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f490cf10ec441699/Área de Trabalho/"/>
    </mc:Choice>
  </mc:AlternateContent>
  <xr:revisionPtr revIDLastSave="5" documentId="13_ncr:1_{A6D94FC8-725A-4052-A01F-E1A46D5121E5}" xr6:coauthVersionLast="47" xr6:coauthVersionMax="47" xr10:uidLastSave="{C2547DA2-0681-496E-9E3D-3D98C7E4CA3E}"/>
  <bookViews>
    <workbookView xWindow="-108" yWindow="-108" windowWidth="23256" windowHeight="13896" tabRatio="833" firstSheet="26" activeTab="40" xr2:uid="{00000000-000D-0000-FFFF-FFFF00000000}"/>
  </bookViews>
  <sheets>
    <sheet name="Bárbara" sheetId="156" r:id="rId1"/>
    <sheet name="Cezar" sheetId="154" r:id="rId2"/>
    <sheet name="Clarissa" sheetId="163" r:id="rId3"/>
    <sheet name="Davi" sheetId="152" r:id="rId4"/>
    <sheet name="Edson" sheetId="151" r:id="rId5"/>
    <sheet name="Érico" sheetId="150" r:id="rId6"/>
    <sheet name="Ernesto" sheetId="149" r:id="rId7"/>
    <sheet name="Fábio" sheetId="147" r:id="rId8"/>
    <sheet name="Gilson" sheetId="148" r:id="rId9"/>
    <sheet name="Guilherme" sheetId="146" r:id="rId10"/>
    <sheet name="Helio" sheetId="145" r:id="rId11"/>
    <sheet name="Ionara D." sheetId="144" r:id="rId12"/>
    <sheet name="Ionara P." sheetId="143" r:id="rId13"/>
    <sheet name="Leandro" sheetId="142" r:id="rId14"/>
    <sheet name="Luciano" sheetId="141" r:id="rId15"/>
    <sheet name="Marcelo" sheetId="157" r:id="rId16"/>
    <sheet name="Marcos" sheetId="139" r:id="rId17"/>
    <sheet name="Marcos V." sheetId="138" r:id="rId18"/>
    <sheet name="Nilo" sheetId="136" r:id="rId19"/>
    <sheet name="Oscar" sheetId="135" r:id="rId20"/>
    <sheet name="Osmar" sheetId="134" r:id="rId21"/>
    <sheet name="Paola" sheetId="162" r:id="rId22"/>
    <sheet name="Renato" sheetId="132" r:id="rId23"/>
    <sheet name="Ricardo" sheetId="131" r:id="rId24"/>
    <sheet name="Roberta" sheetId="164" r:id="rId25"/>
    <sheet name="Rochele" sheetId="129" r:id="rId26"/>
    <sheet name="Valderi" sheetId="128" r:id="rId27"/>
    <sheet name="Jussiane" sheetId="165" r:id="rId28"/>
    <sheet name="Vânia" sheetId="113" r:id="rId29"/>
    <sheet name="Alan" sheetId="127" r:id="rId30"/>
    <sheet name="Carolina" sheetId="126" r:id="rId31"/>
    <sheet name="Caroline" sheetId="125" r:id="rId32"/>
    <sheet name="Carla" sheetId="124" r:id="rId33"/>
    <sheet name="Darliana" sheetId="123" r:id="rId34"/>
    <sheet name="Filipe" sheetId="122" r:id="rId35"/>
    <sheet name="Paulo" sheetId="120" r:id="rId36"/>
    <sheet name="Simone" sheetId="119" r:id="rId37"/>
    <sheet name="Paulo Ricardo" sheetId="160" r:id="rId38"/>
    <sheet name="Daiani" sheetId="159" r:id="rId39"/>
    <sheet name="Piquini" sheetId="166" r:id="rId40"/>
    <sheet name="Ranking" sheetId="100" r:id="rId41"/>
    <sheet name="JCR 2026 (JIF 25)" sheetId="56" r:id="rId42"/>
  </sheets>
  <externalReferences>
    <externalReference r:id="rId43"/>
  </externalReferences>
  <definedNames>
    <definedName name="Journal_Titles" localSheetId="2">[1]!Table_JCR_2022[JCR Abbreviation]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3" i="134" l="1"/>
  <c r="A17" i="135"/>
  <c r="B92" i="156" a="1"/>
  <c r="B105" i="154" a="1"/>
  <c r="B130" i="163" a="1"/>
  <c r="B102" i="152" a="1"/>
  <c r="B94" i="151" a="1"/>
  <c r="B197" i="150" a="1"/>
  <c r="H94" i="150"/>
  <c r="B89" i="149" a="1"/>
  <c r="B110" i="147" a="1"/>
  <c r="B106" i="148" a="1"/>
  <c r="B127" i="145" a="1"/>
  <c r="B181" i="146" a="1"/>
  <c r="B82" i="144" a="1"/>
  <c r="B103" i="143" a="1"/>
  <c r="B98" i="142" a="1"/>
  <c r="B91" i="141" a="1"/>
  <c r="B98" i="157" a="1"/>
  <c r="B118" i="139" a="1"/>
  <c r="B104" i="138" a="1"/>
  <c r="B112" i="136" a="1"/>
  <c r="B94" i="135" a="1"/>
  <c r="B112" i="134" a="1"/>
  <c r="B115" i="162" a="1"/>
  <c r="B127" i="132" a="1"/>
  <c r="B104" i="131" a="1"/>
  <c r="B105" i="164" a="1"/>
  <c r="B99" i="128" a="1"/>
  <c r="B97" i="165" a="1"/>
  <c r="B100" i="113" a="1"/>
  <c r="B97" i="127" a="1"/>
  <c r="B102" i="126" a="1"/>
  <c r="B102" i="125" a="1"/>
  <c r="B102" i="124" a="1"/>
  <c r="B102" i="123" a="1"/>
  <c r="B102" i="122" a="1"/>
  <c r="B102" i="120" a="1"/>
  <c r="B102" i="119" a="1"/>
  <c r="B102" i="160" a="1"/>
  <c r="B102" i="159" a="1"/>
  <c r="B104" i="166" a="1"/>
  <c r="B102" i="129" a="1"/>
  <c r="E97" i="162"/>
  <c r="D97" i="162"/>
  <c r="C97" i="162"/>
  <c r="B97" i="162"/>
  <c r="H8" i="165"/>
  <c r="B112" i="163"/>
  <c r="B127" i="163" s="1"/>
  <c r="C112" i="163"/>
  <c r="E112" i="163"/>
  <c r="D112" i="163"/>
  <c r="B128" i="163" s="1"/>
  <c r="H64" i="163"/>
  <c r="H65" i="163"/>
  <c r="H66" i="163"/>
  <c r="H67" i="163"/>
  <c r="H68" i="163"/>
  <c r="H69" i="163"/>
  <c r="H70" i="163"/>
  <c r="H71" i="163"/>
  <c r="H72" i="163"/>
  <c r="H73" i="163"/>
  <c r="H74" i="163"/>
  <c r="H75" i="163"/>
  <c r="H76" i="163"/>
  <c r="H77" i="163"/>
  <c r="H78" i="163"/>
  <c r="H79" i="163"/>
  <c r="H80" i="163"/>
  <c r="H81" i="163"/>
  <c r="H82" i="163"/>
  <c r="H83" i="163"/>
  <c r="H84" i="163"/>
  <c r="H85" i="163"/>
  <c r="H86" i="163"/>
  <c r="H87" i="163"/>
  <c r="H88" i="163"/>
  <c r="H63" i="163"/>
  <c r="J63" i="163"/>
  <c r="A63" i="163" s="1"/>
  <c r="J64" i="163"/>
  <c r="A64" i="163" s="1"/>
  <c r="J65" i="163"/>
  <c r="A65" i="163" s="1"/>
  <c r="J66" i="163"/>
  <c r="A66" i="163" s="1"/>
  <c r="J67" i="163"/>
  <c r="A67" i="163" s="1"/>
  <c r="C63" i="163"/>
  <c r="B63" i="163" s="1"/>
  <c r="C64" i="163"/>
  <c r="B64" i="163" s="1"/>
  <c r="C65" i="163"/>
  <c r="B65" i="163" s="1"/>
  <c r="C66" i="163"/>
  <c r="B66" i="163" s="1"/>
  <c r="C67" i="163"/>
  <c r="B67" i="163" s="1"/>
  <c r="C68" i="163"/>
  <c r="C69" i="163"/>
  <c r="C70" i="163"/>
  <c r="C71" i="163"/>
  <c r="H9" i="163"/>
  <c r="H10" i="163"/>
  <c r="H11" i="163"/>
  <c r="H12" i="163"/>
  <c r="H13" i="163"/>
  <c r="H14" i="163"/>
  <c r="H15" i="163"/>
  <c r="H16" i="163"/>
  <c r="H17" i="163"/>
  <c r="H18" i="163"/>
  <c r="H19" i="163"/>
  <c r="H20" i="163"/>
  <c r="H21" i="163"/>
  <c r="H22" i="163"/>
  <c r="H23" i="163"/>
  <c r="H24" i="163"/>
  <c r="H25" i="163"/>
  <c r="H26" i="163"/>
  <c r="H27" i="163"/>
  <c r="H28" i="163"/>
  <c r="H29" i="163"/>
  <c r="H30" i="163"/>
  <c r="H31" i="163"/>
  <c r="H32" i="163"/>
  <c r="H33" i="163"/>
  <c r="H34" i="163"/>
  <c r="H35" i="163"/>
  <c r="H36" i="163"/>
  <c r="H37" i="163"/>
  <c r="H8" i="163"/>
  <c r="B8" i="163"/>
  <c r="C8" i="163" s="1"/>
  <c r="B9" i="163"/>
  <c r="C9" i="163" s="1"/>
  <c r="B10" i="163"/>
  <c r="C10" i="163" s="1"/>
  <c r="B11" i="163"/>
  <c r="J8" i="163"/>
  <c r="J9" i="163"/>
  <c r="J10" i="163"/>
  <c r="J11" i="163"/>
  <c r="D8" i="163" l="1"/>
  <c r="E8" i="163"/>
  <c r="A10" i="163"/>
  <c r="A9" i="163"/>
  <c r="A11" i="163"/>
  <c r="A8" i="163"/>
  <c r="C11" i="163"/>
  <c r="E10" i="163"/>
  <c r="D10" i="163" s="1"/>
  <c r="E9" i="163"/>
  <c r="D9" i="163" s="1"/>
  <c r="E11" i="163"/>
  <c r="D11" i="163" l="1"/>
  <c r="C13" i="129"/>
  <c r="J9" i="166"/>
  <c r="A9" i="166" s="1"/>
  <c r="A50" i="100"/>
  <c r="J52" i="166"/>
  <c r="A52" i="166" s="1"/>
  <c r="J53" i="166"/>
  <c r="A53" i="166" s="1"/>
  <c r="J54" i="166"/>
  <c r="A54" i="166" s="1"/>
  <c r="J55" i="166"/>
  <c r="A55" i="166" s="1"/>
  <c r="J55" i="132"/>
  <c r="J56" i="132"/>
  <c r="J57" i="132"/>
  <c r="J58" i="132"/>
  <c r="J59" i="132"/>
  <c r="J60" i="132"/>
  <c r="J61" i="132"/>
  <c r="J62" i="132"/>
  <c r="J63" i="132"/>
  <c r="J64" i="132"/>
  <c r="J65" i="132"/>
  <c r="J66" i="132"/>
  <c r="J67" i="132"/>
  <c r="J68" i="132"/>
  <c r="J69" i="132"/>
  <c r="J70" i="132"/>
  <c r="J71" i="132"/>
  <c r="J72" i="132"/>
  <c r="J73" i="132"/>
  <c r="J74" i="132"/>
  <c r="J75" i="132"/>
  <c r="J76" i="132"/>
  <c r="J77" i="132"/>
  <c r="J78" i="132"/>
  <c r="J79" i="132"/>
  <c r="J80" i="132"/>
  <c r="A80" i="132" s="1"/>
  <c r="J81" i="132"/>
  <c r="A81" i="132" s="1"/>
  <c r="J82" i="132"/>
  <c r="A82" i="132" s="1"/>
  <c r="J83" i="132"/>
  <c r="A83" i="132" s="1"/>
  <c r="J84" i="132"/>
  <c r="A84" i="132" s="1"/>
  <c r="J54" i="132"/>
  <c r="J29" i="162"/>
  <c r="J30" i="162"/>
  <c r="J31" i="162"/>
  <c r="H29" i="162"/>
  <c r="H30" i="162"/>
  <c r="H31" i="162"/>
  <c r="H78" i="162"/>
  <c r="H79" i="162"/>
  <c r="B102" i="166"/>
  <c r="B101" i="166"/>
  <c r="B103" i="166" s="1"/>
  <c r="E86" i="166"/>
  <c r="D86" i="166"/>
  <c r="B99" i="166" s="1"/>
  <c r="C86" i="166"/>
  <c r="B86" i="166"/>
  <c r="B98" i="166" s="1"/>
  <c r="J68" i="166"/>
  <c r="A68" i="166" s="1"/>
  <c r="H68" i="166"/>
  <c r="C68" i="166"/>
  <c r="B68" i="166" s="1"/>
  <c r="J67" i="166"/>
  <c r="A67" i="166" s="1"/>
  <c r="H67" i="166"/>
  <c r="C67" i="166"/>
  <c r="B67" i="166" s="1"/>
  <c r="J66" i="166"/>
  <c r="A66" i="166" s="1"/>
  <c r="H66" i="166"/>
  <c r="C66" i="166"/>
  <c r="B66" i="166" s="1"/>
  <c r="J65" i="166"/>
  <c r="A65" i="166" s="1"/>
  <c r="H65" i="166"/>
  <c r="C65" i="166"/>
  <c r="B65" i="166" s="1"/>
  <c r="J64" i="166"/>
  <c r="A64" i="166" s="1"/>
  <c r="H64" i="166"/>
  <c r="C64" i="166"/>
  <c r="B64" i="166" s="1"/>
  <c r="J63" i="166"/>
  <c r="A63" i="166" s="1"/>
  <c r="H63" i="166"/>
  <c r="C63" i="166"/>
  <c r="B63" i="166" s="1"/>
  <c r="J62" i="166"/>
  <c r="A62" i="166" s="1"/>
  <c r="H62" i="166"/>
  <c r="C62" i="166"/>
  <c r="B62" i="166" s="1"/>
  <c r="J61" i="166"/>
  <c r="A61" i="166" s="1"/>
  <c r="H61" i="166"/>
  <c r="C61" i="166"/>
  <c r="B61" i="166" s="1"/>
  <c r="J60" i="166"/>
  <c r="A60" i="166" s="1"/>
  <c r="H60" i="166"/>
  <c r="C60" i="166"/>
  <c r="B60" i="166" s="1"/>
  <c r="J59" i="166"/>
  <c r="A59" i="166" s="1"/>
  <c r="H59" i="166"/>
  <c r="C59" i="166"/>
  <c r="B59" i="166" s="1"/>
  <c r="J58" i="166"/>
  <c r="A58" i="166" s="1"/>
  <c r="H58" i="166"/>
  <c r="C58" i="166"/>
  <c r="B58" i="166" s="1"/>
  <c r="J57" i="166"/>
  <c r="A57" i="166" s="1"/>
  <c r="H57" i="166"/>
  <c r="C57" i="166"/>
  <c r="B57" i="166" s="1"/>
  <c r="J56" i="166"/>
  <c r="A56" i="166" s="1"/>
  <c r="H56" i="166"/>
  <c r="C56" i="166"/>
  <c r="B56" i="166" s="1"/>
  <c r="H55" i="166"/>
  <c r="C55" i="166"/>
  <c r="B55" i="166" s="1"/>
  <c r="H54" i="166"/>
  <c r="C54" i="166"/>
  <c r="B54" i="166" s="1"/>
  <c r="H53" i="166"/>
  <c r="C53" i="166"/>
  <c r="B53" i="166" s="1"/>
  <c r="H52" i="166"/>
  <c r="C52" i="166"/>
  <c r="B52" i="166" s="1"/>
  <c r="J51" i="166"/>
  <c r="A51" i="166" s="1"/>
  <c r="H51" i="166"/>
  <c r="C51" i="166"/>
  <c r="B51" i="166" s="1"/>
  <c r="J50" i="166"/>
  <c r="A50" i="166" s="1"/>
  <c r="H50" i="166"/>
  <c r="C50" i="166"/>
  <c r="B50" i="166" s="1"/>
  <c r="J49" i="166"/>
  <c r="A49" i="166" s="1"/>
  <c r="H49" i="166"/>
  <c r="C49" i="166"/>
  <c r="B49" i="166" s="1"/>
  <c r="H41" i="166"/>
  <c r="C41" i="166"/>
  <c r="A41" i="166"/>
  <c r="D41" i="166" s="1"/>
  <c r="H40" i="166"/>
  <c r="C40" i="166"/>
  <c r="A40" i="166"/>
  <c r="D40" i="166" s="1"/>
  <c r="H39" i="166"/>
  <c r="C39" i="166"/>
  <c r="A39" i="166"/>
  <c r="D39" i="166" s="1"/>
  <c r="H38" i="166"/>
  <c r="C38" i="166"/>
  <c r="A38" i="166"/>
  <c r="D38" i="166" s="1"/>
  <c r="H37" i="166"/>
  <c r="C37" i="166"/>
  <c r="A37" i="166"/>
  <c r="D37" i="166" s="1"/>
  <c r="H36" i="166"/>
  <c r="C36" i="166"/>
  <c r="A36" i="166"/>
  <c r="D36" i="166" s="1"/>
  <c r="H35" i="166"/>
  <c r="C35" i="166"/>
  <c r="A35" i="166"/>
  <c r="D35" i="166" s="1"/>
  <c r="H34" i="166"/>
  <c r="C34" i="166"/>
  <c r="A34" i="166"/>
  <c r="D34" i="166" s="1"/>
  <c r="H33" i="166"/>
  <c r="C33" i="166"/>
  <c r="A33" i="166"/>
  <c r="D33" i="166" s="1"/>
  <c r="H32" i="166"/>
  <c r="C32" i="166"/>
  <c r="A32" i="166"/>
  <c r="D32" i="166" s="1"/>
  <c r="J24" i="166"/>
  <c r="D24" i="166" s="1"/>
  <c r="H24" i="166"/>
  <c r="B24" i="166"/>
  <c r="E24" i="166" s="1"/>
  <c r="A24" i="166"/>
  <c r="J23" i="166"/>
  <c r="H23" i="166"/>
  <c r="B23" i="166"/>
  <c r="A23" i="166"/>
  <c r="J22" i="166"/>
  <c r="H22" i="166"/>
  <c r="B22" i="166"/>
  <c r="C22" i="166" s="1"/>
  <c r="J21" i="166"/>
  <c r="H21" i="166"/>
  <c r="B21" i="166"/>
  <c r="E21" i="166" s="1"/>
  <c r="A21" i="166"/>
  <c r="J20" i="166"/>
  <c r="H20" i="166"/>
  <c r="B20" i="166"/>
  <c r="J19" i="166"/>
  <c r="A19" i="166" s="1"/>
  <c r="H19" i="166"/>
  <c r="B19" i="166"/>
  <c r="J18" i="166"/>
  <c r="H18" i="166"/>
  <c r="B18" i="166"/>
  <c r="E18" i="166" s="1"/>
  <c r="A18" i="166"/>
  <c r="J17" i="166"/>
  <c r="A17" i="166" s="1"/>
  <c r="H17" i="166"/>
  <c r="B17" i="166"/>
  <c r="E17" i="166" s="1"/>
  <c r="J16" i="166"/>
  <c r="H16" i="166"/>
  <c r="B16" i="166"/>
  <c r="A16" i="166"/>
  <c r="J15" i="166"/>
  <c r="H15" i="166"/>
  <c r="B15" i="166"/>
  <c r="E15" i="166" s="1"/>
  <c r="J14" i="166"/>
  <c r="H14" i="166"/>
  <c r="B14" i="166"/>
  <c r="C14" i="166" s="1"/>
  <c r="A14" i="166"/>
  <c r="J13" i="166"/>
  <c r="H13" i="166"/>
  <c r="B13" i="166"/>
  <c r="C13" i="166" s="1"/>
  <c r="A13" i="166"/>
  <c r="J12" i="166"/>
  <c r="A12" i="166" s="1"/>
  <c r="H12" i="166"/>
  <c r="B12" i="166"/>
  <c r="C12" i="166" s="1"/>
  <c r="J11" i="166"/>
  <c r="A11" i="166" s="1"/>
  <c r="H11" i="166"/>
  <c r="B11" i="166"/>
  <c r="E11" i="166" s="1"/>
  <c r="J10" i="166"/>
  <c r="H10" i="166"/>
  <c r="B10" i="166"/>
  <c r="C10" i="166" s="1"/>
  <c r="H9" i="166"/>
  <c r="B9" i="166"/>
  <c r="C9" i="166" s="1"/>
  <c r="J8" i="166"/>
  <c r="H8" i="166"/>
  <c r="B8" i="166"/>
  <c r="E8" i="166" s="1"/>
  <c r="A3" i="166" a="1"/>
  <c r="A2" i="166"/>
  <c r="A21" i="142"/>
  <c r="B21" i="142"/>
  <c r="C21" i="142" s="1"/>
  <c r="H21" i="142"/>
  <c r="J21" i="142"/>
  <c r="D21" i="142" s="1"/>
  <c r="C28" i="149"/>
  <c r="C29" i="149"/>
  <c r="C30" i="149"/>
  <c r="C31" i="149"/>
  <c r="C32" i="149"/>
  <c r="C33" i="149"/>
  <c r="C34" i="149"/>
  <c r="C35" i="149"/>
  <c r="C30" i="134"/>
  <c r="C31" i="134"/>
  <c r="C32" i="134"/>
  <c r="C33" i="134"/>
  <c r="C34" i="134"/>
  <c r="C35" i="134"/>
  <c r="C36" i="134"/>
  <c r="H69" i="132"/>
  <c r="H70" i="132"/>
  <c r="H71" i="132"/>
  <c r="H72" i="132"/>
  <c r="H73" i="132"/>
  <c r="H74" i="132"/>
  <c r="H75" i="132"/>
  <c r="H76" i="132"/>
  <c r="H77" i="132"/>
  <c r="H78" i="132"/>
  <c r="H79" i="132"/>
  <c r="H80" i="132"/>
  <c r="H81" i="132"/>
  <c r="H82" i="132"/>
  <c r="H83" i="132"/>
  <c r="H84" i="132"/>
  <c r="C45" i="134"/>
  <c r="B45" i="134" s="1"/>
  <c r="C46" i="134"/>
  <c r="B46" i="134" s="1"/>
  <c r="C47" i="134"/>
  <c r="B47" i="134" s="1"/>
  <c r="C48" i="134"/>
  <c r="B48" i="134" s="1"/>
  <c r="C49" i="134"/>
  <c r="B49" i="134" s="1"/>
  <c r="C50" i="134"/>
  <c r="B50" i="134" s="1"/>
  <c r="C51" i="134"/>
  <c r="B51" i="134" s="1"/>
  <c r="C52" i="134"/>
  <c r="B52" i="134" s="1"/>
  <c r="C53" i="134"/>
  <c r="B53" i="134" s="1"/>
  <c r="C54" i="134"/>
  <c r="B54" i="134" s="1"/>
  <c r="C55" i="134"/>
  <c r="B55" i="134" s="1"/>
  <c r="C56" i="134"/>
  <c r="B56" i="134" s="1"/>
  <c r="C57" i="134"/>
  <c r="B57" i="134" s="1"/>
  <c r="C58" i="134"/>
  <c r="B58" i="134" s="1"/>
  <c r="C59" i="134"/>
  <c r="B59" i="134" s="1"/>
  <c r="C60" i="134"/>
  <c r="B60" i="134" s="1"/>
  <c r="C61" i="134"/>
  <c r="B61" i="134" s="1"/>
  <c r="C62" i="134"/>
  <c r="B62" i="134" s="1"/>
  <c r="C63" i="134"/>
  <c r="B63" i="134" s="1"/>
  <c r="C64" i="134"/>
  <c r="B64" i="134" s="1"/>
  <c r="C65" i="134"/>
  <c r="B65" i="134" s="1"/>
  <c r="C66" i="134"/>
  <c r="B66" i="134" s="1"/>
  <c r="C67" i="134"/>
  <c r="B67" i="134" s="1"/>
  <c r="C68" i="134"/>
  <c r="B68" i="134" s="1"/>
  <c r="C69" i="134"/>
  <c r="B69" i="134" s="1"/>
  <c r="C70" i="134"/>
  <c r="B70" i="134" s="1"/>
  <c r="C71" i="134"/>
  <c r="B71" i="134" s="1"/>
  <c r="C72" i="134"/>
  <c r="B72" i="134" s="1"/>
  <c r="C104" i="150"/>
  <c r="B104" i="150" s="1"/>
  <c r="C105" i="150"/>
  <c r="B105" i="150" s="1"/>
  <c r="C106" i="150"/>
  <c r="B106" i="150" s="1"/>
  <c r="C107" i="150"/>
  <c r="B107" i="150" s="1"/>
  <c r="C108" i="150"/>
  <c r="B108" i="150" s="1"/>
  <c r="C109" i="150"/>
  <c r="B109" i="150" s="1"/>
  <c r="C110" i="150"/>
  <c r="B110" i="150" s="1"/>
  <c r="C111" i="150"/>
  <c r="B111" i="150" s="1"/>
  <c r="C112" i="150"/>
  <c r="B112" i="150" s="1"/>
  <c r="C113" i="150"/>
  <c r="B113" i="150" s="1"/>
  <c r="C114" i="150"/>
  <c r="B114" i="150" s="1"/>
  <c r="C115" i="150"/>
  <c r="B115" i="150" s="1"/>
  <c r="C116" i="150"/>
  <c r="B116" i="150" s="1"/>
  <c r="C117" i="150"/>
  <c r="B117" i="150" s="1"/>
  <c r="C118" i="150"/>
  <c r="B118" i="150" s="1"/>
  <c r="C119" i="150"/>
  <c r="B119" i="150" s="1"/>
  <c r="C120" i="150"/>
  <c r="B120" i="150" s="1"/>
  <c r="C121" i="150"/>
  <c r="B121" i="150" s="1"/>
  <c r="C122" i="150"/>
  <c r="B122" i="150" s="1"/>
  <c r="C123" i="150"/>
  <c r="B123" i="150" s="1"/>
  <c r="C124" i="150"/>
  <c r="B124" i="150" s="1"/>
  <c r="C125" i="150"/>
  <c r="B125" i="150" s="1"/>
  <c r="C126" i="150"/>
  <c r="B126" i="150" s="1"/>
  <c r="C127" i="150"/>
  <c r="B127" i="150" s="1"/>
  <c r="C128" i="150"/>
  <c r="B128" i="150" s="1"/>
  <c r="C129" i="150"/>
  <c r="B129" i="150" s="1"/>
  <c r="C130" i="150"/>
  <c r="B130" i="150" s="1"/>
  <c r="C131" i="150"/>
  <c r="B131" i="150" s="1"/>
  <c r="C132" i="150"/>
  <c r="B132" i="150" s="1"/>
  <c r="C133" i="150"/>
  <c r="B133" i="150" s="1"/>
  <c r="C134" i="150"/>
  <c r="B134" i="150" s="1"/>
  <c r="C135" i="150"/>
  <c r="B135" i="150" s="1"/>
  <c r="C136" i="150"/>
  <c r="B136" i="150" s="1"/>
  <c r="C137" i="150"/>
  <c r="B137" i="150" s="1"/>
  <c r="C138" i="150"/>
  <c r="B138" i="150" s="1"/>
  <c r="C139" i="150"/>
  <c r="B139" i="150" s="1"/>
  <c r="C140" i="150"/>
  <c r="B140" i="150" s="1"/>
  <c r="C141" i="150"/>
  <c r="B141" i="150" s="1"/>
  <c r="C142" i="150"/>
  <c r="B142" i="150" s="1"/>
  <c r="C143" i="150"/>
  <c r="B143" i="150" s="1"/>
  <c r="C144" i="150"/>
  <c r="B144" i="150" s="1"/>
  <c r="C145" i="150"/>
  <c r="B145" i="150" s="1"/>
  <c r="C146" i="150"/>
  <c r="B146" i="150" s="1"/>
  <c r="C147" i="150"/>
  <c r="B147" i="150" s="1"/>
  <c r="C148" i="150"/>
  <c r="B148" i="150" s="1"/>
  <c r="C149" i="150"/>
  <c r="B149" i="150" s="1"/>
  <c r="C150" i="150"/>
  <c r="B150" i="150" s="1"/>
  <c r="C151" i="150"/>
  <c r="B151" i="150" s="1"/>
  <c r="C152" i="150"/>
  <c r="B152" i="150" s="1"/>
  <c r="C153" i="150"/>
  <c r="B153" i="150" s="1"/>
  <c r="C154" i="150"/>
  <c r="B154" i="150" s="1"/>
  <c r="C155" i="150"/>
  <c r="B155" i="150" s="1"/>
  <c r="C156" i="150"/>
  <c r="B156" i="150" s="1"/>
  <c r="C157" i="150"/>
  <c r="B157" i="150" s="1"/>
  <c r="C158" i="150"/>
  <c r="B158" i="150" s="1"/>
  <c r="C159" i="150"/>
  <c r="B159" i="150" s="1"/>
  <c r="C55" i="132"/>
  <c r="B55" i="132" s="1"/>
  <c r="C56" i="132"/>
  <c r="B56" i="132" s="1"/>
  <c r="C57" i="132"/>
  <c r="B57" i="132" s="1"/>
  <c r="C58" i="132"/>
  <c r="B58" i="132" s="1"/>
  <c r="C59" i="132"/>
  <c r="B59" i="132" s="1"/>
  <c r="C60" i="132"/>
  <c r="B60" i="132" s="1"/>
  <c r="C61" i="132"/>
  <c r="B61" i="132" s="1"/>
  <c r="C62" i="132"/>
  <c r="B62" i="132" s="1"/>
  <c r="C63" i="132"/>
  <c r="B63" i="132" s="1"/>
  <c r="C64" i="132"/>
  <c r="B64" i="132" s="1"/>
  <c r="C65" i="132"/>
  <c r="B65" i="132" s="1"/>
  <c r="C66" i="132"/>
  <c r="B66" i="132" s="1"/>
  <c r="C67" i="132"/>
  <c r="B67" i="132" s="1"/>
  <c r="C68" i="132"/>
  <c r="B68" i="132" s="1"/>
  <c r="C69" i="132"/>
  <c r="B69" i="132" s="1"/>
  <c r="C70" i="132"/>
  <c r="B70" i="132" s="1"/>
  <c r="C71" i="132"/>
  <c r="B71" i="132" s="1"/>
  <c r="C72" i="132"/>
  <c r="B72" i="132" s="1"/>
  <c r="C73" i="132"/>
  <c r="B73" i="132" s="1"/>
  <c r="C74" i="132"/>
  <c r="B74" i="132" s="1"/>
  <c r="C75" i="132"/>
  <c r="B75" i="132" s="1"/>
  <c r="C76" i="132"/>
  <c r="B76" i="132" s="1"/>
  <c r="C77" i="132"/>
  <c r="B77" i="132" s="1"/>
  <c r="C78" i="132"/>
  <c r="B78" i="132" s="1"/>
  <c r="C79" i="132"/>
  <c r="B79" i="132" s="1"/>
  <c r="C80" i="132"/>
  <c r="B80" i="132" s="1"/>
  <c r="C81" i="132"/>
  <c r="B81" i="132" s="1"/>
  <c r="C82" i="132"/>
  <c r="B82" i="132" s="1"/>
  <c r="C83" i="132"/>
  <c r="B83" i="132" s="1"/>
  <c r="C84" i="132"/>
  <c r="B84" i="132" s="1"/>
  <c r="C54" i="145"/>
  <c r="B54" i="145" s="1"/>
  <c r="C55" i="145"/>
  <c r="B55" i="145" s="1"/>
  <c r="C56" i="145"/>
  <c r="B56" i="145" s="1"/>
  <c r="C57" i="145"/>
  <c r="B57" i="145" s="1"/>
  <c r="C58" i="145"/>
  <c r="B58" i="145" s="1"/>
  <c r="C59" i="145"/>
  <c r="B59" i="145" s="1"/>
  <c r="C60" i="145"/>
  <c r="B60" i="145" s="1"/>
  <c r="C61" i="145"/>
  <c r="B61" i="145" s="1"/>
  <c r="C62" i="145"/>
  <c r="B62" i="145" s="1"/>
  <c r="C63" i="145"/>
  <c r="B63" i="145" s="1"/>
  <c r="C64" i="145"/>
  <c r="B64" i="145" s="1"/>
  <c r="C65" i="145"/>
  <c r="B65" i="145" s="1"/>
  <c r="C66" i="145"/>
  <c r="B66" i="145" s="1"/>
  <c r="C67" i="145"/>
  <c r="B67" i="145" s="1"/>
  <c r="C68" i="145"/>
  <c r="B68" i="145" s="1"/>
  <c r="C69" i="145"/>
  <c r="B69" i="145" s="1"/>
  <c r="C70" i="145"/>
  <c r="B70" i="145" s="1"/>
  <c r="C71" i="145"/>
  <c r="B71" i="145" s="1"/>
  <c r="C72" i="145"/>
  <c r="B72" i="145" s="1"/>
  <c r="C73" i="145"/>
  <c r="B73" i="145" s="1"/>
  <c r="C74" i="145"/>
  <c r="B74" i="145" s="1"/>
  <c r="C75" i="145"/>
  <c r="B75" i="145" s="1"/>
  <c r="C76" i="145"/>
  <c r="B76" i="145" s="1"/>
  <c r="C77" i="145"/>
  <c r="B77" i="145" s="1"/>
  <c r="C78" i="145"/>
  <c r="B78" i="145" s="1"/>
  <c r="C79" i="145"/>
  <c r="B79" i="145" s="1"/>
  <c r="C80" i="145"/>
  <c r="B80" i="145" s="1"/>
  <c r="C81" i="145"/>
  <c r="B81" i="145" s="1"/>
  <c r="C82" i="145"/>
  <c r="B82" i="145" s="1"/>
  <c r="C83" i="145"/>
  <c r="B83" i="145" s="1"/>
  <c r="C84" i="145"/>
  <c r="B84" i="145" s="1"/>
  <c r="C85" i="145"/>
  <c r="B85" i="145" s="1"/>
  <c r="C83" i="146"/>
  <c r="B83" i="146" s="1"/>
  <c r="C84" i="146"/>
  <c r="B84" i="146" s="1"/>
  <c r="C85" i="146"/>
  <c r="B85" i="146" s="1"/>
  <c r="C86" i="146"/>
  <c r="B86" i="146" s="1"/>
  <c r="C87" i="146"/>
  <c r="B87" i="146" s="1"/>
  <c r="C88" i="146"/>
  <c r="B88" i="146" s="1"/>
  <c r="C89" i="146"/>
  <c r="B89" i="146" s="1"/>
  <c r="C90" i="146"/>
  <c r="B90" i="146" s="1"/>
  <c r="C91" i="146"/>
  <c r="B91" i="146" s="1"/>
  <c r="C92" i="146"/>
  <c r="B92" i="146" s="1"/>
  <c r="C93" i="146"/>
  <c r="B93" i="146" s="1"/>
  <c r="C94" i="146"/>
  <c r="B94" i="146" s="1"/>
  <c r="C95" i="146"/>
  <c r="B95" i="146" s="1"/>
  <c r="C96" i="146"/>
  <c r="B96" i="146" s="1"/>
  <c r="C97" i="146"/>
  <c r="B97" i="146" s="1"/>
  <c r="C98" i="146"/>
  <c r="B98" i="146" s="1"/>
  <c r="C99" i="146"/>
  <c r="B99" i="146" s="1"/>
  <c r="C100" i="146"/>
  <c r="B100" i="146" s="1"/>
  <c r="C101" i="146"/>
  <c r="B101" i="146" s="1"/>
  <c r="C102" i="146"/>
  <c r="B102" i="146" s="1"/>
  <c r="C103" i="146"/>
  <c r="B103" i="146" s="1"/>
  <c r="C104" i="146"/>
  <c r="B104" i="146" s="1"/>
  <c r="C105" i="146"/>
  <c r="B105" i="146" s="1"/>
  <c r="C106" i="146"/>
  <c r="B106" i="146" s="1"/>
  <c r="C107" i="146"/>
  <c r="B107" i="146" s="1"/>
  <c r="C108" i="146"/>
  <c r="B108" i="146" s="1"/>
  <c r="C109" i="146"/>
  <c r="B109" i="146" s="1"/>
  <c r="C110" i="146"/>
  <c r="B110" i="146" s="1"/>
  <c r="C111" i="146"/>
  <c r="B111" i="146" s="1"/>
  <c r="C112" i="146"/>
  <c r="B112" i="146" s="1"/>
  <c r="C113" i="146"/>
  <c r="B113" i="146" s="1"/>
  <c r="C114" i="146"/>
  <c r="B114" i="146" s="1"/>
  <c r="C115" i="146"/>
  <c r="B115" i="146" s="1"/>
  <c r="C116" i="146"/>
  <c r="B116" i="146" s="1"/>
  <c r="C117" i="146"/>
  <c r="B117" i="146" s="1"/>
  <c r="C118" i="146"/>
  <c r="B118" i="146" s="1"/>
  <c r="C119" i="146"/>
  <c r="B119" i="146" s="1"/>
  <c r="C120" i="146"/>
  <c r="B120" i="146" s="1"/>
  <c r="C121" i="146"/>
  <c r="B121" i="146" s="1"/>
  <c r="C122" i="146"/>
  <c r="B122" i="146" s="1"/>
  <c r="C123" i="146"/>
  <c r="B123" i="146" s="1"/>
  <c r="C124" i="146"/>
  <c r="B124" i="146" s="1"/>
  <c r="C125" i="146"/>
  <c r="B125" i="146" s="1"/>
  <c r="C126" i="146"/>
  <c r="B126" i="146" s="1"/>
  <c r="C127" i="146"/>
  <c r="B127" i="146" s="1"/>
  <c r="C128" i="146"/>
  <c r="B128" i="146" s="1"/>
  <c r="C129" i="146"/>
  <c r="B129" i="146" s="1"/>
  <c r="C130" i="146"/>
  <c r="B130" i="146" s="1"/>
  <c r="C131" i="146"/>
  <c r="B131" i="146" s="1"/>
  <c r="C132" i="146"/>
  <c r="B132" i="146" s="1"/>
  <c r="C133" i="146"/>
  <c r="B133" i="146" s="1"/>
  <c r="C134" i="146"/>
  <c r="B134" i="146" s="1"/>
  <c r="C135" i="146"/>
  <c r="B135" i="146" s="1"/>
  <c r="C136" i="146"/>
  <c r="B136" i="146" s="1"/>
  <c r="C137" i="146"/>
  <c r="B137" i="146" s="1"/>
  <c r="C138" i="146"/>
  <c r="B138" i="146" s="1"/>
  <c r="C139" i="146"/>
  <c r="B139" i="146" s="1"/>
  <c r="C140" i="146"/>
  <c r="B140" i="146" s="1"/>
  <c r="C141" i="146"/>
  <c r="B141" i="146" s="1"/>
  <c r="C142" i="146"/>
  <c r="B142" i="146" s="1"/>
  <c r="C143" i="146"/>
  <c r="B143" i="146" s="1"/>
  <c r="C144" i="146"/>
  <c r="B144" i="146" s="1"/>
  <c r="C145" i="146"/>
  <c r="B145" i="146" s="1"/>
  <c r="C146" i="146"/>
  <c r="B146" i="146" s="1"/>
  <c r="A41" i="100"/>
  <c r="A42" i="100"/>
  <c r="A43" i="100"/>
  <c r="A44" i="100"/>
  <c r="A45" i="100"/>
  <c r="A46" i="100"/>
  <c r="A47" i="100"/>
  <c r="A48" i="100"/>
  <c r="A49" i="100"/>
  <c r="A40" i="100"/>
  <c r="A21" i="100"/>
  <c r="AC21" i="100"/>
  <c r="A7" i="100"/>
  <c r="A10" i="100"/>
  <c r="A9" i="100"/>
  <c r="A11" i="100"/>
  <c r="A12" i="100"/>
  <c r="A8" i="100"/>
  <c r="A13" i="100"/>
  <c r="A14" i="100"/>
  <c r="A15" i="100"/>
  <c r="A16" i="100"/>
  <c r="A17" i="100"/>
  <c r="A18" i="100"/>
  <c r="A19" i="100"/>
  <c r="A20" i="100"/>
  <c r="A22" i="100"/>
  <c r="A24" i="100"/>
  <c r="A23" i="100"/>
  <c r="A25" i="100"/>
  <c r="A29" i="100"/>
  <c r="A27" i="100"/>
  <c r="A26" i="100"/>
  <c r="A34" i="100"/>
  <c r="A28" i="100"/>
  <c r="A32" i="100"/>
  <c r="A31" i="100"/>
  <c r="A30" i="100"/>
  <c r="A33" i="100"/>
  <c r="A6" i="100"/>
  <c r="J48" i="164"/>
  <c r="J49" i="164"/>
  <c r="J50" i="164"/>
  <c r="J51" i="164"/>
  <c r="J52" i="164"/>
  <c r="J53" i="164"/>
  <c r="J54" i="164"/>
  <c r="J55" i="164"/>
  <c r="J56" i="164"/>
  <c r="J57" i="164"/>
  <c r="J58" i="164"/>
  <c r="J59" i="164"/>
  <c r="J60" i="164"/>
  <c r="J61" i="164"/>
  <c r="J62" i="164"/>
  <c r="J63" i="164"/>
  <c r="J64" i="164"/>
  <c r="J65" i="164"/>
  <c r="J66" i="164"/>
  <c r="J67" i="164"/>
  <c r="J68" i="164"/>
  <c r="J69" i="164"/>
  <c r="J70" i="164"/>
  <c r="J71" i="164"/>
  <c r="J47" i="164"/>
  <c r="J69" i="163"/>
  <c r="J70" i="163"/>
  <c r="J71" i="163"/>
  <c r="J72" i="163"/>
  <c r="J73" i="163"/>
  <c r="J74" i="163"/>
  <c r="J75" i="163"/>
  <c r="J76" i="163"/>
  <c r="J77" i="163"/>
  <c r="J78" i="163"/>
  <c r="J79" i="163"/>
  <c r="J80" i="163"/>
  <c r="J81" i="163"/>
  <c r="J82" i="163"/>
  <c r="J83" i="163"/>
  <c r="J84" i="163"/>
  <c r="J85" i="163"/>
  <c r="J86" i="163"/>
  <c r="J87" i="163"/>
  <c r="J88" i="163"/>
  <c r="J68" i="163"/>
  <c r="J57" i="162"/>
  <c r="J58" i="162"/>
  <c r="J59" i="162"/>
  <c r="J60" i="162"/>
  <c r="J61" i="162"/>
  <c r="J62" i="162"/>
  <c r="J63" i="162"/>
  <c r="J64" i="162"/>
  <c r="J65" i="162"/>
  <c r="J66" i="162"/>
  <c r="J67" i="162"/>
  <c r="J68" i="162"/>
  <c r="J69" i="162"/>
  <c r="J70" i="162"/>
  <c r="J71" i="162"/>
  <c r="J72" i="162"/>
  <c r="J73" i="162"/>
  <c r="J74" i="162"/>
  <c r="J75" i="162"/>
  <c r="J76" i="162"/>
  <c r="J77" i="162"/>
  <c r="J78" i="162"/>
  <c r="J79" i="162"/>
  <c r="J56" i="162"/>
  <c r="J48" i="165"/>
  <c r="J49" i="165"/>
  <c r="J50" i="165"/>
  <c r="J51" i="165"/>
  <c r="J52" i="165"/>
  <c r="J53" i="165"/>
  <c r="J54" i="165"/>
  <c r="J55" i="165"/>
  <c r="J56" i="165"/>
  <c r="J57" i="165"/>
  <c r="J58" i="165"/>
  <c r="J59" i="165"/>
  <c r="J60" i="165"/>
  <c r="J61" i="165"/>
  <c r="J62" i="165"/>
  <c r="J63" i="165"/>
  <c r="J64" i="165"/>
  <c r="J47" i="165"/>
  <c r="C48" i="165"/>
  <c r="B48" i="165" s="1"/>
  <c r="C49" i="165"/>
  <c r="B49" i="165" s="1"/>
  <c r="C50" i="165"/>
  <c r="B50" i="165" s="1"/>
  <c r="C51" i="165"/>
  <c r="B51" i="165" s="1"/>
  <c r="C52" i="165"/>
  <c r="B52" i="165" s="1"/>
  <c r="C53" i="165"/>
  <c r="B53" i="165" s="1"/>
  <c r="C54" i="165"/>
  <c r="B54" i="165" s="1"/>
  <c r="C55" i="165"/>
  <c r="B55" i="165" s="1"/>
  <c r="C56" i="165"/>
  <c r="B56" i="165" s="1"/>
  <c r="C57" i="165"/>
  <c r="B57" i="165" s="1"/>
  <c r="C58" i="165"/>
  <c r="B58" i="165" s="1"/>
  <c r="C59" i="165"/>
  <c r="B59" i="165" s="1"/>
  <c r="C60" i="165"/>
  <c r="B60" i="165" s="1"/>
  <c r="C61" i="165"/>
  <c r="B61" i="165" s="1"/>
  <c r="C62" i="165"/>
  <c r="B62" i="165" s="1"/>
  <c r="C63" i="165"/>
  <c r="B63" i="165" s="1"/>
  <c r="C64" i="165"/>
  <c r="B64" i="165" s="1"/>
  <c r="C47" i="165"/>
  <c r="B47" i="165" s="1"/>
  <c r="C57" i="162"/>
  <c r="B57" i="162" s="1"/>
  <c r="C58" i="162"/>
  <c r="B58" i="162" s="1"/>
  <c r="C59" i="162"/>
  <c r="B59" i="162" s="1"/>
  <c r="C60" i="162"/>
  <c r="B60" i="162" s="1"/>
  <c r="C61" i="162"/>
  <c r="B61" i="162" s="1"/>
  <c r="C62" i="162"/>
  <c r="B62" i="162" s="1"/>
  <c r="C63" i="162"/>
  <c r="B63" i="162" s="1"/>
  <c r="C64" i="162"/>
  <c r="B64" i="162" s="1"/>
  <c r="C65" i="162"/>
  <c r="B65" i="162" s="1"/>
  <c r="C66" i="162"/>
  <c r="B66" i="162" s="1"/>
  <c r="C67" i="162"/>
  <c r="B67" i="162" s="1"/>
  <c r="C68" i="162"/>
  <c r="B68" i="162" s="1"/>
  <c r="C69" i="162"/>
  <c r="B69" i="162" s="1"/>
  <c r="C70" i="162"/>
  <c r="B70" i="162" s="1"/>
  <c r="C71" i="162"/>
  <c r="B71" i="162" s="1"/>
  <c r="C72" i="162"/>
  <c r="B72" i="162" s="1"/>
  <c r="C73" i="162"/>
  <c r="B73" i="162" s="1"/>
  <c r="C74" i="162"/>
  <c r="B74" i="162" s="1"/>
  <c r="C75" i="162"/>
  <c r="B75" i="162" s="1"/>
  <c r="C76" i="162"/>
  <c r="B76" i="162" s="1"/>
  <c r="C77" i="162"/>
  <c r="B77" i="162" s="1"/>
  <c r="C78" i="162"/>
  <c r="B78" i="162" s="1"/>
  <c r="C79" i="162"/>
  <c r="B79" i="162" s="1"/>
  <c r="C56" i="162"/>
  <c r="B56" i="162" s="1"/>
  <c r="C48" i="164"/>
  <c r="B48" i="164" s="1"/>
  <c r="C49" i="164"/>
  <c r="B49" i="164" s="1"/>
  <c r="C50" i="164"/>
  <c r="B50" i="164" s="1"/>
  <c r="C51" i="164"/>
  <c r="B51" i="164" s="1"/>
  <c r="C52" i="164"/>
  <c r="B52" i="164" s="1"/>
  <c r="C53" i="164"/>
  <c r="B53" i="164" s="1"/>
  <c r="C54" i="164"/>
  <c r="B54" i="164" s="1"/>
  <c r="C55" i="164"/>
  <c r="B55" i="164" s="1"/>
  <c r="C56" i="164"/>
  <c r="B56" i="164" s="1"/>
  <c r="C57" i="164"/>
  <c r="B57" i="164" s="1"/>
  <c r="C58" i="164"/>
  <c r="B58" i="164" s="1"/>
  <c r="C59" i="164"/>
  <c r="B59" i="164" s="1"/>
  <c r="C60" i="164"/>
  <c r="B60" i="164" s="1"/>
  <c r="C61" i="164"/>
  <c r="B61" i="164" s="1"/>
  <c r="C62" i="164"/>
  <c r="B62" i="164" s="1"/>
  <c r="C63" i="164"/>
  <c r="B63" i="164" s="1"/>
  <c r="C64" i="164"/>
  <c r="B64" i="164" s="1"/>
  <c r="C65" i="164"/>
  <c r="B65" i="164" s="1"/>
  <c r="C66" i="164"/>
  <c r="B66" i="164" s="1"/>
  <c r="C67" i="164"/>
  <c r="B67" i="164" s="1"/>
  <c r="C68" i="164"/>
  <c r="B68" i="164" s="1"/>
  <c r="C69" i="164"/>
  <c r="B69" i="164" s="1"/>
  <c r="C70" i="164"/>
  <c r="B70" i="164" s="1"/>
  <c r="C71" i="164"/>
  <c r="B71" i="164" s="1"/>
  <c r="C47" i="164"/>
  <c r="B47" i="164" s="1"/>
  <c r="B69" i="163"/>
  <c r="B70" i="163"/>
  <c r="B71" i="163"/>
  <c r="C72" i="163"/>
  <c r="B72" i="163" s="1"/>
  <c r="C73" i="163"/>
  <c r="B73" i="163" s="1"/>
  <c r="C74" i="163"/>
  <c r="B74" i="163" s="1"/>
  <c r="C75" i="163"/>
  <c r="B75" i="163" s="1"/>
  <c r="C76" i="163"/>
  <c r="B76" i="163" s="1"/>
  <c r="C77" i="163"/>
  <c r="B77" i="163" s="1"/>
  <c r="C78" i="163"/>
  <c r="B78" i="163" s="1"/>
  <c r="C79" i="163"/>
  <c r="B79" i="163" s="1"/>
  <c r="C80" i="163"/>
  <c r="B80" i="163" s="1"/>
  <c r="C81" i="163"/>
  <c r="B81" i="163" s="1"/>
  <c r="C82" i="163"/>
  <c r="B82" i="163" s="1"/>
  <c r="C83" i="163"/>
  <c r="B83" i="163" s="1"/>
  <c r="C84" i="163"/>
  <c r="B84" i="163" s="1"/>
  <c r="C85" i="163"/>
  <c r="B85" i="163" s="1"/>
  <c r="C86" i="163"/>
  <c r="B86" i="163" s="1"/>
  <c r="C87" i="163"/>
  <c r="B87" i="163" s="1"/>
  <c r="C88" i="163"/>
  <c r="B88" i="163" s="1"/>
  <c r="B68" i="163"/>
  <c r="C37" i="134" l="1"/>
  <c r="C24" i="166"/>
  <c r="E12" i="166"/>
  <c r="C17" i="166"/>
  <c r="C42" i="166"/>
  <c r="D17" i="166"/>
  <c r="D12" i="166"/>
  <c r="B69" i="166"/>
  <c r="D15" i="166"/>
  <c r="D42" i="166"/>
  <c r="B96" i="166"/>
  <c r="B97" i="166"/>
  <c r="E19" i="166"/>
  <c r="D19" i="166" s="1"/>
  <c r="C21" i="166"/>
  <c r="D21" i="166" s="1"/>
  <c r="A8" i="166"/>
  <c r="D11" i="166"/>
  <c r="E16" i="166"/>
  <c r="C18" i="166"/>
  <c r="A20" i="166"/>
  <c r="E14" i="166"/>
  <c r="D14" i="166" s="1"/>
  <c r="C16" i="166"/>
  <c r="C11" i="166"/>
  <c r="C23" i="166"/>
  <c r="B25" i="166"/>
  <c r="C19" i="166"/>
  <c r="A15" i="166"/>
  <c r="D18" i="166"/>
  <c r="C8" i="166"/>
  <c r="A10" i="166"/>
  <c r="C20" i="166"/>
  <c r="A22" i="166"/>
  <c r="C15" i="166"/>
  <c r="E21" i="142"/>
  <c r="E100" i="139"/>
  <c r="D100" i="139"/>
  <c r="C100" i="139"/>
  <c r="B100" i="139"/>
  <c r="D16" i="166" l="1"/>
  <c r="C25" i="166"/>
  <c r="D8" i="166"/>
  <c r="B89" i="163"/>
  <c r="C8" i="156"/>
  <c r="E13" i="166"/>
  <c r="E20" i="166"/>
  <c r="E22" i="166"/>
  <c r="E23" i="166"/>
  <c r="E9" i="166"/>
  <c r="D9" i="166" l="1"/>
  <c r="D23" i="166"/>
  <c r="D22" i="166"/>
  <c r="D20" i="166"/>
  <c r="D13" i="166"/>
  <c r="C45" i="166"/>
  <c r="B92" i="166" s="1"/>
  <c r="B95" i="166" s="1"/>
  <c r="B13" i="156"/>
  <c r="J116" i="146"/>
  <c r="A116" i="146" s="1"/>
  <c r="J117" i="146"/>
  <c r="A117" i="146" s="1"/>
  <c r="J118" i="146"/>
  <c r="A118" i="146" s="1"/>
  <c r="J119" i="146"/>
  <c r="A119" i="146" s="1"/>
  <c r="J120" i="146"/>
  <c r="A120" i="146" s="1"/>
  <c r="J121" i="146"/>
  <c r="A121" i="146" s="1"/>
  <c r="J122" i="146"/>
  <c r="A122" i="146" s="1"/>
  <c r="J123" i="146"/>
  <c r="A123" i="146" s="1"/>
  <c r="J124" i="146"/>
  <c r="A124" i="146" s="1"/>
  <c r="J125" i="146"/>
  <c r="A125" i="146" s="1"/>
  <c r="J126" i="146"/>
  <c r="A126" i="146" s="1"/>
  <c r="J127" i="146"/>
  <c r="A127" i="146" s="1"/>
  <c r="J128" i="146"/>
  <c r="A128" i="146" s="1"/>
  <c r="J129" i="146"/>
  <c r="A129" i="146" s="1"/>
  <c r="J130" i="146"/>
  <c r="A130" i="146" s="1"/>
  <c r="J131" i="146"/>
  <c r="A131" i="146" s="1"/>
  <c r="J132" i="146"/>
  <c r="A132" i="146" s="1"/>
  <c r="J133" i="146"/>
  <c r="A133" i="146" s="1"/>
  <c r="J134" i="146"/>
  <c r="A134" i="146" s="1"/>
  <c r="J135" i="146"/>
  <c r="A135" i="146" s="1"/>
  <c r="J136" i="146"/>
  <c r="A136" i="146" s="1"/>
  <c r="J137" i="146"/>
  <c r="A137" i="146" s="1"/>
  <c r="J138" i="146"/>
  <c r="A138" i="146" s="1"/>
  <c r="J139" i="146"/>
  <c r="A139" i="146" s="1"/>
  <c r="J140" i="146"/>
  <c r="A140" i="146" s="1"/>
  <c r="J141" i="146"/>
  <c r="A141" i="146" s="1"/>
  <c r="J142" i="146"/>
  <c r="A142" i="146" s="1"/>
  <c r="J143" i="146"/>
  <c r="A143" i="146" s="1"/>
  <c r="J144" i="146"/>
  <c r="A144" i="146" s="1"/>
  <c r="J145" i="146"/>
  <c r="A145" i="146" s="1"/>
  <c r="J146" i="146"/>
  <c r="A146" i="146" s="1"/>
  <c r="H116" i="146"/>
  <c r="H117" i="146"/>
  <c r="H118" i="146"/>
  <c r="H119" i="146"/>
  <c r="H120" i="146"/>
  <c r="H121" i="146"/>
  <c r="H122" i="146"/>
  <c r="H123" i="146"/>
  <c r="H124" i="146"/>
  <c r="H125" i="146"/>
  <c r="H126" i="146"/>
  <c r="H127" i="146"/>
  <c r="H128" i="146"/>
  <c r="H129" i="146"/>
  <c r="H130" i="146"/>
  <c r="H131" i="146"/>
  <c r="H132" i="146"/>
  <c r="H133" i="146"/>
  <c r="H134" i="146"/>
  <c r="H135" i="146"/>
  <c r="H136" i="146"/>
  <c r="H137" i="146"/>
  <c r="H138" i="146"/>
  <c r="H139" i="146"/>
  <c r="H140" i="146"/>
  <c r="H141" i="146"/>
  <c r="H142" i="146"/>
  <c r="H143" i="146"/>
  <c r="H144" i="146"/>
  <c r="H145" i="146"/>
  <c r="H146" i="146"/>
  <c r="B39" i="146"/>
  <c r="B40" i="146"/>
  <c r="B41" i="146"/>
  <c r="B42" i="146"/>
  <c r="B43" i="146"/>
  <c r="B44" i="146"/>
  <c r="B45" i="146"/>
  <c r="C45" i="146" s="1"/>
  <c r="B46" i="146"/>
  <c r="B47" i="146"/>
  <c r="B48" i="146"/>
  <c r="B49" i="146"/>
  <c r="B50" i="146"/>
  <c r="B51" i="146"/>
  <c r="B52" i="146"/>
  <c r="B53" i="146"/>
  <c r="B54" i="146"/>
  <c r="B55" i="146"/>
  <c r="B56" i="146"/>
  <c r="C56" i="146" s="1"/>
  <c r="B57" i="146"/>
  <c r="A58" i="146"/>
  <c r="B58" i="146"/>
  <c r="J39" i="146"/>
  <c r="A39" i="146" s="1"/>
  <c r="J40" i="146"/>
  <c r="A40" i="146" s="1"/>
  <c r="J41" i="146"/>
  <c r="J42" i="146"/>
  <c r="A42" i="146" s="1"/>
  <c r="J43" i="146"/>
  <c r="A43" i="146" s="1"/>
  <c r="J44" i="146"/>
  <c r="J45" i="146"/>
  <c r="A45" i="146" s="1"/>
  <c r="J46" i="146"/>
  <c r="J47" i="146"/>
  <c r="A47" i="146" s="1"/>
  <c r="J48" i="146"/>
  <c r="A48" i="146" s="1"/>
  <c r="J49" i="146"/>
  <c r="J50" i="146"/>
  <c r="J51" i="146"/>
  <c r="A51" i="146" s="1"/>
  <c r="J52" i="146"/>
  <c r="A52" i="146" s="1"/>
  <c r="J53" i="146"/>
  <c r="J54" i="146"/>
  <c r="A54" i="146" s="1"/>
  <c r="J55" i="146"/>
  <c r="J56" i="146"/>
  <c r="A56" i="146" s="1"/>
  <c r="J57" i="146"/>
  <c r="J58" i="146"/>
  <c r="D58" i="146" s="1"/>
  <c r="H39" i="146"/>
  <c r="H40" i="146"/>
  <c r="H41" i="146"/>
  <c r="H42" i="146"/>
  <c r="H43" i="146"/>
  <c r="H44" i="146"/>
  <c r="H45" i="146"/>
  <c r="H46" i="146"/>
  <c r="H47" i="146"/>
  <c r="H48" i="146"/>
  <c r="H49" i="146"/>
  <c r="H50" i="146"/>
  <c r="H51" i="146"/>
  <c r="H52" i="146"/>
  <c r="H53" i="146"/>
  <c r="H54" i="146"/>
  <c r="H55" i="146"/>
  <c r="H56" i="146"/>
  <c r="H57" i="146"/>
  <c r="H58" i="146"/>
  <c r="E10" i="166"/>
  <c r="B105" i="166" l="1"/>
  <c r="E25" i="166"/>
  <c r="B90" i="166" s="1"/>
  <c r="D10" i="166"/>
  <c r="D25" i="166" s="1"/>
  <c r="D44" i="166" s="1"/>
  <c r="B91" i="166" s="1"/>
  <c r="E49" i="146"/>
  <c r="C49" i="146"/>
  <c r="C48" i="146"/>
  <c r="E48" i="146"/>
  <c r="C40" i="146"/>
  <c r="E40" i="146"/>
  <c r="C50" i="146"/>
  <c r="E50" i="146"/>
  <c r="E47" i="146"/>
  <c r="C47" i="146"/>
  <c r="C39" i="146"/>
  <c r="E39" i="146"/>
  <c r="A41" i="146"/>
  <c r="A50" i="146"/>
  <c r="D50" i="146"/>
  <c r="E58" i="146"/>
  <c r="C58" i="146"/>
  <c r="A49" i="146"/>
  <c r="C46" i="146"/>
  <c r="E46" i="146"/>
  <c r="A55" i="146"/>
  <c r="D55" i="146"/>
  <c r="C13" i="156"/>
  <c r="E13" i="156"/>
  <c r="E51" i="146"/>
  <c r="C51" i="146"/>
  <c r="A53" i="146"/>
  <c r="C44" i="146"/>
  <c r="E44" i="146"/>
  <c r="E52" i="146"/>
  <c r="C52" i="146"/>
  <c r="C55" i="146"/>
  <c r="E55" i="146"/>
  <c r="E43" i="146"/>
  <c r="C43" i="146"/>
  <c r="E57" i="146"/>
  <c r="C57" i="146"/>
  <c r="C54" i="146"/>
  <c r="E54" i="146"/>
  <c r="C42" i="146"/>
  <c r="E42" i="146"/>
  <c r="A44" i="146"/>
  <c r="D44" i="146"/>
  <c r="E53" i="146"/>
  <c r="C53" i="146"/>
  <c r="C41" i="146"/>
  <c r="E41" i="146"/>
  <c r="A57" i="146"/>
  <c r="A46" i="146"/>
  <c r="C28" i="166" l="1" a="1"/>
  <c r="C26" i="166"/>
  <c r="C44" i="166" s="1"/>
  <c r="B89" i="166" s="1"/>
  <c r="D46" i="146"/>
  <c r="D54" i="146"/>
  <c r="D48" i="146"/>
  <c r="D40" i="146"/>
  <c r="D42" i="146"/>
  <c r="D39" i="146"/>
  <c r="D49" i="146"/>
  <c r="D43" i="146"/>
  <c r="D53" i="146"/>
  <c r="D41" i="146"/>
  <c r="D57" i="146"/>
  <c r="D47" i="146"/>
  <c r="D52" i="146"/>
  <c r="D51" i="146"/>
  <c r="H26" i="132"/>
  <c r="H27" i="132"/>
  <c r="H28" i="132"/>
  <c r="H29" i="132"/>
  <c r="H30" i="132"/>
  <c r="H31" i="132"/>
  <c r="H32" i="132"/>
  <c r="J26" i="132"/>
  <c r="J27" i="132"/>
  <c r="A27" i="132" s="1"/>
  <c r="J28" i="132"/>
  <c r="J29" i="132"/>
  <c r="A29" i="132" s="1"/>
  <c r="J30" i="132"/>
  <c r="J31" i="132"/>
  <c r="A31" i="132" s="1"/>
  <c r="J32" i="132"/>
  <c r="A32" i="132" s="1"/>
  <c r="B26" i="132"/>
  <c r="C26" i="132" s="1"/>
  <c r="B27" i="132"/>
  <c r="B28" i="132"/>
  <c r="B29" i="132"/>
  <c r="B30" i="132"/>
  <c r="B31" i="132"/>
  <c r="C31" i="132" s="1"/>
  <c r="B32" i="132"/>
  <c r="C32" i="132" s="1"/>
  <c r="C27" i="132" l="1"/>
  <c r="E27" i="132"/>
  <c r="C28" i="132"/>
  <c r="E28" i="132"/>
  <c r="C30" i="132"/>
  <c r="E30" i="132"/>
  <c r="A30" i="132"/>
  <c r="C29" i="132"/>
  <c r="E29" i="132"/>
  <c r="A26" i="132"/>
  <c r="A28" i="132"/>
  <c r="D28" i="132" l="1"/>
  <c r="D27" i="132"/>
  <c r="D29" i="132"/>
  <c r="D30" i="132"/>
  <c r="J72" i="134"/>
  <c r="A72" i="134" s="1"/>
  <c r="H72" i="134"/>
  <c r="J70" i="134"/>
  <c r="A70" i="134" s="1"/>
  <c r="J71" i="134"/>
  <c r="A71" i="134" s="1"/>
  <c r="H70" i="134"/>
  <c r="H71" i="134"/>
  <c r="B74" i="136"/>
  <c r="B75" i="136"/>
  <c r="B76" i="136"/>
  <c r="B77" i="136"/>
  <c r="B78" i="136"/>
  <c r="J77" i="136"/>
  <c r="A77" i="136" s="1"/>
  <c r="J78" i="136"/>
  <c r="A78" i="136" s="1"/>
  <c r="H76" i="136"/>
  <c r="H77" i="136"/>
  <c r="H78" i="136"/>
  <c r="J76" i="136"/>
  <c r="A76" i="136" s="1"/>
  <c r="J75" i="136"/>
  <c r="A75" i="136" s="1"/>
  <c r="J74" i="136"/>
  <c r="A74" i="136" s="1"/>
  <c r="H74" i="136"/>
  <c r="H75" i="136"/>
  <c r="J22" i="136"/>
  <c r="B81" i="139"/>
  <c r="B82" i="139"/>
  <c r="H81" i="139"/>
  <c r="H82" i="139"/>
  <c r="J81" i="139"/>
  <c r="A81" i="139" s="1"/>
  <c r="J82" i="139"/>
  <c r="A82" i="139" s="1"/>
  <c r="J17" i="157"/>
  <c r="J18" i="157"/>
  <c r="H83" i="145"/>
  <c r="H84" i="145"/>
  <c r="H85" i="145"/>
  <c r="J83" i="145"/>
  <c r="A83" i="145" s="1"/>
  <c r="J84" i="145"/>
  <c r="A84" i="145" s="1"/>
  <c r="J85" i="145"/>
  <c r="A85" i="145" s="1"/>
  <c r="H81" i="145"/>
  <c r="H82" i="145"/>
  <c r="J81" i="145"/>
  <c r="A81" i="145" s="1"/>
  <c r="J82" i="145"/>
  <c r="A82" i="145" s="1"/>
  <c r="H28" i="145"/>
  <c r="H29" i="145"/>
  <c r="H30" i="145"/>
  <c r="H31" i="145"/>
  <c r="H32" i="145"/>
  <c r="J29" i="145"/>
  <c r="A29" i="145" s="1"/>
  <c r="J30" i="145"/>
  <c r="A30" i="145" s="1"/>
  <c r="J31" i="145"/>
  <c r="J32" i="145"/>
  <c r="B29" i="145"/>
  <c r="B30" i="145"/>
  <c r="B31" i="145"/>
  <c r="B32" i="145"/>
  <c r="B64" i="147"/>
  <c r="B65" i="147"/>
  <c r="B66" i="147"/>
  <c r="B67" i="147"/>
  <c r="B68" i="147"/>
  <c r="J63" i="147"/>
  <c r="A63" i="147" s="1"/>
  <c r="J64" i="147"/>
  <c r="A64" i="147" s="1"/>
  <c r="J65" i="147"/>
  <c r="A65" i="147" s="1"/>
  <c r="J66" i="147"/>
  <c r="A66" i="147" s="1"/>
  <c r="J67" i="147"/>
  <c r="A67" i="147" s="1"/>
  <c r="J68" i="147"/>
  <c r="A68" i="147" s="1"/>
  <c r="J69" i="147"/>
  <c r="A69" i="147" s="1"/>
  <c r="J70" i="147"/>
  <c r="A70" i="147" s="1"/>
  <c r="J71" i="147"/>
  <c r="A71" i="147" s="1"/>
  <c r="J72" i="147"/>
  <c r="A72" i="147" s="1"/>
  <c r="J73" i="147"/>
  <c r="A73" i="147" s="1"/>
  <c r="H63" i="147"/>
  <c r="H64" i="147"/>
  <c r="H65" i="147"/>
  <c r="H66" i="147"/>
  <c r="H67" i="147"/>
  <c r="H68" i="147"/>
  <c r="H69" i="147"/>
  <c r="H70" i="147"/>
  <c r="H71" i="147"/>
  <c r="H72" i="147"/>
  <c r="H73" i="147"/>
  <c r="B36" i="163"/>
  <c r="B37" i="163"/>
  <c r="C37" i="163" s="1"/>
  <c r="A38" i="163"/>
  <c r="B38" i="163"/>
  <c r="H92" i="150"/>
  <c r="H93" i="150"/>
  <c r="H95" i="150"/>
  <c r="H152" i="150"/>
  <c r="H153" i="150"/>
  <c r="H154" i="150"/>
  <c r="H155" i="150"/>
  <c r="H156" i="150"/>
  <c r="H157" i="150"/>
  <c r="H158" i="150"/>
  <c r="H159" i="150"/>
  <c r="J152" i="150"/>
  <c r="A152" i="150" s="1"/>
  <c r="J153" i="150"/>
  <c r="A153" i="150" s="1"/>
  <c r="J154" i="150"/>
  <c r="A154" i="150" s="1"/>
  <c r="J155" i="150"/>
  <c r="A155" i="150" s="1"/>
  <c r="J156" i="150"/>
  <c r="A156" i="150" s="1"/>
  <c r="J157" i="150"/>
  <c r="A157" i="150" s="1"/>
  <c r="J158" i="150"/>
  <c r="A158" i="150" s="1"/>
  <c r="J159" i="150"/>
  <c r="A159" i="150" s="1"/>
  <c r="H150" i="150"/>
  <c r="J150" i="150"/>
  <c r="A150" i="150" s="1"/>
  <c r="H151" i="150"/>
  <c r="J151" i="150"/>
  <c r="A151" i="150" s="1"/>
  <c r="J55" i="150"/>
  <c r="H56" i="150"/>
  <c r="H57" i="150"/>
  <c r="H58" i="150"/>
  <c r="H59" i="150"/>
  <c r="H60" i="150"/>
  <c r="J56" i="150"/>
  <c r="J57" i="150"/>
  <c r="J58" i="150"/>
  <c r="J59" i="150"/>
  <c r="A59" i="150" s="1"/>
  <c r="J60" i="150"/>
  <c r="D60" i="150" s="1"/>
  <c r="B52" i="150"/>
  <c r="C52" i="150" s="1"/>
  <c r="B53" i="150"/>
  <c r="B54" i="150"/>
  <c r="B55" i="150"/>
  <c r="B56" i="150"/>
  <c r="C56" i="150" s="1"/>
  <c r="B57" i="150"/>
  <c r="B58" i="150"/>
  <c r="B59" i="150"/>
  <c r="C59" i="150" s="1"/>
  <c r="B60" i="150"/>
  <c r="H52" i="150"/>
  <c r="H53" i="150"/>
  <c r="H54" i="150"/>
  <c r="H55" i="150"/>
  <c r="J52" i="150"/>
  <c r="A52" i="150" s="1"/>
  <c r="J53" i="150"/>
  <c r="J54" i="150"/>
  <c r="A54" i="150" s="1"/>
  <c r="H49" i="150"/>
  <c r="H50" i="150"/>
  <c r="H51" i="150"/>
  <c r="B41" i="150"/>
  <c r="B42" i="150"/>
  <c r="B43" i="150"/>
  <c r="C43" i="150" s="1"/>
  <c r="B44" i="150"/>
  <c r="B45" i="150"/>
  <c r="B46" i="150"/>
  <c r="C46" i="150" s="1"/>
  <c r="B47" i="150"/>
  <c r="B48" i="150"/>
  <c r="C48" i="150" s="1"/>
  <c r="B49" i="150"/>
  <c r="B50" i="150"/>
  <c r="B51" i="150"/>
  <c r="J49" i="150"/>
  <c r="J50" i="150"/>
  <c r="J51" i="150"/>
  <c r="H41" i="150"/>
  <c r="H42" i="150"/>
  <c r="H43" i="150"/>
  <c r="H44" i="150"/>
  <c r="H45" i="150"/>
  <c r="H46" i="150"/>
  <c r="H47" i="150"/>
  <c r="H48" i="150"/>
  <c r="J41" i="150"/>
  <c r="J42" i="150"/>
  <c r="J43" i="150"/>
  <c r="A43" i="150" s="1"/>
  <c r="J44" i="150"/>
  <c r="J45" i="150"/>
  <c r="J46" i="150"/>
  <c r="A46" i="150" s="1"/>
  <c r="J47" i="150"/>
  <c r="J48" i="150"/>
  <c r="A48" i="150" s="1"/>
  <c r="H68" i="152"/>
  <c r="H69" i="152"/>
  <c r="H70" i="152"/>
  <c r="J36" i="163"/>
  <c r="A36" i="163" s="1"/>
  <c r="J37" i="163"/>
  <c r="A37" i="163" s="1"/>
  <c r="J38" i="163"/>
  <c r="D38" i="163" s="1"/>
  <c r="H38" i="163"/>
  <c r="A87" i="163"/>
  <c r="A88" i="163"/>
  <c r="H19" i="154"/>
  <c r="H20" i="154"/>
  <c r="H21" i="154"/>
  <c r="H25" i="156"/>
  <c r="H26" i="156"/>
  <c r="H27" i="156"/>
  <c r="H28" i="156"/>
  <c r="H29" i="156"/>
  <c r="H30" i="156"/>
  <c r="H31" i="156"/>
  <c r="H32" i="156"/>
  <c r="H33" i="156"/>
  <c r="H14" i="156"/>
  <c r="H15" i="156"/>
  <c r="H16" i="156"/>
  <c r="J13" i="156"/>
  <c r="D13" i="156" s="1"/>
  <c r="J14" i="156"/>
  <c r="J15" i="156"/>
  <c r="C49" i="152"/>
  <c r="B49" i="152" s="1"/>
  <c r="C50" i="152"/>
  <c r="B50" i="152" s="1"/>
  <c r="C51" i="152"/>
  <c r="B51" i="152" s="1"/>
  <c r="C52" i="152"/>
  <c r="B52" i="152" s="1"/>
  <c r="C53" i="152"/>
  <c r="B53" i="152" s="1"/>
  <c r="C54" i="152"/>
  <c r="B54" i="152" s="1"/>
  <c r="C55" i="152"/>
  <c r="B55" i="152" s="1"/>
  <c r="C56" i="152"/>
  <c r="B56" i="152" s="1"/>
  <c r="C57" i="152"/>
  <c r="B57" i="152" s="1"/>
  <c r="C58" i="152"/>
  <c r="B58" i="152" s="1"/>
  <c r="C59" i="152"/>
  <c r="B59" i="152" s="1"/>
  <c r="C60" i="152"/>
  <c r="B60" i="152" s="1"/>
  <c r="C61" i="152"/>
  <c r="B61" i="152" s="1"/>
  <c r="C62" i="152"/>
  <c r="B62" i="152" s="1"/>
  <c r="C63" i="152"/>
  <c r="B63" i="152" s="1"/>
  <c r="C64" i="152"/>
  <c r="B64" i="152" s="1"/>
  <c r="C65" i="152"/>
  <c r="B65" i="152" s="1"/>
  <c r="C66" i="152"/>
  <c r="B66" i="152" s="1"/>
  <c r="C67" i="152"/>
  <c r="B67" i="152" s="1"/>
  <c r="C68" i="152"/>
  <c r="B68" i="152" s="1"/>
  <c r="C69" i="152"/>
  <c r="B69" i="152" s="1"/>
  <c r="C70" i="152"/>
  <c r="B70" i="152" s="1"/>
  <c r="B9" i="164"/>
  <c r="B10" i="164"/>
  <c r="B11" i="164"/>
  <c r="B12" i="164"/>
  <c r="B13" i="164"/>
  <c r="B14" i="164"/>
  <c r="C14" i="164" s="1"/>
  <c r="B15" i="164"/>
  <c r="C15" i="164" s="1"/>
  <c r="B16" i="164"/>
  <c r="C16" i="164" s="1"/>
  <c r="B17" i="164"/>
  <c r="C17" i="164" s="1"/>
  <c r="B18" i="164"/>
  <c r="C18" i="164" s="1"/>
  <c r="B19" i="164"/>
  <c r="B20" i="164"/>
  <c r="B21" i="164"/>
  <c r="B22" i="164"/>
  <c r="B8" i="164"/>
  <c r="J9" i="164"/>
  <c r="J10" i="164"/>
  <c r="A10" i="164" s="1"/>
  <c r="J11" i="164"/>
  <c r="A11" i="164" s="1"/>
  <c r="J12" i="164"/>
  <c r="A12" i="164" s="1"/>
  <c r="J13" i="164"/>
  <c r="J14" i="164"/>
  <c r="A14" i="164" s="1"/>
  <c r="J15" i="164"/>
  <c r="A15" i="164" s="1"/>
  <c r="J16" i="164"/>
  <c r="A16" i="164" s="1"/>
  <c r="J17" i="164"/>
  <c r="A17" i="164" s="1"/>
  <c r="J18" i="164"/>
  <c r="J19" i="164"/>
  <c r="J20" i="164"/>
  <c r="J21" i="164"/>
  <c r="A21" i="164" s="1"/>
  <c r="J22" i="164"/>
  <c r="J8" i="164"/>
  <c r="B9" i="165"/>
  <c r="B10" i="165"/>
  <c r="B11" i="165"/>
  <c r="B12" i="165"/>
  <c r="B13" i="165"/>
  <c r="B14" i="165"/>
  <c r="B15" i="165"/>
  <c r="B16" i="165"/>
  <c r="B17" i="165"/>
  <c r="B18" i="165"/>
  <c r="B19" i="165"/>
  <c r="B20" i="165"/>
  <c r="B21" i="165"/>
  <c r="B22" i="165"/>
  <c r="B8" i="165"/>
  <c r="J9" i="165"/>
  <c r="J10" i="165"/>
  <c r="A10" i="165" s="1"/>
  <c r="J11" i="165"/>
  <c r="A11" i="165" s="1"/>
  <c r="J12" i="165"/>
  <c r="A12" i="165" s="1"/>
  <c r="J13" i="165"/>
  <c r="D13" i="165" s="1"/>
  <c r="J14" i="165"/>
  <c r="D14" i="165" s="1"/>
  <c r="J15" i="165"/>
  <c r="D15" i="165" s="1"/>
  <c r="J16" i="165"/>
  <c r="D16" i="165" s="1"/>
  <c r="J17" i="165"/>
  <c r="D17" i="165" s="1"/>
  <c r="J18" i="165"/>
  <c r="D18" i="165" s="1"/>
  <c r="J19" i="165"/>
  <c r="D19" i="165" s="1"/>
  <c r="J20" i="165"/>
  <c r="D20" i="165" s="1"/>
  <c r="J21" i="165"/>
  <c r="D21" i="165" s="1"/>
  <c r="J22" i="165"/>
  <c r="D22" i="165" s="1"/>
  <c r="J8" i="165"/>
  <c r="B9" i="162"/>
  <c r="B10" i="162"/>
  <c r="B11" i="162"/>
  <c r="B12" i="162"/>
  <c r="C12" i="162" s="1"/>
  <c r="B13" i="162"/>
  <c r="B14" i="162"/>
  <c r="C14" i="162" s="1"/>
  <c r="B15" i="162"/>
  <c r="C15" i="162" s="1"/>
  <c r="B16" i="162"/>
  <c r="B17" i="162"/>
  <c r="B18" i="162"/>
  <c r="B19" i="162"/>
  <c r="B20" i="162"/>
  <c r="B21" i="162"/>
  <c r="C21" i="162" s="1"/>
  <c r="B22" i="162"/>
  <c r="B23" i="162"/>
  <c r="B24" i="162"/>
  <c r="C24" i="162" s="1"/>
  <c r="B25" i="162"/>
  <c r="C25" i="162" s="1"/>
  <c r="B26" i="162"/>
  <c r="C26" i="162" s="1"/>
  <c r="B27" i="162"/>
  <c r="C27" i="162" s="1"/>
  <c r="B28" i="162"/>
  <c r="B29" i="162"/>
  <c r="B30" i="162"/>
  <c r="C30" i="162" s="1"/>
  <c r="B31" i="162"/>
  <c r="C31" i="162" s="1"/>
  <c r="B8" i="162"/>
  <c r="J9" i="162"/>
  <c r="J10" i="162"/>
  <c r="J11" i="162"/>
  <c r="J12" i="162"/>
  <c r="J13" i="162"/>
  <c r="J14" i="162"/>
  <c r="J15" i="162"/>
  <c r="J16" i="162"/>
  <c r="J17" i="162"/>
  <c r="J18" i="162"/>
  <c r="J19" i="162"/>
  <c r="J20" i="162"/>
  <c r="J21" i="162"/>
  <c r="J22" i="162"/>
  <c r="J23" i="162"/>
  <c r="J24" i="162"/>
  <c r="J25" i="162"/>
  <c r="J26" i="162"/>
  <c r="J27" i="162"/>
  <c r="J28" i="162"/>
  <c r="J8" i="162"/>
  <c r="B13" i="163"/>
  <c r="B14" i="163"/>
  <c r="B15" i="163"/>
  <c r="B16" i="163"/>
  <c r="B17" i="163"/>
  <c r="B18" i="163"/>
  <c r="B19" i="163"/>
  <c r="B20" i="163"/>
  <c r="B21" i="163"/>
  <c r="B22" i="163"/>
  <c r="B23" i="163"/>
  <c r="B24" i="163"/>
  <c r="B25" i="163"/>
  <c r="B26" i="163"/>
  <c r="B27" i="163"/>
  <c r="B28" i="163"/>
  <c r="B29" i="163"/>
  <c r="B30" i="163"/>
  <c r="B31" i="163"/>
  <c r="B32" i="163"/>
  <c r="B33" i="163"/>
  <c r="B34" i="163"/>
  <c r="B35" i="163"/>
  <c r="B12" i="163"/>
  <c r="J34" i="163"/>
  <c r="J35" i="163"/>
  <c r="J13" i="163"/>
  <c r="A13" i="163" s="1"/>
  <c r="J14" i="163"/>
  <c r="J15" i="163"/>
  <c r="J16" i="163"/>
  <c r="J17" i="163"/>
  <c r="A17" i="163" s="1"/>
  <c r="J18" i="163"/>
  <c r="J19" i="163"/>
  <c r="A19" i="163" s="1"/>
  <c r="J20" i="163"/>
  <c r="A20" i="163" s="1"/>
  <c r="J21" i="163"/>
  <c r="A21" i="163" s="1"/>
  <c r="J22" i="163"/>
  <c r="A22" i="163" s="1"/>
  <c r="J23" i="163"/>
  <c r="A23" i="163" s="1"/>
  <c r="J24" i="163"/>
  <c r="J25" i="163"/>
  <c r="J26" i="163"/>
  <c r="A26" i="163" s="1"/>
  <c r="J27" i="163"/>
  <c r="A27" i="163" s="1"/>
  <c r="J28" i="163"/>
  <c r="J29" i="163"/>
  <c r="A29" i="163" s="1"/>
  <c r="J30" i="163"/>
  <c r="A30" i="163" s="1"/>
  <c r="J31" i="163"/>
  <c r="A31" i="163" s="1"/>
  <c r="J32" i="163"/>
  <c r="A32" i="163" s="1"/>
  <c r="J33" i="163"/>
  <c r="A33" i="163" s="1"/>
  <c r="J12" i="163"/>
  <c r="A2" i="165"/>
  <c r="A3" i="165" a="1"/>
  <c r="H9" i="165"/>
  <c r="H10" i="165"/>
  <c r="H11" i="165"/>
  <c r="H12" i="165"/>
  <c r="A13" i="165"/>
  <c r="H13" i="165"/>
  <c r="A14" i="165"/>
  <c r="H14" i="165"/>
  <c r="A15" i="165"/>
  <c r="H15" i="165"/>
  <c r="A16" i="165"/>
  <c r="H16" i="165"/>
  <c r="A17" i="165"/>
  <c r="H17" i="165"/>
  <c r="A18" i="165"/>
  <c r="H18" i="165"/>
  <c r="A19" i="165"/>
  <c r="H19" i="165"/>
  <c r="A20" i="165"/>
  <c r="H20" i="165"/>
  <c r="A21" i="165"/>
  <c r="H21" i="165"/>
  <c r="A22" i="165"/>
  <c r="H22" i="165"/>
  <c r="A30" i="165"/>
  <c r="C30" i="165"/>
  <c r="D30" i="165"/>
  <c r="H30" i="165"/>
  <c r="A31" i="165"/>
  <c r="D31" i="165" s="1"/>
  <c r="C31" i="165"/>
  <c r="H31" i="165"/>
  <c r="A32" i="165"/>
  <c r="C32" i="165"/>
  <c r="D32" i="165"/>
  <c r="H32" i="165"/>
  <c r="A33" i="165"/>
  <c r="D33" i="165" s="1"/>
  <c r="C33" i="165"/>
  <c r="H33" i="165"/>
  <c r="A34" i="165"/>
  <c r="D34" i="165" s="1"/>
  <c r="C34" i="165"/>
  <c r="H34" i="165"/>
  <c r="A35" i="165"/>
  <c r="C35" i="165"/>
  <c r="D35" i="165"/>
  <c r="H35" i="165"/>
  <c r="A36" i="165"/>
  <c r="D36" i="165" s="1"/>
  <c r="C36" i="165"/>
  <c r="H36" i="165"/>
  <c r="A37" i="165"/>
  <c r="D37" i="165" s="1"/>
  <c r="C37" i="165"/>
  <c r="H37" i="165"/>
  <c r="A38" i="165"/>
  <c r="C38" i="165"/>
  <c r="D38" i="165"/>
  <c r="H38" i="165"/>
  <c r="A39" i="165"/>
  <c r="D39" i="165" s="1"/>
  <c r="C39" i="165"/>
  <c r="H39" i="165"/>
  <c r="H47" i="165"/>
  <c r="A47" i="165"/>
  <c r="H48" i="165"/>
  <c r="A48" i="165"/>
  <c r="H49" i="165"/>
  <c r="A49" i="165"/>
  <c r="H50" i="165"/>
  <c r="A50" i="165"/>
  <c r="H51" i="165"/>
  <c r="A51" i="165"/>
  <c r="H52" i="165"/>
  <c r="A52" i="165"/>
  <c r="H53" i="165"/>
  <c r="A53" i="165"/>
  <c r="H54" i="165"/>
  <c r="A54" i="165"/>
  <c r="H55" i="165"/>
  <c r="A55" i="165"/>
  <c r="H56" i="165"/>
  <c r="A56" i="165"/>
  <c r="H57" i="165"/>
  <c r="A57" i="165"/>
  <c r="H58" i="165"/>
  <c r="A58" i="165"/>
  <c r="H59" i="165"/>
  <c r="A59" i="165"/>
  <c r="H60" i="165"/>
  <c r="A60" i="165"/>
  <c r="H61" i="165"/>
  <c r="A61" i="165"/>
  <c r="H62" i="165"/>
  <c r="A62" i="165"/>
  <c r="H63" i="165"/>
  <c r="A63" i="165"/>
  <c r="H64" i="165"/>
  <c r="A64" i="165"/>
  <c r="B79" i="165"/>
  <c r="B89" i="165" s="1"/>
  <c r="C79" i="165"/>
  <c r="D79" i="165"/>
  <c r="E79" i="165"/>
  <c r="B92" i="165" s="1"/>
  <c r="B90" i="165"/>
  <c r="B91" i="165"/>
  <c r="B94" i="165"/>
  <c r="B95" i="165"/>
  <c r="B103" i="164"/>
  <c r="B102" i="164"/>
  <c r="B104" i="164" s="1"/>
  <c r="E87" i="164"/>
  <c r="D87" i="164"/>
  <c r="B98" i="164" s="1"/>
  <c r="C87" i="164"/>
  <c r="B87" i="164"/>
  <c r="A71" i="164"/>
  <c r="H71" i="164"/>
  <c r="A70" i="164"/>
  <c r="H70" i="164"/>
  <c r="A69" i="164"/>
  <c r="H69" i="164"/>
  <c r="A68" i="164"/>
  <c r="H68" i="164"/>
  <c r="A67" i="164"/>
  <c r="H67" i="164"/>
  <c r="A66" i="164"/>
  <c r="H66" i="164"/>
  <c r="H65" i="164"/>
  <c r="A65" i="164"/>
  <c r="A64" i="164"/>
  <c r="H64" i="164"/>
  <c r="A63" i="164"/>
  <c r="H63" i="164"/>
  <c r="A62" i="164"/>
  <c r="H62" i="164"/>
  <c r="A61" i="164"/>
  <c r="H61" i="164"/>
  <c r="A60" i="164"/>
  <c r="H60" i="164"/>
  <c r="A59" i="164"/>
  <c r="H59" i="164"/>
  <c r="A58" i="164"/>
  <c r="H58" i="164"/>
  <c r="A57" i="164"/>
  <c r="H57" i="164"/>
  <c r="A56" i="164"/>
  <c r="H56" i="164"/>
  <c r="A55" i="164"/>
  <c r="H55" i="164"/>
  <c r="A54" i="164"/>
  <c r="H54" i="164"/>
  <c r="A53" i="164"/>
  <c r="H53" i="164"/>
  <c r="A52" i="164"/>
  <c r="H52" i="164"/>
  <c r="A51" i="164"/>
  <c r="H51" i="164"/>
  <c r="A50" i="164"/>
  <c r="H50" i="164"/>
  <c r="A49" i="164"/>
  <c r="H49" i="164"/>
  <c r="A48" i="164"/>
  <c r="H48" i="164"/>
  <c r="A47" i="164"/>
  <c r="H47" i="164"/>
  <c r="H39" i="164"/>
  <c r="C39" i="164"/>
  <c r="A39" i="164"/>
  <c r="D39" i="164" s="1"/>
  <c r="H38" i="164"/>
  <c r="C38" i="164"/>
  <c r="A38" i="164"/>
  <c r="D38" i="164" s="1"/>
  <c r="H37" i="164"/>
  <c r="C37" i="164"/>
  <c r="A37" i="164"/>
  <c r="D37" i="164" s="1"/>
  <c r="H36" i="164"/>
  <c r="C36" i="164"/>
  <c r="A36" i="164"/>
  <c r="D36" i="164" s="1"/>
  <c r="H35" i="164"/>
  <c r="C35" i="164"/>
  <c r="A35" i="164"/>
  <c r="D35" i="164" s="1"/>
  <c r="H34" i="164"/>
  <c r="C34" i="164"/>
  <c r="A34" i="164"/>
  <c r="D34" i="164" s="1"/>
  <c r="H33" i="164"/>
  <c r="C33" i="164"/>
  <c r="A33" i="164"/>
  <c r="D33" i="164" s="1"/>
  <c r="H32" i="164"/>
  <c r="C32" i="164"/>
  <c r="A32" i="164"/>
  <c r="D32" i="164" s="1"/>
  <c r="H31" i="164"/>
  <c r="C31" i="164"/>
  <c r="A31" i="164"/>
  <c r="D31" i="164" s="1"/>
  <c r="H30" i="164"/>
  <c r="C30" i="164"/>
  <c r="A30" i="164"/>
  <c r="D30" i="164" s="1"/>
  <c r="H22" i="164"/>
  <c r="H21" i="164"/>
  <c r="H20" i="164"/>
  <c r="H19" i="164"/>
  <c r="H18" i="164"/>
  <c r="H17" i="164"/>
  <c r="H16" i="164"/>
  <c r="H15" i="164"/>
  <c r="H14" i="164"/>
  <c r="H13" i="164"/>
  <c r="H12" i="164"/>
  <c r="H11" i="164"/>
  <c r="H10" i="164"/>
  <c r="H9" i="164"/>
  <c r="H8" i="164"/>
  <c r="A3" i="164" a="1"/>
  <c r="A2" i="164"/>
  <c r="A2" i="163"/>
  <c r="A3" i="163" a="1"/>
  <c r="C40" i="165" l="1"/>
  <c r="B96" i="165"/>
  <c r="D40" i="165"/>
  <c r="B99" i="164"/>
  <c r="D35" i="163"/>
  <c r="C30" i="145"/>
  <c r="E30" i="145"/>
  <c r="E12" i="164"/>
  <c r="C12" i="164"/>
  <c r="A47" i="150"/>
  <c r="E45" i="150"/>
  <c r="C45" i="150"/>
  <c r="C22" i="165"/>
  <c r="E22" i="165"/>
  <c r="E53" i="150"/>
  <c r="C53" i="150"/>
  <c r="C33" i="163"/>
  <c r="E38" i="163"/>
  <c r="C38" i="163"/>
  <c r="C32" i="163"/>
  <c r="C16" i="162"/>
  <c r="E16" i="162"/>
  <c r="C31" i="163"/>
  <c r="E31" i="163"/>
  <c r="E19" i="163"/>
  <c r="C19" i="163"/>
  <c r="E19" i="165"/>
  <c r="C19" i="165"/>
  <c r="C11" i="164"/>
  <c r="E11" i="164"/>
  <c r="E44" i="150"/>
  <c r="C44" i="150"/>
  <c r="C17" i="162"/>
  <c r="E17" i="162"/>
  <c r="C21" i="165"/>
  <c r="E21" i="165"/>
  <c r="E20" i="163"/>
  <c r="C20" i="163"/>
  <c r="C28" i="162"/>
  <c r="E28" i="162"/>
  <c r="A28" i="163"/>
  <c r="D28" i="163"/>
  <c r="A16" i="163"/>
  <c r="D16" i="163"/>
  <c r="C30" i="163"/>
  <c r="C18" i="163"/>
  <c r="E18" i="163"/>
  <c r="C18" i="165"/>
  <c r="E18" i="165"/>
  <c r="C22" i="164"/>
  <c r="E22" i="164"/>
  <c r="C10" i="164"/>
  <c r="E10" i="164"/>
  <c r="A45" i="150"/>
  <c r="C36" i="163"/>
  <c r="C10" i="165"/>
  <c r="E10" i="165"/>
  <c r="E47" i="150"/>
  <c r="C47" i="150"/>
  <c r="A55" i="150"/>
  <c r="E21" i="163"/>
  <c r="C21" i="163"/>
  <c r="C29" i="162"/>
  <c r="C9" i="165"/>
  <c r="E9" i="165"/>
  <c r="C20" i="165"/>
  <c r="E20" i="165"/>
  <c r="A15" i="163"/>
  <c r="D15" i="163"/>
  <c r="C29" i="163"/>
  <c r="E29" i="163"/>
  <c r="C17" i="163"/>
  <c r="C13" i="162"/>
  <c r="E13" i="162"/>
  <c r="C17" i="165"/>
  <c r="E17" i="165"/>
  <c r="C21" i="164"/>
  <c r="E21" i="164"/>
  <c r="C9" i="164"/>
  <c r="E9" i="164"/>
  <c r="A44" i="150"/>
  <c r="A51" i="150"/>
  <c r="C42" i="150"/>
  <c r="E42" i="150"/>
  <c r="C60" i="150"/>
  <c r="E60" i="150"/>
  <c r="C22" i="163"/>
  <c r="C29" i="145"/>
  <c r="E29" i="145"/>
  <c r="A18" i="163"/>
  <c r="D18" i="163"/>
  <c r="A14" i="163"/>
  <c r="D14" i="163"/>
  <c r="C28" i="163"/>
  <c r="E28" i="163"/>
  <c r="C16" i="163"/>
  <c r="E16" i="163"/>
  <c r="C8" i="165"/>
  <c r="C16" i="165"/>
  <c r="E16" i="165"/>
  <c r="C20" i="164"/>
  <c r="E20" i="164"/>
  <c r="E41" i="150"/>
  <c r="C41" i="150"/>
  <c r="C18" i="162"/>
  <c r="E18" i="162"/>
  <c r="A25" i="163"/>
  <c r="D25" i="163"/>
  <c r="C27" i="163"/>
  <c r="E27" i="163"/>
  <c r="C15" i="163"/>
  <c r="E15" i="163"/>
  <c r="C23" i="162"/>
  <c r="E23" i="162"/>
  <c r="C11" i="162"/>
  <c r="E11" i="162"/>
  <c r="E15" i="165"/>
  <c r="C15" i="165"/>
  <c r="C19" i="164"/>
  <c r="E19" i="164"/>
  <c r="A42" i="150"/>
  <c r="E58" i="150"/>
  <c r="C58" i="150"/>
  <c r="C34" i="163"/>
  <c r="C13" i="164"/>
  <c r="E13" i="164"/>
  <c r="A24" i="163"/>
  <c r="D24" i="163"/>
  <c r="C26" i="163"/>
  <c r="E26" i="163"/>
  <c r="C14" i="163"/>
  <c r="E14" i="163"/>
  <c r="E22" i="162"/>
  <c r="C22" i="162"/>
  <c r="C10" i="162"/>
  <c r="E10" i="162"/>
  <c r="C14" i="165"/>
  <c r="E14" i="165"/>
  <c r="A41" i="150"/>
  <c r="E51" i="150"/>
  <c r="C51" i="150"/>
  <c r="E57" i="150"/>
  <c r="C57" i="150"/>
  <c r="C25" i="163"/>
  <c r="E25" i="163"/>
  <c r="C13" i="163"/>
  <c r="E13" i="163"/>
  <c r="C9" i="162"/>
  <c r="E9" i="162"/>
  <c r="E50" i="150"/>
  <c r="C50" i="150"/>
  <c r="C12" i="163"/>
  <c r="E12" i="163"/>
  <c r="E24" i="163"/>
  <c r="C24" i="163"/>
  <c r="E8" i="162"/>
  <c r="C8" i="162"/>
  <c r="C20" i="162"/>
  <c r="E20" i="162"/>
  <c r="A8" i="165"/>
  <c r="C12" i="165"/>
  <c r="E12" i="165"/>
  <c r="D12" i="165" s="1"/>
  <c r="E8" i="164"/>
  <c r="C8" i="164"/>
  <c r="E49" i="150"/>
  <c r="C49" i="150"/>
  <c r="E55" i="150"/>
  <c r="C55" i="150"/>
  <c r="E32" i="145"/>
  <c r="C32" i="145"/>
  <c r="C13" i="165"/>
  <c r="E13" i="165"/>
  <c r="C35" i="163"/>
  <c r="E35" i="163"/>
  <c r="E23" i="163"/>
  <c r="C23" i="163"/>
  <c r="E19" i="162"/>
  <c r="C19" i="162"/>
  <c r="C11" i="165"/>
  <c r="E11" i="165"/>
  <c r="A53" i="150"/>
  <c r="E54" i="150"/>
  <c r="C54" i="150"/>
  <c r="C31" i="145"/>
  <c r="E31" i="145"/>
  <c r="C40" i="164"/>
  <c r="D40" i="164"/>
  <c r="B100" i="164"/>
  <c r="A9" i="165"/>
  <c r="A20" i="164"/>
  <c r="A19" i="164"/>
  <c r="A22" i="164"/>
  <c r="A32" i="145"/>
  <c r="A31" i="145"/>
  <c r="A60" i="150"/>
  <c r="A58" i="150"/>
  <c r="A57" i="150"/>
  <c r="A56" i="150"/>
  <c r="A50" i="150"/>
  <c r="A49" i="150"/>
  <c r="A35" i="163"/>
  <c r="A34" i="163"/>
  <c r="B72" i="164"/>
  <c r="B65" i="165"/>
  <c r="B23" i="164"/>
  <c r="B23" i="165"/>
  <c r="B39" i="163"/>
  <c r="B97" i="164"/>
  <c r="A9" i="164"/>
  <c r="A18" i="164"/>
  <c r="A13" i="164"/>
  <c r="A8" i="164"/>
  <c r="A12" i="163"/>
  <c r="A46" i="163"/>
  <c r="D46" i="163" s="1"/>
  <c r="C46" i="163"/>
  <c r="H46" i="163"/>
  <c r="A47" i="163"/>
  <c r="D47" i="163" s="1"/>
  <c r="C47" i="163"/>
  <c r="H47" i="163"/>
  <c r="A48" i="163"/>
  <c r="D48" i="163" s="1"/>
  <c r="C48" i="163"/>
  <c r="H48" i="163"/>
  <c r="A49" i="163"/>
  <c r="D49" i="163" s="1"/>
  <c r="C49" i="163"/>
  <c r="H49" i="163"/>
  <c r="A50" i="163"/>
  <c r="D50" i="163" s="1"/>
  <c r="C50" i="163"/>
  <c r="H50" i="163"/>
  <c r="A51" i="163"/>
  <c r="D51" i="163" s="1"/>
  <c r="C51" i="163"/>
  <c r="H51" i="163"/>
  <c r="A52" i="163"/>
  <c r="D52" i="163" s="1"/>
  <c r="C52" i="163"/>
  <c r="H52" i="163"/>
  <c r="A53" i="163"/>
  <c r="D53" i="163" s="1"/>
  <c r="C53" i="163"/>
  <c r="H53" i="163"/>
  <c r="A54" i="163"/>
  <c r="D54" i="163" s="1"/>
  <c r="C54" i="163"/>
  <c r="H54" i="163"/>
  <c r="A55" i="163"/>
  <c r="D55" i="163" s="1"/>
  <c r="C55" i="163"/>
  <c r="H55" i="163"/>
  <c r="A68" i="163"/>
  <c r="A69" i="163"/>
  <c r="A70" i="163"/>
  <c r="A71" i="163"/>
  <c r="A72" i="163"/>
  <c r="A73" i="163"/>
  <c r="A74" i="163"/>
  <c r="A75" i="163"/>
  <c r="A76" i="163"/>
  <c r="A77" i="163"/>
  <c r="A78" i="163"/>
  <c r="A79" i="163"/>
  <c r="A80" i="163"/>
  <c r="A81" i="163"/>
  <c r="A82" i="163"/>
  <c r="A83" i="163"/>
  <c r="A84" i="163"/>
  <c r="A85" i="163"/>
  <c r="A86" i="163"/>
  <c r="B122" i="163"/>
  <c r="B123" i="163"/>
  <c r="B113" i="162"/>
  <c r="B112" i="162"/>
  <c r="B108" i="162"/>
  <c r="B109" i="162"/>
  <c r="A79" i="162"/>
  <c r="A78" i="162"/>
  <c r="A77" i="162"/>
  <c r="H77" i="162"/>
  <c r="A76" i="162"/>
  <c r="H76" i="162"/>
  <c r="A75" i="162"/>
  <c r="H75" i="162"/>
  <c r="A74" i="162"/>
  <c r="H74" i="162"/>
  <c r="A73" i="162"/>
  <c r="H73" i="162"/>
  <c r="A72" i="162"/>
  <c r="H72" i="162"/>
  <c r="A71" i="162"/>
  <c r="H71" i="162"/>
  <c r="A70" i="162"/>
  <c r="H70" i="162"/>
  <c r="A69" i="162"/>
  <c r="H69" i="162"/>
  <c r="A68" i="162"/>
  <c r="H68" i="162"/>
  <c r="A67" i="162"/>
  <c r="H67" i="162"/>
  <c r="A66" i="162"/>
  <c r="H66" i="162"/>
  <c r="A65" i="162"/>
  <c r="H65" i="162"/>
  <c r="A64" i="162"/>
  <c r="H64" i="162"/>
  <c r="A63" i="162"/>
  <c r="H63" i="162"/>
  <c r="A62" i="162"/>
  <c r="H62" i="162"/>
  <c r="A61" i="162"/>
  <c r="H61" i="162"/>
  <c r="A60" i="162"/>
  <c r="H60" i="162"/>
  <c r="A59" i="162"/>
  <c r="H59" i="162"/>
  <c r="A58" i="162"/>
  <c r="H58" i="162"/>
  <c r="A57" i="162"/>
  <c r="H57" i="162"/>
  <c r="A56" i="162"/>
  <c r="H56" i="162"/>
  <c r="H48" i="162"/>
  <c r="C48" i="162"/>
  <c r="A48" i="162"/>
  <c r="D48" i="162" s="1"/>
  <c r="H47" i="162"/>
  <c r="C47" i="162"/>
  <c r="A47" i="162"/>
  <c r="D47" i="162" s="1"/>
  <c r="H46" i="162"/>
  <c r="C46" i="162"/>
  <c r="A46" i="162"/>
  <c r="D46" i="162" s="1"/>
  <c r="H45" i="162"/>
  <c r="C45" i="162"/>
  <c r="A45" i="162"/>
  <c r="D45" i="162" s="1"/>
  <c r="H44" i="162"/>
  <c r="C44" i="162"/>
  <c r="A44" i="162"/>
  <c r="D44" i="162" s="1"/>
  <c r="H43" i="162"/>
  <c r="C43" i="162"/>
  <c r="A43" i="162"/>
  <c r="D43" i="162" s="1"/>
  <c r="H42" i="162"/>
  <c r="C42" i="162"/>
  <c r="A42" i="162"/>
  <c r="D42" i="162" s="1"/>
  <c r="H41" i="162"/>
  <c r="C41" i="162"/>
  <c r="A41" i="162"/>
  <c r="D41" i="162" s="1"/>
  <c r="H40" i="162"/>
  <c r="C40" i="162"/>
  <c r="A40" i="162"/>
  <c r="D40" i="162" s="1"/>
  <c r="H39" i="162"/>
  <c r="C39" i="162"/>
  <c r="A39" i="162"/>
  <c r="D39" i="162" s="1"/>
  <c r="A31" i="162"/>
  <c r="A30" i="162"/>
  <c r="A29" i="162"/>
  <c r="H28" i="162"/>
  <c r="A28" i="162"/>
  <c r="H27" i="162"/>
  <c r="A27" i="162"/>
  <c r="H26" i="162"/>
  <c r="A26" i="162"/>
  <c r="H25" i="162"/>
  <c r="A25" i="162"/>
  <c r="H24" i="162"/>
  <c r="H23" i="162"/>
  <c r="A23" i="162"/>
  <c r="H22" i="162"/>
  <c r="A21" i="162"/>
  <c r="H21" i="162"/>
  <c r="H20" i="162"/>
  <c r="A19" i="162"/>
  <c r="H19" i="162"/>
  <c r="H18" i="162"/>
  <c r="A18" i="162"/>
  <c r="H17" i="162"/>
  <c r="H16" i="162"/>
  <c r="A16" i="162"/>
  <c r="H15" i="162"/>
  <c r="A15" i="162"/>
  <c r="H14" i="162"/>
  <c r="A14" i="162"/>
  <c r="H13" i="162"/>
  <c r="A13" i="162"/>
  <c r="H12" i="162"/>
  <c r="H11" i="162"/>
  <c r="A11" i="162"/>
  <c r="H10" i="162"/>
  <c r="A9" i="162"/>
  <c r="H9" i="162"/>
  <c r="A8" i="162"/>
  <c r="H8" i="162"/>
  <c r="A3" i="162" a="1"/>
  <c r="A2" i="162"/>
  <c r="C39" i="163" l="1"/>
  <c r="D17" i="162"/>
  <c r="D31" i="163"/>
  <c r="D10" i="165"/>
  <c r="D29" i="145"/>
  <c r="D9" i="165"/>
  <c r="D23" i="162"/>
  <c r="D42" i="150"/>
  <c r="D21" i="164"/>
  <c r="D20" i="164"/>
  <c r="D13" i="162"/>
  <c r="D22" i="164"/>
  <c r="D20" i="163"/>
  <c r="D47" i="150"/>
  <c r="D55" i="150"/>
  <c r="D41" i="150"/>
  <c r="D9" i="164"/>
  <c r="D53" i="150"/>
  <c r="C23" i="164"/>
  <c r="C43" i="164" s="1"/>
  <c r="B93" i="164" s="1"/>
  <c r="B96" i="164" s="1"/>
  <c r="D19" i="164"/>
  <c r="D11" i="164"/>
  <c r="D28" i="162"/>
  <c r="C23" i="165"/>
  <c r="D30" i="145"/>
  <c r="D8" i="162"/>
  <c r="D19" i="162"/>
  <c r="D58" i="150"/>
  <c r="D44" i="150"/>
  <c r="D45" i="150"/>
  <c r="D54" i="150"/>
  <c r="D50" i="150"/>
  <c r="D51" i="150"/>
  <c r="D21" i="163"/>
  <c r="D19" i="163"/>
  <c r="D57" i="150"/>
  <c r="D23" i="163"/>
  <c r="D31" i="145"/>
  <c r="D49" i="150"/>
  <c r="D9" i="162"/>
  <c r="D13" i="163"/>
  <c r="D13" i="164"/>
  <c r="D16" i="162"/>
  <c r="D26" i="163"/>
  <c r="D27" i="163"/>
  <c r="D10" i="164"/>
  <c r="D8" i="164"/>
  <c r="D29" i="163"/>
  <c r="D12" i="164"/>
  <c r="D12" i="163"/>
  <c r="D10" i="162"/>
  <c r="D11" i="162"/>
  <c r="D11" i="165"/>
  <c r="D18" i="162"/>
  <c r="D32" i="145"/>
  <c r="D22" i="162"/>
  <c r="D20" i="162"/>
  <c r="B114" i="162"/>
  <c r="B110" i="162"/>
  <c r="C49" i="162"/>
  <c r="B80" i="162"/>
  <c r="C32" i="162"/>
  <c r="C56" i="163"/>
  <c r="B125" i="163"/>
  <c r="B129" i="163"/>
  <c r="B124" i="163"/>
  <c r="D56" i="163"/>
  <c r="D49" i="162"/>
  <c r="B107" i="162"/>
  <c r="A20" i="162"/>
  <c r="B32" i="162"/>
  <c r="A24" i="162"/>
  <c r="A10" i="162"/>
  <c r="A22" i="162"/>
  <c r="A17" i="162"/>
  <c r="A12" i="162"/>
  <c r="E12" i="162"/>
  <c r="E8" i="165"/>
  <c r="E14" i="164"/>
  <c r="E23" i="165" l="1"/>
  <c r="B83" i="165" s="1"/>
  <c r="D8" i="165"/>
  <c r="C26" i="165" s="1" a="1"/>
  <c r="C59" i="163"/>
  <c r="B118" i="163" s="1"/>
  <c r="B121" i="163" s="1"/>
  <c r="C43" i="165"/>
  <c r="B85" i="165" s="1"/>
  <c r="B88" i="165" s="1"/>
  <c r="B106" i="164"/>
  <c r="D14" i="164"/>
  <c r="B131" i="163"/>
  <c r="D12" i="162"/>
  <c r="C52" i="162"/>
  <c r="B103" i="162" s="1"/>
  <c r="B106" i="162" s="1"/>
  <c r="B98" i="165"/>
  <c r="E14" i="162"/>
  <c r="E17" i="163"/>
  <c r="E15" i="164"/>
  <c r="C24" i="165" l="1"/>
  <c r="C42" i="165" s="1"/>
  <c r="B82" i="165" s="1"/>
  <c r="D23" i="165"/>
  <c r="D42" i="165" s="1"/>
  <c r="B84" i="165" s="1"/>
  <c r="D17" i="163"/>
  <c r="D14" i="162"/>
  <c r="D15" i="164"/>
  <c r="B116" i="162"/>
  <c r="E31" i="162"/>
  <c r="E22" i="163"/>
  <c r="E15" i="162"/>
  <c r="E16" i="164"/>
  <c r="D15" i="162" l="1"/>
  <c r="D22" i="163"/>
  <c r="D16" i="164"/>
  <c r="D31" i="162"/>
  <c r="E21" i="162"/>
  <c r="E17" i="164"/>
  <c r="E30" i="163"/>
  <c r="E24" i="162"/>
  <c r="E25" i="162"/>
  <c r="E26" i="162"/>
  <c r="E27" i="162"/>
  <c r="D26" i="162" l="1"/>
  <c r="D25" i="162"/>
  <c r="D24" i="162"/>
  <c r="D21" i="162"/>
  <c r="D30" i="163"/>
  <c r="D27" i="162"/>
  <c r="D17" i="164"/>
  <c r="E29" i="162"/>
  <c r="E32" i="163"/>
  <c r="E33" i="163"/>
  <c r="E18" i="164"/>
  <c r="D32" i="163" l="1"/>
  <c r="D29" i="162"/>
  <c r="D33" i="163"/>
  <c r="D18" i="164"/>
  <c r="D23" i="164" s="1"/>
  <c r="D42" i="164" s="1"/>
  <c r="B92" i="164" s="1"/>
  <c r="E23" i="164"/>
  <c r="B91" i="164" s="1"/>
  <c r="B100" i="160"/>
  <c r="B99" i="160"/>
  <c r="B101" i="160" s="1"/>
  <c r="E84" i="160"/>
  <c r="D84" i="160"/>
  <c r="B97" i="160" s="1"/>
  <c r="C84" i="160"/>
  <c r="B84" i="160"/>
  <c r="B96" i="160" s="1"/>
  <c r="J71" i="160"/>
  <c r="A71" i="160" s="1"/>
  <c r="H71" i="160"/>
  <c r="C71" i="160"/>
  <c r="B71" i="160" s="1"/>
  <c r="J70" i="160"/>
  <c r="A70" i="160" s="1"/>
  <c r="H70" i="160"/>
  <c r="C70" i="160"/>
  <c r="B70" i="160" s="1"/>
  <c r="J69" i="160"/>
  <c r="A69" i="160" s="1"/>
  <c r="H69" i="160"/>
  <c r="C69" i="160"/>
  <c r="B69" i="160" s="1"/>
  <c r="J68" i="160"/>
  <c r="A68" i="160" s="1"/>
  <c r="H68" i="160"/>
  <c r="C68" i="160"/>
  <c r="B68" i="160" s="1"/>
  <c r="J67" i="160"/>
  <c r="A67" i="160" s="1"/>
  <c r="H67" i="160"/>
  <c r="C67" i="160"/>
  <c r="B67" i="160" s="1"/>
  <c r="J66" i="160"/>
  <c r="A66" i="160" s="1"/>
  <c r="H66" i="160"/>
  <c r="C66" i="160"/>
  <c r="B66" i="160" s="1"/>
  <c r="J65" i="160"/>
  <c r="A65" i="160" s="1"/>
  <c r="H65" i="160"/>
  <c r="C65" i="160"/>
  <c r="B65" i="160" s="1"/>
  <c r="J64" i="160"/>
  <c r="A64" i="160" s="1"/>
  <c r="H64" i="160"/>
  <c r="C64" i="160"/>
  <c r="B64" i="160" s="1"/>
  <c r="J63" i="160"/>
  <c r="A63" i="160" s="1"/>
  <c r="H63" i="160"/>
  <c r="C63" i="160"/>
  <c r="B63" i="160" s="1"/>
  <c r="J62" i="160"/>
  <c r="A62" i="160" s="1"/>
  <c r="H62" i="160"/>
  <c r="C62" i="160"/>
  <c r="B62" i="160" s="1"/>
  <c r="J61" i="160"/>
  <c r="A61" i="160" s="1"/>
  <c r="H61" i="160"/>
  <c r="C61" i="160"/>
  <c r="B61" i="160" s="1"/>
  <c r="J60" i="160"/>
  <c r="A60" i="160" s="1"/>
  <c r="H60" i="160"/>
  <c r="C60" i="160"/>
  <c r="B60" i="160" s="1"/>
  <c r="J59" i="160"/>
  <c r="A59" i="160" s="1"/>
  <c r="H59" i="160"/>
  <c r="C59" i="160"/>
  <c r="B59" i="160" s="1"/>
  <c r="J58" i="160"/>
  <c r="A58" i="160" s="1"/>
  <c r="H58" i="160"/>
  <c r="C58" i="160"/>
  <c r="B58" i="160" s="1"/>
  <c r="J57" i="160"/>
  <c r="A57" i="160" s="1"/>
  <c r="H57" i="160"/>
  <c r="C57" i="160"/>
  <c r="B57" i="160" s="1"/>
  <c r="J56" i="160"/>
  <c r="A56" i="160" s="1"/>
  <c r="H56" i="160"/>
  <c r="C56" i="160"/>
  <c r="B56" i="160" s="1"/>
  <c r="J55" i="160"/>
  <c r="A55" i="160" s="1"/>
  <c r="H55" i="160"/>
  <c r="C55" i="160"/>
  <c r="B55" i="160" s="1"/>
  <c r="J54" i="160"/>
  <c r="A54" i="160" s="1"/>
  <c r="H54" i="160"/>
  <c r="C54" i="160"/>
  <c r="B54" i="160" s="1"/>
  <c r="J53" i="160"/>
  <c r="A53" i="160" s="1"/>
  <c r="H53" i="160"/>
  <c r="C53" i="160"/>
  <c r="B53" i="160" s="1"/>
  <c r="J52" i="160"/>
  <c r="A52" i="160" s="1"/>
  <c r="H52" i="160"/>
  <c r="C52" i="160"/>
  <c r="B52" i="160" s="1"/>
  <c r="J51" i="160"/>
  <c r="A51" i="160" s="1"/>
  <c r="H51" i="160"/>
  <c r="C51" i="160"/>
  <c r="B51" i="160" s="1"/>
  <c r="J50" i="160"/>
  <c r="A50" i="160" s="1"/>
  <c r="H50" i="160"/>
  <c r="C50" i="160"/>
  <c r="B50" i="160" s="1"/>
  <c r="J49" i="160"/>
  <c r="A49" i="160" s="1"/>
  <c r="H49" i="160"/>
  <c r="C49" i="160"/>
  <c r="B49" i="160" s="1"/>
  <c r="J48" i="160"/>
  <c r="A48" i="160" s="1"/>
  <c r="H48" i="160"/>
  <c r="C48" i="160"/>
  <c r="B48" i="160" s="1"/>
  <c r="J47" i="160"/>
  <c r="A47" i="160" s="1"/>
  <c r="H47" i="160"/>
  <c r="C47" i="160"/>
  <c r="B47" i="160" s="1"/>
  <c r="H39" i="160"/>
  <c r="C39" i="160"/>
  <c r="A39" i="160"/>
  <c r="D39" i="160" s="1"/>
  <c r="H38" i="160"/>
  <c r="C38" i="160"/>
  <c r="A38" i="160"/>
  <c r="D38" i="160" s="1"/>
  <c r="H37" i="160"/>
  <c r="C37" i="160"/>
  <c r="A37" i="160"/>
  <c r="D37" i="160" s="1"/>
  <c r="H36" i="160"/>
  <c r="C36" i="160"/>
  <c r="A36" i="160"/>
  <c r="D36" i="160" s="1"/>
  <c r="H35" i="160"/>
  <c r="D35" i="160"/>
  <c r="C35" i="160"/>
  <c r="A35" i="160"/>
  <c r="H34" i="160"/>
  <c r="C34" i="160"/>
  <c r="A34" i="160"/>
  <c r="D34" i="160" s="1"/>
  <c r="H33" i="160"/>
  <c r="C33" i="160"/>
  <c r="A33" i="160"/>
  <c r="D33" i="160" s="1"/>
  <c r="H32" i="160"/>
  <c r="D32" i="160"/>
  <c r="C32" i="160"/>
  <c r="A32" i="160"/>
  <c r="H31" i="160"/>
  <c r="C31" i="160"/>
  <c r="A31" i="160"/>
  <c r="D31" i="160" s="1"/>
  <c r="H30" i="160"/>
  <c r="C30" i="160"/>
  <c r="A30" i="160"/>
  <c r="D30" i="160" s="1"/>
  <c r="J22" i="160"/>
  <c r="D22" i="160" s="1"/>
  <c r="H22" i="160"/>
  <c r="B22" i="160"/>
  <c r="A22" i="160"/>
  <c r="J21" i="160"/>
  <c r="D21" i="160" s="1"/>
  <c r="H21" i="160"/>
  <c r="B21" i="160"/>
  <c r="A21" i="160"/>
  <c r="J20" i="160"/>
  <c r="D20" i="160" s="1"/>
  <c r="H20" i="160"/>
  <c r="B20" i="160"/>
  <c r="A20" i="160"/>
  <c r="J19" i="160"/>
  <c r="D19" i="160" s="1"/>
  <c r="H19" i="160"/>
  <c r="B19" i="160"/>
  <c r="A19" i="160"/>
  <c r="J18" i="160"/>
  <c r="D18" i="160" s="1"/>
  <c r="H18" i="160"/>
  <c r="B18" i="160"/>
  <c r="A18" i="160"/>
  <c r="J17" i="160"/>
  <c r="D17" i="160" s="1"/>
  <c r="H17" i="160"/>
  <c r="B17" i="160"/>
  <c r="A17" i="160"/>
  <c r="J16" i="160"/>
  <c r="D16" i="160" s="1"/>
  <c r="H16" i="160"/>
  <c r="B16" i="160"/>
  <c r="A16" i="160"/>
  <c r="J15" i="160"/>
  <c r="D15" i="160" s="1"/>
  <c r="H15" i="160"/>
  <c r="B15" i="160"/>
  <c r="A15" i="160"/>
  <c r="J14" i="160"/>
  <c r="D14" i="160" s="1"/>
  <c r="H14" i="160"/>
  <c r="B14" i="160"/>
  <c r="A14" i="160"/>
  <c r="J13" i="160"/>
  <c r="D13" i="160" s="1"/>
  <c r="H13" i="160"/>
  <c r="B13" i="160"/>
  <c r="A13" i="160"/>
  <c r="J12" i="160"/>
  <c r="D12" i="160" s="1"/>
  <c r="H12" i="160"/>
  <c r="B12" i="160"/>
  <c r="A12" i="160"/>
  <c r="J11" i="160"/>
  <c r="D11" i="160" s="1"/>
  <c r="H11" i="160"/>
  <c r="B11" i="160"/>
  <c r="A11" i="160"/>
  <c r="J10" i="160"/>
  <c r="D10" i="160" s="1"/>
  <c r="H10" i="160"/>
  <c r="B10" i="160"/>
  <c r="A10" i="160"/>
  <c r="J9" i="160"/>
  <c r="D9" i="160" s="1"/>
  <c r="H9" i="160"/>
  <c r="B9" i="160"/>
  <c r="A9" i="160"/>
  <c r="J8" i="160"/>
  <c r="D8" i="160" s="1"/>
  <c r="H8" i="160"/>
  <c r="B8" i="160"/>
  <c r="A8" i="160"/>
  <c r="A3" i="160" a="1"/>
  <c r="A2" i="160"/>
  <c r="B100" i="159"/>
  <c r="B99" i="159"/>
  <c r="E84" i="159"/>
  <c r="D84" i="159"/>
  <c r="B97" i="159" s="1"/>
  <c r="C84" i="159"/>
  <c r="B84" i="159"/>
  <c r="B96" i="159" s="1"/>
  <c r="J71" i="159"/>
  <c r="A71" i="159" s="1"/>
  <c r="H71" i="159"/>
  <c r="C71" i="159"/>
  <c r="B71" i="159" s="1"/>
  <c r="J70" i="159"/>
  <c r="A70" i="159" s="1"/>
  <c r="H70" i="159"/>
  <c r="C70" i="159"/>
  <c r="B70" i="159" s="1"/>
  <c r="J69" i="159"/>
  <c r="A69" i="159" s="1"/>
  <c r="H69" i="159"/>
  <c r="C69" i="159"/>
  <c r="B69" i="159" s="1"/>
  <c r="J68" i="159"/>
  <c r="A68" i="159" s="1"/>
  <c r="H68" i="159"/>
  <c r="C68" i="159"/>
  <c r="B68" i="159" s="1"/>
  <c r="J67" i="159"/>
  <c r="A67" i="159" s="1"/>
  <c r="H67" i="159"/>
  <c r="C67" i="159"/>
  <c r="B67" i="159" s="1"/>
  <c r="J66" i="159"/>
  <c r="A66" i="159" s="1"/>
  <c r="H66" i="159"/>
  <c r="C66" i="159"/>
  <c r="B66" i="159" s="1"/>
  <c r="J65" i="159"/>
  <c r="A65" i="159" s="1"/>
  <c r="H65" i="159"/>
  <c r="C65" i="159"/>
  <c r="B65" i="159" s="1"/>
  <c r="J64" i="159"/>
  <c r="A64" i="159" s="1"/>
  <c r="H64" i="159"/>
  <c r="C64" i="159"/>
  <c r="B64" i="159" s="1"/>
  <c r="J63" i="159"/>
  <c r="A63" i="159" s="1"/>
  <c r="H63" i="159"/>
  <c r="C63" i="159"/>
  <c r="B63" i="159" s="1"/>
  <c r="J62" i="159"/>
  <c r="A62" i="159" s="1"/>
  <c r="H62" i="159"/>
  <c r="C62" i="159"/>
  <c r="B62" i="159" s="1"/>
  <c r="J61" i="159"/>
  <c r="A61" i="159" s="1"/>
  <c r="H61" i="159"/>
  <c r="C61" i="159"/>
  <c r="B61" i="159" s="1"/>
  <c r="J60" i="159"/>
  <c r="A60" i="159" s="1"/>
  <c r="H60" i="159"/>
  <c r="C60" i="159"/>
  <c r="B60" i="159" s="1"/>
  <c r="J59" i="159"/>
  <c r="A59" i="159" s="1"/>
  <c r="H59" i="159"/>
  <c r="C59" i="159"/>
  <c r="B59" i="159" s="1"/>
  <c r="J58" i="159"/>
  <c r="A58" i="159" s="1"/>
  <c r="H58" i="159"/>
  <c r="C58" i="159"/>
  <c r="B58" i="159" s="1"/>
  <c r="J57" i="159"/>
  <c r="A57" i="159" s="1"/>
  <c r="H57" i="159"/>
  <c r="C57" i="159"/>
  <c r="B57" i="159" s="1"/>
  <c r="J56" i="159"/>
  <c r="A56" i="159" s="1"/>
  <c r="H56" i="159"/>
  <c r="C56" i="159"/>
  <c r="B56" i="159" s="1"/>
  <c r="J55" i="159"/>
  <c r="A55" i="159" s="1"/>
  <c r="H55" i="159"/>
  <c r="C55" i="159"/>
  <c r="B55" i="159" s="1"/>
  <c r="J54" i="159"/>
  <c r="A54" i="159" s="1"/>
  <c r="H54" i="159"/>
  <c r="C54" i="159"/>
  <c r="B54" i="159" s="1"/>
  <c r="J53" i="159"/>
  <c r="A53" i="159" s="1"/>
  <c r="H53" i="159"/>
  <c r="C53" i="159"/>
  <c r="B53" i="159" s="1"/>
  <c r="J52" i="159"/>
  <c r="A52" i="159" s="1"/>
  <c r="H52" i="159"/>
  <c r="C52" i="159"/>
  <c r="B52" i="159" s="1"/>
  <c r="J51" i="159"/>
  <c r="A51" i="159" s="1"/>
  <c r="H51" i="159"/>
  <c r="C51" i="159"/>
  <c r="B51" i="159" s="1"/>
  <c r="J50" i="159"/>
  <c r="A50" i="159" s="1"/>
  <c r="H50" i="159"/>
  <c r="C50" i="159"/>
  <c r="B50" i="159" s="1"/>
  <c r="J49" i="159"/>
  <c r="A49" i="159" s="1"/>
  <c r="H49" i="159"/>
  <c r="C49" i="159"/>
  <c r="B49" i="159" s="1"/>
  <c r="J48" i="159"/>
  <c r="A48" i="159" s="1"/>
  <c r="H48" i="159"/>
  <c r="C48" i="159"/>
  <c r="B48" i="159" s="1"/>
  <c r="J47" i="159"/>
  <c r="A47" i="159" s="1"/>
  <c r="H47" i="159"/>
  <c r="C47" i="159"/>
  <c r="B47" i="159" s="1"/>
  <c r="H39" i="159"/>
  <c r="C39" i="159"/>
  <c r="A39" i="159"/>
  <c r="D39" i="159" s="1"/>
  <c r="H38" i="159"/>
  <c r="C38" i="159"/>
  <c r="A38" i="159"/>
  <c r="D38" i="159" s="1"/>
  <c r="H37" i="159"/>
  <c r="D37" i="159"/>
  <c r="C37" i="159"/>
  <c r="A37" i="159"/>
  <c r="H36" i="159"/>
  <c r="C36" i="159"/>
  <c r="A36" i="159"/>
  <c r="D36" i="159" s="1"/>
  <c r="H35" i="159"/>
  <c r="C35" i="159"/>
  <c r="A35" i="159"/>
  <c r="D35" i="159" s="1"/>
  <c r="H34" i="159"/>
  <c r="C34" i="159"/>
  <c r="A34" i="159"/>
  <c r="D34" i="159" s="1"/>
  <c r="H33" i="159"/>
  <c r="D33" i="159"/>
  <c r="C33" i="159"/>
  <c r="A33" i="159"/>
  <c r="H32" i="159"/>
  <c r="C32" i="159"/>
  <c r="A32" i="159"/>
  <c r="D32" i="159" s="1"/>
  <c r="H31" i="159"/>
  <c r="C31" i="159"/>
  <c r="A31" i="159"/>
  <c r="D31" i="159" s="1"/>
  <c r="H30" i="159"/>
  <c r="D30" i="159"/>
  <c r="C30" i="159"/>
  <c r="A30" i="159"/>
  <c r="J22" i="159"/>
  <c r="D22" i="159" s="1"/>
  <c r="H22" i="159"/>
  <c r="B22" i="159"/>
  <c r="A22" i="159"/>
  <c r="J21" i="159"/>
  <c r="D21" i="159" s="1"/>
  <c r="H21" i="159"/>
  <c r="B21" i="159"/>
  <c r="A21" i="159"/>
  <c r="J20" i="159"/>
  <c r="D20" i="159" s="1"/>
  <c r="H20" i="159"/>
  <c r="B20" i="159"/>
  <c r="A20" i="159"/>
  <c r="J19" i="159"/>
  <c r="D19" i="159" s="1"/>
  <c r="H19" i="159"/>
  <c r="B19" i="159"/>
  <c r="A19" i="159"/>
  <c r="J18" i="159"/>
  <c r="D18" i="159" s="1"/>
  <c r="H18" i="159"/>
  <c r="B18" i="159"/>
  <c r="A18" i="159"/>
  <c r="J17" i="159"/>
  <c r="D17" i="159" s="1"/>
  <c r="H17" i="159"/>
  <c r="B17" i="159"/>
  <c r="A17" i="159"/>
  <c r="J16" i="159"/>
  <c r="D16" i="159" s="1"/>
  <c r="H16" i="159"/>
  <c r="B16" i="159"/>
  <c r="A16" i="159"/>
  <c r="J15" i="159"/>
  <c r="D15" i="159" s="1"/>
  <c r="H15" i="159"/>
  <c r="B15" i="159"/>
  <c r="A15" i="159"/>
  <c r="J14" i="159"/>
  <c r="D14" i="159" s="1"/>
  <c r="H14" i="159"/>
  <c r="B14" i="159"/>
  <c r="A14" i="159"/>
  <c r="J13" i="159"/>
  <c r="D13" i="159" s="1"/>
  <c r="H13" i="159"/>
  <c r="B13" i="159"/>
  <c r="A13" i="159"/>
  <c r="J12" i="159"/>
  <c r="D12" i="159" s="1"/>
  <c r="H12" i="159"/>
  <c r="B12" i="159"/>
  <c r="A12" i="159"/>
  <c r="J11" i="159"/>
  <c r="D11" i="159" s="1"/>
  <c r="H11" i="159"/>
  <c r="B11" i="159"/>
  <c r="A11" i="159"/>
  <c r="J10" i="159"/>
  <c r="D10" i="159" s="1"/>
  <c r="H10" i="159"/>
  <c r="B10" i="159"/>
  <c r="A10" i="159"/>
  <c r="J9" i="159"/>
  <c r="D9" i="159" s="1"/>
  <c r="H9" i="159"/>
  <c r="B9" i="159"/>
  <c r="A9" i="159"/>
  <c r="J8" i="159"/>
  <c r="D8" i="159" s="1"/>
  <c r="H8" i="159"/>
  <c r="B8" i="159"/>
  <c r="A8" i="159"/>
  <c r="A3" i="159" a="1"/>
  <c r="A2" i="159"/>
  <c r="AC43" i="100"/>
  <c r="B102" i="131"/>
  <c r="B125" i="132"/>
  <c r="J77" i="145"/>
  <c r="J78" i="145"/>
  <c r="E30" i="162"/>
  <c r="E34" i="163"/>
  <c r="D30" i="162" l="1"/>
  <c r="E32" i="162"/>
  <c r="D34" i="163"/>
  <c r="C24" i="164"/>
  <c r="C42" i="164" s="1"/>
  <c r="B90" i="164" s="1"/>
  <c r="C26" i="164" a="1"/>
  <c r="C40" i="159"/>
  <c r="B94" i="160"/>
  <c r="E9" i="160"/>
  <c r="C9" i="160"/>
  <c r="C12" i="160"/>
  <c r="E12" i="160"/>
  <c r="E15" i="160"/>
  <c r="C15" i="160"/>
  <c r="C18" i="160"/>
  <c r="E18" i="160"/>
  <c r="E21" i="160"/>
  <c r="C21" i="160"/>
  <c r="C11" i="159"/>
  <c r="E11" i="159"/>
  <c r="C14" i="159"/>
  <c r="E14" i="159"/>
  <c r="E17" i="159"/>
  <c r="C17" i="159"/>
  <c r="C20" i="159"/>
  <c r="E20" i="159"/>
  <c r="E8" i="159"/>
  <c r="C8" i="159"/>
  <c r="C10" i="160"/>
  <c r="E10" i="160"/>
  <c r="E13" i="160"/>
  <c r="C13" i="160"/>
  <c r="C16" i="160"/>
  <c r="E16" i="160"/>
  <c r="C19" i="160"/>
  <c r="E19" i="160"/>
  <c r="C22" i="160"/>
  <c r="E22" i="160"/>
  <c r="C10" i="159"/>
  <c r="E10" i="159"/>
  <c r="C16" i="159"/>
  <c r="E16" i="159"/>
  <c r="E19" i="159"/>
  <c r="C19" i="159"/>
  <c r="C22" i="159"/>
  <c r="E22" i="159"/>
  <c r="E13" i="159"/>
  <c r="C13" i="159"/>
  <c r="E9" i="159"/>
  <c r="C9" i="159"/>
  <c r="C12" i="159"/>
  <c r="E12" i="159"/>
  <c r="C15" i="159"/>
  <c r="E15" i="159"/>
  <c r="C18" i="159"/>
  <c r="E18" i="159"/>
  <c r="E21" i="159"/>
  <c r="C21" i="159"/>
  <c r="C8" i="160"/>
  <c r="E8" i="160"/>
  <c r="C11" i="160"/>
  <c r="E11" i="160"/>
  <c r="C14" i="160"/>
  <c r="E14" i="160"/>
  <c r="E17" i="160"/>
  <c r="C17" i="160"/>
  <c r="E20" i="160"/>
  <c r="C20" i="160"/>
  <c r="B23" i="160"/>
  <c r="D40" i="159"/>
  <c r="B23" i="159"/>
  <c r="B72" i="159"/>
  <c r="B94" i="159"/>
  <c r="B101" i="159"/>
  <c r="C40" i="160"/>
  <c r="B72" i="160"/>
  <c r="B95" i="160"/>
  <c r="D23" i="160"/>
  <c r="D40" i="160"/>
  <c r="D23" i="159"/>
  <c r="B95" i="159"/>
  <c r="C163" i="146"/>
  <c r="D163" i="146"/>
  <c r="E163" i="146"/>
  <c r="B163" i="146"/>
  <c r="B109" i="132"/>
  <c r="C109" i="132"/>
  <c r="D109" i="132"/>
  <c r="E109" i="132"/>
  <c r="E86" i="131"/>
  <c r="B86" i="131"/>
  <c r="C86" i="131"/>
  <c r="D86" i="131"/>
  <c r="E36" i="163"/>
  <c r="B101" i="162" l="1"/>
  <c r="C33" i="162"/>
  <c r="C51" i="162" s="1"/>
  <c r="B100" i="162" s="1"/>
  <c r="C35" i="162" a="1"/>
  <c r="D32" i="162"/>
  <c r="D51" i="162" s="1"/>
  <c r="B102" i="162" s="1"/>
  <c r="D36" i="163"/>
  <c r="C26" i="159" a="1"/>
  <c r="C26" i="160" a="1"/>
  <c r="C23" i="159"/>
  <c r="C43" i="159" s="1"/>
  <c r="B90" i="159" s="1"/>
  <c r="B93" i="159" s="1"/>
  <c r="C23" i="160"/>
  <c r="E23" i="159"/>
  <c r="B88" i="159" s="1"/>
  <c r="E23" i="160"/>
  <c r="B88" i="160" s="1"/>
  <c r="D42" i="160"/>
  <c r="B89" i="160" s="1"/>
  <c r="D42" i="159"/>
  <c r="B89" i="159" s="1"/>
  <c r="C41" i="156"/>
  <c r="B41" i="156" s="1"/>
  <c r="C42" i="156"/>
  <c r="B42" i="156" s="1"/>
  <c r="C43" i="156"/>
  <c r="B43" i="156" s="1"/>
  <c r="C44" i="156"/>
  <c r="B44" i="156" s="1"/>
  <c r="C45" i="156"/>
  <c r="B45" i="156" s="1"/>
  <c r="C46" i="156"/>
  <c r="B46" i="156" s="1"/>
  <c r="C47" i="156"/>
  <c r="B47" i="156" s="1"/>
  <c r="C48" i="156"/>
  <c r="B48" i="156" s="1"/>
  <c r="C49" i="156"/>
  <c r="B49" i="156" s="1"/>
  <c r="C50" i="156"/>
  <c r="B50" i="156" s="1"/>
  <c r="C51" i="156"/>
  <c r="B51" i="156" s="1"/>
  <c r="C52" i="156"/>
  <c r="B52" i="156" s="1"/>
  <c r="C53" i="156"/>
  <c r="B53" i="156" s="1"/>
  <c r="C54" i="156"/>
  <c r="B54" i="156" s="1"/>
  <c r="C55" i="156"/>
  <c r="B55" i="156" s="1"/>
  <c r="C56" i="156"/>
  <c r="B56" i="156" s="1"/>
  <c r="C57" i="156"/>
  <c r="B57" i="156" s="1"/>
  <c r="C58" i="156"/>
  <c r="B58" i="156" s="1"/>
  <c r="C59" i="156"/>
  <c r="B59" i="156" s="1"/>
  <c r="C51" i="154"/>
  <c r="B51" i="154" s="1"/>
  <c r="C52" i="154"/>
  <c r="B52" i="154" s="1"/>
  <c r="C53" i="154"/>
  <c r="B53" i="154" s="1"/>
  <c r="C54" i="154"/>
  <c r="B54" i="154" s="1"/>
  <c r="C55" i="154"/>
  <c r="B55" i="154" s="1"/>
  <c r="C56" i="154"/>
  <c r="B56" i="154" s="1"/>
  <c r="C57" i="154"/>
  <c r="B57" i="154" s="1"/>
  <c r="C58" i="154"/>
  <c r="B58" i="154" s="1"/>
  <c r="C59" i="154"/>
  <c r="B59" i="154" s="1"/>
  <c r="C60" i="154"/>
  <c r="B60" i="154" s="1"/>
  <c r="C61" i="154"/>
  <c r="B61" i="154" s="1"/>
  <c r="C62" i="154"/>
  <c r="B62" i="154" s="1"/>
  <c r="C63" i="154"/>
  <c r="B63" i="154" s="1"/>
  <c r="C64" i="154"/>
  <c r="B64" i="154" s="1"/>
  <c r="C65" i="154"/>
  <c r="B65" i="154" s="1"/>
  <c r="C66" i="154"/>
  <c r="B66" i="154" s="1"/>
  <c r="C67" i="154"/>
  <c r="B67" i="154" s="1"/>
  <c r="C68" i="154"/>
  <c r="B68" i="154" s="1"/>
  <c r="C69" i="154"/>
  <c r="B69" i="154" s="1"/>
  <c r="C48" i="152"/>
  <c r="B48" i="152" s="1"/>
  <c r="C44" i="151"/>
  <c r="B44" i="151" s="1"/>
  <c r="C45" i="151"/>
  <c r="B45" i="151" s="1"/>
  <c r="C46" i="151"/>
  <c r="B46" i="151" s="1"/>
  <c r="C47" i="151"/>
  <c r="B47" i="151" s="1"/>
  <c r="C48" i="151"/>
  <c r="B48" i="151" s="1"/>
  <c r="C49" i="151"/>
  <c r="B49" i="151" s="1"/>
  <c r="C50" i="151"/>
  <c r="B50" i="151" s="1"/>
  <c r="C51" i="151"/>
  <c r="B51" i="151" s="1"/>
  <c r="C52" i="151"/>
  <c r="B52" i="151" s="1"/>
  <c r="C53" i="151"/>
  <c r="B53" i="151" s="1"/>
  <c r="C54" i="151"/>
  <c r="B54" i="151" s="1"/>
  <c r="C55" i="151"/>
  <c r="B55" i="151" s="1"/>
  <c r="C56" i="151"/>
  <c r="B56" i="151" s="1"/>
  <c r="C57" i="151"/>
  <c r="B57" i="151" s="1"/>
  <c r="C58" i="151"/>
  <c r="B58" i="151" s="1"/>
  <c r="C59" i="151"/>
  <c r="B59" i="151" s="1"/>
  <c r="C60" i="151"/>
  <c r="B60" i="151" s="1"/>
  <c r="C103" i="150"/>
  <c r="B103" i="150" s="1"/>
  <c r="B160" i="150" s="1"/>
  <c r="C42" i="149"/>
  <c r="B42" i="149" s="1"/>
  <c r="C43" i="149"/>
  <c r="B43" i="149" s="1"/>
  <c r="C44" i="149"/>
  <c r="B44" i="149" s="1"/>
  <c r="C45" i="149"/>
  <c r="B45" i="149" s="1"/>
  <c r="C46" i="149"/>
  <c r="B46" i="149" s="1"/>
  <c r="C47" i="149"/>
  <c r="B47" i="149" s="1"/>
  <c r="C48" i="149"/>
  <c r="B48" i="149" s="1"/>
  <c r="C49" i="149"/>
  <c r="B49" i="149" s="1"/>
  <c r="C50" i="149"/>
  <c r="B50" i="149" s="1"/>
  <c r="C51" i="149"/>
  <c r="B51" i="149" s="1"/>
  <c r="C52" i="149"/>
  <c r="B52" i="149" s="1"/>
  <c r="C53" i="149"/>
  <c r="B53" i="149" s="1"/>
  <c r="C54" i="149"/>
  <c r="B54" i="149" s="1"/>
  <c r="C55" i="149"/>
  <c r="B55" i="149" s="1"/>
  <c r="C56" i="149"/>
  <c r="B56" i="149" s="1"/>
  <c r="C57" i="149"/>
  <c r="B57" i="149" s="1"/>
  <c r="C49" i="147"/>
  <c r="B49" i="147" s="1"/>
  <c r="C50" i="147"/>
  <c r="B50" i="147" s="1"/>
  <c r="C51" i="147"/>
  <c r="B51" i="147" s="1"/>
  <c r="C52" i="147"/>
  <c r="B52" i="147" s="1"/>
  <c r="C53" i="147"/>
  <c r="B53" i="147" s="1"/>
  <c r="C54" i="147"/>
  <c r="B54" i="147" s="1"/>
  <c r="C55" i="147"/>
  <c r="B55" i="147" s="1"/>
  <c r="C56" i="147"/>
  <c r="B56" i="147" s="1"/>
  <c r="C57" i="147"/>
  <c r="B57" i="147" s="1"/>
  <c r="C58" i="147"/>
  <c r="B58" i="147" s="1"/>
  <c r="C59" i="147"/>
  <c r="B59" i="147" s="1"/>
  <c r="C60" i="147"/>
  <c r="B60" i="147" s="1"/>
  <c r="C61" i="147"/>
  <c r="B61" i="147" s="1"/>
  <c r="C62" i="147"/>
  <c r="B62" i="147" s="1"/>
  <c r="C63" i="147"/>
  <c r="B63" i="147" s="1"/>
  <c r="C69" i="147"/>
  <c r="B69" i="147" s="1"/>
  <c r="C70" i="147"/>
  <c r="B70" i="147" s="1"/>
  <c r="C71" i="147"/>
  <c r="B71" i="147" s="1"/>
  <c r="C72" i="147"/>
  <c r="B72" i="147" s="1"/>
  <c r="C73" i="147"/>
  <c r="B73" i="147" s="1"/>
  <c r="C54" i="148"/>
  <c r="B54" i="148" s="1"/>
  <c r="C55" i="148"/>
  <c r="B55" i="148" s="1"/>
  <c r="C56" i="148"/>
  <c r="B56" i="148" s="1"/>
  <c r="C57" i="148"/>
  <c r="B57" i="148" s="1"/>
  <c r="C58" i="148"/>
  <c r="B58" i="148" s="1"/>
  <c r="C59" i="148"/>
  <c r="B59" i="148" s="1"/>
  <c r="C60" i="148"/>
  <c r="B60" i="148" s="1"/>
  <c r="C61" i="148"/>
  <c r="B61" i="148" s="1"/>
  <c r="C62" i="148"/>
  <c r="B62" i="148" s="1"/>
  <c r="C63" i="148"/>
  <c r="B63" i="148" s="1"/>
  <c r="C64" i="148"/>
  <c r="B64" i="148" s="1"/>
  <c r="C65" i="148"/>
  <c r="B65" i="148" s="1"/>
  <c r="C66" i="148"/>
  <c r="B66" i="148" s="1"/>
  <c r="C67" i="148"/>
  <c r="B67" i="148" s="1"/>
  <c r="C68" i="148"/>
  <c r="B68" i="148" s="1"/>
  <c r="C69" i="148"/>
  <c r="B69" i="148" s="1"/>
  <c r="C53" i="148"/>
  <c r="B53" i="148" s="1"/>
  <c r="C82" i="146"/>
  <c r="B82" i="146" s="1"/>
  <c r="B147" i="146" s="1"/>
  <c r="C53" i="145"/>
  <c r="B53" i="145" s="1"/>
  <c r="C39" i="144"/>
  <c r="B39" i="144" s="1"/>
  <c r="C40" i="144"/>
  <c r="B40" i="144" s="1"/>
  <c r="C41" i="144"/>
  <c r="B41" i="144" s="1"/>
  <c r="C42" i="144"/>
  <c r="B42" i="144" s="1"/>
  <c r="C43" i="144"/>
  <c r="B43" i="144" s="1"/>
  <c r="C44" i="144"/>
  <c r="B44" i="144" s="1"/>
  <c r="C45" i="144"/>
  <c r="B45" i="144" s="1"/>
  <c r="C46" i="144"/>
  <c r="B46" i="144" s="1"/>
  <c r="C47" i="144"/>
  <c r="B47" i="144" s="1"/>
  <c r="C48" i="144"/>
  <c r="B48" i="144" s="1"/>
  <c r="C49" i="144"/>
  <c r="B49" i="144" s="1"/>
  <c r="C50" i="144"/>
  <c r="B50" i="144" s="1"/>
  <c r="C51" i="144"/>
  <c r="B51" i="144" s="1"/>
  <c r="C38" i="144"/>
  <c r="B38" i="144" s="1"/>
  <c r="C64" i="143"/>
  <c r="B64" i="143" s="1"/>
  <c r="C65" i="143"/>
  <c r="B65" i="143" s="1"/>
  <c r="C66" i="143"/>
  <c r="B66" i="143" s="1"/>
  <c r="C67" i="143"/>
  <c r="B67" i="143" s="1"/>
  <c r="C63" i="143"/>
  <c r="B63" i="143" s="1"/>
  <c r="C62" i="143"/>
  <c r="B62" i="143" s="1"/>
  <c r="C61" i="143"/>
  <c r="B61" i="143" s="1"/>
  <c r="C60" i="143"/>
  <c r="B60" i="143" s="1"/>
  <c r="C59" i="143"/>
  <c r="B59" i="143" s="1"/>
  <c r="C58" i="143"/>
  <c r="B58" i="143" s="1"/>
  <c r="C57" i="143"/>
  <c r="B57" i="143" s="1"/>
  <c r="C56" i="143"/>
  <c r="B56" i="143" s="1"/>
  <c r="C55" i="143"/>
  <c r="B55" i="143" s="1"/>
  <c r="C54" i="143"/>
  <c r="B54" i="143" s="1"/>
  <c r="C53" i="143"/>
  <c r="B53" i="143" s="1"/>
  <c r="C52" i="143"/>
  <c r="B52" i="143" s="1"/>
  <c r="C51" i="143"/>
  <c r="B51" i="143" s="1"/>
  <c r="C50" i="143"/>
  <c r="B50" i="143" s="1"/>
  <c r="C49" i="143"/>
  <c r="B49" i="143" s="1"/>
  <c r="C48" i="143"/>
  <c r="B48" i="143" s="1"/>
  <c r="C47" i="143"/>
  <c r="B47" i="143" s="1"/>
  <c r="C46" i="143"/>
  <c r="B46" i="143" s="1"/>
  <c r="C46" i="142"/>
  <c r="B46" i="142" s="1"/>
  <c r="C47" i="142"/>
  <c r="B47" i="142" s="1"/>
  <c r="C48" i="142"/>
  <c r="B48" i="142" s="1"/>
  <c r="C49" i="142"/>
  <c r="B49" i="142" s="1"/>
  <c r="C50" i="142"/>
  <c r="B50" i="142" s="1"/>
  <c r="C51" i="142"/>
  <c r="B51" i="142" s="1"/>
  <c r="C52" i="142"/>
  <c r="B52" i="142" s="1"/>
  <c r="C53" i="142"/>
  <c r="B53" i="142" s="1"/>
  <c r="C54" i="142"/>
  <c r="B54" i="142" s="1"/>
  <c r="C55" i="142"/>
  <c r="B55" i="142" s="1"/>
  <c r="C56" i="142"/>
  <c r="B56" i="142" s="1"/>
  <c r="C57" i="142"/>
  <c r="B57" i="142" s="1"/>
  <c r="C58" i="142"/>
  <c r="B58" i="142" s="1"/>
  <c r="C59" i="142"/>
  <c r="B59" i="142" s="1"/>
  <c r="C60" i="142"/>
  <c r="B60" i="142" s="1"/>
  <c r="C61" i="142"/>
  <c r="B61" i="142" s="1"/>
  <c r="C62" i="142"/>
  <c r="B62" i="142" s="1"/>
  <c r="C59" i="141"/>
  <c r="B59" i="141" s="1"/>
  <c r="C58" i="141"/>
  <c r="B58" i="141" s="1"/>
  <c r="C57" i="141"/>
  <c r="B57" i="141" s="1"/>
  <c r="C56" i="141"/>
  <c r="B56" i="141" s="1"/>
  <c r="C55" i="141"/>
  <c r="B55" i="141" s="1"/>
  <c r="C54" i="141"/>
  <c r="B54" i="141" s="1"/>
  <c r="C53" i="141"/>
  <c r="B53" i="141" s="1"/>
  <c r="C52" i="141"/>
  <c r="B52" i="141" s="1"/>
  <c r="C51" i="141"/>
  <c r="B51" i="141" s="1"/>
  <c r="C50" i="141"/>
  <c r="B50" i="141" s="1"/>
  <c r="C49" i="141"/>
  <c r="B49" i="141" s="1"/>
  <c r="C48" i="141"/>
  <c r="B48" i="141" s="1"/>
  <c r="C47" i="141"/>
  <c r="B47" i="141" s="1"/>
  <c r="C46" i="141"/>
  <c r="B46" i="141" s="1"/>
  <c r="C45" i="141"/>
  <c r="B45" i="141" s="1"/>
  <c r="C44" i="141"/>
  <c r="B44" i="141" s="1"/>
  <c r="C47" i="157"/>
  <c r="B47" i="157" s="1"/>
  <c r="C48" i="157"/>
  <c r="B48" i="157" s="1"/>
  <c r="C49" i="157"/>
  <c r="B49" i="157" s="1"/>
  <c r="C50" i="157"/>
  <c r="B50" i="157" s="1"/>
  <c r="C51" i="157"/>
  <c r="B51" i="157" s="1"/>
  <c r="C52" i="157"/>
  <c r="B52" i="157" s="1"/>
  <c r="C53" i="157"/>
  <c r="B53" i="157" s="1"/>
  <c r="C54" i="157"/>
  <c r="B54" i="157" s="1"/>
  <c r="C55" i="157"/>
  <c r="B55" i="157" s="1"/>
  <c r="C56" i="157"/>
  <c r="B56" i="157" s="1"/>
  <c r="C57" i="157"/>
  <c r="B57" i="157" s="1"/>
  <c r="C58" i="157"/>
  <c r="B58" i="157" s="1"/>
  <c r="C59" i="157"/>
  <c r="B59" i="157" s="1"/>
  <c r="C60" i="157"/>
  <c r="B60" i="157" s="1"/>
  <c r="C61" i="157"/>
  <c r="B61" i="157" s="1"/>
  <c r="C62" i="157"/>
  <c r="B62" i="157" s="1"/>
  <c r="C63" i="157"/>
  <c r="B63" i="157" s="1"/>
  <c r="C64" i="157"/>
  <c r="B64" i="157" s="1"/>
  <c r="C46" i="157"/>
  <c r="B46" i="157" s="1"/>
  <c r="C69" i="139"/>
  <c r="B69" i="139" s="1"/>
  <c r="C70" i="139"/>
  <c r="B70" i="139" s="1"/>
  <c r="C71" i="139"/>
  <c r="B71" i="139" s="1"/>
  <c r="C72" i="139"/>
  <c r="B72" i="139" s="1"/>
  <c r="C73" i="139"/>
  <c r="B73" i="139" s="1"/>
  <c r="C74" i="139"/>
  <c r="B74" i="139" s="1"/>
  <c r="C75" i="139"/>
  <c r="B75" i="139" s="1"/>
  <c r="C76" i="139"/>
  <c r="B76" i="139" s="1"/>
  <c r="C77" i="139"/>
  <c r="B77" i="139" s="1"/>
  <c r="C78" i="139"/>
  <c r="B78" i="139" s="1"/>
  <c r="C79" i="139"/>
  <c r="B79" i="139" s="1"/>
  <c r="C80" i="139"/>
  <c r="B80" i="139" s="1"/>
  <c r="C68" i="139"/>
  <c r="B68" i="139" s="1"/>
  <c r="C67" i="139"/>
  <c r="B67" i="139" s="1"/>
  <c r="C66" i="139"/>
  <c r="B66" i="139" s="1"/>
  <c r="C65" i="139"/>
  <c r="B65" i="139" s="1"/>
  <c r="C64" i="139"/>
  <c r="B64" i="139" s="1"/>
  <c r="C63" i="139"/>
  <c r="B63" i="139" s="1"/>
  <c r="C62" i="139"/>
  <c r="B62" i="139" s="1"/>
  <c r="C61" i="139"/>
  <c r="B61" i="139" s="1"/>
  <c r="C60" i="139"/>
  <c r="B60" i="139" s="1"/>
  <c r="C59" i="139"/>
  <c r="B59" i="139" s="1"/>
  <c r="C58" i="139"/>
  <c r="B58" i="139" s="1"/>
  <c r="C57" i="139"/>
  <c r="B57" i="139" s="1"/>
  <c r="C56" i="139"/>
  <c r="B56" i="139" s="1"/>
  <c r="C55" i="139"/>
  <c r="B55" i="139" s="1"/>
  <c r="C54" i="139"/>
  <c r="B54" i="139" s="1"/>
  <c r="C53" i="139"/>
  <c r="B53" i="139" s="1"/>
  <c r="C48" i="138"/>
  <c r="B48" i="138" s="1"/>
  <c r="C49" i="138"/>
  <c r="B49" i="138" s="1"/>
  <c r="C50" i="138"/>
  <c r="B50" i="138" s="1"/>
  <c r="C51" i="138"/>
  <c r="B51" i="138" s="1"/>
  <c r="C52" i="138"/>
  <c r="B52" i="138" s="1"/>
  <c r="C53" i="138"/>
  <c r="B53" i="138" s="1"/>
  <c r="C54" i="138"/>
  <c r="B54" i="138" s="1"/>
  <c r="C55" i="138"/>
  <c r="B55" i="138" s="1"/>
  <c r="C56" i="138"/>
  <c r="B56" i="138" s="1"/>
  <c r="C57" i="138"/>
  <c r="B57" i="138" s="1"/>
  <c r="C58" i="138"/>
  <c r="B58" i="138" s="1"/>
  <c r="C59" i="138"/>
  <c r="B59" i="138" s="1"/>
  <c r="C60" i="138"/>
  <c r="B60" i="138" s="1"/>
  <c r="C61" i="138"/>
  <c r="B61" i="138" s="1"/>
  <c r="C62" i="138"/>
  <c r="B62" i="138" s="1"/>
  <c r="C63" i="138"/>
  <c r="B63" i="138" s="1"/>
  <c r="C64" i="138"/>
  <c r="B64" i="138" s="1"/>
  <c r="C65" i="138"/>
  <c r="B65" i="138" s="1"/>
  <c r="C66" i="138"/>
  <c r="B66" i="138" s="1"/>
  <c r="C67" i="138"/>
  <c r="B67" i="138" s="1"/>
  <c r="C68" i="138"/>
  <c r="B68" i="138" s="1"/>
  <c r="C69" i="138"/>
  <c r="B69" i="138" s="1"/>
  <c r="C70" i="138"/>
  <c r="B70" i="138" s="1"/>
  <c r="C71" i="138"/>
  <c r="B71" i="138" s="1"/>
  <c r="C47" i="138"/>
  <c r="B47" i="138" s="1"/>
  <c r="C44" i="136"/>
  <c r="B44" i="136" s="1"/>
  <c r="C45" i="136"/>
  <c r="B45" i="136" s="1"/>
  <c r="C46" i="136"/>
  <c r="B46" i="136" s="1"/>
  <c r="C47" i="136"/>
  <c r="B47" i="136" s="1"/>
  <c r="C48" i="136"/>
  <c r="B48" i="136" s="1"/>
  <c r="C49" i="136"/>
  <c r="B49" i="136" s="1"/>
  <c r="C50" i="136"/>
  <c r="B50" i="136" s="1"/>
  <c r="C51" i="136"/>
  <c r="B51" i="136" s="1"/>
  <c r="C52" i="136"/>
  <c r="B52" i="136" s="1"/>
  <c r="C53" i="136"/>
  <c r="B53" i="136" s="1"/>
  <c r="C54" i="136"/>
  <c r="B54" i="136" s="1"/>
  <c r="C55" i="136"/>
  <c r="B55" i="136" s="1"/>
  <c r="C56" i="136"/>
  <c r="B56" i="136" s="1"/>
  <c r="C57" i="136"/>
  <c r="B57" i="136" s="1"/>
  <c r="C58" i="136"/>
  <c r="B58" i="136" s="1"/>
  <c r="C59" i="136"/>
  <c r="B59" i="136" s="1"/>
  <c r="C60" i="136"/>
  <c r="B60" i="136" s="1"/>
  <c r="C61" i="136"/>
  <c r="B61" i="136" s="1"/>
  <c r="C62" i="136"/>
  <c r="B62" i="136" s="1"/>
  <c r="C63" i="136"/>
  <c r="B63" i="136" s="1"/>
  <c r="C64" i="136"/>
  <c r="B64" i="136" s="1"/>
  <c r="C65" i="136"/>
  <c r="B65" i="136" s="1"/>
  <c r="C66" i="136"/>
  <c r="B66" i="136" s="1"/>
  <c r="C67" i="136"/>
  <c r="B67" i="136" s="1"/>
  <c r="C68" i="136"/>
  <c r="B68" i="136" s="1"/>
  <c r="C69" i="136"/>
  <c r="B69" i="136" s="1"/>
  <c r="C70" i="136"/>
  <c r="B70" i="136" s="1"/>
  <c r="C71" i="136"/>
  <c r="B71" i="136" s="1"/>
  <c r="C72" i="136"/>
  <c r="B72" i="136" s="1"/>
  <c r="C73" i="136"/>
  <c r="B73" i="136" s="1"/>
  <c r="C44" i="135"/>
  <c r="B44" i="135" s="1"/>
  <c r="C45" i="135"/>
  <c r="B45" i="135" s="1"/>
  <c r="C46" i="135"/>
  <c r="B46" i="135" s="1"/>
  <c r="C47" i="135"/>
  <c r="B47" i="135" s="1"/>
  <c r="C48" i="135"/>
  <c r="B48" i="135" s="1"/>
  <c r="C49" i="135"/>
  <c r="B49" i="135" s="1"/>
  <c r="C50" i="135"/>
  <c r="B50" i="135" s="1"/>
  <c r="C51" i="135"/>
  <c r="B51" i="135" s="1"/>
  <c r="C52" i="135"/>
  <c r="B52" i="135" s="1"/>
  <c r="C53" i="135"/>
  <c r="B53" i="135" s="1"/>
  <c r="C54" i="135"/>
  <c r="B54" i="135" s="1"/>
  <c r="C55" i="135"/>
  <c r="B55" i="135" s="1"/>
  <c r="C56" i="135"/>
  <c r="B56" i="135" s="1"/>
  <c r="C57" i="135"/>
  <c r="B57" i="135" s="1"/>
  <c r="C58" i="135"/>
  <c r="B58" i="135" s="1"/>
  <c r="C59" i="135"/>
  <c r="B59" i="135" s="1"/>
  <c r="C60" i="135"/>
  <c r="B60" i="135" s="1"/>
  <c r="C44" i="134"/>
  <c r="B44" i="134" s="1"/>
  <c r="B73" i="134" s="1"/>
  <c r="C54" i="132"/>
  <c r="B54" i="132" s="1"/>
  <c r="A73" i="132"/>
  <c r="A74" i="132"/>
  <c r="A75" i="132"/>
  <c r="A76" i="132"/>
  <c r="A77" i="132"/>
  <c r="A78" i="132"/>
  <c r="A79" i="132"/>
  <c r="H68" i="132"/>
  <c r="B19" i="132"/>
  <c r="B20" i="132"/>
  <c r="B21" i="132"/>
  <c r="B22" i="132"/>
  <c r="B23" i="132"/>
  <c r="B24" i="132"/>
  <c r="C24" i="132" s="1"/>
  <c r="B25" i="132"/>
  <c r="C25" i="132" s="1"/>
  <c r="H19" i="132"/>
  <c r="H20" i="132"/>
  <c r="H21" i="132"/>
  <c r="H22" i="132"/>
  <c r="H23" i="132"/>
  <c r="H24" i="132"/>
  <c r="H25" i="132"/>
  <c r="J19" i="132"/>
  <c r="A19" i="132" s="1"/>
  <c r="J20" i="132"/>
  <c r="A20" i="132" s="1"/>
  <c r="J21" i="132"/>
  <c r="A21" i="132" s="1"/>
  <c r="J22" i="132"/>
  <c r="J23" i="132"/>
  <c r="J24" i="132"/>
  <c r="A24" i="132" s="1"/>
  <c r="J25" i="132"/>
  <c r="A25" i="132" s="1"/>
  <c r="H77" i="139"/>
  <c r="H78" i="139"/>
  <c r="H79" i="139"/>
  <c r="H80" i="139"/>
  <c r="J72" i="139"/>
  <c r="A72" i="139" s="1"/>
  <c r="J73" i="139"/>
  <c r="A73" i="139" s="1"/>
  <c r="J74" i="139"/>
  <c r="A74" i="139" s="1"/>
  <c r="J75" i="139"/>
  <c r="A75" i="139" s="1"/>
  <c r="J76" i="139"/>
  <c r="A76" i="139" s="1"/>
  <c r="J77" i="139"/>
  <c r="A77" i="139" s="1"/>
  <c r="J78" i="139"/>
  <c r="A78" i="139" s="1"/>
  <c r="J79" i="139"/>
  <c r="A79" i="139" s="1"/>
  <c r="J80" i="139"/>
  <c r="A80" i="139" s="1"/>
  <c r="H71" i="139"/>
  <c r="H72" i="139"/>
  <c r="H73" i="139"/>
  <c r="H74" i="139"/>
  <c r="H75" i="139"/>
  <c r="H76" i="139"/>
  <c r="C43" i="139"/>
  <c r="C44" i="139"/>
  <c r="C45" i="139"/>
  <c r="A43" i="139"/>
  <c r="D43" i="139" s="1"/>
  <c r="A44" i="139"/>
  <c r="D44" i="139" s="1"/>
  <c r="A45" i="139"/>
  <c r="D45" i="139" s="1"/>
  <c r="H42" i="139"/>
  <c r="H43" i="139"/>
  <c r="H44" i="139"/>
  <c r="H45" i="139"/>
  <c r="B25" i="139"/>
  <c r="B26" i="139"/>
  <c r="C26" i="139" s="1"/>
  <c r="A27" i="139"/>
  <c r="B27" i="139"/>
  <c r="A28" i="139"/>
  <c r="B28" i="139"/>
  <c r="A29" i="139"/>
  <c r="B29" i="139"/>
  <c r="H32" i="157"/>
  <c r="H33" i="157"/>
  <c r="H34" i="157"/>
  <c r="H35" i="157"/>
  <c r="H36" i="157"/>
  <c r="H37" i="157"/>
  <c r="H38" i="157"/>
  <c r="A18" i="143"/>
  <c r="B18" i="143"/>
  <c r="A19" i="143"/>
  <c r="B19" i="143"/>
  <c r="A20" i="143"/>
  <c r="B20" i="143"/>
  <c r="A21" i="143"/>
  <c r="B21" i="143"/>
  <c r="A22" i="143"/>
  <c r="B22" i="143"/>
  <c r="J28" i="145"/>
  <c r="A28" i="145" s="1"/>
  <c r="H26" i="145"/>
  <c r="H27" i="145"/>
  <c r="B28" i="145"/>
  <c r="J83" i="146"/>
  <c r="A83" i="146" s="1"/>
  <c r="J84" i="146"/>
  <c r="A84" i="146" s="1"/>
  <c r="J85" i="146"/>
  <c r="A85" i="146" s="1"/>
  <c r="J86" i="146"/>
  <c r="A86" i="146" s="1"/>
  <c r="J87" i="146"/>
  <c r="A87" i="146" s="1"/>
  <c r="J88" i="146"/>
  <c r="A88" i="146" s="1"/>
  <c r="J89" i="146"/>
  <c r="A89" i="146" s="1"/>
  <c r="J90" i="146"/>
  <c r="A90" i="146" s="1"/>
  <c r="J91" i="146"/>
  <c r="A91" i="146" s="1"/>
  <c r="J92" i="146"/>
  <c r="A92" i="146" s="1"/>
  <c r="J93" i="146"/>
  <c r="A93" i="146" s="1"/>
  <c r="J94" i="146"/>
  <c r="A94" i="146" s="1"/>
  <c r="J95" i="146"/>
  <c r="A95" i="146" s="1"/>
  <c r="J96" i="146"/>
  <c r="A96" i="146" s="1"/>
  <c r="J97" i="146"/>
  <c r="A97" i="146" s="1"/>
  <c r="J98" i="146"/>
  <c r="A98" i="146" s="1"/>
  <c r="J99" i="146"/>
  <c r="A99" i="146" s="1"/>
  <c r="J100" i="146"/>
  <c r="A100" i="146" s="1"/>
  <c r="J101" i="146"/>
  <c r="A101" i="146" s="1"/>
  <c r="J102" i="146"/>
  <c r="A102" i="146" s="1"/>
  <c r="J103" i="146"/>
  <c r="A103" i="146" s="1"/>
  <c r="J104" i="146"/>
  <c r="A104" i="146" s="1"/>
  <c r="J105" i="146"/>
  <c r="A105" i="146" s="1"/>
  <c r="J106" i="146"/>
  <c r="A106" i="146" s="1"/>
  <c r="J107" i="146"/>
  <c r="A107" i="146" s="1"/>
  <c r="J108" i="146"/>
  <c r="A108" i="146" s="1"/>
  <c r="J109" i="146"/>
  <c r="A109" i="146" s="1"/>
  <c r="J110" i="146"/>
  <c r="A110" i="146" s="1"/>
  <c r="J111" i="146"/>
  <c r="A111" i="146" s="1"/>
  <c r="J112" i="146"/>
  <c r="A112" i="146" s="1"/>
  <c r="J113" i="146"/>
  <c r="A113" i="146" s="1"/>
  <c r="J114" i="146"/>
  <c r="A114" i="146" s="1"/>
  <c r="J115" i="146"/>
  <c r="A115" i="146" s="1"/>
  <c r="H83" i="146"/>
  <c r="H84" i="146"/>
  <c r="H85" i="146"/>
  <c r="H86" i="146"/>
  <c r="H87" i="146"/>
  <c r="H88" i="146"/>
  <c r="H89" i="146"/>
  <c r="H90" i="146"/>
  <c r="H91" i="146"/>
  <c r="H92" i="146"/>
  <c r="H93" i="146"/>
  <c r="H94" i="146"/>
  <c r="H95" i="146"/>
  <c r="H96" i="146"/>
  <c r="H97" i="146"/>
  <c r="H98" i="146"/>
  <c r="H99" i="146"/>
  <c r="H100" i="146"/>
  <c r="H101" i="146"/>
  <c r="H102" i="146"/>
  <c r="H103" i="146"/>
  <c r="H104" i="146"/>
  <c r="H105" i="146"/>
  <c r="H106" i="146"/>
  <c r="H107" i="146"/>
  <c r="H108" i="146"/>
  <c r="H109" i="146"/>
  <c r="H110" i="146"/>
  <c r="H111" i="146"/>
  <c r="H112" i="146"/>
  <c r="H113" i="146"/>
  <c r="H114" i="146"/>
  <c r="H115" i="146"/>
  <c r="B18" i="146"/>
  <c r="B19" i="146"/>
  <c r="B20" i="146"/>
  <c r="C20" i="146" s="1"/>
  <c r="B21" i="146"/>
  <c r="C21" i="146" s="1"/>
  <c r="B22" i="146"/>
  <c r="B23" i="146"/>
  <c r="B24" i="146"/>
  <c r="C24" i="146" s="1"/>
  <c r="B25" i="146"/>
  <c r="B26" i="146"/>
  <c r="B27" i="146"/>
  <c r="B28" i="146"/>
  <c r="B29" i="146"/>
  <c r="B30" i="146"/>
  <c r="B31" i="146"/>
  <c r="B32" i="146"/>
  <c r="B33" i="146"/>
  <c r="B34" i="146"/>
  <c r="B35" i="146"/>
  <c r="B36" i="146"/>
  <c r="B37" i="146"/>
  <c r="B38" i="146"/>
  <c r="J18" i="146"/>
  <c r="J19" i="146"/>
  <c r="A19" i="146" s="1"/>
  <c r="J20" i="146"/>
  <c r="A20" i="146" s="1"/>
  <c r="J21" i="146"/>
  <c r="A21" i="146" s="1"/>
  <c r="J22" i="146"/>
  <c r="J23" i="146"/>
  <c r="A23" i="146" s="1"/>
  <c r="J24" i="146"/>
  <c r="A24" i="146" s="1"/>
  <c r="J25" i="146"/>
  <c r="J26" i="146"/>
  <c r="A26" i="146" s="1"/>
  <c r="J27" i="146"/>
  <c r="A27" i="146" s="1"/>
  <c r="J28" i="146"/>
  <c r="A28" i="146" s="1"/>
  <c r="J29" i="146"/>
  <c r="J30" i="146"/>
  <c r="A30" i="146" s="1"/>
  <c r="J31" i="146"/>
  <c r="J32" i="146"/>
  <c r="J33" i="146"/>
  <c r="J34" i="146"/>
  <c r="A34" i="146" s="1"/>
  <c r="J35" i="146"/>
  <c r="A35" i="146" s="1"/>
  <c r="J36" i="146"/>
  <c r="A36" i="146" s="1"/>
  <c r="J37" i="146"/>
  <c r="J38" i="146"/>
  <c r="A38" i="146" s="1"/>
  <c r="H16" i="146"/>
  <c r="H17" i="146"/>
  <c r="H18" i="146"/>
  <c r="H19" i="146"/>
  <c r="H20" i="146"/>
  <c r="H21" i="146"/>
  <c r="H22" i="146"/>
  <c r="H23" i="146"/>
  <c r="H24" i="146"/>
  <c r="H25" i="146"/>
  <c r="H26" i="146"/>
  <c r="H27" i="146"/>
  <c r="H28" i="146"/>
  <c r="H29" i="146"/>
  <c r="H30" i="146"/>
  <c r="H31" i="146"/>
  <c r="H32" i="146"/>
  <c r="H33" i="146"/>
  <c r="H34" i="146"/>
  <c r="H35" i="146"/>
  <c r="H36" i="146"/>
  <c r="H37" i="146"/>
  <c r="H38" i="146"/>
  <c r="J142" i="150"/>
  <c r="A142" i="150" s="1"/>
  <c r="J143" i="150"/>
  <c r="A143" i="150" s="1"/>
  <c r="J144" i="150"/>
  <c r="A144" i="150" s="1"/>
  <c r="J145" i="150"/>
  <c r="A145" i="150" s="1"/>
  <c r="J146" i="150"/>
  <c r="A146" i="150" s="1"/>
  <c r="J147" i="150"/>
  <c r="A147" i="150" s="1"/>
  <c r="J148" i="150"/>
  <c r="A148" i="150" s="1"/>
  <c r="J149" i="150"/>
  <c r="A149" i="150" s="1"/>
  <c r="H140" i="150"/>
  <c r="H141" i="150"/>
  <c r="H142" i="150"/>
  <c r="H143" i="150"/>
  <c r="H144" i="150"/>
  <c r="H145" i="150"/>
  <c r="H146" i="150"/>
  <c r="H147" i="150"/>
  <c r="H148" i="150"/>
  <c r="H149" i="150"/>
  <c r="J53" i="151"/>
  <c r="J54" i="151"/>
  <c r="J55" i="151"/>
  <c r="J56" i="151"/>
  <c r="A56" i="151" s="1"/>
  <c r="J57" i="151"/>
  <c r="A57" i="151" s="1"/>
  <c r="J58" i="151"/>
  <c r="A58" i="151" s="1"/>
  <c r="J59" i="151"/>
  <c r="A59" i="151" s="1"/>
  <c r="J60" i="151"/>
  <c r="A60" i="151" s="1"/>
  <c r="B8" i="156"/>
  <c r="E8" i="156" s="1"/>
  <c r="B9" i="156"/>
  <c r="B10" i="156"/>
  <c r="B11" i="156"/>
  <c r="B12" i="156"/>
  <c r="B14" i="156"/>
  <c r="B15" i="156"/>
  <c r="C15" i="156" s="1"/>
  <c r="B16" i="156"/>
  <c r="B8" i="154"/>
  <c r="E8" i="154" s="1"/>
  <c r="B9" i="154"/>
  <c r="B10" i="154"/>
  <c r="E10" i="154" s="1"/>
  <c r="B11" i="154"/>
  <c r="E11" i="154" s="1"/>
  <c r="B12" i="154"/>
  <c r="B13" i="154"/>
  <c r="E13" i="154" s="1"/>
  <c r="B14" i="154"/>
  <c r="E14" i="154" s="1"/>
  <c r="B15" i="154"/>
  <c r="E15" i="154" s="1"/>
  <c r="B16" i="154"/>
  <c r="E16" i="154" s="1"/>
  <c r="B17" i="154"/>
  <c r="B18" i="154"/>
  <c r="E18" i="154" s="1"/>
  <c r="B19" i="154"/>
  <c r="E19" i="154" s="1"/>
  <c r="B20" i="154"/>
  <c r="E20" i="154" s="1"/>
  <c r="B21" i="154"/>
  <c r="E21" i="154" s="1"/>
  <c r="B8" i="152"/>
  <c r="B9" i="152"/>
  <c r="B10" i="152"/>
  <c r="C10" i="152" s="1"/>
  <c r="B11" i="152"/>
  <c r="B12" i="152"/>
  <c r="B13" i="152"/>
  <c r="B14" i="152"/>
  <c r="B15" i="152"/>
  <c r="B16" i="152"/>
  <c r="B17" i="152"/>
  <c r="B18" i="152"/>
  <c r="B19" i="152"/>
  <c r="B20" i="152"/>
  <c r="B21" i="152"/>
  <c r="B22" i="152"/>
  <c r="B23" i="152"/>
  <c r="B24" i="152"/>
  <c r="B8" i="151"/>
  <c r="B9" i="151"/>
  <c r="C9" i="151" s="1"/>
  <c r="B10" i="151"/>
  <c r="C10" i="151" s="1"/>
  <c r="B11" i="151"/>
  <c r="C11" i="151" s="1"/>
  <c r="B12" i="151"/>
  <c r="C12" i="151" s="1"/>
  <c r="B13" i="151"/>
  <c r="C13" i="151" s="1"/>
  <c r="B14" i="151"/>
  <c r="C14" i="151" s="1"/>
  <c r="B15" i="151"/>
  <c r="C15" i="151" s="1"/>
  <c r="B16" i="151"/>
  <c r="B17" i="151"/>
  <c r="C17" i="151" s="1"/>
  <c r="B18" i="151"/>
  <c r="B19" i="151"/>
  <c r="C19" i="151" s="1"/>
  <c r="B20" i="151"/>
  <c r="C20" i="151" s="1"/>
  <c r="B21" i="151"/>
  <c r="B22" i="151"/>
  <c r="B8" i="150"/>
  <c r="B9" i="150"/>
  <c r="B10" i="150"/>
  <c r="B11" i="150"/>
  <c r="B12" i="150"/>
  <c r="B13" i="150"/>
  <c r="B14" i="150"/>
  <c r="C14" i="150" s="1"/>
  <c r="B15" i="150"/>
  <c r="C15" i="150" s="1"/>
  <c r="B16" i="150"/>
  <c r="B17" i="150"/>
  <c r="B18" i="150"/>
  <c r="C18" i="150" s="1"/>
  <c r="B19" i="150"/>
  <c r="C19" i="150" s="1"/>
  <c r="B20" i="150"/>
  <c r="B21" i="150"/>
  <c r="B22" i="150"/>
  <c r="B23" i="150"/>
  <c r="B24" i="150"/>
  <c r="C24" i="150" s="1"/>
  <c r="B25" i="150"/>
  <c r="C25" i="150" s="1"/>
  <c r="B26" i="150"/>
  <c r="C26" i="150" s="1"/>
  <c r="B27" i="150"/>
  <c r="C27" i="150" s="1"/>
  <c r="B28" i="150"/>
  <c r="C28" i="150" s="1"/>
  <c r="B29" i="150"/>
  <c r="C29" i="150" s="1"/>
  <c r="B30" i="150"/>
  <c r="C30" i="150" s="1"/>
  <c r="B31" i="150"/>
  <c r="C31" i="150" s="1"/>
  <c r="B32" i="150"/>
  <c r="B33" i="150"/>
  <c r="B34" i="150"/>
  <c r="B35" i="150"/>
  <c r="B36" i="150"/>
  <c r="B37" i="150"/>
  <c r="B38" i="150"/>
  <c r="B39" i="150"/>
  <c r="B40" i="150"/>
  <c r="B20" i="149"/>
  <c r="B19" i="149"/>
  <c r="B18" i="149"/>
  <c r="B17" i="149"/>
  <c r="B16" i="149"/>
  <c r="B15" i="149"/>
  <c r="B14" i="149"/>
  <c r="B13" i="149"/>
  <c r="C13" i="149" s="1"/>
  <c r="B12" i="149"/>
  <c r="B11" i="149"/>
  <c r="C11" i="149" s="1"/>
  <c r="B10" i="149"/>
  <c r="B9" i="149"/>
  <c r="B8" i="149"/>
  <c r="B8" i="147"/>
  <c r="B9" i="147"/>
  <c r="B10" i="147"/>
  <c r="B11" i="147"/>
  <c r="B12" i="147"/>
  <c r="B13" i="147"/>
  <c r="B14" i="147"/>
  <c r="B15" i="147"/>
  <c r="B16" i="147"/>
  <c r="B17" i="147"/>
  <c r="B18" i="147"/>
  <c r="B19" i="147"/>
  <c r="B20" i="147"/>
  <c r="B21" i="147"/>
  <c r="B22" i="147"/>
  <c r="B8" i="148"/>
  <c r="B9" i="148"/>
  <c r="B10" i="148"/>
  <c r="B11" i="148"/>
  <c r="B12" i="148"/>
  <c r="B13" i="148"/>
  <c r="B14" i="148"/>
  <c r="B15" i="148"/>
  <c r="B16" i="148"/>
  <c r="B17" i="148"/>
  <c r="B18" i="148"/>
  <c r="B19" i="148"/>
  <c r="B20" i="148"/>
  <c r="B21" i="148"/>
  <c r="C21" i="148" s="1"/>
  <c r="B22" i="148"/>
  <c r="B23" i="148"/>
  <c r="B24" i="148"/>
  <c r="B25" i="148"/>
  <c r="B26" i="148"/>
  <c r="B27" i="148"/>
  <c r="B28" i="148"/>
  <c r="B29" i="148"/>
  <c r="B30" i="148"/>
  <c r="B8" i="146"/>
  <c r="B9" i="146"/>
  <c r="B10" i="146"/>
  <c r="B11" i="146"/>
  <c r="C11" i="146" s="1"/>
  <c r="B12" i="146"/>
  <c r="B13" i="146"/>
  <c r="C13" i="146" s="1"/>
  <c r="B14" i="146"/>
  <c r="B15" i="146"/>
  <c r="B16" i="146"/>
  <c r="B17" i="146"/>
  <c r="B8" i="145"/>
  <c r="B9" i="145"/>
  <c r="B10" i="145"/>
  <c r="B11" i="145"/>
  <c r="B12" i="145"/>
  <c r="B13" i="145"/>
  <c r="B14" i="145"/>
  <c r="B15" i="145"/>
  <c r="B16" i="145"/>
  <c r="B17" i="145"/>
  <c r="B18" i="145"/>
  <c r="B19" i="145"/>
  <c r="B20" i="145"/>
  <c r="B21" i="145"/>
  <c r="B22" i="145"/>
  <c r="B23" i="145"/>
  <c r="B24" i="145"/>
  <c r="B25" i="145"/>
  <c r="B26" i="145"/>
  <c r="B27" i="145"/>
  <c r="B8" i="144"/>
  <c r="B9" i="144"/>
  <c r="B10" i="144"/>
  <c r="B11" i="144"/>
  <c r="B12" i="144"/>
  <c r="B13" i="144"/>
  <c r="B14" i="144"/>
  <c r="B15" i="144"/>
  <c r="B16" i="144"/>
  <c r="B8" i="143"/>
  <c r="B9" i="143"/>
  <c r="C9" i="143" s="1"/>
  <c r="B10" i="143"/>
  <c r="B11" i="143"/>
  <c r="B12" i="143"/>
  <c r="C12" i="143" s="1"/>
  <c r="B13" i="143"/>
  <c r="B14" i="143"/>
  <c r="B15" i="143"/>
  <c r="B16" i="143"/>
  <c r="B17" i="143"/>
  <c r="B8" i="142"/>
  <c r="B9" i="142"/>
  <c r="C9" i="142" s="1"/>
  <c r="B10" i="142"/>
  <c r="B11" i="142"/>
  <c r="B12" i="142"/>
  <c r="B13" i="142"/>
  <c r="B14" i="142"/>
  <c r="B15" i="142"/>
  <c r="B16" i="142"/>
  <c r="B17" i="142"/>
  <c r="B18" i="142"/>
  <c r="B20" i="142"/>
  <c r="B22" i="142"/>
  <c r="B8" i="141"/>
  <c r="C8" i="141" s="1"/>
  <c r="B9" i="141"/>
  <c r="B10" i="141"/>
  <c r="B11" i="141"/>
  <c r="C11" i="141" s="1"/>
  <c r="B12" i="141"/>
  <c r="B13" i="141"/>
  <c r="C13" i="141" s="1"/>
  <c r="B14" i="141"/>
  <c r="B15" i="141"/>
  <c r="B16" i="141"/>
  <c r="B17" i="141"/>
  <c r="B18" i="141"/>
  <c r="B19" i="141"/>
  <c r="B20" i="141"/>
  <c r="B21" i="141"/>
  <c r="B22" i="141"/>
  <c r="B9" i="157"/>
  <c r="B10" i="157"/>
  <c r="B11" i="157"/>
  <c r="B12" i="157"/>
  <c r="B13" i="157"/>
  <c r="B14" i="157"/>
  <c r="B15" i="157"/>
  <c r="B16" i="157"/>
  <c r="B17" i="157"/>
  <c r="B18" i="157"/>
  <c r="C18" i="157" s="1"/>
  <c r="B19" i="157"/>
  <c r="B20" i="157"/>
  <c r="B21" i="157"/>
  <c r="B22" i="157"/>
  <c r="B8" i="157"/>
  <c r="E37" i="163"/>
  <c r="E9" i="154"/>
  <c r="D37" i="163" l="1"/>
  <c r="D39" i="163" s="1"/>
  <c r="D58" i="163" s="1"/>
  <c r="B117" i="163" s="1"/>
  <c r="E39" i="163"/>
  <c r="C40" i="163" s="1"/>
  <c r="C58" i="163" s="1"/>
  <c r="B115" i="163" s="1"/>
  <c r="C43" i="160"/>
  <c r="B90" i="160" s="1"/>
  <c r="B93" i="160" s="1"/>
  <c r="B58" i="149"/>
  <c r="C24" i="160"/>
  <c r="C42" i="160" s="1"/>
  <c r="B87" i="160" s="1"/>
  <c r="C24" i="159"/>
  <c r="C42" i="159" s="1"/>
  <c r="B87" i="159" s="1"/>
  <c r="C14" i="147"/>
  <c r="E14" i="147"/>
  <c r="C22" i="148"/>
  <c r="E22" i="148"/>
  <c r="E8" i="157"/>
  <c r="C8" i="157"/>
  <c r="C16" i="144"/>
  <c r="E16" i="144"/>
  <c r="C12" i="145"/>
  <c r="E12" i="145"/>
  <c r="C10" i="146"/>
  <c r="E10" i="146"/>
  <c r="C9" i="148"/>
  <c r="E9" i="148"/>
  <c r="C12" i="147"/>
  <c r="E15" i="149"/>
  <c r="C15" i="149"/>
  <c r="E34" i="150"/>
  <c r="C34" i="150"/>
  <c r="E22" i="150"/>
  <c r="C22" i="150"/>
  <c r="E10" i="150"/>
  <c r="C10" i="150"/>
  <c r="C33" i="146"/>
  <c r="E33" i="146"/>
  <c r="E19" i="143"/>
  <c r="C19" i="143"/>
  <c r="B83" i="139"/>
  <c r="E28" i="145"/>
  <c r="C28" i="145"/>
  <c r="C20" i="143"/>
  <c r="E20" i="143"/>
  <c r="E20" i="141"/>
  <c r="C20" i="141"/>
  <c r="C29" i="139"/>
  <c r="E29" i="139"/>
  <c r="C16" i="157"/>
  <c r="E16" i="157"/>
  <c r="C19" i="141"/>
  <c r="E19" i="141"/>
  <c r="C24" i="145"/>
  <c r="E24" i="145"/>
  <c r="C15" i="157"/>
  <c r="E15" i="157"/>
  <c r="E18" i="141"/>
  <c r="C18" i="141"/>
  <c r="C15" i="144"/>
  <c r="E15" i="144"/>
  <c r="C23" i="145"/>
  <c r="E23" i="145"/>
  <c r="C11" i="145"/>
  <c r="E11" i="145"/>
  <c r="C9" i="146"/>
  <c r="E9" i="146"/>
  <c r="C20" i="148"/>
  <c r="E20" i="148"/>
  <c r="E8" i="148"/>
  <c r="C8" i="148"/>
  <c r="E11" i="147"/>
  <c r="C11" i="147"/>
  <c r="C16" i="149"/>
  <c r="E16" i="149"/>
  <c r="E33" i="150"/>
  <c r="C33" i="150"/>
  <c r="E21" i="150"/>
  <c r="C21" i="150"/>
  <c r="E9" i="150"/>
  <c r="C9" i="150"/>
  <c r="C16" i="156"/>
  <c r="C32" i="146"/>
  <c r="E32" i="146"/>
  <c r="C28" i="139"/>
  <c r="E28" i="139"/>
  <c r="E11" i="148"/>
  <c r="C11" i="148"/>
  <c r="C25" i="145"/>
  <c r="E25" i="145"/>
  <c r="E35" i="150"/>
  <c r="C35" i="150"/>
  <c r="A37" i="146"/>
  <c r="D37" i="146"/>
  <c r="E14" i="157"/>
  <c r="C14" i="157"/>
  <c r="C17" i="141"/>
  <c r="E17" i="141"/>
  <c r="E17" i="143"/>
  <c r="C17" i="143"/>
  <c r="E14" i="144"/>
  <c r="C14" i="144"/>
  <c r="E22" i="145"/>
  <c r="C22" i="145"/>
  <c r="E10" i="145"/>
  <c r="C10" i="145"/>
  <c r="E8" i="146"/>
  <c r="C8" i="146"/>
  <c r="E19" i="148"/>
  <c r="C19" i="148"/>
  <c r="E22" i="147"/>
  <c r="C22" i="147"/>
  <c r="E10" i="147"/>
  <c r="C10" i="147"/>
  <c r="C17" i="149"/>
  <c r="E17" i="149"/>
  <c r="C32" i="150"/>
  <c r="E32" i="150"/>
  <c r="E20" i="150"/>
  <c r="C20" i="150"/>
  <c r="B61" i="150"/>
  <c r="E8" i="150"/>
  <c r="C8" i="150"/>
  <c r="A22" i="146"/>
  <c r="D22" i="146"/>
  <c r="E31" i="146"/>
  <c r="C31" i="146"/>
  <c r="E19" i="146"/>
  <c r="C19" i="146"/>
  <c r="E18" i="143"/>
  <c r="C18" i="143"/>
  <c r="A23" i="132"/>
  <c r="D23" i="132"/>
  <c r="B79" i="136"/>
  <c r="E9" i="145"/>
  <c r="C9" i="145"/>
  <c r="C14" i="156"/>
  <c r="A33" i="146"/>
  <c r="D33" i="146"/>
  <c r="C30" i="146"/>
  <c r="E30" i="146"/>
  <c r="C18" i="146"/>
  <c r="E18" i="146"/>
  <c r="C27" i="139"/>
  <c r="E27" i="139"/>
  <c r="A22" i="132"/>
  <c r="C12" i="146"/>
  <c r="E12" i="146"/>
  <c r="E36" i="150"/>
  <c r="C36" i="150"/>
  <c r="E8" i="143"/>
  <c r="C8" i="143"/>
  <c r="E23" i="150"/>
  <c r="C23" i="150"/>
  <c r="E21" i="145"/>
  <c r="C21" i="145"/>
  <c r="E18" i="149"/>
  <c r="C18" i="149"/>
  <c r="C22" i="151"/>
  <c r="E22" i="151"/>
  <c r="C12" i="157"/>
  <c r="E12" i="157"/>
  <c r="C15" i="141"/>
  <c r="E15" i="141"/>
  <c r="E15" i="143"/>
  <c r="C15" i="143"/>
  <c r="C12" i="144"/>
  <c r="E12" i="144"/>
  <c r="E20" i="145"/>
  <c r="C20" i="145"/>
  <c r="C8" i="145"/>
  <c r="E8" i="145"/>
  <c r="E29" i="148"/>
  <c r="C29" i="148"/>
  <c r="E17" i="148"/>
  <c r="C17" i="148"/>
  <c r="E20" i="147"/>
  <c r="C20" i="147"/>
  <c r="C8" i="147"/>
  <c r="E8" i="147"/>
  <c r="E19" i="149"/>
  <c r="C19" i="149"/>
  <c r="E21" i="151"/>
  <c r="C21" i="151"/>
  <c r="C12" i="156"/>
  <c r="A32" i="146"/>
  <c r="D32" i="146"/>
  <c r="C29" i="146"/>
  <c r="E29" i="146"/>
  <c r="C23" i="132"/>
  <c r="E23" i="132"/>
  <c r="C21" i="141"/>
  <c r="E21" i="141"/>
  <c r="C23" i="148"/>
  <c r="E23" i="148"/>
  <c r="E12" i="150"/>
  <c r="C12" i="150"/>
  <c r="E35" i="146"/>
  <c r="C35" i="146"/>
  <c r="C13" i="145"/>
  <c r="E13" i="145"/>
  <c r="C22" i="146"/>
  <c r="E22" i="146"/>
  <c r="C13" i="157"/>
  <c r="E13" i="157"/>
  <c r="E18" i="148"/>
  <c r="C18" i="148"/>
  <c r="E14" i="141"/>
  <c r="C14" i="141"/>
  <c r="C11" i="144"/>
  <c r="E11" i="144"/>
  <c r="C19" i="145"/>
  <c r="E19" i="145"/>
  <c r="C17" i="146"/>
  <c r="E17" i="146"/>
  <c r="E28" i="148"/>
  <c r="C28" i="148"/>
  <c r="C16" i="148"/>
  <c r="E16" i="148"/>
  <c r="C19" i="147"/>
  <c r="E19" i="147"/>
  <c r="E8" i="149"/>
  <c r="C8" i="149"/>
  <c r="C20" i="149"/>
  <c r="E20" i="149"/>
  <c r="E17" i="150"/>
  <c r="C17" i="150"/>
  <c r="C8" i="151"/>
  <c r="E8" i="151"/>
  <c r="C11" i="156"/>
  <c r="E11" i="156"/>
  <c r="A31" i="146"/>
  <c r="D31" i="146"/>
  <c r="C28" i="146"/>
  <c r="E28" i="146"/>
  <c r="C22" i="132"/>
  <c r="E22" i="132"/>
  <c r="C17" i="157"/>
  <c r="E14" i="149"/>
  <c r="C14" i="149"/>
  <c r="A25" i="146"/>
  <c r="C9" i="147"/>
  <c r="E9" i="147"/>
  <c r="C13" i="143"/>
  <c r="E13" i="143"/>
  <c r="E10" i="144"/>
  <c r="C10" i="144"/>
  <c r="E18" i="145"/>
  <c r="C18" i="145"/>
  <c r="C16" i="146"/>
  <c r="E16" i="146"/>
  <c r="E27" i="148"/>
  <c r="C27" i="148"/>
  <c r="C15" i="148"/>
  <c r="E15" i="148"/>
  <c r="E18" i="147"/>
  <c r="C18" i="147"/>
  <c r="E9" i="149"/>
  <c r="C9" i="149"/>
  <c r="E40" i="150"/>
  <c r="C40" i="150"/>
  <c r="C16" i="150"/>
  <c r="E16" i="150"/>
  <c r="C10" i="156"/>
  <c r="E10" i="156"/>
  <c r="A18" i="146"/>
  <c r="D18" i="146"/>
  <c r="C27" i="146"/>
  <c r="E27" i="146"/>
  <c r="E22" i="143"/>
  <c r="C22" i="143"/>
  <c r="E25" i="139"/>
  <c r="C25" i="139"/>
  <c r="C21" i="132"/>
  <c r="E21" i="132"/>
  <c r="E14" i="145"/>
  <c r="C14" i="145"/>
  <c r="C10" i="148"/>
  <c r="E10" i="148"/>
  <c r="E34" i="146"/>
  <c r="C34" i="146"/>
  <c r="E16" i="143"/>
  <c r="C16" i="143"/>
  <c r="C13" i="144"/>
  <c r="E13" i="144"/>
  <c r="E30" i="148"/>
  <c r="C30" i="148"/>
  <c r="C11" i="157"/>
  <c r="E11" i="157"/>
  <c r="C10" i="157"/>
  <c r="E10" i="157"/>
  <c r="C21" i="157"/>
  <c r="E21" i="157"/>
  <c r="E9" i="157"/>
  <c r="C9" i="157"/>
  <c r="C12" i="141"/>
  <c r="E12" i="141"/>
  <c r="C9" i="144"/>
  <c r="E9" i="144"/>
  <c r="C17" i="145"/>
  <c r="E17" i="145"/>
  <c r="C15" i="146"/>
  <c r="E15" i="146"/>
  <c r="C26" i="148"/>
  <c r="E26" i="148"/>
  <c r="C14" i="148"/>
  <c r="E14" i="148"/>
  <c r="E17" i="147"/>
  <c r="C17" i="147"/>
  <c r="C10" i="149"/>
  <c r="E10" i="149"/>
  <c r="E39" i="150"/>
  <c r="C39" i="150"/>
  <c r="C18" i="151"/>
  <c r="E18" i="151"/>
  <c r="C9" i="156"/>
  <c r="E9" i="156"/>
  <c r="A29" i="146"/>
  <c r="D29" i="146"/>
  <c r="C38" i="146"/>
  <c r="E38" i="146"/>
  <c r="E26" i="146"/>
  <c r="C26" i="146"/>
  <c r="C20" i="132"/>
  <c r="E20" i="132"/>
  <c r="E26" i="145"/>
  <c r="C26" i="145"/>
  <c r="C13" i="147"/>
  <c r="E13" i="147"/>
  <c r="E16" i="141"/>
  <c r="C16" i="141"/>
  <c r="E21" i="147"/>
  <c r="C21" i="147"/>
  <c r="E14" i="143"/>
  <c r="C14" i="143"/>
  <c r="C22" i="157"/>
  <c r="E22" i="157"/>
  <c r="C20" i="157"/>
  <c r="E20" i="157"/>
  <c r="E11" i="143"/>
  <c r="C11" i="143"/>
  <c r="C8" i="144"/>
  <c r="E8" i="144"/>
  <c r="E16" i="145"/>
  <c r="C16" i="145"/>
  <c r="E14" i="146"/>
  <c r="C14" i="146"/>
  <c r="C25" i="148"/>
  <c r="E25" i="148"/>
  <c r="E13" i="148"/>
  <c r="C13" i="148"/>
  <c r="E16" i="147"/>
  <c r="C16" i="147"/>
  <c r="C38" i="150"/>
  <c r="E38" i="150"/>
  <c r="C37" i="146"/>
  <c r="E37" i="146"/>
  <c r="E25" i="146"/>
  <c r="C25" i="146"/>
  <c r="E21" i="143"/>
  <c r="C21" i="143"/>
  <c r="E19" i="132"/>
  <c r="C19" i="132"/>
  <c r="C9" i="141"/>
  <c r="E9" i="141"/>
  <c r="C23" i="146"/>
  <c r="E23" i="146"/>
  <c r="E11" i="150"/>
  <c r="C11" i="150"/>
  <c r="E19" i="157"/>
  <c r="C19" i="157"/>
  <c r="E22" i="141"/>
  <c r="C22" i="141"/>
  <c r="C10" i="141"/>
  <c r="E10" i="141"/>
  <c r="E10" i="143"/>
  <c r="C10" i="143"/>
  <c r="E27" i="145"/>
  <c r="C27" i="145"/>
  <c r="E15" i="145"/>
  <c r="C15" i="145"/>
  <c r="C24" i="148"/>
  <c r="E24" i="148"/>
  <c r="E12" i="148"/>
  <c r="C12" i="148"/>
  <c r="C15" i="147"/>
  <c r="E15" i="147"/>
  <c r="E12" i="149"/>
  <c r="C12" i="149"/>
  <c r="E37" i="150"/>
  <c r="C37" i="150"/>
  <c r="E13" i="150"/>
  <c r="C13" i="150"/>
  <c r="E16" i="151"/>
  <c r="C16" i="151"/>
  <c r="E36" i="146"/>
  <c r="C36" i="146"/>
  <c r="C13" i="142"/>
  <c r="E13" i="142"/>
  <c r="C12" i="142"/>
  <c r="E12" i="142"/>
  <c r="C11" i="142"/>
  <c r="E11" i="142"/>
  <c r="C10" i="142"/>
  <c r="E10" i="142"/>
  <c r="C22" i="142"/>
  <c r="E22" i="142"/>
  <c r="E8" i="142"/>
  <c r="C8" i="142"/>
  <c r="E20" i="142"/>
  <c r="C20" i="142"/>
  <c r="C18" i="142"/>
  <c r="E18" i="142"/>
  <c r="C17" i="142"/>
  <c r="E17" i="142"/>
  <c r="C16" i="142"/>
  <c r="E16" i="142"/>
  <c r="C15" i="142"/>
  <c r="E15" i="142"/>
  <c r="E14" i="142"/>
  <c r="C14" i="142"/>
  <c r="E18" i="152"/>
  <c r="C18" i="152"/>
  <c r="E16" i="152"/>
  <c r="C16" i="152"/>
  <c r="E13" i="152"/>
  <c r="C13" i="152"/>
  <c r="E24" i="152"/>
  <c r="C24" i="152"/>
  <c r="E11" i="152"/>
  <c r="C11" i="152"/>
  <c r="E15" i="152"/>
  <c r="C15" i="152"/>
  <c r="C14" i="152"/>
  <c r="E14" i="152"/>
  <c r="E12" i="152"/>
  <c r="C12" i="152"/>
  <c r="E23" i="152"/>
  <c r="C23" i="152"/>
  <c r="E22" i="152"/>
  <c r="C22" i="152"/>
  <c r="E21" i="152"/>
  <c r="C21" i="152"/>
  <c r="E9" i="152"/>
  <c r="C9" i="152"/>
  <c r="E17" i="152"/>
  <c r="C17" i="152"/>
  <c r="C8" i="152"/>
  <c r="E8" i="152"/>
  <c r="C20" i="152"/>
  <c r="E20" i="152"/>
  <c r="E19" i="152"/>
  <c r="C19" i="152"/>
  <c r="B86" i="145"/>
  <c r="B103" i="160"/>
  <c r="B23" i="142"/>
  <c r="B8" i="139"/>
  <c r="B9" i="139"/>
  <c r="B10" i="139"/>
  <c r="B11" i="139"/>
  <c r="B12" i="139"/>
  <c r="B13" i="139"/>
  <c r="C13" i="139" s="1"/>
  <c r="B14" i="139"/>
  <c r="B15" i="139"/>
  <c r="B16" i="139"/>
  <c r="C16" i="139" s="1"/>
  <c r="B17" i="139"/>
  <c r="B18" i="139"/>
  <c r="B19" i="139"/>
  <c r="B20" i="139"/>
  <c r="B21" i="139"/>
  <c r="B22" i="139"/>
  <c r="B23" i="139"/>
  <c r="C23" i="139" s="1"/>
  <c r="B24" i="139"/>
  <c r="B8" i="138"/>
  <c r="B9" i="138"/>
  <c r="C9" i="138" s="1"/>
  <c r="B10" i="138"/>
  <c r="C10" i="138" s="1"/>
  <c r="B11" i="138"/>
  <c r="B12" i="138"/>
  <c r="B13" i="138"/>
  <c r="B14" i="138"/>
  <c r="B15" i="138"/>
  <c r="B16" i="138"/>
  <c r="B17" i="138"/>
  <c r="C17" i="138" s="1"/>
  <c r="B18" i="138"/>
  <c r="B19" i="138"/>
  <c r="B20" i="138"/>
  <c r="B21" i="138"/>
  <c r="B22" i="138"/>
  <c r="B8" i="136"/>
  <c r="B9" i="136"/>
  <c r="C9" i="136" s="1"/>
  <c r="B10" i="136"/>
  <c r="B11" i="136"/>
  <c r="B12" i="136"/>
  <c r="B13" i="136"/>
  <c r="B14" i="136"/>
  <c r="B15" i="136"/>
  <c r="B16" i="136"/>
  <c r="B17" i="136"/>
  <c r="B18" i="136"/>
  <c r="B19" i="136"/>
  <c r="B20" i="136"/>
  <c r="B21" i="136"/>
  <c r="B22" i="136"/>
  <c r="B8" i="135"/>
  <c r="B9" i="135"/>
  <c r="C9" i="135" s="1"/>
  <c r="B10" i="135"/>
  <c r="C10" i="135" s="1"/>
  <c r="B11" i="135"/>
  <c r="B12" i="135"/>
  <c r="B13" i="135"/>
  <c r="C13" i="135" s="1"/>
  <c r="B14" i="135"/>
  <c r="C14" i="135" s="1"/>
  <c r="B15" i="135"/>
  <c r="C15" i="135" s="1"/>
  <c r="B16" i="135"/>
  <c r="C16" i="135" s="1"/>
  <c r="B17" i="135"/>
  <c r="C17" i="135" s="1"/>
  <c r="B18" i="135"/>
  <c r="C18" i="135" s="1"/>
  <c r="B19" i="135"/>
  <c r="B20" i="135"/>
  <c r="B21" i="135"/>
  <c r="B22" i="135"/>
  <c r="B11" i="134"/>
  <c r="B12" i="134"/>
  <c r="B13" i="134"/>
  <c r="C13" i="134" s="1"/>
  <c r="B14" i="134"/>
  <c r="C14" i="134" s="1"/>
  <c r="B15" i="134"/>
  <c r="B16" i="134"/>
  <c r="C16" i="134" s="1"/>
  <c r="B17" i="134"/>
  <c r="B18" i="134"/>
  <c r="B19" i="134"/>
  <c r="B20" i="134"/>
  <c r="B21" i="134"/>
  <c r="B22" i="134"/>
  <c r="B10" i="134"/>
  <c r="C10" i="134" s="1"/>
  <c r="B9" i="134"/>
  <c r="C9" i="134" s="1"/>
  <c r="B8" i="134"/>
  <c r="B18" i="132"/>
  <c r="B17" i="132"/>
  <c r="B16" i="132"/>
  <c r="B15" i="132"/>
  <c r="B14" i="132"/>
  <c r="C14" i="132" s="1"/>
  <c r="B13" i="132"/>
  <c r="B12" i="132"/>
  <c r="B11" i="132"/>
  <c r="C11" i="132" s="1"/>
  <c r="B10" i="132"/>
  <c r="C10" i="132" s="1"/>
  <c r="B9" i="132"/>
  <c r="B8" i="132"/>
  <c r="C8" i="132" s="1"/>
  <c r="B24" i="131"/>
  <c r="B23" i="131"/>
  <c r="C23" i="131" s="1"/>
  <c r="B22" i="131"/>
  <c r="C22" i="131" s="1"/>
  <c r="B21" i="131"/>
  <c r="B20" i="131"/>
  <c r="C20" i="131" s="1"/>
  <c r="B19" i="131"/>
  <c r="B18" i="131"/>
  <c r="B17" i="131"/>
  <c r="B16" i="131"/>
  <c r="B15" i="131"/>
  <c r="B14" i="131"/>
  <c r="B13" i="131"/>
  <c r="C13" i="131" s="1"/>
  <c r="B12" i="131"/>
  <c r="B11" i="131"/>
  <c r="B10" i="131"/>
  <c r="B9" i="131"/>
  <c r="B8" i="131"/>
  <c r="B22" i="129"/>
  <c r="B21" i="129"/>
  <c r="B20" i="129"/>
  <c r="B19" i="129"/>
  <c r="B18" i="129"/>
  <c r="B17" i="129"/>
  <c r="B16" i="129"/>
  <c r="B15" i="129"/>
  <c r="B14" i="129"/>
  <c r="B13" i="129"/>
  <c r="B12" i="129"/>
  <c r="B11" i="129"/>
  <c r="B10" i="129"/>
  <c r="B9" i="129"/>
  <c r="B8" i="129"/>
  <c r="C8" i="129" s="1"/>
  <c r="B22" i="113"/>
  <c r="B21" i="113"/>
  <c r="B20" i="113"/>
  <c r="B19" i="113"/>
  <c r="B18" i="113"/>
  <c r="B17" i="113"/>
  <c r="B16" i="113"/>
  <c r="B15" i="113"/>
  <c r="B14" i="113"/>
  <c r="B13" i="113"/>
  <c r="B12" i="113"/>
  <c r="B11" i="113"/>
  <c r="B10" i="113"/>
  <c r="B9" i="113"/>
  <c r="B8" i="113"/>
  <c r="C8" i="113" s="1"/>
  <c r="B22" i="119"/>
  <c r="B21" i="119"/>
  <c r="B20" i="119"/>
  <c r="B19" i="119"/>
  <c r="B18" i="119"/>
  <c r="B17" i="119"/>
  <c r="B16" i="119"/>
  <c r="B15" i="119"/>
  <c r="B14" i="119"/>
  <c r="B13" i="119"/>
  <c r="B12" i="119"/>
  <c r="B11" i="119"/>
  <c r="B10" i="119"/>
  <c r="B9" i="119"/>
  <c r="B8" i="119"/>
  <c r="B22" i="120"/>
  <c r="B21" i="120"/>
  <c r="B20" i="120"/>
  <c r="B19" i="120"/>
  <c r="B18" i="120"/>
  <c r="B17" i="120"/>
  <c r="B16" i="120"/>
  <c r="B15" i="120"/>
  <c r="B14" i="120"/>
  <c r="B13" i="120"/>
  <c r="B12" i="120"/>
  <c r="B11" i="120"/>
  <c r="B10" i="120"/>
  <c r="C10" i="120" s="1"/>
  <c r="B9" i="120"/>
  <c r="C9" i="120" s="1"/>
  <c r="B8" i="120"/>
  <c r="C8" i="120" s="1"/>
  <c r="B22" i="122"/>
  <c r="B21" i="122"/>
  <c r="B20" i="122"/>
  <c r="B19" i="122"/>
  <c r="B18" i="122"/>
  <c r="B17" i="122"/>
  <c r="B16" i="122"/>
  <c r="B15" i="122"/>
  <c r="B14" i="122"/>
  <c r="B13" i="122"/>
  <c r="B12" i="122"/>
  <c r="B11" i="122"/>
  <c r="B10" i="122"/>
  <c r="B9" i="122"/>
  <c r="B8" i="122"/>
  <c r="B22" i="124"/>
  <c r="B21" i="124"/>
  <c r="B20" i="124"/>
  <c r="B19" i="124"/>
  <c r="B18" i="124"/>
  <c r="B17" i="124"/>
  <c r="B16" i="124"/>
  <c r="B15" i="124"/>
  <c r="B14" i="124"/>
  <c r="B13" i="124"/>
  <c r="B12" i="124"/>
  <c r="B11" i="124"/>
  <c r="B10" i="124"/>
  <c r="B9" i="124"/>
  <c r="B8" i="124"/>
  <c r="B22" i="125"/>
  <c r="B21" i="125"/>
  <c r="B20" i="125"/>
  <c r="B19" i="125"/>
  <c r="B18" i="125"/>
  <c r="B17" i="125"/>
  <c r="B16" i="125"/>
  <c r="B15" i="125"/>
  <c r="B14" i="125"/>
  <c r="B13" i="125"/>
  <c r="B12" i="125"/>
  <c r="B11" i="125"/>
  <c r="C11" i="125" s="1"/>
  <c r="B10" i="125"/>
  <c r="B9" i="125"/>
  <c r="B8" i="125"/>
  <c r="B22" i="126"/>
  <c r="B21" i="126"/>
  <c r="B20" i="126"/>
  <c r="B19" i="126"/>
  <c r="B18" i="126"/>
  <c r="B17" i="126"/>
  <c r="B16" i="126"/>
  <c r="B15" i="126"/>
  <c r="B14" i="126"/>
  <c r="B13" i="126"/>
  <c r="B12" i="126"/>
  <c r="B11" i="126"/>
  <c r="B10" i="126"/>
  <c r="B9" i="126"/>
  <c r="B8" i="126"/>
  <c r="B22" i="127"/>
  <c r="B21" i="127"/>
  <c r="B20" i="127"/>
  <c r="B19" i="127"/>
  <c r="B18" i="127"/>
  <c r="B17" i="127"/>
  <c r="B16" i="127"/>
  <c r="B15" i="127"/>
  <c r="B14" i="127"/>
  <c r="B13" i="127"/>
  <c r="B12" i="127"/>
  <c r="B11" i="127"/>
  <c r="B10" i="127"/>
  <c r="B9" i="127"/>
  <c r="B8" i="127"/>
  <c r="B22" i="123"/>
  <c r="B21" i="123"/>
  <c r="B20" i="123"/>
  <c r="B19" i="123"/>
  <c r="B18" i="123"/>
  <c r="B17" i="123"/>
  <c r="B16" i="123"/>
  <c r="B15" i="123"/>
  <c r="B14" i="123"/>
  <c r="B13" i="123"/>
  <c r="B12" i="123"/>
  <c r="B11" i="123"/>
  <c r="B10" i="123"/>
  <c r="B9" i="123"/>
  <c r="B8" i="123"/>
  <c r="B22" i="128"/>
  <c r="B21" i="128"/>
  <c r="B20" i="128"/>
  <c r="B19" i="128"/>
  <c r="B18" i="128"/>
  <c r="B17" i="128"/>
  <c r="B16" i="128"/>
  <c r="B15" i="128"/>
  <c r="B14" i="128"/>
  <c r="B13" i="128"/>
  <c r="B12" i="128"/>
  <c r="B11" i="128"/>
  <c r="C11" i="128" s="1"/>
  <c r="B10" i="128"/>
  <c r="C10" i="128" s="1"/>
  <c r="B9" i="128"/>
  <c r="C9" i="128" s="1"/>
  <c r="B8" i="128"/>
  <c r="C8" i="128" s="1"/>
  <c r="J22" i="113"/>
  <c r="D22" i="113" s="1"/>
  <c r="J21" i="113"/>
  <c r="D21" i="113" s="1"/>
  <c r="J20" i="113"/>
  <c r="D20" i="113" s="1"/>
  <c r="J19" i="113"/>
  <c r="D19" i="113" s="1"/>
  <c r="J18" i="113"/>
  <c r="D18" i="113" s="1"/>
  <c r="J17" i="113"/>
  <c r="D17" i="113" s="1"/>
  <c r="J16" i="113"/>
  <c r="D16" i="113" s="1"/>
  <c r="J15" i="113"/>
  <c r="D15" i="113" s="1"/>
  <c r="J14" i="113"/>
  <c r="D14" i="113" s="1"/>
  <c r="J13" i="113"/>
  <c r="D13" i="113" s="1"/>
  <c r="J12" i="113"/>
  <c r="D12" i="113" s="1"/>
  <c r="J11" i="113"/>
  <c r="D11" i="113" s="1"/>
  <c r="J10" i="113"/>
  <c r="J9" i="113"/>
  <c r="J8" i="113"/>
  <c r="J22" i="119"/>
  <c r="D22" i="119" s="1"/>
  <c r="J21" i="119"/>
  <c r="D21" i="119" s="1"/>
  <c r="J20" i="119"/>
  <c r="D20" i="119" s="1"/>
  <c r="J19" i="119"/>
  <c r="D19" i="119" s="1"/>
  <c r="J18" i="119"/>
  <c r="D18" i="119" s="1"/>
  <c r="J17" i="119"/>
  <c r="D17" i="119" s="1"/>
  <c r="J16" i="119"/>
  <c r="D16" i="119" s="1"/>
  <c r="J15" i="119"/>
  <c r="D15" i="119" s="1"/>
  <c r="J14" i="119"/>
  <c r="D14" i="119" s="1"/>
  <c r="J13" i="119"/>
  <c r="D13" i="119" s="1"/>
  <c r="J12" i="119"/>
  <c r="D12" i="119" s="1"/>
  <c r="J11" i="119"/>
  <c r="D11" i="119" s="1"/>
  <c r="J10" i="119"/>
  <c r="D10" i="119" s="1"/>
  <c r="J9" i="119"/>
  <c r="D9" i="119" s="1"/>
  <c r="J8" i="119"/>
  <c r="J22" i="120"/>
  <c r="D22" i="120" s="1"/>
  <c r="J21" i="120"/>
  <c r="D21" i="120" s="1"/>
  <c r="J20" i="120"/>
  <c r="D20" i="120" s="1"/>
  <c r="J19" i="120"/>
  <c r="D19" i="120" s="1"/>
  <c r="J18" i="120"/>
  <c r="D18" i="120" s="1"/>
  <c r="J17" i="120"/>
  <c r="D17" i="120" s="1"/>
  <c r="J16" i="120"/>
  <c r="D16" i="120" s="1"/>
  <c r="J15" i="120"/>
  <c r="D15" i="120" s="1"/>
  <c r="J14" i="120"/>
  <c r="D14" i="120" s="1"/>
  <c r="J13" i="120"/>
  <c r="D13" i="120" s="1"/>
  <c r="J12" i="120"/>
  <c r="D12" i="120" s="1"/>
  <c r="J11" i="120"/>
  <c r="J10" i="120"/>
  <c r="J9" i="120"/>
  <c r="J8" i="120"/>
  <c r="J22" i="122"/>
  <c r="D22" i="122" s="1"/>
  <c r="J21" i="122"/>
  <c r="D21" i="122" s="1"/>
  <c r="J20" i="122"/>
  <c r="D20" i="122" s="1"/>
  <c r="J19" i="122"/>
  <c r="D19" i="122" s="1"/>
  <c r="J18" i="122"/>
  <c r="D18" i="122" s="1"/>
  <c r="J17" i="122"/>
  <c r="D17" i="122" s="1"/>
  <c r="J16" i="122"/>
  <c r="D16" i="122" s="1"/>
  <c r="J15" i="122"/>
  <c r="D15" i="122" s="1"/>
  <c r="J14" i="122"/>
  <c r="D14" i="122" s="1"/>
  <c r="J13" i="122"/>
  <c r="D13" i="122" s="1"/>
  <c r="J12" i="122"/>
  <c r="J11" i="122"/>
  <c r="J10" i="122"/>
  <c r="J9" i="122"/>
  <c r="J8" i="122"/>
  <c r="J22" i="124"/>
  <c r="D22" i="124" s="1"/>
  <c r="J21" i="124"/>
  <c r="D21" i="124" s="1"/>
  <c r="J20" i="124"/>
  <c r="D20" i="124" s="1"/>
  <c r="J19" i="124"/>
  <c r="D19" i="124" s="1"/>
  <c r="J18" i="124"/>
  <c r="D18" i="124" s="1"/>
  <c r="J17" i="124"/>
  <c r="D17" i="124" s="1"/>
  <c r="J16" i="124"/>
  <c r="D16" i="124" s="1"/>
  <c r="J15" i="124"/>
  <c r="D15" i="124" s="1"/>
  <c r="J14" i="124"/>
  <c r="D14" i="124" s="1"/>
  <c r="J13" i="124"/>
  <c r="D13" i="124" s="1"/>
  <c r="J12" i="124"/>
  <c r="D12" i="124" s="1"/>
  <c r="J11" i="124"/>
  <c r="D11" i="124" s="1"/>
  <c r="J10" i="124"/>
  <c r="D10" i="124" s="1"/>
  <c r="J9" i="124"/>
  <c r="D9" i="124" s="1"/>
  <c r="J8" i="124"/>
  <c r="D8" i="124" s="1"/>
  <c r="J69" i="113"/>
  <c r="J68" i="113"/>
  <c r="J67" i="113"/>
  <c r="J66" i="113"/>
  <c r="J65" i="113"/>
  <c r="J64" i="113"/>
  <c r="J63" i="113"/>
  <c r="J62" i="113"/>
  <c r="J61" i="113"/>
  <c r="J60" i="113"/>
  <c r="J59" i="113"/>
  <c r="J58" i="113"/>
  <c r="J57" i="113"/>
  <c r="J56" i="113"/>
  <c r="J55" i="113"/>
  <c r="J54" i="113"/>
  <c r="J53" i="113"/>
  <c r="J52" i="113"/>
  <c r="J51" i="113"/>
  <c r="J50" i="113"/>
  <c r="J49" i="113"/>
  <c r="J48" i="113"/>
  <c r="J47" i="113"/>
  <c r="J48" i="119"/>
  <c r="J49" i="119"/>
  <c r="J50" i="119"/>
  <c r="J51" i="119"/>
  <c r="J52" i="119"/>
  <c r="J53" i="119"/>
  <c r="J54" i="119"/>
  <c r="J55" i="119"/>
  <c r="J56" i="119"/>
  <c r="J57" i="119"/>
  <c r="J58" i="119"/>
  <c r="J59" i="119"/>
  <c r="J60" i="119"/>
  <c r="J61" i="119"/>
  <c r="J62" i="119"/>
  <c r="J63" i="119"/>
  <c r="J64" i="119"/>
  <c r="J65" i="119"/>
  <c r="J66" i="119"/>
  <c r="J67" i="119"/>
  <c r="J68" i="119"/>
  <c r="J69" i="119"/>
  <c r="J70" i="119"/>
  <c r="J71" i="119"/>
  <c r="J47" i="119"/>
  <c r="J48" i="120"/>
  <c r="J49" i="120"/>
  <c r="J50" i="120"/>
  <c r="J51" i="120"/>
  <c r="J52" i="120"/>
  <c r="J53" i="120"/>
  <c r="J54" i="120"/>
  <c r="J55" i="120"/>
  <c r="J56" i="120"/>
  <c r="J57" i="120"/>
  <c r="J58" i="120"/>
  <c r="J59" i="120"/>
  <c r="J60" i="120"/>
  <c r="J61" i="120"/>
  <c r="J62" i="120"/>
  <c r="J63" i="120"/>
  <c r="J64" i="120"/>
  <c r="J65" i="120"/>
  <c r="J66" i="120"/>
  <c r="J67" i="120"/>
  <c r="J68" i="120"/>
  <c r="J69" i="120"/>
  <c r="J70" i="120"/>
  <c r="J71" i="120"/>
  <c r="J47" i="120"/>
  <c r="J48" i="122"/>
  <c r="J49" i="122"/>
  <c r="J50" i="122"/>
  <c r="J51" i="122"/>
  <c r="J52" i="122"/>
  <c r="J53" i="122"/>
  <c r="J54" i="122"/>
  <c r="J55" i="122"/>
  <c r="J56" i="122"/>
  <c r="J57" i="122"/>
  <c r="J58" i="122"/>
  <c r="J59" i="122"/>
  <c r="J60" i="122"/>
  <c r="J61" i="122"/>
  <c r="J62" i="122"/>
  <c r="J63" i="122"/>
  <c r="J64" i="122"/>
  <c r="J65" i="122"/>
  <c r="J66" i="122"/>
  <c r="J67" i="122"/>
  <c r="J68" i="122"/>
  <c r="J69" i="122"/>
  <c r="J70" i="122"/>
  <c r="J71" i="122"/>
  <c r="J47" i="122"/>
  <c r="J48" i="124"/>
  <c r="J49" i="124"/>
  <c r="J50" i="124"/>
  <c r="J51" i="124"/>
  <c r="J52" i="124"/>
  <c r="J53" i="124"/>
  <c r="J54" i="124"/>
  <c r="J55" i="124"/>
  <c r="J56" i="124"/>
  <c r="J57" i="124"/>
  <c r="J58" i="124"/>
  <c r="J59" i="124"/>
  <c r="J60" i="124"/>
  <c r="J61" i="124"/>
  <c r="J62" i="124"/>
  <c r="J63" i="124"/>
  <c r="J64" i="124"/>
  <c r="J65" i="124"/>
  <c r="J66" i="124"/>
  <c r="J67" i="124"/>
  <c r="J68" i="124"/>
  <c r="J69" i="124"/>
  <c r="J70" i="124"/>
  <c r="J71" i="124"/>
  <c r="J47" i="124"/>
  <c r="C49" i="131"/>
  <c r="B49" i="131" s="1"/>
  <c r="C50" i="131"/>
  <c r="B50" i="131" s="1"/>
  <c r="C51" i="131"/>
  <c r="B51" i="131" s="1"/>
  <c r="C52" i="131"/>
  <c r="B52" i="131" s="1"/>
  <c r="C53" i="131"/>
  <c r="B53" i="131" s="1"/>
  <c r="C54" i="131"/>
  <c r="B54" i="131" s="1"/>
  <c r="C55" i="131"/>
  <c r="B55" i="131" s="1"/>
  <c r="C56" i="131"/>
  <c r="B56" i="131" s="1"/>
  <c r="C57" i="131"/>
  <c r="B57" i="131" s="1"/>
  <c r="C58" i="131"/>
  <c r="B58" i="131" s="1"/>
  <c r="C59" i="131"/>
  <c r="B59" i="131" s="1"/>
  <c r="C60" i="131"/>
  <c r="B60" i="131" s="1"/>
  <c r="C61" i="131"/>
  <c r="B61" i="131" s="1"/>
  <c r="C62" i="131"/>
  <c r="B62" i="131" s="1"/>
  <c r="C63" i="131"/>
  <c r="B63" i="131" s="1"/>
  <c r="C64" i="131"/>
  <c r="B64" i="131" s="1"/>
  <c r="C65" i="131"/>
  <c r="B65" i="131" s="1"/>
  <c r="C66" i="131"/>
  <c r="B66" i="131" s="1"/>
  <c r="C67" i="131"/>
  <c r="B67" i="131" s="1"/>
  <c r="C68" i="131"/>
  <c r="B68" i="131" s="1"/>
  <c r="C47" i="129"/>
  <c r="B47" i="129" s="1"/>
  <c r="C48" i="129"/>
  <c r="B48" i="129" s="1"/>
  <c r="C49" i="129"/>
  <c r="B49" i="129" s="1"/>
  <c r="C50" i="129"/>
  <c r="B50" i="129" s="1"/>
  <c r="C51" i="129"/>
  <c r="B51" i="129" s="1"/>
  <c r="C52" i="129"/>
  <c r="B52" i="129" s="1"/>
  <c r="C53" i="129"/>
  <c r="B53" i="129" s="1"/>
  <c r="C54" i="129"/>
  <c r="B54" i="129" s="1"/>
  <c r="C55" i="129"/>
  <c r="B55" i="129" s="1"/>
  <c r="C56" i="129"/>
  <c r="B56" i="129" s="1"/>
  <c r="C57" i="129"/>
  <c r="B57" i="129" s="1"/>
  <c r="C58" i="129"/>
  <c r="B58" i="129" s="1"/>
  <c r="C59" i="129"/>
  <c r="B59" i="129" s="1"/>
  <c r="C60" i="129"/>
  <c r="B60" i="129" s="1"/>
  <c r="C61" i="129"/>
  <c r="B61" i="129" s="1"/>
  <c r="C62" i="129"/>
  <c r="B62" i="129" s="1"/>
  <c r="C63" i="129"/>
  <c r="B63" i="129" s="1"/>
  <c r="C64" i="129"/>
  <c r="B64" i="129" s="1"/>
  <c r="C65" i="129"/>
  <c r="B65" i="129" s="1"/>
  <c r="C66" i="129"/>
  <c r="B66" i="129" s="1"/>
  <c r="C67" i="129"/>
  <c r="B67" i="129" s="1"/>
  <c r="C68" i="129"/>
  <c r="B68" i="129" s="1"/>
  <c r="C69" i="129"/>
  <c r="B69" i="129" s="1"/>
  <c r="C70" i="129"/>
  <c r="B70" i="129" s="1"/>
  <c r="C47" i="128"/>
  <c r="B47" i="128" s="1"/>
  <c r="C48" i="128"/>
  <c r="B48" i="128" s="1"/>
  <c r="C49" i="128"/>
  <c r="B49" i="128" s="1"/>
  <c r="C50" i="128"/>
  <c r="B50" i="128" s="1"/>
  <c r="C51" i="128"/>
  <c r="B51" i="128" s="1"/>
  <c r="C52" i="128"/>
  <c r="B52" i="128" s="1"/>
  <c r="C53" i="128"/>
  <c r="B53" i="128" s="1"/>
  <c r="C54" i="128"/>
  <c r="B54" i="128" s="1"/>
  <c r="C55" i="128"/>
  <c r="B55" i="128" s="1"/>
  <c r="C56" i="128"/>
  <c r="B56" i="128" s="1"/>
  <c r="C57" i="128"/>
  <c r="B57" i="128" s="1"/>
  <c r="C58" i="128"/>
  <c r="B58" i="128" s="1"/>
  <c r="C59" i="128"/>
  <c r="B59" i="128" s="1"/>
  <c r="C60" i="128"/>
  <c r="B60" i="128" s="1"/>
  <c r="C61" i="128"/>
  <c r="B61" i="128" s="1"/>
  <c r="C62" i="128"/>
  <c r="B62" i="128" s="1"/>
  <c r="C63" i="128"/>
  <c r="B63" i="128" s="1"/>
  <c r="C64" i="128"/>
  <c r="B64" i="128" s="1"/>
  <c r="C71" i="123"/>
  <c r="B71" i="123" s="1"/>
  <c r="C70" i="123"/>
  <c r="B70" i="123" s="1"/>
  <c r="C69" i="123"/>
  <c r="B69" i="123" s="1"/>
  <c r="C68" i="123"/>
  <c r="B68" i="123" s="1"/>
  <c r="C67" i="123"/>
  <c r="B67" i="123" s="1"/>
  <c r="C66" i="123"/>
  <c r="B66" i="123" s="1"/>
  <c r="C65" i="123"/>
  <c r="B65" i="123" s="1"/>
  <c r="C64" i="123"/>
  <c r="B64" i="123" s="1"/>
  <c r="C63" i="123"/>
  <c r="B63" i="123" s="1"/>
  <c r="C62" i="123"/>
  <c r="B62" i="123" s="1"/>
  <c r="C61" i="123"/>
  <c r="B61" i="123" s="1"/>
  <c r="C60" i="123"/>
  <c r="B60" i="123" s="1"/>
  <c r="C59" i="123"/>
  <c r="B59" i="123" s="1"/>
  <c r="C58" i="123"/>
  <c r="B58" i="123" s="1"/>
  <c r="C57" i="123"/>
  <c r="B57" i="123" s="1"/>
  <c r="C56" i="123"/>
  <c r="B56" i="123" s="1"/>
  <c r="C55" i="123"/>
  <c r="B55" i="123" s="1"/>
  <c r="C54" i="123"/>
  <c r="B54" i="123" s="1"/>
  <c r="C53" i="123"/>
  <c r="B53" i="123" s="1"/>
  <c r="C52" i="123"/>
  <c r="B52" i="123" s="1"/>
  <c r="C51" i="123"/>
  <c r="B51" i="123" s="1"/>
  <c r="C50" i="123"/>
  <c r="B50" i="123" s="1"/>
  <c r="C49" i="123"/>
  <c r="B49" i="123" s="1"/>
  <c r="C48" i="123"/>
  <c r="B48" i="123" s="1"/>
  <c r="C47" i="123"/>
  <c r="B47" i="123" s="1"/>
  <c r="C67" i="127"/>
  <c r="C66" i="127"/>
  <c r="C65" i="127"/>
  <c r="B65" i="127" s="1"/>
  <c r="C64" i="127"/>
  <c r="B64" i="127" s="1"/>
  <c r="C63" i="127"/>
  <c r="B63" i="127" s="1"/>
  <c r="C62" i="127"/>
  <c r="B62" i="127" s="1"/>
  <c r="C61" i="127"/>
  <c r="B61" i="127" s="1"/>
  <c r="C60" i="127"/>
  <c r="B60" i="127" s="1"/>
  <c r="C59" i="127"/>
  <c r="B59" i="127" s="1"/>
  <c r="C58" i="127"/>
  <c r="B58" i="127" s="1"/>
  <c r="C57" i="127"/>
  <c r="B57" i="127" s="1"/>
  <c r="C56" i="127"/>
  <c r="B56" i="127" s="1"/>
  <c r="C55" i="127"/>
  <c r="B55" i="127" s="1"/>
  <c r="C54" i="127"/>
  <c r="B54" i="127" s="1"/>
  <c r="C53" i="127"/>
  <c r="B53" i="127" s="1"/>
  <c r="C52" i="127"/>
  <c r="B52" i="127" s="1"/>
  <c r="C51" i="127"/>
  <c r="B51" i="127" s="1"/>
  <c r="C50" i="127"/>
  <c r="B50" i="127" s="1"/>
  <c r="C49" i="127"/>
  <c r="B49" i="127" s="1"/>
  <c r="C48" i="127"/>
  <c r="B48" i="127" s="1"/>
  <c r="C47" i="127"/>
  <c r="B47" i="127" s="1"/>
  <c r="C71" i="126"/>
  <c r="B71" i="126" s="1"/>
  <c r="C70" i="126"/>
  <c r="B70" i="126" s="1"/>
  <c r="C69" i="126"/>
  <c r="B69" i="126" s="1"/>
  <c r="C68" i="126"/>
  <c r="B68" i="126" s="1"/>
  <c r="C67" i="126"/>
  <c r="B67" i="126" s="1"/>
  <c r="C66" i="126"/>
  <c r="B66" i="126" s="1"/>
  <c r="C65" i="126"/>
  <c r="B65" i="126" s="1"/>
  <c r="C64" i="126"/>
  <c r="B64" i="126" s="1"/>
  <c r="C63" i="126"/>
  <c r="B63" i="126" s="1"/>
  <c r="C62" i="126"/>
  <c r="B62" i="126" s="1"/>
  <c r="C61" i="126"/>
  <c r="B61" i="126" s="1"/>
  <c r="C60" i="126"/>
  <c r="B60" i="126" s="1"/>
  <c r="C59" i="126"/>
  <c r="B59" i="126" s="1"/>
  <c r="C58" i="126"/>
  <c r="B58" i="126" s="1"/>
  <c r="C57" i="126"/>
  <c r="B57" i="126" s="1"/>
  <c r="C56" i="126"/>
  <c r="B56" i="126" s="1"/>
  <c r="C55" i="126"/>
  <c r="B55" i="126" s="1"/>
  <c r="C54" i="126"/>
  <c r="B54" i="126" s="1"/>
  <c r="C53" i="126"/>
  <c r="B53" i="126" s="1"/>
  <c r="C52" i="126"/>
  <c r="B52" i="126" s="1"/>
  <c r="C51" i="126"/>
  <c r="B51" i="126" s="1"/>
  <c r="C50" i="126"/>
  <c r="B50" i="126" s="1"/>
  <c r="C49" i="126"/>
  <c r="B49" i="126" s="1"/>
  <c r="C48" i="126"/>
  <c r="B48" i="126" s="1"/>
  <c r="C47" i="126"/>
  <c r="B47" i="126" s="1"/>
  <c r="C69" i="113"/>
  <c r="B69" i="113" s="1"/>
  <c r="C68" i="113"/>
  <c r="B68" i="113" s="1"/>
  <c r="C67" i="113"/>
  <c r="B67" i="113" s="1"/>
  <c r="C66" i="113"/>
  <c r="B66" i="113" s="1"/>
  <c r="C65" i="113"/>
  <c r="B65" i="113" s="1"/>
  <c r="C64" i="113"/>
  <c r="B64" i="113" s="1"/>
  <c r="C63" i="113"/>
  <c r="B63" i="113" s="1"/>
  <c r="C62" i="113"/>
  <c r="B62" i="113" s="1"/>
  <c r="C61" i="113"/>
  <c r="B61" i="113" s="1"/>
  <c r="C60" i="113"/>
  <c r="B60" i="113" s="1"/>
  <c r="C59" i="113"/>
  <c r="B59" i="113" s="1"/>
  <c r="C58" i="113"/>
  <c r="B58" i="113" s="1"/>
  <c r="C57" i="113"/>
  <c r="B57" i="113" s="1"/>
  <c r="C56" i="113"/>
  <c r="B56" i="113" s="1"/>
  <c r="C55" i="113"/>
  <c r="B55" i="113" s="1"/>
  <c r="C54" i="113"/>
  <c r="B54" i="113" s="1"/>
  <c r="C53" i="113"/>
  <c r="B53" i="113" s="1"/>
  <c r="C52" i="113"/>
  <c r="B52" i="113" s="1"/>
  <c r="C51" i="113"/>
  <c r="B51" i="113" s="1"/>
  <c r="C50" i="113"/>
  <c r="B50" i="113" s="1"/>
  <c r="C49" i="113"/>
  <c r="B49" i="113" s="1"/>
  <c r="C48" i="113"/>
  <c r="B48" i="113" s="1"/>
  <c r="C47" i="113"/>
  <c r="B47" i="113" s="1"/>
  <c r="C71" i="119"/>
  <c r="B71" i="119" s="1"/>
  <c r="C70" i="119"/>
  <c r="B70" i="119" s="1"/>
  <c r="C69" i="119"/>
  <c r="B69" i="119" s="1"/>
  <c r="C68" i="119"/>
  <c r="B68" i="119" s="1"/>
  <c r="C67" i="119"/>
  <c r="B67" i="119" s="1"/>
  <c r="C66" i="119"/>
  <c r="B66" i="119" s="1"/>
  <c r="C65" i="119"/>
  <c r="B65" i="119" s="1"/>
  <c r="C64" i="119"/>
  <c r="B64" i="119" s="1"/>
  <c r="C63" i="119"/>
  <c r="B63" i="119" s="1"/>
  <c r="C62" i="119"/>
  <c r="B62" i="119" s="1"/>
  <c r="C61" i="119"/>
  <c r="B61" i="119" s="1"/>
  <c r="C60" i="119"/>
  <c r="B60" i="119" s="1"/>
  <c r="C59" i="119"/>
  <c r="B59" i="119" s="1"/>
  <c r="C58" i="119"/>
  <c r="B58" i="119" s="1"/>
  <c r="C57" i="119"/>
  <c r="B57" i="119" s="1"/>
  <c r="C56" i="119"/>
  <c r="B56" i="119" s="1"/>
  <c r="C55" i="119"/>
  <c r="B55" i="119" s="1"/>
  <c r="C54" i="119"/>
  <c r="B54" i="119" s="1"/>
  <c r="C53" i="119"/>
  <c r="B53" i="119" s="1"/>
  <c r="C52" i="119"/>
  <c r="B52" i="119" s="1"/>
  <c r="C51" i="119"/>
  <c r="B51" i="119" s="1"/>
  <c r="C50" i="119"/>
  <c r="B50" i="119" s="1"/>
  <c r="C49" i="119"/>
  <c r="B49" i="119" s="1"/>
  <c r="C48" i="119"/>
  <c r="B48" i="119" s="1"/>
  <c r="C47" i="119"/>
  <c r="B47" i="119" s="1"/>
  <c r="C71" i="120"/>
  <c r="B71" i="120" s="1"/>
  <c r="C70" i="120"/>
  <c r="B70" i="120" s="1"/>
  <c r="C69" i="120"/>
  <c r="B69" i="120" s="1"/>
  <c r="C68" i="120"/>
  <c r="B68" i="120" s="1"/>
  <c r="C67" i="120"/>
  <c r="B67" i="120" s="1"/>
  <c r="C66" i="120"/>
  <c r="B66" i="120" s="1"/>
  <c r="C65" i="120"/>
  <c r="B65" i="120" s="1"/>
  <c r="C64" i="120"/>
  <c r="B64" i="120" s="1"/>
  <c r="C63" i="120"/>
  <c r="B63" i="120" s="1"/>
  <c r="C62" i="120"/>
  <c r="B62" i="120" s="1"/>
  <c r="C61" i="120"/>
  <c r="B61" i="120" s="1"/>
  <c r="C60" i="120"/>
  <c r="B60" i="120" s="1"/>
  <c r="C59" i="120"/>
  <c r="B59" i="120" s="1"/>
  <c r="C58" i="120"/>
  <c r="B58" i="120" s="1"/>
  <c r="C57" i="120"/>
  <c r="B57" i="120" s="1"/>
  <c r="C56" i="120"/>
  <c r="B56" i="120" s="1"/>
  <c r="C55" i="120"/>
  <c r="B55" i="120" s="1"/>
  <c r="C54" i="120"/>
  <c r="B54" i="120" s="1"/>
  <c r="C53" i="120"/>
  <c r="B53" i="120" s="1"/>
  <c r="C52" i="120"/>
  <c r="B52" i="120" s="1"/>
  <c r="C51" i="120"/>
  <c r="B51" i="120" s="1"/>
  <c r="C50" i="120"/>
  <c r="B50" i="120" s="1"/>
  <c r="C49" i="120"/>
  <c r="B49" i="120" s="1"/>
  <c r="C48" i="120"/>
  <c r="B48" i="120" s="1"/>
  <c r="C47" i="120"/>
  <c r="B47" i="120" s="1"/>
  <c r="C71" i="122"/>
  <c r="B71" i="122" s="1"/>
  <c r="C70" i="122"/>
  <c r="B70" i="122" s="1"/>
  <c r="C69" i="122"/>
  <c r="B69" i="122" s="1"/>
  <c r="C68" i="122"/>
  <c r="B68" i="122" s="1"/>
  <c r="C67" i="122"/>
  <c r="B67" i="122" s="1"/>
  <c r="C66" i="122"/>
  <c r="B66" i="122" s="1"/>
  <c r="C65" i="122"/>
  <c r="B65" i="122" s="1"/>
  <c r="C64" i="122"/>
  <c r="B64" i="122" s="1"/>
  <c r="C63" i="122"/>
  <c r="B63" i="122" s="1"/>
  <c r="C62" i="122"/>
  <c r="B62" i="122" s="1"/>
  <c r="C61" i="122"/>
  <c r="B61" i="122" s="1"/>
  <c r="C60" i="122"/>
  <c r="B60" i="122" s="1"/>
  <c r="C59" i="122"/>
  <c r="B59" i="122" s="1"/>
  <c r="C58" i="122"/>
  <c r="B58" i="122" s="1"/>
  <c r="C57" i="122"/>
  <c r="B57" i="122" s="1"/>
  <c r="C56" i="122"/>
  <c r="B56" i="122" s="1"/>
  <c r="C55" i="122"/>
  <c r="B55" i="122" s="1"/>
  <c r="C54" i="122"/>
  <c r="B54" i="122" s="1"/>
  <c r="C53" i="122"/>
  <c r="B53" i="122" s="1"/>
  <c r="C52" i="122"/>
  <c r="B52" i="122" s="1"/>
  <c r="C51" i="122"/>
  <c r="B51" i="122" s="1"/>
  <c r="C50" i="122"/>
  <c r="B50" i="122" s="1"/>
  <c r="C49" i="122"/>
  <c r="B49" i="122" s="1"/>
  <c r="C48" i="122"/>
  <c r="B48" i="122" s="1"/>
  <c r="C47" i="122"/>
  <c r="B47" i="122" s="1"/>
  <c r="C48" i="124"/>
  <c r="B48" i="124" s="1"/>
  <c r="C49" i="124"/>
  <c r="B49" i="124" s="1"/>
  <c r="C50" i="124"/>
  <c r="B50" i="124" s="1"/>
  <c r="C51" i="124"/>
  <c r="B51" i="124" s="1"/>
  <c r="C52" i="124"/>
  <c r="B52" i="124" s="1"/>
  <c r="C53" i="124"/>
  <c r="B53" i="124" s="1"/>
  <c r="C54" i="124"/>
  <c r="B54" i="124" s="1"/>
  <c r="C55" i="124"/>
  <c r="B55" i="124" s="1"/>
  <c r="C56" i="124"/>
  <c r="B56" i="124" s="1"/>
  <c r="C57" i="124"/>
  <c r="B57" i="124" s="1"/>
  <c r="C58" i="124"/>
  <c r="B58" i="124" s="1"/>
  <c r="C59" i="124"/>
  <c r="B59" i="124" s="1"/>
  <c r="C60" i="124"/>
  <c r="B60" i="124" s="1"/>
  <c r="C61" i="124"/>
  <c r="B61" i="124" s="1"/>
  <c r="C62" i="124"/>
  <c r="B62" i="124" s="1"/>
  <c r="C63" i="124"/>
  <c r="B63" i="124" s="1"/>
  <c r="C64" i="124"/>
  <c r="B64" i="124" s="1"/>
  <c r="C65" i="124"/>
  <c r="B65" i="124" s="1"/>
  <c r="C66" i="124"/>
  <c r="B66" i="124" s="1"/>
  <c r="C67" i="124"/>
  <c r="B67" i="124" s="1"/>
  <c r="C68" i="124"/>
  <c r="B68" i="124" s="1"/>
  <c r="C69" i="124"/>
  <c r="B69" i="124" s="1"/>
  <c r="C70" i="124"/>
  <c r="B70" i="124" s="1"/>
  <c r="C71" i="124"/>
  <c r="B71" i="124" s="1"/>
  <c r="C47" i="124"/>
  <c r="B47" i="124" s="1"/>
  <c r="C48" i="125"/>
  <c r="B48" i="125" s="1"/>
  <c r="C49" i="125"/>
  <c r="B49" i="125" s="1"/>
  <c r="C50" i="125"/>
  <c r="B50" i="125" s="1"/>
  <c r="C51" i="125"/>
  <c r="B51" i="125" s="1"/>
  <c r="C52" i="125"/>
  <c r="B52" i="125" s="1"/>
  <c r="C53" i="125"/>
  <c r="B53" i="125" s="1"/>
  <c r="C54" i="125"/>
  <c r="B54" i="125" s="1"/>
  <c r="C55" i="125"/>
  <c r="B55" i="125" s="1"/>
  <c r="C56" i="125"/>
  <c r="B56" i="125" s="1"/>
  <c r="C57" i="125"/>
  <c r="B57" i="125" s="1"/>
  <c r="C58" i="125"/>
  <c r="B58" i="125" s="1"/>
  <c r="C59" i="125"/>
  <c r="B59" i="125" s="1"/>
  <c r="C60" i="125"/>
  <c r="B60" i="125" s="1"/>
  <c r="C61" i="125"/>
  <c r="B61" i="125" s="1"/>
  <c r="C62" i="125"/>
  <c r="B62" i="125" s="1"/>
  <c r="C63" i="125"/>
  <c r="B63" i="125" s="1"/>
  <c r="C64" i="125"/>
  <c r="B64" i="125" s="1"/>
  <c r="C65" i="125"/>
  <c r="B65" i="125" s="1"/>
  <c r="C66" i="125"/>
  <c r="B66" i="125" s="1"/>
  <c r="C67" i="125"/>
  <c r="B67" i="125" s="1"/>
  <c r="C68" i="125"/>
  <c r="B68" i="125" s="1"/>
  <c r="C69" i="125"/>
  <c r="B69" i="125" s="1"/>
  <c r="C70" i="125"/>
  <c r="B70" i="125" s="1"/>
  <c r="C71" i="125"/>
  <c r="B71" i="125" s="1"/>
  <c r="C47" i="125"/>
  <c r="B47" i="125" s="1"/>
  <c r="J48" i="125"/>
  <c r="J49" i="125"/>
  <c r="J50" i="125"/>
  <c r="J51" i="125"/>
  <c r="J52" i="125"/>
  <c r="J53" i="125"/>
  <c r="J54" i="125"/>
  <c r="J55" i="125"/>
  <c r="J56" i="125"/>
  <c r="J57" i="125"/>
  <c r="J58" i="125"/>
  <c r="J59" i="125"/>
  <c r="J60" i="125"/>
  <c r="J61" i="125"/>
  <c r="J62" i="125"/>
  <c r="J63" i="125"/>
  <c r="J64" i="125"/>
  <c r="J65" i="125"/>
  <c r="J66" i="125"/>
  <c r="J67" i="125"/>
  <c r="J68" i="125"/>
  <c r="J69" i="125"/>
  <c r="J70" i="125"/>
  <c r="J71" i="125"/>
  <c r="J47" i="125"/>
  <c r="C39" i="113"/>
  <c r="A39" i="113"/>
  <c r="D39" i="113" s="1"/>
  <c r="C38" i="113"/>
  <c r="A38" i="113"/>
  <c r="D38" i="113" s="1"/>
  <c r="C37" i="113"/>
  <c r="A37" i="113"/>
  <c r="D37" i="113" s="1"/>
  <c r="C36" i="113"/>
  <c r="A36" i="113"/>
  <c r="D36" i="113" s="1"/>
  <c r="C35" i="113"/>
  <c r="A35" i="113"/>
  <c r="D35" i="113" s="1"/>
  <c r="C34" i="113"/>
  <c r="A34" i="113"/>
  <c r="D34" i="113" s="1"/>
  <c r="C33" i="113"/>
  <c r="A33" i="113"/>
  <c r="D33" i="113" s="1"/>
  <c r="C32" i="113"/>
  <c r="A32" i="113"/>
  <c r="D32" i="113" s="1"/>
  <c r="C31" i="113"/>
  <c r="A31" i="113"/>
  <c r="D31" i="113" s="1"/>
  <c r="C30" i="113"/>
  <c r="A30" i="113"/>
  <c r="D30" i="113" s="1"/>
  <c r="C39" i="119"/>
  <c r="A39" i="119"/>
  <c r="D39" i="119" s="1"/>
  <c r="C38" i="119"/>
  <c r="A38" i="119"/>
  <c r="D38" i="119" s="1"/>
  <c r="C37" i="119"/>
  <c r="A37" i="119"/>
  <c r="D37" i="119" s="1"/>
  <c r="C36" i="119"/>
  <c r="A36" i="119"/>
  <c r="D36" i="119" s="1"/>
  <c r="C35" i="119"/>
  <c r="A35" i="119"/>
  <c r="D35" i="119" s="1"/>
  <c r="C34" i="119"/>
  <c r="A34" i="119"/>
  <c r="D34" i="119" s="1"/>
  <c r="C33" i="119"/>
  <c r="A33" i="119"/>
  <c r="D33" i="119" s="1"/>
  <c r="C32" i="119"/>
  <c r="A32" i="119"/>
  <c r="D32" i="119" s="1"/>
  <c r="C31" i="119"/>
  <c r="A31" i="119"/>
  <c r="D31" i="119" s="1"/>
  <c r="C30" i="119"/>
  <c r="A30" i="119"/>
  <c r="D30" i="119" s="1"/>
  <c r="C39" i="120"/>
  <c r="A39" i="120"/>
  <c r="D39" i="120" s="1"/>
  <c r="C38" i="120"/>
  <c r="A38" i="120"/>
  <c r="D38" i="120" s="1"/>
  <c r="C37" i="120"/>
  <c r="A37" i="120"/>
  <c r="D37" i="120" s="1"/>
  <c r="C36" i="120"/>
  <c r="A36" i="120"/>
  <c r="D36" i="120" s="1"/>
  <c r="C35" i="120"/>
  <c r="A35" i="120"/>
  <c r="D35" i="120" s="1"/>
  <c r="C34" i="120"/>
  <c r="A34" i="120"/>
  <c r="D34" i="120" s="1"/>
  <c r="C33" i="120"/>
  <c r="A33" i="120"/>
  <c r="D33" i="120" s="1"/>
  <c r="C32" i="120"/>
  <c r="A32" i="120"/>
  <c r="D32" i="120" s="1"/>
  <c r="C31" i="120"/>
  <c r="A31" i="120"/>
  <c r="D31" i="120" s="1"/>
  <c r="C30" i="120"/>
  <c r="A30" i="120"/>
  <c r="D30" i="120" s="1"/>
  <c r="C39" i="122"/>
  <c r="A39" i="122"/>
  <c r="D39" i="122" s="1"/>
  <c r="C38" i="122"/>
  <c r="A38" i="122"/>
  <c r="D38" i="122" s="1"/>
  <c r="C37" i="122"/>
  <c r="A37" i="122"/>
  <c r="D37" i="122" s="1"/>
  <c r="C36" i="122"/>
  <c r="A36" i="122"/>
  <c r="D36" i="122" s="1"/>
  <c r="C35" i="122"/>
  <c r="A35" i="122"/>
  <c r="D35" i="122" s="1"/>
  <c r="C34" i="122"/>
  <c r="A34" i="122"/>
  <c r="D34" i="122" s="1"/>
  <c r="C33" i="122"/>
  <c r="A33" i="122"/>
  <c r="D33" i="122" s="1"/>
  <c r="C32" i="122"/>
  <c r="A32" i="122"/>
  <c r="D32" i="122" s="1"/>
  <c r="C31" i="122"/>
  <c r="A31" i="122"/>
  <c r="D31" i="122" s="1"/>
  <c r="C30" i="122"/>
  <c r="A30" i="122"/>
  <c r="D30" i="122" s="1"/>
  <c r="C39" i="124"/>
  <c r="A39" i="124"/>
  <c r="D39" i="124" s="1"/>
  <c r="C38" i="124"/>
  <c r="A38" i="124"/>
  <c r="D38" i="124" s="1"/>
  <c r="C37" i="124"/>
  <c r="A37" i="124"/>
  <c r="D37" i="124" s="1"/>
  <c r="C36" i="124"/>
  <c r="A36" i="124"/>
  <c r="D36" i="124" s="1"/>
  <c r="C35" i="124"/>
  <c r="A35" i="124"/>
  <c r="D35" i="124" s="1"/>
  <c r="C34" i="124"/>
  <c r="A34" i="124"/>
  <c r="D34" i="124" s="1"/>
  <c r="C33" i="124"/>
  <c r="A33" i="124"/>
  <c r="D33" i="124" s="1"/>
  <c r="C32" i="124"/>
  <c r="A32" i="124"/>
  <c r="D32" i="124" s="1"/>
  <c r="C31" i="124"/>
  <c r="A31" i="124"/>
  <c r="D31" i="124" s="1"/>
  <c r="C30" i="124"/>
  <c r="A30" i="124"/>
  <c r="D30" i="124" s="1"/>
  <c r="C39" i="125"/>
  <c r="A39" i="125"/>
  <c r="D39" i="125" s="1"/>
  <c r="C38" i="125"/>
  <c r="A38" i="125"/>
  <c r="D38" i="125" s="1"/>
  <c r="C37" i="125"/>
  <c r="A37" i="125"/>
  <c r="D37" i="125" s="1"/>
  <c r="C36" i="125"/>
  <c r="A36" i="125"/>
  <c r="D36" i="125" s="1"/>
  <c r="C35" i="125"/>
  <c r="A35" i="125"/>
  <c r="D35" i="125" s="1"/>
  <c r="C34" i="125"/>
  <c r="A34" i="125"/>
  <c r="D34" i="125" s="1"/>
  <c r="C33" i="125"/>
  <c r="A33" i="125"/>
  <c r="D33" i="125" s="1"/>
  <c r="C32" i="125"/>
  <c r="A32" i="125"/>
  <c r="D32" i="125" s="1"/>
  <c r="C31" i="125"/>
  <c r="A31" i="125"/>
  <c r="D31" i="125" s="1"/>
  <c r="C30" i="125"/>
  <c r="A30" i="125"/>
  <c r="D30" i="125" s="1"/>
  <c r="C39" i="126"/>
  <c r="A39" i="126"/>
  <c r="D39" i="126" s="1"/>
  <c r="C38" i="126"/>
  <c r="A38" i="126"/>
  <c r="D38" i="126" s="1"/>
  <c r="C37" i="126"/>
  <c r="A37" i="126"/>
  <c r="D37" i="126" s="1"/>
  <c r="C36" i="126"/>
  <c r="A36" i="126"/>
  <c r="D36" i="126" s="1"/>
  <c r="C35" i="126"/>
  <c r="A35" i="126"/>
  <c r="D35" i="126" s="1"/>
  <c r="C34" i="126"/>
  <c r="A34" i="126"/>
  <c r="D34" i="126" s="1"/>
  <c r="C33" i="126"/>
  <c r="A33" i="126"/>
  <c r="D33" i="126" s="1"/>
  <c r="C32" i="126"/>
  <c r="A32" i="126"/>
  <c r="D32" i="126" s="1"/>
  <c r="C31" i="126"/>
  <c r="A31" i="126"/>
  <c r="D31" i="126" s="1"/>
  <c r="C30" i="126"/>
  <c r="A30" i="126"/>
  <c r="D30" i="126" s="1"/>
  <c r="C39" i="127"/>
  <c r="A39" i="127"/>
  <c r="D39" i="127" s="1"/>
  <c r="C38" i="127"/>
  <c r="A38" i="127"/>
  <c r="D38" i="127" s="1"/>
  <c r="C37" i="127"/>
  <c r="A37" i="127"/>
  <c r="D37" i="127" s="1"/>
  <c r="C36" i="127"/>
  <c r="A36" i="127"/>
  <c r="D36" i="127" s="1"/>
  <c r="C35" i="127"/>
  <c r="A35" i="127"/>
  <c r="D35" i="127" s="1"/>
  <c r="C34" i="127"/>
  <c r="A34" i="127"/>
  <c r="D34" i="127" s="1"/>
  <c r="C33" i="127"/>
  <c r="A33" i="127"/>
  <c r="D33" i="127" s="1"/>
  <c r="C32" i="127"/>
  <c r="A32" i="127"/>
  <c r="D32" i="127" s="1"/>
  <c r="C31" i="127"/>
  <c r="A31" i="127"/>
  <c r="D31" i="127" s="1"/>
  <c r="C30" i="127"/>
  <c r="A30" i="127"/>
  <c r="D30" i="127" s="1"/>
  <c r="A30" i="123"/>
  <c r="D30" i="123" s="1"/>
  <c r="C39" i="123"/>
  <c r="A39" i="123"/>
  <c r="D39" i="123" s="1"/>
  <c r="C38" i="123"/>
  <c r="A38" i="123"/>
  <c r="D38" i="123" s="1"/>
  <c r="C37" i="123"/>
  <c r="A37" i="123"/>
  <c r="D37" i="123" s="1"/>
  <c r="C36" i="123"/>
  <c r="A36" i="123"/>
  <c r="D36" i="123" s="1"/>
  <c r="C35" i="123"/>
  <c r="A35" i="123"/>
  <c r="D35" i="123" s="1"/>
  <c r="C34" i="123"/>
  <c r="A34" i="123"/>
  <c r="D34" i="123" s="1"/>
  <c r="C33" i="123"/>
  <c r="A33" i="123"/>
  <c r="D33" i="123" s="1"/>
  <c r="C32" i="123"/>
  <c r="A32" i="123"/>
  <c r="D32" i="123" s="1"/>
  <c r="C31" i="123"/>
  <c r="A31" i="123"/>
  <c r="D31" i="123" s="1"/>
  <c r="C30" i="123"/>
  <c r="J9" i="123"/>
  <c r="J10" i="123"/>
  <c r="J11" i="123"/>
  <c r="J12" i="123"/>
  <c r="D12" i="123" s="1"/>
  <c r="J13" i="123"/>
  <c r="D13" i="123" s="1"/>
  <c r="J14" i="123"/>
  <c r="D14" i="123" s="1"/>
  <c r="J15" i="123"/>
  <c r="D15" i="123" s="1"/>
  <c r="J16" i="123"/>
  <c r="D16" i="123" s="1"/>
  <c r="J17" i="123"/>
  <c r="D17" i="123" s="1"/>
  <c r="J18" i="123"/>
  <c r="D18" i="123" s="1"/>
  <c r="J19" i="123"/>
  <c r="D19" i="123" s="1"/>
  <c r="J20" i="123"/>
  <c r="D20" i="123" s="1"/>
  <c r="J21" i="123"/>
  <c r="D21" i="123" s="1"/>
  <c r="J22" i="123"/>
  <c r="D22" i="123" s="1"/>
  <c r="J8" i="123"/>
  <c r="J48" i="123"/>
  <c r="J49" i="123"/>
  <c r="J50" i="123"/>
  <c r="J51" i="123"/>
  <c r="J52" i="123"/>
  <c r="J53" i="123"/>
  <c r="J54" i="123"/>
  <c r="J55" i="123"/>
  <c r="J56" i="123"/>
  <c r="J57" i="123"/>
  <c r="J58" i="123"/>
  <c r="J59" i="123"/>
  <c r="J60" i="123"/>
  <c r="J61" i="123"/>
  <c r="J62" i="123"/>
  <c r="J63" i="123"/>
  <c r="J64" i="123"/>
  <c r="J65" i="123"/>
  <c r="J66" i="123"/>
  <c r="J67" i="123"/>
  <c r="J68" i="123"/>
  <c r="J69" i="123"/>
  <c r="J70" i="123"/>
  <c r="J71" i="123"/>
  <c r="J47" i="123"/>
  <c r="H39" i="113"/>
  <c r="H38" i="113"/>
  <c r="H37" i="113"/>
  <c r="H36" i="113"/>
  <c r="H35" i="113"/>
  <c r="H34" i="113"/>
  <c r="H33" i="113"/>
  <c r="H32" i="113"/>
  <c r="H31" i="113"/>
  <c r="H30" i="113"/>
  <c r="H39" i="119"/>
  <c r="H38" i="119"/>
  <c r="H37" i="119"/>
  <c r="H36" i="119"/>
  <c r="H35" i="119"/>
  <c r="H34" i="119"/>
  <c r="H33" i="119"/>
  <c r="H32" i="119"/>
  <c r="H31" i="119"/>
  <c r="H30" i="119"/>
  <c r="H39" i="120"/>
  <c r="H38" i="120"/>
  <c r="H37" i="120"/>
  <c r="H36" i="120"/>
  <c r="H35" i="120"/>
  <c r="H34" i="120"/>
  <c r="H33" i="120"/>
  <c r="H32" i="120"/>
  <c r="H31" i="120"/>
  <c r="H30" i="120"/>
  <c r="H39" i="122"/>
  <c r="H38" i="122"/>
  <c r="H37" i="122"/>
  <c r="H36" i="122"/>
  <c r="H35" i="122"/>
  <c r="H34" i="122"/>
  <c r="H33" i="122"/>
  <c r="H32" i="122"/>
  <c r="H31" i="122"/>
  <c r="H30" i="122"/>
  <c r="H39" i="123"/>
  <c r="H38" i="123"/>
  <c r="H37" i="123"/>
  <c r="H36" i="123"/>
  <c r="H35" i="123"/>
  <c r="H34" i="123"/>
  <c r="H33" i="123"/>
  <c r="H32" i="123"/>
  <c r="H31" i="123"/>
  <c r="H30" i="123"/>
  <c r="H39" i="124"/>
  <c r="H38" i="124"/>
  <c r="H37" i="124"/>
  <c r="H36" i="124"/>
  <c r="H35" i="124"/>
  <c r="H34" i="124"/>
  <c r="H33" i="124"/>
  <c r="H32" i="124"/>
  <c r="H31" i="124"/>
  <c r="H30" i="124"/>
  <c r="H39" i="125"/>
  <c r="H38" i="125"/>
  <c r="H37" i="125"/>
  <c r="H36" i="125"/>
  <c r="H35" i="125"/>
  <c r="H34" i="125"/>
  <c r="H33" i="125"/>
  <c r="H32" i="125"/>
  <c r="H31" i="125"/>
  <c r="H30" i="125"/>
  <c r="J9" i="125"/>
  <c r="J10" i="125"/>
  <c r="J11" i="125"/>
  <c r="J12" i="125"/>
  <c r="J13" i="125"/>
  <c r="D13" i="125" s="1"/>
  <c r="J14" i="125"/>
  <c r="D14" i="125" s="1"/>
  <c r="J15" i="125"/>
  <c r="D15" i="125" s="1"/>
  <c r="J16" i="125"/>
  <c r="D16" i="125" s="1"/>
  <c r="J17" i="125"/>
  <c r="D17" i="125" s="1"/>
  <c r="J18" i="125"/>
  <c r="D18" i="125" s="1"/>
  <c r="J19" i="125"/>
  <c r="D19" i="125" s="1"/>
  <c r="J20" i="125"/>
  <c r="D20" i="125" s="1"/>
  <c r="J21" i="125"/>
  <c r="D21" i="125" s="1"/>
  <c r="J22" i="125"/>
  <c r="D22" i="125" s="1"/>
  <c r="J8" i="125"/>
  <c r="J48" i="126"/>
  <c r="J49" i="126"/>
  <c r="J50" i="126"/>
  <c r="J51" i="126"/>
  <c r="J52" i="126"/>
  <c r="J53" i="126"/>
  <c r="J54" i="126"/>
  <c r="J55" i="126"/>
  <c r="J56" i="126"/>
  <c r="J57" i="126"/>
  <c r="J58" i="126"/>
  <c r="J59" i="126"/>
  <c r="J60" i="126"/>
  <c r="J61" i="126"/>
  <c r="J62" i="126"/>
  <c r="J63" i="126"/>
  <c r="J64" i="126"/>
  <c r="J65" i="126"/>
  <c r="J66" i="126"/>
  <c r="J67" i="126"/>
  <c r="J68" i="126"/>
  <c r="J69" i="126"/>
  <c r="J70" i="126"/>
  <c r="J71" i="126"/>
  <c r="J47" i="126"/>
  <c r="J9" i="126"/>
  <c r="D9" i="126" s="1"/>
  <c r="J10" i="126"/>
  <c r="D10" i="126" s="1"/>
  <c r="J11" i="126"/>
  <c r="D11" i="126" s="1"/>
  <c r="J12" i="126"/>
  <c r="D12" i="126" s="1"/>
  <c r="J13" i="126"/>
  <c r="D13" i="126" s="1"/>
  <c r="J14" i="126"/>
  <c r="D14" i="126" s="1"/>
  <c r="J15" i="126"/>
  <c r="D15" i="126" s="1"/>
  <c r="J16" i="126"/>
  <c r="D16" i="126" s="1"/>
  <c r="J17" i="126"/>
  <c r="D17" i="126" s="1"/>
  <c r="J18" i="126"/>
  <c r="D18" i="126" s="1"/>
  <c r="J19" i="126"/>
  <c r="D19" i="126" s="1"/>
  <c r="J20" i="126"/>
  <c r="D20" i="126" s="1"/>
  <c r="J21" i="126"/>
  <c r="D21" i="126" s="1"/>
  <c r="J22" i="126"/>
  <c r="D22" i="126" s="1"/>
  <c r="J8" i="126"/>
  <c r="D8" i="126" s="1"/>
  <c r="H39" i="126"/>
  <c r="H38" i="126"/>
  <c r="H37" i="126"/>
  <c r="H36" i="126"/>
  <c r="H35" i="126"/>
  <c r="H34" i="126"/>
  <c r="H33" i="126"/>
  <c r="H32" i="126"/>
  <c r="H31" i="126"/>
  <c r="H30" i="126"/>
  <c r="J48" i="127"/>
  <c r="J49" i="127"/>
  <c r="J50" i="127"/>
  <c r="J51" i="127"/>
  <c r="J52" i="127"/>
  <c r="J53" i="127"/>
  <c r="J54" i="127"/>
  <c r="J55" i="127"/>
  <c r="J56" i="127"/>
  <c r="J57" i="127"/>
  <c r="J58" i="127"/>
  <c r="J59" i="127"/>
  <c r="J60" i="127"/>
  <c r="J61" i="127"/>
  <c r="J62" i="127"/>
  <c r="J63" i="127"/>
  <c r="J64" i="127"/>
  <c r="J65" i="127"/>
  <c r="J47" i="127"/>
  <c r="H39" i="127"/>
  <c r="H38" i="127"/>
  <c r="H37" i="127"/>
  <c r="H36" i="127"/>
  <c r="H35" i="127"/>
  <c r="H34" i="127"/>
  <c r="H33" i="127"/>
  <c r="H32" i="127"/>
  <c r="H31" i="127"/>
  <c r="H30" i="127"/>
  <c r="J9" i="127"/>
  <c r="D9" i="127" s="1"/>
  <c r="J10" i="127"/>
  <c r="D10" i="127" s="1"/>
  <c r="J11" i="127"/>
  <c r="D11" i="127" s="1"/>
  <c r="J12" i="127"/>
  <c r="D12" i="127" s="1"/>
  <c r="J13" i="127"/>
  <c r="D13" i="127" s="1"/>
  <c r="J14" i="127"/>
  <c r="D14" i="127" s="1"/>
  <c r="J15" i="127"/>
  <c r="D15" i="127" s="1"/>
  <c r="J16" i="127"/>
  <c r="D16" i="127" s="1"/>
  <c r="J17" i="127"/>
  <c r="D17" i="127" s="1"/>
  <c r="J18" i="127"/>
  <c r="D18" i="127" s="1"/>
  <c r="J19" i="127"/>
  <c r="D19" i="127" s="1"/>
  <c r="J20" i="127"/>
  <c r="D20" i="127" s="1"/>
  <c r="J21" i="127"/>
  <c r="D21" i="127" s="1"/>
  <c r="J22" i="127"/>
  <c r="D22" i="127" s="1"/>
  <c r="J8" i="127"/>
  <c r="D8" i="127" s="1"/>
  <c r="A9" i="127"/>
  <c r="A10" i="127"/>
  <c r="A11" i="127"/>
  <c r="A12" i="127"/>
  <c r="A13" i="127"/>
  <c r="A14" i="127"/>
  <c r="A15" i="127"/>
  <c r="A16" i="127"/>
  <c r="A17" i="127"/>
  <c r="A18" i="127"/>
  <c r="A19" i="127"/>
  <c r="A20" i="127"/>
  <c r="A21" i="127"/>
  <c r="A22" i="127"/>
  <c r="A8" i="127"/>
  <c r="A31" i="128"/>
  <c r="D31" i="128" s="1"/>
  <c r="A32" i="128"/>
  <c r="D32" i="128" s="1"/>
  <c r="A33" i="128"/>
  <c r="D33" i="128" s="1"/>
  <c r="A34" i="128"/>
  <c r="D34" i="128" s="1"/>
  <c r="A35" i="128"/>
  <c r="D35" i="128" s="1"/>
  <c r="A36" i="128"/>
  <c r="D36" i="128" s="1"/>
  <c r="A37" i="128"/>
  <c r="D37" i="128" s="1"/>
  <c r="A38" i="128"/>
  <c r="D38" i="128" s="1"/>
  <c r="A39" i="128"/>
  <c r="D39" i="128" s="1"/>
  <c r="C39" i="128"/>
  <c r="C31" i="128"/>
  <c r="C32" i="128"/>
  <c r="C33" i="128"/>
  <c r="C34" i="128"/>
  <c r="C35" i="128"/>
  <c r="C36" i="128"/>
  <c r="C37" i="128"/>
  <c r="C38" i="128"/>
  <c r="C30" i="128"/>
  <c r="A30" i="128"/>
  <c r="D30" i="128" s="1"/>
  <c r="C31" i="129"/>
  <c r="C32" i="129"/>
  <c r="C33" i="129"/>
  <c r="C34" i="129"/>
  <c r="C35" i="129"/>
  <c r="C36" i="129"/>
  <c r="C37" i="129"/>
  <c r="C38" i="129"/>
  <c r="C39" i="129"/>
  <c r="H39" i="128"/>
  <c r="H38" i="128"/>
  <c r="H37" i="128"/>
  <c r="H36" i="128"/>
  <c r="H35" i="128"/>
  <c r="H34" i="128"/>
  <c r="H33" i="128"/>
  <c r="H32" i="128"/>
  <c r="H31" i="128"/>
  <c r="H30" i="128"/>
  <c r="A16" i="128"/>
  <c r="A17" i="128"/>
  <c r="A18" i="128"/>
  <c r="A19" i="128"/>
  <c r="A20" i="128"/>
  <c r="A21" i="128"/>
  <c r="A22" i="128"/>
  <c r="J47" i="128"/>
  <c r="J48" i="128"/>
  <c r="J49" i="128"/>
  <c r="J50" i="128"/>
  <c r="J51" i="128"/>
  <c r="J52" i="128"/>
  <c r="J53" i="128"/>
  <c r="J54" i="128"/>
  <c r="J55" i="128"/>
  <c r="J56" i="128"/>
  <c r="J57" i="128"/>
  <c r="J58" i="128"/>
  <c r="J59" i="128"/>
  <c r="J60" i="128"/>
  <c r="J61" i="128"/>
  <c r="J62" i="128"/>
  <c r="J63" i="128"/>
  <c r="J64" i="128"/>
  <c r="J8" i="128"/>
  <c r="J9" i="128"/>
  <c r="J10" i="128"/>
  <c r="J11" i="128"/>
  <c r="J12" i="128"/>
  <c r="J13" i="128"/>
  <c r="J14" i="128"/>
  <c r="A14" i="128" s="1"/>
  <c r="J15" i="128"/>
  <c r="A15" i="128" s="1"/>
  <c r="J16" i="128"/>
  <c r="D16" i="128" s="1"/>
  <c r="J17" i="128"/>
  <c r="D17" i="128" s="1"/>
  <c r="J18" i="128"/>
  <c r="D18" i="128" s="1"/>
  <c r="J19" i="128"/>
  <c r="D19" i="128" s="1"/>
  <c r="J20" i="128"/>
  <c r="D20" i="128" s="1"/>
  <c r="J21" i="128"/>
  <c r="D21" i="128" s="1"/>
  <c r="J22" i="128"/>
  <c r="D22" i="128" s="1"/>
  <c r="A39" i="129"/>
  <c r="D39" i="129" s="1"/>
  <c r="A31" i="129"/>
  <c r="D31" i="129" s="1"/>
  <c r="A32" i="129"/>
  <c r="D32" i="129" s="1"/>
  <c r="A33" i="129"/>
  <c r="D33" i="129" s="1"/>
  <c r="A34" i="129"/>
  <c r="D34" i="129" s="1"/>
  <c r="A35" i="129"/>
  <c r="D35" i="129" s="1"/>
  <c r="A36" i="129"/>
  <c r="D36" i="129" s="1"/>
  <c r="A37" i="129"/>
  <c r="D37" i="129" s="1"/>
  <c r="A38" i="129"/>
  <c r="D38" i="129" s="1"/>
  <c r="C30" i="129"/>
  <c r="A30" i="129"/>
  <c r="D30" i="129" s="1"/>
  <c r="J47" i="129"/>
  <c r="J48" i="129"/>
  <c r="J49" i="129"/>
  <c r="J50" i="129"/>
  <c r="J51" i="129"/>
  <c r="J52" i="129"/>
  <c r="J53" i="129"/>
  <c r="J54" i="129"/>
  <c r="J55" i="129"/>
  <c r="J56" i="129"/>
  <c r="J57" i="129"/>
  <c r="J58" i="129"/>
  <c r="J59" i="129"/>
  <c r="J60" i="129"/>
  <c r="J61" i="129"/>
  <c r="J62" i="129"/>
  <c r="J63" i="129"/>
  <c r="J64" i="129"/>
  <c r="J65" i="129"/>
  <c r="J66" i="129"/>
  <c r="J67" i="129"/>
  <c r="J68" i="129"/>
  <c r="J69" i="129"/>
  <c r="J70" i="129"/>
  <c r="J8" i="129"/>
  <c r="J9" i="129"/>
  <c r="J10" i="129"/>
  <c r="J11" i="129"/>
  <c r="J12" i="129"/>
  <c r="J13" i="129"/>
  <c r="J14" i="129"/>
  <c r="D14" i="129" s="1"/>
  <c r="J15" i="129"/>
  <c r="D15" i="129" s="1"/>
  <c r="J16" i="129"/>
  <c r="D16" i="129" s="1"/>
  <c r="J17" i="129"/>
  <c r="D17" i="129" s="1"/>
  <c r="J18" i="129"/>
  <c r="D18" i="129" s="1"/>
  <c r="J19" i="129"/>
  <c r="D19" i="129" s="1"/>
  <c r="J20" i="129"/>
  <c r="D20" i="129" s="1"/>
  <c r="J21" i="129"/>
  <c r="D21" i="129" s="1"/>
  <c r="J22" i="129"/>
  <c r="D22" i="129" s="1"/>
  <c r="H39" i="129"/>
  <c r="H38" i="129"/>
  <c r="H37" i="129"/>
  <c r="H36" i="129"/>
  <c r="H35" i="129"/>
  <c r="H34" i="129"/>
  <c r="H33" i="129"/>
  <c r="H32" i="129"/>
  <c r="H31" i="129"/>
  <c r="H30" i="129"/>
  <c r="C33" i="131"/>
  <c r="C34" i="131"/>
  <c r="C35" i="131"/>
  <c r="C36" i="131"/>
  <c r="C37" i="131"/>
  <c r="C38" i="131"/>
  <c r="C39" i="131"/>
  <c r="C40" i="131"/>
  <c r="C41" i="131"/>
  <c r="A33" i="131"/>
  <c r="D33" i="131" s="1"/>
  <c r="A34" i="131"/>
  <c r="D34" i="131" s="1"/>
  <c r="A35" i="131"/>
  <c r="D35" i="131" s="1"/>
  <c r="A36" i="131"/>
  <c r="D36" i="131" s="1"/>
  <c r="A37" i="131"/>
  <c r="D37" i="131" s="1"/>
  <c r="A38" i="131"/>
  <c r="D38" i="131" s="1"/>
  <c r="A39" i="131"/>
  <c r="D39" i="131" s="1"/>
  <c r="A40" i="131"/>
  <c r="D40" i="131" s="1"/>
  <c r="C32" i="131"/>
  <c r="A32" i="131"/>
  <c r="D32" i="131" s="1"/>
  <c r="J49" i="131"/>
  <c r="J50" i="131"/>
  <c r="J51" i="131"/>
  <c r="J52" i="131"/>
  <c r="J53" i="131"/>
  <c r="J54" i="131"/>
  <c r="J55" i="131"/>
  <c r="J56" i="131"/>
  <c r="J57" i="131"/>
  <c r="J58" i="131"/>
  <c r="J59" i="131"/>
  <c r="J60" i="131"/>
  <c r="J61" i="131"/>
  <c r="J62" i="131"/>
  <c r="J63" i="131"/>
  <c r="J64" i="131"/>
  <c r="J65" i="131"/>
  <c r="J66" i="131"/>
  <c r="J67" i="131"/>
  <c r="J68" i="131"/>
  <c r="H41" i="131"/>
  <c r="H40" i="131"/>
  <c r="H39" i="131"/>
  <c r="H38" i="131"/>
  <c r="H37" i="131"/>
  <c r="H36" i="131"/>
  <c r="H35" i="131"/>
  <c r="H34" i="131"/>
  <c r="H33" i="131"/>
  <c r="H32" i="131"/>
  <c r="J8" i="131"/>
  <c r="J9" i="131"/>
  <c r="J10" i="131"/>
  <c r="J11" i="131"/>
  <c r="J12" i="131"/>
  <c r="J13" i="131"/>
  <c r="J14" i="131"/>
  <c r="J15" i="131"/>
  <c r="J16" i="131"/>
  <c r="J17" i="131"/>
  <c r="J18" i="131"/>
  <c r="J19" i="131"/>
  <c r="J20" i="131"/>
  <c r="J21" i="131"/>
  <c r="J22" i="131"/>
  <c r="J23" i="131"/>
  <c r="J24" i="131"/>
  <c r="D24" i="131" s="1"/>
  <c r="E12" i="154"/>
  <c r="C42" i="163" l="1" a="1"/>
  <c r="B116" i="163"/>
  <c r="D28" i="146"/>
  <c r="D19" i="146"/>
  <c r="B72" i="125"/>
  <c r="C11" i="134"/>
  <c r="E11" i="134"/>
  <c r="E8" i="134"/>
  <c r="C8" i="134"/>
  <c r="C22" i="134"/>
  <c r="E22" i="134"/>
  <c r="C12" i="134"/>
  <c r="E12" i="134"/>
  <c r="C21" i="134"/>
  <c r="E21" i="134"/>
  <c r="C19" i="134"/>
  <c r="E19" i="134"/>
  <c r="C18" i="134"/>
  <c r="E18" i="134"/>
  <c r="C17" i="134"/>
  <c r="E17" i="134"/>
  <c r="E20" i="134"/>
  <c r="C20" i="134"/>
  <c r="E15" i="134"/>
  <c r="C15" i="134"/>
  <c r="D11" i="123"/>
  <c r="D8" i="125"/>
  <c r="D30" i="146"/>
  <c r="D20" i="132"/>
  <c r="D12" i="128"/>
  <c r="D21" i="132"/>
  <c r="C8" i="139"/>
  <c r="D27" i="146"/>
  <c r="D28" i="145"/>
  <c r="D13" i="129"/>
  <c r="D12" i="125"/>
  <c r="D22" i="132"/>
  <c r="D25" i="146"/>
  <c r="C14" i="124"/>
  <c r="E14" i="124"/>
  <c r="E18" i="122"/>
  <c r="C18" i="122"/>
  <c r="E18" i="113"/>
  <c r="C18" i="113"/>
  <c r="E15" i="129"/>
  <c r="C15" i="129"/>
  <c r="E20" i="128"/>
  <c r="C20" i="128"/>
  <c r="E13" i="123"/>
  <c r="C13" i="123"/>
  <c r="E17" i="127"/>
  <c r="C17" i="127"/>
  <c r="C9" i="126"/>
  <c r="E9" i="126"/>
  <c r="C21" i="126"/>
  <c r="E21" i="126"/>
  <c r="C13" i="125"/>
  <c r="E13" i="125"/>
  <c r="E8" i="124"/>
  <c r="C8" i="124"/>
  <c r="C20" i="124"/>
  <c r="E20" i="124"/>
  <c r="C12" i="122"/>
  <c r="E12" i="122"/>
  <c r="E16" i="120"/>
  <c r="C16" i="120"/>
  <c r="E8" i="119"/>
  <c r="C8" i="119"/>
  <c r="E20" i="119"/>
  <c r="C20" i="119"/>
  <c r="E12" i="113"/>
  <c r="C12" i="113"/>
  <c r="C9" i="129"/>
  <c r="E9" i="129"/>
  <c r="E21" i="129"/>
  <c r="C21" i="129"/>
  <c r="C14" i="131"/>
  <c r="E14" i="131"/>
  <c r="E9" i="132"/>
  <c r="C9" i="132"/>
  <c r="C21" i="136"/>
  <c r="E21" i="136"/>
  <c r="C16" i="138"/>
  <c r="E16" i="138"/>
  <c r="C21" i="139"/>
  <c r="E21" i="139"/>
  <c r="C9" i="139"/>
  <c r="E9" i="139"/>
  <c r="D23" i="146"/>
  <c r="D38" i="146"/>
  <c r="C15" i="132"/>
  <c r="E15" i="132"/>
  <c r="E22" i="138"/>
  <c r="C22" i="138"/>
  <c r="C21" i="128"/>
  <c r="E21" i="128"/>
  <c r="C14" i="123"/>
  <c r="E14" i="123"/>
  <c r="C18" i="127"/>
  <c r="E18" i="127"/>
  <c r="C10" i="126"/>
  <c r="E10" i="126"/>
  <c r="C22" i="126"/>
  <c r="E22" i="126"/>
  <c r="E14" i="125"/>
  <c r="C14" i="125"/>
  <c r="C9" i="124"/>
  <c r="E9" i="124"/>
  <c r="C21" i="124"/>
  <c r="E21" i="124"/>
  <c r="E13" i="122"/>
  <c r="C13" i="122"/>
  <c r="E17" i="120"/>
  <c r="C17" i="120"/>
  <c r="E9" i="119"/>
  <c r="C9" i="119"/>
  <c r="E21" i="119"/>
  <c r="C21" i="119"/>
  <c r="C13" i="113"/>
  <c r="E13" i="113"/>
  <c r="E10" i="129"/>
  <c r="C10" i="129"/>
  <c r="C22" i="129"/>
  <c r="E22" i="129"/>
  <c r="C15" i="131"/>
  <c r="E15" i="131"/>
  <c r="C20" i="136"/>
  <c r="E20" i="136"/>
  <c r="E8" i="136"/>
  <c r="C8" i="136"/>
  <c r="C15" i="138"/>
  <c r="E15" i="138"/>
  <c r="C20" i="139"/>
  <c r="E20" i="139"/>
  <c r="C15" i="139"/>
  <c r="E15" i="139"/>
  <c r="E22" i="128"/>
  <c r="C22" i="128"/>
  <c r="E15" i="123"/>
  <c r="C15" i="123"/>
  <c r="C19" i="127"/>
  <c r="E19" i="127"/>
  <c r="C11" i="126"/>
  <c r="E11" i="126"/>
  <c r="C15" i="125"/>
  <c r="E15" i="125"/>
  <c r="C10" i="124"/>
  <c r="E10" i="124"/>
  <c r="C22" i="124"/>
  <c r="E22" i="124"/>
  <c r="E14" i="122"/>
  <c r="C14" i="122"/>
  <c r="C18" i="120"/>
  <c r="E18" i="120"/>
  <c r="C10" i="119"/>
  <c r="E10" i="119"/>
  <c r="C22" i="119"/>
  <c r="E22" i="119"/>
  <c r="E14" i="113"/>
  <c r="C14" i="113"/>
  <c r="C11" i="129"/>
  <c r="E11" i="129"/>
  <c r="C16" i="131"/>
  <c r="E16" i="131"/>
  <c r="C19" i="136"/>
  <c r="E19" i="136"/>
  <c r="C14" i="138"/>
  <c r="E14" i="138"/>
  <c r="C19" i="139"/>
  <c r="E19" i="139"/>
  <c r="C16" i="123"/>
  <c r="E16" i="123"/>
  <c r="E8" i="127"/>
  <c r="C8" i="127"/>
  <c r="C20" i="127"/>
  <c r="E20" i="127"/>
  <c r="C12" i="126"/>
  <c r="E12" i="126"/>
  <c r="E16" i="125"/>
  <c r="C16" i="125"/>
  <c r="E11" i="124"/>
  <c r="C11" i="124"/>
  <c r="C15" i="122"/>
  <c r="E15" i="122"/>
  <c r="C19" i="120"/>
  <c r="E19" i="120"/>
  <c r="C11" i="119"/>
  <c r="E11" i="119"/>
  <c r="C15" i="113"/>
  <c r="E15" i="113"/>
  <c r="C12" i="129"/>
  <c r="E12" i="129"/>
  <c r="C17" i="131"/>
  <c r="E17" i="131"/>
  <c r="C12" i="132"/>
  <c r="E12" i="132"/>
  <c r="C18" i="136"/>
  <c r="E18" i="136"/>
  <c r="E13" i="138"/>
  <c r="C13" i="138"/>
  <c r="C18" i="139"/>
  <c r="E18" i="139"/>
  <c r="C12" i="128"/>
  <c r="E12" i="128"/>
  <c r="C17" i="123"/>
  <c r="E17" i="123"/>
  <c r="C9" i="127"/>
  <c r="E9" i="127"/>
  <c r="E21" i="127"/>
  <c r="C21" i="127"/>
  <c r="C13" i="126"/>
  <c r="E13" i="126"/>
  <c r="C17" i="125"/>
  <c r="E17" i="125"/>
  <c r="C12" i="124"/>
  <c r="E12" i="124"/>
  <c r="C16" i="122"/>
  <c r="E16" i="122"/>
  <c r="E20" i="120"/>
  <c r="C20" i="120"/>
  <c r="C12" i="119"/>
  <c r="E12" i="119"/>
  <c r="E16" i="113"/>
  <c r="C16" i="113"/>
  <c r="E13" i="129"/>
  <c r="C18" i="131"/>
  <c r="E18" i="131"/>
  <c r="C13" i="132"/>
  <c r="E13" i="132"/>
  <c r="E17" i="136"/>
  <c r="C17" i="136"/>
  <c r="C12" i="138"/>
  <c r="E12" i="138"/>
  <c r="E17" i="139"/>
  <c r="C17" i="139"/>
  <c r="C13" i="128"/>
  <c r="E13" i="128"/>
  <c r="E18" i="123"/>
  <c r="C18" i="123"/>
  <c r="C10" i="127"/>
  <c r="E10" i="127"/>
  <c r="C22" i="127"/>
  <c r="E22" i="127"/>
  <c r="C14" i="126"/>
  <c r="E14" i="126"/>
  <c r="E18" i="125"/>
  <c r="C18" i="125"/>
  <c r="E13" i="124"/>
  <c r="C13" i="124"/>
  <c r="E17" i="122"/>
  <c r="C17" i="122"/>
  <c r="E21" i="120"/>
  <c r="C21" i="120"/>
  <c r="E13" i="119"/>
  <c r="C13" i="119"/>
  <c r="C17" i="113"/>
  <c r="E17" i="113"/>
  <c r="C14" i="129"/>
  <c r="E14" i="129"/>
  <c r="E19" i="131"/>
  <c r="C19" i="131"/>
  <c r="E12" i="135"/>
  <c r="C12" i="135"/>
  <c r="C16" i="136"/>
  <c r="E16" i="136"/>
  <c r="C11" i="138"/>
  <c r="E11" i="138"/>
  <c r="D36" i="146"/>
  <c r="D19" i="132"/>
  <c r="D34" i="146"/>
  <c r="C61" i="150"/>
  <c r="C15" i="128"/>
  <c r="E15" i="128"/>
  <c r="C8" i="123"/>
  <c r="E8" i="123"/>
  <c r="C20" i="123"/>
  <c r="E20" i="123"/>
  <c r="C12" i="127"/>
  <c r="E12" i="127"/>
  <c r="C16" i="126"/>
  <c r="E16" i="126"/>
  <c r="E8" i="125"/>
  <c r="C8" i="125"/>
  <c r="C20" i="125"/>
  <c r="E20" i="125"/>
  <c r="E15" i="124"/>
  <c r="C15" i="124"/>
  <c r="C19" i="122"/>
  <c r="E19" i="122"/>
  <c r="E15" i="119"/>
  <c r="C15" i="119"/>
  <c r="C19" i="113"/>
  <c r="E19" i="113"/>
  <c r="C16" i="129"/>
  <c r="E16" i="129"/>
  <c r="C9" i="131"/>
  <c r="E9" i="131"/>
  <c r="C21" i="131"/>
  <c r="E21" i="131"/>
  <c r="E16" i="132"/>
  <c r="C16" i="132"/>
  <c r="E22" i="135"/>
  <c r="C22" i="135"/>
  <c r="C14" i="136"/>
  <c r="E14" i="136"/>
  <c r="C21" i="138"/>
  <c r="E21" i="138"/>
  <c r="C14" i="139"/>
  <c r="E14" i="139"/>
  <c r="D35" i="146"/>
  <c r="C19" i="125"/>
  <c r="E19" i="125"/>
  <c r="C14" i="119"/>
  <c r="E14" i="119"/>
  <c r="C11" i="135"/>
  <c r="E11" i="135"/>
  <c r="E16" i="128"/>
  <c r="C16" i="128"/>
  <c r="C9" i="123"/>
  <c r="E9" i="123"/>
  <c r="C21" i="123"/>
  <c r="E21" i="123"/>
  <c r="E13" i="127"/>
  <c r="C13" i="127"/>
  <c r="C17" i="126"/>
  <c r="E17" i="126"/>
  <c r="C9" i="125"/>
  <c r="E9" i="125"/>
  <c r="C21" i="125"/>
  <c r="E21" i="125"/>
  <c r="C16" i="124"/>
  <c r="E16" i="124"/>
  <c r="C8" i="122"/>
  <c r="E8" i="122"/>
  <c r="C20" i="122"/>
  <c r="E20" i="122"/>
  <c r="E12" i="120"/>
  <c r="C12" i="120"/>
  <c r="C16" i="119"/>
  <c r="E16" i="119"/>
  <c r="E20" i="113"/>
  <c r="C20" i="113"/>
  <c r="E17" i="129"/>
  <c r="C17" i="129"/>
  <c r="E10" i="131"/>
  <c r="C10" i="131"/>
  <c r="C17" i="132"/>
  <c r="E17" i="132"/>
  <c r="C21" i="135"/>
  <c r="E21" i="135"/>
  <c r="C13" i="136"/>
  <c r="E13" i="136"/>
  <c r="C20" i="138"/>
  <c r="E20" i="138"/>
  <c r="E8" i="138"/>
  <c r="C8" i="138"/>
  <c r="C14" i="128"/>
  <c r="E14" i="128"/>
  <c r="E19" i="123"/>
  <c r="C19" i="123"/>
  <c r="C11" i="127"/>
  <c r="E11" i="127"/>
  <c r="C15" i="126"/>
  <c r="E15" i="126"/>
  <c r="E22" i="120"/>
  <c r="C22" i="120"/>
  <c r="C15" i="136"/>
  <c r="E15" i="136"/>
  <c r="C17" i="128"/>
  <c r="E17" i="128"/>
  <c r="C10" i="123"/>
  <c r="E10" i="123"/>
  <c r="C22" i="123"/>
  <c r="E22" i="123"/>
  <c r="C14" i="127"/>
  <c r="E14" i="127"/>
  <c r="C18" i="126"/>
  <c r="E18" i="126"/>
  <c r="C10" i="125"/>
  <c r="E10" i="125"/>
  <c r="C22" i="125"/>
  <c r="E22" i="125"/>
  <c r="E17" i="124"/>
  <c r="C17" i="124"/>
  <c r="C9" i="122"/>
  <c r="E9" i="122"/>
  <c r="C21" i="122"/>
  <c r="E21" i="122"/>
  <c r="C13" i="120"/>
  <c r="E13" i="120"/>
  <c r="E17" i="119"/>
  <c r="C17" i="119"/>
  <c r="E9" i="113"/>
  <c r="C9" i="113"/>
  <c r="C21" i="113"/>
  <c r="E21" i="113"/>
  <c r="C18" i="129"/>
  <c r="E18" i="129"/>
  <c r="C11" i="131"/>
  <c r="E11" i="131"/>
  <c r="C18" i="132"/>
  <c r="E18" i="132"/>
  <c r="C20" i="135"/>
  <c r="E20" i="135"/>
  <c r="E8" i="135"/>
  <c r="C8" i="135"/>
  <c r="C12" i="136"/>
  <c r="E12" i="136"/>
  <c r="C19" i="138"/>
  <c r="E19" i="138"/>
  <c r="C24" i="139"/>
  <c r="E24" i="139"/>
  <c r="E12" i="139"/>
  <c r="C12" i="139"/>
  <c r="E18" i="128"/>
  <c r="C18" i="128"/>
  <c r="E11" i="123"/>
  <c r="C11" i="123"/>
  <c r="C15" i="127"/>
  <c r="E15" i="127"/>
  <c r="C19" i="126"/>
  <c r="E19" i="126"/>
  <c r="E18" i="124"/>
  <c r="C18" i="124"/>
  <c r="C10" i="122"/>
  <c r="E10" i="122"/>
  <c r="E22" i="122"/>
  <c r="C22" i="122"/>
  <c r="C14" i="120"/>
  <c r="E14" i="120"/>
  <c r="C18" i="119"/>
  <c r="E18" i="119"/>
  <c r="C10" i="113"/>
  <c r="E10" i="113"/>
  <c r="E22" i="113"/>
  <c r="C22" i="113"/>
  <c r="E19" i="129"/>
  <c r="C19" i="129"/>
  <c r="E12" i="131"/>
  <c r="C12" i="131"/>
  <c r="E24" i="131"/>
  <c r="C24" i="131"/>
  <c r="C19" i="135"/>
  <c r="E19" i="135"/>
  <c r="E11" i="136"/>
  <c r="C11" i="136"/>
  <c r="E18" i="138"/>
  <c r="C18" i="138"/>
  <c r="C11" i="139"/>
  <c r="E11" i="139"/>
  <c r="E8" i="131"/>
  <c r="C8" i="131"/>
  <c r="C19" i="128"/>
  <c r="E19" i="128"/>
  <c r="C12" i="123"/>
  <c r="E12" i="123"/>
  <c r="C16" i="127"/>
  <c r="E16" i="127"/>
  <c r="E8" i="126"/>
  <c r="C8" i="126"/>
  <c r="C20" i="126"/>
  <c r="E20" i="126"/>
  <c r="C12" i="125"/>
  <c r="E12" i="125"/>
  <c r="E19" i="124"/>
  <c r="C19" i="124"/>
  <c r="E11" i="122"/>
  <c r="C11" i="122"/>
  <c r="C15" i="120"/>
  <c r="E15" i="120"/>
  <c r="C19" i="119"/>
  <c r="E19" i="119"/>
  <c r="C11" i="113"/>
  <c r="E11" i="113"/>
  <c r="C20" i="129"/>
  <c r="E20" i="129"/>
  <c r="C22" i="136"/>
  <c r="E22" i="136"/>
  <c r="C10" i="136"/>
  <c r="E10" i="136"/>
  <c r="C22" i="139"/>
  <c r="E22" i="139"/>
  <c r="E10" i="139"/>
  <c r="C10" i="139"/>
  <c r="D26" i="146"/>
  <c r="B23" i="134"/>
  <c r="C11" i="120"/>
  <c r="E11" i="120"/>
  <c r="B66" i="127"/>
  <c r="B103" i="159"/>
  <c r="J8" i="132"/>
  <c r="J9" i="132"/>
  <c r="J10" i="132"/>
  <c r="J11" i="132"/>
  <c r="J12" i="132"/>
  <c r="J13" i="132"/>
  <c r="J14" i="132"/>
  <c r="J15" i="132"/>
  <c r="D15" i="132" s="1"/>
  <c r="J16" i="132"/>
  <c r="J17" i="132"/>
  <c r="J18" i="132"/>
  <c r="D18" i="132" s="1"/>
  <c r="A69" i="132"/>
  <c r="A70" i="132"/>
  <c r="A71" i="132"/>
  <c r="H40" i="132"/>
  <c r="H41" i="132"/>
  <c r="H42" i="132"/>
  <c r="H43" i="132"/>
  <c r="H44" i="132"/>
  <c r="H45" i="132"/>
  <c r="H46" i="132"/>
  <c r="C40" i="132"/>
  <c r="C41" i="132"/>
  <c r="C42" i="132"/>
  <c r="C43" i="132"/>
  <c r="C44" i="132"/>
  <c r="C45" i="132"/>
  <c r="C46" i="132"/>
  <c r="A40" i="132"/>
  <c r="D40" i="132" s="1"/>
  <c r="A41" i="132"/>
  <c r="D41" i="132" s="1"/>
  <c r="A42" i="132"/>
  <c r="D42" i="132" s="1"/>
  <c r="A43" i="132"/>
  <c r="D43" i="132" s="1"/>
  <c r="A44" i="132"/>
  <c r="D44" i="132" s="1"/>
  <c r="A45" i="132"/>
  <c r="D45" i="132" s="1"/>
  <c r="A46" i="132"/>
  <c r="D46" i="132" s="1"/>
  <c r="A30" i="134"/>
  <c r="D30" i="134" s="1"/>
  <c r="A31" i="134"/>
  <c r="D31" i="134" s="1"/>
  <c r="A32" i="134"/>
  <c r="D32" i="134" s="1"/>
  <c r="A33" i="134"/>
  <c r="D33" i="134" s="1"/>
  <c r="A34" i="134"/>
  <c r="D34" i="134" s="1"/>
  <c r="A35" i="134"/>
  <c r="D35" i="134" s="1"/>
  <c r="A36" i="134"/>
  <c r="D36" i="134" s="1"/>
  <c r="H30" i="134"/>
  <c r="H31" i="134"/>
  <c r="H32" i="134"/>
  <c r="H33" i="134"/>
  <c r="H34" i="134"/>
  <c r="H35" i="134"/>
  <c r="H36" i="134"/>
  <c r="C30" i="135"/>
  <c r="C31" i="135"/>
  <c r="C32" i="135"/>
  <c r="C33" i="135"/>
  <c r="C34" i="135"/>
  <c r="C35" i="135"/>
  <c r="C36" i="135"/>
  <c r="A30" i="135"/>
  <c r="D30" i="135" s="1"/>
  <c r="A31" i="135"/>
  <c r="D31" i="135" s="1"/>
  <c r="A32" i="135"/>
  <c r="D32" i="135" s="1"/>
  <c r="A33" i="135"/>
  <c r="D33" i="135" s="1"/>
  <c r="A34" i="135"/>
  <c r="D34" i="135" s="1"/>
  <c r="A35" i="135"/>
  <c r="D35" i="135" s="1"/>
  <c r="A36" i="135"/>
  <c r="D36" i="135" s="1"/>
  <c r="C30" i="136"/>
  <c r="C31" i="136"/>
  <c r="C32" i="136"/>
  <c r="C33" i="136"/>
  <c r="C34" i="136"/>
  <c r="C35" i="136"/>
  <c r="C36" i="136"/>
  <c r="A30" i="136"/>
  <c r="D30" i="136" s="1"/>
  <c r="A31" i="136"/>
  <c r="D31" i="136" s="1"/>
  <c r="A32" i="136"/>
  <c r="D32" i="136" s="1"/>
  <c r="A33" i="136"/>
  <c r="D33" i="136" s="1"/>
  <c r="A34" i="136"/>
  <c r="D34" i="136" s="1"/>
  <c r="A35" i="136"/>
  <c r="D35" i="136" s="1"/>
  <c r="A36" i="136"/>
  <c r="D36" i="136" s="1"/>
  <c r="A23" i="152"/>
  <c r="A24" i="152"/>
  <c r="A22" i="151"/>
  <c r="A15" i="149"/>
  <c r="A16" i="149"/>
  <c r="A17" i="149"/>
  <c r="A18" i="149"/>
  <c r="A19" i="149"/>
  <c r="A20" i="149"/>
  <c r="A22" i="147"/>
  <c r="A12" i="142"/>
  <c r="A13" i="142"/>
  <c r="A14" i="142"/>
  <c r="A15" i="142"/>
  <c r="A16" i="142"/>
  <c r="A17" i="142"/>
  <c r="A18" i="142"/>
  <c r="A20" i="142"/>
  <c r="A22" i="142"/>
  <c r="A14" i="141"/>
  <c r="A15" i="141"/>
  <c r="A16" i="141"/>
  <c r="A17" i="141"/>
  <c r="A18" i="141"/>
  <c r="A19" i="141"/>
  <c r="A20" i="141"/>
  <c r="A21" i="141"/>
  <c r="A22" i="141"/>
  <c r="A18" i="157"/>
  <c r="A21" i="157"/>
  <c r="A22" i="157"/>
  <c r="A18" i="138"/>
  <c r="A19" i="138"/>
  <c r="A20" i="138"/>
  <c r="A21" i="138"/>
  <c r="A22" i="138"/>
  <c r="A19" i="135"/>
  <c r="A20" i="135"/>
  <c r="A21" i="135"/>
  <c r="A22" i="135"/>
  <c r="A18" i="134"/>
  <c r="A19" i="134"/>
  <c r="A20" i="134"/>
  <c r="A21" i="134"/>
  <c r="A22" i="134"/>
  <c r="E17" i="154"/>
  <c r="D9" i="123" l="1"/>
  <c r="D11" i="129"/>
  <c r="D12" i="122"/>
  <c r="D15" i="131"/>
  <c r="D9" i="129"/>
  <c r="C26" i="124" a="1"/>
  <c r="D9" i="125"/>
  <c r="C26" i="126" a="1"/>
  <c r="C26" i="127" a="1"/>
  <c r="D12" i="129"/>
  <c r="D19" i="131"/>
  <c r="D10" i="131"/>
  <c r="D8" i="123"/>
  <c r="D11" i="122"/>
  <c r="D12" i="131"/>
  <c r="D14" i="128"/>
  <c r="D8" i="119"/>
  <c r="C26" i="119" s="1" a="1"/>
  <c r="D11" i="131"/>
  <c r="D8" i="122"/>
  <c r="D16" i="132"/>
  <c r="D10" i="129"/>
  <c r="D13" i="132"/>
  <c r="D9" i="132"/>
  <c r="D13" i="128"/>
  <c r="D10" i="125"/>
  <c r="D10" i="123"/>
  <c r="D17" i="131"/>
  <c r="D10" i="113"/>
  <c r="D9" i="113"/>
  <c r="D9" i="122"/>
  <c r="D8" i="131"/>
  <c r="D9" i="131"/>
  <c r="D21" i="131"/>
  <c r="D16" i="131"/>
  <c r="D17" i="132"/>
  <c r="D18" i="131"/>
  <c r="D22" i="136"/>
  <c r="D10" i="122"/>
  <c r="D12" i="132"/>
  <c r="D14" i="131"/>
  <c r="D15" i="128"/>
  <c r="D11" i="120"/>
  <c r="J44" i="134"/>
  <c r="A44" i="134" s="1"/>
  <c r="J45" i="134"/>
  <c r="A45" i="134" s="1"/>
  <c r="J46" i="134"/>
  <c r="A46" i="134" s="1"/>
  <c r="J47" i="134"/>
  <c r="A47" i="134" s="1"/>
  <c r="J48" i="134"/>
  <c r="A48" i="134" s="1"/>
  <c r="J49" i="134"/>
  <c r="A49" i="134" s="1"/>
  <c r="J50" i="134"/>
  <c r="A50" i="134" s="1"/>
  <c r="J51" i="134"/>
  <c r="A51" i="134" s="1"/>
  <c r="J52" i="134"/>
  <c r="A52" i="134" s="1"/>
  <c r="J53" i="134"/>
  <c r="A53" i="134" s="1"/>
  <c r="J54" i="134"/>
  <c r="A54" i="134" s="1"/>
  <c r="J55" i="134"/>
  <c r="A55" i="134" s="1"/>
  <c r="J56" i="134"/>
  <c r="A56" i="134" s="1"/>
  <c r="J57" i="134"/>
  <c r="A57" i="134" s="1"/>
  <c r="J58" i="134"/>
  <c r="A58" i="134" s="1"/>
  <c r="J59" i="134"/>
  <c r="A59" i="134" s="1"/>
  <c r="J60" i="134"/>
  <c r="A60" i="134" s="1"/>
  <c r="J61" i="134"/>
  <c r="A61" i="134" s="1"/>
  <c r="J62" i="134"/>
  <c r="A62" i="134" s="1"/>
  <c r="J63" i="134"/>
  <c r="A63" i="134" s="1"/>
  <c r="J64" i="134"/>
  <c r="A64" i="134" s="1"/>
  <c r="J65" i="134"/>
  <c r="A65" i="134" s="1"/>
  <c r="J66" i="134"/>
  <c r="A66" i="134" s="1"/>
  <c r="J67" i="134"/>
  <c r="A67" i="134" s="1"/>
  <c r="J68" i="134"/>
  <c r="A68" i="134" s="1"/>
  <c r="J69" i="134"/>
  <c r="A69" i="134" s="1"/>
  <c r="H44" i="134"/>
  <c r="H45" i="134"/>
  <c r="H46" i="134"/>
  <c r="H47" i="134"/>
  <c r="H48" i="134"/>
  <c r="H49" i="134"/>
  <c r="H50" i="134"/>
  <c r="H51" i="134"/>
  <c r="H52" i="134"/>
  <c r="H53" i="134"/>
  <c r="H54" i="134"/>
  <c r="H55" i="134"/>
  <c r="H56" i="134"/>
  <c r="H57" i="134"/>
  <c r="H58" i="134"/>
  <c r="H59" i="134"/>
  <c r="H60" i="134"/>
  <c r="H61" i="134"/>
  <c r="H62" i="134"/>
  <c r="H63" i="134"/>
  <c r="H64" i="134"/>
  <c r="H65" i="134"/>
  <c r="H66" i="134"/>
  <c r="H67" i="134"/>
  <c r="H68" i="134"/>
  <c r="H69" i="134"/>
  <c r="J9" i="134"/>
  <c r="J10" i="134"/>
  <c r="J11" i="134"/>
  <c r="D11" i="134" s="1"/>
  <c r="J12" i="134"/>
  <c r="D12" i="134" s="1"/>
  <c r="J13" i="134"/>
  <c r="J14" i="134"/>
  <c r="J15" i="134"/>
  <c r="D15" i="134" s="1"/>
  <c r="J16" i="134"/>
  <c r="J17" i="134"/>
  <c r="D17" i="134" s="1"/>
  <c r="J18" i="134"/>
  <c r="D18" i="134" s="1"/>
  <c r="J19" i="134"/>
  <c r="D19" i="134" s="1"/>
  <c r="J20" i="134"/>
  <c r="D20" i="134" s="1"/>
  <c r="J21" i="134"/>
  <c r="D21" i="134" s="1"/>
  <c r="J22" i="134"/>
  <c r="D22" i="134" s="1"/>
  <c r="J8" i="134"/>
  <c r="D8" i="134" s="1"/>
  <c r="C26" i="123" l="1" a="1"/>
  <c r="C26" i="122" a="1"/>
  <c r="A17" i="134"/>
  <c r="A16" i="134"/>
  <c r="A15" i="134"/>
  <c r="A14" i="134"/>
  <c r="A13" i="134"/>
  <c r="H36" i="135"/>
  <c r="H35" i="135"/>
  <c r="H34" i="135"/>
  <c r="H33" i="135"/>
  <c r="H32" i="135"/>
  <c r="H31" i="135"/>
  <c r="H30" i="135"/>
  <c r="H30" i="136"/>
  <c r="H31" i="136"/>
  <c r="H32" i="136"/>
  <c r="H33" i="136"/>
  <c r="H34" i="136"/>
  <c r="H35" i="136"/>
  <c r="H36" i="136"/>
  <c r="J8" i="135"/>
  <c r="D8" i="135" s="1"/>
  <c r="J9" i="135"/>
  <c r="J10" i="135"/>
  <c r="J11" i="135"/>
  <c r="D11" i="135" s="1"/>
  <c r="J12" i="135"/>
  <c r="D12" i="135" s="1"/>
  <c r="J13" i="135"/>
  <c r="J14" i="135"/>
  <c r="J15" i="135"/>
  <c r="J16" i="135"/>
  <c r="J17" i="135"/>
  <c r="J18" i="135"/>
  <c r="J19" i="135"/>
  <c r="D19" i="135" s="1"/>
  <c r="J20" i="135"/>
  <c r="D20" i="135" s="1"/>
  <c r="J21" i="135"/>
  <c r="D21" i="135" s="1"/>
  <c r="J22" i="135"/>
  <c r="D22" i="135" s="1"/>
  <c r="J44" i="136"/>
  <c r="J45" i="136"/>
  <c r="J46" i="136"/>
  <c r="J47" i="136"/>
  <c r="J48" i="136"/>
  <c r="J49" i="136"/>
  <c r="J50" i="136"/>
  <c r="J51" i="136"/>
  <c r="J52" i="136"/>
  <c r="J53" i="136"/>
  <c r="J54" i="136"/>
  <c r="J55" i="136"/>
  <c r="J56" i="136"/>
  <c r="J57" i="136"/>
  <c r="A57" i="136" s="1"/>
  <c r="J58" i="136"/>
  <c r="A58" i="136" s="1"/>
  <c r="J59" i="136"/>
  <c r="A59" i="136" s="1"/>
  <c r="J60" i="136"/>
  <c r="A60" i="136" s="1"/>
  <c r="J61" i="136"/>
  <c r="A61" i="136" s="1"/>
  <c r="J62" i="136"/>
  <c r="A62" i="136" s="1"/>
  <c r="J63" i="136"/>
  <c r="A63" i="136" s="1"/>
  <c r="J64" i="136"/>
  <c r="A64" i="136" s="1"/>
  <c r="J65" i="136"/>
  <c r="A65" i="136" s="1"/>
  <c r="J66" i="136"/>
  <c r="A66" i="136" s="1"/>
  <c r="J67" i="136"/>
  <c r="A67" i="136" s="1"/>
  <c r="J68" i="136"/>
  <c r="A68" i="136" s="1"/>
  <c r="J69" i="136"/>
  <c r="A69" i="136" s="1"/>
  <c r="J70" i="136"/>
  <c r="A70" i="136" s="1"/>
  <c r="J71" i="136"/>
  <c r="A71" i="136" s="1"/>
  <c r="J72" i="136"/>
  <c r="A72" i="136" s="1"/>
  <c r="J73" i="136"/>
  <c r="A73" i="136" s="1"/>
  <c r="H44" i="136"/>
  <c r="H45" i="136"/>
  <c r="H46" i="136"/>
  <c r="H47" i="136"/>
  <c r="H48" i="136"/>
  <c r="H49" i="136"/>
  <c r="H50" i="136"/>
  <c r="H51" i="136"/>
  <c r="H52" i="136"/>
  <c r="H53" i="136"/>
  <c r="H54" i="136"/>
  <c r="H55" i="136"/>
  <c r="H56" i="136"/>
  <c r="H57" i="136"/>
  <c r="H58" i="136"/>
  <c r="H59" i="136"/>
  <c r="H60" i="136"/>
  <c r="H61" i="136"/>
  <c r="H62" i="136"/>
  <c r="H63" i="136"/>
  <c r="H64" i="136"/>
  <c r="H65" i="136"/>
  <c r="H66" i="136"/>
  <c r="H67" i="136"/>
  <c r="H68" i="136"/>
  <c r="H69" i="136"/>
  <c r="H70" i="136"/>
  <c r="H71" i="136"/>
  <c r="H72" i="136"/>
  <c r="H73" i="136"/>
  <c r="J8" i="136"/>
  <c r="D8" i="136" s="1"/>
  <c r="J9" i="136"/>
  <c r="J10" i="136"/>
  <c r="D10" i="136" s="1"/>
  <c r="J11" i="136"/>
  <c r="D11" i="136" s="1"/>
  <c r="J12" i="136"/>
  <c r="D12" i="136" s="1"/>
  <c r="J13" i="136"/>
  <c r="D13" i="136" s="1"/>
  <c r="J14" i="136"/>
  <c r="D14" i="136" s="1"/>
  <c r="J15" i="136"/>
  <c r="D15" i="136" s="1"/>
  <c r="J16" i="136"/>
  <c r="D16" i="136" s="1"/>
  <c r="J17" i="136"/>
  <c r="D17" i="136" s="1"/>
  <c r="J18" i="136"/>
  <c r="D18" i="136" s="1"/>
  <c r="J19" i="136"/>
  <c r="D19" i="136" s="1"/>
  <c r="J20" i="136"/>
  <c r="D20" i="136" s="1"/>
  <c r="J21" i="136"/>
  <c r="D21" i="136" s="1"/>
  <c r="H13" i="136"/>
  <c r="H14" i="136"/>
  <c r="H15" i="136"/>
  <c r="H16" i="136"/>
  <c r="H17" i="136"/>
  <c r="H18" i="136"/>
  <c r="H19" i="136"/>
  <c r="H20" i="136"/>
  <c r="H21" i="136"/>
  <c r="H22" i="136"/>
  <c r="A35" i="152"/>
  <c r="D35" i="152" s="1"/>
  <c r="C35" i="152"/>
  <c r="H35" i="152"/>
  <c r="A36" i="152"/>
  <c r="D36" i="152" s="1"/>
  <c r="C36" i="152"/>
  <c r="H36" i="152"/>
  <c r="A22" i="136" l="1"/>
  <c r="A21" i="136"/>
  <c r="A20" i="136"/>
  <c r="A19" i="136"/>
  <c r="A18" i="136"/>
  <c r="A17" i="136"/>
  <c r="H51" i="143"/>
  <c r="H52" i="143"/>
  <c r="H53" i="143"/>
  <c r="H54" i="143"/>
  <c r="H55" i="143"/>
  <c r="H56" i="143"/>
  <c r="H57" i="143"/>
  <c r="H58" i="143"/>
  <c r="H59" i="143"/>
  <c r="H60" i="143"/>
  <c r="H61" i="143"/>
  <c r="H62" i="143"/>
  <c r="H63" i="143"/>
  <c r="H64" i="143"/>
  <c r="H65" i="143"/>
  <c r="H66" i="143"/>
  <c r="H67" i="143"/>
  <c r="J50" i="157"/>
  <c r="J51" i="157"/>
  <c r="J52" i="157"/>
  <c r="J53" i="157"/>
  <c r="J54" i="157"/>
  <c r="J55" i="157"/>
  <c r="J56" i="157"/>
  <c r="J57" i="157"/>
  <c r="J58" i="157"/>
  <c r="J59" i="157"/>
  <c r="H15" i="157"/>
  <c r="H16" i="157"/>
  <c r="H17" i="157"/>
  <c r="H18" i="157"/>
  <c r="H19" i="157"/>
  <c r="H20" i="157"/>
  <c r="H21" i="157"/>
  <c r="H22" i="157"/>
  <c r="H55" i="139"/>
  <c r="H56" i="139"/>
  <c r="H57" i="139"/>
  <c r="H58" i="139"/>
  <c r="H59" i="139"/>
  <c r="H60" i="139"/>
  <c r="H61" i="139"/>
  <c r="H62" i="139"/>
  <c r="H63" i="139"/>
  <c r="H64" i="139"/>
  <c r="H65" i="139"/>
  <c r="H66" i="139"/>
  <c r="H67" i="139"/>
  <c r="H68" i="139"/>
  <c r="H69" i="139"/>
  <c r="H70" i="139"/>
  <c r="H16" i="139"/>
  <c r="H17" i="139"/>
  <c r="H18" i="139"/>
  <c r="H19" i="139"/>
  <c r="H20" i="139"/>
  <c r="H21" i="139"/>
  <c r="H22" i="139"/>
  <c r="H23" i="139"/>
  <c r="H24" i="139"/>
  <c r="H25" i="139"/>
  <c r="H26" i="139"/>
  <c r="H27" i="139"/>
  <c r="H28" i="139"/>
  <c r="H29" i="139"/>
  <c r="J48" i="138"/>
  <c r="J49" i="138"/>
  <c r="J50" i="138"/>
  <c r="J51" i="138"/>
  <c r="J52" i="138"/>
  <c r="J53" i="138"/>
  <c r="J54" i="138"/>
  <c r="J55" i="138"/>
  <c r="J56" i="138"/>
  <c r="J57" i="138"/>
  <c r="J58" i="138"/>
  <c r="J59" i="138"/>
  <c r="J60" i="138"/>
  <c r="J61" i="138"/>
  <c r="J62" i="138"/>
  <c r="J63" i="138"/>
  <c r="J64" i="138"/>
  <c r="J65" i="138"/>
  <c r="J66" i="138"/>
  <c r="J67" i="138"/>
  <c r="J68" i="138"/>
  <c r="J69" i="138"/>
  <c r="J70" i="138"/>
  <c r="J71" i="138"/>
  <c r="J47" i="138"/>
  <c r="J8" i="138"/>
  <c r="D8" i="138" s="1"/>
  <c r="J9" i="138"/>
  <c r="J10" i="138"/>
  <c r="J11" i="138"/>
  <c r="D11" i="138" s="1"/>
  <c r="J12" i="138"/>
  <c r="D12" i="138" s="1"/>
  <c r="J13" i="138"/>
  <c r="D13" i="138" s="1"/>
  <c r="J14" i="138"/>
  <c r="D14" i="138" s="1"/>
  <c r="J15" i="138"/>
  <c r="D15" i="138" s="1"/>
  <c r="J16" i="138"/>
  <c r="D16" i="138" s="1"/>
  <c r="J17" i="138"/>
  <c r="J18" i="138"/>
  <c r="D18" i="138" s="1"/>
  <c r="J19" i="138"/>
  <c r="D19" i="138" s="1"/>
  <c r="J20" i="138"/>
  <c r="D20" i="138" s="1"/>
  <c r="J21" i="138"/>
  <c r="D21" i="138" s="1"/>
  <c r="J22" i="138"/>
  <c r="D22" i="138" s="1"/>
  <c r="J53" i="139"/>
  <c r="J54" i="139"/>
  <c r="J55" i="139"/>
  <c r="J56" i="139"/>
  <c r="J57" i="139"/>
  <c r="J58" i="139"/>
  <c r="J59" i="139"/>
  <c r="J60" i="139"/>
  <c r="J61" i="139"/>
  <c r="J62" i="139"/>
  <c r="J63" i="139"/>
  <c r="J64" i="139"/>
  <c r="A64" i="139" s="1"/>
  <c r="J65" i="139"/>
  <c r="A65" i="139" s="1"/>
  <c r="J66" i="139"/>
  <c r="A66" i="139" s="1"/>
  <c r="J67" i="139"/>
  <c r="A67" i="139" s="1"/>
  <c r="J68" i="139"/>
  <c r="A68" i="139" s="1"/>
  <c r="J69" i="139"/>
  <c r="A69" i="139" s="1"/>
  <c r="J70" i="139"/>
  <c r="A70" i="139" s="1"/>
  <c r="J71" i="139"/>
  <c r="A71" i="139" s="1"/>
  <c r="J8" i="139"/>
  <c r="J9" i="139"/>
  <c r="D9" i="139" s="1"/>
  <c r="J10" i="139"/>
  <c r="D10" i="139" s="1"/>
  <c r="J11" i="139"/>
  <c r="D11" i="139" s="1"/>
  <c r="J12" i="139"/>
  <c r="D12" i="139" s="1"/>
  <c r="J13" i="139"/>
  <c r="J14" i="139"/>
  <c r="D14" i="139" s="1"/>
  <c r="J15" i="139"/>
  <c r="D15" i="139" s="1"/>
  <c r="J16" i="139"/>
  <c r="J17" i="139"/>
  <c r="D17" i="139" s="1"/>
  <c r="J18" i="139"/>
  <c r="D18" i="139" s="1"/>
  <c r="J19" i="139"/>
  <c r="D19" i="139" s="1"/>
  <c r="J20" i="139"/>
  <c r="D20" i="139" s="1"/>
  <c r="J21" i="139"/>
  <c r="D21" i="139" s="1"/>
  <c r="J22" i="139"/>
  <c r="D22" i="139" s="1"/>
  <c r="J23" i="139"/>
  <c r="J24" i="139"/>
  <c r="D24" i="139" s="1"/>
  <c r="J25" i="139"/>
  <c r="D25" i="139" s="1"/>
  <c r="J26" i="139"/>
  <c r="J27" i="139"/>
  <c r="D27" i="139" s="1"/>
  <c r="J28" i="139"/>
  <c r="D28" i="139" s="1"/>
  <c r="J29" i="139"/>
  <c r="D29" i="139" s="1"/>
  <c r="J47" i="157"/>
  <c r="J48" i="157"/>
  <c r="J49" i="157"/>
  <c r="J60" i="157"/>
  <c r="J61" i="157"/>
  <c r="J62" i="157"/>
  <c r="J63" i="157"/>
  <c r="J64" i="157"/>
  <c r="J46" i="157"/>
  <c r="J9" i="157"/>
  <c r="D9" i="157" s="1"/>
  <c r="J10" i="157"/>
  <c r="D10" i="157" s="1"/>
  <c r="J11" i="157"/>
  <c r="D11" i="157" s="1"/>
  <c r="J12" i="157"/>
  <c r="D12" i="157" s="1"/>
  <c r="J13" i="157"/>
  <c r="D13" i="157" s="1"/>
  <c r="J14" i="157"/>
  <c r="D14" i="157" s="1"/>
  <c r="J15" i="157"/>
  <c r="D15" i="157" s="1"/>
  <c r="J16" i="157"/>
  <c r="D16" i="157" s="1"/>
  <c r="J19" i="157"/>
  <c r="D19" i="157" s="1"/>
  <c r="J20" i="157"/>
  <c r="D20" i="157" s="1"/>
  <c r="J21" i="157"/>
  <c r="D21" i="157" s="1"/>
  <c r="J22" i="157"/>
  <c r="D22" i="157" s="1"/>
  <c r="J8" i="157"/>
  <c r="D8" i="157" s="1"/>
  <c r="J44" i="141"/>
  <c r="J45" i="141"/>
  <c r="J46" i="141"/>
  <c r="J47" i="141"/>
  <c r="J48" i="141"/>
  <c r="J49" i="141"/>
  <c r="J50" i="141"/>
  <c r="J51" i="141"/>
  <c r="J52" i="141"/>
  <c r="J53" i="141"/>
  <c r="J54" i="141"/>
  <c r="J55" i="141"/>
  <c r="J56" i="141"/>
  <c r="J57" i="141"/>
  <c r="J58" i="141"/>
  <c r="J59" i="141"/>
  <c r="J8" i="141"/>
  <c r="J9" i="141"/>
  <c r="D9" i="141" s="1"/>
  <c r="J10" i="141"/>
  <c r="D10" i="141" s="1"/>
  <c r="J11" i="141"/>
  <c r="J12" i="141"/>
  <c r="D12" i="141" s="1"/>
  <c r="J13" i="141"/>
  <c r="J14" i="141"/>
  <c r="D14" i="141" s="1"/>
  <c r="J15" i="141"/>
  <c r="D15" i="141" s="1"/>
  <c r="J16" i="141"/>
  <c r="D16" i="141" s="1"/>
  <c r="J17" i="141"/>
  <c r="D17" i="141" s="1"/>
  <c r="J18" i="141"/>
  <c r="D18" i="141" s="1"/>
  <c r="J19" i="141"/>
  <c r="D19" i="141" s="1"/>
  <c r="J20" i="141"/>
  <c r="D20" i="141" s="1"/>
  <c r="J21" i="141"/>
  <c r="D21" i="141" s="1"/>
  <c r="J22" i="141"/>
  <c r="D22" i="141" s="1"/>
  <c r="J46" i="142"/>
  <c r="J47" i="142"/>
  <c r="J48" i="142"/>
  <c r="J49" i="142"/>
  <c r="J50" i="142"/>
  <c r="J51" i="142"/>
  <c r="J52" i="142"/>
  <c r="J53" i="142"/>
  <c r="J54" i="142"/>
  <c r="J55" i="142"/>
  <c r="J56" i="142"/>
  <c r="J57" i="142"/>
  <c r="J58" i="142"/>
  <c r="J59" i="142"/>
  <c r="J60" i="142"/>
  <c r="J61" i="142"/>
  <c r="J62" i="142"/>
  <c r="J8" i="142"/>
  <c r="D8" i="142" s="1"/>
  <c r="J9" i="142"/>
  <c r="J10" i="142"/>
  <c r="D10" i="142" s="1"/>
  <c r="J11" i="142"/>
  <c r="D11" i="142" s="1"/>
  <c r="J12" i="142"/>
  <c r="D12" i="142" s="1"/>
  <c r="J13" i="142"/>
  <c r="D13" i="142" s="1"/>
  <c r="J14" i="142"/>
  <c r="D14" i="142" s="1"/>
  <c r="J15" i="142"/>
  <c r="D15" i="142" s="1"/>
  <c r="J16" i="142"/>
  <c r="D16" i="142" s="1"/>
  <c r="J17" i="142"/>
  <c r="D17" i="142" s="1"/>
  <c r="J18" i="142"/>
  <c r="D18" i="142" s="1"/>
  <c r="J20" i="142"/>
  <c r="D20" i="142" s="1"/>
  <c r="J22" i="142"/>
  <c r="D22" i="142" s="1"/>
  <c r="J46" i="143"/>
  <c r="J47" i="143"/>
  <c r="J48" i="143"/>
  <c r="J49" i="143"/>
  <c r="J50" i="143"/>
  <c r="J51" i="143"/>
  <c r="J52" i="143"/>
  <c r="J53" i="143"/>
  <c r="J54" i="143"/>
  <c r="J55" i="143"/>
  <c r="J56" i="143"/>
  <c r="J57" i="143"/>
  <c r="J58" i="143"/>
  <c r="J59" i="143"/>
  <c r="J60" i="143"/>
  <c r="J61" i="143"/>
  <c r="J62" i="143"/>
  <c r="J63" i="143"/>
  <c r="J64" i="143"/>
  <c r="J65" i="143"/>
  <c r="J66" i="143"/>
  <c r="J67" i="143"/>
  <c r="J8" i="143"/>
  <c r="D8" i="143" s="1"/>
  <c r="J9" i="143"/>
  <c r="J10" i="143"/>
  <c r="D10" i="143" s="1"/>
  <c r="J11" i="143"/>
  <c r="D11" i="143" s="1"/>
  <c r="J12" i="143"/>
  <c r="J13" i="143"/>
  <c r="D13" i="143" s="1"/>
  <c r="J14" i="143"/>
  <c r="D14" i="143" s="1"/>
  <c r="J15" i="143"/>
  <c r="D15" i="143" s="1"/>
  <c r="J16" i="143"/>
  <c r="D16" i="143" s="1"/>
  <c r="J17" i="143"/>
  <c r="D17" i="143" s="1"/>
  <c r="J18" i="143"/>
  <c r="D18" i="143" s="1"/>
  <c r="J19" i="143"/>
  <c r="D19" i="143" s="1"/>
  <c r="J20" i="143"/>
  <c r="D20" i="143" s="1"/>
  <c r="J21" i="143"/>
  <c r="D21" i="143" s="1"/>
  <c r="J22" i="143"/>
  <c r="D22" i="143" s="1"/>
  <c r="J39" i="144"/>
  <c r="J40" i="144"/>
  <c r="J41" i="144"/>
  <c r="J42" i="144"/>
  <c r="J43" i="144"/>
  <c r="J44" i="144"/>
  <c r="J45" i="144"/>
  <c r="J46" i="144"/>
  <c r="J47" i="144"/>
  <c r="J48" i="144"/>
  <c r="J49" i="144"/>
  <c r="J50" i="144"/>
  <c r="J51" i="144"/>
  <c r="J38" i="144"/>
  <c r="J8" i="144"/>
  <c r="D8" i="144" s="1"/>
  <c r="J9" i="144"/>
  <c r="D9" i="144" s="1"/>
  <c r="J10" i="144"/>
  <c r="D10" i="144" s="1"/>
  <c r="J11" i="144"/>
  <c r="D11" i="144" s="1"/>
  <c r="J12" i="144"/>
  <c r="D12" i="144" s="1"/>
  <c r="J13" i="144"/>
  <c r="D13" i="144" s="1"/>
  <c r="J14" i="144"/>
  <c r="D14" i="144" s="1"/>
  <c r="J15" i="144"/>
  <c r="D15" i="144" s="1"/>
  <c r="J16" i="144"/>
  <c r="D16" i="144" s="1"/>
  <c r="C20" i="144" l="1" a="1"/>
  <c r="A17" i="138"/>
  <c r="A16" i="138"/>
  <c r="A26" i="139"/>
  <c r="A25" i="139"/>
  <c r="A20" i="157"/>
  <c r="A19" i="157"/>
  <c r="A17" i="157"/>
  <c r="A21" i="139"/>
  <c r="A22" i="139"/>
  <c r="A23" i="139"/>
  <c r="A24" i="139"/>
  <c r="J53" i="145"/>
  <c r="J54" i="145"/>
  <c r="J55" i="145"/>
  <c r="J56" i="145"/>
  <c r="J57" i="145"/>
  <c r="J58" i="145"/>
  <c r="A58" i="145" s="1"/>
  <c r="J59" i="145"/>
  <c r="A59" i="145" s="1"/>
  <c r="J60" i="145"/>
  <c r="A60" i="145" s="1"/>
  <c r="J61" i="145"/>
  <c r="A61" i="145" s="1"/>
  <c r="J62" i="145"/>
  <c r="A62" i="145" s="1"/>
  <c r="J63" i="145"/>
  <c r="A63" i="145" s="1"/>
  <c r="J64" i="145"/>
  <c r="A64" i="145" s="1"/>
  <c r="J65" i="145"/>
  <c r="A65" i="145" s="1"/>
  <c r="J66" i="145"/>
  <c r="A66" i="145" s="1"/>
  <c r="J67" i="145"/>
  <c r="A67" i="145" s="1"/>
  <c r="J68" i="145"/>
  <c r="A68" i="145" s="1"/>
  <c r="J69" i="145"/>
  <c r="A69" i="145" s="1"/>
  <c r="J70" i="145"/>
  <c r="A70" i="145" s="1"/>
  <c r="J71" i="145"/>
  <c r="A71" i="145" s="1"/>
  <c r="J72" i="145"/>
  <c r="A72" i="145" s="1"/>
  <c r="J73" i="145"/>
  <c r="A73" i="145" s="1"/>
  <c r="J74" i="145"/>
  <c r="A74" i="145" s="1"/>
  <c r="J75" i="145"/>
  <c r="A75" i="145" s="1"/>
  <c r="J76" i="145"/>
  <c r="A76" i="145" s="1"/>
  <c r="A77" i="145"/>
  <c r="A78" i="145"/>
  <c r="J79" i="145"/>
  <c r="A79" i="145" s="1"/>
  <c r="J80" i="145"/>
  <c r="A80" i="145" s="1"/>
  <c r="H53" i="145"/>
  <c r="H54" i="145"/>
  <c r="H55" i="145"/>
  <c r="H56" i="145"/>
  <c r="H57" i="145"/>
  <c r="H58" i="145"/>
  <c r="H59" i="145"/>
  <c r="H60" i="145"/>
  <c r="H61" i="145"/>
  <c r="H62" i="145"/>
  <c r="H63" i="145"/>
  <c r="H64" i="145"/>
  <c r="H65" i="145"/>
  <c r="H66" i="145"/>
  <c r="H67" i="145"/>
  <c r="H68" i="145"/>
  <c r="H69" i="145"/>
  <c r="H70" i="145"/>
  <c r="H71" i="145"/>
  <c r="H72" i="145"/>
  <c r="H73" i="145"/>
  <c r="H74" i="145"/>
  <c r="H75" i="145"/>
  <c r="H76" i="145"/>
  <c r="H77" i="145"/>
  <c r="H78" i="145"/>
  <c r="H79" i="145"/>
  <c r="H80" i="145"/>
  <c r="J8" i="145"/>
  <c r="D8" i="145" s="1"/>
  <c r="J9" i="145"/>
  <c r="D9" i="145" s="1"/>
  <c r="J10" i="145"/>
  <c r="D10" i="145" s="1"/>
  <c r="J11" i="145"/>
  <c r="D11" i="145" s="1"/>
  <c r="J12" i="145"/>
  <c r="D12" i="145" s="1"/>
  <c r="J13" i="145"/>
  <c r="D13" i="145" s="1"/>
  <c r="J14" i="145"/>
  <c r="D14" i="145" s="1"/>
  <c r="J15" i="145"/>
  <c r="D15" i="145" s="1"/>
  <c r="J16" i="145"/>
  <c r="D16" i="145" s="1"/>
  <c r="J17" i="145"/>
  <c r="D17" i="145" s="1"/>
  <c r="J18" i="145"/>
  <c r="D18" i="145" s="1"/>
  <c r="J19" i="145"/>
  <c r="D19" i="145" s="1"/>
  <c r="J20" i="145"/>
  <c r="D20" i="145" s="1"/>
  <c r="J21" i="145"/>
  <c r="D21" i="145" s="1"/>
  <c r="J22" i="145"/>
  <c r="J23" i="145"/>
  <c r="J24" i="145"/>
  <c r="J25" i="145"/>
  <c r="J26" i="145"/>
  <c r="D26" i="145" s="1"/>
  <c r="J27" i="145"/>
  <c r="D27" i="145" s="1"/>
  <c r="H12" i="145"/>
  <c r="H13" i="145"/>
  <c r="H14" i="145"/>
  <c r="H15" i="145"/>
  <c r="H16" i="145"/>
  <c r="H17" i="145"/>
  <c r="H18" i="145"/>
  <c r="H19" i="145"/>
  <c r="H20" i="145"/>
  <c r="H21" i="145"/>
  <c r="H22" i="145"/>
  <c r="H23" i="145"/>
  <c r="H24" i="145"/>
  <c r="H25" i="145"/>
  <c r="C31" i="138"/>
  <c r="C32" i="138"/>
  <c r="C33" i="138"/>
  <c r="C34" i="138"/>
  <c r="C35" i="138"/>
  <c r="C36" i="138"/>
  <c r="C37" i="138"/>
  <c r="C38" i="138"/>
  <c r="C39" i="138"/>
  <c r="A31" i="138"/>
  <c r="D31" i="138" s="1"/>
  <c r="A32" i="138"/>
  <c r="D32" i="138" s="1"/>
  <c r="A33" i="138"/>
  <c r="D33" i="138" s="1"/>
  <c r="A34" i="138"/>
  <c r="D34" i="138" s="1"/>
  <c r="A35" i="138"/>
  <c r="D35" i="138" s="1"/>
  <c r="A36" i="138"/>
  <c r="D36" i="138" s="1"/>
  <c r="A37" i="138"/>
  <c r="D37" i="138" s="1"/>
  <c r="A38" i="138"/>
  <c r="D38" i="138" s="1"/>
  <c r="A39" i="138"/>
  <c r="D39" i="138" s="1"/>
  <c r="C30" i="138"/>
  <c r="A30" i="138"/>
  <c r="D30" i="138" s="1"/>
  <c r="C37" i="139"/>
  <c r="C38" i="139"/>
  <c r="C39" i="139"/>
  <c r="C40" i="139"/>
  <c r="C41" i="139"/>
  <c r="C42" i="139"/>
  <c r="A37" i="139"/>
  <c r="D37" i="139" s="1"/>
  <c r="A38" i="139"/>
  <c r="D38" i="139" s="1"/>
  <c r="A39" i="139"/>
  <c r="D39" i="139" s="1"/>
  <c r="A40" i="139"/>
  <c r="D40" i="139" s="1"/>
  <c r="A41" i="139"/>
  <c r="D41" i="139" s="1"/>
  <c r="A42" i="139"/>
  <c r="D42" i="139" s="1"/>
  <c r="C31" i="157"/>
  <c r="C32" i="157"/>
  <c r="C33" i="157"/>
  <c r="C34" i="157"/>
  <c r="C35" i="157"/>
  <c r="C36" i="157"/>
  <c r="C37" i="157"/>
  <c r="C38" i="157"/>
  <c r="A31" i="157"/>
  <c r="D31" i="157" s="1"/>
  <c r="A32" i="157"/>
  <c r="D32" i="157" s="1"/>
  <c r="A33" i="157"/>
  <c r="D33" i="157" s="1"/>
  <c r="A34" i="157"/>
  <c r="D34" i="157" s="1"/>
  <c r="A35" i="157"/>
  <c r="D35" i="157" s="1"/>
  <c r="A36" i="157"/>
  <c r="D36" i="157" s="1"/>
  <c r="A37" i="157"/>
  <c r="D37" i="157" s="1"/>
  <c r="A38" i="157"/>
  <c r="D38" i="157" s="1"/>
  <c r="C30" i="157"/>
  <c r="A30" i="157"/>
  <c r="D30" i="157" s="1"/>
  <c r="C30" i="141"/>
  <c r="C31" i="141"/>
  <c r="C32" i="141"/>
  <c r="C33" i="141"/>
  <c r="C34" i="141"/>
  <c r="C35" i="141"/>
  <c r="C36" i="141"/>
  <c r="A30" i="141"/>
  <c r="D30" i="141" s="1"/>
  <c r="A31" i="141"/>
  <c r="D31" i="141" s="1"/>
  <c r="A32" i="141"/>
  <c r="D32" i="141" s="1"/>
  <c r="A33" i="141"/>
  <c r="D33" i="141" s="1"/>
  <c r="A34" i="141"/>
  <c r="D34" i="141" s="1"/>
  <c r="A35" i="141"/>
  <c r="D35" i="141" s="1"/>
  <c r="A36" i="141"/>
  <c r="D36" i="141" s="1"/>
  <c r="C30" i="142"/>
  <c r="C31" i="142"/>
  <c r="C32" i="142"/>
  <c r="C33" i="142"/>
  <c r="C34" i="142"/>
  <c r="C35" i="142"/>
  <c r="C36" i="142"/>
  <c r="C37" i="142"/>
  <c r="C38" i="142"/>
  <c r="A30" i="142"/>
  <c r="D30" i="142" s="1"/>
  <c r="A31" i="142"/>
  <c r="D31" i="142" s="1"/>
  <c r="A32" i="142"/>
  <c r="D32" i="142" s="1"/>
  <c r="A33" i="142"/>
  <c r="D33" i="142" s="1"/>
  <c r="A34" i="142"/>
  <c r="D34" i="142" s="1"/>
  <c r="A35" i="142"/>
  <c r="D35" i="142" s="1"/>
  <c r="A36" i="142"/>
  <c r="D36" i="142" s="1"/>
  <c r="A37" i="142"/>
  <c r="D37" i="142" s="1"/>
  <c r="A38" i="142"/>
  <c r="D38" i="142" s="1"/>
  <c r="C30" i="143"/>
  <c r="C31" i="143"/>
  <c r="C32" i="143"/>
  <c r="C33" i="143"/>
  <c r="C34" i="143"/>
  <c r="C35" i="143"/>
  <c r="C36" i="143"/>
  <c r="C37" i="143"/>
  <c r="C38" i="143"/>
  <c r="A30" i="143"/>
  <c r="D30" i="143" s="1"/>
  <c r="A31" i="143"/>
  <c r="D31" i="143" s="1"/>
  <c r="A32" i="143"/>
  <c r="D32" i="143" s="1"/>
  <c r="A33" i="143"/>
  <c r="D33" i="143" s="1"/>
  <c r="A34" i="143"/>
  <c r="D34" i="143" s="1"/>
  <c r="A35" i="143"/>
  <c r="D35" i="143" s="1"/>
  <c r="A36" i="143"/>
  <c r="D36" i="143" s="1"/>
  <c r="A37" i="143"/>
  <c r="D37" i="143" s="1"/>
  <c r="A38" i="143"/>
  <c r="D38" i="143" s="1"/>
  <c r="C25" i="144"/>
  <c r="C26" i="144"/>
  <c r="C27" i="144"/>
  <c r="C28" i="144"/>
  <c r="C29" i="144"/>
  <c r="C30" i="144"/>
  <c r="A25" i="144"/>
  <c r="D25" i="144" s="1"/>
  <c r="A26" i="144"/>
  <c r="D26" i="144" s="1"/>
  <c r="A27" i="144"/>
  <c r="D27" i="144" s="1"/>
  <c r="A28" i="144"/>
  <c r="D28" i="144" s="1"/>
  <c r="A29" i="144"/>
  <c r="D29" i="144" s="1"/>
  <c r="A30" i="144"/>
  <c r="D30" i="144" s="1"/>
  <c r="C24" i="144"/>
  <c r="A24" i="144"/>
  <c r="D24" i="144" s="1"/>
  <c r="C40" i="145"/>
  <c r="C41" i="145"/>
  <c r="C42" i="145"/>
  <c r="C43" i="145"/>
  <c r="C44" i="145"/>
  <c r="C45" i="145"/>
  <c r="A40" i="145"/>
  <c r="D40" i="145" s="1"/>
  <c r="A41" i="145"/>
  <c r="D41" i="145" s="1"/>
  <c r="A42" i="145"/>
  <c r="D42" i="145" s="1"/>
  <c r="A43" i="145"/>
  <c r="D43" i="145" s="1"/>
  <c r="A44" i="145"/>
  <c r="D44" i="145" s="1"/>
  <c r="A45" i="145"/>
  <c r="D45" i="145" s="1"/>
  <c r="B96" i="157"/>
  <c r="B95" i="157"/>
  <c r="E80" i="157"/>
  <c r="D80" i="157"/>
  <c r="C80" i="157"/>
  <c r="B80" i="157"/>
  <c r="A64" i="157"/>
  <c r="H64" i="157"/>
  <c r="H63" i="157"/>
  <c r="A63" i="157"/>
  <c r="H62" i="157"/>
  <c r="A62" i="157"/>
  <c r="A61" i="157"/>
  <c r="H61" i="157"/>
  <c r="H60" i="157"/>
  <c r="A60" i="157"/>
  <c r="H59" i="157"/>
  <c r="A59" i="157"/>
  <c r="A58" i="157"/>
  <c r="H58" i="157"/>
  <c r="H57" i="157"/>
  <c r="A57" i="157"/>
  <c r="H56" i="157"/>
  <c r="A56" i="157"/>
  <c r="A55" i="157"/>
  <c r="H55" i="157"/>
  <c r="H54" i="157"/>
  <c r="A54" i="157"/>
  <c r="H53" i="157"/>
  <c r="A53" i="157"/>
  <c r="A52" i="157"/>
  <c r="H52" i="157"/>
  <c r="H51" i="157"/>
  <c r="A51" i="157"/>
  <c r="H50" i="157"/>
  <c r="A50" i="157"/>
  <c r="A49" i="157"/>
  <c r="H49" i="157"/>
  <c r="H48" i="157"/>
  <c r="A48" i="157"/>
  <c r="H47" i="157"/>
  <c r="A47" i="157"/>
  <c r="A46" i="157"/>
  <c r="H46" i="157"/>
  <c r="H31" i="157"/>
  <c r="H30" i="157"/>
  <c r="A16" i="157"/>
  <c r="A15" i="157"/>
  <c r="H14" i="157"/>
  <c r="A14" i="157"/>
  <c r="H13" i="157"/>
  <c r="A13" i="157"/>
  <c r="H12" i="157"/>
  <c r="A12" i="157"/>
  <c r="H11" i="157"/>
  <c r="A11" i="157"/>
  <c r="H10" i="157"/>
  <c r="A10" i="157"/>
  <c r="H9" i="157"/>
  <c r="A9" i="157"/>
  <c r="H8" i="157"/>
  <c r="A8" i="157"/>
  <c r="A3" i="157" a="1"/>
  <c r="A2" i="157"/>
  <c r="H39" i="138"/>
  <c r="H38" i="138"/>
  <c r="H37" i="138"/>
  <c r="H36" i="138"/>
  <c r="H35" i="138"/>
  <c r="H34" i="138"/>
  <c r="H33" i="138"/>
  <c r="H32" i="138"/>
  <c r="H31" i="138"/>
  <c r="H30" i="138"/>
  <c r="H41" i="139"/>
  <c r="H40" i="139"/>
  <c r="H39" i="139"/>
  <c r="H38" i="139"/>
  <c r="H37" i="139"/>
  <c r="H36" i="141"/>
  <c r="H35" i="141"/>
  <c r="H34" i="141"/>
  <c r="H33" i="141"/>
  <c r="H32" i="141"/>
  <c r="H31" i="141"/>
  <c r="H30" i="141"/>
  <c r="H38" i="142"/>
  <c r="H37" i="142"/>
  <c r="H36" i="142"/>
  <c r="H35" i="142"/>
  <c r="H34" i="142"/>
  <c r="H33" i="142"/>
  <c r="H32" i="142"/>
  <c r="H31" i="142"/>
  <c r="H30" i="142"/>
  <c r="H38" i="143"/>
  <c r="H37" i="143"/>
  <c r="H36" i="143"/>
  <c r="H35" i="143"/>
  <c r="H34" i="143"/>
  <c r="H33" i="143"/>
  <c r="H32" i="143"/>
  <c r="H31" i="143"/>
  <c r="H30" i="143"/>
  <c r="H30" i="144"/>
  <c r="H29" i="144"/>
  <c r="H28" i="144"/>
  <c r="H27" i="144"/>
  <c r="H26" i="144"/>
  <c r="H25" i="144"/>
  <c r="H24" i="144"/>
  <c r="H45" i="145"/>
  <c r="H44" i="145"/>
  <c r="H43" i="145"/>
  <c r="H42" i="145"/>
  <c r="H41" i="145"/>
  <c r="H40" i="145"/>
  <c r="J82" i="146"/>
  <c r="A82" i="146" s="1"/>
  <c r="H82" i="146"/>
  <c r="C66" i="146"/>
  <c r="C67" i="146"/>
  <c r="C68" i="146"/>
  <c r="C69" i="146"/>
  <c r="C70" i="146"/>
  <c r="C71" i="146"/>
  <c r="C72" i="146"/>
  <c r="C73" i="146"/>
  <c r="C74" i="146"/>
  <c r="A66" i="146"/>
  <c r="D66" i="146" s="1"/>
  <c r="A67" i="146"/>
  <c r="D67" i="146" s="1"/>
  <c r="A68" i="146"/>
  <c r="D68" i="146" s="1"/>
  <c r="A69" i="146"/>
  <c r="D69" i="146" s="1"/>
  <c r="A70" i="146"/>
  <c r="D70" i="146" s="1"/>
  <c r="A71" i="146"/>
  <c r="D71" i="146" s="1"/>
  <c r="A72" i="146"/>
  <c r="D72" i="146" s="1"/>
  <c r="A73" i="146"/>
  <c r="D73" i="146" s="1"/>
  <c r="A74" i="146"/>
  <c r="D74" i="146" s="1"/>
  <c r="H66" i="146"/>
  <c r="H67" i="146"/>
  <c r="H68" i="146"/>
  <c r="H69" i="146"/>
  <c r="H70" i="146"/>
  <c r="H71" i="146"/>
  <c r="H72" i="146"/>
  <c r="H73" i="146"/>
  <c r="H74" i="146"/>
  <c r="H15" i="146"/>
  <c r="J8" i="146"/>
  <c r="D8" i="146" s="1"/>
  <c r="J9" i="146"/>
  <c r="D9" i="146" s="1"/>
  <c r="J10" i="146"/>
  <c r="D10" i="146" s="1"/>
  <c r="J11" i="146"/>
  <c r="J12" i="146"/>
  <c r="D12" i="146" s="1"/>
  <c r="J13" i="146"/>
  <c r="J14" i="146"/>
  <c r="D14" i="146" s="1"/>
  <c r="J15" i="146"/>
  <c r="D15" i="146" s="1"/>
  <c r="J16" i="146"/>
  <c r="D16" i="146" s="1"/>
  <c r="J17" i="146"/>
  <c r="D17" i="146" s="1"/>
  <c r="C39" i="148"/>
  <c r="C40" i="148"/>
  <c r="C41" i="148"/>
  <c r="C42" i="148"/>
  <c r="C43" i="148"/>
  <c r="C44" i="148"/>
  <c r="C45" i="148"/>
  <c r="A39" i="148"/>
  <c r="D39" i="148" s="1"/>
  <c r="A40" i="148"/>
  <c r="D40" i="148" s="1"/>
  <c r="A41" i="148"/>
  <c r="D41" i="148" s="1"/>
  <c r="A42" i="148"/>
  <c r="D42" i="148" s="1"/>
  <c r="A43" i="148"/>
  <c r="D43" i="148" s="1"/>
  <c r="A44" i="148"/>
  <c r="D44" i="148" s="1"/>
  <c r="A45" i="148"/>
  <c r="D45" i="148" s="1"/>
  <c r="C38" i="148"/>
  <c r="A38" i="148"/>
  <c r="D38" i="148" s="1"/>
  <c r="H39" i="148"/>
  <c r="H40" i="148"/>
  <c r="H41" i="148"/>
  <c r="H42" i="148"/>
  <c r="H43" i="148"/>
  <c r="H44" i="148"/>
  <c r="H45" i="148"/>
  <c r="H38" i="148"/>
  <c r="J54" i="148"/>
  <c r="J55" i="148"/>
  <c r="J56" i="148"/>
  <c r="J57" i="148"/>
  <c r="J58" i="148"/>
  <c r="J59" i="148"/>
  <c r="J60" i="148"/>
  <c r="J61" i="148"/>
  <c r="J62" i="148"/>
  <c r="J63" i="148"/>
  <c r="J64" i="148"/>
  <c r="J65" i="148"/>
  <c r="J66" i="148"/>
  <c r="J67" i="148"/>
  <c r="J68" i="148"/>
  <c r="J69" i="148"/>
  <c r="J53" i="148"/>
  <c r="J8" i="148"/>
  <c r="D8" i="148" s="1"/>
  <c r="J9" i="148"/>
  <c r="D9" i="148" s="1"/>
  <c r="J10" i="148"/>
  <c r="D10" i="148" s="1"/>
  <c r="J11" i="148"/>
  <c r="D11" i="148" s="1"/>
  <c r="J12" i="148"/>
  <c r="D12" i="148" s="1"/>
  <c r="J13" i="148"/>
  <c r="D13" i="148" s="1"/>
  <c r="J14" i="148"/>
  <c r="D14" i="148" s="1"/>
  <c r="J15" i="148"/>
  <c r="D15" i="148" s="1"/>
  <c r="J16" i="148"/>
  <c r="D16" i="148" s="1"/>
  <c r="J17" i="148"/>
  <c r="D17" i="148" s="1"/>
  <c r="J18" i="148"/>
  <c r="D18" i="148" s="1"/>
  <c r="J19" i="148"/>
  <c r="D19" i="148" s="1"/>
  <c r="J20" i="148"/>
  <c r="D20" i="148" s="1"/>
  <c r="J21" i="148"/>
  <c r="J22" i="148"/>
  <c r="D22" i="148" s="1"/>
  <c r="J23" i="148"/>
  <c r="D23" i="148" s="1"/>
  <c r="J24" i="148"/>
  <c r="D24" i="148" s="1"/>
  <c r="J25" i="148"/>
  <c r="D25" i="148" s="1"/>
  <c r="J26" i="148"/>
  <c r="D26" i="148" s="1"/>
  <c r="J27" i="148"/>
  <c r="D27" i="148" s="1"/>
  <c r="J28" i="148"/>
  <c r="D28" i="148" s="1"/>
  <c r="J29" i="148"/>
  <c r="D29" i="148" s="1"/>
  <c r="J30" i="148"/>
  <c r="D30" i="148" s="1"/>
  <c r="H8" i="148"/>
  <c r="H9" i="148"/>
  <c r="H10" i="148"/>
  <c r="H11" i="148"/>
  <c r="H12" i="148"/>
  <c r="H13" i="148"/>
  <c r="H14" i="148"/>
  <c r="H15" i="148"/>
  <c r="H16" i="148"/>
  <c r="H17" i="148"/>
  <c r="H18" i="148"/>
  <c r="H19" i="148"/>
  <c r="H20" i="148"/>
  <c r="H21" i="148"/>
  <c r="H22" i="148"/>
  <c r="H23" i="148"/>
  <c r="H24" i="148"/>
  <c r="H25" i="148"/>
  <c r="H26" i="148"/>
  <c r="H27" i="148"/>
  <c r="H28" i="148"/>
  <c r="H29" i="148"/>
  <c r="H30" i="148"/>
  <c r="H20" i="147"/>
  <c r="H21" i="147"/>
  <c r="H22" i="147"/>
  <c r="J20" i="147"/>
  <c r="D20" i="147" s="1"/>
  <c r="J21" i="147"/>
  <c r="D21" i="147" s="1"/>
  <c r="J22" i="147"/>
  <c r="D22" i="147" s="1"/>
  <c r="J62" i="147"/>
  <c r="A23" i="145" l="1"/>
  <c r="D23" i="145"/>
  <c r="A22" i="145"/>
  <c r="D22" i="145"/>
  <c r="A24" i="145"/>
  <c r="D24" i="145"/>
  <c r="A25" i="145"/>
  <c r="D25" i="145"/>
  <c r="A21" i="147"/>
  <c r="A20" i="147"/>
  <c r="B93" i="157"/>
  <c r="A26" i="145"/>
  <c r="A27" i="145"/>
  <c r="B92" i="157"/>
  <c r="C36" i="145" l="1" a="1"/>
  <c r="B23" i="157"/>
  <c r="B65" i="157"/>
  <c r="B90" i="157"/>
  <c r="B91" i="157"/>
  <c r="B97" i="157"/>
  <c r="C23" i="157"/>
  <c r="D39" i="157"/>
  <c r="J49" i="147"/>
  <c r="J50" i="147"/>
  <c r="J51" i="147"/>
  <c r="J52" i="147"/>
  <c r="J53" i="147"/>
  <c r="J54" i="147"/>
  <c r="J55" i="147"/>
  <c r="J56" i="147"/>
  <c r="J57" i="147"/>
  <c r="J58" i="147"/>
  <c r="J59" i="147"/>
  <c r="J60" i="147"/>
  <c r="J61" i="147"/>
  <c r="J8" i="147"/>
  <c r="D8" i="147" s="1"/>
  <c r="J9" i="147"/>
  <c r="D9" i="147" s="1"/>
  <c r="J10" i="147"/>
  <c r="D10" i="147" s="1"/>
  <c r="J11" i="147"/>
  <c r="D11" i="147" s="1"/>
  <c r="J12" i="147"/>
  <c r="J13" i="147"/>
  <c r="D13" i="147" s="1"/>
  <c r="J14" i="147"/>
  <c r="D14" i="147" s="1"/>
  <c r="J15" i="147"/>
  <c r="D15" i="147" s="1"/>
  <c r="J16" i="147"/>
  <c r="D16" i="147" s="1"/>
  <c r="J17" i="147"/>
  <c r="D17" i="147" s="1"/>
  <c r="J18" i="147"/>
  <c r="D18" i="147" s="1"/>
  <c r="J19" i="147"/>
  <c r="H8" i="147"/>
  <c r="H9" i="147"/>
  <c r="H10" i="147"/>
  <c r="H11" i="147"/>
  <c r="H12" i="147"/>
  <c r="H13" i="147"/>
  <c r="H14" i="147"/>
  <c r="H15" i="147"/>
  <c r="H16" i="147"/>
  <c r="H17" i="147"/>
  <c r="H18" i="147"/>
  <c r="H19" i="147"/>
  <c r="H47" i="149"/>
  <c r="H48" i="149"/>
  <c r="H49" i="149"/>
  <c r="H50" i="149"/>
  <c r="H51" i="149"/>
  <c r="H52" i="149"/>
  <c r="H53" i="149"/>
  <c r="H54" i="149"/>
  <c r="H55" i="149"/>
  <c r="H56" i="149"/>
  <c r="H57" i="149"/>
  <c r="H10" i="149"/>
  <c r="H11" i="149"/>
  <c r="H12" i="149"/>
  <c r="H13" i="149"/>
  <c r="H14" i="149"/>
  <c r="H15" i="149"/>
  <c r="H16" i="149"/>
  <c r="H17" i="149"/>
  <c r="H18" i="149"/>
  <c r="H19" i="149"/>
  <c r="H20" i="149"/>
  <c r="J42" i="149"/>
  <c r="J43" i="149"/>
  <c r="J44" i="149"/>
  <c r="J45" i="149"/>
  <c r="J46" i="149"/>
  <c r="J47" i="149"/>
  <c r="J48" i="149"/>
  <c r="J49" i="149"/>
  <c r="J50" i="149"/>
  <c r="J51" i="149"/>
  <c r="J52" i="149"/>
  <c r="J53" i="149"/>
  <c r="J54" i="149"/>
  <c r="J55" i="149"/>
  <c r="J56" i="149"/>
  <c r="J57" i="149"/>
  <c r="J8" i="149"/>
  <c r="D8" i="149" s="1"/>
  <c r="J9" i="149"/>
  <c r="D9" i="149" s="1"/>
  <c r="J10" i="149"/>
  <c r="D10" i="149" s="1"/>
  <c r="J11" i="149"/>
  <c r="J12" i="149"/>
  <c r="D12" i="149" s="1"/>
  <c r="J13" i="149"/>
  <c r="J14" i="149"/>
  <c r="D14" i="149" s="1"/>
  <c r="J15" i="149"/>
  <c r="D15" i="149" s="1"/>
  <c r="J16" i="149"/>
  <c r="D16" i="149" s="1"/>
  <c r="J17" i="149"/>
  <c r="D17" i="149" s="1"/>
  <c r="J18" i="149"/>
  <c r="D18" i="149" s="1"/>
  <c r="J19" i="149"/>
  <c r="D19" i="149" s="1"/>
  <c r="J20" i="149"/>
  <c r="D20" i="149" s="1"/>
  <c r="E17" i="157"/>
  <c r="D17" i="157" l="1"/>
  <c r="A19" i="147"/>
  <c r="D19" i="147"/>
  <c r="A14" i="149"/>
  <c r="A18" i="147"/>
  <c r="C39" i="157"/>
  <c r="H135" i="150"/>
  <c r="H136" i="150"/>
  <c r="H137" i="150"/>
  <c r="H138" i="150"/>
  <c r="H139" i="150"/>
  <c r="J103" i="150"/>
  <c r="J104" i="150"/>
  <c r="J105" i="150"/>
  <c r="J106" i="150"/>
  <c r="J107" i="150"/>
  <c r="J108" i="150"/>
  <c r="J109" i="150"/>
  <c r="J110" i="150"/>
  <c r="J111" i="150"/>
  <c r="J112" i="150"/>
  <c r="J113" i="150"/>
  <c r="J114" i="150"/>
  <c r="J115" i="150"/>
  <c r="J116" i="150"/>
  <c r="J117" i="150"/>
  <c r="J118" i="150"/>
  <c r="J119" i="150"/>
  <c r="J120" i="150"/>
  <c r="J121" i="150"/>
  <c r="A121" i="150" s="1"/>
  <c r="J122" i="150"/>
  <c r="A122" i="150" s="1"/>
  <c r="J123" i="150"/>
  <c r="A123" i="150" s="1"/>
  <c r="J124" i="150"/>
  <c r="A124" i="150" s="1"/>
  <c r="J125" i="150"/>
  <c r="A125" i="150" s="1"/>
  <c r="J126" i="150"/>
  <c r="A126" i="150" s="1"/>
  <c r="J127" i="150"/>
  <c r="A127" i="150" s="1"/>
  <c r="J128" i="150"/>
  <c r="A128" i="150" s="1"/>
  <c r="J129" i="150"/>
  <c r="A129" i="150" s="1"/>
  <c r="J130" i="150"/>
  <c r="A130" i="150" s="1"/>
  <c r="J131" i="150"/>
  <c r="A131" i="150" s="1"/>
  <c r="J132" i="150"/>
  <c r="A132" i="150" s="1"/>
  <c r="J133" i="150"/>
  <c r="A133" i="150" s="1"/>
  <c r="J134" i="150"/>
  <c r="A134" i="150" s="1"/>
  <c r="J135" i="150"/>
  <c r="A135" i="150" s="1"/>
  <c r="J136" i="150"/>
  <c r="A136" i="150" s="1"/>
  <c r="J137" i="150"/>
  <c r="A137" i="150" s="1"/>
  <c r="J138" i="150"/>
  <c r="A138" i="150" s="1"/>
  <c r="J139" i="150"/>
  <c r="A139" i="150" s="1"/>
  <c r="J140" i="150"/>
  <c r="A140" i="150" s="1"/>
  <c r="J141" i="150"/>
  <c r="A141" i="150" s="1"/>
  <c r="H103" i="150"/>
  <c r="H104" i="150"/>
  <c r="H105" i="150"/>
  <c r="H106" i="150"/>
  <c r="H107" i="150"/>
  <c r="H108" i="150"/>
  <c r="H109" i="150"/>
  <c r="H110" i="150"/>
  <c r="H111" i="150"/>
  <c r="H112" i="150"/>
  <c r="H113" i="150"/>
  <c r="H114" i="150"/>
  <c r="H115" i="150"/>
  <c r="H116" i="150"/>
  <c r="H117" i="150"/>
  <c r="H118" i="150"/>
  <c r="H119" i="150"/>
  <c r="H120" i="150"/>
  <c r="H121" i="150"/>
  <c r="H122" i="150"/>
  <c r="H123" i="150"/>
  <c r="H124" i="150"/>
  <c r="H125" i="150"/>
  <c r="H126" i="150"/>
  <c r="H127" i="150"/>
  <c r="H128" i="150"/>
  <c r="H129" i="150"/>
  <c r="H130" i="150"/>
  <c r="H131" i="150"/>
  <c r="H132" i="150"/>
  <c r="H133" i="150"/>
  <c r="H134" i="150"/>
  <c r="H8" i="150"/>
  <c r="H9" i="150"/>
  <c r="H10" i="150"/>
  <c r="H11" i="150"/>
  <c r="H12" i="150"/>
  <c r="H13" i="150"/>
  <c r="H14" i="150"/>
  <c r="H15" i="150"/>
  <c r="H16" i="150"/>
  <c r="H17" i="150"/>
  <c r="H18" i="150"/>
  <c r="H19" i="150"/>
  <c r="H20" i="150"/>
  <c r="H21" i="150"/>
  <c r="H22" i="150"/>
  <c r="H23" i="150"/>
  <c r="H24" i="150"/>
  <c r="H25" i="150"/>
  <c r="H26" i="150"/>
  <c r="H27" i="150"/>
  <c r="H28" i="150"/>
  <c r="H29" i="150"/>
  <c r="H30" i="150"/>
  <c r="H31" i="150"/>
  <c r="H32" i="150"/>
  <c r="H33" i="150"/>
  <c r="H34" i="150"/>
  <c r="H35" i="150"/>
  <c r="H36" i="150"/>
  <c r="H37" i="150"/>
  <c r="H38" i="150"/>
  <c r="H39" i="150"/>
  <c r="H40" i="150"/>
  <c r="J8" i="150"/>
  <c r="D8" i="150" s="1"/>
  <c r="J9" i="150"/>
  <c r="D9" i="150" s="1"/>
  <c r="J10" i="150"/>
  <c r="D10" i="150" s="1"/>
  <c r="J11" i="150"/>
  <c r="D11" i="150" s="1"/>
  <c r="J12" i="150"/>
  <c r="D12" i="150" s="1"/>
  <c r="J13" i="150"/>
  <c r="D13" i="150" s="1"/>
  <c r="J14" i="150"/>
  <c r="J15" i="150"/>
  <c r="J16" i="150"/>
  <c r="D16" i="150" s="1"/>
  <c r="J17" i="150"/>
  <c r="D17" i="150" s="1"/>
  <c r="J18" i="150"/>
  <c r="J19" i="150"/>
  <c r="J20" i="150"/>
  <c r="D20" i="150" s="1"/>
  <c r="J21" i="150"/>
  <c r="D21" i="150" s="1"/>
  <c r="J22" i="150"/>
  <c r="D22" i="150" s="1"/>
  <c r="J23" i="150"/>
  <c r="D23" i="150" s="1"/>
  <c r="J24" i="150"/>
  <c r="J25" i="150"/>
  <c r="J26" i="150"/>
  <c r="J27" i="150"/>
  <c r="J28" i="150"/>
  <c r="J29" i="150"/>
  <c r="J30" i="150"/>
  <c r="J31" i="150"/>
  <c r="J32" i="150"/>
  <c r="D32" i="150" s="1"/>
  <c r="J33" i="150"/>
  <c r="D33" i="150" s="1"/>
  <c r="J34" i="150"/>
  <c r="D34" i="150" s="1"/>
  <c r="J35" i="150"/>
  <c r="D35" i="150" s="1"/>
  <c r="J36" i="150"/>
  <c r="D36" i="150" s="1"/>
  <c r="J37" i="150"/>
  <c r="D37" i="150" s="1"/>
  <c r="J38" i="150"/>
  <c r="D38" i="150" s="1"/>
  <c r="J39" i="150"/>
  <c r="D39" i="150" s="1"/>
  <c r="J40" i="150"/>
  <c r="D40" i="150" s="1"/>
  <c r="J48" i="152"/>
  <c r="J49" i="152"/>
  <c r="J50" i="152"/>
  <c r="J51" i="152"/>
  <c r="J52" i="152"/>
  <c r="J53" i="152"/>
  <c r="J54" i="152"/>
  <c r="J55" i="152"/>
  <c r="J56" i="152"/>
  <c r="J57" i="152"/>
  <c r="J58" i="152"/>
  <c r="A58" i="152" s="1"/>
  <c r="J59" i="152"/>
  <c r="A59" i="152" s="1"/>
  <c r="J60" i="152"/>
  <c r="A60" i="152" s="1"/>
  <c r="J61" i="152"/>
  <c r="A61" i="152" s="1"/>
  <c r="J62" i="152"/>
  <c r="A62" i="152" s="1"/>
  <c r="J63" i="152"/>
  <c r="A63" i="152" s="1"/>
  <c r="J64" i="152"/>
  <c r="A64" i="152" s="1"/>
  <c r="J65" i="152"/>
  <c r="A65" i="152" s="1"/>
  <c r="J66" i="152"/>
  <c r="A66" i="152" s="1"/>
  <c r="J67" i="152"/>
  <c r="A67" i="152" s="1"/>
  <c r="J68" i="152"/>
  <c r="J69" i="152"/>
  <c r="J70" i="152"/>
  <c r="A70" i="152" s="1"/>
  <c r="J44" i="151"/>
  <c r="J45" i="151"/>
  <c r="J46" i="151"/>
  <c r="J47" i="151"/>
  <c r="J48" i="151"/>
  <c r="J49" i="151"/>
  <c r="J50" i="151"/>
  <c r="J51" i="151"/>
  <c r="J52" i="151"/>
  <c r="H22" i="151"/>
  <c r="H10" i="151"/>
  <c r="H11" i="151"/>
  <c r="H12" i="151"/>
  <c r="H13" i="151"/>
  <c r="H14" i="151"/>
  <c r="H15" i="151"/>
  <c r="H16" i="151"/>
  <c r="H17" i="151"/>
  <c r="H18" i="151"/>
  <c r="H19" i="151"/>
  <c r="H20" i="151"/>
  <c r="H21" i="151"/>
  <c r="J8" i="151"/>
  <c r="D8" i="151" s="1"/>
  <c r="J9" i="151"/>
  <c r="J10" i="151"/>
  <c r="J11" i="151"/>
  <c r="J12" i="151"/>
  <c r="J13" i="151"/>
  <c r="J14" i="151"/>
  <c r="J15" i="151"/>
  <c r="J16" i="151"/>
  <c r="D16" i="151" s="1"/>
  <c r="J17" i="151"/>
  <c r="J18" i="151"/>
  <c r="D18" i="151" s="1"/>
  <c r="J19" i="151"/>
  <c r="J20" i="151"/>
  <c r="J21" i="151"/>
  <c r="D21" i="151" s="1"/>
  <c r="J22" i="151"/>
  <c r="D22" i="151" s="1"/>
  <c r="J8" i="152"/>
  <c r="D8" i="152" s="1"/>
  <c r="J9" i="152"/>
  <c r="D9" i="152" s="1"/>
  <c r="J10" i="152"/>
  <c r="J11" i="152"/>
  <c r="D11" i="152" s="1"/>
  <c r="J12" i="152"/>
  <c r="D12" i="152" s="1"/>
  <c r="J13" i="152"/>
  <c r="D13" i="152" s="1"/>
  <c r="J14" i="152"/>
  <c r="D14" i="152" s="1"/>
  <c r="J15" i="152"/>
  <c r="D15" i="152" s="1"/>
  <c r="J16" i="152"/>
  <c r="D16" i="152" s="1"/>
  <c r="J17" i="152"/>
  <c r="D17" i="152" s="1"/>
  <c r="J18" i="152"/>
  <c r="D18" i="152" s="1"/>
  <c r="J19" i="152"/>
  <c r="D19" i="152" s="1"/>
  <c r="J20" i="152"/>
  <c r="D20" i="152" s="1"/>
  <c r="J21" i="152"/>
  <c r="D21" i="152" s="1"/>
  <c r="J22" i="152"/>
  <c r="D22" i="152" s="1"/>
  <c r="J23" i="152"/>
  <c r="D23" i="152" s="1"/>
  <c r="J24" i="152"/>
  <c r="D24" i="152" s="1"/>
  <c r="J8" i="156"/>
  <c r="D8" i="156" s="1"/>
  <c r="J9" i="156"/>
  <c r="D9" i="156" s="1"/>
  <c r="J10" i="156"/>
  <c r="D10" i="156" s="1"/>
  <c r="J11" i="156"/>
  <c r="D11" i="156" s="1"/>
  <c r="J12" i="156"/>
  <c r="J16" i="156"/>
  <c r="H13" i="152"/>
  <c r="H14" i="152"/>
  <c r="H15" i="152"/>
  <c r="H16" i="152"/>
  <c r="H17" i="152"/>
  <c r="H18" i="152"/>
  <c r="H19" i="152"/>
  <c r="H20" i="152"/>
  <c r="H21" i="152"/>
  <c r="H22" i="152"/>
  <c r="H23" i="152"/>
  <c r="H24" i="152"/>
  <c r="H55" i="152"/>
  <c r="H56" i="152"/>
  <c r="H57" i="152"/>
  <c r="H58" i="152"/>
  <c r="H59" i="152"/>
  <c r="H60" i="152"/>
  <c r="H61" i="152"/>
  <c r="H62" i="152"/>
  <c r="H63" i="152"/>
  <c r="H64" i="152"/>
  <c r="H65" i="152"/>
  <c r="H66" i="152"/>
  <c r="H67" i="152"/>
  <c r="H10" i="154"/>
  <c r="H11" i="154"/>
  <c r="H12" i="154"/>
  <c r="H13" i="154"/>
  <c r="H14" i="154"/>
  <c r="H15" i="154"/>
  <c r="H16" i="154"/>
  <c r="H17" i="154"/>
  <c r="H18" i="154"/>
  <c r="A25" i="156"/>
  <c r="D25" i="156" s="1"/>
  <c r="A26" i="156"/>
  <c r="D26" i="156" s="1"/>
  <c r="A27" i="156"/>
  <c r="D27" i="156" s="1"/>
  <c r="A28" i="156"/>
  <c r="D28" i="156" s="1"/>
  <c r="A29" i="156"/>
  <c r="D29" i="156" s="1"/>
  <c r="A30" i="156"/>
  <c r="D30" i="156" s="1"/>
  <c r="A31" i="156"/>
  <c r="D31" i="156" s="1"/>
  <c r="A32" i="156"/>
  <c r="D32" i="156" s="1"/>
  <c r="A33" i="156"/>
  <c r="D33" i="156" s="1"/>
  <c r="A24" i="156"/>
  <c r="D24" i="156" s="1"/>
  <c r="C25" i="156"/>
  <c r="C26" i="156"/>
  <c r="C27" i="156"/>
  <c r="C28" i="156"/>
  <c r="C29" i="156"/>
  <c r="C30" i="156"/>
  <c r="C31" i="156"/>
  <c r="C32" i="156"/>
  <c r="C33" i="156"/>
  <c r="C24" i="156"/>
  <c r="C30" i="154"/>
  <c r="C31" i="154"/>
  <c r="C32" i="154"/>
  <c r="C33" i="154"/>
  <c r="C34" i="154"/>
  <c r="C35" i="154"/>
  <c r="C36" i="154"/>
  <c r="C37" i="154"/>
  <c r="C38" i="154"/>
  <c r="C39" i="154"/>
  <c r="C40" i="154"/>
  <c r="C41" i="154"/>
  <c r="C42" i="154"/>
  <c r="C43" i="154"/>
  <c r="C29" i="154"/>
  <c r="C33" i="152"/>
  <c r="C34" i="152"/>
  <c r="C37" i="152"/>
  <c r="C38" i="152"/>
  <c r="C39" i="152"/>
  <c r="C40" i="152"/>
  <c r="C32" i="152"/>
  <c r="C31" i="151"/>
  <c r="C32" i="151"/>
  <c r="C33" i="151"/>
  <c r="C34" i="151"/>
  <c r="C35" i="151"/>
  <c r="C36" i="151"/>
  <c r="C30" i="151"/>
  <c r="H24" i="156"/>
  <c r="A30" i="154"/>
  <c r="D30" i="154" s="1"/>
  <c r="A31" i="154"/>
  <c r="D31" i="154" s="1"/>
  <c r="A32" i="154"/>
  <c r="D32" i="154" s="1"/>
  <c r="A33" i="154"/>
  <c r="D33" i="154" s="1"/>
  <c r="A34" i="154"/>
  <c r="D34" i="154" s="1"/>
  <c r="A35" i="154"/>
  <c r="D35" i="154" s="1"/>
  <c r="A36" i="154"/>
  <c r="D36" i="154" s="1"/>
  <c r="A37" i="154"/>
  <c r="D37" i="154" s="1"/>
  <c r="A38" i="154"/>
  <c r="D38" i="154" s="1"/>
  <c r="A39" i="154"/>
  <c r="D39" i="154" s="1"/>
  <c r="A40" i="154"/>
  <c r="D40" i="154" s="1"/>
  <c r="A41" i="154"/>
  <c r="D41" i="154" s="1"/>
  <c r="A42" i="154"/>
  <c r="D42" i="154" s="1"/>
  <c r="A43" i="154"/>
  <c r="D43" i="154" s="1"/>
  <c r="A29" i="154"/>
  <c r="D29" i="154" s="1"/>
  <c r="A33" i="152"/>
  <c r="D33" i="152" s="1"/>
  <c r="A34" i="152"/>
  <c r="D34" i="152" s="1"/>
  <c r="A37" i="152"/>
  <c r="D37" i="152" s="1"/>
  <c r="A38" i="152"/>
  <c r="D38" i="152" s="1"/>
  <c r="A39" i="152"/>
  <c r="D39" i="152" s="1"/>
  <c r="A40" i="152"/>
  <c r="D40" i="152" s="1"/>
  <c r="A32" i="152"/>
  <c r="D32" i="152" s="1"/>
  <c r="H39" i="154"/>
  <c r="H40" i="154"/>
  <c r="H41" i="154"/>
  <c r="H42" i="154"/>
  <c r="H43" i="154"/>
  <c r="H38" i="154"/>
  <c r="H37" i="154"/>
  <c r="H36" i="154"/>
  <c r="H35" i="154"/>
  <c r="H34" i="154"/>
  <c r="H33" i="154"/>
  <c r="H32" i="154"/>
  <c r="H31" i="154"/>
  <c r="H30" i="154"/>
  <c r="H29" i="154"/>
  <c r="H40" i="152"/>
  <c r="H39" i="152"/>
  <c r="H38" i="152"/>
  <c r="H37" i="152"/>
  <c r="H34" i="152"/>
  <c r="H33" i="152"/>
  <c r="H32" i="152"/>
  <c r="A31" i="151"/>
  <c r="D31" i="151" s="1"/>
  <c r="A32" i="151"/>
  <c r="D32" i="151" s="1"/>
  <c r="A33" i="151"/>
  <c r="D33" i="151" s="1"/>
  <c r="A34" i="151"/>
  <c r="D34" i="151" s="1"/>
  <c r="A35" i="151"/>
  <c r="D35" i="151" s="1"/>
  <c r="A36" i="151"/>
  <c r="D36" i="151" s="1"/>
  <c r="A30" i="151"/>
  <c r="D30" i="151" s="1"/>
  <c r="H34" i="151"/>
  <c r="H35" i="151"/>
  <c r="H36" i="151"/>
  <c r="H33" i="151"/>
  <c r="H32" i="151"/>
  <c r="H31" i="151"/>
  <c r="H30" i="151"/>
  <c r="C69" i="150"/>
  <c r="C70" i="150"/>
  <c r="C71" i="150"/>
  <c r="C72" i="150"/>
  <c r="C73" i="150"/>
  <c r="C74" i="150"/>
  <c r="C75" i="150"/>
  <c r="C76" i="150"/>
  <c r="C77" i="150"/>
  <c r="C78" i="150"/>
  <c r="C79" i="150"/>
  <c r="C80" i="150"/>
  <c r="C81" i="150"/>
  <c r="C82" i="150"/>
  <c r="C83" i="150"/>
  <c r="C84" i="150"/>
  <c r="C85" i="150"/>
  <c r="C86" i="150"/>
  <c r="C87" i="150"/>
  <c r="C88" i="150"/>
  <c r="C89" i="150"/>
  <c r="C90" i="150"/>
  <c r="C91" i="150"/>
  <c r="C92" i="150"/>
  <c r="C93" i="150"/>
  <c r="C94" i="150"/>
  <c r="C95" i="150"/>
  <c r="A69" i="150"/>
  <c r="D69" i="150" s="1"/>
  <c r="A70" i="150"/>
  <c r="D70" i="150" s="1"/>
  <c r="A71" i="150"/>
  <c r="D71" i="150" s="1"/>
  <c r="A72" i="150"/>
  <c r="D72" i="150" s="1"/>
  <c r="A73" i="150"/>
  <c r="D73" i="150" s="1"/>
  <c r="A74" i="150"/>
  <c r="D74" i="150" s="1"/>
  <c r="A75" i="150"/>
  <c r="D75" i="150" s="1"/>
  <c r="A76" i="150"/>
  <c r="D76" i="150" s="1"/>
  <c r="A77" i="150"/>
  <c r="D77" i="150" s="1"/>
  <c r="A78" i="150"/>
  <c r="D78" i="150" s="1"/>
  <c r="A79" i="150"/>
  <c r="D79" i="150" s="1"/>
  <c r="A80" i="150"/>
  <c r="D80" i="150" s="1"/>
  <c r="A81" i="150"/>
  <c r="D81" i="150" s="1"/>
  <c r="A82" i="150"/>
  <c r="D82" i="150" s="1"/>
  <c r="A83" i="150"/>
  <c r="D83" i="150" s="1"/>
  <c r="A84" i="150"/>
  <c r="D84" i="150" s="1"/>
  <c r="A85" i="150"/>
  <c r="D85" i="150" s="1"/>
  <c r="A86" i="150"/>
  <c r="D86" i="150" s="1"/>
  <c r="A87" i="150"/>
  <c r="D87" i="150" s="1"/>
  <c r="A88" i="150"/>
  <c r="D88" i="150" s="1"/>
  <c r="A89" i="150"/>
  <c r="D89" i="150" s="1"/>
  <c r="A90" i="150"/>
  <c r="D90" i="150" s="1"/>
  <c r="A91" i="150"/>
  <c r="D91" i="150" s="1"/>
  <c r="A92" i="150"/>
  <c r="D92" i="150" s="1"/>
  <c r="A93" i="150"/>
  <c r="D93" i="150" s="1"/>
  <c r="A94" i="150"/>
  <c r="D94" i="150" s="1"/>
  <c r="A95" i="150"/>
  <c r="D95" i="150" s="1"/>
  <c r="C68" i="150"/>
  <c r="A68" i="150"/>
  <c r="D68" i="150" s="1"/>
  <c r="A28" i="149"/>
  <c r="D28" i="149" s="1"/>
  <c r="A29" i="149"/>
  <c r="D29" i="149" s="1"/>
  <c r="A30" i="149"/>
  <c r="D30" i="149" s="1"/>
  <c r="A31" i="149"/>
  <c r="D31" i="149" s="1"/>
  <c r="A32" i="149"/>
  <c r="D32" i="149" s="1"/>
  <c r="A33" i="149"/>
  <c r="D33" i="149" s="1"/>
  <c r="A34" i="149"/>
  <c r="D34" i="149" s="1"/>
  <c r="C31" i="147"/>
  <c r="C32" i="147"/>
  <c r="C33" i="147"/>
  <c r="C34" i="147"/>
  <c r="C35" i="147"/>
  <c r="C36" i="147"/>
  <c r="C37" i="147"/>
  <c r="C38" i="147"/>
  <c r="C39" i="147"/>
  <c r="C40" i="147"/>
  <c r="C41" i="147"/>
  <c r="C30" i="147"/>
  <c r="H69" i="150"/>
  <c r="H70" i="150"/>
  <c r="H71" i="150"/>
  <c r="H72" i="150"/>
  <c r="H73" i="150"/>
  <c r="H74" i="150"/>
  <c r="H75" i="150"/>
  <c r="H76" i="150"/>
  <c r="H77" i="150"/>
  <c r="H78" i="150"/>
  <c r="H79" i="150"/>
  <c r="H80" i="150"/>
  <c r="H81" i="150"/>
  <c r="H82" i="150"/>
  <c r="H83" i="150"/>
  <c r="H84" i="150"/>
  <c r="H85" i="150"/>
  <c r="H86" i="150"/>
  <c r="H87" i="150"/>
  <c r="H88" i="150"/>
  <c r="H89" i="150"/>
  <c r="H90" i="150"/>
  <c r="H91" i="150"/>
  <c r="H68" i="150"/>
  <c r="H28" i="149"/>
  <c r="H29" i="149"/>
  <c r="H30" i="149"/>
  <c r="H31" i="149"/>
  <c r="H32" i="149"/>
  <c r="H33" i="149"/>
  <c r="H34" i="149"/>
  <c r="A39" i="147"/>
  <c r="D39" i="147" s="1"/>
  <c r="A40" i="147"/>
  <c r="A41" i="147"/>
  <c r="H38" i="147"/>
  <c r="H39" i="147"/>
  <c r="H40" i="147"/>
  <c r="H41" i="147"/>
  <c r="E18" i="157"/>
  <c r="D18" i="157" l="1"/>
  <c r="D23" i="157" s="1"/>
  <c r="D41" i="157" s="1"/>
  <c r="B85" i="157" s="1"/>
  <c r="E23" i="157"/>
  <c r="B84" i="157" s="1"/>
  <c r="A21" i="151"/>
  <c r="A20" i="151"/>
  <c r="A22" i="152"/>
  <c r="A21" i="152"/>
  <c r="A20" i="152"/>
  <c r="A38" i="150"/>
  <c r="A37" i="150"/>
  <c r="A36" i="150"/>
  <c r="A35" i="150"/>
  <c r="A40" i="150"/>
  <c r="A39" i="150"/>
  <c r="A17" i="151"/>
  <c r="A18" i="151"/>
  <c r="A16" i="151"/>
  <c r="A19" i="151"/>
  <c r="C42" i="157"/>
  <c r="B86" i="157" s="1"/>
  <c r="B89" i="157" s="1"/>
  <c r="D41" i="147"/>
  <c r="D40" i="147"/>
  <c r="C24" i="157" l="1"/>
  <c r="C41" i="157" s="1"/>
  <c r="B99" i="157" s="1"/>
  <c r="C26" i="157" a="1"/>
  <c r="J51" i="154"/>
  <c r="A51" i="154" s="1"/>
  <c r="J52" i="154"/>
  <c r="A52" i="154" s="1"/>
  <c r="J53" i="154"/>
  <c r="A53" i="154" s="1"/>
  <c r="J54" i="154"/>
  <c r="A54" i="154" s="1"/>
  <c r="J55" i="154"/>
  <c r="A55" i="154" s="1"/>
  <c r="J56" i="154"/>
  <c r="A56" i="154" s="1"/>
  <c r="J57" i="154"/>
  <c r="A57" i="154" s="1"/>
  <c r="J58" i="154"/>
  <c r="A58" i="154" s="1"/>
  <c r="J59" i="154"/>
  <c r="A59" i="154" s="1"/>
  <c r="J60" i="154"/>
  <c r="A60" i="154" s="1"/>
  <c r="J61" i="154"/>
  <c r="A61" i="154" s="1"/>
  <c r="J62" i="154"/>
  <c r="A62" i="154" s="1"/>
  <c r="J63" i="154"/>
  <c r="A63" i="154" s="1"/>
  <c r="J64" i="154"/>
  <c r="A64" i="154" s="1"/>
  <c r="J65" i="154"/>
  <c r="A65" i="154" s="1"/>
  <c r="J66" i="154"/>
  <c r="A66" i="154" s="1"/>
  <c r="J67" i="154"/>
  <c r="A67" i="154" s="1"/>
  <c r="J68" i="154"/>
  <c r="A68" i="154" s="1"/>
  <c r="J69" i="154"/>
  <c r="A69" i="154" s="1"/>
  <c r="J41" i="156"/>
  <c r="A41" i="156" s="1"/>
  <c r="J42" i="156"/>
  <c r="A42" i="156" s="1"/>
  <c r="J43" i="156"/>
  <c r="A43" i="156" s="1"/>
  <c r="J44" i="156"/>
  <c r="A44" i="156" s="1"/>
  <c r="J45" i="156"/>
  <c r="A45" i="156" s="1"/>
  <c r="J46" i="156"/>
  <c r="A46" i="156" s="1"/>
  <c r="J47" i="156"/>
  <c r="A47" i="156" s="1"/>
  <c r="J48" i="156"/>
  <c r="A48" i="156" s="1"/>
  <c r="J49" i="156"/>
  <c r="A49" i="156" s="1"/>
  <c r="J50" i="156"/>
  <c r="A50" i="156" s="1"/>
  <c r="J51" i="156"/>
  <c r="A51" i="156" s="1"/>
  <c r="J52" i="156"/>
  <c r="A52" i="156" s="1"/>
  <c r="J53" i="156"/>
  <c r="A53" i="156" s="1"/>
  <c r="J54" i="156"/>
  <c r="A54" i="156" s="1"/>
  <c r="J55" i="156"/>
  <c r="A55" i="156" s="1"/>
  <c r="J56" i="156"/>
  <c r="A56" i="156" s="1"/>
  <c r="J57" i="156"/>
  <c r="A57" i="156" s="1"/>
  <c r="J58" i="156"/>
  <c r="A58" i="156" s="1"/>
  <c r="J59" i="156"/>
  <c r="A59" i="156" s="1"/>
  <c r="J8" i="154"/>
  <c r="J9" i="154"/>
  <c r="J10" i="154"/>
  <c r="D10" i="154" s="1"/>
  <c r="J11" i="154"/>
  <c r="J12" i="154"/>
  <c r="J13" i="154"/>
  <c r="J14" i="154"/>
  <c r="D14" i="154" s="1"/>
  <c r="J15" i="154"/>
  <c r="D15" i="154" s="1"/>
  <c r="J16" i="154"/>
  <c r="D16" i="154" s="1"/>
  <c r="J17" i="154"/>
  <c r="D17" i="154" s="1"/>
  <c r="J18" i="154"/>
  <c r="J19" i="154"/>
  <c r="D19" i="154" s="1"/>
  <c r="J20" i="154"/>
  <c r="D20" i="154" s="1"/>
  <c r="J21" i="154"/>
  <c r="D21" i="154" s="1"/>
  <c r="B90" i="156"/>
  <c r="B89" i="156"/>
  <c r="E74" i="156"/>
  <c r="D74" i="156"/>
  <c r="C74" i="156"/>
  <c r="B74" i="156"/>
  <c r="B86" i="156" s="1"/>
  <c r="H59" i="156"/>
  <c r="H58" i="156"/>
  <c r="H57" i="156"/>
  <c r="H56" i="156"/>
  <c r="H55" i="156"/>
  <c r="H54" i="156"/>
  <c r="H53" i="156"/>
  <c r="H52" i="156"/>
  <c r="H51" i="156"/>
  <c r="H50" i="156"/>
  <c r="H49" i="156"/>
  <c r="H48" i="156"/>
  <c r="H47" i="156"/>
  <c r="H46" i="156"/>
  <c r="H45" i="156"/>
  <c r="H44" i="156"/>
  <c r="H43" i="156"/>
  <c r="H42" i="156"/>
  <c r="H41" i="156"/>
  <c r="A16" i="156"/>
  <c r="A15" i="156"/>
  <c r="A14" i="156"/>
  <c r="H13" i="156"/>
  <c r="A13" i="156"/>
  <c r="H12" i="156"/>
  <c r="H11" i="156"/>
  <c r="H10" i="156"/>
  <c r="H9" i="156"/>
  <c r="A9" i="156"/>
  <c r="H8" i="156"/>
  <c r="A3" i="156" a="1"/>
  <c r="A2" i="156"/>
  <c r="B103" i="154"/>
  <c r="B102" i="154"/>
  <c r="E87" i="154"/>
  <c r="D87" i="154"/>
  <c r="C87" i="154"/>
  <c r="B87" i="154"/>
  <c r="B99" i="154" s="1"/>
  <c r="H69" i="154"/>
  <c r="H68" i="154"/>
  <c r="H67" i="154"/>
  <c r="H66" i="154"/>
  <c r="H65" i="154"/>
  <c r="H64" i="154"/>
  <c r="H63" i="154"/>
  <c r="H62" i="154"/>
  <c r="H61" i="154"/>
  <c r="H60" i="154"/>
  <c r="H59" i="154"/>
  <c r="H58" i="154"/>
  <c r="H57" i="154"/>
  <c r="H56" i="154"/>
  <c r="H55" i="154"/>
  <c r="H54" i="154"/>
  <c r="H53" i="154"/>
  <c r="H52" i="154"/>
  <c r="H51" i="154"/>
  <c r="C21" i="154"/>
  <c r="A21" i="154"/>
  <c r="C20" i="154"/>
  <c r="A20" i="154"/>
  <c r="C19" i="154"/>
  <c r="C18" i="154"/>
  <c r="C17" i="154"/>
  <c r="C16" i="154"/>
  <c r="C15" i="154"/>
  <c r="C14" i="154"/>
  <c r="C13" i="154"/>
  <c r="C12" i="154"/>
  <c r="C11" i="154"/>
  <c r="C10" i="154"/>
  <c r="H9" i="154"/>
  <c r="C9" i="154"/>
  <c r="H8" i="154"/>
  <c r="C8" i="154"/>
  <c r="A3" i="154" a="1"/>
  <c r="A2" i="154"/>
  <c r="B100" i="152"/>
  <c r="B99" i="152"/>
  <c r="E84" i="152"/>
  <c r="D84" i="152"/>
  <c r="C84" i="152"/>
  <c r="B84" i="152"/>
  <c r="A57" i="152"/>
  <c r="A56" i="152"/>
  <c r="A55" i="152"/>
  <c r="A54" i="152"/>
  <c r="H54" i="152"/>
  <c r="A53" i="152"/>
  <c r="H53" i="152"/>
  <c r="A52" i="152"/>
  <c r="H52" i="152"/>
  <c r="A51" i="152"/>
  <c r="H51" i="152"/>
  <c r="A50" i="152"/>
  <c r="H50" i="152"/>
  <c r="A49" i="152"/>
  <c r="H49" i="152"/>
  <c r="A48" i="152"/>
  <c r="H48" i="152"/>
  <c r="A19" i="152"/>
  <c r="A18" i="152"/>
  <c r="A17" i="152"/>
  <c r="A16" i="152"/>
  <c r="A15" i="152"/>
  <c r="A14" i="152"/>
  <c r="A12" i="152"/>
  <c r="H12" i="152"/>
  <c r="H11" i="152"/>
  <c r="A10" i="152"/>
  <c r="H10" i="152"/>
  <c r="H9" i="152"/>
  <c r="A8" i="152"/>
  <c r="H8" i="152"/>
  <c r="A3" i="152" a="1"/>
  <c r="A2" i="152"/>
  <c r="B92" i="151"/>
  <c r="B91" i="151"/>
  <c r="E76" i="151"/>
  <c r="D76" i="151"/>
  <c r="C76" i="151"/>
  <c r="B76" i="151"/>
  <c r="H60" i="151"/>
  <c r="H59" i="151"/>
  <c r="H58" i="151"/>
  <c r="H57" i="151"/>
  <c r="H56" i="151"/>
  <c r="A55" i="151"/>
  <c r="H55" i="151"/>
  <c r="A54" i="151"/>
  <c r="H54" i="151"/>
  <c r="A53" i="151"/>
  <c r="H53" i="151"/>
  <c r="A52" i="151"/>
  <c r="H52" i="151"/>
  <c r="A51" i="151"/>
  <c r="H51" i="151"/>
  <c r="A50" i="151"/>
  <c r="H50" i="151"/>
  <c r="A49" i="151"/>
  <c r="H49" i="151"/>
  <c r="A48" i="151"/>
  <c r="H48" i="151"/>
  <c r="A47" i="151"/>
  <c r="H47" i="151"/>
  <c r="A46" i="151"/>
  <c r="H46" i="151"/>
  <c r="A45" i="151"/>
  <c r="H45" i="151"/>
  <c r="A44" i="151"/>
  <c r="H44" i="151"/>
  <c r="A15" i="151"/>
  <c r="A14" i="151"/>
  <c r="A13" i="151"/>
  <c r="A12" i="151"/>
  <c r="A11" i="151"/>
  <c r="A10" i="151"/>
  <c r="H9" i="151"/>
  <c r="A9" i="151"/>
  <c r="H8" i="151"/>
  <c r="A8" i="151"/>
  <c r="A3" i="151" a="1"/>
  <c r="A2" i="151"/>
  <c r="A103" i="150"/>
  <c r="A104" i="150"/>
  <c r="A105" i="150"/>
  <c r="A106" i="150"/>
  <c r="A107" i="150"/>
  <c r="A108" i="150"/>
  <c r="A109" i="150"/>
  <c r="A110" i="150"/>
  <c r="A111" i="150"/>
  <c r="A112" i="150"/>
  <c r="A113" i="150"/>
  <c r="A114" i="150"/>
  <c r="A115" i="150"/>
  <c r="A116" i="150"/>
  <c r="A117" i="150"/>
  <c r="A118" i="150"/>
  <c r="A119" i="150"/>
  <c r="A120" i="150"/>
  <c r="B195" i="150"/>
  <c r="B194" i="150"/>
  <c r="E179" i="150"/>
  <c r="D179" i="150"/>
  <c r="C179" i="150"/>
  <c r="B179" i="150"/>
  <c r="A34" i="150"/>
  <c r="A33" i="150"/>
  <c r="A31" i="150"/>
  <c r="A30" i="150"/>
  <c r="A29" i="150"/>
  <c r="A27" i="150"/>
  <c r="A21" i="150"/>
  <c r="A20" i="150"/>
  <c r="A19" i="150"/>
  <c r="A18" i="150"/>
  <c r="A17" i="150"/>
  <c r="A16" i="150"/>
  <c r="A15" i="150"/>
  <c r="A14" i="150"/>
  <c r="A13" i="150"/>
  <c r="A12" i="150"/>
  <c r="A11" i="150"/>
  <c r="A10" i="150"/>
  <c r="A9" i="150"/>
  <c r="A3" i="150" a="1"/>
  <c r="A2" i="150"/>
  <c r="B87" i="149"/>
  <c r="B86" i="149"/>
  <c r="E71" i="149"/>
  <c r="D71" i="149"/>
  <c r="C71" i="149"/>
  <c r="B71" i="149"/>
  <c r="A57" i="149"/>
  <c r="A56" i="149"/>
  <c r="A55" i="149"/>
  <c r="A54" i="149"/>
  <c r="A53" i="149"/>
  <c r="A52" i="149"/>
  <c r="A51" i="149"/>
  <c r="A50" i="149"/>
  <c r="A49" i="149"/>
  <c r="A48" i="149"/>
  <c r="A47" i="149"/>
  <c r="A46" i="149"/>
  <c r="H46" i="149"/>
  <c r="A45" i="149"/>
  <c r="H45" i="149"/>
  <c r="A44" i="149"/>
  <c r="H44" i="149"/>
  <c r="A43" i="149"/>
  <c r="H43" i="149"/>
  <c r="A42" i="149"/>
  <c r="H42" i="149"/>
  <c r="A13" i="149"/>
  <c r="A12" i="149"/>
  <c r="A11" i="149"/>
  <c r="A10" i="149"/>
  <c r="H9" i="149"/>
  <c r="A9" i="149"/>
  <c r="H8" i="149"/>
  <c r="A8" i="149"/>
  <c r="A3" i="149" a="1"/>
  <c r="A2" i="149"/>
  <c r="B104" i="148"/>
  <c r="B103" i="148"/>
  <c r="E88" i="148"/>
  <c r="D88" i="148"/>
  <c r="C88" i="148"/>
  <c r="B88" i="148"/>
  <c r="A69" i="148"/>
  <c r="H69" i="148"/>
  <c r="A68" i="148"/>
  <c r="H68" i="148"/>
  <c r="A67" i="148"/>
  <c r="H67" i="148"/>
  <c r="A66" i="148"/>
  <c r="H66" i="148"/>
  <c r="A65" i="148"/>
  <c r="H65" i="148"/>
  <c r="A64" i="148"/>
  <c r="H64" i="148"/>
  <c r="A63" i="148"/>
  <c r="H63" i="148"/>
  <c r="A62" i="148"/>
  <c r="H62" i="148"/>
  <c r="A61" i="148"/>
  <c r="H61" i="148"/>
  <c r="A60" i="148"/>
  <c r="H60" i="148"/>
  <c r="A59" i="148"/>
  <c r="H59" i="148"/>
  <c r="A58" i="148"/>
  <c r="H58" i="148"/>
  <c r="A57" i="148"/>
  <c r="H57" i="148"/>
  <c r="A56" i="148"/>
  <c r="H56" i="148"/>
  <c r="A55" i="148"/>
  <c r="H55" i="148"/>
  <c r="A54" i="148"/>
  <c r="H54" i="148"/>
  <c r="A53" i="148"/>
  <c r="H53" i="148"/>
  <c r="A30" i="148"/>
  <c r="A28" i="148"/>
  <c r="A27" i="148"/>
  <c r="A26" i="148"/>
  <c r="A25" i="148"/>
  <c r="A24" i="148"/>
  <c r="A16" i="148"/>
  <c r="A14" i="148"/>
  <c r="A13" i="148"/>
  <c r="A12" i="148"/>
  <c r="A11" i="148"/>
  <c r="A10" i="148"/>
  <c r="A9" i="148"/>
  <c r="A8" i="148"/>
  <c r="A3" i="148" a="1"/>
  <c r="A2" i="148"/>
  <c r="A9" i="147"/>
  <c r="A10" i="147"/>
  <c r="A11" i="147"/>
  <c r="A12" i="147"/>
  <c r="A13" i="147"/>
  <c r="A14" i="147"/>
  <c r="A15" i="147"/>
  <c r="A16" i="147"/>
  <c r="A17" i="147"/>
  <c r="B108" i="147"/>
  <c r="B107" i="147"/>
  <c r="E92" i="147"/>
  <c r="D92" i="147"/>
  <c r="C92" i="147"/>
  <c r="B92" i="147"/>
  <c r="A62" i="147"/>
  <c r="H62" i="147"/>
  <c r="A61" i="147"/>
  <c r="H61" i="147"/>
  <c r="A60" i="147"/>
  <c r="H60" i="147"/>
  <c r="A59" i="147"/>
  <c r="H59" i="147"/>
  <c r="A58" i="147"/>
  <c r="H58" i="147"/>
  <c r="A57" i="147"/>
  <c r="H57" i="147"/>
  <c r="A56" i="147"/>
  <c r="H56" i="147"/>
  <c r="A55" i="147"/>
  <c r="H55" i="147"/>
  <c r="A54" i="147"/>
  <c r="H54" i="147"/>
  <c r="A53" i="147"/>
  <c r="H53" i="147"/>
  <c r="A52" i="147"/>
  <c r="H52" i="147"/>
  <c r="A51" i="147"/>
  <c r="H51" i="147"/>
  <c r="A50" i="147"/>
  <c r="H50" i="147"/>
  <c r="A49" i="147"/>
  <c r="H49" i="147"/>
  <c r="A38" i="147"/>
  <c r="D38" i="147" s="1"/>
  <c r="H37" i="147"/>
  <c r="A37" i="147"/>
  <c r="H36" i="147"/>
  <c r="A36" i="147"/>
  <c r="D36" i="147" s="1"/>
  <c r="H35" i="147"/>
  <c r="A35" i="147"/>
  <c r="D35" i="147" s="1"/>
  <c r="H34" i="147"/>
  <c r="A34" i="147"/>
  <c r="H33" i="147"/>
  <c r="A33" i="147"/>
  <c r="D33" i="147" s="1"/>
  <c r="H32" i="147"/>
  <c r="A32" i="147"/>
  <c r="D32" i="147" s="1"/>
  <c r="H31" i="147"/>
  <c r="A31" i="147"/>
  <c r="H30" i="147"/>
  <c r="A30" i="147"/>
  <c r="D30" i="147" s="1"/>
  <c r="A8" i="147"/>
  <c r="A3" i="147" a="1"/>
  <c r="A2" i="147"/>
  <c r="B179" i="146"/>
  <c r="B178" i="146"/>
  <c r="A17" i="146"/>
  <c r="A15" i="146"/>
  <c r="H14" i="146"/>
  <c r="A13" i="146"/>
  <c r="H13" i="146"/>
  <c r="H12" i="146"/>
  <c r="H11" i="146"/>
  <c r="H10" i="146"/>
  <c r="A9" i="146"/>
  <c r="H9" i="146"/>
  <c r="A8" i="146"/>
  <c r="H8" i="146"/>
  <c r="A3" i="146" a="1"/>
  <c r="A2" i="146"/>
  <c r="B125" i="145"/>
  <c r="B124" i="145"/>
  <c r="E109" i="145"/>
  <c r="D109" i="145"/>
  <c r="C109" i="145"/>
  <c r="B109" i="145"/>
  <c r="B119" i="145" s="1"/>
  <c r="A57" i="145"/>
  <c r="A56" i="145"/>
  <c r="A55" i="145"/>
  <c r="A54" i="145"/>
  <c r="A53" i="145"/>
  <c r="A20" i="145"/>
  <c r="A18" i="145"/>
  <c r="A16" i="145"/>
  <c r="A14" i="145"/>
  <c r="A12" i="145"/>
  <c r="H11" i="145"/>
  <c r="A10" i="145"/>
  <c r="H10" i="145"/>
  <c r="H9" i="145"/>
  <c r="A8" i="145"/>
  <c r="H8" i="145"/>
  <c r="A3" i="145" a="1"/>
  <c r="A2" i="145"/>
  <c r="B80" i="144"/>
  <c r="B79" i="144"/>
  <c r="E64" i="144"/>
  <c r="D64" i="144"/>
  <c r="B77" i="144" s="1"/>
  <c r="C64" i="144"/>
  <c r="B64" i="144"/>
  <c r="B76" i="144" s="1"/>
  <c r="A51" i="144"/>
  <c r="H51" i="144"/>
  <c r="A50" i="144"/>
  <c r="H50" i="144"/>
  <c r="A49" i="144"/>
  <c r="H49" i="144"/>
  <c r="A48" i="144"/>
  <c r="H48" i="144"/>
  <c r="A47" i="144"/>
  <c r="H47" i="144"/>
  <c r="A46" i="144"/>
  <c r="H46" i="144"/>
  <c r="A45" i="144"/>
  <c r="H45" i="144"/>
  <c r="A44" i="144"/>
  <c r="H44" i="144"/>
  <c r="A43" i="144"/>
  <c r="H43" i="144"/>
  <c r="A42" i="144"/>
  <c r="H42" i="144"/>
  <c r="A41" i="144"/>
  <c r="H41" i="144"/>
  <c r="A40" i="144"/>
  <c r="H40" i="144"/>
  <c r="A39" i="144"/>
  <c r="H39" i="144"/>
  <c r="A38" i="144"/>
  <c r="H38" i="144"/>
  <c r="H16" i="144"/>
  <c r="A16" i="144"/>
  <c r="H15" i="144"/>
  <c r="A15" i="144"/>
  <c r="H12" i="144"/>
  <c r="A12" i="144"/>
  <c r="H11" i="144"/>
  <c r="A11" i="144"/>
  <c r="H10" i="144"/>
  <c r="A10" i="144"/>
  <c r="A9" i="144"/>
  <c r="H9" i="144"/>
  <c r="A8" i="144"/>
  <c r="H8" i="144"/>
  <c r="A3" i="144" a="1"/>
  <c r="A2" i="144"/>
  <c r="B101" i="143"/>
  <c r="B100" i="143"/>
  <c r="E85" i="143"/>
  <c r="D85" i="143"/>
  <c r="C85" i="143"/>
  <c r="B85" i="143"/>
  <c r="A67" i="143"/>
  <c r="A66" i="143"/>
  <c r="A65" i="143"/>
  <c r="A64" i="143"/>
  <c r="A63" i="143"/>
  <c r="A62" i="143"/>
  <c r="A61" i="143"/>
  <c r="A60" i="143"/>
  <c r="A59" i="143"/>
  <c r="A58" i="143"/>
  <c r="A57" i="143"/>
  <c r="A56" i="143"/>
  <c r="A55" i="143"/>
  <c r="A54" i="143"/>
  <c r="A53" i="143"/>
  <c r="A52" i="143"/>
  <c r="A51" i="143"/>
  <c r="A50" i="143"/>
  <c r="H50" i="143"/>
  <c r="A49" i="143"/>
  <c r="H49" i="143"/>
  <c r="A48" i="143"/>
  <c r="H48" i="143"/>
  <c r="A47" i="143"/>
  <c r="H47" i="143"/>
  <c r="A46" i="143"/>
  <c r="H46" i="143"/>
  <c r="H20" i="143"/>
  <c r="H19" i="143"/>
  <c r="H18" i="143"/>
  <c r="H17" i="143"/>
  <c r="A17" i="143"/>
  <c r="H16" i="143"/>
  <c r="A16" i="143"/>
  <c r="H15" i="143"/>
  <c r="A15" i="143"/>
  <c r="H14" i="143"/>
  <c r="A14" i="143"/>
  <c r="H13" i="143"/>
  <c r="A13" i="143"/>
  <c r="H12" i="143"/>
  <c r="A12" i="143"/>
  <c r="H11" i="143"/>
  <c r="A11" i="143"/>
  <c r="H10" i="143"/>
  <c r="A10" i="143"/>
  <c r="H9" i="143"/>
  <c r="A9" i="143"/>
  <c r="H8" i="143"/>
  <c r="A8" i="143"/>
  <c r="A3" i="143" a="1"/>
  <c r="A2" i="143"/>
  <c r="B96" i="142"/>
  <c r="B95" i="142"/>
  <c r="E80" i="142"/>
  <c r="D80" i="142"/>
  <c r="C80" i="142"/>
  <c r="B80" i="142"/>
  <c r="A62" i="142"/>
  <c r="H62" i="142"/>
  <c r="A61" i="142"/>
  <c r="H61" i="142"/>
  <c r="A60" i="142"/>
  <c r="H60" i="142"/>
  <c r="A59" i="142"/>
  <c r="H59" i="142"/>
  <c r="A58" i="142"/>
  <c r="H58" i="142"/>
  <c r="A57" i="142"/>
  <c r="H57" i="142"/>
  <c r="A56" i="142"/>
  <c r="H56" i="142"/>
  <c r="A55" i="142"/>
  <c r="H55" i="142"/>
  <c r="A54" i="142"/>
  <c r="H54" i="142"/>
  <c r="A53" i="142"/>
  <c r="H53" i="142"/>
  <c r="A52" i="142"/>
  <c r="H52" i="142"/>
  <c r="A51" i="142"/>
  <c r="H51" i="142"/>
  <c r="A50" i="142"/>
  <c r="H50" i="142"/>
  <c r="A49" i="142"/>
  <c r="H49" i="142"/>
  <c r="A48" i="142"/>
  <c r="H48" i="142"/>
  <c r="A47" i="142"/>
  <c r="H47" i="142"/>
  <c r="A46" i="142"/>
  <c r="H46" i="142"/>
  <c r="H22" i="142"/>
  <c r="H17" i="142"/>
  <c r="H15" i="142"/>
  <c r="H14" i="142"/>
  <c r="H13" i="142"/>
  <c r="H12" i="142"/>
  <c r="H11" i="142"/>
  <c r="A11" i="142"/>
  <c r="H10" i="142"/>
  <c r="A10" i="142"/>
  <c r="H9" i="142"/>
  <c r="A9" i="142"/>
  <c r="H8" i="142"/>
  <c r="A8" i="142"/>
  <c r="A3" i="142" a="1"/>
  <c r="A2" i="142"/>
  <c r="B89" i="141"/>
  <c r="B88" i="141"/>
  <c r="E73" i="141"/>
  <c r="D73" i="141"/>
  <c r="B84" i="141" s="1"/>
  <c r="C73" i="141"/>
  <c r="B73" i="141"/>
  <c r="A59" i="141"/>
  <c r="H59" i="141"/>
  <c r="A58" i="141"/>
  <c r="H58" i="141"/>
  <c r="A57" i="141"/>
  <c r="H57" i="141"/>
  <c r="A56" i="141"/>
  <c r="H56" i="141"/>
  <c r="A55" i="141"/>
  <c r="H55" i="141"/>
  <c r="A54" i="141"/>
  <c r="H54" i="141"/>
  <c r="A53" i="141"/>
  <c r="H53" i="141"/>
  <c r="A52" i="141"/>
  <c r="H52" i="141"/>
  <c r="A51" i="141"/>
  <c r="H51" i="141"/>
  <c r="A50" i="141"/>
  <c r="H50" i="141"/>
  <c r="A49" i="141"/>
  <c r="H49" i="141"/>
  <c r="A48" i="141"/>
  <c r="H48" i="141"/>
  <c r="A47" i="141"/>
  <c r="H47" i="141"/>
  <c r="A46" i="141"/>
  <c r="H46" i="141"/>
  <c r="A45" i="141"/>
  <c r="H45" i="141"/>
  <c r="A44" i="141"/>
  <c r="H44" i="141"/>
  <c r="H22" i="141"/>
  <c r="H19" i="141"/>
  <c r="H18" i="141"/>
  <c r="H17" i="141"/>
  <c r="H16" i="141"/>
  <c r="H15" i="141"/>
  <c r="H14" i="141"/>
  <c r="H13" i="141"/>
  <c r="A13" i="141"/>
  <c r="H12" i="141"/>
  <c r="A12" i="141"/>
  <c r="H11" i="141"/>
  <c r="A11" i="141"/>
  <c r="H10" i="141"/>
  <c r="A10" i="141"/>
  <c r="H9" i="141"/>
  <c r="A9" i="141"/>
  <c r="H8" i="141"/>
  <c r="A8" i="141"/>
  <c r="A3" i="141" a="1"/>
  <c r="A2" i="141"/>
  <c r="B116" i="139"/>
  <c r="B115" i="139"/>
  <c r="A63" i="139"/>
  <c r="A62" i="139"/>
  <c r="A61" i="139"/>
  <c r="A60" i="139"/>
  <c r="A59" i="139"/>
  <c r="A58" i="139"/>
  <c r="A57" i="139"/>
  <c r="A56" i="139"/>
  <c r="A55" i="139"/>
  <c r="A54" i="139"/>
  <c r="H54" i="139"/>
  <c r="A53" i="139"/>
  <c r="H53" i="139"/>
  <c r="A20" i="139"/>
  <c r="A19" i="139"/>
  <c r="A18" i="139"/>
  <c r="A17" i="139"/>
  <c r="A16" i="139"/>
  <c r="H15" i="139"/>
  <c r="A15" i="139"/>
  <c r="H14" i="139"/>
  <c r="A14" i="139"/>
  <c r="H13" i="139"/>
  <c r="A13" i="139"/>
  <c r="H12" i="139"/>
  <c r="A12" i="139"/>
  <c r="H11" i="139"/>
  <c r="A11" i="139"/>
  <c r="H10" i="139"/>
  <c r="A10" i="139"/>
  <c r="H9" i="139"/>
  <c r="A9" i="139"/>
  <c r="H8" i="139"/>
  <c r="A8" i="139"/>
  <c r="A3" i="139" a="1"/>
  <c r="A2" i="139"/>
  <c r="B102" i="138"/>
  <c r="B101" i="138"/>
  <c r="E86" i="138"/>
  <c r="D86" i="138"/>
  <c r="C86" i="138"/>
  <c r="B86" i="138"/>
  <c r="A71" i="138"/>
  <c r="H71" i="138"/>
  <c r="A70" i="138"/>
  <c r="H70" i="138"/>
  <c r="A69" i="138"/>
  <c r="H69" i="138"/>
  <c r="A68" i="138"/>
  <c r="H68" i="138"/>
  <c r="A67" i="138"/>
  <c r="H67" i="138"/>
  <c r="A66" i="138"/>
  <c r="H66" i="138"/>
  <c r="A65" i="138"/>
  <c r="H65" i="138"/>
  <c r="A64" i="138"/>
  <c r="H64" i="138"/>
  <c r="A63" i="138"/>
  <c r="H63" i="138"/>
  <c r="A62" i="138"/>
  <c r="H62" i="138"/>
  <c r="A61" i="138"/>
  <c r="H61" i="138"/>
  <c r="A60" i="138"/>
  <c r="H60" i="138"/>
  <c r="A59" i="138"/>
  <c r="H59" i="138"/>
  <c r="A58" i="138"/>
  <c r="H58" i="138"/>
  <c r="A57" i="138"/>
  <c r="H57" i="138"/>
  <c r="A56" i="138"/>
  <c r="H56" i="138"/>
  <c r="A55" i="138"/>
  <c r="H55" i="138"/>
  <c r="A54" i="138"/>
  <c r="H54" i="138"/>
  <c r="A53" i="138"/>
  <c r="H53" i="138"/>
  <c r="A52" i="138"/>
  <c r="H52" i="138"/>
  <c r="A51" i="138"/>
  <c r="H51" i="138"/>
  <c r="A50" i="138"/>
  <c r="H50" i="138"/>
  <c r="A49" i="138"/>
  <c r="H49" i="138"/>
  <c r="A48" i="138"/>
  <c r="H48" i="138"/>
  <c r="A47" i="138"/>
  <c r="H47" i="138"/>
  <c r="H22" i="138"/>
  <c r="H19" i="138"/>
  <c r="H18" i="138"/>
  <c r="H17" i="138"/>
  <c r="H16" i="138"/>
  <c r="H15" i="138"/>
  <c r="A15" i="138"/>
  <c r="H14" i="138"/>
  <c r="A14" i="138"/>
  <c r="H13" i="138"/>
  <c r="A13" i="138"/>
  <c r="H12" i="138"/>
  <c r="A12" i="138"/>
  <c r="H11" i="138"/>
  <c r="A11" i="138"/>
  <c r="H10" i="138"/>
  <c r="A10" i="138"/>
  <c r="H9" i="138"/>
  <c r="A9" i="138"/>
  <c r="H8" i="138"/>
  <c r="A8" i="138"/>
  <c r="A3" i="138" a="1"/>
  <c r="A2" i="138"/>
  <c r="B110" i="136"/>
  <c r="B109" i="136"/>
  <c r="E94" i="136"/>
  <c r="D94" i="136"/>
  <c r="C94" i="136"/>
  <c r="B94" i="136"/>
  <c r="A56" i="136"/>
  <c r="A55" i="136"/>
  <c r="A54" i="136"/>
  <c r="A53" i="136"/>
  <c r="A52" i="136"/>
  <c r="A51" i="136"/>
  <c r="A50" i="136"/>
  <c r="A49" i="136"/>
  <c r="A48" i="136"/>
  <c r="A47" i="136"/>
  <c r="A46" i="136"/>
  <c r="A45" i="136"/>
  <c r="A44" i="136"/>
  <c r="A16" i="136"/>
  <c r="A14" i="136"/>
  <c r="A12" i="136"/>
  <c r="H12" i="136"/>
  <c r="H11" i="136"/>
  <c r="A10" i="136"/>
  <c r="H10" i="136"/>
  <c r="A9" i="136"/>
  <c r="H9" i="136"/>
  <c r="A8" i="136"/>
  <c r="H8" i="136"/>
  <c r="A3" i="136" a="1"/>
  <c r="A2" i="136"/>
  <c r="B92" i="135"/>
  <c r="B91" i="135"/>
  <c r="E76" i="135"/>
  <c r="D76" i="135"/>
  <c r="C76" i="135"/>
  <c r="B76" i="135"/>
  <c r="J60" i="135"/>
  <c r="A60" i="135" s="1"/>
  <c r="H60" i="135"/>
  <c r="J59" i="135"/>
  <c r="A59" i="135" s="1"/>
  <c r="H59" i="135"/>
  <c r="J58" i="135"/>
  <c r="A58" i="135" s="1"/>
  <c r="H58" i="135"/>
  <c r="J57" i="135"/>
  <c r="A57" i="135" s="1"/>
  <c r="H57" i="135"/>
  <c r="J56" i="135"/>
  <c r="A56" i="135" s="1"/>
  <c r="H56" i="135"/>
  <c r="J55" i="135"/>
  <c r="A55" i="135" s="1"/>
  <c r="H55" i="135"/>
  <c r="J54" i="135"/>
  <c r="A54" i="135" s="1"/>
  <c r="H54" i="135"/>
  <c r="J53" i="135"/>
  <c r="A53" i="135" s="1"/>
  <c r="H53" i="135"/>
  <c r="J52" i="135"/>
  <c r="A52" i="135" s="1"/>
  <c r="H52" i="135"/>
  <c r="J51" i="135"/>
  <c r="A51" i="135" s="1"/>
  <c r="H51" i="135"/>
  <c r="J50" i="135"/>
  <c r="A50" i="135" s="1"/>
  <c r="H50" i="135"/>
  <c r="J49" i="135"/>
  <c r="A49" i="135" s="1"/>
  <c r="H49" i="135"/>
  <c r="J48" i="135"/>
  <c r="A48" i="135" s="1"/>
  <c r="H48" i="135"/>
  <c r="J47" i="135"/>
  <c r="A47" i="135" s="1"/>
  <c r="H47" i="135"/>
  <c r="J46" i="135"/>
  <c r="A46" i="135" s="1"/>
  <c r="H46" i="135"/>
  <c r="J45" i="135"/>
  <c r="A45" i="135" s="1"/>
  <c r="H45" i="135"/>
  <c r="J44" i="135"/>
  <c r="A44" i="135" s="1"/>
  <c r="H44" i="135"/>
  <c r="H22" i="135"/>
  <c r="H19" i="135"/>
  <c r="H18" i="135"/>
  <c r="H17" i="135"/>
  <c r="H16" i="135"/>
  <c r="H15" i="135"/>
  <c r="A15" i="135"/>
  <c r="H14" i="135"/>
  <c r="A13" i="135"/>
  <c r="H13" i="135"/>
  <c r="H12" i="135"/>
  <c r="A11" i="135"/>
  <c r="H11" i="135"/>
  <c r="H10" i="135"/>
  <c r="A9" i="135"/>
  <c r="H9" i="135"/>
  <c r="H8" i="135"/>
  <c r="A3" i="135" a="1"/>
  <c r="A2" i="135"/>
  <c r="B110" i="134"/>
  <c r="B109" i="134"/>
  <c r="E94" i="134"/>
  <c r="D94" i="134"/>
  <c r="C94" i="134"/>
  <c r="B94" i="134"/>
  <c r="H22" i="134"/>
  <c r="H21" i="134"/>
  <c r="H20" i="134"/>
  <c r="H19" i="134"/>
  <c r="H18" i="134"/>
  <c r="H17" i="134"/>
  <c r="H16" i="134"/>
  <c r="H15" i="134"/>
  <c r="H14" i="134"/>
  <c r="H13" i="134"/>
  <c r="H12" i="134"/>
  <c r="A12" i="134"/>
  <c r="A11" i="134"/>
  <c r="H11" i="134"/>
  <c r="H10" i="134"/>
  <c r="A9" i="134"/>
  <c r="H9" i="134"/>
  <c r="H8" i="134"/>
  <c r="A3" i="134" a="1"/>
  <c r="A2" i="134"/>
  <c r="B124" i="132"/>
  <c r="A72" i="132"/>
  <c r="A68" i="132"/>
  <c r="A67" i="132"/>
  <c r="H67" i="132"/>
  <c r="A66" i="132"/>
  <c r="H66" i="132"/>
  <c r="A65" i="132"/>
  <c r="H65" i="132"/>
  <c r="A64" i="132"/>
  <c r="H64" i="132"/>
  <c r="A63" i="132"/>
  <c r="H63" i="132"/>
  <c r="A62" i="132"/>
  <c r="H62" i="132"/>
  <c r="A61" i="132"/>
  <c r="H61" i="132"/>
  <c r="A60" i="132"/>
  <c r="H60" i="132"/>
  <c r="A59" i="132"/>
  <c r="H59" i="132"/>
  <c r="A58" i="132"/>
  <c r="H58" i="132"/>
  <c r="A57" i="132"/>
  <c r="H57" i="132"/>
  <c r="A56" i="132"/>
  <c r="H56" i="132"/>
  <c r="A55" i="132"/>
  <c r="H55" i="132"/>
  <c r="A54" i="132"/>
  <c r="H54" i="132"/>
  <c r="H18" i="132"/>
  <c r="H17" i="132"/>
  <c r="A17" i="132"/>
  <c r="A16" i="132"/>
  <c r="H16" i="132"/>
  <c r="H15" i="132"/>
  <c r="A15" i="132"/>
  <c r="A14" i="132"/>
  <c r="H14" i="132"/>
  <c r="A13" i="132"/>
  <c r="H13" i="132"/>
  <c r="H12" i="132"/>
  <c r="A11" i="132"/>
  <c r="H11" i="132"/>
  <c r="H10" i="132"/>
  <c r="H9" i="132"/>
  <c r="A8" i="132"/>
  <c r="H8" i="132"/>
  <c r="A3" i="132" a="1"/>
  <c r="A2" i="132"/>
  <c r="B101" i="131"/>
  <c r="B98" i="131"/>
  <c r="A68" i="131"/>
  <c r="H68" i="131"/>
  <c r="A67" i="131"/>
  <c r="H67" i="131"/>
  <c r="A66" i="131"/>
  <c r="H66" i="131"/>
  <c r="A65" i="131"/>
  <c r="H65" i="131"/>
  <c r="A64" i="131"/>
  <c r="H64" i="131"/>
  <c r="A63" i="131"/>
  <c r="H63" i="131"/>
  <c r="A62" i="131"/>
  <c r="H62" i="131"/>
  <c r="A61" i="131"/>
  <c r="H61" i="131"/>
  <c r="A60" i="131"/>
  <c r="H60" i="131"/>
  <c r="A59" i="131"/>
  <c r="H59" i="131"/>
  <c r="A58" i="131"/>
  <c r="H58" i="131"/>
  <c r="A57" i="131"/>
  <c r="H57" i="131"/>
  <c r="A56" i="131"/>
  <c r="H56" i="131"/>
  <c r="A55" i="131"/>
  <c r="H55" i="131"/>
  <c r="A54" i="131"/>
  <c r="H54" i="131"/>
  <c r="A53" i="131"/>
  <c r="H53" i="131"/>
  <c r="A52" i="131"/>
  <c r="H52" i="131"/>
  <c r="A51" i="131"/>
  <c r="H51" i="131"/>
  <c r="A50" i="131"/>
  <c r="H50" i="131"/>
  <c r="A49" i="131"/>
  <c r="H49" i="131"/>
  <c r="A41" i="131"/>
  <c r="D41" i="131" s="1"/>
  <c r="H24" i="131"/>
  <c r="A24" i="131"/>
  <c r="H23" i="131"/>
  <c r="A23" i="131"/>
  <c r="H22" i="131"/>
  <c r="A22" i="131"/>
  <c r="H21" i="131"/>
  <c r="A21" i="131"/>
  <c r="H20" i="131"/>
  <c r="A19" i="131"/>
  <c r="H19" i="131"/>
  <c r="H18" i="131"/>
  <c r="A17" i="131"/>
  <c r="H17" i="131"/>
  <c r="H16" i="131"/>
  <c r="A15" i="131"/>
  <c r="H15" i="131"/>
  <c r="H14" i="131"/>
  <c r="A13" i="131"/>
  <c r="H13" i="131"/>
  <c r="H12" i="131"/>
  <c r="A12" i="131"/>
  <c r="A11" i="131"/>
  <c r="H11" i="131"/>
  <c r="H10" i="131"/>
  <c r="A10" i="131"/>
  <c r="A9" i="131"/>
  <c r="H9" i="131"/>
  <c r="H8" i="131"/>
  <c r="A8" i="131"/>
  <c r="A3" i="131" a="1"/>
  <c r="A2" i="131"/>
  <c r="B100" i="129"/>
  <c r="B99" i="129"/>
  <c r="E84" i="129"/>
  <c r="D84" i="129"/>
  <c r="C84" i="129"/>
  <c r="B84" i="129"/>
  <c r="B96" i="129" s="1"/>
  <c r="A70" i="129"/>
  <c r="H70" i="129"/>
  <c r="A69" i="129"/>
  <c r="H69" i="129"/>
  <c r="A68" i="129"/>
  <c r="H68" i="129"/>
  <c r="A67" i="129"/>
  <c r="H67" i="129"/>
  <c r="A66" i="129"/>
  <c r="H66" i="129"/>
  <c r="A65" i="129"/>
  <c r="H65" i="129"/>
  <c r="A64" i="129"/>
  <c r="H64" i="129"/>
  <c r="A63" i="129"/>
  <c r="H63" i="129"/>
  <c r="A62" i="129"/>
  <c r="H62" i="129"/>
  <c r="A61" i="129"/>
  <c r="H61" i="129"/>
  <c r="A60" i="129"/>
  <c r="H60" i="129"/>
  <c r="A59" i="129"/>
  <c r="H59" i="129"/>
  <c r="A58" i="129"/>
  <c r="H58" i="129"/>
  <c r="A57" i="129"/>
  <c r="H57" i="129"/>
  <c r="A56" i="129"/>
  <c r="H56" i="129"/>
  <c r="A55" i="129"/>
  <c r="H55" i="129"/>
  <c r="A54" i="129"/>
  <c r="H54" i="129"/>
  <c r="A53" i="129"/>
  <c r="H53" i="129"/>
  <c r="A52" i="129"/>
  <c r="H52" i="129"/>
  <c r="A51" i="129"/>
  <c r="H51" i="129"/>
  <c r="A50" i="129"/>
  <c r="H50" i="129"/>
  <c r="A49" i="129"/>
  <c r="H49" i="129"/>
  <c r="A48" i="129"/>
  <c r="H48" i="129"/>
  <c r="A47" i="129"/>
  <c r="H47" i="129"/>
  <c r="H22" i="129"/>
  <c r="A22" i="129"/>
  <c r="H21" i="129"/>
  <c r="A21" i="129"/>
  <c r="H20" i="129"/>
  <c r="A20" i="129"/>
  <c r="H19" i="129"/>
  <c r="A19" i="129"/>
  <c r="H18" i="129"/>
  <c r="A18" i="129"/>
  <c r="H17" i="129"/>
  <c r="A17" i="129"/>
  <c r="H16" i="129"/>
  <c r="A16" i="129"/>
  <c r="H15" i="129"/>
  <c r="A15" i="129"/>
  <c r="H14" i="129"/>
  <c r="A14" i="129"/>
  <c r="H13" i="129"/>
  <c r="A13" i="129"/>
  <c r="H12" i="129"/>
  <c r="A12" i="129"/>
  <c r="H11" i="129"/>
  <c r="A11" i="129"/>
  <c r="H10" i="129"/>
  <c r="A10" i="129"/>
  <c r="A9" i="129"/>
  <c r="H9" i="129"/>
  <c r="A8" i="129"/>
  <c r="H8" i="129"/>
  <c r="A3" i="129" a="1"/>
  <c r="A2" i="129"/>
  <c r="B97" i="128"/>
  <c r="B96" i="128"/>
  <c r="E81" i="128"/>
  <c r="D81" i="128"/>
  <c r="C81" i="128"/>
  <c r="B81" i="128"/>
  <c r="B91" i="128" s="1"/>
  <c r="A64" i="128"/>
  <c r="H64" i="128"/>
  <c r="A63" i="128"/>
  <c r="H63" i="128"/>
  <c r="A62" i="128"/>
  <c r="H62" i="128"/>
  <c r="A61" i="128"/>
  <c r="H61" i="128"/>
  <c r="A60" i="128"/>
  <c r="H60" i="128"/>
  <c r="A59" i="128"/>
  <c r="H59" i="128"/>
  <c r="A58" i="128"/>
  <c r="H58" i="128"/>
  <c r="A57" i="128"/>
  <c r="H57" i="128"/>
  <c r="A56" i="128"/>
  <c r="H56" i="128"/>
  <c r="A55" i="128"/>
  <c r="H55" i="128"/>
  <c r="A54" i="128"/>
  <c r="H54" i="128"/>
  <c r="A53" i="128"/>
  <c r="H53" i="128"/>
  <c r="A52" i="128"/>
  <c r="H52" i="128"/>
  <c r="A51" i="128"/>
  <c r="H51" i="128"/>
  <c r="A50" i="128"/>
  <c r="H50" i="128"/>
  <c r="A49" i="128"/>
  <c r="H49" i="128"/>
  <c r="A48" i="128"/>
  <c r="H48" i="128"/>
  <c r="A47" i="128"/>
  <c r="H47" i="128"/>
  <c r="H22" i="128"/>
  <c r="H21" i="128"/>
  <c r="H20" i="128"/>
  <c r="H19" i="128"/>
  <c r="H18" i="128"/>
  <c r="H17" i="128"/>
  <c r="H16" i="128"/>
  <c r="H15" i="128"/>
  <c r="H14" i="128"/>
  <c r="H13" i="128"/>
  <c r="A13" i="128"/>
  <c r="H12" i="128"/>
  <c r="A12" i="128"/>
  <c r="H11" i="128"/>
  <c r="A11" i="128"/>
  <c r="H10" i="128"/>
  <c r="A10" i="128"/>
  <c r="H9" i="128"/>
  <c r="A9" i="128"/>
  <c r="H8" i="128"/>
  <c r="A8" i="128"/>
  <c r="A3" i="128" a="1"/>
  <c r="A2" i="128"/>
  <c r="B95" i="127"/>
  <c r="B94" i="127"/>
  <c r="E79" i="127"/>
  <c r="D79" i="127"/>
  <c r="B92" i="127" s="1"/>
  <c r="C79" i="127"/>
  <c r="B79" i="127"/>
  <c r="B91" i="127" s="1"/>
  <c r="A65" i="127"/>
  <c r="H65" i="127"/>
  <c r="A64" i="127"/>
  <c r="H64" i="127"/>
  <c r="A63" i="127"/>
  <c r="H63" i="127"/>
  <c r="A62" i="127"/>
  <c r="H62" i="127"/>
  <c r="A61" i="127"/>
  <c r="H61" i="127"/>
  <c r="A60" i="127"/>
  <c r="H60" i="127"/>
  <c r="A59" i="127"/>
  <c r="H59" i="127"/>
  <c r="A58" i="127"/>
  <c r="H58" i="127"/>
  <c r="A57" i="127"/>
  <c r="H57" i="127"/>
  <c r="A56" i="127"/>
  <c r="H56" i="127"/>
  <c r="A55" i="127"/>
  <c r="H55" i="127"/>
  <c r="A54" i="127"/>
  <c r="H54" i="127"/>
  <c r="A53" i="127"/>
  <c r="H53" i="127"/>
  <c r="A52" i="127"/>
  <c r="H52" i="127"/>
  <c r="A51" i="127"/>
  <c r="H51" i="127"/>
  <c r="A50" i="127"/>
  <c r="H50" i="127"/>
  <c r="A49" i="127"/>
  <c r="H49" i="127"/>
  <c r="A48" i="127"/>
  <c r="H48" i="127"/>
  <c r="A47" i="127"/>
  <c r="H47" i="127"/>
  <c r="H22" i="127"/>
  <c r="H21" i="127"/>
  <c r="H20" i="127"/>
  <c r="H19" i="127"/>
  <c r="H18" i="127"/>
  <c r="H17" i="127"/>
  <c r="H16" i="127"/>
  <c r="H15" i="127"/>
  <c r="H14" i="127"/>
  <c r="H13" i="127"/>
  <c r="H12" i="127"/>
  <c r="H11" i="127"/>
  <c r="H10" i="127"/>
  <c r="H9" i="127"/>
  <c r="C23" i="127"/>
  <c r="H8" i="127"/>
  <c r="A3" i="127" a="1"/>
  <c r="A2" i="127"/>
  <c r="B100" i="126"/>
  <c r="B99" i="126"/>
  <c r="E84" i="126"/>
  <c r="D84" i="126"/>
  <c r="B97" i="126" s="1"/>
  <c r="C84" i="126"/>
  <c r="B84" i="126"/>
  <c r="B96" i="126" s="1"/>
  <c r="A71" i="126"/>
  <c r="H71" i="126"/>
  <c r="A70" i="126"/>
  <c r="H70" i="126"/>
  <c r="A69" i="126"/>
  <c r="H69" i="126"/>
  <c r="A68" i="126"/>
  <c r="H68" i="126"/>
  <c r="A67" i="126"/>
  <c r="H67" i="126"/>
  <c r="A66" i="126"/>
  <c r="H66" i="126"/>
  <c r="A65" i="126"/>
  <c r="H65" i="126"/>
  <c r="A64" i="126"/>
  <c r="H64" i="126"/>
  <c r="A63" i="126"/>
  <c r="H63" i="126"/>
  <c r="A62" i="126"/>
  <c r="H62" i="126"/>
  <c r="A61" i="126"/>
  <c r="H61" i="126"/>
  <c r="A60" i="126"/>
  <c r="H60" i="126"/>
  <c r="A59" i="126"/>
  <c r="H59" i="126"/>
  <c r="A58" i="126"/>
  <c r="H58" i="126"/>
  <c r="A57" i="126"/>
  <c r="H57" i="126"/>
  <c r="A56" i="126"/>
  <c r="H56" i="126"/>
  <c r="A55" i="126"/>
  <c r="H55" i="126"/>
  <c r="A54" i="126"/>
  <c r="H54" i="126"/>
  <c r="A53" i="126"/>
  <c r="H53" i="126"/>
  <c r="A52" i="126"/>
  <c r="H52" i="126"/>
  <c r="A51" i="126"/>
  <c r="H51" i="126"/>
  <c r="A50" i="126"/>
  <c r="H50" i="126"/>
  <c r="A49" i="126"/>
  <c r="H49" i="126"/>
  <c r="A48" i="126"/>
  <c r="H48" i="126"/>
  <c r="A47" i="126"/>
  <c r="H47" i="126"/>
  <c r="H22" i="126"/>
  <c r="A22" i="126"/>
  <c r="H21" i="126"/>
  <c r="A21" i="126"/>
  <c r="H20" i="126"/>
  <c r="A20" i="126"/>
  <c r="H19" i="126"/>
  <c r="A19" i="126"/>
  <c r="H18" i="126"/>
  <c r="A18" i="126"/>
  <c r="H17" i="126"/>
  <c r="A17" i="126"/>
  <c r="H16" i="126"/>
  <c r="A16" i="126"/>
  <c r="H15" i="126"/>
  <c r="A15" i="126"/>
  <c r="H14" i="126"/>
  <c r="A14" i="126"/>
  <c r="H13" i="126"/>
  <c r="A13" i="126"/>
  <c r="H12" i="126"/>
  <c r="A12" i="126"/>
  <c r="H11" i="126"/>
  <c r="A11" i="126"/>
  <c r="H10" i="126"/>
  <c r="A10" i="126"/>
  <c r="H9" i="126"/>
  <c r="A9" i="126"/>
  <c r="H8" i="126"/>
  <c r="A8" i="126"/>
  <c r="A3" i="126" a="1"/>
  <c r="A2" i="126"/>
  <c r="B100" i="125"/>
  <c r="B99" i="125"/>
  <c r="E84" i="125"/>
  <c r="D84" i="125"/>
  <c r="C84" i="125"/>
  <c r="B84" i="125"/>
  <c r="B96" i="125" s="1"/>
  <c r="A71" i="125"/>
  <c r="H71" i="125"/>
  <c r="A70" i="125"/>
  <c r="H70" i="125"/>
  <c r="A69" i="125"/>
  <c r="H69" i="125"/>
  <c r="A68" i="125"/>
  <c r="H68" i="125"/>
  <c r="A67" i="125"/>
  <c r="H67" i="125"/>
  <c r="A66" i="125"/>
  <c r="H66" i="125"/>
  <c r="A65" i="125"/>
  <c r="H65" i="125"/>
  <c r="A64" i="125"/>
  <c r="H64" i="125"/>
  <c r="A63" i="125"/>
  <c r="H63" i="125"/>
  <c r="A62" i="125"/>
  <c r="H62" i="125"/>
  <c r="A61" i="125"/>
  <c r="H61" i="125"/>
  <c r="A60" i="125"/>
  <c r="H60" i="125"/>
  <c r="A59" i="125"/>
  <c r="H59" i="125"/>
  <c r="A58" i="125"/>
  <c r="H58" i="125"/>
  <c r="A57" i="125"/>
  <c r="H57" i="125"/>
  <c r="A56" i="125"/>
  <c r="H56" i="125"/>
  <c r="A55" i="125"/>
  <c r="H55" i="125"/>
  <c r="A54" i="125"/>
  <c r="H54" i="125"/>
  <c r="A53" i="125"/>
  <c r="H53" i="125"/>
  <c r="A52" i="125"/>
  <c r="H52" i="125"/>
  <c r="A51" i="125"/>
  <c r="H51" i="125"/>
  <c r="A50" i="125"/>
  <c r="H50" i="125"/>
  <c r="A49" i="125"/>
  <c r="H49" i="125"/>
  <c r="A48" i="125"/>
  <c r="H48" i="125"/>
  <c r="A47" i="125"/>
  <c r="H47" i="125"/>
  <c r="H22" i="125"/>
  <c r="A22" i="125"/>
  <c r="H21" i="125"/>
  <c r="A21" i="125"/>
  <c r="H20" i="125"/>
  <c r="A20" i="125"/>
  <c r="H19" i="125"/>
  <c r="A19" i="125"/>
  <c r="H18" i="125"/>
  <c r="A18" i="125"/>
  <c r="H17" i="125"/>
  <c r="A17" i="125"/>
  <c r="H16" i="125"/>
  <c r="A16" i="125"/>
  <c r="H15" i="125"/>
  <c r="A15" i="125"/>
  <c r="H14" i="125"/>
  <c r="A14" i="125"/>
  <c r="H13" i="125"/>
  <c r="A13" i="125"/>
  <c r="H12" i="125"/>
  <c r="A12" i="125"/>
  <c r="H11" i="125"/>
  <c r="A11" i="125"/>
  <c r="H10" i="125"/>
  <c r="A10" i="125"/>
  <c r="H9" i="125"/>
  <c r="A9" i="125"/>
  <c r="H8" i="125"/>
  <c r="A8" i="125"/>
  <c r="A3" i="125" a="1"/>
  <c r="A2" i="125"/>
  <c r="B100" i="124"/>
  <c r="B99" i="124"/>
  <c r="E84" i="124"/>
  <c r="D84" i="124"/>
  <c r="B97" i="124" s="1"/>
  <c r="C84" i="124"/>
  <c r="B84" i="124"/>
  <c r="B96" i="124" s="1"/>
  <c r="A71" i="124"/>
  <c r="H71" i="124"/>
  <c r="A70" i="124"/>
  <c r="H70" i="124"/>
  <c r="A69" i="124"/>
  <c r="H69" i="124"/>
  <c r="A68" i="124"/>
  <c r="H68" i="124"/>
  <c r="A67" i="124"/>
  <c r="H67" i="124"/>
  <c r="A66" i="124"/>
  <c r="H66" i="124"/>
  <c r="A65" i="124"/>
  <c r="H65" i="124"/>
  <c r="A64" i="124"/>
  <c r="H64" i="124"/>
  <c r="A63" i="124"/>
  <c r="H63" i="124"/>
  <c r="A62" i="124"/>
  <c r="H62" i="124"/>
  <c r="A61" i="124"/>
  <c r="H61" i="124"/>
  <c r="A60" i="124"/>
  <c r="H60" i="124"/>
  <c r="A59" i="124"/>
  <c r="H59" i="124"/>
  <c r="A58" i="124"/>
  <c r="H58" i="124"/>
  <c r="A57" i="124"/>
  <c r="H57" i="124"/>
  <c r="A56" i="124"/>
  <c r="H56" i="124"/>
  <c r="A55" i="124"/>
  <c r="H55" i="124"/>
  <c r="A54" i="124"/>
  <c r="H54" i="124"/>
  <c r="A53" i="124"/>
  <c r="H53" i="124"/>
  <c r="A52" i="124"/>
  <c r="H52" i="124"/>
  <c r="A51" i="124"/>
  <c r="H51" i="124"/>
  <c r="A50" i="124"/>
  <c r="H50" i="124"/>
  <c r="A49" i="124"/>
  <c r="H49" i="124"/>
  <c r="A48" i="124"/>
  <c r="H48" i="124"/>
  <c r="A47" i="124"/>
  <c r="H47" i="124"/>
  <c r="H22" i="124"/>
  <c r="A22" i="124"/>
  <c r="H21" i="124"/>
  <c r="A21" i="124"/>
  <c r="H20" i="124"/>
  <c r="A20" i="124"/>
  <c r="H19" i="124"/>
  <c r="A19" i="124"/>
  <c r="H18" i="124"/>
  <c r="A18" i="124"/>
  <c r="H17" i="124"/>
  <c r="A17" i="124"/>
  <c r="H16" i="124"/>
  <c r="A16" i="124"/>
  <c r="H15" i="124"/>
  <c r="A15" i="124"/>
  <c r="H14" i="124"/>
  <c r="A14" i="124"/>
  <c r="H13" i="124"/>
  <c r="A13" i="124"/>
  <c r="H12" i="124"/>
  <c r="A12" i="124"/>
  <c r="H11" i="124"/>
  <c r="A11" i="124"/>
  <c r="H10" i="124"/>
  <c r="A10" i="124"/>
  <c r="H9" i="124"/>
  <c r="A9" i="124"/>
  <c r="H8" i="124"/>
  <c r="A8" i="124"/>
  <c r="A3" i="124" a="1"/>
  <c r="A2" i="124"/>
  <c r="B100" i="123"/>
  <c r="B99" i="123"/>
  <c r="B101" i="123" s="1"/>
  <c r="E84" i="123"/>
  <c r="D84" i="123"/>
  <c r="B97" i="123" s="1"/>
  <c r="C84" i="123"/>
  <c r="B84" i="123"/>
  <c r="B96" i="123" s="1"/>
  <c r="A71" i="123"/>
  <c r="H71" i="123"/>
  <c r="A70" i="123"/>
  <c r="H70" i="123"/>
  <c r="A69" i="123"/>
  <c r="H69" i="123"/>
  <c r="A68" i="123"/>
  <c r="H68" i="123"/>
  <c r="A67" i="123"/>
  <c r="H67" i="123"/>
  <c r="A66" i="123"/>
  <c r="H66" i="123"/>
  <c r="A65" i="123"/>
  <c r="H65" i="123"/>
  <c r="A64" i="123"/>
  <c r="H64" i="123"/>
  <c r="A63" i="123"/>
  <c r="H63" i="123"/>
  <c r="A62" i="123"/>
  <c r="H62" i="123"/>
  <c r="A61" i="123"/>
  <c r="H61" i="123"/>
  <c r="A60" i="123"/>
  <c r="H60" i="123"/>
  <c r="A59" i="123"/>
  <c r="H59" i="123"/>
  <c r="A58" i="123"/>
  <c r="H58" i="123"/>
  <c r="A57" i="123"/>
  <c r="H57" i="123"/>
  <c r="A56" i="123"/>
  <c r="H56" i="123"/>
  <c r="A55" i="123"/>
  <c r="H55" i="123"/>
  <c r="A54" i="123"/>
  <c r="H54" i="123"/>
  <c r="A53" i="123"/>
  <c r="H53" i="123"/>
  <c r="A52" i="123"/>
  <c r="H52" i="123"/>
  <c r="A51" i="123"/>
  <c r="H51" i="123"/>
  <c r="A50" i="123"/>
  <c r="H50" i="123"/>
  <c r="A49" i="123"/>
  <c r="H49" i="123"/>
  <c r="A48" i="123"/>
  <c r="H48" i="123"/>
  <c r="A47" i="123"/>
  <c r="H47" i="123"/>
  <c r="H22" i="123"/>
  <c r="A22" i="123"/>
  <c r="H21" i="123"/>
  <c r="A21" i="123"/>
  <c r="H20" i="123"/>
  <c r="A20" i="123"/>
  <c r="H19" i="123"/>
  <c r="A19" i="123"/>
  <c r="H18" i="123"/>
  <c r="A18" i="123"/>
  <c r="H17" i="123"/>
  <c r="A17" i="123"/>
  <c r="H16" i="123"/>
  <c r="A16" i="123"/>
  <c r="H15" i="123"/>
  <c r="A15" i="123"/>
  <c r="H14" i="123"/>
  <c r="A14" i="123"/>
  <c r="H13" i="123"/>
  <c r="A13" i="123"/>
  <c r="H12" i="123"/>
  <c r="A12" i="123"/>
  <c r="H11" i="123"/>
  <c r="A11" i="123"/>
  <c r="H10" i="123"/>
  <c r="A10" i="123"/>
  <c r="H9" i="123"/>
  <c r="A9" i="123"/>
  <c r="H8" i="123"/>
  <c r="A8" i="123"/>
  <c r="A3" i="123" a="1"/>
  <c r="A2" i="123"/>
  <c r="B100" i="122"/>
  <c r="B99" i="122"/>
  <c r="E84" i="122"/>
  <c r="D84" i="122"/>
  <c r="B97" i="122" s="1"/>
  <c r="C84" i="122"/>
  <c r="B84" i="122"/>
  <c r="B96" i="122" s="1"/>
  <c r="A71" i="122"/>
  <c r="H71" i="122"/>
  <c r="A70" i="122"/>
  <c r="H70" i="122"/>
  <c r="A69" i="122"/>
  <c r="H69" i="122"/>
  <c r="A68" i="122"/>
  <c r="H68" i="122"/>
  <c r="A67" i="122"/>
  <c r="H67" i="122"/>
  <c r="A66" i="122"/>
  <c r="H66" i="122"/>
  <c r="A65" i="122"/>
  <c r="H65" i="122"/>
  <c r="A64" i="122"/>
  <c r="H64" i="122"/>
  <c r="A63" i="122"/>
  <c r="H63" i="122"/>
  <c r="A62" i="122"/>
  <c r="H62" i="122"/>
  <c r="A61" i="122"/>
  <c r="H61" i="122"/>
  <c r="A60" i="122"/>
  <c r="H60" i="122"/>
  <c r="A59" i="122"/>
  <c r="H59" i="122"/>
  <c r="A58" i="122"/>
  <c r="H58" i="122"/>
  <c r="A57" i="122"/>
  <c r="H57" i="122"/>
  <c r="A56" i="122"/>
  <c r="H56" i="122"/>
  <c r="A55" i="122"/>
  <c r="H55" i="122"/>
  <c r="A54" i="122"/>
  <c r="H54" i="122"/>
  <c r="A53" i="122"/>
  <c r="H53" i="122"/>
  <c r="A52" i="122"/>
  <c r="H52" i="122"/>
  <c r="A51" i="122"/>
  <c r="H51" i="122"/>
  <c r="A50" i="122"/>
  <c r="H50" i="122"/>
  <c r="A49" i="122"/>
  <c r="H49" i="122"/>
  <c r="A48" i="122"/>
  <c r="H48" i="122"/>
  <c r="A47" i="122"/>
  <c r="H47" i="122"/>
  <c r="H22" i="122"/>
  <c r="A22" i="122"/>
  <c r="H21" i="122"/>
  <c r="A21" i="122"/>
  <c r="H20" i="122"/>
  <c r="A20" i="122"/>
  <c r="H19" i="122"/>
  <c r="A19" i="122"/>
  <c r="H18" i="122"/>
  <c r="A18" i="122"/>
  <c r="H17" i="122"/>
  <c r="A17" i="122"/>
  <c r="H16" i="122"/>
  <c r="A16" i="122"/>
  <c r="H15" i="122"/>
  <c r="A15" i="122"/>
  <c r="H14" i="122"/>
  <c r="A14" i="122"/>
  <c r="H13" i="122"/>
  <c r="A13" i="122"/>
  <c r="H12" i="122"/>
  <c r="A12" i="122"/>
  <c r="H11" i="122"/>
  <c r="A11" i="122"/>
  <c r="H10" i="122"/>
  <c r="A10" i="122"/>
  <c r="H9" i="122"/>
  <c r="A9" i="122"/>
  <c r="H8" i="122"/>
  <c r="A3" i="122" a="1"/>
  <c r="A2" i="122"/>
  <c r="B100" i="120"/>
  <c r="B99" i="120"/>
  <c r="E84" i="120"/>
  <c r="D84" i="120"/>
  <c r="B97" i="120" s="1"/>
  <c r="C84" i="120"/>
  <c r="B84" i="120"/>
  <c r="B96" i="120" s="1"/>
  <c r="A71" i="120"/>
  <c r="H71" i="120"/>
  <c r="A70" i="120"/>
  <c r="H70" i="120"/>
  <c r="A69" i="120"/>
  <c r="H69" i="120"/>
  <c r="A68" i="120"/>
  <c r="H68" i="120"/>
  <c r="A67" i="120"/>
  <c r="H67" i="120"/>
  <c r="A66" i="120"/>
  <c r="H66" i="120"/>
  <c r="A65" i="120"/>
  <c r="H65" i="120"/>
  <c r="A64" i="120"/>
  <c r="H64" i="120"/>
  <c r="A63" i="120"/>
  <c r="H63" i="120"/>
  <c r="A62" i="120"/>
  <c r="H62" i="120"/>
  <c r="A61" i="120"/>
  <c r="H61" i="120"/>
  <c r="A60" i="120"/>
  <c r="H60" i="120"/>
  <c r="A59" i="120"/>
  <c r="H59" i="120"/>
  <c r="A58" i="120"/>
  <c r="H58" i="120"/>
  <c r="A57" i="120"/>
  <c r="H57" i="120"/>
  <c r="A56" i="120"/>
  <c r="H56" i="120"/>
  <c r="A55" i="120"/>
  <c r="H55" i="120"/>
  <c r="A54" i="120"/>
  <c r="H54" i="120"/>
  <c r="A53" i="120"/>
  <c r="H53" i="120"/>
  <c r="A52" i="120"/>
  <c r="H52" i="120"/>
  <c r="A51" i="120"/>
  <c r="H51" i="120"/>
  <c r="A50" i="120"/>
  <c r="H50" i="120"/>
  <c r="A49" i="120"/>
  <c r="H49" i="120"/>
  <c r="A48" i="120"/>
  <c r="H48" i="120"/>
  <c r="A47" i="120"/>
  <c r="H47" i="120"/>
  <c r="H22" i="120"/>
  <c r="A22" i="120"/>
  <c r="H21" i="120"/>
  <c r="A21" i="120"/>
  <c r="H20" i="120"/>
  <c r="A20" i="120"/>
  <c r="H19" i="120"/>
  <c r="A19" i="120"/>
  <c r="H18" i="120"/>
  <c r="A18" i="120"/>
  <c r="H17" i="120"/>
  <c r="A17" i="120"/>
  <c r="H16" i="120"/>
  <c r="A16" i="120"/>
  <c r="H15" i="120"/>
  <c r="A15" i="120"/>
  <c r="H14" i="120"/>
  <c r="A14" i="120"/>
  <c r="H13" i="120"/>
  <c r="A13" i="120"/>
  <c r="H12" i="120"/>
  <c r="A12" i="120"/>
  <c r="H11" i="120"/>
  <c r="A11" i="120"/>
  <c r="H10" i="120"/>
  <c r="A10" i="120"/>
  <c r="H9" i="120"/>
  <c r="A9" i="120"/>
  <c r="H8" i="120"/>
  <c r="A8" i="120"/>
  <c r="A3" i="120" a="1"/>
  <c r="A2" i="120"/>
  <c r="B100" i="119"/>
  <c r="B99" i="119"/>
  <c r="E84" i="119"/>
  <c r="D84" i="119"/>
  <c r="B97" i="119" s="1"/>
  <c r="C84" i="119"/>
  <c r="B84" i="119"/>
  <c r="B96" i="119" s="1"/>
  <c r="A71" i="119"/>
  <c r="H71" i="119"/>
  <c r="A70" i="119"/>
  <c r="H70" i="119"/>
  <c r="A69" i="119"/>
  <c r="H69" i="119"/>
  <c r="A68" i="119"/>
  <c r="H68" i="119"/>
  <c r="A67" i="119"/>
  <c r="H67" i="119"/>
  <c r="A66" i="119"/>
  <c r="H66" i="119"/>
  <c r="A65" i="119"/>
  <c r="H65" i="119"/>
  <c r="A64" i="119"/>
  <c r="H64" i="119"/>
  <c r="A63" i="119"/>
  <c r="H63" i="119"/>
  <c r="A62" i="119"/>
  <c r="H62" i="119"/>
  <c r="A61" i="119"/>
  <c r="H61" i="119"/>
  <c r="A60" i="119"/>
  <c r="H60" i="119"/>
  <c r="A59" i="119"/>
  <c r="H59" i="119"/>
  <c r="A58" i="119"/>
  <c r="H58" i="119"/>
  <c r="A57" i="119"/>
  <c r="H57" i="119"/>
  <c r="A56" i="119"/>
  <c r="H56" i="119"/>
  <c r="A55" i="119"/>
  <c r="H55" i="119"/>
  <c r="A54" i="119"/>
  <c r="H54" i="119"/>
  <c r="A53" i="119"/>
  <c r="H53" i="119"/>
  <c r="A52" i="119"/>
  <c r="H52" i="119"/>
  <c r="A51" i="119"/>
  <c r="H51" i="119"/>
  <c r="A50" i="119"/>
  <c r="H50" i="119"/>
  <c r="A49" i="119"/>
  <c r="H49" i="119"/>
  <c r="A48" i="119"/>
  <c r="H48" i="119"/>
  <c r="A47" i="119"/>
  <c r="H47" i="119"/>
  <c r="H22" i="119"/>
  <c r="A22" i="119"/>
  <c r="H21" i="119"/>
  <c r="A21" i="119"/>
  <c r="H20" i="119"/>
  <c r="A20" i="119"/>
  <c r="H19" i="119"/>
  <c r="A19" i="119"/>
  <c r="H18" i="119"/>
  <c r="A18" i="119"/>
  <c r="H17" i="119"/>
  <c r="A17" i="119"/>
  <c r="H16" i="119"/>
  <c r="A16" i="119"/>
  <c r="H15" i="119"/>
  <c r="A15" i="119"/>
  <c r="H14" i="119"/>
  <c r="A14" i="119"/>
  <c r="H13" i="119"/>
  <c r="A13" i="119"/>
  <c r="H12" i="119"/>
  <c r="A12" i="119"/>
  <c r="H11" i="119"/>
  <c r="A11" i="119"/>
  <c r="H10" i="119"/>
  <c r="A10" i="119"/>
  <c r="H9" i="119"/>
  <c r="A9" i="119"/>
  <c r="A8" i="119"/>
  <c r="H8" i="119"/>
  <c r="A3" i="119" a="1"/>
  <c r="A2" i="119"/>
  <c r="B97" i="125" l="1"/>
  <c r="B83" i="157"/>
  <c r="B101" i="119"/>
  <c r="B101" i="120"/>
  <c r="A17" i="154"/>
  <c r="A13" i="154"/>
  <c r="D13" i="154"/>
  <c r="A12" i="154"/>
  <c r="D12" i="154"/>
  <c r="A11" i="154"/>
  <c r="D11" i="154"/>
  <c r="A9" i="154"/>
  <c r="D9" i="154"/>
  <c r="A8" i="154"/>
  <c r="D8" i="154"/>
  <c r="A18" i="154"/>
  <c r="D18" i="154"/>
  <c r="B107" i="134"/>
  <c r="A19" i="154"/>
  <c r="B101" i="122"/>
  <c r="B94" i="126"/>
  <c r="B95" i="126"/>
  <c r="B101" i="126"/>
  <c r="B101" i="129"/>
  <c r="B88" i="135"/>
  <c r="B98" i="138"/>
  <c r="B85" i="141"/>
  <c r="B90" i="141"/>
  <c r="B93" i="142"/>
  <c r="B192" i="150"/>
  <c r="C23" i="123"/>
  <c r="B72" i="126"/>
  <c r="B94" i="122"/>
  <c r="B95" i="122"/>
  <c r="B101" i="125"/>
  <c r="B99" i="138"/>
  <c r="B98" i="128"/>
  <c r="B95" i="119"/>
  <c r="B89" i="127"/>
  <c r="B97" i="143"/>
  <c r="B105" i="148"/>
  <c r="B94" i="123"/>
  <c r="B90" i="127"/>
  <c r="B94" i="120"/>
  <c r="B95" i="123"/>
  <c r="C23" i="126"/>
  <c r="B96" i="127"/>
  <c r="B94" i="125"/>
  <c r="B95" i="120"/>
  <c r="C23" i="122"/>
  <c r="B92" i="142"/>
  <c r="B97" i="154"/>
  <c r="B89" i="135"/>
  <c r="B103" i="131"/>
  <c r="B95" i="125"/>
  <c r="B175" i="146"/>
  <c r="B72" i="119"/>
  <c r="A8" i="122"/>
  <c r="B72" i="122"/>
  <c r="B94" i="124"/>
  <c r="B95" i="124"/>
  <c r="B101" i="124"/>
  <c r="B96" i="131"/>
  <c r="B99" i="131"/>
  <c r="A14" i="131"/>
  <c r="A16" i="131"/>
  <c r="A18" i="131"/>
  <c r="A20" i="131"/>
  <c r="A9" i="132"/>
  <c r="A12" i="132"/>
  <c r="A10" i="132"/>
  <c r="A18" i="132"/>
  <c r="B106" i="134"/>
  <c r="A10" i="134"/>
  <c r="A8" i="134"/>
  <c r="B93" i="135"/>
  <c r="A8" i="135"/>
  <c r="A10" i="135"/>
  <c r="A12" i="135"/>
  <c r="A14" i="135"/>
  <c r="A16" i="135"/>
  <c r="A18" i="135"/>
  <c r="A11" i="136"/>
  <c r="A13" i="136"/>
  <c r="A15" i="136"/>
  <c r="B103" i="138"/>
  <c r="B68" i="143"/>
  <c r="B98" i="143"/>
  <c r="B102" i="143"/>
  <c r="B97" i="142"/>
  <c r="B86" i="141"/>
  <c r="B112" i="139"/>
  <c r="B113" i="139"/>
  <c r="B72" i="138"/>
  <c r="A9" i="145"/>
  <c r="A11" i="145"/>
  <c r="A13" i="145"/>
  <c r="A15" i="145"/>
  <c r="A17" i="145"/>
  <c r="A19" i="145"/>
  <c r="A21" i="145"/>
  <c r="A11" i="146"/>
  <c r="A14" i="146"/>
  <c r="A16" i="146"/>
  <c r="A12" i="146"/>
  <c r="A10" i="146"/>
  <c r="B101" i="148"/>
  <c r="B100" i="148"/>
  <c r="B99" i="148"/>
  <c r="C31" i="148"/>
  <c r="B70" i="148"/>
  <c r="A20" i="148"/>
  <c r="A18" i="148"/>
  <c r="A22" i="148"/>
  <c r="A29" i="148"/>
  <c r="A23" i="148"/>
  <c r="A15" i="148"/>
  <c r="A17" i="148"/>
  <c r="A19" i="148"/>
  <c r="A21" i="148"/>
  <c r="B83" i="149"/>
  <c r="A25" i="150"/>
  <c r="A23" i="150"/>
  <c r="A32" i="150"/>
  <c r="A28" i="150"/>
  <c r="A8" i="150"/>
  <c r="A22" i="150"/>
  <c r="A24" i="150"/>
  <c r="A26" i="150"/>
  <c r="B93" i="151"/>
  <c r="B88" i="151"/>
  <c r="B89" i="151"/>
  <c r="B23" i="127"/>
  <c r="B23" i="124"/>
  <c r="A9" i="152"/>
  <c r="A11" i="152"/>
  <c r="A13" i="152"/>
  <c r="B96" i="152"/>
  <c r="B97" i="152"/>
  <c r="B71" i="152"/>
  <c r="B23" i="122"/>
  <c r="B23" i="135"/>
  <c r="B23" i="138"/>
  <c r="B23" i="123"/>
  <c r="B23" i="126"/>
  <c r="B31" i="148"/>
  <c r="B23" i="151"/>
  <c r="B25" i="131"/>
  <c r="B23" i="125"/>
  <c r="B23" i="143"/>
  <c r="B100" i="154"/>
  <c r="A16" i="154"/>
  <c r="A10" i="154"/>
  <c r="A14" i="154"/>
  <c r="A15" i="154"/>
  <c r="B191" i="150"/>
  <c r="B84" i="149"/>
  <c r="B21" i="149"/>
  <c r="B105" i="147"/>
  <c r="B109" i="147"/>
  <c r="A12" i="156"/>
  <c r="A11" i="156"/>
  <c r="A10" i="156"/>
  <c r="A8" i="156"/>
  <c r="D23" i="127"/>
  <c r="B60" i="156"/>
  <c r="B87" i="156"/>
  <c r="B17" i="156"/>
  <c r="B91" i="156"/>
  <c r="B84" i="156"/>
  <c r="B85" i="156"/>
  <c r="C17" i="156"/>
  <c r="B70" i="154"/>
  <c r="B104" i="154"/>
  <c r="B98" i="154"/>
  <c r="B22" i="154"/>
  <c r="C22" i="154"/>
  <c r="C25" i="152"/>
  <c r="B94" i="152"/>
  <c r="B95" i="152"/>
  <c r="B25" i="152"/>
  <c r="B101" i="152"/>
  <c r="B61" i="151"/>
  <c r="D41" i="152"/>
  <c r="C23" i="151"/>
  <c r="B86" i="151"/>
  <c r="B87" i="151"/>
  <c r="B196" i="150"/>
  <c r="B190" i="150"/>
  <c r="B81" i="149"/>
  <c r="B88" i="149"/>
  <c r="C21" i="149"/>
  <c r="C38" i="149" s="1"/>
  <c r="B189" i="150"/>
  <c r="B82" i="149"/>
  <c r="D46" i="148"/>
  <c r="B98" i="148"/>
  <c r="B104" i="147"/>
  <c r="B103" i="147"/>
  <c r="B23" i="147"/>
  <c r="C23" i="147"/>
  <c r="B74" i="147"/>
  <c r="B176" i="146"/>
  <c r="B180" i="146"/>
  <c r="B174" i="146"/>
  <c r="B173" i="146"/>
  <c r="B59" i="146"/>
  <c r="C59" i="146"/>
  <c r="B126" i="145"/>
  <c r="B121" i="145"/>
  <c r="B122" i="145"/>
  <c r="B33" i="145"/>
  <c r="B102" i="147"/>
  <c r="D31" i="147"/>
  <c r="D34" i="147"/>
  <c r="D37" i="147"/>
  <c r="D75" i="146"/>
  <c r="C33" i="145"/>
  <c r="B120" i="145"/>
  <c r="B17" i="144"/>
  <c r="C17" i="144"/>
  <c r="B81" i="144"/>
  <c r="B74" i="144"/>
  <c r="B52" i="144"/>
  <c r="E17" i="144"/>
  <c r="B68" i="144" s="1"/>
  <c r="D31" i="144"/>
  <c r="B75" i="144"/>
  <c r="B95" i="143"/>
  <c r="B96" i="143"/>
  <c r="C23" i="143"/>
  <c r="B63" i="142"/>
  <c r="B90" i="142"/>
  <c r="B91" i="142"/>
  <c r="C23" i="142"/>
  <c r="B23" i="141"/>
  <c r="C23" i="141"/>
  <c r="B60" i="141"/>
  <c r="B83" i="141"/>
  <c r="B117" i="139"/>
  <c r="B30" i="139"/>
  <c r="D39" i="142"/>
  <c r="B110" i="139"/>
  <c r="B111" i="139"/>
  <c r="C30" i="139"/>
  <c r="B96" i="138"/>
  <c r="B97" i="138"/>
  <c r="C23" i="138"/>
  <c r="B107" i="136"/>
  <c r="B23" i="136"/>
  <c r="B61" i="135"/>
  <c r="D40" i="138"/>
  <c r="B111" i="136"/>
  <c r="B106" i="136"/>
  <c r="B104" i="136"/>
  <c r="B105" i="136"/>
  <c r="C23" i="136"/>
  <c r="B86" i="135"/>
  <c r="B87" i="135"/>
  <c r="C23" i="135"/>
  <c r="D37" i="135"/>
  <c r="B111" i="134"/>
  <c r="C23" i="134"/>
  <c r="B105" i="134"/>
  <c r="B121" i="132"/>
  <c r="B122" i="132"/>
  <c r="B126" i="132"/>
  <c r="B85" i="132"/>
  <c r="B33" i="132"/>
  <c r="B119" i="132"/>
  <c r="B120" i="132"/>
  <c r="C33" i="132"/>
  <c r="B97" i="131"/>
  <c r="B69" i="131"/>
  <c r="C25" i="131"/>
  <c r="B97" i="129"/>
  <c r="B23" i="129"/>
  <c r="B71" i="129"/>
  <c r="D37" i="134"/>
  <c r="B104" i="134"/>
  <c r="D42" i="131"/>
  <c r="B95" i="129"/>
  <c r="B94" i="129"/>
  <c r="C23" i="129"/>
  <c r="C43" i="129" s="1"/>
  <c r="D40" i="129"/>
  <c r="B94" i="128"/>
  <c r="B23" i="128"/>
  <c r="B92" i="128"/>
  <c r="B93" i="128"/>
  <c r="B65" i="128"/>
  <c r="C23" i="128"/>
  <c r="D40" i="128"/>
  <c r="B72" i="124"/>
  <c r="C23" i="125"/>
  <c r="E23" i="127"/>
  <c r="B83" i="127" s="1"/>
  <c r="D40" i="127"/>
  <c r="E23" i="126"/>
  <c r="B88" i="126" s="1"/>
  <c r="D23" i="126"/>
  <c r="D40" i="125"/>
  <c r="C23" i="124"/>
  <c r="E23" i="124"/>
  <c r="B88" i="124" s="1"/>
  <c r="D23" i="124"/>
  <c r="B72" i="123"/>
  <c r="E23" i="123"/>
  <c r="B88" i="123" s="1"/>
  <c r="D40" i="123"/>
  <c r="E23" i="122"/>
  <c r="B88" i="122" s="1"/>
  <c r="B72" i="120"/>
  <c r="B23" i="120"/>
  <c r="C23" i="120"/>
  <c r="D40" i="120"/>
  <c r="C23" i="119"/>
  <c r="E23" i="119"/>
  <c r="B88" i="119" s="1"/>
  <c r="B94" i="119"/>
  <c r="B23" i="119"/>
  <c r="H8" i="113"/>
  <c r="H9" i="113"/>
  <c r="H10" i="113"/>
  <c r="H11" i="113"/>
  <c r="H12" i="113"/>
  <c r="H13" i="113"/>
  <c r="H14" i="113"/>
  <c r="H15" i="113"/>
  <c r="H16" i="113"/>
  <c r="H17" i="113"/>
  <c r="H18" i="113"/>
  <c r="H19" i="113"/>
  <c r="H20" i="113"/>
  <c r="H21" i="113"/>
  <c r="H22" i="113"/>
  <c r="E8" i="120"/>
  <c r="E9" i="134"/>
  <c r="E9" i="142"/>
  <c r="E8" i="141"/>
  <c r="E12" i="147"/>
  <c r="E8" i="128"/>
  <c r="E12" i="156"/>
  <c r="E9" i="136"/>
  <c r="E13" i="131"/>
  <c r="D12" i="147" l="1"/>
  <c r="C26" i="147" s="1" a="1"/>
  <c r="D9" i="134"/>
  <c r="C40" i="134"/>
  <c r="E9" i="138"/>
  <c r="E20" i="131"/>
  <c r="E21" i="148"/>
  <c r="E10" i="152"/>
  <c r="E14" i="150"/>
  <c r="E8" i="129"/>
  <c r="E11" i="146"/>
  <c r="E14" i="156"/>
  <c r="E9" i="151"/>
  <c r="E9" i="128"/>
  <c r="E11" i="149"/>
  <c r="E8" i="132"/>
  <c r="E9" i="135"/>
  <c r="E8" i="139"/>
  <c r="E10" i="138"/>
  <c r="E9" i="143"/>
  <c r="E11" i="125"/>
  <c r="E10" i="134"/>
  <c r="D10" i="134" l="1"/>
  <c r="C25" i="154" a="1"/>
  <c r="D8" i="120"/>
  <c r="D11" i="125"/>
  <c r="C26" i="125" s="1" a="1"/>
  <c r="D9" i="128"/>
  <c r="D8" i="128"/>
  <c r="D20" i="131"/>
  <c r="D13" i="131"/>
  <c r="D8" i="132"/>
  <c r="D9" i="135"/>
  <c r="D9" i="136"/>
  <c r="C26" i="136" s="1" a="1"/>
  <c r="D10" i="138"/>
  <c r="D9" i="138"/>
  <c r="D8" i="139"/>
  <c r="D8" i="141"/>
  <c r="D9" i="142"/>
  <c r="C26" i="142" s="1" a="1"/>
  <c r="D9" i="143"/>
  <c r="D11" i="146"/>
  <c r="D21" i="148"/>
  <c r="C34" i="148" s="1" a="1"/>
  <c r="D11" i="149"/>
  <c r="D14" i="150"/>
  <c r="D9" i="151"/>
  <c r="D10" i="152"/>
  <c r="C28" i="152" s="1" a="1"/>
  <c r="D14" i="156"/>
  <c r="D12" i="156"/>
  <c r="D23" i="123"/>
  <c r="D23" i="122"/>
  <c r="E33" i="145"/>
  <c r="B113" i="145" s="1"/>
  <c r="D40" i="119"/>
  <c r="C40" i="119"/>
  <c r="D40" i="122"/>
  <c r="C40" i="124"/>
  <c r="D40" i="124"/>
  <c r="D40" i="126"/>
  <c r="D42" i="127"/>
  <c r="B84" i="127" s="1"/>
  <c r="E10" i="128"/>
  <c r="E9" i="120"/>
  <c r="E13" i="149"/>
  <c r="E13" i="139"/>
  <c r="E15" i="150"/>
  <c r="E11" i="141"/>
  <c r="E10" i="151"/>
  <c r="E22" i="131"/>
  <c r="E12" i="143"/>
  <c r="E16" i="139"/>
  <c r="E15" i="156"/>
  <c r="E13" i="134"/>
  <c r="E13" i="146"/>
  <c r="E17" i="138"/>
  <c r="E10" i="132"/>
  <c r="E11" i="128"/>
  <c r="E10" i="135"/>
  <c r="E14" i="134"/>
  <c r="D15" i="150" l="1"/>
  <c r="D10" i="128"/>
  <c r="D13" i="134"/>
  <c r="D17" i="138"/>
  <c r="C26" i="138" s="1" a="1"/>
  <c r="D14" i="134"/>
  <c r="D10" i="151"/>
  <c r="D10" i="132"/>
  <c r="D16" i="139"/>
  <c r="D13" i="139"/>
  <c r="D13" i="149"/>
  <c r="C24" i="149" s="1" a="1"/>
  <c r="D15" i="156"/>
  <c r="D13" i="146"/>
  <c r="D9" i="120"/>
  <c r="D11" i="141"/>
  <c r="D10" i="135"/>
  <c r="D22" i="131"/>
  <c r="D12" i="143"/>
  <c r="C26" i="143" s="1" a="1"/>
  <c r="D11" i="128"/>
  <c r="C26" i="128" s="1" a="1"/>
  <c r="D23" i="125"/>
  <c r="D17" i="144"/>
  <c r="D33" i="145"/>
  <c r="E31" i="148"/>
  <c r="B92" i="148" s="1"/>
  <c r="E25" i="152"/>
  <c r="B88" i="152" s="1"/>
  <c r="D25" i="152"/>
  <c r="C34" i="156"/>
  <c r="C37" i="156" s="1"/>
  <c r="B80" i="156" s="1"/>
  <c r="B83" i="156" s="1"/>
  <c r="D44" i="154"/>
  <c r="D34" i="156"/>
  <c r="C44" i="154"/>
  <c r="C41" i="152"/>
  <c r="D37" i="151"/>
  <c r="C37" i="151"/>
  <c r="D96" i="150"/>
  <c r="D35" i="149"/>
  <c r="D42" i="147"/>
  <c r="C96" i="150"/>
  <c r="C46" i="148"/>
  <c r="D46" i="145"/>
  <c r="C42" i="147"/>
  <c r="C75" i="146"/>
  <c r="C34" i="145"/>
  <c r="C46" i="145"/>
  <c r="C18" i="144"/>
  <c r="C31" i="144"/>
  <c r="C39" i="143"/>
  <c r="D37" i="141"/>
  <c r="D39" i="143"/>
  <c r="C39" i="142"/>
  <c r="C37" i="141"/>
  <c r="C46" i="139"/>
  <c r="D46" i="139"/>
  <c r="C40" i="138"/>
  <c r="C37" i="136"/>
  <c r="C40" i="136" s="1"/>
  <c r="B100" i="136" s="1"/>
  <c r="B103" i="136" s="1"/>
  <c r="C37" i="135"/>
  <c r="D37" i="136"/>
  <c r="C47" i="132"/>
  <c r="C50" i="132" s="1"/>
  <c r="B115" i="132" s="1"/>
  <c r="B118" i="132" s="1"/>
  <c r="D47" i="132"/>
  <c r="C42" i="131"/>
  <c r="C40" i="129"/>
  <c r="C40" i="128"/>
  <c r="E23" i="125"/>
  <c r="B88" i="125" s="1"/>
  <c r="C24" i="126"/>
  <c r="C24" i="127"/>
  <c r="C40" i="127"/>
  <c r="D42" i="126"/>
  <c r="B89" i="126" s="1"/>
  <c r="C40" i="126"/>
  <c r="C40" i="125"/>
  <c r="C43" i="125" s="1"/>
  <c r="C24" i="124"/>
  <c r="C43" i="124"/>
  <c r="B90" i="124" s="1"/>
  <c r="B93" i="124" s="1"/>
  <c r="D42" i="124"/>
  <c r="B89" i="124" s="1"/>
  <c r="C24" i="123"/>
  <c r="D42" i="123"/>
  <c r="B89" i="123" s="1"/>
  <c r="C40" i="123"/>
  <c r="C24" i="122"/>
  <c r="C40" i="122"/>
  <c r="D42" i="122"/>
  <c r="B89" i="122" s="1"/>
  <c r="C24" i="119"/>
  <c r="C40" i="120"/>
  <c r="D23" i="119"/>
  <c r="C43" i="119"/>
  <c r="B90" i="119" s="1"/>
  <c r="B93" i="119" s="1"/>
  <c r="B23" i="113"/>
  <c r="A11" i="113"/>
  <c r="A12" i="113"/>
  <c r="A13" i="113"/>
  <c r="A14" i="113"/>
  <c r="A15" i="113"/>
  <c r="A16" i="113"/>
  <c r="A17" i="113"/>
  <c r="A18" i="113"/>
  <c r="A19" i="113"/>
  <c r="A20" i="113"/>
  <c r="A21" i="113"/>
  <c r="A22" i="113"/>
  <c r="H47" i="113"/>
  <c r="H48" i="113"/>
  <c r="H49" i="113"/>
  <c r="H50" i="113"/>
  <c r="H51" i="113"/>
  <c r="H52" i="113"/>
  <c r="H53" i="113"/>
  <c r="H54" i="113"/>
  <c r="H55" i="113"/>
  <c r="H56" i="113"/>
  <c r="H57" i="113"/>
  <c r="H58" i="113"/>
  <c r="H59" i="113"/>
  <c r="H60" i="113"/>
  <c r="H61" i="113"/>
  <c r="H62" i="113"/>
  <c r="H63" i="113"/>
  <c r="H64" i="113"/>
  <c r="H65" i="113"/>
  <c r="H66" i="113"/>
  <c r="H67" i="113"/>
  <c r="H68" i="113"/>
  <c r="H69" i="113"/>
  <c r="A50" i="113"/>
  <c r="A48" i="113"/>
  <c r="A47" i="113"/>
  <c r="A49" i="113"/>
  <c r="A51" i="113"/>
  <c r="A52" i="113"/>
  <c r="A53" i="113"/>
  <c r="A54" i="113"/>
  <c r="A55" i="113"/>
  <c r="A56" i="113"/>
  <c r="A57" i="113"/>
  <c r="A58" i="113"/>
  <c r="A59" i="113"/>
  <c r="A60" i="113"/>
  <c r="A61" i="113"/>
  <c r="A62" i="113"/>
  <c r="A63" i="113"/>
  <c r="A64" i="113"/>
  <c r="A65" i="113"/>
  <c r="A66" i="113"/>
  <c r="A67" i="113"/>
  <c r="A68" i="113"/>
  <c r="A69" i="113"/>
  <c r="A9" i="113"/>
  <c r="A10" i="113"/>
  <c r="A8" i="113"/>
  <c r="E16" i="134"/>
  <c r="E23" i="131"/>
  <c r="E11" i="132"/>
  <c r="E20" i="146"/>
  <c r="E16" i="156"/>
  <c r="E11" i="151"/>
  <c r="E18" i="150"/>
  <c r="E13" i="135"/>
  <c r="E13" i="141"/>
  <c r="E10" i="120"/>
  <c r="E23" i="139"/>
  <c r="E19" i="150"/>
  <c r="E24" i="150"/>
  <c r="D19" i="150" l="1"/>
  <c r="D18" i="150"/>
  <c r="D11" i="151"/>
  <c r="D23" i="131"/>
  <c r="D16" i="134"/>
  <c r="D24" i="150"/>
  <c r="D11" i="132"/>
  <c r="C26" i="134" a="1"/>
  <c r="D23" i="139"/>
  <c r="D16" i="156"/>
  <c r="C20" i="156" s="1" a="1"/>
  <c r="D20" i="146"/>
  <c r="D13" i="135"/>
  <c r="D13" i="141"/>
  <c r="D10" i="120"/>
  <c r="C26" i="120" s="1" a="1"/>
  <c r="C28" i="131" a="1"/>
  <c r="E21" i="146"/>
  <c r="E14" i="135"/>
  <c r="E15" i="135" s="1"/>
  <c r="E26" i="139"/>
  <c r="E12" i="151"/>
  <c r="E24" i="146"/>
  <c r="E25" i="150"/>
  <c r="E14" i="132"/>
  <c r="E13" i="151"/>
  <c r="E14" i="151"/>
  <c r="D14" i="151" l="1"/>
  <c r="D13" i="151"/>
  <c r="D12" i="151"/>
  <c r="D25" i="150"/>
  <c r="D14" i="132"/>
  <c r="D26" i="139"/>
  <c r="C33" i="139" s="1" a="1"/>
  <c r="D21" i="146"/>
  <c r="D14" i="135"/>
  <c r="D15" i="135"/>
  <c r="D24" i="146"/>
  <c r="C26" i="141" a="1"/>
  <c r="D42" i="125"/>
  <c r="B89" i="125" s="1"/>
  <c r="E23" i="120"/>
  <c r="E17" i="156"/>
  <c r="B78" i="156" s="1"/>
  <c r="E15" i="151"/>
  <c r="E45" i="146"/>
  <c r="E16" i="135"/>
  <c r="E24" i="132"/>
  <c r="E26" i="150"/>
  <c r="E17" i="151"/>
  <c r="E56" i="146"/>
  <c r="E17" i="135"/>
  <c r="D17" i="151" l="1"/>
  <c r="D16" i="135"/>
  <c r="D45" i="146"/>
  <c r="D15" i="151"/>
  <c r="D24" i="132"/>
  <c r="D26" i="150"/>
  <c r="D56" i="146"/>
  <c r="C62" i="146" s="1" a="1"/>
  <c r="D17" i="135"/>
  <c r="D17" i="156"/>
  <c r="D23" i="136"/>
  <c r="E23" i="136"/>
  <c r="B98" i="136" s="1"/>
  <c r="D23" i="120"/>
  <c r="C48" i="145"/>
  <c r="C42" i="124"/>
  <c r="C42" i="119"/>
  <c r="D42" i="119"/>
  <c r="B89" i="119" s="1"/>
  <c r="E18" i="135"/>
  <c r="E19" i="151"/>
  <c r="E25" i="132"/>
  <c r="E27" i="150"/>
  <c r="D19" i="151" l="1"/>
  <c r="D18" i="135"/>
  <c r="C26" i="135" s="1" a="1"/>
  <c r="D25" i="132"/>
  <c r="D27" i="150"/>
  <c r="E28" i="150"/>
  <c r="E20" i="151"/>
  <c r="E26" i="132"/>
  <c r="E31" i="132"/>
  <c r="E29" i="150"/>
  <c r="D26" i="132" l="1"/>
  <c r="D20" i="151"/>
  <c r="C26" i="151" s="1" a="1"/>
  <c r="D28" i="150"/>
  <c r="D31" i="132"/>
  <c r="D29" i="150"/>
  <c r="D39" i="136"/>
  <c r="B99" i="136" s="1"/>
  <c r="E32" i="132"/>
  <c r="E30" i="150"/>
  <c r="D32" i="132" l="1"/>
  <c r="C36" i="132" s="1" a="1"/>
  <c r="D30" i="150"/>
  <c r="E23" i="135"/>
  <c r="B80" i="135" s="1"/>
  <c r="D23" i="135"/>
  <c r="D23" i="142"/>
  <c r="D33" i="144"/>
  <c r="B69" i="144" s="1"/>
  <c r="D48" i="145"/>
  <c r="B114" i="145" s="1"/>
  <c r="C42" i="143"/>
  <c r="B91" i="143" s="1"/>
  <c r="B94" i="143" s="1"/>
  <c r="D31" i="148"/>
  <c r="C32" i="148"/>
  <c r="D21" i="149"/>
  <c r="C26" i="152"/>
  <c r="E31" i="150"/>
  <c r="D31" i="150" l="1"/>
  <c r="D23" i="138"/>
  <c r="E43" i="150"/>
  <c r="D43" i="150" l="1"/>
  <c r="D39" i="135"/>
  <c r="B81" i="135" s="1"/>
  <c r="C24" i="135"/>
  <c r="D42" i="138"/>
  <c r="B91" i="138" s="1"/>
  <c r="D41" i="142"/>
  <c r="B85" i="142" s="1"/>
  <c r="D48" i="148"/>
  <c r="B93" i="148" s="1"/>
  <c r="D37" i="149"/>
  <c r="B76" i="149" s="1"/>
  <c r="D43" i="152"/>
  <c r="B89" i="152" s="1"/>
  <c r="E21" i="149"/>
  <c r="E59" i="146"/>
  <c r="B167" i="146" s="1"/>
  <c r="E23" i="142"/>
  <c r="E25" i="131"/>
  <c r="E23" i="138"/>
  <c r="B90" i="138" s="1"/>
  <c r="D36" i="156"/>
  <c r="B79" i="156" s="1"/>
  <c r="C18" i="156"/>
  <c r="C47" i="154"/>
  <c r="B93" i="154" s="1"/>
  <c r="B96" i="154" s="1"/>
  <c r="C44" i="152"/>
  <c r="B90" i="152" s="1"/>
  <c r="B93" i="152" s="1"/>
  <c r="C43" i="152"/>
  <c r="C40" i="151"/>
  <c r="B82" i="151" s="1"/>
  <c r="B85" i="151" s="1"/>
  <c r="C99" i="150"/>
  <c r="B185" i="150" s="1"/>
  <c r="B188" i="150" s="1"/>
  <c r="B77" i="149"/>
  <c r="B80" i="149" s="1"/>
  <c r="C49" i="148"/>
  <c r="B94" i="148" s="1"/>
  <c r="B97" i="148" s="1"/>
  <c r="C48" i="148"/>
  <c r="C45" i="147"/>
  <c r="B98" i="147" s="1"/>
  <c r="B101" i="147" s="1"/>
  <c r="C78" i="146"/>
  <c r="B169" i="146" s="1"/>
  <c r="B172" i="146" s="1"/>
  <c r="B128" i="145"/>
  <c r="C49" i="145"/>
  <c r="B115" i="145" s="1"/>
  <c r="B118" i="145" s="1"/>
  <c r="C33" i="144"/>
  <c r="B83" i="144" s="1"/>
  <c r="C34" i="144"/>
  <c r="B70" i="144" s="1"/>
  <c r="B73" i="144" s="1"/>
  <c r="C42" i="142"/>
  <c r="B86" i="142" s="1"/>
  <c r="B89" i="142" s="1"/>
  <c r="C40" i="141"/>
  <c r="B79" i="141" s="1"/>
  <c r="B82" i="141" s="1"/>
  <c r="C49" i="139"/>
  <c r="B106" i="139" s="1"/>
  <c r="B109" i="139" s="1"/>
  <c r="C24" i="136"/>
  <c r="C40" i="135"/>
  <c r="B82" i="135" s="1"/>
  <c r="B85" i="135" s="1"/>
  <c r="C43" i="138"/>
  <c r="B92" i="138" s="1"/>
  <c r="B95" i="138" s="1"/>
  <c r="B100" i="134"/>
  <c r="B103" i="134" s="1"/>
  <c r="C45" i="131"/>
  <c r="B92" i="131" s="1"/>
  <c r="B95" i="131" s="1"/>
  <c r="B90" i="129"/>
  <c r="B93" i="129" s="1"/>
  <c r="C43" i="128"/>
  <c r="B87" i="128" s="1"/>
  <c r="B90" i="128" s="1"/>
  <c r="C24" i="125"/>
  <c r="C42" i="125" s="1"/>
  <c r="C42" i="126"/>
  <c r="B87" i="126" s="1"/>
  <c r="C43" i="127"/>
  <c r="B85" i="127" s="1"/>
  <c r="B88" i="127" s="1"/>
  <c r="C42" i="127"/>
  <c r="C43" i="126"/>
  <c r="B90" i="126" s="1"/>
  <c r="B93" i="126" s="1"/>
  <c r="B90" i="125"/>
  <c r="B93" i="125" s="1"/>
  <c r="B103" i="124"/>
  <c r="B87" i="124"/>
  <c r="C43" i="123"/>
  <c r="B90" i="123" s="1"/>
  <c r="B93" i="123" s="1"/>
  <c r="C42" i="123"/>
  <c r="C43" i="122"/>
  <c r="B90" i="122" s="1"/>
  <c r="B93" i="122" s="1"/>
  <c r="C42" i="122"/>
  <c r="D42" i="120"/>
  <c r="B89" i="120" s="1"/>
  <c r="B88" i="120"/>
  <c r="C24" i="120"/>
  <c r="C43" i="120"/>
  <c r="B90" i="120" s="1"/>
  <c r="B93" i="120" s="1"/>
  <c r="B103" i="119"/>
  <c r="B87" i="119"/>
  <c r="E46" i="150"/>
  <c r="D46" i="150" l="1"/>
  <c r="B84" i="142"/>
  <c r="B75" i="149"/>
  <c r="D59" i="146"/>
  <c r="D77" i="146" s="1"/>
  <c r="B168" i="146" s="1"/>
  <c r="D25" i="131"/>
  <c r="E48" i="150"/>
  <c r="D48" i="150" l="1"/>
  <c r="C39" i="135"/>
  <c r="B79" i="135" s="1"/>
  <c r="C36" i="156"/>
  <c r="C39" i="136"/>
  <c r="B97" i="136" s="1"/>
  <c r="C42" i="120"/>
  <c r="D44" i="131"/>
  <c r="B91" i="131" s="1"/>
  <c r="B90" i="131"/>
  <c r="D23" i="143"/>
  <c r="D23" i="141"/>
  <c r="E52" i="150"/>
  <c r="D52" i="150" l="1"/>
  <c r="D23" i="134"/>
  <c r="E56" i="150"/>
  <c r="D56" i="150" l="1"/>
  <c r="B198" i="150"/>
  <c r="B93" i="156"/>
  <c r="B103" i="129"/>
  <c r="B103" i="125"/>
  <c r="B103" i="120"/>
  <c r="D39" i="134"/>
  <c r="B99" i="134" s="1"/>
  <c r="D41" i="143"/>
  <c r="B90" i="143" s="1"/>
  <c r="D39" i="141"/>
  <c r="B78" i="141" s="1"/>
  <c r="E23" i="141"/>
  <c r="E23" i="134"/>
  <c r="C60" i="146"/>
  <c r="C22" i="149"/>
  <c r="C37" i="149" s="1"/>
  <c r="C24" i="142"/>
  <c r="E23" i="143"/>
  <c r="C24" i="138"/>
  <c r="C26" i="131"/>
  <c r="B77" i="156"/>
  <c r="B103" i="152"/>
  <c r="B87" i="152"/>
  <c r="B107" i="148"/>
  <c r="B91" i="148"/>
  <c r="B112" i="145"/>
  <c r="B67" i="144"/>
  <c r="B95" i="135"/>
  <c r="B113" i="136"/>
  <c r="B87" i="125"/>
  <c r="B103" i="126"/>
  <c r="B98" i="127"/>
  <c r="B82" i="127"/>
  <c r="B103" i="123"/>
  <c r="B87" i="123"/>
  <c r="B103" i="122"/>
  <c r="B87" i="122"/>
  <c r="B87" i="120"/>
  <c r="E59" i="150"/>
  <c r="E61" i="150" l="1"/>
  <c r="D59" i="150"/>
  <c r="B89" i="143"/>
  <c r="B77" i="141"/>
  <c r="D30" i="139"/>
  <c r="E30" i="139"/>
  <c r="B104" i="139" s="1"/>
  <c r="B98" i="134"/>
  <c r="C77" i="146"/>
  <c r="B166" i="146" s="1"/>
  <c r="B182" i="146"/>
  <c r="C41" i="142"/>
  <c r="B83" i="142" s="1"/>
  <c r="B99" i="142"/>
  <c r="C42" i="138"/>
  <c r="B89" i="138" s="1"/>
  <c r="B105" i="138"/>
  <c r="C44" i="131"/>
  <c r="B89" i="131" s="1"/>
  <c r="C24" i="141"/>
  <c r="C24" i="134"/>
  <c r="C39" i="134" s="1"/>
  <c r="C24" i="143"/>
  <c r="B183" i="150" l="1"/>
  <c r="C62" i="150"/>
  <c r="C98" i="150" s="1"/>
  <c r="B182" i="150" s="1"/>
  <c r="C64" i="150" a="1"/>
  <c r="D61" i="150"/>
  <c r="D98" i="150" s="1"/>
  <c r="B184" i="150" s="1"/>
  <c r="D48" i="139"/>
  <c r="B105" i="139" s="1"/>
  <c r="C31" i="139"/>
  <c r="D22" i="154"/>
  <c r="E22" i="154"/>
  <c r="B91" i="154" s="1"/>
  <c r="B90" i="149"/>
  <c r="B74" i="149"/>
  <c r="C41" i="143"/>
  <c r="B88" i="143" s="1"/>
  <c r="B104" i="143"/>
  <c r="C39" i="141"/>
  <c r="B76" i="141" s="1"/>
  <c r="B97" i="134"/>
  <c r="B105" i="131"/>
  <c r="D23" i="128"/>
  <c r="E23" i="128"/>
  <c r="B85" i="128" s="1"/>
  <c r="AC8" i="100"/>
  <c r="AC13" i="100"/>
  <c r="AC11" i="100"/>
  <c r="AC10" i="100"/>
  <c r="AC14" i="100"/>
  <c r="AC9" i="100"/>
  <c r="AC12" i="100"/>
  <c r="AC16" i="100"/>
  <c r="AC7" i="100"/>
  <c r="AC15" i="100"/>
  <c r="AC20" i="100"/>
  <c r="AC17" i="100"/>
  <c r="AC18" i="100"/>
  <c r="AC19" i="100"/>
  <c r="AC23" i="100"/>
  <c r="AC22" i="100"/>
  <c r="AC26" i="100"/>
  <c r="AC24" i="100"/>
  <c r="AC25" i="100"/>
  <c r="AC31" i="100"/>
  <c r="AC29" i="100"/>
  <c r="AC30" i="100"/>
  <c r="AC28" i="100"/>
  <c r="AC27" i="100"/>
  <c r="AC33" i="100"/>
  <c r="AC6" i="100"/>
  <c r="C48" i="139" l="1"/>
  <c r="B103" i="139" s="1"/>
  <c r="D46" i="154"/>
  <c r="B92" i="154" s="1"/>
  <c r="B119" i="139"/>
  <c r="D23" i="147"/>
  <c r="E23" i="147"/>
  <c r="C24" i="147" s="1"/>
  <c r="C44" i="147" s="1"/>
  <c r="B95" i="147" s="1"/>
  <c r="C23" i="154"/>
  <c r="C46" i="154" s="1"/>
  <c r="B111" i="147"/>
  <c r="B92" i="141"/>
  <c r="C24" i="128"/>
  <c r="D42" i="128"/>
  <c r="B86" i="128" s="1"/>
  <c r="D44" i="147" l="1"/>
  <c r="B97" i="147" s="1"/>
  <c r="E33" i="132"/>
  <c r="B113" i="132" s="1"/>
  <c r="B96" i="147"/>
  <c r="B128" i="132"/>
  <c r="B106" i="154"/>
  <c r="B90" i="154"/>
  <c r="C42" i="128"/>
  <c r="D33" i="132" l="1"/>
  <c r="C34" i="132"/>
  <c r="C49" i="132" s="1"/>
  <c r="B112" i="132" s="1"/>
  <c r="E23" i="151"/>
  <c r="C24" i="151" s="1"/>
  <c r="C39" i="151" s="1"/>
  <c r="B79" i="151" s="1"/>
  <c r="D23" i="151"/>
  <c r="B95" i="151"/>
  <c r="B100" i="128"/>
  <c r="B84" i="128"/>
  <c r="A2" i="113"/>
  <c r="D49" i="132" l="1"/>
  <c r="B114" i="132" s="1"/>
  <c r="B80" i="151"/>
  <c r="D39" i="151"/>
  <c r="B81" i="151" s="1"/>
  <c r="B98" i="113"/>
  <c r="B97" i="113"/>
  <c r="B99" i="113" s="1"/>
  <c r="E82" i="113"/>
  <c r="D82" i="113"/>
  <c r="B95" i="113" s="1"/>
  <c r="C82" i="113"/>
  <c r="B82" i="113"/>
  <c r="A3" i="113" a="1"/>
  <c r="B94" i="113" l="1"/>
  <c r="B92" i="113"/>
  <c r="B93" i="113"/>
  <c r="B70" i="113"/>
  <c r="C23" i="113"/>
  <c r="R51" i="100"/>
  <c r="S51" i="100"/>
  <c r="T51" i="100"/>
  <c r="U51" i="100"/>
  <c r="V51" i="100"/>
  <c r="W51" i="100"/>
  <c r="X51" i="100"/>
  <c r="Y51" i="100"/>
  <c r="Z51" i="100"/>
  <c r="R35" i="100"/>
  <c r="S35" i="100"/>
  <c r="T35" i="100"/>
  <c r="U35" i="100"/>
  <c r="H55" i="100"/>
  <c r="I55" i="100"/>
  <c r="J55" i="100"/>
  <c r="K55" i="100"/>
  <c r="L55" i="100"/>
  <c r="M55" i="100"/>
  <c r="N55" i="100"/>
  <c r="H54" i="100"/>
  <c r="I54" i="100"/>
  <c r="J54" i="100"/>
  <c r="K54" i="100"/>
  <c r="L54" i="100"/>
  <c r="M54" i="100"/>
  <c r="N54" i="100"/>
  <c r="E8" i="113"/>
  <c r="C40" i="113" l="1"/>
  <c r="C43" i="113" l="1"/>
  <c r="B88" i="113" s="1"/>
  <c r="B91" i="113" s="1"/>
  <c r="D40" i="113"/>
  <c r="B101" i="113" l="1"/>
  <c r="F52" i="100"/>
  <c r="F51" i="100"/>
  <c r="G36" i="100"/>
  <c r="F36" i="100"/>
  <c r="Z35" i="100"/>
  <c r="Y35" i="100"/>
  <c r="X35" i="100"/>
  <c r="W35" i="100"/>
  <c r="V35" i="100"/>
  <c r="G35" i="100"/>
  <c r="F35" i="100"/>
  <c r="F55" i="100" l="1"/>
  <c r="F54" i="100"/>
  <c r="G55" i="100"/>
  <c r="G54" i="100"/>
  <c r="P51" i="100" l="1"/>
  <c r="P35" i="100" l="1"/>
  <c r="AD42" i="100" l="1"/>
  <c r="AD40" i="100"/>
  <c r="AC44" i="100"/>
  <c r="AD41" i="100"/>
  <c r="D35" i="100" l="1"/>
  <c r="D54" i="100" s="1"/>
  <c r="D36" i="100"/>
  <c r="AC41" i="100"/>
  <c r="AC42" i="100"/>
  <c r="AC46" i="100"/>
  <c r="AC45" i="100"/>
  <c r="AC40" i="100"/>
  <c r="AB8" i="100" l="1"/>
  <c r="AB20" i="100"/>
  <c r="AB32" i="100"/>
  <c r="AB24" i="100"/>
  <c r="AB19" i="100"/>
  <c r="AB9" i="100"/>
  <c r="AB21" i="100"/>
  <c r="AB33" i="100"/>
  <c r="AB12" i="100"/>
  <c r="AB25" i="100"/>
  <c r="AB14" i="100"/>
  <c r="AB28" i="100"/>
  <c r="AB10" i="100"/>
  <c r="AB22" i="100"/>
  <c r="AB34" i="100"/>
  <c r="AB26" i="100"/>
  <c r="AB16" i="100"/>
  <c r="AB11" i="100"/>
  <c r="AB23" i="100"/>
  <c r="AB13" i="100"/>
  <c r="AB17" i="100"/>
  <c r="AB18" i="100"/>
  <c r="AB15" i="100"/>
  <c r="AB27" i="100"/>
  <c r="AB29" i="100"/>
  <c r="AB30" i="100"/>
  <c r="AB31" i="100"/>
  <c r="AB6" i="100"/>
  <c r="AB7" i="100"/>
  <c r="D55" i="100"/>
  <c r="AC51" i="100"/>
  <c r="AC52" i="100"/>
  <c r="D8" i="129" l="1"/>
  <c r="C26" i="129" s="1" a="1"/>
  <c r="E23" i="129"/>
  <c r="C24" i="129" s="1"/>
  <c r="C42" i="129" s="1"/>
  <c r="B87" i="129" l="1"/>
  <c r="D23" i="129"/>
  <c r="D42" i="129" s="1"/>
  <c r="B89" i="129" s="1"/>
  <c r="B88" i="129"/>
  <c r="D8" i="113" l="1"/>
  <c r="E23" i="113"/>
  <c r="C24" i="113" s="1"/>
  <c r="C42" i="113" s="1"/>
  <c r="B85" i="113" s="1"/>
  <c r="D23" i="113" l="1"/>
  <c r="D42" i="113" s="1"/>
  <c r="B87" i="113" s="1"/>
  <c r="C26" i="113" a="1"/>
  <c r="B86" i="113"/>
  <c r="D52" i="100" l="1"/>
  <c r="AB43" i="100" s="1"/>
  <c r="D51" i="100"/>
  <c r="AB40" i="100" l="1"/>
  <c r="AB41" i="100"/>
  <c r="AB44" i="100"/>
  <c r="AB45" i="100"/>
  <c r="AB42" i="100"/>
  <c r="AB46" i="100"/>
  <c r="AB47" i="100"/>
  <c r="AB51" i="100" l="1"/>
  <c r="AB52" i="100"/>
  <c r="B104" i="166" l="1"/>
  <c r="C28" i="166"/>
  <c r="B93" i="166" s="1"/>
  <c r="A3" i="166"/>
  <c r="B102" i="159"/>
  <c r="C26" i="159"/>
  <c r="B91" i="159" s="1"/>
  <c r="A3" i="159"/>
  <c r="B102" i="160"/>
  <c r="C26" i="160"/>
  <c r="B91" i="160" s="1"/>
  <c r="A3" i="160"/>
  <c r="B102" i="119"/>
  <c r="C26" i="119"/>
  <c r="B91" i="119" s="1"/>
  <c r="A3" i="119"/>
  <c r="B102" i="120"/>
  <c r="C26" i="120"/>
  <c r="B91" i="120" s="1"/>
  <c r="A3" i="120"/>
  <c r="B102" i="122"/>
  <c r="C26" i="122"/>
  <c r="B91" i="122" s="1"/>
  <c r="A3" i="122"/>
  <c r="B102" i="123"/>
  <c r="C26" i="123"/>
  <c r="B91" i="123" s="1"/>
  <c r="A3" i="123"/>
  <c r="B102" i="124"/>
  <c r="C26" i="124"/>
  <c r="B91" i="124" s="1"/>
  <c r="A3" i="124"/>
  <c r="B102" i="125"/>
  <c r="C26" i="125"/>
  <c r="B91" i="125" s="1"/>
  <c r="A3" i="125"/>
  <c r="B102" i="126"/>
  <c r="C26" i="126"/>
  <c r="B91" i="126" s="1"/>
  <c r="A3" i="126"/>
  <c r="B97" i="127"/>
  <c r="C26" i="127"/>
  <c r="B86" i="127" s="1"/>
  <c r="A3" i="127"/>
  <c r="B100" i="113"/>
  <c r="C26" i="113"/>
  <c r="B89" i="113" s="1"/>
  <c r="A3" i="113"/>
  <c r="B97" i="165"/>
  <c r="C26" i="165"/>
  <c r="B86" i="165" s="1"/>
  <c r="A3" i="165"/>
  <c r="B99" i="128"/>
  <c r="C26" i="128"/>
  <c r="B88" i="128" s="1"/>
  <c r="A3" i="128"/>
  <c r="B102" i="129"/>
  <c r="C26" i="129"/>
  <c r="B91" i="129" s="1"/>
  <c r="A3" i="129"/>
  <c r="B105" i="164"/>
  <c r="C26" i="164"/>
  <c r="B94" i="164" s="1"/>
  <c r="A3" i="164"/>
  <c r="B104" i="131"/>
  <c r="C28" i="131"/>
  <c r="B93" i="131" s="1"/>
  <c r="A3" i="131"/>
  <c r="B127" i="132"/>
  <c r="C36" i="132"/>
  <c r="B116" i="132" s="1"/>
  <c r="A3" i="132"/>
  <c r="B115" i="162"/>
  <c r="C35" i="162"/>
  <c r="B104" i="162" s="1"/>
  <c r="A3" i="162"/>
  <c r="B112" i="134"/>
  <c r="C26" i="134"/>
  <c r="B101" i="134" s="1"/>
  <c r="A3" i="134"/>
  <c r="B94" i="135"/>
  <c r="C26" i="135"/>
  <c r="B83" i="135" s="1"/>
  <c r="A3" i="135"/>
  <c r="B112" i="136"/>
  <c r="C26" i="136"/>
  <c r="B101" i="136" s="1"/>
  <c r="A3" i="136"/>
  <c r="B104" i="138"/>
  <c r="C26" i="138"/>
  <c r="B93" i="138" s="1"/>
  <c r="A3" i="138"/>
  <c r="B118" i="139"/>
  <c r="C33" i="139"/>
  <c r="B107" i="139" s="1"/>
  <c r="A3" i="139"/>
  <c r="B98" i="157"/>
  <c r="C26" i="157"/>
  <c r="B87" i="157" s="1"/>
  <c r="A3" i="157"/>
  <c r="B91" i="141"/>
  <c r="C26" i="141"/>
  <c r="B80" i="141" s="1"/>
  <c r="A3" i="141"/>
  <c r="B98" i="142"/>
  <c r="C26" i="142"/>
  <c r="B87" i="142" s="1"/>
  <c r="A3" i="142"/>
  <c r="B103" i="143"/>
  <c r="C26" i="143"/>
  <c r="B92" i="143" s="1"/>
  <c r="A3" i="143"/>
  <c r="B82" i="144"/>
  <c r="C20" i="144"/>
  <c r="B71" i="144" s="1"/>
  <c r="A3" i="144"/>
  <c r="B127" i="145"/>
  <c r="C36" i="145"/>
  <c r="B116" i="145" s="1"/>
  <c r="A3" i="145"/>
  <c r="B181" i="146"/>
  <c r="C62" i="146"/>
  <c r="B170" i="146" s="1"/>
  <c r="A3" i="146"/>
  <c r="B106" i="148"/>
  <c r="C34" i="148"/>
  <c r="B95" i="148" s="1"/>
  <c r="A3" i="148"/>
  <c r="B110" i="147"/>
  <c r="C26" i="147"/>
  <c r="B99" i="147" s="1"/>
  <c r="A3" i="147"/>
  <c r="B89" i="149"/>
  <c r="C24" i="149"/>
  <c r="B78" i="149" s="1"/>
  <c r="A3" i="149"/>
  <c r="B197" i="150"/>
  <c r="C64" i="150"/>
  <c r="B186" i="150" s="1"/>
  <c r="A3" i="150"/>
  <c r="B94" i="151"/>
  <c r="C26" i="151"/>
  <c r="B83" i="151" s="1"/>
  <c r="A3" i="151"/>
  <c r="B102" i="152"/>
  <c r="C28" i="152"/>
  <c r="B91" i="152" s="1"/>
  <c r="A3" i="152"/>
  <c r="B130" i="163"/>
  <c r="C42" i="163"/>
  <c r="B119" i="163" s="1"/>
  <c r="A3" i="163"/>
  <c r="B105" i="154"/>
  <c r="C25" i="154"/>
  <c r="B94" i="154" s="1"/>
  <c r="A3" i="154"/>
  <c r="B92" i="156"/>
  <c r="C20" i="156"/>
  <c r="B81" i="156" s="1"/>
  <c r="A3" i="156"/>
  <c r="O43" i="100"/>
  <c r="AP43" i="100"/>
  <c r="AM43" i="100"/>
  <c r="AN43" i="100"/>
  <c r="AP44" i="100"/>
  <c r="AM44" i="100"/>
  <c r="AN44" i="100"/>
  <c r="O44" i="100"/>
  <c r="O31" i="100"/>
  <c r="AP32" i="100"/>
  <c r="AN32" i="100"/>
  <c r="AM32" i="100"/>
  <c r="AP18" i="100"/>
  <c r="AN18" i="100"/>
  <c r="AM18" i="100"/>
  <c r="O18" i="100"/>
  <c r="AP33" i="100"/>
  <c r="AN33" i="100"/>
  <c r="AM33" i="100"/>
  <c r="O32" i="100"/>
  <c r="AP13" i="100"/>
  <c r="AM13" i="100"/>
  <c r="AN13" i="100"/>
  <c r="O13" i="100"/>
  <c r="AP19" i="100"/>
  <c r="AN19" i="100"/>
  <c r="AM19" i="100"/>
  <c r="O19" i="100"/>
  <c r="AP11" i="100"/>
  <c r="AM11" i="100"/>
  <c r="AN11" i="100"/>
  <c r="O11" i="100"/>
  <c r="AP25" i="100"/>
  <c r="AM25" i="100"/>
  <c r="AN25" i="100"/>
  <c r="O25" i="100"/>
  <c r="AP22" i="100"/>
  <c r="AN22" i="100"/>
  <c r="AM22" i="100"/>
  <c r="O22" i="100"/>
  <c r="O50" i="100"/>
  <c r="AP50" i="100"/>
  <c r="AM50" i="100"/>
  <c r="AN50" i="100"/>
  <c r="AP41" i="100"/>
  <c r="AM41" i="100"/>
  <c r="AN41" i="100"/>
  <c r="O41" i="100"/>
  <c r="AP12" i="100"/>
  <c r="AM12" i="100"/>
  <c r="AN12" i="100"/>
  <c r="O12" i="100"/>
  <c r="O21" i="100"/>
  <c r="AP21" i="100"/>
  <c r="AN21" i="100"/>
  <c r="AM21" i="100"/>
  <c r="AP45" i="100"/>
  <c r="AM45" i="100"/>
  <c r="AN45" i="100"/>
  <c r="O45" i="100"/>
  <c r="AP9" i="100"/>
  <c r="AM9" i="100"/>
  <c r="AN9" i="100"/>
  <c r="O9" i="100"/>
  <c r="AP14" i="100"/>
  <c r="AM14" i="100"/>
  <c r="AN14" i="100"/>
  <c r="O14" i="100"/>
  <c r="AP34" i="100"/>
  <c r="AN34" i="100"/>
  <c r="AM34" i="100"/>
  <c r="O33" i="100"/>
  <c r="AP31" i="100"/>
  <c r="AN31" i="100"/>
  <c r="AM31" i="100"/>
  <c r="O30" i="100"/>
  <c r="AN20" i="100"/>
  <c r="AP20" i="100"/>
  <c r="AM20" i="100"/>
  <c r="O20" i="100"/>
  <c r="AP26" i="100"/>
  <c r="AN26" i="100"/>
  <c r="AM26" i="100"/>
  <c r="O26" i="100"/>
  <c r="AP46" i="100"/>
  <c r="AN46" i="100"/>
  <c r="AM46" i="100"/>
  <c r="O46" i="100"/>
  <c r="AP30" i="100"/>
  <c r="AN30" i="100"/>
  <c r="AM30" i="100"/>
  <c r="O29" i="100"/>
  <c r="AP49" i="100"/>
  <c r="O49" i="100"/>
  <c r="AN49" i="100"/>
  <c r="AM49" i="100"/>
  <c r="AP15" i="100"/>
  <c r="AM15" i="100"/>
  <c r="AN15" i="100"/>
  <c r="O15" i="100"/>
  <c r="AP24" i="100"/>
  <c r="AM24" i="100"/>
  <c r="AN24" i="100"/>
  <c r="O24" i="100"/>
  <c r="AP40" i="100"/>
  <c r="AM40" i="100"/>
  <c r="AN40" i="100"/>
  <c r="O40" i="100"/>
  <c r="AP17" i="100"/>
  <c r="AN17" i="100"/>
  <c r="AM17" i="100"/>
  <c r="O17" i="100"/>
  <c r="AP16" i="100"/>
  <c r="AM16" i="100"/>
  <c r="AN16" i="100"/>
  <c r="O16" i="100"/>
  <c r="AP29" i="100"/>
  <c r="AM29" i="100"/>
  <c r="AN29" i="100"/>
  <c r="O28" i="100"/>
  <c r="O8" i="100"/>
  <c r="AP8" i="100"/>
  <c r="AN8" i="100"/>
  <c r="AM8" i="100"/>
  <c r="AP48" i="100"/>
  <c r="O48" i="100"/>
  <c r="AM48" i="100"/>
  <c r="AN48" i="100"/>
  <c r="AP42" i="100"/>
  <c r="AM42" i="100"/>
  <c r="AN42" i="100"/>
  <c r="O42" i="100"/>
  <c r="AP47" i="100"/>
  <c r="AM47" i="100"/>
  <c r="AN47" i="100"/>
  <c r="O47" i="100"/>
  <c r="O23" i="100"/>
  <c r="AP23" i="100"/>
  <c r="AM23" i="100"/>
  <c r="AN23" i="100"/>
  <c r="AP10" i="100"/>
  <c r="AN10" i="100"/>
  <c r="AM10" i="100"/>
  <c r="O10" i="100"/>
  <c r="AP27" i="100"/>
  <c r="AM27" i="100"/>
  <c r="AN27" i="100"/>
  <c r="O27" i="100"/>
  <c r="AP28" i="100"/>
  <c r="AM28" i="100"/>
  <c r="AN28" i="100"/>
  <c r="O34" i="100"/>
  <c r="AP7" i="100"/>
  <c r="AM7" i="100"/>
  <c r="AN7" i="100"/>
  <c r="O7" i="100"/>
  <c r="AP6" i="100"/>
  <c r="AN6" i="100"/>
  <c r="AM6" i="100"/>
  <c r="AM36" i="100" l="1"/>
  <c r="AM35" i="100"/>
  <c r="AO6" i="100"/>
  <c r="AN35" i="100"/>
  <c r="AN36" i="100"/>
  <c r="AP35" i="100"/>
  <c r="AP36" i="100"/>
  <c r="AQ6" i="100"/>
  <c r="AO7" i="100"/>
  <c r="AQ7" i="100" s="1"/>
  <c r="AO28" i="100"/>
  <c r="AQ28" i="100" s="1"/>
  <c r="AO27" i="100"/>
  <c r="AQ27" i="100" s="1"/>
  <c r="AO10" i="100"/>
  <c r="AQ10" i="100" s="1"/>
  <c r="AO23" i="100"/>
  <c r="AQ23" i="100" s="1"/>
  <c r="AO47" i="100"/>
  <c r="AQ47" i="100" s="1"/>
  <c r="AO42" i="100"/>
  <c r="AQ42" i="100" s="1"/>
  <c r="AO48" i="100"/>
  <c r="AQ48" i="100"/>
  <c r="AO8" i="100"/>
  <c r="AQ8" i="100" s="1"/>
  <c r="AO29" i="100"/>
  <c r="AQ29" i="100" s="1"/>
  <c r="AO16" i="100"/>
  <c r="AQ16" i="100"/>
  <c r="AO17" i="100"/>
  <c r="AQ17" i="100" s="1"/>
  <c r="O51" i="100"/>
  <c r="AO40" i="100"/>
  <c r="AQ40" i="100" s="1"/>
  <c r="AO24" i="100"/>
  <c r="AQ24" i="100" s="1"/>
  <c r="AO15" i="100"/>
  <c r="AQ15" i="100"/>
  <c r="AO49" i="100"/>
  <c r="AQ49" i="100" s="1"/>
  <c r="AO30" i="100"/>
  <c r="AQ30" i="100" s="1"/>
  <c r="AO46" i="100"/>
  <c r="AQ46" i="100"/>
  <c r="AO26" i="100"/>
  <c r="AQ26" i="100"/>
  <c r="AO20" i="100"/>
  <c r="AQ20" i="100" s="1"/>
  <c r="AO31" i="100"/>
  <c r="AQ31" i="100" s="1"/>
  <c r="AO34" i="100"/>
  <c r="AQ34" i="100" s="1"/>
  <c r="AO14" i="100"/>
  <c r="AQ14" i="100" s="1"/>
  <c r="AO9" i="100"/>
  <c r="AQ9" i="100"/>
  <c r="AO45" i="100"/>
  <c r="AQ45" i="100" s="1"/>
  <c r="AO21" i="100"/>
  <c r="AQ21" i="100" s="1"/>
  <c r="AO12" i="100"/>
  <c r="AQ12" i="100"/>
  <c r="AO41" i="100"/>
  <c r="AQ41" i="100" s="1"/>
  <c r="AO50" i="100"/>
  <c r="AQ50" i="100" s="1"/>
  <c r="AO22" i="100"/>
  <c r="AQ22" i="100" s="1"/>
  <c r="AO25" i="100"/>
  <c r="AQ25" i="100" s="1"/>
  <c r="AO11" i="100"/>
  <c r="AQ11" i="100" s="1"/>
  <c r="AM51" i="100"/>
  <c r="AM52" i="100"/>
  <c r="AO19" i="100"/>
  <c r="AQ19" i="100" s="1"/>
  <c r="AN51" i="100"/>
  <c r="AN52" i="100"/>
  <c r="AO13" i="100"/>
  <c r="AQ13" i="100"/>
  <c r="AO33" i="100"/>
  <c r="AQ33" i="100" s="1"/>
  <c r="AO18" i="100"/>
  <c r="AQ18" i="100" s="1"/>
  <c r="AO32" i="100"/>
  <c r="AQ32" i="100" s="1"/>
  <c r="AO44" i="100"/>
  <c r="AQ44" i="100" s="1"/>
  <c r="AO43" i="100"/>
  <c r="AQ43" i="100" s="1"/>
  <c r="O6" i="100"/>
  <c r="AP52" i="100" l="1"/>
  <c r="AP51" i="100"/>
  <c r="O35" i="100"/>
  <c r="AQ35" i="100"/>
  <c r="AQ36" i="100"/>
  <c r="AQ51" i="100" s="1"/>
  <c r="AO35" i="100"/>
  <c r="AO36" i="100"/>
  <c r="AO52" i="100" l="1"/>
  <c r="AO51" i="100"/>
  <c r="AQ52" i="100"/>
  <c r="B94" i="166"/>
  <c r="B93" i="143"/>
  <c r="B105" i="143" s="1"/>
  <c r="B95" i="164"/>
  <c r="B92" i="119"/>
  <c r="B104" i="119" s="1"/>
  <c r="B108" i="119" s="1"/>
  <c r="B81" i="141"/>
  <c r="B92" i="124"/>
  <c r="B104" i="124" s="1"/>
  <c r="B108" i="124" s="1"/>
  <c r="B82" i="156"/>
  <c r="B72" i="144"/>
  <c r="B79" i="149"/>
  <c r="B120" i="163"/>
  <c r="B132" i="163" s="1"/>
  <c r="B88" i="142"/>
  <c r="B92" i="129"/>
  <c r="B92" i="160"/>
  <c r="B104" i="160" s="1"/>
  <c r="B108" i="160" s="1"/>
  <c r="B108" i="139"/>
  <c r="B95" i="154"/>
  <c r="B84" i="151"/>
  <c r="B96" i="151" s="1"/>
  <c r="B88" i="157"/>
  <c r="B87" i="165"/>
  <c r="B87" i="127"/>
  <c r="B99" i="127" s="1"/>
  <c r="B103" i="127" s="1"/>
  <c r="B92" i="152"/>
  <c r="B102" i="136"/>
  <c r="B114" i="136" s="1"/>
  <c r="B92" i="126"/>
  <c r="B104" i="126" s="1"/>
  <c r="B108" i="126" s="1"/>
  <c r="B187" i="150"/>
  <c r="B94" i="138"/>
  <c r="B96" i="148"/>
  <c r="B102" i="134"/>
  <c r="B100" i="147"/>
  <c r="B84" i="135"/>
  <c r="B92" i="125"/>
  <c r="B104" i="125" s="1"/>
  <c r="B108" i="125" s="1"/>
  <c r="B92" i="120"/>
  <c r="B104" i="120" s="1"/>
  <c r="B108" i="120" s="1"/>
  <c r="B117" i="145"/>
  <c r="B117" i="132"/>
  <c r="B92" i="122"/>
  <c r="B104" i="122" s="1"/>
  <c r="B108" i="122" s="1"/>
  <c r="B94" i="131"/>
  <c r="B89" i="128"/>
  <c r="B171" i="146"/>
  <c r="B105" i="162"/>
  <c r="B92" i="123"/>
  <c r="B104" i="123" s="1"/>
  <c r="B108" i="123" s="1"/>
  <c r="B92" i="159"/>
  <c r="B104" i="159" s="1"/>
  <c r="B108" i="159" s="1"/>
  <c r="B90" i="113"/>
  <c r="B102" i="113" s="1"/>
  <c r="C42" i="100"/>
  <c r="C49" i="100"/>
  <c r="C45" i="100"/>
  <c r="C48" i="100"/>
  <c r="C46" i="100"/>
  <c r="AR19" i="100"/>
  <c r="AR8" i="100"/>
  <c r="C43" i="100"/>
  <c r="AR25" i="100"/>
  <c r="C40" i="100"/>
  <c r="C41" i="100"/>
  <c r="C44" i="100"/>
  <c r="C47" i="100"/>
  <c r="AR17" i="100"/>
  <c r="B118" i="136" l="1"/>
  <c r="B91" i="149"/>
  <c r="B95" i="149" s="1"/>
  <c r="B104" i="152"/>
  <c r="B108" i="152" s="1"/>
  <c r="B84" i="144"/>
  <c r="B88" i="144" s="1"/>
  <c r="B106" i="131"/>
  <c r="B110" i="131" s="1"/>
  <c r="B94" i="156"/>
  <c r="B98" i="156" s="1"/>
  <c r="B129" i="132"/>
  <c r="B99" i="165"/>
  <c r="B103" i="165" s="1"/>
  <c r="B100" i="157"/>
  <c r="B104" i="157" s="1"/>
  <c r="B93" i="141"/>
  <c r="B97" i="141" s="1"/>
  <c r="B100" i="151"/>
  <c r="B136" i="163"/>
  <c r="B112" i="147"/>
  <c r="B116" i="147" s="1"/>
  <c r="B120" i="139"/>
  <c r="B109" i="143"/>
  <c r="B96" i="135"/>
  <c r="B100" i="135" s="1"/>
  <c r="B107" i="154"/>
  <c r="B111" i="154" s="1"/>
  <c r="B106" i="166"/>
  <c r="B110" i="166" s="1"/>
  <c r="B107" i="164"/>
  <c r="B111" i="164" s="1"/>
  <c r="B114" i="134"/>
  <c r="B117" i="162"/>
  <c r="B121" i="162" s="1"/>
  <c r="B183" i="146"/>
  <c r="B187" i="146" s="1"/>
  <c r="B106" i="138"/>
  <c r="B110" i="138" s="1"/>
  <c r="B104" i="129"/>
  <c r="B129" i="145"/>
  <c r="B106" i="113"/>
  <c r="B108" i="148"/>
  <c r="B101" i="128"/>
  <c r="B105" i="128"/>
  <c r="B199" i="150"/>
  <c r="B203" i="150" s="1"/>
  <c r="B100" i="142"/>
  <c r="B104" i="142" s="1"/>
  <c r="AR32" i="100"/>
  <c r="C17" i="100"/>
  <c r="AR10" i="100"/>
  <c r="B118" i="134" l="1"/>
  <c r="C26" i="100"/>
  <c r="C27" i="100"/>
  <c r="AR24" i="100"/>
  <c r="AR31" i="100"/>
  <c r="C19" i="100"/>
  <c r="C10" i="100"/>
  <c r="AR26" i="100"/>
  <c r="AR7" i="100"/>
  <c r="C30" i="100"/>
  <c r="AR30" i="100"/>
  <c r="AR27" i="100"/>
  <c r="AR21" i="100"/>
  <c r="AR20" i="100"/>
  <c r="AR6" i="100"/>
  <c r="AR16" i="100"/>
  <c r="C6" i="100"/>
  <c r="AR28" i="100"/>
  <c r="AR18" i="100"/>
  <c r="C21" i="100"/>
  <c r="C20" i="100"/>
  <c r="AR34" i="100"/>
  <c r="AR29" i="100"/>
  <c r="C16" i="100"/>
  <c r="C34" i="100"/>
  <c r="C31" i="100"/>
  <c r="AR14" i="100"/>
  <c r="C25" i="100"/>
  <c r="C50" i="100"/>
  <c r="AR23" i="100"/>
  <c r="AR9" i="100"/>
  <c r="C8" i="100"/>
  <c r="AR22" i="100"/>
  <c r="AR12" i="100"/>
  <c r="AR33" i="100"/>
  <c r="AR15" i="100"/>
  <c r="AR13" i="100"/>
  <c r="AR11" i="100"/>
  <c r="C51" i="100" l="1"/>
  <c r="C52" i="100"/>
  <c r="B108" i="129"/>
  <c r="B133" i="145"/>
  <c r="B112" i="148"/>
  <c r="B124" i="139"/>
  <c r="B133" i="132"/>
  <c r="C28" i="100"/>
  <c r="C32" i="100"/>
  <c r="C24" i="100"/>
  <c r="C18" i="100"/>
  <c r="C7" i="100"/>
  <c r="C33" i="100"/>
  <c r="C29" i="100"/>
  <c r="C12" i="100"/>
  <c r="C14" i="100"/>
  <c r="C22" i="100"/>
  <c r="C11" i="100"/>
  <c r="C13" i="100"/>
  <c r="C23" i="100"/>
  <c r="C9" i="100"/>
  <c r="C15" i="100"/>
  <c r="C36" i="100" l="1"/>
  <c r="AA13" i="100" s="1"/>
  <c r="C35" i="100"/>
  <c r="AA50" i="100"/>
  <c r="AA47" i="100"/>
  <c r="AA44" i="100"/>
  <c r="AA41" i="100"/>
  <c r="AA40" i="100"/>
  <c r="AA43" i="100"/>
  <c r="AA46" i="100"/>
  <c r="AA48" i="100"/>
  <c r="AA45" i="100"/>
  <c r="AA49" i="100"/>
  <c r="AA42" i="100"/>
  <c r="AA11" i="100" l="1"/>
  <c r="AA52" i="100"/>
  <c r="AA51" i="100"/>
  <c r="AA14" i="100"/>
  <c r="AA19" i="100"/>
  <c r="AA21" i="100"/>
  <c r="AA31" i="100"/>
  <c r="AA34" i="100"/>
  <c r="AA25" i="100"/>
  <c r="AA27" i="100"/>
  <c r="AA32" i="100"/>
  <c r="AA26" i="100"/>
  <c r="AA12" i="100"/>
  <c r="AA20" i="100"/>
  <c r="AA10" i="100"/>
  <c r="AA30" i="100"/>
  <c r="AA7" i="100"/>
  <c r="AA28" i="100"/>
  <c r="AA17" i="100"/>
  <c r="AA16" i="100"/>
  <c r="AA18" i="100"/>
  <c r="AA8" i="100"/>
  <c r="AA6" i="100"/>
  <c r="AA22" i="100"/>
  <c r="AA24" i="100"/>
  <c r="AA33" i="100"/>
  <c r="AA29" i="100"/>
  <c r="AA23" i="100"/>
  <c r="C55" i="100"/>
  <c r="C54" i="100"/>
  <c r="AA9" i="100"/>
  <c r="AA15" i="100"/>
  <c r="AA35" i="100" l="1"/>
  <c r="AA36" i="100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<sst xmlns="http://schemas.openxmlformats.org/spreadsheetml/2006/main" count="140410" uniqueCount="66427">
  <si>
    <t>ÍNDICE DE PRODUTIVIDADE CIENTÍFICA DO ORIENTADOR (IPO)</t>
  </si>
  <si>
    <t>I - PRODUTIVIDADE CIENTÍFICA (PC)</t>
  </si>
  <si>
    <t>AUTORIA PRINCIPAL</t>
  </si>
  <si>
    <t xml:space="preserve"> (AP)</t>
  </si>
  <si>
    <t xml:space="preserve"> (APi)</t>
  </si>
  <si>
    <t>PHYTOCHEMISTRY</t>
  </si>
  <si>
    <t>Fator de Impacto Médio do Orientador</t>
  </si>
  <si>
    <t>II - PRODUÇÃO CIENTÍFICA EM COLABORAÇÃO</t>
  </si>
  <si>
    <t>II.1 - Artigos Científicos</t>
  </si>
  <si>
    <t xml:space="preserve"> (Co)</t>
  </si>
  <si>
    <t>Aluno Titulado</t>
  </si>
  <si>
    <t>Dr.</t>
  </si>
  <si>
    <t xml:space="preserve">T1 </t>
  </si>
  <si>
    <t>MSc.</t>
  </si>
  <si>
    <t>T2</t>
  </si>
  <si>
    <t>DADOS CONSIDERADOS:</t>
  </si>
  <si>
    <t>FiP</t>
  </si>
  <si>
    <t>Total Drs. Formados</t>
  </si>
  <si>
    <t>Total MSc. Formados</t>
  </si>
  <si>
    <t>T1</t>
  </si>
  <si>
    <t>Artigos Previstos</t>
  </si>
  <si>
    <t>Artigos Produzidos</t>
  </si>
  <si>
    <t>Saldo de artigos</t>
  </si>
  <si>
    <t>Pontuação descontada</t>
  </si>
  <si>
    <t>Revista</t>
  </si>
  <si>
    <t>Ano</t>
  </si>
  <si>
    <t>Página incial</t>
  </si>
  <si>
    <t>AP</t>
  </si>
  <si>
    <t>MOLECULES</t>
  </si>
  <si>
    <t>BIOMETALS</t>
  </si>
  <si>
    <t>POLYHEDRON</t>
  </si>
  <si>
    <t>SYNTHESIS-STUTTGART</t>
  </si>
  <si>
    <t>ANALYST</t>
  </si>
  <si>
    <t>Cáp. 9, Decomposição de materiais orgânicos...</t>
  </si>
  <si>
    <t>Cap. 11, Biomass Processing...</t>
  </si>
  <si>
    <t>TALANTA</t>
  </si>
  <si>
    <t>CRYSTENGCOMM</t>
  </si>
  <si>
    <t>WO2016/004366 Ionic liquid films...</t>
  </si>
  <si>
    <t>Alisson Vasques Paz</t>
  </si>
  <si>
    <t xml:space="preserve"> </t>
  </si>
  <si>
    <t>BIOFOULING</t>
  </si>
  <si>
    <t>TETRAHEDRON</t>
  </si>
  <si>
    <t>Letícia Paiva Fioravanço</t>
  </si>
  <si>
    <t xml:space="preserve">DPP, BR 10 2017 001265 4, Método de extra…, </t>
  </si>
  <si>
    <t>Ch. 7, Bioimaging Metallomics</t>
  </si>
  <si>
    <t>Metallomics Imaginig</t>
  </si>
  <si>
    <t>AQUACULTURE</t>
  </si>
  <si>
    <t>DPP BR1020160205579, Sistema para combustão iniciada...</t>
  </si>
  <si>
    <t>DPP BR 10 2017 016186 12, Tanque de pré-resfri..., 2017</t>
  </si>
  <si>
    <t>DPP BR 10 2017 007523 0, Processo e kit de ..., 2017</t>
  </si>
  <si>
    <t>DPP BR 10 2017 001265 4, Método de extração..., 2017</t>
  </si>
  <si>
    <t>DPP BR 10 2017 001270 0, Método de extração..., 2017</t>
  </si>
  <si>
    <t>Ch., 23, Microwaves in sample preparation..., 2017</t>
  </si>
  <si>
    <t>Enc. Microwave-induced combustion, 2018</t>
  </si>
  <si>
    <t>Enc. Oxygen Flask, 2018 Combustion</t>
  </si>
  <si>
    <t>Alessandra Schneider Henn</t>
  </si>
  <si>
    <t>Gabriel Toneto Druzian</t>
  </si>
  <si>
    <t>Renan Buque Pardinho</t>
  </si>
  <si>
    <t>Cândida Alíssia Brandl</t>
  </si>
  <si>
    <t>Preparo de Amostras, Cáp. 8, Pirohidrolise</t>
  </si>
  <si>
    <t>Preparo de Amostras, Cáp. 13, Preparo de amostras...</t>
  </si>
  <si>
    <t>Ch. 24, Microwave-assisted sample preparation…</t>
  </si>
  <si>
    <t>FOOD CONTROL</t>
  </si>
  <si>
    <t>ECOTOXICOLOGY</t>
  </si>
  <si>
    <t>Comprehensive Organic Transformations, Ch 1, p. 523, 2018</t>
  </si>
  <si>
    <t>Comprehensive Organic Transformations, Ch 2,  p. 571, 2018</t>
  </si>
  <si>
    <t>Comprehensive Organic Transformations, Ch 3, p. 645, 2018</t>
  </si>
  <si>
    <t>Comprehensive Organic Transformations, Ch 4, p. 661, 2018</t>
  </si>
  <si>
    <t>Comprehensive Organic Transformations, Ch 3, p. 693, 2018</t>
  </si>
  <si>
    <t>Ana Maria Spohr Recchi</t>
  </si>
  <si>
    <t>Roberto do Carmo Pinheiro</t>
  </si>
  <si>
    <t>Angélica Ribeiro Claus</t>
  </si>
  <si>
    <t>DPP, BR 10 2016 005951 8, Uso de 4(6)-trifluormetil…, 2016</t>
  </si>
  <si>
    <t>Alex Ketzer</t>
  </si>
  <si>
    <t>Felipe Salvador Stefanello</t>
  </si>
  <si>
    <t>Yuri Giovane Kappenberg</t>
  </si>
  <si>
    <t>Gabriel da Costa Santos</t>
  </si>
  <si>
    <t>A New and Sensitive GC-ITD-MS Method for...</t>
  </si>
  <si>
    <t>Marlos Eduardo Zorzella Fontana</t>
  </si>
  <si>
    <t>CHROMATOGRAPHIA</t>
  </si>
  <si>
    <t>Milena Pendeza de Avila</t>
  </si>
  <si>
    <t>NEUROTOXICOLOGY</t>
  </si>
  <si>
    <t>João Cândido Pilar Mayer</t>
  </si>
  <si>
    <t xml:space="preserve">Livro: Heterogene Reaktionen von Schwefel- und Halogenverbindungen </t>
  </si>
  <si>
    <t>Hercules Abie Pereira</t>
  </si>
  <si>
    <t>Trends for Pyrazole Fragmentation Determined by...,2018</t>
  </si>
  <si>
    <t>Anderson Berti Pagliari</t>
  </si>
  <si>
    <t>Andrei Lucca Belladona</t>
  </si>
  <si>
    <t>Tainára Orlando</t>
  </si>
  <si>
    <t>Leandro Cajuela Lopes</t>
  </si>
  <si>
    <t>Patrícia Regina Ebani</t>
  </si>
  <si>
    <t>Mateus Mittersteiner</t>
  </si>
  <si>
    <t>Cap. 13 On the search of a suitable indicator...</t>
  </si>
  <si>
    <t>Marisa Demarco</t>
  </si>
  <si>
    <t>Karolaine da Silva Albarnaz</t>
  </si>
  <si>
    <t>ID 6005481</t>
  </si>
  <si>
    <t>Cap Nac. Preparo de amostra, 14, 2016</t>
  </si>
  <si>
    <t>Cap Nac. Preparo de amostra, 14, 2019</t>
  </si>
  <si>
    <t>Gabrielle Dineck Iop</t>
  </si>
  <si>
    <t>Gustavo Rossato Bitencourt</t>
  </si>
  <si>
    <t>SYNLETT</t>
  </si>
  <si>
    <t>Rômulo de Oliveira Schwaickhardt</t>
  </si>
  <si>
    <t>DPP, BR 10 2017 026787 3</t>
  </si>
  <si>
    <t>Capítulo: Targets in Heterocyclic Systems</t>
  </si>
  <si>
    <t>ARKIVOC</t>
  </si>
  <si>
    <t>Thiago dos Anjos Ribeiro</t>
  </si>
  <si>
    <t>Ana Caroline Vedovato Rubin</t>
  </si>
  <si>
    <t>ISSN</t>
  </si>
  <si>
    <t>0149-1423</t>
  </si>
  <si>
    <t>1040-2446</t>
  </si>
  <si>
    <t>0001-4842</t>
  </si>
  <si>
    <t>0949-1775</t>
  </si>
  <si>
    <t>0889-325X</t>
  </si>
  <si>
    <t>0889-3241</t>
  </si>
  <si>
    <t>1936-0851</t>
  </si>
  <si>
    <t>0906-4710</t>
  </si>
  <si>
    <t>0139-3006</t>
  </si>
  <si>
    <t>1742-7061</t>
  </si>
  <si>
    <t>0567-7351</t>
  </si>
  <si>
    <t>1318-0207</t>
  </si>
  <si>
    <t>1233-2356</t>
  </si>
  <si>
    <t>0940-5429</t>
  </si>
  <si>
    <t>1895-6572</t>
  </si>
  <si>
    <t>1359-6454</t>
  </si>
  <si>
    <t>0894-9166</t>
  </si>
  <si>
    <t>0412-1961</t>
  </si>
  <si>
    <t>0065-1400</t>
  </si>
  <si>
    <t>0001-6268</t>
  </si>
  <si>
    <t>0300-9009</t>
  </si>
  <si>
    <t>0001-6314</t>
  </si>
  <si>
    <t>0001-6322</t>
  </si>
  <si>
    <t>0924-2708</t>
  </si>
  <si>
    <t>1671-4083</t>
  </si>
  <si>
    <t>0587-4246</t>
  </si>
  <si>
    <t>0587-4254</t>
  </si>
  <si>
    <t>1000-6818</t>
  </si>
  <si>
    <t>0137-5881</t>
  </si>
  <si>
    <t>1000-3304</t>
  </si>
  <si>
    <t>1139-9287</t>
  </si>
  <si>
    <t>0360-1293</t>
  </si>
  <si>
    <t>ADANSONIA</t>
  </si>
  <si>
    <t>1280-8571</t>
  </si>
  <si>
    <t>0263-6174</t>
  </si>
  <si>
    <t>0929-5607</t>
  </si>
  <si>
    <t>1743-6753</t>
  </si>
  <si>
    <t>0951-7197</t>
  </si>
  <si>
    <t>0001-8686</t>
  </si>
  <si>
    <t>0924-3046</t>
  </si>
  <si>
    <t>1438-1656</t>
  </si>
  <si>
    <t>1616-301X</t>
  </si>
  <si>
    <t>1382-4996</t>
  </si>
  <si>
    <t>0935-9648</t>
  </si>
  <si>
    <t>1043-4046</t>
  </si>
  <si>
    <t>0730-6679</t>
  </si>
  <si>
    <t>0921-8831</t>
  </si>
  <si>
    <t>1615-4150</t>
  </si>
  <si>
    <t>0309-1708</t>
  </si>
  <si>
    <t>AEROBIOLOGIA</t>
  </si>
  <si>
    <t>0393-5965</t>
  </si>
  <si>
    <t>0278-6826</t>
  </si>
  <si>
    <t>AFINIDAD</t>
  </si>
  <si>
    <t>0001-9704</t>
  </si>
  <si>
    <t>1368-5538</t>
  </si>
  <si>
    <t>0167-8809</t>
  </si>
  <si>
    <t>1459-6067</t>
  </si>
  <si>
    <t>0378-3774</t>
  </si>
  <si>
    <t>0001-1541</t>
  </si>
  <si>
    <t>0001-7868</t>
  </si>
  <si>
    <t>ALCOHOL</t>
  </si>
  <si>
    <t>0741-8329</t>
  </si>
  <si>
    <t>1748-7188</t>
  </si>
  <si>
    <t>0269-2813</t>
  </si>
  <si>
    <t>0893-0341</t>
  </si>
  <si>
    <t>0002-7685</t>
  </si>
  <si>
    <t>0002-7812</t>
  </si>
  <si>
    <t>0002-9122</t>
  </si>
  <si>
    <t>0002-9254</t>
  </si>
  <si>
    <t>0002-9270</t>
  </si>
  <si>
    <t>0272-6386</t>
  </si>
  <si>
    <t>0250-8095</t>
  </si>
  <si>
    <t>0195-6108</t>
  </si>
  <si>
    <t>0002-9459</t>
  </si>
  <si>
    <t>0002-9505</t>
  </si>
  <si>
    <t>0193-1849</t>
  </si>
  <si>
    <t>0193-1857</t>
  </si>
  <si>
    <t>0003-004X</t>
  </si>
  <si>
    <t>AMBIO</t>
  </si>
  <si>
    <t>0044-7447</t>
  </si>
  <si>
    <t>1618-2642</t>
  </si>
  <si>
    <t>0003-2697</t>
  </si>
  <si>
    <t>0003-2700</t>
  </si>
  <si>
    <t>0003-2670</t>
  </si>
  <si>
    <t>0003-2719</t>
  </si>
  <si>
    <t>0910-6340</t>
  </si>
  <si>
    <t>0003-2654</t>
  </si>
  <si>
    <t>1232-1966</t>
  </si>
  <si>
    <t>0305-7364</t>
  </si>
  <si>
    <t>0003-4266</t>
  </si>
  <si>
    <t>1593-5213</t>
  </si>
  <si>
    <t>1424-0637</t>
  </si>
  <si>
    <t>0026-6493</t>
  </si>
  <si>
    <t>0364-5134</t>
  </si>
  <si>
    <t>0306-4549</t>
  </si>
  <si>
    <t>0250-6807</t>
  </si>
  <si>
    <t>0003-3804</t>
  </si>
  <si>
    <t>0003-4916</t>
  </si>
  <si>
    <t>1543-5938</t>
  </si>
  <si>
    <t>1531-7331</t>
  </si>
  <si>
    <t>0147-006X</t>
  </si>
  <si>
    <t>0362-1642</t>
  </si>
  <si>
    <t>0066-426X</t>
  </si>
  <si>
    <t>0066-4286</t>
  </si>
  <si>
    <t>0954-1020</t>
  </si>
  <si>
    <t>0003-5599</t>
  </si>
  <si>
    <t>1523-0864</t>
  </si>
  <si>
    <t>APHASIOLOGY</t>
  </si>
  <si>
    <t>0268-7038</t>
  </si>
  <si>
    <t>0926-860X</t>
  </si>
  <si>
    <t>0926-3373</t>
  </si>
  <si>
    <t>0929-189X</t>
  </si>
  <si>
    <t>0306-2619</t>
  </si>
  <si>
    <t>0883-2927</t>
  </si>
  <si>
    <t>0937-9347</t>
  </si>
  <si>
    <t>0268-2605</t>
  </si>
  <si>
    <t>0947-8396</t>
  </si>
  <si>
    <t>0969-8043</t>
  </si>
  <si>
    <t>0929-1393</t>
  </si>
  <si>
    <t>0003-7028</t>
  </si>
  <si>
    <t>0570-4928</t>
  </si>
  <si>
    <t>0169-4332</t>
  </si>
  <si>
    <t>1359-4311</t>
  </si>
  <si>
    <t>1402-2001</t>
  </si>
  <si>
    <t>0304-3770</t>
  </si>
  <si>
    <t>1052-7613</t>
  </si>
  <si>
    <t>1015-1621</t>
  </si>
  <si>
    <t>0166-445X</t>
  </si>
  <si>
    <t>0090-4341</t>
  </si>
  <si>
    <t>1933-8244</t>
  </si>
  <si>
    <t>0003-925X</t>
  </si>
  <si>
    <t>0373-2029</t>
  </si>
  <si>
    <t>0365-6233</t>
  </si>
  <si>
    <t>0253-6269</t>
  </si>
  <si>
    <t>0340-5761</t>
  </si>
  <si>
    <t>ARCHAEOMETRY</t>
  </si>
  <si>
    <t>0003-813X</t>
  </si>
  <si>
    <t>1523-0430</t>
  </si>
  <si>
    <t>1532-4982</t>
  </si>
  <si>
    <t>0004-282X</t>
  </si>
  <si>
    <t>1008-682X</t>
  </si>
  <si>
    <t>1932-2143</t>
  </si>
  <si>
    <t>1366-8781</t>
  </si>
  <si>
    <t>1352-2310</t>
  </si>
  <si>
    <t>1063-4258</t>
  </si>
  <si>
    <t>0195-5373</t>
  </si>
  <si>
    <t>1431-5254</t>
  </si>
  <si>
    <t>1420-3030</t>
  </si>
  <si>
    <t>1322-7130</t>
  </si>
  <si>
    <t>1030-1887</t>
  </si>
  <si>
    <t>0815-3191</t>
  </si>
  <si>
    <t>1566-0702</t>
  </si>
  <si>
    <t>1011-3924</t>
  </si>
  <si>
    <t>0009-2673</t>
  </si>
  <si>
    <t>0007-4861</t>
  </si>
  <si>
    <t>0253-2964</t>
  </si>
  <si>
    <t>0250-4707</t>
  </si>
  <si>
    <t>0092-8240</t>
  </si>
  <si>
    <t>0037-1106</t>
  </si>
  <si>
    <t>0253-5416</t>
  </si>
  <si>
    <t>1742-7835</t>
  </si>
  <si>
    <t>0166-4328</t>
  </si>
  <si>
    <t>0140-525X</t>
  </si>
  <si>
    <t>0953-4180</t>
  </si>
  <si>
    <t>0735-7044</t>
  </si>
  <si>
    <t>0955-8810</t>
  </si>
  <si>
    <t>1860-5397</t>
  </si>
  <si>
    <t>1521-690X</t>
  </si>
  <si>
    <t>1521-6918</t>
  </si>
  <si>
    <t>1369-703X</t>
  </si>
  <si>
    <t>1470-8175</t>
  </si>
  <si>
    <t>1043-1802</t>
  </si>
  <si>
    <t>0960-3115</t>
  </si>
  <si>
    <t>BIOELECTROCHEMISTRY</t>
  </si>
  <si>
    <t>1567-5394</t>
  </si>
  <si>
    <t>BIOFACTORS</t>
  </si>
  <si>
    <t>0951-6433</t>
  </si>
  <si>
    <t>1932-104X</t>
  </si>
  <si>
    <t>BIOGEOCHEMISTRY</t>
  </si>
  <si>
    <t>0168-2563</t>
  </si>
  <si>
    <t>BIOINFORMATICS</t>
  </si>
  <si>
    <t>1367-4803</t>
  </si>
  <si>
    <t>1565-3633</t>
  </si>
  <si>
    <t>1559-4106</t>
  </si>
  <si>
    <t>0006-3207</t>
  </si>
  <si>
    <t>0340-1200</t>
  </si>
  <si>
    <t>0178-2762</t>
  </si>
  <si>
    <t>0006-3223</t>
  </si>
  <si>
    <t>0163-4984</t>
  </si>
  <si>
    <t>BIOMACROMOLECULES</t>
  </si>
  <si>
    <t>1525-7797</t>
  </si>
  <si>
    <t>BIOMARKERS</t>
  </si>
  <si>
    <t>1354-750X</t>
  </si>
  <si>
    <t>0961-9534</t>
  </si>
  <si>
    <t>BIOMATERIALS</t>
  </si>
  <si>
    <t>0142-9612</t>
  </si>
  <si>
    <t>0269-3879</t>
  </si>
  <si>
    <t>0895-3988</t>
  </si>
  <si>
    <t>1748-6041</t>
  </si>
  <si>
    <t>0959-2989</t>
  </si>
  <si>
    <t>1387-2176</t>
  </si>
  <si>
    <t>0323-3847</t>
  </si>
  <si>
    <t>BIOMETRICS</t>
  </si>
  <si>
    <t>0006-341X</t>
  </si>
  <si>
    <t>BIOMETRIKA</t>
  </si>
  <si>
    <t>0006-3444</t>
  </si>
  <si>
    <t>1932-1058</t>
  </si>
  <si>
    <t>1874-2718</t>
  </si>
  <si>
    <t>0045-2068</t>
  </si>
  <si>
    <t>0960-894X</t>
  </si>
  <si>
    <t>0968-0896</t>
  </si>
  <si>
    <t>0301-4622</t>
  </si>
  <si>
    <t>1615-7591</t>
  </si>
  <si>
    <t>0960-8524</t>
  </si>
  <si>
    <t>0916-8451</t>
  </si>
  <si>
    <t>0956-5663</t>
  </si>
  <si>
    <t>BIOSTATISTICS</t>
  </si>
  <si>
    <t>1465-4644</t>
  </si>
  <si>
    <t>8756-7938</t>
  </si>
  <si>
    <t>1398-5647</t>
  </si>
  <si>
    <t>1464-4096</t>
  </si>
  <si>
    <t>0253-5068</t>
  </si>
  <si>
    <t>BLUMEA</t>
  </si>
  <si>
    <t>0006-5196</t>
  </si>
  <si>
    <t>BMC BIOINFORMATICS</t>
  </si>
  <si>
    <t>1471-2105</t>
  </si>
  <si>
    <t>1471-230X</t>
  </si>
  <si>
    <t>1471-2377</t>
  </si>
  <si>
    <t>1471-2202</t>
  </si>
  <si>
    <t>1471-2229</t>
  </si>
  <si>
    <t>0366-3175</t>
  </si>
  <si>
    <t>BONE</t>
  </si>
  <si>
    <t>8756-3282</t>
  </si>
  <si>
    <t>1239-6095</t>
  </si>
  <si>
    <t>0024-4074</t>
  </si>
  <si>
    <t>0006-8055</t>
  </si>
  <si>
    <t>0006-8101</t>
  </si>
  <si>
    <t>1916-2790</t>
  </si>
  <si>
    <t>BOTHALIA</t>
  </si>
  <si>
    <t>0006-8241</t>
  </si>
  <si>
    <t>BRAIN</t>
  </si>
  <si>
    <t>0006-8950</t>
  </si>
  <si>
    <t>0006-8977</t>
  </si>
  <si>
    <t>0889-1591</t>
  </si>
  <si>
    <t>0278-2626</t>
  </si>
  <si>
    <t>0387-7604</t>
  </si>
  <si>
    <t>BRAIN INJURY</t>
  </si>
  <si>
    <t>0269-9052</t>
  </si>
  <si>
    <t>0093-934X</t>
  </si>
  <si>
    <t>1015-6305</t>
  </si>
  <si>
    <t>0006-8993</t>
  </si>
  <si>
    <t>0361-9230</t>
  </si>
  <si>
    <t>1935-861X</t>
  </si>
  <si>
    <t>1863-2653</t>
  </si>
  <si>
    <t>0896-0267</t>
  </si>
  <si>
    <t>1433-7398</t>
  </si>
  <si>
    <t>0104-6632</t>
  </si>
  <si>
    <t>0103-9733</t>
  </si>
  <si>
    <t>1344-7610</t>
  </si>
  <si>
    <t>0007-070X</t>
  </si>
  <si>
    <t>BRYOLOGIST</t>
  </si>
  <si>
    <t>0007-2745</t>
  </si>
  <si>
    <t>BUNSEKI KAGAKU</t>
  </si>
  <si>
    <t>0525-1931</t>
  </si>
  <si>
    <t>0171-967X</t>
  </si>
  <si>
    <t>0364-5916</t>
  </si>
  <si>
    <t>0008-4042</t>
  </si>
  <si>
    <t>0008-4034</t>
  </si>
  <si>
    <t>0317-1671</t>
  </si>
  <si>
    <t>0008-4204</t>
  </si>
  <si>
    <t>0706-0661</t>
  </si>
  <si>
    <t>0008-4220</t>
  </si>
  <si>
    <t>0008-4271</t>
  </si>
  <si>
    <t>0008-4433</t>
  </si>
  <si>
    <t>0144-8617</t>
  </si>
  <si>
    <t>0008-6215</t>
  </si>
  <si>
    <t>CARBON</t>
  </si>
  <si>
    <t>0008-6223</t>
  </si>
  <si>
    <t>CASTANEA</t>
  </si>
  <si>
    <t>0008-7475</t>
  </si>
  <si>
    <t>1566-7367</t>
  </si>
  <si>
    <t>1011-372X</t>
  </si>
  <si>
    <t>0161-4940</t>
  </si>
  <si>
    <t>1571-1013</t>
  </si>
  <si>
    <t>0920-5861</t>
  </si>
  <si>
    <t>CATENA</t>
  </si>
  <si>
    <t>0341-8162</t>
  </si>
  <si>
    <t>0742-2091</t>
  </si>
  <si>
    <t>0576-9787</t>
  </si>
  <si>
    <t>1550-4131</t>
  </si>
  <si>
    <t>0272-4340</t>
  </si>
  <si>
    <t>0262-4893</t>
  </si>
  <si>
    <t>CELLULOSE</t>
  </si>
  <si>
    <t>0969-0239</t>
  </si>
  <si>
    <t>0958-9465</t>
  </si>
  <si>
    <t>0008-8846</t>
  </si>
  <si>
    <t>CEPHALALGIA</t>
  </si>
  <si>
    <t>0333-1024</t>
  </si>
  <si>
    <t>0272-8842</t>
  </si>
  <si>
    <t>0009-0352</t>
  </si>
  <si>
    <t>1047-3211</t>
  </si>
  <si>
    <t>CEREBELLUM</t>
  </si>
  <si>
    <t>1473-4222</t>
  </si>
  <si>
    <t>1015-9770</t>
  </si>
  <si>
    <t>1210-7859</t>
  </si>
  <si>
    <t>0960-0779</t>
  </si>
  <si>
    <t>1612-1872</t>
  </si>
  <si>
    <t>1359-7345</t>
  </si>
  <si>
    <t>0275-7540</t>
  </si>
  <si>
    <t>0098-6445</t>
  </si>
  <si>
    <t>1385-8947</t>
  </si>
  <si>
    <t>0255-2701</t>
  </si>
  <si>
    <t>0263-8762</t>
  </si>
  <si>
    <t>0009-2509</t>
  </si>
  <si>
    <t>0930-7516</t>
  </si>
  <si>
    <t>0009-2819</t>
  </si>
  <si>
    <t>0009-2541</t>
  </si>
  <si>
    <t>0009-3068</t>
  </si>
  <si>
    <t>0251-0790</t>
  </si>
  <si>
    <t>0366-7022</t>
  </si>
  <si>
    <t>0009-2770</t>
  </si>
  <si>
    <t>0897-4756</t>
  </si>
  <si>
    <t>0366-6352</t>
  </si>
  <si>
    <t>0009-2363</t>
  </si>
  <si>
    <t>0301-0104</t>
  </si>
  <si>
    <t>0009-2614</t>
  </si>
  <si>
    <t>1527-8999</t>
  </si>
  <si>
    <t>1005-9040</t>
  </si>
  <si>
    <t>0893-228X</t>
  </si>
  <si>
    <t>0009-2665</t>
  </si>
  <si>
    <t>0379-864X</t>
  </si>
  <si>
    <t>0306-0012</t>
  </si>
  <si>
    <t>0009-2851</t>
  </si>
  <si>
    <t>1861-4728</t>
  </si>
  <si>
    <t>CHEMBIOCHEM</t>
  </si>
  <si>
    <t>1439-4227</t>
  </si>
  <si>
    <t>0009-2797</t>
  </si>
  <si>
    <t>0947-6539</t>
  </si>
  <si>
    <t>0009-286X</t>
  </si>
  <si>
    <t>1860-7179</t>
  </si>
  <si>
    <t>0169-7439</t>
  </si>
  <si>
    <t>CHEMPHYSCHEM</t>
  </si>
  <si>
    <t>1439-4235</t>
  </si>
  <si>
    <t>0256-7040</t>
  </si>
  <si>
    <t>0929-7049</t>
  </si>
  <si>
    <t>CHIMIA</t>
  </si>
  <si>
    <t>0009-4293</t>
  </si>
  <si>
    <t>0890-5487</t>
  </si>
  <si>
    <t>1001-8417</t>
  </si>
  <si>
    <t>0253-3820</t>
  </si>
  <si>
    <t>0253-9837</t>
  </si>
  <si>
    <t>1001-604X</t>
  </si>
  <si>
    <t>1004-9541</t>
  </si>
  <si>
    <t>0001-5733</t>
  </si>
  <si>
    <t>0253-2786</t>
  </si>
  <si>
    <t>0577-9073</t>
  </si>
  <si>
    <t>0256-7679</t>
  </si>
  <si>
    <t>0254-5861</t>
  </si>
  <si>
    <t>1674-1056</t>
  </si>
  <si>
    <t>0256-307X</t>
  </si>
  <si>
    <t>CHIRALITY</t>
  </si>
  <si>
    <t>0899-0042</t>
  </si>
  <si>
    <t>0009-5893</t>
  </si>
  <si>
    <t>0264-9381</t>
  </si>
  <si>
    <t>0009-8604</t>
  </si>
  <si>
    <t>1863-0650</t>
  </si>
  <si>
    <t>0936-577X</t>
  </si>
  <si>
    <t>CLIMATIC CHANGE</t>
  </si>
  <si>
    <t>0165-0009</t>
  </si>
  <si>
    <t>0959-9851</t>
  </si>
  <si>
    <t>1550-0594</t>
  </si>
  <si>
    <t>0300-0664</t>
  </si>
  <si>
    <t>1542-3565</t>
  </si>
  <si>
    <t>1558-7673</t>
  </si>
  <si>
    <t>1555-9041</t>
  </si>
  <si>
    <t>0749-8047</t>
  </si>
  <si>
    <t>0301-0430</t>
  </si>
  <si>
    <t>0303-8467</t>
  </si>
  <si>
    <t>0362-5664</t>
  </si>
  <si>
    <t>1388-2457</t>
  </si>
  <si>
    <t>1385-4046</t>
  </si>
  <si>
    <t>1556-3650</t>
  </si>
  <si>
    <t>1546-2218</t>
  </si>
  <si>
    <t>CNS DRUGS</t>
  </si>
  <si>
    <t>1172-7047</t>
  </si>
  <si>
    <t>1871-5273</t>
  </si>
  <si>
    <t>1755-5930</t>
  </si>
  <si>
    <t>CNS SPECTRUMS</t>
  </si>
  <si>
    <t>1092-8529</t>
  </si>
  <si>
    <t>0892-0753</t>
  </si>
  <si>
    <t>1530-7026</t>
  </si>
  <si>
    <t>1543-3633</t>
  </si>
  <si>
    <t>1389-0417</t>
  </si>
  <si>
    <t>1061-933X</t>
  </si>
  <si>
    <t>0303-402X</t>
  </si>
  <si>
    <t>0927-7757</t>
  </si>
  <si>
    <t>0927-7765</t>
  </si>
  <si>
    <t>0361-2317</t>
  </si>
  <si>
    <t>1472-3581</t>
  </si>
  <si>
    <t>1462-8910</t>
  </si>
  <si>
    <t>1386-2073</t>
  </si>
  <si>
    <t>0010-2180</t>
  </si>
  <si>
    <t>0010-2202</t>
  </si>
  <si>
    <t>1364-7830</t>
  </si>
  <si>
    <t>0260-3594</t>
  </si>
  <si>
    <t>0010-3624</t>
  </si>
  <si>
    <t>0253-6102</t>
  </si>
  <si>
    <t>1532-0456</t>
  </si>
  <si>
    <t>0927-0256</t>
  </si>
  <si>
    <t>0927-6440</t>
  </si>
  <si>
    <t>1359-835X</t>
  </si>
  <si>
    <t>1359-8368</t>
  </si>
  <si>
    <t>0266-3538</t>
  </si>
  <si>
    <t>0263-8223</t>
  </si>
  <si>
    <t>1541-4337</t>
  </si>
  <si>
    <t>1061-3773</t>
  </si>
  <si>
    <t>0098-1354</t>
  </si>
  <si>
    <t>1598-8198</t>
  </si>
  <si>
    <t>1546-6086</t>
  </si>
  <si>
    <t>0888-8892</t>
  </si>
  <si>
    <t>0950-0618</t>
  </si>
  <si>
    <t>0010-7514</t>
  </si>
  <si>
    <t>0935-1175</t>
  </si>
  <si>
    <t>0010-7999</t>
  </si>
  <si>
    <t>0010-8545</t>
  </si>
  <si>
    <t>1478-422X</t>
  </si>
  <si>
    <t>0334-6005</t>
  </si>
  <si>
    <t>0010-938X</t>
  </si>
  <si>
    <t>CORROSION</t>
  </si>
  <si>
    <t>0010-9312</t>
  </si>
  <si>
    <t>CORTEX</t>
  </si>
  <si>
    <t>0010-9452</t>
  </si>
  <si>
    <t>1631-0748</t>
  </si>
  <si>
    <t>1631-0705</t>
  </si>
  <si>
    <t>1040-8347</t>
  </si>
  <si>
    <t>1064-3389</t>
  </si>
  <si>
    <t>1040-8398</t>
  </si>
  <si>
    <t>0735-2689</t>
  </si>
  <si>
    <t>1040-8436</t>
  </si>
  <si>
    <t>1040-8444</t>
  </si>
  <si>
    <t>CRYOGENICS</t>
  </si>
  <si>
    <t>0011-2275</t>
  </si>
  <si>
    <t>0181-1568</t>
  </si>
  <si>
    <t>1528-7483</t>
  </si>
  <si>
    <t>0232-1300</t>
  </si>
  <si>
    <t>1063-7745</t>
  </si>
  <si>
    <t>1466-8033</t>
  </si>
  <si>
    <t>1567-2050</t>
  </si>
  <si>
    <t>1573-4110</t>
  </si>
  <si>
    <t>1567-1739</t>
  </si>
  <si>
    <t>1574-8936</t>
  </si>
  <si>
    <t>0929-8673</t>
  </si>
  <si>
    <t>1573-4137</t>
  </si>
  <si>
    <t>1528-4042</t>
  </si>
  <si>
    <t>1570-159X</t>
  </si>
  <si>
    <t>1567-2026</t>
  </si>
  <si>
    <t>1363-1950</t>
  </si>
  <si>
    <t>1359-0294</t>
  </si>
  <si>
    <t>0267-1379</t>
  </si>
  <si>
    <t>0957-9672</t>
  </si>
  <si>
    <t>1062-4821</t>
  </si>
  <si>
    <t>0959-4388</t>
  </si>
  <si>
    <t>1350-7540</t>
  </si>
  <si>
    <t>1369-5266</t>
  </si>
  <si>
    <t>1359-0286</t>
  </si>
  <si>
    <t>0963-0643</t>
  </si>
  <si>
    <t>1385-2728</t>
  </si>
  <si>
    <t>1570-1794</t>
  </si>
  <si>
    <t>1568-0266</t>
  </si>
  <si>
    <t>1556-9527</t>
  </si>
  <si>
    <t>1212-1800</t>
  </si>
  <si>
    <t>1477-9226</t>
  </si>
  <si>
    <t>1420-8008</t>
  </si>
  <si>
    <t>0109-5641</t>
  </si>
  <si>
    <t>0287-4547</t>
  </si>
  <si>
    <t>1385-772X</t>
  </si>
  <si>
    <t>DESALINATION</t>
  </si>
  <si>
    <t>0011-9164</t>
  </si>
  <si>
    <t>0012-1622</t>
  </si>
  <si>
    <t>1932-8451</t>
  </si>
  <si>
    <t>0378-5866</t>
  </si>
  <si>
    <t>DIABETES</t>
  </si>
  <si>
    <t>0012-1797</t>
  </si>
  <si>
    <t>DIABETES CARE</t>
  </si>
  <si>
    <t>0149-5992</t>
  </si>
  <si>
    <t>1262-3636</t>
  </si>
  <si>
    <t>1462-8902</t>
  </si>
  <si>
    <t>0168-8227</t>
  </si>
  <si>
    <t>1520-9156</t>
  </si>
  <si>
    <t>1520-7552</t>
  </si>
  <si>
    <t>0742-3071</t>
  </si>
  <si>
    <t>DIABETOLOGIA</t>
  </si>
  <si>
    <t>0012-186X</t>
  </si>
  <si>
    <t>0925-9635</t>
  </si>
  <si>
    <t>0257-2753</t>
  </si>
  <si>
    <t>0163-2116</t>
  </si>
  <si>
    <t>1590-8658</t>
  </si>
  <si>
    <t>0253-4886</t>
  </si>
  <si>
    <t>DIGESTION</t>
  </si>
  <si>
    <t>0012-2823</t>
  </si>
  <si>
    <t>0012-3706</t>
  </si>
  <si>
    <t>1120-8694</t>
  </si>
  <si>
    <t>DNA REPAIR</t>
  </si>
  <si>
    <t>1568-7864</t>
  </si>
  <si>
    <t>0012-5008</t>
  </si>
  <si>
    <t>1028-3358</t>
  </si>
  <si>
    <t>0012-5016</t>
  </si>
  <si>
    <t>0739-7240</t>
  </si>
  <si>
    <t>0148-0545</t>
  </si>
  <si>
    <t>0363-9045</t>
  </si>
  <si>
    <t>0272-4391</t>
  </si>
  <si>
    <t>DRUG SAFETY</t>
  </si>
  <si>
    <t>0114-5916</t>
  </si>
  <si>
    <t>DRUGS</t>
  </si>
  <si>
    <t>0012-6667</t>
  </si>
  <si>
    <t>0737-3937</t>
  </si>
  <si>
    <t>0143-7208</t>
  </si>
  <si>
    <t>0377-0265</t>
  </si>
  <si>
    <t>0012-821X</t>
  </si>
  <si>
    <t>1612-9202</t>
  </si>
  <si>
    <t>1051-0761</t>
  </si>
  <si>
    <t>0921-8009</t>
  </si>
  <si>
    <t>0925-8574</t>
  </si>
  <si>
    <t>1470-160X</t>
  </si>
  <si>
    <t>0013-0001</t>
  </si>
  <si>
    <t>0361-0128</t>
  </si>
  <si>
    <t>0147-6513</t>
  </si>
  <si>
    <t>0963-9292</t>
  </si>
  <si>
    <t>1040-0397</t>
  </si>
  <si>
    <t>1388-2481</t>
  </si>
  <si>
    <t>ELECTROCHEMISTRY</t>
  </si>
  <si>
    <t>1344-3542</t>
  </si>
  <si>
    <t>0013-4686</t>
  </si>
  <si>
    <t>ELECTROPHORESIS</t>
  </si>
  <si>
    <t>0173-0835</t>
  </si>
  <si>
    <t>1811-5209</t>
  </si>
  <si>
    <t>0013-7006</t>
  </si>
  <si>
    <t>0918-8959</t>
  </si>
  <si>
    <t>1046-3976</t>
  </si>
  <si>
    <t>0743-5800</t>
  </si>
  <si>
    <t>0163-769X</t>
  </si>
  <si>
    <t>0889-8529</t>
  </si>
  <si>
    <t>ENDOCRINE</t>
  </si>
  <si>
    <t>ENDOCRINOLOGY</t>
  </si>
  <si>
    <t>0013-7227</t>
  </si>
  <si>
    <t>1351-0088</t>
  </si>
  <si>
    <t>ENDOSCOPY</t>
  </si>
  <si>
    <t>0013-726X</t>
  </si>
  <si>
    <t>0378-7788</t>
  </si>
  <si>
    <t>0196-8904</t>
  </si>
  <si>
    <t>0144-5987</t>
  </si>
  <si>
    <t>0887-0624</t>
  </si>
  <si>
    <t>0195-6574</t>
  </si>
  <si>
    <t>0301-4215</t>
  </si>
  <si>
    <t>1556-7036</t>
  </si>
  <si>
    <t>1556-7257</t>
  </si>
  <si>
    <t>0360-5442</t>
  </si>
  <si>
    <t>1350-6307</t>
  </si>
  <si>
    <t>1448-2517</t>
  </si>
  <si>
    <t>1610-3653</t>
  </si>
  <si>
    <t>0376-8929</t>
  </si>
  <si>
    <t>1352-8505</t>
  </si>
  <si>
    <t>1092-8758</t>
  </si>
  <si>
    <t>0098-8472</t>
  </si>
  <si>
    <t>1567-7419</t>
  </si>
  <si>
    <t>1527-5922</t>
  </si>
  <si>
    <t>0269-4042</t>
  </si>
  <si>
    <t>0091-6765</t>
  </si>
  <si>
    <t>0160-4120</t>
  </si>
  <si>
    <t>0364-152X</t>
  </si>
  <si>
    <t>1420-2026</t>
  </si>
  <si>
    <t>1364-8152</t>
  </si>
  <si>
    <t>0893-6692</t>
  </si>
  <si>
    <t>0167-6369</t>
  </si>
  <si>
    <t>0269-7491</t>
  </si>
  <si>
    <t>0013-9351</t>
  </si>
  <si>
    <t>1748-9326</t>
  </si>
  <si>
    <t>1181-8700</t>
  </si>
  <si>
    <t>1462-9011</t>
  </si>
  <si>
    <t>0013-936X</t>
  </si>
  <si>
    <t>0959-3330</t>
  </si>
  <si>
    <t>0730-7268</t>
  </si>
  <si>
    <t>1382-6689</t>
  </si>
  <si>
    <t>ENVIRONMENT</t>
  </si>
  <si>
    <t>0013-9157</t>
  </si>
  <si>
    <t>ENVIRONMETRICS</t>
  </si>
  <si>
    <t>1180-4009</t>
  </si>
  <si>
    <t>EPILEPSIA</t>
  </si>
  <si>
    <t>0013-9580</t>
  </si>
  <si>
    <t>1525-5050</t>
  </si>
  <si>
    <t>0920-1211</t>
  </si>
  <si>
    <t>1294-9361</t>
  </si>
  <si>
    <t>0295-5075</t>
  </si>
  <si>
    <t>E-POLYMERS</t>
  </si>
  <si>
    <t>1618-7229</t>
  </si>
  <si>
    <t>1559-2723</t>
  </si>
  <si>
    <t>EUPHYTICA</t>
  </si>
  <si>
    <t>0014-2336</t>
  </si>
  <si>
    <t>0940-1334</t>
  </si>
  <si>
    <t>1473-2262</t>
  </si>
  <si>
    <t>1438-2377</t>
  </si>
  <si>
    <t>0804-4643</t>
  </si>
  <si>
    <t>0954-691X</t>
  </si>
  <si>
    <t>1434-1948</t>
  </si>
  <si>
    <t>0223-5234</t>
  </si>
  <si>
    <t>1351-5101</t>
  </si>
  <si>
    <t>0953-816X</t>
  </si>
  <si>
    <t>1434-193X</t>
  </si>
  <si>
    <t>1090-3798</t>
  </si>
  <si>
    <t>1090-3801</t>
  </si>
  <si>
    <t>0014-2999</t>
  </si>
  <si>
    <t>0967-0262</t>
  </si>
  <si>
    <t>0929-1873</t>
  </si>
  <si>
    <t>1164-5563</t>
  </si>
  <si>
    <t>1351-0754</t>
  </si>
  <si>
    <t>0014-3022</t>
  </si>
  <si>
    <t>0924-977X</t>
  </si>
  <si>
    <t>1292-8941</t>
  </si>
  <si>
    <t>1951-6355</t>
  </si>
  <si>
    <t>0014-3057</t>
  </si>
  <si>
    <t>0940-6719</t>
  </si>
  <si>
    <t>0302-2838</t>
  </si>
  <si>
    <t>1064-2293</t>
  </si>
  <si>
    <t>0014-4819</t>
  </si>
  <si>
    <t>0947-7349</t>
  </si>
  <si>
    <t>0891-6152</t>
  </si>
  <si>
    <t>0014-4851</t>
  </si>
  <si>
    <t>0014-4886</t>
  </si>
  <si>
    <t>0732-8818</t>
  </si>
  <si>
    <t>0894-1777</t>
  </si>
  <si>
    <t>1364-5498</t>
  </si>
  <si>
    <t>8756-758X</t>
  </si>
  <si>
    <t>FERROELECTRICS</t>
  </si>
  <si>
    <t>0015-0193</t>
  </si>
  <si>
    <t>0177-7963</t>
  </si>
  <si>
    <t>1229-9197</t>
  </si>
  <si>
    <t>0015-0541</t>
  </si>
  <si>
    <t>0015-1882</t>
  </si>
  <si>
    <t>0308-0501</t>
  </si>
  <si>
    <t>0379-7112</t>
  </si>
  <si>
    <t>0015-2684</t>
  </si>
  <si>
    <t>0367-326X</t>
  </si>
  <si>
    <t>0882-5734</t>
  </si>
  <si>
    <t>FLEISCHWIRTSCHAFT</t>
  </si>
  <si>
    <t>0015-363X</t>
  </si>
  <si>
    <t>FLORA</t>
  </si>
  <si>
    <t>0367-2530</t>
  </si>
  <si>
    <t>1386-6184</t>
  </si>
  <si>
    <t>0378-3812</t>
  </si>
  <si>
    <t>1211-9520</t>
  </si>
  <si>
    <t>1641-4640</t>
  </si>
  <si>
    <t>1939-3210</t>
  </si>
  <si>
    <t>0954-0105</t>
  </si>
  <si>
    <t>1936-9751</t>
  </si>
  <si>
    <t>1557-1858</t>
  </si>
  <si>
    <t>1935-5130</t>
  </si>
  <si>
    <t>0960-3085</t>
  </si>
  <si>
    <t>0890-5436</t>
  </si>
  <si>
    <t>0308-8146</t>
  </si>
  <si>
    <t>0278-6915</t>
  </si>
  <si>
    <t>0956-7135</t>
  </si>
  <si>
    <t>0268-005X</t>
  </si>
  <si>
    <t>0740-0020</t>
  </si>
  <si>
    <t>0379-5721</t>
  </si>
  <si>
    <t>FOOD POLICY</t>
  </si>
  <si>
    <t>0306-9192</t>
  </si>
  <si>
    <t>0950-3293</t>
  </si>
  <si>
    <t>0963-9969</t>
  </si>
  <si>
    <t>8755-9129</t>
  </si>
  <si>
    <t>1082-0132</t>
  </si>
  <si>
    <t>1330-9862</t>
  </si>
  <si>
    <t>1535-3141</t>
  </si>
  <si>
    <t>0015-7473</t>
  </si>
  <si>
    <t>0720-4299</t>
  </si>
  <si>
    <t>0015-8208</t>
  </si>
  <si>
    <t>0015-9018</t>
  </si>
  <si>
    <t>0891-5849</t>
  </si>
  <si>
    <t>1540-9295</t>
  </si>
  <si>
    <t>0091-3022</t>
  </si>
  <si>
    <t>0016-2361</t>
  </si>
  <si>
    <t>1615-6846</t>
  </si>
  <si>
    <t>0378-3820</t>
  </si>
  <si>
    <t>1536-383X</t>
  </si>
  <si>
    <t>1445-4408</t>
  </si>
  <si>
    <t>0920-3796</t>
  </si>
  <si>
    <t>1536-1055</t>
  </si>
  <si>
    <t>0966-6362</t>
  </si>
  <si>
    <t>0889-8553</t>
  </si>
  <si>
    <t>0016-5085</t>
  </si>
  <si>
    <t>0016-5107</t>
  </si>
  <si>
    <t>0949-8036</t>
  </si>
  <si>
    <t>0016-6480</t>
  </si>
  <si>
    <t>0001-7701</t>
  </si>
  <si>
    <t>1601-1848</t>
  </si>
  <si>
    <t>0925-9864</t>
  </si>
  <si>
    <t>1472-4677</t>
  </si>
  <si>
    <t>1525-2027</t>
  </si>
  <si>
    <t>0016-7002</t>
  </si>
  <si>
    <t>1467-7873</t>
  </si>
  <si>
    <t>0016-7037</t>
  </si>
  <si>
    <t>0016-7061</t>
  </si>
  <si>
    <t>GEOFLUIDS</t>
  </si>
  <si>
    <t>1468-8115</t>
  </si>
  <si>
    <t>0149-0451</t>
  </si>
  <si>
    <t>0309-1929</t>
  </si>
  <si>
    <t>0956-540X</t>
  </si>
  <si>
    <t>0016-8025</t>
  </si>
  <si>
    <t>0016-8033</t>
  </si>
  <si>
    <t>GEOTHERMICS</t>
  </si>
  <si>
    <t>0375-6505</t>
  </si>
  <si>
    <t>0361-7610</t>
  </si>
  <si>
    <t>1087-6596</t>
  </si>
  <si>
    <t>1753-3546</t>
  </si>
  <si>
    <t>GLIA</t>
  </si>
  <si>
    <t>0894-1491</t>
  </si>
  <si>
    <t>0886-6236</t>
  </si>
  <si>
    <t>1354-1013</t>
  </si>
  <si>
    <t>0959-3780</t>
  </si>
  <si>
    <t>GRANA</t>
  </si>
  <si>
    <t>0017-3134</t>
  </si>
  <si>
    <t>1434-7636</t>
  </si>
  <si>
    <t>0017-3495</t>
  </si>
  <si>
    <t>1463-9262</t>
  </si>
  <si>
    <t>0017-467X</t>
  </si>
  <si>
    <t>1069-3629</t>
  </si>
  <si>
    <t>GROWTH FACTORS</t>
  </si>
  <si>
    <t>0897-7194</t>
  </si>
  <si>
    <t>1096-6374</t>
  </si>
  <si>
    <t>1430-483X</t>
  </si>
  <si>
    <t>GUT</t>
  </si>
  <si>
    <t>0017-5749</t>
  </si>
  <si>
    <t>0951-3590</t>
  </si>
  <si>
    <t>HASELTONIA</t>
  </si>
  <si>
    <t>1070-0048</t>
  </si>
  <si>
    <t>HEADACHE</t>
  </si>
  <si>
    <t>0017-8748</t>
  </si>
  <si>
    <t>0017-9078</t>
  </si>
  <si>
    <t>0378-5955</t>
  </si>
  <si>
    <t>0947-7411</t>
  </si>
  <si>
    <t>0145-7632</t>
  </si>
  <si>
    <t>HELICOBACTER</t>
  </si>
  <si>
    <t>1083-4389</t>
  </si>
  <si>
    <t>0018-019X</t>
  </si>
  <si>
    <t>1936-0533</t>
  </si>
  <si>
    <t>1386-6346</t>
  </si>
  <si>
    <t>HEPATOLOGY</t>
  </si>
  <si>
    <t>0270-9139</t>
  </si>
  <si>
    <t>1042-7163</t>
  </si>
  <si>
    <t>0793-0283</t>
  </si>
  <si>
    <t>0018-1439</t>
  </si>
  <si>
    <t>0954-0083</t>
  </si>
  <si>
    <t>0334-6455</t>
  </si>
  <si>
    <t>1093-3611</t>
  </si>
  <si>
    <t>HIPPOCAMPUS</t>
  </si>
  <si>
    <t>1050-9631</t>
  </si>
  <si>
    <t>0018-3768</t>
  </si>
  <si>
    <t>HOLZFORSCHUNG</t>
  </si>
  <si>
    <t>0018-3830</t>
  </si>
  <si>
    <t>0018-506X</t>
  </si>
  <si>
    <t>0018-5043</t>
  </si>
  <si>
    <t>1065-9471</t>
  </si>
  <si>
    <t>1080-7039</t>
  </si>
  <si>
    <t>0960-3271</t>
  </si>
  <si>
    <t>0167-9457</t>
  </si>
  <si>
    <t>0885-6222</t>
  </si>
  <si>
    <t>1431-2174</t>
  </si>
  <si>
    <t>1027-5606</t>
  </si>
  <si>
    <t>0885-6087</t>
  </si>
  <si>
    <t>0262-6667</t>
  </si>
  <si>
    <t>HYDROMETALLURGY</t>
  </si>
  <si>
    <t>0304-386X</t>
  </si>
  <si>
    <t>1545-598X</t>
  </si>
  <si>
    <t>0018-9359</t>
  </si>
  <si>
    <t>0885-8969</t>
  </si>
  <si>
    <t>0196-2892</t>
  </si>
  <si>
    <t>1536-1241</t>
  </si>
  <si>
    <t>1536-125X</t>
  </si>
  <si>
    <t>0018-9499</t>
  </si>
  <si>
    <t>1751-8741</t>
  </si>
  <si>
    <t>1751-8849</t>
  </si>
  <si>
    <t>0892-3973</t>
  </si>
  <si>
    <t>1054-5476</t>
  </si>
  <si>
    <t>0888-5885</t>
  </si>
  <si>
    <t>0019-8366</t>
  </si>
  <si>
    <t>0971-457X</t>
  </si>
  <si>
    <t>0971-4588</t>
  </si>
  <si>
    <t>0971-1627</t>
  </si>
  <si>
    <t>0973-1458</t>
  </si>
  <si>
    <t>0019-5596</t>
  </si>
  <si>
    <t>1078-0998</t>
  </si>
  <si>
    <t>0895-8378</t>
  </si>
  <si>
    <t>1466-8564</t>
  </si>
  <si>
    <t>0020-1669</t>
  </si>
  <si>
    <t>1387-7003</t>
  </si>
  <si>
    <t>0020-1693</t>
  </si>
  <si>
    <t>INSIGHT</t>
  </si>
  <si>
    <t>1354-2575</t>
  </si>
  <si>
    <t>1073-9149</t>
  </si>
  <si>
    <t>0964-8305</t>
  </si>
  <si>
    <t>0735-1933</t>
  </si>
  <si>
    <t>0958-6946</t>
  </si>
  <si>
    <t>0143-7496</t>
  </si>
  <si>
    <t>1546-542X</t>
  </si>
  <si>
    <t>0020-7128</t>
  </si>
  <si>
    <t>1364-0461</t>
  </si>
  <si>
    <t>0538-8066</t>
  </si>
  <si>
    <t>1542-6580</t>
  </si>
  <si>
    <t>0955-6222</t>
  </si>
  <si>
    <t>0166-5162</t>
  </si>
  <si>
    <t>0179-1958</t>
  </si>
  <si>
    <t>1364-727X</t>
  </si>
  <si>
    <t>1056-7895</t>
  </si>
  <si>
    <t>1748-5673</t>
  </si>
  <si>
    <t>0736-5748</t>
  </si>
  <si>
    <t>0363-907X</t>
  </si>
  <si>
    <t>0306-7319</t>
  </si>
  <si>
    <t>0960-3123</t>
  </si>
  <si>
    <t>0957-4352</t>
  </si>
  <si>
    <t>1735-6865</t>
  </si>
  <si>
    <t>1742-8297</t>
  </si>
  <si>
    <t>0142-1123</t>
  </si>
  <si>
    <t>0168-1605</t>
  </si>
  <si>
    <t>1094-2912</t>
  </si>
  <si>
    <t>0963-7486</t>
  </si>
  <si>
    <t>0950-5423</t>
  </si>
  <si>
    <t>0376-9429</t>
  </si>
  <si>
    <t>1543-5075</t>
  </si>
  <si>
    <t>1750-5836</t>
  </si>
  <si>
    <t>0142-727X</t>
  </si>
  <si>
    <t>0017-9310</t>
  </si>
  <si>
    <t>0360-3199</t>
  </si>
  <si>
    <t>0955-9930</t>
  </si>
  <si>
    <t>0948-3349</t>
  </si>
  <si>
    <t>1387-3806</t>
  </si>
  <si>
    <t>0268-1900</t>
  </si>
  <si>
    <t>1422-0067</t>
  </si>
  <si>
    <t>1475-7435</t>
  </si>
  <si>
    <t>1461-1457</t>
  </si>
  <si>
    <t>0020-7454</t>
  </si>
  <si>
    <t>0363-9061</t>
  </si>
  <si>
    <t>0961-5539</t>
  </si>
  <si>
    <t>0307-0565</t>
  </si>
  <si>
    <t>0378-5173</t>
  </si>
  <si>
    <t>1110-662X</t>
  </si>
  <si>
    <t>1522-6514</t>
  </si>
  <si>
    <t>1058-5893</t>
  </si>
  <si>
    <t>0749-6419</t>
  </si>
  <si>
    <t>1023-666X</t>
  </si>
  <si>
    <t>0888-7462</t>
  </si>
  <si>
    <t>0167-8760</t>
  </si>
  <si>
    <t>0020-7608</t>
  </si>
  <si>
    <t>0955-3002</t>
  </si>
  <si>
    <t>0263-4368</t>
  </si>
  <si>
    <t>0140-7007</t>
  </si>
  <si>
    <t>0957-7572</t>
  </si>
  <si>
    <t>0020-7748</t>
  </si>
  <si>
    <t>1290-0729</t>
  </si>
  <si>
    <t>0195-928X</t>
  </si>
  <si>
    <t>1091-5818</t>
  </si>
  <si>
    <t>0919-8172</t>
  </si>
  <si>
    <t>0790-0627</t>
  </si>
  <si>
    <t>0950-6608</t>
  </si>
  <si>
    <t>0930-777X</t>
  </si>
  <si>
    <t>0144-235X</t>
  </si>
  <si>
    <t>0937-3462</t>
  </si>
  <si>
    <t>0301-1623</t>
  </si>
  <si>
    <t>1932-4502</t>
  </si>
  <si>
    <t>INTERMETALLICS</t>
  </si>
  <si>
    <t>0966-9795</t>
  </si>
  <si>
    <t>IONICS</t>
  </si>
  <si>
    <t>0947-7047</t>
  </si>
  <si>
    <t>1021-9986</t>
  </si>
  <si>
    <t>1026-1265</t>
  </si>
  <si>
    <t>0791-6833</t>
  </si>
  <si>
    <t>0301-9233</t>
  </si>
  <si>
    <t>1531-0353</t>
  </si>
  <si>
    <t>0342-7188</t>
  </si>
  <si>
    <t>0915-1559</t>
  </si>
  <si>
    <t>1025-6016</t>
  </si>
  <si>
    <t>0021-2148</t>
  </si>
  <si>
    <t>1069-3513</t>
  </si>
  <si>
    <t>0169-4243</t>
  </si>
  <si>
    <t>0021-8464</t>
  </si>
  <si>
    <t>0021-8502</t>
  </si>
  <si>
    <t>0165-0327</t>
  </si>
  <si>
    <t>1085-7117</t>
  </si>
  <si>
    <t>1187-7863</t>
  </si>
  <si>
    <t>0021-8561</t>
  </si>
  <si>
    <t>0925-8388</t>
  </si>
  <si>
    <t>1387-2877</t>
  </si>
  <si>
    <t>0002-7820</t>
  </si>
  <si>
    <t>0002-7863</t>
  </si>
  <si>
    <t>0002-9726</t>
  </si>
  <si>
    <t>0003-021X</t>
  </si>
  <si>
    <t>0361-0470</t>
  </si>
  <si>
    <t>1044-0305</t>
  </si>
  <si>
    <t>1046-6673</t>
  </si>
  <si>
    <t>1093-474X</t>
  </si>
  <si>
    <t>0003-150X</t>
  </si>
  <si>
    <t>0165-2370</t>
  </si>
  <si>
    <t>0267-9477</t>
  </si>
  <si>
    <t>1061-9348</t>
  </si>
  <si>
    <t>0146-4760</t>
  </si>
  <si>
    <t>1060-3271</t>
  </si>
  <si>
    <t>0021-891X</t>
  </si>
  <si>
    <t>0021-8995</t>
  </si>
  <si>
    <t>0260-437X</t>
  </si>
  <si>
    <t>0140-1963</t>
  </si>
  <si>
    <t>1028-6020</t>
  </si>
  <si>
    <t>0167-7764</t>
  </si>
  <si>
    <t>1364-6826</t>
  </si>
  <si>
    <t>0883-9115</t>
  </si>
  <si>
    <t>1095-6670</t>
  </si>
  <si>
    <t>0021-9266</t>
  </si>
  <si>
    <t>0949-8257</t>
  </si>
  <si>
    <t>0218-3390</t>
  </si>
  <si>
    <t>0920-5063</t>
  </si>
  <si>
    <t>0885-3282</t>
  </si>
  <si>
    <t>1549-3296</t>
  </si>
  <si>
    <t>1552-4973</t>
  </si>
  <si>
    <t>0925-2738</t>
  </si>
  <si>
    <t>1389-1723</t>
  </si>
  <si>
    <t>0914-8779</t>
  </si>
  <si>
    <t>0884-0431</t>
  </si>
  <si>
    <t>0103-5053</t>
  </si>
  <si>
    <t>0373-6687</t>
  </si>
  <si>
    <t>0732-8303</t>
  </si>
  <si>
    <t>0021-9517</t>
  </si>
  <si>
    <t>0021-955X</t>
  </si>
  <si>
    <t>1229-9162</t>
  </si>
  <si>
    <t>1882-0743</t>
  </si>
  <si>
    <t>0733-5210</t>
  </si>
  <si>
    <t>0271-678X</t>
  </si>
  <si>
    <t>1074-1542</t>
  </si>
  <si>
    <t>0021-9584</t>
  </si>
  <si>
    <t>0021-9568</t>
  </si>
  <si>
    <t>0021-9592</t>
  </si>
  <si>
    <t>1549-9596</t>
  </si>
  <si>
    <t>0891-0618</t>
  </si>
  <si>
    <t>0253-5106</t>
  </si>
  <si>
    <t>0268-2575</t>
  </si>
  <si>
    <t>1549-9618</t>
  </si>
  <si>
    <t>0021-9614</t>
  </si>
  <si>
    <t>0886-9383</t>
  </si>
  <si>
    <t>0883-0738</t>
  </si>
  <si>
    <t>0009-4536</t>
  </si>
  <si>
    <t>0021-9673</t>
  </si>
  <si>
    <t>1570-0232</t>
  </si>
  <si>
    <t>0021-9665</t>
  </si>
  <si>
    <t>0959-6526</t>
  </si>
  <si>
    <t>1094-6950</t>
  </si>
  <si>
    <t>0021-972X</t>
  </si>
  <si>
    <t>1380-3395</t>
  </si>
  <si>
    <t>0192-0790</t>
  </si>
  <si>
    <t>0736-0258</t>
  </si>
  <si>
    <t>0967-5868</t>
  </si>
  <si>
    <t>1040-7278</t>
  </si>
  <si>
    <t>1547-0091</t>
  </si>
  <si>
    <t>0898-929X</t>
  </si>
  <si>
    <t>0021-9797</t>
  </si>
  <si>
    <t>0021-9967</t>
  </si>
  <si>
    <t>0340-7594</t>
  </si>
  <si>
    <t>1090-0268</t>
  </si>
  <si>
    <t>0021-9983</t>
  </si>
  <si>
    <t>1066-5277</t>
  </si>
  <si>
    <t>0192-8651</t>
  </si>
  <si>
    <t>0929-5313</t>
  </si>
  <si>
    <t>0169-7722</t>
  </si>
  <si>
    <t>0894-1912</t>
  </si>
  <si>
    <t>0168-3659</t>
  </si>
  <si>
    <t>0095-8972</t>
  </si>
  <si>
    <t>1525-7886</t>
  </si>
  <si>
    <t>1873-9946</t>
  </si>
  <si>
    <t>0022-0248</t>
  </si>
  <si>
    <t>1296-2074</t>
  </si>
  <si>
    <t>0022-0299</t>
  </si>
  <si>
    <t>0022-0302</t>
  </si>
  <si>
    <t>1056-8727</t>
  </si>
  <si>
    <t>0193-2691</t>
  </si>
  <si>
    <t>1793-4311</t>
  </si>
  <si>
    <t>0022-0477</t>
  </si>
  <si>
    <t>0374-3535</t>
  </si>
  <si>
    <t>0095-2443</t>
  </si>
  <si>
    <t>1572-6657</t>
  </si>
  <si>
    <t>1385-3449</t>
  </si>
  <si>
    <t>0013-4651</t>
  </si>
  <si>
    <t>1050-6411</t>
  </si>
  <si>
    <t>0361-5235</t>
  </si>
  <si>
    <t>0368-2048</t>
  </si>
  <si>
    <t>0022-0795</t>
  </si>
  <si>
    <t>0391-4097</t>
  </si>
  <si>
    <t>0892-7790</t>
  </si>
  <si>
    <t>0733-9402</t>
  </si>
  <si>
    <t>0737-0652</t>
  </si>
  <si>
    <t>0195-0738</t>
  </si>
  <si>
    <t>1743-9671</t>
  </si>
  <si>
    <t>1069-4730</t>
  </si>
  <si>
    <t>0094-4289</t>
  </si>
  <si>
    <t>1065-5131</t>
  </si>
  <si>
    <t>0733-9372</t>
  </si>
  <si>
    <t>0022-0892</t>
  </si>
  <si>
    <t>0301-4797</t>
  </si>
  <si>
    <t>0731-8898</t>
  </si>
  <si>
    <t>0047-2425</t>
  </si>
  <si>
    <t>0265-931X</t>
  </si>
  <si>
    <t>1093-4529</t>
  </si>
  <si>
    <t>0360-1234</t>
  </si>
  <si>
    <t>1001-0742</t>
  </si>
  <si>
    <t>1475-6366</t>
  </si>
  <si>
    <t>1041-2905</t>
  </si>
  <si>
    <t>0378-8741</t>
  </si>
  <si>
    <t>0955-2219</t>
  </si>
  <si>
    <t>0022-0957</t>
  </si>
  <si>
    <t>1745-8080</t>
  </si>
  <si>
    <t>1559-0631</t>
  </si>
  <si>
    <t>0734-9041</t>
  </si>
  <si>
    <t>1053-0509</t>
  </si>
  <si>
    <t>0022-1139</t>
  </si>
  <si>
    <t>0145-8884</t>
  </si>
  <si>
    <t>0889-1575</t>
  </si>
  <si>
    <t>1021-9498</t>
  </si>
  <si>
    <t>0260-8774</t>
  </si>
  <si>
    <t>1336-8672</t>
  </si>
  <si>
    <t>0145-8876</t>
  </si>
  <si>
    <t>0145-8892</t>
  </si>
  <si>
    <t>0362-028X</t>
  </si>
  <si>
    <t>0146-9428</t>
  </si>
  <si>
    <t>0149-6085</t>
  </si>
  <si>
    <t>0022-1147</t>
  </si>
  <si>
    <t>0022-1155</t>
  </si>
  <si>
    <t>0164-0313</t>
  </si>
  <si>
    <t>0815-9319</t>
  </si>
  <si>
    <t>0944-1174</t>
  </si>
  <si>
    <t>1091-255X</t>
  </si>
  <si>
    <t>0375-6742</t>
  </si>
  <si>
    <t>0949-7714</t>
  </si>
  <si>
    <t>0264-3707</t>
  </si>
  <si>
    <t>1742-2132</t>
  </si>
  <si>
    <t>0891-9887</t>
  </si>
  <si>
    <t>0380-1330</t>
  </si>
  <si>
    <t>0304-3894</t>
  </si>
  <si>
    <t>1129-2369</t>
  </si>
  <si>
    <t>1606-0997</t>
  </si>
  <si>
    <t>0168-8278</t>
  </si>
  <si>
    <t>0022-152X</t>
  </si>
  <si>
    <t>0964-704X</t>
  </si>
  <si>
    <t>0733-9429</t>
  </si>
  <si>
    <t>0022-1686</t>
  </si>
  <si>
    <t>0022-1694</t>
  </si>
  <si>
    <t>1084-0699</t>
  </si>
  <si>
    <t>0046-9750</t>
  </si>
  <si>
    <t>1088-1980</t>
  </si>
  <si>
    <t>1226-086X</t>
  </si>
  <si>
    <t>0019-4522</t>
  </si>
  <si>
    <t>0141-8955</t>
  </si>
  <si>
    <t>0162-0134</t>
  </si>
  <si>
    <t>1000-324X</t>
  </si>
  <si>
    <t>1574-1443</t>
  </si>
  <si>
    <t>1355-6177</t>
  </si>
  <si>
    <t>1672-9072</t>
  </si>
  <si>
    <t>1045-389X</t>
  </si>
  <si>
    <t>1735-207X</t>
  </si>
  <si>
    <t>1006-706X</t>
  </si>
  <si>
    <t>0733-9437</t>
  </si>
  <si>
    <t>0021-4876</t>
  </si>
  <si>
    <t>1346-8804</t>
  </si>
  <si>
    <t>1341-027X</t>
  </si>
  <si>
    <t>1082-6076</t>
  </si>
  <si>
    <t>0950-4230</t>
  </si>
  <si>
    <t>1060-1325</t>
  </si>
  <si>
    <t>0022-2348</t>
  </si>
  <si>
    <t>0304-8853</t>
  </si>
  <si>
    <t>1090-7807</t>
  </si>
  <si>
    <t>1083-3021</t>
  </si>
  <si>
    <t>1076-5174</t>
  </si>
  <si>
    <t>0899-1561</t>
  </si>
  <si>
    <t>1059-9495</t>
  </si>
  <si>
    <t>0924-0136</t>
  </si>
  <si>
    <t>0884-2914</t>
  </si>
  <si>
    <t>0022-2461</t>
  </si>
  <si>
    <t>1005-0302</t>
  </si>
  <si>
    <t>0957-4522</t>
  </si>
  <si>
    <t>0957-4530</t>
  </si>
  <si>
    <t>0303-6812</t>
  </si>
  <si>
    <t>0259-9791</t>
  </si>
  <si>
    <t>1751-6161</t>
  </si>
  <si>
    <t>0022-5096</t>
  </si>
  <si>
    <t>0022-2623</t>
  </si>
  <si>
    <t>1096-620X</t>
  </si>
  <si>
    <t>0376-7388</t>
  </si>
  <si>
    <t>0265-2048</t>
  </si>
  <si>
    <t>0960-1317</t>
  </si>
  <si>
    <t>0952-5041</t>
  </si>
  <si>
    <t>1093-3263</t>
  </si>
  <si>
    <t>0167-7322</t>
  </si>
  <si>
    <t>1610-2940</t>
  </si>
  <si>
    <t>0895-8696</t>
  </si>
  <si>
    <t>0022-2852</t>
  </si>
  <si>
    <t>0022-2860</t>
  </si>
  <si>
    <t>0022-2895</t>
  </si>
  <si>
    <t>1555-130X</t>
  </si>
  <si>
    <t>1388-0764</t>
  </si>
  <si>
    <t>1340-3443</t>
  </si>
  <si>
    <t>0163-3864</t>
  </si>
  <si>
    <t>0967-0335</t>
  </si>
  <si>
    <t>1121-8428</t>
  </si>
  <si>
    <t>0022-3018</t>
  </si>
  <si>
    <t>1741-2560</t>
  </si>
  <si>
    <t>0300-9564</t>
  </si>
  <si>
    <t>0022-3042</t>
  </si>
  <si>
    <t>0953-8194</t>
  </si>
  <si>
    <t>1743-0003</t>
  </si>
  <si>
    <t>0167-7063</t>
  </si>
  <si>
    <t>1051-2284</t>
  </si>
  <si>
    <t>1557-1890</t>
  </si>
  <si>
    <t>0165-5728</t>
  </si>
  <si>
    <t>1742-2094</t>
  </si>
  <si>
    <t>0340-5354</t>
  </si>
  <si>
    <t>0022-3050</t>
  </si>
  <si>
    <t>0022-510X</t>
  </si>
  <si>
    <t>0911-6044</t>
  </si>
  <si>
    <t>0167-594X</t>
  </si>
  <si>
    <t>1070-8022</t>
  </si>
  <si>
    <t>0022-3069</t>
  </si>
  <si>
    <t>0022-3077</t>
  </si>
  <si>
    <t>0895-0172</t>
  </si>
  <si>
    <t>0150-9861</t>
  </si>
  <si>
    <t>0270-6474</t>
  </si>
  <si>
    <t>0165-0270</t>
  </si>
  <si>
    <t>0360-4012</t>
  </si>
  <si>
    <t>1933-0707</t>
  </si>
  <si>
    <t>0022-3085</t>
  </si>
  <si>
    <t>0898-4921</t>
  </si>
  <si>
    <t>1547-5654</t>
  </si>
  <si>
    <t>0897-7151</t>
  </si>
  <si>
    <t>1355-0284</t>
  </si>
  <si>
    <t>0022-3093</t>
  </si>
  <si>
    <t>0195-9298</t>
  </si>
  <si>
    <t>0340-0204</t>
  </si>
  <si>
    <t>0022-3115</t>
  </si>
  <si>
    <t>0022-3131</t>
  </si>
  <si>
    <t>1499-4046</t>
  </si>
  <si>
    <t>1545-9624</t>
  </si>
  <si>
    <t>1454-4164</t>
  </si>
  <si>
    <t>0022-3263</t>
  </si>
  <si>
    <t>0022-328X</t>
  </si>
  <si>
    <t>1526-5900</t>
  </si>
  <si>
    <t>0885-3924</t>
  </si>
  <si>
    <t>0921-2728</t>
  </si>
  <si>
    <t>0334-018X</t>
  </si>
  <si>
    <t>0277-2116</t>
  </si>
  <si>
    <t>1075-2617</t>
  </si>
  <si>
    <t>1085-9489</t>
  </si>
  <si>
    <t>0022-3530</t>
  </si>
  <si>
    <t>0141-6421</t>
  </si>
  <si>
    <t>0022-3549</t>
  </si>
  <si>
    <t>0731-7085</t>
  </si>
  <si>
    <t>1547-7037</t>
  </si>
  <si>
    <t>1010-6030</t>
  </si>
  <si>
    <t>1389-5567</t>
  </si>
  <si>
    <t>1751-8113</t>
  </si>
  <si>
    <t>1089-5639</t>
  </si>
  <si>
    <t>1520-6106</t>
  </si>
  <si>
    <t>1932-7447</t>
  </si>
  <si>
    <t>0047-2689</t>
  </si>
  <si>
    <t>0022-3697</t>
  </si>
  <si>
    <t>0894-3230</t>
  </si>
  <si>
    <t>0031-9015</t>
  </si>
  <si>
    <t>0022-3751</t>
  </si>
  <si>
    <t>0931-1785</t>
  </si>
  <si>
    <t>0742-3098</t>
  </si>
  <si>
    <t>0971-7811</t>
  </si>
  <si>
    <t>1226-9239</t>
  </si>
  <si>
    <t>1861-3829</t>
  </si>
  <si>
    <t>0721-7595</t>
  </si>
  <si>
    <t>0190-4167</t>
  </si>
  <si>
    <t>1436-8730</t>
  </si>
  <si>
    <t>1125-4653</t>
  </si>
  <si>
    <t>0176-1617</t>
  </si>
  <si>
    <t>0918-9440</t>
  </si>
  <si>
    <t>8756-0879</t>
  </si>
  <si>
    <t>0334-6447</t>
  </si>
  <si>
    <t>1566-2543</t>
  </si>
  <si>
    <t>0973-8622</t>
  </si>
  <si>
    <t>1022-9760</t>
  </si>
  <si>
    <t>1380-2224</t>
  </si>
  <si>
    <t>1091-028X</t>
  </si>
  <si>
    <t>0378-7753</t>
  </si>
  <si>
    <t>0959-1524</t>
  </si>
  <si>
    <t>1180-4882</t>
  </si>
  <si>
    <t>0269-8811</t>
  </si>
  <si>
    <t>0022-4073</t>
  </si>
  <si>
    <t>0236-5731</t>
  </si>
  <si>
    <t>0952-4746</t>
  </si>
  <si>
    <t>0377-0486</t>
  </si>
  <si>
    <t>1002-0721</t>
  </si>
  <si>
    <t>0731-6844</t>
  </si>
  <si>
    <t>1051-2276</t>
  </si>
  <si>
    <t>1099-6362</t>
  </si>
  <si>
    <t>0022-4391</t>
  </si>
  <si>
    <t>0022-5142</t>
  </si>
  <si>
    <t>0963-0651</t>
  </si>
  <si>
    <t>1383-4649</t>
  </si>
  <si>
    <t>0887-8250</t>
  </si>
  <si>
    <t>1615-9306</t>
  </si>
  <si>
    <t>1743-6095</t>
  </si>
  <si>
    <t>0962-1105</t>
  </si>
  <si>
    <t>1071-0922</t>
  </si>
  <si>
    <t>0144-0322</t>
  </si>
  <si>
    <t>1439-0108</t>
  </si>
  <si>
    <t>0022-4561</t>
  </si>
  <si>
    <t>0199-6231</t>
  </si>
  <si>
    <t>0928-0707</t>
  </si>
  <si>
    <t>0022-4596</t>
  </si>
  <si>
    <t>1432-8488</t>
  </si>
  <si>
    <t>0095-9782</t>
  </si>
  <si>
    <t>1079-0268</t>
  </si>
  <si>
    <t>0960-0760</t>
  </si>
  <si>
    <t>0309-3247</t>
  </si>
  <si>
    <t>0022-4766</t>
  </si>
  <si>
    <t>0896-8446</t>
  </si>
  <si>
    <t>1027-4510</t>
  </si>
  <si>
    <t>1097-3958</t>
  </si>
  <si>
    <t>0037-9980</t>
  </si>
  <si>
    <t>0040-5000</t>
  </si>
  <si>
    <t>0022-4901</t>
  </si>
  <si>
    <t>0022-5193</t>
  </si>
  <si>
    <t>1388-6150</t>
  </si>
  <si>
    <t>1059-9630</t>
  </si>
  <si>
    <t>0149-5739</t>
  </si>
  <si>
    <t>0887-8722</t>
  </si>
  <si>
    <t>0892-7057</t>
  </si>
  <si>
    <t>1528-7394</t>
  </si>
  <si>
    <t>1093-7404</t>
  </si>
  <si>
    <t>0946-672X</t>
  </si>
  <si>
    <t>0022-5347</t>
  </si>
  <si>
    <t>0734-2101</t>
  </si>
  <si>
    <t>1100-9233</t>
  </si>
  <si>
    <t>1678-9199</t>
  </si>
  <si>
    <t>0957-4271</t>
  </si>
  <si>
    <t>1083-5601</t>
  </si>
  <si>
    <t>1352-0504</t>
  </si>
  <si>
    <t>1477-8920</t>
  </si>
  <si>
    <t>0733-9496</t>
  </si>
  <si>
    <t>0733-950X</t>
  </si>
  <si>
    <t>0277-3813</t>
  </si>
  <si>
    <t>1435-0211</t>
  </si>
  <si>
    <t>1000-2413</t>
  </si>
  <si>
    <t>1525-3961</t>
  </si>
  <si>
    <t>0021-3640</t>
  </si>
  <si>
    <t>1047-4838</t>
  </si>
  <si>
    <t>0933-4173</t>
  </si>
  <si>
    <t>0148-6071</t>
  </si>
  <si>
    <t>0386-216X</t>
  </si>
  <si>
    <t>1420-4096</t>
  </si>
  <si>
    <t>0085-2538</t>
  </si>
  <si>
    <t>0023-1584</t>
  </si>
  <si>
    <t>1434-0275</t>
  </si>
  <si>
    <t>1226-119X</t>
  </si>
  <si>
    <t>0256-1115</t>
  </si>
  <si>
    <t>1473-0197</t>
  </si>
  <si>
    <t>1474-4422</t>
  </si>
  <si>
    <t>1085-3278</t>
  </si>
  <si>
    <t>LANGMUIR</t>
  </si>
  <si>
    <t>0743-7463</t>
  </si>
  <si>
    <t>0898-1507</t>
  </si>
  <si>
    <t>0327-0793</t>
  </si>
  <si>
    <t>1072-0502</t>
  </si>
  <si>
    <t>1570-1808</t>
  </si>
  <si>
    <t>1570-1786</t>
  </si>
  <si>
    <t>LICHENOLOGIST</t>
  </si>
  <si>
    <t>0024-2829</t>
  </si>
  <si>
    <t>0024-3205</t>
  </si>
  <si>
    <t>0267-8292</t>
  </si>
  <si>
    <t>0024-4902</t>
  </si>
  <si>
    <t>LITHOS</t>
  </si>
  <si>
    <t>0024-4937</t>
  </si>
  <si>
    <t>1478-3223</t>
  </si>
  <si>
    <t>1527-6465</t>
  </si>
  <si>
    <t>0023-6438</t>
  </si>
  <si>
    <t>1091-0344</t>
  </si>
  <si>
    <t>1616-5187</t>
  </si>
  <si>
    <t>1022-1352</t>
  </si>
  <si>
    <t>1438-7492</t>
  </si>
  <si>
    <t>1022-1336</t>
  </si>
  <si>
    <t>1862-832X</t>
  </si>
  <si>
    <t>1598-5032</t>
  </si>
  <si>
    <t>1022-1344</t>
  </si>
  <si>
    <t>MACROMOLECULES</t>
  </si>
  <si>
    <t>0024-9297</t>
  </si>
  <si>
    <t>0024-9831</t>
  </si>
  <si>
    <t>0749-1581</t>
  </si>
  <si>
    <t>0953-1424</t>
  </si>
  <si>
    <t>0304-4203</t>
  </si>
  <si>
    <t>1660-3397</t>
  </si>
  <si>
    <t>0141-1136</t>
  </si>
  <si>
    <t>0025-3235</t>
  </si>
  <si>
    <t>0025-326X</t>
  </si>
  <si>
    <t>0277-7037</t>
  </si>
  <si>
    <t>0921-5093</t>
  </si>
  <si>
    <t>0921-5107</t>
  </si>
  <si>
    <t>0927-796X</t>
  </si>
  <si>
    <t>1369-8001</t>
  </si>
  <si>
    <t>0340-6253</t>
  </si>
  <si>
    <t>1044-5803</t>
  </si>
  <si>
    <t>0254-0584</t>
  </si>
  <si>
    <t>0465-2746</t>
  </si>
  <si>
    <t>0947-5117</t>
  </si>
  <si>
    <t>0025-5327</t>
  </si>
  <si>
    <t>0167-577X</t>
  </si>
  <si>
    <t>1042-6914</t>
  </si>
  <si>
    <t>0025-5408</t>
  </si>
  <si>
    <t>0267-0836</t>
  </si>
  <si>
    <t>1359-5997</t>
  </si>
  <si>
    <t>1066-7857</t>
  </si>
  <si>
    <t>1369-7021</t>
  </si>
  <si>
    <t>1345-9678</t>
  </si>
  <si>
    <t>0025-5300</t>
  </si>
  <si>
    <t>0933-5137</t>
  </si>
  <si>
    <t>0025-5564</t>
  </si>
  <si>
    <t>1081-2865</t>
  </si>
  <si>
    <t>1477-8599</t>
  </si>
  <si>
    <t>MAYDICA</t>
  </si>
  <si>
    <t>0025-6153</t>
  </si>
  <si>
    <t>0309-1740</t>
  </si>
  <si>
    <t>0191-5665</t>
  </si>
  <si>
    <t>0167-6636</t>
  </si>
  <si>
    <t>1385-2000</t>
  </si>
  <si>
    <t>0140-0118</t>
  </si>
  <si>
    <t>1054-2523</t>
  </si>
  <si>
    <t>0308-0110</t>
  </si>
  <si>
    <t>0198-6325</t>
  </si>
  <si>
    <t>0142-159X</t>
  </si>
  <si>
    <t>0959-9436</t>
  </si>
  <si>
    <t>1598-9623</t>
  </si>
  <si>
    <t>0026-0673</t>
  </si>
  <si>
    <t>0885-7490</t>
  </si>
  <si>
    <t>0026-0495</t>
  </si>
  <si>
    <t>1573-3882</t>
  </si>
  <si>
    <t>1073-5623</t>
  </si>
  <si>
    <t>1073-5615</t>
  </si>
  <si>
    <t>METALURGIJA</t>
  </si>
  <si>
    <t>0543-5846</t>
  </si>
  <si>
    <t>1086-9379</t>
  </si>
  <si>
    <t>1750-0443</t>
  </si>
  <si>
    <t>0026-265X</t>
  </si>
  <si>
    <t>0026-3672</t>
  </si>
  <si>
    <t>0167-9317</t>
  </si>
  <si>
    <t>0026-2714</t>
  </si>
  <si>
    <t>1613-4982</t>
  </si>
  <si>
    <t>0938-0108</t>
  </si>
  <si>
    <t>1387-1811</t>
  </si>
  <si>
    <t>1431-9276</t>
  </si>
  <si>
    <t>0946-7076</t>
  </si>
  <si>
    <t>0026-4598</t>
  </si>
  <si>
    <t>0892-6875</t>
  </si>
  <si>
    <t>0930-0708</t>
  </si>
  <si>
    <t>0882-7508</t>
  </si>
  <si>
    <t>1389-5575</t>
  </si>
  <si>
    <t>1570-193X</t>
  </si>
  <si>
    <t>0965-0393</t>
  </si>
  <si>
    <t>MOKUZAI GAKKAISHI</t>
  </si>
  <si>
    <t>0021-4795</t>
  </si>
  <si>
    <t>1380-3743</t>
  </si>
  <si>
    <t>0303-7207</t>
  </si>
  <si>
    <t>1044-7431</t>
  </si>
  <si>
    <t>1738-642X</t>
  </si>
  <si>
    <t>1381-1991</t>
  </si>
  <si>
    <t>0893-7648</t>
  </si>
  <si>
    <t>1613-4125</t>
  </si>
  <si>
    <t>1744-8069</t>
  </si>
  <si>
    <t>1674-2052</t>
  </si>
  <si>
    <t>0894-0282</t>
  </si>
  <si>
    <t>1464-6722</t>
  </si>
  <si>
    <t>1359-4184</t>
  </si>
  <si>
    <t>0892-7022</t>
  </si>
  <si>
    <t>1420-3049</t>
  </si>
  <si>
    <t>0026-9247</t>
  </si>
  <si>
    <t>MOTOR CONTROL</t>
  </si>
  <si>
    <t>1087-1640</t>
  </si>
  <si>
    <t>0885-3185</t>
  </si>
  <si>
    <t>0883-7694</t>
  </si>
  <si>
    <t>0276-4741</t>
  </si>
  <si>
    <t>1352-4585</t>
  </si>
  <si>
    <t>0148-639X</t>
  </si>
  <si>
    <t>MUTAGENESIS</t>
  </si>
  <si>
    <t>0267-8357</t>
  </si>
  <si>
    <t>1383-5718</t>
  </si>
  <si>
    <t>1383-5742</t>
  </si>
  <si>
    <t>NANO</t>
  </si>
  <si>
    <t>1793-2920</t>
  </si>
  <si>
    <t>1530-6984</t>
  </si>
  <si>
    <t>1748-0132</t>
  </si>
  <si>
    <t>1743-5889</t>
  </si>
  <si>
    <t>1556-7265</t>
  </si>
  <si>
    <t>NANOTECHNOLOGY</t>
  </si>
  <si>
    <t>0957-4484</t>
  </si>
  <si>
    <t>1743-5390</t>
  </si>
  <si>
    <t>1561-8633</t>
  </si>
  <si>
    <t>0921-030X</t>
  </si>
  <si>
    <t>1476-1122</t>
  </si>
  <si>
    <t>1748-3387</t>
  </si>
  <si>
    <t>1097-6256</t>
  </si>
  <si>
    <t>1745-2473</t>
  </si>
  <si>
    <t>1934-578X</t>
  </si>
  <si>
    <t>0265-0568</t>
  </si>
  <si>
    <t>1478-6419</t>
  </si>
  <si>
    <t>0890-8575</t>
  </si>
  <si>
    <t>1471-0048</t>
  </si>
  <si>
    <t>0963-8695</t>
  </si>
  <si>
    <t>1569-4445</t>
  </si>
  <si>
    <t>NEFROLOGIA</t>
  </si>
  <si>
    <t>0211-6995</t>
  </si>
  <si>
    <t>0931-0509</t>
  </si>
  <si>
    <t>NEPHROLOGY</t>
  </si>
  <si>
    <t>1320-5358</t>
  </si>
  <si>
    <t>NERVENARZT</t>
  </si>
  <si>
    <t>0028-2804</t>
  </si>
  <si>
    <t>0954-898X</t>
  </si>
  <si>
    <t>1749-8104</t>
  </si>
  <si>
    <t>1370-4621</t>
  </si>
  <si>
    <t>0197-4580</t>
  </si>
  <si>
    <t>0969-9961</t>
  </si>
  <si>
    <t>1074-7427</t>
  </si>
  <si>
    <t>0197-0186</t>
  </si>
  <si>
    <t>0364-3190</t>
  </si>
  <si>
    <t>0028-3770</t>
  </si>
  <si>
    <t>1541-6933</t>
  </si>
  <si>
    <t>1660-2854</t>
  </si>
  <si>
    <t>0172-780X</t>
  </si>
  <si>
    <t>NEUROENDOCRINOLOGY</t>
  </si>
  <si>
    <t>0028-3835</t>
  </si>
  <si>
    <t>NEUROEPIDEMIOLOGY</t>
  </si>
  <si>
    <t>0251-5350</t>
  </si>
  <si>
    <t>1350-1925</t>
  </si>
  <si>
    <t>NEUROGENETICS</t>
  </si>
  <si>
    <t>1364-6745</t>
  </si>
  <si>
    <t>1052-5149</t>
  </si>
  <si>
    <t>NEUROIMAGE</t>
  </si>
  <si>
    <t>1053-8119</t>
  </si>
  <si>
    <t>1021-7401</t>
  </si>
  <si>
    <t>NEUROINFORMATICS</t>
  </si>
  <si>
    <t>1539-2791</t>
  </si>
  <si>
    <t>0733-8619</t>
  </si>
  <si>
    <t>0470-8105</t>
  </si>
  <si>
    <t>0161-6412</t>
  </si>
  <si>
    <t>1590-1874</t>
  </si>
  <si>
    <t>NEUROLOGIA</t>
  </si>
  <si>
    <t>0213-4853</t>
  </si>
  <si>
    <t>NEUROLOGIST</t>
  </si>
  <si>
    <t>1074-7931</t>
  </si>
  <si>
    <t>NEUROLOGY</t>
  </si>
  <si>
    <t>0028-3878</t>
  </si>
  <si>
    <t>NEUROMODULATION</t>
  </si>
  <si>
    <t>1094-7159</t>
  </si>
  <si>
    <t>1535-1084</t>
  </si>
  <si>
    <t>0960-8966</t>
  </si>
  <si>
    <t>0896-6273</t>
  </si>
  <si>
    <t>NEURO-ONCOLOGY</t>
  </si>
  <si>
    <t>1522-8517</t>
  </si>
  <si>
    <t>0305-1846</t>
  </si>
  <si>
    <t>NEUROPATHOLOGY</t>
  </si>
  <si>
    <t>0919-6544</t>
  </si>
  <si>
    <t>NEUROPEDIATRICS</t>
  </si>
  <si>
    <t>0174-304X</t>
  </si>
  <si>
    <t>0143-4179</t>
  </si>
  <si>
    <t>NEUROPHARMACOLOGY</t>
  </si>
  <si>
    <t>0028-3908</t>
  </si>
  <si>
    <t>0987-7053</t>
  </si>
  <si>
    <t>NEUROPSYCHIATRIE</t>
  </si>
  <si>
    <t>0948-6259</t>
  </si>
  <si>
    <t>NEUROPSYCHOBIOLOGY</t>
  </si>
  <si>
    <t>0302-282X</t>
  </si>
  <si>
    <t>0960-2011</t>
  </si>
  <si>
    <t>1040-7308</t>
  </si>
  <si>
    <t>0028-3932</t>
  </si>
  <si>
    <t>NEUROPSYCHOLOGY</t>
  </si>
  <si>
    <t>0894-4105</t>
  </si>
  <si>
    <t>0893-133X</t>
  </si>
  <si>
    <t>NEURORADIOLOGY</t>
  </si>
  <si>
    <t>0028-3940</t>
  </si>
  <si>
    <t>1545-9683</t>
  </si>
  <si>
    <t>NEUROREPORT</t>
  </si>
  <si>
    <t>0959-4965</t>
  </si>
  <si>
    <t>0149-7634</t>
  </si>
  <si>
    <t>0304-3940</t>
  </si>
  <si>
    <t>0168-0102</t>
  </si>
  <si>
    <t>NEUROSCIENCE</t>
  </si>
  <si>
    <t>0306-4522</t>
  </si>
  <si>
    <t>1319-6138</t>
  </si>
  <si>
    <t>NEUROSCIENTIST</t>
  </si>
  <si>
    <t>1073-8584</t>
  </si>
  <si>
    <t>1042-3680</t>
  </si>
  <si>
    <t>0344-5607</t>
  </si>
  <si>
    <t>NEUROSURGERY</t>
  </si>
  <si>
    <t>0148-396X</t>
  </si>
  <si>
    <t>1029-8428</t>
  </si>
  <si>
    <t>0892-0362</t>
  </si>
  <si>
    <t>0161-813X</t>
  </si>
  <si>
    <t>0733-2467</t>
  </si>
  <si>
    <t>1144-0546</t>
  </si>
  <si>
    <t>1367-2630</t>
  </si>
  <si>
    <t>0028-646X</t>
  </si>
  <si>
    <t>0028-825X</t>
  </si>
  <si>
    <t>0387-1533</t>
  </si>
  <si>
    <t>0952-3480</t>
  </si>
  <si>
    <t>1058-9759</t>
  </si>
  <si>
    <t>1023-5809</t>
  </si>
  <si>
    <t>0107-055X</t>
  </si>
  <si>
    <t>0283-2631</t>
  </si>
  <si>
    <t>NOVA HEDWIGIA</t>
  </si>
  <si>
    <t>0029-5035</t>
  </si>
  <si>
    <t>NOVON</t>
  </si>
  <si>
    <t>1055-3177</t>
  </si>
  <si>
    <t>0029-5493</t>
  </si>
  <si>
    <t>0168-9002</t>
  </si>
  <si>
    <t>0168-583X</t>
  </si>
  <si>
    <t>0029-5639</t>
  </si>
  <si>
    <t>0029-5450</t>
  </si>
  <si>
    <t>NUKLEONIKA</t>
  </si>
  <si>
    <t>0029-5922</t>
  </si>
  <si>
    <t>1040-7782</t>
  </si>
  <si>
    <t>1040-7790</t>
  </si>
  <si>
    <t>1385-1314</t>
  </si>
  <si>
    <t>0939-4753</t>
  </si>
  <si>
    <t>1028-415X</t>
  </si>
  <si>
    <t>1467-7881</t>
  </si>
  <si>
    <t>1930-7381</t>
  </si>
  <si>
    <t>0964-5691</t>
  </si>
  <si>
    <t>0029-8018</t>
  </si>
  <si>
    <t>OIL SHALE</t>
  </si>
  <si>
    <t>0208-189X</t>
  </si>
  <si>
    <t>1230-1612</t>
  </si>
  <si>
    <t>0925-3467</t>
  </si>
  <si>
    <t>1842-6573</t>
  </si>
  <si>
    <t>1477-0520</t>
  </si>
  <si>
    <t>1566-1199</t>
  </si>
  <si>
    <t>0146-6380</t>
  </si>
  <si>
    <t>1523-7060</t>
  </si>
  <si>
    <t>0030-4948</t>
  </si>
  <si>
    <t>1083-6160</t>
  </si>
  <si>
    <t>ORGANOMETALLICS</t>
  </si>
  <si>
    <t>0276-7333</t>
  </si>
  <si>
    <t>0937-941X</t>
  </si>
  <si>
    <t>1531-7129</t>
  </si>
  <si>
    <t>0191-9512</t>
  </si>
  <si>
    <t>1540-7489</t>
  </si>
  <si>
    <t>1741-7597</t>
  </si>
  <si>
    <t>1464-4207</t>
  </si>
  <si>
    <t>0894-3214</t>
  </si>
  <si>
    <t>PAIN</t>
  </si>
  <si>
    <t>0304-3959</t>
  </si>
  <si>
    <t>0556-3321</t>
  </si>
  <si>
    <t>PALYNOLOGY</t>
  </si>
  <si>
    <t>0191-6122</t>
  </si>
  <si>
    <t>PANCREAS</t>
  </si>
  <si>
    <t>0885-3177</t>
  </si>
  <si>
    <t>1424-3903</t>
  </si>
  <si>
    <t>1353-8020</t>
  </si>
  <si>
    <t>0934-0866</t>
  </si>
  <si>
    <t>0272-6351</t>
  </si>
  <si>
    <t>1674-2001</t>
  </si>
  <si>
    <t>1399-543X</t>
  </si>
  <si>
    <t>0931-041X</t>
  </si>
  <si>
    <t>0887-8994</t>
  </si>
  <si>
    <t>1016-2291</t>
  </si>
  <si>
    <t>PEDOBIOLOGIA</t>
  </si>
  <si>
    <t>0031-4056</t>
  </si>
  <si>
    <t>PEDOSPHERE</t>
  </si>
  <si>
    <t>1002-0160</t>
  </si>
  <si>
    <t>0896-8608</t>
  </si>
  <si>
    <t>0965-5441</t>
  </si>
  <si>
    <t>1091-6466</t>
  </si>
  <si>
    <t>1388-0209</t>
  </si>
  <si>
    <t>0724-8741</t>
  </si>
  <si>
    <t>0091-3057</t>
  </si>
  <si>
    <t>PHARMAZIE</t>
  </si>
  <si>
    <t>0031-7144</t>
  </si>
  <si>
    <t>0141-1594</t>
  </si>
  <si>
    <t>1478-6435</t>
  </si>
  <si>
    <t>1042-6507</t>
  </si>
  <si>
    <t>1474-905X</t>
  </si>
  <si>
    <t>1569-4410</t>
  </si>
  <si>
    <t>0255-660X</t>
  </si>
  <si>
    <t>0166-8595</t>
  </si>
  <si>
    <t>PHOTOSYNTHETICA</t>
  </si>
  <si>
    <t>0300-3604</t>
  </si>
  <si>
    <t>PHYCOLOGIA</t>
  </si>
  <si>
    <t>0031-8884</t>
  </si>
  <si>
    <t>1463-9076</t>
  </si>
  <si>
    <t>1474-7065</t>
  </si>
  <si>
    <t>1753-3562</t>
  </si>
  <si>
    <t>0031-9104</t>
  </si>
  <si>
    <t>0342-1791</t>
  </si>
  <si>
    <t>0031-9201</t>
  </si>
  <si>
    <t>0272-3646</t>
  </si>
  <si>
    <t>0375-9601</t>
  </si>
  <si>
    <t>0370-2693</t>
  </si>
  <si>
    <t>0031-918X</t>
  </si>
  <si>
    <t>0370-1573</t>
  </si>
  <si>
    <t>0031-9007</t>
  </si>
  <si>
    <t>0031-8949</t>
  </si>
  <si>
    <t>1862-6300</t>
  </si>
  <si>
    <t>1862-6254</t>
  </si>
  <si>
    <t>0031-9228</t>
  </si>
  <si>
    <t>0378-4371</t>
  </si>
  <si>
    <t>0167-2789</t>
  </si>
  <si>
    <t>1386-9477</t>
  </si>
  <si>
    <t>0885-5765</t>
  </si>
  <si>
    <t>0031-9317</t>
  </si>
  <si>
    <t>1063-7869</t>
  </si>
  <si>
    <t>0958-0344</t>
  </si>
  <si>
    <t>1874-3900</t>
  </si>
  <si>
    <t>0031-9422</t>
  </si>
  <si>
    <t>PHYTOMEDICINE</t>
  </si>
  <si>
    <t>0944-7113</t>
  </si>
  <si>
    <t>0031-9457</t>
  </si>
  <si>
    <t>PHYTOPARASITICA</t>
  </si>
  <si>
    <t>0334-2123</t>
  </si>
  <si>
    <t>0031-9465</t>
  </si>
  <si>
    <t>PHYTOPATHOLOGY</t>
  </si>
  <si>
    <t>0031-949X</t>
  </si>
  <si>
    <t>PHYTOPROTECTION</t>
  </si>
  <si>
    <t>0031-9511</t>
  </si>
  <si>
    <t>0951-418X</t>
  </si>
  <si>
    <t>0369-9420</t>
  </si>
  <si>
    <t>PLANT BIOLOGY</t>
  </si>
  <si>
    <t>1435-8603</t>
  </si>
  <si>
    <t>1126-3504</t>
  </si>
  <si>
    <t>1467-7644</t>
  </si>
  <si>
    <t>1863-5466</t>
  </si>
  <si>
    <t>PLANT BREEDING</t>
  </si>
  <si>
    <t>0179-9541</t>
  </si>
  <si>
    <t>PLANT CELL</t>
  </si>
  <si>
    <t>1040-4651</t>
  </si>
  <si>
    <t>0140-7791</t>
  </si>
  <si>
    <t>0032-0781</t>
  </si>
  <si>
    <t>0721-7714</t>
  </si>
  <si>
    <t>0167-6857</t>
  </si>
  <si>
    <t>0191-2917</t>
  </si>
  <si>
    <t>1385-0237</t>
  </si>
  <si>
    <t>0921-9668</t>
  </si>
  <si>
    <t>0167-6903</t>
  </si>
  <si>
    <t>0960-7412</t>
  </si>
  <si>
    <t>0167-4412</t>
  </si>
  <si>
    <t>0735-9640</t>
  </si>
  <si>
    <t>0032-0862</t>
  </si>
  <si>
    <t>0032-0889</t>
  </si>
  <si>
    <t>0981-9428</t>
  </si>
  <si>
    <t>0168-9452</t>
  </si>
  <si>
    <t>0032-079X</t>
  </si>
  <si>
    <t>0913-557X</t>
  </si>
  <si>
    <t>0378-2697</t>
  </si>
  <si>
    <t>PLANTA</t>
  </si>
  <si>
    <t>0032-0935</t>
  </si>
  <si>
    <t>0032-0943</t>
  </si>
  <si>
    <t>0272-4324</t>
  </si>
  <si>
    <t>1612-8850</t>
  </si>
  <si>
    <t>1557-1955</t>
  </si>
  <si>
    <t>1465-8011</t>
  </si>
  <si>
    <t>1553-734X</t>
  </si>
  <si>
    <t>1230-1485</t>
  </si>
  <si>
    <t>0032-2474</t>
  </si>
  <si>
    <t>1040-6638</t>
  </si>
  <si>
    <t>0277-5387</t>
  </si>
  <si>
    <t>1042-7147</t>
  </si>
  <si>
    <t>0170-0839</t>
  </si>
  <si>
    <t>0272-8397</t>
  </si>
  <si>
    <t>0141-3910</t>
  </si>
  <si>
    <t>0032-3888</t>
  </si>
  <si>
    <t>0959-8103</t>
  </si>
  <si>
    <t>0032-3896</t>
  </si>
  <si>
    <t>0967-3911</t>
  </si>
  <si>
    <t>1558-3724</t>
  </si>
  <si>
    <t>0965-545X</t>
  </si>
  <si>
    <t>1560-0904</t>
  </si>
  <si>
    <t>1811-2382</t>
  </si>
  <si>
    <t>0142-9418</t>
  </si>
  <si>
    <t>POLYMER</t>
  </si>
  <si>
    <t>0032-3861</t>
  </si>
  <si>
    <t>0379-153X</t>
  </si>
  <si>
    <t>0925-5214</t>
  </si>
  <si>
    <t>0885-7156</t>
  </si>
  <si>
    <t>0032-5899</t>
  </si>
  <si>
    <t>1068-1302</t>
  </si>
  <si>
    <t>0032-5910</t>
  </si>
  <si>
    <t>0304-4289</t>
  </si>
  <si>
    <t>0141-6359</t>
  </si>
  <si>
    <t>PRESLIA</t>
  </si>
  <si>
    <t>0032-7786</t>
  </si>
  <si>
    <t>1359-5113</t>
  </si>
  <si>
    <t>0957-5820</t>
  </si>
  <si>
    <t>1066-8527</t>
  </si>
  <si>
    <t>1005-281X</t>
  </si>
  <si>
    <t>1468-4349</t>
  </si>
  <si>
    <t>0960-8974</t>
  </si>
  <si>
    <t>0360-1285</t>
  </si>
  <si>
    <t>0079-6425</t>
  </si>
  <si>
    <t>0301-0082</t>
  </si>
  <si>
    <t>0278-5846</t>
  </si>
  <si>
    <t>0149-1970</t>
  </si>
  <si>
    <t>0079-6565</t>
  </si>
  <si>
    <t>0300-9440</t>
  </si>
  <si>
    <t>1062-7995</t>
  </si>
  <si>
    <t>0079-6700</t>
  </si>
  <si>
    <t>1468-6783</t>
  </si>
  <si>
    <t>0079-6786</t>
  </si>
  <si>
    <t>0079-6816</t>
  </si>
  <si>
    <t>1166-7087</t>
  </si>
  <si>
    <t>0721-3115</t>
  </si>
  <si>
    <t>0952-3278</t>
  </si>
  <si>
    <t>PROSTATE</t>
  </si>
  <si>
    <t>0270-4137</t>
  </si>
  <si>
    <t>1365-7852</t>
  </si>
  <si>
    <t>PROTOPLASMA</t>
  </si>
  <si>
    <t>0033-183X</t>
  </si>
  <si>
    <t>0033-2496</t>
  </si>
  <si>
    <t>1323-1316</t>
  </si>
  <si>
    <t>0955-8829</t>
  </si>
  <si>
    <t>0925-4927</t>
  </si>
  <si>
    <t>0306-4530</t>
  </si>
  <si>
    <t>PSYCHOPHARMACOLOGY</t>
  </si>
  <si>
    <t>0033-3158</t>
  </si>
  <si>
    <t>0316-4004</t>
  </si>
  <si>
    <t>0033-4545</t>
  </si>
  <si>
    <t>0033-4553</t>
  </si>
  <si>
    <t>1570-0755</t>
  </si>
  <si>
    <t>1871-1014</t>
  </si>
  <si>
    <t>1042-0150</t>
  </si>
  <si>
    <t>0301-634X</t>
  </si>
  <si>
    <t>1350-4487</t>
  </si>
  <si>
    <t>0969-806X</t>
  </si>
  <si>
    <t>0048-6604</t>
  </si>
  <si>
    <t>RADIOCARBON</t>
  </si>
  <si>
    <t>0033-8222</t>
  </si>
  <si>
    <t>0033-8230</t>
  </si>
  <si>
    <t>0951-4198</t>
  </si>
  <si>
    <t>1355-2546</t>
  </si>
  <si>
    <t>RARE METALS</t>
  </si>
  <si>
    <t>1001-0521</t>
  </si>
  <si>
    <t>1381-5148</t>
  </si>
  <si>
    <t>1083-4877</t>
  </si>
  <si>
    <t>1436-3798</t>
  </si>
  <si>
    <t>0273-2300</t>
  </si>
  <si>
    <t>0034-4257</t>
  </si>
  <si>
    <t>RENAL FAILURE</t>
  </si>
  <si>
    <t>0886-022X</t>
  </si>
  <si>
    <t>0960-1481</t>
  </si>
  <si>
    <t>1364-0321</t>
  </si>
  <si>
    <t>0034-4885</t>
  </si>
  <si>
    <t>1477-7827</t>
  </si>
  <si>
    <t>0890-6238</t>
  </si>
  <si>
    <t>0922-6168</t>
  </si>
  <si>
    <t>0934-9847</t>
  </si>
  <si>
    <t>0921-3449</t>
  </si>
  <si>
    <t>0922-6028</t>
  </si>
  <si>
    <t>1606-5131</t>
  </si>
  <si>
    <t>0793-0135</t>
  </si>
  <si>
    <t>0100-0683</t>
  </si>
  <si>
    <t>0167-8299</t>
  </si>
  <si>
    <t>1389-9155</t>
  </si>
  <si>
    <t>0179-5953</t>
  </si>
  <si>
    <t>1130-0108</t>
  </si>
  <si>
    <t>8755-1209</t>
  </si>
  <si>
    <t>0193-4929</t>
  </si>
  <si>
    <t>0035-001X</t>
  </si>
  <si>
    <t>0034-6861</t>
  </si>
  <si>
    <t>0035-3787</t>
  </si>
  <si>
    <t>0334-1763</t>
  </si>
  <si>
    <t>0034-6667</t>
  </si>
  <si>
    <t>0035-3930</t>
  </si>
  <si>
    <t>RHODORA</t>
  </si>
  <si>
    <t>0035-4902</t>
  </si>
  <si>
    <t>0035-6808</t>
  </si>
  <si>
    <t>0393-697X</t>
  </si>
  <si>
    <t>1535-1459</t>
  </si>
  <si>
    <t>1468-0629</t>
  </si>
  <si>
    <t>0035-9475</t>
  </si>
  <si>
    <t>1066-5285</t>
  </si>
  <si>
    <t>1070-4272</t>
  </si>
  <si>
    <t>1068-1620</t>
  </si>
  <si>
    <t>1070-3284</t>
  </si>
  <si>
    <t>0036-0236</t>
  </si>
  <si>
    <t>1021-4437</t>
  </si>
  <si>
    <t>0254-6299</t>
  </si>
  <si>
    <t>0379-4350</t>
  </si>
  <si>
    <t>0253-939X</t>
  </si>
  <si>
    <t>0091-1062</t>
  </si>
  <si>
    <t>1062-936X</t>
  </si>
  <si>
    <t>0036-5521</t>
  </si>
  <si>
    <t>SCHMERZ</t>
  </si>
  <si>
    <t>0932-433X</t>
  </si>
  <si>
    <t>0350-820X</t>
  </si>
  <si>
    <t>1468-6996</t>
  </si>
  <si>
    <t>1362-1718</t>
  </si>
  <si>
    <t>0048-9697</t>
  </si>
  <si>
    <t>1359-6462</t>
  </si>
  <si>
    <t>0960-2585</t>
  </si>
  <si>
    <t>0251-0952</t>
  </si>
  <si>
    <t>0895-0695</t>
  </si>
  <si>
    <t>1059-1311</t>
  </si>
  <si>
    <t>0268-1242</t>
  </si>
  <si>
    <t>0894-0959</t>
  </si>
  <si>
    <t>0272-8087</t>
  </si>
  <si>
    <t>0270-9295</t>
  </si>
  <si>
    <t>0271-8235</t>
  </si>
  <si>
    <t>0925-4005</t>
  </si>
  <si>
    <t>0914-4935</t>
  </si>
  <si>
    <t>1424-8220</t>
  </si>
  <si>
    <t>1542-2119</t>
  </si>
  <si>
    <t>1383-5866</t>
  </si>
  <si>
    <t>0149-6395</t>
  </si>
  <si>
    <t>SLEEP</t>
  </si>
  <si>
    <t>0161-8105</t>
  </si>
  <si>
    <t>1520-9512</t>
  </si>
  <si>
    <t>1389-9457</t>
  </si>
  <si>
    <t>1087-0792</t>
  </si>
  <si>
    <t>1613-6810</t>
  </si>
  <si>
    <t>0964-1726</t>
  </si>
  <si>
    <t>1747-0919</t>
  </si>
  <si>
    <t>1539-445X</t>
  </si>
  <si>
    <t>1744-683X</t>
  </si>
  <si>
    <t>0038-0717</t>
  </si>
  <si>
    <t>0038-0768</t>
  </si>
  <si>
    <t>0361-5995</t>
  </si>
  <si>
    <t>1532-0383</t>
  </si>
  <si>
    <t>0167-1987</t>
  </si>
  <si>
    <t>0266-0032</t>
  </si>
  <si>
    <t>0927-0248</t>
  </si>
  <si>
    <t>0038-092X</t>
  </si>
  <si>
    <t>0954-0911</t>
  </si>
  <si>
    <t>SOLID STATE IONICS</t>
  </si>
  <si>
    <t>0167-2738</t>
  </si>
  <si>
    <t>0926-2040</t>
  </si>
  <si>
    <t>1293-2558</t>
  </si>
  <si>
    <t>0736-6299</t>
  </si>
  <si>
    <t>1341-7215</t>
  </si>
  <si>
    <t>0899-0220</t>
  </si>
  <si>
    <t>1542-7390</t>
  </si>
  <si>
    <t>1386-1425</t>
  </si>
  <si>
    <t>0584-8547</t>
  </si>
  <si>
    <t>0038-7010</t>
  </si>
  <si>
    <t>SPECTROSCOPY</t>
  </si>
  <si>
    <t>0887-6703</t>
  </si>
  <si>
    <t>SPINAL CORD</t>
  </si>
  <si>
    <t>1362-4393</t>
  </si>
  <si>
    <t>SPINE</t>
  </si>
  <si>
    <t>0362-2436</t>
  </si>
  <si>
    <t>STARCH-STARKE</t>
  </si>
  <si>
    <t>0277-6715</t>
  </si>
  <si>
    <t>0962-2802</t>
  </si>
  <si>
    <t>1229-9367</t>
  </si>
  <si>
    <t>1611-3683</t>
  </si>
  <si>
    <t>1011-6125</t>
  </si>
  <si>
    <t>STEROIDS</t>
  </si>
  <si>
    <t>0039-128X</t>
  </si>
  <si>
    <t>1436-3240</t>
  </si>
  <si>
    <t>STRAIN</t>
  </si>
  <si>
    <t>0039-2103</t>
  </si>
  <si>
    <t>1025-3890</t>
  </si>
  <si>
    <t>STROKE</t>
  </si>
  <si>
    <t>0039-2499</t>
  </si>
  <si>
    <t>1040-0400</t>
  </si>
  <si>
    <t>1061-0278</t>
  </si>
  <si>
    <t>0257-8972</t>
  </si>
  <si>
    <t>0267-0844</t>
  </si>
  <si>
    <t>0142-2421</t>
  </si>
  <si>
    <t>0218-625X</t>
  </si>
  <si>
    <t>0039-6028</t>
  </si>
  <si>
    <t>0167-5729</t>
  </si>
  <si>
    <t>0169-3298</t>
  </si>
  <si>
    <t>0887-4476</t>
  </si>
  <si>
    <t>0936-5214</t>
  </si>
  <si>
    <t>0039-7881</t>
  </si>
  <si>
    <t>0039-7911</t>
  </si>
  <si>
    <t>0379-6779</t>
  </si>
  <si>
    <t>0020-2967</t>
  </si>
  <si>
    <t>1003-6326</t>
  </si>
  <si>
    <t>0039-9140</t>
  </si>
  <si>
    <t>0734-1415</t>
  </si>
  <si>
    <t>TAXON</t>
  </si>
  <si>
    <t>0040-0262</t>
  </si>
  <si>
    <t>1040-1334</t>
  </si>
  <si>
    <t>TECTONICS</t>
  </si>
  <si>
    <t>0278-7407</t>
  </si>
  <si>
    <t>TECTONOPHYSICS</t>
  </si>
  <si>
    <t>0040-1951</t>
  </si>
  <si>
    <t>0932-3414</t>
  </si>
  <si>
    <t>0040-4020</t>
  </si>
  <si>
    <t>0040-4039</t>
  </si>
  <si>
    <t>0021-1575</t>
  </si>
  <si>
    <t>0040-5175</t>
  </si>
  <si>
    <t>0040-5752</t>
  </si>
  <si>
    <t>1432-881X</t>
  </si>
  <si>
    <t>0040-5795</t>
  </si>
  <si>
    <t>0040-5779</t>
  </si>
  <si>
    <t>1744-9979</t>
  </si>
  <si>
    <t>0163-4356</t>
  </si>
  <si>
    <t>0040-6031</t>
  </si>
  <si>
    <t>0040-6090</t>
  </si>
  <si>
    <t>THYROID</t>
  </si>
  <si>
    <t>1050-7256</t>
  </si>
  <si>
    <t>1022-5528</t>
  </si>
  <si>
    <t>0041-008X</t>
  </si>
  <si>
    <t>0887-2333</t>
  </si>
  <si>
    <t>0748-2337</t>
  </si>
  <si>
    <t>0378-4274</t>
  </si>
  <si>
    <t>1537-6524</t>
  </si>
  <si>
    <t>0192-6233</t>
  </si>
  <si>
    <t>1096-6080</t>
  </si>
  <si>
    <t>TOXICOLOGY</t>
  </si>
  <si>
    <t>0300-483X</t>
  </si>
  <si>
    <t>TOXICON</t>
  </si>
  <si>
    <t>0041-0101</t>
  </si>
  <si>
    <t>1556-9543</t>
  </si>
  <si>
    <t>0946-2104</t>
  </si>
  <si>
    <t>0165-9936</t>
  </si>
  <si>
    <t>0340-4285</t>
  </si>
  <si>
    <t>0169-3913</t>
  </si>
  <si>
    <t>1364-6613</t>
  </si>
  <si>
    <t>1043-2760</t>
  </si>
  <si>
    <t>0924-2244</t>
  </si>
  <si>
    <t>0166-2236</t>
  </si>
  <si>
    <t>1360-1385</t>
  </si>
  <si>
    <t>1023-8883</t>
  </si>
  <si>
    <t>1300-0527</t>
  </si>
  <si>
    <t>1350-4177</t>
  </si>
  <si>
    <t>0094-0143</t>
  </si>
  <si>
    <t>0042-1138</t>
  </si>
  <si>
    <t>1078-1439</t>
  </si>
  <si>
    <t>UROLOGY</t>
  </si>
  <si>
    <t>0090-4295</t>
  </si>
  <si>
    <t>0042-207X</t>
  </si>
  <si>
    <t>1539-1663</t>
  </si>
  <si>
    <t>0939-6314</t>
  </si>
  <si>
    <t>0924-2031</t>
  </si>
  <si>
    <t>0042-6989</t>
  </si>
  <si>
    <t>0952-5238</t>
  </si>
  <si>
    <t>0956-053X</t>
  </si>
  <si>
    <t>0734-242X</t>
  </si>
  <si>
    <t>0049-6979</t>
  </si>
  <si>
    <t>1747-6585</t>
  </si>
  <si>
    <t>1061-4303</t>
  </si>
  <si>
    <t>0250-8060</t>
  </si>
  <si>
    <t>0043-1354</t>
  </si>
  <si>
    <t>0920-4741</t>
  </si>
  <si>
    <t>0043-1397</t>
  </si>
  <si>
    <t>WATER SA</t>
  </si>
  <si>
    <t>0378-4738</t>
  </si>
  <si>
    <t>0273-1223</t>
  </si>
  <si>
    <t>WAVE MOTION</t>
  </si>
  <si>
    <t>0165-2125</t>
  </si>
  <si>
    <t>WEAR</t>
  </si>
  <si>
    <t>0043-1648</t>
  </si>
  <si>
    <t>1444-6162</t>
  </si>
  <si>
    <t>0043-1737</t>
  </si>
  <si>
    <t>0043-1745</t>
  </si>
  <si>
    <t>0890-037X</t>
  </si>
  <si>
    <t>0043-2296</t>
  </si>
  <si>
    <t>WETLANDS</t>
  </si>
  <si>
    <t>0277-5212</t>
  </si>
  <si>
    <t>WIND ENERGY</t>
  </si>
  <si>
    <t>1095-4244</t>
  </si>
  <si>
    <t>0043-7131</t>
  </si>
  <si>
    <t>1336-4561</t>
  </si>
  <si>
    <t>0043-7719</t>
  </si>
  <si>
    <t>1007-9327</t>
  </si>
  <si>
    <t>0724-4983</t>
  </si>
  <si>
    <t>XENOBIOTICA</t>
  </si>
  <si>
    <t>0049-8254</t>
  </si>
  <si>
    <t>0049-8246</t>
  </si>
  <si>
    <t>0044-2771</t>
  </si>
  <si>
    <t>1433-7266</t>
  </si>
  <si>
    <t>0932-0784</t>
  </si>
  <si>
    <t>0942-9352</t>
  </si>
  <si>
    <t>0044-4677</t>
  </si>
  <si>
    <t>0344-8657</t>
  </si>
  <si>
    <t>1525-1543</t>
  </si>
  <si>
    <t>Emulsions, Ch. 3, Nanoemulsions containing...</t>
  </si>
  <si>
    <t>BR 1020170224015 "UTILIZACAO DE DISS..</t>
  </si>
  <si>
    <t>Rodrigo Cervo</t>
  </si>
  <si>
    <t>Cap. Nac., Preparo de amostras, Cáp. 14</t>
  </si>
  <si>
    <t>Cristian Rafael Andriolli</t>
  </si>
  <si>
    <t>Ranking</t>
  </si>
  <si>
    <t>Orientador</t>
  </si>
  <si>
    <t xml:space="preserve">Dr. </t>
  </si>
  <si>
    <t>MSc</t>
  </si>
  <si>
    <t>Artigos</t>
  </si>
  <si>
    <t xml:space="preserve">Artigos </t>
  </si>
  <si>
    <t xml:space="preserve">Pontuação </t>
  </si>
  <si>
    <t>IPO</t>
  </si>
  <si>
    <t>FiO</t>
  </si>
  <si>
    <t>%IPO</t>
  </si>
  <si>
    <t>Exigidos</t>
  </si>
  <si>
    <t>Produzidos</t>
  </si>
  <si>
    <t>Saldo</t>
  </si>
  <si>
    <t>Descontada</t>
  </si>
  <si>
    <t>Érico</t>
  </si>
  <si>
    <t>Renato</t>
  </si>
  <si>
    <t>Marcos</t>
  </si>
  <si>
    <t>Clarissa</t>
  </si>
  <si>
    <t>Gilson</t>
  </si>
  <si>
    <t>Nilo</t>
  </si>
  <si>
    <t>Fábio</t>
  </si>
  <si>
    <t>Paola</t>
  </si>
  <si>
    <t>Marcelo</t>
  </si>
  <si>
    <t>Cezar</t>
  </si>
  <si>
    <t>Valderi</t>
  </si>
  <si>
    <t>Oscar</t>
  </si>
  <si>
    <t>Edson</t>
  </si>
  <si>
    <t>Leandro</t>
  </si>
  <si>
    <t>Ionara P.</t>
  </si>
  <si>
    <t>Osmar</t>
  </si>
  <si>
    <t>Ernesto</t>
  </si>
  <si>
    <t>Luciano</t>
  </si>
  <si>
    <t>Ricardo</t>
  </si>
  <si>
    <t>Davi</t>
  </si>
  <si>
    <t>Marcos V.</t>
  </si>
  <si>
    <t>Ionara D.</t>
  </si>
  <si>
    <t>Médias</t>
  </si>
  <si>
    <t>Somas</t>
  </si>
  <si>
    <t>Guilherme</t>
  </si>
  <si>
    <t>Rochele</t>
  </si>
  <si>
    <t>Roberta</t>
  </si>
  <si>
    <t>Bárbara</t>
  </si>
  <si>
    <t>Vânia</t>
  </si>
  <si>
    <t>D (30%)*</t>
  </si>
  <si>
    <t>M (20%)*</t>
  </si>
  <si>
    <t>* Conforme definido na Ata 142</t>
  </si>
  <si>
    <t>Applied Water Science</t>
  </si>
  <si>
    <t>2D Materials</t>
  </si>
  <si>
    <t>3 Biotech</t>
  </si>
  <si>
    <t>3D Printing and Additive Manufacturing</t>
  </si>
  <si>
    <t>4OR-A Quarterly Journal of Operations Research</t>
  </si>
  <si>
    <t>AAPG BULLETIN</t>
  </si>
  <si>
    <t>AAPS Journal</t>
  </si>
  <si>
    <t>AAPS PHARMSCITECH</t>
  </si>
  <si>
    <t>AATCC Journal of Research</t>
  </si>
  <si>
    <t>Abdominal Radiology</t>
  </si>
  <si>
    <t>ACADEMIC EMERGENCY MEDICINE</t>
  </si>
  <si>
    <t>ACADEMIC MEDICINE</t>
  </si>
  <si>
    <t>Academic Pediatrics</t>
  </si>
  <si>
    <t>ACADEMIC RADIOLOGY</t>
  </si>
  <si>
    <t>ACAROLOGIA</t>
  </si>
  <si>
    <t>ACCOUNTS OF CHEMICAL RESEARCH</t>
  </si>
  <si>
    <t>ACCREDITATION AND QUALITY ASSURANCE</t>
  </si>
  <si>
    <t>ACI MATERIALS JOURNAL</t>
  </si>
  <si>
    <t>ACI STRUCTURAL JOURNAL</t>
  </si>
  <si>
    <t>ACM COMPUTING SURVEYS</t>
  </si>
  <si>
    <t>ACM Journal on Computing and Cultural Heritage</t>
  </si>
  <si>
    <t>ACM Journal on Emerging Technologies in Computing Systems</t>
  </si>
  <si>
    <t>ACM SIGCOMM Computer Communication Review</t>
  </si>
  <si>
    <t>ACM Transactions on Algorithms</t>
  </si>
  <si>
    <t>ACM Transactions on Applied Perception</t>
  </si>
  <si>
    <t>ACM Transactions on Architecture and Code Optimization</t>
  </si>
  <si>
    <t>ACM Transactions on Asian and Low-Resource Language Information Processing</t>
  </si>
  <si>
    <t>ACM Transactions on Computing Education</t>
  </si>
  <si>
    <t>ACM TRANSACTIONS ON COMPUTER SYSTEMS</t>
  </si>
  <si>
    <t>ACM Transactions on Computer-Human Interaction</t>
  </si>
  <si>
    <t>ACM TRANSACTIONS ON DATABASE SYSTEMS</t>
  </si>
  <si>
    <t>ACM TRANSACTIONS ON DESIGN AUTOMATION OF ELECTRONIC SYSTEMS</t>
  </si>
  <si>
    <t>ACM Transactions on Embedded Computing Systems</t>
  </si>
  <si>
    <t>ACM TRANSACTIONS ON GRAPHICS</t>
  </si>
  <si>
    <t>ACM TRANSACTIONS ON INFORMATION SYSTEMS</t>
  </si>
  <si>
    <t>ACM Transactions on Intelligent Systems and Technology</t>
  </si>
  <si>
    <t>ACM Transactions on Interactive Intelligent Systems</t>
  </si>
  <si>
    <t>ACM Transactions on Internet Technology</t>
  </si>
  <si>
    <t>ACM Transactions on Knowledge Discovery from Data</t>
  </si>
  <si>
    <t>ACM TRANSACTIONS ON MATHEMATICAL SOFTWARE</t>
  </si>
  <si>
    <t>ACM Transactions on Modeling and Computer Simulation</t>
  </si>
  <si>
    <t>ACM Transactions on Multimedia Computing Communications and Applications</t>
  </si>
  <si>
    <t>ACM Transactions on Privacy and Security</t>
  </si>
  <si>
    <t>ACM TRANSACTIONS ON PROGRAMMING LANGUAGES AND SYSTEMS</t>
  </si>
  <si>
    <t>ACM Transactions on Reconfigurable Technology and Systems</t>
  </si>
  <si>
    <t>ACM Transactions on Sensor Networks</t>
  </si>
  <si>
    <t>ACM TRANSACTIONS ON SOFTWARE ENGINEERING AND METHODOLOGY</t>
  </si>
  <si>
    <t>ACM Transactions on Storage</t>
  </si>
  <si>
    <t>ACM Transactions on the Web</t>
  </si>
  <si>
    <t>Acoustics Australia</t>
  </si>
  <si>
    <t>ACOUSTICAL PHYSICS</t>
  </si>
  <si>
    <t>ACS Applied Electronic Materials</t>
  </si>
  <si>
    <t>ACS Applied Energy Materials</t>
  </si>
  <si>
    <t>ACS Applied Materials &amp; Interfaces</t>
  </si>
  <si>
    <t>ACS Applied Nano Materials</t>
  </si>
  <si>
    <t>ACS Applied Polymer Materials</t>
  </si>
  <si>
    <t>ACS Biomaterials Science &amp; Engineering</t>
  </si>
  <si>
    <t>ACS Catalysis</t>
  </si>
  <si>
    <t>ACS Central Science</t>
  </si>
  <si>
    <t>ACS Chemical Biology</t>
  </si>
  <si>
    <t>ACS Chemical Neuroscience</t>
  </si>
  <si>
    <t>ACS Earth and Space Chemistry</t>
  </si>
  <si>
    <t>ACS Energy Letters</t>
  </si>
  <si>
    <t>ACS Infectious Diseases</t>
  </si>
  <si>
    <t>ACS Macro Letters</t>
  </si>
  <si>
    <t>ACS Materials Letters</t>
  </si>
  <si>
    <t>ACS Medicinal Chemistry Letters</t>
  </si>
  <si>
    <t>ACS Nano</t>
  </si>
  <si>
    <t>ACS Omega</t>
  </si>
  <si>
    <t>ACS Photonics</t>
  </si>
  <si>
    <t>ACS Sensors</t>
  </si>
  <si>
    <t>ACS Sustainable Chemistry &amp; Engineering</t>
  </si>
  <si>
    <t>ACS Synthetic Biology</t>
  </si>
  <si>
    <t>ACSMS HEALTH &amp; FITNESS JOURNAL</t>
  </si>
  <si>
    <t>ACTA ACUSTICA</t>
  </si>
  <si>
    <t>ACTA ADRIATICA</t>
  </si>
  <si>
    <t>ACTA AGRICULTURAE SCANDINAVICA SECTION A-ANIMAL SCIENCE</t>
  </si>
  <si>
    <t>ACTA AGRICULTURAE SCANDINAVICA SECTION B-SOIL AND PLANT SCIENCE</t>
  </si>
  <si>
    <t>ACTA ALIMENTARIA</t>
  </si>
  <si>
    <t>ACTA ANAESTHESIOLOGICA SCANDINAVICA</t>
  </si>
  <si>
    <t>ACTA APPLICANDAE MATHEMATICAE</t>
  </si>
  <si>
    <t>ACTA ARITHMETICA</t>
  </si>
  <si>
    <t>ACTA ASTRONAUTICA</t>
  </si>
  <si>
    <t>ACTA ASTRONOMICA</t>
  </si>
  <si>
    <t>ACTA BIOCHIMICA ET BIOPHYSICA SINICA</t>
  </si>
  <si>
    <t>ACTA BIOCHIMICA POLONICA</t>
  </si>
  <si>
    <t>ACTA BIOLOGICA COLOMBIANA</t>
  </si>
  <si>
    <t>Acta Biomaterialia</t>
  </si>
  <si>
    <t>ACTA BIOTHEORETICA</t>
  </si>
  <si>
    <t>Acta Botanica Brasilica</t>
  </si>
  <si>
    <t>ACTA CARDIOLOGICA</t>
  </si>
  <si>
    <t>Acta Cardiologica Sinica</t>
  </si>
  <si>
    <t>ACTA CARSOLOGICA</t>
  </si>
  <si>
    <t>ACTA CHIMICA SINICA</t>
  </si>
  <si>
    <t>ACTA CHIMICA SLOVENICA</t>
  </si>
  <si>
    <t>ACTA CHROMATOGRAPHICA</t>
  </si>
  <si>
    <t>Acta Cirurgica Brasileira</t>
  </si>
  <si>
    <t>Acta Crystallographica A-Foundation and Advances</t>
  </si>
  <si>
    <t>Acta Crystallographica Section B-Structural Science Crystal Engineering and Materials</t>
  </si>
  <si>
    <t>Acta Crystallographica Section D-Structural Biology</t>
  </si>
  <si>
    <t>Acta Crystallographica Section F-Structural Biology Communications</t>
  </si>
  <si>
    <t>ACTA CYTOLOGICA</t>
  </si>
  <si>
    <t>Acta Dermatovenerologica Croatica</t>
  </si>
  <si>
    <t>ACTA DERMATO-VENEREOLOGICA</t>
  </si>
  <si>
    <t>ACTA DIABETOLOGICA</t>
  </si>
  <si>
    <t>ACTA ETHOLOGICA</t>
  </si>
  <si>
    <t>ACTA GASTRO-ENTEROLOGICA BELGICA</t>
  </si>
  <si>
    <t>Acta Geodaetica et Geophysica</t>
  </si>
  <si>
    <t>Acta Geographica Slovenica-Geografski Zbornik</t>
  </si>
  <si>
    <t>ACTA GEOLOGICA POLONICA</t>
  </si>
  <si>
    <t>ACTA GEOLOGICA SINICA-ENGLISH EDITION</t>
  </si>
  <si>
    <t>Acta Geophysica</t>
  </si>
  <si>
    <t>Acta Geotechnica</t>
  </si>
  <si>
    <t>ACTA HAEMATOLOGICA</t>
  </si>
  <si>
    <t>Acta Herpetologica</t>
  </si>
  <si>
    <t>ACTA HISTOCHEMICA</t>
  </si>
  <si>
    <t>ACTA HISTOCHEMICA ET CYTOCHEMICA</t>
  </si>
  <si>
    <t>ACTA ICHTHYOLOGICA ET PISCATORIA</t>
  </si>
  <si>
    <t>ACTA INFORMATICA</t>
  </si>
  <si>
    <t>ACTA MATERIALIA</t>
  </si>
  <si>
    <t>Acta Mathematicae Applicatae Sinica-English Series</t>
  </si>
  <si>
    <t>ACTA MATHEMATICA HUNGARICA</t>
  </si>
  <si>
    <t>ACTA MATHEMATICA SCIENTIA</t>
  </si>
  <si>
    <t>ACTA MATHEMATICA SINICA-ENGLISH SERIES</t>
  </si>
  <si>
    <t>ACTA MATHEMATICA</t>
  </si>
  <si>
    <t>ACTA MECHANICA</t>
  </si>
  <si>
    <t>ACTA MECHANICA SINICA</t>
  </si>
  <si>
    <t>ACTA MECHANICA SOLIDA SINICA</t>
  </si>
  <si>
    <t>Acta Medica Portuguesa</t>
  </si>
  <si>
    <t>ACTA METALLURGICA SINICA</t>
  </si>
  <si>
    <t>Acta Metallurgica Sinica-English Letters</t>
  </si>
  <si>
    <t>ACTA MICROBIOLOGICA ET IMMUNOLOGICA HUNGARICA</t>
  </si>
  <si>
    <t>Acta Montanistica Slovaca</t>
  </si>
  <si>
    <t>Acta Naturae</t>
  </si>
  <si>
    <t>ACTA NEUROBIOLOGIAE EXPERIMENTALIS</t>
  </si>
  <si>
    <t>ACTA NEUROCHIRURGICA</t>
  </si>
  <si>
    <t>ACTA NEUROLOGICA BELGICA</t>
  </si>
  <si>
    <t>ACTA NEUROLOGICA SCANDINAVICA</t>
  </si>
  <si>
    <t>ACTA NEUROPATHOLOGICA</t>
  </si>
  <si>
    <t>Acta Neuropathologica Communications</t>
  </si>
  <si>
    <t>ACTA NEUROPSYCHIATRICA</t>
  </si>
  <si>
    <t>ACTA NUMERICA</t>
  </si>
  <si>
    <t>ACTA OBSTETRICIA ET GYNECOLOGICA SCANDINAVICA</t>
  </si>
  <si>
    <t>ACTA OCEANOLOGICA SINICA</t>
  </si>
  <si>
    <t>ACTA ODONTOLOGICA SCANDINAVICA</t>
  </si>
  <si>
    <t>ACTA OECOLOGICA-INTERNATIONAL JOURNAL OF ECOLOGY</t>
  </si>
  <si>
    <t>ACTA ONCOLOGICA</t>
  </si>
  <si>
    <t>ACTA OPHTHALMOLOGICA</t>
  </si>
  <si>
    <t>ACTA ORNITHOLOGICA</t>
  </si>
  <si>
    <t>Acta Orthopaedica</t>
  </si>
  <si>
    <t>Acta Orthopaedica et Traumatologica Turcica</t>
  </si>
  <si>
    <t>Acta Ortopedica Brasileira</t>
  </si>
  <si>
    <t>ACTA OTO-LARYNGOLOGICA</t>
  </si>
  <si>
    <t>Acta Otorhinolaryngologica Italica</t>
  </si>
  <si>
    <t>ACTA PAEDIATRICA</t>
  </si>
  <si>
    <t>ACTA PALAEONTOLOGICA POLONICA</t>
  </si>
  <si>
    <t>ACTA PARASITOLOGICA</t>
  </si>
  <si>
    <t>Acta Paulista de Enfermagem</t>
  </si>
  <si>
    <t>ACTA PETROLOGICA SINICA</t>
  </si>
  <si>
    <t>Acta Pharmaceutica Sinica B</t>
  </si>
  <si>
    <t>ACTA PHARMACEUTICA</t>
  </si>
  <si>
    <t>ACTA PHARMACOLOGICA SINICA</t>
  </si>
  <si>
    <t>ACTA PHYSICA POLONICA A</t>
  </si>
  <si>
    <t>ACTA PHYSICO-CHIMICA SINICA</t>
  </si>
  <si>
    <t>Acta Physiologica</t>
  </si>
  <si>
    <t>ACTA PHYSIOLOGIAE PLANTARUM</t>
  </si>
  <si>
    <t>ACTA POLYMERICA SINICA</t>
  </si>
  <si>
    <t>Acta Polytechnica Hungarica</t>
  </si>
  <si>
    <t>ACTA PSYCHIATRICA SCANDINAVICA</t>
  </si>
  <si>
    <t>ACTA RADIOLOGICA</t>
  </si>
  <si>
    <t>ACTA SCIENTIARUM-AGRONOMY</t>
  </si>
  <si>
    <t>ACTA SCIENTIARUM-TECHNOLOGY</t>
  </si>
  <si>
    <t>ACTA TROPICA</t>
  </si>
  <si>
    <t>ACTA VETERINARIA SCANDINAVICA</t>
  </si>
  <si>
    <t>ACTA ZOOLOGICA</t>
  </si>
  <si>
    <t>ACTAS ESPANOLAS DE PSIQUIATRIA</t>
  </si>
  <si>
    <t>Actas Urologicas Espanolas</t>
  </si>
  <si>
    <t>Actuators</t>
  </si>
  <si>
    <t>Acupuncture in Medicine</t>
  </si>
  <si>
    <t>Ad Hoc Networks</t>
  </si>
  <si>
    <t>Ad Hoc &amp; Sensor Wireless Networks</t>
  </si>
  <si>
    <t>ADAPTIVE BEHAVIOR</t>
  </si>
  <si>
    <t>ADAPTED PHYSICAL ACTIVITY QUARTERLY</t>
  </si>
  <si>
    <t>ADDICTIVE BEHAVIORS</t>
  </si>
  <si>
    <t>ADDICTION BIOLOGY</t>
  </si>
  <si>
    <t>Addiction Science &amp; Clinical Practice</t>
  </si>
  <si>
    <t>ADDICTION</t>
  </si>
  <si>
    <t>Additive Manufacturing</t>
  </si>
  <si>
    <t>Adicciones</t>
  </si>
  <si>
    <t>Adipocyte</t>
  </si>
  <si>
    <t>ADSORPTION SCIENCE &amp; TECHNOLOGY</t>
  </si>
  <si>
    <t>ADSORPTION-JOURNAL OF THE INTERNATIONAL ADSORPTION SOCIETY</t>
  </si>
  <si>
    <t>ADVANCES IN ANATOMIC PATHOLOGY</t>
  </si>
  <si>
    <t>Advances in Applied Ceramics</t>
  </si>
  <si>
    <t>Advances in Applied Clifford Algebras</t>
  </si>
  <si>
    <t>ADVANCES IN APPLIED MATHEMATICS</t>
  </si>
  <si>
    <t>Advances in Applied Mathematics and Mechanics</t>
  </si>
  <si>
    <t>ADVANCES IN APPLIED PROBABILITY</t>
  </si>
  <si>
    <t>Advances in Astronomy</t>
  </si>
  <si>
    <t>ADVANCES IN ATMOSPHERIC SCIENCES</t>
  </si>
  <si>
    <t>Advances in Calculus of Variations</t>
  </si>
  <si>
    <t>ADVANCES IN CEMENT RESEARCH</t>
  </si>
  <si>
    <t>Advances in Civil Engineering</t>
  </si>
  <si>
    <t>Advances in Climate Change Research</t>
  </si>
  <si>
    <t>Advances in Clinical and Experimental Medicine</t>
  </si>
  <si>
    <t>ADVANCES IN COLLOID AND INTERFACE SCIENCE</t>
  </si>
  <si>
    <t>Advanced Composites and Hybrid Materials</t>
  </si>
  <si>
    <t>ADVANCED COMPOSITE MATERIALS</t>
  </si>
  <si>
    <t>ADVANCES IN COMPUTATIONAL MATHEMATICS</t>
  </si>
  <si>
    <t>Advances in Concrete Construction</t>
  </si>
  <si>
    <t>Advances in Condensed Matter Physics</t>
  </si>
  <si>
    <t>Advances in Data Analysis and Classification</t>
  </si>
  <si>
    <t>Advances in Differential Equations</t>
  </si>
  <si>
    <t>ADVANCED DRUG DELIVERY REVIEWS</t>
  </si>
  <si>
    <t>Advanced Electronic Materials</t>
  </si>
  <si>
    <t>Advanced Energy Materials</t>
  </si>
  <si>
    <t>ADVANCED ENGINEERING INFORMATICS</t>
  </si>
  <si>
    <t>ADVANCED ENGINEERING MATERIALS</t>
  </si>
  <si>
    <t>ADVANCES IN ENGINEERING SOFTWARE</t>
  </si>
  <si>
    <t>ADVANCED FUNCTIONAL MATERIALS</t>
  </si>
  <si>
    <t>ADVANCES IN HEALTH SCIENCES EDUCATION</t>
  </si>
  <si>
    <t>Advanced Healthcare Materials</t>
  </si>
  <si>
    <t>Advances in High Energy Physics</t>
  </si>
  <si>
    <t>Advances in Manufacturing</t>
  </si>
  <si>
    <t>ADVANCED MATERIALS</t>
  </si>
  <si>
    <t>Advanced Materials Interfaces</t>
  </si>
  <si>
    <t>Advanced Materials Technologies</t>
  </si>
  <si>
    <t>ADVANCES IN MATHEMATICS</t>
  </si>
  <si>
    <t>Advances in Mathematical Physics</t>
  </si>
  <si>
    <t>Advances in Mechanical Engineering</t>
  </si>
  <si>
    <t>Advances in Medical Sciences</t>
  </si>
  <si>
    <t>Advances in Meteorology</t>
  </si>
  <si>
    <t>Advances in Nano Research</t>
  </si>
  <si>
    <t>Advances in Neonatal Care</t>
  </si>
  <si>
    <t>Advances in Nonlinear Analysis</t>
  </si>
  <si>
    <t>ADVANCED NONLINEAR STUDIES</t>
  </si>
  <si>
    <t>ADVANCES IN NURSING SCIENCE</t>
  </si>
  <si>
    <t>Advances in Nutrition</t>
  </si>
  <si>
    <t>Advanced Optical Materials</t>
  </si>
  <si>
    <t>Advances in Optics and Photonics</t>
  </si>
  <si>
    <t>ADVANCES IN PHYSIOLOGY EDUCATION</t>
  </si>
  <si>
    <t>Advances in Physics-X</t>
  </si>
  <si>
    <t>ADVANCES IN POLYMER TECHNOLOGY</t>
  </si>
  <si>
    <t>ADVANCED POWDER TECHNOLOGY</t>
  </si>
  <si>
    <t>Advances in Production Engineering &amp; Management</t>
  </si>
  <si>
    <t>Advances in Rheumatology</t>
  </si>
  <si>
    <t>ADVANCED ROBOTICS</t>
  </si>
  <si>
    <t>Advanced Science</t>
  </si>
  <si>
    <t>Advances in Skin &amp; Wound Care</t>
  </si>
  <si>
    <t>ADVANCES IN SPACE RESEARCH</t>
  </si>
  <si>
    <t>Advanced Steel Construction</t>
  </si>
  <si>
    <t>ADVANCES IN STRUCTURAL ENGINEERING</t>
  </si>
  <si>
    <t>Advanced Sustainable Systems</t>
  </si>
  <si>
    <t>ADVANCED SYNTHESIS &amp; CATALYSIS</t>
  </si>
  <si>
    <t>Advances in Theoretical and Mathematical Physics</t>
  </si>
  <si>
    <t>Advanced Theory and Simulations</t>
  </si>
  <si>
    <t>ADVANCES IN THERAPY</t>
  </si>
  <si>
    <t>ADVANCES IN WATER RESOURCES</t>
  </si>
  <si>
    <t>Advances in Wound Care</t>
  </si>
  <si>
    <t>Aeolian Research</t>
  </si>
  <si>
    <t>AERONAUTICAL JOURNAL</t>
  </si>
  <si>
    <t>Aerosol and Air Quality Research</t>
  </si>
  <si>
    <t>AEROSOL SCIENCE AND TECHNOLOGY</t>
  </si>
  <si>
    <t>AEROSPACE AMERICA</t>
  </si>
  <si>
    <t>Aerospace</t>
  </si>
  <si>
    <t>AESTHETIC PLASTIC SURGERY</t>
  </si>
  <si>
    <t>Aesthetic Surgery Journal</t>
  </si>
  <si>
    <t>AEU-INTERNATIONAL JOURNAL OF ELECTRONICS AND COMMUNICATIONS</t>
  </si>
  <si>
    <t>AFRICAN ENTOMOLOGY</t>
  </si>
  <si>
    <t>African Health Sciences</t>
  </si>
  <si>
    <t>AFRICAN JOURNAL OF AQUATIC SCIENCE</t>
  </si>
  <si>
    <t>AFRICAN JOURNAL OF ECOLOGY</t>
  </si>
  <si>
    <t>African Journal of Emergency Medicine</t>
  </si>
  <si>
    <t>AFRICAN JOURNAL OF HERPETOLOGY</t>
  </si>
  <si>
    <t>AFRICAN JOURNAL OF MARINE SCIENCE</t>
  </si>
  <si>
    <t>AFRICAN JOURNAL OF RANGE &amp; FORAGE SCIENCE</t>
  </si>
  <si>
    <t>AFRICAN ZOOLOGY</t>
  </si>
  <si>
    <t>AGE AND AGEING</t>
  </si>
  <si>
    <t>AGEING RESEARCH REVIEWS</t>
  </si>
  <si>
    <t>AGGRESSIVE BEHAVIOR</t>
  </si>
  <si>
    <t>AGING CELL</t>
  </si>
  <si>
    <t>AGING CLINICAL AND EXPERIMENTAL RESEARCH</t>
  </si>
  <si>
    <t>Aging and Disease</t>
  </si>
  <si>
    <t>Aging Male</t>
  </si>
  <si>
    <t>AGING &amp; MENTAL HEALTH</t>
  </si>
  <si>
    <t>AGRICULTURAL ECONOMICS</t>
  </si>
  <si>
    <t>Agricultural Economics-Zemedelska Ekonomika</t>
  </si>
  <si>
    <t>AGRICULTURE ECOSYSTEMS &amp; ENVIRONMENT</t>
  </si>
  <si>
    <t>Agricultural &amp; Environmental Letters</t>
  </si>
  <si>
    <t>AGRICULTURAL AND FOOD SCIENCE</t>
  </si>
  <si>
    <t>AGRICULTURAL AND FOREST ENTOMOLOGY</t>
  </si>
  <si>
    <t>AGRICULTURAL AND FOREST METEOROLOGY</t>
  </si>
  <si>
    <t>AGRICULTURAL HISTORY</t>
  </si>
  <si>
    <t>AGRICULTURE AND HUMAN VALUES</t>
  </si>
  <si>
    <t>AGRICULTURAL SYSTEMS</t>
  </si>
  <si>
    <t>Agrekon</t>
  </si>
  <si>
    <t>Agribusiness</t>
  </si>
  <si>
    <t>Agriculture-Basel</t>
  </si>
  <si>
    <t>Agroecology and Sustainable Food Systems</t>
  </si>
  <si>
    <t>AGROFORESTRY SYSTEMS</t>
  </si>
  <si>
    <t>AGRONOMY JOURNAL</t>
  </si>
  <si>
    <t>Agronomy for Sustainable Development</t>
  </si>
  <si>
    <t>Agronomy-Basel</t>
  </si>
  <si>
    <t>AI COMMUNICATIONS</t>
  </si>
  <si>
    <t>AI EDAM-ARTIFICIAL INTELLIGENCE FOR ENGINEERING DESIGN ANALYSIS AND MANUFACTURING</t>
  </si>
  <si>
    <t>AI MAGAZINE</t>
  </si>
  <si>
    <t>AIAA JOURNAL</t>
  </si>
  <si>
    <t>AICHE JOURNAL</t>
  </si>
  <si>
    <t>AIDS</t>
  </si>
  <si>
    <t>AIDS PATIENT CARE AND STDS</t>
  </si>
  <si>
    <t>AIDS RESEARCH AND HUMAN RETROVIRUSES</t>
  </si>
  <si>
    <t>AIDS Research and Therapy</t>
  </si>
  <si>
    <t>AIDS REVIEWS</t>
  </si>
  <si>
    <t>AIMS Mathematics</t>
  </si>
  <si>
    <t>Ain Shams Engineering Journal</t>
  </si>
  <si>
    <t>AIP Advances</t>
  </si>
  <si>
    <t>Air Quality Atmosphere and Health</t>
  </si>
  <si>
    <t>AIRCRAFT ENGINEERING AND AEROSPACE TECHNOLOGY</t>
  </si>
  <si>
    <t>AJAR-African Journal of AIDS Research</t>
  </si>
  <si>
    <t>ALCHERINGA</t>
  </si>
  <si>
    <t>ALCOHOL AND ALCOHOLISM</t>
  </si>
  <si>
    <t>ALEA-Latin American Journal of Probability and Mathematical Statistics</t>
  </si>
  <si>
    <t>Alexandria Engineering Journal</t>
  </si>
  <si>
    <t>ALGAE</t>
  </si>
  <si>
    <t>Algal Research-Biomass Biofuels and Bioproducts</t>
  </si>
  <si>
    <t>Algebraic and Geometric Topology</t>
  </si>
  <si>
    <t>Algebra &amp; Number Theory</t>
  </si>
  <si>
    <t>ALGEBRAS AND REPRESENTATION THEORY</t>
  </si>
  <si>
    <t>ALGEBRA UNIVERSALIS</t>
  </si>
  <si>
    <t>Algebraic Geometry</t>
  </si>
  <si>
    <t>Algorithms for Molecular Biology</t>
  </si>
  <si>
    <t>ALIMENTARY PHARMACOLOGY &amp; THERAPEUTICS</t>
  </si>
  <si>
    <t>All Life</t>
  </si>
  <si>
    <t>ALLERGOLOGY INTERNATIONAL</t>
  </si>
  <si>
    <t>ALLERGY</t>
  </si>
  <si>
    <t>Allergy Asthma and Clinical Immunology</t>
  </si>
  <si>
    <t>Allergy Asthma &amp; Immunology Research</t>
  </si>
  <si>
    <t>ALLERGY AND ASTHMA PROCEEDINGS</t>
  </si>
  <si>
    <t>Alpine Botany</t>
  </si>
  <si>
    <t>ALTEX-Alternatives to Animal Experimentation</t>
  </si>
  <si>
    <t>ALZHEIMER DISEASE &amp; ASSOCIATED DISORDERS</t>
  </si>
  <si>
    <t>Alzheimers &amp; Dementia</t>
  </si>
  <si>
    <t>Alzheimers Research &amp; Therapy</t>
  </si>
  <si>
    <t>AMERICAN HEART JOURNAL</t>
  </si>
  <si>
    <t>AMERICAN JOURNAL OF AGRICULTURAL ECONOMICS</t>
  </si>
  <si>
    <t>American Journal of Alzheimers Disease and Other Dementias</t>
  </si>
  <si>
    <t>American Journal of Audiology</t>
  </si>
  <si>
    <t>AMERICAN JOURNAL OF BIOETHICS</t>
  </si>
  <si>
    <t>AMERICAN JOURNAL OF BOTANY</t>
  </si>
  <si>
    <t>American Journal of Cancer Research</t>
  </si>
  <si>
    <t>AMERICAN JOURNAL OF CARDIOLOGY</t>
  </si>
  <si>
    <t>American Journal of Cardiovascular Drugs</t>
  </si>
  <si>
    <t>AMERICAN JOURNAL OF CHINESE MEDICINE</t>
  </si>
  <si>
    <t>AMERICAN JOURNAL OF CLINICAL DERMATOLOGY</t>
  </si>
  <si>
    <t>AMERICAN JOURNAL OF CLINICAL NUTRITION</t>
  </si>
  <si>
    <t>AMERICAN JOURNAL OF CLINICAL ONCOLOGY-CANCER CLINICAL TRIALS</t>
  </si>
  <si>
    <t>AMERICAN JOURNAL OF CLINICAL PATHOLOGY</t>
  </si>
  <si>
    <t>AMERICAN JOURNAL OF CRITICAL CARE</t>
  </si>
  <si>
    <t>AMERICAN JOURNAL OF DENTISTRY</t>
  </si>
  <si>
    <t>AMERICAN JOURNAL OF DERMATOPATHOLOGY</t>
  </si>
  <si>
    <t>AMERICAN JOURNAL OF DRUG AND ALCOHOL ABUSE</t>
  </si>
  <si>
    <t>AMERICAN JOURNAL OF EMERGENCY MEDICINE</t>
  </si>
  <si>
    <t>AMERICAN JOURNAL OF ENOLOGY AND VITICULTURE</t>
  </si>
  <si>
    <t>AMERICAN JOURNAL OF EPIDEMIOLOGY</t>
  </si>
  <si>
    <t>AMERICAN JOURNAL OF GASTROENTEROLOGY</t>
  </si>
  <si>
    <t>AMERICAN JOURNAL OF GERIATRIC PSYCHIATRY</t>
  </si>
  <si>
    <t>AMERICAN JOURNAL OF HEALTH-SYSTEM PHARMACY</t>
  </si>
  <si>
    <t>AMERICAN JOURNAL OF HEMATOLOGY</t>
  </si>
  <si>
    <t>American Journal of Hospice &amp; Palliative Medicine</t>
  </si>
  <si>
    <t>AMERICAN JOURNAL OF HUMAN BIOLOGY</t>
  </si>
  <si>
    <t>AMERICAN JOURNAL OF HUMAN GENETICS</t>
  </si>
  <si>
    <t>AMERICAN JOURNAL OF HYPERTENSION</t>
  </si>
  <si>
    <t>AMERICAN JOURNAL OF INDUSTRIAL MEDICINE</t>
  </si>
  <si>
    <t>AMERICAN JOURNAL OF INFECTION CONTROL</t>
  </si>
  <si>
    <t>AMERICAN JOURNAL OF KIDNEY DISEASES</t>
  </si>
  <si>
    <t>AMERICAN JOURNAL OF MANAGED CARE</t>
  </si>
  <si>
    <t>AMERICAN JOURNAL OF MATHEMATICS</t>
  </si>
  <si>
    <t>AMERICAN JOURNAL OF MEDICAL GENETICS PART A</t>
  </si>
  <si>
    <t>AMERICAN JOURNAL OF MEDICAL GENETICS PART B-NEUROPSYCHIATRIC GENETICS</t>
  </si>
  <si>
    <t>AMERICAN JOURNAL OF MEDICAL GENETICS PART C-SEMINARS IN MEDICAL GENETICS</t>
  </si>
  <si>
    <t>AMERICAN JOURNAL OF MEDICAL QUALITY</t>
  </si>
  <si>
    <t>AMERICAN JOURNAL OF THE MEDICAL SCIENCES</t>
  </si>
  <si>
    <t>AMERICAN JOURNAL OF NEPHROLOGY</t>
  </si>
  <si>
    <t>AMERICAN JOURNAL OF NEURORADIOLOGY</t>
  </si>
  <si>
    <t>AMERICAN JOURNAL OF NURSING</t>
  </si>
  <si>
    <t>AMERICAN JOURNAL OF OBSTETRICS AND GYNECOLOGY</t>
  </si>
  <si>
    <t>AMERICAN JOURNAL OF OPHTHALMOLOGY</t>
  </si>
  <si>
    <t>AMERICAN JOURNAL OF ORTHODONTICS AND DENTOFACIAL ORTHOPEDICS</t>
  </si>
  <si>
    <t>AMERICAN JOURNAL OF OTOLARYNGOLOGY</t>
  </si>
  <si>
    <t>AMERICAN JOURNAL OF PATHOLOGY</t>
  </si>
  <si>
    <t>AMERICAN JOURNAL OF PERINATOLOGY</t>
  </si>
  <si>
    <t>AMERICAN JOURNAL OF PHARMACEUTICAL EDUCATION</t>
  </si>
  <si>
    <t>AMERICAN JOURNAL OF PHYSICS</t>
  </si>
  <si>
    <t>AMERICAN JOURNAL OF PHYSICAL MEDICINE &amp; REHABILITATION</t>
  </si>
  <si>
    <t>AMERICAN JOURNAL OF PHYSIOLOGY-CELL PHYSIOLOGY</t>
  </si>
  <si>
    <t>AMERICAN JOURNAL OF PHYSIOLOGY-ENDOCRINOLOGY AND METABOLISM</t>
  </si>
  <si>
    <t>AMERICAN JOURNAL OF PHYSIOLOGY-GASTROINTESTINAL AND LIVER PHYSIOLOGY</t>
  </si>
  <si>
    <t>AMERICAN JOURNAL OF PHYSIOLOGY-HEART AND CIRCULATORY PHYSIOLOGY</t>
  </si>
  <si>
    <t>AMERICAN JOURNAL OF PHYSIOLOGY-LUNG CELLULAR AND MOLECULAR PHYSIOLOGY</t>
  </si>
  <si>
    <t>AMERICAN JOURNAL OF PHYSIOLOGY-RENAL PHYSIOLOGY</t>
  </si>
  <si>
    <t>AMERICAN JOURNAL OF POTATO RESEARCH</t>
  </si>
  <si>
    <t>AMERICAN JOURNAL OF PREVENTIVE MEDICINE</t>
  </si>
  <si>
    <t>AMERICAN JOURNAL OF PRIMATOLOGY</t>
  </si>
  <si>
    <t>AMERICAN JOURNAL OF PSYCHIATRY</t>
  </si>
  <si>
    <t>AMERICAN JOURNAL OF PUBLIC HEALTH</t>
  </si>
  <si>
    <t>AMERICAN JOURNAL OF REPRODUCTIVE IMMUNOLOGY</t>
  </si>
  <si>
    <t>AMERICAN JOURNAL OF RESPIRATORY CELL AND MOLECULAR BIOLOGY</t>
  </si>
  <si>
    <t>AMERICAN JOURNAL OF RESPIRATORY AND CRITICAL CARE MEDICINE</t>
  </si>
  <si>
    <t>American Journal of Rhinology &amp; Allergy</t>
  </si>
  <si>
    <t>AMERICAN JOURNAL OF ROENTGENOLOGY</t>
  </si>
  <si>
    <t>AMERICAN JOURNAL OF SCIENCE</t>
  </si>
  <si>
    <t>AMERICAN JOURNAL OF SPEECH-LANGUAGE PATHOLOGY</t>
  </si>
  <si>
    <t>AMERICAN JOURNAL OF SPORTS MEDICINE</t>
  </si>
  <si>
    <t>AMERICAN JOURNAL OF SURGERY</t>
  </si>
  <si>
    <t>AMERICAN JOURNAL OF SURGICAL PATHOLOGY</t>
  </si>
  <si>
    <t>AMERICAN JOURNAL OF THERAPEUTICS</t>
  </si>
  <si>
    <t>American Journal of Translational Research</t>
  </si>
  <si>
    <t>AMERICAN JOURNAL OF TRANSPLANTATION</t>
  </si>
  <si>
    <t>AMERICAN JOURNAL OF TROPICAL MEDICINE AND HYGIENE</t>
  </si>
  <si>
    <t>AMERICAN JOURNAL OF VETERINARY RESEARCH</t>
  </si>
  <si>
    <t>AMERICAN MINERALOGIST</t>
  </si>
  <si>
    <t>AMERICAN MUSEUM NOVITATES</t>
  </si>
  <si>
    <t>AMERICAN NATURALIST</t>
  </si>
  <si>
    <t>AMERICAN STATISTICIAN</t>
  </si>
  <si>
    <t>AMERICAN SURGEON</t>
  </si>
  <si>
    <t>AMB Express</t>
  </si>
  <si>
    <t>AMEGHINIANA</t>
  </si>
  <si>
    <t>AMINO ACIDS</t>
  </si>
  <si>
    <t>AMPHIBIAN &amp; REPTILE CONSERVATION</t>
  </si>
  <si>
    <t>AMPHIBIA-REPTILIA</t>
  </si>
  <si>
    <t>AMYLOID-JOURNAL OF PROTEIN FOLDING DISORDERS</t>
  </si>
  <si>
    <t>Amyotrophic Lateral Sclerosis and Frontotemporal Degeneration</t>
  </si>
  <si>
    <t>ANAIS DA ACADEMIA BRASILEIRA DE CIENCIAS</t>
  </si>
  <si>
    <t>ANAIS BRASILEIROS DE DERMATOLOGIA</t>
  </si>
  <si>
    <t>ANALES DE PEDIATRIA</t>
  </si>
  <si>
    <t>Anales de Psicologia</t>
  </si>
  <si>
    <t>Anales del Sistema Sanitario De Navarra</t>
  </si>
  <si>
    <t>ANAEROBE</t>
  </si>
  <si>
    <t>Anaesthesia Critical Care &amp; Pain Medicine</t>
  </si>
  <si>
    <t>ANAESTHESIA AND INTENSIVE CARE</t>
  </si>
  <si>
    <t>ANAESTHESIA</t>
  </si>
  <si>
    <t>Analysis and Applications</t>
  </si>
  <si>
    <t>ANALYTICAL AND BIOANALYTICAL CHEMISTRY</t>
  </si>
  <si>
    <t>ANALYTICAL BIOCHEMISTRY</t>
  </si>
  <si>
    <t>Analytical Cellular Pathology</t>
  </si>
  <si>
    <t>ANALYTICAL CHEMISTRY</t>
  </si>
  <si>
    <t>ANALYTICAL LETTERS</t>
  </si>
  <si>
    <t>Analysis Mathematica</t>
  </si>
  <si>
    <t>Analysis and Mathematical Physics</t>
  </si>
  <si>
    <t>Analytical Methods</t>
  </si>
  <si>
    <t>Analysis &amp; PDE</t>
  </si>
  <si>
    <t>ANALYTICAL SCIENCES</t>
  </si>
  <si>
    <t>ANALOG INTEGRATED CIRCUITS AND SIGNAL PROCESSING</t>
  </si>
  <si>
    <t>ANASTHESIOLOGIE &amp; INTENSIVMEDIZIN</t>
  </si>
  <si>
    <t>ANATOMIA HISTOLOGIA EMBRYOLOGIA</t>
  </si>
  <si>
    <t>Anatomical Record-Advances in Integrative Anatomy and Evolutionary Biology</t>
  </si>
  <si>
    <t>Anatomical Sciences Education</t>
  </si>
  <si>
    <t>ANATOMICAL SCIENCE INTERNATIONAL</t>
  </si>
  <si>
    <t>Anatolian Journal of Cardiology</t>
  </si>
  <si>
    <t>Andean Geology</t>
  </si>
  <si>
    <t>ANDROLOGIA</t>
  </si>
  <si>
    <t>Andrology</t>
  </si>
  <si>
    <t>ANESTHESIA AND ANALGESIA</t>
  </si>
  <si>
    <t>ANESTHESIOLOGY</t>
  </si>
  <si>
    <t>ANGEWANDTE CHEMIE-INTERNATIONAL EDITION</t>
  </si>
  <si>
    <t>ANGIOGENESIS</t>
  </si>
  <si>
    <t>ANGIOLOGY</t>
  </si>
  <si>
    <t>ANGLE ORTHODONTIST</t>
  </si>
  <si>
    <t>ANIMAL BEHAVIOUR</t>
  </si>
  <si>
    <t>ANIMAL BIODIVERSITY AND CONSERVATION</t>
  </si>
  <si>
    <t>ANIMAL BIOLOGY</t>
  </si>
  <si>
    <t>ANIMAL BIOTECHNOLOGY</t>
  </si>
  <si>
    <t>Animal Cells and Systems</t>
  </si>
  <si>
    <t>ANIMAL COGNITION</t>
  </si>
  <si>
    <t>ANIMAL CONSERVATION</t>
  </si>
  <si>
    <t>ANIMAL FEED SCIENCE AND TECHNOLOGY</t>
  </si>
  <si>
    <t>Animal Frontiers</t>
  </si>
  <si>
    <t>ANIMAL GENETICS</t>
  </si>
  <si>
    <t>ANIMAL HEALTH RESEARCH REVIEWS</t>
  </si>
  <si>
    <t>Animal Nutrition</t>
  </si>
  <si>
    <t>Animal Production Science</t>
  </si>
  <si>
    <t>Animal Reproduction</t>
  </si>
  <si>
    <t>ANIMAL REPRODUCTION SCIENCE</t>
  </si>
  <si>
    <t>ANIMAL SCIENCE JOURNAL</t>
  </si>
  <si>
    <t>ANIMAL SCIENCE PAPERS AND REPORTS</t>
  </si>
  <si>
    <t>ANIMAL WELFARE</t>
  </si>
  <si>
    <t>Animal</t>
  </si>
  <si>
    <t>Animals</t>
  </si>
  <si>
    <t>Ankara Universitesi Veteriner Fakultesi Dergisi</t>
  </si>
  <si>
    <t>ANNALS ACADEMY OF MEDICINE SINGAPORE</t>
  </si>
  <si>
    <t>ANNALS OF AGRICULTURAL AND ENVIRONMENTAL MEDICINE</t>
  </si>
  <si>
    <t>ANNALS OF ALLERGY ASTHMA &amp; IMMUNOLOGY</t>
  </si>
  <si>
    <t>Annals of the American Thoracic Society</t>
  </si>
  <si>
    <t>ANNALS OF ANATOMY-ANATOMISCHER ANZEIGER</t>
  </si>
  <si>
    <t>Annals of Animal Science</t>
  </si>
  <si>
    <t>ANNALS OF APPLIED BIOLOGY</t>
  </si>
  <si>
    <t>ANNALS OF APPLIED PROBABILITY</t>
  </si>
  <si>
    <t>Annals of Applied Statistics</t>
  </si>
  <si>
    <t>ANNALS OF BIOMEDICAL ENGINEERING</t>
  </si>
  <si>
    <t>Annali di Botanica</t>
  </si>
  <si>
    <t>ANNALS OF BOTANY</t>
  </si>
  <si>
    <t>Annals of Cardiothoracic Surgery</t>
  </si>
  <si>
    <t>ANNALS OF CARNEGIE MUSEUM</t>
  </si>
  <si>
    <t>ANNALS OF CLINICAL BIOCHEMISTRY</t>
  </si>
  <si>
    <t>ANNALS OF CLINICAL AND LABORATORY SCIENCE</t>
  </si>
  <si>
    <t>Annals of Clinical Microbiology and Antimicrobials</t>
  </si>
  <si>
    <t>Annals of Clinical Psychiatry</t>
  </si>
  <si>
    <t>Annals of Clinical and Translational Neurology</t>
  </si>
  <si>
    <t>Annals of Dermatology</t>
  </si>
  <si>
    <t>ANNALES DE DERMATOLOGIE ET DE VENEREOLOGIE</t>
  </si>
  <si>
    <t>Annals of Diagnostic Pathology</t>
  </si>
  <si>
    <t>ANNALS OF EMERGENCY MEDICINE</t>
  </si>
  <si>
    <t>ANNALES D ENDOCRINOLOGIE</t>
  </si>
  <si>
    <t>ANNALS OF THE ENTOMOLOGICAL SOCIETY OF AMERICA</t>
  </si>
  <si>
    <t>ANNALS OF EPIDEMIOLOGY</t>
  </si>
  <si>
    <t>ANNALS OF FAMILY MEDICINE</t>
  </si>
  <si>
    <t>Annals of Forest Research</t>
  </si>
  <si>
    <t>ANNALS OF FOREST SCIENCE</t>
  </si>
  <si>
    <t>Annals of Functional Analysis</t>
  </si>
  <si>
    <t>Annals of Gastroenterological Surgery</t>
  </si>
  <si>
    <t>Annals of General Psychiatry</t>
  </si>
  <si>
    <t>ANNALES GEOPHYSICAE</t>
  </si>
  <si>
    <t>ANNALS OF GEOPHYSICS</t>
  </si>
  <si>
    <t>ANNALS OF GLACIOLOGY</t>
  </si>
  <si>
    <t>Annals of Global Health</t>
  </si>
  <si>
    <t>ANNALS OF HEMATOLOGY</t>
  </si>
  <si>
    <t>ANNALES HENRI POINCARE</t>
  </si>
  <si>
    <t>Annals of Hepatology</t>
  </si>
  <si>
    <t>ANNALS OF HUMAN BIOLOGY</t>
  </si>
  <si>
    <t>ANNALS OF HUMAN GENETICS</t>
  </si>
  <si>
    <t>ANNALES DE L INSTITUT HENRI POINCARE-ANALYSE NON LINEAIRE</t>
  </si>
  <si>
    <t>ANNALES DE L INSTITUT HENRI POINCARE-PROBABILITES ET STATISTIQUES</t>
  </si>
  <si>
    <t>ANNALS OF THE INSTITUTE OF STATISTICAL MATHEMATICS</t>
  </si>
  <si>
    <t>ANNALI DELL ISTITUTO SUPERIORE DI SANITA</t>
  </si>
  <si>
    <t>Annals of Indian Academy of Neurology</t>
  </si>
  <si>
    <t>Annals of Intensive Care</t>
  </si>
  <si>
    <t>ANNALS OF INTERNAL MEDICINE</t>
  </si>
  <si>
    <t>Annali Italiani di Chirurgia</t>
  </si>
  <si>
    <t>Annals of Laboratory Medicine</t>
  </si>
  <si>
    <t>ANNALI DI MATEMATICA PURA ED APPLICATA</t>
  </si>
  <si>
    <t>ANNALS OF MATHEMATICS</t>
  </si>
  <si>
    <t>ANNALS OF MATHEMATICS AND ARTIFICIAL INTELLIGENCE</t>
  </si>
  <si>
    <t>ANNALS OF MEDICINE</t>
  </si>
  <si>
    <t>ANNALES MEDICO-PSYCHOLOGIQUES</t>
  </si>
  <si>
    <t>ANNALS OF MICROBIOLOGY</t>
  </si>
  <si>
    <t>ANNALS OF THE MISSOURI BOTANICAL GARDEN</t>
  </si>
  <si>
    <t>ANNALS OF NEUROLOGY</t>
  </si>
  <si>
    <t>ANNALS OF NONINVASIVE ELECTROCARDIOLOGY</t>
  </si>
  <si>
    <t>ANNALS OF NUCLEAR ENERGY</t>
  </si>
  <si>
    <t>ANNALS OF NUCLEAR MEDICINE</t>
  </si>
  <si>
    <t>ANNALS OF NUTRITION AND METABOLISM</t>
  </si>
  <si>
    <t>ANNALS OF THE NEW YORK ACADEMY OF SCIENCES</t>
  </si>
  <si>
    <t>ANNALS OF ONCOLOGY</t>
  </si>
  <si>
    <t>ANNALS OF OPERATIONS RESEARCH</t>
  </si>
  <si>
    <t>ANNALS OF OTOLOGY RHINOLOGY AND LARYNGOLOGY</t>
  </si>
  <si>
    <t>ANNALS OF PHARMACOTHERAPY</t>
  </si>
  <si>
    <t>Annals of Physical and Rehabilitation Medicine</t>
  </si>
  <si>
    <t>ANNALS OF PLASTIC SURGERY</t>
  </si>
  <si>
    <t>ANNALS OF PROBABILITY</t>
  </si>
  <si>
    <t>ANNALS OF THE RHEUMATIC DISEASES</t>
  </si>
  <si>
    <t>ANNALS OF THE ROYAL COLLEGE OF SURGEONS OF ENGLAND</t>
  </si>
  <si>
    <t>ANNALS OF SAUDI MEDICINE</t>
  </si>
  <si>
    <t>ANNALES SCIENTIFIQUES DE L ECOLE NORMALE SUPERIEURE</t>
  </si>
  <si>
    <t>ANNALI DELLA SCUOLA NORMALE SUPERIORE DI PISA-CLASSE DI SCIENZE</t>
  </si>
  <si>
    <t>ANNALES SOCIETATIS GEOLOGORUM POLONIAE</t>
  </si>
  <si>
    <t>ANNALS OF STATISTICS</t>
  </si>
  <si>
    <t>ANNALS OF SURGERY</t>
  </si>
  <si>
    <t>ANNALS OF SURGICAL ONCOLOGY</t>
  </si>
  <si>
    <t>Annals of Surgical Treatment and Research</t>
  </si>
  <si>
    <t>Annals of Telecommunications</t>
  </si>
  <si>
    <t>Annals of Thoracic and Cardiovascular Surgery</t>
  </si>
  <si>
    <t>Annals of Thoracic Medicine</t>
  </si>
  <si>
    <t>ANNALS OF THORACIC SURGERY</t>
  </si>
  <si>
    <t>Annals of Transplantation</t>
  </si>
  <si>
    <t>ANNALS OF VASCULAR SURGERY</t>
  </si>
  <si>
    <t>Annals of Work Exposures and Health</t>
  </si>
  <si>
    <t>ANNALES ZOOLOGICI</t>
  </si>
  <si>
    <t>Annual Review of Analytical Chemistry</t>
  </si>
  <si>
    <t>Annual Review of Animal Biosciences</t>
  </si>
  <si>
    <t>Annual Review of Astronomy and Astrophysics</t>
  </si>
  <si>
    <t>Annual Review of Biochemistry</t>
  </si>
  <si>
    <t>Annual Review of Biomedical Engineering</t>
  </si>
  <si>
    <t>Annual Review of Biophysics</t>
  </si>
  <si>
    <t>Annual Review of Cell and Developmental Biology</t>
  </si>
  <si>
    <t>Annual Review of Chemical and Biomolecular Engineering</t>
  </si>
  <si>
    <t>Annual Review of Clinical Psychology</t>
  </si>
  <si>
    <t>Annual Review of Condensed Matter Physics</t>
  </si>
  <si>
    <t>ANNUAL REVIEWS IN CONTROL</t>
  </si>
  <si>
    <t>Annual Review of Earth and Planetary Sciences</t>
  </si>
  <si>
    <t>Annual Review of Ecology Evolution and Systematics</t>
  </si>
  <si>
    <t>Annual Review of Entomology</t>
  </si>
  <si>
    <t>Annual Review of Environment and Resources</t>
  </si>
  <si>
    <t>Annual Review of Fluid Mechanics</t>
  </si>
  <si>
    <t>Annual Review of Food Science and Technology</t>
  </si>
  <si>
    <t>Annual Review of Genetics</t>
  </si>
  <si>
    <t>Annual Review of Genomics and Human Genetics</t>
  </si>
  <si>
    <t>Annual Review of Immunology</t>
  </si>
  <si>
    <t>Annual Review of Marine Science</t>
  </si>
  <si>
    <t>Annual Review of Materials Research</t>
  </si>
  <si>
    <t>Annual Review of Medicine</t>
  </si>
  <si>
    <t>Annual Review of Microbiology</t>
  </si>
  <si>
    <t>Annual Review of Neuroscience</t>
  </si>
  <si>
    <t>Annual Review of Nuclear and Particle Science</t>
  </si>
  <si>
    <t>Annual Review of Nutrition</t>
  </si>
  <si>
    <t>Annual Review of Pathology-Mechanisms of Disease</t>
  </si>
  <si>
    <t>Annual Review of Pharmacology and Toxicology</t>
  </si>
  <si>
    <t>Annual Review of Physiology</t>
  </si>
  <si>
    <t>Annual Review of Phytopathology</t>
  </si>
  <si>
    <t>Annual Review of Plant Biology</t>
  </si>
  <si>
    <t>Annual Review of Psychology</t>
  </si>
  <si>
    <t>Annual Review of Public Health</t>
  </si>
  <si>
    <t>Annual Review of Resource Economics</t>
  </si>
  <si>
    <t>Annual Review of Statistics and Its Application</t>
  </si>
  <si>
    <t>Annual Review of Virology</t>
  </si>
  <si>
    <t>Annual Review of Vision Science</t>
  </si>
  <si>
    <t>ANTARCTIC SCIENCE</t>
  </si>
  <si>
    <t>Anthropocene</t>
  </si>
  <si>
    <t>Anthropocene Review</t>
  </si>
  <si>
    <t>ANTHROZOOS</t>
  </si>
  <si>
    <t>Antibiotics-Basel</t>
  </si>
  <si>
    <t>Anti-Cancer Agents in Medicinal Chemistry</t>
  </si>
  <si>
    <t>ANTI-CANCER DRUGS</t>
  </si>
  <si>
    <t>ANTICANCER RESEARCH</t>
  </si>
  <si>
    <t>ANTI-CORROSION METHODS AND MATERIALS</t>
  </si>
  <si>
    <t>ANTIMICROBIAL AGENTS AND CHEMOTHERAPY</t>
  </si>
  <si>
    <t>Antimicrobial Resistance and Infection Control</t>
  </si>
  <si>
    <t>ANTIOXIDANTS &amp; REDOX SIGNALING</t>
  </si>
  <si>
    <t>Antioxidants</t>
  </si>
  <si>
    <t>ANTIVIRAL RESEARCH</t>
  </si>
  <si>
    <t>ANTONIE VAN LEEUWENHOEK INTERNATIONAL JOURNAL OF GENERAL AND MOLECULAR MICROBIOLOGY</t>
  </si>
  <si>
    <t>ANZ JOURNAL OF SURGERY</t>
  </si>
  <si>
    <t>ANZIAM JOURNAL</t>
  </si>
  <si>
    <t>AoB Plants</t>
  </si>
  <si>
    <t>APIDOLOGIE</t>
  </si>
  <si>
    <t>APL Materials</t>
  </si>
  <si>
    <t>APL Photonics</t>
  </si>
  <si>
    <t>APMIS</t>
  </si>
  <si>
    <t>APOPTOSIS</t>
  </si>
  <si>
    <t>APPETITE</t>
  </si>
  <si>
    <t>APPLIED ACOUSTICS</t>
  </si>
  <si>
    <t>APPLICABLE ALGEBRA IN ENGINEERING COMMUNICATION AND COMPUTING</t>
  </si>
  <si>
    <t>APPLICABLE ANALYSIS</t>
  </si>
  <si>
    <t>Applicable Analysis and Discrete Mathematics</t>
  </si>
  <si>
    <t>APPLIED ANIMAL BEHAVIOUR SCIENCE</t>
  </si>
  <si>
    <t>APPLIED ARTIFICIAL INTELLIGENCE</t>
  </si>
  <si>
    <t>APPLIED BIOCHEMISTRY AND BIOTECHNOLOGY</t>
  </si>
  <si>
    <t>APPLIED BIOCHEMISTRY AND MICROBIOLOGY</t>
  </si>
  <si>
    <t>Applied Biological Chemistry</t>
  </si>
  <si>
    <t>Applied Bionics and Biomechanics</t>
  </si>
  <si>
    <t>APPLIED CATALYSIS A-GENERAL</t>
  </si>
  <si>
    <t>APPLIED CATEGORICAL STRUCTURES</t>
  </si>
  <si>
    <t>APPLIED CLAY SCIENCE</t>
  </si>
  <si>
    <t>Applied Clinical Informatics</t>
  </si>
  <si>
    <t>APPLIED COMPOSITE MATERIALS</t>
  </si>
  <si>
    <t>APPLIED COMPUTATIONAL ELECTROMAGNETICS SOCIETY JOURNAL</t>
  </si>
  <si>
    <t>APPLIED AND COMPUTATIONAL HARMONIC ANALYSIS</t>
  </si>
  <si>
    <t>Applied and Computational Mathematics</t>
  </si>
  <si>
    <t>APPLIED ECOLOGY AND ENVIRONMENTAL RESEARCH</t>
  </si>
  <si>
    <t>Applied Economic Perspectives and Policy</t>
  </si>
  <si>
    <t>APPLIED ENERGY</t>
  </si>
  <si>
    <t>APPLIED ENTOMOLOGY AND ZOOLOGY</t>
  </si>
  <si>
    <t>APPLIED AND ENVIRONMENTAL MICROBIOLOGY</t>
  </si>
  <si>
    <t>APPLIED ERGONOMICS</t>
  </si>
  <si>
    <t>APPLIED GEOCHEMISTRY</t>
  </si>
  <si>
    <t>Applied Health Economics and Health Policy</t>
  </si>
  <si>
    <t>APPLIED IMMUNOHISTOCHEMISTRY &amp; MOLECULAR MORPHOLOGY</t>
  </si>
  <si>
    <t>APPLIED INTELLIGENCE</t>
  </si>
  <si>
    <t>APPLIED MAGNETIC RESONANCE</t>
  </si>
  <si>
    <t>Applied Materials Today</t>
  </si>
  <si>
    <t>APPLIED MATHEMATICS AND COMPUTATION</t>
  </si>
  <si>
    <t>APPLIED MATHEMATICS AND MECHANICS-ENGLISH EDITION</t>
  </si>
  <si>
    <t>APPLIED MATHEMATICAL MODELLING</t>
  </si>
  <si>
    <t>APPLIED MATHEMATICS AND OPTIMIZATION</t>
  </si>
  <si>
    <t>Applied Mathematics-A Journal of Chinese Universities Series B</t>
  </si>
  <si>
    <t>Applied Mechanics Reviews</t>
  </si>
  <si>
    <t>APPLIED MICROBIOLOGY AND BIOTECHNOLOGY</t>
  </si>
  <si>
    <t>Applied Neuropsychology-Adult</t>
  </si>
  <si>
    <t>Applied Neuropsychology-Child</t>
  </si>
  <si>
    <t>APPLIED NURSING RESEARCH</t>
  </si>
  <si>
    <t>APPLIED OCEAN RESEARCH</t>
  </si>
  <si>
    <t>Applied Ontology</t>
  </si>
  <si>
    <t>APPLIED OPTICS</t>
  </si>
  <si>
    <t>APPLIED ORGANOMETALLIC CHEMISTRY</t>
  </si>
  <si>
    <t>APPLIED PHYSICS A-MATERIALS SCIENCE &amp; PROCESSING</t>
  </si>
  <si>
    <t>APPLIED PHYSICS B-LASERS AND OPTICS</t>
  </si>
  <si>
    <t>Applied Physics Express</t>
  </si>
  <si>
    <t>APPLIED PHYSICS LETTERS</t>
  </si>
  <si>
    <t>Applied Physics Reviews</t>
  </si>
  <si>
    <t>Applied Physiology Nutrition and Metabolism</t>
  </si>
  <si>
    <t>Applications in Plant Sciences</t>
  </si>
  <si>
    <t>APPLIED RHEOLOGY</t>
  </si>
  <si>
    <t>Applied Sciences-Basel</t>
  </si>
  <si>
    <t>APPLIED SOFT COMPUTING</t>
  </si>
  <si>
    <t>APPLIED SOIL ECOLOGY</t>
  </si>
  <si>
    <t>APPLIED SPECTROSCOPY</t>
  </si>
  <si>
    <t>APPLIED SPECTROSCOPY REVIEWS</t>
  </si>
  <si>
    <t>APPLIED STOCHASTIC MODELS IN BUSINESS AND INDUSTRY</t>
  </si>
  <si>
    <t>APPLIED SURFACE SCIENCE</t>
  </si>
  <si>
    <t>APPLIED THERMAL ENGINEERING</t>
  </si>
  <si>
    <t>APPLIED VEGETATION SCIENCE</t>
  </si>
  <si>
    <t>AQUACULTURE RESEARCH</t>
  </si>
  <si>
    <t>AQUACULTURE ECONOMICS &amp; MANAGEMENT</t>
  </si>
  <si>
    <t>AQUACULTURAL ENGINEERING</t>
  </si>
  <si>
    <t>Aquaculture Environment Interactions</t>
  </si>
  <si>
    <t>AQUACULTURE INTERNATIONAL</t>
  </si>
  <si>
    <t>AQUACULTURE NUTRITION</t>
  </si>
  <si>
    <t>Aquaculture Reports</t>
  </si>
  <si>
    <t>AQUATIC BOTANY</t>
  </si>
  <si>
    <t>AQUATIC CONSERVATION-MARINE AND FRESHWATER ECOSYSTEMS</t>
  </si>
  <si>
    <t>AQUATIC ECOLOGY</t>
  </si>
  <si>
    <t>AQUATIC INSECTS</t>
  </si>
  <si>
    <t>Aquatic Invasions</t>
  </si>
  <si>
    <t>AQUATIC LIVING RESOURCES</t>
  </si>
  <si>
    <t>AQUATIC MAMMALS</t>
  </si>
  <si>
    <t>AQUATIC MICROBIAL ECOLOGY</t>
  </si>
  <si>
    <t>AQUATIC SCIENCES</t>
  </si>
  <si>
    <t>AQUATIC TOXICOLOGY</t>
  </si>
  <si>
    <t>Arabian Journal of Chemistry</t>
  </si>
  <si>
    <t>Arab Journal of Gastroenterology</t>
  </si>
  <si>
    <t>ARABIAN JOURNAL FOR SCIENCE AND ENGINEERING</t>
  </si>
  <si>
    <t>Archives of Agronomy and Soil Science</t>
  </si>
  <si>
    <t>Archives Animal Breeding</t>
  </si>
  <si>
    <t>ARCHIVES OF ANIMAL NUTRITION</t>
  </si>
  <si>
    <t>ARCHIVE OF APPLIED MECHANICS</t>
  </si>
  <si>
    <t>Archivos Argentinos de Pediatria</t>
  </si>
  <si>
    <t>ARCHIVES OF BIOCHEMISTRY AND BIOPHYSICS</t>
  </si>
  <si>
    <t>ARCHIVOS DE BRONCONEUMOLOGIA</t>
  </si>
  <si>
    <t>Archives of Cardiovascular Diseases</t>
  </si>
  <si>
    <t>Archives of Civil and Mechanical Engineering</t>
  </si>
  <si>
    <t>ARCHIVES OF CLINICAL NEUROPSYCHOLOGY</t>
  </si>
  <si>
    <t>ARCHIVES OF COMPUTATIONAL METHODS IN ENGINEERING</t>
  </si>
  <si>
    <t>Archives of Control Sciences</t>
  </si>
  <si>
    <t>ARCHIVES OF DERMATOLOGICAL RESEARCH</t>
  </si>
  <si>
    <t>ARCHIVES OF DISEASE IN CHILDHOOD</t>
  </si>
  <si>
    <t>Archives of Disease in Childhood-Fetal and Neonatal Edition</t>
  </si>
  <si>
    <t>Archives of Disease in Childhood-Education and Practice Edition</t>
  </si>
  <si>
    <t>Archives of Endocrinology Metabolism</t>
  </si>
  <si>
    <t>ARCHIVES OF ENVIRONMENTAL CONTAMINATION AND TOXICOLOGY</t>
  </si>
  <si>
    <t>Archives of Environmental &amp; Occupational Health</t>
  </si>
  <si>
    <t>Archives of Environmental Protection</t>
  </si>
  <si>
    <t>ARCHIVES OF GERONTOLOGY AND GERIATRICS</t>
  </si>
  <si>
    <t>ARCHIVES OF GYNECOLOGY AND OBSTETRICS</t>
  </si>
  <si>
    <t>ARCHIVUM IMMUNOLOGIAE ET THERAPIAE EXPERIMENTALIS</t>
  </si>
  <si>
    <t>ARCHIVES OF INSECT BIOCHEMISTRY AND PHYSIOLOGY</t>
  </si>
  <si>
    <t>Archives of Iranian Medicine</t>
  </si>
  <si>
    <t>ARCHIV DER MATHEMATIK</t>
  </si>
  <si>
    <t>ARCHIVES OF MECHANICS</t>
  </si>
  <si>
    <t>ARCHIVES OF MEDICAL RESEARCH</t>
  </si>
  <si>
    <t>Archives of Medical Science</t>
  </si>
  <si>
    <t>ARCHIVES OF MICROBIOLOGY</t>
  </si>
  <si>
    <t>Archives of Mining Sciences</t>
  </si>
  <si>
    <t>ARCHIVES OF ORAL BIOLOGY</t>
  </si>
  <si>
    <t>ARCHIVES OF ORTHOPAEDIC AND TRAUMA SURGERY</t>
  </si>
  <si>
    <t>Archives of Osteoporosis</t>
  </si>
  <si>
    <t>ARCHIVES OF PATHOLOGY &amp; LABORATORY MEDICINE</t>
  </si>
  <si>
    <t>ARCHIVES DE PEDIATRIE</t>
  </si>
  <si>
    <t>ARCHIV DER PHARMAZIE</t>
  </si>
  <si>
    <t>ARCHIVES OF PHARMACAL RESEARCH</t>
  </si>
  <si>
    <t>ARCHIVES OF PHYSICAL MEDICINE AND REHABILITATION</t>
  </si>
  <si>
    <t>ARCHIVES OF PHYSIOLOGY AND BIOCHEMISTRY</t>
  </si>
  <si>
    <t>ARCHIVES OF PSYCHIATRIC NURSING</t>
  </si>
  <si>
    <t>Archives of Public Health</t>
  </si>
  <si>
    <t>ARCHIVE FOR RATIONAL MECHANICS AND ANALYSIS</t>
  </si>
  <si>
    <t>Archives of Rheumatology</t>
  </si>
  <si>
    <t>ARCHIVES OF TOXICOLOGY</t>
  </si>
  <si>
    <t>ARCHIVES OF VIROLOGY</t>
  </si>
  <si>
    <t>Archives of Womens Mental Health</t>
  </si>
  <si>
    <t>Archaeological and Anthropological Sciences</t>
  </si>
  <si>
    <t>Archaeological Prospection</t>
  </si>
  <si>
    <t>Architectural Engineering and Design Management</t>
  </si>
  <si>
    <t>ARCTIC ANTARCTIC AND ALPINE RESEARCH</t>
  </si>
  <si>
    <t>Arctic Science</t>
  </si>
  <si>
    <t>Ardeola-International Journal of Ornithology</t>
  </si>
  <si>
    <t>Arhiv za Higijenu Rada i Toksikologiju-Archives of Industrial Hygiene and Toxicology</t>
  </si>
  <si>
    <t>ARID LAND RESEARCH AND MANAGEMENT</t>
  </si>
  <si>
    <t>Arquivos Brasileiros de Cardiologia</t>
  </si>
  <si>
    <t>ARQUIVOS BRASILEIROS DE OFTALMOLOGIA</t>
  </si>
  <si>
    <t>ARQUIVOS DE NEURO-PSIQUIATRIA</t>
  </si>
  <si>
    <t>ARS Mathematica Contemporanea</t>
  </si>
  <si>
    <t>ARTERIOSCLEROSIS THROMBOSIS AND VASCULAR BIOLOGY</t>
  </si>
  <si>
    <t>Artery Research</t>
  </si>
  <si>
    <t>ARTHRITIS CARE &amp; RESEARCH</t>
  </si>
  <si>
    <t>ARTHRITIS RESEARCH &amp; THERAPY</t>
  </si>
  <si>
    <t>Arthritis &amp; Rheumatology</t>
  </si>
  <si>
    <t>ARTHROPOD STRUCTURE &amp; DEVELOPMENT</t>
  </si>
  <si>
    <t>Arthropod Systematics &amp; Phylogeny</t>
  </si>
  <si>
    <t>ARTHROPODA SELECTA</t>
  </si>
  <si>
    <t>Arthropod-Plant Interactions</t>
  </si>
  <si>
    <t>ARTHROSCOPY-THE JOURNAL OF ARTHROSCOPIC AND RELATED SURGERY</t>
  </si>
  <si>
    <t>Artificial Cells Nanomedicine and Biotechnology</t>
  </si>
  <si>
    <t>ARTIFICIAL INTELLIGENCE</t>
  </si>
  <si>
    <t>Artificial Intelligence and Law</t>
  </si>
  <si>
    <t>ARTIFICIAL INTELLIGENCE REVIEW</t>
  </si>
  <si>
    <t>ARTIFICIAL LIFE</t>
  </si>
  <si>
    <t>ARTIFICIAL ORGANS</t>
  </si>
  <si>
    <t>ASAIO JOURNAL</t>
  </si>
  <si>
    <t>ASCE-ASME Journal of Risk and Uncertainty in Engineering Systems Part A-Civil Engineering</t>
  </si>
  <si>
    <t>ASIA PACIFIC JOURNAL OF CLINICAL NUTRITION</t>
  </si>
  <si>
    <t>ASIA-PACIFIC JOURNAL OF OPERATIONAL RESEARCH</t>
  </si>
  <si>
    <t>Asian Herpetological Research</t>
  </si>
  <si>
    <t>ASIAN JOURNAL OF ANDROLOGY</t>
  </si>
  <si>
    <t>ASIAN JOURNAL OF CONTROL</t>
  </si>
  <si>
    <t>Asian Journal of Mathematics</t>
  </si>
  <si>
    <t>Asian Journal of Organic Chemistry</t>
  </si>
  <si>
    <t>Asian Journal of Pharmaceutical Sciences</t>
  </si>
  <si>
    <t>Asian Journal of Psychiatry</t>
  </si>
  <si>
    <t>Asian Journal of Surgery</t>
  </si>
  <si>
    <t>Asian Myrmecology</t>
  </si>
  <si>
    <t>Asian Nursing Research</t>
  </si>
  <si>
    <t>ASIAN PACIFIC JOURNAL OF ALLERGY AND IMMUNOLOGY</t>
  </si>
  <si>
    <t>Asian Pacific Journal of Tropical Biomedicine</t>
  </si>
  <si>
    <t>Asian Pacific Journal of Tropical Medicine</t>
  </si>
  <si>
    <t>Asia-Pacific Journal of Atmospheric Sciences</t>
  </si>
  <si>
    <t>Asia-Pacific Journal of Chemical Engineering</t>
  </si>
  <si>
    <t>Asia-Pacific Journal of Clinical Oncology</t>
  </si>
  <si>
    <t>Asia-Pacific Journal of Oncology Nursing</t>
  </si>
  <si>
    <t>Asia-Pacific Journal of Ophthalmology</t>
  </si>
  <si>
    <t>Asia-Pacific Journal of Public Health</t>
  </si>
  <si>
    <t>Asia-Pacific Psychiatry</t>
  </si>
  <si>
    <t>Aslib Journal of Information Management</t>
  </si>
  <si>
    <t>ASN Neuro</t>
  </si>
  <si>
    <t>ASSAY AND DRUG DEVELOPMENT TECHNOLOGIES</t>
  </si>
  <si>
    <t>Assistenza Infermieristica e Ricerca</t>
  </si>
  <si>
    <t>AStA-Advances in Statistical Analysis</t>
  </si>
  <si>
    <t>ASTERISQUE</t>
  </si>
  <si>
    <t>ASTROBIOLOGY</t>
  </si>
  <si>
    <t>ASTRONOMY &amp; ASTROPHYSICS</t>
  </si>
  <si>
    <t>ASTRONOMY AND ASTROPHYSICS REVIEW</t>
  </si>
  <si>
    <t>Astronomy and Computing</t>
  </si>
  <si>
    <t>ASTRONOMY &amp; GEOPHYSICS</t>
  </si>
  <si>
    <t>ASTRONOMICAL JOURNAL</t>
  </si>
  <si>
    <t>ASTRONOMISCHE NACHRICHTEN</t>
  </si>
  <si>
    <t>ASTROPARTICLE PHYSICS</t>
  </si>
  <si>
    <t>Astrophysical Bulletin</t>
  </si>
  <si>
    <t>ASTROPHYSICAL JOURNAL</t>
  </si>
  <si>
    <t>Astrophysical Journal Letters</t>
  </si>
  <si>
    <t>ASTROPHYSICAL JOURNAL SUPPLEMENT SERIES</t>
  </si>
  <si>
    <t>ASTROPHYSICS AND SPACE SCIENCE</t>
  </si>
  <si>
    <t>ASYMPTOTIC ANALYSIS</t>
  </si>
  <si>
    <t>Atencion Primaria</t>
  </si>
  <si>
    <t>ATHEROSCLEROSIS</t>
  </si>
  <si>
    <t>ATLANTIC GEOLOGY</t>
  </si>
  <si>
    <t>ATLA-ALTERNATIVES TO LABORATORY ANIMALS</t>
  </si>
  <si>
    <t>ATMOSPHERIC CHEMISTRY AND PHYSICS</t>
  </si>
  <si>
    <t>ATMOSPHERIC ENVIRONMENT</t>
  </si>
  <si>
    <t>Atmospheric Measurement Techniques</t>
  </si>
  <si>
    <t>ATMOSPHERE-OCEAN</t>
  </si>
  <si>
    <t>Atmospheric Pollution Research</t>
  </si>
  <si>
    <t>Atmospheric Science Letters</t>
  </si>
  <si>
    <t>ATMOSFERA</t>
  </si>
  <si>
    <t>Atmosphere</t>
  </si>
  <si>
    <t>ATOMIC DATA AND NUCLEAR DATA TABLES</t>
  </si>
  <si>
    <t>ATOMIC SPECTROSCOPY</t>
  </si>
  <si>
    <t>Attention Perception &amp; Psychophysics</t>
  </si>
  <si>
    <t>ATW-INTERNATIONAL JOURNAL FOR NUCLEAR POWER</t>
  </si>
  <si>
    <t>Augmentative and Alternative Communication</t>
  </si>
  <si>
    <t>AURIS NASUS LARYNX</t>
  </si>
  <si>
    <t>Australian Critical Care</t>
  </si>
  <si>
    <t>AUSTRALIAN DENTAL JOURNAL</t>
  </si>
  <si>
    <t>Australian Endodontic Journal</t>
  </si>
  <si>
    <t>AUSTRALIAN FORESTRY</t>
  </si>
  <si>
    <t>Australian Health Review</t>
  </si>
  <si>
    <t>Australian Journal of Advanced Nursing</t>
  </si>
  <si>
    <t>AUSTRALIAN JOURNAL OF AGRICULTURAL AND RESOURCE ECONOMICS</t>
  </si>
  <si>
    <t>Australian Journal of Forensic Sciences</t>
  </si>
  <si>
    <t>Australian Journal of General Practice</t>
  </si>
  <si>
    <t>AUSTRALIAN JOURNAL OF GRAPE AND WINE RESEARCH</t>
  </si>
  <si>
    <t>Australian Journal of Primary Health</t>
  </si>
  <si>
    <t>Australian Journal of Rural Health</t>
  </si>
  <si>
    <t>AUSTRALIAN JOURNAL OF ZOOLOGY</t>
  </si>
  <si>
    <t>AUSTRALIAN MAMMALOGY</t>
  </si>
  <si>
    <t>AUSTRALIAN &amp; NEW ZEALAND JOURNAL OF OBSTETRICS &amp; GYNAECOLOGY</t>
  </si>
  <si>
    <t>AUSTRALIAN AND NEW ZEALAND JOURNAL OF PSYCHIATRY</t>
  </si>
  <si>
    <t>AUSTRALIAN AND NEW ZEALAND JOURNAL OF PUBLIC HEALTH</t>
  </si>
  <si>
    <t>Australian Occupational Therapy Journal</t>
  </si>
  <si>
    <t>AUSTRALIAN SYSTEMATIC BOTANY</t>
  </si>
  <si>
    <t>AUSTRALIAN VETERINARY JOURNAL</t>
  </si>
  <si>
    <t>AUSTRAL ECOLOGY</t>
  </si>
  <si>
    <t>Austral Entomology</t>
  </si>
  <si>
    <t>AUSTRAL JOURNAL OF VETERINARY SCIENCES</t>
  </si>
  <si>
    <t>Australasian Emergency Care</t>
  </si>
  <si>
    <t>AUSTRALASIAN JOURNAL ON AGEING</t>
  </si>
  <si>
    <t>AUSTRALASIAN JOURNAL OF DERMATOLOGY</t>
  </si>
  <si>
    <t>AUSTRALASIAN PLANT PATHOLOGY</t>
  </si>
  <si>
    <t>Australasian Psychiatry</t>
  </si>
  <si>
    <t>Austrian Journal of Earth Sciences</t>
  </si>
  <si>
    <t>Austrian Journal of Forest Science</t>
  </si>
  <si>
    <t>Autex Research Journal</t>
  </si>
  <si>
    <t>Autism Research</t>
  </si>
  <si>
    <t>AUTOIMMUNITY REVIEWS</t>
  </si>
  <si>
    <t>AUTOIMMUNITY</t>
  </si>
  <si>
    <t>AUTOMATION IN CONSTRUCTION</t>
  </si>
  <si>
    <t>AUTOMATION AND REMOTE CONTROL</t>
  </si>
  <si>
    <t>Automated Software Engineering</t>
  </si>
  <si>
    <t>AUTOMATICA</t>
  </si>
  <si>
    <t>Automatika</t>
  </si>
  <si>
    <t>AUTONOMOUS AGENTS AND MULTI-AGENT SYSTEMS</t>
  </si>
  <si>
    <t>AUTONOMIC NEUROSCIENCE-BASIC &amp; CLINICAL</t>
  </si>
  <si>
    <t>AUTONOMOUS ROBOTS</t>
  </si>
  <si>
    <t>Autophagy</t>
  </si>
  <si>
    <t>Avian Biology Research</t>
  </si>
  <si>
    <t>Avian Conservation and Ecology</t>
  </si>
  <si>
    <t>AVIAN DISEASES</t>
  </si>
  <si>
    <t>AVIAN PATHOLOGY</t>
  </si>
  <si>
    <t>Avian Research</t>
  </si>
  <si>
    <t>BULLETIN OF THE AMERICAN MATHEMATICAL SOCIETY</t>
  </si>
  <si>
    <t>BULLETIN OF THE AMERICAN METEOROLOGICAL SOCIETY</t>
  </si>
  <si>
    <t>BULLETIN OF THE AMERICAN MUSEUM OF NATURAL HISTORY</t>
  </si>
  <si>
    <t>BULLETIN OF THE AUSTRALIAN MATHEMATICAL SOCIETY</t>
  </si>
  <si>
    <t>BULLETIN OF THE BRAZILIAN MATHEMATICAL SOCIETY</t>
  </si>
  <si>
    <t>BULLETIN OF THE CHEMICAL SOCIETY OF ETHIOPIA</t>
  </si>
  <si>
    <t>BULLETIN OF THE CHEMICAL SOCIETY OF JAPAN</t>
  </si>
  <si>
    <t>Bulletin of Earthquake Engineering</t>
  </si>
  <si>
    <t>Bulletin of Engineering Geology and the Environment</t>
  </si>
  <si>
    <t>BULLETIN OF ENTOMOLOGICAL RESEARCH</t>
  </si>
  <si>
    <t>BULLETIN OF ENVIRONMENTAL CONTAMINATION AND TOXICOLOGY</t>
  </si>
  <si>
    <t>BULLETIN OF EXPERIMENTAL BIOLOGY AND MEDICINE</t>
  </si>
  <si>
    <t>BULLETIN OF THE GEOLOGICAL SOCIETY OF DENMARK</t>
  </si>
  <si>
    <t>BULLETIN OF THE GEOLOGICAL SOCIETY OF FINLAND</t>
  </si>
  <si>
    <t>BULLETIN OF GEOSCIENCES</t>
  </si>
  <si>
    <t>BULLETIN OF INSECTOLOGY</t>
  </si>
  <si>
    <t>BULLETIN OF THE KOREAN CHEMICAL SOCIETY</t>
  </si>
  <si>
    <t>BULLETIN OF THE LONDON MATHEMATICAL SOCIETY</t>
  </si>
  <si>
    <t>Bulletin of the Malaysian Mathematical Sciences Society</t>
  </si>
  <si>
    <t>BULLETIN OF MARINE SCIENCE</t>
  </si>
  <si>
    <t>BULLETIN OF MATERIALS SCIENCE</t>
  </si>
  <si>
    <t>BULLETIN OF MATHEMATICAL BIOLOGY</t>
  </si>
  <si>
    <t>Bulletin of Mathematical Sciences</t>
  </si>
  <si>
    <t>Bulletin Mathematique de la Societe des Sciences Mathematiques de Roumanie</t>
  </si>
  <si>
    <t>Bulletin of the Peabody Museum of Natural History</t>
  </si>
  <si>
    <t>Bulletin of the Polish Academy of Sciences-Technical Sciences</t>
  </si>
  <si>
    <t>BULLETIN DES SCIENCES MATHEMATIQUES</t>
  </si>
  <si>
    <t>BULLETIN OF THE SEISMOLOGICAL SOCIETY OF AMERICA</t>
  </si>
  <si>
    <t>BOLLETTINO DELLA SOCIETA PALEONTOLOGICA ITALIANA</t>
  </si>
  <si>
    <t>Bollettino di Storia delle Scienze Matematiche</t>
  </si>
  <si>
    <t>BULLETIN OF SYMBOLIC LOGIC</t>
  </si>
  <si>
    <t>BULLETIN OF VOLCANOLOGY</t>
  </si>
  <si>
    <t>BULLETIN OF THE WORLD HEALTH ORGANIZATION</t>
  </si>
  <si>
    <t>Balkan Medical Journal</t>
  </si>
  <si>
    <t>BALTIC FORESTRY</t>
  </si>
  <si>
    <t>Baltic Journal of Road and Bridge Engineering</t>
  </si>
  <si>
    <t>Baltica</t>
  </si>
  <si>
    <t>Banach Journal of Mathematical Analysis</t>
  </si>
  <si>
    <t>BASIC AND APPLIED ECOLOGY</t>
  </si>
  <si>
    <t>Basic and Clinical Andrology</t>
  </si>
  <si>
    <t>BASIC &amp; CLINICAL PHARMACOLOGY &amp; TOXICOLOGY</t>
  </si>
  <si>
    <t>BASIC RESEARCH IN CARDIOLOGY</t>
  </si>
  <si>
    <t>BASIN RESEARCH</t>
  </si>
  <si>
    <t>Batteries &amp; Supercaps</t>
  </si>
  <si>
    <t>Bauingenieur</t>
  </si>
  <si>
    <t>Bautechnik</t>
  </si>
  <si>
    <t>Bayesian Analysis</t>
  </si>
  <si>
    <t>BIOCHIMICA ET BIOPHYSICA ACTA-BIOENERGETICS</t>
  </si>
  <si>
    <t>BIOCHIMICA ET BIOPHYSICA ACTA-BIOMEMBRANES</t>
  </si>
  <si>
    <t>BIOCHIMICA ET BIOPHYSICA ACTA-GENERAL SUBJECTS</t>
  </si>
  <si>
    <t>Biochimica et Biophysica Acta-Gene Regulatory Mechanisms</t>
  </si>
  <si>
    <t>BIOCHIMICA ET BIOPHYSICA ACTA-MOLECULAR BASIS OF DISEASE</t>
  </si>
  <si>
    <t>BIOCHIMICA ET BIOPHYSICA ACTA-MOLECULAR AND CELL BIOLOGY OF LIPIDS</t>
  </si>
  <si>
    <t>BIOCHIMICA ET BIOPHYSICA ACTA-MOLECULAR CELL RESEARCH</t>
  </si>
  <si>
    <t>BIOCHIMICA ET BIOPHYSICA ACTA-PROTEINS AND PROTEOMICS</t>
  </si>
  <si>
    <t>BIOCHIMICA ET BIOPHYSICA ACTA-REVIEWS ON CANCER</t>
  </si>
  <si>
    <t>Behavioral and Brain Functions</t>
  </si>
  <si>
    <t>BEHAVIOURAL BRAIN RESEARCH</t>
  </si>
  <si>
    <t>BEHAVIORAL AND BRAIN SCIENCES</t>
  </si>
  <si>
    <t>BEHAVIORAL ECOLOGY</t>
  </si>
  <si>
    <t>BEHAVIORAL ECOLOGY AND SOCIOBIOLOGY</t>
  </si>
  <si>
    <t>BEHAVIOR GENETICS</t>
  </si>
  <si>
    <t>BEHAVIOUR &amp; INFORMATION TECHNOLOGY</t>
  </si>
  <si>
    <t>BEHAVIORAL MEDICINE</t>
  </si>
  <si>
    <t>BEHAVIOURAL NEUROLOGY</t>
  </si>
  <si>
    <t>BEHAVIORAL NEUROSCIENCE</t>
  </si>
  <si>
    <t>BEHAVIOURAL PHARMACOLOGY</t>
  </si>
  <si>
    <t>Behavioral Sleep Medicine</t>
  </si>
  <si>
    <t>BEHAVIOUR</t>
  </si>
  <si>
    <t>Beilstein Journal of Nanotechnology</t>
  </si>
  <si>
    <t>Beilstein Journal of Organic Chemistry</t>
  </si>
  <si>
    <t>BELGIAN JOURNAL OF ZOOLOGY</t>
  </si>
  <si>
    <t>Beneficial Microbes</t>
  </si>
  <si>
    <t>Berichte zur Wissenschaftsgeschichte</t>
  </si>
  <si>
    <t>BERNOULLI</t>
  </si>
  <si>
    <t>Best Practice &amp; Research-Clinical Anaesthesiology</t>
  </si>
  <si>
    <t>BEST PRACTICE &amp; RESEARCH CLINICAL ENDOCRINOLOGY &amp; METABOLISM</t>
  </si>
  <si>
    <t>Best Practice &amp; Research Clinical Gastroenterology</t>
  </si>
  <si>
    <t>BEST PRACTICE &amp; RESEARCH CLINICAL HAEMATOLOGY</t>
  </si>
  <si>
    <t>BEST PRACTICE &amp; RESEARCH CLINICAL OBSTETRICS &amp; GYNAECOLOGY</t>
  </si>
  <si>
    <t>BEST PRACTICE &amp; RESEARCH IN CLINICAL RHEUMATOLOGY</t>
  </si>
  <si>
    <t>Big Data Research</t>
  </si>
  <si>
    <t>Big Data</t>
  </si>
  <si>
    <t>BIOACOUSTICS-THE INTERNATIONAL JOURNAL OF ANIMAL SOUND AND ITS RECORDING</t>
  </si>
  <si>
    <t>Bioactive Materials</t>
  </si>
  <si>
    <t>Bioanalysis</t>
  </si>
  <si>
    <t>BIOCATALYSIS AND BIOTRANSFORMATION</t>
  </si>
  <si>
    <t>BIOCELL</t>
  </si>
  <si>
    <t>BIOCHEMICAL AND BIOPHYSICAL RESEARCH COMMUNICATIONS</t>
  </si>
  <si>
    <t>Biochemistry and Cell Biology</t>
  </si>
  <si>
    <t>BIOCHEMICAL GENETICS</t>
  </si>
  <si>
    <t>BIOCHEMICAL JOURNAL</t>
  </si>
  <si>
    <t>Biochemia Medica</t>
  </si>
  <si>
    <t>BIOCHEMISTRY AND MOLECULAR BIOLOGY EDUCATION</t>
  </si>
  <si>
    <t>BIOCHEMICAL PHARMACOLOGY</t>
  </si>
  <si>
    <t>BIOCHEMICAL SOCIETY TRANSACTIONS</t>
  </si>
  <si>
    <t>BIOCHEMICAL SYSTEMATICS AND ECOLOGY</t>
  </si>
  <si>
    <t>BIOCHEMISTRY-MOSCOW</t>
  </si>
  <si>
    <t>BIOCHEMISTRY</t>
  </si>
  <si>
    <t>BIOCHIMIE</t>
  </si>
  <si>
    <t>BioChip Journal</t>
  </si>
  <si>
    <t>BIOCONJUGATE CHEMISTRY</t>
  </si>
  <si>
    <t>BIOCONTROL</t>
  </si>
  <si>
    <t>BIOCONTROL SCIENCE AND TECHNOLOGY</t>
  </si>
  <si>
    <t>Biocybernetics and Biomedical Engineering</t>
  </si>
  <si>
    <t>BioData Mining</t>
  </si>
  <si>
    <t>BIODEGRADATION</t>
  </si>
  <si>
    <t>Bio-Design and Manufacturing</t>
  </si>
  <si>
    <t>BIODIVERSITY AND CONSERVATION</t>
  </si>
  <si>
    <t>Biodiversity Data Journal</t>
  </si>
  <si>
    <t>BIODRUGS</t>
  </si>
  <si>
    <t>BIOELECTROMAGNETICS</t>
  </si>
  <si>
    <t>BioEnergy Research</t>
  </si>
  <si>
    <t>Bioengineering &amp; Translational Medicine</t>
  </si>
  <si>
    <t>BIOESSAYS</t>
  </si>
  <si>
    <t>BIOETHICS</t>
  </si>
  <si>
    <t>Biofabrication</t>
  </si>
  <si>
    <t>Biofuels Bioproducts &amp; Biorefining-Biofpr</t>
  </si>
  <si>
    <t>Biofuels-UK</t>
  </si>
  <si>
    <t>Biogeosciences</t>
  </si>
  <si>
    <t>BIOGERONTOLOGY</t>
  </si>
  <si>
    <t>BioImpacts</t>
  </si>
  <si>
    <t>BIOINORGANIC CHEMISTRY AND APPLICATIONS</t>
  </si>
  <si>
    <t>Bioinspiration &amp; Biomimetics</t>
  </si>
  <si>
    <t>Biointerphases</t>
  </si>
  <si>
    <t>BioInvasions Records</t>
  </si>
  <si>
    <t>BIOLOGICAL AGRICULTURE &amp; HORTICULTURE</t>
  </si>
  <si>
    <t>BIOLOGICAL BULLETIN</t>
  </si>
  <si>
    <t>BIOLOGY OF THE CELL</t>
  </si>
  <si>
    <t>BIOLOGICAL CHEMISTRY</t>
  </si>
  <si>
    <t>BIOLOGICAL CONSERVATION</t>
  </si>
  <si>
    <t>BIOLOGICAL CONTROL</t>
  </si>
  <si>
    <t>BIOLOGICAL CYBERNETICS</t>
  </si>
  <si>
    <t>Biology Direct</t>
  </si>
  <si>
    <t>BIOLOGY AND FERTILITY OF SOILS</t>
  </si>
  <si>
    <t>Biologia Futura</t>
  </si>
  <si>
    <t>BIOLOGICAL INVASIONS</t>
  </si>
  <si>
    <t>BIOLOGICAL JOURNAL OF THE LINNEAN SOCIETY</t>
  </si>
  <si>
    <t>Biology Letters</t>
  </si>
  <si>
    <t>BIOLOGICHESKIE MEMBRANY</t>
  </si>
  <si>
    <t>Biology Open</t>
  </si>
  <si>
    <t>BIOLOGICAL &amp; PHARMACEUTICAL BULLETIN</t>
  </si>
  <si>
    <t>BIOLOGY &amp; PHILOSOPHY</t>
  </si>
  <si>
    <t>BIOLOGICAL PROCEDURES ONLINE</t>
  </si>
  <si>
    <t>Biological Psychiatry-Cognitive Neuroscience and Neuroimaging</t>
  </si>
  <si>
    <t>BIOLOGICAL PSYCHOLOGY</t>
  </si>
  <si>
    <t>BIOLOGY OF REPRODUCTION</t>
  </si>
  <si>
    <t>BIOLOGICAL RESEARCH</t>
  </si>
  <si>
    <t>Biological Research for Nursing</t>
  </si>
  <si>
    <t>BIOLOGICAL REVIEWS</t>
  </si>
  <si>
    <t>Biology of Sex Differences</t>
  </si>
  <si>
    <t>BIOLOGY OF SPORT</t>
  </si>
  <si>
    <t>BIOLOGICAL TRACE ELEMENT RESEARCH</t>
  </si>
  <si>
    <t>BIOLOGIA</t>
  </si>
  <si>
    <t>BIOLOGICALS</t>
  </si>
  <si>
    <t>Biology-Basel</t>
  </si>
  <si>
    <t>Biomarkers in Medicine</t>
  </si>
  <si>
    <t>Biomarker Research</t>
  </si>
  <si>
    <t>BIOMASS &amp; BIOENERGY</t>
  </si>
  <si>
    <t>Biomass Conversion and Biorefinery</t>
  </si>
  <si>
    <t>Biomaterials Science</t>
  </si>
  <si>
    <t>Biomechanics and Modeling in Mechanobiology</t>
  </si>
  <si>
    <t>BIOMEDICAL CHROMATOGRAPHY</t>
  </si>
  <si>
    <t>Biomedical Engineering Online</t>
  </si>
  <si>
    <t>Biomedical Engineering-Biomedizinische Technik</t>
  </si>
  <si>
    <t>BIOMEDICAL AND ENVIRONMENTAL SCIENCES</t>
  </si>
  <si>
    <t>Biomedical Journal</t>
  </si>
  <si>
    <t>Biomedical Materials</t>
  </si>
  <si>
    <t>BIO-MEDICAL MATERIALS AND ENGINEERING</t>
  </si>
  <si>
    <t>BIOMEDICAL MICRODEVICES</t>
  </si>
  <si>
    <t>Biomedical Optics Express</t>
  </si>
  <si>
    <t>BIOMEDICAL RESEARCH-TOKYO</t>
  </si>
  <si>
    <t>Biomedical Signal Processing and Control</t>
  </si>
  <si>
    <t>Biomedica</t>
  </si>
  <si>
    <t>Biomedicines</t>
  </si>
  <si>
    <t>BIOMETRICAL JOURNAL</t>
  </si>
  <si>
    <t>Biomicrofluidics</t>
  </si>
  <si>
    <t>Biomolecular NMR Assignments</t>
  </si>
  <si>
    <t>Biomolecules &amp; Therapeutics</t>
  </si>
  <si>
    <t>Biomolecules</t>
  </si>
  <si>
    <t>BIOORGANIC CHEMISTRY</t>
  </si>
  <si>
    <t>BIOORGANIC &amp; MEDICINAL CHEMISTRY LETTERS</t>
  </si>
  <si>
    <t>BIOORGANIC &amp; MEDICINAL CHEMISTRY</t>
  </si>
  <si>
    <t>BIOPHARMACEUTICS &amp; DRUG DISPOSITION</t>
  </si>
  <si>
    <t>BIOPHYSICAL CHEMISTRY</t>
  </si>
  <si>
    <t>BIOPHYSICAL JOURNAL</t>
  </si>
  <si>
    <t>BIOPOLYMERS</t>
  </si>
  <si>
    <t>Biopreservation and Biobanking</t>
  </si>
  <si>
    <t>BIOPROCESS AND BIOSYSTEMS ENGINEERING</t>
  </si>
  <si>
    <t>BIOREMEDIATION JOURNAL</t>
  </si>
  <si>
    <t>Bioresources and Bioprocessing</t>
  </si>
  <si>
    <t>BIORESOURCE TECHNOLOGY</t>
  </si>
  <si>
    <t>BioResources</t>
  </si>
  <si>
    <t>BIOSCIENCE BIOTECHNOLOGY AND BIOCHEMISTRY</t>
  </si>
  <si>
    <t>Bioscience of Microbiota Food and Health</t>
  </si>
  <si>
    <t>BioScience Trends</t>
  </si>
  <si>
    <t>BIOSCIENCE</t>
  </si>
  <si>
    <t>BIOSCIENCE REPORTS</t>
  </si>
  <si>
    <t>Biosemiotics</t>
  </si>
  <si>
    <t>BIOSENSORS &amp; BIOELECTRONICS</t>
  </si>
  <si>
    <t>Biosensors-Basel</t>
  </si>
  <si>
    <t>BIOSYSTEMS ENGINEERING</t>
  </si>
  <si>
    <t>BIOSYSTEMS</t>
  </si>
  <si>
    <t>BIOTA NEOTROPICA</t>
  </si>
  <si>
    <t>BIOTECHNIC &amp; HISTOCHEMISTRY</t>
  </si>
  <si>
    <t>BIOTECHNIQUES</t>
  </si>
  <si>
    <t>BIOTECHNOLOGY ADVANCES</t>
  </si>
  <si>
    <t>BIOTECHNOLOGIE AGRONOMIE SOCIETE ET ENVIRONNEMENT</t>
  </si>
  <si>
    <t>BIOTECHNOLOGY AND APPLIED BIOCHEMISTRY</t>
  </si>
  <si>
    <t>BIOTECHNOLOGY AND BIOENGINEERING</t>
  </si>
  <si>
    <t>BIOTECHNOLOGY AND BIOPROCESS ENGINEERING</t>
  </si>
  <si>
    <t>BIOTECHNOLOGY &amp; BIOTECHNOLOGICAL EQUIPMENT</t>
  </si>
  <si>
    <t>Biotechnology Journal</t>
  </si>
  <si>
    <t>BIOTECHNOLOGY LETTERS</t>
  </si>
  <si>
    <t>BIOTECHNOLOGY PROGRESS</t>
  </si>
  <si>
    <t>BIOTROPICA</t>
  </si>
  <si>
    <t>BIPOLAR DISORDERS</t>
  </si>
  <si>
    <t>BIRD CONSERVATION INTERNATIONAL</t>
  </si>
  <si>
    <t>Birth Defects Research</t>
  </si>
  <si>
    <t>BIRTH-ISSUES IN PERINATAL CARE</t>
  </si>
  <si>
    <t>BIT NUMERICAL MATHEMATICS</t>
  </si>
  <si>
    <t>BJOG-AN INTERNATIONAL JOURNAL OF OBSTETRICS AND GYNAECOLOGY</t>
  </si>
  <si>
    <t>BJPsych Open</t>
  </si>
  <si>
    <t>BJS Open</t>
  </si>
  <si>
    <t>BJU INTERNATIONAL</t>
  </si>
  <si>
    <t>Bladder Cancer</t>
  </si>
  <si>
    <t>BLOOD</t>
  </si>
  <si>
    <t>Blood Advances</t>
  </si>
  <si>
    <t>Blood Cancer Journal</t>
  </si>
  <si>
    <t>BLOOD CELLS MOLECULES AND DISEASES</t>
  </si>
  <si>
    <t>BLOOD COAGULATION &amp; FIBRINOLYSIS</t>
  </si>
  <si>
    <t>BLOOD PRESSURE MONITORING</t>
  </si>
  <si>
    <t>BLOOD PRESSURE</t>
  </si>
  <si>
    <t>BLOOD PURIFICATION</t>
  </si>
  <si>
    <t>BLOOD REVIEWS</t>
  </si>
  <si>
    <t>Blood Transfusion</t>
  </si>
  <si>
    <t>BMB Reports</t>
  </si>
  <si>
    <t>BMC Anesthesiology</t>
  </si>
  <si>
    <t>BMC BIOLOGY</t>
  </si>
  <si>
    <t>BMC BIOTECHNOLOGY</t>
  </si>
  <si>
    <t>BMC CANCER</t>
  </si>
  <si>
    <t>BMC Cardiovascular Disorders</t>
  </si>
  <si>
    <t>BMC Chemistry</t>
  </si>
  <si>
    <t>BMC Complementary Medicine and Therapies</t>
  </si>
  <si>
    <t>BMC EMERGENCY MEDICINE</t>
  </si>
  <si>
    <t>BMC Endocrine Disorders</t>
  </si>
  <si>
    <t>BMC GASTROENTEROLOGY</t>
  </si>
  <si>
    <t>BMC GENOMICS</t>
  </si>
  <si>
    <t>BMC Geriatrics</t>
  </si>
  <si>
    <t>BMC HEALTH SERVICES RESEARCH</t>
  </si>
  <si>
    <t>BMC IMMUNOLOGY</t>
  </si>
  <si>
    <t>BMC INFECTIOUS DISEASES</t>
  </si>
  <si>
    <t>BMC Medicine</t>
  </si>
  <si>
    <t>BMC Medical Education</t>
  </si>
  <si>
    <t>BMC Medical Ethics</t>
  </si>
  <si>
    <t>BMC Medical Genomics</t>
  </si>
  <si>
    <t>BMC MEDICAL IMAGING</t>
  </si>
  <si>
    <t>BMC Medical Informatics and Decision Making</t>
  </si>
  <si>
    <t>BMC Medical Research Methodology</t>
  </si>
  <si>
    <t>BMC MICROBIOLOGY</t>
  </si>
  <si>
    <t>BMC Molecular and Cell Biology</t>
  </si>
  <si>
    <t>BMC MUSCULOSKELETAL DISORDERS</t>
  </si>
  <si>
    <t>BMC Nephrology</t>
  </si>
  <si>
    <t>BMC Neurology</t>
  </si>
  <si>
    <t>BMC NEUROSCIENCE</t>
  </si>
  <si>
    <t>BMC NURSING</t>
  </si>
  <si>
    <t>BMC Ophthalmology</t>
  </si>
  <si>
    <t>BMC Oral Health</t>
  </si>
  <si>
    <t>BMC Palliative Care</t>
  </si>
  <si>
    <t>BMC Pediatrics</t>
  </si>
  <si>
    <t>BMC Pharmacology &amp; Toxicology</t>
  </si>
  <si>
    <t>BMC PLANT BIOLOGY</t>
  </si>
  <si>
    <t>BMC Pregnancy and Childbirth</t>
  </si>
  <si>
    <t>BMC Psychiatry</t>
  </si>
  <si>
    <t>BMC PUBLIC HEALTH</t>
  </si>
  <si>
    <t>BMC Pulmonary Medicine</t>
  </si>
  <si>
    <t>BMC Sports Science Medicine and Rehabilitation</t>
  </si>
  <si>
    <t>BMC Surgery</t>
  </si>
  <si>
    <t>BMC Urology</t>
  </si>
  <si>
    <t>BMC Veterinary Research</t>
  </si>
  <si>
    <t>BMC Womens Health</t>
  </si>
  <si>
    <t>BMC Zoology</t>
  </si>
  <si>
    <t>BMJ Global Health</t>
  </si>
  <si>
    <t>BMJ Military Health</t>
  </si>
  <si>
    <t>BMJ Open</t>
  </si>
  <si>
    <t>BMJ Open Diabetes Research &amp; Care</t>
  </si>
  <si>
    <t>BMJ Quality &amp; Safety</t>
  </si>
  <si>
    <t>BMJ Sexual &amp; Reproductive Health</t>
  </si>
  <si>
    <t>BMJ Supportive &amp; Palliative Care</t>
  </si>
  <si>
    <t>BMJ-British Medical Journal</t>
  </si>
  <si>
    <t>BOIS ET FORETS DES TROPIQUES</t>
  </si>
  <si>
    <t>BOLETIN DE LA SOCIEDAD ESPANOLA DE CERAMICA Y VIDRIO</t>
  </si>
  <si>
    <t>Bone &amp; Joint Journal</t>
  </si>
  <si>
    <t>Bone &amp; Joint Research</t>
  </si>
  <si>
    <t>BONE MARROW TRANSPLANTATION</t>
  </si>
  <si>
    <t>Bone Research</t>
  </si>
  <si>
    <t>Borderline Personality Disorder and Emotion Dysregulation</t>
  </si>
  <si>
    <t>BOREAL ENVIRONMENT RESEARCH</t>
  </si>
  <si>
    <t>BOREAS</t>
  </si>
  <si>
    <t>BOSQUE</t>
  </si>
  <si>
    <t>BOTANICAL JOURNAL OF THE LINNEAN SOCIETY</t>
  </si>
  <si>
    <t>Botany Letters</t>
  </si>
  <si>
    <t>BOTANICA MARINA</t>
  </si>
  <si>
    <t>BOTANICAL REVIEW</t>
  </si>
  <si>
    <t>Botanica Serbica</t>
  </si>
  <si>
    <t>Botanical Studies</t>
  </si>
  <si>
    <t>Botany</t>
  </si>
  <si>
    <t>Boundary Value Problems</t>
  </si>
  <si>
    <t>BOUNDARY-LAYER METEOROLOGY</t>
  </si>
  <si>
    <t>Brachytherapy</t>
  </si>
  <si>
    <t>BRAGANTIA</t>
  </si>
  <si>
    <t>Brain and Behavior</t>
  </si>
  <si>
    <t>BRAIN BEHAVIOR AND EVOLUTION</t>
  </si>
  <si>
    <t>BRAIN BEHAVIOR AND IMMUNITY</t>
  </si>
  <si>
    <t>BRAIN AND COGNITION</t>
  </si>
  <si>
    <t>Brain Connectivity</t>
  </si>
  <si>
    <t>BRAIN &amp; DEVELOPMENT</t>
  </si>
  <si>
    <t>Brain Imaging and Behavior</t>
  </si>
  <si>
    <t>Brain Impairment</t>
  </si>
  <si>
    <t>BRAIN AND LANGUAGE</t>
  </si>
  <si>
    <t>BRAIN PATHOLOGY</t>
  </si>
  <si>
    <t>BRAIN RESEARCH</t>
  </si>
  <si>
    <t>BRAIN RESEARCH BULLETIN</t>
  </si>
  <si>
    <t>Brain Sciences</t>
  </si>
  <si>
    <t>Brain Stimulation</t>
  </si>
  <si>
    <t>Brain Structure &amp; Function</t>
  </si>
  <si>
    <t>BRAIN TOPOGRAPHY</t>
  </si>
  <si>
    <t>Brain Tumor Pathology</t>
  </si>
  <si>
    <t>BRAZILIAN ARCHIVES OF BIOLOGY AND TECHNOLOGY</t>
  </si>
  <si>
    <t>Brazilian Journal of Botany</t>
  </si>
  <si>
    <t>Brazilian Journal of Cardiovascular Surgery</t>
  </si>
  <si>
    <t>BRAZILIAN JOURNAL OF CHEMICAL ENGINEERING</t>
  </si>
  <si>
    <t>Brazilian Journal of Infectious Diseases</t>
  </si>
  <si>
    <t>BRAZILIAN JOURNAL OF MEDICAL AND BIOLOGICAL RESEARCH</t>
  </si>
  <si>
    <t>BRAZILIAN JOURNAL OF MICROBIOLOGY</t>
  </si>
  <si>
    <t>Brazilian Journal of Otorhinolaryngology</t>
  </si>
  <si>
    <t>BRAZILIAN JOURNAL OF PHYSICS</t>
  </si>
  <si>
    <t>Brazilian Journal of Physical Therapy</t>
  </si>
  <si>
    <t>Brazilian Journal of Poultry Science</t>
  </si>
  <si>
    <t>Brazilian Journal of Probability and Statistics</t>
  </si>
  <si>
    <t>Brazilian Journal of Psychiatry</t>
  </si>
  <si>
    <t>BREAST</t>
  </si>
  <si>
    <t>BREAST CANCER RESEARCH</t>
  </si>
  <si>
    <t>BREAST CANCER RESEARCH AND TREATMENT</t>
  </si>
  <si>
    <t>Breast Cancer</t>
  </si>
  <si>
    <t>Breast Care</t>
  </si>
  <si>
    <t>Breast Journal</t>
  </si>
  <si>
    <t>Breastfeeding Medicine</t>
  </si>
  <si>
    <t>BREEDING SCIENCE</t>
  </si>
  <si>
    <t>BRIEFINGS IN BIOINFORMATICS</t>
  </si>
  <si>
    <t>Briefings in Functional Genomics</t>
  </si>
  <si>
    <t>BRITISH DENTAL JOURNAL</t>
  </si>
  <si>
    <t>British Food Journal</t>
  </si>
  <si>
    <t>BRITISH JOURNAL OF ANAESTHESIA</t>
  </si>
  <si>
    <t>BRITISH JOURNAL OF BIOMEDICAL SCIENCE</t>
  </si>
  <si>
    <t>BRITISH JOURNAL OF CANCER</t>
  </si>
  <si>
    <t>BRITISH JOURNAL OF CLINICAL PHARMACOLOGY</t>
  </si>
  <si>
    <t>BRITISH JOURNAL OF DERMATOLOGY</t>
  </si>
  <si>
    <t>BRITISH JOURNAL OF GENERAL PRACTICE</t>
  </si>
  <si>
    <t>BRITISH JOURNAL OF HAEMATOLOGY</t>
  </si>
  <si>
    <t>BRITISH JOURNAL OF HOSPITAL MEDICINE</t>
  </si>
  <si>
    <t>BRITISH JOURNAL OF MATHEMATICAL &amp; STATISTICAL PSYCHOLOGY</t>
  </si>
  <si>
    <t>BRITISH JOURNAL OF NUTRITION</t>
  </si>
  <si>
    <t>British Journal of Occupational Therapy</t>
  </si>
  <si>
    <t>BRITISH JOURNAL OF OPHTHALMOLOGY</t>
  </si>
  <si>
    <t>BRITISH JOURNAL OF ORAL &amp; MAXILLOFACIAL SURGERY</t>
  </si>
  <si>
    <t>BRITISH JOURNAL OF PHARMACOLOGY</t>
  </si>
  <si>
    <t>BRITISH JOURNAL FOR THE PHILOSOPHY OF SCIENCE</t>
  </si>
  <si>
    <t>BRITISH JOURNAL OF PSYCHIATRY</t>
  </si>
  <si>
    <t>BRITISH JOURNAL OF RADIOLOGY</t>
  </si>
  <si>
    <t>BRITISH JOURNAL OF SPORTS MEDICINE</t>
  </si>
  <si>
    <t>BRITISH MEDICAL BULLETIN</t>
  </si>
  <si>
    <t>BRITISH POULTRY SCIENCE</t>
  </si>
  <si>
    <t>Brodogradnja</t>
  </si>
  <si>
    <t>BSGF-Earth Sciences Bulletin</t>
  </si>
  <si>
    <t>BUILDING AND ENVIRONMENT</t>
  </si>
  <si>
    <t>BUILDING RESEARCH AND INFORMATION</t>
  </si>
  <si>
    <t>Building Services Engineering Research &amp; Technology</t>
  </si>
  <si>
    <t>Building Simulation</t>
  </si>
  <si>
    <t>Buildings</t>
  </si>
  <si>
    <t>Bundesgesundheitsblatt-Gesundheitsforschung-Gesundheitsschutz</t>
  </si>
  <si>
    <t>BURNS</t>
  </si>
  <si>
    <t>Burns &amp; Trauma</t>
  </si>
  <si>
    <t>Business &amp; Information Systems Engineering</t>
  </si>
  <si>
    <t>CA-A CANCER JOURNAL FOR CLINICIANS</t>
  </si>
  <si>
    <t>Cadernos de Saude Publica</t>
  </si>
  <si>
    <t>CAHIERS AGRICULTURES</t>
  </si>
  <si>
    <t>CAHIERS DE BIOLOGIE MARINE</t>
  </si>
  <si>
    <t>CALCULUS OF VARIATIONS AND PARTIAL DIFFERENTIAL EQUATIONS</t>
  </si>
  <si>
    <t>CALCIFIED TISSUE INTERNATIONAL</t>
  </si>
  <si>
    <t>CALCOLO</t>
  </si>
  <si>
    <t>CALDASIA</t>
  </si>
  <si>
    <t>CALIFORNIA AGRICULTURE</t>
  </si>
  <si>
    <t>CALPHAD-COMPUTER COUPLING OF PHASE DIAGRAMS AND THERMOCHEMISTRY</t>
  </si>
  <si>
    <t>CAMBRIDGE QUARTERLY OF HEALTHCARE ETHICS</t>
  </si>
  <si>
    <t>CANADIAN ASSOCIATION OF RADIOLOGISTS JOURNAL-JOURNAL DE L ASSOCIATION CANADIENNE DES RADIOLOGISTES</t>
  </si>
  <si>
    <t>CANADIAN ENTOMOLOGIST</t>
  </si>
  <si>
    <t>CANADIAN FAMILY PHYSICIAN</t>
  </si>
  <si>
    <t>CANADIAN GEOTECHNICAL JOURNAL</t>
  </si>
  <si>
    <t>CANADIAN JOURNAL OF AGRICULTURAL ECONOMICS-REVUE CANADIENNE D AGROECONOMIE</t>
  </si>
  <si>
    <t>Canadian Journal of Anesthesia-Journal canadien d anesthesie</t>
  </si>
  <si>
    <t>CANADIAN JOURNAL OF ANIMAL SCIENCE</t>
  </si>
  <si>
    <t>CANADIAN JOURNAL OF CARDIOLOGY</t>
  </si>
  <si>
    <t>Canadian Journal of Chemistry</t>
  </si>
  <si>
    <t>CANADIAN JOURNAL OF CHEMICAL ENGINEERING</t>
  </si>
  <si>
    <t>CANADIAN JOURNAL OF CIVIL ENGINEERING</t>
  </si>
  <si>
    <t>Canadian Journal of Diabetes</t>
  </si>
  <si>
    <t>CANADIAN JOURNAL OF EARTH SCIENCES</t>
  </si>
  <si>
    <t>Canadian Journal of Emergency Medicine</t>
  </si>
  <si>
    <t>CANADIAN JOURNAL OF FISHERIES AND AQUATIC SCIENCES</t>
  </si>
  <si>
    <t>CANADIAN JOURNAL OF FOREST RESEARCH</t>
  </si>
  <si>
    <t>Canadian Journal of Gastroenterology and Hepatology</t>
  </si>
  <si>
    <t>Canadian Journal of Infectious Diseases &amp; Medical Microbiology</t>
  </si>
  <si>
    <t>CANADIAN JOURNAL OF MICROBIOLOGY</t>
  </si>
  <si>
    <t>CANADIAN JOURNAL OF NEUROLOGICAL SCIENCES</t>
  </si>
  <si>
    <t>Canadian Journal of Occupational Therapy-Revue Canadienne d Ergotherapie</t>
  </si>
  <si>
    <t>CANADIAN JOURNAL OF OPHTHALMOLOGY-JOURNAL CANADIEN D OPHTALMOLOGIE</t>
  </si>
  <si>
    <t>CANADIAN JOURNAL OF PHYSICS</t>
  </si>
  <si>
    <t>CANADIAN JOURNAL OF PHYSIOLOGY AND PHARMACOLOGY</t>
  </si>
  <si>
    <t>CANADIAN JOURNAL OF PLANT PATHOLOGY</t>
  </si>
  <si>
    <t>CANADIAN JOURNAL OF PLANT SCIENCE</t>
  </si>
  <si>
    <t>CANADIAN JOURNAL OF PSYCHIATRY-REVUE CANADIENNE DE PSYCHIATRIE</t>
  </si>
  <si>
    <t>CANADIAN JOURNAL OF REMOTE SENSING</t>
  </si>
  <si>
    <t>CANADIAN JOURNAL OF SOIL SCIENCE</t>
  </si>
  <si>
    <t>CANADIAN JOURNAL OF STATISTICS-REVUE CANADIENNE DE STATISTIQUE</t>
  </si>
  <si>
    <t>CANADIAN JOURNAL OF SURGERY</t>
  </si>
  <si>
    <t>Canadian Journal of Urology</t>
  </si>
  <si>
    <t>CANADIAN JOURNAL OF VETERINARY RESEARCH-REVUE CANADIENNE DE RECHERCHE VETERINAIRE</t>
  </si>
  <si>
    <t>CANADIAN JOURNAL OF ZOOLOGY</t>
  </si>
  <si>
    <t>CANADIAN MATHEMATICAL BULLETIN-BULLETIN CANADIEN DE MATHEMATIQUES</t>
  </si>
  <si>
    <t>CANADIAN MEDICAL ASSOCIATION JOURNAL</t>
  </si>
  <si>
    <t>CANADIAN METALLURGICAL QUARTERLY</t>
  </si>
  <si>
    <t>Canadian Respiratory Journal</t>
  </si>
  <si>
    <t>CANADIAN VETERINARY JOURNAL-REVUE VETERINAIRE CANADIENNE</t>
  </si>
  <si>
    <t>Canadian Water Resources Journal</t>
  </si>
  <si>
    <t>Cancer Biology &amp; Medicine</t>
  </si>
  <si>
    <t>CANCER BIOLOGY &amp; THERAPY</t>
  </si>
  <si>
    <t>Cancer Biomarkers</t>
  </si>
  <si>
    <t>CANCER BIOTHERAPY AND RADIOPHARMACEUTICALS</t>
  </si>
  <si>
    <t>CANCER CAUSES &amp; CONTROL</t>
  </si>
  <si>
    <t>CANCER CELL</t>
  </si>
  <si>
    <t>Cancer Cell International</t>
  </si>
  <si>
    <t>CANCER CHEMOTHERAPY AND PHARMACOLOGY</t>
  </si>
  <si>
    <t>Cancer Communications</t>
  </si>
  <si>
    <t>Cancer Control</t>
  </si>
  <si>
    <t>CANCER CYTOPATHOLOGY</t>
  </si>
  <si>
    <t>Cancer Discovery</t>
  </si>
  <si>
    <t>CANCER EPIDEMIOLOGY BIOMARKERS &amp; PREVENTION</t>
  </si>
  <si>
    <t>Cancer Epidemiology</t>
  </si>
  <si>
    <t>CANCER GENE THERAPY</t>
  </si>
  <si>
    <t>Cancer Genetics</t>
  </si>
  <si>
    <t>Cancer Genomics &amp; Proteomics</t>
  </si>
  <si>
    <t>CANCER IMAGING</t>
  </si>
  <si>
    <t>CANCER IMMUNOLOGY IMMUNOTHERAPY</t>
  </si>
  <si>
    <t>Cancer Immunology Research</t>
  </si>
  <si>
    <t>CANCER INVESTIGATION</t>
  </si>
  <si>
    <t>CANCER JOURNAL</t>
  </si>
  <si>
    <t>CANCER LETTERS</t>
  </si>
  <si>
    <t>Cancer Management and Research</t>
  </si>
  <si>
    <t>Cancer Medicine</t>
  </si>
  <si>
    <t>Cancer &amp; Metabolism</t>
  </si>
  <si>
    <t>CANCER AND METASTASIS REVIEWS</t>
  </si>
  <si>
    <t>Cancer Nanotechnology</t>
  </si>
  <si>
    <t>CANCER NURSING</t>
  </si>
  <si>
    <t>Cancer Prevention Research</t>
  </si>
  <si>
    <t>Cancer Radiotherapie</t>
  </si>
  <si>
    <t>CANCER RESEARCH</t>
  </si>
  <si>
    <t>Cancer Research and Treatment</t>
  </si>
  <si>
    <t>CANCER SCIENCE</t>
  </si>
  <si>
    <t>CANCER TREATMENT REVIEWS</t>
  </si>
  <si>
    <t>CANCER</t>
  </si>
  <si>
    <t>Cancers</t>
  </si>
  <si>
    <t>Cannabis and Cannabinoid Research</t>
  </si>
  <si>
    <t>Carbon Balance and Management</t>
  </si>
  <si>
    <t>Carbon Letters</t>
  </si>
  <si>
    <t>Carbon Management</t>
  </si>
  <si>
    <t>CARBONATES AND EVAPORITES</t>
  </si>
  <si>
    <t>CARCINOGENESIS</t>
  </si>
  <si>
    <t>CARDIOLOGY CLINICS</t>
  </si>
  <si>
    <t>Cardiology Journal</t>
  </si>
  <si>
    <t>Cardiology Research and Practice</t>
  </si>
  <si>
    <t>Cardiology in Review</t>
  </si>
  <si>
    <t>CARDIOLOGY</t>
  </si>
  <si>
    <t>CardioRenal Medicine</t>
  </si>
  <si>
    <t>Cardiovascular Diabetology</t>
  </si>
  <si>
    <t>Cardiovascular Diagnosis and Therapy</t>
  </si>
  <si>
    <t>CARDIOVASCULAR DRUGS AND THERAPY</t>
  </si>
  <si>
    <t>Cardiovascular Engineering and Technology</t>
  </si>
  <si>
    <t>CARDIOVASCULAR AND INTERVENTIONAL RADIOLOGY</t>
  </si>
  <si>
    <t>CARDIOVASCULAR PATHOLOGY</t>
  </si>
  <si>
    <t>CARDIOVASCULAR RESEARCH</t>
  </si>
  <si>
    <t>Cardiovascular Therapeutics</t>
  </si>
  <si>
    <t>Cardiovascular Toxicology</t>
  </si>
  <si>
    <t>Cardiovascular Ultrasound</t>
  </si>
  <si>
    <t>CARIES RESEARCH</t>
  </si>
  <si>
    <t>Carpathian Journal of Mathematics</t>
  </si>
  <si>
    <t>Cartilage</t>
  </si>
  <si>
    <t>Case Studies in Construction Materials</t>
  </si>
  <si>
    <t>Case Studies in Thermal Engineering</t>
  </si>
  <si>
    <t>CATALYSIS COMMUNICATIONS</t>
  </si>
  <si>
    <t>CATALYSIS LETTERS</t>
  </si>
  <si>
    <t>CATALYSIS REVIEWS-SCIENCE AND ENGINEERING</t>
  </si>
  <si>
    <t>Catalysis Science &amp; Technology</t>
  </si>
  <si>
    <t>CATALYSIS SURVEYS FROM ASIA</t>
  </si>
  <si>
    <t>CATALYSIS TODAY</t>
  </si>
  <si>
    <t>Catalysts</t>
  </si>
  <si>
    <t>CATHETERIZATION AND CARDIOVASCULAR INTERVENTIONS</t>
  </si>
  <si>
    <t>CBE-Life Sciences Education</t>
  </si>
  <si>
    <t>CELESTIAL MECHANICS &amp; DYNAMICAL ASTRONOMY</t>
  </si>
  <si>
    <t>CELL</t>
  </si>
  <si>
    <t>Cell Adhesion &amp; Migration</t>
  </si>
  <si>
    <t>CELL BIOCHEMISTRY AND BIOPHYSICS</t>
  </si>
  <si>
    <t>CELL BIOCHEMISTRY AND FUNCTION</t>
  </si>
  <si>
    <t>CELL BIOLOGY INTERNATIONAL</t>
  </si>
  <si>
    <t>CELL BIOLOGY AND TOXICOLOGY</t>
  </si>
  <si>
    <t>Cell and Bioscience</t>
  </si>
  <si>
    <t>CELL CALCIUM</t>
  </si>
  <si>
    <t>Cell Chemical Biology</t>
  </si>
  <si>
    <t>CELLULOSE CHEMISTRY AND TECHNOLOGY</t>
  </si>
  <si>
    <t>Cell Communication and Signaling</t>
  </si>
  <si>
    <t>CELL CYCLE</t>
  </si>
  <si>
    <t>CELL DEATH AND DIFFERENTIATION</t>
  </si>
  <si>
    <t>Cell Death &amp; Disease</t>
  </si>
  <si>
    <t>Cell Death Discovery</t>
  </si>
  <si>
    <t>Cell Discovery</t>
  </si>
  <si>
    <t>Cell Division</t>
  </si>
  <si>
    <t>Cell Host &amp; Microbe</t>
  </si>
  <si>
    <t>CELLULAR IMMUNOLOGY</t>
  </si>
  <si>
    <t>Cell Journal</t>
  </si>
  <si>
    <t>Cell Metabolism</t>
  </si>
  <si>
    <t>CELLULAR MICROBIOLOGY</t>
  </si>
  <si>
    <t>Cellular and Molecular Bioengineering</t>
  </si>
  <si>
    <t>CELLULAR &amp; MOLECULAR BIOLOGY LETTERS</t>
  </si>
  <si>
    <t>Cellular and Molecular Gastroenterology and Hepatology</t>
  </si>
  <si>
    <t>Cellular &amp; Molecular Immunology</t>
  </si>
  <si>
    <t>CELLULAR AND MOLECULAR LIFE SCIENCES</t>
  </si>
  <si>
    <t>CELLULAR AND MOLECULAR NEUROBIOLOGY</t>
  </si>
  <si>
    <t>CELLULAR ONCOLOGY</t>
  </si>
  <si>
    <t>CELLULAR POLYMERS</t>
  </si>
  <si>
    <t>CELL PROLIFERATION</t>
  </si>
  <si>
    <t>Cell Reports</t>
  </si>
  <si>
    <t>Cellular Reprogramming</t>
  </si>
  <si>
    <t>CELL RESEARCH</t>
  </si>
  <si>
    <t>CELLULAR SIGNALLING</t>
  </si>
  <si>
    <t>Cell Stem Cell</t>
  </si>
  <si>
    <t>CELL STRESS &amp; CHAPERONES</t>
  </si>
  <si>
    <t>CELL STRUCTURE AND FUNCTION</t>
  </si>
  <si>
    <t>Cell Systems</t>
  </si>
  <si>
    <t>CELL AND TISSUE BANKING</t>
  </si>
  <si>
    <t>CELL AND TISSUE RESEARCH</t>
  </si>
  <si>
    <t>CELL TRANSPLANTATION</t>
  </si>
  <si>
    <t>CELLS TISSUES ORGANS</t>
  </si>
  <si>
    <t>Cells</t>
  </si>
  <si>
    <t>Cement Wapno Beton</t>
  </si>
  <si>
    <t>CEMENT &amp; CONCRETE COMPOSITES</t>
  </si>
  <si>
    <t>CEMENT AND CONCRETE RESEARCH</t>
  </si>
  <si>
    <t>Central European Journal of Energetic Materials</t>
  </si>
  <si>
    <t>Central European Journal of Immunology</t>
  </si>
  <si>
    <t>Central European Journal of Operations Research</t>
  </si>
  <si>
    <t>Central European Journal of Public Health</t>
  </si>
  <si>
    <t>CENTAURUS</t>
  </si>
  <si>
    <t>CEREAL CHEMISTRY</t>
  </si>
  <si>
    <t>CEREAL RESEARCH COMMUNICATIONS</t>
  </si>
  <si>
    <t>CEREBRAL CORTEX</t>
  </si>
  <si>
    <t>CEREBROVASCULAR DISEASES</t>
  </si>
  <si>
    <t>Chalcogenide Letters</t>
  </si>
  <si>
    <t>Channels</t>
  </si>
  <si>
    <t>CHAOS</t>
  </si>
  <si>
    <t>CHAOS SOLITONS &amp; FRACTALS</t>
  </si>
  <si>
    <t>CHEMISTRY &amp; BIODIVERSITY</t>
  </si>
  <si>
    <t>Chemical Biology &amp; Drug Design</t>
  </si>
  <si>
    <t>Chemical and Biological Technologies in Agriculture</t>
  </si>
  <si>
    <t>CHEMICAL COMMUNICATIONS</t>
  </si>
  <si>
    <t>CHEMISTRY AND ECOLOGY</t>
  </si>
  <si>
    <t>Chemistry Education Research and Practice</t>
  </si>
  <si>
    <t>CHEMICAL ENGINEERING COMMUNICATIONS</t>
  </si>
  <si>
    <t>Chemical Engineering and Processing-Process Intensification</t>
  </si>
  <si>
    <t>CHEMICAL ENGINEERING RESEARCH &amp; DESIGN</t>
  </si>
  <si>
    <t>CHEMICAL ENGINEERING SCIENCE</t>
  </si>
  <si>
    <t>CHEMICAL ENGINEERING &amp; TECHNOLOGY</t>
  </si>
  <si>
    <t>CHEMICAL GEOLOGY</t>
  </si>
  <si>
    <t>Chemistry of Heterocyclic Compounds</t>
  </si>
  <si>
    <t>CHEMICAL JOURNAL OF CHINESE UNIVERSITIES-CHINESE</t>
  </si>
  <si>
    <t>CHEMISTRY LETTERS</t>
  </si>
  <si>
    <t>CHEMICKE LISTY</t>
  </si>
  <si>
    <t>CHEMISTRY OF MATERIALS</t>
  </si>
  <si>
    <t>CHEMICAL PAPERS</t>
  </si>
  <si>
    <t>CHEMICAL &amp; PHARMACEUTICAL BULLETIN</t>
  </si>
  <si>
    <t>CHEMICAL PHYSICS</t>
  </si>
  <si>
    <t>CHEMICAL PHYSICS LETTERS</t>
  </si>
  <si>
    <t>CHEMISTRY AND PHYSICS OF LIPIDS</t>
  </si>
  <si>
    <t>CHEMICAL RECORD</t>
  </si>
  <si>
    <t>CHEMICAL RESEARCH IN CHINESE UNIVERSITIES</t>
  </si>
  <si>
    <t>CHEMICAL RESEARCH IN TOXICOLOGY</t>
  </si>
  <si>
    <t>CHEMICAL REVIEWS</t>
  </si>
  <si>
    <t>Chemical Science</t>
  </si>
  <si>
    <t>CHEMICAL SENSES</t>
  </si>
  <si>
    <t>CHEMICAL SOCIETY REVIEWS</t>
  </si>
  <si>
    <t>CHEMIE IN UNSERER ZEIT</t>
  </si>
  <si>
    <t>Chemistry-An Asian Journal</t>
  </si>
  <si>
    <t>CHEMICO-BIOLOGICAL INTERACTIONS</t>
  </si>
  <si>
    <t>ChemCatChem</t>
  </si>
  <si>
    <t>ChemElectroChem</t>
  </si>
  <si>
    <t>CHEMISTRY-A EUROPEAN JOURNAL</t>
  </si>
  <si>
    <t>Chemija</t>
  </si>
  <si>
    <t>CHEMIE INGENIEUR TECHNIK</t>
  </si>
  <si>
    <t>ChemistryOpen</t>
  </si>
  <si>
    <t>ChemistrySelect</t>
  </si>
  <si>
    <t>ChemMedChem</t>
  </si>
  <si>
    <t>ChemNanoMat</t>
  </si>
  <si>
    <t>CHEMOECOLOGY</t>
  </si>
  <si>
    <t>CHEMOMETRICS AND INTELLIGENT LABORATORY SYSTEMS</t>
  </si>
  <si>
    <t>Chemosensors</t>
  </si>
  <si>
    <t>CHEMOTHERAPY</t>
  </si>
  <si>
    <t>ChemPlusChem</t>
  </si>
  <si>
    <t>ChemSusChem</t>
  </si>
  <si>
    <t>Chem</t>
  </si>
  <si>
    <t>CHEST</t>
  </si>
  <si>
    <t>Chilean Journal of Agricultural Research</t>
  </si>
  <si>
    <t>Child and Adolescent Mental Health</t>
  </si>
  <si>
    <t>Child and Adolescent Psychiatry and Mental Health</t>
  </si>
  <si>
    <t>CHILD CARE HEALTH AND DEVELOPMENT</t>
  </si>
  <si>
    <t>CHILDS NERVOUS SYSTEM</t>
  </si>
  <si>
    <t>CHILD NEUROPSYCHOLOGY</t>
  </si>
  <si>
    <t>Childhood Obesity</t>
  </si>
  <si>
    <t>Children-Basel</t>
  </si>
  <si>
    <t>Chinese Journal of Integrative Medicine</t>
  </si>
  <si>
    <t>Chinese Journal of Mechanical Engineering</t>
  </si>
  <si>
    <t>Chinese Journal of Natural Medicines</t>
  </si>
  <si>
    <t>Chinese Medicine</t>
  </si>
  <si>
    <t>Chinese Optics Letters</t>
  </si>
  <si>
    <t>China Agricultural Economic Review</t>
  </si>
  <si>
    <t>China Communications</t>
  </si>
  <si>
    <t>China Foundry</t>
  </si>
  <si>
    <t>CHINA OCEAN ENGINEERING</t>
  </si>
  <si>
    <t>China Petroleum Processing &amp; Petrochemical Technology</t>
  </si>
  <si>
    <t>CHINESE CHEMICAL LETTERS</t>
  </si>
  <si>
    <t>Chinese Geographical Science</t>
  </si>
  <si>
    <t>Chinese Journal of Aeronautics</t>
  </si>
  <si>
    <t>CHINESE JOURNAL OF ANALYTICAL CHEMISTRY</t>
  </si>
  <si>
    <t>Chinese Journal of Cancer Research</t>
  </si>
  <si>
    <t>CHINESE JOURNAL OF CHEMISTRY</t>
  </si>
  <si>
    <t>CHINESE JOURNAL OF CHEMICAL PHYSICS</t>
  </si>
  <si>
    <t>CHINESE JOURNAL OF ELECTRONICS</t>
  </si>
  <si>
    <t>CHINESE JOURNAL OF GEOPHYSICS-CHINESE EDITION</t>
  </si>
  <si>
    <t>CHINESE JOURNAL OF PHYSICS</t>
  </si>
  <si>
    <t>CHINESE JOURNAL OF PHYSIOLOGY</t>
  </si>
  <si>
    <t>CHINESE JOURNAL OF POLYMER SCIENCE</t>
  </si>
  <si>
    <t>CHINESE JOURNAL OF STRUCTURAL CHEMISTRY</t>
  </si>
  <si>
    <t>CHINESE MEDICAL JOURNAL</t>
  </si>
  <si>
    <t>Chinese Physics B</t>
  </si>
  <si>
    <t>Chinese Physics C</t>
  </si>
  <si>
    <t>CHINESE PHYSICS LETTERS</t>
  </si>
  <si>
    <t>Chiropractic &amp; Manual Therapies</t>
  </si>
  <si>
    <t>CHROMOSOMA</t>
  </si>
  <si>
    <t>CHROMOSOME RESEARCH</t>
  </si>
  <si>
    <t>Chronic Respiratory Disease</t>
  </si>
  <si>
    <t>Chronic Illness</t>
  </si>
  <si>
    <t>CHRONOBIOLOGY INTERNATIONAL</t>
  </si>
  <si>
    <t>CIENCIA E AGROTECNOLOGIA</t>
  </si>
  <si>
    <t>CIN-COMPUTERS INFORMATICS NURSING</t>
  </si>
  <si>
    <t>CIRUGIA ESPANOLA</t>
  </si>
  <si>
    <t>CIRCULATION JOURNAL</t>
  </si>
  <si>
    <t>CIRCULATION RESEARCH</t>
  </si>
  <si>
    <t>CIRCUITS SYSTEMS AND SIGNAL PROCESSING</t>
  </si>
  <si>
    <t>Circulation-Arrhythmia and Electrophysiology</t>
  </si>
  <si>
    <t>Circulation-Cardiovascular Imaging</t>
  </si>
  <si>
    <t>Circulation-Cardiovascular Interventions</t>
  </si>
  <si>
    <t>Circulation-Cardiovascular Quality and Outcomes</t>
  </si>
  <si>
    <t>Circulation-Genomic and Precision Medicine</t>
  </si>
  <si>
    <t>Circulation-Heart Failure</t>
  </si>
  <si>
    <t>CIRCULATION</t>
  </si>
  <si>
    <t>CIRP ANNALS-MANUFACTURING TECHNOLOGY</t>
  </si>
  <si>
    <t>CIRP Journal of Manufacturing Science and Technology</t>
  </si>
  <si>
    <t>CIVIL ENGINEERING AND ENVIRONMENTAL SYSTEMS</t>
  </si>
  <si>
    <t>Clinical Lymphoma Myeloma &amp; Leukemia</t>
  </si>
  <si>
    <t>CLADISTICS</t>
  </si>
  <si>
    <t>CLASSICAL AND QUANTUM GRAVITY</t>
  </si>
  <si>
    <t>CLAYS AND CLAY MINERALS</t>
  </si>
  <si>
    <t>CLAY MINERALS</t>
  </si>
  <si>
    <t>Clean Technologies and Environmental Policy</t>
  </si>
  <si>
    <t>CLEAN-Soil Air Water</t>
  </si>
  <si>
    <t>CLEVELAND CLINIC JOURNAL OF MEDICINE</t>
  </si>
  <si>
    <t>CLIMATE DYNAMICS</t>
  </si>
  <si>
    <t>Climate of the Past</t>
  </si>
  <si>
    <t>CLIMATE RESEARCH</t>
  </si>
  <si>
    <t>Climate Risk Management</t>
  </si>
  <si>
    <t>Climate Services</t>
  </si>
  <si>
    <t>CLIMACTERIC</t>
  </si>
  <si>
    <t>CLINICAL ANATOMY</t>
  </si>
  <si>
    <t>CLINICAL AND APPLIED THROMBOSIS-HEMOSTASIS</t>
  </si>
  <si>
    <t>CLINICAL AUTONOMIC RESEARCH</t>
  </si>
  <si>
    <t>CLINICAL BIOCHEMISTRY</t>
  </si>
  <si>
    <t>CLINICAL BIOMECHANICS</t>
  </si>
  <si>
    <t>Clinical Breast Cancer</t>
  </si>
  <si>
    <t>CLINICAL CANCER RESEARCH</t>
  </si>
  <si>
    <t>CLINICAL CARDIOLOGY</t>
  </si>
  <si>
    <t>CLINICAL CHEMISTRY</t>
  </si>
  <si>
    <t>CLINICAL CHEMISTRY AND LABORATORY MEDICINE</t>
  </si>
  <si>
    <t>CLINICS IN CHEST MEDICINE</t>
  </si>
  <si>
    <t>Clinical Child Psychology and Psychiatry</t>
  </si>
  <si>
    <t>CLINICA CHIMICA ACTA</t>
  </si>
  <si>
    <t>Clinics in Colon and Rectal Surgery</t>
  </si>
  <si>
    <t>Clinical Colorectal Cancer</t>
  </si>
  <si>
    <t>Clinical Cosmetic and Investigational Dermatology</t>
  </si>
  <si>
    <t>CLINICS IN DERMATOLOGY</t>
  </si>
  <si>
    <t>CLINICAL DRUG INVESTIGATION</t>
  </si>
  <si>
    <t>CLINICAL DYSMORPHOLOGY</t>
  </si>
  <si>
    <t>CLINICAL EEG AND NEUROSCIENCE</t>
  </si>
  <si>
    <t>CLINICAL ENDOCRINOLOGY</t>
  </si>
  <si>
    <t>Clinical Epidemiology</t>
  </si>
  <si>
    <t>Clinical Epigenetics</t>
  </si>
  <si>
    <t>CLINICAL AND EXPERIMENTAL ALLERGY</t>
  </si>
  <si>
    <t>CLINICAL AND EXPERIMENTAL DERMATOLOGY</t>
  </si>
  <si>
    <t>CLINICAL AND EXPERIMENTAL HYPERTENSION</t>
  </si>
  <si>
    <t>CLINICAL AND EXPERIMENTAL IMMUNOLOGY</t>
  </si>
  <si>
    <t>CLINICAL AND EXPERIMENTAL MEDICINE</t>
  </si>
  <si>
    <t>CLINICAL &amp; EXPERIMENTAL METASTASIS</t>
  </si>
  <si>
    <t>Clinical and Experimental Nephrology</t>
  </si>
  <si>
    <t>CLINICAL AND EXPERIMENTAL OPHTHALMOLOGY</t>
  </si>
  <si>
    <t>Clinical and Experimental Optometry</t>
  </si>
  <si>
    <t>Clinical and Experimental Otorhinolaryngology</t>
  </si>
  <si>
    <t>CLINICAL AND EXPERIMENTAL PHARMACOLOGY AND PHYSIOLOGY</t>
  </si>
  <si>
    <t>CLINICAL AND EXPERIMENTAL RHEUMATOLOGY</t>
  </si>
  <si>
    <t>Clinical Gastroenterology and Hepatology</t>
  </si>
  <si>
    <t>CLINICAL GENETICS</t>
  </si>
  <si>
    <t>Clinical Genitourinary Cancer</t>
  </si>
  <si>
    <t>CLINICS IN GERIATRIC MEDICINE</t>
  </si>
  <si>
    <t>Clinical Gerontologist</t>
  </si>
  <si>
    <t>CLINICAL HEMORHEOLOGY AND MICROCIRCULATION</t>
  </si>
  <si>
    <t>CLINICAL IMMUNOLOGY</t>
  </si>
  <si>
    <t>Clinical Implant Dentistry and Related Research</t>
  </si>
  <si>
    <t>CLINICAL INFECTIOUS DISEASES</t>
  </si>
  <si>
    <t>Clinical Interventions in Aging</t>
  </si>
  <si>
    <t>Clinical Journal of the American Society of Nephrology</t>
  </si>
  <si>
    <t>Clinical Journal of Oncology Nursing</t>
  </si>
  <si>
    <t>CLINICAL JOURNAL OF PAIN</t>
  </si>
  <si>
    <t>CLINICAL JOURNAL OF SPORT MEDICINE</t>
  </si>
  <si>
    <t>Clinical Kidney Journal</t>
  </si>
  <si>
    <t>Clinical Laboratory</t>
  </si>
  <si>
    <t>CLINICS IN LABORATORY MEDICINE</t>
  </si>
  <si>
    <t>CLINICAL LINGUISTICS &amp; PHONETICS</t>
  </si>
  <si>
    <t>Clinics in Liver Disease</t>
  </si>
  <si>
    <t>Clinical Lung Cancer</t>
  </si>
  <si>
    <t>CLINICAL MEDICINE</t>
  </si>
  <si>
    <t>Clinical Medicine Insights-Oncology</t>
  </si>
  <si>
    <t>CLINICAL MICROBIOLOGY AND INFECTION</t>
  </si>
  <si>
    <t>CLINICAL MICROBIOLOGY REVIEWS</t>
  </si>
  <si>
    <t>Clinical and Molecular Hepatology</t>
  </si>
  <si>
    <t>CLINICAL NEPHROLOGY</t>
  </si>
  <si>
    <t>CLINICAL NEUROLOGY AND NEUROSURGERY</t>
  </si>
  <si>
    <t>CLINICAL NEUROPHARMACOLOGY</t>
  </si>
  <si>
    <t>CLINICAL NEUROPHYSIOLOGY</t>
  </si>
  <si>
    <t>CLINICAL NEUROPSYCHOLOGIST</t>
  </si>
  <si>
    <t>Clinical Neuroradiology</t>
  </si>
  <si>
    <t>CLINICAL NUCLEAR MEDICINE</t>
  </si>
  <si>
    <t>Clinical Nursing Research</t>
  </si>
  <si>
    <t>Clinical Nurse Specialist</t>
  </si>
  <si>
    <t>CLINICAL NUTRITION</t>
  </si>
  <si>
    <t>CLINICAL OBSTETRICS AND GYNECOLOGY</t>
  </si>
  <si>
    <t>CLINICAL ONCOLOGY</t>
  </si>
  <si>
    <t>CLINICAL ORAL IMPLANTS RESEARCH</t>
  </si>
  <si>
    <t>Clinical Oral Investigations</t>
  </si>
  <si>
    <t>CLINICAL ORTHOPAEDICS AND RELATED RESEARCH</t>
  </si>
  <si>
    <t>CLINICAL OTOLARYNGOLOGY</t>
  </si>
  <si>
    <t>CLINICS IN PERINATOLOGY</t>
  </si>
  <si>
    <t>Clinical Pharmacology in Drug Development</t>
  </si>
  <si>
    <t>CLINICAL PHARMACOKINETICS</t>
  </si>
  <si>
    <t>CLINICAL PHARMACOLOGY &amp; THERAPEUTICS</t>
  </si>
  <si>
    <t>CLINICAL PHYSIOLOGY AND FUNCTIONAL IMAGING</t>
  </si>
  <si>
    <t>CLINICS IN PLASTIC SURGERY</t>
  </si>
  <si>
    <t>Clinical Proteomics</t>
  </si>
  <si>
    <t>Clinical Psychological Science</t>
  </si>
  <si>
    <t>Clinical Psychologist</t>
  </si>
  <si>
    <t>Clinical Psychopharmacology and Neuroscience</t>
  </si>
  <si>
    <t>CLINICAL RADIOLOGY</t>
  </si>
  <si>
    <t>CLINICAL REHABILITATION</t>
  </si>
  <si>
    <t>Clinical Research in Cardiology</t>
  </si>
  <si>
    <t>Clinics and Research in Hepatology and Gastroenterology</t>
  </si>
  <si>
    <t>Clinical Respiratory Journal</t>
  </si>
  <si>
    <t>CLINICAL REVIEWS IN ALLERGY &amp; IMMUNOLOGY</t>
  </si>
  <si>
    <t>CLINICAL RHEUMATOLOGY</t>
  </si>
  <si>
    <t>CLINICAL SCIENCE</t>
  </si>
  <si>
    <t>Clinical Simulation in Nursing</t>
  </si>
  <si>
    <t>Clinical Spine Surgery</t>
  </si>
  <si>
    <t>CLINICS IN SPORTS MEDICINE</t>
  </si>
  <si>
    <t>CLINICAL THERAPEUTICS</t>
  </si>
  <si>
    <t>CLINICAL TOXICOLOGY</t>
  </si>
  <si>
    <t>Clinical and Translational Allergy</t>
  </si>
  <si>
    <t>Clinical and Translational Gastroenterology</t>
  </si>
  <si>
    <t>Clinical and Translational Imaging</t>
  </si>
  <si>
    <t>Clinical &amp; Translational Immunology</t>
  </si>
  <si>
    <t>Clinical and Translational Medicine</t>
  </si>
  <si>
    <t>Clinical &amp; Translational Oncology</t>
  </si>
  <si>
    <t>CLINICAL TRANSPLANTATION</t>
  </si>
  <si>
    <t>Clinical Trials</t>
  </si>
  <si>
    <t>Clinics</t>
  </si>
  <si>
    <t>Cluster Computing-The Journal of Networks Software Tools and Applications</t>
  </si>
  <si>
    <t>CMC-Computers Materials &amp; Continua</t>
  </si>
  <si>
    <t>CMES-COMPUTER MODELING IN ENGINEERING &amp; SCIENCES</t>
  </si>
  <si>
    <t>CNS &amp; Neurological Disorders-Drug Targets</t>
  </si>
  <si>
    <t>CNS Neuroscience &amp; Therapeutics</t>
  </si>
  <si>
    <t>COASTAL ENGINEERING</t>
  </si>
  <si>
    <t>COASTAL ENGINEERING JOURNAL</t>
  </si>
  <si>
    <t>COASTAL MANAGEMENT</t>
  </si>
  <si>
    <t>Coatings</t>
  </si>
  <si>
    <t>Cochrane Database of Systematic Reviews</t>
  </si>
  <si>
    <t>COGNITIVE AFFECTIVE &amp; BEHAVIORAL NEUROSCIENCE</t>
  </si>
  <si>
    <t>Cognitive and Behavioral Neurology</t>
  </si>
  <si>
    <t>Cognitive Computation</t>
  </si>
  <si>
    <t>Cognitive Neurodynamics</t>
  </si>
  <si>
    <t>Cognitive Neuropsychiatry</t>
  </si>
  <si>
    <t>COGNITIVE NEUROPSYCHOLOGY</t>
  </si>
  <si>
    <t>Cognitive Neuroscience</t>
  </si>
  <si>
    <t>Cognitive Systems Research</t>
  </si>
  <si>
    <t>Cognition Technology &amp; Work</t>
  </si>
  <si>
    <t>COGNITIVE PSYCHOLOGY</t>
  </si>
  <si>
    <t>COLD REGIONS SCIENCE AND TECHNOLOGY</t>
  </si>
  <si>
    <t>Collectanea Mathematica</t>
  </si>
  <si>
    <t>Collegian</t>
  </si>
  <si>
    <t>Colloid and Interface Science Communications</t>
  </si>
  <si>
    <t>COLLOID JOURNAL</t>
  </si>
  <si>
    <t>COLLOID AND POLYMER SCIENCE</t>
  </si>
  <si>
    <t>COLLOIDS AND SURFACES A-PHYSICOCHEMICAL AND ENGINEERING ASPECTS</t>
  </si>
  <si>
    <t>COLLOIDS AND SURFACES B-BIOINTERFACES</t>
  </si>
  <si>
    <t>Colombia Medica</t>
  </si>
  <si>
    <t>COLOR RESEARCH AND APPLICATION</t>
  </si>
  <si>
    <t>COLORATION TECHNOLOGY</t>
  </si>
  <si>
    <t>Colorectal Disease</t>
  </si>
  <si>
    <t>COMBINATORIAL CHEMISTRY &amp; HIGH THROUGHPUT SCREENING</t>
  </si>
  <si>
    <t>COMBINATORICA</t>
  </si>
  <si>
    <t>COMBUSTION SCIENCE AND TECHNOLOGY</t>
  </si>
  <si>
    <t>COMBUSTION THEORY AND MODELLING</t>
  </si>
  <si>
    <t>Communications in Applied Mathematics and Computational Science</t>
  </si>
  <si>
    <t>COMMENTS ON INORGANIC CHEMISTRY</t>
  </si>
  <si>
    <t>COMMENTARII MATHEMATICI HELVETICI</t>
  </si>
  <si>
    <t>COMMUNICATIONS OF THE ACM</t>
  </si>
  <si>
    <t>COMMUNICATIONS IN ALGEBRA</t>
  </si>
  <si>
    <t>Communications Biology</t>
  </si>
  <si>
    <t>Communications Chemistry</t>
  </si>
  <si>
    <t>Communications in Computational Physics</t>
  </si>
  <si>
    <t>COMMUNICATIONS IN CONTEMPORARY MATHEMATICS</t>
  </si>
  <si>
    <t>COMMUNICATIONS IN MATHEMATICAL PHYSICS</t>
  </si>
  <si>
    <t>Communications in Mathematical Sciences</t>
  </si>
  <si>
    <t>Communications in Mathematics and Statistics</t>
  </si>
  <si>
    <t>Communications in Nonlinear Science and Numerical Simulation</t>
  </si>
  <si>
    <t>Communications in Number Theory and Physics</t>
  </si>
  <si>
    <t>COMMUNICATIONS IN PARTIAL DIFFERENTIAL EQUATIONS</t>
  </si>
  <si>
    <t>Communications Physics</t>
  </si>
  <si>
    <t>COMMUNICATIONS ON PURE AND APPLIED ANALYSIS</t>
  </si>
  <si>
    <t>COMMUNICATIONS ON PURE AND APPLIED MATHEMATICS</t>
  </si>
  <si>
    <t>COMMUNICATIONS IN SOIL SCIENCE AND PLANT ANALYSIS</t>
  </si>
  <si>
    <t>COMMUNICATIONS IN THEORETICAL PHYSICS</t>
  </si>
  <si>
    <t>COMMUNITY DENTAL HEALTH</t>
  </si>
  <si>
    <t>COMMUNITY DENTISTRY AND ORAL EPIDEMIOLOGY</t>
  </si>
  <si>
    <t>COMMUNITY ECOLOGY</t>
  </si>
  <si>
    <t>COMPARATIVE BIOCHEMISTRY AND PHYSIOLOGY A-MOLECULAR &amp; INTEGRATIVE PHYSIOLOGY</t>
  </si>
  <si>
    <t>COMPARATIVE BIOCHEMISTRY AND PHYSIOLOGY B-BIOCHEMISTRY &amp; MOLECULAR BIOLOGY</t>
  </si>
  <si>
    <t>COMPARATIVE BIOCHEMISTRY AND PHYSIOLOGY C-TOXICOLOGY &amp; PHARMACOLOGY</t>
  </si>
  <si>
    <t>Comparative Biochemistry and Physiology D-Genomics &amp; Proteomics</t>
  </si>
  <si>
    <t>Comparative Cytogenetics</t>
  </si>
  <si>
    <t>COMPARATIVE IMMUNOLOGY MICROBIOLOGY AND INFECTIOUS DISEASES</t>
  </si>
  <si>
    <t>COMPUTATIONAL MATERIALS SCIENCE</t>
  </si>
  <si>
    <t>COMPEL-THE INTERNATIONAL JOURNAL FOR COMPUTATION AND MATHEMATICS IN ELECTRICAL AND ELECTRONIC ENGINEERING</t>
  </si>
  <si>
    <t>Complementary Therapies in Clinical Practice</t>
  </si>
  <si>
    <t>COMPLEMENTARY THERAPIES IN MEDICINE</t>
  </si>
  <si>
    <t>Complex &amp; Intelligent Systems</t>
  </si>
  <si>
    <t>Complex Variables and Elliptic Equations</t>
  </si>
  <si>
    <t>COMPLEXITY</t>
  </si>
  <si>
    <t>COMPOSITE INTERFACES</t>
  </si>
  <si>
    <t>COMPOSITIO MATHEMATICA</t>
  </si>
  <si>
    <t>COMPOSITES PART A-APPLIED SCIENCE AND MANUFACTURING</t>
  </si>
  <si>
    <t>COMPOSITES PART B-ENGINEERING</t>
  </si>
  <si>
    <t>COMPOSITES SCIENCE AND TECHNOLOGY</t>
  </si>
  <si>
    <t>COMPOSITE STRUCTURES</t>
  </si>
  <si>
    <t>Comprehensive Physiology</t>
  </si>
  <si>
    <t>COMPREHENSIVE PSYCHIATRY</t>
  </si>
  <si>
    <t>COMPREHENSIVE REVIEWS IN FOOD SCIENCE AND FOOD SAFETY</t>
  </si>
  <si>
    <t>COMPUTER-AIDED DESIGN</t>
  </si>
  <si>
    <t>COMPUTER AIDED GEOMETRIC DESIGN</t>
  </si>
  <si>
    <t>COMPUTER ANIMATION AND VIRTUAL WORLDS</t>
  </si>
  <si>
    <t>COMPUTER APPLICATIONS IN ENGINEERING EDUCATION</t>
  </si>
  <si>
    <t>COMPUTATIONAL &amp; APPLIED MATHEMATICS</t>
  </si>
  <si>
    <t>Computer Assisted Surgery</t>
  </si>
  <si>
    <t>COMPUTATIONAL BIOLOGY AND CHEMISTRY</t>
  </si>
  <si>
    <t>COMPUTERS &amp; CHEMICAL ENGINEERING</t>
  </si>
  <si>
    <t>COMPUTER COMMUNICATIONS</t>
  </si>
  <si>
    <t>COMPUTATIONAL COMPLEXITY</t>
  </si>
  <si>
    <t>Computers and Concrete</t>
  </si>
  <si>
    <t>Computational Economics</t>
  </si>
  <si>
    <t>COMPUTERS &amp; EDUCATION</t>
  </si>
  <si>
    <t>COMPUTERS &amp; ELECTRICAL ENGINEERING</t>
  </si>
  <si>
    <t>COMPUTERS AND ELECTRONICS IN AGRICULTURE</t>
  </si>
  <si>
    <t>COMPUTERS &amp; FLUIDS</t>
  </si>
  <si>
    <t>COMPUTERS &amp; GEOSCIENCES</t>
  </si>
  <si>
    <t>COMPUTERS AND GEOTECHNICS</t>
  </si>
  <si>
    <t>COMPUTER GRAPHICS FORUM</t>
  </si>
  <si>
    <t>COMPUTERS &amp; GRAPHICS-UK</t>
  </si>
  <si>
    <t>COMPUTERS IN INDUSTRY</t>
  </si>
  <si>
    <t>COMPUTING AND INFORMATICS</t>
  </si>
  <si>
    <t>COMPUTATIONAL INTELLIGENCE</t>
  </si>
  <si>
    <t>COMPUTER JOURNAL</t>
  </si>
  <si>
    <t>COMPUTATIONAL LINGUISTICS</t>
  </si>
  <si>
    <t>COMPUTERS &amp; MATHEMATICS WITH APPLICATIONS</t>
  </si>
  <si>
    <t>Computational and Mathematical Organization Theory</t>
  </si>
  <si>
    <t>COMPUTATIONAL MECHANICS</t>
  </si>
  <si>
    <t>COMPUTERIZED MEDICAL IMAGING AND GRAPHICS</t>
  </si>
  <si>
    <t>Computational Methods in Applied Mathematics</t>
  </si>
  <si>
    <t>COMPUTER METHODS IN APPLIED MECHANICS AND ENGINEERING</t>
  </si>
  <si>
    <t>COMPUTER METHODS IN BIOMECHANICS AND BIOMEDICAL ENGINEERING</t>
  </si>
  <si>
    <t>Computer Networks</t>
  </si>
  <si>
    <t>COMPUTERS &amp; OPERATIONS RESEARCH</t>
  </si>
  <si>
    <t>COMPUTATIONAL OPTIMIZATION AND APPLICATIONS</t>
  </si>
  <si>
    <t>Computational Particle Mechanics</t>
  </si>
  <si>
    <t>COMPUTER PHYSICS COMMUNICATIONS</t>
  </si>
  <si>
    <t>COMPUTING IN SCIENCE &amp; ENGINEERING</t>
  </si>
  <si>
    <t>Computer Science and Information Systems</t>
  </si>
  <si>
    <t>Computer Science Review</t>
  </si>
  <si>
    <t>COMPUTERS &amp; SECURITY</t>
  </si>
  <si>
    <t>COMPUTER SPEECH AND LANGUAGE</t>
  </si>
  <si>
    <t>COMPUTER STANDARDS &amp; INTERFACES</t>
  </si>
  <si>
    <t>COMPUTATIONAL STATISTICS &amp; DATA ANALYSIS</t>
  </si>
  <si>
    <t>COMPUTERS &amp; STRUCTURES</t>
  </si>
  <si>
    <t>Computational and Structural Biotechnology Journal</t>
  </si>
  <si>
    <t>Computer Supported Cooperative Work-The Journal of Collaborative Computing and Work Practices</t>
  </si>
  <si>
    <t>Computational and Theoretical Chemistry</t>
  </si>
  <si>
    <t>COMPUTER VISION AND IMAGE UNDERSTANDING</t>
  </si>
  <si>
    <t>COMPUTER-AIDED CIVIL AND INFRASTRUCTURE ENGINEERING</t>
  </si>
  <si>
    <t>COMPUTATIONAL GEOSCIENCES</t>
  </si>
  <si>
    <t>COMPUTATIONAL STATISTICS</t>
  </si>
  <si>
    <t>COMPUTER</t>
  </si>
  <si>
    <t>COMPUTING</t>
  </si>
  <si>
    <t>CONCEPTS IN MAGNETIC RESONANCE PART A</t>
  </si>
  <si>
    <t>CONCURRENCY AND COMPUTATION-PRACTICE &amp; EXPERIENCE</t>
  </si>
  <si>
    <t>Condensed Matter Physics</t>
  </si>
  <si>
    <t>Conflict and Health</t>
  </si>
  <si>
    <t>CONGENITAL ANOMALIES</t>
  </si>
  <si>
    <t>CONNECTIVE TISSUE RESEARCH</t>
  </si>
  <si>
    <t>CONSERVATION BIOLOGY</t>
  </si>
  <si>
    <t>CONSERVATION GENETICS</t>
  </si>
  <si>
    <t>Conservation Letters</t>
  </si>
  <si>
    <t>Conservation Physiology</t>
  </si>
  <si>
    <t>Conservation Science and Practice</t>
  </si>
  <si>
    <t>CONSTRUCTIVE APPROXIMATION</t>
  </si>
  <si>
    <t>CONSTRAINTS</t>
  </si>
  <si>
    <t>CONTINENTAL SHELF RESEARCH</t>
  </si>
  <si>
    <t>CONTACT DERMATITIS</t>
  </si>
  <si>
    <t>Contact Lens &amp; Anterior Eye</t>
  </si>
  <si>
    <t>Contemporary Clinical Trials</t>
  </si>
  <si>
    <t>Contemporary Nurse</t>
  </si>
  <si>
    <t>CONTEMPORARY PHYSICS</t>
  </si>
  <si>
    <t>Contemporary Problems of Ecology</t>
  </si>
  <si>
    <t>CONTINUUM MECHANICS AND THERMODYNAMICS</t>
  </si>
  <si>
    <t>CONTRACEPTION</t>
  </si>
  <si>
    <t>CONTRIBUTIONS TO MINERALOGY AND PETROLOGY</t>
  </si>
  <si>
    <t>CONTRIBUTIONS TO PLASMA PHYSICS</t>
  </si>
  <si>
    <t>CONTRIBUTIONS TO ZOOLOGY</t>
  </si>
  <si>
    <t>Control Engineering and Applied Informatics</t>
  </si>
  <si>
    <t>CONTROL ENGINEERING PRACTICE</t>
  </si>
  <si>
    <t>COORDINATION CHEMISTRY REVIEWS</t>
  </si>
  <si>
    <t>COPD-Journal of Chronic Obstructive Pulmonary Disease</t>
  </si>
  <si>
    <t>Chronic Obstructive Pulmonary Diseases-Journal of the COPD Foundation</t>
  </si>
  <si>
    <t>CORAL REEFS</t>
  </si>
  <si>
    <t>CORNEA</t>
  </si>
  <si>
    <t>CORONARY ARTERY DISEASE</t>
  </si>
  <si>
    <t>Correspondances en Metabolismes Hormones Diabetes et Nutrition</t>
  </si>
  <si>
    <t>CORROSION ENGINEERING SCIENCE AND TECHNOLOGY</t>
  </si>
  <si>
    <t>CORROSION REVIEWS</t>
  </si>
  <si>
    <t>CORROSION SCIENCE</t>
  </si>
  <si>
    <t>COSMIC RESEARCH</t>
  </si>
  <si>
    <t>CPT-Pharmacometrics &amp; Systems Pharmacology</t>
  </si>
  <si>
    <t>COMPTES RENDUS BIOLOGIES</t>
  </si>
  <si>
    <t>COMPTES RENDUS CHIMIE</t>
  </si>
  <si>
    <t>COMPTES RENDUS GEOSCIENCE</t>
  </si>
  <si>
    <t>COMPTES RENDUS MECANIQUE</t>
  </si>
  <si>
    <t>COMPTES RENDUS PALEVOL</t>
  </si>
  <si>
    <t>COMPTES RENDUS PHYSIQUE</t>
  </si>
  <si>
    <t>CRANIO-The Journal of Craniomandibular &amp; Sleep Practice</t>
  </si>
  <si>
    <t>CRETACEOUS RESEARCH</t>
  </si>
  <si>
    <t>CRISPR Journal</t>
  </si>
  <si>
    <t>CRITICAL CARE</t>
  </si>
  <si>
    <t>CRITICAL CARE CLINICS</t>
  </si>
  <si>
    <t>CRITICAL CARE MEDICINE</t>
  </si>
  <si>
    <t>Critical Care Nursing Clinics of North America</t>
  </si>
  <si>
    <t>Critical Care Nurse</t>
  </si>
  <si>
    <t>Critical Care and Resuscitation</t>
  </si>
  <si>
    <t>CRITICAL REVIEWS IN ANALYTICAL CHEMISTRY</t>
  </si>
  <si>
    <t>CRITICAL REVIEWS IN BIOCHEMISTRY AND MOLECULAR BIOLOGY</t>
  </si>
  <si>
    <t>CRITICAL REVIEWS IN BIOTECHNOLOGY</t>
  </si>
  <si>
    <t>CRITICAL REVIEWS IN CLINICAL LABORATORY SCIENCES</t>
  </si>
  <si>
    <t>CRITICAL REVIEWS IN ENVIRONMENTAL SCIENCE AND TECHNOLOGY</t>
  </si>
  <si>
    <t>CRITICAL REVIEWS IN EUKARYOTIC GENE EXPRESSION</t>
  </si>
  <si>
    <t>CRITICAL REVIEWS IN FOOD SCIENCE AND NUTRITION</t>
  </si>
  <si>
    <t>CRITICAL REVIEWS IN MICROBIOLOGY</t>
  </si>
  <si>
    <t>CRITICAL REVIEWS IN ONCOLOGY HEMATOLOGY</t>
  </si>
  <si>
    <t>CRITICAL REVIEWS IN PLANT SCIENCES</t>
  </si>
  <si>
    <t>CRITICAL REVIEWS IN SOLID STATE AND MATERIALS SCIENCES</t>
  </si>
  <si>
    <t>CRITICAL REVIEWS IN THERAPEUTIC DRUG CARRIER SYSTEMS</t>
  </si>
  <si>
    <t>CRITICAL REVIEWS IN TOXICOLOGY</t>
  </si>
  <si>
    <t>Croatian Journal of Forest Engineering</t>
  </si>
  <si>
    <t>CROATIAN MEDICAL JOURNAL</t>
  </si>
  <si>
    <t>Crop Breeding and Applied Biotechnology</t>
  </si>
  <si>
    <t>Crop Journal</t>
  </si>
  <si>
    <t>Crop &amp; Pasture Science</t>
  </si>
  <si>
    <t>CROP SCIENCE</t>
  </si>
  <si>
    <t>CRYOBIOLOGY</t>
  </si>
  <si>
    <t>CRYOLETTERS</t>
  </si>
  <si>
    <t>Cryosphere</t>
  </si>
  <si>
    <t>CRYPTOGAMIE ALGOLOGIE</t>
  </si>
  <si>
    <t>Cryptography and Communications-Discrete-Structures Boolean Functions and Sequences</t>
  </si>
  <si>
    <t>CRYPTOLOGIA</t>
  </si>
  <si>
    <t>CRYSTAL GROWTH &amp; DESIGN</t>
  </si>
  <si>
    <t>CRYSTAL RESEARCH AND TECHNOLOGY</t>
  </si>
  <si>
    <t>CRYSTALLOGRAPHY REPORTS</t>
  </si>
  <si>
    <t>Crystallography Reviews</t>
  </si>
  <si>
    <t>Crystals</t>
  </si>
  <si>
    <t>CSEE Journal of Power and Energy Systems</t>
  </si>
  <si>
    <t>Cold Spring Harbor Perspectives in Biology</t>
  </si>
  <si>
    <t>Cold Spring Harbor Perspectives in Medicine</t>
  </si>
  <si>
    <t>CTS-Clinical and Translational Science</t>
  </si>
  <si>
    <t>CUAJ-Canadian Urological Association Journal</t>
  </si>
  <si>
    <t>CURRENT ALLERGY AND ASTHMA REPORTS</t>
  </si>
  <si>
    <t>Current Alzheimer Research</t>
  </si>
  <si>
    <t>Current Analytical Chemistry</t>
  </si>
  <si>
    <t>CURRENT APPLIED PHYSICS</t>
  </si>
  <si>
    <t>Current Atherosclerosis Reports</t>
  </si>
  <si>
    <t>Current Bioinformatics</t>
  </si>
  <si>
    <t>CURRENT BIOLOGY</t>
  </si>
  <si>
    <t>CURRENT CANCER DRUG TARGETS</t>
  </si>
  <si>
    <t>Current Cardiology Reports</t>
  </si>
  <si>
    <t>Current Climate Change Reports</t>
  </si>
  <si>
    <t>Current Computer-Aided Drug Design</t>
  </si>
  <si>
    <t>Current Diabetes Reports</t>
  </si>
  <si>
    <t>Current Drug Delivery</t>
  </si>
  <si>
    <t>CURRENT DRUG METABOLISM</t>
  </si>
  <si>
    <t>CURRENT DRUG TARGETS</t>
  </si>
  <si>
    <t>Current Environmental Health Reports</t>
  </si>
  <si>
    <t>Current Epidemiology Reports</t>
  </si>
  <si>
    <t>CURRENT EYE RESEARCH</t>
  </si>
  <si>
    <t>Current Forestry Reports</t>
  </si>
  <si>
    <t>CURRENT GENE THERAPY</t>
  </si>
  <si>
    <t>CURRENT GENETICS</t>
  </si>
  <si>
    <t>CURRENT GENOMICS</t>
  </si>
  <si>
    <t>Current Hematologic Malignancy Reports</t>
  </si>
  <si>
    <t>CURRENT HIV RESEARCH</t>
  </si>
  <si>
    <t>Current HIV/AIDS Reports</t>
  </si>
  <si>
    <t>CURRENT HYPERTENSION REPORTS</t>
  </si>
  <si>
    <t>Current Infectious Disease Reports</t>
  </si>
  <si>
    <t>CURRENT ISSUES IN MOLECULAR BIOLOGY</t>
  </si>
  <si>
    <t>CURRENT MEDICINAL CHEMISTRY</t>
  </si>
  <si>
    <t>Current Medical Imaging</t>
  </si>
  <si>
    <t>CURRENT MEDICAL RESEARCH AND OPINION</t>
  </si>
  <si>
    <t>Current Medical Science</t>
  </si>
  <si>
    <t>CURRENT MICROBIOLOGY</t>
  </si>
  <si>
    <t>CURRENT MOLECULAR MEDICINE</t>
  </si>
  <si>
    <t>Current Molecular Pharmacology</t>
  </si>
  <si>
    <t>Current Nanoscience</t>
  </si>
  <si>
    <t>Current Neurology and Neuroscience Reports</t>
  </si>
  <si>
    <t>Current Neuropharmacology</t>
  </si>
  <si>
    <t>CURRENT NEUROVASCULAR RESEARCH</t>
  </si>
  <si>
    <t>Current Obesity Reports</t>
  </si>
  <si>
    <t>Current Oncology</t>
  </si>
  <si>
    <t>Current Oncology Reports</t>
  </si>
  <si>
    <t>Current Opinion in Allergy and Clinical Immunology</t>
  </si>
  <si>
    <t>Current Opinion in Anesthesiology</t>
  </si>
  <si>
    <t>Current Opinion in Behavioral Sciences</t>
  </si>
  <si>
    <t>CURRENT OPINION IN BIOTECHNOLOGY</t>
  </si>
  <si>
    <t>CURRENT OPINION IN CARDIOLOGY</t>
  </si>
  <si>
    <t>CURRENT OPINION IN CELL BIOLOGY</t>
  </si>
  <si>
    <t>CURRENT OPINION IN CHEMICAL BIOLOGY</t>
  </si>
  <si>
    <t>Current Opinion in Chemical Engineering</t>
  </si>
  <si>
    <t>CURRENT OPINION IN CLINICAL NUTRITION AND METABOLIC CARE</t>
  </si>
  <si>
    <t>CURRENT OPINION IN COLLOID &amp; INTERFACE SCIENCE</t>
  </si>
  <si>
    <t>Current Opinion in Critical Care</t>
  </si>
  <si>
    <t>Current Opinion in Electrochemistry</t>
  </si>
  <si>
    <t>Current Opinion in Endocrinology Diabetes and Obesity</t>
  </si>
  <si>
    <t>Current Opinion in Environmental Sustainability</t>
  </si>
  <si>
    <t>Current Opinion in Food Science</t>
  </si>
  <si>
    <t>CURRENT OPINION IN GASTROENTEROLOGY</t>
  </si>
  <si>
    <t>CURRENT OPINION IN GENETICS &amp; DEVELOPMENT</t>
  </si>
  <si>
    <t>Current Opinion in Green and Sustainable Chemistry</t>
  </si>
  <si>
    <t>CURRENT OPINION IN HEMATOLOGY</t>
  </si>
  <si>
    <t>Current Opinion in HIV and AIDS</t>
  </si>
  <si>
    <t>CURRENT OPINION IN IMMUNOLOGY</t>
  </si>
  <si>
    <t>CURRENT OPINION IN INFECTIOUS DISEASES</t>
  </si>
  <si>
    <t>Current Opinion in Insect Science</t>
  </si>
  <si>
    <t>CURRENT OPINION IN LIPIDOLOGY</t>
  </si>
  <si>
    <t>CURRENT OPINION IN MICROBIOLOGY</t>
  </si>
  <si>
    <t>CURRENT OPINION IN NEPHROLOGY AND HYPERTENSION</t>
  </si>
  <si>
    <t>CURRENT OPINION IN NEUROBIOLOGY</t>
  </si>
  <si>
    <t>CURRENT OPINION IN NEUROLOGY</t>
  </si>
  <si>
    <t>CURRENT OPINION IN OBSTETRICS &amp; GYNECOLOGY</t>
  </si>
  <si>
    <t>CURRENT OPINION IN ONCOLOGY</t>
  </si>
  <si>
    <t>CURRENT OPINION IN OPHTHALMOLOGY</t>
  </si>
  <si>
    <t>Current Opinion in Organ Transplantation</t>
  </si>
  <si>
    <t>Current Opinion in Otolaryngology &amp; Head and Neck Surgery</t>
  </si>
  <si>
    <t>CURRENT OPINION IN PEDIATRICS</t>
  </si>
  <si>
    <t>CURRENT OPINION IN PHARMACOLOGY</t>
  </si>
  <si>
    <t>CURRENT OPINION IN PLANT BIOLOGY</t>
  </si>
  <si>
    <t>CURRENT OPINION IN PSYCHIATRY</t>
  </si>
  <si>
    <t>CURRENT OPINION IN PULMONARY MEDICINE</t>
  </si>
  <si>
    <t>CURRENT OPINION IN RHEUMATOLOGY</t>
  </si>
  <si>
    <t>CURRENT OPINION IN SOLID STATE &amp; MATERIALS SCIENCE</t>
  </si>
  <si>
    <t>CURRENT OPINION IN STRUCTURAL BIOLOGY</t>
  </si>
  <si>
    <t>Current Opinion in Supportive and Palliative Care</t>
  </si>
  <si>
    <t>CURRENT OPINION IN UROLOGY</t>
  </si>
  <si>
    <t>Current Opinion in Virology</t>
  </si>
  <si>
    <t>CURRENT ORGANIC CHEMISTRY</t>
  </si>
  <si>
    <t>CURRENT ORGANIC SYNTHESIS</t>
  </si>
  <si>
    <t>Current Osteoporosis Reports</t>
  </si>
  <si>
    <t>Current Pain and Headache Reports</t>
  </si>
  <si>
    <t>Current Pharmaceutical Analysis</t>
  </si>
  <si>
    <t>CURRENT PHARMACEUTICAL BIOTECHNOLOGY</t>
  </si>
  <si>
    <t>CURRENT PHARMACEUTICAL DESIGN</t>
  </si>
  <si>
    <t>Current Pollution Reports</t>
  </si>
  <si>
    <t>CURRENT PROBLEMS IN CANCER</t>
  </si>
  <si>
    <t>CURRENT PROBLEMS IN CARDIOLOGY</t>
  </si>
  <si>
    <t>Current Problems in Pediatric and Adolescent Health Care</t>
  </si>
  <si>
    <t>CURRENT PROBLEMS IN SURGERY</t>
  </si>
  <si>
    <t>CURRENT PROTEIN &amp; PEPTIDE SCIENCE</t>
  </si>
  <si>
    <t>Current Proteomics</t>
  </si>
  <si>
    <t>Current Psychiatry Reports</t>
  </si>
  <si>
    <t>Current Research in Translational Medicine</t>
  </si>
  <si>
    <t>Current Rheumatology Reports</t>
  </si>
  <si>
    <t>CURRENT SCIENCE</t>
  </si>
  <si>
    <t>Current Sports Medicine Reports</t>
  </si>
  <si>
    <t>Current Stem Cell Research &amp; Therapy</t>
  </si>
  <si>
    <t>CURRENT TOPICS IN MEDICINAL CHEMISTRY</t>
  </si>
  <si>
    <t>Current Treatment Options in Neurology</t>
  </si>
  <si>
    <t>CURRENT TREATMENT OPTIONS IN ONCOLOGY</t>
  </si>
  <si>
    <t>Current Urology Reports</t>
  </si>
  <si>
    <t>Current Vascular Pharmacology</t>
  </si>
  <si>
    <t>Current Zoology</t>
  </si>
  <si>
    <t>Cutaneous and Ocular Toxicology</t>
  </si>
  <si>
    <t>CYBERNETICS AND SYSTEMS</t>
  </si>
  <si>
    <t>CYBIUM</t>
  </si>
  <si>
    <t>CyTA-Journal of Food</t>
  </si>
  <si>
    <t>CYTOGENETIC AND GENOME RESEARCH</t>
  </si>
  <si>
    <t>CytoJournal</t>
  </si>
  <si>
    <t>CYTOKINE</t>
  </si>
  <si>
    <t>CYTOKINE &amp; GROWTH FACTOR REVIEWS</t>
  </si>
  <si>
    <t>CYTOLOGIA</t>
  </si>
  <si>
    <t>CYTOMETRY PART A</t>
  </si>
  <si>
    <t>CYTOMETRY PART B-CLINICAL CYTOMETRY</t>
  </si>
  <si>
    <t>CYTOPATHOLOGY</t>
  </si>
  <si>
    <t>Cytoskeleton</t>
  </si>
  <si>
    <t>CYTOTECHNOLOGY</t>
  </si>
  <si>
    <t>CYTOTHERAPY</t>
  </si>
  <si>
    <t>CZECH JOURNAL OF ANIMAL SCIENCE</t>
  </si>
  <si>
    <t>CZECH JOURNAL OF FOOD SCIENCES</t>
  </si>
  <si>
    <t>Czech Journal of Genetics and Plant Breeding</t>
  </si>
  <si>
    <t>DALTON TRANSACTIONS</t>
  </si>
  <si>
    <t>Danish Medical Journal</t>
  </si>
  <si>
    <t>DARU-Journal of Pharmaceutical Sciences</t>
  </si>
  <si>
    <t>DATA &amp; KNOWLEDGE ENGINEERING</t>
  </si>
  <si>
    <t>DATA MINING AND KNOWLEDGE DISCOVERY</t>
  </si>
  <si>
    <t>Data Technologies and Applications</t>
  </si>
  <si>
    <t>Database-The Journal of Biological Databases and Curation</t>
  </si>
  <si>
    <t>DECISION SUPPORT SYSTEMS</t>
  </si>
  <si>
    <t>DEEP-SEA RESEARCH PART I-OCEANOGRAPHIC RESEARCH PAPERS</t>
  </si>
  <si>
    <t>DEEP-SEA RESEARCH PART II-TOPICAL STUDIES IN OCEANOGRAPHY</t>
  </si>
  <si>
    <t>Defence Technology</t>
  </si>
  <si>
    <t>DEMENTIA AND GERIATRIC COGNITIVE DISORDERS</t>
  </si>
  <si>
    <t>Dendrobiology</t>
  </si>
  <si>
    <t>DENDROCHRONOLOGIA</t>
  </si>
  <si>
    <t>DENTAL MATERIALS</t>
  </si>
  <si>
    <t>DENTAL MATERIALS JOURNAL</t>
  </si>
  <si>
    <t>DENTAL TRAUMATOLOGY</t>
  </si>
  <si>
    <t>DENTOMAXILLOFACIAL RADIOLOGY</t>
  </si>
  <si>
    <t>DEPRESSION AND ANXIETY</t>
  </si>
  <si>
    <t>Dermatitis</t>
  </si>
  <si>
    <t>DERMATOLOGIC CLINICS</t>
  </si>
  <si>
    <t>Dermatology Practical &amp; Conceptual</t>
  </si>
  <si>
    <t>Dermatologica Sinica</t>
  </si>
  <si>
    <t>DERMATOLOGIC SURGERY</t>
  </si>
  <si>
    <t>Dermatologic Therapy</t>
  </si>
  <si>
    <t>DERMATOLOGY</t>
  </si>
  <si>
    <t>Dermatology and Therapy</t>
  </si>
  <si>
    <t>DESIGNED MONOMERS AND POLYMERS</t>
  </si>
  <si>
    <t>Desalination and Water Treatment</t>
  </si>
  <si>
    <t>DESIGNS CODES AND CRYPTOGRAPHY</t>
  </si>
  <si>
    <t>Design Studies</t>
  </si>
  <si>
    <t>DEUTSCHE ENTOMOLOGISCHE ZEITSCHRIFT</t>
  </si>
  <si>
    <t>DEVELOPMENTAL BIOLOGY</t>
  </si>
  <si>
    <t>DEVELOPMENTAL CELL</t>
  </si>
  <si>
    <t>Developmental Cognitive Neuroscience</t>
  </si>
  <si>
    <t>DEVELOPMENTAL AND COMPARATIVE IMMUNOLOGY</t>
  </si>
  <si>
    <t>DEVELOPMENTAL DYNAMICS</t>
  </si>
  <si>
    <t>DEVELOPMENT GROWTH &amp; DIFFERENTIATION</t>
  </si>
  <si>
    <t>DEVELOPMENTAL MEDICINE AND CHILD NEUROLOGY</t>
  </si>
  <si>
    <t>Developmental Neurobiology</t>
  </si>
  <si>
    <t>DEVELOPMENTAL NEUROPSYCHOLOGY</t>
  </si>
  <si>
    <t>Developmental Neurorehabilitation</t>
  </si>
  <si>
    <t>DEVELOPMENTAL NEUROSCIENCE</t>
  </si>
  <si>
    <t>DEVELOPMENTAL PSYCHOBIOLOGY</t>
  </si>
  <si>
    <t>Developing World Bioethics</t>
  </si>
  <si>
    <t>DEVELOPMENT</t>
  </si>
  <si>
    <t>DIABETES &amp; METABOLISM</t>
  </si>
  <si>
    <t>Diabetes &amp; Metabolism Journal</t>
  </si>
  <si>
    <t>DIABETES OBESITY &amp; METABOLISM</t>
  </si>
  <si>
    <t>DIABETES RESEARCH AND CLINICAL PRACTICE</t>
  </si>
  <si>
    <t>Diabetes Technology &amp; Therapeutics</t>
  </si>
  <si>
    <t>Diabetes Therapy</t>
  </si>
  <si>
    <t>Diabetes &amp; Vascular Disease Research</t>
  </si>
  <si>
    <t>DIABETES-METABOLISM RESEARCH AND REVIEWS</t>
  </si>
  <si>
    <t>DIABETIC MEDICINE</t>
  </si>
  <si>
    <t>Diabetology &amp; Metabolic Syndrome</t>
  </si>
  <si>
    <t>Diabetologie und Stoffwechsel</t>
  </si>
  <si>
    <t>DIAGNOSTIC CYTOPATHOLOGY</t>
  </si>
  <si>
    <t>Diagnostic and Interventional Imaging</t>
  </si>
  <si>
    <t>Diagnostic and Interventional Radiology</t>
  </si>
  <si>
    <t>DIAGNOSTIC MICROBIOLOGY AND INFECTIOUS DISEASE</t>
  </si>
  <si>
    <t>Diagnostic Pathology</t>
  </si>
  <si>
    <t>Diagnostics</t>
  </si>
  <si>
    <t>DIAMOND AND RELATED MATERIALS</t>
  </si>
  <si>
    <t>DIATOM RESEARCH</t>
  </si>
  <si>
    <t>Differential and Integral Equations</t>
  </si>
  <si>
    <t>DIFFERENTIATION</t>
  </si>
  <si>
    <t>Digest Journal of Nanomaterials and Biostructures</t>
  </si>
  <si>
    <t>DIGESTIVE DISEASES</t>
  </si>
  <si>
    <t>DIGESTIVE DISEASES AND SCIENCES</t>
  </si>
  <si>
    <t>Digestive Endoscopy</t>
  </si>
  <si>
    <t>DIGESTIVE AND LIVER DISEASE</t>
  </si>
  <si>
    <t>DIGESTIVE SURGERY</t>
  </si>
  <si>
    <t>Digital Communications and Networks</t>
  </si>
  <si>
    <t>Digital Health</t>
  </si>
  <si>
    <t>DIGITAL SIGNAL PROCESSING</t>
  </si>
  <si>
    <t>DISEASES OF AQUATIC ORGANISMS</t>
  </si>
  <si>
    <t>DISEASES OF THE COLON &amp; RECTUM</t>
  </si>
  <si>
    <t>DISEASES OF THE ESOPHAGUS</t>
  </si>
  <si>
    <t>Disease Models &amp; Mechanisms</t>
  </si>
  <si>
    <t>Disability and Health Journal</t>
  </si>
  <si>
    <t>DISABILITY AND REHABILITATION</t>
  </si>
  <si>
    <t>Disaster Medicine and Public Health Preparedness</t>
  </si>
  <si>
    <t>Discovery Medicine</t>
  </si>
  <si>
    <t>DISCRETE APPLIED MATHEMATICS</t>
  </si>
  <si>
    <t>DISCRETE &amp; COMPUTATIONAL GEOMETRY</t>
  </si>
  <si>
    <t>DISCRETE AND CONTINUOUS DYNAMICAL SYSTEMS</t>
  </si>
  <si>
    <t>DISCRETE AND CONTINUOUS DYNAMICAL SYSTEMS-SERIES B</t>
  </si>
  <si>
    <t>Discrete and Continuous Dynamical Systems-Series S</t>
  </si>
  <si>
    <t>DISCRETE DYNAMICS IN NATURE AND SOCIETY</t>
  </si>
  <si>
    <t>DISCRETE EVENT DYNAMIC SYSTEMS-THEORY AND APPLICATIONS</t>
  </si>
  <si>
    <t>DISCRETE MATHEMATICS</t>
  </si>
  <si>
    <t>DISCRETE MATHEMATICS AND THEORETICAL COMPUTER SCIENCE</t>
  </si>
  <si>
    <t>Discrete Optimization</t>
  </si>
  <si>
    <t>DISPLAYS</t>
  </si>
  <si>
    <t>DISTRIBUTED COMPUTING</t>
  </si>
  <si>
    <t>DISTRIBUTED AND PARALLEL DATABASES</t>
  </si>
  <si>
    <t>DIVERSITY AND DISTRIBUTIONS</t>
  </si>
  <si>
    <t>Diversity-Basel</t>
  </si>
  <si>
    <t>Diving and Hyperbaric Medicine</t>
  </si>
  <si>
    <t>DM DISEASE-A-MONTH</t>
  </si>
  <si>
    <t>DNA AND CELL BIOLOGY</t>
  </si>
  <si>
    <t>DNA RESEARCH</t>
  </si>
  <si>
    <t>DOCUMENTA OPHTHALMOLOGICA</t>
  </si>
  <si>
    <t>DOKLADY CHEMISTRY</t>
  </si>
  <si>
    <t>DOKLADY PHYSICS</t>
  </si>
  <si>
    <t>DOKLADY PHYSICAL CHEMISTRY</t>
  </si>
  <si>
    <t>DOMESTIC ANIMAL ENDOCRINOLOGY</t>
  </si>
  <si>
    <t>Dose-Response</t>
  </si>
  <si>
    <t>DRUGS &amp; AGING</t>
  </si>
  <si>
    <t>DRUG AND ALCOHOL DEPENDENCE</t>
  </si>
  <si>
    <t>DRUG AND CHEMICAL TOXICOLOGY</t>
  </si>
  <si>
    <t>DRUG DELIVERY</t>
  </si>
  <si>
    <t>Drug Delivery and Translational Research</t>
  </si>
  <si>
    <t>Drug Design Development and Therapy</t>
  </si>
  <si>
    <t>DRUG DEVELOPMENT AND INDUSTRIAL PHARMACY</t>
  </si>
  <si>
    <t>DRUG DEVELOPMENT RESEARCH</t>
  </si>
  <si>
    <t>DRUG DISCOVERY TODAY</t>
  </si>
  <si>
    <t>DRUG METABOLISM AND DISPOSITION</t>
  </si>
  <si>
    <t>Drug Metabolism and Pharmacokinetics</t>
  </si>
  <si>
    <t>DRUG METABOLISM REVIEWS</t>
  </si>
  <si>
    <t>DRUG RESISTANCE UPDATES</t>
  </si>
  <si>
    <t>Drug Testing and Analysis</t>
  </si>
  <si>
    <t>DRUGS IN R&amp;D</t>
  </si>
  <si>
    <t>DRYING TECHNOLOGY</t>
  </si>
  <si>
    <t>Deutsches Arzteblatt International</t>
  </si>
  <si>
    <t>DUKE MATHEMATICAL JOURNAL</t>
  </si>
  <si>
    <t>DYES AND PIGMENTS</t>
  </si>
  <si>
    <t>Dynamic Games and Applications</t>
  </si>
  <si>
    <t>DYNAMICS OF ATMOSPHERES AND OCEANS</t>
  </si>
  <si>
    <t>Dynamics of Partial Differential Equations</t>
  </si>
  <si>
    <t>DYSPHAGIA</t>
  </si>
  <si>
    <t>East Asian Journal on Applied Mathematics</t>
  </si>
  <si>
    <t>EASTERN MEDITERRANEAN HEALTH JOURNAL</t>
  </si>
  <si>
    <t>EAR AND HEARING</t>
  </si>
  <si>
    <t>EARLY HUMAN DEVELOPMENT</t>
  </si>
  <si>
    <t>Early Intervention in Psychiatry</t>
  </si>
  <si>
    <t>Earth and Environmental Science Transactions of the Royal Society of Edinburgh</t>
  </si>
  <si>
    <t>Earth Interactions</t>
  </si>
  <si>
    <t>EARTH AND PLANETARY SCIENCE LETTERS</t>
  </si>
  <si>
    <t>EARTH PLANETS AND SPACE</t>
  </si>
  <si>
    <t>Earth Science Informatics</t>
  </si>
  <si>
    <t>Earth Sciences Research Journal</t>
  </si>
  <si>
    <t>Earth and Space Science</t>
  </si>
  <si>
    <t>Earth Surface Dynamics</t>
  </si>
  <si>
    <t>EARTH SURFACE PROCESSES AND LANDFORMS</t>
  </si>
  <si>
    <t>Earth System Dynamics</t>
  </si>
  <si>
    <t>Earth System Science Data</t>
  </si>
  <si>
    <t>Earthquake Engineering and Engineering Vibration</t>
  </si>
  <si>
    <t>EARTHQUAKE ENGINEERING &amp; STRUCTURAL DYNAMICS</t>
  </si>
  <si>
    <t>EARTHQUAKE SPECTRA</t>
  </si>
  <si>
    <t>Earthquakes and Structures</t>
  </si>
  <si>
    <t>Earths Future</t>
  </si>
  <si>
    <t>EARTH-SCIENCE REVIEWS</t>
  </si>
  <si>
    <t>Eating Disorders</t>
  </si>
  <si>
    <t>Eating and Weight Disorders-Studies on Anorexia Bulimia and Obesity</t>
  </si>
  <si>
    <t>EBioMedicine</t>
  </si>
  <si>
    <t>ECHOCARDIOGRAPHY-A JOURNAL OF CARDIOVASCULAR ULTRASOUND AND ALLIED TECHNIQUES</t>
  </si>
  <si>
    <t>ECOGRAPHY</t>
  </si>
  <si>
    <t>EcoHealth</t>
  </si>
  <si>
    <t>ECOHYDROLOGY &amp; HYDROBIOLOGY</t>
  </si>
  <si>
    <t>Ecohydrology</t>
  </si>
  <si>
    <t>ECOLOGICAL APPLICATIONS</t>
  </si>
  <si>
    <t>Ecological Chemistry and Engineering S-Chemia I Inzynieria Ekologiczna S</t>
  </si>
  <si>
    <t>Ecological Complexity</t>
  </si>
  <si>
    <t>ECOLOGICAL ECONOMICS</t>
  </si>
  <si>
    <t>ECOLOGICAL ENGINEERING</t>
  </si>
  <si>
    <t>ECOLOGICAL ENTOMOLOGY</t>
  </si>
  <si>
    <t>Ecology and Evolution</t>
  </si>
  <si>
    <t>ECOLOGY OF FOOD AND NUTRITION</t>
  </si>
  <si>
    <t>ECOLOGY OF FRESHWATER FISH</t>
  </si>
  <si>
    <t>Ecological Informatics</t>
  </si>
  <si>
    <t>ECOLOGY LETTERS</t>
  </si>
  <si>
    <t>ECOLOGICAL MANAGEMENT &amp; RESTORATION</t>
  </si>
  <si>
    <t>ECOLOGICAL MODELLING</t>
  </si>
  <si>
    <t>ECOLOGICAL MONOGRAPHS</t>
  </si>
  <si>
    <t>Ecological Processes</t>
  </si>
  <si>
    <t>ECOLOGICAL RESEARCH</t>
  </si>
  <si>
    <t>Ecological Restoration</t>
  </si>
  <si>
    <t>ECOLOGY AND SOCIETY</t>
  </si>
  <si>
    <t>ECOLOGY</t>
  </si>
  <si>
    <t>ECONOMIC BOTANY</t>
  </si>
  <si>
    <t>Economic Computation and Economic Cybernetics Studies and Research</t>
  </si>
  <si>
    <t>ECONOMIC GEOLOGY</t>
  </si>
  <si>
    <t>Economics &amp; Human Biology</t>
  </si>
  <si>
    <t>Econometrics Journal</t>
  </si>
  <si>
    <t>Econometric Reviews</t>
  </si>
  <si>
    <t>ECONOMETRIC THEORY</t>
  </si>
  <si>
    <t>ECONOMETRICA</t>
  </si>
  <si>
    <t>ECOSCIENCE</t>
  </si>
  <si>
    <t>Ecosphere</t>
  </si>
  <si>
    <t>Ecosystem Health and Sustainability</t>
  </si>
  <si>
    <t>Ecosystem Services</t>
  </si>
  <si>
    <t>ECOSYSTEMS</t>
  </si>
  <si>
    <t>ECOTOXICOLOGY AND ENVIRONMENTAL SAFETY</t>
  </si>
  <si>
    <t>ECS Journal of Solid State Science and Technology</t>
  </si>
  <si>
    <t>Education for Chemical Engineers</t>
  </si>
  <si>
    <t>EDUCATIONAL AND PSYCHOLOGICAL MEASUREMENT</t>
  </si>
  <si>
    <t>EFORT Open Reviews</t>
  </si>
  <si>
    <t>EFSA Journal</t>
  </si>
  <si>
    <t>Egyptian Informatics Journal</t>
  </si>
  <si>
    <t>Egyptian Journal of Biological Pest Control</t>
  </si>
  <si>
    <t>EJNMMI Physics</t>
  </si>
  <si>
    <t>EJNMMI Research</t>
  </si>
  <si>
    <t>EJSO</t>
  </si>
  <si>
    <t>Joint Diseases and Related Surgery</t>
  </si>
  <si>
    <t>Eksploatacja i Niezawodnosc-Maintenance and Reliability</t>
  </si>
  <si>
    <t>ELECTRICAL ENGINEERING</t>
  </si>
  <si>
    <t>ELECTRIC POWER COMPONENTS AND SYSTEMS</t>
  </si>
  <si>
    <t>ELECTRIC POWER SYSTEMS RESEARCH</t>
  </si>
  <si>
    <t>ELECTROANALYSIS</t>
  </si>
  <si>
    <t>Electrocatalysis</t>
  </si>
  <si>
    <t>ELECTROCHEMISTRY COMMUNICATIONS</t>
  </si>
  <si>
    <t>Electrochemical Energy Reviews</t>
  </si>
  <si>
    <t>ELECTROCHIMICA ACTA</t>
  </si>
  <si>
    <t>ELECTROMAGNETIC BIOLOGY AND MEDICINE</t>
  </si>
  <si>
    <t>Electronic Commerce Research and Applications</t>
  </si>
  <si>
    <t>ELECTRONIC JOURNAL OF BIOTECHNOLOGY</t>
  </si>
  <si>
    <t>Electronic Journal of Differential Equations</t>
  </si>
  <si>
    <t>ELECTRONIC JOURNAL OF PROBABILITY</t>
  </si>
  <si>
    <t>Electronic Journal of Statistics</t>
  </si>
  <si>
    <t>Electronic Materials Letters</t>
  </si>
  <si>
    <t>Electronic Research Archive</t>
  </si>
  <si>
    <t>ELECTRONIC TRANSACTIONS ON NUMERICAL ANALYSIS</t>
  </si>
  <si>
    <t>Electronics</t>
  </si>
  <si>
    <t>Elementa-Science of the Anthropocene</t>
  </si>
  <si>
    <t>Elements</t>
  </si>
  <si>
    <t>eLife</t>
  </si>
  <si>
    <t>EMBO JOURNAL</t>
  </si>
  <si>
    <t>EMBO Molecular Medicine</t>
  </si>
  <si>
    <t>EMBO REPORTS</t>
  </si>
  <si>
    <t>EMERGING INFECTIOUS DISEASES</t>
  </si>
  <si>
    <t>Emerging Materials Research</t>
  </si>
  <si>
    <t>Emergency Medicine Australasia</t>
  </si>
  <si>
    <t>EMERGENCY MEDICINE CLINICS OF NORTH AMERICA</t>
  </si>
  <si>
    <t>EMERGENCY MEDICINE JOURNAL</t>
  </si>
  <si>
    <t>Emerging Microbes &amp; Infections</t>
  </si>
  <si>
    <t>Emergencias</t>
  </si>
  <si>
    <t>EMPIRICAL SOFTWARE ENGINEERING</t>
  </si>
  <si>
    <t>Emu-Austral Ornithology</t>
  </si>
  <si>
    <t>ENCEPHALE-REVUE DE PSYCHIATRIE CLINIQUE BIOLOGIQUE ET THERAPEUTIQUE</t>
  </si>
  <si>
    <t>Endangered Species Research</t>
  </si>
  <si>
    <t>ENDEAVOUR</t>
  </si>
  <si>
    <t>Endocrine Connections</t>
  </si>
  <si>
    <t>ENDOCRINE JOURNAL</t>
  </si>
  <si>
    <t>Endocrine Metabolic &amp; Immune Disorders-Drug Targets</t>
  </si>
  <si>
    <t>ENDOCRINE PATHOLOGY</t>
  </si>
  <si>
    <t>Endocrine Practice</t>
  </si>
  <si>
    <t>ENDOCRINE RESEARCH</t>
  </si>
  <si>
    <t>ENDOCRINE REVIEWS</t>
  </si>
  <si>
    <t>ENDOCRINOLOGY AND METABOLISM CLINICS OF NORTH AMERICA</t>
  </si>
  <si>
    <t>Endocrinologia Diabetes y Nutricion</t>
  </si>
  <si>
    <t>Endocrinology and Metabolism</t>
  </si>
  <si>
    <t>ENDOCRINE-RELATED CANCER</t>
  </si>
  <si>
    <t>Endokrynologia Polska</t>
  </si>
  <si>
    <t>Endoscopic Ultrasound</t>
  </si>
  <si>
    <t>ENERGY AND BUILDINGS</t>
  </si>
  <si>
    <t>ENERGY CONVERSION AND MANAGEMENT</t>
  </si>
  <si>
    <t>Energy Efficiency</t>
  </si>
  <si>
    <t>Energy &amp; Environmental Science</t>
  </si>
  <si>
    <t>ENERGY EXPLORATION &amp; EXPLOITATION</t>
  </si>
  <si>
    <t>ENERGY &amp; FUELS</t>
  </si>
  <si>
    <t>ENERGY JOURNAL</t>
  </si>
  <si>
    <t>Energy Sources Part A-Recovery Utilization and Environmental Effects</t>
  </si>
  <si>
    <t>Energy Sources Part B-Economics Planning and Policy</t>
  </si>
  <si>
    <t>Energies</t>
  </si>
  <si>
    <t>Energy &amp; Environmental Materials</t>
  </si>
  <si>
    <t>Energy Reports</t>
  </si>
  <si>
    <t>Energy Science &amp; Engineering</t>
  </si>
  <si>
    <t>Energy Storage Materials</t>
  </si>
  <si>
    <t>Energy Strategy Reviews</t>
  </si>
  <si>
    <t>Energy for Sustainable Development</t>
  </si>
  <si>
    <t>Energy Sustainability and Society</t>
  </si>
  <si>
    <t>Energy Technology</t>
  </si>
  <si>
    <t>eNeuro</t>
  </si>
  <si>
    <t>ENFERMEDADES INFECCIOSAS Y MICROBIOLOGIA CLINICA</t>
  </si>
  <si>
    <t>ENGINEERING ANALYSIS WITH BOUNDARY ELEMENTS</t>
  </si>
  <si>
    <t>ENGINEERING APPLICATIONS OF ARTIFICIAL INTELLIGENCE</t>
  </si>
  <si>
    <t>Engineering Applications of Computational Fluid Mechanics</t>
  </si>
  <si>
    <t>ENGINEERING COMPUTATIONS</t>
  </si>
  <si>
    <t>Engineering Construction and Architectural Management</t>
  </si>
  <si>
    <t>ENGINEERING ECONOMIST</t>
  </si>
  <si>
    <t>ENGINEERING FRACTURE MECHANICS</t>
  </si>
  <si>
    <t>ENGINEERING GEOLOGY</t>
  </si>
  <si>
    <t>ENGINEERING IN LIFE SCIENCES</t>
  </si>
  <si>
    <t>Engineering Management Journal</t>
  </si>
  <si>
    <t>ENGINEERING OPTIMIZATION</t>
  </si>
  <si>
    <t>Engineering Science and Technology-An International Journal-JESTECH</t>
  </si>
  <si>
    <t>ENGINEERING STRUCTURES</t>
  </si>
  <si>
    <t>Engineering Studies</t>
  </si>
  <si>
    <t>Engineering</t>
  </si>
  <si>
    <t>Enterprise Information Systems</t>
  </si>
  <si>
    <t>Entertainment Computing</t>
  </si>
  <si>
    <t>ENTOMOLOGIA EXPERIMENTALIS ET APPLICATA</t>
  </si>
  <si>
    <t>ENTOMOLOGIA GENERALIS</t>
  </si>
  <si>
    <t>ENTOMOLOGICAL RESEARCH</t>
  </si>
  <si>
    <t>ENTOMOLOGICAL SCIENCE</t>
  </si>
  <si>
    <t>Entropy</t>
  </si>
  <si>
    <t>Environmental Microbiology Reports</t>
  </si>
  <si>
    <t>Environmental Pollutants and Bioavailability</t>
  </si>
  <si>
    <t>ENVIRONMENTAL ARCHAEOLOGY</t>
  </si>
  <si>
    <t>ENVIRONMENTAL BIOLOGY OF FISHES</t>
  </si>
  <si>
    <t>Environmental Chemistry</t>
  </si>
  <si>
    <t>Environmental Chemistry Letters</t>
  </si>
  <si>
    <t>ENVIRONMENTAL CONSERVATION</t>
  </si>
  <si>
    <t>Environmental Development</t>
  </si>
  <si>
    <t>ENVIRONMENT DEVELOPMENT AND SUSTAINABILITY</t>
  </si>
  <si>
    <t>Environmental Earth Sciences</t>
  </si>
  <si>
    <t>ENVIRONMENTAL AND ECOLOGICAL STATISTICS</t>
  </si>
  <si>
    <t>Environmental Engineering Research</t>
  </si>
  <si>
    <t>ENVIRONMENTAL ENGINEERING SCIENCE</t>
  </si>
  <si>
    <t>ENVIRONMENTAL ENTOMOLOGY</t>
  </si>
  <si>
    <t>Environmental Evidence</t>
  </si>
  <si>
    <t>ENVIRONMENTAL AND EXPERIMENTAL BOTANY</t>
  </si>
  <si>
    <t>ENVIRONMENTAL FLUID MECHANICS</t>
  </si>
  <si>
    <t>ENVIRONMENTAL FORENSICS</t>
  </si>
  <si>
    <t>ENVIRONMENTAL GEOCHEMISTRY AND HEALTH</t>
  </si>
  <si>
    <t>Environmental Geotechnics</t>
  </si>
  <si>
    <t>ENVIRONMENTAL HEALTH PERSPECTIVES</t>
  </si>
  <si>
    <t>Environmental Health and Preventive Medicine</t>
  </si>
  <si>
    <t>Environmental Health</t>
  </si>
  <si>
    <t>Environmental Innovation and Societal Transitions</t>
  </si>
  <si>
    <t>ENVIRONMENT INTERNATIONAL</t>
  </si>
  <si>
    <t>ENVIRONMENTAL MANAGEMENT</t>
  </si>
  <si>
    <t>ENVIRONMENTAL MICROBIOLOGY</t>
  </si>
  <si>
    <t>Environmental Microbiome</t>
  </si>
  <si>
    <t>ENVIRONMENTAL MODELING &amp; ASSESSMENT</t>
  </si>
  <si>
    <t>ENVIRONMENTAL MODELLING &amp; SOFTWARE</t>
  </si>
  <si>
    <t>ENVIRONMENTAL AND MOLECULAR MUTAGENESIS</t>
  </si>
  <si>
    <t>ENVIRONMENTAL MONITORING AND ASSESSMENT</t>
  </si>
  <si>
    <t>ENVIRONMENTAL POLLUTION</t>
  </si>
  <si>
    <t>Environmental Progress &amp; Sustainable Energy</t>
  </si>
  <si>
    <t>Environment Protection Engineering</t>
  </si>
  <si>
    <t>ENVIRONMENTAL RESEARCH</t>
  </si>
  <si>
    <t>Environmental Research Communications</t>
  </si>
  <si>
    <t>Environmental Research Letters</t>
  </si>
  <si>
    <t>ENVIRONMENTAL REVIEWS</t>
  </si>
  <si>
    <t>Environmental Sciences Europe</t>
  </si>
  <si>
    <t>ENVIRONMENTAL SCIENCE &amp; POLICY</t>
  </si>
  <si>
    <t>Environmental Science &amp; Technology Letters</t>
  </si>
  <si>
    <t>ENVIRONMENTAL SCIENCE &amp; TECHNOLOGY</t>
  </si>
  <si>
    <t>Environmental Science-Nano</t>
  </si>
  <si>
    <t>Environmental Science-Processes &amp; Impacts</t>
  </si>
  <si>
    <t>Environmental Science-Water Research &amp; Technology</t>
  </si>
  <si>
    <t>ENVIRONMENTAL TECHNOLOGY</t>
  </si>
  <si>
    <t>Environmental Technology &amp; Innovation</t>
  </si>
  <si>
    <t>ENVIRONMENTAL TOXICOLOGY AND CHEMISTRY</t>
  </si>
  <si>
    <t>ENZYME AND MICROBIAL TECHNOLOGY</t>
  </si>
  <si>
    <t>Epidemics</t>
  </si>
  <si>
    <t>Epidemiology and Health</t>
  </si>
  <si>
    <t>Epidemiologia &amp; Prevenzione</t>
  </si>
  <si>
    <t>Epidemiology and Psychiatric Sciences</t>
  </si>
  <si>
    <t>EPIDEMIOLOGIC REVIEWS</t>
  </si>
  <si>
    <t>EPIDEMIOLOGY</t>
  </si>
  <si>
    <t>Epigenetics &amp; Chromatin</t>
  </si>
  <si>
    <t>Epigenetics</t>
  </si>
  <si>
    <t>Epigenomics</t>
  </si>
  <si>
    <t>EPILEPSY &amp; BEHAVIOR</t>
  </si>
  <si>
    <t>Epilepsy Currents</t>
  </si>
  <si>
    <t>EPILEPSY RESEARCH</t>
  </si>
  <si>
    <t>EPILEPTIC DISORDERS</t>
  </si>
  <si>
    <t>EPISODES</t>
  </si>
  <si>
    <t>EPJ Data Science</t>
  </si>
  <si>
    <t>EPJ Quantum Technology</t>
  </si>
  <si>
    <t>EPL</t>
  </si>
  <si>
    <t>EPMA Journal</t>
  </si>
  <si>
    <t>EQUINE VETERINARY JOURNAL</t>
  </si>
  <si>
    <t>ERDE</t>
  </si>
  <si>
    <t>Erdkunde</t>
  </si>
  <si>
    <t>ERGONOMICS</t>
  </si>
  <si>
    <t>Erwerbs-Obstbau</t>
  </si>
  <si>
    <t>ESAIM-CONTROL OPTIMISATION AND CALCULUS OF VARIATIONS</t>
  </si>
  <si>
    <t>ESC Heart Failure</t>
  </si>
  <si>
    <t>ESMO Open</t>
  </si>
  <si>
    <t>Esophagus</t>
  </si>
  <si>
    <t>Essays in Biochemistry</t>
  </si>
  <si>
    <t>Estuaries and Coasts</t>
  </si>
  <si>
    <t>ESTUARINE COASTAL AND SHELF SCIENCE</t>
  </si>
  <si>
    <t>Ethik in der Medizin</t>
  </si>
  <si>
    <t>Ethiopian Journal of Health Development</t>
  </si>
  <si>
    <t>ETHNICITY &amp; DISEASE</t>
  </si>
  <si>
    <t>ETHNICITY &amp; HEALTH</t>
  </si>
  <si>
    <t>ETHOLOGY ECOLOGY &amp; EVOLUTION</t>
  </si>
  <si>
    <t>ETHOLOGY</t>
  </si>
  <si>
    <t>ETRI JOURNAL</t>
  </si>
  <si>
    <t>EUROPEAN ADDICTION RESEARCH</t>
  </si>
  <si>
    <t>European Annals of Otorhinolaryngology-Head and Neck Diseases</t>
  </si>
  <si>
    <t>EUROPEAN ARCHIVES OF OTO-RHINO-LARYNGOLOGY</t>
  </si>
  <si>
    <t>EUROPEAN ARCHIVES OF PSYCHIATRY AND CLINICAL NEUROSCIENCE</t>
  </si>
  <si>
    <t>EUROPEAN CELLS &amp; MATERIALS</t>
  </si>
  <si>
    <t>EUROPEAN CHILD &amp; ADOLESCENT PSYCHIATRY</t>
  </si>
  <si>
    <t>EUROPEAN CYTOKINE NETWORK</t>
  </si>
  <si>
    <t>EUROPEAN FOOD RESEARCH AND TECHNOLOGY</t>
  </si>
  <si>
    <t>European Geriatric Medicine</t>
  </si>
  <si>
    <t>EUROPEAN HEART JOURNAL</t>
  </si>
  <si>
    <t>EUROPEAN HEART JOURNAL SUPPLEMENTS</t>
  </si>
  <si>
    <t>European Heart Journal-Acute Cardiovascular Care</t>
  </si>
  <si>
    <t>European Heart Journal-Cardiovascular Imaging</t>
  </si>
  <si>
    <t>European Heart Journal-Cardiovascular Pharmacotherapy</t>
  </si>
  <si>
    <t>European Heart Journal-Quality of Care and Clinical Outcomes</t>
  </si>
  <si>
    <t>EUROPEAN JOURNAL OF AGRONOMY</t>
  </si>
  <si>
    <t>EUROPEAN JOURNAL OF ANAESTHESIOLOGY</t>
  </si>
  <si>
    <t>EUROPEAN JOURNAL OF APPLIED MATHEMATICS</t>
  </si>
  <si>
    <t>EUROPEAN JOURNAL OF APPLIED PHYSIOLOGY</t>
  </si>
  <si>
    <t>EUROPEAN JOURNAL OF CANCER</t>
  </si>
  <si>
    <t>EUROPEAN JOURNAL OF CANCER CARE</t>
  </si>
  <si>
    <t>EUROPEAN JOURNAL OF CANCER PREVENTION</t>
  </si>
  <si>
    <t>EUROPEAN JOURNAL OF CARDIO-THORACIC SURGERY</t>
  </si>
  <si>
    <t>European Journal of Cardiovascular Nursing</t>
  </si>
  <si>
    <t>EUROPEAN JOURNAL OF CELL BIOLOGY</t>
  </si>
  <si>
    <t>EUROPEAN JOURNAL OF CLINICAL INVESTIGATION</t>
  </si>
  <si>
    <t>EUROPEAN JOURNAL OF CLINICAL MICROBIOLOGY &amp; INFECTIOUS DISEASES</t>
  </si>
  <si>
    <t>EUROPEAN JOURNAL OF CLINICAL NUTRITION</t>
  </si>
  <si>
    <t>EUROPEAN JOURNAL OF CLINICAL PHARMACOLOGY</t>
  </si>
  <si>
    <t>EUROPEAN JOURNAL OF COMBINATORICS</t>
  </si>
  <si>
    <t>EUROPEAN JOURNAL OF CONTRACEPTION AND REPRODUCTIVE HEALTH CARE</t>
  </si>
  <si>
    <t>EUROPEAN JOURNAL OF CONTROL</t>
  </si>
  <si>
    <t>European Journal of Dental Education</t>
  </si>
  <si>
    <t>EUROPEAN JOURNAL OF DERMATOLOGY</t>
  </si>
  <si>
    <t>EUROPEAN JOURNAL OF DRUG METABOLISM AND PHARMACOKINETICS</t>
  </si>
  <si>
    <t>European Journal of Emergency Medicine</t>
  </si>
  <si>
    <t>EUROPEAN JOURNAL OF ENDOCRINOLOGY</t>
  </si>
  <si>
    <t>EUROPEAN JOURNAL OF ENTOMOLOGY</t>
  </si>
  <si>
    <t>European Journal of Environmental and Civil Engineering</t>
  </si>
  <si>
    <t>EUROPEAN JOURNAL OF EPIDEMIOLOGY</t>
  </si>
  <si>
    <t>EUROPEAN JOURNAL OF FOREST RESEARCH</t>
  </si>
  <si>
    <t>EUROPEAN JOURNAL OF GASTROENTEROLOGY &amp; HEPATOLOGY</t>
  </si>
  <si>
    <t>European Journal of General Practice</t>
  </si>
  <si>
    <t>EUROPEAN JOURNAL OF HAEMATOLOGY</t>
  </si>
  <si>
    <t>EUROPEAN JOURNAL OF HEART FAILURE</t>
  </si>
  <si>
    <t>EUROPEAN JOURNAL OF HISTOCHEMISTRY</t>
  </si>
  <si>
    <t>EUROPEAN JOURNAL OF HORTICULTURAL SCIENCE</t>
  </si>
  <si>
    <t>EUROPEAN JOURNAL OF HUMAN GENETICS</t>
  </si>
  <si>
    <t>EUROPEAN JOURNAL OF IMMUNOLOGY</t>
  </si>
  <si>
    <t>European Journal of Industrial Engineering</t>
  </si>
  <si>
    <t>EUROPEAN JOURNAL OF INFORMATION SYSTEMS</t>
  </si>
  <si>
    <t>EUROPEAN JOURNAL OF INORGANIC CHEMISTRY</t>
  </si>
  <si>
    <t>European Journal of Integrative Medicine</t>
  </si>
  <si>
    <t>European Journal of Internal Medicine</t>
  </si>
  <si>
    <t>EUROPEAN JOURNAL OF LIPID SCIENCE AND TECHNOLOGY</t>
  </si>
  <si>
    <t>EUROPEAN JOURNAL OF MECHANICS A-SOLIDS</t>
  </si>
  <si>
    <t>EUROPEAN JOURNAL OF MECHANICS B-FLUIDS</t>
  </si>
  <si>
    <t>EUROPEAN JOURNAL OF MEDICINAL CHEMISTRY</t>
  </si>
  <si>
    <t>European Journal of Medical Genetics</t>
  </si>
  <si>
    <t>EUROPEAN JOURNAL OF MEDICAL RESEARCH</t>
  </si>
  <si>
    <t>EUROPEAN JOURNAL OF MINERALOGY</t>
  </si>
  <si>
    <t>EUROPEAN JOURNAL OF NEUROLOGY</t>
  </si>
  <si>
    <t>EUROPEAN JOURNAL OF NEUROSCIENCE</t>
  </si>
  <si>
    <t>EUROPEAN JOURNAL OF NUCLEAR MEDICINE AND MOLECULAR IMAGING</t>
  </si>
  <si>
    <t>EUROPEAN JOURNAL OF NUTRITION</t>
  </si>
  <si>
    <t>European Journal of Obstetrics &amp; Gynecology and Reproductive Biology</t>
  </si>
  <si>
    <t>European Journal of Oncology Nursing</t>
  </si>
  <si>
    <t>EUROPEAN JOURNAL OF OPERATIONAL RESEARCH</t>
  </si>
  <si>
    <t>EUROPEAN JOURNAL OF OPHTHALMOLOGY</t>
  </si>
  <si>
    <t>EUROPEAN JOURNAL OF ORAL SCIENCES</t>
  </si>
  <si>
    <t>EUROPEAN JOURNAL OF ORGANIC CHEMISTRY</t>
  </si>
  <si>
    <t>EUROPEAN JOURNAL OF ORTHODONTICS</t>
  </si>
  <si>
    <t>European Journal of Paediatric Dentistry</t>
  </si>
  <si>
    <t>EUROPEAN JOURNAL OF PAEDIATRIC NEUROLOGY</t>
  </si>
  <si>
    <t>EUROPEAN JOURNAL OF PAIN</t>
  </si>
  <si>
    <t>EUROPEAN JOURNAL OF PEDIATRICS</t>
  </si>
  <si>
    <t>EUROPEAN JOURNAL OF PEDIATRIC SURGERY</t>
  </si>
  <si>
    <t>EUROPEAN JOURNAL OF PHARMACEUTICS AND BIOPHARMACEUTICS</t>
  </si>
  <si>
    <t>EUROPEAN JOURNAL OF PHARMACEUTICAL SCIENCES</t>
  </si>
  <si>
    <t>European Journal for Philosophy of Science</t>
  </si>
  <si>
    <t>EUROPEAN JOURNAL OF PHYCOLOGY</t>
  </si>
  <si>
    <t>European Journal of Physical and Rehabilitation Medicine</t>
  </si>
  <si>
    <t>EUROPEAN JOURNAL OF PLANT PATHOLOGY</t>
  </si>
  <si>
    <t>European Journal of Preventive Cardiology</t>
  </si>
  <si>
    <t>EUROPEAN JOURNAL OF PROTISTOLOGY</t>
  </si>
  <si>
    <t>EUROPEAN JOURNAL OF PUBLIC HEALTH</t>
  </si>
  <si>
    <t>EUROPEAN JOURNAL OF RADIOLOGY</t>
  </si>
  <si>
    <t>European Journal of Remote Sensing</t>
  </si>
  <si>
    <t>EUROPEAN JOURNAL OF SOIL BIOLOGY</t>
  </si>
  <si>
    <t>EUROPEAN JOURNAL OF SOIL SCIENCE</t>
  </si>
  <si>
    <t>European Journal of Sport Science</t>
  </si>
  <si>
    <t>European Journal of Taxonomy</t>
  </si>
  <si>
    <t>European Journal of Trauma and Emergency Surgery</t>
  </si>
  <si>
    <t>EUROPEAN JOURNAL OF VASCULAR AND ENDOVASCULAR SURGERY</t>
  </si>
  <si>
    <t>EUROPEAN JOURNAL OF WILDLIFE RESEARCH</t>
  </si>
  <si>
    <t>European Journal of Wood and Wood Products</t>
  </si>
  <si>
    <t>EUROPEAN NEUROLOGY</t>
  </si>
  <si>
    <t>EUROPEAN NEUROPSYCHOPHARMACOLOGY</t>
  </si>
  <si>
    <t>EUROPEAN PHYSICAL JOURNAL A</t>
  </si>
  <si>
    <t>EUROPEAN PHYSICAL JOURNAL B</t>
  </si>
  <si>
    <t>EUROPEAN PHYSICAL JOURNAL C</t>
  </si>
  <si>
    <t>EUROPEAN PHYSICAL JOURNAL D</t>
  </si>
  <si>
    <t>EUROPEAN PHYSICAL JOURNAL E</t>
  </si>
  <si>
    <t>European Physical Journal H</t>
  </si>
  <si>
    <t>European Physical Journal Plus</t>
  </si>
  <si>
    <t>European Physical Journal-Special Topics</t>
  </si>
  <si>
    <t>EUROPEAN POLYMER JOURNAL</t>
  </si>
  <si>
    <t>European Poultry Science</t>
  </si>
  <si>
    <t>EUROPEAN PSYCHIATRY</t>
  </si>
  <si>
    <t>EUROPEAN RADIOLOGY</t>
  </si>
  <si>
    <t>EUROPEAN RESPIRATORY JOURNAL</t>
  </si>
  <si>
    <t>European Respiratory Review</t>
  </si>
  <si>
    <t>European Review of Aging and Physical Activity</t>
  </si>
  <si>
    <t>EUROPEAN REVIEW OF AGRICULTURAL ECONOMICS</t>
  </si>
  <si>
    <t>EUROPEAN SPINE JOURNAL</t>
  </si>
  <si>
    <t>EUROPEAN SURGICAL RESEARCH</t>
  </si>
  <si>
    <t>European Thyroid Journal</t>
  </si>
  <si>
    <t>European Transport Research Review</t>
  </si>
  <si>
    <t>EUROPEAN UROLOGY</t>
  </si>
  <si>
    <t>European Urology Focus</t>
  </si>
  <si>
    <t>European Urology Oncology</t>
  </si>
  <si>
    <t>European Urology Open Science</t>
  </si>
  <si>
    <t>European Zoological Journal</t>
  </si>
  <si>
    <t>EURASIAN SOIL SCIENCE</t>
  </si>
  <si>
    <t>EURASIP Journal on Advances in Signal Processing</t>
  </si>
  <si>
    <t>EURASIP Journal on Audio Speech and Music Processing</t>
  </si>
  <si>
    <t>EURASIP Journal on Image and Video Processing</t>
  </si>
  <si>
    <t>EURASIP Journal on Wireless Communications and Networking</t>
  </si>
  <si>
    <t>EuroIntervention</t>
  </si>
  <si>
    <t>EUROPACE</t>
  </si>
  <si>
    <t>Eurosurveillance</t>
  </si>
  <si>
    <t>EVALUATION &amp; THE HEALTH PROFESSIONS</t>
  </si>
  <si>
    <t>EvoDevo</t>
  </si>
  <si>
    <t>Evolutionary Applications</t>
  </si>
  <si>
    <t>Evolutionary Bioinformatics</t>
  </si>
  <si>
    <t>Evolutionary Biology</t>
  </si>
  <si>
    <t>EVOLUTIONARY COMPUTATION</t>
  </si>
  <si>
    <t>EVOLUTION &amp; DEVELOPMENT</t>
  </si>
  <si>
    <t>EVOLUTIONARY ECOLOGY</t>
  </si>
  <si>
    <t>Evolution Equations and Control Theory</t>
  </si>
  <si>
    <t>EVOLUTION AND HUMAN BEHAVIOR</t>
  </si>
  <si>
    <t>Evolution Letters</t>
  </si>
  <si>
    <t>Evolution Medicine and Public Health</t>
  </si>
  <si>
    <t>Evolving Systems</t>
  </si>
  <si>
    <t>EVOLUTION</t>
  </si>
  <si>
    <t>EXCLI Journal</t>
  </si>
  <si>
    <t>EXERCISE IMMUNOLOGY REVIEW</t>
  </si>
  <si>
    <t>EXERCISE AND SPORT SCIENCES REVIEWS</t>
  </si>
  <si>
    <t>EXPERIMENTAL AGING RESEARCH</t>
  </si>
  <si>
    <t>EXPERIMENTAL ANIMALS</t>
  </si>
  <si>
    <t>EXPERIMENTAL AND APPLIED ACAROLOGY</t>
  </si>
  <si>
    <t>EXPERIMENTAL ASTRONOMY</t>
  </si>
  <si>
    <t>EXPERIMENTAL BIOLOGY AND MEDICINE</t>
  </si>
  <si>
    <t>EXPERIMENTAL BRAIN RESEARCH</t>
  </si>
  <si>
    <t>EXPERIMENTAL CELL RESEARCH</t>
  </si>
  <si>
    <t>EXPERIMENTAL AND CLINICAL ENDOCRINOLOGY &amp; DIABETES</t>
  </si>
  <si>
    <t>EXPERIMENTAL AND CLINICAL PSYCHOPHARMACOLOGY</t>
  </si>
  <si>
    <t>EXPERIMENTAL DERMATOLOGY</t>
  </si>
  <si>
    <t>EXPERIMENTAL EYE RESEARCH</t>
  </si>
  <si>
    <t>EXPERIMENTS IN FLUIDS</t>
  </si>
  <si>
    <t>EXPERIMENTAL GERONTOLOGY</t>
  </si>
  <si>
    <t>EXPERIMENTAL HEAT TRANSFER</t>
  </si>
  <si>
    <t>EXPERIMENTAL HEMATOLOGY</t>
  </si>
  <si>
    <t>Experimental Hematology &amp; Oncology</t>
  </si>
  <si>
    <t>EXPERIMENTAL LUNG RESEARCH</t>
  </si>
  <si>
    <t>EXPERIMENTAL MECHANICS</t>
  </si>
  <si>
    <t>EXPERIMENTAL AND MOLECULAR MEDICINE</t>
  </si>
  <si>
    <t>EXPERIMENTAL AND MOLECULAR PATHOLOGY</t>
  </si>
  <si>
    <t>Experimental Neurobiology</t>
  </si>
  <si>
    <t>EXPERIMENTAL NEUROLOGY</t>
  </si>
  <si>
    <t>EXPERIMENTAL PARASITOLOGY</t>
  </si>
  <si>
    <t>EXPERIMENTAL PHYSIOLOGY</t>
  </si>
  <si>
    <t>EXPERIMENTAL TECHNIQUES</t>
  </si>
  <si>
    <t>Experimental and Therapeutic Medicine</t>
  </si>
  <si>
    <t>EXPERIMENTAL THERMAL AND FLUID SCIENCE</t>
  </si>
  <si>
    <t>EXPERT OPINION ON BIOLOGICAL THERAPY</t>
  </si>
  <si>
    <t>Expert Opinion on Drug Delivery</t>
  </si>
  <si>
    <t>Expert Opinion on Drug Discovery</t>
  </si>
  <si>
    <t>Expert Opinion on Drug Metabolism &amp; Toxicology</t>
  </si>
  <si>
    <t>Expert Opinion On Drug Safety</t>
  </si>
  <si>
    <t>EXPERT OPINION ON EMERGING DRUGS</t>
  </si>
  <si>
    <t>EXPERT OPINION ON INVESTIGATIONAL DRUGS</t>
  </si>
  <si>
    <t>EXPERT OPINION ON PHARMACOTHERAPY</t>
  </si>
  <si>
    <t>EXPERT OPINION ON THERAPEUTIC PATENTS</t>
  </si>
  <si>
    <t>EXPERT OPINION ON THERAPEUTIC TARGETS</t>
  </si>
  <si>
    <t>Expert Review of Anticancer Therapy</t>
  </si>
  <si>
    <t>Expert Review of Anti-Infective Therapy</t>
  </si>
  <si>
    <t>Expert Review of Clinical Immunology</t>
  </si>
  <si>
    <t>Expert Review of Clinical Pharmacology</t>
  </si>
  <si>
    <t>Expert Review of Gastroenterology &amp; Hepatology</t>
  </si>
  <si>
    <t>Expert Review of Hematology</t>
  </si>
  <si>
    <t>Expert Review of Medical Devices</t>
  </si>
  <si>
    <t>EXPERT REVIEW OF MOLECULAR DIAGNOSTICS</t>
  </si>
  <si>
    <t>EXPERT REVIEWS IN MOLECULAR MEDICINE</t>
  </si>
  <si>
    <t>Expert Review of Neurotherapeutics</t>
  </si>
  <si>
    <t>Expert Review of Pharmacoeconomics &amp; Outcomes Research</t>
  </si>
  <si>
    <t>Expert Review of Proteomics</t>
  </si>
  <si>
    <t>Expert Review of Respiratory Medicine</t>
  </si>
  <si>
    <t>Expert Review of Vaccines</t>
  </si>
  <si>
    <t>EXPERT SYSTEMS</t>
  </si>
  <si>
    <t>EXPERT SYSTEMS WITH APPLICATIONS</t>
  </si>
  <si>
    <t>Explore-The Journal of Science and Healing</t>
  </si>
  <si>
    <t>EXPOSITIONES MATHEMATICAE</t>
  </si>
  <si>
    <t>Exposure and Health</t>
  </si>
  <si>
    <t>Express Polymer Letters</t>
  </si>
  <si>
    <t>Extreme Mechanics Letters</t>
  </si>
  <si>
    <t>Extremes</t>
  </si>
  <si>
    <t>EXTREMOPHILES</t>
  </si>
  <si>
    <t>EYE</t>
  </si>
  <si>
    <t>Eye &amp; Contact Lens-Science and Clinical Practice</t>
  </si>
  <si>
    <t>Eye and Vision</t>
  </si>
  <si>
    <t>Facets</t>
  </si>
  <si>
    <t>FACIAL PLASTIC SURGERY</t>
  </si>
  <si>
    <t>Facial Plastic Surgery &amp; Aesthetic Medicine</t>
  </si>
  <si>
    <t>Facial Plastic Surgery Clinics of North America</t>
  </si>
  <si>
    <t>FACIES</t>
  </si>
  <si>
    <t>Facta Universitatis-Series Mechanical Engineering</t>
  </si>
  <si>
    <t>Familial Cancer</t>
  </si>
  <si>
    <t>FAMILY MEDICINE</t>
  </si>
  <si>
    <t>FAMILY PRACTICE</t>
  </si>
  <si>
    <t>Families Systems &amp; Health</t>
  </si>
  <si>
    <t>FARADAY DISCUSSIONS</t>
  </si>
  <si>
    <t>FARMACIA</t>
  </si>
  <si>
    <t>FASEB JOURNAL</t>
  </si>
  <si>
    <t>Fashion and Textiles</t>
  </si>
  <si>
    <t>FATIGUE &amp; FRACTURE OF ENGINEERING MATERIALS &amp; STRUCTURES</t>
  </si>
  <si>
    <t>FEBS Journal</t>
  </si>
  <si>
    <t>FEBS LETTERS</t>
  </si>
  <si>
    <t>FEBS Open Bio</t>
  </si>
  <si>
    <t>FEMS MICROBIOLOGY ECOLOGY</t>
  </si>
  <si>
    <t>FEMS MICROBIOLOGY LETTERS</t>
  </si>
  <si>
    <t>FEMS MICROBIOLOGY REVIEWS</t>
  </si>
  <si>
    <t>FEMS YEAST RESEARCH</t>
  </si>
  <si>
    <t>Fermentation-Basel</t>
  </si>
  <si>
    <t>FERTILITY AND STERILITY</t>
  </si>
  <si>
    <t>FETAL DIAGNOSIS AND THERAPY</t>
  </si>
  <si>
    <t>Fetal and Pediatric Pathology</t>
  </si>
  <si>
    <t>FEW-BODY SYSTEMS</t>
  </si>
  <si>
    <t>FIBER AND INTEGRATED OPTICS</t>
  </si>
  <si>
    <t>FIBERS AND POLYMERS</t>
  </si>
  <si>
    <t>FIELD CROPS RESEARCH</t>
  </si>
  <si>
    <t>Filomat</t>
  </si>
  <si>
    <t>FINANCE AND STOCHASTICS</t>
  </si>
  <si>
    <t>FINITE ELEMENTS IN ANALYSIS AND DESIGN</t>
  </si>
  <si>
    <t>FINITE FIELDS AND THEIR APPLICATIONS</t>
  </si>
  <si>
    <t>Fire Ecology</t>
  </si>
  <si>
    <t>FIRE AND MATERIALS</t>
  </si>
  <si>
    <t>FIRE TECHNOLOGY</t>
  </si>
  <si>
    <t>FISH AND FISHERIES</t>
  </si>
  <si>
    <t>FISHERIES OCEANOGRAPHY</t>
  </si>
  <si>
    <t>FISH PATHOLOGY</t>
  </si>
  <si>
    <t>FISH PHYSIOLOGY AND BIOCHEMISTRY</t>
  </si>
  <si>
    <t>FISHERIES RESEARCH</t>
  </si>
  <si>
    <t>FISH &amp; SHELLFISH IMMUNOLOGY</t>
  </si>
  <si>
    <t>FISHERIES</t>
  </si>
  <si>
    <t>FISHERIES MANAGEMENT AND ECOLOGY</t>
  </si>
  <si>
    <t>FISHERIES SCIENCE</t>
  </si>
  <si>
    <t>Fixed Point Theory</t>
  </si>
  <si>
    <t>FLORIDA ENTOMOLOGIST</t>
  </si>
  <si>
    <t>FlatChem</t>
  </si>
  <si>
    <t>FLAVOUR AND FRAGRANCE JOURNAL</t>
  </si>
  <si>
    <t>Flexible and Printed Electronics</t>
  </si>
  <si>
    <t>Flexible Services and Manufacturing Journal</t>
  </si>
  <si>
    <t>FLOW MEASUREMENT AND INSTRUMENTATION</t>
  </si>
  <si>
    <t>FLOW TURBULENCE AND COMBUSTION</t>
  </si>
  <si>
    <t>FLUCTUATION AND NOISE LETTERS</t>
  </si>
  <si>
    <t>FLUID DYNAMICS RESEARCH</t>
  </si>
  <si>
    <t>Fluid Dynamics</t>
  </si>
  <si>
    <t>FLUID PHASE EQUILIBRIA</t>
  </si>
  <si>
    <t>Fluids and Barriers of the CNS</t>
  </si>
  <si>
    <t>FLUORIDE</t>
  </si>
  <si>
    <t>FLY</t>
  </si>
  <si>
    <t>FOLIA BIOLOGICA</t>
  </si>
  <si>
    <t>FOLIA GEOBOTANICA</t>
  </si>
  <si>
    <t>FOLIA HISTOCHEMICA ET CYTOBIOLOGICA</t>
  </si>
  <si>
    <t>Folia Horticulturae</t>
  </si>
  <si>
    <t>FOLIA MICROBIOLOGICA</t>
  </si>
  <si>
    <t>FOLIA MORPHOLOGICA</t>
  </si>
  <si>
    <t>FOLIA NEUROPATHOLOGICA</t>
  </si>
  <si>
    <t>FOLIA PARASITOLOGICA</t>
  </si>
  <si>
    <t>Food Additives and Contaminants Part A-Chemistry Analysis Control Exposure &amp; Risk Assessment</t>
  </si>
  <si>
    <t>Food Additives &amp; Contaminants Part B-Surveillance</t>
  </si>
  <si>
    <t>FOOD AND AGRICULTURAL IMMUNOLOGY</t>
  </si>
  <si>
    <t>Food Analytical Methods</t>
  </si>
  <si>
    <t>Food Biophysics</t>
  </si>
  <si>
    <t>Food and Bioprocess Technology</t>
  </si>
  <si>
    <t>FOOD AND BIOPRODUCTS PROCESSING</t>
  </si>
  <si>
    <t>Food Bioscience</t>
  </si>
  <si>
    <t>FOOD BIOTECHNOLOGY</t>
  </si>
  <si>
    <t>FOOD AND CHEMICAL TOXICOLOGY</t>
  </si>
  <si>
    <t>Food Chemistry-X</t>
  </si>
  <si>
    <t>Food and Energy Security</t>
  </si>
  <si>
    <t>Food Engineering Reviews</t>
  </si>
  <si>
    <t>Food and Environmental Virology</t>
  </si>
  <si>
    <t>Food &amp; Function</t>
  </si>
  <si>
    <t>FOOD HYDROCOLLOIDS</t>
  </si>
  <si>
    <t>FOOD MICROBIOLOGY</t>
  </si>
  <si>
    <t>FOOD AND NUTRITION BULLETIN</t>
  </si>
  <si>
    <t>Food &amp; Nutrition Research</t>
  </si>
  <si>
    <t>Food Packaging and Shelf Life</t>
  </si>
  <si>
    <t>Food Quality and Safety</t>
  </si>
  <si>
    <t>FOOD RESEARCH INTERNATIONAL</t>
  </si>
  <si>
    <t>FOOD REVIEWS INTERNATIONAL</t>
  </si>
  <si>
    <t>Food Science of Animal Resources</t>
  </si>
  <si>
    <t>FOOD SCIENCE AND BIOTECHNOLOGY</t>
  </si>
  <si>
    <t>Food Science and Human Wellness</t>
  </si>
  <si>
    <t>Food Science &amp; Nutrition</t>
  </si>
  <si>
    <t>FOOD SCIENCE AND TECHNOLOGY INTERNATIONAL</t>
  </si>
  <si>
    <t>Food Security</t>
  </si>
  <si>
    <t>Food Structure-Netherlands</t>
  </si>
  <si>
    <t>FOOD TECHNOLOGY AND BIOTECHNOLOGY</t>
  </si>
  <si>
    <t>Foodborne Pathogens and Disease</t>
  </si>
  <si>
    <t>Foods</t>
  </si>
  <si>
    <t>Foot and Ankle Clinics</t>
  </si>
  <si>
    <t>FOOT &amp; ANKLE INTERNATIONAL</t>
  </si>
  <si>
    <t>Foot and Ankle Surgery</t>
  </si>
  <si>
    <t>Forest Ecosystems</t>
  </si>
  <si>
    <t>Forensic Science International-Digital Investigation</t>
  </si>
  <si>
    <t>Forensic Chemistry</t>
  </si>
  <si>
    <t>Forensic Science International-Genetics</t>
  </si>
  <si>
    <t>Forensic Science Medicine and Pathology</t>
  </si>
  <si>
    <t>Forensic Toxicology</t>
  </si>
  <si>
    <t>FOREST ECOLOGY AND MANAGEMENT</t>
  </si>
  <si>
    <t>FOREST PATHOLOGY</t>
  </si>
  <si>
    <t>FOREST PRODUCTS JOURNAL</t>
  </si>
  <si>
    <t>FOREST SCIENCE</t>
  </si>
  <si>
    <t>FORESTRY</t>
  </si>
  <si>
    <t>Forests</t>
  </si>
  <si>
    <t>FORMAL ASPECTS OF COMPUTING</t>
  </si>
  <si>
    <t>FORTSCHRITTE DER NEUROLOGIE PSYCHIATRIE</t>
  </si>
  <si>
    <t>FORTSCHRITTE DER PHYSIK-PROGRESS OF PHYSICS</t>
  </si>
  <si>
    <t>FORUM MATHEMATICUM</t>
  </si>
  <si>
    <t>Forum of Mathematics Pi</t>
  </si>
  <si>
    <t>Forum of Mathematics Sigma</t>
  </si>
  <si>
    <t>Fossil Record</t>
  </si>
  <si>
    <t>Fottea</t>
  </si>
  <si>
    <t>Foundations of Chemistry</t>
  </si>
  <si>
    <t>FOUNDATIONS OF COMPUTATIONAL MATHEMATICS</t>
  </si>
  <si>
    <t>FOUNDATIONS OF PHYSICS</t>
  </si>
  <si>
    <t>Foundations of Science</t>
  </si>
  <si>
    <t>Foundations and Trends in Information Retrieval</t>
  </si>
  <si>
    <t>Fractional Calculus and Applied Analysis</t>
  </si>
  <si>
    <t>Fractal and Fractional</t>
  </si>
  <si>
    <t>FRACTALS-COMPLEX GEOMETRY PATTERNS AND SCALING IN NATURE AND SOCIETY</t>
  </si>
  <si>
    <t>FREE RADICAL BIOLOGY AND MEDICINE</t>
  </si>
  <si>
    <t>FREE RADICAL RESEARCH</t>
  </si>
  <si>
    <t>FREQUENZ</t>
  </si>
  <si>
    <t>Freshwater Science</t>
  </si>
  <si>
    <t>FRESHWATER BIOLOGY</t>
  </si>
  <si>
    <t>Friction</t>
  </si>
  <si>
    <t>Frontiers in Aging Neuroscience</t>
  </si>
  <si>
    <t>Frontiers in Behavioral Neuroscience</t>
  </si>
  <si>
    <t>Frontiers in Bioengineering and Biotechnology</t>
  </si>
  <si>
    <t>Frontiers in Bioscience-Landmark</t>
  </si>
  <si>
    <t>Frontiers in Cardiovascular Medicine</t>
  </si>
  <si>
    <t>Frontiers in Cell and Developmental Biology</t>
  </si>
  <si>
    <t>Frontiers in Cellular and Infection Microbiology</t>
  </si>
  <si>
    <t>Frontiers in Cellular Neuroscience</t>
  </si>
  <si>
    <t>Frontiers in Chemistry</t>
  </si>
  <si>
    <t>Frontiers of Chemical Science and Engineering</t>
  </si>
  <si>
    <t>Frontiers in Computational Neuroscience</t>
  </si>
  <si>
    <t>Frontiers of Computer Science</t>
  </si>
  <si>
    <t>Frontiers of Earth Science</t>
  </si>
  <si>
    <t>Frontiers in Earth Science</t>
  </si>
  <si>
    <t>FRONTIERS IN ECOLOGY AND THE ENVIRONMENT</t>
  </si>
  <si>
    <t>Frontiers in Ecology and Evolution</t>
  </si>
  <si>
    <t>Frontiers in Endocrinology</t>
  </si>
  <si>
    <t>Frontiers in Energy</t>
  </si>
  <si>
    <t>Frontiers of Environmental Science &amp; Engineering</t>
  </si>
  <si>
    <t>Frontiers in Environmental Science</t>
  </si>
  <si>
    <t>Frontiers in Genetics</t>
  </si>
  <si>
    <t>Frontiers in Human Neuroscience</t>
  </si>
  <si>
    <t>Frontiers in Immunology</t>
  </si>
  <si>
    <t>Frontiers in Integrative Neuroscience</t>
  </si>
  <si>
    <t>Frontiers in Marine Science</t>
  </si>
  <si>
    <t>Frontiers in Materials</t>
  </si>
  <si>
    <t>Frontiers of Materials Science</t>
  </si>
  <si>
    <t>Frontiers of Mechanical Engineering</t>
  </si>
  <si>
    <t>Frontiers in Medicine</t>
  </si>
  <si>
    <t>Frontiers in Microbiology</t>
  </si>
  <si>
    <t>Frontiers in Molecular Biosciences</t>
  </si>
  <si>
    <t>Frontiers in Molecular Neuroscience</t>
  </si>
  <si>
    <t>Frontiers in Neural Circuits</t>
  </si>
  <si>
    <t>Frontiers in Neuroanatomy</t>
  </si>
  <si>
    <t>FRONTIERS IN NEUROENDOCRINOLOGY</t>
  </si>
  <si>
    <t>Frontiers in Neuroinformatics</t>
  </si>
  <si>
    <t>Frontiers in Neurology</t>
  </si>
  <si>
    <t>Frontiers in Neurorobotics</t>
  </si>
  <si>
    <t>Frontiers in Neuroscience</t>
  </si>
  <si>
    <t>Frontiers in Nutrition</t>
  </si>
  <si>
    <t>Frontiers in Oncology</t>
  </si>
  <si>
    <t>Frontiers in Pediatrics</t>
  </si>
  <si>
    <t>Frontiers in Pharmacology</t>
  </si>
  <si>
    <t>Frontiers of Physics</t>
  </si>
  <si>
    <t>Frontiers in Physiology</t>
  </si>
  <si>
    <t>Frontiers in Physics</t>
  </si>
  <si>
    <t>Frontiers in Plant Science</t>
  </si>
  <si>
    <t>Frontiers in Psychiatry</t>
  </si>
  <si>
    <t>Frontiers in Public Health</t>
  </si>
  <si>
    <t>Frontiers of Structural and Civil Engineering</t>
  </si>
  <si>
    <t>Frontiers in Surgery</t>
  </si>
  <si>
    <t>Frontiers in Synaptic Neuroscience</t>
  </si>
  <si>
    <t>Frontiers in Systems Neuroscience</t>
  </si>
  <si>
    <t>Frontiers in Veterinary Science</t>
  </si>
  <si>
    <t>Frontiers in Zoology</t>
  </si>
  <si>
    <t>Fuel Cells</t>
  </si>
  <si>
    <t>FUEL PROCESSING TECHNOLOGY</t>
  </si>
  <si>
    <t>FULLERENES NANOTUBES AND CARBON NANOSTRUCTURES</t>
  </si>
  <si>
    <t>FUNCTIONAL ECOLOGY</t>
  </si>
  <si>
    <t>FUNCTIONAL &amp; INTEGRATIVE GENOMICS</t>
  </si>
  <si>
    <t>Functional Materials Letters</t>
  </si>
  <si>
    <t>FUNCTIONAL PLANT BIOLOGY</t>
  </si>
  <si>
    <t>Fundamental and Applied Limnology</t>
  </si>
  <si>
    <t>FUNDAMENTAL &amp; CLINICAL PHARMACOLOGY</t>
  </si>
  <si>
    <t>FUNDAMENTA MATHEMATICAE</t>
  </si>
  <si>
    <t>Fungal Biology Reviews</t>
  </si>
  <si>
    <t>Fungal Biology</t>
  </si>
  <si>
    <t>FUNGAL DIVERSITY</t>
  </si>
  <si>
    <t>Fungal Ecology</t>
  </si>
  <si>
    <t>FUNGAL GENETICS AND BIOLOGY</t>
  </si>
  <si>
    <t>FUSION ENGINEERING AND DESIGN</t>
  </si>
  <si>
    <t>FUSION SCIENCE AND TECHNOLOGY</t>
  </si>
  <si>
    <t>Future Generation Computer Systems-The International Journal of eScience</t>
  </si>
  <si>
    <t>Future Medicinal Chemistry</t>
  </si>
  <si>
    <t>Future Microbiology</t>
  </si>
  <si>
    <t>Future Oncology</t>
  </si>
  <si>
    <t>Future Virology</t>
  </si>
  <si>
    <t>Fuzzy Optimization and Decision Making</t>
  </si>
  <si>
    <t>FUZZY SETS AND SYSTEMS</t>
  </si>
  <si>
    <t>G3-Genes Genomes Genetics</t>
  </si>
  <si>
    <t>Gaceta Sanitaria</t>
  </si>
  <si>
    <t>GAIA-Ecological Perspectives for Science and Society</t>
  </si>
  <si>
    <t>GAIT &amp; POSTURE</t>
  </si>
  <si>
    <t>Gastric Cancer</t>
  </si>
  <si>
    <t>Gastroenterologia y Hepatologia</t>
  </si>
  <si>
    <t>Gastroenterology Research and Practice</t>
  </si>
  <si>
    <t>GASTROENTEROLOGY CLINICS OF NORTH AMERICA</t>
  </si>
  <si>
    <t>Gastroenterology Report</t>
  </si>
  <si>
    <t>GASTROINTESTINAL ENDOSCOPY</t>
  </si>
  <si>
    <t>GAYANA</t>
  </si>
  <si>
    <t>Global Change Biology Bioenergy</t>
  </si>
  <si>
    <t>GEBURTSHILFE UND FRAUENHEILKUNDE</t>
  </si>
  <si>
    <t>Gels</t>
  </si>
  <si>
    <t>GEMS &amp; GEMOLOGY</t>
  </si>
  <si>
    <t>GENERAL AND COMPARATIVE ENDOCRINOLOGY</t>
  </si>
  <si>
    <t>GENERAL HOSPITAL PSYCHIATRY</t>
  </si>
  <si>
    <t>GENERAL PHYSIOLOGY AND BIOPHYSICS</t>
  </si>
  <si>
    <t>GENERAL RELATIVITY AND GRAVITATION</t>
  </si>
  <si>
    <t>General Thoracic and Cardiovascular Surgery</t>
  </si>
  <si>
    <t>GENE</t>
  </si>
  <si>
    <t>GENES CHROMOSOMES &amp; CANCER</t>
  </si>
  <si>
    <t>GENES &amp; DEVELOPMENT</t>
  </si>
  <si>
    <t>GENE EXPRESSION PATTERNS</t>
  </si>
  <si>
    <t>GENE THERAPY</t>
  </si>
  <si>
    <t>GENES BRAIN AND BEHAVIOR</t>
  </si>
  <si>
    <t>GENES TO CELLS</t>
  </si>
  <si>
    <t>Genes &amp; Diseases</t>
  </si>
  <si>
    <t>Genes and Environment</t>
  </si>
  <si>
    <t>GENES &amp; GENETIC SYSTEMS</t>
  </si>
  <si>
    <t>Genes &amp; Genomics</t>
  </si>
  <si>
    <t>GENES AND IMMUNITY</t>
  </si>
  <si>
    <t>Genes and Nutrition</t>
  </si>
  <si>
    <t>Genes</t>
  </si>
  <si>
    <t>GENESIS</t>
  </si>
  <si>
    <t>GENETIC EPIDEMIOLOGY</t>
  </si>
  <si>
    <t>GENETICS IN MEDICINE</t>
  </si>
  <si>
    <t>GENETICS AND MOLECULAR BIOLOGY</t>
  </si>
  <si>
    <t>Genetics Research</t>
  </si>
  <si>
    <t>GENETIC RESOURCES AND CROP EVOLUTION</t>
  </si>
  <si>
    <t>GENETICS SELECTION EVOLUTION</t>
  </si>
  <si>
    <t>Genetic Testing and Molecular Biomarkers</t>
  </si>
  <si>
    <t>GENETICA</t>
  </si>
  <si>
    <t>GENETICS</t>
  </si>
  <si>
    <t>GENOMICS PROTEOMICS &amp; BIOINFORMATICS</t>
  </si>
  <si>
    <t>GENOME</t>
  </si>
  <si>
    <t>GENOME BIOLOGY</t>
  </si>
  <si>
    <t>Genome Biology and Evolution</t>
  </si>
  <si>
    <t>Genome Medicine</t>
  </si>
  <si>
    <t>GENOME RESEARCH</t>
  </si>
  <si>
    <t>GENOMICS</t>
  </si>
  <si>
    <t>GEOARCHAEOLOGY-AN INTERNATIONAL JOURNAL</t>
  </si>
  <si>
    <t>Geobiology</t>
  </si>
  <si>
    <t>GEOBIOS</t>
  </si>
  <si>
    <t>Geocarto International</t>
  </si>
  <si>
    <t>GEOCHEMISTRY GEOPHYSICS GEOSYSTEMS</t>
  </si>
  <si>
    <t>GEOCHEMICAL JOURNAL</t>
  </si>
  <si>
    <t>Geochemical Perspectives</t>
  </si>
  <si>
    <t>Geochemical Perspectives Letters</t>
  </si>
  <si>
    <t>GEOCHEMISTRY-EXPLORATION ENVIRONMENT ANALYSIS</t>
  </si>
  <si>
    <t>Geochemistry</t>
  </si>
  <si>
    <t>GEOCHIMICA ET COSMOCHIMICA ACTA</t>
  </si>
  <si>
    <t>Geoderma Regional</t>
  </si>
  <si>
    <t>GEODIVERSITAS</t>
  </si>
  <si>
    <t>Geofizika</t>
  </si>
  <si>
    <t>GEOGRAFISKA ANNALER SERIES A-PHYSICAL GEOGRAPHY</t>
  </si>
  <si>
    <t>GeoHealth</t>
  </si>
  <si>
    <t>Geoheritage</t>
  </si>
  <si>
    <t>GEOINFORMATICA</t>
  </si>
  <si>
    <t>GEOLOGICA ACTA</t>
  </si>
  <si>
    <t>GEOLOGICA CARPATHICA</t>
  </si>
  <si>
    <t>GEOLOGIA CROATICA</t>
  </si>
  <si>
    <t>GEOLOGICAL JOURNAL</t>
  </si>
  <si>
    <t>GEOLOGICAL MAGAZINE</t>
  </si>
  <si>
    <t>GEOLOGY OF ORE DEPOSITS</t>
  </si>
  <si>
    <t>GEOLOGICAL SOCIETY OF AMERICA BULLETIN</t>
  </si>
  <si>
    <t>GEOLOGY</t>
  </si>
  <si>
    <t>GEOMETRIC AND FUNCTIONAL ANALYSIS</t>
  </si>
  <si>
    <t>GEOMETRY &amp; TOPOLOGY</t>
  </si>
  <si>
    <t>GEO-MARINE LETTERS</t>
  </si>
  <si>
    <t>Geomatics Natural Hazards &amp; Risk</t>
  </si>
  <si>
    <t>Geomechanics for Energy and the Environment</t>
  </si>
  <si>
    <t>Geomechanics and Engineering</t>
  </si>
  <si>
    <t>Geomechanics and Geophysics for Geo-Energy and Geo-Resources</t>
  </si>
  <si>
    <t>GEOMICROBIOLOGY JOURNAL</t>
  </si>
  <si>
    <t>GEOMORPHOLOGY</t>
  </si>
  <si>
    <t>GEOPHYSICAL AND ASTROPHYSICAL FLUID DYNAMICS</t>
  </si>
  <si>
    <t>GEOPHYSICAL JOURNAL INTERNATIONAL</t>
  </si>
  <si>
    <t>GEOPHYSICAL PROSPECTING</t>
  </si>
  <si>
    <t>GEOPHYSICAL RESEARCH LETTERS</t>
  </si>
  <si>
    <t>Georisk-Assessment and Management of Risk for Engineered Systems and Geohazards</t>
  </si>
  <si>
    <t>Geoscience Data Journal</t>
  </si>
  <si>
    <t>Geoscience Frontiers</t>
  </si>
  <si>
    <t>Geoscientific Instrumentation Methods and Data Systems</t>
  </si>
  <si>
    <t>GEOSCIENCES JOURNAL</t>
  </si>
  <si>
    <t>Geoscience Letters</t>
  </si>
  <si>
    <t>Geoscientific Model Development</t>
  </si>
  <si>
    <t>Geo-Spatial Information Science</t>
  </si>
  <si>
    <t>Geospatial Health</t>
  </si>
  <si>
    <t>Geosphere</t>
  </si>
  <si>
    <t>GEOSTANDARDS AND GEOANALYTICAL RESEARCH</t>
  </si>
  <si>
    <t>GEOSYNTHETICS INTERNATIONAL</t>
  </si>
  <si>
    <t>Geotechnique Letters</t>
  </si>
  <si>
    <t>GEOTECHNICAL TESTING JOURNAL</t>
  </si>
  <si>
    <t>GEOTECHNIQUE</t>
  </si>
  <si>
    <t>GEOTEXTILES AND GEOMEMBRANES</t>
  </si>
  <si>
    <t>Geothermal Energy</t>
  </si>
  <si>
    <t>Geriatrics &amp; Gerontology International</t>
  </si>
  <si>
    <t>Geriatric Orthopaedic Surgery &amp; Rehabilitation</t>
  </si>
  <si>
    <t>GERODONTOLOGY</t>
  </si>
  <si>
    <t>GERONTOLOGY</t>
  </si>
  <si>
    <t>GeroScience</t>
  </si>
  <si>
    <t>Gesunde Pflanzen</t>
  </si>
  <si>
    <t>GEUS Bulletin</t>
  </si>
  <si>
    <t>GFF</t>
  </si>
  <si>
    <t>GigaScience</t>
  </si>
  <si>
    <t>Ginekologia Polska</t>
  </si>
  <si>
    <t>GIScience &amp; Remote Sensing</t>
  </si>
  <si>
    <t>Gland Surgery</t>
  </si>
  <si>
    <t>GLASS AND CERAMICS</t>
  </si>
  <si>
    <t>GLASS PHYSICS AND CHEMISTRY</t>
  </si>
  <si>
    <t>GLOBAL CHALLENGES</t>
  </si>
  <si>
    <t>Global Ecology and Conservation</t>
  </si>
  <si>
    <t>Global Food Security-Agriculture Policy Economics and Environment</t>
  </si>
  <si>
    <t>Global Health-Science and Practice</t>
  </si>
  <si>
    <t>Global Heart</t>
  </si>
  <si>
    <t>Global Spine Journal</t>
  </si>
  <si>
    <t>GLOBAL BIOGEOCHEMICAL CYCLES</t>
  </si>
  <si>
    <t>GLOBAL CHANGE BIOLOGY</t>
  </si>
  <si>
    <t>GLOBAL ECOLOGY AND BIOGEOGRAPHY</t>
  </si>
  <si>
    <t>GLOBAL ENVIRONMENTAL CHANGE-HUMAN AND POLICY DIMENSIONS</t>
  </si>
  <si>
    <t>Global Health Action</t>
  </si>
  <si>
    <t>Global NEST Journal</t>
  </si>
  <si>
    <t>GLOBAL AND PLANETARY CHANGE</t>
  </si>
  <si>
    <t>Globalization and Health</t>
  </si>
  <si>
    <t>GLYCOBIOLOGY</t>
  </si>
  <si>
    <t>GLYCOCONJUGATE JOURNAL</t>
  </si>
  <si>
    <t>GM Crops &amp; Food-Biotechnology in Agriculture and the Food Chain</t>
  </si>
  <si>
    <t>GOLD BULLETIN</t>
  </si>
  <si>
    <t>GPS SOLUTIONS</t>
  </si>
  <si>
    <t>GRAEFES ARCHIVE FOR CLINICAL AND EXPERIMENTAL OPHTHALMOLOGY</t>
  </si>
  <si>
    <t>GRANULAR MATTER</t>
  </si>
  <si>
    <t>GRAPHICAL MODELS</t>
  </si>
  <si>
    <t>GRASAS Y ACEITES</t>
  </si>
  <si>
    <t>GRASS AND FORAGE SCIENCE</t>
  </si>
  <si>
    <t>GRASSLAND SCIENCE</t>
  </si>
  <si>
    <t>Gravitation &amp; Cosmology</t>
  </si>
  <si>
    <t>GREEN CHEMISTRY</t>
  </si>
  <si>
    <t>Green Chemistry Letters and Reviews</t>
  </si>
  <si>
    <t>Green Energy &amp; Environment</t>
  </si>
  <si>
    <t>Green Materials</t>
  </si>
  <si>
    <t>Green Processing and Synthesis</t>
  </si>
  <si>
    <t>Greenhouse Gases-Science and Technology</t>
  </si>
  <si>
    <t>Grey Systems-Theory and Application</t>
  </si>
  <si>
    <t>GROUND WATER MONITORING AND REMEDIATION</t>
  </si>
  <si>
    <t>Groundwater</t>
  </si>
  <si>
    <t>GROWTH HORMONE &amp; IGF RESEARCH</t>
  </si>
  <si>
    <t>Grundwasser</t>
  </si>
  <si>
    <t>Gut and Liver</t>
  </si>
  <si>
    <t>Gut Microbes</t>
  </si>
  <si>
    <t>Gut Pathogens</t>
  </si>
  <si>
    <t>GYNECOLOGICAL ENDOCRINOLOGY</t>
  </si>
  <si>
    <t>GYNECOLOGIC AND OBSTETRIC INVESTIGATION</t>
  </si>
  <si>
    <t>Hacettepe Journal of Mathematics and Statistics</t>
  </si>
  <si>
    <t>HAEMATOLOGICA</t>
  </si>
  <si>
    <t>HAEMOPHILIA</t>
  </si>
  <si>
    <t>Hamostaseologie</t>
  </si>
  <si>
    <t>HAND CLINICS</t>
  </si>
  <si>
    <t>Hand Surgery &amp; Rehabilitation</t>
  </si>
  <si>
    <t>Handchirurgie Mikrochirurgie Plastische Chirurgie</t>
  </si>
  <si>
    <t>HARMFUL ALGAE</t>
  </si>
  <si>
    <t>HARVARD REVIEW OF PSYCHIATRY</t>
  </si>
  <si>
    <t>HASTINGS CENTER REPORT</t>
  </si>
  <si>
    <t>Head &amp; Face Medicine</t>
  </si>
  <si>
    <t>HEAD AND NECK-JOURNAL FOR THE SCIENCES AND SPECIALTIES OF THE HEAD AND NECK</t>
  </si>
  <si>
    <t>HEALTH AFFAIRS</t>
  </si>
  <si>
    <t>HEALTH ECONOMICS</t>
  </si>
  <si>
    <t>HEALTH EXPECTATIONS</t>
  </si>
  <si>
    <t>Health Information Management Journal</t>
  </si>
  <si>
    <t>Health Informatics Journal</t>
  </si>
  <si>
    <t>HEALTH PHYSICS</t>
  </si>
  <si>
    <t>HEALTH &amp; PLACE</t>
  </si>
  <si>
    <t>HEALTH POLICY</t>
  </si>
  <si>
    <t>HEALTH POLICY AND PLANNING</t>
  </si>
  <si>
    <t>Health Promotion and Chronic Disease Prevention in Canada-Research Policy and Practice</t>
  </si>
  <si>
    <t>HEALTH PROMOTION INTERNATIONAL</t>
  </si>
  <si>
    <t>HEALTH PSYCHOLOGY</t>
  </si>
  <si>
    <t>Health and Quality of Life Outcomes</t>
  </si>
  <si>
    <t>Health Reports</t>
  </si>
  <si>
    <t>HEALTH SERVICES RESEARCH</t>
  </si>
  <si>
    <t>HEALTH TECHNOLOGY ASSESSMENT</t>
  </si>
  <si>
    <t>Healthcare</t>
  </si>
  <si>
    <t>HEARING RESEARCH</t>
  </si>
  <si>
    <t>HEART</t>
  </si>
  <si>
    <t>Heart Failure Clinics</t>
  </si>
  <si>
    <t>HEART FAILURE REVIEWS</t>
  </si>
  <si>
    <t>HEART &amp; LUNG</t>
  </si>
  <si>
    <t>Heart Lung and Circulation</t>
  </si>
  <si>
    <t>HEART RHYTHM</t>
  </si>
  <si>
    <t>HEART SURGERY FORUM</t>
  </si>
  <si>
    <t>HEART AND VESSELS</t>
  </si>
  <si>
    <t>HEAT AND MASS TRANSFER</t>
  </si>
  <si>
    <t>HEAT TRANSFER RESEARCH</t>
  </si>
  <si>
    <t>HEAT TRANSFER ENGINEERING</t>
  </si>
  <si>
    <t>Hellenic Journal of Nuclear Medicine</t>
  </si>
  <si>
    <t>HELMINTHOLOGIA</t>
  </si>
  <si>
    <t>HELVETICA CHIMICA ACTA</t>
  </si>
  <si>
    <t>Hemijska Industrija</t>
  </si>
  <si>
    <t>HEMATOLOGICAL ONCOLOGY</t>
  </si>
  <si>
    <t>HEMATOLOGY-ONCOLOGY CLINICS OF NORTH AMERICA</t>
  </si>
  <si>
    <t>Hematology-American Society of Hematology Education Program</t>
  </si>
  <si>
    <t>Hematology</t>
  </si>
  <si>
    <t>Hemodialysis International</t>
  </si>
  <si>
    <t>HEMOGLOBIN</t>
  </si>
  <si>
    <t>Hepatitis Monthly</t>
  </si>
  <si>
    <t>Hepatobiliary &amp; Pancreatic Diseases International</t>
  </si>
  <si>
    <t>Hepatobiliary Surgery and Nutrition</t>
  </si>
  <si>
    <t>Hepatology Communications</t>
  </si>
  <si>
    <t>Hepatology International</t>
  </si>
  <si>
    <t>HEPATOLOGY RESEARCH</t>
  </si>
  <si>
    <t>Hereditary Cancer in Clinical Practice</t>
  </si>
  <si>
    <t>HEREDITAS</t>
  </si>
  <si>
    <t>HEREDITY</t>
  </si>
  <si>
    <t>Heritage Science</t>
  </si>
  <si>
    <t>Hernia</t>
  </si>
  <si>
    <t>Herpetological Conservation and Biology</t>
  </si>
  <si>
    <t>HERPETOLOGICAL MONOGRAPHS</t>
  </si>
  <si>
    <t>HERPETOLOGICA</t>
  </si>
  <si>
    <t>HERPETOZOA</t>
  </si>
  <si>
    <t>HERZOGIA</t>
  </si>
  <si>
    <t>HETEROCYCLIC COMMUNICATIONS</t>
  </si>
  <si>
    <t>HIGH ALTITUDE MEDICINE &amp; BIOLOGY</t>
  </si>
  <si>
    <t>HIGH ENERGY CHEMISTRY</t>
  </si>
  <si>
    <t>High Energy Density Physics</t>
  </si>
  <si>
    <t>HIGH PERFORMANCE POLYMERS</t>
  </si>
  <si>
    <t>High Power Laser Science and Engineering</t>
  </si>
  <si>
    <t>HIGH TEMPERATURE MATERIALS AND PROCESSES</t>
  </si>
  <si>
    <t>HIGH TEMPERATURES-HIGH PRESSURES</t>
  </si>
  <si>
    <t>High Voltage</t>
  </si>
  <si>
    <t>HIMALAYAN GEOLOGY</t>
  </si>
  <si>
    <t>Hip International</t>
  </si>
  <si>
    <t>Hippokratia</t>
  </si>
  <si>
    <t>HISTORICAL BIOLOGY</t>
  </si>
  <si>
    <t>HISTORY OF THE HUMAN SCIENCES</t>
  </si>
  <si>
    <t>HISTORY AND PHILOSOPHY OF THE LIFE SCIENCES</t>
  </si>
  <si>
    <t>HISTOCHEMISTRY AND CELL BIOLOGY</t>
  </si>
  <si>
    <t>HISTOLOGY AND HISTOPATHOLOGY</t>
  </si>
  <si>
    <t>HISTOPATHOLOGY</t>
  </si>
  <si>
    <t>HIV MEDICINE</t>
  </si>
  <si>
    <t>HIV Research &amp; Clinical Practice</t>
  </si>
  <si>
    <t>HLA</t>
  </si>
  <si>
    <t>HNO</t>
  </si>
  <si>
    <t>Holistic Nursing Practice</t>
  </si>
  <si>
    <t>HOLOCENE</t>
  </si>
  <si>
    <t>Homeopathy</t>
  </si>
  <si>
    <t>HONG KONG MEDICAL JOURNAL</t>
  </si>
  <si>
    <t>HORMONE AND METABOLIC RESEARCH</t>
  </si>
  <si>
    <t>Hormone Research in Paediatrics</t>
  </si>
  <si>
    <t>Hormones-International Journal of Endocrinology and Metabolism</t>
  </si>
  <si>
    <t>Horticulture Environment and Biotechnology</t>
  </si>
  <si>
    <t>Horticultural Plant Journal</t>
  </si>
  <si>
    <t>Horticulture Research</t>
  </si>
  <si>
    <t>HORTICULTURAL SCIENCE</t>
  </si>
  <si>
    <t>Horticulture Journal</t>
  </si>
  <si>
    <t>Horticulturae</t>
  </si>
  <si>
    <t>HORTSCIENCE</t>
  </si>
  <si>
    <t>HORTTECHNOLOGY</t>
  </si>
  <si>
    <t>HPB</t>
  </si>
  <si>
    <t>HUMAN BRAIN MAPPING</t>
  </si>
  <si>
    <t>Human Cell</t>
  </si>
  <si>
    <t>HUMAN DIMENSIONS OF WILDLIFE</t>
  </si>
  <si>
    <t>HUMAN AND ECOLOGICAL RISK ASSESSMENT</t>
  </si>
  <si>
    <t>HUMAN &amp; EXPERIMENTAL TOXICOLOGY</t>
  </si>
  <si>
    <t>Human Factors and Ergonomics in Manufacturing &amp; Service Industries</t>
  </si>
  <si>
    <t>HUMAN FACTORS</t>
  </si>
  <si>
    <t>Human Fertility</t>
  </si>
  <si>
    <t>HUMAN GENE THERAPY</t>
  </si>
  <si>
    <t>HUMAN GENETICS</t>
  </si>
  <si>
    <t>Human Genomics</t>
  </si>
  <si>
    <t>HUMAN HEREDITY</t>
  </si>
  <si>
    <t>HUMAN IMMUNOLOGY</t>
  </si>
  <si>
    <t>HUMAN MOLECULAR GENETICS</t>
  </si>
  <si>
    <t>HUMAN MOVEMENT SCIENCE</t>
  </si>
  <si>
    <t>HUMAN MUTATION</t>
  </si>
  <si>
    <t>HUMAN PATHOLOGY</t>
  </si>
  <si>
    <t>HUMAN PSYCHOPHARMACOLOGY-CLINICAL AND EXPERIMENTAL</t>
  </si>
  <si>
    <t>HUMAN REPRODUCTION</t>
  </si>
  <si>
    <t>HUMAN REPRODUCTION UPDATE</t>
  </si>
  <si>
    <t>Human Vaccines &amp; Immunotherapeutics</t>
  </si>
  <si>
    <t>Human-centric Computing and Information Sciences</t>
  </si>
  <si>
    <t>HUMAN-COMPUTER INTERACTION</t>
  </si>
  <si>
    <t>HYDROBIOLOGIA</t>
  </si>
  <si>
    <t>HYDROGEOLOGY JOURNAL</t>
  </si>
  <si>
    <t>HYDROLOGY AND EARTH SYSTEM SCIENCES</t>
  </si>
  <si>
    <t>HYDROLOGICAL PROCESSES</t>
  </si>
  <si>
    <t>Hydrology Research</t>
  </si>
  <si>
    <t>Hydrologie und Wasserbewirtschaftung</t>
  </si>
  <si>
    <t>HYPERTENSION IN PREGNANCY</t>
  </si>
  <si>
    <t>HYPERTENSION RESEARCH</t>
  </si>
  <si>
    <t>HYPERTENSION</t>
  </si>
  <si>
    <t>HYSTRIX-Italian Journal of Mammalogy</t>
  </si>
  <si>
    <t>IAWA JOURNAL</t>
  </si>
  <si>
    <t>IBIS</t>
  </si>
  <si>
    <t>ICARUS</t>
  </si>
  <si>
    <t>ICES JOURNAL OF MARINE SCIENCE</t>
  </si>
  <si>
    <t>ICHNOS-AN INTERNATIONAL JOURNAL FOR PLANT AND ANIMAL TRACES</t>
  </si>
  <si>
    <t>ICHTHYOLOGICAL RESEARCH</t>
  </si>
  <si>
    <t>ICT Express</t>
  </si>
  <si>
    <t>Ideggyogyaszati Szemle-Clinical Neuroscience</t>
  </si>
  <si>
    <t>IEEE Access</t>
  </si>
  <si>
    <t>IEEE-ACM Transactions on Computational Biology and Bioinformatics</t>
  </si>
  <si>
    <t>IEEE-ACM TRANSACTIONS ON NETWORKING</t>
  </si>
  <si>
    <t>IEEE AEROSPACE AND ELECTRONIC SYSTEMS MAGAZINE</t>
  </si>
  <si>
    <t>IEEE ANTENNAS AND PROPAGATION MAGAZINE</t>
  </si>
  <si>
    <t>IEEE Antennas and Wireless Propagation Letters</t>
  </si>
  <si>
    <t>IEEE Circuits and Systems Magazine</t>
  </si>
  <si>
    <t>IEEE COMMUNICATIONS LETTERS</t>
  </si>
  <si>
    <t>IEEE COMMUNICATIONS MAGAZINE</t>
  </si>
  <si>
    <t>IEEE Communications Surveys and Tutorials</t>
  </si>
  <si>
    <t>IEEE Computer Architecture Letters</t>
  </si>
  <si>
    <t>IEEE COMPUTER GRAPHICS AND APPLICATIONS</t>
  </si>
  <si>
    <t>IEEE Computational Intelligence Magazine</t>
  </si>
  <si>
    <t>IEEE Consumer Electronics Magazine</t>
  </si>
  <si>
    <t>IEEE CONTROL SYSTEMS MAGAZINE</t>
  </si>
  <si>
    <t>IEEE Design &amp; Test</t>
  </si>
  <si>
    <t>IEEE ELECTRON DEVICE LETTERS</t>
  </si>
  <si>
    <t>IEEE ELECTRICAL INSULATION MAGAZINE</t>
  </si>
  <si>
    <t>IEEE Embedded Systems Letters</t>
  </si>
  <si>
    <t>IEEE Geoscience and Remote Sensing Magazine</t>
  </si>
  <si>
    <t>IEEE Geoscience and Remote Sensing Letters</t>
  </si>
  <si>
    <t>IEEE Industrial Electronics Magazine</t>
  </si>
  <si>
    <t>IEEE INSTRUMENTATION &amp; MEASUREMENT MAGAZINE</t>
  </si>
  <si>
    <t>IEEE Intelligent Transportation Systems Magazine</t>
  </si>
  <si>
    <t>IEEE INTELLIGENT SYSTEMS</t>
  </si>
  <si>
    <t>IEEE INTERNET COMPUTING</t>
  </si>
  <si>
    <t>IEEE Internet of Things Journal</t>
  </si>
  <si>
    <t>IEEE Journal of Biomedical and Health Informatics</t>
  </si>
  <si>
    <t>IEEE Journal of the Electron Devices Society</t>
  </si>
  <si>
    <t>IEEE Journal on Emerging and Selected Topics in Circuits and Systems</t>
  </si>
  <si>
    <t>IEEE Journal of Emerging and Selected Topics in Power Electronics</t>
  </si>
  <si>
    <t>IEEE JOURNAL OF OCEANIC ENGINEERING</t>
  </si>
  <si>
    <t>IEEE Journal of Photovoltaics</t>
  </si>
  <si>
    <t>IEEE JOURNAL OF QUANTUM ELECTRONICS</t>
  </si>
  <si>
    <t>IEEE JOURNAL ON SELECTED AREAS IN COMMUNICATIONS</t>
  </si>
  <si>
    <t>IEEE JOURNAL OF SELECTED TOPICS IN QUANTUM ELECTRONICS</t>
  </si>
  <si>
    <t>IEEE JOURNAL OF SOLID-STATE CIRCUITS</t>
  </si>
  <si>
    <t>IEEE Journal of Selected Topics in Applied Earth Observations and Remote Sensing</t>
  </si>
  <si>
    <t>IEEE Journal of Selected Topics in Signal Processing</t>
  </si>
  <si>
    <t>IEEE Latin America Transactions</t>
  </si>
  <si>
    <t>IEEE Magnetics Letters</t>
  </si>
  <si>
    <t>IEEE MICRO</t>
  </si>
  <si>
    <t>IEEE MICROWAVE MAGAZINE</t>
  </si>
  <si>
    <t>IEEE MULTIMEDIA</t>
  </si>
  <si>
    <t>IEEE NETWORK</t>
  </si>
  <si>
    <t>IEEE PERVASIVE COMPUTING</t>
  </si>
  <si>
    <t>IEEE PHOTONICS TECHNOLOGY LETTERS</t>
  </si>
  <si>
    <t>IEEE Photonics Journal</t>
  </si>
  <si>
    <t>IEEE Power &amp; Energy Magazine</t>
  </si>
  <si>
    <t>IEEE Pulse</t>
  </si>
  <si>
    <t>IEEE Robotics and Automation Letters</t>
  </si>
  <si>
    <t>IEEE ROBOTICS &amp; AUTOMATION MAGAZINE</t>
  </si>
  <si>
    <t>IEEE SECURITY &amp; PRIVACY</t>
  </si>
  <si>
    <t>IEEE SENSORS JOURNAL</t>
  </si>
  <si>
    <t>IEEE SIGNAL PROCESSING LETTERS</t>
  </si>
  <si>
    <t>IEEE SIGNAL PROCESSING MAGAZINE</t>
  </si>
  <si>
    <t>IEEE SOFTWARE</t>
  </si>
  <si>
    <t>IEEE SPECTRUM</t>
  </si>
  <si>
    <t>IEEE Systems Journal</t>
  </si>
  <si>
    <t>IEEE TRANSACTIONS ON AEROSPACE AND ELECTRONIC SYSTEMS</t>
  </si>
  <si>
    <t>IEEE Transactions on Affective Computing</t>
  </si>
  <si>
    <t>IEEE TRANSACTIONS ON ANTENNAS AND PROPAGATION</t>
  </si>
  <si>
    <t>IEEE TRANSACTIONS ON APPLIED SUPERCONDUCTIVITY</t>
  </si>
  <si>
    <t>IEEE Transactions on Automation Science and Engineering</t>
  </si>
  <si>
    <t>IEEE TRANSACTIONS ON AUTOMATIC CONTROL</t>
  </si>
  <si>
    <t>IEEE Transactions on Big Data</t>
  </si>
  <si>
    <t>IEEE Transactions on Biomedical Circuits and Systems</t>
  </si>
  <si>
    <t>IEEE TRANSACTIONS ON BIOMEDICAL ENGINEERING</t>
  </si>
  <si>
    <t>IEEE TRANSACTIONS ON BROADCASTING</t>
  </si>
  <si>
    <t>IEEE TRANSACTIONS ON CIRCUITS AND SYSTEMS FOR VIDEO TECHNOLOGY</t>
  </si>
  <si>
    <t>IEEE TRANSACTIONS ON CIRCUITS AND SYSTEMS I-REGULAR PAPERS</t>
  </si>
  <si>
    <t>IEEE TRANSACTIONS ON CIRCUITS AND SYSTEMS II-EXPRESS BRIEFS</t>
  </si>
  <si>
    <t>IEEE Transactions on Cloud Computing</t>
  </si>
  <si>
    <t>IEEE Transactions on Cognitive Communications and Networking</t>
  </si>
  <si>
    <t>IEEE Transactions on Cognitive and Developmental Systems</t>
  </si>
  <si>
    <t>IEEE TRANSACTIONS ON COMMUNICATIONS</t>
  </si>
  <si>
    <t>IEEE Transactions on Components Packaging and Manufacturing Technology</t>
  </si>
  <si>
    <t>IEEE TRANSACTIONS ON COMPUTERS</t>
  </si>
  <si>
    <t>IEEE TRANSACTIONS ON COMPUTER-AIDED DESIGN OF INTEGRATED CIRCUITS AND SYSTEMS</t>
  </si>
  <si>
    <t>IEEE Transactions on Computational Imaging</t>
  </si>
  <si>
    <t>IEEE TRANSACTIONS ON CONSUMER ELECTRONICS</t>
  </si>
  <si>
    <t>IEEE TRANSACTIONS ON CONTROL SYSTEMS TECHNOLOGY</t>
  </si>
  <si>
    <t>IEEE Transactions on Control of Network Systems</t>
  </si>
  <si>
    <t>IEEE Transactions on Cybernetics</t>
  </si>
  <si>
    <t>IEEE Transactions on Dependable and Secure Computing</t>
  </si>
  <si>
    <t>IEEE TRANSACTIONS ON DEVICE AND MATERIALS RELIABILITY</t>
  </si>
  <si>
    <t>IEEE TRANSACTIONS ON DIELECTRICS AND ELECTRICAL INSULATION</t>
  </si>
  <si>
    <t>IEEE TRANSACTIONS ON EDUCATION</t>
  </si>
  <si>
    <t>IEEE TRANSACTIONS ON ELECTROMAGNETIC COMPATIBILITY</t>
  </si>
  <si>
    <t>IEEE TRANSACTIONS ON ELECTRON DEVICES</t>
  </si>
  <si>
    <t>IEEE Transactions on Emerging Topics in Computing</t>
  </si>
  <si>
    <t>IEEE TRANSACTIONS ON ENERGY CONVERSION</t>
  </si>
  <si>
    <t>IEEE TRANSACTIONS ON ENGINEERING MANAGEMENT</t>
  </si>
  <si>
    <t>IEEE TRANSACTIONS ON EVOLUTIONARY COMPUTATION</t>
  </si>
  <si>
    <t>IEEE TRANSACTIONS ON FUZZY SYSTEMS</t>
  </si>
  <si>
    <t>IEEE Transactions on Games</t>
  </si>
  <si>
    <t>IEEE TRANSACTIONS ON GEOSCIENCE AND REMOTE SENSING</t>
  </si>
  <si>
    <t>IEEE Transactions on Haptics</t>
  </si>
  <si>
    <t>IEEE Transactions on Human-Machine Systems</t>
  </si>
  <si>
    <t>IEEE TRANSACTIONS ON IMAGE PROCESSING</t>
  </si>
  <si>
    <t>IEEE TRANSACTIONS ON INDUSTRY APPLICATIONS</t>
  </si>
  <si>
    <t>IEEE TRANSACTIONS ON INDUSTRIAL ELECTRONICS</t>
  </si>
  <si>
    <t>IEEE Transactions on Industrial Informatics</t>
  </si>
  <si>
    <t>IEEE Transactions on Information Forensics and Security</t>
  </si>
  <si>
    <t>IEEE TRANSACTIONS ON INFORMATION THEORY</t>
  </si>
  <si>
    <t>IEEE TRANSACTIONS ON INSTRUMENTATION AND MEASUREMENT</t>
  </si>
  <si>
    <t>IEEE TRANSACTIONS ON INTELLIGENT TRANSPORTATION SYSTEMS</t>
  </si>
  <si>
    <t>IEEE TRANSACTIONS ON KNOWLEDGE AND DATA ENGINEERING</t>
  </si>
  <si>
    <t>IEEE Transactions on Learning Technologies</t>
  </si>
  <si>
    <t>IEEE TRANSACTIONS ON MAGNETICS</t>
  </si>
  <si>
    <t>IEEE TRANSACTIONS ON MEDICAL IMAGING</t>
  </si>
  <si>
    <t>IEEE TRANSACTIONS ON MICROWAVE THEORY AND TECHNIQUES</t>
  </si>
  <si>
    <t>IEEE TRANSACTIONS ON MOBILE COMPUTING</t>
  </si>
  <si>
    <t>IEEE TRANSACTIONS ON MULTIMEDIA</t>
  </si>
  <si>
    <t>IEEE TRANSACTIONS ON NANOBIOSCIENCE</t>
  </si>
  <si>
    <t>IEEE TRANSACTIONS ON NANOTECHNOLOGY</t>
  </si>
  <si>
    <t>IEEE Transactions on Network Science and Engineering</t>
  </si>
  <si>
    <t>IEEE Transactions on Network and Service Management</t>
  </si>
  <si>
    <t>IEEE Transactions on Neural Networks and Learning Systems</t>
  </si>
  <si>
    <t>IEEE TRANSACTIONS ON NEURAL SYSTEMS AND REHABILITATION ENGINEERING</t>
  </si>
  <si>
    <t>IEEE TRANSACTIONS ON NUCLEAR SCIENCE</t>
  </si>
  <si>
    <t>IEEE TRANSACTIONS ON PARALLEL AND DISTRIBUTED SYSTEMS</t>
  </si>
  <si>
    <t>IEEE TRANSACTIONS ON PATTERN ANALYSIS AND MACHINE INTELLIGENCE</t>
  </si>
  <si>
    <t>IEEE TRANSACTIONS ON PLASMA SCIENCE</t>
  </si>
  <si>
    <t>IEEE TRANSACTIONS ON POWER DELIVERY</t>
  </si>
  <si>
    <t>IEEE TRANSACTIONS ON POWER ELECTRONICS</t>
  </si>
  <si>
    <t>IEEE TRANSACTIONS ON POWER SYSTEMS</t>
  </si>
  <si>
    <t>IEEE TRANSACTIONS ON RELIABILITY</t>
  </si>
  <si>
    <t>IEEE Transactions on Robotics</t>
  </si>
  <si>
    <t>IEEE TRANSACTIONS ON SEMICONDUCTOR MANUFACTURING</t>
  </si>
  <si>
    <t>IEEE Transactions on Services Computing</t>
  </si>
  <si>
    <t>IEEE Transactions on Signal and Information Processing over Networks</t>
  </si>
  <si>
    <t>IEEE TRANSACTIONS ON SIGNAL PROCESSING</t>
  </si>
  <si>
    <t>IEEE Transactions on Smart Grid</t>
  </si>
  <si>
    <t>IEEE TRANSACTIONS ON SOFTWARE ENGINEERING</t>
  </si>
  <si>
    <t>IEEE Transactions on Sustainable Energy</t>
  </si>
  <si>
    <t>IEEE Transactions on Systems Man Cybernetics-Systems</t>
  </si>
  <si>
    <t>IEEE Transactions on Terahertz Science and Technology</t>
  </si>
  <si>
    <t>IEEE Transactions on Transportation Electrification</t>
  </si>
  <si>
    <t>IEEE TRANSACTIONS ON ULTRASONICS FERROELECTRICS AND FREQUENCY CONTROL</t>
  </si>
  <si>
    <t>IEEE TRANSACTIONS ON VEHICULAR TECHNOLOGY</t>
  </si>
  <si>
    <t>IEEE TRANSACTIONS ON VISUALIZATION AND COMPUTER GRAPHICS</t>
  </si>
  <si>
    <t>IEEE TRANSACTIONS ON VERY LARGE SCALE INTEGRATION (VLSI) SYSTEMS</t>
  </si>
  <si>
    <t>IEEE TRANSACTIONS ON WIRELESS COMMUNICATIONS</t>
  </si>
  <si>
    <t>IEEE TECHNOLOGY AND SOCIETY MAGAZINE</t>
  </si>
  <si>
    <t>IEEE Vehicular Technology Magazine</t>
  </si>
  <si>
    <t>IEEE WIRELESS COMMUNICATIONS</t>
  </si>
  <si>
    <t>IEEE Wireless Communications Letters</t>
  </si>
  <si>
    <t>IEEE-ACM Transactions on Audio Speech and Language Processing</t>
  </si>
  <si>
    <t>IEEE-ASME TRANSACTIONS ON MECHATRONICS</t>
  </si>
  <si>
    <t>IEEE-CAA Journal of Automatica Sinica</t>
  </si>
  <si>
    <t>IEEJ Transactions on Electrical and Electronic Engineering</t>
  </si>
  <si>
    <t>IEICE TRANSACTIONS ON COMMUNICATIONS</t>
  </si>
  <si>
    <t>IET Biometrics</t>
  </si>
  <si>
    <t>IET Circuits Devices &amp; Systems</t>
  </si>
  <si>
    <t>IET Communications</t>
  </si>
  <si>
    <t>IET Computer Vision</t>
  </si>
  <si>
    <t>IET Control Theory and Applications</t>
  </si>
  <si>
    <t>IET Electric Power Applications</t>
  </si>
  <si>
    <t>IET Electrical Systems in Transportation</t>
  </si>
  <si>
    <t>IET Generation Transmission &amp; Distribution</t>
  </si>
  <si>
    <t>IET Image Processing</t>
  </si>
  <si>
    <t>IET Information Security</t>
  </si>
  <si>
    <t>IET Intelligent Transport Systems</t>
  </si>
  <si>
    <t>IET Microwaves Antennas &amp; Propagation</t>
  </si>
  <si>
    <t>IET Nanobiotechnology</t>
  </si>
  <si>
    <t>IET Optoelectronics</t>
  </si>
  <si>
    <t>IET Power Electronics</t>
  </si>
  <si>
    <t>IET Radar Sonar and Navigation</t>
  </si>
  <si>
    <t>IET Renewable Power Generation</t>
  </si>
  <si>
    <t>IET Science Measurement &amp; Technology</t>
  </si>
  <si>
    <t>IET Signal Processing</t>
  </si>
  <si>
    <t>IET Software</t>
  </si>
  <si>
    <t>IET Systems Biology</t>
  </si>
  <si>
    <t>IETE JOURNAL OF RESEARCH</t>
  </si>
  <si>
    <t>IETE TECHNICAL REVIEW</t>
  </si>
  <si>
    <t>iForest-Biogeosciences and Forestry</t>
  </si>
  <si>
    <t>IISE Transactions</t>
  </si>
  <si>
    <t>Iranian Journal of Science and Technology-Transactions of Electrical Engineering</t>
  </si>
  <si>
    <t>Iranian Journal of Science and Technology-Transactions of Mechanical Engineering</t>
  </si>
  <si>
    <t>IMA Fungus</t>
  </si>
  <si>
    <t>IMA JOURNAL OF APPLIED MATHEMATICS</t>
  </si>
  <si>
    <t>IMA Journal of Management Mathematics</t>
  </si>
  <si>
    <t>IMA JOURNAL OF MATHEMATICAL CONTROL AND INFORMATION</t>
  </si>
  <si>
    <t>IMA JOURNAL OF NUMERICAL ANALYSIS</t>
  </si>
  <si>
    <t>Image Analysis &amp; Stereology</t>
  </si>
  <si>
    <t>IMAGE AND VISION COMPUTING</t>
  </si>
  <si>
    <t>Immunity &amp; Ageing</t>
  </si>
  <si>
    <t>Immunity Inflammation and Disease</t>
  </si>
  <si>
    <t>Immune Network</t>
  </si>
  <si>
    <t>IMMUNOBIOLOGY</t>
  </si>
  <si>
    <t>IMMUNOGENETICS</t>
  </si>
  <si>
    <t>IMMUNOLOGY AND ALLERGY CLINICS OF NORTH AMERICA</t>
  </si>
  <si>
    <t>IMMUNOLOGY AND CELL BIOLOGY</t>
  </si>
  <si>
    <t>IMMUNOLOGICAL INVESTIGATIONS</t>
  </si>
  <si>
    <t>IMMUNOLOGY LETTERS</t>
  </si>
  <si>
    <t>IMMUNOLOGIC RESEARCH</t>
  </si>
  <si>
    <t>IMMUNOLOGICAL REVIEWS</t>
  </si>
  <si>
    <t>IMMUNOLOGY</t>
  </si>
  <si>
    <t>IMMUNOPHARMACOLOGY AND IMMUNOTOXICOLOGY</t>
  </si>
  <si>
    <t>Immunotherapy</t>
  </si>
  <si>
    <t>Implantologie</t>
  </si>
  <si>
    <t>Implementation Science</t>
  </si>
  <si>
    <t>IN VITRO CELLULAR &amp; DEVELOPMENTAL BIOLOGY-ANIMAL</t>
  </si>
  <si>
    <t>IN VITRO CELLULAR &amp; DEVELOPMENTAL BIOLOGY-PLANT</t>
  </si>
  <si>
    <t>IN VIVO</t>
  </si>
  <si>
    <t>INDUSTRIAL CROPS AND PRODUCTS</t>
  </si>
  <si>
    <t>INDUSTRIAL &amp; ENGINEERING CHEMISTRY RESEARCH</t>
  </si>
  <si>
    <t>INDUSTRIAL HEALTH</t>
  </si>
  <si>
    <t>INDUSTRIAL LUBRICATION AND TRIBOLOGY</t>
  </si>
  <si>
    <t>INDUSTRIAL MANAGEMENT &amp; DATA SYSTEMS</t>
  </si>
  <si>
    <t>Industrial Robot-The International Journal of Robotics Research and Application</t>
  </si>
  <si>
    <t>Industria Textila</t>
  </si>
  <si>
    <t>INDIAN JOURNAL OF BIOCHEMISTRY &amp; BIOPHYSICS</t>
  </si>
  <si>
    <t>INDIAN JOURNAL OF CANCER</t>
  </si>
  <si>
    <t>INDIAN JOURNAL OF DERMATOLOGY</t>
  </si>
  <si>
    <t>Indian Journal of Dermatology Venereology &amp; Leprology</t>
  </si>
  <si>
    <t>INDIAN JOURNAL OF ENGINEERING AND MATERIALS SCIENCES</t>
  </si>
  <si>
    <t>INDIAN JOURNAL OF EXPERIMENTAL BIOLOGY</t>
  </si>
  <si>
    <t>INDIAN JOURNAL OF FIBRE &amp; TEXTILE RESEARCH</t>
  </si>
  <si>
    <t>Indian Journal of Hematology and Blood Transfusion</t>
  </si>
  <si>
    <t>Indian Journal of Medical Microbiology</t>
  </si>
  <si>
    <t>INDIAN JOURNAL OF MEDICAL RESEARCH</t>
  </si>
  <si>
    <t>INDIAN JOURNAL OF OPHTHALMOLOGY</t>
  </si>
  <si>
    <t>Indian Journal of Orthopaedics</t>
  </si>
  <si>
    <t>Indian Journal of Pathology and Microbiology</t>
  </si>
  <si>
    <t>INDIAN JOURNAL OF PEDIATRICS</t>
  </si>
  <si>
    <t>INDIAN JOURNAL OF PHARMACOLOGY</t>
  </si>
  <si>
    <t>INDIAN JOURNAL OF PHYSICS</t>
  </si>
  <si>
    <t>Indian Journal of Psychiatry</t>
  </si>
  <si>
    <t>INDIAN JOURNAL OF PURE &amp; APPLIED MATHEMATICS</t>
  </si>
  <si>
    <t>INDIAN JOURNAL OF PURE &amp; APPLIED PHYSICS</t>
  </si>
  <si>
    <t>INDIAN PEDIATRICS</t>
  </si>
  <si>
    <t>INDIANA UNIVERSITY MATHEMATICS JOURNAL</t>
  </si>
  <si>
    <t>INDOOR AIR</t>
  </si>
  <si>
    <t>INDOOR AND BUILT ENVIRONMENT</t>
  </si>
  <si>
    <t>Informes de la Construccion</t>
  </si>
  <si>
    <t>Information Technology and Control</t>
  </si>
  <si>
    <t>Infectious Agents and Cancer</t>
  </si>
  <si>
    <t>INFECTIOUS DISEASE CLINICS OF NORTH AMERICA</t>
  </si>
  <si>
    <t>Infectious Diseases of Poverty</t>
  </si>
  <si>
    <t>Infectious Diseases and Therapy</t>
  </si>
  <si>
    <t>Infectious Diseases</t>
  </si>
  <si>
    <t>Infection and Drug Resistance</t>
  </si>
  <si>
    <t>INFECTION GENETICS AND EVOLUTION</t>
  </si>
  <si>
    <t>INFECTION AND IMMUNITY</t>
  </si>
  <si>
    <t>INFECTION</t>
  </si>
  <si>
    <t>INFLAMMATORY BOWEL DISEASES</t>
  </si>
  <si>
    <t>Inflammation and Regeneration</t>
  </si>
  <si>
    <t>INFLAMMATION RESEARCH</t>
  </si>
  <si>
    <t>INFLAMMATION</t>
  </si>
  <si>
    <t>INFLAMMOPHARMACOLOGY</t>
  </si>
  <si>
    <t>Influenza and Other Respiratory Viruses</t>
  </si>
  <si>
    <t>InfoMat</t>
  </si>
  <si>
    <t>INFOR</t>
  </si>
  <si>
    <t>INFORMATION AND COMPUTATION</t>
  </si>
  <si>
    <t>Information Fusion</t>
  </si>
  <si>
    <t>Informatics for Health &amp; Social Care</t>
  </si>
  <si>
    <t>INFORMATION &amp; MANAGEMENT</t>
  </si>
  <si>
    <t>INFORMATION PROCESSING &amp; MANAGEMENT</t>
  </si>
  <si>
    <t>Information Retrieval Journal</t>
  </si>
  <si>
    <t>INFORMATION SCIENCES</t>
  </si>
  <si>
    <t>INFORMATION AND SOFTWARE TECHNOLOGY</t>
  </si>
  <si>
    <t>INFORMATION SYSTEMS</t>
  </si>
  <si>
    <t>INFORMATION SYSTEMS FRONTIERS</t>
  </si>
  <si>
    <t>INFORMATION SYSTEMS MANAGEMENT</t>
  </si>
  <si>
    <t>INFORMATION TECHNOLOGY AND LIBRARIES</t>
  </si>
  <si>
    <t>Information Visualization</t>
  </si>
  <si>
    <t>INFORMATICA</t>
  </si>
  <si>
    <t>INFORMS JOURNAL ON COMPUTING</t>
  </si>
  <si>
    <t>INFRARED PHYSICS &amp; TECHNOLOGY</t>
  </si>
  <si>
    <t>Ingenieria e Investigacion</t>
  </si>
  <si>
    <t>INHALATION TOXICOLOGY</t>
  </si>
  <si>
    <t>INJURY-INTERNATIONAL JOURNAL OF THE CARE OF THE INJURED</t>
  </si>
  <si>
    <t>INJURY PREVENTION</t>
  </si>
  <si>
    <t>Inland Waters</t>
  </si>
  <si>
    <t>Innate Immunity</t>
  </si>
  <si>
    <t>Innovative Food Science &amp; Emerging Technologies</t>
  </si>
  <si>
    <t>INORGANIC CHEMISTRY</t>
  </si>
  <si>
    <t>INORGANIC CHEMISTRY COMMUNICATIONS</t>
  </si>
  <si>
    <t>Inorganic Chemistry Frontiers</t>
  </si>
  <si>
    <t>INORGANICA CHIMICA ACTA</t>
  </si>
  <si>
    <t>Inorganic and Nano-Metal Chemistry</t>
  </si>
  <si>
    <t>INQUIRY-THE JOURNAL OF HEALTH CARE ORGANIZATION PROVISION AND FINANCING</t>
  </si>
  <si>
    <t>INSECT BIOCHEMISTRY AND MOLECULAR BIOLOGY</t>
  </si>
  <si>
    <t>Insect Conservation and Diversity</t>
  </si>
  <si>
    <t>INSECT MOLECULAR BIOLOGY</t>
  </si>
  <si>
    <t>Insect Science</t>
  </si>
  <si>
    <t>INSECTES SOCIAUX</t>
  </si>
  <si>
    <t>Insect Systematics and Diversity</t>
  </si>
  <si>
    <t>INSECT SYSTEMATICS &amp; EVOLUTION</t>
  </si>
  <si>
    <t>Insects</t>
  </si>
  <si>
    <t>Insights into Imaging</t>
  </si>
  <si>
    <t>INSTRUMENTS AND EXPERIMENTAL TECHNIQUES</t>
  </si>
  <si>
    <t>INSTRUMENTATION SCIENCE &amp; TECHNOLOGY</t>
  </si>
  <si>
    <t>INSURANCE MATHEMATICS &amp; ECONOMICS</t>
  </si>
  <si>
    <t>International Agrophysics</t>
  </si>
  <si>
    <t>INTERNATIONAL ANGIOLOGY</t>
  </si>
  <si>
    <t>International Arab Journal of Information Technology</t>
  </si>
  <si>
    <t>INTERNATIONAL ARCHIVES OF ALLERGY AND IMMUNOLOGY</t>
  </si>
  <si>
    <t>INTERNATIONAL ARCHIVES OF OCCUPATIONAL AND ENVIRONMENTAL HEALTH</t>
  </si>
  <si>
    <t>INTERNATIONAL BIODETERIORATION &amp; BIODEGRADATION</t>
  </si>
  <si>
    <t>International Braz J Urol</t>
  </si>
  <si>
    <t>International Breastfeeding Journal</t>
  </si>
  <si>
    <t>INTERNATIONAL CLINICAL PSYCHOPHARMACOLOGY</t>
  </si>
  <si>
    <t>INTERNATIONAL COMMUNICATIONS IN HEAT AND MASS TRANSFER</t>
  </si>
  <si>
    <t>INTERNATIONAL DAIRY JOURNAL</t>
  </si>
  <si>
    <t>INTERNATIONAL DENTAL JOURNAL</t>
  </si>
  <si>
    <t>International Emergency Nursing</t>
  </si>
  <si>
    <t>INTERNATIONAL ENDODONTIC JOURNAL</t>
  </si>
  <si>
    <t>International Food and Agribusiness Management Review</t>
  </si>
  <si>
    <t>International Food Research Journal</t>
  </si>
  <si>
    <t>INTERNATIONAL FORESTRY REVIEW</t>
  </si>
  <si>
    <t>International Forum of Allergy &amp; Rhinology</t>
  </si>
  <si>
    <t>INTERNATIONAL GEOLOGY REVIEW</t>
  </si>
  <si>
    <t>International Health</t>
  </si>
  <si>
    <t>International Heart Journal</t>
  </si>
  <si>
    <t>INTERNATIONAL IMMUNOLOGY</t>
  </si>
  <si>
    <t>INTERNATIONAL JOURNAL OF ACAROLOGY</t>
  </si>
  <si>
    <t>INTERNATIONAL JOURNAL OF ADAPTIVE CONTROL AND SIGNAL PROCESSING</t>
  </si>
  <si>
    <t>INTERNATIONAL JOURNAL OF ADHESION AND ADHESIVES</t>
  </si>
  <si>
    <t>INTERNATIONAL JOURNAL OF ADVANCED MANUFACTURING TECHNOLOGY</t>
  </si>
  <si>
    <t>International Journal of Advanced Robotic Systems</t>
  </si>
  <si>
    <t>International Journal of Aeroacoustics</t>
  </si>
  <si>
    <t>International Journal of Aeronautical and Space Sciences</t>
  </si>
  <si>
    <t>International Journal of Aerospace Engineering</t>
  </si>
  <si>
    <t>International Journal of Agricultural and Biological Engineering</t>
  </si>
  <si>
    <t>International Journal of Agricultural Sustainability</t>
  </si>
  <si>
    <t>International Journal of Agriculture and Natural Resources</t>
  </si>
  <si>
    <t>INTERNATIONAL JOURNAL OF ALGEBRA AND COMPUTATION</t>
  </si>
  <si>
    <t>International Journal of Analytical Chemistry</t>
  </si>
  <si>
    <t>International Journal of Antennas and Propagation</t>
  </si>
  <si>
    <t>International Journal of Applied Mathematics and Computer Science</t>
  </si>
  <si>
    <t>International Journal of Applied Ceramic Technology</t>
  </si>
  <si>
    <t>International Journal of Applied Earth Observation and Geoinformation</t>
  </si>
  <si>
    <t>International Journal of Applied Glass Science</t>
  </si>
  <si>
    <t>International Journal of Applied Mechanics</t>
  </si>
  <si>
    <t>INTERNATIONAL JOURNAL OF APPROXIMATE REASONING</t>
  </si>
  <si>
    <t>International Journal of Architectural Heritage</t>
  </si>
  <si>
    <t>International Journal on Artificial Intelligence Tools</t>
  </si>
  <si>
    <t>INTERNATIONAL JOURNAL OF ARTIFICIAL ORGANS</t>
  </si>
  <si>
    <t>International Journal of Astrobiology</t>
  </si>
  <si>
    <t>INTERNATIONAL JOURNAL OF AUDIOLOGY</t>
  </si>
  <si>
    <t>INTERNATIONAL JOURNAL OF AUTOMOTIVE TECHNOLOGY</t>
  </si>
  <si>
    <t>International Journal of Behavioral Nutrition and Physical Activity</t>
  </si>
  <si>
    <t>INTERNATIONAL JOURNAL OF BIFURCATION AND CHAOS</t>
  </si>
  <si>
    <t>INTERNATIONAL JOURNAL OF BIOCHEMISTRY &amp; CELL BIOLOGY</t>
  </si>
  <si>
    <t>International Journal of Bio-Inspired Computation</t>
  </si>
  <si>
    <t>INTERNATIONAL JOURNAL OF BIOLOGICAL MARKERS</t>
  </si>
  <si>
    <t>International Journal of Biological Sciences</t>
  </si>
  <si>
    <t>International Journal of Biomathematics</t>
  </si>
  <si>
    <t>INTERNATIONAL JOURNAL OF BIOMETEOROLOGY</t>
  </si>
  <si>
    <t>International Journal of Bioprinting</t>
  </si>
  <si>
    <t>International Journal of Biostatistics</t>
  </si>
  <si>
    <t>International Journal of Bipolar Disorders</t>
  </si>
  <si>
    <t>INTERNATIONAL JOURNAL OF CANCER</t>
  </si>
  <si>
    <t>INTERNATIONAL JOURNAL OF CARDIOVASCULAR IMAGING</t>
  </si>
  <si>
    <t>INTERNATIONAL JOURNAL OF CAST METALS RESEARCH</t>
  </si>
  <si>
    <t>International Journal of Chemical Engineering</t>
  </si>
  <si>
    <t>INTERNATIONAL JOURNAL OF CHEMICAL KINETICS</t>
  </si>
  <si>
    <t>International Journal of Chemical Reactor Engineering</t>
  </si>
  <si>
    <t>International Journal of Chronic Obstructive Pulmonary Disease</t>
  </si>
  <si>
    <t>INTERNATIONAL JOURNAL OF CIRCUIT THEORY AND APPLICATIONS</t>
  </si>
  <si>
    <t>International Journal of Circumpolar Health</t>
  </si>
  <si>
    <t>International Journal of Civil Engineering</t>
  </si>
  <si>
    <t>INTERNATIONAL JOURNAL OF CLIMATOLOGY</t>
  </si>
  <si>
    <t>International Journal of Clinical Oncology</t>
  </si>
  <si>
    <t>International Journal of Clinical Pharmacy</t>
  </si>
  <si>
    <t>INTERNATIONAL JOURNAL OF CLINICAL PRACTICE</t>
  </si>
  <si>
    <t>International Journal of Clothing Science and Technology</t>
  </si>
  <si>
    <t>INTERNATIONAL JOURNAL OF COAL GEOLOGY</t>
  </si>
  <si>
    <t>International Journal of Coal Preparation and Utilization</t>
  </si>
  <si>
    <t>INTERNATIONAL JOURNAL OF COLORECTAL DISEASE</t>
  </si>
  <si>
    <t>INTERNATIONAL JOURNAL OF COMMUNICATION SYSTEMS</t>
  </si>
  <si>
    <t>International Journal of Computational Methods</t>
  </si>
  <si>
    <t>International Journal of Computer Assisted Radiology and Surgery</t>
  </si>
  <si>
    <t>International Journal of Computers Communications &amp; Control</t>
  </si>
  <si>
    <t>International Journal of Computerized Dentistry</t>
  </si>
  <si>
    <t>INTERNATIONAL JOURNAL OF COMPUTATIONAL FLUID DYNAMICS</t>
  </si>
  <si>
    <t>International Journal of Computational Intelligence Systems</t>
  </si>
  <si>
    <t>INTERNATIONAL JOURNAL OF COMPUTER INTEGRATED MANUFACTURING</t>
  </si>
  <si>
    <t>INTERNATIONAL JOURNAL OF COMPUTER MATHEMATICS</t>
  </si>
  <si>
    <t>INTERNATIONAL JOURNAL OF COMPUTER VISION</t>
  </si>
  <si>
    <t>International Journal of Concrete Structures and Materials</t>
  </si>
  <si>
    <t>INTERNATIONAL JOURNAL OF CONTROL</t>
  </si>
  <si>
    <t>INTERNATIONAL JOURNAL OF CONTROL AUTOMATION AND SYSTEMS</t>
  </si>
  <si>
    <t>INTERNATIONAL JOURNAL OF COSMETIC SCIENCE</t>
  </si>
  <si>
    <t>INTERNATIONAL JOURNAL OF CRASHWORTHINESS</t>
  </si>
  <si>
    <t>International Journal of Critical Infrastructure Protection</t>
  </si>
  <si>
    <t>INTERNATIONAL JOURNAL OF DAIRY TECHNOLOGY</t>
  </si>
  <si>
    <t>INTERNATIONAL JOURNAL OF DAMAGE MECHANICS</t>
  </si>
  <si>
    <t>International Journal of Dental Hygiene</t>
  </si>
  <si>
    <t>INTERNATIONAL JOURNAL OF DERMATOLOGY</t>
  </si>
  <si>
    <t>International Journal of Design</t>
  </si>
  <si>
    <t>INTERNATIONAL JOURNAL OF DEVELOPMENTAL BIOLOGY</t>
  </si>
  <si>
    <t>INTERNATIONAL JOURNAL OF DEVELOPMENTAL NEUROSCIENCE</t>
  </si>
  <si>
    <t>International Journal of Digital Earth</t>
  </si>
  <si>
    <t>International Journal of Disaster Risk Reduction</t>
  </si>
  <si>
    <t>International Journal of Disaster Risk Science</t>
  </si>
  <si>
    <t>International Journal of Distributed Sensor Networks</t>
  </si>
  <si>
    <t>International Journal on Document Analysis and Recognition</t>
  </si>
  <si>
    <t>INTERNATIONAL JOURNAL OF EARTH SCIENCES</t>
  </si>
  <si>
    <t>INTERNATIONAL JOURNAL OF EATING DISORDERS</t>
  </si>
  <si>
    <t>INTERNATIONAL JOURNAL OF ELECTRICAL POWER &amp; ENERGY SYSTEMS</t>
  </si>
  <si>
    <t>International Journal of Electrochemical Science</t>
  </si>
  <si>
    <t>INTERNATIONAL JOURNAL OF ELECTRONICS</t>
  </si>
  <si>
    <t>INTERNATIONAL JOURNAL OF ELECTRONIC COMMERCE</t>
  </si>
  <si>
    <t>International Journal of Endocrinology</t>
  </si>
  <si>
    <t>INTERNATIONAL JOURNAL OF ENERGY RESEARCH</t>
  </si>
  <si>
    <t>INTERNATIONAL JOURNAL OF ENGINEERING SCIENCE</t>
  </si>
  <si>
    <t>INTERNATIONAL JOURNAL OF ENVIRONMENTAL ANALYTICAL CHEMISTRY</t>
  </si>
  <si>
    <t>INTERNATIONAL JOURNAL OF ENVIRONMENTAL HEALTH RESEARCH</t>
  </si>
  <si>
    <t>INTERNATIONAL JOURNAL OF ENVIRONMENT AND POLLUTION</t>
  </si>
  <si>
    <t>International Journal of Environmental Research</t>
  </si>
  <si>
    <t>International Journal of Environmental Science and Technology</t>
  </si>
  <si>
    <t>INTERNATIONAL JOURNAL OF EPIDEMIOLOGY</t>
  </si>
  <si>
    <t>International Journal of Exergy</t>
  </si>
  <si>
    <t>International Journal of Food Engineering</t>
  </si>
  <si>
    <t>INTERNATIONAL JOURNAL OF FOOD MICROBIOLOGY</t>
  </si>
  <si>
    <t>INTERNATIONAL JOURNAL OF FOOD PROPERTIES</t>
  </si>
  <si>
    <t>INTERNATIONAL JOURNAL OF FOOD SCIENCES AND NUTRITION</t>
  </si>
  <si>
    <t>INTERNATIONAL JOURNAL OF FOOD SCIENCE AND TECHNOLOGY</t>
  </si>
  <si>
    <t>International Journal of Forest Engineering</t>
  </si>
  <si>
    <t>INTERNATIONAL JOURNAL OF FOUNDATIONS OF COMPUTER SCIENCE</t>
  </si>
  <si>
    <t>INTERNATIONAL JOURNAL OF FRACTURE</t>
  </si>
  <si>
    <t>International Journal of Fruit Science</t>
  </si>
  <si>
    <t>International Journal of Fuzzy Systems</t>
  </si>
  <si>
    <t>INTERNATIONAL JOURNAL OF GAME THEORY</t>
  </si>
  <si>
    <t>International Journal of Gastronomy and Food Science</t>
  </si>
  <si>
    <t>International Journal of General Medicine</t>
  </si>
  <si>
    <t>INTERNATIONAL JOURNAL OF GENERAL SYSTEMS</t>
  </si>
  <si>
    <t>International Journal of Genomics</t>
  </si>
  <si>
    <t>INTERNATIONAL JOURNAL OF GEOGRAPHICAL INFORMATION SCIENCE</t>
  </si>
  <si>
    <t>INTERNATIONAL JOURNAL OF GEOMETRIC METHODS IN MODERN PHYSICS</t>
  </si>
  <si>
    <t>International Journal of Geomechanics</t>
  </si>
  <si>
    <t>INTERNATIONAL JOURNAL OF GERIATRIC PSYCHIATRY</t>
  </si>
  <si>
    <t>International Journal of Global Warming</t>
  </si>
  <si>
    <t>International Journal of Green Energy</t>
  </si>
  <si>
    <t>International Journal of Greenhouse Gas Control</t>
  </si>
  <si>
    <t>INTERNATIONAL JOURNAL OF GYNECOLOGICAL CANCER</t>
  </si>
  <si>
    <t>INTERNATIONAL JOURNAL OF GYNECOLOGY &amp; OBSTETRICS</t>
  </si>
  <si>
    <t>INTERNATIONAL JOURNAL OF GYNECOLOGICAL PATHOLOGY</t>
  </si>
  <si>
    <t>International Journal of Health Geographics</t>
  </si>
  <si>
    <t>International Journal of Health Policy and Management</t>
  </si>
  <si>
    <t>INTERNATIONAL JOURNAL OF HEAT AND FLUID FLOW</t>
  </si>
  <si>
    <t>INTERNATIONAL JOURNAL OF HEAT AND MASS TRANSFER</t>
  </si>
  <si>
    <t>International Journal of Heavy Vehicle Systems</t>
  </si>
  <si>
    <t>INTERNATIONAL JOURNAL OF HEMATOLOGY</t>
  </si>
  <si>
    <t>INTERNATIONAL JOURNAL OF HIGH PERFORMANCE COMPUTING APPLICATIONS</t>
  </si>
  <si>
    <t>INTERNATIONAL JOURNAL OF HUMAN GENETICS</t>
  </si>
  <si>
    <t>International Journal of Humanoid Robotics</t>
  </si>
  <si>
    <t>INTERNATIONAL JOURNAL OF HUMAN-COMPUTER INTERACTION</t>
  </si>
  <si>
    <t>INTERNATIONAL JOURNAL OF HUMAN-COMPUTER STUDIES</t>
  </si>
  <si>
    <t>INTERNATIONAL JOURNAL OF HYDROGEN ENERGY</t>
  </si>
  <si>
    <t>INTERNATIONAL JOURNAL OF HYGIENE AND ENVIRONMENTAL HEALTH</t>
  </si>
  <si>
    <t>International Journal of Hypertension</t>
  </si>
  <si>
    <t>INTERNATIONAL JOURNAL OF HYPERTHERMIA</t>
  </si>
  <si>
    <t>INTERNATIONAL JOURNAL OF IMAGING SYSTEMS AND TECHNOLOGY</t>
  </si>
  <si>
    <t>International Journal of Immunogenetics</t>
  </si>
  <si>
    <t>INTERNATIONAL JOURNAL OF IMMUNOPATHOLOGY AND PHARMACOLOGY</t>
  </si>
  <si>
    <t>INTERNATIONAL JOURNAL OF IMPACT ENGINEERING</t>
  </si>
  <si>
    <t>International Journal of Implant Dentistry</t>
  </si>
  <si>
    <t>INTERNATIONAL JOURNAL OF IMPOTENCE RESEARCH</t>
  </si>
  <si>
    <t>International Journal of Industrial Engineering Computations</t>
  </si>
  <si>
    <t>INTERNATIONAL JOURNAL OF INDUSTRIAL ENGINEERING-THEORY APPLICATIONS AND PRACTICE</t>
  </si>
  <si>
    <t>INTERNATIONAL JOURNAL OF INDUSTRIAL ERGONOMICS</t>
  </si>
  <si>
    <t>International Journal of Information Security</t>
  </si>
  <si>
    <t>INTERNATIONAL JOURNAL OF INFORMATION TECHNOLOGY &amp; DECISION MAKING</t>
  </si>
  <si>
    <t>INTERNATIONAL JOURNAL OF INFECTIOUS DISEASES</t>
  </si>
  <si>
    <t>International Journal of Integrated Care</t>
  </si>
  <si>
    <t>INTERNATIONAL JOURNAL OF INTELLIGENT SYSTEMS</t>
  </si>
  <si>
    <t>International Journal of Interactive Multimedia and Artificial Intelligence</t>
  </si>
  <si>
    <t>International Journal of Laboratory Hematology</t>
  </si>
  <si>
    <t>INTERNATIONAL JOURNAL OF LANGUAGE &amp; COMMUNICATION DISORDERS</t>
  </si>
  <si>
    <t>International Journal of Lean Six Sigma</t>
  </si>
  <si>
    <t>INTERNATIONAL JOURNAL OF LEGAL MEDICINE</t>
  </si>
  <si>
    <t>INTERNATIONAL JOURNAL OF LIFE CYCLE ASSESSMENT</t>
  </si>
  <si>
    <t>International Journal of Lower Extremity Wounds</t>
  </si>
  <si>
    <t>International Journal of Low-Carbon Technologies</t>
  </si>
  <si>
    <t>International Journal of Machine Learning and Cybernetics</t>
  </si>
  <si>
    <t>INTERNATIONAL JOURNAL OF MACHINE TOOLS &amp; MANUFACTURE</t>
  </si>
  <si>
    <t>INTERNATIONAL JOURNAL OF MASS SPECTROMETRY</t>
  </si>
  <si>
    <t>International Journal of Material Forming</t>
  </si>
  <si>
    <t>International Journal of Mechanics and Materials in Design</t>
  </si>
  <si>
    <t>INTERNATIONAL JOURNAL OF MECHANICAL SCIENCES</t>
  </si>
  <si>
    <t>INTERNATIONAL JOURNAL OF MEDICAL INFORMATICS</t>
  </si>
  <si>
    <t>INTERNATIONAL JOURNAL OF MEDICAL MICROBIOLOGY</t>
  </si>
  <si>
    <t>INTERNATIONAL JOURNAL OF MEDICINAL MUSHROOMS</t>
  </si>
  <si>
    <t>International Journal of Medical Robotics and Computer Assisted Surgery</t>
  </si>
  <si>
    <t>International Journal of Medical Sciences</t>
  </si>
  <si>
    <t>International Journal of Mental Health and Addiction</t>
  </si>
  <si>
    <t>International Journal of Mental Health Nursing</t>
  </si>
  <si>
    <t>International Journal of Metalcasting</t>
  </si>
  <si>
    <t>INTERNATIONAL JOURNAL OF METHODS IN PSYCHIATRIC RESEARCH</t>
  </si>
  <si>
    <t>International Journal of Micro Air Vehicles</t>
  </si>
  <si>
    <t>International Journal of Microwave and Wireless Technologies</t>
  </si>
  <si>
    <t>International Journal of Minerals Metallurgy and Materials</t>
  </si>
  <si>
    <t>International Journal of Mining Reclamation and Environment</t>
  </si>
  <si>
    <t>International Journal of Mining Science and Technology</t>
  </si>
  <si>
    <t>INTERNATIONAL JOURNAL OF MODERN PHYSICS A</t>
  </si>
  <si>
    <t>INTERNATIONAL JOURNAL OF MODERN PHYSICS B</t>
  </si>
  <si>
    <t>INTERNATIONAL JOURNAL OF MODERN PHYSICS C</t>
  </si>
  <si>
    <t>INTERNATIONAL JOURNAL OF MODERN PHYSICS D</t>
  </si>
  <si>
    <t>INTERNATIONAL JOURNAL OF MODERN PHYSICS E</t>
  </si>
  <si>
    <t>INTERNATIONAL JOURNAL OF MOLECULAR MEDICINE</t>
  </si>
  <si>
    <t>INTERNATIONAL JOURNAL OF MOLECULAR SCIENCES</t>
  </si>
  <si>
    <t>International Journal of Multimedia Information Retrieval</t>
  </si>
  <si>
    <t>INTERNATIONAL JOURNAL OF MULTIPHASE FLOW</t>
  </si>
  <si>
    <t>International Journal for Multiscale Computational Engineering</t>
  </si>
  <si>
    <t>International Journal of Nanomedicine</t>
  </si>
  <si>
    <t>International Journal of Naval Architecture and Ocean Engineering</t>
  </si>
  <si>
    <t>International Journal of Network Management</t>
  </si>
  <si>
    <t>International Journal of Neural Systems</t>
  </si>
  <si>
    <t>INTERNATIONAL JOURNAL OF NEUROPSYCHOPHARMACOLOGY</t>
  </si>
  <si>
    <t>INTERNATIONAL JOURNAL OF NEUROSCIENCE</t>
  </si>
  <si>
    <t>INTERNATIONAL JOURNAL OF NON-LINEAR MECHANICS</t>
  </si>
  <si>
    <t>International Journal of Number Theory</t>
  </si>
  <si>
    <t>INTERNATIONAL JOURNAL FOR NUMERICAL AND ANALYTICAL METHODS IN GEOMECHANICS</t>
  </si>
  <si>
    <t>International Journal for Numerical Methods in Biomedical Engineering</t>
  </si>
  <si>
    <t>INTERNATIONAL JOURNAL FOR NUMERICAL METHODS IN ENGINEERING</t>
  </si>
  <si>
    <t>INTERNATIONAL JOURNAL FOR NUMERICAL METHODS IN FLUIDS</t>
  </si>
  <si>
    <t>INTERNATIONAL JOURNAL OF NUMERICAL METHODS FOR HEAT &amp; FLUID FLOW</t>
  </si>
  <si>
    <t>INTERNATIONAL JOURNAL OF NUMERICAL MODELLING-ELECTRONIC NETWORKS DEVICES AND FIELDS</t>
  </si>
  <si>
    <t>International Journal of Nursing Knowledge</t>
  </si>
  <si>
    <t>International Journal of Nursing Practice</t>
  </si>
  <si>
    <t>INTERNATIONAL JOURNAL OF NURSING STUDIES</t>
  </si>
  <si>
    <t>INTERNATIONAL JOURNAL OF OBESITY</t>
  </si>
  <si>
    <t>INTERNATIONAL JOURNAL OF OBSTETRIC ANESTHESIA</t>
  </si>
  <si>
    <t>International Journal of Occupational Medicine and Environmental Health</t>
  </si>
  <si>
    <t>INTERNATIONAL JOURNAL OF ODONATOLOGY</t>
  </si>
  <si>
    <t>INTERNATIONAL JOURNAL OF OFFSHORE AND POLAR ENGINEERING</t>
  </si>
  <si>
    <t>International Journal of Older People Nursing</t>
  </si>
  <si>
    <t>INTERNATIONAL JOURNAL OF ONCOLOGY</t>
  </si>
  <si>
    <t>International Journal of Ophthalmology</t>
  </si>
  <si>
    <t>International Journal of Optics</t>
  </si>
  <si>
    <t>International Journal of Optomechatronics</t>
  </si>
  <si>
    <t>INTERNATIONAL JOURNAL OF ORAL &amp; MAXILLOFACIAL IMPLANTS</t>
  </si>
  <si>
    <t>INTERNATIONAL JOURNAL OF ORAL AND MAXILLOFACIAL SURGERY</t>
  </si>
  <si>
    <t>International Journal of Oral Science</t>
  </si>
  <si>
    <t>International Journal of Osteopathic Medicine</t>
  </si>
  <si>
    <t>International Journal of Paediatric Dentistry</t>
  </si>
  <si>
    <t>International Journal of Paleopathology</t>
  </si>
  <si>
    <t>INTERNATIONAL JOURNAL FOR PARASITOLOGY</t>
  </si>
  <si>
    <t>International Journal for Parasitology-Drugs and Drug Resistance</t>
  </si>
  <si>
    <t>International Journal for Parasitology-Parasites and Wildlife</t>
  </si>
  <si>
    <t>INTERNATIONAL JOURNAL OF PATTERN RECOGNITION AND ARTIFICIAL INTELLIGENCE</t>
  </si>
  <si>
    <t>International Journal of Pavement Engineering</t>
  </si>
  <si>
    <t>INTERNATIONAL JOURNAL OF PEDIATRIC OTORHINOLARYNGOLOGY</t>
  </si>
  <si>
    <t>International Journal of Peptide Research and Therapeutics</t>
  </si>
  <si>
    <t>International Journal of Performance Analysis in Sport</t>
  </si>
  <si>
    <t>INTERNATIONAL JOURNAL OF PERIODONTICS &amp; RESTORATIVE DENTISTRY</t>
  </si>
  <si>
    <t>INTERNATIONAL JOURNAL OF PEST MANAGEMENT</t>
  </si>
  <si>
    <t>International Journal of Pharmacology</t>
  </si>
  <si>
    <t>INTERNATIONAL JOURNAL OF PHOTOENERGY</t>
  </si>
  <si>
    <t>International Journal of Physical Modelling in Geotechnics</t>
  </si>
  <si>
    <t>INTERNATIONAL JOURNAL OF PHYTOREMEDIATION</t>
  </si>
  <si>
    <t>International Journal of Plant Production</t>
  </si>
  <si>
    <t>INTERNATIONAL JOURNAL OF PLANT SCIENCES</t>
  </si>
  <si>
    <t>INTERNATIONAL JOURNAL OF PLASTICITY</t>
  </si>
  <si>
    <t>INTERNATIONAL JOURNAL OF POLYMER ANALYSIS AND CHARACTERIZATION</t>
  </si>
  <si>
    <t>International Journal of Polymeric Materials and Polymeric Biomaterials</t>
  </si>
  <si>
    <t>International Journal of Polymer Science</t>
  </si>
  <si>
    <t>International Journal of Precision Engineering and Manufacturing-Green Technology</t>
  </si>
  <si>
    <t>International Journal of Precision Engineering and Manufacturing</t>
  </si>
  <si>
    <t>INTERNATIONAL JOURNAL OF PRESSURE VESSELS AND PIPING</t>
  </si>
  <si>
    <t>INTERNATIONAL JOURNAL OF PRIMATOLOGY</t>
  </si>
  <si>
    <t>INTERNATIONAL JOURNAL OF PRODUCTION ECONOMICS</t>
  </si>
  <si>
    <t>INTERNATIONAL JOURNAL OF PRODUCTION RESEARCH</t>
  </si>
  <si>
    <t>INTERNATIONAL JOURNAL OF PROSTHODONTICS</t>
  </si>
  <si>
    <t>INTERNATIONAL JOURNAL OF PSYCHIATRY IN CLINICAL PRACTICE</t>
  </si>
  <si>
    <t>INTERNATIONAL JOURNAL OF PSYCHIATRY IN MEDICINE</t>
  </si>
  <si>
    <t>INTERNATIONAL JOURNAL OF PSYCHOPHYSIOLOGY</t>
  </si>
  <si>
    <t>International Journal of Public Health</t>
  </si>
  <si>
    <t>INTERNATIONAL JOURNAL FOR QUALITY IN HEALTH CARE</t>
  </si>
  <si>
    <t>INTERNATIONAL JOURNAL OF QUANTUM CHEMISTRY</t>
  </si>
  <si>
    <t>INTERNATIONAL JOURNAL OF RADIATION BIOLOGY</t>
  </si>
  <si>
    <t>INTERNATIONAL JOURNAL OF RADIATION ONCOLOGY BIOLOGY PHYSICS</t>
  </si>
  <si>
    <t>International Journal of Radiation Research</t>
  </si>
  <si>
    <t>International Journal of Rail Transportation</t>
  </si>
  <si>
    <t>INTERNATIONAL JOURNAL OF REFRACTORY METALS &amp; HARD MATERIALS</t>
  </si>
  <si>
    <t>INTERNATIONAL JOURNAL OF REHABILITATION RESEARCH</t>
  </si>
  <si>
    <t>INTERNATIONAL JOURNAL OF REMOTE SENSING</t>
  </si>
  <si>
    <t>INTERNATIONAL JOURNAL OF RF AND MICROWAVE COMPUTER-AIDED ENGINEERING</t>
  </si>
  <si>
    <t>International Journal of Rheumatic Diseases</t>
  </si>
  <si>
    <t>INTERNATIONAL JOURNAL OF ROBOTICS &amp; AUTOMATION</t>
  </si>
  <si>
    <t>INTERNATIONAL JOURNAL OF ROBOTICS RESEARCH</t>
  </si>
  <si>
    <t>INTERNATIONAL JOURNAL OF ROBUST AND NONLINEAR CONTROL</t>
  </si>
  <si>
    <t>INTERNATIONAL JOURNAL OF ROCK MECHANICS AND MINING SCIENCES</t>
  </si>
  <si>
    <t>INTERNATIONAL JOURNAL OF SATELLITE COMMUNICATIONS AND NETWORKING</t>
  </si>
  <si>
    <t>International Journal of Sediment Research</t>
  </si>
  <si>
    <t>International Journal of Sensor Networks</t>
  </si>
  <si>
    <t>International Journal of Simulation Modelling</t>
  </si>
  <si>
    <t>International Journal of Smart and Nano Materials</t>
  </si>
  <si>
    <t>International Journal of Social Robotics</t>
  </si>
  <si>
    <t>INTERNATIONAL JOURNAL OF SOFTWARE ENGINEERING AND KNOWLEDGE ENGINEERING</t>
  </si>
  <si>
    <t>International Journal on Software Tools for Technology Transfer</t>
  </si>
  <si>
    <t>INTERNATIONAL JOURNAL OF SOLIDS AND STRUCTURES</t>
  </si>
  <si>
    <t>International Journal of Speech-Language Pathology</t>
  </si>
  <si>
    <t>INTERNATIONAL JOURNAL OF SPELEOLOGY</t>
  </si>
  <si>
    <t>INTERNATIONAL JOURNAL OF SPORT NUTRITION AND EXERCISE METABOLISM</t>
  </si>
  <si>
    <t>International Journal of Sports Physiology and Performance</t>
  </si>
  <si>
    <t>INTERNATIONAL JOURNAL OF SPORTS MEDICINE</t>
  </si>
  <si>
    <t>International Journal of Spray and Combustion Dynamics</t>
  </si>
  <si>
    <t>INTERNATIONAL JOURNAL OF STD &amp; AIDS</t>
  </si>
  <si>
    <t>International Journal of Steel Structures</t>
  </si>
  <si>
    <t>International Journal of Stem Cells</t>
  </si>
  <si>
    <t>International Journal of STEM Education</t>
  </si>
  <si>
    <t>International Journal of Stroke</t>
  </si>
  <si>
    <t>International Journal of Structural Stability and Dynamics</t>
  </si>
  <si>
    <t>International Journal of Surface Science and Engineering</t>
  </si>
  <si>
    <t>International Journal of Surgery</t>
  </si>
  <si>
    <t>INTERNATIONAL JOURNAL OF SURGICAL PATHOLOGY</t>
  </si>
  <si>
    <t>INTERNATIONAL JOURNAL OF SUSTAINABLE DEVELOPMENT AND WORLD ECOLOGY</t>
  </si>
  <si>
    <t>INTERNATIONAL JOURNAL OF SYSTEMATIC AND EVOLUTIONARY MICROBIOLOGY</t>
  </si>
  <si>
    <t>INTERNATIONAL JOURNAL OF SYSTEMS SCIENCE</t>
  </si>
  <si>
    <t>INTERNATIONAL JOURNAL OF TECHNOLOGY ASSESSMENT IN HEALTH CARE</t>
  </si>
  <si>
    <t>INTERNATIONAL JOURNAL OF TECHNOLOGY AND DESIGN EDUCATION</t>
  </si>
  <si>
    <t>INTERNATIONAL JOURNAL OF TECHNOLOGY MANAGEMENT</t>
  </si>
  <si>
    <t>INTERNATIONAL JOURNAL OF THEORETICAL PHYSICS</t>
  </si>
  <si>
    <t>INTERNATIONAL JOURNAL OF THERMAL SCIENCES</t>
  </si>
  <si>
    <t>INTERNATIONAL JOURNAL OF THERMOPHYSICS</t>
  </si>
  <si>
    <t>INTERNATIONAL JOURNAL OF TOXICOLOGY</t>
  </si>
  <si>
    <t>International Journal of Transgender Health</t>
  </si>
  <si>
    <t>INTERNATIONAL JOURNAL OF TROPICAL INSECT SCIENCE</t>
  </si>
  <si>
    <t>INTERNATIONAL JOURNAL OF TUBERCULOSIS AND LUNG DISEASE</t>
  </si>
  <si>
    <t>INTERNATIONAL JOURNAL OF TURBO &amp; JET-ENGINES</t>
  </si>
  <si>
    <t>INTERNATIONAL JOURNAL OF UNCERTAINTY FUZZINESS AND KNOWLEDGE-BASED SYSTEMS</t>
  </si>
  <si>
    <t>International Journal for Uncertainty Quantification</t>
  </si>
  <si>
    <t>INTERNATIONAL JOURNAL OF UROLOGY</t>
  </si>
  <si>
    <t>International Journal of Ventilation</t>
  </si>
  <si>
    <t>INTERNATIONAL JOURNAL FOR VITAMIN AND NUTRITION RESEARCH</t>
  </si>
  <si>
    <t>INTERNATIONAL JOURNAL OF WATER RESOURCES DEVELOPMENT</t>
  </si>
  <si>
    <t>International Journal of Web and Grid Services</t>
  </si>
  <si>
    <t>INTERNATIONAL JOURNAL OF WILDLAND FIRE</t>
  </si>
  <si>
    <t>International Journal of Womens Health</t>
  </si>
  <si>
    <t>INTERNATIONAL MATERIALS REVIEWS</t>
  </si>
  <si>
    <t>INTERNATIONAL MATHEMATICS RESEARCH NOTICES</t>
  </si>
  <si>
    <t>INTERNATIONAL MICROBIOLOGY</t>
  </si>
  <si>
    <t>International Neurourology Journal</t>
  </si>
  <si>
    <t>INTERNATIONAL NURSING REVIEW</t>
  </si>
  <si>
    <t>INTERNATIONAL OPHTHALMOLOGY</t>
  </si>
  <si>
    <t>INTERNATIONAL ORTHOPAEDICS</t>
  </si>
  <si>
    <t>INTERNATIONAL POLYMER PROCESSING</t>
  </si>
  <si>
    <t>INTERNATIONAL PSYCHOGERIATRICS</t>
  </si>
  <si>
    <t>INTERNATIONAL REVIEW OF HYDROBIOLOGY</t>
  </si>
  <si>
    <t>INTERNATIONAL REVIEWS OF IMMUNOLOGY</t>
  </si>
  <si>
    <t>INTERNATIONAL REVIEWS IN PHYSICAL CHEMISTRY</t>
  </si>
  <si>
    <t>International Soil and Water Conservation Research</t>
  </si>
  <si>
    <t>INTERNATIONAL STATISTICAL REVIEW</t>
  </si>
  <si>
    <t>International Transactions on Electrical Energy Systems</t>
  </si>
  <si>
    <t>International Transactions in Operational Research</t>
  </si>
  <si>
    <t>INTERNATIONAL UROGYNECOLOGY JOURNAL</t>
  </si>
  <si>
    <t>INTERNATIONAL UROLOGY AND NEPHROLOGY</t>
  </si>
  <si>
    <t>International Wound Journal</t>
  </si>
  <si>
    <t>Integrative Biology</t>
  </si>
  <si>
    <t>INTEGRATIVE CANCER THERAPIES</t>
  </si>
  <si>
    <t>INTEGRATIVE AND COMPARATIVE BIOLOGY</t>
  </si>
  <si>
    <t>INTEGRATED COMPUTER-AIDED ENGINEERING</t>
  </si>
  <si>
    <t>Integrated Environmental Assessment and Management</t>
  </si>
  <si>
    <t>INTEGRAL EQUATIONS AND OPERATOR THEORY</t>
  </si>
  <si>
    <t>Integrating Materials and Manufacturing Innovation</t>
  </si>
  <si>
    <t>Integrative Medicine Research</t>
  </si>
  <si>
    <t>INTEGRAL TRANSFORMS AND SPECIAL FUNCTIONS</t>
  </si>
  <si>
    <t>Integrative Zoology</t>
  </si>
  <si>
    <t>INTEGRATION-THE VLSI JOURNAL</t>
  </si>
  <si>
    <t>Intelligent Service Robotics</t>
  </si>
  <si>
    <t>INTENSIVE CARE MEDICINE</t>
  </si>
  <si>
    <t>Intensive and Critical Care Nursing</t>
  </si>
  <si>
    <t>INTERACTING WITH COMPUTERS</t>
  </si>
  <si>
    <t>Interdisciplinary Sciences-Computational Life Sciences</t>
  </si>
  <si>
    <t>INTERDISCIPLINARY SCIENCE REVIEWS</t>
  </si>
  <si>
    <t>Interface Focus</t>
  </si>
  <si>
    <t>INTERFACES AND FREE BOUNDARIES</t>
  </si>
  <si>
    <t>Internal and Emergency Medicine</t>
  </si>
  <si>
    <t>INTERNAL MEDICINE JOURNAL</t>
  </si>
  <si>
    <t>Internet Interventions-The Application of Information Technology in Mental and Behavioural Health</t>
  </si>
  <si>
    <t>Internet Research</t>
  </si>
  <si>
    <t>Interpretation-A Journal of Subsurface Characterization</t>
  </si>
  <si>
    <t>INTERVENTIONAL NEURORADIOLOGY</t>
  </si>
  <si>
    <t>INTERVIROLOGY</t>
  </si>
  <si>
    <t>Invasive Plant Science and Management</t>
  </si>
  <si>
    <t>INVENTIONES MATHEMATICAE</t>
  </si>
  <si>
    <t>INVERSE PROBLEMS</t>
  </si>
  <si>
    <t>Inverse Problems and Imaging</t>
  </si>
  <si>
    <t>INVERTEBRATE BIOLOGY</t>
  </si>
  <si>
    <t>INVERTEBRATE SYSTEMATICS</t>
  </si>
  <si>
    <t>INVESTIGATIONAL NEW DRUGS</t>
  </si>
  <si>
    <t>INVESTIGATIVE OPHTHALMOLOGY &amp; VISUAL SCIENCE</t>
  </si>
  <si>
    <t>INVESTIGATIVE RADIOLOGY</t>
  </si>
  <si>
    <t>Investigative and Clinical Urology</t>
  </si>
  <si>
    <t>Iranian Journal of Allergy Asthma and Immunology</t>
  </si>
  <si>
    <t>Iranian Journal of Basic Medical Sciences</t>
  </si>
  <si>
    <t>Iranian Journal of Biotechnology</t>
  </si>
  <si>
    <t>IRANIAN JOURNAL OF CHEMISTRY &amp; CHEMICAL ENGINEERING-INTERNATIONAL ENGLISH EDITION</t>
  </si>
  <si>
    <t>IRANIAN JOURNAL OF FISHERIES SCIENCES</t>
  </si>
  <si>
    <t>Iranian Journal of Fuzzy Systems</t>
  </si>
  <si>
    <t>Iranian Journal of Immunology</t>
  </si>
  <si>
    <t>Iranian Journal of Pharmaceutical Research</t>
  </si>
  <si>
    <t>Iranian Journal of Public Health</t>
  </si>
  <si>
    <t>Iranian Journal of Veterinary Research</t>
  </si>
  <si>
    <t>IRANIAN POLYMER JOURNAL</t>
  </si>
  <si>
    <t>IRBM</t>
  </si>
  <si>
    <t>IRISH JOURNAL OF MEDICAL SCIENCE</t>
  </si>
  <si>
    <t>IRISH VETERINARY JOURNAL</t>
  </si>
  <si>
    <t>IRONMAKING &amp; STEELMAKING</t>
  </si>
  <si>
    <t>IRRIGATION AND DRAINAGE</t>
  </si>
  <si>
    <t>IRRIGATION SCIENCE</t>
  </si>
  <si>
    <t>ISA TRANSACTIONS</t>
  </si>
  <si>
    <t>iScience</t>
  </si>
  <si>
    <t>ISIJ INTERNATIONAL</t>
  </si>
  <si>
    <t>ISIS</t>
  </si>
  <si>
    <t>ISLAND ARC</t>
  </si>
  <si>
    <t>Islets</t>
  </si>
  <si>
    <t>ISME Journal</t>
  </si>
  <si>
    <t>ISOTOPES IN ENVIRONMENTAL AND HEALTH STUDIES</t>
  </si>
  <si>
    <t>ISPRS International Journal of Geo-Information</t>
  </si>
  <si>
    <t>ISPRS JOURNAL OF PHOTOGRAMMETRY AND REMOTE SENSING</t>
  </si>
  <si>
    <t>ISRAEL JOURNAL OF CHEMISTRY</t>
  </si>
  <si>
    <t>ISRAEL MEDICAL ASSOCIATION JOURNAL</t>
  </si>
  <si>
    <t>Issues in Mental Health Nursing</t>
  </si>
  <si>
    <t>ISSUES IN SCIENCE AND TECHNOLOGY</t>
  </si>
  <si>
    <t>IT Professional</t>
  </si>
  <si>
    <t>Italian Journal of Agronomy</t>
  </si>
  <si>
    <t>Italian Journal of Animal Science</t>
  </si>
  <si>
    <t>Italian Journal of Geosciences</t>
  </si>
  <si>
    <t>Italian Journal of Pediatrics</t>
  </si>
  <si>
    <t>IUBMB LIFE</t>
  </si>
  <si>
    <t>IUCrJ</t>
  </si>
  <si>
    <t>IZVESTIYA ATMOSPHERIC AND OCEANIC PHYSICS</t>
  </si>
  <si>
    <t>IZVESTIYA MATHEMATICS</t>
  </si>
  <si>
    <t>IZVESTIYA-PHYSICS OF THE SOLID EARTH</t>
  </si>
  <si>
    <t>JOURNAL OF AAPOS</t>
  </si>
  <si>
    <t>Journal of the Academy of Nutrition and Dietetics</t>
  </si>
  <si>
    <t>JOURNAL OF THE ACM</t>
  </si>
  <si>
    <t>JOURNAL OF THE ACOUSTICAL SOCIETY OF AMERICA</t>
  </si>
  <si>
    <t>Journal of Addiction Medicine</t>
  </si>
  <si>
    <t>JOURNAL OF ADHESIVE DENTISTRY</t>
  </si>
  <si>
    <t>JOURNAL OF ADHESION SCIENCE AND TECHNOLOGY</t>
  </si>
  <si>
    <t>JOURNAL OF ADHESION</t>
  </si>
  <si>
    <t>Journal of Adolescent and Young Adult Oncology</t>
  </si>
  <si>
    <t>Journal of Advanced Ceramics</t>
  </si>
  <si>
    <t>Journal of Advanced Concrete Technology</t>
  </si>
  <si>
    <t>Journal of Advanced Mechanical Design Systems and Manufacturing</t>
  </si>
  <si>
    <t>Journal of Advances in Modeling Earth Systems</t>
  </si>
  <si>
    <t>JOURNAL OF ADVANCED NURSING</t>
  </si>
  <si>
    <t>Journal of Advanced Prosthodontics</t>
  </si>
  <si>
    <t>Journal of Advanced Research</t>
  </si>
  <si>
    <t>JOURNAL OF ADVANCED TRANSPORTATION</t>
  </si>
  <si>
    <t>Journal of Aerosol Medicine and Pulmonary Drug Delivery</t>
  </si>
  <si>
    <t>JOURNAL OF AEROSOL SCIENCE</t>
  </si>
  <si>
    <t>Journal of Aerospace Information Systems</t>
  </si>
  <si>
    <t>JOURNAL OF AEROSPACE ENGINEERING</t>
  </si>
  <si>
    <t>JOURNAL OF AFFECTIVE DISORDERS</t>
  </si>
  <si>
    <t>JOURNAL OF AFRICAN EARTH SCIENCES</t>
  </si>
  <si>
    <t>JOURNAL OF AGING AND PHYSICAL ACTIVITY</t>
  </si>
  <si>
    <t>JOURNAL OF AGRICULTURAL BIOLOGICAL AND ENVIRONMENTAL STATISTICS</t>
  </si>
  <si>
    <t>JOURNAL OF AGRICULTURAL ECONOMICS</t>
  </si>
  <si>
    <t>JOURNAL OF AGRICULTURAL &amp; ENVIRONMENTAL ETHICS</t>
  </si>
  <si>
    <t>JOURNAL OF AGRICULTURAL AND FOOD CHEMISTRY</t>
  </si>
  <si>
    <t>JOURNAL OF AGRICULTURAL AND RESOURCE ECONOMICS</t>
  </si>
  <si>
    <t>Journal of Agricultural Science and Technology</t>
  </si>
  <si>
    <t>JOURNAL OF AGRICULTURAL SCIENCE</t>
  </si>
  <si>
    <t>Journal of Agricultural Sciences-Tarim Bilimleri Dergisi</t>
  </si>
  <si>
    <t>Journal of Agricultural Engineering</t>
  </si>
  <si>
    <t>JOURNAL OF AGRICULTURAL METEOROLOGY</t>
  </si>
  <si>
    <t>Journal of Agromedicine</t>
  </si>
  <si>
    <t>JOURNAL OF AGRONOMY AND CROP SCIENCE</t>
  </si>
  <si>
    <t>JOURNAL OF THE AIR &amp; WASTE MANAGEMENT ASSOCIATION</t>
  </si>
  <si>
    <t>JOURNAL OF AIRCRAFT</t>
  </si>
  <si>
    <t>JOURNAL OF ALGEBRAIC COMBINATORICS</t>
  </si>
  <si>
    <t>JOURNAL OF ALGEBRA AND ITS APPLICATIONS</t>
  </si>
  <si>
    <t>Journal of Allergy and Clinical Immunology-In Practice</t>
  </si>
  <si>
    <t>JOURNAL OF ALLERGY AND CLINICAL IMMUNOLOGY</t>
  </si>
  <si>
    <t>JOURNAL OF ALZHEIMERS DISEASE</t>
  </si>
  <si>
    <t>Journal of the American Academy of Audiology</t>
  </si>
  <si>
    <t>JOURNAL OF THE AMERICAN ACADEMY OF CHILD AND ADOLESCENT PSYCHIATRY</t>
  </si>
  <si>
    <t>JOURNAL OF THE AMERICAN ACADEMY OF DERMATOLOGY</t>
  </si>
  <si>
    <t>JOURNAL OF THE AMERICAN ACADEMY OF ORTHOPAEDIC SURGEONS</t>
  </si>
  <si>
    <t>Journal of the American Association for Laboratory Animal Science</t>
  </si>
  <si>
    <t>Journal of the American Association of Nurse Practitioners</t>
  </si>
  <si>
    <t>Journal of the American Board of Family Medicine</t>
  </si>
  <si>
    <t>JOURNAL OF THE AMERICAN CERAMIC SOCIETY</t>
  </si>
  <si>
    <t>Journal of the American College of Radiology</t>
  </si>
  <si>
    <t>JOURNAL OF THE AMERICAN COLLEGE OF SURGEONS</t>
  </si>
  <si>
    <t>JOURNAL OF THE AMERICAN DENTAL ASSOCIATION</t>
  </si>
  <si>
    <t>JOURNAL OF THE AMERICAN GERIATRICS SOCIETY</t>
  </si>
  <si>
    <t>Journal of the American Heart Association</t>
  </si>
  <si>
    <t>JOURNAL OF THE AMERICAN HELICOPTER SOCIETY</t>
  </si>
  <si>
    <t>JOURNAL OF THE AMERICAN LEATHER CHEMISTS ASSOCIATION</t>
  </si>
  <si>
    <t>JOURNAL OF THE AMERICAN MATHEMATICAL SOCIETY</t>
  </si>
  <si>
    <t>Journal of the American Medical Directors Association</t>
  </si>
  <si>
    <t>JOURNAL OF THE AMERICAN MEDICAL INFORMATICS ASSOCIATION</t>
  </si>
  <si>
    <t>JOURNAL OF THE AMERICAN MOSQUITO CONTROL ASSOCIATION</t>
  </si>
  <si>
    <t>JOURNAL OF THE AMERICAN OIL CHEMISTS SOCIETY</t>
  </si>
  <si>
    <t>JOURNAL OF THE AMERICAN PHARMACISTS ASSOCIATION</t>
  </si>
  <si>
    <t>JOURNAL OF THE AMERICAN PODIATRIC MEDICAL ASSOCIATION</t>
  </si>
  <si>
    <t>Journal of the American Psychiatric Nurses Association</t>
  </si>
  <si>
    <t>JOURNAL OF THE AMERICAN SOCIETY OF BREWING CHEMISTS</t>
  </si>
  <si>
    <t>JOURNAL OF THE AMERICAN SOCIETY OF ECHOCARDIOGRAPHY</t>
  </si>
  <si>
    <t>JOURNAL OF THE AMERICAN SOCIETY FOR HORTICULTURAL SCIENCE</t>
  </si>
  <si>
    <t>JOURNAL OF THE AMERICAN SOCIETY FOR MASS SPECTROMETRY</t>
  </si>
  <si>
    <t>JOURNAL OF THE AMERICAN SOCIETY OF NEPHROLOGY</t>
  </si>
  <si>
    <t>JOURNAL OF THE AMERICAN STATISTICAL ASSOCIATION</t>
  </si>
  <si>
    <t>JOURNAL OF THE AMERICAN WATER RESOURCES ASSOCIATION</t>
  </si>
  <si>
    <t>Journal of Ambient Intelligence and Smart Environments</t>
  </si>
  <si>
    <t>JOURNAL OF ANALYTICAL AND APPLIED PYROLYSIS</t>
  </si>
  <si>
    <t>JOURNAL OF ANALYTICAL ATOMIC SPECTROMETRY</t>
  </si>
  <si>
    <t>JOURNAL OF ANALYTICAL CHEMISTRY</t>
  </si>
  <si>
    <t>JOURNAL D ANALYSE MATHEMATIQUE</t>
  </si>
  <si>
    <t>Journal of Analytical Methods in Chemistry</t>
  </si>
  <si>
    <t>Journal of Analytical Science and Technology</t>
  </si>
  <si>
    <t>JOURNAL OF ANALYTICAL TOXICOLOGY</t>
  </si>
  <si>
    <t>JOURNAL OF ANATOMY</t>
  </si>
  <si>
    <t>Journal of Anesthesia</t>
  </si>
  <si>
    <t>JOURNAL OF ANIMAL BREEDING AND GENETICS</t>
  </si>
  <si>
    <t>JOURNAL OF ANIMAL ECOLOGY</t>
  </si>
  <si>
    <t>JOURNAL OF ANIMAL AND FEED SCIENCES</t>
  </si>
  <si>
    <t>JOURNAL OF ANIMAL PHYSIOLOGY AND ANIMAL NUTRITION</t>
  </si>
  <si>
    <t>Journal of Animal and Plant Sciences-JAPS</t>
  </si>
  <si>
    <t>JOURNAL OF ANIMAL SCIENCE</t>
  </si>
  <si>
    <t>Journal of Animal Science and Biotechnology</t>
  </si>
  <si>
    <t>JOURNAL OF ANIMAL SCIENCE AND TECHNOLOGY</t>
  </si>
  <si>
    <t>JOURNAL OF ANTIBIOTICS</t>
  </si>
  <si>
    <t>JOURNAL OF ANTIMICROBIAL CHEMOTHERAPY</t>
  </si>
  <si>
    <t>JOURNAL OF AOAC INTERNATIONAL</t>
  </si>
  <si>
    <t>JOURNAL OF APICULTURAL RESEARCH</t>
  </si>
  <si>
    <t>Journal of Applied Analysis and Computation</t>
  </si>
  <si>
    <t>JOURNAL OF APPLIED ANIMAL RESEARCH</t>
  </si>
  <si>
    <t>JOURNAL OF APPLIED ANIMAL WELFARE SCIENCE</t>
  </si>
  <si>
    <t>Journal of Applied Biomaterials &amp; Functional Materials</t>
  </si>
  <si>
    <t>Journal of Applied Biomedicine</t>
  </si>
  <si>
    <t>Journal of Applied Clinical Medical Physics</t>
  </si>
  <si>
    <t>JOURNAL OF APPLIED CRYSTALLOGRAPHY</t>
  </si>
  <si>
    <t>JOURNAL OF APPLIED ECOLOGY</t>
  </si>
  <si>
    <t>JOURNAL OF APPLIED ELECTROCHEMISTRY</t>
  </si>
  <si>
    <t>JOURNAL OF APPLIED ENTOMOLOGY</t>
  </si>
  <si>
    <t>Journal of Applied Fluid Mechanics</t>
  </si>
  <si>
    <t>JOURNAL OF APPLIED GENETICS</t>
  </si>
  <si>
    <t>JOURNAL OF APPLIED GEOPHYSICS</t>
  </si>
  <si>
    <t>Journal of Applied Mathematics and Computing</t>
  </si>
  <si>
    <t>Journal of Applied Mechanics and Technical Physics</t>
  </si>
  <si>
    <t>JOURNAL OF APPLIED MECHANICS-TRANSACTIONS OF THE ASME</t>
  </si>
  <si>
    <t>Journal of Applied Meteorology and Climatology</t>
  </si>
  <si>
    <t>JOURNAL OF APPLIED MICROBIOLOGY</t>
  </si>
  <si>
    <t>Journal of Applied Oral Science</t>
  </si>
  <si>
    <t>JOURNAL OF APPLIED PHYCOLOGY</t>
  </si>
  <si>
    <t>JOURNAL OF APPLIED PHYSICS</t>
  </si>
  <si>
    <t>JOURNAL OF APPLIED POLYMER SCIENCE</t>
  </si>
  <si>
    <t>JOURNAL OF APPLIED POULTRY RESEARCH</t>
  </si>
  <si>
    <t>Journal of Applied Remote Sensing</t>
  </si>
  <si>
    <t>Journal of Applied Research on Medicinal and Aromatic Plants</t>
  </si>
  <si>
    <t>Journal of Applied Spectroscopy</t>
  </si>
  <si>
    <t>JOURNAL OF APPLIED SPORT PSYCHOLOGY</t>
  </si>
  <si>
    <t>JOURNAL OF APPLIED STATISTICS</t>
  </si>
  <si>
    <t>JOURNAL OF APPLIED TOXICOLOGY</t>
  </si>
  <si>
    <t>JOURNAL OF AQUATIC ANIMAL HEALTH</t>
  </si>
  <si>
    <t>Journal of Aquatic Food Product Technology</t>
  </si>
  <si>
    <t>JOURNAL OF ARACHNOLOGY</t>
  </si>
  <si>
    <t>JOURNAL OF ARCHAEOLOGICAL SCIENCE</t>
  </si>
  <si>
    <t>Journal of Arid Land</t>
  </si>
  <si>
    <t>JOURNAL OF ARTHROPLASTY</t>
  </si>
  <si>
    <t>JOURNAL OF ARTIFICIAL INTELLIGENCE RESEARCH</t>
  </si>
  <si>
    <t>Journal of Artificial Intelligence and Soft Computing Research</t>
  </si>
  <si>
    <t>JOURNAL OF ARTIFICIAL ORGANS</t>
  </si>
  <si>
    <t>Journal of Asian Architecture and Building Engineering</t>
  </si>
  <si>
    <t>Journal of Asian Ceramic Societies</t>
  </si>
  <si>
    <t>JOURNAL OF ASIAN EARTH SCIENCES</t>
  </si>
  <si>
    <t>JOURNAL OF ASIAN NATURAL PRODUCTS RESEARCH</t>
  </si>
  <si>
    <t>JOURNAL OF ASIA-PACIFIC ENTOMOLOGY</t>
  </si>
  <si>
    <t>JOURNAL OF ASSISTED REPRODUCTION AND GENETICS</t>
  </si>
  <si>
    <t>Journal of the Association for Information Science and Technology</t>
  </si>
  <si>
    <t>Journal of the Association for Information Systems</t>
  </si>
  <si>
    <t>JANAC-JOURNAL OF THE ASSOCIATION OF NURSES IN AIDS CARE</t>
  </si>
  <si>
    <t>Journal of Asthma and Allergy</t>
  </si>
  <si>
    <t>Journal of Astronomical Telescopes Instruments and Systems</t>
  </si>
  <si>
    <t>JOURNAL OF THE ASTRONAUTICAL SCIENCES</t>
  </si>
  <si>
    <t>JOURNAL OF ASTROPHYSICS AND ASTRONOMY</t>
  </si>
  <si>
    <t>Journal of Atherosclerosis and Thrombosis</t>
  </si>
  <si>
    <t>JOURNAL OF ATMOSPHERIC CHEMISTRY</t>
  </si>
  <si>
    <t>JOURNAL OF ATMOSPHERIC AND OCEANIC TECHNOLOGY</t>
  </si>
  <si>
    <t>JOURNAL OF THE ATMOSPHERIC SCIENCES</t>
  </si>
  <si>
    <t>JOURNAL OF ATMOSPHERIC AND SOLAR-TERRESTRIAL PHYSICS</t>
  </si>
  <si>
    <t>Journal of Attention Disorders</t>
  </si>
  <si>
    <t>JOURNAL OF THE AUDIO ENGINEERING SOCIETY</t>
  </si>
  <si>
    <t>Journal of the Australian Ceramic Society</t>
  </si>
  <si>
    <t>JOURNAL OF AUTOIMMUNITY</t>
  </si>
  <si>
    <t>JOURNAL OF AVIAN BIOLOGY</t>
  </si>
  <si>
    <t>JOURNAL OF BACK AND MUSCULOSKELETAL REHABILITATION</t>
  </si>
  <si>
    <t>JOURNAL OF BACTERIOLOGY</t>
  </si>
  <si>
    <t>JOURNAL OF BASIC MICROBIOLOGY</t>
  </si>
  <si>
    <t>Journal of Behavioral Addictions</t>
  </si>
  <si>
    <t>JOURNAL OF BEHAVIORAL HEALTH SERVICES &amp; RESEARCH</t>
  </si>
  <si>
    <t>Journal of the Belgian Society of Radiology</t>
  </si>
  <si>
    <t>Journal of Berry Research</t>
  </si>
  <si>
    <t>JOURNAL OF BIOACTIVE AND COMPATIBLE POLYMERS</t>
  </si>
  <si>
    <t>JOURNAL OF BIOCHEMICAL AND MOLECULAR TOXICOLOGY</t>
  </si>
  <si>
    <t>JOURNAL OF BIOENERGETICS AND BIOMEMBRANES</t>
  </si>
  <si>
    <t>Journal of Bioethical Inquiry</t>
  </si>
  <si>
    <t>JOURNAL OF BIOGEOGRAPHY</t>
  </si>
  <si>
    <t>JOURNAL OF BIOLOGICAL CHEMISTRY</t>
  </si>
  <si>
    <t>Journal of Biological Dynamics</t>
  </si>
  <si>
    <t>JOURNAL OF BIOLOGICAL EDUCATION</t>
  </si>
  <si>
    <t>Journal of Biological Engineering</t>
  </si>
  <si>
    <t>JOURNAL OF BIOLOGICAL INORGANIC CHEMISTRY</t>
  </si>
  <si>
    <t>JOURNAL OF BIOLOGICAL PHYSICS</t>
  </si>
  <si>
    <t>Journal of Biological Research-Thessaloniki</t>
  </si>
  <si>
    <t>JOURNAL OF BIOLOGICAL RHYTHMS</t>
  </si>
  <si>
    <t>JOURNAL OF BIOLOGICAL SYSTEMS</t>
  </si>
  <si>
    <t>JOURNAL OF BIOMATERIALS SCIENCE-POLYMER EDITION</t>
  </si>
  <si>
    <t>JOURNAL OF BIOMATERIALS APPLICATIONS</t>
  </si>
  <si>
    <t>JOURNAL OF BIOMECHANICS</t>
  </si>
  <si>
    <t>JOURNAL OF BIOMECHANICAL ENGINEERING-TRANSACTIONS OF THE ASME</t>
  </si>
  <si>
    <t>JOURNAL OF BIOMEDICAL INFORMATICS</t>
  </si>
  <si>
    <t>JOURNAL OF BIOMEDICAL MATERIALS RESEARCH PART A</t>
  </si>
  <si>
    <t>JOURNAL OF BIOMEDICAL MATERIALS RESEARCH PART B-APPLIED BIOMATERIALS</t>
  </si>
  <si>
    <t>JOURNAL OF BIOMEDICAL OPTICS</t>
  </si>
  <si>
    <t>JOURNAL OF BIOMEDICAL SCIENCE</t>
  </si>
  <si>
    <t>Journal of Biomedical Semantics</t>
  </si>
  <si>
    <t>JOURNAL OF BIOMOLECULAR NMR</t>
  </si>
  <si>
    <t>Journal of Bionic Engineering</t>
  </si>
  <si>
    <t>Journal of Biopharmaceutical Statistics</t>
  </si>
  <si>
    <t>Journal of Biophotonics</t>
  </si>
  <si>
    <t>JOURNAL OF BIOSCIENCE AND BIOENGINEERING</t>
  </si>
  <si>
    <t>JOURNAL OF BIOSCIENCES</t>
  </si>
  <si>
    <t>JOURNAL OF BIOTECHNOLOGY</t>
  </si>
  <si>
    <t>JOURNAL OF BONE AND JOINT SURGERY-AMERICAN VOLUME</t>
  </si>
  <si>
    <t>JOURNAL OF BONE AND MINERAL METABOLISM</t>
  </si>
  <si>
    <t>JOURNAL OF BONE AND MINERAL RESEARCH</t>
  </si>
  <si>
    <t>Journal of Bone Oncology</t>
  </si>
  <si>
    <t>Jornal Brasileiro de Pneumologia</t>
  </si>
  <si>
    <t>Journal of the Brazilian Society of Mechanical Sciences and Engineering</t>
  </si>
  <si>
    <t>JOURNAL OF THE BRAZILIAN CHEMICAL SOCIETY</t>
  </si>
  <si>
    <t>Journal of Breast Cancer</t>
  </si>
  <si>
    <t>Journal of Breath Research</t>
  </si>
  <si>
    <t>Journal of Bridge Engineering</t>
  </si>
  <si>
    <t>JOURNAL OF BRYOLOGY</t>
  </si>
  <si>
    <t>Journal of Building Engineering</t>
  </si>
  <si>
    <t>Journal of Building Performance Simulation</t>
  </si>
  <si>
    <t>Journal of Building Physics</t>
  </si>
  <si>
    <t>Journal of Burn Care &amp; Research</t>
  </si>
  <si>
    <t>JOURNAL OF BUSINESS &amp; ECONOMIC STATISTICS</t>
  </si>
  <si>
    <t>Journal of Cachexia Sarcopenia and Muscle</t>
  </si>
  <si>
    <t>JOURNAL OF THE CANADIAN DENTAL ASSOCIATION</t>
  </si>
  <si>
    <t>Journal of Cancer</t>
  </si>
  <si>
    <t>JOURNAL OF CANCER EDUCATION</t>
  </si>
  <si>
    <t>JOURNAL OF CANCER RESEARCH AND CLINICAL ONCOLOGY</t>
  </si>
  <si>
    <t>Journal of Cancer Research and Therapeutics</t>
  </si>
  <si>
    <t>Journal of Cancer Survivorship</t>
  </si>
  <si>
    <t>JOURNAL OF CARBOHYDRATE CHEMISTRY</t>
  </si>
  <si>
    <t>JOURNAL OF CARDIAC FAILURE</t>
  </si>
  <si>
    <t>JOURNAL OF CARDIAC SURGERY</t>
  </si>
  <si>
    <t>Journal of Cardiology</t>
  </si>
  <si>
    <t>Journal of Cardiopulmonary Rehabilitation and Prevention</t>
  </si>
  <si>
    <t>JOURNAL OF CARDIOTHORACIC AND VASCULAR ANESTHESIA</t>
  </si>
  <si>
    <t>Journal of Cardiothoracic Surgery</t>
  </si>
  <si>
    <t>Journal of Cardiovascular Computed Tomography</t>
  </si>
  <si>
    <t>Journal of Cardiovascular Development and Disease</t>
  </si>
  <si>
    <t>JOURNAL OF CARDIOVASCULAR MAGNETIC RESONANCE</t>
  </si>
  <si>
    <t>Journal of Cardiovascular Medicine</t>
  </si>
  <si>
    <t>Journal of Cardiovascular Nursing</t>
  </si>
  <si>
    <t>JOURNAL OF CARDIOVASCULAR PHARMACOLOGY</t>
  </si>
  <si>
    <t>JOURNAL OF CARDIOVASCULAR PHARMACOLOGY AND THERAPEUTICS</t>
  </si>
  <si>
    <t>JOURNAL OF CARDIOVASCULAR SURGERY</t>
  </si>
  <si>
    <t>Journal of Cardiovascular Translational Research</t>
  </si>
  <si>
    <t>JOURNAL OF CATALYSIS</t>
  </si>
  <si>
    <t>JOURNAL OF CATARACT AND REFRACTIVE SURGERY</t>
  </si>
  <si>
    <t>Journal of Causal Inference</t>
  </si>
  <si>
    <t>JOURNAL OF CAVE AND KARST STUDIES</t>
  </si>
  <si>
    <t>JOURNAL OF CELLULAR BIOCHEMISTRY</t>
  </si>
  <si>
    <t>JOURNAL OF CELL BIOLOGY</t>
  </si>
  <si>
    <t>Journal of Cell Communication and Signaling</t>
  </si>
  <si>
    <t>JOURNAL OF CELLULAR AND MOLECULAR MEDICINE</t>
  </si>
  <si>
    <t>JOURNAL OF CELLULAR PHYSIOLOGY</t>
  </si>
  <si>
    <t>JOURNAL OF CELLULAR PLASTICS</t>
  </si>
  <si>
    <t>JOURNAL OF CELL SCIENCE</t>
  </si>
  <si>
    <t>Journal of Central South University</t>
  </si>
  <si>
    <t>JOURNAL OF CERAMIC PROCESSING RESEARCH</t>
  </si>
  <si>
    <t>JOURNAL OF THE CERAMIC SOCIETY OF JAPAN</t>
  </si>
  <si>
    <t>JOURNAL OF CEREBRAL BLOOD FLOW AND METABOLISM</t>
  </si>
  <si>
    <t>JOURNAL OF CHEMICAL CRYSTALLOGRAPHY</t>
  </si>
  <si>
    <t>JOURNAL OF CHEMICAL ECOLOGY</t>
  </si>
  <si>
    <t>JOURNAL OF CHEMICAL EDUCATION</t>
  </si>
  <si>
    <t>JOURNAL OF CHEMICAL AND ENGINEERING DATA</t>
  </si>
  <si>
    <t>JOURNAL OF CHEMICAL ENGINEERING OF JAPAN</t>
  </si>
  <si>
    <t>Journal of Chemical Information and Modeling</t>
  </si>
  <si>
    <t>JOURNAL OF CHEMICAL NEUROANATOMY</t>
  </si>
  <si>
    <t>JOURNAL OF CHEMICAL PHYSICS</t>
  </si>
  <si>
    <t>JOURNAL OF CHEMICAL RESEARCH</t>
  </si>
  <si>
    <t>JOURNAL OF CHEMICAL SCIENCES</t>
  </si>
  <si>
    <t>JOURNAL OF THE CHEMICAL SOCIETY OF PAKISTAN</t>
  </si>
  <si>
    <t>JOURNAL OF CHEMICAL TECHNOLOGY AND BIOTECHNOLOGY</t>
  </si>
  <si>
    <t>Journal of Chemical Theory and Computation</t>
  </si>
  <si>
    <t>JOURNAL OF CHEMICAL THERMODYNAMICS</t>
  </si>
  <si>
    <t>Journal of Cheminformatics</t>
  </si>
  <si>
    <t>Journal of Chemistry</t>
  </si>
  <si>
    <t>JOURNAL OF CHEMOMETRICS</t>
  </si>
  <si>
    <t>JOURNAL OF CHEMOTHERAPY</t>
  </si>
  <si>
    <t>JOURNAL OF THE CHILEAN CHEMICAL SOCIETY</t>
  </si>
  <si>
    <t>JOURNAL OF CHILD AND ADOLESCENT PSYCHOPHARMACOLOGY</t>
  </si>
  <si>
    <t>Journal of Child Health Care</t>
  </si>
  <si>
    <t>JOURNAL OF CHILD NEUROLOGY</t>
  </si>
  <si>
    <t>Journal of Childrens Orthopaedics</t>
  </si>
  <si>
    <t>JOURNAL OF CHILD PSYCHOLOGY AND PSYCHIATRY</t>
  </si>
  <si>
    <t>JOURNAL OF THE CHINESE CHEMICAL SOCIETY</t>
  </si>
  <si>
    <t>JOURNAL OF THE CHINESE INSTITUTE OF ENGINEERS</t>
  </si>
  <si>
    <t>Journal of the Chinese Medical Association</t>
  </si>
  <si>
    <t>JOURNAL OF CHROMATOGRAPHY A</t>
  </si>
  <si>
    <t>JOURNAL OF CHROMATOGRAPHY B-ANALYTICAL TECHNOLOGIES IN THE BIOMEDICAL AND LIFE SCIENCES</t>
  </si>
  <si>
    <t>JOURNAL OF CHROMATOGRAPHIC SCIENCE</t>
  </si>
  <si>
    <t>JOURNAL OF CIRCUITS SYSTEMS AND COMPUTERS</t>
  </si>
  <si>
    <t>Journal of Civil Engineering Education</t>
  </si>
  <si>
    <t>Journal of Civil Engineering and Management</t>
  </si>
  <si>
    <t>Journal of Civil Structural Health Monitoring</t>
  </si>
  <si>
    <t>JOURNAL OF CLASSIFICATION</t>
  </si>
  <si>
    <t>Journal of Cleaner Production</t>
  </si>
  <si>
    <t>JOURNAL OF CLIMATE</t>
  </si>
  <si>
    <t>JOURNAL OF CLINICAL APHERESIS</t>
  </si>
  <si>
    <t>JOURNAL OF CLINICAL BIOCHEMISTRY AND NUTRITION</t>
  </si>
  <si>
    <t>JOURNAL OF CLINICAL DENSITOMETRY</t>
  </si>
  <si>
    <t>JOURNAL OF CLINICAL ENDOCRINOLOGY &amp; METABOLISM</t>
  </si>
  <si>
    <t>JOURNAL OF CLINICAL EPIDEMIOLOGY</t>
  </si>
  <si>
    <t>JOURNAL OF CLINICAL AND EXPERIMENTAL NEUROPSYCHOLOGY</t>
  </si>
  <si>
    <t>JOURNAL OF CLINICAL GASTROENTEROLOGY</t>
  </si>
  <si>
    <t>Journal of Clinical Hypertension</t>
  </si>
  <si>
    <t>JOURNAL OF CLINICAL IMMUNOLOGY</t>
  </si>
  <si>
    <t>JOURNAL OF CLINICAL INVESTIGATION</t>
  </si>
  <si>
    <t>JOURNAL OF CLINICAL LABORATORY ANALYSIS</t>
  </si>
  <si>
    <t>Journal of Clinical Lipidology</t>
  </si>
  <si>
    <t>Journal of Clinical Medicine</t>
  </si>
  <si>
    <t>JOURNAL OF CLINICAL MICROBIOLOGY</t>
  </si>
  <si>
    <t>JOURNAL OF CLINICAL MONITORING AND COMPUTING</t>
  </si>
  <si>
    <t>Journal of Clinical Neurology</t>
  </si>
  <si>
    <t>JOURNAL OF CLINICAL NEUROPHYSIOLOGY</t>
  </si>
  <si>
    <t>JOURNAL OF CLINICAL NEUROSCIENCE</t>
  </si>
  <si>
    <t>JOURNAL OF CLINICAL NURSING</t>
  </si>
  <si>
    <t>JOURNAL OF CLINICAL ONCOLOGY</t>
  </si>
  <si>
    <t>JOURNAL OF CLINICAL PATHOLOGY</t>
  </si>
  <si>
    <t>Journal of Clinical Pediatric Dentistry</t>
  </si>
  <si>
    <t>JOURNAL OF CLINICAL PERIODONTOLOGY</t>
  </si>
  <si>
    <t>JOURNAL OF CLINICAL PHARMACY AND THERAPEUTICS</t>
  </si>
  <si>
    <t>JOURNAL OF CLINICAL PHARMACOLOGY</t>
  </si>
  <si>
    <t>JOURNAL OF CLINICAL PSYCHIATRY</t>
  </si>
  <si>
    <t>JOURNAL OF CLINICAL PSYCHOPHARMACOLOGY</t>
  </si>
  <si>
    <t>Journal of Clinical Research in Pediatric Endocrinology</t>
  </si>
  <si>
    <t>Journal of Clinical Sleep Medicine</t>
  </si>
  <si>
    <t>Journal of Clinical and Translational Hepatology</t>
  </si>
  <si>
    <t>JOURNAL OF CLINICAL ULTRASOUND</t>
  </si>
  <si>
    <t>JOURNAL OF CLINICAL VIROLOGY</t>
  </si>
  <si>
    <t>Journal of Cloud Computing-Advances Systems and Applications</t>
  </si>
  <si>
    <t>JOURNAL OF CLUSTER SCIENCE</t>
  </si>
  <si>
    <t>Journal of CO2 Utilization</t>
  </si>
  <si>
    <t>JOURNAL OF COASTAL CONSERVATION</t>
  </si>
  <si>
    <t>Journal of Coatings Technology and Research</t>
  </si>
  <si>
    <t>JOURNAL OF COGNITIVE NEUROSCIENCE</t>
  </si>
  <si>
    <t>JOURNAL OF COLD REGIONS ENGINEERING</t>
  </si>
  <si>
    <t>JOURNAL OF COLLOID AND INTERFACE SCIENCE</t>
  </si>
  <si>
    <t>JOURNAL OF COMBINATORIAL OPTIMIZATION</t>
  </si>
  <si>
    <t>JOURNAL OF COMBINATORIAL THEORY SERIES A</t>
  </si>
  <si>
    <t>JOURNAL OF COMBINATORIAL THEORY SERIES B</t>
  </si>
  <si>
    <t>JOURNAL OF COMMUNICATION DISORDERS</t>
  </si>
  <si>
    <t>Journal of Community Health Nursing</t>
  </si>
  <si>
    <t>JOURNAL OF COMMUNICATIONS AND NETWORKS</t>
  </si>
  <si>
    <t>Journal of Commutative Algebra</t>
  </si>
  <si>
    <t>Journal of Comparative Effectiveness Research</t>
  </si>
  <si>
    <t>JOURNAL OF COMPARATIVE NEUROLOGY</t>
  </si>
  <si>
    <t>JOURNAL OF COMPARATIVE PATHOLOGY</t>
  </si>
  <si>
    <t>JOURNAL OF COMPARATIVE PHYSIOLOGY A-NEUROETHOLOGY SENSORY NEURAL AND BEHAVIORAL PHYSIOLOGY</t>
  </si>
  <si>
    <t>Journal of Comparative Physiology B-Biochemical Systems and Environmental Physiology</t>
  </si>
  <si>
    <t>JOURNAL OF COMPARATIVE PSYCHOLOGY</t>
  </si>
  <si>
    <t>Journal of Complex Networks</t>
  </si>
  <si>
    <t>JOURNAL OF COMPLEXITY</t>
  </si>
  <si>
    <t>JOURNAL OF COMPOSITES FOR CONSTRUCTION</t>
  </si>
  <si>
    <t>JOURNAL OF COMPOSITE MATERIALS</t>
  </si>
  <si>
    <t>JOURNAL OF COMPUTER-AIDED MOLECULAR DESIGN</t>
  </si>
  <si>
    <t>JOURNAL OF COMPUTATIONAL AND APPLIED MATHEMATICS</t>
  </si>
  <si>
    <t>JOURNAL OF COMPUTER ASSISTED TOMOGRAPHY</t>
  </si>
  <si>
    <t>JOURNAL OF COMPUTATIONAL BIOLOGY</t>
  </si>
  <si>
    <t>JOURNAL OF COMPUTATIONAL CHEMISTRY</t>
  </si>
  <si>
    <t>JOURNAL OF COMPUTING IN CIVIL ENGINEERING</t>
  </si>
  <si>
    <t>Journal of Computational Design and Engineering</t>
  </si>
  <si>
    <t>Journal of Computational Electronics</t>
  </si>
  <si>
    <t>JOURNAL OF COMPUTATIONAL AND GRAPHICAL STATISTICS</t>
  </si>
  <si>
    <t>JOURNAL OF COMPUTING AND INFORMATION SCIENCE IN ENGINEERING</t>
  </si>
  <si>
    <t>JOURNAL OF COMPUTER INFORMATION SYSTEMS</t>
  </si>
  <si>
    <t>Journal of Computer Languages</t>
  </si>
  <si>
    <t>JOURNAL OF COMPUTATIONAL MATHEMATICS</t>
  </si>
  <si>
    <t>JOURNAL OF COMPUTATIONAL NEUROSCIENCE</t>
  </si>
  <si>
    <t>Journal of Computational and Nonlinear Dynamics</t>
  </si>
  <si>
    <t>JOURNAL OF COMPUTATIONAL PHYSICS</t>
  </si>
  <si>
    <t>JOURNAL OF COMPUTER SCIENCE AND TECHNOLOGY</t>
  </si>
  <si>
    <t>Journal of Computational Science</t>
  </si>
  <si>
    <t>JOURNAL OF COMPUTER AND SYSTEMS SCIENCES INTERNATIONAL</t>
  </si>
  <si>
    <t>Journal of Computational and Theoretical Transport</t>
  </si>
  <si>
    <t>JOURNAL OF CONSTRUCTION ENGINEERING AND MANAGEMENT</t>
  </si>
  <si>
    <t>Journal of Consumer Protection and Food Safety</t>
  </si>
  <si>
    <t>JOURNAL OF CONTAMINANT HYDROLOGY</t>
  </si>
  <si>
    <t>Journal of Contemporary Brachytherapy</t>
  </si>
  <si>
    <t>Journal of Contemporary Physics-Armenian Academy of Sciences</t>
  </si>
  <si>
    <t>JOURNAL OF CONTINUING EDUCATION IN THE HEALTH PROFESSIONS</t>
  </si>
  <si>
    <t>JOURNAL OF CONTINUING EDUCATION IN NURSING</t>
  </si>
  <si>
    <t>JOURNAL OF CONTROLLED RELEASE</t>
  </si>
  <si>
    <t>JOURNAL OF COORDINATION CHEMISTRY</t>
  </si>
  <si>
    <t>Journal of Cosmetic Dermatology</t>
  </si>
  <si>
    <t>Journal of Cosmetic and Laser Therapy</t>
  </si>
  <si>
    <t>JOURNAL OF CRANIO-MAXILLOFACIAL SURGERY</t>
  </si>
  <si>
    <t>JOURNAL OF CRANIOFACIAL SURGERY</t>
  </si>
  <si>
    <t>JOURNAL OF CRITICAL CARE</t>
  </si>
  <si>
    <t>Journal of Crohns &amp; Colitis</t>
  </si>
  <si>
    <t>JOURNAL OF CRUSTACEAN BIOLOGY</t>
  </si>
  <si>
    <t>Journal of Cryptographic Engineering</t>
  </si>
  <si>
    <t>JOURNAL OF CRYPTOLOGY</t>
  </si>
  <si>
    <t>JOURNAL OF CRYSTAL GROWTH</t>
  </si>
  <si>
    <t>JOURNAL OF CULTURAL HERITAGE</t>
  </si>
  <si>
    <t>JOURNAL OF CUTANEOUS MEDICINE AND SURGERY</t>
  </si>
  <si>
    <t>JOURNAL OF CUTANEOUS PATHOLOGY</t>
  </si>
  <si>
    <t>Journal of Cystic Fibrosis</t>
  </si>
  <si>
    <t>Journal of Cytology</t>
  </si>
  <si>
    <t>JOURNAL OF DAIRY RESEARCH</t>
  </si>
  <si>
    <t>JOURNAL OF DAIRY SCIENCE</t>
  </si>
  <si>
    <t>JOURNAL OF DENTISTRY</t>
  </si>
  <si>
    <t>JOURNAL OF DENTAL EDUCATION</t>
  </si>
  <si>
    <t>JOURNAL OF DENTAL RESEARCH</t>
  </si>
  <si>
    <t>Journal of Dental Sciences</t>
  </si>
  <si>
    <t>JOURNAL OF DERMATOLOGY</t>
  </si>
  <si>
    <t>JOURNAL OF DERMATOLOGICAL SCIENCE</t>
  </si>
  <si>
    <t>JOURNAL OF DERMATOLOGICAL TREATMENT</t>
  </si>
  <si>
    <t>JOURNAL OF DEVELOPMENTAL AND BEHAVIORAL PEDIATRICS</t>
  </si>
  <si>
    <t>Journal of Developmental Origins of Health and Disease</t>
  </si>
  <si>
    <t>Journal of Diabetes</t>
  </si>
  <si>
    <t>JOURNAL OF DIABETES AND ITS COMPLICATIONS</t>
  </si>
  <si>
    <t>Journal of Diabetes Investigation</t>
  </si>
  <si>
    <t>Journal of Diabetes Research</t>
  </si>
  <si>
    <t>JOURNAL OF DIFFERENCE EQUATIONS AND APPLICATIONS</t>
  </si>
  <si>
    <t>JOURNAL OF DIFFERENTIAL GEOMETRY</t>
  </si>
  <si>
    <t>Journal of Digestive Diseases</t>
  </si>
  <si>
    <t>JOURNAL OF DIGITAL IMAGING</t>
  </si>
  <si>
    <t>JOURNAL OF DISPERSION SCIENCE AND TECHNOLOGY</t>
  </si>
  <si>
    <t>JOURNAL OF DRUG DELIVERY SCIENCE AND TECHNOLOGY</t>
  </si>
  <si>
    <t>JOURNAL OF DRUG TARGETING</t>
  </si>
  <si>
    <t>Journal of Drugs in Dermatology</t>
  </si>
  <si>
    <t>JOURNAL DER DEUTSCHEN DERMATOLOGISCHEN GESELLSCHAFT</t>
  </si>
  <si>
    <t>Journal of Dynamics and Differential Equations</t>
  </si>
  <si>
    <t>JOURNAL OF DYNAMIC SYSTEMS MEASUREMENT AND CONTROL-TRANSACTIONS OF THE ASME</t>
  </si>
  <si>
    <t>Journal of Earth Science</t>
  </si>
  <si>
    <t>Journal of Earth System Science</t>
  </si>
  <si>
    <t>JOURNAL OF EARTHQUAKE ENGINEERING</t>
  </si>
  <si>
    <t>Journal of Earthquake and Tsunami</t>
  </si>
  <si>
    <t>Journal of Eating Disorders</t>
  </si>
  <si>
    <t>JOURNAL OF ECOLOGY</t>
  </si>
  <si>
    <t>JOURNAL OF ECONOMIC ENTOMOLOGY</t>
  </si>
  <si>
    <t>JOURNAL OF ECT</t>
  </si>
  <si>
    <t>JOURNAL OF ELASTICITY</t>
  </si>
  <si>
    <t>JOURNAL OF ELASTOMERS AND PLASTICS</t>
  </si>
  <si>
    <t>Journal of Electrical Engineering &amp; Technology</t>
  </si>
  <si>
    <t>Journal of Electrical Engineering-Elektrotechnicky Casopis</t>
  </si>
  <si>
    <t>JOURNAL OF ELECTROCERAMICS</t>
  </si>
  <si>
    <t>Journal of Electrochemical Energy Conversion and Storage</t>
  </si>
  <si>
    <t>Journal of Electrochemical Science and Technology</t>
  </si>
  <si>
    <t>JOURNAL OF THE ELECTROCHEMICAL SOCIETY</t>
  </si>
  <si>
    <t>Journal of Electromagnetic Engineering and Science</t>
  </si>
  <si>
    <t>JOURNAL OF ELECTROMAGNETIC WAVES AND APPLICATIONS</t>
  </si>
  <si>
    <t>JOURNAL OF ELECTROMYOGRAPHY AND KINESIOLOGY</t>
  </si>
  <si>
    <t>JOURNAL OF ELECTRONIC IMAGING</t>
  </si>
  <si>
    <t>JOURNAL OF ELECTRONIC MATERIALS</t>
  </si>
  <si>
    <t>JOURNAL OF ELECTRONIC PACKAGING</t>
  </si>
  <si>
    <t>JOURNAL OF ELECTRON SPECTROSCOPY AND RELATED PHENOMENA</t>
  </si>
  <si>
    <t>JOURNAL OF ELECTRONIC TESTING-THEORY AND APPLICATIONS</t>
  </si>
  <si>
    <t>JOURNAL OF ELECTROSTATICS</t>
  </si>
  <si>
    <t>JOURNAL OF EMERGENCY MEDICINE</t>
  </si>
  <si>
    <t>Journal of Emergency Nursing</t>
  </si>
  <si>
    <t>Journal of Empirical Research on Human Research Ethics</t>
  </si>
  <si>
    <t>JOURNAL OF ENDOCRINOLOGY</t>
  </si>
  <si>
    <t>JOURNAL OF ENDOCRINOLOGICAL INVESTIGATION</t>
  </si>
  <si>
    <t>JOURNAL OF ENDODONTICS</t>
  </si>
  <si>
    <t>JOURNAL OF ENDOUROLOGY</t>
  </si>
  <si>
    <t>JOURNAL OF ENDOVASCULAR THERAPY</t>
  </si>
  <si>
    <t>JOURNAL OF ENERGY ENGINEERING</t>
  </si>
  <si>
    <t>Journal of Energetic Materials</t>
  </si>
  <si>
    <t>JOURNAL OF ENERGY RESOURCES TECHNOLOGY-TRANSACTIONS OF THE ASME</t>
  </si>
  <si>
    <t>Journal of Energy Chemistry</t>
  </si>
  <si>
    <t>JOURNAL OF THE ENERGY INSTITUTE</t>
  </si>
  <si>
    <t>Journal of Energy Storage</t>
  </si>
  <si>
    <t>JOURNAL OF ENGINEERING DESIGN</t>
  </si>
  <si>
    <t>JOURNAL OF ENGINEERING EDUCATION</t>
  </si>
  <si>
    <t>Journal of Engineered Fibers and Fabrics</t>
  </si>
  <si>
    <t>JOURNAL OF ENGINEERING FOR GAS TURBINES AND POWER-TRANSACTIONS OF THE ASME</t>
  </si>
  <si>
    <t>JOURNAL OF ENGINEERING MATERIALS AND TECHNOLOGY-TRANSACTIONS OF THE ASME</t>
  </si>
  <si>
    <t>JOURNAL OF ENGINEERING MATHEMATICS</t>
  </si>
  <si>
    <t>JOURNAL OF ENGINEERING MECHANICS</t>
  </si>
  <si>
    <t>Journal of Engineering Research</t>
  </si>
  <si>
    <t>JOURNAL OF ENGINEERING AND TECHNOLOGY MANAGEMENT</t>
  </si>
  <si>
    <t>Journal of Engineering Thermophysics</t>
  </si>
  <si>
    <t>Journal of Environmental Chemical Engineering</t>
  </si>
  <si>
    <t>JOURNAL OF ENVIRONMENTAL ENGINEERING</t>
  </si>
  <si>
    <t>Journal of Environmental Engineering and Landscape Management</t>
  </si>
  <si>
    <t>JOURNAL OF ENVIRONMENTAL HEALTH</t>
  </si>
  <si>
    <t>Journal of Environmental Health Science and Engineering</t>
  </si>
  <si>
    <t>Journal of Environmental Informatics</t>
  </si>
  <si>
    <t>JOURNAL OF ENVIRONMENTAL PATHOLOGY TOXICOLOGY AND ONCOLOGY</t>
  </si>
  <si>
    <t>JOURNAL OF ENVIRONMENTAL QUALITY</t>
  </si>
  <si>
    <t>JOURNAL OF ENVIRONMENTAL RADIOACTIVITY</t>
  </si>
  <si>
    <t>Journal of Environmental Sciences</t>
  </si>
  <si>
    <t>JOURNAL OF ENVIRONMENTAL SCIENCE AND HEALTH PART A-TOXIC/HAZARDOUS SUBSTANCES &amp; ENVIRONMENTAL ENGINEERING</t>
  </si>
  <si>
    <t>JOURNAL OF ENVIRONMENTAL SCIENCE AND HEALTH PART B-PESTICIDES FOOD CONTAMINANTS AND AGRICULTURAL WASTES</t>
  </si>
  <si>
    <t>JOURNAL OF ENZYME INHIBITION AND MEDICINAL CHEMISTRY</t>
  </si>
  <si>
    <t>JOURNAL OF EPIDEMIOLOGY</t>
  </si>
  <si>
    <t>JOURNAL OF EPIDEMIOLOGY AND COMMUNITY HEALTH</t>
  </si>
  <si>
    <t>Journal of Epidemiology and Global Health</t>
  </si>
  <si>
    <t>JOURNAL OF EQUINE VETERINARY SCIENCE</t>
  </si>
  <si>
    <t>Journal of Essential Oil Bearing Plants</t>
  </si>
  <si>
    <t>JOURNAL OF ESSENTIAL OIL RESEARCH</t>
  </si>
  <si>
    <t>Journal of Esthetic and Restorative Dentistry</t>
  </si>
  <si>
    <t>JOURNAL OF ETHNICITY IN SUBSTANCE ABUSE</t>
  </si>
  <si>
    <t>JOURNAL OF ETHNOBIOLOGY</t>
  </si>
  <si>
    <t>Journal of Ethnobiology and Ethnomedicine</t>
  </si>
  <si>
    <t>JOURNAL OF ETHNOPHARMACOLOGY</t>
  </si>
  <si>
    <t>JOURNAL OF EUKARYOTIC MICROBIOLOGY</t>
  </si>
  <si>
    <t>JOURNAL OF THE EUROPEAN ACADEMY OF DERMATOLOGY AND VENEREOLOGY</t>
  </si>
  <si>
    <t>JOURNAL OF THE EUROPEAN MATHEMATICAL SOCIETY</t>
  </si>
  <si>
    <t>Journal of the European Optical Society-Rapid Publications</t>
  </si>
  <si>
    <t>JOURNAL OF EVALUATION IN CLINICAL PRACTICE</t>
  </si>
  <si>
    <t>Journal of Evidence-Based Dental Practice</t>
  </si>
  <si>
    <t>JOURNAL OF EVOLUTIONARY BIOCHEMISTRY AND PHYSIOLOGY</t>
  </si>
  <si>
    <t>JOURNAL OF EVOLUTION EQUATIONS</t>
  </si>
  <si>
    <t>JOURNAL OF EVOLUTIONARY BIOLOGY</t>
  </si>
  <si>
    <t>Journal of Exercise Science &amp; Fitness</t>
  </si>
  <si>
    <t>JOURNAL OF THE EXPERIMENTAL ANALYSIS OF BEHAVIOR</t>
  </si>
  <si>
    <t>JOURNAL OF EXPERIMENTAL BIOLOGY</t>
  </si>
  <si>
    <t>JOURNAL OF EXPERIMENTAL BOTANY</t>
  </si>
  <si>
    <t>JOURNAL OF EXPERIMENTAL &amp; CLINICAL CANCER RESEARCH</t>
  </si>
  <si>
    <t>JOURNAL OF EXPERIMENTAL MARINE BIOLOGY AND ECOLOGY</t>
  </si>
  <si>
    <t>JOURNAL OF EXPERIMENTAL MEDICINE</t>
  </si>
  <si>
    <t>Journal of Experimental Nanoscience</t>
  </si>
  <si>
    <t>JOURNAL OF EXPERIMENTAL PSYCHOLOGY-HUMAN PERCEPTION AND PERFORMANCE</t>
  </si>
  <si>
    <t>JOURNAL OF EXPERIMENTAL PSYCHOLOGY-LEARNING MEMORY AND COGNITION</t>
  </si>
  <si>
    <t>JOURNAL OF EXPERIMENTAL PSYCHOLOGY-ANIMAL LEARNING AND COGNITION</t>
  </si>
  <si>
    <t>JOURNAL OF EXPERIMENTAL &amp; THEORETICAL ARTIFICIAL INTELLIGENCE</t>
  </si>
  <si>
    <t>Journal of Experimental Zoology Part A-Ecological and Integrative Physiology</t>
  </si>
  <si>
    <t>JOURNAL OF EXPERIMENTAL ZOOLOGY PART B-MOLECULAR AND DEVELOPMENTAL EVOLUTION</t>
  </si>
  <si>
    <t>Journal of Exposure Science and Environmental Epidemiology</t>
  </si>
  <si>
    <t>Journal of Extracellular Vesicles</t>
  </si>
  <si>
    <t>Journal of Eye Movement Research</t>
  </si>
  <si>
    <t>JOURNAL OF THE FACULTY OF AGRICULTURE KYUSHU UNIVERSITY</t>
  </si>
  <si>
    <t>Journal of the Faculty of Engineering and Architecture of Gazi University</t>
  </si>
  <si>
    <t>Journal of Family Nursing</t>
  </si>
  <si>
    <t>JOURNAL OF FELINE MEDICINE AND SURGERY</t>
  </si>
  <si>
    <t>Journal of Fiber Science and Technology</t>
  </si>
  <si>
    <t>JOURNAL OF FIELD ORNITHOLOGY</t>
  </si>
  <si>
    <t>Journal of Field Robotics</t>
  </si>
  <si>
    <t>JOURNAL OF FIRE SCIENCES</t>
  </si>
  <si>
    <t>JOURNAL OF FISH BIOLOGY</t>
  </si>
  <si>
    <t>JOURNAL OF FISH DISEASES</t>
  </si>
  <si>
    <t>Journal of Fixed Point Theory and Applications</t>
  </si>
  <si>
    <t>Journal of Flood Risk Management</t>
  </si>
  <si>
    <t>Journal of Flow Chemistry</t>
  </si>
  <si>
    <t>JOURNAL OF FLUENCY DISORDERS</t>
  </si>
  <si>
    <t>JOURNAL OF FLUIDS ENGINEERING-TRANSACTIONS OF THE ASME</t>
  </si>
  <si>
    <t>JOURNAL OF FLUID MECHANICS</t>
  </si>
  <si>
    <t>JOURNAL OF FLUIDS AND STRUCTURES</t>
  </si>
  <si>
    <t>JOURNAL OF FLUORESCENCE</t>
  </si>
  <si>
    <t>JOURNAL OF FLUORINE CHEMISTRY</t>
  </si>
  <si>
    <t>JOURNAL OF FOOD BIOCHEMISTRY</t>
  </si>
  <si>
    <t>JOURNAL OF FOOD COMPOSITION AND ANALYSIS</t>
  </si>
  <si>
    <t>JOURNAL OF FOOD AND DRUG ANALYSIS</t>
  </si>
  <si>
    <t>JOURNAL OF FOOD ENGINEERING</t>
  </si>
  <si>
    <t>Journal of Food Measurement and Characterization</t>
  </si>
  <si>
    <t>Journal of Food and Nutrition Research</t>
  </si>
  <si>
    <t>JOURNAL OF FOOD PROCESS ENGINEERING</t>
  </si>
  <si>
    <t>JOURNAL OF FOOD PROCESSING AND PRESERVATION</t>
  </si>
  <si>
    <t>JOURNAL OF FOOD PROTECTION</t>
  </si>
  <si>
    <t>JOURNAL OF FOOD QUALITY</t>
  </si>
  <si>
    <t>JOURNAL OF FOOD SAFETY</t>
  </si>
  <si>
    <t>JOURNAL OF FOOD SCIENCE</t>
  </si>
  <si>
    <t>JOURNAL OF FOOD SCIENCE AND TECHNOLOGY-MYSORE</t>
  </si>
  <si>
    <t>Journal of Foot and Ankle Research</t>
  </si>
  <si>
    <t>Journal of Foot &amp; Ankle Surgery</t>
  </si>
  <si>
    <t>Journal of Forensic and Legal Medicine</t>
  </si>
  <si>
    <t>Journal of Forensic Nursing</t>
  </si>
  <si>
    <t>JOURNAL OF FORENSIC SCIENCES</t>
  </si>
  <si>
    <t>JOURNAL OF FORESTRY</t>
  </si>
  <si>
    <t>Journal of Forest Research</t>
  </si>
  <si>
    <t>JOURNAL OF FORESTRY RESEARCH</t>
  </si>
  <si>
    <t>JOURNAL OF THE FORMOSAN MEDICAL ASSOCIATION</t>
  </si>
  <si>
    <t>JOURNAL OF FOURIER ANALYSIS AND APPLICATIONS</t>
  </si>
  <si>
    <t>JOURNAL FRANCAIS D OPHTALMOLOGIE</t>
  </si>
  <si>
    <t>JOURNAL OF FRESHWATER ECOLOGY</t>
  </si>
  <si>
    <t>Journal of Friction and Wear</t>
  </si>
  <si>
    <t>JOURNAL OF FUNCTIONAL ANALYSIS</t>
  </si>
  <si>
    <t>Journal of Functional Foods</t>
  </si>
  <si>
    <t>JOURNAL OF FUNCTIONAL PROGRAMMING</t>
  </si>
  <si>
    <t>Journal of Function Spaces</t>
  </si>
  <si>
    <t>Journal of Fungi</t>
  </si>
  <si>
    <t>JOURNAL OF FUSION ENERGY</t>
  </si>
  <si>
    <t>Journal of Gastric Cancer</t>
  </si>
  <si>
    <t>JOURNAL OF GASTROENTEROLOGY AND HEPATOLOGY</t>
  </si>
  <si>
    <t>JOURNAL OF GASTROENTEROLOGY</t>
  </si>
  <si>
    <t>Journal of Gastrointestinal and Liver Diseases</t>
  </si>
  <si>
    <t>Journal of Gastrointestinal Oncology</t>
  </si>
  <si>
    <t>JOURNAL OF GASTROINTESTINAL SURGERY</t>
  </si>
  <si>
    <t>Journal of Gemmology</t>
  </si>
  <si>
    <t>JOURNAL OF GENERAL INTERNAL MEDICINE</t>
  </si>
  <si>
    <t>JOURNAL OF GENERAL PHYSIOLOGY</t>
  </si>
  <si>
    <t>JOURNAL OF GENERAL PLANT PATHOLOGY</t>
  </si>
  <si>
    <t>JOURNAL OF GENERAL VIROLOGY</t>
  </si>
  <si>
    <t>JOURNAL OF GENE MEDICINE</t>
  </si>
  <si>
    <t>JOURNAL OF GENETICS</t>
  </si>
  <si>
    <t>Journal of Genetic Counseling</t>
  </si>
  <si>
    <t>Journal of Genetics and Genomics</t>
  </si>
  <si>
    <t>JOURNAL OF GENETIC PSYCHOLOGY</t>
  </si>
  <si>
    <t>JOURNAL OF GEOCHEMICAL EXPLORATION</t>
  </si>
  <si>
    <t>JOURNAL OF GEODESY</t>
  </si>
  <si>
    <t>JOURNAL OF GEODYNAMICS</t>
  </si>
  <si>
    <t>Journal of Geographical Sciences</t>
  </si>
  <si>
    <t>JOURNAL OF THE GEOLOGICAL SOCIETY OF INDIA</t>
  </si>
  <si>
    <t>JOURNAL OF THE GEOLOGICAL SOCIETY</t>
  </si>
  <si>
    <t>JOURNAL OF GEOMETRIC ANALYSIS</t>
  </si>
  <si>
    <t>JOURNAL OF GEOMETRY AND PHYSICS</t>
  </si>
  <si>
    <t>Journal of Geophysics and Engineering</t>
  </si>
  <si>
    <t>JOURNAL OF GEOPHYSICAL RESEARCH-ATMOSPHERES</t>
  </si>
  <si>
    <t>Journal of Geophysical Research-Biogeosciences</t>
  </si>
  <si>
    <t>JOURNAL OF GEOPHYSICAL RESEARCH-EARTH SURFACE</t>
  </si>
  <si>
    <t>JOURNAL OF GEOPHYSICAL RESEARCH-OCEANS</t>
  </si>
  <si>
    <t>JOURNAL OF GEOPHYSICAL RESEARCH-PLANETS</t>
  </si>
  <si>
    <t>JOURNAL OF GEOPHYSICAL RESEARCH-SOLID EARTH</t>
  </si>
  <si>
    <t>JOURNAL OF GEOPHYSICAL RESEARCH-SPACE PHYSICS</t>
  </si>
  <si>
    <t>Journal of Geosciences</t>
  </si>
  <si>
    <t>JOURNAL OF GEOTECHNICAL AND GEOENVIRONMENTAL ENGINEERING</t>
  </si>
  <si>
    <t>Journal of Geriatric Cardiology</t>
  </si>
  <si>
    <t>Journal of Geriatric Oncology</t>
  </si>
  <si>
    <t>Journal of Geriatric Physical Therapy</t>
  </si>
  <si>
    <t>JOURNAL OF GERIATRIC PSYCHIATRY AND NEUROLOGY</t>
  </si>
  <si>
    <t>JOURNALS OF GERONTOLOGY SERIES A-BIOLOGICAL SCIENCES AND MEDICAL SCIENCES</t>
  </si>
  <si>
    <t>JOURNALS OF GERONTOLOGY SERIES B-PSYCHOLOGICAL SCIENCES AND SOCIAL SCIENCES</t>
  </si>
  <si>
    <t>Journal of Gerontological Nursing</t>
  </si>
  <si>
    <t>Journal of Ginseng Research</t>
  </si>
  <si>
    <t>JOURNAL OF GLACIOLOGY</t>
  </si>
  <si>
    <t>JOURNAL OF GLAUCOMA</t>
  </si>
  <si>
    <t>Journal of Global Antimicrobial Resistance</t>
  </si>
  <si>
    <t>Journal of Global Health</t>
  </si>
  <si>
    <t>JOURNAL OF GLOBAL OPTIMIZATION</t>
  </si>
  <si>
    <t>JOURNAL OF GRAPH THEORY</t>
  </si>
  <si>
    <t>JOURNAL OF GREAT LAKES RESEARCH</t>
  </si>
  <si>
    <t>Journal of Grey System</t>
  </si>
  <si>
    <t>Journal of Grid Computing</t>
  </si>
  <si>
    <t>JOURNAL OF GUIDANCE CONTROL AND DYNAMICS</t>
  </si>
  <si>
    <t>Journal of Gynecology Obstetrics and Human Reproduction</t>
  </si>
  <si>
    <t>Journal of Gynecologic Oncology</t>
  </si>
  <si>
    <t>JOURNAL OF HAND SURGERY-AMERICAN VOLUME</t>
  </si>
  <si>
    <t>Journal of Hand Surgery-European Volume</t>
  </si>
  <si>
    <t>Journal of Hand Therapy</t>
  </si>
  <si>
    <t>JOURNAL OF HAZARDOUS MATERIALS</t>
  </si>
  <si>
    <t>JOURNAL OF HEAD TRAUMA REHABILITATION</t>
  </si>
  <si>
    <t>JOURNAL OF HEADACHE AND PAIN</t>
  </si>
  <si>
    <t>JOURNAL OF HEALTH ECONOMICS</t>
  </si>
  <si>
    <t>JOURNAL OF HEALTH POLITICS POLICY AND LAW</t>
  </si>
  <si>
    <t>JOURNAL OF HEALTH POPULATION AND NUTRITION</t>
  </si>
  <si>
    <t>Journal for Healthcare Quality</t>
  </si>
  <si>
    <t>JOURNAL OF HEART AND LUNG TRANSPLANTATION</t>
  </si>
  <si>
    <t>JOURNAL OF HELMINTHOLOGY</t>
  </si>
  <si>
    <t>Journal of Hematology &amp; Oncology</t>
  </si>
  <si>
    <t>Journal of Hematopathology</t>
  </si>
  <si>
    <t>Journal of Hepato-Biliary-Pancreatic Sciences</t>
  </si>
  <si>
    <t>Journal of Hepatocellular Carcinoma</t>
  </si>
  <si>
    <t>JOURNAL OF HEPATOLOGY</t>
  </si>
  <si>
    <t>Journal of Herbal Medicine</t>
  </si>
  <si>
    <t>JOURNAL OF HEREDITY</t>
  </si>
  <si>
    <t>JOURNAL OF HETEROCYCLIC CHEMISTRY</t>
  </si>
  <si>
    <t>JOURNAL OF HEURISTICS</t>
  </si>
  <si>
    <t>Journal of High Energy Astrophysics</t>
  </si>
  <si>
    <t>JOURNAL OF HIGH ENERGY PHYSICS</t>
  </si>
  <si>
    <t>Journal of Hip Preservation Surgery</t>
  </si>
  <si>
    <t>JOURNAL OF THE HISTORY OF BIOLOGY</t>
  </si>
  <si>
    <t>JOURNAL OF HISTOCHEMISTRY &amp; CYTOCHEMISTRY</t>
  </si>
  <si>
    <t>JOURNAL OF HISTOTECHNOLOGY</t>
  </si>
  <si>
    <t>JOURNAL OF HORTICULTURAL SCIENCE &amp; BIOTECHNOLOGY</t>
  </si>
  <si>
    <t>Journal of Hospital Medicine</t>
  </si>
  <si>
    <t>Journal of Hospice &amp; Palliative Nursing</t>
  </si>
  <si>
    <t>JOURNAL OF HUMAN EVOLUTION</t>
  </si>
  <si>
    <t>JOURNAL OF HUMAN GENETICS</t>
  </si>
  <si>
    <t>JOURNAL OF HUMAN HYPERTENSION</t>
  </si>
  <si>
    <t>Journal of Human Kinetics</t>
  </si>
  <si>
    <t>JOURNAL OF HUMAN LACTATION</t>
  </si>
  <si>
    <t>JOURNAL OF HUMAN NUTRITION AND DIETETICS</t>
  </si>
  <si>
    <t>JOURNAL OF HYDRAULIC ENGINEERING</t>
  </si>
  <si>
    <t>JOURNAL OF HYDRAULIC RESEARCH</t>
  </si>
  <si>
    <t>Journal of Hydrodynamics</t>
  </si>
  <si>
    <t>Journal of Hydro-environment Research</t>
  </si>
  <si>
    <t>JOURNAL OF HYDROLOGIC ENGINEERING</t>
  </si>
  <si>
    <t>Journal of Hydrology and Hydromechanics</t>
  </si>
  <si>
    <t>Journal of Hydrology-Regional Studies</t>
  </si>
  <si>
    <t>JOURNAL OF HYDROMETEOROLOGY</t>
  </si>
  <si>
    <t>JOURNAL OF HYMENOPTERA RESEARCH</t>
  </si>
  <si>
    <t>Journal of Hyperbolic Differential Equations</t>
  </si>
  <si>
    <t>JOURNAL OF HYPERTENSION</t>
  </si>
  <si>
    <t>JOURNAL OF THE INSTITUTE OF BREWING</t>
  </si>
  <si>
    <t>JOURNAL OF IBERIAN GEOLOGY</t>
  </si>
  <si>
    <t>JOURNAL OF IMAGING SCIENCE AND TECHNOLOGY</t>
  </si>
  <si>
    <t>JOURNAL OF IMMUNOLOGY</t>
  </si>
  <si>
    <t>JOURNAL OF IMMUNOLOGICAL METHODS</t>
  </si>
  <si>
    <t>Journal of Immunology Research</t>
  </si>
  <si>
    <t>JOURNAL OF IMMUNOTHERAPY</t>
  </si>
  <si>
    <t>Journal for ImmunoTherapy of Cancer</t>
  </si>
  <si>
    <t>Journal of Immunotoxicology</t>
  </si>
  <si>
    <t>JOURNAL OF INCLUSION PHENOMENA AND MACROCYCLIC CHEMISTRY</t>
  </si>
  <si>
    <t>JOURNAL OF INDUSTRIAL ECOLOGY</t>
  </si>
  <si>
    <t>Journal of Industrial Information Integration</t>
  </si>
  <si>
    <t>Journal of Industrial and Management Optimization</t>
  </si>
  <si>
    <t>JOURNAL OF INDUSTRIAL MICROBIOLOGY &amp; BIOTECHNOLOGY</t>
  </si>
  <si>
    <t>Journal of Industrial Textiles</t>
  </si>
  <si>
    <t>JOURNAL OF THE INDIAN CHEMICAL SOCIETY</t>
  </si>
  <si>
    <t>JOURNAL OF THE INDIAN INSTITUTE OF SCIENCE</t>
  </si>
  <si>
    <t>Journal of the Indian Society of Remote Sensing</t>
  </si>
  <si>
    <t>JOURNAL OF INEQUALITIES AND APPLICATIONS</t>
  </si>
  <si>
    <t>JOURNAL OF INFORMATION SCIENCE</t>
  </si>
  <si>
    <t>JOURNAL OF INFORMATION SCIENCE AND ENGINEERING</t>
  </si>
  <si>
    <t>Journal of Information Security and Applications</t>
  </si>
  <si>
    <t>JOURNAL OF INFORMATION TECHNOLOGY</t>
  </si>
  <si>
    <t>JOURNAL OF INFECTION AND CHEMOTHERAPY</t>
  </si>
  <si>
    <t>Journal of Infection in Developing Countries</t>
  </si>
  <si>
    <t>JOURNAL OF INFECTIOUS DISEASES</t>
  </si>
  <si>
    <t>Journal of Infection and Public Health</t>
  </si>
  <si>
    <t>JOURNAL OF INFECTION</t>
  </si>
  <si>
    <t>Journal of Inflammation Research</t>
  </si>
  <si>
    <t>Journal of Inflammation-London</t>
  </si>
  <si>
    <t>Journal of Information Display</t>
  </si>
  <si>
    <t>Journal of Informetrics</t>
  </si>
  <si>
    <t>Journal of Infrared Millimeter and Terahertz Waves</t>
  </si>
  <si>
    <t>JOURNAL OF INFRARED AND MILLIMETER WAVES</t>
  </si>
  <si>
    <t>Journal of Infrastructure Systems</t>
  </si>
  <si>
    <t>JOURNAL OF INHERITED METABOLIC DISEASE</t>
  </si>
  <si>
    <t>Journal of Innate Immunity</t>
  </si>
  <si>
    <t>Journal of Innovative Optical Health Sciences</t>
  </si>
  <si>
    <t>JOURNAL OF INORGANIC BIOCHEMISTRY</t>
  </si>
  <si>
    <t>JOURNAL OF INORGANIC MATERIALS</t>
  </si>
  <si>
    <t>Journal of Inorganic and Organometallic Polymers and Materials</t>
  </si>
  <si>
    <t>JOURNAL OF INSECT BEHAVIOR</t>
  </si>
  <si>
    <t>JOURNAL OF INSECT CONSERVATION</t>
  </si>
  <si>
    <t>JOURNAL OF INSECT PHYSIOLOGY</t>
  </si>
  <si>
    <t>JOURNAL OF INSECT SCIENCE</t>
  </si>
  <si>
    <t>Journal of Insects as Food and Feed</t>
  </si>
  <si>
    <t>Journal of the Institute of Mathematics of Jussieu</t>
  </si>
  <si>
    <t>Journal of Instrumentation</t>
  </si>
  <si>
    <t>Journal of International Advanced Otology</t>
  </si>
  <si>
    <t>Journal of the International AIDS Society</t>
  </si>
  <si>
    <t>JOURNAL OF INTERNATIONAL MEDICAL RESEARCH</t>
  </si>
  <si>
    <t>JOURNAL OF THE INTERNATIONAL NEUROPSYCHOLOGICAL SOCIETY</t>
  </si>
  <si>
    <t>Journal of the International Society of Sports Nutrition</t>
  </si>
  <si>
    <t>Journal of Integrative Agriculture</t>
  </si>
  <si>
    <t>Journal of Integrative Environmental Sciences</t>
  </si>
  <si>
    <t>Journal of Integrative Medicine-JIM</t>
  </si>
  <si>
    <t>Journal of Integrative Neuroscience</t>
  </si>
  <si>
    <t>Journal of Integrated Pest Management</t>
  </si>
  <si>
    <t>Journal of Integrative Plant Biology</t>
  </si>
  <si>
    <t>Journal of Integral Equations and Applications</t>
  </si>
  <si>
    <t>JOURNAL OF INTELLIGENT MATERIAL SYSTEMS AND STRUCTURES</t>
  </si>
  <si>
    <t>JOURNAL OF INTELLIGENT INFORMATION SYSTEMS</t>
  </si>
  <si>
    <t>JOURNAL OF INTELLIGENT MANUFACTURING</t>
  </si>
  <si>
    <t>JOURNAL OF INTELLIGENT &amp; ROBOTIC SYSTEMS</t>
  </si>
  <si>
    <t>Journal of Intelligent Transportation Systems</t>
  </si>
  <si>
    <t>Journal of Intensive Care</t>
  </si>
  <si>
    <t>JOURNAL OF INTENSIVE CARE MEDICINE</t>
  </si>
  <si>
    <t>JOURNAL OF INTERFERON AND CYTOKINE RESEARCH</t>
  </si>
  <si>
    <t>JOURNAL OF INTERNAL MEDICINE</t>
  </si>
  <si>
    <t>Journal of Internet Technology</t>
  </si>
  <si>
    <t>Journal of Interprofessional Care</t>
  </si>
  <si>
    <t>JOURNAL OF INTERVENTIONAL CARDIAC ELECTROPHYSIOLOGY</t>
  </si>
  <si>
    <t>JOURNAL OF INTERVENTIONAL CARDIOLOGY</t>
  </si>
  <si>
    <t>JOURNAL OF INVASIVE CARDIOLOGY</t>
  </si>
  <si>
    <t>Journal of Inverse and Ill-Posed Problems</t>
  </si>
  <si>
    <t>JOURNAL OF INVERTEBRATE PATHOLOGY</t>
  </si>
  <si>
    <t>JOURNAL OF INVESTIGATIONAL ALLERGOLOGY AND CLINICAL IMMUNOLOGY</t>
  </si>
  <si>
    <t>JOURNAL OF INVESTIGATIVE DERMATOLOGY</t>
  </si>
  <si>
    <t>JOURNAL OF INVESTIGATIVE MEDICINE</t>
  </si>
  <si>
    <t>JOURNAL OF INVESTIGATIVE SURGERY</t>
  </si>
  <si>
    <t>Journal of the Iranian Chemical Society</t>
  </si>
  <si>
    <t>JOURNAL OF IRON AND STEEL RESEARCH INTERNATIONAL</t>
  </si>
  <si>
    <t>JOURNAL OF IRRIGATION AND DRAINAGE ENGINEERING</t>
  </si>
  <si>
    <t>JOURNAL OF THE JAPAN PETROLEUM INSTITUTE</t>
  </si>
  <si>
    <t>JOURNAL OF KING SAUD UNIVERSITY SCIENCE</t>
  </si>
  <si>
    <t>Journal of Knee Surgery</t>
  </si>
  <si>
    <t>Journal of the Korean Ceramic Society</t>
  </si>
  <si>
    <t>JOURNAL OF THE KOREAN MATHEMATICAL SOCIETY</t>
  </si>
  <si>
    <t>JOURNAL OF KOREAN MEDICAL SCIENCE</t>
  </si>
  <si>
    <t>Journal of Korean Neurosurgical Society</t>
  </si>
  <si>
    <t>Journal of Laboratory Medicine</t>
  </si>
  <si>
    <t>Journal of Land Use Science</t>
  </si>
  <si>
    <t>Journal of Laparoendoscopic &amp; Advanced Surgical Techniques</t>
  </si>
  <si>
    <t>JOURNAL OF LASER APPLICATIONS</t>
  </si>
  <si>
    <t>Journal of Law and the Biosciences</t>
  </si>
  <si>
    <t>JOURNAL OF LAW MEDICINE &amp; ETHICS</t>
  </si>
  <si>
    <t>JOURNAL OF LEUKOCYTE BIOLOGY</t>
  </si>
  <si>
    <t>JOURNAL OF LIGHTWAVE TECHNOLOGY</t>
  </si>
  <si>
    <t>JOURNAL OF LIMNOLOGY</t>
  </si>
  <si>
    <t>JOURNAL OF LIPID RESEARCH</t>
  </si>
  <si>
    <t>JOURNAL OF LIPOSOME RESEARCH</t>
  </si>
  <si>
    <t>JOURNAL OF LIQUID CHROMATOGRAPHY &amp; RELATED TECHNOLOGIES</t>
  </si>
  <si>
    <t>Journal of Logical and Algebraic Methods in Programming</t>
  </si>
  <si>
    <t>JOURNAL OF THE LONDON MATHEMATICAL SOCIETY-SECOND SERIES</t>
  </si>
  <si>
    <t>JOURNAL OF LOSS PREVENTION IN THE PROCESS INDUSTRIES</t>
  </si>
  <si>
    <t>JOURNAL OF LOW FREQUENCY NOISE VIBRATION AND ACTIVE CONTROL</t>
  </si>
  <si>
    <t>Journal of Lower Genital Tract Disease</t>
  </si>
  <si>
    <t>JOURNAL OF LOW TEMPERATURE PHYSICS</t>
  </si>
  <si>
    <t>JOURNAL OF MACHINE LEARNING RESEARCH</t>
  </si>
  <si>
    <t>Journal of Macromolecular Science Part A-Pure and Applied Chemistry</t>
  </si>
  <si>
    <t>Journal of Macromolecular Science Part B-Physics</t>
  </si>
  <si>
    <t>JOURNAL OF MAGNETISM AND MAGNETIC MATERIALS</t>
  </si>
  <si>
    <t>JOURNAL OF MAGNETIC RESONANCE</t>
  </si>
  <si>
    <t>JOURNAL OF MAGNETIC RESONANCE IMAGING</t>
  </si>
  <si>
    <t>Journal of Magnesium and Alloys</t>
  </si>
  <si>
    <t>JOURNAL OF MAMMALIAN EVOLUTION</t>
  </si>
  <si>
    <t>JOURNAL OF MAMMALOGY</t>
  </si>
  <si>
    <t>JOURNAL OF MAMMARY GLAND BIOLOGY AND NEOPLASIA</t>
  </si>
  <si>
    <t>Journal of Managed Care &amp; Specialty Pharmacy</t>
  </si>
  <si>
    <t>JOURNAL OF MANAGEMENT IN ENGINEERING</t>
  </si>
  <si>
    <t>JOURNAL OF MANAGEMENT INFORMATION SYSTEMS</t>
  </si>
  <si>
    <t>JOURNAL OF MANIPULATIVE AND PHYSIOLOGICAL THERAPEUTICS</t>
  </si>
  <si>
    <t>Journal of Manufacturing Processes</t>
  </si>
  <si>
    <t>JOURNAL OF MANUFACTURING SCIENCE AND ENGINEERING-TRANSACTIONS OF THE ASME</t>
  </si>
  <si>
    <t>JOURNAL OF MANUFACTURING SYSTEMS</t>
  </si>
  <si>
    <t>Journal of Manufacturing Technology Management</t>
  </si>
  <si>
    <t>Journal of Maps</t>
  </si>
  <si>
    <t>JOURNAL OF THE MARINE BIOLOGICAL ASSOCIATION OF THE UNITED KINGDOM</t>
  </si>
  <si>
    <t>Journal of Marine Engineering and Technology</t>
  </si>
  <si>
    <t>Journal of Marine Science and Engineering</t>
  </si>
  <si>
    <t>JOURNAL OF MARINE SCIENCE AND TECHNOLOGY</t>
  </si>
  <si>
    <t>JOURNAL OF MARINE SYSTEMS</t>
  </si>
  <si>
    <t>JOURNAL OF MASS SPECTROMETRY</t>
  </si>
  <si>
    <t>Journal of Materials Chemistry A</t>
  </si>
  <si>
    <t>Journal of Materials Chemistry B</t>
  </si>
  <si>
    <t>Journal of Materials Chemistry C</t>
  </si>
  <si>
    <t>JOURNAL OF MATERIALS IN CIVIL ENGINEERING</t>
  </si>
  <si>
    <t>Journal of Material Cycles and Waste Management</t>
  </si>
  <si>
    <t>JOURNAL OF MATERIALS ENGINEERING AND PERFORMANCE</t>
  </si>
  <si>
    <t>JOURNAL OF MATERIALS PROCESSING TECHNOLOGY</t>
  </si>
  <si>
    <t>JOURNAL OF MATERIALS RESEARCH</t>
  </si>
  <si>
    <t>Journal of Materials Research and Technology-JMR&amp;T</t>
  </si>
  <si>
    <t>JOURNAL OF MATERIALS SCIENCE</t>
  </si>
  <si>
    <t>JOURNAL OF MATERIALS SCIENCE-MATERIALS IN ELECTRONICS</t>
  </si>
  <si>
    <t>JOURNAL OF MATERIALS SCIENCE-MATERIALS IN MEDICINE</t>
  </si>
  <si>
    <t>Journal of Materiomics</t>
  </si>
  <si>
    <t>Journal of Maternal-Fetal &amp; Neonatal Medicine</t>
  </si>
  <si>
    <t>JOURNAL OF MATHEMATICAL ANALYSIS AND APPLICATIONS</t>
  </si>
  <si>
    <t>JOURNAL OF MATHEMATICAL BIOLOGY</t>
  </si>
  <si>
    <t>JOURNAL OF MATHEMATICAL CHEMISTRY</t>
  </si>
  <si>
    <t>Journal of Mathematical Fluid Mechanics</t>
  </si>
  <si>
    <t>JOURNAL OF MATHEMATICAL IMAGING AND VISION</t>
  </si>
  <si>
    <t>Journal of Mathematical Inequalities</t>
  </si>
  <si>
    <t>Journal of Mathematical Logic</t>
  </si>
  <si>
    <t>JOURNAL OF MATHEMATICAL PHYSICS</t>
  </si>
  <si>
    <t>JOURNAL OF MATHEMATICAL PSYCHOLOGY</t>
  </si>
  <si>
    <t>JOURNAL DE MATHEMATIQUES PURES ET APPLIQUEES</t>
  </si>
  <si>
    <t>Journal of Mathematics</t>
  </si>
  <si>
    <t>JOURNAL OF MECHANICS</t>
  </si>
  <si>
    <t>Journal of the Mechanical Behavior of Biomedical Materials</t>
  </si>
  <si>
    <t>JOURNAL OF MECHANICAL DESIGN</t>
  </si>
  <si>
    <t>Journal of Mechanics of Materials and Structures</t>
  </si>
  <si>
    <t>Journal of Mechanics in Medicine and Biology</t>
  </si>
  <si>
    <t>JOURNAL OF THE MECHANICS AND PHYSICS OF SOLIDS</t>
  </si>
  <si>
    <t>Journal of Mechanisms and Robotics-Transactions of the ASME</t>
  </si>
  <si>
    <t>Journal of Mechanical Science and Technology</t>
  </si>
  <si>
    <t>Journal of Medical Biochemistry</t>
  </si>
  <si>
    <t>Journal of Medical and Biological Engineering</t>
  </si>
  <si>
    <t>JOURNAL OF MEDICINAL CHEMISTRY</t>
  </si>
  <si>
    <t>JOURNAL OF MEDICAL ECONOMICS</t>
  </si>
  <si>
    <t>JOURNAL OF MEDICAL ENTOMOLOGY</t>
  </si>
  <si>
    <t>JOURNAL OF MEDICAL ETHICS</t>
  </si>
  <si>
    <t>JOURNAL OF MEDICINAL FOOD</t>
  </si>
  <si>
    <t>JOURNAL OF MEDICAL GENETICS</t>
  </si>
  <si>
    <t>Journal of Medical Imaging and Radiation Oncology</t>
  </si>
  <si>
    <t>JOURNAL OF MEDICAL INTERNET RESEARCH</t>
  </si>
  <si>
    <t>JOURNAL OF MEDICAL MICROBIOLOGY</t>
  </si>
  <si>
    <t>JOURNAL OF MEDICAL PRIMATOLOGY</t>
  </si>
  <si>
    <t>JOURNAL OF MEDICAL SCREENING</t>
  </si>
  <si>
    <t>JOURNAL OF MEDICAL SYSTEMS</t>
  </si>
  <si>
    <t>Journal of Medical Toxicology</t>
  </si>
  <si>
    <t>Journal of Medical Ultrasonics</t>
  </si>
  <si>
    <t>JOURNAL OF MEDICAL VIROLOGY</t>
  </si>
  <si>
    <t>JOURNAL OF MEMORY AND LANGUAGE</t>
  </si>
  <si>
    <t>JOURNAL OF MEMBRANE BIOLOGY</t>
  </si>
  <si>
    <t>JOURNAL OF MEMBRANE SCIENCE</t>
  </si>
  <si>
    <t>Journal of Mens Health</t>
  </si>
  <si>
    <t>JOURNAL OF METAMORPHIC GEOLOGY</t>
  </si>
  <si>
    <t>Journal of Meteorological Research</t>
  </si>
  <si>
    <t>JOURNAL OF THE METEOROLOGICAL SOCIETY OF JAPAN</t>
  </si>
  <si>
    <t>JOURNAL OF MICROBIOLOGY</t>
  </si>
  <si>
    <t>JOURNAL OF MICROBIOLOGY AND BIOTECHNOLOGY</t>
  </si>
  <si>
    <t>JOURNAL OF MICROBIOLOGY IMMUNOLOGY AND INFECTION</t>
  </si>
  <si>
    <t>JOURNAL OF MICROBIOLOGICAL METHODS</t>
  </si>
  <si>
    <t>JOURNAL OF MICROELECTROMECHANICAL SYSTEMS</t>
  </si>
  <si>
    <t>JOURNAL OF MICROENCAPSULATION</t>
  </si>
  <si>
    <t>JOURNAL OF MICROMECHANICS AND MICROENGINEERING</t>
  </si>
  <si>
    <t>JOURNAL OF MICROPALAEONTOLOGY</t>
  </si>
  <si>
    <t>JOURNAL OF MICROSCOPY</t>
  </si>
  <si>
    <t>JOURNAL OF MICROWAVE POWER AND ELECTROMAGNETIC ENERGY</t>
  </si>
  <si>
    <t>JOURNAL OF MIDWIFERY &amp; WOMENS HEALTH</t>
  </si>
  <si>
    <t>Journal of Mining and Metallurgy Section B-Metallurgy</t>
  </si>
  <si>
    <t>Journal of Mineralogical and Petrological Sciences</t>
  </si>
  <si>
    <t>Journal of Minimal Access Surgery</t>
  </si>
  <si>
    <t>Journal of Minimally Invasive Gynecology</t>
  </si>
  <si>
    <t>Journal of Modern Dynamics</t>
  </si>
  <si>
    <t>Journal of Modern Power Systems and Clean Energy</t>
  </si>
  <si>
    <t>JOURNAL OF MOLECULAR BIOLOGY</t>
  </si>
  <si>
    <t>Journal of Molecular Cell Biology</t>
  </si>
  <si>
    <t>JOURNAL OF MOLECULAR AND CELLULAR CARDIOLOGY</t>
  </si>
  <si>
    <t>JOURNAL OF MOLECULAR DIAGNOSTICS</t>
  </si>
  <si>
    <t>JOURNAL OF MOLECULAR ENDOCRINOLOGY</t>
  </si>
  <si>
    <t>JOURNAL OF MOLECULAR EVOLUTION</t>
  </si>
  <si>
    <t>JOURNAL OF MOLECULAR GRAPHICS &amp; MODELLING</t>
  </si>
  <si>
    <t>JOURNAL OF MOLECULAR HISTOLOGY</t>
  </si>
  <si>
    <t>JOURNAL OF MOLECULAR MEDICINE-JMM</t>
  </si>
  <si>
    <t>JOURNAL OF MOLECULAR MODELING</t>
  </si>
  <si>
    <t>JOURNAL OF MOLECULAR NEUROSCIENCE</t>
  </si>
  <si>
    <t>JOURNAL OF MOLECULAR RECOGNITION</t>
  </si>
  <si>
    <t>JOURNAL OF MOLECULAR SPECTROSCOPY</t>
  </si>
  <si>
    <t>JOURNAL OF MOLLUSCAN STUDIES</t>
  </si>
  <si>
    <t>JOURNAL OF MORPHOLOGY</t>
  </si>
  <si>
    <t>JOURNAL OF MOTOR BEHAVIOR</t>
  </si>
  <si>
    <t>Journal of Movement Disorders</t>
  </si>
  <si>
    <t>Journal of Mountain Science</t>
  </si>
  <si>
    <t>Journal of Multidisciplinary Healthcare</t>
  </si>
  <si>
    <t>Journal on Multimodal User Interfaces</t>
  </si>
  <si>
    <t>JOURNAL OF MULTIVARIATE ANALYSIS</t>
  </si>
  <si>
    <t>JOURNAL OF MUSCLE RESEARCH AND CELL MOTILITY</t>
  </si>
  <si>
    <t>JOURNAL OF MUSCULOSKELETAL &amp; NEURONAL INTERACTIONS</t>
  </si>
  <si>
    <t>JOURNAL DE MYCOLOGIE MEDICALE</t>
  </si>
  <si>
    <t>Journal of Nano Research</t>
  </si>
  <si>
    <t>JOURNAL OF NANOBIOTECHNOLOGY</t>
  </si>
  <si>
    <t>Journal of Nanoelectronics and Optoelectronics</t>
  </si>
  <si>
    <t>JOURNAL OF NANOPARTICLE RESEARCH</t>
  </si>
  <si>
    <t>Journal of Nanophotonics</t>
  </si>
  <si>
    <t>Journal of Nanostructure in Chemistry</t>
  </si>
  <si>
    <t>JOURNAL FOR NATURE CONSERVATION</t>
  </si>
  <si>
    <t>Journal of Natural Fibers</t>
  </si>
  <si>
    <t>JOURNAL OF NATURAL HISTORY</t>
  </si>
  <si>
    <t>Journal of Natural Medicines</t>
  </si>
  <si>
    <t>JOURNAL OF NATURAL PRODUCTS</t>
  </si>
  <si>
    <t>Journal of the National Comprehensive Cancer Network</t>
  </si>
  <si>
    <t>JOURNAL OF THE NATIONAL MEDICAL ASSOCIATION</t>
  </si>
  <si>
    <t>JOURNAL OF NAVIGATION</t>
  </si>
  <si>
    <t>JOURNAL OF NEAR INFRARED SPECTROSCOPY</t>
  </si>
  <si>
    <t>JOURNAL OF NEMATOLOGY</t>
  </si>
  <si>
    <t>JOURNAL OF NEPHROLOGY</t>
  </si>
  <si>
    <t>JOURNAL OF NERVOUS AND MENTAL DISEASE</t>
  </si>
  <si>
    <t>JOURNAL OF NETWORK AND COMPUTER APPLICATIONS</t>
  </si>
  <si>
    <t>Journal of Network and Systems Management</t>
  </si>
  <si>
    <t>Journal of Neural Engineering</t>
  </si>
  <si>
    <t>JOURNAL OF NEURAL TRANSMISSION</t>
  </si>
  <si>
    <t>JOURNAL OF NEUROCHEMISTRY</t>
  </si>
  <si>
    <t>Journal of Neurodevelopmental Disorders</t>
  </si>
  <si>
    <t>JOURNAL OF NEUROENDOCRINOLOGY</t>
  </si>
  <si>
    <t>Journal of NeuroEngineering and Rehabilitation</t>
  </si>
  <si>
    <t>Journal of Neurogastroenterology and Motility</t>
  </si>
  <si>
    <t>JOURNAL OF NEUROGENETICS</t>
  </si>
  <si>
    <t>JOURNAL OF NEUROIMAGING</t>
  </si>
  <si>
    <t>Journal of Neuroimmune Pharmacology</t>
  </si>
  <si>
    <t>JOURNAL OF NEUROIMMUNOLOGY</t>
  </si>
  <si>
    <t>Journal of Neuroinflammation</t>
  </si>
  <si>
    <t>Journal of NeuroInterventional Surgery</t>
  </si>
  <si>
    <t>JOURNAL OF NEUROLOGY</t>
  </si>
  <si>
    <t>JOURNAL OF NEUROLOGY NEUROSURGERY AND PSYCHIATRY</t>
  </si>
  <si>
    <t>Journal of Neurologic Physical Therapy</t>
  </si>
  <si>
    <t>JOURNAL OF THE NEUROLOGICAL SCIENCES</t>
  </si>
  <si>
    <t>JOURNAL OF NEUROLINGUISTICS</t>
  </si>
  <si>
    <t>JOURNAL OF NEURO-ONCOLOGY</t>
  </si>
  <si>
    <t>JOURNAL OF NEURO-OPHTHALMOLOGY</t>
  </si>
  <si>
    <t>JOURNAL OF NEUROPATHOLOGY AND EXPERIMENTAL NEUROLOGY</t>
  </si>
  <si>
    <t>JOURNAL OF NEUROPSYCHIATRY AND CLINICAL NEUROSCIENCES</t>
  </si>
  <si>
    <t>Journal of Neuropsychology</t>
  </si>
  <si>
    <t>JOURNAL OF NEURORADIOLOGY</t>
  </si>
  <si>
    <t>JOURNAL OF NEUROSCIENCE</t>
  </si>
  <si>
    <t>JOURNAL OF NEUROSCIENCE METHODS</t>
  </si>
  <si>
    <t>JOURNAL OF NEUROSCIENCE NURSING</t>
  </si>
  <si>
    <t>JOURNAL OF NEUROSCIENCE RESEARCH</t>
  </si>
  <si>
    <t>JOURNAL OF NEUROSURGERY</t>
  </si>
  <si>
    <t>JOURNAL OF NEUROSURGICAL ANESTHESIOLOGY</t>
  </si>
  <si>
    <t>Journal of Neurosurgical Sciences</t>
  </si>
  <si>
    <t>Journal of Neurosurgery-Pediatrics</t>
  </si>
  <si>
    <t>JOURNAL OF NEUROSURGERY-SPINE</t>
  </si>
  <si>
    <t>JOURNAL OF NEUROTRAUMA</t>
  </si>
  <si>
    <t>JOURNAL OF NEUROVIROLOGY</t>
  </si>
  <si>
    <t>JOURNAL OF NEW MUSIC RESEARCH</t>
  </si>
  <si>
    <t>JOURNAL OF NIPPON MEDICAL SCHOOL</t>
  </si>
  <si>
    <t>Journal of Noncommutative Geometry</t>
  </si>
  <si>
    <t>JOURNAL OF NONDESTRUCTIVE EVALUATION</t>
  </si>
  <si>
    <t>JOURNAL OF NON-EQUILIBRIUM THERMODYNAMICS</t>
  </si>
  <si>
    <t>Journal of Nonlinear and Convex Analysis</t>
  </si>
  <si>
    <t>JOURNAL OF NONLINEAR MATHEMATICAL PHYSICS</t>
  </si>
  <si>
    <t>JOURNAL OF NONLINEAR OPTICAL PHYSICS &amp; MATERIALS</t>
  </si>
  <si>
    <t>JOURNAL OF NONLINEAR SCIENCE</t>
  </si>
  <si>
    <t>Journal of Nonlinear and Variational Analysis</t>
  </si>
  <si>
    <t>JOURNAL OF NON-NEWTONIAN FLUID MECHANICS</t>
  </si>
  <si>
    <t>JOURNAL OF NONPARAMETRIC STATISTICS</t>
  </si>
  <si>
    <t>JOURNAL OF NUCLEAR CARDIOLOGY</t>
  </si>
  <si>
    <t>JOURNAL OF NUCLEAR MEDICINE</t>
  </si>
  <si>
    <t>JOURNAL OF NUCLEAR SCIENCE AND TECHNOLOGY</t>
  </si>
  <si>
    <t>Journal of Numerical Mathematics</t>
  </si>
  <si>
    <t>JOURNAL OF NURSING ADMINISTRATION</t>
  </si>
  <si>
    <t>JOURNAL OF NURSING CARE QUALITY</t>
  </si>
  <si>
    <t>JOURNAL OF NURSING EDUCATION</t>
  </si>
  <si>
    <t>Journal of Nursing Management</t>
  </si>
  <si>
    <t>Journal of Nursing Research</t>
  </si>
  <si>
    <t>JOURNAL OF NURSING SCHOLARSHIP</t>
  </si>
  <si>
    <t>JOURNAL OF NUTRITION</t>
  </si>
  <si>
    <t>JOURNAL OF NUTRITIONAL BIOCHEMISTRY</t>
  </si>
  <si>
    <t>JOURNAL OF NUTRITION EDUCATION AND BEHAVIOR</t>
  </si>
  <si>
    <t>Journal of Nutrition Health &amp; Aging</t>
  </si>
  <si>
    <t>JOURNAL OF NUTRITIONAL SCIENCE AND VITAMINOLOGY</t>
  </si>
  <si>
    <t>Journal of Obsessive-Compulsive and Related Disorders</t>
  </si>
  <si>
    <t>JOURNAL OF OBSTETRICS AND GYNAECOLOGY</t>
  </si>
  <si>
    <t>JOURNAL OF OBSTETRICS AND GYNAECOLOGY RESEARCH</t>
  </si>
  <si>
    <t>JOURNAL OF OCCUPATIONAL AND ENVIRONMENTAL HYGIENE</t>
  </si>
  <si>
    <t>JOURNAL OF OCCUPATIONAL AND ENVIRONMENTAL MEDICINE</t>
  </si>
  <si>
    <t>JOURNAL OF OCCUPATIONAL HEALTH</t>
  </si>
  <si>
    <t>Journal of Occupational Medicine and Toxicology</t>
  </si>
  <si>
    <t>Journal of Ocean Engineering and Science</t>
  </si>
  <si>
    <t>Journal of Ocean University of China</t>
  </si>
  <si>
    <t>JOURNAL OF OCEANOGRAPHY</t>
  </si>
  <si>
    <t>Journal of Oceanology and Limnology</t>
  </si>
  <si>
    <t>JOURNAL OF OCULAR PHARMACOLOGY AND THERAPEUTICS</t>
  </si>
  <si>
    <t>Journal of Official Statistics</t>
  </si>
  <si>
    <t>JOURNAL OF OFFSHORE MECHANICS AND ARCTIC ENGINEERING-TRANSACTIONS OF THE ASME</t>
  </si>
  <si>
    <t>Journal of Oil Palm Research</t>
  </si>
  <si>
    <t>Journal of Oleo Science</t>
  </si>
  <si>
    <t>JOURNAL OF OPERATIONS MANAGEMENT</t>
  </si>
  <si>
    <t>Journal of Operational Oceanography</t>
  </si>
  <si>
    <t>JOURNAL OF THE OPERATIONAL RESEARCH SOCIETY</t>
  </si>
  <si>
    <t>JOURNAL OF OPERATOR THEORY</t>
  </si>
  <si>
    <t>Journal of Ophthalmology</t>
  </si>
  <si>
    <t>Journal of Optical Communications and Networking</t>
  </si>
  <si>
    <t>JOURNAL OF THE OPTICAL SOCIETY OF AMERICA A-OPTICS IMAGE SCIENCE AND VISION</t>
  </si>
  <si>
    <t>JOURNAL OF THE OPTICAL SOCIETY OF AMERICA B-OPTICAL PHYSICS</t>
  </si>
  <si>
    <t>Journal of Optics</t>
  </si>
  <si>
    <t>JOURNAL OF OPTIMIZATION THEORY AND APPLICATIONS</t>
  </si>
  <si>
    <t>Journal of Oral &amp; Facial Pain and Headache</t>
  </si>
  <si>
    <t>Journal of Oral Implantology</t>
  </si>
  <si>
    <t>JOURNAL OF ORAL AND MAXILLOFACIAL SURGERY</t>
  </si>
  <si>
    <t>Journal of Oral Microbiology</t>
  </si>
  <si>
    <t>JOURNAL OF ORAL PATHOLOGY &amp; MEDICINE</t>
  </si>
  <si>
    <t>JOURNAL OF ORAL REHABILITATION</t>
  </si>
  <si>
    <t>Journal of Oral Science</t>
  </si>
  <si>
    <t>JOURNAL OF ORGANIC CHEMISTRY</t>
  </si>
  <si>
    <t>JOURNAL OF ORGANIZATIONAL COMPUTING AND ELECTRONIC COMMERCE</t>
  </si>
  <si>
    <t>Journal of Organizational and End User Computing</t>
  </si>
  <si>
    <t>JOURNAL OF ORNITHOLOGY</t>
  </si>
  <si>
    <t>Journal of Orofacial Orthopedics-Fortschritte der Kieferorthopadie</t>
  </si>
  <si>
    <t>JOURNAL OF ORTHOPAEDIC RESEARCH</t>
  </si>
  <si>
    <t>JOURNAL OF ORTHOPAEDIC SCIENCE</t>
  </si>
  <si>
    <t>JOURNAL OF ORTHOPAEDIC &amp; SPORTS PHYSICAL THERAPY</t>
  </si>
  <si>
    <t>Journal of Orthopaedic Surgery and Research</t>
  </si>
  <si>
    <t>Journal of Orthopaedic Surgery</t>
  </si>
  <si>
    <t>Journal of Orthopaedic Translation</t>
  </si>
  <si>
    <t>JOURNAL OF ORTHOPAEDIC TRAUMA</t>
  </si>
  <si>
    <t>Journal of Orthopaedics and Traumatology</t>
  </si>
  <si>
    <t>Journal of Otolaryngology-Head &amp; Neck Surgery</t>
  </si>
  <si>
    <t>Journal of Ovarian Research</t>
  </si>
  <si>
    <t>Journal of Ovonic Research</t>
  </si>
  <si>
    <t>JOURNAL OF PAEDIATRICS AND CHILD HEALTH</t>
  </si>
  <si>
    <t>JOURNAL OF PAIN</t>
  </si>
  <si>
    <t>Journal of Pain Research</t>
  </si>
  <si>
    <t>JOURNAL OF PAIN AND SYMPTOM MANAGEMENT</t>
  </si>
  <si>
    <t>Journal of Palaeogeography-English</t>
  </si>
  <si>
    <t>JOURNAL OF THE PALAEONTOLOGICAL SOCIETY OF INDIA</t>
  </si>
  <si>
    <t>JOURNAL OF PALEOLIMNOLOGY</t>
  </si>
  <si>
    <t>JOURNAL OF PALEONTOLOGY</t>
  </si>
  <si>
    <t>JOURNAL OF PALLIATIVE CARE</t>
  </si>
  <si>
    <t>JOURNAL OF PALLIATIVE MEDICINE</t>
  </si>
  <si>
    <t>JOURNAL OF PARALLEL AND DISTRIBUTED COMPUTING</t>
  </si>
  <si>
    <t>JOURNAL OF PARASITOLOGY</t>
  </si>
  <si>
    <t>Journal of Parkinsons Disease</t>
  </si>
  <si>
    <t>JOURNAL OF PATHOLOGY</t>
  </si>
  <si>
    <t>Journal of Pathology Clinical Research</t>
  </si>
  <si>
    <t>Journal of the Pediatric Infectious Diseases Society</t>
  </si>
  <si>
    <t>JOURNAL OF PEDIATRIC OPHTHALMOLOGY &amp; STRABISMUS</t>
  </si>
  <si>
    <t>Jornal de Pediatria</t>
  </si>
  <si>
    <t>Journal of Pediatric and Adolescent Gynecology</t>
  </si>
  <si>
    <t>JOURNAL OF PEDIATRIC ENDOCRINOLOGY &amp; METABOLISM</t>
  </si>
  <si>
    <t>JOURNAL OF PEDIATRIC GASTROENTEROLOGY AND NUTRITION</t>
  </si>
  <si>
    <t>Journal of Pediatric Health Care</t>
  </si>
  <si>
    <t>Journal of Pediatric Nursing-Nursing Care of Children &amp; Families</t>
  </si>
  <si>
    <t>JOURNAL OF PEDIATRIC ORTHOPAEDICS-PART B</t>
  </si>
  <si>
    <t>JOURNAL OF PEDIATRIC ORTHOPAEDICS</t>
  </si>
  <si>
    <t>Journal of Pediatric Urology</t>
  </si>
  <si>
    <t>JOURNAL OF PEDIATRICS</t>
  </si>
  <si>
    <t>JOURNAL OF PEPTIDE SCIENCE</t>
  </si>
  <si>
    <t>JOURNAL OF PERFORMANCE OF CONSTRUCTED FACILITIES</t>
  </si>
  <si>
    <t>Journal of PeriAnesthesia Nursing</t>
  </si>
  <si>
    <t>JOURNAL OF PERINATAL MEDICINE</t>
  </si>
  <si>
    <t>JOURNAL OF PERINATAL &amp; NEONATAL NURSING</t>
  </si>
  <si>
    <t>Journal of Perinatology</t>
  </si>
  <si>
    <t>Journal of Periodontal and Implant Science</t>
  </si>
  <si>
    <t>JOURNAL OF PERIODONTAL RESEARCH</t>
  </si>
  <si>
    <t>JOURNAL OF PERIODONTOLOGY</t>
  </si>
  <si>
    <t>JOURNAL OF THE PERIPHERAL NERVOUS SYSTEM</t>
  </si>
  <si>
    <t>JOURNAL OF PEST SCIENCE</t>
  </si>
  <si>
    <t>JOURNAL OF PESTICIDE SCIENCE</t>
  </si>
  <si>
    <t>Journal of Petroleum Exploration and Production Technology</t>
  </si>
  <si>
    <t>JOURNAL OF PETROLOGY</t>
  </si>
  <si>
    <t>JOURNAL OF PETROLEUM GEOLOGY</t>
  </si>
  <si>
    <t>Journal of Pharmaceutical Analysis</t>
  </si>
  <si>
    <t>Journal of Pharmaceutical Innovation</t>
  </si>
  <si>
    <t>JOURNAL OF PHARMACY AND PHARMACEUTICAL SCIENCES</t>
  </si>
  <si>
    <t>JOURNAL OF PHARMACY AND PHARMACOLOGY</t>
  </si>
  <si>
    <t>JOURNAL OF PHARMACEUTICAL SCIENCES</t>
  </si>
  <si>
    <t>JOURNAL OF PHARMACOKINETICS AND PHARMACODYNAMICS</t>
  </si>
  <si>
    <t>JOURNAL OF PHARMACOLOGY AND EXPERIMENTAL THERAPEUTICS</t>
  </si>
  <si>
    <t>JOURNAL OF PHARMACOLOGICAL AND TOXICOLOGICAL METHODS</t>
  </si>
  <si>
    <t>JOURNAL OF PHASE EQUILIBRIA AND DIFFUSION</t>
  </si>
  <si>
    <t>JOURNAL OF PHOTOCHEMISTRY AND PHOTOBIOLOGY A-CHEMISTRY</t>
  </si>
  <si>
    <t>JOURNAL OF PHOTOCHEMISTRY AND PHOTOBIOLOGY B-BIOLOGY</t>
  </si>
  <si>
    <t>JOURNAL OF PHOTOCHEMISTRY AND PHOTOBIOLOGY C-PHOTOCHEMISTRY REVIEWS</t>
  </si>
  <si>
    <t>Journal of Photonics for Energy</t>
  </si>
  <si>
    <t>JOURNAL OF PHYCOLOGY</t>
  </si>
  <si>
    <t>Journal of Physics A-Mathematical and Theoretical</t>
  </si>
  <si>
    <t>JOURNAL OF PHYSICS B-ATOMIC MOLECULAR AND OPTICAL PHYSICS</t>
  </si>
  <si>
    <t>JOURNAL OF PHYSICAL CHEMISTRY A</t>
  </si>
  <si>
    <t>JOURNAL OF PHYSICAL CHEMISTRY B</t>
  </si>
  <si>
    <t>Journal of Physical Chemistry C</t>
  </si>
  <si>
    <t>Journal of Physical Chemistry Letters</t>
  </si>
  <si>
    <t>JOURNAL OF PHYSICAL AND CHEMICAL REFERENCE DATA</t>
  </si>
  <si>
    <t>JOURNAL OF PHYSICS AND CHEMISTRY OF SOLIDS</t>
  </si>
  <si>
    <t>JOURNAL OF PHYSICS D-APPLIED PHYSICS</t>
  </si>
  <si>
    <t>JOURNAL OF PHYSICS G-NUCLEAR AND PARTICLE PHYSICS</t>
  </si>
  <si>
    <t>JOURNAL OF PHYSICAL OCEANOGRAPHY</t>
  </si>
  <si>
    <t>JOURNAL OF PHYSICAL ORGANIC CHEMISTRY</t>
  </si>
  <si>
    <t>JOURNAL OF THE PHYSICAL SOCIETY OF JAPAN</t>
  </si>
  <si>
    <t>JOURNAL OF PHYSICS-CONDENSED MATTER</t>
  </si>
  <si>
    <t>Journal of Physics-Energy</t>
  </si>
  <si>
    <t>Journal of Physiological Anthropology</t>
  </si>
  <si>
    <t>JOURNAL OF PHYSIOLOGY AND BIOCHEMISTRY</t>
  </si>
  <si>
    <t>JOURNAL OF PHYSIOLOGY AND PHARMACOLOGY</t>
  </si>
  <si>
    <t>Journal of Physiological Sciences</t>
  </si>
  <si>
    <t>JOURNAL OF PHYSIOLOGY-LONDON</t>
  </si>
  <si>
    <t>Journal of Physiotherapy</t>
  </si>
  <si>
    <t>JOURNAL OF PHYTOPATHOLOGY</t>
  </si>
  <si>
    <t>JOURNAL OF PINEAL RESEARCH</t>
  </si>
  <si>
    <t>Journal of Pipeline Systems Engineering and Practice</t>
  </si>
  <si>
    <t>JOURNAL OF PLANKTON RESEARCH</t>
  </si>
  <si>
    <t>JOURNAL OF PLANT BIOCHEMISTRY AND BIOTECHNOLOGY</t>
  </si>
  <si>
    <t>JOURNAL OF PLANT BIOLOGY</t>
  </si>
  <si>
    <t>Journal of Plant Diseases and Protection</t>
  </si>
  <si>
    <t>Journal of Plant Ecology</t>
  </si>
  <si>
    <t>JOURNAL OF PLANT GROWTH REGULATION</t>
  </si>
  <si>
    <t>Journal of Plant Interactions</t>
  </si>
  <si>
    <t>JOURNAL OF PLANT NUTRITION</t>
  </si>
  <si>
    <t>JOURNAL OF PLANT NUTRITION AND SOIL SCIENCE</t>
  </si>
  <si>
    <t>JOURNAL OF PLANT PATHOLOGY</t>
  </si>
  <si>
    <t>JOURNAL OF PLANT PHYSIOLOGY</t>
  </si>
  <si>
    <t>JOURNAL OF PLANT RESEARCH</t>
  </si>
  <si>
    <t>JOURNAL OF PLASMA PHYSICS</t>
  </si>
  <si>
    <t>JOURNAL OF PLASTIC FILM &amp; SHEETING</t>
  </si>
  <si>
    <t>Journal of Plastic Reconstructive and Aesthetic Surgery</t>
  </si>
  <si>
    <t>Journal of Plastic Surgery and Hand Surgery</t>
  </si>
  <si>
    <t>JOURNAL OF POLYMER ENGINEERING</t>
  </si>
  <si>
    <t>JOURNAL OF POLYMERS AND THE ENVIRONMENT</t>
  </si>
  <si>
    <t>JOURNAL OF POLYMER RESEARCH</t>
  </si>
  <si>
    <t>JOURNAL OF POLYMER SCIENCE</t>
  </si>
  <si>
    <t>JOURNAL OF POROUS MATERIALS</t>
  </si>
  <si>
    <t>JOURNAL OF POROUS MEDIA</t>
  </si>
  <si>
    <t>Journal of Postgraduate Medicine</t>
  </si>
  <si>
    <t>JOURNAL OF POULTRY SCIENCE</t>
  </si>
  <si>
    <t>Journal of Power Electronics</t>
  </si>
  <si>
    <t>JOURNAL OF POWER SOURCES</t>
  </si>
  <si>
    <t>JOURNAL OF PRESSURE VESSEL TECHNOLOGY-TRANSACTIONS OF THE ASME</t>
  </si>
  <si>
    <t>JOURNAL OF PROCESS CONTROL</t>
  </si>
  <si>
    <t>JOURNAL OF PRODUCT INNOVATION MANAGEMENT</t>
  </si>
  <si>
    <t>JOURNAL OF PROFESSIONAL NURSING</t>
  </si>
  <si>
    <t>JOURNAL OF PROPULSION AND POWER</t>
  </si>
  <si>
    <t>JOURNAL OF PROSTHETIC DENTISTRY</t>
  </si>
  <si>
    <t>Journal of Prosthodontics-Implant Esthetic and Reconstructive Dentistry</t>
  </si>
  <si>
    <t>Journal of Prosthodontic Research</t>
  </si>
  <si>
    <t>JOURNAL OF PROTEOME RESEARCH</t>
  </si>
  <si>
    <t>Journal of Proteomics</t>
  </si>
  <si>
    <t>Journal of Pseudo-Differential Operators and Applications</t>
  </si>
  <si>
    <t>Journal of Psychiatric and Mental Health Nursing</t>
  </si>
  <si>
    <t>JOURNAL OF PSYCHIATRY &amp; NEUROSCIENCE</t>
  </si>
  <si>
    <t>Journal of Psychiatric Practice</t>
  </si>
  <si>
    <t>JOURNAL OF PSYCHIATRIC RESEARCH</t>
  </si>
  <si>
    <t>JOURNAL OF PSYCHOPHARMACOLOGY</t>
  </si>
  <si>
    <t>JOURNAL OF PSYCHOSOCIAL NURSING AND MENTAL HEALTH SERVICES</t>
  </si>
  <si>
    <t>Journal of Psychosomatic Obstetrics &amp; Gynecology</t>
  </si>
  <si>
    <t>JOURNAL OF PSYCHOSOMATIC RESEARCH</t>
  </si>
  <si>
    <t>JOURNAL OF PUBLIC HEALTH DENTISTRY</t>
  </si>
  <si>
    <t>JOURNAL OF PUBLIC HEALTH POLICY</t>
  </si>
  <si>
    <t>JOURNAL OF PUBLIC HEALTH</t>
  </si>
  <si>
    <t>JOURNAL OF QUALITY TECHNOLOGY</t>
  </si>
  <si>
    <t>JOURNAL OF QUANTITATIVE SPECTROSCOPY &amp; RADIATIVE TRANSFER</t>
  </si>
  <si>
    <t>Journal of the Royal Society Interface</t>
  </si>
  <si>
    <t>JOURNAL OF THE ROYAL STATISTICAL SOCIETY SERIES A-STATISTICS IN SOCIETY</t>
  </si>
  <si>
    <t>JOURNAL OF THE ROYAL STATISTICAL SOCIETY SERIES B-STATISTICAL METHODOLOGY</t>
  </si>
  <si>
    <t>JOURNAL OF THE ROYAL STATISTICAL SOCIETY SERIES C-APPLIED STATISTICS</t>
  </si>
  <si>
    <t>JOURNAL OF RADIATION RESEARCH</t>
  </si>
  <si>
    <t>Journal of Radiation Research and Applied Sciences</t>
  </si>
  <si>
    <t>JOURNAL OF RADIOANALYTICAL AND NUCLEAR CHEMISTRY</t>
  </si>
  <si>
    <t>JOURNAL OF RADIOLOGICAL PROTECTION</t>
  </si>
  <si>
    <t>JOURNAL OF RAMAN SPECTROSCOPY</t>
  </si>
  <si>
    <t>JOURNAL OF RAPTOR RESEARCH</t>
  </si>
  <si>
    <t>JOURNAL OF RARE EARTHS</t>
  </si>
  <si>
    <t>Journal of Real-Time Image Processing</t>
  </si>
  <si>
    <t>JOURNAL OF RECONSTRUCTIVE MICROSURGERY</t>
  </si>
  <si>
    <t>JOURNAL OF REFRACTIVE SURGERY</t>
  </si>
  <si>
    <t>JOURNAL OF REHABILITATION MEDICINE</t>
  </si>
  <si>
    <t>JOURNAL FUR DIE REINE UND ANGEWANDTE MATHEMATIK</t>
  </si>
  <si>
    <t>JOURNAL OF REINFORCED PLASTICS AND COMPOSITES</t>
  </si>
  <si>
    <t>Journal of Renal Care</t>
  </si>
  <si>
    <t>JOURNAL OF RENAL NUTRITION</t>
  </si>
  <si>
    <t>Journal of Renewable and Sustainable Energy</t>
  </si>
  <si>
    <t>JOURNAL OF THE RENIN-ANGIOTENSIN-ALDOSTERONE SYSTEM</t>
  </si>
  <si>
    <t>JOURNAL OF REPRODUCTION AND DEVELOPMENT</t>
  </si>
  <si>
    <t>JOURNAL OF REPRODUCTIVE IMMUNOLOGY</t>
  </si>
  <si>
    <t>Journal of Research in Medical Sciences</t>
  </si>
  <si>
    <t>JOURNAL OF RHEOLOGY</t>
  </si>
  <si>
    <t>JOURNAL OF RHEUMATOLOGY</t>
  </si>
  <si>
    <t>Journal of Rock Mechanics and Geotechnical Engineering</t>
  </si>
  <si>
    <t>JOURNAL OF THE ROYAL SOCIETY OF MEDICINE</t>
  </si>
  <si>
    <t>JOURNAL OF THE ROYAL SOCIETY OF NEW ZEALAND</t>
  </si>
  <si>
    <t>Journal of Rubber Research</t>
  </si>
  <si>
    <t>JOURNAL OF RURAL HEALTH</t>
  </si>
  <si>
    <t>Journal of the South African Veterinary Association</t>
  </si>
  <si>
    <t>JOURNAL OF SOUTH AMERICAN EARTH SCIENCES</t>
  </si>
  <si>
    <t>JOURNAL OF SANDWICH STRUCTURES &amp; MATERIALS</t>
  </si>
  <si>
    <t>Journal of Saudi Chemical Society</t>
  </si>
  <si>
    <t>Journal of School Nursing</t>
  </si>
  <si>
    <t>JOURNAL OF SCHEDULING</t>
  </si>
  <si>
    <t>JOURNAL OF SCHOOL HEALTH</t>
  </si>
  <si>
    <t>JOURNAL OF SCIENTIFIC COMPUTING</t>
  </si>
  <si>
    <t>Journal of Science Education and Technology</t>
  </si>
  <si>
    <t>JOURNAL OF THE SCIENCE OF FOOD AND AGRICULTURE</t>
  </si>
  <si>
    <t>JOURNAL OF SCIENCE AND MEDICINE IN SPORT</t>
  </si>
  <si>
    <t>Journal of Science-Advanced Materials and Devices</t>
  </si>
  <si>
    <t>JOURNAL OF SEA RESEARCH</t>
  </si>
  <si>
    <t>JOURNAL OF SEDIMENTARY RESEARCH</t>
  </si>
  <si>
    <t>Journal of Seed Science</t>
  </si>
  <si>
    <t>JOURNAL OF SEISMOLOGY</t>
  </si>
  <si>
    <t>JOURNAL OF SENSORY STUDIES</t>
  </si>
  <si>
    <t>Journal of Sensors</t>
  </si>
  <si>
    <t>JOURNAL OF SEPARATION SCIENCE</t>
  </si>
  <si>
    <t>Journal of Sexual Medicine</t>
  </si>
  <si>
    <t>JOURNAL OF SHELLFISH RESEARCH</t>
  </si>
  <si>
    <t>JOURNAL OF SHOULDER AND ELBOW SURGERY</t>
  </si>
  <si>
    <t>Journal of Signal Processing Systems for Signal Image and Video Technology</t>
  </si>
  <si>
    <t>Journal of Simulation</t>
  </si>
  <si>
    <t>JOURNAL OF SLEEP RESEARCH</t>
  </si>
  <si>
    <t>JOURNAL OF SMALL ANIMAL PRACTICE</t>
  </si>
  <si>
    <t>Journal of Southern Hemisphere Earth Systems Science</t>
  </si>
  <si>
    <t>Journal of the Society for Information Display</t>
  </si>
  <si>
    <t>Journal of Software-Evolution and Process</t>
  </si>
  <si>
    <t>Journal of Soil Science and Plant Nutrition</t>
  </si>
  <si>
    <t>JOURNAL OF SOILS AND SEDIMENTS</t>
  </si>
  <si>
    <t>JOURNAL OF SOIL AND WATER CONSERVATION</t>
  </si>
  <si>
    <t>JOURNAL OF SOLAR ENERGY ENGINEERING-TRANSACTIONS OF THE ASME</t>
  </si>
  <si>
    <t>JOURNAL OF SOL-GEL SCIENCE AND TECHNOLOGY</t>
  </si>
  <si>
    <t>JOURNAL OF SOLID STATE CHEMISTRY</t>
  </si>
  <si>
    <t>JOURNAL OF SOLID STATE ELECTROCHEMISTRY</t>
  </si>
  <si>
    <t>JOURNAL OF SOLUTION CHEMISTRY</t>
  </si>
  <si>
    <t>JOURNAL OF SOUND AND VIBRATION</t>
  </si>
  <si>
    <t>Journal of Space Weather and Space Climate</t>
  </si>
  <si>
    <t>JOURNAL OF SPACECRAFT AND ROCKETS</t>
  </si>
  <si>
    <t>Journal of Spatial Science</t>
  </si>
  <si>
    <t>Journal for Specialists in Pediatric Nursing</t>
  </si>
  <si>
    <t>Journal of Spectroscopy</t>
  </si>
  <si>
    <t>JOURNAL OF SPEECH LANGUAGE AND HEARING RESEARCH</t>
  </si>
  <si>
    <t>JOURNAL OF SPINAL CORD MEDICINE</t>
  </si>
  <si>
    <t>JOURNAL OF SPORT &amp; EXERCISE PSYCHOLOGY</t>
  </si>
  <si>
    <t>Journal of Sport and Health Science</t>
  </si>
  <si>
    <t>JOURNAL OF SPORT MANAGEMENT</t>
  </si>
  <si>
    <t>JOURNAL OF SPORTS MEDICINE AND PHYSICAL FITNESS</t>
  </si>
  <si>
    <t>JOURNAL OF SPORTS SCIENCES</t>
  </si>
  <si>
    <t>Journal of Sports Science and Medicine</t>
  </si>
  <si>
    <t>JOURNAL OF STATISTICAL COMPUTATION AND SIMULATION</t>
  </si>
  <si>
    <t>JOURNAL OF STATISTICAL MECHANICS-THEORY AND EXPERIMENT</t>
  </si>
  <si>
    <t>JOURNAL OF STATISTICAL PHYSICS</t>
  </si>
  <si>
    <t>Journal of Statistical Software</t>
  </si>
  <si>
    <t>JOURNAL OF STEROID BIOCHEMISTRY AND MOLECULAR BIOLOGY</t>
  </si>
  <si>
    <t>Journal of Stomatology Oral and Maxillofacial Surgery</t>
  </si>
  <si>
    <t>JOURNAL OF STORED PRODUCTS RESEARCH</t>
  </si>
  <si>
    <t>JOURNAL OF STRAIN ANALYSIS FOR ENGINEERING DESIGN</t>
  </si>
  <si>
    <t>JOURNAL OF STRATEGIC INFORMATION SYSTEMS</t>
  </si>
  <si>
    <t>JOURNAL OF STRENGTH AND CONDITIONING RESEARCH</t>
  </si>
  <si>
    <t>Journal of Stroke</t>
  </si>
  <si>
    <t>Journal of Stroke &amp; Cerebrovascular Diseases</t>
  </si>
  <si>
    <t>JOURNAL OF STRUCTURAL BIOLOGY</t>
  </si>
  <si>
    <t>JOURNAL OF STRUCTURAL CHEMISTRY</t>
  </si>
  <si>
    <t>JOURNAL OF STRUCTURAL ENGINEERING</t>
  </si>
  <si>
    <t>JOURNAL OF STRUCTURAL GEOLOGY</t>
  </si>
  <si>
    <t>Journal of Studies on Alcohol and Drugs</t>
  </si>
  <si>
    <t>Journal of Sulfur Chemistry</t>
  </si>
  <si>
    <t>JOURNAL OF SUPERCOMPUTING</t>
  </si>
  <si>
    <t>Journal of Superconductivity and Novel Magnetism</t>
  </si>
  <si>
    <t>JOURNAL OF SUPERCRITICAL FLUIDS</t>
  </si>
  <si>
    <t>Journal of Superhard Materials</t>
  </si>
  <si>
    <t>JOURNAL OF SURFACTANTS AND DETERGENTS</t>
  </si>
  <si>
    <t>Journal of Surgical Education</t>
  </si>
  <si>
    <t>JOURNAL OF SURGICAL ONCOLOGY</t>
  </si>
  <si>
    <t>JOURNAL OF SURGICAL RESEARCH</t>
  </si>
  <si>
    <t>JOURNAL OF SURVEYING ENGINEERING</t>
  </si>
  <si>
    <t>Journal of Survey Statistics and Methodology</t>
  </si>
  <si>
    <t>Journal of Sustainable Cement-Based Materials</t>
  </si>
  <si>
    <t>Journal of Sustainable Forestry</t>
  </si>
  <si>
    <t>Journal of Sustainable Metallurgy</t>
  </si>
  <si>
    <t>JOURNAL OF SYMBOLIC COMPUTATION</t>
  </si>
  <si>
    <t>Journal of Symplectic Geometry</t>
  </si>
  <si>
    <t>JOURNAL OF SYNCHROTRON RADIATION</t>
  </si>
  <si>
    <t>JOURNAL OF SYSTEMS ARCHITECTURE</t>
  </si>
  <si>
    <t>Journal of Systems Engineering and Electronics</t>
  </si>
  <si>
    <t>Journal of Systematics and Evolution</t>
  </si>
  <si>
    <t>JOURNAL OF SYSTEMATIC PALAEONTOLOGY</t>
  </si>
  <si>
    <t>Journal of Systems Science &amp; Complexity</t>
  </si>
  <si>
    <t>Journal of Systems Science and Systems Engineering</t>
  </si>
  <si>
    <t>JOURNAL OF SYSTEMS AND SOFTWARE</t>
  </si>
  <si>
    <t>Journal of Taibah University for Science</t>
  </si>
  <si>
    <t>Journal of the Taiwan Institute of Chemical Engineers</t>
  </si>
  <si>
    <t>JOURNAL OF TEACHING IN PHYSICAL EDUCATION</t>
  </si>
  <si>
    <t>JOURNAL OF TELEMEDICINE AND TELECARE</t>
  </si>
  <si>
    <t>JOURNAL OF TERRAMECHANICS</t>
  </si>
  <si>
    <t>JOURNAL OF THE TEXTILE INSTITUTE</t>
  </si>
  <si>
    <t>JOURNAL OF TEXTURE STUDIES</t>
  </si>
  <si>
    <t>Journal of Theoretical and Applied Mechanics</t>
  </si>
  <si>
    <t>JOURNAL OF THEORETICAL BIOLOGY</t>
  </si>
  <si>
    <t>Journal of Theoretical and Computational Acoustics</t>
  </si>
  <si>
    <t>JOURNAL OF THEORETICAL PROBABILITY</t>
  </si>
  <si>
    <t>JOURNAL OF THERMAL ANALYSIS AND CALORIMETRY</t>
  </si>
  <si>
    <t>JOURNAL OF THERMAL BIOLOGY</t>
  </si>
  <si>
    <t>Journal of Thermal Science</t>
  </si>
  <si>
    <t>Journal of Thermal Science and Engineering Applications</t>
  </si>
  <si>
    <t>JOURNAL OF THERMAL SPRAY TECHNOLOGY</t>
  </si>
  <si>
    <t>JOURNAL OF THERMAL STRESSES</t>
  </si>
  <si>
    <t>JOURNAL OF THERMOPHYSICS AND HEAT TRANSFER</t>
  </si>
  <si>
    <t>JOURNAL OF THERMOPLASTIC COMPOSITE MATERIALS</t>
  </si>
  <si>
    <t>JOURNAL OF THORACIC AND CARDIOVASCULAR SURGERY</t>
  </si>
  <si>
    <t>Journal of Thoracic Disease</t>
  </si>
  <si>
    <t>JOURNAL OF THORACIC IMAGING</t>
  </si>
  <si>
    <t>Journal of Thoracic Oncology</t>
  </si>
  <si>
    <t>JOURNAL OF THROMBOSIS AND HAEMOSTASIS</t>
  </si>
  <si>
    <t>JOURNAL OF THROMBOSIS AND THROMBOLYSIS</t>
  </si>
  <si>
    <t>JOURNAL OF TIME SERIES ANALYSIS</t>
  </si>
  <si>
    <t>Journal of Tissue Engineering</t>
  </si>
  <si>
    <t>Journal of Tissue Engineering and Regenerative Medicine</t>
  </si>
  <si>
    <t>Journal of Tissue Viability</t>
  </si>
  <si>
    <t>Journal of Topology</t>
  </si>
  <si>
    <t>Journal of Topology and Analysis</t>
  </si>
  <si>
    <t>JOURNAL OF TOXICOLOGY AND ENVIRONMENTAL HEALTH-PART A-CURRENT ISSUES</t>
  </si>
  <si>
    <t>JOURNAL OF TOXICOLOGY AND ENVIRONMENTAL HEALTH-PART B-CRITICAL REVIEWS</t>
  </si>
  <si>
    <t>JOURNAL OF TOXICOLOGICAL SCIENCES</t>
  </si>
  <si>
    <t>JOURNAL OF TRACE ELEMENTS IN MEDICINE AND BIOLOGY</t>
  </si>
  <si>
    <t>Journal of Traditional Chinese Medicine</t>
  </si>
  <si>
    <t>Journal of Transcultural Nursing</t>
  </si>
  <si>
    <t>Journal of Translational Internal Medicine</t>
  </si>
  <si>
    <t>Journal of Translational Medicine</t>
  </si>
  <si>
    <t>Journal of Transportation Engineering Part A-Systems</t>
  </si>
  <si>
    <t>Journal of Transportation Engineering Part B-Pavements</t>
  </si>
  <si>
    <t>Journal of Trauma and Acute Care Surgery</t>
  </si>
  <si>
    <t>JOURNAL OF TRAVEL MEDICINE</t>
  </si>
  <si>
    <t>JOURNAL OF TRIBOLOGY-TRANSACTIONS OF THE ASME</t>
  </si>
  <si>
    <t>JOURNAL OF TROPICAL ECOLOGY</t>
  </si>
  <si>
    <t>Journal of Tropical Medicine</t>
  </si>
  <si>
    <t>Journal of Tropical Meteorology</t>
  </si>
  <si>
    <t>JOURNAL OF TROPICAL PEDIATRICS</t>
  </si>
  <si>
    <t>JOURNAL OF TURBOMACHINERY-TRANSACTIONS OF THE ASME</t>
  </si>
  <si>
    <t>JOURNAL OF TURBULENCE</t>
  </si>
  <si>
    <t>JOURNAL OF ULTRASOUND IN MEDICINE</t>
  </si>
  <si>
    <t>JOURNAL OF URBAN HEALTH-BULLETIN OF THE NEW YORK ACADEMY OF MEDICINE</t>
  </si>
  <si>
    <t>JOURNAL OF URBAN PLANNING AND DEVELOPMENT</t>
  </si>
  <si>
    <t>JOURNAL OF UROLOGY</t>
  </si>
  <si>
    <t>JOURNAL OF VACUUM SCIENCE &amp; TECHNOLOGY A</t>
  </si>
  <si>
    <t>JOURNAL OF VACUUM SCIENCE &amp; TECHNOLOGY B</t>
  </si>
  <si>
    <t>Journal of Vascular Access</t>
  </si>
  <si>
    <t>JOURNAL OF VASCULAR AND INTERVENTIONAL RADIOLOGY</t>
  </si>
  <si>
    <t>JOURNAL OF VASCULAR RESEARCH</t>
  </si>
  <si>
    <t>JOURNAL OF VASCULAR SURGERY</t>
  </si>
  <si>
    <t>Journal of Vascular Surgery-Venous and Lymphatic Disorders</t>
  </si>
  <si>
    <t>JOURNAL OF VECTOR ECOLOGY</t>
  </si>
  <si>
    <t>JOURNAL OF VEGETATION SCIENCE</t>
  </si>
  <si>
    <t>Journal of Vertebrate Biology</t>
  </si>
  <si>
    <t>JOURNAL OF VERTEBRATE PALEONTOLOGY</t>
  </si>
  <si>
    <t>JOURNAL OF VESTIBULAR RESEARCH-EQUILIBRIUM &amp; ORIENTATION</t>
  </si>
  <si>
    <t>Journal of Veterinary Behavior-Clinical Applications and Research</t>
  </si>
  <si>
    <t>Journal of Veterinary Cardiology</t>
  </si>
  <si>
    <t>JOURNAL OF VETERINARY DENTISTRY</t>
  </si>
  <si>
    <t>JOURNAL OF VETERINARY DIAGNOSTIC INVESTIGATION</t>
  </si>
  <si>
    <t>JOURNAL OF VETERINARY EMERGENCY AND CRITICAL CARE</t>
  </si>
  <si>
    <t>JOURNAL OF VETERINARY INTERNAL MEDICINE</t>
  </si>
  <si>
    <t>JOURNAL OF VETERINARY MEDICAL EDUCATION</t>
  </si>
  <si>
    <t>JOURNAL OF VETERINARY MEDICAL SCIENCE</t>
  </si>
  <si>
    <t>JOURNAL OF VETERINARY PHARMACOLOGY AND THERAPEUTICS</t>
  </si>
  <si>
    <t>Journal of Veterinary Research</t>
  </si>
  <si>
    <t>Journal of Veterinary Science</t>
  </si>
  <si>
    <t>JOURNAL OF VIBRATION AND ACOUSTICS-TRANSACTIONS OF THE ASME</t>
  </si>
  <si>
    <t>JOURNAL OF VIBRATION AND CONTROL</t>
  </si>
  <si>
    <t>Journal of Vibration Engineering &amp; Technologies</t>
  </si>
  <si>
    <t>JOURNAL OF VINYL &amp; ADDITIVE TECHNOLOGY</t>
  </si>
  <si>
    <t>JOURNAL OF VIRAL HEPATITIS</t>
  </si>
  <si>
    <t>JOURNAL OF VIROLOGICAL METHODS</t>
  </si>
  <si>
    <t>Journal of Virus Eradication</t>
  </si>
  <si>
    <t>JOURNAL OF VISUAL COMMUNICATION AND IMAGE REPRESENTATION</t>
  </si>
  <si>
    <t>Journal of Visceral Surgery</t>
  </si>
  <si>
    <t>JOURNAL OF VISION</t>
  </si>
  <si>
    <t>JOURNAL OF VISUALIZATION</t>
  </si>
  <si>
    <t>JOURNAL OF VOICE</t>
  </si>
  <si>
    <t>JOURNAL OF VOLCANOLOGY AND GEOTHERMAL RESEARCH</t>
  </si>
  <si>
    <t>Journal of Water and Climate Change</t>
  </si>
  <si>
    <t>JOURNAL OF WATER AND HEALTH</t>
  </si>
  <si>
    <t>Journal of Water Process Engineering</t>
  </si>
  <si>
    <t>JOURNAL OF WATER RESOURCES PLANNING AND MANAGEMENT</t>
  </si>
  <si>
    <t>Journal of Water Sanitation and Hygiene for Development</t>
  </si>
  <si>
    <t>JOURNAL OF WATERWAY PORT COASTAL AND OCEAN ENGINEERING</t>
  </si>
  <si>
    <t>Journal of Web Engineering</t>
  </si>
  <si>
    <t>Journal of Web Semantics</t>
  </si>
  <si>
    <t>JOURNAL OF WILDLIFE DISEASES</t>
  </si>
  <si>
    <t>JOURNAL OF WILDLIFE MANAGEMENT</t>
  </si>
  <si>
    <t>JOURNAL OF WIND ENGINEERING AND INDUSTRIAL AERODYNAMICS</t>
  </si>
  <si>
    <t>Journal of Wine Economics</t>
  </si>
  <si>
    <t>JOURNAL OF WOMENS HEALTH</t>
  </si>
  <si>
    <t>JOURNAL OF WOOD CHEMISTRY AND TECHNOLOGY</t>
  </si>
  <si>
    <t>JOURNAL OF WOOD SCIENCE</t>
  </si>
  <si>
    <t>JOURNAL OF THE WORLD AQUACULTURE SOCIETY</t>
  </si>
  <si>
    <t>Journal of Wound Care</t>
  </si>
  <si>
    <t>Journal of Wound Ostomy and Continence Nursing</t>
  </si>
  <si>
    <t>JOURNAL OF WUHAN UNIVERSITY OF TECHNOLOGY-MATERIALS SCIENCE EDITION</t>
  </si>
  <si>
    <t>Journal of X-Ray Science and Technology</t>
  </si>
  <si>
    <t>Journal of Zhejiang University-SCIENCE A</t>
  </si>
  <si>
    <t>Journal of Zhejiang University-SCIENCE B</t>
  </si>
  <si>
    <t>JOURNAL OF ZOOLOGY</t>
  </si>
  <si>
    <t>JOURNAL OF ZOOLOGICAL SYSTEMATICS AND EVOLUTIONARY RESEARCH</t>
  </si>
  <si>
    <t>JACC-Basic to Translational Science</t>
  </si>
  <si>
    <t>JACC: CardioOncology</t>
  </si>
  <si>
    <t>JACC-Cardiovascular Imaging</t>
  </si>
  <si>
    <t>JACC-Cardiovascular Interventions</t>
  </si>
  <si>
    <t>JACC-Clinical Electrophysiology</t>
  </si>
  <si>
    <t>JACC-Heart Failure</t>
  </si>
  <si>
    <t>JAIDS-JOURNAL OF ACQUIRED IMMUNE DEFICIENCY SYNDROMES</t>
  </si>
  <si>
    <t>JAMA Cardiology</t>
  </si>
  <si>
    <t>JAMA Dermatology</t>
  </si>
  <si>
    <t>JAMA Internal Medicine</t>
  </si>
  <si>
    <t>JAMA Network Open</t>
  </si>
  <si>
    <t>JAMA Neurology</t>
  </si>
  <si>
    <t>JAMA Oncology</t>
  </si>
  <si>
    <t>JAMA Ophthalmology</t>
  </si>
  <si>
    <t>JAMA Otolaryngology-Head &amp; Neck Surgery</t>
  </si>
  <si>
    <t>JAMA Pediatrics</t>
  </si>
  <si>
    <t>JAMA Psychiatry</t>
  </si>
  <si>
    <t>JAMA Surgery</t>
  </si>
  <si>
    <t>JAMA-JOURNAL OF THE AMERICAN MEDICAL ASSOCIATION</t>
  </si>
  <si>
    <t>JARO-JOURNAL OF THE ASSOCIATION FOR RESEARCH IN OTOLARYNGOLOGY</t>
  </si>
  <si>
    <t>JAVMA-JOURNAL OF THE AMERICAN VETERINARY MEDICAL ASSOCIATION</t>
  </si>
  <si>
    <t>JBI Evidence Implementation</t>
  </si>
  <si>
    <t>JCI Insight</t>
  </si>
  <si>
    <t>JCO Oncology Practice</t>
  </si>
  <si>
    <t>JCO Precision Oncology</t>
  </si>
  <si>
    <t>JCR-JOURNAL OF CLINICAL RHEUMATOLOGY</t>
  </si>
  <si>
    <t>JETP LETTERS</t>
  </si>
  <si>
    <t>JMIR Medical Informatics</t>
  </si>
  <si>
    <t>JMIR Mental Health</t>
  </si>
  <si>
    <t>JMIR mHealth and uHealth</t>
  </si>
  <si>
    <t>JMIR Public Health and Surveillance</t>
  </si>
  <si>
    <t>JNCI-Journal of the National Cancer Institute</t>
  </si>
  <si>
    <t>JOGNN-JOURNAL OF OBSTETRIC GYNECOLOGIC AND NEONATAL NURSING</t>
  </si>
  <si>
    <t>Johnson Matthey Technology Review</t>
  </si>
  <si>
    <t>JOINT BONE SPINE</t>
  </si>
  <si>
    <t>Jokull</t>
  </si>
  <si>
    <t>JOM</t>
  </si>
  <si>
    <t>Joule</t>
  </si>
  <si>
    <t>Jove-Journal of Visualized Experiments</t>
  </si>
  <si>
    <t>JPAD-Journal of Prevention of Alzheimers Disease</t>
  </si>
  <si>
    <t>JPC-JOURNAL OF PLANAR CHROMATOGRAPHY-MODERN TLC</t>
  </si>
  <si>
    <t>JOURNAL OF PARENTERAL AND ENTERAL NUTRITION</t>
  </si>
  <si>
    <t>Japanese Dental Science Review</t>
  </si>
  <si>
    <t>JAPANESE JOURNAL OF APPLIED PHYSICS</t>
  </si>
  <si>
    <t>JAPANESE JOURNAL OF CLINICAL ONCOLOGY</t>
  </si>
  <si>
    <t>JAPAN JOURNAL OF INDUSTRIAL AND APPLIED MATHEMATICS</t>
  </si>
  <si>
    <t>JAPANESE JOURNAL OF INFECTIOUS DISEASES</t>
  </si>
  <si>
    <t>Japanese Journal of Mathematics</t>
  </si>
  <si>
    <t>Japan Journal of Nursing Science</t>
  </si>
  <si>
    <t>JAPANESE JOURNAL OF OPHTHALMOLOGY</t>
  </si>
  <si>
    <t>Japanese Journal of Radiology</t>
  </si>
  <si>
    <t>JSLS-Journal of the Society of Laparoendoscopic Surgeons</t>
  </si>
  <si>
    <t>Jundishapur Journal of Microbiology</t>
  </si>
  <si>
    <t>Kafkas Universitesi Veteriner Fakultesi Dergisi</t>
  </si>
  <si>
    <t>KAOHSIUNG JOURNAL OF MEDICAL SCIENCES</t>
  </si>
  <si>
    <t>KIDNEY &amp; BLOOD PRESSURE RESEARCH</t>
  </si>
  <si>
    <t>Kidney Diseases</t>
  </si>
  <si>
    <t>KIDNEY INTERNATIONAL</t>
  </si>
  <si>
    <t>Kidney International Reports</t>
  </si>
  <si>
    <t>Kidney International Supplements</t>
  </si>
  <si>
    <t>Kidney Research and Clinical Practice</t>
  </si>
  <si>
    <t>Kinesiology</t>
  </si>
  <si>
    <t>KINETICS AND CATALYSIS</t>
  </si>
  <si>
    <t>Kinetic and Related Models</t>
  </si>
  <si>
    <t>KLINISCHE PADIATRIE</t>
  </si>
  <si>
    <t>KNEE</t>
  </si>
  <si>
    <t>KNEE SURGERY SPORTS TRAUMATOLOGY ARTHROSCOPY</t>
  </si>
  <si>
    <t>KNOWLEDGE ENGINEERING REVIEW</t>
  </si>
  <si>
    <t>KNOWLEDGE AND INFORMATION SYSTEMS</t>
  </si>
  <si>
    <t>Knowledge and Management of Aquatic Ecosystems</t>
  </si>
  <si>
    <t>KNOWLEDGE-BASED SYSTEMS</t>
  </si>
  <si>
    <t>Kodai Mathematical Journal</t>
  </si>
  <si>
    <t>KOEDOE</t>
  </si>
  <si>
    <t>KONA Powder and Particle Journal</t>
  </si>
  <si>
    <t>KOREA-AUSTRALIA RHEOLOGY JOURNAL</t>
  </si>
  <si>
    <t>Korean Circulation Journal</t>
  </si>
  <si>
    <t>KOREAN JOURNAL OF CHEMICAL ENGINEERING</t>
  </si>
  <si>
    <t>KOREAN JOURNAL OF INTERNAL MEDICINE</t>
  </si>
  <si>
    <t>Korean Journal of Metals and Materials</t>
  </si>
  <si>
    <t>Korean Journal of Orthodontics</t>
  </si>
  <si>
    <t>Korean Journal of Pain</t>
  </si>
  <si>
    <t>KOREAN JOURNAL OF PHYSIOLOGY &amp; PHARMACOLOGY</t>
  </si>
  <si>
    <t>KOREAN JOURNAL OF RADIOLOGY</t>
  </si>
  <si>
    <t>KSCE Journal of Civil Engineering</t>
  </si>
  <si>
    <t>Kuwait Journal of Science</t>
  </si>
  <si>
    <t>Kuwait Medical Journal</t>
  </si>
  <si>
    <t>KYBERNETES</t>
  </si>
  <si>
    <t>Kyoto Journal of Mathematics</t>
  </si>
  <si>
    <t>LAB ANIMAL</t>
  </si>
  <si>
    <t>LABORATORY ANIMALS</t>
  </si>
  <si>
    <t>LAB ON A CHIP</t>
  </si>
  <si>
    <t>LABORATORY INVESTIGATION</t>
  </si>
  <si>
    <t>LABORATORY MEDICINE</t>
  </si>
  <si>
    <t>LANCET</t>
  </si>
  <si>
    <t>Lancet Child &amp; Adolescent Health</t>
  </si>
  <si>
    <t>Lancet Diabetes &amp; Endocrinology</t>
  </si>
  <si>
    <t>Lancet Digital Health</t>
  </si>
  <si>
    <t>Lancet Gastroenterology &amp; Hepatology</t>
  </si>
  <si>
    <t>Lancet Global Health</t>
  </si>
  <si>
    <t>Lancet Haematology</t>
  </si>
  <si>
    <t>Lancet HIV</t>
  </si>
  <si>
    <t>LANCET INFECTIOUS DISEASES</t>
  </si>
  <si>
    <t>LANCET NEUROLOGY</t>
  </si>
  <si>
    <t>LANCET ONCOLOGY</t>
  </si>
  <si>
    <t>Lancet Planetary Health</t>
  </si>
  <si>
    <t>Lancet Psychiatry</t>
  </si>
  <si>
    <t>Lancet Public Health</t>
  </si>
  <si>
    <t>Lancet Respiratory Medicine</t>
  </si>
  <si>
    <t>Lancet Rheumatology</t>
  </si>
  <si>
    <t>LAND DEGRADATION &amp; DEVELOPMENT</t>
  </si>
  <si>
    <t>Landscape and Ecological Engineering</t>
  </si>
  <si>
    <t>LANDSCAPE ECOLOGY</t>
  </si>
  <si>
    <t>LANDSCAPE AND URBAN PLANNING</t>
  </si>
  <si>
    <t>Landslides</t>
  </si>
  <si>
    <t>Language Cognition and Neuroscience</t>
  </si>
  <si>
    <t>Language Resources and Evaluation</t>
  </si>
  <si>
    <t>LANGUAGE AND SPEECH</t>
  </si>
  <si>
    <t>LANGUAGE SPEECH AND HEARING SERVICES IN SCHOOLS</t>
  </si>
  <si>
    <t>LANGENBECKS ARCHIVES OF SURGERY</t>
  </si>
  <si>
    <t>Large Animal Review</t>
  </si>
  <si>
    <t>LARYNGO-RHINO-OTOLOGIE</t>
  </si>
  <si>
    <t>LARYNGOSCOPE</t>
  </si>
  <si>
    <t>Laryngoscope Investigative Otolaryngology</t>
  </si>
  <si>
    <t>LASERS IN MEDICAL SCIENCE</t>
  </si>
  <si>
    <t>LASER AND PARTICLE BEAMS</t>
  </si>
  <si>
    <t>Laser &amp; Photonics Reviews</t>
  </si>
  <si>
    <t>LASER PHYSICS</t>
  </si>
  <si>
    <t>LASER PHYSICS LETTERS</t>
  </si>
  <si>
    <t>LATIN AMERICAN APPLIED RESEARCH</t>
  </si>
  <si>
    <t>Latin American Journal of Solids and Structures</t>
  </si>
  <si>
    <t>LAW PROBABILITY &amp; RISK</t>
  </si>
  <si>
    <t>LEARNING &amp; BEHAVIOR</t>
  </si>
  <si>
    <t>LEARNING &amp; MEMORY</t>
  </si>
  <si>
    <t>Legal Medicine</t>
  </si>
  <si>
    <t>LETHAIA</t>
  </si>
  <si>
    <t>LETTERS IN APPLIED MICROBIOLOGY</t>
  </si>
  <si>
    <t>Letters in Drug Design &amp; Discovery</t>
  </si>
  <si>
    <t>LETTERS IN MATHEMATICAL PHYSICS</t>
  </si>
  <si>
    <t>LETTERS IN ORGANIC CHEMISTRY</t>
  </si>
  <si>
    <t>LEUKEMIA</t>
  </si>
  <si>
    <t>LEUKEMIA &amp; LYMPHOMA</t>
  </si>
  <si>
    <t>LEUKEMIA RESEARCH</t>
  </si>
  <si>
    <t>Leukos</t>
  </si>
  <si>
    <t>LGBT Health</t>
  </si>
  <si>
    <t>Libyan Journal of Medicine</t>
  </si>
  <si>
    <t>LIFE SCIENCES</t>
  </si>
  <si>
    <t>Life Science Alliance</t>
  </si>
  <si>
    <t>Life Sciences in Space Research</t>
  </si>
  <si>
    <t>Life-Basel</t>
  </si>
  <si>
    <t>Lifestyle Genomics</t>
  </si>
  <si>
    <t>LIFETIME DATA ANALYSIS</t>
  </si>
  <si>
    <t>Light &amp; Engineering</t>
  </si>
  <si>
    <t>Lighting Research &amp; Technology</t>
  </si>
  <si>
    <t>Light-Science &amp; Applications</t>
  </si>
  <si>
    <t>LIMNETICA</t>
  </si>
  <si>
    <t>LIMNOLOGY AND OCEANOGRAPHY</t>
  </si>
  <si>
    <t>Limnology and Oceanography Letters</t>
  </si>
  <si>
    <t>LIMNOLOGY AND OCEANOGRAPHY-METHODS</t>
  </si>
  <si>
    <t>LIMNOLOGICA</t>
  </si>
  <si>
    <t>LIMNOLOGY</t>
  </si>
  <si>
    <t>LINEAR ALGEBRA AND ITS APPLICATIONS</t>
  </si>
  <si>
    <t>LINEAR &amp; MULTILINEAR ALGEBRA</t>
  </si>
  <si>
    <t>LIPIDS</t>
  </si>
  <si>
    <t>Lipids in Health and Disease</t>
  </si>
  <si>
    <t>Liquid Crystals Reviews</t>
  </si>
  <si>
    <t>Lithuanian Journal of Physics</t>
  </si>
  <si>
    <t>LITHOLOGY AND MINERAL RESOURCES</t>
  </si>
  <si>
    <t>Lithosphere</t>
  </si>
  <si>
    <t>Liver Cancer</t>
  </si>
  <si>
    <t>LIVER INTERNATIONAL</t>
  </si>
  <si>
    <t>LIVER TRANSPLANTATION</t>
  </si>
  <si>
    <t>Livestock Science</t>
  </si>
  <si>
    <t>Living Reviews in Relativity</t>
  </si>
  <si>
    <t>Living Reviews in Solar Physics</t>
  </si>
  <si>
    <t>Logical Methods in Computer Science</t>
  </si>
  <si>
    <t>Logica Universalis</t>
  </si>
  <si>
    <t>Lubrication Science</t>
  </si>
  <si>
    <t>LUMINESCENCE</t>
  </si>
  <si>
    <t>LUNG</t>
  </si>
  <si>
    <t>LUNG CANCER</t>
  </si>
  <si>
    <t>LUPUS</t>
  </si>
  <si>
    <t>Lupus Science &amp; Medicine</t>
  </si>
  <si>
    <t>LUTS-Lower Urinary Tract Symptoms</t>
  </si>
  <si>
    <t>LWT-FOOD SCIENCE AND TECHNOLOGY</t>
  </si>
  <si>
    <t>Lymphatic Research and Biology</t>
  </si>
  <si>
    <t>LYMPHOLOGY</t>
  </si>
  <si>
    <t>M S-MEDECINE SCIENCES</t>
  </si>
  <si>
    <t>M&amp;SOM-Manufacturing &amp; Service Operations Management</t>
  </si>
  <si>
    <t>mAbs</t>
  </si>
  <si>
    <t>Macedonian Journal of Chemistry and Chemical engineering</t>
  </si>
  <si>
    <t>MACHINE LEARNING</t>
  </si>
  <si>
    <t>MACHINING SCIENCE AND TECHNOLOGY</t>
  </si>
  <si>
    <t>MACHINE VISION AND APPLICATIONS</t>
  </si>
  <si>
    <t>Machines</t>
  </si>
  <si>
    <t>Macroheterocycles</t>
  </si>
  <si>
    <t>MACROMOLECULAR BIOSCIENCE</t>
  </si>
  <si>
    <t>MACROMOLECULAR CHEMISTRY AND PHYSICS</t>
  </si>
  <si>
    <t>MACROMOLECULAR MATERIALS AND ENGINEERING</t>
  </si>
  <si>
    <t>MACROMOLECULAR RAPID COMMUNICATIONS</t>
  </si>
  <si>
    <t>Macromolecular Reaction Engineering</t>
  </si>
  <si>
    <t>MACROMOLECULAR RESEARCH</t>
  </si>
  <si>
    <t>MACROMOLECULAR THEORY AND SIMULATIONS</t>
  </si>
  <si>
    <t>Maderas-Ciencia y Tecnologia</t>
  </si>
  <si>
    <t>Maejo International Journal of Science and Technology</t>
  </si>
  <si>
    <t>MAGAZINE OF CONCRETE RESEARCH</t>
  </si>
  <si>
    <t>MAGNETIC RESONANCE IN CHEMISTRY</t>
  </si>
  <si>
    <t>MAGNETIC RESONANCE IMAGING</t>
  </si>
  <si>
    <t>Magnetic Resonance Imaging Clinics of North America</t>
  </si>
  <si>
    <t>MAGNETIC RESONANCE MATERIALS IN PHYSICS BIOLOGY AND MEDICINE</t>
  </si>
  <si>
    <t>MAGNETIC RESONANCE IN MEDICINE</t>
  </si>
  <si>
    <t>Magnetic Resonance in Medical Sciences</t>
  </si>
  <si>
    <t>MAGNESIUM RESEARCH</t>
  </si>
  <si>
    <t>Magnetochemistry</t>
  </si>
  <si>
    <t>Magnetohydrodynamics</t>
  </si>
  <si>
    <t>MAIN GROUP CHEMISTRY</t>
  </si>
  <si>
    <t>MAIN GROUP METAL CHEMISTRY</t>
  </si>
  <si>
    <t>MALACOLOGIA</t>
  </si>
  <si>
    <t>MALARIA JOURNAL</t>
  </si>
  <si>
    <t>Malaysian Journal of Computer Science</t>
  </si>
  <si>
    <t>Malaysian Journal of Pathology</t>
  </si>
  <si>
    <t>MALIMBUS</t>
  </si>
  <si>
    <t>MAMMALIAN BIOLOGY</t>
  </si>
  <si>
    <t>MAMMALIAN GENOME</t>
  </si>
  <si>
    <t>Mammal Research</t>
  </si>
  <si>
    <t>MAMMAL REVIEW</t>
  </si>
  <si>
    <t>Management of Biological Invasions</t>
  </si>
  <si>
    <t>MANAGEMENT SCIENCE</t>
  </si>
  <si>
    <t>MANUSCRIPTA MATHEMATICA</t>
  </si>
  <si>
    <t>MAPAN-Journal of Metrology Society of India</t>
  </si>
  <si>
    <t>Marine Biodiversity</t>
  </si>
  <si>
    <t>MARINE BIOLOGY</t>
  </si>
  <si>
    <t>Marine Biology Research</t>
  </si>
  <si>
    <t>MARINE BIOTECHNOLOGY</t>
  </si>
  <si>
    <t>MARINE CHEMISTRY</t>
  </si>
  <si>
    <t>Marine and Coastal Fisheries</t>
  </si>
  <si>
    <t>Marine Drugs</t>
  </si>
  <si>
    <t>MARINE ECOLOGY PROGRESS SERIES</t>
  </si>
  <si>
    <t>Marine Ecology-An Evolutionary Perspective</t>
  </si>
  <si>
    <t>MARINE ENVIRONMENTAL RESEARCH</t>
  </si>
  <si>
    <t>MARINE AND FRESHWATER BEHAVIOUR AND PHYSIOLOGY</t>
  </si>
  <si>
    <t>MARINE AND FRESHWATER RESEARCH</t>
  </si>
  <si>
    <t>Marine Genomics</t>
  </si>
  <si>
    <t>MARINE GEODESY</t>
  </si>
  <si>
    <t>MARINE GEOLOGY</t>
  </si>
  <si>
    <t>MARINE GEOPHYSICAL RESEARCH</t>
  </si>
  <si>
    <t>MARINE GEORESOURCES &amp; GEOTECHNOLOGY</t>
  </si>
  <si>
    <t>MARINE MAMMAL SCIENCE</t>
  </si>
  <si>
    <t>MARINE MICROPALEONTOLOGY</t>
  </si>
  <si>
    <t>MARINE ORNITHOLOGY</t>
  </si>
  <si>
    <t>Marine Resource Economics</t>
  </si>
  <si>
    <t>MARINE STRUCTURES</t>
  </si>
  <si>
    <t>MARINE TECHNOLOGY SOCIETY JOURNAL</t>
  </si>
  <si>
    <t>MASS SPECTROMETRY REVIEWS</t>
  </si>
  <si>
    <t>MATERIALS SCIENCE AND ENGINEERING A-STRUCTURAL MATERIALS PROPERTIES MICROSTRUCTURE AND PROCESSING</t>
  </si>
  <si>
    <t>MATERIALS SCIENCE &amp; ENGINEERING R-REPORTS</t>
  </si>
  <si>
    <t>MATERIALS SCIENCE IN SEMICONDUCTOR PROCESSING</t>
  </si>
  <si>
    <t>MATCH-COMMUNICATIONS IN MATHEMATICAL AND IN COMPUTER CHEMISTRY</t>
  </si>
  <si>
    <t>MATERIALS CHARACTERIZATION</t>
  </si>
  <si>
    <t>Materials Chemistry Frontiers</t>
  </si>
  <si>
    <t>MATERIALS CHEMISTRY AND PHYSICS</t>
  </si>
  <si>
    <t>MATERIALES DE CONSTRUCCION</t>
  </si>
  <si>
    <t>MATERIALS AND CORROSION-WERKSTOFFE UND KORROSION</t>
  </si>
  <si>
    <t>MATERIALS &amp; DESIGN</t>
  </si>
  <si>
    <t>MATERIALS EVALUATION</t>
  </si>
  <si>
    <t>Materials Horizons</t>
  </si>
  <si>
    <t>MATERIALS LETTERS</t>
  </si>
  <si>
    <t>MATERIALS AND MANUFACTURING PROCESSES</t>
  </si>
  <si>
    <t>MATERIALS RESEARCH BULLETIN</t>
  </si>
  <si>
    <t>Materials Research Express</t>
  </si>
  <si>
    <t>Materials Research Letters</t>
  </si>
  <si>
    <t>Materials Research-Ibero-american Journal of Materials</t>
  </si>
  <si>
    <t>Materials Science and Engineering B-Advanced Functional Solid-State Materials</t>
  </si>
  <si>
    <t>MATERIALS SCIENCE AND TECHNOLOGY</t>
  </si>
  <si>
    <t>Materials Science-Medziagotyra</t>
  </si>
  <si>
    <t>MATERIALS SCIENCE-POLAND</t>
  </si>
  <si>
    <t>MATERIALS AND STRUCTURES</t>
  </si>
  <si>
    <t>MATERIALS TECHNOLOGY</t>
  </si>
  <si>
    <t>Materials Testing</t>
  </si>
  <si>
    <t>Materials Today</t>
  </si>
  <si>
    <t>Materials Today Advances</t>
  </si>
  <si>
    <t>Materials Today Bio</t>
  </si>
  <si>
    <t>Materials Today Chemistry</t>
  </si>
  <si>
    <t>Materials Today Communications</t>
  </si>
  <si>
    <t>Materials Today Energy</t>
  </si>
  <si>
    <t>Materials Today Nano</t>
  </si>
  <si>
    <t>Materials Today Physics</t>
  </si>
  <si>
    <t>Materials Today Sustainability</t>
  </si>
  <si>
    <t>MATERIALS TRANSACTIONS</t>
  </si>
  <si>
    <t>Materials</t>
  </si>
  <si>
    <t>MATERIALWISSENSCHAFT UND WERKSTOFFTECHNIK</t>
  </si>
  <si>
    <t>Maternal and Child Nutrition</t>
  </si>
  <si>
    <t>MATHEMATISCHE ANNALEN</t>
  </si>
  <si>
    <t>MATHEMATICAL BIOSCIENCES</t>
  </si>
  <si>
    <t>MATHEMATICAL AND COMPUTER MODELLING OF DYNAMICAL SYSTEMS</t>
  </si>
  <si>
    <t>MATHEMATICS OF COMPUTATION</t>
  </si>
  <si>
    <t>MATHEMATICS AND COMPUTERS IN SIMULATION</t>
  </si>
  <si>
    <t>Mathematical Control and Related Fields</t>
  </si>
  <si>
    <t>MATHEMATICS OF CONTROL SIGNALS AND SYSTEMS</t>
  </si>
  <si>
    <t>Mathematics in Engineering</t>
  </si>
  <si>
    <t>MATHEMATICAL FINANCE</t>
  </si>
  <si>
    <t>Mathematics and Financial Economics</t>
  </si>
  <si>
    <t>Mathematical Geosciences</t>
  </si>
  <si>
    <t>MATHEMATICS AND MECHANICS OF SOLIDS</t>
  </si>
  <si>
    <t>MATHEMATICAL MEDICINE AND BIOLOGY-A JOURNAL OF THE IMA</t>
  </si>
  <si>
    <t>MATHEMATICAL METHODS IN THE APPLIED SCIENCES</t>
  </si>
  <si>
    <t>MATHEMATICAL METHODS OF OPERATIONS RESEARCH</t>
  </si>
  <si>
    <t>MATHEMATICAL MODELS &amp; METHODS IN APPLIED SCIENCES</t>
  </si>
  <si>
    <t>Mathematical Modelling and Analysis</t>
  </si>
  <si>
    <t>Mathematical Modelling of Natural Phenomena</t>
  </si>
  <si>
    <t>MATHEMATICAL NOTES</t>
  </si>
  <si>
    <t>MATHEMATICS OF OPERATIONS RESEARCH</t>
  </si>
  <si>
    <t>MATHEMATICAL PHYSICS ANALYSIS AND GEOMETRY</t>
  </si>
  <si>
    <t>Mathematical Population Studies</t>
  </si>
  <si>
    <t>MATHEMATICAL PROGRAMMING</t>
  </si>
  <si>
    <t>Mathematical Reports</t>
  </si>
  <si>
    <t>MATHEMATICAL RESEARCH LETTERS</t>
  </si>
  <si>
    <t>Mathematical Sciences</t>
  </si>
  <si>
    <t>Mathematica Slovaca</t>
  </si>
  <si>
    <t>MATHEMATISCHE ZEITSCHRIFT</t>
  </si>
  <si>
    <t>Mathematics</t>
  </si>
  <si>
    <t>MATRIX BIOLOGY</t>
  </si>
  <si>
    <t>Matter and Radiation at Extremes</t>
  </si>
  <si>
    <t>Matter</t>
  </si>
  <si>
    <t>MATURITAS</t>
  </si>
  <si>
    <t>MAYO CLINIC PROCEEDINGS</t>
  </si>
  <si>
    <t>mBio</t>
  </si>
  <si>
    <t>MCN-The American Journal of Maternal-Child Nursing</t>
  </si>
  <si>
    <t>MEASUREMENT &amp; CONTROL</t>
  </si>
  <si>
    <t>Measurement in Physical Education and Exercise Science</t>
  </si>
  <si>
    <t>MEASUREMENT SCIENCE and TECHNOLOGY</t>
  </si>
  <si>
    <t>MEASUREMENT</t>
  </si>
  <si>
    <t>MEAT SCIENCE</t>
  </si>
  <si>
    <t>MECCANICA</t>
  </si>
  <si>
    <t>MECHANISMS OF AGEING AND DEVELOPMENT</t>
  </si>
  <si>
    <t>MECHANICS OF COMPOSITE MATERIALS</t>
  </si>
  <si>
    <t>Mechanics &amp; Industry</t>
  </si>
  <si>
    <t>MECHANISM AND MACHINE THEORY</t>
  </si>
  <si>
    <t>MECHANICS OF MATERIALS</t>
  </si>
  <si>
    <t>MECHANICS RESEARCH COMMUNICATIONS</t>
  </si>
  <si>
    <t>Mechanical Sciences</t>
  </si>
  <si>
    <t>MECHANICAL SYSTEMS AND SIGNAL PROCESSING</t>
  </si>
  <si>
    <t>MECHANICS OF TIME-DEPENDENT MATERIALS</t>
  </si>
  <si>
    <t>MECHATRONICS</t>
  </si>
  <si>
    <t>MEDICAL &amp; BIOLOGICAL ENGINEERING &amp; COMPUTING</t>
  </si>
  <si>
    <t>MEDICAL CARE</t>
  </si>
  <si>
    <t>MEDICAL CARE RESEARCH AND REVIEW</t>
  </si>
  <si>
    <t>Medicinal Chemistry</t>
  </si>
  <si>
    <t>MEDICINAL CHEMISTRY RESEARCH</t>
  </si>
  <si>
    <t>MEDICAL CLINICS OF NORTH AMERICA</t>
  </si>
  <si>
    <t>MEDICINA CLINICA</t>
  </si>
  <si>
    <t>MEDICAL DECISION MAKING</t>
  </si>
  <si>
    <t>Medical Dosimetry</t>
  </si>
  <si>
    <t>MEDICAL EDUCATION</t>
  </si>
  <si>
    <t>MEDICAL ENGINEERING &amp; PHYSICS</t>
  </si>
  <si>
    <t>Medizinische Genetik</t>
  </si>
  <si>
    <t>MEDICAL HISTORY</t>
  </si>
  <si>
    <t>MEDICAL IMAGE ANALYSIS</t>
  </si>
  <si>
    <t>Medicina Intensiva</t>
  </si>
  <si>
    <t>MEDICAL JOURNAL OF AUSTRALIA</t>
  </si>
  <si>
    <t>Medizinische Klinik-Intensivmedizin und Notfallmedizin</t>
  </si>
  <si>
    <t>Medicina del Lavoro</t>
  </si>
  <si>
    <t>Medical Law Review</t>
  </si>
  <si>
    <t>MEDICAL LETTER ON DRUGS AND THERAPEUTICS</t>
  </si>
  <si>
    <t>MEDICAL MICROBIOLOGY AND IMMUNOLOGY</t>
  </si>
  <si>
    <t>Medical Molecular Morphology</t>
  </si>
  <si>
    <t>MEDICAL MYCOLOGY</t>
  </si>
  <si>
    <t>MEDICAL ONCOLOGY</t>
  </si>
  <si>
    <t>Medicina Oral Patologia Oral y Cirugia Bucal</t>
  </si>
  <si>
    <t>MEDICAL PHYSICS</t>
  </si>
  <si>
    <t>MEDICAL PRINCIPLES AND PRACTICE</t>
  </si>
  <si>
    <t>MEDICINAL RESEARCH REVIEWS</t>
  </si>
  <si>
    <t>MEDICINE SCIENCE AND THE LAW</t>
  </si>
  <si>
    <t>MEDICAL SCIENCE MONITOR</t>
  </si>
  <si>
    <t>MEDICINA DELLO SPORT</t>
  </si>
  <si>
    <t>MEDICAL TEACHER</t>
  </si>
  <si>
    <t>Medical Ultrasonography</t>
  </si>
  <si>
    <t>MEDICAL AND VETERINARY ENTOMOLOGY</t>
  </si>
  <si>
    <t>MEDIATORS OF INFLAMMATION</t>
  </si>
  <si>
    <t>MEDICINA-BUENOS AIRES</t>
  </si>
  <si>
    <t>Medicina-Lithuania</t>
  </si>
  <si>
    <t>MEDICINE</t>
  </si>
  <si>
    <t>Mediterranean Journal of Hematology and Infectious Diseases</t>
  </si>
  <si>
    <t>Mediterranean Journal of Mathematics</t>
  </si>
  <si>
    <t>MEDITERRANEAN MARINE SCIENCE</t>
  </si>
  <si>
    <t>MELANOMA RESEARCH</t>
  </si>
  <si>
    <t>MEMOIRS OF THE AMERICAN MATHEMATICAL SOCIETY</t>
  </si>
  <si>
    <t>MEMORIAS DO INSTITUTO OSWALDO CRUZ</t>
  </si>
  <si>
    <t>Membrane and Water Treatment</t>
  </si>
  <si>
    <t>Membranes</t>
  </si>
  <si>
    <t>Memetic Computing</t>
  </si>
  <si>
    <t>MENDELEEV COMMUNICATIONS</t>
  </si>
  <si>
    <t>METALS AND MATERIALS INTERNATIONAL</t>
  </si>
  <si>
    <t>METAL SCIENCE AND HEAT TREATMENT</t>
  </si>
  <si>
    <t>METABOLIC BRAIN DISEASE</t>
  </si>
  <si>
    <t>METABOLIC ENGINEERING</t>
  </si>
  <si>
    <t>Metabolic Syndrome and Related Disorders</t>
  </si>
  <si>
    <t>METABOLISM-CLINICAL AND EXPERIMENTAL</t>
  </si>
  <si>
    <t>Metabolites</t>
  </si>
  <si>
    <t>Metabolomics</t>
  </si>
  <si>
    <t>METALLURGICAL AND MATERIALS TRANSACTIONS A-PHYSICAL METALLURGY AND MATERIALS SCIENCE</t>
  </si>
  <si>
    <t>METALLURGICAL AND MATERIALS TRANSACTIONS B-PROCESS METALLURGY AND MATERIALS PROCESSING SCIENCE</t>
  </si>
  <si>
    <t>Metallurgical Research &amp; Technology</t>
  </si>
  <si>
    <t>Metallomics</t>
  </si>
  <si>
    <t>Metals</t>
  </si>
  <si>
    <t>METEORITICS &amp; PLANETARY SCIENCE</t>
  </si>
  <si>
    <t>METEOROLOGICAL APPLICATIONS</t>
  </si>
  <si>
    <t>METEOROLOGY AND ATMOSPHERIC PHYSICS</t>
  </si>
  <si>
    <t>METEOROLOGISCHE ZEITSCHRIFT</t>
  </si>
  <si>
    <t>METHODS OF INFORMATION IN MEDICINE</t>
  </si>
  <si>
    <t>METHODOLOGY AND COMPUTING IN APPLIED PROBABILITY</t>
  </si>
  <si>
    <t>METHODS</t>
  </si>
  <si>
    <t>Methods and Applications in Fluorescence</t>
  </si>
  <si>
    <t>Methods in Ecology and Evolution</t>
  </si>
  <si>
    <t>METRIKA</t>
  </si>
  <si>
    <t>Metrology and Measurement Systems</t>
  </si>
  <si>
    <t>METROLOGIA</t>
  </si>
  <si>
    <t>Micro &amp; Nano Letters</t>
  </si>
  <si>
    <t>Microbial Biotechnology</t>
  </si>
  <si>
    <t>Microbial Cell Factories</t>
  </si>
  <si>
    <t>Microbial Drug Resistance</t>
  </si>
  <si>
    <t>MICROBIAL ECOLOGY</t>
  </si>
  <si>
    <t>MICROBIAL PATHOGENESIS</t>
  </si>
  <si>
    <t>MICROBES AND ENVIRONMENTS</t>
  </si>
  <si>
    <t>MICROBES AND INFECTION</t>
  </si>
  <si>
    <t>MICROBIOLOGY AND IMMUNOLOGY</t>
  </si>
  <si>
    <t>MICROBIOLOGY AND MOLECULAR BIOLOGY REVIEWS</t>
  </si>
  <si>
    <t>MICROBIOLOGICAL RESEARCH</t>
  </si>
  <si>
    <t>Microbiology Spectrum</t>
  </si>
  <si>
    <t>MICROBIOLOGY</t>
  </si>
  <si>
    <t>MicrobiologyOpen</t>
  </si>
  <si>
    <t>MICROBIOLOGY-SGM</t>
  </si>
  <si>
    <t>Microbiome</t>
  </si>
  <si>
    <t>MICROCHEMICAL JOURNAL</t>
  </si>
  <si>
    <t>MICROCHIMICA ACTA</t>
  </si>
  <si>
    <t>MICROCIRCULATION</t>
  </si>
  <si>
    <t>MICROELECTRONIC ENGINEERING</t>
  </si>
  <si>
    <t>MICROELECTRONICS JOURNAL</t>
  </si>
  <si>
    <t>MICROELECTRONICS RELIABILITY</t>
  </si>
  <si>
    <t>Microfluidics and Nanofluidics</t>
  </si>
  <si>
    <t>MICROGRAVITY SCIENCE AND TECHNOLOGY</t>
  </si>
  <si>
    <t>Micromachines</t>
  </si>
  <si>
    <t>MICRON</t>
  </si>
  <si>
    <t>Microorganisms</t>
  </si>
  <si>
    <t>MICROPALEONTOLOGY</t>
  </si>
  <si>
    <t>MICROPROCESSORS AND MICROSYSTEMS</t>
  </si>
  <si>
    <t>MICROSCOPY AND MICROANALYSIS</t>
  </si>
  <si>
    <t>MICROSCOPY RESEARCH AND TECHNIQUE</t>
  </si>
  <si>
    <t>Microscopy</t>
  </si>
  <si>
    <t>MICROSURGERY</t>
  </si>
  <si>
    <t>Microsystems &amp; Nanoengineering</t>
  </si>
  <si>
    <t>MICROSYSTEM TECHNOLOGIES-MICRO-AND NANOSYSTEMS-INFORMATION STORAGE AND PROCESSING SYSTEMS</t>
  </si>
  <si>
    <t>MICROVASCULAR RESEARCH</t>
  </si>
  <si>
    <t>MICROWAVE AND OPTICAL TECHNOLOGY LETTERS</t>
  </si>
  <si>
    <t>MIDWIFERY</t>
  </si>
  <si>
    <t>MILITARY MEDICINE</t>
  </si>
  <si>
    <t>MILITARY OPERATIONS RESEARCH</t>
  </si>
  <si>
    <t>MILBANK QUARTERLY</t>
  </si>
  <si>
    <t>Military Medical Research</t>
  </si>
  <si>
    <t>Mineral Processing and Extractive Metallurgy Review</t>
  </si>
  <si>
    <t>MINDS AND MACHINES</t>
  </si>
  <si>
    <t>Mine Water and the Environment</t>
  </si>
  <si>
    <t>MINERALIUM DEPOSITA</t>
  </si>
  <si>
    <t>MINERALS ENGINEERING</t>
  </si>
  <si>
    <t>MINERALOGY AND PETROLOGY</t>
  </si>
  <si>
    <t>MINERALOGICAL MAGAZINE</t>
  </si>
  <si>
    <t>Minerals</t>
  </si>
  <si>
    <t>Minerva Anestesiologica</t>
  </si>
  <si>
    <t>Mining Metallurgy &amp; Exploration</t>
  </si>
  <si>
    <t>MINI-REVIEWS IN MEDICINAL CHEMISTRY</t>
  </si>
  <si>
    <t>Mires and Peat</t>
  </si>
  <si>
    <t>MIS QUARTERLY</t>
  </si>
  <si>
    <t>Mitigation and Adaptation Strategies for Global Change</t>
  </si>
  <si>
    <t>MITOCHONDRION</t>
  </si>
  <si>
    <t>MITTEILUNGEN KLOSTERNEUBURG</t>
  </si>
  <si>
    <t>Mljekarstvo</t>
  </si>
  <si>
    <t>MMWR Surveillance Summaries</t>
  </si>
  <si>
    <t>MMWR-MORBIDITY AND MORTALITY WEEKLY REPORT</t>
  </si>
  <si>
    <t>Mobile DNA</t>
  </si>
  <si>
    <t>MOBILE NETWORKS &amp; APPLICATIONS</t>
  </si>
  <si>
    <t>MODERN PHYSICS LETTERS A</t>
  </si>
  <si>
    <t>MODERN PHYSICS LETTERS B</t>
  </si>
  <si>
    <t>Modern Rheumatology</t>
  </si>
  <si>
    <t>MODELLING AND SIMULATION IN MATERIALS SCIENCE AND ENGINEERING</t>
  </si>
  <si>
    <t>MODERN PATHOLOGY</t>
  </si>
  <si>
    <t>MOLECULAR ASPECTS OF MEDICINE</t>
  </si>
  <si>
    <t>Molecular Autism</t>
  </si>
  <si>
    <t>MOLECULAR AND BIOCHEMICAL PARASITOLOGY</t>
  </si>
  <si>
    <t>MOLECULAR BIOLOGY OF THE CELL</t>
  </si>
  <si>
    <t>MOLECULAR BIOLOGY AND EVOLUTION</t>
  </si>
  <si>
    <t>MOLECULAR BIOLOGY REPORTS</t>
  </si>
  <si>
    <t>MOLECULAR BIOLOGY</t>
  </si>
  <si>
    <t>MOLECULAR BIOTECHNOLOGY</t>
  </si>
  <si>
    <t>Molecular Brain</t>
  </si>
  <si>
    <t>MOLECULAR BREEDING</t>
  </si>
  <si>
    <t>Molecular Cancer</t>
  </si>
  <si>
    <t>MOLECULAR CANCER RESEARCH</t>
  </si>
  <si>
    <t>MOLECULAR CANCER THERAPEUTICS</t>
  </si>
  <si>
    <t>MOLECULAR CARCINOGENESIS</t>
  </si>
  <si>
    <t>Molecular Catalysis</t>
  </si>
  <si>
    <t>MOLECULAR AND CELLULAR BIOCHEMISTRY</t>
  </si>
  <si>
    <t>MOLECULAR AND CELLULAR BIOLOGY</t>
  </si>
  <si>
    <t>MOLECULAR AND CELLULAR ENDOCRINOLOGY</t>
  </si>
  <si>
    <t>MOLECULAR AND CELLULAR NEUROSCIENCE</t>
  </si>
  <si>
    <t>MOLECULAR AND CELLULAR PROBES</t>
  </si>
  <si>
    <t>MOLECULAR &amp; CELLULAR PROTEOMICS</t>
  </si>
  <si>
    <t>Molecular &amp; Cellular Toxicology</t>
  </si>
  <si>
    <t>MOLECULES AND CELLS</t>
  </si>
  <si>
    <t>Molecular Cytogenetics</t>
  </si>
  <si>
    <t>Molecular Diagnosis &amp; Therapy</t>
  </si>
  <si>
    <t>MOLECULAR DIVERSITY</t>
  </si>
  <si>
    <t>MOLECULAR ECOLOGY</t>
  </si>
  <si>
    <t>Molecular Ecology Resources</t>
  </si>
  <si>
    <t>Molecular Genetics &amp; Genomic Medicine</t>
  </si>
  <si>
    <t>MOLECULAR GENETICS AND GENOMICS</t>
  </si>
  <si>
    <t>MOLECULAR GENETICS AND METABOLISM</t>
  </si>
  <si>
    <t>Molecular Genetics and Metabolism Reports</t>
  </si>
  <si>
    <t>MOLECULAR HUMAN REPRODUCTION</t>
  </si>
  <si>
    <t>Molecular Imaging</t>
  </si>
  <si>
    <t>MOLECULAR IMAGING AND BIOLOGY</t>
  </si>
  <si>
    <t>MOLECULAR IMMUNOLOGY</t>
  </si>
  <si>
    <t>Molecular Informatics</t>
  </si>
  <si>
    <t>MOLECULAR MEDICINE</t>
  </si>
  <si>
    <t>Molecular Medicine Reports</t>
  </si>
  <si>
    <t>Molecular Metabolism</t>
  </si>
  <si>
    <t>MOLECULAR MICROBIOLOGY</t>
  </si>
  <si>
    <t>MOLECULAR NEUROBIOLOGY</t>
  </si>
  <si>
    <t>Molecular Neurodegeneration</t>
  </si>
  <si>
    <t>MOLECULAR NUTRITION &amp; FOOD RESEARCH</t>
  </si>
  <si>
    <t>Molecular Omics</t>
  </si>
  <si>
    <t>Molecular Oncology</t>
  </si>
  <si>
    <t>Molecular Oral Microbiology</t>
  </si>
  <si>
    <t>Molecular Pain</t>
  </si>
  <si>
    <t>MOLECULAR PHARMACEUTICS</t>
  </si>
  <si>
    <t>MOLECULAR PHARMACOLOGY</t>
  </si>
  <si>
    <t>MOLECULAR PHYLOGENETICS AND EVOLUTION</t>
  </si>
  <si>
    <t>MOLECULAR PHYSICS</t>
  </si>
  <si>
    <t>Molecular Plant</t>
  </si>
  <si>
    <t>MOLECULAR PLANT-MICROBE INTERACTIONS</t>
  </si>
  <si>
    <t>MOLECULAR PLANT PATHOLOGY</t>
  </si>
  <si>
    <t>MOLECULAR PSYCHIATRY</t>
  </si>
  <si>
    <t>MOLECULAR REPRODUCTION AND DEVELOPMENT</t>
  </si>
  <si>
    <t>MOLECULAR SIMULATION</t>
  </si>
  <si>
    <t>Molecular Systems Biology</t>
  </si>
  <si>
    <t>Molecular Systems Design &amp; Engineering</t>
  </si>
  <si>
    <t>MOLECULAR THERAPY</t>
  </si>
  <si>
    <t>MOLECULAR VISION</t>
  </si>
  <si>
    <t>MOLLUSCAN RESEARCH</t>
  </si>
  <si>
    <t>MONTHLY NOTICES OF THE ROYAL ASTRONOMICAL SOCIETY</t>
  </si>
  <si>
    <t>MONTHLY WEATHER REVIEW</t>
  </si>
  <si>
    <t>MONATSHEFTE FUR CHEMIE</t>
  </si>
  <si>
    <t>Moscow Mathematical Journal</t>
  </si>
  <si>
    <t>Movement Ecology</t>
  </si>
  <si>
    <t>MOVEMENT DISORDERS</t>
  </si>
  <si>
    <t>MRS BULLETIN</t>
  </si>
  <si>
    <t>MRS Communications</t>
  </si>
  <si>
    <t>mSphere</t>
  </si>
  <si>
    <t>mSystems</t>
  </si>
  <si>
    <t>MOUNTAIN RESEARCH AND DEVELOPMENT</t>
  </si>
  <si>
    <t>Mucosal Immunology</t>
  </si>
  <si>
    <t>Multiple Sclerosis Journal</t>
  </si>
  <si>
    <t>Multiple Sclerosis and Related Disorders</t>
  </si>
  <si>
    <t>MULTIBODY SYSTEM DYNAMICS</t>
  </si>
  <si>
    <t>MULTIDIMENSIONAL SYSTEMS AND SIGNAL PROCESSING</t>
  </si>
  <si>
    <t>MULTIMEDIA SYSTEMS</t>
  </si>
  <si>
    <t>MULTISCALE MODELING &amp; SIMULATION</t>
  </si>
  <si>
    <t>Multisensory Research</t>
  </si>
  <si>
    <t>MULTIVARIATE BEHAVIORAL RESEARCH</t>
  </si>
  <si>
    <t>MUSCLE &amp; NERVE</t>
  </si>
  <si>
    <t>Musculoskeletal Science and Practice</t>
  </si>
  <si>
    <t>MUTATION RESEARCH-FUNDAMENTAL AND MOLECULAR MECHANISMS OF MUTAGENESIS</t>
  </si>
  <si>
    <t>MUTATION RESEARCH-GENETIC TOXICOLOGY AND ENVIRONMENTAL MUTAGENESIS</t>
  </si>
  <si>
    <t>MUTATION RESEARCH-REVIEWS IN MUTATION RESEARCH</t>
  </si>
  <si>
    <t>MYCOBIOLOGY</t>
  </si>
  <si>
    <t>MycoKeys</t>
  </si>
  <si>
    <t>MYCOLOGICAL PROGRESS</t>
  </si>
  <si>
    <t>MYCOLOGIA</t>
  </si>
  <si>
    <t>MYCOPATHOLOGIA</t>
  </si>
  <si>
    <t>MYCORRHIZA</t>
  </si>
  <si>
    <t>MYCOSCIENCE</t>
  </si>
  <si>
    <t>MYCOSES</t>
  </si>
  <si>
    <t>Mycosphere</t>
  </si>
  <si>
    <t>Mycotoxin Research</t>
  </si>
  <si>
    <t>Myrmecological News</t>
  </si>
  <si>
    <t>NORTH AMERICAN JOURNAL OF AQUACULTURE</t>
  </si>
  <si>
    <t>NORTH AMERICAN JOURNAL OF FISHERIES MANAGEMENT</t>
  </si>
  <si>
    <t>Nano Communication Networks</t>
  </si>
  <si>
    <t>Nano Convergence</t>
  </si>
  <si>
    <t>Nano Energy</t>
  </si>
  <si>
    <t>Nano Futures</t>
  </si>
  <si>
    <t>NANO LETTERS</t>
  </si>
  <si>
    <t>Nano Research</t>
  </si>
  <si>
    <t>Nano Today</t>
  </si>
  <si>
    <t>Nanocomposites</t>
  </si>
  <si>
    <t>NanoEthics</t>
  </si>
  <si>
    <t>NanoImpact</t>
  </si>
  <si>
    <t>Nanomaterials and Nanotechnology</t>
  </si>
  <si>
    <t>Nanomaterials</t>
  </si>
  <si>
    <t>Nanomedicine</t>
  </si>
  <si>
    <t>Nanomedicine-Nanotechnology Biology and Medicine</t>
  </si>
  <si>
    <t>Nano-Micro Letters</t>
  </si>
  <si>
    <t>Nanophotonics</t>
  </si>
  <si>
    <t>Nanoscale and Microscale Thermophysical Engineering</t>
  </si>
  <si>
    <t>Nanoscale</t>
  </si>
  <si>
    <t>Nanoscale Advances</t>
  </si>
  <si>
    <t>Nanoscale Horizons</t>
  </si>
  <si>
    <t>Nanotechnology Reviews</t>
  </si>
  <si>
    <t>Nanotoxicology</t>
  </si>
  <si>
    <t>Nature Astronomy</t>
  </si>
  <si>
    <t>Nature Biomedical Engineering</t>
  </si>
  <si>
    <t>NATURE BIOTECHNOLOGY</t>
  </si>
  <si>
    <t>Nature Catalysis</t>
  </si>
  <si>
    <t>NATURE CELL BIOLOGY</t>
  </si>
  <si>
    <t>Nature Chemistry</t>
  </si>
  <si>
    <t>Nature Chemical Biology</t>
  </si>
  <si>
    <t>Nature Climate Change</t>
  </si>
  <si>
    <t>Nature Communications</t>
  </si>
  <si>
    <t>Natural Computing</t>
  </si>
  <si>
    <t>Nature Conservation-Bulgaria</t>
  </si>
  <si>
    <t>Nature Ecology &amp; Evolution</t>
  </si>
  <si>
    <t>Nature Electronics</t>
  </si>
  <si>
    <t>Nature Energy</t>
  </si>
  <si>
    <t>NATURE GENETICS</t>
  </si>
  <si>
    <t>Nature Geoscience</t>
  </si>
  <si>
    <t>NATURAL HAZARDS AND EARTH SYSTEM SCIENCES</t>
  </si>
  <si>
    <t>NATURAL HAZARDS</t>
  </si>
  <si>
    <t>Natural Hazards Review</t>
  </si>
  <si>
    <t>NATURAL HISTORY</t>
  </si>
  <si>
    <t>Nature Human Behaviour</t>
  </si>
  <si>
    <t>NATURE IMMUNOLOGY</t>
  </si>
  <si>
    <t>Natural Language Engineering</t>
  </si>
  <si>
    <t>Nature Machine Intelligence</t>
  </si>
  <si>
    <t>NATURE MATERIALS</t>
  </si>
  <si>
    <t>NATURE MEDICINE</t>
  </si>
  <si>
    <t>Nature Metabolism</t>
  </si>
  <si>
    <t>NATURE METHODS</t>
  </si>
  <si>
    <t>Nature Microbiology</t>
  </si>
  <si>
    <t>Nature Nanotechnology</t>
  </si>
  <si>
    <t>NATURE NEUROSCIENCE</t>
  </si>
  <si>
    <t>Nature Photonics</t>
  </si>
  <si>
    <t>Nature Physics</t>
  </si>
  <si>
    <t>Nature Plants</t>
  </si>
  <si>
    <t>Natural Product Communications</t>
  </si>
  <si>
    <t>NATURAL PRODUCT REPORTS</t>
  </si>
  <si>
    <t>NATURAL PRODUCT RESEARCH</t>
  </si>
  <si>
    <t>Nature Protocols</t>
  </si>
  <si>
    <t>NATURAL RESOURCES FORUM</t>
  </si>
  <si>
    <t>NATURAL RESOURCE MODELING</t>
  </si>
  <si>
    <t>Natural Resources Research</t>
  </si>
  <si>
    <t>NATURE REVIEWS CANCER</t>
  </si>
  <si>
    <t>Nature Reviews Cardiology</t>
  </si>
  <si>
    <t>Nature Reviews Chemistry</t>
  </si>
  <si>
    <t>Nature Reviews Clinical Oncology</t>
  </si>
  <si>
    <t>Nature Reviews Disease Primers</t>
  </si>
  <si>
    <t>NATURE REVIEWS DRUG DISCOVERY</t>
  </si>
  <si>
    <t>Nature Reviews Endocrinology</t>
  </si>
  <si>
    <t>Nature Reviews Gastroenterology &amp; Hepatology</t>
  </si>
  <si>
    <t>NATURE REVIEWS GENETICS</t>
  </si>
  <si>
    <t>NATURE REVIEWS IMMUNOLOGY</t>
  </si>
  <si>
    <t>Nature Reviews Materials</t>
  </si>
  <si>
    <t>NATURE REVIEWS MICROBIOLOGY</t>
  </si>
  <si>
    <t>NATURE REVIEWS MOLECULAR CELL BIOLOGY</t>
  </si>
  <si>
    <t>Nature Reviews Nephrology</t>
  </si>
  <si>
    <t>Nature Reviews Neurology</t>
  </si>
  <si>
    <t>NATURE REVIEWS NEUROSCIENCE</t>
  </si>
  <si>
    <t>Nature Reviews Physics</t>
  </si>
  <si>
    <t>Nature Reviews Rheumatology</t>
  </si>
  <si>
    <t>Nature Reviews Urology</t>
  </si>
  <si>
    <t>Nature and Science of Sleep</t>
  </si>
  <si>
    <t>NATURE STRUCTURAL &amp; MOLECULAR BIOLOGY</t>
  </si>
  <si>
    <t>Nature Sustainability</t>
  </si>
  <si>
    <t>NATIONAL ACADEMY SCIENCE LETTERS-INDIA</t>
  </si>
  <si>
    <t>National Science Review</t>
  </si>
  <si>
    <t>NATURE</t>
  </si>
  <si>
    <t>NAVAL RESEARCH LOGISTICS</t>
  </si>
  <si>
    <t>Navigation-Journal of the Institute of Navigation</t>
  </si>
  <si>
    <t>NDT &amp; E INTERNATIONAL</t>
  </si>
  <si>
    <t>Near Surface Geophysics</t>
  </si>
  <si>
    <t>NEMATOLOGY</t>
  </si>
  <si>
    <t>NeoBiota</t>
  </si>
  <si>
    <t>Neonatology</t>
  </si>
  <si>
    <t>NEOPLASIA</t>
  </si>
  <si>
    <t>NEOPLASMA</t>
  </si>
  <si>
    <t>NEOTROPICAL ENTOMOLOGY</t>
  </si>
  <si>
    <t>Neotropical Ichthyology</t>
  </si>
  <si>
    <t>NEPHROLOGY DIALYSIS TRANSPLANTATION</t>
  </si>
  <si>
    <t>NEPHRON</t>
  </si>
  <si>
    <t>Netherlands Heart Journal</t>
  </si>
  <si>
    <t>Networks and Heterogeneous Media</t>
  </si>
  <si>
    <t>Network Neuroscience</t>
  </si>
  <si>
    <t>NETWORKS &amp; SPATIAL ECONOMICS</t>
  </si>
  <si>
    <t>NETWORK-COMPUTATION IN NEURAL SYSTEMS</t>
  </si>
  <si>
    <t>NETWORKS</t>
  </si>
  <si>
    <t>NEUES JAHRBUCH FUR GEOLOGIE UND PALAONTOLOGIE-ABHANDLUNGEN</t>
  </si>
  <si>
    <t>NEURAL COMPUTATION</t>
  </si>
  <si>
    <t>Neural Development</t>
  </si>
  <si>
    <t>NEURAL NETWORKS</t>
  </si>
  <si>
    <t>NEURAL PLASTICITY</t>
  </si>
  <si>
    <t>NEURAL PROCESSING LETTERS</t>
  </si>
  <si>
    <t>Neural Regeneration Research</t>
  </si>
  <si>
    <t>NEUROBIOLOGY OF AGING</t>
  </si>
  <si>
    <t>NEUROBIOLOGY OF DISEASE</t>
  </si>
  <si>
    <t>NEUROBIOLOGY OF LEARNING AND MEMORY</t>
  </si>
  <si>
    <t>Neurobiology of Stress</t>
  </si>
  <si>
    <t>NEUROCHEMISTRY INTERNATIONAL</t>
  </si>
  <si>
    <t>NEUROCHEMICAL RESEARCH</t>
  </si>
  <si>
    <t>NEUROCOMPUTING</t>
  </si>
  <si>
    <t>Neurocritical Care</t>
  </si>
  <si>
    <t>Neurodegenerative Diseases</t>
  </si>
  <si>
    <t>NEUROENDOCRINOLOGY LETTERS</t>
  </si>
  <si>
    <t>Neuroethics</t>
  </si>
  <si>
    <t>NEUROGASTROENTEROLOGY AND MOTILITY</t>
  </si>
  <si>
    <t>NEUROIMAGING CLINICS OF NORTH AMERICA</t>
  </si>
  <si>
    <t>NeuroImage-Clinical</t>
  </si>
  <si>
    <t>NEUROIMMUNOMODULATION</t>
  </si>
  <si>
    <t>NEUROLOGIC CLINICS</t>
  </si>
  <si>
    <t>NEUROLOGIA MEDICO-CHIRURGICA</t>
  </si>
  <si>
    <t>Neurologia i Neurochirurgia Polska</t>
  </si>
  <si>
    <t>NEUROLOGICAL RESEARCH</t>
  </si>
  <si>
    <t>NEUROLOGICAL SCIENCES</t>
  </si>
  <si>
    <t>Neurology and Therapy</t>
  </si>
  <si>
    <t>Neurology-Genetics</t>
  </si>
  <si>
    <t>Neurology-Neuroimmunology &amp; Neuroinflammation</t>
  </si>
  <si>
    <t>NEUROMOLECULAR MEDICINE</t>
  </si>
  <si>
    <t>NEUROMUSCULAR DISORDERS</t>
  </si>
  <si>
    <t>NEUROPATHOLOGY AND APPLIED NEUROBIOLOGY</t>
  </si>
  <si>
    <t>Neurophotonics</t>
  </si>
  <si>
    <t>NEUROPHYSIOLOGIE CLINIQUE-CLINICAL NEUROPHYSIOLOGY</t>
  </si>
  <si>
    <t>Neuropsychiatric Disease and Treatment</t>
  </si>
  <si>
    <t>NEUROPSYCHOLOGICAL REHABILITATION</t>
  </si>
  <si>
    <t>NEUROPSYCHOLOGY REVIEW</t>
  </si>
  <si>
    <t>NEUROPSYCHOPHARMACOLOGY</t>
  </si>
  <si>
    <t>NEUROREHABILITATION AND NEURAL REPAIR</t>
  </si>
  <si>
    <t>NEUROREHABILITATION</t>
  </si>
  <si>
    <t>NEUROSCIENCE AND BIOBEHAVIORAL REVIEWS</t>
  </si>
  <si>
    <t>Neuroscience Bulletin</t>
  </si>
  <si>
    <t>NEUROSCIENCE LETTERS</t>
  </si>
  <si>
    <t>NEUROSCIENCE RESEARCH</t>
  </si>
  <si>
    <t>Neurosciences</t>
  </si>
  <si>
    <t>Neurospine</t>
  </si>
  <si>
    <t>NEUROSURGERY CLINICS OF NORTH AMERICA</t>
  </si>
  <si>
    <t>Neurosurgical Focus</t>
  </si>
  <si>
    <t>NEUROSURGICAL REVIEW</t>
  </si>
  <si>
    <t>Neurotherapeutics</t>
  </si>
  <si>
    <t>NEUROTOXICITY RESEARCH</t>
  </si>
  <si>
    <t>NEUROTOXICOLOGY AND TERATOLOGY</t>
  </si>
  <si>
    <t>NEUROUROLOGY AND URODYNAMICS</t>
  </si>
  <si>
    <t>NEW ASTRONOMY</t>
  </si>
  <si>
    <t>NEW ASTRONOMY REVIEWS</t>
  </si>
  <si>
    <t>New Biotechnology</t>
  </si>
  <si>
    <t>NEW CARBON MATERIALS</t>
  </si>
  <si>
    <t>NEW ENGLAND JOURNAL OF MEDICINE</t>
  </si>
  <si>
    <t>NEW FORESTS</t>
  </si>
  <si>
    <t>NEW GENERATION COMPUTING</t>
  </si>
  <si>
    <t>NEW GENETICS AND SOCIETY</t>
  </si>
  <si>
    <t>NEW JOURNAL OF CHEMISTRY</t>
  </si>
  <si>
    <t>NEW JOURNAL OF PHYSICS</t>
  </si>
  <si>
    <t>New Medit</t>
  </si>
  <si>
    <t>New Microbiologica</t>
  </si>
  <si>
    <t>NEW PHYTOLOGIST</t>
  </si>
  <si>
    <t>New York Journal of Mathematics</t>
  </si>
  <si>
    <t>NEW ZEALAND JOURNAL OF AGRICULTURAL RESEARCH</t>
  </si>
  <si>
    <t>NEW ZEALAND JOURNAL OF BOTANY</t>
  </si>
  <si>
    <t>NEW ZEALAND JOURNAL OF CROP AND HORTICULTURAL SCIENCE</t>
  </si>
  <si>
    <t>NEW ZEALAND JOURNAL OF ECOLOGY</t>
  </si>
  <si>
    <t>NEW ZEALAND JOURNAL OF MARINE AND FRESHWATER RESEARCH</t>
  </si>
  <si>
    <t>NEW ZEALAND JOURNAL OF ZOOLOGY</t>
  </si>
  <si>
    <t>NEW ZEALAND VETERINARY JOURNAL</t>
  </si>
  <si>
    <t>NEWSLETTERS ON STRATIGRAPHY</t>
  </si>
  <si>
    <t>NICOTINE &amp; TOBACCO RESEARCH</t>
  </si>
  <si>
    <t>NIHON REOROJI GAKKAISHI</t>
  </si>
  <si>
    <t>NITRIC OXIDE-BIOLOGY AND CHEMISTRY</t>
  </si>
  <si>
    <t>NMR IN BIOMEDICINE</t>
  </si>
  <si>
    <t>NODEA-NONLINEAR DIFFERENTIAL EQUATIONS AND APPLICATIONS</t>
  </si>
  <si>
    <t>Noise &amp; Health</t>
  </si>
  <si>
    <t>Nondestructive Testing and Evaluation</t>
  </si>
  <si>
    <t>Nonlinear Analysis-Hybrid Systems</t>
  </si>
  <si>
    <t>Nonlinear Analysis-Modelling and Control</t>
  </si>
  <si>
    <t>NONLINEAR ANALYSIS-REAL WORLD APPLICATIONS</t>
  </si>
  <si>
    <t>NONLINEAR ANALYSIS-THEORY METHODS &amp; APPLICATIONS</t>
  </si>
  <si>
    <t>NONLINEAR DYNAMICS</t>
  </si>
  <si>
    <t>NONLINEAR PROCESSES IN GEOPHYSICS</t>
  </si>
  <si>
    <t>NONLINEARITY</t>
  </si>
  <si>
    <t>NORDIC JOURNAL OF BOTANY</t>
  </si>
  <si>
    <t>NORDIC JOURNAL OF PSYCHIATRY</t>
  </si>
  <si>
    <t>NORDIC PULP &amp; PAPER RESEARCH JOURNAL</t>
  </si>
  <si>
    <t>Noropsikiyatri Arsivi-Archives of Neuropsychiatry</t>
  </si>
  <si>
    <t>North-Western Journal of Zoology</t>
  </si>
  <si>
    <t>Notulae Botanicae Horti Agrobotanici Cluj-Napoca</t>
  </si>
  <si>
    <t>Notfall &amp; Rettungsmedizin</t>
  </si>
  <si>
    <t>Notre Dame Journal of Formal Logic</t>
  </si>
  <si>
    <t>NPG Asia Materials</t>
  </si>
  <si>
    <t>npj 2D Materials and Applications</t>
  </si>
  <si>
    <t>npj Biofilms and Microbiomes</t>
  </si>
  <si>
    <t>npj Breast Cancer</t>
  </si>
  <si>
    <t>npj Clean Water</t>
  </si>
  <si>
    <t>npj Computational Materials</t>
  </si>
  <si>
    <t>npj Digital Medicine</t>
  </si>
  <si>
    <t>npj Flexible Electronics</t>
  </si>
  <si>
    <t>npj Genomic Medicine</t>
  </si>
  <si>
    <t>npj Materials Degradation</t>
  </si>
  <si>
    <t>NPJ Microgravity</t>
  </si>
  <si>
    <t>npj Parkinsons Disease</t>
  </si>
  <si>
    <t>npj Precision Oncology</t>
  </si>
  <si>
    <t>npj Primary Care Respiratory Medicine</t>
  </si>
  <si>
    <t>npj Quantum Information</t>
  </si>
  <si>
    <t>npj Quantum Materials</t>
  </si>
  <si>
    <t>npj Regenerative Medicine</t>
  </si>
  <si>
    <t>npj Science of Food</t>
  </si>
  <si>
    <t>npj Systems Biology and Applications</t>
  </si>
  <si>
    <t>npj Vaccines</t>
  </si>
  <si>
    <t>NAUNYN-SCHMIEDEBERGS ARCHIVES OF PHARMACOLOGY</t>
  </si>
  <si>
    <t>NUCLEAR DATA SHEETS</t>
  </si>
  <si>
    <t>NUCLEAR ENGINEERING AND DESIGN</t>
  </si>
  <si>
    <t>Nuclear Engineering and Technology</t>
  </si>
  <si>
    <t>NUCLEAR FUSION</t>
  </si>
  <si>
    <t>NUCLEAR INSTRUMENTS &amp; METHODS IN PHYSICS RESEARCH SECTION A-ACCELERATORS SPECTROMETERS DETECTORS AND ASSOCIATED EQUIPMENT</t>
  </si>
  <si>
    <t>NUCLEAR INSTRUMENTS &amp; METHODS IN PHYSICS RESEARCH SECTION B-BEAM INTERACTIONS WITH MATERIALS AND ATOMS</t>
  </si>
  <si>
    <t>Nuclear Materials and Energy</t>
  </si>
  <si>
    <t>NUCLEAR MEDICINE AND BIOLOGY</t>
  </si>
  <si>
    <t>NUCLEAR MEDICINE COMMUNICATIONS</t>
  </si>
  <si>
    <t>NUCLEAR PHYSICS A</t>
  </si>
  <si>
    <t>NUCLEAR PHYSICS B</t>
  </si>
  <si>
    <t>NUCLEAR SCIENCE AND ENGINEERING</t>
  </si>
  <si>
    <t>Nuclear Science and Techniques</t>
  </si>
  <si>
    <t>NUCLEAR TECHNOLOGY</t>
  </si>
  <si>
    <t>Nucleic Acid Therapeutics</t>
  </si>
  <si>
    <t>NUCLEIC ACIDS RESEARCH</t>
  </si>
  <si>
    <t>NUCLEOSIDES NUCLEOTIDES &amp; NUCLEIC ACIDS</t>
  </si>
  <si>
    <t>Nucleus</t>
  </si>
  <si>
    <t>NUKLEARMEDIZIN-NUCLEAR MEDICINE</t>
  </si>
  <si>
    <t>NUMERICAL ALGORITHMS</t>
  </si>
  <si>
    <t>NUMERICAL FUNCTIONAL ANALYSIS AND OPTIMIZATION</t>
  </si>
  <si>
    <t>NUMERICAL HEAT TRANSFER PART A-APPLICATIONS</t>
  </si>
  <si>
    <t>NUMERICAL HEAT TRANSFER PART B-FUNDAMENTALS</t>
  </si>
  <si>
    <t>NUMERICAL LINEAR ALGEBRA WITH APPLICATIONS</t>
  </si>
  <si>
    <t>NUMERISCHE MATHEMATIK</t>
  </si>
  <si>
    <t>Numerical Mathematics-Theory Methods and Applications</t>
  </si>
  <si>
    <t>NUMERICAL METHODS FOR PARTIAL DIFFERENTIAL EQUATIONS</t>
  </si>
  <si>
    <t>NURSING CLINICS OF NORTH AMERICA</t>
  </si>
  <si>
    <t>Nursing in Critical Care</t>
  </si>
  <si>
    <t>NURSING ECONOMICS</t>
  </si>
  <si>
    <t>Nurse Educator</t>
  </si>
  <si>
    <t>NURSE EDUCATION TODAY</t>
  </si>
  <si>
    <t>NURSING ETHICS</t>
  </si>
  <si>
    <t>Nursing &amp; Health Sciences</t>
  </si>
  <si>
    <t>Nursing Inquiry</t>
  </si>
  <si>
    <t>Nursing Open</t>
  </si>
  <si>
    <t>NURSING OUTLOOK</t>
  </si>
  <si>
    <t>Nursing Philosophy</t>
  </si>
  <si>
    <t>NURSING RESEARCH</t>
  </si>
  <si>
    <t>NURSING SCIENCE QUARTERLY</t>
  </si>
  <si>
    <t>Nurse Education in Practice</t>
  </si>
  <si>
    <t>NUTRITION BULLETIN</t>
  </si>
  <si>
    <t>NUTRITION AND CANCER-AN INTERNATIONAL JOURNAL</t>
  </si>
  <si>
    <t>Nutrition Clinique et Metabolisme</t>
  </si>
  <si>
    <t>NUTRITION IN CLINICAL PRACTICE</t>
  </si>
  <si>
    <t>NUTRIENT CYCLING IN AGROECOSYSTEMS</t>
  </si>
  <si>
    <t>Nutrition &amp; Diabetes</t>
  </si>
  <si>
    <t>Nutrition &amp; Dietetics</t>
  </si>
  <si>
    <t>Nutricion Hospitalaria</t>
  </si>
  <si>
    <t>Nutrition Journal</t>
  </si>
  <si>
    <t>Nutrition &amp; Metabolism</t>
  </si>
  <si>
    <t>NUTRITION METABOLISM AND CARDIOVASCULAR DISEASES</t>
  </si>
  <si>
    <t>NUTRITIONAL NEUROSCIENCE</t>
  </si>
  <si>
    <t>NUTRITION RESEARCH</t>
  </si>
  <si>
    <t>Nutrition Research and Practice</t>
  </si>
  <si>
    <t>NUTRITION RESEARCH REVIEWS</t>
  </si>
  <si>
    <t>NUTRITION REVIEWS</t>
  </si>
  <si>
    <t>Nutrients</t>
  </si>
  <si>
    <t>NUTRITION</t>
  </si>
  <si>
    <t>NEW ZEALAND JOURNAL OF FORESTRY SCIENCE</t>
  </si>
  <si>
    <t>Obesity Research &amp; Clinical Practice</t>
  </si>
  <si>
    <t>Obesity Reviews</t>
  </si>
  <si>
    <t>OBESITY SURGERY</t>
  </si>
  <si>
    <t>Obesity</t>
  </si>
  <si>
    <t>Obesity Facts</t>
  </si>
  <si>
    <t>OBSERVATORY</t>
  </si>
  <si>
    <t>OBSTETRICS AND GYNECOLOGY CLINICS OF NORTH AMERICA</t>
  </si>
  <si>
    <t>OBSTETRICS AND GYNECOLOGY</t>
  </si>
  <si>
    <t>OBSTETRICAL &amp; GYNECOLOGICAL SURVEY</t>
  </si>
  <si>
    <t>OCCUPATIONAL AND ENVIRONMENTAL MEDICINE</t>
  </si>
  <si>
    <t>OCCUPATIONAL MEDICINE-OXFORD</t>
  </si>
  <si>
    <t>Occupational Therapy International</t>
  </si>
  <si>
    <t>OCEAN &amp; COASTAL MANAGEMENT</t>
  </si>
  <si>
    <t>Ocean and Coastal Research</t>
  </si>
  <si>
    <t>OCEAN DYNAMICS</t>
  </si>
  <si>
    <t>OCEAN MODELLING</t>
  </si>
  <si>
    <t>Ocean Science</t>
  </si>
  <si>
    <t>Ocean Science Journal</t>
  </si>
  <si>
    <t>OCEANOGRAPHY</t>
  </si>
  <si>
    <t>OCEANOLOGICAL AND HYDROBIOLOGICAL STUDIES</t>
  </si>
  <si>
    <t>OCEANOLOGIA</t>
  </si>
  <si>
    <t>OCULAR IMMUNOLOGY AND INFLAMMATION</t>
  </si>
  <si>
    <t>Ocular Surface</t>
  </si>
  <si>
    <t>ODONATOLOGICA</t>
  </si>
  <si>
    <t>Odontology</t>
  </si>
  <si>
    <t>OECOLOGIA</t>
  </si>
  <si>
    <t>OENO One</t>
  </si>
  <si>
    <t>OFIOLITI</t>
  </si>
  <si>
    <t>OIKOS</t>
  </si>
  <si>
    <t>OMEGA-INTERNATIONAL JOURNAL OF MANAGEMENT SCIENCE</t>
  </si>
  <si>
    <t>OMICS-A JOURNAL OF INTEGRATIVE BIOLOGY</t>
  </si>
  <si>
    <t>ONCOGENE</t>
  </si>
  <si>
    <t>Oncogenesis</t>
  </si>
  <si>
    <t>OncoImmunology</t>
  </si>
  <si>
    <t>Oncology Letters</t>
  </si>
  <si>
    <t>ONCOLOGY NURSING FORUM</t>
  </si>
  <si>
    <t>ONCOLOGY REPORTS</t>
  </si>
  <si>
    <t>ONCOLOGY RESEARCH</t>
  </si>
  <si>
    <t>Oncology Research and Treatment</t>
  </si>
  <si>
    <t>Oncologie</t>
  </si>
  <si>
    <t>ONCOLOGY</t>
  </si>
  <si>
    <t>OncoTargets and Therapy</t>
  </si>
  <si>
    <t>ONDERSTEPOORT JOURNAL OF VETERINARY RESEARCH</t>
  </si>
  <si>
    <t>One Health</t>
  </si>
  <si>
    <t>ONLINE INFORMATION REVIEW</t>
  </si>
  <si>
    <t>Open Astronomy</t>
  </si>
  <si>
    <t>Open Biology</t>
  </si>
  <si>
    <t>Open Chemistry</t>
  </si>
  <si>
    <t>Open Forum Infectious Diseases</t>
  </si>
  <si>
    <t>Open Geosciences</t>
  </si>
  <si>
    <t>Open Life Sciences</t>
  </si>
  <si>
    <t>Open Mathematics</t>
  </si>
  <si>
    <t>Open Medicine</t>
  </si>
  <si>
    <t>Open Physics</t>
  </si>
  <si>
    <t>OPEN SYSTEMS &amp; INFORMATION DYNAMICS</t>
  </si>
  <si>
    <t>OPERATIVE DENTISTRY</t>
  </si>
  <si>
    <t>Operative Neurosurgery</t>
  </si>
  <si>
    <t>Operative Orthopadie und Traumatologie</t>
  </si>
  <si>
    <t>OPERATIONS RESEARCH</t>
  </si>
  <si>
    <t>Operational Research</t>
  </si>
  <si>
    <t>OPHTHALMIC AND PHYSIOLOGICAL OPTICS</t>
  </si>
  <si>
    <t>OPHTHALMIC PLASTIC AND RECONSTRUCTIVE SURGERY</t>
  </si>
  <si>
    <t>OPHTHALMIC GENETICS</t>
  </si>
  <si>
    <t>OPHTHALMIC RESEARCH</t>
  </si>
  <si>
    <t>Ophthalmology and Therapy</t>
  </si>
  <si>
    <t>OPHTHALMOLOGICA</t>
  </si>
  <si>
    <t>OPHTHALMOLOGY</t>
  </si>
  <si>
    <t>OPTICA APPLICATA</t>
  </si>
  <si>
    <t>OPTICS COMMUNICATIONS</t>
  </si>
  <si>
    <t>OPTICAL ENGINEERING</t>
  </si>
  <si>
    <t>OPTICS EXPRESS</t>
  </si>
  <si>
    <t>OPTICAL FIBER TECHNOLOGY</t>
  </si>
  <si>
    <t>OPTICS AND LASERS IN ENGINEERING</t>
  </si>
  <si>
    <t>OPTICS AND LASER TECHNOLOGY</t>
  </si>
  <si>
    <t>OPTICS LETTERS</t>
  </si>
  <si>
    <t>OPTICAL MATERIALS</t>
  </si>
  <si>
    <t>Optical Materials Express</t>
  </si>
  <si>
    <t>OPTICAL REVIEW</t>
  </si>
  <si>
    <t>Optical Switching and Networking</t>
  </si>
  <si>
    <t>Optica</t>
  </si>
  <si>
    <t>OPTIMAL CONTROL APPLICATIONS &amp; METHODS</t>
  </si>
  <si>
    <t>OPTIMIZATION AND ENGINEERING</t>
  </si>
  <si>
    <t>Optimization Letters</t>
  </si>
  <si>
    <t>OPTIMIZATION METHODS &amp; SOFTWARE</t>
  </si>
  <si>
    <t>OPTIMIZATION</t>
  </si>
  <si>
    <t>Opto-Electronic Advances</t>
  </si>
  <si>
    <t>OPTOMETRY AND VISION SCIENCE</t>
  </si>
  <si>
    <t>OR SPECTRUM</t>
  </si>
  <si>
    <t>Oral Surgery Oral Medicine Oral Pathology Oral Radiology</t>
  </si>
  <si>
    <t>ORAL DISEASES</t>
  </si>
  <si>
    <t>Oral Health &amp; Preventive Dentistry</t>
  </si>
  <si>
    <t>Oral and Maxillofacial Surgery Clinics of North America</t>
  </si>
  <si>
    <t>ORAL ONCOLOGY</t>
  </si>
  <si>
    <t>Oral Radiology</t>
  </si>
  <si>
    <t>ORE GEOLOGY REVIEWS</t>
  </si>
  <si>
    <t>ORGANIC &amp; BIOMOLECULAR CHEMISTRY</t>
  </si>
  <si>
    <t>Organic Chemistry Frontiers</t>
  </si>
  <si>
    <t>ORGANISMS DIVERSITY &amp; EVOLUTION</t>
  </si>
  <si>
    <t>ORGANIC ELECTRONICS</t>
  </si>
  <si>
    <t>ORGANIC GEOCHEMISTRY</t>
  </si>
  <si>
    <t>ORGANIC LETTERS</t>
  </si>
  <si>
    <t>ORGANIC PREPARATIONS AND PROCEDURES INTERNATIONAL</t>
  </si>
  <si>
    <t>ORGANIC PROCESS RESEARCH &amp; DEVELOPMENT</t>
  </si>
  <si>
    <t>Organogenesis</t>
  </si>
  <si>
    <t>ORIGINS OF LIFE AND EVOLUTION OF BIOSPHERES</t>
  </si>
  <si>
    <t>ORL-Journal for Oto-Rhino-Laryngology Head and Neck Surgery</t>
  </si>
  <si>
    <t>ORNIS FENNICA</t>
  </si>
  <si>
    <t>ORNITHOLOGICAL SCIENCE</t>
  </si>
  <si>
    <t>ORNITOLOGIA NEOTROPICAL</t>
  </si>
  <si>
    <t>Orphanet Journal of Rare Diseases</t>
  </si>
  <si>
    <t>Orthodontics &amp; Craniofacial Research</t>
  </si>
  <si>
    <t>ORTHOPEDIC CLINICS OF NORTH AMERICA</t>
  </si>
  <si>
    <t>Orthopaedic Journal of Sports Medicine</t>
  </si>
  <si>
    <t>Orthopaedic Surgery</t>
  </si>
  <si>
    <t>Orthopaedics &amp; Traumatology-Surgery &amp; Research</t>
  </si>
  <si>
    <t>ORTHOPEDICS</t>
  </si>
  <si>
    <t>ORYX</t>
  </si>
  <si>
    <t>Ophthalmic Surgery Lasers &amp; Imaging Retina</t>
  </si>
  <si>
    <t>OSTEOPOROSIS INTERNATIONAL</t>
  </si>
  <si>
    <t>OSTRICH</t>
  </si>
  <si>
    <t>OTOLOGY &amp; NEUROTOLOGY</t>
  </si>
  <si>
    <t>OTOLARYNGOLOGIC CLINICS OF NORTH AMERICA</t>
  </si>
  <si>
    <t>OTOLARYNGOLOGY-HEAD AND NECK SURGERY</t>
  </si>
  <si>
    <t>OUTLOOK ON AGRICULTURE</t>
  </si>
  <si>
    <t>OXFORD BULLETIN OF ECONOMICS AND STATISTICS</t>
  </si>
  <si>
    <t>OZONE-SCIENCE &amp; ENGINEERING</t>
  </si>
  <si>
    <t>PROCEEDINGS OF THE COMBUSTION INSTITUTE</t>
  </si>
  <si>
    <t>PROCEEDINGS OF THE EDINBURGH MATHEMATICAL SOCIETY</t>
  </si>
  <si>
    <t>PROCEEDINGS OF THE ENTOMOLOGICAL SOCIETY OF WASHINGTON</t>
  </si>
  <si>
    <t>PROCEEDINGS OF THE INSTITUTION OF CIVIL ENGINEERS-CIVIL ENGINEERING</t>
  </si>
  <si>
    <t>Proceedings of the Institution of Civil Engineers-Energy</t>
  </si>
  <si>
    <t>Proceedings of the Institution of Civil Engineers-Engineering Sustainability</t>
  </si>
  <si>
    <t>PROCEEDINGS OF THE INSTITUTION OF CIVIL ENGINEERS-GEOTECHNICAL ENGINEERING</t>
  </si>
  <si>
    <t>PROCEEDINGS OF THE INSTITUTION OF CIVIL ENGINEERS-STRUCTURES AND BUILDINGS</t>
  </si>
  <si>
    <t>PROCEEDINGS OF THE INSTITUTION OF CIVIL ENGINEERS-TRANSPORT</t>
  </si>
  <si>
    <t>PROCEEDINGS OF THE INSTITUTION OF MECHANICAL ENGINEERS PART A-JOURNAL OF POWER AND ENERGY</t>
  </si>
  <si>
    <t>PROCEEDINGS OF THE INSTITUTION OF MECHANICAL ENGINEERS PART B-JOURNAL OF ENGINEERING MANUFACTURE</t>
  </si>
  <si>
    <t>PROCEEDINGS OF THE INSTITUTION OF MECHANICAL ENGINEERS PART C-JOURNAL OF MECHANICAL ENGINEERING SCIENCE</t>
  </si>
  <si>
    <t>PROCEEDINGS OF THE INSTITUTION OF MECHANICAL ENGINEERS PART D-JOURNAL OF AUTOMOBILE ENGINEERING</t>
  </si>
  <si>
    <t>PROCEEDINGS OF THE INSTITUTION OF MECHANICAL ENGINEERS PART E-JOURNAL OF PROCESS MECHANICAL ENGINEERING</t>
  </si>
  <si>
    <t>PROCEEDINGS OF THE INSTITUTION OF MECHANICAL ENGINEERS PART F-JOURNAL OF RAIL AND RAPID TRANSIT</t>
  </si>
  <si>
    <t>PROCEEDINGS OF THE INSTITUTION OF MECHANICAL ENGINEERS PART G-JOURNAL OF AEROSPACE ENGINEERING</t>
  </si>
  <si>
    <t>PROCEEDINGS OF THE INSTITUTION OF MECHANICAL ENGINEERS PART H-JOURNAL OF ENGINEERING IN MEDICINE</t>
  </si>
  <si>
    <t>PROCEEDINGS OF THE INSTITUTION OF MECHANICAL ENGINEERS PART I-JOURNAL OF SYSTEMS AND CONTROL ENGINEERING</t>
  </si>
  <si>
    <t>PROCEEDINGS OF THE INSTITUTION OF MECHANICAL ENGINEERS PART J-JOURNAL OF ENGINEERING TRIBOLOGY</t>
  </si>
  <si>
    <t>PROCEEDINGS OF THE INSTITUTION OF MECHANICAL ENGINEERS PART K-JOURNAL OF MULTI-BODY DYNAMICS</t>
  </si>
  <si>
    <t>PROCEEDINGS OF THE INSTITUTION OF MECHANICAL ENGINEERS PART L-JOURNAL OF MATERIALS-DESIGN AND APPLICATIONS</t>
  </si>
  <si>
    <t>Proceedings of the Institution of Mechanical Engineers Part M-Journal of Engineering for the Maritime Environment</t>
  </si>
  <si>
    <t>Proceedings of the Institution of Mechanical Engineers Part O-Journal of Risk and Reliability</t>
  </si>
  <si>
    <t>Proceedings of the Institution of Mechanical Engineers Part P-Journal of Sports Engineering and Technology</t>
  </si>
  <si>
    <t>PROCEEDINGS OF THE IEEE</t>
  </si>
  <si>
    <t>PROCEEDINGS OF THE JAPAN ACADEMY SERIES B-PHYSICAL AND BIOLOGICAL SCIENCES</t>
  </si>
  <si>
    <t>PROCEEDINGS OF THE LONDON MATHEMATICAL SOCIETY</t>
  </si>
  <si>
    <t>PROCEEDINGS OF THE NATIONAL ACADEMY OF SCIENCES INDIA SECTION A-PHYSICAL SCIENCES</t>
  </si>
  <si>
    <t>PROCEEDINGS OF THE NATIONAL ACADEMY OF SCIENCES OF THE UNITED STATES OF AMERICA</t>
  </si>
  <si>
    <t>PROCEEDINGS OF THE NUTRITION SOCIETY</t>
  </si>
  <si>
    <t>PROCEEDINGS OF THE ROYAL SOCIETY A-MATHEMATICAL PHYSICAL AND ENGINEERING SCIENCES</t>
  </si>
  <si>
    <t>PROCEEDINGS OF THE ROYAL SOCIETY B-BIOLOGICAL SCIENCES</t>
  </si>
  <si>
    <t>PROCEEDINGS OF THE ROYAL SOCIETY OF EDINBURGH SECTION A-MATHEMATICS</t>
  </si>
  <si>
    <t>PROCEEDINGS OF THE YORKSHIRE GEOLOGICAL SOCIETY</t>
  </si>
  <si>
    <t>PACIFIC SCIENCE</t>
  </si>
  <si>
    <t>PACE-PACING AND CLINICAL ELECTROPHYSIOLOGY</t>
  </si>
  <si>
    <t>PACHYDERM</t>
  </si>
  <si>
    <t>PACKAGING TECHNOLOGY AND SCIENCE</t>
  </si>
  <si>
    <t>Paddy and Water Environment</t>
  </si>
  <si>
    <t>Paediatrics &amp; Child Health</t>
  </si>
  <si>
    <t>Paediatrics and International Child Health</t>
  </si>
  <si>
    <t>PAEDIATRIC AND PERINATAL EPIDEMIOLOGY</t>
  </si>
  <si>
    <t>Paediatric Respiratory Reviews</t>
  </si>
  <si>
    <t>Pain Management Nursing</t>
  </si>
  <si>
    <t>PAIN MEDICINE</t>
  </si>
  <si>
    <t>Pain Physician</t>
  </si>
  <si>
    <t>Pain Practice</t>
  </si>
  <si>
    <t>Pain Research &amp; Management</t>
  </si>
  <si>
    <t>Pain and Therapy</t>
  </si>
  <si>
    <t>PAKISTAN JOURNAL OF AGRICULTURAL SCIENCES</t>
  </si>
  <si>
    <t>PAKISTAN JOURNAL OF BOTANY</t>
  </si>
  <si>
    <t>Pakistan Journal of Medical Sciences</t>
  </si>
  <si>
    <t>Pakistan Journal of Pharmaceutical Sciences</t>
  </si>
  <si>
    <t>PAKISTAN VETERINARY JOURNAL</t>
  </si>
  <si>
    <t>Palaeobiodiversity and Palaeoenvironments</t>
  </si>
  <si>
    <t>PALAEOGEOGRAPHY PALAEOCLIMATOLOGY PALAEOECOLOGY</t>
  </si>
  <si>
    <t>PALAEONTOGRAPHICA ABTEILUNG A-PALAOZOOLOGIE-STRATIGRAPHIE</t>
  </si>
  <si>
    <t>PALAEONTOLOGIA ELECTRONICA</t>
  </si>
  <si>
    <t>PALAEONTOLOGY</t>
  </si>
  <si>
    <t>Palaeoworld</t>
  </si>
  <si>
    <t>PALAIOS</t>
  </si>
  <si>
    <t>PALEOBIOLOGY</t>
  </si>
  <si>
    <t>Paleoceanography and Paleoclimatology</t>
  </si>
  <si>
    <t>PALEONTOLOGICAL JOURNAL</t>
  </si>
  <si>
    <t>PALEONTOLOGICAL RESEARCH</t>
  </si>
  <si>
    <t>PALLIATIVE MEDICINE</t>
  </si>
  <si>
    <t>PalZ</t>
  </si>
  <si>
    <t>Papers in Palaeontology</t>
  </si>
  <si>
    <t>PARALLEL COMPUTING</t>
  </si>
  <si>
    <t>Parasite</t>
  </si>
  <si>
    <t>PARASITE IMMUNOLOGY</t>
  </si>
  <si>
    <t>Parasites &amp; Vectors</t>
  </si>
  <si>
    <t>PARASITOLOGY INTERNATIONAL</t>
  </si>
  <si>
    <t>PARASITOLOGY RESEARCH</t>
  </si>
  <si>
    <t>PARASITOLOGY</t>
  </si>
  <si>
    <t>PARKINSONISM &amp; RELATED DISORDERS</t>
  </si>
  <si>
    <t>Parkinsons Disease</t>
  </si>
  <si>
    <t>Particle and Fibre Toxicology</t>
  </si>
  <si>
    <t>PARTICLE &amp; PARTICLE SYSTEMS CHARACTERIZATION</t>
  </si>
  <si>
    <t>PARTICULATE SCIENCE AND TECHNOLOGY</t>
  </si>
  <si>
    <t>Particuology</t>
  </si>
  <si>
    <t>PATHOBIOLOGY</t>
  </si>
  <si>
    <t>Pathogens and Global Health</t>
  </si>
  <si>
    <t>Pathogens</t>
  </si>
  <si>
    <t>PATHOLOGY INTERNATIONAL</t>
  </si>
  <si>
    <t>PATHOLOGY &amp; ONCOLOGY RESEARCH</t>
  </si>
  <si>
    <t>PATHOLOGY RESEARCH AND PRACTICE</t>
  </si>
  <si>
    <t>PATHOLOGY</t>
  </si>
  <si>
    <t>Patient-Patient Centered Outcomes Research</t>
  </si>
  <si>
    <t>PATIENT EDUCATION AND COUNSELING</t>
  </si>
  <si>
    <t>Patient Preference and Adherence</t>
  </si>
  <si>
    <t>PATTERN ANALYSIS AND APPLICATIONS</t>
  </si>
  <si>
    <t>PATTERN RECOGNITION</t>
  </si>
  <si>
    <t>PATTERN RECOGNITION LETTERS</t>
  </si>
  <si>
    <t>PEDIATRIC ALLERGY AND IMMUNOLOGY</t>
  </si>
  <si>
    <t>PEDIATRIC ANESTHESIA</t>
  </si>
  <si>
    <t>PEDIATRIC ANNALS</t>
  </si>
  <si>
    <t>PEDIATRIC BLOOD &amp; CANCER</t>
  </si>
  <si>
    <t>PEDIATRIC CARDIOLOGY</t>
  </si>
  <si>
    <t>PEDIATRIC CLINICS OF NORTH AMERICA</t>
  </si>
  <si>
    <t>Pediatric Critical Care Medicine</t>
  </si>
  <si>
    <t>PEDIATRIC DENTISTRY</t>
  </si>
  <si>
    <t>PEDIATRIC DERMATOLOGY</t>
  </si>
  <si>
    <t>PEDIATRIC AND DEVELOPMENTAL PATHOLOGY</t>
  </si>
  <si>
    <t>PEDIATRIC DIABETES</t>
  </si>
  <si>
    <t>PEDIATRIC DRUGS</t>
  </si>
  <si>
    <t>PEDIATRIC EMERGENCY CARE</t>
  </si>
  <si>
    <t>PEDIATRIC EXERCISE SCIENCE</t>
  </si>
  <si>
    <t>PEDIATRIC HEMATOLOGY AND ONCOLOGY</t>
  </si>
  <si>
    <t>PEDIATRIC INFECTIOUS DISEASE JOURNAL</t>
  </si>
  <si>
    <t>PEDIATRICS INTERNATIONAL</t>
  </si>
  <si>
    <t>Pediatrics and Neonatology</t>
  </si>
  <si>
    <t>PEDIATRIC NEPHROLOGY</t>
  </si>
  <si>
    <t>PEDIATRIC NEUROLOGY</t>
  </si>
  <si>
    <t>PEDIATRIC NEUROSURGERY</t>
  </si>
  <si>
    <t>Pediatric Obesity</t>
  </si>
  <si>
    <t>Pediatric Physical Therapy</t>
  </si>
  <si>
    <t>PEDIATRIC PULMONOLOGY</t>
  </si>
  <si>
    <t>PEDIATRIC RADIOLOGY</t>
  </si>
  <si>
    <t>PEDIATRIC RESEARCH</t>
  </si>
  <si>
    <t>Pediatric Rheumatology</t>
  </si>
  <si>
    <t>PEDIATRIC SURGERY INTERNATIONAL</t>
  </si>
  <si>
    <t>PEDIATRIC TRANSPLANTATION</t>
  </si>
  <si>
    <t>PEDIATRICS</t>
  </si>
  <si>
    <t>Peer-to-Peer Networking and Applications</t>
  </si>
  <si>
    <t>PeerJ</t>
  </si>
  <si>
    <t>PeerJ Computer Science</t>
  </si>
  <si>
    <t>Peptide Science</t>
  </si>
  <si>
    <t>PEPTIDES</t>
  </si>
  <si>
    <t>PERCEPTION</t>
  </si>
  <si>
    <t>PERFUSION-UK</t>
  </si>
  <si>
    <t>Periodica Mathematica Hungarica</t>
  </si>
  <si>
    <t>Periodico di Mineralogia</t>
  </si>
  <si>
    <t>PERIODICA POLYTECHNICA-CHEMICAL ENGINEERING</t>
  </si>
  <si>
    <t>Periodica Polytechnica-Civil Engineering</t>
  </si>
  <si>
    <t>PERIODONTOLOGY 2000</t>
  </si>
  <si>
    <t>Perioperative Medicine</t>
  </si>
  <si>
    <t>PERITONEAL DIALYSIS INTERNATIONAL</t>
  </si>
  <si>
    <t>Personalized Medicine</t>
  </si>
  <si>
    <t>PERSOONIA</t>
  </si>
  <si>
    <t>Perspectives in Ecology and Conservation</t>
  </si>
  <si>
    <t>Perspectives on Medical Education</t>
  </si>
  <si>
    <t>PERSPECTIVES IN PLANT ECOLOGY EVOLUTION AND SYSTEMATICS</t>
  </si>
  <si>
    <t>PERSPECTIVES IN PSYCHIATRIC CARE</t>
  </si>
  <si>
    <t>Pervasive and Mobile Computing</t>
  </si>
  <si>
    <t>PEST MANAGEMENT SCIENCE</t>
  </si>
  <si>
    <t>PETROLEUM CHEMISTRY</t>
  </si>
  <si>
    <t>Petroleum Exploration and Development</t>
  </si>
  <si>
    <t>PETROLEUM GEOSCIENCE</t>
  </si>
  <si>
    <t>Petroleum Science</t>
  </si>
  <si>
    <t>PETROLEUM SCIENCE AND TECHNOLOGY</t>
  </si>
  <si>
    <t>PETROLOGY</t>
  </si>
  <si>
    <t>PFG-Journal of Photogrammetry Remote Sensing and Geoinformation Science</t>
  </si>
  <si>
    <t>Pflege</t>
  </si>
  <si>
    <t>PFLUGERS ARCHIV-EUROPEAN JOURNAL OF PHYSIOLOGY</t>
  </si>
  <si>
    <t>PHARMACEUTICAL BIOLOGY</t>
  </si>
  <si>
    <t>PHARMACEUTICAL CHEMISTRY JOURNAL</t>
  </si>
  <si>
    <t>PHARMACEUTICAL DEVELOPMENT AND TECHNOLOGY</t>
  </si>
  <si>
    <t>PHARMACEUTICAL RESEARCH</t>
  </si>
  <si>
    <t>PHARMACEUTICAL STATISTICS</t>
  </si>
  <si>
    <t>Pharmaceuticals</t>
  </si>
  <si>
    <t>Pharmaceutics</t>
  </si>
  <si>
    <t>PHARMACOECONOMICS</t>
  </si>
  <si>
    <t>PHARMACOEPIDEMIOLOGY AND DRUG SAFETY</t>
  </si>
  <si>
    <t>Pharmacogenomics &amp; Personalized Medicine</t>
  </si>
  <si>
    <t>Pharmacogenetics and Genomics</t>
  </si>
  <si>
    <t>PHARMACOGENOMICS</t>
  </si>
  <si>
    <t>PHARMACOGENOMICS JOURNAL</t>
  </si>
  <si>
    <t>PHARMACOLOGY BIOCHEMISTRY AND BEHAVIOR</t>
  </si>
  <si>
    <t>Pharmacological Reports</t>
  </si>
  <si>
    <t>PHARMACOLOGICAL RESEARCH</t>
  </si>
  <si>
    <t>Pharmacology Research &amp; Perspectives</t>
  </si>
  <si>
    <t>PHARMACOLOGICAL REVIEWS</t>
  </si>
  <si>
    <t>PHARMACOLOGY &amp; THERAPEUTICS</t>
  </si>
  <si>
    <t>PHARMACOLOGY</t>
  </si>
  <si>
    <t>PHARMACOPSYCHIATRY</t>
  </si>
  <si>
    <t>PHARMACOTHERAPY</t>
  </si>
  <si>
    <t>PHASE TRANSITIONS</t>
  </si>
  <si>
    <t>PHILOSOPHICAL MAGAZINE LETTERS</t>
  </si>
  <si>
    <t>Philosophy Ethics and Humanities in Medicine</t>
  </si>
  <si>
    <t>PHILOSOPHICAL MAGAZINE</t>
  </si>
  <si>
    <t>PHILOSOPHY OF SCIENCE</t>
  </si>
  <si>
    <t>PHILOSOPHICAL TRANSACTIONS OF THE ROYAL SOCIETY A-MATHEMATICAL PHYSICAL AND ENGINEERING SCIENCES</t>
  </si>
  <si>
    <t>PHILOSOPHICAL TRANSACTIONS OF THE ROYAL SOCIETY B-BIOLOGICAL SCIENCES</t>
  </si>
  <si>
    <t>PHLEBOLOGY</t>
  </si>
  <si>
    <t>PHONETICA</t>
  </si>
  <si>
    <t>PHOSPHORUS SULFUR AND SILICON AND THE RELATED ELEMENTS</t>
  </si>
  <si>
    <t>Photoacoustics</t>
  </si>
  <si>
    <t>Photobiomodulation Photomedicine and Laser Surgery</t>
  </si>
  <si>
    <t>PHOTOCHEMICAL &amp; PHOTOBIOLOGICAL SCIENCES</t>
  </si>
  <si>
    <t>PHOTOCHEMISTRY AND PHOTOBIOLOGY</t>
  </si>
  <si>
    <t>PHOTODERMATOLOGY PHOTOIMMUNOLOGY &amp; PHOTOMEDICINE</t>
  </si>
  <si>
    <t>Photodiagnosis and Photodynamic Therapy</t>
  </si>
  <si>
    <t>PHOTOGRAMMETRIC ENGINEERING AND REMOTE SENSING</t>
  </si>
  <si>
    <t>PHOTOGRAMMETRIC RECORD</t>
  </si>
  <si>
    <t>Photonics and Nanostructures-Fundamentals and Applications</t>
  </si>
  <si>
    <t>PHOTONIC NETWORK COMMUNICATIONS</t>
  </si>
  <si>
    <t>Photonic Sensors</t>
  </si>
  <si>
    <t>Photonics Research</t>
  </si>
  <si>
    <t>Photonics</t>
  </si>
  <si>
    <t>PHOTOSYNTHESIS RESEARCH</t>
  </si>
  <si>
    <t>PHYCOLOGICAL RESEARCH</t>
  </si>
  <si>
    <t>PHYSICAL BIOLOGY</t>
  </si>
  <si>
    <t>PHYSICAL CHEMISTRY CHEMICAL PHYSICS</t>
  </si>
  <si>
    <t>PHYSICS AND CHEMISTRY OF THE EARTH</t>
  </si>
  <si>
    <t>Physics and Chemistry of Glasses-European Journal of Glass Science and Technology Part B</t>
  </si>
  <si>
    <t>PHYSICS AND CHEMISTRY OF LIQUIDS</t>
  </si>
  <si>
    <t>PHYSICS AND CHEMISTRY OF MINERALS</t>
  </si>
  <si>
    <t>Physical Communication</t>
  </si>
  <si>
    <t>Physics of the Dark Universe</t>
  </si>
  <si>
    <t>PHYSICS OF THE EARTH AND PLANETARY INTERIORS</t>
  </si>
  <si>
    <t>Physical and Engineering Sciences in Medicine</t>
  </si>
  <si>
    <t>PHYSICS OF FLUIDS</t>
  </si>
  <si>
    <t>PHYSICAL GEOGRAPHY</t>
  </si>
  <si>
    <t>PHYSICS LETTERS A</t>
  </si>
  <si>
    <t>PHYSICS LETTERS B</t>
  </si>
  <si>
    <t>Physics of Life Reviews</t>
  </si>
  <si>
    <t>PHYSICS IN MEDICINE AND BIOLOGY</t>
  </si>
  <si>
    <t>Physical Medicine and Rehabilitation Clinics of North America</t>
  </si>
  <si>
    <t>PHYSIKALISCHE MEDIZIN REHABILITATIONSMEDIZIN KURORTMEDIZIN</t>
  </si>
  <si>
    <t>Physica Medica-European Journal of Medical Physics</t>
  </si>
  <si>
    <t>Physical Mesomechanics</t>
  </si>
  <si>
    <t>PHYSICS OF METALS AND METALLOGRAPHY</t>
  </si>
  <si>
    <t>PHYSICAL &amp; OCCUPATIONAL THERAPY IN PEDIATRICS</t>
  </si>
  <si>
    <t>PHYSICS OF PLASMAS</t>
  </si>
  <si>
    <t>PHYSICS REPORTS-REVIEW SECTION OF PHYSICS LETTERS</t>
  </si>
  <si>
    <t>PHYSICAL REVIEW A</t>
  </si>
  <si>
    <t>Physical Review Accelerators and Beams</t>
  </si>
  <si>
    <t>Physical Review Applied</t>
  </si>
  <si>
    <t>PHYSICAL REVIEW B</t>
  </si>
  <si>
    <t>PHYSICAL REVIEW C</t>
  </si>
  <si>
    <t>PHYSICAL REVIEW D</t>
  </si>
  <si>
    <t>PHYSICAL REVIEW E</t>
  </si>
  <si>
    <t>Physical Review Fluids</t>
  </si>
  <si>
    <t>PHYSICAL REVIEW LETTERS</t>
  </si>
  <si>
    <t>Physical Review Materials</t>
  </si>
  <si>
    <t>Physical Review Physics Education Research</t>
  </si>
  <si>
    <t>Physical Review X</t>
  </si>
  <si>
    <t>PHYSICA SCRIPTA</t>
  </si>
  <si>
    <t>PHYSICS OF THE SOLID STATE</t>
  </si>
  <si>
    <t>PHYSICA STATUS SOLIDI A-APPLICATIONS AND MATERIALS SCIENCE</t>
  </si>
  <si>
    <t>PHYSICA STATUS SOLIDI B-BASIC SOLID STATE PHYSICS</t>
  </si>
  <si>
    <t>Physica Status Solidi-Rapid Research Letters</t>
  </si>
  <si>
    <t>PHYSICS TEACHER</t>
  </si>
  <si>
    <t>PHYSICS TODAY</t>
  </si>
  <si>
    <t>Physics of Wave Phenomena</t>
  </si>
  <si>
    <t>PHYSICA A-STATISTICAL MECHANICS AND ITS APPLICATIONS</t>
  </si>
  <si>
    <t>PHYSICA B-CONDENSED MATTER</t>
  </si>
  <si>
    <t>PHYSICA C-SUPERCONDUCTIVITY AND ITS APPLICATIONS</t>
  </si>
  <si>
    <t>PHYSICA D-NONLINEAR PHENOMENA</t>
  </si>
  <si>
    <t>PHYSICA E-LOW-DIMENSIONAL SYSTEMS &amp; NANOSTRUCTURES</t>
  </si>
  <si>
    <t>PHYSICIAN AND SPORTSMEDICINE</t>
  </si>
  <si>
    <t>Physicochemical Problems of Mineral Processing</t>
  </si>
  <si>
    <t>PHYSIOLOGY &amp; BEHAVIOR</t>
  </si>
  <si>
    <t>PHYSIOLOGICAL AND BIOCHEMICAL ZOOLOGY</t>
  </si>
  <si>
    <t>PHYSIOLOGICAL ENTOMOLOGY</t>
  </si>
  <si>
    <t>Physiology International</t>
  </si>
  <si>
    <t>PHYSIOLOGICAL MEASUREMENT</t>
  </si>
  <si>
    <t>PHYSIOLOGY AND MOLECULAR BIOLOGY OF PLANTS</t>
  </si>
  <si>
    <t>PHYSIOLOGICAL AND MOLECULAR PLANT PATHOLOGY</t>
  </si>
  <si>
    <t>PHYSIOLOGIA PLANTARUM</t>
  </si>
  <si>
    <t>PHYSIOLOGICAL RESEARCH</t>
  </si>
  <si>
    <t>PHYSIOLOGY</t>
  </si>
  <si>
    <t>PHYSIOTHERAPY THEORY AND PRACTICE</t>
  </si>
  <si>
    <t>Physiotherapy</t>
  </si>
  <si>
    <t>PHYSICS-USPEKHI</t>
  </si>
  <si>
    <t>Phytobiomes Journal</t>
  </si>
  <si>
    <t>PHYTOCHEMICAL ANALYSIS</t>
  </si>
  <si>
    <t>Phytochemistry Letters</t>
  </si>
  <si>
    <t>PHYTOCHEMISTRY REVIEWS</t>
  </si>
  <si>
    <t>PhytoKeys</t>
  </si>
  <si>
    <t>PHYTON-INTERNATIONAL JOURNAL OF EXPERIMENTAL BOTANY</t>
  </si>
  <si>
    <t>PHYTOPATHOLOGIA MEDITERRANEA</t>
  </si>
  <si>
    <t>Phytotaxa</t>
  </si>
  <si>
    <t>PHYTOTHERAPY RESEARCH</t>
  </si>
  <si>
    <t>Pigment Cell &amp; Melanoma Research</t>
  </si>
  <si>
    <t>Pigment &amp; Resin Technology</t>
  </si>
  <si>
    <t>Pituitary</t>
  </si>
  <si>
    <t>PLACENTA</t>
  </si>
  <si>
    <t>PLANETARY AND SPACE SCIENCE</t>
  </si>
  <si>
    <t>PLANT BIOSYSTEMS</t>
  </si>
  <si>
    <t>PLANT BIOTECHNOLOGY JOURNAL</t>
  </si>
  <si>
    <t>Plant Biotechnology Reports</t>
  </si>
  <si>
    <t>Plant Biotechnology</t>
  </si>
  <si>
    <t>PLANT CELL AND ENVIRONMENT</t>
  </si>
  <si>
    <t>PLANT AND CELL PHYSIOLOGY</t>
  </si>
  <si>
    <t>PLANT CELL REPORTS</t>
  </si>
  <si>
    <t>PLANT CELL TISSUE AND ORGAN CULTURE</t>
  </si>
  <si>
    <t>Plant Direct</t>
  </si>
  <si>
    <t>PLANT DISEASE</t>
  </si>
  <si>
    <t>Plant Diversity</t>
  </si>
  <si>
    <t>PLANT ECOLOGY</t>
  </si>
  <si>
    <t>Plant Ecology and Evolution</t>
  </si>
  <si>
    <t>PLANT FOODS FOR HUMAN NUTRITION</t>
  </si>
  <si>
    <t>Plant Genome</t>
  </si>
  <si>
    <t>PLANT GROWTH REGULATION</t>
  </si>
  <si>
    <t>PLANT JOURNAL</t>
  </si>
  <si>
    <t>Plant Methods</t>
  </si>
  <si>
    <t>PLANT MOLECULAR BIOLOGY</t>
  </si>
  <si>
    <t>PLANT MOLECULAR BIOLOGY REPORTER</t>
  </si>
  <si>
    <t>PLANT PATHOLOGY</t>
  </si>
  <si>
    <t>Plant Pathology Journal</t>
  </si>
  <si>
    <t>PLANT PHYSIOLOGY</t>
  </si>
  <si>
    <t>PLANT PHYSIOLOGY AND BIOCHEMISTRY</t>
  </si>
  <si>
    <t>PLANT PRODUCTION SCIENCE</t>
  </si>
  <si>
    <t>PLANT PROTECTION SCIENCE</t>
  </si>
  <si>
    <t>Plant Reproduction</t>
  </si>
  <si>
    <t>PLANT SCIENCE</t>
  </si>
  <si>
    <t>Plant Signaling &amp; Behavior</t>
  </si>
  <si>
    <t>PLANT AND SOIL</t>
  </si>
  <si>
    <t>PLANT SOIL AND ENVIRONMENT</t>
  </si>
  <si>
    <t>PLANT SPECIES BIOLOGY</t>
  </si>
  <si>
    <t>PLANT SYSTEMATICS AND EVOLUTION</t>
  </si>
  <si>
    <t>PLANTA MEDICA</t>
  </si>
  <si>
    <t>Plants-Basel</t>
  </si>
  <si>
    <t>PLASMA CHEMISTRY AND PLASMA PROCESSING</t>
  </si>
  <si>
    <t>PLASMA PHYSICS AND CONTROLLED FUSION</t>
  </si>
  <si>
    <t>PLASMA PHYSICS REPORTS</t>
  </si>
  <si>
    <t>Plasma Processes and Polymers</t>
  </si>
  <si>
    <t>PLASMA SCIENCE &amp; TECHNOLOGY</t>
  </si>
  <si>
    <t>PLASMA SOURCES SCIENCE &amp; TECHNOLOGY</t>
  </si>
  <si>
    <t>PLASMID</t>
  </si>
  <si>
    <t>Plasmonics</t>
  </si>
  <si>
    <t>PLASTIC AND RECONSTRUCTIVE SURGERY</t>
  </si>
  <si>
    <t>PLASTICS RUBBER AND COMPOSITES</t>
  </si>
  <si>
    <t>Plastic Surgery</t>
  </si>
  <si>
    <t>PLATELETS</t>
  </si>
  <si>
    <t>PLOS BIOLOGY</t>
  </si>
  <si>
    <t>PLoS Computational Biology</t>
  </si>
  <si>
    <t>PLoS Genetics</t>
  </si>
  <si>
    <t>PLOS MEDICINE</t>
  </si>
  <si>
    <t>PLoS Neglected Tropical Diseases</t>
  </si>
  <si>
    <t>PLoS One</t>
  </si>
  <si>
    <t>PLoS Pathogens</t>
  </si>
  <si>
    <t>PM&amp;R</t>
  </si>
  <si>
    <t>Polish Archives of Internal Medicine-Polskie Archiwum Medycyny Wewnetrznej</t>
  </si>
  <si>
    <t>Polish Journal of Chemical Technology</t>
  </si>
  <si>
    <t>POLISH JOURNAL OF ENVIRONMENTAL STUDIES</t>
  </si>
  <si>
    <t>POLISH JOURNAL OF FOOD AND NUTRITION SCIENCES</t>
  </si>
  <si>
    <t>Polish Journal of Microbiology</t>
  </si>
  <si>
    <t>POLISH JOURNAL OF PATHOLOGY</t>
  </si>
  <si>
    <t>POLISH JOURNAL OF VETERINARY SCIENCES</t>
  </si>
  <si>
    <t>Polish Maritime Research</t>
  </si>
  <si>
    <t>POLAR BIOLOGY</t>
  </si>
  <si>
    <t>POLAR RECORD</t>
  </si>
  <si>
    <t>POLAR RESEARCH</t>
  </si>
  <si>
    <t>Polar Science</t>
  </si>
  <si>
    <t>Polimeros-Ciencia e Tecnologia</t>
  </si>
  <si>
    <t>POLYCYCLIC AROMATIC COMPOUNDS</t>
  </si>
  <si>
    <t>POLYMERS FOR ADVANCED TECHNOLOGIES</t>
  </si>
  <si>
    <t>POLYMER BULLETIN</t>
  </si>
  <si>
    <t>Polymer Chemistry</t>
  </si>
  <si>
    <t>POLYMER COMPOSITES</t>
  </si>
  <si>
    <t>POLYMER DEGRADATION AND STABILITY</t>
  </si>
  <si>
    <t>POLYMER ENGINEERING AND SCIENCE</t>
  </si>
  <si>
    <t>POLYMER INTERNATIONAL</t>
  </si>
  <si>
    <t>POLYMER JOURNAL</t>
  </si>
  <si>
    <t>POLYMERS &amp; POLYMER COMPOSITES</t>
  </si>
  <si>
    <t>Polymer Reviews</t>
  </si>
  <si>
    <t>POLYMER SCIENCE SERIES A</t>
  </si>
  <si>
    <t>POLYMER SCIENCE SERIES B</t>
  </si>
  <si>
    <t>POLYMER SCIENCE SERIES C</t>
  </si>
  <si>
    <t>POLYMER TESTING</t>
  </si>
  <si>
    <t>Polymers</t>
  </si>
  <si>
    <t>Polymer-Plastics Technology and Materials</t>
  </si>
  <si>
    <t>POPULATION ECOLOGY</t>
  </si>
  <si>
    <t>Population Health Management</t>
  </si>
  <si>
    <t>Porcine Health Management</t>
  </si>
  <si>
    <t>POSITIVITY</t>
  </si>
  <si>
    <t>Postepy Dermatologii i Alergologii</t>
  </si>
  <si>
    <t>Postepy w Kardiologii Interwencyjnej</t>
  </si>
  <si>
    <t>POSTEPY BIOLOGII KOMORKI</t>
  </si>
  <si>
    <t>POSTGRADUATE MEDICINE</t>
  </si>
  <si>
    <t>POSTGRADUATE MEDICAL JOURNAL</t>
  </si>
  <si>
    <t>POSTHARVEST BIOLOGY AND TECHNOLOGY</t>
  </si>
  <si>
    <t>POTATO RESEARCH</t>
  </si>
  <si>
    <t>POULTRY SCIENCE</t>
  </si>
  <si>
    <t>POWDER METALLURGY</t>
  </si>
  <si>
    <t>POWDER METALLURGY AND METAL CERAMICS</t>
  </si>
  <si>
    <t>POWDER TECHNOLOGY</t>
  </si>
  <si>
    <t>PPAR Research</t>
  </si>
  <si>
    <t>Practical Radiation Oncology</t>
  </si>
  <si>
    <t>PRAMANA-JOURNAL OF PHYSICS</t>
  </si>
  <si>
    <t>Pratiques Psychologiques</t>
  </si>
  <si>
    <t>PRECAMBRIAN RESEARCH</t>
  </si>
  <si>
    <t>PRECISION AGRICULTURE</t>
  </si>
  <si>
    <t>PRECISION ENGINEERING-JOURNAL OF THE INTERNATIONAL SOCIETIES FOR PRECISION ENGINEERING AND NANOTECHNOLOGY</t>
  </si>
  <si>
    <t>Pregnancy Hypertension-An International Journal of Womens Cardiovascular Health</t>
  </si>
  <si>
    <t>Prehospital and Disaster Medicine</t>
  </si>
  <si>
    <t>Prehospital Emergency Care</t>
  </si>
  <si>
    <t>PRENATAL DIAGNOSIS</t>
  </si>
  <si>
    <t>PREPARATIVE BIOCHEMISTRY &amp; BIOTECHNOLOGY</t>
  </si>
  <si>
    <t>PRESENCE-Virtual and Augmented Reality</t>
  </si>
  <si>
    <t>Preventing Chronic Disease</t>
  </si>
  <si>
    <t>PREVENTIVE VETERINARY MEDICINE</t>
  </si>
  <si>
    <t>Primary Care Diabetes</t>
  </si>
  <si>
    <t>PRIMARY CARE</t>
  </si>
  <si>
    <t>PRIMATES</t>
  </si>
  <si>
    <t>Prion</t>
  </si>
  <si>
    <t>PROBABILITY IN THE ENGINEERING AND INFORMATIONAL SCIENCES</t>
  </si>
  <si>
    <t>PROBABILITY THEORY AND RELATED FIELDS</t>
  </si>
  <si>
    <t>PROBABILISTIC ENGINEERING MECHANICS</t>
  </si>
  <si>
    <t>Probiotics and Antimicrobial Proteins</t>
  </si>
  <si>
    <t>Problems of Information Transmission</t>
  </si>
  <si>
    <t>Proceedings of the VLDB Endowment</t>
  </si>
  <si>
    <t>PROCESS BIOCHEMISTRY</t>
  </si>
  <si>
    <t>PROCESS SAFETY AND ENVIRONMENTAL PROTECTION</t>
  </si>
  <si>
    <t>PROCESS SAFETY PROGRESS</t>
  </si>
  <si>
    <t>Processes</t>
  </si>
  <si>
    <t>PRODUCTION AND OPERATIONS MANAGEMENT</t>
  </si>
  <si>
    <t>PRODUCTION PLANNING &amp; CONTROL</t>
  </si>
  <si>
    <t>PROGRESS IN AEROSPACE SCIENCES</t>
  </si>
  <si>
    <t>PROGRESS IN BIOPHYSICS &amp; MOLECULAR BIOLOGY</t>
  </si>
  <si>
    <t>PROGRESS IN CARDIOVASCULAR DISEASES</t>
  </si>
  <si>
    <t>PROGRESS IN CHEMISTRY</t>
  </si>
  <si>
    <t>PROGRESS IN COMPUTATIONAL FLUID DYNAMICS</t>
  </si>
  <si>
    <t>PROGRESS IN CRYSTAL GROWTH AND CHARACTERIZATION OF MATERIALS</t>
  </si>
  <si>
    <t>Progress in Earth and Planetary Science</t>
  </si>
  <si>
    <t>Progress in Electromagnetics Research-PIER</t>
  </si>
  <si>
    <t>PROGRESS IN ENERGY AND COMBUSTION SCIENCE</t>
  </si>
  <si>
    <t>PROGRESS IN LIPID RESEARCH</t>
  </si>
  <si>
    <t>PROGRESS IN MATERIALS SCIENCE</t>
  </si>
  <si>
    <t>Progress in Natural Science-Materials International</t>
  </si>
  <si>
    <t>PROGRESS IN NEUROBIOLOGY</t>
  </si>
  <si>
    <t>PROGRESS IN NEURO-PSYCHOPHARMACOLOGY &amp; BIOLOGICAL PSYCHIATRY</t>
  </si>
  <si>
    <t>PROGRESS IN NUCLEAR MAGNETIC RESONANCE SPECTROSCOPY</t>
  </si>
  <si>
    <t>PROGRESS IN OCEANOGRAPHY</t>
  </si>
  <si>
    <t>PROGRESS IN ORGANIC COATINGS</t>
  </si>
  <si>
    <t>Progress in Orthodontics</t>
  </si>
  <si>
    <t>PROGRESS IN PARTICLE AND NUCLEAR PHYSICS</t>
  </si>
  <si>
    <t>PROGRESS IN PHOTOVOLTAICS</t>
  </si>
  <si>
    <t>Progress in Physical Geography-Earth and Environment</t>
  </si>
  <si>
    <t>PROGRESS IN POLYMER SCIENCE</t>
  </si>
  <si>
    <t>PROGRESS IN QUANTUM ELECTRONICS</t>
  </si>
  <si>
    <t>PROGRESS IN RETINAL AND EYE RESEARCH</t>
  </si>
  <si>
    <t>Progress in Rubber Plastics and Recycling Technology</t>
  </si>
  <si>
    <t>PROGRESS IN SOLID STATE CHEMISTRY</t>
  </si>
  <si>
    <t>PROGRESS IN SURFACE SCIENCE</t>
  </si>
  <si>
    <t>Progress in Transplantation</t>
  </si>
  <si>
    <t>PROGRES EN UROLOGIE</t>
  </si>
  <si>
    <t>PROGRAMMING AND COMPUTER SOFTWARE</t>
  </si>
  <si>
    <t>Promet-Traffic &amp; Transportation</t>
  </si>
  <si>
    <t>PROPELLANTS EXPLOSIVES PYROTECHNICS</t>
  </si>
  <si>
    <t>Propulsion and Power Research</t>
  </si>
  <si>
    <t>PROSTAGLANDINS LEUKOTRIENES AND ESSENTIAL FATTY ACIDS</t>
  </si>
  <si>
    <t>PROSTAGLANDINS &amp; OTHER LIPID MEDIATORS</t>
  </si>
  <si>
    <t>PROSTATE CANCER AND PROSTATIC DISEASES</t>
  </si>
  <si>
    <t>Prostate International</t>
  </si>
  <si>
    <t>PROSTHETICS AND ORTHOTICS INTERNATIONAL</t>
  </si>
  <si>
    <t>Protein &amp; Cell</t>
  </si>
  <si>
    <t>PROTEIN ENGINEERING DESIGN &amp; SELECTION</t>
  </si>
  <si>
    <t>PROTEIN EXPRESSION AND PURIFICATION</t>
  </si>
  <si>
    <t>PROTEIN JOURNAL</t>
  </si>
  <si>
    <t>PROTEIN AND PEPTIDE LETTERS</t>
  </si>
  <si>
    <t>PROTEIN SCIENCE</t>
  </si>
  <si>
    <t>PROTEINS-STRUCTURE FUNCTION AND BIOINFORMATICS</t>
  </si>
  <si>
    <t>Proteomics Clinical Applications</t>
  </si>
  <si>
    <t>PROTEOMICS</t>
  </si>
  <si>
    <t>PROTIST</t>
  </si>
  <si>
    <t>PSYCHIATRY AND CLINICAL NEUROSCIENCES</t>
  </si>
  <si>
    <t>Psychiatry and Clinical Psychopharmacology</t>
  </si>
  <si>
    <t>PSYCHIATRIE DE L ENFANT</t>
  </si>
  <si>
    <t>PSYCHIATRIC GENETICS</t>
  </si>
  <si>
    <t>Psychiatry Investigation</t>
  </si>
  <si>
    <t>PSYCHIATRY RESEARCH</t>
  </si>
  <si>
    <t>PSYCHIATRY RESEARCH-NEUROIMAGING</t>
  </si>
  <si>
    <t>PSYCHIATRIC SERVICES</t>
  </si>
  <si>
    <t>Psychiatria Polska</t>
  </si>
  <si>
    <t>PSYCHIATRY-INTERPERSONAL AND BIOLOGICAL PROCESSES</t>
  </si>
  <si>
    <t>Psychogeriatrics</t>
  </si>
  <si>
    <t>PSYCHOLOGICAL BULLETIN</t>
  </si>
  <si>
    <t>Psychology Health &amp; Medicine</t>
  </si>
  <si>
    <t>PSYCHOLOGICAL MEDICINE</t>
  </si>
  <si>
    <t>PSYCHOLOGY AND PSYCHOTHERAPY-THEORY RESEARCH AND PRACTICE</t>
  </si>
  <si>
    <t>PSYCHOLOGICAL REVIEW</t>
  </si>
  <si>
    <t>PSYCHOLOGY OF SPORT AND EXERCISE</t>
  </si>
  <si>
    <t>PSYCHOMETRIKA</t>
  </si>
  <si>
    <t>PSYCHONEUROENDOCRINOLOGY</t>
  </si>
  <si>
    <t>PSYCHO-ONCOLOGY</t>
  </si>
  <si>
    <t>PSYCHOPATHOLOGY</t>
  </si>
  <si>
    <t>PSYCHOPHYSIOLOGY</t>
  </si>
  <si>
    <t>PSYCHOSOMATIC MEDICINE</t>
  </si>
  <si>
    <t>PSYCHOTHERAPY AND PSYCHOSOMATICS</t>
  </si>
  <si>
    <t>PUBLICATIONS OF THE ASTRONOMICAL SOCIETY OF AUSTRALIA</t>
  </si>
  <si>
    <t>PUBLICATIONS OF THE ASTRONOMICAL SOCIETY OF JAPAN</t>
  </si>
  <si>
    <t>PUBLICATIONS OF THE ASTRONOMICAL SOCIETY OF THE PACIFIC</t>
  </si>
  <si>
    <t>PUBLICACIONS MATEMATIQUES</t>
  </si>
  <si>
    <t>Publications Mathematiques de l IHES</t>
  </si>
  <si>
    <t>PUBLIC HEALTH</t>
  </si>
  <si>
    <t>Public Health Ethics</t>
  </si>
  <si>
    <t>Public Health Genomics</t>
  </si>
  <si>
    <t>PUBLIC HEALTH NURSING</t>
  </si>
  <si>
    <t>PUBLIC HEALTH NUTRITION</t>
  </si>
  <si>
    <t>PUBLIC HEALTH REPORTS</t>
  </si>
  <si>
    <t>Pulmonary Circulation</t>
  </si>
  <si>
    <t>PULMONARY PHARMACOLOGY &amp; THERAPEUTICS</t>
  </si>
  <si>
    <t>Pulmonology</t>
  </si>
  <si>
    <t>PURE AND APPLIED CHEMISTRY</t>
  </si>
  <si>
    <t>PURE AND APPLIED GEOPHYSICS</t>
  </si>
  <si>
    <t>Purinergic Signalling</t>
  </si>
  <si>
    <t>QUARTERLY OF APPLIED MATHEMATICS</t>
  </si>
  <si>
    <t>Quarterly Journal of Engineering Geology and Hydrogeology</t>
  </si>
  <si>
    <t>QUARTERLY JOURNAL OF EXPERIMENTAL PSYCHOLOGY</t>
  </si>
  <si>
    <t>QUARTERLY JOURNAL OF MATHEMATICS</t>
  </si>
  <si>
    <t>QUARTERLY JOURNAL OF NUCLEAR MEDICINE AND MOLECULAR IMAGING</t>
  </si>
  <si>
    <t>QUARTERLY JOURNAL OF THE ROYAL METEOROLOGICAL SOCIETY</t>
  </si>
  <si>
    <t>QUARTERLY REVIEW OF BIOLOGY</t>
  </si>
  <si>
    <t>QUARTERLY REVIEWS OF BIOPHYSICS</t>
  </si>
  <si>
    <t>QJM-AN INTERNATIONAL JOURNAL OF MEDICINE</t>
  </si>
  <si>
    <t>Quality Assurance and Safety of Crops &amp; Foods</t>
  </si>
  <si>
    <t>Quality Engineering</t>
  </si>
  <si>
    <t>QUALITY OF LIFE RESEARCH</t>
  </si>
  <si>
    <t>Quality Management in Health Care</t>
  </si>
  <si>
    <t>QUALITY AND RELIABILITY ENGINEERING INTERNATIONAL</t>
  </si>
  <si>
    <t>Qualitative Research in Sport Exercise and Health</t>
  </si>
  <si>
    <t>Quality Technology and Quantitative Management</t>
  </si>
  <si>
    <t>Qualitative Theory of Dynamical Systems</t>
  </si>
  <si>
    <t>QUANTITATIVE FINANCE</t>
  </si>
  <si>
    <t>Quantitative Imaging in Medicine and Surgery</t>
  </si>
  <si>
    <t>Quantitative InfraRed Thermography Journal</t>
  </si>
  <si>
    <t>Quantum Information Processing</t>
  </si>
  <si>
    <t>Quantum Science and Technology</t>
  </si>
  <si>
    <t>Quantum</t>
  </si>
  <si>
    <t>Quaternary Geochronology</t>
  </si>
  <si>
    <t>QUATERNARY INTERNATIONAL</t>
  </si>
  <si>
    <t>QUATERNARY RESEARCH</t>
  </si>
  <si>
    <t>QUEST</t>
  </si>
  <si>
    <t>QUINTESSENCE INTERNATIONAL</t>
  </si>
  <si>
    <t>R Journal</t>
  </si>
  <si>
    <t>Revista de la Real Academia de Ciencias Exactas Fisicas y Naturales Serie A-Matematicas</t>
  </si>
  <si>
    <t>Radiation Effects and Defects in Solids</t>
  </si>
  <si>
    <t>RADIATION AND ENVIRONMENTAL BIOPHYSICS</t>
  </si>
  <si>
    <t>RADIATION MEASUREMENTS</t>
  </si>
  <si>
    <t>Radiation Oncology</t>
  </si>
  <si>
    <t>RADIATION PHYSICS AND CHEMISTRY</t>
  </si>
  <si>
    <t>RADIATION RESEARCH</t>
  </si>
  <si>
    <t>RADIO SCIENCE</t>
  </si>
  <si>
    <t>RADIOCHIMICA ACTA</t>
  </si>
  <si>
    <t>RADIOGRAPHICS</t>
  </si>
  <si>
    <t>RADIOLOGIC CLINICS OF NORTH AMERICA</t>
  </si>
  <si>
    <t>Radiologia Medica</t>
  </si>
  <si>
    <t>Radiology and Oncology</t>
  </si>
  <si>
    <t>RADIOLOGY</t>
  </si>
  <si>
    <t>RADIOPROTECTION</t>
  </si>
  <si>
    <t>RADIOTHERAPY AND ONCOLOGY</t>
  </si>
  <si>
    <t>RAFFLES BULLETIN OF ZOOLOGY</t>
  </si>
  <si>
    <t>RAIRO-OPERATIONS RESEARCH</t>
  </si>
  <si>
    <t>RAIRO-THEORETICAL INFORMATICS AND APPLICATIONS</t>
  </si>
  <si>
    <t>Random Matrices-Theory and Applications</t>
  </si>
  <si>
    <t>Range Management and Agroforestry</t>
  </si>
  <si>
    <t>Rangeland Ecology &amp; Management</t>
  </si>
  <si>
    <t>RAPID COMMUNICATIONS IN MASS SPECTROMETRY</t>
  </si>
  <si>
    <t>RAPID PROTOTYPING JOURNAL</t>
  </si>
  <si>
    <t>Reaction Chemistry &amp; Engineering</t>
  </si>
  <si>
    <t>REACTIVE &amp; FUNCTIONAL POLYMERS</t>
  </si>
  <si>
    <t>Reaction Kinetics Mechanisms and Catalysis</t>
  </si>
  <si>
    <t>REAL-TIME SYSTEMS</t>
  </si>
  <si>
    <t>Records of Natural Products</t>
  </si>
  <si>
    <t>Recent Patents on Anti-Cancer Drug Discovery</t>
  </si>
  <si>
    <t>Recent Patents on Nanotechnology</t>
  </si>
  <si>
    <t>Redox Biology</t>
  </si>
  <si>
    <t>REDOX REPORT</t>
  </si>
  <si>
    <t>Regional Environmental Change</t>
  </si>
  <si>
    <t>Regional Studies in Marine Science</t>
  </si>
  <si>
    <t>Regenerative Biomaterials</t>
  </si>
  <si>
    <t>Regenerative Medicine</t>
  </si>
  <si>
    <t>Regenerative Therapy</t>
  </si>
  <si>
    <t>REGIONAL ANESTHESIA AND PAIN MEDICINE</t>
  </si>
  <si>
    <t>REGULATORY TOXICOLOGY AND PHARMACOLOGY</t>
  </si>
  <si>
    <t>Rehabilitation Nursing</t>
  </si>
  <si>
    <t>REHABILITATION</t>
  </si>
  <si>
    <t>REJUVENATION RESEARCH</t>
  </si>
  <si>
    <t>RELIABILITY ENGINEERING &amp; SYSTEM SAFETY</t>
  </si>
  <si>
    <t>Remote Sensing in Ecology and Conservation</t>
  </si>
  <si>
    <t>REMOTE SENSING OF ENVIRONMENT</t>
  </si>
  <si>
    <t>Remote Sensing Letters</t>
  </si>
  <si>
    <t>Remote Sensing</t>
  </si>
  <si>
    <t>RENDICONTI LINCEI-SCIENZE FISICHE E NATURALI</t>
  </si>
  <si>
    <t>RENEWABLE AGRICULTURE AND FOOD SYSTEMS</t>
  </si>
  <si>
    <t>RENEWABLE &amp; SUSTAINABLE ENERGY REVIEWS</t>
  </si>
  <si>
    <t>Reports on Mathematical Logic</t>
  </si>
  <si>
    <t>REPORTS ON MATHEMATICAL PHYSICS</t>
  </si>
  <si>
    <t>REPORTS ON PROGRESS IN PHYSICS</t>
  </si>
  <si>
    <t>Representation Theory</t>
  </si>
  <si>
    <t>Reproductive Biology</t>
  </si>
  <si>
    <t>Reproductive Biology and Endocrinology</t>
  </si>
  <si>
    <t>REPRODUCTIVE BIOMEDICINE ONLINE</t>
  </si>
  <si>
    <t>REPRODUCTION IN DOMESTIC ANIMALS</t>
  </si>
  <si>
    <t>REPRODUCTION FERTILITY AND DEVELOPMENT</t>
  </si>
  <si>
    <t>Reproductive Health</t>
  </si>
  <si>
    <t>Reproductive Medicine and Biology</t>
  </si>
  <si>
    <t>Reproductive Sciences</t>
  </si>
  <si>
    <t>REPRODUCTIVE TOXICOLOGY</t>
  </si>
  <si>
    <t>REPRODUCTION</t>
  </si>
  <si>
    <t>REQUIREMENTS ENGINEERING</t>
  </si>
  <si>
    <t>Research in Astronomy and Astrophysics</t>
  </si>
  <si>
    <t>RESEARCH ON CHEMICAL INTERMEDIATES</t>
  </si>
  <si>
    <t>RESEARCH IN ENGINEERING DESIGN</t>
  </si>
  <si>
    <t>Research in Gerontological Nursing</t>
  </si>
  <si>
    <t>Research in the Mathematical Sciences</t>
  </si>
  <si>
    <t>RESEARCH IN MICROBIOLOGY</t>
  </si>
  <si>
    <t>RESEARCH IN NONDESTRUCTIVE EVALUATION</t>
  </si>
  <si>
    <t>RESEARCH IN NURSING &amp; HEALTH</t>
  </si>
  <si>
    <t>RESEARCH QUARTERLY FOR EXERCISE AND SPORT</t>
  </si>
  <si>
    <t>Research in Sports Medicine</t>
  </si>
  <si>
    <t>Research Synthesis Methods</t>
  </si>
  <si>
    <t>RESEARCH-TECHNOLOGY MANAGEMENT</t>
  </si>
  <si>
    <t>Research and Theory for Nursing Practice</t>
  </si>
  <si>
    <t>RESEARCH IN VETERINARY SCIENCE</t>
  </si>
  <si>
    <t>RESOURCES CONSERVATION AND RECYCLING</t>
  </si>
  <si>
    <t>Respiratory Care</t>
  </si>
  <si>
    <t>RESPIRATORY MEDICINE</t>
  </si>
  <si>
    <t>RESPIRATORY PHYSIOLOGY &amp; NEUROBIOLOGY</t>
  </si>
  <si>
    <t>RESPIRATORY RESEARCH</t>
  </si>
  <si>
    <t>Respiratory Medicine and Research</t>
  </si>
  <si>
    <t>RESPIRATION</t>
  </si>
  <si>
    <t>RESPIROLOGY</t>
  </si>
  <si>
    <t>RESTORATION ECOLOGY</t>
  </si>
  <si>
    <t>RESTORATIVE NEUROLOGY AND NEUROSCIENCE</t>
  </si>
  <si>
    <t>Results in Mathematics</t>
  </si>
  <si>
    <t>RESUSCITATION</t>
  </si>
  <si>
    <t>RETINA-THE JOURNAL OF RETINAL AND VITREOUS DISEASES</t>
  </si>
  <si>
    <t>Retrovirology</t>
  </si>
  <si>
    <t>REVIEWS ON ADVANCED MATERIALS SCIENCE</t>
  </si>
  <si>
    <t>REVIEWS IN ANALYTICAL CHEMISTRY</t>
  </si>
  <si>
    <t>Reviews in Aquaculture</t>
  </si>
  <si>
    <t>REVISTA ARGENTINA DE MICROBIOLOGIA</t>
  </si>
  <si>
    <t>Revista da Associacao Medica Brasileira</t>
  </si>
  <si>
    <t>REVISTA DE BIOLOGIA TROPICAL</t>
  </si>
  <si>
    <t>REVISTA BRASILEIRA DE CIENCIA DO SOLO</t>
  </si>
  <si>
    <t>Revista Brasileira de Engenharia Agricola e Ambiental</t>
  </si>
  <si>
    <t>REVISTA BRASILEIRA DE ENTOMOLOGIA</t>
  </si>
  <si>
    <t>Revista Brasileira de Farmacognosia-Brazilian Journal of Pharmacognosy</t>
  </si>
  <si>
    <t>REVISTA BRASILEIRA DE PALEONTOLOGIA</t>
  </si>
  <si>
    <t>REVISTA BRASILEIRA DE PARASITOLOGIA VETERINARIA</t>
  </si>
  <si>
    <t>REVISTA BRASILEIRA DE ZOOTECNIA-BRAZILIAN JOURNAL OF ANIMAL SCIENCE</t>
  </si>
  <si>
    <t>Reviews in Cardiovascular Medicine</t>
  </si>
  <si>
    <t>Revista Chapingo Serie Ciencias Forestales y del Ambiente</t>
  </si>
  <si>
    <t>REVIEWS IN CHEMICAL ENGINEERING</t>
  </si>
  <si>
    <t>REVISTA CHILENA DE HISTORIA NATURAL</t>
  </si>
  <si>
    <t>REVISTA CLINICA ESPANOLA</t>
  </si>
  <si>
    <t>Revista de la Construccion</t>
  </si>
  <si>
    <t>REVIEWS IN ENDOCRINE &amp; METABOLIC DISORDERS</t>
  </si>
  <si>
    <t>Reviews of Environmental Contamination and Toxicology</t>
  </si>
  <si>
    <t>REVIEWS ON ENVIRONMENTAL HEALTH</t>
  </si>
  <si>
    <t>REVIEWS IN ENVIRONMENTAL SCIENCE AND BIO-TECHNOLOGY</t>
  </si>
  <si>
    <t>REVUE D EPIDEMIOLOGIE ET DE SANTE PUBLIQUE</t>
  </si>
  <si>
    <t>Revista da Escola de Enfermagem da USP</t>
  </si>
  <si>
    <t>REVISTA ESPANOLA DE CARDIOLOGIA</t>
  </si>
  <si>
    <t>REVISTA ESPANOLA DE ENFERMEDADES DIGESTIVAS</t>
  </si>
  <si>
    <t>Revista Espanola de Medicina Nuclear e Imagen Molecular</t>
  </si>
  <si>
    <t>Revista Espanola de Quimioterapia</t>
  </si>
  <si>
    <t>REVISTA DE LA FACULTAD DE CIENCIAS AGRARIAS</t>
  </si>
  <si>
    <t>REVIEWS IN FISH BIOLOGY AND FISHERIES</t>
  </si>
  <si>
    <t>Reviews in Fisheries Science &amp; Aquaculture</t>
  </si>
  <si>
    <t>REVIEWS OF GEOPHYSICS</t>
  </si>
  <si>
    <t>Revue d Histoire des Mathematiques</t>
  </si>
  <si>
    <t>Revista Iberoamericana de Automatica e Informatica Industrial</t>
  </si>
  <si>
    <t>REVISTA IBEROAMERICANA DE MICOLOGIA</t>
  </si>
  <si>
    <t>REVIEWS IN INORGANIC CHEMISTRY</t>
  </si>
  <si>
    <t>REVISTA DO INSTITUTO DE MEDICINA TROPICAL DE SAO PAULO</t>
  </si>
  <si>
    <t>Revista Internacional de Contaminacion Ambiental</t>
  </si>
  <si>
    <t>Revista Latino-Americana de Enfermagem</t>
  </si>
  <si>
    <t>REVUE DES MALADIES RESPIRATOIRES</t>
  </si>
  <si>
    <t>Revista Matematica Complutense</t>
  </si>
  <si>
    <t>REVISTA MATEMATICA IBEROAMERICANA</t>
  </si>
  <si>
    <t>REVIEWS IN MATHEMATICAL PHYSICS</t>
  </si>
  <si>
    <t>REVISTA MEDICA DE CHILE</t>
  </si>
  <si>
    <t>REVIEWS IN MEDICAL VIROLOGY</t>
  </si>
  <si>
    <t>REVISTA MEXICANA DE ASTRONOMIA Y ASTROFISICA</t>
  </si>
  <si>
    <t>REVISTA MEXICANA DE CIENCIAS GEOLOGICAS</t>
  </si>
  <si>
    <t>Revista Mexicana de Ciencias Pecuarias</t>
  </si>
  <si>
    <t>REVISTA MEXICANA DE FISICA</t>
  </si>
  <si>
    <t>Revista Mexicana de Ingenieria Quimica</t>
  </si>
  <si>
    <t>REVIEWS OF MODERN PHYSICS</t>
  </si>
  <si>
    <t>REVUE NEUROLOGIQUE</t>
  </si>
  <si>
    <t>REVIEWS IN THE NEUROSCIENCES</t>
  </si>
  <si>
    <t>Revista de Nutricao-Brazilian Journal of Nutrition</t>
  </si>
  <si>
    <t>REVIEW OF PALAEOBOTANY AND PALYNOLOGY</t>
  </si>
  <si>
    <t>Revista Portuguesa de Cardiologia</t>
  </si>
  <si>
    <t>Revista Romana de Materiale-Romanian Journal of Materials</t>
  </si>
  <si>
    <t>Revue Roumaine des Sciences Techniques-Serie Electrotechnique et Energetique</t>
  </si>
  <si>
    <t>REVISTA DE SAUDE PUBLICA</t>
  </si>
  <si>
    <t>REVIEW OF SCIENTIFIC INSTRUMENTS</t>
  </si>
  <si>
    <t>REVUE SCIENTIFIQUE ET TECHNIQUE-OFFICE INTERNATIONAL DES EPIZOOTIES</t>
  </si>
  <si>
    <t>Revista da Sociedade Brasileira de Medicina Tropical</t>
  </si>
  <si>
    <t>REVUE SUISSE DE ZOOLOGIE</t>
  </si>
  <si>
    <t>Review of Symbolic Logic</t>
  </si>
  <si>
    <t>REVSTAT-Statistical Journal</t>
  </si>
  <si>
    <t>RHEOLOGICA ACTA</t>
  </si>
  <si>
    <t>RHEUMATIC DISEASE CLINICS OF NORTH AMERICA</t>
  </si>
  <si>
    <t>RHEUMATOLOGY INTERNATIONAL</t>
  </si>
  <si>
    <t>Rheumatology and Therapy</t>
  </si>
  <si>
    <t>RHEUMATOLOGY</t>
  </si>
  <si>
    <t>RHINOLOGY</t>
  </si>
  <si>
    <t>Rhizosphere</t>
  </si>
  <si>
    <t>RICERCHE DI MATEMATICA</t>
  </si>
  <si>
    <t>Rice</t>
  </si>
  <si>
    <t>Rice Science</t>
  </si>
  <si>
    <t>RISK ANALYSIS</t>
  </si>
  <si>
    <t>Risk Management and Healthcare Policy</t>
  </si>
  <si>
    <t>RIVISTA ITALIANA DI PALEONTOLOGIA E STRATIGRAFIA</t>
  </si>
  <si>
    <t>RIVISTA DEL NUOVO CIMENTO</t>
  </si>
  <si>
    <t>RIVER RESEARCH AND APPLICATIONS</t>
  </si>
  <si>
    <t>RMD Open</t>
  </si>
  <si>
    <t>RNA</t>
  </si>
  <si>
    <t>RNA Biology</t>
  </si>
  <si>
    <t>Road Materials and Pavement Design</t>
  </si>
  <si>
    <t>ROBOTICS AND AUTONOMOUS SYSTEMS</t>
  </si>
  <si>
    <t>ROBOTICS AND COMPUTER-INTEGRATED MANUFACTURING</t>
  </si>
  <si>
    <t>ROBOTICA</t>
  </si>
  <si>
    <t>ROCK MECHANICS AND ROCK ENGINEERING</t>
  </si>
  <si>
    <t>ROFO-FORTSCHRITTE AUF DEM GEBIET DER RONTGENSTRAHLEN UND DER BILDGEBENDEN VERFAHREN</t>
  </si>
  <si>
    <t>Romanian Agricultural Research</t>
  </si>
  <si>
    <t>Romanian Journal of Information Science and Technology</t>
  </si>
  <si>
    <t>Romanian Journal of Morphology and Embryology</t>
  </si>
  <si>
    <t>Romanian Journal of Physics</t>
  </si>
  <si>
    <t>Romanian Reports in Physics</t>
  </si>
  <si>
    <t>Royal Society Open Science</t>
  </si>
  <si>
    <t>RSC Advances</t>
  </si>
  <si>
    <t>RSC Medicinal Chemistry</t>
  </si>
  <si>
    <t>RUBBER CHEMISTRY AND TECHNOLOGY</t>
  </si>
  <si>
    <t>Rural and Remote Health</t>
  </si>
  <si>
    <t>RUSSIAN CHEMICAL BULLETIN</t>
  </si>
  <si>
    <t>RUSSIAN CHEMICAL REVIEWS</t>
  </si>
  <si>
    <t>Russian Geology and Geophysics</t>
  </si>
  <si>
    <t>RUSSIAN JOURNAL OF APPLIED CHEMISTRY</t>
  </si>
  <si>
    <t>RUSSIAN JOURNAL OF BIOORGANIC CHEMISTRY</t>
  </si>
  <si>
    <t>RUSSIAN JOURNAL OF COORDINATION CHEMISTRY</t>
  </si>
  <si>
    <t>Russian Journal of Developmental Biology</t>
  </si>
  <si>
    <t>RUSSIAN JOURNAL OF ECOLOGY</t>
  </si>
  <si>
    <t>RUSSIAN JOURNAL OF GENETICS</t>
  </si>
  <si>
    <t>RUSSIAN JOURNAL OF HERPETOLOGY</t>
  </si>
  <si>
    <t>RUSSIAN JOURNAL OF INORGANIC CHEMISTRY</t>
  </si>
  <si>
    <t>Russian Journal of Marine Biology</t>
  </si>
  <si>
    <t>RUSSIAN JOURNAL OF MATHEMATICAL PHYSICS</t>
  </si>
  <si>
    <t>RUSSIAN JOURNAL OF NEMATOLOGY</t>
  </si>
  <si>
    <t>RUSSIAN JOURNAL OF NUMERICAL ANALYSIS AND MATHEMATICAL MODELLING</t>
  </si>
  <si>
    <t>Russian Journal of Pacific Geology</t>
  </si>
  <si>
    <t>RUSSIAN JOURNAL OF PLANT PHYSIOLOGY</t>
  </si>
  <si>
    <t>RUSSIAN JOURNAL OF THERIOLOGY</t>
  </si>
  <si>
    <t>RUSSIAN MATHEMATICAL SURVEYS</t>
  </si>
  <si>
    <t>Russian Meteorology and Hydrology</t>
  </si>
  <si>
    <t>Russian Physics Journal</t>
  </si>
  <si>
    <t>SOUTH AFRICAN JOURNAL OF ANIMAL SCIENCE</t>
  </si>
  <si>
    <t>SOUTH AFRICAN JOURNAL OF BOTANY</t>
  </si>
  <si>
    <t>SOUTH AFRICAN JOURNAL OF CHEMISTRY-SUID-AFRIKAANSE TYDSKRIF VIR CHEMIE</t>
  </si>
  <si>
    <t>SOUTH AFRICAN JOURNAL OF ENOLOGY AND VITICULTURE</t>
  </si>
  <si>
    <t>SOUTH AFRICAN JOURNAL OF GEOLOGY</t>
  </si>
  <si>
    <t>SOUTHERN AFRICAN JOURNAL OF HIV MEDICINE</t>
  </si>
  <si>
    <t>SOUTH AFRICAN JOURNAL OF SCIENCE</t>
  </si>
  <si>
    <t>SADHANA-ACADEMY PROCEEDINGS IN ENGINEERING SCIENCES</t>
  </si>
  <si>
    <t>Safety and Health at Work</t>
  </si>
  <si>
    <t>SAFETY SCIENCE</t>
  </si>
  <si>
    <t>South African Journal of Psychiatry</t>
  </si>
  <si>
    <t>SALAMANDRA</t>
  </si>
  <si>
    <t>SAMJ SOUTH AFRICAN MEDICAL JOURNAL</t>
  </si>
  <si>
    <t>Sao Paulo Medical Journal</t>
  </si>
  <si>
    <t>SAR AND QSAR IN ENVIRONMENTAL RESEARCH</t>
  </si>
  <si>
    <t>SARCOIDOSIS VASCULITIS AND DIFFUSE LUNG DISEASES</t>
  </si>
  <si>
    <t>Saudi Journal of Gastroenterology</t>
  </si>
  <si>
    <t>SAUDI MEDICAL JOURNAL</t>
  </si>
  <si>
    <t>SAUDI PHARMACEUTICAL JOURNAL</t>
  </si>
  <si>
    <t>Scandinavian Actuarial Journal</t>
  </si>
  <si>
    <t>SCANDINAVIAN CARDIOVASCULAR JOURNAL</t>
  </si>
  <si>
    <t>SCANDINAVIAN JOURNAL OF CLINICAL &amp; LABORATORY INVESTIGATION</t>
  </si>
  <si>
    <t>SCANDINAVIAN JOURNAL OF FOREST RESEARCH</t>
  </si>
  <si>
    <t>SCANDINAVIAN JOURNAL OF GASTROENTEROLOGY</t>
  </si>
  <si>
    <t>SCANDINAVIAN JOURNAL OF IMMUNOLOGY</t>
  </si>
  <si>
    <t>SCANDINAVIAN JOURNAL OF LABORATORY ANIMAL SCIENCE</t>
  </si>
  <si>
    <t>SCANDINAVIAN JOURNAL OF MEDICINE &amp; SCIENCE IN SPORTS</t>
  </si>
  <si>
    <t>Scandinavian Journal of Occupational Therapy</t>
  </si>
  <si>
    <t>SCANDINAVIAN JOURNAL OF PRIMARY HEALTH CARE</t>
  </si>
  <si>
    <t>SCANDINAVIAN JOURNAL OF PUBLIC HEALTH</t>
  </si>
  <si>
    <t>SCANDINAVIAN JOURNAL OF RHEUMATOLOGY</t>
  </si>
  <si>
    <t>SCANDINAVIAN JOURNAL OF STATISTICS</t>
  </si>
  <si>
    <t>Scandinavian Journal of Surgery</t>
  </si>
  <si>
    <t>Scandinavian Journal of Trauma Resuscitation &amp; Emergency Medicine</t>
  </si>
  <si>
    <t>Scandinavian Journal of Urology</t>
  </si>
  <si>
    <t>SCANDINAVIAN JOURNAL OF WORK ENVIRONMENT &amp; HEALTH</t>
  </si>
  <si>
    <t>SCHIZOPHRENIA BULLETIN</t>
  </si>
  <si>
    <t>SCHWEIZER ARCHIV FUR TIERHEILKUNDE</t>
  </si>
  <si>
    <t>Science Advances</t>
  </si>
  <si>
    <t>SCIENTIA AGRICOLA</t>
  </si>
  <si>
    <t>Science Bulletin</t>
  </si>
  <si>
    <t>Science China-Chemistry</t>
  </si>
  <si>
    <t>Science China-Earth Sciences</t>
  </si>
  <si>
    <t>Science China-Information Sciences</t>
  </si>
  <si>
    <t>Science China-Life Sciences</t>
  </si>
  <si>
    <t>Science China-Materials</t>
  </si>
  <si>
    <t>Science China-Mathematics</t>
  </si>
  <si>
    <t>Science China-Physics Mechanics &amp; Astronomy</t>
  </si>
  <si>
    <t>Science China-Technological Sciences</t>
  </si>
  <si>
    <t>SCIENCE OF COMPUTER PROGRAMMING</t>
  </si>
  <si>
    <t>Scientific Data</t>
  </si>
  <si>
    <t>Science &amp; Education</t>
  </si>
  <si>
    <t>SCIENCE AND ENGINEERING OF COMPOSITE MATERIALS</t>
  </si>
  <si>
    <t>SCIENCE AND ENGINEERING ETHICS</t>
  </si>
  <si>
    <t>SCIENTIA HORTICULTURAE</t>
  </si>
  <si>
    <t>Science Immunology</t>
  </si>
  <si>
    <t>Scientia Iranica</t>
  </si>
  <si>
    <t>SCIENCE &amp; JUSTICE</t>
  </si>
  <si>
    <t>Science and Medicine in Football</t>
  </si>
  <si>
    <t>Science of Nature</t>
  </si>
  <si>
    <t>SCIENCE PROGRESS</t>
  </si>
  <si>
    <t>Scientific Reports</t>
  </si>
  <si>
    <t>Science Robotics</t>
  </si>
  <si>
    <t>Science Signaling</t>
  </si>
  <si>
    <t>SCIENCE OF SINTERING</t>
  </si>
  <si>
    <t>SCIENCE &amp; SPORTS</t>
  </si>
  <si>
    <t>SCIENCE AND TECHNOLOGY OF ADVANCED MATERIALS</t>
  </si>
  <si>
    <t>Science and Technology for the Built Environment</t>
  </si>
  <si>
    <t>Science and Technology of Nuclear Installations</t>
  </si>
  <si>
    <t>SCIENCE AND TECHNOLOGY OF WELDING AND JOINING</t>
  </si>
  <si>
    <t>Science Translational Medicine</t>
  </si>
  <si>
    <t>SCIENCE</t>
  </si>
  <si>
    <t>SCIENCEASIA</t>
  </si>
  <si>
    <t>SCIENTOMETRICS</t>
  </si>
  <si>
    <t>SciPost Physics</t>
  </si>
  <si>
    <t>SCOTTISH JOURNAL OF GEOLOGY</t>
  </si>
  <si>
    <t>SCOTTISH MEDICAL JOURNAL</t>
  </si>
  <si>
    <t>SCRIPTA MATERIALIA</t>
  </si>
  <si>
    <t>SEDIMENTARY GEOLOGY</t>
  </si>
  <si>
    <t>SEDIMENTOLOGY</t>
  </si>
  <si>
    <t>SEED SCIENCE RESEARCH</t>
  </si>
  <si>
    <t>SEED SCIENCE AND TECHNOLOGY</t>
  </si>
  <si>
    <t>SEISMOLOGICAL RESEARCH LETTERS</t>
  </si>
  <si>
    <t>SEIZURE-EUROPEAN JOURNAL OF EPILEPSY</t>
  </si>
  <si>
    <t>Selecta Mathematica-New Series</t>
  </si>
  <si>
    <t>Semantic Web</t>
  </si>
  <si>
    <t>SEMICONDUCTOR SCIENCE AND TECHNOLOGY</t>
  </si>
  <si>
    <t>SEMICONDUCTORS</t>
  </si>
  <si>
    <t>SEMINARS IN ARTHRITIS AND RHEUMATISM</t>
  </si>
  <si>
    <t>SEMINARS IN CANCER BIOLOGY</t>
  </si>
  <si>
    <t>SEMINARS IN CELL &amp; DEVELOPMENTAL BIOLOGY</t>
  </si>
  <si>
    <t>SEMINARS IN DIAGNOSTIC PATHOLOGY</t>
  </si>
  <si>
    <t>SEMINARS IN DIALYSIS</t>
  </si>
  <si>
    <t>Seminars in Fetal &amp; Neonatal Medicine</t>
  </si>
  <si>
    <t>SEMINARS IN HEMATOLOGY</t>
  </si>
  <si>
    <t>SEMINARS IN IMMUNOLOGY</t>
  </si>
  <si>
    <t>Seminars in Immunopathology</t>
  </si>
  <si>
    <t>SEMINARS IN INTERVENTIONAL RADIOLOGY</t>
  </si>
  <si>
    <t>SEMINARS IN LIVER DISEASE</t>
  </si>
  <si>
    <t>SEMINARS IN MUSCULOSKELETAL RADIOLOGY</t>
  </si>
  <si>
    <t>SEMINARS IN NEPHROLOGY</t>
  </si>
  <si>
    <t>SEMINARS IN NEUROLOGY</t>
  </si>
  <si>
    <t>SEMINARS IN NUCLEAR MEDICINE</t>
  </si>
  <si>
    <t>SEMINARS IN ONCOLOGY</t>
  </si>
  <si>
    <t>Seminars in Ophthalmology</t>
  </si>
  <si>
    <t>Seminars in Orthodontics</t>
  </si>
  <si>
    <t>Seminars in Pediatric Neurology</t>
  </si>
  <si>
    <t>Seminars in Pediatric Surgery</t>
  </si>
  <si>
    <t>SEMINARS IN PERINATOLOGY</t>
  </si>
  <si>
    <t>Seminars in Plastic Surgery</t>
  </si>
  <si>
    <t>SEMINARS IN RADIATION ONCOLOGY</t>
  </si>
  <si>
    <t>SEMINARS IN REPRODUCTIVE MEDICINE</t>
  </si>
  <si>
    <t>SEMINARS IN RESPIRATORY AND CRITICAL CARE MEDICINE</t>
  </si>
  <si>
    <t>SEMINARS IN SPEECH AND LANGUAGE</t>
  </si>
  <si>
    <t>Seminars in Thoracic and Cardiovascular Surgery</t>
  </si>
  <si>
    <t>SEMINARS IN THROMBOSIS AND HEMOSTASIS</t>
  </si>
  <si>
    <t>SEMINARS IN ULTRASOUND CT AND MRI</t>
  </si>
  <si>
    <t>Seminars in Vascular Surgery</t>
  </si>
  <si>
    <t>SENSORS AND ACTUATORS A-PHYSICAL</t>
  </si>
  <si>
    <t>SENSORS AND ACTUATORS B-CHEMICAL</t>
  </si>
  <si>
    <t>SENSORS AND MATERIALS</t>
  </si>
  <si>
    <t>Sensor Review</t>
  </si>
  <si>
    <t>SENSORS</t>
  </si>
  <si>
    <t>SEPARATION AND PURIFICATION REVIEWS</t>
  </si>
  <si>
    <t>SEPARATION AND PURIFICATION TECHNOLOGY</t>
  </si>
  <si>
    <t>SEPARATION SCIENCE AND TECHNOLOGY</t>
  </si>
  <si>
    <t>Separations</t>
  </si>
  <si>
    <t>Sequential Analysis-Design Methods and Applications</t>
  </si>
  <si>
    <t>Set-Valued and Variational Analysis</t>
  </si>
  <si>
    <t>Sexual Development</t>
  </si>
  <si>
    <t>Sexual Health</t>
  </si>
  <si>
    <t>Sexual Medicine Reviews</t>
  </si>
  <si>
    <t>Sexual Medicine</t>
  </si>
  <si>
    <t>SEXUALLY TRANSMITTED DISEASES</t>
  </si>
  <si>
    <t>SEXUALLY TRANSMITTED INFECTIONS</t>
  </si>
  <si>
    <t>Ships and Offshore Structures</t>
  </si>
  <si>
    <t>SHOCK</t>
  </si>
  <si>
    <t>SHOCK AND VIBRATION</t>
  </si>
  <si>
    <t>SHOCK WAVES</t>
  </si>
  <si>
    <t>SIAM JOURNAL ON APPLIED DYNAMICAL SYSTEMS</t>
  </si>
  <si>
    <t>SIAM JOURNAL ON APPLIED MATHEMATICS</t>
  </si>
  <si>
    <t>SIAM JOURNAL ON COMPUTING</t>
  </si>
  <si>
    <t>SIAM JOURNAL ON CONTROL AND OPTIMIZATION</t>
  </si>
  <si>
    <t>SIAM JOURNAL ON DISCRETE MATHEMATICS</t>
  </si>
  <si>
    <t>SIAM Journal on Financial Mathematics</t>
  </si>
  <si>
    <t>SIAM Journal on Imaging Sciences</t>
  </si>
  <si>
    <t>SIAM JOURNAL ON MATHEMATICAL ANALYSIS</t>
  </si>
  <si>
    <t>SIAM JOURNAL ON MATRIX ANALYSIS AND APPLICATIONS</t>
  </si>
  <si>
    <t>SIAM JOURNAL ON NUMERICAL ANALYSIS</t>
  </si>
  <si>
    <t>SIAM JOURNAL ON OPTIMIZATION</t>
  </si>
  <si>
    <t>SIAM JOURNAL ON SCIENTIFIC COMPUTING</t>
  </si>
  <si>
    <t>SIAM REVIEW</t>
  </si>
  <si>
    <t>SIAM-ASA Journal on Uncertainty Quantification</t>
  </si>
  <si>
    <t>SIGMOD RECORD</t>
  </si>
  <si>
    <t>Signal Image and Video Processing</t>
  </si>
  <si>
    <t>SIGNAL PROCESSING</t>
  </si>
  <si>
    <t>SIGNAL PROCESSING-IMAGE COMMUNICATION</t>
  </si>
  <si>
    <t>Signal Transduction and Targeted Therapy</t>
  </si>
  <si>
    <t>Silicon</t>
  </si>
  <si>
    <t>SILVA FENNICA</t>
  </si>
  <si>
    <t>SILVAE GENETICA</t>
  </si>
  <si>
    <t>Simulation in Healthcare-Journal of the Society for Simulation in Healthcare</t>
  </si>
  <si>
    <t>SIMULATION MODELLING PRACTICE AND THEORY</t>
  </si>
  <si>
    <t>SIMULATION-TRANSACTIONS OF THE SOCIETY FOR MODELING AND SIMULATION INTERNATIONAL</t>
  </si>
  <si>
    <t>SINGAPORE MEDICAL JOURNAL</t>
  </si>
  <si>
    <t>Skeletal Muscle</t>
  </si>
  <si>
    <t>SKELETAL RADIOLOGY</t>
  </si>
  <si>
    <t>SKIN PHARMACOLOGY AND PHYSIOLOGY</t>
  </si>
  <si>
    <t>SKIN RESEARCH AND TECHNOLOGY</t>
  </si>
  <si>
    <t>SLAS Discovery</t>
  </si>
  <si>
    <t>SLAS Technology</t>
  </si>
  <si>
    <t>Sleep and Biological Rhythms</t>
  </si>
  <si>
    <t>Sleep and Breathing</t>
  </si>
  <si>
    <t>Sleep Health</t>
  </si>
  <si>
    <t>SLEEP MEDICINE</t>
  </si>
  <si>
    <t>SLEEP MEDICINE REVIEWS</t>
  </si>
  <si>
    <t>Slovenian Veterinary Research</t>
  </si>
  <si>
    <t>Small</t>
  </si>
  <si>
    <t>Small Methods</t>
  </si>
  <si>
    <t>SMALL RUMINANT RESEARCH</t>
  </si>
  <si>
    <t>Small-Scale Forestry</t>
  </si>
  <si>
    <t>Smart Materials and Structures</t>
  </si>
  <si>
    <t>Smart Structures and Systems</t>
  </si>
  <si>
    <t>SOCIETY &amp; ANIMALS</t>
  </si>
  <si>
    <t>Social Cognitive and Affective Neuroscience</t>
  </si>
  <si>
    <t>Social Neuroscience</t>
  </si>
  <si>
    <t>SOCIAL PSYCHIATRY AND PSYCHIATRIC EPIDEMIOLOGY</t>
  </si>
  <si>
    <t>SOCIAL SCIENCE COMPUTER REVIEW</t>
  </si>
  <si>
    <t>SOCIAL SCIENCE &amp; MEDICINE</t>
  </si>
  <si>
    <t>SOCIAL STUDIES OF SCIENCE</t>
  </si>
  <si>
    <t>SOCIOBIOLOGY</t>
  </si>
  <si>
    <t>SOCIO-ECONOMIC PLANNING SCIENCES</t>
  </si>
  <si>
    <t>SOCIOLOGY OF SPORT JOURNAL</t>
  </si>
  <si>
    <t>SOFT MATERIALS</t>
  </si>
  <si>
    <t>Soft Matter</t>
  </si>
  <si>
    <t>Soft Robotics</t>
  </si>
  <si>
    <t>Software and Systems Modeling</t>
  </si>
  <si>
    <t>SOFTWARE TESTING VERIFICATION &amp; RELIABILITY</t>
  </si>
  <si>
    <t>SOFTWARE-PRACTICE &amp; EXPERIENCE</t>
  </si>
  <si>
    <t>SOFTWARE QUALITY JOURNAL</t>
  </si>
  <si>
    <t>SoftwareX</t>
  </si>
  <si>
    <t>SOIL BIOLOGY &amp; BIOCHEMISTRY</t>
  </si>
  <si>
    <t>SOIL DYNAMICS AND EARTHQUAKE ENGINEERING</t>
  </si>
  <si>
    <t>Soil Mechanics and Foundation Engineering</t>
  </si>
  <si>
    <t>Soil Research</t>
  </si>
  <si>
    <t>SOIL SCIENCE AND PLANT NUTRITION</t>
  </si>
  <si>
    <t>SOIL SCIENCE SOCIETY OF AMERICA JOURNAL</t>
  </si>
  <si>
    <t>SOIL &amp; SEDIMENT CONTAMINATION</t>
  </si>
  <si>
    <t>SOIL &amp; TILLAGE RESEARCH</t>
  </si>
  <si>
    <t>SOIL USE AND MANAGEMENT</t>
  </si>
  <si>
    <t>Soil and Water Research</t>
  </si>
  <si>
    <t>Soil</t>
  </si>
  <si>
    <t>SOLAR ENERGY MATERIALS AND SOLAR CELLS</t>
  </si>
  <si>
    <t>SOLAR PHYSICS</t>
  </si>
  <si>
    <t>Solar RRL</t>
  </si>
  <si>
    <t>SOLDERING &amp; SURFACE MOUNT TECHNOLOGY</t>
  </si>
  <si>
    <t>Solid Earth</t>
  </si>
  <si>
    <t>SOLID STATE COMMUNICATIONS</t>
  </si>
  <si>
    <t>SOLID-STATE ELECTRONICS</t>
  </si>
  <si>
    <t>SOLID STATE NUCLEAR MAGNETIC RESONANCE</t>
  </si>
  <si>
    <t>SOLID STATE SCIENCES</t>
  </si>
  <si>
    <t>SOLVENT EXTRACTION AND ION EXCHANGE</t>
  </si>
  <si>
    <t>SOLVENT EXTRACTION RESEARCH AND DEVELOPMENT-JAPAN</t>
  </si>
  <si>
    <t>SOMATOSENSORY AND MOTOR RESEARCH</t>
  </si>
  <si>
    <t>SORT-Statistics and Operations Research Transactions</t>
  </si>
  <si>
    <t>SOUTHEASTERN NATURALIST</t>
  </si>
  <si>
    <t>SPACE SCIENCE REVIEWS</t>
  </si>
  <si>
    <t>SPACE WEATHER-THE INTERNATIONAL JOURNAL OF RESEARCH AND APPLICATIONS</t>
  </si>
  <si>
    <t>Spanish Journal of Psychology</t>
  </si>
  <si>
    <t>Spatial Statistics</t>
  </si>
  <si>
    <t>SPE JOURNAL</t>
  </si>
  <si>
    <t>SPECTROCHIMICA ACTA PART A-MOLECULAR AND BIOMOLECULAR SPECTROSCOPY</t>
  </si>
  <si>
    <t>SPECTROCHIMICA ACTA PART B-ATOMIC SPECTROSCOPY</t>
  </si>
  <si>
    <t>SPECTROSCOPY LETTERS</t>
  </si>
  <si>
    <t>SPEECH COMMUNICATION</t>
  </si>
  <si>
    <t>Spine Journal</t>
  </si>
  <si>
    <t>Sports Biomechanics</t>
  </si>
  <si>
    <t>SPORT EDUCATION AND SOCIETY</t>
  </si>
  <si>
    <t>SPORT PSYCHOLOGIST</t>
  </si>
  <si>
    <t>Sports Health-A Multidisciplinary Approach</t>
  </si>
  <si>
    <t>SPORTS MEDICINE</t>
  </si>
  <si>
    <t>SPORTS MEDICINE AND ARTHROSCOPY REVIEW</t>
  </si>
  <si>
    <t>Sports Medicine-Open</t>
  </si>
  <si>
    <t>SPORTVERLETZUNG-SPORTSCHADEN</t>
  </si>
  <si>
    <t>St Petersburg Mathematical Journal</t>
  </si>
  <si>
    <t>Statistical Applications in Genetics and Molecular Biology</t>
  </si>
  <si>
    <t>Statistics in Biopharmaceutical Research</t>
  </si>
  <si>
    <t>STATISTICS AND COMPUTING</t>
  </si>
  <si>
    <t>STATISTICS IN MEDICINE</t>
  </si>
  <si>
    <t>STATISTICAL METHODS IN MEDICAL RESEARCH</t>
  </si>
  <si>
    <t>STATISTICAL MODELLING</t>
  </si>
  <si>
    <t>STATISTICAL PAPERS</t>
  </si>
  <si>
    <t>STATISTICAL SCIENCE</t>
  </si>
  <si>
    <t>STATISTICA SINICA</t>
  </si>
  <si>
    <t>Stata Journal</t>
  </si>
  <si>
    <t>STATISTICS</t>
  </si>
  <si>
    <t>STEEL AND COMPOSITE STRUCTURES</t>
  </si>
  <si>
    <t>STEEL RESEARCH INTERNATIONAL</t>
  </si>
  <si>
    <t>Stem Cell Reports</t>
  </si>
  <si>
    <t>Stem Cell Research &amp; Therapy</t>
  </si>
  <si>
    <t>Stem Cell Reviews and Reports</t>
  </si>
  <si>
    <t>Stem Cells Translational Medicine</t>
  </si>
  <si>
    <t>STEM CELLS</t>
  </si>
  <si>
    <t>STEM CELLS AND DEVELOPMENT</t>
  </si>
  <si>
    <t>Stem Cells International</t>
  </si>
  <si>
    <t>STEREOTACTIC AND FUNCTIONAL NEUROSURGERY</t>
  </si>
  <si>
    <t>STOCHASTIC ENVIRONMENTAL RESEARCH AND RISK ASSESSMENT</t>
  </si>
  <si>
    <t>Stochastics and Partial Differential Equations-Analysis and Computations</t>
  </si>
  <si>
    <t>STOCHASTIC PROCESSES AND THEIR APPLICATIONS</t>
  </si>
  <si>
    <t>Stochastics-An International Journal of Probability and Stochastic Processes</t>
  </si>
  <si>
    <t>STRAHLENTHERAPIE UND ONKOLOGIE</t>
  </si>
  <si>
    <t>STRATIGRAPHY AND GEOLOGICAL CORRELATION</t>
  </si>
  <si>
    <t>Stratigraphy</t>
  </si>
  <si>
    <t>STRENGTH AND CONDITIONING JOURNAL</t>
  </si>
  <si>
    <t>STRESS-THE INTERNATIONAL JOURNAL ON THE BIOLOGY OF STRESS</t>
  </si>
  <si>
    <t>STRESS AND HEALTH</t>
  </si>
  <si>
    <t>STROJNISKI VESTNIK-JOURNAL OF MECHANICAL ENGINEERING</t>
  </si>
  <si>
    <t>Stroke and Vascular Neurology</t>
  </si>
  <si>
    <t>STRUCTURAL CHEMISTRY</t>
  </si>
  <si>
    <t>Structural Concrete</t>
  </si>
  <si>
    <t>Structural Control &amp; Health Monitoring</t>
  </si>
  <si>
    <t>STRUCTURAL DESIGN OF TALL AND SPECIAL BUILDINGS</t>
  </si>
  <si>
    <t>Structural Dynamics-US</t>
  </si>
  <si>
    <t>Structural Engineering International</t>
  </si>
  <si>
    <t>STRUCTURAL ENGINEERING AND MECHANICS</t>
  </si>
  <si>
    <t>STRUCTURAL EQUATION MODELING-A MULTIDISCIPLINARY JOURNAL</t>
  </si>
  <si>
    <t>STRUCTURAL HEALTH MONITORING-AN INTERNATIONAL JOURNAL</t>
  </si>
  <si>
    <t>Structure and Infrastructure Engineering</t>
  </si>
  <si>
    <t>STRUCTURAL AND MULTIDISCIPLINARY OPTIMIZATION</t>
  </si>
  <si>
    <t>STRUCTURAL SAFETY</t>
  </si>
  <si>
    <t>STRUCTURE</t>
  </si>
  <si>
    <t>Structures</t>
  </si>
  <si>
    <t>STUDIES IN APPLIED MATHEMATICS</t>
  </si>
  <si>
    <t>STUDIES IN HISTORY AND PHILOSOPHY OF SCIENCE</t>
  </si>
  <si>
    <t>Studies in Informatics and Control</t>
  </si>
  <si>
    <t>STUDIA MATHEMATICA</t>
  </si>
  <si>
    <t>STUDIES IN MYCOLOGY</t>
  </si>
  <si>
    <t>Studies in Science Education</t>
  </si>
  <si>
    <t>STUDIA SCIENTIARUM MATHEMATICARUM HUNGARICA</t>
  </si>
  <si>
    <t>Substance Abuse</t>
  </si>
  <si>
    <t>SUBSTANCE USE &amp; MISUSE</t>
  </si>
  <si>
    <t>Subterranean Biology</t>
  </si>
  <si>
    <t>Sugar Tech</t>
  </si>
  <si>
    <t>SUPERCONDUCTOR SCIENCE &amp; TECHNOLOGY</t>
  </si>
  <si>
    <t>SUPPORTIVE CARE IN CANCER</t>
  </si>
  <si>
    <t>SUPRAMOLECULAR CHEMISTRY</t>
  </si>
  <si>
    <t>SURFACE &amp; COATINGS TECHNOLOGY</t>
  </si>
  <si>
    <t>SURFACE ENGINEERING</t>
  </si>
  <si>
    <t>Surface Innovations</t>
  </si>
  <si>
    <t>SURFACE AND INTERFACE ANALYSIS</t>
  </si>
  <si>
    <t>Surfaces and Interfaces</t>
  </si>
  <si>
    <t>SURFACE REVIEW AND LETTERS</t>
  </si>
  <si>
    <t>SURFACE SCIENCE</t>
  </si>
  <si>
    <t>SURFACE SCIENCE REPORTS</t>
  </si>
  <si>
    <t>Surface Topography-Metrology and Properties</t>
  </si>
  <si>
    <t>SURGICAL CLINICS OF NORTH AMERICA</t>
  </si>
  <si>
    <t>SURGICAL ENDOSCOPY AND OTHER INTERVENTIONAL TECHNIQUES</t>
  </si>
  <si>
    <t>Surgical Infections</t>
  </si>
  <si>
    <t>Surgical Innovation</t>
  </si>
  <si>
    <t>SURGICAL LAPAROSCOPY ENDOSCOPY &amp; PERCUTANEOUS TECHNIQUES</t>
  </si>
  <si>
    <t>Surgery for Obesity and Related Diseases</t>
  </si>
  <si>
    <t>SURGICAL ONCOLOGY-OXFORD</t>
  </si>
  <si>
    <t>Surgical Oncology Clinics of North America</t>
  </si>
  <si>
    <t>SURGICAL AND RADIOLOGIC ANATOMY</t>
  </si>
  <si>
    <t>SURGERY TODAY</t>
  </si>
  <si>
    <t>SURGERY</t>
  </si>
  <si>
    <t>SURGEON-JOURNAL OF THE ROYAL COLLEGES OF SURGEONS OF EDINBURGH AND IRELAND</t>
  </si>
  <si>
    <t>SURVEYS IN GEOPHYSICS</t>
  </si>
  <si>
    <t>Survey Methodology</t>
  </si>
  <si>
    <t>SURVEY OF OPHTHALMOLOGY</t>
  </si>
  <si>
    <t>SURVEY REVIEW</t>
  </si>
  <si>
    <t>Sustainable Chemistry and Pharmacy</t>
  </si>
  <si>
    <t>Sustainable Cities and Society</t>
  </si>
  <si>
    <t>Sustainable Computing-Informatics &amp; Systems</t>
  </si>
  <si>
    <t>Sustainable Energy &amp; Fuels</t>
  </si>
  <si>
    <t>Sustainable Energy Grids &amp; Networks</t>
  </si>
  <si>
    <t>Sustainable Energy Technologies and Assessments</t>
  </si>
  <si>
    <t>Sustainable Environment Research</t>
  </si>
  <si>
    <t>Sustainable Materials and Technologies</t>
  </si>
  <si>
    <t>Sustainable Production and Consumption</t>
  </si>
  <si>
    <t>Sustainability Science</t>
  </si>
  <si>
    <t>Sustainability</t>
  </si>
  <si>
    <t>Swarm and Evolutionary Computation</t>
  </si>
  <si>
    <t>Swarm Intelligence</t>
  </si>
  <si>
    <t>Swiss Journal of Geosciences</t>
  </si>
  <si>
    <t>Swiss Journal of Palaeontology</t>
  </si>
  <si>
    <t>SWISS MEDICAL WEEKLY</t>
  </si>
  <si>
    <t>Sylwan</t>
  </si>
  <si>
    <t>SYMBIOSIS</t>
  </si>
  <si>
    <t>Symmetry Integrability and Geometry-Methods and Applications</t>
  </si>
  <si>
    <t>Symmetry-Basel</t>
  </si>
  <si>
    <t>Synthetic and Systems Biotechnology</t>
  </si>
  <si>
    <t>SYNTHESE</t>
  </si>
  <si>
    <t>SYNTHETIC COMMUNICATIONS</t>
  </si>
  <si>
    <t>SYNTHETIC METALS</t>
  </si>
  <si>
    <t>SYSTEMATIC AND APPLIED ACAROLOGY</t>
  </si>
  <si>
    <t>SYSTEMATIC AND APPLIED MICROBIOLOGY</t>
  </si>
  <si>
    <t>SYSTEMATICS AND BIODIVERSITY</t>
  </si>
  <si>
    <t>Systems Biology in Reproductive Medicine</t>
  </si>
  <si>
    <t>SYSTEMS &amp; CONTROL LETTERS</t>
  </si>
  <si>
    <t>SYSTEMATIC ENTOMOLOGY</t>
  </si>
  <si>
    <t>SYSTEMATIC PARASITOLOGY</t>
  </si>
  <si>
    <t>Systematic Reviews</t>
  </si>
  <si>
    <t>Systems Engineering</t>
  </si>
  <si>
    <t>TRANSACTIONS OF THE AMERICAN FISHERIES SOCIETY</t>
  </si>
  <si>
    <t>TRANSACTIONS OF THE AMERICAN MATHEMATICAL SOCIETY</t>
  </si>
  <si>
    <t>Transactions on Emerging Telecommunications Technologies</t>
  </si>
  <si>
    <t>Transactions of FAMENA</t>
  </si>
  <si>
    <t>TRANSACTIONS OF THE INSTITUTE OF MEASUREMENT AND CONTROL</t>
  </si>
  <si>
    <t>TRANSACTIONS OF THE INSTITUTE OF METAL FINISHING</t>
  </si>
  <si>
    <t>Transactions of the Indian Ceramic Society</t>
  </si>
  <si>
    <t>TRANSACTIONS OF THE INDIAN INSTITUTE OF METALS</t>
  </si>
  <si>
    <t>TRANSACTIONS OF NONFERROUS METALS SOCIETY OF CHINA</t>
  </si>
  <si>
    <t>TRANSACTIONS OF THE ROYAL SOCIETY OF TROPICAL MEDICINE AND HYGIENE</t>
  </si>
  <si>
    <t>Taiwanese Journal of Obstetrics &amp; Gynecology</t>
  </si>
  <si>
    <t>TAIWANIA</t>
  </si>
  <si>
    <t>TAPPI JOURNAL</t>
  </si>
  <si>
    <t>Targeted Oncology</t>
  </si>
  <si>
    <t>TEACHING AND LEARNING IN MEDICINE</t>
  </si>
  <si>
    <t>Techniques in Coloproctology</t>
  </si>
  <si>
    <t>TECHNOLOGY IN CANCER RESEARCH &amp; TREATMENT</t>
  </si>
  <si>
    <t>TECHNOLOGY AND HEALTH CARE</t>
  </si>
  <si>
    <t>TECHNOMETRICS</t>
  </si>
  <si>
    <t>TECHNOVATION</t>
  </si>
  <si>
    <t>Tehnicki Vjesnik-Technical Gazette</t>
  </si>
  <si>
    <t>TELECOMMUNICATIONS POLICY</t>
  </si>
  <si>
    <t>TELECOMMUNICATION SYSTEMS</t>
  </si>
  <si>
    <t>Telemedicine and e-Health</t>
  </si>
  <si>
    <t>TELLUS SERIES A-DYNAMIC METEOROLOGY AND OCEANOGRAPHY</t>
  </si>
  <si>
    <t>TELLUS SERIES B-CHEMICAL AND PHYSICAL METEOROLOGY</t>
  </si>
  <si>
    <t>TELOPEA</t>
  </si>
  <si>
    <t>TENSIDE SURFACTANTS DETERGENTS</t>
  </si>
  <si>
    <t>TERRESTRIAL ATMOSPHERIC AND OCEANIC SCIENCES</t>
  </si>
  <si>
    <t>TERRA NOVA</t>
  </si>
  <si>
    <t>TEST</t>
  </si>
  <si>
    <t>TETRAHEDRON LETTERS</t>
  </si>
  <si>
    <t>TEXTILE RESEARCH JOURNAL</t>
  </si>
  <si>
    <t>THEORETICAL AND APPLIED CLIMATOLOGY</t>
  </si>
  <si>
    <t>THEORETICAL AND APPLIED FRACTURE MECHANICS</t>
  </si>
  <si>
    <t>THEORETICAL AND APPLIED GENETICS</t>
  </si>
  <si>
    <t>Theoretical Biology Forum</t>
  </si>
  <si>
    <t>THEORY IN BIOSCIENCES</t>
  </si>
  <si>
    <t>THEORETICAL CHEMISTRY ACCOUNTS</t>
  </si>
  <si>
    <t>THEORETICAL AND COMPUTATIONAL FLUID DYNAMICS</t>
  </si>
  <si>
    <t>Theoretical Ecology</t>
  </si>
  <si>
    <t>Theoretical and Experimental Plant Physiology</t>
  </si>
  <si>
    <t>THEORETICAL FOUNDATIONS OF CHEMICAL ENGINEERING</t>
  </si>
  <si>
    <t>THEORETICAL AND MATHEMATICAL PHYSICS</t>
  </si>
  <si>
    <t>THEORETICAL POPULATION BIOLOGY</t>
  </si>
  <si>
    <t>THEORY AND PRACTICE OF LOGIC PROGRAMMING</t>
  </si>
  <si>
    <t>THEORY OF PROBABILITY AND ITS APPLICATIONS</t>
  </si>
  <si>
    <t>Therapeutic Advances in Chronic Disease</t>
  </si>
  <si>
    <t>Therapeutic Advances in Drug Safety</t>
  </si>
  <si>
    <t>Therapeutic Advances in Endocrinology and Metabolism</t>
  </si>
  <si>
    <t>Therapeutic Advances in Gastroenterology</t>
  </si>
  <si>
    <t>Therapeutic Advances in Hematology</t>
  </si>
  <si>
    <t>Therapeutic Advances in Medical Oncology</t>
  </si>
  <si>
    <t>Therapeutic Advances in Musculoskeletal Disease</t>
  </si>
  <si>
    <t>Therapeutic Advances in Neurological Disorders</t>
  </si>
  <si>
    <t>Therapeutic Advances in Psychopharmacology</t>
  </si>
  <si>
    <t>Therapeutic Advances in Respiratory Disease</t>
  </si>
  <si>
    <t>Therapeutic Advances in Urology</t>
  </si>
  <si>
    <t>THERAPEUTIC APHERESIS AND DIALYSIS</t>
  </si>
  <si>
    <t>Therapeutics and Clinical Risk Management</t>
  </si>
  <si>
    <t>THERAPEUTIC DRUG MONITORING</t>
  </si>
  <si>
    <t>Therapeutic Hypothermia and Temperature Management</t>
  </si>
  <si>
    <t>Therapeutic Innovation &amp; Regulatory Science</t>
  </si>
  <si>
    <t>Theranostics</t>
  </si>
  <si>
    <t>THERAPIE</t>
  </si>
  <si>
    <t>THERIOGENOLOGY</t>
  </si>
  <si>
    <t>Thermal Science</t>
  </si>
  <si>
    <t>THERMOCHIMICA ACTA</t>
  </si>
  <si>
    <t>THIN-WALLED STRUCTURES</t>
  </si>
  <si>
    <t>Thoracic Cancer</t>
  </si>
  <si>
    <t>THORACIC AND CARDIOVASCULAR SURGEON</t>
  </si>
  <si>
    <t>Thoracic Surgery Clinics</t>
  </si>
  <si>
    <t>THORAX</t>
  </si>
  <si>
    <t>THROMBOSIS AND HAEMOSTASIS</t>
  </si>
  <si>
    <t>Thrombosis Journal</t>
  </si>
  <si>
    <t>THROMBOSIS RESEARCH</t>
  </si>
  <si>
    <t>Ticks and Tick-Borne Diseases</t>
  </si>
  <si>
    <t>TIERAERZTLICHE PRAXIS AUSGABE KLEINTIERE HEIMTIERE</t>
  </si>
  <si>
    <t>TISSUE &amp; CELL</t>
  </si>
  <si>
    <t>Tissue Engineering Part B-Reviews</t>
  </si>
  <si>
    <t>Tissue Engineering Part C-Methods</t>
  </si>
  <si>
    <t>Tissue Engineering Part A</t>
  </si>
  <si>
    <t>Tissue Engineering and Regenerative Medicine</t>
  </si>
  <si>
    <t>TOBACCO CONTROL</t>
  </si>
  <si>
    <t>Tobacco Induced Diseases</t>
  </si>
  <si>
    <t>TOHOKU JOURNAL OF EXPERIMENTAL MEDICINE</t>
  </si>
  <si>
    <t>Tokyo Journal of Mathematics</t>
  </si>
  <si>
    <t>Tomography</t>
  </si>
  <si>
    <t>Top</t>
  </si>
  <si>
    <t>TOPICS IN CATALYSIS</t>
  </si>
  <si>
    <t>Topics in Companion Animal Medicine</t>
  </si>
  <si>
    <t>Topics in Stroke Rehabilitation</t>
  </si>
  <si>
    <t>Topics in Current Chemistry</t>
  </si>
  <si>
    <t>TOPOLOGY AND ITS APPLICATIONS</t>
  </si>
  <si>
    <t>TOXICOLOGY AND APPLIED PHARMACOLOGY</t>
  </si>
  <si>
    <t>TOXICOLOGICAL AND ENVIRONMENTAL CHEMISTRY</t>
  </si>
  <si>
    <t>TOXICOLOGY IN VITRO</t>
  </si>
  <si>
    <t>TOXICOLOGY AND INDUSTRIAL HEALTH</t>
  </si>
  <si>
    <t>TOXICOLOGY LETTERS</t>
  </si>
  <si>
    <t>TOXICOLOGY MECHANISMS AND METHODS</t>
  </si>
  <si>
    <t>TOXICOLOGIC PATHOLOGY</t>
  </si>
  <si>
    <t>Toxicology Research</t>
  </si>
  <si>
    <t>TOXICOLOGICAL SCIENCES</t>
  </si>
  <si>
    <t>Toxics</t>
  </si>
  <si>
    <t>Toxin Reviews</t>
  </si>
  <si>
    <t>Toxins</t>
  </si>
  <si>
    <t>TRAC-TRENDS IN ANALYTICAL CHEMISTRY</t>
  </si>
  <si>
    <t>TRAFFIC</t>
  </si>
  <si>
    <t>Traffic Injury Prevention</t>
  </si>
  <si>
    <t>Transboundary and Emerging Diseases</t>
  </si>
  <si>
    <t>TRANSFUSION AND APHERESIS SCIENCE</t>
  </si>
  <si>
    <t>TRANSFUSION CLINIQUE ET BIOLOGIQUE</t>
  </si>
  <si>
    <t>TRANSFUSION MEDICINE AND HEMOTHERAPY</t>
  </si>
  <si>
    <t>TRANSFUSION MEDICINE REVIEWS</t>
  </si>
  <si>
    <t>TRANSFUSION</t>
  </si>
  <si>
    <t>TRANSFUSION MEDICINE</t>
  </si>
  <si>
    <t>TRANSGENIC RESEARCH</t>
  </si>
  <si>
    <t>TRANSITION METAL CHEMISTRY</t>
  </si>
  <si>
    <t>Translational Andrology and Urology</t>
  </si>
  <si>
    <t>Translational Behavioral Medicine</t>
  </si>
  <si>
    <t>Translational Cancer Research</t>
  </si>
  <si>
    <t>Translational Lung Cancer Research</t>
  </si>
  <si>
    <t>Translational Neurodegeneration</t>
  </si>
  <si>
    <t>Translational Neuroscience</t>
  </si>
  <si>
    <t>Translational Oncology</t>
  </si>
  <si>
    <t>Translational Pediatrics</t>
  </si>
  <si>
    <t>Translational Psychiatry</t>
  </si>
  <si>
    <t>Translational Research</t>
  </si>
  <si>
    <t>Translational Stroke Research</t>
  </si>
  <si>
    <t>Translational Vision Science &amp; Technology</t>
  </si>
  <si>
    <t>Transportation Geotechnics</t>
  </si>
  <si>
    <t>Transportation Letters-The International Journal of Transportation Research</t>
  </si>
  <si>
    <t>TRANSPLANT INTERNATIONAL</t>
  </si>
  <si>
    <t>Transplantation Reviews</t>
  </si>
  <si>
    <t>TRANSPLANTATION</t>
  </si>
  <si>
    <t>TRANSPORTATION PLANNING AND TECHNOLOGY</t>
  </si>
  <si>
    <t>TRANSPORT IN POROUS MEDIA</t>
  </si>
  <si>
    <t>TRANSPORTATION RESEARCH PART A-POLICY AND PRACTICE</t>
  </si>
  <si>
    <t>TRANSPORTATION RESEARCH PART B-METHODOLOGICAL</t>
  </si>
  <si>
    <t>TRANSPORTATION RESEARCH PART C-EMERGING TECHNOLOGIES</t>
  </si>
  <si>
    <t>TRANSPORTATION RESEARCH PART D-TRANSPORT AND ENVIRONMENT</t>
  </si>
  <si>
    <t>TRANSPORTATION RESEARCH PART E-LOGISTICS AND TRANSPORTATION REVIEW</t>
  </si>
  <si>
    <t>TRANSPORTATION RESEARCH RECORD</t>
  </si>
  <si>
    <t>TRANSPORTATION SCIENCE</t>
  </si>
  <si>
    <t>TRANSPORTATION</t>
  </si>
  <si>
    <t>Transportmetrica A-Transport Science</t>
  </si>
  <si>
    <t>Transportmetrica B-Transport Dynamics</t>
  </si>
  <si>
    <t>Transport</t>
  </si>
  <si>
    <t>TRAVAIL HUMAIN</t>
  </si>
  <si>
    <t>Travel Medicine and Infectious Disease</t>
  </si>
  <si>
    <t>Tree Genetics &amp; Genomes</t>
  </si>
  <si>
    <t>TREE PHYSIOLOGY</t>
  </si>
  <si>
    <t>TREES-STRUCTURE AND FUNCTION</t>
  </si>
  <si>
    <t>TRENDS IN BIOCHEMICAL SCIENCES</t>
  </si>
  <si>
    <t>TRENDS IN BIOTECHNOLOGY</t>
  </si>
  <si>
    <t>Trends in Cancer</t>
  </si>
  <si>
    <t>TRENDS IN CARDIOVASCULAR MEDICINE</t>
  </si>
  <si>
    <t>TRENDS IN CELL BIOLOGY</t>
  </si>
  <si>
    <t>Trends in Chemistry</t>
  </si>
  <si>
    <t>TRENDS IN COGNITIVE SCIENCES</t>
  </si>
  <si>
    <t>TRENDS IN ECOLOGY &amp; EVOLUTION</t>
  </si>
  <si>
    <t>TRENDS IN ENDOCRINOLOGY AND METABOLISM</t>
  </si>
  <si>
    <t>Trends in Environmental Analytical Chemistry</t>
  </si>
  <si>
    <t>TRENDS IN FOOD SCIENCE &amp; TECHNOLOGY</t>
  </si>
  <si>
    <t>TRENDS IN GENETICS</t>
  </si>
  <si>
    <t>Trends in Hearing</t>
  </si>
  <si>
    <t>TRENDS IN IMMUNOLOGY</t>
  </si>
  <si>
    <t>TRENDS IN MICROBIOLOGY</t>
  </si>
  <si>
    <t>TRENDS IN MOLECULAR MEDICINE</t>
  </si>
  <si>
    <t>TRENDS IN NEUROSCIENCES</t>
  </si>
  <si>
    <t>TRENDS IN PARASITOLOGY</t>
  </si>
  <si>
    <t>TRENDS IN PHARMACOLOGICAL SCIENCES</t>
  </si>
  <si>
    <t>TRENDS IN PLANT SCIENCE</t>
  </si>
  <si>
    <t>Trials</t>
  </si>
  <si>
    <t>TRIBOLOGY LETTERS</t>
  </si>
  <si>
    <t>TRIBOLOGY TRANSACTIONS</t>
  </si>
  <si>
    <t>TROPICAL ANIMAL HEALTH AND PRODUCTION</t>
  </si>
  <si>
    <t>Tropical Conservation Science</t>
  </si>
  <si>
    <t>TROPICAL DOCTOR</t>
  </si>
  <si>
    <t>TROPICAL ECOLOGY</t>
  </si>
  <si>
    <t>TROPICAL MEDICINE &amp; INTERNATIONAL HEALTH</t>
  </si>
  <si>
    <t>Tropical Plant Biology</t>
  </si>
  <si>
    <t>Tropical Plant Pathology</t>
  </si>
  <si>
    <t>TROPICAL ZOOLOGY</t>
  </si>
  <si>
    <t>TSINGHUA SCIENCE AND TECHNOLOGY</t>
  </si>
  <si>
    <t>TUEXENIA</t>
  </si>
  <si>
    <t>Tumori Journal</t>
  </si>
  <si>
    <t>TUNNELLING AND UNDERGROUND SPACE TECHNOLOGY</t>
  </si>
  <si>
    <t>Turk Gogus Kalp Damar Cerrahisi Dergisi-Turkish Journal of Thoracic and Cardiovascular Surgery</t>
  </si>
  <si>
    <t>Turkish Journal of Agriculture and Forestry</t>
  </si>
  <si>
    <t>TURKISH JOURNAL OF BOTANY</t>
  </si>
  <si>
    <t>TURKISH JOURNAL OF CHEMISTRY</t>
  </si>
  <si>
    <t>TURKISH JOURNAL OF EARTH SCIENCES</t>
  </si>
  <si>
    <t>Turkish Journal of Electrical Engineering and Computer Sciences</t>
  </si>
  <si>
    <t>Turkish Journal of Fisheries and Aquatic Sciences</t>
  </si>
  <si>
    <t>Turkish Journal of Gastroenterology</t>
  </si>
  <si>
    <t>Turkish Journal of Hematology</t>
  </si>
  <si>
    <t>Turkish Journal of Mathematics</t>
  </si>
  <si>
    <t>Turkish Journal Of Medical Sciences</t>
  </si>
  <si>
    <t>Turkish Journal of Physical Medicine and Rehabilitation</t>
  </si>
  <si>
    <t>TURKISH JOURNAL OF VETERINARY &amp; ANIMAL SCIENCES</t>
  </si>
  <si>
    <t>TURKISH JOURNAL OF ZOOLOGY</t>
  </si>
  <si>
    <t>Twin Research and Human Genetics</t>
  </si>
  <si>
    <t>TWMS Journal of Pure and Applied Mathematics</t>
  </si>
  <si>
    <t>University Politehnica of Bucharest Scientific Bulletin-Series A-Applied Mathematics and Physics</t>
  </si>
  <si>
    <t>UHOD-Uluslararasi Hematoloji-Onkoloji Dergisi</t>
  </si>
  <si>
    <t>Ukrainian Journal of Physical Optics</t>
  </si>
  <si>
    <t>ULTRAMICROSCOPY</t>
  </si>
  <si>
    <t>ULTRASCHALL IN DER MEDIZIN</t>
  </si>
  <si>
    <t>ULTRASONICS SONOCHEMISTRY</t>
  </si>
  <si>
    <t>ULTRASONIC IMAGING</t>
  </si>
  <si>
    <t>ULTRASONICS</t>
  </si>
  <si>
    <t>Ultrasonography</t>
  </si>
  <si>
    <t>ULTRASOUND IN MEDICINE AND BIOLOGY</t>
  </si>
  <si>
    <t>ULTRASOUND IN OBSTETRICS &amp; GYNECOLOGY</t>
  </si>
  <si>
    <t>ULTRASTRUCTURAL PATHOLOGY</t>
  </si>
  <si>
    <t>Ulusal Travma ve Acil Cerrahi Dergisi-Turkish Journal of Trauma &amp; Emergency Surgery</t>
  </si>
  <si>
    <t>Underground Space</t>
  </si>
  <si>
    <t>United European Gastroenterology Journal</t>
  </si>
  <si>
    <t>Universal Access in the Information Society</t>
  </si>
  <si>
    <t>Universe</t>
  </si>
  <si>
    <t>Updates in Surgery</t>
  </si>
  <si>
    <t>UPSALA JOURNAL OF MEDICAL SCIENCES</t>
  </si>
  <si>
    <t>Urban Climate</t>
  </si>
  <si>
    <t>URBAN ECOSYSTEMS</t>
  </si>
  <si>
    <t>URBAN FORESTRY &amp; URBAN GREENING</t>
  </si>
  <si>
    <t>Urban Water Journal</t>
  </si>
  <si>
    <t>UROLOGIC CLINICS OF NORTH AMERICA</t>
  </si>
  <si>
    <t>UROLOGIA INTERNATIONALIS</t>
  </si>
  <si>
    <t>Urology Journal</t>
  </si>
  <si>
    <t>UROLOGIC ONCOLOGY-SEMINARS AND ORIGINAL INVESTIGATIONS</t>
  </si>
  <si>
    <t>Urolithiasis</t>
  </si>
  <si>
    <t>USER MODELING AND USER-ADAPTED INTERACTION</t>
  </si>
  <si>
    <t>Utilities Policy</t>
  </si>
  <si>
    <t>Vaccines</t>
  </si>
  <si>
    <t>VADOSE ZONE JOURNAL</t>
  </si>
  <si>
    <t>VALUE IN HEALTH</t>
  </si>
  <si>
    <t>Vasa-European Journal of Vascular Medicine</t>
  </si>
  <si>
    <t>VASCULAR MEDICINE</t>
  </si>
  <si>
    <t>VASCULAR PHARMACOLOGY</t>
  </si>
  <si>
    <t>VECTOR-BORNE AND ZOONOTIC DISEASES</t>
  </si>
  <si>
    <t>VEGETATION HISTORY AND ARCHAEOBOTANY</t>
  </si>
  <si>
    <t>Vehicular Communications</t>
  </si>
  <si>
    <t>VEHICLE SYSTEM DYNAMICS</t>
  </si>
  <si>
    <t>VERHALTENSTHERAPIE</t>
  </si>
  <si>
    <t>Vertebrate Zoology</t>
  </si>
  <si>
    <t>VETERINARY ANAESTHESIA AND ANALGESIA</t>
  </si>
  <si>
    <t>VETERINARY CLINICS OF NORTH AMERICA-EQUINE PRACTICE</t>
  </si>
  <si>
    <t>VETERINARY CLINICS OF NORTH AMERICA-FOOD ANIMAL PRACTICE</t>
  </si>
  <si>
    <t>VETERINARY CLINICS OF NORTH AMERICA-SMALL ANIMAL PRACTICE</t>
  </si>
  <si>
    <t>VETERINARY CLINICAL PATHOLOGY</t>
  </si>
  <si>
    <t>Veterinary and Comparative Oncology</t>
  </si>
  <si>
    <t>VETERINARY AND COMPARATIVE ORTHOPAEDICS AND TRAUMATOLOGY</t>
  </si>
  <si>
    <t>VETERINARY DERMATOLOGY</t>
  </si>
  <si>
    <t>VETERINARY IMMUNOLOGY AND IMMUNOPATHOLOGY</t>
  </si>
  <si>
    <t>VETERINARY JOURNAL</t>
  </si>
  <si>
    <t>Veterinary Medicine and Science</t>
  </si>
  <si>
    <t>VETERINARY MICROBIOLOGY</t>
  </si>
  <si>
    <t>VETERINARY OPHTHALMOLOGY</t>
  </si>
  <si>
    <t>VETERINARY PARASITOLOGY</t>
  </si>
  <si>
    <t>VETERINARY PATHOLOGY</t>
  </si>
  <si>
    <t>VETERINARY QUARTERLY</t>
  </si>
  <si>
    <t>VETERINARY RADIOLOGY &amp; ULTRASOUND</t>
  </si>
  <si>
    <t>VETERINARY RECORD</t>
  </si>
  <si>
    <t>VETERINARY RESEARCH</t>
  </si>
  <si>
    <t>VETERINARY RESEARCH COMMUNICATIONS</t>
  </si>
  <si>
    <t>Veterinary Research Forum</t>
  </si>
  <si>
    <t>Veterinary Sciences</t>
  </si>
  <si>
    <t>VETERINARY SURGERY</t>
  </si>
  <si>
    <t>VIBRATIONAL SPECTROSCOPY</t>
  </si>
  <si>
    <t>Videosurgery and Other Miniinvasive Techniques</t>
  </si>
  <si>
    <t>VIRAL IMMUNOLOGY</t>
  </si>
  <si>
    <t>VIRCHOWS ARCHIV</t>
  </si>
  <si>
    <t>Virology Journal</t>
  </si>
  <si>
    <t>VIROLOGICA SINICA</t>
  </si>
  <si>
    <t>VIROLOGIE</t>
  </si>
  <si>
    <t>VIROLOGY</t>
  </si>
  <si>
    <t>Virtual and Physical Prototyping</t>
  </si>
  <si>
    <t>VIRTUAL REALITY</t>
  </si>
  <si>
    <t>Virulence</t>
  </si>
  <si>
    <t>Virus Evolution</t>
  </si>
  <si>
    <t>VIRUS GENES</t>
  </si>
  <si>
    <t>VIRUS RESEARCH</t>
  </si>
  <si>
    <t>Viruses-Basel</t>
  </si>
  <si>
    <t>Visceral Medicine</t>
  </si>
  <si>
    <t>VISION RESEARCH</t>
  </si>
  <si>
    <t>VISUAL COMPUTER</t>
  </si>
  <si>
    <t>VISUAL NEUROSCIENCE</t>
  </si>
  <si>
    <t>VLDB JOURNAL</t>
  </si>
  <si>
    <t>VOX SANGUINIS</t>
  </si>
  <si>
    <t>WEST INDIAN MEDICAL JOURNAL</t>
  </si>
  <si>
    <t>Waste and Biomass Valorization</t>
  </si>
  <si>
    <t>WASTE MANAGEMENT &amp; RESEARCH</t>
  </si>
  <si>
    <t>WATER AIR AND SOIL POLLUTION</t>
  </si>
  <si>
    <t>Water Alternatives-An Interdisciplinary Journal on Water Politics and Development</t>
  </si>
  <si>
    <t>Water Economics and Policy</t>
  </si>
  <si>
    <t>WATER AND ENVIRONMENT JOURNAL</t>
  </si>
  <si>
    <t>WATER ENVIRONMENT RESEARCH</t>
  </si>
  <si>
    <t>WATER INTERNATIONAL</t>
  </si>
  <si>
    <t>Water Policy</t>
  </si>
  <si>
    <t>WATER RESEARCH</t>
  </si>
  <si>
    <t>Water Resources and Economics</t>
  </si>
  <si>
    <t>WATER RESOURCES MANAGEMENT</t>
  </si>
  <si>
    <t>WATER RESOURCES RESEARCH</t>
  </si>
  <si>
    <t>WATER SCIENCE AND TECHNOLOGY</t>
  </si>
  <si>
    <t>Water</t>
  </si>
  <si>
    <t>Weather</t>
  </si>
  <si>
    <t>Weather and Climate Extremes</t>
  </si>
  <si>
    <t>Weather Climate and Society</t>
  </si>
  <si>
    <t>WEATHER AND FORECASTING</t>
  </si>
  <si>
    <t>WEB ECOLOGY</t>
  </si>
  <si>
    <t>WEED BIOLOGY AND MANAGEMENT</t>
  </si>
  <si>
    <t>WEED RESEARCH</t>
  </si>
  <si>
    <t>WEED SCIENCE</t>
  </si>
  <si>
    <t>WEED TECHNOLOGY</t>
  </si>
  <si>
    <t>WELDING JOURNAL</t>
  </si>
  <si>
    <t>Welding in the World</t>
  </si>
  <si>
    <t>Western Journal of Emergency Medicine</t>
  </si>
  <si>
    <t>WESTERN NORTH AMERICAN NATURALIST</t>
  </si>
  <si>
    <t>WESTERN JOURNAL OF NURSING RESEARCH</t>
  </si>
  <si>
    <t>WETLANDS ECOLOGY AND MANAGEMENT</t>
  </si>
  <si>
    <t>WIENER KLINISCHE WOCHENSCHRIFT</t>
  </si>
  <si>
    <t>WILDERNESS &amp; ENVIRONMENTAL MEDICINE</t>
  </si>
  <si>
    <t>WILDFOWL</t>
  </si>
  <si>
    <t>WILDLIFE BIOLOGY</t>
  </si>
  <si>
    <t>WILDLIFE MONOGRAPHS</t>
  </si>
  <si>
    <t>WILDLIFE RESEARCH</t>
  </si>
  <si>
    <t>Willdenowia</t>
  </si>
  <si>
    <t>WIND AND STRUCTURES</t>
  </si>
  <si>
    <t>WIRELESS NETWORKS</t>
  </si>
  <si>
    <t>WIRELESS PERSONAL COMMUNICATIONS</t>
  </si>
  <si>
    <t>Wiley Interdisciplinary Reviews-Climate Change</t>
  </si>
  <si>
    <t>Wiley Interdisciplinary Reviews-Computational Molecular Science</t>
  </si>
  <si>
    <t>Wiley Interdisciplinary Reviews-Data Mining and Knowledge Discovery</t>
  </si>
  <si>
    <t>Wiley Interdisciplinary Reviews-Energy and Environment</t>
  </si>
  <si>
    <t>Wiley Interdisciplinary Reviews-Nanomedicine and Nanobiotechnology</t>
  </si>
  <si>
    <t>Wiley Interdisciplinary Reviews-RNA</t>
  </si>
  <si>
    <t>Wiley Interdisciplinary Reviews-Water</t>
  </si>
  <si>
    <t>WOCHENBLATT FUR PAPIERFABRIKATION</t>
  </si>
  <si>
    <t>Women and Birth</t>
  </si>
  <si>
    <t>Wood Material Science &amp; Engineering</t>
  </si>
  <si>
    <t>WOOD RESEARCH</t>
  </si>
  <si>
    <t>WOOD SCIENCE AND TECHNOLOGY</t>
  </si>
  <si>
    <t>Workplace Health &amp; Safety</t>
  </si>
  <si>
    <t>World Allergy Organization Journal</t>
  </si>
  <si>
    <t>WORLD JOURNAL OF BIOLOGICAL PSYCHIATRY</t>
  </si>
  <si>
    <t>World Journal of Diabetes</t>
  </si>
  <si>
    <t>World Journal Of Emergency Medicine</t>
  </si>
  <si>
    <t>World Journal of Emergency Surgery</t>
  </si>
  <si>
    <t>World Journal of Gastrointestinal Oncology</t>
  </si>
  <si>
    <t>World Journal of Gastrointestinal Surgery</t>
  </si>
  <si>
    <t>WORLD JOURNAL OF GASTROENTEROLOGY</t>
  </si>
  <si>
    <t>World Journal of Mens Health</t>
  </si>
  <si>
    <t>WORLD JOURNAL OF MICROBIOLOGY &amp; BIOTECHNOLOGY</t>
  </si>
  <si>
    <t>World Journal of Pediatrics</t>
  </si>
  <si>
    <t>World Journal of Psychiatry</t>
  </si>
  <si>
    <t>World Journal of Stem Cells</t>
  </si>
  <si>
    <t>WORLD JOURNAL OF SURGERY</t>
  </si>
  <si>
    <t>World Journal of Surgical Oncology</t>
  </si>
  <si>
    <t>WORLD JOURNAL OF UROLOGY</t>
  </si>
  <si>
    <t>World Mycotoxin Journal</t>
  </si>
  <si>
    <t>World Neurosurgery</t>
  </si>
  <si>
    <t>WORLDS POULTRY SCIENCE JOURNAL</t>
  </si>
  <si>
    <t>World Psychiatry</t>
  </si>
  <si>
    <t>World Rabbit Science</t>
  </si>
  <si>
    <t>WORLD WIDE WEB-INTERNET AND WEB INFORMATION SYSTEMS</t>
  </si>
  <si>
    <t>Worldviews on Evidence-Based Nursing</t>
  </si>
  <si>
    <t>WOUND REPAIR AND REGENERATION</t>
  </si>
  <si>
    <t>WOUNDS-A COMPENDIUM OF CLINICAL RESEARCH AND PRACTICE</t>
  </si>
  <si>
    <t>XENOTRANSPLANTATION</t>
  </si>
  <si>
    <t>X-RAY SPECTROMETRY</t>
  </si>
  <si>
    <t>YALE JOURNAL OF BIOLOGY AND MEDICINE</t>
  </si>
  <si>
    <t>YEAST</t>
  </si>
  <si>
    <t>YONAGO ACTA MEDICA</t>
  </si>
  <si>
    <t>YONSEI MEDICAL JOURNAL</t>
  </si>
  <si>
    <t>ZEITSCHRIFT FUR ANGEWANDTE MATHEMATIK UND PHYSIK</t>
  </si>
  <si>
    <t>Zeitschrift der Deutschen Gesellschaft fur Geowissenschaften</t>
  </si>
  <si>
    <t>ZEITSCHRIFT FUR GASTROENTEROLOGIE</t>
  </si>
  <si>
    <t>ZEITSCHRIFT FUR GEBURTSHILFE UND NEONATOLOGIE</t>
  </si>
  <si>
    <t>ZEITSCHRIFT FUR GEOMORPHOLOGIE</t>
  </si>
  <si>
    <t>ZEITSCHRIFT FUR GERONTOLOGIE UND GERIATRIE</t>
  </si>
  <si>
    <t>Zeitschrift fur Kristallographie-Crystalline Materials</t>
  </si>
  <si>
    <t>Zeitschrift fur Medizinische Physik</t>
  </si>
  <si>
    <t>ZEITSCHRIFT FUR NATURFORSCHUNG SECTION A-A JOURNAL OF PHYSICAL SCIENCES</t>
  </si>
  <si>
    <t>ZEITSCHRIFT FUR NATURFORSCHUNG SECTION C-A JOURNAL OF BIOSCIENCES</t>
  </si>
  <si>
    <t>Zeitschrift fur Orthopadie und Unfallchirurgie</t>
  </si>
  <si>
    <t>ZEITSCHRIFT FUR PHYSIKALISCHE CHEMIE-INTERNATIONAL JOURNAL OF RESEARCH IN PHYSICAL CHEMISTRY &amp; CHEMICAL PHYSICS</t>
  </si>
  <si>
    <t>ZEITSCHRIFT FUR RHEUMATOLOGIE</t>
  </si>
  <si>
    <t>ZAMM-Zeitschrift fur Angewandte Mathematik und Mechanik</t>
  </si>
  <si>
    <t>Zebrafish</t>
  </si>
  <si>
    <t>ZKG INTERNATIONAL</t>
  </si>
  <si>
    <t>ZOO BIOLOGY</t>
  </si>
  <si>
    <t>ZooKeys</t>
  </si>
  <si>
    <t>ZOOLOGISCHER ANZEIGER</t>
  </si>
  <si>
    <t>ZOOLOGICAL JOURNAL OF THE LINNEAN SOCIETY</t>
  </si>
  <si>
    <t>Zoological Letters</t>
  </si>
  <si>
    <t>ZOOLOGY IN THE MIDDLE EAST</t>
  </si>
  <si>
    <t>ZOOLOGICAL RESEARCH</t>
  </si>
  <si>
    <t>ZOOLOGICAL SCIENCE</t>
  </si>
  <si>
    <t>ZOOLOGICA SCRIPTA</t>
  </si>
  <si>
    <t>ZOOLOGICAL STUDIES</t>
  </si>
  <si>
    <t>Zoologia</t>
  </si>
  <si>
    <t>ZOOLOGY</t>
  </si>
  <si>
    <t>ZOOMORPHOLOGY</t>
  </si>
  <si>
    <t>Zoonoses and Public Health</t>
  </si>
  <si>
    <t>Zoosystematics and Evolution</t>
  </si>
  <si>
    <t>ZOOSYSTEMA</t>
  </si>
  <si>
    <t>ZYGOTE</t>
  </si>
  <si>
    <t>Lancet Microbe</t>
  </si>
  <si>
    <t>Nature Reviews Earth &amp; Environment</t>
  </si>
  <si>
    <t>Nature Cancer</t>
  </si>
  <si>
    <t>Carbon Energy</t>
  </si>
  <si>
    <t>Nature Food</t>
  </si>
  <si>
    <t>PhotoniX</t>
  </si>
  <si>
    <t>INFORMS Journal on Applied Analytics</t>
  </si>
  <si>
    <t>CAAI Transactions on Intelligence Technology</t>
  </si>
  <si>
    <t>Cell Reports Physical Science</t>
  </si>
  <si>
    <t>PRX Quantum</t>
  </si>
  <si>
    <t>People and Nature</t>
  </si>
  <si>
    <t>Advanced Intelligent Systems</t>
  </si>
  <si>
    <t>Communications Earth &amp; Environment</t>
  </si>
  <si>
    <t>Journal de l Ecole Polytechnique-Mathematiques</t>
  </si>
  <si>
    <t>Boletin de la Sociedad Geologica Mexicana</t>
  </si>
  <si>
    <t>Discrete Analysis</t>
  </si>
  <si>
    <t>AORN JOURNAL</t>
  </si>
  <si>
    <t>JOURNAL OF ENGINEERING TECHNOLOGY</t>
  </si>
  <si>
    <t>Journal AWWA</t>
  </si>
  <si>
    <t>Hidrobiologica</t>
  </si>
  <si>
    <t>Human Reproduction Open</t>
  </si>
  <si>
    <t>IEEE Reviews in Biomedical Engineering</t>
  </si>
  <si>
    <t>Plant Phenomics</t>
  </si>
  <si>
    <t>AGU Advances</t>
  </si>
  <si>
    <t>INTERNATIONAL SURGERY</t>
  </si>
  <si>
    <t>APL Bioengineering</t>
  </si>
  <si>
    <t>MEDICINE &amp; SCIENCE IN SPORTS &amp; EXERCISE</t>
  </si>
  <si>
    <t>Current Research in Food Science</t>
  </si>
  <si>
    <t>Journal of Evidence Based Medicine</t>
  </si>
  <si>
    <t>ChemBioEng Reviews</t>
  </si>
  <si>
    <t>Innovation in Aging</t>
  </si>
  <si>
    <t>Machine Learning-Science and Technology</t>
  </si>
  <si>
    <t>Research and Practice in Thrombosis and Haemostasis</t>
  </si>
  <si>
    <t>Batteries-Basel</t>
  </si>
  <si>
    <t>European Stroke Journal</t>
  </si>
  <si>
    <t>Journal of Physics-Materials</t>
  </si>
  <si>
    <t>ONCOLOGIST</t>
  </si>
  <si>
    <t>Hellenic Journal of Cardiology</t>
  </si>
  <si>
    <t>Internet of Things</t>
  </si>
  <si>
    <t>Plants People Planet</t>
  </si>
  <si>
    <t>International Journal of Pharmaceutics-X</t>
  </si>
  <si>
    <t>Developments in the Built Environment</t>
  </si>
  <si>
    <t>Current Nutrition Reports</t>
  </si>
  <si>
    <t>Drones</t>
  </si>
  <si>
    <t>npj Science of Learning</t>
  </si>
  <si>
    <t>Microbial Cell</t>
  </si>
  <si>
    <t>EClinicalMedicine</t>
  </si>
  <si>
    <t>Cell Reports Medicine</t>
  </si>
  <si>
    <t>Journal of the American Chemical Society</t>
  </si>
  <si>
    <t>Biomaterials Research</t>
  </si>
  <si>
    <t>Advances in Methods and Practices in Psychological Science</t>
  </si>
  <si>
    <t>One Earth</t>
  </si>
  <si>
    <t>eTransportation</t>
  </si>
  <si>
    <t>Advanced Photonics</t>
  </si>
  <si>
    <t>Advanced Fiber Materials</t>
  </si>
  <si>
    <t>Advanced Quantum Technologies</t>
  </si>
  <si>
    <t>JOURNAL OF BIOMOLECULAR STRUCTURE &amp; DYNAMICS</t>
  </si>
  <si>
    <t>Minerva Urology and Nephrology</t>
  </si>
  <si>
    <t>Korean Journal of Anesthesiology</t>
  </si>
  <si>
    <t>Breast Cancer-Targets and Therapy</t>
  </si>
  <si>
    <t>BMJ Open Respiratory Research</t>
  </si>
  <si>
    <t>Bioengineering-Basel</t>
  </si>
  <si>
    <t>Health Information Science and Systems</t>
  </si>
  <si>
    <t>Frontiers in Sustainable Food Systems</t>
  </si>
  <si>
    <t>Advanced Therapeutics</t>
  </si>
  <si>
    <t>Marine Life Science &amp; Technology</t>
  </si>
  <si>
    <t>IEEE Transactions on Sustainable Computing</t>
  </si>
  <si>
    <t>Journal of Functional Biomaterials</t>
  </si>
  <si>
    <t>Microbial Genomics</t>
  </si>
  <si>
    <t>IEEE Transactions on Emerging Topics in Computational Intelligence</t>
  </si>
  <si>
    <t>IEEE Transactions on Computational Social Systems</t>
  </si>
  <si>
    <t>Clinical and Translational Radiation Oncology</t>
  </si>
  <si>
    <t>Journal of Neuromuscular Diseases</t>
  </si>
  <si>
    <t>BMJ Evidence-Based Medicine</t>
  </si>
  <si>
    <t>Psychology of Sexual Orientation and Gender Diversity</t>
  </si>
  <si>
    <t>Thermal Science and Engineering Progress</t>
  </si>
  <si>
    <t>Movement Disorders Clinical Practice</t>
  </si>
  <si>
    <t>Transgender Health</t>
  </si>
  <si>
    <t>MECHANICS BASED DESIGN OF STRUCTURES AND MACHINES</t>
  </si>
  <si>
    <t>Frontiers in Forests and Global Change</t>
  </si>
  <si>
    <t>ERJ Open Research</t>
  </si>
  <si>
    <t>Journal of Traditional and Complementary Medicine</t>
  </si>
  <si>
    <t>Water Resources and Industry</t>
  </si>
  <si>
    <t>Current Opinion in Biomedical Engineering</t>
  </si>
  <si>
    <t>Computational Visual Media</t>
  </si>
  <si>
    <t>SSM-Population Health</t>
  </si>
  <si>
    <t>Frontiers in Astronomy and Space Sciences</t>
  </si>
  <si>
    <t>Epilepsia Open</t>
  </si>
  <si>
    <t>Phytopathology Research</t>
  </si>
  <si>
    <t>SIAM Journal on Mathematics of Data Science</t>
  </si>
  <si>
    <t>Biomedical Engineering Letters</t>
  </si>
  <si>
    <t>International Journal of Engine Research</t>
  </si>
  <si>
    <t>Minerva Endocrinology</t>
  </si>
  <si>
    <t>JOR Spine</t>
  </si>
  <si>
    <t>Biomimetics</t>
  </si>
  <si>
    <t>Current Reviews in Musculoskeletal Medicine</t>
  </si>
  <si>
    <t>Tropical Medicine and Infectious Disease</t>
  </si>
  <si>
    <t>ChemPhotoChem</t>
  </si>
  <si>
    <t>International Journal of Oral Implantology</t>
  </si>
  <si>
    <t>EcoMat</t>
  </si>
  <si>
    <t>Annual Review of Control Robotics and Autonomous Systems</t>
  </si>
  <si>
    <t>Biochar</t>
  </si>
  <si>
    <t>Small Structures</t>
  </si>
  <si>
    <t>Research</t>
  </si>
  <si>
    <t>Journal of Big Data</t>
  </si>
  <si>
    <t>Protection and Control of Modern Power Systems</t>
  </si>
  <si>
    <t>Lubricants</t>
  </si>
  <si>
    <t>IEEE Transactions on Green Communications and Networking</t>
  </si>
  <si>
    <t>Operations Research Perspectives</t>
  </si>
  <si>
    <t>JMIR Serious Games</t>
  </si>
  <si>
    <t>Wiley Interdisciplinary Reviews-Computational Statistics</t>
  </si>
  <si>
    <t>Synthetic Biology</t>
  </si>
  <si>
    <t>Information and Inference-A Journal of the IMA</t>
  </si>
  <si>
    <t>Integrative Organismal Biology</t>
  </si>
  <si>
    <t>Minerva Gastroenterology</t>
  </si>
  <si>
    <t>Fishes</t>
  </si>
  <si>
    <t>Animal Biotelemetry</t>
  </si>
  <si>
    <t>Inorganics</t>
  </si>
  <si>
    <t>Toxicological Research</t>
  </si>
  <si>
    <t>ANNALEN DER PHYSIK</t>
  </si>
  <si>
    <t>JOURNAL OF CARDIOVASCULAR ELECTROPHYSIOLOGY</t>
  </si>
  <si>
    <t>BMJ Paediatrics Open</t>
  </si>
  <si>
    <t>IEEE Journal of Translational Engineering in Health and Medicine</t>
  </si>
  <si>
    <t>Agricultural and Food Economics</t>
  </si>
  <si>
    <t>Preventive Medicine Reports</t>
  </si>
  <si>
    <t>Fire-Switzerland</t>
  </si>
  <si>
    <t>HSS Journal</t>
  </si>
  <si>
    <t>Annals of PDE</t>
  </si>
  <si>
    <t>LIQUID CRYSTALS</t>
  </si>
  <si>
    <t>Brazilian Oral Research</t>
  </si>
  <si>
    <t>Multidiscipline Modeling in Materials and Structures</t>
  </si>
  <si>
    <t>International Journal of Extreme Manufacturing</t>
  </si>
  <si>
    <t>JHEP Reports</t>
  </si>
  <si>
    <t>npj Climate and Atmospheric Science</t>
  </si>
  <si>
    <t>Environmental Science and Ecotechnology</t>
  </si>
  <si>
    <t>Water Research X</t>
  </si>
  <si>
    <t>Transactions of the Association for Computational Linguistics</t>
  </si>
  <si>
    <t>International Journal of Systems Science-Operations &amp; Logistics</t>
  </si>
  <si>
    <t>Astin Bulletin-The Journal of the International Actuarial Association</t>
  </si>
  <si>
    <t>European Journal of Hospital Pharmacy</t>
  </si>
  <si>
    <t>Clinics in Orthopedic Surgery</t>
  </si>
  <si>
    <t>Depositional Record</t>
  </si>
  <si>
    <t>Journal of Robotic Surgery</t>
  </si>
  <si>
    <t>JOURNAL OF ENHANCED HEAT TRANSFER</t>
  </si>
  <si>
    <t>Minerva Cardiology and Angiology</t>
  </si>
  <si>
    <t>Food Webs</t>
  </si>
  <si>
    <t>Cogent Food &amp; Agriculture</t>
  </si>
  <si>
    <t>Demonstratio Mathematica</t>
  </si>
  <si>
    <t>Current Radiopharmaceuticals</t>
  </si>
  <si>
    <t>SIAM Journal on Applied Algebra and Geometry</t>
  </si>
  <si>
    <t>American Journal of Obstetrics &amp; Gynecology MFM</t>
  </si>
  <si>
    <t>Plant Communications</t>
  </si>
  <si>
    <t>Lancet Regional Health-Western Pacific</t>
  </si>
  <si>
    <t>HemaSphere</t>
  </si>
  <si>
    <t>Mathematical Programming Computation</t>
  </si>
  <si>
    <t>Journal of Nursing Regulation</t>
  </si>
  <si>
    <t>Axioms</t>
  </si>
  <si>
    <t>Injury Epidemiology</t>
  </si>
  <si>
    <t>ANTIVIRAL THERAPY</t>
  </si>
  <si>
    <t>CUTIS</t>
  </si>
  <si>
    <t>Journal of Environmental Science and Health Part C-Toxicology and Carcinogenesis</t>
  </si>
  <si>
    <t>Microbial Risk Analysis</t>
  </si>
  <si>
    <t>SYDOWIA</t>
  </si>
  <si>
    <t>Carolina Marquezan da Silva</t>
  </si>
  <si>
    <t>Debora Pereira de Almeida</t>
  </si>
  <si>
    <t>Karen Giacobe</t>
  </si>
  <si>
    <t>Josieli Demetrio Siqueira</t>
  </si>
  <si>
    <t>Kellen Francine Anschau</t>
  </si>
  <si>
    <t>Luiza Baumann</t>
  </si>
  <si>
    <t>Preparo de amostra, Cap 8, Pyrohidrolise, 2016</t>
  </si>
  <si>
    <t>Preparo de amostra, Cap 10, Preparo de amostras assistido…, 2016</t>
  </si>
  <si>
    <t>Preparo de amostra, Cap 11, Decomposição de materiais…, 2016</t>
  </si>
  <si>
    <t>Preparo de amostra, Cap 13, Preparo de amostras por especiação, 2016</t>
  </si>
  <si>
    <t>Preparo de amostra, Cap 9, Decomposição por via úmida, 2016</t>
  </si>
  <si>
    <t>Preparo de amostra, Cap 8, Piroidrólise, 2019</t>
  </si>
  <si>
    <t>Preparo de amostra, Cap 9, Decomposição de mat. org. por via úmida, 2019</t>
  </si>
  <si>
    <t>Preparo de amostra, Cap 10, Preparo de amostras assistido…, 2019</t>
  </si>
  <si>
    <t>Preparo de amostra, Cap 11, Decomposição de mat. org. por combustão, 2019</t>
  </si>
  <si>
    <t>Preparo de amostra, Cap 13, Preparo de amostras por especiação, 2019</t>
  </si>
  <si>
    <t>Jessica Fonseca Rodrigues</t>
  </si>
  <si>
    <t>Paula Dalla Vecchia</t>
  </si>
  <si>
    <t>Jader Rodrigo Kappaun da Silveira</t>
  </si>
  <si>
    <t>Luiz Eduardo Welter</t>
  </si>
  <si>
    <t>Tales Antonio Camargo Goulart</t>
  </si>
  <si>
    <t>Caroline Machado Sebem da Silva</t>
  </si>
  <si>
    <t>Carlos Cesar Diniz</t>
  </si>
  <si>
    <t>Steffany Zorzin Franceschini</t>
  </si>
  <si>
    <t>Barbara Diana Janisch</t>
  </si>
  <si>
    <t>Julia Paula Neu</t>
  </si>
  <si>
    <t>Priscila Dotto Rosa Balbinot</t>
  </si>
  <si>
    <t>Patricia Schmidt</t>
  </si>
  <si>
    <t>Gustavo Henrique Weimer</t>
  </si>
  <si>
    <t>Genilson dos Santos Pereira</t>
  </si>
  <si>
    <t>Adriano Felin Camargo</t>
  </si>
  <si>
    <t>Paulo Alexandre de Moares</t>
  </si>
  <si>
    <t>Marcelo Wendt</t>
  </si>
  <si>
    <t>Joelma Menegazzi Sarturi</t>
  </si>
  <si>
    <t>Luana Floriano</t>
  </si>
  <si>
    <t>Daniela Kunzel Muenchen</t>
  </si>
  <si>
    <t>Lucila Cendon Ribeiro</t>
  </si>
  <si>
    <t>Sonia Maria Vaz Sanches Cardoso</t>
  </si>
  <si>
    <t>Arthur Mateus Schreiber</t>
  </si>
  <si>
    <t>Juliana Diniz de Barros Kuntz</t>
  </si>
  <si>
    <t>Lia Mallmann Mattiazzi</t>
  </si>
  <si>
    <t>Luiza Bertoldo Stefanello</t>
  </si>
  <si>
    <t>Ana Paula Fernandes Prochnow</t>
  </si>
  <si>
    <t>Cleusa Fatima Zanchin</t>
  </si>
  <si>
    <t>Giovane Santos dos Reis</t>
  </si>
  <si>
    <t>Graziela Iop Rocha</t>
  </si>
  <si>
    <t>Maira Casali Malonn</t>
  </si>
  <si>
    <t>Nathalia Saibt</t>
  </si>
  <si>
    <t>Herliana Damelys Flores Abreu</t>
  </si>
  <si>
    <t>Felipe de Almeida Silva</t>
  </si>
  <si>
    <t>Graciela Marino Heidrich</t>
  </si>
  <si>
    <t>Vinicius Machado Neves</t>
  </si>
  <si>
    <t>E202200984</t>
  </si>
  <si>
    <t>E16558</t>
  </si>
  <si>
    <t>ICP-MS and Trace Elem. Anal., Cap. 1, Elemental Determination, 2022</t>
  </si>
  <si>
    <t>e202101394</t>
  </si>
  <si>
    <t>e202200641</t>
  </si>
  <si>
    <t>BR1020220134197, Efeito antidepressivo de…</t>
  </si>
  <si>
    <t>e202203207</t>
  </si>
  <si>
    <t>e202201350</t>
  </si>
  <si>
    <t>eISSN</t>
  </si>
  <si>
    <t>2053-1583</t>
  </si>
  <si>
    <t>2190-572X</t>
  </si>
  <si>
    <t>2190-5738</t>
  </si>
  <si>
    <t>2329-7662</t>
  </si>
  <si>
    <t>2329-7670</t>
  </si>
  <si>
    <t>1619-4500</t>
  </si>
  <si>
    <t>1614-2411</t>
  </si>
  <si>
    <t>1558-9153</t>
  </si>
  <si>
    <t>1550-7416</t>
  </si>
  <si>
    <t>1530-9932</t>
  </si>
  <si>
    <t>2330-5517</t>
  </si>
  <si>
    <t>1069-6563</t>
  </si>
  <si>
    <t>1553-2712</t>
  </si>
  <si>
    <t>1938-808X</t>
  </si>
  <si>
    <t>1076-6332</t>
  </si>
  <si>
    <t>1878-4046</t>
  </si>
  <si>
    <t>0044-586X</t>
  </si>
  <si>
    <t>2107-7207</t>
  </si>
  <si>
    <t>1520-4898</t>
  </si>
  <si>
    <t>1432-0517</t>
  </si>
  <si>
    <t>1944-737X</t>
  </si>
  <si>
    <t>1944-7361</t>
  </si>
  <si>
    <t>0360-0300</t>
  </si>
  <si>
    <t>1557-7341</t>
  </si>
  <si>
    <t>1556-4673</t>
  </si>
  <si>
    <t>1556-4711</t>
  </si>
  <si>
    <t>1550-4832</t>
  </si>
  <si>
    <t>1550-4840</t>
  </si>
  <si>
    <t>0146-4833</t>
  </si>
  <si>
    <t>1943-5819</t>
  </si>
  <si>
    <t>0734-2071</t>
  </si>
  <si>
    <t>1557-7333</t>
  </si>
  <si>
    <t>0362-5915</t>
  </si>
  <si>
    <t>1557-4644</t>
  </si>
  <si>
    <t>1084-4309</t>
  </si>
  <si>
    <t>1557-7309</t>
  </si>
  <si>
    <t>0730-0301</t>
  </si>
  <si>
    <t>1557-7368</t>
  </si>
  <si>
    <t>1046-8188</t>
  </si>
  <si>
    <t>1558-2868</t>
  </si>
  <si>
    <t>0098-3500</t>
  </si>
  <si>
    <t>1557-7295</t>
  </si>
  <si>
    <t>0164-0925</t>
  </si>
  <si>
    <t>1558-4593</t>
  </si>
  <si>
    <t>1049-331X</t>
  </si>
  <si>
    <t>1557-7392</t>
  </si>
  <si>
    <t>1549-6325</t>
  </si>
  <si>
    <t>1549-6333</t>
  </si>
  <si>
    <t>1544-3558</t>
  </si>
  <si>
    <t>1544-3965</t>
  </si>
  <si>
    <t>1544-3566</t>
  </si>
  <si>
    <t>1544-3973</t>
  </si>
  <si>
    <t>2375-4699</t>
  </si>
  <si>
    <t>2375-4702</t>
  </si>
  <si>
    <t>ACM Transactions on Autonomous and Adaptive Systems</t>
  </si>
  <si>
    <t>1556-4665</t>
  </si>
  <si>
    <t>1556-4703</t>
  </si>
  <si>
    <t>1073-0516</t>
  </si>
  <si>
    <t>1557-7325</t>
  </si>
  <si>
    <t>1946-6226</t>
  </si>
  <si>
    <t>1539-9087</t>
  </si>
  <si>
    <t>1558-3465</t>
  </si>
  <si>
    <t>2157-6904</t>
  </si>
  <si>
    <t>2157-6912</t>
  </si>
  <si>
    <t>2160-6455</t>
  </si>
  <si>
    <t>2160-6463</t>
  </si>
  <si>
    <t>1533-5399</t>
  </si>
  <si>
    <t>1557-6051</t>
  </si>
  <si>
    <t>1556-4681</t>
  </si>
  <si>
    <t>1556-472X</t>
  </si>
  <si>
    <t>1049-3301</t>
  </si>
  <si>
    <t>1558-1195</t>
  </si>
  <si>
    <t>1551-6857</t>
  </si>
  <si>
    <t>1551-6865</t>
  </si>
  <si>
    <t>2471-2566</t>
  </si>
  <si>
    <t>2471-2574</t>
  </si>
  <si>
    <t>1936-7406</t>
  </si>
  <si>
    <t>1936-7414</t>
  </si>
  <si>
    <t>1550-4859</t>
  </si>
  <si>
    <t>1550-4867</t>
  </si>
  <si>
    <t>1553-3077</t>
  </si>
  <si>
    <t>1553-3093</t>
  </si>
  <si>
    <t>1559-1131</t>
  </si>
  <si>
    <t>1559-114X</t>
  </si>
  <si>
    <t>1063-7710</t>
  </si>
  <si>
    <t>1562-6865</t>
  </si>
  <si>
    <t>N/A</t>
  </si>
  <si>
    <t>2637-6113</t>
  </si>
  <si>
    <t>2574-0962</t>
  </si>
  <si>
    <t>1944-8244</t>
  </si>
  <si>
    <t>1944-8252</t>
  </si>
  <si>
    <t>2574-0970</t>
  </si>
  <si>
    <t>2637-6105</t>
  </si>
  <si>
    <t>2373-9878</t>
  </si>
  <si>
    <t>2155-5435</t>
  </si>
  <si>
    <t>2374-7943</t>
  </si>
  <si>
    <t>2374-7951</t>
  </si>
  <si>
    <t>1554-8929</t>
  </si>
  <si>
    <t>1554-8937</t>
  </si>
  <si>
    <t>1948-7193</t>
  </si>
  <si>
    <t>2472-3452</t>
  </si>
  <si>
    <t>2380-8195</t>
  </si>
  <si>
    <t>2373-8227</t>
  </si>
  <si>
    <t>2161-1653</t>
  </si>
  <si>
    <t>2639-4979</t>
  </si>
  <si>
    <t>1948-5875</t>
  </si>
  <si>
    <t>1936-086X</t>
  </si>
  <si>
    <t>2470-1343</t>
  </si>
  <si>
    <t>2330-4022</t>
  </si>
  <si>
    <t>2379-3694</t>
  </si>
  <si>
    <t>2168-0485</t>
  </si>
  <si>
    <t>2161-5063</t>
  </si>
  <si>
    <t>1091-5397</t>
  </si>
  <si>
    <t>1536-593X</t>
  </si>
  <si>
    <t>2681-4617</t>
  </si>
  <si>
    <t>0001-5113</t>
  </si>
  <si>
    <t>1846-0453</t>
  </si>
  <si>
    <t>0906-4702</t>
  </si>
  <si>
    <t>1651-1972</t>
  </si>
  <si>
    <t>1651-1913</t>
  </si>
  <si>
    <t>1588-2535</t>
  </si>
  <si>
    <t>0001-5172</t>
  </si>
  <si>
    <t>1399-6576</t>
  </si>
  <si>
    <t>0167-8019</t>
  </si>
  <si>
    <t>1572-9036</t>
  </si>
  <si>
    <t>0065-1036</t>
  </si>
  <si>
    <t>1730-6264</t>
  </si>
  <si>
    <t>0094-5765</t>
  </si>
  <si>
    <t>1879-2030</t>
  </si>
  <si>
    <t>0001-5237</t>
  </si>
  <si>
    <t>1672-9145</t>
  </si>
  <si>
    <t>1745-7270</t>
  </si>
  <si>
    <t>1734-154X</t>
  </si>
  <si>
    <t>0120-548X</t>
  </si>
  <si>
    <t>1900-1649</t>
  </si>
  <si>
    <t>0001-5342</t>
  </si>
  <si>
    <t>1572-8358</t>
  </si>
  <si>
    <t>0001-5385</t>
  </si>
  <si>
    <t>1784-973X</t>
  </si>
  <si>
    <t>0583-6050</t>
  </si>
  <si>
    <t>1580-2612</t>
  </si>
  <si>
    <t>1580-3155</t>
  </si>
  <si>
    <t>2083-5736</t>
  </si>
  <si>
    <t>0001-5547</t>
  </si>
  <si>
    <t>1938-2650</t>
  </si>
  <si>
    <t>0001-5555</t>
  </si>
  <si>
    <t>1651-2057</t>
  </si>
  <si>
    <t>1432-5233</t>
  </si>
  <si>
    <t>0873-9749</t>
  </si>
  <si>
    <t>1437-9546</t>
  </si>
  <si>
    <t>1784-3227</t>
  </si>
  <si>
    <t>0001-5709</t>
  </si>
  <si>
    <t>2300-1887</t>
  </si>
  <si>
    <t>1000-9515</t>
  </si>
  <si>
    <t>1755-6724</t>
  </si>
  <si>
    <t>0001-5792</t>
  </si>
  <si>
    <t>1421-9662</t>
  </si>
  <si>
    <t>0065-1281</t>
  </si>
  <si>
    <t>1618-0372</t>
  </si>
  <si>
    <t>0044-5991</t>
  </si>
  <si>
    <t>1347-5800</t>
  </si>
  <si>
    <t>0137-1592</t>
  </si>
  <si>
    <t>1734-1515</t>
  </si>
  <si>
    <t>0001-5903</t>
  </si>
  <si>
    <t>1432-0525</t>
  </si>
  <si>
    <t>1873-2453</t>
  </si>
  <si>
    <t>0001-5962</t>
  </si>
  <si>
    <t>1871-2509</t>
  </si>
  <si>
    <t>0236-5294</t>
  </si>
  <si>
    <t>1588-2632</t>
  </si>
  <si>
    <t>0252-9602</t>
  </si>
  <si>
    <t>1572-9087</t>
  </si>
  <si>
    <t>1439-8516</t>
  </si>
  <si>
    <t>1439-7617</t>
  </si>
  <si>
    <t>0001-5970</t>
  </si>
  <si>
    <t>1619-6937</t>
  </si>
  <si>
    <t>0567-7718</t>
  </si>
  <si>
    <t>1614-3116</t>
  </si>
  <si>
    <t>1860-2134</t>
  </si>
  <si>
    <t>1217-8950</t>
  </si>
  <si>
    <t>1588-2640</t>
  </si>
  <si>
    <t>1689-0035</t>
  </si>
  <si>
    <t>0942-0940</t>
  </si>
  <si>
    <t>2240-2993</t>
  </si>
  <si>
    <t>1600-0404</t>
  </si>
  <si>
    <t>1432-0533</t>
  </si>
  <si>
    <t>1601-5215</t>
  </si>
  <si>
    <t>0962-4929</t>
  </si>
  <si>
    <t>1474-0508</t>
  </si>
  <si>
    <t>0001-6349</t>
  </si>
  <si>
    <t>1600-0412</t>
  </si>
  <si>
    <t>0253-505X</t>
  </si>
  <si>
    <t>1869-1099</t>
  </si>
  <si>
    <t>0001-6357</t>
  </si>
  <si>
    <t>1502-3850</t>
  </si>
  <si>
    <t>1146-609X</t>
  </si>
  <si>
    <t>1873-6238</t>
  </si>
  <si>
    <t>0284-186X</t>
  </si>
  <si>
    <t>1651-226X</t>
  </si>
  <si>
    <t>1755-375X</t>
  </si>
  <si>
    <t>1755-3768</t>
  </si>
  <si>
    <t>0001-6454</t>
  </si>
  <si>
    <t>1734-8471</t>
  </si>
  <si>
    <t>0001-6489</t>
  </si>
  <si>
    <t>1651-2251</t>
  </si>
  <si>
    <t>0803-5253</t>
  </si>
  <si>
    <t>1651-2227</t>
  </si>
  <si>
    <t>0567-7920</t>
  </si>
  <si>
    <t>1732-2421</t>
  </si>
  <si>
    <t>1230-2821</t>
  </si>
  <si>
    <t>1896-1851</t>
  </si>
  <si>
    <t>1000-0569</t>
  </si>
  <si>
    <t>2095-8927</t>
  </si>
  <si>
    <t>1330-0075</t>
  </si>
  <si>
    <t>1846-9558</t>
  </si>
  <si>
    <t>1745-7254</t>
  </si>
  <si>
    <t>1898-794X</t>
  </si>
  <si>
    <t>1861-1664</t>
  </si>
  <si>
    <t>0001-690X</t>
  </si>
  <si>
    <t>1600-0447</t>
  </si>
  <si>
    <t>0284-1851</t>
  </si>
  <si>
    <t>1600-0455</t>
  </si>
  <si>
    <t>1807-8621</t>
  </si>
  <si>
    <t>1806-2563</t>
  </si>
  <si>
    <t>1807-8664</t>
  </si>
  <si>
    <t>0001-706X</t>
  </si>
  <si>
    <t>1873-6254</t>
  </si>
  <si>
    <t>0044-605X</t>
  </si>
  <si>
    <t>1751-0147</t>
  </si>
  <si>
    <t>0001-7272</t>
  </si>
  <si>
    <t>1463-6395</t>
  </si>
  <si>
    <t>1578-2735</t>
  </si>
  <si>
    <t>1639-4798</t>
  </si>
  <si>
    <t>0736-5829</t>
  </si>
  <si>
    <t>1543-2777</t>
  </si>
  <si>
    <t>1059-7123</t>
  </si>
  <si>
    <t>1741-2633</t>
  </si>
  <si>
    <t>0965-2140</t>
  </si>
  <si>
    <t>1360-0443</t>
  </si>
  <si>
    <t>1355-6215</t>
  </si>
  <si>
    <t>1369-1600</t>
  </si>
  <si>
    <t>0306-4603</t>
  </si>
  <si>
    <t>1873-6327</t>
  </si>
  <si>
    <t>2048-4038</t>
  </si>
  <si>
    <t>1572-8757</t>
  </si>
  <si>
    <t>1568-5519</t>
  </si>
  <si>
    <t>0169-409X</t>
  </si>
  <si>
    <t>1872-8294</t>
  </si>
  <si>
    <t>1474-0346</t>
  </si>
  <si>
    <t>1873-5320</t>
  </si>
  <si>
    <t>1527-2648</t>
  </si>
  <si>
    <t>1616-3028</t>
  </si>
  <si>
    <t>1521-4095</t>
  </si>
  <si>
    <t>1536-1365</t>
  </si>
  <si>
    <t>2169-0375</t>
  </si>
  <si>
    <t>1568-5527</t>
  </si>
  <si>
    <t>0169-1864</t>
  </si>
  <si>
    <t>1568-5535</t>
  </si>
  <si>
    <t>1615-4169</t>
  </si>
  <si>
    <t>1072-4109</t>
  </si>
  <si>
    <t>1533-4031</t>
  </si>
  <si>
    <t>0196-8858</t>
  </si>
  <si>
    <t>1090-2074</t>
  </si>
  <si>
    <t>0001-8678</t>
  </si>
  <si>
    <t>1475-6064</t>
  </si>
  <si>
    <t>0256-1530</t>
  </si>
  <si>
    <t>1861-9533</t>
  </si>
  <si>
    <t>1751-7605</t>
  </si>
  <si>
    <t>1873-3727</t>
  </si>
  <si>
    <t>1019-7168</t>
  </si>
  <si>
    <t>1572-9044</t>
  </si>
  <si>
    <t>0965-9978</t>
  </si>
  <si>
    <t>1873-5339</t>
  </si>
  <si>
    <t>1573-1677</t>
  </si>
  <si>
    <t>0001-8708</t>
  </si>
  <si>
    <t>1090-2082</t>
  </si>
  <si>
    <t>0161-9268</t>
  </si>
  <si>
    <t>1550-5014</t>
  </si>
  <si>
    <t>1522-1229</t>
  </si>
  <si>
    <t>1098-2329</t>
  </si>
  <si>
    <t>0273-1177</t>
  </si>
  <si>
    <t>1879-1948</t>
  </si>
  <si>
    <t>1369-4332</t>
  </si>
  <si>
    <t>2048-4011</t>
  </si>
  <si>
    <t>0741-238X</t>
  </si>
  <si>
    <t>1865-8652</t>
  </si>
  <si>
    <t>1872-9657</t>
  </si>
  <si>
    <t>1573-3025</t>
  </si>
  <si>
    <t>0001-9240</t>
  </si>
  <si>
    <t>2059-6464</t>
  </si>
  <si>
    <t>1521-7388</t>
  </si>
  <si>
    <t>0740-722X</t>
  </si>
  <si>
    <t>0364-216X</t>
  </si>
  <si>
    <t>1432-5241</t>
  </si>
  <si>
    <t>1434-8411</t>
  </si>
  <si>
    <t>1618-0399</t>
  </si>
  <si>
    <t>1021-3589</t>
  </si>
  <si>
    <t>2254-8854</t>
  </si>
  <si>
    <t>1608-5914</t>
  </si>
  <si>
    <t>1727-9364</t>
  </si>
  <si>
    <t>0141-6707</t>
  </si>
  <si>
    <t>1365-2028</t>
  </si>
  <si>
    <t>2156-4574</t>
  </si>
  <si>
    <t>2153-3660</t>
  </si>
  <si>
    <t>1814-232X</t>
  </si>
  <si>
    <t>1814-2338</t>
  </si>
  <si>
    <t>1022-0119</t>
  </si>
  <si>
    <t>1727-9380</t>
  </si>
  <si>
    <t>1562-7020</t>
  </si>
  <si>
    <t>2224-073X</t>
  </si>
  <si>
    <t>0002-0729</t>
  </si>
  <si>
    <t>1468-2834</t>
  </si>
  <si>
    <t>1568-1637</t>
  </si>
  <si>
    <t>1872-9649</t>
  </si>
  <si>
    <t>0096-140X</t>
  </si>
  <si>
    <t>1098-2337</t>
  </si>
  <si>
    <t>1360-7863</t>
  </si>
  <si>
    <t>1364-6915</t>
  </si>
  <si>
    <t>1474-9718</t>
  </si>
  <si>
    <t>1474-9726</t>
  </si>
  <si>
    <t>1594-0667</t>
  </si>
  <si>
    <t>1720-8319</t>
  </si>
  <si>
    <t>1795-1895</t>
  </si>
  <si>
    <t>1461-9555</t>
  </si>
  <si>
    <t>1461-9563</t>
  </si>
  <si>
    <t>0168-1923</t>
  </si>
  <si>
    <t>1873-2240</t>
  </si>
  <si>
    <t>0169-5150</t>
  </si>
  <si>
    <t>1574-0862</t>
  </si>
  <si>
    <t>0002-1482</t>
  </si>
  <si>
    <t>1533-8290</t>
  </si>
  <si>
    <t>0308-521X</t>
  </si>
  <si>
    <t>1873-2267</t>
  </si>
  <si>
    <t>0889-048X</t>
  </si>
  <si>
    <t>1572-8366</t>
  </si>
  <si>
    <t>1873-2305</t>
  </si>
  <si>
    <t>0167-4366</t>
  </si>
  <si>
    <t>1572-9680</t>
  </si>
  <si>
    <t>0002-1962</t>
  </si>
  <si>
    <t>1435-0645</t>
  </si>
  <si>
    <t>2576-604X</t>
  </si>
  <si>
    <t>0921-7126</t>
  </si>
  <si>
    <t>1875-8452</t>
  </si>
  <si>
    <t>0890-0604</t>
  </si>
  <si>
    <t>1469-1760</t>
  </si>
  <si>
    <t>0738-4602</t>
  </si>
  <si>
    <t>2371-9621</t>
  </si>
  <si>
    <t>0001-1452</t>
  </si>
  <si>
    <t>1533-385X</t>
  </si>
  <si>
    <t>1547-5905</t>
  </si>
  <si>
    <t>0269-9370</t>
  </si>
  <si>
    <t>1473-5571</t>
  </si>
  <si>
    <t>1087-2914</t>
  </si>
  <si>
    <t>1557-7449</t>
  </si>
  <si>
    <t>0889-2229</t>
  </si>
  <si>
    <t>1931-8405</t>
  </si>
  <si>
    <t>1139-6121</t>
  </si>
  <si>
    <t>1698-6997</t>
  </si>
  <si>
    <t>1742-6405</t>
  </si>
  <si>
    <t>2473-6988</t>
  </si>
  <si>
    <t>2158-3226</t>
  </si>
  <si>
    <t>1748-8842</t>
  </si>
  <si>
    <t>1758-4213</t>
  </si>
  <si>
    <t>1608-5906</t>
  </si>
  <si>
    <t>1727-9445</t>
  </si>
  <si>
    <t>0311-5518</t>
  </si>
  <si>
    <t>1752-0754</t>
  </si>
  <si>
    <t>1873-6823</t>
  </si>
  <si>
    <t>0735-0414</t>
  </si>
  <si>
    <t>1464-3502</t>
  </si>
  <si>
    <t>1980-0436</t>
  </si>
  <si>
    <t>1226-2617</t>
  </si>
  <si>
    <t>2093-0860</t>
  </si>
  <si>
    <t>0002-5240</t>
  </si>
  <si>
    <t>1420-8911</t>
  </si>
  <si>
    <t>1386-923X</t>
  </si>
  <si>
    <t>1572-9079</t>
  </si>
  <si>
    <t>1365-2036</t>
  </si>
  <si>
    <t>1323-8930</t>
  </si>
  <si>
    <t>1440-1592</t>
  </si>
  <si>
    <t>0105-4538</t>
  </si>
  <si>
    <t>1398-9995</t>
  </si>
  <si>
    <t>1088-5412</t>
  </si>
  <si>
    <t>1539-6304</t>
  </si>
  <si>
    <t>1868-596X</t>
  </si>
  <si>
    <t>1868-8551</t>
  </si>
  <si>
    <t>2191-0855</t>
  </si>
  <si>
    <t>1654-7209</t>
  </si>
  <si>
    <t>0002-7014</t>
  </si>
  <si>
    <t>1851-8044</t>
  </si>
  <si>
    <t>0002-8703</t>
  </si>
  <si>
    <t>1097-6744</t>
  </si>
  <si>
    <t>0002-9092</t>
  </si>
  <si>
    <t>1467-8276</t>
  </si>
  <si>
    <t>1526-5161</t>
  </si>
  <si>
    <t>1536-0075</t>
  </si>
  <si>
    <t>1537-2197</t>
  </si>
  <si>
    <t>0002-9149</t>
  </si>
  <si>
    <t>1879-1913</t>
  </si>
  <si>
    <t>0192-415X</t>
  </si>
  <si>
    <t>1793-6853</t>
  </si>
  <si>
    <t>1175-0561</t>
  </si>
  <si>
    <t>1179-1888</t>
  </si>
  <si>
    <t>0002-9165</t>
  </si>
  <si>
    <t>1938-3207</t>
  </si>
  <si>
    <t>0277-3732</t>
  </si>
  <si>
    <t>1537-453X</t>
  </si>
  <si>
    <t>0002-9173</t>
  </si>
  <si>
    <t>1943-7722</t>
  </si>
  <si>
    <t>1062-3264</t>
  </si>
  <si>
    <t>1937-710X</t>
  </si>
  <si>
    <t>0894-8275</t>
  </si>
  <si>
    <t>0193-1091</t>
  </si>
  <si>
    <t>1533-0311</t>
  </si>
  <si>
    <t>0095-2990</t>
  </si>
  <si>
    <t>1097-9891</t>
  </si>
  <si>
    <t>0735-6757</t>
  </si>
  <si>
    <t>1532-8171</t>
  </si>
  <si>
    <t>1943-7749</t>
  </si>
  <si>
    <t>0002-9262</t>
  </si>
  <si>
    <t>1476-6256</t>
  </si>
  <si>
    <t>1572-0241</t>
  </si>
  <si>
    <t>1064-7481</t>
  </si>
  <si>
    <t>1545-7214</t>
  </si>
  <si>
    <t>1079-2082</t>
  </si>
  <si>
    <t>1535-2900</t>
  </si>
  <si>
    <t>0361-8609</t>
  </si>
  <si>
    <t>1096-8652</t>
  </si>
  <si>
    <t>1042-0533</t>
  </si>
  <si>
    <t>1520-6300</t>
  </si>
  <si>
    <t>0002-9297</t>
  </si>
  <si>
    <t>1537-6605</t>
  </si>
  <si>
    <t>0895-7061</t>
  </si>
  <si>
    <t>1941-7225</t>
  </si>
  <si>
    <t>0271-3586</t>
  </si>
  <si>
    <t>1097-0274</t>
  </si>
  <si>
    <t>0196-6553</t>
  </si>
  <si>
    <t>1527-3296</t>
  </si>
  <si>
    <t>1523-6838</t>
  </si>
  <si>
    <t>1088-0224</t>
  </si>
  <si>
    <t>0002-9327</t>
  </si>
  <si>
    <t>1080-6377</t>
  </si>
  <si>
    <t>1552-4825</t>
  </si>
  <si>
    <t>1552-4833</t>
  </si>
  <si>
    <t>1552-4841</t>
  </si>
  <si>
    <t>1552-485X</t>
  </si>
  <si>
    <t>1552-4868</t>
  </si>
  <si>
    <t>1552-4876</t>
  </si>
  <si>
    <t>1062-8606</t>
  </si>
  <si>
    <t>1555-824X</t>
  </si>
  <si>
    <t>1421-9670</t>
  </si>
  <si>
    <t>1936-959X</t>
  </si>
  <si>
    <t>0002-936X</t>
  </si>
  <si>
    <t>1538-7488</t>
  </si>
  <si>
    <t>0002-9378</t>
  </si>
  <si>
    <t>1097-6868</t>
  </si>
  <si>
    <t>0002-9394</t>
  </si>
  <si>
    <t>1879-1891</t>
  </si>
  <si>
    <t>0889-5406</t>
  </si>
  <si>
    <t>1097-6752</t>
  </si>
  <si>
    <t>0196-0709</t>
  </si>
  <si>
    <t>1532-818X</t>
  </si>
  <si>
    <t>0002-9440</t>
  </si>
  <si>
    <t>1525-2191</t>
  </si>
  <si>
    <t>0735-1631</t>
  </si>
  <si>
    <t>1098-8785</t>
  </si>
  <si>
    <t>1553-6467</t>
  </si>
  <si>
    <t>0894-9115</t>
  </si>
  <si>
    <t>1537-7385</t>
  </si>
  <si>
    <t>1943-2909</t>
  </si>
  <si>
    <t>0363-6143</t>
  </si>
  <si>
    <t>1522-1563</t>
  </si>
  <si>
    <t>1522-1555</t>
  </si>
  <si>
    <t>1522-1547</t>
  </si>
  <si>
    <t>0363-6135</t>
  </si>
  <si>
    <t>1522-1539</t>
  </si>
  <si>
    <t>1040-0605</t>
  </si>
  <si>
    <t>1522-1504</t>
  </si>
  <si>
    <t>0363-6119</t>
  </si>
  <si>
    <t>1522-1490</t>
  </si>
  <si>
    <t>1931-857X</t>
  </si>
  <si>
    <t>1522-1466</t>
  </si>
  <si>
    <t>1099-209X</t>
  </si>
  <si>
    <t>1874-9380</t>
  </si>
  <si>
    <t>0749-3797</t>
  </si>
  <si>
    <t>1873-2607</t>
  </si>
  <si>
    <t>0275-2565</t>
  </si>
  <si>
    <t>1098-2345</t>
  </si>
  <si>
    <t>0002-953X</t>
  </si>
  <si>
    <t>1535-7228</t>
  </si>
  <si>
    <t>0090-0036</t>
  </si>
  <si>
    <t>1541-0048</t>
  </si>
  <si>
    <t>1046-7408</t>
  </si>
  <si>
    <t>1600-0897</t>
  </si>
  <si>
    <t>1073-449X</t>
  </si>
  <si>
    <t>1535-4970</t>
  </si>
  <si>
    <t>1044-1549</t>
  </si>
  <si>
    <t>1535-4989</t>
  </si>
  <si>
    <t>0361-803X</t>
  </si>
  <si>
    <t>1546-3141</t>
  </si>
  <si>
    <t>0002-9599</t>
  </si>
  <si>
    <t>1945-452X</t>
  </si>
  <si>
    <t>1058-0360</t>
  </si>
  <si>
    <t>1558-9110</t>
  </si>
  <si>
    <t>0363-5465</t>
  </si>
  <si>
    <t>1552-3365</t>
  </si>
  <si>
    <t>0002-9610</t>
  </si>
  <si>
    <t>1879-1883</t>
  </si>
  <si>
    <t>0147-5185</t>
  </si>
  <si>
    <t>1532-0979</t>
  </si>
  <si>
    <t>0002-9629</t>
  </si>
  <si>
    <t>1538-2990</t>
  </si>
  <si>
    <t>1075-2765</t>
  </si>
  <si>
    <t>1536-3686</t>
  </si>
  <si>
    <t>1600-6135</t>
  </si>
  <si>
    <t>1600-6143</t>
  </si>
  <si>
    <t>0002-9637</t>
  </si>
  <si>
    <t>1476-1645</t>
  </si>
  <si>
    <t>0002-9645</t>
  </si>
  <si>
    <t>1943-5681</t>
  </si>
  <si>
    <t>1945-3027</t>
  </si>
  <si>
    <t>0003-0082</t>
  </si>
  <si>
    <t>1937-352X</t>
  </si>
  <si>
    <t>0003-0147</t>
  </si>
  <si>
    <t>1537-5323</t>
  </si>
  <si>
    <t>0003-1305</t>
  </si>
  <si>
    <t>1537-2731</t>
  </si>
  <si>
    <t>0003-1348</t>
  </si>
  <si>
    <t>1555-9823</t>
  </si>
  <si>
    <t>0939-4451</t>
  </si>
  <si>
    <t>1438-2199</t>
  </si>
  <si>
    <t>0173-5373</t>
  </si>
  <si>
    <t>1568-5381</t>
  </si>
  <si>
    <t>1083-446X</t>
  </si>
  <si>
    <t>1525-9153</t>
  </si>
  <si>
    <t>1350-6129</t>
  </si>
  <si>
    <t>1744-2818</t>
  </si>
  <si>
    <t>1075-9964</t>
  </si>
  <si>
    <t>1095-8274</t>
  </si>
  <si>
    <t>0003-2409</t>
  </si>
  <si>
    <t>1365-2044</t>
  </si>
  <si>
    <t>0310-057X</t>
  </si>
  <si>
    <t>1448-0271</t>
  </si>
  <si>
    <t>0365-0596</t>
  </si>
  <si>
    <t>1806-4841</t>
  </si>
  <si>
    <t>0001-3765</t>
  </si>
  <si>
    <t>1678-2690</t>
  </si>
  <si>
    <t>1695-4033</t>
  </si>
  <si>
    <t>1695-9531</t>
  </si>
  <si>
    <t>0925-1030</t>
  </si>
  <si>
    <t>1573-1979</t>
  </si>
  <si>
    <t>1364-5528</t>
  </si>
  <si>
    <t>1618-2650</t>
  </si>
  <si>
    <t>1096-0309</t>
  </si>
  <si>
    <t>1520-6882</t>
  </si>
  <si>
    <t>1532-236X</t>
  </si>
  <si>
    <t>1348-2246</t>
  </si>
  <si>
    <t>0170-5334</t>
  </si>
  <si>
    <t>1439-0256</t>
  </si>
  <si>
    <t>0340-2096</t>
  </si>
  <si>
    <t>1439-0264</t>
  </si>
  <si>
    <t>1447-6959</t>
  </si>
  <si>
    <t>1447-073X</t>
  </si>
  <si>
    <t>0303-4569</t>
  </si>
  <si>
    <t>1439-0272</t>
  </si>
  <si>
    <t>0003-2999</t>
  </si>
  <si>
    <t>0003-3022</t>
  </si>
  <si>
    <t>1528-1175</t>
  </si>
  <si>
    <t>1521-3773</t>
  </si>
  <si>
    <t>0969-6970</t>
  </si>
  <si>
    <t>1573-7209</t>
  </si>
  <si>
    <t>0003-3197</t>
  </si>
  <si>
    <t>1940-1574</t>
  </si>
  <si>
    <t>0003-3219</t>
  </si>
  <si>
    <t>1945-7103</t>
  </si>
  <si>
    <t>0003-3472</t>
  </si>
  <si>
    <t>1095-8282</t>
  </si>
  <si>
    <t>1578-665X</t>
  </si>
  <si>
    <t>2014-928X</t>
  </si>
  <si>
    <t>1570-7555</t>
  </si>
  <si>
    <t>1570-7563</t>
  </si>
  <si>
    <t>1049-5398</t>
  </si>
  <si>
    <t>1532-2378</t>
  </si>
  <si>
    <t>1435-9448</t>
  </si>
  <si>
    <t>1435-9456</t>
  </si>
  <si>
    <t>1367-9430</t>
  </si>
  <si>
    <t>1469-1795</t>
  </si>
  <si>
    <t>0377-8401</t>
  </si>
  <si>
    <t>1873-2216</t>
  </si>
  <si>
    <t>0268-9146</t>
  </si>
  <si>
    <t>1365-2052</t>
  </si>
  <si>
    <t>1466-2523</t>
  </si>
  <si>
    <t>1475-2654</t>
  </si>
  <si>
    <t>0378-4320</t>
  </si>
  <si>
    <t>1873-2232</t>
  </si>
  <si>
    <t>1344-3941</t>
  </si>
  <si>
    <t>1740-0929</t>
  </si>
  <si>
    <t>0860-4037</t>
  </si>
  <si>
    <t>0962-7286</t>
  </si>
  <si>
    <t>1521-3889</t>
  </si>
  <si>
    <t>2213-3941</t>
  </si>
  <si>
    <t>0151-9638</t>
  </si>
  <si>
    <t>2214-5451</t>
  </si>
  <si>
    <t>0294-1449</t>
  </si>
  <si>
    <t>1873-1430</t>
  </si>
  <si>
    <t>0246-0203</t>
  </si>
  <si>
    <t>0992-7689</t>
  </si>
  <si>
    <t>1432-0576</t>
  </si>
  <si>
    <t>1424-0661</t>
  </si>
  <si>
    <t>0003-4487</t>
  </si>
  <si>
    <t>1769-6631</t>
  </si>
  <si>
    <t>0012-9593</t>
  </si>
  <si>
    <t>1873-2151</t>
  </si>
  <si>
    <t>0208-9068</t>
  </si>
  <si>
    <t>0003-4541</t>
  </si>
  <si>
    <t>1734-1833</t>
  </si>
  <si>
    <t>0021-2571</t>
  </si>
  <si>
    <t>2384-8553</t>
  </si>
  <si>
    <t>0391-173X</t>
  </si>
  <si>
    <t>2036-2145</t>
  </si>
  <si>
    <t>0373-3114</t>
  </si>
  <si>
    <t>1618-1891</t>
  </si>
  <si>
    <t>1898-2263</t>
  </si>
  <si>
    <t>ANNALS OF AGRICULTURAL SCIENCES</t>
  </si>
  <si>
    <t>0570-1783</t>
  </si>
  <si>
    <t>2090-8377</t>
  </si>
  <si>
    <t>1081-1206</t>
  </si>
  <si>
    <t>1534-4436</t>
  </si>
  <si>
    <t>0940-9602</t>
  </si>
  <si>
    <t>1618-0402</t>
  </si>
  <si>
    <t>0003-4746</t>
  </si>
  <si>
    <t>1744-7348</t>
  </si>
  <si>
    <t>1050-5164</t>
  </si>
  <si>
    <t>0090-6964</t>
  </si>
  <si>
    <t>1573-9686</t>
  </si>
  <si>
    <t>1095-8290</t>
  </si>
  <si>
    <t>0097-4463</t>
  </si>
  <si>
    <t>1943-6300</t>
  </si>
  <si>
    <t>0091-7370</t>
  </si>
  <si>
    <t>1550-8080</t>
  </si>
  <si>
    <t>0004-5632</t>
  </si>
  <si>
    <t>1758-1001</t>
  </si>
  <si>
    <t>0196-0644</t>
  </si>
  <si>
    <t>1097-6760</t>
  </si>
  <si>
    <t>1047-2797</t>
  </si>
  <si>
    <t>1873-2585</t>
  </si>
  <si>
    <t>1544-1709</t>
  </si>
  <si>
    <t>1544-1717</t>
  </si>
  <si>
    <t>1286-4560</t>
  </si>
  <si>
    <t>1297-966X</t>
  </si>
  <si>
    <t>2037-416X</t>
  </si>
  <si>
    <t>0260-3055</t>
  </si>
  <si>
    <t>1727-5644</t>
  </si>
  <si>
    <t>0939-5555</t>
  </si>
  <si>
    <t>1432-0584</t>
  </si>
  <si>
    <t>0301-4460</t>
  </si>
  <si>
    <t>1464-5033</t>
  </si>
  <si>
    <t>0003-4800</t>
  </si>
  <si>
    <t>1469-1809</t>
  </si>
  <si>
    <t>0003-4819</t>
  </si>
  <si>
    <t>1539-3704</t>
  </si>
  <si>
    <t>0003-486X</t>
  </si>
  <si>
    <t>1939-8980</t>
  </si>
  <si>
    <t>1012-2443</t>
  </si>
  <si>
    <t>1573-7470</t>
  </si>
  <si>
    <t>0785-3890</t>
  </si>
  <si>
    <t>1365-2060</t>
  </si>
  <si>
    <t>1590-4261</t>
  </si>
  <si>
    <t>1869-2044</t>
  </si>
  <si>
    <t>1531-8249</t>
  </si>
  <si>
    <t>1082-720X</t>
  </si>
  <si>
    <t>1542-474X</t>
  </si>
  <si>
    <t>1873-2100</t>
  </si>
  <si>
    <t>0914-7187</t>
  </si>
  <si>
    <t>1864-6433</t>
  </si>
  <si>
    <t>1421-9697</t>
  </si>
  <si>
    <t>0923-7534</t>
  </si>
  <si>
    <t>1569-8041</t>
  </si>
  <si>
    <t>0254-5330</t>
  </si>
  <si>
    <t>1572-9338</t>
  </si>
  <si>
    <t>0003-4894</t>
  </si>
  <si>
    <t>1943-572X</t>
  </si>
  <si>
    <t>1060-0280</t>
  </si>
  <si>
    <t>1542-6270</t>
  </si>
  <si>
    <t>0148-7043</t>
  </si>
  <si>
    <t>1536-3708</t>
  </si>
  <si>
    <t>0091-1798</t>
  </si>
  <si>
    <t>0256-4947</t>
  </si>
  <si>
    <t>1319-9226</t>
  </si>
  <si>
    <t>0090-5364</t>
  </si>
  <si>
    <t>0003-4932</t>
  </si>
  <si>
    <t>1528-1140</t>
  </si>
  <si>
    <t>1068-9265</t>
  </si>
  <si>
    <t>1534-4681</t>
  </si>
  <si>
    <t>0013-8746</t>
  </si>
  <si>
    <t>1938-2901</t>
  </si>
  <si>
    <t>0020-3157</t>
  </si>
  <si>
    <t>1572-9052</t>
  </si>
  <si>
    <t>2162-4372</t>
  </si>
  <si>
    <t>0077-8923</t>
  </si>
  <si>
    <t>1749-6632</t>
  </si>
  <si>
    <t>0003-4967</t>
  </si>
  <si>
    <t>1468-2060</t>
  </si>
  <si>
    <t>0035-8843</t>
  </si>
  <si>
    <t>1478-7083</t>
  </si>
  <si>
    <t>0003-4975</t>
  </si>
  <si>
    <t>1552-6259</t>
  </si>
  <si>
    <t>0890-5096</t>
  </si>
  <si>
    <t>1615-5947</t>
  </si>
  <si>
    <t>1367-5788</t>
  </si>
  <si>
    <t>1872-9088</t>
  </si>
  <si>
    <t>1365-2079</t>
  </si>
  <si>
    <t>0892-7936</t>
  </si>
  <si>
    <t>1753-0377</t>
  </si>
  <si>
    <t>0959-4973</t>
  </si>
  <si>
    <t>1473-5741</t>
  </si>
  <si>
    <t>1758-4221</t>
  </si>
  <si>
    <t>0250-7005</t>
  </si>
  <si>
    <t>1791-7530</t>
  </si>
  <si>
    <t>0066-4804</t>
  </si>
  <si>
    <t>1098-6596</t>
  </si>
  <si>
    <t>1557-7716</t>
  </si>
  <si>
    <t>0166-3542</t>
  </si>
  <si>
    <t>1872-9096</t>
  </si>
  <si>
    <t>1359-6535</t>
  </si>
  <si>
    <t>2040-2058</t>
  </si>
  <si>
    <t>0003-6072</t>
  </si>
  <si>
    <t>1572-9699</t>
  </si>
  <si>
    <t>1445-1433</t>
  </si>
  <si>
    <t>1445-2197</t>
  </si>
  <si>
    <t>1446-1811</t>
  </si>
  <si>
    <t>1446-8735</t>
  </si>
  <si>
    <t>0001-2092</t>
  </si>
  <si>
    <t>1878-0369</t>
  </si>
  <si>
    <t>1464-5041</t>
  </si>
  <si>
    <t>0044-8435</t>
  </si>
  <si>
    <t>1297-9678</t>
  </si>
  <si>
    <t>2473-2877</t>
  </si>
  <si>
    <t>2166-532X</t>
  </si>
  <si>
    <t>2378-0967</t>
  </si>
  <si>
    <t>0903-4641</t>
  </si>
  <si>
    <t>1600-0463</t>
  </si>
  <si>
    <t>1360-8185</t>
  </si>
  <si>
    <t>1573-675X</t>
  </si>
  <si>
    <t>0195-6663</t>
  </si>
  <si>
    <t>1095-8304</t>
  </si>
  <si>
    <t>0938-1279</t>
  </si>
  <si>
    <t>1432-0622</t>
  </si>
  <si>
    <t>0003-6811</t>
  </si>
  <si>
    <t>1563-504X</t>
  </si>
  <si>
    <t>0003-682X</t>
  </si>
  <si>
    <t>1872-910X</t>
  </si>
  <si>
    <t>1063-5203</t>
  </si>
  <si>
    <t>1096-603X</t>
  </si>
  <si>
    <t>0099-2240</t>
  </si>
  <si>
    <t>1098-5336</t>
  </si>
  <si>
    <t>0168-1591</t>
  </si>
  <si>
    <t>1872-9045</t>
  </si>
  <si>
    <t>0883-9514</t>
  </si>
  <si>
    <t>1087-6545</t>
  </si>
  <si>
    <t>0273-2289</t>
  </si>
  <si>
    <t>1559-0291</t>
  </si>
  <si>
    <t>0003-6838</t>
  </si>
  <si>
    <t>1608-3024</t>
  </si>
  <si>
    <t>1873-3875</t>
  </si>
  <si>
    <t>1873-3883</t>
  </si>
  <si>
    <t>0927-2852</t>
  </si>
  <si>
    <t>1572-9095</t>
  </si>
  <si>
    <t>0169-1317</t>
  </si>
  <si>
    <t>1872-9053</t>
  </si>
  <si>
    <t>1573-4897</t>
  </si>
  <si>
    <t>1054-4887</t>
  </si>
  <si>
    <t>1943-5711</t>
  </si>
  <si>
    <t>1589-1623</t>
  </si>
  <si>
    <t>1785-0037</t>
  </si>
  <si>
    <t>1872-9118</t>
  </si>
  <si>
    <t>0003-6862</t>
  </si>
  <si>
    <t>1347-605X</t>
  </si>
  <si>
    <t>0003-6870</t>
  </si>
  <si>
    <t>1872-9126</t>
  </si>
  <si>
    <t>1872-9134</t>
  </si>
  <si>
    <t>1541-2016</t>
  </si>
  <si>
    <t>1533-4058</t>
  </si>
  <si>
    <t>0924-669X</t>
  </si>
  <si>
    <t>1573-7497</t>
  </si>
  <si>
    <t>1613-7507</t>
  </si>
  <si>
    <t>0307-904X</t>
  </si>
  <si>
    <t>1872-8480</t>
  </si>
  <si>
    <t>0096-3003</t>
  </si>
  <si>
    <t>1873-5649</t>
  </si>
  <si>
    <t>0253-4827</t>
  </si>
  <si>
    <t>1573-2754</t>
  </si>
  <si>
    <t>0095-4616</t>
  </si>
  <si>
    <t>1432-0606</t>
  </si>
  <si>
    <t>0175-7598</t>
  </si>
  <si>
    <t>1432-0614</t>
  </si>
  <si>
    <t>0897-1897</t>
  </si>
  <si>
    <t>1532-8201</t>
  </si>
  <si>
    <t>0141-1187</t>
  </si>
  <si>
    <t>1879-1549</t>
  </si>
  <si>
    <t>1559-128X</t>
  </si>
  <si>
    <t>2155-3165</t>
  </si>
  <si>
    <t>1099-0739</t>
  </si>
  <si>
    <t>1432-0630</t>
  </si>
  <si>
    <t>0946-2171</t>
  </si>
  <si>
    <t>1432-0649</t>
  </si>
  <si>
    <t>0003-6951</t>
  </si>
  <si>
    <t>1077-3118</t>
  </si>
  <si>
    <t>1430-6395</t>
  </si>
  <si>
    <t>1617-8106</t>
  </si>
  <si>
    <t>1568-4946</t>
  </si>
  <si>
    <t>1872-9681</t>
  </si>
  <si>
    <t>1873-0272</t>
  </si>
  <si>
    <t>1943-3530</t>
  </si>
  <si>
    <t>1520-569X</t>
  </si>
  <si>
    <t>1524-1904</t>
  </si>
  <si>
    <t>1526-4025</t>
  </si>
  <si>
    <t>1873-5584</t>
  </si>
  <si>
    <t>1873-5606</t>
  </si>
  <si>
    <t>1654-109X</t>
  </si>
  <si>
    <t>AQUA-Water Infrastructure Ecosystems and Society</t>
  </si>
  <si>
    <t>2709-8028</t>
  </si>
  <si>
    <t>2709-8036</t>
  </si>
  <si>
    <t>0144-8609</t>
  </si>
  <si>
    <t>1873-5614</t>
  </si>
  <si>
    <t>0044-8486</t>
  </si>
  <si>
    <t>1873-5622</t>
  </si>
  <si>
    <t>1365-7305</t>
  </si>
  <si>
    <t>1551-8663</t>
  </si>
  <si>
    <t>0967-6120</t>
  </si>
  <si>
    <t>1573-143X</t>
  </si>
  <si>
    <t>1353-5773</t>
  </si>
  <si>
    <t>1365-2095</t>
  </si>
  <si>
    <t>1355-557X</t>
  </si>
  <si>
    <t>1365-2109</t>
  </si>
  <si>
    <t>1879-1522</t>
  </si>
  <si>
    <t>1099-0755</t>
  </si>
  <si>
    <t>1386-2588</t>
  </si>
  <si>
    <t>1573-5125</t>
  </si>
  <si>
    <t>0165-0424</t>
  </si>
  <si>
    <t>1744-4152</t>
  </si>
  <si>
    <t>0990-7440</t>
  </si>
  <si>
    <t>1765-2952</t>
  </si>
  <si>
    <t>0167-5427</t>
  </si>
  <si>
    <t>0948-3055</t>
  </si>
  <si>
    <t>1616-1564</t>
  </si>
  <si>
    <t>1420-9055</t>
  </si>
  <si>
    <t>1879-1514</t>
  </si>
  <si>
    <t>2193-567X</t>
  </si>
  <si>
    <t>2191-4281</t>
  </si>
  <si>
    <t>1475-4754</t>
  </si>
  <si>
    <t>0003-889X</t>
  </si>
  <si>
    <t>1420-8938</t>
  </si>
  <si>
    <t>1521-4184</t>
  </si>
  <si>
    <t>0003-9527</t>
  </si>
  <si>
    <t>1432-0673</t>
  </si>
  <si>
    <t>0939-1533</t>
  </si>
  <si>
    <t>1432-0681</t>
  </si>
  <si>
    <t>0929-693X</t>
  </si>
  <si>
    <t>1769-664X</t>
  </si>
  <si>
    <t>1745-039X</t>
  </si>
  <si>
    <t>1477-2817</t>
  </si>
  <si>
    <t>0003-9861</t>
  </si>
  <si>
    <t>1096-0384</t>
  </si>
  <si>
    <t>0887-6177</t>
  </si>
  <si>
    <t>1873-5843</t>
  </si>
  <si>
    <t>1134-3060</t>
  </si>
  <si>
    <t>1886-1784</t>
  </si>
  <si>
    <t>0340-3696</t>
  </si>
  <si>
    <t>1432-069X</t>
  </si>
  <si>
    <t>0003-9888</t>
  </si>
  <si>
    <t>1468-2044</t>
  </si>
  <si>
    <t>1432-0703</t>
  </si>
  <si>
    <t>0167-4943</t>
  </si>
  <si>
    <t>1872-6976</t>
  </si>
  <si>
    <t>0932-0067</t>
  </si>
  <si>
    <t>1432-0711</t>
  </si>
  <si>
    <t>0739-4462</t>
  </si>
  <si>
    <t>1520-6327</t>
  </si>
  <si>
    <t>0188-4409</t>
  </si>
  <si>
    <t>1873-5487</t>
  </si>
  <si>
    <t>0302-8933</t>
  </si>
  <si>
    <t>1432-072X</t>
  </si>
  <si>
    <t>0003-9969</t>
  </si>
  <si>
    <t>1879-1506</t>
  </si>
  <si>
    <t>0936-8051</t>
  </si>
  <si>
    <t>1434-3916</t>
  </si>
  <si>
    <t>0003-9985</t>
  </si>
  <si>
    <t>1543-2165</t>
  </si>
  <si>
    <t>1976-3786</t>
  </si>
  <si>
    <t>0003-9993</t>
  </si>
  <si>
    <t>1532-821X</t>
  </si>
  <si>
    <t>1381-3455</t>
  </si>
  <si>
    <t>1744-4160</t>
  </si>
  <si>
    <t>0883-9417</t>
  </si>
  <si>
    <t>1532-8228</t>
  </si>
  <si>
    <t>1432-0738</t>
  </si>
  <si>
    <t>0304-8608</t>
  </si>
  <si>
    <t>1432-8798</t>
  </si>
  <si>
    <t>0300-2896</t>
  </si>
  <si>
    <t>1579-2129</t>
  </si>
  <si>
    <t>0004-069X</t>
  </si>
  <si>
    <t>1661-4917</t>
  </si>
  <si>
    <t>1938-4246</t>
  </si>
  <si>
    <t>1532-4990</t>
  </si>
  <si>
    <t>1551-7004</t>
  </si>
  <si>
    <t>1551-7012</t>
  </si>
  <si>
    <t>0004-2749</t>
  </si>
  <si>
    <t>1678-2925</t>
  </si>
  <si>
    <t>1678-4227</t>
  </si>
  <si>
    <t>1855-3966</t>
  </si>
  <si>
    <t>1855-3974</t>
  </si>
  <si>
    <t>1079-5642</t>
  </si>
  <si>
    <t>1524-4636</t>
  </si>
  <si>
    <t>2151-464X</t>
  </si>
  <si>
    <t>2151-4658</t>
  </si>
  <si>
    <t>1478-6354</t>
  </si>
  <si>
    <t>1478-6362</t>
  </si>
  <si>
    <t>1467-8039</t>
  </si>
  <si>
    <t>1873-5495</t>
  </si>
  <si>
    <t>0136-006X</t>
  </si>
  <si>
    <t>0749-8063</t>
  </si>
  <si>
    <t>1526-3231</t>
  </si>
  <si>
    <t>0004-3702</t>
  </si>
  <si>
    <t>1872-7921</t>
  </si>
  <si>
    <t>0269-2821</t>
  </si>
  <si>
    <t>1573-7462</t>
  </si>
  <si>
    <t>1064-5462</t>
  </si>
  <si>
    <t>1530-9185</t>
  </si>
  <si>
    <t>0160-564X</t>
  </si>
  <si>
    <t>1525-1594</t>
  </si>
  <si>
    <t>1058-2916</t>
  </si>
  <si>
    <t>1538-943X</t>
  </si>
  <si>
    <t>2376-7642</t>
  </si>
  <si>
    <t>0964-7058</t>
  </si>
  <si>
    <t>1440-6047</t>
  </si>
  <si>
    <t>0217-5959</t>
  </si>
  <si>
    <t>1793-7019</t>
  </si>
  <si>
    <t>1745-7262</t>
  </si>
  <si>
    <t>1561-8625</t>
  </si>
  <si>
    <t>1934-6093</t>
  </si>
  <si>
    <t>0125-877X</t>
  </si>
  <si>
    <t>2228-8694</t>
  </si>
  <si>
    <t>1759-0914</t>
  </si>
  <si>
    <t>1540-658X</t>
  </si>
  <si>
    <t>1557-8127</t>
  </si>
  <si>
    <t>0303-1179</t>
  </si>
  <si>
    <t>2492-5926</t>
  </si>
  <si>
    <t>1531-1074</t>
  </si>
  <si>
    <t>1557-8070</t>
  </si>
  <si>
    <t>0004-6256</t>
  </si>
  <si>
    <t>1538-3881</t>
  </si>
  <si>
    <t>0004-6337</t>
  </si>
  <si>
    <t>1521-3994</t>
  </si>
  <si>
    <t>0004-6361</t>
  </si>
  <si>
    <t>1432-0746</t>
  </si>
  <si>
    <t>1468-4004</t>
  </si>
  <si>
    <t>0935-4956</t>
  </si>
  <si>
    <t>1432-0754</t>
  </si>
  <si>
    <t>0927-6505</t>
  </si>
  <si>
    <t>1873-2852</t>
  </si>
  <si>
    <t>0004-637X</t>
  </si>
  <si>
    <t>1538-4357</t>
  </si>
  <si>
    <t>0067-0049</t>
  </si>
  <si>
    <t>1538-4365</t>
  </si>
  <si>
    <t>0004-640X</t>
  </si>
  <si>
    <t>1572-946X</t>
  </si>
  <si>
    <t>0921-7134</t>
  </si>
  <si>
    <t>1875-8576</t>
  </si>
  <si>
    <t>1863-8171</t>
  </si>
  <si>
    <t>1863-818X</t>
  </si>
  <si>
    <t>0021-9150</t>
  </si>
  <si>
    <t>1879-1484</t>
  </si>
  <si>
    <t>0261-1929</t>
  </si>
  <si>
    <t>2632-3559</t>
  </si>
  <si>
    <t>0843-5561</t>
  </si>
  <si>
    <t>1718-7885</t>
  </si>
  <si>
    <t>0187-6236</t>
  </si>
  <si>
    <t>2395-8812</t>
  </si>
  <si>
    <t>0705-5900</t>
  </si>
  <si>
    <t>1480-9214</t>
  </si>
  <si>
    <t>1680-7316</t>
  </si>
  <si>
    <t>1680-7324</t>
  </si>
  <si>
    <t>1873-2844</t>
  </si>
  <si>
    <t>0092-640X</t>
  </si>
  <si>
    <t>1090-2090</t>
  </si>
  <si>
    <t>2708-521X</t>
  </si>
  <si>
    <t>1421-9700</t>
  </si>
  <si>
    <t>0004-8038</t>
  </si>
  <si>
    <t>0385-8146</t>
  </si>
  <si>
    <t>1879-1476</t>
  </si>
  <si>
    <t>1442-9985</t>
  </si>
  <si>
    <t>1442-9993</t>
  </si>
  <si>
    <t>0719-8000</t>
  </si>
  <si>
    <t>0719-8132</t>
  </si>
  <si>
    <t>0004-8380</t>
  </si>
  <si>
    <t>1440-0960</t>
  </si>
  <si>
    <t>1440-6381</t>
  </si>
  <si>
    <t>1741-6612</t>
  </si>
  <si>
    <t>1448-6032</t>
  </si>
  <si>
    <t>0004-8666</t>
  </si>
  <si>
    <t>1479-828X</t>
  </si>
  <si>
    <t>0004-8674</t>
  </si>
  <si>
    <t>1440-1614</t>
  </si>
  <si>
    <t>1326-0200</t>
  </si>
  <si>
    <t>1753-6405</t>
  </si>
  <si>
    <t>0045-0421</t>
  </si>
  <si>
    <t>1834-7819</t>
  </si>
  <si>
    <t>0004-9158</t>
  </si>
  <si>
    <t>2325-6087</t>
  </si>
  <si>
    <t>1467-8489</t>
  </si>
  <si>
    <t>1755-0238</t>
  </si>
  <si>
    <t>0004-959X</t>
  </si>
  <si>
    <t>1446-5698</t>
  </si>
  <si>
    <t>0310-0049</t>
  </si>
  <si>
    <t>1836-7402</t>
  </si>
  <si>
    <t>1446-5701</t>
  </si>
  <si>
    <t>0005-0423</t>
  </si>
  <si>
    <t>1751-0813</t>
  </si>
  <si>
    <t>0891-6934</t>
  </si>
  <si>
    <t>1607-842X</t>
  </si>
  <si>
    <t>1568-9972</t>
  </si>
  <si>
    <t>1873-0183</t>
  </si>
  <si>
    <t>0005-1098</t>
  </si>
  <si>
    <t>1873-2836</t>
  </si>
  <si>
    <t>0005-1179</t>
  </si>
  <si>
    <t>1608-3032</t>
  </si>
  <si>
    <t>0926-5805</t>
  </si>
  <si>
    <t>1872-7891</t>
  </si>
  <si>
    <t>1872-7484</t>
  </si>
  <si>
    <t>1387-2532</t>
  </si>
  <si>
    <t>1573-7454</t>
  </si>
  <si>
    <t>0929-5593</t>
  </si>
  <si>
    <t>1573-7527</t>
  </si>
  <si>
    <t>0005-2086</t>
  </si>
  <si>
    <t>1938-4351</t>
  </si>
  <si>
    <t>0307-9457</t>
  </si>
  <si>
    <t>1465-3338</t>
  </si>
  <si>
    <t>2366-004X</t>
  </si>
  <si>
    <t>2366-0058</t>
  </si>
  <si>
    <t>1876-2859</t>
  </si>
  <si>
    <t>1876-2867</t>
  </si>
  <si>
    <t>Accountability in Research-Ethics Integrity and Policy</t>
  </si>
  <si>
    <t>0898-9621</t>
  </si>
  <si>
    <t>1545-5815</t>
  </si>
  <si>
    <t>0814-6039</t>
  </si>
  <si>
    <t>1839-2571</t>
  </si>
  <si>
    <t>1878-7568</t>
  </si>
  <si>
    <t>0102-3306</t>
  </si>
  <si>
    <t>1677-941X</t>
  </si>
  <si>
    <t>1011-6842</t>
  </si>
  <si>
    <t>0102-8650</t>
  </si>
  <si>
    <t>1678-2674</t>
  </si>
  <si>
    <t>2053-2733</t>
  </si>
  <si>
    <t>2052-5206</t>
  </si>
  <si>
    <t>2059-7983</t>
  </si>
  <si>
    <t>2053-230X</t>
  </si>
  <si>
    <t>1330-027X</t>
  </si>
  <si>
    <t>1847-6538</t>
  </si>
  <si>
    <t>2213-5812</t>
  </si>
  <si>
    <t>2213-5820</t>
  </si>
  <si>
    <t>1581-6613</t>
  </si>
  <si>
    <t>1895-7455</t>
  </si>
  <si>
    <t>1861-1125</t>
  </si>
  <si>
    <t>1861-1133</t>
  </si>
  <si>
    <t>1827-9635</t>
  </si>
  <si>
    <t>1827-9643</t>
  </si>
  <si>
    <t>0168-9673</t>
  </si>
  <si>
    <t>1618-3932</t>
  </si>
  <si>
    <t>0870-399X</t>
  </si>
  <si>
    <t>1646-0758</t>
  </si>
  <si>
    <t>1006-7191</t>
  </si>
  <si>
    <t>2194-1289</t>
  </si>
  <si>
    <t>1335-1788</t>
  </si>
  <si>
    <t>2075-8251</t>
  </si>
  <si>
    <t>2051-5960</t>
  </si>
  <si>
    <t>1745-3674</t>
  </si>
  <si>
    <t>1745-3682</t>
  </si>
  <si>
    <t>1017-995X</t>
  </si>
  <si>
    <t>1413-7852</t>
  </si>
  <si>
    <t>1809-4406</t>
  </si>
  <si>
    <t>0392-100X</t>
  </si>
  <si>
    <t>1827-675X</t>
  </si>
  <si>
    <t>0103-2100</t>
  </si>
  <si>
    <t>1982-0194</t>
  </si>
  <si>
    <t>2211-3835</t>
  </si>
  <si>
    <t>2211-3843</t>
  </si>
  <si>
    <t>1748-1708</t>
  </si>
  <si>
    <t>1748-1716</t>
  </si>
  <si>
    <t>1785-8860</t>
  </si>
  <si>
    <t>0210-4806</t>
  </si>
  <si>
    <t>1699-7980</t>
  </si>
  <si>
    <t>2076-0825</t>
  </si>
  <si>
    <t>0964-5284</t>
  </si>
  <si>
    <t>1759-9873</t>
  </si>
  <si>
    <t>1551-9899</t>
  </si>
  <si>
    <t>1552-0633</t>
  </si>
  <si>
    <t>1570-8705</t>
  </si>
  <si>
    <t>1570-8713</t>
  </si>
  <si>
    <t>1940-0640</t>
  </si>
  <si>
    <t>2214-8604</t>
  </si>
  <si>
    <t>2214-7810</t>
  </si>
  <si>
    <t>0214-4840</t>
  </si>
  <si>
    <t>2162-3945</t>
  </si>
  <si>
    <t>2162-397X</t>
  </si>
  <si>
    <t>Advanced Biology</t>
  </si>
  <si>
    <t>2701-0198</t>
  </si>
  <si>
    <t>2522-0128</t>
  </si>
  <si>
    <t>2522-0136</t>
  </si>
  <si>
    <t>2199-160X</t>
  </si>
  <si>
    <t>1614-6832</t>
  </si>
  <si>
    <t>1614-6840</t>
  </si>
  <si>
    <t>2524-7921</t>
  </si>
  <si>
    <t>2524-793X</t>
  </si>
  <si>
    <t>2192-2640</t>
  </si>
  <si>
    <t>2192-2659</t>
  </si>
  <si>
    <t>2640-4567</t>
  </si>
  <si>
    <t>2196-7350</t>
  </si>
  <si>
    <t>2365-709X</t>
  </si>
  <si>
    <t>2195-1071</t>
  </si>
  <si>
    <t>2577-5421</t>
  </si>
  <si>
    <t>2511-9044</t>
  </si>
  <si>
    <t>2198-3844</t>
  </si>
  <si>
    <t>1816-112X</t>
  </si>
  <si>
    <t>2366-7486</t>
  </si>
  <si>
    <t>2513-0390</t>
  </si>
  <si>
    <t>2366-3987</t>
  </si>
  <si>
    <t>1743-6761</t>
  </si>
  <si>
    <t>0188-7009</t>
  </si>
  <si>
    <t>1661-4909</t>
  </si>
  <si>
    <t>2070-0733</t>
  </si>
  <si>
    <t>2075-1354</t>
  </si>
  <si>
    <t>1687-7969</t>
  </si>
  <si>
    <t>1687-7977</t>
  </si>
  <si>
    <t>1864-8258</t>
  </si>
  <si>
    <t>1864-8266</t>
  </si>
  <si>
    <t>1687-8086</t>
  </si>
  <si>
    <t>1687-8094</t>
  </si>
  <si>
    <t>1674-9278</t>
  </si>
  <si>
    <t>1899-5276</t>
  </si>
  <si>
    <t>2451-2680</t>
  </si>
  <si>
    <t>2287-5301</t>
  </si>
  <si>
    <t>2287-531X</t>
  </si>
  <si>
    <t>1687-8108</t>
  </si>
  <si>
    <t>1687-8124</t>
  </si>
  <si>
    <t>1862-5347</t>
  </si>
  <si>
    <t>1862-5355</t>
  </si>
  <si>
    <t>1079-9389</t>
  </si>
  <si>
    <t>1687-7357</t>
  </si>
  <si>
    <t>1687-7365</t>
  </si>
  <si>
    <t>2095-3127</t>
  </si>
  <si>
    <t>2195-3597</t>
  </si>
  <si>
    <t>1687-9120</t>
  </si>
  <si>
    <t>1687-9139</t>
  </si>
  <si>
    <t>1687-8132</t>
  </si>
  <si>
    <t>1687-8140</t>
  </si>
  <si>
    <t>1896-1126</t>
  </si>
  <si>
    <t>1898-4002</t>
  </si>
  <si>
    <t>1687-9309</t>
  </si>
  <si>
    <t>1687-9317</t>
  </si>
  <si>
    <t>2515-2459</t>
  </si>
  <si>
    <t>2515-2467</t>
  </si>
  <si>
    <t>2287-237X</t>
  </si>
  <si>
    <t>2287-2388</t>
  </si>
  <si>
    <t>1536-0903</t>
  </si>
  <si>
    <t>1536-0911</t>
  </si>
  <si>
    <t>2191-9496</t>
  </si>
  <si>
    <t>2191-950X</t>
  </si>
  <si>
    <t>2161-8313</t>
  </si>
  <si>
    <t>2156-5376</t>
  </si>
  <si>
    <t>1943-8206</t>
  </si>
  <si>
    <t>2374-6149</t>
  </si>
  <si>
    <t>1854-6250</t>
  </si>
  <si>
    <t>1855-6531</t>
  </si>
  <si>
    <t>2523-3106</t>
  </si>
  <si>
    <t>1527-7941</t>
  </si>
  <si>
    <t>1538-8654</t>
  </si>
  <si>
    <t>1095-0761</t>
  </si>
  <si>
    <t>1095-0753</t>
  </si>
  <si>
    <t>Advances in Weed Science</t>
  </si>
  <si>
    <t>2675-9462</t>
  </si>
  <si>
    <t>2162-1918</t>
  </si>
  <si>
    <t>2162-1934</t>
  </si>
  <si>
    <t>1875-9637</t>
  </si>
  <si>
    <t>2212-1684</t>
  </si>
  <si>
    <t>1680-8584</t>
  </si>
  <si>
    <t>2071-1409</t>
  </si>
  <si>
    <t>2226-4310</t>
  </si>
  <si>
    <t>Aerospace Science and Technology</t>
  </si>
  <si>
    <t>1270-9638</t>
  </si>
  <si>
    <t>1626-3219</t>
  </si>
  <si>
    <t>1090-820X</t>
  </si>
  <si>
    <t>1527-330X</t>
  </si>
  <si>
    <t>1680-6905</t>
  </si>
  <si>
    <t>1729-0503</t>
  </si>
  <si>
    <t>2211-419X</t>
  </si>
  <si>
    <t>2211-4203</t>
  </si>
  <si>
    <t>1473-0790</t>
  </si>
  <si>
    <t>2152-5250</t>
  </si>
  <si>
    <t>0303-1853</t>
  </si>
  <si>
    <t>2078-0400</t>
  </si>
  <si>
    <t>0742-4477</t>
  </si>
  <si>
    <t>1520-6297</t>
  </si>
  <si>
    <t>2471-9625</t>
  </si>
  <si>
    <t>0139-570X</t>
  </si>
  <si>
    <t>1805-9295</t>
  </si>
  <si>
    <t>Agricultural Water Management</t>
  </si>
  <si>
    <t>1873-2283</t>
  </si>
  <si>
    <t>2193-7532</t>
  </si>
  <si>
    <t>2077-0472</t>
  </si>
  <si>
    <t>2168-3565</t>
  </si>
  <si>
    <t>2168-3573</t>
  </si>
  <si>
    <t>1774-0746</t>
  </si>
  <si>
    <t>1773-0155</t>
  </si>
  <si>
    <t>2073-4395</t>
  </si>
  <si>
    <t>2090-4479</t>
  </si>
  <si>
    <t>2090-4495</t>
  </si>
  <si>
    <t>1873-9318</t>
  </si>
  <si>
    <t>1873-9326</t>
  </si>
  <si>
    <t>1110-0168</t>
  </si>
  <si>
    <t>2090-2670</t>
  </si>
  <si>
    <t>2211-9264</t>
  </si>
  <si>
    <t>1937-0652</t>
  </si>
  <si>
    <t>1944-7833</t>
  </si>
  <si>
    <t>2313-1691</t>
  </si>
  <si>
    <t>2214-2584</t>
  </si>
  <si>
    <t>1472-2739</t>
  </si>
  <si>
    <t>All Earth</t>
  </si>
  <si>
    <t>2766-9645</t>
  </si>
  <si>
    <t>2689-5293</t>
  </si>
  <si>
    <t>2689-5307</t>
  </si>
  <si>
    <t>2092-7355</t>
  </si>
  <si>
    <t>2092-7363</t>
  </si>
  <si>
    <t>1710-1492</t>
  </si>
  <si>
    <t>Alpha Psychiatry</t>
  </si>
  <si>
    <t>2757-8038</t>
  </si>
  <si>
    <t>1664-2201</t>
  </si>
  <si>
    <t>1664-221X</t>
  </si>
  <si>
    <t>1552-5260</t>
  </si>
  <si>
    <t>1552-5279</t>
  </si>
  <si>
    <t>1758-9193</t>
  </si>
  <si>
    <t>1533-3175</t>
  </si>
  <si>
    <t>1938-2731</t>
  </si>
  <si>
    <t>1059-0889</t>
  </si>
  <si>
    <t>1558-9137</t>
  </si>
  <si>
    <t>2156-6976</t>
  </si>
  <si>
    <t>1175-3277</t>
  </si>
  <si>
    <t>1179-187X</t>
  </si>
  <si>
    <t>1049-9091</t>
  </si>
  <si>
    <t>1938-2715</t>
  </si>
  <si>
    <t>American Journal of Medicine</t>
  </si>
  <si>
    <t>0002-9343</t>
  </si>
  <si>
    <t>1555-7162</t>
  </si>
  <si>
    <t>2589-9333</t>
  </si>
  <si>
    <t>1945-8924</t>
  </si>
  <si>
    <t>1945-8932</t>
  </si>
  <si>
    <t>1943-8141</t>
  </si>
  <si>
    <t>2167-8421</t>
  </si>
  <si>
    <t>2167-9223</t>
  </si>
  <si>
    <t>2352-5568</t>
  </si>
  <si>
    <t>Anaesthesiologie</t>
  </si>
  <si>
    <t>2731-6858</t>
  </si>
  <si>
    <t>2731-6866</t>
  </si>
  <si>
    <t>0212-9728</t>
  </si>
  <si>
    <t>1695-2294</t>
  </si>
  <si>
    <t>1137-6627</t>
  </si>
  <si>
    <t>2340-3527</t>
  </si>
  <si>
    <t>1948-206X</t>
  </si>
  <si>
    <t>0133-3852</t>
  </si>
  <si>
    <t>1588-273X</t>
  </si>
  <si>
    <t>0219-5305</t>
  </si>
  <si>
    <t>1793-6861</t>
  </si>
  <si>
    <t>1664-2368</t>
  </si>
  <si>
    <t>1664-235X</t>
  </si>
  <si>
    <t>Analytica Chimica Acta</t>
  </si>
  <si>
    <t>1873-4324</t>
  </si>
  <si>
    <t>2210-7177</t>
  </si>
  <si>
    <t>2210-7185</t>
  </si>
  <si>
    <t>1759-9660</t>
  </si>
  <si>
    <t>1759-9679</t>
  </si>
  <si>
    <t>2149-2263</t>
  </si>
  <si>
    <t>2149-2271</t>
  </si>
  <si>
    <t>1932-8486</t>
  </si>
  <si>
    <t>1932-8494</t>
  </si>
  <si>
    <t>1935-9772</t>
  </si>
  <si>
    <t>1935-9780</t>
  </si>
  <si>
    <t>0718-7106</t>
  </si>
  <si>
    <t>2047-2919</t>
  </si>
  <si>
    <t>2047-2927</t>
  </si>
  <si>
    <t>1751-7311</t>
  </si>
  <si>
    <t>1751-732X</t>
  </si>
  <si>
    <t>Animal Bioscience</t>
  </si>
  <si>
    <t>2765-0189</t>
  </si>
  <si>
    <t>2765-0235</t>
  </si>
  <si>
    <t>2050-3385</t>
  </si>
  <si>
    <t>1976-8354</t>
  </si>
  <si>
    <t>2151-2485</t>
  </si>
  <si>
    <t>2160-6056</t>
  </si>
  <si>
    <t>2160-6064</t>
  </si>
  <si>
    <t>2405-6383</t>
  </si>
  <si>
    <t>2405-6545</t>
  </si>
  <si>
    <t>1836-0939</t>
  </si>
  <si>
    <t>1836-5787</t>
  </si>
  <si>
    <t>1806-9614</t>
  </si>
  <si>
    <t>1984-3143</t>
  </si>
  <si>
    <t>2076-2615</t>
  </si>
  <si>
    <t>1300-0861</t>
  </si>
  <si>
    <t>1308-2817</t>
  </si>
  <si>
    <t>0003-469X</t>
  </si>
  <si>
    <t>2239-253X</t>
  </si>
  <si>
    <t>0365-0812</t>
  </si>
  <si>
    <t>2239-3129</t>
  </si>
  <si>
    <t>1642-3402</t>
  </si>
  <si>
    <t>2300-8733</t>
  </si>
  <si>
    <t>1932-6157</t>
  </si>
  <si>
    <t>1941-7330</t>
  </si>
  <si>
    <t>2225-319X</t>
  </si>
  <si>
    <t>2304-1021</t>
  </si>
  <si>
    <t>1476-0711</t>
  </si>
  <si>
    <t>1040-1237</t>
  </si>
  <si>
    <t>1547-3325</t>
  </si>
  <si>
    <t>2328-9503</t>
  </si>
  <si>
    <t>1013-9087</t>
  </si>
  <si>
    <t>2005-3894</t>
  </si>
  <si>
    <t>1092-9134</t>
  </si>
  <si>
    <t>1532-8198</t>
  </si>
  <si>
    <t>1844-8135</t>
  </si>
  <si>
    <t>2065-2445</t>
  </si>
  <si>
    <t>2639-7390</t>
  </si>
  <si>
    <t>2008-8752</t>
  </si>
  <si>
    <t>2475-0328</t>
  </si>
  <si>
    <t>1744-859X</t>
  </si>
  <si>
    <t>2214-9996</t>
  </si>
  <si>
    <t>1665-2681</t>
  </si>
  <si>
    <t>0972-2327</t>
  </si>
  <si>
    <t>1998-3549</t>
  </si>
  <si>
    <t>2110-5820</t>
  </si>
  <si>
    <t>2234-3806</t>
  </si>
  <si>
    <t>2234-3814</t>
  </si>
  <si>
    <t>2524-5317</t>
  </si>
  <si>
    <t>2199-2576</t>
  </si>
  <si>
    <t>1877-0657</t>
  </si>
  <si>
    <t>1877-0665</t>
  </si>
  <si>
    <t>Annals of Physics</t>
  </si>
  <si>
    <t>1096-035X</t>
  </si>
  <si>
    <t>2288-6575</t>
  </si>
  <si>
    <t>2288-6796</t>
  </si>
  <si>
    <t>0003-4347</t>
  </si>
  <si>
    <t>1958-9395</t>
  </si>
  <si>
    <t>1817-1737</t>
  </si>
  <si>
    <t>1998-3557</t>
  </si>
  <si>
    <t>1341-1098</t>
  </si>
  <si>
    <t>2186-1005</t>
  </si>
  <si>
    <t>1425-9524</t>
  </si>
  <si>
    <t>2398-7308</t>
  </si>
  <si>
    <t>2398-7316</t>
  </si>
  <si>
    <t>2325-6621</t>
  </si>
  <si>
    <t>1936-1327</t>
  </si>
  <si>
    <t>1936-1335</t>
  </si>
  <si>
    <t>2165-8102</t>
  </si>
  <si>
    <t>2165-8110</t>
  </si>
  <si>
    <t>0066-4146</t>
  </si>
  <si>
    <t>1545-4282</t>
  </si>
  <si>
    <t>0066-4154</t>
  </si>
  <si>
    <t>1545-4509</t>
  </si>
  <si>
    <t>1523-9829</t>
  </si>
  <si>
    <t>1545-4274</t>
  </si>
  <si>
    <t>1936-122X</t>
  </si>
  <si>
    <t>1936-1238</t>
  </si>
  <si>
    <t>Annual Review of Cancer Biology</t>
  </si>
  <si>
    <t>2472-3428</t>
  </si>
  <si>
    <t>1081-0706</t>
  </si>
  <si>
    <t>1530-8995</t>
  </si>
  <si>
    <t>1947-5438</t>
  </si>
  <si>
    <t>1947-5446</t>
  </si>
  <si>
    <t>1548-5943</t>
  </si>
  <si>
    <t>1548-5951</t>
  </si>
  <si>
    <t>1947-5454</t>
  </si>
  <si>
    <t>1947-5462</t>
  </si>
  <si>
    <t>2573-5144</t>
  </si>
  <si>
    <t>0084-6597</t>
  </si>
  <si>
    <t>1545-4495</t>
  </si>
  <si>
    <t>1543-592X</t>
  </si>
  <si>
    <t>1545-2069</t>
  </si>
  <si>
    <t>0066-4170</t>
  </si>
  <si>
    <t>1545-4487</t>
  </si>
  <si>
    <t>1545-2050</t>
  </si>
  <si>
    <t>0066-4189</t>
  </si>
  <si>
    <t>1545-4479</t>
  </si>
  <si>
    <t>1941-1413</t>
  </si>
  <si>
    <t>1941-1421</t>
  </si>
  <si>
    <t>0066-4197</t>
  </si>
  <si>
    <t>1545-2948</t>
  </si>
  <si>
    <t>1527-8204</t>
  </si>
  <si>
    <t>1545-293X</t>
  </si>
  <si>
    <t>0732-0582</t>
  </si>
  <si>
    <t>1545-3278</t>
  </si>
  <si>
    <t>1941-1405</t>
  </si>
  <si>
    <t>1941-0611</t>
  </si>
  <si>
    <t>1545-4118</t>
  </si>
  <si>
    <t>0066-4219</t>
  </si>
  <si>
    <t>1545-326X</t>
  </si>
  <si>
    <t>0066-4227</t>
  </si>
  <si>
    <t>1545-3251</t>
  </si>
  <si>
    <t>1545-4126</t>
  </si>
  <si>
    <t>0163-8998</t>
  </si>
  <si>
    <t>1545-4134</t>
  </si>
  <si>
    <t>0199-9885</t>
  </si>
  <si>
    <t>1545-4312</t>
  </si>
  <si>
    <t>1553-4006</t>
  </si>
  <si>
    <t>1553-4014</t>
  </si>
  <si>
    <t>1545-4304</t>
  </si>
  <si>
    <t>Annual Review of Physical Chemistry</t>
  </si>
  <si>
    <t>1545-1593</t>
  </si>
  <si>
    <t>0066-4278</t>
  </si>
  <si>
    <t>1545-1585</t>
  </si>
  <si>
    <t>1545-2107</t>
  </si>
  <si>
    <t>1543-5008</t>
  </si>
  <si>
    <t>1545-2123</t>
  </si>
  <si>
    <t>0066-4308</t>
  </si>
  <si>
    <t>1545-2085</t>
  </si>
  <si>
    <t>0163-7525</t>
  </si>
  <si>
    <t>1545-2093</t>
  </si>
  <si>
    <t>1941-1340</t>
  </si>
  <si>
    <t>1941-1359</t>
  </si>
  <si>
    <t>2326-8298</t>
  </si>
  <si>
    <t>2326-831X</t>
  </si>
  <si>
    <t>2327-056X</t>
  </si>
  <si>
    <t>2327-0578</t>
  </si>
  <si>
    <t>2374-4642</t>
  </si>
  <si>
    <t>2374-4650</t>
  </si>
  <si>
    <t>2213-3054</t>
  </si>
  <si>
    <t>2053-0196</t>
  </si>
  <si>
    <t>2053-020X</t>
  </si>
  <si>
    <t>1871-5206</t>
  </si>
  <si>
    <t>1875-5992</t>
  </si>
  <si>
    <t>2079-6382</t>
  </si>
  <si>
    <t>2047-2994</t>
  </si>
  <si>
    <t>2076-3921</t>
  </si>
  <si>
    <t>2041-2851</t>
  </si>
  <si>
    <t>1452-8630</t>
  </si>
  <si>
    <t>2168-0450</t>
  </si>
  <si>
    <t>2468-0834</t>
  </si>
  <si>
    <t>2468-0842</t>
  </si>
  <si>
    <t>1176-2322</t>
  </si>
  <si>
    <t>1754-2103</t>
  </si>
  <si>
    <t>1869-0327</t>
  </si>
  <si>
    <t>2040-5790</t>
  </si>
  <si>
    <t>2040-5804</t>
  </si>
  <si>
    <t>1175-5652</t>
  </si>
  <si>
    <t>1179-1896</t>
  </si>
  <si>
    <t>2352-9407</t>
  </si>
  <si>
    <t>Applied Mathematics Letters</t>
  </si>
  <si>
    <t>0893-9659</t>
  </si>
  <si>
    <t>1873-5452</t>
  </si>
  <si>
    <t>1005-1031</t>
  </si>
  <si>
    <t>1993-0445</t>
  </si>
  <si>
    <t>0003-6900</t>
  </si>
  <si>
    <t>2379-0407</t>
  </si>
  <si>
    <t>2327-9095</t>
  </si>
  <si>
    <t>2327-9109</t>
  </si>
  <si>
    <t>2162-2965</t>
  </si>
  <si>
    <t>2162-2973</t>
  </si>
  <si>
    <t>Applied Numerical Mathematics</t>
  </si>
  <si>
    <t>0168-9274</t>
  </si>
  <si>
    <t>1873-5460</t>
  </si>
  <si>
    <t>1570-5838</t>
  </si>
  <si>
    <t>1875-8533</t>
  </si>
  <si>
    <t>1882-0778</t>
  </si>
  <si>
    <t>1882-0786</t>
  </si>
  <si>
    <t>1931-9401</t>
  </si>
  <si>
    <t>1715-5312</t>
  </si>
  <si>
    <t>1715-5320</t>
  </si>
  <si>
    <t>Applied Radiation and Isotopes</t>
  </si>
  <si>
    <t>1872-9800</t>
  </si>
  <si>
    <t>2076-3417</t>
  </si>
  <si>
    <t>2190-5487</t>
  </si>
  <si>
    <t>2190-5495</t>
  </si>
  <si>
    <t>1683-3511</t>
  </si>
  <si>
    <t>1683-6154</t>
  </si>
  <si>
    <t>1869-215X</t>
  </si>
  <si>
    <t>1869-7534</t>
  </si>
  <si>
    <t>2352-5134</t>
  </si>
  <si>
    <t>1798-6540</t>
  </si>
  <si>
    <t>1818-5487</t>
  </si>
  <si>
    <t>1687-1979</t>
  </si>
  <si>
    <t>2090-2387</t>
  </si>
  <si>
    <t>1878-5352</t>
  </si>
  <si>
    <t>1878-5379</t>
  </si>
  <si>
    <t>1075-2196</t>
  </si>
  <si>
    <t>1099-0763</t>
  </si>
  <si>
    <t>1866-9557</t>
  </si>
  <si>
    <t>1866-9565</t>
  </si>
  <si>
    <t>1745-2007</t>
  </si>
  <si>
    <t>1752-7589</t>
  </si>
  <si>
    <t>0003-9438</t>
  </si>
  <si>
    <t>2363-9822</t>
  </si>
  <si>
    <t>0365-0340</t>
  </si>
  <si>
    <t>1476-3567</t>
  </si>
  <si>
    <t>1643-8698</t>
  </si>
  <si>
    <t>1875-2136</t>
  </si>
  <si>
    <t>1875-2128</t>
  </si>
  <si>
    <t>1644-9665</t>
  </si>
  <si>
    <t>2083-3318</t>
  </si>
  <si>
    <t>2300-2611</t>
  </si>
  <si>
    <t>1743-0585</t>
  </si>
  <si>
    <t>1743-0593</t>
  </si>
  <si>
    <t>1359-2998</t>
  </si>
  <si>
    <t>1468-2052</t>
  </si>
  <si>
    <t>2359-3997</t>
  </si>
  <si>
    <t>2359-4292</t>
  </si>
  <si>
    <t>2154-4700</t>
  </si>
  <si>
    <t>2083-4772</t>
  </si>
  <si>
    <t>2083-4810</t>
  </si>
  <si>
    <t>1029-2977</t>
  </si>
  <si>
    <t>1735-3947</t>
  </si>
  <si>
    <t>1734-1922</t>
  </si>
  <si>
    <t>1896-9151</t>
  </si>
  <si>
    <t>0860-7001</t>
  </si>
  <si>
    <t>1689-0469</t>
  </si>
  <si>
    <t>1862-3522</t>
  </si>
  <si>
    <t>1862-3514</t>
  </si>
  <si>
    <t>0778-7367</t>
  </si>
  <si>
    <t>2049-3258</t>
  </si>
  <si>
    <t>2618-6500</t>
  </si>
  <si>
    <t>1434-1816</t>
  </si>
  <si>
    <t>1435-1102</t>
  </si>
  <si>
    <t>0325-0075</t>
  </si>
  <si>
    <t>1668-3501</t>
  </si>
  <si>
    <t>2368-7460</t>
  </si>
  <si>
    <t>0570-7358</t>
  </si>
  <si>
    <t>2341-0825</t>
  </si>
  <si>
    <t>0004-1254</t>
  </si>
  <si>
    <t>1848-6312</t>
  </si>
  <si>
    <t>0066-782X</t>
  </si>
  <si>
    <t>1678-4170</t>
  </si>
  <si>
    <t>1872-9312</t>
  </si>
  <si>
    <t>1876-4401</t>
  </si>
  <si>
    <t>2326-5191</t>
  </si>
  <si>
    <t>2326-5205</t>
  </si>
  <si>
    <t>1863-7221</t>
  </si>
  <si>
    <t>1864-8312</t>
  </si>
  <si>
    <t>1872-8855</t>
  </si>
  <si>
    <t>1872-8847</t>
  </si>
  <si>
    <t>2169-1401</t>
  </si>
  <si>
    <t>2169-141X</t>
  </si>
  <si>
    <t>0924-8463</t>
  </si>
  <si>
    <t>1572-8382</t>
  </si>
  <si>
    <t>Artificial Intelligence in Medicine</t>
  </si>
  <si>
    <t>0933-3657</t>
  </si>
  <si>
    <t>1873-2860</t>
  </si>
  <si>
    <t>1976-7633</t>
  </si>
  <si>
    <t>1976-7951</t>
  </si>
  <si>
    <t>1932-2135</t>
  </si>
  <si>
    <t>1743-7555</t>
  </si>
  <si>
    <t>1743-7563</t>
  </si>
  <si>
    <t>2347-5625</t>
  </si>
  <si>
    <t>2349-6673</t>
  </si>
  <si>
    <t>2162-0989</t>
  </si>
  <si>
    <t>1010-5395</t>
  </si>
  <si>
    <t>1941-2479</t>
  </si>
  <si>
    <t>1758-5864</t>
  </si>
  <si>
    <t>1758-5872</t>
  </si>
  <si>
    <t>2095-0357</t>
  </si>
  <si>
    <t>1093-6106</t>
  </si>
  <si>
    <t>1945-0036</t>
  </si>
  <si>
    <t>2193-5807</t>
  </si>
  <si>
    <t>2193-5815</t>
  </si>
  <si>
    <t>1818-0876</t>
  </si>
  <si>
    <t>1876-2018</t>
  </si>
  <si>
    <t>1876-2026</t>
  </si>
  <si>
    <t>1015-9584</t>
  </si>
  <si>
    <t>0219-3108</t>
  </si>
  <si>
    <t>1985-1944</t>
  </si>
  <si>
    <t>1976-1317</t>
  </si>
  <si>
    <t>2093-7482</t>
  </si>
  <si>
    <t>2221-1691</t>
  </si>
  <si>
    <t>2588-9222</t>
  </si>
  <si>
    <t>1995-7645</t>
  </si>
  <si>
    <t>2352-4146</t>
  </si>
  <si>
    <t>2050-3806</t>
  </si>
  <si>
    <t>1758-3748</t>
  </si>
  <si>
    <t>1592-5986</t>
  </si>
  <si>
    <t>2038-1778</t>
  </si>
  <si>
    <t>0515-0361</t>
  </si>
  <si>
    <t>1783-1350</t>
  </si>
  <si>
    <t>2213-1337</t>
  </si>
  <si>
    <t>2213-1345</t>
  </si>
  <si>
    <t>1990-3413</t>
  </si>
  <si>
    <t>1990-3421</t>
  </si>
  <si>
    <t>2041-8205</t>
  </si>
  <si>
    <t>2041-8213</t>
  </si>
  <si>
    <t>0212-6567</t>
  </si>
  <si>
    <t>1578-1275</t>
  </si>
  <si>
    <t>Atherosclerosis Plus</t>
  </si>
  <si>
    <t>2667-0895</t>
  </si>
  <si>
    <t>2073-4433</t>
  </si>
  <si>
    <t>1867-1381</t>
  </si>
  <si>
    <t>1867-8548</t>
  </si>
  <si>
    <t>1309-1042</t>
  </si>
  <si>
    <t>Atmospheric Research</t>
  </si>
  <si>
    <t>0169-8095</t>
  </si>
  <si>
    <t>1873-2895</t>
  </si>
  <si>
    <t>1530-261X</t>
  </si>
  <si>
    <t>1943-3921</t>
  </si>
  <si>
    <t>1943-393X</t>
  </si>
  <si>
    <t>0743-4618</t>
  </si>
  <si>
    <t>1477-3848</t>
  </si>
  <si>
    <t>2052-1758</t>
  </si>
  <si>
    <t>2052-174X</t>
  </si>
  <si>
    <t>2588-994X</t>
  </si>
  <si>
    <t>1039-8562</t>
  </si>
  <si>
    <t>1440-1665</t>
  </si>
  <si>
    <t>1036-7314</t>
  </si>
  <si>
    <t>1878-1721</t>
  </si>
  <si>
    <t>1329-1947</t>
  </si>
  <si>
    <t>1747-4477</t>
  </si>
  <si>
    <t>0156-5788</t>
  </si>
  <si>
    <t>1449-8944</t>
  </si>
  <si>
    <t>0813-0531</t>
  </si>
  <si>
    <t>1447-4328</t>
  </si>
  <si>
    <t>0045-0618</t>
  </si>
  <si>
    <t>1834-562X</t>
  </si>
  <si>
    <t>2208-794X</t>
  </si>
  <si>
    <t>2208-7958</t>
  </si>
  <si>
    <t>1448-7527</t>
  </si>
  <si>
    <t>1836-7399</t>
  </si>
  <si>
    <t>1038-5282</t>
  </si>
  <si>
    <t>1440-1584</t>
  </si>
  <si>
    <t>0045-0766</t>
  </si>
  <si>
    <t>1440-1630</t>
  </si>
  <si>
    <t>2072-7151</t>
  </si>
  <si>
    <t>0379-5292</t>
  </si>
  <si>
    <t>0375-524X</t>
  </si>
  <si>
    <t>1470-9589</t>
  </si>
  <si>
    <t>2300-0929</t>
  </si>
  <si>
    <t>1939-3792</t>
  </si>
  <si>
    <t>1939-3806</t>
  </si>
  <si>
    <t>0928-8910</t>
  </si>
  <si>
    <t>1573-7535</t>
  </si>
  <si>
    <t>0005-1144</t>
  </si>
  <si>
    <t>1848-3380</t>
  </si>
  <si>
    <t>1554-8627</t>
  </si>
  <si>
    <t>1554-8635</t>
  </si>
  <si>
    <t>1758-1559</t>
  </si>
  <si>
    <t>1758-1567</t>
  </si>
  <si>
    <t>1712-6568</t>
  </si>
  <si>
    <t>2053-7166</t>
  </si>
  <si>
    <t>2075-1680</t>
  </si>
  <si>
    <t>1392-1355</t>
  </si>
  <si>
    <t>1742-7843</t>
  </si>
  <si>
    <t>1439-1791</t>
  </si>
  <si>
    <t>1618-0089</t>
  </si>
  <si>
    <t>0300-8428</t>
  </si>
  <si>
    <t>1435-1803</t>
  </si>
  <si>
    <t>0950-091X</t>
  </si>
  <si>
    <t>1365-2117</t>
  </si>
  <si>
    <t>0001-8244</t>
  </si>
  <si>
    <t>1573-3297</t>
  </si>
  <si>
    <t>1469-1825</t>
  </si>
  <si>
    <t>1045-2249</t>
  </si>
  <si>
    <t>1465-7279</t>
  </si>
  <si>
    <t>0340-5443</t>
  </si>
  <si>
    <t>1432-0762</t>
  </si>
  <si>
    <t>0896-4289</t>
  </si>
  <si>
    <t>1940-4026</t>
  </si>
  <si>
    <t>1939-0084</t>
  </si>
  <si>
    <t>0005-7959</t>
  </si>
  <si>
    <t>1568-539X</t>
  </si>
  <si>
    <t>0144-929X</t>
  </si>
  <si>
    <t>1362-3001</t>
  </si>
  <si>
    <t>1872-7549</t>
  </si>
  <si>
    <t>1875-8584</t>
  </si>
  <si>
    <t>1473-5849</t>
  </si>
  <si>
    <t>0777-6276</t>
  </si>
  <si>
    <t>2295-0451</t>
  </si>
  <si>
    <t>1350-7265</t>
  </si>
  <si>
    <t>1573-9759</t>
  </si>
  <si>
    <t>1532-1908</t>
  </si>
  <si>
    <t>1521-6926</t>
  </si>
  <si>
    <t>1532-1924</t>
  </si>
  <si>
    <t>1521-6934</t>
  </si>
  <si>
    <t>1532-1932</t>
  </si>
  <si>
    <t>1521-6942</t>
  </si>
  <si>
    <t>1878-3619</t>
  </si>
  <si>
    <t>0952-4622</t>
  </si>
  <si>
    <t>2165-0586</t>
  </si>
  <si>
    <t>1024-2422</t>
  </si>
  <si>
    <t>1029-2446</t>
  </si>
  <si>
    <t>0327-9545</t>
  </si>
  <si>
    <t>1667-5746</t>
  </si>
  <si>
    <t>0006-291X</t>
  </si>
  <si>
    <t>1090-2104</t>
  </si>
  <si>
    <t>0006-2928</t>
  </si>
  <si>
    <t>1573-4927</t>
  </si>
  <si>
    <t>0264-6021</t>
  </si>
  <si>
    <t>1470-8728</t>
  </si>
  <si>
    <t>0006-2952</t>
  </si>
  <si>
    <t>1873-2968</t>
  </si>
  <si>
    <t>0300-5127</t>
  </si>
  <si>
    <t>1470-8752</t>
  </si>
  <si>
    <t>0305-1978</t>
  </si>
  <si>
    <t>1873-2925</t>
  </si>
  <si>
    <t>0006-2960</t>
  </si>
  <si>
    <t>1539-3429</t>
  </si>
  <si>
    <t>0006-2979</t>
  </si>
  <si>
    <t>1608-3040</t>
  </si>
  <si>
    <t>0005-2728</t>
  </si>
  <si>
    <t>1879-2650</t>
  </si>
  <si>
    <t>0005-2736</t>
  </si>
  <si>
    <t>1879-2642</t>
  </si>
  <si>
    <t>0304-4165</t>
  </si>
  <si>
    <t>1872-8006</t>
  </si>
  <si>
    <t>1388-1981</t>
  </si>
  <si>
    <t>1879-2618</t>
  </si>
  <si>
    <t>0925-4439</t>
  </si>
  <si>
    <t>1879-260X</t>
  </si>
  <si>
    <t>0167-4889</t>
  </si>
  <si>
    <t>1879-2596</t>
  </si>
  <si>
    <t>1570-9639</t>
  </si>
  <si>
    <t>1878-1454</t>
  </si>
  <si>
    <t>0304-419X</t>
  </si>
  <si>
    <t>1879-2561</t>
  </si>
  <si>
    <t>0300-9084</t>
  </si>
  <si>
    <t>1638-6183</t>
  </si>
  <si>
    <t>1520-4812</t>
  </si>
  <si>
    <t>1386-6141</t>
  </si>
  <si>
    <t>1573-8248</t>
  </si>
  <si>
    <t>0958-3157</t>
  </si>
  <si>
    <t>1360-0478</t>
  </si>
  <si>
    <t>0923-9820</t>
  </si>
  <si>
    <t>1572-9729</t>
  </si>
  <si>
    <t>1572-9710</t>
  </si>
  <si>
    <t>1173-8804</t>
  </si>
  <si>
    <t>1179-190X</t>
  </si>
  <si>
    <t>1878-562X</t>
  </si>
  <si>
    <t>0197-8462</t>
  </si>
  <si>
    <t>1521-186X</t>
  </si>
  <si>
    <t>0265-9247</t>
  </si>
  <si>
    <t>1521-1878</t>
  </si>
  <si>
    <t>0269-9702</t>
  </si>
  <si>
    <t>1467-8519</t>
  </si>
  <si>
    <t>1872-8081</t>
  </si>
  <si>
    <t>0892-7014</t>
  </si>
  <si>
    <t>1029-2454</t>
  </si>
  <si>
    <t>1573-515X</t>
  </si>
  <si>
    <t>1389-5729</t>
  </si>
  <si>
    <t>1573-6768</t>
  </si>
  <si>
    <t>1367-4811</t>
  </si>
  <si>
    <t>1687-479X</t>
  </si>
  <si>
    <t>0006-3088</t>
  </si>
  <si>
    <t>1336-9563</t>
  </si>
  <si>
    <t>0918-6158</t>
  </si>
  <si>
    <t>1347-5215</t>
  </si>
  <si>
    <t>0144-8765</t>
  </si>
  <si>
    <t>2165-0616</t>
  </si>
  <si>
    <t>0006-3185</t>
  </si>
  <si>
    <t>1939-8697</t>
  </si>
  <si>
    <t>1431-6730</t>
  </si>
  <si>
    <t>1437-4315</t>
  </si>
  <si>
    <t>1873-2917</t>
  </si>
  <si>
    <t>1049-9644</t>
  </si>
  <si>
    <t>1090-2112</t>
  </si>
  <si>
    <t>1432-0770</t>
  </si>
  <si>
    <t>1387-3547</t>
  </si>
  <si>
    <t>1573-1464</t>
  </si>
  <si>
    <t>0024-4066</t>
  </si>
  <si>
    <t>1095-8312</t>
  </si>
  <si>
    <t>1480-9222</t>
  </si>
  <si>
    <t>0301-0511</t>
  </si>
  <si>
    <t>1873-6246</t>
  </si>
  <si>
    <t>0716-9760</t>
  </si>
  <si>
    <t>0717-6287</t>
  </si>
  <si>
    <t>1464-7931</t>
  </si>
  <si>
    <t>1469-185X</t>
  </si>
  <si>
    <t>1559-0720</t>
  </si>
  <si>
    <t>1045-1056</t>
  </si>
  <si>
    <t>1095-8320</t>
  </si>
  <si>
    <t>0233-4755</t>
  </si>
  <si>
    <t>0169-3867</t>
  </si>
  <si>
    <t>1572-8404</t>
  </si>
  <si>
    <t>1432-0789</t>
  </si>
  <si>
    <t>0006-3363</t>
  </si>
  <si>
    <t>1529-7268</t>
  </si>
  <si>
    <t>0860-021X</t>
  </si>
  <si>
    <t>2083-1862</t>
  </si>
  <si>
    <t>0248-4900</t>
  </si>
  <si>
    <t>1768-322X</t>
  </si>
  <si>
    <t>1526-4602</t>
  </si>
  <si>
    <t>1366-5804</t>
  </si>
  <si>
    <t>1873-2909</t>
  </si>
  <si>
    <t>1878-5905</t>
  </si>
  <si>
    <t>2214-0190</t>
  </si>
  <si>
    <t>1099-0801</t>
  </si>
  <si>
    <t>1572-8781</t>
  </si>
  <si>
    <t>0388-6107</t>
  </si>
  <si>
    <t>1880-313X</t>
  </si>
  <si>
    <t>0966-0844</t>
  </si>
  <si>
    <t>1572-8773</t>
  </si>
  <si>
    <t>1521-4036</t>
  </si>
  <si>
    <t>1541-0420</t>
  </si>
  <si>
    <t>1464-3510</t>
  </si>
  <si>
    <t>1464-3391</t>
  </si>
  <si>
    <t>1464-3405</t>
  </si>
  <si>
    <t>1090-2120</t>
  </si>
  <si>
    <t>0142-2782</t>
  </si>
  <si>
    <t>1099-081X</t>
  </si>
  <si>
    <t>1873-4200</t>
  </si>
  <si>
    <t>0006-3495</t>
  </si>
  <si>
    <t>1542-0086</t>
  </si>
  <si>
    <t>0006-3525</t>
  </si>
  <si>
    <t>1097-0282</t>
  </si>
  <si>
    <t>1615-7605</t>
  </si>
  <si>
    <t>1088-9868</t>
  </si>
  <si>
    <t>1547-6529</t>
  </si>
  <si>
    <t>1873-2976</t>
  </si>
  <si>
    <t>0006-3568</t>
  </si>
  <si>
    <t>1525-3244</t>
  </si>
  <si>
    <t>1347-6947</t>
  </si>
  <si>
    <t>0144-8463</t>
  </si>
  <si>
    <t>1573-4935</t>
  </si>
  <si>
    <t>1873-4235</t>
  </si>
  <si>
    <t>1468-4357</t>
  </si>
  <si>
    <t>0303-2647</t>
  </si>
  <si>
    <t>1872-8324</t>
  </si>
  <si>
    <t>1537-5110</t>
  </si>
  <si>
    <t>1537-5129</t>
  </si>
  <si>
    <t>1676-0603</t>
  </si>
  <si>
    <t>1676-0611</t>
  </si>
  <si>
    <t>1052-0295</t>
  </si>
  <si>
    <t>1473-7760</t>
  </si>
  <si>
    <t>0736-6205</t>
  </si>
  <si>
    <t>1940-9818</t>
  </si>
  <si>
    <t>1370-6233</t>
  </si>
  <si>
    <t>1780-4507</t>
  </si>
  <si>
    <t>1310-2818</t>
  </si>
  <si>
    <t>1314-3530</t>
  </si>
  <si>
    <t>0734-9750</t>
  </si>
  <si>
    <t>1873-1899</t>
  </si>
  <si>
    <t>0885-4513</t>
  </si>
  <si>
    <t>1470-8744</t>
  </si>
  <si>
    <t>0006-3592</t>
  </si>
  <si>
    <t>1097-0290</t>
  </si>
  <si>
    <t>1226-8372</t>
  </si>
  <si>
    <t>1976-3816</t>
  </si>
  <si>
    <t>0141-5492</t>
  </si>
  <si>
    <t>1573-6776</t>
  </si>
  <si>
    <t>1520-6033</t>
  </si>
  <si>
    <t>0006-3606</t>
  </si>
  <si>
    <t>1744-7429</t>
  </si>
  <si>
    <t>1399-5618</t>
  </si>
  <si>
    <t>0959-2709</t>
  </si>
  <si>
    <t>1474-0001</t>
  </si>
  <si>
    <t>0730-7659</t>
  </si>
  <si>
    <t>1523-536X</t>
  </si>
  <si>
    <t>0006-3835</t>
  </si>
  <si>
    <t>1572-9125</t>
  </si>
  <si>
    <t>1470-0328</t>
  </si>
  <si>
    <t>1471-0528</t>
  </si>
  <si>
    <t>2056-4724</t>
  </si>
  <si>
    <t>2474-9842</t>
  </si>
  <si>
    <t>1464-410X</t>
  </si>
  <si>
    <t>0006-4971</t>
  </si>
  <si>
    <t>1528-0020</t>
  </si>
  <si>
    <t>1079-9796</t>
  </si>
  <si>
    <t>1096-0961</t>
  </si>
  <si>
    <t>0957-5235</t>
  </si>
  <si>
    <t>1473-5733</t>
  </si>
  <si>
    <t>0803-7051</t>
  </si>
  <si>
    <t>1651-1999</t>
  </si>
  <si>
    <t>1359-5237</t>
  </si>
  <si>
    <t>1473-5725</t>
  </si>
  <si>
    <t>1421-9735</t>
  </si>
  <si>
    <t>0268-960X</t>
  </si>
  <si>
    <t>1532-1681</t>
  </si>
  <si>
    <t>0373-4293</t>
  </si>
  <si>
    <t>1976-6696</t>
  </si>
  <si>
    <t>1976-670X</t>
  </si>
  <si>
    <t>1471-2253</t>
  </si>
  <si>
    <t>1741-7007</t>
  </si>
  <si>
    <t>1472-6750</t>
  </si>
  <si>
    <t>1471-2407</t>
  </si>
  <si>
    <t>1471-2261</t>
  </si>
  <si>
    <t>2661-801X</t>
  </si>
  <si>
    <t>2662-7671</t>
  </si>
  <si>
    <t>1471-227X</t>
  </si>
  <si>
    <t>BMC Ecology and Evolution</t>
  </si>
  <si>
    <t>2730-7182</t>
  </si>
  <si>
    <t>1472-6823</t>
  </si>
  <si>
    <t>1471-2164</t>
  </si>
  <si>
    <t>BMC Genomic Data</t>
  </si>
  <si>
    <t>2730-6844</t>
  </si>
  <si>
    <t>1471-2318</t>
  </si>
  <si>
    <t>1472-6963</t>
  </si>
  <si>
    <t>1471-2172</t>
  </si>
  <si>
    <t>1471-2334</t>
  </si>
  <si>
    <t>1471-2342</t>
  </si>
  <si>
    <t>1471-2180</t>
  </si>
  <si>
    <t>1471-2474</t>
  </si>
  <si>
    <t>1472-6920</t>
  </si>
  <si>
    <t>1472-6939</t>
  </si>
  <si>
    <t>1755-8794</t>
  </si>
  <si>
    <t>1472-6947</t>
  </si>
  <si>
    <t>1471-2288</t>
  </si>
  <si>
    <t>1741-7015</t>
  </si>
  <si>
    <t>2661-8850</t>
  </si>
  <si>
    <t>1472-6955</t>
  </si>
  <si>
    <t>1471-2369</t>
  </si>
  <si>
    <t>1471-2415</t>
  </si>
  <si>
    <t>1472-6831</t>
  </si>
  <si>
    <t>1471-2458</t>
  </si>
  <si>
    <t>1472-684X</t>
  </si>
  <si>
    <t>1471-2431</t>
  </si>
  <si>
    <t>2050-6511</t>
  </si>
  <si>
    <t>1471-2393</t>
  </si>
  <si>
    <t>1471-244X</t>
  </si>
  <si>
    <t>1471-2466</t>
  </si>
  <si>
    <t>2052-1847</t>
  </si>
  <si>
    <t>1471-2482</t>
  </si>
  <si>
    <t>1471-2490</t>
  </si>
  <si>
    <t>1746-6148</t>
  </si>
  <si>
    <t>1472-6874</t>
  </si>
  <si>
    <t>2056-3132</t>
  </si>
  <si>
    <t>2515-446X</t>
  </si>
  <si>
    <t>2515-4478</t>
  </si>
  <si>
    <t>2059-7908</t>
  </si>
  <si>
    <t>2633-3767</t>
  </si>
  <si>
    <t>2633-3775</t>
  </si>
  <si>
    <t>2044-6055</t>
  </si>
  <si>
    <t>2052-4897</t>
  </si>
  <si>
    <t>2052-4439</t>
  </si>
  <si>
    <t>2399-9772</t>
  </si>
  <si>
    <t>2044-5415</t>
  </si>
  <si>
    <t>2044-5423</t>
  </si>
  <si>
    <t>2515-1991</t>
  </si>
  <si>
    <t>2515-2009</t>
  </si>
  <si>
    <t>2045-435X</t>
  </si>
  <si>
    <t>2045-4368</t>
  </si>
  <si>
    <t>0959-535X</t>
  </si>
  <si>
    <t>1756-1833</t>
  </si>
  <si>
    <t>0006-579X</t>
  </si>
  <si>
    <t>1777-5760</t>
  </si>
  <si>
    <t>2173-0431</t>
  </si>
  <si>
    <t>0375-7633</t>
  </si>
  <si>
    <t>1873-2763</t>
  </si>
  <si>
    <t>0268-3369</t>
  </si>
  <si>
    <t>1476-5365</t>
  </si>
  <si>
    <t>1797-2469</t>
  </si>
  <si>
    <t>0300-9483</t>
  </si>
  <si>
    <t>1502-3885</t>
  </si>
  <si>
    <t>0717-9200</t>
  </si>
  <si>
    <t>1437-4323</t>
  </si>
  <si>
    <t>1095-8339</t>
  </si>
  <si>
    <t>1874-9372</t>
  </si>
  <si>
    <t>2311-9284</t>
  </si>
  <si>
    <t>0006-8314</t>
  </si>
  <si>
    <t>1573-1472</t>
  </si>
  <si>
    <t>0006-8705</t>
  </si>
  <si>
    <t>1678-4499</t>
  </si>
  <si>
    <t>1460-2156</t>
  </si>
  <si>
    <t>1872-7131</t>
  </si>
  <si>
    <t>1090-2147</t>
  </si>
  <si>
    <t>1090-2155</t>
  </si>
  <si>
    <t>1421-9743</t>
  </si>
  <si>
    <t>1090-2139</t>
  </si>
  <si>
    <t>1362-301X</t>
  </si>
  <si>
    <t>1750-3639</t>
  </si>
  <si>
    <t>1872-6240</t>
  </si>
  <si>
    <t>1873-2747</t>
  </si>
  <si>
    <t>1573-6792</t>
  </si>
  <si>
    <t>1516-8913</t>
  </si>
  <si>
    <t>1678-4324</t>
  </si>
  <si>
    <t>1678-4383</t>
  </si>
  <si>
    <t>0100-879X</t>
  </si>
  <si>
    <t>1414-431X</t>
  </si>
  <si>
    <t>1517-8382</t>
  </si>
  <si>
    <t>1678-4405</t>
  </si>
  <si>
    <t>1678-4448</t>
  </si>
  <si>
    <t>0960-9776</t>
  </si>
  <si>
    <t>1532-3080</t>
  </si>
  <si>
    <t>1465-5411</t>
  </si>
  <si>
    <t>1465-542X</t>
  </si>
  <si>
    <t>0167-6806</t>
  </si>
  <si>
    <t>1573-7217</t>
  </si>
  <si>
    <t>1347-3735</t>
  </si>
  <si>
    <t>1467-5463</t>
  </si>
  <si>
    <t>1477-4054</t>
  </si>
  <si>
    <t>0007-0610</t>
  </si>
  <si>
    <t>1476-5373</t>
  </si>
  <si>
    <t>0007-0882</t>
  </si>
  <si>
    <t>1464-3537</t>
  </si>
  <si>
    <t>0007-0912</t>
  </si>
  <si>
    <t>1471-6771</t>
  </si>
  <si>
    <t>0967-4845</t>
  </si>
  <si>
    <t>2474-0896</t>
  </si>
  <si>
    <t>0007-0920</t>
  </si>
  <si>
    <t>1532-1827</t>
  </si>
  <si>
    <t>0306-5251</t>
  </si>
  <si>
    <t>1365-2125</t>
  </si>
  <si>
    <t>0007-0963</t>
  </si>
  <si>
    <t>1365-2133</t>
  </si>
  <si>
    <t>0960-1643</t>
  </si>
  <si>
    <t>1478-5242</t>
  </si>
  <si>
    <t>0007-1048</t>
  </si>
  <si>
    <t>1365-2141</t>
  </si>
  <si>
    <t>1750-8460</t>
  </si>
  <si>
    <t>1759-7390</t>
  </si>
  <si>
    <t>0007-1102</t>
  </si>
  <si>
    <t>2044-8317</t>
  </si>
  <si>
    <t>0007-1145</t>
  </si>
  <si>
    <t>1475-2662</t>
  </si>
  <si>
    <t>0007-1161</t>
  </si>
  <si>
    <t>1468-2079</t>
  </si>
  <si>
    <t>0266-4356</t>
  </si>
  <si>
    <t>1532-1940</t>
  </si>
  <si>
    <t>0007-1188</t>
  </si>
  <si>
    <t>1476-5381</t>
  </si>
  <si>
    <t>0007-1250</t>
  </si>
  <si>
    <t>1472-1465</t>
  </si>
  <si>
    <t>0007-1285</t>
  </si>
  <si>
    <t>1748-880X</t>
  </si>
  <si>
    <t>0306-3674</t>
  </si>
  <si>
    <t>1473-0480</t>
  </si>
  <si>
    <t>0007-1420</t>
  </si>
  <si>
    <t>1471-8391</t>
  </si>
  <si>
    <t>0007-1668</t>
  </si>
  <si>
    <t>1466-1799</t>
  </si>
  <si>
    <t>1938-4378</t>
  </si>
  <si>
    <t>0037-9409</t>
  </si>
  <si>
    <t>1777-5817</t>
  </si>
  <si>
    <t>0360-1323</t>
  </si>
  <si>
    <t>1873-684X</t>
  </si>
  <si>
    <t>0961-3218</t>
  </si>
  <si>
    <t>1466-4321</t>
  </si>
  <si>
    <t>0007-4497</t>
  </si>
  <si>
    <t>1952-4773</t>
  </si>
  <si>
    <t>0007-4853</t>
  </si>
  <si>
    <t>1475-2670</t>
  </si>
  <si>
    <t>1432-0800</t>
  </si>
  <si>
    <t>0007-4888</t>
  </si>
  <si>
    <t>1573-8221</t>
  </si>
  <si>
    <t>1214-1119</t>
  </si>
  <si>
    <t>1802-8225</t>
  </si>
  <si>
    <t>1721-8861</t>
  </si>
  <si>
    <t>2283-0332</t>
  </si>
  <si>
    <t>0007-4977</t>
  </si>
  <si>
    <t>1553-6955</t>
  </si>
  <si>
    <t>0973-7669</t>
  </si>
  <si>
    <t>1522-9602</t>
  </si>
  <si>
    <t>1079-8986</t>
  </si>
  <si>
    <t>1943-5894</t>
  </si>
  <si>
    <t>0273-0979</t>
  </si>
  <si>
    <t>1088-9485</t>
  </si>
  <si>
    <t>0003-0007</t>
  </si>
  <si>
    <t>1520-0477</t>
  </si>
  <si>
    <t>0003-0090</t>
  </si>
  <si>
    <t>1937-3546</t>
  </si>
  <si>
    <t>0004-9727</t>
  </si>
  <si>
    <t>1755-1633</t>
  </si>
  <si>
    <t>1678-7544</t>
  </si>
  <si>
    <t>1678-7714</t>
  </si>
  <si>
    <t>1726-801X</t>
  </si>
  <si>
    <t>1348-0634</t>
  </si>
  <si>
    <t>2245-7070</t>
  </si>
  <si>
    <t>0367-5211</t>
  </si>
  <si>
    <t>1799-4632</t>
  </si>
  <si>
    <t>1229-5949</t>
  </si>
  <si>
    <t>0024-6093</t>
  </si>
  <si>
    <t>1469-2120</t>
  </si>
  <si>
    <t>1943-3573</t>
  </si>
  <si>
    <t>0042-9686</t>
  </si>
  <si>
    <t>1564-0604</t>
  </si>
  <si>
    <t>0258-8900</t>
  </si>
  <si>
    <t>1432-0819</t>
  </si>
  <si>
    <t>0305-4179</t>
  </si>
  <si>
    <t>1879-1409</t>
  </si>
  <si>
    <t>2146-3123</t>
  </si>
  <si>
    <t>2146-3131</t>
  </si>
  <si>
    <t>1822-427X</t>
  </si>
  <si>
    <t>1822-4288</t>
  </si>
  <si>
    <t>0067-3064</t>
  </si>
  <si>
    <t>1648-858X</t>
  </si>
  <si>
    <t>2662-2033</t>
  </si>
  <si>
    <t>1735-8787</t>
  </si>
  <si>
    <t>2051-4190</t>
  </si>
  <si>
    <t>2566-6223</t>
  </si>
  <si>
    <t>2313-0105</t>
  </si>
  <si>
    <t>0005-6650</t>
  </si>
  <si>
    <t>1436-4867</t>
  </si>
  <si>
    <t>0932-8351</t>
  </si>
  <si>
    <t>1437-0999</t>
  </si>
  <si>
    <t>1931-6690</t>
  </si>
  <si>
    <t>1936-0975</t>
  </si>
  <si>
    <t>1540-2002</t>
  </si>
  <si>
    <t>1540-2010</t>
  </si>
  <si>
    <t>1744-9081</t>
  </si>
  <si>
    <t>Behavioural Processes</t>
  </si>
  <si>
    <t>0376-6357</t>
  </si>
  <si>
    <t>1872-8308</t>
  </si>
  <si>
    <t>2190-4286</t>
  </si>
  <si>
    <t>1876-2883</t>
  </si>
  <si>
    <t>1876-2891</t>
  </si>
  <si>
    <t>0170-6233</t>
  </si>
  <si>
    <t>1522-2365</t>
  </si>
  <si>
    <t>1532-1916</t>
  </si>
  <si>
    <t>1521-6896</t>
  </si>
  <si>
    <t>1878-1608</t>
  </si>
  <si>
    <t>2167-647X</t>
  </si>
  <si>
    <t>2214-5796</t>
  </si>
  <si>
    <t>2096-5524</t>
  </si>
  <si>
    <t>2522-8552</t>
  </si>
  <si>
    <t>1976-0280</t>
  </si>
  <si>
    <t>2092-7843</t>
  </si>
  <si>
    <t>1756-0381</t>
  </si>
  <si>
    <t>1939-1234</t>
  </si>
  <si>
    <t>1939-1242</t>
  </si>
  <si>
    <t>2228-5652</t>
  </si>
  <si>
    <t>2228-5660</t>
  </si>
  <si>
    <t>2242-1300</t>
  </si>
  <si>
    <t>1930-2126</t>
  </si>
  <si>
    <t>1881-7815</t>
  </si>
  <si>
    <t>1881-7823</t>
  </si>
  <si>
    <t>2452-199X</t>
  </si>
  <si>
    <t>1757-6180</t>
  </si>
  <si>
    <t>1757-6199</t>
  </si>
  <si>
    <t>2524-7972</t>
  </si>
  <si>
    <t>2524-7867</t>
  </si>
  <si>
    <t>1330-0962</t>
  </si>
  <si>
    <t>1846-7482</t>
  </si>
  <si>
    <t>Biochemical Engineering Journal</t>
  </si>
  <si>
    <t>1873-295X</t>
  </si>
  <si>
    <t>0829-8211</t>
  </si>
  <si>
    <t>1208-6002</t>
  </si>
  <si>
    <t>1874-9399</t>
  </si>
  <si>
    <t>1876-4320</t>
  </si>
  <si>
    <t>0208-5216</t>
  </si>
  <si>
    <t>1314-2836</t>
  </si>
  <si>
    <t>1314-2828</t>
  </si>
  <si>
    <t>2380-6761</t>
  </si>
  <si>
    <t>2306-5354</t>
  </si>
  <si>
    <t>1758-5082</t>
  </si>
  <si>
    <t>1758-5090</t>
  </si>
  <si>
    <t>1932-1031</t>
  </si>
  <si>
    <t>1759-7269</t>
  </si>
  <si>
    <t>1759-7277</t>
  </si>
  <si>
    <t>1726-4170</t>
  </si>
  <si>
    <t>1726-4189</t>
  </si>
  <si>
    <t>1748-3182</t>
  </si>
  <si>
    <t>1748-3190</t>
  </si>
  <si>
    <t>1934-8630</t>
  </si>
  <si>
    <t>2676-8615</t>
  </si>
  <si>
    <t>2676-8607</t>
  </si>
  <si>
    <t>Biological Psychiatry</t>
  </si>
  <si>
    <t>1873-2402</t>
  </si>
  <si>
    <t>2451-9022</t>
  </si>
  <si>
    <t>2451-9030</t>
  </si>
  <si>
    <t>1099-8004</t>
  </si>
  <si>
    <t>1552-4175</t>
  </si>
  <si>
    <t>1745-6150</t>
  </si>
  <si>
    <t>1744-9561</t>
  </si>
  <si>
    <t>1744-957X</t>
  </si>
  <si>
    <t>2046-6390</t>
  </si>
  <si>
    <t>2042-6410</t>
  </si>
  <si>
    <t>2079-7737</t>
  </si>
  <si>
    <t>2050-7771</t>
  </si>
  <si>
    <t>1752-0363</t>
  </si>
  <si>
    <t>1752-0371</t>
  </si>
  <si>
    <t>2190-6815</t>
  </si>
  <si>
    <t>2190-6823</t>
  </si>
  <si>
    <t>1226-4601</t>
  </si>
  <si>
    <t>2055-7124</t>
  </si>
  <si>
    <t>2047-4830</t>
  </si>
  <si>
    <t>2047-4849</t>
  </si>
  <si>
    <t>1617-7959</t>
  </si>
  <si>
    <t>1617-7940</t>
  </si>
  <si>
    <t>0120-4157</t>
  </si>
  <si>
    <t>2590-7379</t>
  </si>
  <si>
    <t>2093-9868</t>
  </si>
  <si>
    <t>2093-985X</t>
  </si>
  <si>
    <t>1475-925X</t>
  </si>
  <si>
    <t>0013-5585</t>
  </si>
  <si>
    <t>1862-278X</t>
  </si>
  <si>
    <t>2319-4170</t>
  </si>
  <si>
    <t>2320-2890</t>
  </si>
  <si>
    <t>1748-605X</t>
  </si>
  <si>
    <t>2156-7085</t>
  </si>
  <si>
    <t>1746-8094</t>
  </si>
  <si>
    <t>1746-8108</t>
  </si>
  <si>
    <t>2227-9059</t>
  </si>
  <si>
    <t>2313-7673</t>
  </si>
  <si>
    <t>1874-270X</t>
  </si>
  <si>
    <t>2218-273X</t>
  </si>
  <si>
    <t>1976-9148</t>
  </si>
  <si>
    <t>2005-4483</t>
  </si>
  <si>
    <t>1947-5535</t>
  </si>
  <si>
    <t>1947-5543</t>
  </si>
  <si>
    <t>2197-4365</t>
  </si>
  <si>
    <t>2186-6953</t>
  </si>
  <si>
    <t>2186-3342</t>
  </si>
  <si>
    <t>1875-1342</t>
  </si>
  <si>
    <t>1875-1350</t>
  </si>
  <si>
    <t>2079-6374</t>
  </si>
  <si>
    <t>1860-6768</t>
  </si>
  <si>
    <t>1860-7314</t>
  </si>
  <si>
    <t>Biotechnology and Genetic Engineering Reviews</t>
  </si>
  <si>
    <t>0264-8725</t>
  </si>
  <si>
    <t>2046-5556</t>
  </si>
  <si>
    <t>2472-1727</t>
  </si>
  <si>
    <t>2352-3727</t>
  </si>
  <si>
    <t>2352-3735</t>
  </si>
  <si>
    <t>2473-9529</t>
  </si>
  <si>
    <t>2473-9537</t>
  </si>
  <si>
    <t>2044-5385</t>
  </si>
  <si>
    <t>1723-2007</t>
  </si>
  <si>
    <t>1405-3322</t>
  </si>
  <si>
    <t>0392-4432</t>
  </si>
  <si>
    <t>1724-1650</t>
  </si>
  <si>
    <t>2049-4394</t>
  </si>
  <si>
    <t>2046-3758</t>
  </si>
  <si>
    <t>2095-4700</t>
  </si>
  <si>
    <t>2095-6231</t>
  </si>
  <si>
    <t>2051-6673</t>
  </si>
  <si>
    <t>1821-2158</t>
  </si>
  <si>
    <t>1821-2638</t>
  </si>
  <si>
    <t>1999-3110</t>
  </si>
  <si>
    <t>1916-2804</t>
  </si>
  <si>
    <t>2381-8107</t>
  </si>
  <si>
    <t>2381-8115</t>
  </si>
  <si>
    <t>1687-2770</t>
  </si>
  <si>
    <t>1538-4721</t>
  </si>
  <si>
    <t>1873-1449</t>
  </si>
  <si>
    <t>2158-0014</t>
  </si>
  <si>
    <t>2158-0022</t>
  </si>
  <si>
    <t>1931-7557</t>
  </si>
  <si>
    <t>1931-7565</t>
  </si>
  <si>
    <t>1443-9646</t>
  </si>
  <si>
    <t>1839-5252</t>
  </si>
  <si>
    <t>2076-3425</t>
  </si>
  <si>
    <t>1876-4754</t>
  </si>
  <si>
    <t>1863-2661</t>
  </si>
  <si>
    <t>1861-387X</t>
  </si>
  <si>
    <t>2162-3279</t>
  </si>
  <si>
    <t>0006-9248</t>
  </si>
  <si>
    <t>1336-0345</t>
  </si>
  <si>
    <t>Brazilian Journal of Anesthesiology</t>
  </si>
  <si>
    <t>0104-0014</t>
  </si>
  <si>
    <t>2352-2291</t>
  </si>
  <si>
    <t>0100-8404</t>
  </si>
  <si>
    <t>1806-9959</t>
  </si>
  <si>
    <t>0102-7638</t>
  </si>
  <si>
    <t>1678-9741</t>
  </si>
  <si>
    <t>1413-8670</t>
  </si>
  <si>
    <t>1678-4391</t>
  </si>
  <si>
    <t>1808-8694</t>
  </si>
  <si>
    <t>1808-8686</t>
  </si>
  <si>
    <t>1413-3555</t>
  </si>
  <si>
    <t>1809-9246</t>
  </si>
  <si>
    <t>1516-635X</t>
  </si>
  <si>
    <t>1806-9061</t>
  </si>
  <si>
    <t>0103-0752</t>
  </si>
  <si>
    <t>1516-4446</t>
  </si>
  <si>
    <t>1809-452X</t>
  </si>
  <si>
    <t>1807-3107</t>
  </si>
  <si>
    <t>1340-6868</t>
  </si>
  <si>
    <t>1880-4233</t>
  </si>
  <si>
    <t>1179-1314</t>
  </si>
  <si>
    <t>1661-3791</t>
  </si>
  <si>
    <t>1661-3805</t>
  </si>
  <si>
    <t>1075-122X</t>
  </si>
  <si>
    <t>1524-4741</t>
  </si>
  <si>
    <t>1556-8253</t>
  </si>
  <si>
    <t>1556-8342</t>
  </si>
  <si>
    <t>2041-2649</t>
  </si>
  <si>
    <t>2041-2657</t>
  </si>
  <si>
    <t>1758-4108</t>
  </si>
  <si>
    <t>0308-0226</t>
  </si>
  <si>
    <t>1477-6006</t>
  </si>
  <si>
    <t>0007-1323</t>
  </si>
  <si>
    <t>1365-2168</t>
  </si>
  <si>
    <t>0007-215X</t>
  </si>
  <si>
    <t>1845-5859</t>
  </si>
  <si>
    <t>0143-6244</t>
  </si>
  <si>
    <t>1477-0849</t>
  </si>
  <si>
    <t>1996-3599</t>
  </si>
  <si>
    <t>1996-8744</t>
  </si>
  <si>
    <t>2075-5309</t>
  </si>
  <si>
    <t>1220-3874</t>
  </si>
  <si>
    <t>2065-0264</t>
  </si>
  <si>
    <t>1570-761X</t>
  </si>
  <si>
    <t>1573-1456</t>
  </si>
  <si>
    <t>1435-9529</t>
  </si>
  <si>
    <t>1435-9537</t>
  </si>
  <si>
    <t>1664-3607</t>
  </si>
  <si>
    <t>1664-3615</t>
  </si>
  <si>
    <t>0126-6705</t>
  </si>
  <si>
    <t>2180-4206</t>
  </si>
  <si>
    <t>0079-032X</t>
  </si>
  <si>
    <t>2162-4135</t>
  </si>
  <si>
    <t>0239-7528</t>
  </si>
  <si>
    <t>2300-1917</t>
  </si>
  <si>
    <t>1436-9990</t>
  </si>
  <si>
    <t>1437-1588</t>
  </si>
  <si>
    <t>2321-3868</t>
  </si>
  <si>
    <t>2321-3876</t>
  </si>
  <si>
    <t>2363-7005</t>
  </si>
  <si>
    <t>1867-0202</t>
  </si>
  <si>
    <t>0007-9235</t>
  </si>
  <si>
    <t>1542-4863</t>
  </si>
  <si>
    <t>2468-6557</t>
  </si>
  <si>
    <t>2468-2322</t>
  </si>
  <si>
    <t>1166-7699</t>
  </si>
  <si>
    <t>1777-5949</t>
  </si>
  <si>
    <t>0007-9723</t>
  </si>
  <si>
    <t>2262-3094</t>
  </si>
  <si>
    <t>1432-0827</t>
  </si>
  <si>
    <t>0008-0624</t>
  </si>
  <si>
    <t>1126-5434</t>
  </si>
  <si>
    <t>0944-2669</t>
  </si>
  <si>
    <t>1432-0835</t>
  </si>
  <si>
    <t>0366-5232</t>
  </si>
  <si>
    <t>2357-3759</t>
  </si>
  <si>
    <t>0008-0845</t>
  </si>
  <si>
    <t>2160-8091</t>
  </si>
  <si>
    <t>1873-2984</t>
  </si>
  <si>
    <t>0963-1801</t>
  </si>
  <si>
    <t>1469-2147</t>
  </si>
  <si>
    <t>0846-5371</t>
  </si>
  <si>
    <t>1488-2361</t>
  </si>
  <si>
    <t>0008-347X</t>
  </si>
  <si>
    <t>1918-3240</t>
  </si>
  <si>
    <t>0008-350X</t>
  </si>
  <si>
    <t>1715-5258</t>
  </si>
  <si>
    <t>0008-3674</t>
  </si>
  <si>
    <t>1208-6010</t>
  </si>
  <si>
    <t>0008-3976</t>
  </si>
  <si>
    <t>1744-7976</t>
  </si>
  <si>
    <t>0008-3984</t>
  </si>
  <si>
    <t>1918-1825</t>
  </si>
  <si>
    <t>0828-282X</t>
  </si>
  <si>
    <t>1916-7075</t>
  </si>
  <si>
    <t>1939-019X</t>
  </si>
  <si>
    <t>0315-1468</t>
  </si>
  <si>
    <t>1208-6029</t>
  </si>
  <si>
    <t>0008-4077</t>
  </si>
  <si>
    <t>1480-3313</t>
  </si>
  <si>
    <t>0706-652X</t>
  </si>
  <si>
    <t>1205-7533</t>
  </si>
  <si>
    <t>0045-5067</t>
  </si>
  <si>
    <t>1208-6037</t>
  </si>
  <si>
    <t>0008-4166</t>
  </si>
  <si>
    <t>1480-3275</t>
  </si>
  <si>
    <t>2057-0155</t>
  </si>
  <si>
    <t>0008-4182</t>
  </si>
  <si>
    <t>1715-3360</t>
  </si>
  <si>
    <t>1208-6045</t>
  </si>
  <si>
    <t>0008-4212</t>
  </si>
  <si>
    <t>1205-7541</t>
  </si>
  <si>
    <t>1715-2992</t>
  </si>
  <si>
    <t>1918-1833</t>
  </si>
  <si>
    <t>0706-7437</t>
  </si>
  <si>
    <t>1497-0015</t>
  </si>
  <si>
    <t>0703-8992</t>
  </si>
  <si>
    <t>1712-7971</t>
  </si>
  <si>
    <t>1918-1841</t>
  </si>
  <si>
    <t>0319-5724</t>
  </si>
  <si>
    <t>1708-945X</t>
  </si>
  <si>
    <t>0008-428X</t>
  </si>
  <si>
    <t>1488-2310</t>
  </si>
  <si>
    <t>1928-9022</t>
  </si>
  <si>
    <t>0008-4301</t>
  </si>
  <si>
    <t>1480-3283</t>
  </si>
  <si>
    <t>0008-4395</t>
  </si>
  <si>
    <t>1496-4287</t>
  </si>
  <si>
    <t>0820-3946</t>
  </si>
  <si>
    <t>1488-2329</t>
  </si>
  <si>
    <t>1879-1395</t>
  </si>
  <si>
    <t>0008-5286</t>
  </si>
  <si>
    <t>0008-543X</t>
  </si>
  <si>
    <t>1097-0142</t>
  </si>
  <si>
    <t>0167-7659</t>
  </si>
  <si>
    <t>1573-7233</t>
  </si>
  <si>
    <t>1538-4047</t>
  </si>
  <si>
    <t>1555-8576</t>
  </si>
  <si>
    <t>1084-9785</t>
  </si>
  <si>
    <t>1557-8852</t>
  </si>
  <si>
    <t>0957-5243</t>
  </si>
  <si>
    <t>1573-7225</t>
  </si>
  <si>
    <t>1535-6108</t>
  </si>
  <si>
    <t>1878-3686</t>
  </si>
  <si>
    <t>0344-5704</t>
  </si>
  <si>
    <t>1432-0843</t>
  </si>
  <si>
    <t>1934-662X</t>
  </si>
  <si>
    <t>1934-6638</t>
  </si>
  <si>
    <t>1055-9965</t>
  </si>
  <si>
    <t>1538-7755</t>
  </si>
  <si>
    <t>0929-1903</t>
  </si>
  <si>
    <t>1476-5500</t>
  </si>
  <si>
    <t>1740-5025</t>
  </si>
  <si>
    <t>1470-7330</t>
  </si>
  <si>
    <t>0340-7004</t>
  </si>
  <si>
    <t>1432-0851</t>
  </si>
  <si>
    <t>0735-7907</t>
  </si>
  <si>
    <t>1532-4192</t>
  </si>
  <si>
    <t>1528-9117</t>
  </si>
  <si>
    <t>1540-336X</t>
  </si>
  <si>
    <t>0304-3835</t>
  </si>
  <si>
    <t>1872-7980</t>
  </si>
  <si>
    <t>0162-220X</t>
  </si>
  <si>
    <t>1538-9804</t>
  </si>
  <si>
    <t>0008-5472</t>
  </si>
  <si>
    <t>1538-7445</t>
  </si>
  <si>
    <t>1347-9032</t>
  </si>
  <si>
    <t>1349-7006</t>
  </si>
  <si>
    <t>0305-7372</t>
  </si>
  <si>
    <t>1532-1967</t>
  </si>
  <si>
    <t>1873-3891</t>
  </si>
  <si>
    <t>0891-2556</t>
  </si>
  <si>
    <t>1878-5212</t>
  </si>
  <si>
    <t>0143-3334</t>
  </si>
  <si>
    <t>1460-2180</t>
  </si>
  <si>
    <t>0008-6312</t>
  </si>
  <si>
    <t>1421-9751</t>
  </si>
  <si>
    <t>0733-8651</t>
  </si>
  <si>
    <t>1558-2264</t>
  </si>
  <si>
    <t>0174-1551</t>
  </si>
  <si>
    <t>1432-086X</t>
  </si>
  <si>
    <t>0920-3206</t>
  </si>
  <si>
    <t>1573-7241</t>
  </si>
  <si>
    <t>1054-8807</t>
  </si>
  <si>
    <t>1879-1336</t>
  </si>
  <si>
    <t>0008-6363</t>
  </si>
  <si>
    <t>1755-3245</t>
  </si>
  <si>
    <t>0008-6568</t>
  </si>
  <si>
    <t>1421-976X</t>
  </si>
  <si>
    <t>1873-3905</t>
  </si>
  <si>
    <t>1572-879X</t>
  </si>
  <si>
    <t>1520-5703</t>
  </si>
  <si>
    <t>1574-9266</t>
  </si>
  <si>
    <t>1873-4308</t>
  </si>
  <si>
    <t>1872-6887</t>
  </si>
  <si>
    <t>1522-1946</t>
  </si>
  <si>
    <t>1522-726X</t>
  </si>
  <si>
    <t>1931-7913</t>
  </si>
  <si>
    <t>0923-2958</t>
  </si>
  <si>
    <t>1572-9478</t>
  </si>
  <si>
    <t>0092-8674</t>
  </si>
  <si>
    <t>1097-4172</t>
  </si>
  <si>
    <t>1389-9333</t>
  </si>
  <si>
    <t>1573-6814</t>
  </si>
  <si>
    <t>0302-766X</t>
  </si>
  <si>
    <t>1432-0878</t>
  </si>
  <si>
    <t>1085-9195</t>
  </si>
  <si>
    <t>1559-0283</t>
  </si>
  <si>
    <t>0263-6484</t>
  </si>
  <si>
    <t>1099-0844</t>
  </si>
  <si>
    <t>1573-6822</t>
  </si>
  <si>
    <t>1065-6995</t>
  </si>
  <si>
    <t>1095-8355</t>
  </si>
  <si>
    <t>0143-4160</t>
  </si>
  <si>
    <t>1532-1991</t>
  </si>
  <si>
    <t>1538-4101</t>
  </si>
  <si>
    <t>1551-4005</t>
  </si>
  <si>
    <t>1350-9047</t>
  </si>
  <si>
    <t>1476-5403</t>
  </si>
  <si>
    <t>0960-7722</t>
  </si>
  <si>
    <t>1365-2184</t>
  </si>
  <si>
    <t>1001-0602</t>
  </si>
  <si>
    <t>1748-7838</t>
  </si>
  <si>
    <t>1355-8145</t>
  </si>
  <si>
    <t>1466-1268</t>
  </si>
  <si>
    <t>0386-7196</t>
  </si>
  <si>
    <t>1347-3700</t>
  </si>
  <si>
    <t>0963-6897</t>
  </si>
  <si>
    <t>1555-3892</t>
  </si>
  <si>
    <t>1422-6405</t>
  </si>
  <si>
    <t>1422-6421</t>
  </si>
  <si>
    <t>1425-8153</t>
  </si>
  <si>
    <t>1689-1392</t>
  </si>
  <si>
    <t>1420-682X</t>
  </si>
  <si>
    <t>1420-9071</t>
  </si>
  <si>
    <t>1573-6830</t>
  </si>
  <si>
    <t>0008-8749</t>
  </si>
  <si>
    <t>1090-2163</t>
  </si>
  <si>
    <t>1462-5814</t>
  </si>
  <si>
    <t>1462-5822</t>
  </si>
  <si>
    <t>2211-3428</t>
  </si>
  <si>
    <t>2211-3436</t>
  </si>
  <si>
    <t>1478-2421</t>
  </si>
  <si>
    <t>0898-6568</t>
  </si>
  <si>
    <t>1873-3913</t>
  </si>
  <si>
    <t>1572-882X</t>
  </si>
  <si>
    <t>1873-393X</t>
  </si>
  <si>
    <t>1873-3948</t>
  </si>
  <si>
    <t>0008-8994</t>
  </si>
  <si>
    <t>1600-0498</t>
  </si>
  <si>
    <t>1468-2982</t>
  </si>
  <si>
    <t>1943-3638</t>
  </si>
  <si>
    <t>0133-3720</t>
  </si>
  <si>
    <t>1788-9170</t>
  </si>
  <si>
    <t>1473-4230</t>
  </si>
  <si>
    <t>1460-2199</t>
  </si>
  <si>
    <t>1421-9786</t>
  </si>
  <si>
    <t>1054-1500</t>
  </si>
  <si>
    <t>1089-7682</t>
  </si>
  <si>
    <t>1873-2887</t>
  </si>
  <si>
    <t>1439-7633</t>
  </si>
  <si>
    <t>1364-548X</t>
  </si>
  <si>
    <t>1521-4125</t>
  </si>
  <si>
    <t>1563-5201</t>
  </si>
  <si>
    <t>1744-3563</t>
  </si>
  <si>
    <t>1873-4405</t>
  </si>
  <si>
    <t>1872-6836</t>
  </si>
  <si>
    <t>2585-7290</t>
  </si>
  <si>
    <t>1873-4421</t>
  </si>
  <si>
    <t>1873-4448</t>
  </si>
  <si>
    <t>1528-0691</t>
  </si>
  <si>
    <t>2210-3171</t>
  </si>
  <si>
    <t>1520-5010</t>
  </si>
  <si>
    <t>1520-6890</t>
  </si>
  <si>
    <t>1464-3553</t>
  </si>
  <si>
    <t>1460-4744</t>
  </si>
  <si>
    <t>1213-7103</t>
  </si>
  <si>
    <t>1872-7786</t>
  </si>
  <si>
    <t>1521-3781</t>
  </si>
  <si>
    <t>1522-2640</t>
  </si>
  <si>
    <t>1612-1880</t>
  </si>
  <si>
    <t>1029-0370</t>
  </si>
  <si>
    <t>0009-3084</t>
  </si>
  <si>
    <t>1873-2941</t>
  </si>
  <si>
    <t>1348-0715</t>
  </si>
  <si>
    <t>1520-5002</t>
  </si>
  <si>
    <t>1521-3765</t>
  </si>
  <si>
    <t>0937-7409</t>
  </si>
  <si>
    <t>1423-0445</t>
  </si>
  <si>
    <t>1873-3239</t>
  </si>
  <si>
    <t>0009-3157</t>
  </si>
  <si>
    <t>1421-9794</t>
  </si>
  <si>
    <t>1439-7641</t>
  </si>
  <si>
    <t>0012-3692</t>
  </si>
  <si>
    <t>1931-3543</t>
  </si>
  <si>
    <t>0305-1862</t>
  </si>
  <si>
    <t>1365-2214</t>
  </si>
  <si>
    <t>1744-4136</t>
  </si>
  <si>
    <t>1433-0350</t>
  </si>
  <si>
    <t>2191-8945</t>
  </si>
  <si>
    <t>1878-5964</t>
  </si>
  <si>
    <t>1674-0068</t>
  </si>
  <si>
    <t>2327-2244</t>
  </si>
  <si>
    <t>1614-7065</t>
  </si>
  <si>
    <t>1022-4653</t>
  </si>
  <si>
    <t>2075-5597</t>
  </si>
  <si>
    <t>CHINESE JOURNAL OF ORGANIC CHEMISTRY</t>
  </si>
  <si>
    <t>0304-4920</t>
  </si>
  <si>
    <t>2666-0059</t>
  </si>
  <si>
    <t>1439-6203</t>
  </si>
  <si>
    <t>0366-6999</t>
  </si>
  <si>
    <t>2542-5641</t>
  </si>
  <si>
    <t>1741-3540</t>
  </si>
  <si>
    <t>1520-636X</t>
  </si>
  <si>
    <t>1612-1112</t>
  </si>
  <si>
    <t>0009-5915</t>
  </si>
  <si>
    <t>1432-0886</t>
  </si>
  <si>
    <t>0967-3849</t>
  </si>
  <si>
    <t>1573-6849</t>
  </si>
  <si>
    <t>0742-0528</t>
  </si>
  <si>
    <t>1525-6073</t>
  </si>
  <si>
    <t>1413-7054</t>
  </si>
  <si>
    <t>1981-1829</t>
  </si>
  <si>
    <t>1538-2931</t>
  </si>
  <si>
    <t>1538-9774</t>
  </si>
  <si>
    <t>0278-081X</t>
  </si>
  <si>
    <t>1531-5878</t>
  </si>
  <si>
    <t>0009-7322</t>
  </si>
  <si>
    <t>1524-4539</t>
  </si>
  <si>
    <t>1346-9843</t>
  </si>
  <si>
    <t>1347-4820</t>
  </si>
  <si>
    <t>0009-7330</t>
  </si>
  <si>
    <t>1524-4571</t>
  </si>
  <si>
    <t>0007-8506</t>
  </si>
  <si>
    <t>1726-0604</t>
  </si>
  <si>
    <t>1755-5817</t>
  </si>
  <si>
    <t>0009-739X</t>
  </si>
  <si>
    <t>1578-147X</t>
  </si>
  <si>
    <t>1028-6608</t>
  </si>
  <si>
    <t>1029-0249</t>
  </si>
  <si>
    <t>0748-3007</t>
  </si>
  <si>
    <t>1096-0031</t>
  </si>
  <si>
    <t>1361-6382</t>
  </si>
  <si>
    <t>0009-8558</t>
  </si>
  <si>
    <t>1471-8030</t>
  </si>
  <si>
    <t>1552-8367</t>
  </si>
  <si>
    <t>1863-0669</t>
  </si>
  <si>
    <t>0891-1150</t>
  </si>
  <si>
    <t>1939-2869</t>
  </si>
  <si>
    <t>1369-7137</t>
  </si>
  <si>
    <t>1473-0804</t>
  </si>
  <si>
    <t>0930-7575</t>
  </si>
  <si>
    <t>1432-0894</t>
  </si>
  <si>
    <t>1616-1572</t>
  </si>
  <si>
    <t>1573-1480</t>
  </si>
  <si>
    <t>0009-8981</t>
  </si>
  <si>
    <t>1873-3492</t>
  </si>
  <si>
    <t>0262-0898</t>
  </si>
  <si>
    <t>1573-7276</t>
  </si>
  <si>
    <t>0897-3806</t>
  </si>
  <si>
    <t>1098-2353</t>
  </si>
  <si>
    <t>1076-0296</t>
  </si>
  <si>
    <t>1938-2723</t>
  </si>
  <si>
    <t>0954-7894</t>
  </si>
  <si>
    <t>1365-2222</t>
  </si>
  <si>
    <t>0307-6938</t>
  </si>
  <si>
    <t>1365-2230</t>
  </si>
  <si>
    <t>1064-1963</t>
  </si>
  <si>
    <t>1525-6006</t>
  </si>
  <si>
    <t>0009-9104</t>
  </si>
  <si>
    <t>1365-2249</t>
  </si>
  <si>
    <t>1591-8890</t>
  </si>
  <si>
    <t>1591-9528</t>
  </si>
  <si>
    <t>1442-6404</t>
  </si>
  <si>
    <t>1442-9071</t>
  </si>
  <si>
    <t>0305-1870</t>
  </si>
  <si>
    <t>1440-1681</t>
  </si>
  <si>
    <t>0392-856X</t>
  </si>
  <si>
    <t>1593-098X</t>
  </si>
  <si>
    <t>1619-1560</t>
  </si>
  <si>
    <t>0009-9120</t>
  </si>
  <si>
    <t>1873-2933</t>
  </si>
  <si>
    <t>0268-0033</t>
  </si>
  <si>
    <t>1879-1271</t>
  </si>
  <si>
    <t>1078-0432</t>
  </si>
  <si>
    <t>1557-3265</t>
  </si>
  <si>
    <t>0160-9289</t>
  </si>
  <si>
    <t>1932-8737</t>
  </si>
  <si>
    <t>0009-9147</t>
  </si>
  <si>
    <t>1530-8561</t>
  </si>
  <si>
    <t>1434-6621</t>
  </si>
  <si>
    <t>1437-4331</t>
  </si>
  <si>
    <t>1173-2563</t>
  </si>
  <si>
    <t>1179-1918</t>
  </si>
  <si>
    <t>0962-8827</t>
  </si>
  <si>
    <t>1473-5717</t>
  </si>
  <si>
    <t>2169-5202</t>
  </si>
  <si>
    <t>1365-2265</t>
  </si>
  <si>
    <t>0009-9163</t>
  </si>
  <si>
    <t>1399-0004</t>
  </si>
  <si>
    <t>1386-0291</t>
  </si>
  <si>
    <t>1875-8622</t>
  </si>
  <si>
    <t>1521-6616</t>
  </si>
  <si>
    <t>1521-7035</t>
  </si>
  <si>
    <t>1058-4838</t>
  </si>
  <si>
    <t>1537-6591</t>
  </si>
  <si>
    <t>1536-5409</t>
  </si>
  <si>
    <t>1050-642X</t>
  </si>
  <si>
    <t>1536-3724</t>
  </si>
  <si>
    <t>0269-9206</t>
  </si>
  <si>
    <t>1464-5076</t>
  </si>
  <si>
    <t>1470-2118</t>
  </si>
  <si>
    <t>1473-4893</t>
  </si>
  <si>
    <t>1198-743X</t>
  </si>
  <si>
    <t>1469-0691</t>
  </si>
  <si>
    <t>0893-8512</t>
  </si>
  <si>
    <t>1098-6618</t>
  </si>
  <si>
    <t>1872-6968</t>
  </si>
  <si>
    <t>1537-162X</t>
  </si>
  <si>
    <t>1872-8952</t>
  </si>
  <si>
    <t>1744-4144</t>
  </si>
  <si>
    <t>0363-9762</t>
  </si>
  <si>
    <t>1536-0229</t>
  </si>
  <si>
    <t>0261-5614</t>
  </si>
  <si>
    <t>1532-1983</t>
  </si>
  <si>
    <t>0009-9201</t>
  </si>
  <si>
    <t>1532-5520</t>
  </si>
  <si>
    <t>0936-6555</t>
  </si>
  <si>
    <t>1433-2981</t>
  </si>
  <si>
    <t>0905-7161</t>
  </si>
  <si>
    <t>1600-0501</t>
  </si>
  <si>
    <t>0009-921X</t>
  </si>
  <si>
    <t>1528-1132</t>
  </si>
  <si>
    <t>1749-4478</t>
  </si>
  <si>
    <t>1749-4486</t>
  </si>
  <si>
    <t>0312-5963</t>
  </si>
  <si>
    <t>1179-1926</t>
  </si>
  <si>
    <t>0009-9236</t>
  </si>
  <si>
    <t>1532-6535</t>
  </si>
  <si>
    <t>1475-0961</t>
  </si>
  <si>
    <t>1475-097X</t>
  </si>
  <si>
    <t>0009-9260</t>
  </si>
  <si>
    <t>1365-229X</t>
  </si>
  <si>
    <t>0269-2155</t>
  </si>
  <si>
    <t>1477-0873</t>
  </si>
  <si>
    <t>1080-0549</t>
  </si>
  <si>
    <t>1559-0267</t>
  </si>
  <si>
    <t>0770-3198</t>
  </si>
  <si>
    <t>1434-9949</t>
  </si>
  <si>
    <t>0143-5221</t>
  </si>
  <si>
    <t>1470-8736</t>
  </si>
  <si>
    <t>0149-2918</t>
  </si>
  <si>
    <t>1879-114X</t>
  </si>
  <si>
    <t>1556-9519</t>
  </si>
  <si>
    <t>0902-0063</t>
  </si>
  <si>
    <t>1399-0012</t>
  </si>
  <si>
    <t>0272-5231</t>
  </si>
  <si>
    <t>1557-8216</t>
  </si>
  <si>
    <t>0738-081X</t>
  </si>
  <si>
    <t>1879-1131</t>
  </si>
  <si>
    <t>0749-0690</t>
  </si>
  <si>
    <t>1879-8853</t>
  </si>
  <si>
    <t>0272-2712</t>
  </si>
  <si>
    <t>1557-9832</t>
  </si>
  <si>
    <t>0095-5108</t>
  </si>
  <si>
    <t>1557-9840</t>
  </si>
  <si>
    <t>0094-1298</t>
  </si>
  <si>
    <t>1558-0504</t>
  </si>
  <si>
    <t>0278-5919</t>
  </si>
  <si>
    <t>1556-228X</t>
  </si>
  <si>
    <t>1546-2226</t>
  </si>
  <si>
    <t>1526-1492</t>
  </si>
  <si>
    <t>1526-1506</t>
  </si>
  <si>
    <t>1996-3181</t>
  </si>
  <si>
    <t>1179-1934</t>
  </si>
  <si>
    <t>1755-5949</t>
  </si>
  <si>
    <t>2165-6509</t>
  </si>
  <si>
    <t>0378-3839</t>
  </si>
  <si>
    <t>1872-7379</t>
  </si>
  <si>
    <t>2166-4250</t>
  </si>
  <si>
    <t>1793-6292</t>
  </si>
  <si>
    <t>1521-0421</t>
  </si>
  <si>
    <t>1531-135X</t>
  </si>
  <si>
    <t>0264-3294</t>
  </si>
  <si>
    <t>1464-0627</t>
  </si>
  <si>
    <t>0010-0285</t>
  </si>
  <si>
    <t>1095-5623</t>
  </si>
  <si>
    <t>0165-232X</t>
  </si>
  <si>
    <t>1872-7441</t>
  </si>
  <si>
    <t>1435-1536</t>
  </si>
  <si>
    <t>1608-3067</t>
  </si>
  <si>
    <t>1873-4359</t>
  </si>
  <si>
    <t>1873-4367</t>
  </si>
  <si>
    <t>1520-6378</t>
  </si>
  <si>
    <t>1478-4408</t>
  </si>
  <si>
    <t>1875-5402</t>
  </si>
  <si>
    <t>0209-9683</t>
  </si>
  <si>
    <t>1439-6912</t>
  </si>
  <si>
    <t>1563-521X</t>
  </si>
  <si>
    <t>1741-3559</t>
  </si>
  <si>
    <t>0010-2571</t>
  </si>
  <si>
    <t>1420-8946</t>
  </si>
  <si>
    <t>1548-9574</t>
  </si>
  <si>
    <t>0092-7872</t>
  </si>
  <si>
    <t>1532-4125</t>
  </si>
  <si>
    <t>0219-1997</t>
  </si>
  <si>
    <t>1793-6683</t>
  </si>
  <si>
    <t>0010-3616</t>
  </si>
  <si>
    <t>1432-0916</t>
  </si>
  <si>
    <t>0360-5302</t>
  </si>
  <si>
    <t>1532-4133</t>
  </si>
  <si>
    <t>1532-2416</t>
  </si>
  <si>
    <t>1572-9494</t>
  </si>
  <si>
    <t>0001-0782</t>
  </si>
  <si>
    <t>1557-7317</t>
  </si>
  <si>
    <t>1534-0392</t>
  </si>
  <si>
    <t>1553-5258</t>
  </si>
  <si>
    <t>0010-3640</t>
  </si>
  <si>
    <t>1097-0312</t>
  </si>
  <si>
    <t>0265-539X</t>
  </si>
  <si>
    <t>0301-5661</t>
  </si>
  <si>
    <t>1600-0528</t>
  </si>
  <si>
    <t>1585-8553</t>
  </si>
  <si>
    <t>1588-2756</t>
  </si>
  <si>
    <t>1095-6433</t>
  </si>
  <si>
    <t>1531-4332</t>
  </si>
  <si>
    <t>1096-4959</t>
  </si>
  <si>
    <t>1879-1107</t>
  </si>
  <si>
    <t>1878-1659</t>
  </si>
  <si>
    <t>0147-9571</t>
  </si>
  <si>
    <t>1878-1667</t>
  </si>
  <si>
    <t>0332-1649</t>
  </si>
  <si>
    <t>0965-2299</t>
  </si>
  <si>
    <t>1873-6963</t>
  </si>
  <si>
    <t>1076-2787</t>
  </si>
  <si>
    <t>1099-0526</t>
  </si>
  <si>
    <t>1568-5543</t>
  </si>
  <si>
    <t>1879-1085</t>
  </si>
  <si>
    <t>1878-5840</t>
  </si>
  <si>
    <t>1879-1069</t>
  </si>
  <si>
    <t>1879-1050</t>
  </si>
  <si>
    <t>0010-437X</t>
  </si>
  <si>
    <t>1570-5846</t>
  </si>
  <si>
    <t>0010-440X</t>
  </si>
  <si>
    <t>1532-8384</t>
  </si>
  <si>
    <t>1631-0691</t>
  </si>
  <si>
    <t>1768-3238</t>
  </si>
  <si>
    <t>1878-1543</t>
  </si>
  <si>
    <t>1631-0713</t>
  </si>
  <si>
    <t>1778-7025</t>
  </si>
  <si>
    <t>1631-0721</t>
  </si>
  <si>
    <t>1873-7234</t>
  </si>
  <si>
    <t>1631-0683</t>
  </si>
  <si>
    <t>1777-571X</t>
  </si>
  <si>
    <t>1878-1535</t>
  </si>
  <si>
    <t>2238-3603</t>
  </si>
  <si>
    <t>1807-0302</t>
  </si>
  <si>
    <t>1476-9271</t>
  </si>
  <si>
    <t>1476-928X</t>
  </si>
  <si>
    <t>1016-3328</t>
  </si>
  <si>
    <t>1420-8954</t>
  </si>
  <si>
    <t>1420-0597</t>
  </si>
  <si>
    <t>1573-1499</t>
  </si>
  <si>
    <t>0824-7935</t>
  </si>
  <si>
    <t>1467-8640</t>
  </si>
  <si>
    <t>0891-2017</t>
  </si>
  <si>
    <t>1530-9312</t>
  </si>
  <si>
    <t>1879-0801</t>
  </si>
  <si>
    <t>0178-7675</t>
  </si>
  <si>
    <t>1432-0924</t>
  </si>
  <si>
    <t>0926-6003</t>
  </si>
  <si>
    <t>1573-2894</t>
  </si>
  <si>
    <t>0943-4062</t>
  </si>
  <si>
    <t>1613-9658</t>
  </si>
  <si>
    <t>0167-9473</t>
  </si>
  <si>
    <t>1872-7352</t>
  </si>
  <si>
    <t>0018-9162</t>
  </si>
  <si>
    <t>1558-0814</t>
  </si>
  <si>
    <t>0167-8396</t>
  </si>
  <si>
    <t>1879-2332</t>
  </si>
  <si>
    <t>1546-4261</t>
  </si>
  <si>
    <t>1546-427X</t>
  </si>
  <si>
    <t>1099-0542</t>
  </si>
  <si>
    <t>0140-3664</t>
  </si>
  <si>
    <t>1873-703X</t>
  </si>
  <si>
    <t>0167-7055</t>
  </si>
  <si>
    <t>1467-8659</t>
  </si>
  <si>
    <t>0010-4620</t>
  </si>
  <si>
    <t>1460-2067</t>
  </si>
  <si>
    <t>0045-7825</t>
  </si>
  <si>
    <t>1879-2138</t>
  </si>
  <si>
    <t>1025-5842</t>
  </si>
  <si>
    <t>1476-8259</t>
  </si>
  <si>
    <t>0010-4655</t>
  </si>
  <si>
    <t>1879-2944</t>
  </si>
  <si>
    <t>0885-2308</t>
  </si>
  <si>
    <t>1095-8363</t>
  </si>
  <si>
    <t>0920-5489</t>
  </si>
  <si>
    <t>1872-7018</t>
  </si>
  <si>
    <t>1077-3142</t>
  </si>
  <si>
    <t>1090-235X</t>
  </si>
  <si>
    <t>1093-9687</t>
  </si>
  <si>
    <t>1467-8667</t>
  </si>
  <si>
    <t>0010-4485</t>
  </si>
  <si>
    <t>1879-2685</t>
  </si>
  <si>
    <t>0895-6111</t>
  </si>
  <si>
    <t>1879-0771</t>
  </si>
  <si>
    <t>1873-4375</t>
  </si>
  <si>
    <t>0360-1315</t>
  </si>
  <si>
    <t>1873-782X</t>
  </si>
  <si>
    <t>0045-7906</t>
  </si>
  <si>
    <t>1879-0755</t>
  </si>
  <si>
    <t>0045-7930</t>
  </si>
  <si>
    <t>1879-0747</t>
  </si>
  <si>
    <t>0098-3004</t>
  </si>
  <si>
    <t>1873-7803</t>
  </si>
  <si>
    <t>0097-8493</t>
  </si>
  <si>
    <t>1873-7684</t>
  </si>
  <si>
    <t>0898-1221</t>
  </si>
  <si>
    <t>1873-7668</t>
  </si>
  <si>
    <t>0305-0548</t>
  </si>
  <si>
    <t>1873-765X</t>
  </si>
  <si>
    <t>0167-4048</t>
  </si>
  <si>
    <t>1872-6208</t>
  </si>
  <si>
    <t>0045-7949</t>
  </si>
  <si>
    <t>1879-2243</t>
  </si>
  <si>
    <t>0168-1699</t>
  </si>
  <si>
    <t>1872-7107</t>
  </si>
  <si>
    <t>0266-352X</t>
  </si>
  <si>
    <t>1873-7633</t>
  </si>
  <si>
    <t>0166-3615</t>
  </si>
  <si>
    <t>1872-6194</t>
  </si>
  <si>
    <t>0010-485X</t>
  </si>
  <si>
    <t>1436-5057</t>
  </si>
  <si>
    <t>1335-9150</t>
  </si>
  <si>
    <t>1521-9615</t>
  </si>
  <si>
    <t>1558-366X</t>
  </si>
  <si>
    <t>1552-5023</t>
  </si>
  <si>
    <t>1532-0626</t>
  </si>
  <si>
    <t>1532-0634</t>
  </si>
  <si>
    <t>0010-5422</t>
  </si>
  <si>
    <t>0914-3505</t>
  </si>
  <si>
    <t>1741-4520</t>
  </si>
  <si>
    <t>CONNECTION SCIENCE</t>
  </si>
  <si>
    <t>0954-0091</t>
  </si>
  <si>
    <t>1360-0494</t>
  </si>
  <si>
    <t>0300-8207</t>
  </si>
  <si>
    <t>1607-8438</t>
  </si>
  <si>
    <t>1523-1739</t>
  </si>
  <si>
    <t>1566-0621</t>
  </si>
  <si>
    <t>1572-9737</t>
  </si>
  <si>
    <t>1383-7133</t>
  </si>
  <si>
    <t>1572-9354</t>
  </si>
  <si>
    <t>0176-4276</t>
  </si>
  <si>
    <t>1432-0940</t>
  </si>
  <si>
    <t>0105-1873</t>
  </si>
  <si>
    <t>1600-0536</t>
  </si>
  <si>
    <t>1366-5812</t>
  </si>
  <si>
    <t>0278-4343</t>
  </si>
  <si>
    <t>1873-6955</t>
  </si>
  <si>
    <t>1432-0959</t>
  </si>
  <si>
    <t>0010-7824</t>
  </si>
  <si>
    <t>1879-0518</t>
  </si>
  <si>
    <t>1432-0967</t>
  </si>
  <si>
    <t>0863-1042</t>
  </si>
  <si>
    <t>1521-3986</t>
  </si>
  <si>
    <t>1383-4517</t>
  </si>
  <si>
    <t>1875-9866</t>
  </si>
  <si>
    <t>0967-0661</t>
  </si>
  <si>
    <t>1873-6939</t>
  </si>
  <si>
    <t>1873-3840</t>
  </si>
  <si>
    <t>1541-2555</t>
  </si>
  <si>
    <t>1541-2563</t>
  </si>
  <si>
    <t>0722-4028</t>
  </si>
  <si>
    <t>1432-0975</t>
  </si>
  <si>
    <t>0277-3740</t>
  </si>
  <si>
    <t>1536-4798</t>
  </si>
  <si>
    <t>0954-6928</t>
  </si>
  <si>
    <t>1473-5830</t>
  </si>
  <si>
    <t>1938-159X</t>
  </si>
  <si>
    <t>1743-2782</t>
  </si>
  <si>
    <t>2191-0316</t>
  </si>
  <si>
    <t>1879-0496</t>
  </si>
  <si>
    <t>1973-8102</t>
  </si>
  <si>
    <t>0010-9525</t>
  </si>
  <si>
    <t>1608-3075</t>
  </si>
  <si>
    <t>2163-8306</t>
  </si>
  <si>
    <t>0886-9634</t>
  </si>
  <si>
    <t>2151-0903</t>
  </si>
  <si>
    <t>0195-6671</t>
  </si>
  <si>
    <t>1095-998X</t>
  </si>
  <si>
    <t>2573-1599</t>
  </si>
  <si>
    <t>2573-1602</t>
  </si>
  <si>
    <t>1364-8535</t>
  </si>
  <si>
    <t>1466-609X</t>
  </si>
  <si>
    <t>0749-0704</t>
  </si>
  <si>
    <t>1557-8232</t>
  </si>
  <si>
    <t>0090-3493</t>
  </si>
  <si>
    <t>1530-0293</t>
  </si>
  <si>
    <t>1547-6510</t>
  </si>
  <si>
    <t>1040-9238</t>
  </si>
  <si>
    <t>1549-7798</t>
  </si>
  <si>
    <t>0738-8551</t>
  </si>
  <si>
    <t>1549-7801</t>
  </si>
  <si>
    <t>1040-8363</t>
  </si>
  <si>
    <t>1549-781X</t>
  </si>
  <si>
    <t>1547-6537</t>
  </si>
  <si>
    <t>1045-4403</t>
  </si>
  <si>
    <t>2162-6502</t>
  </si>
  <si>
    <t>1549-7852</t>
  </si>
  <si>
    <t>1040-841X</t>
  </si>
  <si>
    <t>1549-7828</t>
  </si>
  <si>
    <t>1040-8428</t>
  </si>
  <si>
    <t>1879-0461</t>
  </si>
  <si>
    <t>1549-7836</t>
  </si>
  <si>
    <t>1547-6561</t>
  </si>
  <si>
    <t>0743-4863</t>
  </si>
  <si>
    <t>2162-660X</t>
  </si>
  <si>
    <t>1547-6898</t>
  </si>
  <si>
    <t>0353-9504</t>
  </si>
  <si>
    <t>1332-8166</t>
  </si>
  <si>
    <t>0011-183X</t>
  </si>
  <si>
    <t>1435-0653</t>
  </si>
  <si>
    <t>0011-2240</t>
  </si>
  <si>
    <t>1090-2392</t>
  </si>
  <si>
    <t>1879-2235</t>
  </si>
  <si>
    <t>0143-2044</t>
  </si>
  <si>
    <t>1742-0644</t>
  </si>
  <si>
    <t>1776-0984</t>
  </si>
  <si>
    <t>CRYPTOGAMIE MYCOLOGIE</t>
  </si>
  <si>
    <t>0181-1584</t>
  </si>
  <si>
    <t>1776-100X</t>
  </si>
  <si>
    <t>0161-1194</t>
  </si>
  <si>
    <t>1558-1586</t>
  </si>
  <si>
    <t>1528-7505</t>
  </si>
  <si>
    <t>1521-4079</t>
  </si>
  <si>
    <t>1562-689X</t>
  </si>
  <si>
    <t>2096-0042</t>
  </si>
  <si>
    <t>1752-8054</t>
  </si>
  <si>
    <t>1752-8062</t>
  </si>
  <si>
    <t>1911-6470</t>
  </si>
  <si>
    <t>1920-1214</t>
  </si>
  <si>
    <t>1529-7322</t>
  </si>
  <si>
    <t>1534-6315</t>
  </si>
  <si>
    <t>1878-1675</t>
  </si>
  <si>
    <t>0960-9822</t>
  </si>
  <si>
    <t>1879-0445</t>
  </si>
  <si>
    <t>1568-0096</t>
  </si>
  <si>
    <t>1873-5576</t>
  </si>
  <si>
    <t>1389-2002</t>
  </si>
  <si>
    <t>1875-5453</t>
  </si>
  <si>
    <t>1389-4501</t>
  </si>
  <si>
    <t>1873-5592</t>
  </si>
  <si>
    <t>0271-3683</t>
  </si>
  <si>
    <t>1460-2202</t>
  </si>
  <si>
    <t>1566-5232</t>
  </si>
  <si>
    <t>1875-5631</t>
  </si>
  <si>
    <t>0172-8083</t>
  </si>
  <si>
    <t>1432-0983</t>
  </si>
  <si>
    <t>1389-2029</t>
  </si>
  <si>
    <t>1875-5488</t>
  </si>
  <si>
    <t>1570-162X</t>
  </si>
  <si>
    <t>1873-4251</t>
  </si>
  <si>
    <t>1522-6417</t>
  </si>
  <si>
    <t>1534-3111</t>
  </si>
  <si>
    <t>1467-3037</t>
  </si>
  <si>
    <t>1467-3045</t>
  </si>
  <si>
    <t>0300-7995</t>
  </si>
  <si>
    <t>1473-4877</t>
  </si>
  <si>
    <t>1875-533X</t>
  </si>
  <si>
    <t>0343-8651</t>
  </si>
  <si>
    <t>1432-0991</t>
  </si>
  <si>
    <t>1566-5240</t>
  </si>
  <si>
    <t>1875-5666</t>
  </si>
  <si>
    <t>1875-5739</t>
  </si>
  <si>
    <t>0958-1669</t>
  </si>
  <si>
    <t>1879-0429</t>
  </si>
  <si>
    <t>0268-4705</t>
  </si>
  <si>
    <t>1531-7080</t>
  </si>
  <si>
    <t>0955-0674</t>
  </si>
  <si>
    <t>1879-0410</t>
  </si>
  <si>
    <t>1367-5931</t>
  </si>
  <si>
    <t>1879-0402</t>
  </si>
  <si>
    <t>1473-6519</t>
  </si>
  <si>
    <t>1879-0399</t>
  </si>
  <si>
    <t>1531-7056</t>
  </si>
  <si>
    <t>0959-437X</t>
  </si>
  <si>
    <t>1879-0380</t>
  </si>
  <si>
    <t>1065-6251</t>
  </si>
  <si>
    <t>1531-7048</t>
  </si>
  <si>
    <t>0952-7915</t>
  </si>
  <si>
    <t>1879-0372</t>
  </si>
  <si>
    <t>0951-7375</t>
  </si>
  <si>
    <t>1473-6527</t>
  </si>
  <si>
    <t>1473-6535</t>
  </si>
  <si>
    <t>1369-5274</t>
  </si>
  <si>
    <t>1879-0364</t>
  </si>
  <si>
    <t>1473-6543</t>
  </si>
  <si>
    <t>1873-6882</t>
  </si>
  <si>
    <t>1473-6551</t>
  </si>
  <si>
    <t>1040-872X</t>
  </si>
  <si>
    <t>1473-656X</t>
  </si>
  <si>
    <t>1040-8746</t>
  </si>
  <si>
    <t>1531-703X</t>
  </si>
  <si>
    <t>1040-8738</t>
  </si>
  <si>
    <t>1531-7021</t>
  </si>
  <si>
    <t>1040-8703</t>
  </si>
  <si>
    <t>1531-698X</t>
  </si>
  <si>
    <t>1471-4892</t>
  </si>
  <si>
    <t>1471-4973</t>
  </si>
  <si>
    <t>1879-0356</t>
  </si>
  <si>
    <t>0951-7367</t>
  </si>
  <si>
    <t>1473-6578</t>
  </si>
  <si>
    <t>1070-5287</t>
  </si>
  <si>
    <t>1531-6971</t>
  </si>
  <si>
    <t>1040-8711</t>
  </si>
  <si>
    <t>1531-6963</t>
  </si>
  <si>
    <t>1879-0348</t>
  </si>
  <si>
    <t>0959-440X</t>
  </si>
  <si>
    <t>1879-033X</t>
  </si>
  <si>
    <t>1473-6586</t>
  </si>
  <si>
    <t>1875-5348</t>
  </si>
  <si>
    <t>1875-6271</t>
  </si>
  <si>
    <t>1389-2010</t>
  </si>
  <si>
    <t>1873-4316</t>
  </si>
  <si>
    <t>1381-6128</t>
  </si>
  <si>
    <t>1873-4286</t>
  </si>
  <si>
    <t>0147-0272</t>
  </si>
  <si>
    <t>1535-6345</t>
  </si>
  <si>
    <t>0146-2806</t>
  </si>
  <si>
    <t>1535-6280</t>
  </si>
  <si>
    <t>0011-3840</t>
  </si>
  <si>
    <t>1535-6337</t>
  </si>
  <si>
    <t>1389-2037</t>
  </si>
  <si>
    <t>1875-5550</t>
  </si>
  <si>
    <t>0011-3891</t>
  </si>
  <si>
    <t>1873-4294</t>
  </si>
  <si>
    <t>1527-2729</t>
  </si>
  <si>
    <t>1534-6277</t>
  </si>
  <si>
    <t>0011-4162</t>
  </si>
  <si>
    <t>2326-6929</t>
  </si>
  <si>
    <t>0196-9722</t>
  </si>
  <si>
    <t>1087-6553</t>
  </si>
  <si>
    <t>0399-0974</t>
  </si>
  <si>
    <t>2101-0315</t>
  </si>
  <si>
    <t>1424-8581</t>
  </si>
  <si>
    <t>1424-859X</t>
  </si>
  <si>
    <t>1043-4666</t>
  </si>
  <si>
    <t>1096-0023</t>
  </si>
  <si>
    <t>1359-6101</t>
  </si>
  <si>
    <t>1879-0305</t>
  </si>
  <si>
    <t>0011-4545</t>
  </si>
  <si>
    <t>1552-4922</t>
  </si>
  <si>
    <t>1552-4930</t>
  </si>
  <si>
    <t>1552-4949</t>
  </si>
  <si>
    <t>1552-4957</t>
  </si>
  <si>
    <t>0956-5507</t>
  </si>
  <si>
    <t>1365-2303</t>
  </si>
  <si>
    <t>0920-9069</t>
  </si>
  <si>
    <t>1573-0778</t>
  </si>
  <si>
    <t>1465-3249</t>
  </si>
  <si>
    <t>1477-2566</t>
  </si>
  <si>
    <t>1212-1819</t>
  </si>
  <si>
    <t>1805-9309</t>
  </si>
  <si>
    <t>1805-9317</t>
  </si>
  <si>
    <t>0102-311X</t>
  </si>
  <si>
    <t>1678-4464</t>
  </si>
  <si>
    <t>0832-610X</t>
  </si>
  <si>
    <t>1496-8975</t>
  </si>
  <si>
    <t>1480-3291</t>
  </si>
  <si>
    <t>1499-2671</t>
  </si>
  <si>
    <t>2352-3840</t>
  </si>
  <si>
    <t>1481-8035</t>
  </si>
  <si>
    <t>1481-8043</t>
  </si>
  <si>
    <t>2291-2789</t>
  </si>
  <si>
    <t>2291-2797</t>
  </si>
  <si>
    <t>1712-9532</t>
  </si>
  <si>
    <t>1918-1493</t>
  </si>
  <si>
    <t>0008-4174</t>
  </si>
  <si>
    <t>1911-9828</t>
  </si>
  <si>
    <t>1195-9479</t>
  </si>
  <si>
    <t>1198-2241</t>
  </si>
  <si>
    <t>1916-7245</t>
  </si>
  <si>
    <t>0701-1784</t>
  </si>
  <si>
    <t>1918-1817</t>
  </si>
  <si>
    <t>2049-3002</t>
  </si>
  <si>
    <t>2095-3941</t>
  </si>
  <si>
    <t>1574-0153</t>
  </si>
  <si>
    <t>1875-8592</t>
  </si>
  <si>
    <t>1475-2867</t>
  </si>
  <si>
    <t>2523-3548</t>
  </si>
  <si>
    <t>1073-2748</t>
  </si>
  <si>
    <t>2159-8274</t>
  </si>
  <si>
    <t>2159-8290</t>
  </si>
  <si>
    <t>1877-7821</t>
  </si>
  <si>
    <t>1877-783X</t>
  </si>
  <si>
    <t>2210-7762</t>
  </si>
  <si>
    <t>2210-7770</t>
  </si>
  <si>
    <t>1109-6535</t>
  </si>
  <si>
    <t>1790-6245</t>
  </si>
  <si>
    <t>2326-6066</t>
  </si>
  <si>
    <t>2326-6074</t>
  </si>
  <si>
    <t>1179-1322</t>
  </si>
  <si>
    <t>2045-7634</t>
  </si>
  <si>
    <t>1868-6958</t>
  </si>
  <si>
    <t>1868-6966</t>
  </si>
  <si>
    <t>1940-6207</t>
  </si>
  <si>
    <t>1940-6215</t>
  </si>
  <si>
    <t>1278-3218</t>
  </si>
  <si>
    <t>1769-6658</t>
  </si>
  <si>
    <t>1598-2998</t>
  </si>
  <si>
    <t>2005-9256</t>
  </si>
  <si>
    <t>2072-6694</t>
  </si>
  <si>
    <t>2578-5125</t>
  </si>
  <si>
    <t>2378-8763</t>
  </si>
  <si>
    <t>Carbohydrate Polymers</t>
  </si>
  <si>
    <t>1879-1344</t>
  </si>
  <si>
    <t>Carbohydrate Research</t>
  </si>
  <si>
    <t>1873-426X</t>
  </si>
  <si>
    <t>1750-0680</t>
  </si>
  <si>
    <t>2637-9368</t>
  </si>
  <si>
    <t>1976-4251</t>
  </si>
  <si>
    <t>2233-4998</t>
  </si>
  <si>
    <t>1758-3004</t>
  </si>
  <si>
    <t>1758-3012</t>
  </si>
  <si>
    <t>1664-3828</t>
  </si>
  <si>
    <t>1664-5502</t>
  </si>
  <si>
    <t>1897-5593</t>
  </si>
  <si>
    <t>1898-018X</t>
  </si>
  <si>
    <t>2090-8016</t>
  </si>
  <si>
    <t>2090-0597</t>
  </si>
  <si>
    <t>1061-5377</t>
  </si>
  <si>
    <t>1538-4683</t>
  </si>
  <si>
    <t>1475-2840</t>
  </si>
  <si>
    <t>2223-3652</t>
  </si>
  <si>
    <t>2223-3660</t>
  </si>
  <si>
    <t>1869-408X</t>
  </si>
  <si>
    <t>1869-4098</t>
  </si>
  <si>
    <t>1755-5914</t>
  </si>
  <si>
    <t>1755-5922</t>
  </si>
  <si>
    <t>1530-7905</t>
  </si>
  <si>
    <t>1559-0259</t>
  </si>
  <si>
    <t>1476-7120</t>
  </si>
  <si>
    <t>1584-2851</t>
  </si>
  <si>
    <t>1843-4401</t>
  </si>
  <si>
    <t>1947-6035</t>
  </si>
  <si>
    <t>1947-6043</t>
  </si>
  <si>
    <t>2214-5095</t>
  </si>
  <si>
    <t>2214-157X</t>
  </si>
  <si>
    <t>2044-4753</t>
  </si>
  <si>
    <t>2044-4761</t>
  </si>
  <si>
    <t>2073-4344</t>
  </si>
  <si>
    <t>1933-6918</t>
  </si>
  <si>
    <t>1933-6926</t>
  </si>
  <si>
    <t>2451-9456</t>
  </si>
  <si>
    <t>2451-9448</t>
  </si>
  <si>
    <t>1478-811X</t>
  </si>
  <si>
    <t>2041-4889</t>
  </si>
  <si>
    <t>2058-7716</t>
  </si>
  <si>
    <t>2056-5968</t>
  </si>
  <si>
    <t>1747-1028</t>
  </si>
  <si>
    <t>1931-3128</t>
  </si>
  <si>
    <t>1934-6069</t>
  </si>
  <si>
    <t>2228-5806</t>
  </si>
  <si>
    <t>2228-5814</t>
  </si>
  <si>
    <t>1932-7420</t>
  </si>
  <si>
    <t>2211-1247</t>
  </si>
  <si>
    <t>2666-3791</t>
  </si>
  <si>
    <t>2666-3864</t>
  </si>
  <si>
    <t>1934-5909</t>
  </si>
  <si>
    <t>1875-9777</t>
  </si>
  <si>
    <t>2405-4712</t>
  </si>
  <si>
    <t>2405-4720</t>
  </si>
  <si>
    <t>2045-3701</t>
  </si>
  <si>
    <t>2073-4409</t>
  </si>
  <si>
    <t>Cells &amp; Development</t>
  </si>
  <si>
    <t>2667-2901</t>
  </si>
  <si>
    <t>1672-7681</t>
  </si>
  <si>
    <t>2042-0226</t>
  </si>
  <si>
    <t>2152-4971</t>
  </si>
  <si>
    <t>2152-4998</t>
  </si>
  <si>
    <t>1865-5025</t>
  </si>
  <si>
    <t>1865-5033</t>
  </si>
  <si>
    <t>2352-345X</t>
  </si>
  <si>
    <t>1425-8129</t>
  </si>
  <si>
    <t>1733-7178</t>
  </si>
  <si>
    <t>1426-3912</t>
  </si>
  <si>
    <t>1644-4124</t>
  </si>
  <si>
    <t>1435-246X</t>
  </si>
  <si>
    <t>1613-9178</t>
  </si>
  <si>
    <t>1210-7778</t>
  </si>
  <si>
    <t>1803-1048</t>
  </si>
  <si>
    <t>Ceramics International</t>
  </si>
  <si>
    <t>1873-3956</t>
  </si>
  <si>
    <t>1584-8663</t>
  </si>
  <si>
    <t>1933-6950</t>
  </si>
  <si>
    <t>1933-6969</t>
  </si>
  <si>
    <t>2451-9294</t>
  </si>
  <si>
    <t>2196-9744</t>
  </si>
  <si>
    <t>1867-3880</t>
  </si>
  <si>
    <t>1867-3899</t>
  </si>
  <si>
    <t>2196-0216</t>
  </si>
  <si>
    <t>1860-7187</t>
  </si>
  <si>
    <t>2199-692X</t>
  </si>
  <si>
    <t>2367-0932</t>
  </si>
  <si>
    <t>2192-6506</t>
  </si>
  <si>
    <t>1864-5631</t>
  </si>
  <si>
    <t>1864-564X</t>
  </si>
  <si>
    <t>1747-0277</t>
  </si>
  <si>
    <t>1747-0285</t>
  </si>
  <si>
    <t>Chemical Engineering Journal</t>
  </si>
  <si>
    <t>1873-3212</t>
  </si>
  <si>
    <t>1873-3204</t>
  </si>
  <si>
    <t>2041-6520</t>
  </si>
  <si>
    <t>2041-6539</t>
  </si>
  <si>
    <t>2196-5641</t>
  </si>
  <si>
    <t>0235-7216</t>
  </si>
  <si>
    <t>1109-4028</t>
  </si>
  <si>
    <t>1756-1108</t>
  </si>
  <si>
    <t>0009-3122</t>
  </si>
  <si>
    <t>1573-8353</t>
  </si>
  <si>
    <t>1861-471X</t>
  </si>
  <si>
    <t>2191-1363</t>
  </si>
  <si>
    <t>2365-6549</t>
  </si>
  <si>
    <t>2227-9040</t>
  </si>
  <si>
    <t>1475-357X</t>
  </si>
  <si>
    <t>1475-3588</t>
  </si>
  <si>
    <t>1753-2000</t>
  </si>
  <si>
    <t>2153-2176</t>
  </si>
  <si>
    <t>2227-9067</t>
  </si>
  <si>
    <t>0718-5839</t>
  </si>
  <si>
    <t>1756-137X</t>
  </si>
  <si>
    <t>1756-1388</t>
  </si>
  <si>
    <t>China CDC Weekly</t>
  </si>
  <si>
    <t>2096-7071</t>
  </si>
  <si>
    <t>1673-5447</t>
  </si>
  <si>
    <t>1672-6421</t>
  </si>
  <si>
    <t>2365-9459</t>
  </si>
  <si>
    <t>1008-6234</t>
  </si>
  <si>
    <t>1002-0063</t>
  </si>
  <si>
    <t>1993-064X</t>
  </si>
  <si>
    <t>1000-9361</t>
  </si>
  <si>
    <t>2588-9230</t>
  </si>
  <si>
    <t>1000-9604</t>
  </si>
  <si>
    <t>1993-0631</t>
  </si>
  <si>
    <t>Chinese Journal of Catalysis</t>
  </si>
  <si>
    <t>1872-2067</t>
  </si>
  <si>
    <t>Chinese Journal of Chemical Engineering</t>
  </si>
  <si>
    <t>2210-321X</t>
  </si>
  <si>
    <t>1672-0415</t>
  </si>
  <si>
    <t>1993-0402</t>
  </si>
  <si>
    <t>1000-9345</t>
  </si>
  <si>
    <t>2192-8258</t>
  </si>
  <si>
    <t>2095-6975</t>
  </si>
  <si>
    <t>1875-5364</t>
  </si>
  <si>
    <t>1749-8546</t>
  </si>
  <si>
    <t>1671-7694</t>
  </si>
  <si>
    <t>2058-3834</t>
  </si>
  <si>
    <t>1674-1137</t>
  </si>
  <si>
    <t>2058-6132</t>
  </si>
  <si>
    <t>2045-709X</t>
  </si>
  <si>
    <t>Chirurgie</t>
  </si>
  <si>
    <t>2731-6971</t>
  </si>
  <si>
    <t>2731-698X</t>
  </si>
  <si>
    <t>1742-3953</t>
  </si>
  <si>
    <t>1745-9206</t>
  </si>
  <si>
    <t>2372-952X</t>
  </si>
  <si>
    <t>1479-9723</t>
  </si>
  <si>
    <t>1479-9731</t>
  </si>
  <si>
    <t>1941-3149</t>
  </si>
  <si>
    <t>1941-3084</t>
  </si>
  <si>
    <t>1941-9651</t>
  </si>
  <si>
    <t>1942-0080</t>
  </si>
  <si>
    <t>1941-7640</t>
  </si>
  <si>
    <t>1941-7632</t>
  </si>
  <si>
    <t>1941-7705</t>
  </si>
  <si>
    <t>1941-7713</t>
  </si>
  <si>
    <t>2574-8300</t>
  </si>
  <si>
    <t>1941-3289</t>
  </si>
  <si>
    <t>1941-3297</t>
  </si>
  <si>
    <t>1618-954X</t>
  </si>
  <si>
    <t>1618-9558</t>
  </si>
  <si>
    <t>Cleft Palate Craniofacial Journal</t>
  </si>
  <si>
    <t>1055-6656</t>
  </si>
  <si>
    <t>1545-1569</t>
  </si>
  <si>
    <t>2212-0963</t>
  </si>
  <si>
    <t>2405-8807</t>
  </si>
  <si>
    <t>1814-9324</t>
  </si>
  <si>
    <t>1814-9332</t>
  </si>
  <si>
    <t>2050-0068</t>
  </si>
  <si>
    <t>1699-048X</t>
  </si>
  <si>
    <t>1699-3055</t>
  </si>
  <si>
    <t>1526-8209</t>
  </si>
  <si>
    <t>1938-0666</t>
  </si>
  <si>
    <t>1359-1045</t>
  </si>
  <si>
    <t>1461-7021</t>
  </si>
  <si>
    <t>1533-0028</t>
  </si>
  <si>
    <t>1938-0674</t>
  </si>
  <si>
    <t>1178-7015</t>
  </si>
  <si>
    <t>1179-1349</t>
  </si>
  <si>
    <t>1868-7075</t>
  </si>
  <si>
    <t>1868-7083</t>
  </si>
  <si>
    <t>1542-7714</t>
  </si>
  <si>
    <t>1938-0682</t>
  </si>
  <si>
    <t>0731-7115</t>
  </si>
  <si>
    <t>1545-2301</t>
  </si>
  <si>
    <t>Clinical Imaging</t>
  </si>
  <si>
    <t>0899-7071</t>
  </si>
  <si>
    <t>1873-4499</t>
  </si>
  <si>
    <t>1523-0899</t>
  </si>
  <si>
    <t>1708-8208</t>
  </si>
  <si>
    <t>1178-1998</t>
  </si>
  <si>
    <t>1092-1095</t>
  </si>
  <si>
    <t>1538-067X</t>
  </si>
  <si>
    <t>1555-905X</t>
  </si>
  <si>
    <t>2048-8505</t>
  </si>
  <si>
    <t>2048-8513</t>
  </si>
  <si>
    <t>1433-6510</t>
  </si>
  <si>
    <t>1525-7304</t>
  </si>
  <si>
    <t>1938-0690</t>
  </si>
  <si>
    <t>2152-2650</t>
  </si>
  <si>
    <t>2152-2669</t>
  </si>
  <si>
    <t>1179-5549</t>
  </si>
  <si>
    <t>1869-1439</t>
  </si>
  <si>
    <t>1869-1447</t>
  </si>
  <si>
    <t>0887-6274</t>
  </si>
  <si>
    <t>1538-9782</t>
  </si>
  <si>
    <t>1054-7738</t>
  </si>
  <si>
    <t>1552-3799</t>
  </si>
  <si>
    <t>1432-6981</t>
  </si>
  <si>
    <t>1436-3771</t>
  </si>
  <si>
    <t>2160-7648</t>
  </si>
  <si>
    <t>1542-6416</t>
  </si>
  <si>
    <t>1559-0275</t>
  </si>
  <si>
    <t>2167-7026</t>
  </si>
  <si>
    <t>2167-7034</t>
  </si>
  <si>
    <t>1328-4207</t>
  </si>
  <si>
    <t>1742-9552</t>
  </si>
  <si>
    <t>1738-1088</t>
  </si>
  <si>
    <t>2093-4327</t>
  </si>
  <si>
    <t>1861-0684</t>
  </si>
  <si>
    <t>1861-0692</t>
  </si>
  <si>
    <t>1752-6981</t>
  </si>
  <si>
    <t>1752-699X</t>
  </si>
  <si>
    <t>1876-1399</t>
  </si>
  <si>
    <t>1876-1402</t>
  </si>
  <si>
    <t>2380-0186</t>
  </si>
  <si>
    <t>1740-7745</t>
  </si>
  <si>
    <t>1740-7753</t>
  </si>
  <si>
    <t>1342-1751</t>
  </si>
  <si>
    <t>1437-7799</t>
  </si>
  <si>
    <t>0816-4622</t>
  </si>
  <si>
    <t>1444-0938</t>
  </si>
  <si>
    <t>1976-8710</t>
  </si>
  <si>
    <t>2005-0720</t>
  </si>
  <si>
    <t>2287-2728</t>
  </si>
  <si>
    <t>2287-285X</t>
  </si>
  <si>
    <t>2045-7022</t>
  </si>
  <si>
    <t>2155-384X</t>
  </si>
  <si>
    <t>2281-5872</t>
  </si>
  <si>
    <t>2281-7565</t>
  </si>
  <si>
    <t>2001-1326</t>
  </si>
  <si>
    <t>2405-6308</t>
  </si>
  <si>
    <t>1807-5932</t>
  </si>
  <si>
    <t>1980-5322</t>
  </si>
  <si>
    <t>2210-7401</t>
  </si>
  <si>
    <t>2210-741X</t>
  </si>
  <si>
    <t>1531-0043</t>
  </si>
  <si>
    <t>1530-9681</t>
  </si>
  <si>
    <t>1089-3261</t>
  </si>
  <si>
    <t>1557-8224</t>
  </si>
  <si>
    <t>2005-291X</t>
  </si>
  <si>
    <t>2005-4408</t>
  </si>
  <si>
    <t>1386-7857</t>
  </si>
  <si>
    <t>1573-7543</t>
  </si>
  <si>
    <t>2079-6412</t>
  </si>
  <si>
    <t>1469-493X</t>
  </si>
  <si>
    <t>1361-6137</t>
  </si>
  <si>
    <t>2331-1932</t>
  </si>
  <si>
    <t>1435-5558</t>
  </si>
  <si>
    <t>1435-5566</t>
  </si>
  <si>
    <t>1866-9956</t>
  </si>
  <si>
    <t>1866-9964</t>
  </si>
  <si>
    <t>1871-4080</t>
  </si>
  <si>
    <t>1871-4099</t>
  </si>
  <si>
    <t>1354-6805</t>
  </si>
  <si>
    <t>1464-0619</t>
  </si>
  <si>
    <t>1758-8928</t>
  </si>
  <si>
    <t>1758-8936</t>
  </si>
  <si>
    <t>2214-4366</t>
  </si>
  <si>
    <t>1543-3641</t>
  </si>
  <si>
    <t>1943-0264</t>
  </si>
  <si>
    <t>2157-1422</t>
  </si>
  <si>
    <t>0010-0757</t>
  </si>
  <si>
    <t>2038-4815</t>
  </si>
  <si>
    <t>1322-7696</t>
  </si>
  <si>
    <t>1876-7575</t>
  </si>
  <si>
    <t>2215-0382</t>
  </si>
  <si>
    <t>1657-9534</t>
  </si>
  <si>
    <t>1463-1318</t>
  </si>
  <si>
    <t>Combustion and Flame</t>
  </si>
  <si>
    <t>1556-2921</t>
  </si>
  <si>
    <t>2399-3642</t>
  </si>
  <si>
    <t>2399-3669</t>
  </si>
  <si>
    <t>2662-4435</t>
  </si>
  <si>
    <t>2399-3650</t>
  </si>
  <si>
    <t>1559-3940</t>
  </si>
  <si>
    <t>2157-5452</t>
  </si>
  <si>
    <t>1815-2406</t>
  </si>
  <si>
    <t>1991-7120</t>
  </si>
  <si>
    <t>1539-6746</t>
  </si>
  <si>
    <t>2194-6701</t>
  </si>
  <si>
    <t>2194-671X</t>
  </si>
  <si>
    <t>1007-5704</t>
  </si>
  <si>
    <t>1878-7274</t>
  </si>
  <si>
    <t>1931-4523</t>
  </si>
  <si>
    <t>1931-4531</t>
  </si>
  <si>
    <t>1744-117X</t>
  </si>
  <si>
    <t>1878-0407</t>
  </si>
  <si>
    <t>1993-0771</t>
  </si>
  <si>
    <t>1993-078X</t>
  </si>
  <si>
    <t>1744-3881</t>
  </si>
  <si>
    <t>1873-6947</t>
  </si>
  <si>
    <t>2199-4536</t>
  </si>
  <si>
    <t>2198-6053</t>
  </si>
  <si>
    <t>1747-6933</t>
  </si>
  <si>
    <t>1747-6941</t>
  </si>
  <si>
    <t>Composites Communications</t>
  </si>
  <si>
    <t>2452-2139</t>
  </si>
  <si>
    <t>Composites and Advanced Materials</t>
  </si>
  <si>
    <t>2634-9833</t>
  </si>
  <si>
    <t>2040-4603</t>
  </si>
  <si>
    <t>0927-7099</t>
  </si>
  <si>
    <t>1572-9974</t>
  </si>
  <si>
    <t>1609-4840</t>
  </si>
  <si>
    <t>1609-9389</t>
  </si>
  <si>
    <t>2196-4378</t>
  </si>
  <si>
    <t>2196-4386</t>
  </si>
  <si>
    <t>2096-0433</t>
  </si>
  <si>
    <t>2096-0662</t>
  </si>
  <si>
    <t>1381-298X</t>
  </si>
  <si>
    <t>1572-9346</t>
  </si>
  <si>
    <t>2001-0370</t>
  </si>
  <si>
    <t>2210-271X</t>
  </si>
  <si>
    <t>1872-7999</t>
  </si>
  <si>
    <t>2469-9322</t>
  </si>
  <si>
    <t>Computer Methods and Programs in Biomedicine</t>
  </si>
  <si>
    <t>0169-2607</t>
  </si>
  <si>
    <t>1872-7565</t>
  </si>
  <si>
    <t>1389-1286</t>
  </si>
  <si>
    <t>1872-7069</t>
  </si>
  <si>
    <t>1574-0137</t>
  </si>
  <si>
    <t>1876-7745</t>
  </si>
  <si>
    <t>1820-0214</t>
  </si>
  <si>
    <t>0925-9724</t>
  </si>
  <si>
    <t>1573-7551</t>
  </si>
  <si>
    <t>Computers &amp; Industrial Engineering</t>
  </si>
  <si>
    <t>0360-8352</t>
  </si>
  <si>
    <t>1879-0550</t>
  </si>
  <si>
    <t>1598-818X</t>
  </si>
  <si>
    <t>1607-324X</t>
  </si>
  <si>
    <t>2224-9079</t>
  </si>
  <si>
    <t>1752-1505</t>
  </si>
  <si>
    <t>1755-263X</t>
  </si>
  <si>
    <t>2051-1434</t>
  </si>
  <si>
    <t>2578-4854</t>
  </si>
  <si>
    <t>Construction and Building Materials</t>
  </si>
  <si>
    <t>1879-0526</t>
  </si>
  <si>
    <t>1367-0484</t>
  </si>
  <si>
    <t>1476-5411</t>
  </si>
  <si>
    <t>1551-7144</t>
  </si>
  <si>
    <t>1559-2030</t>
  </si>
  <si>
    <t>1037-6178</t>
  </si>
  <si>
    <t>1839-3535</t>
  </si>
  <si>
    <t>1995-4255</t>
  </si>
  <si>
    <t>1995-4263</t>
  </si>
  <si>
    <t>1454-8658</t>
  </si>
  <si>
    <t>2100-9619</t>
  </si>
  <si>
    <t>0279-5442</t>
  </si>
  <si>
    <t>1940-8250</t>
  </si>
  <si>
    <t>0899-5885</t>
  </si>
  <si>
    <t>1558-3481</t>
  </si>
  <si>
    <t>1441-2772</t>
  </si>
  <si>
    <t>1845-5719</t>
  </si>
  <si>
    <t>1836-0947</t>
  </si>
  <si>
    <t>1836-5795</t>
  </si>
  <si>
    <t>1984-7033</t>
  </si>
  <si>
    <t>1518-7853</t>
  </si>
  <si>
    <t>2095-5421</t>
  </si>
  <si>
    <t>2214-5141</t>
  </si>
  <si>
    <t>Crop Protection</t>
  </si>
  <si>
    <t>0261-2194</t>
  </si>
  <si>
    <t>1873-6904</t>
  </si>
  <si>
    <t>1994-0416</t>
  </si>
  <si>
    <t>1994-0424</t>
  </si>
  <si>
    <t>1936-2447</t>
  </si>
  <si>
    <t>1936-2455</t>
  </si>
  <si>
    <t>0889-311X</t>
  </si>
  <si>
    <t>1476-3508</t>
  </si>
  <si>
    <t>2073-4352</t>
  </si>
  <si>
    <t>1875-5828</t>
  </si>
  <si>
    <t>1875-6727</t>
  </si>
  <si>
    <t>1523-3804</t>
  </si>
  <si>
    <t>1534-6242</t>
  </si>
  <si>
    <t>2212-392X</t>
  </si>
  <si>
    <t>1523-3782</t>
  </si>
  <si>
    <t>1534-3170</t>
  </si>
  <si>
    <t>2198-6061</t>
  </si>
  <si>
    <t>1573-4099</t>
  </si>
  <si>
    <t>1875-6697</t>
  </si>
  <si>
    <t>1534-4827</t>
  </si>
  <si>
    <t>1539-0829</t>
  </si>
  <si>
    <t>1567-2018</t>
  </si>
  <si>
    <t>1875-5704</t>
  </si>
  <si>
    <t>2196-5412</t>
  </si>
  <si>
    <t>2196-2995</t>
  </si>
  <si>
    <t>2198-6436</t>
  </si>
  <si>
    <t>1548-3568</t>
  </si>
  <si>
    <t>1548-3576</t>
  </si>
  <si>
    <t>1558-8211</t>
  </si>
  <si>
    <t>1558-822X</t>
  </si>
  <si>
    <t>1523-3847</t>
  </si>
  <si>
    <t>1534-3146</t>
  </si>
  <si>
    <t>1573-4056</t>
  </si>
  <si>
    <t>1875-6603</t>
  </si>
  <si>
    <t>2096-5230</t>
  </si>
  <si>
    <t>2523-899X</t>
  </si>
  <si>
    <t>1874-4672</t>
  </si>
  <si>
    <t>1874-4702</t>
  </si>
  <si>
    <t>1875-6786</t>
  </si>
  <si>
    <t>1534-6293</t>
  </si>
  <si>
    <t>1875-6190</t>
  </si>
  <si>
    <t>2161-3311</t>
  </si>
  <si>
    <t>2162-4968</t>
  </si>
  <si>
    <t>1198-0052</t>
  </si>
  <si>
    <t>1718-7729</t>
  </si>
  <si>
    <t>1523-3790</t>
  </si>
  <si>
    <t>1534-6269</t>
  </si>
  <si>
    <t>1528-4050</t>
  </si>
  <si>
    <t>1473-6322</t>
  </si>
  <si>
    <t>0952-7907</t>
  </si>
  <si>
    <t>1473-6500</t>
  </si>
  <si>
    <t>2352-1546</t>
  </si>
  <si>
    <t>2352-1554</t>
  </si>
  <si>
    <t>2468-4511</t>
  </si>
  <si>
    <t>2211-3398</t>
  </si>
  <si>
    <t>1070-5295</t>
  </si>
  <si>
    <t>1531-7072</t>
  </si>
  <si>
    <t>2451-9103</t>
  </si>
  <si>
    <t>1752-296X</t>
  </si>
  <si>
    <t>1752-2978</t>
  </si>
  <si>
    <t>1877-3435</t>
  </si>
  <si>
    <t>1877-3443</t>
  </si>
  <si>
    <t>2214-7993</t>
  </si>
  <si>
    <t>2214-8000</t>
  </si>
  <si>
    <t>2452-2236</t>
  </si>
  <si>
    <t>1746-630X</t>
  </si>
  <si>
    <t>1746-6318</t>
  </si>
  <si>
    <t>2214-5745</t>
  </si>
  <si>
    <t>2214-5753</t>
  </si>
  <si>
    <t>1087-2418</t>
  </si>
  <si>
    <t>1531-7013</t>
  </si>
  <si>
    <t>1068-9508</t>
  </si>
  <si>
    <t>1531-6998</t>
  </si>
  <si>
    <t>1751-4258</t>
  </si>
  <si>
    <t>1751-4266</t>
  </si>
  <si>
    <t>1879-6257</t>
  </si>
  <si>
    <t>1879-6265</t>
  </si>
  <si>
    <t>1544-1873</t>
  </si>
  <si>
    <t>1544-2241</t>
  </si>
  <si>
    <t>1531-3433</t>
  </si>
  <si>
    <t>1534-3081</t>
  </si>
  <si>
    <t>1573-4129</t>
  </si>
  <si>
    <t>1875-676X</t>
  </si>
  <si>
    <t>2198-6592</t>
  </si>
  <si>
    <t>1538-5442</t>
  </si>
  <si>
    <t>1538-3199</t>
  </si>
  <si>
    <t>1570-1646</t>
  </si>
  <si>
    <t>1875-6247</t>
  </si>
  <si>
    <t>1523-3812</t>
  </si>
  <si>
    <t>1535-1645</t>
  </si>
  <si>
    <t>1874-4710</t>
  </si>
  <si>
    <t>1874-4729</t>
  </si>
  <si>
    <t>2665-9271</t>
  </si>
  <si>
    <t>2452-3186</t>
  </si>
  <si>
    <t>1935-973X</t>
  </si>
  <si>
    <t>1935-9748</t>
  </si>
  <si>
    <t>1523-3774</t>
  </si>
  <si>
    <t>1534-6307</t>
  </si>
  <si>
    <t>1537-890X</t>
  </si>
  <si>
    <t>1537-8918</t>
  </si>
  <si>
    <t>1574-888X</t>
  </si>
  <si>
    <t>2212-3946</t>
  </si>
  <si>
    <t>1092-8480</t>
  </si>
  <si>
    <t>1534-3138</t>
  </si>
  <si>
    <t>1527-2737</t>
  </si>
  <si>
    <t>1534-6285</t>
  </si>
  <si>
    <t>1570-1611</t>
  </si>
  <si>
    <t>1875-6212</t>
  </si>
  <si>
    <t>1674-5507</t>
  </si>
  <si>
    <t>2396-9814</t>
  </si>
  <si>
    <t>1556-9535</t>
  </si>
  <si>
    <t>1947-6337</t>
  </si>
  <si>
    <t>1947-6345</t>
  </si>
  <si>
    <t>0974-5963</t>
  </si>
  <si>
    <t>1742-6413</t>
  </si>
  <si>
    <t>1949-3584</t>
  </si>
  <si>
    <t>1949-3592</t>
  </si>
  <si>
    <t>1212-1975</t>
  </si>
  <si>
    <t>1805-9325</t>
  </si>
  <si>
    <t>1477-9234</t>
  </si>
  <si>
    <t>2008-2231</t>
  </si>
  <si>
    <t>0169-023X</t>
  </si>
  <si>
    <t>1872-6933</t>
  </si>
  <si>
    <t>1384-5810</t>
  </si>
  <si>
    <t>1573-756X</t>
  </si>
  <si>
    <t>0167-9236</t>
  </si>
  <si>
    <t>1873-5797</t>
  </si>
  <si>
    <t>0967-0637</t>
  </si>
  <si>
    <t>1879-0119</t>
  </si>
  <si>
    <t>0967-0645</t>
  </si>
  <si>
    <t>1879-0100</t>
  </si>
  <si>
    <t>1421-9824</t>
  </si>
  <si>
    <t>1125-7865</t>
  </si>
  <si>
    <t>1612-0051</t>
  </si>
  <si>
    <t>1879-0097</t>
  </si>
  <si>
    <t>1600-4469</t>
  </si>
  <si>
    <t>1600-9657</t>
  </si>
  <si>
    <t>0250-832X</t>
  </si>
  <si>
    <t>1476-542X</t>
  </si>
  <si>
    <t>1091-4269</t>
  </si>
  <si>
    <t>1520-6394</t>
  </si>
  <si>
    <t>0733-8635</t>
  </si>
  <si>
    <t>1558-0520</t>
  </si>
  <si>
    <t>1076-0512</t>
  </si>
  <si>
    <t>1524-4725</t>
  </si>
  <si>
    <t>1018-8665</t>
  </si>
  <si>
    <t>1421-9832</t>
  </si>
  <si>
    <t>1873-4464</t>
  </si>
  <si>
    <t>1568-5551</t>
  </si>
  <si>
    <t>0925-1022</t>
  </si>
  <si>
    <t>1573-7586</t>
  </si>
  <si>
    <t>1435-1951</t>
  </si>
  <si>
    <t>1522-2403</t>
  </si>
  <si>
    <t>0950-1991</t>
  </si>
  <si>
    <t>1477-9129</t>
  </si>
  <si>
    <t>0012-1592</t>
  </si>
  <si>
    <t>1440-169X</t>
  </si>
  <si>
    <t>0145-305X</t>
  </si>
  <si>
    <t>1879-0089</t>
  </si>
  <si>
    <t>0012-1606</t>
  </si>
  <si>
    <t>1095-564X</t>
  </si>
  <si>
    <t>1534-5807</t>
  </si>
  <si>
    <t>1878-1551</t>
  </si>
  <si>
    <t>1058-8388</t>
  </si>
  <si>
    <t>1097-0177</t>
  </si>
  <si>
    <t>1469-8749</t>
  </si>
  <si>
    <t>8756-5641</t>
  </si>
  <si>
    <t>1532-6942</t>
  </si>
  <si>
    <t>1421-9859</t>
  </si>
  <si>
    <t>0012-1630</t>
  </si>
  <si>
    <t>1098-2302</t>
  </si>
  <si>
    <t>1939-327X</t>
  </si>
  <si>
    <t>1878-1780</t>
  </si>
  <si>
    <t>1935-5548</t>
  </si>
  <si>
    <t>1463-1326</t>
  </si>
  <si>
    <t>1872-8227</t>
  </si>
  <si>
    <t>1520-7560</t>
  </si>
  <si>
    <t>1464-5491</t>
  </si>
  <si>
    <t>1432-0428</t>
  </si>
  <si>
    <t>8755-1039</t>
  </si>
  <si>
    <t>1097-0339</t>
  </si>
  <si>
    <t>0732-8893</t>
  </si>
  <si>
    <t>1879-0070</t>
  </si>
  <si>
    <t>1879-0062</t>
  </si>
  <si>
    <t>0269-249X</t>
  </si>
  <si>
    <t>2159-8347</t>
  </si>
  <si>
    <t>0301-4681</t>
  </si>
  <si>
    <t>1432-0436</t>
  </si>
  <si>
    <t>1421-9867</t>
  </si>
  <si>
    <t>1878-3562</t>
  </si>
  <si>
    <t>1421-9875</t>
  </si>
  <si>
    <t>1573-2568</t>
  </si>
  <si>
    <t>1421-9883</t>
  </si>
  <si>
    <t>1051-2004</t>
  </si>
  <si>
    <t>1095-4333</t>
  </si>
  <si>
    <t>0963-8288</t>
  </si>
  <si>
    <t>1464-5165</t>
  </si>
  <si>
    <t>0179-5376</t>
  </si>
  <si>
    <t>1432-0444</t>
  </si>
  <si>
    <t>1078-0947</t>
  </si>
  <si>
    <t>1553-5231</t>
  </si>
  <si>
    <t>1531-3492</t>
  </si>
  <si>
    <t>1553-524X</t>
  </si>
  <si>
    <t>0166-218X</t>
  </si>
  <si>
    <t>1872-6771</t>
  </si>
  <si>
    <t>1026-0226</t>
  </si>
  <si>
    <t>1607-887X</t>
  </si>
  <si>
    <t>0924-6703</t>
  </si>
  <si>
    <t>1573-7594</t>
  </si>
  <si>
    <t>0012-365X</t>
  </si>
  <si>
    <t>1872-681X</t>
  </si>
  <si>
    <t>1462-7264</t>
  </si>
  <si>
    <t>1365-8050</t>
  </si>
  <si>
    <t>0177-5103</t>
  </si>
  <si>
    <t>1616-1580</t>
  </si>
  <si>
    <t>1530-0358</t>
  </si>
  <si>
    <t>1442-2050</t>
  </si>
  <si>
    <t>0141-9382</t>
  </si>
  <si>
    <t>1872-7387</t>
  </si>
  <si>
    <t>0926-8782</t>
  </si>
  <si>
    <t>1573-7578</t>
  </si>
  <si>
    <t>0178-2770</t>
  </si>
  <si>
    <t>1432-0452</t>
  </si>
  <si>
    <t>1366-9516</t>
  </si>
  <si>
    <t>1472-4642</t>
  </si>
  <si>
    <t>0011-5029</t>
  </si>
  <si>
    <t>1557-8194</t>
  </si>
  <si>
    <t>1044-5498</t>
  </si>
  <si>
    <t>1557-7430</t>
  </si>
  <si>
    <t>1568-7856</t>
  </si>
  <si>
    <t>1340-2838</t>
  </si>
  <si>
    <t>1756-1663</t>
  </si>
  <si>
    <t>0012-4486</t>
  </si>
  <si>
    <t>1573-2622</t>
  </si>
  <si>
    <t>1608-3113</t>
  </si>
  <si>
    <t>1608-3121</t>
  </si>
  <si>
    <t>1562-6903</t>
  </si>
  <si>
    <t>1879-0054</t>
  </si>
  <si>
    <t>0376-8716</t>
  </si>
  <si>
    <t>1879-0046</t>
  </si>
  <si>
    <t>1525-6014</t>
  </si>
  <si>
    <t>1071-7544</t>
  </si>
  <si>
    <t>1521-0464</t>
  </si>
  <si>
    <t>1520-5762</t>
  </si>
  <si>
    <t>1098-2299</t>
  </si>
  <si>
    <t>1359-6446</t>
  </si>
  <si>
    <t>1878-5832</t>
  </si>
  <si>
    <t>0090-9556</t>
  </si>
  <si>
    <t>1521-009X</t>
  </si>
  <si>
    <t>0360-2532</t>
  </si>
  <si>
    <t>1097-9883</t>
  </si>
  <si>
    <t>1368-7646</t>
  </si>
  <si>
    <t>1532-2084</t>
  </si>
  <si>
    <t>1179-1942</t>
  </si>
  <si>
    <t>1179-1950</t>
  </si>
  <si>
    <t>1170-229X</t>
  </si>
  <si>
    <t>1179-1969</t>
  </si>
  <si>
    <t>1174-5886</t>
  </si>
  <si>
    <t>1179-6901</t>
  </si>
  <si>
    <t>1532-2300</t>
  </si>
  <si>
    <t>0012-7094</t>
  </si>
  <si>
    <t>1547-7398</t>
  </si>
  <si>
    <t>1873-3743</t>
  </si>
  <si>
    <t>1872-6879</t>
  </si>
  <si>
    <t>0179-051X</t>
  </si>
  <si>
    <t>1432-0460</t>
  </si>
  <si>
    <t>2245-1919</t>
  </si>
  <si>
    <t>2514-9288</t>
  </si>
  <si>
    <t>2514-9318</t>
  </si>
  <si>
    <t>1758-0463</t>
  </si>
  <si>
    <t>2096-3459</t>
  </si>
  <si>
    <t>2214-9147</t>
  </si>
  <si>
    <t>0420-1213</t>
  </si>
  <si>
    <t>2391-4661</t>
  </si>
  <si>
    <t>1641-1307</t>
  </si>
  <si>
    <t>2083-8387</t>
  </si>
  <si>
    <t>2055-4877</t>
  </si>
  <si>
    <t>1710-3568</t>
  </si>
  <si>
    <t>2162-5220</t>
  </si>
  <si>
    <t>1396-0296</t>
  </si>
  <si>
    <t>1529-8019</t>
  </si>
  <si>
    <t>1027-8117</t>
  </si>
  <si>
    <t>2223-330X</t>
  </si>
  <si>
    <t>2160-9381</t>
  </si>
  <si>
    <t>2193-8210</t>
  </si>
  <si>
    <t>2190-9172</t>
  </si>
  <si>
    <t>1944-3994</t>
  </si>
  <si>
    <t>1944-3986</t>
  </si>
  <si>
    <t>0142-694X</t>
  </si>
  <si>
    <t>1872-6909</t>
  </si>
  <si>
    <t>1866-0452</t>
  </si>
  <si>
    <t>1471-8731</t>
  </si>
  <si>
    <t>1471-8847</t>
  </si>
  <si>
    <t>1878-9293</t>
  </si>
  <si>
    <t>1878-9307</t>
  </si>
  <si>
    <t>1932-846X</t>
  </si>
  <si>
    <t>1751-8423</t>
  </si>
  <si>
    <t>1751-8431</t>
  </si>
  <si>
    <t>2666-1659</t>
  </si>
  <si>
    <t>2233-6079</t>
  </si>
  <si>
    <t>2233-6087</t>
  </si>
  <si>
    <t>1479-1641</t>
  </si>
  <si>
    <t>1752-8984</t>
  </si>
  <si>
    <t>1178-7007</t>
  </si>
  <si>
    <t>1557-8593</t>
  </si>
  <si>
    <t>1869-6953</t>
  </si>
  <si>
    <t>1869-6961</t>
  </si>
  <si>
    <t>1861-9002</t>
  </si>
  <si>
    <t>1861-9010</t>
  </si>
  <si>
    <t>1758-5996</t>
  </si>
  <si>
    <t>1746-1596</t>
  </si>
  <si>
    <t>2211-5684</t>
  </si>
  <si>
    <t>1305-3612</t>
  </si>
  <si>
    <t>2075-4418</t>
  </si>
  <si>
    <t>0893-4983</t>
  </si>
  <si>
    <t>1842-3582</t>
  </si>
  <si>
    <t>0915-5635</t>
  </si>
  <si>
    <t>1443-1661</t>
  </si>
  <si>
    <t>2468-5925</t>
  </si>
  <si>
    <t>2352-8648</t>
  </si>
  <si>
    <t>2055-2076</t>
  </si>
  <si>
    <t>1936-6574</t>
  </si>
  <si>
    <t>1876-7583</t>
  </si>
  <si>
    <t>1935-7893</t>
  </si>
  <si>
    <t>1938-744X</t>
  </si>
  <si>
    <t>Discover Oncology</t>
  </si>
  <si>
    <t>2730-6011</t>
  </si>
  <si>
    <t>1539-6509</t>
  </si>
  <si>
    <t>1944-7930</t>
  </si>
  <si>
    <t>2397-3129</t>
  </si>
  <si>
    <t>1572-5286</t>
  </si>
  <si>
    <t>1873-636X</t>
  </si>
  <si>
    <t>1937-1632</t>
  </si>
  <si>
    <t>1937-1179</t>
  </si>
  <si>
    <t>1754-8403</t>
  </si>
  <si>
    <t>1754-8411</t>
  </si>
  <si>
    <t>1424-2818</t>
  </si>
  <si>
    <t>1833-3516</t>
  </si>
  <si>
    <t>1559-3258</t>
  </si>
  <si>
    <t>2504-446X</t>
  </si>
  <si>
    <t>2190-393X</t>
  </si>
  <si>
    <t>2190-3948</t>
  </si>
  <si>
    <t>1177-8881</t>
  </si>
  <si>
    <t>1347-4367</t>
  </si>
  <si>
    <t>1880-0920</t>
  </si>
  <si>
    <t>1942-7603</t>
  </si>
  <si>
    <t>1942-7611</t>
  </si>
  <si>
    <t>2153-0785</t>
  </si>
  <si>
    <t>2153-0793</t>
  </si>
  <si>
    <t>1548-159X</t>
  </si>
  <si>
    <t>2197-4586</t>
  </si>
  <si>
    <t>0196-0202</t>
  </si>
  <si>
    <t>1538-4667</t>
  </si>
  <si>
    <t>0378-3782</t>
  </si>
  <si>
    <t>1872-6232</t>
  </si>
  <si>
    <t>1385-013X</t>
  </si>
  <si>
    <t>1880-5981</t>
  </si>
  <si>
    <t>1096-9837</t>
  </si>
  <si>
    <t>0012-8252</t>
  </si>
  <si>
    <t>1872-6828</t>
  </si>
  <si>
    <t>0098-8847</t>
  </si>
  <si>
    <t>1096-9845</t>
  </si>
  <si>
    <t>8755-2930</t>
  </si>
  <si>
    <t>1944-8201</t>
  </si>
  <si>
    <t>1020-3397</t>
  </si>
  <si>
    <t>1687-1634</t>
  </si>
  <si>
    <t>2352-3964</t>
  </si>
  <si>
    <t>0742-2822</t>
  </si>
  <si>
    <t>1540-8175</t>
  </si>
  <si>
    <t>0906-7590</t>
  </si>
  <si>
    <t>1600-0587</t>
  </si>
  <si>
    <t>1642-3593</t>
  </si>
  <si>
    <t>2080-3397</t>
  </si>
  <si>
    <t>1939-5582</t>
  </si>
  <si>
    <t>1873-6106</t>
  </si>
  <si>
    <t>1872-6992</t>
  </si>
  <si>
    <t>0307-6946</t>
  </si>
  <si>
    <t>1365-2311</t>
  </si>
  <si>
    <t>1442-7001</t>
  </si>
  <si>
    <t>1442-8903</t>
  </si>
  <si>
    <t>0304-3800</t>
  </si>
  <si>
    <t>1872-7026</t>
  </si>
  <si>
    <t>0012-9615</t>
  </si>
  <si>
    <t>1557-7015</t>
  </si>
  <si>
    <t>0912-3814</t>
  </si>
  <si>
    <t>1440-1703</t>
  </si>
  <si>
    <t>0012-9658</t>
  </si>
  <si>
    <t>1939-9170</t>
  </si>
  <si>
    <t>1708-3087</t>
  </si>
  <si>
    <t>1461-023X</t>
  </si>
  <si>
    <t>1461-0248</t>
  </si>
  <si>
    <t>0367-0244</t>
  </si>
  <si>
    <t>1543-5237</t>
  </si>
  <si>
    <t>0906-6691</t>
  </si>
  <si>
    <t>1600-0633</t>
  </si>
  <si>
    <t>0266-4666</t>
  </si>
  <si>
    <t>1469-4360</t>
  </si>
  <si>
    <t>0012-9682</t>
  </si>
  <si>
    <t>1468-0262</t>
  </si>
  <si>
    <t>1874-9364</t>
  </si>
  <si>
    <t>1554-0774</t>
  </si>
  <si>
    <t>1195-6860</t>
  </si>
  <si>
    <t>2376-7626</t>
  </si>
  <si>
    <t>1432-9840</t>
  </si>
  <si>
    <t>1435-0629</t>
  </si>
  <si>
    <t>1573-3017</t>
  </si>
  <si>
    <t>1090-2414</t>
  </si>
  <si>
    <t>2162-8769</t>
  </si>
  <si>
    <t>2162-8777</t>
  </si>
  <si>
    <t>2589-5370</t>
  </si>
  <si>
    <t>0013-1644</t>
  </si>
  <si>
    <t>1552-3888</t>
  </si>
  <si>
    <t>2396-7544</t>
  </si>
  <si>
    <t>2058-5241</t>
  </si>
  <si>
    <t>1831-4732</t>
  </si>
  <si>
    <t>2197-7364</t>
  </si>
  <si>
    <t>2191-219X</t>
  </si>
  <si>
    <t>0748-7983</t>
  </si>
  <si>
    <t>1532-2157</t>
  </si>
  <si>
    <t>1532-5008</t>
  </si>
  <si>
    <t>1532-5016</t>
  </si>
  <si>
    <t>0378-7796</t>
  </si>
  <si>
    <t>1873-2046</t>
  </si>
  <si>
    <t>0948-7921</t>
  </si>
  <si>
    <t>1432-0487</t>
  </si>
  <si>
    <t>1521-4109</t>
  </si>
  <si>
    <t>2186-2451</t>
  </si>
  <si>
    <t>1873-1902</t>
  </si>
  <si>
    <t>1873-3859</t>
  </si>
  <si>
    <t>1536-8378</t>
  </si>
  <si>
    <t>1536-8386</t>
  </si>
  <si>
    <t>0717-3458</t>
  </si>
  <si>
    <t>1083-6489</t>
  </si>
  <si>
    <t>1068-9613</t>
  </si>
  <si>
    <t>1522-2683</t>
  </si>
  <si>
    <t>0261-4189</t>
  </si>
  <si>
    <t>1460-2075</t>
  </si>
  <si>
    <t>1757-4676</t>
  </si>
  <si>
    <t>1757-4684</t>
  </si>
  <si>
    <t>1469-221X</t>
  </si>
  <si>
    <t>1469-3178</t>
  </si>
  <si>
    <t>0733-8627</t>
  </si>
  <si>
    <t>1558-0539</t>
  </si>
  <si>
    <t>1472-0205</t>
  </si>
  <si>
    <t>1472-0213</t>
  </si>
  <si>
    <t>1080-6040</t>
  </si>
  <si>
    <t>1080-6059</t>
  </si>
  <si>
    <t>1382-3256</t>
  </si>
  <si>
    <t>1573-7616</t>
  </si>
  <si>
    <t>2589-4935</t>
  </si>
  <si>
    <t>0160-9327</t>
  </si>
  <si>
    <t>1873-1929</t>
  </si>
  <si>
    <t>1355-008X</t>
  </si>
  <si>
    <t>1559-0100</t>
  </si>
  <si>
    <t>1348-4540</t>
  </si>
  <si>
    <t>1559-0097</t>
  </si>
  <si>
    <t>1532-4206</t>
  </si>
  <si>
    <t>1945-7189</t>
  </si>
  <si>
    <t>1479-6821</t>
  </si>
  <si>
    <t>1945-7170</t>
  </si>
  <si>
    <t>1558-4410</t>
  </si>
  <si>
    <t>1438-8812</t>
  </si>
  <si>
    <t>1520-5029</t>
  </si>
  <si>
    <t>1872-6178</t>
  </si>
  <si>
    <t>1879-2227</t>
  </si>
  <si>
    <t>2048-4054</t>
  </si>
  <si>
    <t>1944-9089</t>
  </si>
  <si>
    <t>0213-005X</t>
  </si>
  <si>
    <t>1578-1852</t>
  </si>
  <si>
    <t>0955-7997</t>
  </si>
  <si>
    <t>1873-197X</t>
  </si>
  <si>
    <t>0952-1976</t>
  </si>
  <si>
    <t>1873-6769</t>
  </si>
  <si>
    <t>0264-4401</t>
  </si>
  <si>
    <t>1758-7077</t>
  </si>
  <si>
    <t>0013-791X</t>
  </si>
  <si>
    <t>1547-2701</t>
  </si>
  <si>
    <t>0013-7944</t>
  </si>
  <si>
    <t>1873-7315</t>
  </si>
  <si>
    <t>0013-7952</t>
  </si>
  <si>
    <t>1872-6917</t>
  </si>
  <si>
    <t>1618-0240</t>
  </si>
  <si>
    <t>1618-2863</t>
  </si>
  <si>
    <t>0305-215X</t>
  </si>
  <si>
    <t>1029-0273</t>
  </si>
  <si>
    <t>0141-0296</t>
  </si>
  <si>
    <t>1873-7323</t>
  </si>
  <si>
    <t>0013-8703</t>
  </si>
  <si>
    <t>1570-7458</t>
  </si>
  <si>
    <t>0171-8177</t>
  </si>
  <si>
    <t>2363-7102</t>
  </si>
  <si>
    <t>1738-2297</t>
  </si>
  <si>
    <t>1748-5967</t>
  </si>
  <si>
    <t>1343-8786</t>
  </si>
  <si>
    <t>1479-8298</t>
  </si>
  <si>
    <t>1939-9154</t>
  </si>
  <si>
    <t>1387-585X</t>
  </si>
  <si>
    <t>1573-2975</t>
  </si>
  <si>
    <t>1873-6750</t>
  </si>
  <si>
    <t>1573-3009</t>
  </si>
  <si>
    <t>1873-7307</t>
  </si>
  <si>
    <t>1098-2280</t>
  </si>
  <si>
    <t>1461-4103</t>
  </si>
  <si>
    <t>1749-6314</t>
  </si>
  <si>
    <t>0378-1909</t>
  </si>
  <si>
    <t>1573-5133</t>
  </si>
  <si>
    <t>1469-4387</t>
  </si>
  <si>
    <t>1557-9018</t>
  </si>
  <si>
    <t>0046-225X</t>
  </si>
  <si>
    <t>1938-2936</t>
  </si>
  <si>
    <t>1573-1510</t>
  </si>
  <si>
    <t>1527-5930</t>
  </si>
  <si>
    <t>1573-2983</t>
  </si>
  <si>
    <t>1552-9924</t>
  </si>
  <si>
    <t>1432-1009</t>
  </si>
  <si>
    <t>1462-2912</t>
  </si>
  <si>
    <t>1462-2920</t>
  </si>
  <si>
    <t>1573-2967</t>
  </si>
  <si>
    <t>1873-6726</t>
  </si>
  <si>
    <t>1573-2959</t>
  </si>
  <si>
    <t>1873-6424</t>
  </si>
  <si>
    <t>1096-0953</t>
  </si>
  <si>
    <t>1208-6053</t>
  </si>
  <si>
    <t>1873-6416</t>
  </si>
  <si>
    <t>1520-5851</t>
  </si>
  <si>
    <t>1479-487X</t>
  </si>
  <si>
    <t>1552-8618</t>
  </si>
  <si>
    <t>1099-095X</t>
  </si>
  <si>
    <t>0141-0229</t>
  </si>
  <si>
    <t>1879-0909</t>
  </si>
  <si>
    <t>0193-936X</t>
  </si>
  <si>
    <t>1478-6729</t>
  </si>
  <si>
    <t>1044-3983</t>
  </si>
  <si>
    <t>1531-5487</t>
  </si>
  <si>
    <t>0950-2688</t>
  </si>
  <si>
    <t>1469-4409</t>
  </si>
  <si>
    <t>1528-1167</t>
  </si>
  <si>
    <t>1525-5069</t>
  </si>
  <si>
    <t>1872-6844</t>
  </si>
  <si>
    <t>1950-6945</t>
  </si>
  <si>
    <t>0705-3797</t>
  </si>
  <si>
    <t>2193-1127</t>
  </si>
  <si>
    <t>2662-4400</t>
  </si>
  <si>
    <t>2196-0763</t>
  </si>
  <si>
    <t>1286-4854</t>
  </si>
  <si>
    <t>1878-5077</t>
  </si>
  <si>
    <t>1878-5085</t>
  </si>
  <si>
    <t>0425-1644</t>
  </si>
  <si>
    <t>2042-3306</t>
  </si>
  <si>
    <t>0013-9998</t>
  </si>
  <si>
    <t>0014-0139</t>
  </si>
  <si>
    <t>1366-5847</t>
  </si>
  <si>
    <t>2312-0541</t>
  </si>
  <si>
    <t>1292-8119</t>
  </si>
  <si>
    <t>1262-3377</t>
  </si>
  <si>
    <t>ESAIM-Mathematical Modelling and Numerical Analysis</t>
  </si>
  <si>
    <t>2822-7840</t>
  </si>
  <si>
    <t>2804-7214</t>
  </si>
  <si>
    <t>2055-5822</t>
  </si>
  <si>
    <t>2059-7029</t>
  </si>
  <si>
    <t>0272-7714</t>
  </si>
  <si>
    <t>1096-0015</t>
  </si>
  <si>
    <t>1049-510X</t>
  </si>
  <si>
    <t>1945-0826</t>
  </si>
  <si>
    <t>1355-7858</t>
  </si>
  <si>
    <t>1465-3419</t>
  </si>
  <si>
    <t>0179-1613</t>
  </si>
  <si>
    <t>1439-0310</t>
  </si>
  <si>
    <t>0394-9370</t>
  </si>
  <si>
    <t>1828-7131</t>
  </si>
  <si>
    <t>1225-6463</t>
  </si>
  <si>
    <t>2233-7326</t>
  </si>
  <si>
    <t>1573-5060</t>
  </si>
  <si>
    <t>1556-195X</t>
  </si>
  <si>
    <t>1687-6180</t>
  </si>
  <si>
    <t>1687-4722</t>
  </si>
  <si>
    <t>1687-5176</t>
  </si>
  <si>
    <t>1687-5281</t>
  </si>
  <si>
    <t>1687-1472</t>
  </si>
  <si>
    <t>1687-1499</t>
  </si>
  <si>
    <t>1099-5129</t>
  </si>
  <si>
    <t>1532-2092</t>
  </si>
  <si>
    <t>1022-6877</t>
  </si>
  <si>
    <t>1421-9891</t>
  </si>
  <si>
    <t>0937-4477</t>
  </si>
  <si>
    <t>1434-4726</t>
  </si>
  <si>
    <t>1433-8491</t>
  </si>
  <si>
    <t>0175-7571</t>
  </si>
  <si>
    <t>1432-1017</t>
  </si>
  <si>
    <t>1018-8827</t>
  </si>
  <si>
    <t>1435-165X</t>
  </si>
  <si>
    <t>1952-4005</t>
  </si>
  <si>
    <t>1438-2385</t>
  </si>
  <si>
    <t>0195-668X</t>
  </si>
  <si>
    <t>1522-9645</t>
  </si>
  <si>
    <t>1520-765X</t>
  </si>
  <si>
    <t>1554-2815</t>
  </si>
  <si>
    <t>1161-0301</t>
  </si>
  <si>
    <t>1873-7331</t>
  </si>
  <si>
    <t>0265-0215</t>
  </si>
  <si>
    <t>1365-2346</t>
  </si>
  <si>
    <t>0956-7925</t>
  </si>
  <si>
    <t>1469-4425</t>
  </si>
  <si>
    <t>1439-6319</t>
  </si>
  <si>
    <t>1439-6327</t>
  </si>
  <si>
    <t>0959-8049</t>
  </si>
  <si>
    <t>1879-0852</t>
  </si>
  <si>
    <t>0961-5423</t>
  </si>
  <si>
    <t>1365-2354</t>
  </si>
  <si>
    <t>0959-8278</t>
  </si>
  <si>
    <t>1473-5709</t>
  </si>
  <si>
    <t>1010-7940</t>
  </si>
  <si>
    <t>1873-734X</t>
  </si>
  <si>
    <t>0171-9335</t>
  </si>
  <si>
    <t>1618-1298</t>
  </si>
  <si>
    <t>0014-2972</t>
  </si>
  <si>
    <t>1365-2362</t>
  </si>
  <si>
    <t>0934-9723</t>
  </si>
  <si>
    <t>1435-4373</t>
  </si>
  <si>
    <t>0954-3007</t>
  </si>
  <si>
    <t>1476-5640</t>
  </si>
  <si>
    <t>0031-6970</t>
  </si>
  <si>
    <t>1432-1041</t>
  </si>
  <si>
    <t>0195-6698</t>
  </si>
  <si>
    <t>1095-9971</t>
  </si>
  <si>
    <t>1362-5187</t>
  </si>
  <si>
    <t>1473-0782</t>
  </si>
  <si>
    <t>0947-3580</t>
  </si>
  <si>
    <t>1435-5671</t>
  </si>
  <si>
    <t>1167-1122</t>
  </si>
  <si>
    <t>1952-4013</t>
  </si>
  <si>
    <t>0378-7966</t>
  </si>
  <si>
    <t>2107-0180</t>
  </si>
  <si>
    <t>1479-683X</t>
  </si>
  <si>
    <t>1802-8829</t>
  </si>
  <si>
    <t>0393-2990</t>
  </si>
  <si>
    <t>1573-7284</t>
  </si>
  <si>
    <t>1612-4669</t>
  </si>
  <si>
    <t>1612-4677</t>
  </si>
  <si>
    <t>1473-5687</t>
  </si>
  <si>
    <t>0902-4441</t>
  </si>
  <si>
    <t>1600-0609</t>
  </si>
  <si>
    <t>1388-9842</t>
  </si>
  <si>
    <t>1879-0844</t>
  </si>
  <si>
    <t>1121-760X</t>
  </si>
  <si>
    <t>2038-8306</t>
  </si>
  <si>
    <t>1611-4426</t>
  </si>
  <si>
    <t>1611-4434</t>
  </si>
  <si>
    <t>1018-4813</t>
  </si>
  <si>
    <t>1476-5438</t>
  </si>
  <si>
    <t>0014-2980</t>
  </si>
  <si>
    <t>1521-4141</t>
  </si>
  <si>
    <t>0960-085X</t>
  </si>
  <si>
    <t>1476-9344</t>
  </si>
  <si>
    <t>1099-0682</t>
  </si>
  <si>
    <t>1438-9312</t>
  </si>
  <si>
    <t>0997-7538</t>
  </si>
  <si>
    <t>1873-7285</t>
  </si>
  <si>
    <t>0997-7546</t>
  </si>
  <si>
    <t>1873-7390</t>
  </si>
  <si>
    <t>0949-2321</t>
  </si>
  <si>
    <t>2047-783X</t>
  </si>
  <si>
    <t>1768-3254</t>
  </si>
  <si>
    <t>0935-1221</t>
  </si>
  <si>
    <t>1617-4011</t>
  </si>
  <si>
    <t>1468-1331</t>
  </si>
  <si>
    <t>1460-9568</t>
  </si>
  <si>
    <t>1619-7070</t>
  </si>
  <si>
    <t>1619-7089</t>
  </si>
  <si>
    <t>1436-6207</t>
  </si>
  <si>
    <t>1436-6215</t>
  </si>
  <si>
    <t>0377-2217</t>
  </si>
  <si>
    <t>1872-6860</t>
  </si>
  <si>
    <t>1120-6721</t>
  </si>
  <si>
    <t>1724-6016</t>
  </si>
  <si>
    <t>0909-8836</t>
  </si>
  <si>
    <t>1600-0722</t>
  </si>
  <si>
    <t>1099-0690</t>
  </si>
  <si>
    <t>0141-5387</t>
  </si>
  <si>
    <t>1460-2210</t>
  </si>
  <si>
    <t>1532-2130</t>
  </si>
  <si>
    <t>1532-2149</t>
  </si>
  <si>
    <t>0939-7248</t>
  </si>
  <si>
    <t>1439-359X</t>
  </si>
  <si>
    <t>0340-6199</t>
  </si>
  <si>
    <t>1432-1076</t>
  </si>
  <si>
    <t>0928-0987</t>
  </si>
  <si>
    <t>1879-0720</t>
  </si>
  <si>
    <t>0939-6411</t>
  </si>
  <si>
    <t>1873-3441</t>
  </si>
  <si>
    <t>1469-4433</t>
  </si>
  <si>
    <t>1573-8469</t>
  </si>
  <si>
    <t>0932-4739</t>
  </si>
  <si>
    <t>1618-0429</t>
  </si>
  <si>
    <t>1101-1262</t>
  </si>
  <si>
    <t>1464-360X</t>
  </si>
  <si>
    <t>0720-048X</t>
  </si>
  <si>
    <t>1872-7727</t>
  </si>
  <si>
    <t>1778-3615</t>
  </si>
  <si>
    <t>1365-2389</t>
  </si>
  <si>
    <t>1078-5884</t>
  </si>
  <si>
    <t>1532-2165</t>
  </si>
  <si>
    <t>1612-4642</t>
  </si>
  <si>
    <t>1439-0574</t>
  </si>
  <si>
    <t>1421-9913</t>
  </si>
  <si>
    <t>1873-7862</t>
  </si>
  <si>
    <t>1434-6001</t>
  </si>
  <si>
    <t>1434-601X</t>
  </si>
  <si>
    <t>1434-6028</t>
  </si>
  <si>
    <t>1434-6036</t>
  </si>
  <si>
    <t>1434-6044</t>
  </si>
  <si>
    <t>1434-6052</t>
  </si>
  <si>
    <t>1434-6060</t>
  </si>
  <si>
    <t>1434-6079</t>
  </si>
  <si>
    <t>1292-895X</t>
  </si>
  <si>
    <t>1873-1945</t>
  </si>
  <si>
    <t>0924-9338</t>
  </si>
  <si>
    <t>1778-3585</t>
  </si>
  <si>
    <t>0938-7994</t>
  </si>
  <si>
    <t>1432-1084</t>
  </si>
  <si>
    <t>0903-1936</t>
  </si>
  <si>
    <t>1399-3003</t>
  </si>
  <si>
    <t>0165-1587</t>
  </si>
  <si>
    <t>1464-3618</t>
  </si>
  <si>
    <t>1432-0932</t>
  </si>
  <si>
    <t>0014-312X</t>
  </si>
  <si>
    <t>1421-9921</t>
  </si>
  <si>
    <t>1873-7560</t>
  </si>
  <si>
    <t>0163-2787</t>
  </si>
  <si>
    <t>1552-3918</t>
  </si>
  <si>
    <t>0014-3820</t>
  </si>
  <si>
    <t>1558-5646</t>
  </si>
  <si>
    <t>1520-541X</t>
  </si>
  <si>
    <t>1525-142X</t>
  </si>
  <si>
    <t>1090-5138</t>
  </si>
  <si>
    <t>1879-0607</t>
  </si>
  <si>
    <t>1063-6560</t>
  </si>
  <si>
    <t>1530-9304</t>
  </si>
  <si>
    <t>0269-7653</t>
  </si>
  <si>
    <t>1573-8477</t>
  </si>
  <si>
    <t>1611-2156</t>
  </si>
  <si>
    <t>0091-6331</t>
  </si>
  <si>
    <t>1538-3008</t>
  </si>
  <si>
    <t>1077-5552</t>
  </si>
  <si>
    <t>0361-073X</t>
  </si>
  <si>
    <t>1096-4657</t>
  </si>
  <si>
    <t>0168-8162</t>
  </si>
  <si>
    <t>1572-9702</t>
  </si>
  <si>
    <t>1439-3646</t>
  </si>
  <si>
    <t>1064-1297</t>
  </si>
  <si>
    <t>1936-2293</t>
  </si>
  <si>
    <t>1226-3613</t>
  </si>
  <si>
    <t>2092-6413</t>
  </si>
  <si>
    <t>0014-4800</t>
  </si>
  <si>
    <t>1096-0945</t>
  </si>
  <si>
    <t>1341-1357</t>
  </si>
  <si>
    <t>1881-7122</t>
  </si>
  <si>
    <t>0922-6435</t>
  </si>
  <si>
    <t>1572-9508</t>
  </si>
  <si>
    <t>1535-3702</t>
  </si>
  <si>
    <t>1535-3699</t>
  </si>
  <si>
    <t>1432-1106</t>
  </si>
  <si>
    <t>0014-4827</t>
  </si>
  <si>
    <t>1090-2422</t>
  </si>
  <si>
    <t>0906-6705</t>
  </si>
  <si>
    <t>1600-0625</t>
  </si>
  <si>
    <t>0014-4835</t>
  </si>
  <si>
    <t>1096-0007</t>
  </si>
  <si>
    <t>0531-5565</t>
  </si>
  <si>
    <t>1873-6815</t>
  </si>
  <si>
    <t>1521-0480</t>
  </si>
  <si>
    <t>0301-472X</t>
  </si>
  <si>
    <t>1873-2399</t>
  </si>
  <si>
    <t>0190-2148</t>
  </si>
  <si>
    <t>1521-0499</t>
  </si>
  <si>
    <t>1741-2765</t>
  </si>
  <si>
    <t>1090-2430</t>
  </si>
  <si>
    <t>0014-4894</t>
  </si>
  <si>
    <t>1090-2449</t>
  </si>
  <si>
    <t>0958-0670</t>
  </si>
  <si>
    <t>1469-445X</t>
  </si>
  <si>
    <t>1747-1567</t>
  </si>
  <si>
    <t>1879-2286</t>
  </si>
  <si>
    <t>0723-4864</t>
  </si>
  <si>
    <t>1432-1114</t>
  </si>
  <si>
    <t>1471-2598</t>
  </si>
  <si>
    <t>1744-7682</t>
  </si>
  <si>
    <t>1472-8214</t>
  </si>
  <si>
    <t>1744-7623</t>
  </si>
  <si>
    <t>1354-3784</t>
  </si>
  <si>
    <t>1744-7658</t>
  </si>
  <si>
    <t>1465-6566</t>
  </si>
  <si>
    <t>1744-7666</t>
  </si>
  <si>
    <t>1354-3776</t>
  </si>
  <si>
    <t>1744-7674</t>
  </si>
  <si>
    <t>1472-8222</t>
  </si>
  <si>
    <t>1744-7631</t>
  </si>
  <si>
    <t>1473-7159</t>
  </si>
  <si>
    <t>1744-8352</t>
  </si>
  <si>
    <t>1462-3994</t>
  </si>
  <si>
    <t>0266-4720</t>
  </si>
  <si>
    <t>1468-0394</t>
  </si>
  <si>
    <t>0957-4174</t>
  </si>
  <si>
    <t>1873-6793</t>
  </si>
  <si>
    <t>0723-0869</t>
  </si>
  <si>
    <t>1878-0792</t>
  </si>
  <si>
    <t>1431-0651</t>
  </si>
  <si>
    <t>1433-4909</t>
  </si>
  <si>
    <t>0950-222X</t>
  </si>
  <si>
    <t>1476-5454</t>
  </si>
  <si>
    <t>1751-7885</t>
  </si>
  <si>
    <t>1751-7893</t>
  </si>
  <si>
    <t>1087-3562</t>
  </si>
  <si>
    <t>1865-0473</t>
  </si>
  <si>
    <t>1865-0481</t>
  </si>
  <si>
    <t>1794-6190</t>
  </si>
  <si>
    <t>2339-3459</t>
  </si>
  <si>
    <t>2196-6311</t>
  </si>
  <si>
    <t>2196-632X</t>
  </si>
  <si>
    <t>2190-4979</t>
  </si>
  <si>
    <t>2190-4987</t>
  </si>
  <si>
    <t>1866-3508</t>
  </si>
  <si>
    <t>1866-3516</t>
  </si>
  <si>
    <t>1755-6910</t>
  </si>
  <si>
    <t>1755-6929</t>
  </si>
  <si>
    <t>2333-5084</t>
  </si>
  <si>
    <t>1671-3664</t>
  </si>
  <si>
    <t>1993-503X</t>
  </si>
  <si>
    <t>2092-7614</t>
  </si>
  <si>
    <t>2092-7622</t>
  </si>
  <si>
    <t>2328-4277</t>
  </si>
  <si>
    <t>2079-7362</t>
  </si>
  <si>
    <t>2079-7370</t>
  </si>
  <si>
    <t>1064-0266</t>
  </si>
  <si>
    <t>1532-530X</t>
  </si>
  <si>
    <t>1124-4909</t>
  </si>
  <si>
    <t>1590-1262</t>
  </si>
  <si>
    <t>1612-9210</t>
  </si>
  <si>
    <t>2567-3173</t>
  </si>
  <si>
    <t>1936-0584</t>
  </si>
  <si>
    <t>1936-0592</t>
  </si>
  <si>
    <t>1898-6196</t>
  </si>
  <si>
    <t>2084-4549</t>
  </si>
  <si>
    <t>1476-945X</t>
  </si>
  <si>
    <t>1476-9840</t>
  </si>
  <si>
    <t>Ecological Indicators</t>
  </si>
  <si>
    <t>1872-7034</t>
  </si>
  <si>
    <t>1574-9541</t>
  </si>
  <si>
    <t>1878-0512</t>
  </si>
  <si>
    <t>2192-1709</t>
  </si>
  <si>
    <t>1543-4060</t>
  </si>
  <si>
    <t>1543-4079</t>
  </si>
  <si>
    <t>2045-7758</t>
  </si>
  <si>
    <t>0747-4938</t>
  </si>
  <si>
    <t>1532-4168</t>
  </si>
  <si>
    <t>1368-4221</t>
  </si>
  <si>
    <t>1368-423X</t>
  </si>
  <si>
    <t>0424-267X</t>
  </si>
  <si>
    <t>1842-3264</t>
  </si>
  <si>
    <t>1570-677X</t>
  </si>
  <si>
    <t>1873-6130</t>
  </si>
  <si>
    <t>2150-8925</t>
  </si>
  <si>
    <t>2096-4129</t>
  </si>
  <si>
    <t>2332-8878</t>
  </si>
  <si>
    <t>2212-0416</t>
  </si>
  <si>
    <t>1749-7728</t>
  </si>
  <si>
    <t>1110-8665</t>
  </si>
  <si>
    <t>2090-4754</t>
  </si>
  <si>
    <t>1110-1768</t>
  </si>
  <si>
    <t>2536-9342</t>
  </si>
  <si>
    <t>1507-2711</t>
  </si>
  <si>
    <t>1868-2529</t>
  </si>
  <si>
    <t>1868-5994</t>
  </si>
  <si>
    <t>2520-8489</t>
  </si>
  <si>
    <t>2520-8136</t>
  </si>
  <si>
    <t>1567-4223</t>
  </si>
  <si>
    <t>1873-7846</t>
  </si>
  <si>
    <t>1072-6691</t>
  </si>
  <si>
    <t>1935-7524</t>
  </si>
  <si>
    <t>1738-8090</t>
  </si>
  <si>
    <t>2093-6788</t>
  </si>
  <si>
    <t>2688-1594</t>
  </si>
  <si>
    <t>2079-9292</t>
  </si>
  <si>
    <t>2325-1026</t>
  </si>
  <si>
    <t>1811-5217</t>
  </si>
  <si>
    <t>1137-6821</t>
  </si>
  <si>
    <t>2386-5857</t>
  </si>
  <si>
    <t>1742-6723</t>
  </si>
  <si>
    <t>2046-0147</t>
  </si>
  <si>
    <t>2046-0155</t>
  </si>
  <si>
    <t>2222-1751</t>
  </si>
  <si>
    <t>0158-4197</t>
  </si>
  <si>
    <t>1448-5540</t>
  </si>
  <si>
    <t>1863-5407</t>
  </si>
  <si>
    <t>1613-4796</t>
  </si>
  <si>
    <t>2049-3614</t>
  </si>
  <si>
    <t>1871-5303</t>
  </si>
  <si>
    <t>2212-3873</t>
  </si>
  <si>
    <t>1530-891X</t>
  </si>
  <si>
    <t>1934-2403</t>
  </si>
  <si>
    <t>2530-0180</t>
  </si>
  <si>
    <t>2093-596X</t>
  </si>
  <si>
    <t>2093-5978</t>
  </si>
  <si>
    <t>0423-104X</t>
  </si>
  <si>
    <t>2303-9027</t>
  </si>
  <si>
    <t>2226-7190</t>
  </si>
  <si>
    <t>1996-1073</t>
  </si>
  <si>
    <t>Energy</t>
  </si>
  <si>
    <t>1873-6785</t>
  </si>
  <si>
    <t>2575-0356</t>
  </si>
  <si>
    <t>1754-5692</t>
  </si>
  <si>
    <t>1754-5706</t>
  </si>
  <si>
    <t>1570-646X</t>
  </si>
  <si>
    <t>1570-6478</t>
  </si>
  <si>
    <t>Energy Policy</t>
  </si>
  <si>
    <t>1873-6777</t>
  </si>
  <si>
    <t>2352-4847</t>
  </si>
  <si>
    <t>2050-0505</t>
  </si>
  <si>
    <t>1556-7230</t>
  </si>
  <si>
    <t>1556-7249</t>
  </si>
  <si>
    <t>2405-8297</t>
  </si>
  <si>
    <t>2405-8289</t>
  </si>
  <si>
    <t>2211-467X</t>
  </si>
  <si>
    <t>2211-4688</t>
  </si>
  <si>
    <t>2192-0567</t>
  </si>
  <si>
    <t>2194-4288</t>
  </si>
  <si>
    <t>2194-4296</t>
  </si>
  <si>
    <t>0973-0826</t>
  </si>
  <si>
    <t>2352-4669</t>
  </si>
  <si>
    <t>2095-8099</t>
  </si>
  <si>
    <t>2096-0026</t>
  </si>
  <si>
    <t>1994-2060</t>
  </si>
  <si>
    <t>1997-003X</t>
  </si>
  <si>
    <t>0969-9988</t>
  </si>
  <si>
    <t>1365-232X</t>
  </si>
  <si>
    <t>Engineering Failure Analysis</t>
  </si>
  <si>
    <t>1873-1961</t>
  </si>
  <si>
    <t>1042-9247</t>
  </si>
  <si>
    <t>2377-0643</t>
  </si>
  <si>
    <t>2215-0986</t>
  </si>
  <si>
    <t>1937-8629</t>
  </si>
  <si>
    <t>1940-8374</t>
  </si>
  <si>
    <t>1751-7575</t>
  </si>
  <si>
    <t>1751-7583</t>
  </si>
  <si>
    <t>1875-9521</t>
  </si>
  <si>
    <t>1875-953X</t>
  </si>
  <si>
    <t>1099-4300</t>
  </si>
  <si>
    <t>0324-8828</t>
  </si>
  <si>
    <t>1449-8979</t>
  </si>
  <si>
    <t>1610-3661</t>
  </si>
  <si>
    <t>2211-4645</t>
  </si>
  <si>
    <t>2211-4653</t>
  </si>
  <si>
    <t>1866-6280</t>
  </si>
  <si>
    <t>1866-6299</t>
  </si>
  <si>
    <t>1226-1025</t>
  </si>
  <si>
    <t>2005-968X</t>
  </si>
  <si>
    <t>2047-2382</t>
  </si>
  <si>
    <t>2051-803X</t>
  </si>
  <si>
    <t>1476-069X</t>
  </si>
  <si>
    <t>1342-078X</t>
  </si>
  <si>
    <t>1347-4715</t>
  </si>
  <si>
    <t>2210-4224</t>
  </si>
  <si>
    <t>2210-4232</t>
  </si>
  <si>
    <t>1758-2229</t>
  </si>
  <si>
    <t>2524-6372</t>
  </si>
  <si>
    <t>2639-5932</t>
  </si>
  <si>
    <t>2639-5940</t>
  </si>
  <si>
    <t>1944-7442</t>
  </si>
  <si>
    <t>1944-7450</t>
  </si>
  <si>
    <t>2515-7620</t>
  </si>
  <si>
    <t>2328-8930</t>
  </si>
  <si>
    <t>2666-4984</t>
  </si>
  <si>
    <t>2051-8153</t>
  </si>
  <si>
    <t>2051-8161</t>
  </si>
  <si>
    <t>2050-7887</t>
  </si>
  <si>
    <t>2050-7895</t>
  </si>
  <si>
    <t>2053-1400</t>
  </si>
  <si>
    <t>2053-1419</t>
  </si>
  <si>
    <t>2190-4707</t>
  </si>
  <si>
    <t>2190-4715</t>
  </si>
  <si>
    <t>2352-1864</t>
  </si>
  <si>
    <t>Environmental Toxicology and Pharmacology</t>
  </si>
  <si>
    <t>1872-7077</t>
  </si>
  <si>
    <t>1755-4365</t>
  </si>
  <si>
    <t>1878-0067</t>
  </si>
  <si>
    <t>1120-9763</t>
  </si>
  <si>
    <t>2385-1937</t>
  </si>
  <si>
    <t>2092-7193</t>
  </si>
  <si>
    <t>2045-7960</t>
  </si>
  <si>
    <t>2045-7979</t>
  </si>
  <si>
    <t>1559-2294</t>
  </si>
  <si>
    <t>1559-2308</t>
  </si>
  <si>
    <t>1756-8935</t>
  </si>
  <si>
    <t>1750-1911</t>
  </si>
  <si>
    <t>1750-192X</t>
  </si>
  <si>
    <t>2470-9239</t>
  </si>
  <si>
    <t>1535-7597</t>
  </si>
  <si>
    <t>1535-7511</t>
  </si>
  <si>
    <t>0014-0015</t>
  </si>
  <si>
    <t>0014-0309</t>
  </si>
  <si>
    <t>1439-0302</t>
  </si>
  <si>
    <t>1612-9059</t>
  </si>
  <si>
    <t>1612-9067</t>
  </si>
  <si>
    <t>0071-1365</t>
  </si>
  <si>
    <t>1744-1358</t>
  </si>
  <si>
    <t>1559-2731</t>
  </si>
  <si>
    <t>0935-7335</t>
  </si>
  <si>
    <t>1437-1618</t>
  </si>
  <si>
    <t>1021-6790</t>
  </si>
  <si>
    <t>1774-024X</t>
  </si>
  <si>
    <t>1969-6213</t>
  </si>
  <si>
    <t>1879-7296</t>
  </si>
  <si>
    <t>1879-730X</t>
  </si>
  <si>
    <t>1878-7649</t>
  </si>
  <si>
    <t>1878-7657</t>
  </si>
  <si>
    <t>2048-8726</t>
  </si>
  <si>
    <t>2048-8734</t>
  </si>
  <si>
    <t>2047-2404</t>
  </si>
  <si>
    <t>2047-2412</t>
  </si>
  <si>
    <t>2055-6837</t>
  </si>
  <si>
    <t>2055-6845</t>
  </si>
  <si>
    <t>2058-5225</t>
  </si>
  <si>
    <t>2058-1742</t>
  </si>
  <si>
    <t>1879-4912</t>
  </si>
  <si>
    <t>1879-4920</t>
  </si>
  <si>
    <t>1474-5151</t>
  </si>
  <si>
    <t>1873-1953</t>
  </si>
  <si>
    <t>1396-5883</t>
  </si>
  <si>
    <t>1600-0579</t>
  </si>
  <si>
    <t>0969-9546</t>
  </si>
  <si>
    <t>1473-5695</t>
  </si>
  <si>
    <t>1964-8189</t>
  </si>
  <si>
    <t>2116-7214</t>
  </si>
  <si>
    <t>1381-4788</t>
  </si>
  <si>
    <t>1751-1402</t>
  </si>
  <si>
    <t>2047-9956</t>
  </si>
  <si>
    <t>2047-9964</t>
  </si>
  <si>
    <t>1751-5254</t>
  </si>
  <si>
    <t>1751-5262</t>
  </si>
  <si>
    <t>1876-3820</t>
  </si>
  <si>
    <t>1876-3839</t>
  </si>
  <si>
    <t>0953-6205</t>
  </si>
  <si>
    <t>1879-0828</t>
  </si>
  <si>
    <t>1769-7212</t>
  </si>
  <si>
    <t>1878-0849</t>
  </si>
  <si>
    <t>0301-2115</t>
  </si>
  <si>
    <t>1872-7654</t>
  </si>
  <si>
    <t>1462-3889</t>
  </si>
  <si>
    <t>1532-2122</t>
  </si>
  <si>
    <t>1591-996X</t>
  </si>
  <si>
    <t>2035-648X</t>
  </si>
  <si>
    <t>European Journal of Pharmacology</t>
  </si>
  <si>
    <t>1879-0712</t>
  </si>
  <si>
    <t>1973-9087</t>
  </si>
  <si>
    <t>1973-9095</t>
  </si>
  <si>
    <t>2047-4873</t>
  </si>
  <si>
    <t>2047-4881</t>
  </si>
  <si>
    <t>2279-7254</t>
  </si>
  <si>
    <t>1746-1391</t>
  </si>
  <si>
    <t>1536-7290</t>
  </si>
  <si>
    <t>2118-9773</t>
  </si>
  <si>
    <t>1863-9933</t>
  </si>
  <si>
    <t>1863-9941</t>
  </si>
  <si>
    <t>1436-736X</t>
  </si>
  <si>
    <t>2102-6459</t>
  </si>
  <si>
    <t>2102-6467</t>
  </si>
  <si>
    <t>2190-5444</t>
  </si>
  <si>
    <t>1951-6401</t>
  </si>
  <si>
    <t>1612-9199</t>
  </si>
  <si>
    <t>0905-9180</t>
  </si>
  <si>
    <t>1600-0617</t>
  </si>
  <si>
    <t>1813-7253</t>
  </si>
  <si>
    <t>1861-6909</t>
  </si>
  <si>
    <t>2396-9873</t>
  </si>
  <si>
    <t>2396-9881</t>
  </si>
  <si>
    <t>2235-0640</t>
  </si>
  <si>
    <t>2235-0802</t>
  </si>
  <si>
    <t>1867-0717</t>
  </si>
  <si>
    <t>1866-8887</t>
  </si>
  <si>
    <t>2405-4569</t>
  </si>
  <si>
    <t>2588-9311</t>
  </si>
  <si>
    <t>2666-1691</t>
  </si>
  <si>
    <t>2666-1683</t>
  </si>
  <si>
    <t>2475-0263</t>
  </si>
  <si>
    <t>1025-496X</t>
  </si>
  <si>
    <t>1560-7917</t>
  </si>
  <si>
    <t>2041-9139</t>
  </si>
  <si>
    <t>2163-2480</t>
  </si>
  <si>
    <t>2056-3744</t>
  </si>
  <si>
    <t>2050-6201</t>
  </si>
  <si>
    <t>1752-4571</t>
  </si>
  <si>
    <t>1176-9343</t>
  </si>
  <si>
    <t>0071-3260</t>
  </si>
  <si>
    <t>1934-2845</t>
  </si>
  <si>
    <t>1868-6478</t>
  </si>
  <si>
    <t>1868-6486</t>
  </si>
  <si>
    <t>2162-3619</t>
  </si>
  <si>
    <t>1226-2560</t>
  </si>
  <si>
    <t>2093-8144</t>
  </si>
  <si>
    <t>1792-0981</t>
  </si>
  <si>
    <t>1792-1015</t>
  </si>
  <si>
    <t>1474-0338</t>
  </si>
  <si>
    <t>1744-764X</t>
  </si>
  <si>
    <t>1742-5247</t>
  </si>
  <si>
    <t>1744-7593</t>
  </si>
  <si>
    <t>1746-0441</t>
  </si>
  <si>
    <t>1746-045X</t>
  </si>
  <si>
    <t>1742-5255</t>
  </si>
  <si>
    <t>1744-7607</t>
  </si>
  <si>
    <t>1478-7210</t>
  </si>
  <si>
    <t>1744-8336</t>
  </si>
  <si>
    <t>1473-7140</t>
  </si>
  <si>
    <t>1744-8328</t>
  </si>
  <si>
    <t>1744-666X</t>
  </si>
  <si>
    <t>1744-8409</t>
  </si>
  <si>
    <t>1751-2433</t>
  </si>
  <si>
    <t>1751-2441</t>
  </si>
  <si>
    <t>1747-4124</t>
  </si>
  <si>
    <t>1747-4132</t>
  </si>
  <si>
    <t>1747-4086</t>
  </si>
  <si>
    <t>1747-4094</t>
  </si>
  <si>
    <t>1743-4440</t>
  </si>
  <si>
    <t>1745-2422</t>
  </si>
  <si>
    <t>1473-7175</t>
  </si>
  <si>
    <t>1744-8360</t>
  </si>
  <si>
    <t>1473-7167</t>
  </si>
  <si>
    <t>1744-8379</t>
  </si>
  <si>
    <t>1478-9450</t>
  </si>
  <si>
    <t>1744-8387</t>
  </si>
  <si>
    <t>1747-6348</t>
  </si>
  <si>
    <t>1747-6356</t>
  </si>
  <si>
    <t>1476-0584</t>
  </si>
  <si>
    <t>1744-8395</t>
  </si>
  <si>
    <t>1550-8307</t>
  </si>
  <si>
    <t>1878-7541</t>
  </si>
  <si>
    <t>2451-9766</t>
  </si>
  <si>
    <t>2451-9685</t>
  </si>
  <si>
    <t>1788-618X</t>
  </si>
  <si>
    <t>2352-4316</t>
  </si>
  <si>
    <t>1386-1999</t>
  </si>
  <si>
    <t>1572-915X</t>
  </si>
  <si>
    <t>1542-2321</t>
  </si>
  <si>
    <t>1542-233X</t>
  </si>
  <si>
    <t>2326-0254</t>
  </si>
  <si>
    <t>0736-6825</t>
  </si>
  <si>
    <t>1098-8793</t>
  </si>
  <si>
    <t>0172-9179</t>
  </si>
  <si>
    <t>1612-4820</t>
  </si>
  <si>
    <t>0742-3225</t>
  </si>
  <si>
    <t>1938-3800</t>
  </si>
  <si>
    <t>0263-2136</t>
  </si>
  <si>
    <t>1460-2229</t>
  </si>
  <si>
    <t>1359-6640</t>
  </si>
  <si>
    <t>0014-8237</t>
  </si>
  <si>
    <t>2065-0019</t>
  </si>
  <si>
    <t>0892-6638</t>
  </si>
  <si>
    <t>1530-6860</t>
  </si>
  <si>
    <t>1460-2695</t>
  </si>
  <si>
    <t>1742-464X</t>
  </si>
  <si>
    <t>1742-4658</t>
  </si>
  <si>
    <t>0014-5793</t>
  </si>
  <si>
    <t>1873-3468</t>
  </si>
  <si>
    <t>2211-5463</t>
  </si>
  <si>
    <t>0168-6496</t>
  </si>
  <si>
    <t>1574-6941</t>
  </si>
  <si>
    <t>0378-1097</t>
  </si>
  <si>
    <t>1574-6968</t>
  </si>
  <si>
    <t>0168-6445</t>
  </si>
  <si>
    <t>1574-6976</t>
  </si>
  <si>
    <t>1567-1356</t>
  </si>
  <si>
    <t>1567-1364</t>
  </si>
  <si>
    <t>1563-5112</t>
  </si>
  <si>
    <t>0015-0282</t>
  </si>
  <si>
    <t>1556-5653</t>
  </si>
  <si>
    <t>1015-3837</t>
  </si>
  <si>
    <t>1421-9964</t>
  </si>
  <si>
    <t>1432-5411</t>
  </si>
  <si>
    <t>0146-8030</t>
  </si>
  <si>
    <t>1096-4681</t>
  </si>
  <si>
    <t>1875-0052</t>
  </si>
  <si>
    <t>0378-4290</t>
  </si>
  <si>
    <t>1872-6852</t>
  </si>
  <si>
    <t>0949-2984</t>
  </si>
  <si>
    <t>1432-1122</t>
  </si>
  <si>
    <t>0168-874X</t>
  </si>
  <si>
    <t>1872-6925</t>
  </si>
  <si>
    <t>1071-5797</t>
  </si>
  <si>
    <t>1090-2465</t>
  </si>
  <si>
    <t>1099-1018</t>
  </si>
  <si>
    <t>1572-8099</t>
  </si>
  <si>
    <t>1050-4648</t>
  </si>
  <si>
    <t>1095-9947</t>
  </si>
  <si>
    <t>1467-2960</t>
  </si>
  <si>
    <t>1467-2979</t>
  </si>
  <si>
    <t>0388-788X</t>
  </si>
  <si>
    <t>1881-7335</t>
  </si>
  <si>
    <t>0920-1742</t>
  </si>
  <si>
    <t>1573-5168</t>
  </si>
  <si>
    <t>0363-2415</t>
  </si>
  <si>
    <t>1548-8446</t>
  </si>
  <si>
    <t>0969-997X</t>
  </si>
  <si>
    <t>1365-2400</t>
  </si>
  <si>
    <t>1054-6006</t>
  </si>
  <si>
    <t>1365-2419</t>
  </si>
  <si>
    <t>0165-7836</t>
  </si>
  <si>
    <t>1872-6763</t>
  </si>
  <si>
    <t>0919-9268</t>
  </si>
  <si>
    <t>1444-2906</t>
  </si>
  <si>
    <t>1099-1026</t>
  </si>
  <si>
    <t>1618-0585</t>
  </si>
  <si>
    <t>0015-4040</t>
  </si>
  <si>
    <t>1938-5102</t>
  </si>
  <si>
    <t>0955-5986</t>
  </si>
  <si>
    <t>1873-6998</t>
  </si>
  <si>
    <t>1573-1987</t>
  </si>
  <si>
    <t>0219-4775</t>
  </si>
  <si>
    <t>1793-6780</t>
  </si>
  <si>
    <t>0169-5983</t>
  </si>
  <si>
    <t>1873-7005</t>
  </si>
  <si>
    <t>1879-0224</t>
  </si>
  <si>
    <t>0015-4725</t>
  </si>
  <si>
    <t>2253-4083</t>
  </si>
  <si>
    <t>1933-6934</t>
  </si>
  <si>
    <t>1933-6942</t>
  </si>
  <si>
    <t>0015-5500</t>
  </si>
  <si>
    <t>1874-9348</t>
  </si>
  <si>
    <t>0239-8508</t>
  </si>
  <si>
    <t>1897-5631</t>
  </si>
  <si>
    <t>0015-5632</t>
  </si>
  <si>
    <t>1874-9356</t>
  </si>
  <si>
    <t>0015-5659</t>
  </si>
  <si>
    <t>1644-3284</t>
  </si>
  <si>
    <t>1509-572X</t>
  </si>
  <si>
    <t>0015-5683</t>
  </si>
  <si>
    <t>1803-6465</t>
  </si>
  <si>
    <t>1465-3443</t>
  </si>
  <si>
    <t>1744-3571</t>
  </si>
  <si>
    <t>1873-6351</t>
  </si>
  <si>
    <t>1564-8265</t>
  </si>
  <si>
    <t>1532-4249</t>
  </si>
  <si>
    <t>1873-7129</t>
  </si>
  <si>
    <t>1873-7137</t>
  </si>
  <si>
    <t>1095-9998</t>
  </si>
  <si>
    <t>1873-5657</t>
  </si>
  <si>
    <t>1873-7145</t>
  </si>
  <si>
    <t>1525-6103</t>
  </si>
  <si>
    <t>1226-7708</t>
  </si>
  <si>
    <t>2092-6456</t>
  </si>
  <si>
    <t>1532-1738</t>
  </si>
  <si>
    <t>1334-2606</t>
  </si>
  <si>
    <t>1071-1007</t>
  </si>
  <si>
    <t>1944-7876</t>
  </si>
  <si>
    <t>0378-1127</t>
  </si>
  <si>
    <t>1872-7042</t>
  </si>
  <si>
    <t>1437-4781</t>
  </si>
  <si>
    <t>1439-0329</t>
  </si>
  <si>
    <t>0015-749X</t>
  </si>
  <si>
    <t>1938-3738</t>
  </si>
  <si>
    <t>0015-752X</t>
  </si>
  <si>
    <t>1464-3626</t>
  </si>
  <si>
    <t>0934-5043</t>
  </si>
  <si>
    <t>1433-299X</t>
  </si>
  <si>
    <t>1439-3522</t>
  </si>
  <si>
    <t>1521-3978</t>
  </si>
  <si>
    <t>0933-7741</t>
  </si>
  <si>
    <t>1435-5337</t>
  </si>
  <si>
    <t>1615-3375</t>
  </si>
  <si>
    <t>1615-3383</t>
  </si>
  <si>
    <t>1572-9516</t>
  </si>
  <si>
    <t>0218-348X</t>
  </si>
  <si>
    <t>1793-6543</t>
  </si>
  <si>
    <t>1873-4596</t>
  </si>
  <si>
    <t>1071-5762</t>
  </si>
  <si>
    <t>1029-2470</t>
  </si>
  <si>
    <t>0016-1136</t>
  </si>
  <si>
    <t>2191-6349</t>
  </si>
  <si>
    <t>0046-5070</t>
  </si>
  <si>
    <t>1365-2427</t>
  </si>
  <si>
    <t>1540-9309</t>
  </si>
  <si>
    <t>1095-6808</t>
  </si>
  <si>
    <t>1873-7188</t>
  </si>
  <si>
    <t>1536-4046</t>
  </si>
  <si>
    <t>1438-793X</t>
  </si>
  <si>
    <t>1438-7948</t>
  </si>
  <si>
    <t>0269-8463</t>
  </si>
  <si>
    <t>1365-2435</t>
  </si>
  <si>
    <t>1445-4416</t>
  </si>
  <si>
    <t>0016-2736</t>
  </si>
  <si>
    <t>1730-6329</t>
  </si>
  <si>
    <t>0767-3981</t>
  </si>
  <si>
    <t>1472-8206</t>
  </si>
  <si>
    <t>1560-2745</t>
  </si>
  <si>
    <t>1878-9129</t>
  </si>
  <si>
    <t>1087-1845</t>
  </si>
  <si>
    <t>1096-0937</t>
  </si>
  <si>
    <t>1873-7196</t>
  </si>
  <si>
    <t>1943-7641</t>
  </si>
  <si>
    <t>0165-0114</t>
  </si>
  <si>
    <t>1872-6801</t>
  </si>
  <si>
    <t>2371-1671</t>
  </si>
  <si>
    <t>2689-3614</t>
  </si>
  <si>
    <t>2689-3622</t>
  </si>
  <si>
    <t>1064-7406</t>
  </si>
  <si>
    <t>1558-1926</t>
  </si>
  <si>
    <t>0354-2025</t>
  </si>
  <si>
    <t>2335-0164</t>
  </si>
  <si>
    <t>1389-9600</t>
  </si>
  <si>
    <t>1573-7292</t>
  </si>
  <si>
    <t>1091-7527</t>
  </si>
  <si>
    <t>1939-0602</t>
  </si>
  <si>
    <t>2198-0802</t>
  </si>
  <si>
    <t>2311-5637</t>
  </si>
  <si>
    <t>1551-3815</t>
  </si>
  <si>
    <t>1551-3823</t>
  </si>
  <si>
    <t>0354-5180</t>
  </si>
  <si>
    <t>1933-9747</t>
  </si>
  <si>
    <t>Fire Safety Journal</t>
  </si>
  <si>
    <t>1873-7226</t>
  </si>
  <si>
    <t>2571-6255</t>
  </si>
  <si>
    <t>2410-3888</t>
  </si>
  <si>
    <t>Fitoterapia</t>
  </si>
  <si>
    <t>1873-6971</t>
  </si>
  <si>
    <t>1583-5022</t>
  </si>
  <si>
    <t>2066-9208</t>
  </si>
  <si>
    <t>2452-2627</t>
  </si>
  <si>
    <t>1936-6582</t>
  </si>
  <si>
    <t>1936-6590</t>
  </si>
  <si>
    <t>2058-8585</t>
  </si>
  <si>
    <t>0015-4628</t>
  </si>
  <si>
    <t>1573-8507</t>
  </si>
  <si>
    <t>2045-8118</t>
  </si>
  <si>
    <t>0867-1761</t>
  </si>
  <si>
    <t>2083-5965</t>
  </si>
  <si>
    <t>2042-6496</t>
  </si>
  <si>
    <t>2042-650X</t>
  </si>
  <si>
    <t>1654-6628</t>
  </si>
  <si>
    <t>1654-661X</t>
  </si>
  <si>
    <t>1939-3229</t>
  </si>
  <si>
    <t>1944-0049</t>
  </si>
  <si>
    <t>1944-0057</t>
  </si>
  <si>
    <t>1936-976X</t>
  </si>
  <si>
    <t>1557-1866</t>
  </si>
  <si>
    <t>2212-4292</t>
  </si>
  <si>
    <t>2212-4306</t>
  </si>
  <si>
    <t>Food Chemistry</t>
  </si>
  <si>
    <t>1873-7072</t>
  </si>
  <si>
    <t>2590-1575</t>
  </si>
  <si>
    <t>1866-7910</t>
  </si>
  <si>
    <t>1866-7929</t>
  </si>
  <si>
    <t>2214-2894</t>
  </si>
  <si>
    <t>Food Quality and Preference</t>
  </si>
  <si>
    <t>1873-6343</t>
  </si>
  <si>
    <t>2399-1399</t>
  </si>
  <si>
    <t>2399-1402</t>
  </si>
  <si>
    <t>2048-7177</t>
  </si>
  <si>
    <t>2213-4530</t>
  </si>
  <si>
    <t>2636-0772</t>
  </si>
  <si>
    <t>2636-0780</t>
  </si>
  <si>
    <t>1876-4517</t>
  </si>
  <si>
    <t>1876-4525</t>
  </si>
  <si>
    <t>2213-3291</t>
  </si>
  <si>
    <t>2352-2496</t>
  </si>
  <si>
    <t>1935-5149</t>
  </si>
  <si>
    <t>2048-3694</t>
  </si>
  <si>
    <t>1867-0334</t>
  </si>
  <si>
    <t>1867-0342</t>
  </si>
  <si>
    <t>1556-7125</t>
  </si>
  <si>
    <t>2304-8158</t>
  </si>
  <si>
    <t>1083-7515</t>
  </si>
  <si>
    <t>1558-1934</t>
  </si>
  <si>
    <t>1268-7731</t>
  </si>
  <si>
    <t>1460-9584</t>
  </si>
  <si>
    <t>2468-1709</t>
  </si>
  <si>
    <t>Forensic Science International</t>
  </si>
  <si>
    <t>0379-0738</t>
  </si>
  <si>
    <t>1872-6283</t>
  </si>
  <si>
    <t>2666-2817</t>
  </si>
  <si>
    <t>1872-4973</t>
  </si>
  <si>
    <t>1878-0326</t>
  </si>
  <si>
    <t>1547-769X</t>
  </si>
  <si>
    <t>1556-2891</t>
  </si>
  <si>
    <t>1860-8965</t>
  </si>
  <si>
    <t>1860-8973</t>
  </si>
  <si>
    <t>2095-6355</t>
  </si>
  <si>
    <t>2197-5620</t>
  </si>
  <si>
    <t>Forest Policy and Economics</t>
  </si>
  <si>
    <t>1389-9341</t>
  </si>
  <si>
    <t>1872-7050</t>
  </si>
  <si>
    <t>1999-4907</t>
  </si>
  <si>
    <t>2050-5086</t>
  </si>
  <si>
    <t>2050-5094</t>
  </si>
  <si>
    <t>2193-0074</t>
  </si>
  <si>
    <t>1802-5439</t>
  </si>
  <si>
    <t>1554-0669</t>
  </si>
  <si>
    <t>1554-0677</t>
  </si>
  <si>
    <t>1386-4238</t>
  </si>
  <si>
    <t>1572-8463</t>
  </si>
  <si>
    <t>1233-1821</t>
  </si>
  <si>
    <t>1572-8471</t>
  </si>
  <si>
    <t>2504-3110</t>
  </si>
  <si>
    <t>1311-0454</t>
  </si>
  <si>
    <t>1314-2224</t>
  </si>
  <si>
    <t>2161-9549</t>
  </si>
  <si>
    <t>2161-9565</t>
  </si>
  <si>
    <t>2223-7690</t>
  </si>
  <si>
    <t>2223-7704</t>
  </si>
  <si>
    <t>1663-4365</t>
  </si>
  <si>
    <t>2296-987X</t>
  </si>
  <si>
    <t>1662-5153</t>
  </si>
  <si>
    <t>2296-4185</t>
  </si>
  <si>
    <t>2768-6701</t>
  </si>
  <si>
    <t>2768-6698</t>
  </si>
  <si>
    <t>2297-055X</t>
  </si>
  <si>
    <t>2296-634X</t>
  </si>
  <si>
    <t>1662-5102</t>
  </si>
  <si>
    <t>2235-2988</t>
  </si>
  <si>
    <t>2296-2646</t>
  </si>
  <si>
    <t>1662-5188</t>
  </si>
  <si>
    <t>2296-6463</t>
  </si>
  <si>
    <t>2296-701X</t>
  </si>
  <si>
    <t>1664-2392</t>
  </si>
  <si>
    <t>2095-1701</t>
  </si>
  <si>
    <t>2095-1698</t>
  </si>
  <si>
    <t>2296-665X</t>
  </si>
  <si>
    <t>2624-893X</t>
  </si>
  <si>
    <t>1664-8021</t>
  </si>
  <si>
    <t>1662-5161</t>
  </si>
  <si>
    <t>1664-3224</t>
  </si>
  <si>
    <t>1662-5145</t>
  </si>
  <si>
    <t>2296-7745</t>
  </si>
  <si>
    <t>2296-8016</t>
  </si>
  <si>
    <t>2296-858X</t>
  </si>
  <si>
    <t>1664-302X</t>
  </si>
  <si>
    <t>2296-889X</t>
  </si>
  <si>
    <t>1662-5099</t>
  </si>
  <si>
    <t>1662-5110</t>
  </si>
  <si>
    <t>1662-5129</t>
  </si>
  <si>
    <t>1662-5196</t>
  </si>
  <si>
    <t>1664-2295</t>
  </si>
  <si>
    <t>1662-5218</t>
  </si>
  <si>
    <t>1662-453X</t>
  </si>
  <si>
    <t>2296-861X</t>
  </si>
  <si>
    <t>2234-943X</t>
  </si>
  <si>
    <t>2296-2360</t>
  </si>
  <si>
    <t>1663-9812</t>
  </si>
  <si>
    <t>2296-424X</t>
  </si>
  <si>
    <t>1664-042X</t>
  </si>
  <si>
    <t>1664-462X</t>
  </si>
  <si>
    <t>1664-0640</t>
  </si>
  <si>
    <t>2296-2565</t>
  </si>
  <si>
    <t>2296-875X</t>
  </si>
  <si>
    <t>2571-581X</t>
  </si>
  <si>
    <t>1663-3563</t>
  </si>
  <si>
    <t>1662-5137</t>
  </si>
  <si>
    <t>2297-1769</t>
  </si>
  <si>
    <t>1742-9994</t>
  </si>
  <si>
    <t>2095-0179</t>
  </si>
  <si>
    <t>2095-0187</t>
  </si>
  <si>
    <t>2095-2228</t>
  </si>
  <si>
    <t>2095-2236</t>
  </si>
  <si>
    <t>2095-0195</t>
  </si>
  <si>
    <t>2095-0209</t>
  </si>
  <si>
    <t>2095-2201</t>
  </si>
  <si>
    <t>2095-221X</t>
  </si>
  <si>
    <t>2095-025X</t>
  </si>
  <si>
    <t>2095-0268</t>
  </si>
  <si>
    <t>2095-0233</t>
  </si>
  <si>
    <t>2095-0241</t>
  </si>
  <si>
    <t>2095-0462</t>
  </si>
  <si>
    <t>2095-0470</t>
  </si>
  <si>
    <t>2095-2430</t>
  </si>
  <si>
    <t>2095-2449</t>
  </si>
  <si>
    <t>Fuel</t>
  </si>
  <si>
    <t>1873-7153</t>
  </si>
  <si>
    <t>1615-6854</t>
  </si>
  <si>
    <t>1793-6047</t>
  </si>
  <si>
    <t>1793-7213</t>
  </si>
  <si>
    <t>1863-9135</t>
  </si>
  <si>
    <t>1878-6146</t>
  </si>
  <si>
    <t>1878-6162</t>
  </si>
  <si>
    <t>1749-4613</t>
  </si>
  <si>
    <t>1878-0253</t>
  </si>
  <si>
    <t>1754-5048</t>
  </si>
  <si>
    <t>1878-0083</t>
  </si>
  <si>
    <t>0167-739X</t>
  </si>
  <si>
    <t>1872-7115</t>
  </si>
  <si>
    <t>1756-8919</t>
  </si>
  <si>
    <t>1756-8927</t>
  </si>
  <si>
    <t>1746-0913</t>
  </si>
  <si>
    <t>1746-0921</t>
  </si>
  <si>
    <t>1479-6694</t>
  </si>
  <si>
    <t>1744-8301</t>
  </si>
  <si>
    <t>1746-0794</t>
  </si>
  <si>
    <t>1746-0808</t>
  </si>
  <si>
    <t>1568-4539</t>
  </si>
  <si>
    <t>1573-2908</t>
  </si>
  <si>
    <t>2160-1836</t>
  </si>
  <si>
    <t>0940-5550</t>
  </si>
  <si>
    <t>2625-5413</t>
  </si>
  <si>
    <t>1879-2219</t>
  </si>
  <si>
    <t>1558-1942</t>
  </si>
  <si>
    <t>1097-6779</t>
  </si>
  <si>
    <t>0717-6538</t>
  </si>
  <si>
    <t>0016-5751</t>
  </si>
  <si>
    <t>1438-8804</t>
  </si>
  <si>
    <t>0016-626X</t>
  </si>
  <si>
    <t>2376-4473</t>
  </si>
  <si>
    <t>0378-1119</t>
  </si>
  <si>
    <t>1879-0038</t>
  </si>
  <si>
    <t>1567-133X</t>
  </si>
  <si>
    <t>1872-7298</t>
  </si>
  <si>
    <t>0969-7128</t>
  </si>
  <si>
    <t>1476-5462</t>
  </si>
  <si>
    <t>1095-6840</t>
  </si>
  <si>
    <t>0163-8343</t>
  </si>
  <si>
    <t>1873-7714</t>
  </si>
  <si>
    <t>0231-5882</t>
  </si>
  <si>
    <t>1338-4325</t>
  </si>
  <si>
    <t>1572-9532</t>
  </si>
  <si>
    <t>0890-9369</t>
  </si>
  <si>
    <t>1549-5477</t>
  </si>
  <si>
    <t>1341-7568</t>
  </si>
  <si>
    <t>1880-5779</t>
  </si>
  <si>
    <t>1466-4879</t>
  </si>
  <si>
    <t>1476-5470</t>
  </si>
  <si>
    <t>1601-183X</t>
  </si>
  <si>
    <t>1045-2257</t>
  </si>
  <si>
    <t>1098-2264</t>
  </si>
  <si>
    <t>1356-9597</t>
  </si>
  <si>
    <t>1365-2443</t>
  </si>
  <si>
    <t>1526-954X</t>
  </si>
  <si>
    <t>1526-968X</t>
  </si>
  <si>
    <t>0741-0395</t>
  </si>
  <si>
    <t>1098-2272</t>
  </si>
  <si>
    <t>1573-5109</t>
  </si>
  <si>
    <t>0016-6707</t>
  </si>
  <si>
    <t>1573-6857</t>
  </si>
  <si>
    <t>0016-6731</t>
  </si>
  <si>
    <t>1943-2631</t>
  </si>
  <si>
    <t>1415-4757</t>
  </si>
  <si>
    <t>1678-4685</t>
  </si>
  <si>
    <t>1098-3600</t>
  </si>
  <si>
    <t>1530-0366</t>
  </si>
  <si>
    <t>0999-193X</t>
  </si>
  <si>
    <t>1297-9686</t>
  </si>
  <si>
    <t>0831-2796</t>
  </si>
  <si>
    <t>1480-3321</t>
  </si>
  <si>
    <t>1474-760X</t>
  </si>
  <si>
    <t>1088-9051</t>
  </si>
  <si>
    <t>1549-5469</t>
  </si>
  <si>
    <t>0888-7543</t>
  </si>
  <si>
    <t>1089-8646</t>
  </si>
  <si>
    <t>1672-0229</t>
  </si>
  <si>
    <t>2210-3244</t>
  </si>
  <si>
    <t>0276-0460</t>
  </si>
  <si>
    <t>1432-1157</t>
  </si>
  <si>
    <t>1520-6548</t>
  </si>
  <si>
    <t>0016-6995</t>
  </si>
  <si>
    <t>1777-5728</t>
  </si>
  <si>
    <t>1880-5973</t>
  </si>
  <si>
    <t>2041-4943</t>
  </si>
  <si>
    <t>1872-9533</t>
  </si>
  <si>
    <t>1280-9659</t>
  </si>
  <si>
    <t>1638-9395</t>
  </si>
  <si>
    <t>1468-8123</t>
  </si>
  <si>
    <t>0435-3676</t>
  </si>
  <si>
    <t>1468-0459</t>
  </si>
  <si>
    <t>1384-6175</t>
  </si>
  <si>
    <t>1573-7624</t>
  </si>
  <si>
    <t>1330-030X</t>
  </si>
  <si>
    <t>1333-4875</t>
  </si>
  <si>
    <t>1695-6133</t>
  </si>
  <si>
    <t>1696-5728</t>
  </si>
  <si>
    <t>1335-0552</t>
  </si>
  <si>
    <t>1336-8052</t>
  </si>
  <si>
    <t>0072-1050</t>
  </si>
  <si>
    <t>1099-1034</t>
  </si>
  <si>
    <t>0016-7568</t>
  </si>
  <si>
    <t>1469-5081</t>
  </si>
  <si>
    <t>0016-7606</t>
  </si>
  <si>
    <t>1943-2674</t>
  </si>
  <si>
    <t>0091-7613</t>
  </si>
  <si>
    <t>1943-2682</t>
  </si>
  <si>
    <t>1075-7015</t>
  </si>
  <si>
    <t>1555-6476</t>
  </si>
  <si>
    <t>1016-443X</t>
  </si>
  <si>
    <t>1420-8970</t>
  </si>
  <si>
    <t>1465-3060</t>
  </si>
  <si>
    <t>1364-0380</t>
  </si>
  <si>
    <t>1521-0529</t>
  </si>
  <si>
    <t>0169-555X</t>
  </si>
  <si>
    <t>1872-695X</t>
  </si>
  <si>
    <t>1029-0419</t>
  </si>
  <si>
    <t>1365-246X</t>
  </si>
  <si>
    <t>1365-2478</t>
  </si>
  <si>
    <t>0094-8276</t>
  </si>
  <si>
    <t>1944-8007</t>
  </si>
  <si>
    <t>1226-4806</t>
  </si>
  <si>
    <t>1598-7477</t>
  </si>
  <si>
    <t>1639-4488</t>
  </si>
  <si>
    <t>1751-908X</t>
  </si>
  <si>
    <t>1072-6349</t>
  </si>
  <si>
    <t>1751-7613</t>
  </si>
  <si>
    <t>0149-6115</t>
  </si>
  <si>
    <t>1945-7545</t>
  </si>
  <si>
    <t>0016-8505</t>
  </si>
  <si>
    <t>1751-7656</t>
  </si>
  <si>
    <t>0266-1144</t>
  </si>
  <si>
    <t>1879-3584</t>
  </si>
  <si>
    <t>1879-3576</t>
  </si>
  <si>
    <t>0734-0664</t>
  </si>
  <si>
    <t>1741-2358</t>
  </si>
  <si>
    <t>0304-324X</t>
  </si>
  <si>
    <t>1423-0003</t>
  </si>
  <si>
    <t>2597-2154</t>
  </si>
  <si>
    <t>1103-5897</t>
  </si>
  <si>
    <t>2000-0863</t>
  </si>
  <si>
    <t>1548-1603</t>
  </si>
  <si>
    <t>1943-7226</t>
  </si>
  <si>
    <t>1573-8515</t>
  </si>
  <si>
    <t>1608-313X</t>
  </si>
  <si>
    <t>1098-1136</t>
  </si>
  <si>
    <t>0921-8181</t>
  </si>
  <si>
    <t>1872-6364</t>
  </si>
  <si>
    <t>1944-9224</t>
  </si>
  <si>
    <t>2056-6646</t>
  </si>
  <si>
    <t>1365-2486</t>
  </si>
  <si>
    <t>1466-822X</t>
  </si>
  <si>
    <t>1466-8238</t>
  </si>
  <si>
    <t>1872-9495</t>
  </si>
  <si>
    <t>0959-6658</t>
  </si>
  <si>
    <t>1460-2423</t>
  </si>
  <si>
    <t>0282-0080</t>
  </si>
  <si>
    <t>1573-4986</t>
  </si>
  <si>
    <t>2164-5698</t>
  </si>
  <si>
    <t>2164-5701</t>
  </si>
  <si>
    <t>2364-821X</t>
  </si>
  <si>
    <t>2190-7579</t>
  </si>
  <si>
    <t>1080-5370</t>
  </si>
  <si>
    <t>1521-1886</t>
  </si>
  <si>
    <t>0721-832X</t>
  </si>
  <si>
    <t>1435-702X</t>
  </si>
  <si>
    <t>1651-2049</t>
  </si>
  <si>
    <t>1434-5021</t>
  </si>
  <si>
    <t>1524-0703</t>
  </si>
  <si>
    <t>1524-0711</t>
  </si>
  <si>
    <t>1988-4214</t>
  </si>
  <si>
    <t>0142-5242</t>
  </si>
  <si>
    <t>1365-2494</t>
  </si>
  <si>
    <t>1744-6961</t>
  </si>
  <si>
    <t>1744-697X</t>
  </si>
  <si>
    <t>1463-9270</t>
  </si>
  <si>
    <t>1745-6592</t>
  </si>
  <si>
    <t>1029-2292</t>
  </si>
  <si>
    <t>1532-2238</t>
  </si>
  <si>
    <t>1468-3288</t>
  </si>
  <si>
    <t>0378-7346</t>
  </si>
  <si>
    <t>1423-002X</t>
  </si>
  <si>
    <t>1473-0766</t>
  </si>
  <si>
    <t>0213-9111</t>
  </si>
  <si>
    <t>1578-1283</t>
  </si>
  <si>
    <t>1436-3291</t>
  </si>
  <si>
    <t>1436-3305</t>
  </si>
  <si>
    <t>0210-5705</t>
  </si>
  <si>
    <t>Gastroenterology</t>
  </si>
  <si>
    <t>1528-0012</t>
  </si>
  <si>
    <t>2052-0034</t>
  </si>
  <si>
    <t>1687-6121</t>
  </si>
  <si>
    <t>1687-630X</t>
  </si>
  <si>
    <t>2310-2861</t>
  </si>
  <si>
    <t>1863-6705</t>
  </si>
  <si>
    <t>1863-6713</t>
  </si>
  <si>
    <t>2073-4425</t>
  </si>
  <si>
    <t>2352-4820</t>
  </si>
  <si>
    <t>2352-3042</t>
  </si>
  <si>
    <t>1976-9571</t>
  </si>
  <si>
    <t>2092-9293</t>
  </si>
  <si>
    <t>1880-7046</t>
  </si>
  <si>
    <t>1880-7062</t>
  </si>
  <si>
    <t>1555-8932</t>
  </si>
  <si>
    <t>1865-3499</t>
  </si>
  <si>
    <t>1945-0265</t>
  </si>
  <si>
    <t>1945-0257</t>
  </si>
  <si>
    <t>0016-6723</t>
  </si>
  <si>
    <t>1469-5073</t>
  </si>
  <si>
    <t>1759-6653</t>
  </si>
  <si>
    <t>1756-994X</t>
  </si>
  <si>
    <t>1009-5020</t>
  </si>
  <si>
    <t>1993-5153</t>
  </si>
  <si>
    <t>2471-1403</t>
  </si>
  <si>
    <t>1472-4669</t>
  </si>
  <si>
    <t>1010-6049</t>
  </si>
  <si>
    <t>1752-0762</t>
  </si>
  <si>
    <t>2223-7755</t>
  </si>
  <si>
    <t>2224-2759</t>
  </si>
  <si>
    <t>2410-339X</t>
  </si>
  <si>
    <t>2410-3403</t>
  </si>
  <si>
    <t>1611-5864</t>
  </si>
  <si>
    <t>Geoderma</t>
  </si>
  <si>
    <t>1872-6259</t>
  </si>
  <si>
    <t>2352-0094</t>
  </si>
  <si>
    <t>0352-3659</t>
  </si>
  <si>
    <t>1846-6346</t>
  </si>
  <si>
    <t>1867-2477</t>
  </si>
  <si>
    <t>1867-2485</t>
  </si>
  <si>
    <t>1947-5705</t>
  </si>
  <si>
    <t>1947-5713</t>
  </si>
  <si>
    <t>2005-307X</t>
  </si>
  <si>
    <t>2092-6219</t>
  </si>
  <si>
    <t>2363-8419</t>
  </si>
  <si>
    <t>2363-8427</t>
  </si>
  <si>
    <t>2352-3808</t>
  </si>
  <si>
    <t>Geophysics</t>
  </si>
  <si>
    <t>1942-2156</t>
  </si>
  <si>
    <t>1749-9518</t>
  </si>
  <si>
    <t>1749-9526</t>
  </si>
  <si>
    <t>2049-6060</t>
  </si>
  <si>
    <t>1674-9871</t>
  </si>
  <si>
    <t>2196-4092</t>
  </si>
  <si>
    <t>2193-0856</t>
  </si>
  <si>
    <t>2193-0864</t>
  </si>
  <si>
    <t>1991-959X</t>
  </si>
  <si>
    <t>1991-9603</t>
  </si>
  <si>
    <t>1827-1987</t>
  </si>
  <si>
    <t>1970-7096</t>
  </si>
  <si>
    <t>1553-040X</t>
  </si>
  <si>
    <t>2049-825X</t>
  </si>
  <si>
    <t>2045-2543</t>
  </si>
  <si>
    <t>2195-9706</t>
  </si>
  <si>
    <t>Geriatric Nursing</t>
  </si>
  <si>
    <t>0197-4572</t>
  </si>
  <si>
    <t>1528-3984</t>
  </si>
  <si>
    <t>2151-4585</t>
  </si>
  <si>
    <t>2151-4593</t>
  </si>
  <si>
    <t>1444-1586</t>
  </si>
  <si>
    <t>1447-0594</t>
  </si>
  <si>
    <t>2115-8789</t>
  </si>
  <si>
    <t>2115-7863</t>
  </si>
  <si>
    <t>2509-2715</t>
  </si>
  <si>
    <t>2509-2723</t>
  </si>
  <si>
    <t>0367-4223</t>
  </si>
  <si>
    <t>1439-0345</t>
  </si>
  <si>
    <t>2047-217X</t>
  </si>
  <si>
    <t>0017-0011</t>
  </si>
  <si>
    <t>2543-6767</t>
  </si>
  <si>
    <t>2227-684X</t>
  </si>
  <si>
    <t>2227-8575</t>
  </si>
  <si>
    <t>1757-1693</t>
  </si>
  <si>
    <t>1757-1707</t>
  </si>
  <si>
    <t>2351-9894</t>
  </si>
  <si>
    <t>2211-9124</t>
  </si>
  <si>
    <t>1654-9880</t>
  </si>
  <si>
    <t>2169-575X</t>
  </si>
  <si>
    <t>2211-8160</t>
  </si>
  <si>
    <t>2211-8179</t>
  </si>
  <si>
    <t>2054-4251</t>
  </si>
  <si>
    <t>1790-7632</t>
  </si>
  <si>
    <t>2192-5682</t>
  </si>
  <si>
    <t>2192-5690</t>
  </si>
  <si>
    <t>1744-8603</t>
  </si>
  <si>
    <t>Gondwana Research</t>
  </si>
  <si>
    <t>1342-937X</t>
  </si>
  <si>
    <t>1878-0571</t>
  </si>
  <si>
    <t>0202-2893</t>
  </si>
  <si>
    <t>1995-0721</t>
  </si>
  <si>
    <t>1751-8253</t>
  </si>
  <si>
    <t>1751-7192</t>
  </si>
  <si>
    <t>2096-2797</t>
  </si>
  <si>
    <t>2468-0257</t>
  </si>
  <si>
    <t>2049-1220</t>
  </si>
  <si>
    <t>2049-1239</t>
  </si>
  <si>
    <t>2191-9542</t>
  </si>
  <si>
    <t>2191-9550</t>
  </si>
  <si>
    <t>2152-3878</t>
  </si>
  <si>
    <t>2043-9377</t>
  </si>
  <si>
    <t>2043-9385</t>
  </si>
  <si>
    <t>1745-6584</t>
  </si>
  <si>
    <t>1432-1165</t>
  </si>
  <si>
    <t>1949-0976</t>
  </si>
  <si>
    <t>1949-0984</t>
  </si>
  <si>
    <t>1757-4749</t>
  </si>
  <si>
    <t>1976-2283</t>
  </si>
  <si>
    <t>2005-1212</t>
  </si>
  <si>
    <t>Gynecologic Oncology</t>
  </si>
  <si>
    <t>0090-8258</t>
  </si>
  <si>
    <t>1095-6859</t>
  </si>
  <si>
    <t>0390-6078</t>
  </si>
  <si>
    <t>1592-8721</t>
  </si>
  <si>
    <t>1351-8216</t>
  </si>
  <si>
    <t>1365-2516</t>
  </si>
  <si>
    <t>0749-0712</t>
  </si>
  <si>
    <t>1558-1969</t>
  </si>
  <si>
    <t>1568-9883</t>
  </si>
  <si>
    <t>1878-1470</t>
  </si>
  <si>
    <t>1067-3229</t>
  </si>
  <si>
    <t>1465-7309</t>
  </si>
  <si>
    <t>1938-2898</t>
  </si>
  <si>
    <t>0093-0334</t>
  </si>
  <si>
    <t>1552-146X</t>
  </si>
  <si>
    <t>1043-3074</t>
  </si>
  <si>
    <t>1097-0347</t>
  </si>
  <si>
    <t>1526-4610</t>
  </si>
  <si>
    <t>1353-8292</t>
  </si>
  <si>
    <t>1873-2054</t>
  </si>
  <si>
    <t>0278-2715</t>
  </si>
  <si>
    <t>1057-9230</t>
  </si>
  <si>
    <t>1099-1050</t>
  </si>
  <si>
    <t>1369-6513</t>
  </si>
  <si>
    <t>1369-7625</t>
  </si>
  <si>
    <t>1538-5159</t>
  </si>
  <si>
    <t>0168-8510</t>
  </si>
  <si>
    <t>1872-6054</t>
  </si>
  <si>
    <t>0268-1080</t>
  </si>
  <si>
    <t>1460-2237</t>
  </si>
  <si>
    <t>0957-4824</t>
  </si>
  <si>
    <t>1460-2245</t>
  </si>
  <si>
    <t>0278-6133</t>
  </si>
  <si>
    <t>1930-7810</t>
  </si>
  <si>
    <t>0017-9124</t>
  </si>
  <si>
    <t>1475-6773</t>
  </si>
  <si>
    <t>1366-5278</t>
  </si>
  <si>
    <t>2046-4924</t>
  </si>
  <si>
    <t>1878-5891</t>
  </si>
  <si>
    <t>1355-6037</t>
  </si>
  <si>
    <t>1468-201X</t>
  </si>
  <si>
    <t>0147-9563</t>
  </si>
  <si>
    <t>1527-3288</t>
  </si>
  <si>
    <t>0910-8327</t>
  </si>
  <si>
    <t>1615-2573</t>
  </si>
  <si>
    <t>1382-4147</t>
  </si>
  <si>
    <t>1573-7322</t>
  </si>
  <si>
    <t>1547-5271</t>
  </si>
  <si>
    <t>1556-3871</t>
  </si>
  <si>
    <t>1098-3511</t>
  </si>
  <si>
    <t>1522-6662</t>
  </si>
  <si>
    <t>1432-1181</t>
  </si>
  <si>
    <t>1521-0537</t>
  </si>
  <si>
    <t>1064-2285</t>
  </si>
  <si>
    <t>2162-6561</t>
  </si>
  <si>
    <t>1523-5378</t>
  </si>
  <si>
    <t>0440-6605</t>
  </si>
  <si>
    <t>1336-9083</t>
  </si>
  <si>
    <t>1522-2675</t>
  </si>
  <si>
    <t>0278-0232</t>
  </si>
  <si>
    <t>1099-1069</t>
  </si>
  <si>
    <t>0889-8588</t>
  </si>
  <si>
    <t>1558-1977</t>
  </si>
  <si>
    <t>0363-0269</t>
  </si>
  <si>
    <t>1532-432X</t>
  </si>
  <si>
    <t>1527-3350</t>
  </si>
  <si>
    <t>1872-034X</t>
  </si>
  <si>
    <t>1601-5223</t>
  </si>
  <si>
    <t>0018-067X</t>
  </si>
  <si>
    <t>1365-2540</t>
  </si>
  <si>
    <t>0018-0831</t>
  </si>
  <si>
    <t>1938-5099</t>
  </si>
  <si>
    <t>0733-1347</t>
  </si>
  <si>
    <t>1938-5137</t>
  </si>
  <si>
    <t>1013-4425</t>
  </si>
  <si>
    <t>0018-0971</t>
  </si>
  <si>
    <t>2191-0197</t>
  </si>
  <si>
    <t>1527-0297</t>
  </si>
  <si>
    <t>1557-8682</t>
  </si>
  <si>
    <t>1608-3148</t>
  </si>
  <si>
    <t>1361-6412</t>
  </si>
  <si>
    <t>2191-0324</t>
  </si>
  <si>
    <t>0018-1544</t>
  </si>
  <si>
    <t>1472-3441</t>
  </si>
  <si>
    <t>0971-8966</t>
  </si>
  <si>
    <t>1098-1063</t>
  </si>
  <si>
    <t>0948-6143</t>
  </si>
  <si>
    <t>1432-119X</t>
  </si>
  <si>
    <t>0213-3911</t>
  </si>
  <si>
    <t>1699-5848</t>
  </si>
  <si>
    <t>0309-0167</t>
  </si>
  <si>
    <t>1365-2559</t>
  </si>
  <si>
    <t>0891-2963</t>
  </si>
  <si>
    <t>1029-2381</t>
  </si>
  <si>
    <t>0391-9714</t>
  </si>
  <si>
    <t>1742-6316</t>
  </si>
  <si>
    <t>0952-6951</t>
  </si>
  <si>
    <t>1461-720X</t>
  </si>
  <si>
    <t>1468-1293</t>
  </si>
  <si>
    <t>2578-7489</t>
  </si>
  <si>
    <t>2578-7470</t>
  </si>
  <si>
    <t>2059-2302</t>
  </si>
  <si>
    <t>2059-2310</t>
  </si>
  <si>
    <t>0017-6192</t>
  </si>
  <si>
    <t>1433-0458</t>
  </si>
  <si>
    <t>0959-6836</t>
  </si>
  <si>
    <t>1477-0911</t>
  </si>
  <si>
    <t>1437-434X</t>
  </si>
  <si>
    <t>1024-2708</t>
  </si>
  <si>
    <t>1439-4286</t>
  </si>
  <si>
    <t>0862-867X</t>
  </si>
  <si>
    <t>1805-9333</t>
  </si>
  <si>
    <t>0018-5345</t>
  </si>
  <si>
    <t>2327-9834</t>
  </si>
  <si>
    <t>1063-0198</t>
  </si>
  <si>
    <t>1943-7714</t>
  </si>
  <si>
    <t>1365-182X</t>
  </si>
  <si>
    <t>1477-2574</t>
  </si>
  <si>
    <t>1556-3316</t>
  </si>
  <si>
    <t>1556-3324</t>
  </si>
  <si>
    <t>1477-0903</t>
  </si>
  <si>
    <t>1549-7860</t>
  </si>
  <si>
    <t>1097-0193</t>
  </si>
  <si>
    <t>1087-1209</t>
  </si>
  <si>
    <t>1533-158X</t>
  </si>
  <si>
    <t>0018-7208</t>
  </si>
  <si>
    <t>1547-8181</t>
  </si>
  <si>
    <t>1043-0342</t>
  </si>
  <si>
    <t>1557-7422</t>
  </si>
  <si>
    <t>0340-6717</t>
  </si>
  <si>
    <t>1432-1203</t>
  </si>
  <si>
    <t>0001-5652</t>
  </si>
  <si>
    <t>1423-0062</t>
  </si>
  <si>
    <t>0198-8859</t>
  </si>
  <si>
    <t>1879-1166</t>
  </si>
  <si>
    <t>0964-6906</t>
  </si>
  <si>
    <t>1460-2083</t>
  </si>
  <si>
    <t>1872-7646</t>
  </si>
  <si>
    <t>1059-7794</t>
  </si>
  <si>
    <t>1098-1004</t>
  </si>
  <si>
    <t>0046-8177</t>
  </si>
  <si>
    <t>1532-8392</t>
  </si>
  <si>
    <t>1099-1077</t>
  </si>
  <si>
    <t>0268-1161</t>
  </si>
  <si>
    <t>1460-2350</t>
  </si>
  <si>
    <t>1355-4786</t>
  </si>
  <si>
    <t>1460-2369</t>
  </si>
  <si>
    <t>0737-0024</t>
  </si>
  <si>
    <t>1532-7051</t>
  </si>
  <si>
    <t>0018-8158</t>
  </si>
  <si>
    <t>1573-5117</t>
  </si>
  <si>
    <t>1435-0157</t>
  </si>
  <si>
    <t>1099-1085</t>
  </si>
  <si>
    <t>1607-7938</t>
  </si>
  <si>
    <t>1879-1158</t>
  </si>
  <si>
    <t>0194-911X</t>
  </si>
  <si>
    <t>1524-4563</t>
  </si>
  <si>
    <t>1064-1955</t>
  </si>
  <si>
    <t>1525-6065</t>
  </si>
  <si>
    <t>0916-9636</t>
  </si>
  <si>
    <t>1348-4214</t>
  </si>
  <si>
    <t>0394-1914</t>
  </si>
  <si>
    <t>1825-5272</t>
  </si>
  <si>
    <t>2651-477X</t>
  </si>
  <si>
    <t>0720-9355</t>
  </si>
  <si>
    <t>2567-5761</t>
  </si>
  <si>
    <t>2468-1229</t>
  </si>
  <si>
    <t>2468-1210</t>
  </si>
  <si>
    <t>0722-1819</t>
  </si>
  <si>
    <t>1439-3980</t>
  </si>
  <si>
    <t>1746-160X</t>
  </si>
  <si>
    <t>1460-4582</t>
  </si>
  <si>
    <t>1741-2811</t>
  </si>
  <si>
    <t>1833-3583</t>
  </si>
  <si>
    <t>1833-3575</t>
  </si>
  <si>
    <t>2047-2501</t>
  </si>
  <si>
    <t>2368-738X</t>
  </si>
  <si>
    <t>0840-6529</t>
  </si>
  <si>
    <t>1209-1367</t>
  </si>
  <si>
    <t>1477-7525</t>
  </si>
  <si>
    <t>2227-9032</t>
  </si>
  <si>
    <t>1551-7136</t>
  </si>
  <si>
    <t>1443-9506</t>
  </si>
  <si>
    <t>1444-2892</t>
  </si>
  <si>
    <t>2405-8440</t>
  </si>
  <si>
    <t>1109-9666</t>
  </si>
  <si>
    <t>2241-5955</t>
  </si>
  <si>
    <t>1108-1430</t>
  </si>
  <si>
    <t>1790-5427</t>
  </si>
  <si>
    <t>2572-9241</t>
  </si>
  <si>
    <t>1024-5332</t>
  </si>
  <si>
    <t>1607-8454</t>
  </si>
  <si>
    <t>1520-4391</t>
  </si>
  <si>
    <t>1520-4383</t>
  </si>
  <si>
    <t>0367-598X</t>
  </si>
  <si>
    <t>2217-7426</t>
  </si>
  <si>
    <t>1492-7535</t>
  </si>
  <si>
    <t>1542-4758</t>
  </si>
  <si>
    <t>1735-143X</t>
  </si>
  <si>
    <t>1735-3408</t>
  </si>
  <si>
    <t>1499-3872</t>
  </si>
  <si>
    <t>2352-9377</t>
  </si>
  <si>
    <t>2304-3881</t>
  </si>
  <si>
    <t>2304-389X</t>
  </si>
  <si>
    <t>2471-254X</t>
  </si>
  <si>
    <t>1936-0541</t>
  </si>
  <si>
    <t>1731-2302</t>
  </si>
  <si>
    <t>1897-4287</t>
  </si>
  <si>
    <t>2050-7445</t>
  </si>
  <si>
    <t>1265-4906</t>
  </si>
  <si>
    <t>1248-9204</t>
  </si>
  <si>
    <t>2151-0733</t>
  </si>
  <si>
    <t>1931-7603</t>
  </si>
  <si>
    <t>0188-8897</t>
  </si>
  <si>
    <t>1574-1818</t>
  </si>
  <si>
    <t>1878-0563</t>
  </si>
  <si>
    <t>2095-4719</t>
  </si>
  <si>
    <t>2052-3289</t>
  </si>
  <si>
    <t>2397-7264</t>
  </si>
  <si>
    <t>1120-7000</t>
  </si>
  <si>
    <t>1724-6067</t>
  </si>
  <si>
    <t>1108-4189</t>
  </si>
  <si>
    <t>0887-9311</t>
  </si>
  <si>
    <t>1550-5138</t>
  </si>
  <si>
    <t>1475-4916</t>
  </si>
  <si>
    <t>1476-4245</t>
  </si>
  <si>
    <t>1663-2818</t>
  </si>
  <si>
    <t>1663-2826</t>
  </si>
  <si>
    <t>Hormones and Behavior</t>
  </si>
  <si>
    <t>1095-6867</t>
  </si>
  <si>
    <t>1109-3099</t>
  </si>
  <si>
    <t>2520-8721</t>
  </si>
  <si>
    <t>2311-7524</t>
  </si>
  <si>
    <t>2095-9885</t>
  </si>
  <si>
    <t>2468-0141</t>
  </si>
  <si>
    <t>2211-3452</t>
  </si>
  <si>
    <t>2211-3460</t>
  </si>
  <si>
    <t>2189-0102</t>
  </si>
  <si>
    <t>2189-0110</t>
  </si>
  <si>
    <t>2662-6810</t>
  </si>
  <si>
    <t>2052-7276</t>
  </si>
  <si>
    <t>0914-7470</t>
  </si>
  <si>
    <t>1749-0774</t>
  </si>
  <si>
    <t>1090-8471</t>
  </si>
  <si>
    <t>1520-6564</t>
  </si>
  <si>
    <t>1464-7273</t>
  </si>
  <si>
    <t>1742-8149</t>
  </si>
  <si>
    <t>1473-9542</t>
  </si>
  <si>
    <t>1479-7364</t>
  </si>
  <si>
    <t>2399-3529</t>
  </si>
  <si>
    <t>2164-5515</t>
  </si>
  <si>
    <t>2164-554X</t>
  </si>
  <si>
    <t>2192-1962</t>
  </si>
  <si>
    <t>Hydrological Sciences Journal</t>
  </si>
  <si>
    <t>2150-3435</t>
  </si>
  <si>
    <t>1439-1783</t>
  </si>
  <si>
    <t>1998-9563</t>
  </si>
  <si>
    <t>2224-7955</t>
  </si>
  <si>
    <t>0928-1541</t>
  </si>
  <si>
    <t>2294-1932</t>
  </si>
  <si>
    <t>0019-1019</t>
  </si>
  <si>
    <t>1474-919X</t>
  </si>
  <si>
    <t>0019-1035</t>
  </si>
  <si>
    <t>1090-2643</t>
  </si>
  <si>
    <t>1054-3139</t>
  </si>
  <si>
    <t>1095-9289</t>
  </si>
  <si>
    <t>1042-0940</t>
  </si>
  <si>
    <t>1563-5236</t>
  </si>
  <si>
    <t>1341-8998</t>
  </si>
  <si>
    <t>1616-3915</t>
  </si>
  <si>
    <t>2405-9595</t>
  </si>
  <si>
    <t>0885-8985</t>
  </si>
  <si>
    <t>1557-959X</t>
  </si>
  <si>
    <t>1045-9243</t>
  </si>
  <si>
    <t>1558-4143</t>
  </si>
  <si>
    <t>2169-3536</t>
  </si>
  <si>
    <t>1536-1225</t>
  </si>
  <si>
    <t>1548-5757</t>
  </si>
  <si>
    <t>1089-7798</t>
  </si>
  <si>
    <t>1558-2558</t>
  </si>
  <si>
    <t>0163-6804</t>
  </si>
  <si>
    <t>1558-1896</t>
  </si>
  <si>
    <t>0272-1716</t>
  </si>
  <si>
    <t>1558-1756</t>
  </si>
  <si>
    <t>1066-033X</t>
  </si>
  <si>
    <t>1941-000X</t>
  </si>
  <si>
    <t>IEEE Canadian Journal of Electrical and Computer Engineering</t>
  </si>
  <si>
    <t>2694-1783</t>
  </si>
  <si>
    <t>1531-636X</t>
  </si>
  <si>
    <t>1558-0830</t>
  </si>
  <si>
    <t>1553-877X</t>
  </si>
  <si>
    <t>1556-603X</t>
  </si>
  <si>
    <t>1556-6048</t>
  </si>
  <si>
    <t>1556-6056</t>
  </si>
  <si>
    <t>1556-6064</t>
  </si>
  <si>
    <t>2162-2248</t>
  </si>
  <si>
    <t>2162-2256</t>
  </si>
  <si>
    <t>2168-2356</t>
  </si>
  <si>
    <t>2168-2364</t>
  </si>
  <si>
    <t>0883-7554</t>
  </si>
  <si>
    <t>1558-4402</t>
  </si>
  <si>
    <t>0741-3106</t>
  </si>
  <si>
    <t>1558-0563</t>
  </si>
  <si>
    <t>1943-0663</t>
  </si>
  <si>
    <t>1943-0671</t>
  </si>
  <si>
    <t>1558-0571</t>
  </si>
  <si>
    <t>2473-2397</t>
  </si>
  <si>
    <t>2168-6831</t>
  </si>
  <si>
    <t>1094-6969</t>
  </si>
  <si>
    <t>1941-0123</t>
  </si>
  <si>
    <t>1541-1672</t>
  </si>
  <si>
    <t>1941-1294</t>
  </si>
  <si>
    <t>1089-7801</t>
  </si>
  <si>
    <t>1941-0131</t>
  </si>
  <si>
    <t>1932-4529</t>
  </si>
  <si>
    <t>1941-0115</t>
  </si>
  <si>
    <t>1939-1390</t>
  </si>
  <si>
    <t>1941-1197</t>
  </si>
  <si>
    <t>2327-4662</t>
  </si>
  <si>
    <t>0364-9059</t>
  </si>
  <si>
    <t>1558-1691</t>
  </si>
  <si>
    <t>0018-9197</t>
  </si>
  <si>
    <t>1558-1713</t>
  </si>
  <si>
    <t>1077-260X</t>
  </si>
  <si>
    <t>1558-4542</t>
  </si>
  <si>
    <t>0018-9200</t>
  </si>
  <si>
    <t>1558-173X</t>
  </si>
  <si>
    <t>0733-8716</t>
  </si>
  <si>
    <t>1558-0008</t>
  </si>
  <si>
    <t>2168-2194</t>
  </si>
  <si>
    <t>2168-2208</t>
  </si>
  <si>
    <t>2168-6777</t>
  </si>
  <si>
    <t>2168-6785</t>
  </si>
  <si>
    <t>2156-3381</t>
  </si>
  <si>
    <t>2156-3403</t>
  </si>
  <si>
    <t>1939-1404</t>
  </si>
  <si>
    <t>2151-1535</t>
  </si>
  <si>
    <t>1932-4553</t>
  </si>
  <si>
    <t>1941-0484</t>
  </si>
  <si>
    <t>2168-2372</t>
  </si>
  <si>
    <t>2168-6734</t>
  </si>
  <si>
    <t>2156-3357</t>
  </si>
  <si>
    <t>2156-3365</t>
  </si>
  <si>
    <t>1548-0992</t>
  </si>
  <si>
    <t>0272-1732</t>
  </si>
  <si>
    <t>1937-4143</t>
  </si>
  <si>
    <t>1527-3342</t>
  </si>
  <si>
    <t>1557-9581</t>
  </si>
  <si>
    <t>1070-986X</t>
  </si>
  <si>
    <t>1941-0166</t>
  </si>
  <si>
    <t>1949-307X</t>
  </si>
  <si>
    <t>1949-3088</t>
  </si>
  <si>
    <t>0890-8044</t>
  </si>
  <si>
    <t>1558-156X</t>
  </si>
  <si>
    <t>1536-1268</t>
  </si>
  <si>
    <t>1558-2590</t>
  </si>
  <si>
    <t>1041-1135</t>
  </si>
  <si>
    <t>1941-0174</t>
  </si>
  <si>
    <t>1943-0655</t>
  </si>
  <si>
    <t>1943-0647</t>
  </si>
  <si>
    <t>1540-7977</t>
  </si>
  <si>
    <t>1558-4216</t>
  </si>
  <si>
    <t>2154-2287</t>
  </si>
  <si>
    <t>2154-2317</t>
  </si>
  <si>
    <t>1070-9932</t>
  </si>
  <si>
    <t>1558-223X</t>
  </si>
  <si>
    <t>1937-3333</t>
  </si>
  <si>
    <t>1941-1189</t>
  </si>
  <si>
    <t>2377-3766</t>
  </si>
  <si>
    <t>1540-7993</t>
  </si>
  <si>
    <t>1558-4046</t>
  </si>
  <si>
    <t>1530-437X</t>
  </si>
  <si>
    <t>1558-1748</t>
  </si>
  <si>
    <t>1070-9908</t>
  </si>
  <si>
    <t>1558-2361</t>
  </si>
  <si>
    <t>1053-5888</t>
  </si>
  <si>
    <t>1558-0792</t>
  </si>
  <si>
    <t>0740-7459</t>
  </si>
  <si>
    <t>1937-4194</t>
  </si>
  <si>
    <t>0018-9235</t>
  </si>
  <si>
    <t>1939-9340</t>
  </si>
  <si>
    <t>1932-8184</t>
  </si>
  <si>
    <t>1937-9234</t>
  </si>
  <si>
    <t>0278-0097</t>
  </si>
  <si>
    <t>1937-416X</t>
  </si>
  <si>
    <t>0018-9251</t>
  </si>
  <si>
    <t>1557-9603</t>
  </si>
  <si>
    <t>0018-926X</t>
  </si>
  <si>
    <t>1558-2221</t>
  </si>
  <si>
    <t>1051-8223</t>
  </si>
  <si>
    <t>1558-2515</t>
  </si>
  <si>
    <t>0018-9286</t>
  </si>
  <si>
    <t>1558-2523</t>
  </si>
  <si>
    <t>0018-9294</t>
  </si>
  <si>
    <t>1558-2531</t>
  </si>
  <si>
    <t>0018-9316</t>
  </si>
  <si>
    <t>1557-9611</t>
  </si>
  <si>
    <t>1051-8215</t>
  </si>
  <si>
    <t>1558-2205</t>
  </si>
  <si>
    <t>1549-8328</t>
  </si>
  <si>
    <t>1558-0806</t>
  </si>
  <si>
    <t>1549-7747</t>
  </si>
  <si>
    <t>1558-3791</t>
  </si>
  <si>
    <t>0090-6778</t>
  </si>
  <si>
    <t>1558-0857</t>
  </si>
  <si>
    <t>0278-0070</t>
  </si>
  <si>
    <t>1937-4151</t>
  </si>
  <si>
    <t>0018-9340</t>
  </si>
  <si>
    <t>1557-9956</t>
  </si>
  <si>
    <t>0098-3063</t>
  </si>
  <si>
    <t>1558-4127</t>
  </si>
  <si>
    <t>1063-6536</t>
  </si>
  <si>
    <t>1558-0865</t>
  </si>
  <si>
    <t>1530-4388</t>
  </si>
  <si>
    <t>1558-2574</t>
  </si>
  <si>
    <t>1070-9878</t>
  </si>
  <si>
    <t>1558-4135</t>
  </si>
  <si>
    <t>1557-9638</t>
  </si>
  <si>
    <t>0018-9375</t>
  </si>
  <si>
    <t>1558-187X</t>
  </si>
  <si>
    <t>0018-9383</t>
  </si>
  <si>
    <t>1557-9646</t>
  </si>
  <si>
    <t>1558-0059</t>
  </si>
  <si>
    <t>0018-9391</t>
  </si>
  <si>
    <t>1558-0040</t>
  </si>
  <si>
    <t>1089-778X</t>
  </si>
  <si>
    <t>1941-0026</t>
  </si>
  <si>
    <t>1063-6706</t>
  </si>
  <si>
    <t>1941-0034</t>
  </si>
  <si>
    <t>1558-0644</t>
  </si>
  <si>
    <t>1057-7149</t>
  </si>
  <si>
    <t>1941-0042</t>
  </si>
  <si>
    <t>0278-0046</t>
  </si>
  <si>
    <t>1557-9948</t>
  </si>
  <si>
    <t>0093-9994</t>
  </si>
  <si>
    <t>1939-9367</t>
  </si>
  <si>
    <t>0018-9448</t>
  </si>
  <si>
    <t>1557-9654</t>
  </si>
  <si>
    <t>0018-9456</t>
  </si>
  <si>
    <t>1557-9662</t>
  </si>
  <si>
    <t>1524-9050</t>
  </si>
  <si>
    <t>1558-0016</t>
  </si>
  <si>
    <t>1041-4347</t>
  </si>
  <si>
    <t>1558-2191</t>
  </si>
  <si>
    <t>0018-9464</t>
  </si>
  <si>
    <t>1941-0069</t>
  </si>
  <si>
    <t>0278-0062</t>
  </si>
  <si>
    <t>1558-254X</t>
  </si>
  <si>
    <t>0018-9480</t>
  </si>
  <si>
    <t>1557-9670</t>
  </si>
  <si>
    <t>1536-1233</t>
  </si>
  <si>
    <t>1558-0660</t>
  </si>
  <si>
    <t>1520-9210</t>
  </si>
  <si>
    <t>1941-0077</t>
  </si>
  <si>
    <t>1558-2639</t>
  </si>
  <si>
    <t>1941-0085</t>
  </si>
  <si>
    <t>1534-4320</t>
  </si>
  <si>
    <t>1558-0210</t>
  </si>
  <si>
    <t>1558-1578</t>
  </si>
  <si>
    <t>1045-9219</t>
  </si>
  <si>
    <t>1558-2183</t>
  </si>
  <si>
    <t>0162-8828</t>
  </si>
  <si>
    <t>1939-3539</t>
  </si>
  <si>
    <t>0093-3813</t>
  </si>
  <si>
    <t>1939-9375</t>
  </si>
  <si>
    <t>0885-8977</t>
  </si>
  <si>
    <t>1937-4208</t>
  </si>
  <si>
    <t>0885-8993</t>
  </si>
  <si>
    <t>1941-0107</t>
  </si>
  <si>
    <t>0885-8950</t>
  </si>
  <si>
    <t>1558-0679</t>
  </si>
  <si>
    <t>0018-9529</t>
  </si>
  <si>
    <t>1558-1721</t>
  </si>
  <si>
    <t>0894-6507</t>
  </si>
  <si>
    <t>1558-2345</t>
  </si>
  <si>
    <t>1053-587X</t>
  </si>
  <si>
    <t>1941-0476</t>
  </si>
  <si>
    <t>0098-5589</t>
  </si>
  <si>
    <t>1939-3520</t>
  </si>
  <si>
    <t>0885-3010</t>
  </si>
  <si>
    <t>1525-8955</t>
  </si>
  <si>
    <t>0018-9545</t>
  </si>
  <si>
    <t>1939-9359</t>
  </si>
  <si>
    <t>1063-8210</t>
  </si>
  <si>
    <t>1557-9999</t>
  </si>
  <si>
    <t>1077-2626</t>
  </si>
  <si>
    <t>1941-0506</t>
  </si>
  <si>
    <t>1536-1276</t>
  </si>
  <si>
    <t>1558-2248</t>
  </si>
  <si>
    <t>1949-3045</t>
  </si>
  <si>
    <t>1545-5955</t>
  </si>
  <si>
    <t>1558-3783</t>
  </si>
  <si>
    <t>2332-7790</t>
  </si>
  <si>
    <t>1932-4545</t>
  </si>
  <si>
    <t>1940-9990</t>
  </si>
  <si>
    <t>2168-7161</t>
  </si>
  <si>
    <t>2332-7731</t>
  </si>
  <si>
    <t>2379-8920</t>
  </si>
  <si>
    <t>2379-8939</t>
  </si>
  <si>
    <t>2156-3950</t>
  </si>
  <si>
    <t>2156-3985</t>
  </si>
  <si>
    <t>2573-0436</t>
  </si>
  <si>
    <t>2333-9403</t>
  </si>
  <si>
    <t>2329-924X</t>
  </si>
  <si>
    <t>2325-5870</t>
  </si>
  <si>
    <t>2372-2533</t>
  </si>
  <si>
    <t>2168-2267</t>
  </si>
  <si>
    <t>2168-2275</t>
  </si>
  <si>
    <t>1545-5971</t>
  </si>
  <si>
    <t>1941-0018</t>
  </si>
  <si>
    <t>2471-285X</t>
  </si>
  <si>
    <t>2168-6750</t>
  </si>
  <si>
    <t>2475-1502</t>
  </si>
  <si>
    <t>2475-1510</t>
  </si>
  <si>
    <t>2473-2400</t>
  </si>
  <si>
    <t>1939-1412</t>
  </si>
  <si>
    <t>2329-4051</t>
  </si>
  <si>
    <t>2168-2291</t>
  </si>
  <si>
    <t>2168-2305</t>
  </si>
  <si>
    <t>1551-3203</t>
  </si>
  <si>
    <t>1941-0050</t>
  </si>
  <si>
    <t>1556-6013</t>
  </si>
  <si>
    <t>1556-6021</t>
  </si>
  <si>
    <t>1939-1382</t>
  </si>
  <si>
    <t>2327-4697</t>
  </si>
  <si>
    <t>1932-4537</t>
  </si>
  <si>
    <t>2162-237X</t>
  </si>
  <si>
    <t>2162-2388</t>
  </si>
  <si>
    <t>1552-3098</t>
  </si>
  <si>
    <t>1941-0468</t>
  </si>
  <si>
    <t>1939-1374</t>
  </si>
  <si>
    <t>2373-776X</t>
  </si>
  <si>
    <t>1949-3053</t>
  </si>
  <si>
    <t>1949-3061</t>
  </si>
  <si>
    <t>2377-3782</t>
  </si>
  <si>
    <t>1949-3029</t>
  </si>
  <si>
    <t>1949-3037</t>
  </si>
  <si>
    <t>2168-2216</t>
  </si>
  <si>
    <t>2168-2232</t>
  </si>
  <si>
    <t>2156-342X</t>
  </si>
  <si>
    <t>2156-3446</t>
  </si>
  <si>
    <t>2332-7782</t>
  </si>
  <si>
    <t>1556-6072</t>
  </si>
  <si>
    <t>1556-6080</t>
  </si>
  <si>
    <t>1536-1284</t>
  </si>
  <si>
    <t>1558-0687</t>
  </si>
  <si>
    <t>2162-2337</t>
  </si>
  <si>
    <t>2162-2345</t>
  </si>
  <si>
    <t>1063-6692</t>
  </si>
  <si>
    <t>1558-2566</t>
  </si>
  <si>
    <t>2329-9290</t>
  </si>
  <si>
    <t>1545-5963</t>
  </si>
  <si>
    <t>1557-9964</t>
  </si>
  <si>
    <t>1083-4435</t>
  </si>
  <si>
    <t>1941-014X</t>
  </si>
  <si>
    <t>2329-9266</t>
  </si>
  <si>
    <t>2329-9274</t>
  </si>
  <si>
    <t>1931-4973</t>
  </si>
  <si>
    <t>1931-4981</t>
  </si>
  <si>
    <t>0916-8516</t>
  </si>
  <si>
    <t>1745-1345</t>
  </si>
  <si>
    <t>2047-4938</t>
  </si>
  <si>
    <t>2047-4946</t>
  </si>
  <si>
    <t>1751-858X</t>
  </si>
  <si>
    <t>1751-8598</t>
  </si>
  <si>
    <t>1751-8628</t>
  </si>
  <si>
    <t>1751-8636</t>
  </si>
  <si>
    <t>1751-9632</t>
  </si>
  <si>
    <t>1751-9640</t>
  </si>
  <si>
    <t>1751-8644</t>
  </si>
  <si>
    <t>1751-8652</t>
  </si>
  <si>
    <t>1751-8660</t>
  </si>
  <si>
    <t>1751-8679</t>
  </si>
  <si>
    <t>2042-9738</t>
  </si>
  <si>
    <t>2042-9746</t>
  </si>
  <si>
    <t>1751-8687</t>
  </si>
  <si>
    <t>1751-8695</t>
  </si>
  <si>
    <t>1751-9659</t>
  </si>
  <si>
    <t>1751-9667</t>
  </si>
  <si>
    <t>1751-8709</t>
  </si>
  <si>
    <t>1751-8717</t>
  </si>
  <si>
    <t>1751-956X</t>
  </si>
  <si>
    <t>1751-9578</t>
  </si>
  <si>
    <t>1751-8725</t>
  </si>
  <si>
    <t>1751-8733</t>
  </si>
  <si>
    <t>1751-875X</t>
  </si>
  <si>
    <t>1751-8768</t>
  </si>
  <si>
    <t>1751-8776</t>
  </si>
  <si>
    <t>1755-4535</t>
  </si>
  <si>
    <t>1755-4543</t>
  </si>
  <si>
    <t>1751-8784</t>
  </si>
  <si>
    <t>1751-8792</t>
  </si>
  <si>
    <t>1752-1416</t>
  </si>
  <si>
    <t>1752-1424</t>
  </si>
  <si>
    <t>1751-8822</t>
  </si>
  <si>
    <t>1751-8830</t>
  </si>
  <si>
    <t>1751-9675</t>
  </si>
  <si>
    <t>1751-9683</t>
  </si>
  <si>
    <t>1751-8806</t>
  </si>
  <si>
    <t>1751-8814</t>
  </si>
  <si>
    <t>1751-8857</t>
  </si>
  <si>
    <t>0377-2063</t>
  </si>
  <si>
    <t>0974-780X</t>
  </si>
  <si>
    <t>0256-4602</t>
  </si>
  <si>
    <t>0974-5971</t>
  </si>
  <si>
    <t>2472-5854</t>
  </si>
  <si>
    <t>2472-5862</t>
  </si>
  <si>
    <t>2210-6340</t>
  </si>
  <si>
    <t>2210-6359</t>
  </si>
  <si>
    <t>0272-4960</t>
  </si>
  <si>
    <t>1464-3634</t>
  </si>
  <si>
    <t>0265-0754</t>
  </si>
  <si>
    <t>1471-6887</t>
  </si>
  <si>
    <t>0272-4979</t>
  </si>
  <si>
    <t>1464-3642</t>
  </si>
  <si>
    <t>1471-678X</t>
  </si>
  <si>
    <t>1471-6798</t>
  </si>
  <si>
    <t>0262-8856</t>
  </si>
  <si>
    <t>1872-8138</t>
  </si>
  <si>
    <t>0171-2985</t>
  </si>
  <si>
    <t>1878-3279</t>
  </si>
  <si>
    <t>0093-7711</t>
  </si>
  <si>
    <t>1432-1211</t>
  </si>
  <si>
    <t>0257-277X</t>
  </si>
  <si>
    <t>1559-0755</t>
  </si>
  <si>
    <t>0882-0139</t>
  </si>
  <si>
    <t>1532-4311</t>
  </si>
  <si>
    <t>0105-2896</t>
  </si>
  <si>
    <t>1600-065X</t>
  </si>
  <si>
    <t>0019-2805</t>
  </si>
  <si>
    <t>1365-2567</t>
  </si>
  <si>
    <t>0889-8561</t>
  </si>
  <si>
    <t>1557-8607</t>
  </si>
  <si>
    <t>0818-9641</t>
  </si>
  <si>
    <t>1440-1711</t>
  </si>
  <si>
    <t>0165-2478</t>
  </si>
  <si>
    <t>1879-0542</t>
  </si>
  <si>
    <t>1532-2513</t>
  </si>
  <si>
    <t>1071-2690</t>
  </si>
  <si>
    <t>1543-706X</t>
  </si>
  <si>
    <t>1475-2689</t>
  </si>
  <si>
    <t>0258-851X</t>
  </si>
  <si>
    <t>1791-7549</t>
  </si>
  <si>
    <t>0301-1208</t>
  </si>
  <si>
    <t>0975-0959</t>
  </si>
  <si>
    <t>0019-509X</t>
  </si>
  <si>
    <t>1998-4774</t>
  </si>
  <si>
    <t>0019-5154</t>
  </si>
  <si>
    <t>1998-3611</t>
  </si>
  <si>
    <t>0975-1017</t>
  </si>
  <si>
    <t>0019-5189</t>
  </si>
  <si>
    <t>0975-1009</t>
  </si>
  <si>
    <t>0971-0426</t>
  </si>
  <si>
    <t>0975-1025</t>
  </si>
  <si>
    <t>0971-5916</t>
  </si>
  <si>
    <t>INDIAN JOURNAL OF MICROBIOLOGY</t>
  </si>
  <si>
    <t>0046-8991</t>
  </si>
  <si>
    <t>0973-7715</t>
  </si>
  <si>
    <t>0301-4738</t>
  </si>
  <si>
    <t>1998-3689</t>
  </si>
  <si>
    <t>0019-5456</t>
  </si>
  <si>
    <t>0973-7693</t>
  </si>
  <si>
    <t>0253-7613</t>
  </si>
  <si>
    <t>1998-3751</t>
  </si>
  <si>
    <t>0974-9845</t>
  </si>
  <si>
    <t>0019-5588</t>
  </si>
  <si>
    <t>0975-7465</t>
  </si>
  <si>
    <t>0975-1041</t>
  </si>
  <si>
    <t>0019-6061</t>
  </si>
  <si>
    <t>0974-7559</t>
  </si>
  <si>
    <t>0022-2518</t>
  </si>
  <si>
    <t>1943-5258</t>
  </si>
  <si>
    <t>0905-6947</t>
  </si>
  <si>
    <t>1600-0668</t>
  </si>
  <si>
    <t>1420-326X</t>
  </si>
  <si>
    <t>1423-0070</t>
  </si>
  <si>
    <t>0926-6690</t>
  </si>
  <si>
    <t>1872-633X</t>
  </si>
  <si>
    <t>1880-8026</t>
  </si>
  <si>
    <t>0036-8792</t>
  </si>
  <si>
    <t>1758-5775</t>
  </si>
  <si>
    <t>0263-5577</t>
  </si>
  <si>
    <t>1758-5783</t>
  </si>
  <si>
    <t>0300-8126</t>
  </si>
  <si>
    <t>1439-0973</t>
  </si>
  <si>
    <t>0019-9567</t>
  </si>
  <si>
    <t>1098-5522</t>
  </si>
  <si>
    <t>0899-823X</t>
  </si>
  <si>
    <t>1559-6834</t>
  </si>
  <si>
    <t>1567-1348</t>
  </si>
  <si>
    <t>1567-7257</t>
  </si>
  <si>
    <t>0891-5520</t>
  </si>
  <si>
    <t>1557-9824</t>
  </si>
  <si>
    <t>0360-3997</t>
  </si>
  <si>
    <t>1573-2576</t>
  </si>
  <si>
    <t>1023-3830</t>
  </si>
  <si>
    <t>1420-908X</t>
  </si>
  <si>
    <t>1536-4844</t>
  </si>
  <si>
    <t>0925-4692</t>
  </si>
  <si>
    <t>1568-5608</t>
  </si>
  <si>
    <t>0315-5986</t>
  </si>
  <si>
    <t>1916-0615</t>
  </si>
  <si>
    <t>0868-4952</t>
  </si>
  <si>
    <t>1822-8844</t>
  </si>
  <si>
    <t>0378-7206</t>
  </si>
  <si>
    <t>1872-7530</t>
  </si>
  <si>
    <t>0890-5401</t>
  </si>
  <si>
    <t>1090-2651</t>
  </si>
  <si>
    <t>0950-5849</t>
  </si>
  <si>
    <t>1873-6025</t>
  </si>
  <si>
    <t>0306-4573</t>
  </si>
  <si>
    <t>1873-5371</t>
  </si>
  <si>
    <t>0020-0255</t>
  </si>
  <si>
    <t>1872-6291</t>
  </si>
  <si>
    <t>0306-4379</t>
  </si>
  <si>
    <t>1873-6076</t>
  </si>
  <si>
    <t>1387-3326</t>
  </si>
  <si>
    <t>1572-9419</t>
  </si>
  <si>
    <t>1058-0530</t>
  </si>
  <si>
    <t>1934-8703</t>
  </si>
  <si>
    <t>0730-9295</t>
  </si>
  <si>
    <t>2163-5226</t>
  </si>
  <si>
    <t>1091-9856</t>
  </si>
  <si>
    <t>1526-5528</t>
  </si>
  <si>
    <t>2644-0865</t>
  </si>
  <si>
    <t>2644-0873</t>
  </si>
  <si>
    <t>1350-4495</t>
  </si>
  <si>
    <t>1879-0275</t>
  </si>
  <si>
    <t>1091-7691</t>
  </si>
  <si>
    <t>1353-8047</t>
  </si>
  <si>
    <t>1475-5785</t>
  </si>
  <si>
    <t>0020-1383</t>
  </si>
  <si>
    <t>1879-0267</t>
  </si>
  <si>
    <t>1520-510X</t>
  </si>
  <si>
    <t>1879-0259</t>
  </si>
  <si>
    <t>1873-3255</t>
  </si>
  <si>
    <t>0046-9580</t>
  </si>
  <si>
    <t>1945-7243</t>
  </si>
  <si>
    <t>0965-1748</t>
  </si>
  <si>
    <t>1879-0240</t>
  </si>
  <si>
    <t>0962-1075</t>
  </si>
  <si>
    <t>1365-2583</t>
  </si>
  <si>
    <t>1399-560X</t>
  </si>
  <si>
    <t>1876-312X</t>
  </si>
  <si>
    <t>0020-1812</t>
  </si>
  <si>
    <t>1420-9098</t>
  </si>
  <si>
    <t>1754-4904</t>
  </si>
  <si>
    <t>1525-6030</t>
  </si>
  <si>
    <t>0020-4412</t>
  </si>
  <si>
    <t>1608-3180</t>
  </si>
  <si>
    <t>0167-6687</t>
  </si>
  <si>
    <t>1873-5959</t>
  </si>
  <si>
    <t>0378-620X</t>
  </si>
  <si>
    <t>1420-8989</t>
  </si>
  <si>
    <t>1065-2469</t>
  </si>
  <si>
    <t>1476-8291</t>
  </si>
  <si>
    <t>1069-2509</t>
  </si>
  <si>
    <t>1875-8835</t>
  </si>
  <si>
    <t>0167-9260</t>
  </si>
  <si>
    <t>1872-7522</t>
  </si>
  <si>
    <t>1540-7063</t>
  </si>
  <si>
    <t>1557-7023</t>
  </si>
  <si>
    <t>1534-7354</t>
  </si>
  <si>
    <t>1552-695X</t>
  </si>
  <si>
    <t>0342-4642</t>
  </si>
  <si>
    <t>1432-1238</t>
  </si>
  <si>
    <t>0953-5438</t>
  </si>
  <si>
    <t>1873-7951</t>
  </si>
  <si>
    <t>0308-0188</t>
  </si>
  <si>
    <t>1743-2790</t>
  </si>
  <si>
    <t>1463-9963</t>
  </si>
  <si>
    <t>1463-9971</t>
  </si>
  <si>
    <t>1879-0216</t>
  </si>
  <si>
    <t>1444-0903</t>
  </si>
  <si>
    <t>1445-5994</t>
  </si>
  <si>
    <t>0392-9590</t>
  </si>
  <si>
    <t>1827-1839</t>
  </si>
  <si>
    <t>1018-2438</t>
  </si>
  <si>
    <t>1423-0097</t>
  </si>
  <si>
    <t>0340-0131</t>
  </si>
  <si>
    <t>1432-1246</t>
  </si>
  <si>
    <t>1879-0208</t>
  </si>
  <si>
    <t>0268-1315</t>
  </si>
  <si>
    <t>1473-5857</t>
  </si>
  <si>
    <t>1879-0178</t>
  </si>
  <si>
    <t>1879-0143</t>
  </si>
  <si>
    <t>0020-6539</t>
  </si>
  <si>
    <t>1875-595X</t>
  </si>
  <si>
    <t>0143-2885</t>
  </si>
  <si>
    <t>1365-2591</t>
  </si>
  <si>
    <t>1465-5489</t>
  </si>
  <si>
    <t>2053-7778</t>
  </si>
  <si>
    <t>0020-6814</t>
  </si>
  <si>
    <t>1938-2839</t>
  </si>
  <si>
    <t>0953-8178</t>
  </si>
  <si>
    <t>1460-2377</t>
  </si>
  <si>
    <t>1096-9853</t>
  </si>
  <si>
    <t>0029-5981</t>
  </si>
  <si>
    <t>1097-0207</t>
  </si>
  <si>
    <t>0271-2091</t>
  </si>
  <si>
    <t>1097-0363</t>
  </si>
  <si>
    <t>0020-7519</t>
  </si>
  <si>
    <t>1879-0135</t>
  </si>
  <si>
    <t>1353-4505</t>
  </si>
  <si>
    <t>1464-3677</t>
  </si>
  <si>
    <t>0300-9831</t>
  </si>
  <si>
    <t>1664-2821</t>
  </si>
  <si>
    <t>0164-7954</t>
  </si>
  <si>
    <t>1945-3892</t>
  </si>
  <si>
    <t>0890-6327</t>
  </si>
  <si>
    <t>1099-1115</t>
  </si>
  <si>
    <t>1879-0127</t>
  </si>
  <si>
    <t>0268-3768</t>
  </si>
  <si>
    <t>1433-3015</t>
  </si>
  <si>
    <t>0218-1967</t>
  </si>
  <si>
    <t>1793-6500</t>
  </si>
  <si>
    <t>0888-613X</t>
  </si>
  <si>
    <t>1873-4731</t>
  </si>
  <si>
    <t>0391-3988</t>
  </si>
  <si>
    <t>1724-6040</t>
  </si>
  <si>
    <t>1499-2027</t>
  </si>
  <si>
    <t>1708-8186</t>
  </si>
  <si>
    <t>1229-9138</t>
  </si>
  <si>
    <t>1976-3832</t>
  </si>
  <si>
    <t>0218-1274</t>
  </si>
  <si>
    <t>1793-6551</t>
  </si>
  <si>
    <t>1357-2725</t>
  </si>
  <si>
    <t>1878-5875</t>
  </si>
  <si>
    <t>0393-6155</t>
  </si>
  <si>
    <t>1724-6008</t>
  </si>
  <si>
    <t>1432-1254</t>
  </si>
  <si>
    <t>0020-7136</t>
  </si>
  <si>
    <t>1097-0215</t>
  </si>
  <si>
    <t>1569-5794</t>
  </si>
  <si>
    <t>1875-8312</t>
  </si>
  <si>
    <t>1743-1336</t>
  </si>
  <si>
    <t>1097-4601</t>
  </si>
  <si>
    <t>0098-9886</t>
  </si>
  <si>
    <t>1097-007X</t>
  </si>
  <si>
    <t>0899-8418</t>
  </si>
  <si>
    <t>1097-0088</t>
  </si>
  <si>
    <t>1368-5031</t>
  </si>
  <si>
    <t>1742-1241</t>
  </si>
  <si>
    <t>1872-7840</t>
  </si>
  <si>
    <t>1432-1262</t>
  </si>
  <si>
    <t>1074-5351</t>
  </si>
  <si>
    <t>1099-1131</t>
  </si>
  <si>
    <t>1061-8562</t>
  </si>
  <si>
    <t>1029-0257</t>
  </si>
  <si>
    <t>0951-192X</t>
  </si>
  <si>
    <t>1362-3052</t>
  </si>
  <si>
    <t>0020-7160</t>
  </si>
  <si>
    <t>1029-0265</t>
  </si>
  <si>
    <t>0920-5691</t>
  </si>
  <si>
    <t>1573-1405</t>
  </si>
  <si>
    <t>0020-7179</t>
  </si>
  <si>
    <t>1366-5820</t>
  </si>
  <si>
    <t>1598-6446</t>
  </si>
  <si>
    <t>2005-4092</t>
  </si>
  <si>
    <t>0142-5463</t>
  </si>
  <si>
    <t>1468-2494</t>
  </si>
  <si>
    <t>1358-8265</t>
  </si>
  <si>
    <t>1754-2111</t>
  </si>
  <si>
    <t>1471-0307</t>
  </si>
  <si>
    <t>1530-7921</t>
  </si>
  <si>
    <t>0011-9059</t>
  </si>
  <si>
    <t>1365-4632</t>
  </si>
  <si>
    <t>0214-6282</t>
  </si>
  <si>
    <t>1696-3547</t>
  </si>
  <si>
    <t>1873-474X</t>
  </si>
  <si>
    <t>1437-3254</t>
  </si>
  <si>
    <t>1437-3262</t>
  </si>
  <si>
    <t>0276-3478</t>
  </si>
  <si>
    <t>1098-108X</t>
  </si>
  <si>
    <t>0142-0615</t>
  </si>
  <si>
    <t>1879-3517</t>
  </si>
  <si>
    <t>1086-4415</t>
  </si>
  <si>
    <t>1557-9301</t>
  </si>
  <si>
    <t>0020-7217</t>
  </si>
  <si>
    <t>1362-3060</t>
  </si>
  <si>
    <t>1099-114X</t>
  </si>
  <si>
    <t>0020-7225</t>
  </si>
  <si>
    <t>1879-2197</t>
  </si>
  <si>
    <t>1741-5101</t>
  </si>
  <si>
    <t>1029-0397</t>
  </si>
  <si>
    <t>1369-1619</t>
  </si>
  <si>
    <t>0300-5771</t>
  </si>
  <si>
    <t>1464-3685</t>
  </si>
  <si>
    <t>1879-3460</t>
  </si>
  <si>
    <t>1532-2386</t>
  </si>
  <si>
    <t>1365-2621</t>
  </si>
  <si>
    <t>1465-3478</t>
  </si>
  <si>
    <t>0129-0541</t>
  </si>
  <si>
    <t>1793-6373</t>
  </si>
  <si>
    <t>1573-2673</t>
  </si>
  <si>
    <t>0020-7276</t>
  </si>
  <si>
    <t>1432-1270</t>
  </si>
  <si>
    <t>0308-1079</t>
  </si>
  <si>
    <t>1563-5104</t>
  </si>
  <si>
    <t>1365-8816</t>
  </si>
  <si>
    <t>1362-3087</t>
  </si>
  <si>
    <t>0219-8878</t>
  </si>
  <si>
    <t>1793-6977</t>
  </si>
  <si>
    <t>0885-6230</t>
  </si>
  <si>
    <t>1099-1166</t>
  </si>
  <si>
    <t>1048-891X</t>
  </si>
  <si>
    <t>1525-1438</t>
  </si>
  <si>
    <t>0277-1691</t>
  </si>
  <si>
    <t>1538-7151</t>
  </si>
  <si>
    <t>0020-7292</t>
  </si>
  <si>
    <t>1879-3479</t>
  </si>
  <si>
    <t>1879-2278</t>
  </si>
  <si>
    <t>1879-2189</t>
  </si>
  <si>
    <t>0925-5710</t>
  </si>
  <si>
    <t>1865-3774</t>
  </si>
  <si>
    <t>1094-3420</t>
  </si>
  <si>
    <t>1741-2846</t>
  </si>
  <si>
    <t>0972-3757</t>
  </si>
  <si>
    <t>2456-6330</t>
  </si>
  <si>
    <t>1044-7318</t>
  </si>
  <si>
    <t>1532-7590</t>
  </si>
  <si>
    <t>1071-5819</t>
  </si>
  <si>
    <t>1095-9300</t>
  </si>
  <si>
    <t>1879-3487</t>
  </si>
  <si>
    <t>1438-4639</t>
  </si>
  <si>
    <t>1618-131X</t>
  </si>
  <si>
    <t>0265-6736</t>
  </si>
  <si>
    <t>1464-5157</t>
  </si>
  <si>
    <t>0899-9457</t>
  </si>
  <si>
    <t>1098-1098</t>
  </si>
  <si>
    <t>0394-6320</t>
  </si>
  <si>
    <t>2058-7384</t>
  </si>
  <si>
    <t>0734-743X</t>
  </si>
  <si>
    <t>1879-3509</t>
  </si>
  <si>
    <t>1476-5489</t>
  </si>
  <si>
    <t>1072-4761</t>
  </si>
  <si>
    <t>1943-670X</t>
  </si>
  <si>
    <t>0169-8141</t>
  </si>
  <si>
    <t>1872-8219</t>
  </si>
  <si>
    <t>1201-9712</t>
  </si>
  <si>
    <t>1878-3511</t>
  </si>
  <si>
    <t>0219-6220</t>
  </si>
  <si>
    <t>1793-6845</t>
  </si>
  <si>
    <t>0884-8173</t>
  </si>
  <si>
    <t>1098-111X</t>
  </si>
  <si>
    <t>1368-2822</t>
  </si>
  <si>
    <t>1460-6984</t>
  </si>
  <si>
    <t>0937-9827</t>
  </si>
  <si>
    <t>1437-1596</t>
  </si>
  <si>
    <t>1614-7502</t>
  </si>
  <si>
    <t>0890-6955</t>
  </si>
  <si>
    <t>1879-2170</t>
  </si>
  <si>
    <t>1873-2798</t>
  </si>
  <si>
    <t>0020-7403</t>
  </si>
  <si>
    <t>1879-2162</t>
  </si>
  <si>
    <t>1386-5056</t>
  </si>
  <si>
    <t>1872-8243</t>
  </si>
  <si>
    <t>1438-4221</t>
  </si>
  <si>
    <t>1618-0607</t>
  </si>
  <si>
    <t>1521-9437</t>
  </si>
  <si>
    <t>1940-4344</t>
  </si>
  <si>
    <t>1049-8931</t>
  </si>
  <si>
    <t>1557-0657</t>
  </si>
  <si>
    <t>0217-751X</t>
  </si>
  <si>
    <t>1793-656X</t>
  </si>
  <si>
    <t>0217-9792</t>
  </si>
  <si>
    <t>1793-6578</t>
  </si>
  <si>
    <t>0129-1831</t>
  </si>
  <si>
    <t>1793-6586</t>
  </si>
  <si>
    <t>0218-2718</t>
  </si>
  <si>
    <t>1793-6594</t>
  </si>
  <si>
    <t>0218-3013</t>
  </si>
  <si>
    <t>1793-6608</t>
  </si>
  <si>
    <t>1107-3756</t>
  </si>
  <si>
    <t>1791-244X</t>
  </si>
  <si>
    <t>1661-6596</t>
  </si>
  <si>
    <t>0301-9322</t>
  </si>
  <si>
    <t>1879-3533</t>
  </si>
  <si>
    <t>1469-5111</t>
  </si>
  <si>
    <t>1563-5279</t>
  </si>
  <si>
    <t>0020-7462</t>
  </si>
  <si>
    <t>1878-5638</t>
  </si>
  <si>
    <t>1758-6585</t>
  </si>
  <si>
    <t>0894-3370</t>
  </si>
  <si>
    <t>1099-1204</t>
  </si>
  <si>
    <t>0020-7489</t>
  </si>
  <si>
    <t>1873-491X</t>
  </si>
  <si>
    <t>1476-5497</t>
  </si>
  <si>
    <t>0959-289X</t>
  </si>
  <si>
    <t>1532-3374</t>
  </si>
  <si>
    <t>1388-7890</t>
  </si>
  <si>
    <t>2159-6719</t>
  </si>
  <si>
    <t>1053-5381</t>
  </si>
  <si>
    <t>1019-6439</t>
  </si>
  <si>
    <t>1791-2423</t>
  </si>
  <si>
    <t>0882-2786</t>
  </si>
  <si>
    <t>1942-4434</t>
  </si>
  <si>
    <t>0901-5027</t>
  </si>
  <si>
    <t>1399-0020</t>
  </si>
  <si>
    <t>0218-0014</t>
  </si>
  <si>
    <t>1793-6381</t>
  </si>
  <si>
    <t>0165-5876</t>
  </si>
  <si>
    <t>1872-8464</t>
  </si>
  <si>
    <t>0198-7569</t>
  </si>
  <si>
    <t>1945-3388</t>
  </si>
  <si>
    <t>0967-0874</t>
  </si>
  <si>
    <t>1366-5863</t>
  </si>
  <si>
    <t>1687-529X</t>
  </si>
  <si>
    <t>1549-7879</t>
  </si>
  <si>
    <t>1537-5315</t>
  </si>
  <si>
    <t>1879-2154</t>
  </si>
  <si>
    <t>1563-5341</t>
  </si>
  <si>
    <t>0308-0161</t>
  </si>
  <si>
    <t>1879-3541</t>
  </si>
  <si>
    <t>0164-0291</t>
  </si>
  <si>
    <t>1573-8604</t>
  </si>
  <si>
    <t>0925-5273</t>
  </si>
  <si>
    <t>1873-7579</t>
  </si>
  <si>
    <t>0020-7543</t>
  </si>
  <si>
    <t>1366-588X</t>
  </si>
  <si>
    <t>0893-2174</t>
  </si>
  <si>
    <t>1942-4426</t>
  </si>
  <si>
    <t>1365-1501</t>
  </si>
  <si>
    <t>1471-1788</t>
  </si>
  <si>
    <t>0091-2174</t>
  </si>
  <si>
    <t>1541-3527</t>
  </si>
  <si>
    <t>1872-7697</t>
  </si>
  <si>
    <t>1097-461X</t>
  </si>
  <si>
    <t>1362-3095</t>
  </si>
  <si>
    <t>0360-3016</t>
  </si>
  <si>
    <t>1879-355X</t>
  </si>
  <si>
    <t>2213-3917</t>
  </si>
  <si>
    <t>INTERNATIONAL JOURNAL OF REFRIGERATION</t>
  </si>
  <si>
    <t>1879-2081</t>
  </si>
  <si>
    <t>0342-5282</t>
  </si>
  <si>
    <t>1473-5660</t>
  </si>
  <si>
    <t>0143-1161</t>
  </si>
  <si>
    <t>1366-5901</t>
  </si>
  <si>
    <t>1096-4290</t>
  </si>
  <si>
    <t>1099-047X</t>
  </si>
  <si>
    <t>0826-8185</t>
  </si>
  <si>
    <t>1925-7090</t>
  </si>
  <si>
    <t>0278-3649</t>
  </si>
  <si>
    <t>1741-3176</t>
  </si>
  <si>
    <t>1049-8923</t>
  </si>
  <si>
    <t>1099-1239</t>
  </si>
  <si>
    <t>1365-1609</t>
  </si>
  <si>
    <t>1873-4545</t>
  </si>
  <si>
    <t>1542-0973</t>
  </si>
  <si>
    <t>1542-0981</t>
  </si>
  <si>
    <t>0218-1940</t>
  </si>
  <si>
    <t>1793-6403</t>
  </si>
  <si>
    <t>0020-7683</t>
  </si>
  <si>
    <t>1879-2146</t>
  </si>
  <si>
    <t>0392-6672</t>
  </si>
  <si>
    <t>1827-806X</t>
  </si>
  <si>
    <t>1526-484X</t>
  </si>
  <si>
    <t>1543-2742</t>
  </si>
  <si>
    <t>INTERNATIONAL JOURNAL OF SPORT PSYCHOLOGY</t>
  </si>
  <si>
    <t>0047-0767</t>
  </si>
  <si>
    <t>0172-4622</t>
  </si>
  <si>
    <t>1439-3964</t>
  </si>
  <si>
    <t>0956-4624</t>
  </si>
  <si>
    <t>1758-1052</t>
  </si>
  <si>
    <t>1066-8969</t>
  </si>
  <si>
    <t>1940-2465</t>
  </si>
  <si>
    <t>1350-4509</t>
  </si>
  <si>
    <t>1745-2627</t>
  </si>
  <si>
    <t>1466-5026</t>
  </si>
  <si>
    <t>1466-5034</t>
  </si>
  <si>
    <t>0020-7721</t>
  </si>
  <si>
    <t>1464-5319</t>
  </si>
  <si>
    <t>1573-1804</t>
  </si>
  <si>
    <t>0266-4623</t>
  </si>
  <si>
    <t>1471-6348</t>
  </si>
  <si>
    <t>0267-5730</t>
  </si>
  <si>
    <t>1741-5276</t>
  </si>
  <si>
    <t>1572-9575</t>
  </si>
  <si>
    <t>1778-4166</t>
  </si>
  <si>
    <t>1572-9567</t>
  </si>
  <si>
    <t>1092-874X</t>
  </si>
  <si>
    <t>1742-7584</t>
  </si>
  <si>
    <t>1742-7592</t>
  </si>
  <si>
    <t>1027-3719</t>
  </si>
  <si>
    <t>1815-7920</t>
  </si>
  <si>
    <t>0334-0082</t>
  </si>
  <si>
    <t>2191-0332</t>
  </si>
  <si>
    <t>0218-4885</t>
  </si>
  <si>
    <t>1793-6411</t>
  </si>
  <si>
    <t>1442-2042</t>
  </si>
  <si>
    <t>1360-0648</t>
  </si>
  <si>
    <t>1049-8001</t>
  </si>
  <si>
    <t>1448-5516</t>
  </si>
  <si>
    <t>1743-2804</t>
  </si>
  <si>
    <t>1073-7928</t>
  </si>
  <si>
    <t>1687-0247</t>
  </si>
  <si>
    <t>1139-6709</t>
  </si>
  <si>
    <t>1618-1905</t>
  </si>
  <si>
    <t>0020-8132</t>
  </si>
  <si>
    <t>1466-7657</t>
  </si>
  <si>
    <t>0165-5701</t>
  </si>
  <si>
    <t>1573-2630</t>
  </si>
  <si>
    <t>0341-2695</t>
  </si>
  <si>
    <t>1432-5195</t>
  </si>
  <si>
    <t>2195-8602</t>
  </si>
  <si>
    <t>1041-6102</t>
  </si>
  <si>
    <t>1741-203X</t>
  </si>
  <si>
    <t>1434-2944</t>
  </si>
  <si>
    <t>1522-2632</t>
  </si>
  <si>
    <t>1366-591X</t>
  </si>
  <si>
    <t>0883-0185</t>
  </si>
  <si>
    <t>1563-5244</t>
  </si>
  <si>
    <t>0306-7734</t>
  </si>
  <si>
    <t>1751-5823</t>
  </si>
  <si>
    <t>0020-8868</t>
  </si>
  <si>
    <t>1433-3023</t>
  </si>
  <si>
    <t>1573-2584</t>
  </si>
  <si>
    <t>1591-0199</t>
  </si>
  <si>
    <t>2385-2011</t>
  </si>
  <si>
    <t>0300-5526</t>
  </si>
  <si>
    <t>1423-0100</t>
  </si>
  <si>
    <t>0020-9910</t>
  </si>
  <si>
    <t>1432-1297</t>
  </si>
  <si>
    <t>0266-5611</t>
  </si>
  <si>
    <t>1361-6420</t>
  </si>
  <si>
    <t>1077-8306</t>
  </si>
  <si>
    <t>1744-7410</t>
  </si>
  <si>
    <t>1445-5226</t>
  </si>
  <si>
    <t>1447-2600</t>
  </si>
  <si>
    <t>0167-6997</t>
  </si>
  <si>
    <t>1573-0646</t>
  </si>
  <si>
    <t>0146-0404</t>
  </si>
  <si>
    <t>1552-5783</t>
  </si>
  <si>
    <t>0020-9996</t>
  </si>
  <si>
    <t>1536-0210</t>
  </si>
  <si>
    <t>1862-0760</t>
  </si>
  <si>
    <t>1562-2916</t>
  </si>
  <si>
    <t>1735-5265</t>
  </si>
  <si>
    <t>1959-0318</t>
  </si>
  <si>
    <t>1876-0988</t>
  </si>
  <si>
    <t>IRISH JOURNAL OF AGRICULTURAL AND FOOD RESEARCH</t>
  </si>
  <si>
    <t>2009-9029</t>
  </si>
  <si>
    <t>0021-1265</t>
  </si>
  <si>
    <t>1863-4362</t>
  </si>
  <si>
    <t>0368-0762</t>
  </si>
  <si>
    <t>2046-0481</t>
  </si>
  <si>
    <t>1743-2812</t>
  </si>
  <si>
    <t>1531-0361</t>
  </si>
  <si>
    <t>1432-1319</t>
  </si>
  <si>
    <t>0019-0578</t>
  </si>
  <si>
    <t>1879-2022</t>
  </si>
  <si>
    <t>1347-5460</t>
  </si>
  <si>
    <t>0021-1753</t>
  </si>
  <si>
    <t>1545-6994</t>
  </si>
  <si>
    <t>1038-4871</t>
  </si>
  <si>
    <t>1440-1738</t>
  </si>
  <si>
    <t>1751-7362</t>
  </si>
  <si>
    <t>1751-7370</t>
  </si>
  <si>
    <t>1477-2639</t>
  </si>
  <si>
    <t>2220-9964</t>
  </si>
  <si>
    <t>0924-2716</t>
  </si>
  <si>
    <t>1872-8235</t>
  </si>
  <si>
    <t>1869-5868</t>
  </si>
  <si>
    <t>1565-1088</t>
  </si>
  <si>
    <t>0792-156X</t>
  </si>
  <si>
    <t>0748-5492</t>
  </si>
  <si>
    <t>1938-1557</t>
  </si>
  <si>
    <t>1520-9202</t>
  </si>
  <si>
    <t>1941-045X</t>
  </si>
  <si>
    <t>1521-6543</t>
  </si>
  <si>
    <t>1521-6551</t>
  </si>
  <si>
    <t>2052-2525</t>
  </si>
  <si>
    <t>0001-4338</t>
  </si>
  <si>
    <t>1555-628X</t>
  </si>
  <si>
    <t>1064-5632</t>
  </si>
  <si>
    <t>1468-4810</t>
  </si>
  <si>
    <t>1555-6506</t>
  </si>
  <si>
    <t>Ichthyology and Herpetology</t>
  </si>
  <si>
    <t>2766-1512</t>
  </si>
  <si>
    <t>2766-1520</t>
  </si>
  <si>
    <t>0019-1442</t>
  </si>
  <si>
    <t>2498-6208</t>
  </si>
  <si>
    <t>1580-3139</t>
  </si>
  <si>
    <t>1598-2629</t>
  </si>
  <si>
    <t>2092-6685</t>
  </si>
  <si>
    <t>Immunity</t>
  </si>
  <si>
    <t>1074-7613</t>
  </si>
  <si>
    <t>1097-4180</t>
  </si>
  <si>
    <t>1742-4933</t>
  </si>
  <si>
    <t>2050-4527</t>
  </si>
  <si>
    <t>1750-743X</t>
  </si>
  <si>
    <t>1750-7448</t>
  </si>
  <si>
    <t>0943-9692</t>
  </si>
  <si>
    <t>1748-5908</t>
  </si>
  <si>
    <t>0378-6323</t>
  </si>
  <si>
    <t>0973-3922</t>
  </si>
  <si>
    <t>0971-4502</t>
  </si>
  <si>
    <t>0974-0449</t>
  </si>
  <si>
    <t>0255-0857</t>
  </si>
  <si>
    <t>1998-3646</t>
  </si>
  <si>
    <t>0019-5413</t>
  </si>
  <si>
    <t>1998-3727</t>
  </si>
  <si>
    <t>0377-4929</t>
  </si>
  <si>
    <t>0974-5130</t>
  </si>
  <si>
    <t>0019-5545</t>
  </si>
  <si>
    <t>1998-3794</t>
  </si>
  <si>
    <t>1222-5347</t>
  </si>
  <si>
    <t>0143-991X</t>
  </si>
  <si>
    <t>1758-5791</t>
  </si>
  <si>
    <t>1178-6973</t>
  </si>
  <si>
    <t>1750-9378</t>
  </si>
  <si>
    <t>2374-4235</t>
  </si>
  <si>
    <t>2374-4243</t>
  </si>
  <si>
    <t>Infectious Diseases Now</t>
  </si>
  <si>
    <t>2666-9927</t>
  </si>
  <si>
    <t>2666-9919</t>
  </si>
  <si>
    <t>2193-8229</t>
  </si>
  <si>
    <t>2193-6382</t>
  </si>
  <si>
    <t>2095-5162</t>
  </si>
  <si>
    <t>2049-9957</t>
  </si>
  <si>
    <t>1880-8190</t>
  </si>
  <si>
    <t>1750-2640</t>
  </si>
  <si>
    <t>1750-2659</t>
  </si>
  <si>
    <t>2567-3165</t>
  </si>
  <si>
    <t>1753-8157</t>
  </si>
  <si>
    <t>1753-8165</t>
  </si>
  <si>
    <t>1566-2535</t>
  </si>
  <si>
    <t>1872-6305</t>
  </si>
  <si>
    <t>1386-4564</t>
  </si>
  <si>
    <t>1573-7659</t>
  </si>
  <si>
    <t>1392-124X</t>
  </si>
  <si>
    <t>1473-8716</t>
  </si>
  <si>
    <t>1473-8724</t>
  </si>
  <si>
    <t>2049-8764</t>
  </si>
  <si>
    <t>2049-8772</t>
  </si>
  <si>
    <t>0020-0883</t>
  </si>
  <si>
    <t>1988-3234</t>
  </si>
  <si>
    <t>0120-5609</t>
  </si>
  <si>
    <t>2248-8723</t>
  </si>
  <si>
    <t>2197-1714</t>
  </si>
  <si>
    <t>2044-2041</t>
  </si>
  <si>
    <t>2044-205X</t>
  </si>
  <si>
    <t>1753-4259</t>
  </si>
  <si>
    <t>1753-4267</t>
  </si>
  <si>
    <t>Innere Medizin</t>
  </si>
  <si>
    <t>2731-7080</t>
  </si>
  <si>
    <t>2731-7099</t>
  </si>
  <si>
    <t>2399-5300</t>
  </si>
  <si>
    <t>1878-5522</t>
  </si>
  <si>
    <t>2052-1553</t>
  </si>
  <si>
    <t>2470-1556</t>
  </si>
  <si>
    <t>2470-1564</t>
  </si>
  <si>
    <t>2304-6740</t>
  </si>
  <si>
    <t>1752-458X</t>
  </si>
  <si>
    <t>1752-4598</t>
  </si>
  <si>
    <t>1672-9609</t>
  </si>
  <si>
    <t>1744-7917</t>
  </si>
  <si>
    <t>2399-3421</t>
  </si>
  <si>
    <t>2075-4450</t>
  </si>
  <si>
    <t>1869-4101</t>
  </si>
  <si>
    <t>1551-3777</t>
  </si>
  <si>
    <t>1551-3793</t>
  </si>
  <si>
    <t>2193-9764</t>
  </si>
  <si>
    <t>2193-9772</t>
  </si>
  <si>
    <t>1757-9694</t>
  </si>
  <si>
    <t>1757-9708</t>
  </si>
  <si>
    <t>2213-4220</t>
  </si>
  <si>
    <t>2213-4239</t>
  </si>
  <si>
    <t>2517-4843</t>
  </si>
  <si>
    <t>1749-4877</t>
  </si>
  <si>
    <t>1749-4869</t>
  </si>
  <si>
    <t>1861-2776</t>
  </si>
  <si>
    <t>1861-2784</t>
  </si>
  <si>
    <t>0964-3397</t>
  </si>
  <si>
    <t>1532-4036</t>
  </si>
  <si>
    <t>1913-2751</t>
  </si>
  <si>
    <t>1867-1462</t>
  </si>
  <si>
    <t>2042-8898</t>
  </si>
  <si>
    <t>2042-8901</t>
  </si>
  <si>
    <t>Internal Medicine</t>
  </si>
  <si>
    <t>0918-2918</t>
  </si>
  <si>
    <t>1349-7235</t>
  </si>
  <si>
    <t>1828-0447</t>
  </si>
  <si>
    <t>1970-9366</t>
  </si>
  <si>
    <t>0236-8722</t>
  </si>
  <si>
    <t>2300-8725</t>
  </si>
  <si>
    <t>1683-3198</t>
  </si>
  <si>
    <t>1677-5538</t>
  </si>
  <si>
    <t>1677-6119</t>
  </si>
  <si>
    <t>1746-4358</t>
  </si>
  <si>
    <t>1755-599X</t>
  </si>
  <si>
    <t>1878-013X</t>
  </si>
  <si>
    <t>1985-4668</t>
  </si>
  <si>
    <t>2231-7546</t>
  </si>
  <si>
    <t>1559-2448</t>
  </si>
  <si>
    <t>2042-6976</t>
  </si>
  <si>
    <t>2042-6984</t>
  </si>
  <si>
    <t>1876-3413</t>
  </si>
  <si>
    <t>1876-3405</t>
  </si>
  <si>
    <t>1349-2365</t>
  </si>
  <si>
    <t>1349-3299</t>
  </si>
  <si>
    <t>International Immunopharmacology</t>
  </si>
  <si>
    <t>1567-5769</t>
  </si>
  <si>
    <t>1878-1705</t>
  </si>
  <si>
    <t>1543-1649</t>
  </si>
  <si>
    <t>1940-4352</t>
  </si>
  <si>
    <t>2040-7939</t>
  </si>
  <si>
    <t>2040-7947</t>
  </si>
  <si>
    <t>2211-3207</t>
  </si>
  <si>
    <t>2213-2244</t>
  </si>
  <si>
    <t>2152-5080</t>
  </si>
  <si>
    <t>2152-5099</t>
  </si>
  <si>
    <t>1729-8814</t>
  </si>
  <si>
    <t>1475-472X</t>
  </si>
  <si>
    <t>2048-4003</t>
  </si>
  <si>
    <t>2093-274X</t>
  </si>
  <si>
    <t>2093-2480</t>
  </si>
  <si>
    <t>1687-5966</t>
  </si>
  <si>
    <t>1687-5974</t>
  </si>
  <si>
    <t>1473-5903</t>
  </si>
  <si>
    <t>1747-762X</t>
  </si>
  <si>
    <t>1934-6344</t>
  </si>
  <si>
    <t>1934-6352</t>
  </si>
  <si>
    <t>2452-5731</t>
  </si>
  <si>
    <t>1687-8760</t>
  </si>
  <si>
    <t>1687-8779</t>
  </si>
  <si>
    <t>1687-5869</t>
  </si>
  <si>
    <t>1687-5877</t>
  </si>
  <si>
    <t>International Journal of Antimicrobial Agents</t>
  </si>
  <si>
    <t>0924-8579</t>
  </si>
  <si>
    <t>1872-7913</t>
  </si>
  <si>
    <t>1744-7402</t>
  </si>
  <si>
    <t>1569-8432</t>
  </si>
  <si>
    <t>1872-826X</t>
  </si>
  <si>
    <t>2041-1286</t>
  </si>
  <si>
    <t>2041-1294</t>
  </si>
  <si>
    <t>1641-876X</t>
  </si>
  <si>
    <t>2083-8492</t>
  </si>
  <si>
    <t>1758-8251</t>
  </si>
  <si>
    <t>1758-826X</t>
  </si>
  <si>
    <t>1558-3058</t>
  </si>
  <si>
    <t>1558-3066</t>
  </si>
  <si>
    <t>1473-5504</t>
  </si>
  <si>
    <t>1475-3006</t>
  </si>
  <si>
    <t>1479-5868</t>
  </si>
  <si>
    <t>1758-0366</t>
  </si>
  <si>
    <t>1758-0374</t>
  </si>
  <si>
    <t>International Journal of Biological Macromolecules</t>
  </si>
  <si>
    <t>0141-8130</t>
  </si>
  <si>
    <t>1879-0003</t>
  </si>
  <si>
    <t>1449-2288</t>
  </si>
  <si>
    <t>1793-5245</t>
  </si>
  <si>
    <t>1793-7159</t>
  </si>
  <si>
    <t>2424-7723</t>
  </si>
  <si>
    <t>2424-8002</t>
  </si>
  <si>
    <t>2194-573X</t>
  </si>
  <si>
    <t>1557-4679</t>
  </si>
  <si>
    <t>2194-7511</t>
  </si>
  <si>
    <t>International Journal of Cardiology</t>
  </si>
  <si>
    <t>0167-5273</t>
  </si>
  <si>
    <t>1874-1754</t>
  </si>
  <si>
    <t>1687-806X</t>
  </si>
  <si>
    <t>1687-8078</t>
  </si>
  <si>
    <t>2194-5748</t>
  </si>
  <si>
    <t>1178-2005</t>
  </si>
  <si>
    <t>1239-9736</t>
  </si>
  <si>
    <t>2242-3982</t>
  </si>
  <si>
    <t>1735-0522</t>
  </si>
  <si>
    <t>2383-3874</t>
  </si>
  <si>
    <t>1341-9625</t>
  </si>
  <si>
    <t>1437-7772</t>
  </si>
  <si>
    <t>2210-7703</t>
  </si>
  <si>
    <t>2210-7711</t>
  </si>
  <si>
    <t>1758-5953</t>
  </si>
  <si>
    <t>1939-2699</t>
  </si>
  <si>
    <t>1939-2702</t>
  </si>
  <si>
    <t>1875-6891</t>
  </si>
  <si>
    <t>1875-6883</t>
  </si>
  <si>
    <t>0219-8762</t>
  </si>
  <si>
    <t>1793-6969</t>
  </si>
  <si>
    <t>1861-6410</t>
  </si>
  <si>
    <t>1861-6429</t>
  </si>
  <si>
    <t>1463-4201</t>
  </si>
  <si>
    <t>1841-9836</t>
  </si>
  <si>
    <t>1841-9844</t>
  </si>
  <si>
    <t>1976-0485</t>
  </si>
  <si>
    <t>2234-1315</t>
  </si>
  <si>
    <t>1874-5482</t>
  </si>
  <si>
    <t>2212-2087</t>
  </si>
  <si>
    <t>1601-5029</t>
  </si>
  <si>
    <t>1601-5037</t>
  </si>
  <si>
    <t>1991-3761</t>
  </si>
  <si>
    <t>1994-036X</t>
  </si>
  <si>
    <t>1753-8947</t>
  </si>
  <si>
    <t>1753-8955</t>
  </si>
  <si>
    <t>2212-4209</t>
  </si>
  <si>
    <t>2095-0055</t>
  </si>
  <si>
    <t>2192-6395</t>
  </si>
  <si>
    <t>1550-1477</t>
  </si>
  <si>
    <t>1452-3981</t>
  </si>
  <si>
    <t>1687-8337</t>
  </si>
  <si>
    <t>1687-8345</t>
  </si>
  <si>
    <t>1468-0874</t>
  </si>
  <si>
    <t>2041-3149</t>
  </si>
  <si>
    <t>2008-2304</t>
  </si>
  <si>
    <t>1735-1472</t>
  </si>
  <si>
    <t>1735-2630</t>
  </si>
  <si>
    <t>1742-8300</t>
  </si>
  <si>
    <t>2631-8644</t>
  </si>
  <si>
    <t>2631-7990</t>
  </si>
  <si>
    <t>International Journal of Fatigue</t>
  </si>
  <si>
    <t>1879-3452</t>
  </si>
  <si>
    <t>2194-5764</t>
  </si>
  <si>
    <t>1556-3758</t>
  </si>
  <si>
    <t>1494-2119</t>
  </si>
  <si>
    <t>1913-2220</t>
  </si>
  <si>
    <t>1553-8362</t>
  </si>
  <si>
    <t>1553-8621</t>
  </si>
  <si>
    <t>1562-2479</t>
  </si>
  <si>
    <t>2199-3211</t>
  </si>
  <si>
    <t>1878-450X</t>
  </si>
  <si>
    <t>1878-4518</t>
  </si>
  <si>
    <t>1178-7074</t>
  </si>
  <si>
    <t>2314-436X</t>
  </si>
  <si>
    <t>2314-4378</t>
  </si>
  <si>
    <t>1532-3641</t>
  </si>
  <si>
    <t>1943-5622</t>
  </si>
  <si>
    <t>1758-2083</t>
  </si>
  <si>
    <t>1758-2091</t>
  </si>
  <si>
    <t>1543-5083</t>
  </si>
  <si>
    <t>1878-0148</t>
  </si>
  <si>
    <t>1476-072X</t>
  </si>
  <si>
    <t>2322-5939</t>
  </si>
  <si>
    <t>1744-232X</t>
  </si>
  <si>
    <t>1741-5152</t>
  </si>
  <si>
    <t>0219-8436</t>
  </si>
  <si>
    <t>1793-6942</t>
  </si>
  <si>
    <t>2090-0384</t>
  </si>
  <si>
    <t>2090-0392</t>
  </si>
  <si>
    <t>1744-3121</t>
  </si>
  <si>
    <t>1744-313X</t>
  </si>
  <si>
    <t>2198-4034</t>
  </si>
  <si>
    <t>1923-2926</t>
  </si>
  <si>
    <t>1923-2934</t>
  </si>
  <si>
    <t>1615-5262</t>
  </si>
  <si>
    <t>1615-5270</t>
  </si>
  <si>
    <t>1568-4156</t>
  </si>
  <si>
    <t>1989-1660</t>
  </si>
  <si>
    <t>1751-5521</t>
  </si>
  <si>
    <t>1751-553X</t>
  </si>
  <si>
    <t>2040-4166</t>
  </si>
  <si>
    <t>2040-4174</t>
  </si>
  <si>
    <t>1748-1317</t>
  </si>
  <si>
    <t>1748-1325</t>
  </si>
  <si>
    <t>1534-7346</t>
  </si>
  <si>
    <t>1552-6941</t>
  </si>
  <si>
    <t>1868-8071</t>
  </si>
  <si>
    <t>1868-808X</t>
  </si>
  <si>
    <t>1960-6206</t>
  </si>
  <si>
    <t>1960-6214</t>
  </si>
  <si>
    <t>1569-1713</t>
  </si>
  <si>
    <t>1573-8841</t>
  </si>
  <si>
    <t>1478-5951</t>
  </si>
  <si>
    <t>1478-596X</t>
  </si>
  <si>
    <t>1449-1907</t>
  </si>
  <si>
    <t>1445-8330</t>
  </si>
  <si>
    <t>1447-0349</t>
  </si>
  <si>
    <t>1557-1874</t>
  </si>
  <si>
    <t>1557-1882</t>
  </si>
  <si>
    <t>1939-5981</t>
  </si>
  <si>
    <t>2163-3193</t>
  </si>
  <si>
    <t>1756-8293</t>
  </si>
  <si>
    <t>1756-8307</t>
  </si>
  <si>
    <t>1759-0787</t>
  </si>
  <si>
    <t>1759-0795</t>
  </si>
  <si>
    <t>1674-4799</t>
  </si>
  <si>
    <t>1869-103X</t>
  </si>
  <si>
    <t>1748-0930</t>
  </si>
  <si>
    <t>1748-0949</t>
  </si>
  <si>
    <t>2095-2686</t>
  </si>
  <si>
    <t>2212-6066</t>
  </si>
  <si>
    <t>2192-6611</t>
  </si>
  <si>
    <t>2192-662X</t>
  </si>
  <si>
    <t>1178-2013</t>
  </si>
  <si>
    <t>2092-6782</t>
  </si>
  <si>
    <t>2092-6790</t>
  </si>
  <si>
    <t>1055-7148</t>
  </si>
  <si>
    <t>1099-1190</t>
  </si>
  <si>
    <t>0129-0657</t>
  </si>
  <si>
    <t>1793-6462</t>
  </si>
  <si>
    <t>1793-0421</t>
  </si>
  <si>
    <t>1793-7310</t>
  </si>
  <si>
    <t>2047-3087</t>
  </si>
  <si>
    <t>2047-3095</t>
  </si>
  <si>
    <t>1322-7114</t>
  </si>
  <si>
    <t>1440-172X</t>
  </si>
  <si>
    <t>1232-1087</t>
  </si>
  <si>
    <t>1896-494X</t>
  </si>
  <si>
    <t>1748-3735</t>
  </si>
  <si>
    <t>1748-3743</t>
  </si>
  <si>
    <t>2222-3959</t>
  </si>
  <si>
    <t>2227-4898</t>
  </si>
  <si>
    <t>1687-9384</t>
  </si>
  <si>
    <t>1687-9392</t>
  </si>
  <si>
    <t>1559-9612</t>
  </si>
  <si>
    <t>1559-9620</t>
  </si>
  <si>
    <t>2631-6420</t>
  </si>
  <si>
    <t>2631-6439</t>
  </si>
  <si>
    <t>1674-2818</t>
  </si>
  <si>
    <t>2049-3169</t>
  </si>
  <si>
    <t>1746-0689</t>
  </si>
  <si>
    <t>1878-0164</t>
  </si>
  <si>
    <t>0960-7439</t>
  </si>
  <si>
    <t>1365-263X</t>
  </si>
  <si>
    <t>1879-9817</t>
  </si>
  <si>
    <t>1879-9825</t>
  </si>
  <si>
    <t>1029-8436</t>
  </si>
  <si>
    <t>1477-268X</t>
  </si>
  <si>
    <t>1573-3149</t>
  </si>
  <si>
    <t>1573-3904</t>
  </si>
  <si>
    <t>2474-8668</t>
  </si>
  <si>
    <t>1474-8185</t>
  </si>
  <si>
    <t>International Journal of Pharmaceutics</t>
  </si>
  <si>
    <t>1873-3476</t>
  </si>
  <si>
    <t>2590-1567</t>
  </si>
  <si>
    <t>1811-7775</t>
  </si>
  <si>
    <t>1812-5700</t>
  </si>
  <si>
    <t>1346-213X</t>
  </si>
  <si>
    <t>2042-6550</t>
  </si>
  <si>
    <t>1735-6814</t>
  </si>
  <si>
    <t>1735-8043</t>
  </si>
  <si>
    <t>1687-9422</t>
  </si>
  <si>
    <t>1687-9430</t>
  </si>
  <si>
    <t>0091-4037</t>
  </si>
  <si>
    <t>1563-535X</t>
  </si>
  <si>
    <t>2234-7593</t>
  </si>
  <si>
    <t>2005-4602</t>
  </si>
  <si>
    <t>2288-6206</t>
  </si>
  <si>
    <t>2198-0810</t>
  </si>
  <si>
    <t>1661-8556</t>
  </si>
  <si>
    <t>1661-8564</t>
  </si>
  <si>
    <t>2322-3243</t>
  </si>
  <si>
    <t>2324-8378</t>
  </si>
  <si>
    <t>2324-8386</t>
  </si>
  <si>
    <t>1756-1841</t>
  </si>
  <si>
    <t>1756-185X</t>
  </si>
  <si>
    <t>2196-7822</t>
  </si>
  <si>
    <t>1001-6279</t>
  </si>
  <si>
    <t>1748-1279</t>
  </si>
  <si>
    <t>1748-1287</t>
  </si>
  <si>
    <t>1726-4529</t>
  </si>
  <si>
    <t>1996-8566</t>
  </si>
  <si>
    <t>1947-5411</t>
  </si>
  <si>
    <t>1947-542X</t>
  </si>
  <si>
    <t>1875-4791</t>
  </si>
  <si>
    <t>1875-4805</t>
  </si>
  <si>
    <t>1754-9507</t>
  </si>
  <si>
    <t>1754-9515</t>
  </si>
  <si>
    <t>1555-0265</t>
  </si>
  <si>
    <t>1555-0273</t>
  </si>
  <si>
    <t>1756-8277</t>
  </si>
  <si>
    <t>1756-8285</t>
  </si>
  <si>
    <t>1598-2351</t>
  </si>
  <si>
    <t>2093-6311</t>
  </si>
  <si>
    <t>2005-3606</t>
  </si>
  <si>
    <t>2005-5447</t>
  </si>
  <si>
    <t>1747-4930</t>
  </si>
  <si>
    <t>1747-4949</t>
  </si>
  <si>
    <t>0219-4554</t>
  </si>
  <si>
    <t>1793-6764</t>
  </si>
  <si>
    <t>1749-785X</t>
  </si>
  <si>
    <t>1749-7868</t>
  </si>
  <si>
    <t>1743-9191</t>
  </si>
  <si>
    <t>1743-9159</t>
  </si>
  <si>
    <t>2330-2674</t>
  </si>
  <si>
    <t>2330-2682</t>
  </si>
  <si>
    <t>2689-5269</t>
  </si>
  <si>
    <t>2689-5277</t>
  </si>
  <si>
    <t>1473-3315</t>
  </si>
  <si>
    <t>2044-4044</t>
  </si>
  <si>
    <t>1741-1106</t>
  </si>
  <si>
    <t>1741-1114</t>
  </si>
  <si>
    <t>1179-1411</t>
  </si>
  <si>
    <t>0218-2130</t>
  </si>
  <si>
    <t>1793-6349</t>
  </si>
  <si>
    <t>1433-2833</t>
  </si>
  <si>
    <t>1433-2825</t>
  </si>
  <si>
    <t>1433-2779</t>
  </si>
  <si>
    <t>1433-2787</t>
  </si>
  <si>
    <t>2093-4777</t>
  </si>
  <si>
    <t>2093-6931</t>
  </si>
  <si>
    <t>2095-6339</t>
  </si>
  <si>
    <t>2589-059X</t>
  </si>
  <si>
    <t>0969-6016</t>
  </si>
  <si>
    <t>1475-3995</t>
  </si>
  <si>
    <t>2050-7038</t>
  </si>
  <si>
    <t>1742-4801</t>
  </si>
  <si>
    <t>1742-481X</t>
  </si>
  <si>
    <t>2214-7829</t>
  </si>
  <si>
    <t>1066-2243</t>
  </si>
  <si>
    <t>2543-1536</t>
  </si>
  <si>
    <t>2542-6605</t>
  </si>
  <si>
    <t>2324-8858</t>
  </si>
  <si>
    <t>2324-8866</t>
  </si>
  <si>
    <t>1939-7291</t>
  </si>
  <si>
    <t>1939-747X</t>
  </si>
  <si>
    <t>1930-8337</t>
  </si>
  <si>
    <t>1930-8345</t>
  </si>
  <si>
    <t>2466-0493</t>
  </si>
  <si>
    <t>2466-054X</t>
  </si>
  <si>
    <t>1735-1502</t>
  </si>
  <si>
    <t>1735-5249</t>
  </si>
  <si>
    <t>2008-3866</t>
  </si>
  <si>
    <t>2008-3874</t>
  </si>
  <si>
    <t>1728-3043</t>
  </si>
  <si>
    <t>1735-0654</t>
  </si>
  <si>
    <t>2676-4334</t>
  </si>
  <si>
    <t>1735-1383</t>
  </si>
  <si>
    <t>1735-367X</t>
  </si>
  <si>
    <t>1735-0328</t>
  </si>
  <si>
    <t>1726-6890</t>
  </si>
  <si>
    <t>2251-6085</t>
  </si>
  <si>
    <t>2251-6093</t>
  </si>
  <si>
    <t>2228-6179</t>
  </si>
  <si>
    <t>2364-1827</t>
  </si>
  <si>
    <t>2228-6187</t>
  </si>
  <si>
    <t>2364-1835</t>
  </si>
  <si>
    <t>1728-1997</t>
  </si>
  <si>
    <t>1938-2014</t>
  </si>
  <si>
    <t>1938-2022</t>
  </si>
  <si>
    <t>0161-2840</t>
  </si>
  <si>
    <t>1096-4673</t>
  </si>
  <si>
    <t>1125-4718</t>
  </si>
  <si>
    <t>2039-6805</t>
  </si>
  <si>
    <t>1594-4077</t>
  </si>
  <si>
    <t>1828-051X</t>
  </si>
  <si>
    <t>Italian Journal of Dermatology and Venereology</t>
  </si>
  <si>
    <t>2784-8671</t>
  </si>
  <si>
    <t>2784-8450</t>
  </si>
  <si>
    <t>2038-1719</t>
  </si>
  <si>
    <t>2038-1727</t>
  </si>
  <si>
    <t>1720-8424</t>
  </si>
  <si>
    <t>1824-7288</t>
  </si>
  <si>
    <t>2452-302X</t>
  </si>
  <si>
    <t>1936-878X</t>
  </si>
  <si>
    <t>1876-7591</t>
  </si>
  <si>
    <t>1936-8798</t>
  </si>
  <si>
    <t>1876-7605</t>
  </si>
  <si>
    <t>2405-500X</t>
  </si>
  <si>
    <t>2405-5018</t>
  </si>
  <si>
    <t>2213-1779</t>
  </si>
  <si>
    <t>2213-1787</t>
  </si>
  <si>
    <t>2666-0873</t>
  </si>
  <si>
    <t>1525-4135</t>
  </si>
  <si>
    <t>1077-9450</t>
  </si>
  <si>
    <t>2380-6583</t>
  </si>
  <si>
    <t>2380-6591</t>
  </si>
  <si>
    <t>2168-6068</t>
  </si>
  <si>
    <t>2168-6084</t>
  </si>
  <si>
    <t>2168-6106</t>
  </si>
  <si>
    <t>2168-6114</t>
  </si>
  <si>
    <t>2574-3805</t>
  </si>
  <si>
    <t>2168-6149</t>
  </si>
  <si>
    <t>2168-6157</t>
  </si>
  <si>
    <t>2374-2437</t>
  </si>
  <si>
    <t>2374-2445</t>
  </si>
  <si>
    <t>2168-6165</t>
  </si>
  <si>
    <t>2168-6173</t>
  </si>
  <si>
    <t>2168-6181</t>
  </si>
  <si>
    <t>2168-619X</t>
  </si>
  <si>
    <t>2168-6203</t>
  </si>
  <si>
    <t>2168-6211</t>
  </si>
  <si>
    <t>2168-622X</t>
  </si>
  <si>
    <t>2168-6238</t>
  </si>
  <si>
    <t>2168-6254</t>
  </si>
  <si>
    <t>2168-6262</t>
  </si>
  <si>
    <t>0098-7484</t>
  </si>
  <si>
    <t>1538-3598</t>
  </si>
  <si>
    <t>1055-3290</t>
  </si>
  <si>
    <t>1552-6917</t>
  </si>
  <si>
    <t>0916-7005</t>
  </si>
  <si>
    <t>1868-937X</t>
  </si>
  <si>
    <t>0021-4922</t>
  </si>
  <si>
    <t>1347-4065</t>
  </si>
  <si>
    <t>0368-2811</t>
  </si>
  <si>
    <t>1465-3621</t>
  </si>
  <si>
    <t>1344-6304</t>
  </si>
  <si>
    <t>1884-2836</t>
  </si>
  <si>
    <t>0021-5155</t>
  </si>
  <si>
    <t>1613-2246</t>
  </si>
  <si>
    <t>1438-7573</t>
  </si>
  <si>
    <t>0003-1488</t>
  </si>
  <si>
    <t>1943-569X</t>
  </si>
  <si>
    <t>2691-3321</t>
  </si>
  <si>
    <t>2379-3708</t>
  </si>
  <si>
    <t>2688-1527</t>
  </si>
  <si>
    <t>2688-1535</t>
  </si>
  <si>
    <t>2473-4284</t>
  </si>
  <si>
    <t>1076-1608</t>
  </si>
  <si>
    <t>1536-7355</t>
  </si>
  <si>
    <t>1090-6487</t>
  </si>
  <si>
    <t>2589-5559</t>
  </si>
  <si>
    <t>2291-9694</t>
  </si>
  <si>
    <t>2368-7959</t>
  </si>
  <si>
    <t>2369-2960</t>
  </si>
  <si>
    <t>2291-9279</t>
  </si>
  <si>
    <t>2291-5222</t>
  </si>
  <si>
    <t>0027-8874</t>
  </si>
  <si>
    <t>1460-2105</t>
  </si>
  <si>
    <t>0884-2175</t>
  </si>
  <si>
    <t>1552-6909</t>
  </si>
  <si>
    <t>1297-319X</t>
  </si>
  <si>
    <t>1778-7254</t>
  </si>
  <si>
    <t>1543-1851</t>
  </si>
  <si>
    <t>2572-1143</t>
  </si>
  <si>
    <t>0021-7670</t>
  </si>
  <si>
    <t>1565-8538</t>
  </si>
  <si>
    <t>0021-7824</t>
  </si>
  <si>
    <t>1776-3371</t>
  </si>
  <si>
    <t>1156-5233</t>
  </si>
  <si>
    <t>1773-0449</t>
  </si>
  <si>
    <t>1610-0379</t>
  </si>
  <si>
    <t>1610-0387</t>
  </si>
  <si>
    <t>1617-1381</t>
  </si>
  <si>
    <t>1618-1093</t>
  </si>
  <si>
    <t>0181-5512</t>
  </si>
  <si>
    <t>1773-0597</t>
  </si>
  <si>
    <t>0075-4102</t>
  </si>
  <si>
    <t>1435-5345</t>
  </si>
  <si>
    <t>1091-8531</t>
  </si>
  <si>
    <t>1528-3933</t>
  </si>
  <si>
    <t>1545-5823</t>
  </si>
  <si>
    <t>1568-5616</t>
  </si>
  <si>
    <t>1461-5185</t>
  </si>
  <si>
    <t>1757-9988</t>
  </si>
  <si>
    <t>0309-2402</t>
  </si>
  <si>
    <t>1365-2648</t>
  </si>
  <si>
    <t>0197-6729</t>
  </si>
  <si>
    <t>2042-3195</t>
  </si>
  <si>
    <t>1879-1964</t>
  </si>
  <si>
    <t>0893-1321</t>
  </si>
  <si>
    <t>1943-5525</t>
  </si>
  <si>
    <t>1573-2517</t>
  </si>
  <si>
    <t>1464-343X</t>
  </si>
  <si>
    <t>1879-1956</t>
  </si>
  <si>
    <t>1063-8652</t>
  </si>
  <si>
    <t>1543-267X</t>
  </si>
  <si>
    <t>1573-322X</t>
  </si>
  <si>
    <t>1520-5118</t>
  </si>
  <si>
    <t>1068-5502</t>
  </si>
  <si>
    <t>2327-8285</t>
  </si>
  <si>
    <t>1537-2693</t>
  </si>
  <si>
    <t>0021-857X</t>
  </si>
  <si>
    <t>1477-9552</t>
  </si>
  <si>
    <t>0021-8588</t>
  </si>
  <si>
    <t>1881-0136</t>
  </si>
  <si>
    <t>0021-8596</t>
  </si>
  <si>
    <t>1469-5146</t>
  </si>
  <si>
    <t>0931-2250</t>
  </si>
  <si>
    <t>1439-037X</t>
  </si>
  <si>
    <t>0021-8669</t>
  </si>
  <si>
    <t>1533-3868</t>
  </si>
  <si>
    <t>0219-4988</t>
  </si>
  <si>
    <t>1793-6829</t>
  </si>
  <si>
    <t>0925-9899</t>
  </si>
  <si>
    <t>1572-9192</t>
  </si>
  <si>
    <t>0091-6749</t>
  </si>
  <si>
    <t>1097-6825</t>
  </si>
  <si>
    <t>1875-8908</t>
  </si>
  <si>
    <t>1873-250X</t>
  </si>
  <si>
    <t>1364-5544</t>
  </si>
  <si>
    <t>1608-3199</t>
  </si>
  <si>
    <t>1945-2403</t>
  </si>
  <si>
    <t>0021-8782</t>
  </si>
  <si>
    <t>1469-7580</t>
  </si>
  <si>
    <t>1230-1388</t>
  </si>
  <si>
    <t>0931-2668</t>
  </si>
  <si>
    <t>1439-0388</t>
  </si>
  <si>
    <t>0021-8790</t>
  </si>
  <si>
    <t>1365-2656</t>
  </si>
  <si>
    <t>0931-2439</t>
  </si>
  <si>
    <t>1439-0396</t>
  </si>
  <si>
    <t>0021-8812</t>
  </si>
  <si>
    <t>1525-3163</t>
  </si>
  <si>
    <t>2672-0191</t>
  </si>
  <si>
    <t>2055-0391</t>
  </si>
  <si>
    <t>0021-8820</t>
  </si>
  <si>
    <t>1881-1469</t>
  </si>
  <si>
    <t>0305-7453</t>
  </si>
  <si>
    <t>1460-2091</t>
  </si>
  <si>
    <t>1944-7922</t>
  </si>
  <si>
    <t>0021-8839</t>
  </si>
  <si>
    <t>2078-6913</t>
  </si>
  <si>
    <t>0971-2119</t>
  </si>
  <si>
    <t>0974-1844</t>
  </si>
  <si>
    <t>1088-8705</t>
  </si>
  <si>
    <t>1532-7604</t>
  </si>
  <si>
    <t>1600-5767</t>
  </si>
  <si>
    <t>0021-8901</t>
  </si>
  <si>
    <t>1365-2664</t>
  </si>
  <si>
    <t>1572-8838</t>
  </si>
  <si>
    <t>0931-2048</t>
  </si>
  <si>
    <t>1439-0418</t>
  </si>
  <si>
    <t>1234-1983</t>
  </si>
  <si>
    <t>2190-3883</t>
  </si>
  <si>
    <t>0926-9851</t>
  </si>
  <si>
    <t>1879-1859</t>
  </si>
  <si>
    <t>0021-8936</t>
  </si>
  <si>
    <t>1528-9036</t>
  </si>
  <si>
    <t>1364-5072</t>
  </si>
  <si>
    <t>1365-2672</t>
  </si>
  <si>
    <t>0921-8971</t>
  </si>
  <si>
    <t>1573-5176</t>
  </si>
  <si>
    <t>0021-8979</t>
  </si>
  <si>
    <t>1089-7550</t>
  </si>
  <si>
    <t>8750-7587</t>
  </si>
  <si>
    <t>1522-1601</t>
  </si>
  <si>
    <t>1097-4628</t>
  </si>
  <si>
    <t>1056-6171</t>
  </si>
  <si>
    <t>1537-0437</t>
  </si>
  <si>
    <t>1041-3200</t>
  </si>
  <si>
    <t>1533-1571</t>
  </si>
  <si>
    <t>0266-4763</t>
  </si>
  <si>
    <t>1360-0532</t>
  </si>
  <si>
    <t>1099-1263</t>
  </si>
  <si>
    <t>0899-7659</t>
  </si>
  <si>
    <t>1548-8667</t>
  </si>
  <si>
    <t>0161-8202</t>
  </si>
  <si>
    <t>1937-2396</t>
  </si>
  <si>
    <t>0305-4403</t>
  </si>
  <si>
    <t>1095-9238</t>
  </si>
  <si>
    <t>0883-5403</t>
  </si>
  <si>
    <t>1532-8406</t>
  </si>
  <si>
    <t>1076-9757</t>
  </si>
  <si>
    <t>1943-5037</t>
  </si>
  <si>
    <t>1434-7229</t>
  </si>
  <si>
    <t>1619-0904</t>
  </si>
  <si>
    <t>1226-8615</t>
  </si>
  <si>
    <t>1876-7990</t>
  </si>
  <si>
    <t>1367-9120</t>
  </si>
  <si>
    <t>1878-5786</t>
  </si>
  <si>
    <t>1477-2213</t>
  </si>
  <si>
    <t>1058-0468</t>
  </si>
  <si>
    <t>1573-7330</t>
  </si>
  <si>
    <t>JOURNAL OF ASTHMA</t>
  </si>
  <si>
    <t>0277-0903</t>
  </si>
  <si>
    <t>1532-4303</t>
  </si>
  <si>
    <t>0250-6335</t>
  </si>
  <si>
    <t>0973-7758</t>
  </si>
  <si>
    <t>0739-0572</t>
  </si>
  <si>
    <t>1520-0426</t>
  </si>
  <si>
    <t>1879-1824</t>
  </si>
  <si>
    <t>1573-0662</t>
  </si>
  <si>
    <t>0896-8411</t>
  </si>
  <si>
    <t>1095-9157</t>
  </si>
  <si>
    <t>0908-8857</t>
  </si>
  <si>
    <t>1600-048X</t>
  </si>
  <si>
    <t>1053-8127</t>
  </si>
  <si>
    <t>1878-6324</t>
  </si>
  <si>
    <t>0021-9193</t>
  </si>
  <si>
    <t>1098-5530</t>
  </si>
  <si>
    <t>0233-111X</t>
  </si>
  <si>
    <t>1521-4028</t>
  </si>
  <si>
    <t>1094-3412</t>
  </si>
  <si>
    <t>1556-3308</t>
  </si>
  <si>
    <t>1530-8030</t>
  </si>
  <si>
    <t>1099-0461</t>
  </si>
  <si>
    <t>0145-479X</t>
  </si>
  <si>
    <t>1573-6881</t>
  </si>
  <si>
    <t>0305-0270</t>
  </si>
  <si>
    <t>1365-2699</t>
  </si>
  <si>
    <t>1083-351X</t>
  </si>
  <si>
    <t>2157-6009</t>
  </si>
  <si>
    <t>1432-1327</t>
  </si>
  <si>
    <t>0092-0606</t>
  </si>
  <si>
    <t>1573-0689</t>
  </si>
  <si>
    <t>0748-7304</t>
  </si>
  <si>
    <t>1552-4531</t>
  </si>
  <si>
    <t>1793-6470</t>
  </si>
  <si>
    <t>1530-8022</t>
  </si>
  <si>
    <t>1568-5624</t>
  </si>
  <si>
    <t>0148-0731</t>
  </si>
  <si>
    <t>1528-8951</t>
  </si>
  <si>
    <t>0021-9290</t>
  </si>
  <si>
    <t>1873-2380</t>
  </si>
  <si>
    <t>1532-0464</t>
  </si>
  <si>
    <t>1532-0480</t>
  </si>
  <si>
    <t>1552-4965</t>
  </si>
  <si>
    <t>1552-4981</t>
  </si>
  <si>
    <t>1083-3668</t>
  </si>
  <si>
    <t>1560-2281</t>
  </si>
  <si>
    <t>1021-7770</t>
  </si>
  <si>
    <t>1423-0127</t>
  </si>
  <si>
    <t>1573-5001</t>
  </si>
  <si>
    <t>0739-1102</t>
  </si>
  <si>
    <t>1538-0254</t>
  </si>
  <si>
    <t>1347-4421</t>
  </si>
  <si>
    <t>0250-5991</t>
  </si>
  <si>
    <t>0973-7138</t>
  </si>
  <si>
    <t>0168-1656</t>
  </si>
  <si>
    <t>1873-4863</t>
  </si>
  <si>
    <t>0021-9355</t>
  </si>
  <si>
    <t>1535-1386</t>
  </si>
  <si>
    <t>1435-5604</t>
  </si>
  <si>
    <t>1523-4681</t>
  </si>
  <si>
    <t>1743-2820</t>
  </si>
  <si>
    <t>0735-0015</t>
  </si>
  <si>
    <t>1537-2707</t>
  </si>
  <si>
    <t>0885-8195</t>
  </si>
  <si>
    <t>1543-0154</t>
  </si>
  <si>
    <t>0171-5216</t>
  </si>
  <si>
    <t>1432-1335</t>
  </si>
  <si>
    <t>1532-2327</t>
  </si>
  <si>
    <t>1071-9164</t>
  </si>
  <si>
    <t>1532-8414</t>
  </si>
  <si>
    <t>0886-0440</t>
  </si>
  <si>
    <t>1540-8191</t>
  </si>
  <si>
    <t>1053-0770</t>
  </si>
  <si>
    <t>1532-8422</t>
  </si>
  <si>
    <t>1045-3873</t>
  </si>
  <si>
    <t>1540-8167</t>
  </si>
  <si>
    <t>1097-6647</t>
  </si>
  <si>
    <t>1532-429X</t>
  </si>
  <si>
    <t>0160-2446</t>
  </si>
  <si>
    <t>1533-4023</t>
  </si>
  <si>
    <t>1074-2484</t>
  </si>
  <si>
    <t>1940-4034</t>
  </si>
  <si>
    <t>0021-9509</t>
  </si>
  <si>
    <t>1827-191X</t>
  </si>
  <si>
    <t>1090-2694</t>
  </si>
  <si>
    <t>0886-3350</t>
  </si>
  <si>
    <t>1873-4502</t>
  </si>
  <si>
    <t>1090-6924</t>
  </si>
  <si>
    <t>2331-3714</t>
  </si>
  <si>
    <t>0021-9525</t>
  </si>
  <si>
    <t>1540-8140</t>
  </si>
  <si>
    <t>0021-9533</t>
  </si>
  <si>
    <t>1477-9137</t>
  </si>
  <si>
    <t>1582-1838</t>
  </si>
  <si>
    <t>1582-4934</t>
  </si>
  <si>
    <t>0730-2312</t>
  </si>
  <si>
    <t>1097-4644</t>
  </si>
  <si>
    <t>0021-9541</t>
  </si>
  <si>
    <t>1097-4652</t>
  </si>
  <si>
    <t>1530-7999</t>
  </si>
  <si>
    <t>1559-7016</t>
  </si>
  <si>
    <t>1520-5134</t>
  </si>
  <si>
    <t>1572-8854</t>
  </si>
  <si>
    <t>0098-0331</t>
  </si>
  <si>
    <t>1573-1561</t>
  </si>
  <si>
    <t>1938-1328</t>
  </si>
  <si>
    <t>1881-1299</t>
  </si>
  <si>
    <t>1873-6300</t>
  </si>
  <si>
    <t>0021-9606</t>
  </si>
  <si>
    <t>1089-7690</t>
  </si>
  <si>
    <t>1747-5198</t>
  </si>
  <si>
    <t>2047-6507</t>
  </si>
  <si>
    <t>0974-3626</t>
  </si>
  <si>
    <t>0973-7103</t>
  </si>
  <si>
    <t>1097-4660</t>
  </si>
  <si>
    <t>1096-3626</t>
  </si>
  <si>
    <t>1099-128X</t>
  </si>
  <si>
    <t>1120-009X</t>
  </si>
  <si>
    <t>1973-9478</t>
  </si>
  <si>
    <t>1044-5463</t>
  </si>
  <si>
    <t>1557-8992</t>
  </si>
  <si>
    <t>1708-8283</t>
  </si>
  <si>
    <t>0021-9630</t>
  </si>
  <si>
    <t>1469-7610</t>
  </si>
  <si>
    <t>1945-239X</t>
  </si>
  <si>
    <t>1873-3778</t>
  </si>
  <si>
    <t>1873-376X</t>
  </si>
  <si>
    <t>0218-1266</t>
  </si>
  <si>
    <t>1793-6454</t>
  </si>
  <si>
    <t>0176-4268</t>
  </si>
  <si>
    <t>1432-1343</t>
  </si>
  <si>
    <t>0894-8755</t>
  </si>
  <si>
    <t>1520-0442</t>
  </si>
  <si>
    <t>1744-411X</t>
  </si>
  <si>
    <t>0733-2459</t>
  </si>
  <si>
    <t>1098-1101</t>
  </si>
  <si>
    <t>0912-0009</t>
  </si>
  <si>
    <t>1880-5086</t>
  </si>
  <si>
    <t>1559-0747</t>
  </si>
  <si>
    <t>1945-7197</t>
  </si>
  <si>
    <t>0895-4356</t>
  </si>
  <si>
    <t>1878-5921</t>
  </si>
  <si>
    <t>1539-2031</t>
  </si>
  <si>
    <t>0271-9142</t>
  </si>
  <si>
    <t>1573-2592</t>
  </si>
  <si>
    <t>0021-9738</t>
  </si>
  <si>
    <t>1558-8238</t>
  </si>
  <si>
    <t>0887-8013</t>
  </si>
  <si>
    <t>1098-2825</t>
  </si>
  <si>
    <t>0095-1137</t>
  </si>
  <si>
    <t>1098-660X</t>
  </si>
  <si>
    <t>1387-1307</t>
  </si>
  <si>
    <t>1573-2614</t>
  </si>
  <si>
    <t>1537-1603</t>
  </si>
  <si>
    <t>1532-2653</t>
  </si>
  <si>
    <t>0962-1067</t>
  </si>
  <si>
    <t>1365-2702</t>
  </si>
  <si>
    <t>0732-183X</t>
  </si>
  <si>
    <t>1527-7755</t>
  </si>
  <si>
    <t>0021-9746</t>
  </si>
  <si>
    <t>1472-4146</t>
  </si>
  <si>
    <t>0303-6979</t>
  </si>
  <si>
    <t>1600-051X</t>
  </si>
  <si>
    <t>0091-2700</t>
  </si>
  <si>
    <t>1552-4604</t>
  </si>
  <si>
    <t>0269-4727</t>
  </si>
  <si>
    <t>1365-2710</t>
  </si>
  <si>
    <t>0160-6689</t>
  </si>
  <si>
    <t>1555-2101</t>
  </si>
  <si>
    <t>0271-0749</t>
  </si>
  <si>
    <t>1533-712X</t>
  </si>
  <si>
    <t>0091-2751</t>
  </si>
  <si>
    <t>1097-0096</t>
  </si>
  <si>
    <t>1386-6532</t>
  </si>
  <si>
    <t>1873-5967</t>
  </si>
  <si>
    <t>1572-8862</t>
  </si>
  <si>
    <t>1400-0350</t>
  </si>
  <si>
    <t>1874-7841</t>
  </si>
  <si>
    <t>1530-8898</t>
  </si>
  <si>
    <t>0887-381X</t>
  </si>
  <si>
    <t>1943-5495</t>
  </si>
  <si>
    <t>1095-7103</t>
  </si>
  <si>
    <t>1382-6905</t>
  </si>
  <si>
    <t>1573-2886</t>
  </si>
  <si>
    <t>0097-3165</t>
  </si>
  <si>
    <t>1096-0899</t>
  </si>
  <si>
    <t>0095-8956</t>
  </si>
  <si>
    <t>1096-0902</t>
  </si>
  <si>
    <t>0021-9924</t>
  </si>
  <si>
    <t>1873-7994</t>
  </si>
  <si>
    <t>1229-2370</t>
  </si>
  <si>
    <t>1976-5541</t>
  </si>
  <si>
    <t>1096-9861</t>
  </si>
  <si>
    <t>0021-9975</t>
  </si>
  <si>
    <t>1532-3129</t>
  </si>
  <si>
    <t>1432-1351</t>
  </si>
  <si>
    <t>0735-7036</t>
  </si>
  <si>
    <t>1939-2087</t>
  </si>
  <si>
    <t>0885-064X</t>
  </si>
  <si>
    <t>1090-2708</t>
  </si>
  <si>
    <t>1530-793X</t>
  </si>
  <si>
    <t>1943-5614</t>
  </si>
  <si>
    <t>0377-0427</t>
  </si>
  <si>
    <t>1879-1778</t>
  </si>
  <si>
    <t>1061-8600</t>
  </si>
  <si>
    <t>1537-2715</t>
  </si>
  <si>
    <t>1557-8666</t>
  </si>
  <si>
    <t>1096-987X</t>
  </si>
  <si>
    <t>0254-9409</t>
  </si>
  <si>
    <t>1991-7139</t>
  </si>
  <si>
    <t>1573-6873</t>
  </si>
  <si>
    <t>0021-9991</t>
  </si>
  <si>
    <t>1090-2716</t>
  </si>
  <si>
    <t>1064-2307</t>
  </si>
  <si>
    <t>1555-6530</t>
  </si>
  <si>
    <t>0363-8715</t>
  </si>
  <si>
    <t>1532-3145</t>
  </si>
  <si>
    <t>0887-4417</t>
  </si>
  <si>
    <t>2380-2057</t>
  </si>
  <si>
    <t>1000-9000</t>
  </si>
  <si>
    <t>1860-4749</t>
  </si>
  <si>
    <t>0920-654X</t>
  </si>
  <si>
    <t>1573-4951</t>
  </si>
  <si>
    <t>1530-9827</t>
  </si>
  <si>
    <t>1944-7078</t>
  </si>
  <si>
    <t>0887-3801</t>
  </si>
  <si>
    <t>1943-5487</t>
  </si>
  <si>
    <t>0733-9364</t>
  </si>
  <si>
    <t>1943-7862</t>
  </si>
  <si>
    <t>1873-6009</t>
  </si>
  <si>
    <t>0022-0124</t>
  </si>
  <si>
    <t>1938-2472</t>
  </si>
  <si>
    <t>1554-558X</t>
  </si>
  <si>
    <t>1873-4995</t>
  </si>
  <si>
    <t>1029-0389</t>
  </si>
  <si>
    <t>1010-5182</t>
  </si>
  <si>
    <t>1878-4119</t>
  </si>
  <si>
    <t>1049-2275</t>
  </si>
  <si>
    <t>1536-3732</t>
  </si>
  <si>
    <t>0883-9441</t>
  </si>
  <si>
    <t>1557-8615</t>
  </si>
  <si>
    <t>0278-0372</t>
  </si>
  <si>
    <t>1937-240X</t>
  </si>
  <si>
    <t>0933-2790</t>
  </si>
  <si>
    <t>1432-1378</t>
  </si>
  <si>
    <t>1873-5002</t>
  </si>
  <si>
    <t>1778-3674</t>
  </si>
  <si>
    <t>1203-4754</t>
  </si>
  <si>
    <t>1615-7109</t>
  </si>
  <si>
    <t>0303-6987</t>
  </si>
  <si>
    <t>1600-0560</t>
  </si>
  <si>
    <t>1469-7629</t>
  </si>
  <si>
    <t>1525-3198</t>
  </si>
  <si>
    <t>0022-0337</t>
  </si>
  <si>
    <t>1930-7837</t>
  </si>
  <si>
    <t>0022-0345</t>
  </si>
  <si>
    <t>1544-0591</t>
  </si>
  <si>
    <t>0300-5712</t>
  </si>
  <si>
    <t>1879-176X</t>
  </si>
  <si>
    <t>0923-1811</t>
  </si>
  <si>
    <t>1873-569X</t>
  </si>
  <si>
    <t>0954-6634</t>
  </si>
  <si>
    <t>1471-1753</t>
  </si>
  <si>
    <t>0385-2407</t>
  </si>
  <si>
    <t>1346-8138</t>
  </si>
  <si>
    <t>0196-206X</t>
  </si>
  <si>
    <t>1536-7312</t>
  </si>
  <si>
    <t>1873-460X</t>
  </si>
  <si>
    <t>1023-6198</t>
  </si>
  <si>
    <t>1563-5120</t>
  </si>
  <si>
    <t>0022-040X</t>
  </si>
  <si>
    <t>1945-743X</t>
  </si>
  <si>
    <t>0897-1889</t>
  </si>
  <si>
    <t>1618-727X</t>
  </si>
  <si>
    <t>1532-2351</t>
  </si>
  <si>
    <t>1773-2247</t>
  </si>
  <si>
    <t>2588-8943</t>
  </si>
  <si>
    <t>1061-186X</t>
  </si>
  <si>
    <t>1029-2330</t>
  </si>
  <si>
    <t>0022-0434</t>
  </si>
  <si>
    <t>1528-9028</t>
  </si>
  <si>
    <t>1363-2469</t>
  </si>
  <si>
    <t>1559-808X</t>
  </si>
  <si>
    <t>1365-2745</t>
  </si>
  <si>
    <t>0022-0493</t>
  </si>
  <si>
    <t>1938-291X</t>
  </si>
  <si>
    <t>1095-0680</t>
  </si>
  <si>
    <t>1533-4112</t>
  </si>
  <si>
    <t>1573-2681</t>
  </si>
  <si>
    <t>1530-8006</t>
  </si>
  <si>
    <t>1573-8663</t>
  </si>
  <si>
    <t>0920-5071</t>
  </si>
  <si>
    <t>1569-3937</t>
  </si>
  <si>
    <t>1873-5711</t>
  </si>
  <si>
    <t>1873-2526</t>
  </si>
  <si>
    <t>1017-9909</t>
  </si>
  <si>
    <t>1560-229X</t>
  </si>
  <si>
    <t>1543-186X</t>
  </si>
  <si>
    <t>1043-7398</t>
  </si>
  <si>
    <t>1528-9044</t>
  </si>
  <si>
    <t>0923-8174</t>
  </si>
  <si>
    <t>1573-0727</t>
  </si>
  <si>
    <t>0304-3886</t>
  </si>
  <si>
    <t>1873-5738</t>
  </si>
  <si>
    <t>0736-4679</t>
  </si>
  <si>
    <t>1090-1280</t>
  </si>
  <si>
    <t>1720-8386</t>
  </si>
  <si>
    <t>1479-6805</t>
  </si>
  <si>
    <t>0099-2399</t>
  </si>
  <si>
    <t>1878-3554</t>
  </si>
  <si>
    <t>1557-900X</t>
  </si>
  <si>
    <t>1526-6028</t>
  </si>
  <si>
    <t>1545-1550</t>
  </si>
  <si>
    <t>1943-7897</t>
  </si>
  <si>
    <t>1528-8994</t>
  </si>
  <si>
    <t>0923-4748</t>
  </si>
  <si>
    <t>1879-1719</t>
  </si>
  <si>
    <t>0954-4828</t>
  </si>
  <si>
    <t>1466-1837</t>
  </si>
  <si>
    <t>2168-9830</t>
  </si>
  <si>
    <t>0742-4795</t>
  </si>
  <si>
    <t>1528-8919</t>
  </si>
  <si>
    <t>1528-8889</t>
  </si>
  <si>
    <t>0022-0833</t>
  </si>
  <si>
    <t>1573-2703</t>
  </si>
  <si>
    <t>0733-9399</t>
  </si>
  <si>
    <t>1943-7889</t>
  </si>
  <si>
    <t>0747-9964</t>
  </si>
  <si>
    <t>1563-5074</t>
  </si>
  <si>
    <t>1943-7870</t>
  </si>
  <si>
    <t>2162-6537</t>
  </si>
  <si>
    <t>1537-2537</t>
  </si>
  <si>
    <t>1879-1700</t>
  </si>
  <si>
    <t>1532-4117</t>
  </si>
  <si>
    <t>1532-4109</t>
  </si>
  <si>
    <t>1475-6374</t>
  </si>
  <si>
    <t>0917-5040</t>
  </si>
  <si>
    <t>0143-005X</t>
  </si>
  <si>
    <t>1470-2738</t>
  </si>
  <si>
    <t>0737-0806</t>
  </si>
  <si>
    <t>1542-7412</t>
  </si>
  <si>
    <t>2163-8152</t>
  </si>
  <si>
    <t>1533-2640</t>
  </si>
  <si>
    <t>1533-2659</t>
  </si>
  <si>
    <t>0278-0771</t>
  </si>
  <si>
    <t>2162-4496</t>
  </si>
  <si>
    <t>1872-7573</t>
  </si>
  <si>
    <t>1066-5234</t>
  </si>
  <si>
    <t>1550-7408</t>
  </si>
  <si>
    <t>1356-1294</t>
  </si>
  <si>
    <t>1365-2753</t>
  </si>
  <si>
    <t>1424-3199</t>
  </si>
  <si>
    <t>1424-3202</t>
  </si>
  <si>
    <t>0022-0930</t>
  </si>
  <si>
    <t>1608-3202</t>
  </si>
  <si>
    <t>1010-061X</t>
  </si>
  <si>
    <t>1420-9101</t>
  </si>
  <si>
    <t>1756-9966</t>
  </si>
  <si>
    <t>0952-813X</t>
  </si>
  <si>
    <t>1362-3079</t>
  </si>
  <si>
    <t>0022-0949</t>
  </si>
  <si>
    <t>1477-9145</t>
  </si>
  <si>
    <t>1460-2431</t>
  </si>
  <si>
    <t>0022-0981</t>
  </si>
  <si>
    <t>1879-1697</t>
  </si>
  <si>
    <t>0022-1007</t>
  </si>
  <si>
    <t>1540-9538</t>
  </si>
  <si>
    <t>2329-8456</t>
  </si>
  <si>
    <t>2329-8464</t>
  </si>
  <si>
    <t>0096-1523</t>
  </si>
  <si>
    <t>1939-1277</t>
  </si>
  <si>
    <t>0278-7393</t>
  </si>
  <si>
    <t>1939-1285</t>
  </si>
  <si>
    <t>1552-5007</t>
  </si>
  <si>
    <t>1552-5015</t>
  </si>
  <si>
    <t>1098-612X</t>
  </si>
  <si>
    <t>1532-2750</t>
  </si>
  <si>
    <t>0273-8570</t>
  </si>
  <si>
    <t>1557-9263</t>
  </si>
  <si>
    <t>1530-8049</t>
  </si>
  <si>
    <t>1095-8649</t>
  </si>
  <si>
    <t>0140-7775</t>
  </si>
  <si>
    <t>1365-2761</t>
  </si>
  <si>
    <t>0094-730X</t>
  </si>
  <si>
    <t>1873-801X</t>
  </si>
  <si>
    <t>0022-1120</t>
  </si>
  <si>
    <t>1469-7645</t>
  </si>
  <si>
    <t>0889-9746</t>
  </si>
  <si>
    <t>1095-8622</t>
  </si>
  <si>
    <t>0098-2202</t>
  </si>
  <si>
    <t>1528-901X</t>
  </si>
  <si>
    <t>1573-4994</t>
  </si>
  <si>
    <t>1873-3328</t>
  </si>
  <si>
    <t>1745-4514</t>
  </si>
  <si>
    <t>1096-0481</t>
  </si>
  <si>
    <t>1873-5770</t>
  </si>
  <si>
    <t>1745-4530</t>
  </si>
  <si>
    <t>1745-4549</t>
  </si>
  <si>
    <t>1944-9097</t>
  </si>
  <si>
    <t>1745-4557</t>
  </si>
  <si>
    <t>1745-4565</t>
  </si>
  <si>
    <t>1750-3841</t>
  </si>
  <si>
    <t>0975-8402</t>
  </si>
  <si>
    <t>0022-1198</t>
  </si>
  <si>
    <t>1556-4029</t>
  </si>
  <si>
    <t>0022-1201</t>
  </si>
  <si>
    <t>1938-3746</t>
  </si>
  <si>
    <t>1007-662X</t>
  </si>
  <si>
    <t>1993-0607</t>
  </si>
  <si>
    <t>1069-5869</t>
  </si>
  <si>
    <t>1531-5851</t>
  </si>
  <si>
    <t>0270-5060</t>
  </si>
  <si>
    <t>2156-6941</t>
  </si>
  <si>
    <t>0022-1236</t>
  </si>
  <si>
    <t>1096-0783</t>
  </si>
  <si>
    <t>0956-7968</t>
  </si>
  <si>
    <t>1469-7653</t>
  </si>
  <si>
    <t>1572-9591</t>
  </si>
  <si>
    <t>1435-5922</t>
  </si>
  <si>
    <t>1440-1746</t>
  </si>
  <si>
    <t>1873-4626</t>
  </si>
  <si>
    <t>1099-498X</t>
  </si>
  <si>
    <t>1521-2254</t>
  </si>
  <si>
    <t>0884-8734</t>
  </si>
  <si>
    <t>1525-1497</t>
  </si>
  <si>
    <t>0022-1295</t>
  </si>
  <si>
    <t>1540-7748</t>
  </si>
  <si>
    <t>1345-2630</t>
  </si>
  <si>
    <t>1610-739X</t>
  </si>
  <si>
    <t>0022-1317</t>
  </si>
  <si>
    <t>1465-2099</t>
  </si>
  <si>
    <t>0022-1325</t>
  </si>
  <si>
    <t>1940-0896</t>
  </si>
  <si>
    <t>0022-1333</t>
  </si>
  <si>
    <t>0973-7731</t>
  </si>
  <si>
    <t>1879-1689</t>
  </si>
  <si>
    <t>1432-1394</t>
  </si>
  <si>
    <t>1050-6926</t>
  </si>
  <si>
    <t>1559-002X</t>
  </si>
  <si>
    <t>0393-0440</t>
  </si>
  <si>
    <t>1879-1662</t>
  </si>
  <si>
    <t>2169-897X</t>
  </si>
  <si>
    <t>2169-8996</t>
  </si>
  <si>
    <t>2169-9003</t>
  </si>
  <si>
    <t>2169-9011</t>
  </si>
  <si>
    <t>2169-9275</t>
  </si>
  <si>
    <t>2169-9291</t>
  </si>
  <si>
    <t>2169-9097</t>
  </si>
  <si>
    <t>2169-9100</t>
  </si>
  <si>
    <t>2169-9313</t>
  </si>
  <si>
    <t>2169-9356</t>
  </si>
  <si>
    <t>2169-9380</t>
  </si>
  <si>
    <t>2169-9402</t>
  </si>
  <si>
    <t>1090-0241</t>
  </si>
  <si>
    <t>1943-5606</t>
  </si>
  <si>
    <t>1552-5708</t>
  </si>
  <si>
    <t>0022-1430</t>
  </si>
  <si>
    <t>1727-5652</t>
  </si>
  <si>
    <t>1057-0829</t>
  </si>
  <si>
    <t>1536-481X</t>
  </si>
  <si>
    <t>0925-5001</t>
  </si>
  <si>
    <t>1573-2916</t>
  </si>
  <si>
    <t>0364-9024</t>
  </si>
  <si>
    <t>1097-0118</t>
  </si>
  <si>
    <t>0731-5090</t>
  </si>
  <si>
    <t>1533-3884</t>
  </si>
  <si>
    <t>0363-5023</t>
  </si>
  <si>
    <t>1531-6564</t>
  </si>
  <si>
    <t>1873-3336</t>
  </si>
  <si>
    <t>0885-9701</t>
  </si>
  <si>
    <t>1550-509X</t>
  </si>
  <si>
    <t>1129-2377</t>
  </si>
  <si>
    <t>0167-6296</t>
  </si>
  <si>
    <t>1879-1646</t>
  </si>
  <si>
    <t>0361-6878</t>
  </si>
  <si>
    <t>2072-1315</t>
  </si>
  <si>
    <t>1053-2498</t>
  </si>
  <si>
    <t>1557-3117</t>
  </si>
  <si>
    <t>0022-149X</t>
  </si>
  <si>
    <t>1475-2697</t>
  </si>
  <si>
    <t>1600-0641</t>
  </si>
  <si>
    <t>0022-1503</t>
  </si>
  <si>
    <t>1465-7333</t>
  </si>
  <si>
    <t>1943-5193</t>
  </si>
  <si>
    <t>1381-1231</t>
  </si>
  <si>
    <t>1572-9397</t>
  </si>
  <si>
    <t>1029-8479</t>
  </si>
  <si>
    <t>0022-1554</t>
  </si>
  <si>
    <t>1551-5044</t>
  </si>
  <si>
    <t>0147-8885</t>
  </si>
  <si>
    <t>2046-0236</t>
  </si>
  <si>
    <t>1462-0316</t>
  </si>
  <si>
    <t>2380-4084</t>
  </si>
  <si>
    <t>0047-2484</t>
  </si>
  <si>
    <t>1095-8606</t>
  </si>
  <si>
    <t>1434-5161</t>
  </si>
  <si>
    <t>1435-232X</t>
  </si>
  <si>
    <t>0950-9240</t>
  </si>
  <si>
    <t>1476-5527</t>
  </si>
  <si>
    <t>0890-3344</t>
  </si>
  <si>
    <t>1552-5732</t>
  </si>
  <si>
    <t>0952-3871</t>
  </si>
  <si>
    <t>1365-277X</t>
  </si>
  <si>
    <t>1943-7900</t>
  </si>
  <si>
    <t>1814-2079</t>
  </si>
  <si>
    <t>1943-5584</t>
  </si>
  <si>
    <t>1525-755X</t>
  </si>
  <si>
    <t>1525-7541</t>
  </si>
  <si>
    <t>1070-9428</t>
  </si>
  <si>
    <t>1314-2607</t>
  </si>
  <si>
    <t>0263-6352</t>
  </si>
  <si>
    <t>1473-5598</t>
  </si>
  <si>
    <t>1698-6180</t>
  </si>
  <si>
    <t>1886-7995</t>
  </si>
  <si>
    <t>1062-3701</t>
  </si>
  <si>
    <t>1943-3522</t>
  </si>
  <si>
    <t>0022-1759</t>
  </si>
  <si>
    <t>1872-7905</t>
  </si>
  <si>
    <t>0022-1767</t>
  </si>
  <si>
    <t>1550-6606</t>
  </si>
  <si>
    <t>1524-9557</t>
  </si>
  <si>
    <t>1537-4513</t>
  </si>
  <si>
    <t>1388-3127</t>
  </si>
  <si>
    <t>1573-1111</t>
  </si>
  <si>
    <t>1530-9290</t>
  </si>
  <si>
    <t>1367-5435</t>
  </si>
  <si>
    <t>1476-5535</t>
  </si>
  <si>
    <t>1029-242X</t>
  </si>
  <si>
    <t>0163-4453</t>
  </si>
  <si>
    <t>1532-2742</t>
  </si>
  <si>
    <t>1341-321X</t>
  </si>
  <si>
    <t>1437-7780</t>
  </si>
  <si>
    <t>0022-1899</t>
  </si>
  <si>
    <t>1537-6613</t>
  </si>
  <si>
    <t>0165-5515</t>
  </si>
  <si>
    <t>1741-6485</t>
  </si>
  <si>
    <t>1016-2364</t>
  </si>
  <si>
    <t>0268-3962</t>
  </si>
  <si>
    <t>1466-4437</t>
  </si>
  <si>
    <t>1001-9014</t>
  </si>
  <si>
    <t>1573-2665</t>
  </si>
  <si>
    <t>1873-3344</t>
  </si>
  <si>
    <t>0892-7553</t>
  </si>
  <si>
    <t>1572-8889</t>
  </si>
  <si>
    <t>1366-638X</t>
  </si>
  <si>
    <t>1572-9753</t>
  </si>
  <si>
    <t>0022-1910</t>
  </si>
  <si>
    <t>1879-1611</t>
  </si>
  <si>
    <t>1536-2442</t>
  </si>
  <si>
    <t>0921-0296</t>
  </si>
  <si>
    <t>1573-0409</t>
  </si>
  <si>
    <t>0925-9902</t>
  </si>
  <si>
    <t>1573-7675</t>
  </si>
  <si>
    <t>0956-5515</t>
  </si>
  <si>
    <t>1572-8145</t>
  </si>
  <si>
    <t>1530-8138</t>
  </si>
  <si>
    <t>0885-0666</t>
  </si>
  <si>
    <t>1525-1489</t>
  </si>
  <si>
    <t>1079-9907</t>
  </si>
  <si>
    <t>1557-7465</t>
  </si>
  <si>
    <t>0954-6820</t>
  </si>
  <si>
    <t>1365-2796</t>
  </si>
  <si>
    <t>0300-0605</t>
  </si>
  <si>
    <t>1473-2300</t>
  </si>
  <si>
    <t>1383-875X</t>
  </si>
  <si>
    <t>1572-8595</t>
  </si>
  <si>
    <t>0896-4327</t>
  </si>
  <si>
    <t>1540-8183</t>
  </si>
  <si>
    <t>1042-3931</t>
  </si>
  <si>
    <t>1557-2501</t>
  </si>
  <si>
    <t>0022-2011</t>
  </si>
  <si>
    <t>1096-0805</t>
  </si>
  <si>
    <t>1018-9068</t>
  </si>
  <si>
    <t>1698-0808</t>
  </si>
  <si>
    <t>0022-202X</t>
  </si>
  <si>
    <t>1523-1747</t>
  </si>
  <si>
    <t>1081-5589</t>
  </si>
  <si>
    <t>1708-8267</t>
  </si>
  <si>
    <t>0894-1939</t>
  </si>
  <si>
    <t>1521-0553</t>
  </si>
  <si>
    <t>2210-3988</t>
  </si>
  <si>
    <t>1943-4774</t>
  </si>
  <si>
    <t>1018-3647</t>
  </si>
  <si>
    <t>2213-686X</t>
  </si>
  <si>
    <t>1011-8934</t>
  </si>
  <si>
    <t>1598-6357</t>
  </si>
  <si>
    <t>1042-346X</t>
  </si>
  <si>
    <t>1938-1387</t>
  </si>
  <si>
    <t>1073-1105</t>
  </si>
  <si>
    <t>1748-720X</t>
  </si>
  <si>
    <t>0741-5400</t>
  </si>
  <si>
    <t>1938-3673</t>
  </si>
  <si>
    <t>0733-8724</t>
  </si>
  <si>
    <t>1558-2213</t>
  </si>
  <si>
    <t>1129-5767</t>
  </si>
  <si>
    <t>1723-8633</t>
  </si>
  <si>
    <t>0022-2275</t>
  </si>
  <si>
    <t>1539-7262</t>
  </si>
  <si>
    <t>0898-2104</t>
  </si>
  <si>
    <t>1532-2394</t>
  </si>
  <si>
    <t>1520-572X</t>
  </si>
  <si>
    <t>1873-3352</t>
  </si>
  <si>
    <t>1461-3484</t>
  </si>
  <si>
    <t>2048-4046</t>
  </si>
  <si>
    <t>0022-2291</t>
  </si>
  <si>
    <t>1573-7357</t>
  </si>
  <si>
    <t>1532-4435</t>
  </si>
  <si>
    <t>1096-0856</t>
  </si>
  <si>
    <t>1053-1807</t>
  </si>
  <si>
    <t>1522-2586</t>
  </si>
  <si>
    <t>1873-4766</t>
  </si>
  <si>
    <t>1064-7554</t>
  </si>
  <si>
    <t>1573-7055</t>
  </si>
  <si>
    <t>0022-2372</t>
  </si>
  <si>
    <t>1545-1542</t>
  </si>
  <si>
    <t>1573-7039</t>
  </si>
  <si>
    <t>0742-597X</t>
  </si>
  <si>
    <t>1943-5479</t>
  </si>
  <si>
    <t>0742-1222</t>
  </si>
  <si>
    <t>1557-928X</t>
  </si>
  <si>
    <t>0161-4754</t>
  </si>
  <si>
    <t>1087-1357</t>
  </si>
  <si>
    <t>1528-8935</t>
  </si>
  <si>
    <t>0278-6125</t>
  </si>
  <si>
    <t>1878-6642</t>
  </si>
  <si>
    <t>0948-4280</t>
  </si>
  <si>
    <t>1437-8213</t>
  </si>
  <si>
    <t>0924-7963</t>
  </si>
  <si>
    <t>1879-1573</t>
  </si>
  <si>
    <t>1096-9888</t>
  </si>
  <si>
    <t>1544-1024</t>
  </si>
  <si>
    <t>1943-5533</t>
  </si>
  <si>
    <t>1873-4774</t>
  </si>
  <si>
    <t>2044-5326</t>
  </si>
  <si>
    <t>1573-4803</t>
  </si>
  <si>
    <t>1573-482X</t>
  </si>
  <si>
    <t>1573-4838</t>
  </si>
  <si>
    <t>0022-247X</t>
  </si>
  <si>
    <t>1096-0813</t>
  </si>
  <si>
    <t>1432-1416</t>
  </si>
  <si>
    <t>1572-8897</t>
  </si>
  <si>
    <t>0924-9907</t>
  </si>
  <si>
    <t>1573-7683</t>
  </si>
  <si>
    <t>0022-2488</t>
  </si>
  <si>
    <t>1089-7658</t>
  </si>
  <si>
    <t>0022-2496</t>
  </si>
  <si>
    <t>1096-0880</t>
  </si>
  <si>
    <t>1050-0472</t>
  </si>
  <si>
    <t>1528-9001</t>
  </si>
  <si>
    <t>1727-7191</t>
  </si>
  <si>
    <t>1811-8216</t>
  </si>
  <si>
    <t>1369-6998</t>
  </si>
  <si>
    <t>1941-837X</t>
  </si>
  <si>
    <t>0022-2585</t>
  </si>
  <si>
    <t>1938-2928</t>
  </si>
  <si>
    <t>0306-6800</t>
  </si>
  <si>
    <t>1473-4257</t>
  </si>
  <si>
    <t>0022-2593</t>
  </si>
  <si>
    <t>1468-6244</t>
  </si>
  <si>
    <t>1438-8871</t>
  </si>
  <si>
    <t>0022-2615</t>
  </si>
  <si>
    <t>1473-5644</t>
  </si>
  <si>
    <t>0047-2565</t>
  </si>
  <si>
    <t>1600-0684</t>
  </si>
  <si>
    <t>0969-1413</t>
  </si>
  <si>
    <t>1475-5793</t>
  </si>
  <si>
    <t>0148-5598</t>
  </si>
  <si>
    <t>1573-689X</t>
  </si>
  <si>
    <t>0146-6615</t>
  </si>
  <si>
    <t>1096-9071</t>
  </si>
  <si>
    <t>1520-4804</t>
  </si>
  <si>
    <t>1557-7600</t>
  </si>
  <si>
    <t>0022-2631</t>
  </si>
  <si>
    <t>1432-1424</t>
  </si>
  <si>
    <t>1873-3123</t>
  </si>
  <si>
    <t>0749-596X</t>
  </si>
  <si>
    <t>1096-0821</t>
  </si>
  <si>
    <t>0263-4929</t>
  </si>
  <si>
    <t>1525-1314</t>
  </si>
  <si>
    <t>0167-7012</t>
  </si>
  <si>
    <t>1872-8359</t>
  </si>
  <si>
    <t>1225-8873</t>
  </si>
  <si>
    <t>1976-3794</t>
  </si>
  <si>
    <t>1017-7825</t>
  </si>
  <si>
    <t>1738-8872</t>
  </si>
  <si>
    <t>1684-1182</t>
  </si>
  <si>
    <t>1995-9133</t>
  </si>
  <si>
    <t>1057-7157</t>
  </si>
  <si>
    <t>1941-0158</t>
  </si>
  <si>
    <t>1464-5246</t>
  </si>
  <si>
    <t>1361-6439</t>
  </si>
  <si>
    <t>0262-821X</t>
  </si>
  <si>
    <t>2041-4978</t>
  </si>
  <si>
    <t>0022-2720</t>
  </si>
  <si>
    <t>1365-2818</t>
  </si>
  <si>
    <t>0832-7823</t>
  </si>
  <si>
    <t>1526-9523</t>
  </si>
  <si>
    <t>1542-2011</t>
  </si>
  <si>
    <t>0022-2828</t>
  </si>
  <si>
    <t>1095-8584</t>
  </si>
  <si>
    <t>0022-2836</t>
  </si>
  <si>
    <t>1089-8638</t>
  </si>
  <si>
    <t>1525-1578</t>
  </si>
  <si>
    <t>1943-7811</t>
  </si>
  <si>
    <t>1479-6813</t>
  </si>
  <si>
    <t>0022-2844</t>
  </si>
  <si>
    <t>1432-1432</t>
  </si>
  <si>
    <t>1873-4243</t>
  </si>
  <si>
    <t>1567-2379</t>
  </si>
  <si>
    <t>1567-2387</t>
  </si>
  <si>
    <t>1873-3166</t>
  </si>
  <si>
    <t>0946-2716</t>
  </si>
  <si>
    <t>1432-1440</t>
  </si>
  <si>
    <t>0948-5023</t>
  </si>
  <si>
    <t>1559-1166</t>
  </si>
  <si>
    <t>0952-3499</t>
  </si>
  <si>
    <t>1099-1352</t>
  </si>
  <si>
    <t>1096-083X</t>
  </si>
  <si>
    <t>0260-1230</t>
  </si>
  <si>
    <t>1464-3766</t>
  </si>
  <si>
    <t>0362-2525</t>
  </si>
  <si>
    <t>1097-4687</t>
  </si>
  <si>
    <t>1940-1027</t>
  </si>
  <si>
    <t>0047-259X</t>
  </si>
  <si>
    <t>0142-4319</t>
  </si>
  <si>
    <t>1573-2657</t>
  </si>
  <si>
    <t>1108-7161</t>
  </si>
  <si>
    <t>1477-3155</t>
  </si>
  <si>
    <t>1572-896X</t>
  </si>
  <si>
    <t>0022-2933</t>
  </si>
  <si>
    <t>1464-5262</t>
  </si>
  <si>
    <t>1520-6025</t>
  </si>
  <si>
    <t>0373-4633</t>
  </si>
  <si>
    <t>1469-7785</t>
  </si>
  <si>
    <t>1751-6552</t>
  </si>
  <si>
    <t>0022-300X</t>
  </si>
  <si>
    <t>2640-396X</t>
  </si>
  <si>
    <t>1724-6059</t>
  </si>
  <si>
    <t>1539-736X</t>
  </si>
  <si>
    <t>1084-8045</t>
  </si>
  <si>
    <t>1095-8592</t>
  </si>
  <si>
    <t>1435-1463</t>
  </si>
  <si>
    <t>1573-7373</t>
  </si>
  <si>
    <t>1536-5166</t>
  </si>
  <si>
    <t>1471-4159</t>
  </si>
  <si>
    <t>1365-2826</t>
  </si>
  <si>
    <t>1563-5260</t>
  </si>
  <si>
    <t>1552-6569</t>
  </si>
  <si>
    <t>1872-8421</t>
  </si>
  <si>
    <t>1873-8052</t>
  </si>
  <si>
    <t>1432-1459</t>
  </si>
  <si>
    <t>1468-330X</t>
  </si>
  <si>
    <t>1554-6578</t>
  </si>
  <si>
    <t>1522-1598</t>
  </si>
  <si>
    <t>1545-7222</t>
  </si>
  <si>
    <t>1773-0406</t>
  </si>
  <si>
    <t>1529-2401</t>
  </si>
  <si>
    <t>1872-678X</t>
  </si>
  <si>
    <t>0888-0395</t>
  </si>
  <si>
    <t>1945-2810</t>
  </si>
  <si>
    <t>1097-4547</t>
  </si>
  <si>
    <t>1933-0693</t>
  </si>
  <si>
    <t>1547-5646</t>
  </si>
  <si>
    <t>1537-1921</t>
  </si>
  <si>
    <t>1557-9042</t>
  </si>
  <si>
    <t>1538-2443</t>
  </si>
  <si>
    <t>0929-8215</t>
  </si>
  <si>
    <t>1744-5027</t>
  </si>
  <si>
    <t>1345-4676</t>
  </si>
  <si>
    <t>1347-3409</t>
  </si>
  <si>
    <t>1437-4358</t>
  </si>
  <si>
    <t>0377-0257</t>
  </si>
  <si>
    <t>1873-2631</t>
  </si>
  <si>
    <t>1573-4862</t>
  </si>
  <si>
    <t>1402-9251</t>
  </si>
  <si>
    <t>1776-0852</t>
  </si>
  <si>
    <t>0218-8635</t>
  </si>
  <si>
    <t>1793-6624</t>
  </si>
  <si>
    <t>0938-8974</t>
  </si>
  <si>
    <t>1432-1467</t>
  </si>
  <si>
    <t>1048-5252</t>
  </si>
  <si>
    <t>1029-0311</t>
  </si>
  <si>
    <t>1071-3581</t>
  </si>
  <si>
    <t>1532-6551</t>
  </si>
  <si>
    <t>0161-5505</t>
  </si>
  <si>
    <t>1535-5667</t>
  </si>
  <si>
    <t>1881-1248</t>
  </si>
  <si>
    <t>0002-0443</t>
  </si>
  <si>
    <t>1539-0721</t>
  </si>
  <si>
    <t>1057-3631</t>
  </si>
  <si>
    <t>1550-5065</t>
  </si>
  <si>
    <t>0148-4834</t>
  </si>
  <si>
    <t>1938-2421</t>
  </si>
  <si>
    <t>1527-6546</t>
  </si>
  <si>
    <t>1547-5069</t>
  </si>
  <si>
    <t>0022-3166</t>
  </si>
  <si>
    <t>1541-6100</t>
  </si>
  <si>
    <t>1878-2620</t>
  </si>
  <si>
    <t>0955-2863</t>
  </si>
  <si>
    <t>1873-4847</t>
  </si>
  <si>
    <t>0301-4800</t>
  </si>
  <si>
    <t>1881-7742</t>
  </si>
  <si>
    <t>0144-3615</t>
  </si>
  <si>
    <t>1364-6893</t>
  </si>
  <si>
    <t>1341-8076</t>
  </si>
  <si>
    <t>1447-0756</t>
  </si>
  <si>
    <t>1545-9632</t>
  </si>
  <si>
    <t>1076-2752</t>
  </si>
  <si>
    <t>1536-5948</t>
  </si>
  <si>
    <t>1341-9145</t>
  </si>
  <si>
    <t>1348-9585</t>
  </si>
  <si>
    <t>0916-8370</t>
  </si>
  <si>
    <t>1573-868X</t>
  </si>
  <si>
    <t>1080-7683</t>
  </si>
  <si>
    <t>1557-7732</t>
  </si>
  <si>
    <t>0892-7219</t>
  </si>
  <si>
    <t>1528-896X</t>
  </si>
  <si>
    <t>0272-6963</t>
  </si>
  <si>
    <t>1873-1317</t>
  </si>
  <si>
    <t>0379-4024</t>
  </si>
  <si>
    <t>1841-7744</t>
  </si>
  <si>
    <t>0022-3239</t>
  </si>
  <si>
    <t>1573-2878</t>
  </si>
  <si>
    <t>0278-2391</t>
  </si>
  <si>
    <t>1531-5053</t>
  </si>
  <si>
    <t>0904-2512</t>
  </si>
  <si>
    <t>1600-0714</t>
  </si>
  <si>
    <t>0305-182X</t>
  </si>
  <si>
    <t>1365-2842</t>
  </si>
  <si>
    <t>1520-6904</t>
  </si>
  <si>
    <t>1091-9392</t>
  </si>
  <si>
    <t>1532-7744</t>
  </si>
  <si>
    <t>2193-7192</t>
  </si>
  <si>
    <t>2193-7206</t>
  </si>
  <si>
    <t>0190-6011</t>
  </si>
  <si>
    <t>1938-1344</t>
  </si>
  <si>
    <t>0736-0266</t>
  </si>
  <si>
    <t>1554-527X</t>
  </si>
  <si>
    <t>0949-2658</t>
  </si>
  <si>
    <t>1436-2023</t>
  </si>
  <si>
    <t>0890-5339</t>
  </si>
  <si>
    <t>1531-2291</t>
  </si>
  <si>
    <t>1034-4810</t>
  </si>
  <si>
    <t>1440-1754</t>
  </si>
  <si>
    <t>1528-8447</t>
  </si>
  <si>
    <t>1873-6513</t>
  </si>
  <si>
    <t>1573-0417</t>
  </si>
  <si>
    <t>0022-3360</t>
  </si>
  <si>
    <t>1937-2337</t>
  </si>
  <si>
    <t>0825-8597</t>
  </si>
  <si>
    <t>2369-5293</t>
  </si>
  <si>
    <t>1096-6218</t>
  </si>
  <si>
    <t>1557-7740</t>
  </si>
  <si>
    <t>0743-7315</t>
  </si>
  <si>
    <t>1096-0848</t>
  </si>
  <si>
    <t>0022-3395</t>
  </si>
  <si>
    <t>1937-2345</t>
  </si>
  <si>
    <t>1941-2444</t>
  </si>
  <si>
    <t>0022-3417</t>
  </si>
  <si>
    <t>1096-9896</t>
  </si>
  <si>
    <t>2191-0251</t>
  </si>
  <si>
    <t>1536-4801</t>
  </si>
  <si>
    <t>0191-3913</t>
  </si>
  <si>
    <t>1938-2405</t>
  </si>
  <si>
    <t>0271-6798</t>
  </si>
  <si>
    <t>1539-2570</t>
  </si>
  <si>
    <t>1060-152X</t>
  </si>
  <si>
    <t>1473-5865</t>
  </si>
  <si>
    <t>0022-3476</t>
  </si>
  <si>
    <t>1097-6833</t>
  </si>
  <si>
    <t>1099-1387</t>
  </si>
  <si>
    <t>0887-3828</t>
  </si>
  <si>
    <t>1943-5509</t>
  </si>
  <si>
    <t>0893-2190</t>
  </si>
  <si>
    <t>1550-5073</t>
  </si>
  <si>
    <t>0300-5577</t>
  </si>
  <si>
    <t>1619-3997</t>
  </si>
  <si>
    <t>0022-3484</t>
  </si>
  <si>
    <t>1600-0765</t>
  </si>
  <si>
    <t>0022-3492</t>
  </si>
  <si>
    <t>1943-3670</t>
  </si>
  <si>
    <t>1612-4758</t>
  </si>
  <si>
    <t>1612-4766</t>
  </si>
  <si>
    <t>1348-589X</t>
  </si>
  <si>
    <t>1349-0923</t>
  </si>
  <si>
    <t>1747-5457</t>
  </si>
  <si>
    <t>1460-2415</t>
  </si>
  <si>
    <t>1520-6017</t>
  </si>
  <si>
    <t>1567-567X</t>
  </si>
  <si>
    <t>1573-8744</t>
  </si>
  <si>
    <t>1056-8719</t>
  </si>
  <si>
    <t>1873-488X</t>
  </si>
  <si>
    <t>0022-3565</t>
  </si>
  <si>
    <t>1521-0103</t>
  </si>
  <si>
    <t>1482-1826</t>
  </si>
  <si>
    <t>0022-3573</t>
  </si>
  <si>
    <t>2042-7158</t>
  </si>
  <si>
    <t>1863-7345</t>
  </si>
  <si>
    <t>1873-2666</t>
  </si>
  <si>
    <t>1011-1344</t>
  </si>
  <si>
    <t>1873-2682</t>
  </si>
  <si>
    <t>1873-2739</t>
  </si>
  <si>
    <t>1529-8817</t>
  </si>
  <si>
    <t>1529-7845</t>
  </si>
  <si>
    <t>1520-5215</t>
  </si>
  <si>
    <t>1520-5207</t>
  </si>
  <si>
    <t>0022-3670</t>
  </si>
  <si>
    <t>1520-0485</t>
  </si>
  <si>
    <t>1099-1395</t>
  </si>
  <si>
    <t>1879-2553</t>
  </si>
  <si>
    <t>0953-4075</t>
  </si>
  <si>
    <t>1361-6455</t>
  </si>
  <si>
    <t>0022-3727</t>
  </si>
  <si>
    <t>1361-6463</t>
  </si>
  <si>
    <t>0954-3899</t>
  </si>
  <si>
    <t>1361-6471</t>
  </si>
  <si>
    <t>0953-8984</t>
  </si>
  <si>
    <t>1361-648X</t>
  </si>
  <si>
    <t>1138-7548</t>
  </si>
  <si>
    <t>1877-8755</t>
  </si>
  <si>
    <t>0867-5910</t>
  </si>
  <si>
    <t>1469-7793</t>
  </si>
  <si>
    <t>1439-0434</t>
  </si>
  <si>
    <t>1600-079X</t>
  </si>
  <si>
    <t>0142-7873</t>
  </si>
  <si>
    <t>1464-3774</t>
  </si>
  <si>
    <t>0974-1275</t>
  </si>
  <si>
    <t>1867-0725</t>
  </si>
  <si>
    <t>1435-8107</t>
  </si>
  <si>
    <t>1532-4087</t>
  </si>
  <si>
    <t>1522-2624</t>
  </si>
  <si>
    <t>2239-7264</t>
  </si>
  <si>
    <t>1618-1328</t>
  </si>
  <si>
    <t>1618-0860</t>
  </si>
  <si>
    <t>0022-3778</t>
  </si>
  <si>
    <t>1469-7807</t>
  </si>
  <si>
    <t>1530-8014</t>
  </si>
  <si>
    <t>2191-0340</t>
  </si>
  <si>
    <t>1572-8935</t>
  </si>
  <si>
    <t>2642-4150</t>
  </si>
  <si>
    <t>2642-4169</t>
  </si>
  <si>
    <t>1572-8919</t>
  </si>
  <si>
    <t>1573-4854</t>
  </si>
  <si>
    <t>1934-0508</t>
  </si>
  <si>
    <t>1346-7395</t>
  </si>
  <si>
    <t>1349-0486</t>
  </si>
  <si>
    <t>1873-2755</t>
  </si>
  <si>
    <t>0094-9930</t>
  </si>
  <si>
    <t>1528-8978</t>
  </si>
  <si>
    <t>1873-2771</t>
  </si>
  <si>
    <t>0737-6782</t>
  </si>
  <si>
    <t>1540-5885</t>
  </si>
  <si>
    <t>8755-7223</t>
  </si>
  <si>
    <t>1532-8481</t>
  </si>
  <si>
    <t>0748-4658</t>
  </si>
  <si>
    <t>1533-3876</t>
  </si>
  <si>
    <t>0022-3913</t>
  </si>
  <si>
    <t>1097-6841</t>
  </si>
  <si>
    <t>1535-3893</t>
  </si>
  <si>
    <t>1535-3907</t>
  </si>
  <si>
    <t>0022-3956</t>
  </si>
  <si>
    <t>1879-1379</t>
  </si>
  <si>
    <t>1488-2434</t>
  </si>
  <si>
    <t>1461-7285</t>
  </si>
  <si>
    <t>0279-3695</t>
  </si>
  <si>
    <t>1938-2413</t>
  </si>
  <si>
    <t>0022-3999</t>
  </si>
  <si>
    <t>1879-1360</t>
  </si>
  <si>
    <t>1741-3842</t>
  </si>
  <si>
    <t>1741-3850</t>
  </si>
  <si>
    <t>0022-4006</t>
  </si>
  <si>
    <t>1752-7325</t>
  </si>
  <si>
    <t>0197-5897</t>
  </si>
  <si>
    <t>1745-655X</t>
  </si>
  <si>
    <t>0022-4065</t>
  </si>
  <si>
    <t>2575-6230</t>
  </si>
  <si>
    <t>1879-1352</t>
  </si>
  <si>
    <t>JOURNAL OF QUATERNARY SCIENCE</t>
  </si>
  <si>
    <t>0267-8179</t>
  </si>
  <si>
    <t>1099-1417</t>
  </si>
  <si>
    <t>0449-3060</t>
  </si>
  <si>
    <t>1349-9157</t>
  </si>
  <si>
    <t>1588-2780</t>
  </si>
  <si>
    <t>1361-6498</t>
  </si>
  <si>
    <t>1097-4555</t>
  </si>
  <si>
    <t>0892-1016</t>
  </si>
  <si>
    <t>2162-4569</t>
  </si>
  <si>
    <t>JOURNAL OF RECEPTORS AND SIGNAL TRANSDUCTION</t>
  </si>
  <si>
    <t>1079-9893</t>
  </si>
  <si>
    <t>1532-4281</t>
  </si>
  <si>
    <t>0743-684X</t>
  </si>
  <si>
    <t>1098-8947</t>
  </si>
  <si>
    <t>1081-597X</t>
  </si>
  <si>
    <t>1938-2391</t>
  </si>
  <si>
    <t>1650-1977</t>
  </si>
  <si>
    <t>1651-2081</t>
  </si>
  <si>
    <t>1530-7964</t>
  </si>
  <si>
    <t>1532-8503</t>
  </si>
  <si>
    <t>0916-8818</t>
  </si>
  <si>
    <t>1348-4400</t>
  </si>
  <si>
    <t>0165-0378</t>
  </si>
  <si>
    <t>1872-7603</t>
  </si>
  <si>
    <t>0148-6055</t>
  </si>
  <si>
    <t>1520-8516</t>
  </si>
  <si>
    <t>0315-162X</t>
  </si>
  <si>
    <t>1499-2752</t>
  </si>
  <si>
    <t>0890-765X</t>
  </si>
  <si>
    <t>1748-0361</t>
  </si>
  <si>
    <t>1530-7972</t>
  </si>
  <si>
    <t>1094-6136</t>
  </si>
  <si>
    <t>1099-1425</t>
  </si>
  <si>
    <t>1746-1561</t>
  </si>
  <si>
    <t>1440-2440</t>
  </si>
  <si>
    <t>1878-1861</t>
  </si>
  <si>
    <t>0885-7474</t>
  </si>
  <si>
    <t>1573-7691</t>
  </si>
  <si>
    <t>1385-1101</t>
  </si>
  <si>
    <t>1873-1414</t>
  </si>
  <si>
    <t>1527-1404</t>
  </si>
  <si>
    <t>1938-3681</t>
  </si>
  <si>
    <t>1573-157X</t>
  </si>
  <si>
    <t>1745-459X</t>
  </si>
  <si>
    <t>1615-9314</t>
  </si>
  <si>
    <t>0730-8000</t>
  </si>
  <si>
    <t>1943-6319</t>
  </si>
  <si>
    <t>1058-2746</t>
  </si>
  <si>
    <t>1532-6500</t>
  </si>
  <si>
    <t>1365-2869</t>
  </si>
  <si>
    <t>0022-4510</t>
  </si>
  <si>
    <t>1748-5827</t>
  </si>
  <si>
    <t>1941-3300</t>
  </si>
  <si>
    <t>1614-7480</t>
  </si>
  <si>
    <t>1573-4846</t>
  </si>
  <si>
    <t>1528-8986</t>
  </si>
  <si>
    <t>1095-726X</t>
  </si>
  <si>
    <t>1433-0768</t>
  </si>
  <si>
    <t>1572-8927</t>
  </si>
  <si>
    <t>0022-460X</t>
  </si>
  <si>
    <t>1095-8568</t>
  </si>
  <si>
    <t>0895-9811</t>
  </si>
  <si>
    <t>1873-0647</t>
  </si>
  <si>
    <t>0022-4650</t>
  </si>
  <si>
    <t>1533-6794</t>
  </si>
  <si>
    <t>1092-4388</t>
  </si>
  <si>
    <t>1558-9102</t>
  </si>
  <si>
    <t>2045-7723</t>
  </si>
  <si>
    <t>0895-2779</t>
  </si>
  <si>
    <t>1543-2904</t>
  </si>
  <si>
    <t>0888-4773</t>
  </si>
  <si>
    <t>1543-270X</t>
  </si>
  <si>
    <t>0022-4707</t>
  </si>
  <si>
    <t>1827-1928</t>
  </si>
  <si>
    <t>0264-0414</t>
  </si>
  <si>
    <t>1466-447X</t>
  </si>
  <si>
    <t>0094-9655</t>
  </si>
  <si>
    <t>1563-5163</t>
  </si>
  <si>
    <t>1742-5468</t>
  </si>
  <si>
    <t>0022-4715</t>
  </si>
  <si>
    <t>1572-9613</t>
  </si>
  <si>
    <t>1879-1220</t>
  </si>
  <si>
    <t>0022-474X</t>
  </si>
  <si>
    <t>1879-1212</t>
  </si>
  <si>
    <t>2041-3130</t>
  </si>
  <si>
    <t>0963-8687</t>
  </si>
  <si>
    <t>1873-1198</t>
  </si>
  <si>
    <t>1064-8011</t>
  </si>
  <si>
    <t>1533-4287</t>
  </si>
  <si>
    <t>1047-8477</t>
  </si>
  <si>
    <t>1095-8657</t>
  </si>
  <si>
    <t>1573-8779</t>
  </si>
  <si>
    <t>0733-9445</t>
  </si>
  <si>
    <t>1943-541X</t>
  </si>
  <si>
    <t>0191-8141</t>
  </si>
  <si>
    <t>1873-1201</t>
  </si>
  <si>
    <t>0920-8542</t>
  </si>
  <si>
    <t>1573-0484</t>
  </si>
  <si>
    <t>1872-8162</t>
  </si>
  <si>
    <t>1558-9293</t>
  </si>
  <si>
    <t>0022-4790</t>
  </si>
  <si>
    <t>1096-9098</t>
  </si>
  <si>
    <t>0022-4804</t>
  </si>
  <si>
    <t>1095-8673</t>
  </si>
  <si>
    <t>0733-9453</t>
  </si>
  <si>
    <t>1943-5428</t>
  </si>
  <si>
    <t>0747-7171</t>
  </si>
  <si>
    <t>1095-855X</t>
  </si>
  <si>
    <t>0909-0495</t>
  </si>
  <si>
    <t>1600-5775</t>
  </si>
  <si>
    <t>1477-2019</t>
  </si>
  <si>
    <t>1478-0941</t>
  </si>
  <si>
    <t>0164-1212</t>
  </si>
  <si>
    <t>1873-1228</t>
  </si>
  <si>
    <t>1383-7621</t>
  </si>
  <si>
    <t>1873-6165</t>
  </si>
  <si>
    <t>0273-5024</t>
  </si>
  <si>
    <t>1543-2769</t>
  </si>
  <si>
    <t>1357-633X</t>
  </si>
  <si>
    <t>1758-1109</t>
  </si>
  <si>
    <t>0022-4898</t>
  </si>
  <si>
    <t>1879-1204</t>
  </si>
  <si>
    <t>1745-4603</t>
  </si>
  <si>
    <t>0004-5411</t>
  </si>
  <si>
    <t>1557-735X</t>
  </si>
  <si>
    <t>0001-4966</t>
  </si>
  <si>
    <t>1520-8524</t>
  </si>
  <si>
    <t>1096-2247</t>
  </si>
  <si>
    <t>2162-2906</t>
  </si>
  <si>
    <t>0890-8567</t>
  </si>
  <si>
    <t>1527-5418</t>
  </si>
  <si>
    <t>0190-9622</t>
  </si>
  <si>
    <t>1097-6787</t>
  </si>
  <si>
    <t>1067-151X</t>
  </si>
  <si>
    <t>1940-5480</t>
  </si>
  <si>
    <t>1551-2916</t>
  </si>
  <si>
    <t>0735-1097</t>
  </si>
  <si>
    <t>1558-3597</t>
  </si>
  <si>
    <t>1072-7515</t>
  </si>
  <si>
    <t>1879-1190</t>
  </si>
  <si>
    <t>0002-8177</t>
  </si>
  <si>
    <t>1943-4723</t>
  </si>
  <si>
    <t>0002-8614</t>
  </si>
  <si>
    <t>1532-5415</t>
  </si>
  <si>
    <t>0002-8711</t>
  </si>
  <si>
    <t>2161-6027</t>
  </si>
  <si>
    <t>0894-0347</t>
  </si>
  <si>
    <t>1088-6834</t>
  </si>
  <si>
    <t>1067-5027</t>
  </si>
  <si>
    <t>1527-974X</t>
  </si>
  <si>
    <t>8756-971X</t>
  </si>
  <si>
    <t>1943-6270</t>
  </si>
  <si>
    <t>1558-9331</t>
  </si>
  <si>
    <t>1544-3191</t>
  </si>
  <si>
    <t>1544-3450</t>
  </si>
  <si>
    <t>8750-7315</t>
  </si>
  <si>
    <t>1930-8264</t>
  </si>
  <si>
    <t>0003-1062</t>
  </si>
  <si>
    <t>2327-9788</t>
  </si>
  <si>
    <t>1879-1123</t>
  </si>
  <si>
    <t>1943-7854</t>
  </si>
  <si>
    <t>0894-7317</t>
  </si>
  <si>
    <t>1533-3450</t>
  </si>
  <si>
    <t>0162-1459</t>
  </si>
  <si>
    <t>1537-274X</t>
  </si>
  <si>
    <t>1752-1688</t>
  </si>
  <si>
    <t>0021-9142</t>
  </si>
  <si>
    <t>2195-0571</t>
  </si>
  <si>
    <t>0022-4928</t>
  </si>
  <si>
    <t>1520-0469</t>
  </si>
  <si>
    <t>1549-4950</t>
  </si>
  <si>
    <t>1678-4790</t>
  </si>
  <si>
    <t>1488-2159</t>
  </si>
  <si>
    <t>1348-6535</t>
  </si>
  <si>
    <t>0717-9707</t>
  </si>
  <si>
    <t>2192-6549</t>
  </si>
  <si>
    <t>0253-3839</t>
  </si>
  <si>
    <t>2158-7299</t>
  </si>
  <si>
    <t>1945-7111</t>
  </si>
  <si>
    <t>1746-0220</t>
  </si>
  <si>
    <t>0926-9959</t>
  </si>
  <si>
    <t>1468-3083</t>
  </si>
  <si>
    <t>1435-9855</t>
  </si>
  <si>
    <t>1938-3711</t>
  </si>
  <si>
    <t>0023-6152</t>
  </si>
  <si>
    <t>0929-6646</t>
  </si>
  <si>
    <t>1876-0821</t>
  </si>
  <si>
    <t>0016-0032</t>
  </si>
  <si>
    <t>1879-2693</t>
  </si>
  <si>
    <t>0016-7649</t>
  </si>
  <si>
    <t>2041-479X</t>
  </si>
  <si>
    <t>0016-7622</t>
  </si>
  <si>
    <t>0974-6889</t>
  </si>
  <si>
    <t>0022-5010</t>
  </si>
  <si>
    <t>1573-0387</t>
  </si>
  <si>
    <t>0970-4140</t>
  </si>
  <si>
    <t>0019-4964</t>
  </si>
  <si>
    <t>2050-0416</t>
  </si>
  <si>
    <t>1469-7661</t>
  </si>
  <si>
    <t>1349-273X</t>
  </si>
  <si>
    <t>0304-9914</t>
  </si>
  <si>
    <t>2234-3008</t>
  </si>
  <si>
    <t>0024-6107</t>
  </si>
  <si>
    <t>1469-7750</t>
  </si>
  <si>
    <t>0025-3154</t>
  </si>
  <si>
    <t>1469-7769</t>
  </si>
  <si>
    <t>1873-4782</t>
  </si>
  <si>
    <t>0026-1165</t>
  </si>
  <si>
    <t>2186-9057</t>
  </si>
  <si>
    <t>0027-9684</t>
  </si>
  <si>
    <t>1943-4693</t>
  </si>
  <si>
    <t>1878-5883</t>
  </si>
  <si>
    <t>0160-5682</t>
  </si>
  <si>
    <t>1476-9360</t>
  </si>
  <si>
    <t>1084-7529</t>
  </si>
  <si>
    <t>1520-8532</t>
  </si>
  <si>
    <t>0740-3224</t>
  </si>
  <si>
    <t>1520-8540</t>
  </si>
  <si>
    <t>0552-9360</t>
  </si>
  <si>
    <t>1529-8027</t>
  </si>
  <si>
    <t>1470-3203</t>
  </si>
  <si>
    <t>1752-8976</t>
  </si>
  <si>
    <t>0141-0768</t>
  </si>
  <si>
    <t>1758-1095</t>
  </si>
  <si>
    <t>0303-6758</t>
  </si>
  <si>
    <t>1175-8899</t>
  </si>
  <si>
    <t>0964-1998</t>
  </si>
  <si>
    <t>1467-985X</t>
  </si>
  <si>
    <t>1369-7412</t>
  </si>
  <si>
    <t>1467-9868</t>
  </si>
  <si>
    <t>0035-9254</t>
  </si>
  <si>
    <t>1467-9876</t>
  </si>
  <si>
    <t>1097-0010</t>
  </si>
  <si>
    <t>1754-2340</t>
  </si>
  <si>
    <t>0893-8849</t>
  </si>
  <si>
    <t>1749-7345</t>
  </si>
  <si>
    <t>1095-8541</t>
  </si>
  <si>
    <t>0894-9840</t>
  </si>
  <si>
    <t>1572-9230</t>
  </si>
  <si>
    <t>1588-2926</t>
  </si>
  <si>
    <t>0306-4565</t>
  </si>
  <si>
    <t>1879-0992</t>
  </si>
  <si>
    <t>1544-1016</t>
  </si>
  <si>
    <t>1521-074X</t>
  </si>
  <si>
    <t>1533-6808</t>
  </si>
  <si>
    <t>1530-7980</t>
  </si>
  <si>
    <t>0022-5223</t>
  </si>
  <si>
    <t>1097-685X</t>
  </si>
  <si>
    <t>0883-5993</t>
  </si>
  <si>
    <t>1536-0237</t>
  </si>
  <si>
    <t>1538-7933</t>
  </si>
  <si>
    <t>1538-7836</t>
  </si>
  <si>
    <t>0929-5305</t>
  </si>
  <si>
    <t>1573-742X</t>
  </si>
  <si>
    <t>0143-9782</t>
  </si>
  <si>
    <t>1467-9892</t>
  </si>
  <si>
    <t>0388-1350</t>
  </si>
  <si>
    <t>1880-3989</t>
  </si>
  <si>
    <t>1087-2620</t>
  </si>
  <si>
    <t>1521-6950</t>
  </si>
  <si>
    <t>1878-3252</t>
  </si>
  <si>
    <t>1195-1982</t>
  </si>
  <si>
    <t>1708-8305</t>
  </si>
  <si>
    <t>0742-4787</t>
  </si>
  <si>
    <t>1528-8897</t>
  </si>
  <si>
    <t>0266-4674</t>
  </si>
  <si>
    <t>1469-7831</t>
  </si>
  <si>
    <t>0142-6338</t>
  </si>
  <si>
    <t>1465-3664</t>
  </si>
  <si>
    <t>0889-504X</t>
  </si>
  <si>
    <t>1528-8900</t>
  </si>
  <si>
    <t>1468-5248</t>
  </si>
  <si>
    <t>0278-4297</t>
  </si>
  <si>
    <t>1550-9613</t>
  </si>
  <si>
    <t>1099-3460</t>
  </si>
  <si>
    <t>1468-2869</t>
  </si>
  <si>
    <t>0733-9488</t>
  </si>
  <si>
    <t>1943-5444</t>
  </si>
  <si>
    <t>1527-3792</t>
  </si>
  <si>
    <t>1520-8559</t>
  </si>
  <si>
    <t>2166-2746</t>
  </si>
  <si>
    <t>2166-2754</t>
  </si>
  <si>
    <t>1051-0443</t>
  </si>
  <si>
    <t>1535-7732</t>
  </si>
  <si>
    <t>1018-1172</t>
  </si>
  <si>
    <t>1423-0135</t>
  </si>
  <si>
    <t>0741-5214</t>
  </si>
  <si>
    <t>1097-6809</t>
  </si>
  <si>
    <t>1081-1710</t>
  </si>
  <si>
    <t>1948-7134</t>
  </si>
  <si>
    <t>1654-1103</t>
  </si>
  <si>
    <t>0272-4634</t>
  </si>
  <si>
    <t>1937-2809</t>
  </si>
  <si>
    <t>1878-6464</t>
  </si>
  <si>
    <t>0898-7564</t>
  </si>
  <si>
    <t>2470-4083</t>
  </si>
  <si>
    <t>1040-6387</t>
  </si>
  <si>
    <t>1943-4936</t>
  </si>
  <si>
    <t>1479-3261</t>
  </si>
  <si>
    <t>1476-4431</t>
  </si>
  <si>
    <t>0891-6640</t>
  </si>
  <si>
    <t>1939-1676</t>
  </si>
  <si>
    <t>0748-321X</t>
  </si>
  <si>
    <t>1943-7218</t>
  </si>
  <si>
    <t>0916-7250</t>
  </si>
  <si>
    <t>1347-7439</t>
  </si>
  <si>
    <t>0140-7783</t>
  </si>
  <si>
    <t>1365-2885</t>
  </si>
  <si>
    <t>1048-9002</t>
  </si>
  <si>
    <t>1528-8927</t>
  </si>
  <si>
    <t>1077-5463</t>
  </si>
  <si>
    <t>1741-2986</t>
  </si>
  <si>
    <t>1548-0585</t>
  </si>
  <si>
    <t>1365-2893</t>
  </si>
  <si>
    <t>0166-0934</t>
  </si>
  <si>
    <t>1879-0984</t>
  </si>
  <si>
    <t>1534-7362</t>
  </si>
  <si>
    <t>1047-3203</t>
  </si>
  <si>
    <t>1095-9076</t>
  </si>
  <si>
    <t>1343-8875</t>
  </si>
  <si>
    <t>1875-8975</t>
  </si>
  <si>
    <t>0892-1997</t>
  </si>
  <si>
    <t>1873-4588</t>
  </si>
  <si>
    <t>0377-0273</t>
  </si>
  <si>
    <t>1872-6097</t>
  </si>
  <si>
    <t>1996-7829</t>
  </si>
  <si>
    <t>1943-5452</t>
  </si>
  <si>
    <t>1943-5460</t>
  </si>
  <si>
    <t>0090-3558</t>
  </si>
  <si>
    <t>1943-3700</t>
  </si>
  <si>
    <t>0022-541X</t>
  </si>
  <si>
    <t>1937-2817</t>
  </si>
  <si>
    <t>0167-6105</t>
  </si>
  <si>
    <t>1872-8197</t>
  </si>
  <si>
    <t>1540-9996</t>
  </si>
  <si>
    <t>1931-843X</t>
  </si>
  <si>
    <t>1532-2319</t>
  </si>
  <si>
    <t>1611-4663</t>
  </si>
  <si>
    <t>1993-0437</t>
  </si>
  <si>
    <t>0947-5745</t>
  </si>
  <si>
    <t>1439-0469</t>
  </si>
  <si>
    <t>0952-8369</t>
  </si>
  <si>
    <t>1469-7998</t>
  </si>
  <si>
    <t>1079-5006</t>
  </si>
  <si>
    <t>1758-535X</t>
  </si>
  <si>
    <t>1079-5014</t>
  </si>
  <si>
    <t>1758-5368</t>
  </si>
  <si>
    <t>2274-5807</t>
  </si>
  <si>
    <t>2426-0266</t>
  </si>
  <si>
    <t>1789-0993</t>
  </si>
  <si>
    <t>1086-8089</t>
  </si>
  <si>
    <t>1742-7932</t>
  </si>
  <si>
    <t>1742-7924</t>
  </si>
  <si>
    <t>1882-7616</t>
  </si>
  <si>
    <t>2213-6851</t>
  </si>
  <si>
    <t>0289-2316</t>
  </si>
  <si>
    <t>1861-3624</t>
  </si>
  <si>
    <t>1867-1071</t>
  </si>
  <si>
    <t>1867-108X</t>
  </si>
  <si>
    <t>2056-5135</t>
  </si>
  <si>
    <t>2687-4792</t>
  </si>
  <si>
    <t>0449-0576</t>
  </si>
  <si>
    <t>1806-3713</t>
  </si>
  <si>
    <t>1806-3756</t>
  </si>
  <si>
    <t>0021-7557</t>
  </si>
  <si>
    <t>1678-4782</t>
  </si>
  <si>
    <t>2542-4351</t>
  </si>
  <si>
    <t>1551-8833</t>
  </si>
  <si>
    <t>2429-7100</t>
  </si>
  <si>
    <t>2270-518X</t>
  </si>
  <si>
    <t>1062-2551</t>
  </si>
  <si>
    <t>1945-1474</t>
  </si>
  <si>
    <t>2051-1426</t>
  </si>
  <si>
    <t>1539-0136</t>
  </si>
  <si>
    <t>1744-6155</t>
  </si>
  <si>
    <t>1932-0620</t>
  </si>
  <si>
    <t>1935-3227</t>
  </si>
  <si>
    <t>Journal of Adolescent Health</t>
  </si>
  <si>
    <t>1054-139X</t>
  </si>
  <si>
    <t>1879-1972</t>
  </si>
  <si>
    <t>2156-5333</t>
  </si>
  <si>
    <t>2156-535X</t>
  </si>
  <si>
    <t>2226-4108</t>
  </si>
  <si>
    <t>2227-8508</t>
  </si>
  <si>
    <t>1346-8014</t>
  </si>
  <si>
    <t>1347-3913</t>
  </si>
  <si>
    <t>1881-3054</t>
  </si>
  <si>
    <t>2005-7806</t>
  </si>
  <si>
    <t>2005-7814</t>
  </si>
  <si>
    <t>2090-1232</t>
  </si>
  <si>
    <t>2090-1224</t>
  </si>
  <si>
    <t>1942-2466</t>
  </si>
  <si>
    <t>1941-2711</t>
  </si>
  <si>
    <t>1941-2703</t>
  </si>
  <si>
    <t>1940-3151</t>
  </si>
  <si>
    <t>2327-3097</t>
  </si>
  <si>
    <t>1974-7071</t>
  </si>
  <si>
    <t>2239-6268</t>
  </si>
  <si>
    <t>1680-7073</t>
  </si>
  <si>
    <t>2345-3737</t>
  </si>
  <si>
    <t>1300-7580</t>
  </si>
  <si>
    <t>2148-9297</t>
  </si>
  <si>
    <t>1059-924X</t>
  </si>
  <si>
    <t>1545-0813</t>
  </si>
  <si>
    <t>2213-2198</t>
  </si>
  <si>
    <t>2213-2201</t>
  </si>
  <si>
    <t>Journal of Alloys and Compounds</t>
  </si>
  <si>
    <t>1873-4669</t>
  </si>
  <si>
    <t>1876-1364</t>
  </si>
  <si>
    <t>1876-1372</t>
  </si>
  <si>
    <t>2090-8865</t>
  </si>
  <si>
    <t>2090-8873</t>
  </si>
  <si>
    <t>2093-3134</t>
  </si>
  <si>
    <t>2093-3371</t>
  </si>
  <si>
    <t>0913-8668</t>
  </si>
  <si>
    <t>1438-8359</t>
  </si>
  <si>
    <t>1674-9782</t>
  </si>
  <si>
    <t>2049-1891</t>
  </si>
  <si>
    <t>1018-7081</t>
  </si>
  <si>
    <t>2309-8694</t>
  </si>
  <si>
    <t>2156-907X</t>
  </si>
  <si>
    <t>2158-5644</t>
  </si>
  <si>
    <t>2280-8000</t>
  </si>
  <si>
    <t>Journal of Applied Biomechanics</t>
  </si>
  <si>
    <t>1065-8483</t>
  </si>
  <si>
    <t>1543-2688</t>
  </si>
  <si>
    <t>1214-021X</t>
  </si>
  <si>
    <t>1214-0287</t>
  </si>
  <si>
    <t>1526-9914</t>
  </si>
  <si>
    <t>1735-3572</t>
  </si>
  <si>
    <t>1735-3645</t>
  </si>
  <si>
    <t>1598-5865</t>
  </si>
  <si>
    <t>1865-2085</t>
  </si>
  <si>
    <t>0021-8944</t>
  </si>
  <si>
    <t>1573-8620</t>
  </si>
  <si>
    <t>1558-8424</t>
  </si>
  <si>
    <t>1558-8432</t>
  </si>
  <si>
    <t>1678-7757</t>
  </si>
  <si>
    <t>1678-7765</t>
  </si>
  <si>
    <t>1931-3195</t>
  </si>
  <si>
    <t>2214-7861</t>
  </si>
  <si>
    <t>0021-9037</t>
  </si>
  <si>
    <t>1573-8647</t>
  </si>
  <si>
    <t>1049-8850</t>
  </si>
  <si>
    <t>1547-0636</t>
  </si>
  <si>
    <t>Journal of Arid Environments</t>
  </si>
  <si>
    <t>1095-922X</t>
  </si>
  <si>
    <t>1674-6767</t>
  </si>
  <si>
    <t>2194-7783</t>
  </si>
  <si>
    <t>2083-2567</t>
  </si>
  <si>
    <t>2449-6499</t>
  </si>
  <si>
    <t>1346-7581</t>
  </si>
  <si>
    <t>1347-2852</t>
  </si>
  <si>
    <t>2187-0764</t>
  </si>
  <si>
    <t>1178-6965</t>
  </si>
  <si>
    <t>2329-4124</t>
  </si>
  <si>
    <t>2329-4221</t>
  </si>
  <si>
    <t>1340-3478</t>
  </si>
  <si>
    <t>1880-3873</t>
  </si>
  <si>
    <t>Journal of Athletic Training</t>
  </si>
  <si>
    <t>1062-6050</t>
  </si>
  <si>
    <t>1938-162X</t>
  </si>
  <si>
    <t>1087-0547</t>
  </si>
  <si>
    <t>1557-1246</t>
  </si>
  <si>
    <t>2062-5871</t>
  </si>
  <si>
    <t>2063-5303</t>
  </si>
  <si>
    <t>1878-5093</t>
  </si>
  <si>
    <t>1878-5123</t>
  </si>
  <si>
    <t>2196-1115</t>
  </si>
  <si>
    <t>Journal of Biochemistry</t>
  </si>
  <si>
    <t>0021-924X</t>
  </si>
  <si>
    <t>1756-2651</t>
  </si>
  <si>
    <t>1176-7529</t>
  </si>
  <si>
    <t>1872-4353</t>
  </si>
  <si>
    <t>1751-3758</t>
  </si>
  <si>
    <t>1751-3766</t>
  </si>
  <si>
    <t>1754-1611</t>
  </si>
  <si>
    <t>1790-045X</t>
  </si>
  <si>
    <t>2241-5793</t>
  </si>
  <si>
    <t>2041-1480</t>
  </si>
  <si>
    <t>1672-6529</t>
  </si>
  <si>
    <t>2543-2141</t>
  </si>
  <si>
    <t>1054-3406</t>
  </si>
  <si>
    <t>1520-5711</t>
  </si>
  <si>
    <t>1864-063X</t>
  </si>
  <si>
    <t>1864-0648</t>
  </si>
  <si>
    <t>2212-1374</t>
  </si>
  <si>
    <t>1738-6756</t>
  </si>
  <si>
    <t>2092-9900</t>
  </si>
  <si>
    <t>1752-7155</t>
  </si>
  <si>
    <t>1752-7163</t>
  </si>
  <si>
    <t>1084-0702</t>
  </si>
  <si>
    <t>1943-5592</t>
  </si>
  <si>
    <t>2352-7102</t>
  </si>
  <si>
    <t>1940-1493</t>
  </si>
  <si>
    <t>1940-1507</t>
  </si>
  <si>
    <t>1744-2591</t>
  </si>
  <si>
    <t>1744-2583</t>
  </si>
  <si>
    <t>1559-047X</t>
  </si>
  <si>
    <t>1559-0488</t>
  </si>
  <si>
    <t>2212-9820</t>
  </si>
  <si>
    <t>2212-9839</t>
  </si>
  <si>
    <t>2190-5991</t>
  </si>
  <si>
    <t>2190-6009</t>
  </si>
  <si>
    <t>1837-9664</t>
  </si>
  <si>
    <t>0973-1482</t>
  </si>
  <si>
    <t>1998-4138</t>
  </si>
  <si>
    <t>1932-2259</t>
  </si>
  <si>
    <t>1932-2267</t>
  </si>
  <si>
    <t>0914-5087</t>
  </si>
  <si>
    <t>1876-4738</t>
  </si>
  <si>
    <t>1932-7501</t>
  </si>
  <si>
    <t>1932-751X</t>
  </si>
  <si>
    <t>1749-8090</t>
  </si>
  <si>
    <t>1934-5925</t>
  </si>
  <si>
    <t>2308-3425</t>
  </si>
  <si>
    <t>1558-2027</t>
  </si>
  <si>
    <t>1558-2035</t>
  </si>
  <si>
    <t>0889-4655</t>
  </si>
  <si>
    <t>1550-5049</t>
  </si>
  <si>
    <t>1937-5387</t>
  </si>
  <si>
    <t>1937-5395</t>
  </si>
  <si>
    <t>2193-3677</t>
  </si>
  <si>
    <t>2193-3685</t>
  </si>
  <si>
    <t>1873-9601</t>
  </si>
  <si>
    <t>1873-961X</t>
  </si>
  <si>
    <t>2095-2899</t>
  </si>
  <si>
    <t>2227-5223</t>
  </si>
  <si>
    <t>Journal of Cereal Science</t>
  </si>
  <si>
    <t>1095-9963</t>
  </si>
  <si>
    <t>1549-960X</t>
  </si>
  <si>
    <t>1549-9626</t>
  </si>
  <si>
    <t>1758-2946</t>
  </si>
  <si>
    <t>2090-9063</t>
  </si>
  <si>
    <t>2090-9071</t>
  </si>
  <si>
    <t>1367-4935</t>
  </si>
  <si>
    <t>1741-2889</t>
  </si>
  <si>
    <t>1863-2521</t>
  </si>
  <si>
    <t>1863-2548</t>
  </si>
  <si>
    <t>2643-9107</t>
  </si>
  <si>
    <t>2643-9115</t>
  </si>
  <si>
    <t>1392-3730</t>
  </si>
  <si>
    <t>1822-3605</t>
  </si>
  <si>
    <t>2190-5452</t>
  </si>
  <si>
    <t>2190-5479</t>
  </si>
  <si>
    <t>1879-1786</t>
  </si>
  <si>
    <t>Journal of Clinical Anesthesia</t>
  </si>
  <si>
    <t>0952-8180</t>
  </si>
  <si>
    <t>1873-4529</t>
  </si>
  <si>
    <t>1524-6175</t>
  </si>
  <si>
    <t>1751-7176</t>
  </si>
  <si>
    <t>1933-2874</t>
  </si>
  <si>
    <t>1876-4789</t>
  </si>
  <si>
    <t>2077-0383</t>
  </si>
  <si>
    <t>1738-6586</t>
  </si>
  <si>
    <t>2005-5013</t>
  </si>
  <si>
    <t>1053-4628</t>
  </si>
  <si>
    <t>1557-5268</t>
  </si>
  <si>
    <t>1308-5727</t>
  </si>
  <si>
    <t>1308-5735</t>
  </si>
  <si>
    <t>1550-9389</t>
  </si>
  <si>
    <t>1550-9397</t>
  </si>
  <si>
    <t>2225-0719</t>
  </si>
  <si>
    <t>2310-8819</t>
  </si>
  <si>
    <t>2192-113X</t>
  </si>
  <si>
    <t>1935-3804</t>
  </si>
  <si>
    <t>0737-0016</t>
  </si>
  <si>
    <t>1532-7655</t>
  </si>
  <si>
    <t>1939-0807</t>
  </si>
  <si>
    <t>1939-2346</t>
  </si>
  <si>
    <t>2042-6305</t>
  </si>
  <si>
    <t>2042-6313</t>
  </si>
  <si>
    <t>0174-1578</t>
  </si>
  <si>
    <t>1432-136X</t>
  </si>
  <si>
    <t>2051-1310</t>
  </si>
  <si>
    <t>2051-1329</t>
  </si>
  <si>
    <t>Journal of Computational Biophysics and Chemistry</t>
  </si>
  <si>
    <t>2737-4165</t>
  </si>
  <si>
    <t>2737-4173</t>
  </si>
  <si>
    <t>2288-5048</t>
  </si>
  <si>
    <t>1569-8025</t>
  </si>
  <si>
    <t>1572-8137</t>
  </si>
  <si>
    <t>1877-7503</t>
  </si>
  <si>
    <t>1877-7511</t>
  </si>
  <si>
    <t>1555-1423</t>
  </si>
  <si>
    <t>1555-1415</t>
  </si>
  <si>
    <t>2332-4309</t>
  </si>
  <si>
    <t>2332-4325</t>
  </si>
  <si>
    <t>2590-1184</t>
  </si>
  <si>
    <t>2665-9182</t>
  </si>
  <si>
    <t>Journal of Constructional Steel Research</t>
  </si>
  <si>
    <t>0143-974X</t>
  </si>
  <si>
    <t>1873-5983</t>
  </si>
  <si>
    <t>1661-5751</t>
  </si>
  <si>
    <t>1661-5867</t>
  </si>
  <si>
    <t>1689-832X</t>
  </si>
  <si>
    <t>2081-2841</t>
  </si>
  <si>
    <t>1068-3372</t>
  </si>
  <si>
    <t>1934-9378</t>
  </si>
  <si>
    <t>1473-2130</t>
  </si>
  <si>
    <t>1473-2165</t>
  </si>
  <si>
    <t>1476-4172</t>
  </si>
  <si>
    <t>1476-4180</t>
  </si>
  <si>
    <t>Journal of Cosmology and Astroparticle Physics</t>
  </si>
  <si>
    <t>1475-7516</t>
  </si>
  <si>
    <t>1876-4479</t>
  </si>
  <si>
    <t>2190-8508</t>
  </si>
  <si>
    <t>2190-8516</t>
  </si>
  <si>
    <t>1569-1993</t>
  </si>
  <si>
    <t>1873-5010</t>
  </si>
  <si>
    <t>0970-9371</t>
  </si>
  <si>
    <t>0974-5165</t>
  </si>
  <si>
    <t>1991-7902</t>
  </si>
  <si>
    <t>2213-8862</t>
  </si>
  <si>
    <t>2040-1744</t>
  </si>
  <si>
    <t>2040-1752</t>
  </si>
  <si>
    <t>1753-0393</t>
  </si>
  <si>
    <t>1753-0407</t>
  </si>
  <si>
    <t>2040-1116</t>
  </si>
  <si>
    <t>2040-1124</t>
  </si>
  <si>
    <t>2314-6745</t>
  </si>
  <si>
    <t>2314-6753</t>
  </si>
  <si>
    <t>Journal of Differential Equations</t>
  </si>
  <si>
    <t>0022-0396</t>
  </si>
  <si>
    <t>1090-2732</t>
  </si>
  <si>
    <t>1751-2972</t>
  </si>
  <si>
    <t>1751-2980</t>
  </si>
  <si>
    <t>1545-9616</t>
  </si>
  <si>
    <t>1040-7294</t>
  </si>
  <si>
    <t>1572-9222</t>
  </si>
  <si>
    <t>1674-487X</t>
  </si>
  <si>
    <t>1867-111X</t>
  </si>
  <si>
    <t>2347-4327</t>
  </si>
  <si>
    <t>0973-774X</t>
  </si>
  <si>
    <t>1793-7116</t>
  </si>
  <si>
    <t>2050-2974</t>
  </si>
  <si>
    <t>Journal of Econometrics</t>
  </si>
  <si>
    <t>0304-4076</t>
  </si>
  <si>
    <t>1872-6895</t>
  </si>
  <si>
    <t>1975-0102</t>
  </si>
  <si>
    <t>2093-7423</t>
  </si>
  <si>
    <t>1335-3632</t>
  </si>
  <si>
    <t>1339-309X</t>
  </si>
  <si>
    <t>Journal of Electroanalytical Chemistry</t>
  </si>
  <si>
    <t>1873-2569</t>
  </si>
  <si>
    <t>Journal of Electrocardiology</t>
  </si>
  <si>
    <t>0022-0736</t>
  </si>
  <si>
    <t>1532-8430</t>
  </si>
  <si>
    <t>2381-6872</t>
  </si>
  <si>
    <t>2381-6910</t>
  </si>
  <si>
    <t>2093-8551</t>
  </si>
  <si>
    <t>2671-7255</t>
  </si>
  <si>
    <t>2671-7263</t>
  </si>
  <si>
    <t>0099-1767</t>
  </si>
  <si>
    <t>1527-2966</t>
  </si>
  <si>
    <t>1556-2646</t>
  </si>
  <si>
    <t>1556-2654</t>
  </si>
  <si>
    <t>1545-8822</t>
  </si>
  <si>
    <t>2095-4956</t>
  </si>
  <si>
    <t>2352-152X</t>
  </si>
  <si>
    <t>2352-1538</t>
  </si>
  <si>
    <t>1558-9250</t>
  </si>
  <si>
    <t>2307-1877</t>
  </si>
  <si>
    <t>2307-1885</t>
  </si>
  <si>
    <t>1810-2328</t>
  </si>
  <si>
    <t>1990-5432</t>
  </si>
  <si>
    <t>2213-2929</t>
  </si>
  <si>
    <t>2213-3437</t>
  </si>
  <si>
    <t>1648-6897</t>
  </si>
  <si>
    <t>1822-4199</t>
  </si>
  <si>
    <t>2052-336X</t>
  </si>
  <si>
    <t>1726-2135</t>
  </si>
  <si>
    <t>1684-8799</t>
  </si>
  <si>
    <t>Journal of Environmental Management</t>
  </si>
  <si>
    <t>1095-8630</t>
  </si>
  <si>
    <t>2689-6583</t>
  </si>
  <si>
    <t>2689-6591</t>
  </si>
  <si>
    <t>1878-7320</t>
  </si>
  <si>
    <t>2210-6006</t>
  </si>
  <si>
    <t>2210-6014</t>
  </si>
  <si>
    <t>0972-060X</t>
  </si>
  <si>
    <t>0976-5026</t>
  </si>
  <si>
    <t>1496-4155</t>
  </si>
  <si>
    <t>1708-8240</t>
  </si>
  <si>
    <t>1746-4269</t>
  </si>
  <si>
    <t>1756-5383</t>
  </si>
  <si>
    <t>1756-5391</t>
  </si>
  <si>
    <t>1532-3382</t>
  </si>
  <si>
    <t>1532-3390</t>
  </si>
  <si>
    <t>1728-869X</t>
  </si>
  <si>
    <t>1745-8099</t>
  </si>
  <si>
    <t>2471-5638</t>
  </si>
  <si>
    <t>2471-5646</t>
  </si>
  <si>
    <t>1559-064X</t>
  </si>
  <si>
    <t>2001-3078</t>
  </si>
  <si>
    <t>1995-8692</t>
  </si>
  <si>
    <t>1074-8407</t>
  </si>
  <si>
    <t>1552-549X</t>
  </si>
  <si>
    <t>2189-7654</t>
  </si>
  <si>
    <t>1556-4959</t>
  </si>
  <si>
    <t>1556-4967</t>
  </si>
  <si>
    <t>1661-7738</t>
  </si>
  <si>
    <t>1661-7746</t>
  </si>
  <si>
    <t>1753-318X</t>
  </si>
  <si>
    <t>2062-249X</t>
  </si>
  <si>
    <t>2063-0212</t>
  </si>
  <si>
    <t>2193-4126</t>
  </si>
  <si>
    <t>2193-4134</t>
  </si>
  <si>
    <t>1338-4260</t>
  </si>
  <si>
    <t>1067-2516</t>
  </si>
  <si>
    <t>1542-2224</t>
  </si>
  <si>
    <t>1757-1146</t>
  </si>
  <si>
    <t>1556-3693</t>
  </si>
  <si>
    <t>1939-3938</t>
  </si>
  <si>
    <t>1752-928X</t>
  </si>
  <si>
    <t>1532-2009</t>
  </si>
  <si>
    <t>1341-6979</t>
  </si>
  <si>
    <t>1610-7403</t>
  </si>
  <si>
    <t>1068-3666</t>
  </si>
  <si>
    <t>1934-9386</t>
  </si>
  <si>
    <t>2314-8896</t>
  </si>
  <si>
    <t>2314-8888</t>
  </si>
  <si>
    <t>2079-4983</t>
  </si>
  <si>
    <t>1756-4646</t>
  </si>
  <si>
    <t>2214-9414</t>
  </si>
  <si>
    <t>2309-608X</t>
  </si>
  <si>
    <t>2093-582X</t>
  </si>
  <si>
    <t>2093-5641</t>
  </si>
  <si>
    <t>2078-6891</t>
  </si>
  <si>
    <t>2219-679X</t>
  </si>
  <si>
    <t>1841-8724</t>
  </si>
  <si>
    <t>1842-1121</t>
  </si>
  <si>
    <t>1355-4565</t>
  </si>
  <si>
    <t>2632-1718</t>
  </si>
  <si>
    <t>1059-7700</t>
  </si>
  <si>
    <t>1573-3599</t>
  </si>
  <si>
    <t>1673-8527</t>
  </si>
  <si>
    <t>1873-5533</t>
  </si>
  <si>
    <t>1009-637X</t>
  </si>
  <si>
    <t>1861-9568</t>
  </si>
  <si>
    <t>2169-8953</t>
  </si>
  <si>
    <t>2169-8961</t>
  </si>
  <si>
    <t>1742-2140</t>
  </si>
  <si>
    <t>1802-6222</t>
  </si>
  <si>
    <t>1803-1943</t>
  </si>
  <si>
    <t>1671-5411</t>
  </si>
  <si>
    <t>1879-4068</t>
  </si>
  <si>
    <t>1879-4076</t>
  </si>
  <si>
    <t>1539-8412</t>
  </si>
  <si>
    <t>2152-0895</t>
  </si>
  <si>
    <t>0098-9134</t>
  </si>
  <si>
    <t>1938-243X</t>
  </si>
  <si>
    <t>1226-8453</t>
  </si>
  <si>
    <t>2093-4947</t>
  </si>
  <si>
    <t>2213-7165</t>
  </si>
  <si>
    <t>2213-7173</t>
  </si>
  <si>
    <t>2047-2978</t>
  </si>
  <si>
    <t>2047-2986</t>
  </si>
  <si>
    <t>0957-3720</t>
  </si>
  <si>
    <t>1570-7873</t>
  </si>
  <si>
    <t>1572-9184</t>
  </si>
  <si>
    <t>2005-0380</t>
  </si>
  <si>
    <t>2005-0399</t>
  </si>
  <si>
    <t>2468-7847</t>
  </si>
  <si>
    <t>1773-0430</t>
  </si>
  <si>
    <t>1753-1934</t>
  </si>
  <si>
    <t>2043-6289</t>
  </si>
  <si>
    <t>0894-1130</t>
  </si>
  <si>
    <t>1545-004X</t>
  </si>
  <si>
    <t>1756-8722</t>
  </si>
  <si>
    <t>1868-9256</t>
  </si>
  <si>
    <t>1865-5785</t>
  </si>
  <si>
    <t>1868-6974</t>
  </si>
  <si>
    <t>1868-6982</t>
  </si>
  <si>
    <t>2253-5969</t>
  </si>
  <si>
    <t>2210-8033</t>
  </si>
  <si>
    <t>2210-8041</t>
  </si>
  <si>
    <t>2214-4048</t>
  </si>
  <si>
    <t>2214-4056</t>
  </si>
  <si>
    <t>2054-8397</t>
  </si>
  <si>
    <t>1522-2179</t>
  </si>
  <si>
    <t>1539-0705</t>
  </si>
  <si>
    <t>Journal of Hospital Infection</t>
  </si>
  <si>
    <t>0195-6701</t>
  </si>
  <si>
    <t>1532-2939</t>
  </si>
  <si>
    <t>1553-5592</t>
  </si>
  <si>
    <t>1553-5606</t>
  </si>
  <si>
    <t>1640-5544</t>
  </si>
  <si>
    <t>1899-7562</t>
  </si>
  <si>
    <t>1570-6443</t>
  </si>
  <si>
    <t>1876-4444</t>
  </si>
  <si>
    <t>1001-6058</t>
  </si>
  <si>
    <t>1878-0342</t>
  </si>
  <si>
    <t>Journal of Hydrology</t>
  </si>
  <si>
    <t>1879-2707</t>
  </si>
  <si>
    <t>0042-790X</t>
  </si>
  <si>
    <t>1338-4333</t>
  </si>
  <si>
    <t>2214-5818</t>
  </si>
  <si>
    <t>0219-8916</t>
  </si>
  <si>
    <t>1793-6993</t>
  </si>
  <si>
    <t>2314-8861</t>
  </si>
  <si>
    <t>2314-7156</t>
  </si>
  <si>
    <t>1547-691X</t>
  </si>
  <si>
    <t>1547-6901</t>
  </si>
  <si>
    <t>2467-964X</t>
  </si>
  <si>
    <t>2452-414X</t>
  </si>
  <si>
    <t>1528-0837</t>
  </si>
  <si>
    <t>1530-8057</t>
  </si>
  <si>
    <t>Journal of Industrial and Engineering Chemistry</t>
  </si>
  <si>
    <t>1876-794X</t>
  </si>
  <si>
    <t>1547-5816</t>
  </si>
  <si>
    <t>1553-166X</t>
  </si>
  <si>
    <t>1876-0341</t>
  </si>
  <si>
    <t>1876-035X</t>
  </si>
  <si>
    <t>1972-2680</t>
  </si>
  <si>
    <t>1178-7031</t>
  </si>
  <si>
    <t>1476-9255</t>
  </si>
  <si>
    <t>1598-0316</t>
  </si>
  <si>
    <t>2158-1606</t>
  </si>
  <si>
    <t>2214-2126</t>
  </si>
  <si>
    <t>2214-2134</t>
  </si>
  <si>
    <t>1751-1577</t>
  </si>
  <si>
    <t>1875-5879</t>
  </si>
  <si>
    <t>1866-6892</t>
  </si>
  <si>
    <t>1866-6906</t>
  </si>
  <si>
    <t>1076-0342</t>
  </si>
  <si>
    <t>1943-555X</t>
  </si>
  <si>
    <t>1662-811X</t>
  </si>
  <si>
    <t>1662-8128</t>
  </si>
  <si>
    <t>1793-5458</t>
  </si>
  <si>
    <t>1793-7205</t>
  </si>
  <si>
    <t>1574-1451</t>
  </si>
  <si>
    <t>2352-4588</t>
  </si>
  <si>
    <t>1748-0221</t>
  </si>
  <si>
    <t>0897-3962</t>
  </si>
  <si>
    <t>1938-2626</t>
  </si>
  <si>
    <t>2155-7470</t>
  </si>
  <si>
    <t>2095-3119</t>
  </si>
  <si>
    <t>1943-815X</t>
  </si>
  <si>
    <t>1943-8168</t>
  </si>
  <si>
    <t>2095-4964</t>
  </si>
  <si>
    <t>0219-6352</t>
  </si>
  <si>
    <t>1757-448X</t>
  </si>
  <si>
    <t>1744-7909</t>
  </si>
  <si>
    <t>1547-2450</t>
  </si>
  <si>
    <t>1547-2442</t>
  </si>
  <si>
    <t>2052-0492</t>
  </si>
  <si>
    <t>1308-7649</t>
  </si>
  <si>
    <t>2148-3817</t>
  </si>
  <si>
    <t>1607-9264</t>
  </si>
  <si>
    <t>2079-4029</t>
  </si>
  <si>
    <t>1356-1820</t>
  </si>
  <si>
    <t>1469-9567</t>
  </si>
  <si>
    <t>0928-0219</t>
  </si>
  <si>
    <t>1569-3945</t>
  </si>
  <si>
    <t>1319-1578</t>
  </si>
  <si>
    <t>2213-1248</t>
  </si>
  <si>
    <t>1538-8506</t>
  </si>
  <si>
    <t>1938-2480</t>
  </si>
  <si>
    <t>2005-3711</t>
  </si>
  <si>
    <t>1598-7876</t>
  </si>
  <si>
    <t>2567-9430</t>
  </si>
  <si>
    <t>2567-9449</t>
  </si>
  <si>
    <t>1747-423X</t>
  </si>
  <si>
    <t>1747-4248</t>
  </si>
  <si>
    <t>1092-6429</t>
  </si>
  <si>
    <t>1557-9034</t>
  </si>
  <si>
    <t>2053-9711</t>
  </si>
  <si>
    <t>2352-2208</t>
  </si>
  <si>
    <t>2352-2216</t>
  </si>
  <si>
    <t>1089-2591</t>
  </si>
  <si>
    <t>1526-0976</t>
  </si>
  <si>
    <t>Journal of Luminescence</t>
  </si>
  <si>
    <t>0022-2313</t>
  </si>
  <si>
    <t>1872-7883</t>
  </si>
  <si>
    <t>1520-5738</t>
  </si>
  <si>
    <t>1525-609X</t>
  </si>
  <si>
    <t>2213-9567</t>
  </si>
  <si>
    <t>2376-0540</t>
  </si>
  <si>
    <t>2376-1032</t>
  </si>
  <si>
    <t>1526-6125</t>
  </si>
  <si>
    <t>2212-4616</t>
  </si>
  <si>
    <t>1741-038X</t>
  </si>
  <si>
    <t>1758-7786</t>
  </si>
  <si>
    <t>1744-5647</t>
  </si>
  <si>
    <t>2046-4177</t>
  </si>
  <si>
    <t>2056-8487</t>
  </si>
  <si>
    <t>2077-1312</t>
  </si>
  <si>
    <t>Journal of Mass Spectrometry and Advances in the Clinical Lab</t>
  </si>
  <si>
    <t>2667-145X</t>
  </si>
  <si>
    <t>1438-4957</t>
  </si>
  <si>
    <t>1611-8227</t>
  </si>
  <si>
    <t>2050-7488</t>
  </si>
  <si>
    <t>2050-7496</t>
  </si>
  <si>
    <t>2050-750X</t>
  </si>
  <si>
    <t>2050-7518</t>
  </si>
  <si>
    <t>2050-7526</t>
  </si>
  <si>
    <t>2050-7534</t>
  </si>
  <si>
    <t>2238-7854</t>
  </si>
  <si>
    <t>2214-0697</t>
  </si>
  <si>
    <t>Journal of Materials Science &amp; Technology</t>
  </si>
  <si>
    <t>1941-1162</t>
  </si>
  <si>
    <t>2352-8478</t>
  </si>
  <si>
    <t>1476-7058</t>
  </si>
  <si>
    <t>1476-4954</t>
  </si>
  <si>
    <t>1422-6928</t>
  </si>
  <si>
    <t>1422-6952</t>
  </si>
  <si>
    <t>1846-579X</t>
  </si>
  <si>
    <t>0219-0613</t>
  </si>
  <si>
    <t>1793-6691</t>
  </si>
  <si>
    <t>2314-4629</t>
  </si>
  <si>
    <t>2314-4785</t>
  </si>
  <si>
    <t>1738-494X</t>
  </si>
  <si>
    <t>1976-3824</t>
  </si>
  <si>
    <t>0219-5194</t>
  </si>
  <si>
    <t>1793-6810</t>
  </si>
  <si>
    <t>1559-3959</t>
  </si>
  <si>
    <t>1942-4302</t>
  </si>
  <si>
    <t>1942-4310</t>
  </si>
  <si>
    <t>1452-8258</t>
  </si>
  <si>
    <t>1452-8266</t>
  </si>
  <si>
    <t>1754-9477</t>
  </si>
  <si>
    <t>1754-9485</t>
  </si>
  <si>
    <t>1556-9039</t>
  </si>
  <si>
    <t>1937-6995</t>
  </si>
  <si>
    <t>1346-4523</t>
  </si>
  <si>
    <t>1613-2254</t>
  </si>
  <si>
    <t>1609-0985</t>
  </si>
  <si>
    <t>2199-4757</t>
  </si>
  <si>
    <t>1875-6867</t>
  </si>
  <si>
    <t>1875-6859</t>
  </si>
  <si>
    <t>2095-6037</t>
  </si>
  <si>
    <t>2198-0934</t>
  </si>
  <si>
    <t>1932-5150</t>
  </si>
  <si>
    <t>Journal of Micro-Nanopatterning Materials and Metrology-JM3</t>
  </si>
  <si>
    <t>2708-8340</t>
  </si>
  <si>
    <t>1345-6296</t>
  </si>
  <si>
    <t>1349-3825</t>
  </si>
  <si>
    <t>0972-9941</t>
  </si>
  <si>
    <t>1998-3921</t>
  </si>
  <si>
    <t>1553-4650</t>
  </si>
  <si>
    <t>1553-4669</t>
  </si>
  <si>
    <t>1450-5339</t>
  </si>
  <si>
    <t>2217-7175</t>
  </si>
  <si>
    <t>1930-5311</t>
  </si>
  <si>
    <t>1930-532X</t>
  </si>
  <si>
    <t>2196-5625</t>
  </si>
  <si>
    <t>2196-5420</t>
  </si>
  <si>
    <t>1674-2788</t>
  </si>
  <si>
    <t>1759-4685</t>
  </si>
  <si>
    <t>Journal of Molecular Structure</t>
  </si>
  <si>
    <t>1872-8014</t>
  </si>
  <si>
    <t>1672-6316</t>
  </si>
  <si>
    <t>1993-0321</t>
  </si>
  <si>
    <t>2005-940X</t>
  </si>
  <si>
    <t>2093-4939</t>
  </si>
  <si>
    <t>1178-2390</t>
  </si>
  <si>
    <t>1662-5250</t>
  </si>
  <si>
    <t>1661-9897</t>
  </si>
  <si>
    <t>1555-1318</t>
  </si>
  <si>
    <t>1934-2608</t>
  </si>
  <si>
    <t>2008-9244</t>
  </si>
  <si>
    <t>2193-8865</t>
  </si>
  <si>
    <t>1544-0478</t>
  </si>
  <si>
    <t>1544-046X</t>
  </si>
  <si>
    <t>1861-0293</t>
  </si>
  <si>
    <t>1064-7570</t>
  </si>
  <si>
    <t>1573-7705</t>
  </si>
  <si>
    <t>1741-2552</t>
  </si>
  <si>
    <t>1759-8478</t>
  </si>
  <si>
    <t>1759-8486</t>
  </si>
  <si>
    <t>1866-1947</t>
  </si>
  <si>
    <t>1866-1955</t>
  </si>
  <si>
    <t>2093-0879</t>
  </si>
  <si>
    <t>2093-0887</t>
  </si>
  <si>
    <t>1557-1904</t>
  </si>
  <si>
    <t>1557-0576</t>
  </si>
  <si>
    <t>1557-0584</t>
  </si>
  <si>
    <t>2214-3599</t>
  </si>
  <si>
    <t>2214-3602</t>
  </si>
  <si>
    <t>1748-6645</t>
  </si>
  <si>
    <t>1748-6653</t>
  </si>
  <si>
    <t>1933-0715</t>
  </si>
  <si>
    <t>0390-5616</t>
  </si>
  <si>
    <t>1827-1855</t>
  </si>
  <si>
    <t>Journal of Non-Crystalline Solids</t>
  </si>
  <si>
    <t>1873-4812</t>
  </si>
  <si>
    <t>1661-6952</t>
  </si>
  <si>
    <t>1661-6960</t>
  </si>
  <si>
    <t>1345-4773</t>
  </si>
  <si>
    <t>1880-5221</t>
  </si>
  <si>
    <t>2560-6921</t>
  </si>
  <si>
    <t>2560-6778</t>
  </si>
  <si>
    <t>Journal of Nuclear Materials</t>
  </si>
  <si>
    <t>1873-4820</t>
  </si>
  <si>
    <t>1570-2820</t>
  </si>
  <si>
    <t>1569-3953</t>
  </si>
  <si>
    <t>0966-0429</t>
  </si>
  <si>
    <t>1365-2834</t>
  </si>
  <si>
    <t>2155-8256</t>
  </si>
  <si>
    <t>2155-8264</t>
  </si>
  <si>
    <t>1682-3141</t>
  </si>
  <si>
    <t>1948-965X</t>
  </si>
  <si>
    <t>1279-7707</t>
  </si>
  <si>
    <t>1760-4788</t>
  </si>
  <si>
    <t>2211-3649</t>
  </si>
  <si>
    <t>2211-3657</t>
  </si>
  <si>
    <t>1745-6673</t>
  </si>
  <si>
    <t>2468-0133</t>
  </si>
  <si>
    <t>1672-5182</t>
  </si>
  <si>
    <t>1993-5021</t>
  </si>
  <si>
    <t>2096-5508</t>
  </si>
  <si>
    <t>2523-3521</t>
  </si>
  <si>
    <t>0282-423X</t>
  </si>
  <si>
    <t>2001-7367</t>
  </si>
  <si>
    <t>1345-8957</t>
  </si>
  <si>
    <t>1347-3352</t>
  </si>
  <si>
    <t>1755-876X</t>
  </si>
  <si>
    <t>1755-8778</t>
  </si>
  <si>
    <t>2090-004X</t>
  </si>
  <si>
    <t>2090-0058</t>
  </si>
  <si>
    <t>1943-0620</t>
  </si>
  <si>
    <t>1943-0639</t>
  </si>
  <si>
    <t>2040-8978</t>
  </si>
  <si>
    <t>2040-8986</t>
  </si>
  <si>
    <t>2333-0384</t>
  </si>
  <si>
    <t>2333-0376</t>
  </si>
  <si>
    <t>0160-6972</t>
  </si>
  <si>
    <t>1548-1336</t>
  </si>
  <si>
    <t>2000-2297</t>
  </si>
  <si>
    <t>1343-4934</t>
  </si>
  <si>
    <t>1880-4926</t>
  </si>
  <si>
    <t>1546-2234</t>
  </si>
  <si>
    <t>1546-5012</t>
  </si>
  <si>
    <t>Journal of Organometallic Chemistry</t>
  </si>
  <si>
    <t>1872-8561</t>
  </si>
  <si>
    <t>1434-5293</t>
  </si>
  <si>
    <t>1615-6714</t>
  </si>
  <si>
    <t>1022-5536</t>
  </si>
  <si>
    <t>2309-4990</t>
  </si>
  <si>
    <t>1749-799X</t>
  </si>
  <si>
    <t>2214-031X</t>
  </si>
  <si>
    <t>1590-9921</t>
  </si>
  <si>
    <t>1590-9999</t>
  </si>
  <si>
    <t>1916-0216</t>
  </si>
  <si>
    <t>1757-2215</t>
  </si>
  <si>
    <t>1842-2403</t>
  </si>
  <si>
    <t>1584-9953</t>
  </si>
  <si>
    <t>1178-7090</t>
  </si>
  <si>
    <t>2095-3836</t>
  </si>
  <si>
    <t>2524-4507</t>
  </si>
  <si>
    <t>1877-7171</t>
  </si>
  <si>
    <t>1877-718X</t>
  </si>
  <si>
    <t>2056-4538</t>
  </si>
  <si>
    <t>0891-5245</t>
  </si>
  <si>
    <t>1532-656X</t>
  </si>
  <si>
    <t>0882-5963</t>
  </si>
  <si>
    <t>Journal of Pediatric Surgery</t>
  </si>
  <si>
    <t>0022-3468</t>
  </si>
  <si>
    <t>1531-5037</t>
  </si>
  <si>
    <t>1477-5131</t>
  </si>
  <si>
    <t>1873-4898</t>
  </si>
  <si>
    <t>1083-3188</t>
  </si>
  <si>
    <t>1873-4332</t>
  </si>
  <si>
    <t>1089-9472</t>
  </si>
  <si>
    <t>1532-8473</t>
  </si>
  <si>
    <t>0743-8346</t>
  </si>
  <si>
    <t>1476-5543</t>
  </si>
  <si>
    <t>2093-2278</t>
  </si>
  <si>
    <t>2093-2286</t>
  </si>
  <si>
    <t>2190-0558</t>
  </si>
  <si>
    <t>2190-0566</t>
  </si>
  <si>
    <t>2095-1779</t>
  </si>
  <si>
    <t>2214-0883</t>
  </si>
  <si>
    <t>1872-5120</t>
  </si>
  <si>
    <t>1939-8042</t>
  </si>
  <si>
    <t>Journal of Pharmaceutical Investigation</t>
  </si>
  <si>
    <t>2093-5552</t>
  </si>
  <si>
    <t>2093-6214</t>
  </si>
  <si>
    <t>Journal of Pharmaceutical and Biomedical Analysis</t>
  </si>
  <si>
    <t>1873-264X</t>
  </si>
  <si>
    <t>Journal of Pharmacological Sciences</t>
  </si>
  <si>
    <t>1347-8613</t>
  </si>
  <si>
    <t>1347-8648</t>
  </si>
  <si>
    <t>1947-7988</t>
  </si>
  <si>
    <t>1932-7455</t>
  </si>
  <si>
    <t>1948-7185</t>
  </si>
  <si>
    <t>1751-8121</t>
  </si>
  <si>
    <t>2515-7655</t>
  </si>
  <si>
    <t>2515-7639</t>
  </si>
  <si>
    <t>1880-6805</t>
  </si>
  <si>
    <t>1880-6546</t>
  </si>
  <si>
    <t>1880-6562</t>
  </si>
  <si>
    <t>1836-9553</t>
  </si>
  <si>
    <t>1836-9561</t>
  </si>
  <si>
    <t>1949-1190</t>
  </si>
  <si>
    <t>1949-1204</t>
  </si>
  <si>
    <t>1861-3837</t>
  </si>
  <si>
    <t>1752-9921</t>
  </si>
  <si>
    <t>1752-993X</t>
  </si>
  <si>
    <t>1742-9145</t>
  </si>
  <si>
    <t>1742-9153</t>
  </si>
  <si>
    <t>1748-6815</t>
  </si>
  <si>
    <t>1878-0539</t>
  </si>
  <si>
    <t>2000-656X</t>
  </si>
  <si>
    <t>2000-6764</t>
  </si>
  <si>
    <t>0022-3859</t>
  </si>
  <si>
    <t>0972-2823</t>
  </si>
  <si>
    <t>1598-2092</t>
  </si>
  <si>
    <t>2093-4718</t>
  </si>
  <si>
    <t>1883-1958</t>
  </si>
  <si>
    <t>2212-4632</t>
  </si>
  <si>
    <t>1059-941X</t>
  </si>
  <si>
    <t>1532-849X</t>
  </si>
  <si>
    <t>1874-3919</t>
  </si>
  <si>
    <t>1876-7737</t>
  </si>
  <si>
    <t>1662-9981</t>
  </si>
  <si>
    <t>1662-999X</t>
  </si>
  <si>
    <t>1527-4160</t>
  </si>
  <si>
    <t>1538-1145</t>
  </si>
  <si>
    <t>1351-0126</t>
  </si>
  <si>
    <t>1365-2850</t>
  </si>
  <si>
    <t>0167-482X</t>
  </si>
  <si>
    <t>1743-8942</t>
  </si>
  <si>
    <t>1687-8507</t>
  </si>
  <si>
    <t>1861-8200</t>
  </si>
  <si>
    <t>1861-8219</t>
  </si>
  <si>
    <t>1755-6678</t>
  </si>
  <si>
    <t>1755-6686</t>
  </si>
  <si>
    <t>1941-7012</t>
  </si>
  <si>
    <t>1735-1995</t>
  </si>
  <si>
    <t>1735-7136</t>
  </si>
  <si>
    <t>1863-2483</t>
  </si>
  <si>
    <t>1863-2491</t>
  </si>
  <si>
    <t>1674-7755</t>
  </si>
  <si>
    <t>2589-0417</t>
  </si>
  <si>
    <t>1511-1768</t>
  </si>
  <si>
    <t>2524-3993</t>
  </si>
  <si>
    <t>1319-6103</t>
  </si>
  <si>
    <t>2212-4640</t>
  </si>
  <si>
    <t>1059-8405</t>
  </si>
  <si>
    <t>1546-8364</t>
  </si>
  <si>
    <t>1059-0145</t>
  </si>
  <si>
    <t>1573-1839</t>
  </si>
  <si>
    <t>2468-2284</t>
  </si>
  <si>
    <t>2468-2179</t>
  </si>
  <si>
    <t>2317-1537</t>
  </si>
  <si>
    <t>2317-1545</t>
  </si>
  <si>
    <t>1687-725X</t>
  </si>
  <si>
    <t>1687-7268</t>
  </si>
  <si>
    <t>1743-6109</t>
  </si>
  <si>
    <t>1939-8018</t>
  </si>
  <si>
    <t>1939-8115</t>
  </si>
  <si>
    <t>1747-7778</t>
  </si>
  <si>
    <t>1747-7786</t>
  </si>
  <si>
    <t>2047-7473</t>
  </si>
  <si>
    <t>2047-7481</t>
  </si>
  <si>
    <t>0718-9508</t>
  </si>
  <si>
    <t>0718-9516</t>
  </si>
  <si>
    <t>2206-5865</t>
  </si>
  <si>
    <t>2115-7251</t>
  </si>
  <si>
    <t>1449-8596</t>
  </si>
  <si>
    <t>1836-5655</t>
  </si>
  <si>
    <t>2314-4920</t>
  </si>
  <si>
    <t>2314-4939</t>
  </si>
  <si>
    <t>Journal of Sport Rehabilitation</t>
  </si>
  <si>
    <t>1056-6716</t>
  </si>
  <si>
    <t>1543-3072</t>
  </si>
  <si>
    <t>2095-2546</t>
  </si>
  <si>
    <t>2213-2961</t>
  </si>
  <si>
    <t>1303-2968</t>
  </si>
  <si>
    <t>1548-7660</t>
  </si>
  <si>
    <t>2468-8509</t>
  </si>
  <si>
    <t>2468-7855</t>
  </si>
  <si>
    <t>2287-6391</t>
  </si>
  <si>
    <t>2287-6405</t>
  </si>
  <si>
    <t>1052-3057</t>
  </si>
  <si>
    <t>1532-8511</t>
  </si>
  <si>
    <t>1937-1888</t>
  </si>
  <si>
    <t>1938-4114</t>
  </si>
  <si>
    <t>1741-5993</t>
  </si>
  <si>
    <t>1741-6000</t>
  </si>
  <si>
    <t>1557-1939</t>
  </si>
  <si>
    <t>1557-1947</t>
  </si>
  <si>
    <t>1063-4576</t>
  </si>
  <si>
    <t>1934-9408</t>
  </si>
  <si>
    <t>1931-7204</t>
  </si>
  <si>
    <t>1878-7452</t>
  </si>
  <si>
    <t>2325-0984</t>
  </si>
  <si>
    <t>2325-0992</t>
  </si>
  <si>
    <t>2165-0373</t>
  </si>
  <si>
    <t>2165-0381</t>
  </si>
  <si>
    <t>1054-9811</t>
  </si>
  <si>
    <t>1540-756X</t>
  </si>
  <si>
    <t>2199-3823</t>
  </si>
  <si>
    <t>2199-3831</t>
  </si>
  <si>
    <t>1527-5256</t>
  </si>
  <si>
    <t>1540-2347</t>
  </si>
  <si>
    <t>1674-4918</t>
  </si>
  <si>
    <t>1759-6831</t>
  </si>
  <si>
    <t>1004-4132</t>
  </si>
  <si>
    <t>1009-6124</t>
  </si>
  <si>
    <t>1559-7067</t>
  </si>
  <si>
    <t>1004-3756</t>
  </si>
  <si>
    <t>1861-9576</t>
  </si>
  <si>
    <t>1658-3655</t>
  </si>
  <si>
    <t>1429-2955</t>
  </si>
  <si>
    <t>2591-7285</t>
  </si>
  <si>
    <t>2591-7811</t>
  </si>
  <si>
    <t>1003-2169</t>
  </si>
  <si>
    <t>1993-033X</t>
  </si>
  <si>
    <t>1948-5085</t>
  </si>
  <si>
    <t>1948-5093</t>
  </si>
  <si>
    <t>2072-1439</t>
  </si>
  <si>
    <t>2077-6624</t>
  </si>
  <si>
    <t>1556-0864</t>
  </si>
  <si>
    <t>1556-1380</t>
  </si>
  <si>
    <t>2041-7314</t>
  </si>
  <si>
    <t>1932-6254</t>
  </si>
  <si>
    <t>1932-7005</t>
  </si>
  <si>
    <t>0965-206X</t>
  </si>
  <si>
    <t>1876-4746</t>
  </si>
  <si>
    <t>1753-8416</t>
  </si>
  <si>
    <t>1753-8424</t>
  </si>
  <si>
    <t>1793-5253</t>
  </si>
  <si>
    <t>1793-7167</t>
  </si>
  <si>
    <t>0255-2922</t>
  </si>
  <si>
    <t>1577-7014</t>
  </si>
  <si>
    <t>2225-4110</t>
  </si>
  <si>
    <t>1043-6596</t>
  </si>
  <si>
    <t>1552-7832</t>
  </si>
  <si>
    <t>2450-131X</t>
  </si>
  <si>
    <t>2224-4018</t>
  </si>
  <si>
    <t>1479-5876</t>
  </si>
  <si>
    <t>2473-2907</t>
  </si>
  <si>
    <t>2473-2893</t>
  </si>
  <si>
    <t>2573-5438</t>
  </si>
  <si>
    <t>2163-0755</t>
  </si>
  <si>
    <t>2163-0763</t>
  </si>
  <si>
    <t>1687-9686</t>
  </si>
  <si>
    <t>1687-9694</t>
  </si>
  <si>
    <t>1006-8775</t>
  </si>
  <si>
    <t>1129-7298</t>
  </si>
  <si>
    <t>1724-6032</t>
  </si>
  <si>
    <t>2213-333X</t>
  </si>
  <si>
    <t>Journal of Venomous Animals and Toxins including Tropical Diseases</t>
  </si>
  <si>
    <t>2694-7684</t>
  </si>
  <si>
    <t>1558-7878</t>
  </si>
  <si>
    <t>1878-7517</t>
  </si>
  <si>
    <t>1760-2734</t>
  </si>
  <si>
    <t>1875-0834</t>
  </si>
  <si>
    <t>2450-7393</t>
  </si>
  <si>
    <t>2450-8608</t>
  </si>
  <si>
    <t>1229-845X</t>
  </si>
  <si>
    <t>1976-555X</t>
  </si>
  <si>
    <t>2523-3920</t>
  </si>
  <si>
    <t>2523-3939</t>
  </si>
  <si>
    <t>Journal of Virology</t>
  </si>
  <si>
    <t>0022-538X</t>
  </si>
  <si>
    <t>1098-5514</t>
  </si>
  <si>
    <t>2055-6640</t>
  </si>
  <si>
    <t>2055-6659</t>
  </si>
  <si>
    <t>1878-7886</t>
  </si>
  <si>
    <t>2214-7144</t>
  </si>
  <si>
    <t>2043-9083</t>
  </si>
  <si>
    <t>2408-9362</t>
  </si>
  <si>
    <t>2040-2244</t>
  </si>
  <si>
    <t>2408-9354</t>
  </si>
  <si>
    <t>1540-9589</t>
  </si>
  <si>
    <t>1544-5976</t>
  </si>
  <si>
    <t>1570-8268</t>
  </si>
  <si>
    <t>1873-7749</t>
  </si>
  <si>
    <t>1931-4361</t>
  </si>
  <si>
    <t>1931-437X</t>
  </si>
  <si>
    <t>0969-0700</t>
  </si>
  <si>
    <t>1071-5754</t>
  </si>
  <si>
    <t>1528-3976</t>
  </si>
  <si>
    <t>0895-3996</t>
  </si>
  <si>
    <t>1095-9114</t>
  </si>
  <si>
    <t>1673-565X</t>
  </si>
  <si>
    <t>1862-1775</t>
  </si>
  <si>
    <t>1673-1581</t>
  </si>
  <si>
    <t>1862-1783</t>
  </si>
  <si>
    <t>Journal of the Academy of Consultation-Liaison Psychiatry</t>
  </si>
  <si>
    <t>2667-2960</t>
  </si>
  <si>
    <t>2212-2672</t>
  </si>
  <si>
    <t>2212-2680</t>
  </si>
  <si>
    <t>1050-0545</t>
  </si>
  <si>
    <t>2157-3107</t>
  </si>
  <si>
    <t>1559-6109</t>
  </si>
  <si>
    <t>2327-6886</t>
  </si>
  <si>
    <t>2327-6924</t>
  </si>
  <si>
    <t>1557-2625</t>
  </si>
  <si>
    <t>1558-7118</t>
  </si>
  <si>
    <t>1520-5126</t>
  </si>
  <si>
    <t>1546-1440</t>
  </si>
  <si>
    <t>1558-349X</t>
  </si>
  <si>
    <t>2047-9980</t>
  </si>
  <si>
    <t>1525-8610</t>
  </si>
  <si>
    <t>1538-9375</t>
  </si>
  <si>
    <t>1078-3903</t>
  </si>
  <si>
    <t>1532-5725</t>
  </si>
  <si>
    <t>2330-1635</t>
  </si>
  <si>
    <t>2330-1643</t>
  </si>
  <si>
    <t>1536-9323</t>
  </si>
  <si>
    <t>1558-3457</t>
  </si>
  <si>
    <t>2510-1560</t>
  </si>
  <si>
    <t>2510-1579</t>
  </si>
  <si>
    <t>2514-8281</t>
  </si>
  <si>
    <t>1678-5878</t>
  </si>
  <si>
    <t>1806-3691</t>
  </si>
  <si>
    <t>1726-4901</t>
  </si>
  <si>
    <t>1728-7731</t>
  </si>
  <si>
    <t>Journal of the European Ceramic Society</t>
  </si>
  <si>
    <t>1873-619X</t>
  </si>
  <si>
    <t>1990-2573</t>
  </si>
  <si>
    <t>1300-1884</t>
  </si>
  <si>
    <t>1304-4915</t>
  </si>
  <si>
    <t>0974-3006</t>
  </si>
  <si>
    <t>1474-7480</t>
  </si>
  <si>
    <t>1475-3030</t>
  </si>
  <si>
    <t>1758-2652</t>
  </si>
  <si>
    <t>1550-2783</t>
  </si>
  <si>
    <t>1735-2428</t>
  </si>
  <si>
    <t>1229-7801</t>
  </si>
  <si>
    <t>2234-0491</t>
  </si>
  <si>
    <t>1878-0180</t>
  </si>
  <si>
    <t>1540-1405</t>
  </si>
  <si>
    <t>1540-1413</t>
  </si>
  <si>
    <t>2048-7193</t>
  </si>
  <si>
    <t>2048-7207</t>
  </si>
  <si>
    <t>1742-5689</t>
  </si>
  <si>
    <t>1742-5662</t>
  </si>
  <si>
    <t>1938-3657</t>
  </si>
  <si>
    <t>1019-9128</t>
  </si>
  <si>
    <t>2224-9435</t>
  </si>
  <si>
    <t>1876-1070</t>
  </si>
  <si>
    <t>1876-1089</t>
  </si>
  <si>
    <t>1783-7677</t>
  </si>
  <si>
    <t>1783-8738</t>
  </si>
  <si>
    <t>1940-087X</t>
  </si>
  <si>
    <t>2008-3645</t>
  </si>
  <si>
    <t>2008-4161</t>
  </si>
  <si>
    <t>1607-551X</t>
  </si>
  <si>
    <t>2410-8650</t>
  </si>
  <si>
    <t>1423-0143</t>
  </si>
  <si>
    <t>1523-1755</t>
  </si>
  <si>
    <t>1608-3210</t>
  </si>
  <si>
    <t>0300-8630</t>
  </si>
  <si>
    <t>1439-3824</t>
  </si>
  <si>
    <t>0968-0160</t>
  </si>
  <si>
    <t>1873-5800</t>
  </si>
  <si>
    <t>0942-2056</t>
  </si>
  <si>
    <t>1433-7347</t>
  </si>
  <si>
    <t>0219-1377</t>
  </si>
  <si>
    <t>0219-3116</t>
  </si>
  <si>
    <t>0269-8889</t>
  </si>
  <si>
    <t>1469-8005</t>
  </si>
  <si>
    <t>0950-7051</t>
  </si>
  <si>
    <t>1872-7409</t>
  </si>
  <si>
    <t>0075-6458</t>
  </si>
  <si>
    <t>2071-0771</t>
  </si>
  <si>
    <t>0288-4534</t>
  </si>
  <si>
    <t>2187-5537</t>
  </si>
  <si>
    <t>2093-7660</t>
  </si>
  <si>
    <t>1975-7220</t>
  </si>
  <si>
    <t>1226-3303</t>
  </si>
  <si>
    <t>2005-6648</t>
  </si>
  <si>
    <t>1226-4512</t>
  </si>
  <si>
    <t>2093-3827</t>
  </si>
  <si>
    <t>1229-6929</t>
  </si>
  <si>
    <t>2005-8330</t>
  </si>
  <si>
    <t>1226-7988</t>
  </si>
  <si>
    <t>1976-3808</t>
  </si>
  <si>
    <t>0368-492X</t>
  </si>
  <si>
    <t>1758-7883</t>
  </si>
  <si>
    <t>1300-6045</t>
  </si>
  <si>
    <t>1309-2251</t>
  </si>
  <si>
    <t>0022-9032</t>
  </si>
  <si>
    <t>1897-4279</t>
  </si>
  <si>
    <t>2296-9381</t>
  </si>
  <si>
    <t>2296-9357</t>
  </si>
  <si>
    <t>2468-0249</t>
  </si>
  <si>
    <t>2157-1724</t>
  </si>
  <si>
    <t>2157-1716</t>
  </si>
  <si>
    <t>2211-9132</t>
  </si>
  <si>
    <t>2211-9140</t>
  </si>
  <si>
    <t>1331-1441</t>
  </si>
  <si>
    <t>1848-638X</t>
  </si>
  <si>
    <t>1937-5093</t>
  </si>
  <si>
    <t>1937-5077</t>
  </si>
  <si>
    <t>Kleintierpraxis</t>
  </si>
  <si>
    <t>0023-2076</t>
  </si>
  <si>
    <t>1961-9502</t>
  </si>
  <si>
    <t>0386-5991</t>
  </si>
  <si>
    <t>1738-5520</t>
  </si>
  <si>
    <t>1738-5555</t>
  </si>
  <si>
    <t>2005-6419</t>
  </si>
  <si>
    <t>2005-7563</t>
  </si>
  <si>
    <t>1738-8228</t>
  </si>
  <si>
    <t>2234-7518</t>
  </si>
  <si>
    <t>2005-372X</t>
  </si>
  <si>
    <t>2005-9159</t>
  </si>
  <si>
    <t>2093-0569</t>
  </si>
  <si>
    <t>2307-4108</t>
  </si>
  <si>
    <t>2307-4116</t>
  </si>
  <si>
    <t>1607-8047</t>
  </si>
  <si>
    <t>0023-5776</t>
  </si>
  <si>
    <t>2156-2261</t>
  </si>
  <si>
    <t>2154-3321</t>
  </si>
  <si>
    <t>0093-7355</t>
  </si>
  <si>
    <t>1548-4475</t>
  </si>
  <si>
    <t>1473-0189</t>
  </si>
  <si>
    <t>0023-6772</t>
  </si>
  <si>
    <t>1758-1117</t>
  </si>
  <si>
    <t>0023-6837</t>
  </si>
  <si>
    <t>1530-0307</t>
  </si>
  <si>
    <t>0007-5027</t>
  </si>
  <si>
    <t>1943-7730</t>
  </si>
  <si>
    <t>0140-6736</t>
  </si>
  <si>
    <t>1474-547X</t>
  </si>
  <si>
    <t>1473-3099</t>
  </si>
  <si>
    <t>1474-4457</t>
  </si>
  <si>
    <t>1474-4465</t>
  </si>
  <si>
    <t>1470-2045</t>
  </si>
  <si>
    <t>1474-5488</t>
  </si>
  <si>
    <t>1099-145X</t>
  </si>
  <si>
    <t>0169-2046</t>
  </si>
  <si>
    <t>1872-6062</t>
  </si>
  <si>
    <t>0921-2973</t>
  </si>
  <si>
    <t>1572-9761</t>
  </si>
  <si>
    <t>1435-2443</t>
  </si>
  <si>
    <t>1435-2451</t>
  </si>
  <si>
    <t>0023-8309</t>
  </si>
  <si>
    <t>1756-6053</t>
  </si>
  <si>
    <t>0161-1461</t>
  </si>
  <si>
    <t>1558-9129</t>
  </si>
  <si>
    <t>0935-8943</t>
  </si>
  <si>
    <t>1438-8685</t>
  </si>
  <si>
    <t>0023-852X</t>
  </si>
  <si>
    <t>1531-4995</t>
  </si>
  <si>
    <t>0263-0346</t>
  </si>
  <si>
    <t>1469-803X</t>
  </si>
  <si>
    <t>1054-660X</t>
  </si>
  <si>
    <t>1555-6611</t>
  </si>
  <si>
    <t>1612-2011</t>
  </si>
  <si>
    <t>1612-202X</t>
  </si>
  <si>
    <t>0268-8921</t>
  </si>
  <si>
    <t>1435-604X</t>
  </si>
  <si>
    <t>LASERS IN SURGERY AND MEDICINE</t>
  </si>
  <si>
    <t>0196-8092</t>
  </si>
  <si>
    <t>1096-9101</t>
  </si>
  <si>
    <t>1851-8796</t>
  </si>
  <si>
    <t>1470-8396</t>
  </si>
  <si>
    <t>1470-840X</t>
  </si>
  <si>
    <t>1543-4494</t>
  </si>
  <si>
    <t>1543-4508</t>
  </si>
  <si>
    <t>1549-5485</t>
  </si>
  <si>
    <t>0024-1164</t>
  </si>
  <si>
    <t>1502-3931</t>
  </si>
  <si>
    <t>0266-8254</t>
  </si>
  <si>
    <t>1472-765X</t>
  </si>
  <si>
    <t>0377-9017</t>
  </si>
  <si>
    <t>1573-0530</t>
  </si>
  <si>
    <t>1875-6255</t>
  </si>
  <si>
    <t>0887-6924</t>
  </si>
  <si>
    <t>1476-5551</t>
  </si>
  <si>
    <t>1042-8194</t>
  </si>
  <si>
    <t>1029-2403</t>
  </si>
  <si>
    <t>0145-2126</t>
  </si>
  <si>
    <t>1873-5835</t>
  </si>
  <si>
    <t>2325-8292</t>
  </si>
  <si>
    <t>2325-8306</t>
  </si>
  <si>
    <t>1096-1135</t>
  </si>
  <si>
    <t>1879-0631</t>
  </si>
  <si>
    <t>1380-7870</t>
  </si>
  <si>
    <t>1572-9249</t>
  </si>
  <si>
    <t>0213-8409</t>
  </si>
  <si>
    <t>1989-1806</t>
  </si>
  <si>
    <t>0075-9511</t>
  </si>
  <si>
    <t>1873-5851</t>
  </si>
  <si>
    <t>1439-8621</t>
  </si>
  <si>
    <t>1439-863X</t>
  </si>
  <si>
    <t>0024-3590</t>
  </si>
  <si>
    <t>1939-5590</t>
  </si>
  <si>
    <t>1541-5856</t>
  </si>
  <si>
    <t>0308-1087</t>
  </si>
  <si>
    <t>1563-5139</t>
  </si>
  <si>
    <t>0024-3795</t>
  </si>
  <si>
    <t>1873-1856</t>
  </si>
  <si>
    <t>0024-4201</t>
  </si>
  <si>
    <t>1558-9307</t>
  </si>
  <si>
    <t>1366-5855</t>
  </si>
  <si>
    <t>1608-3229</t>
  </si>
  <si>
    <t>1872-6143</t>
  </si>
  <si>
    <t>1478-3231</t>
  </si>
  <si>
    <t>1527-6473</t>
  </si>
  <si>
    <t>1522-7235</t>
  </si>
  <si>
    <t>1522-7243</t>
  </si>
  <si>
    <t>0341-2040</t>
  </si>
  <si>
    <t>1432-1750</t>
  </si>
  <si>
    <t>0169-5002</t>
  </si>
  <si>
    <t>1872-8332</t>
  </si>
  <si>
    <t>0961-2033</t>
  </si>
  <si>
    <t>1477-0962</t>
  </si>
  <si>
    <t>1757-5664</t>
  </si>
  <si>
    <t>1757-5672</t>
  </si>
  <si>
    <t>1096-1127</t>
  </si>
  <si>
    <t>0024-7766</t>
  </si>
  <si>
    <t>2352-4642</t>
  </si>
  <si>
    <t>2213-8587</t>
  </si>
  <si>
    <t>2213-8595</t>
  </si>
  <si>
    <t>2589-7500</t>
  </si>
  <si>
    <t>2468-1253</t>
  </si>
  <si>
    <t>2214-109X</t>
  </si>
  <si>
    <t>2352-3018</t>
  </si>
  <si>
    <t>2352-3026</t>
  </si>
  <si>
    <t>2666-5247</t>
  </si>
  <si>
    <t>2542-5196</t>
  </si>
  <si>
    <t>2215-0374</t>
  </si>
  <si>
    <t>2468-2667</t>
  </si>
  <si>
    <t>2666-6065</t>
  </si>
  <si>
    <t>2213-2600</t>
  </si>
  <si>
    <t>2665-9913</t>
  </si>
  <si>
    <t>1860-1871</t>
  </si>
  <si>
    <t>1860-188X</t>
  </si>
  <si>
    <t>1612-510X</t>
  </si>
  <si>
    <t>1612-5118</t>
  </si>
  <si>
    <t>2327-3798</t>
  </si>
  <si>
    <t>2327-3801</t>
  </si>
  <si>
    <t>1574-020X</t>
  </si>
  <si>
    <t>1574-0218</t>
  </si>
  <si>
    <t>1124-4593</t>
  </si>
  <si>
    <t>2378-8038</t>
  </si>
  <si>
    <t>1863-8880</t>
  </si>
  <si>
    <t>1863-8899</t>
  </si>
  <si>
    <t>1679-7825</t>
  </si>
  <si>
    <t>1344-6223</t>
  </si>
  <si>
    <t>1875-628X</t>
  </si>
  <si>
    <t>1550-2724</t>
  </si>
  <si>
    <t>1550-2716</t>
  </si>
  <si>
    <t>1993-2820</t>
  </si>
  <si>
    <t>1819-6357</t>
  </si>
  <si>
    <t>2575-1077</t>
  </si>
  <si>
    <t>2214-5524</t>
  </si>
  <si>
    <t>2214-5532</t>
  </si>
  <si>
    <t>2075-1729</t>
  </si>
  <si>
    <t>2504-3161</t>
  </si>
  <si>
    <t>2504-3188</t>
  </si>
  <si>
    <t>0236-2945</t>
  </si>
  <si>
    <t>2095-5545</t>
  </si>
  <si>
    <t>2047-7538</t>
  </si>
  <si>
    <t>1477-1535</t>
  </si>
  <si>
    <t>1477-0938</t>
  </si>
  <si>
    <t>2378-2242</t>
  </si>
  <si>
    <t>1476-511X</t>
  </si>
  <si>
    <t>2168-0396</t>
  </si>
  <si>
    <t>2168-0418</t>
  </si>
  <si>
    <t>1941-8264</t>
  </si>
  <si>
    <t>1947-4253</t>
  </si>
  <si>
    <t>1648-8504</t>
  </si>
  <si>
    <t>2235-1795</t>
  </si>
  <si>
    <t>1664-5553</t>
  </si>
  <si>
    <t>1871-1413</t>
  </si>
  <si>
    <t>1878-0490</t>
  </si>
  <si>
    <t>2367-3613</t>
  </si>
  <si>
    <t>1433-8351</t>
  </si>
  <si>
    <t>2367-3648</t>
  </si>
  <si>
    <t>1614-4961</t>
  </si>
  <si>
    <t>1661-8297</t>
  </si>
  <si>
    <t>1661-8300</t>
  </si>
  <si>
    <t>1860-5974</t>
  </si>
  <si>
    <t>2075-4442</t>
  </si>
  <si>
    <t>0954-0075</t>
  </si>
  <si>
    <t>1557-6833</t>
  </si>
  <si>
    <t>2053-8790</t>
  </si>
  <si>
    <t>1539-6851</t>
  </si>
  <si>
    <t>1557-8585</t>
  </si>
  <si>
    <t>0767-0974</t>
  </si>
  <si>
    <t>1958-5381</t>
  </si>
  <si>
    <t>1523-4614</t>
  </si>
  <si>
    <t>1526-5498</t>
  </si>
  <si>
    <t>0885-6125</t>
  </si>
  <si>
    <t>1573-0565</t>
  </si>
  <si>
    <t>0932-8092</t>
  </si>
  <si>
    <t>1432-1769</t>
  </si>
  <si>
    <t>1532-2483</t>
  </si>
  <si>
    <t>1616-5195</t>
  </si>
  <si>
    <t>1521-3935</t>
  </si>
  <si>
    <t>1439-2054</t>
  </si>
  <si>
    <t>1521-3927</t>
  </si>
  <si>
    <t>2092-7673</t>
  </si>
  <si>
    <t>1521-3919</t>
  </si>
  <si>
    <t>1520-5835</t>
  </si>
  <si>
    <t>1751-763X</t>
  </si>
  <si>
    <t>1952-4021</t>
  </si>
  <si>
    <t>0730-725X</t>
  </si>
  <si>
    <t>1873-5894</t>
  </si>
  <si>
    <t>1097-458X</t>
  </si>
  <si>
    <t>0740-3194</t>
  </si>
  <si>
    <t>1522-2594</t>
  </si>
  <si>
    <t>1352-8661</t>
  </si>
  <si>
    <t>1024-1221</t>
  </si>
  <si>
    <t>1745-1167</t>
  </si>
  <si>
    <t>0792-1241</t>
  </si>
  <si>
    <t>2191-0219</t>
  </si>
  <si>
    <t>0076-2997</t>
  </si>
  <si>
    <t>2168-9075</t>
  </si>
  <si>
    <t>1475-2875</t>
  </si>
  <si>
    <t>0331-3689</t>
  </si>
  <si>
    <t>1365-2907</t>
  </si>
  <si>
    <t>1616-5047</t>
  </si>
  <si>
    <t>1618-1476</t>
  </si>
  <si>
    <t>0938-8990</t>
  </si>
  <si>
    <t>1432-1777</t>
  </si>
  <si>
    <t>0025-1909</t>
  </si>
  <si>
    <t>1526-5501</t>
  </si>
  <si>
    <t>0025-2611</t>
  </si>
  <si>
    <t>1432-1785</t>
  </si>
  <si>
    <t>0970-3950</t>
  </si>
  <si>
    <t>0974-9853</t>
  </si>
  <si>
    <t>1023-6244</t>
  </si>
  <si>
    <t>1029-0362</t>
  </si>
  <si>
    <t>1323-1650</t>
  </si>
  <si>
    <t>1448-6059</t>
  </si>
  <si>
    <t>0025-3162</t>
  </si>
  <si>
    <t>1432-1793</t>
  </si>
  <si>
    <t>1436-2228</t>
  </si>
  <si>
    <t>1436-2236</t>
  </si>
  <si>
    <t>1872-7581</t>
  </si>
  <si>
    <t>0171-8630</t>
  </si>
  <si>
    <t>1616-1599</t>
  </si>
  <si>
    <t>1879-0291</t>
  </si>
  <si>
    <t>0149-0419</t>
  </si>
  <si>
    <t>1521-060X</t>
  </si>
  <si>
    <t>0025-3227</t>
  </si>
  <si>
    <t>1872-6151</t>
  </si>
  <si>
    <t>1573-0581</t>
  </si>
  <si>
    <t>1064-119X</t>
  </si>
  <si>
    <t>1521-0618</t>
  </si>
  <si>
    <t>0824-0469</t>
  </si>
  <si>
    <t>1748-7692</t>
  </si>
  <si>
    <t>0377-8398</t>
  </si>
  <si>
    <t>1872-6186</t>
  </si>
  <si>
    <t>1018-3337</t>
  </si>
  <si>
    <t>2074-1235</t>
  </si>
  <si>
    <t>0951-8339</t>
  </si>
  <si>
    <t>1873-4170</t>
  </si>
  <si>
    <t>0025-3324</t>
  </si>
  <si>
    <t>1948-1209</t>
  </si>
  <si>
    <t>1098-2787</t>
  </si>
  <si>
    <t>1988-3226</t>
  </si>
  <si>
    <t>0264-1275</t>
  </si>
  <si>
    <t>1873-4197</t>
  </si>
  <si>
    <t>1521-4176</t>
  </si>
  <si>
    <t>1532-2475</t>
  </si>
  <si>
    <t>1871-6873</t>
  </si>
  <si>
    <t>1873-4189</t>
  </si>
  <si>
    <t>1879-3312</t>
  </si>
  <si>
    <t>1873-4979</t>
  </si>
  <si>
    <t>1873-4227</t>
  </si>
  <si>
    <t>1879-212X</t>
  </si>
  <si>
    <t>1873-4936</t>
  </si>
  <si>
    <t>1743-2847</t>
  </si>
  <si>
    <t>1873-4081</t>
  </si>
  <si>
    <t>2083-134X</t>
  </si>
  <si>
    <t>1753-5557</t>
  </si>
  <si>
    <t>1347-5320</t>
  </si>
  <si>
    <t>1521-4052</t>
  </si>
  <si>
    <t>1387-3954</t>
  </si>
  <si>
    <t>1744-5051</t>
  </si>
  <si>
    <t>1879-3134</t>
  </si>
  <si>
    <t>0960-1627</t>
  </si>
  <si>
    <t>1467-9965</t>
  </si>
  <si>
    <t>1477-8602</t>
  </si>
  <si>
    <t>0170-4214</t>
  </si>
  <si>
    <t>1099-1476</t>
  </si>
  <si>
    <t>1432-2994</t>
  </si>
  <si>
    <t>1432-5217</t>
  </si>
  <si>
    <t>0218-2025</t>
  </si>
  <si>
    <t>1793-6314</t>
  </si>
  <si>
    <t>0001-4346</t>
  </si>
  <si>
    <t>1573-8876</t>
  </si>
  <si>
    <t>1385-0172</t>
  </si>
  <si>
    <t>1572-9656</t>
  </si>
  <si>
    <t>0025-5610</t>
  </si>
  <si>
    <t>1436-4646</t>
  </si>
  <si>
    <t>1073-2780</t>
  </si>
  <si>
    <t>1945-001X</t>
  </si>
  <si>
    <t>0378-4754</t>
  </si>
  <si>
    <t>1872-7166</t>
  </si>
  <si>
    <t>1741-3028</t>
  </si>
  <si>
    <t>0025-5718</t>
  </si>
  <si>
    <t>1088-6842</t>
  </si>
  <si>
    <t>0932-4194</t>
  </si>
  <si>
    <t>1435-568X</t>
  </si>
  <si>
    <t>0364-765X</t>
  </si>
  <si>
    <t>1526-5471</t>
  </si>
  <si>
    <t>0025-5831</t>
  </si>
  <si>
    <t>1432-1807</t>
  </si>
  <si>
    <t>0025-5874</t>
  </si>
  <si>
    <t>1432-1823</t>
  </si>
  <si>
    <t>0945-053X</t>
  </si>
  <si>
    <t>1569-1802</t>
  </si>
  <si>
    <t>0378-5122</t>
  </si>
  <si>
    <t>1873-4111</t>
  </si>
  <si>
    <t>2279-8013</t>
  </si>
  <si>
    <t>0025-6196</t>
  </si>
  <si>
    <t>1942-5546</t>
  </si>
  <si>
    <t>0361-929X</t>
  </si>
  <si>
    <t>1539-0683</t>
  </si>
  <si>
    <t>0263-2241</t>
  </si>
  <si>
    <t>1873-412X</t>
  </si>
  <si>
    <t>0020-2940</t>
  </si>
  <si>
    <t>2051-8730</t>
  </si>
  <si>
    <t>0957-0233</t>
  </si>
  <si>
    <t>1361-6501</t>
  </si>
  <si>
    <t>1873-4138</t>
  </si>
  <si>
    <t>0025-6455</t>
  </si>
  <si>
    <t>1572-9648</t>
  </si>
  <si>
    <t>0888-3270</t>
  </si>
  <si>
    <t>1096-1216</t>
  </si>
  <si>
    <t>1539-7734</t>
  </si>
  <si>
    <t>1539-7742</t>
  </si>
  <si>
    <t>1573-8922</t>
  </si>
  <si>
    <t>1872-7743</t>
  </si>
  <si>
    <t>1573-2738</t>
  </si>
  <si>
    <t>0093-6413</t>
  </si>
  <si>
    <t>1873-3972</t>
  </si>
  <si>
    <t>0094-114X</t>
  </si>
  <si>
    <t>1873-3999</t>
  </si>
  <si>
    <t>0047-6374</t>
  </si>
  <si>
    <t>1872-6216</t>
  </si>
  <si>
    <t>0957-4158</t>
  </si>
  <si>
    <t>0962-9351</t>
  </si>
  <si>
    <t>1466-1861</t>
  </si>
  <si>
    <t>1741-0444</t>
  </si>
  <si>
    <t>0269-283X</t>
  </si>
  <si>
    <t>1365-2915</t>
  </si>
  <si>
    <t>0025-7079</t>
  </si>
  <si>
    <t>1537-1948</t>
  </si>
  <si>
    <t>1077-5587</t>
  </si>
  <si>
    <t>1552-6801</t>
  </si>
  <si>
    <t>0025-7125</t>
  </si>
  <si>
    <t>1557-9859</t>
  </si>
  <si>
    <t>0272-989X</t>
  </si>
  <si>
    <t>1552-681X</t>
  </si>
  <si>
    <t>1365-2923</t>
  </si>
  <si>
    <t>1350-4533</t>
  </si>
  <si>
    <t>1873-4030</t>
  </si>
  <si>
    <t>0025-7273</t>
  </si>
  <si>
    <t>2048-8343</t>
  </si>
  <si>
    <t>1361-8415</t>
  </si>
  <si>
    <t>1361-8423</t>
  </si>
  <si>
    <t>0025-729X</t>
  </si>
  <si>
    <t>1326-5377</t>
  </si>
  <si>
    <t>0025-732X</t>
  </si>
  <si>
    <t>1523-2859</t>
  </si>
  <si>
    <t>0300-8584</t>
  </si>
  <si>
    <t>1432-1831</t>
  </si>
  <si>
    <t>1369-3786</t>
  </si>
  <si>
    <t>1460-2709</t>
  </si>
  <si>
    <t>1357-0560</t>
  </si>
  <si>
    <t>1559-131X</t>
  </si>
  <si>
    <t>0094-2405</t>
  </si>
  <si>
    <t>2473-4209</t>
  </si>
  <si>
    <t>1011-7571</t>
  </si>
  <si>
    <t>1423-0151</t>
  </si>
  <si>
    <t>1643-3750</t>
  </si>
  <si>
    <t>1466-187X</t>
  </si>
  <si>
    <t>0025-7753</t>
  </si>
  <si>
    <t>1578-8989</t>
  </si>
  <si>
    <t>0025-7826</t>
  </si>
  <si>
    <t>1827-1863</t>
  </si>
  <si>
    <t>0025-7680</t>
  </si>
  <si>
    <t>1669-9106</t>
  </si>
  <si>
    <t>1554-8120</t>
  </si>
  <si>
    <t>1098-1128</t>
  </si>
  <si>
    <t>0025-7974</t>
  </si>
  <si>
    <t>1536-5964</t>
  </si>
  <si>
    <t>0195-9131</t>
  </si>
  <si>
    <t>1530-0315</t>
  </si>
  <si>
    <t>0025-8024</t>
  </si>
  <si>
    <t>2042-1818</t>
  </si>
  <si>
    <t>1108-393X</t>
  </si>
  <si>
    <t>0960-8931</t>
  </si>
  <si>
    <t>1473-5636</t>
  </si>
  <si>
    <t>0065-9266</t>
  </si>
  <si>
    <t>1947-6221</t>
  </si>
  <si>
    <t>0074-0276</t>
  </si>
  <si>
    <t>1678-8060</t>
  </si>
  <si>
    <t>1364-551X</t>
  </si>
  <si>
    <t>1072-3714</t>
  </si>
  <si>
    <t>1530-0374</t>
  </si>
  <si>
    <t>1573-7365</t>
  </si>
  <si>
    <t>1096-7176</t>
  </si>
  <si>
    <t>1096-7184</t>
  </si>
  <si>
    <t>1532-8600</t>
  </si>
  <si>
    <t>1573-8973</t>
  </si>
  <si>
    <t>1543-1940</t>
  </si>
  <si>
    <t>1543-1916</t>
  </si>
  <si>
    <t>2005-4149</t>
  </si>
  <si>
    <t>1945-5100</t>
  </si>
  <si>
    <t>1350-4827</t>
  </si>
  <si>
    <t>1469-8080</t>
  </si>
  <si>
    <t>0941-2948</t>
  </si>
  <si>
    <t>1610-1227</t>
  </si>
  <si>
    <t>0177-7971</t>
  </si>
  <si>
    <t>1436-5065</t>
  </si>
  <si>
    <t>1387-5841</t>
  </si>
  <si>
    <t>1573-7713</t>
  </si>
  <si>
    <t>1046-2023</t>
  </si>
  <si>
    <t>1095-9130</t>
  </si>
  <si>
    <t>0026-1270</t>
  </si>
  <si>
    <t>2511-705X</t>
  </si>
  <si>
    <t>0026-1335</t>
  </si>
  <si>
    <t>1435-926X</t>
  </si>
  <si>
    <t>0026-1394</t>
  </si>
  <si>
    <t>1681-7575</t>
  </si>
  <si>
    <t>1342-6311</t>
  </si>
  <si>
    <t>1347-4405</t>
  </si>
  <si>
    <t>1286-4579</t>
  </si>
  <si>
    <t>1769-714X</t>
  </si>
  <si>
    <t>0095-3628</t>
  </si>
  <si>
    <t>1432-184X</t>
  </si>
  <si>
    <t>0882-4010</t>
  </si>
  <si>
    <t>1096-1208</t>
  </si>
  <si>
    <t>0944-5013</t>
  </si>
  <si>
    <t>1618-0623</t>
  </si>
  <si>
    <t>0026-2617</t>
  </si>
  <si>
    <t>1608-3237</t>
  </si>
  <si>
    <t>0385-5600</t>
  </si>
  <si>
    <t>1348-0421</t>
  </si>
  <si>
    <t>1092-2172</t>
  </si>
  <si>
    <t>1098-5557</t>
  </si>
  <si>
    <t>1350-0872</t>
  </si>
  <si>
    <t>1465-2080</t>
  </si>
  <si>
    <t>1095-9149</t>
  </si>
  <si>
    <t>1436-5073</t>
  </si>
  <si>
    <t>1073-9688</t>
  </si>
  <si>
    <t>1549-8719</t>
  </si>
  <si>
    <t>1873-5568</t>
  </si>
  <si>
    <t>1879-2391</t>
  </si>
  <si>
    <t>1872-941X</t>
  </si>
  <si>
    <t>1875-0494</t>
  </si>
  <si>
    <t>0968-4328</t>
  </si>
  <si>
    <t>1878-4291</t>
  </si>
  <si>
    <t>0026-2803</t>
  </si>
  <si>
    <t>1937-2795</t>
  </si>
  <si>
    <t>0141-9331</t>
  </si>
  <si>
    <t>1872-9436</t>
  </si>
  <si>
    <t>1435-8115</t>
  </si>
  <si>
    <t>1059-910X</t>
  </si>
  <si>
    <t>1097-0029</t>
  </si>
  <si>
    <t>0738-1085</t>
  </si>
  <si>
    <t>1098-2752</t>
  </si>
  <si>
    <t>1432-1858</t>
  </si>
  <si>
    <t>0026-2862</t>
  </si>
  <si>
    <t>1095-9319</t>
  </si>
  <si>
    <t>0895-2477</t>
  </si>
  <si>
    <t>1098-2760</t>
  </si>
  <si>
    <t>0266-6138</t>
  </si>
  <si>
    <t>1532-3099</t>
  </si>
  <si>
    <t>0887-378X</t>
  </si>
  <si>
    <t>1468-0009</t>
  </si>
  <si>
    <t>0026-4075</t>
  </si>
  <si>
    <t>1930-613X</t>
  </si>
  <si>
    <t>1082-5983</t>
  </si>
  <si>
    <t>2163-2758</t>
  </si>
  <si>
    <t>0924-6495</t>
  </si>
  <si>
    <t>1572-8641</t>
  </si>
  <si>
    <t>1432-1866</t>
  </si>
  <si>
    <t>0026-461X</t>
  </si>
  <si>
    <t>1471-8022</t>
  </si>
  <si>
    <t>1438-1168</t>
  </si>
  <si>
    <t>1875-5607</t>
  </si>
  <si>
    <t>MINIMALLY INVASIVE THERAPY &amp; ALLIED TECHNOLOGIES</t>
  </si>
  <si>
    <t>1364-5706</t>
  </si>
  <si>
    <t>1365-2931</t>
  </si>
  <si>
    <t>0276-7783</t>
  </si>
  <si>
    <t>1567-7249</t>
  </si>
  <si>
    <t>1872-8278</t>
  </si>
  <si>
    <t>0007-5922</t>
  </si>
  <si>
    <t>1545-8636</t>
  </si>
  <si>
    <t>0149-2195</t>
  </si>
  <si>
    <t>1545-861X</t>
  </si>
  <si>
    <t>1383-469X</t>
  </si>
  <si>
    <t>1572-8153</t>
  </si>
  <si>
    <t>1361-651X</t>
  </si>
  <si>
    <t>0893-3952</t>
  </si>
  <si>
    <t>1530-0285</t>
  </si>
  <si>
    <t>0217-7323</t>
  </si>
  <si>
    <t>1793-6632</t>
  </si>
  <si>
    <t>0217-9849</t>
  </si>
  <si>
    <t>1793-6640</t>
  </si>
  <si>
    <t>1535-9484</t>
  </si>
  <si>
    <t>0166-6851</t>
  </si>
  <si>
    <t>1872-9428</t>
  </si>
  <si>
    <t>0300-8177</t>
  </si>
  <si>
    <t>1573-4919</t>
  </si>
  <si>
    <t>0270-7306</t>
  </si>
  <si>
    <t>1098-5549</t>
  </si>
  <si>
    <t>1872-8057</t>
  </si>
  <si>
    <t>1095-9327</t>
  </si>
  <si>
    <t>0890-8508</t>
  </si>
  <si>
    <t>1096-1194</t>
  </si>
  <si>
    <t>0098-2997</t>
  </si>
  <si>
    <t>1872-9452</t>
  </si>
  <si>
    <t>0026-8933</t>
  </si>
  <si>
    <t>1608-3245</t>
  </si>
  <si>
    <t>0737-4038</t>
  </si>
  <si>
    <t>1537-1719</t>
  </si>
  <si>
    <t>1059-1524</t>
  </si>
  <si>
    <t>1939-4586</t>
  </si>
  <si>
    <t>0301-4851</t>
  </si>
  <si>
    <t>1573-4978</t>
  </si>
  <si>
    <t>1073-6085</t>
  </si>
  <si>
    <t>1559-0305</t>
  </si>
  <si>
    <t>1572-9788</t>
  </si>
  <si>
    <t>1541-7786</t>
  </si>
  <si>
    <t>1557-3125</t>
  </si>
  <si>
    <t>1535-7163</t>
  </si>
  <si>
    <t>1538-8514</t>
  </si>
  <si>
    <t>0899-1987</t>
  </si>
  <si>
    <t>1098-2744</t>
  </si>
  <si>
    <t>1573-501X</t>
  </si>
  <si>
    <t>0962-1083</t>
  </si>
  <si>
    <t>1365-294X</t>
  </si>
  <si>
    <t>1617-4615</t>
  </si>
  <si>
    <t>1617-4623</t>
  </si>
  <si>
    <t>1096-7192</t>
  </si>
  <si>
    <t>1096-7206</t>
  </si>
  <si>
    <t>1360-9947</t>
  </si>
  <si>
    <t>1460-2407</t>
  </si>
  <si>
    <t>1536-1632</t>
  </si>
  <si>
    <t>1860-2002</t>
  </si>
  <si>
    <t>0161-5890</t>
  </si>
  <si>
    <t>1872-9142</t>
  </si>
  <si>
    <t>1076-1551</t>
  </si>
  <si>
    <t>1528-3658</t>
  </si>
  <si>
    <t>0950-382X</t>
  </si>
  <si>
    <t>1365-2958</t>
  </si>
  <si>
    <t>1559-1182</t>
  </si>
  <si>
    <t>1613-4133</t>
  </si>
  <si>
    <t>1543-8384</t>
  </si>
  <si>
    <t>1543-8392</t>
  </si>
  <si>
    <t>0026-895X</t>
  </si>
  <si>
    <t>1521-0111</t>
  </si>
  <si>
    <t>1055-7903</t>
  </si>
  <si>
    <t>1095-9513</t>
  </si>
  <si>
    <t>0026-8976</t>
  </si>
  <si>
    <t>1362-3028</t>
  </si>
  <si>
    <t>1364-3703</t>
  </si>
  <si>
    <t>1943-7706</t>
  </si>
  <si>
    <t>1476-5578</t>
  </si>
  <si>
    <t>1040-452X</t>
  </si>
  <si>
    <t>1098-2795</t>
  </si>
  <si>
    <t>1029-0435</t>
  </si>
  <si>
    <t>1525-0016</t>
  </si>
  <si>
    <t>1525-0024</t>
  </si>
  <si>
    <t>1090-0535</t>
  </si>
  <si>
    <t>1016-8478</t>
  </si>
  <si>
    <t>0219-1032</t>
  </si>
  <si>
    <t>1323-5818</t>
  </si>
  <si>
    <t>1448-6067</t>
  </si>
  <si>
    <t>1434-4475</t>
  </si>
  <si>
    <t>0035-8711</t>
  </si>
  <si>
    <t>1365-2966</t>
  </si>
  <si>
    <t>0027-0644</t>
  </si>
  <si>
    <t>1520-0493</t>
  </si>
  <si>
    <t>1543-2696</t>
  </si>
  <si>
    <t>1994-7151</t>
  </si>
  <si>
    <t>1531-8257</t>
  </si>
  <si>
    <t>1938-1425</t>
  </si>
  <si>
    <t>2159-6859</t>
  </si>
  <si>
    <t>2159-6867</t>
  </si>
  <si>
    <t>1384-5640</t>
  </si>
  <si>
    <t>1573-272X</t>
  </si>
  <si>
    <t>0923-6082</t>
  </si>
  <si>
    <t>1573-0824</t>
  </si>
  <si>
    <t>0942-4962</t>
  </si>
  <si>
    <t>1432-1882</t>
  </si>
  <si>
    <t>1540-3459</t>
  </si>
  <si>
    <t>1540-3467</t>
  </si>
  <si>
    <t>0027-3171</t>
  </si>
  <si>
    <t>1532-7906</t>
  </si>
  <si>
    <t>1097-4598</t>
  </si>
  <si>
    <t>1464-3804</t>
  </si>
  <si>
    <t>1879-3592</t>
  </si>
  <si>
    <t>1388-2139</t>
  </si>
  <si>
    <t>1229-8093</t>
  </si>
  <si>
    <t>2092-9323</t>
  </si>
  <si>
    <t>0027-5514</t>
  </si>
  <si>
    <t>1557-2536</t>
  </si>
  <si>
    <t>1617-416X</t>
  </si>
  <si>
    <t>1861-8952</t>
  </si>
  <si>
    <t>0301-486X</t>
  </si>
  <si>
    <t>1573-0832</t>
  </si>
  <si>
    <t>0940-6360</t>
  </si>
  <si>
    <t>1432-1890</t>
  </si>
  <si>
    <t>1340-3540</t>
  </si>
  <si>
    <t>1618-2545</t>
  </si>
  <si>
    <t>0933-7407</t>
  </si>
  <si>
    <t>1439-0507</t>
  </si>
  <si>
    <t>1857-5552</t>
  </si>
  <si>
    <t>1857-5625</t>
  </si>
  <si>
    <t>2632-2153</t>
  </si>
  <si>
    <t>2075-1702</t>
  </si>
  <si>
    <t>1998-9539</t>
  </si>
  <si>
    <t>1862-8338</t>
  </si>
  <si>
    <t>0717-3644</t>
  </si>
  <si>
    <t>0718-221X</t>
  </si>
  <si>
    <t>1905-7873</t>
  </si>
  <si>
    <t>1064-9689</t>
  </si>
  <si>
    <t>1557-9786</t>
  </si>
  <si>
    <t>1347-3182</t>
  </si>
  <si>
    <t>1880-2206</t>
  </si>
  <si>
    <t>2312-7481</t>
  </si>
  <si>
    <t>0024-998X</t>
  </si>
  <si>
    <t>1574-0579</t>
  </si>
  <si>
    <t>0127-9084</t>
  </si>
  <si>
    <t>0126-8635</t>
  </si>
  <si>
    <t>2199-2401</t>
  </si>
  <si>
    <t>2199-241X</t>
  </si>
  <si>
    <t>1989-8649</t>
  </si>
  <si>
    <t>1867-1616</t>
  </si>
  <si>
    <t>1867-1624</t>
  </si>
  <si>
    <t>1745-1000</t>
  </si>
  <si>
    <t>1745-1019</t>
  </si>
  <si>
    <t>0173-9565</t>
  </si>
  <si>
    <t>1439-0485</t>
  </si>
  <si>
    <t>1874-7787</t>
  </si>
  <si>
    <t>1876-7478</t>
  </si>
  <si>
    <t>2096-6490</t>
  </si>
  <si>
    <t>2662-1746</t>
  </si>
  <si>
    <t>Marine Pollution Bulletin</t>
  </si>
  <si>
    <t>1879-3363</t>
  </si>
  <si>
    <t>0738-1360</t>
  </si>
  <si>
    <t>2334-5985</t>
  </si>
  <si>
    <t>1942-5120</t>
  </si>
  <si>
    <t>1996-1944</t>
  </si>
  <si>
    <t>2052-1537</t>
  </si>
  <si>
    <t>2051-6347</t>
  </si>
  <si>
    <t>2051-6355</t>
  </si>
  <si>
    <t>2053-1591</t>
  </si>
  <si>
    <t>2166-3831</t>
  </si>
  <si>
    <t>1516-1439</t>
  </si>
  <si>
    <t>1980-5373</t>
  </si>
  <si>
    <t>1873-4944</t>
  </si>
  <si>
    <t>1392-1320</t>
  </si>
  <si>
    <t>2029-7289</t>
  </si>
  <si>
    <t>2195-8572</t>
  </si>
  <si>
    <t>1873-4103</t>
  </si>
  <si>
    <t>2590-0498</t>
  </si>
  <si>
    <t>2590-0064</t>
  </si>
  <si>
    <t>2468-5194</t>
  </si>
  <si>
    <t>2352-4928</t>
  </si>
  <si>
    <t>2468-6069</t>
  </si>
  <si>
    <t>2588-8420</t>
  </si>
  <si>
    <t>2542-5293</t>
  </si>
  <si>
    <t>2589-2347</t>
  </si>
  <si>
    <t>1740-8695</t>
  </si>
  <si>
    <t>1740-8709</t>
  </si>
  <si>
    <t>0139-9918</t>
  </si>
  <si>
    <t>1337-2211</t>
  </si>
  <si>
    <t>2156-8472</t>
  </si>
  <si>
    <t>2156-8499</t>
  </si>
  <si>
    <t>1874-8961</t>
  </si>
  <si>
    <t>1874-8953</t>
  </si>
  <si>
    <t>1392-6292</t>
  </si>
  <si>
    <t>1648-3510</t>
  </si>
  <si>
    <t>0973-5348</t>
  </si>
  <si>
    <t>1760-6101</t>
  </si>
  <si>
    <t>0889-8480</t>
  </si>
  <si>
    <t>1547-724X</t>
  </si>
  <si>
    <t>1867-2949</t>
  </si>
  <si>
    <t>1867-2957</t>
  </si>
  <si>
    <t>1582-3067</t>
  </si>
  <si>
    <t>2008-1359</t>
  </si>
  <si>
    <t>2251-7456</t>
  </si>
  <si>
    <t>2227-7390</t>
  </si>
  <si>
    <t>1862-9679</t>
  </si>
  <si>
    <t>1862-9660</t>
  </si>
  <si>
    <t>2640-3501</t>
  </si>
  <si>
    <t>2590-2393</t>
  </si>
  <si>
    <t>2590-2385</t>
  </si>
  <si>
    <t>2468-2047</t>
  </si>
  <si>
    <t>2468-080X</t>
  </si>
  <si>
    <t>1091-367X</t>
  </si>
  <si>
    <t>1532-7841</t>
  </si>
  <si>
    <t>2191-9151</t>
  </si>
  <si>
    <t>2191-916X</t>
  </si>
  <si>
    <t>2257-7777</t>
  </si>
  <si>
    <t>2257-7750</t>
  </si>
  <si>
    <t>0958-3947</t>
  </si>
  <si>
    <t>1873-4022</t>
  </si>
  <si>
    <t>0967-0742</t>
  </si>
  <si>
    <t>1464-3790</t>
  </si>
  <si>
    <t>1860-1480</t>
  </si>
  <si>
    <t>1860-1499</t>
  </si>
  <si>
    <t>1844-4172</t>
  </si>
  <si>
    <t>2066-8643</t>
  </si>
  <si>
    <t>0210-5691</t>
  </si>
  <si>
    <t>1578-6749</t>
  </si>
  <si>
    <t>1698-6946</t>
  </si>
  <si>
    <t>0025-7818</t>
  </si>
  <si>
    <t>1010-660X</t>
  </si>
  <si>
    <t>1648-9144</t>
  </si>
  <si>
    <t>1573-4064</t>
  </si>
  <si>
    <t>1875-6638</t>
  </si>
  <si>
    <t>2035-3006</t>
  </si>
  <si>
    <t>1660-5446</t>
  </si>
  <si>
    <t>1660-5454</t>
  </si>
  <si>
    <t>0936-5931</t>
  </si>
  <si>
    <t>1863-5490</t>
  </si>
  <si>
    <t>2193-6218</t>
  </si>
  <si>
    <t>2193-6226</t>
  </si>
  <si>
    <t>2005-8624</t>
  </si>
  <si>
    <t>2092-7037</t>
  </si>
  <si>
    <t>2077-0375</t>
  </si>
  <si>
    <t>1865-9284</t>
  </si>
  <si>
    <t>1865-9292</t>
  </si>
  <si>
    <t>1540-4196</t>
  </si>
  <si>
    <t>1557-8518</t>
  </si>
  <si>
    <t>2218-1989</t>
  </si>
  <si>
    <t>1573-3890</t>
  </si>
  <si>
    <t>1756-5901</t>
  </si>
  <si>
    <t>1756-591X</t>
  </si>
  <si>
    <t>2271-3646</t>
  </si>
  <si>
    <t>2271-3654</t>
  </si>
  <si>
    <t>2075-4701</t>
  </si>
  <si>
    <t>2050-6120</t>
  </si>
  <si>
    <t>2041-210X</t>
  </si>
  <si>
    <t>2041-2096</t>
  </si>
  <si>
    <t>0860-8229</t>
  </si>
  <si>
    <t>2300-1941</t>
  </si>
  <si>
    <t>1751-7915</t>
  </si>
  <si>
    <t>2311-2638</t>
  </si>
  <si>
    <t>1475-2859</t>
  </si>
  <si>
    <t>1076-6294</t>
  </si>
  <si>
    <t>1931-8448</t>
  </si>
  <si>
    <t>2057-5858</t>
  </si>
  <si>
    <t>Microbial Physiology</t>
  </si>
  <si>
    <t>2673-1665</t>
  </si>
  <si>
    <t>2673-1673</t>
  </si>
  <si>
    <t>2352-3522</t>
  </si>
  <si>
    <t>2352-3530</t>
  </si>
  <si>
    <t>2165-0497</t>
  </si>
  <si>
    <t>2045-8827</t>
  </si>
  <si>
    <t>2049-2618</t>
  </si>
  <si>
    <t>1613-4990</t>
  </si>
  <si>
    <t>2072-666X</t>
  </si>
  <si>
    <t>2076-2607</t>
  </si>
  <si>
    <t>Microporous and Mesoporous Materials</t>
  </si>
  <si>
    <t>1873-3093</t>
  </si>
  <si>
    <t>2050-5698</t>
  </si>
  <si>
    <t>2050-5701</t>
  </si>
  <si>
    <t>2055-7434</t>
  </si>
  <si>
    <t>2095-7467</t>
  </si>
  <si>
    <t>2054-9369</t>
  </si>
  <si>
    <t>1025-9112</t>
  </si>
  <si>
    <t>1616-1068</t>
  </si>
  <si>
    <t>1547-7401</t>
  </si>
  <si>
    <t>2075-163X</t>
  </si>
  <si>
    <t>0375-9393</t>
  </si>
  <si>
    <t>1827-1596</t>
  </si>
  <si>
    <t>Minerva Biotechnology and Biomolecular Research</t>
  </si>
  <si>
    <t>2724-542X</t>
  </si>
  <si>
    <t>2724-5934</t>
  </si>
  <si>
    <t>2724-5683</t>
  </si>
  <si>
    <t>2724-5772</t>
  </si>
  <si>
    <t>2724-6507</t>
  </si>
  <si>
    <t>2724-6116</t>
  </si>
  <si>
    <t>2724-5985</t>
  </si>
  <si>
    <t>2724-5365</t>
  </si>
  <si>
    <t>2724-6051</t>
  </si>
  <si>
    <t>2724-6442</t>
  </si>
  <si>
    <t>Mini-Reviews in Organic Chemistry</t>
  </si>
  <si>
    <t>1875-6298</t>
  </si>
  <si>
    <t>2524-3462</t>
  </si>
  <si>
    <t>2524-3470</t>
  </si>
  <si>
    <t>1819-754X</t>
  </si>
  <si>
    <t>1381-2386</t>
  </si>
  <si>
    <t>1573-1596</t>
  </si>
  <si>
    <t>0026-704X</t>
  </si>
  <si>
    <t>1759-8753</t>
  </si>
  <si>
    <t>1439-7595</t>
  </si>
  <si>
    <t>1439-7609</t>
  </si>
  <si>
    <t>2092-8467</t>
  </si>
  <si>
    <t>2040-2392</t>
  </si>
  <si>
    <t>1756-6606</t>
  </si>
  <si>
    <t>1476-4598</t>
  </si>
  <si>
    <t>2468-8231</t>
  </si>
  <si>
    <t>Molecular Cell</t>
  </si>
  <si>
    <t>1097-2765</t>
  </si>
  <si>
    <t>1097-4164</t>
  </si>
  <si>
    <t>1755-8166</t>
  </si>
  <si>
    <t>1177-1062</t>
  </si>
  <si>
    <t>1179-2000</t>
  </si>
  <si>
    <t>1755-098X</t>
  </si>
  <si>
    <t>1755-0998</t>
  </si>
  <si>
    <t>2324-9269</t>
  </si>
  <si>
    <t>2214-4269</t>
  </si>
  <si>
    <t>1536-0121</t>
  </si>
  <si>
    <t>1868-1743</t>
  </si>
  <si>
    <t>1868-1751</t>
  </si>
  <si>
    <t>1791-2997</t>
  </si>
  <si>
    <t>1791-3004</t>
  </si>
  <si>
    <t>2212-8778</t>
  </si>
  <si>
    <t>1750-1326</t>
  </si>
  <si>
    <t>2515-4184</t>
  </si>
  <si>
    <t>1574-7891</t>
  </si>
  <si>
    <t>1878-0261</t>
  </si>
  <si>
    <t>2041-1006</t>
  </si>
  <si>
    <t>2041-1014</t>
  </si>
  <si>
    <t>1752-9867</t>
  </si>
  <si>
    <t>1744-4292</t>
  </si>
  <si>
    <t>2058-9689</t>
  </si>
  <si>
    <t>2329-0501</t>
  </si>
  <si>
    <t>2162-2531</t>
  </si>
  <si>
    <t>1609-3321</t>
  </si>
  <si>
    <t>1609-4514</t>
  </si>
  <si>
    <t>2330-1619</t>
  </si>
  <si>
    <t>2051-3933</t>
  </si>
  <si>
    <t>1933-0219</t>
  </si>
  <si>
    <t>1935-3456</t>
  </si>
  <si>
    <t>1573-6105</t>
  </si>
  <si>
    <t>1573-6113</t>
  </si>
  <si>
    <t>1477-0970</t>
  </si>
  <si>
    <t>2211-0348</t>
  </si>
  <si>
    <t>2211-0356</t>
  </si>
  <si>
    <t>2213-4794</t>
  </si>
  <si>
    <t>2213-4808</t>
  </si>
  <si>
    <t>2468-7812</t>
  </si>
  <si>
    <t>1314-4057</t>
  </si>
  <si>
    <t>1314-4049</t>
  </si>
  <si>
    <t>2077-7000</t>
  </si>
  <si>
    <t>2077-7019</t>
  </si>
  <si>
    <t>0178-7888</t>
  </si>
  <si>
    <t>1867-1632</t>
  </si>
  <si>
    <t>1994-4136</t>
  </si>
  <si>
    <t>1793-7094</t>
  </si>
  <si>
    <t>1530-6992</t>
  </si>
  <si>
    <t>1361-6528</t>
  </si>
  <si>
    <t>0250-541X</t>
  </si>
  <si>
    <t>2250-1754</t>
  </si>
  <si>
    <t>1573-0840</t>
  </si>
  <si>
    <t>1684-9981</t>
  </si>
  <si>
    <t>0028-0712</t>
  </si>
  <si>
    <t>1460-4752</t>
  </si>
  <si>
    <t>1478-6427</t>
  </si>
  <si>
    <t>1939-7445</t>
  </si>
  <si>
    <t>1477-8947</t>
  </si>
  <si>
    <t>0028-0836</t>
  </si>
  <si>
    <t>1476-4687</t>
  </si>
  <si>
    <t>1087-0156</t>
  </si>
  <si>
    <t>1546-1696</t>
  </si>
  <si>
    <t>1465-7392</t>
  </si>
  <si>
    <t>1476-4679</t>
  </si>
  <si>
    <t>1061-4036</t>
  </si>
  <si>
    <t>1546-1718</t>
  </si>
  <si>
    <t>1529-2908</t>
  </si>
  <si>
    <t>1529-2916</t>
  </si>
  <si>
    <t>1476-4660</t>
  </si>
  <si>
    <t>1078-8956</t>
  </si>
  <si>
    <t>1546-170X</t>
  </si>
  <si>
    <t>1548-7091</t>
  </si>
  <si>
    <t>1548-7105</t>
  </si>
  <si>
    <t>1546-1726</t>
  </si>
  <si>
    <t>1474-175X</t>
  </si>
  <si>
    <t>1474-1768</t>
  </si>
  <si>
    <t>1474-1776</t>
  </si>
  <si>
    <t>1474-1784</t>
  </si>
  <si>
    <t>1471-0056</t>
  </si>
  <si>
    <t>1471-0064</t>
  </si>
  <si>
    <t>1474-1733</t>
  </si>
  <si>
    <t>1474-1741</t>
  </si>
  <si>
    <t>1740-1526</t>
  </si>
  <si>
    <t>1740-1534</t>
  </si>
  <si>
    <t>1471-0072</t>
  </si>
  <si>
    <t>1471-0080</t>
  </si>
  <si>
    <t>1471-003X</t>
  </si>
  <si>
    <t>1545-9993</t>
  </si>
  <si>
    <t>1545-9985</t>
  </si>
  <si>
    <t>0028-1298</t>
  </si>
  <si>
    <t>1432-1912</t>
  </si>
  <si>
    <t>0894-069X</t>
  </si>
  <si>
    <t>1520-6750</t>
  </si>
  <si>
    <t>1879-1174</t>
  </si>
  <si>
    <t>1989-2284</t>
  </si>
  <si>
    <t>1388-5545</t>
  </si>
  <si>
    <t>1476-5586</t>
  </si>
  <si>
    <t>0028-2685</t>
  </si>
  <si>
    <t>1338-4317</t>
  </si>
  <si>
    <t>1519-566X</t>
  </si>
  <si>
    <t>1678-8052</t>
  </si>
  <si>
    <t>1440-1797</t>
  </si>
  <si>
    <t>1460-2385</t>
  </si>
  <si>
    <t>1660-8151</t>
  </si>
  <si>
    <t>2235-3186</t>
  </si>
  <si>
    <t>1433-0407</t>
  </si>
  <si>
    <t>0016-7746</t>
  </si>
  <si>
    <t>1573-9708</t>
  </si>
  <si>
    <t>1361-6536</t>
  </si>
  <si>
    <t>0028-3045</t>
  </si>
  <si>
    <t>1097-0037</t>
  </si>
  <si>
    <t>1566-113X</t>
  </si>
  <si>
    <t>1572-9427</t>
  </si>
  <si>
    <t>0077-7749</t>
  </si>
  <si>
    <t>0899-7667</t>
  </si>
  <si>
    <t>1530-888X</t>
  </si>
  <si>
    <t>0893-6080</t>
  </si>
  <si>
    <t>1879-2782</t>
  </si>
  <si>
    <t>2090-5904</t>
  </si>
  <si>
    <t>1687-5443</t>
  </si>
  <si>
    <t>1573-773X</t>
  </si>
  <si>
    <t>1523-5866</t>
  </si>
  <si>
    <t>1558-1497</t>
  </si>
  <si>
    <t>1095-953X</t>
  </si>
  <si>
    <t>1095-9564</t>
  </si>
  <si>
    <t>1573-6903</t>
  </si>
  <si>
    <t>1872-9754</t>
  </si>
  <si>
    <t>0925-2312</t>
  </si>
  <si>
    <t>1872-8286</t>
  </si>
  <si>
    <t>1423-0194</t>
  </si>
  <si>
    <t>2354-4716</t>
  </si>
  <si>
    <t>1423-0208</t>
  </si>
  <si>
    <t>1365-2982</t>
  </si>
  <si>
    <t>1364-6753</t>
  </si>
  <si>
    <t>1095-9572</t>
  </si>
  <si>
    <t>1557-9867</t>
  </si>
  <si>
    <t>1423-0216</t>
  </si>
  <si>
    <t>1559-0089</t>
  </si>
  <si>
    <t>1578-1968</t>
  </si>
  <si>
    <t>1349-8029</t>
  </si>
  <si>
    <t>1557-9875</t>
  </si>
  <si>
    <t>1743-1328</t>
  </si>
  <si>
    <t>1590-3478</t>
  </si>
  <si>
    <t>2331-2637</t>
  </si>
  <si>
    <t>1526-632X</t>
  </si>
  <si>
    <t>1525-1403</t>
  </si>
  <si>
    <t>1559-1174</t>
  </si>
  <si>
    <t>1873-2364</t>
  </si>
  <si>
    <t>1440-1789</t>
  </si>
  <si>
    <t>1365-2990</t>
  </si>
  <si>
    <t>1439-1899</t>
  </si>
  <si>
    <t>1873-7064</t>
  </si>
  <si>
    <t>1769-7131</t>
  </si>
  <si>
    <t>1423-0224</t>
  </si>
  <si>
    <t>1464-0694</t>
  </si>
  <si>
    <t>1931-1559</t>
  </si>
  <si>
    <t>1573-6660</t>
  </si>
  <si>
    <t>1740-634X</t>
  </si>
  <si>
    <t>1432-1920</t>
  </si>
  <si>
    <t>1053-8135</t>
  </si>
  <si>
    <t>1878-6448</t>
  </si>
  <si>
    <t>1552-6844</t>
  </si>
  <si>
    <t>1473-558X</t>
  </si>
  <si>
    <t>1873-7544</t>
  </si>
  <si>
    <t>1873-7528</t>
  </si>
  <si>
    <t>1872-7972</t>
  </si>
  <si>
    <t>1872-8111</t>
  </si>
  <si>
    <t>1089-4098</t>
  </si>
  <si>
    <t>1524-4040</t>
  </si>
  <si>
    <t>1558-1349</t>
  </si>
  <si>
    <t>1437-2320</t>
  </si>
  <si>
    <t>1476-3524</t>
  </si>
  <si>
    <t>1872-9711</t>
  </si>
  <si>
    <t>1872-9738</t>
  </si>
  <si>
    <t>1520-6777</t>
  </si>
  <si>
    <t>1384-1076</t>
  </si>
  <si>
    <t>1384-1092</t>
  </si>
  <si>
    <t>1387-6473</t>
  </si>
  <si>
    <t>1872-9630</t>
  </si>
  <si>
    <t>2097-1605</t>
  </si>
  <si>
    <t>1872-5805</t>
  </si>
  <si>
    <t>0028-4793</t>
  </si>
  <si>
    <t>1533-4406</t>
  </si>
  <si>
    <t>0169-4286</t>
  </si>
  <si>
    <t>1573-5095</t>
  </si>
  <si>
    <t>0288-3635</t>
  </si>
  <si>
    <t>1882-7055</t>
  </si>
  <si>
    <t>1463-6778</t>
  </si>
  <si>
    <t>1469-9915</t>
  </si>
  <si>
    <t>1369-9261</t>
  </si>
  <si>
    <t>1469-8137</t>
  </si>
  <si>
    <t>0028-8233</t>
  </si>
  <si>
    <t>1175-8775</t>
  </si>
  <si>
    <t>1175-8643</t>
  </si>
  <si>
    <t>0114-0671</t>
  </si>
  <si>
    <t>1175-8783</t>
  </si>
  <si>
    <t>0110-6465</t>
  </si>
  <si>
    <t>1177-7788</t>
  </si>
  <si>
    <t>0048-0134</t>
  </si>
  <si>
    <t>1179-5395</t>
  </si>
  <si>
    <t>NEW ZEALAND JOURNAL OF GEOLOGY AND GEOPHYSICS</t>
  </si>
  <si>
    <t>0028-8306</t>
  </si>
  <si>
    <t>1175-8791</t>
  </si>
  <si>
    <t>0028-8330</t>
  </si>
  <si>
    <t>1175-8805</t>
  </si>
  <si>
    <t>0301-4223</t>
  </si>
  <si>
    <t>1175-8821</t>
  </si>
  <si>
    <t>0048-0169</t>
  </si>
  <si>
    <t>1176-0710</t>
  </si>
  <si>
    <t>0078-0421</t>
  </si>
  <si>
    <t>1462-2203</t>
  </si>
  <si>
    <t>1469-994X</t>
  </si>
  <si>
    <t>1089-8603</t>
  </si>
  <si>
    <t>1089-8611</t>
  </si>
  <si>
    <t>NJAS-Impact in Agricultural and Life Sciences</t>
  </si>
  <si>
    <t>2768-5241</t>
  </si>
  <si>
    <t>1099-1492</t>
  </si>
  <si>
    <t>1021-9722</t>
  </si>
  <si>
    <t>1420-9004</t>
  </si>
  <si>
    <t>1468-1218</t>
  </si>
  <si>
    <t>1878-5719</t>
  </si>
  <si>
    <t>0362-546X</t>
  </si>
  <si>
    <t>1873-5215</t>
  </si>
  <si>
    <t>0924-090X</t>
  </si>
  <si>
    <t>1573-269X</t>
  </si>
  <si>
    <t>1607-7946</t>
  </si>
  <si>
    <t>0951-7715</t>
  </si>
  <si>
    <t>1361-6544</t>
  </si>
  <si>
    <t>1756-1051</t>
  </si>
  <si>
    <t>0803-9488</t>
  </si>
  <si>
    <t>1502-4725</t>
  </si>
  <si>
    <t>2000-0669</t>
  </si>
  <si>
    <t>1522-2055</t>
  </si>
  <si>
    <t>1548-8454</t>
  </si>
  <si>
    <t>0275-5947</t>
  </si>
  <si>
    <t>1548-8675</t>
  </si>
  <si>
    <t>2363-7188</t>
  </si>
  <si>
    <t>1884-4049</t>
  </si>
  <si>
    <t>1884-4057</t>
  </si>
  <si>
    <t>2373-8065</t>
  </si>
  <si>
    <t>0090-3752</t>
  </si>
  <si>
    <t>1095-9904</t>
  </si>
  <si>
    <t>1872-759X</t>
  </si>
  <si>
    <t>0029-5515</t>
  </si>
  <si>
    <t>1741-4326</t>
  </si>
  <si>
    <t>1872-9576</t>
  </si>
  <si>
    <t>1872-9584</t>
  </si>
  <si>
    <t>0969-8051</t>
  </si>
  <si>
    <t>1872-9614</t>
  </si>
  <si>
    <t>0143-3636</t>
  </si>
  <si>
    <t>1473-5628</t>
  </si>
  <si>
    <t>0375-9474</t>
  </si>
  <si>
    <t>1873-1554</t>
  </si>
  <si>
    <t>0550-3213</t>
  </si>
  <si>
    <t>1873-1562</t>
  </si>
  <si>
    <t>1943-748X</t>
  </si>
  <si>
    <t>1943-7471</t>
  </si>
  <si>
    <t>0305-1048</t>
  </si>
  <si>
    <t>1362-4962</t>
  </si>
  <si>
    <t>1525-7770</t>
  </si>
  <si>
    <t>1532-2335</t>
  </si>
  <si>
    <t>0029-5566</t>
  </si>
  <si>
    <t>2567-6407</t>
  </si>
  <si>
    <t>1508-5791</t>
  </si>
  <si>
    <t>1017-1398</t>
  </si>
  <si>
    <t>1572-9265</t>
  </si>
  <si>
    <t>0163-0563</t>
  </si>
  <si>
    <t>1532-2467</t>
  </si>
  <si>
    <t>1521-0634</t>
  </si>
  <si>
    <t>1521-0626</t>
  </si>
  <si>
    <t>1070-5325</t>
  </si>
  <si>
    <t>1099-1506</t>
  </si>
  <si>
    <t>0749-159X</t>
  </si>
  <si>
    <t>1098-2426</t>
  </si>
  <si>
    <t>0029-599X</t>
  </si>
  <si>
    <t>0945-3245</t>
  </si>
  <si>
    <t>0260-6917</t>
  </si>
  <si>
    <t>1532-2793</t>
  </si>
  <si>
    <t>0029-6465</t>
  </si>
  <si>
    <t>1558-1357</t>
  </si>
  <si>
    <t>0746-1739</t>
  </si>
  <si>
    <t>0969-7330</t>
  </si>
  <si>
    <t>1477-0989</t>
  </si>
  <si>
    <t>0029-6554</t>
  </si>
  <si>
    <t>1528-3968</t>
  </si>
  <si>
    <t>0029-6562</t>
  </si>
  <si>
    <t>1538-9847</t>
  </si>
  <si>
    <t>0894-3184</t>
  </si>
  <si>
    <t>1552-7409</t>
  </si>
  <si>
    <t>1573-0867</t>
  </si>
  <si>
    <t>0899-9007</t>
  </si>
  <si>
    <t>1873-1244</t>
  </si>
  <si>
    <t>0163-5581</t>
  </si>
  <si>
    <t>1532-7914</t>
  </si>
  <si>
    <t>1471-9827</t>
  </si>
  <si>
    <t>1467-3010</t>
  </si>
  <si>
    <t>0884-5336</t>
  </si>
  <si>
    <t>1941-2452</t>
  </si>
  <si>
    <t>1590-3729</t>
  </si>
  <si>
    <t>0271-5317</t>
  </si>
  <si>
    <t>1879-0739</t>
  </si>
  <si>
    <t>0954-4224</t>
  </si>
  <si>
    <t>1475-2700</t>
  </si>
  <si>
    <t>0029-6643</t>
  </si>
  <si>
    <t>1753-4887</t>
  </si>
  <si>
    <t>1476-8305</t>
  </si>
  <si>
    <t>1878-7789</t>
  </si>
  <si>
    <t>1878-7797</t>
  </si>
  <si>
    <t>2196-5404</t>
  </si>
  <si>
    <t>2211-2855</t>
  </si>
  <si>
    <t>2211-3282</t>
  </si>
  <si>
    <t>2399-1984</t>
  </si>
  <si>
    <t>1998-0124</t>
  </si>
  <si>
    <t>1998-0000</t>
  </si>
  <si>
    <t>1878-044X</t>
  </si>
  <si>
    <t>2311-6706</t>
  </si>
  <si>
    <t>2150-5551</t>
  </si>
  <si>
    <t>1871-4757</t>
  </si>
  <si>
    <t>1871-4765</t>
  </si>
  <si>
    <t>2452-0748</t>
  </si>
  <si>
    <t>2055-0324</t>
  </si>
  <si>
    <t>2055-0332</t>
  </si>
  <si>
    <t>2079-4991</t>
  </si>
  <si>
    <t>1847-9804</t>
  </si>
  <si>
    <t>1748-6963</t>
  </si>
  <si>
    <t>1549-9634</t>
  </si>
  <si>
    <t>1549-9642</t>
  </si>
  <si>
    <t>2192-8606</t>
  </si>
  <si>
    <t>2192-8614</t>
  </si>
  <si>
    <t>2040-3364</t>
  </si>
  <si>
    <t>2040-3372</t>
  </si>
  <si>
    <t>2516-0230</t>
  </si>
  <si>
    <t>2055-6756</t>
  </si>
  <si>
    <t>2055-6764</t>
  </si>
  <si>
    <t>1556-7273</t>
  </si>
  <si>
    <t>2191-9089</t>
  </si>
  <si>
    <t>2191-9097</t>
  </si>
  <si>
    <t>1743-5404</t>
  </si>
  <si>
    <t>2095-5138</t>
  </si>
  <si>
    <t>2053-714X</t>
  </si>
  <si>
    <t>1567-7818</t>
  </si>
  <si>
    <t>1572-9796</t>
  </si>
  <si>
    <t>1527-6988</t>
  </si>
  <si>
    <t>1527-6996</t>
  </si>
  <si>
    <t>1351-3249</t>
  </si>
  <si>
    <t>1469-8110</t>
  </si>
  <si>
    <t>1555-9475</t>
  </si>
  <si>
    <t>1520-7439</t>
  </si>
  <si>
    <t>1573-8981</t>
  </si>
  <si>
    <t>2397-3366</t>
  </si>
  <si>
    <t>2157-846X</t>
  </si>
  <si>
    <t>2662-1347</t>
  </si>
  <si>
    <t>2520-1158</t>
  </si>
  <si>
    <t>1552-4450</t>
  </si>
  <si>
    <t>1552-4469</t>
  </si>
  <si>
    <t>1755-4330</t>
  </si>
  <si>
    <t>1755-4349</t>
  </si>
  <si>
    <t>1758-678X</t>
  </si>
  <si>
    <t>1758-6798</t>
  </si>
  <si>
    <t>2041-1723</t>
  </si>
  <si>
    <t>1314-6947</t>
  </si>
  <si>
    <t>1314-3301</t>
  </si>
  <si>
    <t>2397-334X</t>
  </si>
  <si>
    <t>2520-1131</t>
  </si>
  <si>
    <t>2058-7546</t>
  </si>
  <si>
    <t>2662-1355</t>
  </si>
  <si>
    <t>1752-0894</t>
  </si>
  <si>
    <t>1752-0908</t>
  </si>
  <si>
    <t>2397-3374</t>
  </si>
  <si>
    <t>2522-5839</t>
  </si>
  <si>
    <t>2522-5812</t>
  </si>
  <si>
    <t>2058-5276</t>
  </si>
  <si>
    <t>1748-3395</t>
  </si>
  <si>
    <t>1749-4885</t>
  </si>
  <si>
    <t>1749-4893</t>
  </si>
  <si>
    <t>1745-2481</t>
  </si>
  <si>
    <t>2055-026X</t>
  </si>
  <si>
    <t>2055-0278</t>
  </si>
  <si>
    <t>1754-2189</t>
  </si>
  <si>
    <t>1750-2799</t>
  </si>
  <si>
    <t>1759-5002</t>
  </si>
  <si>
    <t>1759-5010</t>
  </si>
  <si>
    <t>2397-3358</t>
  </si>
  <si>
    <t>1759-4774</t>
  </si>
  <si>
    <t>1759-4782</t>
  </si>
  <si>
    <t>2056-676X</t>
  </si>
  <si>
    <t>2662-138X</t>
  </si>
  <si>
    <t>1759-5029</t>
  </si>
  <si>
    <t>1759-5037</t>
  </si>
  <si>
    <t>1759-5045</t>
  </si>
  <si>
    <t>1759-5053</t>
  </si>
  <si>
    <t>2058-8437</t>
  </si>
  <si>
    <t>1759-5061</t>
  </si>
  <si>
    <t>1759-507X</t>
  </si>
  <si>
    <t>1759-4758</t>
  </si>
  <si>
    <t>1759-4766</t>
  </si>
  <si>
    <t>2522-5820</t>
  </si>
  <si>
    <t>1759-4790</t>
  </si>
  <si>
    <t>1759-4804</t>
  </si>
  <si>
    <t>1759-4812</t>
  </si>
  <si>
    <t>1759-4820</t>
  </si>
  <si>
    <t>2398-9629</t>
  </si>
  <si>
    <t>1179-1608</t>
  </si>
  <si>
    <t>0028-1522</t>
  </si>
  <si>
    <t>2161-4296</t>
  </si>
  <si>
    <t>1873-0604</t>
  </si>
  <si>
    <t>1619-0033</t>
  </si>
  <si>
    <t>1314-2488</t>
  </si>
  <si>
    <t>1661-7800</t>
  </si>
  <si>
    <t>1661-7819</t>
  </si>
  <si>
    <t>1679-6225</t>
  </si>
  <si>
    <t>1568-5888</t>
  </si>
  <si>
    <t>1876-6250</t>
  </si>
  <si>
    <t>2472-1751</t>
  </si>
  <si>
    <t>1556-1801</t>
  </si>
  <si>
    <t>1673-5374</t>
  </si>
  <si>
    <t>1876-7958</t>
  </si>
  <si>
    <t>2213-1582</t>
  </si>
  <si>
    <t>2352-2895</t>
  </si>
  <si>
    <t>Neurochirurgie</t>
  </si>
  <si>
    <t>1773-0619</t>
  </si>
  <si>
    <t>1556-0961</t>
  </si>
  <si>
    <t>1660-2862</t>
  </si>
  <si>
    <t>1874-5490</t>
  </si>
  <si>
    <t>1874-5504</t>
  </si>
  <si>
    <t>0028-3843</t>
  </si>
  <si>
    <t>1897-4260</t>
  </si>
  <si>
    <t>2193-8253</t>
  </si>
  <si>
    <t>2193-6536</t>
  </si>
  <si>
    <t>2376-7839</t>
  </si>
  <si>
    <t>2332-7812</t>
  </si>
  <si>
    <t>Neuron</t>
  </si>
  <si>
    <t>1097-4199</t>
  </si>
  <si>
    <t>Neuropeptides</t>
  </si>
  <si>
    <t>1532-2785</t>
  </si>
  <si>
    <t>2329-423X</t>
  </si>
  <si>
    <t>2329-4248</t>
  </si>
  <si>
    <t>1178-2021</t>
  </si>
  <si>
    <t>Neuropsychologia</t>
  </si>
  <si>
    <t>1873-3514</t>
  </si>
  <si>
    <t>1673-7067</t>
  </si>
  <si>
    <t>1995-8218</t>
  </si>
  <si>
    <t>1658-3183</t>
  </si>
  <si>
    <t>2586-6583</t>
  </si>
  <si>
    <t>2586-6591</t>
  </si>
  <si>
    <t>1092-0684</t>
  </si>
  <si>
    <t>1933-7213</t>
  </si>
  <si>
    <t>1878-7479</t>
  </si>
  <si>
    <t>1871-6784</t>
  </si>
  <si>
    <t>1876-4347</t>
  </si>
  <si>
    <t>1594-5685</t>
  </si>
  <si>
    <t>2611-1128</t>
  </si>
  <si>
    <t>1121-7138</t>
  </si>
  <si>
    <t>1076-9803</t>
  </si>
  <si>
    <t>1463-1741</t>
  </si>
  <si>
    <t>1998-4030</t>
  </si>
  <si>
    <t>1477-2671</t>
  </si>
  <si>
    <t>1751-570X</t>
  </si>
  <si>
    <t>1878-7460</t>
  </si>
  <si>
    <t>1392-5113</t>
  </si>
  <si>
    <t>2335-8963</t>
  </si>
  <si>
    <t>1300-0667</t>
  </si>
  <si>
    <t>1309-4866</t>
  </si>
  <si>
    <t>1584-9074</t>
  </si>
  <si>
    <t>1842-6441</t>
  </si>
  <si>
    <t>1434-6222</t>
  </si>
  <si>
    <t>1436-0578</t>
  </si>
  <si>
    <t>0029-4527</t>
  </si>
  <si>
    <t>1939-0726</t>
  </si>
  <si>
    <t>0255-965X</t>
  </si>
  <si>
    <t>1842-4309</t>
  </si>
  <si>
    <t>1738-5733</t>
  </si>
  <si>
    <t>2352-1791</t>
  </si>
  <si>
    <t>1001-8042</t>
  </si>
  <si>
    <t>2210-3147</t>
  </si>
  <si>
    <t>2159-3337</t>
  </si>
  <si>
    <t>2159-3345</t>
  </si>
  <si>
    <t>1949-1034</t>
  </si>
  <si>
    <t>1949-1042</t>
  </si>
  <si>
    <t>1004-8979</t>
  </si>
  <si>
    <t>2079-7338</t>
  </si>
  <si>
    <t>1471-5953</t>
  </si>
  <si>
    <t>1873-5223</t>
  </si>
  <si>
    <t>0363-3624</t>
  </si>
  <si>
    <t>1538-9855</t>
  </si>
  <si>
    <t>1441-0745</t>
  </si>
  <si>
    <t>1442-2018</t>
  </si>
  <si>
    <t>1320-7881</t>
  </si>
  <si>
    <t>1440-1800</t>
  </si>
  <si>
    <t>2054-1058</t>
  </si>
  <si>
    <t>1466-7681</t>
  </si>
  <si>
    <t>1466-769X</t>
  </si>
  <si>
    <t>1362-1017</t>
  </si>
  <si>
    <t>1478-5153</t>
  </si>
  <si>
    <t>0212-1611</t>
  </si>
  <si>
    <t>1699-5198</t>
  </si>
  <si>
    <t>2072-6643</t>
  </si>
  <si>
    <t>2044-4052</t>
  </si>
  <si>
    <t>1446-6368</t>
  </si>
  <si>
    <t>1747-0080</t>
  </si>
  <si>
    <t>1743-7075</t>
  </si>
  <si>
    <t>0985-0562</t>
  </si>
  <si>
    <t>1768-3092</t>
  </si>
  <si>
    <t>1475-2891</t>
  </si>
  <si>
    <t>1976-1457</t>
  </si>
  <si>
    <t>2005-6168</t>
  </si>
  <si>
    <t>0960-8923</t>
  </si>
  <si>
    <t>1708-0428</t>
  </si>
  <si>
    <t>0029-7704</t>
  </si>
  <si>
    <t>0029-7828</t>
  </si>
  <si>
    <t>1533-9866</t>
  </si>
  <si>
    <t>0029-7844</t>
  </si>
  <si>
    <t>0889-8545</t>
  </si>
  <si>
    <t>1558-0474</t>
  </si>
  <si>
    <t>1351-0711</t>
  </si>
  <si>
    <t>1470-7926</t>
  </si>
  <si>
    <t>0962-7480</t>
  </si>
  <si>
    <t>1471-8405</t>
  </si>
  <si>
    <t>1873-524X</t>
  </si>
  <si>
    <t>1616-7341</t>
  </si>
  <si>
    <t>1616-7228</t>
  </si>
  <si>
    <t>1463-5003</t>
  </si>
  <si>
    <t>1463-5011</t>
  </si>
  <si>
    <t>1042-8275</t>
  </si>
  <si>
    <t>0078-3234</t>
  </si>
  <si>
    <t>2300-7370</t>
  </si>
  <si>
    <t>1730-413X</t>
  </si>
  <si>
    <t>1897-3191</t>
  </si>
  <si>
    <t>0927-3948</t>
  </si>
  <si>
    <t>1744-5078</t>
  </si>
  <si>
    <t>0375-0183</t>
  </si>
  <si>
    <t>0029-8549</t>
  </si>
  <si>
    <t>1432-1939</t>
  </si>
  <si>
    <t>2494-1271</t>
  </si>
  <si>
    <t>0391-2612</t>
  </si>
  <si>
    <t>0030-1299</t>
  </si>
  <si>
    <t>1600-0706</t>
  </si>
  <si>
    <t>1736-7492</t>
  </si>
  <si>
    <t>0305-0483</t>
  </si>
  <si>
    <t>1873-5274</t>
  </si>
  <si>
    <t>1536-2310</t>
  </si>
  <si>
    <t>1557-8100</t>
  </si>
  <si>
    <t>0950-9232</t>
  </si>
  <si>
    <t>1476-5594</t>
  </si>
  <si>
    <t>1083-7159</t>
  </si>
  <si>
    <t>1549-490X</t>
  </si>
  <si>
    <t>0030-2414</t>
  </si>
  <si>
    <t>1423-0232</t>
  </si>
  <si>
    <t>0190-535X</t>
  </si>
  <si>
    <t>1538-0688</t>
  </si>
  <si>
    <t>1021-335X</t>
  </si>
  <si>
    <t>1791-2431</t>
  </si>
  <si>
    <t>0965-0407</t>
  </si>
  <si>
    <t>1555-3906</t>
  </si>
  <si>
    <t>0030-2465</t>
  </si>
  <si>
    <t>2219-0635</t>
  </si>
  <si>
    <t>1468-4527</t>
  </si>
  <si>
    <t>1468-4535</t>
  </si>
  <si>
    <t>1793-7191</t>
  </si>
  <si>
    <t>0030-364X</t>
  </si>
  <si>
    <t>0361-7734</t>
  </si>
  <si>
    <t>1559-2863</t>
  </si>
  <si>
    <t>0275-5408</t>
  </si>
  <si>
    <t>1475-1313</t>
  </si>
  <si>
    <t>OPHTHALMIC EPIDEMIOLOGY</t>
  </si>
  <si>
    <t>0928-6586</t>
  </si>
  <si>
    <t>1744-5086</t>
  </si>
  <si>
    <t>1381-6810</t>
  </si>
  <si>
    <t>1744-5094</t>
  </si>
  <si>
    <t>0740-9303</t>
  </si>
  <si>
    <t>1537-2677</t>
  </si>
  <si>
    <t>0030-3747</t>
  </si>
  <si>
    <t>1423-0259</t>
  </si>
  <si>
    <t>0030-3755</t>
  </si>
  <si>
    <t>1423-0267</t>
  </si>
  <si>
    <t>0161-6420</t>
  </si>
  <si>
    <t>1549-4713</t>
  </si>
  <si>
    <t>0078-5466</t>
  </si>
  <si>
    <t>1899-7015</t>
  </si>
  <si>
    <t>0091-3286</t>
  </si>
  <si>
    <t>1560-2303</t>
  </si>
  <si>
    <t>1068-5200</t>
  </si>
  <si>
    <t>1095-9912</t>
  </si>
  <si>
    <t>1873-1252</t>
  </si>
  <si>
    <t>1340-6000</t>
  </si>
  <si>
    <t>1349-9432</t>
  </si>
  <si>
    <t>0030-3992</t>
  </si>
  <si>
    <t>1879-2545</t>
  </si>
  <si>
    <t>0143-8166</t>
  </si>
  <si>
    <t>1873-0302</t>
  </si>
  <si>
    <t>0030-4018</t>
  </si>
  <si>
    <t>1873-0310</t>
  </si>
  <si>
    <t>1094-4087</t>
  </si>
  <si>
    <t>0146-9592</t>
  </si>
  <si>
    <t>1539-4794</t>
  </si>
  <si>
    <t>0143-2087</t>
  </si>
  <si>
    <t>1099-1514</t>
  </si>
  <si>
    <t>0233-1934</t>
  </si>
  <si>
    <t>1029-4945</t>
  </si>
  <si>
    <t>1389-4420</t>
  </si>
  <si>
    <t>1573-2924</t>
  </si>
  <si>
    <t>1055-6788</t>
  </si>
  <si>
    <t>1029-4937</t>
  </si>
  <si>
    <t>1040-5488</t>
  </si>
  <si>
    <t>1538-9235</t>
  </si>
  <si>
    <t>0171-6468</t>
  </si>
  <si>
    <t>1436-6304</t>
  </si>
  <si>
    <t>1354-523X</t>
  </si>
  <si>
    <t>1601-0825</t>
  </si>
  <si>
    <t>1368-8375</t>
  </si>
  <si>
    <t>1879-0593</t>
  </si>
  <si>
    <t>0169-1368</t>
  </si>
  <si>
    <t>1872-7360</t>
  </si>
  <si>
    <t>1477-0539</t>
  </si>
  <si>
    <t>1878-5530</t>
  </si>
  <si>
    <t>1873-5290</t>
  </si>
  <si>
    <t>1523-7052</t>
  </si>
  <si>
    <t>1945-5453</t>
  </si>
  <si>
    <t>1520-586X</t>
  </si>
  <si>
    <t>1439-6092</t>
  </si>
  <si>
    <t>1618-1077</t>
  </si>
  <si>
    <t>1520-6041</t>
  </si>
  <si>
    <t>0169-6149</t>
  </si>
  <si>
    <t>1573-0875</t>
  </si>
  <si>
    <t>0301-1569</t>
  </si>
  <si>
    <t>1423-0275</t>
  </si>
  <si>
    <t>0030-5685</t>
  </si>
  <si>
    <t>1347-0558</t>
  </si>
  <si>
    <t>1075-4377</t>
  </si>
  <si>
    <t>0030-5898</t>
  </si>
  <si>
    <t>1558-1373</t>
  </si>
  <si>
    <t>0147-7447</t>
  </si>
  <si>
    <t>1938-2367</t>
  </si>
  <si>
    <t>0030-6053</t>
  </si>
  <si>
    <t>1365-3008</t>
  </si>
  <si>
    <t>1433-2965</t>
  </si>
  <si>
    <t>0030-6525</t>
  </si>
  <si>
    <t>1727-947X</t>
  </si>
  <si>
    <t>0030-6665</t>
  </si>
  <si>
    <t>1557-8259</t>
  </si>
  <si>
    <t>0194-5998</t>
  </si>
  <si>
    <t>1097-6817</t>
  </si>
  <si>
    <t>1537-4505</t>
  </si>
  <si>
    <t>0030-7270</t>
  </si>
  <si>
    <t>2043-6866</t>
  </si>
  <si>
    <t>0305-9049</t>
  </si>
  <si>
    <t>1468-0084</t>
  </si>
  <si>
    <t>1547-6545</t>
  </si>
  <si>
    <t>1930-739X</t>
  </si>
  <si>
    <t>1662-4025</t>
  </si>
  <si>
    <t>1662-4033</t>
  </si>
  <si>
    <t>1871-403X</t>
  </si>
  <si>
    <t>1878-0318</t>
  </si>
  <si>
    <t>1467-789X</t>
  </si>
  <si>
    <t>0966-7903</t>
  </si>
  <si>
    <t>1557-0703</t>
  </si>
  <si>
    <t>Ocean Engineering</t>
  </si>
  <si>
    <t>1873-5258</t>
  </si>
  <si>
    <t>1812-0784</t>
  </si>
  <si>
    <t>1812-0792</t>
  </si>
  <si>
    <t>1738-5261</t>
  </si>
  <si>
    <t>2005-7172</t>
  </si>
  <si>
    <t>2675-2824</t>
  </si>
  <si>
    <t>1542-0124</t>
  </si>
  <si>
    <t>1937-5913</t>
  </si>
  <si>
    <t>1618-1247</t>
  </si>
  <si>
    <t>1618-1255</t>
  </si>
  <si>
    <t>2162-402X</t>
  </si>
  <si>
    <t>1178-6930</t>
  </si>
  <si>
    <t>2157-9024</t>
  </si>
  <si>
    <t>1292-3818</t>
  </si>
  <si>
    <t>1765-2839</t>
  </si>
  <si>
    <t>1792-1074</t>
  </si>
  <si>
    <t>1792-1082</t>
  </si>
  <si>
    <t>2296-5270</t>
  </si>
  <si>
    <t>2296-5262</t>
  </si>
  <si>
    <t>2590-3330</t>
  </si>
  <si>
    <t>2590-3322</t>
  </si>
  <si>
    <t>2352-7714</t>
  </si>
  <si>
    <t>2543-6376</t>
  </si>
  <si>
    <t>2046-2441</t>
  </si>
  <si>
    <t>2391-5420</t>
  </si>
  <si>
    <t>2328-8957</t>
  </si>
  <si>
    <t>2391-5447</t>
  </si>
  <si>
    <t>2391-5412</t>
  </si>
  <si>
    <t>2391-5455</t>
  </si>
  <si>
    <t>2391-5463</t>
  </si>
  <si>
    <t>2391-5471</t>
  </si>
  <si>
    <t>1109-2858</t>
  </si>
  <si>
    <t>1866-1505</t>
  </si>
  <si>
    <t>2214-7160</t>
  </si>
  <si>
    <t>2332-4252</t>
  </si>
  <si>
    <t>2332-4260</t>
  </si>
  <si>
    <t>0934-6694</t>
  </si>
  <si>
    <t>1439-0981</t>
  </si>
  <si>
    <t>2325-8160</t>
  </si>
  <si>
    <t>2325-8179</t>
  </si>
  <si>
    <t>Ophthalmologie</t>
  </si>
  <si>
    <t>2731-720X</t>
  </si>
  <si>
    <t>2731-7218</t>
  </si>
  <si>
    <t>2193-8245</t>
  </si>
  <si>
    <t>2193-6528</t>
  </si>
  <si>
    <t>2334-2536</t>
  </si>
  <si>
    <t>2159-3930</t>
  </si>
  <si>
    <t>1573-4277</t>
  </si>
  <si>
    <t>1872-9770</t>
  </si>
  <si>
    <t>1862-4472</t>
  </si>
  <si>
    <t>1862-4480</t>
  </si>
  <si>
    <t>2096-4579</t>
  </si>
  <si>
    <t>1602-1622</t>
  </si>
  <si>
    <t>1757-9996</t>
  </si>
  <si>
    <t>0911-6028</t>
  </si>
  <si>
    <t>1613-9674</t>
  </si>
  <si>
    <t>2212-4403</t>
  </si>
  <si>
    <t>2212-4411</t>
  </si>
  <si>
    <t>1042-3699</t>
  </si>
  <si>
    <t>1558-1365</t>
  </si>
  <si>
    <t>2052-4129</t>
  </si>
  <si>
    <t>1547-6278</t>
  </si>
  <si>
    <t>1555-8592</t>
  </si>
  <si>
    <t>Ornithological Applications</t>
  </si>
  <si>
    <t>2732-4621</t>
  </si>
  <si>
    <t>Ornithology</t>
  </si>
  <si>
    <t>2732-4613</t>
  </si>
  <si>
    <t>1750-1172</t>
  </si>
  <si>
    <t>1601-6335</t>
  </si>
  <si>
    <t>1601-6343</t>
  </si>
  <si>
    <t>Orthopadie</t>
  </si>
  <si>
    <t>2731-7145</t>
  </si>
  <si>
    <t>2731-7153</t>
  </si>
  <si>
    <t>2325-9671</t>
  </si>
  <si>
    <t>1757-7853</t>
  </si>
  <si>
    <t>1757-7861</t>
  </si>
  <si>
    <t>1877-0568</t>
  </si>
  <si>
    <t>Osteoarthritis and Cartilage</t>
  </si>
  <si>
    <t>1063-4584</t>
  </si>
  <si>
    <t>1522-9653</t>
  </si>
  <si>
    <t>0147-8389</t>
  </si>
  <si>
    <t>1540-8159</t>
  </si>
  <si>
    <t>1026-2881</t>
  </si>
  <si>
    <t>0030-8870</t>
  </si>
  <si>
    <t>1534-6188</t>
  </si>
  <si>
    <t>1099-1522</t>
  </si>
  <si>
    <t>0269-5022</t>
  </si>
  <si>
    <t>1365-3016</t>
  </si>
  <si>
    <t>1872-6623</t>
  </si>
  <si>
    <t>1526-2375</t>
  </si>
  <si>
    <t>1526-4637</t>
  </si>
  <si>
    <t>0552-9034</t>
  </si>
  <si>
    <t>2076-0906</t>
  </si>
  <si>
    <t>2070-3368</t>
  </si>
  <si>
    <t>0253-8318</t>
  </si>
  <si>
    <t>2074-7764</t>
  </si>
  <si>
    <t>0031-0182</t>
  </si>
  <si>
    <t>1872-616X</t>
  </si>
  <si>
    <t>0375-0442</t>
  </si>
  <si>
    <t>1935-3952</t>
  </si>
  <si>
    <t>1094-8074</t>
  </si>
  <si>
    <t>0031-0239</t>
  </si>
  <si>
    <t>1475-4983</t>
  </si>
  <si>
    <t>0883-1351</t>
  </si>
  <si>
    <t>1938-5323</t>
  </si>
  <si>
    <t>0094-8373</t>
  </si>
  <si>
    <t>1938-5331</t>
  </si>
  <si>
    <t>0031-0301</t>
  </si>
  <si>
    <t>1555-6174</t>
  </si>
  <si>
    <t>1342-8144</t>
  </si>
  <si>
    <t>0269-2163</t>
  </si>
  <si>
    <t>1477-030X</t>
  </si>
  <si>
    <t>1558-9188</t>
  </si>
  <si>
    <t>1536-4828</t>
  </si>
  <si>
    <t>0167-8191</t>
  </si>
  <si>
    <t>1872-7336</t>
  </si>
  <si>
    <t>0141-9838</t>
  </si>
  <si>
    <t>1365-3024</t>
  </si>
  <si>
    <t>0031-1820</t>
  </si>
  <si>
    <t>1469-8161</t>
  </si>
  <si>
    <t>1383-5769</t>
  </si>
  <si>
    <t>1873-0329</t>
  </si>
  <si>
    <t>0932-0113</t>
  </si>
  <si>
    <t>1432-1955</t>
  </si>
  <si>
    <t>1873-5126</t>
  </si>
  <si>
    <t>1521-4117</t>
  </si>
  <si>
    <t>1548-0046</t>
  </si>
  <si>
    <t>1015-2008</t>
  </si>
  <si>
    <t>1423-0291</t>
  </si>
  <si>
    <t>0031-3025</t>
  </si>
  <si>
    <t>1465-3931</t>
  </si>
  <si>
    <t>1219-4956</t>
  </si>
  <si>
    <t>1532-2807</t>
  </si>
  <si>
    <t>1440-1827</t>
  </si>
  <si>
    <t>0344-0338</t>
  </si>
  <si>
    <t>1618-0631</t>
  </si>
  <si>
    <t>0738-3991</t>
  </si>
  <si>
    <t>1873-5134</t>
  </si>
  <si>
    <t>1433-7541</t>
  </si>
  <si>
    <t>1433-755X</t>
  </si>
  <si>
    <t>0031-3203</t>
  </si>
  <si>
    <t>1873-5142</t>
  </si>
  <si>
    <t>0167-8655</t>
  </si>
  <si>
    <t>1872-7344</t>
  </si>
  <si>
    <t>0905-6157</t>
  </si>
  <si>
    <t>1399-3038</t>
  </si>
  <si>
    <t>1093-5266</t>
  </si>
  <si>
    <t>1615-5742</t>
  </si>
  <si>
    <t>1155-5645</t>
  </si>
  <si>
    <t>1460-9592</t>
  </si>
  <si>
    <t>0090-4481</t>
  </si>
  <si>
    <t>1938-2359</t>
  </si>
  <si>
    <t>1545-5009</t>
  </si>
  <si>
    <t>1545-5017</t>
  </si>
  <si>
    <t>0172-0643</t>
  </si>
  <si>
    <t>1432-1971</t>
  </si>
  <si>
    <t>0031-3955</t>
  </si>
  <si>
    <t>1557-8240</t>
  </si>
  <si>
    <t>0164-1263</t>
  </si>
  <si>
    <t>1942-5473</t>
  </si>
  <si>
    <t>0736-8046</t>
  </si>
  <si>
    <t>1525-1470</t>
  </si>
  <si>
    <t>1399-5448</t>
  </si>
  <si>
    <t>1174-5878</t>
  </si>
  <si>
    <t>1179-2019</t>
  </si>
  <si>
    <t>0749-5161</t>
  </si>
  <si>
    <t>1535-1815</t>
  </si>
  <si>
    <t>0899-8493</t>
  </si>
  <si>
    <t>1543-2920</t>
  </si>
  <si>
    <t>0888-0018</t>
  </si>
  <si>
    <t>1521-0669</t>
  </si>
  <si>
    <t>0891-3668</t>
  </si>
  <si>
    <t>1532-0987</t>
  </si>
  <si>
    <t>1432-198X</t>
  </si>
  <si>
    <t>1873-5150</t>
  </si>
  <si>
    <t>1423-0305</t>
  </si>
  <si>
    <t>8755-6863</t>
  </si>
  <si>
    <t>1099-0496</t>
  </si>
  <si>
    <t>0301-0449</t>
  </si>
  <si>
    <t>1432-1998</t>
  </si>
  <si>
    <t>0031-3998</t>
  </si>
  <si>
    <t>1530-0447</t>
  </si>
  <si>
    <t>0179-0358</t>
  </si>
  <si>
    <t>1437-9813</t>
  </si>
  <si>
    <t>1397-3142</t>
  </si>
  <si>
    <t>1399-3046</t>
  </si>
  <si>
    <t>0031-4005</t>
  </si>
  <si>
    <t>1098-4275</t>
  </si>
  <si>
    <t>1328-8067</t>
  </si>
  <si>
    <t>1442-200X</t>
  </si>
  <si>
    <t>1873-1511</t>
  </si>
  <si>
    <t>2210-5107</t>
  </si>
  <si>
    <t>0196-9781</t>
  </si>
  <si>
    <t>1873-5169</t>
  </si>
  <si>
    <t>0301-0066</t>
  </si>
  <si>
    <t>1468-4233</t>
  </si>
  <si>
    <t>0267-6591</t>
  </si>
  <si>
    <t>1477-111X</t>
  </si>
  <si>
    <t>0324-5853</t>
  </si>
  <si>
    <t>1587-3765</t>
  </si>
  <si>
    <t>0906-6713</t>
  </si>
  <si>
    <t>1600-0757</t>
  </si>
  <si>
    <t>1718-4304</t>
  </si>
  <si>
    <t>PERMAFROST AND PERIGLACIAL PROCESSES</t>
  </si>
  <si>
    <t>1045-6740</t>
  </si>
  <si>
    <t>1099-1530</t>
  </si>
  <si>
    <t>0031-5850</t>
  </si>
  <si>
    <t>1433-8319</t>
  </si>
  <si>
    <t>0031-5990</t>
  </si>
  <si>
    <t>1744-6163</t>
  </si>
  <si>
    <t>1526-498X</t>
  </si>
  <si>
    <t>1526-4998</t>
  </si>
  <si>
    <t>1555-6239</t>
  </si>
  <si>
    <t>1354-0793</t>
  </si>
  <si>
    <t>2041-496X</t>
  </si>
  <si>
    <t>1532-2459</t>
  </si>
  <si>
    <t>0869-5911</t>
  </si>
  <si>
    <t>1556-2085</t>
  </si>
  <si>
    <t>2512-2789</t>
  </si>
  <si>
    <t>2512-2819</t>
  </si>
  <si>
    <t>0031-6768</t>
  </si>
  <si>
    <t>1432-2013</t>
  </si>
  <si>
    <t>1744-5116</t>
  </si>
  <si>
    <t>0091-150X</t>
  </si>
  <si>
    <t>1573-9031</t>
  </si>
  <si>
    <t>1083-7450</t>
  </si>
  <si>
    <t>1097-9867</t>
  </si>
  <si>
    <t>1573-904X</t>
  </si>
  <si>
    <t>1539-1604</t>
  </si>
  <si>
    <t>1539-1612</t>
  </si>
  <si>
    <t>1170-7690</t>
  </si>
  <si>
    <t>1179-2027</t>
  </si>
  <si>
    <t>1053-8569</t>
  </si>
  <si>
    <t>1099-1557</t>
  </si>
  <si>
    <t>1462-2416</t>
  </si>
  <si>
    <t>1744-8042</t>
  </si>
  <si>
    <t>1470-269X</t>
  </si>
  <si>
    <t>1473-1150</t>
  </si>
  <si>
    <t>1043-6618</t>
  </si>
  <si>
    <t>1096-1186</t>
  </si>
  <si>
    <t>0031-6997</t>
  </si>
  <si>
    <t>1521-0081</t>
  </si>
  <si>
    <t>0031-7012</t>
  </si>
  <si>
    <t>1423-0313</t>
  </si>
  <si>
    <t>0163-7258</t>
  </si>
  <si>
    <t>1879-016X</t>
  </si>
  <si>
    <t>1873-5177</t>
  </si>
  <si>
    <t>0176-3679</t>
  </si>
  <si>
    <t>1439-0795</t>
  </si>
  <si>
    <t>0277-0008</t>
  </si>
  <si>
    <t>1875-9114</t>
  </si>
  <si>
    <t>1029-0338</t>
  </si>
  <si>
    <t>1478-6443</t>
  </si>
  <si>
    <t>0950-0839</t>
  </si>
  <si>
    <t>1362-3036</t>
  </si>
  <si>
    <t>1364-503X</t>
  </si>
  <si>
    <t>1471-2962</t>
  </si>
  <si>
    <t>0962-8436</t>
  </si>
  <si>
    <t>1471-2970</t>
  </si>
  <si>
    <t>0031-8248</t>
  </si>
  <si>
    <t>1539-767X</t>
  </si>
  <si>
    <t>0268-3555</t>
  </si>
  <si>
    <t>1758-1125</t>
  </si>
  <si>
    <t>0031-8388</t>
  </si>
  <si>
    <t>1423-0321</t>
  </si>
  <si>
    <t>1563-5325</t>
  </si>
  <si>
    <t>1474-9092</t>
  </si>
  <si>
    <t>0031-8655</t>
  </si>
  <si>
    <t>1751-1097</t>
  </si>
  <si>
    <t>0905-4383</t>
  </si>
  <si>
    <t>1600-0781</t>
  </si>
  <si>
    <t>0099-1112</t>
  </si>
  <si>
    <t>2374-8079</t>
  </si>
  <si>
    <t>0031-868X</t>
  </si>
  <si>
    <t>1477-9730</t>
  </si>
  <si>
    <t>1387-974X</t>
  </si>
  <si>
    <t>1572-8188</t>
  </si>
  <si>
    <t>1573-5079</t>
  </si>
  <si>
    <t>1573-9058</t>
  </si>
  <si>
    <t>2330-2968</t>
  </si>
  <si>
    <t>1322-0829</t>
  </si>
  <si>
    <t>1440-1835</t>
  </si>
  <si>
    <t>1873-2119</t>
  </si>
  <si>
    <t>0921-4526</t>
  </si>
  <si>
    <t>1873-2135</t>
  </si>
  <si>
    <t>0921-4534</t>
  </si>
  <si>
    <t>1873-2143</t>
  </si>
  <si>
    <t>1872-8022</t>
  </si>
  <si>
    <t>1873-1759</t>
  </si>
  <si>
    <t>1402-4896</t>
  </si>
  <si>
    <t>1862-6319</t>
  </si>
  <si>
    <t>0370-1972</t>
  </si>
  <si>
    <t>1521-3951</t>
  </si>
  <si>
    <t>0194-2638</t>
  </si>
  <si>
    <t>1541-3144</t>
  </si>
  <si>
    <t>1478-3967</t>
  </si>
  <si>
    <t>1478-3975</t>
  </si>
  <si>
    <t>1463-9084</t>
  </si>
  <si>
    <t>1930-0557</t>
  </si>
  <si>
    <t>2469-9926</t>
  </si>
  <si>
    <t>2469-9934</t>
  </si>
  <si>
    <t>2469-9950</t>
  </si>
  <si>
    <t>2469-9969</t>
  </si>
  <si>
    <t>2469-9985</t>
  </si>
  <si>
    <t>2469-9993</t>
  </si>
  <si>
    <t>2470-0010</t>
  </si>
  <si>
    <t>2470-0029</t>
  </si>
  <si>
    <t>2470-0045</t>
  </si>
  <si>
    <t>2470-0053</t>
  </si>
  <si>
    <t>1079-7114</t>
  </si>
  <si>
    <t>0091-3847</t>
  </si>
  <si>
    <t>2326-3660</t>
  </si>
  <si>
    <t>1029-0451</t>
  </si>
  <si>
    <t>1432-2021</t>
  </si>
  <si>
    <t>1873-5193</t>
  </si>
  <si>
    <t>0031-9155</t>
  </si>
  <si>
    <t>1361-6560</t>
  </si>
  <si>
    <t>1873-2429</t>
  </si>
  <si>
    <t>1873-2445</t>
  </si>
  <si>
    <t>1070-6631</t>
  </si>
  <si>
    <t>1089-7666</t>
  </si>
  <si>
    <t>1555-6190</t>
  </si>
  <si>
    <t>1070-664X</t>
  </si>
  <si>
    <t>1089-7674</t>
  </si>
  <si>
    <t>1872-7395</t>
  </si>
  <si>
    <t>1063-7834</t>
  </si>
  <si>
    <t>1090-6460</t>
  </si>
  <si>
    <t>1873-6270</t>
  </si>
  <si>
    <t>0031-921X</t>
  </si>
  <si>
    <t>1943-4928</t>
  </si>
  <si>
    <t>1945-0699</t>
  </si>
  <si>
    <t>1468-4780</t>
  </si>
  <si>
    <t>0940-6689</t>
  </si>
  <si>
    <t>1439-085X</t>
  </si>
  <si>
    <t>1399-3054</t>
  </si>
  <si>
    <t>1522-2152</t>
  </si>
  <si>
    <t>1537-5293</t>
  </si>
  <si>
    <t>0307-6962</t>
  </si>
  <si>
    <t>1365-3032</t>
  </si>
  <si>
    <t>1094-8341</t>
  </si>
  <si>
    <t>1531-2267</t>
  </si>
  <si>
    <t>0967-3334</t>
  </si>
  <si>
    <t>1361-6579</t>
  </si>
  <si>
    <t>0862-8408</t>
  </si>
  <si>
    <t>1802-9973</t>
  </si>
  <si>
    <t>0031-9333</t>
  </si>
  <si>
    <t>1522-1210</t>
  </si>
  <si>
    <t>1548-9213</t>
  </si>
  <si>
    <t>1548-9221</t>
  </si>
  <si>
    <t>0031-9384</t>
  </si>
  <si>
    <t>1873-507X</t>
  </si>
  <si>
    <t>0971-5894</t>
  </si>
  <si>
    <t>0974-0430</t>
  </si>
  <si>
    <t>0959-3985</t>
  </si>
  <si>
    <t>1532-5040</t>
  </si>
  <si>
    <t>1099-1565</t>
  </si>
  <si>
    <t>1873-3700</t>
  </si>
  <si>
    <t>1568-7767</t>
  </si>
  <si>
    <t>1572-980X</t>
  </si>
  <si>
    <t>1618-095X</t>
  </si>
  <si>
    <t>1851-5657</t>
  </si>
  <si>
    <t>1876-7184</t>
  </si>
  <si>
    <t>1593-2095</t>
  </si>
  <si>
    <t>1943-7684</t>
  </si>
  <si>
    <t>1099-1573</t>
  </si>
  <si>
    <t>0143-4004</t>
  </si>
  <si>
    <t>1532-3102</t>
  </si>
  <si>
    <t>0032-0633</t>
  </si>
  <si>
    <t>1873-5088</t>
  </si>
  <si>
    <t>1471-9053</t>
  </si>
  <si>
    <t>1573-5036</t>
  </si>
  <si>
    <t>1438-8677</t>
  </si>
  <si>
    <t>1724-5575</t>
  </si>
  <si>
    <t>1467-7652</t>
  </si>
  <si>
    <t>1439-0523</t>
  </si>
  <si>
    <t>1532-298X</t>
  </si>
  <si>
    <t>1365-3040</t>
  </si>
  <si>
    <t>1432-203X</t>
  </si>
  <si>
    <t>1573-5044</t>
  </si>
  <si>
    <t>1943-7692</t>
  </si>
  <si>
    <t>1573-5052</t>
  </si>
  <si>
    <t>1573-9104</t>
  </si>
  <si>
    <t>1573-5087</t>
  </si>
  <si>
    <t>1365-313X</t>
  </si>
  <si>
    <t>1573-5028</t>
  </si>
  <si>
    <t>1572-9818</t>
  </si>
  <si>
    <t>1365-3059</t>
  </si>
  <si>
    <t>1532-2548</t>
  </si>
  <si>
    <t>1873-2690</t>
  </si>
  <si>
    <t>1343-943X</t>
  </si>
  <si>
    <t>1349-1008</t>
  </si>
  <si>
    <t>1212-2580</t>
  </si>
  <si>
    <t>1805-9341</t>
  </si>
  <si>
    <t>1873-2259</t>
  </si>
  <si>
    <t>1214-1178</t>
  </si>
  <si>
    <t>1805-9368</t>
  </si>
  <si>
    <t>1442-1984</t>
  </si>
  <si>
    <t>1615-6110</t>
  </si>
  <si>
    <t>1432-2048</t>
  </si>
  <si>
    <t>1439-0221</t>
  </si>
  <si>
    <t>1572-8986</t>
  </si>
  <si>
    <t>0741-3335</t>
  </si>
  <si>
    <t>1361-6587</t>
  </si>
  <si>
    <t>1063-780X</t>
  </si>
  <si>
    <t>1562-6938</t>
  </si>
  <si>
    <t>1009-0630</t>
  </si>
  <si>
    <t>2058-6272</t>
  </si>
  <si>
    <t>0963-0252</t>
  </si>
  <si>
    <t>1361-6595</t>
  </si>
  <si>
    <t>0147-619X</t>
  </si>
  <si>
    <t>1095-9890</t>
  </si>
  <si>
    <t>0032-1052</t>
  </si>
  <si>
    <t>1529-4242</t>
  </si>
  <si>
    <t>1743-2898</t>
  </si>
  <si>
    <t>0953-7104</t>
  </si>
  <si>
    <t>1369-1635</t>
  </si>
  <si>
    <t>1544-9173</t>
  </si>
  <si>
    <t>1545-7885</t>
  </si>
  <si>
    <t>1549-1277</t>
  </si>
  <si>
    <t>1549-1676</t>
  </si>
  <si>
    <t>1553-7358</t>
  </si>
  <si>
    <t>1553-7404</t>
  </si>
  <si>
    <t>1935-2735</t>
  </si>
  <si>
    <t>1932-6203</t>
  </si>
  <si>
    <t>1553-7366</t>
  </si>
  <si>
    <t>1553-7374</t>
  </si>
  <si>
    <t>1934-1482</t>
  </si>
  <si>
    <t>1934-1563</t>
  </si>
  <si>
    <t>0722-4060</t>
  </si>
  <si>
    <t>1432-2056</t>
  </si>
  <si>
    <t>1475-3057</t>
  </si>
  <si>
    <t>0800-0395</t>
  </si>
  <si>
    <t>1751-8369</t>
  </si>
  <si>
    <t>2083-5906</t>
  </si>
  <si>
    <t>1230-0322</t>
  </si>
  <si>
    <t>2083-6007</t>
  </si>
  <si>
    <t>1233-9687</t>
  </si>
  <si>
    <t>1505-1773</t>
  </si>
  <si>
    <t>2300-2557</t>
  </si>
  <si>
    <t>1563-5333</t>
  </si>
  <si>
    <t>1873-3719</t>
  </si>
  <si>
    <t>1873-2291</t>
  </si>
  <si>
    <t>1436-2449</t>
  </si>
  <si>
    <t>1548-0569</t>
  </si>
  <si>
    <t>1873-2321</t>
  </si>
  <si>
    <t>1548-2634</t>
  </si>
  <si>
    <t>1097-0126</t>
  </si>
  <si>
    <t>1349-0540</t>
  </si>
  <si>
    <t>1555-6107</t>
  </si>
  <si>
    <t>1555-6123</t>
  </si>
  <si>
    <t>1555-614X</t>
  </si>
  <si>
    <t>1873-2348</t>
  </si>
  <si>
    <t>1478-2391</t>
  </si>
  <si>
    <t>1099-1581</t>
  </si>
  <si>
    <t>1438-3896</t>
  </si>
  <si>
    <t>1438-390X</t>
  </si>
  <si>
    <t>1385-1292</t>
  </si>
  <si>
    <t>1572-9281</t>
  </si>
  <si>
    <t>0324-833X</t>
  </si>
  <si>
    <t>2080-2218</t>
  </si>
  <si>
    <t>0032-5473</t>
  </si>
  <si>
    <t>1469-0756</t>
  </si>
  <si>
    <t>0032-5481</t>
  </si>
  <si>
    <t>1941-9260</t>
  </si>
  <si>
    <t>1873-2356</t>
  </si>
  <si>
    <t>0014-3065</t>
  </si>
  <si>
    <t>1871-4528</t>
  </si>
  <si>
    <t>0032-5791</t>
  </si>
  <si>
    <t>1525-3171</t>
  </si>
  <si>
    <t>1743-2901</t>
  </si>
  <si>
    <t>1573-9066</t>
  </si>
  <si>
    <t>1873-328X</t>
  </si>
  <si>
    <t>1687-4757</t>
  </si>
  <si>
    <t>1687-4765</t>
  </si>
  <si>
    <t>0973-7111</t>
  </si>
  <si>
    <t>0301-9268</t>
  </si>
  <si>
    <t>1872-7433</t>
  </si>
  <si>
    <t>1385-2256</t>
  </si>
  <si>
    <t>1573-1618</t>
  </si>
  <si>
    <t>1873-2372</t>
  </si>
  <si>
    <t>0197-3851</t>
  </si>
  <si>
    <t>1097-0223</t>
  </si>
  <si>
    <t>1082-6068</t>
  </si>
  <si>
    <t>1532-2297</t>
  </si>
  <si>
    <t>1054-7460</t>
  </si>
  <si>
    <t>1531-3263</t>
  </si>
  <si>
    <t>2570-950X</t>
  </si>
  <si>
    <t>0167-5877</t>
  </si>
  <si>
    <t>1873-1716</t>
  </si>
  <si>
    <t>0095-4543</t>
  </si>
  <si>
    <t>1558-299X</t>
  </si>
  <si>
    <t>0032-8332</t>
  </si>
  <si>
    <t>1610-7365</t>
  </si>
  <si>
    <t>0266-8920</t>
  </si>
  <si>
    <t>1878-4275</t>
  </si>
  <si>
    <t>0269-9648</t>
  </si>
  <si>
    <t>1469-8951</t>
  </si>
  <si>
    <t>0178-8051</t>
  </si>
  <si>
    <t>1432-2064</t>
  </si>
  <si>
    <t>1873-2704</t>
  </si>
  <si>
    <t>0013-0915</t>
  </si>
  <si>
    <t>1464-3839</t>
  </si>
  <si>
    <t>0013-8797</t>
  </si>
  <si>
    <t>0018-9219</t>
  </si>
  <si>
    <t>1558-2256</t>
  </si>
  <si>
    <t>0965-089X</t>
  </si>
  <si>
    <t>1751-7672</t>
  </si>
  <si>
    <t>1353-2618</t>
  </si>
  <si>
    <t>1751-8563</t>
  </si>
  <si>
    <t>1751-7737</t>
  </si>
  <si>
    <t>0965-0911</t>
  </si>
  <si>
    <t>1751-7702</t>
  </si>
  <si>
    <t>0965-092X</t>
  </si>
  <si>
    <t>1751-7710</t>
  </si>
  <si>
    <t>0957-6509</t>
  </si>
  <si>
    <t>2041-2967</t>
  </si>
  <si>
    <t>0954-4054</t>
  </si>
  <si>
    <t>0954-4062</t>
  </si>
  <si>
    <t>2041-2983</t>
  </si>
  <si>
    <t>0954-4070</t>
  </si>
  <si>
    <t>2041-2991</t>
  </si>
  <si>
    <t>0954-4089</t>
  </si>
  <si>
    <t>2041-3009</t>
  </si>
  <si>
    <t>0954-4097</t>
  </si>
  <si>
    <t>2041-3017</t>
  </si>
  <si>
    <t>0954-4100</t>
  </si>
  <si>
    <t>2041-3025</t>
  </si>
  <si>
    <t>0954-4119</t>
  </si>
  <si>
    <t>2041-3033</t>
  </si>
  <si>
    <t>0959-6518</t>
  </si>
  <si>
    <t>2041-3041</t>
  </si>
  <si>
    <t>1350-6501</t>
  </si>
  <si>
    <t>2041-305X</t>
  </si>
  <si>
    <t>1464-4193</t>
  </si>
  <si>
    <t>2041-3068</t>
  </si>
  <si>
    <t>2041-3076</t>
  </si>
  <si>
    <t>0386-2208</t>
  </si>
  <si>
    <t>1349-2896</t>
  </si>
  <si>
    <t>0024-6115</t>
  </si>
  <si>
    <t>1460-244X</t>
  </si>
  <si>
    <t>0369-8203</t>
  </si>
  <si>
    <t>2250-1762</t>
  </si>
  <si>
    <t>0027-8424</t>
  </si>
  <si>
    <t>1091-6490</t>
  </si>
  <si>
    <t>0029-6651</t>
  </si>
  <si>
    <t>1475-2719</t>
  </si>
  <si>
    <t>1364-5021</t>
  </si>
  <si>
    <t>1471-2946</t>
  </si>
  <si>
    <t>0962-8452</t>
  </si>
  <si>
    <t>1471-2954</t>
  </si>
  <si>
    <t>0308-2105</t>
  </si>
  <si>
    <t>1473-7124</t>
  </si>
  <si>
    <t>0044-0604</t>
  </si>
  <si>
    <t>2041-4811</t>
  </si>
  <si>
    <t>1873-3298</t>
  </si>
  <si>
    <t>1744-3598</t>
  </si>
  <si>
    <t>1547-5913</t>
  </si>
  <si>
    <t>1059-1478</t>
  </si>
  <si>
    <t>1937-5956</t>
  </si>
  <si>
    <t>0953-7287</t>
  </si>
  <si>
    <t>1366-5871</t>
  </si>
  <si>
    <t>0361-7688</t>
  </si>
  <si>
    <t>1608-3261</t>
  </si>
  <si>
    <t>2405-5131</t>
  </si>
  <si>
    <t>0376-0421</t>
  </si>
  <si>
    <t>1873-1724</t>
  </si>
  <si>
    <t>0079-6107</t>
  </si>
  <si>
    <t>1873-1732</t>
  </si>
  <si>
    <t>0033-0620</t>
  </si>
  <si>
    <t>1873-1740</t>
  </si>
  <si>
    <t>1741-5233</t>
  </si>
  <si>
    <t>1878-4208</t>
  </si>
  <si>
    <t>1873-216X</t>
  </si>
  <si>
    <t>0163-7827</t>
  </si>
  <si>
    <t>1873-2194</t>
  </si>
  <si>
    <t>1873-2208</t>
  </si>
  <si>
    <t>1878-4216</t>
  </si>
  <si>
    <t>1873-5118</t>
  </si>
  <si>
    <t>1873-3301</t>
  </si>
  <si>
    <t>0079-6611</t>
  </si>
  <si>
    <t>1873-4472</t>
  </si>
  <si>
    <t>1873-331X</t>
  </si>
  <si>
    <t>0146-6410</t>
  </si>
  <si>
    <t>1873-2224</t>
  </si>
  <si>
    <t>1099-159X</t>
  </si>
  <si>
    <t>1873-1619</t>
  </si>
  <si>
    <t>0079-6727</t>
  </si>
  <si>
    <t>1873-1627</t>
  </si>
  <si>
    <t>PROGRESS IN REACTION KINETICS AND MECHANISM</t>
  </si>
  <si>
    <t>1471-406X</t>
  </si>
  <si>
    <t>1350-9462</t>
  </si>
  <si>
    <t>1873-1635</t>
  </si>
  <si>
    <t>1873-1643</t>
  </si>
  <si>
    <t>1878-4240</t>
  </si>
  <si>
    <t>1521-4087</t>
  </si>
  <si>
    <t>1098-8823</t>
  </si>
  <si>
    <t>2212-196X</t>
  </si>
  <si>
    <t>1532-2823</t>
  </si>
  <si>
    <t>1097-0045</t>
  </si>
  <si>
    <t>1476-5608</t>
  </si>
  <si>
    <t>0309-3646</t>
  </si>
  <si>
    <t>1746-1553</t>
  </si>
  <si>
    <t>0929-8665</t>
  </si>
  <si>
    <t>1875-5305</t>
  </si>
  <si>
    <t>1741-0126</t>
  </si>
  <si>
    <t>1741-0134</t>
  </si>
  <si>
    <t>1046-5928</t>
  </si>
  <si>
    <t>1096-0279</t>
  </si>
  <si>
    <t>1572-3887</t>
  </si>
  <si>
    <t>1875-8355</t>
  </si>
  <si>
    <t>0961-8368</t>
  </si>
  <si>
    <t>1469-896X</t>
  </si>
  <si>
    <t>0887-3585</t>
  </si>
  <si>
    <t>1097-0134</t>
  </si>
  <si>
    <t>1615-9853</t>
  </si>
  <si>
    <t>1615-9861</t>
  </si>
  <si>
    <t>1434-4610</t>
  </si>
  <si>
    <t>1618-0941</t>
  </si>
  <si>
    <t>1615-6102</t>
  </si>
  <si>
    <t>2691-3399</t>
  </si>
  <si>
    <t>1473-5873</t>
  </si>
  <si>
    <t>1075-2730</t>
  </si>
  <si>
    <t>1557-9700</t>
  </si>
  <si>
    <t>0079-726X</t>
  </si>
  <si>
    <t>2102-5320</t>
  </si>
  <si>
    <t>1440-1819</t>
  </si>
  <si>
    <t>0165-1781</t>
  </si>
  <si>
    <t>1872-7123</t>
  </si>
  <si>
    <t>1872-7506</t>
  </si>
  <si>
    <t>0033-2747</t>
  </si>
  <si>
    <t>1943-281X</t>
  </si>
  <si>
    <t>1057-9249</t>
  </si>
  <si>
    <t>1099-1611</t>
  </si>
  <si>
    <t>0033-2909</t>
  </si>
  <si>
    <t>1939-1455</t>
  </si>
  <si>
    <t>0033-2917</t>
  </si>
  <si>
    <t>1469-8978</t>
  </si>
  <si>
    <t>0033-295X</t>
  </si>
  <si>
    <t>1939-1471</t>
  </si>
  <si>
    <t>1476-0835</t>
  </si>
  <si>
    <t>2044-8341</t>
  </si>
  <si>
    <t>1469-0292</t>
  </si>
  <si>
    <t>1878-5476</t>
  </si>
  <si>
    <t>0033-3123</t>
  </si>
  <si>
    <t>1860-0980</t>
  </si>
  <si>
    <t>1873-3360</t>
  </si>
  <si>
    <t>0254-4962</t>
  </si>
  <si>
    <t>1423-033X</t>
  </si>
  <si>
    <t>1432-2072</t>
  </si>
  <si>
    <t>0048-5772</t>
  </si>
  <si>
    <t>1469-8986</t>
  </si>
  <si>
    <t>0033-3174</t>
  </si>
  <si>
    <t>0033-3190</t>
  </si>
  <si>
    <t>1423-0348</t>
  </si>
  <si>
    <t>0033-3506</t>
  </si>
  <si>
    <t>1476-5616</t>
  </si>
  <si>
    <t>0737-1209</t>
  </si>
  <si>
    <t>1525-1446</t>
  </si>
  <si>
    <t>1368-9800</t>
  </si>
  <si>
    <t>1475-2727</t>
  </si>
  <si>
    <t>0033-3549</t>
  </si>
  <si>
    <t>1468-2877</t>
  </si>
  <si>
    <t>0214-1493</t>
  </si>
  <si>
    <t>PUBLICATIONES MATHEMATICAE DEBRECEN</t>
  </si>
  <si>
    <t>0033-3883</t>
  </si>
  <si>
    <t>2064-2849</t>
  </si>
  <si>
    <t>1323-3580</t>
  </si>
  <si>
    <t>1448-6083</t>
  </si>
  <si>
    <t>0004-6264</t>
  </si>
  <si>
    <t>2053-051X</t>
  </si>
  <si>
    <t>0004-6280</t>
  </si>
  <si>
    <t>1538-3873</t>
  </si>
  <si>
    <t>1094-5539</t>
  </si>
  <si>
    <t>1365-3075</t>
  </si>
  <si>
    <t>1420-9136</t>
  </si>
  <si>
    <t>1611-2490</t>
  </si>
  <si>
    <t>1611-2504</t>
  </si>
  <si>
    <t>1526-0542</t>
  </si>
  <si>
    <t>1526-0550</t>
  </si>
  <si>
    <t>1205-7088</t>
  </si>
  <si>
    <t>1918-1485</t>
  </si>
  <si>
    <t>2046-9047</t>
  </si>
  <si>
    <t>2046-9055</t>
  </si>
  <si>
    <t>1524-9042</t>
  </si>
  <si>
    <t>1532-8635</t>
  </si>
  <si>
    <t>1533-3159</t>
  </si>
  <si>
    <t>1530-7085</t>
  </si>
  <si>
    <t>1533-2500</t>
  </si>
  <si>
    <t>1203-6765</t>
  </si>
  <si>
    <t>1918-1523</t>
  </si>
  <si>
    <t>2193-8237</t>
  </si>
  <si>
    <t>2193-651X</t>
  </si>
  <si>
    <t>1682-024X</t>
  </si>
  <si>
    <t>1681-715X</t>
  </si>
  <si>
    <t>1011-601X</t>
  </si>
  <si>
    <t>0031-0220</t>
  </si>
  <si>
    <t>1867-6812</t>
  </si>
  <si>
    <t>1867-1594</t>
  </si>
  <si>
    <t>1867-1608</t>
  </si>
  <si>
    <t>Palaeontographica Abteilung B-Palaeophytologie Palaeobotany-Palaeophytology</t>
  </si>
  <si>
    <t>2194-900X</t>
  </si>
  <si>
    <t>2509-839X</t>
  </si>
  <si>
    <t>1871-174X</t>
  </si>
  <si>
    <t>1875-5887</t>
  </si>
  <si>
    <t>2572-4517</t>
  </si>
  <si>
    <t>2572-4525</t>
  </si>
  <si>
    <t>Pancreatology</t>
  </si>
  <si>
    <t>1424-3911</t>
  </si>
  <si>
    <t>2056-2799</t>
  </si>
  <si>
    <t>2056-2802</t>
  </si>
  <si>
    <t>1252-607X</t>
  </si>
  <si>
    <t>1776-1042</t>
  </si>
  <si>
    <t>1756-3305</t>
  </si>
  <si>
    <t>2090-8083</t>
  </si>
  <si>
    <t>2042-0080</t>
  </si>
  <si>
    <t>1743-8977</t>
  </si>
  <si>
    <t>2210-4291</t>
  </si>
  <si>
    <t>2076-0817</t>
  </si>
  <si>
    <t>2047-7724</t>
  </si>
  <si>
    <t>2047-7732</t>
  </si>
  <si>
    <t>Pathologie</t>
  </si>
  <si>
    <t>2731-7188</t>
  </si>
  <si>
    <t>2731-7196</t>
  </si>
  <si>
    <t>1177-889X</t>
  </si>
  <si>
    <t>1178-1653</t>
  </si>
  <si>
    <t>1178-1661</t>
  </si>
  <si>
    <t>1529-7535</t>
  </si>
  <si>
    <t>1947-3893</t>
  </si>
  <si>
    <t>2047-6310</t>
  </si>
  <si>
    <t>2047-6302</t>
  </si>
  <si>
    <t>0898-5669</t>
  </si>
  <si>
    <t>1538-005X</t>
  </si>
  <si>
    <t>1546-0096</t>
  </si>
  <si>
    <t>1875-9572</t>
  </si>
  <si>
    <t>2212-1692</t>
  </si>
  <si>
    <t>1936-6442</t>
  </si>
  <si>
    <t>1936-6450</t>
  </si>
  <si>
    <t>2167-8359</t>
  </si>
  <si>
    <t>2376-5992</t>
  </si>
  <si>
    <t>2575-8314</t>
  </si>
  <si>
    <t>2475-8817</t>
  </si>
  <si>
    <t>0031-5303</t>
  </si>
  <si>
    <t>1588-2829</t>
  </si>
  <si>
    <t>0553-6626</t>
  </si>
  <si>
    <t>0369-8963</t>
  </si>
  <si>
    <t>2239-1002</t>
  </si>
  <si>
    <t>2047-0525</t>
  </si>
  <si>
    <t>1741-0541</t>
  </si>
  <si>
    <t>1744-828X</t>
  </si>
  <si>
    <t>2530-0644</t>
  </si>
  <si>
    <t>2212-2761</t>
  </si>
  <si>
    <t>2212-277X</t>
  </si>
  <si>
    <t>1574-1192</t>
  </si>
  <si>
    <t>1873-1589</t>
  </si>
  <si>
    <t>Pesticide Biochemistry and Physiology</t>
  </si>
  <si>
    <t>0048-3575</t>
  </si>
  <si>
    <t>1095-9939</t>
  </si>
  <si>
    <t>2096-4803</t>
  </si>
  <si>
    <t>1876-3804</t>
  </si>
  <si>
    <t>1672-5107</t>
  </si>
  <si>
    <t>1995-8226</t>
  </si>
  <si>
    <t>1012-5302</t>
  </si>
  <si>
    <t>1664-283X</t>
  </si>
  <si>
    <t>1424-8247</t>
  </si>
  <si>
    <t>1999-4923</t>
  </si>
  <si>
    <t>1744-6872</t>
  </si>
  <si>
    <t>1744-6880</t>
  </si>
  <si>
    <t>1178-7066</t>
  </si>
  <si>
    <t>1734-1140</t>
  </si>
  <si>
    <t>2299-5684</t>
  </si>
  <si>
    <t>2052-1707</t>
  </si>
  <si>
    <t>1747-5341</t>
  </si>
  <si>
    <t>2213-5979</t>
  </si>
  <si>
    <t>2578-5478</t>
  </si>
  <si>
    <t>1572-1000</t>
  </si>
  <si>
    <t>1873-1597</t>
  </si>
  <si>
    <t>2662-1991</t>
  </si>
  <si>
    <t>1674-9251</t>
  </si>
  <si>
    <t>2190-7439</t>
  </si>
  <si>
    <t>2304-6732</t>
  </si>
  <si>
    <t>2327-9125</t>
  </si>
  <si>
    <t>1569-4429</t>
  </si>
  <si>
    <t>1120-1797</t>
  </si>
  <si>
    <t>1724-191X</t>
  </si>
  <si>
    <t>1862-6270</t>
  </si>
  <si>
    <t>1874-4907</t>
  </si>
  <si>
    <t>1047-9651</t>
  </si>
  <si>
    <t>1558-1381</t>
  </si>
  <si>
    <t>1029-9599</t>
  </si>
  <si>
    <t>1990-5424</t>
  </si>
  <si>
    <t>2469-9888</t>
  </si>
  <si>
    <t>2331-7019</t>
  </si>
  <si>
    <t>2469-990X</t>
  </si>
  <si>
    <t>2475-9953</t>
  </si>
  <si>
    <t>2469-9896</t>
  </si>
  <si>
    <t>2160-3308</t>
  </si>
  <si>
    <t>Physical Therapy</t>
  </si>
  <si>
    <t>0031-9023</t>
  </si>
  <si>
    <t>1538-6724</t>
  </si>
  <si>
    <t>Physical Therapy in Sport</t>
  </si>
  <si>
    <t>1466-853X</t>
  </si>
  <si>
    <t>2662-4729</t>
  </si>
  <si>
    <t>2662-4737</t>
  </si>
  <si>
    <t>1643-1049</t>
  </si>
  <si>
    <t>2084-4735</t>
  </si>
  <si>
    <t>1571-0645</t>
  </si>
  <si>
    <t>1873-1457</t>
  </si>
  <si>
    <t>1541-308X</t>
  </si>
  <si>
    <t>1934-807X</t>
  </si>
  <si>
    <t>2212-6864</t>
  </si>
  <si>
    <t>2498-602X</t>
  </si>
  <si>
    <t>0031-9406</t>
  </si>
  <si>
    <t>1873-1465</t>
  </si>
  <si>
    <t>1314-2011</t>
  </si>
  <si>
    <t>1314-2003</t>
  </si>
  <si>
    <t>2471-2906</t>
  </si>
  <si>
    <t>1876-7486</t>
  </si>
  <si>
    <t>2096-5362</t>
  </si>
  <si>
    <t>2524-4167</t>
  </si>
  <si>
    <t>1179-3155</t>
  </si>
  <si>
    <t>1179-3163</t>
  </si>
  <si>
    <t>1758-6941</t>
  </si>
  <si>
    <t>1755-1471</t>
  </si>
  <si>
    <t>1755-148X</t>
  </si>
  <si>
    <t>1386-341X</t>
  </si>
  <si>
    <t>1573-7403</t>
  </si>
  <si>
    <t>1342-4580</t>
  </si>
  <si>
    <t>1863-5474</t>
  </si>
  <si>
    <t>2590-3462</t>
  </si>
  <si>
    <t>2475-4455</t>
  </si>
  <si>
    <t>2096-2703</t>
  </si>
  <si>
    <t>2468-2659</t>
  </si>
  <si>
    <t>Plant Ecology &amp; Diversity</t>
  </si>
  <si>
    <t>1755-0874</t>
  </si>
  <si>
    <t>1755-1668</t>
  </si>
  <si>
    <t>2032-3913</t>
  </si>
  <si>
    <t>2032-3921</t>
  </si>
  <si>
    <t>1940-3372</t>
  </si>
  <si>
    <t>1746-4811</t>
  </si>
  <si>
    <t>1598-2254</t>
  </si>
  <si>
    <t>2093-9280</t>
  </si>
  <si>
    <t>2643-6515</t>
  </si>
  <si>
    <t>2194-7953</t>
  </si>
  <si>
    <t>2194-7961</t>
  </si>
  <si>
    <t>1559-2316</t>
  </si>
  <si>
    <t>1559-2324</t>
  </si>
  <si>
    <t>2572-2611</t>
  </si>
  <si>
    <t>2223-7747</t>
  </si>
  <si>
    <t>1612-8869</t>
  </si>
  <si>
    <t>1557-1963</t>
  </si>
  <si>
    <t>2292-5503</t>
  </si>
  <si>
    <t>2292-5511</t>
  </si>
  <si>
    <t>1873-9652</t>
  </si>
  <si>
    <t>1876-4428</t>
  </si>
  <si>
    <t>0104-1428</t>
  </si>
  <si>
    <t>1678-5169</t>
  </si>
  <si>
    <t>0032-3772</t>
  </si>
  <si>
    <t>1897-9483</t>
  </si>
  <si>
    <t>1509-8117</t>
  </si>
  <si>
    <t>1899-4741</t>
  </si>
  <si>
    <t>1733-1331</t>
  </si>
  <si>
    <t>2544-4646</t>
  </si>
  <si>
    <t>1233-2585</t>
  </si>
  <si>
    <t>2083-7429</t>
  </si>
  <si>
    <t>1759-9954</t>
  </si>
  <si>
    <t>1759-9962</t>
  </si>
  <si>
    <t>1558-3716</t>
  </si>
  <si>
    <t>2574-0881</t>
  </si>
  <si>
    <t>2574-089X</t>
  </si>
  <si>
    <t>2073-4360</t>
  </si>
  <si>
    <t>1942-7891</t>
  </si>
  <si>
    <t>1942-7905</t>
  </si>
  <si>
    <t>2055-5660</t>
  </si>
  <si>
    <t>1642-395X</t>
  </si>
  <si>
    <t>2299-0046</t>
  </si>
  <si>
    <t>1734-9338</t>
  </si>
  <si>
    <t>1897-4295</t>
  </si>
  <si>
    <t>1879-8500</t>
  </si>
  <si>
    <t>1269-1763</t>
  </si>
  <si>
    <t>2210-7789</t>
  </si>
  <si>
    <t>1090-3127</t>
  </si>
  <si>
    <t>1545-0066</t>
  </si>
  <si>
    <t>1049-023X</t>
  </si>
  <si>
    <t>1945-1938</t>
  </si>
  <si>
    <t>Presse Medicale</t>
  </si>
  <si>
    <t>0755-4982</t>
  </si>
  <si>
    <t>2213-0276</t>
  </si>
  <si>
    <t>1545-1151</t>
  </si>
  <si>
    <t>Preventive Medicine</t>
  </si>
  <si>
    <t>0091-7435</t>
  </si>
  <si>
    <t>1096-0260</t>
  </si>
  <si>
    <t>2211-3355</t>
  </si>
  <si>
    <t>1751-9918</t>
  </si>
  <si>
    <t>1878-0210</t>
  </si>
  <si>
    <t>1463-4236</t>
  </si>
  <si>
    <t>1477-1128</t>
  </si>
  <si>
    <t>1933-6896</t>
  </si>
  <si>
    <t>1933-690X</t>
  </si>
  <si>
    <t>1867-1306</t>
  </si>
  <si>
    <t>1867-1314</t>
  </si>
  <si>
    <t>0032-9460</t>
  </si>
  <si>
    <t>1608-3253</t>
  </si>
  <si>
    <t>1751-4223</t>
  </si>
  <si>
    <t>1751-4231</t>
  </si>
  <si>
    <t>1478-4629</t>
  </si>
  <si>
    <t>1751-7680</t>
  </si>
  <si>
    <t>1475-0902</t>
  </si>
  <si>
    <t>2041-3084</t>
  </si>
  <si>
    <t>1748-006X</t>
  </si>
  <si>
    <t>1748-0078</t>
  </si>
  <si>
    <t>1754-3371</t>
  </si>
  <si>
    <t>1754-338X</t>
  </si>
  <si>
    <t>2150-8097</t>
  </si>
  <si>
    <t>2227-9717</t>
  </si>
  <si>
    <t>2197-4284</t>
  </si>
  <si>
    <t>1070-4698</t>
  </si>
  <si>
    <t>1559-8985</t>
  </si>
  <si>
    <t>1002-0071</t>
  </si>
  <si>
    <t>1745-5391</t>
  </si>
  <si>
    <t>Progress in Nuclear Energy</t>
  </si>
  <si>
    <t>1878-4224</t>
  </si>
  <si>
    <t>2196-1042</t>
  </si>
  <si>
    <t>0309-1333</t>
  </si>
  <si>
    <t>1477-0296</t>
  </si>
  <si>
    <t>1477-7606</t>
  </si>
  <si>
    <t>1478-2413</t>
  </si>
  <si>
    <t>1526-9248</t>
  </si>
  <si>
    <t>2164-6708</t>
  </si>
  <si>
    <t>1848-4069</t>
  </si>
  <si>
    <t>2212-540X</t>
  </si>
  <si>
    <t>2287-8882</t>
  </si>
  <si>
    <t>2287-903X</t>
  </si>
  <si>
    <t>2367-2617</t>
  </si>
  <si>
    <t>2367-0983</t>
  </si>
  <si>
    <t>1674-800X</t>
  </si>
  <si>
    <t>1674-8018</t>
  </si>
  <si>
    <t>1862-8346</t>
  </si>
  <si>
    <t>1862-8354</t>
  </si>
  <si>
    <t>0033-2674</t>
  </si>
  <si>
    <t>1976-3026</t>
  </si>
  <si>
    <t>2475-0573</t>
  </si>
  <si>
    <t>2475-0581</t>
  </si>
  <si>
    <t>1346-3500</t>
  </si>
  <si>
    <t>1479-8301</t>
  </si>
  <si>
    <t>1354-8506</t>
  </si>
  <si>
    <t>1465-3966</t>
  </si>
  <si>
    <t>2329-0382</t>
  </si>
  <si>
    <t>2329-0390</t>
  </si>
  <si>
    <t>1754-9973</t>
  </si>
  <si>
    <t>1754-9981</t>
  </si>
  <si>
    <t>1662-4246</t>
  </si>
  <si>
    <t>1662-8063</t>
  </si>
  <si>
    <t>0073-8301</t>
  </si>
  <si>
    <t>1618-1913</t>
  </si>
  <si>
    <t>2045-8932</t>
  </si>
  <si>
    <t>2045-8940</t>
  </si>
  <si>
    <t>2531-0437</t>
  </si>
  <si>
    <t>1573-9538</t>
  </si>
  <si>
    <t>1573-9546</t>
  </si>
  <si>
    <t>1460-2725</t>
  </si>
  <si>
    <t>1460-2393</t>
  </si>
  <si>
    <t>0748-8017</t>
  </si>
  <si>
    <t>1099-1638</t>
  </si>
  <si>
    <t>0962-9343</t>
  </si>
  <si>
    <t>1573-2649</t>
  </si>
  <si>
    <t>1469-7688</t>
  </si>
  <si>
    <t>1469-7696</t>
  </si>
  <si>
    <t>1747-0218</t>
  </si>
  <si>
    <t>1747-0226</t>
  </si>
  <si>
    <t>0033-5606</t>
  </si>
  <si>
    <t>1464-3847</t>
  </si>
  <si>
    <t>1824-4785</t>
  </si>
  <si>
    <t>1827-1936</t>
  </si>
  <si>
    <t>0035-9009</t>
  </si>
  <si>
    <t>1477-870X</t>
  </si>
  <si>
    <t>0033-569X</t>
  </si>
  <si>
    <t>1552-4485</t>
  </si>
  <si>
    <t>0033-5770</t>
  </si>
  <si>
    <t>1539-7718</t>
  </si>
  <si>
    <t>0033-5835</t>
  </si>
  <si>
    <t>1469-8994</t>
  </si>
  <si>
    <t>1040-6182</t>
  </si>
  <si>
    <t>1873-4553</t>
  </si>
  <si>
    <t>0033-5894</t>
  </si>
  <si>
    <t>1096-0287</t>
  </si>
  <si>
    <t>0033-6297</t>
  </si>
  <si>
    <t>1543-2750</t>
  </si>
  <si>
    <t>0033-6572</t>
  </si>
  <si>
    <t>1936-7163</t>
  </si>
  <si>
    <t>2159-676X</t>
  </si>
  <si>
    <t>2159-6778</t>
  </si>
  <si>
    <t>1575-5460</t>
  </si>
  <si>
    <t>1662-3592</t>
  </si>
  <si>
    <t>1757-8361</t>
  </si>
  <si>
    <t>1757-837X</t>
  </si>
  <si>
    <t>0898-2112</t>
  </si>
  <si>
    <t>1532-4222</t>
  </si>
  <si>
    <t>1063-8628</t>
  </si>
  <si>
    <t>1550-5154</t>
  </si>
  <si>
    <t>1684-3703</t>
  </si>
  <si>
    <t>1811-4857</t>
  </si>
  <si>
    <t>2223-4292</t>
  </si>
  <si>
    <t>2223-4306</t>
  </si>
  <si>
    <t>1768-6733</t>
  </si>
  <si>
    <t>2116-7176</t>
  </si>
  <si>
    <t>2521-327X</t>
  </si>
  <si>
    <t>1573-1332</t>
  </si>
  <si>
    <t>2058-9565</t>
  </si>
  <si>
    <t>1470-9236</t>
  </si>
  <si>
    <t>2041-4803</t>
  </si>
  <si>
    <t>1878-0350</t>
  </si>
  <si>
    <t>Quaternary Science Reviews</t>
  </si>
  <si>
    <t>0277-3791</t>
  </si>
  <si>
    <t>1873-457X</t>
  </si>
  <si>
    <t>2073-4859</t>
  </si>
  <si>
    <t>1432-2099</t>
  </si>
  <si>
    <t>1879-0925</t>
  </si>
  <si>
    <t>1879-0895</t>
  </si>
  <si>
    <t>0033-7587</t>
  </si>
  <si>
    <t>1938-5404</t>
  </si>
  <si>
    <t>1944-799X</t>
  </si>
  <si>
    <t>1945-5755</t>
  </si>
  <si>
    <t>2193-3405</t>
  </si>
  <si>
    <t>0271-5333</t>
  </si>
  <si>
    <t>0033-8389</t>
  </si>
  <si>
    <t>1557-8275</t>
  </si>
  <si>
    <t>0033-8419</t>
  </si>
  <si>
    <t>0033-8451</t>
  </si>
  <si>
    <t>1769-700X</t>
  </si>
  <si>
    <t>0167-8140</t>
  </si>
  <si>
    <t>1879-0887</t>
  </si>
  <si>
    <t>0217-2445</t>
  </si>
  <si>
    <t>2345-7600</t>
  </si>
  <si>
    <t>0399-0559</t>
  </si>
  <si>
    <t>2804-7303</t>
  </si>
  <si>
    <t>0988-3754</t>
  </si>
  <si>
    <t>2804-7346</t>
  </si>
  <si>
    <t>1097-0231</t>
  </si>
  <si>
    <t>1758-7670</t>
  </si>
  <si>
    <t>1867-7185</t>
  </si>
  <si>
    <t>1873-166X</t>
  </si>
  <si>
    <t>0922-6443</t>
  </si>
  <si>
    <t>1573-1383</t>
  </si>
  <si>
    <t>1351-0002</t>
  </si>
  <si>
    <t>1743-2928</t>
  </si>
  <si>
    <t>1098-7339</t>
  </si>
  <si>
    <t>1532-8651</t>
  </si>
  <si>
    <t>1096-0295</t>
  </si>
  <si>
    <t>0034-3536</t>
  </si>
  <si>
    <t>1439-1309</t>
  </si>
  <si>
    <t>1549-1684</t>
  </si>
  <si>
    <t>1557-8577</t>
  </si>
  <si>
    <t>0951-8320</t>
  </si>
  <si>
    <t>1879-0836</t>
  </si>
  <si>
    <t>1879-0704</t>
  </si>
  <si>
    <t>1525-6049</t>
  </si>
  <si>
    <t>2037-4631</t>
  </si>
  <si>
    <t>1720-0776</t>
  </si>
  <si>
    <t>1879-0690</t>
  </si>
  <si>
    <t>1742-1705</t>
  </si>
  <si>
    <t>1742-1713</t>
  </si>
  <si>
    <t>0034-4877</t>
  </si>
  <si>
    <t>1879-0674</t>
  </si>
  <si>
    <t>1361-6633</t>
  </si>
  <si>
    <t>1470-1626</t>
  </si>
  <si>
    <t>1741-7899</t>
  </si>
  <si>
    <t>1031-3613</t>
  </si>
  <si>
    <t>1448-5990</t>
  </si>
  <si>
    <t>0936-6768</t>
  </si>
  <si>
    <t>1439-0531</t>
  </si>
  <si>
    <t>1472-6483</t>
  </si>
  <si>
    <t>1472-6491</t>
  </si>
  <si>
    <t>1873-1708</t>
  </si>
  <si>
    <t>0947-3602</t>
  </si>
  <si>
    <t>1432-010X</t>
  </si>
  <si>
    <t>0934-9839</t>
  </si>
  <si>
    <t>1435-6066</t>
  </si>
  <si>
    <t>0923-2508</t>
  </si>
  <si>
    <t>1769-7123</t>
  </si>
  <si>
    <t>1432-2110</t>
  </si>
  <si>
    <t>0160-6891</t>
  </si>
  <si>
    <t>1098-240X</t>
  </si>
  <si>
    <t>0034-5288</t>
  </si>
  <si>
    <t>1532-2661</t>
  </si>
  <si>
    <t>1568-5675</t>
  </si>
  <si>
    <t>0270-1367</t>
  </si>
  <si>
    <t>2168-3824</t>
  </si>
  <si>
    <t>0895-6308</t>
  </si>
  <si>
    <t>1930-0166</t>
  </si>
  <si>
    <t>1879-0658</t>
  </si>
  <si>
    <t>0025-7931</t>
  </si>
  <si>
    <t>1423-0356</t>
  </si>
  <si>
    <t>0954-6111</t>
  </si>
  <si>
    <t>1532-3064</t>
  </si>
  <si>
    <t>1569-9048</t>
  </si>
  <si>
    <t>1878-1519</t>
  </si>
  <si>
    <t>1465-993X</t>
  </si>
  <si>
    <t>1323-7799</t>
  </si>
  <si>
    <t>1440-1843</t>
  </si>
  <si>
    <t>1061-2971</t>
  </si>
  <si>
    <t>1526-100X</t>
  </si>
  <si>
    <t>1878-3627</t>
  </si>
  <si>
    <t>0300-9572</t>
  </si>
  <si>
    <t>1873-1570</t>
  </si>
  <si>
    <t>0275-004X</t>
  </si>
  <si>
    <t>1539-2864</t>
  </si>
  <si>
    <t>1879-0615</t>
  </si>
  <si>
    <t>0034-6748</t>
  </si>
  <si>
    <t>1089-7623</t>
  </si>
  <si>
    <t>2191-0189</t>
  </si>
  <si>
    <t>2191-0235</t>
  </si>
  <si>
    <t>1573-2606</t>
  </si>
  <si>
    <t>1569-1705</t>
  </si>
  <si>
    <t>1572-9826</t>
  </si>
  <si>
    <t>0960-3166</t>
  </si>
  <si>
    <t>1573-5184</t>
  </si>
  <si>
    <t>2191-0227</t>
  </si>
  <si>
    <t>0129-055X</t>
  </si>
  <si>
    <t>1793-6659</t>
  </si>
  <si>
    <t>1052-9276</t>
  </si>
  <si>
    <t>1099-1654</t>
  </si>
  <si>
    <t>2191-0200</t>
  </si>
  <si>
    <t>1944-9208</t>
  </si>
  <si>
    <t>1539-0756</t>
  </si>
  <si>
    <t>1605-8127</t>
  </si>
  <si>
    <t>0048-7554</t>
  </si>
  <si>
    <t>2191-0308</t>
  </si>
  <si>
    <t>0325-7541</t>
  </si>
  <si>
    <t>1851-7617</t>
  </si>
  <si>
    <t>1806-9657</t>
  </si>
  <si>
    <t>0085-5626</t>
  </si>
  <si>
    <t>1806-9665</t>
  </si>
  <si>
    <t>1519-7530</t>
  </si>
  <si>
    <t>2236-1715</t>
  </si>
  <si>
    <t>0103-846X</t>
  </si>
  <si>
    <t>1984-2961</t>
  </si>
  <si>
    <t>1516-3598</t>
  </si>
  <si>
    <t>1806-9290</t>
  </si>
  <si>
    <t>0716-078X</t>
  </si>
  <si>
    <t>0717-6317</t>
  </si>
  <si>
    <t>0014-2565</t>
  </si>
  <si>
    <t>1578-1860</t>
  </si>
  <si>
    <t>0034-7744</t>
  </si>
  <si>
    <t>2215-2075</t>
  </si>
  <si>
    <t>1853-8665</t>
  </si>
  <si>
    <t>0034-8910</t>
  </si>
  <si>
    <t>1518-8787</t>
  </si>
  <si>
    <t>0036-4665</t>
  </si>
  <si>
    <t>1678-9946</t>
  </si>
  <si>
    <t>1885-5857</t>
  </si>
  <si>
    <t>2340-4167</t>
  </si>
  <si>
    <t>1130-1406</t>
  </si>
  <si>
    <t>0213-2230</t>
  </si>
  <si>
    <t>0034-9887</t>
  </si>
  <si>
    <t>0717-6163</t>
  </si>
  <si>
    <t>0185-1101</t>
  </si>
  <si>
    <t>1026-8774</t>
  </si>
  <si>
    <t>2007-2902</t>
  </si>
  <si>
    <t>1645-6726</t>
  </si>
  <si>
    <t>2183-0371</t>
  </si>
  <si>
    <t>0398-7620</t>
  </si>
  <si>
    <t>1773-0627</t>
  </si>
  <si>
    <t>0761-8425</t>
  </si>
  <si>
    <t>1776-2588</t>
  </si>
  <si>
    <t>2213-0004</t>
  </si>
  <si>
    <t>0253-1933</t>
  </si>
  <si>
    <t>1608-0637</t>
  </si>
  <si>
    <t>0035-418X</t>
  </si>
  <si>
    <t>0035-4511</t>
  </si>
  <si>
    <t>1435-1528</t>
  </si>
  <si>
    <t>0889-857X</t>
  </si>
  <si>
    <t>1558-3163</t>
  </si>
  <si>
    <t>1462-0324</t>
  </si>
  <si>
    <t>1462-0332</t>
  </si>
  <si>
    <t>0172-8172</t>
  </si>
  <si>
    <t>1437-160X</t>
  </si>
  <si>
    <t>0300-0729</t>
  </si>
  <si>
    <t>0035-5038</t>
  </si>
  <si>
    <t>1827-3491</t>
  </si>
  <si>
    <t>0272-4332</t>
  </si>
  <si>
    <t>1539-6924</t>
  </si>
  <si>
    <t>1535-1467</t>
  </si>
  <si>
    <t>1826-9850</t>
  </si>
  <si>
    <t>0035-6883</t>
  </si>
  <si>
    <t>2039-4942</t>
  </si>
  <si>
    <t>2056-5933</t>
  </si>
  <si>
    <t>1355-8382</t>
  </si>
  <si>
    <t>1469-9001</t>
  </si>
  <si>
    <t>1547-6286</t>
  </si>
  <si>
    <t>1555-8584</t>
  </si>
  <si>
    <t>0263-5747</t>
  </si>
  <si>
    <t>1469-8668</t>
  </si>
  <si>
    <t>0921-8890</t>
  </si>
  <si>
    <t>1872-793X</t>
  </si>
  <si>
    <t>0736-5845</t>
  </si>
  <si>
    <t>1879-2537</t>
  </si>
  <si>
    <t>0723-2632</t>
  </si>
  <si>
    <t>1434-453X</t>
  </si>
  <si>
    <t>1438-9029</t>
  </si>
  <si>
    <t>1438-9010</t>
  </si>
  <si>
    <t>2046-2069</t>
  </si>
  <si>
    <t>2632-8682</t>
  </si>
  <si>
    <t>1943-4804</t>
  </si>
  <si>
    <t>1573-9171</t>
  </si>
  <si>
    <t>0036-021X</t>
  </si>
  <si>
    <t>1468-4837</t>
  </si>
  <si>
    <t>1608-3296</t>
  </si>
  <si>
    <t>1608-330X</t>
  </si>
  <si>
    <t>1608-3318</t>
  </si>
  <si>
    <t>1067-4136</t>
  </si>
  <si>
    <t>1608-3334</t>
  </si>
  <si>
    <t>1022-7954</t>
  </si>
  <si>
    <t>1608-3369</t>
  </si>
  <si>
    <t>1026-2296</t>
  </si>
  <si>
    <t>1531-8613</t>
  </si>
  <si>
    <t>1061-9208</t>
  </si>
  <si>
    <t>1555-6638</t>
  </si>
  <si>
    <t>0869-6918</t>
  </si>
  <si>
    <t>0927-6467</t>
  </si>
  <si>
    <t>1569-3988</t>
  </si>
  <si>
    <t>1608-3407</t>
  </si>
  <si>
    <t>1682-3559</t>
  </si>
  <si>
    <t>0036-0279</t>
  </si>
  <si>
    <t>1468-4829</t>
  </si>
  <si>
    <t>1029-4953</t>
  </si>
  <si>
    <t>1748-717X</t>
  </si>
  <si>
    <t>0033-8362</t>
  </si>
  <si>
    <t>1826-6983</t>
  </si>
  <si>
    <t>Radiologie</t>
  </si>
  <si>
    <t>2731-7048</t>
  </si>
  <si>
    <t>2731-7056</t>
  </si>
  <si>
    <t>1318-2099</t>
  </si>
  <si>
    <t>1581-3207</t>
  </si>
  <si>
    <t>2010-3263</t>
  </si>
  <si>
    <t>2010-3271</t>
  </si>
  <si>
    <t>0971-2070</t>
  </si>
  <si>
    <t>1550-7424</t>
  </si>
  <si>
    <t>1551-5028</t>
  </si>
  <si>
    <t>2058-9883</t>
  </si>
  <si>
    <t>1878-5190</t>
  </si>
  <si>
    <t>1878-5204</t>
  </si>
  <si>
    <t>1574-8928</t>
  </si>
  <si>
    <t>2212-3970</t>
  </si>
  <si>
    <t>1872-2105</t>
  </si>
  <si>
    <t>2212-4020</t>
  </si>
  <si>
    <t>1307-6167</t>
  </si>
  <si>
    <t>2213-2317</t>
  </si>
  <si>
    <t>2056-3418</t>
  </si>
  <si>
    <t>2056-3426</t>
  </si>
  <si>
    <t>1746-0751</t>
  </si>
  <si>
    <t>1746-076X</t>
  </si>
  <si>
    <t>2352-3204</t>
  </si>
  <si>
    <t>1436-378X</t>
  </si>
  <si>
    <t>2352-4855</t>
  </si>
  <si>
    <t>0278-4807</t>
  </si>
  <si>
    <t>2048-7940</t>
  </si>
  <si>
    <t>2072-4292</t>
  </si>
  <si>
    <t>2150-704X</t>
  </si>
  <si>
    <t>2150-7058</t>
  </si>
  <si>
    <t>2056-3485</t>
  </si>
  <si>
    <t>Renewable Energy</t>
  </si>
  <si>
    <t>1879-0682</t>
  </si>
  <si>
    <t>0137-2904</t>
  </si>
  <si>
    <t>1088-4165</t>
  </si>
  <si>
    <t>1642-431X</t>
  </si>
  <si>
    <t>2300-732X</t>
  </si>
  <si>
    <t>1742-4755</t>
  </si>
  <si>
    <t>1445-5781</t>
  </si>
  <si>
    <t>1447-0578</t>
  </si>
  <si>
    <t>1933-7191</t>
  </si>
  <si>
    <t>1933-7205</t>
  </si>
  <si>
    <t>2096-5168</t>
  </si>
  <si>
    <t>2639-5274</t>
  </si>
  <si>
    <t>1759-2879</t>
  </si>
  <si>
    <t>1759-2887</t>
  </si>
  <si>
    <t>2475-0379</t>
  </si>
  <si>
    <t>1541-6577</t>
  </si>
  <si>
    <t>1945-7286</t>
  </si>
  <si>
    <t>1674-4527</t>
  </si>
  <si>
    <t>2397-6209</t>
  </si>
  <si>
    <t>1940-4921</t>
  </si>
  <si>
    <t>1938-2464</t>
  </si>
  <si>
    <t>1543-8627</t>
  </si>
  <si>
    <t>1543-8635</t>
  </si>
  <si>
    <t>2522-0144</t>
  </si>
  <si>
    <t>2197-9847</t>
  </si>
  <si>
    <t>0020-1324</t>
  </si>
  <si>
    <t>1943-3654</t>
  </si>
  <si>
    <t>2590-0412</t>
  </si>
  <si>
    <t>1422-6383</t>
  </si>
  <si>
    <t>1420-9012</t>
  </si>
  <si>
    <t>1742-4690</t>
  </si>
  <si>
    <t>1755-0203</t>
  </si>
  <si>
    <t>1755-0211</t>
  </si>
  <si>
    <t>1753-5123</t>
  </si>
  <si>
    <t>1753-5131</t>
  </si>
  <si>
    <t>1530-6550</t>
  </si>
  <si>
    <t>2153-8174</t>
  </si>
  <si>
    <t>2330-8249</t>
  </si>
  <si>
    <t>2330-8257</t>
  </si>
  <si>
    <t>2197-6554</t>
  </si>
  <si>
    <t>1415-4366</t>
  </si>
  <si>
    <t>1807-1929</t>
  </si>
  <si>
    <t>0102-695X</t>
  </si>
  <si>
    <t>1981-528X</t>
  </si>
  <si>
    <t>2007-3828</t>
  </si>
  <si>
    <t>2007-4018</t>
  </si>
  <si>
    <t>2253-654X</t>
  </si>
  <si>
    <t>0214-3429</t>
  </si>
  <si>
    <t>1988-9518</t>
  </si>
  <si>
    <t>1697-7912</t>
  </si>
  <si>
    <t>1697-7920</t>
  </si>
  <si>
    <t>0188-4999</t>
  </si>
  <si>
    <t>1518-8345</t>
  </si>
  <si>
    <t>1139-1138</t>
  </si>
  <si>
    <t>1988-2807</t>
  </si>
  <si>
    <t>2007-1124</t>
  </si>
  <si>
    <t>2448-6698</t>
  </si>
  <si>
    <t>1665-2738</t>
  </si>
  <si>
    <t>0870-2551</t>
  </si>
  <si>
    <t>0304-4750</t>
  </si>
  <si>
    <t>1583-3186</t>
  </si>
  <si>
    <t>0104-4230</t>
  </si>
  <si>
    <t>1806-9282</t>
  </si>
  <si>
    <t>0080-6234</t>
  </si>
  <si>
    <t>1980-220X</t>
  </si>
  <si>
    <t>0037-8682</t>
  </si>
  <si>
    <t>1415-5273</t>
  </si>
  <si>
    <t>1678-9865</t>
  </si>
  <si>
    <t>0718-915X</t>
  </si>
  <si>
    <t>1578-7303</t>
  </si>
  <si>
    <t>1579-1505</t>
  </si>
  <si>
    <t>0035-4066</t>
  </si>
  <si>
    <t>1262-022X</t>
  </si>
  <si>
    <t>2198-6576</t>
  </si>
  <si>
    <t>2198-6584</t>
  </si>
  <si>
    <t>2452-2198</t>
  </si>
  <si>
    <t>1939-8425</t>
  </si>
  <si>
    <t>1939-8433</t>
  </si>
  <si>
    <t>1672-6308</t>
  </si>
  <si>
    <t>1876-4762</t>
  </si>
  <si>
    <t>1179-1594</t>
  </si>
  <si>
    <t>2164-7402</t>
  </si>
  <si>
    <t>1222-4227</t>
  </si>
  <si>
    <t>1453-8245</t>
  </si>
  <si>
    <t>1220-0522</t>
  </si>
  <si>
    <t>2066-8279</t>
  </si>
  <si>
    <t>1221-146X</t>
  </si>
  <si>
    <t>1221-1451</t>
  </si>
  <si>
    <t>1841-8759</t>
  </si>
  <si>
    <t>2054-5703</t>
  </si>
  <si>
    <t>1445-6354</t>
  </si>
  <si>
    <t>1068-7971</t>
  </si>
  <si>
    <t>1878-030X</t>
  </si>
  <si>
    <t>1062-3604</t>
  </si>
  <si>
    <t>1608-3326</t>
  </si>
  <si>
    <t>1063-0740</t>
  </si>
  <si>
    <t>1608-3377</t>
  </si>
  <si>
    <t>1819-7140</t>
  </si>
  <si>
    <t>1819-7159</t>
  </si>
  <si>
    <t>1068-3739</t>
  </si>
  <si>
    <t>1934-8096</t>
  </si>
  <si>
    <t>1064-8887</t>
  </si>
  <si>
    <t>1573-9228</t>
  </si>
  <si>
    <t>0256-2499</t>
  </si>
  <si>
    <t>0973-7677</t>
  </si>
  <si>
    <t>0925-7535</t>
  </si>
  <si>
    <t>1879-1042</t>
  </si>
  <si>
    <t>0036-3375</t>
  </si>
  <si>
    <t>0256-9574</t>
  </si>
  <si>
    <t>2078-5135</t>
  </si>
  <si>
    <t>1029-046X</t>
  </si>
  <si>
    <t>1124-0490</t>
  </si>
  <si>
    <t>0379-5284</t>
  </si>
  <si>
    <t>1658-3175</t>
  </si>
  <si>
    <t>1319-0164</t>
  </si>
  <si>
    <t>2213-7475</t>
  </si>
  <si>
    <t>1401-7431</t>
  </si>
  <si>
    <t>1651-2006</t>
  </si>
  <si>
    <t>0036-5513</t>
  </si>
  <si>
    <t>1502-7686</t>
  </si>
  <si>
    <t>0282-7581</t>
  </si>
  <si>
    <t>1651-1891</t>
  </si>
  <si>
    <t>1502-7708</t>
  </si>
  <si>
    <t>0300-9475</t>
  </si>
  <si>
    <t>1365-3083</t>
  </si>
  <si>
    <t>0901-3393</t>
  </si>
  <si>
    <t>2002-0112</t>
  </si>
  <si>
    <t>0905-7188</t>
  </si>
  <si>
    <t>1600-0838</t>
  </si>
  <si>
    <t>0281-3432</t>
  </si>
  <si>
    <t>1502-7724</t>
  </si>
  <si>
    <t>1403-4948</t>
  </si>
  <si>
    <t>1651-1905</t>
  </si>
  <si>
    <t>0300-9742</t>
  </si>
  <si>
    <t>1502-7732</t>
  </si>
  <si>
    <t>0303-6898</t>
  </si>
  <si>
    <t>1467-9469</t>
  </si>
  <si>
    <t>0355-3140</t>
  </si>
  <si>
    <t>1795-990X</t>
  </si>
  <si>
    <t>0586-7614</t>
  </si>
  <si>
    <t>1745-1701</t>
  </si>
  <si>
    <t>1432-2129</t>
  </si>
  <si>
    <t>0036-7281</t>
  </si>
  <si>
    <t>1664-2848</t>
  </si>
  <si>
    <t>0036-8075</t>
  </si>
  <si>
    <t>1095-9203</t>
  </si>
  <si>
    <t>1355-0306</t>
  </si>
  <si>
    <t>1876-4452</t>
  </si>
  <si>
    <t>0765-1597</t>
  </si>
  <si>
    <t>1353-3452</t>
  </si>
  <si>
    <t>1471-5546</t>
  </si>
  <si>
    <t>0792-1233</t>
  </si>
  <si>
    <t>2191-0359</t>
  </si>
  <si>
    <t>1878-5514</t>
  </si>
  <si>
    <t>1743-2936</t>
  </si>
  <si>
    <t>0167-6423</t>
  </si>
  <si>
    <t>1872-7964</t>
  </si>
  <si>
    <t>0036-8504</t>
  </si>
  <si>
    <t>2047-7163</t>
  </si>
  <si>
    <t>1513-1874</t>
  </si>
  <si>
    <t>1678-992X</t>
  </si>
  <si>
    <t>0304-4238</t>
  </si>
  <si>
    <t>1879-1018</t>
  </si>
  <si>
    <t>0138-9130</t>
  </si>
  <si>
    <t>1588-2861</t>
  </si>
  <si>
    <t>0036-9276</t>
  </si>
  <si>
    <t>2041-4951</t>
  </si>
  <si>
    <t>0036-9330</t>
  </si>
  <si>
    <t>2045-6441</t>
  </si>
  <si>
    <t>1872-8456</t>
  </si>
  <si>
    <t>0037-0738</t>
  </si>
  <si>
    <t>1879-0968</t>
  </si>
  <si>
    <t>0037-0746</t>
  </si>
  <si>
    <t>1365-3091</t>
  </si>
  <si>
    <t>1819-5717</t>
  </si>
  <si>
    <t>1475-2735</t>
  </si>
  <si>
    <t>1938-2057</t>
  </si>
  <si>
    <t>1532-2688</t>
  </si>
  <si>
    <t>1361-6641</t>
  </si>
  <si>
    <t>1063-7826</t>
  </si>
  <si>
    <t>1090-6479</t>
  </si>
  <si>
    <t>0049-0172</t>
  </si>
  <si>
    <t>1532-866X</t>
  </si>
  <si>
    <t>1044-579X</t>
  </si>
  <si>
    <t>1096-3650</t>
  </si>
  <si>
    <t>1084-9521</t>
  </si>
  <si>
    <t>1096-3634</t>
  </si>
  <si>
    <t>0740-2570</t>
  </si>
  <si>
    <t>1930-1111</t>
  </si>
  <si>
    <t>1525-139X</t>
  </si>
  <si>
    <t>0037-1963</t>
  </si>
  <si>
    <t>1532-8686</t>
  </si>
  <si>
    <t>1044-5323</t>
  </si>
  <si>
    <t>1096-3618</t>
  </si>
  <si>
    <t>0739-9529</t>
  </si>
  <si>
    <t>1098-8963</t>
  </si>
  <si>
    <t>1098-8971</t>
  </si>
  <si>
    <t>1089-7860</t>
  </si>
  <si>
    <t>1098-898X</t>
  </si>
  <si>
    <t>1558-4488</t>
  </si>
  <si>
    <t>1098-9021</t>
  </si>
  <si>
    <t>0001-2998</t>
  </si>
  <si>
    <t>1558-4623</t>
  </si>
  <si>
    <t>0093-7754</t>
  </si>
  <si>
    <t>1532-8708</t>
  </si>
  <si>
    <t>0146-0005</t>
  </si>
  <si>
    <t>1558-075X</t>
  </si>
  <si>
    <t>1053-4296</t>
  </si>
  <si>
    <t>1532-9461</t>
  </si>
  <si>
    <t>1526-8004</t>
  </si>
  <si>
    <t>1526-4564</t>
  </si>
  <si>
    <t>1069-3424</t>
  </si>
  <si>
    <t>1098-9048</t>
  </si>
  <si>
    <t>0734-0478</t>
  </si>
  <si>
    <t>1098-9056</t>
  </si>
  <si>
    <t>0094-6176</t>
  </si>
  <si>
    <t>1098-9064</t>
  </si>
  <si>
    <t>0887-2171</t>
  </si>
  <si>
    <t>1558-5034</t>
  </si>
  <si>
    <t>0924-4247</t>
  </si>
  <si>
    <t>1873-3069</t>
  </si>
  <si>
    <t>1542-2127</t>
  </si>
  <si>
    <t>1873-3794</t>
  </si>
  <si>
    <t>1520-5754</t>
  </si>
  <si>
    <t>0148-5717</t>
  </si>
  <si>
    <t>1537-4521</t>
  </si>
  <si>
    <t>1368-4973</t>
  </si>
  <si>
    <t>1472-3263</t>
  </si>
  <si>
    <t>1073-2322</t>
  </si>
  <si>
    <t>1540-0514</t>
  </si>
  <si>
    <t>1070-9622</t>
  </si>
  <si>
    <t>1875-9203</t>
  </si>
  <si>
    <t>0938-1287</t>
  </si>
  <si>
    <t>1432-2153</t>
  </si>
  <si>
    <t>1536-0040</t>
  </si>
  <si>
    <t>0036-1399</t>
  </si>
  <si>
    <t>1095-712X</t>
  </si>
  <si>
    <t>0097-5397</t>
  </si>
  <si>
    <t>1095-7111</t>
  </si>
  <si>
    <t>0363-0129</t>
  </si>
  <si>
    <t>1095-7138</t>
  </si>
  <si>
    <t>0895-4801</t>
  </si>
  <si>
    <t>1095-7146</t>
  </si>
  <si>
    <t>0036-1410</t>
  </si>
  <si>
    <t>1095-7154</t>
  </si>
  <si>
    <t>0895-4798</t>
  </si>
  <si>
    <t>1095-7162</t>
  </si>
  <si>
    <t>0036-1429</t>
  </si>
  <si>
    <t>1095-7170</t>
  </si>
  <si>
    <t>1052-6234</t>
  </si>
  <si>
    <t>1095-7189</t>
  </si>
  <si>
    <t>1064-8275</t>
  </si>
  <si>
    <t>1095-7197</t>
  </si>
  <si>
    <t>2470-6566</t>
  </si>
  <si>
    <t>1945-497X</t>
  </si>
  <si>
    <t>1936-4954</t>
  </si>
  <si>
    <t>2577-0187</t>
  </si>
  <si>
    <t>0036-1445</t>
  </si>
  <si>
    <t>1095-7200</t>
  </si>
  <si>
    <t>2166-2525</t>
  </si>
  <si>
    <t>0163-5808</t>
  </si>
  <si>
    <t>1943-5835</t>
  </si>
  <si>
    <t>0165-1684</t>
  </si>
  <si>
    <t>1872-7557</t>
  </si>
  <si>
    <t>0923-5965</t>
  </si>
  <si>
    <t>1879-2677</t>
  </si>
  <si>
    <t>0037-5330</t>
  </si>
  <si>
    <t>2242-4075</t>
  </si>
  <si>
    <t>0037-5349</t>
  </si>
  <si>
    <t>2509-8934</t>
  </si>
  <si>
    <t>1569-190X</t>
  </si>
  <si>
    <t>1878-1462</t>
  </si>
  <si>
    <t>0037-5497</t>
  </si>
  <si>
    <t>1741-3133</t>
  </si>
  <si>
    <t>0037-5675</t>
  </si>
  <si>
    <t>0364-2348</t>
  </si>
  <si>
    <t>1432-2161</t>
  </si>
  <si>
    <t>1660-5527</t>
  </si>
  <si>
    <t>1660-5535</t>
  </si>
  <si>
    <t>0909-752X</t>
  </si>
  <si>
    <t>1600-0846</t>
  </si>
  <si>
    <t>2472-5552</t>
  </si>
  <si>
    <t>2472-5560</t>
  </si>
  <si>
    <t>2472-6303</t>
  </si>
  <si>
    <t>2472-6311</t>
  </si>
  <si>
    <t>1550-9109</t>
  </si>
  <si>
    <t>1878-5506</t>
  </si>
  <si>
    <t>1532-2955</t>
  </si>
  <si>
    <t>0921-4488</t>
  </si>
  <si>
    <t>1879-0941</t>
  </si>
  <si>
    <t>0933-7954</t>
  </si>
  <si>
    <t>1433-9285</t>
  </si>
  <si>
    <t>0277-9536</t>
  </si>
  <si>
    <t>1873-5347</t>
  </si>
  <si>
    <t>0894-4393</t>
  </si>
  <si>
    <t>1552-8286</t>
  </si>
  <si>
    <t>0306-3127</t>
  </si>
  <si>
    <t>1460-3659</t>
  </si>
  <si>
    <t>1063-1119</t>
  </si>
  <si>
    <t>1568-5306</t>
  </si>
  <si>
    <t>0038-0121</t>
  </si>
  <si>
    <t>1873-6041</t>
  </si>
  <si>
    <t>0361-6525</t>
  </si>
  <si>
    <t>0741-1235</t>
  </si>
  <si>
    <t>1543-2785</t>
  </si>
  <si>
    <t>1539-4468</t>
  </si>
  <si>
    <t>0963-9314</t>
  </si>
  <si>
    <t>1573-1367</t>
  </si>
  <si>
    <t>0960-0833</t>
  </si>
  <si>
    <t>1099-1689</t>
  </si>
  <si>
    <t>0038-0644</t>
  </si>
  <si>
    <t>1097-024X</t>
  </si>
  <si>
    <t>1549-7887</t>
  </si>
  <si>
    <t>1879-3444</t>
  </si>
  <si>
    <t>1879-3428</t>
  </si>
  <si>
    <t>0267-7261</t>
  </si>
  <si>
    <t>1879-341X</t>
  </si>
  <si>
    <t>1747-0765</t>
  </si>
  <si>
    <t>1435-0661</t>
  </si>
  <si>
    <t>1475-2743</t>
  </si>
  <si>
    <t>1879-3398</t>
  </si>
  <si>
    <t>0038-0938</t>
  </si>
  <si>
    <t>1573-093X</t>
  </si>
  <si>
    <t>1758-6836</t>
  </si>
  <si>
    <t>0038-1098</t>
  </si>
  <si>
    <t>1879-2766</t>
  </si>
  <si>
    <t>1872-7689</t>
  </si>
  <si>
    <t>1527-3326</t>
  </si>
  <si>
    <t>1873-3085</t>
  </si>
  <si>
    <t>0038-1101</t>
  </si>
  <si>
    <t>1879-2405</t>
  </si>
  <si>
    <t>1532-2262</t>
  </si>
  <si>
    <t>1369-1651</t>
  </si>
  <si>
    <t>1696-2281</t>
  </si>
  <si>
    <t>2013-8830</t>
  </si>
  <si>
    <t>0375-1589</t>
  </si>
  <si>
    <t>2221-4062</t>
  </si>
  <si>
    <t>1727-9321</t>
  </si>
  <si>
    <t>1996-840X</t>
  </si>
  <si>
    <t>2224-7904</t>
  </si>
  <si>
    <t>1012-0750</t>
  </si>
  <si>
    <t>1996-8590</t>
  </si>
  <si>
    <t>0038-2353</t>
  </si>
  <si>
    <t>1996-7489</t>
  </si>
  <si>
    <t>1528-7092</t>
  </si>
  <si>
    <t>1938-5412</t>
  </si>
  <si>
    <t>1608-9693</t>
  </si>
  <si>
    <t>2078-6751</t>
  </si>
  <si>
    <t>0038-6308</t>
  </si>
  <si>
    <t>1572-9672</t>
  </si>
  <si>
    <t>1086-055X</t>
  </si>
  <si>
    <t>1930-0220</t>
  </si>
  <si>
    <t>1873-3557</t>
  </si>
  <si>
    <t>1873-3565</t>
  </si>
  <si>
    <t>1532-2289</t>
  </si>
  <si>
    <t>0167-6393</t>
  </si>
  <si>
    <t>1872-7182</t>
  </si>
  <si>
    <t>1476-5624</t>
  </si>
  <si>
    <t>1528-1159</t>
  </si>
  <si>
    <t>1357-3322</t>
  </si>
  <si>
    <t>1470-1243</t>
  </si>
  <si>
    <t>0888-4781</t>
  </si>
  <si>
    <t>1543-2793</t>
  </si>
  <si>
    <t>0112-1642</t>
  </si>
  <si>
    <t>1179-2035</t>
  </si>
  <si>
    <t>1062-8592</t>
  </si>
  <si>
    <t>1538-1951</t>
  </si>
  <si>
    <t>0932-0555</t>
  </si>
  <si>
    <t>1439-1236</t>
  </si>
  <si>
    <t>2352-8273</t>
  </si>
  <si>
    <t>1521-379X</t>
  </si>
  <si>
    <t>1017-0405</t>
  </si>
  <si>
    <t>1996-8507</t>
  </si>
  <si>
    <t>1477-0334</t>
  </si>
  <si>
    <t>1471-082X</t>
  </si>
  <si>
    <t>1477-0342</t>
  </si>
  <si>
    <t>0932-5026</t>
  </si>
  <si>
    <t>1613-9798</t>
  </si>
  <si>
    <t>0883-4237</t>
  </si>
  <si>
    <t>2168-8745</t>
  </si>
  <si>
    <t>0233-1888</t>
  </si>
  <si>
    <t>1029-4910</t>
  </si>
  <si>
    <t>0960-3174</t>
  </si>
  <si>
    <t>1573-1375</t>
  </si>
  <si>
    <t>1097-0258</t>
  </si>
  <si>
    <t>1598-6233</t>
  </si>
  <si>
    <t>1869-344X</t>
  </si>
  <si>
    <t>1066-5099</t>
  </si>
  <si>
    <t>1549-4918</t>
  </si>
  <si>
    <t>1547-3287</t>
  </si>
  <si>
    <t>1557-8534</t>
  </si>
  <si>
    <t>1423-0372</t>
  </si>
  <si>
    <t>1878-5867</t>
  </si>
  <si>
    <t>1436-3259</t>
  </si>
  <si>
    <t>0304-4149</t>
  </si>
  <si>
    <t>1879-209X</t>
  </si>
  <si>
    <t>0179-7158</t>
  </si>
  <si>
    <t>1439-099X</t>
  </si>
  <si>
    <t>1475-1305</t>
  </si>
  <si>
    <t>0869-5938</t>
  </si>
  <si>
    <t>1555-6263</t>
  </si>
  <si>
    <t>1524-1602</t>
  </si>
  <si>
    <t>1533-4295</t>
  </si>
  <si>
    <t>1532-3005</t>
  </si>
  <si>
    <t>1532-2998</t>
  </si>
  <si>
    <t>1607-8888</t>
  </si>
  <si>
    <t>0039-2480</t>
  </si>
  <si>
    <t>1524-4628</t>
  </si>
  <si>
    <t>1615-147X</t>
  </si>
  <si>
    <t>1615-1488</t>
  </si>
  <si>
    <t>1572-9001</t>
  </si>
  <si>
    <t>1541-7794</t>
  </si>
  <si>
    <t>1541-7808</t>
  </si>
  <si>
    <t>1225-4568</t>
  </si>
  <si>
    <t>1598-6217</t>
  </si>
  <si>
    <t>1070-5511</t>
  </si>
  <si>
    <t>1532-8007</t>
  </si>
  <si>
    <t>1475-9217</t>
  </si>
  <si>
    <t>1741-3168</t>
  </si>
  <si>
    <t>0167-4730</t>
  </si>
  <si>
    <t>1879-3355</t>
  </si>
  <si>
    <t>0969-2126</t>
  </si>
  <si>
    <t>1878-4186</t>
  </si>
  <si>
    <t>0039-3223</t>
  </si>
  <si>
    <t>1730-6337</t>
  </si>
  <si>
    <t>0081-6906</t>
  </si>
  <si>
    <t>1588-2896</t>
  </si>
  <si>
    <t>0022-2526</t>
  </si>
  <si>
    <t>1467-9590</t>
  </si>
  <si>
    <t>0039-3681</t>
  </si>
  <si>
    <t>1879-2510</t>
  </si>
  <si>
    <t>0166-0616</t>
  </si>
  <si>
    <t>1872-9797</t>
  </si>
  <si>
    <t>1082-6084</t>
  </si>
  <si>
    <t>1532-2491</t>
  </si>
  <si>
    <t>0953-2048</t>
  </si>
  <si>
    <t>1361-6668</t>
  </si>
  <si>
    <t>0941-4355</t>
  </si>
  <si>
    <t>1433-7339</t>
  </si>
  <si>
    <t>1029-0478</t>
  </si>
  <si>
    <t>1879-3347</t>
  </si>
  <si>
    <t>1096-9918</t>
  </si>
  <si>
    <t>SURFACE COATINGS INTERNATIONAL</t>
  </si>
  <si>
    <t>1754-0925</t>
  </si>
  <si>
    <t>1743-2944</t>
  </si>
  <si>
    <t>1793-6667</t>
  </si>
  <si>
    <t>1879-2758</t>
  </si>
  <si>
    <t>1879-274X</t>
  </si>
  <si>
    <t>1479-666X</t>
  </si>
  <si>
    <t>2405-5840</t>
  </si>
  <si>
    <t>0039-6060</t>
  </si>
  <si>
    <t>0941-1291</t>
  </si>
  <si>
    <t>1436-2813</t>
  </si>
  <si>
    <t>0930-1038</t>
  </si>
  <si>
    <t>1279-8517</t>
  </si>
  <si>
    <t>0039-6109</t>
  </si>
  <si>
    <t>1558-3171</t>
  </si>
  <si>
    <t>0930-2794</t>
  </si>
  <si>
    <t>1432-2218</t>
  </si>
  <si>
    <t>1530-4515</t>
  </si>
  <si>
    <t>1534-4908</t>
  </si>
  <si>
    <t>0960-7404</t>
  </si>
  <si>
    <t>1879-3320</t>
  </si>
  <si>
    <t>0039-6257</t>
  </si>
  <si>
    <t>1879-3304</t>
  </si>
  <si>
    <t>0039-6265</t>
  </si>
  <si>
    <t>1752-2706</t>
  </si>
  <si>
    <t>1573-0956</t>
  </si>
  <si>
    <t>1424-7860</t>
  </si>
  <si>
    <t>1424-3997</t>
  </si>
  <si>
    <t>0082-0598</t>
  </si>
  <si>
    <t>0334-5114</t>
  </si>
  <si>
    <t>1878-7665</t>
  </si>
  <si>
    <t>1098-2396</t>
  </si>
  <si>
    <t>1437-2096</t>
  </si>
  <si>
    <t>0039-7857</t>
  </si>
  <si>
    <t>1573-0964</t>
  </si>
  <si>
    <t>1437-210X</t>
  </si>
  <si>
    <t>1532-2432</t>
  </si>
  <si>
    <t>1362-1971</t>
  </si>
  <si>
    <t>2056-6069</t>
  </si>
  <si>
    <t>0723-2020</t>
  </si>
  <si>
    <t>1618-0984</t>
  </si>
  <si>
    <t>0307-6970</t>
  </si>
  <si>
    <t>1365-3113</t>
  </si>
  <si>
    <t>0165-5752</t>
  </si>
  <si>
    <t>1573-5192</t>
  </si>
  <si>
    <t>1477-2000</t>
  </si>
  <si>
    <t>1478-0933</t>
  </si>
  <si>
    <t>0167-6911</t>
  </si>
  <si>
    <t>1872-7956</t>
  </si>
  <si>
    <t>2093-7911</t>
  </si>
  <si>
    <t>2093-7997</t>
  </si>
  <si>
    <t>1516-3180</t>
  </si>
  <si>
    <t>1319-3767</t>
  </si>
  <si>
    <t>1998-4049</t>
  </si>
  <si>
    <t>0346-1238</t>
  </si>
  <si>
    <t>1651-2030</t>
  </si>
  <si>
    <t>1103-8128</t>
  </si>
  <si>
    <t>1651-2014</t>
  </si>
  <si>
    <t>1457-4969</t>
  </si>
  <si>
    <t>1799-7267</t>
  </si>
  <si>
    <t>1757-7241</t>
  </si>
  <si>
    <t>2168-1805</t>
  </si>
  <si>
    <t>2168-1813</t>
  </si>
  <si>
    <t>Schizophrenia Research</t>
  </si>
  <si>
    <t>0920-9964</t>
  </si>
  <si>
    <t>1573-2509</t>
  </si>
  <si>
    <t>2542-4653</t>
  </si>
  <si>
    <t>0926-7220</t>
  </si>
  <si>
    <t>1573-1901</t>
  </si>
  <si>
    <t>2375-2548</t>
  </si>
  <si>
    <t>2095-9273</t>
  </si>
  <si>
    <t>2095-9281</t>
  </si>
  <si>
    <t>1674-7291</t>
  </si>
  <si>
    <t>1869-1870</t>
  </si>
  <si>
    <t>1674-7313</t>
  </si>
  <si>
    <t>1869-1897</t>
  </si>
  <si>
    <t>1674-733X</t>
  </si>
  <si>
    <t>1869-1919</t>
  </si>
  <si>
    <t>1674-7305</t>
  </si>
  <si>
    <t>1869-1889</t>
  </si>
  <si>
    <t>2095-8226</t>
  </si>
  <si>
    <t>2199-4501</t>
  </si>
  <si>
    <t>1674-7283</t>
  </si>
  <si>
    <t>1869-1862</t>
  </si>
  <si>
    <t>1674-7348</t>
  </si>
  <si>
    <t>1869-1927</t>
  </si>
  <si>
    <t>1674-7321</t>
  </si>
  <si>
    <t>1869-1900</t>
  </si>
  <si>
    <t>2470-9468</t>
  </si>
  <si>
    <t>2470-9476</t>
  </si>
  <si>
    <t>1945-0877</t>
  </si>
  <si>
    <t>1937-9145</t>
  </si>
  <si>
    <t>1946-6234</t>
  </si>
  <si>
    <t>1946-6242</t>
  </si>
  <si>
    <t>2473-3938</t>
  </si>
  <si>
    <t>2473-4446</t>
  </si>
  <si>
    <t>2374-4731</t>
  </si>
  <si>
    <t>2374-474X</t>
  </si>
  <si>
    <t>1687-6075</t>
  </si>
  <si>
    <t>1687-6083</t>
  </si>
  <si>
    <t>Science of Diabetes Self-Management and Care</t>
  </si>
  <si>
    <t>2635-0106</t>
  </si>
  <si>
    <t>2635-0114</t>
  </si>
  <si>
    <t>0028-1042</t>
  </si>
  <si>
    <t>1432-1904</t>
  </si>
  <si>
    <t>1879-1026</t>
  </si>
  <si>
    <t>1026-3098</t>
  </si>
  <si>
    <t>2052-4463</t>
  </si>
  <si>
    <t>2045-2322</t>
  </si>
  <si>
    <t>1022-1824</t>
  </si>
  <si>
    <t>1420-9020</t>
  </si>
  <si>
    <t>1570-0844</t>
  </si>
  <si>
    <t>2210-4968</t>
  </si>
  <si>
    <t>1744-165X</t>
  </si>
  <si>
    <t>1878-0946</t>
  </si>
  <si>
    <t>1863-2297</t>
  </si>
  <si>
    <t>1863-2300</t>
  </si>
  <si>
    <t>0882-0538</t>
  </si>
  <si>
    <t>1744-5205</t>
  </si>
  <si>
    <t>1073-8746</t>
  </si>
  <si>
    <t>1558-4631</t>
  </si>
  <si>
    <t>1071-9091</t>
  </si>
  <si>
    <t>1558-0776</t>
  </si>
  <si>
    <t>1055-8586</t>
  </si>
  <si>
    <t>1532-9453</t>
  </si>
  <si>
    <t>1535-2188</t>
  </si>
  <si>
    <t>1536-0067</t>
  </si>
  <si>
    <t>1043-0679</t>
  </si>
  <si>
    <t>1532-9488</t>
  </si>
  <si>
    <t>0895-7967</t>
  </si>
  <si>
    <t>1558-4518</t>
  </si>
  <si>
    <t>0260-2288</t>
  </si>
  <si>
    <t>1758-6828</t>
  </si>
  <si>
    <t>2297-8739</t>
  </si>
  <si>
    <t>0747-4946</t>
  </si>
  <si>
    <t>1532-4176</t>
  </si>
  <si>
    <t>1877-0533</t>
  </si>
  <si>
    <t>1877-0541</t>
  </si>
  <si>
    <t>1661-5425</t>
  </si>
  <si>
    <t>1661-5433</t>
  </si>
  <si>
    <t>1448-5028</t>
  </si>
  <si>
    <t>1449-8987</t>
  </si>
  <si>
    <t>2050-1161</t>
  </si>
  <si>
    <t>2050-0513</t>
  </si>
  <si>
    <t>2050-0521</t>
  </si>
  <si>
    <t>1744-5302</t>
  </si>
  <si>
    <t>1754-212X</t>
  </si>
  <si>
    <t>1863-1703</t>
  </si>
  <si>
    <t>1863-1711</t>
  </si>
  <si>
    <t>2095-9907</t>
  </si>
  <si>
    <t>2059-3635</t>
  </si>
  <si>
    <t>1876-990X</t>
  </si>
  <si>
    <t>1876-9918</t>
  </si>
  <si>
    <t>1559-2332</t>
  </si>
  <si>
    <t>1559-713X</t>
  </si>
  <si>
    <t>2044-5040</t>
  </si>
  <si>
    <t>2352-7218</t>
  </si>
  <si>
    <t>2352-7226</t>
  </si>
  <si>
    <t>1446-9235</t>
  </si>
  <si>
    <t>1479-8425</t>
  </si>
  <si>
    <t>1522-1709</t>
  </si>
  <si>
    <t>1580-4003</t>
  </si>
  <si>
    <t>1613-6829</t>
  </si>
  <si>
    <t>2366-9608</t>
  </si>
  <si>
    <t>2688-4062</t>
  </si>
  <si>
    <t>1873-7617</t>
  </si>
  <si>
    <t>1873-7854</t>
  </si>
  <si>
    <t>1361-665X</t>
  </si>
  <si>
    <t>1738-1584</t>
  </si>
  <si>
    <t>1738-1991</t>
  </si>
  <si>
    <t>1749-5016</t>
  </si>
  <si>
    <t>1749-5024</t>
  </si>
  <si>
    <t>1747-0927</t>
  </si>
  <si>
    <t>1744-6848</t>
  </si>
  <si>
    <t>2169-5172</t>
  </si>
  <si>
    <t>2169-5180</t>
  </si>
  <si>
    <t>1619-1366</t>
  </si>
  <si>
    <t>1619-1374</t>
  </si>
  <si>
    <t>2352-7110</t>
  </si>
  <si>
    <t>2199-3971</t>
  </si>
  <si>
    <t>2199-398X</t>
  </si>
  <si>
    <t>0038-0741</t>
  </si>
  <si>
    <t>1573-9279</t>
  </si>
  <si>
    <t>1838-675X</t>
  </si>
  <si>
    <t>1838-6768</t>
  </si>
  <si>
    <t>1801-5395</t>
  </si>
  <si>
    <t>1805-9384</t>
  </si>
  <si>
    <t>Soils and Foundations</t>
  </si>
  <si>
    <t>0038-0806</t>
  </si>
  <si>
    <t>2524-1788</t>
  </si>
  <si>
    <t>Solar Energy</t>
  </si>
  <si>
    <t>1471-1257</t>
  </si>
  <si>
    <t>2367-198X</t>
  </si>
  <si>
    <t>1869-9510</t>
  </si>
  <si>
    <t>1869-9529</t>
  </si>
  <si>
    <t>1608-9685</t>
  </si>
  <si>
    <t>2078-6786</t>
  </si>
  <si>
    <t>1138-7416</t>
  </si>
  <si>
    <t>1988-2904</t>
  </si>
  <si>
    <t>2211-6753</t>
  </si>
  <si>
    <t>1529-9430</t>
  </si>
  <si>
    <t>1878-1632</t>
  </si>
  <si>
    <t>1476-3141</t>
  </si>
  <si>
    <t>1752-6116</t>
  </si>
  <si>
    <t>1941-7381</t>
  </si>
  <si>
    <t>1941-0921</t>
  </si>
  <si>
    <t>2199-1170</t>
  </si>
  <si>
    <t>2198-9761</t>
  </si>
  <si>
    <t>1061-0022</t>
  </si>
  <si>
    <t>1547-7371</t>
  </si>
  <si>
    <t>1536-867X</t>
  </si>
  <si>
    <t>1536-8734</t>
  </si>
  <si>
    <t>1932-1864</t>
  </si>
  <si>
    <t>1932-1872</t>
  </si>
  <si>
    <t>2194-6302</t>
  </si>
  <si>
    <t>1544-6115</t>
  </si>
  <si>
    <t>1946-6315</t>
  </si>
  <si>
    <t>2213-6711</t>
  </si>
  <si>
    <t>1757-6512</t>
  </si>
  <si>
    <t>2629-3269</t>
  </si>
  <si>
    <t>2629-3277</t>
  </si>
  <si>
    <t>1687-966X</t>
  </si>
  <si>
    <t>1687-9678</t>
  </si>
  <si>
    <t>2157-6564</t>
  </si>
  <si>
    <t>2157-6580</t>
  </si>
  <si>
    <t>2194-0401</t>
  </si>
  <si>
    <t>2194-041X</t>
  </si>
  <si>
    <t>1744-2508</t>
  </si>
  <si>
    <t>1744-2516</t>
  </si>
  <si>
    <t>1547-139X</t>
  </si>
  <si>
    <t>2331-656X</t>
  </si>
  <si>
    <t>2059-8688</t>
  </si>
  <si>
    <t>2059-8696</t>
  </si>
  <si>
    <t>1464-4177</t>
  </si>
  <si>
    <t>1751-7648</t>
  </si>
  <si>
    <t>1545-2255</t>
  </si>
  <si>
    <t>1545-2263</t>
  </si>
  <si>
    <t>2329-7778</t>
  </si>
  <si>
    <t>1016-8664</t>
  </si>
  <si>
    <t>1683-0350</t>
  </si>
  <si>
    <t>1573-2479</t>
  </si>
  <si>
    <t>1744-8980</t>
  </si>
  <si>
    <t>2352-0124</t>
  </si>
  <si>
    <t>1220-1766</t>
  </si>
  <si>
    <t>0305-7267</t>
  </si>
  <si>
    <t>1940-8412</t>
  </si>
  <si>
    <t>0889-7077</t>
  </si>
  <si>
    <t>1547-0164</t>
  </si>
  <si>
    <t>1768-1448</t>
  </si>
  <si>
    <t>1314-2615</t>
  </si>
  <si>
    <t>0972-1525</t>
  </si>
  <si>
    <t>0974-0740</t>
  </si>
  <si>
    <t>2050-6252</t>
  </si>
  <si>
    <t>2050-6260</t>
  </si>
  <si>
    <t>2051-672X</t>
  </si>
  <si>
    <t>2468-0230</t>
  </si>
  <si>
    <t>1550-7289</t>
  </si>
  <si>
    <t>1878-7533</t>
  </si>
  <si>
    <t>1096-2964</t>
  </si>
  <si>
    <t>1557-8674</t>
  </si>
  <si>
    <t>1553-3506</t>
  </si>
  <si>
    <t>1553-3514</t>
  </si>
  <si>
    <t>1055-3207</t>
  </si>
  <si>
    <t>1558-5042</t>
  </si>
  <si>
    <t>0714-0045</t>
  </si>
  <si>
    <t>2071-1050</t>
  </si>
  <si>
    <t>1862-4065</t>
  </si>
  <si>
    <t>1862-4057</t>
  </si>
  <si>
    <t>2352-5541</t>
  </si>
  <si>
    <t>2210-6707</t>
  </si>
  <si>
    <t>2210-6715</t>
  </si>
  <si>
    <t>2210-5379</t>
  </si>
  <si>
    <t>2210-5387</t>
  </si>
  <si>
    <t>2398-4902</t>
  </si>
  <si>
    <t>2352-4677</t>
  </si>
  <si>
    <t>2213-1388</t>
  </si>
  <si>
    <t>2213-1396</t>
  </si>
  <si>
    <t>2468-2039</t>
  </si>
  <si>
    <t>2214-9937</t>
  </si>
  <si>
    <t>2352-5509</t>
  </si>
  <si>
    <t>1935-3812</t>
  </si>
  <si>
    <t>1935-3820</t>
  </si>
  <si>
    <t>2210-6502</t>
  </si>
  <si>
    <t>2210-6510</t>
  </si>
  <si>
    <t>1661-8726</t>
  </si>
  <si>
    <t>1661-8734</t>
  </si>
  <si>
    <t>1664-2376</t>
  </si>
  <si>
    <t>1664-2384</t>
  </si>
  <si>
    <t>0039-7660</t>
  </si>
  <si>
    <t>1815-0659</t>
  </si>
  <si>
    <t>2073-8994</t>
  </si>
  <si>
    <t>2397-7000</t>
  </si>
  <si>
    <t>2405-805X</t>
  </si>
  <si>
    <t>Systematic Biology</t>
  </si>
  <si>
    <t>1063-5157</t>
  </si>
  <si>
    <t>1076-836X</t>
  </si>
  <si>
    <t>2046-4053</t>
  </si>
  <si>
    <t>1939-6368</t>
  </si>
  <si>
    <t>1939-6376</t>
  </si>
  <si>
    <t>1098-1241</t>
  </si>
  <si>
    <t>1520-6858</t>
  </si>
  <si>
    <t>0372-333X</t>
  </si>
  <si>
    <t>1873-3573</t>
  </si>
  <si>
    <t>1996-8175</t>
  </si>
  <si>
    <t>1532-8015</t>
  </si>
  <si>
    <t>0928-7329</t>
  </si>
  <si>
    <t>1878-7401</t>
  </si>
  <si>
    <t>1533-0346</t>
  </si>
  <si>
    <t>1533-0338</t>
  </si>
  <si>
    <t>0040-1706</t>
  </si>
  <si>
    <t>1537-2723</t>
  </si>
  <si>
    <t>0166-4972</t>
  </si>
  <si>
    <t>1879-2383</t>
  </si>
  <si>
    <t>1944-9194</t>
  </si>
  <si>
    <t>1879-3266</t>
  </si>
  <si>
    <t>1018-4864</t>
  </si>
  <si>
    <t>1572-9451</t>
  </si>
  <si>
    <t>0308-5961</t>
  </si>
  <si>
    <t>1879-3258</t>
  </si>
  <si>
    <t>1600-0870</t>
  </si>
  <si>
    <t>1600-0889</t>
  </si>
  <si>
    <t>0312-9764</t>
  </si>
  <si>
    <t>2200-4025</t>
  </si>
  <si>
    <t>2195-8564</t>
  </si>
  <si>
    <t>0954-4879</t>
  </si>
  <si>
    <t>1365-3121</t>
  </si>
  <si>
    <t>1017-0839</t>
  </si>
  <si>
    <t>2311-7680</t>
  </si>
  <si>
    <t>1133-0686</t>
  </si>
  <si>
    <t>1863-8260</t>
  </si>
  <si>
    <t>1464-5416</t>
  </si>
  <si>
    <t>1873-3581</t>
  </si>
  <si>
    <t>1746-7748</t>
  </si>
  <si>
    <t>0177-798X</t>
  </si>
  <si>
    <t>1434-4483</t>
  </si>
  <si>
    <t>0167-8442</t>
  </si>
  <si>
    <t>1872-7638</t>
  </si>
  <si>
    <t>1432-2242</t>
  </si>
  <si>
    <t>0935-4964</t>
  </si>
  <si>
    <t>1432-2250</t>
  </si>
  <si>
    <t>1573-9333</t>
  </si>
  <si>
    <t>1432-2234</t>
  </si>
  <si>
    <t>1608-3431</t>
  </si>
  <si>
    <t>0040-5809</t>
  </si>
  <si>
    <t>1096-0325</t>
  </si>
  <si>
    <t>1471-0684</t>
  </si>
  <si>
    <t>1475-3081</t>
  </si>
  <si>
    <t>1431-7613</t>
  </si>
  <si>
    <t>1611-7530</t>
  </si>
  <si>
    <t>0040-585X</t>
  </si>
  <si>
    <t>1095-7219</t>
  </si>
  <si>
    <t>1744-9987</t>
  </si>
  <si>
    <t>1536-3694</t>
  </si>
  <si>
    <t>0040-5957</t>
  </si>
  <si>
    <t>1958-5578</t>
  </si>
  <si>
    <t>0093-691X</t>
  </si>
  <si>
    <t>1879-3231</t>
  </si>
  <si>
    <t>1872-762X</t>
  </si>
  <si>
    <t>0263-8231</t>
  </si>
  <si>
    <t>1879-3223</t>
  </si>
  <si>
    <t>0171-6425</t>
  </si>
  <si>
    <t>1439-1902</t>
  </si>
  <si>
    <t>0040-6376</t>
  </si>
  <si>
    <t>1468-3296</t>
  </si>
  <si>
    <t>0340-6245</t>
  </si>
  <si>
    <t>2567-689X</t>
  </si>
  <si>
    <t>0049-3848</t>
  </si>
  <si>
    <t>1879-2472</t>
  </si>
  <si>
    <t>1557-9077</t>
  </si>
  <si>
    <t>1434-1239</t>
  </si>
  <si>
    <t>2567-5842</t>
  </si>
  <si>
    <t>0040-8166</t>
  </si>
  <si>
    <t>0964-4563</t>
  </si>
  <si>
    <t>1468-3318</t>
  </si>
  <si>
    <t>0040-8727</t>
  </si>
  <si>
    <t>1349-3329</t>
  </si>
  <si>
    <t>1572-9028</t>
  </si>
  <si>
    <t>0166-8641</t>
  </si>
  <si>
    <t>1879-3207</t>
  </si>
  <si>
    <t>1533-1601</t>
  </si>
  <si>
    <t>0277-2248</t>
  </si>
  <si>
    <t>1029-0486</t>
  </si>
  <si>
    <t>1096-0929</t>
  </si>
  <si>
    <t>1879-3185</t>
  </si>
  <si>
    <t>1096-0333</t>
  </si>
  <si>
    <t>1477-0393</t>
  </si>
  <si>
    <t>1879-3177</t>
  </si>
  <si>
    <t>1879-3169</t>
  </si>
  <si>
    <t>1537-6516</t>
  </si>
  <si>
    <t>1879-3150</t>
  </si>
  <si>
    <t>1879-3142</t>
  </si>
  <si>
    <t>1398-9219</t>
  </si>
  <si>
    <t>1600-0854</t>
  </si>
  <si>
    <t>2210-3384</t>
  </si>
  <si>
    <t>0002-8487</t>
  </si>
  <si>
    <t>1548-8659</t>
  </si>
  <si>
    <t>0002-9947</t>
  </si>
  <si>
    <t>1088-6850</t>
  </si>
  <si>
    <t>0972-2815</t>
  </si>
  <si>
    <t>0975-1645</t>
  </si>
  <si>
    <t>0142-3312</t>
  </si>
  <si>
    <t>1477-0369</t>
  </si>
  <si>
    <t>1745-9192</t>
  </si>
  <si>
    <t>0035-9203</t>
  </si>
  <si>
    <t>1878-3503</t>
  </si>
  <si>
    <t>0041-1132</t>
  </si>
  <si>
    <t>1537-2995</t>
  </si>
  <si>
    <t>1473-0502</t>
  </si>
  <si>
    <t>1878-1683</t>
  </si>
  <si>
    <t>1246-7820</t>
  </si>
  <si>
    <t>0958-7578</t>
  </si>
  <si>
    <t>1365-3148</t>
  </si>
  <si>
    <t>1660-3796</t>
  </si>
  <si>
    <t>1660-3818</t>
  </si>
  <si>
    <t>0887-7963</t>
  </si>
  <si>
    <t>1532-9496</t>
  </si>
  <si>
    <t>0962-8819</t>
  </si>
  <si>
    <t>1573-9368</t>
  </si>
  <si>
    <t>1572-901X</t>
  </si>
  <si>
    <t>0934-0874</t>
  </si>
  <si>
    <t>1432-2277</t>
  </si>
  <si>
    <t>0041-1337</t>
  </si>
  <si>
    <t>1534-6080</t>
  </si>
  <si>
    <t>1573-1634</t>
  </si>
  <si>
    <t>0049-4488</t>
  </si>
  <si>
    <t>1572-9435</t>
  </si>
  <si>
    <t>0308-1060</t>
  </si>
  <si>
    <t>1029-0354</t>
  </si>
  <si>
    <t>0965-8564</t>
  </si>
  <si>
    <t>1879-2375</t>
  </si>
  <si>
    <t>0191-2615</t>
  </si>
  <si>
    <t>1879-2367</t>
  </si>
  <si>
    <t>0968-090X</t>
  </si>
  <si>
    <t>1879-2359</t>
  </si>
  <si>
    <t>1361-9209</t>
  </si>
  <si>
    <t>1879-2340</t>
  </si>
  <si>
    <t>1366-5545</t>
  </si>
  <si>
    <t>1878-5794</t>
  </si>
  <si>
    <t>0361-1981</t>
  </si>
  <si>
    <t>2169-4052</t>
  </si>
  <si>
    <t>0041-1655</t>
  </si>
  <si>
    <t>0041-1868</t>
  </si>
  <si>
    <t>2104-3663</t>
  </si>
  <si>
    <t>0829-318X</t>
  </si>
  <si>
    <t>1758-4469</t>
  </si>
  <si>
    <t>0931-1890</t>
  </si>
  <si>
    <t>1432-2285</t>
  </si>
  <si>
    <t>0968-0004</t>
  </si>
  <si>
    <t>1362-4326</t>
  </si>
  <si>
    <t>0167-7799</t>
  </si>
  <si>
    <t>1879-3096</t>
  </si>
  <si>
    <t>1050-1738</t>
  </si>
  <si>
    <t>1873-2615</t>
  </si>
  <si>
    <t>0962-8924</t>
  </si>
  <si>
    <t>1879-3088</t>
  </si>
  <si>
    <t>1879-307X</t>
  </si>
  <si>
    <t>0169-5347</t>
  </si>
  <si>
    <t>1872-8383</t>
  </si>
  <si>
    <t>1879-3061</t>
  </si>
  <si>
    <t>1879-3053</t>
  </si>
  <si>
    <t>0168-9525</t>
  </si>
  <si>
    <t>1362-4555</t>
  </si>
  <si>
    <t>1471-4906</t>
  </si>
  <si>
    <t>1471-4981</t>
  </si>
  <si>
    <t>0966-842X</t>
  </si>
  <si>
    <t>1878-4380</t>
  </si>
  <si>
    <t>1471-4914</t>
  </si>
  <si>
    <t>1471-499X</t>
  </si>
  <si>
    <t>1878-108X</t>
  </si>
  <si>
    <t>1471-4922</t>
  </si>
  <si>
    <t>1471-5007</t>
  </si>
  <si>
    <t>0165-6147</t>
  </si>
  <si>
    <t>1873-3735</t>
  </si>
  <si>
    <t>1878-4372</t>
  </si>
  <si>
    <t>1573-2711</t>
  </si>
  <si>
    <t>1040-2004</t>
  </si>
  <si>
    <t>1547-397X</t>
  </si>
  <si>
    <t>0049-4747</t>
  </si>
  <si>
    <t>1573-7438</t>
  </si>
  <si>
    <t>0049-4755</t>
  </si>
  <si>
    <t>1758-1133</t>
  </si>
  <si>
    <t>0564-3295</t>
  </si>
  <si>
    <t>2661-8982</t>
  </si>
  <si>
    <t>1360-2276</t>
  </si>
  <si>
    <t>1365-3156</t>
  </si>
  <si>
    <t>0394-6975</t>
  </si>
  <si>
    <t>1970-9528</t>
  </si>
  <si>
    <t>1007-0214</t>
  </si>
  <si>
    <t>1878-7606</t>
  </si>
  <si>
    <t>0722-494X</t>
  </si>
  <si>
    <t>0886-7798</t>
  </si>
  <si>
    <t>1878-4364</t>
  </si>
  <si>
    <t>1300-008X</t>
  </si>
  <si>
    <t>1303-6106</t>
  </si>
  <si>
    <t>1300-0985</t>
  </si>
  <si>
    <t>1300-0128</t>
  </si>
  <si>
    <t>1300-0179</t>
  </si>
  <si>
    <t>1303-6114</t>
  </si>
  <si>
    <t>2076-2585</t>
  </si>
  <si>
    <t>2219-1259</t>
  </si>
  <si>
    <t>1028-4559</t>
  </si>
  <si>
    <t>1776-2596</t>
  </si>
  <si>
    <t>1776-260X</t>
  </si>
  <si>
    <t>1123-6337</t>
  </si>
  <si>
    <t>1128-045X</t>
  </si>
  <si>
    <t>1330-3651</t>
  </si>
  <si>
    <t>1848-6339</t>
  </si>
  <si>
    <t>1530-5627</t>
  </si>
  <si>
    <t>1556-3669</t>
  </si>
  <si>
    <t>2282-2593</t>
  </si>
  <si>
    <t>2283-7175</t>
  </si>
  <si>
    <t>Theoretical Computer Science</t>
  </si>
  <si>
    <t>0304-3975</t>
  </si>
  <si>
    <t>1879-2294</t>
  </si>
  <si>
    <t>1874-1738</t>
  </si>
  <si>
    <t>1874-1746</t>
  </si>
  <si>
    <t>2197-0025</t>
  </si>
  <si>
    <t>1838-7640</t>
  </si>
  <si>
    <t>2040-6223</t>
  </si>
  <si>
    <t>2040-6231</t>
  </si>
  <si>
    <t>2042-0986</t>
  </si>
  <si>
    <t>2042-0994</t>
  </si>
  <si>
    <t>2042-0188</t>
  </si>
  <si>
    <t>2042-0196</t>
  </si>
  <si>
    <t>1756-2848</t>
  </si>
  <si>
    <t>2040-6207</t>
  </si>
  <si>
    <t>2040-6215</t>
  </si>
  <si>
    <t>1758-8340</t>
  </si>
  <si>
    <t>1758-8359</t>
  </si>
  <si>
    <t>1759-720X</t>
  </si>
  <si>
    <t>1759-7218</t>
  </si>
  <si>
    <t>1756-2856</t>
  </si>
  <si>
    <t>1756-2864</t>
  </si>
  <si>
    <t>2045-1253</t>
  </si>
  <si>
    <t>2045-1261</t>
  </si>
  <si>
    <t>1753-4658</t>
  </si>
  <si>
    <t>1753-4666</t>
  </si>
  <si>
    <t>1756-2872</t>
  </si>
  <si>
    <t>1756-2880</t>
  </si>
  <si>
    <t>2153-7658</t>
  </si>
  <si>
    <t>2153-7933</t>
  </si>
  <si>
    <t>2168-4790</t>
  </si>
  <si>
    <t>2168-4804</t>
  </si>
  <si>
    <t>1178-203X</t>
  </si>
  <si>
    <t>0354-9836</t>
  </si>
  <si>
    <t>2334-7163</t>
  </si>
  <si>
    <t>2451-9049</t>
  </si>
  <si>
    <t>Thin Solid Films</t>
  </si>
  <si>
    <t>1879-2731</t>
  </si>
  <si>
    <t>1759-7706</t>
  </si>
  <si>
    <t>1759-7714</t>
  </si>
  <si>
    <t>1547-4127</t>
  </si>
  <si>
    <t>1558-5069</t>
  </si>
  <si>
    <t>1477-9560</t>
  </si>
  <si>
    <t>1877-959X</t>
  </si>
  <si>
    <t>1877-9603</t>
  </si>
  <si>
    <t>1937-3341</t>
  </si>
  <si>
    <t>1937-335X</t>
  </si>
  <si>
    <t>1937-3368</t>
  </si>
  <si>
    <t>1937-3376</t>
  </si>
  <si>
    <t>1937-3384</t>
  </si>
  <si>
    <t>1937-3392</t>
  </si>
  <si>
    <t>1738-2696</t>
  </si>
  <si>
    <t>2212-5469</t>
  </si>
  <si>
    <t>1617-9625</t>
  </si>
  <si>
    <t>0387-3870</t>
  </si>
  <si>
    <t>2379-1381</t>
  </si>
  <si>
    <t>2379-139X</t>
  </si>
  <si>
    <t>1134-5764</t>
  </si>
  <si>
    <t>1863-8279</t>
  </si>
  <si>
    <t>1938-9736</t>
  </si>
  <si>
    <t>1946-9837</t>
  </si>
  <si>
    <t>2365-0869</t>
  </si>
  <si>
    <t>2364-8961</t>
  </si>
  <si>
    <t>1074-9357</t>
  </si>
  <si>
    <t>1945-5119</t>
  </si>
  <si>
    <t>1976-8257</t>
  </si>
  <si>
    <t>2234-2753</t>
  </si>
  <si>
    <t>2045-452X</t>
  </si>
  <si>
    <t>2045-4538</t>
  </si>
  <si>
    <t>2305-6304</t>
  </si>
  <si>
    <t>1556-9551</t>
  </si>
  <si>
    <t>2072-6651</t>
  </si>
  <si>
    <t>1538-9588</t>
  </si>
  <si>
    <t>1538-957X</t>
  </si>
  <si>
    <t>1333-1124</t>
  </si>
  <si>
    <t>2307-387X</t>
  </si>
  <si>
    <t>Transactions of the Canadian Society for Mechanical Engineering</t>
  </si>
  <si>
    <t>0315-8977</t>
  </si>
  <si>
    <t>2816-5691</t>
  </si>
  <si>
    <t>0371-750X</t>
  </si>
  <si>
    <t>2165-5456</t>
  </si>
  <si>
    <t>2161-3915</t>
  </si>
  <si>
    <t>1865-1674</t>
  </si>
  <si>
    <t>1865-1682</t>
  </si>
  <si>
    <t>2688-4887</t>
  </si>
  <si>
    <t>2380-193X</t>
  </si>
  <si>
    <t>2223-4683</t>
  </si>
  <si>
    <t>2223-4691</t>
  </si>
  <si>
    <t>1869-6716</t>
  </si>
  <si>
    <t>1613-9860</t>
  </si>
  <si>
    <t>2218-676X</t>
  </si>
  <si>
    <t>2219-6803</t>
  </si>
  <si>
    <t>2218-6751</t>
  </si>
  <si>
    <t>2226-4477</t>
  </si>
  <si>
    <t>2047-9158</t>
  </si>
  <si>
    <t>2081-3856</t>
  </si>
  <si>
    <t>2081-6936</t>
  </si>
  <si>
    <t>1936-5233</t>
  </si>
  <si>
    <t>2224-4336</t>
  </si>
  <si>
    <t>2224-4344</t>
  </si>
  <si>
    <t>2158-3188</t>
  </si>
  <si>
    <t>1931-5244</t>
  </si>
  <si>
    <t>1878-1810</t>
  </si>
  <si>
    <t>1868-4483</t>
  </si>
  <si>
    <t>1868-601X</t>
  </si>
  <si>
    <t>2164-2591</t>
  </si>
  <si>
    <t>Transplant Immunology</t>
  </si>
  <si>
    <t>0966-3274</t>
  </si>
  <si>
    <t>1878-5492</t>
  </si>
  <si>
    <t>Transplant Infectious Disease</t>
  </si>
  <si>
    <t>1398-2273</t>
  </si>
  <si>
    <t>1399-3062</t>
  </si>
  <si>
    <t>0955-470X</t>
  </si>
  <si>
    <t>Transplantation and Cellular Therapy</t>
  </si>
  <si>
    <t>2666-6375</t>
  </si>
  <si>
    <t>2666-6367</t>
  </si>
  <si>
    <t>1648-4142</t>
  </si>
  <si>
    <t>1648-3480</t>
  </si>
  <si>
    <t>2214-3912</t>
  </si>
  <si>
    <t>1942-7867</t>
  </si>
  <si>
    <t>1942-7875</t>
  </si>
  <si>
    <t>2324-9935</t>
  </si>
  <si>
    <t>2324-9943</t>
  </si>
  <si>
    <t>2168-0566</t>
  </si>
  <si>
    <t>2168-0582</t>
  </si>
  <si>
    <t>1477-8939</t>
  </si>
  <si>
    <t>1873-0442</t>
  </si>
  <si>
    <t>1614-2942</t>
  </si>
  <si>
    <t>1614-2950</t>
  </si>
  <si>
    <t>2405-8025</t>
  </si>
  <si>
    <t>2405-8033</t>
  </si>
  <si>
    <t>2589-5974</t>
  </si>
  <si>
    <t>2214-1588</t>
  </si>
  <si>
    <t>2331-2165</t>
  </si>
  <si>
    <t>1745-6215</t>
  </si>
  <si>
    <t>Tribology International</t>
  </si>
  <si>
    <t>0301-679X</t>
  </si>
  <si>
    <t>1879-2464</t>
  </si>
  <si>
    <t>1940-0829</t>
  </si>
  <si>
    <t>2414-6366</t>
  </si>
  <si>
    <t>1935-9756</t>
  </si>
  <si>
    <t>1935-9764</t>
  </si>
  <si>
    <t>1983-2052</t>
  </si>
  <si>
    <t>Tuberculosis</t>
  </si>
  <si>
    <t>1472-9792</t>
  </si>
  <si>
    <t>0300-8916</t>
  </si>
  <si>
    <t>2038-2529</t>
  </si>
  <si>
    <t>1301-5680</t>
  </si>
  <si>
    <t>1300-0144</t>
  </si>
  <si>
    <t>1303-6165</t>
  </si>
  <si>
    <t>1300-011X</t>
  </si>
  <si>
    <t>1303-6173</t>
  </si>
  <si>
    <t>1300-0632</t>
  </si>
  <si>
    <t>1303-6203</t>
  </si>
  <si>
    <t>1303-2712</t>
  </si>
  <si>
    <t>2149-181X</t>
  </si>
  <si>
    <t>2148-5607</t>
  </si>
  <si>
    <t>1300-7777</t>
  </si>
  <si>
    <t>1308-5263</t>
  </si>
  <si>
    <t>1300-0098</t>
  </si>
  <si>
    <t>1303-6149</t>
  </si>
  <si>
    <t>2587-1250</t>
  </si>
  <si>
    <t>1832-4274</t>
  </si>
  <si>
    <t>1839-2628</t>
  </si>
  <si>
    <t>1306-133X</t>
  </si>
  <si>
    <t>0304-3991</t>
  </si>
  <si>
    <t>1879-2723</t>
  </si>
  <si>
    <t>0172-4614</t>
  </si>
  <si>
    <t>1438-8782</t>
  </si>
  <si>
    <t>0161-7346</t>
  </si>
  <si>
    <t>1096-0910</t>
  </si>
  <si>
    <t>0041-624X</t>
  </si>
  <si>
    <t>1874-9968</t>
  </si>
  <si>
    <t>1873-2828</t>
  </si>
  <si>
    <t>0301-5629</t>
  </si>
  <si>
    <t>1879-291X</t>
  </si>
  <si>
    <t>0960-7692</t>
  </si>
  <si>
    <t>1469-0705</t>
  </si>
  <si>
    <t>0191-3123</t>
  </si>
  <si>
    <t>1521-0758</t>
  </si>
  <si>
    <t>0300-9734</t>
  </si>
  <si>
    <t>2000-1967</t>
  </si>
  <si>
    <t>1083-8155</t>
  </si>
  <si>
    <t>1573-1642</t>
  </si>
  <si>
    <t>1618-8667</t>
  </si>
  <si>
    <t>1610-8167</t>
  </si>
  <si>
    <t>1423-0399</t>
  </si>
  <si>
    <t>1558-318X</t>
  </si>
  <si>
    <t>1873-2496</t>
  </si>
  <si>
    <t>1527-9995</t>
  </si>
  <si>
    <t>0924-1868</t>
  </si>
  <si>
    <t>1573-1391</t>
  </si>
  <si>
    <t>1609-1833</t>
  </si>
  <si>
    <t>2288-5919</t>
  </si>
  <si>
    <t>2288-5943</t>
  </si>
  <si>
    <t>1306-696X</t>
  </si>
  <si>
    <t>1307-7945</t>
  </si>
  <si>
    <t>2096-2754</t>
  </si>
  <si>
    <t>2467-9674</t>
  </si>
  <si>
    <t>2050-6406</t>
  </si>
  <si>
    <t>2050-6414</t>
  </si>
  <si>
    <t>1615-5289</t>
  </si>
  <si>
    <t>1615-5297</t>
  </si>
  <si>
    <t>2218-1997</t>
  </si>
  <si>
    <t>1223-7027</t>
  </si>
  <si>
    <t>2038-131X</t>
  </si>
  <si>
    <t>2038-3312</t>
  </si>
  <si>
    <t>2212-0955</t>
  </si>
  <si>
    <t>1573-062X</t>
  </si>
  <si>
    <t>1744-9006</t>
  </si>
  <si>
    <t>2194-7228</t>
  </si>
  <si>
    <t>2194-7236</t>
  </si>
  <si>
    <t>Urologie</t>
  </si>
  <si>
    <t>2731-7064</t>
  </si>
  <si>
    <t>2731-7072</t>
  </si>
  <si>
    <t>1735-1308</t>
  </si>
  <si>
    <t>1735-546X</t>
  </si>
  <si>
    <t>0957-1787</t>
  </si>
  <si>
    <t>1878-4356</t>
  </si>
  <si>
    <t>1098-3015</t>
  </si>
  <si>
    <t>1524-4733</t>
  </si>
  <si>
    <t>1358-863X</t>
  </si>
  <si>
    <t>1477-0377</t>
  </si>
  <si>
    <t>1537-1891</t>
  </si>
  <si>
    <t>1879-3649</t>
  </si>
  <si>
    <t>1530-3667</t>
  </si>
  <si>
    <t>1557-7759</t>
  </si>
  <si>
    <t>1617-6278</t>
  </si>
  <si>
    <t>0042-3114</t>
  </si>
  <si>
    <t>1744-5159</t>
  </si>
  <si>
    <t>1016-6262</t>
  </si>
  <si>
    <t>1423-0402</t>
  </si>
  <si>
    <t>1467-2987</t>
  </si>
  <si>
    <t>1467-2995</t>
  </si>
  <si>
    <t>0932-0814</t>
  </si>
  <si>
    <t>2567-6911</t>
  </si>
  <si>
    <t>0275-6382</t>
  </si>
  <si>
    <t>1939-165X</t>
  </si>
  <si>
    <t>0749-0739</t>
  </si>
  <si>
    <t>1558-4224</t>
  </si>
  <si>
    <t>0749-0720</t>
  </si>
  <si>
    <t>1558-4240</t>
  </si>
  <si>
    <t>0195-5616</t>
  </si>
  <si>
    <t>1878-1306</t>
  </si>
  <si>
    <t>0959-4493</t>
  </si>
  <si>
    <t>1365-3164</t>
  </si>
  <si>
    <t>0165-2427</t>
  </si>
  <si>
    <t>1873-2534</t>
  </si>
  <si>
    <t>1090-0233</t>
  </si>
  <si>
    <t>1532-2971</t>
  </si>
  <si>
    <t>0378-1135</t>
  </si>
  <si>
    <t>1873-2542</t>
  </si>
  <si>
    <t>1463-5216</t>
  </si>
  <si>
    <t>1463-5224</t>
  </si>
  <si>
    <t>0304-4017</t>
  </si>
  <si>
    <t>1873-2550</t>
  </si>
  <si>
    <t>0300-9858</t>
  </si>
  <si>
    <t>1544-2217</t>
  </si>
  <si>
    <t>0165-2176</t>
  </si>
  <si>
    <t>1875-5941</t>
  </si>
  <si>
    <t>1058-8183</t>
  </si>
  <si>
    <t>1740-8261</t>
  </si>
  <si>
    <t>0042-4900</t>
  </si>
  <si>
    <t>2042-7670</t>
  </si>
  <si>
    <t>0928-4249</t>
  </si>
  <si>
    <t>1297-9716</t>
  </si>
  <si>
    <t>0165-7380</t>
  </si>
  <si>
    <t>1573-7446</t>
  </si>
  <si>
    <t>0161-3499</t>
  </si>
  <si>
    <t>1532-950X</t>
  </si>
  <si>
    <t>1873-3697</t>
  </si>
  <si>
    <t>0882-8245</t>
  </si>
  <si>
    <t>1557-8976</t>
  </si>
  <si>
    <t>0945-6317</t>
  </si>
  <si>
    <t>1432-2307</t>
  </si>
  <si>
    <t>1674-0769</t>
  </si>
  <si>
    <t>1995-820X</t>
  </si>
  <si>
    <t>1267-8694</t>
  </si>
  <si>
    <t>0042-6822</t>
  </si>
  <si>
    <t>1089-862X</t>
  </si>
  <si>
    <t>1359-4338</t>
  </si>
  <si>
    <t>1434-9957</t>
  </si>
  <si>
    <t>0920-8569</t>
  </si>
  <si>
    <t>1572-994X</t>
  </si>
  <si>
    <t>0168-1702</t>
  </si>
  <si>
    <t>1872-7492</t>
  </si>
  <si>
    <t>1878-5646</t>
  </si>
  <si>
    <t>0178-2789</t>
  </si>
  <si>
    <t>1432-2315</t>
  </si>
  <si>
    <t>1469-8714</t>
  </si>
  <si>
    <t>1066-8888</t>
  </si>
  <si>
    <t>0949-877X</t>
  </si>
  <si>
    <t>1423-0410</t>
  </si>
  <si>
    <t>Vaccine</t>
  </si>
  <si>
    <t>0264-410X</t>
  </si>
  <si>
    <t>1873-2518</t>
  </si>
  <si>
    <t>2076-393X</t>
  </si>
  <si>
    <t>Vacuum</t>
  </si>
  <si>
    <t>1879-2715</t>
  </si>
  <si>
    <t>0301-1526</t>
  </si>
  <si>
    <t>1664-2872</t>
  </si>
  <si>
    <t>2214-2096</t>
  </si>
  <si>
    <t>1864-5755</t>
  </si>
  <si>
    <t>2053-1095</t>
  </si>
  <si>
    <t>2008-8140</t>
  </si>
  <si>
    <t>2322-3618</t>
  </si>
  <si>
    <t>2306-7381</t>
  </si>
  <si>
    <t>1476-5810</t>
  </si>
  <si>
    <t>1476-5829</t>
  </si>
  <si>
    <t>1895-4588</t>
  </si>
  <si>
    <t>2299-0054</t>
  </si>
  <si>
    <t>1743-422X</t>
  </si>
  <si>
    <t>1745-2759</t>
  </si>
  <si>
    <t>1745-2767</t>
  </si>
  <si>
    <t>2150-5594</t>
  </si>
  <si>
    <t>2150-5608</t>
  </si>
  <si>
    <t>2057-1577</t>
  </si>
  <si>
    <t>1999-4915</t>
  </si>
  <si>
    <t>2297-4725</t>
  </si>
  <si>
    <t>2297-475X</t>
  </si>
  <si>
    <t>1096-3669</t>
  </si>
  <si>
    <t>1573-2932</t>
  </si>
  <si>
    <t>1747-6593</t>
  </si>
  <si>
    <t>1554-7531</t>
  </si>
  <si>
    <t>1941-1707</t>
  </si>
  <si>
    <t>1879-2448</t>
  </si>
  <si>
    <t>1573-1650</t>
  </si>
  <si>
    <t>1944-7973</t>
  </si>
  <si>
    <t>1816-7950</t>
  </si>
  <si>
    <t>1996-9732</t>
  </si>
  <si>
    <t>1878-433X</t>
  </si>
  <si>
    <t>1873-2577</t>
  </si>
  <si>
    <t>0882-8156</t>
  </si>
  <si>
    <t>1520-0434</t>
  </si>
  <si>
    <t>2193-3081</t>
  </si>
  <si>
    <t>1399-1183</t>
  </si>
  <si>
    <t>1445-6664</t>
  </si>
  <si>
    <t>1365-3180</t>
  </si>
  <si>
    <t>1550-2759</t>
  </si>
  <si>
    <t>1550-2740</t>
  </si>
  <si>
    <t>0043-3144</t>
  </si>
  <si>
    <t>2309-5830</t>
  </si>
  <si>
    <t>0193-9459</t>
  </si>
  <si>
    <t>1552-8456</t>
  </si>
  <si>
    <t>1527-0904</t>
  </si>
  <si>
    <t>1944-8341</t>
  </si>
  <si>
    <t>1943-6246</t>
  </si>
  <si>
    <t>0923-4861</t>
  </si>
  <si>
    <t>1572-9834</t>
  </si>
  <si>
    <t>0043-5325</t>
  </si>
  <si>
    <t>1613-7671</t>
  </si>
  <si>
    <t>1080-6032</t>
  </si>
  <si>
    <t>1545-1534</t>
  </si>
  <si>
    <t>0954-6324</t>
  </si>
  <si>
    <t>2052-6458</t>
  </si>
  <si>
    <t>0909-6396</t>
  </si>
  <si>
    <t>1903-220X</t>
  </si>
  <si>
    <t>0084-0173</t>
  </si>
  <si>
    <t>1938-5455</t>
  </si>
  <si>
    <t>1035-3712</t>
  </si>
  <si>
    <t>1448-5494</t>
  </si>
  <si>
    <t>1226-6116</t>
  </si>
  <si>
    <t>1598-6225</t>
  </si>
  <si>
    <t>1099-1824</t>
  </si>
  <si>
    <t>1022-0038</t>
  </si>
  <si>
    <t>1572-8196</t>
  </si>
  <si>
    <t>0929-6212</t>
  </si>
  <si>
    <t>1572-834X</t>
  </si>
  <si>
    <t>WIREs Mechanisms of Disease</t>
  </si>
  <si>
    <t>2692-9368</t>
  </si>
  <si>
    <t>1432-5225</t>
  </si>
  <si>
    <t>1562-2975</t>
  </si>
  <si>
    <t>1814-1412</t>
  </si>
  <si>
    <t>2219-2840</t>
  </si>
  <si>
    <t>0959-3993</t>
  </si>
  <si>
    <t>1573-0972</t>
  </si>
  <si>
    <t>0364-2313</t>
  </si>
  <si>
    <t>1432-2323</t>
  </si>
  <si>
    <t>1433-8726</t>
  </si>
  <si>
    <t>1386-145X</t>
  </si>
  <si>
    <t>1573-1413</t>
  </si>
  <si>
    <t>0043-9339</t>
  </si>
  <si>
    <t>1743-4777</t>
  </si>
  <si>
    <t>1067-1927</t>
  </si>
  <si>
    <t>1524-475X</t>
  </si>
  <si>
    <t>1044-7946</t>
  </si>
  <si>
    <t>1943-2704</t>
  </si>
  <si>
    <t>Waste Management</t>
  </si>
  <si>
    <t>1879-2456</t>
  </si>
  <si>
    <t>1877-2641</t>
  </si>
  <si>
    <t>1877-265X</t>
  </si>
  <si>
    <t>2073-4441</t>
  </si>
  <si>
    <t>1965-0175</t>
  </si>
  <si>
    <t>2382-624X</t>
  </si>
  <si>
    <t>2382-6258</t>
  </si>
  <si>
    <t>1366-7017</t>
  </si>
  <si>
    <t>1996-9759</t>
  </si>
  <si>
    <t>Water Quality Research Journal</t>
  </si>
  <si>
    <t>2709-8044</t>
  </si>
  <si>
    <t>2709-8052</t>
  </si>
  <si>
    <t>2589-9147</t>
  </si>
  <si>
    <t>2212-4284</t>
  </si>
  <si>
    <t>2212-3717</t>
  </si>
  <si>
    <t>Water Reuse</t>
  </si>
  <si>
    <t>2709-6092</t>
  </si>
  <si>
    <t>2709-6106</t>
  </si>
  <si>
    <t>0043-1656</t>
  </si>
  <si>
    <t>1477-8696</t>
  </si>
  <si>
    <t>1948-8327</t>
  </si>
  <si>
    <t>1948-8335</t>
  </si>
  <si>
    <t>2212-0947</t>
  </si>
  <si>
    <t>0043-2288</t>
  </si>
  <si>
    <t>1878-6669</t>
  </si>
  <si>
    <t>1936-900X</t>
  </si>
  <si>
    <t>1936-9018</t>
  </si>
  <si>
    <t>1757-7780</t>
  </si>
  <si>
    <t>1757-7799</t>
  </si>
  <si>
    <t>1759-0876</t>
  </si>
  <si>
    <t>1759-0884</t>
  </si>
  <si>
    <t>1939-0068</t>
  </si>
  <si>
    <t>1942-4787</t>
  </si>
  <si>
    <t>1942-4795</t>
  </si>
  <si>
    <t>2041-8396</t>
  </si>
  <si>
    <t>2041-840X</t>
  </si>
  <si>
    <t>1939-5116</t>
  </si>
  <si>
    <t>1939-0041</t>
  </si>
  <si>
    <t>1757-7004</t>
  </si>
  <si>
    <t>1757-7012</t>
  </si>
  <si>
    <t>2049-1948</t>
  </si>
  <si>
    <t>0511-9618</t>
  </si>
  <si>
    <t>1871-5192</t>
  </si>
  <si>
    <t>1878-1799</t>
  </si>
  <si>
    <t>1748-0272</t>
  </si>
  <si>
    <t>1748-0280</t>
  </si>
  <si>
    <t>2165-0799</t>
  </si>
  <si>
    <t>2165-0969</t>
  </si>
  <si>
    <t>1939-4551</t>
  </si>
  <si>
    <t>1920-8642</t>
  </si>
  <si>
    <t>1948-9358</t>
  </si>
  <si>
    <t>1749-7922</t>
  </si>
  <si>
    <t>1948-5204</t>
  </si>
  <si>
    <t>1948-9366</t>
  </si>
  <si>
    <t>2287-4208</t>
  </si>
  <si>
    <t>2287-4690</t>
  </si>
  <si>
    <t>1708-8569</t>
  </si>
  <si>
    <t>1867-0687</t>
  </si>
  <si>
    <t>2220-3206</t>
  </si>
  <si>
    <t>1948-0210</t>
  </si>
  <si>
    <t>1477-7819</t>
  </si>
  <si>
    <t>1875-0710</t>
  </si>
  <si>
    <t>1875-0796</t>
  </si>
  <si>
    <t>1878-8750</t>
  </si>
  <si>
    <t>1878-8769</t>
  </si>
  <si>
    <t>1723-8617</t>
  </si>
  <si>
    <t>2051-5545</t>
  </si>
  <si>
    <t>1257-5011</t>
  </si>
  <si>
    <t>1989-8886</t>
  </si>
  <si>
    <t>1545-102X</t>
  </si>
  <si>
    <t>1741-6787</t>
  </si>
  <si>
    <t>1097-4539</t>
  </si>
  <si>
    <t>1366-5928</t>
  </si>
  <si>
    <t>0908-665X</t>
  </si>
  <si>
    <t>1399-3089</t>
  </si>
  <si>
    <t>0044-0086</t>
  </si>
  <si>
    <t>1551-4056</t>
  </si>
  <si>
    <t>0749-503X</t>
  </si>
  <si>
    <t>1097-0061</t>
  </si>
  <si>
    <t>0513-5710</t>
  </si>
  <si>
    <t>1346-8049</t>
  </si>
  <si>
    <t>0513-5796</t>
  </si>
  <si>
    <t>1976-2437</t>
  </si>
  <si>
    <t>0044-2267</t>
  </si>
  <si>
    <t>1521-4001</t>
  </si>
  <si>
    <t>0044-2275</t>
  </si>
  <si>
    <t>1420-9039</t>
  </si>
  <si>
    <t>1439-7803</t>
  </si>
  <si>
    <t>0948-2393</t>
  </si>
  <si>
    <t>1439-1651</t>
  </si>
  <si>
    <t>0372-8854</t>
  </si>
  <si>
    <t>1864-1687</t>
  </si>
  <si>
    <t>0948-6704</t>
  </si>
  <si>
    <t>1435-1269</t>
  </si>
  <si>
    <t>1865-7109</t>
  </si>
  <si>
    <t>0939-5075</t>
  </si>
  <si>
    <t>1865-7125</t>
  </si>
  <si>
    <t>2196-7156</t>
  </si>
  <si>
    <t>0340-1855</t>
  </si>
  <si>
    <t>1435-1250</t>
  </si>
  <si>
    <t>2366-1313</t>
  </si>
  <si>
    <t>0733-3188</t>
  </si>
  <si>
    <t>1098-2361</t>
  </si>
  <si>
    <t>0300-3256</t>
  </si>
  <si>
    <t>1463-6409</t>
  </si>
  <si>
    <t>0024-4082</t>
  </si>
  <si>
    <t>1096-3642</t>
  </si>
  <si>
    <t>2095-8137</t>
  </si>
  <si>
    <t>0289-0003</t>
  </si>
  <si>
    <t>1021-5506</t>
  </si>
  <si>
    <t>1810-522X</t>
  </si>
  <si>
    <t>0044-5231</t>
  </si>
  <si>
    <t>0944-2006</t>
  </si>
  <si>
    <t>1873-2720</t>
  </si>
  <si>
    <t>0939-7140</t>
  </si>
  <si>
    <t>2326-2680</t>
  </si>
  <si>
    <t>0720-213X</t>
  </si>
  <si>
    <t>1432-234X</t>
  </si>
  <si>
    <t>1280-9551</t>
  </si>
  <si>
    <t>1638-9387</t>
  </si>
  <si>
    <t>0967-1994</t>
  </si>
  <si>
    <t>1469-8730</t>
  </si>
  <si>
    <t>1545-8547</t>
  </si>
  <si>
    <t>1557-8542</t>
  </si>
  <si>
    <t>1860-1804</t>
  </si>
  <si>
    <t>1861-4094</t>
  </si>
  <si>
    <t>2194-4946</t>
  </si>
  <si>
    <t>2196-7105</t>
  </si>
  <si>
    <t>0939-3889</t>
  </si>
  <si>
    <t>1876-4436</t>
  </si>
  <si>
    <t>1864-6697</t>
  </si>
  <si>
    <t>1864-6743</t>
  </si>
  <si>
    <t>1313-2989</t>
  </si>
  <si>
    <t>1313-2970</t>
  </si>
  <si>
    <t>1984-4689</t>
  </si>
  <si>
    <t>2056-306X</t>
  </si>
  <si>
    <t>1863-1959</t>
  </si>
  <si>
    <t>1863-2378</t>
  </si>
  <si>
    <t>1860-0743</t>
  </si>
  <si>
    <t>Zootaxa</t>
  </si>
  <si>
    <t>1175-5326</t>
  </si>
  <si>
    <t>1175-5334</t>
  </si>
  <si>
    <t>2050-084X</t>
  </si>
  <si>
    <t>2373-2822</t>
  </si>
  <si>
    <t>2590-1168</t>
  </si>
  <si>
    <t>1971-7458</t>
  </si>
  <si>
    <t>2589-0042</t>
  </si>
  <si>
    <t>1942-0862</t>
  </si>
  <si>
    <t>1942-0870</t>
  </si>
  <si>
    <t>2150-7511</t>
  </si>
  <si>
    <t>2379-5042</t>
  </si>
  <si>
    <t>2379-5077</t>
  </si>
  <si>
    <t>2397-7132</t>
  </si>
  <si>
    <t>2055-5008</t>
  </si>
  <si>
    <t>2374-4677</t>
  </si>
  <si>
    <t>2059-7037</t>
  </si>
  <si>
    <t>2397-3722</t>
  </si>
  <si>
    <t>2057-3960</t>
  </si>
  <si>
    <t>2398-6352</t>
  </si>
  <si>
    <t>2397-4621</t>
  </si>
  <si>
    <t>2056-7944</t>
  </si>
  <si>
    <t>2397-2106</t>
  </si>
  <si>
    <t>2373-8057</t>
  </si>
  <si>
    <t>2397-768X</t>
  </si>
  <si>
    <t>2055-1010</t>
  </si>
  <si>
    <t>2056-6387</t>
  </si>
  <si>
    <t>2397-4648</t>
  </si>
  <si>
    <t>2057-3995</t>
  </si>
  <si>
    <t>2396-8370</t>
  </si>
  <si>
    <t>2056-7936</t>
  </si>
  <si>
    <t>2056-7189</t>
  </si>
  <si>
    <t>2059-0105</t>
  </si>
  <si>
    <t>Filipe</t>
  </si>
  <si>
    <t>Jussiane</t>
  </si>
  <si>
    <t>Simone</t>
  </si>
  <si>
    <t/>
  </si>
  <si>
    <t>2179-3425</t>
  </si>
  <si>
    <t>2179-3433</t>
  </si>
  <si>
    <t>Carolina</t>
  </si>
  <si>
    <t>Caroline</t>
  </si>
  <si>
    <t>Darliana</t>
  </si>
  <si>
    <t>Giovanny Ferro Razera</t>
  </si>
  <si>
    <t>20 Et 21-Revue D Histoire</t>
  </si>
  <si>
    <t>2649-664X</t>
  </si>
  <si>
    <t>2649-6100</t>
  </si>
  <si>
    <t>3D Printing in Medicine</t>
  </si>
  <si>
    <t>2365-6271</t>
  </si>
  <si>
    <t>452 F-Revista de Teoria de la Literatura y Literatura Comparada</t>
  </si>
  <si>
    <t>2013-3294</t>
  </si>
  <si>
    <t>A &amp; A Practice</t>
  </si>
  <si>
    <t>2575-3126</t>
  </si>
  <si>
    <t>A&amp;C-Revista de Direito Administrativo &amp; Constitucional</t>
  </si>
  <si>
    <t>1516-3210</t>
  </si>
  <si>
    <t>1984-4182</t>
  </si>
  <si>
    <t>AAA-ARBEITEN AUS ANGLISTIK UND AMERIKANISTIK</t>
  </si>
  <si>
    <t>0171-5410</t>
  </si>
  <si>
    <t>AACN Advanced Critical Care</t>
  </si>
  <si>
    <t>1559-7768</t>
  </si>
  <si>
    <t>1559-7776</t>
  </si>
  <si>
    <t>2472-3444</t>
  </si>
  <si>
    <t>Abacus-A Journal of Accounting Finance and Business Studies</t>
  </si>
  <si>
    <t>0001-3072</t>
  </si>
  <si>
    <t>1467-6281</t>
  </si>
  <si>
    <t>Abakos</t>
  </si>
  <si>
    <t>2316-9451</t>
  </si>
  <si>
    <t>Abanico Veterinario</t>
  </si>
  <si>
    <t>2007-4204</t>
  </si>
  <si>
    <t>2448-6132</t>
  </si>
  <si>
    <t>ABCD-Arquivos Brasileiros de Cirurgia Digestiva-Brazilian Archives of Digestive Surgery</t>
  </si>
  <si>
    <t>0102-6720</t>
  </si>
  <si>
    <t>2317-6326</t>
  </si>
  <si>
    <t>ABE Journal</t>
  </si>
  <si>
    <t>2275-6639</t>
  </si>
  <si>
    <t>ABHANDLUNGEN AUS DEM MATHEMATISCHEN SEMINAR DER UNIVERSITAT HAMBURG</t>
  </si>
  <si>
    <t>0025-5858</t>
  </si>
  <si>
    <t>1865-8784</t>
  </si>
  <si>
    <t>aBIOTECH</t>
  </si>
  <si>
    <t>2096-6326</t>
  </si>
  <si>
    <t>2662-1738</t>
  </si>
  <si>
    <t>Aboriginal History</t>
  </si>
  <si>
    <t>0314-8769</t>
  </si>
  <si>
    <t>1837-9389</t>
  </si>
  <si>
    <t>Abriu-Estudos de Textualidade do Brasil Galicia e Portugal</t>
  </si>
  <si>
    <t>2014-8526</t>
  </si>
  <si>
    <t>2014-8534</t>
  </si>
  <si>
    <t>Academia y Virtualidad</t>
  </si>
  <si>
    <t>2011-0731</t>
  </si>
  <si>
    <t>Academia-Revista Latinoamericana de Administracion</t>
  </si>
  <si>
    <t>1012-8255</t>
  </si>
  <si>
    <t>2056-5127</t>
  </si>
  <si>
    <t>Academic Journal of Modern Philology</t>
  </si>
  <si>
    <t>2299-7164</t>
  </si>
  <si>
    <t>2353-3218</t>
  </si>
  <si>
    <t>Academic Pathology</t>
  </si>
  <si>
    <t>2374-2895</t>
  </si>
  <si>
    <t>ACADEMIC PSYCHIATRY</t>
  </si>
  <si>
    <t>1042-9670</t>
  </si>
  <si>
    <t>1545-7230</t>
  </si>
  <si>
    <t>Academy of Management Annals</t>
  </si>
  <si>
    <t>1941-6520</t>
  </si>
  <si>
    <t>1941-6067</t>
  </si>
  <si>
    <t>Academy of Management Discoveries</t>
  </si>
  <si>
    <t>2168-1007</t>
  </si>
  <si>
    <t>ACADEMY OF MANAGEMENT JOURNAL</t>
  </si>
  <si>
    <t>0001-4273</t>
  </si>
  <si>
    <t>1948-0989</t>
  </si>
  <si>
    <t>Academy of Management Learning &amp; Education</t>
  </si>
  <si>
    <t>1537-260X</t>
  </si>
  <si>
    <t>Academy of Management Perspectives</t>
  </si>
  <si>
    <t>1558-9080</t>
  </si>
  <si>
    <t>ACADEMY OF MANAGEMENT REVIEW</t>
  </si>
  <si>
    <t>0363-7425</t>
  </si>
  <si>
    <t>1930-3807</t>
  </si>
  <si>
    <t>Academy Review</t>
  </si>
  <si>
    <t>2074-5354</t>
  </si>
  <si>
    <t>2522-9745</t>
  </si>
  <si>
    <t>ACADIENSIS</t>
  </si>
  <si>
    <t>0044-5851</t>
  </si>
  <si>
    <t>1712-7432</t>
  </si>
  <si>
    <t>Access to Justice in Eastern Europe</t>
  </si>
  <si>
    <t>2663-0575</t>
  </si>
  <si>
    <t>2663-0583</t>
  </si>
  <si>
    <t>ACCESS-Access to science business innovation in the digital economy</t>
  </si>
  <si>
    <t>2683-1007</t>
  </si>
  <si>
    <t>ACCIDENT ANALYSIS AND PREVENTION</t>
  </si>
  <si>
    <t>0001-4575</t>
  </si>
  <si>
    <t>1879-2057</t>
  </si>
  <si>
    <t>Accion Psicologica</t>
  </si>
  <si>
    <t>1578-908X</t>
  </si>
  <si>
    <t>2255-1271</t>
  </si>
  <si>
    <t>Acciones e Investigaciones Sociales</t>
  </si>
  <si>
    <t>1132-192X</t>
  </si>
  <si>
    <t>2340-4507</t>
  </si>
  <si>
    <t>ACCOUNTING AND BUSINESS RESEARCH</t>
  </si>
  <si>
    <t>0001-4788</t>
  </si>
  <si>
    <t>2159-4260</t>
  </si>
  <si>
    <t>Accounting and Finance</t>
  </si>
  <si>
    <t>0810-5391</t>
  </si>
  <si>
    <t>1467-629X</t>
  </si>
  <si>
    <t>Accounting Auditing &amp; Accountability Journal</t>
  </si>
  <si>
    <t>1758-4205</t>
  </si>
  <si>
    <t>Accounting Education</t>
  </si>
  <si>
    <t>0963-9284</t>
  </si>
  <si>
    <t>1468-4489</t>
  </si>
  <si>
    <t>Accounting Forum</t>
  </si>
  <si>
    <t>0155-9982</t>
  </si>
  <si>
    <t>1467-6303</t>
  </si>
  <si>
    <t>Accounting Historians Journal</t>
  </si>
  <si>
    <t>0148-4184</t>
  </si>
  <si>
    <t>2327-4468</t>
  </si>
  <si>
    <t>Accounting History</t>
  </si>
  <si>
    <t>1032-3732</t>
  </si>
  <si>
    <t>1749-3374</t>
  </si>
  <si>
    <t>Accounting History Review</t>
  </si>
  <si>
    <t>2155-2851</t>
  </si>
  <si>
    <t>2155-286X</t>
  </si>
  <si>
    <t>Accounting Horizons</t>
  </si>
  <si>
    <t>0888-7993</t>
  </si>
  <si>
    <t>1558-7975</t>
  </si>
  <si>
    <t>Accounting in Europe</t>
  </si>
  <si>
    <t>1744-9480</t>
  </si>
  <si>
    <t>1744-9499</t>
  </si>
  <si>
    <t>ACCOUNTING ORGANIZATIONS AND SOCIETY</t>
  </si>
  <si>
    <t>0361-3682</t>
  </si>
  <si>
    <t>1873-6289</t>
  </si>
  <si>
    <t>Accounting Research Journal</t>
  </si>
  <si>
    <t>1030-9616</t>
  </si>
  <si>
    <t>1839-5465</t>
  </si>
  <si>
    <t>ACCOUNTING REVIEW</t>
  </si>
  <si>
    <t>0001-4826</t>
  </si>
  <si>
    <t>1558-7967</t>
  </si>
  <si>
    <t>Accounts of Materials Research</t>
  </si>
  <si>
    <t>2643-6728</t>
  </si>
  <si>
    <t>ACG Case Reports Journal</t>
  </si>
  <si>
    <t>2326-3253</t>
  </si>
  <si>
    <t>ACM Communications in Computer Algebra</t>
  </si>
  <si>
    <t>1932-2232</t>
  </si>
  <si>
    <t>1932-2240</t>
  </si>
  <si>
    <t>ACM Journal of Data and Information Quality</t>
  </si>
  <si>
    <t>1936-1955</t>
  </si>
  <si>
    <t>ACM SIGecom Exchanges</t>
  </si>
  <si>
    <t>1551-9031</t>
  </si>
  <si>
    <t>ACM Transactions on Accessible Computing</t>
  </si>
  <si>
    <t>1936-7228</t>
  </si>
  <si>
    <t>1936-7236</t>
  </si>
  <si>
    <t>ACM Transactions on Computational Logic</t>
  </si>
  <si>
    <t>1529-3785</t>
  </si>
  <si>
    <t>1557-945X</t>
  </si>
  <si>
    <t>ACM Transactions on Cyber-Physical Systems</t>
  </si>
  <si>
    <t>2378-962X</t>
  </si>
  <si>
    <t>2378-9638</t>
  </si>
  <si>
    <t>ACM Transactions on Human-Robot Interaction</t>
  </si>
  <si>
    <t>2573-9522</t>
  </si>
  <si>
    <t>ACM Transactions on Internet of Things</t>
  </si>
  <si>
    <t>2691-1914</t>
  </si>
  <si>
    <t>2577-6207</t>
  </si>
  <si>
    <t>ACM Transactions on Management Information Systems</t>
  </si>
  <si>
    <t>2158-656X</t>
  </si>
  <si>
    <t>2158-6578</t>
  </si>
  <si>
    <t>ACM Transactions on Modeling and Performance Evaluation of Computing Systems</t>
  </si>
  <si>
    <t>2376-3639</t>
  </si>
  <si>
    <t>2376-3647</t>
  </si>
  <si>
    <t>ACM Transactions on Parallel Computing</t>
  </si>
  <si>
    <t>2329-4949</t>
  </si>
  <si>
    <t>2329-4957</t>
  </si>
  <si>
    <t>ACM Transactions on Quantum Computing</t>
  </si>
  <si>
    <t>2643-6809</t>
  </si>
  <si>
    <t>2643-6817</t>
  </si>
  <si>
    <t>ACM Transactions on Spatial Algorithms and Systems</t>
  </si>
  <si>
    <t>2374-0353</t>
  </si>
  <si>
    <t>2374-0361</t>
  </si>
  <si>
    <t>ACME-Annali della Facolta di Studi Umanistici dell Universita degli Studi di Milano</t>
  </si>
  <si>
    <t>0001-494X</t>
  </si>
  <si>
    <t>2282-0035</t>
  </si>
  <si>
    <t>Acoustical Science and Technology</t>
  </si>
  <si>
    <t>1346-3969</t>
  </si>
  <si>
    <t>1347-5177</t>
  </si>
  <si>
    <t>Acoustics</t>
  </si>
  <si>
    <t>2624-599X</t>
  </si>
  <si>
    <t>ACR Open Rheumatology</t>
  </si>
  <si>
    <t>2578-5745</t>
  </si>
  <si>
    <t>Across Languages and Cultures</t>
  </si>
  <si>
    <t>1585-1923</t>
  </si>
  <si>
    <t>1588-2519</t>
  </si>
  <si>
    <t>ACS Agricultural Science &amp; Technology</t>
  </si>
  <si>
    <t>2692-1952</t>
  </si>
  <si>
    <t>ACS Applied Bio Materials</t>
  </si>
  <si>
    <t>2576-6422</t>
  </si>
  <si>
    <t>ACS Bio &amp; Med Chem Au</t>
  </si>
  <si>
    <t>2694-2437</t>
  </si>
  <si>
    <t>ACS Chemical Health &amp; Safety</t>
  </si>
  <si>
    <t>1878-0504</t>
  </si>
  <si>
    <t>ACS Engineering Au</t>
  </si>
  <si>
    <t>2694-2488</t>
  </si>
  <si>
    <t>ACS Environmental Au</t>
  </si>
  <si>
    <t>2694-2518</t>
  </si>
  <si>
    <t>ACS ES&amp;T Engineering</t>
  </si>
  <si>
    <t>2690-0645</t>
  </si>
  <si>
    <t>ACS ES&amp;T Water</t>
  </si>
  <si>
    <t>2690-0637</t>
  </si>
  <si>
    <t>ACS Food Science &amp; Technology</t>
  </si>
  <si>
    <t>2692-1944</t>
  </si>
  <si>
    <t>ACS Materials Au</t>
  </si>
  <si>
    <t>2694-2461</t>
  </si>
  <si>
    <t>ACS Measurement Science Au</t>
  </si>
  <si>
    <t>2694-250X</t>
  </si>
  <si>
    <t>ACS Nanoscience Au</t>
  </si>
  <si>
    <t>2694-2496</t>
  </si>
  <si>
    <t>ACS Organic &amp; Inorganic Au</t>
  </si>
  <si>
    <t>2694-247X</t>
  </si>
  <si>
    <t>ACS Pharmacology &amp; Translational Science</t>
  </si>
  <si>
    <t>2575-9108</t>
  </si>
  <si>
    <t>ACS Physical Chemistry Au</t>
  </si>
  <si>
    <t>2694-2445</t>
  </si>
  <si>
    <t>ACS Polymers Au</t>
  </si>
  <si>
    <t>2694-2453</t>
  </si>
  <si>
    <t>ACTA AGROBOTANICA</t>
  </si>
  <si>
    <t>0065-0951</t>
  </si>
  <si>
    <t>2300-357X</t>
  </si>
  <si>
    <t>ACTA ANAESTHESIOLOGICA BELGICA</t>
  </si>
  <si>
    <t>0001-5164</t>
  </si>
  <si>
    <t>2736-5239</t>
  </si>
  <si>
    <t>Acta Analytica-International Periodical for Philosophy in the Analytical Tradition</t>
  </si>
  <si>
    <t>0353-5150</t>
  </si>
  <si>
    <t>1874-6349</t>
  </si>
  <si>
    <t>Acta Angiologica</t>
  </si>
  <si>
    <t>1234-950X</t>
  </si>
  <si>
    <t>1644-3276</t>
  </si>
  <si>
    <t>ACTA ARCHAEOLOGICA</t>
  </si>
  <si>
    <t>0065-101X</t>
  </si>
  <si>
    <t>1600-0390</t>
  </si>
  <si>
    <t>Acta Balneologica</t>
  </si>
  <si>
    <t>2082-1867</t>
  </si>
  <si>
    <t>Acta Baltico-Slavica</t>
  </si>
  <si>
    <t>0065-1044</t>
  </si>
  <si>
    <t>2392-2389</t>
  </si>
  <si>
    <t>Acta Bioethica</t>
  </si>
  <si>
    <t>0717-5906</t>
  </si>
  <si>
    <t>1726-569X</t>
  </si>
  <si>
    <t>Acta Chemica Iasi</t>
  </si>
  <si>
    <t>2067-2438</t>
  </si>
  <si>
    <t>2067-2446</t>
  </si>
  <si>
    <t>Acta Chirurgiae Orthopaedicae et Traumatologiae Cechoslovaca</t>
  </si>
  <si>
    <t>0001-5415</t>
  </si>
  <si>
    <t>Acta Classica</t>
  </si>
  <si>
    <t>0065-1141</t>
  </si>
  <si>
    <t>2227-538X</t>
  </si>
  <si>
    <t>Acta Crystallographica Section E-Crystallographic Communications</t>
  </si>
  <si>
    <t>2056-9890</t>
  </si>
  <si>
    <t>Acta Dermatovenerologica Alpina Pannonica et Adriatica</t>
  </si>
  <si>
    <t>1318-4458</t>
  </si>
  <si>
    <t>1581-2979</t>
  </si>
  <si>
    <t>Acta Ecologica Sinica</t>
  </si>
  <si>
    <t>1872-2032</t>
  </si>
  <si>
    <t>Acta Epileptologica</t>
  </si>
  <si>
    <t>2096-9384</t>
  </si>
  <si>
    <t>2524-4434</t>
  </si>
  <si>
    <t>Acta et Commentationes Universitatis Tartuensis de Mathematica</t>
  </si>
  <si>
    <t>1406-2283</t>
  </si>
  <si>
    <t>2228-4699</t>
  </si>
  <si>
    <t>Acta Facultatis Medicae Naissensis</t>
  </si>
  <si>
    <t>0351-6083</t>
  </si>
  <si>
    <t>2217-2521</t>
  </si>
  <si>
    <t>Acta Geochimica</t>
  </si>
  <si>
    <t>2096-0956</t>
  </si>
  <si>
    <t>2365-7499</t>
  </si>
  <si>
    <t>Acta Germanica-German studies in Africa</t>
  </si>
  <si>
    <t>0065-1273</t>
  </si>
  <si>
    <t>Acta Historica Tallinnensia</t>
  </si>
  <si>
    <t>1406-2925</t>
  </si>
  <si>
    <t>1736-7476</t>
  </si>
  <si>
    <t>Acta Historica Universitatis Klaipedensis</t>
  </si>
  <si>
    <t>1392-4095</t>
  </si>
  <si>
    <t>2351-6526</t>
  </si>
  <si>
    <t>Acta Histriae</t>
  </si>
  <si>
    <t>1318-0185</t>
  </si>
  <si>
    <t>2591-1767</t>
  </si>
  <si>
    <t>Acta Informatica Pragensia</t>
  </si>
  <si>
    <t>1805-4951</t>
  </si>
  <si>
    <t>Acta Kinesiologica</t>
  </si>
  <si>
    <t>1840-2976</t>
  </si>
  <si>
    <t>1840-3700</t>
  </si>
  <si>
    <t>Acta Koreana</t>
  </si>
  <si>
    <t>1520-7412</t>
  </si>
  <si>
    <t>Acta Linguistica Academica</t>
  </si>
  <si>
    <t>2559-8201</t>
  </si>
  <si>
    <t>2560-1016</t>
  </si>
  <si>
    <t>Acta Literaria</t>
  </si>
  <si>
    <t>0717-6848</t>
  </si>
  <si>
    <t>Acta Mathematica Universitatis Comenianae</t>
  </si>
  <si>
    <t>0231-6986</t>
  </si>
  <si>
    <t>0862-9544</t>
  </si>
  <si>
    <t>Acta Mathematica Vietnamica</t>
  </si>
  <si>
    <t>0251-4184</t>
  </si>
  <si>
    <t>2315-4144</t>
  </si>
  <si>
    <t>Acta Mechanica et Automatica</t>
  </si>
  <si>
    <t>1898-4088</t>
  </si>
  <si>
    <t>2300-5319</t>
  </si>
  <si>
    <t>Acta Medica Indonesiana</t>
  </si>
  <si>
    <t>0125-9326</t>
  </si>
  <si>
    <t>2338-2732</t>
  </si>
  <si>
    <t>ACTA MEDICA OKAYAMA</t>
  </si>
  <si>
    <t>0386-300X</t>
  </si>
  <si>
    <t>Acta Medico-Historica Adriatica</t>
  </si>
  <si>
    <t>1334-4366</t>
  </si>
  <si>
    <t>1334-6253</t>
  </si>
  <si>
    <t>Acta Metallurgica Slovaca</t>
  </si>
  <si>
    <t>1335-1532</t>
  </si>
  <si>
    <t>1338-1156</t>
  </si>
  <si>
    <t>Acta Neophilologica</t>
  </si>
  <si>
    <t>0567-784X</t>
  </si>
  <si>
    <t>2350-417X</t>
  </si>
  <si>
    <t>Acta Neuropsychologica</t>
  </si>
  <si>
    <t>1730-7503</t>
  </si>
  <si>
    <t>2084-4298</t>
  </si>
  <si>
    <t>ACTA OPTICA SINICA</t>
  </si>
  <si>
    <t>0253-2239</t>
  </si>
  <si>
    <t>Acta Orientalia Academiae Scientiarum Hungaricae</t>
  </si>
  <si>
    <t>1588-2667</t>
  </si>
  <si>
    <t>0001-6446</t>
  </si>
  <si>
    <t>Acta Orthopaedica Belgica</t>
  </si>
  <si>
    <t>0001-6462</t>
  </si>
  <si>
    <t>2589-1294</t>
  </si>
  <si>
    <t>Acta Oto-Laryngologica Case Reports</t>
  </si>
  <si>
    <t>2377-2484</t>
  </si>
  <si>
    <t>Acta Otorrinolaringologica Espanola</t>
  </si>
  <si>
    <t>0001-6519</t>
  </si>
  <si>
    <t>1988-3013</t>
  </si>
  <si>
    <t>Acta Pediatrica de Mexico</t>
  </si>
  <si>
    <t>0186-2391</t>
  </si>
  <si>
    <t>2395-8235</t>
  </si>
  <si>
    <t>Acta Philosophica</t>
  </si>
  <si>
    <t>1121-2179</t>
  </si>
  <si>
    <t>1825-6562</t>
  </si>
  <si>
    <t>Acta Phlebologica</t>
  </si>
  <si>
    <t>1593-232X</t>
  </si>
  <si>
    <t>1827-1766</t>
  </si>
  <si>
    <t>ACTA PHYSICA POLONICA B</t>
  </si>
  <si>
    <t>1509-5770</t>
  </si>
  <si>
    <t>Acta Phytotaxonomica et Geobotanica</t>
  </si>
  <si>
    <t>1346-7565</t>
  </si>
  <si>
    <t>2189-7042</t>
  </si>
  <si>
    <t>Acta Poetica</t>
  </si>
  <si>
    <t>0185-3082</t>
  </si>
  <si>
    <t>2448-735X</t>
  </si>
  <si>
    <t>Acta Politica</t>
  </si>
  <si>
    <t>0001-6810</t>
  </si>
  <si>
    <t>1741-1416</t>
  </si>
  <si>
    <t>ACTA POLONIAE HISTORICA</t>
  </si>
  <si>
    <t>0001-6829</t>
  </si>
  <si>
    <t>ACTA POLONIAE PHARMACEUTICA</t>
  </si>
  <si>
    <t>0001-6837</t>
  </si>
  <si>
    <t>2353-5288</t>
  </si>
  <si>
    <t>Acta Polytechnica</t>
  </si>
  <si>
    <t>1805-2363</t>
  </si>
  <si>
    <t>ACTA PROTOZOOLOGICA</t>
  </si>
  <si>
    <t>0065-1583</t>
  </si>
  <si>
    <t>1689-0027</t>
  </si>
  <si>
    <t>ACTA PSYCHOLOGICA</t>
  </si>
  <si>
    <t>0001-6918</t>
  </si>
  <si>
    <t>1873-6297</t>
  </si>
  <si>
    <t>Acta Psychologica Sinica</t>
  </si>
  <si>
    <t>0439-755X</t>
  </si>
  <si>
    <t>Acta Radiologica Open</t>
  </si>
  <si>
    <t>2058-4601</t>
  </si>
  <si>
    <t>Acta Scientiae Veterinariae</t>
  </si>
  <si>
    <t>1678-0345</t>
  </si>
  <si>
    <t>1679-9216</t>
  </si>
  <si>
    <t>ACTA SCIENTIARUM MATHEMATICARUM</t>
  </si>
  <si>
    <t>0001-6969</t>
  </si>
  <si>
    <t>2064-8316</t>
  </si>
  <si>
    <t>1679-9275</t>
  </si>
  <si>
    <t>ACTA SCIENTIARUM-HEALTH SCIENCES</t>
  </si>
  <si>
    <t>1679-9291</t>
  </si>
  <si>
    <t>1807-8648</t>
  </si>
  <si>
    <t>Acta Silvae et Ligni</t>
  </si>
  <si>
    <t>2335-3112</t>
  </si>
  <si>
    <t>2335-3953</t>
  </si>
  <si>
    <t>ACTA SOCIOLOGICA</t>
  </si>
  <si>
    <t>0001-6993</t>
  </si>
  <si>
    <t>1502-3869</t>
  </si>
  <si>
    <t>Acta Stomatologica Croatica</t>
  </si>
  <si>
    <t>0001-7019</t>
  </si>
  <si>
    <t>1846-0410</t>
  </si>
  <si>
    <t>Acta Structilia</t>
  </si>
  <si>
    <t>1023-0564</t>
  </si>
  <si>
    <t>2415-0487</t>
  </si>
  <si>
    <t>Acta Technica Napocensis Series-Applied Mathematics Mechanics and Engineering</t>
  </si>
  <si>
    <t>1221-5872</t>
  </si>
  <si>
    <t>2393-2988</t>
  </si>
  <si>
    <t>Acta Theologica</t>
  </si>
  <si>
    <t>1015-8758</t>
  </si>
  <si>
    <t>2309-9089</t>
  </si>
  <si>
    <t>Acta Turistica</t>
  </si>
  <si>
    <t>0353-4316</t>
  </si>
  <si>
    <t>1848-6061</t>
  </si>
  <si>
    <t>Acta Universitatis Carolinae Theologica</t>
  </si>
  <si>
    <t>1804-5588</t>
  </si>
  <si>
    <t>2336-3398</t>
  </si>
  <si>
    <t>Acta Universitatis Lodziensis Folia Litteraria Romanica</t>
  </si>
  <si>
    <t>1505-9065</t>
  </si>
  <si>
    <t>2449-8831</t>
  </si>
  <si>
    <t>Acta Universitatis Sapientiae Informatica</t>
  </si>
  <si>
    <t>1844-6086</t>
  </si>
  <si>
    <t>2066-7760</t>
  </si>
  <si>
    <t>Acta Universitatis Sapientiae-Film and Media Studies</t>
  </si>
  <si>
    <t>2065-5924</t>
  </si>
  <si>
    <t>2066-7779</t>
  </si>
  <si>
    <t>Acta Universitatis Sapientiae-Mathematica</t>
  </si>
  <si>
    <t>1844-6094</t>
  </si>
  <si>
    <t>2066-7752</t>
  </si>
  <si>
    <t>Acta Veterinaria Eurasia</t>
  </si>
  <si>
    <t>2618-639X</t>
  </si>
  <si>
    <t>2619-905X</t>
  </si>
  <si>
    <t>ACTA ZOOLOGICA BULGARICA</t>
  </si>
  <si>
    <t>0324-0770</t>
  </si>
  <si>
    <t>Actas Dermo-Sifiliograficas</t>
  </si>
  <si>
    <t>0001-7310</t>
  </si>
  <si>
    <t>1578-2190</t>
  </si>
  <si>
    <t>ACTES DE LA RECHERCHE EN SCIENCES SOCIALES</t>
  </si>
  <si>
    <t>0335-5322</t>
  </si>
  <si>
    <t>1955-2564</t>
  </si>
  <si>
    <t>Action Learning</t>
  </si>
  <si>
    <t>1476-7333</t>
  </si>
  <si>
    <t>1476-7341</t>
  </si>
  <si>
    <t>Action Research</t>
  </si>
  <si>
    <t>1476-7503</t>
  </si>
  <si>
    <t>1741-2617</t>
  </si>
  <si>
    <t>Active Learning in Higher Education</t>
  </si>
  <si>
    <t>1469-7874</t>
  </si>
  <si>
    <t>1741-2625</t>
  </si>
  <si>
    <t>Activitas Nervosa Superior Rediviva</t>
  </si>
  <si>
    <t>1337-933X</t>
  </si>
  <si>
    <t>1338-4015</t>
  </si>
  <si>
    <t>Activites-Revue Electronique</t>
  </si>
  <si>
    <t>1765-2723</t>
  </si>
  <si>
    <t>Activities Adaptation &amp; Aging</t>
  </si>
  <si>
    <t>0192-4788</t>
  </si>
  <si>
    <t>1544-4368</t>
  </si>
  <si>
    <t>Actualidad Contable Faces</t>
  </si>
  <si>
    <t>1316-8533</t>
  </si>
  <si>
    <t>Actualidades en Psicologia</t>
  </si>
  <si>
    <t>0258-6444</t>
  </si>
  <si>
    <t>2215-3535</t>
  </si>
  <si>
    <t>Actualidades Pedagogicas</t>
  </si>
  <si>
    <t>0120-1700</t>
  </si>
  <si>
    <t>2389-8755</t>
  </si>
  <si>
    <t>Actualites Pharmaceutiques</t>
  </si>
  <si>
    <t>0515-3700</t>
  </si>
  <si>
    <t>Actualizaciones en Osteologia</t>
  </si>
  <si>
    <t>1669-8975</t>
  </si>
  <si>
    <t>1669-8983</t>
  </si>
  <si>
    <t>ACUPUNCTURE &amp; ELECTRO-THERAPEUTICS RESEARCH</t>
  </si>
  <si>
    <t>2167-9010</t>
  </si>
  <si>
    <t>Acute and Critical Care</t>
  </si>
  <si>
    <t>2586-6052</t>
  </si>
  <si>
    <t>2586-6060</t>
  </si>
  <si>
    <t>Acute Medicine &amp; Surgery</t>
  </si>
  <si>
    <t>2052-8817</t>
  </si>
  <si>
    <t>Adalya</t>
  </si>
  <si>
    <t>1301-2746</t>
  </si>
  <si>
    <t>Adaptation-The Journal of Literature on Screen Studies</t>
  </si>
  <si>
    <t>1755-0637</t>
  </si>
  <si>
    <t>1755-0645</t>
  </si>
  <si>
    <t>Adaptive Human Behavior and Physiology</t>
  </si>
  <si>
    <t>2198-7335</t>
  </si>
  <si>
    <t>ADCAIJ-Advances in Distributed Computing and Artificial Intelligence Journal</t>
  </si>
  <si>
    <t>2255-2863</t>
  </si>
  <si>
    <t>Addicta-The Turkish Journal on Addictions</t>
  </si>
  <si>
    <t>2148-7286</t>
  </si>
  <si>
    <t>2149-1305</t>
  </si>
  <si>
    <t>ADDICTION RESEARCH &amp; THEORY</t>
  </si>
  <si>
    <t>1606-6359</t>
  </si>
  <si>
    <t>1476-7392</t>
  </si>
  <si>
    <t>Additive Manufacturing Letters</t>
  </si>
  <si>
    <t>2772-3690</t>
  </si>
  <si>
    <t>Adelaide Law Review</t>
  </si>
  <si>
    <t>0065-1915</t>
  </si>
  <si>
    <t>2604-6334</t>
  </si>
  <si>
    <t>ADMET and DMPK</t>
  </si>
  <si>
    <t>1848-7718</t>
  </si>
  <si>
    <t>AD-minister</t>
  </si>
  <si>
    <t>1692-0279</t>
  </si>
  <si>
    <t>2256-4322</t>
  </si>
  <si>
    <t>Administracao Publica e Gestao Social</t>
  </si>
  <si>
    <t>2175-5787</t>
  </si>
  <si>
    <t>Administracao-Ensino e Pesquisa</t>
  </si>
  <si>
    <t>2177-6083</t>
  </si>
  <si>
    <t>2358-0917</t>
  </si>
  <si>
    <t>Administration</t>
  </si>
  <si>
    <t>0001-8325</t>
  </si>
  <si>
    <t>2449-9471</t>
  </si>
  <si>
    <t>ADMINISTRATION &amp; SOCIETY</t>
  </si>
  <si>
    <t>0095-3997</t>
  </si>
  <si>
    <t>1552-3039</t>
  </si>
  <si>
    <t>Administration and Policy in Mental Health and Mental Health Services Research</t>
  </si>
  <si>
    <t>0894-587X</t>
  </si>
  <si>
    <t>1573-3289</t>
  </si>
  <si>
    <t>ADMINISTRATIVE SCIENCE QUARTERLY</t>
  </si>
  <si>
    <t>0001-8392</t>
  </si>
  <si>
    <t>1930-3815</t>
  </si>
  <si>
    <t>Administrative Sciences</t>
  </si>
  <si>
    <t>2076-3387</t>
  </si>
  <si>
    <t>Adolescent Research Review</t>
  </si>
  <si>
    <t>2363-8346</t>
  </si>
  <si>
    <t>2363-8354</t>
  </si>
  <si>
    <t>Adoption and Fostering</t>
  </si>
  <si>
    <t>0308-5759</t>
  </si>
  <si>
    <t>1740-469X</t>
  </si>
  <si>
    <t>Adoption Quarterly</t>
  </si>
  <si>
    <t>1092-6755</t>
  </si>
  <si>
    <t>1544-452X</t>
  </si>
  <si>
    <t>ADULT EDUCATION QUARTERLY</t>
  </si>
  <si>
    <t>0741-7136</t>
  </si>
  <si>
    <t>1552-3047</t>
  </si>
  <si>
    <t>Adult Learning</t>
  </si>
  <si>
    <t>1045-1595</t>
  </si>
  <si>
    <t>2162-4070</t>
  </si>
  <si>
    <t>Advanced Biomedical Research</t>
  </si>
  <si>
    <t>2277-9175</t>
  </si>
  <si>
    <t>Advanced Education</t>
  </si>
  <si>
    <t>2409-3351</t>
  </si>
  <si>
    <t>2410-8286</t>
  </si>
  <si>
    <t>Advanced Emergency Nursing Journal</t>
  </si>
  <si>
    <t>1931-4485</t>
  </si>
  <si>
    <t>1931-4493</t>
  </si>
  <si>
    <t>Advanced Energy and Sustainability Research</t>
  </si>
  <si>
    <t>2699-9412</t>
  </si>
  <si>
    <t>Advanced Industrial and Engineering Polymer Research</t>
  </si>
  <si>
    <t>2542-5048</t>
  </si>
  <si>
    <t>Advanced Manufacturing-Polymer &amp; Composites Science</t>
  </si>
  <si>
    <t>2055-0340</t>
  </si>
  <si>
    <t>2055-0359</t>
  </si>
  <si>
    <t>Advanced Modeling and Simulation in Engineering Sciences</t>
  </si>
  <si>
    <t>2213-7467</t>
  </si>
  <si>
    <t>Advanced NanoBiomed Research</t>
  </si>
  <si>
    <t>2699-9307</t>
  </si>
  <si>
    <t>Advanced Optical Technologies</t>
  </si>
  <si>
    <t>2192-8576</t>
  </si>
  <si>
    <t>2192-8584</t>
  </si>
  <si>
    <t>Advanced Pharmaceutical Bulletin</t>
  </si>
  <si>
    <t>2228-5881</t>
  </si>
  <si>
    <t>2251-7308</t>
  </si>
  <si>
    <t>Advanced Photonics Research</t>
  </si>
  <si>
    <t>2699-9293</t>
  </si>
  <si>
    <t>Advanced Powder Materials</t>
  </si>
  <si>
    <t>2772-834X</t>
  </si>
  <si>
    <t>Advanced Studies-Euro-Tbilisi Mathematical Journal</t>
  </si>
  <si>
    <t>2667-9930</t>
  </si>
  <si>
    <t>Advances and Applications in Discrete Mathematics</t>
  </si>
  <si>
    <t>0974-1658</t>
  </si>
  <si>
    <t>Advances and Applications in Statistics</t>
  </si>
  <si>
    <t>0972-3617</t>
  </si>
  <si>
    <t>Advances in Accounting</t>
  </si>
  <si>
    <t>0882-6110</t>
  </si>
  <si>
    <t>1046-5715</t>
  </si>
  <si>
    <t>Advances in Aerodynamics</t>
  </si>
  <si>
    <t>2524-6992</t>
  </si>
  <si>
    <t>Advances in Agriculture</t>
  </si>
  <si>
    <t>2356-654X</t>
  </si>
  <si>
    <t>2314-7539</t>
  </si>
  <si>
    <t>Advances in Applied Energy</t>
  </si>
  <si>
    <t>2666-7924</t>
  </si>
  <si>
    <t>Advances in Archaeological Practice</t>
  </si>
  <si>
    <t>2326-3768</t>
  </si>
  <si>
    <t>Advances in Autism</t>
  </si>
  <si>
    <t>2056-3868</t>
  </si>
  <si>
    <t>Advances in Building Energy Research</t>
  </si>
  <si>
    <t>1751-2549</t>
  </si>
  <si>
    <t>1756-2201</t>
  </si>
  <si>
    <t>Advances in Cancer Biology-Metastasis</t>
  </si>
  <si>
    <t>2667-3940</t>
  </si>
  <si>
    <t>Advances in Civil and Architectural Engineering</t>
  </si>
  <si>
    <t>2975-3848</t>
  </si>
  <si>
    <t>Advances in Civil Engineering Materials</t>
  </si>
  <si>
    <t>2379-1357</t>
  </si>
  <si>
    <t>2165-3984</t>
  </si>
  <si>
    <t>Advances in Cognitive Psychology</t>
  </si>
  <si>
    <t>1895-1171</t>
  </si>
  <si>
    <t>ADVANCES IN COMPLEX SYSTEMS</t>
  </si>
  <si>
    <t>0219-5259</t>
  </si>
  <si>
    <t>1793-6802</t>
  </si>
  <si>
    <t>Advances in Computational Design, An International Journal</t>
  </si>
  <si>
    <t>2383-8477</t>
  </si>
  <si>
    <t>2466-0523</t>
  </si>
  <si>
    <t>Advances in Continuous and Discrete Models</t>
  </si>
  <si>
    <t>2731-4235</t>
  </si>
  <si>
    <t>Advances in Developing Human Resources</t>
  </si>
  <si>
    <t>1523-4223</t>
  </si>
  <si>
    <t>1552-3055</t>
  </si>
  <si>
    <t>Advances in Differential Equations and Control Processes</t>
  </si>
  <si>
    <t>0974-3243</t>
  </si>
  <si>
    <t>Advances in Digestive Medicine</t>
  </si>
  <si>
    <t>2351-9797</t>
  </si>
  <si>
    <t>2351-9800</t>
  </si>
  <si>
    <t>Advances in Environmental Research-An International Journal</t>
  </si>
  <si>
    <t>2234-1722</t>
  </si>
  <si>
    <t>2234-1730</t>
  </si>
  <si>
    <t>Advances in Fuzzy Systems</t>
  </si>
  <si>
    <t>1687-7101</t>
  </si>
  <si>
    <t>1687-711X</t>
  </si>
  <si>
    <t>Advances in Geo-Energy Research</t>
  </si>
  <si>
    <t>2207-9963</t>
  </si>
  <si>
    <t>2208-598X</t>
  </si>
  <si>
    <t>ADVANCES IN GEOMETRY</t>
  </si>
  <si>
    <t>1615-715X</t>
  </si>
  <si>
    <t>1615-7168</t>
  </si>
  <si>
    <t>Advances in Gerontology</t>
  </si>
  <si>
    <t>2079-0570</t>
  </si>
  <si>
    <t>2079-0589</t>
  </si>
  <si>
    <t>Advances in Group Theory and Applications</t>
  </si>
  <si>
    <t>2499-1287</t>
  </si>
  <si>
    <t>Advances in Human Biology</t>
  </si>
  <si>
    <t>2321-8568</t>
  </si>
  <si>
    <t>2348-4691</t>
  </si>
  <si>
    <t>Advances in Human-Computer Interaction</t>
  </si>
  <si>
    <t>1687-5893</t>
  </si>
  <si>
    <t>1687-5907</t>
  </si>
  <si>
    <t>Advances in Industrial and Manufacturing Engineering</t>
  </si>
  <si>
    <t>2666-9129</t>
  </si>
  <si>
    <t>Advances in Integrative Medicine</t>
  </si>
  <si>
    <t>2212-9588</t>
  </si>
  <si>
    <t>2212-9596</t>
  </si>
  <si>
    <t>Advances in Laboratory Medicine-Avances en Medicina de Laboratorio</t>
  </si>
  <si>
    <t>2628-491X</t>
  </si>
  <si>
    <t>Advances in Life Course Research</t>
  </si>
  <si>
    <t>1569-4909</t>
  </si>
  <si>
    <t>1879-6974</t>
  </si>
  <si>
    <t>Advances in Materials and Processing Technologies</t>
  </si>
  <si>
    <t>2374-068X</t>
  </si>
  <si>
    <t>2374-0698</t>
  </si>
  <si>
    <t>Advances in Materials Research-An International Journal</t>
  </si>
  <si>
    <t>2234-0912</t>
  </si>
  <si>
    <t>2234-179X</t>
  </si>
  <si>
    <t>Advances in Materials Science</t>
  </si>
  <si>
    <t>2083-4799</t>
  </si>
  <si>
    <t>Advances in Medical Education and Practice</t>
  </si>
  <si>
    <t>1179-7258</t>
  </si>
  <si>
    <t>Advances in Mental Health</t>
  </si>
  <si>
    <t>1838-7357</t>
  </si>
  <si>
    <t>1837-4905</t>
  </si>
  <si>
    <t>Advances in Mental Health and Intellectual Disabilities</t>
  </si>
  <si>
    <t>2044-1282</t>
  </si>
  <si>
    <t>2044-1290</t>
  </si>
  <si>
    <t>Advances in Multimedia</t>
  </si>
  <si>
    <t>1687-5680</t>
  </si>
  <si>
    <t>1687-5699</t>
  </si>
  <si>
    <t>Advances in Natural Sciences-Nanoscience and Nanotechnology</t>
  </si>
  <si>
    <t>2043-6254</t>
  </si>
  <si>
    <t>2043-6262</t>
  </si>
  <si>
    <t>Advances in Neurodevelopmental Disorders</t>
  </si>
  <si>
    <t>2366-7532</t>
  </si>
  <si>
    <t>2366-7540</t>
  </si>
  <si>
    <t>Advances in Orthopedics</t>
  </si>
  <si>
    <t>2090-3464</t>
  </si>
  <si>
    <t>2090-3472</t>
  </si>
  <si>
    <t>Advances in Pharmacological and Pharmaceutical Sciences</t>
  </si>
  <si>
    <t>2633-4682</t>
  </si>
  <si>
    <t>2633-4690</t>
  </si>
  <si>
    <t>ADVANCES IN PHYSICS</t>
  </si>
  <si>
    <t>0001-8732</t>
  </si>
  <si>
    <t>1460-6976</t>
  </si>
  <si>
    <t>Advances in Public Health</t>
  </si>
  <si>
    <t>2356-6868</t>
  </si>
  <si>
    <t>2314-7784</t>
  </si>
  <si>
    <t>Advances in Pure and Applied Mathematics</t>
  </si>
  <si>
    <t>1867-1152</t>
  </si>
  <si>
    <t>1869-6090</t>
  </si>
  <si>
    <t>Advances in Radiation Oncology</t>
  </si>
  <si>
    <t>2452-1094</t>
  </si>
  <si>
    <t>Advances in Respiratory Medicine</t>
  </si>
  <si>
    <t>2451-4934</t>
  </si>
  <si>
    <t>2543-6031</t>
  </si>
  <si>
    <t>Advances in Sample Preparation</t>
  </si>
  <si>
    <t>2772-5820</t>
  </si>
  <si>
    <t>Advances in Science and Technology-Research Journal</t>
  </si>
  <si>
    <t>2080-4075</t>
  </si>
  <si>
    <t>2299-8624</t>
  </si>
  <si>
    <t>Advances in Simulation</t>
  </si>
  <si>
    <t>2059-0628</t>
  </si>
  <si>
    <t>Advances in Traditional Medicine</t>
  </si>
  <si>
    <t>2662-4052</t>
  </si>
  <si>
    <t>2662-4060</t>
  </si>
  <si>
    <t>Advances in Urology</t>
  </si>
  <si>
    <t>1687-6369</t>
  </si>
  <si>
    <t>1687-6377</t>
  </si>
  <si>
    <t>Advances in Virology</t>
  </si>
  <si>
    <t>1687-8639</t>
  </si>
  <si>
    <t>1687-8647</t>
  </si>
  <si>
    <t>Aedos-Revista do Corpo Discente do Programa de Pos-Graduacao em Historia da UFRGS</t>
  </si>
  <si>
    <t>1984-5634</t>
  </si>
  <si>
    <t>AEM Education and Training</t>
  </si>
  <si>
    <t>2472-5390</t>
  </si>
  <si>
    <t>AERA Open</t>
  </si>
  <si>
    <t>2332-8584</t>
  </si>
  <si>
    <t>Aerosol Science and Engineering</t>
  </si>
  <si>
    <t>2510-375X</t>
  </si>
  <si>
    <t>2510-3768</t>
  </si>
  <si>
    <t>Aerospace Research in Bulgaria</t>
  </si>
  <si>
    <t>1313-0927</t>
  </si>
  <si>
    <t>2367-9522</t>
  </si>
  <si>
    <t>Aestimum</t>
  </si>
  <si>
    <t>1592-6117</t>
  </si>
  <si>
    <t>1724-2118</t>
  </si>
  <si>
    <t>AEVUM-RASSEGNA DI SCIENZE STORICHE LINGUISTICHE E FILOLOGICHE</t>
  </si>
  <si>
    <t>0001-9593</t>
  </si>
  <si>
    <t>1827-787X</t>
  </si>
  <si>
    <t>Affective Science</t>
  </si>
  <si>
    <t>2662-2041</t>
  </si>
  <si>
    <t>2662-205X</t>
  </si>
  <si>
    <t>Affilia-Feminist Inquiry in Social Work</t>
  </si>
  <si>
    <t>0886-1099</t>
  </si>
  <si>
    <t>1552-3020</t>
  </si>
  <si>
    <t>Afghanistan</t>
  </si>
  <si>
    <t>2399-357X</t>
  </si>
  <si>
    <t>2399-3588</t>
  </si>
  <si>
    <t>2339-9686</t>
  </si>
  <si>
    <t>Afkar-Jurnal Akidah &amp; Pemikiran Islam-Journal of Aqidah &amp; Islamic Thought</t>
  </si>
  <si>
    <t>1511-8819</t>
  </si>
  <si>
    <t>2550-1755</t>
  </si>
  <si>
    <t>AFRICA</t>
  </si>
  <si>
    <t>0001-9720</t>
  </si>
  <si>
    <t>1750-0184</t>
  </si>
  <si>
    <t>Africa Education Review</t>
  </si>
  <si>
    <t>1814-6627</t>
  </si>
  <si>
    <t>1753-5921</t>
  </si>
  <si>
    <t>Africa Journal of Management</t>
  </si>
  <si>
    <t>2332-2373</t>
  </si>
  <si>
    <t>2332-2381</t>
  </si>
  <si>
    <t>Africa Review</t>
  </si>
  <si>
    <t>0974-4053</t>
  </si>
  <si>
    <t>0974-4061</t>
  </si>
  <si>
    <t>Africa Spectrum</t>
  </si>
  <si>
    <t>0002-0397</t>
  </si>
  <si>
    <t>1868-6869</t>
  </si>
  <si>
    <t>AFRICAN AFFAIRS</t>
  </si>
  <si>
    <t>0001-9909</t>
  </si>
  <si>
    <t>1468-2621</t>
  </si>
  <si>
    <t>AFRICAN AMERICAN REVIEW</t>
  </si>
  <si>
    <t>1062-4783</t>
  </si>
  <si>
    <t>1945-6182</t>
  </si>
  <si>
    <t>African and Asian Studies</t>
  </si>
  <si>
    <t>1569-2094</t>
  </si>
  <si>
    <t>1569-2108</t>
  </si>
  <si>
    <t>African Archaeological Review</t>
  </si>
  <si>
    <t>0263-0338</t>
  </si>
  <si>
    <t>1572-9842</t>
  </si>
  <si>
    <t>AFRICAN ARTS</t>
  </si>
  <si>
    <t>0001-9933</t>
  </si>
  <si>
    <t>1937-2108</t>
  </si>
  <si>
    <t>AFRICAN DEVELOPMENT REVIEW-REVUE AFRICAINE DE DEVELOPPEMENT</t>
  </si>
  <si>
    <t>1017-6772</t>
  </si>
  <si>
    <t>1467-8268</t>
  </si>
  <si>
    <t>African Diaspora</t>
  </si>
  <si>
    <t>1872-5457</t>
  </si>
  <si>
    <t>1872-5465</t>
  </si>
  <si>
    <t>African Disability Rights Yearbook</t>
  </si>
  <si>
    <t>2311-8970</t>
  </si>
  <si>
    <t>AFRICAN ECONOMIC HISTORY</t>
  </si>
  <si>
    <t>0145-2258</t>
  </si>
  <si>
    <t>2163-9108</t>
  </si>
  <si>
    <t>African Geographical Review</t>
  </si>
  <si>
    <t>1937-6812</t>
  </si>
  <si>
    <t>2163-2642</t>
  </si>
  <si>
    <t>African Historical Review</t>
  </si>
  <si>
    <t>1753-2523</t>
  </si>
  <si>
    <t>1753-2531</t>
  </si>
  <si>
    <t>AFRICAN INVERTEBRATES</t>
  </si>
  <si>
    <t>1681-5556</t>
  </si>
  <si>
    <t>2305-2562</t>
  </si>
  <si>
    <t>African Journal of Agricultural and Resource Economics-AFJARE</t>
  </si>
  <si>
    <t>1993-3738</t>
  </si>
  <si>
    <t>African Journal of Business Ethics</t>
  </si>
  <si>
    <t>1817-7417</t>
  </si>
  <si>
    <t>0976-3600</t>
  </si>
  <si>
    <t>African Journal of Disability</t>
  </si>
  <si>
    <t>2223-9170</t>
  </si>
  <si>
    <t>2226-7220</t>
  </si>
  <si>
    <t>African Journal of Economic and Management Studies</t>
  </si>
  <si>
    <t>2040-0705</t>
  </si>
  <si>
    <t>2040-0713</t>
  </si>
  <si>
    <t>African Journal of Health Professions Education</t>
  </si>
  <si>
    <t>2078-5127</t>
  </si>
  <si>
    <t>African Journal of Information Systems</t>
  </si>
  <si>
    <t>1936-0282</t>
  </si>
  <si>
    <t>African Journal of International and Comparative Law</t>
  </si>
  <si>
    <t>0954-8890</t>
  </si>
  <si>
    <t>1755-1609</t>
  </si>
  <si>
    <t>African Journal of Laboratory Medicine</t>
  </si>
  <si>
    <t>2225-2002</t>
  </si>
  <si>
    <t>2225-2010</t>
  </si>
  <si>
    <t>African Journal of Legal Studies</t>
  </si>
  <si>
    <t>2210-9730</t>
  </si>
  <si>
    <t>1708-7384</t>
  </si>
  <si>
    <t>African Journal of Library Archives and Information Science</t>
  </si>
  <si>
    <t>0795-4778</t>
  </si>
  <si>
    <t>African Journal of Nursing and Midwifery</t>
  </si>
  <si>
    <t>1682-5055</t>
  </si>
  <si>
    <t>African Journal of Primary Health Care &amp; Family Medicine</t>
  </si>
  <si>
    <t>2071-2928</t>
  </si>
  <si>
    <t>2071-2936</t>
  </si>
  <si>
    <t>African Journal of Reproductive Health</t>
  </si>
  <si>
    <t>1118-4841</t>
  </si>
  <si>
    <t>2141-3606</t>
  </si>
  <si>
    <t>African Journal of Research in Mathematics Science and Technology Education</t>
  </si>
  <si>
    <t>1811-7295</t>
  </si>
  <si>
    <t>2469-7656</t>
  </si>
  <si>
    <t>African Journal of Rhetoric</t>
  </si>
  <si>
    <t>1998-2054</t>
  </si>
  <si>
    <t>African Journal of Science Technology Innovation &amp; Development</t>
  </si>
  <si>
    <t>2042-1338</t>
  </si>
  <si>
    <t>2042-1346</t>
  </si>
  <si>
    <t>African Journal of Urology</t>
  </si>
  <si>
    <t>1110-5704</t>
  </si>
  <si>
    <t>1961-9987</t>
  </si>
  <si>
    <t>African Journal on Conflict Resolution</t>
  </si>
  <si>
    <t>1562-6997</t>
  </si>
  <si>
    <t>2309-737X</t>
  </si>
  <si>
    <t>African Journalism Studies</t>
  </si>
  <si>
    <t>2374-3670</t>
  </si>
  <si>
    <t>2374-3689</t>
  </si>
  <si>
    <t>African Review of Economics and Finance-AREF</t>
  </si>
  <si>
    <t>2042-1478</t>
  </si>
  <si>
    <t>2410-4906</t>
  </si>
  <si>
    <t>African Security</t>
  </si>
  <si>
    <t>1939-2206</t>
  </si>
  <si>
    <t>1939-2214</t>
  </si>
  <si>
    <t>African Security Review</t>
  </si>
  <si>
    <t>1024-6029</t>
  </si>
  <si>
    <t>2154-0128</t>
  </si>
  <si>
    <t>AFRICAN STUDIES</t>
  </si>
  <si>
    <t>0002-0184</t>
  </si>
  <si>
    <t>1469-2872</t>
  </si>
  <si>
    <t>Africana Linguistica</t>
  </si>
  <si>
    <t>2033-8732</t>
  </si>
  <si>
    <t>2034-8436</t>
  </si>
  <si>
    <t>Afriques-Debats Methodes et Terrains d Histoire</t>
  </si>
  <si>
    <t>2108-6796</t>
  </si>
  <si>
    <t>Afterall</t>
  </si>
  <si>
    <t>1465-4253</t>
  </si>
  <si>
    <t>2156-4914</t>
  </si>
  <si>
    <t>Agathos-An International Review of the Humanities and Social Sciences</t>
  </si>
  <si>
    <t>2069-1025</t>
  </si>
  <si>
    <t>2248-3446</t>
  </si>
  <si>
    <t>Age of Human Rights Journal</t>
  </si>
  <si>
    <t>2340-9592</t>
  </si>
  <si>
    <t>AGEING &amp; SOCIETY</t>
  </si>
  <si>
    <t>0144-686X</t>
  </si>
  <si>
    <t>1469-1779</t>
  </si>
  <si>
    <t>Ageing International</t>
  </si>
  <si>
    <t>0163-5158</t>
  </si>
  <si>
    <t>1936-606X</t>
  </si>
  <si>
    <t>Agenda-Empowering Women for Gender Equity</t>
  </si>
  <si>
    <t>1013-0950</t>
  </si>
  <si>
    <t>2158-978X</t>
  </si>
  <si>
    <t>Ager-Revista de Estudios sobre Despoblacion y Desarrollo Rural</t>
  </si>
  <si>
    <t>1578-7168</t>
  </si>
  <si>
    <t>2340-4655</t>
  </si>
  <si>
    <t>Aggregate</t>
  </si>
  <si>
    <t>2692-4560</t>
  </si>
  <si>
    <t>AGGRESSION AND VIOLENT BEHAVIOR</t>
  </si>
  <si>
    <t>1359-1789</t>
  </si>
  <si>
    <t>1873-6335</t>
  </si>
  <si>
    <t>Aging Brain</t>
  </si>
  <si>
    <t>2589-9589</t>
  </si>
  <si>
    <t>Aging Medicine</t>
  </si>
  <si>
    <t>2475-0360</t>
  </si>
  <si>
    <t>Aging Medicine and Healthcare</t>
  </si>
  <si>
    <t>2663-8851</t>
  </si>
  <si>
    <t>AGING NEUROPSYCHOLOGY AND COGNITION</t>
  </si>
  <si>
    <t>1382-5585</t>
  </si>
  <si>
    <t>1744-4128</t>
  </si>
  <si>
    <t>Agora-Estudos Classicos em Debate</t>
  </si>
  <si>
    <t>0874-5498</t>
  </si>
  <si>
    <t>Agora-Papeles de Filosofia</t>
  </si>
  <si>
    <t>0211-6642</t>
  </si>
  <si>
    <t>2174-3347</t>
  </si>
  <si>
    <t>Agrarforschung Schweiz</t>
  </si>
  <si>
    <t>1663-7852</t>
  </si>
  <si>
    <t>1663-7909</t>
  </si>
  <si>
    <t>Agrarian South-Journal of Political Economy</t>
  </si>
  <si>
    <t>2277-9760</t>
  </si>
  <si>
    <t>2321-0281</t>
  </si>
  <si>
    <t>Agricultura Sociedad y Desarrollo</t>
  </si>
  <si>
    <t>1870-5472</t>
  </si>
  <si>
    <t>2594-0244</t>
  </si>
  <si>
    <t>Agricultural and Resource Economics Review</t>
  </si>
  <si>
    <t>1068-2805</t>
  </si>
  <si>
    <t>2372-2614</t>
  </si>
  <si>
    <t>Agricultural and Resource Economics-International Scientific E-Journal</t>
  </si>
  <si>
    <t>2414-584X</t>
  </si>
  <si>
    <t>Agricultural Finance Review</t>
  </si>
  <si>
    <t>0002-1466</t>
  </si>
  <si>
    <t>2041-6326</t>
  </si>
  <si>
    <t>AGRICULTURAL HISTORY REVIEW</t>
  </si>
  <si>
    <t>0002-1490</t>
  </si>
  <si>
    <t>AGRICULTURAL RESEARCH</t>
  </si>
  <si>
    <t>2249-720X</t>
  </si>
  <si>
    <t>2249-7218</t>
  </si>
  <si>
    <t>Agricultural Science and Practice</t>
  </si>
  <si>
    <t>2312-3370</t>
  </si>
  <si>
    <t>2312-3389</t>
  </si>
  <si>
    <t>AgriEngineering</t>
  </si>
  <si>
    <t>2624-7402</t>
  </si>
  <si>
    <t>Agritech</t>
  </si>
  <si>
    <t>0216-0455</t>
  </si>
  <si>
    <t>2527-3825</t>
  </si>
  <si>
    <t>Agri-The Journal of the Turkish Society of Algology</t>
  </si>
  <si>
    <t>1300-0012</t>
  </si>
  <si>
    <t>Agrivita</t>
  </si>
  <si>
    <t>0126-0537</t>
  </si>
  <si>
    <t>AGROCIENCIA</t>
  </si>
  <si>
    <t>1405-3195</t>
  </si>
  <si>
    <t>2521-9766</t>
  </si>
  <si>
    <t>Agrociencia Uruguay</t>
  </si>
  <si>
    <t>2730-5066</t>
  </si>
  <si>
    <t>Agroindustria Sociedad y Ambiente ASA</t>
  </si>
  <si>
    <t>2343-6115</t>
  </si>
  <si>
    <t>AGRONOMIA MESOAMERICANA</t>
  </si>
  <si>
    <t>2215-3608</t>
  </si>
  <si>
    <t>Agrosystems Geosciences &amp; Environment</t>
  </si>
  <si>
    <t>2639-6696</t>
  </si>
  <si>
    <t>AI</t>
  </si>
  <si>
    <t>2673-2688</t>
  </si>
  <si>
    <t>AI &amp; Society</t>
  </si>
  <si>
    <t>0951-5666</t>
  </si>
  <si>
    <t>1435-5655</t>
  </si>
  <si>
    <t>AIB Studi</t>
  </si>
  <si>
    <t>2280-9112</t>
  </si>
  <si>
    <t>2239-6144</t>
  </si>
  <si>
    <t>AIBR-Revista de Antropologia Iberoamericana</t>
  </si>
  <si>
    <t>1695-9752</t>
  </si>
  <si>
    <t>1578-9705</t>
  </si>
  <si>
    <t>AIDS AND BEHAVIOR</t>
  </si>
  <si>
    <t>1090-7165</t>
  </si>
  <si>
    <t>1573-3254</t>
  </si>
  <si>
    <t>AIDS CARE-PSYCHOLOGICAL AND SOCIO-MEDICAL ASPECTS OF AIDS/HIV</t>
  </si>
  <si>
    <t>0954-0121</t>
  </si>
  <si>
    <t>1360-0451</t>
  </si>
  <si>
    <t>AIDS EDUCATION AND PREVENTION</t>
  </si>
  <si>
    <t>0899-9546</t>
  </si>
  <si>
    <t>1943-2755</t>
  </si>
  <si>
    <t>AIDS Research and Treatment</t>
  </si>
  <si>
    <t>2090-1240</t>
  </si>
  <si>
    <t>2090-1259</t>
  </si>
  <si>
    <t>AILA Review</t>
  </si>
  <si>
    <t>1461-0213</t>
  </si>
  <si>
    <t>1570-5595</t>
  </si>
  <si>
    <t>AIMS Agriculture and Food</t>
  </si>
  <si>
    <t>2471-2086</t>
  </si>
  <si>
    <t>AIMS Allergy and Immunology</t>
  </si>
  <si>
    <t>2575-615X</t>
  </si>
  <si>
    <t>AIMS Bioengineering</t>
  </si>
  <si>
    <t>2375-1495</t>
  </si>
  <si>
    <t>AIMS Biophysics</t>
  </si>
  <si>
    <t>2377-9098</t>
  </si>
  <si>
    <t>AIMS Energy</t>
  </si>
  <si>
    <t>2333-8326</t>
  </si>
  <si>
    <t>2333-8334</t>
  </si>
  <si>
    <t>AIMS Environmental Science</t>
  </si>
  <si>
    <t>2372-0344</t>
  </si>
  <si>
    <t>2372-0352</t>
  </si>
  <si>
    <t>AIMS Materials Science</t>
  </si>
  <si>
    <t>2372-0468</t>
  </si>
  <si>
    <t>2372-0484</t>
  </si>
  <si>
    <t>AIMS Microbiology</t>
  </si>
  <si>
    <t>2471-1888</t>
  </si>
  <si>
    <t>AIMS Molecular Science</t>
  </si>
  <si>
    <t>2372-0301</t>
  </si>
  <si>
    <t>AIMS Neuroscience</t>
  </si>
  <si>
    <t>2373-8006</t>
  </si>
  <si>
    <t>2373-7972</t>
  </si>
  <si>
    <t>AIMS Public Health</t>
  </si>
  <si>
    <t>2327-8994</t>
  </si>
  <si>
    <t>Ain Shams Journal of Anesthesiology</t>
  </si>
  <si>
    <t>1687-7934</t>
  </si>
  <si>
    <t>2090-925X</t>
  </si>
  <si>
    <t>Air Soil and Water Research</t>
  </si>
  <si>
    <t>1178-6221</t>
  </si>
  <si>
    <t>Aitia-Regards sur la Culture Hellenistique au XXIe Siecle</t>
  </si>
  <si>
    <t>1775-4275</t>
  </si>
  <si>
    <t>Ajalooline Ajakiri-The Estonian Historical Journal</t>
  </si>
  <si>
    <t>1406-3859</t>
  </si>
  <si>
    <t>2228-3897</t>
  </si>
  <si>
    <t>AJIDD-American Journal on Intellectual and Developmental Disabilities</t>
  </si>
  <si>
    <t>1944-7515</t>
  </si>
  <si>
    <t>1944-7558</t>
  </si>
  <si>
    <t>AJIL Unbound</t>
  </si>
  <si>
    <t>2398-7723</t>
  </si>
  <si>
    <t>AJP Reports</t>
  </si>
  <si>
    <t>2157-6998</t>
  </si>
  <si>
    <t>2157-7005</t>
  </si>
  <si>
    <t>AJS Review-The Journal of the Association for Jewish Studies</t>
  </si>
  <si>
    <t>0364-0094</t>
  </si>
  <si>
    <t>1475-4541</t>
  </si>
  <si>
    <t>AKADEMIKA</t>
  </si>
  <si>
    <t>0126-5008</t>
  </si>
  <si>
    <t>0126-8694</t>
  </si>
  <si>
    <t>Akroterion-Journal for the Classics in South Africa</t>
  </si>
  <si>
    <t>0303-1896</t>
  </si>
  <si>
    <t>2079-2883</t>
  </si>
  <si>
    <t>Aktualni Gynekologie a Porodnictvi</t>
  </si>
  <si>
    <t>1803-9588</t>
  </si>
  <si>
    <t>Aktualnosci Neurologiczne</t>
  </si>
  <si>
    <t>1641-9227</t>
  </si>
  <si>
    <t>AKTUELLE DERMATOLOGIE</t>
  </si>
  <si>
    <t>0340-2541</t>
  </si>
  <si>
    <t>1438-938X</t>
  </si>
  <si>
    <t>AKTUELLE ERNAHRUNGSMEDIZIN</t>
  </si>
  <si>
    <t>0341-0501</t>
  </si>
  <si>
    <t>1438-9916</t>
  </si>
  <si>
    <t>Aktuelle Kardiologie</t>
  </si>
  <si>
    <t>2193-5203</t>
  </si>
  <si>
    <t>2193-5211</t>
  </si>
  <si>
    <t>AKTUELLE RHEUMATOLOGIE</t>
  </si>
  <si>
    <t>0341-051X</t>
  </si>
  <si>
    <t>1438-9940</t>
  </si>
  <si>
    <t>AKTUELLE UROLOGIE</t>
  </si>
  <si>
    <t>1438-8820</t>
  </si>
  <si>
    <t>Akustika</t>
  </si>
  <si>
    <t>1801-9064</t>
  </si>
  <si>
    <t>Alabe-Revista de Investigacion sobre Lectura y Escritura</t>
  </si>
  <si>
    <t>2171-9624</t>
  </si>
  <si>
    <t>Al-Arabiyya-Journal of the American Association of Teachers of Arabic</t>
  </si>
  <si>
    <t>0889-8731</t>
  </si>
  <si>
    <t>2375-4036</t>
  </si>
  <si>
    <t>Al-Bayan-Journal of Quran and Hadith Studies</t>
  </si>
  <si>
    <t>2232-1950</t>
  </si>
  <si>
    <t>2232-1969</t>
  </si>
  <si>
    <t>ALBERTA LAW REVIEW</t>
  </si>
  <si>
    <t>0002-4821</t>
  </si>
  <si>
    <t>1925-8356</t>
  </si>
  <si>
    <t>Alcohol Research-Current Reviews</t>
  </si>
  <si>
    <t>1535-7414</t>
  </si>
  <si>
    <t>1930-0573</t>
  </si>
  <si>
    <t>ALCOHOL-CLINICAL AND EXPERIMENTAL RESEARCH</t>
  </si>
  <si>
    <t>2993-7175</t>
  </si>
  <si>
    <t>Alcoholism Treatment Quarterly</t>
  </si>
  <si>
    <t>0734-7324</t>
  </si>
  <si>
    <t>1544-4538</t>
  </si>
  <si>
    <t>Alea-Estudos Neolatinos</t>
  </si>
  <si>
    <t>1517-106X</t>
  </si>
  <si>
    <t>1807-0299</t>
  </si>
  <si>
    <t>Alergia Astma Immunologia</t>
  </si>
  <si>
    <t>1427-3101</t>
  </si>
  <si>
    <t>Alergologia Polska-Polish Journal of Allergology</t>
  </si>
  <si>
    <t>2353-3854</t>
  </si>
  <si>
    <t>Alexandria Journal of Medicine</t>
  </si>
  <si>
    <t>2090-5068</t>
  </si>
  <si>
    <t>2090-5076</t>
  </si>
  <si>
    <t>Algebra And Discrete Mathematics</t>
  </si>
  <si>
    <t>1726-3255</t>
  </si>
  <si>
    <t>2415-721X</t>
  </si>
  <si>
    <t>ALGEBRA COLLOQUIUM</t>
  </si>
  <si>
    <t>1005-3867</t>
  </si>
  <si>
    <t>0219-1733</t>
  </si>
  <si>
    <t>Algorithms</t>
  </si>
  <si>
    <t>1999-4893</t>
  </si>
  <si>
    <t>Alicante Journal of English Studies-Revista Alicantina de Estudios Ingleses</t>
  </si>
  <si>
    <t>0214-4808</t>
  </si>
  <si>
    <t>2171-861X</t>
  </si>
  <si>
    <t>Al-Jamiah-Journal of Islamic Studies</t>
  </si>
  <si>
    <t>0126-012X</t>
  </si>
  <si>
    <t>2338-557X</t>
  </si>
  <si>
    <t>Alkoholizm i Narkomania-Alcoholism and Drug Addiction</t>
  </si>
  <si>
    <t>0867-4361</t>
  </si>
  <si>
    <t>1689-3530</t>
  </si>
  <si>
    <t>Allergo Journal</t>
  </si>
  <si>
    <t>0941-8849</t>
  </si>
  <si>
    <t>2195-6405</t>
  </si>
  <si>
    <t>Allgemeine Zeitschrift fur Philosophie</t>
  </si>
  <si>
    <t>0340-7969</t>
  </si>
  <si>
    <t>Al-Masaq-Journal of the Medieval Mediterranean</t>
  </si>
  <si>
    <t>0950-3110</t>
  </si>
  <si>
    <t>1473-348X</t>
  </si>
  <si>
    <t>Almatourism-Journal of Tourism Culture and Territorial Development</t>
  </si>
  <si>
    <t>2036-5195</t>
  </si>
  <si>
    <t>Aloma-Revista de Psicologia Ciencies de l Educacio i de l Esport</t>
  </si>
  <si>
    <t>1138-3194</t>
  </si>
  <si>
    <t>2339-9694</t>
  </si>
  <si>
    <t>Alpha-Revista de Artes Letras y Filosofia</t>
  </si>
  <si>
    <t>0716-4254</t>
  </si>
  <si>
    <t>0718-2201</t>
  </si>
  <si>
    <t>AL-QANTARA</t>
  </si>
  <si>
    <t>0211-3589</t>
  </si>
  <si>
    <t>1988-2955</t>
  </si>
  <si>
    <t>Al-Shajarah</t>
  </si>
  <si>
    <t>1394-6870</t>
  </si>
  <si>
    <t>ALSIC-Apprentissage des Langues et Systems d Information et de Communication</t>
  </si>
  <si>
    <t>1286-4986</t>
  </si>
  <si>
    <t>Alter-European Journal of Disability Research</t>
  </si>
  <si>
    <t>1875-0672</t>
  </si>
  <si>
    <t>1875-0680</t>
  </si>
  <si>
    <t>Alteridad-Revista de Educacion</t>
  </si>
  <si>
    <t>1390-325X</t>
  </si>
  <si>
    <t>1390-8642</t>
  </si>
  <si>
    <t>1989-9971</t>
  </si>
  <si>
    <t>Alternative-An International Journal of Indigenous Peoples</t>
  </si>
  <si>
    <t>1177-1801</t>
  </si>
  <si>
    <t>1174-1740</t>
  </si>
  <si>
    <t>ALTERNATIVES</t>
  </si>
  <si>
    <t>0304-3754</t>
  </si>
  <si>
    <t>2163-3150</t>
  </si>
  <si>
    <t>Altre Modernita-Rivista di Studi Letterari e Culturali</t>
  </si>
  <si>
    <t>2035-7680</t>
  </si>
  <si>
    <t>Alzheimer's &amp; Dementia: Diagnosis, Assessment &amp; Disease Monitoring</t>
  </si>
  <si>
    <t>2352-8729</t>
  </si>
  <si>
    <t>Alzheimers &amp; Dementia-Translational Research &amp; Clinical Interventions</t>
  </si>
  <si>
    <t>2352-8737</t>
  </si>
  <si>
    <t>AM Journal of Art and Media Studies</t>
  </si>
  <si>
    <t>2217-9666</t>
  </si>
  <si>
    <t>2406-1654</t>
  </si>
  <si>
    <t>AMA-Agricultural Mechanization in Asia Africa and Latin America</t>
  </si>
  <si>
    <t>0084-5841</t>
  </si>
  <si>
    <t>Amaltea-Revista de MitocrItica</t>
  </si>
  <si>
    <t>1989-1709</t>
  </si>
  <si>
    <t>Ambix</t>
  </si>
  <si>
    <t>0002-6980</t>
  </si>
  <si>
    <t>1745-8234</t>
  </si>
  <si>
    <t>AMERASIA JOURNAL</t>
  </si>
  <si>
    <t>0044-7471</t>
  </si>
  <si>
    <t>America Latina Hoy-Revista de Ciencias Sociales</t>
  </si>
  <si>
    <t>1130-2887</t>
  </si>
  <si>
    <t>2340-4396</t>
  </si>
  <si>
    <t>America sin Nombre</t>
  </si>
  <si>
    <t>1577-3442</t>
  </si>
  <si>
    <t>1989-9831</t>
  </si>
  <si>
    <t>AMERICAN ANNALS OF THE DEAF</t>
  </si>
  <si>
    <t>0002-726X</t>
  </si>
  <si>
    <t>1543-0375</t>
  </si>
  <si>
    <t>AMERICAN ANTHROPOLOGIST</t>
  </si>
  <si>
    <t>0002-7294</t>
  </si>
  <si>
    <t>1548-1433</t>
  </si>
  <si>
    <t>AMERICAN ANTIQUITY</t>
  </si>
  <si>
    <t>0002-7316</t>
  </si>
  <si>
    <t>2325-5064</t>
  </si>
  <si>
    <t>American Art</t>
  </si>
  <si>
    <t>1073-9300</t>
  </si>
  <si>
    <t>1549-6503</t>
  </si>
  <si>
    <t>AMERICAN BANKRUPTCY LAW JOURNAL</t>
  </si>
  <si>
    <t>0027-9048</t>
  </si>
  <si>
    <t>AMERICAN BEHAVIORAL SCIENTIST</t>
  </si>
  <si>
    <t>0002-7642</t>
  </si>
  <si>
    <t>1552-3381</t>
  </si>
  <si>
    <t>AMERICAN BIOLOGY TEACHER</t>
  </si>
  <si>
    <t>1938-4211</t>
  </si>
  <si>
    <t>AMERICAN BOOK REVIEW</t>
  </si>
  <si>
    <t>0149-9408</t>
  </si>
  <si>
    <t>2153-4578</t>
  </si>
  <si>
    <t>AMERICAN BUSINESS LAW JOURNAL</t>
  </si>
  <si>
    <t>0002-7766</t>
  </si>
  <si>
    <t>1744-1714</t>
  </si>
  <si>
    <t>AMERICAN CATHOLIC PHILOSOPHICAL QUARTERLY</t>
  </si>
  <si>
    <t>1051-3558</t>
  </si>
  <si>
    <t>2153-8441</t>
  </si>
  <si>
    <t>AMERICAN CERAMIC SOCIETY BULLETIN</t>
  </si>
  <si>
    <t>1945-2705</t>
  </si>
  <si>
    <t>American Economic Journal-Applied Economics</t>
  </si>
  <si>
    <t>1945-7782</t>
  </si>
  <si>
    <t>1945-7790</t>
  </si>
  <si>
    <t>American Economic Journal-Economic Policy</t>
  </si>
  <si>
    <t>1945-7731</t>
  </si>
  <si>
    <t>1945-774X</t>
  </si>
  <si>
    <t>American Economic Journal-Macroeconomics</t>
  </si>
  <si>
    <t>1945-7707</t>
  </si>
  <si>
    <t>1945-7715</t>
  </si>
  <si>
    <t>American Economic Journal-Microeconomics</t>
  </si>
  <si>
    <t>1945-7669</t>
  </si>
  <si>
    <t>1945-7685</t>
  </si>
  <si>
    <t>AMERICAN ECONOMIC REVIEW</t>
  </si>
  <si>
    <t>0002-8282</t>
  </si>
  <si>
    <t>1944-7981</t>
  </si>
  <si>
    <t>American Economic Review-Insights</t>
  </si>
  <si>
    <t>2640-205X</t>
  </si>
  <si>
    <t>2640-2068</t>
  </si>
  <si>
    <t>AMERICAN EDUCATIONAL RESEARCH JOURNAL</t>
  </si>
  <si>
    <t>0002-8312</t>
  </si>
  <si>
    <t>1935-1011</t>
  </si>
  <si>
    <t>AMERICAN ETHNOLOGIST</t>
  </si>
  <si>
    <t>0094-0496</t>
  </si>
  <si>
    <t>1548-1425</t>
  </si>
  <si>
    <t>American Heart Journal Plus: Cardiology Research and Practice</t>
  </si>
  <si>
    <t>2666-6022</t>
  </si>
  <si>
    <t>AMERICAN HISTORICAL REVIEW</t>
  </si>
  <si>
    <t>0002-8762</t>
  </si>
  <si>
    <t>1937-5239</t>
  </si>
  <si>
    <t>AMERICAN IMAGO</t>
  </si>
  <si>
    <t>0065-860X</t>
  </si>
  <si>
    <t>1085-7931</t>
  </si>
  <si>
    <t>AMERICAN INDIAN AND ALASKA NATIVE MENTAL HEALTH RESEARCH</t>
  </si>
  <si>
    <t>1533-7731</t>
  </si>
  <si>
    <t>AMERICAN JEWISH HISTORY</t>
  </si>
  <si>
    <t>0164-0178</t>
  </si>
  <si>
    <t>1086-3141</t>
  </si>
  <si>
    <t>American Journal of Biological Anthropology</t>
  </si>
  <si>
    <t>2692-7691</t>
  </si>
  <si>
    <t>American Journal of Business</t>
  </si>
  <si>
    <t>1935-519X</t>
  </si>
  <si>
    <t>1935-5181</t>
  </si>
  <si>
    <t>American Journal of Clinical and Experimental Immunology</t>
  </si>
  <si>
    <t>2164-7712</t>
  </si>
  <si>
    <t>American Journal of Clinical and Experimental Urology</t>
  </si>
  <si>
    <t>2330-1910</t>
  </si>
  <si>
    <t>AMERICAN JOURNAL OF CLINICAL HYPNOSIS</t>
  </si>
  <si>
    <t>0002-9157</t>
  </si>
  <si>
    <t>2160-0562</t>
  </si>
  <si>
    <t>AMERICAN JOURNAL OF COMMUNITY PSYCHOLOGY</t>
  </si>
  <si>
    <t>0091-0562</t>
  </si>
  <si>
    <t>1573-2770</t>
  </si>
  <si>
    <t>AMERICAN JOURNAL OF COMPARATIVE LAW</t>
  </si>
  <si>
    <t>0002-919X</t>
  </si>
  <si>
    <t>2326-9197</t>
  </si>
  <si>
    <t>American Journal of Criminal Justice</t>
  </si>
  <si>
    <t>1066-2316</t>
  </si>
  <si>
    <t>1936-1351</t>
  </si>
  <si>
    <t>American Journal of Cultural Sociology</t>
  </si>
  <si>
    <t>2049-7113</t>
  </si>
  <si>
    <t>2049-7121</t>
  </si>
  <si>
    <t>AMERICAN JOURNAL OF DANCE THERAPY</t>
  </si>
  <si>
    <t>0146-3721</t>
  </si>
  <si>
    <t>1573-3262</t>
  </si>
  <si>
    <t>American Journal of Distance Education</t>
  </si>
  <si>
    <t>0892-3647</t>
  </si>
  <si>
    <t>1538-9286</t>
  </si>
  <si>
    <t>AMERICAN JOURNAL OF ECONOMICS AND SOCIOLOGY</t>
  </si>
  <si>
    <t>0002-9246</t>
  </si>
  <si>
    <t>1536-7150</t>
  </si>
  <si>
    <t>AMERICAN JOURNAL OF EDUCATION</t>
  </si>
  <si>
    <t>0195-6744</t>
  </si>
  <si>
    <t>1549-6511</t>
  </si>
  <si>
    <t>AMERICAN JOURNAL OF EVALUATION</t>
  </si>
  <si>
    <t>1098-2140</t>
  </si>
  <si>
    <t>1557-0878</t>
  </si>
  <si>
    <t>AMERICAN JOURNAL OF FAMILY THERAPY</t>
  </si>
  <si>
    <t>0192-6187</t>
  </si>
  <si>
    <t>1521-0383</t>
  </si>
  <si>
    <t>American Journal of Health Economics</t>
  </si>
  <si>
    <t>2332-3493</t>
  </si>
  <si>
    <t>2332-3507</t>
  </si>
  <si>
    <t>AMERICAN JOURNAL OF HEALTH PROMOTION</t>
  </si>
  <si>
    <t>0890-1171</t>
  </si>
  <si>
    <t>2168-6602</t>
  </si>
  <si>
    <t>AMERICAN JOURNAL OF INTERNATIONAL LAW</t>
  </si>
  <si>
    <t>0002-9300</t>
  </si>
  <si>
    <t>2161-7953</t>
  </si>
  <si>
    <t>AMERICAN JOURNAL OF LEGAL HISTORY</t>
  </si>
  <si>
    <t>0002-9319</t>
  </si>
  <si>
    <t>2161-797X</t>
  </si>
  <si>
    <t>American Journal of Lifestyle Medicine</t>
  </si>
  <si>
    <t>1559-8276</t>
  </si>
  <si>
    <t>1559-8284</t>
  </si>
  <si>
    <t>American Journal of Mens Health</t>
  </si>
  <si>
    <t>1557-9883</t>
  </si>
  <si>
    <t>1557-9891</t>
  </si>
  <si>
    <t>American Journal of Nuclear Medicine and Molecular Imaging</t>
  </si>
  <si>
    <t>2160-8407</t>
  </si>
  <si>
    <t>AMERICAN JOURNAL OF OCCUPATIONAL THERAPY</t>
  </si>
  <si>
    <t>0272-9490</t>
  </si>
  <si>
    <t>1943-7676</t>
  </si>
  <si>
    <t>AMERICAN JOURNAL OF ORTHOPSYCHIATRY</t>
  </si>
  <si>
    <t>0002-9432</t>
  </si>
  <si>
    <t>1939-0025</t>
  </si>
  <si>
    <t>American Journal of Physiology-Regulatory, Integrative and Comparative Physiology</t>
  </si>
  <si>
    <t>American Journal of Play</t>
  </si>
  <si>
    <t>1938-0399</t>
  </si>
  <si>
    <t>1938-0402</t>
  </si>
  <si>
    <t>AMERICAN JOURNAL OF POLITICAL SCIENCE</t>
  </si>
  <si>
    <t>0092-5853</t>
  </si>
  <si>
    <t>1540-5907</t>
  </si>
  <si>
    <t>American Journal of Preventive Cardiology</t>
  </si>
  <si>
    <t>2666-6677</t>
  </si>
  <si>
    <t>AMERICAN JOURNAL OF PSYCHOLOGY</t>
  </si>
  <si>
    <t>0002-9556</t>
  </si>
  <si>
    <t>1939-8298</t>
  </si>
  <si>
    <t>AMERICAN JOURNAL OF PSYCHOTHERAPY</t>
  </si>
  <si>
    <t>0002-9564</t>
  </si>
  <si>
    <t>2575-6559</t>
  </si>
  <si>
    <t>AMERICAN JOURNAL OF SEMIOTICS</t>
  </si>
  <si>
    <t>0277-7126</t>
  </si>
  <si>
    <t>2153-2990</t>
  </si>
  <si>
    <t>American Journal of Sexuality Education</t>
  </si>
  <si>
    <t>1554-6128</t>
  </si>
  <si>
    <t>1554-6136</t>
  </si>
  <si>
    <t>AMERICAN JOURNAL OF SOCIOLOGY</t>
  </si>
  <si>
    <t>0002-9602</t>
  </si>
  <si>
    <t>1537-5390</t>
  </si>
  <si>
    <t>American Journal of Stem Cells</t>
  </si>
  <si>
    <t>2160-4150</t>
  </si>
  <si>
    <t>AMERICAN JOURNAL ON ADDICTIONS</t>
  </si>
  <si>
    <t>1055-0496</t>
  </si>
  <si>
    <t>1521-0391</t>
  </si>
  <si>
    <t>American Journalism</t>
  </si>
  <si>
    <t>0882-1127</t>
  </si>
  <si>
    <t>2326-2486</t>
  </si>
  <si>
    <t>AMERICAN LITERARY HISTORY</t>
  </si>
  <si>
    <t>0896-7148</t>
  </si>
  <si>
    <t>1468-4365</t>
  </si>
  <si>
    <t>AMERICAN MALACOLOGICAL BULLETIN</t>
  </si>
  <si>
    <t>0740-2783</t>
  </si>
  <si>
    <t>2162-2698</t>
  </si>
  <si>
    <t>AMERICAN MATHEMATICAL MONTHLY</t>
  </si>
  <si>
    <t>0002-9890</t>
  </si>
  <si>
    <t>1930-0972</t>
  </si>
  <si>
    <t>AMERICAN MUSIC</t>
  </si>
  <si>
    <t>0734-4392</t>
  </si>
  <si>
    <t>1945-2349</t>
  </si>
  <si>
    <t>American Nineteenth Century History</t>
  </si>
  <si>
    <t>1466-4658</t>
  </si>
  <si>
    <t>1743-7903</t>
  </si>
  <si>
    <t>American Periodicals</t>
  </si>
  <si>
    <t>1054-7479</t>
  </si>
  <si>
    <t>1548-4238</t>
  </si>
  <si>
    <t>AMERICAN POETRY REVIEW</t>
  </si>
  <si>
    <t>0360-3709</t>
  </si>
  <si>
    <t>2162-4984</t>
  </si>
  <si>
    <t>AMERICAN POLITICAL SCIENCE REVIEW</t>
  </si>
  <si>
    <t>0003-0554</t>
  </si>
  <si>
    <t>1537-5943</t>
  </si>
  <si>
    <t>American Political Thought</t>
  </si>
  <si>
    <t>2161-1580</t>
  </si>
  <si>
    <t>2161-1599</t>
  </si>
  <si>
    <t>AMERICAN POLITICS RESEARCH</t>
  </si>
  <si>
    <t>1532-673X</t>
  </si>
  <si>
    <t>1552-3373</t>
  </si>
  <si>
    <t>AMERICAN PSYCHOLOGIST</t>
  </si>
  <si>
    <t>0003-066X</t>
  </si>
  <si>
    <t>1935-990X</t>
  </si>
  <si>
    <t>American Review of Canadian Studies</t>
  </si>
  <si>
    <t>0272-2011</t>
  </si>
  <si>
    <t>1943-9954</t>
  </si>
  <si>
    <t>AMERICAN REVIEW OF PUBLIC ADMINISTRATION</t>
  </si>
  <si>
    <t>0275-0740</t>
  </si>
  <si>
    <t>1552-3357</t>
  </si>
  <si>
    <t>AMERICAN SCIENTIST</t>
  </si>
  <si>
    <t>0003-0996</t>
  </si>
  <si>
    <t>1545-2786</t>
  </si>
  <si>
    <t>AMERICAN SOCIOLOGICAL REVIEW</t>
  </si>
  <si>
    <t>0003-1224</t>
  </si>
  <si>
    <t>1939-8271</t>
  </si>
  <si>
    <t>AMERICAN SOCIOLOGIST</t>
  </si>
  <si>
    <t>0003-1232</t>
  </si>
  <si>
    <t>1936-4784</t>
  </si>
  <si>
    <t>AMERICAN STUDIES IN SCANDINAVIA</t>
  </si>
  <si>
    <t>0044-8060</t>
  </si>
  <si>
    <t>American, British and Canadian Studies</t>
  </si>
  <si>
    <t>1841-1487</t>
  </si>
  <si>
    <t>1841-964X</t>
  </si>
  <si>
    <t>Amfiteatru Economic</t>
  </si>
  <si>
    <t>1582-9146</t>
  </si>
  <si>
    <t>2247-9104</t>
  </si>
  <si>
    <t>Amme Idaresi Dergisi</t>
  </si>
  <si>
    <t>1300-1795</t>
  </si>
  <si>
    <t>Anacronismo e Irrupcion</t>
  </si>
  <si>
    <t>2250-4982</t>
  </si>
  <si>
    <t>Anadolu Arastirmalari-Anatolian Research</t>
  </si>
  <si>
    <t>0569-9746</t>
  </si>
  <si>
    <t>2667-629X</t>
  </si>
  <si>
    <t>Anadolu Universitesi Sanat &amp; Tasarim Dergisi-Anadolu University Journal of Art &amp; Design</t>
  </si>
  <si>
    <t>2146-9059</t>
  </si>
  <si>
    <t>Anaesthesia and Intensive Care Medicine</t>
  </si>
  <si>
    <t>1472-0299</t>
  </si>
  <si>
    <t>1878-7584</t>
  </si>
  <si>
    <t>Anaesthesia Pain &amp; Intensive Care</t>
  </si>
  <si>
    <t>1607-8322</t>
  </si>
  <si>
    <t>2220-5799</t>
  </si>
  <si>
    <t>Anaesthesiology Intensive Therapy</t>
  </si>
  <si>
    <t>1642-5758</t>
  </si>
  <si>
    <t>1731-2531</t>
  </si>
  <si>
    <t>Anafora</t>
  </si>
  <si>
    <t>1849-2339</t>
  </si>
  <si>
    <t>2459-5160</t>
  </si>
  <si>
    <t>Anais Brasileiros de Estudos Turisticos-ABET</t>
  </si>
  <si>
    <t>2238-2925</t>
  </si>
  <si>
    <t>Analecta Politica</t>
  </si>
  <si>
    <t>2027-7458</t>
  </si>
  <si>
    <t>2390-0067</t>
  </si>
  <si>
    <t>Anales AFA</t>
  </si>
  <si>
    <t>0327-358X</t>
  </si>
  <si>
    <t>1850-1168</t>
  </si>
  <si>
    <t>ANALES CERVANTINOS</t>
  </si>
  <si>
    <t>0569-9878</t>
  </si>
  <si>
    <t>1988-8325</t>
  </si>
  <si>
    <t>Anales de Documentacion</t>
  </si>
  <si>
    <t>1575-2437</t>
  </si>
  <si>
    <t>1697-7904</t>
  </si>
  <si>
    <t>Anales de Filologia Francesa</t>
  </si>
  <si>
    <t>0213-2958</t>
  </si>
  <si>
    <t>1989-4678</t>
  </si>
  <si>
    <t>Anales de Geografia de la Universidad Complutense</t>
  </si>
  <si>
    <t>0211-9803</t>
  </si>
  <si>
    <t>1988-2378</t>
  </si>
  <si>
    <t>Anales de Historia del Arte</t>
  </si>
  <si>
    <t>0214-6452</t>
  </si>
  <si>
    <t>1988-2491</t>
  </si>
  <si>
    <t>Anales de la Facultad de Medicina-Universidad de la Republica Uruguay</t>
  </si>
  <si>
    <t>2301-1254</t>
  </si>
  <si>
    <t>ANALES DE LA LITERATURA ESPANOLA CONTEMPORANEA</t>
  </si>
  <si>
    <t>0272-1635</t>
  </si>
  <si>
    <t>Anales de Literatura Chilena</t>
  </si>
  <si>
    <t>0717-6058</t>
  </si>
  <si>
    <t>0719-0913</t>
  </si>
  <si>
    <t>Anales de Literatura Espanola</t>
  </si>
  <si>
    <t>0212-5889</t>
  </si>
  <si>
    <t>2695-4257</t>
  </si>
  <si>
    <t>Anales de Literatura Hispanoamericana</t>
  </si>
  <si>
    <t>0210-4547</t>
  </si>
  <si>
    <t>1988-2351</t>
  </si>
  <si>
    <t>Anales del Instituto de Actuarios Espanoles</t>
  </si>
  <si>
    <t>0534-3232</t>
  </si>
  <si>
    <t>2531-2308</t>
  </si>
  <si>
    <t>ANALES DEL JARDIN BOTANICO DE MADRID</t>
  </si>
  <si>
    <t>0211-1322</t>
  </si>
  <si>
    <t>1988-3196</t>
  </si>
  <si>
    <t>Anales del Seminario de Historia de la Filosofia</t>
  </si>
  <si>
    <t>0211-2337</t>
  </si>
  <si>
    <t>1988-2564</t>
  </si>
  <si>
    <t>Anales Galdosianos</t>
  </si>
  <si>
    <t>0569-9924</t>
  </si>
  <si>
    <t>2161-301X</t>
  </si>
  <si>
    <t>Anali Zavoda za Povijesne Znanosti Hrvatske Akademije Znanosti I Umjetnosti u Dubrovniku</t>
  </si>
  <si>
    <t>1330-0598</t>
  </si>
  <si>
    <t>1848-7815</t>
  </si>
  <si>
    <t>Analisi-Quaderns de Comunicacio i Cultura</t>
  </si>
  <si>
    <t>0211-2175</t>
  </si>
  <si>
    <t>2340-5236</t>
  </si>
  <si>
    <t>Analyses of Social Issues and Public Policy</t>
  </si>
  <si>
    <t>1529-7489</t>
  </si>
  <si>
    <t>1530-2415</t>
  </si>
  <si>
    <t>ANALYSIS</t>
  </si>
  <si>
    <t>0003-2638</t>
  </si>
  <si>
    <t>1467-8284</t>
  </si>
  <si>
    <t>Analysis &amp; Sensing</t>
  </si>
  <si>
    <t>2629-2742</t>
  </si>
  <si>
    <t>Analysis in Theory and Applications</t>
  </si>
  <si>
    <t>1672-4070</t>
  </si>
  <si>
    <t>1573-8175</t>
  </si>
  <si>
    <t>Analysis-International Mathematical Journal of Analysis and its Applications</t>
  </si>
  <si>
    <t>0174-4747</t>
  </si>
  <si>
    <t>2196-6753</t>
  </si>
  <si>
    <t>Analytic Methods in Accident Research</t>
  </si>
  <si>
    <t>2213-6657</t>
  </si>
  <si>
    <t>2213-6665</t>
  </si>
  <si>
    <t>Analytic Philosophy</t>
  </si>
  <si>
    <t>2153-9596</t>
  </si>
  <si>
    <t>2153-960X</t>
  </si>
  <si>
    <t>Analytical &amp; Bioanalytical Electrochemistry</t>
  </si>
  <si>
    <t>2008-4226</t>
  </si>
  <si>
    <t>Analytical and Bioanalytical Chemistry Research</t>
  </si>
  <si>
    <t>2383-093X</t>
  </si>
  <si>
    <t>Analytical Chemistry Letters</t>
  </si>
  <si>
    <t>2229-7928</t>
  </si>
  <si>
    <t>2230-7532</t>
  </si>
  <si>
    <t>Analytical Science Advances</t>
  </si>
  <si>
    <t>2628-5452</t>
  </si>
  <si>
    <t>Analytical Science and Technology</t>
  </si>
  <si>
    <t>1225-0163</t>
  </si>
  <si>
    <t>2288-8985</t>
  </si>
  <si>
    <t>Anaquel de Estudios Arabes</t>
  </si>
  <si>
    <t>1130-3964</t>
  </si>
  <si>
    <t>1988-2645</t>
  </si>
  <si>
    <t>Anatolia-International Journal of Tourism and Hospitality Research</t>
  </si>
  <si>
    <t>1303-2917</t>
  </si>
  <si>
    <t>2156-6909</t>
  </si>
  <si>
    <t>Anatolian Studies</t>
  </si>
  <si>
    <t>0066-1546</t>
  </si>
  <si>
    <t>2048-0849</t>
  </si>
  <si>
    <t>Anatomy &amp; Cell Biology</t>
  </si>
  <si>
    <t>2093-3665</t>
  </si>
  <si>
    <t>2093-3673</t>
  </si>
  <si>
    <t>Ancient Asia-Journal of the Society of South Asian Archaeology</t>
  </si>
  <si>
    <t>2042-5937</t>
  </si>
  <si>
    <t>Ancient Civilizations from Scythia to Siberia</t>
  </si>
  <si>
    <t>0929-077X</t>
  </si>
  <si>
    <t>1570-0577</t>
  </si>
  <si>
    <t>Anclajes</t>
  </si>
  <si>
    <t>0329-3807</t>
  </si>
  <si>
    <t>1851-4669</t>
  </si>
  <si>
    <t>Andamios</t>
  </si>
  <si>
    <t>1870-0063</t>
  </si>
  <si>
    <t>2594-1917</t>
  </si>
  <si>
    <t>Andes Pediatrica</t>
  </si>
  <si>
    <t>2452-6053</t>
  </si>
  <si>
    <t>Anemia</t>
  </si>
  <si>
    <t>2090-1267</t>
  </si>
  <si>
    <t>2090-1275</t>
  </si>
  <si>
    <t>Anesteziologie a Intenzivni Medicina</t>
  </si>
  <si>
    <t>1214-2158</t>
  </si>
  <si>
    <t>1805-4412</t>
  </si>
  <si>
    <t>Anesthesie &amp; Reanimation</t>
  </si>
  <si>
    <t>2352-5800</t>
  </si>
  <si>
    <t>2352-5819</t>
  </si>
  <si>
    <t>Anesthesiology Research and Practice</t>
  </si>
  <si>
    <t>1687-6962</t>
  </si>
  <si>
    <t>1687-6970</t>
  </si>
  <si>
    <t>ANGELAKI-JOURNAL OF THE THEORETICAL HUMANITIES</t>
  </si>
  <si>
    <t>0969-725X</t>
  </si>
  <si>
    <t>1469-2899</t>
  </si>
  <si>
    <t>Angermion-Yearbook for Anglo-German Literary Criticism Intellectual History and Cultural Transfers-Jahrbuch fuer Britisch-Deutsche Kulturbeziehungen</t>
  </si>
  <si>
    <t>1438-2091</t>
  </si>
  <si>
    <t>1868-9426</t>
  </si>
  <si>
    <t>Angiologia</t>
  </si>
  <si>
    <t>0003-3170</t>
  </si>
  <si>
    <t>1695-2987</t>
  </si>
  <si>
    <t>ANGLIA-ZEITSCHRIFT FUR ENGLISCHE PHILOLOGIE</t>
  </si>
  <si>
    <t>0340-5222</t>
  </si>
  <si>
    <t>1865-8938</t>
  </si>
  <si>
    <t>Anil Aggrawals Internet Journal of Forensic Medicine and Toxicology</t>
  </si>
  <si>
    <t>0972-8066</t>
  </si>
  <si>
    <t>0972-8074</t>
  </si>
  <si>
    <t>Animal Microbiome</t>
  </si>
  <si>
    <t>2524-4671</t>
  </si>
  <si>
    <t>Animal Models and Experimental Medicine</t>
  </si>
  <si>
    <t>2096-5451</t>
  </si>
  <si>
    <t>2576-2095</t>
  </si>
  <si>
    <t>2300-8342</t>
  </si>
  <si>
    <t>2054-1538</t>
  </si>
  <si>
    <t>Ankara Avrupa Calismalari Dergisi-Ankara Review of European Studies</t>
  </si>
  <si>
    <t>1303-2518</t>
  </si>
  <si>
    <t>Ankara Universitesi Egitim Bilimleri Fakultesi Ozel Egitim Dergisi-Ankara University Faculty of Educational Sciences Journal of Special Education</t>
  </si>
  <si>
    <t>1304-7639</t>
  </si>
  <si>
    <t>2149-8261</t>
  </si>
  <si>
    <t>ANNALES DE BIOLOGIE CLINIQUE</t>
  </si>
  <si>
    <t>0003-3898</t>
  </si>
  <si>
    <t>1950-6112</t>
  </si>
  <si>
    <t>ANNALES DE BRETAGNE ET DES PAYS DE L OUEST</t>
  </si>
  <si>
    <t>0399-0826</t>
  </si>
  <si>
    <t>2108-6443</t>
  </si>
  <si>
    <t>Annales de Chirurgie Plastique Esthetique</t>
  </si>
  <si>
    <t>0294-1260</t>
  </si>
  <si>
    <t>1768-319X</t>
  </si>
  <si>
    <t>Annales de l Institut Henri Poincare D</t>
  </si>
  <si>
    <t>2308-5827</t>
  </si>
  <si>
    <t>2308-5835</t>
  </si>
  <si>
    <t>ANNALES DE PATHOLOGIE</t>
  </si>
  <si>
    <t>0242-6498</t>
  </si>
  <si>
    <t>2213-008X</t>
  </si>
  <si>
    <t>Annales Fennici Mathematici</t>
  </si>
  <si>
    <t>2737-0690</t>
  </si>
  <si>
    <t>2737-114X</t>
  </si>
  <si>
    <t>Annales Francaises de Medecine d Urgence</t>
  </si>
  <si>
    <t>2108-6524</t>
  </si>
  <si>
    <t>2108-6591</t>
  </si>
  <si>
    <t>ANNALES HISTORIQUES DE LA REVOLUTION FRANCAISE</t>
  </si>
  <si>
    <t>0003-4436</t>
  </si>
  <si>
    <t>1952-403X</t>
  </si>
  <si>
    <t>Annales Instituti Archaeologici</t>
  </si>
  <si>
    <t>1845-4046</t>
  </si>
  <si>
    <t>1848-6363</t>
  </si>
  <si>
    <t>Annales Mathematicae et Informaticae</t>
  </si>
  <si>
    <t>1787-5021</t>
  </si>
  <si>
    <t>1787-6117</t>
  </si>
  <si>
    <t>Annales Mathematicae Silesianae</t>
  </si>
  <si>
    <t>0860-2107</t>
  </si>
  <si>
    <t>2391-4238</t>
  </si>
  <si>
    <t>Annales Mathematiques du Quebec</t>
  </si>
  <si>
    <t>2195-4755</t>
  </si>
  <si>
    <t>2195-4763</t>
  </si>
  <si>
    <t>Annales Pharmaceutiques Francaises</t>
  </si>
  <si>
    <t>0003-4509</t>
  </si>
  <si>
    <t>Annales Polonici Mathematici</t>
  </si>
  <si>
    <t>0066-2216</t>
  </si>
  <si>
    <t>1730-6272</t>
  </si>
  <si>
    <t>Annales Universitatis Paedagogicae Cracoviensis-Studia Mathematica</t>
  </si>
  <si>
    <t>2081-545X</t>
  </si>
  <si>
    <t>2300-133X</t>
  </si>
  <si>
    <t>Annales-Anali za Istrske in Mediteranske Studije-Series Historia et Sociologia</t>
  </si>
  <si>
    <t>1408-5348</t>
  </si>
  <si>
    <t>2591-1775</t>
  </si>
  <si>
    <t>Annali di Igiene Medicina Preventiva e di Comunita</t>
  </si>
  <si>
    <t>1120-9135</t>
  </si>
  <si>
    <t>Annali di Storia delle Universita Italiane</t>
  </si>
  <si>
    <t>1127-8250</t>
  </si>
  <si>
    <t>2724-5527</t>
  </si>
  <si>
    <t>2972-4066</t>
  </si>
  <si>
    <t>Annals of Actuarial Science</t>
  </si>
  <si>
    <t>1748-4995</t>
  </si>
  <si>
    <t>1748-5002</t>
  </si>
  <si>
    <t>Annals of Anthropological Practice</t>
  </si>
  <si>
    <t>2153-957X</t>
  </si>
  <si>
    <t>2153-9588</t>
  </si>
  <si>
    <t>ANNALS OF BEHAVIORAL MEDICINE</t>
  </si>
  <si>
    <t>0883-6612</t>
  </si>
  <si>
    <t>1532-4796</t>
  </si>
  <si>
    <t>Annals of Cardiac Anaesthesia</t>
  </si>
  <si>
    <t>0971-9784</t>
  </si>
  <si>
    <t>0974-5181</t>
  </si>
  <si>
    <t>Annals of Clinical and Analytical Medicine</t>
  </si>
  <si>
    <t>2667-663X</t>
  </si>
  <si>
    <t>Annals of Coloproctology</t>
  </si>
  <si>
    <t>2287-9714</t>
  </si>
  <si>
    <t>2287-9722</t>
  </si>
  <si>
    <t>Annals of Corporate Governance</t>
  </si>
  <si>
    <t>2381-6732</t>
  </si>
  <si>
    <t>ANNALS OF DYSLEXIA</t>
  </si>
  <si>
    <t>0736-9387</t>
  </si>
  <si>
    <t>1934-7243</t>
  </si>
  <si>
    <t>Annals of Economics and Finance</t>
  </si>
  <si>
    <t>1529-7373</t>
  </si>
  <si>
    <t>Annals of Financial Economics</t>
  </si>
  <si>
    <t>2010-4952</t>
  </si>
  <si>
    <t>2010-4960</t>
  </si>
  <si>
    <t>Annals of Gastroenterology</t>
  </si>
  <si>
    <t>1108-7471</t>
  </si>
  <si>
    <t>1792-7463</t>
  </si>
  <si>
    <t>Annals of Geriatric Medicine and Research</t>
  </si>
  <si>
    <t>2508-4909</t>
  </si>
  <si>
    <t>Annals of GIS</t>
  </si>
  <si>
    <t>1947-5683</t>
  </si>
  <si>
    <t>1947-5691</t>
  </si>
  <si>
    <t>Annals of Hepato-Biliary-Pancreatic Surgery</t>
  </si>
  <si>
    <t>2508-5778</t>
  </si>
  <si>
    <t>2508-5859</t>
  </si>
  <si>
    <t>Annals of Indian Psychiatry</t>
  </si>
  <si>
    <t>2588-8358</t>
  </si>
  <si>
    <t>2588-8366</t>
  </si>
  <si>
    <t>Annals of King Edward Medical University Lahore Pakistan</t>
  </si>
  <si>
    <t>2079-7192</t>
  </si>
  <si>
    <t>2079-0694</t>
  </si>
  <si>
    <t>Annals of Leisure Research</t>
  </si>
  <si>
    <t>1174-5398</t>
  </si>
  <si>
    <t>2159-6816</t>
  </si>
  <si>
    <t>Annals of Library and Information Studies</t>
  </si>
  <si>
    <t>0972-5423</t>
  </si>
  <si>
    <t>0975-2404</t>
  </si>
  <si>
    <t>Annals of Mathematical Sciences and Applications</t>
  </si>
  <si>
    <t>2380-288X</t>
  </si>
  <si>
    <t>2380-2898</t>
  </si>
  <si>
    <t>Annals of Medicine and Surgery</t>
  </si>
  <si>
    <t>2049-0801</t>
  </si>
  <si>
    <t>Annals of Neurosciences</t>
  </si>
  <si>
    <t>0972-7531</t>
  </si>
  <si>
    <t>0976-3260</t>
  </si>
  <si>
    <t>Annals of Occupational and Environmental Medicine</t>
  </si>
  <si>
    <t>2052-4374</t>
  </si>
  <si>
    <t>Annals of Pediatric Endocrinology &amp; Metabolism</t>
  </si>
  <si>
    <t>2287-1012</t>
  </si>
  <si>
    <t>2287-1292</t>
  </si>
  <si>
    <t>Annals of Pediatric Surgery</t>
  </si>
  <si>
    <t>1687-4137</t>
  </si>
  <si>
    <t>2090-5394</t>
  </si>
  <si>
    <t>Annals of Public and Cooperative Economics</t>
  </si>
  <si>
    <t>1370-4788</t>
  </si>
  <si>
    <t>1467-8292</t>
  </si>
  <si>
    <t>ANNALS OF REGIONAL SCIENCE</t>
  </si>
  <si>
    <t>0570-1864</t>
  </si>
  <si>
    <t>1432-0592</t>
  </si>
  <si>
    <t>Annals of Rehabilitation Medicine-ARM</t>
  </si>
  <si>
    <t>2234-0653</t>
  </si>
  <si>
    <t>ANNALS OF SCIENCE</t>
  </si>
  <si>
    <t>0003-3790</t>
  </si>
  <si>
    <t>1464-505X</t>
  </si>
  <si>
    <t>ANNALS OF THE AMERICAN ACADEMY OF POLITICAL AND SOCIAL SCIENCE</t>
  </si>
  <si>
    <t>0002-7162</t>
  </si>
  <si>
    <t>1552-3349</t>
  </si>
  <si>
    <t>Annals of the American Association of Geographers</t>
  </si>
  <si>
    <t>2469-4452</t>
  </si>
  <si>
    <t>2469-4460</t>
  </si>
  <si>
    <t>ANNALS OF TOURISM RESEARCH</t>
  </si>
  <si>
    <t>0160-7383</t>
  </si>
  <si>
    <t>1873-7722</t>
  </si>
  <si>
    <t>Annals of Tourism Research Empirical Insights</t>
  </si>
  <si>
    <t>2666-9579</t>
  </si>
  <si>
    <t>Annals of Vascular Diseases</t>
  </si>
  <si>
    <t>1881-641X</t>
  </si>
  <si>
    <t>1881-6428</t>
  </si>
  <si>
    <t>Annee du Maghreb</t>
  </si>
  <si>
    <t>2109-9405</t>
  </si>
  <si>
    <t>ANNEE PSYCHOLOGIQUE</t>
  </si>
  <si>
    <t>0003-5033</t>
  </si>
  <si>
    <t>1955-2580</t>
  </si>
  <si>
    <t>Annual Review of Anthropology</t>
  </si>
  <si>
    <t>0084-6570</t>
  </si>
  <si>
    <t>1545-4290</t>
  </si>
  <si>
    <t>Annual Review of Applied Linguistics</t>
  </si>
  <si>
    <t>0267-1905</t>
  </si>
  <si>
    <t>1471-6356</t>
  </si>
  <si>
    <t>Annual Review of Biomedical Data Science</t>
  </si>
  <si>
    <t>2574-3414</t>
  </si>
  <si>
    <t>Annual Review of Criminology</t>
  </si>
  <si>
    <t>2572-4568</t>
  </si>
  <si>
    <t>Annual Review of CyberTherapy and Telemedicine</t>
  </si>
  <si>
    <t>1554-8716</t>
  </si>
  <si>
    <t>2352-927X</t>
  </si>
  <si>
    <t>Annual Review of Economics</t>
  </si>
  <si>
    <t>1941-1383</t>
  </si>
  <si>
    <t>1941-1391</t>
  </si>
  <si>
    <t>Annual Review of Financial Economics</t>
  </si>
  <si>
    <t>1941-1367</t>
  </si>
  <si>
    <t>1941-1375</t>
  </si>
  <si>
    <t>Annual Review of Law and Social Science</t>
  </si>
  <si>
    <t>1550-3585</t>
  </si>
  <si>
    <t>1550-3631</t>
  </si>
  <si>
    <t>Annual Review of Linguistics</t>
  </si>
  <si>
    <t>2333-9691</t>
  </si>
  <si>
    <t>Annual Review of Organizational Psychology and Organizational Behavior</t>
  </si>
  <si>
    <t>2327-0608</t>
  </si>
  <si>
    <t>2327-0616</t>
  </si>
  <si>
    <t>Annual Review of Political Science</t>
  </si>
  <si>
    <t>1094-2939</t>
  </si>
  <si>
    <t>1545-1577</t>
  </si>
  <si>
    <t>Annual Review of Sociology</t>
  </si>
  <si>
    <t>0360-0572</t>
  </si>
  <si>
    <t>1545-2115</t>
  </si>
  <si>
    <t>Anos 90</t>
  </si>
  <si>
    <t>1983-201X</t>
  </si>
  <si>
    <t>0104-236X</t>
  </si>
  <si>
    <t>ANQ-A QUARTERLY JOURNAL OF SHORT ARTICLES NOTES AND REVIEWS</t>
  </si>
  <si>
    <t>0895-769X</t>
  </si>
  <si>
    <t>1940-3364</t>
  </si>
  <si>
    <t>Ansiedad y Estres-Anxiety and Stress</t>
  </si>
  <si>
    <t>1134-7937</t>
  </si>
  <si>
    <t>2174-0437</t>
  </si>
  <si>
    <t>Antares-Letras e Humanidades</t>
  </si>
  <si>
    <t>1984-4921</t>
  </si>
  <si>
    <t>Anthropocene Coasts</t>
  </si>
  <si>
    <t>2561-4150</t>
  </si>
  <si>
    <t>Anthropological Journal of European Cultures</t>
  </si>
  <si>
    <t>1755-2923</t>
  </si>
  <si>
    <t>1755-2931</t>
  </si>
  <si>
    <t>Anthropological Measurements of Philosophical Research</t>
  </si>
  <si>
    <t>2227-7242</t>
  </si>
  <si>
    <t>2304-9685</t>
  </si>
  <si>
    <t>Anthropological Notebooks</t>
  </si>
  <si>
    <t>1408-032X</t>
  </si>
  <si>
    <t>ANTHROPOLOGICAL QUARTERLY</t>
  </si>
  <si>
    <t>0003-5491</t>
  </si>
  <si>
    <t>1534-1518</t>
  </si>
  <si>
    <t>Anthropological Theory</t>
  </si>
  <si>
    <t>1463-4996</t>
  </si>
  <si>
    <t>1741-2641</t>
  </si>
  <si>
    <t>Anthropologie et Sante-Revue Internationale Francophone d Anthropologie de la Sante</t>
  </si>
  <si>
    <t>2111-5028</t>
  </si>
  <si>
    <t>0323-1119</t>
  </si>
  <si>
    <t>ANTHROPOLOGISCHER ANZEIGER</t>
  </si>
  <si>
    <t>0003-5548</t>
  </si>
  <si>
    <t>ANTHROPOLOGY &amp; EDUCATION QUARTERLY</t>
  </si>
  <si>
    <t>0161-7761</t>
  </si>
  <si>
    <t>1548-1492</t>
  </si>
  <si>
    <t>Anthropology &amp; Medicine</t>
  </si>
  <si>
    <t>1364-8470</t>
  </si>
  <si>
    <t>1469-2910</t>
  </si>
  <si>
    <t>ANTHROPOLOGY OF CONSCIOUSNESS</t>
  </si>
  <si>
    <t>1053-4202</t>
  </si>
  <si>
    <t>1556-3537</t>
  </si>
  <si>
    <t>Anthropology Southern Africa</t>
  </si>
  <si>
    <t>2332-3256</t>
  </si>
  <si>
    <t>2332-3264</t>
  </si>
  <si>
    <t>Anthropology Today</t>
  </si>
  <si>
    <t>0268-540X</t>
  </si>
  <si>
    <t>1467-8322</t>
  </si>
  <si>
    <t>ANTHROPOS</t>
  </si>
  <si>
    <t>0257-9774</t>
  </si>
  <si>
    <t>Antibodies</t>
  </si>
  <si>
    <t>2073-4468</t>
  </si>
  <si>
    <t>Antichthon</t>
  </si>
  <si>
    <t>0066-4774</t>
  </si>
  <si>
    <t>2056-8819</t>
  </si>
  <si>
    <t>ANTIKE UND ABENDLAND</t>
  </si>
  <si>
    <t>0003-5696</t>
  </si>
  <si>
    <t>1613-0421</t>
  </si>
  <si>
    <t>Antiphon-A Journal for Liturgical Renewal</t>
  </si>
  <si>
    <t>1543-9925</t>
  </si>
  <si>
    <t>1543-9933</t>
  </si>
  <si>
    <t>ANTIPODE</t>
  </si>
  <si>
    <t>0066-4812</t>
  </si>
  <si>
    <t>1467-8330</t>
  </si>
  <si>
    <t>Antiquaries Journal</t>
  </si>
  <si>
    <t>0003-5815</t>
  </si>
  <si>
    <t>1758-5309</t>
  </si>
  <si>
    <t>ANTIQUITY</t>
  </si>
  <si>
    <t>0003-598X</t>
  </si>
  <si>
    <t>1745-1744</t>
  </si>
  <si>
    <t>Antiteses</t>
  </si>
  <si>
    <t>1984-3356</t>
  </si>
  <si>
    <t>Anti-Trafficking Review</t>
  </si>
  <si>
    <t>2286-7511</t>
  </si>
  <si>
    <t>2287-0113</t>
  </si>
  <si>
    <t>Antropologia e Teatro-Rivista di Studi</t>
  </si>
  <si>
    <t>2039-2281</t>
  </si>
  <si>
    <t>Antropologia Portuguesa</t>
  </si>
  <si>
    <t>0870-0990</t>
  </si>
  <si>
    <t>2182-7982</t>
  </si>
  <si>
    <t>Anuari de Filologia-Estudis de Linguistica</t>
  </si>
  <si>
    <t>2014-1408</t>
  </si>
  <si>
    <t>Anuari de Filologia-Literatures Contemporanies</t>
  </si>
  <si>
    <t>2014-1416</t>
  </si>
  <si>
    <t>Anuari de Filologia-Llengues i Literaturas Modernas</t>
  </si>
  <si>
    <t>2014-1394</t>
  </si>
  <si>
    <t>Anuario Calderoniano</t>
  </si>
  <si>
    <t>1888-8046</t>
  </si>
  <si>
    <t>Anuario Colombiano de Derecho Internacional-ACDI</t>
  </si>
  <si>
    <t>2027-1131</t>
  </si>
  <si>
    <t>2145-4493</t>
  </si>
  <si>
    <t>Anuario Colombiano de Historia Social y de la Cultura</t>
  </si>
  <si>
    <t>0120-2456</t>
  </si>
  <si>
    <t>2256-5647</t>
  </si>
  <si>
    <t>Anuario de Estudios Americanos</t>
  </si>
  <si>
    <t>0210-5810</t>
  </si>
  <si>
    <t>1988-4273</t>
  </si>
  <si>
    <t>Anuario de Estudios Medievales</t>
  </si>
  <si>
    <t>0066-5061</t>
  </si>
  <si>
    <t>1988-4230</t>
  </si>
  <si>
    <t>Anuario de Filosofia del Derecho</t>
  </si>
  <si>
    <t>0518-0872</t>
  </si>
  <si>
    <t>Anuario de Historia de la Iglesia</t>
  </si>
  <si>
    <t>1133-0104</t>
  </si>
  <si>
    <t>2174-0887</t>
  </si>
  <si>
    <t>Anuario de Historia Regional y de las Fronteras</t>
  </si>
  <si>
    <t>0122-2066</t>
  </si>
  <si>
    <t>2145-8499</t>
  </si>
  <si>
    <t>Anuario de la Escuela de Historia Virtual</t>
  </si>
  <si>
    <t>1853-7049</t>
  </si>
  <si>
    <t>Anuario de Psicologia</t>
  </si>
  <si>
    <t>0066-5126</t>
  </si>
  <si>
    <t>1988-5253</t>
  </si>
  <si>
    <t>Anuario De Psicologia Juridica</t>
  </si>
  <si>
    <t>1133-0740</t>
  </si>
  <si>
    <t>2174-0542</t>
  </si>
  <si>
    <t>Anuario Espanol de Derecho Internacional Privado</t>
  </si>
  <si>
    <t>1578-3138</t>
  </si>
  <si>
    <t>Anuario Iberoamericano de Derecho Internacional Penal</t>
  </si>
  <si>
    <t>2346-3120</t>
  </si>
  <si>
    <t>Anuario IEHS</t>
  </si>
  <si>
    <t>0326-9671</t>
  </si>
  <si>
    <t>2524-9339</t>
  </si>
  <si>
    <t>Anuario Lope de Vega-Texto Literatura Cultura</t>
  </si>
  <si>
    <t>2014-8860</t>
  </si>
  <si>
    <t>Anuario Musical</t>
  </si>
  <si>
    <t>0211-3538</t>
  </si>
  <si>
    <t>1988-4125</t>
  </si>
  <si>
    <t>Anuario Turismo y Sociedad</t>
  </si>
  <si>
    <t>0120-7555</t>
  </si>
  <si>
    <t>2346-206X</t>
  </si>
  <si>
    <t>ANXIETY STRESS AND COPING</t>
  </si>
  <si>
    <t>1061-5806</t>
  </si>
  <si>
    <t>1477-2205</t>
  </si>
  <si>
    <t>Aotearoa New Zealand Social Work</t>
  </si>
  <si>
    <t>2463-4131</t>
  </si>
  <si>
    <t>Apeiron-A Journal for Ancient Philosophy and Science</t>
  </si>
  <si>
    <t>0003-6390</t>
  </si>
  <si>
    <t>2156-7093</t>
  </si>
  <si>
    <t>APERTURE</t>
  </si>
  <si>
    <t>0003-6420</t>
  </si>
  <si>
    <t>APOLLO-The International Art Magazine</t>
  </si>
  <si>
    <t>0003-6536</t>
  </si>
  <si>
    <t>Aportes-Revista de Historia Contemporanea</t>
  </si>
  <si>
    <t>0213-5868</t>
  </si>
  <si>
    <t>2386-4850</t>
  </si>
  <si>
    <t>Aposta-Revista de Ciencias Sociales</t>
  </si>
  <si>
    <t>1696-7348</t>
  </si>
  <si>
    <t>Appeal</t>
  </si>
  <si>
    <t>1205-612X</t>
  </si>
  <si>
    <t>1925-4938</t>
  </si>
  <si>
    <t>Application of Clinical Genetics</t>
  </si>
  <si>
    <t>1178-704X</t>
  </si>
  <si>
    <t>Applications and Applied Mathematics-An International Journal</t>
  </si>
  <si>
    <t>1932-9466</t>
  </si>
  <si>
    <t>Applications in Energy and Combustion Science</t>
  </si>
  <si>
    <t>2666-352X</t>
  </si>
  <si>
    <t>Applications in Engineering Science</t>
  </si>
  <si>
    <t>2666-4968</t>
  </si>
  <si>
    <t>Applied and Environmental Soil Science</t>
  </si>
  <si>
    <t>1687-7667</t>
  </si>
  <si>
    <t>1687-7675</t>
  </si>
  <si>
    <t>Applied Animal Science</t>
  </si>
  <si>
    <t>2590-2873</t>
  </si>
  <si>
    <t>2590-2865</t>
  </si>
  <si>
    <t>Applied Biological Research</t>
  </si>
  <si>
    <t>0972-0979</t>
  </si>
  <si>
    <t>0974-4517</t>
  </si>
  <si>
    <t>Applied Catalysis B-Environment and Energy</t>
  </si>
  <si>
    <t>Applied Chemistry for Engineering</t>
  </si>
  <si>
    <t>1225-0112</t>
  </si>
  <si>
    <t>1228-4505</t>
  </si>
  <si>
    <t>APPLIED COGNITIVE PSYCHOLOGY</t>
  </si>
  <si>
    <t>0888-4080</t>
  </si>
  <si>
    <t>1099-0720</t>
  </si>
  <si>
    <t>Applied Computational Intelligence and Soft Computing</t>
  </si>
  <si>
    <t>1687-9724</t>
  </si>
  <si>
    <t>1687-9732</t>
  </si>
  <si>
    <t>Applied Computing and Geosciences</t>
  </si>
  <si>
    <t>2590-1974</t>
  </si>
  <si>
    <t>Applied Computing and Informatics</t>
  </si>
  <si>
    <t>2634-1964</t>
  </si>
  <si>
    <t>2210-8327</t>
  </si>
  <si>
    <t>Applied Developmental Science</t>
  </si>
  <si>
    <t>1088-8691</t>
  </si>
  <si>
    <t>1532-480X</t>
  </si>
  <si>
    <t>Applied Earth Science-Transactions of the Institutions of Mining and Metallurgy</t>
  </si>
  <si>
    <t>2572-6838</t>
  </si>
  <si>
    <t>2572-6846</t>
  </si>
  <si>
    <t>Applied Economic Analysis</t>
  </si>
  <si>
    <t>2632-7627</t>
  </si>
  <si>
    <t>APPLIED ECONOMICS</t>
  </si>
  <si>
    <t>0003-6846</t>
  </si>
  <si>
    <t>1466-4283</t>
  </si>
  <si>
    <t>APPLIED ECONOMICS LETTERS</t>
  </si>
  <si>
    <t>1350-4851</t>
  </si>
  <si>
    <t>1466-4291</t>
  </si>
  <si>
    <t>Applied Food Biotechnology</t>
  </si>
  <si>
    <t>2345-5357</t>
  </si>
  <si>
    <t>2423-4214</t>
  </si>
  <si>
    <t>Applied Food Research</t>
  </si>
  <si>
    <t>2772-5022</t>
  </si>
  <si>
    <t>APPLIED GEOGRAPHY</t>
  </si>
  <si>
    <t>0143-6228</t>
  </si>
  <si>
    <t>1873-7730</t>
  </si>
  <si>
    <t>Applied Geomatics</t>
  </si>
  <si>
    <t>1866-9298</t>
  </si>
  <si>
    <t>1866-928X</t>
  </si>
  <si>
    <t>APPLIED LINGUISTICS</t>
  </si>
  <si>
    <t>0142-6001</t>
  </si>
  <si>
    <t>1477-450X</t>
  </si>
  <si>
    <t>Applied Linguistics Review</t>
  </si>
  <si>
    <t>1868-6303</t>
  </si>
  <si>
    <t>1868-6311</t>
  </si>
  <si>
    <t>Applied Mathematics E-Notes</t>
  </si>
  <si>
    <t>1607-2510</t>
  </si>
  <si>
    <t>Applied Mathematics in Science and Engineering</t>
  </si>
  <si>
    <t>2769-0911</t>
  </si>
  <si>
    <t>APPLIED MEASUREMENT IN EDUCATION</t>
  </si>
  <si>
    <t>0895-7347</t>
  </si>
  <si>
    <t>1532-4818</t>
  </si>
  <si>
    <t>Applied Network Science</t>
  </si>
  <si>
    <t>2364-8228</t>
  </si>
  <si>
    <t>APPLIED PSYCHOLINGUISTICS</t>
  </si>
  <si>
    <t>0142-7164</t>
  </si>
  <si>
    <t>1469-1817</t>
  </si>
  <si>
    <t>APPLIED PSYCHOLOGICAL MEASUREMENT</t>
  </si>
  <si>
    <t>0146-6216</t>
  </si>
  <si>
    <t>1552-3497</t>
  </si>
  <si>
    <t>APPLIED PSYCHOLOGY-AN INTERNATIONAL REVIEW-PSYCHOLOGIE APPLIQUEE-REVUE INTERNATIONALE</t>
  </si>
  <si>
    <t>1464-0597</t>
  </si>
  <si>
    <t>Applied Psychology-Health and Well Being</t>
  </si>
  <si>
    <t>1758-0854</t>
  </si>
  <si>
    <t>APPLIED PSYCHOPHYSIOLOGY AND BIOFEEDBACK</t>
  </si>
  <si>
    <t>1090-0586</t>
  </si>
  <si>
    <t>1573-3270</t>
  </si>
  <si>
    <t>Applied Research in Quality of Life</t>
  </si>
  <si>
    <t>1871-2584</t>
  </si>
  <si>
    <t>1871-2576</t>
  </si>
  <si>
    <t>Applied Spatial Analysis and Policy</t>
  </si>
  <si>
    <t>1874-463X</t>
  </si>
  <si>
    <t>1874-4621</t>
  </si>
  <si>
    <t>Applied Surface Science Advances</t>
  </si>
  <si>
    <t>2666-5239</t>
  </si>
  <si>
    <t>Applied System Innovation</t>
  </si>
  <si>
    <t>2571-5577</t>
  </si>
  <si>
    <t>Applied Theatre Research</t>
  </si>
  <si>
    <t>2049-3010</t>
  </si>
  <si>
    <t>2049-3029</t>
  </si>
  <si>
    <t>Approaching Religion</t>
  </si>
  <si>
    <t>1799-3121</t>
  </si>
  <si>
    <t>Apuntes del CENES</t>
  </si>
  <si>
    <t>0120-3053</t>
  </si>
  <si>
    <t>2256-5779</t>
  </si>
  <si>
    <t>Apuntes-Revista de Ciencias Sociales</t>
  </si>
  <si>
    <t>0252-1865</t>
  </si>
  <si>
    <t>2223-1757</t>
  </si>
  <si>
    <t>Apunts Educacion Fisica y Deportes</t>
  </si>
  <si>
    <t>1577-4015</t>
  </si>
  <si>
    <t>2014-0983</t>
  </si>
  <si>
    <t>Apunts Sports Medicine</t>
  </si>
  <si>
    <t>2666-5069</t>
  </si>
  <si>
    <t>Aquaculture, Fish and Fisheries</t>
  </si>
  <si>
    <t>2693-8847</t>
  </si>
  <si>
    <t>Aquatic Sciences and Engineering</t>
  </si>
  <si>
    <t>2602-473X</t>
  </si>
  <si>
    <t>Arab Journal of Urology</t>
  </si>
  <si>
    <t>2090-598X</t>
  </si>
  <si>
    <t>2090-5998</t>
  </si>
  <si>
    <t>Arab Law Quarterly</t>
  </si>
  <si>
    <t>0268-0556</t>
  </si>
  <si>
    <t>1573-0255</t>
  </si>
  <si>
    <t>Arab Studies Quarterly</t>
  </si>
  <si>
    <t>0271-3519</t>
  </si>
  <si>
    <t>2043-6920</t>
  </si>
  <si>
    <t>Arabian Journal of Mathematics</t>
  </si>
  <si>
    <t>2193-5343</t>
  </si>
  <si>
    <t>2193-5351</t>
  </si>
  <si>
    <t>Arabic Sciences and Philosophy</t>
  </si>
  <si>
    <t>0957-4239</t>
  </si>
  <si>
    <t>1474-0524</t>
  </si>
  <si>
    <t>Arabica</t>
  </si>
  <si>
    <t>0570-5398</t>
  </si>
  <si>
    <t>1570-0585</t>
  </si>
  <si>
    <t>Aramaic Studies</t>
  </si>
  <si>
    <t>1477-8351</t>
  </si>
  <si>
    <t>1745-5227</t>
  </si>
  <si>
    <t>Araucaria-Revista Iberoamericana de Filosofia Politica y Humanidades</t>
  </si>
  <si>
    <t>1575-6823</t>
  </si>
  <si>
    <t>2340-2199</t>
  </si>
  <si>
    <t>ARBOR-CIENCIA PENSAMIENTO Y CULTURA</t>
  </si>
  <si>
    <t>0210-1963</t>
  </si>
  <si>
    <t>1988-303X</t>
  </si>
  <si>
    <t>ARCADIA</t>
  </si>
  <si>
    <t>0003-7982</t>
  </si>
  <si>
    <t>1613-0642</t>
  </si>
  <si>
    <t>ARCHAEOFAUNA</t>
  </si>
  <si>
    <t>1132-6891</t>
  </si>
  <si>
    <t>Archaeologia Baltica</t>
  </si>
  <si>
    <t>1392-5520</t>
  </si>
  <si>
    <t>2351-6534</t>
  </si>
  <si>
    <t>Archaeologia Maritima Mediterranea-An International Journal on Underwater Archaeology</t>
  </si>
  <si>
    <t>1724-6091</t>
  </si>
  <si>
    <t>1825-3881</t>
  </si>
  <si>
    <t>Archaeological Dialogues</t>
  </si>
  <si>
    <t>1380-2038</t>
  </si>
  <si>
    <t>1478-2294</t>
  </si>
  <si>
    <t>0570-6084</t>
  </si>
  <si>
    <t>2041-4102</t>
  </si>
  <si>
    <t>Archaeological Research in Asia</t>
  </si>
  <si>
    <t>2352-2267</t>
  </si>
  <si>
    <t>2352-2275</t>
  </si>
  <si>
    <t>Archaeologies-Journal of the World Archaeological Congress</t>
  </si>
  <si>
    <t>1555-8622</t>
  </si>
  <si>
    <t>1935-3987</t>
  </si>
  <si>
    <t>Archaeology Ethnology and Anthropology of Eurasia</t>
  </si>
  <si>
    <t>1563-0110</t>
  </si>
  <si>
    <t>1531-832X</t>
  </si>
  <si>
    <t>ARCHAEOLOGY IN OCEANIA</t>
  </si>
  <si>
    <t>0728-4896</t>
  </si>
  <si>
    <t>1834-4453</t>
  </si>
  <si>
    <t>Archaeology International</t>
  </si>
  <si>
    <t>1463-1725</t>
  </si>
  <si>
    <t>2048-4194</t>
  </si>
  <si>
    <t>Archai-Revista de Estudos Sobre as Origens do Pensamento Ocidental</t>
  </si>
  <si>
    <t>1984-249X</t>
  </si>
  <si>
    <t>Archeologia e Calcolatori</t>
  </si>
  <si>
    <t>1120-6861</t>
  </si>
  <si>
    <t>2385-1953</t>
  </si>
  <si>
    <t>Archeologicke Rozhledy</t>
  </si>
  <si>
    <t>0323-1267</t>
  </si>
  <si>
    <t>Archeomatica-Tecnologie per i Beni Culturali</t>
  </si>
  <si>
    <t>2037-2485</t>
  </si>
  <si>
    <t>ArcheoSciences-Revue d Archeometrie</t>
  </si>
  <si>
    <t>1960-1360</t>
  </si>
  <si>
    <t>2104-3728</t>
  </si>
  <si>
    <t>Archipel-Etudes interdisciplinaires sur le monde insulindien</t>
  </si>
  <si>
    <t>0044-8613</t>
  </si>
  <si>
    <t>2104-3655</t>
  </si>
  <si>
    <t>ArcHistoR-Architecture History Restoration</t>
  </si>
  <si>
    <t>2384-8898</t>
  </si>
  <si>
    <t>ARCHITECTURAL DESIGN</t>
  </si>
  <si>
    <t>0003-8504</t>
  </si>
  <si>
    <t>1554-2769</t>
  </si>
  <si>
    <t>Architectural Histories</t>
  </si>
  <si>
    <t>2050-5833</t>
  </si>
  <si>
    <t>ARCHITECTURAL HISTORY</t>
  </si>
  <si>
    <t>0066-622X</t>
  </si>
  <si>
    <t>2059-5670</t>
  </si>
  <si>
    <t>ARCHITECTURAL RECORD</t>
  </si>
  <si>
    <t>0003-858X</t>
  </si>
  <si>
    <t>Architectural Science Review</t>
  </si>
  <si>
    <t>0003-8628</t>
  </si>
  <si>
    <t>1758-9622</t>
  </si>
  <si>
    <t>Architectural Theory Review</t>
  </si>
  <si>
    <t>1326-4826</t>
  </si>
  <si>
    <t>1755-0475</t>
  </si>
  <si>
    <t>Architecture and Culture</t>
  </si>
  <si>
    <t>2050-7828</t>
  </si>
  <si>
    <t>2050-7836</t>
  </si>
  <si>
    <t>Architecture Civil Engineering Environment</t>
  </si>
  <si>
    <t>1899-0142</t>
  </si>
  <si>
    <t>2720-6947</t>
  </si>
  <si>
    <t>Architecture_MPS</t>
  </si>
  <si>
    <t>2050-9006</t>
  </si>
  <si>
    <t>Architektura &amp; Urbanizmus</t>
  </si>
  <si>
    <t>0044-8680</t>
  </si>
  <si>
    <t>ARCHIV FUR DAS STUDIUM DER NEUEREN SPRACHEN UND LITERATUREN</t>
  </si>
  <si>
    <t>0003-8970</t>
  </si>
  <si>
    <t>1866-5381</t>
  </si>
  <si>
    <t>ARCHIV FUR MOLLUSKENKUNDE</t>
  </si>
  <si>
    <t>1869-0963</t>
  </si>
  <si>
    <t>2367-0622</t>
  </si>
  <si>
    <t>ARCHIV FUR MUSIKWISSENSCHAFT</t>
  </si>
  <si>
    <t>0003-9292</t>
  </si>
  <si>
    <t>Archiv fur Papyrusforschung und Verwandte Gebiete</t>
  </si>
  <si>
    <t>0066-6459</t>
  </si>
  <si>
    <t>1867-1551</t>
  </si>
  <si>
    <t>Archiv fur Rechts- und Sozialphilosophie</t>
  </si>
  <si>
    <t>0001-2343</t>
  </si>
  <si>
    <t>2363-5614</t>
  </si>
  <si>
    <t>ARCHIV FUR REFORMATIONSGESCHICHTE-ARCHIVE FOR REFORMATION HISTORY</t>
  </si>
  <si>
    <t>0003-9381</t>
  </si>
  <si>
    <t>2198-0489</t>
  </si>
  <si>
    <t>Archiv fur Religionsgeschichte</t>
  </si>
  <si>
    <t>1436-3038</t>
  </si>
  <si>
    <t>1868-8888</t>
  </si>
  <si>
    <t>Archiv Orientalni</t>
  </si>
  <si>
    <t>0044-8699</t>
  </si>
  <si>
    <t>ARCHIVAL SCIENCE</t>
  </si>
  <si>
    <t>1389-0166</t>
  </si>
  <si>
    <t>1573-7500</t>
  </si>
  <si>
    <t>ARCHIVE FOR MATHEMATICAL LOGIC</t>
  </si>
  <si>
    <t>0933-5846</t>
  </si>
  <si>
    <t>1432-0665</t>
  </si>
  <si>
    <t>Archive for the Psychology of Religion-Archiv fur Religionspsychologie</t>
  </si>
  <si>
    <t>0084-6724</t>
  </si>
  <si>
    <t>1573-6121</t>
  </si>
  <si>
    <t>Archive of Clinical Cases</t>
  </si>
  <si>
    <t>2360-6975</t>
  </si>
  <si>
    <t>Archive of Mechanical Engineering</t>
  </si>
  <si>
    <t>0004-0738</t>
  </si>
  <si>
    <t>2300-1895</t>
  </si>
  <si>
    <t>Archives and Manuscripts</t>
  </si>
  <si>
    <t>0157-6895</t>
  </si>
  <si>
    <t>2164-6058</t>
  </si>
  <si>
    <t>Archives des Maladies Professionnelles et de l Environnement</t>
  </si>
  <si>
    <t>1775-8785</t>
  </si>
  <si>
    <t>1778-4190</t>
  </si>
  <si>
    <t>0003-9756</t>
  </si>
  <si>
    <t>1474-0583</t>
  </si>
  <si>
    <t>Archives for Technical Sciences</t>
  </si>
  <si>
    <t>1840-4855</t>
  </si>
  <si>
    <t>2233-0046</t>
  </si>
  <si>
    <t>Archives of Academic Emergency Medicine</t>
  </si>
  <si>
    <t>2645-4904</t>
  </si>
  <si>
    <t>Archives of Aesthetic Plastic Surgery</t>
  </si>
  <si>
    <t>2234-0831</t>
  </si>
  <si>
    <t>2288-9337</t>
  </si>
  <si>
    <t>ARCHIVES OF AMERICAN ART JOURNAL</t>
  </si>
  <si>
    <t>0003-9853</t>
  </si>
  <si>
    <t>2327-0667</t>
  </si>
  <si>
    <t>ARCHIVES OF ASIAN ART</t>
  </si>
  <si>
    <t>0066-6637</t>
  </si>
  <si>
    <t>1944-6497</t>
  </si>
  <si>
    <t>Archives of Bone and Joint Surgery-ABJS</t>
  </si>
  <si>
    <t>2345-4644</t>
  </si>
  <si>
    <t>2345-461X</t>
  </si>
  <si>
    <t>Archives of Civil Engineering</t>
  </si>
  <si>
    <t>1230-2945</t>
  </si>
  <si>
    <t>2300-3103</t>
  </si>
  <si>
    <t>Archives of Clinical Infectious Diseases</t>
  </si>
  <si>
    <t>2345-2641</t>
  </si>
  <si>
    <t>2008-1081</t>
  </si>
  <si>
    <t>Archives of Epilepsy</t>
  </si>
  <si>
    <t>2792-0550</t>
  </si>
  <si>
    <t>Archives of Foundry Engineering</t>
  </si>
  <si>
    <t>1897-3310</t>
  </si>
  <si>
    <t>2299-2944</t>
  </si>
  <si>
    <t>Archives of Hellenic Medicine</t>
  </si>
  <si>
    <t>1105-3992</t>
  </si>
  <si>
    <t>ARCHIVES OF NATURAL HISTORY</t>
  </si>
  <si>
    <t>0260-9541</t>
  </si>
  <si>
    <t>1755-6260</t>
  </si>
  <si>
    <t>Archives of Neuroscience</t>
  </si>
  <si>
    <t>2322-3944</t>
  </si>
  <si>
    <t>2322-5769</t>
  </si>
  <si>
    <t>Archives of Orofacial Science</t>
  </si>
  <si>
    <t>1823-8602</t>
  </si>
  <si>
    <t>2231-7163</t>
  </si>
  <si>
    <t>Archives of Pediatric Infectious Diseases</t>
  </si>
  <si>
    <t>2322-1828</t>
  </si>
  <si>
    <t>2322-1836</t>
  </si>
  <si>
    <t>Archives of Physiotherapy</t>
  </si>
  <si>
    <t>2057-0082</t>
  </si>
  <si>
    <t>ARCHIVES OF PHYTOPATHOLOGY AND PLANT PROTECTION</t>
  </si>
  <si>
    <t>0323-5408</t>
  </si>
  <si>
    <t>1477-2906</t>
  </si>
  <si>
    <t>Archives of Plastic Surgery-APS</t>
  </si>
  <si>
    <t>2234-6163</t>
  </si>
  <si>
    <t>2234-6171</t>
  </si>
  <si>
    <t>Archives of Psychiatry and Psychotherapy</t>
  </si>
  <si>
    <t>1509-2046</t>
  </si>
  <si>
    <t>2083-828X</t>
  </si>
  <si>
    <t>Archives of Rehabilitation</t>
  </si>
  <si>
    <t>2538-6247</t>
  </si>
  <si>
    <t>Archives of Rehabilitation Research and Clinical Translation</t>
  </si>
  <si>
    <t>2590-1095</t>
  </si>
  <si>
    <t>ARCHIVES OF SEXUAL BEHAVIOR</t>
  </si>
  <si>
    <t>0004-0002</t>
  </si>
  <si>
    <t>1573-2800</t>
  </si>
  <si>
    <t>ARCHIVES OF SUICIDE RESEARCH</t>
  </si>
  <si>
    <t>1381-1118</t>
  </si>
  <si>
    <t>1543-6136</t>
  </si>
  <si>
    <t>Archives of Thermodynamics</t>
  </si>
  <si>
    <t>1231-0956</t>
  </si>
  <si>
    <t>2083-6023</t>
  </si>
  <si>
    <t>Archives of Trauma Research</t>
  </si>
  <si>
    <t>2251-953X</t>
  </si>
  <si>
    <t>2251-9599</t>
  </si>
  <si>
    <t>Archivio Italiano di Urologia e Andrologia</t>
  </si>
  <si>
    <t>1124-3562</t>
  </si>
  <si>
    <t>2282-4197</t>
  </si>
  <si>
    <t>ARCHIVIO STORICO ITALIANO</t>
  </si>
  <si>
    <t>0391-7770</t>
  </si>
  <si>
    <t>2036-4660</t>
  </si>
  <si>
    <t>Archivo Espanol de Arqueologia</t>
  </si>
  <si>
    <t>0066-6742</t>
  </si>
  <si>
    <t>1988-3110</t>
  </si>
  <si>
    <t>ARCHIVO ESPANOL DE ARTE</t>
  </si>
  <si>
    <t>0004-0428</t>
  </si>
  <si>
    <t>1988-8511</t>
  </si>
  <si>
    <t>Archivos de Medicina</t>
  </si>
  <si>
    <t>1657-320X</t>
  </si>
  <si>
    <t>2339-3874</t>
  </si>
  <si>
    <t>ARCHIVOS LATINOAMERICANOS DE NUTRICION</t>
  </si>
  <si>
    <t>0004-0622</t>
  </si>
  <si>
    <t>2309-5806</t>
  </si>
  <si>
    <t>Archivum</t>
  </si>
  <si>
    <t>0570-7218</t>
  </si>
  <si>
    <t>2341-1120</t>
  </si>
  <si>
    <t>Archivum Mathematicum</t>
  </si>
  <si>
    <t>1212-5059</t>
  </si>
  <si>
    <t>Archiwa Biblioteki i Muzea Koscielne</t>
  </si>
  <si>
    <t>0518-3766</t>
  </si>
  <si>
    <t>2545-3491</t>
  </si>
  <si>
    <t>Archnet-IJAR International Journal of Architectural Research</t>
  </si>
  <si>
    <t>2631-6862</t>
  </si>
  <si>
    <t>1938-7806</t>
  </si>
  <si>
    <t>ARDEA</t>
  </si>
  <si>
    <t>0373-2266</t>
  </si>
  <si>
    <t>2213-1175</t>
  </si>
  <si>
    <t>ArDIn-Arte Diseno e Ingenieria</t>
  </si>
  <si>
    <t>2254-8319</t>
  </si>
  <si>
    <t>AREA</t>
  </si>
  <si>
    <t>0004-0894</t>
  </si>
  <si>
    <t>1475-4762</t>
  </si>
  <si>
    <t>Area Abierta</t>
  </si>
  <si>
    <t>1578-8393</t>
  </si>
  <si>
    <t>Area Development and Policy</t>
  </si>
  <si>
    <t>2379-2949</t>
  </si>
  <si>
    <t>2379-2957</t>
  </si>
  <si>
    <t>Areas-Revista Internacional de Ciencias Sociales</t>
  </si>
  <si>
    <t>0211-6707</t>
  </si>
  <si>
    <t>1989-6190</t>
  </si>
  <si>
    <t>Arenal-Revista de Historia de las Mujeres</t>
  </si>
  <si>
    <t>1134-6396</t>
  </si>
  <si>
    <t>ARETHUSA</t>
  </si>
  <si>
    <t>0004-0975</t>
  </si>
  <si>
    <t>1080-6504</t>
  </si>
  <si>
    <t>Argentinian Journal of Applied Linguistics</t>
  </si>
  <si>
    <t>2314-3576</t>
  </si>
  <si>
    <t>Argument &amp; Computation</t>
  </si>
  <si>
    <t>1946-2166</t>
  </si>
  <si>
    <t>1946-2174</t>
  </si>
  <si>
    <t>Argumenta Oeconomica</t>
  </si>
  <si>
    <t>1233-5835</t>
  </si>
  <si>
    <t>2720-5088</t>
  </si>
  <si>
    <t>Argumentation</t>
  </si>
  <si>
    <t>0920-427X</t>
  </si>
  <si>
    <t>1572-8374</t>
  </si>
  <si>
    <t>Argumentation and Advocacy</t>
  </si>
  <si>
    <t>1051-1431</t>
  </si>
  <si>
    <t>2576-8476</t>
  </si>
  <si>
    <t>Argumentation et Analyse du Discours</t>
  </si>
  <si>
    <t>1565-8961</t>
  </si>
  <si>
    <t>Argumentos de Razon Tecnica</t>
  </si>
  <si>
    <t>1139-3327</t>
  </si>
  <si>
    <t>2253-8151</t>
  </si>
  <si>
    <t>Argumentos-Revista de Filosofia</t>
  </si>
  <si>
    <t>1984-4247</t>
  </si>
  <si>
    <t>1984-4255</t>
  </si>
  <si>
    <t>Arheologia</t>
  </si>
  <si>
    <t>0235-3490</t>
  </si>
  <si>
    <t>2616-499X</t>
  </si>
  <si>
    <t>Arheoloski Vestnik</t>
  </si>
  <si>
    <t>0570-8966</t>
  </si>
  <si>
    <t>Arid Ecosystems</t>
  </si>
  <si>
    <t>2079-0961</t>
  </si>
  <si>
    <t>2079-0988</t>
  </si>
  <si>
    <t>ARIEL-A REVIEW OF INTERNATIONAL ENGLISH LITERATURE</t>
  </si>
  <si>
    <t>0004-1327</t>
  </si>
  <si>
    <t>1920-1222</t>
  </si>
  <si>
    <t>Aries-Journal for the Study of Western Esotericism</t>
  </si>
  <si>
    <t>1567-9896</t>
  </si>
  <si>
    <t>1570-0593</t>
  </si>
  <si>
    <t>ARION-A JOURNAL OF HUMANITIES AND THE CLASSICS</t>
  </si>
  <si>
    <t>0095-5809</t>
  </si>
  <si>
    <t>Aristonothos-Scritti per il Mediterraneo Antico</t>
  </si>
  <si>
    <t>2037-4488</t>
  </si>
  <si>
    <t>2385-2895</t>
  </si>
  <si>
    <t>Arizona Quarterly</t>
  </si>
  <si>
    <t>0004-1610</t>
  </si>
  <si>
    <t>1558-9595</t>
  </si>
  <si>
    <t>ARMED FORCES &amp; SOCIETY</t>
  </si>
  <si>
    <t>0095-327X</t>
  </si>
  <si>
    <t>1556-0848</t>
  </si>
  <si>
    <t>Arms &amp; Armour</t>
  </si>
  <si>
    <t>1741-6124</t>
  </si>
  <si>
    <t>1749-6268</t>
  </si>
  <si>
    <t>ARO-The Scientific Journal of Koya University</t>
  </si>
  <si>
    <t>2307-549X</t>
  </si>
  <si>
    <t>2410-9355</t>
  </si>
  <si>
    <t>ARP Rheumatology</t>
  </si>
  <si>
    <t>2795-4552</t>
  </si>
  <si>
    <t>ARQ</t>
  </si>
  <si>
    <t>0717-6996</t>
  </si>
  <si>
    <t>arq-Architectural Research Quarterly</t>
  </si>
  <si>
    <t>1359-1355</t>
  </si>
  <si>
    <t>1474-0516</t>
  </si>
  <si>
    <t>Arqueologia</t>
  </si>
  <si>
    <t>0327-5159</t>
  </si>
  <si>
    <t>1853-8126</t>
  </si>
  <si>
    <t>Arqueologia de la Arquitectura</t>
  </si>
  <si>
    <t>1695-2731</t>
  </si>
  <si>
    <t>1989-5313</t>
  </si>
  <si>
    <t>Arqueologia Iberoamericana</t>
  </si>
  <si>
    <t>1989-4104</t>
  </si>
  <si>
    <t>Arqueologia y Territorio Medieval</t>
  </si>
  <si>
    <t>1134-3184</t>
  </si>
  <si>
    <t>2386-5423</t>
  </si>
  <si>
    <t>Arquitecturas del Sur</t>
  </si>
  <si>
    <t>0716-2677</t>
  </si>
  <si>
    <t>0719-6466</t>
  </si>
  <si>
    <t>ARQUIVO BRASILEIRO DE MEDICINA VETERINARIA E ZOOTECNIA</t>
  </si>
  <si>
    <t>0102-0935</t>
  </si>
  <si>
    <t>1678-4162</t>
  </si>
  <si>
    <t>Arquivo Maaravi-Revista Digital de Estudos Judaicos da UFMG</t>
  </si>
  <si>
    <t>1982-3053</t>
  </si>
  <si>
    <t>Arrancada</t>
  </si>
  <si>
    <t>1729-3693</t>
  </si>
  <si>
    <t>1810-5882</t>
  </si>
  <si>
    <t>Array</t>
  </si>
  <si>
    <t>2590-0056</t>
  </si>
  <si>
    <t>Arrhythmia &amp; Electrophysiology Review</t>
  </si>
  <si>
    <t>2050-3369</t>
  </si>
  <si>
    <t>2050-3377</t>
  </si>
  <si>
    <t>Ars &amp; Humanitas: Journal of Arts and Humanities</t>
  </si>
  <si>
    <t>1854-9632</t>
  </si>
  <si>
    <t>2350-4218</t>
  </si>
  <si>
    <t>Ars Adriatica</t>
  </si>
  <si>
    <t>1848-1590</t>
  </si>
  <si>
    <t>1848-7459</t>
  </si>
  <si>
    <t>Ars Bilduma</t>
  </si>
  <si>
    <t>1989-9262</t>
  </si>
  <si>
    <t>Ars Brevis</t>
  </si>
  <si>
    <t>1136-3711</t>
  </si>
  <si>
    <t>2339-9775</t>
  </si>
  <si>
    <t>Ars Judaica-The Bar Ilan Journal of Jewish Art</t>
  </si>
  <si>
    <t>1565-6721</t>
  </si>
  <si>
    <t>2516-4252</t>
  </si>
  <si>
    <t>ARS Orientalis</t>
  </si>
  <si>
    <t>0571-1371</t>
  </si>
  <si>
    <t>Ars Pharmaceutica</t>
  </si>
  <si>
    <t>0004-2927</t>
  </si>
  <si>
    <t>2340-9894</t>
  </si>
  <si>
    <t>Art Design &amp; Communication in Higher Education</t>
  </si>
  <si>
    <t>1474-273X</t>
  </si>
  <si>
    <t>2040-0896</t>
  </si>
  <si>
    <t>Art Documentation</t>
  </si>
  <si>
    <t>0730-7187</t>
  </si>
  <si>
    <t>2161-9417</t>
  </si>
  <si>
    <t>ART HISTORY</t>
  </si>
  <si>
    <t>0141-6790</t>
  </si>
  <si>
    <t>1467-8365</t>
  </si>
  <si>
    <t>ART IN AMERICA</t>
  </si>
  <si>
    <t>0004-3214</t>
  </si>
  <si>
    <t>ART JOURNAL</t>
  </si>
  <si>
    <t>0004-3249</t>
  </si>
  <si>
    <t>2325-5307</t>
  </si>
  <si>
    <t>Art Style</t>
  </si>
  <si>
    <t>2596-1802</t>
  </si>
  <si>
    <t>2596-1810</t>
  </si>
  <si>
    <t>Art Therapy</t>
  </si>
  <si>
    <t>0742-1656</t>
  </si>
  <si>
    <t>2159-9394</t>
  </si>
  <si>
    <t>ArtCultura-Revista de Historia Cultura e Arte</t>
  </si>
  <si>
    <t>1516-8603</t>
  </si>
  <si>
    <t>2178-3845</t>
  </si>
  <si>
    <t>Arte Individuo y Sociedad</t>
  </si>
  <si>
    <t>1131-5598</t>
  </si>
  <si>
    <t>1988-2408</t>
  </si>
  <si>
    <t>Arte y Ciudad-Revista de Investigacion</t>
  </si>
  <si>
    <t>2254-2930</t>
  </si>
  <si>
    <t>2254-7673</t>
  </si>
  <si>
    <t>Arte y Politicas de Identidad</t>
  </si>
  <si>
    <t>1889-979X</t>
  </si>
  <si>
    <t>1989-8452</t>
  </si>
  <si>
    <t>Arterial Hypertension</t>
  </si>
  <si>
    <t>2449-6170</t>
  </si>
  <si>
    <t>2449-6162</t>
  </si>
  <si>
    <t>Arteterapia-Papeles de Arteterapia y Educacion Artistica para la Inclusion Social</t>
  </si>
  <si>
    <t>1886-6190</t>
  </si>
  <si>
    <t>1988-8309</t>
  </si>
  <si>
    <t>Arthroplasty</t>
  </si>
  <si>
    <t>2524-7948</t>
  </si>
  <si>
    <t>Arthroplasty Today</t>
  </si>
  <si>
    <t>2352-3441</t>
  </si>
  <si>
    <t>Arthroscopy Techniques</t>
  </si>
  <si>
    <t>2212-6287</t>
  </si>
  <si>
    <t>ARTHROSKOPIE</t>
  </si>
  <si>
    <t>0933-7946</t>
  </si>
  <si>
    <t>1434-3924</t>
  </si>
  <si>
    <t>Arthur Miller Journal</t>
  </si>
  <si>
    <t>1558-8831</t>
  </si>
  <si>
    <t>2333-3154</t>
  </si>
  <si>
    <t>Arthuriana</t>
  </si>
  <si>
    <t>1078-6279</t>
  </si>
  <si>
    <t>1934-1539</t>
  </si>
  <si>
    <t>Arti Musices</t>
  </si>
  <si>
    <t>0587-5455</t>
  </si>
  <si>
    <t>1848-9303</t>
  </si>
  <si>
    <t>ARTIBUS ASIAE</t>
  </si>
  <si>
    <t>0004-3648</t>
  </si>
  <si>
    <t>Artifara-Revista de Lenguas y Literaturas Ibericas y Latinoamericanas</t>
  </si>
  <si>
    <t>1594-378X</t>
  </si>
  <si>
    <t>Artificial Intelligence in Agriculture</t>
  </si>
  <si>
    <t>2589-7217</t>
  </si>
  <si>
    <t>Artificial Satellites-Journal of Planetary Geodesy</t>
  </si>
  <si>
    <t>0208-841X</t>
  </si>
  <si>
    <t>2083-6104</t>
  </si>
  <si>
    <t>ARTMargins</t>
  </si>
  <si>
    <t>2162-2574</t>
  </si>
  <si>
    <t>2162-2582</t>
  </si>
  <si>
    <t>Artnodes</t>
  </si>
  <si>
    <t>1695-5951</t>
  </si>
  <si>
    <t>Arts</t>
  </si>
  <si>
    <t>2076-0752</t>
  </si>
  <si>
    <t>Arts &amp; Health</t>
  </si>
  <si>
    <t>1753-3015</t>
  </si>
  <si>
    <t>1753-3023</t>
  </si>
  <si>
    <t>Arts and Humanities in Higher Education</t>
  </si>
  <si>
    <t>1474-0222</t>
  </si>
  <si>
    <t>1741-265X</t>
  </si>
  <si>
    <t>Arts and the Market</t>
  </si>
  <si>
    <t>2056-4945</t>
  </si>
  <si>
    <t>2056-4953</t>
  </si>
  <si>
    <t>ARTS IN PSYCHOTHERAPY</t>
  </si>
  <si>
    <t>0197-4556</t>
  </si>
  <si>
    <t>1873-5878</t>
  </si>
  <si>
    <t>Art-Sanat</t>
  </si>
  <si>
    <t>2148-3582</t>
  </si>
  <si>
    <t>ARYA Atherosclerosis</t>
  </si>
  <si>
    <t>1735-3955</t>
  </si>
  <si>
    <t>2251-6638</t>
  </si>
  <si>
    <t>ARYS-Antiguedad Religiones y Sociedades</t>
  </si>
  <si>
    <t>1575-166X</t>
  </si>
  <si>
    <t>2173-6847</t>
  </si>
  <si>
    <t>ASCE-ASME Journal of Risk and Uncertainty in Engineering Systems Part B-Mechanical Engineering</t>
  </si>
  <si>
    <t>2332-9017</t>
  </si>
  <si>
    <t>2332-9025</t>
  </si>
  <si>
    <t>Aschkenas-Zeitschrift fuer Geschichte und Kultur der Juden</t>
  </si>
  <si>
    <t>1016-4987</t>
  </si>
  <si>
    <t>1865-9438</t>
  </si>
  <si>
    <t>Asclepio-Revista de Historia de la Medicina y de la Ciencia</t>
  </si>
  <si>
    <t>0210-4466</t>
  </si>
  <si>
    <t>1988-3102</t>
  </si>
  <si>
    <t>Asia Europe Journal</t>
  </si>
  <si>
    <t>1610-2932</t>
  </si>
  <si>
    <t>1612-1031</t>
  </si>
  <si>
    <t>Asia Pacific Allergy</t>
  </si>
  <si>
    <t>2233-8276</t>
  </si>
  <si>
    <t>2233-8268</t>
  </si>
  <si>
    <t>Asia Pacific Business Review</t>
  </si>
  <si>
    <t>1360-2381</t>
  </si>
  <si>
    <t>1743-792X</t>
  </si>
  <si>
    <t>Asia Pacific Education Review</t>
  </si>
  <si>
    <t>1598-1037</t>
  </si>
  <si>
    <t>1876-407X</t>
  </si>
  <si>
    <t>Asia Pacific Journal of Counselling and Psychotherapy</t>
  </si>
  <si>
    <t>2150-7686</t>
  </si>
  <si>
    <t>2150-7708</t>
  </si>
  <si>
    <t>Asia Pacific Journal of Education</t>
  </si>
  <si>
    <t>0218-8791</t>
  </si>
  <si>
    <t>1742-6855</t>
  </si>
  <si>
    <t>Asia Pacific Journal of Environmental Law</t>
  </si>
  <si>
    <t>1385-2140</t>
  </si>
  <si>
    <t>1875-8258</t>
  </si>
  <si>
    <t>Asia Pacific Journal of Health Management</t>
  </si>
  <si>
    <t>2204-3136</t>
  </si>
  <si>
    <t>Asia Pacific Journal of Human Resources</t>
  </si>
  <si>
    <t>1038-4111</t>
  </si>
  <si>
    <t>1744-7941</t>
  </si>
  <si>
    <t>Asia Pacific Journal of Innovation and Entrepreneurship</t>
  </si>
  <si>
    <t>2071-1395</t>
  </si>
  <si>
    <t>2398-7812</t>
  </si>
  <si>
    <t>Asia Pacific Journal of Management</t>
  </si>
  <si>
    <t>0217-4561</t>
  </si>
  <si>
    <t>1572-9958</t>
  </si>
  <si>
    <t>Asia Pacific Journal of Marketing and Logistics</t>
  </si>
  <si>
    <t>1355-5855</t>
  </si>
  <si>
    <t>1758-4248</t>
  </si>
  <si>
    <t>Asia Pacific Journal of Public Administration</t>
  </si>
  <si>
    <t>2327-6665</t>
  </si>
  <si>
    <t>2327-6673</t>
  </si>
  <si>
    <t>ASIA PACIFIC JOURNAL OF SOCIAL WORK AND DEVELOPMENT</t>
  </si>
  <si>
    <t>2165-0993</t>
  </si>
  <si>
    <t>Asia Pacific Journal of Tourism Research</t>
  </si>
  <si>
    <t>1094-1665</t>
  </si>
  <si>
    <t>1741-6507</t>
  </si>
  <si>
    <t>Asia Pacific Law Review</t>
  </si>
  <si>
    <t>1019-2557</t>
  </si>
  <si>
    <t>1875-8444</t>
  </si>
  <si>
    <t>Asia Pacific Management Review</t>
  </si>
  <si>
    <t>1029-3132</t>
  </si>
  <si>
    <t>Asia Pacific Scholar</t>
  </si>
  <si>
    <t>2424-9335</t>
  </si>
  <si>
    <t>2424-9270</t>
  </si>
  <si>
    <t>Asia Pacific Viewpoint</t>
  </si>
  <si>
    <t>1360-7456</t>
  </si>
  <si>
    <t>1467-8373</t>
  </si>
  <si>
    <t>Asian Academy of Management Journal of Accounting and Finance</t>
  </si>
  <si>
    <t>1823-4992</t>
  </si>
  <si>
    <t>2180-4192</t>
  </si>
  <si>
    <t>Asian Affairs</t>
  </si>
  <si>
    <t>0306-8374</t>
  </si>
  <si>
    <t>1477-1500</t>
  </si>
  <si>
    <t>Asian American Journal of Psychology</t>
  </si>
  <si>
    <t>1948-1985</t>
  </si>
  <si>
    <t>1948-1993</t>
  </si>
  <si>
    <t>Asian and African Studies</t>
  </si>
  <si>
    <t>1335-1257</t>
  </si>
  <si>
    <t>2585-8793</t>
  </si>
  <si>
    <t>Asian and Pacific Migration Journal</t>
  </si>
  <si>
    <t>0117-1968</t>
  </si>
  <si>
    <t>2057-049X</t>
  </si>
  <si>
    <t>Asian Bioethics Review</t>
  </si>
  <si>
    <t>1793-8759</t>
  </si>
  <si>
    <t>1793-9453</t>
  </si>
  <si>
    <t>Asian Biotechnology and Development Review</t>
  </si>
  <si>
    <t>0972-7566</t>
  </si>
  <si>
    <t>Asian Business &amp; Management</t>
  </si>
  <si>
    <t>1472-4782</t>
  </si>
  <si>
    <t>1476-9328</t>
  </si>
  <si>
    <t>Asian Case Research Journal</t>
  </si>
  <si>
    <t>0218-9275</t>
  </si>
  <si>
    <t>1793-6772</t>
  </si>
  <si>
    <t>Asian Cinema</t>
  </si>
  <si>
    <t>1059-440X</t>
  </si>
  <si>
    <t>2049-6710</t>
  </si>
  <si>
    <t>Asian Development Review</t>
  </si>
  <si>
    <t>0116-1105</t>
  </si>
  <si>
    <t>1996-7241</t>
  </si>
  <si>
    <t>Asian Diasporic Visual Cultures and the Americas</t>
  </si>
  <si>
    <t>2352-3077</t>
  </si>
  <si>
    <t>2352-3085</t>
  </si>
  <si>
    <t>Asian Economic Journal</t>
  </si>
  <si>
    <t>1351-3958</t>
  </si>
  <si>
    <t>1467-8381</t>
  </si>
  <si>
    <t>Asian Economic Papers</t>
  </si>
  <si>
    <t>1535-3516</t>
  </si>
  <si>
    <t>1536-0083</t>
  </si>
  <si>
    <t>Asian Economic Policy Review</t>
  </si>
  <si>
    <t>1832-8105</t>
  </si>
  <si>
    <t>1748-3131</t>
  </si>
  <si>
    <t>Asian Education and Development Studies</t>
  </si>
  <si>
    <t>2046-3162</t>
  </si>
  <si>
    <t>2046-3170</t>
  </si>
  <si>
    <t>Asian Englishes</t>
  </si>
  <si>
    <t>1348-8678</t>
  </si>
  <si>
    <t>2331-2548</t>
  </si>
  <si>
    <t>Asian Geographer</t>
  </si>
  <si>
    <t>1022-5706</t>
  </si>
  <si>
    <t>2158-1762</t>
  </si>
  <si>
    <t>Asian Journal of Accounting and Governance</t>
  </si>
  <si>
    <t>2180-3838</t>
  </si>
  <si>
    <t>Asian Journal of Agriculture and Biology</t>
  </si>
  <si>
    <t>2307-8553</t>
  </si>
  <si>
    <t>Asian Journal of Agriculture and Development</t>
  </si>
  <si>
    <t>1656-4383</t>
  </si>
  <si>
    <t>Asian Journal of Atmospheric Environment</t>
  </si>
  <si>
    <t>1976-6912</t>
  </si>
  <si>
    <t>2287-1160</t>
  </si>
  <si>
    <t>Asian Journal of Business and Accounting</t>
  </si>
  <si>
    <t>1985-4064</t>
  </si>
  <si>
    <t>2180-3137</t>
  </si>
  <si>
    <t>Asian Journal of Business Ethics</t>
  </si>
  <si>
    <t>2210-6723</t>
  </si>
  <si>
    <t>2210-6731</t>
  </si>
  <si>
    <t>Asian Journal of Communication</t>
  </si>
  <si>
    <t>0129-2986</t>
  </si>
  <si>
    <t>1742-0911</t>
  </si>
  <si>
    <t>Asian Journal of Criminology</t>
  </si>
  <si>
    <t>1871-0131</t>
  </si>
  <si>
    <t>1871-014X</t>
  </si>
  <si>
    <t>Asian Journal of Endoscopic Surgery</t>
  </si>
  <si>
    <t>1758-5902</t>
  </si>
  <si>
    <t>1758-5910</t>
  </si>
  <si>
    <t>Asian Journal of International Law</t>
  </si>
  <si>
    <t>2044-2513</t>
  </si>
  <si>
    <t>2044-2521</t>
  </si>
  <si>
    <t>Asian Journal of Law and Economics</t>
  </si>
  <si>
    <t>2194-6086</t>
  </si>
  <si>
    <t>2154-4611</t>
  </si>
  <si>
    <t>Asian Journal of Management Cases</t>
  </si>
  <si>
    <t>0972-8201</t>
  </si>
  <si>
    <t>0973-0621</t>
  </si>
  <si>
    <t>Asian Journal of Middle Eastern and Islamic Studies</t>
  </si>
  <si>
    <t>2576-5949</t>
  </si>
  <si>
    <t>2576-5957</t>
  </si>
  <si>
    <t>Asian Journal of Pharmaceutical Research and Health Care</t>
  </si>
  <si>
    <t>2250-1444</t>
  </si>
  <si>
    <t>2250-1460</t>
  </si>
  <si>
    <t>Asian Journal of Pharmaceutics</t>
  </si>
  <si>
    <t>0973-8398</t>
  </si>
  <si>
    <t>1998-409X</t>
  </si>
  <si>
    <t>Asian Journal of Political Science</t>
  </si>
  <si>
    <t>0218-5377</t>
  </si>
  <si>
    <t>1750-7812</t>
  </si>
  <si>
    <t>Asian Journal of Shipping and Logistics</t>
  </si>
  <si>
    <t>2092-5212</t>
  </si>
  <si>
    <t>2352-4871</t>
  </si>
  <si>
    <t>Asian Journal of Social Health and Behavior</t>
  </si>
  <si>
    <t>2772-4204</t>
  </si>
  <si>
    <t>ASIAN JOURNAL OF SOCIAL PSYCHOLOGY</t>
  </si>
  <si>
    <t>1467-839X</t>
  </si>
  <si>
    <t>Asian Journal of Social Science</t>
  </si>
  <si>
    <t>1568-4849</t>
  </si>
  <si>
    <t>1568-5314</t>
  </si>
  <si>
    <t>Asian Journal of Technology Innovation</t>
  </si>
  <si>
    <t>1976-1597</t>
  </si>
  <si>
    <t>2158-6721</t>
  </si>
  <si>
    <t>Asian Journal of Urology</t>
  </si>
  <si>
    <t>2214-3882</t>
  </si>
  <si>
    <t>2214-3890</t>
  </si>
  <si>
    <t>ASIAN JOURNAL OF WOMENS STUDIES</t>
  </si>
  <si>
    <t>1225-9276</t>
  </si>
  <si>
    <t>2377-004X</t>
  </si>
  <si>
    <t>ASIAN MUSIC</t>
  </si>
  <si>
    <t>0044-9202</t>
  </si>
  <si>
    <t>1553-5630</t>
  </si>
  <si>
    <t>Asian Pacific Journal of Reproduction</t>
  </si>
  <si>
    <t>2305-0500</t>
  </si>
  <si>
    <t>2305-0519</t>
  </si>
  <si>
    <t>Asian Perspectives-The Journal of Archaeology for Asia and the Pacific</t>
  </si>
  <si>
    <t>0066-8435</t>
  </si>
  <si>
    <t>1535-8283</t>
  </si>
  <si>
    <t>ASIAN PHILOSOPHY</t>
  </si>
  <si>
    <t>0955-2367</t>
  </si>
  <si>
    <t>1469-2961</t>
  </si>
  <si>
    <t>Asian Politics &amp; Policy</t>
  </si>
  <si>
    <t>1943-0779</t>
  </si>
  <si>
    <t>1943-0787</t>
  </si>
  <si>
    <t>Asian Population Studies</t>
  </si>
  <si>
    <t>1744-1730</t>
  </si>
  <si>
    <t>1744-1749</t>
  </si>
  <si>
    <t>Asian Review of Accounting</t>
  </si>
  <si>
    <t>1321-7348</t>
  </si>
  <si>
    <t>1758-8863</t>
  </si>
  <si>
    <t>Asian Review of World Histories</t>
  </si>
  <si>
    <t>2287-965X</t>
  </si>
  <si>
    <t>2287-9811</t>
  </si>
  <si>
    <t>Asian Spine Journal</t>
  </si>
  <si>
    <t>1976-1902</t>
  </si>
  <si>
    <t>1976-7846</t>
  </si>
  <si>
    <t>Asian Studies Review</t>
  </si>
  <si>
    <t>1035-7823</t>
  </si>
  <si>
    <t>1467-8403</t>
  </si>
  <si>
    <t>ASIAN SURVEY</t>
  </si>
  <si>
    <t>0004-4687</t>
  </si>
  <si>
    <t>1533-838X</t>
  </si>
  <si>
    <t>ASIAN THEATRE JOURNAL</t>
  </si>
  <si>
    <t>0742-5457</t>
  </si>
  <si>
    <t>1527-2109</t>
  </si>
  <si>
    <t>Asian Women</t>
  </si>
  <si>
    <t>1225-925X</t>
  </si>
  <si>
    <t>2586-5714</t>
  </si>
  <si>
    <t>ASIANetwork Exchange-A Journal for Asian Studies in the Liberal Arts</t>
  </si>
  <si>
    <t>1943-9938</t>
  </si>
  <si>
    <t>1943-9946</t>
  </si>
  <si>
    <t>Asian-European Journal of Mathematics</t>
  </si>
  <si>
    <t>1793-5571</t>
  </si>
  <si>
    <t>1793-7183</t>
  </si>
  <si>
    <t>Asian-Pacific Journal of Second and Foreign Language Education</t>
  </si>
  <si>
    <t>2363-5169</t>
  </si>
  <si>
    <t>Asia-Pacific Education Researcher</t>
  </si>
  <si>
    <t>0119-5646</t>
  </si>
  <si>
    <t>2243-7908</t>
  </si>
  <si>
    <t>Asia-Pacific Financial Markets</t>
  </si>
  <si>
    <t>1387-2834</t>
  </si>
  <si>
    <t>1573-6946</t>
  </si>
  <si>
    <t>Asia-Pacific Journal of Accounting &amp; Economics</t>
  </si>
  <si>
    <t>1608-1625</t>
  </si>
  <si>
    <t>2164-2257</t>
  </si>
  <si>
    <t>Asia-Pacific Journal of Business Administration</t>
  </si>
  <si>
    <t>1757-4323</t>
  </si>
  <si>
    <t>1757-4331</t>
  </si>
  <si>
    <t>Asia-Pacific Journal of Financial Studies</t>
  </si>
  <si>
    <t>2041-9945</t>
  </si>
  <si>
    <t>2041-6156</t>
  </si>
  <si>
    <t>Asia-Pacific Journal of Ocean Law and Policy</t>
  </si>
  <si>
    <t>2451-9367</t>
  </si>
  <si>
    <t>2451-9391</t>
  </si>
  <si>
    <t>Asia-Pacific Journal of Regional Science</t>
  </si>
  <si>
    <t>2509-7946</t>
  </si>
  <si>
    <t>2509-7954</t>
  </si>
  <si>
    <t>2214-6873</t>
  </si>
  <si>
    <t>Asia-Pacific Journal of Teacher Education</t>
  </si>
  <si>
    <t>1359-866X</t>
  </si>
  <si>
    <t>1469-2945</t>
  </si>
  <si>
    <t>Asia-Pacific Journal-Japan Focus</t>
  </si>
  <si>
    <t>1557-4660</t>
  </si>
  <si>
    <t>Asia-Pacific Language Variation</t>
  </si>
  <si>
    <t>2215-1354</t>
  </si>
  <si>
    <t>2215-1362</t>
  </si>
  <si>
    <t>Asia-Pacific Management Accounting Journal</t>
  </si>
  <si>
    <t>1675-3194</t>
  </si>
  <si>
    <t>Asia-Pacific Review</t>
  </si>
  <si>
    <t>1343-9006</t>
  </si>
  <si>
    <t>1469-2937</t>
  </si>
  <si>
    <t>Asiascape-Digital Asia</t>
  </si>
  <si>
    <t>2214-2304</t>
  </si>
  <si>
    <t>2214-2312</t>
  </si>
  <si>
    <t>Asiatic-IIUM Journal of English Language and Literature</t>
  </si>
  <si>
    <t>1985-3106</t>
  </si>
  <si>
    <t>Aspasia</t>
  </si>
  <si>
    <t>1933-2882</t>
  </si>
  <si>
    <t>1933-2890</t>
  </si>
  <si>
    <t>ASR Chiang Mai University Journal of Social Sciences and Humanities</t>
  </si>
  <si>
    <t>2408-1469</t>
  </si>
  <si>
    <t>Assessing Writing</t>
  </si>
  <si>
    <t>1075-2935</t>
  </si>
  <si>
    <t>1873-5916</t>
  </si>
  <si>
    <t>ASSESSMENT</t>
  </si>
  <si>
    <t>1073-1911</t>
  </si>
  <si>
    <t>1552-3489</t>
  </si>
  <si>
    <t>Assessment &amp; Evaluation in Higher Education</t>
  </si>
  <si>
    <t>0260-2938</t>
  </si>
  <si>
    <t>1469-297X</t>
  </si>
  <si>
    <t>Assessment in Education-Principles Policy &amp; Practice</t>
  </si>
  <si>
    <t>0969-594X</t>
  </si>
  <si>
    <t>1465-329X</t>
  </si>
  <si>
    <t>ASSISTIVE TECHNOLOGY</t>
  </si>
  <si>
    <t>1040-0435</t>
  </si>
  <si>
    <t>1949-3614</t>
  </si>
  <si>
    <t>Asterion-Philosophie Histoire des Idees Pensee Politique</t>
  </si>
  <si>
    <t>1762-6110</t>
  </si>
  <si>
    <t>Asthma Allergy Immunology</t>
  </si>
  <si>
    <t>1308-9234</t>
  </si>
  <si>
    <t>Astrodynamics</t>
  </si>
  <si>
    <t>2522-008X</t>
  </si>
  <si>
    <t>2522-0098</t>
  </si>
  <si>
    <t>Astrolabio-Nueva Epoca</t>
  </si>
  <si>
    <t>1668-7515</t>
  </si>
  <si>
    <t>ATA Journal of Legal Tax Research</t>
  </si>
  <si>
    <t>1543-866X</t>
  </si>
  <si>
    <t>Atalanta-Revista de las Letras Barrocas</t>
  </si>
  <si>
    <t>2340-1176</t>
  </si>
  <si>
    <t>Atalante-Revista de Estudios Cinematograficos</t>
  </si>
  <si>
    <t>1885-3730</t>
  </si>
  <si>
    <t>2340-6992</t>
  </si>
  <si>
    <t>Atelie Geografico</t>
  </si>
  <si>
    <t>1982-1956</t>
  </si>
  <si>
    <t>Atelier</t>
  </si>
  <si>
    <t>2109-9103</t>
  </si>
  <si>
    <t>Atelier du Centre de Recherches Historiques</t>
  </si>
  <si>
    <t>1760-7914</t>
  </si>
  <si>
    <t>Atenas</t>
  </si>
  <si>
    <t>1682-2749</t>
  </si>
  <si>
    <t>Atenea</t>
  </si>
  <si>
    <t>0718-0462</t>
  </si>
  <si>
    <t>ATHENAEUM-STUDI PERIODICI DI LETTERATURA E STORIA DELL ANTICHITA</t>
  </si>
  <si>
    <t>0004-6574</t>
  </si>
  <si>
    <t>Athenea Digital</t>
  </si>
  <si>
    <t>1578-8946</t>
  </si>
  <si>
    <t>2667-0909</t>
  </si>
  <si>
    <t>Atlantic Journal of Communication</t>
  </si>
  <si>
    <t>1545-6870</t>
  </si>
  <si>
    <t>1545-6889</t>
  </si>
  <si>
    <t>Atlantic Law Journal</t>
  </si>
  <si>
    <t>1521-3293</t>
  </si>
  <si>
    <t>2371-9680</t>
  </si>
  <si>
    <t>Atlantic Studies-Global Currents</t>
  </si>
  <si>
    <t>1478-8810</t>
  </si>
  <si>
    <t>1740-4649</t>
  </si>
  <si>
    <t>Atlantis-Critical Studies in Gender Culture &amp; Social Justice</t>
  </si>
  <si>
    <t>0702-7818</t>
  </si>
  <si>
    <t>1715-0698</t>
  </si>
  <si>
    <t>Atlantis-Journal of the Spanish Association of Anglo-American Studies</t>
  </si>
  <si>
    <t>0210-6124</t>
  </si>
  <si>
    <t>1989-6840</t>
  </si>
  <si>
    <t>Atmosphere-Korea</t>
  </si>
  <si>
    <t>1598-3560</t>
  </si>
  <si>
    <t>2288-3266</t>
  </si>
  <si>
    <t>Atmospheric and Oceanic Science Letters</t>
  </si>
  <si>
    <t>1674-2834</t>
  </si>
  <si>
    <t>2376-6123</t>
  </si>
  <si>
    <t>Atmospheric Environment-X</t>
  </si>
  <si>
    <t>2590-1621</t>
  </si>
  <si>
    <t>ATOMIC ENERGY</t>
  </si>
  <si>
    <t>1573-8205</t>
  </si>
  <si>
    <t>Atoms</t>
  </si>
  <si>
    <t>2218-2004</t>
  </si>
  <si>
    <t>AtoZ-Novas Praticas em Informacao e Conhecimento</t>
  </si>
  <si>
    <t>2237-826X</t>
  </si>
  <si>
    <t>ATP Magazine</t>
  </si>
  <si>
    <t>2190-4111</t>
  </si>
  <si>
    <t>2364-3137</t>
  </si>
  <si>
    <t>ATS Scholar</t>
  </si>
  <si>
    <t>2690-7097</t>
  </si>
  <si>
    <t>ATTACHMENT &amp; HUMAN DEVELOPMENT</t>
  </si>
  <si>
    <t>1461-6734</t>
  </si>
  <si>
    <t>1469-2988</t>
  </si>
  <si>
    <t>Atti Accademia Peloritana dei Pericolanti-Classe di Scienze Fisiche Matematiche e Naturali</t>
  </si>
  <si>
    <t>0365-0359</t>
  </si>
  <si>
    <t>1825-1242</t>
  </si>
  <si>
    <t>AUC Geographica</t>
  </si>
  <si>
    <t>0300-5402</t>
  </si>
  <si>
    <t>2336-1980</t>
  </si>
  <si>
    <t>Audiology and Neurotology</t>
  </si>
  <si>
    <t>Audiology Research</t>
  </si>
  <si>
    <t>2039-4330</t>
  </si>
  <si>
    <t>2039-4349</t>
  </si>
  <si>
    <t>AUDITING-A JOURNAL OF PRACTICE &amp; THEORY</t>
  </si>
  <si>
    <t>0278-0380</t>
  </si>
  <si>
    <t>1558-7991</t>
  </si>
  <si>
    <t>Auditory and Vestibular Research</t>
  </si>
  <si>
    <t>2423-480X</t>
  </si>
  <si>
    <t>Aufklarung-Revista de Filosofia</t>
  </si>
  <si>
    <t>2318-9428</t>
  </si>
  <si>
    <t>Augenheilkunde Up2date</t>
  </si>
  <si>
    <t>1616-9719</t>
  </si>
  <si>
    <t>1616-9735</t>
  </si>
  <si>
    <t>Augustinian Studies</t>
  </si>
  <si>
    <t>0094-5323</t>
  </si>
  <si>
    <t>2153-7917</t>
  </si>
  <si>
    <t>Aula Abierta</t>
  </si>
  <si>
    <t>0210-2773</t>
  </si>
  <si>
    <t>2341-2313</t>
  </si>
  <si>
    <t>Aula de Encuentro</t>
  </si>
  <si>
    <t>1137-8778</t>
  </si>
  <si>
    <t>2341-4847</t>
  </si>
  <si>
    <t>Aula Orientalis</t>
  </si>
  <si>
    <t>0212-5730</t>
  </si>
  <si>
    <t>AusArt</t>
  </si>
  <si>
    <t>2340-9134</t>
  </si>
  <si>
    <t>2340-8510</t>
  </si>
  <si>
    <t>Auster</t>
  </si>
  <si>
    <t>1514-0121</t>
  </si>
  <si>
    <t>2346-8890</t>
  </si>
  <si>
    <t>Austral Comunicacion</t>
  </si>
  <si>
    <t>2313-9129</t>
  </si>
  <si>
    <t>2313-9137</t>
  </si>
  <si>
    <t>Australasian Accounting Business and Finance Journal</t>
  </si>
  <si>
    <t>1834-2000</t>
  </si>
  <si>
    <t>1834-2019</t>
  </si>
  <si>
    <t>Australasian Agribusiness Review</t>
  </si>
  <si>
    <t>1833-5675</t>
  </si>
  <si>
    <t>1442-6951</t>
  </si>
  <si>
    <t>Australasian Dispute Resolution Journal</t>
  </si>
  <si>
    <t>1441-7847</t>
  </si>
  <si>
    <t>Australasian Drama Studies</t>
  </si>
  <si>
    <t>0810-4123</t>
  </si>
  <si>
    <t>Australasian Journal of Combinatorics</t>
  </si>
  <si>
    <t>2202-3518</t>
  </si>
  <si>
    <t>Australasian Journal of Early Childhood</t>
  </si>
  <si>
    <t>1836-9391</t>
  </si>
  <si>
    <t>1839-5961</t>
  </si>
  <si>
    <t>Australasian Journal of Educational Technology</t>
  </si>
  <si>
    <t>1449-3098</t>
  </si>
  <si>
    <t>1449-5554</t>
  </si>
  <si>
    <t>Australasian Journal of Environmental Management</t>
  </si>
  <si>
    <t>1448-6563</t>
  </si>
  <si>
    <t>2159-5356</t>
  </si>
  <si>
    <t>Australasian Journal of Information Systems</t>
  </si>
  <si>
    <t>1449-8618</t>
  </si>
  <si>
    <t>1326-2238</t>
  </si>
  <si>
    <t>Australasian Journal of Logic</t>
  </si>
  <si>
    <t>1448-5052</t>
  </si>
  <si>
    <t>AUSTRALASIAN JOURNAL OF PHILOSOPHY</t>
  </si>
  <si>
    <t>0004-8402</t>
  </si>
  <si>
    <t>1471-6828</t>
  </si>
  <si>
    <t>Australasian Journal of Special and Inclusive Education</t>
  </si>
  <si>
    <t>2515-0731</t>
  </si>
  <si>
    <t>2515-074X</t>
  </si>
  <si>
    <t>Australasian Journal of Water Resources</t>
  </si>
  <si>
    <t>1324-1583</t>
  </si>
  <si>
    <t>2204-227X</t>
  </si>
  <si>
    <t>Australasian Marketing Journal</t>
  </si>
  <si>
    <t>1441-3582</t>
  </si>
  <si>
    <t>1839-3349</t>
  </si>
  <si>
    <t>Australasian Orthodontic Journal</t>
  </si>
  <si>
    <t>2207-7472</t>
  </si>
  <si>
    <t>2207-7480</t>
  </si>
  <si>
    <t>AUSTRALASIAN PARLIAMENTARY REVIEW</t>
  </si>
  <si>
    <t>1447-9125</t>
  </si>
  <si>
    <t>Australian Accounting Review</t>
  </si>
  <si>
    <t>1035-6908</t>
  </si>
  <si>
    <t>1835-2561</t>
  </si>
  <si>
    <t>Australian and New Zealand Journal of Art</t>
  </si>
  <si>
    <t>1443-4318</t>
  </si>
  <si>
    <t>2203-1871</t>
  </si>
  <si>
    <t>Australian and New Zealand Journal of Family Therapy</t>
  </si>
  <si>
    <t>0814-723X</t>
  </si>
  <si>
    <t>1467-8438</t>
  </si>
  <si>
    <t>AUSTRALIAN ARCHAEOLOGY</t>
  </si>
  <si>
    <t>0312-2417</t>
  </si>
  <si>
    <t>2470-0363</t>
  </si>
  <si>
    <t>AUSTRALIAN BUSINESS LAW REVIEW</t>
  </si>
  <si>
    <t>0310-1053</t>
  </si>
  <si>
    <t>AUSTRALIAN ECONOMIC PAPERS</t>
  </si>
  <si>
    <t>0004-900X</t>
  </si>
  <si>
    <t>1467-8454</t>
  </si>
  <si>
    <t>Australian Economic Review</t>
  </si>
  <si>
    <t>0004-9018</t>
  </si>
  <si>
    <t>1467-8462</t>
  </si>
  <si>
    <t>AUSTRALIAN EDUCATIONAL RESEARCHER</t>
  </si>
  <si>
    <t>0311-6999</t>
  </si>
  <si>
    <t>2210-5328</t>
  </si>
  <si>
    <t>AUSTRALIAN FARM BUSINESS MANAGEMENT JOURNAL</t>
  </si>
  <si>
    <t>1449-5937</t>
  </si>
  <si>
    <t>1449-7875</t>
  </si>
  <si>
    <t>Australian Feminist Law Journal</t>
  </si>
  <si>
    <t>1320-0968</t>
  </si>
  <si>
    <t>2204-0064</t>
  </si>
  <si>
    <t>AUSTRALIAN FEMINIST STUDIES</t>
  </si>
  <si>
    <t>0816-4649</t>
  </si>
  <si>
    <t>1465-3303</t>
  </si>
  <si>
    <t>AUSTRALIAN GEOGRAPHER</t>
  </si>
  <si>
    <t>0004-9182</t>
  </si>
  <si>
    <t>1465-3311</t>
  </si>
  <si>
    <t>Australian Geomechanics Journal</t>
  </si>
  <si>
    <t>0818-9110</t>
  </si>
  <si>
    <t>Australian Humanities Review</t>
  </si>
  <si>
    <t>1835-8063</t>
  </si>
  <si>
    <t>1325-8338</t>
  </si>
  <si>
    <t>Australian Intellectual Property Journal</t>
  </si>
  <si>
    <t>1038-1635</t>
  </si>
  <si>
    <t>Australian Journal of Administrative Law</t>
  </si>
  <si>
    <t>1320-7105</t>
  </si>
  <si>
    <t>Australian Journal of Career Development</t>
  </si>
  <si>
    <t>1038-4162</t>
  </si>
  <si>
    <t>2200-6974</t>
  </si>
  <si>
    <t>Australian Journal of Civil Engineering</t>
  </si>
  <si>
    <t>1448-8353</t>
  </si>
  <si>
    <t>2204-2245</t>
  </si>
  <si>
    <t>Australian Journal of Competition and Consumer Law</t>
  </si>
  <si>
    <t>1838-9260</t>
  </si>
  <si>
    <t>AUSTRALIAN JOURNAL OF EDUCATION</t>
  </si>
  <si>
    <t>0004-9441</t>
  </si>
  <si>
    <t>2050-5884</t>
  </si>
  <si>
    <t>Australian Journal of Emergency Management</t>
  </si>
  <si>
    <t>1324-1540</t>
  </si>
  <si>
    <t>Australian Journal of Environmental Education</t>
  </si>
  <si>
    <t>0814-0626</t>
  </si>
  <si>
    <t>2049-775X</t>
  </si>
  <si>
    <t>AUSTRALIAN JOURNAL OF FRENCH STUDIES</t>
  </si>
  <si>
    <t>0004-9468</t>
  </si>
  <si>
    <t>2046-2913</t>
  </si>
  <si>
    <t>Australian Journal of Indigenous Education</t>
  </si>
  <si>
    <t>1326-0111</t>
  </si>
  <si>
    <t>2049-7784</t>
  </si>
  <si>
    <t>AUSTRALIAN JOURNAL OF INTERNATIONAL AFFAIRS</t>
  </si>
  <si>
    <t>1035-7718</t>
  </si>
  <si>
    <t>1465-332X</t>
  </si>
  <si>
    <t>Australian Journal of Language and Literacy</t>
  </si>
  <si>
    <t>1038-1562</t>
  </si>
  <si>
    <t>1839-4728</t>
  </si>
  <si>
    <t>Australian Journal of Learning Difficulties</t>
  </si>
  <si>
    <t>1940-4158</t>
  </si>
  <si>
    <t>1940-4166</t>
  </si>
  <si>
    <t>Australian Journal of Linguistics</t>
  </si>
  <si>
    <t>0726-8602</t>
  </si>
  <si>
    <t>1469-2996</t>
  </si>
  <si>
    <t>AUSTRALIAN JOURNAL OF MANAGEMENT</t>
  </si>
  <si>
    <t>0312-8962</t>
  </si>
  <si>
    <t>1327-2020</t>
  </si>
  <si>
    <t>Australian Journal of Mechanical Engineering</t>
  </si>
  <si>
    <t>1448-4846</t>
  </si>
  <si>
    <t>2204-2253</t>
  </si>
  <si>
    <t>Australian Journal of Otolaryngology</t>
  </si>
  <si>
    <t>2616-2792</t>
  </si>
  <si>
    <t>AUSTRALIAN JOURNAL OF POLITICAL SCIENCE</t>
  </si>
  <si>
    <t>1036-1146</t>
  </si>
  <si>
    <t>1363-030X</t>
  </si>
  <si>
    <t>AUSTRALIAN JOURNAL OF PSYCHOLOGY</t>
  </si>
  <si>
    <t>0004-9530</t>
  </si>
  <si>
    <t>1742-9536</t>
  </si>
  <si>
    <t>AUSTRALIAN JOURNAL OF PUBLIC ADMINISTRATION</t>
  </si>
  <si>
    <t>0313-6647</t>
  </si>
  <si>
    <t>1467-8500</t>
  </si>
  <si>
    <t>AUSTRALIAN JOURNAL OF SOCIAL ISSUES</t>
  </si>
  <si>
    <t>0157-6321</t>
  </si>
  <si>
    <t>1839-4655</t>
  </si>
  <si>
    <t>Australian Journal of Structural Engineering</t>
  </si>
  <si>
    <t>1328-7982</t>
  </si>
  <si>
    <t>2204-2261</t>
  </si>
  <si>
    <t>Australian Journal of Teacher Education</t>
  </si>
  <si>
    <t>1835-517X</t>
  </si>
  <si>
    <t>Australian Journalism Review</t>
  </si>
  <si>
    <t>0810-2686</t>
  </si>
  <si>
    <t>2517-620X</t>
  </si>
  <si>
    <t>AUSTRALIAN LAW JOURNAL</t>
  </si>
  <si>
    <t>0004-9611</t>
  </si>
  <si>
    <t>AUSTRALIAN LITERARY STUDIES</t>
  </si>
  <si>
    <t>0004-9697</t>
  </si>
  <si>
    <t>1837-6479</t>
  </si>
  <si>
    <t>Australian Prescriber</t>
  </si>
  <si>
    <t>0312-8008</t>
  </si>
  <si>
    <t>1839-3942</t>
  </si>
  <si>
    <t>AUSTRALIAN PSYCHOLOGIST</t>
  </si>
  <si>
    <t>0005-0067</t>
  </si>
  <si>
    <t>1742-9544</t>
  </si>
  <si>
    <t>Australian Review of Applied Linguistics</t>
  </si>
  <si>
    <t>0155-0640</t>
  </si>
  <si>
    <t>1833-7139</t>
  </si>
  <si>
    <t>Australian Social Work</t>
  </si>
  <si>
    <t>0312-407X</t>
  </si>
  <si>
    <t>1447-0748</t>
  </si>
  <si>
    <t>AUSTRALIAN TAX REVIEW</t>
  </si>
  <si>
    <t>0311-094X</t>
  </si>
  <si>
    <t>Austrian History Yearbook</t>
  </si>
  <si>
    <t>0067-2378</t>
  </si>
  <si>
    <t>1558-5255</t>
  </si>
  <si>
    <t>Austrian Journal of Clinical Endocrinology and Metabolism</t>
  </si>
  <si>
    <t>1998-7773</t>
  </si>
  <si>
    <t>1998-7781</t>
  </si>
  <si>
    <t>Austrian Studies</t>
  </si>
  <si>
    <t>1350-7532</t>
  </si>
  <si>
    <t>2222-4262</t>
  </si>
  <si>
    <t>AUT AUT</t>
  </si>
  <si>
    <t>0005-0601</t>
  </si>
  <si>
    <t>AUTISM</t>
  </si>
  <si>
    <t>1362-3613</t>
  </si>
  <si>
    <t>1461-7005</t>
  </si>
  <si>
    <t>Autism &amp; Developmental Language Impairments</t>
  </si>
  <si>
    <t>2396-9415</t>
  </si>
  <si>
    <t>Autism in Adulthood</t>
  </si>
  <si>
    <t>2573-9581</t>
  </si>
  <si>
    <t>2573-959X</t>
  </si>
  <si>
    <t>AUTOMATIC CONTROL AND COMPUTER SCIENCES</t>
  </si>
  <si>
    <t>0146-4116</t>
  </si>
  <si>
    <t>1558-108X</t>
  </si>
  <si>
    <t>AUTOMATIC DOCUMENTATION AND MATHEMATICAL LINGUISTICS</t>
  </si>
  <si>
    <t>0005-1055</t>
  </si>
  <si>
    <t>1934-8371</t>
  </si>
  <si>
    <t>Automotive Innovation</t>
  </si>
  <si>
    <t>2096-4250</t>
  </si>
  <si>
    <t>2522-8765</t>
  </si>
  <si>
    <t>Avances</t>
  </si>
  <si>
    <t>1562-3297</t>
  </si>
  <si>
    <t>Avances del Cesor</t>
  </si>
  <si>
    <t>1514-3899</t>
  </si>
  <si>
    <t>2422-6580</t>
  </si>
  <si>
    <t>Avances en Biomedicina</t>
  </si>
  <si>
    <t>2477-9369</t>
  </si>
  <si>
    <t>2244-7881</t>
  </si>
  <si>
    <t>Avances en Psicologia Latinoamericana</t>
  </si>
  <si>
    <t>1794-4724</t>
  </si>
  <si>
    <t>2145-4515</t>
  </si>
  <si>
    <t>Avant</t>
  </si>
  <si>
    <t>2082-7598</t>
  </si>
  <si>
    <t>2082-6710</t>
  </si>
  <si>
    <t>AVANT SCENE OPERA</t>
  </si>
  <si>
    <t>0295-1371</t>
  </si>
  <si>
    <t>Aviation</t>
  </si>
  <si>
    <t>1648-7788</t>
  </si>
  <si>
    <t>1822-4180</t>
  </si>
  <si>
    <t>Avicenna</t>
  </si>
  <si>
    <t>2220-2749</t>
  </si>
  <si>
    <t>Avicenna Journal of Phytomedicine</t>
  </si>
  <si>
    <t>2228-7930</t>
  </si>
  <si>
    <t>2228-7949</t>
  </si>
  <si>
    <t>AVS Quantum Science</t>
  </si>
  <si>
    <t>2639-0213</t>
  </si>
  <si>
    <t>Ayer</t>
  </si>
  <si>
    <t>1134-2277</t>
  </si>
  <si>
    <t>2255-5838</t>
  </si>
  <si>
    <t>Azania-Archaeological Research in Africa</t>
  </si>
  <si>
    <t>0067-270X</t>
  </si>
  <si>
    <t>1945-5534</t>
  </si>
  <si>
    <t>B E Journal of Macroeconomics</t>
  </si>
  <si>
    <t>2194-6116</t>
  </si>
  <si>
    <t>1935-1690</t>
  </si>
  <si>
    <t>B E Journal of Theoretical Economics</t>
  </si>
  <si>
    <t>2194-6124</t>
  </si>
  <si>
    <t>1935-1704</t>
  </si>
  <si>
    <t>Babel-Litteratures Plurielles</t>
  </si>
  <si>
    <t>1277-7897</t>
  </si>
  <si>
    <t>2263-4746</t>
  </si>
  <si>
    <t>Babel-Revue Internationale de la Traduction-International Journal of Translation</t>
  </si>
  <si>
    <t>0521-9744</t>
  </si>
  <si>
    <t>1569-9668</t>
  </si>
  <si>
    <t>BACH</t>
  </si>
  <si>
    <t>0005-3600</t>
  </si>
  <si>
    <t>Baghdad Science Journal</t>
  </si>
  <si>
    <t>2078-8665</t>
  </si>
  <si>
    <t>2411-7986</t>
  </si>
  <si>
    <t>Bagh-e Nazar</t>
  </si>
  <si>
    <t>1735-9635</t>
  </si>
  <si>
    <t>2251-7197</t>
  </si>
  <si>
    <t>Bahrain Medical Bulletin</t>
  </si>
  <si>
    <t>1012-8298</t>
  </si>
  <si>
    <t>Bajo Palabra-Journal of Philosophy</t>
  </si>
  <si>
    <t>1576-3935</t>
  </si>
  <si>
    <t>1887-505X</t>
  </si>
  <si>
    <t>Balcanica</t>
  </si>
  <si>
    <t>0350-7653</t>
  </si>
  <si>
    <t>Bali Medical Journal</t>
  </si>
  <si>
    <t>2089-1180</t>
  </si>
  <si>
    <t>2302-2914</t>
  </si>
  <si>
    <t>Balint-Journal</t>
  </si>
  <si>
    <t>1439-5142</t>
  </si>
  <si>
    <t>1439-9008</t>
  </si>
  <si>
    <t>Balkan Arastrma Enstitusu Dergisi-Journal of Balkan Research Institute-JBRI</t>
  </si>
  <si>
    <t>2147-1371</t>
  </si>
  <si>
    <t>Balkan Journal of Philosophy</t>
  </si>
  <si>
    <t>1313-888X</t>
  </si>
  <si>
    <t>2367-5438</t>
  </si>
  <si>
    <t>Balkanistic Forum</t>
  </si>
  <si>
    <t>1310-3970</t>
  </si>
  <si>
    <t>Balneo and PRM Research Journal</t>
  </si>
  <si>
    <t>2734-844X</t>
  </si>
  <si>
    <t>2734-8458</t>
  </si>
  <si>
    <t>Baltic Journal of Art History</t>
  </si>
  <si>
    <t>1736-8812</t>
  </si>
  <si>
    <t>2346-5581</t>
  </si>
  <si>
    <t>Baltic Journal of Economic Studies</t>
  </si>
  <si>
    <t>2256-0742</t>
  </si>
  <si>
    <t>2256-0963</t>
  </si>
  <si>
    <t>Baltic Journal of English Language Literature and Culture</t>
  </si>
  <si>
    <t>1691-9971</t>
  </si>
  <si>
    <t>2501-0395</t>
  </si>
  <si>
    <t>Baltic Journal of Health and Physical Activity</t>
  </si>
  <si>
    <t>2080-1297</t>
  </si>
  <si>
    <t>2080-9999</t>
  </si>
  <si>
    <t>Baltic Journal of Management</t>
  </si>
  <si>
    <t>1746-5265</t>
  </si>
  <si>
    <t>1746-5273</t>
  </si>
  <si>
    <t>Baltic Region</t>
  </si>
  <si>
    <t>2079-8555</t>
  </si>
  <si>
    <t>2310-0524</t>
  </si>
  <si>
    <t>BANGLADESH JOURNAL OF BOTANY</t>
  </si>
  <si>
    <t>2079-9926</t>
  </si>
  <si>
    <t>Bangladesh Journal of Medical Science</t>
  </si>
  <si>
    <t>2223-4721</t>
  </si>
  <si>
    <t>2076-0299</t>
  </si>
  <si>
    <t>Bangladesh Journal of Otorhinolaryngology</t>
  </si>
  <si>
    <t>1728-8835</t>
  </si>
  <si>
    <t>2304-6244</t>
  </si>
  <si>
    <t>Barataria-Revista Castellano-Manchega de Ciencias Sociales</t>
  </si>
  <si>
    <t>1575-0825</t>
  </si>
  <si>
    <t>2172-3184</t>
  </si>
  <si>
    <t>Bariatric Surgical Practice and Patient Care</t>
  </si>
  <si>
    <t>2168-023X</t>
  </si>
  <si>
    <t>2168-0248</t>
  </si>
  <si>
    <t>BASIC AND APPLIED SOCIAL PSYCHOLOGY</t>
  </si>
  <si>
    <t>0197-3533</t>
  </si>
  <si>
    <t>1532-4834</t>
  </si>
  <si>
    <t>Basic and Clinical Neuroscience</t>
  </si>
  <si>
    <t>2008-126X</t>
  </si>
  <si>
    <t>2228-7442</t>
  </si>
  <si>
    <t>Basic Income Studies</t>
  </si>
  <si>
    <t>2194-6094</t>
  </si>
  <si>
    <t>1932-0183</t>
  </si>
  <si>
    <t>Battery Energy</t>
  </si>
  <si>
    <t>2768-1688</t>
  </si>
  <si>
    <t>2768-1696</t>
  </si>
  <si>
    <t>Bauphysik</t>
  </si>
  <si>
    <t>0171-5445</t>
  </si>
  <si>
    <t>1437-0980</t>
  </si>
  <si>
    <t>BDJ Open</t>
  </si>
  <si>
    <t>2056-807X</t>
  </si>
  <si>
    <t>Behavior Analysis in Practice</t>
  </si>
  <si>
    <t>1998-1929</t>
  </si>
  <si>
    <t>2196-8934</t>
  </si>
  <si>
    <t>Behavior and Social Issues</t>
  </si>
  <si>
    <t>1064-9506</t>
  </si>
  <si>
    <t>2376-6786</t>
  </si>
  <si>
    <t>BEHAVIOR MODIFICATION</t>
  </si>
  <si>
    <t>0145-4455</t>
  </si>
  <si>
    <t>1552-4167</t>
  </si>
  <si>
    <t>Behavior Research Methods</t>
  </si>
  <si>
    <t>1554-351X</t>
  </si>
  <si>
    <t>1554-3528</t>
  </si>
  <si>
    <t>BEHAVIOR THERAPY</t>
  </si>
  <si>
    <t>0005-7894</t>
  </si>
  <si>
    <t>1878-1888</t>
  </si>
  <si>
    <t>BEHAVIORAL DISORDERS</t>
  </si>
  <si>
    <t>0198-7429</t>
  </si>
  <si>
    <t>2163-5307</t>
  </si>
  <si>
    <t>BEHAVIORAL INTERVENTIONS</t>
  </si>
  <si>
    <t>1072-0847</t>
  </si>
  <si>
    <t>1099-078X</t>
  </si>
  <si>
    <t>Behavioral Research in Accounting</t>
  </si>
  <si>
    <t>1050-4753</t>
  </si>
  <si>
    <t>1558-8009</t>
  </si>
  <si>
    <t>Behavioral Sciences</t>
  </si>
  <si>
    <t>2076-328X</t>
  </si>
  <si>
    <t>BEHAVIORAL SCIENCES &amp; THE LAW</t>
  </si>
  <si>
    <t>0735-3936</t>
  </si>
  <si>
    <t>1099-0798</t>
  </si>
  <si>
    <t>Behavioral Sciences of Terrorism and Political Aggression</t>
  </si>
  <si>
    <t>1943-4472</t>
  </si>
  <si>
    <t>1943-4480</t>
  </si>
  <si>
    <t>BEHAVIOUR RESEARCH AND THERAPY</t>
  </si>
  <si>
    <t>0005-7967</t>
  </si>
  <si>
    <t>1873-622X</t>
  </si>
  <si>
    <t>BEHAVIOURAL AND COGNITIVE PSYCHOTHERAPY</t>
  </si>
  <si>
    <t>1352-4658</t>
  </si>
  <si>
    <t>1469-1833</t>
  </si>
  <si>
    <t>Behavioural Public Policy</t>
  </si>
  <si>
    <t>2398-063X</t>
  </si>
  <si>
    <t>2398-0648</t>
  </si>
  <si>
    <t>Beitrage zur Algebra und Geometrie-Contributions to Algebra and Geometry</t>
  </si>
  <si>
    <t>0138-4821</t>
  </si>
  <si>
    <t>2191-0383</t>
  </si>
  <si>
    <t>BEITRAGE ZUR GESCHICHTE DER DEUTSCHEN SPRACHE UND LITERATUR</t>
  </si>
  <si>
    <t>0005-8076</t>
  </si>
  <si>
    <t>1865-9373</t>
  </si>
  <si>
    <t>Belitung Nursing Journal</t>
  </si>
  <si>
    <t>2528-181X</t>
  </si>
  <si>
    <t>2477-4073</t>
  </si>
  <si>
    <t>Belleten</t>
  </si>
  <si>
    <t>0041-4255</t>
  </si>
  <si>
    <t>Belphegor</t>
  </si>
  <si>
    <t>1499-7185</t>
  </si>
  <si>
    <t>Ben Jonson Journal</t>
  </si>
  <si>
    <t>1079-3453</t>
  </si>
  <si>
    <t>1755-165X</t>
  </si>
  <si>
    <t>Benchmarking-An International Journal</t>
  </si>
  <si>
    <t>1463-5771</t>
  </si>
  <si>
    <t>1758-4094</t>
  </si>
  <si>
    <t>Beni-Suef University Journal of Basic and Applied Sciences</t>
  </si>
  <si>
    <t>2314-8543</t>
  </si>
  <si>
    <t>B-ENT</t>
  </si>
  <si>
    <t>2684-4907</t>
  </si>
  <si>
    <t>Bereavement-Journal of Grief and Responses to Death</t>
  </si>
  <si>
    <t>2754-7833</t>
  </si>
  <si>
    <t>BERICHTE UBER LANDWIRTSCHAFT</t>
  </si>
  <si>
    <t>2196-5099</t>
  </si>
  <si>
    <t>Berkeley Review of Education</t>
  </si>
  <si>
    <t>1947-5578</t>
  </si>
  <si>
    <t>BERLINER JOURNAL FUR SOZIOLOGIE</t>
  </si>
  <si>
    <t>0863-1808</t>
  </si>
  <si>
    <t>1862-2593</t>
  </si>
  <si>
    <t>BERLINER UND MUNCHENER TIERARZTLICHE WOCHENSCHRIFT</t>
  </si>
  <si>
    <t>0005-9366</t>
  </si>
  <si>
    <t>1439-0299</t>
  </si>
  <si>
    <t>BETRIEBSWIRTSCHAFTLICHE FORSCHUNG UND PRAXIS</t>
  </si>
  <si>
    <t>0340-5370</t>
  </si>
  <si>
    <t>Beverages</t>
  </si>
  <si>
    <t>2306-5710</t>
  </si>
  <si>
    <t>Bewegungstherapie und Gesundheitssport</t>
  </si>
  <si>
    <t>1613-0863</t>
  </si>
  <si>
    <t>1613-3269</t>
  </si>
  <si>
    <t>Beytulhikme-An International Journal of Philosophy</t>
  </si>
  <si>
    <t>1303-8303</t>
  </si>
  <si>
    <t>Bezmialem Science</t>
  </si>
  <si>
    <t>2148-2373</t>
  </si>
  <si>
    <t>Bible Translator</t>
  </si>
  <si>
    <t>2051-6770</t>
  </si>
  <si>
    <t>2051-6789</t>
  </si>
  <si>
    <t>BIBLICA</t>
  </si>
  <si>
    <t>0006-0887</t>
  </si>
  <si>
    <t>Biblical Annals</t>
  </si>
  <si>
    <t>2083-2222</t>
  </si>
  <si>
    <t>2451-2168</t>
  </si>
  <si>
    <t>Biblical Interpretation-A Journal of Contemporary Approaches</t>
  </si>
  <si>
    <t>0927-2569</t>
  </si>
  <si>
    <t>1568-5152</t>
  </si>
  <si>
    <t>Biblical Theology Bulletin</t>
  </si>
  <si>
    <t>0146-1079</t>
  </si>
  <si>
    <t>1945-7596</t>
  </si>
  <si>
    <t>Biblios-Revista de Bibliotecologia y Ciencias de la Informacion</t>
  </si>
  <si>
    <t>1562-4730</t>
  </si>
  <si>
    <t>Bibliotecas-Anales de Investigacion</t>
  </si>
  <si>
    <t>0006-176X</t>
  </si>
  <si>
    <t>1683-8947</t>
  </si>
  <si>
    <t>Bibliotecas-Revista de la Escuela de Bibliotecologia Documentacion e Informacion</t>
  </si>
  <si>
    <t>1409-3049</t>
  </si>
  <si>
    <t>1659-3286</t>
  </si>
  <si>
    <t>Bibliothek Forschung und Praxis</t>
  </si>
  <si>
    <t>0341-4183</t>
  </si>
  <si>
    <t>1865-7648</t>
  </si>
  <si>
    <t>BIBLIOTHEQUE D HUMANISME ET RENAISSANCE</t>
  </si>
  <si>
    <t>0006-1999</t>
  </si>
  <si>
    <t>BIBLISCHE ZEITSCHRIFT</t>
  </si>
  <si>
    <t>0006-2014</t>
  </si>
  <si>
    <t>Biblos-Revista da Faculdade de Letras da Universidade de Coimbra</t>
  </si>
  <si>
    <t>0870-4112</t>
  </si>
  <si>
    <t>2183-7139</t>
  </si>
  <si>
    <t>Big Data &amp; Society</t>
  </si>
  <si>
    <t>2053-9517</t>
  </si>
  <si>
    <t>Big Data and Cognitive Computing</t>
  </si>
  <si>
    <t>2504-2289</t>
  </si>
  <si>
    <t>Big Data Mining and Analytics</t>
  </si>
  <si>
    <t>2096-0654</t>
  </si>
  <si>
    <t>Big Earth Data</t>
  </si>
  <si>
    <t>2096-4471</t>
  </si>
  <si>
    <t>2574-5417</t>
  </si>
  <si>
    <t>Bilig</t>
  </si>
  <si>
    <t>1301-0549</t>
  </si>
  <si>
    <t>Bilimname</t>
  </si>
  <si>
    <t>2148-5860</t>
  </si>
  <si>
    <t>Bilingual Research Journal</t>
  </si>
  <si>
    <t>1523-5882</t>
  </si>
  <si>
    <t>1523-5890</t>
  </si>
  <si>
    <t>Bilingualism-Language and Cognition</t>
  </si>
  <si>
    <t>1366-7289</t>
  </si>
  <si>
    <t>1469-1841</t>
  </si>
  <si>
    <t>Bio-based and Applied Economics</t>
  </si>
  <si>
    <t>2280-6180</t>
  </si>
  <si>
    <t>2280-6172</t>
  </si>
  <si>
    <t>Biocatalysis and Agricultural Biotechnology</t>
  </si>
  <si>
    <t>1878-8181</t>
  </si>
  <si>
    <t>1520-4995</t>
  </si>
  <si>
    <t>Biochemistry and Biophysics Reports</t>
  </si>
  <si>
    <t>2405-5808</t>
  </si>
  <si>
    <t>Biochemistry Moscow Supplement Series A-Membrane and Cell Biology</t>
  </si>
  <si>
    <t>1990-7478</t>
  </si>
  <si>
    <t>1990-7494</t>
  </si>
  <si>
    <t>Biochemistry Moscow-Supplement Series B-Biomedical Chemistry</t>
  </si>
  <si>
    <t>1990-7508</t>
  </si>
  <si>
    <t>1990-7516</t>
  </si>
  <si>
    <t>Biochemistry Research International</t>
  </si>
  <si>
    <t>2090-2247</t>
  </si>
  <si>
    <t>2090-2255</t>
  </si>
  <si>
    <t>Biodemography and Social Biology</t>
  </si>
  <si>
    <t>1948-5565</t>
  </si>
  <si>
    <t>1948-5573</t>
  </si>
  <si>
    <t>Biodiversity Informatics</t>
  </si>
  <si>
    <t>1546-9735</t>
  </si>
  <si>
    <t>Bioelectricity</t>
  </si>
  <si>
    <t>2576-3113</t>
  </si>
  <si>
    <t>Biofilm</t>
  </si>
  <si>
    <t>2590-2075</t>
  </si>
  <si>
    <t>Biofuel Research Journal-BRJ</t>
  </si>
  <si>
    <t>2292-8782</t>
  </si>
  <si>
    <t>Bioinformatics Advances</t>
  </si>
  <si>
    <t>2635-0041</t>
  </si>
  <si>
    <t>Bioinformatics and Biology Insights</t>
  </si>
  <si>
    <t>1177-9322</t>
  </si>
  <si>
    <t>Bioinspired Biomimetic and Nanobiomaterials</t>
  </si>
  <si>
    <t>2045-9858</t>
  </si>
  <si>
    <t>2045-9866</t>
  </si>
  <si>
    <t>BioLaw Journal-Rivista di Biodiritto</t>
  </si>
  <si>
    <t>2284-4503</t>
  </si>
  <si>
    <t>Biological Psychiatry: Global Open Science</t>
  </si>
  <si>
    <t>2667-1743</t>
  </si>
  <si>
    <t>Biological Theory</t>
  </si>
  <si>
    <t>1555-5542</t>
  </si>
  <si>
    <t>1555-5550</t>
  </si>
  <si>
    <t>Biologics-Targets &amp; Therapy</t>
  </si>
  <si>
    <t>1177-5475</t>
  </si>
  <si>
    <t>1177-5491</t>
  </si>
  <si>
    <t>BIOLOGY BULLETIN</t>
  </si>
  <si>
    <t>1062-3590</t>
  </si>
  <si>
    <t>1608-3059</t>
  </si>
  <si>
    <t>Biology Methods &amp; Protocols</t>
  </si>
  <si>
    <t>2396-8923</t>
  </si>
  <si>
    <t>Biomarker Insights</t>
  </si>
  <si>
    <t>1177-2719</t>
  </si>
  <si>
    <t>Biomaterials Advances</t>
  </si>
  <si>
    <t>2772-9508</t>
  </si>
  <si>
    <t>Biomed Research International</t>
  </si>
  <si>
    <t>2314-6133</t>
  </si>
  <si>
    <t>2314-6141</t>
  </si>
  <si>
    <t>Biomedical and Biotechnology Research Journal</t>
  </si>
  <si>
    <t>2588-9834</t>
  </si>
  <si>
    <t>2588-9842</t>
  </si>
  <si>
    <t>Biomedical Engineering and Computational Biology</t>
  </si>
  <si>
    <t>1179-5972</t>
  </si>
  <si>
    <t>BIOMEDICAL ENGINEERING-APPLICATIONS BASIS COMMUNICATIONS</t>
  </si>
  <si>
    <t>1016-2372</t>
  </si>
  <si>
    <t>1793-7132</t>
  </si>
  <si>
    <t>Biomedical Human Kinetics</t>
  </si>
  <si>
    <t>0043-9630</t>
  </si>
  <si>
    <t>2080-2234</t>
  </si>
  <si>
    <t>Biomedical Physics &amp; Engineering Express</t>
  </si>
  <si>
    <t>2057-1976</t>
  </si>
  <si>
    <t>Biomedical Reports</t>
  </si>
  <si>
    <t>2049-9434</t>
  </si>
  <si>
    <t>2049-9442</t>
  </si>
  <si>
    <t>Biomedical Research and Therapy</t>
  </si>
  <si>
    <t>2198-4093</t>
  </si>
  <si>
    <t>BioMedicine-Taiwan</t>
  </si>
  <si>
    <t>2211-8020</t>
  </si>
  <si>
    <t>2211-8039</t>
  </si>
  <si>
    <t>BioNanoScience</t>
  </si>
  <si>
    <t>2191-1630</t>
  </si>
  <si>
    <t>2191-1649</t>
  </si>
  <si>
    <t>BIOPHARM INTERNATIONAL</t>
  </si>
  <si>
    <t>1542-166X</t>
  </si>
  <si>
    <t>1939-1862</t>
  </si>
  <si>
    <t>Biophysical Reports</t>
  </si>
  <si>
    <t>2667-0747</t>
  </si>
  <si>
    <t>Biophysical Reviews</t>
  </si>
  <si>
    <t>1867-2450</t>
  </si>
  <si>
    <t>1867-2469</t>
  </si>
  <si>
    <t>Biophysics and Physicobiology</t>
  </si>
  <si>
    <t>2189-4779</t>
  </si>
  <si>
    <t>Biophysics Reviews</t>
  </si>
  <si>
    <t>2688-4089</t>
  </si>
  <si>
    <t>Bio-protocol</t>
  </si>
  <si>
    <t>2331-8325</t>
  </si>
  <si>
    <t>BioPsychoSocial Medicine</t>
  </si>
  <si>
    <t>1751-0759</t>
  </si>
  <si>
    <t>Biosafety and Health</t>
  </si>
  <si>
    <t>2096-6962</t>
  </si>
  <si>
    <t>2590-0536</t>
  </si>
  <si>
    <t>Bioscience Journal</t>
  </si>
  <si>
    <t>1981-3163</t>
  </si>
  <si>
    <t>Bioscope-South Asian Screen Studies</t>
  </si>
  <si>
    <t>0974-9276</t>
  </si>
  <si>
    <t>0976-352X</t>
  </si>
  <si>
    <t>BioSocieties</t>
  </si>
  <si>
    <t>1745-8552</t>
  </si>
  <si>
    <t>1745-8560</t>
  </si>
  <si>
    <t>Biosurface and Biotribology</t>
  </si>
  <si>
    <t>2405-4518</t>
  </si>
  <si>
    <t>Biosystems Diversity</t>
  </si>
  <si>
    <t>2519-8513</t>
  </si>
  <si>
    <t>2520-2529</t>
  </si>
  <si>
    <t>BioTech</t>
  </si>
  <si>
    <t>2673-6284</t>
  </si>
  <si>
    <t>Biotechnology for Biofuels and Bioproducts</t>
  </si>
  <si>
    <t>2731-3654</t>
  </si>
  <si>
    <t>BIOTECHNOLOGY LAW REPORT</t>
  </si>
  <si>
    <t>0730-031X</t>
  </si>
  <si>
    <t>1557-8704</t>
  </si>
  <si>
    <t>Biotecnia</t>
  </si>
  <si>
    <t>1665-1456</t>
  </si>
  <si>
    <t>Birds</t>
  </si>
  <si>
    <t>2673-6004</t>
  </si>
  <si>
    <t>Bitacora Urbano Territorial</t>
  </si>
  <si>
    <t>0124-7913</t>
  </si>
  <si>
    <t>2027-145X</t>
  </si>
  <si>
    <t>Biznes Informatika-Business Informatics</t>
  </si>
  <si>
    <t>1998-0663</t>
  </si>
  <si>
    <t>BJA Education</t>
  </si>
  <si>
    <t>2058-5349</t>
  </si>
  <si>
    <t>2058-5357</t>
  </si>
  <si>
    <t>BJGP Open</t>
  </si>
  <si>
    <t>2398-3795</t>
  </si>
  <si>
    <t>BJPsych Advances</t>
  </si>
  <si>
    <t>2056-4678</t>
  </si>
  <si>
    <t>2056-4686</t>
  </si>
  <si>
    <t>BJPsych Bulletin</t>
  </si>
  <si>
    <t>2056-4694</t>
  </si>
  <si>
    <t>2056-4708</t>
  </si>
  <si>
    <t>BJR Case Reports</t>
  </si>
  <si>
    <t>2055-7159</t>
  </si>
  <si>
    <t>BJUI Compass</t>
  </si>
  <si>
    <t>2688-4526</t>
  </si>
  <si>
    <t>BLACK THEOLOGY</t>
  </si>
  <si>
    <t>1476-9948</t>
  </si>
  <si>
    <t>1743-1670</t>
  </si>
  <si>
    <t>Blockchain-Research and Applications</t>
  </si>
  <si>
    <t>2096-7209</t>
  </si>
  <si>
    <t>Blood and Lymphatic Cancer-Targets and Therapy</t>
  </si>
  <si>
    <t>1179-9889</t>
  </si>
  <si>
    <t>Blood Cancer Discovery</t>
  </si>
  <si>
    <t>2643-3230</t>
  </si>
  <si>
    <t>2643-3249</t>
  </si>
  <si>
    <t>Blood Research</t>
  </si>
  <si>
    <t>2287-979X</t>
  </si>
  <si>
    <t>2288-0011</t>
  </si>
  <si>
    <t>Blood Science</t>
  </si>
  <si>
    <t>2543-6368</t>
  </si>
  <si>
    <t>Blue-Green Systems</t>
  </si>
  <si>
    <t>2617-4782</t>
  </si>
  <si>
    <t>BMC Nutrition</t>
  </si>
  <si>
    <t>2055-0928</t>
  </si>
  <si>
    <t>BMC Primary Care</t>
  </si>
  <si>
    <t>2731-4553</t>
  </si>
  <si>
    <t>BMC Psychology</t>
  </si>
  <si>
    <t>2050-7283</t>
  </si>
  <si>
    <t>BMC Research Notes</t>
  </si>
  <si>
    <t>1756-0500</t>
  </si>
  <si>
    <t>BMC Rheumatology</t>
  </si>
  <si>
    <t>2520-1026</t>
  </si>
  <si>
    <t>BME Frontiers</t>
  </si>
  <si>
    <t>2765-8031</t>
  </si>
  <si>
    <t>BMGN-The Low Countries Historical Review</t>
  </si>
  <si>
    <t>0165-0505</t>
  </si>
  <si>
    <t>2211-2898</t>
  </si>
  <si>
    <t>BMJ Case Reports</t>
  </si>
  <si>
    <t>1757-790X</t>
  </si>
  <si>
    <t>BMJ Health &amp; Care Informatics</t>
  </si>
  <si>
    <t>2632-1009</t>
  </si>
  <si>
    <t>BMJ Innovations</t>
  </si>
  <si>
    <t>2055-8074</t>
  </si>
  <si>
    <t>2055-642X</t>
  </si>
  <si>
    <t>BMJ Leader</t>
  </si>
  <si>
    <t>2398-631X</t>
  </si>
  <si>
    <t>BMJ Neurology Open</t>
  </si>
  <si>
    <t>2632-6140</t>
  </si>
  <si>
    <t>BMJ Nutrition, Prevention &amp; Health</t>
  </si>
  <si>
    <t>2516-5542</t>
  </si>
  <si>
    <t>BMJ Open Gastroenterology</t>
  </si>
  <si>
    <t>2054-4774</t>
  </si>
  <si>
    <t>BMJ Open Ophthalmology</t>
  </si>
  <si>
    <t>2397-3269</t>
  </si>
  <si>
    <t>BMJ Open Quality</t>
  </si>
  <si>
    <t>2399-6641</t>
  </si>
  <si>
    <t>BMJ Open Sport &amp; Exercise Medicine</t>
  </si>
  <si>
    <t>2055-7647</t>
  </si>
  <si>
    <t>BMJ Surgery Interventions &amp; Health Technologies</t>
  </si>
  <si>
    <t>2631-4940</t>
  </si>
  <si>
    <t>BMS-Bulletin of Sociological Methodology-Bulletin de Methodologie Sociologique</t>
  </si>
  <si>
    <t>0759-1063</t>
  </si>
  <si>
    <t>2070-2779</t>
  </si>
  <si>
    <t>Body &amp; Society</t>
  </si>
  <si>
    <t>1357-034X</t>
  </si>
  <si>
    <t>1460-3632</t>
  </si>
  <si>
    <t>Body Image</t>
  </si>
  <si>
    <t>1740-1445</t>
  </si>
  <si>
    <t>1873-6807</t>
  </si>
  <si>
    <t>Body Movement and Dance in Psychotherapy</t>
  </si>
  <si>
    <t>1743-2979</t>
  </si>
  <si>
    <t>1743-2987</t>
  </si>
  <si>
    <t>Bogoslovska Smotra-Ephemerides Theologicae Zagrabienses</t>
  </si>
  <si>
    <t>0352-3101</t>
  </si>
  <si>
    <t>1848-9648</t>
  </si>
  <si>
    <t>Boletim de Ciencias Geodesicas</t>
  </si>
  <si>
    <t>1982-2170</t>
  </si>
  <si>
    <t>Boletim de Estudos Classicos</t>
  </si>
  <si>
    <t>0872-2110</t>
  </si>
  <si>
    <t>2183-7260</t>
  </si>
  <si>
    <t>BOLETIM DE INDUSTRIA ANIMAL</t>
  </si>
  <si>
    <t>0067-9615</t>
  </si>
  <si>
    <t>1981-4100</t>
  </si>
  <si>
    <t>BOLETIM DO INSTITUTO DE PESCA</t>
  </si>
  <si>
    <t>0046-9939</t>
  </si>
  <si>
    <t>1678-2305</t>
  </si>
  <si>
    <t>Boletim Sociedade Paranaense de Matematica</t>
  </si>
  <si>
    <t>0037-8712</t>
  </si>
  <si>
    <t>2175-1188</t>
  </si>
  <si>
    <t>Boletin Academico-Revista de Investigacion y Arquitectura Contemporanea</t>
  </si>
  <si>
    <t>2173-6723</t>
  </si>
  <si>
    <t>Boletin Americanista</t>
  </si>
  <si>
    <t>0520-4100</t>
  </si>
  <si>
    <t>2014-993X</t>
  </si>
  <si>
    <t>Boletin Antropologico</t>
  </si>
  <si>
    <t>0257-750X</t>
  </si>
  <si>
    <t>Boletin de Arte</t>
  </si>
  <si>
    <t>2314-2502</t>
  </si>
  <si>
    <t>Boletin de Arte-UMA</t>
  </si>
  <si>
    <t>0211-8483</t>
  </si>
  <si>
    <t>Boletin de Ciencias de la Tierra</t>
  </si>
  <si>
    <t>0120-3630</t>
  </si>
  <si>
    <t>2357-3740</t>
  </si>
  <si>
    <t>Boletin de Geologia</t>
  </si>
  <si>
    <t>0120-0283</t>
  </si>
  <si>
    <t>2145-8553</t>
  </si>
  <si>
    <t>Boletin de la Asociacion Internacional de Derecho Cooperativo-International Association of Cooperative Law Journal</t>
  </si>
  <si>
    <t>1134-993X</t>
  </si>
  <si>
    <t>2386-4893</t>
  </si>
  <si>
    <t>BOLETIN DE LA REAL ACADEMIA ESPANOLA</t>
  </si>
  <si>
    <t>0210-4822</t>
  </si>
  <si>
    <t>2445-0898</t>
  </si>
  <si>
    <t>Boletin de Literatura Oral</t>
  </si>
  <si>
    <t>2173-0695</t>
  </si>
  <si>
    <t>Boletin de Pediatria</t>
  </si>
  <si>
    <t>0214-2597</t>
  </si>
  <si>
    <t>2340-5384</t>
  </si>
  <si>
    <t>Boletin del Archivo General de la Nacion</t>
  </si>
  <si>
    <t>0185-1926</t>
  </si>
  <si>
    <t>2448-8798</t>
  </si>
  <si>
    <t>Boletin del grupo espanol del carbon</t>
  </si>
  <si>
    <t>2172-6094</t>
  </si>
  <si>
    <t>Boletin del Museo Chileno de Arte Precolombino</t>
  </si>
  <si>
    <t>0716-1530</t>
  </si>
  <si>
    <t>0718-6894</t>
  </si>
  <si>
    <t>Boletin Geografico</t>
  </si>
  <si>
    <t>0326-1735</t>
  </si>
  <si>
    <t>2313-903X</t>
  </si>
  <si>
    <t>BOLETIN GEOLOGICO Y MINERO</t>
  </si>
  <si>
    <t>0366-0176</t>
  </si>
  <si>
    <t>2253-6167</t>
  </si>
  <si>
    <t>Boletin Goiano de Geografia</t>
  </si>
  <si>
    <t>0101-708X</t>
  </si>
  <si>
    <t>1984-8501</t>
  </si>
  <si>
    <t>Boletin Medico del Hospital Infantil de Mexico</t>
  </si>
  <si>
    <t>0539-6115</t>
  </si>
  <si>
    <t>1665-1146</t>
  </si>
  <si>
    <t>Bollettino Filosofico</t>
  </si>
  <si>
    <t>1593-7178</t>
  </si>
  <si>
    <t>2035-2670</t>
  </si>
  <si>
    <t>Bone &amp; Joint Open</t>
  </si>
  <si>
    <t>2633-1462</t>
  </si>
  <si>
    <t>Bone Reports</t>
  </si>
  <si>
    <t>2352-1872</t>
  </si>
  <si>
    <t>BOOK COLLECTOR</t>
  </si>
  <si>
    <t>0006-7237</t>
  </si>
  <si>
    <t>Book History</t>
  </si>
  <si>
    <t>1098-7371</t>
  </si>
  <si>
    <t>1529-1499</t>
  </si>
  <si>
    <t>Bookbird-A Journal of International Childrens Literature</t>
  </si>
  <si>
    <t>0006-7377</t>
  </si>
  <si>
    <t>1918-6983</t>
  </si>
  <si>
    <t>Bordon-Revista de Pedagogia</t>
  </si>
  <si>
    <t>0210-5934</t>
  </si>
  <si>
    <t>2340-6577</t>
  </si>
  <si>
    <t>Borsa Istanbul Review</t>
  </si>
  <si>
    <t>2214-8450</t>
  </si>
  <si>
    <t>2214-8469</t>
  </si>
  <si>
    <t>Bosniaca-Journal of the National and University Library of Bosnia and Herzegovina</t>
  </si>
  <si>
    <t>1512-5033</t>
  </si>
  <si>
    <t>2303-8888</t>
  </si>
  <si>
    <t>BOSTON UNIVERSITY LAW REVIEW</t>
  </si>
  <si>
    <t>0006-8047</t>
  </si>
  <si>
    <t>Bottom Line</t>
  </si>
  <si>
    <t>0888-045X</t>
  </si>
  <si>
    <t>2054-1724</t>
  </si>
  <si>
    <t>Boyhood Studies-An Interdisciplinary Journal</t>
  </si>
  <si>
    <t>2375-9240</t>
  </si>
  <si>
    <t>2375-9267</t>
  </si>
  <si>
    <t>BRAC-Barcelona Research Art Creation</t>
  </si>
  <si>
    <t>2014-8992</t>
  </si>
  <si>
    <t>Brain and Spine</t>
  </si>
  <si>
    <t>2772-5294</t>
  </si>
  <si>
    <t>Brain Behavior &amp; Immunity-Health</t>
  </si>
  <si>
    <t>2666-3546</t>
  </si>
  <si>
    <t>Brain Circulation</t>
  </si>
  <si>
    <t>2394-8108</t>
  </si>
  <si>
    <t>2455-4626</t>
  </si>
  <si>
    <t>Brain Communications</t>
  </si>
  <si>
    <t>2632-1297</t>
  </si>
  <si>
    <t>Brain Hemorrhages</t>
  </si>
  <si>
    <t>2589-238X</t>
  </si>
  <si>
    <t>BRAIN-Broad Research in Artificial Intelligence and Neuroscience</t>
  </si>
  <si>
    <t>2067-3957</t>
  </si>
  <si>
    <t>Brain-Computer Interfaces</t>
  </si>
  <si>
    <t>2326-263X</t>
  </si>
  <si>
    <t>2326-2621</t>
  </si>
  <si>
    <t>Bratislava Law Review</t>
  </si>
  <si>
    <t>2585-7088</t>
  </si>
  <si>
    <t>2644-6359</t>
  </si>
  <si>
    <t>Brazilian Journal of Analytical Chemistry</t>
  </si>
  <si>
    <t>Brazilian Journal of Hygiene and Animal Sanity</t>
  </si>
  <si>
    <t>1981-2965</t>
  </si>
  <si>
    <t>Brazilian Journal of Operations &amp; Production Management</t>
  </si>
  <si>
    <t>2237-8960</t>
  </si>
  <si>
    <t>Brazilian Journalism Research</t>
  </si>
  <si>
    <t>1808-4079</t>
  </si>
  <si>
    <t>1981-9854</t>
  </si>
  <si>
    <t>Brazilian Neurosurgery-Arquivos Brasileiros de Neurocirurgia</t>
  </si>
  <si>
    <t>0103-5355</t>
  </si>
  <si>
    <t>2359-5922</t>
  </si>
  <si>
    <t>Breast Cancer-Basic and Clinical Research</t>
  </si>
  <si>
    <t>1178-2234</t>
  </si>
  <si>
    <t>Breathe</t>
  </si>
  <si>
    <t>1810-6838</t>
  </si>
  <si>
    <t>2073-4735</t>
  </si>
  <si>
    <t>Bresil-s</t>
  </si>
  <si>
    <t>2257-0543</t>
  </si>
  <si>
    <t>2425-231X</t>
  </si>
  <si>
    <t>BRICS Law Journal</t>
  </si>
  <si>
    <t>2409-9058</t>
  </si>
  <si>
    <t>2412-2343</t>
  </si>
  <si>
    <t>Bridge Structures</t>
  </si>
  <si>
    <t>1573-2487</t>
  </si>
  <si>
    <t>1744-8999</t>
  </si>
  <si>
    <t>Brills Annual of Afroasiatic Languages and Linguistics</t>
  </si>
  <si>
    <t>1876-6633</t>
  </si>
  <si>
    <t>1877-6930</t>
  </si>
  <si>
    <t>Britain and the World</t>
  </si>
  <si>
    <t>2043-8567</t>
  </si>
  <si>
    <t>2043-8575</t>
  </si>
  <si>
    <t>Britannia</t>
  </si>
  <si>
    <t>0068-113X</t>
  </si>
  <si>
    <t>1753-5352</t>
  </si>
  <si>
    <t>British Accounting Review</t>
  </si>
  <si>
    <t>0890-8389</t>
  </si>
  <si>
    <t>1095-8347</t>
  </si>
  <si>
    <t>British and American Studies</t>
  </si>
  <si>
    <t>1224-3086</t>
  </si>
  <si>
    <t>2457-7715</t>
  </si>
  <si>
    <t>British Catholic History</t>
  </si>
  <si>
    <t>2055-7973</t>
  </si>
  <si>
    <t>2055-7981</t>
  </si>
  <si>
    <t>British Columbia Medical Journal</t>
  </si>
  <si>
    <t>0007-0556</t>
  </si>
  <si>
    <t>BRITISH EDUCATIONAL RESEARCH JOURNAL</t>
  </si>
  <si>
    <t>0141-1926</t>
  </si>
  <si>
    <t>1469-3518</t>
  </si>
  <si>
    <t>British Journal for the History of Mathematics</t>
  </si>
  <si>
    <t>2637-5451</t>
  </si>
  <si>
    <t>2637-5494</t>
  </si>
  <si>
    <t>BRITISH JOURNAL FOR THE HISTORY OF SCIENCE</t>
  </si>
  <si>
    <t>0007-0874</t>
  </si>
  <si>
    <t>1474-001X</t>
  </si>
  <si>
    <t>BRITISH JOURNAL OF AESTHETICS</t>
  </si>
  <si>
    <t>0007-0904</t>
  </si>
  <si>
    <t>1468-2842</t>
  </si>
  <si>
    <t>British Journal of American Legal Studies</t>
  </si>
  <si>
    <t>2049-4092</t>
  </si>
  <si>
    <t>2719-5864</t>
  </si>
  <si>
    <t>British Journal of Canadian Studies</t>
  </si>
  <si>
    <t>0269-9222</t>
  </si>
  <si>
    <t>1757-8078</t>
  </si>
  <si>
    <t>BRITISH JOURNAL OF CLINICAL PSYCHOLOGY</t>
  </si>
  <si>
    <t>0144-6657</t>
  </si>
  <si>
    <t>2044-8260</t>
  </si>
  <si>
    <t>BRITISH JOURNAL OF CRIMINOLOGY</t>
  </si>
  <si>
    <t>0007-0955</t>
  </si>
  <si>
    <t>1464-3529</t>
  </si>
  <si>
    <t>BRITISH JOURNAL OF DEVELOPMENTAL PSYCHOLOGY</t>
  </si>
  <si>
    <t>0261-510X</t>
  </si>
  <si>
    <t>2044-835X</t>
  </si>
  <si>
    <t>BRITISH JOURNAL OF EDUCATIONAL PSYCHOLOGY</t>
  </si>
  <si>
    <t>0007-0998</t>
  </si>
  <si>
    <t>2044-8279</t>
  </si>
  <si>
    <t>BRITISH JOURNAL OF EDUCATIONAL STUDIES</t>
  </si>
  <si>
    <t>0007-1005</t>
  </si>
  <si>
    <t>1467-8527</t>
  </si>
  <si>
    <t>BRITISH JOURNAL OF EDUCATIONAL TECHNOLOGY</t>
  </si>
  <si>
    <t>0007-1013</t>
  </si>
  <si>
    <t>1467-8535</t>
  </si>
  <si>
    <t>BRITISH JOURNAL OF GUIDANCE &amp; COUNSELLING</t>
  </si>
  <si>
    <t>0306-9885</t>
  </si>
  <si>
    <t>1469-3534</t>
  </si>
  <si>
    <t>BRITISH JOURNAL OF HEALTH PSYCHOLOGY</t>
  </si>
  <si>
    <t>1359-107X</t>
  </si>
  <si>
    <t>2044-8287</t>
  </si>
  <si>
    <t>BRITISH JOURNAL OF INDUSTRIAL RELATIONS</t>
  </si>
  <si>
    <t>0007-1080</t>
  </si>
  <si>
    <t>1467-8543</t>
  </si>
  <si>
    <t>British Journal of Learning Disabilities</t>
  </si>
  <si>
    <t>1354-4187</t>
  </si>
  <si>
    <t>1468-3156</t>
  </si>
  <si>
    <t>BRITISH JOURNAL OF MANAGEMENT</t>
  </si>
  <si>
    <t>1045-3172</t>
  </si>
  <si>
    <t>1467-8551</t>
  </si>
  <si>
    <t>British Journal of Music Therapy</t>
  </si>
  <si>
    <t>1359-4575</t>
  </si>
  <si>
    <t>2059-9773</t>
  </si>
  <si>
    <t>British Journal of Pain</t>
  </si>
  <si>
    <t>2049-4637</t>
  </si>
  <si>
    <t>2049-4645</t>
  </si>
  <si>
    <t>BRITISH JOURNAL OF POLITICAL SCIENCE</t>
  </si>
  <si>
    <t>0007-1234</t>
  </si>
  <si>
    <t>1469-2112</t>
  </si>
  <si>
    <t>British Journal of Politics &amp; International Relations</t>
  </si>
  <si>
    <t>1369-1481</t>
  </si>
  <si>
    <t>1467-856X</t>
  </si>
  <si>
    <t>BRITISH JOURNAL OF PSYCHOLOGY</t>
  </si>
  <si>
    <t>0007-1269</t>
  </si>
  <si>
    <t>2044-8295</t>
  </si>
  <si>
    <t>British Journal of Psychotherapy</t>
  </si>
  <si>
    <t>0265-9883</t>
  </si>
  <si>
    <t>1752-0118</t>
  </si>
  <si>
    <t>BRITISH JOURNAL OF SOCIAL PSYCHOLOGY</t>
  </si>
  <si>
    <t>0144-6665</t>
  </si>
  <si>
    <t>2044-8309</t>
  </si>
  <si>
    <t>BRITISH JOURNAL OF SOCIAL WORK</t>
  </si>
  <si>
    <t>0045-3102</t>
  </si>
  <si>
    <t>1468-263X</t>
  </si>
  <si>
    <t>BRITISH JOURNAL OF SOCIOLOGY</t>
  </si>
  <si>
    <t>0007-1315</t>
  </si>
  <si>
    <t>1468-4446</t>
  </si>
  <si>
    <t>BRITISH JOURNAL OF SOCIOLOGY OF EDUCATION</t>
  </si>
  <si>
    <t>0142-5692</t>
  </si>
  <si>
    <t>1465-3346</t>
  </si>
  <si>
    <t>British Journal of Special Education</t>
  </si>
  <si>
    <t>0952-3383</t>
  </si>
  <si>
    <t>1467-8578</t>
  </si>
  <si>
    <t>British Journalism Review</t>
  </si>
  <si>
    <t>0956-4748</t>
  </si>
  <si>
    <t>1741-2668</t>
  </si>
  <si>
    <t>British Politics</t>
  </si>
  <si>
    <t>1746-918X</t>
  </si>
  <si>
    <t>1746-9198</t>
  </si>
  <si>
    <t>Bronte Studies</t>
  </si>
  <si>
    <t>1474-8932</t>
  </si>
  <si>
    <t>1745-8226</t>
  </si>
  <si>
    <t>BROOKINGS PAPERS ON ECONOMIC ACTIVITY</t>
  </si>
  <si>
    <t>0007-2303</t>
  </si>
  <si>
    <t>1533-4465</t>
  </si>
  <si>
    <t>BRQ-Business Research Quarterly</t>
  </si>
  <si>
    <t>2340-9444</t>
  </si>
  <si>
    <t>Brumal-Research Journal on the Fantastic</t>
  </si>
  <si>
    <t>2014-7910</t>
  </si>
  <si>
    <t>Bruno Pini Mathematical Analysis Seminar</t>
  </si>
  <si>
    <t>2240-2829</t>
  </si>
  <si>
    <t>Brussels Studies</t>
  </si>
  <si>
    <t>2031-0293</t>
  </si>
  <si>
    <t>Buddhist-Christian Studies</t>
  </si>
  <si>
    <t>0882-0945</t>
  </si>
  <si>
    <t>1527-9472</t>
  </si>
  <si>
    <t>Buffalo Bulletin</t>
  </si>
  <si>
    <t>0125-6726</t>
  </si>
  <si>
    <t>2539-5696</t>
  </si>
  <si>
    <t>BUFFALO LAW REVIEW</t>
  </si>
  <si>
    <t>0023-9356</t>
  </si>
  <si>
    <t>BUILDING ACOUSTICS</t>
  </si>
  <si>
    <t>1351-010X</t>
  </si>
  <si>
    <t>2059-8025</t>
  </si>
  <si>
    <t>Buildings &amp; Landscapes-Journal of the Vernacular Architecture Forum</t>
  </si>
  <si>
    <t>1936-0886</t>
  </si>
  <si>
    <t>1934-6832</t>
  </si>
  <si>
    <t>Built Environment Project and Asset Management</t>
  </si>
  <si>
    <t>2044-124X</t>
  </si>
  <si>
    <t>2044-1258</t>
  </si>
  <si>
    <t>Bulgarian Astronomical Journal</t>
  </si>
  <si>
    <t>1313-2709</t>
  </si>
  <si>
    <t>1314-5592</t>
  </si>
  <si>
    <t>BULGARIAN HISTORICAL REVIEW-REVUE BULGARE D HISTOIRE</t>
  </si>
  <si>
    <t>0204-8906</t>
  </si>
  <si>
    <t>Bulgarian Journal of Agricultural Science</t>
  </si>
  <si>
    <t>1310-0351</t>
  </si>
  <si>
    <t>Bulgarski Ezik i Literatura-Bulgarian Language and Literature</t>
  </si>
  <si>
    <t>0323-9519</t>
  </si>
  <si>
    <t>1314-8516</t>
  </si>
  <si>
    <t>1314-5088</t>
  </si>
  <si>
    <t>BULLETIN DE L ACADEMIE NATIONALE DE MEDECINE</t>
  </si>
  <si>
    <t>0001-4079</t>
  </si>
  <si>
    <t>2271-4820</t>
  </si>
  <si>
    <t>Bulletin de la Societe Linneenne de Lyon</t>
  </si>
  <si>
    <t>2554-5280</t>
  </si>
  <si>
    <t>BULLETIN DE LA SOCIETE MATHEMATIQUE DE FRANCE</t>
  </si>
  <si>
    <t>0037-9484</t>
  </si>
  <si>
    <t>2102-622X</t>
  </si>
  <si>
    <t>Bulletin de la Societe Prehistorique Francaise</t>
  </si>
  <si>
    <t>0249-7638</t>
  </si>
  <si>
    <t>1760-7361</t>
  </si>
  <si>
    <t>BULLETIN HISPANIQUE</t>
  </si>
  <si>
    <t>0007-4640</t>
  </si>
  <si>
    <t>Bulletin KNOB</t>
  </si>
  <si>
    <t>0166-0470</t>
  </si>
  <si>
    <t>2589-3343</t>
  </si>
  <si>
    <t>BULLETIN MONUMENTAL</t>
  </si>
  <si>
    <t>0007-473X</t>
  </si>
  <si>
    <t>Bulletin of Chemical Reaction Engineering and Catalysis</t>
  </si>
  <si>
    <t>1978-2993</t>
  </si>
  <si>
    <t>Bulletin of Computational Applied Mathematics</t>
  </si>
  <si>
    <t>2244-8659</t>
  </si>
  <si>
    <t>BULLETIN OF ECONOMIC RESEARCH</t>
  </si>
  <si>
    <t>0307-3378</t>
  </si>
  <si>
    <t>1467-8586</t>
  </si>
  <si>
    <t>Bulletin of Geophysics and Oceanography</t>
  </si>
  <si>
    <t>2785-339X</t>
  </si>
  <si>
    <t>2785-2970</t>
  </si>
  <si>
    <t>Bulletin of Glaciological Research</t>
  </si>
  <si>
    <t>1345-3807</t>
  </si>
  <si>
    <t>1884-8044</t>
  </si>
  <si>
    <t>BULLETIN OF HISPANIC STUDIES</t>
  </si>
  <si>
    <t>1475-3839</t>
  </si>
  <si>
    <t>1478-3398</t>
  </si>
  <si>
    <t>BULLETIN OF INDONESIAN ECONOMIC STUDIES</t>
  </si>
  <si>
    <t>0007-4918</t>
  </si>
  <si>
    <t>1472-7234</t>
  </si>
  <si>
    <t>Bulletin of Mathematical Analysis and Applications</t>
  </si>
  <si>
    <t>1821-1291</t>
  </si>
  <si>
    <t>Bulletin of Medieval Canon Law-New Series</t>
  </si>
  <si>
    <t>0146-2989</t>
  </si>
  <si>
    <t>2372-2509</t>
  </si>
  <si>
    <t>Bulletin of Russian State Medical University</t>
  </si>
  <si>
    <t>2500-1094</t>
  </si>
  <si>
    <t>2542-1204</t>
  </si>
  <si>
    <t>Bulletin of Spanish Studies</t>
  </si>
  <si>
    <t>1475-3820</t>
  </si>
  <si>
    <t>1478-3428</t>
  </si>
  <si>
    <t>Bulletin of the American Society of Overseas Research</t>
  </si>
  <si>
    <t>2769-3600</t>
  </si>
  <si>
    <t>2769-3589</t>
  </si>
  <si>
    <t>BULLETIN OF THE AMERICAN SOCIETY OF PAPYROLOGISTS</t>
  </si>
  <si>
    <t>0003-1186</t>
  </si>
  <si>
    <t>1938-6958</t>
  </si>
  <si>
    <t>BULLETIN OF THE ATOMIC SCIENTISTS</t>
  </si>
  <si>
    <t>0096-3402</t>
  </si>
  <si>
    <t>1938-3282</t>
  </si>
  <si>
    <t>BULLETIN OF THE BELGIAN MATHEMATICAL SOCIETY-SIMON STEVIN</t>
  </si>
  <si>
    <t>1370-1444</t>
  </si>
  <si>
    <t>2034-1970</t>
  </si>
  <si>
    <t>BULLETIN OF THE COUNCIL FOR RESEARCH IN MUSIC EDUCATION</t>
  </si>
  <si>
    <t>0010-9894</t>
  </si>
  <si>
    <t>2162-7223</t>
  </si>
  <si>
    <t>Bulletin of the European Association for Theoretical Computer Science</t>
  </si>
  <si>
    <t>0252-9742</t>
  </si>
  <si>
    <t>BULLETIN OF THE EUROPEAN ASSOCIATION OF FISH PATHOLOGISTS</t>
  </si>
  <si>
    <t>0108-0288</t>
  </si>
  <si>
    <t>Bulletin of the German Historical Institute</t>
  </si>
  <si>
    <t>1048-9134</t>
  </si>
  <si>
    <t>Bulletin of the History of Archaeology</t>
  </si>
  <si>
    <t>1062-4740</t>
  </si>
  <si>
    <t>2047-6930</t>
  </si>
  <si>
    <t>Bulletin of the Hospital for Joint Diseases</t>
  </si>
  <si>
    <t>2328-4633</t>
  </si>
  <si>
    <t>2328-5273</t>
  </si>
  <si>
    <t>BULLETIN OF THE INSTITUTE OF CLASSICAL STUDIES</t>
  </si>
  <si>
    <t>0076-0730</t>
  </si>
  <si>
    <t>2041-5370</t>
  </si>
  <si>
    <t>BULLETIN OF THE INSTITUTE OF HISTORY AND PHILOLOGY ACADEMIA SINICA</t>
  </si>
  <si>
    <t>1012-4195</t>
  </si>
  <si>
    <t>Bulletin of the Institute of Mathematics Academia Sinica New Series</t>
  </si>
  <si>
    <t>2304-7909</t>
  </si>
  <si>
    <t>2304-7895</t>
  </si>
  <si>
    <t>Bulletin of the John Rylands Library</t>
  </si>
  <si>
    <t>2054-9318</t>
  </si>
  <si>
    <t>2054-9326</t>
  </si>
  <si>
    <t>2518-7929</t>
  </si>
  <si>
    <t>Bulletin of the Korean Mathematical Society</t>
  </si>
  <si>
    <t>1015-8634</t>
  </si>
  <si>
    <t>0041-977X</t>
  </si>
  <si>
    <t>1474-0699</t>
  </si>
  <si>
    <t>Bulletin of the South Ural State University Series-Mathematical Modelling Programming &amp; Computer Software</t>
  </si>
  <si>
    <t>2071-0216</t>
  </si>
  <si>
    <t>2308-0256</t>
  </si>
  <si>
    <t>Bulletin of the Technical Committee on Learning Technology</t>
  </si>
  <si>
    <t>2306-0212</t>
  </si>
  <si>
    <t>Bulletin of the Tomsk Polytechnic University-Geo Assets Engineering</t>
  </si>
  <si>
    <t>2500-1019</t>
  </si>
  <si>
    <t>2413-1830</t>
  </si>
  <si>
    <t>Bulletin of the University of Karaganda-Physics</t>
  </si>
  <si>
    <t>2518-7198</t>
  </si>
  <si>
    <t>Bulletin of Tokyo Dental College</t>
  </si>
  <si>
    <t>0040-8891</t>
  </si>
  <si>
    <t>Bulletin of University of Agricultural Sciences and Veterinary Medicine Cluj-Napoca-Food Science and Technology</t>
  </si>
  <si>
    <t>2344-2344</t>
  </si>
  <si>
    <t>2344-5300</t>
  </si>
  <si>
    <t>BURLINGTON MAGAZINE</t>
  </si>
  <si>
    <t>0007-6287</t>
  </si>
  <si>
    <t>2044-9925</t>
  </si>
  <si>
    <t>BUSINESS &amp; PROFESSIONAL ETHICS JOURNAL</t>
  </si>
  <si>
    <t>0277-2027</t>
  </si>
  <si>
    <t>2153-7828</t>
  </si>
  <si>
    <t>Business &amp; Society</t>
  </si>
  <si>
    <t>0007-6503</t>
  </si>
  <si>
    <t>1552-4205</t>
  </si>
  <si>
    <t>Business and Human Rights Journal</t>
  </si>
  <si>
    <t>2057-0198</t>
  </si>
  <si>
    <t>2057-0201</t>
  </si>
  <si>
    <t>Business and Politics</t>
  </si>
  <si>
    <t>1469-3569</t>
  </si>
  <si>
    <t>Business and Professional Communication Quarterly</t>
  </si>
  <si>
    <t>2329-4906</t>
  </si>
  <si>
    <t>2329-4922</t>
  </si>
  <si>
    <t>BUSINESS AND SOCIETY REVIEW</t>
  </si>
  <si>
    <t>0045-3609</t>
  </si>
  <si>
    <t>1467-8594</t>
  </si>
  <si>
    <t>BUSINESS ETHICS QUARTERLY</t>
  </si>
  <si>
    <t>1052-150X</t>
  </si>
  <si>
    <t>2153-3326</t>
  </si>
  <si>
    <t>Business Ethics the Environment &amp; Responsibility</t>
  </si>
  <si>
    <t>2694-6416</t>
  </si>
  <si>
    <t>2694-6424</t>
  </si>
  <si>
    <t>BUSINESS HISTORY</t>
  </si>
  <si>
    <t>0007-6791</t>
  </si>
  <si>
    <t>1743-7938</t>
  </si>
  <si>
    <t>BUSINESS HISTORY REVIEW</t>
  </si>
  <si>
    <t>0007-6805</t>
  </si>
  <si>
    <t>2044-768X</t>
  </si>
  <si>
    <t>BUSINESS HORIZONS</t>
  </si>
  <si>
    <t>0007-6813</t>
  </si>
  <si>
    <t>1873-6068</t>
  </si>
  <si>
    <t>Business Management and Economics Engineering</t>
  </si>
  <si>
    <t>2669-2481</t>
  </si>
  <si>
    <t>2669-249X</t>
  </si>
  <si>
    <t>Business Process Management Journal</t>
  </si>
  <si>
    <t>1463-7154</t>
  </si>
  <si>
    <t>1758-4116</t>
  </si>
  <si>
    <t>Business Strategy and Development</t>
  </si>
  <si>
    <t>2572-3170</t>
  </si>
  <si>
    <t>Business Strategy and the Environment</t>
  </si>
  <si>
    <t>0964-4733</t>
  </si>
  <si>
    <t>1099-0836</t>
  </si>
  <si>
    <t>Business Systems Research Journal</t>
  </si>
  <si>
    <t>1847-8344</t>
  </si>
  <si>
    <t>1847-9375</t>
  </si>
  <si>
    <t>Bylye Gody</t>
  </si>
  <si>
    <t>2073-9745</t>
  </si>
  <si>
    <t>2310-0028</t>
  </si>
  <si>
    <t>BYU Studies Quarterly</t>
  </si>
  <si>
    <t>2167-8472</t>
  </si>
  <si>
    <t>2167-8480</t>
  </si>
  <si>
    <t>Byulleten Sibirskoy Meditsiny</t>
  </si>
  <si>
    <t>1682-0363</t>
  </si>
  <si>
    <t>1819-3684</t>
  </si>
  <si>
    <t>BYZANTINE AND MODERN GREEK STUDIES</t>
  </si>
  <si>
    <t>0307-0131</t>
  </si>
  <si>
    <t>1749-625X</t>
  </si>
  <si>
    <t>BYZANTINISCHE ZEITSCHRIFT</t>
  </si>
  <si>
    <t>0007-7704</t>
  </si>
  <si>
    <t>1868-9027</t>
  </si>
  <si>
    <t>Byzantinoslavica-Revue Internationale des Etudes Byzantines</t>
  </si>
  <si>
    <t>0007-7712</t>
  </si>
  <si>
    <t>Cabas</t>
  </si>
  <si>
    <t>1989-5909</t>
  </si>
  <si>
    <t>2662-4044</t>
  </si>
  <si>
    <t>Cadernos de Dereito Actual</t>
  </si>
  <si>
    <t>2340-860X</t>
  </si>
  <si>
    <t>2386-5229</t>
  </si>
  <si>
    <t>Cadernos de Estudos Linguisticos</t>
  </si>
  <si>
    <t>0102-5767</t>
  </si>
  <si>
    <t>2447-0686</t>
  </si>
  <si>
    <t>Cadernos de Geografia</t>
  </si>
  <si>
    <t>0871-1623</t>
  </si>
  <si>
    <t>2183-4016</t>
  </si>
  <si>
    <t>Cadernos de Historia</t>
  </si>
  <si>
    <t>2237-8871</t>
  </si>
  <si>
    <t>Cadernos de Letras da UFF</t>
  </si>
  <si>
    <t>1413-053X</t>
  </si>
  <si>
    <t>2447-4207</t>
  </si>
  <si>
    <t>Cadernos de Traducao</t>
  </si>
  <si>
    <t>1414-526X</t>
  </si>
  <si>
    <t>2175-7968</t>
  </si>
  <si>
    <t>Cadernos Gestao Publica e Cidadania</t>
  </si>
  <si>
    <t>1806-2261</t>
  </si>
  <si>
    <t>2236-5710</t>
  </si>
  <si>
    <t>Cadmo</t>
  </si>
  <si>
    <t>1122-5165</t>
  </si>
  <si>
    <t>1972-5019</t>
  </si>
  <si>
    <t>Cahiers Balkaniques</t>
  </si>
  <si>
    <t>0290-7402</t>
  </si>
  <si>
    <t>2261-4184</t>
  </si>
  <si>
    <t>CAHIERS D ETUDES AFRICAINES</t>
  </si>
  <si>
    <t>0008-0055</t>
  </si>
  <si>
    <t>1777-5353</t>
  </si>
  <si>
    <t>Cahiers d Etudes du Religieux-Recherches Interdisciplinaires</t>
  </si>
  <si>
    <t>1760-5776</t>
  </si>
  <si>
    <t>Cahiers de Civilisation Espagnole Contemporaine-De 1808 Au Temps Present</t>
  </si>
  <si>
    <t>1957-7761</t>
  </si>
  <si>
    <t>CAHIERS DE CIVILISATION MEDIEVALE</t>
  </si>
  <si>
    <t>0007-9731</t>
  </si>
  <si>
    <t>2119-1026</t>
  </si>
  <si>
    <t>Cahiers de Droit</t>
  </si>
  <si>
    <t>0007-974X</t>
  </si>
  <si>
    <t>1918-8218</t>
  </si>
  <si>
    <t>Cahiers de Narratologie</t>
  </si>
  <si>
    <t>0993-8516</t>
  </si>
  <si>
    <t>1765-307X</t>
  </si>
  <si>
    <t>CAHIERS DE NUTRITION ET DE DIETETIQUE</t>
  </si>
  <si>
    <t>0007-9960</t>
  </si>
  <si>
    <t>Cahiers des Ameriques Latines</t>
  </si>
  <si>
    <t>1141-7161</t>
  </si>
  <si>
    <t>2268-4247</t>
  </si>
  <si>
    <t>Cahiers des Etudes Anciennes</t>
  </si>
  <si>
    <t>0317-5065</t>
  </si>
  <si>
    <t>1923-2713</t>
  </si>
  <si>
    <t>CAHIERS DU MONDE RUSSE</t>
  </si>
  <si>
    <t>1252-6576</t>
  </si>
  <si>
    <t>1777-5388</t>
  </si>
  <si>
    <t>CAHIERS ELISABETHAINS</t>
  </si>
  <si>
    <t>0184-7678</t>
  </si>
  <si>
    <t>2054-4715</t>
  </si>
  <si>
    <t>Cahiers Mondes Anciens</t>
  </si>
  <si>
    <t>2107-0199</t>
  </si>
  <si>
    <t>CAHIERS VICTORIENS &amp; EDOUARDIENS</t>
  </si>
  <si>
    <t>0220-5610</t>
  </si>
  <si>
    <t>Caietele Echinox</t>
  </si>
  <si>
    <t>1582-960X</t>
  </si>
  <si>
    <t>Cailiao Gongcheng-Journal of Materials Engineering</t>
  </si>
  <si>
    <t>1001-4381</t>
  </si>
  <si>
    <t>CALICO Journal</t>
  </si>
  <si>
    <t>2056-9017</t>
  </si>
  <si>
    <t>Calidad de Vida y Salud</t>
  </si>
  <si>
    <t>1850-6216</t>
  </si>
  <si>
    <t>California Fish and Wildlife Journal</t>
  </si>
  <si>
    <t>2689-419X</t>
  </si>
  <si>
    <t>2689-4203</t>
  </si>
  <si>
    <t>CALIFORNIA HISTORY</t>
  </si>
  <si>
    <t>0162-2897</t>
  </si>
  <si>
    <t>2327-1485</t>
  </si>
  <si>
    <t>CALIFORNIA LAW REVIEW</t>
  </si>
  <si>
    <t>0008-1221</t>
  </si>
  <si>
    <t>1942-6542</t>
  </si>
  <si>
    <t>CALIFORNIA MANAGEMENT REVIEW</t>
  </si>
  <si>
    <t>0008-1256</t>
  </si>
  <si>
    <t>2162-8564</t>
  </si>
  <si>
    <t>Caligrama-Revista de Estudos Romanicos</t>
  </si>
  <si>
    <t>0103-2178</t>
  </si>
  <si>
    <t>2238-3824</t>
  </si>
  <si>
    <t>Caliope-Journal of the Society for Renaissance and Baroque Hispanic Poetry</t>
  </si>
  <si>
    <t>1084-1490</t>
  </si>
  <si>
    <t>2377-9551</t>
  </si>
  <si>
    <t>Calle 14-Revista de investigacion en el Campo del Arte</t>
  </si>
  <si>
    <t>2011-3757</t>
  </si>
  <si>
    <t>2145-0706</t>
  </si>
  <si>
    <t>Cambio-Rivista sulle Trasformazioni Sociali</t>
  </si>
  <si>
    <t>2239-1118</t>
  </si>
  <si>
    <t>CAMBRIAN MEDIEVAL CELTIC STUDIES</t>
  </si>
  <si>
    <t>1353-0089</t>
  </si>
  <si>
    <t>CAMBRIDGE ARCHAEOLOGICAL JOURNAL</t>
  </si>
  <si>
    <t>0959-7743</t>
  </si>
  <si>
    <t>1474-0540</t>
  </si>
  <si>
    <t>Cambridge Classical Journal</t>
  </si>
  <si>
    <t>1750-2705</t>
  </si>
  <si>
    <t>2047-993X</t>
  </si>
  <si>
    <t>Cambridge Journal of Anthropology</t>
  </si>
  <si>
    <t>0305-7674</t>
  </si>
  <si>
    <t>2047-7716</t>
  </si>
  <si>
    <t>CAMBRIDGE JOURNAL OF ECONOMICS</t>
  </si>
  <si>
    <t>0309-166X</t>
  </si>
  <si>
    <t>1464-3545</t>
  </si>
  <si>
    <t>Cambridge Journal of Education</t>
  </si>
  <si>
    <t>0305-764X</t>
  </si>
  <si>
    <t>1469-3577</t>
  </si>
  <si>
    <t>Cambridge Journal of Postcolonial Literary Inquiry</t>
  </si>
  <si>
    <t>2052-2614</t>
  </si>
  <si>
    <t>2052-2622</t>
  </si>
  <si>
    <t>Cambridge Journal of Regions Economy and Society</t>
  </si>
  <si>
    <t>1752-1378</t>
  </si>
  <si>
    <t>1752-1386</t>
  </si>
  <si>
    <t>Cambridge Law Journal</t>
  </si>
  <si>
    <t>0008-1973</t>
  </si>
  <si>
    <t>1469-2139</t>
  </si>
  <si>
    <t>Cambridge Opera Journal</t>
  </si>
  <si>
    <t>0954-5867</t>
  </si>
  <si>
    <t>1474-0621</t>
  </si>
  <si>
    <t>CAMBRIDGE QUARTERLY</t>
  </si>
  <si>
    <t>0008-199X</t>
  </si>
  <si>
    <t>1471-6836</t>
  </si>
  <si>
    <t>Cambridge Review of International Affairs</t>
  </si>
  <si>
    <t>0955-7571</t>
  </si>
  <si>
    <t>1474-449X</t>
  </si>
  <si>
    <t>CAMERA OBSCURA</t>
  </si>
  <si>
    <t>0270-5346</t>
  </si>
  <si>
    <t>1529-1510</t>
  </si>
  <si>
    <t>Camino Real-Estudios de las Hispanidades Norteamericanas</t>
  </si>
  <si>
    <t>1889-5611</t>
  </si>
  <si>
    <t>Campbell Systematic Reviews</t>
  </si>
  <si>
    <t>1891-1803</t>
  </si>
  <si>
    <t>Campus Virtuales</t>
  </si>
  <si>
    <t>2255-1514</t>
  </si>
  <si>
    <t>0823-2105</t>
  </si>
  <si>
    <t>2371-0179</t>
  </si>
  <si>
    <t>Canadian Ethnic Studies-Etudes Ethniques au Canada</t>
  </si>
  <si>
    <t>0008-3496</t>
  </si>
  <si>
    <t>1913-8253</t>
  </si>
  <si>
    <t>Canadian Foreign Policy</t>
  </si>
  <si>
    <t>1192-6422</t>
  </si>
  <si>
    <t>2157-0817</t>
  </si>
  <si>
    <t>CANADIAN GEOGRAPHIES-GEOGRAPHIES CANADIENNES</t>
  </si>
  <si>
    <t>0008-3658</t>
  </si>
  <si>
    <t>1541-0064</t>
  </si>
  <si>
    <t>Canadian Geriatrics Journal</t>
  </si>
  <si>
    <t>1925-8348</t>
  </si>
  <si>
    <t>Canadian Journal American and Caribbean Studies</t>
  </si>
  <si>
    <t>0826-3663</t>
  </si>
  <si>
    <t>2333-1461</t>
  </si>
  <si>
    <t>Canadian Journal for the Scholarship of Teaching and Learning</t>
  </si>
  <si>
    <t>1918-2902</t>
  </si>
  <si>
    <t>Canadian Journal for the Study of Adult Education</t>
  </si>
  <si>
    <t>0835-4944</t>
  </si>
  <si>
    <t>1925-993X</t>
  </si>
  <si>
    <t>Canadian Journal of Applied Linguistics</t>
  </si>
  <si>
    <t>CANADIAN JOURNAL OF BEHAVIOURAL SCIENCE-REVUE CANADIENNE DES SCIENCES DU COMPORTEMENT</t>
  </si>
  <si>
    <t>0008-400X</t>
  </si>
  <si>
    <t>1879-2669</t>
  </si>
  <si>
    <t>Canadian Journal of Bioethics-Revue Canadienne de Bioethique</t>
  </si>
  <si>
    <t>2561-4665</t>
  </si>
  <si>
    <t>Canadian Journal of Career Development</t>
  </si>
  <si>
    <t>1499-1845</t>
  </si>
  <si>
    <t>1499-1853</t>
  </si>
  <si>
    <t>Canadian Journal of Communication</t>
  </si>
  <si>
    <t>0705-3657</t>
  </si>
  <si>
    <t>1499-6642</t>
  </si>
  <si>
    <t>CANADIAN JOURNAL OF ECONOMICS-REVUE CANADIENNE D ECONOMIQUE</t>
  </si>
  <si>
    <t>0008-4085</t>
  </si>
  <si>
    <t>1540-5982</t>
  </si>
  <si>
    <t>Canadian Journal of Educational Administration and Policy</t>
  </si>
  <si>
    <t>1207-7798</t>
  </si>
  <si>
    <t>CANADIAN JOURNAL OF EXPERIMENTAL PSYCHOLOGY-REVUE CANADIENNE DE PSYCHOLOGIE EXPERIMENTALE</t>
  </si>
  <si>
    <t>1196-1961</t>
  </si>
  <si>
    <t>1878-7290</t>
  </si>
  <si>
    <t>Canadian Journal of Family and Youth</t>
  </si>
  <si>
    <t>1718-9748</t>
  </si>
  <si>
    <t>Canadian Journal of Film Studies-Revue Canadienne d Etudes Cinematographiques</t>
  </si>
  <si>
    <t>0847-5911</t>
  </si>
  <si>
    <t>2561-424X</t>
  </si>
  <si>
    <t>Canadian Journal of Health History</t>
  </si>
  <si>
    <t>Canadian Journal of Higher Education</t>
  </si>
  <si>
    <t>0316-1218</t>
  </si>
  <si>
    <t>0008-4107</t>
  </si>
  <si>
    <t>2292-8502</t>
  </si>
  <si>
    <t>Canadian Journal of Human Sexuality</t>
  </si>
  <si>
    <t>1188-4517</t>
  </si>
  <si>
    <t>2291-7063</t>
  </si>
  <si>
    <t>Canadian Journal of Kidney Health and Disease</t>
  </si>
  <si>
    <t>2054-3581</t>
  </si>
  <si>
    <t>CANADIAN JOURNAL OF LINGUISTICS-REVUE CANADIENNE DE LINGUISTIQUE</t>
  </si>
  <si>
    <t>0008-4131</t>
  </si>
  <si>
    <t>1710-1115</t>
  </si>
  <si>
    <t>Canadian Journal of Nonprofit and Social Economy Research</t>
  </si>
  <si>
    <t>1920-9355</t>
  </si>
  <si>
    <t>Canadian Journal of Nursing Research</t>
  </si>
  <si>
    <t>0844-5621</t>
  </si>
  <si>
    <t>1705-7051</t>
  </si>
  <si>
    <t>Canadian Journal of Pain-Revue Canadienne de la Douleur</t>
  </si>
  <si>
    <t>2474-0527</t>
  </si>
  <si>
    <t>CANADIAN JOURNAL OF PHILOSOPHY</t>
  </si>
  <si>
    <t>0045-5091</t>
  </si>
  <si>
    <t>1911-0820</t>
  </si>
  <si>
    <t>CANADIAN JOURNAL OF POLITICAL SCIENCE-REVUE CANADIENNE DE SCIENCE POLITIQUE</t>
  </si>
  <si>
    <t>0008-4239</t>
  </si>
  <si>
    <t>1744-9324</t>
  </si>
  <si>
    <t>Canadian Journal of Program Evaluation</t>
  </si>
  <si>
    <t>0834-1516</t>
  </si>
  <si>
    <t>CANADIAN JOURNAL OF PUBLIC HEALTH-REVUE CANADIENNE DE SANTE PUBLIQUE</t>
  </si>
  <si>
    <t>0008-4263</t>
  </si>
  <si>
    <t>1920-7476</t>
  </si>
  <si>
    <t>Canadian Journal of Respiratory Critical Care and Sleep Medicine</t>
  </si>
  <si>
    <t>2474-5332</t>
  </si>
  <si>
    <t>2474-5340</t>
  </si>
  <si>
    <t>Canadian Journal of School Psychology</t>
  </si>
  <si>
    <t>0829-5735</t>
  </si>
  <si>
    <t>2154-3984</t>
  </si>
  <si>
    <t>Canadian Journal of Science Mathematics and Technology Education</t>
  </si>
  <si>
    <t>1492-6156</t>
  </si>
  <si>
    <t>1942-4051</t>
  </si>
  <si>
    <t>Canadian Journal of Speech-Language Pathology and Audiology</t>
  </si>
  <si>
    <t>1913-2018</t>
  </si>
  <si>
    <t>Canadian Journal of Women and the Law</t>
  </si>
  <si>
    <t>0832-8781</t>
  </si>
  <si>
    <t>1911-0235</t>
  </si>
  <si>
    <t>0714-9808</t>
  </si>
  <si>
    <t>1710-1107</t>
  </si>
  <si>
    <t>Canadian Liver Journal</t>
  </si>
  <si>
    <t>2561-4444</t>
  </si>
  <si>
    <t>CANADIAN MODERN LANGUAGE REVIEW-REVUE CANADIENNE DES LANGUES VIVANTES</t>
  </si>
  <si>
    <t>0008-4506</t>
  </si>
  <si>
    <t>1710-1131</t>
  </si>
  <si>
    <t>Canadian Pharmacists Journal</t>
  </si>
  <si>
    <t>1715-1635</t>
  </si>
  <si>
    <t>1913-701X</t>
  </si>
  <si>
    <t>Canadian Political Science Review</t>
  </si>
  <si>
    <t>1911-4125</t>
  </si>
  <si>
    <t>CANADIAN PSYCHOLOGY-PSYCHOLOGIE CANADIENNE</t>
  </si>
  <si>
    <t>0708-5591</t>
  </si>
  <si>
    <t>1878-7304</t>
  </si>
  <si>
    <t>CANADIAN PUBLIC ADMINISTRATION-ADMINISTRATION PUBLIQUE DU CANADA</t>
  </si>
  <si>
    <t>0008-4840</t>
  </si>
  <si>
    <t>1754-7121</t>
  </si>
  <si>
    <t>CANADIAN PUBLIC POLICY-ANALYSE DE POLITIQUES</t>
  </si>
  <si>
    <t>0317-0861</t>
  </si>
  <si>
    <t>1911-9917</t>
  </si>
  <si>
    <t>CANADIAN REVIEW OF AMERICAN STUDIES</t>
  </si>
  <si>
    <t>0007-7720</t>
  </si>
  <si>
    <t>1710-114X</t>
  </si>
  <si>
    <t>Canadian Review of Sociology-Revue Canadienne de Sociologie</t>
  </si>
  <si>
    <t>1755-6171</t>
  </si>
  <si>
    <t>1755-618X</t>
  </si>
  <si>
    <t>Canadian Slavonic Papers</t>
  </si>
  <si>
    <t>0008-5006</t>
  </si>
  <si>
    <t>2375-2475</t>
  </si>
  <si>
    <t>Canadian Society of Forensic Science Journal</t>
  </si>
  <si>
    <t>0008-5030</t>
  </si>
  <si>
    <t>2332-1660</t>
  </si>
  <si>
    <t>Canadian Studies in Population</t>
  </si>
  <si>
    <t>0380-1489</t>
  </si>
  <si>
    <t>1927-629X</t>
  </si>
  <si>
    <t>CANADIAN THEATRE REVIEW</t>
  </si>
  <si>
    <t>0315-0836</t>
  </si>
  <si>
    <t>1920-941X</t>
  </si>
  <si>
    <t>Canadian Yearbook of International Law</t>
  </si>
  <si>
    <t>0069-0058</t>
  </si>
  <si>
    <t>1925-0169</t>
  </si>
  <si>
    <t>1526-2359</t>
  </si>
  <si>
    <t>Cancer Drug Resistance</t>
  </si>
  <si>
    <t>2578-532X</t>
  </si>
  <si>
    <t>Cancer Informatics</t>
  </si>
  <si>
    <t>1176-9351</t>
  </si>
  <si>
    <t>Cancer Reports</t>
  </si>
  <si>
    <t>2573-8348</t>
  </si>
  <si>
    <t>Cancer Research Communications</t>
  </si>
  <si>
    <t>2767-9764</t>
  </si>
  <si>
    <t>Capital and Class</t>
  </si>
  <si>
    <t>0309-8168</t>
  </si>
  <si>
    <t>2041-0980</t>
  </si>
  <si>
    <t>Capital Markets Law Journal</t>
  </si>
  <si>
    <t>1750-7219</t>
  </si>
  <si>
    <t>1750-7227</t>
  </si>
  <si>
    <t>CAPjournal</t>
  </si>
  <si>
    <t>1996-5621</t>
  </si>
  <si>
    <t>1996-563X</t>
  </si>
  <si>
    <t>Caplletra</t>
  </si>
  <si>
    <t>0214-8188</t>
  </si>
  <si>
    <t>2386-7159</t>
  </si>
  <si>
    <t>Caracol</t>
  </si>
  <si>
    <t>2178-1702</t>
  </si>
  <si>
    <t>2317-9651</t>
  </si>
  <si>
    <t>Caravelle</t>
  </si>
  <si>
    <t>1147-6753</t>
  </si>
  <si>
    <t>2272-9828</t>
  </si>
  <si>
    <t>Carbohydrate Polymer Technologies and Applications</t>
  </si>
  <si>
    <t>2666-8939</t>
  </si>
  <si>
    <t>Carbon Capture Science &amp; Technology</t>
  </si>
  <si>
    <t>2772-6568</t>
  </si>
  <si>
    <t>Carbon Resources Conversion</t>
  </si>
  <si>
    <t>2588-9133</t>
  </si>
  <si>
    <t>Carbon Trends</t>
  </si>
  <si>
    <t>2667-0569</t>
  </si>
  <si>
    <t>Cardiac Failure Review</t>
  </si>
  <si>
    <t>2057-7540</t>
  </si>
  <si>
    <t>2057-7559</t>
  </si>
  <si>
    <t>Cardiology and Therapy</t>
  </si>
  <si>
    <t>2193-8261</t>
  </si>
  <si>
    <t>2193-6544</t>
  </si>
  <si>
    <t>Cardiology Research</t>
  </si>
  <si>
    <t>1923-2829</t>
  </si>
  <si>
    <t>1923-2837</t>
  </si>
  <si>
    <t>Cardio-Oncology</t>
  </si>
  <si>
    <t>2057-3804</t>
  </si>
  <si>
    <t>Cardiovascular Digital Health Journal</t>
  </si>
  <si>
    <t>2666-6936</t>
  </si>
  <si>
    <t>Cardiovascular Endocrinology &amp; Metabolism</t>
  </si>
  <si>
    <t>2574-0954</t>
  </si>
  <si>
    <t>Cardiovascular Innovations and Applications</t>
  </si>
  <si>
    <t>2009-8618</t>
  </si>
  <si>
    <t>2009-8782</t>
  </si>
  <si>
    <t>Cardiovascular Intervention and Therapeutics</t>
  </si>
  <si>
    <t>1868-4300</t>
  </si>
  <si>
    <t>1868-4297</t>
  </si>
  <si>
    <t>Cardiovascular Revascularization Medicine</t>
  </si>
  <si>
    <t>1553-8389</t>
  </si>
  <si>
    <t>1878-0938</t>
  </si>
  <si>
    <t>Career Development and Transition for Exceptional Individuals</t>
  </si>
  <si>
    <t>2165-1434</t>
  </si>
  <si>
    <t>2165-1442</t>
  </si>
  <si>
    <t>Career Development International</t>
  </si>
  <si>
    <t>1362-0436</t>
  </si>
  <si>
    <t>1758-6003</t>
  </si>
  <si>
    <t>CAREER DEVELOPMENT QUARTERLY</t>
  </si>
  <si>
    <t>0889-4019</t>
  </si>
  <si>
    <t>2161-0045</t>
  </si>
  <si>
    <t>CARIBBEAN JOURNAL OF SCIENCE</t>
  </si>
  <si>
    <t>0008-6452</t>
  </si>
  <si>
    <t>Carpathian Mathematical Publications</t>
  </si>
  <si>
    <t>2075-9827</t>
  </si>
  <si>
    <t>2313-0210</t>
  </si>
  <si>
    <t>Cartagine-Studi e Ricerche</t>
  </si>
  <si>
    <t>2532-3563</t>
  </si>
  <si>
    <t>2532-1110</t>
  </si>
  <si>
    <t>Cartaphilus</t>
  </si>
  <si>
    <t>1887-5238</t>
  </si>
  <si>
    <t>Carte Romanze</t>
  </si>
  <si>
    <t>2282-7447</t>
  </si>
  <si>
    <t>Cartographica</t>
  </si>
  <si>
    <t>0317-7173</t>
  </si>
  <si>
    <t>1911-9925</t>
  </si>
  <si>
    <t>Cartography and Geographic Information Science</t>
  </si>
  <si>
    <t>1523-0406</t>
  </si>
  <si>
    <t>1545-0465</t>
  </si>
  <si>
    <t>Case Reports in Cardiology</t>
  </si>
  <si>
    <t>2090-6404</t>
  </si>
  <si>
    <t>2090-6412</t>
  </si>
  <si>
    <t>Case Reports in Dentistry</t>
  </si>
  <si>
    <t>2090-6447</t>
  </si>
  <si>
    <t>2090-6455</t>
  </si>
  <si>
    <t>Case Reports in Gastroenterology</t>
  </si>
  <si>
    <t>1662-0631</t>
  </si>
  <si>
    <t>Case Reports in Gastrointestinal Medicine</t>
  </si>
  <si>
    <t>2090-6528</t>
  </si>
  <si>
    <t>2090-6536</t>
  </si>
  <si>
    <t>Case Reports in Immunology</t>
  </si>
  <si>
    <t>2090-6609</t>
  </si>
  <si>
    <t>2090-6617</t>
  </si>
  <si>
    <t>Case Reports in Nephrology and Dialysis</t>
  </si>
  <si>
    <t>2296-9705</t>
  </si>
  <si>
    <t>Case Reports in Oncological Medicine</t>
  </si>
  <si>
    <t>2090-6706</t>
  </si>
  <si>
    <t>2090-6714</t>
  </si>
  <si>
    <t>Case Reports in Ophthalmological Medicine</t>
  </si>
  <si>
    <t>2090-6722</t>
  </si>
  <si>
    <t>2090-6730</t>
  </si>
  <si>
    <t>Case Reports in Ophthalmology</t>
  </si>
  <si>
    <t>1663-2699</t>
  </si>
  <si>
    <t>Case Reports in Orthopedics</t>
  </si>
  <si>
    <t>2090-6749</t>
  </si>
  <si>
    <t>2090-6757</t>
  </si>
  <si>
    <t>Case Reports in Otolaryngology</t>
  </si>
  <si>
    <t>2090-6765</t>
  </si>
  <si>
    <t>2090-6773</t>
  </si>
  <si>
    <t>Case Reports in Pathology</t>
  </si>
  <si>
    <t>2090-6781</t>
  </si>
  <si>
    <t>2090-679X</t>
  </si>
  <si>
    <t>Case Reports in Pediatrics</t>
  </si>
  <si>
    <t>2090-6803</t>
  </si>
  <si>
    <t>2090-6811</t>
  </si>
  <si>
    <t>Case Reports in Perinatal Medicine</t>
  </si>
  <si>
    <t>2192-8932</t>
  </si>
  <si>
    <t>2192-8959</t>
  </si>
  <si>
    <t>Case Reports in Plastic Surgery and Hand Surgery</t>
  </si>
  <si>
    <t>2332-0885</t>
  </si>
  <si>
    <t>Case Reports in Surgery</t>
  </si>
  <si>
    <t>2090-6900</t>
  </si>
  <si>
    <t>2090-6919</t>
  </si>
  <si>
    <t>Case Reports in Womens Health</t>
  </si>
  <si>
    <t>2214-9112</t>
  </si>
  <si>
    <t>Case Studies in the Environment</t>
  </si>
  <si>
    <t>2473-9510</t>
  </si>
  <si>
    <t>Case Studies on Transport Policy</t>
  </si>
  <si>
    <t>2213-624X</t>
  </si>
  <si>
    <t>2213-6258</t>
  </si>
  <si>
    <t>Casopis za Ekonomiju i Trzisne Komunikacije</t>
  </si>
  <si>
    <t>2232-8823</t>
  </si>
  <si>
    <t>2232-9633</t>
  </si>
  <si>
    <t>Casopis za Suvremenu Povijest</t>
  </si>
  <si>
    <t>0590-9597</t>
  </si>
  <si>
    <t>1848-9079</t>
  </si>
  <si>
    <t>Caspian Journal of Internal Medicine</t>
  </si>
  <si>
    <t>2008-6164</t>
  </si>
  <si>
    <t>2008-6172</t>
  </si>
  <si>
    <t>1938-4386</t>
  </si>
  <si>
    <t>Catalan Journal of Communication &amp; Cultural Studies</t>
  </si>
  <si>
    <t>1757-1898</t>
  </si>
  <si>
    <t>1757-1901</t>
  </si>
  <si>
    <t>Catalan Journal of Linguistics</t>
  </si>
  <si>
    <t>1695-6885</t>
  </si>
  <si>
    <t>2014-9719</t>
  </si>
  <si>
    <t>Cataloging &amp; Classification Quarterly</t>
  </si>
  <si>
    <t>0163-9374</t>
  </si>
  <si>
    <t>1544-4554</t>
  </si>
  <si>
    <t>Catalysis in Industry</t>
  </si>
  <si>
    <t>2070-0504</t>
  </si>
  <si>
    <t>2070-0555</t>
  </si>
  <si>
    <t>Catedral Tomada-Revista de Critica Literaria Latinoamericana-Journal of Latin American Literary Criticism</t>
  </si>
  <si>
    <t>2169-0847</t>
  </si>
  <si>
    <t>CATHOLIC BIBLICAL QUARTERLY</t>
  </si>
  <si>
    <t>0008-7912</t>
  </si>
  <si>
    <t>2163-2529</t>
  </si>
  <si>
    <t>CATHOLIC HISTORICAL REVIEW</t>
  </si>
  <si>
    <t>0008-8080</t>
  </si>
  <si>
    <t>1534-0708</t>
  </si>
  <si>
    <t>Catholic Social Science Review</t>
  </si>
  <si>
    <t>1091-0905</t>
  </si>
  <si>
    <t>1944-6292</t>
  </si>
  <si>
    <t>CATHOLIC UNIVERSITY LAW REVIEW</t>
  </si>
  <si>
    <t>0008-8390</t>
  </si>
  <si>
    <t>Catrina-The International Journal of Environmental Sciences</t>
  </si>
  <si>
    <t>1687-5052</t>
  </si>
  <si>
    <t>2090-2786</t>
  </si>
  <si>
    <t>Caucasus Survey</t>
  </si>
  <si>
    <t>2376-1199</t>
  </si>
  <si>
    <t>2376-1202</t>
  </si>
  <si>
    <t>Cauriensia-Revista Anual de Ciencias Eclesiasticas</t>
  </si>
  <si>
    <t>1886-4945</t>
  </si>
  <si>
    <t>2340-4256</t>
  </si>
  <si>
    <t>CCF Transactions on High Performance Computing</t>
  </si>
  <si>
    <t>2524-4922</t>
  </si>
  <si>
    <t>2524-4930</t>
  </si>
  <si>
    <t>CCF Transactions on Pervasive Computing and Interaction</t>
  </si>
  <si>
    <t>2524-521X</t>
  </si>
  <si>
    <t>2524-5228</t>
  </si>
  <si>
    <t>CCS Chemistry</t>
  </si>
  <si>
    <t>2096-5745</t>
  </si>
  <si>
    <t>CEA CRITIC</t>
  </si>
  <si>
    <t>0007-8069</t>
  </si>
  <si>
    <t>2327-5898</t>
  </si>
  <si>
    <t>CEAS Space Journal</t>
  </si>
  <si>
    <t>1868-2502</t>
  </si>
  <si>
    <t>1868-2510</t>
  </si>
  <si>
    <t>Cedille-Revista de Estudios Franceses</t>
  </si>
  <si>
    <t>1699-4949</t>
  </si>
  <si>
    <t>Celebrity Studies</t>
  </si>
  <si>
    <t>1939-2397</t>
  </si>
  <si>
    <t>1939-2400</t>
  </si>
  <si>
    <t>CELEHIS-Revista del Centro de Letras Hispanoamericanas</t>
  </si>
  <si>
    <t>0328-5766</t>
  </si>
  <si>
    <t>2313-9463</t>
  </si>
  <si>
    <t>Celestinesca</t>
  </si>
  <si>
    <t>0147-3085</t>
  </si>
  <si>
    <t>2695-7183</t>
  </si>
  <si>
    <t>Cell Genomics</t>
  </si>
  <si>
    <t>2666-979X</t>
  </si>
  <si>
    <t>Cell Regeneration</t>
  </si>
  <si>
    <t>2045-9769</t>
  </si>
  <si>
    <t>Cell Reports Methods</t>
  </si>
  <si>
    <t>2667-2375</t>
  </si>
  <si>
    <t>Cell Stress</t>
  </si>
  <si>
    <t>2523-0204</t>
  </si>
  <si>
    <t>CELLULAR PHYSIOLOGY AND BIOCHEMISTRY</t>
  </si>
  <si>
    <t>1015-8987</t>
  </si>
  <si>
    <t>1421-9778</t>
  </si>
  <si>
    <t>Central and Eastern European Migration Review</t>
  </si>
  <si>
    <t>2300-1682</t>
  </si>
  <si>
    <t>Central Asian Survey</t>
  </si>
  <si>
    <t>0263-4937</t>
  </si>
  <si>
    <t>1465-3354</t>
  </si>
  <si>
    <t>CENTRAL ASIATIC JOURNAL</t>
  </si>
  <si>
    <t>0008-9192</t>
  </si>
  <si>
    <t>Central Bank Review</t>
  </si>
  <si>
    <t>1303-0701</t>
  </si>
  <si>
    <t>1305-8800</t>
  </si>
  <si>
    <t>Central Europe</t>
  </si>
  <si>
    <t>1479-0963</t>
  </si>
  <si>
    <t>1745-8218</t>
  </si>
  <si>
    <t>Central European Forestry Journal</t>
  </si>
  <si>
    <t>2454-034X</t>
  </si>
  <si>
    <t>2454-0358</t>
  </si>
  <si>
    <t>CENTRAL EUROPEAN HISTORY</t>
  </si>
  <si>
    <t>0008-9389</t>
  </si>
  <si>
    <t>1569-1616</t>
  </si>
  <si>
    <t>Central European Journal of Economic Modelling and Econometrics</t>
  </si>
  <si>
    <t>2080-0886</t>
  </si>
  <si>
    <t>2080-119X</t>
  </si>
  <si>
    <t>Central European Journal of Urology</t>
  </si>
  <si>
    <t>2080-4806</t>
  </si>
  <si>
    <t>2080-4873</t>
  </si>
  <si>
    <t>Central European Management Journal</t>
  </si>
  <si>
    <t>2658-0845</t>
  </si>
  <si>
    <t>2658-2430</t>
  </si>
  <si>
    <t>Central European Public Administration Review</t>
  </si>
  <si>
    <t>2591-2240</t>
  </si>
  <si>
    <t>2591-2259</t>
  </si>
  <si>
    <t>Cepal Review</t>
  </si>
  <si>
    <t>0251-2920</t>
  </si>
  <si>
    <t>1684-0348</t>
  </si>
  <si>
    <t>CERAMICS-ART AND PERCEPTION</t>
  </si>
  <si>
    <t>1035-1841</t>
  </si>
  <si>
    <t>Ceramics-Switzerland</t>
  </si>
  <si>
    <t>2571-6131</t>
  </si>
  <si>
    <t>Cercles-Revista d Historia Cultural</t>
  </si>
  <si>
    <t>1139-0158</t>
  </si>
  <si>
    <t>1699-7468</t>
  </si>
  <si>
    <t>Cerebral Circulation-Cognition and Behavior</t>
  </si>
  <si>
    <t>2666-2450</t>
  </si>
  <si>
    <t>Cerebrovascular Diseases Extra</t>
  </si>
  <si>
    <t>1664-5456</t>
  </si>
  <si>
    <t>CESifo Economic Studies</t>
  </si>
  <si>
    <t>1610-241X</t>
  </si>
  <si>
    <t>1612-7501</t>
  </si>
  <si>
    <t>CESKA A SLOVENSKA NEUROLOGIE A NEUROCHIRURGIE</t>
  </si>
  <si>
    <t>1802-4041</t>
  </si>
  <si>
    <t>Ceska Gynekologie-Czech Gynaecology</t>
  </si>
  <si>
    <t>1210-7832</t>
  </si>
  <si>
    <t>1805-4455</t>
  </si>
  <si>
    <t>CESKA LITERATURA</t>
  </si>
  <si>
    <t>0009-0468</t>
  </si>
  <si>
    <t>2571-094X</t>
  </si>
  <si>
    <t>CESKOSLOVENSKA PSYCHOLOGIE</t>
  </si>
  <si>
    <t>0009-062X</t>
  </si>
  <si>
    <t>1804-6436</t>
  </si>
  <si>
    <t>CEYLON MEDICAL JOURNAL</t>
  </si>
  <si>
    <t>0009-0875</t>
  </si>
  <si>
    <t>Challenges in Sustainability</t>
  </si>
  <si>
    <t>2297-6477</t>
  </si>
  <si>
    <t>Champ Penal-Penal Field</t>
  </si>
  <si>
    <t>1777-5272</t>
  </si>
  <si>
    <t>Changing English-Studies in Culture and Education</t>
  </si>
  <si>
    <t>1358-684X</t>
  </si>
  <si>
    <t>1469-3585</t>
  </si>
  <si>
    <t>Changing Societies &amp; Personalities</t>
  </si>
  <si>
    <t>2587-6104</t>
  </si>
  <si>
    <t>2587-8964</t>
  </si>
  <si>
    <t>CHASQUI-REVISTA DE LITERATURA LATINOAMERICANA</t>
  </si>
  <si>
    <t>0145-8973</t>
  </si>
  <si>
    <t>2327-4247</t>
  </si>
  <si>
    <t>Chasqui-Revista Latinoamericana de Comunicacion</t>
  </si>
  <si>
    <t>1390-1079</t>
  </si>
  <si>
    <t>1390-924X</t>
  </si>
  <si>
    <t>CHAUCER REVIEW</t>
  </si>
  <si>
    <t>0009-2002</t>
  </si>
  <si>
    <t>1528-4204</t>
  </si>
  <si>
    <t>Check List</t>
  </si>
  <si>
    <t>1809-127X</t>
  </si>
  <si>
    <t>Chem Catalysis</t>
  </si>
  <si>
    <t>2667-1093</t>
  </si>
  <si>
    <t>ChemEngineering</t>
  </si>
  <si>
    <t>2305-7084</t>
  </si>
  <si>
    <t>Chemical Biology Letters</t>
  </si>
  <si>
    <t>2347-9825</t>
  </si>
  <si>
    <t>Chemical Bulletin of Kazakh National University</t>
  </si>
  <si>
    <t>1563-0331</t>
  </si>
  <si>
    <t>2312-7554</t>
  </si>
  <si>
    <t>Chemical Engineering Journal Advances</t>
  </si>
  <si>
    <t>2666-8211</t>
  </si>
  <si>
    <t>Chemical Physics Impact</t>
  </si>
  <si>
    <t>2667-0224</t>
  </si>
  <si>
    <t>Chemical Physics Reviews</t>
  </si>
  <si>
    <t>2688-4070</t>
  </si>
  <si>
    <t>Chemical Product and Process Modeling</t>
  </si>
  <si>
    <t>1934-2659</t>
  </si>
  <si>
    <t>2194-6159</t>
  </si>
  <si>
    <t>CHEMISTRY &amp; INDUSTRY</t>
  </si>
  <si>
    <t>2047-6329</t>
  </si>
  <si>
    <t>Chemistry Africa-A Journal of the Tunisian Chemical Society</t>
  </si>
  <si>
    <t>2522-5758</t>
  </si>
  <si>
    <t>2522-5766</t>
  </si>
  <si>
    <t>Chemistry for Sustainable Development</t>
  </si>
  <si>
    <t>0869-8538</t>
  </si>
  <si>
    <t>Chemistry Journal of Moldova</t>
  </si>
  <si>
    <t>1857-1727</t>
  </si>
  <si>
    <t>2345-1688</t>
  </si>
  <si>
    <t>Chemistry Teacher International</t>
  </si>
  <si>
    <t>2569-3263</t>
  </si>
  <si>
    <t>Chemistry-Didactics-Ecology-Metrology</t>
  </si>
  <si>
    <t>1640-9019</t>
  </si>
  <si>
    <t>2084-4506</t>
  </si>
  <si>
    <t>2628-9725</t>
  </si>
  <si>
    <t>Chemistry-Switzerland</t>
  </si>
  <si>
    <t>2624-8549</t>
  </si>
  <si>
    <t>ChemKon</t>
  </si>
  <si>
    <t>0944-5846</t>
  </si>
  <si>
    <t>1521-3730</t>
  </si>
  <si>
    <t>ChemSystemsChem</t>
  </si>
  <si>
    <t>2570-4206</t>
  </si>
  <si>
    <t>ChemTexts</t>
  </si>
  <si>
    <t>2199-3793</t>
  </si>
  <si>
    <t>CHICAGO REVIEW</t>
  </si>
  <si>
    <t>0009-3696</t>
  </si>
  <si>
    <t>2327-5804</t>
  </si>
  <si>
    <t>CHILD &amp; FAMILY BEHAVIOR THERAPY</t>
  </si>
  <si>
    <t>0731-7107</t>
  </si>
  <si>
    <t>1545-228X</t>
  </si>
  <si>
    <t>Child &amp; Family Social Work</t>
  </si>
  <si>
    <t>1356-7500</t>
  </si>
  <si>
    <t>1365-2206</t>
  </si>
  <si>
    <t>CHILD &amp; YOUTH CARE FORUM</t>
  </si>
  <si>
    <t>1053-1890</t>
  </si>
  <si>
    <t>1573-3319</t>
  </si>
  <si>
    <t>Child &amp; Youth Services</t>
  </si>
  <si>
    <t>0145-935X</t>
  </si>
  <si>
    <t>1545-2298</t>
  </si>
  <si>
    <t>CHILD ABUSE &amp; NEGLECT</t>
  </si>
  <si>
    <t>0145-2134</t>
  </si>
  <si>
    <t>1873-7757</t>
  </si>
  <si>
    <t>Child Abuse Review</t>
  </si>
  <si>
    <t>0952-9136</t>
  </si>
  <si>
    <t>1099-0852</t>
  </si>
  <si>
    <t>CHILD AND ADOLESCENT PSYCHIATRIC CLINICS OF NORTH AMERICA</t>
  </si>
  <si>
    <t>1056-4993</t>
  </si>
  <si>
    <t>1558-0490</t>
  </si>
  <si>
    <t>Child and Adolescent Social Work Journal</t>
  </si>
  <si>
    <t>0738-0151</t>
  </si>
  <si>
    <t>1573-2797</t>
  </si>
  <si>
    <t>Child Care in Practice</t>
  </si>
  <si>
    <t>1357-5279</t>
  </si>
  <si>
    <t>1476-489X</t>
  </si>
  <si>
    <t>CHILD DEVELOPMENT</t>
  </si>
  <si>
    <t>0009-3920</t>
  </si>
  <si>
    <t>1467-8624</t>
  </si>
  <si>
    <t>Child Development Perspectives</t>
  </si>
  <si>
    <t>1750-8592</t>
  </si>
  <si>
    <t>1750-8606</t>
  </si>
  <si>
    <t>Child Indicators Research</t>
  </si>
  <si>
    <t>1874-897X</t>
  </si>
  <si>
    <t>1874-8988</t>
  </si>
  <si>
    <t>Child Language Teaching &amp; Therapy</t>
  </si>
  <si>
    <t>0265-6590</t>
  </si>
  <si>
    <t>1477-0865</t>
  </si>
  <si>
    <t>CHILD MALTREATMENT</t>
  </si>
  <si>
    <t>1077-5595</t>
  </si>
  <si>
    <t>1552-6119</t>
  </si>
  <si>
    <t>CHILD PSYCHIATRY &amp; HUMAN DEVELOPMENT</t>
  </si>
  <si>
    <t>0009-398X</t>
  </si>
  <si>
    <t>1573-3327</t>
  </si>
  <si>
    <t>CHILD WELFARE</t>
  </si>
  <si>
    <t>0009-4021</t>
  </si>
  <si>
    <t>Childhood and Philosophy</t>
  </si>
  <si>
    <t>2525-5061</t>
  </si>
  <si>
    <t>1984-5987</t>
  </si>
  <si>
    <t>Childhood in the Past</t>
  </si>
  <si>
    <t>1758-5716</t>
  </si>
  <si>
    <t>2040-8528</t>
  </si>
  <si>
    <t>CHILDHOOD-A GLOBAL JOURNAL OF CHILD RESEARCH</t>
  </si>
  <si>
    <t>0907-5682</t>
  </si>
  <si>
    <t>1461-7013</t>
  </si>
  <si>
    <t>Children &amp; Society</t>
  </si>
  <si>
    <t>0951-0605</t>
  </si>
  <si>
    <t>1099-0860</t>
  </si>
  <si>
    <t>CHILDREN AND YOUTH SERVICES REVIEW</t>
  </si>
  <si>
    <t>0190-7409</t>
  </si>
  <si>
    <t>1873-7765</t>
  </si>
  <si>
    <t>Childrens Geographies</t>
  </si>
  <si>
    <t>1473-3285</t>
  </si>
  <si>
    <t>1473-3277</t>
  </si>
  <si>
    <t>CHILDRENS HEALTH CARE</t>
  </si>
  <si>
    <t>0273-9615</t>
  </si>
  <si>
    <t>1532-6888</t>
  </si>
  <si>
    <t>Childrens Literature</t>
  </si>
  <si>
    <t>0092-8208</t>
  </si>
  <si>
    <t>1543-3374</t>
  </si>
  <si>
    <t>Childrens Literature Association Quarterly</t>
  </si>
  <si>
    <t>0885-0429</t>
  </si>
  <si>
    <t>1553-1201</t>
  </si>
  <si>
    <t>Chilean Journal of Agricultural &amp; Animal Sciences</t>
  </si>
  <si>
    <t>0719-3882</t>
  </si>
  <si>
    <t>0719-3890</t>
  </si>
  <si>
    <t>Chilean Journal of Statistics</t>
  </si>
  <si>
    <t>0718-7912</t>
  </si>
  <si>
    <t>0718-7920</t>
  </si>
  <si>
    <t>China &amp; World Economy</t>
  </si>
  <si>
    <t>1671-2234</t>
  </si>
  <si>
    <t>1749-124X</t>
  </si>
  <si>
    <t>China and Asia</t>
  </si>
  <si>
    <t>2589-4641</t>
  </si>
  <si>
    <t>2589-465X</t>
  </si>
  <si>
    <t>2097-3101</t>
  </si>
  <si>
    <t>China Economic Journal</t>
  </si>
  <si>
    <t>1753-8963</t>
  </si>
  <si>
    <t>1753-8971</t>
  </si>
  <si>
    <t>China Economic Quarterly International</t>
  </si>
  <si>
    <t>2666-9331</t>
  </si>
  <si>
    <t>CHINA ECONOMIC REVIEW</t>
  </si>
  <si>
    <t>1043-951X</t>
  </si>
  <si>
    <t>1873-7781</t>
  </si>
  <si>
    <t>China Finance Review International</t>
  </si>
  <si>
    <t>2044-1398</t>
  </si>
  <si>
    <t>2044-1401</t>
  </si>
  <si>
    <t>China Geology</t>
  </si>
  <si>
    <t>2096-5192</t>
  </si>
  <si>
    <t>China Information</t>
  </si>
  <si>
    <t>0920-203X</t>
  </si>
  <si>
    <t>1741-590X</t>
  </si>
  <si>
    <t>CHINA JOURNAL</t>
  </si>
  <si>
    <t>1324-9347</t>
  </si>
  <si>
    <t>1835-8535</t>
  </si>
  <si>
    <t>China Journal of Accounting Research</t>
  </si>
  <si>
    <t>1755-3091</t>
  </si>
  <si>
    <t>China Perspectives</t>
  </si>
  <si>
    <t>2070-3449</t>
  </si>
  <si>
    <t>1996-4617</t>
  </si>
  <si>
    <t>CHINA QUARTERLY</t>
  </si>
  <si>
    <t>0305-7410</t>
  </si>
  <si>
    <t>1468-2648</t>
  </si>
  <si>
    <t>China Quarterly of International Strategic Studies</t>
  </si>
  <si>
    <t>2377-7400</t>
  </si>
  <si>
    <t>2377-7419</t>
  </si>
  <si>
    <t>China Review-An Interdisciplinary Journal on Greater China</t>
  </si>
  <si>
    <t>1680-2012</t>
  </si>
  <si>
    <t>China Surface Engineering</t>
  </si>
  <si>
    <t>1007-9289</t>
  </si>
  <si>
    <t>CHINESE ANNALS OF MATHEMATICS SERIES B</t>
  </si>
  <si>
    <t>0252-9599</t>
  </si>
  <si>
    <t>1860-6261</t>
  </si>
  <si>
    <t>Chinese Archaeology</t>
  </si>
  <si>
    <t>2160-5025</t>
  </si>
  <si>
    <t>2160-5068</t>
  </si>
  <si>
    <t>Chinese Clinical Oncology</t>
  </si>
  <si>
    <t>2304-3865</t>
  </si>
  <si>
    <t>2304-3873</t>
  </si>
  <si>
    <t>CHINESE ECONOMY</t>
  </si>
  <si>
    <t>1097-1475</t>
  </si>
  <si>
    <t>1558-0954</t>
  </si>
  <si>
    <t>Chinese Herbal Medicines</t>
  </si>
  <si>
    <t>1674-6384</t>
  </si>
  <si>
    <t>Chinese Historical Review</t>
  </si>
  <si>
    <t>1547-402X</t>
  </si>
  <si>
    <t>2048-7827</t>
  </si>
  <si>
    <t>Chinese Journal of Applied Linguistics</t>
  </si>
  <si>
    <t>2192-9505</t>
  </si>
  <si>
    <t>2192-9513</t>
  </si>
  <si>
    <t>Chinese Journal of Chromatography</t>
  </si>
  <si>
    <t>1000-8713</t>
  </si>
  <si>
    <t>Chinese Journal of Communication</t>
  </si>
  <si>
    <t>1754-4750</t>
  </si>
  <si>
    <t>1754-4769</t>
  </si>
  <si>
    <t>Chinese Journal of Comparative Law</t>
  </si>
  <si>
    <t>2050-4802</t>
  </si>
  <si>
    <t>2050-4810</t>
  </si>
  <si>
    <t>Chinese Journal of Dental Research</t>
  </si>
  <si>
    <t>1462-6446</t>
  </si>
  <si>
    <t>1867-5646</t>
  </si>
  <si>
    <t>Chinese Journal of International Law</t>
  </si>
  <si>
    <t>1540-1650</t>
  </si>
  <si>
    <t>1746-9937</t>
  </si>
  <si>
    <t>Chinese Journal of International Politics</t>
  </si>
  <si>
    <t>1750-8916</t>
  </si>
  <si>
    <t>1750-8924</t>
  </si>
  <si>
    <t>CHINESE JOURNAL OF LASERS-ZHONGGUO JIGUANG</t>
  </si>
  <si>
    <t>0258-7025</t>
  </si>
  <si>
    <t>Chinese Journal of Population Resources and Environment</t>
  </si>
  <si>
    <t>2096-9589</t>
  </si>
  <si>
    <t>2325-4262</t>
  </si>
  <si>
    <t>Chinese Journal of Sociology</t>
  </si>
  <si>
    <t>2057-150X</t>
  </si>
  <si>
    <t>2057-1518</t>
  </si>
  <si>
    <t>Chinese Journal of Traumatology</t>
  </si>
  <si>
    <t>1008-1275</t>
  </si>
  <si>
    <t>Chinese Journal of Urban and Environmental Studies</t>
  </si>
  <si>
    <t>2345-7481</t>
  </si>
  <si>
    <t>2345-752X</t>
  </si>
  <si>
    <t>Chinese Language and Discourse</t>
  </si>
  <si>
    <t>1877-7031</t>
  </si>
  <si>
    <t>1877-8798</t>
  </si>
  <si>
    <t>Chinese Literature and Thought Today</t>
  </si>
  <si>
    <t>2768-3524</t>
  </si>
  <si>
    <t>2768-3532</t>
  </si>
  <si>
    <t>Chinese Management Studies</t>
  </si>
  <si>
    <t>1750-614X</t>
  </si>
  <si>
    <t>1750-6158</t>
  </si>
  <si>
    <t>Chinese Optics</t>
  </si>
  <si>
    <t>2097-1842</t>
  </si>
  <si>
    <t>Chinese Political Science Review</t>
  </si>
  <si>
    <t>2365-4244</t>
  </si>
  <si>
    <t>2365-4252</t>
  </si>
  <si>
    <t>Chinese Public Administration Review</t>
  </si>
  <si>
    <t>1539-6754</t>
  </si>
  <si>
    <t>2573-1483</t>
  </si>
  <si>
    <t>Chinese Science Bulletin-Chinese</t>
  </si>
  <si>
    <t>0023-074X</t>
  </si>
  <si>
    <t>2095-9419</t>
  </si>
  <si>
    <t>Chinese Semiotic Studies</t>
  </si>
  <si>
    <t>2198-9605</t>
  </si>
  <si>
    <t>2198-9613</t>
  </si>
  <si>
    <t>Chinese Sociological Review</t>
  </si>
  <si>
    <t>2162-0555</t>
  </si>
  <si>
    <t>2162-0563</t>
  </si>
  <si>
    <t>CHINESE STUDIES IN HISTORY</t>
  </si>
  <si>
    <t>0009-4633</t>
  </si>
  <si>
    <t>1558-0407</t>
  </si>
  <si>
    <t>Chirurgia-Italy</t>
  </si>
  <si>
    <t>0394-9508</t>
  </si>
  <si>
    <t>1827-1782</t>
  </si>
  <si>
    <t>Choreographic Practices</t>
  </si>
  <si>
    <t>2040-5669</t>
  </si>
  <si>
    <t>2040-5677</t>
  </si>
  <si>
    <t>Christian Education Journal</t>
  </si>
  <si>
    <t>0739-8913</t>
  </si>
  <si>
    <t>2378-525X</t>
  </si>
  <si>
    <t>Christian Higher Education</t>
  </si>
  <si>
    <t>1536-3759</t>
  </si>
  <si>
    <t>1539-4107</t>
  </si>
  <si>
    <t>Chromatography</t>
  </si>
  <si>
    <t>1342-8284</t>
  </si>
  <si>
    <t>1348-3315</t>
  </si>
  <si>
    <t>Chronica Nova</t>
  </si>
  <si>
    <t>0210-9611</t>
  </si>
  <si>
    <t>2445-1908</t>
  </si>
  <si>
    <t>Chung Wai Literary Quarterly</t>
  </si>
  <si>
    <t>0303-0849</t>
  </si>
  <si>
    <t>Chungara-Revista de Antropologia Chilena</t>
  </si>
  <si>
    <t>0717-7356</t>
  </si>
  <si>
    <t>CHURCH HISTORY</t>
  </si>
  <si>
    <t>0009-6407</t>
  </si>
  <si>
    <t>1755-2613</t>
  </si>
  <si>
    <t>Church History and Religious Culture</t>
  </si>
  <si>
    <t>1871-241X</t>
  </si>
  <si>
    <t>1871-2428</t>
  </si>
  <si>
    <t>Chuzhdoezikovo Obuchenie-Foreign Language Teaching</t>
  </si>
  <si>
    <t>0205-1834</t>
  </si>
  <si>
    <t>1314-8508</t>
  </si>
  <si>
    <t>CIAN-Revista de Historia de las Universidades</t>
  </si>
  <si>
    <t>1139-6628</t>
  </si>
  <si>
    <t>1988-8503</t>
  </si>
  <si>
    <t>CIC-Cuadernos de Informacion y Comunicacion</t>
  </si>
  <si>
    <t>1135-7991</t>
  </si>
  <si>
    <t>1988-4001</t>
  </si>
  <si>
    <t>Ciencia &amp; Saude Coletiva</t>
  </si>
  <si>
    <t>1413-8123</t>
  </si>
  <si>
    <t>1678-4561</t>
  </si>
  <si>
    <t>Ciencia e Ingenieria</t>
  </si>
  <si>
    <t>1316-7081</t>
  </si>
  <si>
    <t>2244-8780</t>
  </si>
  <si>
    <t>Ciencia Ergo-Sum</t>
  </si>
  <si>
    <t>1405-0269</t>
  </si>
  <si>
    <t>2395-8782</t>
  </si>
  <si>
    <t>CIENCIA FLORESTAL</t>
  </si>
  <si>
    <t>0103-9954</t>
  </si>
  <si>
    <t>1980-5098</t>
  </si>
  <si>
    <t>Ciencia Juridica</t>
  </si>
  <si>
    <t>2007-3577</t>
  </si>
  <si>
    <t>2007-6142</t>
  </si>
  <si>
    <t>Ciencia Politica</t>
  </si>
  <si>
    <t>1909-230X</t>
  </si>
  <si>
    <t>2389-7481</t>
  </si>
  <si>
    <t>Ciencias Agronomicas</t>
  </si>
  <si>
    <t>1853-4333</t>
  </si>
  <si>
    <t>2250-8872</t>
  </si>
  <si>
    <t>CienciaUat</t>
  </si>
  <si>
    <t>2007-7521</t>
  </si>
  <si>
    <t>2007-7858</t>
  </si>
  <si>
    <t>Cimexus</t>
  </si>
  <si>
    <t>1870-6479</t>
  </si>
  <si>
    <t>2007-9206</t>
  </si>
  <si>
    <t>CINEASTE</t>
  </si>
  <si>
    <t>0009-7004</t>
  </si>
  <si>
    <t>CINEFORUM</t>
  </si>
  <si>
    <t>0009-7039</t>
  </si>
  <si>
    <t>CINEJ Cinema Journal</t>
  </si>
  <si>
    <t>2159-2411</t>
  </si>
  <si>
    <t>2158-8724</t>
  </si>
  <si>
    <t>Cinema-Journal of Philosophy and the Moving Image</t>
  </si>
  <si>
    <t>1647-8991</t>
  </si>
  <si>
    <t>Cinemas</t>
  </si>
  <si>
    <t>1181-6945</t>
  </si>
  <si>
    <t>1705-6500</t>
  </si>
  <si>
    <t>Cinemas d Amerique Latine</t>
  </si>
  <si>
    <t>1267-4397</t>
  </si>
  <si>
    <t>Cinta de Moebio</t>
  </si>
  <si>
    <t>0717-554X</t>
  </si>
  <si>
    <t>Circuit</t>
  </si>
  <si>
    <t>1183-1693</t>
  </si>
  <si>
    <t>Circulo de Linguistica Aplicada a la Comunicacion</t>
  </si>
  <si>
    <t>1576-4737</t>
  </si>
  <si>
    <t>CIRIEC-Espana Revista de Economia Publica Social y Cooperativa</t>
  </si>
  <si>
    <t>0213-8093</t>
  </si>
  <si>
    <t>1989-6816</t>
  </si>
  <si>
    <t>1878-0016</t>
  </si>
  <si>
    <t>Cirugia Cardiovascular</t>
  </si>
  <si>
    <t>1134-0096</t>
  </si>
  <si>
    <t>CITIES</t>
  </si>
  <si>
    <t>0264-2751</t>
  </si>
  <si>
    <t>1873-6084</t>
  </si>
  <si>
    <t>Citizenship Studies</t>
  </si>
  <si>
    <t>1362-1025</t>
  </si>
  <si>
    <t>1469-3593</t>
  </si>
  <si>
    <t>City &amp; Community</t>
  </si>
  <si>
    <t>1535-6841</t>
  </si>
  <si>
    <t>1540-6040</t>
  </si>
  <si>
    <t>City &amp; Society</t>
  </si>
  <si>
    <t>0893-0465</t>
  </si>
  <si>
    <t>1548-744X</t>
  </si>
  <si>
    <t>City and Environment Interactions</t>
  </si>
  <si>
    <t>2590-2520</t>
  </si>
  <si>
    <t>Ciudad Paz-Ando</t>
  </si>
  <si>
    <t>2011-5253</t>
  </si>
  <si>
    <t>2422-278X</t>
  </si>
  <si>
    <t>Ciudades-Revista del Instituto Universitario de Urbanistica de la Universidad de Valladolid</t>
  </si>
  <si>
    <t>1133-6579</t>
  </si>
  <si>
    <t>2445-3943</t>
  </si>
  <si>
    <t>Civil and Environmental Engineering</t>
  </si>
  <si>
    <t>1336-5835</t>
  </si>
  <si>
    <t>2199-6512</t>
  </si>
  <si>
    <t>Civil Engineering Infrastructures Journal-CEIJ</t>
  </si>
  <si>
    <t>2322-2093</t>
  </si>
  <si>
    <t>2423-6691</t>
  </si>
  <si>
    <t>Civil Engineering Journal-Stavebni Obzor</t>
  </si>
  <si>
    <t>1210-4027</t>
  </si>
  <si>
    <t>1805-2576</t>
  </si>
  <si>
    <t>Civil Engineering Journal-Tehran</t>
  </si>
  <si>
    <t>2676-6957</t>
  </si>
  <si>
    <t>2476-3055</t>
  </si>
  <si>
    <t>Civil Justice Quarterly</t>
  </si>
  <si>
    <t>0261-9261</t>
  </si>
  <si>
    <t>Civil Szemle</t>
  </si>
  <si>
    <t>1786-3341</t>
  </si>
  <si>
    <t>Civil Wars</t>
  </si>
  <si>
    <t>1369-8249</t>
  </si>
  <si>
    <t>1743-968X</t>
  </si>
  <si>
    <t>CJC Open</t>
  </si>
  <si>
    <t>2589-790X</t>
  </si>
  <si>
    <t>C-Journal of Carbon Research</t>
  </si>
  <si>
    <t>2311-5629</t>
  </si>
  <si>
    <t>Claridades-Revista de Filosofia</t>
  </si>
  <si>
    <t>1889-6855</t>
  </si>
  <si>
    <t>1989-3787</t>
  </si>
  <si>
    <t>CLASSICAL ANTIQUITY</t>
  </si>
  <si>
    <t>0278-6656</t>
  </si>
  <si>
    <t>CLASSICAL JOURNAL</t>
  </si>
  <si>
    <t>0009-8353</t>
  </si>
  <si>
    <t>2327-5812</t>
  </si>
  <si>
    <t>CLASSICAL QUARTERLY</t>
  </si>
  <si>
    <t>0009-8388</t>
  </si>
  <si>
    <t>1471-6844</t>
  </si>
  <si>
    <t>Classical Receptions Journal</t>
  </si>
  <si>
    <t>1759-5134</t>
  </si>
  <si>
    <t>1759-5142</t>
  </si>
  <si>
    <t>CLASSICAL WORLD</t>
  </si>
  <si>
    <t>0009-8418</t>
  </si>
  <si>
    <t>1558-9234</t>
  </si>
  <si>
    <t>Classroom Discourse</t>
  </si>
  <si>
    <t>1946-3014</t>
  </si>
  <si>
    <t>1946-3022</t>
  </si>
  <si>
    <t>CLCWEB-Comparative Literature and Culture</t>
  </si>
  <si>
    <t>1481-4374</t>
  </si>
  <si>
    <t>Clean Energy</t>
  </si>
  <si>
    <t>2515-4230</t>
  </si>
  <si>
    <t>2515-396X</t>
  </si>
  <si>
    <t>Clean Technologies</t>
  </si>
  <si>
    <t>2571-8797</t>
  </si>
  <si>
    <t>Cleaner and Responsible Consumption</t>
  </si>
  <si>
    <t>2666-7843</t>
  </si>
  <si>
    <t>Cleaner Engineering and Technology</t>
  </si>
  <si>
    <t>2666-7908</t>
  </si>
  <si>
    <t>Cleaner Environmental Systems</t>
  </si>
  <si>
    <t>2666-7894</t>
  </si>
  <si>
    <t>Cleaner Logistics and Supply Chain</t>
  </si>
  <si>
    <t>2772-3909</t>
  </si>
  <si>
    <t>Climate</t>
  </si>
  <si>
    <t>2225-1154</t>
  </si>
  <si>
    <t>Climate and Development</t>
  </si>
  <si>
    <t>1756-5529</t>
  </si>
  <si>
    <t>1756-5537</t>
  </si>
  <si>
    <t>Climate Change Economics</t>
  </si>
  <si>
    <t>2010-0078</t>
  </si>
  <si>
    <t>2010-0086</t>
  </si>
  <si>
    <t>CLIMATE POLICY</t>
  </si>
  <si>
    <t>1469-3062</t>
  </si>
  <si>
    <t>1752-7457</t>
  </si>
  <si>
    <t>Clinica e Investigacion en Arteriosclerosis</t>
  </si>
  <si>
    <t>0214-9168</t>
  </si>
  <si>
    <t>1578-1879</t>
  </si>
  <si>
    <t>Clinica e Investigacion en Ginecologia y Obstetricia</t>
  </si>
  <si>
    <t>0210-573X</t>
  </si>
  <si>
    <t>1578-9349</t>
  </si>
  <si>
    <t>Clinica y Salud</t>
  </si>
  <si>
    <t>1130-5274</t>
  </si>
  <si>
    <t>2174-0550</t>
  </si>
  <si>
    <t>Clinical Advances in Periodontics</t>
  </si>
  <si>
    <t>2573-8046</t>
  </si>
  <si>
    <t>2163-0097</t>
  </si>
  <si>
    <t>Clinical and Experimental Dental Research</t>
  </si>
  <si>
    <t>2057-4347</t>
  </si>
  <si>
    <t>Clinical and Experimental Emergency Medicine</t>
  </si>
  <si>
    <t>2383-4625</t>
  </si>
  <si>
    <t>Clinical and Experimental Gastroenterology</t>
  </si>
  <si>
    <t>1178-7023</t>
  </si>
  <si>
    <t>Clinical and Experimental Health Sciences</t>
  </si>
  <si>
    <t>2459-1459</t>
  </si>
  <si>
    <t>Clinical and Experimental Hepatology</t>
  </si>
  <si>
    <t>2392-1099</t>
  </si>
  <si>
    <t>2449-8238</t>
  </si>
  <si>
    <t>Clinical and Experimental Obstetrics &amp; Gynecology</t>
  </si>
  <si>
    <t>0390-6663</t>
  </si>
  <si>
    <t>2709-0094</t>
  </si>
  <si>
    <t>Clinical and Experimental Pediatrics</t>
  </si>
  <si>
    <t>2713-4148</t>
  </si>
  <si>
    <t>Clinical and Experimental Reproductive Medicine-CERM</t>
  </si>
  <si>
    <t>2233-8233</t>
  </si>
  <si>
    <t>2233-8241</t>
  </si>
  <si>
    <t>Clinical and Experimental Vaccine Research</t>
  </si>
  <si>
    <t>2287-3651</t>
  </si>
  <si>
    <t>2287-366X</t>
  </si>
  <si>
    <t>Clinical and Investigative Orthodontics</t>
  </si>
  <si>
    <t>2770-5781</t>
  </si>
  <si>
    <t>2770-579X</t>
  </si>
  <si>
    <t>Clinical Case Reports</t>
  </si>
  <si>
    <t>2050-0904</t>
  </si>
  <si>
    <t>CLINICAL CHILD AND FAMILY PSYCHOLOGY REVIEW</t>
  </si>
  <si>
    <t>1096-4037</t>
  </si>
  <si>
    <t>1573-2827</t>
  </si>
  <si>
    <t>Clinical Cosmetic and Investigational Dentistry</t>
  </si>
  <si>
    <t>1179-1357</t>
  </si>
  <si>
    <t>Clinical Endoscopy</t>
  </si>
  <si>
    <t>2234-2400</t>
  </si>
  <si>
    <t>2234-2443</t>
  </si>
  <si>
    <t>Clinical Epidemiology and Global Health</t>
  </si>
  <si>
    <t>2452-0918</t>
  </si>
  <si>
    <t>2213-3984</t>
  </si>
  <si>
    <t>Clinical Hypertension</t>
  </si>
  <si>
    <t>2056-5909</t>
  </si>
  <si>
    <t>Clinical Lactation</t>
  </si>
  <si>
    <t>2158-0782</t>
  </si>
  <si>
    <t>2158-0537</t>
  </si>
  <si>
    <t>Clinical Medicine &amp; Research</t>
  </si>
  <si>
    <t>1539-4182</t>
  </si>
  <si>
    <t>1554-6179</t>
  </si>
  <si>
    <t>Clinical Medicine Insights-Arthritis and Musculoskeletal Disorders</t>
  </si>
  <si>
    <t>1179-5441</t>
  </si>
  <si>
    <t>Clinical Medicine Insights-Cardiology</t>
  </si>
  <si>
    <t>1179-5468</t>
  </si>
  <si>
    <t>Clinical Medicine Insights-Case Reports</t>
  </si>
  <si>
    <t>1179-5476</t>
  </si>
  <si>
    <t>Clinical Medicine Insights-Endocrinology and Diabetes</t>
  </si>
  <si>
    <t>1179-5514</t>
  </si>
  <si>
    <t>Clinical Medicine Insights-Pediatrics</t>
  </si>
  <si>
    <t>1179-5565</t>
  </si>
  <si>
    <t>Clinical Neurophysiology Practice</t>
  </si>
  <si>
    <t>2467-981X</t>
  </si>
  <si>
    <t>Clinical Neuropsychiatry</t>
  </si>
  <si>
    <t>1724-4935</t>
  </si>
  <si>
    <t>2385-0787</t>
  </si>
  <si>
    <t>Clinical Nutrition ESPEN</t>
  </si>
  <si>
    <t>2405-4577</t>
  </si>
  <si>
    <t>Clinical Obesity</t>
  </si>
  <si>
    <t>1758-8103</t>
  </si>
  <si>
    <t>1758-8111</t>
  </si>
  <si>
    <t>Clinical Ophthalmology</t>
  </si>
  <si>
    <t>1177-5483</t>
  </si>
  <si>
    <t>Clinical Optometry</t>
  </si>
  <si>
    <t>1179-2752</t>
  </si>
  <si>
    <t>Clinical Parkinsonism &amp; Related Disorders</t>
  </si>
  <si>
    <t>2590-1125</t>
  </si>
  <si>
    <t>Clinical Pathology</t>
  </si>
  <si>
    <t>2632-010X</t>
  </si>
  <si>
    <t>Clinical Pediatric Endocrinology</t>
  </si>
  <si>
    <t>0918-5739</t>
  </si>
  <si>
    <t>1347-7358</t>
  </si>
  <si>
    <t>Clinical Pharmacology-Advances and Applications</t>
  </si>
  <si>
    <t>1179-1438</t>
  </si>
  <si>
    <t>Clinical Practice in Pediatric Psychology</t>
  </si>
  <si>
    <t>2169-4826</t>
  </si>
  <si>
    <t>2169-4834</t>
  </si>
  <si>
    <t>CLINICAL PSYCHOLOGY &amp; PSYCHOTHERAPY</t>
  </si>
  <si>
    <t>1063-3995</t>
  </si>
  <si>
    <t>1099-0879</t>
  </si>
  <si>
    <t>Clinical Psychology and Special Education</t>
  </si>
  <si>
    <t>2304-0394</t>
  </si>
  <si>
    <t>CLINICAL PSYCHOLOGY REVIEW</t>
  </si>
  <si>
    <t>0272-7358</t>
  </si>
  <si>
    <t>1873-7811</t>
  </si>
  <si>
    <t>CLINICAL PSYCHOLOGY-SCIENCE AND PRACTICE</t>
  </si>
  <si>
    <t>0969-5893</t>
  </si>
  <si>
    <t>1468-2850</t>
  </si>
  <si>
    <t>Clinical Reviews in Bone and Mineral Metabolism</t>
  </si>
  <si>
    <t>1534-8644</t>
  </si>
  <si>
    <t>1559-0119</t>
  </si>
  <si>
    <t>CLINICAL SOCIAL WORK JOURNAL</t>
  </si>
  <si>
    <t>0091-1674</t>
  </si>
  <si>
    <t>1573-3343</t>
  </si>
  <si>
    <t>Clinical Teacher</t>
  </si>
  <si>
    <t>1743-4971</t>
  </si>
  <si>
    <t>1743-498X</t>
  </si>
  <si>
    <t>ClinicoEconomics and Outcomes Research</t>
  </si>
  <si>
    <t>1178-6981</t>
  </si>
  <si>
    <t>Clinics and Practice</t>
  </si>
  <si>
    <t>2039-7275</t>
  </si>
  <si>
    <t>2039-7283</t>
  </si>
  <si>
    <t>Clinics in Shoulder and Elbow</t>
  </si>
  <si>
    <t>2288-8721</t>
  </si>
  <si>
    <t>Clio America</t>
  </si>
  <si>
    <t>1909-941X</t>
  </si>
  <si>
    <t>2389-7848</t>
  </si>
  <si>
    <t>Clocks &amp; Sleep</t>
  </si>
  <si>
    <t>2624-5175</t>
  </si>
  <si>
    <t>Clothing and Textiles Research Journal</t>
  </si>
  <si>
    <t>0887-302X</t>
  </si>
  <si>
    <t>1940-2473</t>
  </si>
  <si>
    <t>Coaching-An International Journal of Theory Research and Practice</t>
  </si>
  <si>
    <t>1752-1882</t>
  </si>
  <si>
    <t>1752-1890</t>
  </si>
  <si>
    <t>COCHLEAR IMPLANTS INTERNATIONAL</t>
  </si>
  <si>
    <t>1467-0100</t>
  </si>
  <si>
    <t>1754-7628</t>
  </si>
  <si>
    <t>CoDesign-International Journal of CoCreation in Design and the Arts</t>
  </si>
  <si>
    <t>1571-0882</t>
  </si>
  <si>
    <t>1745-3755</t>
  </si>
  <si>
    <t>Codrul Cosminului</t>
  </si>
  <si>
    <t>1224-032X</t>
  </si>
  <si>
    <t>2067-5860</t>
  </si>
  <si>
    <t>Cogent Business &amp; Management</t>
  </si>
  <si>
    <t>2331-1975</t>
  </si>
  <si>
    <t>Cogent Economics &amp; Finance</t>
  </si>
  <si>
    <t>2332-2039</t>
  </si>
  <si>
    <t>Cogent Education</t>
  </si>
  <si>
    <t>2331-186X</t>
  </si>
  <si>
    <t>Cogent Engineering</t>
  </si>
  <si>
    <t>2331-1916</t>
  </si>
  <si>
    <t>Cogent Psychology</t>
  </si>
  <si>
    <t>2331-1908</t>
  </si>
  <si>
    <t>Cogent Social Sciences</t>
  </si>
  <si>
    <t>2331-1886</t>
  </si>
  <si>
    <t>CogniTextes</t>
  </si>
  <si>
    <t>1958-5322</t>
  </si>
  <si>
    <t>Cognition</t>
  </si>
  <si>
    <t>0010-0277</t>
  </si>
  <si>
    <t>1873-7838</t>
  </si>
  <si>
    <t>COGNITION &amp; EMOTION</t>
  </si>
  <si>
    <t>0269-9931</t>
  </si>
  <si>
    <t>1464-0600</t>
  </si>
  <si>
    <t>COGNITION AND INSTRUCTION</t>
  </si>
  <si>
    <t>0737-0008</t>
  </si>
  <si>
    <t>1532-690X</t>
  </si>
  <si>
    <t>COGNITIVE AND BEHAVIORAL PRACTICE</t>
  </si>
  <si>
    <t>1077-7229</t>
  </si>
  <si>
    <t>1878-187X</t>
  </si>
  <si>
    <t>Cognitive Behaviour Therapist</t>
  </si>
  <si>
    <t>1754-470X</t>
  </si>
  <si>
    <t>COGNITIVE BEHAVIOUR THERAPY</t>
  </si>
  <si>
    <t>1650-6073</t>
  </si>
  <si>
    <t>1651-2316</t>
  </si>
  <si>
    <t>Cognitive Computation and Systems</t>
  </si>
  <si>
    <t>2517-7567</t>
  </si>
  <si>
    <t>COGNITIVE DEVELOPMENT</t>
  </si>
  <si>
    <t>0885-2014</t>
  </si>
  <si>
    <t>1879-226X</t>
  </si>
  <si>
    <t>Cognitive Linguistic Studies</t>
  </si>
  <si>
    <t>2213-8722</t>
  </si>
  <si>
    <t>2213-8730</t>
  </si>
  <si>
    <t>COGNITIVE LINGUISTICS</t>
  </si>
  <si>
    <t>0936-5907</t>
  </si>
  <si>
    <t>1613-3641</t>
  </si>
  <si>
    <t>Cognitive Processing</t>
  </si>
  <si>
    <t>1612-4782</t>
  </si>
  <si>
    <t>1612-4790</t>
  </si>
  <si>
    <t>Cognitive Research-Principles and Implications</t>
  </si>
  <si>
    <t>2365-7464</t>
  </si>
  <si>
    <t>COGNITIVE SCIENCE</t>
  </si>
  <si>
    <t>0364-0213</t>
  </si>
  <si>
    <t>1551-6709</t>
  </si>
  <si>
    <t>Cognitive Semantics</t>
  </si>
  <si>
    <t>2352-6408</t>
  </si>
  <si>
    <t>2352-6416</t>
  </si>
  <si>
    <t>Cognitive Studies-Etudes Cognitives</t>
  </si>
  <si>
    <t>2080-7147</t>
  </si>
  <si>
    <t>2392-2397</t>
  </si>
  <si>
    <t>COGNITIVE THERAPY AND RESEARCH</t>
  </si>
  <si>
    <t>0147-5916</t>
  </si>
  <si>
    <t>1573-2819</t>
  </si>
  <si>
    <t>Co-herencia</t>
  </si>
  <si>
    <t>1794-5887</t>
  </si>
  <si>
    <t>2539-1208</t>
  </si>
  <si>
    <t>COKE AND CHEMISTRY</t>
  </si>
  <si>
    <t>1068-364X</t>
  </si>
  <si>
    <t>1934-8398</t>
  </si>
  <si>
    <t>Cold War History</t>
  </si>
  <si>
    <t>1468-2745</t>
  </si>
  <si>
    <t>1743-7962</t>
  </si>
  <si>
    <t>Collabra-Psychology</t>
  </si>
  <si>
    <t>2474-7394</t>
  </si>
  <si>
    <t>Collectanea Christiana Orientalia</t>
  </si>
  <si>
    <t>1697-2104</t>
  </si>
  <si>
    <t>2386-7442</t>
  </si>
  <si>
    <t>Collection Management</t>
  </si>
  <si>
    <t>0146-2679</t>
  </si>
  <si>
    <t>1545-2549</t>
  </si>
  <si>
    <t>Collectivus-Revista de Ciencias Sociales</t>
  </si>
  <si>
    <t>2382-4018</t>
  </si>
  <si>
    <t>COLLEGE &amp; RESEARCH LIBRARIES</t>
  </si>
  <si>
    <t>0010-0870</t>
  </si>
  <si>
    <t>2150-6701</t>
  </si>
  <si>
    <t>College &amp; Undergraduate Libraries</t>
  </si>
  <si>
    <t>1069-1316</t>
  </si>
  <si>
    <t>1545-2530</t>
  </si>
  <si>
    <t>COLLEGE COMPOSITION AND COMMUNICATION</t>
  </si>
  <si>
    <t>0010-096X</t>
  </si>
  <si>
    <t>1939-9006</t>
  </si>
  <si>
    <t>COLLEGE ENGLISH</t>
  </si>
  <si>
    <t>0010-0994</t>
  </si>
  <si>
    <t>2161-8178</t>
  </si>
  <si>
    <t>COLLEGE LITERATURE</t>
  </si>
  <si>
    <t>0093-3139</t>
  </si>
  <si>
    <t>1542-4286</t>
  </si>
  <si>
    <t>Colloids and Interfaces</t>
  </si>
  <si>
    <t>2504-5377</t>
  </si>
  <si>
    <t>COLLOQUIA GERMANICA</t>
  </si>
  <si>
    <t>0010-1338</t>
  </si>
  <si>
    <t>Colloquia Humanistica</t>
  </si>
  <si>
    <t>2081-6774</t>
  </si>
  <si>
    <t>2392-2419</t>
  </si>
  <si>
    <t>COLLOQUIUM MATHEMATICUM</t>
  </si>
  <si>
    <t>0010-1354</t>
  </si>
  <si>
    <t>1730-6302</t>
  </si>
  <si>
    <t>Colmena-Revista de la Universidad Autonoma del Estado de Mexico</t>
  </si>
  <si>
    <t>1405-6313</t>
  </si>
  <si>
    <t>2448-6302</t>
  </si>
  <si>
    <t>Colombian Applied Linguistics Journal</t>
  </si>
  <si>
    <t>0123-4641</t>
  </si>
  <si>
    <t>2248-7085</t>
  </si>
  <si>
    <t>Colonial Latin American Review</t>
  </si>
  <si>
    <t>1060-9164</t>
  </si>
  <si>
    <t>1466-1802</t>
  </si>
  <si>
    <t>COLOPROCTOLOGY</t>
  </si>
  <si>
    <t>0174-2442</t>
  </si>
  <si>
    <t>1615-6730</t>
  </si>
  <si>
    <t>Colorectal Cancer</t>
  </si>
  <si>
    <t>1758-194X</t>
  </si>
  <si>
    <t>1758-1958</t>
  </si>
  <si>
    <t>COLUMBIA JOURNAL OF LAW AND SOCIAL PROBLEMS</t>
  </si>
  <si>
    <t>0010-1923</t>
  </si>
  <si>
    <t>COLUMBIA JOURNAL OF TRANSNATIONAL LAW</t>
  </si>
  <si>
    <t>0010-1931</t>
  </si>
  <si>
    <t>2159-1814</t>
  </si>
  <si>
    <t>COLUMBIA LAW REVIEW</t>
  </si>
  <si>
    <t>0010-1958</t>
  </si>
  <si>
    <t>1945-2268</t>
  </si>
  <si>
    <t>Comedia Performance</t>
  </si>
  <si>
    <t>1553-6505</t>
  </si>
  <si>
    <t>2572-4428</t>
  </si>
  <si>
    <t>Comics Grid-Journal of Comics Scholarship</t>
  </si>
  <si>
    <t>2048-0792</t>
  </si>
  <si>
    <t>COMITATUS-A JOURNAL OF MEDIEVAL AND RENAISSANCE STUDIES</t>
  </si>
  <si>
    <t>0069-6412</t>
  </si>
  <si>
    <t>1557-0290</t>
  </si>
  <si>
    <t>Common Knowledge</t>
  </si>
  <si>
    <t>0961-754X</t>
  </si>
  <si>
    <t>1538-4578</t>
  </si>
  <si>
    <t>COMMON MARKET LAW REVIEW</t>
  </si>
  <si>
    <t>0165-0750</t>
  </si>
  <si>
    <t>1875-8320</t>
  </si>
  <si>
    <t>Communicable Diseases Intelligence</t>
  </si>
  <si>
    <t>2209-6051</t>
  </si>
  <si>
    <t>Communication &amp; Society-Spain</t>
  </si>
  <si>
    <t>2386-7876</t>
  </si>
  <si>
    <t>Communication &amp; Sport</t>
  </si>
  <si>
    <t>2167-4795</t>
  </si>
  <si>
    <t>2167-4809</t>
  </si>
  <si>
    <t>Communication and Critical-Cultural Studies</t>
  </si>
  <si>
    <t>1479-1420</t>
  </si>
  <si>
    <t>1479-4233</t>
  </si>
  <si>
    <t>Communication and the Public</t>
  </si>
  <si>
    <t>2057-0473</t>
  </si>
  <si>
    <t>2057-0481</t>
  </si>
  <si>
    <t>Communication Culture &amp; Critique</t>
  </si>
  <si>
    <t>1753-9129</t>
  </si>
  <si>
    <t>1753-9137</t>
  </si>
  <si>
    <t>Communication Disorders Quarterly</t>
  </si>
  <si>
    <t>1525-7401</t>
  </si>
  <si>
    <t>1538-4837</t>
  </si>
  <si>
    <t>Communication Law and Policy</t>
  </si>
  <si>
    <t>1081-1680</t>
  </si>
  <si>
    <t>1532-6926</t>
  </si>
  <si>
    <t>Communication Methods and Measures</t>
  </si>
  <si>
    <t>1931-2458</t>
  </si>
  <si>
    <t>1931-2466</t>
  </si>
  <si>
    <t>COMMUNICATION MONOGRAPHS</t>
  </si>
  <si>
    <t>0363-7751</t>
  </si>
  <si>
    <t>1479-5787</t>
  </si>
  <si>
    <t>COMMUNICATION QUARTERLY</t>
  </si>
  <si>
    <t>0146-3373</t>
  </si>
  <si>
    <t>1746-4102</t>
  </si>
  <si>
    <t>Communication Reports</t>
  </si>
  <si>
    <t>0893-4215</t>
  </si>
  <si>
    <t>1745-1043</t>
  </si>
  <si>
    <t>COMMUNICATION RESEARCH</t>
  </si>
  <si>
    <t>0093-6502</t>
  </si>
  <si>
    <t>1552-3810</t>
  </si>
  <si>
    <t>Communication Research and Practice</t>
  </si>
  <si>
    <t>2204-1451</t>
  </si>
  <si>
    <t>2206-3374</t>
  </si>
  <si>
    <t>Communication Research Reports</t>
  </si>
  <si>
    <t>0882-4096</t>
  </si>
  <si>
    <t>1746-4099</t>
  </si>
  <si>
    <t>COMMUNICATION REVIEW</t>
  </si>
  <si>
    <t>1071-4421</t>
  </si>
  <si>
    <t>1547-7487</t>
  </si>
  <si>
    <t>Communication Sciences and Disorders-CSD</t>
  </si>
  <si>
    <t>2288-1328</t>
  </si>
  <si>
    <t>2288-0917</t>
  </si>
  <si>
    <t>Communication Studies</t>
  </si>
  <si>
    <t>1051-0974</t>
  </si>
  <si>
    <t>1745-1035</t>
  </si>
  <si>
    <t>Communication Teacher</t>
  </si>
  <si>
    <t>1740-4622</t>
  </si>
  <si>
    <t>1740-4630</t>
  </si>
  <si>
    <t>COMMUNICATION THEORY</t>
  </si>
  <si>
    <t>1050-3293</t>
  </si>
  <si>
    <t>1468-2885</t>
  </si>
  <si>
    <t>Communication Today</t>
  </si>
  <si>
    <t>1338-130X</t>
  </si>
  <si>
    <t>Communications Faculty of Sciences University of Ankara-Series A1 Mathematics and Statistics</t>
  </si>
  <si>
    <t>1303-5991</t>
  </si>
  <si>
    <t>Communications for Statistical Applications and Methods</t>
  </si>
  <si>
    <t>2287-7843</t>
  </si>
  <si>
    <t>2383-4757</t>
  </si>
  <si>
    <t>Communications in Information Literacy</t>
  </si>
  <si>
    <t>1933-5954</t>
  </si>
  <si>
    <t>Communications in Mathematics and Applications</t>
  </si>
  <si>
    <t>0976-5905</t>
  </si>
  <si>
    <t>0975-8607</t>
  </si>
  <si>
    <t>Communications in Transportation Research</t>
  </si>
  <si>
    <t>2772-4247</t>
  </si>
  <si>
    <t>Communications Materials</t>
  </si>
  <si>
    <t>2662-4443</t>
  </si>
  <si>
    <t>Communications Medicine</t>
  </si>
  <si>
    <t>2730-664X</t>
  </si>
  <si>
    <t>Communications of the Association for Information Systems</t>
  </si>
  <si>
    <t>1529-3181</t>
  </si>
  <si>
    <t>Communications of the Korean Mathematical Society</t>
  </si>
  <si>
    <t>1225-1763</t>
  </si>
  <si>
    <t>2234-3024</t>
  </si>
  <si>
    <t>Communications on Applied Mathematics and Computation</t>
  </si>
  <si>
    <t>2096-6385</t>
  </si>
  <si>
    <t>2661-8893</t>
  </si>
  <si>
    <t>Communications-European Journal of Communication Research</t>
  </si>
  <si>
    <t>0341-2059</t>
  </si>
  <si>
    <t>1613-4087</t>
  </si>
  <si>
    <t>Communicatio-South African Journal for Communication Theory and Research</t>
  </si>
  <si>
    <t>0250-0167</t>
  </si>
  <si>
    <t>1753-5379</t>
  </si>
  <si>
    <t>Communio Viatorum</t>
  </si>
  <si>
    <t>0010-3713</t>
  </si>
  <si>
    <t>Communiquer</t>
  </si>
  <si>
    <t>2368-9587</t>
  </si>
  <si>
    <t>COMMUNIST AND POST-COMMUNIST STUDIES</t>
  </si>
  <si>
    <t>0967-067X</t>
  </si>
  <si>
    <t>1873-6920</t>
  </si>
  <si>
    <t>Communitas</t>
  </si>
  <si>
    <t>1023-0556</t>
  </si>
  <si>
    <t>2415-0525</t>
  </si>
  <si>
    <t>Community College Journal of Research and Practice</t>
  </si>
  <si>
    <t>1066-8926</t>
  </si>
  <si>
    <t>1521-0413</t>
  </si>
  <si>
    <t>Community College Review</t>
  </si>
  <si>
    <t>0091-5521</t>
  </si>
  <si>
    <t>1940-2325</t>
  </si>
  <si>
    <t>Community Development</t>
  </si>
  <si>
    <t>1557-5330</t>
  </si>
  <si>
    <t>1944-7485</t>
  </si>
  <si>
    <t>COMMUNITY DEVELOPMENT JOURNAL</t>
  </si>
  <si>
    <t>0010-3802</t>
  </si>
  <si>
    <t>1468-2656</t>
  </si>
  <si>
    <t>COMMUNITY MENTAL HEALTH JOURNAL</t>
  </si>
  <si>
    <t>0010-3853</t>
  </si>
  <si>
    <t>1573-2789</t>
  </si>
  <si>
    <t>Community Work &amp; Family</t>
  </si>
  <si>
    <t>1366-8803</t>
  </si>
  <si>
    <t>1469-3615</t>
  </si>
  <si>
    <t>Company and Securities Law Journal</t>
  </si>
  <si>
    <t>0729-2775</t>
  </si>
  <si>
    <t>Comparatist</t>
  </si>
  <si>
    <t>0195-7678</t>
  </si>
  <si>
    <t>1559-0887</t>
  </si>
  <si>
    <t>COMPARATIVE AMERICAN STUDIES</t>
  </si>
  <si>
    <t>1477-5700</t>
  </si>
  <si>
    <t>1741-2676</t>
  </si>
  <si>
    <t>Comparative and Continental Philosophy</t>
  </si>
  <si>
    <t>1757-0638</t>
  </si>
  <si>
    <t>1757-0646</t>
  </si>
  <si>
    <t>Comparative and International Law Journal of Southern Africa-CILSA</t>
  </si>
  <si>
    <t>0010-4051</t>
  </si>
  <si>
    <t>Comparative Cognition &amp; Behavior Reviews</t>
  </si>
  <si>
    <t>1911-4745</t>
  </si>
  <si>
    <t>Comparative Critical Studies</t>
  </si>
  <si>
    <t>1744-1854</t>
  </si>
  <si>
    <t>1750-0109</t>
  </si>
  <si>
    <t>COMPARATIVE DRAMA</t>
  </si>
  <si>
    <t>0010-4078</t>
  </si>
  <si>
    <t>1936-1637</t>
  </si>
  <si>
    <t>Comparative Economic Research-Central and Eastern Europe</t>
  </si>
  <si>
    <t>1508-2008</t>
  </si>
  <si>
    <t>2082-6737</t>
  </si>
  <si>
    <t>Comparative Economic Studies</t>
  </si>
  <si>
    <t>0888-7233</t>
  </si>
  <si>
    <t>1478-3320</t>
  </si>
  <si>
    <t>COMPARATIVE EDUCATION</t>
  </si>
  <si>
    <t>0305-0068</t>
  </si>
  <si>
    <t>1360-0486</t>
  </si>
  <si>
    <t>COMPARATIVE EDUCATION REVIEW</t>
  </si>
  <si>
    <t>0010-4086</t>
  </si>
  <si>
    <t>1545-701X</t>
  </si>
  <si>
    <t>Comparative European Politics</t>
  </si>
  <si>
    <t>1472-4790</t>
  </si>
  <si>
    <t>1740-388X</t>
  </si>
  <si>
    <t>Comparative Legal History</t>
  </si>
  <si>
    <t>2049-677X</t>
  </si>
  <si>
    <t>2049-6788</t>
  </si>
  <si>
    <t>COMPARATIVE LITERATURE</t>
  </si>
  <si>
    <t>0010-4124</t>
  </si>
  <si>
    <t>1945-8517</t>
  </si>
  <si>
    <t>COMPARATIVE LITERATURE STUDIES</t>
  </si>
  <si>
    <t>0010-4132</t>
  </si>
  <si>
    <t>1528-4212</t>
  </si>
  <si>
    <t>Comparative Literature-East &amp; West</t>
  </si>
  <si>
    <t>2572-3618</t>
  </si>
  <si>
    <t>Comparative Migration Studies</t>
  </si>
  <si>
    <t>2214-594X</t>
  </si>
  <si>
    <t>Comparative Parasitology</t>
  </si>
  <si>
    <t>1525-2647</t>
  </si>
  <si>
    <t>1938-2952</t>
  </si>
  <si>
    <t>Comparative Philosophy-An International Journal of Constructive Engagement of Distinct Approaches toward World Philosophy</t>
  </si>
  <si>
    <t>2151-6014</t>
  </si>
  <si>
    <t>COMPARATIVE POLITICAL STUDIES</t>
  </si>
  <si>
    <t>0010-4140</t>
  </si>
  <si>
    <t>1552-3829</t>
  </si>
  <si>
    <t>COMPARATIVE POLITICS</t>
  </si>
  <si>
    <t>0010-4159</t>
  </si>
  <si>
    <t>2151-6227</t>
  </si>
  <si>
    <t>Comparative Population Studies</t>
  </si>
  <si>
    <t>1869-8980</t>
  </si>
  <si>
    <t>1869-8999</t>
  </si>
  <si>
    <t>COMPARATIVE SOCIOLOGY</t>
  </si>
  <si>
    <t>1569-1322</t>
  </si>
  <si>
    <t>1569-1330</t>
  </si>
  <si>
    <t>Comparative Southeast European Studies</t>
  </si>
  <si>
    <t>2701-8199</t>
  </si>
  <si>
    <t>2701-8202</t>
  </si>
  <si>
    <t>COMPARATIVE STUDIES IN SOCIETY AND HISTORY</t>
  </si>
  <si>
    <t>0010-4175</t>
  </si>
  <si>
    <t>1475-2999</t>
  </si>
  <si>
    <t>Compare-A Journal of Comparative and International Education</t>
  </si>
  <si>
    <t>0305-7925</t>
  </si>
  <si>
    <t>1469-3623</t>
  </si>
  <si>
    <t>Competition &amp; Change</t>
  </si>
  <si>
    <t>1024-5294</t>
  </si>
  <si>
    <t>1477-2221</t>
  </si>
  <si>
    <t>Competitiveness Review</t>
  </si>
  <si>
    <t>1059-5422</t>
  </si>
  <si>
    <t>2051-3143</t>
  </si>
  <si>
    <t>Complex Manifolds</t>
  </si>
  <si>
    <t>2300-7443</t>
  </si>
  <si>
    <t>Complex Systems</t>
  </si>
  <si>
    <t>0891-2513</t>
  </si>
  <si>
    <t>Complutense Journal of English Studies</t>
  </si>
  <si>
    <t>2386-3935</t>
  </si>
  <si>
    <t>2386-6624</t>
  </si>
  <si>
    <t>Complutum</t>
  </si>
  <si>
    <t>1131-6993</t>
  </si>
  <si>
    <t>1988-2327</t>
  </si>
  <si>
    <t>Composites Part C: Open Access</t>
  </si>
  <si>
    <t>2666-6820</t>
  </si>
  <si>
    <t>Composites Research</t>
  </si>
  <si>
    <t>2288-2103</t>
  </si>
  <si>
    <t>2288-2111</t>
  </si>
  <si>
    <t>Composites-Mechanics Computations Applications</t>
  </si>
  <si>
    <t>2152-2057</t>
  </si>
  <si>
    <t>2152-2073</t>
  </si>
  <si>
    <t>Comprehensive Child and Adolescent Nursing-Building Evidence for Practice</t>
  </si>
  <si>
    <t>2469-4193</t>
  </si>
  <si>
    <t>2469-4207</t>
  </si>
  <si>
    <t>Comprehensive Psychoneuroendocrinology</t>
  </si>
  <si>
    <t>2666-4976</t>
  </si>
  <si>
    <t>Comptabilite Controle Audit</t>
  </si>
  <si>
    <t>1262-2788</t>
  </si>
  <si>
    <t>COMPTES RENDUS DE L ACADEMIE BULGARE DES SCIENCES</t>
  </si>
  <si>
    <t>1310-1331</t>
  </si>
  <si>
    <t>Computation</t>
  </si>
  <si>
    <t>2079-3197</t>
  </si>
  <si>
    <t>Computational and Mathematical Methods</t>
  </si>
  <si>
    <t>2577-7408</t>
  </si>
  <si>
    <t>Computational Condensed Matter</t>
  </si>
  <si>
    <t>2352-2143</t>
  </si>
  <si>
    <t>Computational Management Science</t>
  </si>
  <si>
    <t>1619-697X</t>
  </si>
  <si>
    <t>1619-6988</t>
  </si>
  <si>
    <t>Computational Methods for Differential Equations</t>
  </si>
  <si>
    <t>2345-3982</t>
  </si>
  <si>
    <t>2383-2533</t>
  </si>
  <si>
    <t>Computational Toxicology</t>
  </si>
  <si>
    <t>2468-1113</t>
  </si>
  <si>
    <t>Computational Urban Science</t>
  </si>
  <si>
    <t>2730-6852</t>
  </si>
  <si>
    <t>Computer Assisted Language Learning</t>
  </si>
  <si>
    <t>0958-8221</t>
  </si>
  <si>
    <t>1744-3210</t>
  </si>
  <si>
    <t>Computer Law &amp; Security Review</t>
  </si>
  <si>
    <t>Computer Methods in Biomechanics and Biomedical Engineering-Imaging and Visualization</t>
  </si>
  <si>
    <t>2168-1163</t>
  </si>
  <si>
    <t>2168-1171</t>
  </si>
  <si>
    <t>Computer Optics</t>
  </si>
  <si>
    <t>0134-2452</t>
  </si>
  <si>
    <t>2412-6179</t>
  </si>
  <si>
    <t>Computer Science Education</t>
  </si>
  <si>
    <t>0899-3408</t>
  </si>
  <si>
    <t>1744-5175</t>
  </si>
  <si>
    <t>Computer Science Journal of Moldova</t>
  </si>
  <si>
    <t>1561-4042</t>
  </si>
  <si>
    <t>Computer Science-AGH</t>
  </si>
  <si>
    <t>1508-2806</t>
  </si>
  <si>
    <t>2300-7036</t>
  </si>
  <si>
    <t>Computers</t>
  </si>
  <si>
    <t>2073-431X</t>
  </si>
  <si>
    <t>Computers and Education Open</t>
  </si>
  <si>
    <t>2666-5573</t>
  </si>
  <si>
    <t>COMPUTERS ENVIRONMENT AND URBAN SYSTEMS</t>
  </si>
  <si>
    <t>0198-9715</t>
  </si>
  <si>
    <t>1873-7587</t>
  </si>
  <si>
    <t>COMPUTERS IN HUMAN BEHAVIOR</t>
  </si>
  <si>
    <t>0747-5632</t>
  </si>
  <si>
    <t>1873-7692</t>
  </si>
  <si>
    <t>Computers in Human Behavior Reports</t>
  </si>
  <si>
    <t>2451-9588</t>
  </si>
  <si>
    <t>COMPUTERS IN THE SCHOOLS</t>
  </si>
  <si>
    <t>0738-0569</t>
  </si>
  <si>
    <t>1528-7033</t>
  </si>
  <si>
    <t>Comunicacion y Hombre</t>
  </si>
  <si>
    <t>1885-365X</t>
  </si>
  <si>
    <t>1885-9542</t>
  </si>
  <si>
    <t>Comunicacion y Sociedad-Guadalajara</t>
  </si>
  <si>
    <t>0188-252X</t>
  </si>
  <si>
    <t>2448-9042</t>
  </si>
  <si>
    <t>Comunicacio-Revista de Recerca i d Analisi</t>
  </si>
  <si>
    <t>2014-0304</t>
  </si>
  <si>
    <t>2014-0444</t>
  </si>
  <si>
    <t>Comunicazione Filosofica</t>
  </si>
  <si>
    <t>1128-9082</t>
  </si>
  <si>
    <t>Comunidad y Salud</t>
  </si>
  <si>
    <t>1690-3293</t>
  </si>
  <si>
    <t>Con A de Animacion</t>
  </si>
  <si>
    <t>2173-6049</t>
  </si>
  <si>
    <t>2173-3511</t>
  </si>
  <si>
    <t>Concentric-Literary and Cultural Studies</t>
  </si>
  <si>
    <t>1729-6897</t>
  </si>
  <si>
    <t>1729-8792</t>
  </si>
  <si>
    <t>Concentric-Studies in Linguistics</t>
  </si>
  <si>
    <t>1810-7478</t>
  </si>
  <si>
    <t>2589-5230</t>
  </si>
  <si>
    <t>Concrete Operators</t>
  </si>
  <si>
    <t>2299-3282</t>
  </si>
  <si>
    <t>Condensed Matter</t>
  </si>
  <si>
    <t>2410-3896</t>
  </si>
  <si>
    <t>Confins-Revue Franco-Bresilienne de Geographie-Revista Franco-Brasileira de Geografia</t>
  </si>
  <si>
    <t>1958-9212</t>
  </si>
  <si>
    <t>CONFLICT MANAGEMENT AND PEACE SCIENCE</t>
  </si>
  <si>
    <t>0738-8942</t>
  </si>
  <si>
    <t>1549-9219</t>
  </si>
  <si>
    <t>Conflict Resolution Quarterly</t>
  </si>
  <si>
    <t>1536-5581</t>
  </si>
  <si>
    <t>1541-1508</t>
  </si>
  <si>
    <t>Conflict Security &amp; Development</t>
  </si>
  <si>
    <t>1467-8802</t>
  </si>
  <si>
    <t>1478-1174</t>
  </si>
  <si>
    <t>Conflict Studies Quarterly</t>
  </si>
  <si>
    <t>2285-7605</t>
  </si>
  <si>
    <t>CONFLUENCIA-REVISTA HISPANICA DE CULTURA Y LITERATURA</t>
  </si>
  <si>
    <t>0888-6091</t>
  </si>
  <si>
    <t>2328-6962</t>
  </si>
  <si>
    <t>Confluenze-Rivista di Studi Iberoamericani</t>
  </si>
  <si>
    <t>2036-0967</t>
  </si>
  <si>
    <t>Conformal Geometry and Dynamics</t>
  </si>
  <si>
    <t>1088-4173</t>
  </si>
  <si>
    <t>Congenital Heart Disease</t>
  </si>
  <si>
    <t>1747-079X</t>
  </si>
  <si>
    <t>1747-0803</t>
  </si>
  <si>
    <t>Conimbriga-Revista de Arqueologia</t>
  </si>
  <si>
    <t>0084-9189</t>
  </si>
  <si>
    <t>1647-8657</t>
  </si>
  <si>
    <t>CONNAISSANCE DES ARTS</t>
  </si>
  <si>
    <t>0293-9274</t>
  </si>
  <si>
    <t>Connecticut Insurance Law Journal</t>
  </si>
  <si>
    <t>1081-9436</t>
  </si>
  <si>
    <t>Connectist-Istanbul University Journal of Communication Sciences</t>
  </si>
  <si>
    <t>2636-8943</t>
  </si>
  <si>
    <t>CONSCIOUSNESS AND COGNITION</t>
  </si>
  <si>
    <t>1053-8100</t>
  </si>
  <si>
    <t>1090-2376</t>
  </si>
  <si>
    <t>Conservar Patrimonio</t>
  </si>
  <si>
    <t>1646-043X</t>
  </si>
  <si>
    <t>2182-9942</t>
  </si>
  <si>
    <t>Conservation &amp; Society</t>
  </si>
  <si>
    <t>0972-4923</t>
  </si>
  <si>
    <t>0975-3133</t>
  </si>
  <si>
    <t>Conservation Science in Cultural Heritage</t>
  </si>
  <si>
    <t>1974-4951</t>
  </si>
  <si>
    <t>1973-9494</t>
  </si>
  <si>
    <t>Constelaciones</t>
  </si>
  <si>
    <t>2340-177X</t>
  </si>
  <si>
    <t>2531-1360</t>
  </si>
  <si>
    <t>Constelaciones-Revista de Teoria Critica</t>
  </si>
  <si>
    <t>2172-9506</t>
  </si>
  <si>
    <t>Constellations-An International Journal of Critical and Democratic Theory</t>
  </si>
  <si>
    <t>1351-0487</t>
  </si>
  <si>
    <t>1467-8675</t>
  </si>
  <si>
    <t>Construction Economics and Building</t>
  </si>
  <si>
    <t>1835-6354</t>
  </si>
  <si>
    <t>1837-9133</t>
  </si>
  <si>
    <t>Construction Innovation-England</t>
  </si>
  <si>
    <t>1471-4175</t>
  </si>
  <si>
    <t>1477-0857</t>
  </si>
  <si>
    <t>Construction Management and Economics</t>
  </si>
  <si>
    <t>0144-6193</t>
  </si>
  <si>
    <t>1466-433X</t>
  </si>
  <si>
    <t>Constructions and Frames</t>
  </si>
  <si>
    <t>1876-1933</t>
  </si>
  <si>
    <t>1876-1941</t>
  </si>
  <si>
    <t>Constructive Mathematical Analysis</t>
  </si>
  <si>
    <t>2651-2939</t>
  </si>
  <si>
    <t>Constructivist Foundations</t>
  </si>
  <si>
    <t>1782-348X</t>
  </si>
  <si>
    <t>Consulting Psychology Journal-Practice and Research</t>
  </si>
  <si>
    <t>1065-9293</t>
  </si>
  <si>
    <t>1939-0149</t>
  </si>
  <si>
    <t>Consumption Markets &amp; Culture</t>
  </si>
  <si>
    <t>1025-3866</t>
  </si>
  <si>
    <t>1477-223X</t>
  </si>
  <si>
    <t>Contabilidad y Negocios</t>
  </si>
  <si>
    <t>1992-1896</t>
  </si>
  <si>
    <t>2221-724X</t>
  </si>
  <si>
    <t>Contabilidade Gestao e Governanca</t>
  </si>
  <si>
    <t>1984-3925</t>
  </si>
  <si>
    <t>Contaduria Universidad de Antioquia</t>
  </si>
  <si>
    <t>0120-4203</t>
  </si>
  <si>
    <t>2590-4604</t>
  </si>
  <si>
    <t>Contagion-Journal of Violence Mimesis and Culture</t>
  </si>
  <si>
    <t>1075-7201</t>
  </si>
  <si>
    <t>1930-1200</t>
  </si>
  <si>
    <t>Contemporanea</t>
  </si>
  <si>
    <t>1127-3070</t>
  </si>
  <si>
    <t>Contemporanea-Revista de Sociologia da UFSCar</t>
  </si>
  <si>
    <t>2236-532X</t>
  </si>
  <si>
    <t>2316-1329</t>
  </si>
  <si>
    <t>CONTEMPORARY ACCOUNTING RESEARCH</t>
  </si>
  <si>
    <t>0823-9150</t>
  </si>
  <si>
    <t>1911-3846</t>
  </si>
  <si>
    <t>Contemporary Asia Arbitration Journal</t>
  </si>
  <si>
    <t>1999-9747</t>
  </si>
  <si>
    <t>Contemporary British History</t>
  </si>
  <si>
    <t>1361-9462</t>
  </si>
  <si>
    <t>1743-7997</t>
  </si>
  <si>
    <t>Contemporary Buddhism</t>
  </si>
  <si>
    <t>1463-9947</t>
  </si>
  <si>
    <t>1476-7953</t>
  </si>
  <si>
    <t>Contemporary Clinical Dentistry</t>
  </si>
  <si>
    <t>0976-237X</t>
  </si>
  <si>
    <t>0976-2361</t>
  </si>
  <si>
    <t>Contemporary Clinical Trials Communications</t>
  </si>
  <si>
    <t>2451-8654</t>
  </si>
  <si>
    <t>Contemporary Diagnostic Radiology</t>
  </si>
  <si>
    <t>0149-9009</t>
  </si>
  <si>
    <t>1938-1395</t>
  </si>
  <si>
    <t>CONTEMPORARY DRUG PROBLEMS</t>
  </si>
  <si>
    <t>0091-4509</t>
  </si>
  <si>
    <t>2163-1808</t>
  </si>
  <si>
    <t>CONTEMPORARY ECONOMIC POLICY</t>
  </si>
  <si>
    <t>1074-3529</t>
  </si>
  <si>
    <t>1465-7287</t>
  </si>
  <si>
    <t>Contemporary Economics</t>
  </si>
  <si>
    <t>2084-0845</t>
  </si>
  <si>
    <t>2300-8814</t>
  </si>
  <si>
    <t>CONTEMPORARY EDUCATIONAL PSYCHOLOGY</t>
  </si>
  <si>
    <t>0361-476X</t>
  </si>
  <si>
    <t>1090-2384</t>
  </si>
  <si>
    <t>Contemporary Educational Technology</t>
  </si>
  <si>
    <t>1309-517X</t>
  </si>
  <si>
    <t>Contemporary Europe-Sovremennaya Evropa</t>
  </si>
  <si>
    <t>0201-7083</t>
  </si>
  <si>
    <t>CONTEMPORARY FRENCH AND FRANCOPHONE STUDIES</t>
  </si>
  <si>
    <t>1740-9292</t>
  </si>
  <si>
    <t>1740-9306</t>
  </si>
  <si>
    <t>Contemporary Issues in Early Childhood</t>
  </si>
  <si>
    <t>1463-9491</t>
  </si>
  <si>
    <t>Contemporary Italian Politics</t>
  </si>
  <si>
    <t>2324-8823</t>
  </si>
  <si>
    <t>2324-8831</t>
  </si>
  <si>
    <t>CONTEMPORARY LITERATURE</t>
  </si>
  <si>
    <t>0010-7484</t>
  </si>
  <si>
    <t>1548-9949</t>
  </si>
  <si>
    <t>Contemporary Mathematics</t>
  </si>
  <si>
    <t>2705-1064</t>
  </si>
  <si>
    <t>2705-1056</t>
  </si>
  <si>
    <t>Contemporary Music Review</t>
  </si>
  <si>
    <t>0749-4467</t>
  </si>
  <si>
    <t>1477-2256</t>
  </si>
  <si>
    <t>CONTEMPORARY PACIFIC</t>
  </si>
  <si>
    <t>1043-898X</t>
  </si>
  <si>
    <t>1527-9464</t>
  </si>
  <si>
    <t>Contemporary Politics</t>
  </si>
  <si>
    <t>1356-9775</t>
  </si>
  <si>
    <t>1469-3631</t>
  </si>
  <si>
    <t>Contemporary Pragmatism</t>
  </si>
  <si>
    <t>1572-3429</t>
  </si>
  <si>
    <t>1875-8185</t>
  </si>
  <si>
    <t>CONTEMPORARY PSYCHOANALYSIS</t>
  </si>
  <si>
    <t>0010-7530</t>
  </si>
  <si>
    <t>2330-9091</t>
  </si>
  <si>
    <t>Contemporary Security Policy</t>
  </si>
  <si>
    <t>1352-3260</t>
  </si>
  <si>
    <t>1743-8764</t>
  </si>
  <si>
    <t>Contemporary Social Science</t>
  </si>
  <si>
    <t>2158-2041</t>
  </si>
  <si>
    <t>2158-205X</t>
  </si>
  <si>
    <t>CONTEMPORARY SOCIOLOGY-A JOURNAL OF REVIEWS</t>
  </si>
  <si>
    <t>0094-3061</t>
  </si>
  <si>
    <t>1939-8638</t>
  </si>
  <si>
    <t>Contemporary Southeast Asia</t>
  </si>
  <si>
    <t>0129-797X</t>
  </si>
  <si>
    <t>1793-284X</t>
  </si>
  <si>
    <t>CONTEMPORARY THEATRE REVIEW</t>
  </si>
  <si>
    <t>1048-6801</t>
  </si>
  <si>
    <t>1477-2264</t>
  </si>
  <si>
    <t>Contemporary Voice of Dalit</t>
  </si>
  <si>
    <t>2455-328X</t>
  </si>
  <si>
    <t>2456-0502</t>
  </si>
  <si>
    <t>Contemporary Womens Writing</t>
  </si>
  <si>
    <t>1754-1476</t>
  </si>
  <si>
    <t>1754-1484</t>
  </si>
  <si>
    <t>Contexto</t>
  </si>
  <si>
    <t>1315-9453</t>
  </si>
  <si>
    <t>2610-7902</t>
  </si>
  <si>
    <t>Contexto-Revista de la Facultad de Arquitectura Universidad Autonoma de Nuevo Leon</t>
  </si>
  <si>
    <t>2007-1639</t>
  </si>
  <si>
    <t>Contexto-Revista do Programa de Pos-Graduacao em Letras</t>
  </si>
  <si>
    <t>2358-9566</t>
  </si>
  <si>
    <t>Contextos Educativos-Revista de Educacion</t>
  </si>
  <si>
    <t>1575-023X</t>
  </si>
  <si>
    <t>1695-5714</t>
  </si>
  <si>
    <t>Con-textos Kantianos-International Journal of Philosophy</t>
  </si>
  <si>
    <t>2386-7655</t>
  </si>
  <si>
    <t>CONTINUITY AND CHANGE</t>
  </si>
  <si>
    <t>0268-4160</t>
  </si>
  <si>
    <t>1469-218X</t>
  </si>
  <si>
    <t>Continuum-Journal of Media &amp; Cultural Studies</t>
  </si>
  <si>
    <t>1030-4312</t>
  </si>
  <si>
    <t>1469-3666</t>
  </si>
  <si>
    <t>Contraception and Reproductive Medicine</t>
  </si>
  <si>
    <t>2055-7426</t>
  </si>
  <si>
    <t>Contrastive Pragmatics</t>
  </si>
  <si>
    <t>2666-0385</t>
  </si>
  <si>
    <t>2666-0393</t>
  </si>
  <si>
    <t>Contributions of the Astronomical Observatory Skalnate Pleso</t>
  </si>
  <si>
    <t>1335-1842</t>
  </si>
  <si>
    <t>1336-0337</t>
  </si>
  <si>
    <t>Contributions to Discrete Mathematics</t>
  </si>
  <si>
    <t>1715-0868</t>
  </si>
  <si>
    <t>Contributions to Geophysics and Geodesy</t>
  </si>
  <si>
    <t>1338-0540</t>
  </si>
  <si>
    <t>CONTRIBUTIONS TO INDIAN SOCIOLOGY</t>
  </si>
  <si>
    <t>0973-0648</t>
  </si>
  <si>
    <t>Contributions to the History of Concepts</t>
  </si>
  <si>
    <t>1807-9326</t>
  </si>
  <si>
    <t>1874-656X</t>
  </si>
  <si>
    <t>Control Theory and Technology</t>
  </si>
  <si>
    <t>2095-6983</t>
  </si>
  <si>
    <t>2198-0942</t>
  </si>
  <si>
    <t>Convergence-The International Journal of Research into New Media Technologies</t>
  </si>
  <si>
    <t>1354-8565</t>
  </si>
  <si>
    <t>1748-7382</t>
  </si>
  <si>
    <t>Convergencia-Revista de Ciencias Sociales</t>
  </si>
  <si>
    <t>2448-5799</t>
  </si>
  <si>
    <t>Convivium</t>
  </si>
  <si>
    <t>0010-8235</t>
  </si>
  <si>
    <t>2255-2855</t>
  </si>
  <si>
    <t>2336-3452</t>
  </si>
  <si>
    <t>2336-808X</t>
  </si>
  <si>
    <t>Cooperation and Conflict</t>
  </si>
  <si>
    <t>0010-8367</t>
  </si>
  <si>
    <t>1460-3691</t>
  </si>
  <si>
    <t>Coordenadas-Revista de Historia Local y Regional</t>
  </si>
  <si>
    <t>2362-4752</t>
  </si>
  <si>
    <t>COR ET VASA</t>
  </si>
  <si>
    <t>0010-8650</t>
  </si>
  <si>
    <t>1803-7712</t>
  </si>
  <si>
    <t>Cordis-Revista Eletronica de Historia Social da Cidade</t>
  </si>
  <si>
    <t>2176-4174</t>
  </si>
  <si>
    <t>Cormac McCarthy Journal</t>
  </si>
  <si>
    <t>2333-3073</t>
  </si>
  <si>
    <t>2333-3065</t>
  </si>
  <si>
    <t>Cornell Hospitality Quarterly</t>
  </si>
  <si>
    <t>1938-9655</t>
  </si>
  <si>
    <t>1938-9663</t>
  </si>
  <si>
    <t>CORNELL INTERNATIONAL LAW JOURNAL</t>
  </si>
  <si>
    <t>0010-8812</t>
  </si>
  <si>
    <t>1930-7977</t>
  </si>
  <si>
    <t>Corpora</t>
  </si>
  <si>
    <t>1749-5032</t>
  </si>
  <si>
    <t>1755-1676</t>
  </si>
  <si>
    <t>Corporate Communications</t>
  </si>
  <si>
    <t>1356-3289</t>
  </si>
  <si>
    <t>1758-6046</t>
  </si>
  <si>
    <t>CORPORATE GOVERNANCE-AN INTERNATIONAL REVIEW</t>
  </si>
  <si>
    <t>0964-8410</t>
  </si>
  <si>
    <t>1467-8683</t>
  </si>
  <si>
    <t>Corporate Governance-The International Journal of Business in Society</t>
  </si>
  <si>
    <t>1472-0701</t>
  </si>
  <si>
    <t>1758-6054</t>
  </si>
  <si>
    <t>CORPORATE REPUTATION REVIEW</t>
  </si>
  <si>
    <t>1363-3589</t>
  </si>
  <si>
    <t>1479-1889</t>
  </si>
  <si>
    <t>Corporate Social Responsibility and Environmental Management</t>
  </si>
  <si>
    <t>1535-3958</t>
  </si>
  <si>
    <t>1535-3966</t>
  </si>
  <si>
    <t>Corpus Linguistics and Linguistic Theory</t>
  </si>
  <si>
    <t>1613-7027</t>
  </si>
  <si>
    <t>1613-7035</t>
  </si>
  <si>
    <t>Corpus Pragmatics</t>
  </si>
  <si>
    <t>2509-9507</t>
  </si>
  <si>
    <t>2509-9515</t>
  </si>
  <si>
    <t>Corrosion Science and Technology-Korea</t>
  </si>
  <si>
    <t>1598-6462</t>
  </si>
  <si>
    <t>2288-6524</t>
  </si>
  <si>
    <t>Corvinus Journal of Sociology and Social Policy</t>
  </si>
  <si>
    <t>2061-5558</t>
  </si>
  <si>
    <t>2062-087X</t>
  </si>
  <si>
    <t>Cosmetics</t>
  </si>
  <si>
    <t>2079-9284</t>
  </si>
  <si>
    <t>Cosmopolitan Civil Societies-An Interdisciplinary Journal</t>
  </si>
  <si>
    <t>1837-5391</t>
  </si>
  <si>
    <t>Cosmos and History-The Journal of Natural and Social Philosophy</t>
  </si>
  <si>
    <t>1832-9101</t>
  </si>
  <si>
    <t>Cost Effectiveness and Resource Allocation</t>
  </si>
  <si>
    <t>1478-7547</t>
  </si>
  <si>
    <t>Costume-The Journal of the Costume Society</t>
  </si>
  <si>
    <t>0590-8876</t>
  </si>
  <si>
    <t>1749-6306</t>
  </si>
  <si>
    <t>Counseling and Values</t>
  </si>
  <si>
    <t>0160-7960</t>
  </si>
  <si>
    <t>2161-007X</t>
  </si>
  <si>
    <t>COUNSELING PSYCHOLOGIST</t>
  </si>
  <si>
    <t>0011-0000</t>
  </si>
  <si>
    <t>1552-3861</t>
  </si>
  <si>
    <t>Counselling &amp; Psychotherapy Research</t>
  </si>
  <si>
    <t>1473-3145</t>
  </si>
  <si>
    <t>1746-1405</t>
  </si>
  <si>
    <t>Counselling Psychology Quarterly</t>
  </si>
  <si>
    <t>0951-5070</t>
  </si>
  <si>
    <t>1469-3674</t>
  </si>
  <si>
    <t>COUNSELOR EDUCATION AND SUPERVISION</t>
  </si>
  <si>
    <t>0011-0035</t>
  </si>
  <si>
    <t>1556-6978</t>
  </si>
  <si>
    <t>CounterText-A Journal for the Study of the Post-Literary</t>
  </si>
  <si>
    <t>2056-4406</t>
  </si>
  <si>
    <t>2056-4414</t>
  </si>
  <si>
    <t>Couple and Family Psychology-Research and Practice</t>
  </si>
  <si>
    <t>2160-4096</t>
  </si>
  <si>
    <t>2160-410X</t>
  </si>
  <si>
    <t>Coupled Systems Mechanics</t>
  </si>
  <si>
    <t>2234-2184</t>
  </si>
  <si>
    <t>2234-2192</t>
  </si>
  <si>
    <t>CPU-e Revista de Investigacion Educativa</t>
  </si>
  <si>
    <t>1870-5308</t>
  </si>
  <si>
    <t>Craft Research</t>
  </si>
  <si>
    <t>2040-4689</t>
  </si>
  <si>
    <t>2040-4697</t>
  </si>
  <si>
    <t>Craniomaxillofacial Trauma &amp; Reconstruction</t>
  </si>
  <si>
    <t>1943-3875</t>
  </si>
  <si>
    <t>1943-3883</t>
  </si>
  <si>
    <t>Creative Industries Journal</t>
  </si>
  <si>
    <t>1751-0694</t>
  </si>
  <si>
    <t>1751-0708</t>
  </si>
  <si>
    <t>Creative Nursing</t>
  </si>
  <si>
    <t>1078-4535</t>
  </si>
  <si>
    <t>1946-1895</t>
  </si>
  <si>
    <t>Creativity and Innovation Management</t>
  </si>
  <si>
    <t>0963-1690</t>
  </si>
  <si>
    <t>1467-8691</t>
  </si>
  <si>
    <t>CREATIVITY RESEARCH JOURNAL</t>
  </si>
  <si>
    <t>1040-0419</t>
  </si>
  <si>
    <t>1532-6934</t>
  </si>
  <si>
    <t>Crescent Journal of Medical and Biological Sciences</t>
  </si>
  <si>
    <t>2148-9696</t>
  </si>
  <si>
    <t>CRIME &amp; DELINQUENCY</t>
  </si>
  <si>
    <t>0011-1287</t>
  </si>
  <si>
    <t>1552-387X</t>
  </si>
  <si>
    <t>Crime and Justice-A Review of Research</t>
  </si>
  <si>
    <t>0192-3234</t>
  </si>
  <si>
    <t>2153-0416</t>
  </si>
  <si>
    <t>CRIME LAW AND SOCIAL CHANGE</t>
  </si>
  <si>
    <t>0925-4994</t>
  </si>
  <si>
    <t>1573-0751</t>
  </si>
  <si>
    <t>Crime Media Culture</t>
  </si>
  <si>
    <t>1741-6590</t>
  </si>
  <si>
    <t>1741-6604</t>
  </si>
  <si>
    <t>Crime Prevention &amp; Community Safety</t>
  </si>
  <si>
    <t>1460-3780</t>
  </si>
  <si>
    <t>1743-4629</t>
  </si>
  <si>
    <t>Crime Science</t>
  </si>
  <si>
    <t>2193-7680</t>
  </si>
  <si>
    <t>Criminal Behaviour and Mental Health</t>
  </si>
  <si>
    <t>0957-9664</t>
  </si>
  <si>
    <t>1471-2857</t>
  </si>
  <si>
    <t>CRIMINAL JUSTICE AND BEHAVIOR</t>
  </si>
  <si>
    <t>0093-8548</t>
  </si>
  <si>
    <t>1552-3594</t>
  </si>
  <si>
    <t>CRIMINAL JUSTICE STUDIES</t>
  </si>
  <si>
    <t>1478-601X</t>
  </si>
  <si>
    <t>1478-6028</t>
  </si>
  <si>
    <t>Criminologie</t>
  </si>
  <si>
    <t>0316-0041</t>
  </si>
  <si>
    <t>CRIMINOLOGY</t>
  </si>
  <si>
    <t>0011-1384</t>
  </si>
  <si>
    <t>1745-9125</t>
  </si>
  <si>
    <t>Criminology &amp; Criminal Justice</t>
  </si>
  <si>
    <t>1748-8958</t>
  </si>
  <si>
    <t>1748-8966</t>
  </si>
  <si>
    <t>Criminology &amp; Public Policy</t>
  </si>
  <si>
    <t>1538-6473</t>
  </si>
  <si>
    <t>1745-9133</t>
  </si>
  <si>
    <t>Crisis-The Journal of Crisis Intervention and Suicide Prevention</t>
  </si>
  <si>
    <t>0227-5910</t>
  </si>
  <si>
    <t>2151-2396</t>
  </si>
  <si>
    <t>Cristianesimo nella Storia</t>
  </si>
  <si>
    <t>0393-3598</t>
  </si>
  <si>
    <t>CRITICA LETTERARIA</t>
  </si>
  <si>
    <t>0390-0142</t>
  </si>
  <si>
    <t>2035-2638</t>
  </si>
  <si>
    <t>Critical African Studies</t>
  </si>
  <si>
    <t>2168-1392</t>
  </si>
  <si>
    <t>2040-7211</t>
  </si>
  <si>
    <t>Critical and Radical Social Work</t>
  </si>
  <si>
    <t>2049-8608</t>
  </si>
  <si>
    <t>2049-8675</t>
  </si>
  <si>
    <t>Critical Arts-South-North Cultural and Media Studies</t>
  </si>
  <si>
    <t>0256-0046</t>
  </si>
  <si>
    <t>1992-6049</t>
  </si>
  <si>
    <t>CRITICAL ASIAN STUDIES</t>
  </si>
  <si>
    <t>1467-2715</t>
  </si>
  <si>
    <t>1472-6033</t>
  </si>
  <si>
    <t>Critical Care Research and Practice</t>
  </si>
  <si>
    <t>2090-1305</t>
  </si>
  <si>
    <t>2090-1313</t>
  </si>
  <si>
    <t>Critical Criminology</t>
  </si>
  <si>
    <t>1205-8629</t>
  </si>
  <si>
    <t>1572-9877</t>
  </si>
  <si>
    <t>Critical Discourse Studies</t>
  </si>
  <si>
    <t>1740-5904</t>
  </si>
  <si>
    <t>1740-5912</t>
  </si>
  <si>
    <t>Critical Education</t>
  </si>
  <si>
    <t>1920-4175</t>
  </si>
  <si>
    <t>Critical Finance Review</t>
  </si>
  <si>
    <t>2164-5744</t>
  </si>
  <si>
    <t>2164-5760</t>
  </si>
  <si>
    <t>Critical Horizons</t>
  </si>
  <si>
    <t>1440-9917</t>
  </si>
  <si>
    <t>1568-5160</t>
  </si>
  <si>
    <t>CRITICAL INQUIRY</t>
  </si>
  <si>
    <t>0093-1896</t>
  </si>
  <si>
    <t>1539-7858</t>
  </si>
  <si>
    <t>Critical Perspectives on Accounting</t>
  </si>
  <si>
    <t>1045-2354</t>
  </si>
  <si>
    <t>1095-9955</t>
  </si>
  <si>
    <t>Critical Perspectives on International Business</t>
  </si>
  <si>
    <t>1742-2043</t>
  </si>
  <si>
    <t>1758-6062</t>
  </si>
  <si>
    <t>Critical Philosophy of Race</t>
  </si>
  <si>
    <t>2165-8684</t>
  </si>
  <si>
    <t>2165-8692</t>
  </si>
  <si>
    <t>Critical Policy Studies</t>
  </si>
  <si>
    <t>1946-0171</t>
  </si>
  <si>
    <t>1946-018X</t>
  </si>
  <si>
    <t>Critical Public Health</t>
  </si>
  <si>
    <t>0958-1596</t>
  </si>
  <si>
    <t>1469-3682</t>
  </si>
  <si>
    <t>CRITICAL QUARTERLY</t>
  </si>
  <si>
    <t>0011-1562</t>
  </si>
  <si>
    <t>1467-8705</t>
  </si>
  <si>
    <t>Critical Research on Religion</t>
  </si>
  <si>
    <t>2050-3032</t>
  </si>
  <si>
    <t>2050-3040</t>
  </si>
  <si>
    <t>CRITICAL REVIEW</t>
  </si>
  <si>
    <t>0891-3811</t>
  </si>
  <si>
    <t>1933-8007</t>
  </si>
  <si>
    <t>Critical Review of International Social and Political Philosophy</t>
  </si>
  <si>
    <t>1369-8230</t>
  </si>
  <si>
    <t>1743-8772</t>
  </si>
  <si>
    <t>CRITICAL SOCIAL POLICY</t>
  </si>
  <si>
    <t>0261-0183</t>
  </si>
  <si>
    <t>1461-703X</t>
  </si>
  <si>
    <t>Critical Sociology</t>
  </si>
  <si>
    <t>0896-9205</t>
  </si>
  <si>
    <t>1569-1632</t>
  </si>
  <si>
    <t>Critical Studies in Education</t>
  </si>
  <si>
    <t>1750-8487</t>
  </si>
  <si>
    <t>1750-8495</t>
  </si>
  <si>
    <t>Critical Studies in Fashion &amp; Beauty</t>
  </si>
  <si>
    <t>2040-4417</t>
  </si>
  <si>
    <t>2040-4425</t>
  </si>
  <si>
    <t>CRITICAL STUDIES IN MEDIA COMMUNICATION</t>
  </si>
  <si>
    <t>1529-5036</t>
  </si>
  <si>
    <t>1479-5809</t>
  </si>
  <si>
    <t>Critical Studies in Mens Fashion</t>
  </si>
  <si>
    <t>2050-070X</t>
  </si>
  <si>
    <t>2050-0718</t>
  </si>
  <si>
    <t>Critical Studies in Television</t>
  </si>
  <si>
    <t>1749-6020</t>
  </si>
  <si>
    <t>1749-6039</t>
  </si>
  <si>
    <t>Critical Studies on Security</t>
  </si>
  <si>
    <t>2162-4887</t>
  </si>
  <si>
    <t>2162-4909</t>
  </si>
  <si>
    <t>Critical Studies on Terrorism</t>
  </si>
  <si>
    <t>1753-9153</t>
  </si>
  <si>
    <t>1753-9161</t>
  </si>
  <si>
    <t>Critical Survey</t>
  </si>
  <si>
    <t>0011-1570</t>
  </si>
  <si>
    <t>1752-2293</t>
  </si>
  <si>
    <t>CRITICA-REVISTA HISPANOAMERICANA DE FILOSOFIA</t>
  </si>
  <si>
    <t>0011-1503</t>
  </si>
  <si>
    <t>1870-4905</t>
  </si>
  <si>
    <t>CRITIQUE</t>
  </si>
  <si>
    <t>0011-1600</t>
  </si>
  <si>
    <t>1968-3901</t>
  </si>
  <si>
    <t>CRITIQUE OF ANTHROPOLOGY</t>
  </si>
  <si>
    <t>0308-275X</t>
  </si>
  <si>
    <t>1460-3721</t>
  </si>
  <si>
    <t>CRITIQUE-STUDIES IN CONTEMPORARY FICTION</t>
  </si>
  <si>
    <t>0011-1619</t>
  </si>
  <si>
    <t>1939-9138</t>
  </si>
  <si>
    <t>Croatian and Comparative Public Administration</t>
  </si>
  <si>
    <t>1848-0357</t>
  </si>
  <si>
    <t>1849-2150</t>
  </si>
  <si>
    <t>Croatian Economic Survey</t>
  </si>
  <si>
    <t>1330-4860</t>
  </si>
  <si>
    <t>1846-3878</t>
  </si>
  <si>
    <t>Croatian Journal of Education-Hrvatski Casopis za Odgoj i obrazovanje</t>
  </si>
  <si>
    <t>1848-5189</t>
  </si>
  <si>
    <t>1848-5197</t>
  </si>
  <si>
    <t>Croatian Journal of Philosophy</t>
  </si>
  <si>
    <t>1333-1108</t>
  </si>
  <si>
    <t>1847-6139</t>
  </si>
  <si>
    <t>Croatian Operational Research Review</t>
  </si>
  <si>
    <t>1848-0225</t>
  </si>
  <si>
    <t>1848-9931</t>
  </si>
  <si>
    <t>Croatian Yearbook of European Law &amp; Policy</t>
  </si>
  <si>
    <t>1845-5662</t>
  </si>
  <si>
    <t>Crohns &amp; Colitis 360</t>
  </si>
  <si>
    <t>2631-827X</t>
  </si>
  <si>
    <t>Crop Forage &amp; Turfgrass Management</t>
  </si>
  <si>
    <t>2374-3832</t>
  </si>
  <si>
    <t>Cross Cultural &amp; Strategic Management</t>
  </si>
  <si>
    <t>2059-5794</t>
  </si>
  <si>
    <t>Cross Currents</t>
  </si>
  <si>
    <t>0011-1953</t>
  </si>
  <si>
    <t>1939-3881</t>
  </si>
  <si>
    <t>CROSS-CULTURAL RESEARCH</t>
  </si>
  <si>
    <t>1069-3971</t>
  </si>
  <si>
    <t>1552-3578</t>
  </si>
  <si>
    <t>Cryptography</t>
  </si>
  <si>
    <t>2410-387X</t>
  </si>
  <si>
    <t>CSIAM Transactions on Applied Mathematics</t>
  </si>
  <si>
    <t>2708-0560</t>
  </si>
  <si>
    <t>2708-0579</t>
  </si>
  <si>
    <t>CT&amp;F-Ciencia Tecnologia y Futuro</t>
  </si>
  <si>
    <t>0122-5383</t>
  </si>
  <si>
    <t>CTAD-Cumhuriyet Tarihi Arastirmalari Dergisi</t>
  </si>
  <si>
    <t>1305-1458</t>
  </si>
  <si>
    <t>2147-1592</t>
  </si>
  <si>
    <t>Cuaderno de Notas</t>
  </si>
  <si>
    <t>1138-1590</t>
  </si>
  <si>
    <t>2386-8376</t>
  </si>
  <si>
    <t>Cuadernos CANELA</t>
  </si>
  <si>
    <t>1322-9109</t>
  </si>
  <si>
    <t>2189-9568</t>
  </si>
  <si>
    <t>Cuadernos de Administracion-Universidad del Valle</t>
  </si>
  <si>
    <t>0120-4645</t>
  </si>
  <si>
    <t>2256-5078</t>
  </si>
  <si>
    <t>Cuadernos de Antropologia</t>
  </si>
  <si>
    <t>1409-3138</t>
  </si>
  <si>
    <t>2215-356X</t>
  </si>
  <si>
    <t>Cuadernos de Bioetica</t>
  </si>
  <si>
    <t>1132-1989</t>
  </si>
  <si>
    <t>2386-3773</t>
  </si>
  <si>
    <t>Cuadernos de Desarrollo Rural</t>
  </si>
  <si>
    <t>0122-1450</t>
  </si>
  <si>
    <t>2215-7727</t>
  </si>
  <si>
    <t>Cuadernos de Documentacion Multimedia</t>
  </si>
  <si>
    <t>1575-9733</t>
  </si>
  <si>
    <t>Cuadernos de Economia</t>
  </si>
  <si>
    <t>0121-4772</t>
  </si>
  <si>
    <t>2248-4337</t>
  </si>
  <si>
    <t>Cuadernos de Estudios Gallegos</t>
  </si>
  <si>
    <t>0210-847X</t>
  </si>
  <si>
    <t>1988-8333</t>
  </si>
  <si>
    <t>Cuadernos de Filologia Clasica-Estudios Griegos e Indoeuropeos</t>
  </si>
  <si>
    <t>1131-9070</t>
  </si>
  <si>
    <t>1988-2637</t>
  </si>
  <si>
    <t>Cuadernos de Filologia Clasica-Estudios Latinos</t>
  </si>
  <si>
    <t>1131-9062</t>
  </si>
  <si>
    <t>1988-2343</t>
  </si>
  <si>
    <t>Cuadernos de Filologia Italiana</t>
  </si>
  <si>
    <t>1133-9527</t>
  </si>
  <si>
    <t>1988-2394</t>
  </si>
  <si>
    <t>Cuadernos de Filosofia Latinoamericana</t>
  </si>
  <si>
    <t>0120-8462</t>
  </si>
  <si>
    <t>2500-5375</t>
  </si>
  <si>
    <t>Cuadernos de Gestion</t>
  </si>
  <si>
    <t>1131-6837</t>
  </si>
  <si>
    <t>1988-2157</t>
  </si>
  <si>
    <t>Cuadernos de Historia Contemporanea</t>
  </si>
  <si>
    <t>0214-400X</t>
  </si>
  <si>
    <t>1988-2734</t>
  </si>
  <si>
    <t>Cuadernos de Historia del Derecho</t>
  </si>
  <si>
    <t>1133-7613</t>
  </si>
  <si>
    <t>1988-2521</t>
  </si>
  <si>
    <t>Cuadernos de Historia Moderna</t>
  </si>
  <si>
    <t>0214-4018</t>
  </si>
  <si>
    <t>1988-2475</t>
  </si>
  <si>
    <t>Cuadernos de Ilustracion y Romanticismo</t>
  </si>
  <si>
    <t>2173-0687</t>
  </si>
  <si>
    <t>Cuadernos de Investigacion Geografica</t>
  </si>
  <si>
    <t>0211-6820</t>
  </si>
  <si>
    <t>1697-9540</t>
  </si>
  <si>
    <t>Cuadernos de Linguistica Hispanica</t>
  </si>
  <si>
    <t>0121-053X</t>
  </si>
  <si>
    <t>2346-1829</t>
  </si>
  <si>
    <t>Cuadernos de Literatura</t>
  </si>
  <si>
    <t>0122-8102</t>
  </si>
  <si>
    <t>2346-1691</t>
  </si>
  <si>
    <t>Cuadernos de Literatura del Caribe e Hispanoamerica</t>
  </si>
  <si>
    <t>1794-8290</t>
  </si>
  <si>
    <t>2390-0644</t>
  </si>
  <si>
    <t>Cuadernos de Musica Artes Visuales y Artes Escenicas</t>
  </si>
  <si>
    <t>1794-6670</t>
  </si>
  <si>
    <t>2215-9959</t>
  </si>
  <si>
    <t>Cuadernos de Neuropsicologia-Panamerican Journal of Neuropsychology</t>
  </si>
  <si>
    <t>0718-4123</t>
  </si>
  <si>
    <t>Cuadernos de Prehistoria y Arqueologia-Universidad Autonoma de Madrid</t>
  </si>
  <si>
    <t>0211-1608</t>
  </si>
  <si>
    <t>Cuadernos de Proyectos Arquitectonicos</t>
  </si>
  <si>
    <t>2171-956X</t>
  </si>
  <si>
    <t>2174-1131</t>
  </si>
  <si>
    <t>Cuadernos de Relaciones Laborales</t>
  </si>
  <si>
    <t>1131-8635</t>
  </si>
  <si>
    <t>1988-2572</t>
  </si>
  <si>
    <t>Cuadernos de Rusistica Espanola</t>
  </si>
  <si>
    <t>1698-322X</t>
  </si>
  <si>
    <t>2340-8146</t>
  </si>
  <si>
    <t>Cuadernos de Turismo</t>
  </si>
  <si>
    <t>1139-7861</t>
  </si>
  <si>
    <t>1989-4635</t>
  </si>
  <si>
    <t>Cuadernos de Vivienda y Urbanismo</t>
  </si>
  <si>
    <t>2027-2103</t>
  </si>
  <si>
    <t>2145-0226</t>
  </si>
  <si>
    <t>Cuadernos del CIMBAGE</t>
  </si>
  <si>
    <t>1666-5112</t>
  </si>
  <si>
    <t>1669-1830</t>
  </si>
  <si>
    <t>Cuadernos del CLAEH-Centro Latinoamericano de Economia Humana</t>
  </si>
  <si>
    <t>0797-6062</t>
  </si>
  <si>
    <t>2393-5979</t>
  </si>
  <si>
    <t>Cuadernos Electronicos de Filosofia del Derecho</t>
  </si>
  <si>
    <t>1138-9877</t>
  </si>
  <si>
    <t>Cuadernos Europeos de Deusto</t>
  </si>
  <si>
    <t>1130-8354</t>
  </si>
  <si>
    <t>2445-3587</t>
  </si>
  <si>
    <t>CUADERNOS HISPANOAMERICANOS</t>
  </si>
  <si>
    <t>0011-250X</t>
  </si>
  <si>
    <t>Cuadernos Inter c a mbio sobre Centroamerica y el Caribe</t>
  </si>
  <si>
    <t>1659-0139</t>
  </si>
  <si>
    <t>1659-4940</t>
  </si>
  <si>
    <t>Cuadernos Lirico</t>
  </si>
  <si>
    <t>2263-2158</t>
  </si>
  <si>
    <t>2262-8339</t>
  </si>
  <si>
    <t>Cuaternario y Geomorfologia</t>
  </si>
  <si>
    <t>0214-1744</t>
  </si>
  <si>
    <t>CUBO-A Mathematical Journal</t>
  </si>
  <si>
    <t>0716-7776</t>
  </si>
  <si>
    <t>0719-0646</t>
  </si>
  <si>
    <t>Cuestiones de Filosofia</t>
  </si>
  <si>
    <t>0123-5095</t>
  </si>
  <si>
    <t>2389-9441</t>
  </si>
  <si>
    <t>Cuestiones de Sociologia</t>
  </si>
  <si>
    <t>1668-1584</t>
  </si>
  <si>
    <t>2346-8904</t>
  </si>
  <si>
    <t>Cukurova Medical Journal</t>
  </si>
  <si>
    <t>2602-3032</t>
  </si>
  <si>
    <t>2602-3040</t>
  </si>
  <si>
    <t>Cukurova University Faculty of Education Journal</t>
  </si>
  <si>
    <t>1302-9967</t>
  </si>
  <si>
    <t>Cultura Ciencia y Deporte</t>
  </si>
  <si>
    <t>1696-5043</t>
  </si>
  <si>
    <t>1989-7413</t>
  </si>
  <si>
    <t>Cultura Cientifica</t>
  </si>
  <si>
    <t>1657-463X</t>
  </si>
  <si>
    <t>2389-9638</t>
  </si>
  <si>
    <t>Cultura de los Cuidados</t>
  </si>
  <si>
    <t>1138-1728</t>
  </si>
  <si>
    <t>1699-6003</t>
  </si>
  <si>
    <t>Cultura Lenguaje y Representacion-Revista de Estudios Culturales de la Universitat Jaume I</t>
  </si>
  <si>
    <t>1697-7750</t>
  </si>
  <si>
    <t>Cultura y Droga</t>
  </si>
  <si>
    <t>0122-8455</t>
  </si>
  <si>
    <t>2590-7840</t>
  </si>
  <si>
    <t>Cultura y Religion</t>
  </si>
  <si>
    <t>0718-5472</t>
  </si>
  <si>
    <t>0718-4727</t>
  </si>
  <si>
    <t>Cultural &amp; Social History</t>
  </si>
  <si>
    <t>1478-0038</t>
  </si>
  <si>
    <t>1478-0046</t>
  </si>
  <si>
    <t>CULTURAL ANTHROPOLOGY</t>
  </si>
  <si>
    <t>0886-7356</t>
  </si>
  <si>
    <t>1548-1360</t>
  </si>
  <si>
    <t>CULTURAL CRITIQUE</t>
  </si>
  <si>
    <t>0882-4371</t>
  </si>
  <si>
    <t>1460-2458</t>
  </si>
  <si>
    <t>Cultural Diversity &amp; Ethnic Minority Psychology</t>
  </si>
  <si>
    <t>1099-9809</t>
  </si>
  <si>
    <t>1939-0106</t>
  </si>
  <si>
    <t>CULTURAL DYNAMICS</t>
  </si>
  <si>
    <t>0921-3740</t>
  </si>
  <si>
    <t>1461-7048</t>
  </si>
  <si>
    <t>CULTURAL GEOGRAPHIES</t>
  </si>
  <si>
    <t>1474-4740</t>
  </si>
  <si>
    <t>1477-0881</t>
  </si>
  <si>
    <t>Cultural History</t>
  </si>
  <si>
    <t>2045-290X</t>
  </si>
  <si>
    <t>2045-2918</t>
  </si>
  <si>
    <t>Cultural Sociology</t>
  </si>
  <si>
    <t>1749-9755</t>
  </si>
  <si>
    <t>1749-9763</t>
  </si>
  <si>
    <t>CULTURAL STUDIES</t>
  </si>
  <si>
    <t>0950-2386</t>
  </si>
  <si>
    <t>1466-4348</t>
  </si>
  <si>
    <t>Cultural Studies of Science Education</t>
  </si>
  <si>
    <t>1871-1502</t>
  </si>
  <si>
    <t>1871-1510</t>
  </si>
  <si>
    <t>Cultural Studies-Critical Methodologies</t>
  </si>
  <si>
    <t>1532-7086</t>
  </si>
  <si>
    <t>1552-356X</t>
  </si>
  <si>
    <t>Cultural Trends</t>
  </si>
  <si>
    <t>0954-8963</t>
  </si>
  <si>
    <t>1469-3690</t>
  </si>
  <si>
    <t>Culturales</t>
  </si>
  <si>
    <t>1870-1191</t>
  </si>
  <si>
    <t>2448-539X</t>
  </si>
  <si>
    <t>Cultura-Rivista di Filosofia Letteratura Storia</t>
  </si>
  <si>
    <t>0393-1560</t>
  </si>
  <si>
    <t>2612-2391</t>
  </si>
  <si>
    <t>Culture &amp; History Digital Journal</t>
  </si>
  <si>
    <t>2253-797X</t>
  </si>
  <si>
    <t>CULTURE &amp; PSYCHOLOGY</t>
  </si>
  <si>
    <t>1354-067X</t>
  </si>
  <si>
    <t>1461-7056</t>
  </si>
  <si>
    <t>Culture and Dialogue</t>
  </si>
  <si>
    <t>2222-3282</t>
  </si>
  <si>
    <t>2468-3949</t>
  </si>
  <si>
    <t>Culture and Organization</t>
  </si>
  <si>
    <t>1475-9551</t>
  </si>
  <si>
    <t>1477-2760</t>
  </si>
  <si>
    <t>Culture and Religion</t>
  </si>
  <si>
    <t>1475-5610</t>
  </si>
  <si>
    <t>1475-5629</t>
  </si>
  <si>
    <t>Culture et Musees</t>
  </si>
  <si>
    <t>1766-2923</t>
  </si>
  <si>
    <t>2111-4528</t>
  </si>
  <si>
    <t>CULTURE HEALTH &amp; SEXUALITY</t>
  </si>
  <si>
    <t>1369-1058</t>
  </si>
  <si>
    <t>1464-5351</t>
  </si>
  <si>
    <t>CULTURE MEDICINE AND PSYCHIATRY</t>
  </si>
  <si>
    <t>0165-005X</t>
  </si>
  <si>
    <t>1573-076X</t>
  </si>
  <si>
    <t>Cumhuriyet Ilahiyat Dergisi-Cumhuriyet Theology Journal</t>
  </si>
  <si>
    <t>2528-9861</t>
  </si>
  <si>
    <t>2528-987X</t>
  </si>
  <si>
    <t>Current Addiction Reports</t>
  </si>
  <si>
    <t>2196-2952</t>
  </si>
  <si>
    <t>Current Allergy &amp; Clinical Immunology</t>
  </si>
  <si>
    <t>1609-3607</t>
  </si>
  <si>
    <t>Current Anesthesiology Reports</t>
  </si>
  <si>
    <t>2167-6275</t>
  </si>
  <si>
    <t>CURRENT ANTHROPOLOGY</t>
  </si>
  <si>
    <t>0011-3204</t>
  </si>
  <si>
    <t>1537-5382</t>
  </si>
  <si>
    <t>Current Behavioral Neuroscience Reports</t>
  </si>
  <si>
    <t>2196-2979</t>
  </si>
  <si>
    <t>Current Bladder Dysfunction Reports</t>
  </si>
  <si>
    <t>1931-7212</t>
  </si>
  <si>
    <t>1931-7220</t>
  </si>
  <si>
    <t>CURRENT CARDIOLOGY REVIEWS</t>
  </si>
  <si>
    <t>1573-403X</t>
  </si>
  <si>
    <t>1875-6557</t>
  </si>
  <si>
    <t>Current Cardiovascular Risk Reports</t>
  </si>
  <si>
    <t>1932-9520</t>
  </si>
  <si>
    <t>1932-9563</t>
  </si>
  <si>
    <t>Current Clinical Microbiology Reports</t>
  </si>
  <si>
    <t>2196-5471</t>
  </si>
  <si>
    <t>Current Dermatology Reports</t>
  </si>
  <si>
    <t>2162-4933</t>
  </si>
  <si>
    <t>Current Developmental Disorders Reports</t>
  </si>
  <si>
    <t>2196-2987</t>
  </si>
  <si>
    <t>Current Developments in Nutrition</t>
  </si>
  <si>
    <t>2475-2991</t>
  </si>
  <si>
    <t>CURRENT DIABETES REVIEWS</t>
  </si>
  <si>
    <t>1573-3998</t>
  </si>
  <si>
    <t>1875-6417</t>
  </si>
  <si>
    <t>CURRENT DIRECTIONS IN PSYCHOLOGICAL SCIENCE</t>
  </si>
  <si>
    <t>0963-7214</t>
  </si>
  <si>
    <t>1467-8721</t>
  </si>
  <si>
    <t>Current Emergency and Hospital Medicine Reports</t>
  </si>
  <si>
    <t>2167-4884</t>
  </si>
  <si>
    <t>Current Fungal Infection Reports</t>
  </si>
  <si>
    <t>1936-3761</t>
  </si>
  <si>
    <t>1936-377X</t>
  </si>
  <si>
    <t>Current Genetic Medicine Reports</t>
  </si>
  <si>
    <t>2167-4876</t>
  </si>
  <si>
    <t>Current Geriatrics Reports</t>
  </si>
  <si>
    <t>2196-7865</t>
  </si>
  <si>
    <t>Current Green Chemistry</t>
  </si>
  <si>
    <t>2213-3461</t>
  </si>
  <si>
    <t>2213-347X</t>
  </si>
  <si>
    <t>Current Heart Failure Reports</t>
  </si>
  <si>
    <t>1546-9530</t>
  </si>
  <si>
    <t>1546-9549</t>
  </si>
  <si>
    <t>CURRENT HISTORY</t>
  </si>
  <si>
    <t>0011-3530</t>
  </si>
  <si>
    <t>1944-785X</t>
  </si>
  <si>
    <t>Current Issues in Criminal Justice</t>
  </si>
  <si>
    <t>1034-5329</t>
  </si>
  <si>
    <t>2206-9542</t>
  </si>
  <si>
    <t>Current Issues in Language Planning</t>
  </si>
  <si>
    <t>1466-4208</t>
  </si>
  <si>
    <t>1747-7506</t>
  </si>
  <si>
    <t>Current Issues in Personality Psychology</t>
  </si>
  <si>
    <t>2353-4192</t>
  </si>
  <si>
    <t>2353-561X</t>
  </si>
  <si>
    <t>Current Issues in Tourism</t>
  </si>
  <si>
    <t>1368-3500</t>
  </si>
  <si>
    <t>1747-7603</t>
  </si>
  <si>
    <t>Current Legal Problems</t>
  </si>
  <si>
    <t>0070-1998</t>
  </si>
  <si>
    <t>2044-8422</t>
  </si>
  <si>
    <t>Current Nutrition &amp; Food Science</t>
  </si>
  <si>
    <t>1573-4013</t>
  </si>
  <si>
    <t>2212-3881</t>
  </si>
  <si>
    <t>Current Obstetrics and Gynecology Reports</t>
  </si>
  <si>
    <t>2161-3303</t>
  </si>
  <si>
    <t>Current Opinion in Environmental Science &amp; Health</t>
  </si>
  <si>
    <t>2468-5844</t>
  </si>
  <si>
    <t>Current Opinion in Physiology</t>
  </si>
  <si>
    <t>2468-8673</t>
  </si>
  <si>
    <t>Current Opinion in Psychology</t>
  </si>
  <si>
    <t>2352-250X</t>
  </si>
  <si>
    <t>2352-2518</t>
  </si>
  <si>
    <t>Current Opinion in Systems Biology</t>
  </si>
  <si>
    <t>2452-3100</t>
  </si>
  <si>
    <t>Current Opinion in Toxicology</t>
  </si>
  <si>
    <t>2468-2020</t>
  </si>
  <si>
    <t>Current Organocatalysis</t>
  </si>
  <si>
    <t>2213-3372</t>
  </si>
  <si>
    <t>2213-3380</t>
  </si>
  <si>
    <t>Current Orthopaedic Practice</t>
  </si>
  <si>
    <t>1940-7041</t>
  </si>
  <si>
    <t>1941-7551</t>
  </si>
  <si>
    <t>Current Otorhinolaryngology Reports</t>
  </si>
  <si>
    <t>2167-583X</t>
  </si>
  <si>
    <t>Current Pediatric Reviews</t>
  </si>
  <si>
    <t>1573-3963</t>
  </si>
  <si>
    <t>1875-6336</t>
  </si>
  <si>
    <t>Current Pediatrics Reports</t>
  </si>
  <si>
    <t>2167-4841</t>
  </si>
  <si>
    <t>Current Physical Medicine and Rehabilitation Reports</t>
  </si>
  <si>
    <t>2167-4833</t>
  </si>
  <si>
    <t>Current Plant Biology</t>
  </si>
  <si>
    <t>2214-6628</t>
  </si>
  <si>
    <t>Current Problems in Cancer: Case Reports</t>
  </si>
  <si>
    <t>2666-6219</t>
  </si>
  <si>
    <t>Current Problems in Diagnostic Radiology</t>
  </si>
  <si>
    <t>0363-0188</t>
  </si>
  <si>
    <t>Current Psychiatry Research and Reviews</t>
  </si>
  <si>
    <t>2666-0822</t>
  </si>
  <si>
    <t>2666-0830</t>
  </si>
  <si>
    <t>CURRENT PSYCHOLOGY</t>
  </si>
  <si>
    <t>1046-1310</t>
  </si>
  <si>
    <t>1936-4733</t>
  </si>
  <si>
    <t>Current Pulmonology Reports</t>
  </si>
  <si>
    <t>2199-2428</t>
  </si>
  <si>
    <t>Current Radiology Reports</t>
  </si>
  <si>
    <t>2167-4825</t>
  </si>
  <si>
    <t>Current Research in Biotechnology</t>
  </si>
  <si>
    <t>2590-2628</t>
  </si>
  <si>
    <t>Current Research in Environmental Sustainability</t>
  </si>
  <si>
    <t>2666-0490</t>
  </si>
  <si>
    <t>Current Research in Insect Science</t>
  </si>
  <si>
    <t>2666-5158</t>
  </si>
  <si>
    <t>Current Research in Microbial Sciences</t>
  </si>
  <si>
    <t>2666-5174</t>
  </si>
  <si>
    <t>Current Research in Nutrition and Food Science</t>
  </si>
  <si>
    <t>2347-467X</t>
  </si>
  <si>
    <t>2322-0007</t>
  </si>
  <si>
    <t>Current Research in Parasitology &amp; Vector-Borne Diseases</t>
  </si>
  <si>
    <t>2667-114X</t>
  </si>
  <si>
    <t>Current Research in Physiology</t>
  </si>
  <si>
    <t>2665-9441</t>
  </si>
  <si>
    <t>Current Research in Social Psychology</t>
  </si>
  <si>
    <t>1088-7423</t>
  </si>
  <si>
    <t>Current Research in Structural Biology</t>
  </si>
  <si>
    <t>2665-928X</t>
  </si>
  <si>
    <t>Current Research in Toxicology</t>
  </si>
  <si>
    <t>2666-027X</t>
  </si>
  <si>
    <t>Current Respiratory Medicine Reviews</t>
  </si>
  <si>
    <t>1573-398X</t>
  </si>
  <si>
    <t>1875-6387</t>
  </si>
  <si>
    <t>Current Reviews in Clinical and Experimental Pharmacology</t>
  </si>
  <si>
    <t>2772-4328</t>
  </si>
  <si>
    <t>2772-4336</t>
  </si>
  <si>
    <t>Current Rheumatology Reviews</t>
  </si>
  <si>
    <t>1573-3971</t>
  </si>
  <si>
    <t>1875-6360</t>
  </si>
  <si>
    <t>Current Sexual Health Reports</t>
  </si>
  <si>
    <t>1548-3584</t>
  </si>
  <si>
    <t>1548-3592</t>
  </si>
  <si>
    <t>Current Sleep Medicine Reports</t>
  </si>
  <si>
    <t>2198-6401</t>
  </si>
  <si>
    <t>CURRENT SOCIOLOGY</t>
  </si>
  <si>
    <t>0011-3921</t>
  </si>
  <si>
    <t>1461-7064</t>
  </si>
  <si>
    <t>Current Stem Cell Reports</t>
  </si>
  <si>
    <t>2198-7866</t>
  </si>
  <si>
    <t>CURRENT THERAPEUTIC RESEARCH-CLINICAL AND EXPERIMENTAL</t>
  </si>
  <si>
    <t>0011-393X</t>
  </si>
  <si>
    <t>1879-0313</t>
  </si>
  <si>
    <t>Current Transplantation Reports</t>
  </si>
  <si>
    <t>2196-3029</t>
  </si>
  <si>
    <t>Current Trauma Reports</t>
  </si>
  <si>
    <t>2198-6096</t>
  </si>
  <si>
    <t>Current Treatment Options in Allergy</t>
  </si>
  <si>
    <t>2196-3053</t>
  </si>
  <si>
    <t>Current Treatment Options in Cardiovascular Medicine</t>
  </si>
  <si>
    <t>1092-8464</t>
  </si>
  <si>
    <t>1534-3189</t>
  </si>
  <si>
    <t>Current Trends in Translation Teaching and Learning E</t>
  </si>
  <si>
    <t>2342-7205</t>
  </si>
  <si>
    <t>Current Tropical Medicine Reports</t>
  </si>
  <si>
    <t>2196-3045</t>
  </si>
  <si>
    <t>Current Urology</t>
  </si>
  <si>
    <t>1661-7649</t>
  </si>
  <si>
    <t>1661-7657</t>
  </si>
  <si>
    <t>Current Womens Health Reviews</t>
  </si>
  <si>
    <t>1573-4048</t>
  </si>
  <si>
    <t>1875-6581</t>
  </si>
  <si>
    <t>Current Writing-Text and Reception in Southern Africa</t>
  </si>
  <si>
    <t>1013-929X</t>
  </si>
  <si>
    <t>2159-9130</t>
  </si>
  <si>
    <t>Currents in Biblical Research</t>
  </si>
  <si>
    <t>1476-993X</t>
  </si>
  <si>
    <t>1745-5200</t>
  </si>
  <si>
    <t>Currents in Pharmacy Teaching and Learning</t>
  </si>
  <si>
    <t>1877-1297</t>
  </si>
  <si>
    <t>1877-1300</t>
  </si>
  <si>
    <t>CURRICULUM INQUIRY</t>
  </si>
  <si>
    <t>0362-6784</t>
  </si>
  <si>
    <t>1467-873X</t>
  </si>
  <si>
    <t>Curriculum Journal</t>
  </si>
  <si>
    <t>0958-5176</t>
  </si>
  <si>
    <t>1469-3704</t>
  </si>
  <si>
    <t>Curriculum Matters</t>
  </si>
  <si>
    <t>1177-1828</t>
  </si>
  <si>
    <t>Curriculum Studies in Health and Physical Education</t>
  </si>
  <si>
    <t>2574-2981</t>
  </si>
  <si>
    <t>2574-299X</t>
  </si>
  <si>
    <t>Curved and Layered Structures</t>
  </si>
  <si>
    <t>2353-7396</t>
  </si>
  <si>
    <t>Custos e Agronegocio On Line</t>
  </si>
  <si>
    <t>1808-2882</t>
  </si>
  <si>
    <t>CVIR Endovascular</t>
  </si>
  <si>
    <t>2520-8934</t>
  </si>
  <si>
    <t>CyberGeo-European Journal of Geography</t>
  </si>
  <si>
    <t>1278-3366</t>
  </si>
  <si>
    <t>Cybernetics and Information Technologies</t>
  </si>
  <si>
    <t>1311-9702</t>
  </si>
  <si>
    <t>1314-4081</t>
  </si>
  <si>
    <t>CYBERNETICS AND SYSTEMS ANALYSIS</t>
  </si>
  <si>
    <t>1060-0396</t>
  </si>
  <si>
    <t>1573-8337</t>
  </si>
  <si>
    <t>Cyberpsychology Behavior and Social Networking</t>
  </si>
  <si>
    <t>2152-2715</t>
  </si>
  <si>
    <t>2152-2723</t>
  </si>
  <si>
    <t>Cyberpsychology-Journal of Psychosocial Research on Cyberspace</t>
  </si>
  <si>
    <t>1802-7962</t>
  </si>
  <si>
    <t>Cybersecurity</t>
  </si>
  <si>
    <t>2523-3246</t>
  </si>
  <si>
    <t>Cyborg and Bionic Systems</t>
  </si>
  <si>
    <t>2692-7632</t>
  </si>
  <si>
    <t>Cyprus Journal of Medical Sciences</t>
  </si>
  <si>
    <t>2149-7893</t>
  </si>
  <si>
    <t>2536-507X</t>
  </si>
  <si>
    <t>Cyprus Turkish Journal of Psychiatry and Psychology</t>
  </si>
  <si>
    <t>1302-7840</t>
  </si>
  <si>
    <t>2667-8225</t>
  </si>
  <si>
    <t>Cytology and Genetics</t>
  </si>
  <si>
    <t>0095-4527</t>
  </si>
  <si>
    <t>1934-9440</t>
  </si>
  <si>
    <t>Czech Journal of International Relations</t>
  </si>
  <si>
    <t>2788-2985</t>
  </si>
  <si>
    <t>2788-2993</t>
  </si>
  <si>
    <t>CZECHOSLOVAK MATHEMATICAL JOURNAL</t>
  </si>
  <si>
    <t>0011-4642</t>
  </si>
  <si>
    <t>1572-9141</t>
  </si>
  <si>
    <t>Czech-Polish Historical and Pedagogical Journal</t>
  </si>
  <si>
    <t>1803-6546</t>
  </si>
  <si>
    <t>2336-1654</t>
  </si>
  <si>
    <t>Dacoromania</t>
  </si>
  <si>
    <t>1582-4438</t>
  </si>
  <si>
    <t>DAEDALUS</t>
  </si>
  <si>
    <t>0011-5266</t>
  </si>
  <si>
    <t>1548-6192</t>
  </si>
  <si>
    <t>Daimon-Revista Internacional de Filosofia</t>
  </si>
  <si>
    <t>1130-0507</t>
  </si>
  <si>
    <t>1989-4651</t>
  </si>
  <si>
    <t>Dalhousie Journal of Interdisciplinary Management</t>
  </si>
  <si>
    <t>1923-6530</t>
  </si>
  <si>
    <t>DANCE CHRONICLE</t>
  </si>
  <si>
    <t>0147-2526</t>
  </si>
  <si>
    <t>1532-4257</t>
  </si>
  <si>
    <t>DANCE MAGAZINE</t>
  </si>
  <si>
    <t>0011-6009</t>
  </si>
  <si>
    <t>Dance Research</t>
  </si>
  <si>
    <t>0264-2875</t>
  </si>
  <si>
    <t>1750-0095</t>
  </si>
  <si>
    <t>DANCE RESEARCH JOURNAL</t>
  </si>
  <si>
    <t>0149-7677</t>
  </si>
  <si>
    <t>1940-509X</t>
  </si>
  <si>
    <t>Danza e Ricerca-Laboratorio di Studi Scritture Visioni</t>
  </si>
  <si>
    <t>2036-1599</t>
  </si>
  <si>
    <t>DAPHNIS-ZEITSCHRIFT FUR MITTLERE DEUTSCHE LITERATUR</t>
  </si>
  <si>
    <t>0300-693X</t>
  </si>
  <si>
    <t>1879-6583</t>
  </si>
  <si>
    <t>Data</t>
  </si>
  <si>
    <t>2306-5729</t>
  </si>
  <si>
    <t>Data &amp; Policy</t>
  </si>
  <si>
    <t>2632-3249</t>
  </si>
  <si>
    <t>DATA BASE FOR ADVANCES IN INFORMATION SYSTEMS</t>
  </si>
  <si>
    <t>0095-0033</t>
  </si>
  <si>
    <t>Data in Brief</t>
  </si>
  <si>
    <t>2352-3409</t>
  </si>
  <si>
    <t>Data Intelligence</t>
  </si>
  <si>
    <t>2641-435X</t>
  </si>
  <si>
    <t>Data Science and Engineering</t>
  </si>
  <si>
    <t>2364-1185</t>
  </si>
  <si>
    <t>2364-1541</t>
  </si>
  <si>
    <t>Data Science in Finance and Economics</t>
  </si>
  <si>
    <t>2769-2140</t>
  </si>
  <si>
    <t>Data-Centric Engineering</t>
  </si>
  <si>
    <t>2632-6736</t>
  </si>
  <si>
    <t>DDS-Die Deutsche Schule</t>
  </si>
  <si>
    <t>0012-0731</t>
  </si>
  <si>
    <t>De Arte</t>
  </si>
  <si>
    <t>0004-3389</t>
  </si>
  <si>
    <t>2471-4100</t>
  </si>
  <si>
    <t>De Jure Law Journal</t>
  </si>
  <si>
    <t>1466-3597</t>
  </si>
  <si>
    <t>2225-7160</t>
  </si>
  <si>
    <t>De Medio Aevo</t>
  </si>
  <si>
    <t>2255-5889</t>
  </si>
  <si>
    <t>Dead Sea Discoveries</t>
  </si>
  <si>
    <t>0929-0761</t>
  </si>
  <si>
    <t>1568-5179</t>
  </si>
  <si>
    <t>Deafness &amp; Education International</t>
  </si>
  <si>
    <t>1464-3154</t>
  </si>
  <si>
    <t>1557-069X</t>
  </si>
  <si>
    <t>Dearq</t>
  </si>
  <si>
    <t>2215-969X</t>
  </si>
  <si>
    <t>DEATH STUDIES</t>
  </si>
  <si>
    <t>0748-1187</t>
  </si>
  <si>
    <t>1091-7683</t>
  </si>
  <si>
    <t>Debate Universitario</t>
  </si>
  <si>
    <t>2314-2138</t>
  </si>
  <si>
    <t>2314-1530</t>
  </si>
  <si>
    <t>Debates</t>
  </si>
  <si>
    <t>1414-7939</t>
  </si>
  <si>
    <t>2359-1056</t>
  </si>
  <si>
    <t>Debates en Sociologia</t>
  </si>
  <si>
    <t>0254-9220</t>
  </si>
  <si>
    <t>2304-4284</t>
  </si>
  <si>
    <t>Debats-Revista de Cultura Poder i Societat</t>
  </si>
  <si>
    <t>0212-0585</t>
  </si>
  <si>
    <t>2530-3074</t>
  </si>
  <si>
    <t>Decision</t>
  </si>
  <si>
    <t>0304-0941</t>
  </si>
  <si>
    <t>2197-1722</t>
  </si>
  <si>
    <t>Decision Analysis</t>
  </si>
  <si>
    <t>1545-8490</t>
  </si>
  <si>
    <t>1545-8504</t>
  </si>
  <si>
    <t>Decision Science Letters</t>
  </si>
  <si>
    <t>1929-5804</t>
  </si>
  <si>
    <t>1929-5812</t>
  </si>
  <si>
    <t>DECISION SCIENCES</t>
  </si>
  <si>
    <t>0011-7315</t>
  </si>
  <si>
    <t>1540-5915</t>
  </si>
  <si>
    <t>Decision Sciences-Journal of Innovative Education</t>
  </si>
  <si>
    <t>1540-4595</t>
  </si>
  <si>
    <t>1540-4609</t>
  </si>
  <si>
    <t>Decision-Washington</t>
  </si>
  <si>
    <t>2325-9965</t>
  </si>
  <si>
    <t>2325-9973</t>
  </si>
  <si>
    <t>DEFENCE AND PEACE ECONOMICS</t>
  </si>
  <si>
    <t>1024-2694</t>
  </si>
  <si>
    <t>1476-8267</t>
  </si>
  <si>
    <t>Defence and Security Analysis</t>
  </si>
  <si>
    <t>1475-1798</t>
  </si>
  <si>
    <t>1475-1801</t>
  </si>
  <si>
    <t>Degenerative Neurological and Neuromuscular Disease</t>
  </si>
  <si>
    <t>1179-9900</t>
  </si>
  <si>
    <t>Deleuze and Guattari Studies</t>
  </si>
  <si>
    <t>2398-9777</t>
  </si>
  <si>
    <t>2398-9785</t>
  </si>
  <si>
    <t>Dementia and Geriatric Cognitive Disorders Extra</t>
  </si>
  <si>
    <t>1664-5464</t>
  </si>
  <si>
    <t>Dementia-International Journal of Social Research and Practice</t>
  </si>
  <si>
    <t>1471-3012</t>
  </si>
  <si>
    <t>1741-2684</t>
  </si>
  <si>
    <t>Democracy &amp; Security</t>
  </si>
  <si>
    <t>1741-9166</t>
  </si>
  <si>
    <t>1555-5860</t>
  </si>
  <si>
    <t>Democratic Theory-An Interdisciplinary Journal</t>
  </si>
  <si>
    <t>2332-8894</t>
  </si>
  <si>
    <t>2332-8908</t>
  </si>
  <si>
    <t>Democratization</t>
  </si>
  <si>
    <t>1351-0347</t>
  </si>
  <si>
    <t>1743-890X</t>
  </si>
  <si>
    <t>Demografie</t>
  </si>
  <si>
    <t>0011-8265</t>
  </si>
  <si>
    <t>1805-2991</t>
  </si>
  <si>
    <t>Demographic Research</t>
  </si>
  <si>
    <t>1435-9871</t>
  </si>
  <si>
    <t>DEMOGRAPHY</t>
  </si>
  <si>
    <t>0070-3370</t>
  </si>
  <si>
    <t>1533-7790</t>
  </si>
  <si>
    <t>DEN Open</t>
  </si>
  <si>
    <t>2692-4609</t>
  </si>
  <si>
    <t>DENKMALPFLEGE</t>
  </si>
  <si>
    <t>0947-031X</t>
  </si>
  <si>
    <t>2569-1589</t>
  </si>
  <si>
    <t>Dental and Medical Problems</t>
  </si>
  <si>
    <t>1644-387X</t>
  </si>
  <si>
    <t>2300-9020</t>
  </si>
  <si>
    <t>Dental Cadmos</t>
  </si>
  <si>
    <t>0011-8524</t>
  </si>
  <si>
    <t>Dental Hypotheses</t>
  </si>
  <si>
    <t>2155-8213</t>
  </si>
  <si>
    <t>Dentistry Journal</t>
  </si>
  <si>
    <t>2304-6767</t>
  </si>
  <si>
    <t>Departures in Critical Qualitative Research</t>
  </si>
  <si>
    <t>2333-9497</t>
  </si>
  <si>
    <t>Derecho Penal y Criminologia</t>
  </si>
  <si>
    <t>0121-0483</t>
  </si>
  <si>
    <t>2346-2108</t>
  </si>
  <si>
    <t>Derecho PUCP</t>
  </si>
  <si>
    <t>0251-3420</t>
  </si>
  <si>
    <t>2305-2546</t>
  </si>
  <si>
    <t>Derecho y Ciencias Sociales</t>
  </si>
  <si>
    <t>1853-0982</t>
  </si>
  <si>
    <t>1852-2971</t>
  </si>
  <si>
    <t>Derechos y Libertades</t>
  </si>
  <si>
    <t>1133-0937</t>
  </si>
  <si>
    <t>Dermatologie in Beruf und Umwelt</t>
  </si>
  <si>
    <t>1438-776X</t>
  </si>
  <si>
    <t>1616-7090</t>
  </si>
  <si>
    <t>Dermatology Reports</t>
  </si>
  <si>
    <t>2036-7392</t>
  </si>
  <si>
    <t>2036-7406</t>
  </si>
  <si>
    <t>Dermatology Research and Practice</t>
  </si>
  <si>
    <t>1687-6105</t>
  </si>
  <si>
    <t>1687-6113</t>
  </si>
  <si>
    <t>Dermatopathology</t>
  </si>
  <si>
    <t>2296-3529</t>
  </si>
  <si>
    <t>Derrida Today</t>
  </si>
  <si>
    <t>1754-8500</t>
  </si>
  <si>
    <t>1754-8519</t>
  </si>
  <si>
    <t>Desenvolvimento e Meio Ambiente</t>
  </si>
  <si>
    <t>1518-952X</t>
  </si>
  <si>
    <t>2176-9109</t>
  </si>
  <si>
    <t>DESIGN ISSUES</t>
  </si>
  <si>
    <t>0747-9360</t>
  </si>
  <si>
    <t>1531-4790</t>
  </si>
  <si>
    <t>Design Journal</t>
  </si>
  <si>
    <t>1460-6925</t>
  </si>
  <si>
    <t>1756-3062</t>
  </si>
  <si>
    <t>Design Science</t>
  </si>
  <si>
    <t>2053-4701</t>
  </si>
  <si>
    <t>deSignis</t>
  </si>
  <si>
    <t>1578-4223</t>
  </si>
  <si>
    <t>2462-7259</t>
  </si>
  <si>
    <t>Detritus</t>
  </si>
  <si>
    <t>2611-4127</t>
  </si>
  <si>
    <t>2611-4135</t>
  </si>
  <si>
    <t>Deturope-The Central European journal of Regional Development and Tourism</t>
  </si>
  <si>
    <t>1821-2506</t>
  </si>
  <si>
    <t>Deutsch als Fremdsprache-Zeitschrift zur Theorie und Praxis des Faches Deutsch als Fremdsprache</t>
  </si>
  <si>
    <t>0011-9741</t>
  </si>
  <si>
    <t>2198-2430</t>
  </si>
  <si>
    <t>DEUTSCHE SPRACHE</t>
  </si>
  <si>
    <t>0340-9341</t>
  </si>
  <si>
    <t>1866-5233</t>
  </si>
  <si>
    <t>DEUTSCHE VIERTELJAHRSSCHRIFT FUR LITERATURWISSENSCHAFT UND GEISTESGESCHICHTE</t>
  </si>
  <si>
    <t>0012-0936</t>
  </si>
  <si>
    <t>2365-9521</t>
  </si>
  <si>
    <t>Deutsche Zeitschrift fur Akupunktur</t>
  </si>
  <si>
    <t>0415-6412</t>
  </si>
  <si>
    <t>1439-4359</t>
  </si>
  <si>
    <t>DEUTSCHE ZEITSCHRIFT FUR PHILOSOPHIE</t>
  </si>
  <si>
    <t>0012-1045</t>
  </si>
  <si>
    <t>2192-1482</t>
  </si>
  <si>
    <t>DEVELOPING ECONOMIES</t>
  </si>
  <si>
    <t>0012-1533</t>
  </si>
  <si>
    <t>1746-1049</t>
  </si>
  <si>
    <t>DEVELOPMENT AND CHANGE</t>
  </si>
  <si>
    <t>0012-155X</t>
  </si>
  <si>
    <t>1467-7660</t>
  </si>
  <si>
    <t>DEVELOPMENT AND PSYCHOPATHOLOGY</t>
  </si>
  <si>
    <t>0954-5794</t>
  </si>
  <si>
    <t>1469-2198</t>
  </si>
  <si>
    <t>Development in Practice</t>
  </si>
  <si>
    <t>0961-4524</t>
  </si>
  <si>
    <t>1364-9213</t>
  </si>
  <si>
    <t>Development Policy Review</t>
  </si>
  <si>
    <t>0950-6764</t>
  </si>
  <si>
    <t>1467-7679</t>
  </si>
  <si>
    <t>Development Southern Africa</t>
  </si>
  <si>
    <t>0376-835X</t>
  </si>
  <si>
    <t>1470-3637</t>
  </si>
  <si>
    <t>DEVELOPMENTAL PSYCHOLOGY</t>
  </si>
  <si>
    <t>0012-1649</t>
  </si>
  <si>
    <t>1939-0599</t>
  </si>
  <si>
    <t>DEVELOPMENTAL REVIEW</t>
  </si>
  <si>
    <t>0273-2297</t>
  </si>
  <si>
    <t>1090-2406</t>
  </si>
  <si>
    <t>DEVELOPMENTAL SCIENCE</t>
  </si>
  <si>
    <t>1363-755X</t>
  </si>
  <si>
    <t>1467-7687</t>
  </si>
  <si>
    <t>Developpement Durable &amp; Territoires</t>
  </si>
  <si>
    <t>1772-9971</t>
  </si>
  <si>
    <t>Deviance et Societe</t>
  </si>
  <si>
    <t>0378-7931</t>
  </si>
  <si>
    <t>0378-5807</t>
  </si>
  <si>
    <t>DEVIANT BEHAVIOR</t>
  </si>
  <si>
    <t>0163-9625</t>
  </si>
  <si>
    <t>1521-0456</t>
  </si>
  <si>
    <t>Devices and Methods of Measurements</t>
  </si>
  <si>
    <t>2220-9506</t>
  </si>
  <si>
    <t>2414-0473</t>
  </si>
  <si>
    <t>Diabetes &amp; Metabolic Syndrome-Clinical Research &amp; Reviews</t>
  </si>
  <si>
    <t>1871-4021</t>
  </si>
  <si>
    <t>1878-0334</t>
  </si>
  <si>
    <t>Diabetes Epidemiology and Management</t>
  </si>
  <si>
    <t>2666-9706</t>
  </si>
  <si>
    <t>Diabetes Mellitus</t>
  </si>
  <si>
    <t>2072-0351</t>
  </si>
  <si>
    <t>2072-0378</t>
  </si>
  <si>
    <t>Diabetes Metabolic Syndrome and Obesity</t>
  </si>
  <si>
    <t>Diabetes Stoffwechsel und Herz</t>
  </si>
  <si>
    <t>1861-7603</t>
  </si>
  <si>
    <t>Diabetologie</t>
  </si>
  <si>
    <t>2731-7447</t>
  </si>
  <si>
    <t>2731-7455</t>
  </si>
  <si>
    <t>Diabetology</t>
  </si>
  <si>
    <t>2673-4540</t>
  </si>
  <si>
    <t>Diabetology International</t>
  </si>
  <si>
    <t>2190-1678</t>
  </si>
  <si>
    <t>2190-1686</t>
  </si>
  <si>
    <t>DIACRITICS-A REVIEW OF CONTEMPORARY CRITICISM</t>
  </si>
  <si>
    <t>0300-7162</t>
  </si>
  <si>
    <t>1080-6539</t>
  </si>
  <si>
    <t>Diagnosis</t>
  </si>
  <si>
    <t>2194-8011</t>
  </si>
  <si>
    <t>2194-802X</t>
  </si>
  <si>
    <t>DIALECTICAL ANTHROPOLOGY</t>
  </si>
  <si>
    <t>0304-4092</t>
  </si>
  <si>
    <t>1573-0786</t>
  </si>
  <si>
    <t>Dialectologia</t>
  </si>
  <si>
    <t>2013-2247</t>
  </si>
  <si>
    <t>Dialectologia et Geolinguistica</t>
  </si>
  <si>
    <t>0942-4040</t>
  </si>
  <si>
    <t>1867-0903</t>
  </si>
  <si>
    <t>Dialog so Vremenem-Dialogue with Time</t>
  </si>
  <si>
    <t>2073-7564</t>
  </si>
  <si>
    <t>Dialog-A Journal of Theology</t>
  </si>
  <si>
    <t>0012-2033</t>
  </si>
  <si>
    <t>1540-6385</t>
  </si>
  <si>
    <t>Dialogia</t>
  </si>
  <si>
    <t>1677-1303</t>
  </si>
  <si>
    <t>1983-9294</t>
  </si>
  <si>
    <t>Dialogica</t>
  </si>
  <si>
    <t>1690-8961</t>
  </si>
  <si>
    <t>Dialogo</t>
  </si>
  <si>
    <t>1519-3640</t>
  </si>
  <si>
    <t>2238-9024</t>
  </si>
  <si>
    <t>Dialogo das Letras</t>
  </si>
  <si>
    <t>2316-1795</t>
  </si>
  <si>
    <t>DIALOGUE-CANADIAN PHILOSOPHICAL REVIEW</t>
  </si>
  <si>
    <t>0012-2173</t>
  </si>
  <si>
    <t>1759-0949</t>
  </si>
  <si>
    <t>Dialogues in Human Geography</t>
  </si>
  <si>
    <t>2043-8206</t>
  </si>
  <si>
    <t>2043-8214</t>
  </si>
  <si>
    <t>Dialogues in Philosophy Mental and Neuro Sciences</t>
  </si>
  <si>
    <t>2035-0031</t>
  </si>
  <si>
    <t>Diametros</t>
  </si>
  <si>
    <t>1733-5566</t>
  </si>
  <si>
    <t>Diaspora Studies</t>
  </si>
  <si>
    <t>0973-9572</t>
  </si>
  <si>
    <t>0976-3457</t>
  </si>
  <si>
    <t>Diasporas-Histoire et Societes</t>
  </si>
  <si>
    <t>1637-5823</t>
  </si>
  <si>
    <t>Dicenda-Cuadernos de Filologia Hispanica</t>
  </si>
  <si>
    <t>0212-2952</t>
  </si>
  <si>
    <t>1988-2556</t>
  </si>
  <si>
    <t>Dickens Studies Annual</t>
  </si>
  <si>
    <t>0084-9812</t>
  </si>
  <si>
    <t>2167-8510</t>
  </si>
  <si>
    <t>DICKENSIAN</t>
  </si>
  <si>
    <t>0012-2440</t>
  </si>
  <si>
    <t>Didactica de las Ciencias Experimentales y Sociales</t>
  </si>
  <si>
    <t>0214-4379</t>
  </si>
  <si>
    <t>2255-3835</t>
  </si>
  <si>
    <t>Didactica-Lengua y Literatura</t>
  </si>
  <si>
    <t>1130-0531</t>
  </si>
  <si>
    <t>1988-2548</t>
  </si>
  <si>
    <t>Differences-A Journal of Feminist Cultural Studies</t>
  </si>
  <si>
    <t>1040-7391</t>
  </si>
  <si>
    <t>1527-1986</t>
  </si>
  <si>
    <t>Differential Equations and Dynamical Systems</t>
  </si>
  <si>
    <t>0971-3514</t>
  </si>
  <si>
    <t>0974-6870</t>
  </si>
  <si>
    <t>Digest of Middle East Studies</t>
  </si>
  <si>
    <t>1060-4367</t>
  </si>
  <si>
    <t>1949-3606</t>
  </si>
  <si>
    <t>Digital Chemical Engineering</t>
  </si>
  <si>
    <t>2772-5081</t>
  </si>
  <si>
    <t>DIGITAL CREATIVITY</t>
  </si>
  <si>
    <t>1462-6268</t>
  </si>
  <si>
    <t>1744-3806</t>
  </si>
  <si>
    <t>Digital Discovery</t>
  </si>
  <si>
    <t>2635-098X</t>
  </si>
  <si>
    <t>Digital Education Review</t>
  </si>
  <si>
    <t>2013-9144</t>
  </si>
  <si>
    <t>Digital Journalism</t>
  </si>
  <si>
    <t>2167-0811</t>
  </si>
  <si>
    <t>2167-082X</t>
  </si>
  <si>
    <t>Digital Library Perspectives</t>
  </si>
  <si>
    <t>2059-5816</t>
  </si>
  <si>
    <t>2054-1694</t>
  </si>
  <si>
    <t>Digital Policy Regulation and Governance</t>
  </si>
  <si>
    <t>2398-5038</t>
  </si>
  <si>
    <t>2398-5046</t>
  </si>
  <si>
    <t>Digital Scholarship in the Humanities</t>
  </si>
  <si>
    <t>2055-7671</t>
  </si>
  <si>
    <t>2055-768X</t>
  </si>
  <si>
    <t>digitAR-Revista Digital de Arqueologia Arquitectura e Artes-Digital Journal of Archaeology Architecture and Arts</t>
  </si>
  <si>
    <t>2182-844X</t>
  </si>
  <si>
    <t>Digithum</t>
  </si>
  <si>
    <t>1575-2275</t>
  </si>
  <si>
    <t>Dimensions of Critical Care Nursing</t>
  </si>
  <si>
    <t>0730-4625</t>
  </si>
  <si>
    <t>1538-8646</t>
  </si>
  <si>
    <t>Dinbilimleri Akademik Arastirma Dergisi-Journal of Academic Research in Religious Sciences</t>
  </si>
  <si>
    <t>1303-9199</t>
  </si>
  <si>
    <t>Diplomacy &amp; Statecraft</t>
  </si>
  <si>
    <t>0959-2296</t>
  </si>
  <si>
    <t>1557-301X</t>
  </si>
  <si>
    <t>Dirasat Hispanicas-Revista Tunecina de Estudios Hispanicos</t>
  </si>
  <si>
    <t>2286-5977</t>
  </si>
  <si>
    <t>Direito e Praxis</t>
  </si>
  <si>
    <t>2179-8966</t>
  </si>
  <si>
    <t>Diritti Umani e Diritto Internazionale</t>
  </si>
  <si>
    <t>1971-7105</t>
  </si>
  <si>
    <t>1972-5485</t>
  </si>
  <si>
    <t>DISABILITY &amp; SOCIETY</t>
  </si>
  <si>
    <t>0968-7599</t>
  </si>
  <si>
    <t>1360-0508</t>
  </si>
  <si>
    <t>Disability and Rehabilitation-Assistive Technology</t>
  </si>
  <si>
    <t>1748-3107</t>
  </si>
  <si>
    <t>1748-3115</t>
  </si>
  <si>
    <t>Disaster Prevention and Management</t>
  </si>
  <si>
    <t>0965-3562</t>
  </si>
  <si>
    <t>1758-6100</t>
  </si>
  <si>
    <t>DISASTERS</t>
  </si>
  <si>
    <t>0361-3666</t>
  </si>
  <si>
    <t>1467-7717</t>
  </si>
  <si>
    <t>Discourse &amp; Communication</t>
  </si>
  <si>
    <t>1750-4813</t>
  </si>
  <si>
    <t>1750-4821</t>
  </si>
  <si>
    <t>DISCOURSE &amp; SOCIETY</t>
  </si>
  <si>
    <t>0957-9265</t>
  </si>
  <si>
    <t>1460-3624</t>
  </si>
  <si>
    <t>Discourse Context &amp; Media</t>
  </si>
  <si>
    <t>2211-6958</t>
  </si>
  <si>
    <t>2211-6966</t>
  </si>
  <si>
    <t>DISCOURSE PROCESSES</t>
  </si>
  <si>
    <t>0163-853X</t>
  </si>
  <si>
    <t>1532-6950</t>
  </si>
  <si>
    <t>DISCOURSE STUDIES</t>
  </si>
  <si>
    <t>1461-4456</t>
  </si>
  <si>
    <t>1461-7080</t>
  </si>
  <si>
    <t>Discourse-Studies in the Cultural Politics of Education</t>
  </si>
  <si>
    <t>0159-6306</t>
  </si>
  <si>
    <t>1469-3739</t>
  </si>
  <si>
    <t>Discover Sustainability</t>
  </si>
  <si>
    <t>2662-9984</t>
  </si>
  <si>
    <t>Discrete Mathematics Algorithms and Applications</t>
  </si>
  <si>
    <t>1793-8309</t>
  </si>
  <si>
    <t>1793-8317</t>
  </si>
  <si>
    <t>Discrete Mathematics and Applications</t>
  </si>
  <si>
    <t>0924-9265</t>
  </si>
  <si>
    <t>1569-3929</t>
  </si>
  <si>
    <t>Diseases</t>
  </si>
  <si>
    <t>2079-9721</t>
  </si>
  <si>
    <t>Disegnare Idee Immagini-Ideas Images</t>
  </si>
  <si>
    <t>1123-9247</t>
  </si>
  <si>
    <t>Disegnarecon</t>
  </si>
  <si>
    <t>1828-5961</t>
  </si>
  <si>
    <t>disP</t>
  </si>
  <si>
    <t>0251-3625</t>
  </si>
  <si>
    <t>2166-8604</t>
  </si>
  <si>
    <t>Disparidades-Revista de Antropologia</t>
  </si>
  <si>
    <t>2659-6881</t>
  </si>
  <si>
    <t>Distance Education</t>
  </si>
  <si>
    <t>0158-7919</t>
  </si>
  <si>
    <t>1475-0198</t>
  </si>
  <si>
    <t>Distinktion-Journal of Social Theory</t>
  </si>
  <si>
    <t>1600-910X</t>
  </si>
  <si>
    <t>2159-9149</t>
  </si>
  <si>
    <t>Dixi</t>
  </si>
  <si>
    <t>0124-7255</t>
  </si>
  <si>
    <t>2357-5891</t>
  </si>
  <si>
    <t>Dixit</t>
  </si>
  <si>
    <t>1688-3497</t>
  </si>
  <si>
    <t>0797-3691</t>
  </si>
  <si>
    <t>Dix-Neuf</t>
  </si>
  <si>
    <t>1478-7318</t>
  </si>
  <si>
    <t>DIX-SEPTIEME SIECLE</t>
  </si>
  <si>
    <t>0012-4273</t>
  </si>
  <si>
    <t>1969-6965</t>
  </si>
  <si>
    <t>dObras</t>
  </si>
  <si>
    <t>2358-0003</t>
  </si>
  <si>
    <t>1982-0313</t>
  </si>
  <si>
    <t>Doctor Virtualis-Rivista di Storia della Filosofia Medievale</t>
  </si>
  <si>
    <t>2035-7362</t>
  </si>
  <si>
    <t>Documenta et Instrumenta</t>
  </si>
  <si>
    <t>1697-4328</t>
  </si>
  <si>
    <t>1697-3798</t>
  </si>
  <si>
    <t>Documentacion de las Ciencias de la Informacion</t>
  </si>
  <si>
    <t>0210-4210</t>
  </si>
  <si>
    <t>1988-2890</t>
  </si>
  <si>
    <t>Documentation et Bibliotheques</t>
  </si>
  <si>
    <t>0315-2340</t>
  </si>
  <si>
    <t>Documenti e Studi sulla Tradizione Filosofica Medievale</t>
  </si>
  <si>
    <t>1122-5750</t>
  </si>
  <si>
    <t>Documenti Geografici</t>
  </si>
  <si>
    <t>2035-8792</t>
  </si>
  <si>
    <t>2281-7549</t>
  </si>
  <si>
    <t>DOKLADY NATSIONALNOI AKADEMII NAUK BELARUSI</t>
  </si>
  <si>
    <t>1561-8323</t>
  </si>
  <si>
    <t>2524-2431</t>
  </si>
  <si>
    <t>Dolomites Research Notes on Approximation</t>
  </si>
  <si>
    <t>2035-6803</t>
  </si>
  <si>
    <t>DOWN BEAT</t>
  </si>
  <si>
    <t>0012-5768</t>
  </si>
  <si>
    <t>Downside Review</t>
  </si>
  <si>
    <t>0012-5806</t>
  </si>
  <si>
    <t>2397-3498</t>
  </si>
  <si>
    <t>Doxa-Cuadernos de Filosofia y Derecho</t>
  </si>
  <si>
    <t>0214-8676</t>
  </si>
  <si>
    <t>2386-4702</t>
  </si>
  <si>
    <t>Drama Therapy Review</t>
  </si>
  <si>
    <t>2054-7668</t>
  </si>
  <si>
    <t>2054-7676</t>
  </si>
  <si>
    <t>DREAMING</t>
  </si>
  <si>
    <t>1053-0797</t>
  </si>
  <si>
    <t>1573-3351</t>
  </si>
  <si>
    <t>Dress-The Journal of the Costume Society of America</t>
  </si>
  <si>
    <t>0361-2112</t>
  </si>
  <si>
    <t>2042-1729</t>
  </si>
  <si>
    <t>Drevnyaya Rus-Voprosy Medievistiki</t>
  </si>
  <si>
    <t>2071-9574</t>
  </si>
  <si>
    <t>Droit et Cultures</t>
  </si>
  <si>
    <t>0247-9788</t>
  </si>
  <si>
    <t>Drone Systems and Applications</t>
  </si>
  <si>
    <t>2564-4939</t>
  </si>
  <si>
    <t>DRUG AND ALCOHOL REVIEW</t>
  </si>
  <si>
    <t>0959-5236</t>
  </si>
  <si>
    <t>1465-3362</t>
  </si>
  <si>
    <t>Drug Discoveries and Therapeutics</t>
  </si>
  <si>
    <t>1881-7831</t>
  </si>
  <si>
    <t>1881-784X</t>
  </si>
  <si>
    <t>Drug Healthcare and Patient Safety</t>
  </si>
  <si>
    <t>1179-1365</t>
  </si>
  <si>
    <t>Drug Research</t>
  </si>
  <si>
    <t>2194-9379</t>
  </si>
  <si>
    <t>2194-9387</t>
  </si>
  <si>
    <t>Drug Target Insights</t>
  </si>
  <si>
    <t>1177-3928</t>
  </si>
  <si>
    <t>Drugs Habits and Social Policy</t>
  </si>
  <si>
    <t>2752-6739</t>
  </si>
  <si>
    <t>2752-6747</t>
  </si>
  <si>
    <t>DRUGS-EDUCATION PREVENTION AND POLICY</t>
  </si>
  <si>
    <t>0968-7637</t>
  </si>
  <si>
    <t>1465-3370</t>
  </si>
  <si>
    <t>Drugs-Real World Outcomes</t>
  </si>
  <si>
    <t>2199-1154</t>
  </si>
  <si>
    <t>2198-9788</t>
  </si>
  <si>
    <t>DRUSTVENA ISTRAZIVANJA</t>
  </si>
  <si>
    <t>1330-0288</t>
  </si>
  <si>
    <t>1848-6096</t>
  </si>
  <si>
    <t>Du Bois Review-Social Science Research on Race</t>
  </si>
  <si>
    <t>1742-058X</t>
  </si>
  <si>
    <t>1742-0598</t>
  </si>
  <si>
    <t>Dubai Medical Journal</t>
  </si>
  <si>
    <t>2571-726X</t>
  </si>
  <si>
    <t>DUKE LAW JOURNAL</t>
  </si>
  <si>
    <t>0012-7086</t>
  </si>
  <si>
    <t>1939-9111</t>
  </si>
  <si>
    <t>Dusunen Adam-Journal of Psychiatry and Neurological Sciences</t>
  </si>
  <si>
    <t>1018-8681</t>
  </si>
  <si>
    <t>1309-5749</t>
  </si>
  <si>
    <t>Dutch Crossing-Journal of Low Countries Studies</t>
  </si>
  <si>
    <t>0309-6564</t>
  </si>
  <si>
    <t>1759-7854</t>
  </si>
  <si>
    <t>Dutch Journal of Applied Linguistics</t>
  </si>
  <si>
    <t>2211-7245</t>
  </si>
  <si>
    <t>2211-7253</t>
  </si>
  <si>
    <t>DYNAMICAL SYSTEMS-AN INTERNATIONAL JOURNAL</t>
  </si>
  <si>
    <t>1468-9367</t>
  </si>
  <si>
    <t>1468-9375</t>
  </si>
  <si>
    <t>Dynamis</t>
  </si>
  <si>
    <t>0211-9536</t>
  </si>
  <si>
    <t>DYSLEXIA</t>
  </si>
  <si>
    <t>1076-9242</t>
  </si>
  <si>
    <t>1099-0909</t>
  </si>
  <si>
    <t>E &amp; M Ekonomie a Management</t>
  </si>
  <si>
    <t>1212-3609</t>
  </si>
  <si>
    <t>2336-5064</t>
  </si>
  <si>
    <t>E&amp;G Quaternary Science Journal</t>
  </si>
  <si>
    <t>0424-7116</t>
  </si>
  <si>
    <t>2199-9090</t>
  </si>
  <si>
    <t>EARI-Educacion Artistica-Revista de Investigacion</t>
  </si>
  <si>
    <t>1695-8403</t>
  </si>
  <si>
    <t>2254-7592</t>
  </si>
  <si>
    <t>EARLY AMERICAN LITERATURE</t>
  </si>
  <si>
    <t>0012-8163</t>
  </si>
  <si>
    <t>1534-147X</t>
  </si>
  <si>
    <t>Early American Studies-An Interdisciplinary Journal</t>
  </si>
  <si>
    <t>1543-4273</t>
  </si>
  <si>
    <t>1559-0895</t>
  </si>
  <si>
    <t>Early Childhood Education Journal</t>
  </si>
  <si>
    <t>1082-3301</t>
  </si>
  <si>
    <t>1573-1707</t>
  </si>
  <si>
    <t>EARLY CHILDHOOD RESEARCH QUARTERLY</t>
  </si>
  <si>
    <t>0885-2006</t>
  </si>
  <si>
    <t>1873-7706</t>
  </si>
  <si>
    <t>Early China</t>
  </si>
  <si>
    <t>0362-5028</t>
  </si>
  <si>
    <t>2325-2324</t>
  </si>
  <si>
    <t>Early Christianity</t>
  </si>
  <si>
    <t>1868-7032</t>
  </si>
  <si>
    <t>1868-8020</t>
  </si>
  <si>
    <t>Early Education and Development</t>
  </si>
  <si>
    <t>1040-9289</t>
  </si>
  <si>
    <t>1556-6935</t>
  </si>
  <si>
    <t>Early Medieval China</t>
  </si>
  <si>
    <t>1529-9104</t>
  </si>
  <si>
    <t>1946-7842</t>
  </si>
  <si>
    <t>Early Medieval Europe</t>
  </si>
  <si>
    <t>0963-9462</t>
  </si>
  <si>
    <t>1468-0254</t>
  </si>
  <si>
    <t>Early Modern French Studies</t>
  </si>
  <si>
    <t>2056-3035</t>
  </si>
  <si>
    <t>2056-3043</t>
  </si>
  <si>
    <t>Early Modern Women-An Interdisciplinary Journal</t>
  </si>
  <si>
    <t>1933-0065</t>
  </si>
  <si>
    <t>2378-4776</t>
  </si>
  <si>
    <t>EARLY MUSIC</t>
  </si>
  <si>
    <t>0306-1078</t>
  </si>
  <si>
    <t>1741-7260</t>
  </si>
  <si>
    <t>Early Popular Visual Culture</t>
  </si>
  <si>
    <t>1746-0654</t>
  </si>
  <si>
    <t>1746-0662</t>
  </si>
  <si>
    <t>Early Science and Medicine</t>
  </si>
  <si>
    <t>1383-7427</t>
  </si>
  <si>
    <t>1573-3823</t>
  </si>
  <si>
    <t>Early Theatre</t>
  </si>
  <si>
    <t>1206-9078</t>
  </si>
  <si>
    <t>Early Years</t>
  </si>
  <si>
    <t>0957-5146</t>
  </si>
  <si>
    <t>1472-4421</t>
  </si>
  <si>
    <t>EARTH</t>
  </si>
  <si>
    <t>2673-4834</t>
  </si>
  <si>
    <t>Earth and Planetary Physics</t>
  </si>
  <si>
    <t>2096-3955</t>
  </si>
  <si>
    <t>EARTH SCIENCES HISTORY</t>
  </si>
  <si>
    <t>0736-623X</t>
  </si>
  <si>
    <t>1944-6187</t>
  </si>
  <si>
    <t>Earth System Governance</t>
  </si>
  <si>
    <t>2589-8116</t>
  </si>
  <si>
    <t>Earth Systems and Environment</t>
  </si>
  <si>
    <t>2509-9426</t>
  </si>
  <si>
    <t>2509-9434</t>
  </si>
  <si>
    <t>Earthquake Science</t>
  </si>
  <si>
    <t>1674-4519</t>
  </si>
  <si>
    <t>1867-8777</t>
  </si>
  <si>
    <t>East Asia</t>
  </si>
  <si>
    <t>1096-6838</t>
  </si>
  <si>
    <t>1874-6284</t>
  </si>
  <si>
    <t>East Asian Economic Review</t>
  </si>
  <si>
    <t>2508-1640</t>
  </si>
  <si>
    <t>2508-1667</t>
  </si>
  <si>
    <t>East Asian Policy</t>
  </si>
  <si>
    <t>1793-9305</t>
  </si>
  <si>
    <t>2251-3175</t>
  </si>
  <si>
    <t>East Asian Pragmatics</t>
  </si>
  <si>
    <t>2055-7752</t>
  </si>
  <si>
    <t>2055-7760</t>
  </si>
  <si>
    <t>East Asian Publishing and Society</t>
  </si>
  <si>
    <t>2210-6278</t>
  </si>
  <si>
    <t>2210-6286</t>
  </si>
  <si>
    <t>East Central Europe</t>
  </si>
  <si>
    <t>0094-3037</t>
  </si>
  <si>
    <t>1876-3308</t>
  </si>
  <si>
    <t>East European Journal of Physics</t>
  </si>
  <si>
    <t>2312-4334</t>
  </si>
  <si>
    <t>2312-4539</t>
  </si>
  <si>
    <t>East European Politics</t>
  </si>
  <si>
    <t>2159-9165</t>
  </si>
  <si>
    <t>2159-9173</t>
  </si>
  <si>
    <t>EAST EUROPEAN POLITICS AND SOCIETIES</t>
  </si>
  <si>
    <t>0888-3254</t>
  </si>
  <si>
    <t>1533-8371</t>
  </si>
  <si>
    <t>Eastern African Literary and Cultural Studies</t>
  </si>
  <si>
    <t>2327-7408</t>
  </si>
  <si>
    <t>2327-7416</t>
  </si>
  <si>
    <t>Eastern Economic Journal</t>
  </si>
  <si>
    <t>0094-5056</t>
  </si>
  <si>
    <t>1939-4632</t>
  </si>
  <si>
    <t>EASTERN EUROPEAN ECONOMICS</t>
  </si>
  <si>
    <t>0012-8775</t>
  </si>
  <si>
    <t>1557-9298</t>
  </si>
  <si>
    <t>Eating Behaviors</t>
  </si>
  <si>
    <t>1471-0153</t>
  </si>
  <si>
    <t>1873-7358</t>
  </si>
  <si>
    <t>E-Balonmano com</t>
  </si>
  <si>
    <t>1885-7019</t>
  </si>
  <si>
    <t>EC Tax Review</t>
  </si>
  <si>
    <t>0928-2750</t>
  </si>
  <si>
    <t>1875-8363</t>
  </si>
  <si>
    <t>eCancerMedicalScience</t>
  </si>
  <si>
    <t>1754-6605</t>
  </si>
  <si>
    <t>Ecclesiastical Law Journal</t>
  </si>
  <si>
    <t>0956-618X</t>
  </si>
  <si>
    <t>1751-8539</t>
  </si>
  <si>
    <t>Ecclesiology</t>
  </si>
  <si>
    <t>1744-1366</t>
  </si>
  <si>
    <t>1745-5316</t>
  </si>
  <si>
    <t>Eccos-Revista Cientifica</t>
  </si>
  <si>
    <t>1517-1949</t>
  </si>
  <si>
    <t>1983-9278</t>
  </si>
  <si>
    <t>Echo Research and Practice</t>
  </si>
  <si>
    <t>2055-0464</t>
  </si>
  <si>
    <t>E-Ciencias de la Informacion</t>
  </si>
  <si>
    <t>1659-4142</t>
  </si>
  <si>
    <t>ECNU Review of Education</t>
  </si>
  <si>
    <t>2096-5311</t>
  </si>
  <si>
    <t>2632-1742</t>
  </si>
  <si>
    <t>Ecologia Aplicada</t>
  </si>
  <si>
    <t>1726-2216</t>
  </si>
  <si>
    <t>1993-9507</t>
  </si>
  <si>
    <t>ECOLOGICAL PSYCHOLOGY</t>
  </si>
  <si>
    <t>1040-7413</t>
  </si>
  <si>
    <t>1532-6969</t>
  </si>
  <si>
    <t>Ecological Solutions and Evidence</t>
  </si>
  <si>
    <t>2688-8319</t>
  </si>
  <si>
    <t>Ecologies</t>
  </si>
  <si>
    <t>2673-4133</t>
  </si>
  <si>
    <t>ECOLOGY LAW QUARTERLY</t>
  </si>
  <si>
    <t>0046-1121</t>
  </si>
  <si>
    <t>Econ Journal Watch</t>
  </si>
  <si>
    <t>1933-527X</t>
  </si>
  <si>
    <t>Econometrics</t>
  </si>
  <si>
    <t>2225-1146</t>
  </si>
  <si>
    <t>Econometrics and Statistics</t>
  </si>
  <si>
    <t>2468-0389</t>
  </si>
  <si>
    <t>2452-3062</t>
  </si>
  <si>
    <t>Economia Politica</t>
  </si>
  <si>
    <t>1120-2890</t>
  </si>
  <si>
    <t>1973-820X</t>
  </si>
  <si>
    <t>Economia Sociedad y Territorio</t>
  </si>
  <si>
    <t>1405-8421</t>
  </si>
  <si>
    <t>2448-6183</t>
  </si>
  <si>
    <t>Economia-Journal of the Latin American and Caribbean Economic Association</t>
  </si>
  <si>
    <t>ECONOMIA</t>
  </si>
  <si>
    <t>1533-6239</t>
  </si>
  <si>
    <t>ECONOMIC AFFAIRS</t>
  </si>
  <si>
    <t>0265-0665</t>
  </si>
  <si>
    <t>1468-0270</t>
  </si>
  <si>
    <t>Economic Analysis and Policy</t>
  </si>
  <si>
    <t>0313-5926</t>
  </si>
  <si>
    <t>Economic and Environmental Geology</t>
  </si>
  <si>
    <t>1225-7281</t>
  </si>
  <si>
    <t>2288-7962</t>
  </si>
  <si>
    <t>ECONOMIC AND INDUSTRIAL DEMOCRACY</t>
  </si>
  <si>
    <t>0143-831X</t>
  </si>
  <si>
    <t>1461-7099</t>
  </si>
  <si>
    <t>Economic and Labour Relations Review</t>
  </si>
  <si>
    <t>1035-3046</t>
  </si>
  <si>
    <t>1838-2673</t>
  </si>
  <si>
    <t>Economic and Political Studies-EPS</t>
  </si>
  <si>
    <t>2095-4816</t>
  </si>
  <si>
    <t>2470-4024</t>
  </si>
  <si>
    <t>Economic and Social Changes-Facts Trends Forecast</t>
  </si>
  <si>
    <t>2307-0331</t>
  </si>
  <si>
    <t>2312-9824</t>
  </si>
  <si>
    <t>ECONOMIC AND SOCIAL REVIEW</t>
  </si>
  <si>
    <t>0012-9984</t>
  </si>
  <si>
    <t>Economic Anthropology</t>
  </si>
  <si>
    <t>2330-4847</t>
  </si>
  <si>
    <t>Economic Change and Restructuring</t>
  </si>
  <si>
    <t>1573-9414</t>
  </si>
  <si>
    <t>1574-0277</t>
  </si>
  <si>
    <t>ECONOMIC DEVELOPMENT AND CULTURAL CHANGE</t>
  </si>
  <si>
    <t>0013-0079</t>
  </si>
  <si>
    <t>1539-2988</t>
  </si>
  <si>
    <t>ECONOMIC DEVELOPMENT QUARTERLY</t>
  </si>
  <si>
    <t>0891-2424</t>
  </si>
  <si>
    <t>1552-3543</t>
  </si>
  <si>
    <t>ECONOMIC GEOGRAPHY</t>
  </si>
  <si>
    <t>0013-0095</t>
  </si>
  <si>
    <t>1944-8287</t>
  </si>
  <si>
    <t>ECONOMIC HISTORY REVIEW</t>
  </si>
  <si>
    <t>0013-0117</t>
  </si>
  <si>
    <t>1468-0289</t>
  </si>
  <si>
    <t>ECONOMIC INQUIRY</t>
  </si>
  <si>
    <t>0095-2583</t>
  </si>
  <si>
    <t>1465-7295</t>
  </si>
  <si>
    <t>Economic Issues</t>
  </si>
  <si>
    <t>1363-7029</t>
  </si>
  <si>
    <t>ECONOMIC JOURNAL</t>
  </si>
  <si>
    <t>0013-0133</t>
  </si>
  <si>
    <t>1468-0297</t>
  </si>
  <si>
    <t>ECONOMIC MODELLING</t>
  </si>
  <si>
    <t>0264-9993</t>
  </si>
  <si>
    <t>1873-6122</t>
  </si>
  <si>
    <t>Economic Notes</t>
  </si>
  <si>
    <t>0391-5026</t>
  </si>
  <si>
    <t>1468-0300</t>
  </si>
  <si>
    <t>ECONOMIC POLICY</t>
  </si>
  <si>
    <t>0266-4658</t>
  </si>
  <si>
    <t>1468-0327</t>
  </si>
  <si>
    <t>ECONOMIC RECORD</t>
  </si>
  <si>
    <t>0013-0249</t>
  </si>
  <si>
    <t>1475-4932</t>
  </si>
  <si>
    <t>Economic Systems</t>
  </si>
  <si>
    <t>0939-3625</t>
  </si>
  <si>
    <t>1878-5433</t>
  </si>
  <si>
    <t>Economic Systems Research</t>
  </si>
  <si>
    <t>0953-5314</t>
  </si>
  <si>
    <t>1469-5758</t>
  </si>
  <si>
    <t>ECONOMIC THEORY</t>
  </si>
  <si>
    <t>0938-2259</t>
  </si>
  <si>
    <t>1432-0479</t>
  </si>
  <si>
    <t>Economic Theory Bulletin</t>
  </si>
  <si>
    <t>2196-1085</t>
  </si>
  <si>
    <t>2196-1093</t>
  </si>
  <si>
    <t>ECONOMICA</t>
  </si>
  <si>
    <t>0013-0427</t>
  </si>
  <si>
    <t>1468-0335</t>
  </si>
  <si>
    <t>Economics &amp; Politics</t>
  </si>
  <si>
    <t>0954-1985</t>
  </si>
  <si>
    <t>1468-0343</t>
  </si>
  <si>
    <t>Economics &amp; Sociology</t>
  </si>
  <si>
    <t>2071-789X</t>
  </si>
  <si>
    <t>2306-3459</t>
  </si>
  <si>
    <t>Economics and Business Review</t>
  </si>
  <si>
    <t>2392-1641</t>
  </si>
  <si>
    <t>2450-0097</t>
  </si>
  <si>
    <t>Economics and Finance Letters</t>
  </si>
  <si>
    <t>2312-6310</t>
  </si>
  <si>
    <t>2312-430X</t>
  </si>
  <si>
    <t>0266-2671</t>
  </si>
  <si>
    <t>1474-0028</t>
  </si>
  <si>
    <t>Economics Ecology Socium</t>
  </si>
  <si>
    <t>2616-7107</t>
  </si>
  <si>
    <t>2786-8958</t>
  </si>
  <si>
    <t>ECONOMICS LETTERS</t>
  </si>
  <si>
    <t>0165-1765</t>
  </si>
  <si>
    <t>1873-7374</t>
  </si>
  <si>
    <t>ECONOMICS OF EDUCATION REVIEW</t>
  </si>
  <si>
    <t>0272-7757</t>
  </si>
  <si>
    <t>1873-7382</t>
  </si>
  <si>
    <t>Economics of Energy &amp; Environmental Policy</t>
  </si>
  <si>
    <t>2160-5882</t>
  </si>
  <si>
    <t>2160-5890</t>
  </si>
  <si>
    <t>Economics of Innovation and New Technology</t>
  </si>
  <si>
    <t>1043-8599</t>
  </si>
  <si>
    <t>1476-8364</t>
  </si>
  <si>
    <t>Economics of Transition and Institutional Change</t>
  </si>
  <si>
    <t>2577-6975</t>
  </si>
  <si>
    <t>2577-6983</t>
  </si>
  <si>
    <t>Economics of Transportation</t>
  </si>
  <si>
    <t>2212-0122</t>
  </si>
  <si>
    <t>2212-0130</t>
  </si>
  <si>
    <t>Economics-The Open Access Open-Assessment E-Journal</t>
  </si>
  <si>
    <t>1864-6042</t>
  </si>
  <si>
    <t>Economies</t>
  </si>
  <si>
    <t>2227-7099</t>
  </si>
  <si>
    <t>ECONOMIST-NETHERLANDS</t>
  </si>
  <si>
    <t>0013-063X</t>
  </si>
  <si>
    <t>1572-9982</t>
  </si>
  <si>
    <t>ECONOMY AND SOCIETY</t>
  </si>
  <si>
    <t>0308-5147</t>
  </si>
  <si>
    <t>1469-5766</t>
  </si>
  <si>
    <t>Economy of Region</t>
  </si>
  <si>
    <t>2072-6414</t>
  </si>
  <si>
    <t>2411-1406</t>
  </si>
  <si>
    <t>Ecopsychology</t>
  </si>
  <si>
    <t>1942-9347</t>
  </si>
  <si>
    <t>ECOS-Estudos Contemporaneos da Subjetividade</t>
  </si>
  <si>
    <t>2237-941X</t>
  </si>
  <si>
    <t>Ecosistemas y Recursos Agropecuarios</t>
  </si>
  <si>
    <t>2007-901X</t>
  </si>
  <si>
    <t>Ecosystems and People</t>
  </si>
  <si>
    <t>2639-5916</t>
  </si>
  <si>
    <t>ECUMENICAL REVIEW</t>
  </si>
  <si>
    <t>0013-0796</t>
  </si>
  <si>
    <t>1758-6623</t>
  </si>
  <si>
    <t>Ecumenica-Performance and Religion</t>
  </si>
  <si>
    <t>1942-4558</t>
  </si>
  <si>
    <t>2578-2185</t>
  </si>
  <si>
    <t>Edad Media-Revista de Historia</t>
  </si>
  <si>
    <t>1138-9621</t>
  </si>
  <si>
    <t>2530-6448</t>
  </si>
  <si>
    <t>Edgar Allan Poe Review</t>
  </si>
  <si>
    <t>2150-0428</t>
  </si>
  <si>
    <t>2166-2932</t>
  </si>
  <si>
    <t>Edinburgh Law Review</t>
  </si>
  <si>
    <t>1364-9809</t>
  </si>
  <si>
    <t>1755-1692</t>
  </si>
  <si>
    <t>Edith Wharton Review</t>
  </si>
  <si>
    <t>2330-3964</t>
  </si>
  <si>
    <t>2330-3980</t>
  </si>
  <si>
    <t>Edma 0-6-Educacion Matematica en la Infancia</t>
  </si>
  <si>
    <t>2254-8351</t>
  </si>
  <si>
    <t>EDMETIC</t>
  </si>
  <si>
    <t>2254-0059</t>
  </si>
  <si>
    <t>Educacao</t>
  </si>
  <si>
    <t>0101-9031</t>
  </si>
  <si>
    <t>1984-6444</t>
  </si>
  <si>
    <t>Educacao &amp; Formacao</t>
  </si>
  <si>
    <t>2448-3583</t>
  </si>
  <si>
    <t>Educacao por Escrito</t>
  </si>
  <si>
    <t>2179-8435</t>
  </si>
  <si>
    <t>Educacion Fisica y Ciencia</t>
  </si>
  <si>
    <t>1514-0105</t>
  </si>
  <si>
    <t>2314-2561</t>
  </si>
  <si>
    <t>Educacion Fisica y Deporte</t>
  </si>
  <si>
    <t>0120-677X</t>
  </si>
  <si>
    <t>2145-5880</t>
  </si>
  <si>
    <t>Educacion XX1</t>
  </si>
  <si>
    <t>1139-613X</t>
  </si>
  <si>
    <t>2174-5374</t>
  </si>
  <si>
    <t>Educade-Revista de Educacion en Contabilidad Finanzas y Administracion de Empresas</t>
  </si>
  <si>
    <t>2173-478X</t>
  </si>
  <si>
    <t>Educar</t>
  </si>
  <si>
    <t>0211-819X</t>
  </si>
  <si>
    <t>2014-8801</t>
  </si>
  <si>
    <t>Educar em Revista</t>
  </si>
  <si>
    <t>0104-4060</t>
  </si>
  <si>
    <t>1984-0411</t>
  </si>
  <si>
    <t>Educatio Siglo XXI</t>
  </si>
  <si>
    <t>1699-2105</t>
  </si>
  <si>
    <t>1989-466X</t>
  </si>
  <si>
    <t>Education 3-13</t>
  </si>
  <si>
    <t>0300-4279</t>
  </si>
  <si>
    <t>1475-7575</t>
  </si>
  <si>
    <t>Education and Information Technologies</t>
  </si>
  <si>
    <t>1360-2357</t>
  </si>
  <si>
    <t>1573-7608</t>
  </si>
  <si>
    <t>Education and Training</t>
  </si>
  <si>
    <t>0040-0912</t>
  </si>
  <si>
    <t>1758-6127</t>
  </si>
  <si>
    <t>Education and Treatment of Children</t>
  </si>
  <si>
    <t>0748-8491</t>
  </si>
  <si>
    <t>1934-8924</t>
  </si>
  <si>
    <t>EDUCATION AND URBAN SOCIETY</t>
  </si>
  <si>
    <t>0013-1245</t>
  </si>
  <si>
    <t>1552-3535</t>
  </si>
  <si>
    <t>Education as Change</t>
  </si>
  <si>
    <t>1682-3206</t>
  </si>
  <si>
    <t>1947-9417</t>
  </si>
  <si>
    <t>Education Citizenship and Social Justice</t>
  </si>
  <si>
    <t>1746-1979</t>
  </si>
  <si>
    <t>1746-1987</t>
  </si>
  <si>
    <t>Education et Francophonie</t>
  </si>
  <si>
    <t>0849-1089</t>
  </si>
  <si>
    <t>1916-8659</t>
  </si>
  <si>
    <t>Education Finance and Policy</t>
  </si>
  <si>
    <t>1557-3060</t>
  </si>
  <si>
    <t>1557-3079</t>
  </si>
  <si>
    <t>Education for Primary Care</t>
  </si>
  <si>
    <t>1473-9879</t>
  </si>
  <si>
    <t>1475-990X</t>
  </si>
  <si>
    <t>Education in the Knowledge Society</t>
  </si>
  <si>
    <t>2444-8729</t>
  </si>
  <si>
    <t>Education Inquiry</t>
  </si>
  <si>
    <t>2000-4508</t>
  </si>
  <si>
    <t>Education Policy Analysis Archives</t>
  </si>
  <si>
    <t>1068-2341</t>
  </si>
  <si>
    <t>Education Sciences</t>
  </si>
  <si>
    <t>2227-7102</t>
  </si>
  <si>
    <t>Educational Action Research</t>
  </si>
  <si>
    <t>0965-0792</t>
  </si>
  <si>
    <t>1747-5074</t>
  </si>
  <si>
    <t>EDUCATIONAL ADMINISTRATION QUARTERLY</t>
  </si>
  <si>
    <t>0013-161X</t>
  </si>
  <si>
    <t>1552-3519</t>
  </si>
  <si>
    <t>Educational and Developmental Psychologist</t>
  </si>
  <si>
    <t>2059-0776</t>
  </si>
  <si>
    <t>2059-0784</t>
  </si>
  <si>
    <t>Educational Assessment</t>
  </si>
  <si>
    <t>1062-7197</t>
  </si>
  <si>
    <t>1532-6977</t>
  </si>
  <si>
    <t>Educational Assessment Evaluation and Accountability</t>
  </si>
  <si>
    <t>1874-8597</t>
  </si>
  <si>
    <t>1874-8600</t>
  </si>
  <si>
    <t>EDUCATIONAL EVALUATION AND POLICY ANALYSIS</t>
  </si>
  <si>
    <t>0162-3737</t>
  </si>
  <si>
    <t>1935-1062</t>
  </si>
  <si>
    <t>EDUCATIONAL FORUM</t>
  </si>
  <si>
    <t>0013-1725</t>
  </si>
  <si>
    <t>1938-8098</t>
  </si>
  <si>
    <t>EDUCATIONAL GERONTOLOGY</t>
  </si>
  <si>
    <t>0360-1277</t>
  </si>
  <si>
    <t>1521-0472</t>
  </si>
  <si>
    <t>Educational Management Administration &amp; Leadership</t>
  </si>
  <si>
    <t>1741-1432</t>
  </si>
  <si>
    <t>1741-1440</t>
  </si>
  <si>
    <t>Educational Measurement-Issues and Practice</t>
  </si>
  <si>
    <t>0731-1745</t>
  </si>
  <si>
    <t>1745-3992</t>
  </si>
  <si>
    <t>Educational Media International</t>
  </si>
  <si>
    <t>0952-3987</t>
  </si>
  <si>
    <t>1469-5790</t>
  </si>
  <si>
    <t>Educational Philosophy and Theory</t>
  </si>
  <si>
    <t>0013-1857</t>
  </si>
  <si>
    <t>1469-5812</t>
  </si>
  <si>
    <t>EDUCATIONAL POLICY</t>
  </si>
  <si>
    <t>0895-9048</t>
  </si>
  <si>
    <t>1552-3896</t>
  </si>
  <si>
    <t>EDUCATIONAL PSYCHOLOGIST</t>
  </si>
  <si>
    <t>0046-1520</t>
  </si>
  <si>
    <t>1532-6985</t>
  </si>
  <si>
    <t>Educational Psychology</t>
  </si>
  <si>
    <t>0144-3410</t>
  </si>
  <si>
    <t>1469-5820</t>
  </si>
  <si>
    <t>Educational Psychology in Practice</t>
  </si>
  <si>
    <t>0266-7363</t>
  </si>
  <si>
    <t>1469-5839</t>
  </si>
  <si>
    <t>EDUCATIONAL PSYCHOLOGY REVIEW</t>
  </si>
  <si>
    <t>1040-726X</t>
  </si>
  <si>
    <t>1573-336X</t>
  </si>
  <si>
    <t>EDUCATIONAL RESEARCH</t>
  </si>
  <si>
    <t>0013-1881</t>
  </si>
  <si>
    <t>1469-5847</t>
  </si>
  <si>
    <t>Educational Research and Evaluation</t>
  </si>
  <si>
    <t>1380-3611</t>
  </si>
  <si>
    <t>1744-4187</t>
  </si>
  <si>
    <t>Educational Research for Policy and Practice</t>
  </si>
  <si>
    <t>1570-2081</t>
  </si>
  <si>
    <t>1573-1723</t>
  </si>
  <si>
    <t>Educational Research Review</t>
  </si>
  <si>
    <t>1747-938X</t>
  </si>
  <si>
    <t>1878-0385</t>
  </si>
  <si>
    <t>Educational Researcher</t>
  </si>
  <si>
    <t>0013-189X</t>
  </si>
  <si>
    <t>1935-102X</t>
  </si>
  <si>
    <t>EDUCATIONAL REVIEW</t>
  </si>
  <si>
    <t>0013-1911</t>
  </si>
  <si>
    <t>1465-3397</t>
  </si>
  <si>
    <t>EDUCATIONAL STUDIES</t>
  </si>
  <si>
    <t>0305-5698</t>
  </si>
  <si>
    <t>1465-3400</t>
  </si>
  <si>
    <t>Educational Studies in Mathematics</t>
  </si>
  <si>
    <t>0013-1954</t>
  </si>
  <si>
    <t>1573-0816</t>
  </si>
  <si>
    <t>Educational Studies-AESA</t>
  </si>
  <si>
    <t>0013-1946</t>
  </si>
  <si>
    <t>1532-6993</t>
  </si>
  <si>
    <t>EDUCATIONAL TECHNOLOGY &amp; SOCIETY</t>
  </si>
  <si>
    <t>1176-3647</t>
  </si>
  <si>
    <t>1436-4522</t>
  </si>
  <si>
    <t>EDUCATIONAL THEORY</t>
  </si>
  <si>
    <t>0013-2004</t>
  </si>
  <si>
    <t>1741-5446</t>
  </si>
  <si>
    <t>Eesti ja Soome-Ugri Keeleteaduse Ajakiri-Journal of Estonian and Finno-Ugric Linguistics</t>
  </si>
  <si>
    <t>1736-8987</t>
  </si>
  <si>
    <t>2228-1339</t>
  </si>
  <si>
    <t>eFood</t>
  </si>
  <si>
    <t>2666-3066</t>
  </si>
  <si>
    <t>EGA-Revista de Expresion Grafica Arquitectonica</t>
  </si>
  <si>
    <t>1133-6137</t>
  </si>
  <si>
    <t>2254-6103</t>
  </si>
  <si>
    <t>EGE ACADEMIC REVIEW</t>
  </si>
  <si>
    <t>1303-099X</t>
  </si>
  <si>
    <t>EGE-Revista de Expresion Grafica en la Edificacion</t>
  </si>
  <si>
    <t>1888-8143</t>
  </si>
  <si>
    <t>2605-082X</t>
  </si>
  <si>
    <t>Egitim ve Bilim-Education and Science</t>
  </si>
  <si>
    <t>1300-1337</t>
  </si>
  <si>
    <t>Egyptian Heart Journal</t>
  </si>
  <si>
    <t>1110-2608</t>
  </si>
  <si>
    <t>2090-911X</t>
  </si>
  <si>
    <t>Egyptian Journal of Agronomy</t>
  </si>
  <si>
    <t>0379-3575</t>
  </si>
  <si>
    <t>2357-0288</t>
  </si>
  <si>
    <t>EGYPTIAN JOURNAL OF ANAESTHESIA</t>
  </si>
  <si>
    <t>1110-1849</t>
  </si>
  <si>
    <t>Egyptian Journal of Aquatic Research</t>
  </si>
  <si>
    <t>1687-4285</t>
  </si>
  <si>
    <t>2090-3278</t>
  </si>
  <si>
    <t>Egyptian Journal of Archaeological and Restoration Studies</t>
  </si>
  <si>
    <t>2090-4932</t>
  </si>
  <si>
    <t>2090-4940</t>
  </si>
  <si>
    <t>Egyptian Journal of Botany</t>
  </si>
  <si>
    <t>0375-9237</t>
  </si>
  <si>
    <t>2357-0350</t>
  </si>
  <si>
    <t>EGYPTIAN JOURNAL OF CHEMISTRY</t>
  </si>
  <si>
    <t>0449-2285</t>
  </si>
  <si>
    <t>2357-0245</t>
  </si>
  <si>
    <t>Egyptian Journal of Chest Diseases and Tuberculosis</t>
  </si>
  <si>
    <t>0422-7638</t>
  </si>
  <si>
    <t>2090-9950</t>
  </si>
  <si>
    <t>Egyptian Journal of Critical Care Medicine</t>
  </si>
  <si>
    <t>2090-7303</t>
  </si>
  <si>
    <t>2090-9209</t>
  </si>
  <si>
    <t>Egyptian Journal of Dermatology and Venereology</t>
  </si>
  <si>
    <t>1110-6530</t>
  </si>
  <si>
    <t>2314-7407</t>
  </si>
  <si>
    <t>Egyptian Journal of Forensic Sciences</t>
  </si>
  <si>
    <t>2090-536X</t>
  </si>
  <si>
    <t>2090-5939</t>
  </si>
  <si>
    <t>Egyptian Journal of Haematology</t>
  </si>
  <si>
    <t>1110-1067</t>
  </si>
  <si>
    <t>2090-9268</t>
  </si>
  <si>
    <t>Egyptian Journal of Internal Medicine</t>
  </si>
  <si>
    <t>1110-7782</t>
  </si>
  <si>
    <t>2090-9098</t>
  </si>
  <si>
    <t>Egyptian Journal of Medical Human Genetics</t>
  </si>
  <si>
    <t>1110-8630</t>
  </si>
  <si>
    <t>2090-2441</t>
  </si>
  <si>
    <t>Egyptian Journal of Neurology Psychiatry and Neurosurgery</t>
  </si>
  <si>
    <t>1687-8329</t>
  </si>
  <si>
    <t>Egyptian Journal of Otolaryngology</t>
  </si>
  <si>
    <t>1012-5574</t>
  </si>
  <si>
    <t>2090-8539</t>
  </si>
  <si>
    <t>Egyptian Journal of Pediatric Allergy and Immunology</t>
  </si>
  <si>
    <t>1687-1642</t>
  </si>
  <si>
    <t>2314-8934</t>
  </si>
  <si>
    <t>Egyptian Journal of Radiology and Nuclear Medicine</t>
  </si>
  <si>
    <t>2090-4762</t>
  </si>
  <si>
    <t>Egyptian Journal of Remote Sensing and Space Sciences</t>
  </si>
  <si>
    <t>1110-9823</t>
  </si>
  <si>
    <t>2090-2476</t>
  </si>
  <si>
    <t>EGYPTIAN JOURNAL OF SOIL SCIENCE</t>
  </si>
  <si>
    <t>0302-6701</t>
  </si>
  <si>
    <t>2357-0369</t>
  </si>
  <si>
    <t>Egyptian Journal of Surgery</t>
  </si>
  <si>
    <t>1110-1121</t>
  </si>
  <si>
    <t>1687-7624</t>
  </si>
  <si>
    <t>EGYPTIAN JOURNAL OF VETERINARY SCIENCE</t>
  </si>
  <si>
    <t>1110-0222</t>
  </si>
  <si>
    <t>2357-089X</t>
  </si>
  <si>
    <t>Egyptian Pediatric Association Gazette</t>
  </si>
  <si>
    <t>1110-6638</t>
  </si>
  <si>
    <t>2090-9942</t>
  </si>
  <si>
    <t>Egyptian Pharmaceutical Journal</t>
  </si>
  <si>
    <t>1687-4315</t>
  </si>
  <si>
    <t>2090-9853</t>
  </si>
  <si>
    <t>Egyptian Rheumatologist</t>
  </si>
  <si>
    <t>1110-1164</t>
  </si>
  <si>
    <t>2090-2433</t>
  </si>
  <si>
    <t>Eidola-International Journal of Classical Art History</t>
  </si>
  <si>
    <t>1824-6192</t>
  </si>
  <si>
    <t>1826-719X</t>
  </si>
  <si>
    <t>Eighteenth-Century Fiction</t>
  </si>
  <si>
    <t>0840-6286</t>
  </si>
  <si>
    <t>1911-0243</t>
  </si>
  <si>
    <t>EIGHTEENTH-CENTURY LIFE</t>
  </si>
  <si>
    <t>0098-2601</t>
  </si>
  <si>
    <t>1086-3192</t>
  </si>
  <si>
    <t>Eighteenth-Century Music</t>
  </si>
  <si>
    <t>1478-5706</t>
  </si>
  <si>
    <t>1478-5714</t>
  </si>
  <si>
    <t>EIGHTEENTH-CENTURY STUDIES</t>
  </si>
  <si>
    <t>0013-2586</t>
  </si>
  <si>
    <t>1086-315X</t>
  </si>
  <si>
    <t>Eikasia-Revista de Filosofia</t>
  </si>
  <si>
    <t>1885-5679</t>
  </si>
  <si>
    <t>Eikasmos-Quaderni Bolognesi di Filologia Classica</t>
  </si>
  <si>
    <t>1121-8819</t>
  </si>
  <si>
    <t>Eikon Imago</t>
  </si>
  <si>
    <t>2254-8718</t>
  </si>
  <si>
    <t>e-Informatica Software Engineering Journal</t>
  </si>
  <si>
    <t>1897-7979</t>
  </si>
  <si>
    <t>2084-4840</t>
  </si>
  <si>
    <t>EIRE-IRELAND</t>
  </si>
  <si>
    <t>0013-2683</t>
  </si>
  <si>
    <t>1550-5162</t>
  </si>
  <si>
    <t>Eirene-Studia Graeca et Latina</t>
  </si>
  <si>
    <t>0046-1628</t>
  </si>
  <si>
    <t>Eixo e a Roda-Revista de Literatura Brasileira</t>
  </si>
  <si>
    <t>0102-4809</t>
  </si>
  <si>
    <t>2358-9787</t>
  </si>
  <si>
    <t>EJNMMI Radiopharmacy and Chemistry</t>
  </si>
  <si>
    <t>2365-421X</t>
  </si>
  <si>
    <t>E-Journal of International and Comparative Labour Studies</t>
  </si>
  <si>
    <t>2280-4056</t>
  </si>
  <si>
    <t>e-Journal of Surface Science and Nanotechnology</t>
  </si>
  <si>
    <t>1348-0391</t>
  </si>
  <si>
    <t>EJournal of Tax Research</t>
  </si>
  <si>
    <t>1448-2398</t>
  </si>
  <si>
    <t>EJVES Vascular Forum</t>
  </si>
  <si>
    <t>2666-688X</t>
  </si>
  <si>
    <t>Ekonomia i Prawo-Economics and Law</t>
  </si>
  <si>
    <t>1898-2255</t>
  </si>
  <si>
    <t>2392-1625</t>
  </si>
  <si>
    <t>Ekonomicheskaya politika</t>
  </si>
  <si>
    <t>1994-5124</t>
  </si>
  <si>
    <t>2411-2658</t>
  </si>
  <si>
    <t>EKONOMICKY CASOPIS</t>
  </si>
  <si>
    <t>0013-3035</t>
  </si>
  <si>
    <t>Ekonomika i Matematiceskie Metody-Economics and Mathematical Methods</t>
  </si>
  <si>
    <t>0424-7388</t>
  </si>
  <si>
    <t>Ekonomista</t>
  </si>
  <si>
    <t>0013-3205</t>
  </si>
  <si>
    <t>2299-6184</t>
  </si>
  <si>
    <t>Ekonomska Misao i Praksa-Economic Thought and Practice</t>
  </si>
  <si>
    <t>1330-1039</t>
  </si>
  <si>
    <t>1848-963X</t>
  </si>
  <si>
    <t>Ekonomski Pregled</t>
  </si>
  <si>
    <t>0424-7558</t>
  </si>
  <si>
    <t>1848-9494</t>
  </si>
  <si>
    <t>Ekonomski Vjesnik</t>
  </si>
  <si>
    <t>0353-359X</t>
  </si>
  <si>
    <t>1847-2206</t>
  </si>
  <si>
    <t>Eksperimentalnaya Psikhologiya</t>
  </si>
  <si>
    <t>2072-7593</t>
  </si>
  <si>
    <t>2311-7036</t>
  </si>
  <si>
    <t>Elastomers and Composites</t>
  </si>
  <si>
    <t>2092-9676</t>
  </si>
  <si>
    <t>2288-7725</t>
  </si>
  <si>
    <t>E-Latina-Revista Electronica de Estudios Latinoamericanos</t>
  </si>
  <si>
    <t>1666-9606</t>
  </si>
  <si>
    <t>E-Learning and Digital Media</t>
  </si>
  <si>
    <t>2042-7530</t>
  </si>
  <si>
    <t>Election Law Journal</t>
  </si>
  <si>
    <t>1533-1296</t>
  </si>
  <si>
    <t>1557-8062</t>
  </si>
  <si>
    <t>ELECTORAL STUDIES</t>
  </si>
  <si>
    <t>0261-3794</t>
  </si>
  <si>
    <t>1873-6890</t>
  </si>
  <si>
    <t>Electrica</t>
  </si>
  <si>
    <t>2619-9831</t>
  </si>
  <si>
    <t>Electrical Control and Communication Engineering</t>
  </si>
  <si>
    <t>2255-9140</t>
  </si>
  <si>
    <t>2255-9159</t>
  </si>
  <si>
    <t>Electrical Engineering &amp; Electromechanics</t>
  </si>
  <si>
    <t>2074-272X</t>
  </si>
  <si>
    <t>2309-3404</t>
  </si>
  <si>
    <t>ELECTRICAL ENGINEERING IN JAPAN</t>
  </si>
  <si>
    <t>0424-7760</t>
  </si>
  <si>
    <t>1520-6416</t>
  </si>
  <si>
    <t>Electrochemical Science Advances</t>
  </si>
  <si>
    <t>2698-5977</t>
  </si>
  <si>
    <t>Electrochemical Society Interface</t>
  </si>
  <si>
    <t>1064-8208</t>
  </si>
  <si>
    <t>1944-8783</t>
  </si>
  <si>
    <t>Electronic Commerce Research</t>
  </si>
  <si>
    <t>1389-5753</t>
  </si>
  <si>
    <t>1572-9362</t>
  </si>
  <si>
    <t>ELECTRONIC COMMUNICATIONS IN PROBABILITY</t>
  </si>
  <si>
    <t>1083-589X</t>
  </si>
  <si>
    <t>Electronic Journal of e-Learning</t>
  </si>
  <si>
    <t>1479-4403</t>
  </si>
  <si>
    <t>Electronic Journal of Graph Theory and Applications</t>
  </si>
  <si>
    <t>2338-2287</t>
  </si>
  <si>
    <t>Electronic Journal of Information Systems in Developing Countries</t>
  </si>
  <si>
    <t>1681-4835</t>
  </si>
  <si>
    <t>Electronic Journal of Research in Educational Psychology</t>
  </si>
  <si>
    <t>1699-5880</t>
  </si>
  <si>
    <t>1696-2095</t>
  </si>
  <si>
    <t>ELECTRONIC LIBRARY</t>
  </si>
  <si>
    <t>0264-0473</t>
  </si>
  <si>
    <t>1758-616X</t>
  </si>
  <si>
    <t>Electronic Markets</t>
  </si>
  <si>
    <t>1019-6781</t>
  </si>
  <si>
    <t>1422-8890</t>
  </si>
  <si>
    <t>Electronic News</t>
  </si>
  <si>
    <t>1931-2431</t>
  </si>
  <si>
    <t>1931-244X</t>
  </si>
  <si>
    <t>Electronic Structure</t>
  </si>
  <si>
    <t>2516-1075</t>
  </si>
  <si>
    <t>Electronics and Communications in Japan</t>
  </si>
  <si>
    <t>1942-9533</t>
  </si>
  <si>
    <t>1942-9541</t>
  </si>
  <si>
    <t>e-Legal History Review</t>
  </si>
  <si>
    <t>1699-5317</t>
  </si>
  <si>
    <t>Elektrotechnik und Informationstechnik</t>
  </si>
  <si>
    <t>0932-383X</t>
  </si>
  <si>
    <t>1613-7620</t>
  </si>
  <si>
    <t>Elektrotehniski Vestnik</t>
  </si>
  <si>
    <t>0013-5852</t>
  </si>
  <si>
    <t>2232-3236</t>
  </si>
  <si>
    <t>ELEMENTARY SCHOOL JOURNAL</t>
  </si>
  <si>
    <t>0013-5984</t>
  </si>
  <si>
    <t>1554-8279</t>
  </si>
  <si>
    <t>0013-6018</t>
  </si>
  <si>
    <t>1420-8962</t>
  </si>
  <si>
    <t>Eleuthera</t>
  </si>
  <si>
    <t>2011-4532</t>
  </si>
  <si>
    <t>2463-1469</t>
  </si>
  <si>
    <t>ELH</t>
  </si>
  <si>
    <t>0013-8304</t>
  </si>
  <si>
    <t>1080-6547</t>
  </si>
  <si>
    <t>eLight</t>
  </si>
  <si>
    <t>2097-1710</t>
  </si>
  <si>
    <t>2662-8643</t>
  </si>
  <si>
    <t>Elos-Revista de Literatura Infantil e Xuvenil</t>
  </si>
  <si>
    <t>2386-7620</t>
  </si>
  <si>
    <t>ELT Journal</t>
  </si>
  <si>
    <t>0951-0893</t>
  </si>
  <si>
    <t>1477-4526</t>
  </si>
  <si>
    <t>Em Questao</t>
  </si>
  <si>
    <t>1807-8893</t>
  </si>
  <si>
    <t>1808-5245</t>
  </si>
  <si>
    <t>Emakeele Seltsi Aastaraamat-The Yearbook of the Estonian Mother Tongue Society</t>
  </si>
  <si>
    <t>0206-3735</t>
  </si>
  <si>
    <t>2228-1215</t>
  </si>
  <si>
    <t>E-Mentor</t>
  </si>
  <si>
    <t>1731-6758</t>
  </si>
  <si>
    <t>1731-7428</t>
  </si>
  <si>
    <t>Emergency Care Journal</t>
  </si>
  <si>
    <t>1826-9826</t>
  </si>
  <si>
    <t>2282-2054</t>
  </si>
  <si>
    <t>Emergency Radiology</t>
  </si>
  <si>
    <t>1070-3004</t>
  </si>
  <si>
    <t>1438-1435</t>
  </si>
  <si>
    <t>Emergent Materials</t>
  </si>
  <si>
    <t>2522-5731</t>
  </si>
  <si>
    <t>2522-574X</t>
  </si>
  <si>
    <t>Emerging Adulthood</t>
  </si>
  <si>
    <t>2167-6968</t>
  </si>
  <si>
    <t>2167-6984</t>
  </si>
  <si>
    <t>Emerging Contaminants</t>
  </si>
  <si>
    <t>2405-6650</t>
  </si>
  <si>
    <t>2405-6642</t>
  </si>
  <si>
    <t>EMERGING MARKETS FINANCE AND TRADE</t>
  </si>
  <si>
    <t>1540-496X</t>
  </si>
  <si>
    <t>1558-0938</t>
  </si>
  <si>
    <t>Emerging Markets Review</t>
  </si>
  <si>
    <t>1566-0141</t>
  </si>
  <si>
    <t>1873-6173</t>
  </si>
  <si>
    <t>Emerging Themes in Epidemiology</t>
  </si>
  <si>
    <t>1742-7622</t>
  </si>
  <si>
    <t>Emerging Topics in Life Sciences</t>
  </si>
  <si>
    <t>2397-8554</t>
  </si>
  <si>
    <t>2397-8562</t>
  </si>
  <si>
    <t>Emerita</t>
  </si>
  <si>
    <t>0013-6662</t>
  </si>
  <si>
    <t>1988-8384</t>
  </si>
  <si>
    <t>Emily Dickinson Journal</t>
  </si>
  <si>
    <t>1059-6879</t>
  </si>
  <si>
    <t>1096-858X</t>
  </si>
  <si>
    <t>Eminak</t>
  </si>
  <si>
    <t>1998-4634</t>
  </si>
  <si>
    <t>2708-0226</t>
  </si>
  <si>
    <t>Emission Control Science and Technology</t>
  </si>
  <si>
    <t>2199-3629</t>
  </si>
  <si>
    <t>2199-3637</t>
  </si>
  <si>
    <t>EMITTER-International Journal of Engineering Technology</t>
  </si>
  <si>
    <t>2355-391X</t>
  </si>
  <si>
    <t>2443-1168</t>
  </si>
  <si>
    <t>EMOTION</t>
  </si>
  <si>
    <t>1528-3542</t>
  </si>
  <si>
    <t>1931-1516</t>
  </si>
  <si>
    <t>Emotion Review</t>
  </si>
  <si>
    <t>1754-0739</t>
  </si>
  <si>
    <t>1754-0747</t>
  </si>
  <si>
    <t>Emotion Space and Society</t>
  </si>
  <si>
    <t>1755-4586</t>
  </si>
  <si>
    <t>1878-0040</t>
  </si>
  <si>
    <t>EMOTIONAL AND BEHAVIOURAL DIFFICULTIES</t>
  </si>
  <si>
    <t>1363-2752</t>
  </si>
  <si>
    <t>1741-2692</t>
  </si>
  <si>
    <t>Emotions and Society</t>
  </si>
  <si>
    <t>2631-6897</t>
  </si>
  <si>
    <t>2631-6900</t>
  </si>
  <si>
    <t>Emotions-History Culture Society</t>
  </si>
  <si>
    <t>2206-7485</t>
  </si>
  <si>
    <t>2208-522X</t>
  </si>
  <si>
    <t>Empedocles-European Journal for the Philosophy of Communication</t>
  </si>
  <si>
    <t>1757-1952</t>
  </si>
  <si>
    <t>1757-1960</t>
  </si>
  <si>
    <t>Empiria</t>
  </si>
  <si>
    <t>1139-5737</t>
  </si>
  <si>
    <t>2174-0682</t>
  </si>
  <si>
    <t>Empirica</t>
  </si>
  <si>
    <t>0340-8744</t>
  </si>
  <si>
    <t>1573-6911</t>
  </si>
  <si>
    <t>Empirical Economics</t>
  </si>
  <si>
    <t>0377-7332</t>
  </si>
  <si>
    <t>1435-8921</t>
  </si>
  <si>
    <t>Empirical Musicology Review</t>
  </si>
  <si>
    <t>1559-5749</t>
  </si>
  <si>
    <t>Empirical Research in Vocational Education and Training</t>
  </si>
  <si>
    <t>1877-6345</t>
  </si>
  <si>
    <t>Empirical Studies of the Arts</t>
  </si>
  <si>
    <t>0276-2374</t>
  </si>
  <si>
    <t>1541-4493</t>
  </si>
  <si>
    <t>EMPLOYEE RELATIONS</t>
  </si>
  <si>
    <t>0142-5455</t>
  </si>
  <si>
    <t>1758-7069</t>
  </si>
  <si>
    <t>Employee Responsibilities and Rights Journal</t>
  </si>
  <si>
    <t>0892-7545</t>
  </si>
  <si>
    <t>1573-3378</t>
  </si>
  <si>
    <t>EMS Surveys in Mathematical Sciences</t>
  </si>
  <si>
    <t>2308-2151</t>
  </si>
  <si>
    <t>2308-216X</t>
  </si>
  <si>
    <t>En Blanco-Revista de Arquitectura</t>
  </si>
  <si>
    <t>1888-5616</t>
  </si>
  <si>
    <t>2445-1215</t>
  </si>
  <si>
    <t>Encontros Bibli-Revista Eletronica de Biblioteconomia e Ciencia da Informacao</t>
  </si>
  <si>
    <t>1518-2924</t>
  </si>
  <si>
    <t>Encounters in Theory and History of Education</t>
  </si>
  <si>
    <t>Encrucijada Americana</t>
  </si>
  <si>
    <t>0719-3432</t>
  </si>
  <si>
    <t>0718-5766</t>
  </si>
  <si>
    <t>Encrucijadas-Revista Critica de Ciencias Sociales</t>
  </si>
  <si>
    <t>2174-7148</t>
  </si>
  <si>
    <t>2174-6753</t>
  </si>
  <si>
    <t>Encuentro-Revista de Investigacion e Innovacion en la Clase de Idiomas</t>
  </si>
  <si>
    <t>1989-0796</t>
  </si>
  <si>
    <t>Endocrinology Diabetes &amp; Metabolism</t>
  </si>
  <si>
    <t>2398-9238</t>
  </si>
  <si>
    <t>Endoscopy International Open</t>
  </si>
  <si>
    <t>2364-3722</t>
  </si>
  <si>
    <t>2196-9736</t>
  </si>
  <si>
    <t>Endoxa-Series Filosoficas</t>
  </si>
  <si>
    <t>1133-5351</t>
  </si>
  <si>
    <t>2174-5676</t>
  </si>
  <si>
    <t>Energetic Materials Frontiers</t>
  </si>
  <si>
    <t>2666-6472</t>
  </si>
  <si>
    <t>Energy &amp; Environment</t>
  </si>
  <si>
    <t>0958-305X</t>
  </si>
  <si>
    <t>2048-4070</t>
  </si>
  <si>
    <t>Energy Advances</t>
  </si>
  <si>
    <t>2753-1457</t>
  </si>
  <si>
    <t>Energy and AI</t>
  </si>
  <si>
    <t>2666-5468</t>
  </si>
  <si>
    <t>Energy and Climate Change</t>
  </si>
  <si>
    <t>2666-2787</t>
  </si>
  <si>
    <t>Energy Conversion and Management-X</t>
  </si>
  <si>
    <t>2590-1745</t>
  </si>
  <si>
    <t>Energy Ecology and Environment</t>
  </si>
  <si>
    <t>2363-7692</t>
  </si>
  <si>
    <t>2363-8338</t>
  </si>
  <si>
    <t>Energy Economics</t>
  </si>
  <si>
    <t>0140-9883</t>
  </si>
  <si>
    <t>1873-6181</t>
  </si>
  <si>
    <t>Energy Material Advances</t>
  </si>
  <si>
    <t>2097-1133</t>
  </si>
  <si>
    <t>2692-7640</t>
  </si>
  <si>
    <t>Energy Materials</t>
  </si>
  <si>
    <t>2770-5900</t>
  </si>
  <si>
    <t>Energy Nexus</t>
  </si>
  <si>
    <t>2772-4271</t>
  </si>
  <si>
    <t>Energy Research &amp; Social Science</t>
  </si>
  <si>
    <t>2214-6296</t>
  </si>
  <si>
    <t>2214-6326</t>
  </si>
  <si>
    <t>Energy Storage</t>
  </si>
  <si>
    <t>2578-4862</t>
  </si>
  <si>
    <t>Energy Systems-Optimization Modeling Simulation and Economic Aspects</t>
  </si>
  <si>
    <t>1868-3967</t>
  </si>
  <si>
    <t>1868-3975</t>
  </si>
  <si>
    <t>EnergyChem</t>
  </si>
  <si>
    <t>2589-7780</t>
  </si>
  <si>
    <t>Eneurobiologia</t>
  </si>
  <si>
    <t>2007-3054</t>
  </si>
  <si>
    <t>Enfance</t>
  </si>
  <si>
    <t>0013-7545</t>
  </si>
  <si>
    <t>1969-6981</t>
  </si>
  <si>
    <t>Enfermeria Clinica</t>
  </si>
  <si>
    <t>1130-8621</t>
  </si>
  <si>
    <t>1579-2013</t>
  </si>
  <si>
    <t>Enfermeria Intensiva</t>
  </si>
  <si>
    <t>1130-2399</t>
  </si>
  <si>
    <t>1578-1291</t>
  </si>
  <si>
    <t>Enfoque UTE</t>
  </si>
  <si>
    <t>1390-9363</t>
  </si>
  <si>
    <t>1390-6542</t>
  </si>
  <si>
    <t>Engaging Science Technology and Society</t>
  </si>
  <si>
    <t>2413-8053</t>
  </si>
  <si>
    <t>Engenharia Sanitaria e Ambiental</t>
  </si>
  <si>
    <t>1413-4152</t>
  </si>
  <si>
    <t>1809-4457</t>
  </si>
  <si>
    <t>Engineering Journal-Thailand</t>
  </si>
  <si>
    <t>0125-8281</t>
  </si>
  <si>
    <t>Engineering Letters</t>
  </si>
  <si>
    <t>1816-093X</t>
  </si>
  <si>
    <t>1816-0948</t>
  </si>
  <si>
    <t>Engineering Reports</t>
  </si>
  <si>
    <t>2577-8196</t>
  </si>
  <si>
    <t>Engineering Research Express</t>
  </si>
  <si>
    <t>2631-8695</t>
  </si>
  <si>
    <t>Engineering Review</t>
  </si>
  <si>
    <t>1330-9587</t>
  </si>
  <si>
    <t>1849-0433</t>
  </si>
  <si>
    <t>Engineering Technologies and Systems</t>
  </si>
  <si>
    <t>2658-4123</t>
  </si>
  <si>
    <t>2658-6525</t>
  </si>
  <si>
    <t>Engineer-Journal of the Institution of Engineers Sri Lanka</t>
  </si>
  <si>
    <t>1800-1122</t>
  </si>
  <si>
    <t>ENGLISH</t>
  </si>
  <si>
    <t>0013-8215</t>
  </si>
  <si>
    <t>1756-1124</t>
  </si>
  <si>
    <t>English Academy Review-Southern African Journal of English Studies</t>
  </si>
  <si>
    <t>1013-1752</t>
  </si>
  <si>
    <t>1753-5360</t>
  </si>
  <si>
    <t>ENGLISH FOR SPECIFIC PURPOSES</t>
  </si>
  <si>
    <t>0889-4906</t>
  </si>
  <si>
    <t>1873-1937</t>
  </si>
  <si>
    <t>ENGLISH IN AFRICA</t>
  </si>
  <si>
    <t>0376-8902</t>
  </si>
  <si>
    <t>2071-7474</t>
  </si>
  <si>
    <t>English Language &amp; Linguistics</t>
  </si>
  <si>
    <t>1360-6743</t>
  </si>
  <si>
    <t>1469-4379</t>
  </si>
  <si>
    <t>ENGLISH LANGUAGE NOTES</t>
  </si>
  <si>
    <t>0013-8282</t>
  </si>
  <si>
    <t>2573-3575</t>
  </si>
  <si>
    <t>ENGLISH LITERARY RENAISSANCE</t>
  </si>
  <si>
    <t>0013-8312</t>
  </si>
  <si>
    <t>1475-6757</t>
  </si>
  <si>
    <t>ENGLISH STUDIES</t>
  </si>
  <si>
    <t>0013-838X</t>
  </si>
  <si>
    <t>1744-4217</t>
  </si>
  <si>
    <t>English Studies at NBU</t>
  </si>
  <si>
    <t>2367-5705</t>
  </si>
  <si>
    <t>2367-8704</t>
  </si>
  <si>
    <t>ENGLISH STUDIES IN AFRICA</t>
  </si>
  <si>
    <t>0013-8398</t>
  </si>
  <si>
    <t>1943-8117</t>
  </si>
  <si>
    <t>English Teaching and Learning</t>
  </si>
  <si>
    <t>1023-7267</t>
  </si>
  <si>
    <t>2522-8560</t>
  </si>
  <si>
    <t>English Teaching-Practice and Critique</t>
  </si>
  <si>
    <t>1175-8708</t>
  </si>
  <si>
    <t>English Text Construction</t>
  </si>
  <si>
    <t>1874-8767</t>
  </si>
  <si>
    <t>1874-8775</t>
  </si>
  <si>
    <t>English Today</t>
  </si>
  <si>
    <t>0266-0784</t>
  </si>
  <si>
    <t>1474-0567</t>
  </si>
  <si>
    <t>English World-Wide</t>
  </si>
  <si>
    <t>0172-8865</t>
  </si>
  <si>
    <t>1569-9730</t>
  </si>
  <si>
    <t>Enrahonar-Quaderns de Filosofia</t>
  </si>
  <si>
    <t>0211-402X</t>
  </si>
  <si>
    <t>2014-881X</t>
  </si>
  <si>
    <t>Enseignement Mathematique</t>
  </si>
  <si>
    <t>0013-8584</t>
  </si>
  <si>
    <t>2309-4672</t>
  </si>
  <si>
    <t>Ensenanza de Las Ciencias</t>
  </si>
  <si>
    <t>0212-4521</t>
  </si>
  <si>
    <t>2174-6486</t>
  </si>
  <si>
    <t>ENT Updates</t>
  </si>
  <si>
    <t>2149-7109</t>
  </si>
  <si>
    <t>2149-6498</t>
  </si>
  <si>
    <t>ENTERPRISE &amp; SOCIETY</t>
  </si>
  <si>
    <t>1467-2227</t>
  </si>
  <si>
    <t>1467-2235</t>
  </si>
  <si>
    <t>Enterprise Modelling and Information Systems Architectures-An International Journal</t>
  </si>
  <si>
    <t>1866-3621</t>
  </si>
  <si>
    <t>Enthymema-International Journal of Literary Criticism Literary Theory and Philosophy of Literature</t>
  </si>
  <si>
    <t>2037-2426</t>
  </si>
  <si>
    <t>Entomologica Americana</t>
  </si>
  <si>
    <t>1947-5136</t>
  </si>
  <si>
    <t>1947-5144</t>
  </si>
  <si>
    <t>ENTOMOLOGICAL NEWS</t>
  </si>
  <si>
    <t>0013-872X</t>
  </si>
  <si>
    <t>2162-3236</t>
  </si>
  <si>
    <t>Entorno Geografico</t>
  </si>
  <si>
    <t>1692-0074</t>
  </si>
  <si>
    <t>2382-3518</t>
  </si>
  <si>
    <t>ENTRE CIENCIA E INGENIERIA</t>
  </si>
  <si>
    <t>1909-8367</t>
  </si>
  <si>
    <t>2539-4169</t>
  </si>
  <si>
    <t>Entrepalavras</t>
  </si>
  <si>
    <t>2237-6321</t>
  </si>
  <si>
    <t>Entrepreneurial Business and Economics Review</t>
  </si>
  <si>
    <t>2353-883X</t>
  </si>
  <si>
    <t>2353-8821</t>
  </si>
  <si>
    <t>ENTREPRENEURSHIP AND REGIONAL DEVELOPMENT</t>
  </si>
  <si>
    <t>0898-5626</t>
  </si>
  <si>
    <t>1464-5114</t>
  </si>
  <si>
    <t>Entrepreneurship and Sustainability Issues</t>
  </si>
  <si>
    <t>2345-0282</t>
  </si>
  <si>
    <t>Entrepreneurship Research Journal</t>
  </si>
  <si>
    <t>2194-6175</t>
  </si>
  <si>
    <t>2157-5665</t>
  </si>
  <si>
    <t>ENTREPRENEURSHIP THEORY AND PRACTICE</t>
  </si>
  <si>
    <t>1042-2587</t>
  </si>
  <si>
    <t>1540-6520</t>
  </si>
  <si>
    <t>Enunciacion</t>
  </si>
  <si>
    <t>0122-6339</t>
  </si>
  <si>
    <t>2248-6798</t>
  </si>
  <si>
    <t>ENVIRONMENT AND BEHAVIOR</t>
  </si>
  <si>
    <t>0013-9165</t>
  </si>
  <si>
    <t>1552-390X</t>
  </si>
  <si>
    <t>ENVIRONMENT AND DEVELOPMENT ECONOMICS</t>
  </si>
  <si>
    <t>1355-770X</t>
  </si>
  <si>
    <t>1469-4395</t>
  </si>
  <si>
    <t>Environment and Planning A-Economy and Space</t>
  </si>
  <si>
    <t>0308-518X</t>
  </si>
  <si>
    <t>1472-3409</t>
  </si>
  <si>
    <t>Environment and Planning B-Urban Analytics and City Science</t>
  </si>
  <si>
    <t>2399-8083</t>
  </si>
  <si>
    <t>2399-8091</t>
  </si>
  <si>
    <t>Environment and Planning C-Politics and Space</t>
  </si>
  <si>
    <t>2399-6544</t>
  </si>
  <si>
    <t>2399-6552</t>
  </si>
  <si>
    <t>ENVIRONMENT AND PLANNING D-SOCIETY &amp; SPACE</t>
  </si>
  <si>
    <t>0263-7758</t>
  </si>
  <si>
    <t>1472-3433</t>
  </si>
  <si>
    <t>Environment and Planning E-Nature and Space</t>
  </si>
  <si>
    <t>2514-8486</t>
  </si>
  <si>
    <t>2514-8494</t>
  </si>
  <si>
    <t>Environment and Society-Advances in Research</t>
  </si>
  <si>
    <t>2150-6779</t>
  </si>
  <si>
    <t>2150-6787</t>
  </si>
  <si>
    <t>ENVIRONMENT AND URBANIZATION</t>
  </si>
  <si>
    <t>0956-2478</t>
  </si>
  <si>
    <t>1746-0301</t>
  </si>
  <si>
    <t>ENVIRONMENTAL &amp; RESOURCE ECONOMICS</t>
  </si>
  <si>
    <t>0924-6460</t>
  </si>
  <si>
    <t>1573-1502</t>
  </si>
  <si>
    <t>Environmental &amp; Socio-Economic Studies</t>
  </si>
  <si>
    <t>2354-0079</t>
  </si>
  <si>
    <t>Environmental and Climate Technologies</t>
  </si>
  <si>
    <t>1691-5208</t>
  </si>
  <si>
    <t>2255-8837</t>
  </si>
  <si>
    <t>Environmental and Planning Law Journal</t>
  </si>
  <si>
    <t>0813-300X</t>
  </si>
  <si>
    <t>Environmental and Sustainability Indicators</t>
  </si>
  <si>
    <t>2665-9727</t>
  </si>
  <si>
    <t>Environmental Chemistry and Ecotoxicology</t>
  </si>
  <si>
    <t>2590-1826</t>
  </si>
  <si>
    <t>Environmental Communication-A Journal of Nature and Culture</t>
  </si>
  <si>
    <t>1752-4032</t>
  </si>
  <si>
    <t>1752-4040</t>
  </si>
  <si>
    <t>Environmental Economics and Policy Studies</t>
  </si>
  <si>
    <t>1432-847X</t>
  </si>
  <si>
    <t>1867-383X</t>
  </si>
  <si>
    <t>Environmental Education Research</t>
  </si>
  <si>
    <t>1350-4622</t>
  </si>
  <si>
    <t>1469-5871</t>
  </si>
  <si>
    <t>Environmental Epidemiology</t>
  </si>
  <si>
    <t>2474-7882</t>
  </si>
  <si>
    <t>Environmental Epigenetics</t>
  </si>
  <si>
    <t>2058-5888</t>
  </si>
  <si>
    <t>ENVIRONMENTAL ETHICS</t>
  </si>
  <si>
    <t>0163-4275</t>
  </si>
  <si>
    <t>2153-7895</t>
  </si>
  <si>
    <t>Environmental Hazards-Human and Policy Dimensions</t>
  </si>
  <si>
    <t>1747-7891</t>
  </si>
  <si>
    <t>1878-0059</t>
  </si>
  <si>
    <t>Environmental Health Engineering and Management Journal</t>
  </si>
  <si>
    <t>2423-3765</t>
  </si>
  <si>
    <t>2423-4311</t>
  </si>
  <si>
    <t>Environmental Health Insights</t>
  </si>
  <si>
    <t>1178-6302</t>
  </si>
  <si>
    <t>Environmental Humanities</t>
  </si>
  <si>
    <t>2201-1919</t>
  </si>
  <si>
    <t>Environmental Impact Assessment Review</t>
  </si>
  <si>
    <t>0195-9255</t>
  </si>
  <si>
    <t>1873-6432</t>
  </si>
  <si>
    <t>Environmental Justice</t>
  </si>
  <si>
    <t>1939-4071</t>
  </si>
  <si>
    <t>1937-5174</t>
  </si>
  <si>
    <t>Environmental Policy and Governance</t>
  </si>
  <si>
    <t>1756-932X</t>
  </si>
  <si>
    <t>1756-9338</t>
  </si>
  <si>
    <t>ENVIRONMENTAL POLITICS</t>
  </si>
  <si>
    <t>0964-4016</t>
  </si>
  <si>
    <t>1743-8934</t>
  </si>
  <si>
    <t>Environmental Processes-An International Journal</t>
  </si>
  <si>
    <t>2198-7491</t>
  </si>
  <si>
    <t>2198-7505</t>
  </si>
  <si>
    <t>ENVIRONMENTAL QUALITY MANAGEMENT</t>
  </si>
  <si>
    <t>1088-1913</t>
  </si>
  <si>
    <t>1520-6483</t>
  </si>
  <si>
    <t>Environmental Research: Infrastructure and Sustainability</t>
  </si>
  <si>
    <t>2634-4505</t>
  </si>
  <si>
    <t>Environmental Science-Advances</t>
  </si>
  <si>
    <t>2754-7000</t>
  </si>
  <si>
    <t>Environmental Science-Atmospheres</t>
  </si>
  <si>
    <t>2634-3606</t>
  </si>
  <si>
    <t>Environmental Sociology</t>
  </si>
  <si>
    <t>2325-1042</t>
  </si>
  <si>
    <t>Environmental Sustainability</t>
  </si>
  <si>
    <t>2523-8922</t>
  </si>
  <si>
    <t>ENVIRONMENTAL VALUES</t>
  </si>
  <si>
    <t>0963-2719</t>
  </si>
  <si>
    <t>1752-7015</t>
  </si>
  <si>
    <t>Environments</t>
  </si>
  <si>
    <t>2076-3298</t>
  </si>
  <si>
    <t>Environnement Risques &amp; Sante</t>
  </si>
  <si>
    <t>1635-0421</t>
  </si>
  <si>
    <t>1952-3998</t>
  </si>
  <si>
    <t>Epekeina-International Journal of Ontology History and Critics</t>
  </si>
  <si>
    <t>2281-3209</t>
  </si>
  <si>
    <t>Ephemerides Theologicae Lovanienses</t>
  </si>
  <si>
    <t>0013-9513</t>
  </si>
  <si>
    <t>1783-1423</t>
  </si>
  <si>
    <t>EPIDEMIOLOGIE MIKROBIOLOGIE IMUNOLOGIE</t>
  </si>
  <si>
    <t>1210-7913</t>
  </si>
  <si>
    <t>Epigenetics Insights</t>
  </si>
  <si>
    <t>2516-8657</t>
  </si>
  <si>
    <t>Epigenomes</t>
  </si>
  <si>
    <t>2075-4655</t>
  </si>
  <si>
    <t>Epijournal de Geometrie Algebrique</t>
  </si>
  <si>
    <t>2491-6765</t>
  </si>
  <si>
    <t>Epilepsy &amp; Behavior Reports</t>
  </si>
  <si>
    <t>2589-9864</t>
  </si>
  <si>
    <t>Episteme-A Journal of Individual and Social Epistemology</t>
  </si>
  <si>
    <t>1742-3600</t>
  </si>
  <si>
    <t>1750-0117</t>
  </si>
  <si>
    <t>Epistemology &amp; Philosophy of Science-Epistemologiya i Filosofiya Nauki</t>
  </si>
  <si>
    <t>1811-833X</t>
  </si>
  <si>
    <t>2311-7133</t>
  </si>
  <si>
    <t>Epitoanyag-Journal of Silicate Based and Composite Materials</t>
  </si>
  <si>
    <t>0013-970X</t>
  </si>
  <si>
    <t>EPJ Applied Metamaterials</t>
  </si>
  <si>
    <t>2272-2394</t>
  </si>
  <si>
    <t>EPJ Nuclear Sciences &amp; Technologies</t>
  </si>
  <si>
    <t>2491-9292</t>
  </si>
  <si>
    <t>EPJ Photovoltaics</t>
  </si>
  <si>
    <t>2105-0716</t>
  </si>
  <si>
    <t>EPJ Techniques and Instrumentation</t>
  </si>
  <si>
    <t>2195-7045</t>
  </si>
  <si>
    <t>Epohi</t>
  </si>
  <si>
    <t>1310-2141</t>
  </si>
  <si>
    <t>2534-8418</t>
  </si>
  <si>
    <t>Eptic</t>
  </si>
  <si>
    <t>1518-2487</t>
  </si>
  <si>
    <t>EQA-International Journal of Environmental Quality</t>
  </si>
  <si>
    <t>2039-9898</t>
  </si>
  <si>
    <t>2281-4485</t>
  </si>
  <si>
    <t>Equality Diversity and Inclusion</t>
  </si>
  <si>
    <t>2040-7149</t>
  </si>
  <si>
    <t>2040-7157</t>
  </si>
  <si>
    <t>Equidad &amp; Desarrollo</t>
  </si>
  <si>
    <t>1692-7311</t>
  </si>
  <si>
    <t>2389-8844</t>
  </si>
  <si>
    <t>Equilibrium-Quarterly Journal of Economics and Economic Policy</t>
  </si>
  <si>
    <t>1689-765X</t>
  </si>
  <si>
    <t>2353-3293</t>
  </si>
  <si>
    <t>Equity &amp; Excellence in Education</t>
  </si>
  <si>
    <t>1066-5684</t>
  </si>
  <si>
    <t>1547-3457</t>
  </si>
  <si>
    <t>Eras</t>
  </si>
  <si>
    <t>1445-5218</t>
  </si>
  <si>
    <t>Erasmo-Revista de Historia Bajomedieval y Moderna</t>
  </si>
  <si>
    <t>2341-2380</t>
  </si>
  <si>
    <t>Erasmus Studies</t>
  </si>
  <si>
    <t>0276-2854</t>
  </si>
  <si>
    <t>1874-9275</t>
  </si>
  <si>
    <t>ERCIM News</t>
  </si>
  <si>
    <t>0926-4981</t>
  </si>
  <si>
    <t>1564-0094</t>
  </si>
  <si>
    <t>Eria-Revista cuatrimestral de Geografia</t>
  </si>
  <si>
    <t>0211-0563</t>
  </si>
  <si>
    <t>ERKENNTNIS</t>
  </si>
  <si>
    <t>0165-0106</t>
  </si>
  <si>
    <t>1572-8420</t>
  </si>
  <si>
    <t>Ermeneutica Letteraria-Rivista Internazionale</t>
  </si>
  <si>
    <t>1825-6619</t>
  </si>
  <si>
    <t>1827-8957</t>
  </si>
  <si>
    <t>e-rph-Revista electronica de Patrimonio Historico</t>
  </si>
  <si>
    <t>1988-7213</t>
  </si>
  <si>
    <t>Erudition and the Republic of Letters</t>
  </si>
  <si>
    <t>2405-5050</t>
  </si>
  <si>
    <t>2405-5069</t>
  </si>
  <si>
    <t>eScience</t>
  </si>
  <si>
    <t>2667-1417</t>
  </si>
  <si>
    <t>E-Scrita-Revista do Curso de Letras da UNIABEU</t>
  </si>
  <si>
    <t>2177-6288</t>
  </si>
  <si>
    <t>Escritura e Imagen</t>
  </si>
  <si>
    <t>1885-5687</t>
  </si>
  <si>
    <t>1988-2416</t>
  </si>
  <si>
    <t>Esercizi Filosofici</t>
  </si>
  <si>
    <t>1970-0164</t>
  </si>
  <si>
    <t>ESIC Market</t>
  </si>
  <si>
    <t>0212-1867</t>
  </si>
  <si>
    <t>1989-3574</t>
  </si>
  <si>
    <t>Eskisehir Osmangazi Universitesi IIBF Dergisi-Eskisehir Osmangazi University Journal of Economics and Administrative Sciences</t>
  </si>
  <si>
    <t>1306-6730</t>
  </si>
  <si>
    <t>Eskiyeni</t>
  </si>
  <si>
    <t>1306-6218</t>
  </si>
  <si>
    <t>2636-8536</t>
  </si>
  <si>
    <t>ESP Today-Journal of English for Specific Purposes at Tertiary Level</t>
  </si>
  <si>
    <t>2334-9050</t>
  </si>
  <si>
    <t>Espace Politique</t>
  </si>
  <si>
    <t>1958-5500</t>
  </si>
  <si>
    <t>Espaces-Populations-Societes</t>
  </si>
  <si>
    <t>0755-7809</t>
  </si>
  <si>
    <t>2104-3752</t>
  </si>
  <si>
    <t>Espacio Abierto</t>
  </si>
  <si>
    <t>1315-0006</t>
  </si>
  <si>
    <t>Espacio Tiempo y Educacion</t>
  </si>
  <si>
    <t>2340-7263</t>
  </si>
  <si>
    <t>Espacio Tiempo y Forma Serie VII-Historia del Arte</t>
  </si>
  <si>
    <t>1130-4715</t>
  </si>
  <si>
    <t>2340-1478</t>
  </si>
  <si>
    <t>Espacio Tiempo y Forma-Serie III-Historia Medieval</t>
  </si>
  <si>
    <t>0214-9745</t>
  </si>
  <si>
    <t>2340-1362</t>
  </si>
  <si>
    <t>Espacios en Blanco-Serie Indagaciones</t>
  </si>
  <si>
    <t>1515-9485</t>
  </si>
  <si>
    <t>Espana Medieval</t>
  </si>
  <si>
    <t>0214-3038</t>
  </si>
  <si>
    <t>1988-2971</t>
  </si>
  <si>
    <t>E-Spania-Revue Electronique d etudes Hispaniques Medievales</t>
  </si>
  <si>
    <t>1951-6169</t>
  </si>
  <si>
    <t>ESPES-The Slovak Journal of Aesthetics</t>
  </si>
  <si>
    <t>1339-1119</t>
  </si>
  <si>
    <t>Espiral-Cuadernos del Profesorado</t>
  </si>
  <si>
    <t>1988-7701</t>
  </si>
  <si>
    <t>Espiritu</t>
  </si>
  <si>
    <t>0014-0716</t>
  </si>
  <si>
    <t>ESPRIT</t>
  </si>
  <si>
    <t>0014-0759</t>
  </si>
  <si>
    <t>2111-4579</t>
  </si>
  <si>
    <t>ESPRIT CREATEUR</t>
  </si>
  <si>
    <t>0014-0767</t>
  </si>
  <si>
    <t>1931-0234</t>
  </si>
  <si>
    <t>ESQ-A Journal of Nineteenth-Century American Literature and Culture</t>
  </si>
  <si>
    <t>0093-8297</t>
  </si>
  <si>
    <t>1935-021X</t>
  </si>
  <si>
    <t>ESSAYS IN CRITICISM</t>
  </si>
  <si>
    <t>0014-0856</t>
  </si>
  <si>
    <t>1471-6852</t>
  </si>
  <si>
    <t>Essays in French Literature and Culture</t>
  </si>
  <si>
    <t>1835-7040</t>
  </si>
  <si>
    <t>Estetika-The European Journal of Aesthetics</t>
  </si>
  <si>
    <t>2571-0915</t>
  </si>
  <si>
    <t>Estoa-Revista de la Facultad de Arquitectura y Urbanismo de la Universidad de Cuenca</t>
  </si>
  <si>
    <t>1390-7263</t>
  </si>
  <si>
    <t>1390-9274</t>
  </si>
  <si>
    <t>Estonian Journal of Archaeology</t>
  </si>
  <si>
    <t>1406-2933</t>
  </si>
  <si>
    <t>1736-7484</t>
  </si>
  <si>
    <t>ESTRENO-CUADERNOS DEL TEATRO ESPANOL CONTEMPORANEO</t>
  </si>
  <si>
    <t>0097-8663</t>
  </si>
  <si>
    <t>Estudios Atacamenos</t>
  </si>
  <si>
    <t>0718-1043</t>
  </si>
  <si>
    <t>Estudios Avanzados</t>
  </si>
  <si>
    <t>0718-5022</t>
  </si>
  <si>
    <t>0718-5014</t>
  </si>
  <si>
    <t>Estudios de Asia y Africa</t>
  </si>
  <si>
    <t>0185-0164</t>
  </si>
  <si>
    <t>2448-654X</t>
  </si>
  <si>
    <t>Estudios de Cultura Maya</t>
  </si>
  <si>
    <t>0185-2574</t>
  </si>
  <si>
    <t>2448-5179</t>
  </si>
  <si>
    <t>Estudios de Derecho</t>
  </si>
  <si>
    <t>0120-1867</t>
  </si>
  <si>
    <t>2145-6151</t>
  </si>
  <si>
    <t>Estudios de Economia</t>
  </si>
  <si>
    <t>0718-5286</t>
  </si>
  <si>
    <t>Estudios de Historia de Espana</t>
  </si>
  <si>
    <t>0328-0284</t>
  </si>
  <si>
    <t>2469-0961</t>
  </si>
  <si>
    <t>Estudios de Historia Moderna y Contemporanea de Mexico</t>
  </si>
  <si>
    <t>0185-2620</t>
  </si>
  <si>
    <t>2448-5004</t>
  </si>
  <si>
    <t>Estudios de Historia Novohispana</t>
  </si>
  <si>
    <t>1870-9060</t>
  </si>
  <si>
    <t>2448-6922</t>
  </si>
  <si>
    <t>Estudios de Linguistica-Universidad de Alicante-ELUA</t>
  </si>
  <si>
    <t>0212-7636</t>
  </si>
  <si>
    <t>2171-6692</t>
  </si>
  <si>
    <t>Estudios de Literatura Colombiana</t>
  </si>
  <si>
    <t>0123-4412</t>
  </si>
  <si>
    <t>Estudios de Teoria Literaria-Revista Digital-Artes Letras Humanidades</t>
  </si>
  <si>
    <t>2313-9676</t>
  </si>
  <si>
    <t>Estudios de Traduccion</t>
  </si>
  <si>
    <t>2174-047X</t>
  </si>
  <si>
    <t>2254-1756</t>
  </si>
  <si>
    <t>Estudios del Desarrollo Social-Cuba y America Latina</t>
  </si>
  <si>
    <t>2308-0132</t>
  </si>
  <si>
    <t>Estudios del Habitat</t>
  </si>
  <si>
    <t>0328-929X</t>
  </si>
  <si>
    <t>2422-6483</t>
  </si>
  <si>
    <t>Estudios Demograficos y Urbanos</t>
  </si>
  <si>
    <t>0186-7210</t>
  </si>
  <si>
    <t>2448-6515</t>
  </si>
  <si>
    <t>ESTUDIOS FILOLOGICOS</t>
  </si>
  <si>
    <t>0071-1713</t>
  </si>
  <si>
    <t>0717-6171</t>
  </si>
  <si>
    <t>Estudios Geograficos</t>
  </si>
  <si>
    <t>0014-1496</t>
  </si>
  <si>
    <t>1988-8546</t>
  </si>
  <si>
    <t>Estudios Historicos</t>
  </si>
  <si>
    <t>1688-5317</t>
  </si>
  <si>
    <t>Estudios Irlandeses</t>
  </si>
  <si>
    <t>1699-311X</t>
  </si>
  <si>
    <t>Estudios Romanicos</t>
  </si>
  <si>
    <t>0210-4911</t>
  </si>
  <si>
    <t>1989-614X</t>
  </si>
  <si>
    <t>Estudios Sobre Educacion</t>
  </si>
  <si>
    <t>1578-7001</t>
  </si>
  <si>
    <t>2386-6292</t>
  </si>
  <si>
    <t>Estudios Sociales-Revista Universitaria Semestral</t>
  </si>
  <si>
    <t>0327-4934</t>
  </si>
  <si>
    <t>2250-6950</t>
  </si>
  <si>
    <t>Estudios Socioterritoriales</t>
  </si>
  <si>
    <t>1515-6206</t>
  </si>
  <si>
    <t>1853-4392</t>
  </si>
  <si>
    <t>Estudios-Centro de Estudios Avanzados-Universidad Nacional de Cordoba</t>
  </si>
  <si>
    <t>0328-185X</t>
  </si>
  <si>
    <t>1852-1568</t>
  </si>
  <si>
    <t>Estudos de Literatura Brasileira Contemporanea</t>
  </si>
  <si>
    <t>1518-0158</t>
  </si>
  <si>
    <t>2316-4018</t>
  </si>
  <si>
    <t>Estudos de Religiao</t>
  </si>
  <si>
    <t>0103-801X</t>
  </si>
  <si>
    <t>2176-1078</t>
  </si>
  <si>
    <t>Estudos Historicos</t>
  </si>
  <si>
    <t>0103-2186</t>
  </si>
  <si>
    <t>2178-1494</t>
  </si>
  <si>
    <t>ESTUDOS IBERO-AMERICANOS</t>
  </si>
  <si>
    <t>0101-4064</t>
  </si>
  <si>
    <t>1980-864X</t>
  </si>
  <si>
    <t>Estudos Kantianos</t>
  </si>
  <si>
    <t>2318-0501</t>
  </si>
  <si>
    <t>Estudos Teologicos</t>
  </si>
  <si>
    <t>0101-3130</t>
  </si>
  <si>
    <t>2237-6461</t>
  </si>
  <si>
    <t>ETD Educacao Tematica Digital</t>
  </si>
  <si>
    <t>1676-2592</t>
  </si>
  <si>
    <t>Ethical Perspectives</t>
  </si>
  <si>
    <t>1370-0049</t>
  </si>
  <si>
    <t>1783-1431</t>
  </si>
  <si>
    <t>Ethical Theory and Moral Practice</t>
  </si>
  <si>
    <t>1386-2820</t>
  </si>
  <si>
    <t>1572-8447</t>
  </si>
  <si>
    <t>ETHICS</t>
  </si>
  <si>
    <t>0014-1704</t>
  </si>
  <si>
    <t>1539-297X</t>
  </si>
  <si>
    <t>ETHICS &amp; BEHAVIOR</t>
  </si>
  <si>
    <t>1050-8422</t>
  </si>
  <si>
    <t>1532-7019</t>
  </si>
  <si>
    <t>Ethics &amp; Bioethics</t>
  </si>
  <si>
    <t>1338-5615</t>
  </si>
  <si>
    <t>2453-7829</t>
  </si>
  <si>
    <t>Ethics &amp; Global Politics</t>
  </si>
  <si>
    <t>1654-4951</t>
  </si>
  <si>
    <t>1654-6369</t>
  </si>
  <si>
    <t>Ethics &amp; International Affairs</t>
  </si>
  <si>
    <t>0892-6794</t>
  </si>
  <si>
    <t>1747-7093</t>
  </si>
  <si>
    <t>Ethics and Information Technology</t>
  </si>
  <si>
    <t>1388-1957</t>
  </si>
  <si>
    <t>1572-8439</t>
  </si>
  <si>
    <t>Ethics and Social Welfare</t>
  </si>
  <si>
    <t>1749-6535</t>
  </si>
  <si>
    <t>1749-6543</t>
  </si>
  <si>
    <t>Ethics Policy &amp; Environment</t>
  </si>
  <si>
    <t>2155-0085</t>
  </si>
  <si>
    <t>2155-0093</t>
  </si>
  <si>
    <t>Ethiopian Journal of Health Sciences</t>
  </si>
  <si>
    <t>1029-1857</t>
  </si>
  <si>
    <t>2413-7170</t>
  </si>
  <si>
    <t>ETHNIC AND RACIAL STUDIES</t>
  </si>
  <si>
    <t>0141-9870</t>
  </si>
  <si>
    <t>1466-4356</t>
  </si>
  <si>
    <t>Ethnicities</t>
  </si>
  <si>
    <t>1468-7968</t>
  </si>
  <si>
    <t>1741-2706</t>
  </si>
  <si>
    <t>Ethnoarchaeology</t>
  </si>
  <si>
    <t>1944-2904</t>
  </si>
  <si>
    <t>1944-2890</t>
  </si>
  <si>
    <t>Ethnobiology and Conservation</t>
  </si>
  <si>
    <t>2238-4782</t>
  </si>
  <si>
    <t>Ethnobiology Letters</t>
  </si>
  <si>
    <t>2159-8126</t>
  </si>
  <si>
    <t>Ethnography</t>
  </si>
  <si>
    <t>1466-1381</t>
  </si>
  <si>
    <t>1741-2714</t>
  </si>
  <si>
    <t>Ethnography and Education</t>
  </si>
  <si>
    <t>1745-7823</t>
  </si>
  <si>
    <t>1745-7831</t>
  </si>
  <si>
    <t>ETHNOHISTORY</t>
  </si>
  <si>
    <t>0014-1801</t>
  </si>
  <si>
    <t>1527-5477</t>
  </si>
  <si>
    <t>Ethnologia Scandinavica</t>
  </si>
  <si>
    <t>0348-9698</t>
  </si>
  <si>
    <t>Ethnomusicology Forum</t>
  </si>
  <si>
    <t>1741-1912</t>
  </si>
  <si>
    <t>1741-1920</t>
  </si>
  <si>
    <t>Ethnopolitics</t>
  </si>
  <si>
    <t>1744-9057</t>
  </si>
  <si>
    <t>1744-9065</t>
  </si>
  <si>
    <t>Ethnorema</t>
  </si>
  <si>
    <t>1826-8803</t>
  </si>
  <si>
    <t>ETHNOS</t>
  </si>
  <si>
    <t>0014-1844</t>
  </si>
  <si>
    <t>1469-588X</t>
  </si>
  <si>
    <t>ETHOS</t>
  </si>
  <si>
    <t>0091-2131</t>
  </si>
  <si>
    <t>1548-1352</t>
  </si>
  <si>
    <t>Etic net-Revista Cientifica Electronica de Educacion y Comunicacion en la Sociedad del Conocimiento</t>
  </si>
  <si>
    <t>1695-324X</t>
  </si>
  <si>
    <t>Etica &amp; Cine</t>
  </si>
  <si>
    <t>2250-5660</t>
  </si>
  <si>
    <t>2250-5415</t>
  </si>
  <si>
    <t>Etica &amp; Politica</t>
  </si>
  <si>
    <t>1825-5167</t>
  </si>
  <si>
    <t>Etikonomi</t>
  </si>
  <si>
    <t>1412-8969</t>
  </si>
  <si>
    <t>2461-0771</t>
  </si>
  <si>
    <t>Etnoantropoloski Problemi-Issues in Ethnology and Anthropology</t>
  </si>
  <si>
    <t>0353-1589</t>
  </si>
  <si>
    <t>2334-8801</t>
  </si>
  <si>
    <t>Etnoloska Tribina</t>
  </si>
  <si>
    <t>0351-1944</t>
  </si>
  <si>
    <t>1848-9540</t>
  </si>
  <si>
    <t>ETR&amp;D-EDUCATIONAL TECHNOLOGY RESEARCH AND DEVELOPMENT</t>
  </si>
  <si>
    <t>1042-1629</t>
  </si>
  <si>
    <t>1556-6501</t>
  </si>
  <si>
    <t>ETUDES ANGLAISES</t>
  </si>
  <si>
    <t>0014-195X</t>
  </si>
  <si>
    <t>Etudes Episteme</t>
  </si>
  <si>
    <t>1634-0450</t>
  </si>
  <si>
    <t>ETUDES FRANCAISES</t>
  </si>
  <si>
    <t>0014-2085</t>
  </si>
  <si>
    <t>1492-1405</t>
  </si>
  <si>
    <t>ETUDES GERMANIQUES</t>
  </si>
  <si>
    <t>0014-2115</t>
  </si>
  <si>
    <t>Etudes Inuit Studies</t>
  </si>
  <si>
    <t>0701-1008</t>
  </si>
  <si>
    <t>ETUDES LITTERAIRES</t>
  </si>
  <si>
    <t>0014-214X</t>
  </si>
  <si>
    <t>ETUDES PHILOSOPHIQUES</t>
  </si>
  <si>
    <t>0014-2166</t>
  </si>
  <si>
    <t>2101-0056</t>
  </si>
  <si>
    <t>Etudes Ricoeuriennes-Ricoeur Studies</t>
  </si>
  <si>
    <t>2156-7808</t>
  </si>
  <si>
    <t>Etudes Romanes de Brno</t>
  </si>
  <si>
    <t>1803-7399</t>
  </si>
  <si>
    <t>2336-4416</t>
  </si>
  <si>
    <t>ETUDES THEOLOGIQUES ET RELIGIEUSES</t>
  </si>
  <si>
    <t>0014-2239</t>
  </si>
  <si>
    <t>Eugene O Neill Review</t>
  </si>
  <si>
    <t>1040-9483</t>
  </si>
  <si>
    <t>2161-4318</t>
  </si>
  <si>
    <t>EUPHORION-ZEITSCHRIFT FUR LITERATURGESCHICHTE</t>
  </si>
  <si>
    <t>0014-2328</t>
  </si>
  <si>
    <t>Euphrosyne-Revista de Filologia Classica</t>
  </si>
  <si>
    <t>0870-0133</t>
  </si>
  <si>
    <t>2736-3082</t>
  </si>
  <si>
    <t>EurAmerica</t>
  </si>
  <si>
    <t>1021-3058</t>
  </si>
  <si>
    <t>1991-7864</t>
  </si>
  <si>
    <t>Eurasian Business Review</t>
  </si>
  <si>
    <t>1309-4297</t>
  </si>
  <si>
    <t>2147-4281</t>
  </si>
  <si>
    <t>Eurasian Chemico-Technological Journal</t>
  </si>
  <si>
    <t>1562-3920</t>
  </si>
  <si>
    <t>Eurasian Economic Review</t>
  </si>
  <si>
    <t>1309-422X</t>
  </si>
  <si>
    <t>2147-429X</t>
  </si>
  <si>
    <t>EURASIAN GEOGRAPHY AND ECONOMICS</t>
  </si>
  <si>
    <t>1538-7216</t>
  </si>
  <si>
    <t>1938-2863</t>
  </si>
  <si>
    <t>Eurasian Journal of Emergency Medicine</t>
  </si>
  <si>
    <t>2149-5807</t>
  </si>
  <si>
    <t>2149-6048</t>
  </si>
  <si>
    <t>Eurasian Journal of Mathematical and Computer Applications</t>
  </si>
  <si>
    <t>2306-6172</t>
  </si>
  <si>
    <t>2308-9822</t>
  </si>
  <si>
    <t>Eurasian Journal of Medicine</t>
  </si>
  <si>
    <t>1308-8742</t>
  </si>
  <si>
    <t>Eurasian Journal of Pulmonology</t>
  </si>
  <si>
    <t>2148-3620</t>
  </si>
  <si>
    <t>2148-5402</t>
  </si>
  <si>
    <t>Eurasian Mathematical Journal</t>
  </si>
  <si>
    <t>2077-9879</t>
  </si>
  <si>
    <t>Eurasian Mining</t>
  </si>
  <si>
    <t>2072-0823</t>
  </si>
  <si>
    <t>2414-0120</t>
  </si>
  <si>
    <t>EURASIP Journal on Information Security</t>
  </si>
  <si>
    <t>2510-523X</t>
  </si>
  <si>
    <t>Eureka-Revista Cientifica de Psicologia</t>
  </si>
  <si>
    <t>2218-0559</t>
  </si>
  <si>
    <t>2220-9026</t>
  </si>
  <si>
    <t>EURE-REVISTA LATINOAMERICANA DE ESTUDIOS URBANO REGIONALES</t>
  </si>
  <si>
    <t>0250-7161</t>
  </si>
  <si>
    <t>0717-6236</t>
  </si>
  <si>
    <t>EURO Journal on Computational Optimization</t>
  </si>
  <si>
    <t>2192-4406</t>
  </si>
  <si>
    <t>2192-4414</t>
  </si>
  <si>
    <t>EURO Journal on Decision Processes</t>
  </si>
  <si>
    <t>2193-9438</t>
  </si>
  <si>
    <t>2193-9446</t>
  </si>
  <si>
    <t>EURO Journal on Transportation and Logistics</t>
  </si>
  <si>
    <t>2192-4376</t>
  </si>
  <si>
    <t>2192-4384</t>
  </si>
  <si>
    <t>EuroChoices</t>
  </si>
  <si>
    <t>1478-0917</t>
  </si>
  <si>
    <t>1746-692X</t>
  </si>
  <si>
    <t>EuroMed Journal of Business</t>
  </si>
  <si>
    <t>1450-2194</t>
  </si>
  <si>
    <t>1758-888X</t>
  </si>
  <si>
    <t>Euro-Mediterranean Journal for Environmental Integration</t>
  </si>
  <si>
    <t>2365-6433</t>
  </si>
  <si>
    <t>2365-7448</t>
  </si>
  <si>
    <t>European Accounting Review</t>
  </si>
  <si>
    <t>0963-8180</t>
  </si>
  <si>
    <t>1468-4497</t>
  </si>
  <si>
    <t>European Actuarial Journal</t>
  </si>
  <si>
    <t>2190-9733</t>
  </si>
  <si>
    <t>2190-9741</t>
  </si>
  <si>
    <t>European Annals of Allergy and Clinical Immunology</t>
  </si>
  <si>
    <t>1764-1489</t>
  </si>
  <si>
    <t>European Archives of Paediatric Dentistry</t>
  </si>
  <si>
    <t>1818-6300</t>
  </si>
  <si>
    <t>1996-9805</t>
  </si>
  <si>
    <t>European Burn Journal</t>
  </si>
  <si>
    <t>2673-1991</t>
  </si>
  <si>
    <t>European Business Organization Law Review</t>
  </si>
  <si>
    <t>1566-7529</t>
  </si>
  <si>
    <t>1741-6205</t>
  </si>
  <si>
    <t>European Business Review</t>
  </si>
  <si>
    <t>0955-534X</t>
  </si>
  <si>
    <t>1758-7107</t>
  </si>
  <si>
    <t>European Cardiology Review</t>
  </si>
  <si>
    <t>1758-3756</t>
  </si>
  <si>
    <t>European Clinical Respiratory Journal</t>
  </si>
  <si>
    <t>2001-8525</t>
  </si>
  <si>
    <t>European Comic Art</t>
  </si>
  <si>
    <t>1754-3797</t>
  </si>
  <si>
    <t>1754-3800</t>
  </si>
  <si>
    <t>European Company and Financial Law Review</t>
  </si>
  <si>
    <t>1613-2548</t>
  </si>
  <si>
    <t>1613-2556</t>
  </si>
  <si>
    <t>European Constitutional Law Review</t>
  </si>
  <si>
    <t>1574-0196</t>
  </si>
  <si>
    <t>1744-5515</t>
  </si>
  <si>
    <t>European Countryside</t>
  </si>
  <si>
    <t>1803-8417</t>
  </si>
  <si>
    <t>European Early Childhood Education Research Journal</t>
  </si>
  <si>
    <t>1350-293X</t>
  </si>
  <si>
    <t>1752-1807</t>
  </si>
  <si>
    <t>EUROPEAN EATING DISORDERS REVIEW</t>
  </si>
  <si>
    <t>1072-4133</t>
  </si>
  <si>
    <t>1099-0968</t>
  </si>
  <si>
    <t>EUROPEAN ECONOMIC REVIEW</t>
  </si>
  <si>
    <t>0014-2921</t>
  </si>
  <si>
    <t>1873-572X</t>
  </si>
  <si>
    <t>European Education</t>
  </si>
  <si>
    <t>1056-4934</t>
  </si>
  <si>
    <t>1944-7086</t>
  </si>
  <si>
    <t>European Educational Research Journal</t>
  </si>
  <si>
    <t>1474-9041</t>
  </si>
  <si>
    <t>European Endodontic Journal</t>
  </si>
  <si>
    <t>2548-0839</t>
  </si>
  <si>
    <t>European Financial Management</t>
  </si>
  <si>
    <t>1354-7798</t>
  </si>
  <si>
    <t>1468-036X</t>
  </si>
  <si>
    <t>European Heart Journal - Digital Health</t>
  </si>
  <si>
    <t>2634-3916</t>
  </si>
  <si>
    <t>EUROPEAN HISTORY QUARTERLY</t>
  </si>
  <si>
    <t>0265-6914</t>
  </si>
  <si>
    <t>1461-7110</t>
  </si>
  <si>
    <t>European Journal for Sport and Society</t>
  </si>
  <si>
    <t>1613-8171</t>
  </si>
  <si>
    <t>2380-5919</t>
  </si>
  <si>
    <t>European Journal of Ageing</t>
  </si>
  <si>
    <t>1613-9372</t>
  </si>
  <si>
    <t>1613-9380</t>
  </si>
  <si>
    <t>European Journal of American Studies</t>
  </si>
  <si>
    <t>1991-9336</t>
  </si>
  <si>
    <t>European Journal of Anatomy</t>
  </si>
  <si>
    <t>1136-4890</t>
  </si>
  <si>
    <t>2340-311X</t>
  </si>
  <si>
    <t>European Journal of Applied Linguistics</t>
  </si>
  <si>
    <t>2192-9521</t>
  </si>
  <si>
    <t>2192-953X</t>
  </si>
  <si>
    <t>European Journal of Archaeology</t>
  </si>
  <si>
    <t>1461-9571</t>
  </si>
  <si>
    <t>1741-2722</t>
  </si>
  <si>
    <t>European Journal of Breast Health</t>
  </si>
  <si>
    <t>2587-0831</t>
  </si>
  <si>
    <t>EUROPEAN JOURNAL OF COMMUNICATION</t>
  </si>
  <si>
    <t>0267-3231</t>
  </si>
  <si>
    <t>1460-3705</t>
  </si>
  <si>
    <t>European Journal of Comparative Economics</t>
  </si>
  <si>
    <t>1824-2979</t>
  </si>
  <si>
    <t>European Journal of Comparative Law and Governance</t>
  </si>
  <si>
    <t>2213-4506</t>
  </si>
  <si>
    <t>2213-4514</t>
  </si>
  <si>
    <t>European Journal of Computational Mechanics</t>
  </si>
  <si>
    <t>1779-7179</t>
  </si>
  <si>
    <t>1958-5829</t>
  </si>
  <si>
    <t>European Journal of Criminology</t>
  </si>
  <si>
    <t>1477-3708</t>
  </si>
  <si>
    <t>1741-2609</t>
  </si>
  <si>
    <t>European Journal of Cultural Management and Policy</t>
  </si>
  <si>
    <t>2663-5771</t>
  </si>
  <si>
    <t>European Journal of Cultural Studies</t>
  </si>
  <si>
    <t>1367-5494</t>
  </si>
  <si>
    <t>1460-3551</t>
  </si>
  <si>
    <t>European Journal of Development Research</t>
  </si>
  <si>
    <t>0957-8811</t>
  </si>
  <si>
    <t>1743-9728</t>
  </si>
  <si>
    <t>European Journal of Developmental Psychology</t>
  </si>
  <si>
    <t>1740-5629</t>
  </si>
  <si>
    <t>1740-5610</t>
  </si>
  <si>
    <t>European Journal of Economics and Economic Policies-Intervention</t>
  </si>
  <si>
    <t>2052-7764</t>
  </si>
  <si>
    <t>2052-7772</t>
  </si>
  <si>
    <t>European Journal of Education</t>
  </si>
  <si>
    <t>0141-8211</t>
  </si>
  <si>
    <t>1465-3435</t>
  </si>
  <si>
    <t>European Journal of Education and Psychology</t>
  </si>
  <si>
    <t>1888-8992</t>
  </si>
  <si>
    <t>1989-2209</t>
  </si>
  <si>
    <t>European Journal of Engineering Education</t>
  </si>
  <si>
    <t>0304-3797</t>
  </si>
  <si>
    <t>1469-5898</t>
  </si>
  <si>
    <t>European Journal of English Studies</t>
  </si>
  <si>
    <t>1382-5577</t>
  </si>
  <si>
    <t>1744-4233</t>
  </si>
  <si>
    <t>European Journal of Environmental Sciences</t>
  </si>
  <si>
    <t>1805-0174</t>
  </si>
  <si>
    <t>2336-1964</t>
  </si>
  <si>
    <t>European Journal of Finance</t>
  </si>
  <si>
    <t>1351-847X</t>
  </si>
  <si>
    <t>1466-4364</t>
  </si>
  <si>
    <t>European Journal of Futures Research</t>
  </si>
  <si>
    <t>2195-4194</t>
  </si>
  <si>
    <t>2195-2248</t>
  </si>
  <si>
    <t>European Journal of Geriatrics and Gerontology</t>
  </si>
  <si>
    <t>2687-2625</t>
  </si>
  <si>
    <t>European Journal of Health Economics</t>
  </si>
  <si>
    <t>1618-7598</t>
  </si>
  <si>
    <t>1618-7601</t>
  </si>
  <si>
    <t>European Journal of Health Psychology</t>
  </si>
  <si>
    <t>2512-8442</t>
  </si>
  <si>
    <t>2512-8450</t>
  </si>
  <si>
    <t>European Journal of Higher Education</t>
  </si>
  <si>
    <t>2156-8235</t>
  </si>
  <si>
    <t>2156-8243</t>
  </si>
  <si>
    <t>European Journal of Hybrid Imaging</t>
  </si>
  <si>
    <t>2510-3636</t>
  </si>
  <si>
    <t>EUROPEAN JOURNAL OF INDUSTRIAL RELATIONS</t>
  </si>
  <si>
    <t>0959-6801</t>
  </si>
  <si>
    <t>1461-7129</t>
  </si>
  <si>
    <t>European Journal of Innovation Management</t>
  </si>
  <si>
    <t>1460-1060</t>
  </si>
  <si>
    <t>1758-7115</t>
  </si>
  <si>
    <t>European Journal of International Law</t>
  </si>
  <si>
    <t>0938-5428</t>
  </si>
  <si>
    <t>1464-3596</t>
  </si>
  <si>
    <t>European Journal of International Management</t>
  </si>
  <si>
    <t>1751-6757</t>
  </si>
  <si>
    <t>1751-6765</t>
  </si>
  <si>
    <t>EUROPEAN JOURNAL OF INTERNATIONAL RELATIONS</t>
  </si>
  <si>
    <t>1354-0661</t>
  </si>
  <si>
    <t>1460-3713</t>
  </si>
  <si>
    <t>European Journal of International Security</t>
  </si>
  <si>
    <t>2057-5637</t>
  </si>
  <si>
    <t>2057-5645</t>
  </si>
  <si>
    <t>European Journal of Investigation in Health Psychology and Education</t>
  </si>
  <si>
    <t>2254-9625</t>
  </si>
  <si>
    <t>European Journal of Jewish Studies</t>
  </si>
  <si>
    <t>1025-9996</t>
  </si>
  <si>
    <t>1872-471X</t>
  </si>
  <si>
    <t>European Journal of Korean Studies</t>
  </si>
  <si>
    <t>2631-4134</t>
  </si>
  <si>
    <t>2516-5399</t>
  </si>
  <si>
    <t>European Journal of Law and Economics</t>
  </si>
  <si>
    <t>0929-1261</t>
  </si>
  <si>
    <t>1572-9990</t>
  </si>
  <si>
    <t>European Journal of Legal Studies</t>
  </si>
  <si>
    <t>1973-2937</t>
  </si>
  <si>
    <t>European Journal of Management and Business Economics</t>
  </si>
  <si>
    <t>2444-8451</t>
  </si>
  <si>
    <t>2444-8494</t>
  </si>
  <si>
    <t>EUROPEAN JOURNAL OF MARKETING</t>
  </si>
  <si>
    <t>0309-0566</t>
  </si>
  <si>
    <t>1758-7123</t>
  </si>
  <si>
    <t>European Journal of Mathematics</t>
  </si>
  <si>
    <t>2199-675X</t>
  </si>
  <si>
    <t>2199-6768</t>
  </si>
  <si>
    <t>European Journal of Media Art and Photography</t>
  </si>
  <si>
    <t>1339-4940</t>
  </si>
  <si>
    <t>European Journal of Medicinal Chemistry Reports</t>
  </si>
  <si>
    <t>2772-4174</t>
  </si>
  <si>
    <t>European Journal of Mental Health</t>
  </si>
  <si>
    <t>1788-4934</t>
  </si>
  <si>
    <t>1788-7119</t>
  </si>
  <si>
    <t>European Journal of Microbiology and Immunology</t>
  </si>
  <si>
    <t>2062-8633</t>
  </si>
  <si>
    <t>European Journal of Midwifery</t>
  </si>
  <si>
    <t>2585-2906</t>
  </si>
  <si>
    <t>EUROPEAN JOURNAL OF MIGRATION AND LAW</t>
  </si>
  <si>
    <t>1388-364X</t>
  </si>
  <si>
    <t>1571-8166</t>
  </si>
  <si>
    <t>European Journal of Obstetrics &amp; Gynecology and Reproductive Biology-X</t>
  </si>
  <si>
    <t>2590-1613</t>
  </si>
  <si>
    <t>European Journal of Orthopaedic Surgery and Traumatology</t>
  </si>
  <si>
    <t>1633-8065</t>
  </si>
  <si>
    <t>1432-1068</t>
  </si>
  <si>
    <t>EUROPEAN JOURNAL OF PERSONALITY</t>
  </si>
  <si>
    <t>0890-2070</t>
  </si>
  <si>
    <t>1099-0984</t>
  </si>
  <si>
    <t>EUROPEAN JOURNAL OF PHILOSOPHY</t>
  </si>
  <si>
    <t>0966-8373</t>
  </si>
  <si>
    <t>1468-0378</t>
  </si>
  <si>
    <t>European Journal of Physiotherapy</t>
  </si>
  <si>
    <t>2167-9169</t>
  </si>
  <si>
    <t>2167-9177</t>
  </si>
  <si>
    <t>European Journal of Political Economy</t>
  </si>
  <si>
    <t>0176-2680</t>
  </si>
  <si>
    <t>1873-5703</t>
  </si>
  <si>
    <t>EUROPEAN JOURNAL OF POLITICAL RESEARCH</t>
  </si>
  <si>
    <t>0304-4130</t>
  </si>
  <si>
    <t>1475-6765</t>
  </si>
  <si>
    <t>European Journal of Political Theory</t>
  </si>
  <si>
    <t>1474-8851</t>
  </si>
  <si>
    <t>1741-2730</t>
  </si>
  <si>
    <t>European Journal of Politics and Gender</t>
  </si>
  <si>
    <t>2515-1088</t>
  </si>
  <si>
    <t>2515-1096</t>
  </si>
  <si>
    <t>European Journal of Population-Revue Europeenne de Demographie</t>
  </si>
  <si>
    <t>0168-6577</t>
  </si>
  <si>
    <t>1572-9885</t>
  </si>
  <si>
    <t>European Journal of Pragmatism and American Philosophy</t>
  </si>
  <si>
    <t>2036-4091</t>
  </si>
  <si>
    <t>European Journal of Prosthodontics and Restorative Dentistry</t>
  </si>
  <si>
    <t>0965-7452</t>
  </si>
  <si>
    <t>2396-8893</t>
  </si>
  <si>
    <t>EUROPEAN JOURNAL OF PSYCHIATRY</t>
  </si>
  <si>
    <t>0213-6163</t>
  </si>
  <si>
    <t>EUROPEAN JOURNAL OF PSYCHOLOGICAL ASSESSMENT</t>
  </si>
  <si>
    <t>1015-5759</t>
  </si>
  <si>
    <t>2151-2426</t>
  </si>
  <si>
    <t>European Journal of Psychology Applied to Legal Context</t>
  </si>
  <si>
    <t>1889-1861</t>
  </si>
  <si>
    <t>1989-4007</t>
  </si>
  <si>
    <t>EUROPEAN JOURNAL OF PSYCHOLOGY OF EDUCATION</t>
  </si>
  <si>
    <t>0256-2928</t>
  </si>
  <si>
    <t>1878-5174</t>
  </si>
  <si>
    <t>European Journal of Psychology Open</t>
  </si>
  <si>
    <t>2673-8627</t>
  </si>
  <si>
    <t>European Journal of Psychotherapy &amp; Counselling</t>
  </si>
  <si>
    <t>1364-2537</t>
  </si>
  <si>
    <t>1469-5901</t>
  </si>
  <si>
    <t>European Journal of Psychotraumatology</t>
  </si>
  <si>
    <t>2000-8198</t>
  </si>
  <si>
    <t>2000-8066</t>
  </si>
  <si>
    <t>European Journal of Radiology Open</t>
  </si>
  <si>
    <t>2352-0477</t>
  </si>
  <si>
    <t>European Journal of Rheumatology</t>
  </si>
  <si>
    <t>2147-9720</t>
  </si>
  <si>
    <t>2148-4279</t>
  </si>
  <si>
    <t>European Journal of Risk Regulation</t>
  </si>
  <si>
    <t>1867-299X</t>
  </si>
  <si>
    <t>2190-8249</t>
  </si>
  <si>
    <t>European Journal of Scandinavian Studies</t>
  </si>
  <si>
    <t>2191-9399</t>
  </si>
  <si>
    <t>2191-9402</t>
  </si>
  <si>
    <t>European Journal of Science and Theology</t>
  </si>
  <si>
    <t>1841-0464</t>
  </si>
  <si>
    <t>1842-8517</t>
  </si>
  <si>
    <t>EUROPEAN JOURNAL OF SOCIAL PSYCHOLOGY</t>
  </si>
  <si>
    <t>0046-2772</t>
  </si>
  <si>
    <t>1099-0992</t>
  </si>
  <si>
    <t>European Journal of Social Security</t>
  </si>
  <si>
    <t>1388-2627</t>
  </si>
  <si>
    <t>2399-2948</t>
  </si>
  <si>
    <t>European Journal of Social Theory</t>
  </si>
  <si>
    <t>1368-4310</t>
  </si>
  <si>
    <t>1461-7137</t>
  </si>
  <si>
    <t>European Journal of Social Work</t>
  </si>
  <si>
    <t>1369-1457</t>
  </si>
  <si>
    <t>1468-2664</t>
  </si>
  <si>
    <t>European Journal of Special Needs Education</t>
  </si>
  <si>
    <t>0885-6257</t>
  </si>
  <si>
    <t>1469-591X</t>
  </si>
  <si>
    <t>European Journal of Teacher Education</t>
  </si>
  <si>
    <t>0261-9768</t>
  </si>
  <si>
    <t>1469-5928</t>
  </si>
  <si>
    <t>European Journal of Therapeutics</t>
  </si>
  <si>
    <t>2564-7784</t>
  </si>
  <si>
    <t>2564-7040</t>
  </si>
  <si>
    <t>European Journal of Tourism Hospitality and Recreation</t>
  </si>
  <si>
    <t>2182-4924</t>
  </si>
  <si>
    <t>2182-4916</t>
  </si>
  <si>
    <t>European Journal of Tourism Research</t>
  </si>
  <si>
    <t>1994-7658</t>
  </si>
  <si>
    <t>1314-0817</t>
  </si>
  <si>
    <t>European Journal of Training and Development</t>
  </si>
  <si>
    <t>2046-9012</t>
  </si>
  <si>
    <t>2046-9020</t>
  </si>
  <si>
    <t>European Journal of Transformation Studies</t>
  </si>
  <si>
    <t>2298-0997</t>
  </si>
  <si>
    <t>European Journal of Translational Myology</t>
  </si>
  <si>
    <t>2037-7452</t>
  </si>
  <si>
    <t>2037-7460</t>
  </si>
  <si>
    <t>European Journal of Trauma &amp; Dissociation</t>
  </si>
  <si>
    <t>2468-7499</t>
  </si>
  <si>
    <t>EUROPEAN JOURNAL OF WOMENS STUDIES</t>
  </si>
  <si>
    <t>1350-5068</t>
  </si>
  <si>
    <t>1461-7420</t>
  </si>
  <si>
    <t>European Journal of Work and Organizational Psychology</t>
  </si>
  <si>
    <t>1359-432X</t>
  </si>
  <si>
    <t>1464-0643</t>
  </si>
  <si>
    <t>European Journal on Criminal Policy and Research</t>
  </si>
  <si>
    <t>0928-1371</t>
  </si>
  <si>
    <t>1572-9869</t>
  </si>
  <si>
    <t>European Judaism-A Journal for the New Europe</t>
  </si>
  <si>
    <t>0014-3006</t>
  </si>
  <si>
    <t>1752-2323</t>
  </si>
  <si>
    <t>European Labour Law Journal</t>
  </si>
  <si>
    <t>2031-9525</t>
  </si>
  <si>
    <t>2399-5556</t>
  </si>
  <si>
    <t>European Law Journal</t>
  </si>
  <si>
    <t>1351-5993</t>
  </si>
  <si>
    <t>1468-0386</t>
  </si>
  <si>
    <t>European Law Review</t>
  </si>
  <si>
    <t>0307-5400</t>
  </si>
  <si>
    <t>European Legacy-Toward New Paradigms</t>
  </si>
  <si>
    <t>1084-8770</t>
  </si>
  <si>
    <t>1470-1316</t>
  </si>
  <si>
    <t>European Management Journal</t>
  </si>
  <si>
    <t>0263-2373</t>
  </si>
  <si>
    <t>1873-5681</t>
  </si>
  <si>
    <t>European Management Review</t>
  </si>
  <si>
    <t>1740-4754</t>
  </si>
  <si>
    <t>1740-4762</t>
  </si>
  <si>
    <t>European Oral Research</t>
  </si>
  <si>
    <t>2630-6158</t>
  </si>
  <si>
    <t>2651-2823</t>
  </si>
  <si>
    <t>European Physical Education Review</t>
  </si>
  <si>
    <t>1356-336X</t>
  </si>
  <si>
    <t>1741-2749</t>
  </si>
  <si>
    <t>EUROPEAN PLANNING STUDIES</t>
  </si>
  <si>
    <t>0965-4313</t>
  </si>
  <si>
    <t>1469-5944</t>
  </si>
  <si>
    <t>European Policy Analysis</t>
  </si>
  <si>
    <t>2380-6567</t>
  </si>
  <si>
    <t>European Political Science</t>
  </si>
  <si>
    <t>1680-4333</t>
  </si>
  <si>
    <t>1682-0983</t>
  </si>
  <si>
    <t>European Political Science Review</t>
  </si>
  <si>
    <t>1755-7739</t>
  </si>
  <si>
    <t>1755-7747</t>
  </si>
  <si>
    <t>EUROPEAN PSYCHOLOGIST</t>
  </si>
  <si>
    <t>1016-9040</t>
  </si>
  <si>
    <t>1878-531X</t>
  </si>
  <si>
    <t>European Public Law</t>
  </si>
  <si>
    <t>1354-3725</t>
  </si>
  <si>
    <t>1875-8207</t>
  </si>
  <si>
    <t>European Radiology Experimental</t>
  </si>
  <si>
    <t>2509-9280</t>
  </si>
  <si>
    <t>European Research on Management and Business Economics</t>
  </si>
  <si>
    <t>2444-8834</t>
  </si>
  <si>
    <t>2444-8842</t>
  </si>
  <si>
    <t>EUROPEAN REVIEW OF APPLIED PSYCHOLOGY-REVUE EUROPEENNE DE PSYCHOLOGIE APPLIQUEE</t>
  </si>
  <si>
    <t>1162-9088</t>
  </si>
  <si>
    <t>European Review of Economic History</t>
  </si>
  <si>
    <t>1361-4916</t>
  </si>
  <si>
    <t>1474-0044</t>
  </si>
  <si>
    <t>European Review of History-Revue Europeenne d Histoire</t>
  </si>
  <si>
    <t>1350-7486</t>
  </si>
  <si>
    <t>1469-8293</t>
  </si>
  <si>
    <t>European Review of International Studies</t>
  </si>
  <si>
    <t>2196-6923</t>
  </si>
  <si>
    <t>2196-7415</t>
  </si>
  <si>
    <t>European Review of Private Law</t>
  </si>
  <si>
    <t>0928-9801</t>
  </si>
  <si>
    <t>1875-8371</t>
  </si>
  <si>
    <t>European Review of Social Psychology</t>
  </si>
  <si>
    <t>1046-3283</t>
  </si>
  <si>
    <t>1479-277X</t>
  </si>
  <si>
    <t>European Romantic Review</t>
  </si>
  <si>
    <t>1050-9585</t>
  </si>
  <si>
    <t>1740-4657</t>
  </si>
  <si>
    <t>European Security</t>
  </si>
  <si>
    <t>0966-2839</t>
  </si>
  <si>
    <t>1746-1545</t>
  </si>
  <si>
    <t>EUROPEAN SOCIETIES</t>
  </si>
  <si>
    <t>1461-6696</t>
  </si>
  <si>
    <t>1469-8307</t>
  </si>
  <si>
    <t>EUROPEAN SOCIOLOGICAL REVIEW</t>
  </si>
  <si>
    <t>0266-7215</t>
  </si>
  <si>
    <t>1468-2672</t>
  </si>
  <si>
    <t>European Sport Management Quarterly</t>
  </si>
  <si>
    <t>1618-4742</t>
  </si>
  <si>
    <t>1746-031X</t>
  </si>
  <si>
    <t>EUROPEAN UNION POLITICS</t>
  </si>
  <si>
    <t>1465-1165</t>
  </si>
  <si>
    <t>1741-2757</t>
  </si>
  <si>
    <t>EUROPEAN URBAN AND REGIONAL STUDIES</t>
  </si>
  <si>
    <t>0969-7764</t>
  </si>
  <si>
    <t>1461-7145</t>
  </si>
  <si>
    <t>EUROPE-ASIA STUDIES</t>
  </si>
  <si>
    <t>0966-8136</t>
  </si>
  <si>
    <t>1465-3427</t>
  </si>
  <si>
    <t>EUROPE-REVUE LITTERAIRE MENSUELLE</t>
  </si>
  <si>
    <t>0014-2751</t>
  </si>
  <si>
    <t>Europes Journal of Psychology</t>
  </si>
  <si>
    <t>1841-0413</t>
  </si>
  <si>
    <t>Europolity-Continuity and Change in European Governance</t>
  </si>
  <si>
    <t>2344-2255</t>
  </si>
  <si>
    <t>2247-7721</t>
  </si>
  <si>
    <t>Euskera</t>
  </si>
  <si>
    <t>0210-1564</t>
  </si>
  <si>
    <t>Evaluation</t>
  </si>
  <si>
    <t>1356-3890</t>
  </si>
  <si>
    <t>1461-7153</t>
  </si>
  <si>
    <t>EVALUATION AND PROGRAM PLANNING</t>
  </si>
  <si>
    <t>0149-7189</t>
  </si>
  <si>
    <t>1873-7870</t>
  </si>
  <si>
    <t>EVALUATION REVIEW</t>
  </si>
  <si>
    <t>0193-841X</t>
  </si>
  <si>
    <t>1552-3926</t>
  </si>
  <si>
    <t>EVENT MANAGEMENT</t>
  </si>
  <si>
    <t>1525-9951</t>
  </si>
  <si>
    <t>1943-4308</t>
  </si>
  <si>
    <t>Evidence &amp; Policy</t>
  </si>
  <si>
    <t>1744-2648</t>
  </si>
  <si>
    <t>1744-2656</t>
  </si>
  <si>
    <t>EVOLUTION PSYCHIATRIQUE</t>
  </si>
  <si>
    <t>0014-3855</t>
  </si>
  <si>
    <t>1769-6674</t>
  </si>
  <si>
    <t>Evolutionary and Institutional Economics Review</t>
  </si>
  <si>
    <t>1349-4961</t>
  </si>
  <si>
    <t>2188-2096</t>
  </si>
  <si>
    <t>EVOLUTIONARY ANTHROPOLOGY</t>
  </si>
  <si>
    <t>1060-1538</t>
  </si>
  <si>
    <t>1520-6505</t>
  </si>
  <si>
    <t>Evolutionary Behavioral Sciences</t>
  </si>
  <si>
    <t>2330-2925</t>
  </si>
  <si>
    <t>2330-2933</t>
  </si>
  <si>
    <t>Evolutionary Human Sciences</t>
  </si>
  <si>
    <t>2513-843X</t>
  </si>
  <si>
    <t>Evolutionary Intelligence</t>
  </si>
  <si>
    <t>1864-5909</t>
  </si>
  <si>
    <t>1864-5917</t>
  </si>
  <si>
    <t>Evolutionary Psychological Science</t>
  </si>
  <si>
    <t>2198-9885</t>
  </si>
  <si>
    <t>Evolutionary Psychology</t>
  </si>
  <si>
    <t>1474-7049</t>
  </si>
  <si>
    <t>Ewha Medical Journal</t>
  </si>
  <si>
    <t>2234-3180</t>
  </si>
  <si>
    <t>2234-2591</t>
  </si>
  <si>
    <t>EXCEPTIONAL CHILDREN</t>
  </si>
  <si>
    <t>0014-4029</t>
  </si>
  <si>
    <t>2163-5560</t>
  </si>
  <si>
    <t>Exceptionality</t>
  </si>
  <si>
    <t>0936-2835</t>
  </si>
  <si>
    <t>1532-7035</t>
  </si>
  <si>
    <t>Exchange-Journal of Contemporary Christianities in Context</t>
  </si>
  <si>
    <t>0166-2740</t>
  </si>
  <si>
    <t>1572-543X</t>
  </si>
  <si>
    <t>Exemplaria Classica</t>
  </si>
  <si>
    <t>1699-3225</t>
  </si>
  <si>
    <t>2173-6839</t>
  </si>
  <si>
    <t>Exemplaria-Medieval Early Modern Theory</t>
  </si>
  <si>
    <t>1041-2573</t>
  </si>
  <si>
    <t>1753-3074</t>
  </si>
  <si>
    <t>Exercer-La Revue Francophone de Medecine Generale</t>
  </si>
  <si>
    <t>0998-3953</t>
  </si>
  <si>
    <t>1961-9138</t>
  </si>
  <si>
    <t>Experiment-A Journal of Russian Culture</t>
  </si>
  <si>
    <t>1084-4945</t>
  </si>
  <si>
    <t>2211-730X</t>
  </si>
  <si>
    <t>Experimental and Computational Multiphase Flow</t>
  </si>
  <si>
    <t>2661-8869</t>
  </si>
  <si>
    <t>2661-8877</t>
  </si>
  <si>
    <t>EXPERIMENTAL ECONOMICS</t>
  </si>
  <si>
    <t>1386-4157</t>
  </si>
  <si>
    <t>1573-6938</t>
  </si>
  <si>
    <t>EXPERIMENTAL MATHEMATICS</t>
  </si>
  <si>
    <t>1058-6458</t>
  </si>
  <si>
    <t>1944-950X</t>
  </si>
  <si>
    <t>EXPERIMENTAL PSYCHOLOGY</t>
  </si>
  <si>
    <t>1618-3169</t>
  </si>
  <si>
    <t>2190-5142</t>
  </si>
  <si>
    <t>Expert Review of Cardiovascular Therapy</t>
  </si>
  <si>
    <t>1477-9072</t>
  </si>
  <si>
    <t>1744-8344</t>
  </si>
  <si>
    <t>Expert Review of Endocrinology &amp; Metabolism</t>
  </si>
  <si>
    <t>1744-6651</t>
  </si>
  <si>
    <t>1744-8417</t>
  </si>
  <si>
    <t>Expert Review of Precision Medicine and Drug Development</t>
  </si>
  <si>
    <t>2380-8993</t>
  </si>
  <si>
    <t>EXPLICATOR</t>
  </si>
  <si>
    <t>0014-4940</t>
  </si>
  <si>
    <t>1939-926X</t>
  </si>
  <si>
    <t>EXPLORATIONS IN ECONOMIC HISTORY</t>
  </si>
  <si>
    <t>0014-4983</t>
  </si>
  <si>
    <t>1090-2457</t>
  </si>
  <si>
    <t>Explorations in Renaissance Culture</t>
  </si>
  <si>
    <t>0098-2474</t>
  </si>
  <si>
    <t>2352-6963</t>
  </si>
  <si>
    <t>Exploratory Research in Clinical and Social Pharmacy</t>
  </si>
  <si>
    <t>2667-2766</t>
  </si>
  <si>
    <t>EXPOSITORY TIMES</t>
  </si>
  <si>
    <t>0014-5246</t>
  </si>
  <si>
    <t>1745-5308</t>
  </si>
  <si>
    <t>Expressions maghrebines</t>
  </si>
  <si>
    <t>1540-0085</t>
  </si>
  <si>
    <t>2475-2401</t>
  </si>
  <si>
    <t>Extractive Industries and Society</t>
  </si>
  <si>
    <t>2214-790X</t>
  </si>
  <si>
    <t>2214-7918</t>
  </si>
  <si>
    <t>EXTRAPOLATION</t>
  </si>
  <si>
    <t>0014-5483</t>
  </si>
  <si>
    <t>2047-7708</t>
  </si>
  <si>
    <t>Eye and Brain</t>
  </si>
  <si>
    <t>1179-2744</t>
  </si>
  <si>
    <t>Ezhegodnik Finno-Ugorskikh Issledovanii-Yearbook of Finno-Ugric Studies</t>
  </si>
  <si>
    <t>2224-9443</t>
  </si>
  <si>
    <t>2311-0333</t>
  </si>
  <si>
    <t>F Scott Fitzgerald Review</t>
  </si>
  <si>
    <t>1543-3951</t>
  </si>
  <si>
    <t>1755-6333</t>
  </si>
  <si>
    <t>Fabrications-The Journal of the Society of Architectural Historians Australia and New Zealand</t>
  </si>
  <si>
    <t>1033-1867</t>
  </si>
  <si>
    <t>2164-4756</t>
  </si>
  <si>
    <t>FABULA</t>
  </si>
  <si>
    <t>0014-6242</t>
  </si>
  <si>
    <t>1613-0464</t>
  </si>
  <si>
    <t>Fachsprache-Journal of Professional and Scientific Communication</t>
  </si>
  <si>
    <t>1017-3285</t>
  </si>
  <si>
    <t>2523-9201</t>
  </si>
  <si>
    <t>Facilities</t>
  </si>
  <si>
    <t>0263-2772</t>
  </si>
  <si>
    <t>1758-7131</t>
  </si>
  <si>
    <t>Facta Universitatis-Series Mathematics and Informatics</t>
  </si>
  <si>
    <t>0352-9665</t>
  </si>
  <si>
    <t>2406-047X</t>
  </si>
  <si>
    <t>Facts Views and Vision in ObGyn</t>
  </si>
  <si>
    <t>2032-0418</t>
  </si>
  <si>
    <t>Families In Society-The Journal of Contemporary Social Services</t>
  </si>
  <si>
    <t>1044-3894</t>
  </si>
  <si>
    <t>1945-1350</t>
  </si>
  <si>
    <t>Families Relationships and Societies</t>
  </si>
  <si>
    <t>2046-7435</t>
  </si>
  <si>
    <t>2046-7443</t>
  </si>
  <si>
    <t>FAMILY &amp; COMMUNITY HEALTH</t>
  </si>
  <si>
    <t>0160-6379</t>
  </si>
  <si>
    <t>1550-5057</t>
  </si>
  <si>
    <t>FAMILY &amp; COMMUNITY HISTORY</t>
  </si>
  <si>
    <t>1463-1180</t>
  </si>
  <si>
    <t>1751-3812</t>
  </si>
  <si>
    <t>Family &amp; Consumer Sciences Research Journal</t>
  </si>
  <si>
    <t>1077-727X</t>
  </si>
  <si>
    <t>1552-3934</t>
  </si>
  <si>
    <t>Family Business Review</t>
  </si>
  <si>
    <t>0894-4865</t>
  </si>
  <si>
    <t>1741-6248</t>
  </si>
  <si>
    <t>Family Journal</t>
  </si>
  <si>
    <t>1066-4807</t>
  </si>
  <si>
    <t>1552-3950</t>
  </si>
  <si>
    <t>Family Medicine and Community Health</t>
  </si>
  <si>
    <t>2305-6983</t>
  </si>
  <si>
    <t>2009-8774</t>
  </si>
  <si>
    <t>Family Medicine and Primary Care Review</t>
  </si>
  <si>
    <t>1734-3402</t>
  </si>
  <si>
    <t>2449-8580</t>
  </si>
  <si>
    <t>FAMILY PROCESS</t>
  </si>
  <si>
    <t>0014-7370</t>
  </si>
  <si>
    <t>1545-5300</t>
  </si>
  <si>
    <t>FAMILY RELATIONS</t>
  </si>
  <si>
    <t>0197-6664</t>
  </si>
  <si>
    <t>1741-3729</t>
  </si>
  <si>
    <t>Farmaceuticos Comunitarios</t>
  </si>
  <si>
    <t>1885-8619</t>
  </si>
  <si>
    <t>2173-9218</t>
  </si>
  <si>
    <t>FARMACIA HOSPITALARIA</t>
  </si>
  <si>
    <t>1130-6343</t>
  </si>
  <si>
    <t>2171-8695</t>
  </si>
  <si>
    <t>Farmeconomia-Health Economics and Therapeutic Pathways</t>
  </si>
  <si>
    <t>1721-6915</t>
  </si>
  <si>
    <t>2240-256X</t>
  </si>
  <si>
    <t>Fascism</t>
  </si>
  <si>
    <t>2211-6249</t>
  </si>
  <si>
    <t>2211-6257</t>
  </si>
  <si>
    <t>FASEB BioAdvances</t>
  </si>
  <si>
    <t>2573-9832</t>
  </si>
  <si>
    <t>Fashion Practice-The Journal of Design Creative Process &amp; the Fashion Industry</t>
  </si>
  <si>
    <t>1756-9370</t>
  </si>
  <si>
    <t>1756-9389</t>
  </si>
  <si>
    <t>Fashion Theory-The Journal of Dress Body &amp; Culture</t>
  </si>
  <si>
    <t>1362-704X</t>
  </si>
  <si>
    <t>1751-7419</t>
  </si>
  <si>
    <t>Fat Studies-An Interdisciplinary Journal of Body Weight and Society</t>
  </si>
  <si>
    <t>2160-4851</t>
  </si>
  <si>
    <t>2160-486X</t>
  </si>
  <si>
    <t>Fatigue-Biomedicine Health and Behavior</t>
  </si>
  <si>
    <t>2164-1846</t>
  </si>
  <si>
    <t>2164-1862</t>
  </si>
  <si>
    <t>FEDERAL RESERVE BANK OF ST LOUIS REVIEW</t>
  </si>
  <si>
    <t>0014-9187</t>
  </si>
  <si>
    <t>2163-4505</t>
  </si>
  <si>
    <t>FEMINISM &amp; PSYCHOLOGY</t>
  </si>
  <si>
    <t>0959-3535</t>
  </si>
  <si>
    <t>1461-7161</t>
  </si>
  <si>
    <t>Feminismo-s</t>
  </si>
  <si>
    <t>1989-9998</t>
  </si>
  <si>
    <t>Feminist Africa</t>
  </si>
  <si>
    <t>1726-4596</t>
  </si>
  <si>
    <t>Feminist Criminology</t>
  </si>
  <si>
    <t>1557-0851</t>
  </si>
  <si>
    <t>1557-086X</t>
  </si>
  <si>
    <t>FEMINIST ECONOMICS</t>
  </si>
  <si>
    <t>1354-5701</t>
  </si>
  <si>
    <t>1466-4372</t>
  </si>
  <si>
    <t>Feminist German Studies</t>
  </si>
  <si>
    <t>2578-5206</t>
  </si>
  <si>
    <t>2578-5192</t>
  </si>
  <si>
    <t>Feminist Legal Studies</t>
  </si>
  <si>
    <t>0966-3622</t>
  </si>
  <si>
    <t>1572-8455</t>
  </si>
  <si>
    <t>Feminist Media Histories</t>
  </si>
  <si>
    <t>2373-7492</t>
  </si>
  <si>
    <t>Feminist Media Studies</t>
  </si>
  <si>
    <t>1468-0777</t>
  </si>
  <si>
    <t>1471-5902</t>
  </si>
  <si>
    <t>FEMINIST REVIEW</t>
  </si>
  <si>
    <t>0141-7789</t>
  </si>
  <si>
    <t>1466-4380</t>
  </si>
  <si>
    <t>Feminist Theology</t>
  </si>
  <si>
    <t>0966-7350</t>
  </si>
  <si>
    <t>1745-5189</t>
  </si>
  <si>
    <t>Feminist Theory</t>
  </si>
  <si>
    <t>1464-7001</t>
  </si>
  <si>
    <t>1741-2773</t>
  </si>
  <si>
    <t>Feministische Studien</t>
  </si>
  <si>
    <t>0723-5186</t>
  </si>
  <si>
    <t>2365-9920</t>
  </si>
  <si>
    <t>Fennia-International Journal of Geography</t>
  </si>
  <si>
    <t>0015-0010</t>
  </si>
  <si>
    <t>1798-5617</t>
  </si>
  <si>
    <t>FERROELECTRICS LETTERS SECTION</t>
  </si>
  <si>
    <t>0731-5171</t>
  </si>
  <si>
    <t>1563-5228</t>
  </si>
  <si>
    <t>Festival dell Architettura Magazine</t>
  </si>
  <si>
    <t>2039-0491</t>
  </si>
  <si>
    <t>Fibers</t>
  </si>
  <si>
    <t>2079-6439</t>
  </si>
  <si>
    <t>FIBONACCI QUARTERLY</t>
  </si>
  <si>
    <t>0015-0517</t>
  </si>
  <si>
    <t>FIBRE CHEMISTRY</t>
  </si>
  <si>
    <t>1573-8493</t>
  </si>
  <si>
    <t>Fictions-Studi Sulla Narrativita</t>
  </si>
  <si>
    <t>1721-3673</t>
  </si>
  <si>
    <t>1724-045X</t>
  </si>
  <si>
    <t>Field Methods</t>
  </si>
  <si>
    <t>1525-822X</t>
  </si>
  <si>
    <t>1552-3969</t>
  </si>
  <si>
    <t>Fieldwork in Religion</t>
  </si>
  <si>
    <t>1743-0615</t>
  </si>
  <si>
    <t>1743-0623</t>
  </si>
  <si>
    <t>FIIB Business Review</t>
  </si>
  <si>
    <t>2319-7145</t>
  </si>
  <si>
    <t>2455-2658</t>
  </si>
  <si>
    <t>FILM CRITICISM</t>
  </si>
  <si>
    <t>0163-5069</t>
  </si>
  <si>
    <t>Film Fashion &amp; Consumption</t>
  </si>
  <si>
    <t>2044-2823</t>
  </si>
  <si>
    <t>2044-2831</t>
  </si>
  <si>
    <t>Film History</t>
  </si>
  <si>
    <t>0892-2160</t>
  </si>
  <si>
    <t>1553-3905</t>
  </si>
  <si>
    <t>Film International</t>
  </si>
  <si>
    <t>1651-6826</t>
  </si>
  <si>
    <t>2040-3801</t>
  </si>
  <si>
    <t>FILM QUARTERLY</t>
  </si>
  <si>
    <t>0015-1386</t>
  </si>
  <si>
    <t>1533-8630</t>
  </si>
  <si>
    <t>Film-Philosophy</t>
  </si>
  <si>
    <t>1466-4615</t>
  </si>
  <si>
    <t>Filologia Mediolatina</t>
  </si>
  <si>
    <t>1124-0008</t>
  </si>
  <si>
    <t>Filologicheskie Nauki-Nauchnye Doklady Vysshei Shkoly-Philological Sciences-Scientific Essays of Higher Education</t>
  </si>
  <si>
    <t>2310-4287</t>
  </si>
  <si>
    <t>Filosofia Politica</t>
  </si>
  <si>
    <t>0394-7297</t>
  </si>
  <si>
    <t>Filosofia Unisinos</t>
  </si>
  <si>
    <t>1519-5023</t>
  </si>
  <si>
    <t>1984-8234</t>
  </si>
  <si>
    <t>FILOSOFICKY CASOPIS</t>
  </si>
  <si>
    <t>0015-1831</t>
  </si>
  <si>
    <t>Filosofija-Sociologija</t>
  </si>
  <si>
    <t>0235-7186</t>
  </si>
  <si>
    <t>Filosofiya-Philosophy</t>
  </si>
  <si>
    <t>0861-6302</t>
  </si>
  <si>
    <t>1314-8559</t>
  </si>
  <si>
    <t>Filosofskii Zhurnal</t>
  </si>
  <si>
    <t>2072-0726</t>
  </si>
  <si>
    <t>2658-4883</t>
  </si>
  <si>
    <t>FILOZOFIA</t>
  </si>
  <si>
    <t>0046-385X</t>
  </si>
  <si>
    <t>2585-7061</t>
  </si>
  <si>
    <t>Filozofska Istrazivanja</t>
  </si>
  <si>
    <t>0351-4706</t>
  </si>
  <si>
    <t>FILOZOFSKI VESTNIK</t>
  </si>
  <si>
    <t>0353-4510</t>
  </si>
  <si>
    <t>1581-1239</t>
  </si>
  <si>
    <t>Filtration + Separation</t>
  </si>
  <si>
    <t>1873-7218</t>
  </si>
  <si>
    <t>Finance Research Letters</t>
  </si>
  <si>
    <t>1544-6123</t>
  </si>
  <si>
    <t>1544-6131</t>
  </si>
  <si>
    <t>Financial Accountability &amp; Management</t>
  </si>
  <si>
    <t>0267-4424</t>
  </si>
  <si>
    <t>1468-0408</t>
  </si>
  <si>
    <t>FINANCIAL ANALYSTS JOURNAL</t>
  </si>
  <si>
    <t>0015-198X</t>
  </si>
  <si>
    <t>1938-3312</t>
  </si>
  <si>
    <t>Financial Innovation</t>
  </si>
  <si>
    <t>2199-4730</t>
  </si>
  <si>
    <t>Financial Internet Quarterly</t>
  </si>
  <si>
    <t>2719-3454</t>
  </si>
  <si>
    <t>FINANCIAL MANAGEMENT</t>
  </si>
  <si>
    <t>0046-3892</t>
  </si>
  <si>
    <t>1755-053X</t>
  </si>
  <si>
    <t>Financial Markets and Portfolio Management</t>
  </si>
  <si>
    <t>1934-4554</t>
  </si>
  <si>
    <t>2373-8529</t>
  </si>
  <si>
    <t>FINANCIAL REVIEW</t>
  </si>
  <si>
    <t>0732-8516</t>
  </si>
  <si>
    <t>1540-6288</t>
  </si>
  <si>
    <t>FinanzArchiv-European Journal of Public Finance</t>
  </si>
  <si>
    <t>0015-2218</t>
  </si>
  <si>
    <t>1614-0974</t>
  </si>
  <si>
    <t>Finisterra-Revista Portuguesa de Geografia</t>
  </si>
  <si>
    <t>0430-5027</t>
  </si>
  <si>
    <t>2182-2905</t>
  </si>
  <si>
    <t>Finlay</t>
  </si>
  <si>
    <t>2221-2434</t>
  </si>
  <si>
    <t>First Language</t>
  </si>
  <si>
    <t>0142-7237</t>
  </si>
  <si>
    <t>1740-2344</t>
  </si>
  <si>
    <t>FISCAL STUDIES</t>
  </si>
  <si>
    <t>0143-5671</t>
  </si>
  <si>
    <t>1475-5890</t>
  </si>
  <si>
    <t>Fish and Shellfish Immunology Reports</t>
  </si>
  <si>
    <t>2667-0119</t>
  </si>
  <si>
    <t>FISHERY TECHNOLOGY</t>
  </si>
  <si>
    <t>0015-3001</t>
  </si>
  <si>
    <t>Flora Infeksiyon Hastaliklari ve Klinik Mikrobiyoloji Dergisi</t>
  </si>
  <si>
    <t>1300-932X</t>
  </si>
  <si>
    <t>2602-2842</t>
  </si>
  <si>
    <t>Floresta e Ambiente</t>
  </si>
  <si>
    <t>2179-8087</t>
  </si>
  <si>
    <t>Flow</t>
  </si>
  <si>
    <t>2633-4259</t>
  </si>
  <si>
    <t>Flugmedizin Tropenmedizin Reisemedizin</t>
  </si>
  <si>
    <t>1864-4538</t>
  </si>
  <si>
    <t>1864-175X</t>
  </si>
  <si>
    <t>Fluids</t>
  </si>
  <si>
    <t>2311-5521</t>
  </si>
  <si>
    <t>Fluminensia</t>
  </si>
  <si>
    <t>0353-4642</t>
  </si>
  <si>
    <t>1848-9680</t>
  </si>
  <si>
    <t>FME Transactions</t>
  </si>
  <si>
    <t>1451-2092</t>
  </si>
  <si>
    <t>2406-128X</t>
  </si>
  <si>
    <t>Focaal-Journal of Global and Historical Anthropology</t>
  </si>
  <si>
    <t>0920-1297</t>
  </si>
  <si>
    <t>1558-5263</t>
  </si>
  <si>
    <t>Focus on Autism and Other Developmental Disabilities</t>
  </si>
  <si>
    <t>1088-3576</t>
  </si>
  <si>
    <t>1538-4829</t>
  </si>
  <si>
    <t>Focus on Health Professional Education-A Multidisciplinary Journal</t>
  </si>
  <si>
    <t>1442-1100</t>
  </si>
  <si>
    <t>2204-7662</t>
  </si>
  <si>
    <t>Folia Geographica</t>
  </si>
  <si>
    <t>1336-6157</t>
  </si>
  <si>
    <t>2454-1001</t>
  </si>
  <si>
    <t>FOLIA LINGUISTICA</t>
  </si>
  <si>
    <t>0165-4004</t>
  </si>
  <si>
    <t>1614-7308</t>
  </si>
  <si>
    <t>Folia Linguistica et Litteraria</t>
  </si>
  <si>
    <t>1800-8542</t>
  </si>
  <si>
    <t>Folia Oecologica</t>
  </si>
  <si>
    <t>1336-5266</t>
  </si>
  <si>
    <t>1338-7014</t>
  </si>
  <si>
    <t>Folk Life-Journal of Ethnological Studies</t>
  </si>
  <si>
    <t>0430-8778</t>
  </si>
  <si>
    <t>1759-670X</t>
  </si>
  <si>
    <t>FOLK MUSIC JOURNAL</t>
  </si>
  <si>
    <t>0531-9684</t>
  </si>
  <si>
    <t>Folklor/Edebiyat-Folklore/Literature</t>
  </si>
  <si>
    <t>1300-7491</t>
  </si>
  <si>
    <t>2791-6057</t>
  </si>
  <si>
    <t>FOLKLORE</t>
  </si>
  <si>
    <t>0015-587X</t>
  </si>
  <si>
    <t>1469-8315</t>
  </si>
  <si>
    <t>Folklore-Electronic Journal of Folklore</t>
  </si>
  <si>
    <t>1406-0957</t>
  </si>
  <si>
    <t>1406-0949</t>
  </si>
  <si>
    <t>FONTES ARTIS MUSICAE</t>
  </si>
  <si>
    <t>0015-6191</t>
  </si>
  <si>
    <t>2471-156X</t>
  </si>
  <si>
    <t>Fontes Linguae Vasconum</t>
  </si>
  <si>
    <t>0046-435X</t>
  </si>
  <si>
    <t>2530-5832</t>
  </si>
  <si>
    <t>Food and Foodways</t>
  </si>
  <si>
    <t>0740-9710</t>
  </si>
  <si>
    <t>1542-3484</t>
  </si>
  <si>
    <t>Food and Waterborne Parasitology</t>
  </si>
  <si>
    <t>2405-6766</t>
  </si>
  <si>
    <t>Food Chemistry: Molecular Sciences</t>
  </si>
  <si>
    <t>2666-5662</t>
  </si>
  <si>
    <t>Food Culture &amp; Society</t>
  </si>
  <si>
    <t>1552-8014</t>
  </si>
  <si>
    <t>1751-7443</t>
  </si>
  <si>
    <t>Food Frontiers</t>
  </si>
  <si>
    <t>2643-8429</t>
  </si>
  <si>
    <t>Food Hydrocolloids for Health</t>
  </si>
  <si>
    <t>2667-0259</t>
  </si>
  <si>
    <t>Food Production Processing and Nutrition</t>
  </si>
  <si>
    <t>2661-8974</t>
  </si>
  <si>
    <t>Foods and Raw Materials</t>
  </si>
  <si>
    <t>2308-4057</t>
  </si>
  <si>
    <t>2310-9599</t>
  </si>
  <si>
    <t>Foot &amp; Ankle Specialist</t>
  </si>
  <si>
    <t>1938-6400</t>
  </si>
  <si>
    <t>1938-7636</t>
  </si>
  <si>
    <t>Footwear Science</t>
  </si>
  <si>
    <t>1942-4280</t>
  </si>
  <si>
    <t>1942-4299</t>
  </si>
  <si>
    <t>Forces in Mechanics</t>
  </si>
  <si>
    <t>2666-3597</t>
  </si>
  <si>
    <t>FORDHAM LAW REVIEW</t>
  </si>
  <si>
    <t>0015-704X</t>
  </si>
  <si>
    <t>Forecasting</t>
  </si>
  <si>
    <t>2571-9394</t>
  </si>
  <si>
    <t>FOREIGN LANGUAGE ANNALS</t>
  </si>
  <si>
    <t>0015-718X</t>
  </si>
  <si>
    <t>1944-9720</t>
  </si>
  <si>
    <t>Foreign Policy Analysis</t>
  </si>
  <si>
    <t>1743-8586</t>
  </si>
  <si>
    <t>1743-8594</t>
  </si>
  <si>
    <t>Foreign Trade Review</t>
  </si>
  <si>
    <t>0015-7325</t>
  </si>
  <si>
    <t>0971-7625</t>
  </si>
  <si>
    <t>Forensic Imaging</t>
  </si>
  <si>
    <t>2666-2264</t>
  </si>
  <si>
    <t>2666-2256</t>
  </si>
  <si>
    <t>Forensic Sciences Research</t>
  </si>
  <si>
    <t>2096-1790</t>
  </si>
  <si>
    <t>2471-1411</t>
  </si>
  <si>
    <t>Forensische Psychiatrie Psychologie Kriminologie</t>
  </si>
  <si>
    <t>1862-7072</t>
  </si>
  <si>
    <t>1862-7080</t>
  </si>
  <si>
    <t>Foresight</t>
  </si>
  <si>
    <t>1463-6689</t>
  </si>
  <si>
    <t>1465-9832</t>
  </si>
  <si>
    <t>Foresight and STI Governance</t>
  </si>
  <si>
    <t>1995-459X</t>
  </si>
  <si>
    <t>2500-2597</t>
  </si>
  <si>
    <t>Forest and Society</t>
  </si>
  <si>
    <t>2549-4724</t>
  </si>
  <si>
    <t>2549-4333</t>
  </si>
  <si>
    <t>Forest Science and Technology</t>
  </si>
  <si>
    <t>2158-0103</t>
  </si>
  <si>
    <t>2158-0715</t>
  </si>
  <si>
    <t>Forests Trees and Livelihoods</t>
  </si>
  <si>
    <t>1472-8028</t>
  </si>
  <si>
    <t>2164-3075</t>
  </si>
  <si>
    <t>Forma y Funcion</t>
  </si>
  <si>
    <t>0120-338X</t>
  </si>
  <si>
    <t>2256-5469</t>
  </si>
  <si>
    <t>Formalized Mathematics</t>
  </si>
  <si>
    <t>1898-9934</t>
  </si>
  <si>
    <t>Formath</t>
  </si>
  <si>
    <t>2188-5729</t>
  </si>
  <si>
    <t>Formosan Journal of Surgery</t>
  </si>
  <si>
    <t>1682-606X</t>
  </si>
  <si>
    <t>2213-5413</t>
  </si>
  <si>
    <t>Fornvannen-Journal of Swedish Antiquarian Research</t>
  </si>
  <si>
    <t>0015-7813</t>
  </si>
  <si>
    <t>1404-9430</t>
  </si>
  <si>
    <t>Foro de Educacion</t>
  </si>
  <si>
    <t>1698-7799</t>
  </si>
  <si>
    <t>1698-7802</t>
  </si>
  <si>
    <t>Foro de Profesores de E-LE</t>
  </si>
  <si>
    <t>1886-337X</t>
  </si>
  <si>
    <t>Foro Educacional</t>
  </si>
  <si>
    <t>0717-2710</t>
  </si>
  <si>
    <t>0718-0772</t>
  </si>
  <si>
    <t>Foro Internacional</t>
  </si>
  <si>
    <t>0185-013X</t>
  </si>
  <si>
    <t>2448-6523</t>
  </si>
  <si>
    <t>1698-5583</t>
  </si>
  <si>
    <t>2255-5285</t>
  </si>
  <si>
    <t>FORUM DER PSYCHOANALYSE</t>
  </si>
  <si>
    <t>0178-7667</t>
  </si>
  <si>
    <t>1437-0751</t>
  </si>
  <si>
    <t>FORUM FOR DEVELOPMENT STUDIES</t>
  </si>
  <si>
    <t>0803-9410</t>
  </si>
  <si>
    <t>1891-1765</t>
  </si>
  <si>
    <t>FORUM FOR MODERN LANGUAGE STUDIES</t>
  </si>
  <si>
    <t>0015-8518</t>
  </si>
  <si>
    <t>1471-6860</t>
  </si>
  <si>
    <t>Forum for Social Economics</t>
  </si>
  <si>
    <t>0736-0932</t>
  </si>
  <si>
    <t>1874-6381</t>
  </si>
  <si>
    <t>Forum for World Literature Studies</t>
  </si>
  <si>
    <t>1949-8519</t>
  </si>
  <si>
    <t>2154-6711</t>
  </si>
  <si>
    <t>FORUM ITALICUM</t>
  </si>
  <si>
    <t>0014-5858</t>
  </si>
  <si>
    <t>2168-989X</t>
  </si>
  <si>
    <t>Forum-Revue Internationale d Interpretation et de Traduction-International Journal of Interpretation and Translation</t>
  </si>
  <si>
    <t>1598-7647</t>
  </si>
  <si>
    <t>2451-909X</t>
  </si>
  <si>
    <t>Fotocinema-Revista Cientifica de Cine y Fotografia</t>
  </si>
  <si>
    <t>2172-0150</t>
  </si>
  <si>
    <t>Foundation Review</t>
  </si>
  <si>
    <t>1944-5660</t>
  </si>
  <si>
    <t>1944-5679</t>
  </si>
  <si>
    <t>Foundations and Trends in Communications and Information Theory</t>
  </si>
  <si>
    <t>1567-2190</t>
  </si>
  <si>
    <t>1567-2328</t>
  </si>
  <si>
    <t>Foundations and Trends in Computer Graphics and Vision</t>
  </si>
  <si>
    <t>1572-2740</t>
  </si>
  <si>
    <t>1572-2759</t>
  </si>
  <si>
    <t>Foundations and Trends in Databases</t>
  </si>
  <si>
    <t>1931-7883</t>
  </si>
  <si>
    <t>1931-7891</t>
  </si>
  <si>
    <t>Foundations and Trends in Entrepreneurship</t>
  </si>
  <si>
    <t>1551-3114</t>
  </si>
  <si>
    <t>1551-3122</t>
  </si>
  <si>
    <t>Foundations and Trends in Machine Learning</t>
  </si>
  <si>
    <t>1935-8237</t>
  </si>
  <si>
    <t>1935-8245</t>
  </si>
  <si>
    <t>Foundations and Trends in Marketing</t>
  </si>
  <si>
    <t>1555-0753</t>
  </si>
  <si>
    <t>1555-0761</t>
  </si>
  <si>
    <t>Foundations and Trends in Programming Languages</t>
  </si>
  <si>
    <t>2325-1107</t>
  </si>
  <si>
    <t>2325-1131</t>
  </si>
  <si>
    <t>Foundations and Trends in Signal Processing</t>
  </si>
  <si>
    <t>1932-8346</t>
  </si>
  <si>
    <t>1932-8354</t>
  </si>
  <si>
    <t>Foundations of Computing and Decision Sciences</t>
  </si>
  <si>
    <t>0867-6356</t>
  </si>
  <si>
    <t>2300-3405</t>
  </si>
  <si>
    <t>Foundations of Data Science</t>
  </si>
  <si>
    <t>2639-8001</t>
  </si>
  <si>
    <t>Foundations of Management</t>
  </si>
  <si>
    <t>2080-7279</t>
  </si>
  <si>
    <t>2300-5661</t>
  </si>
  <si>
    <t>Fourrages</t>
  </si>
  <si>
    <t>0429-2766</t>
  </si>
  <si>
    <t>Fourth Genre-Explorations in Nonfiction</t>
  </si>
  <si>
    <t>1522-3868</t>
  </si>
  <si>
    <t>1544-1733</t>
  </si>
  <si>
    <t>FRAGMENTA ENTOMOLOGICA</t>
  </si>
  <si>
    <t>0429-288X</t>
  </si>
  <si>
    <t>2284-4880</t>
  </si>
  <si>
    <t>Framework-The Journal of Cinema and Media</t>
  </si>
  <si>
    <t>0306-7661</t>
  </si>
  <si>
    <t>1559-7989</t>
  </si>
  <si>
    <t>FRANCAIS MODERNE</t>
  </si>
  <si>
    <t>0015-9409</t>
  </si>
  <si>
    <t>Frantsuzskii Ezhegodnik-Annuaire d Etudes Francaises</t>
  </si>
  <si>
    <t>0235-4349</t>
  </si>
  <si>
    <t>Frattura ed Integrita Strutturale-Fracture and Structural Integrity</t>
  </si>
  <si>
    <t>1971-8993</t>
  </si>
  <si>
    <t>French Colonial History</t>
  </si>
  <si>
    <t>1539-3402</t>
  </si>
  <si>
    <t>1543-7787</t>
  </si>
  <si>
    <t>French Cultural Studies</t>
  </si>
  <si>
    <t>0957-1558</t>
  </si>
  <si>
    <t>1740-2352</t>
  </si>
  <si>
    <t>FRENCH HISTORICAL STUDIES</t>
  </si>
  <si>
    <t>0016-1071</t>
  </si>
  <si>
    <t>1527-5493</t>
  </si>
  <si>
    <t>French History</t>
  </si>
  <si>
    <t>0269-1191</t>
  </si>
  <si>
    <t>1477-4542</t>
  </si>
  <si>
    <t>French Politics</t>
  </si>
  <si>
    <t>1476-3419</t>
  </si>
  <si>
    <t>1476-3427</t>
  </si>
  <si>
    <t>FRENCH REVIEW</t>
  </si>
  <si>
    <t>0016-111X</t>
  </si>
  <si>
    <t>2329-7131</t>
  </si>
  <si>
    <t>French Screen Studies</t>
  </si>
  <si>
    <t>2643-8941</t>
  </si>
  <si>
    <t>2643-895X</t>
  </si>
  <si>
    <t>FRENCH STUDIES</t>
  </si>
  <si>
    <t>0016-1128</t>
  </si>
  <si>
    <t>1468-2931</t>
  </si>
  <si>
    <t>French Studies Bulletin</t>
  </si>
  <si>
    <t>0262-2750</t>
  </si>
  <si>
    <t>1748-9180</t>
  </si>
  <si>
    <t>French Studies in Southern Africa</t>
  </si>
  <si>
    <t>0259-0247</t>
  </si>
  <si>
    <t>French-Ukrainian Journal of Chemistry</t>
  </si>
  <si>
    <t>2312-3222</t>
  </si>
  <si>
    <t>Freshwater Crayfish</t>
  </si>
  <si>
    <t>2076-4324</t>
  </si>
  <si>
    <t>2076-4332</t>
  </si>
  <si>
    <t>Fronteras de la Historia</t>
  </si>
  <si>
    <t>2027-4688</t>
  </si>
  <si>
    <t>2539-4711</t>
  </si>
  <si>
    <t>Frontiers in Aging</t>
  </si>
  <si>
    <t>2673-6217</t>
  </si>
  <si>
    <t>Frontiers in Agronomy</t>
  </si>
  <si>
    <t>2673-3218</t>
  </si>
  <si>
    <t>Frontiers in Allergy</t>
  </si>
  <si>
    <t>2673-6101</t>
  </si>
  <si>
    <t>Frontiers in Animal Science</t>
  </si>
  <si>
    <t>2673-6225</t>
  </si>
  <si>
    <t>Frontiers in Applied Mathematics and Statistics</t>
  </si>
  <si>
    <t>2297-4687</t>
  </si>
  <si>
    <t>Frontiers in Artificial Intelligence</t>
  </si>
  <si>
    <t>2624-8212</t>
  </si>
  <si>
    <t>Frontiers in Big Data</t>
  </si>
  <si>
    <t>2624-909X</t>
  </si>
  <si>
    <t>Frontiers in Bioinformatics</t>
  </si>
  <si>
    <t>2673-7647</t>
  </si>
  <si>
    <t>Frontiers in Blockchain</t>
  </si>
  <si>
    <t>2624-7852</t>
  </si>
  <si>
    <t>Frontiers in Built Environment</t>
  </si>
  <si>
    <t>2297-3362</t>
  </si>
  <si>
    <t>Frontiers in Chemical Engineering</t>
  </si>
  <si>
    <t>2673-2718</t>
  </si>
  <si>
    <t>Frontiers in Climate</t>
  </si>
  <si>
    <t>2624-9553</t>
  </si>
  <si>
    <t>Frontiers in Communication</t>
  </si>
  <si>
    <t>2297-900X</t>
  </si>
  <si>
    <t>Frontiers in Communications and Networks</t>
  </si>
  <si>
    <t>2673-530X</t>
  </si>
  <si>
    <t>Frontiers in Computer Science</t>
  </si>
  <si>
    <t>2624-9898</t>
  </si>
  <si>
    <t>Frontiers in Conservation Science</t>
  </si>
  <si>
    <t>2673-611X</t>
  </si>
  <si>
    <t>Frontiers in Dental Medicine</t>
  </si>
  <si>
    <t>2673-4915</t>
  </si>
  <si>
    <t>Frontiers in Digital Health</t>
  </si>
  <si>
    <t>2673-253X</t>
  </si>
  <si>
    <t>Frontiers in Education</t>
  </si>
  <si>
    <t>2504-284X</t>
  </si>
  <si>
    <t>Frontiers in Electronics</t>
  </si>
  <si>
    <t>2673-5857</t>
  </si>
  <si>
    <t>Frontiers in Fungal Biology</t>
  </si>
  <si>
    <t>2673-6128</t>
  </si>
  <si>
    <t>Frontiers in Future Transportation</t>
  </si>
  <si>
    <t>2673-5210</t>
  </si>
  <si>
    <t>Frontiers in Genome Editing</t>
  </si>
  <si>
    <t>2673-3439</t>
  </si>
  <si>
    <t>Frontiers in Global Womens Health</t>
  </si>
  <si>
    <t>2673-5059</t>
  </si>
  <si>
    <t>Frontiers in Health Services</t>
  </si>
  <si>
    <t>2813-0146</t>
  </si>
  <si>
    <t>Frontiers in Human Dynamics</t>
  </si>
  <si>
    <t>2673-2726</t>
  </si>
  <si>
    <t>Frontiers in Insect Science</t>
  </si>
  <si>
    <t>2673-8600</t>
  </si>
  <si>
    <t>Frontiers in Mechanical Engineering-Switzerland</t>
  </si>
  <si>
    <t>2297-3079</t>
  </si>
  <si>
    <t>Frontiers in Medical Technology</t>
  </si>
  <si>
    <t>2673-3129</t>
  </si>
  <si>
    <t>Frontiers in Nanotechnology</t>
  </si>
  <si>
    <t>2673-3013</t>
  </si>
  <si>
    <t>Frontiers in Neuroergonomics</t>
  </si>
  <si>
    <t>2673-6195</t>
  </si>
  <si>
    <t>Frontiers in Oral Health</t>
  </si>
  <si>
    <t>2673-4842</t>
  </si>
  <si>
    <t>Frontiers in Pain Research</t>
  </si>
  <si>
    <t>2673-561X</t>
  </si>
  <si>
    <t>Frontiers in Political Science</t>
  </si>
  <si>
    <t>2673-3145</t>
  </si>
  <si>
    <t>Frontiers in Psychology</t>
  </si>
  <si>
    <t>1664-1078</t>
  </si>
  <si>
    <t>Frontiers in Rehabilitation Sciences</t>
  </si>
  <si>
    <t>2673-6861</t>
  </si>
  <si>
    <t>Frontiers in Remote Sensing</t>
  </si>
  <si>
    <t>2673-6187</t>
  </si>
  <si>
    <t>Frontiers in Reproductive Health</t>
  </si>
  <si>
    <t>2673-3153</t>
  </si>
  <si>
    <t>Frontiers in Robotics and AI</t>
  </si>
  <si>
    <t>2296-9144</t>
  </si>
  <si>
    <t>Frontiers in Signal Processing</t>
  </si>
  <si>
    <t>2673-8198</t>
  </si>
  <si>
    <t>Frontiers in Sociology</t>
  </si>
  <si>
    <t>2297-7775</t>
  </si>
  <si>
    <t>Frontiers in Soil Science</t>
  </si>
  <si>
    <t>2673-8619</t>
  </si>
  <si>
    <t>Frontiers in Sports and Active Living</t>
  </si>
  <si>
    <t>2624-9367</t>
  </si>
  <si>
    <t>Frontiers in Sustainable Cities</t>
  </si>
  <si>
    <t>2624-9634</t>
  </si>
  <si>
    <t>Frontiers in Toxicology</t>
  </si>
  <si>
    <t>2673-3080</t>
  </si>
  <si>
    <t>Frontiers in Virology</t>
  </si>
  <si>
    <t>2673-818X</t>
  </si>
  <si>
    <t>Frontiers in Virtual Reality</t>
  </si>
  <si>
    <t>2673-4192</t>
  </si>
  <si>
    <t>Frontiers in Water</t>
  </si>
  <si>
    <t>2624-9375</t>
  </si>
  <si>
    <t>Frontiers of Agricultural Science and Engineering</t>
  </si>
  <si>
    <t>2095-7505</t>
  </si>
  <si>
    <t>2095-977X</t>
  </si>
  <si>
    <t>Frontiers of Architectural Research</t>
  </si>
  <si>
    <t>2095-2635</t>
  </si>
  <si>
    <t>2095-2643</t>
  </si>
  <si>
    <t>Frontiers of Business Research in China</t>
  </si>
  <si>
    <t>1673-7326</t>
  </si>
  <si>
    <t>1673-7431</t>
  </si>
  <si>
    <t>Frontiers of Education in China</t>
  </si>
  <si>
    <t>1673-341X</t>
  </si>
  <si>
    <t>1673-3533</t>
  </si>
  <si>
    <t>Frontiers of Engineering Management</t>
  </si>
  <si>
    <t>2095-7513</t>
  </si>
  <si>
    <t>2096-0255</t>
  </si>
  <si>
    <t>Frontiers of History in China</t>
  </si>
  <si>
    <t>1673-3401</t>
  </si>
  <si>
    <t>1673-3525</t>
  </si>
  <si>
    <t>Frontiers of Law in China</t>
  </si>
  <si>
    <t>1673-3428</t>
  </si>
  <si>
    <t>1673-3541</t>
  </si>
  <si>
    <t>Frontiers of Literary Studies in China</t>
  </si>
  <si>
    <t>1673-7318</t>
  </si>
  <si>
    <t>1673-7423</t>
  </si>
  <si>
    <t>Frontiers of Narrative Studies</t>
  </si>
  <si>
    <t>2509-4882</t>
  </si>
  <si>
    <t>2509-4890</t>
  </si>
  <si>
    <t>Frontiers of Optoelectronics</t>
  </si>
  <si>
    <t>2095-2759</t>
  </si>
  <si>
    <t>2095-2767</t>
  </si>
  <si>
    <t>Frontiers of Philosophy in China</t>
  </si>
  <si>
    <t>1673-3436</t>
  </si>
  <si>
    <t>1673-355X</t>
  </si>
  <si>
    <t>FRONTIERS-A JOURNAL OF WOMEN STUDIES</t>
  </si>
  <si>
    <t>0160-9009</t>
  </si>
  <si>
    <t>1536-0334</t>
  </si>
  <si>
    <t>Frontline Gastroenterology</t>
  </si>
  <si>
    <t>2041-4137</t>
  </si>
  <si>
    <t>2041-4145</t>
  </si>
  <si>
    <t>Fruhe Bildung</t>
  </si>
  <si>
    <t>2191-9186</t>
  </si>
  <si>
    <t>2191-9194</t>
  </si>
  <si>
    <t>Fudan Journal of the Humanities and Social Sciences</t>
  </si>
  <si>
    <t>1674-0750</t>
  </si>
  <si>
    <t>2198-2600</t>
  </si>
  <si>
    <t>Fuels</t>
  </si>
  <si>
    <t>2673-3994</t>
  </si>
  <si>
    <t>Fuentes el Reventon Energetico</t>
  </si>
  <si>
    <t>1657-6527</t>
  </si>
  <si>
    <t>2145-8502</t>
  </si>
  <si>
    <t>Function</t>
  </si>
  <si>
    <t>2633-8823</t>
  </si>
  <si>
    <t>Functional Composites and Structures</t>
  </si>
  <si>
    <t>2631-6331</t>
  </si>
  <si>
    <t>Functional Foods in Health and Disease</t>
  </si>
  <si>
    <t>2160-3855</t>
  </si>
  <si>
    <t>Functional Materials</t>
  </si>
  <si>
    <t>1027-5495</t>
  </si>
  <si>
    <t>2218-2993</t>
  </si>
  <si>
    <t>FUNCTIONES ET APPROXIMATIO COMMENTARII MATHEMATICI</t>
  </si>
  <si>
    <t>0208-6573</t>
  </si>
  <si>
    <t>Functions of Language</t>
  </si>
  <si>
    <t>0929-998X</t>
  </si>
  <si>
    <t>1569-9765</t>
  </si>
  <si>
    <t>Fundamental Research</t>
  </si>
  <si>
    <t>2096-9457</t>
  </si>
  <si>
    <t>2667-3258</t>
  </si>
  <si>
    <t>Future Business Journal</t>
  </si>
  <si>
    <t>2314-7202</t>
  </si>
  <si>
    <t>2314-7210</t>
  </si>
  <si>
    <t>Future Cardiology</t>
  </si>
  <si>
    <t>1479-6678</t>
  </si>
  <si>
    <t>1744-8298</t>
  </si>
  <si>
    <t>Future Foods</t>
  </si>
  <si>
    <t>2666-8335</t>
  </si>
  <si>
    <t>Future Internet</t>
  </si>
  <si>
    <t>1999-5903</t>
  </si>
  <si>
    <t>Future Journal of Pharmaceutical Sciences</t>
  </si>
  <si>
    <t>2314-7245</t>
  </si>
  <si>
    <t>2314-7253</t>
  </si>
  <si>
    <t>Future Neurology</t>
  </si>
  <si>
    <t>1479-6708</t>
  </si>
  <si>
    <t>1748-6971</t>
  </si>
  <si>
    <t>Future Science OA</t>
  </si>
  <si>
    <t>2056-5623</t>
  </si>
  <si>
    <t>Futures</t>
  </si>
  <si>
    <t>0016-3287</t>
  </si>
  <si>
    <t>1873-6378</t>
  </si>
  <si>
    <t>Futuro del Pasado-Revista Electronica de Historia</t>
  </si>
  <si>
    <t>1989-9289</t>
  </si>
  <si>
    <t>Fuzzy Information and Engineering</t>
  </si>
  <si>
    <t>1616-8658</t>
  </si>
  <si>
    <t>1616-8666</t>
  </si>
  <si>
    <t>FWU Journal of Social Sciences</t>
  </si>
  <si>
    <t>1995-1272</t>
  </si>
  <si>
    <t>GaBI Journal-Generics and Biosimilars Initiative Journal</t>
  </si>
  <si>
    <t>2033-6403</t>
  </si>
  <si>
    <t>2033-6772</t>
  </si>
  <si>
    <t>Gaceta Mexicana de Oncologia</t>
  </si>
  <si>
    <t>1665-9201</t>
  </si>
  <si>
    <t>Gadjah Mada international journal of business</t>
  </si>
  <si>
    <t>1411-1128</t>
  </si>
  <si>
    <t>2338-7238</t>
  </si>
  <si>
    <t>Galactica Media-Journal of Media Studies - Galaktika Media-Zhurnal Media Issledovanij</t>
  </si>
  <si>
    <t>2658-7734</t>
  </si>
  <si>
    <t>Galaxies</t>
  </si>
  <si>
    <t>2075-4434</t>
  </si>
  <si>
    <t>Galen Medical Journal</t>
  </si>
  <si>
    <t>2588-2767</t>
  </si>
  <si>
    <t>2322-2379</t>
  </si>
  <si>
    <t>Galicia Clinica</t>
  </si>
  <si>
    <t>0304-4866</t>
  </si>
  <si>
    <t>Galician Medical Journal</t>
  </si>
  <si>
    <t>2306-4285</t>
  </si>
  <si>
    <t>2414-1518</t>
  </si>
  <si>
    <t>Gallerie e Grandi Opere Sotterranee</t>
  </si>
  <si>
    <t>0393-1641</t>
  </si>
  <si>
    <t>Games</t>
  </si>
  <si>
    <t>2073-4336</t>
  </si>
  <si>
    <t>Games and Culture</t>
  </si>
  <si>
    <t>1555-4120</t>
  </si>
  <si>
    <t>1555-4139</t>
  </si>
  <si>
    <t>GAMES AND ECONOMIC BEHAVIOR</t>
  </si>
  <si>
    <t>0899-8256</t>
  </si>
  <si>
    <t>1090-2473</t>
  </si>
  <si>
    <t>Games for Health Journal</t>
  </si>
  <si>
    <t>2161-783X</t>
  </si>
  <si>
    <t>2161-7856</t>
  </si>
  <si>
    <t>Gaming Law Review-Economics Regulation Compliance and Policy</t>
  </si>
  <si>
    <t>2572-5300</t>
  </si>
  <si>
    <t>2572-5327</t>
  </si>
  <si>
    <t>Gastroenterologie</t>
  </si>
  <si>
    <t>2731-7420</t>
  </si>
  <si>
    <t>2731-7439</t>
  </si>
  <si>
    <t>Gastroenterology Research</t>
  </si>
  <si>
    <t>1918-2805</t>
  </si>
  <si>
    <t>1918-2813</t>
  </si>
  <si>
    <t>Gastroenterology Review-Przeglad Gastroenterologiczny</t>
  </si>
  <si>
    <t>1895-5770</t>
  </si>
  <si>
    <t>1897-4317</t>
  </si>
  <si>
    <t>Gateways-International Journal of Community Research and Engagement</t>
  </si>
  <si>
    <t>1836-3393</t>
  </si>
  <si>
    <t>0717-652X</t>
  </si>
  <si>
    <t>GAYANA BOTANICA</t>
  </si>
  <si>
    <t>0016-5301</t>
  </si>
  <si>
    <t>0717-6643</t>
  </si>
  <si>
    <t>Gazeta de Antropologia</t>
  </si>
  <si>
    <t>2340-2792</t>
  </si>
  <si>
    <t>Gazi Akademik Bakis-Gazi Academic View</t>
  </si>
  <si>
    <t>1307-9778</t>
  </si>
  <si>
    <t>1309-5137</t>
  </si>
  <si>
    <t>Gazi Medical Journal</t>
  </si>
  <si>
    <t>2147-2092</t>
  </si>
  <si>
    <t>Gazi University Journal of Science</t>
  </si>
  <si>
    <t>2147-1762</t>
  </si>
  <si>
    <t>GE Portuguese Journal of Gastroenterology</t>
  </si>
  <si>
    <t>2341-4545</t>
  </si>
  <si>
    <t>2387-1954</t>
  </si>
  <si>
    <t>Geam-Geoingegneria Ambientale e Mineraria-Geam-Geoengineering Environment and Mining</t>
  </si>
  <si>
    <t>1121-9041</t>
  </si>
  <si>
    <t>Ge-Conservacion</t>
  </si>
  <si>
    <t>1989-8568</t>
  </si>
  <si>
    <t>Gecontec-Revista Internacional de Gestion del Conocimiento y la Tecnologia</t>
  </si>
  <si>
    <t>2255-5684</t>
  </si>
  <si>
    <t>Gedrag &amp; Organisatie</t>
  </si>
  <si>
    <t>0921-5077</t>
  </si>
  <si>
    <t>1875-7235</t>
  </si>
  <si>
    <t>GEFAHRSTOFFE REINHALTUNG DER LUFT</t>
  </si>
  <si>
    <t>1436-4891</t>
  </si>
  <si>
    <t>Gefasschirurgie</t>
  </si>
  <si>
    <t>0948-7034</t>
  </si>
  <si>
    <t>1434-3932</t>
  </si>
  <si>
    <t>GEMA Online Journal of Language Studies</t>
  </si>
  <si>
    <t>1675-8021</t>
  </si>
  <si>
    <t>GEMATOLOGIYA I TRANSFUZIOLOGIYA</t>
  </si>
  <si>
    <t>0234-5730</t>
  </si>
  <si>
    <t>GEM-International Journal on Geomathematics</t>
  </si>
  <si>
    <t>1869-2672</t>
  </si>
  <si>
    <t>1869-2680</t>
  </si>
  <si>
    <t>GEN Biotechnology</t>
  </si>
  <si>
    <t>2768-1572</t>
  </si>
  <si>
    <t>2768-1556</t>
  </si>
  <si>
    <t>GENDER &amp; SOCIETY</t>
  </si>
  <si>
    <t>0891-2432</t>
  </si>
  <si>
    <t>1552-3977</t>
  </si>
  <si>
    <t>GENDER AND EDUCATION</t>
  </si>
  <si>
    <t>0954-0253</t>
  </si>
  <si>
    <t>1360-0516</t>
  </si>
  <si>
    <t>Gender and History</t>
  </si>
  <si>
    <t>0953-5233</t>
  </si>
  <si>
    <t>1468-0424</t>
  </si>
  <si>
    <t>Gender and Language</t>
  </si>
  <si>
    <t>1747-6321</t>
  </si>
  <si>
    <t>1747-633X</t>
  </si>
  <si>
    <t>Gender in Management</t>
  </si>
  <si>
    <t>1754-2413</t>
  </si>
  <si>
    <t>1754-2421</t>
  </si>
  <si>
    <t>Gender Issues</t>
  </si>
  <si>
    <t>1098-092X</t>
  </si>
  <si>
    <t>1936-4717</t>
  </si>
  <si>
    <t>Gender Place and Culture</t>
  </si>
  <si>
    <t>0966-369X</t>
  </si>
  <si>
    <t>1360-0524</t>
  </si>
  <si>
    <t>Gender Technology &amp; Development</t>
  </si>
  <si>
    <t>0971-8524</t>
  </si>
  <si>
    <t>0973-0656</t>
  </si>
  <si>
    <t>GENDER WORK AND ORGANIZATION</t>
  </si>
  <si>
    <t>0968-6673</t>
  </si>
  <si>
    <t>1468-0432</t>
  </si>
  <si>
    <t>Genealogy</t>
  </si>
  <si>
    <t>2313-5778</t>
  </si>
  <si>
    <t>General Psychiatry</t>
  </si>
  <si>
    <t>2096-5923</t>
  </si>
  <si>
    <t>2517-729X</t>
  </si>
  <si>
    <t>Generations</t>
  </si>
  <si>
    <t>0738-7806</t>
  </si>
  <si>
    <t>2694-5126</t>
  </si>
  <si>
    <t>GENETICS AND MOLECULAR RESEARCH</t>
  </si>
  <si>
    <t>1676-5680</t>
  </si>
  <si>
    <t>GENEVA PAPERS ON RISK AND INSURANCE-ISSUES AND PRACTICE</t>
  </si>
  <si>
    <t>1018-5895</t>
  </si>
  <si>
    <t>1468-0440</t>
  </si>
  <si>
    <t>Geneva Risk and Insurance Review</t>
  </si>
  <si>
    <t>1554-964X</t>
  </si>
  <si>
    <t>1554-9658</t>
  </si>
  <si>
    <t>Genre Sexualite &amp; Societe</t>
  </si>
  <si>
    <t>2104-3736</t>
  </si>
  <si>
    <t>GENUS</t>
  </si>
  <si>
    <t>2035-5556</t>
  </si>
  <si>
    <t>Geo UERJ</t>
  </si>
  <si>
    <t>1415-7543</t>
  </si>
  <si>
    <t>1981-9021</t>
  </si>
  <si>
    <t>Geoambiente On-line</t>
  </si>
  <si>
    <t>1679-9860</t>
  </si>
  <si>
    <t>Geochronology</t>
  </si>
  <si>
    <t>2628-3719</t>
  </si>
  <si>
    <t>Geodesy and Geodynamics</t>
  </si>
  <si>
    <t>1674-9847</t>
  </si>
  <si>
    <t>Geodetski List</t>
  </si>
  <si>
    <t>0016-710X</t>
  </si>
  <si>
    <t>1849-0611</t>
  </si>
  <si>
    <t>Geodetski Vestnik</t>
  </si>
  <si>
    <t>0351-0271</t>
  </si>
  <si>
    <t>1581-1328</t>
  </si>
  <si>
    <t>Geodynamics</t>
  </si>
  <si>
    <t>1992-142X</t>
  </si>
  <si>
    <t>2519-2663</t>
  </si>
  <si>
    <t>Geoenvironmental Disasters</t>
  </si>
  <si>
    <t>2197-8670</t>
  </si>
  <si>
    <t>Geofizicheskiy Zhurnal-Geophysical Journal</t>
  </si>
  <si>
    <t>0203-3100</t>
  </si>
  <si>
    <t>2524-1052</t>
  </si>
  <si>
    <t>Geofocus-Revista Internacional de Ciencia y TecnologIa de la InformaciOn GeogrAfica</t>
  </si>
  <si>
    <t>1578-5157</t>
  </si>
  <si>
    <t>GEOFORUM</t>
  </si>
  <si>
    <t>0016-7185</t>
  </si>
  <si>
    <t>1872-9398</t>
  </si>
  <si>
    <t>Geo-Geography and Environment</t>
  </si>
  <si>
    <t>2054-4049</t>
  </si>
  <si>
    <t>Geografares</t>
  </si>
  <si>
    <t>2175-3709</t>
  </si>
  <si>
    <t>Geografia Fisica e Dinamica Quaternaria</t>
  </si>
  <si>
    <t>0391-9838</t>
  </si>
  <si>
    <t>1724-4781</t>
  </si>
  <si>
    <t>Geografia-Malaysian Journal of Society &amp; Space</t>
  </si>
  <si>
    <t>2180-2491</t>
  </si>
  <si>
    <t>2682-7727</t>
  </si>
  <si>
    <t>Geograficando</t>
  </si>
  <si>
    <t>1850-1885</t>
  </si>
  <si>
    <t>2346-898X</t>
  </si>
  <si>
    <t>Geograficidade</t>
  </si>
  <si>
    <t>2238-0205</t>
  </si>
  <si>
    <t>Geografie</t>
  </si>
  <si>
    <t>1212-0014</t>
  </si>
  <si>
    <t>Geografisk Tidsskrift-Danish Journal of Geography</t>
  </si>
  <si>
    <t>0016-7223</t>
  </si>
  <si>
    <t>1903-2471</t>
  </si>
  <si>
    <t>GEOGRAFISKA ANNALER SERIES B-HUMAN GEOGRAPHY</t>
  </si>
  <si>
    <t>0435-3684</t>
  </si>
  <si>
    <t>1468-0467</t>
  </si>
  <si>
    <t>Geographia Cassoviensis</t>
  </si>
  <si>
    <t>1337-6748</t>
  </si>
  <si>
    <t>2454-0005</t>
  </si>
  <si>
    <t>Geographia Polonica</t>
  </si>
  <si>
    <t>0016-7282</t>
  </si>
  <si>
    <t>2300-7362</t>
  </si>
  <si>
    <t>GEOgraphia-UFF</t>
  </si>
  <si>
    <t>1517-7793</t>
  </si>
  <si>
    <t>Geographica Pannonica</t>
  </si>
  <si>
    <t>0354-8724</t>
  </si>
  <si>
    <t>1820-7138</t>
  </si>
  <si>
    <t>GEOGRAPHICAL ANALYSIS</t>
  </si>
  <si>
    <t>0016-7363</t>
  </si>
  <si>
    <t>1538-4632</t>
  </si>
  <si>
    <t>GEOGRAPHICAL JOURNAL</t>
  </si>
  <si>
    <t>0016-7398</t>
  </si>
  <si>
    <t>1475-4959</t>
  </si>
  <si>
    <t>Geographical Research</t>
  </si>
  <si>
    <t>1745-5863</t>
  </si>
  <si>
    <t>1745-5871</t>
  </si>
  <si>
    <t>GEOGRAPHICAL REVIEW</t>
  </si>
  <si>
    <t>0016-7428</t>
  </si>
  <si>
    <t>1931-0846</t>
  </si>
  <si>
    <t>Geographical Review of Japan-Series B</t>
  </si>
  <si>
    <t>1883-4396</t>
  </si>
  <si>
    <t>GEOGRAPHY</t>
  </si>
  <si>
    <t>0016-7487</t>
  </si>
  <si>
    <t>2043-6564</t>
  </si>
  <si>
    <t>Geography and Natural Resources</t>
  </si>
  <si>
    <t>1875-3728</t>
  </si>
  <si>
    <t>1875-371X</t>
  </si>
  <si>
    <t>Geography and Sustainability</t>
  </si>
  <si>
    <t>2096-7438</t>
  </si>
  <si>
    <t>2666-6839</t>
  </si>
  <si>
    <t>Geography Compass</t>
  </si>
  <si>
    <t>1749-8198</t>
  </si>
  <si>
    <t>Geohumanities</t>
  </si>
  <si>
    <t>2373-566X</t>
  </si>
  <si>
    <t>2373-5678</t>
  </si>
  <si>
    <t>GEOJOURNAL</t>
  </si>
  <si>
    <t>0343-2521</t>
  </si>
  <si>
    <t>1572-9893</t>
  </si>
  <si>
    <t>Geological Field Trips and Maps</t>
  </si>
  <si>
    <t>2611-6189</t>
  </si>
  <si>
    <t>Geomatik</t>
  </si>
  <si>
    <t>2564-6761</t>
  </si>
  <si>
    <t>Geomechanics and Geoengineering-An International Journal</t>
  </si>
  <si>
    <t>1748-6025</t>
  </si>
  <si>
    <t>1748-6033</t>
  </si>
  <si>
    <t>GeoMedia</t>
  </si>
  <si>
    <t>1128-8132</t>
  </si>
  <si>
    <t>GEOMETRIAE DEDICATA</t>
  </si>
  <si>
    <t>0046-5755</t>
  </si>
  <si>
    <t>1572-9168</t>
  </si>
  <si>
    <t>Geophysics and Geophysical Exploration</t>
  </si>
  <si>
    <t>1229-1064</t>
  </si>
  <si>
    <t>2384-051X</t>
  </si>
  <si>
    <t>Geopoliticas-Revista de Estudios sobre Espacio y Poder</t>
  </si>
  <si>
    <t>2172-3958</t>
  </si>
  <si>
    <t>2172-7155</t>
  </si>
  <si>
    <t>Geopolitics</t>
  </si>
  <si>
    <t>1465-0045</t>
  </si>
  <si>
    <t>1557-3028</t>
  </si>
  <si>
    <t>Georesursy</t>
  </si>
  <si>
    <t>1608-5043</t>
  </si>
  <si>
    <t>1608-5078</t>
  </si>
  <si>
    <t>George Eliot-George Henry Lewes Studies</t>
  </si>
  <si>
    <t>2372-1901</t>
  </si>
  <si>
    <t>2372-191X</t>
  </si>
  <si>
    <t>GEORGE WASHINGTON LAW REVIEW</t>
  </si>
  <si>
    <t>0016-8076</t>
  </si>
  <si>
    <t>GEORGETOWN LAW JOURNAL</t>
  </si>
  <si>
    <t>0016-8092</t>
  </si>
  <si>
    <t>Geosaberes</t>
  </si>
  <si>
    <t>2178-0463</t>
  </si>
  <si>
    <t>GeoScape</t>
  </si>
  <si>
    <t>1802-1115</t>
  </si>
  <si>
    <t>Geosciences</t>
  </si>
  <si>
    <t>2076-3263</t>
  </si>
  <si>
    <t>Geosfernye Issledovaniya-Geosphere Research</t>
  </si>
  <si>
    <t>2542-1379</t>
  </si>
  <si>
    <t>2541-9943</t>
  </si>
  <si>
    <t>Geosystem Engineering</t>
  </si>
  <si>
    <t>1226-9328</t>
  </si>
  <si>
    <t>2166-3394</t>
  </si>
  <si>
    <t>Geotechnical and Geological Engineering</t>
  </si>
  <si>
    <t>0960-3182</t>
  </si>
  <si>
    <t>1573-1529</t>
  </si>
  <si>
    <t>Geotechnical Engineering</t>
  </si>
  <si>
    <t>0046-5828</t>
  </si>
  <si>
    <t>Geotechnical Research</t>
  </si>
  <si>
    <t>2052-6156</t>
  </si>
  <si>
    <t>Geotechnik</t>
  </si>
  <si>
    <t>0172-6145</t>
  </si>
  <si>
    <t>2190-6653</t>
  </si>
  <si>
    <t>Geriatrics</t>
  </si>
  <si>
    <t>2308-3417</t>
  </si>
  <si>
    <t>Geriatrie et Psychologie Neuropsychiatrie du Vieillissement</t>
  </si>
  <si>
    <t>Gerion-Revista de Historia Antigua</t>
  </si>
  <si>
    <t>0213-0181</t>
  </si>
  <si>
    <t>1988-3080</t>
  </si>
  <si>
    <t>German Economic Review</t>
  </si>
  <si>
    <t>1465-6485</t>
  </si>
  <si>
    <t>1468-0475</t>
  </si>
  <si>
    <t>German History</t>
  </si>
  <si>
    <t>0266-3554</t>
  </si>
  <si>
    <t>1477-089X</t>
  </si>
  <si>
    <t>German Journal of Agricultural Economics</t>
  </si>
  <si>
    <t>0515-6866</t>
  </si>
  <si>
    <t>2191-4028</t>
  </si>
  <si>
    <t>German Journal of Exercise and Sport Research</t>
  </si>
  <si>
    <t>2509-3142</t>
  </si>
  <si>
    <t>2509-3150</t>
  </si>
  <si>
    <t>German Journal of Human Resource Management-Zeitschrift fur Personalforschung</t>
  </si>
  <si>
    <t>2397-0022</t>
  </si>
  <si>
    <t>2397-0030</t>
  </si>
  <si>
    <t>German Law Journal</t>
  </si>
  <si>
    <t>2071-8322</t>
  </si>
  <si>
    <t>GERMAN LIFE AND LETTERS</t>
  </si>
  <si>
    <t>0016-8777</t>
  </si>
  <si>
    <t>1468-0483</t>
  </si>
  <si>
    <t>German Politics</t>
  </si>
  <si>
    <t>0964-4008</t>
  </si>
  <si>
    <t>1743-8993</t>
  </si>
  <si>
    <t>GERMAN POLITICS AND SOCIETY</t>
  </si>
  <si>
    <t>1045-0300</t>
  </si>
  <si>
    <t>1558-5441</t>
  </si>
  <si>
    <t>GERMAN QUARTERLY</t>
  </si>
  <si>
    <t>0016-8831</t>
  </si>
  <si>
    <t>1756-1183</t>
  </si>
  <si>
    <t>GERMAN STUDIES REVIEW</t>
  </si>
  <si>
    <t>0149-7952</t>
  </si>
  <si>
    <t>2164-8646</t>
  </si>
  <si>
    <t>GERMANIC REVIEW</t>
  </si>
  <si>
    <t>0016-8890</t>
  </si>
  <si>
    <t>1930-6962</t>
  </si>
  <si>
    <t>GERMANISCH-ROMANISCHE MONATSSCHRIFT</t>
  </si>
  <si>
    <t>0016-8904</t>
  </si>
  <si>
    <t>Germanoslavica-Zeitschrift fur Germano-Slawische Studien</t>
  </si>
  <si>
    <t>1210-9029</t>
  </si>
  <si>
    <t>GERMS</t>
  </si>
  <si>
    <t>2248-2997</t>
  </si>
  <si>
    <t>GERONTOLOGIST</t>
  </si>
  <si>
    <t>0016-9013</t>
  </si>
  <si>
    <t>1758-5341</t>
  </si>
  <si>
    <t>GERONTOLOGY &amp; GERIATRICS EDUCATION</t>
  </si>
  <si>
    <t>0270-1960</t>
  </si>
  <si>
    <t>1545-3847</t>
  </si>
  <si>
    <t>Gerontology and Geriatric Medicine</t>
  </si>
  <si>
    <t>2333-7214</t>
  </si>
  <si>
    <t>GeroPsych-The Journal of Gerontopsychology and Geriatric Psychiatry</t>
  </si>
  <si>
    <t>1662-9647</t>
  </si>
  <si>
    <t>1662-971X</t>
  </si>
  <si>
    <t>GESCHICHTE UND GESELLSCHAFT</t>
  </si>
  <si>
    <t>0340-613X</t>
  </si>
  <si>
    <t>2196-9000</t>
  </si>
  <si>
    <t>GESTA-INTERNATIONAL CENTER OF MEDIEVAL ART</t>
  </si>
  <si>
    <t>0016-920X</t>
  </si>
  <si>
    <t>2169-3099</t>
  </si>
  <si>
    <t>Gestao e Desenvolvimento</t>
  </si>
  <si>
    <t>1807-5436</t>
  </si>
  <si>
    <t>2446-6875</t>
  </si>
  <si>
    <t>Gestion y Politica Publica</t>
  </si>
  <si>
    <t>1405-1079</t>
  </si>
  <si>
    <t>Gesundheitsoekonomie und Qualitaetsmanagement</t>
  </si>
  <si>
    <t>1432-2625</t>
  </si>
  <si>
    <t>1439-4049</t>
  </si>
  <si>
    <t>GetMobile-Mobile Computing &amp; Communications Review</t>
  </si>
  <si>
    <t>2375-0529</t>
  </si>
  <si>
    <t>2375-0537</t>
  </si>
  <si>
    <t>Getty Research Journal</t>
  </si>
  <si>
    <t>1944-8740</t>
  </si>
  <si>
    <t>2329-1249</t>
  </si>
  <si>
    <t>GHANA SOCIAL SCIENCE JOURNAL</t>
  </si>
  <si>
    <t>0855-4730</t>
  </si>
  <si>
    <t>GIANT</t>
  </si>
  <si>
    <t>2666-5425</t>
  </si>
  <si>
    <t>GIFTED CHILD QUARTERLY</t>
  </si>
  <si>
    <t>0016-9862</t>
  </si>
  <si>
    <t>1934-9041</t>
  </si>
  <si>
    <t>GIM International-The Worldwide Magazine for Geomatics</t>
  </si>
  <si>
    <t>1566-9076</t>
  </si>
  <si>
    <t>GIO-Gruppe-Interaktion-Organisation-Zeitschrift fuer Angewandte Organisationspsychologie</t>
  </si>
  <si>
    <t>2366-6145</t>
  </si>
  <si>
    <t>2366-6218</t>
  </si>
  <si>
    <t>GIORNALE CRITICO DELLA FILOSOFIA ITALIANA</t>
  </si>
  <si>
    <t>0017-0089</t>
  </si>
  <si>
    <t>Giornale di Chirurgia</t>
  </si>
  <si>
    <t>0391-9005</t>
  </si>
  <si>
    <t>1971-145X</t>
  </si>
  <si>
    <t>GIORNALE STORICO DELLA LETTERATURA ITALIANA</t>
  </si>
  <si>
    <t>0017-0496</t>
  </si>
  <si>
    <t>Girlhood Studies-An Interdisciplinary Journal</t>
  </si>
  <si>
    <t>1938-8209</t>
  </si>
  <si>
    <t>1938-8322</t>
  </si>
  <si>
    <t>GIST-Education and Learning Research Journal</t>
  </si>
  <si>
    <t>1692-5777</t>
  </si>
  <si>
    <t>2248-8391</t>
  </si>
  <si>
    <t>Gladius</t>
  </si>
  <si>
    <t>0436-029X</t>
  </si>
  <si>
    <t>1988-4168</t>
  </si>
  <si>
    <t>GLASGOW MATHEMATICAL JOURNAL</t>
  </si>
  <si>
    <t>0017-0895</t>
  </si>
  <si>
    <t>1469-509X</t>
  </si>
  <si>
    <t>Glasnik Hemicara i Tehnologa Bosne i Hercegovine</t>
  </si>
  <si>
    <t>0367-4444</t>
  </si>
  <si>
    <t>2232-7266</t>
  </si>
  <si>
    <t>Glasnik Matematicki</t>
  </si>
  <si>
    <t>0017-095X</t>
  </si>
  <si>
    <t>1846-7989</t>
  </si>
  <si>
    <t>Glass Structures &amp; Engineering</t>
  </si>
  <si>
    <t>2363-5142</t>
  </si>
  <si>
    <t>2363-5150</t>
  </si>
  <si>
    <t>Glass Technology-European Journal of Glass Science and Technology Part A</t>
  </si>
  <si>
    <t>1753-3554</t>
  </si>
  <si>
    <t>Global &amp; Local Economic Review</t>
  </si>
  <si>
    <t>1722-4241</t>
  </si>
  <si>
    <t>1974-5125</t>
  </si>
  <si>
    <t>Global &amp; Regional Health Technology Assessment</t>
  </si>
  <si>
    <t>2284-2403</t>
  </si>
  <si>
    <t>2283-5733</t>
  </si>
  <si>
    <t>Global Business Review</t>
  </si>
  <si>
    <t>0972-1509</t>
  </si>
  <si>
    <t>0973-0664</t>
  </si>
  <si>
    <t>Global Change Peace &amp; Security</t>
  </si>
  <si>
    <t>1478-1158</t>
  </si>
  <si>
    <t>1478-1166</t>
  </si>
  <si>
    <t>Global Constitutionalism</t>
  </si>
  <si>
    <t>2045-3817</t>
  </si>
  <si>
    <t>2045-3825</t>
  </si>
  <si>
    <t>Global Crime</t>
  </si>
  <si>
    <t>1744-0572</t>
  </si>
  <si>
    <t>1744-0580</t>
  </si>
  <si>
    <t>Global Discourse</t>
  </si>
  <si>
    <t>2326-9995</t>
  </si>
  <si>
    <t>2043-7897</t>
  </si>
  <si>
    <t>Global Economic Review</t>
  </si>
  <si>
    <t>1226-508X</t>
  </si>
  <si>
    <t>1744-3873</t>
  </si>
  <si>
    <t>Global Economy Journal</t>
  </si>
  <si>
    <t>2194-5659</t>
  </si>
  <si>
    <t>1553-5304</t>
  </si>
  <si>
    <t>Global Energy Interconnection-China</t>
  </si>
  <si>
    <t>2096-5117</t>
  </si>
  <si>
    <t>2590-0358</t>
  </si>
  <si>
    <t>Global Environment</t>
  </si>
  <si>
    <t>1973-3739</t>
  </si>
  <si>
    <t>2053-7352</t>
  </si>
  <si>
    <t>Global Environmental Politics</t>
  </si>
  <si>
    <t>1526-3800</t>
  </si>
  <si>
    <t>1536-0091</t>
  </si>
  <si>
    <t>Global Finance Journal</t>
  </si>
  <si>
    <t>1044-0283</t>
  </si>
  <si>
    <t>1873-5665</t>
  </si>
  <si>
    <t>GLOBAL GOVERNANCE</t>
  </si>
  <si>
    <t>1075-2846</t>
  </si>
  <si>
    <t>1942-6720</t>
  </si>
  <si>
    <t>Global Health &amp; Medicine</t>
  </si>
  <si>
    <t>2434-9186</t>
  </si>
  <si>
    <t>2434-9194</t>
  </si>
  <si>
    <t>Global Health Epidemiology and Genomics</t>
  </si>
  <si>
    <t>2054-4200</t>
  </si>
  <si>
    <t>Global Health Promotion</t>
  </si>
  <si>
    <t>1757-9759</t>
  </si>
  <si>
    <t>1757-9767</t>
  </si>
  <si>
    <t>Global Health Research and Policy</t>
  </si>
  <si>
    <t>2397-0642</t>
  </si>
  <si>
    <t>Global Intellectual History</t>
  </si>
  <si>
    <t>2380-1883</t>
  </si>
  <si>
    <t>2380-1891</t>
  </si>
  <si>
    <t>Global Journal Al-Thaqafah</t>
  </si>
  <si>
    <t>2232-0474</t>
  </si>
  <si>
    <t>2232-0482</t>
  </si>
  <si>
    <t>GLOBAL JOURNAL OF ENVIRONMENTAL SCIENCE AND MANAGEMENT-GJESM</t>
  </si>
  <si>
    <t>2383-3572</t>
  </si>
  <si>
    <t>2383-3866</t>
  </si>
  <si>
    <t>Global Journal of Medical Pharmaceutical and Biomedical Update</t>
  </si>
  <si>
    <t>2765-8910</t>
  </si>
  <si>
    <t>Global Knowledge Memory and Communication</t>
  </si>
  <si>
    <t>2514-9342</t>
  </si>
  <si>
    <t>2514-9350</t>
  </si>
  <si>
    <t>Global Labour Journal</t>
  </si>
  <si>
    <t>1918-6711</t>
  </si>
  <si>
    <t>Global Media and China</t>
  </si>
  <si>
    <t>2059-4364</t>
  </si>
  <si>
    <t>2059-4372</t>
  </si>
  <si>
    <t>Global Media and Communication</t>
  </si>
  <si>
    <t>1742-7665</t>
  </si>
  <si>
    <t>1742-7673</t>
  </si>
  <si>
    <t>Global Medical Genetics</t>
  </si>
  <si>
    <t>2699-9404</t>
  </si>
  <si>
    <t>GLOBAL NETWORKS-A JOURNAL OF TRANSNATIONAL AFFAIRS</t>
  </si>
  <si>
    <t>1470-2266</t>
  </si>
  <si>
    <t>1471-0374</t>
  </si>
  <si>
    <t>Global Pediatric Health</t>
  </si>
  <si>
    <t>2333-794X</t>
  </si>
  <si>
    <t>Global Policy</t>
  </si>
  <si>
    <t>1758-5880</t>
  </si>
  <si>
    <t>1758-5899</t>
  </si>
  <si>
    <t>Global Public Health</t>
  </si>
  <si>
    <t>1744-1692</t>
  </si>
  <si>
    <t>1744-1706</t>
  </si>
  <si>
    <t>Global Public Policy and Governance</t>
  </si>
  <si>
    <t>2730-6291</t>
  </si>
  <si>
    <t>2730-6305</t>
  </si>
  <si>
    <t>Global Qualitative Nursing Research</t>
  </si>
  <si>
    <t>2333-3936</t>
  </si>
  <si>
    <t>Global Responsibility to Protect</t>
  </si>
  <si>
    <t>1875-9858</t>
  </si>
  <si>
    <t>1875-984X</t>
  </si>
  <si>
    <t>Global Social Policy</t>
  </si>
  <si>
    <t>1468-0181</t>
  </si>
  <si>
    <t>1741-2803</t>
  </si>
  <si>
    <t>Global Social Welfare</t>
  </si>
  <si>
    <t>2196-8799</t>
  </si>
  <si>
    <t>Global Society</t>
  </si>
  <si>
    <t>1360-0826</t>
  </si>
  <si>
    <t>1469-798X</t>
  </si>
  <si>
    <t>Global Strategy Journal</t>
  </si>
  <si>
    <t>2042-5791</t>
  </si>
  <si>
    <t>2042-5805</t>
  </si>
  <si>
    <t>Global Studies of Childhood</t>
  </si>
  <si>
    <t>2043-6106</t>
  </si>
  <si>
    <t>Global Sustainability</t>
  </si>
  <si>
    <t>2059-4798</t>
  </si>
  <si>
    <t>Global Trade and Customs Journal</t>
  </si>
  <si>
    <t>1569-755X</t>
  </si>
  <si>
    <t>1875-6468</t>
  </si>
  <si>
    <t>Globalisation Societies and Education</t>
  </si>
  <si>
    <t>1476-7724</t>
  </si>
  <si>
    <t>1476-7732</t>
  </si>
  <si>
    <t>Globalizations</t>
  </si>
  <si>
    <t>1474-7731</t>
  </si>
  <si>
    <t>1474-774X</t>
  </si>
  <si>
    <t>GLOTTA-ZEITSCHRIFT FUR GRIECHISCHE UND LATEINISCHE SPRACHE</t>
  </si>
  <si>
    <t>0017-1298</t>
  </si>
  <si>
    <t>2196-9043</t>
  </si>
  <si>
    <t>GLQ-A JOURNAL OF LESBIAN AND GAY STUDIES</t>
  </si>
  <si>
    <t>1064-2684</t>
  </si>
  <si>
    <t>1527-9375</t>
  </si>
  <si>
    <t>GMS Hygiene and Infection Control</t>
  </si>
  <si>
    <t>2196-5226</t>
  </si>
  <si>
    <t>GMS Interdisciplinary Plastic and Reconstructive Surgery DGPW</t>
  </si>
  <si>
    <t>2193-8091</t>
  </si>
  <si>
    <t>GMS Journal for Medical Education</t>
  </si>
  <si>
    <t>2366-5017</t>
  </si>
  <si>
    <t>Gomal Journal of Medical Sciences</t>
  </si>
  <si>
    <t>1819-7973</t>
  </si>
  <si>
    <t>1997-2067</t>
  </si>
  <si>
    <t>Gondola-Ensenanza y Aprendizaje de las Ciencias</t>
  </si>
  <si>
    <t>2346-4712</t>
  </si>
  <si>
    <t>2145-4981</t>
  </si>
  <si>
    <t>Gorteria</t>
  </si>
  <si>
    <t>0017-2294</t>
  </si>
  <si>
    <t>Gospodarka Narodowa-The Polish Journal of Economics</t>
  </si>
  <si>
    <t>0867-0005</t>
  </si>
  <si>
    <t>2300-5238</t>
  </si>
  <si>
    <t>Gosudarstvo Religiya Tserkov v Rossii i za Rubezhom</t>
  </si>
  <si>
    <t>2073-7203</t>
  </si>
  <si>
    <t>2073-7211</t>
  </si>
  <si>
    <t>Gothic Studies</t>
  </si>
  <si>
    <t>1362-7937</t>
  </si>
  <si>
    <t>2050-456X</t>
  </si>
  <si>
    <t>GOVERNANCE-AN INTERNATIONAL JOURNAL OF POLICY ADMINISTRATION AND INSTITUTIONS</t>
  </si>
  <si>
    <t>0952-1895</t>
  </si>
  <si>
    <t>1468-0491</t>
  </si>
  <si>
    <t>GOVERNMENT AND OPPOSITION</t>
  </si>
  <si>
    <t>0017-257X</t>
  </si>
  <si>
    <t>1477-7053</t>
  </si>
  <si>
    <t>GOVERNMENT INFORMATION QUARTERLY</t>
  </si>
  <si>
    <t>0740-624X</t>
  </si>
  <si>
    <t>1872-9517</t>
  </si>
  <si>
    <t>GOYA</t>
  </si>
  <si>
    <t>0017-2715</t>
  </si>
  <si>
    <t>Gradevnski Materijiali I Konstrukcije-Building Materials and Structures</t>
  </si>
  <si>
    <t>2217-8139</t>
  </si>
  <si>
    <t>GRADIVA</t>
  </si>
  <si>
    <t>0363-8057</t>
  </si>
  <si>
    <t>Grafica-Journal of Graphic Design</t>
  </si>
  <si>
    <t>2014-9298</t>
  </si>
  <si>
    <t>Gragoata-UFF</t>
  </si>
  <si>
    <t>1413-9073</t>
  </si>
  <si>
    <t>2358-4114</t>
  </si>
  <si>
    <t>Gran Tour</t>
  </si>
  <si>
    <t>2172-8690</t>
  </si>
  <si>
    <t>Granja-Revista de Ciencias de la Vida</t>
  </si>
  <si>
    <t>1390-3799</t>
  </si>
  <si>
    <t>1390-8596</t>
  </si>
  <si>
    <t>Grazer Philosophische Studien-International Journal for Analytic Philosophy</t>
  </si>
  <si>
    <t>0165-9227</t>
  </si>
  <si>
    <t>1875-6735</t>
  </si>
  <si>
    <t>GREAT PLAINS QUARTERLY</t>
  </si>
  <si>
    <t>0275-7664</t>
  </si>
  <si>
    <t>2333-5092</t>
  </si>
  <si>
    <t>GREECE &amp; ROME</t>
  </si>
  <si>
    <t>0017-3835</t>
  </si>
  <si>
    <t>1477-4550</t>
  </si>
  <si>
    <t>GREEK ROMAN AND BYZANTINE STUDIES</t>
  </si>
  <si>
    <t>0017-3916</t>
  </si>
  <si>
    <t>2159-3159</t>
  </si>
  <si>
    <t>Green Chemical Engineering</t>
  </si>
  <si>
    <t>2096-9147</t>
  </si>
  <si>
    <t>2666-9528</t>
  </si>
  <si>
    <t>Green Finance</t>
  </si>
  <si>
    <t>2643-1092</t>
  </si>
  <si>
    <t>Green Synthesis and Catalysis</t>
  </si>
  <si>
    <t>2666-5549</t>
  </si>
  <si>
    <t>Grey Room</t>
  </si>
  <si>
    <t>1526-3819</t>
  </si>
  <si>
    <t>1536-0105</t>
  </si>
  <si>
    <t>Griffith Law Review</t>
  </si>
  <si>
    <t>1038-3441</t>
  </si>
  <si>
    <t>1839-4205</t>
  </si>
  <si>
    <t>Griot-Revista de Filosofia</t>
  </si>
  <si>
    <t>2178-1036</t>
  </si>
  <si>
    <t>Gripla</t>
  </si>
  <si>
    <t>1018-5011</t>
  </si>
  <si>
    <t>Grotiana</t>
  </si>
  <si>
    <t>0167-3831</t>
  </si>
  <si>
    <t>1876-0759</t>
  </si>
  <si>
    <t>Groundwater for Sustainable Development</t>
  </si>
  <si>
    <t>2352-801X</t>
  </si>
  <si>
    <t>GROUP &amp; ORGANIZATION MANAGEMENT</t>
  </si>
  <si>
    <t>1059-6011</t>
  </si>
  <si>
    <t>1552-3993</t>
  </si>
  <si>
    <t>GROUP DECISION AND NEGOTIATION</t>
  </si>
  <si>
    <t>0926-2644</t>
  </si>
  <si>
    <t>1572-9907</t>
  </si>
  <si>
    <t>GROUP DYNAMICS-THEORY RESEARCH AND PRACTICE</t>
  </si>
  <si>
    <t>1089-2699</t>
  </si>
  <si>
    <t>1930-7802</t>
  </si>
  <si>
    <t>GROUP PROCESSES &amp; INTERGROUP RELATIONS</t>
  </si>
  <si>
    <t>1368-4302</t>
  </si>
  <si>
    <t>1461-7188</t>
  </si>
  <si>
    <t>Groups Complexity Cryptology</t>
  </si>
  <si>
    <t>1867-1144</t>
  </si>
  <si>
    <t>1869-6104</t>
  </si>
  <si>
    <t>GROWTH AND CHANGE</t>
  </si>
  <si>
    <t>0017-4815</t>
  </si>
  <si>
    <t>1468-2257</t>
  </si>
  <si>
    <t>GRUPPENPSYCHOTHERAPIE UND GRUPPENDYNAMIK</t>
  </si>
  <si>
    <t>0017-4947</t>
  </si>
  <si>
    <t>2196-7989</t>
  </si>
  <si>
    <t>GUERRES MONDIALES ET CONFLITS CONTEMPORAINS</t>
  </si>
  <si>
    <t>0984-2292</t>
  </si>
  <si>
    <t>2101-0137</t>
  </si>
  <si>
    <t>Guiniguada</t>
  </si>
  <si>
    <t>0213-0610</t>
  </si>
  <si>
    <t>2386-3374</t>
  </si>
  <si>
    <t>GULF AND CARIBBEAN RESEARCH</t>
  </si>
  <si>
    <t>1528-0470</t>
  </si>
  <si>
    <t>2572-1410</t>
  </si>
  <si>
    <t>Guncel Pediatri-Journal of Current Pediatrics</t>
  </si>
  <si>
    <t>1304-9054</t>
  </si>
  <si>
    <t>1308-6308</t>
  </si>
  <si>
    <t>Gurukul Business Review-GBR</t>
  </si>
  <si>
    <t>0973-1466</t>
  </si>
  <si>
    <t>0973-9262</t>
  </si>
  <si>
    <t>GYMNASIUM</t>
  </si>
  <si>
    <t>0342-5231</t>
  </si>
  <si>
    <t>2567-6555</t>
  </si>
  <si>
    <t>Gynakologie</t>
  </si>
  <si>
    <t>2731-7102</t>
  </si>
  <si>
    <t>2731-7110</t>
  </si>
  <si>
    <t>Gynakologische Endokrinologie</t>
  </si>
  <si>
    <t>1610-2894</t>
  </si>
  <si>
    <t>1610-2908</t>
  </si>
  <si>
    <t>Gynecologic Oncology Reports</t>
  </si>
  <si>
    <t>2352-5789</t>
  </si>
  <si>
    <t>Gynecology and Minimally Invasive Therapy-GMIT</t>
  </si>
  <si>
    <t>2213-3070</t>
  </si>
  <si>
    <t>2213-3089</t>
  </si>
  <si>
    <t>H2Open Journal</t>
  </si>
  <si>
    <t>2616-6518</t>
  </si>
  <si>
    <t>HABITAT INTERNATIONAL</t>
  </si>
  <si>
    <t>0197-3975</t>
  </si>
  <si>
    <t>1873-5428</t>
  </si>
  <si>
    <t>Habitat y Sociedad</t>
  </si>
  <si>
    <t>2173-125X</t>
  </si>
  <si>
    <t>Hacettepe Universitesi Egitim Fakultesi Dergisi-Hacettepe University Journal of Education</t>
  </si>
  <si>
    <t>2536-4758</t>
  </si>
  <si>
    <t>Hacienda Publica Espanola-Review of Public Economics</t>
  </si>
  <si>
    <t>0210-1173</t>
  </si>
  <si>
    <t>2386-4176</t>
  </si>
  <si>
    <t>Hagiographica</t>
  </si>
  <si>
    <t>1124-1225</t>
  </si>
  <si>
    <t>Hague Journal of Diplomacy</t>
  </si>
  <si>
    <t>1871-1901</t>
  </si>
  <si>
    <t>1871-191X</t>
  </si>
  <si>
    <t>Hague Journal on the Rule of Law</t>
  </si>
  <si>
    <t>1876-4045</t>
  </si>
  <si>
    <t>1876-4053</t>
  </si>
  <si>
    <t>Hallazgos-Revista de Investigaciones</t>
  </si>
  <si>
    <t>1794-3841</t>
  </si>
  <si>
    <t>2422-409X</t>
  </si>
  <si>
    <t>Hand Therapy</t>
  </si>
  <si>
    <t>1758-9983</t>
  </si>
  <si>
    <t>1758-9991</t>
  </si>
  <si>
    <t>HardwareX</t>
  </si>
  <si>
    <t>2468-0672</t>
  </si>
  <si>
    <t>Harm Reduction Journal</t>
  </si>
  <si>
    <t>1477-7517</t>
  </si>
  <si>
    <t>Harold Pinter Review-Essays on Contemporary Drama</t>
  </si>
  <si>
    <t>2473-8433</t>
  </si>
  <si>
    <t>2473-8441</t>
  </si>
  <si>
    <t>HARVARD BUSINESS REVIEW</t>
  </si>
  <si>
    <t>0017-8012</t>
  </si>
  <si>
    <t>HARVARD EDUCATIONAL REVIEW</t>
  </si>
  <si>
    <t>0017-8055</t>
  </si>
  <si>
    <t>1943-5045</t>
  </si>
  <si>
    <t>HARVARD JOURNAL OF ASIATIC STUDIES</t>
  </si>
  <si>
    <t>0073-0548</t>
  </si>
  <si>
    <t>1944-6454</t>
  </si>
  <si>
    <t>HARVARD JOURNAL OF LAW AND PUBLIC POLICY</t>
  </si>
  <si>
    <t>0193-4872</t>
  </si>
  <si>
    <t>HARVARD LAW REVIEW</t>
  </si>
  <si>
    <t>0017-811X</t>
  </si>
  <si>
    <t>2161-976X</t>
  </si>
  <si>
    <t>HARVARD THEOLOGICAL REVIEW</t>
  </si>
  <si>
    <t>0017-8160</t>
  </si>
  <si>
    <t>1475-4517</t>
  </si>
  <si>
    <t>Haseki TIp Bulteni-Medical Bulletin of Haseki</t>
  </si>
  <si>
    <t>1302-0072</t>
  </si>
  <si>
    <t>2147-2688</t>
  </si>
  <si>
    <t>Haser-Revista Internacional de Filosofia Aplicada</t>
  </si>
  <si>
    <t>2172-055X</t>
  </si>
  <si>
    <t>2386-4761</t>
  </si>
  <si>
    <t>HAU-Journal of Ethnographic Theory</t>
  </si>
  <si>
    <t>2575-1433</t>
  </si>
  <si>
    <t>2049-1115</t>
  </si>
  <si>
    <t>Hawwa</t>
  </si>
  <si>
    <t>1569-2078</t>
  </si>
  <si>
    <t>1569-2086</t>
  </si>
  <si>
    <t>He Kupu</t>
  </si>
  <si>
    <t>1179-6812</t>
  </si>
  <si>
    <t>Head &amp; Neck Pathology</t>
  </si>
  <si>
    <t>1936-055X</t>
  </si>
  <si>
    <t>1936-0568</t>
  </si>
  <si>
    <t>HEALTH</t>
  </si>
  <si>
    <t>1363-4593</t>
  </si>
  <si>
    <t>1461-7196</t>
  </si>
  <si>
    <t>Health &amp; Justice</t>
  </si>
  <si>
    <t>2194-7899</t>
  </si>
  <si>
    <t>HEALTH &amp; SOCIAL CARE IN THE COMMUNITY</t>
  </si>
  <si>
    <t>0966-0410</t>
  </si>
  <si>
    <t>1365-2524</t>
  </si>
  <si>
    <t>HEALTH &amp; SOCIAL WORK</t>
  </si>
  <si>
    <t>0360-7283</t>
  </si>
  <si>
    <t>1545-6854</t>
  </si>
  <si>
    <t>Health and History</t>
  </si>
  <si>
    <t>1442-1771</t>
  </si>
  <si>
    <t>1839-3314</t>
  </si>
  <si>
    <t>Health and Human Rights</t>
  </si>
  <si>
    <t>2150-4113</t>
  </si>
  <si>
    <t>Health and Technology</t>
  </si>
  <si>
    <t>2190-7188</t>
  </si>
  <si>
    <t>2190-7196</t>
  </si>
  <si>
    <t>Health Behavior and Policy Review</t>
  </si>
  <si>
    <t>2326-4403</t>
  </si>
  <si>
    <t>HEALTH CARE ANALYSIS</t>
  </si>
  <si>
    <t>1065-3058</t>
  </si>
  <si>
    <t>1573-3394</t>
  </si>
  <si>
    <t>Health Care for Women International</t>
  </si>
  <si>
    <t>0739-9332</t>
  </si>
  <si>
    <t>1096-4665</t>
  </si>
  <si>
    <t>HEALTH CARE MANAGEMENT REVIEW</t>
  </si>
  <si>
    <t>0361-6274</t>
  </si>
  <si>
    <t>1550-5030</t>
  </si>
  <si>
    <t>Health Care Management Science</t>
  </si>
  <si>
    <t>1386-9620</t>
  </si>
  <si>
    <t>1572-9389</t>
  </si>
  <si>
    <t>HEALTH COMMUNICATION</t>
  </si>
  <si>
    <t>1041-0236</t>
  </si>
  <si>
    <t>1532-7027</t>
  </si>
  <si>
    <t>Health Economics Policy and Law</t>
  </si>
  <si>
    <t>1744-1331</t>
  </si>
  <si>
    <t>1744-134X</t>
  </si>
  <si>
    <t>Health Economics Review</t>
  </si>
  <si>
    <t>2191-1991</t>
  </si>
  <si>
    <t>Health Education</t>
  </si>
  <si>
    <t>0965-4283</t>
  </si>
  <si>
    <t>1758-714X</t>
  </si>
  <si>
    <t>HEALTH EDUCATION &amp; BEHAVIOR</t>
  </si>
  <si>
    <t>1090-1981</t>
  </si>
  <si>
    <t>1552-6127</t>
  </si>
  <si>
    <t>HEALTH EDUCATION JOURNAL</t>
  </si>
  <si>
    <t>0017-8969</t>
  </si>
  <si>
    <t>1748-8176</t>
  </si>
  <si>
    <t>HEALTH EDUCATION RESEARCH</t>
  </si>
  <si>
    <t>0268-1153</t>
  </si>
  <si>
    <t>1465-3648</t>
  </si>
  <si>
    <t>Health Equity</t>
  </si>
  <si>
    <t>2473-1242</t>
  </si>
  <si>
    <t>Health Information and Libraries Journal</t>
  </si>
  <si>
    <t>1471-1834</t>
  </si>
  <si>
    <t>1471-1842</t>
  </si>
  <si>
    <t>Health Policy and Technology</t>
  </si>
  <si>
    <t>2211-8837</t>
  </si>
  <si>
    <t>Health Policy OPEN</t>
  </si>
  <si>
    <t>2590-2296</t>
  </si>
  <si>
    <t>Health Problems of Civilization</t>
  </si>
  <si>
    <t>2353-6942</t>
  </si>
  <si>
    <t>2354-0265</t>
  </si>
  <si>
    <t>Health Promotion Journal of Australia</t>
  </si>
  <si>
    <t>1036-1073</t>
  </si>
  <si>
    <t>2201-1617</t>
  </si>
  <si>
    <t>Health Promotion Perspectives</t>
  </si>
  <si>
    <t>2228-6497</t>
  </si>
  <si>
    <t>Health Promotion Practice</t>
  </si>
  <si>
    <t>1524-8399</t>
  </si>
  <si>
    <t>1552-6372</t>
  </si>
  <si>
    <t>Health Psychology and Behavioral Medicine</t>
  </si>
  <si>
    <t>2164-2850</t>
  </si>
  <si>
    <t>Health Psychology Open</t>
  </si>
  <si>
    <t>2055-1029</t>
  </si>
  <si>
    <t>Health Psychology Report</t>
  </si>
  <si>
    <t>2353-4184</t>
  </si>
  <si>
    <t>2353-5571</t>
  </si>
  <si>
    <t>Health Psychology Research</t>
  </si>
  <si>
    <t>2420-8124</t>
  </si>
  <si>
    <t>Health Psychology Review</t>
  </si>
  <si>
    <t>1743-7199</t>
  </si>
  <si>
    <t>1743-7202</t>
  </si>
  <si>
    <t>Health Research Policy and Systems</t>
  </si>
  <si>
    <t>1478-4505</t>
  </si>
  <si>
    <t>HEALTH RISK &amp; SOCIETY</t>
  </si>
  <si>
    <t>1369-8575</t>
  </si>
  <si>
    <t>1469-8331</t>
  </si>
  <si>
    <t>Health SA Gesondheid</t>
  </si>
  <si>
    <t>1025-9848</t>
  </si>
  <si>
    <t>2071-9736</t>
  </si>
  <si>
    <t>Health Science Reports</t>
  </si>
  <si>
    <t>2398-8835</t>
  </si>
  <si>
    <t>Health Security</t>
  </si>
  <si>
    <t>2326-5094</t>
  </si>
  <si>
    <t>2326-5108</t>
  </si>
  <si>
    <t>Health Services and Outcomes Research Methodology</t>
  </si>
  <si>
    <t>1387-3741</t>
  </si>
  <si>
    <t>1572-9400</t>
  </si>
  <si>
    <t>Health Services Insights</t>
  </si>
  <si>
    <t>1178-6329</t>
  </si>
  <si>
    <t>Health Services Research and Managerial Epidemiology</t>
  </si>
  <si>
    <t>2333-3928</t>
  </si>
  <si>
    <t>Health Sociology Review</t>
  </si>
  <si>
    <t>1446-1242</t>
  </si>
  <si>
    <t>1839-3551</t>
  </si>
  <si>
    <t>Health Systems</t>
  </si>
  <si>
    <t>2047-6965</t>
  </si>
  <si>
    <t>2047-6973</t>
  </si>
  <si>
    <t>Health Systems &amp; Reform</t>
  </si>
  <si>
    <t>2328-8604</t>
  </si>
  <si>
    <t>2328-8620</t>
  </si>
  <si>
    <t>Healthcare Informatics Research</t>
  </si>
  <si>
    <t>2093-3681</t>
  </si>
  <si>
    <t>2093-369X</t>
  </si>
  <si>
    <t>Healthcare Technology Letters</t>
  </si>
  <si>
    <t>2053-3713</t>
  </si>
  <si>
    <t>HealthCare-The Journal of Delivery Science and Innovation</t>
  </si>
  <si>
    <t>2213-0764</t>
  </si>
  <si>
    <t>2213-0772</t>
  </si>
  <si>
    <t>Heart and Mind</t>
  </si>
  <si>
    <t>2468-6476</t>
  </si>
  <si>
    <t>2468-6484</t>
  </si>
  <si>
    <t>Heart International</t>
  </si>
  <si>
    <t>2036-2579</t>
  </si>
  <si>
    <t>Heart Rhythm O2</t>
  </si>
  <si>
    <t>2666-5018</t>
  </si>
  <si>
    <t>Heart Views</t>
  </si>
  <si>
    <t>1995-705X</t>
  </si>
  <si>
    <t>0976-5123</t>
  </si>
  <si>
    <t>Heat Transfer</t>
  </si>
  <si>
    <t>2688-4534</t>
  </si>
  <si>
    <t>2688-4542</t>
  </si>
  <si>
    <t>Hebrew Bible and Ancient Israel</t>
  </si>
  <si>
    <t>2192-2276</t>
  </si>
  <si>
    <t>2192-2284</t>
  </si>
  <si>
    <t>HEC Forum</t>
  </si>
  <si>
    <t>0956-2737</t>
  </si>
  <si>
    <t>1572-8498</t>
  </si>
  <si>
    <t>HEGEL-STUDIEN</t>
  </si>
  <si>
    <t>0073-1587</t>
  </si>
  <si>
    <t>HELIOS</t>
  </si>
  <si>
    <t>0160-0923</t>
  </si>
  <si>
    <t>1935-0228</t>
  </si>
  <si>
    <t>Hemato</t>
  </si>
  <si>
    <t>2673-6357</t>
  </si>
  <si>
    <t>Hematologie</t>
  </si>
  <si>
    <t>1264-7527</t>
  </si>
  <si>
    <t>1950-6368</t>
  </si>
  <si>
    <t>Hematology Reports</t>
  </si>
  <si>
    <t>2038-8322</t>
  </si>
  <si>
    <t>2038-8330</t>
  </si>
  <si>
    <t>Hematology Transfusion and Cell Therapy</t>
  </si>
  <si>
    <t>2531-1379</t>
  </si>
  <si>
    <t>HENRY JAMES REVIEW</t>
  </si>
  <si>
    <t>0273-0340</t>
  </si>
  <si>
    <t>1080-6555</t>
  </si>
  <si>
    <t>Hepatic Medicine-Evidence and Research</t>
  </si>
  <si>
    <t>1179-1535</t>
  </si>
  <si>
    <t>Hepatic Oncology</t>
  </si>
  <si>
    <t>2045-0923</t>
  </si>
  <si>
    <t>2045-0931</t>
  </si>
  <si>
    <t>Hepatology Forum</t>
  </si>
  <si>
    <t>1307-5888</t>
  </si>
  <si>
    <t>2757-7392</t>
  </si>
  <si>
    <t>Hepatoma Research</t>
  </si>
  <si>
    <t>2394-5079</t>
  </si>
  <si>
    <t>2454-2520</t>
  </si>
  <si>
    <t>Herald of an Archivist</t>
  </si>
  <si>
    <t>2073-0101</t>
  </si>
  <si>
    <t>HERALD OF THE RUSSIAN ACADEMY OF SCIENCES</t>
  </si>
  <si>
    <t>1019-3316</t>
  </si>
  <si>
    <t>1555-6492</t>
  </si>
  <si>
    <t>Heranca-Revista de Historia Patrimonio e Cultura</t>
  </si>
  <si>
    <t>2184-3090</t>
  </si>
  <si>
    <t>HERD-Health Environments Research &amp; Design Journal</t>
  </si>
  <si>
    <t>1937-5867</t>
  </si>
  <si>
    <t>2167-5112</t>
  </si>
  <si>
    <t>Heritage</t>
  </si>
  <si>
    <t>2571-9408</t>
  </si>
  <si>
    <t>Heritage Language Journal</t>
  </si>
  <si>
    <t>1550-7076</t>
  </si>
  <si>
    <t>Hermeneia</t>
  </si>
  <si>
    <t>1453-9047</t>
  </si>
  <si>
    <t>2069-8291</t>
  </si>
  <si>
    <t>Hermeneus</t>
  </si>
  <si>
    <t>1139-7489</t>
  </si>
  <si>
    <t>2530-609X</t>
  </si>
  <si>
    <t>H-ermes-Journal of Communication</t>
  </si>
  <si>
    <t>2284-0753</t>
  </si>
  <si>
    <t>HERMES-ZEITSCHRIFT FUR KLASSISCHE PHILOLOGIE</t>
  </si>
  <si>
    <t>0018-0777</t>
  </si>
  <si>
    <t>2365-3116</t>
  </si>
  <si>
    <t>Heroin Addiction and Related Clinical Problems</t>
  </si>
  <si>
    <t>1592-1638</t>
  </si>
  <si>
    <t>Hesperis-Tamuda</t>
  </si>
  <si>
    <t>0018-1005</t>
  </si>
  <si>
    <t>HETEROATOM CHEMISTRY</t>
  </si>
  <si>
    <t>1098-1071</t>
  </si>
  <si>
    <t>Heterocyclic Letters</t>
  </si>
  <si>
    <t>2231-3087</t>
  </si>
  <si>
    <t>2230-9632</t>
  </si>
  <si>
    <t>HEYTHROP JOURNAL</t>
  </si>
  <si>
    <t>0018-1196</t>
  </si>
  <si>
    <t>1468-2265</t>
  </si>
  <si>
    <t>HIGH ABILITY STUDIES</t>
  </si>
  <si>
    <t>1359-8139</t>
  </si>
  <si>
    <t>1469-834X</t>
  </si>
  <si>
    <t>High Blood Pressure &amp; Cardiovascular Prevention</t>
  </si>
  <si>
    <t>1120-9879</t>
  </si>
  <si>
    <t>1179-1985</t>
  </si>
  <si>
    <t>HIGH TEMPERATURE MATERIAL PROCESSES</t>
  </si>
  <si>
    <t>1940-4360</t>
  </si>
  <si>
    <t>High-Confidence Computing</t>
  </si>
  <si>
    <t>2667-2952</t>
  </si>
  <si>
    <t>HIGHER EDUCATION</t>
  </si>
  <si>
    <t>0018-1560</t>
  </si>
  <si>
    <t>1573-174X</t>
  </si>
  <si>
    <t>Higher Education Policy</t>
  </si>
  <si>
    <t>0952-8733</t>
  </si>
  <si>
    <t>1740-3863</t>
  </si>
  <si>
    <t>HIGHER EDUCATION QUARTERLY</t>
  </si>
  <si>
    <t>0951-5224</t>
  </si>
  <si>
    <t>1468-2273</t>
  </si>
  <si>
    <t>Higher Education Research &amp; Development</t>
  </si>
  <si>
    <t>0729-4360</t>
  </si>
  <si>
    <t>1469-8366</t>
  </si>
  <si>
    <t>Higher Education Skills and Work-based Learning</t>
  </si>
  <si>
    <t>2042-3896</t>
  </si>
  <si>
    <t>2042-390X</t>
  </si>
  <si>
    <t>Hilo de la Fabula</t>
  </si>
  <si>
    <t>1667-7900</t>
  </si>
  <si>
    <t>2362-5651</t>
  </si>
  <si>
    <t>Hiperboreea</t>
  </si>
  <si>
    <t>2688-8211</t>
  </si>
  <si>
    <t>2284-5666</t>
  </si>
  <si>
    <t>Hipertension y Riesgo Vascular</t>
  </si>
  <si>
    <t>1889-1837</t>
  </si>
  <si>
    <t>1989-4805</t>
  </si>
  <si>
    <t>Hipogrifo-Revista de literatura y cultura del Siglo de Oro</t>
  </si>
  <si>
    <t>2328-1308</t>
  </si>
  <si>
    <t>Hiroshima Mathematical Journal</t>
  </si>
  <si>
    <t>0018-2079</t>
  </si>
  <si>
    <t>Hispania Nova</t>
  </si>
  <si>
    <t>1138-7319</t>
  </si>
  <si>
    <t>Hispania Sacra</t>
  </si>
  <si>
    <t>0018-215X</t>
  </si>
  <si>
    <t>1988-4265</t>
  </si>
  <si>
    <t>HISPANIA-A JOURNAL DEVOTED TO THE TEACHING OF SPANISH AND PORTUGUESE</t>
  </si>
  <si>
    <t>0018-2133</t>
  </si>
  <si>
    <t>2153-6414</t>
  </si>
  <si>
    <t>HISPANIA-REVISTA ESPANOLA DE HISTORIA</t>
  </si>
  <si>
    <t>0018-2141</t>
  </si>
  <si>
    <t>1988-8368</t>
  </si>
  <si>
    <t>Hispanic Health Care International</t>
  </si>
  <si>
    <t>1540-4153</t>
  </si>
  <si>
    <t>1938-8993</t>
  </si>
  <si>
    <t>HISPANIC JOURNAL OF BEHAVIORAL SCIENCES</t>
  </si>
  <si>
    <t>0739-9863</t>
  </si>
  <si>
    <t>1552-6364</t>
  </si>
  <si>
    <t>Hispanic Research Journal-Iberian and Latin American Studies</t>
  </si>
  <si>
    <t>1468-2737</t>
  </si>
  <si>
    <t>1745-820X</t>
  </si>
  <si>
    <t>HISPANIC REVIEW</t>
  </si>
  <si>
    <t>0018-2176</t>
  </si>
  <si>
    <t>1553-0639</t>
  </si>
  <si>
    <t>HISPANOFILA</t>
  </si>
  <si>
    <t>0018-2206</t>
  </si>
  <si>
    <t>2165-6185</t>
  </si>
  <si>
    <t>HISTOIRE SOCIALE-SOCIAL HISTORY</t>
  </si>
  <si>
    <t>0018-2257</t>
  </si>
  <si>
    <t>Historelo-Revista de Historia Regional y Local</t>
  </si>
  <si>
    <t>2145-132X</t>
  </si>
  <si>
    <t>HISTORIA</t>
  </si>
  <si>
    <t>1270-0835</t>
  </si>
  <si>
    <t>Historia 396</t>
  </si>
  <si>
    <t>0719-0719</t>
  </si>
  <si>
    <t>0719-7969</t>
  </si>
  <si>
    <t>Historia Actual Online</t>
  </si>
  <si>
    <t>1696-2060</t>
  </si>
  <si>
    <t>Historia Agraria</t>
  </si>
  <si>
    <t>1139-1472</t>
  </si>
  <si>
    <t>2340-3659</t>
  </si>
  <si>
    <t>Historia Caribe</t>
  </si>
  <si>
    <t>0122-8803</t>
  </si>
  <si>
    <t>2322-6889</t>
  </si>
  <si>
    <t>Historia Ciencias Saude-Manguinhos</t>
  </si>
  <si>
    <t>0104-5970</t>
  </si>
  <si>
    <t>1678-4758</t>
  </si>
  <si>
    <t>Historia Constitucional</t>
  </si>
  <si>
    <t>1576-4729</t>
  </si>
  <si>
    <t>Historia Contemporanea</t>
  </si>
  <si>
    <t>1130-2402</t>
  </si>
  <si>
    <t>2340-0277</t>
  </si>
  <si>
    <t>Historia Critica</t>
  </si>
  <si>
    <t>0121-1617</t>
  </si>
  <si>
    <t>1900-6152</t>
  </si>
  <si>
    <t>Historia da Historiografia</t>
  </si>
  <si>
    <t>1983-9928</t>
  </si>
  <si>
    <t>Historia e Cultura</t>
  </si>
  <si>
    <t>2238-6270</t>
  </si>
  <si>
    <t>Historia Instituciones Documentos</t>
  </si>
  <si>
    <t>0210-7716</t>
  </si>
  <si>
    <t>2253-8291</t>
  </si>
  <si>
    <t>HISTORIA MATHEMATICA</t>
  </si>
  <si>
    <t>0315-0860</t>
  </si>
  <si>
    <t>1090-249X</t>
  </si>
  <si>
    <t>HISTORIA MEXICANA</t>
  </si>
  <si>
    <t>0185-0172</t>
  </si>
  <si>
    <t>2448-6531</t>
  </si>
  <si>
    <t>Historia Social</t>
  </si>
  <si>
    <t>0214-2570</t>
  </si>
  <si>
    <t>Historia Unisinos</t>
  </si>
  <si>
    <t>1519-3861</t>
  </si>
  <si>
    <t>2236-1782</t>
  </si>
  <si>
    <t>Historia y Comunicacion Social</t>
  </si>
  <si>
    <t>1137-0734</t>
  </si>
  <si>
    <t>1988-3056</t>
  </si>
  <si>
    <t>Historia y Espacio</t>
  </si>
  <si>
    <t>0120-4661</t>
  </si>
  <si>
    <t>2357-6448</t>
  </si>
  <si>
    <t>Historia y Memoria</t>
  </si>
  <si>
    <t>2027-5137</t>
  </si>
  <si>
    <t>2322-777X</t>
  </si>
  <si>
    <t>Historia y Memoria de la Educacion</t>
  </si>
  <si>
    <t>2444-0043</t>
  </si>
  <si>
    <t>Historia y Politica</t>
  </si>
  <si>
    <t>1575-0361</t>
  </si>
  <si>
    <t>1989-063X</t>
  </si>
  <si>
    <t>Historia y Sociedad</t>
  </si>
  <si>
    <t>0121-8417</t>
  </si>
  <si>
    <t>2357-4720</t>
  </si>
  <si>
    <t>HISTORIAN</t>
  </si>
  <si>
    <t>0018-2370</t>
  </si>
  <si>
    <t>1540-6563</t>
  </si>
  <si>
    <t>Historia-Santiago</t>
  </si>
  <si>
    <t>0717-7194</t>
  </si>
  <si>
    <t>HISTORIA-ZEITSCHRIFT FUR ALTE GESCHICHTE</t>
  </si>
  <si>
    <t>0018-2311</t>
  </si>
  <si>
    <t>Historic Environment-Policy &amp; Practice</t>
  </si>
  <si>
    <t>1756-7505</t>
  </si>
  <si>
    <t>1756-7513</t>
  </si>
  <si>
    <t>HISTORICAL ARCHAEOLOGY</t>
  </si>
  <si>
    <t>0440-9213</t>
  </si>
  <si>
    <t>2328-1103</t>
  </si>
  <si>
    <t>HISTORICAL JOURNAL</t>
  </si>
  <si>
    <t>0018-246X</t>
  </si>
  <si>
    <t>1469-5103</t>
  </si>
  <si>
    <t>HISTORICAL JOURNAL OF FILM RADIO AND TELEVISION</t>
  </si>
  <si>
    <t>0143-9685</t>
  </si>
  <si>
    <t>1465-3451</t>
  </si>
  <si>
    <t>Historical Materialism-Research in Critical Marxist Theory</t>
  </si>
  <si>
    <t>1465-4466</t>
  </si>
  <si>
    <t>1569-206X</t>
  </si>
  <si>
    <t>HISTORICAL METHODS</t>
  </si>
  <si>
    <t>0161-5440</t>
  </si>
  <si>
    <t>1940-1906</t>
  </si>
  <si>
    <t>Historical Records of Australian Science</t>
  </si>
  <si>
    <t>0727-3061</t>
  </si>
  <si>
    <t>1448-5508</t>
  </si>
  <si>
    <t>HISTORICAL REFLECTIONS-REFLEXIONS HISTORIQUES</t>
  </si>
  <si>
    <t>0315-7997</t>
  </si>
  <si>
    <t>1939-2419</t>
  </si>
  <si>
    <t>HISTORICAL RESEARCH</t>
  </si>
  <si>
    <t>0950-3471</t>
  </si>
  <si>
    <t>1468-2281</t>
  </si>
  <si>
    <t>Historical Review-La Revue Historique</t>
  </si>
  <si>
    <t>1790-3572</t>
  </si>
  <si>
    <t>1791-7603</t>
  </si>
  <si>
    <t>Historical Social Research-Historische Sozialforschung</t>
  </si>
  <si>
    <t>0172-6404</t>
  </si>
  <si>
    <t>Historical Studies in Education-Canada</t>
  </si>
  <si>
    <t>0843-5057</t>
  </si>
  <si>
    <t>1911-9674</t>
  </si>
  <si>
    <t>Historical Studies in the Natural Sciences</t>
  </si>
  <si>
    <t>1939-1811</t>
  </si>
  <si>
    <t>1939-182X</t>
  </si>
  <si>
    <t>Historicka Sociologie</t>
  </si>
  <si>
    <t>1804-0616</t>
  </si>
  <si>
    <t>2336-3525</t>
  </si>
  <si>
    <t>HISTORICKY CASOPIS</t>
  </si>
  <si>
    <t>0018-2575</t>
  </si>
  <si>
    <t>Historiografias-Revista de Historia y Teoria</t>
  </si>
  <si>
    <t>2174-4289</t>
  </si>
  <si>
    <t>HISTORIOGRAPHIA LINGUISTICA</t>
  </si>
  <si>
    <t>0302-5160</t>
  </si>
  <si>
    <t>1569-9781</t>
  </si>
  <si>
    <t>Historische Zeitschrift</t>
  </si>
  <si>
    <t>0018-2613</t>
  </si>
  <si>
    <t>2196-680X</t>
  </si>
  <si>
    <t>HISTORISCHES JAHRBUCH</t>
  </si>
  <si>
    <t>0018-2621</t>
  </si>
  <si>
    <t>Historisk Tidskrift</t>
  </si>
  <si>
    <t>0345-469X</t>
  </si>
  <si>
    <t>HISTORISK TIDSSKRIFT</t>
  </si>
  <si>
    <t>0018-263X</t>
  </si>
  <si>
    <t>1504-2944</t>
  </si>
  <si>
    <t>HISTORY</t>
  </si>
  <si>
    <t>1468-229X</t>
  </si>
  <si>
    <t>History &amp; Memory</t>
  </si>
  <si>
    <t>0935-560X</t>
  </si>
  <si>
    <t>1527-1994</t>
  </si>
  <si>
    <t>History and Anthropology</t>
  </si>
  <si>
    <t>0275-7206</t>
  </si>
  <si>
    <t>1477-2612</t>
  </si>
  <si>
    <t>History and Sociology of South Asia</t>
  </si>
  <si>
    <t>2230-8075</t>
  </si>
  <si>
    <t>2249-5312</t>
  </si>
  <si>
    <t>History and Technology</t>
  </si>
  <si>
    <t>0734-1512</t>
  </si>
  <si>
    <t>1477-2620</t>
  </si>
  <si>
    <t>HISTORY AND THEORY</t>
  </si>
  <si>
    <t>0018-2656</t>
  </si>
  <si>
    <t>1468-2303</t>
  </si>
  <si>
    <t>History of Economic Thought and Policy</t>
  </si>
  <si>
    <t>2240-9971</t>
  </si>
  <si>
    <t>2280-188X</t>
  </si>
  <si>
    <t>History of Economics Review</t>
  </si>
  <si>
    <t>1037-0196</t>
  </si>
  <si>
    <t>1838-6318</t>
  </si>
  <si>
    <t>History of Education</t>
  </si>
  <si>
    <t>0046-760X</t>
  </si>
  <si>
    <t>1464-5130</t>
  </si>
  <si>
    <t>History of Education &amp; Childrens Literature</t>
  </si>
  <si>
    <t>1971-1093</t>
  </si>
  <si>
    <t>1971-1131</t>
  </si>
  <si>
    <t>History of Education Review</t>
  </si>
  <si>
    <t>0819-8691</t>
  </si>
  <si>
    <t>HISTORY OF EUROPEAN IDEAS</t>
  </si>
  <si>
    <t>0191-6599</t>
  </si>
  <si>
    <t>1873-541X</t>
  </si>
  <si>
    <t>History of Geo- and Space Sciences</t>
  </si>
  <si>
    <t>2190-5010</t>
  </si>
  <si>
    <t>2190-5029</t>
  </si>
  <si>
    <t>History of Philosophy &amp; Logical Analysis</t>
  </si>
  <si>
    <t>2666-4283</t>
  </si>
  <si>
    <t>2666-4275</t>
  </si>
  <si>
    <t>HISTORY OF PHOTOGRAPHY</t>
  </si>
  <si>
    <t>0308-7298</t>
  </si>
  <si>
    <t>2150-7295</t>
  </si>
  <si>
    <t>HISTORY OF POLITICAL ECONOMY</t>
  </si>
  <si>
    <t>0018-2702</t>
  </si>
  <si>
    <t>1527-1919</t>
  </si>
  <si>
    <t>HISTORY OF POLITICAL THOUGHT</t>
  </si>
  <si>
    <t>0143-781X</t>
  </si>
  <si>
    <t>2051-2988</t>
  </si>
  <si>
    <t>HISTORY OF PSYCHIATRY</t>
  </si>
  <si>
    <t>0957-154X</t>
  </si>
  <si>
    <t>1740-2360</t>
  </si>
  <si>
    <t>History of science and technology</t>
  </si>
  <si>
    <t>2415-7422</t>
  </si>
  <si>
    <t>2415-7430</t>
  </si>
  <si>
    <t>HISTORY TODAY</t>
  </si>
  <si>
    <t>0018-2753</t>
  </si>
  <si>
    <t>HISTORY WORKSHOP JOURNAL</t>
  </si>
  <si>
    <t>1363-3554</t>
  </si>
  <si>
    <t>1477-4569</t>
  </si>
  <si>
    <t>Histria</t>
  </si>
  <si>
    <t>1848-1183</t>
  </si>
  <si>
    <t>1849-5699</t>
  </si>
  <si>
    <t>Hitit Theology Journal</t>
  </si>
  <si>
    <t>2757-6949</t>
  </si>
  <si>
    <t>HITOTSUBASHI JOURNAL OF ECONOMICS</t>
  </si>
  <si>
    <t>0018-280X</t>
  </si>
  <si>
    <t>2436-097X</t>
  </si>
  <si>
    <t>HIV &amp; AIDS Review</t>
  </si>
  <si>
    <t>1730-1270</t>
  </si>
  <si>
    <t>1732-2707</t>
  </si>
  <si>
    <t>HIV AIDS-Research and Palliative Care</t>
  </si>
  <si>
    <t>1179-1373</t>
  </si>
  <si>
    <t>Hobbes Studies</t>
  </si>
  <si>
    <t>0921-5891</t>
  </si>
  <si>
    <t>1875-0257</t>
  </si>
  <si>
    <t>Hokkaido Mathematical Journal</t>
  </si>
  <si>
    <t>0385-4035</t>
  </si>
  <si>
    <t>Holocaust-Studii si Cercetari</t>
  </si>
  <si>
    <t>2065-6602</t>
  </si>
  <si>
    <t>Holos</t>
  </si>
  <si>
    <t>1518-1634</t>
  </si>
  <si>
    <t>1807-1600</t>
  </si>
  <si>
    <t>Home Cultures</t>
  </si>
  <si>
    <t>1740-6315</t>
  </si>
  <si>
    <t>1751-7427</t>
  </si>
  <si>
    <t>HOME HEALTH CARE SERVICES QUARTERLY</t>
  </si>
  <si>
    <t>0162-1424</t>
  </si>
  <si>
    <t>1545-0856</t>
  </si>
  <si>
    <t>Homicide Studies</t>
  </si>
  <si>
    <t>1088-7679</t>
  </si>
  <si>
    <t>1552-6720</t>
  </si>
  <si>
    <t>Homo Oeconomicus-Journal of Behavioral and Institutional Economics</t>
  </si>
  <si>
    <t>0943-0180</t>
  </si>
  <si>
    <t>2366-6161</t>
  </si>
  <si>
    <t>HOMO-JOURNAL OF COMPARATIVE HUMAN BIOLOGY</t>
  </si>
  <si>
    <t>0018-442X</t>
  </si>
  <si>
    <t>1618-1301</t>
  </si>
  <si>
    <t>Homology Homotopy and Applications</t>
  </si>
  <si>
    <t>1532-0073</t>
  </si>
  <si>
    <t>1532-0081</t>
  </si>
  <si>
    <t>Honam Mathematical Journal</t>
  </si>
  <si>
    <t>1225-293X</t>
  </si>
  <si>
    <t>2288-6176</t>
  </si>
  <si>
    <t>Hong Kong Journal of Occupational Therapy</t>
  </si>
  <si>
    <t>1569-1861</t>
  </si>
  <si>
    <t>1876-4398</t>
  </si>
  <si>
    <t>Hong Kong Journal of Paediatrics</t>
  </si>
  <si>
    <t>1013-9923</t>
  </si>
  <si>
    <t>Hong Kong Journal of Radiology</t>
  </si>
  <si>
    <t>2223-6619</t>
  </si>
  <si>
    <t>2307-4620</t>
  </si>
  <si>
    <t>Hong Kong Law Journal</t>
  </si>
  <si>
    <t>0378-0600</t>
  </si>
  <si>
    <t>Hong Kong Physiotherapy Journal</t>
  </si>
  <si>
    <t>1013-7025</t>
  </si>
  <si>
    <t>1876-441X</t>
  </si>
  <si>
    <t>HOPOS-The Journal of the International Society for the History of Philosophy of Science</t>
  </si>
  <si>
    <t>2152-5188</t>
  </si>
  <si>
    <t>2156-6240</t>
  </si>
  <si>
    <t>Horizon-Fenomenologicheskie Issledovaniya</t>
  </si>
  <si>
    <t>2226-5260</t>
  </si>
  <si>
    <t>2311-6986</t>
  </si>
  <si>
    <t>Horizons in Biblical Theology</t>
  </si>
  <si>
    <t>0195-9085</t>
  </si>
  <si>
    <t>1871-2207</t>
  </si>
  <si>
    <t>Hormigon y Acero</t>
  </si>
  <si>
    <t>0439-5689</t>
  </si>
  <si>
    <t>2605-1729</t>
  </si>
  <si>
    <t>Hormone Molecular Biology and Clinical Investigation</t>
  </si>
  <si>
    <t>1868-1883</t>
  </si>
  <si>
    <t>1868-1891</t>
  </si>
  <si>
    <t>Horror Studies</t>
  </si>
  <si>
    <t>2040-3275</t>
  </si>
  <si>
    <t>2040-3283</t>
  </si>
  <si>
    <t>Hospitality &amp; Society</t>
  </si>
  <si>
    <t>2042-7913</t>
  </si>
  <si>
    <t>2042-7921</t>
  </si>
  <si>
    <t>Housing Care and Support</t>
  </si>
  <si>
    <t>1460-8790</t>
  </si>
  <si>
    <t>2042-8375</t>
  </si>
  <si>
    <t>HOUSING POLICY DEBATE</t>
  </si>
  <si>
    <t>1051-1482</t>
  </si>
  <si>
    <t>2152-050X</t>
  </si>
  <si>
    <t>HOUSING STUDIES</t>
  </si>
  <si>
    <t>0267-3037</t>
  </si>
  <si>
    <t>1466-1810</t>
  </si>
  <si>
    <t>Housing Theory &amp; Society</t>
  </si>
  <si>
    <t>1403-6096</t>
  </si>
  <si>
    <t>1651-2278</t>
  </si>
  <si>
    <t>HOUSTON JOURNAL OF MATHEMATICS</t>
  </si>
  <si>
    <t>0362-1588</t>
  </si>
  <si>
    <t>How-A Colombian Journal for Teachers of English</t>
  </si>
  <si>
    <t>0120-5927</t>
  </si>
  <si>
    <t>Hrvatski Dijalektoloski Zbornik</t>
  </si>
  <si>
    <t>0439-691X</t>
  </si>
  <si>
    <t>2459-4849</t>
  </si>
  <si>
    <t>Hrvatski Filmski Ljetopis</t>
  </si>
  <si>
    <t>1330-7665</t>
  </si>
  <si>
    <t>Hrvatski Geografski Glasnik-Croatian Geographical Bulletin</t>
  </si>
  <si>
    <t>1331-5854</t>
  </si>
  <si>
    <t>1848-6401</t>
  </si>
  <si>
    <t>HUDEBNI VEDA</t>
  </si>
  <si>
    <t>0018-7003</t>
  </si>
  <si>
    <t>2694-6998</t>
  </si>
  <si>
    <t>HUDSON REVIEW</t>
  </si>
  <si>
    <t>0018-702X</t>
  </si>
  <si>
    <t>2325-5935</t>
  </si>
  <si>
    <t>Human Affairs-Postdisciplinary Humanities &amp; Social Sciences Quarterly</t>
  </si>
  <si>
    <t>1210-3055</t>
  </si>
  <si>
    <t>1337-401X</t>
  </si>
  <si>
    <t>Human Arenas</t>
  </si>
  <si>
    <t>2522-5790</t>
  </si>
  <si>
    <t>2522-5804</t>
  </si>
  <si>
    <t>Human Behavior and Emerging Technologies</t>
  </si>
  <si>
    <t>2578-1863</t>
  </si>
  <si>
    <t>HUMAN COMMUNICATION RESEARCH</t>
  </si>
  <si>
    <t>0360-3989</t>
  </si>
  <si>
    <t>1468-2958</t>
  </si>
  <si>
    <t>HUMAN DEVELOPMENT</t>
  </si>
  <si>
    <t>0018-716X</t>
  </si>
  <si>
    <t>1423-0054</t>
  </si>
  <si>
    <t>HUMAN ECOLOGY</t>
  </si>
  <si>
    <t>0300-7839</t>
  </si>
  <si>
    <t>1572-9915</t>
  </si>
  <si>
    <t>Human Ecology Review</t>
  </si>
  <si>
    <t>1074-4827</t>
  </si>
  <si>
    <t>2204-0919</t>
  </si>
  <si>
    <t>Human Genetics and Genomics Advances</t>
  </si>
  <si>
    <t>2666-2477</t>
  </si>
  <si>
    <t>Human Genome Variation</t>
  </si>
  <si>
    <t>2054-345X</t>
  </si>
  <si>
    <t>HUMAN NATURE-AN INTERDISCIPLINARY BIOSOCIAL PERSPECTIVE</t>
  </si>
  <si>
    <t>1045-6767</t>
  </si>
  <si>
    <t>1936-4776</t>
  </si>
  <si>
    <t>Human Nutrition &amp; Metabolism</t>
  </si>
  <si>
    <t>2666-1497</t>
  </si>
  <si>
    <t>HUMAN PERFORMANCE</t>
  </si>
  <si>
    <t>0895-9285</t>
  </si>
  <si>
    <t>1532-7043</t>
  </si>
  <si>
    <t>HUMAN RELATIONS</t>
  </si>
  <si>
    <t>0018-7267</t>
  </si>
  <si>
    <t>1741-282X</t>
  </si>
  <si>
    <t>HUMAN RESOURCE DEVELOPMENT INTERNATIONAL</t>
  </si>
  <si>
    <t>1367-8868</t>
  </si>
  <si>
    <t>1469-8374</t>
  </si>
  <si>
    <t>Human Resource Development Quarterly</t>
  </si>
  <si>
    <t>1044-8004</t>
  </si>
  <si>
    <t>1532-1096</t>
  </si>
  <si>
    <t>Human Resource Development Review</t>
  </si>
  <si>
    <t>1534-4843</t>
  </si>
  <si>
    <t>1552-6712</t>
  </si>
  <si>
    <t>HUMAN RESOURCE MANAGEMENT</t>
  </si>
  <si>
    <t>0090-4848</t>
  </si>
  <si>
    <t>1099-050X</t>
  </si>
  <si>
    <t>Human Resource Management Journal</t>
  </si>
  <si>
    <t>0954-5395</t>
  </si>
  <si>
    <t>1748-8583</t>
  </si>
  <si>
    <t>HUMAN RESOURCE MANAGEMENT REVIEW</t>
  </si>
  <si>
    <t>1053-4822</t>
  </si>
  <si>
    <t>1873-7889</t>
  </si>
  <si>
    <t>Human Resources for Health</t>
  </si>
  <si>
    <t>1478-4491</t>
  </si>
  <si>
    <t>Human Rights Law Review</t>
  </si>
  <si>
    <t>1461-7781</t>
  </si>
  <si>
    <t>1744-1021</t>
  </si>
  <si>
    <t>Human Rights Review</t>
  </si>
  <si>
    <t>1524-8879</t>
  </si>
  <si>
    <t>1874-6306</t>
  </si>
  <si>
    <t>Human Service Organizations Management Leadership &amp; Governance</t>
  </si>
  <si>
    <t>2330-3131</t>
  </si>
  <si>
    <t>2330-314X</t>
  </si>
  <si>
    <t>Human Sport Medicine</t>
  </si>
  <si>
    <t>2500-0209</t>
  </si>
  <si>
    <t>2500-0195</t>
  </si>
  <si>
    <t>HUMAN STUDIES</t>
  </si>
  <si>
    <t>0163-8548</t>
  </si>
  <si>
    <t>1572-851X</t>
  </si>
  <si>
    <t>HUMAN SYSTEMS MANAGEMENT</t>
  </si>
  <si>
    <t>0167-2533</t>
  </si>
  <si>
    <t>1875-8703</t>
  </si>
  <si>
    <t>Humanitas-Portugal</t>
  </si>
  <si>
    <t>0871-1569</t>
  </si>
  <si>
    <t>2183-1718</t>
  </si>
  <si>
    <t>Humanities &amp; Social Sciences Communications</t>
  </si>
  <si>
    <t>2662-9992</t>
  </si>
  <si>
    <t>Humanities-Basel</t>
  </si>
  <si>
    <t>2076-0787</t>
  </si>
  <si>
    <t>Hume Studies</t>
  </si>
  <si>
    <t>0319-7336</t>
  </si>
  <si>
    <t>1947-9921</t>
  </si>
  <si>
    <t>HUMOR-INTERNATIONAL JOURNAL OF HUMOR RESEARCH</t>
  </si>
  <si>
    <t>0933-1719</t>
  </si>
  <si>
    <t>1613-3722</t>
  </si>
  <si>
    <t>Hungarian Cultural Studies</t>
  </si>
  <si>
    <t>2471-965X</t>
  </si>
  <si>
    <t>Hungarian Geographical Bulletin</t>
  </si>
  <si>
    <t>2064-5031</t>
  </si>
  <si>
    <t>2064-5147</t>
  </si>
  <si>
    <t>Hungarian Journal of Industry and Chemistry</t>
  </si>
  <si>
    <t>0133-0276</t>
  </si>
  <si>
    <t>HUNTINGTON LIBRARY QUARTERLY</t>
  </si>
  <si>
    <t>0018-7895</t>
  </si>
  <si>
    <t>1544-399X</t>
  </si>
  <si>
    <t>Hybris-Revista de Filosofia</t>
  </si>
  <si>
    <t>0718-8382</t>
  </si>
  <si>
    <t>Hydrology</t>
  </si>
  <si>
    <t>2306-5338</t>
  </si>
  <si>
    <t>Hypatia-A Journal of Feminist Philosophy</t>
  </si>
  <si>
    <t>0887-5367</t>
  </si>
  <si>
    <t>1527-2001</t>
  </si>
  <si>
    <t>Hypertension Research in Pregnancy</t>
  </si>
  <si>
    <t>2187-5987</t>
  </si>
  <si>
    <t>2187-9931</t>
  </si>
  <si>
    <t>Hypnos</t>
  </si>
  <si>
    <t>1413-9138</t>
  </si>
  <si>
    <t>2177-5346</t>
  </si>
  <si>
    <t>I Tatti Studies</t>
  </si>
  <si>
    <t>0393-5949</t>
  </si>
  <si>
    <t>2037-6731</t>
  </si>
  <si>
    <t>i2 Investigacion e Innovacion en Arquitectura y Territorio</t>
  </si>
  <si>
    <t>2341-0515</t>
  </si>
  <si>
    <t>IACR Transactions on Symmetric Cryptology</t>
  </si>
  <si>
    <t>2519-173X</t>
  </si>
  <si>
    <t>IADIS-International Journal on Computer Science and Information Systems</t>
  </si>
  <si>
    <t>1646-3692</t>
  </si>
  <si>
    <t>IARTEM e-Journal</t>
  </si>
  <si>
    <t>1837-2104</t>
  </si>
  <si>
    <t>Iatreia</t>
  </si>
  <si>
    <t>0121-0793</t>
  </si>
  <si>
    <t>2011-7965</t>
  </si>
  <si>
    <t>IATSS Research</t>
  </si>
  <si>
    <t>0386-1112</t>
  </si>
  <si>
    <t>2210-4240</t>
  </si>
  <si>
    <t>Iberian Journal of the History of Economic Thought</t>
  </si>
  <si>
    <t>2386-5768</t>
  </si>
  <si>
    <t>Iberica</t>
  </si>
  <si>
    <t>1139-7241</t>
  </si>
  <si>
    <t>2340-2784</t>
  </si>
  <si>
    <t>Iberoamerican Journal of Development Studies</t>
  </si>
  <si>
    <t>2254-2035</t>
  </si>
  <si>
    <t>Iberoamericana</t>
  </si>
  <si>
    <t>1577-3388</t>
  </si>
  <si>
    <t>2255-520X</t>
  </si>
  <si>
    <t>IBEROROMANIA</t>
  </si>
  <si>
    <t>0019-0993</t>
  </si>
  <si>
    <t>1865-9039</t>
  </si>
  <si>
    <t>Ibersid-Revista de Sistemas de Informacion y Documentacion</t>
  </si>
  <si>
    <t>1888-0967</t>
  </si>
  <si>
    <t>2174-081X</t>
  </si>
  <si>
    <t>IBRO Neuroscience Reports</t>
  </si>
  <si>
    <t>2667-2421</t>
  </si>
  <si>
    <t>Ibsen Studies</t>
  </si>
  <si>
    <t>1502-1866</t>
  </si>
  <si>
    <t>1741-8720</t>
  </si>
  <si>
    <t>Icelandic Agricultural Sciences</t>
  </si>
  <si>
    <t>1670-567X</t>
  </si>
  <si>
    <t>Icelandic Review of Politics &amp; Administration</t>
  </si>
  <si>
    <t>1670-6803</t>
  </si>
  <si>
    <t>1670-679X</t>
  </si>
  <si>
    <t>ICGA JOURNAL</t>
  </si>
  <si>
    <t>1389-6911</t>
  </si>
  <si>
    <t>2468-2438</t>
  </si>
  <si>
    <t>ICONARP International Journal of Architecture and Planning</t>
  </si>
  <si>
    <t>2147-9380</t>
  </si>
  <si>
    <t>ICON-INTERNATIONAL JOURNAL OF CONSTITUTIONAL LAW</t>
  </si>
  <si>
    <t>1474-2640</t>
  </si>
  <si>
    <t>1474-2659</t>
  </si>
  <si>
    <t>Iconographica</t>
  </si>
  <si>
    <t>1720-1764</t>
  </si>
  <si>
    <t>Iconos</t>
  </si>
  <si>
    <t>1390-1249</t>
  </si>
  <si>
    <t>1390-8065</t>
  </si>
  <si>
    <t>IC-Revista Cientifica de Informacion y Comunicacion</t>
  </si>
  <si>
    <t>1696-2508</t>
  </si>
  <si>
    <t>2173-1071</t>
  </si>
  <si>
    <t>ICSID Review-Foreign Investment Law Journal</t>
  </si>
  <si>
    <t>0258-3690</t>
  </si>
  <si>
    <t>2049-1999</t>
  </si>
  <si>
    <t>IDCases</t>
  </si>
  <si>
    <t>2214-2509</t>
  </si>
  <si>
    <t>IDEALISTIC STUDIES</t>
  </si>
  <si>
    <t>0046-8541</t>
  </si>
  <si>
    <t>2153-8239</t>
  </si>
  <si>
    <t>Ideas in Ecology and Evolution</t>
  </si>
  <si>
    <t>1918-3178</t>
  </si>
  <si>
    <t>Ideas y Valores</t>
  </si>
  <si>
    <t>0120-0062</t>
  </si>
  <si>
    <t>2011-3668</t>
  </si>
  <si>
    <t>Identidade</t>
  </si>
  <si>
    <t>2178-437X</t>
  </si>
  <si>
    <t>IDENTITIES-GLOBAL STUDIES IN CULTURE AND POWER</t>
  </si>
  <si>
    <t>1070-289X</t>
  </si>
  <si>
    <t>1547-3384</t>
  </si>
  <si>
    <t>Identity-An International Journal of Theory and Research</t>
  </si>
  <si>
    <t>1528-3488</t>
  </si>
  <si>
    <t>1532-706X</t>
  </si>
  <si>
    <t>Ido Movement for Culture-Journal of Martial Arts Anthropology</t>
  </si>
  <si>
    <t>2084-3763</t>
  </si>
  <si>
    <t>2082-7571</t>
  </si>
  <si>
    <t>IDP-Internet Law and Politics</t>
  </si>
  <si>
    <t>1699-8154</t>
  </si>
  <si>
    <t>IDS BULLETIN-INSTITUTE OF DEVELOPMENT STUDIES</t>
  </si>
  <si>
    <t>0265-5012</t>
  </si>
  <si>
    <t>1759-5436</t>
  </si>
  <si>
    <t>IEEE Control Systems Letters</t>
  </si>
  <si>
    <t>2475-1456</t>
  </si>
  <si>
    <t>IEEE Electrification Magazine</t>
  </si>
  <si>
    <t>2325-5897</t>
  </si>
  <si>
    <t>2325-5889</t>
  </si>
  <si>
    <t>IEEE Journal of Electromagnetics RF and Microwaves in Medicine and Biology</t>
  </si>
  <si>
    <t>2469-7257</t>
  </si>
  <si>
    <t>2469-7249</t>
  </si>
  <si>
    <t>IEEE Journal of Microwaves</t>
  </si>
  <si>
    <t>2692-8388</t>
  </si>
  <si>
    <t>IEEE Journal of Radio Frequency Identification</t>
  </si>
  <si>
    <t>2469-7281</t>
  </si>
  <si>
    <t>IEEE Journal on Exploratory Solid-State Computational Devices and Circuits</t>
  </si>
  <si>
    <t>2329-9231</t>
  </si>
  <si>
    <t>IEEE Journal on Multiscale and Multiphysics Computational Techniques</t>
  </si>
  <si>
    <t>2379-8793</t>
  </si>
  <si>
    <t>IEEE Letters on Electromagnetic Compatibility Practice and Applications</t>
  </si>
  <si>
    <t>2637-6423</t>
  </si>
  <si>
    <t>IEEE Nanotechnology Magazine</t>
  </si>
  <si>
    <t>1932-4510</t>
  </si>
  <si>
    <t>1942-7808</t>
  </si>
  <si>
    <t>IEEE Open Access Journal of Power and Energy</t>
  </si>
  <si>
    <t>2687-7910</t>
  </si>
  <si>
    <t>IEEE Open Journal of Antennas and Propagation</t>
  </si>
  <si>
    <t>2637-6431</t>
  </si>
  <si>
    <t>IEEE Open Journal of Circuits and Systems</t>
  </si>
  <si>
    <t>2644-1225</t>
  </si>
  <si>
    <t>IEEE Open Journal of Engineering in Medicine and Biology</t>
  </si>
  <si>
    <t>2644-1276</t>
  </si>
  <si>
    <t>IEEE Open Journal of Industry Applications</t>
  </si>
  <si>
    <t>2644-1241</t>
  </si>
  <si>
    <t>IEEE Open Journal of Intelligent Transportation Systems</t>
  </si>
  <si>
    <t>2687-7813</t>
  </si>
  <si>
    <t>IEEE Open Journal of Nanotechnology</t>
  </si>
  <si>
    <t>2644-1292</t>
  </si>
  <si>
    <t>IEEE Open Journal of Power Electronics</t>
  </si>
  <si>
    <t>2644-1314</t>
  </si>
  <si>
    <t>IEEE Open Journal of Signal Processing</t>
  </si>
  <si>
    <t>2644-1322</t>
  </si>
  <si>
    <t>IEEE Open Journal of the Communications Society</t>
  </si>
  <si>
    <t>2644-125X</t>
  </si>
  <si>
    <t>IEEE Open Journal of the Computer Society</t>
  </si>
  <si>
    <t>2644-1268</t>
  </si>
  <si>
    <t>IEEE Open Journal of the Industrial Electronics Society</t>
  </si>
  <si>
    <t>2644-1284</t>
  </si>
  <si>
    <t>IEEE Open Journal of Vehicular Technology</t>
  </si>
  <si>
    <t>2644-1330</t>
  </si>
  <si>
    <t>IEEE Power Electronics Magazine</t>
  </si>
  <si>
    <t>2329-9207</t>
  </si>
  <si>
    <t>2329-9215</t>
  </si>
  <si>
    <t>IEEE Revista Iberoamericana de Tecnologias del Aprendizaje-IEEE RITA</t>
  </si>
  <si>
    <t>1932-8540</t>
  </si>
  <si>
    <t>IEEE Sensors Letters</t>
  </si>
  <si>
    <t>2475-1472</t>
  </si>
  <si>
    <t>IEEE Solid-State Circuits Letters</t>
  </si>
  <si>
    <t>2573-9603</t>
  </si>
  <si>
    <t>IEEE Systems Man and Cybernetics Magazine</t>
  </si>
  <si>
    <t>2380-1298</t>
  </si>
  <si>
    <t>2333-942X</t>
  </si>
  <si>
    <t>IEEE Transactions on Medical Robotics and Bionics</t>
  </si>
  <si>
    <t>2576-3202</t>
  </si>
  <si>
    <t>IEEE Transactions on Molecular Biological and Multi-Scale Communications</t>
  </si>
  <si>
    <t>2332-7804</t>
  </si>
  <si>
    <t>IEEE TRANSACTIONS ON PROFESSIONAL COMMUNICATION</t>
  </si>
  <si>
    <t>0361-1434</t>
  </si>
  <si>
    <t>1558-1500</t>
  </si>
  <si>
    <t>IEEE Transactions on Radiation and Plasma Medical Sciences</t>
  </si>
  <si>
    <t>2469-7311</t>
  </si>
  <si>
    <t>2469-7303</t>
  </si>
  <si>
    <t>IEEJ Journal of Industry Applications</t>
  </si>
  <si>
    <t>2187-1094</t>
  </si>
  <si>
    <t>2187-1108</t>
  </si>
  <si>
    <t>IEICE Communications Express</t>
  </si>
  <si>
    <t>2187-0136</t>
  </si>
  <si>
    <t>IEICE Nonlinear Theory and Its Applications</t>
  </si>
  <si>
    <t>2185-4106</t>
  </si>
  <si>
    <t>IEICE TRANSACTIONS ON ELECTRONICS</t>
  </si>
  <si>
    <t>0916-8524</t>
  </si>
  <si>
    <t>1745-1353</t>
  </si>
  <si>
    <t>IEICE TRANSACTIONS ON FUNDAMENTALS OF ELECTRONICS COMMUNICATIONS AND COMPUTER SCIENCES</t>
  </si>
  <si>
    <t>0916-8508</t>
  </si>
  <si>
    <t>1745-1337</t>
  </si>
  <si>
    <t>IET Collaborative Intelligent Manufacturing</t>
  </si>
  <si>
    <t>2516-8398</t>
  </si>
  <si>
    <t>IET Cyber-systems and Robotics</t>
  </si>
  <si>
    <t>2631-6315</t>
  </si>
  <si>
    <t>IET Energy Systems Integration</t>
  </si>
  <si>
    <t>2516-8401</t>
  </si>
  <si>
    <t>IET Nanodielectrics</t>
  </si>
  <si>
    <t>2514-3255</t>
  </si>
  <si>
    <t>IET Networks</t>
  </si>
  <si>
    <t>2047-4954</t>
  </si>
  <si>
    <t>2047-4962</t>
  </si>
  <si>
    <t>IET Quantum Communication</t>
  </si>
  <si>
    <t>2632-8925</t>
  </si>
  <si>
    <t>IET Smart Cities</t>
  </si>
  <si>
    <t>2631-7680</t>
  </si>
  <si>
    <t>IET Smart Grid</t>
  </si>
  <si>
    <t>2515-2947</t>
  </si>
  <si>
    <t>IET Wireless Sensor Systems</t>
  </si>
  <si>
    <t>2043-6386</t>
  </si>
  <si>
    <t>2043-6394</t>
  </si>
  <si>
    <t>IFAC Journal of Systems and Control</t>
  </si>
  <si>
    <t>2468-6018</t>
  </si>
  <si>
    <t>IFLA JOURNAL-INTERNATIONAL FEDERATION OF LIBRARY ASSOCIATIONS</t>
  </si>
  <si>
    <t>0340-0352</t>
  </si>
  <si>
    <t>1745-2651</t>
  </si>
  <si>
    <t>Ignaziana-Rivista di Ricerca Teologica</t>
  </si>
  <si>
    <t>1828-2377</t>
  </si>
  <si>
    <t>IHERINGIA SERIE BOTANICA</t>
  </si>
  <si>
    <t>2446-8231</t>
  </si>
  <si>
    <t>IHS Antiguos Jesuitas en Iberoamerica</t>
  </si>
  <si>
    <t>2314-3908</t>
  </si>
  <si>
    <t>IIC-INTERNATIONAL REVIEW OF INTELLECTUAL PROPERTY AND COMPETITION LAW</t>
  </si>
  <si>
    <t>0018-9855</t>
  </si>
  <si>
    <t>2195-0237</t>
  </si>
  <si>
    <t>IIM Kozhikode Society &amp; Management Review</t>
  </si>
  <si>
    <t>2277-9752</t>
  </si>
  <si>
    <t>2321-029X</t>
  </si>
  <si>
    <t>IIMB Management Review</t>
  </si>
  <si>
    <t>0970-3896</t>
  </si>
  <si>
    <t>2212-4446</t>
  </si>
  <si>
    <t>IISE Transactions on Healthcare Systems Engineering</t>
  </si>
  <si>
    <t>2472-5579</t>
  </si>
  <si>
    <t>2472-5587</t>
  </si>
  <si>
    <t>IISE Transactions on Occupational Ergonomics &amp; Human Factors</t>
  </si>
  <si>
    <t>2472-5838</t>
  </si>
  <si>
    <t>2472-5846</t>
  </si>
  <si>
    <t>IIUM Law Journal</t>
  </si>
  <si>
    <t>0128-2530</t>
  </si>
  <si>
    <t>2289-7852</t>
  </si>
  <si>
    <t>IIUM Medical Journal Malaysia</t>
  </si>
  <si>
    <t>1823-4631</t>
  </si>
  <si>
    <t>2735-2285</t>
  </si>
  <si>
    <t>Ijaz Arabi Journal of Arabic Learning</t>
  </si>
  <si>
    <t>2620-5912</t>
  </si>
  <si>
    <t>2620-5947</t>
  </si>
  <si>
    <t>IJC Heart &amp; Vasculature</t>
  </si>
  <si>
    <t>2352-9067</t>
  </si>
  <si>
    <t>IJID Regions</t>
  </si>
  <si>
    <t>2772-7076</t>
  </si>
  <si>
    <t>IJISPM-International Journal of Information Systems and Project Management</t>
  </si>
  <si>
    <t>2182-7796</t>
  </si>
  <si>
    <t>2182-7788</t>
  </si>
  <si>
    <t>Ilahiyat Studies-A Journal on Islamic and Religious Studies</t>
  </si>
  <si>
    <t>1309-1786</t>
  </si>
  <si>
    <t>1309-1719</t>
  </si>
  <si>
    <t>Ilahiyat Tetkikleri Dergisi-Journal of Ilahiyat Researches</t>
  </si>
  <si>
    <t>2458-7508</t>
  </si>
  <si>
    <t>2602-3946</t>
  </si>
  <si>
    <t>ILEF Dergisi</t>
  </si>
  <si>
    <t>2148-7219</t>
  </si>
  <si>
    <t>2458-9209</t>
  </si>
  <si>
    <t>Ilha do Desterro-A Journal of English Language Literatures in English and Cultural Studies</t>
  </si>
  <si>
    <t>0101-4846</t>
  </si>
  <si>
    <t>2175-8026</t>
  </si>
  <si>
    <t>Illes i Imperis</t>
  </si>
  <si>
    <t>1575-0698</t>
  </si>
  <si>
    <t>2385-4219</t>
  </si>
  <si>
    <t>ILR Review</t>
  </si>
  <si>
    <t>0019-7939</t>
  </si>
  <si>
    <t>2162-271X</t>
  </si>
  <si>
    <t>Ilu-Revista de Ciencias de las Religiones</t>
  </si>
  <si>
    <t>1135-4712</t>
  </si>
  <si>
    <t>1988-3269</t>
  </si>
  <si>
    <t>Imafronte-Revista de Historia del Arte</t>
  </si>
  <si>
    <t>0213-392X</t>
  </si>
  <si>
    <t>1989-4562</t>
  </si>
  <si>
    <t>Imagen Diagnostica</t>
  </si>
  <si>
    <t>2171-3669</t>
  </si>
  <si>
    <t>2171-9705</t>
  </si>
  <si>
    <t>Imagerie de la Femme</t>
  </si>
  <si>
    <t>1776-9817</t>
  </si>
  <si>
    <t>2214-8485</t>
  </si>
  <si>
    <t>Imaging</t>
  </si>
  <si>
    <t>2732-0960</t>
  </si>
  <si>
    <t>Imaging Science in Dentistry</t>
  </si>
  <si>
    <t>2233-7822</t>
  </si>
  <si>
    <t>2233-7830</t>
  </si>
  <si>
    <t>IMAGING SCIENCE JOURNAL</t>
  </si>
  <si>
    <t>1368-2199</t>
  </si>
  <si>
    <t>1743-131X</t>
  </si>
  <si>
    <t>Imago Mundi-The International Journal for the History of Cartography</t>
  </si>
  <si>
    <t>0308-5694</t>
  </si>
  <si>
    <t>1479-7801</t>
  </si>
  <si>
    <t>Imago Temporis-Medium Aevum</t>
  </si>
  <si>
    <t>1888-3931</t>
  </si>
  <si>
    <t>2340-7778</t>
  </si>
  <si>
    <t>Imagologiya i Komparativistika-Imagology and Comparative Studies</t>
  </si>
  <si>
    <t>2409-9554</t>
  </si>
  <si>
    <t>Imago-Revista de Emblematica y Cultura Visual</t>
  </si>
  <si>
    <t>2254-9633</t>
  </si>
  <si>
    <t>iMeta</t>
  </si>
  <si>
    <t>2770-5986</t>
  </si>
  <si>
    <t>2770-596X</t>
  </si>
  <si>
    <t>IMF Economic Review</t>
  </si>
  <si>
    <t>2041-4161</t>
  </si>
  <si>
    <t>2041-417X</t>
  </si>
  <si>
    <t>Immigrants and Minorities</t>
  </si>
  <si>
    <t>0261-9288</t>
  </si>
  <si>
    <t>1744-0521</t>
  </si>
  <si>
    <t>Immuno</t>
  </si>
  <si>
    <t>2673-5601</t>
  </si>
  <si>
    <t>Immunological Medicine</t>
  </si>
  <si>
    <t>2578-5826</t>
  </si>
  <si>
    <t>ImmunoTargets and Therapy</t>
  </si>
  <si>
    <t>2253-1556</t>
  </si>
  <si>
    <t>Immunotherapy Advances</t>
  </si>
  <si>
    <t>2732-4303</t>
  </si>
  <si>
    <t>Impact Assessment and Project Appraisal</t>
  </si>
  <si>
    <t>1461-5517</t>
  </si>
  <si>
    <t>1471-5465</t>
  </si>
  <si>
    <t>Impossibilia-Revista Internacional de Estudios Literarios</t>
  </si>
  <si>
    <t>2174-2464</t>
  </si>
  <si>
    <t>Improving Schools</t>
  </si>
  <si>
    <t>1365-4802</t>
  </si>
  <si>
    <t>1475-7583</t>
  </si>
  <si>
    <t>IN BO-Ricerche e Progetti per il Territorio la Citta e l Architettura</t>
  </si>
  <si>
    <t>2036-1602</t>
  </si>
  <si>
    <t>In die Skriflig-In Luce Verbi</t>
  </si>
  <si>
    <t>1018-6441</t>
  </si>
  <si>
    <t>2305-0853</t>
  </si>
  <si>
    <t>In Education</t>
  </si>
  <si>
    <t>1927-6117</t>
  </si>
  <si>
    <t>IN PRACTICE</t>
  </si>
  <si>
    <t>0263-841X</t>
  </si>
  <si>
    <t>2042-7689</t>
  </si>
  <si>
    <t>in silico Plants</t>
  </si>
  <si>
    <t>2517-5025</t>
  </si>
  <si>
    <t>In Situ-Revue de Patrimoines</t>
  </si>
  <si>
    <t>1630-7305</t>
  </si>
  <si>
    <t>Independent Journal of Teaching and Learning</t>
  </si>
  <si>
    <t>1818-9687</t>
  </si>
  <si>
    <t>Independent Review</t>
  </si>
  <si>
    <t>1086-1653</t>
  </si>
  <si>
    <t>2169-3420</t>
  </si>
  <si>
    <t>INDEX ON CENSORSHIP</t>
  </si>
  <si>
    <t>0306-4220</t>
  </si>
  <si>
    <t>1746-6067</t>
  </si>
  <si>
    <t>India Quarterly-A Journal of International Affairs</t>
  </si>
  <si>
    <t>0974-9284</t>
  </si>
  <si>
    <t>0975-2684</t>
  </si>
  <si>
    <t>Indian Anaesthetists Forum</t>
  </si>
  <si>
    <t>2589-7934</t>
  </si>
  <si>
    <t>0973-0311</t>
  </si>
  <si>
    <t>Indian Dermatology Online Journal</t>
  </si>
  <si>
    <t>2229-5178</t>
  </si>
  <si>
    <t>2249-5673</t>
  </si>
  <si>
    <t>INDIAN ECONOMIC AND SOCIAL HISTORY REVIEW</t>
  </si>
  <si>
    <t>0019-4646</t>
  </si>
  <si>
    <t>0973-0893</t>
  </si>
  <si>
    <t>Indian Geotechnical Journal</t>
  </si>
  <si>
    <t>0971-9555</t>
  </si>
  <si>
    <t>2277-3347</t>
  </si>
  <si>
    <t>Indian Growth and Development Review</t>
  </si>
  <si>
    <t>1753-8254</t>
  </si>
  <si>
    <t>1753-8262</t>
  </si>
  <si>
    <t>Indian Heart Journal</t>
  </si>
  <si>
    <t>0019-4832</t>
  </si>
  <si>
    <t>2213-3763</t>
  </si>
  <si>
    <t>Indian Historical Review</t>
  </si>
  <si>
    <t>0376-9836</t>
  </si>
  <si>
    <t>0975-5977</t>
  </si>
  <si>
    <t>Indian Journal of Anaesthesia</t>
  </si>
  <si>
    <t>0019-5049</t>
  </si>
  <si>
    <t>0976-2817</t>
  </si>
  <si>
    <t>Indian Journal of Animal Research</t>
  </si>
  <si>
    <t>0367-6722</t>
  </si>
  <si>
    <t>INDIAN JOURNAL OF ANIMAL SCIENCES</t>
  </si>
  <si>
    <t>0367-8318</t>
  </si>
  <si>
    <t>INDIAN JOURNAL OF CHEMICAL TECHNOLOGY</t>
  </si>
  <si>
    <t>0975-0991</t>
  </si>
  <si>
    <t>INDIAN JOURNAL OF CHEMISTRY</t>
  </si>
  <si>
    <t>0019-5103</t>
  </si>
  <si>
    <t>Indian Journal of Clinical Biochemistry</t>
  </si>
  <si>
    <t>0970-1915</t>
  </si>
  <si>
    <t>0974-0422</t>
  </si>
  <si>
    <t>Indian Journal of Community Health</t>
  </si>
  <si>
    <t>0971-7587</t>
  </si>
  <si>
    <t>2248-9509</t>
  </si>
  <si>
    <t>Indian Journal of Critical Care Medicine</t>
  </si>
  <si>
    <t>0972-5229</t>
  </si>
  <si>
    <t>1998-359X</t>
  </si>
  <si>
    <t>INDIAN JOURNAL OF DAIRY SCIENCE</t>
  </si>
  <si>
    <t>0019-5146</t>
  </si>
  <si>
    <t>2454-2172</t>
  </si>
  <si>
    <t>Indian Journal of Economics and Development</t>
  </si>
  <si>
    <t>2277-5412</t>
  </si>
  <si>
    <t>2322-0430</t>
  </si>
  <si>
    <t>INDIAN JOURNAL OF FISHERIES</t>
  </si>
  <si>
    <t>0970-6011</t>
  </si>
  <si>
    <t>Indian Journal of Gastroenterology</t>
  </si>
  <si>
    <t>0254-8860</t>
  </si>
  <si>
    <t>0975-0711</t>
  </si>
  <si>
    <t>Indian Journal of Gender Studies</t>
  </si>
  <si>
    <t>0971-5215</t>
  </si>
  <si>
    <t>0973-0672</t>
  </si>
  <si>
    <t>Indian Journal of Geo-Marine Sciences</t>
  </si>
  <si>
    <t>2582-6727</t>
  </si>
  <si>
    <t>Indian Journal of Gynecologic Oncology</t>
  </si>
  <si>
    <t>2363-8397</t>
  </si>
  <si>
    <t>2363-8400</t>
  </si>
  <si>
    <t>INDIAN JOURNAL OF HETEROCYCLIC CHEMISTRY</t>
  </si>
  <si>
    <t>2456-4311</t>
  </si>
  <si>
    <t>INDIAN JOURNAL OF HISTORY OF SCIENCE</t>
  </si>
  <si>
    <t>0019-5235</t>
  </si>
  <si>
    <t>2454-9991</t>
  </si>
  <si>
    <t>Indian Journal of Labour Economics</t>
  </si>
  <si>
    <t>0971-7927</t>
  </si>
  <si>
    <t>0019-5308</t>
  </si>
  <si>
    <t>Indian Journal of Medical and Paediatric Oncology</t>
  </si>
  <si>
    <t>0971-5851</t>
  </si>
  <si>
    <t>0975-2129</t>
  </si>
  <si>
    <t>Indian Journal of Medical Specialities</t>
  </si>
  <si>
    <t>0976-2884</t>
  </si>
  <si>
    <t>0976-2892</t>
  </si>
  <si>
    <t>Indian Journal of Natural Products and Resources</t>
  </si>
  <si>
    <t>0976-0504</t>
  </si>
  <si>
    <t>0976-0512</t>
  </si>
  <si>
    <t>Indian Journal of Neurosurgery</t>
  </si>
  <si>
    <t>2277-954X</t>
  </si>
  <si>
    <t>2277-9167</t>
  </si>
  <si>
    <t>Indian Journal of Nuclear Medicine</t>
  </si>
  <si>
    <t>0972-3919</t>
  </si>
  <si>
    <t>0974-0244</t>
  </si>
  <si>
    <t>Indian Journal of Otolaryngology and Head &amp; Neck Surgery</t>
  </si>
  <si>
    <t>2231-3796</t>
  </si>
  <si>
    <t>0973-7707</t>
  </si>
  <si>
    <t>Indian Journal of Otology</t>
  </si>
  <si>
    <t>0971-7749</t>
  </si>
  <si>
    <t>2249-9520</t>
  </si>
  <si>
    <t>Indian Journal of Paediatric Dermatology</t>
  </si>
  <si>
    <t>2319-7250</t>
  </si>
  <si>
    <t>2319-7269</t>
  </si>
  <si>
    <t>Indian Journal of Palliative Care</t>
  </si>
  <si>
    <t>0973-1075</t>
  </si>
  <si>
    <t>1998-3735</t>
  </si>
  <si>
    <t>Indian Journal of Plastic Surgery</t>
  </si>
  <si>
    <t>0970-0358</t>
  </si>
  <si>
    <t>1998-376X</t>
  </si>
  <si>
    <t>Indian Journal of Psychological Medicine</t>
  </si>
  <si>
    <t>0253-7176</t>
  </si>
  <si>
    <t>0975-1564</t>
  </si>
  <si>
    <t>Indian Journal of Psychological Science</t>
  </si>
  <si>
    <t>0976-9218</t>
  </si>
  <si>
    <t>Indian Journal of Radiology and Imaging</t>
  </si>
  <si>
    <t>0971-3026</t>
  </si>
  <si>
    <t>1998-3808</t>
  </si>
  <si>
    <t>Indian Journal of Respiratory Care</t>
  </si>
  <si>
    <t>2277-9019</t>
  </si>
  <si>
    <t>2321-4899</t>
  </si>
  <si>
    <t>Indian Journal of Rheumatology</t>
  </si>
  <si>
    <t>0973-3698</t>
  </si>
  <si>
    <t>0973-3701</t>
  </si>
  <si>
    <t>Indian Journal of Surgery</t>
  </si>
  <si>
    <t>0972-2068</t>
  </si>
  <si>
    <t>0973-9793</t>
  </si>
  <si>
    <t>Indian Journal of Thoracic and Cardiovascular Surgery</t>
  </si>
  <si>
    <t>0970-9134</t>
  </si>
  <si>
    <t>0973-7723</t>
  </si>
  <si>
    <t>Indian Journal of Transplantation</t>
  </si>
  <si>
    <t>2212-0017</t>
  </si>
  <si>
    <t>2212-0025</t>
  </si>
  <si>
    <t>Indian Journal of Urology</t>
  </si>
  <si>
    <t>0970-1591</t>
  </si>
  <si>
    <t>1998-3824</t>
  </si>
  <si>
    <t>Indian Journal of Vascular and Endovascular Surgery</t>
  </si>
  <si>
    <t>0972-0820</t>
  </si>
  <si>
    <t>2394-0999</t>
  </si>
  <si>
    <t>INDIANA LAW JOURNAL</t>
  </si>
  <si>
    <t>0019-6665</t>
  </si>
  <si>
    <t>2169-3218</t>
  </si>
  <si>
    <t>INDOGERMANISCHE FORSCHUNGEN</t>
  </si>
  <si>
    <t>0019-7262</t>
  </si>
  <si>
    <t>1613-0405</t>
  </si>
  <si>
    <t>INDO-IRANIAN JOURNAL</t>
  </si>
  <si>
    <t>0019-7246</t>
  </si>
  <si>
    <t>1572-8536</t>
  </si>
  <si>
    <t>Indonesia and the Malay World</t>
  </si>
  <si>
    <t>1363-9811</t>
  </si>
  <si>
    <t>1469-8382</t>
  </si>
  <si>
    <t>Indonesian Biomedical Journal</t>
  </si>
  <si>
    <t>2355-9179</t>
  </si>
  <si>
    <t>Indonesian Capital Market Review</t>
  </si>
  <si>
    <t>1979-8997</t>
  </si>
  <si>
    <t>2356-3818</t>
  </si>
  <si>
    <t>Indonesian Journal of Chemistry</t>
  </si>
  <si>
    <t>1411-9420</t>
  </si>
  <si>
    <t>Indonesian Journal of Forestry Research</t>
  </si>
  <si>
    <t>2355-7079</t>
  </si>
  <si>
    <t>2406-8195</t>
  </si>
  <si>
    <t>Indonesian Journal of Geoscience</t>
  </si>
  <si>
    <t>2355-9314</t>
  </si>
  <si>
    <t>2355-9306</t>
  </si>
  <si>
    <t>Indonesian Journal of Sustainability Accounting and Management</t>
  </si>
  <si>
    <t>2597-6214</t>
  </si>
  <si>
    <t>2597-6222</t>
  </si>
  <si>
    <t>1520-5045</t>
  </si>
  <si>
    <t>INDUSTRIAL AND COMMERCIAL TRAINING</t>
  </si>
  <si>
    <t>0019-7858</t>
  </si>
  <si>
    <t>1758-5767</t>
  </si>
  <si>
    <t>INDUSTRIAL AND CORPORATE CHANGE</t>
  </si>
  <si>
    <t>0960-6491</t>
  </si>
  <si>
    <t>1464-3650</t>
  </si>
  <si>
    <t>1754-9426</t>
  </si>
  <si>
    <t>1754-9434</t>
  </si>
  <si>
    <t>Industrial Archaeology Review</t>
  </si>
  <si>
    <t>0309-0728</t>
  </si>
  <si>
    <t>1745-8196</t>
  </si>
  <si>
    <t>Industrial Biotechnology</t>
  </si>
  <si>
    <t>1550-9087</t>
  </si>
  <si>
    <t>1931-8421</t>
  </si>
  <si>
    <t>Industrial Engineering and Management Systems</t>
  </si>
  <si>
    <t>1598-7248</t>
  </si>
  <si>
    <t>2234-6473</t>
  </si>
  <si>
    <t>INDUSTRIAL LAW JOURNAL</t>
  </si>
  <si>
    <t>0305-9332</t>
  </si>
  <si>
    <t>1464-3669</t>
  </si>
  <si>
    <t>INDUSTRIAL MARKETING MANAGEMENT</t>
  </si>
  <si>
    <t>0019-8501</t>
  </si>
  <si>
    <t>1873-2062</t>
  </si>
  <si>
    <t>INDUSTRIAL RELATIONS</t>
  </si>
  <si>
    <t>0019-8676</t>
  </si>
  <si>
    <t>1468-232X</t>
  </si>
  <si>
    <t>INDUSTRIAL RELATIONS JOURNAL</t>
  </si>
  <si>
    <t>0019-8692</t>
  </si>
  <si>
    <t>1468-2338</t>
  </si>
  <si>
    <t>Industry and Higher Education</t>
  </si>
  <si>
    <t>0950-4222</t>
  </si>
  <si>
    <t>2043-6858</t>
  </si>
  <si>
    <t>Industry and Innovation</t>
  </si>
  <si>
    <t>1366-2716</t>
  </si>
  <si>
    <t>1469-8390</t>
  </si>
  <si>
    <t>Infancias Imagenes</t>
  </si>
  <si>
    <t>1657-9089</t>
  </si>
  <si>
    <t>2665-511X</t>
  </si>
  <si>
    <t>INFANCY</t>
  </si>
  <si>
    <t>1525-0008</t>
  </si>
  <si>
    <t>1532-7078</t>
  </si>
  <si>
    <t>INFANT AND CHILD DEVELOPMENT</t>
  </si>
  <si>
    <t>1522-7227</t>
  </si>
  <si>
    <t>1522-7219</t>
  </si>
  <si>
    <t>INFANT BEHAVIOR &amp; DEVELOPMENT</t>
  </si>
  <si>
    <t>0163-6383</t>
  </si>
  <si>
    <t>1879-0453</t>
  </si>
  <si>
    <t>0163-9641</t>
  </si>
  <si>
    <t>1097-0355</t>
  </si>
  <si>
    <t>Infants &amp; Young Children</t>
  </si>
  <si>
    <t>0896-3746</t>
  </si>
  <si>
    <t>1550-5081</t>
  </si>
  <si>
    <t>Infection and Chemotherapy</t>
  </si>
  <si>
    <t>2093-2340</t>
  </si>
  <si>
    <t>2092-6448</t>
  </si>
  <si>
    <t>Infection Disease &amp; Health</t>
  </si>
  <si>
    <t>2468-0451</t>
  </si>
  <si>
    <t>Infection Prevention in Practice</t>
  </si>
  <si>
    <t>2590-0889</t>
  </si>
  <si>
    <t>Infectious Disease Modelling</t>
  </si>
  <si>
    <t>2468-0427</t>
  </si>
  <si>
    <t>Infectious Disease Reports</t>
  </si>
  <si>
    <t>2036-7449</t>
  </si>
  <si>
    <t>Infectious Diseases and Clinical Microbiology</t>
  </si>
  <si>
    <t>2667-646X</t>
  </si>
  <si>
    <t>INFECTIOUS DISEASES IN CLINICAL PRACTICE</t>
  </si>
  <si>
    <t>1056-9103</t>
  </si>
  <si>
    <t>1536-9943</t>
  </si>
  <si>
    <t>Infectious Microbes &amp; Diseases</t>
  </si>
  <si>
    <t>2641-5917</t>
  </si>
  <si>
    <t>Infektsiya i Immunitet</t>
  </si>
  <si>
    <t>2220-7619</t>
  </si>
  <si>
    <t>2313-7398</t>
  </si>
  <si>
    <t>Infocommunications Journal</t>
  </si>
  <si>
    <t>2061-2079</t>
  </si>
  <si>
    <t>2061-2125</t>
  </si>
  <si>
    <t>Informacao &amp; Sociedade-Estudos</t>
  </si>
  <si>
    <t>0104-0146</t>
  </si>
  <si>
    <t>1809-4783</t>
  </si>
  <si>
    <t>Informacios Tarsadalom</t>
  </si>
  <si>
    <t>1587-8694</t>
  </si>
  <si>
    <t>Informal Logic</t>
  </si>
  <si>
    <t>0824-2577</t>
  </si>
  <si>
    <t>Informatics in Education</t>
  </si>
  <si>
    <t>1648-5831</t>
  </si>
  <si>
    <t>2335-8971</t>
  </si>
  <si>
    <t>Informatics-Basel</t>
  </si>
  <si>
    <t>2227-9709</t>
  </si>
  <si>
    <t>Information</t>
  </si>
  <si>
    <t>2078-2489</t>
  </si>
  <si>
    <t>Information &amp; Communications Technology Law</t>
  </si>
  <si>
    <t>1360-0834</t>
  </si>
  <si>
    <t>1469-8404</t>
  </si>
  <si>
    <t>Information and Communication Technology in Musical Field</t>
  </si>
  <si>
    <t>2067-9408</t>
  </si>
  <si>
    <t>2069-654X</t>
  </si>
  <si>
    <t>Information and Computer Security</t>
  </si>
  <si>
    <t>2056-4961</t>
  </si>
  <si>
    <t>Information and Learning Sciences</t>
  </si>
  <si>
    <t>2398-5348</t>
  </si>
  <si>
    <t>2398-5356</t>
  </si>
  <si>
    <t>Information and Organization</t>
  </si>
  <si>
    <t>1471-7727</t>
  </si>
  <si>
    <t>1873-7919</t>
  </si>
  <si>
    <t>Information Communication &amp; Society</t>
  </si>
  <si>
    <t>1369-118X</t>
  </si>
  <si>
    <t>1468-4462</t>
  </si>
  <si>
    <t>Information Development</t>
  </si>
  <si>
    <t>0266-6669</t>
  </si>
  <si>
    <t>1741-6469</t>
  </si>
  <si>
    <t>Information Discovery and Delivery</t>
  </si>
  <si>
    <t>2398-6247</t>
  </si>
  <si>
    <t>INFORMATION ECONOMICS AND POLICY</t>
  </si>
  <si>
    <t>0167-6245</t>
  </si>
  <si>
    <t>1873-5975</t>
  </si>
  <si>
    <t>Information Geographique</t>
  </si>
  <si>
    <t>0020-0093</t>
  </si>
  <si>
    <t>1777-5876</t>
  </si>
  <si>
    <t>Information Polity</t>
  </si>
  <si>
    <t>1570-1255</t>
  </si>
  <si>
    <t>1875-8754</t>
  </si>
  <si>
    <t>Information Processing in Agriculture</t>
  </si>
  <si>
    <t>2214-3173</t>
  </si>
  <si>
    <t>INFORMATION PROCESSING LETTERS</t>
  </si>
  <si>
    <t>0020-0190</t>
  </si>
  <si>
    <t>1872-6119</t>
  </si>
  <si>
    <t>Information Resources Management Journal</t>
  </si>
  <si>
    <t>1040-1628</t>
  </si>
  <si>
    <t>1533-7979</t>
  </si>
  <si>
    <t>Information Security Journal</t>
  </si>
  <si>
    <t>1939-3555</t>
  </si>
  <si>
    <t>1939-3547</t>
  </si>
  <si>
    <t>INFORMATION SOCIETY</t>
  </si>
  <si>
    <t>0197-2243</t>
  </si>
  <si>
    <t>1087-6537</t>
  </si>
  <si>
    <t>Information Systems and E-Business Management</t>
  </si>
  <si>
    <t>1617-9846</t>
  </si>
  <si>
    <t>1617-9854</t>
  </si>
  <si>
    <t>INFORMATION SYSTEMS JOURNAL</t>
  </si>
  <si>
    <t>1350-1917</t>
  </si>
  <si>
    <t>1365-2575</t>
  </si>
  <si>
    <t>INFORMATION SYSTEMS RESEARCH</t>
  </si>
  <si>
    <t>1047-7047</t>
  </si>
  <si>
    <t>1526-5536</t>
  </si>
  <si>
    <t>Information Technologies and Learning Tools</t>
  </si>
  <si>
    <t>2076-8184</t>
  </si>
  <si>
    <t>Information Technology &amp; Management</t>
  </si>
  <si>
    <t>1385-951X</t>
  </si>
  <si>
    <t>1573-7667</t>
  </si>
  <si>
    <t>Information Technology &amp; People</t>
  </si>
  <si>
    <t>0959-3845</t>
  </si>
  <si>
    <t>1758-5813</t>
  </si>
  <si>
    <t>Information Technology &amp; Tourism</t>
  </si>
  <si>
    <t>1098-3058</t>
  </si>
  <si>
    <t>1943-4294</t>
  </si>
  <si>
    <t>Information Technology for Development</t>
  </si>
  <si>
    <t>0268-1102</t>
  </si>
  <si>
    <t>1554-0170</t>
  </si>
  <si>
    <t>Informationen aus Orthodontie und Kieferorthopaedie</t>
  </si>
  <si>
    <t>0020-0336</t>
  </si>
  <si>
    <t>1439-4200</t>
  </si>
  <si>
    <t>INFORMATION-WISSENSCHAFT UND PRAXIS</t>
  </si>
  <si>
    <t>1434-4653</t>
  </si>
  <si>
    <t>1619-4292</t>
  </si>
  <si>
    <t>Informes Cientificos y Tecnicos</t>
  </si>
  <si>
    <t>1852-4516</t>
  </si>
  <si>
    <t>Infrastructure Asset Management</t>
  </si>
  <si>
    <t>2053-0242</t>
  </si>
  <si>
    <t>2053-0250</t>
  </si>
  <si>
    <t>Infrastructures</t>
  </si>
  <si>
    <t>2412-3811</t>
  </si>
  <si>
    <t>INGE CUC</t>
  </si>
  <si>
    <t>0122-6517</t>
  </si>
  <si>
    <t>2382-4700</t>
  </si>
  <si>
    <t>Ingenieria</t>
  </si>
  <si>
    <t>0121-750X</t>
  </si>
  <si>
    <t>2344-8393</t>
  </si>
  <si>
    <t>Ingenieria del Agua</t>
  </si>
  <si>
    <t>1134-2196</t>
  </si>
  <si>
    <t>1886-4996</t>
  </si>
  <si>
    <t>Ingenieria Solidaria</t>
  </si>
  <si>
    <t>1900-3102</t>
  </si>
  <si>
    <t>2357-6014</t>
  </si>
  <si>
    <t>Ingenium-Revista Electronica de Pensamiento Moderno y Metodologia en Historia de la Ideas</t>
  </si>
  <si>
    <t>1989-3663</t>
  </si>
  <si>
    <t>Ingenius-Revista de Ciencia y Tecnologia</t>
  </si>
  <si>
    <t>1390-650X</t>
  </si>
  <si>
    <t>1390-860X</t>
  </si>
  <si>
    <t>Ingineria Automobilului</t>
  </si>
  <si>
    <t>1842-4074</t>
  </si>
  <si>
    <t>Inner Asia</t>
  </si>
  <si>
    <t>1464-8172</t>
  </si>
  <si>
    <t>2210-5018</t>
  </si>
  <si>
    <t>Innes Review</t>
  </si>
  <si>
    <t>0020-157X</t>
  </si>
  <si>
    <t>1745-5219</t>
  </si>
  <si>
    <t>Innoeduca-International Journal of Technology and Educational Innovation</t>
  </si>
  <si>
    <t>2444-2925</t>
  </si>
  <si>
    <t>Innovacion Educativa</t>
  </si>
  <si>
    <t>1130-8656</t>
  </si>
  <si>
    <t>2340-0056</t>
  </si>
  <si>
    <t>Innovacion Educativa-Mexico</t>
  </si>
  <si>
    <t>1665-2673</t>
  </si>
  <si>
    <t>2594-0392</t>
  </si>
  <si>
    <t>Innovation</t>
  </si>
  <si>
    <t>2666-6758</t>
  </si>
  <si>
    <t>Innovation &amp; Management Review</t>
  </si>
  <si>
    <t>2515-8961</t>
  </si>
  <si>
    <t>Innovation and Development</t>
  </si>
  <si>
    <t>2157-930X</t>
  </si>
  <si>
    <t>2157-9318</t>
  </si>
  <si>
    <t>Innovation in Language Learning and Teaching</t>
  </si>
  <si>
    <t>1750-1229</t>
  </si>
  <si>
    <t>1750-1237</t>
  </si>
  <si>
    <t>Innovation-Organization &amp; Management</t>
  </si>
  <si>
    <t>1447-9338</t>
  </si>
  <si>
    <t>2204-0226</t>
  </si>
  <si>
    <t>INNOVATIONS IN EDUCATION AND TEACHING INTERNATIONAL</t>
  </si>
  <si>
    <t>1470-3297</t>
  </si>
  <si>
    <t>1470-3300</t>
  </si>
  <si>
    <t>Innovations in Systems and Software Engineering</t>
  </si>
  <si>
    <t>1614-5046</t>
  </si>
  <si>
    <t>1614-5054</t>
  </si>
  <si>
    <t>Innovations-Technology and Techniques in Cardiothoracic and Vascular Surgery</t>
  </si>
  <si>
    <t>1556-9845</t>
  </si>
  <si>
    <t>1559-0879</t>
  </si>
  <si>
    <t>Innovation-The European Journal of Social Science Research</t>
  </si>
  <si>
    <t>1351-1610</t>
  </si>
  <si>
    <t>1469-8412</t>
  </si>
  <si>
    <t>Innovative Higher Education</t>
  </si>
  <si>
    <t>0742-5627</t>
  </si>
  <si>
    <t>1573-1758</t>
  </si>
  <si>
    <t>Innovative Infrastructure Solutions</t>
  </si>
  <si>
    <t>2364-4176</t>
  </si>
  <si>
    <t>2364-4184</t>
  </si>
  <si>
    <t>Innovative Marketing</t>
  </si>
  <si>
    <t>1814-2427</t>
  </si>
  <si>
    <t>1816-6326</t>
  </si>
  <si>
    <t>Innovative Surgical Sciences</t>
  </si>
  <si>
    <t>2364-7485</t>
  </si>
  <si>
    <t>Inorganic Materials-Applied Research</t>
  </si>
  <si>
    <t>2075-1133</t>
  </si>
  <si>
    <t>2075-115X</t>
  </si>
  <si>
    <t>Inquietud Empresarial</t>
  </si>
  <si>
    <t>0121-1048</t>
  </si>
  <si>
    <t>2422-3220</t>
  </si>
  <si>
    <t>INQUIRY-AN INTERDISCIPLINARY JOURNAL OF PHILOSOPHY</t>
  </si>
  <si>
    <t>0020-174X</t>
  </si>
  <si>
    <t>1502-3923</t>
  </si>
  <si>
    <t>INRAE Productions Animales</t>
  </si>
  <si>
    <t>2824-3633</t>
  </si>
  <si>
    <t>Insan &amp; Toplum-The Journal of Humanity &amp; Society</t>
  </si>
  <si>
    <t>2146-7099</t>
  </si>
  <si>
    <t>2602-2745</t>
  </si>
  <si>
    <t>Insight on Africa</t>
  </si>
  <si>
    <t>0975-0878</t>
  </si>
  <si>
    <t>0976-3465</t>
  </si>
  <si>
    <t>Insight Turkey</t>
  </si>
  <si>
    <t>1302-177X</t>
  </si>
  <si>
    <t>Insights-The UKSG Journal</t>
  </si>
  <si>
    <t>2048-7754</t>
  </si>
  <si>
    <t>INSTRUCTIONAL SCIENCE</t>
  </si>
  <si>
    <t>0020-4277</t>
  </si>
  <si>
    <t>1573-1952</t>
  </si>
  <si>
    <t>INSULA-REVISTA DE LETRAS Y CIENCIAS HUMANAS</t>
  </si>
  <si>
    <t>0020-4536</t>
  </si>
  <si>
    <t>Intangible Capital</t>
  </si>
  <si>
    <t>2014-3214</t>
  </si>
  <si>
    <t>1697-9818</t>
  </si>
  <si>
    <t>Integrated Pharmacy Research and Practice</t>
  </si>
  <si>
    <t>2230-5254</t>
  </si>
  <si>
    <t>Integrative Psychological and Behavioral Science</t>
  </si>
  <si>
    <t>1936-3567</t>
  </si>
  <si>
    <t>1137-3601</t>
  </si>
  <si>
    <t>1988-3064</t>
  </si>
  <si>
    <t>Intellectual and Developmental Disabilities</t>
  </si>
  <si>
    <t>1934-9491</t>
  </si>
  <si>
    <t>1934-9556</t>
  </si>
  <si>
    <t>Intellectual Discourse</t>
  </si>
  <si>
    <t>0128-4878</t>
  </si>
  <si>
    <t>2289-5639</t>
  </si>
  <si>
    <t>INTELLIGENCE</t>
  </si>
  <si>
    <t>0160-2896</t>
  </si>
  <si>
    <t>1873-7935</t>
  </si>
  <si>
    <t>Intelligent Buildings International</t>
  </si>
  <si>
    <t>1750-8975</t>
  </si>
  <si>
    <t>1756-6932</t>
  </si>
  <si>
    <t>Intelligent Medicine</t>
  </si>
  <si>
    <t>2667-1026</t>
  </si>
  <si>
    <t>Intelligent Systems in Accounting Finance &amp; Management</t>
  </si>
  <si>
    <t>Intelligenza Artificiale</t>
  </si>
  <si>
    <t>1724-8035</t>
  </si>
  <si>
    <t>2211-0097</t>
  </si>
  <si>
    <t>Intensive Care Medicine Experimental</t>
  </si>
  <si>
    <t>2197-425X</t>
  </si>
  <si>
    <t>Interaccion y Perspectiva</t>
  </si>
  <si>
    <t>2244-808X</t>
  </si>
  <si>
    <t>Interaction Design and Architectures</t>
  </si>
  <si>
    <t>1826-9745</t>
  </si>
  <si>
    <t>2283-2998</t>
  </si>
  <si>
    <t>Interaction Studies</t>
  </si>
  <si>
    <t>1572-0373</t>
  </si>
  <si>
    <t>1572-0381</t>
  </si>
  <si>
    <t>Interactive Journal of Medical Research</t>
  </si>
  <si>
    <t>1929-073X</t>
  </si>
  <si>
    <t>INTERACTIVE LEARNING ENVIRONMENTS</t>
  </si>
  <si>
    <t>1049-4820</t>
  </si>
  <si>
    <t>1744-5191</t>
  </si>
  <si>
    <t>Interactive Technology and Smart Education</t>
  </si>
  <si>
    <t>1741-5659</t>
  </si>
  <si>
    <t>1758-8510</t>
  </si>
  <si>
    <t>Inter-Asia Cultural Studies</t>
  </si>
  <si>
    <t>1464-9373</t>
  </si>
  <si>
    <t>1469-8447</t>
  </si>
  <si>
    <t>InterCambios-Dilemas y transiciones de la Educacion Superior</t>
  </si>
  <si>
    <t>2301-0118</t>
  </si>
  <si>
    <t>2301-0126</t>
  </si>
  <si>
    <t>INTERCIENCIA</t>
  </si>
  <si>
    <t>0378-1844</t>
  </si>
  <si>
    <t>Intercultural Pragmatics</t>
  </si>
  <si>
    <t>1612-295X</t>
  </si>
  <si>
    <t>1613-365X</t>
  </si>
  <si>
    <t>Interdisciplinaria</t>
  </si>
  <si>
    <t>1668-7027</t>
  </si>
  <si>
    <t>Interdisciplinaria Archaeologica-Natural Sciences in Archaeology</t>
  </si>
  <si>
    <t>1804-848X</t>
  </si>
  <si>
    <t>2336-1220</t>
  </si>
  <si>
    <t>Interdisciplinary Description of Complex Systems</t>
  </si>
  <si>
    <t>1334-4684</t>
  </si>
  <si>
    <t>1334-4676</t>
  </si>
  <si>
    <t>Interdisciplinary Journal for Religion and Transformation in Contemporary Society</t>
  </si>
  <si>
    <t>2365-3140</t>
  </si>
  <si>
    <t>2364-2807</t>
  </si>
  <si>
    <t>Interdisciplinary Journal of Problem-Based Learning</t>
  </si>
  <si>
    <t>1541-5015</t>
  </si>
  <si>
    <t>Interdisciplinary Literary Studies</t>
  </si>
  <si>
    <t>1524-8429</t>
  </si>
  <si>
    <t>2161-427X</t>
  </si>
  <si>
    <t>Interdisciplinary Materials</t>
  </si>
  <si>
    <t>2767-4401</t>
  </si>
  <si>
    <t>2767-441X</t>
  </si>
  <si>
    <t>Interdisciplinary Neurosurgery-Advanced Techniques and Case Management</t>
  </si>
  <si>
    <t>2214-7519</t>
  </si>
  <si>
    <t>Interdisciplinary Studies of Complex Systems</t>
  </si>
  <si>
    <t>2307-4515</t>
  </si>
  <si>
    <t>Interdisciplinary Studies of Literature</t>
  </si>
  <si>
    <t>2520-4920</t>
  </si>
  <si>
    <t>2616-4566</t>
  </si>
  <si>
    <t>Interest Groups &amp; Advocacy</t>
  </si>
  <si>
    <t>2047-7414</t>
  </si>
  <si>
    <t>2047-7422</t>
  </si>
  <si>
    <t>Interface-Comunicacao Saude Educacao</t>
  </si>
  <si>
    <t>1414-3283</t>
  </si>
  <si>
    <t>1807-5762</t>
  </si>
  <si>
    <t>Interiors-Design Architecture Culture</t>
  </si>
  <si>
    <t>2041-9112</t>
  </si>
  <si>
    <t>2041-9120</t>
  </si>
  <si>
    <t>Interlitteraria</t>
  </si>
  <si>
    <t>1406-0701</t>
  </si>
  <si>
    <t>2228-4729</t>
  </si>
  <si>
    <t>Intermedialites</t>
  </si>
  <si>
    <t>1705-8546</t>
  </si>
  <si>
    <t>1920-3136</t>
  </si>
  <si>
    <t>INTERNASJONAL POLITIKK</t>
  </si>
  <si>
    <t>0020-577X</t>
  </si>
  <si>
    <t>1891-1757</t>
  </si>
  <si>
    <t>International &amp; Comparative Law Quarterly</t>
  </si>
  <si>
    <t>0020-5893</t>
  </si>
  <si>
    <t>1471-6895</t>
  </si>
  <si>
    <t>INTERNATIONAL AFFAIRS</t>
  </si>
  <si>
    <t>0020-5850</t>
  </si>
  <si>
    <t>1468-2346</t>
  </si>
  <si>
    <t>International and Multidisciplinary Journal of Social Sciences-RIMCIS</t>
  </si>
  <si>
    <t>2014-3680</t>
  </si>
  <si>
    <t>International Archives of Health Sciences</t>
  </si>
  <si>
    <t>2383-2568</t>
  </si>
  <si>
    <t>International Archives of Otorhinolaryngology</t>
  </si>
  <si>
    <t>1809-9777</t>
  </si>
  <si>
    <t>1809-4864</t>
  </si>
  <si>
    <t>International Area Studies Review</t>
  </si>
  <si>
    <t>2233-8659</t>
  </si>
  <si>
    <t>2049-1123</t>
  </si>
  <si>
    <t>International Bulletin of Mission Research</t>
  </si>
  <si>
    <t>2396-9393</t>
  </si>
  <si>
    <t>2396-9407</t>
  </si>
  <si>
    <t>International Business Review</t>
  </si>
  <si>
    <t>0969-5931</t>
  </si>
  <si>
    <t>1873-6149</t>
  </si>
  <si>
    <t>International Cancer Conference Journal</t>
  </si>
  <si>
    <t>2192-3183</t>
  </si>
  <si>
    <t>International Cardiovascular Research Journal</t>
  </si>
  <si>
    <t>2251-9130</t>
  </si>
  <si>
    <t>2251-9149</t>
  </si>
  <si>
    <t>International Communication Gazette</t>
  </si>
  <si>
    <t>1748-0485</t>
  </si>
  <si>
    <t>1748-0493</t>
  </si>
  <si>
    <t>International Community Law Review</t>
  </si>
  <si>
    <t>1871-9740</t>
  </si>
  <si>
    <t>1871-9732</t>
  </si>
  <si>
    <t>International Criminal Law Review</t>
  </si>
  <si>
    <t>1567-536X</t>
  </si>
  <si>
    <t>1571-8123</t>
  </si>
  <si>
    <t>International Data Privacy Law</t>
  </si>
  <si>
    <t>2044-3994</t>
  </si>
  <si>
    <t>2044-4001</t>
  </si>
  <si>
    <t>INTERNATIONAL DEVELOPMENT PLANNING REVIEW</t>
  </si>
  <si>
    <t>1474-6743</t>
  </si>
  <si>
    <t>1478-3401</t>
  </si>
  <si>
    <t>INTERNATIONAL ECONOMIC JOURNAL</t>
  </si>
  <si>
    <t>1016-8737</t>
  </si>
  <si>
    <t>1743-517X</t>
  </si>
  <si>
    <t>INTERNATIONAL ECONOMIC REVIEW</t>
  </si>
  <si>
    <t>0020-6598</t>
  </si>
  <si>
    <t>1468-2354</t>
  </si>
  <si>
    <t>INTERNATIONAL ECONOMICS AND ECONOMIC POLICY</t>
  </si>
  <si>
    <t>1612-4804</t>
  </si>
  <si>
    <t>1612-4812</t>
  </si>
  <si>
    <t>International E-Journal of Criminal Sciences</t>
  </si>
  <si>
    <t>1988-7949</t>
  </si>
  <si>
    <t>International Electronic Journal of Algebra</t>
  </si>
  <si>
    <t>1306-6048</t>
  </si>
  <si>
    <t>International Electronic Journal of Mathematics Education</t>
  </si>
  <si>
    <t>1306-3030</t>
  </si>
  <si>
    <t>International Energy Journal</t>
  </si>
  <si>
    <t>1513-718X</t>
  </si>
  <si>
    <t>International Entrepreneurship and Management Journal</t>
  </si>
  <si>
    <t>1554-7191</t>
  </si>
  <si>
    <t>1555-1938</t>
  </si>
  <si>
    <t>International Environmental Agreements-Politics Law and Economics</t>
  </si>
  <si>
    <t>1567-9764</t>
  </si>
  <si>
    <t>1573-1553</t>
  </si>
  <si>
    <t>International Feminist Journal of Politics</t>
  </si>
  <si>
    <t>1461-6742</t>
  </si>
  <si>
    <t>1468-4470</t>
  </si>
  <si>
    <t>International Finance</t>
  </si>
  <si>
    <t>1367-0271</t>
  </si>
  <si>
    <t>1468-2362</t>
  </si>
  <si>
    <t>International Forum of Psychoanalysis</t>
  </si>
  <si>
    <t>0803-706X</t>
  </si>
  <si>
    <t>1651-2324</t>
  </si>
  <si>
    <t>International Gambling Studies</t>
  </si>
  <si>
    <t>1445-9795</t>
  </si>
  <si>
    <t>1479-4276</t>
  </si>
  <si>
    <t>International Game Theory Review</t>
  </si>
  <si>
    <t>0219-1989</t>
  </si>
  <si>
    <t>1793-6675</t>
  </si>
  <si>
    <t>INTERNATIONAL HISTORY REVIEW</t>
  </si>
  <si>
    <t>0707-5332</t>
  </si>
  <si>
    <t>1949-6540</t>
  </si>
  <si>
    <t>International Indigenous Policy Journal</t>
  </si>
  <si>
    <t>1916-5781</t>
  </si>
  <si>
    <t>International Insolvency Review</t>
  </si>
  <si>
    <t>1180-0518</t>
  </si>
  <si>
    <t>1099-1107</t>
  </si>
  <si>
    <t>INTERNATIONAL INTERACTIONS</t>
  </si>
  <si>
    <t>0305-0629</t>
  </si>
  <si>
    <t>1547-7444</t>
  </si>
  <si>
    <t>INTERNATIONAL JOURNAL</t>
  </si>
  <si>
    <t>0020-7020</t>
  </si>
  <si>
    <t>2052-465X</t>
  </si>
  <si>
    <t>International Journal for Academic Development</t>
  </si>
  <si>
    <t>1360-144X</t>
  </si>
  <si>
    <t>1470-1324</t>
  </si>
  <si>
    <t>International Journal for Computational Methods in Engineering Science &amp; Mechanics</t>
  </si>
  <si>
    <t>1550-2287</t>
  </si>
  <si>
    <t>1550-2295</t>
  </si>
  <si>
    <t>International Journal for Crime Justice and Social Democracy</t>
  </si>
  <si>
    <t>2202-7998</t>
  </si>
  <si>
    <t>2202-8005</t>
  </si>
  <si>
    <t>International Journal for Educational and Vocational Guidance</t>
  </si>
  <si>
    <t>1873-0388</t>
  </si>
  <si>
    <t>1573-1782</t>
  </si>
  <si>
    <t>International Journal for Educational Integrity</t>
  </si>
  <si>
    <t>1833-2595</t>
  </si>
  <si>
    <t>International Journal for Equity in Health</t>
  </si>
  <si>
    <t>1475-9276</t>
  </si>
  <si>
    <t>International Journal for History, Culture and Modernity</t>
  </si>
  <si>
    <t>2666-6529</t>
  </si>
  <si>
    <t>2213-0624</t>
  </si>
  <si>
    <t>International Journal for Quality Research</t>
  </si>
  <si>
    <t>1800-6450</t>
  </si>
  <si>
    <t>1800-7473</t>
  </si>
  <si>
    <t>International Journal for Research in Vocational Education and Training-IJRVET</t>
  </si>
  <si>
    <t>2197-8638</t>
  </si>
  <si>
    <t>2197-8646</t>
  </si>
  <si>
    <t>International Journal for Technology in Mathematics Education</t>
  </si>
  <si>
    <t>1744-2710</t>
  </si>
  <si>
    <t>2045-2519</t>
  </si>
  <si>
    <t>INTERNATIONAL JOURNAL FOR THE ADVANCEMENT OF COUNSELLING</t>
  </si>
  <si>
    <t>0165-0653</t>
  </si>
  <si>
    <t>1573-3246</t>
  </si>
  <si>
    <t>International Journal for the History of Engineering &amp; Technology</t>
  </si>
  <si>
    <t>1758-1206</t>
  </si>
  <si>
    <t>1758-1214</t>
  </si>
  <si>
    <t>International Journal for the Psychology of Religion</t>
  </si>
  <si>
    <t>1050-8619</t>
  </si>
  <si>
    <t>1532-7582</t>
  </si>
  <si>
    <t>INTERNATIONAL JOURNAL FOR THE SEMIOTICS OF LAW-REVUE INTERNATIONALE DE SEMIOTIQUE JURIDIQUE</t>
  </si>
  <si>
    <t>0952-8059</t>
  </si>
  <si>
    <t>1572-8722</t>
  </si>
  <si>
    <t>International Journal for the Study of Skepticism</t>
  </si>
  <si>
    <t>2210-5697</t>
  </si>
  <si>
    <t>2210-5700</t>
  </si>
  <si>
    <t>International Journal for the Study of the Christian Church</t>
  </si>
  <si>
    <t>1474-225X</t>
  </si>
  <si>
    <t>1747-0234</t>
  </si>
  <si>
    <t>International Journal of Academic Medicine</t>
  </si>
  <si>
    <t>2455-5568</t>
  </si>
  <si>
    <t>International Journal of Accounting</t>
  </si>
  <si>
    <t>1094-4060</t>
  </si>
  <si>
    <t>2213-3933</t>
  </si>
  <si>
    <t>International Journal of Accounting and Information Management</t>
  </si>
  <si>
    <t>1834-7649</t>
  </si>
  <si>
    <t>1758-9037</t>
  </si>
  <si>
    <t>International Journal of Accounting Information Systems</t>
  </si>
  <si>
    <t>1467-0895</t>
  </si>
  <si>
    <t>1873-4723</t>
  </si>
  <si>
    <t>International Journal of Adolescence and Youth</t>
  </si>
  <si>
    <t>0267-3843</t>
  </si>
  <si>
    <t>2164-4527</t>
  </si>
  <si>
    <t>International Journal of Adult Education and Technology-IJAET</t>
  </si>
  <si>
    <t>2643-7996</t>
  </si>
  <si>
    <t>2643-8003</t>
  </si>
  <si>
    <t>International Journal of Advanced and Applied Sciences</t>
  </si>
  <si>
    <t>2313-626X</t>
  </si>
  <si>
    <t>2313-3724</t>
  </si>
  <si>
    <t>International Journal of Advertising</t>
  </si>
  <si>
    <t>0265-0487</t>
  </si>
  <si>
    <t>1759-3948</t>
  </si>
  <si>
    <t>International Journal of AEROSPACE Psychology</t>
  </si>
  <si>
    <t>2472-1832</t>
  </si>
  <si>
    <t>2472-1840</t>
  </si>
  <si>
    <t>INTERNATIONAL JOURNAL OF AFRICAN HISTORICAL STUDIES</t>
  </si>
  <si>
    <t>0361-7882</t>
  </si>
  <si>
    <t>2326-3016</t>
  </si>
  <si>
    <t>International Journal of African Renaissance Studies</t>
  </si>
  <si>
    <t>1818-6874</t>
  </si>
  <si>
    <t>1753-7274</t>
  </si>
  <si>
    <t>INTERNATIONAL JOURNAL OF AGING &amp; HUMAN DEVELOPMENT</t>
  </si>
  <si>
    <t>0091-4150</t>
  </si>
  <si>
    <t>1541-3535</t>
  </si>
  <si>
    <t>International Journal of Agricultural and Environmental Information Systems</t>
  </si>
  <si>
    <t>1947-3192</t>
  </si>
  <si>
    <t>1947-3206</t>
  </si>
  <si>
    <t>International Journal of Agricultural and Statistical Sciences</t>
  </si>
  <si>
    <t>0973-1903</t>
  </si>
  <si>
    <t>0976-3392</t>
  </si>
  <si>
    <t>International Journal of Agronomy</t>
  </si>
  <si>
    <t>1687-8159</t>
  </si>
  <si>
    <t>1687-8167</t>
  </si>
  <si>
    <t>International Journal of Air-Conditioning and Refrigeration</t>
  </si>
  <si>
    <t>2010-1325</t>
  </si>
  <si>
    <t>2010-1333</t>
  </si>
  <si>
    <t>International Journal of Alcohol and Drug Research</t>
  </si>
  <si>
    <t>1925-7066</t>
  </si>
  <si>
    <t>INTERNATIONAL JOURNAL OF AMERICAN LINGUISTICS</t>
  </si>
  <si>
    <t>0020-7071</t>
  </si>
  <si>
    <t>1545-7001</t>
  </si>
  <si>
    <t>International Journal of Applied Behavioral Economics</t>
  </si>
  <si>
    <t>2160-9802</t>
  </si>
  <si>
    <t>2160-9810</t>
  </si>
  <si>
    <t>International Journal of Applied Geospatial Research</t>
  </si>
  <si>
    <t>1947-9654</t>
  </si>
  <si>
    <t>1947-9662</t>
  </si>
  <si>
    <t>International Journal of Applied Linguistics</t>
  </si>
  <si>
    <t>0802-6106</t>
  </si>
  <si>
    <t>1473-4192</t>
  </si>
  <si>
    <t>International Journal of Applied Management Science</t>
  </si>
  <si>
    <t>1755-8913</t>
  </si>
  <si>
    <t>1755-8921</t>
  </si>
  <si>
    <t>International Journal of Applied Mathematics &amp; Statistics</t>
  </si>
  <si>
    <t>0973-1377</t>
  </si>
  <si>
    <t>0973-7545</t>
  </si>
  <si>
    <t>International Journal of Applied Nonlinear Science</t>
  </si>
  <si>
    <t>1752-2862</t>
  </si>
  <si>
    <t>1752-2870</t>
  </si>
  <si>
    <t>International Journal of Applied Psychoanalytic Studies</t>
  </si>
  <si>
    <t>1742-3341</t>
  </si>
  <si>
    <t>1556-9187</t>
  </si>
  <si>
    <t>International Journal of Architectural Computing</t>
  </si>
  <si>
    <t>1478-0771</t>
  </si>
  <si>
    <t>2048-3988</t>
  </si>
  <si>
    <t>INTERNATIONAL JOURNAL OF ART &amp; DESIGN EDUCATION</t>
  </si>
  <si>
    <t>1476-8062</t>
  </si>
  <si>
    <t>1476-8070</t>
  </si>
  <si>
    <t>International Journal of Art Therapy</t>
  </si>
  <si>
    <t>1745-4832</t>
  </si>
  <si>
    <t>1745-4840</t>
  </si>
  <si>
    <t>International Journal of Artificial Intelligence in Education</t>
  </si>
  <si>
    <t>1560-4292</t>
  </si>
  <si>
    <t>1560-4306</t>
  </si>
  <si>
    <t>International Journal of Arts and Technology</t>
  </si>
  <si>
    <t>1754-8853</t>
  </si>
  <si>
    <t>1754-8861</t>
  </si>
  <si>
    <t>International Journal of Asia Pacific Studies</t>
  </si>
  <si>
    <t>1823-6243</t>
  </si>
  <si>
    <t>International Journal of Asian Business and Information Management</t>
  </si>
  <si>
    <t>1947-9638</t>
  </si>
  <si>
    <t>1947-9646</t>
  </si>
  <si>
    <t>International Journal of Assessment Tools in Education</t>
  </si>
  <si>
    <t>2148-7456</t>
  </si>
  <si>
    <t>International Journal of Athletic Therapy &amp; Training</t>
  </si>
  <si>
    <t>2157-7277</t>
  </si>
  <si>
    <t>2157-7285</t>
  </si>
  <si>
    <t>INTERNATIONAL JOURNAL OF AUDITING</t>
  </si>
  <si>
    <t>1090-6738</t>
  </si>
  <si>
    <t>1099-1123</t>
  </si>
  <si>
    <t>International Journal of Automation and Control</t>
  </si>
  <si>
    <t>1740-7516</t>
  </si>
  <si>
    <t>1740-7524</t>
  </si>
  <si>
    <t>International Journal of Autonomous and Adaptive Communications Systems</t>
  </si>
  <si>
    <t>1754-8632</t>
  </si>
  <si>
    <t>1754-8640</t>
  </si>
  <si>
    <t>International Journal of Ayurvedic Medicine</t>
  </si>
  <si>
    <t>0976-5921</t>
  </si>
  <si>
    <t>International Journal of Bank Marketing</t>
  </si>
  <si>
    <t>0265-2323</t>
  </si>
  <si>
    <t>1758-5937</t>
  </si>
  <si>
    <t>INTERNATIONAL JOURNAL OF BEHAVIORAL DEVELOPMENT</t>
  </si>
  <si>
    <t>0165-0254</t>
  </si>
  <si>
    <t>1464-0651</t>
  </si>
  <si>
    <t>INTERNATIONAL JOURNAL OF BEHAVIORAL MEDICINE</t>
  </si>
  <si>
    <t>1070-5503</t>
  </si>
  <si>
    <t>1532-7558</t>
  </si>
  <si>
    <t>International Journal of Bilingual Education and Bilingualism</t>
  </si>
  <si>
    <t>1367-0050</t>
  </si>
  <si>
    <t>1747-7522</t>
  </si>
  <si>
    <t>International Journal of Bilingualism</t>
  </si>
  <si>
    <t>1367-0069</t>
  </si>
  <si>
    <t>1756-6878</t>
  </si>
  <si>
    <t>International Journal of Biomaterials</t>
  </si>
  <si>
    <t>1687-8787</t>
  </si>
  <si>
    <t>1687-8795</t>
  </si>
  <si>
    <t>International Journal of Biomedical Engineering and Technology</t>
  </si>
  <si>
    <t>1752-6418</t>
  </si>
  <si>
    <t>1752-6426</t>
  </si>
  <si>
    <t>International Journal of Biomedical Imaging</t>
  </si>
  <si>
    <t>1687-4188</t>
  </si>
  <si>
    <t>1687-4196</t>
  </si>
  <si>
    <t>International Journal of Biomedicine</t>
  </si>
  <si>
    <t>2158-0510</t>
  </si>
  <si>
    <t>2158-0529</t>
  </si>
  <si>
    <t>International Journal of Breast Cancer</t>
  </si>
  <si>
    <t>2090-3170</t>
  </si>
  <si>
    <t>2090-3189</t>
  </si>
  <si>
    <t>International Journal of Bridge Engineering</t>
  </si>
  <si>
    <t>2241-7443</t>
  </si>
  <si>
    <t>International Journal of Buddhist Thought &amp; Culture</t>
  </si>
  <si>
    <t>1598-7914</t>
  </si>
  <si>
    <t>International Journal of Building Pathology and Adaptation</t>
  </si>
  <si>
    <t>2398-4708</t>
  </si>
  <si>
    <t>International Journal of Built Environment and Sustainability</t>
  </si>
  <si>
    <t>1511-1369</t>
  </si>
  <si>
    <t>2289-8948</t>
  </si>
  <si>
    <t>International Journal of Burns and Trauma</t>
  </si>
  <si>
    <t>2160-2026</t>
  </si>
  <si>
    <t>International Journal of Business</t>
  </si>
  <si>
    <t>1083-4346</t>
  </si>
  <si>
    <t>International Journal of Business Communication</t>
  </si>
  <si>
    <t>2329-4884</t>
  </si>
  <si>
    <t>2329-4892</t>
  </si>
  <si>
    <t>International Journal of Business Data Communications and Networking</t>
  </si>
  <si>
    <t>1548-0631</t>
  </si>
  <si>
    <t>1548-064X</t>
  </si>
  <si>
    <t>International Journal of Business Environment</t>
  </si>
  <si>
    <t>1740-0589</t>
  </si>
  <si>
    <t>1740-0597</t>
  </si>
  <si>
    <t>International Journal of Canadian Studies</t>
  </si>
  <si>
    <t>1180-3991</t>
  </si>
  <si>
    <t>1923-5291</t>
  </si>
  <si>
    <t>International Journal of Cancer Management</t>
  </si>
  <si>
    <t>2538-4422</t>
  </si>
  <si>
    <t>2538-497X</t>
  </si>
  <si>
    <t>International Journal of Cardiology Cardiovascular Risk and Prevention</t>
  </si>
  <si>
    <t>2772-4875</t>
  </si>
  <si>
    <t>International Journal of Cardiology Congenital Heart Disease</t>
  </si>
  <si>
    <t>2666-6685</t>
  </si>
  <si>
    <t>International Journal of Care and Caring</t>
  </si>
  <si>
    <t>2397-8821</t>
  </si>
  <si>
    <t>2397-883X</t>
  </si>
  <si>
    <t>International Journal of Central Banking</t>
  </si>
  <si>
    <t>1815-4654</t>
  </si>
  <si>
    <t>1815-7556</t>
  </si>
  <si>
    <t>International Journal of Child Care and Education Policy</t>
  </si>
  <si>
    <t>1976-5681</t>
  </si>
  <si>
    <t>2288-6729</t>
  </si>
  <si>
    <t>International Journal of Child Health and Nutrition</t>
  </si>
  <si>
    <t>1929-4247</t>
  </si>
  <si>
    <t>International Journal of Child Youth &amp; Family Studies</t>
  </si>
  <si>
    <t>1920-7298</t>
  </si>
  <si>
    <t>International Journal of Childbirth</t>
  </si>
  <si>
    <t>2156-5287</t>
  </si>
  <si>
    <t>2156-5295</t>
  </si>
  <si>
    <t>International Journal of Childrens Rights</t>
  </si>
  <si>
    <t>0927-5568</t>
  </si>
  <si>
    <t>1571-8182</t>
  </si>
  <si>
    <t>International Journal of Chinese &amp; Comparative Philosophy of Medicine</t>
  </si>
  <si>
    <t>1386-6354</t>
  </si>
  <si>
    <t>International Journal of Chinese Linguistics</t>
  </si>
  <si>
    <t>2213-8706</t>
  </si>
  <si>
    <t>2213-8714</t>
  </si>
  <si>
    <t>International Journal of Christianity &amp; Education</t>
  </si>
  <si>
    <t>2056-9971</t>
  </si>
  <si>
    <t>2056-998X</t>
  </si>
  <si>
    <t>International Journal of Climate Change Strategies and Management</t>
  </si>
  <si>
    <t>1756-8692</t>
  </si>
  <si>
    <t>1756-8706</t>
  </si>
  <si>
    <t>INTERNATIONAL JOURNAL OF CLINICAL AND EXPERIMENTAL HYPNOSIS</t>
  </si>
  <si>
    <t>0020-7144</t>
  </si>
  <si>
    <t>1744-5183</t>
  </si>
  <si>
    <t>International Journal of Clinical and Experimental Medicine</t>
  </si>
  <si>
    <t>1940-5901</t>
  </si>
  <si>
    <t>International Journal of Clinical and Experimental Pathology</t>
  </si>
  <si>
    <t>1936-2625</t>
  </si>
  <si>
    <t>International Journal of Clinical and Health Psychology</t>
  </si>
  <si>
    <t>1697-2600</t>
  </si>
  <si>
    <t>International Journal of Coal Science &amp; Technology</t>
  </si>
  <si>
    <t>2095-8293</t>
  </si>
  <si>
    <t>2198-7823</t>
  </si>
  <si>
    <t>International Journal of Cognitive Informatics and Natural Intelligence</t>
  </si>
  <si>
    <t>1557-3958</t>
  </si>
  <si>
    <t>1557-3966</t>
  </si>
  <si>
    <t>International Journal of Cognitive Therapy</t>
  </si>
  <si>
    <t>1937-1209</t>
  </si>
  <si>
    <t>1937-1217</t>
  </si>
  <si>
    <t>International Journal of Combinatorial Optimization Problems and Informatics</t>
  </si>
  <si>
    <t>2007-1558</t>
  </si>
  <si>
    <t>International Journal of Communication</t>
  </si>
  <si>
    <t>1932-8036</t>
  </si>
  <si>
    <t>International Journal of Communication Networks and Distributed Systems</t>
  </si>
  <si>
    <t>1754-3916</t>
  </si>
  <si>
    <t>1754-3924</t>
  </si>
  <si>
    <t>International Journal of Community Music</t>
  </si>
  <si>
    <t>1752-6299</t>
  </si>
  <si>
    <t>1752-6302</t>
  </si>
  <si>
    <t>International Journal of Comparative and Applied Criminal Justice</t>
  </si>
  <si>
    <t>0192-4036</t>
  </si>
  <si>
    <t>2157-6475</t>
  </si>
  <si>
    <t>International Journal of Comparative Education and Development</t>
  </si>
  <si>
    <t>2396-7404</t>
  </si>
  <si>
    <t>International Journal of Comparative Labour Law and Industrial Relations</t>
  </si>
  <si>
    <t>0952-617X</t>
  </si>
  <si>
    <t>1875-838X</t>
  </si>
  <si>
    <t>INTERNATIONAL JOURNAL OF COMPARATIVE SOCIOLOGY</t>
  </si>
  <si>
    <t>0020-7152</t>
  </si>
  <si>
    <t>1745-2554</t>
  </si>
  <si>
    <t>International Journal of Computational Economics and Econometrics</t>
  </si>
  <si>
    <t>1757-1170</t>
  </si>
  <si>
    <t>1757-1189</t>
  </si>
  <si>
    <t>International Journal of Computational Intelligence and Applications</t>
  </si>
  <si>
    <t>1469-0268</t>
  </si>
  <si>
    <t>1757-5885</t>
  </si>
  <si>
    <t>International Journal of Computational Materials Science and Engineering</t>
  </si>
  <si>
    <t>2047-6841</t>
  </si>
  <si>
    <t>2047-685X</t>
  </si>
  <si>
    <t>International Journal of Computational Science and Engineering</t>
  </si>
  <si>
    <t>1742-7185</t>
  </si>
  <si>
    <t>1742-7193</t>
  </si>
  <si>
    <t>INTERNATIONAL JOURNAL OF COMPUTER APPLICATIONS IN TECHNOLOGY</t>
  </si>
  <si>
    <t>0952-8091</t>
  </si>
  <si>
    <t>1741-5047</t>
  </si>
  <si>
    <t>International Journal of Computer Games Technology</t>
  </si>
  <si>
    <t>1687-7047</t>
  </si>
  <si>
    <t>1687-7055</t>
  </si>
  <si>
    <t>International Journal of Computer Mathematics- Computer Systems Theory</t>
  </si>
  <si>
    <t>2379-9927</t>
  </si>
  <si>
    <t>2379-9935</t>
  </si>
  <si>
    <t>International Journal of Computer-Assisted Language Learning and Teaching</t>
  </si>
  <si>
    <t>2155-7098</t>
  </si>
  <si>
    <t>2155-7101</t>
  </si>
  <si>
    <t>International Journal of Computer-Supported Collaborative Learning</t>
  </si>
  <si>
    <t>1556-1607</t>
  </si>
  <si>
    <t>1556-1615</t>
  </si>
  <si>
    <t>INTERNATIONAL JOURNAL OF CONFLICT MANAGEMENT</t>
  </si>
  <si>
    <t>1044-4068</t>
  </si>
  <si>
    <t>1758-8545</t>
  </si>
  <si>
    <t>International Journal of Construction Management</t>
  </si>
  <si>
    <t>1562-3599</t>
  </si>
  <si>
    <t>2331-2327</t>
  </si>
  <si>
    <t>International Journal of Consumer Studies</t>
  </si>
  <si>
    <t>1470-6423</t>
  </si>
  <si>
    <t>1470-6431</t>
  </si>
  <si>
    <t>International Journal of Contemporary Economics and Administrative Sciences</t>
  </si>
  <si>
    <t>1925-4423</t>
  </si>
  <si>
    <t>International Journal of Contemporary Hospitality Management</t>
  </si>
  <si>
    <t>0959-6119</t>
  </si>
  <si>
    <t>1757-1049</t>
  </si>
  <si>
    <t>International Journal of Continuing Engineering Education and Life-Long Learning</t>
  </si>
  <si>
    <t>1560-4624</t>
  </si>
  <si>
    <t>1741-5055</t>
  </si>
  <si>
    <t>International Journal of Corpus Linguistics</t>
  </si>
  <si>
    <t>1384-6655</t>
  </si>
  <si>
    <t>1569-9811</t>
  </si>
  <si>
    <t>International Journal of Corrosion and Scale Inhibition</t>
  </si>
  <si>
    <t>2305-6894</t>
  </si>
  <si>
    <t>International Journal of Critical Infrastructures</t>
  </si>
  <si>
    <t>1475-3219</t>
  </si>
  <si>
    <t>1741-8038</t>
  </si>
  <si>
    <t>International Journal of Cross Cultural Management</t>
  </si>
  <si>
    <t>1470-5958</t>
  </si>
  <si>
    <t>1741-2838</t>
  </si>
  <si>
    <t>International Journal of Cuban Studies</t>
  </si>
  <si>
    <t>1756-3461</t>
  </si>
  <si>
    <t>1756-347X</t>
  </si>
  <si>
    <t>International Journal of Cultural Policy</t>
  </si>
  <si>
    <t>1028-6632</t>
  </si>
  <si>
    <t>1477-2833</t>
  </si>
  <si>
    <t>International Journal of Cultural Property</t>
  </si>
  <si>
    <t>0940-7391</t>
  </si>
  <si>
    <t>1465-7317</t>
  </si>
  <si>
    <t>International Journal of Cultural Studies</t>
  </si>
  <si>
    <t>1367-8779</t>
  </si>
  <si>
    <t>1460-356X</t>
  </si>
  <si>
    <t>International Journal of Cyber Warfare and Terrorism</t>
  </si>
  <si>
    <t>1947-3435</t>
  </si>
  <si>
    <t>1947-3443</t>
  </si>
  <si>
    <t>International Journal of Data Mining and Bioinformatics</t>
  </si>
  <si>
    <t>1748-5681</t>
  </si>
  <si>
    <t>International Journal of Data Mining Modelling and Management</t>
  </si>
  <si>
    <t>1759-1163</t>
  </si>
  <si>
    <t>1759-1171</t>
  </si>
  <si>
    <t>International Journal of Data Science and Analytics</t>
  </si>
  <si>
    <t>2364-415X</t>
  </si>
  <si>
    <t>2364-4168</t>
  </si>
  <si>
    <t>International Journal of Dentistry</t>
  </si>
  <si>
    <t>1687-8728</t>
  </si>
  <si>
    <t>1687-8736</t>
  </si>
  <si>
    <t>International Journal of Design Creativity and Innovation</t>
  </si>
  <si>
    <t>2165-0349</t>
  </si>
  <si>
    <t>2165-0357</t>
  </si>
  <si>
    <t>International Journal of Developmental Disabilities</t>
  </si>
  <si>
    <t>2047-3869</t>
  </si>
  <si>
    <t>2047-3877</t>
  </si>
  <si>
    <t>International Journal of Differential Equations</t>
  </si>
  <si>
    <t>1687-9643</t>
  </si>
  <si>
    <t>1687-9651</t>
  </si>
  <si>
    <t>International Journal of Digital Crime and Forensics</t>
  </si>
  <si>
    <t>1941-6210</t>
  </si>
  <si>
    <t>1941-6229</t>
  </si>
  <si>
    <t>International Journal of Digital Multimedia Broadcasting</t>
  </si>
  <si>
    <t>1687-7578</t>
  </si>
  <si>
    <t>1687-7586</t>
  </si>
  <si>
    <t>International Journal of Disability Development and Education</t>
  </si>
  <si>
    <t>1034-912X</t>
  </si>
  <si>
    <t>1465-346X</t>
  </si>
  <si>
    <t>International Journal of Disaster Resilience in the Built Environment</t>
  </si>
  <si>
    <t>1759-5908</t>
  </si>
  <si>
    <t>1759-5916</t>
  </si>
  <si>
    <t>International Journal of Disclosure and Governance</t>
  </si>
  <si>
    <t>1741-3591</t>
  </si>
  <si>
    <t>1746-6539</t>
  </si>
  <si>
    <t>International Journal of Discrimination and the Law</t>
  </si>
  <si>
    <t>1358-2291</t>
  </si>
  <si>
    <t>2047-9468</t>
  </si>
  <si>
    <t>1550-1329</t>
  </si>
  <si>
    <t>International Journal of Distributed Systems and Technologies</t>
  </si>
  <si>
    <t>1947-3532</t>
  </si>
  <si>
    <t>1947-3540</t>
  </si>
  <si>
    <t>INTERNATIONAL JOURNAL OF DRUG POLICY</t>
  </si>
  <si>
    <t>0955-3959</t>
  </si>
  <si>
    <t>1873-4758</t>
  </si>
  <si>
    <t>International Journal of Dynamical Systems and Differential Equations</t>
  </si>
  <si>
    <t>1752-3583</t>
  </si>
  <si>
    <t>1752-3591</t>
  </si>
  <si>
    <t>International Journal of Dynamics and Control</t>
  </si>
  <si>
    <t>2195-268X</t>
  </si>
  <si>
    <t>2195-2698</t>
  </si>
  <si>
    <t>International Journal of E-Adoption</t>
  </si>
  <si>
    <t>1937-9633</t>
  </si>
  <si>
    <t>1937-9641</t>
  </si>
  <si>
    <t>INTERNATIONAL JOURNAL OF EARLY CHILDHOOD</t>
  </si>
  <si>
    <t>0020-7187</t>
  </si>
  <si>
    <t>1878-4658</t>
  </si>
  <si>
    <t>International Journal of Early Years Education</t>
  </si>
  <si>
    <t>0966-9760</t>
  </si>
  <si>
    <t>1469-8463</t>
  </si>
  <si>
    <t>International Journal of E-Business Research</t>
  </si>
  <si>
    <t>1548-1131</t>
  </si>
  <si>
    <t>1548-114X</t>
  </si>
  <si>
    <t>International Journal of e-Collaboration</t>
  </si>
  <si>
    <t>1548-3673</t>
  </si>
  <si>
    <t>1548-3681</t>
  </si>
  <si>
    <t>International Journal of Ecological Economics &amp; Statistics</t>
  </si>
  <si>
    <t>0973-1385</t>
  </si>
  <si>
    <t>International Journal of Ecology &amp; Development</t>
  </si>
  <si>
    <t>0972-9984</t>
  </si>
  <si>
    <t>0973-7308</t>
  </si>
  <si>
    <t>International Journal of Economic Sciences</t>
  </si>
  <si>
    <t>1804-9796</t>
  </si>
  <si>
    <t>International Journal of Economics Management and Accounting</t>
  </si>
  <si>
    <t>1394-7680</t>
  </si>
  <si>
    <t>International Journal of Education and Information Technologies</t>
  </si>
  <si>
    <t>2074-1316</t>
  </si>
  <si>
    <t>International Journal of Education and the Arts</t>
  </si>
  <si>
    <t>1529-8094</t>
  </si>
  <si>
    <t>International Journal of Education in Mathematics Science and Technology</t>
  </si>
  <si>
    <t>2147-611X</t>
  </si>
  <si>
    <t>International Journal of Education through Art</t>
  </si>
  <si>
    <t>1743-5234</t>
  </si>
  <si>
    <t>2040-090X</t>
  </si>
  <si>
    <t>INTERNATIONAL JOURNAL OF EDUCATIONAL DEVELOPMENT</t>
  </si>
  <si>
    <t>0738-0593</t>
  </si>
  <si>
    <t>1873-4871</t>
  </si>
  <si>
    <t>International Journal of Educational Leadership and Management</t>
  </si>
  <si>
    <t>2014-9018</t>
  </si>
  <si>
    <t>International Journal of Educational Management</t>
  </si>
  <si>
    <t>0951-354X</t>
  </si>
  <si>
    <t>1758-6518</t>
  </si>
  <si>
    <t>International Journal of Educational Psychology</t>
  </si>
  <si>
    <t>2014-3591</t>
  </si>
  <si>
    <t>International Journal of Educational Research</t>
  </si>
  <si>
    <t>0883-0355</t>
  </si>
  <si>
    <t>1873-538X</t>
  </si>
  <si>
    <t>International Journal of Educational Research and Innovation</t>
  </si>
  <si>
    <t>2386-4303</t>
  </si>
  <si>
    <t>International Journal of Educational Sciences</t>
  </si>
  <si>
    <t>0975-1122</t>
  </si>
  <si>
    <t>International Journal of Educational Technology in Higher Education</t>
  </si>
  <si>
    <t>2365-9440</t>
  </si>
  <si>
    <t>International Journal of E-Health and Medical Communications</t>
  </si>
  <si>
    <t>1947-315X</t>
  </si>
  <si>
    <t>1947-3168</t>
  </si>
  <si>
    <t>International Journal of Electrochemistry</t>
  </si>
  <si>
    <t>2090-3529</t>
  </si>
  <si>
    <t>2090-3537</t>
  </si>
  <si>
    <t>International Journal of Electronic Government Research</t>
  </si>
  <si>
    <t>1548-3886</t>
  </si>
  <si>
    <t>1548-3894</t>
  </si>
  <si>
    <t>International Journal of Electronic Security and Digital Forensics</t>
  </si>
  <si>
    <t>1751-911X</t>
  </si>
  <si>
    <t>1751-9128</t>
  </si>
  <si>
    <t>International Journal of Emergency Medicine</t>
  </si>
  <si>
    <t>1865-1372</t>
  </si>
  <si>
    <t>1865-1380</t>
  </si>
  <si>
    <t>International Journal of Emergency Services</t>
  </si>
  <si>
    <t>2047-0894</t>
  </si>
  <si>
    <t>2047-0908</t>
  </si>
  <si>
    <t>International Journal of Emerging Markets</t>
  </si>
  <si>
    <t>1746-8809</t>
  </si>
  <si>
    <t>1746-8817</t>
  </si>
  <si>
    <t>International Journal of Emotional Education</t>
  </si>
  <si>
    <t>2073-7629</t>
  </si>
  <si>
    <t>International Journal of Endocrinology and Metabolism</t>
  </si>
  <si>
    <t>1726-913X</t>
  </si>
  <si>
    <t>1726-9148</t>
  </si>
  <si>
    <t>International Journal of Energy and Environmental Engineering</t>
  </si>
  <si>
    <t>2008-9163</t>
  </si>
  <si>
    <t>2251-6832</t>
  </si>
  <si>
    <t>International Journal of Energy Sector Management</t>
  </si>
  <si>
    <t>1750-6220</t>
  </si>
  <si>
    <t>1750-6239</t>
  </si>
  <si>
    <t>International Journal of Engineering</t>
  </si>
  <si>
    <t>1025-2495</t>
  </si>
  <si>
    <t>1735-9244</t>
  </si>
  <si>
    <t>International Journal of Engineering and Geosciences</t>
  </si>
  <si>
    <t>2548-0960</t>
  </si>
  <si>
    <t>International Journal of Engineering and Technology Innovation</t>
  </si>
  <si>
    <t>2223-5329</t>
  </si>
  <si>
    <t>2226-809X</t>
  </si>
  <si>
    <t>International Journal of Engineering Business Management</t>
  </si>
  <si>
    <t>1847-9790</t>
  </si>
  <si>
    <t>International Journal of Engineering Pedagogy</t>
  </si>
  <si>
    <t>2192-4880</t>
  </si>
  <si>
    <t>International Journal of Engineering Social Justice and Peace</t>
  </si>
  <si>
    <t>1927-9434</t>
  </si>
  <si>
    <t>International Journal of English Studies</t>
  </si>
  <si>
    <t>1578-7044</t>
  </si>
  <si>
    <t>1989-6131</t>
  </si>
  <si>
    <t>International Journal of Enterprise Information Systems</t>
  </si>
  <si>
    <t>1548-1115</t>
  </si>
  <si>
    <t>1548-1123</t>
  </si>
  <si>
    <t>INTERNATIONAL JOURNAL OF ENTREPRENEURIAL BEHAVIOR &amp; RESEARCH</t>
  </si>
  <si>
    <t>1355-2554</t>
  </si>
  <si>
    <t>1758-6534</t>
  </si>
  <si>
    <t>International Journal of Entrepreneurship and Innovation</t>
  </si>
  <si>
    <t>1465-7503</t>
  </si>
  <si>
    <t>2043-6882</t>
  </si>
  <si>
    <t>International Journal of Environment and Waste Management</t>
  </si>
  <si>
    <t>1478-9876</t>
  </si>
  <si>
    <t>1478-9868</t>
  </si>
  <si>
    <t>International Journal of Environmental Technology and Management</t>
  </si>
  <si>
    <t>1466-2132</t>
  </si>
  <si>
    <t>1741-511X</t>
  </si>
  <si>
    <t>International Journal of E-Planning Research</t>
  </si>
  <si>
    <t>2160-9918</t>
  </si>
  <si>
    <t>2160-9926</t>
  </si>
  <si>
    <t>International Journal of Esthetic Dentistry</t>
  </si>
  <si>
    <t>2198-591X</t>
  </si>
  <si>
    <t>International Journal of Ethics and Systems</t>
  </si>
  <si>
    <t>2514-9369</t>
  </si>
  <si>
    <t>2514-9377</t>
  </si>
  <si>
    <t>International Journal of Ethics Education</t>
  </si>
  <si>
    <t>2363-9997</t>
  </si>
  <si>
    <t>2364-0006</t>
  </si>
  <si>
    <t>International Journal of Event and Festival Management</t>
  </si>
  <si>
    <t>1758-2954</t>
  </si>
  <si>
    <t>1758-2962</t>
  </si>
  <si>
    <t>International Journal of Fashion Design Technology and Education</t>
  </si>
  <si>
    <t>1754-3266</t>
  </si>
  <si>
    <t>1754-3274</t>
  </si>
  <si>
    <t>International Journal of Feminist Approaches To Bioethics</t>
  </si>
  <si>
    <t>1937-4585</t>
  </si>
  <si>
    <t>1937-4577</t>
  </si>
  <si>
    <t>International Journal of Fertility &amp; Sterility</t>
  </si>
  <si>
    <t>2008-076X</t>
  </si>
  <si>
    <t>2008-0778</t>
  </si>
  <si>
    <t>INTERNATIONAL JOURNAL OF FINANCE &amp; ECONOMICS</t>
  </si>
  <si>
    <t>1076-9307</t>
  </si>
  <si>
    <t>1099-1158</t>
  </si>
  <si>
    <t>International Journal of Financial Engineering</t>
  </si>
  <si>
    <t>2424-7863</t>
  </si>
  <si>
    <t>2424-7944</t>
  </si>
  <si>
    <t>International Journal of Financial Studies</t>
  </si>
  <si>
    <t>2227-7072</t>
  </si>
  <si>
    <t>International Journal of Fluid Mechanics Research</t>
  </si>
  <si>
    <t>1064-2277</t>
  </si>
  <si>
    <t>2152-5110</t>
  </si>
  <si>
    <t>International Journal of Food Science</t>
  </si>
  <si>
    <t>2356-7015</t>
  </si>
  <si>
    <t>2314-5765</t>
  </si>
  <si>
    <t>INTERNATIONAL JOURNAL OF FORECASTING</t>
  </si>
  <si>
    <t>0169-2070</t>
  </si>
  <si>
    <t>1872-8200</t>
  </si>
  <si>
    <t>International Journal of Forensic Mental Health</t>
  </si>
  <si>
    <t>1499-9013</t>
  </si>
  <si>
    <t>1932-9903</t>
  </si>
  <si>
    <t>International Journal of Fuzzy Logic and Intelligent Systems</t>
  </si>
  <si>
    <t>1598-2645</t>
  </si>
  <si>
    <t>2093-744X</t>
  </si>
  <si>
    <t>International Journal of Game-Based Learning</t>
  </si>
  <si>
    <t>2155-6849</t>
  </si>
  <si>
    <t>2155-6857</t>
  </si>
  <si>
    <t>International Journal of Gastrointestinal Intervention</t>
  </si>
  <si>
    <t>2636-0004</t>
  </si>
  <si>
    <t>2636-0012</t>
  </si>
  <si>
    <t>International Journal of Gender and Entrepreneurship</t>
  </si>
  <si>
    <t>1756-6266</t>
  </si>
  <si>
    <t>1756-6274</t>
  </si>
  <si>
    <t>International Journal of Geo-Engineering</t>
  </si>
  <si>
    <t>2092-9196</t>
  </si>
  <si>
    <t>2198-2783</t>
  </si>
  <si>
    <t>International Journal of Geophysics</t>
  </si>
  <si>
    <t>1687-885X</t>
  </si>
  <si>
    <t>1687-8868</t>
  </si>
  <si>
    <t>International Journal of Geosynthetics and Ground Engineering</t>
  </si>
  <si>
    <t>2199-9260</t>
  </si>
  <si>
    <t>2199-9279</t>
  </si>
  <si>
    <t>International Journal of Geotechnical Engineering</t>
  </si>
  <si>
    <t>1938-6362</t>
  </si>
  <si>
    <t>1939-7879</t>
  </si>
  <si>
    <t>International Journal of Gerontology</t>
  </si>
  <si>
    <t>1873-9598</t>
  </si>
  <si>
    <t>1873-958X</t>
  </si>
  <si>
    <t>INTERNATIONAL JOURNAL OF GLOBAL ENERGY ISSUES</t>
  </si>
  <si>
    <t>0954-7118</t>
  </si>
  <si>
    <t>1741-5128</t>
  </si>
  <si>
    <t>International Journal of Grid and High Performance Computing</t>
  </si>
  <si>
    <t>1938-0259</t>
  </si>
  <si>
    <t>1938-0267</t>
  </si>
  <si>
    <t>International Journal of Happiness and Development</t>
  </si>
  <si>
    <t>2049-2790</t>
  </si>
  <si>
    <t>2049-2804</t>
  </si>
  <si>
    <t>INTERNATIONAL JOURNAL OF HEALTH CARE QUALITY ASSURANCE</t>
  </si>
  <si>
    <t>0952-6862</t>
  </si>
  <si>
    <t>1758-6542</t>
  </si>
  <si>
    <t>International Journal of Health Economics and Management</t>
  </si>
  <si>
    <t>2199-9023</t>
  </si>
  <si>
    <t>2199-9031</t>
  </si>
  <si>
    <t>International Journal of Health Governance</t>
  </si>
  <si>
    <t>2059-4631</t>
  </si>
  <si>
    <t>INTERNATIONAL JOURNAL OF HEALTH PLANNING AND MANAGEMENT</t>
  </si>
  <si>
    <t>0749-6753</t>
  </si>
  <si>
    <t>1099-1751</t>
  </si>
  <si>
    <t>International Journal of Health Sciences-IJHS</t>
  </si>
  <si>
    <t>1658-3639</t>
  </si>
  <si>
    <t>1658-7774</t>
  </si>
  <si>
    <t>International Journal of Healthcare Information Systems and Informatics</t>
  </si>
  <si>
    <t>1555-3396</t>
  </si>
  <si>
    <t>1555-340X</t>
  </si>
  <si>
    <t>International Journal of Healthcare Management</t>
  </si>
  <si>
    <t>2047-9700</t>
  </si>
  <si>
    <t>2047-9719</t>
  </si>
  <si>
    <t>International Journal of Healthcare Technology and Management</t>
  </si>
  <si>
    <t>1368-2156</t>
  </si>
  <si>
    <t>1741-5144</t>
  </si>
  <si>
    <t>International Journal of Hepatobiliary and Pancreatic Diseases</t>
  </si>
  <si>
    <t>2230-9012</t>
  </si>
  <si>
    <t>International Journal of Hepatology</t>
  </si>
  <si>
    <t>2090-3448</t>
  </si>
  <si>
    <t>2090-3456</t>
  </si>
  <si>
    <t>International Journal of Heritage Studies</t>
  </si>
  <si>
    <t>1352-7258</t>
  </si>
  <si>
    <t>1470-3610</t>
  </si>
  <si>
    <t>International Journal of Hindu Studies</t>
  </si>
  <si>
    <t>1022-4556</t>
  </si>
  <si>
    <t>1574-9282</t>
  </si>
  <si>
    <t>International Journal of Hospitality &amp; Tourism Administration</t>
  </si>
  <si>
    <t>1525-6480</t>
  </si>
  <si>
    <t>1525-6499</t>
  </si>
  <si>
    <t>International Journal of Hospitality Management</t>
  </si>
  <si>
    <t>0278-4319</t>
  </si>
  <si>
    <t>1873-4693</t>
  </si>
  <si>
    <t>International Journal of Housing Markets and Analysis</t>
  </si>
  <si>
    <t>1753-8270</t>
  </si>
  <si>
    <t>1753-8289</t>
  </si>
  <si>
    <t>International Journal of Housing Policy</t>
  </si>
  <si>
    <t>1949-1247</t>
  </si>
  <si>
    <t>1949-1255</t>
  </si>
  <si>
    <t>International Journal of Human Capital and Information Technology Professionals</t>
  </si>
  <si>
    <t>1947-3478</t>
  </si>
  <si>
    <t>1947-3486</t>
  </si>
  <si>
    <t>International Journal of Human Factors and Ergonomics</t>
  </si>
  <si>
    <t>2045-7804</t>
  </si>
  <si>
    <t>2045-7812</t>
  </si>
  <si>
    <t>INTERNATIONAL JOURNAL OF HUMAN RESOURCE MANAGEMENT</t>
  </si>
  <si>
    <t>0958-5192</t>
  </si>
  <si>
    <t>1466-4399</t>
  </si>
  <si>
    <t>International Journal of Human Rights</t>
  </si>
  <si>
    <t>1364-2987</t>
  </si>
  <si>
    <t>1744-053X</t>
  </si>
  <si>
    <t>International Journal of Human Rights and Constitutional Studies</t>
  </si>
  <si>
    <t>2050-103X</t>
  </si>
  <si>
    <t>2050-1048</t>
  </si>
  <si>
    <t>International Journal of Hydrology Science and Technology</t>
  </si>
  <si>
    <t>2042-7808</t>
  </si>
  <si>
    <t>2042-7816</t>
  </si>
  <si>
    <t>International Journal of Hydromechatronics</t>
  </si>
  <si>
    <t>2515-0464</t>
  </si>
  <si>
    <t>2515-0472</t>
  </si>
  <si>
    <t>INTERNATIONAL JOURNAL OF IBERIAN STUDIES</t>
  </si>
  <si>
    <t>1364-971X</t>
  </si>
  <si>
    <t>1758-9150</t>
  </si>
  <si>
    <t>International Journal of Image and Data Fusion</t>
  </si>
  <si>
    <t>1947-9832</t>
  </si>
  <si>
    <t>1947-9824</t>
  </si>
  <si>
    <t>International Journal of Inclusive Education</t>
  </si>
  <si>
    <t>1360-3116</t>
  </si>
  <si>
    <t>1464-5173</t>
  </si>
  <si>
    <t>International Journal of Indian Culture and Business Management</t>
  </si>
  <si>
    <t>1753-0806</t>
  </si>
  <si>
    <t>1753-0814</t>
  </si>
  <si>
    <t>International Journal of Industrial Engineering and Management</t>
  </si>
  <si>
    <t>2217-2661</t>
  </si>
  <si>
    <t>2683-345X</t>
  </si>
  <si>
    <t>INTERNATIONAL JOURNAL OF INDUSTRIAL ORGANIZATION</t>
  </si>
  <si>
    <t>0167-7187</t>
  </si>
  <si>
    <t>1873-7986</t>
  </si>
  <si>
    <t>International Journal of Inflammation</t>
  </si>
  <si>
    <t>2090-8040</t>
  </si>
  <si>
    <t>2042-0099</t>
  </si>
  <si>
    <t>International Journal of Information and Communication Technology Education</t>
  </si>
  <si>
    <t>1550-1876</t>
  </si>
  <si>
    <t>1550-1337</t>
  </si>
  <si>
    <t>International Journal of Information and Learning Technology</t>
  </si>
  <si>
    <t>2056-4880</t>
  </si>
  <si>
    <t>INTERNATIONAL JOURNAL OF INFORMATION MANAGEMENT</t>
  </si>
  <si>
    <t>0268-4012</t>
  </si>
  <si>
    <t>1873-4707</t>
  </si>
  <si>
    <t>International Journal of Information Retrieval Research</t>
  </si>
  <si>
    <t>2155-6377</t>
  </si>
  <si>
    <t>2155-6385</t>
  </si>
  <si>
    <t>International Journal of Information System Modeling and Design</t>
  </si>
  <si>
    <t>1947-8186</t>
  </si>
  <si>
    <t>1947-8194</t>
  </si>
  <si>
    <t>International Journal of Information Systems and Supply Chain Management</t>
  </si>
  <si>
    <t>1935-5726</t>
  </si>
  <si>
    <t>1935-5734</t>
  </si>
  <si>
    <t>International Journal of Information Technology Project Management</t>
  </si>
  <si>
    <t>1938-0232</t>
  </si>
  <si>
    <t>1938-0240</t>
  </si>
  <si>
    <t>International Journal of Injury Control and Safety Promotion</t>
  </si>
  <si>
    <t>1745-7300</t>
  </si>
  <si>
    <t>1745-7319</t>
  </si>
  <si>
    <t>International Journal of Innovation and Learning</t>
  </si>
  <si>
    <t>1471-8197</t>
  </si>
  <si>
    <t>1741-8089</t>
  </si>
  <si>
    <t>International Journal of Innovation and Sustainable Development</t>
  </si>
  <si>
    <t>1740-8822</t>
  </si>
  <si>
    <t>1740-8830</t>
  </si>
  <si>
    <t>International Journal of Innovation and Technology Management</t>
  </si>
  <si>
    <t>0219-8770</t>
  </si>
  <si>
    <t>1793-6950</t>
  </si>
  <si>
    <t>International Journal of Innovation Management</t>
  </si>
  <si>
    <t>1363-9196</t>
  </si>
  <si>
    <t>1757-5877</t>
  </si>
  <si>
    <t>International Journal of Innovation Science</t>
  </si>
  <si>
    <t>1757-2223</t>
  </si>
  <si>
    <t>1757-2231</t>
  </si>
  <si>
    <t>International Journal of Innovation Studies</t>
  </si>
  <si>
    <t>2096-2487</t>
  </si>
  <si>
    <t>2589-2975</t>
  </si>
  <si>
    <t>International Journal of Innovative Computing Information and Control</t>
  </si>
  <si>
    <t>1349-4198</t>
  </si>
  <si>
    <t>1349-418X</t>
  </si>
  <si>
    <t>International Journal of Instruction</t>
  </si>
  <si>
    <t>1694-609X</t>
  </si>
  <si>
    <t>1308-1470</t>
  </si>
  <si>
    <t>International Journal of Integrated Engineering</t>
  </si>
  <si>
    <t>2229-838X</t>
  </si>
  <si>
    <t>International Journal of Integrative Psychotherapy</t>
  </si>
  <si>
    <t>2156-9703</t>
  </si>
  <si>
    <t>International Journal of Intelligence and Counterintelligence</t>
  </si>
  <si>
    <t>0885-0607</t>
  </si>
  <si>
    <t>1521-0561</t>
  </si>
  <si>
    <t>International Journal of Intelligent Computing and Cybernetics</t>
  </si>
  <si>
    <t>1756-378X</t>
  </si>
  <si>
    <t>1756-3798</t>
  </si>
  <si>
    <t>International Journal of Intelligent Information Technologies</t>
  </si>
  <si>
    <t>1548-3657</t>
  </si>
  <si>
    <t>1548-3665</t>
  </si>
  <si>
    <t>International Journal of Intelligent Robotics and Applications</t>
  </si>
  <si>
    <t>2366-5971</t>
  </si>
  <si>
    <t>2366-598X</t>
  </si>
  <si>
    <t>International Journal of Intelligent Transportation Systems Research</t>
  </si>
  <si>
    <t>1348-8503</t>
  </si>
  <si>
    <t>1868-8659</t>
  </si>
  <si>
    <t>International Journal of Intelligent Unmanned Systems</t>
  </si>
  <si>
    <t>2049-6427</t>
  </si>
  <si>
    <t>2049-6435</t>
  </si>
  <si>
    <t>International Journal of Interactive Design and Manufacturing - IJIDeM</t>
  </si>
  <si>
    <t>1955-2513</t>
  </si>
  <si>
    <t>1955-2505</t>
  </si>
  <si>
    <t>International Journal of Intercultural Relations</t>
  </si>
  <si>
    <t>0147-1767</t>
  </si>
  <si>
    <t>1873-7552</t>
  </si>
  <si>
    <t>INTERNATIONAL JOURNAL OF INTERNET MARKETING AND ADVERTISING</t>
  </si>
  <si>
    <t>1477-5212</t>
  </si>
  <si>
    <t>1741-8100</t>
  </si>
  <si>
    <t>International Journal of Internet Protocol Technology</t>
  </si>
  <si>
    <t>1743-8209</t>
  </si>
  <si>
    <t>1743-8217</t>
  </si>
  <si>
    <t>International Journal of Islamic and Middle Eastern Finance and Management</t>
  </si>
  <si>
    <t>1753-8394</t>
  </si>
  <si>
    <t>1753-8408</t>
  </si>
  <si>
    <t>International Journal of Islamic Architecture</t>
  </si>
  <si>
    <t>2045-5895</t>
  </si>
  <si>
    <t>2045-5909</t>
  </si>
  <si>
    <t>International Journal of Knowledge and Systems Science</t>
  </si>
  <si>
    <t>1947-8208</t>
  </si>
  <si>
    <t>1947-8216</t>
  </si>
  <si>
    <t>International Journal of Knowledge Management</t>
  </si>
  <si>
    <t>1548-0666</t>
  </si>
  <si>
    <t>1548-0658</t>
  </si>
  <si>
    <t>International Journal of Knowledge Management Studies</t>
  </si>
  <si>
    <t>1743-8268</t>
  </si>
  <si>
    <t>1743-8276</t>
  </si>
  <si>
    <t>International Journal of Knowledge-Based and Intelligent Engineering Systems</t>
  </si>
  <si>
    <t>1327-2314</t>
  </si>
  <si>
    <t>1875-8827</t>
  </si>
  <si>
    <t>International Journal of Knowledge-Based Development</t>
  </si>
  <si>
    <t>2040-4468</t>
  </si>
  <si>
    <t>2040-4476</t>
  </si>
  <si>
    <t>International Journal of Korean History</t>
  </si>
  <si>
    <t>1598-2041</t>
  </si>
  <si>
    <t>2508-5921</t>
  </si>
  <si>
    <t>International Journal of Latin American Religions</t>
  </si>
  <si>
    <t>2509-9957</t>
  </si>
  <si>
    <t>2509-9965</t>
  </si>
  <si>
    <t>International Journal of Law and Information Technology</t>
  </si>
  <si>
    <t>0967-0769</t>
  </si>
  <si>
    <t>1464-3693</t>
  </si>
  <si>
    <t>International Journal of Law and Management</t>
  </si>
  <si>
    <t>1754-243X</t>
  </si>
  <si>
    <t>1754-2448</t>
  </si>
  <si>
    <t>INTERNATIONAL JOURNAL OF LAW AND PSYCHIATRY</t>
  </si>
  <si>
    <t>0160-2527</t>
  </si>
  <si>
    <t>1873-6386</t>
  </si>
  <si>
    <t>International Journal of Law Crime and Justice</t>
  </si>
  <si>
    <t>1756-0616</t>
  </si>
  <si>
    <t>1876-763X</t>
  </si>
  <si>
    <t>International Journal of Law in Context</t>
  </si>
  <si>
    <t>1744-5523</t>
  </si>
  <si>
    <t>1744-5531</t>
  </si>
  <si>
    <t>International Journal of Law Policy and the Family</t>
  </si>
  <si>
    <t>1360-9939</t>
  </si>
  <si>
    <t>1464-3707</t>
  </si>
  <si>
    <t>International Journal of Leadership in Education</t>
  </si>
  <si>
    <t>1360-3124</t>
  </si>
  <si>
    <t>1464-5092</t>
  </si>
  <si>
    <t>International Journal of Learner Corpus Research</t>
  </si>
  <si>
    <t>2215-1478</t>
  </si>
  <si>
    <t>2215-1486</t>
  </si>
  <si>
    <t>INTERNATIONAL JOURNAL OF LEARNING AND INTELLECTUAL CAPITAL</t>
  </si>
  <si>
    <t>1479-4853</t>
  </si>
  <si>
    <t>1479-4861</t>
  </si>
  <si>
    <t>International Journal of Legal Discourse</t>
  </si>
  <si>
    <t>2364-8821</t>
  </si>
  <si>
    <t>2364-883X</t>
  </si>
  <si>
    <t>INTERNATIONAL JOURNAL OF LEXICOGRAPHY</t>
  </si>
  <si>
    <t>0950-3846</t>
  </si>
  <si>
    <t>1477-4577</t>
  </si>
  <si>
    <t>International Journal of Lifelong Education</t>
  </si>
  <si>
    <t>0260-1370</t>
  </si>
  <si>
    <t>1464-519X</t>
  </si>
  <si>
    <t>International Journal of Logistics Management</t>
  </si>
  <si>
    <t>0957-4093</t>
  </si>
  <si>
    <t>1758-6550</t>
  </si>
  <si>
    <t>International Journal of Logistics-Research and Applications</t>
  </si>
  <si>
    <t>1367-5567</t>
  </si>
  <si>
    <t>1469-848X</t>
  </si>
  <si>
    <t>International Journal of Management Education</t>
  </si>
  <si>
    <t>1472-8117</t>
  </si>
  <si>
    <t>2352-3565</t>
  </si>
  <si>
    <t>INTERNATIONAL JOURNAL OF MANAGEMENT REVIEWS</t>
  </si>
  <si>
    <t>1460-8545</t>
  </si>
  <si>
    <t>1468-2370</t>
  </si>
  <si>
    <t>International Journal of Management Science and Engineering Management</t>
  </si>
  <si>
    <t>1750-9653</t>
  </si>
  <si>
    <t>1750-9661</t>
  </si>
  <si>
    <t>International Journal of Managerial and Financial Accounting</t>
  </si>
  <si>
    <t>1753-6715</t>
  </si>
  <si>
    <t>1753-6723</t>
  </si>
  <si>
    <t>International Journal of Managerial Finance</t>
  </si>
  <si>
    <t>1743-9132</t>
  </si>
  <si>
    <t>1758-6569</t>
  </si>
  <si>
    <t>International Journal of Managing Projects in Business</t>
  </si>
  <si>
    <t>1753-8378</t>
  </si>
  <si>
    <t>1753-8386</t>
  </si>
  <si>
    <t>INTERNATIONAL JOURNAL OF MANPOWER</t>
  </si>
  <si>
    <t>0143-7720</t>
  </si>
  <si>
    <t>1758-6577</t>
  </si>
  <si>
    <t>International Journal of Manufacturing Research</t>
  </si>
  <si>
    <t>1750-0591</t>
  </si>
  <si>
    <t>1750-0605</t>
  </si>
  <si>
    <t>International Journal of Marine and Coastal Law</t>
  </si>
  <si>
    <t>0927-3522</t>
  </si>
  <si>
    <t>1571-8085</t>
  </si>
  <si>
    <t>International Journal of Maritime Engineering</t>
  </si>
  <si>
    <t>1479-8751</t>
  </si>
  <si>
    <t>1740-0716</t>
  </si>
  <si>
    <t>International Journal of Maritime History</t>
  </si>
  <si>
    <t>0843-8714</t>
  </si>
  <si>
    <t>2052-7756</t>
  </si>
  <si>
    <t>INTERNATIONAL JOURNAL OF MARKET RESEARCH</t>
  </si>
  <si>
    <t>1470-7853</t>
  </si>
  <si>
    <t>2515-2173</t>
  </si>
  <si>
    <t>International Journal of Marketing Communication and New Media</t>
  </si>
  <si>
    <t>2182-9306</t>
  </si>
  <si>
    <t>INTERNATIONAL JOURNAL OF MATERIALS &amp; PRODUCT TECHNOLOGY</t>
  </si>
  <si>
    <t>1741-5209</t>
  </si>
  <si>
    <t>International Journal of Mathematical Education in Science and Technology</t>
  </si>
  <si>
    <t>0020-739X</t>
  </si>
  <si>
    <t>1464-5211</t>
  </si>
  <si>
    <t>International Journal of Mathematical Engineering and Management Sciences</t>
  </si>
  <si>
    <t>2455-7749</t>
  </si>
  <si>
    <t>INTERNATIONAL JOURNAL OF MATHEMATICS AND MATHEMATICAL SCIENCES</t>
  </si>
  <si>
    <t>0161-1712</t>
  </si>
  <si>
    <t>1687-0425</t>
  </si>
  <si>
    <t>International Journal of Mathematics and Physics</t>
  </si>
  <si>
    <t>2218-7987</t>
  </si>
  <si>
    <t>2409-5508</t>
  </si>
  <si>
    <t>International Journal of Mathematics for Industry</t>
  </si>
  <si>
    <t>2661-3352</t>
  </si>
  <si>
    <t>2661-3344</t>
  </si>
  <si>
    <t>International Journal of Mechanical Engineering Education</t>
  </si>
  <si>
    <t>0306-4190</t>
  </si>
  <si>
    <t>2050-4586</t>
  </si>
  <si>
    <t>International Journal of Mechanical System Dynamics</t>
  </si>
  <si>
    <t>2767-1399</t>
  </si>
  <si>
    <t>2767-1402</t>
  </si>
  <si>
    <t>International Journal of Medical Education</t>
  </si>
  <si>
    <t>2042-6372</t>
  </si>
  <si>
    <t>International Journal of Medical Toxicology and Forensic Medicine</t>
  </si>
  <si>
    <t>2251-8762</t>
  </si>
  <si>
    <t>2251-8770</t>
  </si>
  <si>
    <t>INTERNATIONAL JOURNAL OF MENTAL HEALTH</t>
  </si>
  <si>
    <t>0020-7411</t>
  </si>
  <si>
    <t>1557-9328</t>
  </si>
  <si>
    <t>International Journal of Mental Health Promotion</t>
  </si>
  <si>
    <t>1462-3730</t>
  </si>
  <si>
    <t>2049-8543</t>
  </si>
  <si>
    <t>International Journal of Mental Health Systems</t>
  </si>
  <si>
    <t>1752-4458</t>
  </si>
  <si>
    <t>International Journal of Mentoring and Coaching in Education</t>
  </si>
  <si>
    <t>2046-6854</t>
  </si>
  <si>
    <t>International Journal of Microbiology</t>
  </si>
  <si>
    <t>1687-918X</t>
  </si>
  <si>
    <t>1687-9198</t>
  </si>
  <si>
    <t>International Journal of Microgravity Science and Application</t>
  </si>
  <si>
    <t>0915-3616</t>
  </si>
  <si>
    <t>2188-9783</t>
  </si>
  <si>
    <t>INTERNATIONAL JOURNAL OF MIDDLE EAST STUDIES</t>
  </si>
  <si>
    <t>0020-7438</t>
  </si>
  <si>
    <t>1471-6380</t>
  </si>
  <si>
    <t>International Journal of Military History and Historiography</t>
  </si>
  <si>
    <t>2468-3299</t>
  </si>
  <si>
    <t>2468-3302</t>
  </si>
  <si>
    <t>International Journal of Mobile and Blended Learning</t>
  </si>
  <si>
    <t>1941-8647</t>
  </si>
  <si>
    <t>1941-8655</t>
  </si>
  <si>
    <t>International Journal of Mobile Communications</t>
  </si>
  <si>
    <t>1470-949X</t>
  </si>
  <si>
    <t>1741-5217</t>
  </si>
  <si>
    <t>International Journal of Mobile Human Computer Interaction</t>
  </si>
  <si>
    <t>1942-390X</t>
  </si>
  <si>
    <t>1942-3918</t>
  </si>
  <si>
    <t>International Journal of Mobile Learning and Organisation</t>
  </si>
  <si>
    <t>1746-725X</t>
  </si>
  <si>
    <t>1746-7268</t>
  </si>
  <si>
    <t>International Journal of Modeling Simulation and Scientific Computing</t>
  </si>
  <si>
    <t>1793-9623</t>
  </si>
  <si>
    <t>1793-9615</t>
  </si>
  <si>
    <t>INTERNATIONAL JOURNAL OF MODELLING AND SIMULATION</t>
  </si>
  <si>
    <t>0228-6203</t>
  </si>
  <si>
    <t>1925-7082</t>
  </si>
  <si>
    <t>International Journal of Modelling Identification and Control</t>
  </si>
  <si>
    <t>1746-6172</t>
  </si>
  <si>
    <t>1746-6180</t>
  </si>
  <si>
    <t>INTERNATIONAL JOURNAL OF MORPHOLOGY</t>
  </si>
  <si>
    <t>0717-9502</t>
  </si>
  <si>
    <t>0717-9367</t>
  </si>
  <si>
    <t>International Journal of Multilingualism</t>
  </si>
  <si>
    <t>1479-0718</t>
  </si>
  <si>
    <t>1747-7530</t>
  </si>
  <si>
    <t>International Journal of Multimedia Data Engineering &amp; Management</t>
  </si>
  <si>
    <t>1947-8534</t>
  </si>
  <si>
    <t>1947-8542</t>
  </si>
  <si>
    <t>International Journal of Music Education</t>
  </si>
  <si>
    <t>0255-7614</t>
  </si>
  <si>
    <t>1744-795X</t>
  </si>
  <si>
    <t>International Journal of Mycobacteriology</t>
  </si>
  <si>
    <t>2212-5531</t>
  </si>
  <si>
    <t>2212-554X</t>
  </si>
  <si>
    <t>International Journal of Nano Dimension</t>
  </si>
  <si>
    <t>2008-8868</t>
  </si>
  <si>
    <t>2228-5059</t>
  </si>
  <si>
    <t>International Journal of Nanoscience</t>
  </si>
  <si>
    <t>0219-581X</t>
  </si>
  <si>
    <t>1793-5350</t>
  </si>
  <si>
    <t>International Journal of Nanotechnology</t>
  </si>
  <si>
    <t>1741-8151</t>
  </si>
  <si>
    <t>INTERNATIONAL JOURNAL OF NAUTICAL ARCHAEOLOGY</t>
  </si>
  <si>
    <t>1057-2414</t>
  </si>
  <si>
    <t>1095-9270</t>
  </si>
  <si>
    <t>International Journal of Neonatal Screening</t>
  </si>
  <si>
    <t>2409-515X</t>
  </si>
  <si>
    <t>International Journal of Nephrology</t>
  </si>
  <si>
    <t>2090-214X</t>
  </si>
  <si>
    <t>2090-2158</t>
  </si>
  <si>
    <t>International Journal of Nephrology and Renovascular Disease</t>
  </si>
  <si>
    <t>1178-7058</t>
  </si>
  <si>
    <t>International Journal of Networked and Distributed Computing</t>
  </si>
  <si>
    <t>2211-7938</t>
  </si>
  <si>
    <t>2211-7946</t>
  </si>
  <si>
    <t>International Journal of Noncommunicable Diseases</t>
  </si>
  <si>
    <t>2468-8827</t>
  </si>
  <si>
    <t>2468-8835</t>
  </si>
  <si>
    <t>International Journal of Nursing Education Scholarship</t>
  </si>
  <si>
    <t>2194-5772</t>
  </si>
  <si>
    <t>1548-923X</t>
  </si>
  <si>
    <t>International Journal of Nursing Sciences</t>
  </si>
  <si>
    <t>2352-0132</t>
  </si>
  <si>
    <t>International Journal of Nursing Studies Advances</t>
  </si>
  <si>
    <t>2666-142X</t>
  </si>
  <si>
    <t>INTERNATIONAL JOURNAL OF OFFENDER THERAPY AND COMPARATIVE CRIMINOLOGY</t>
  </si>
  <si>
    <t>0306-624X</t>
  </si>
  <si>
    <t>1552-6933</t>
  </si>
  <si>
    <t>International Journal of Online and Biomedical Engineering</t>
  </si>
  <si>
    <t>2626-8493</t>
  </si>
  <si>
    <t>International Journal of Online Pedagogy and Course Design</t>
  </si>
  <si>
    <t>2155-6873</t>
  </si>
  <si>
    <t>2155-6881</t>
  </si>
  <si>
    <t>INTERNATIONAL JOURNAL OF OPERATIONS &amp; PRODUCTION MANAGEMENT</t>
  </si>
  <si>
    <t>0144-3577</t>
  </si>
  <si>
    <t>1758-6593</t>
  </si>
  <si>
    <t>International Journal of Optimization and Control-Theories &amp; Applications-IJOCTA</t>
  </si>
  <si>
    <t>2146-0957</t>
  </si>
  <si>
    <t>2146-5703</t>
  </si>
  <si>
    <t>International Journal of Organizational Analysis</t>
  </si>
  <si>
    <t>1934-8835</t>
  </si>
  <si>
    <t>1758-8561</t>
  </si>
  <si>
    <t>International Journal of Orthodontic Rehabilitation</t>
  </si>
  <si>
    <t>2349-5243</t>
  </si>
  <si>
    <t>2542-5579</t>
  </si>
  <si>
    <t>International Journal of Orthopaedic and Trauma Nursing</t>
  </si>
  <si>
    <t>1878-1241</t>
  </si>
  <si>
    <t>1878-1292</t>
  </si>
  <si>
    <t>INTERNATIONAL JOURNAL OF OSTEOARCHAEOLOGY</t>
  </si>
  <si>
    <t>1047-482X</t>
  </si>
  <si>
    <t>1099-1212</t>
  </si>
  <si>
    <t>International Journal of Palliative Nursing</t>
  </si>
  <si>
    <t>1357-6321</t>
  </si>
  <si>
    <t>International Journal of Particle Therapy</t>
  </si>
  <si>
    <t>2331-5180</t>
  </si>
  <si>
    <t>International Journal of Pavement Research and Technology</t>
  </si>
  <si>
    <t>1996-6814</t>
  </si>
  <si>
    <t>1997-1400</t>
  </si>
  <si>
    <t>International Journal of Pediatrics</t>
  </si>
  <si>
    <t>1687-9740</t>
  </si>
  <si>
    <t>1687-9759</t>
  </si>
  <si>
    <t>International Journal of Performance Arts and Digital Media</t>
  </si>
  <si>
    <t>1479-4713</t>
  </si>
  <si>
    <t>2040-0934</t>
  </si>
  <si>
    <t>International Journal of Persian Literature</t>
  </si>
  <si>
    <t>2376-5739</t>
  </si>
  <si>
    <t>2376-5755</t>
  </si>
  <si>
    <t>International Journal of Pharmaceutical and Healthcare Marketing</t>
  </si>
  <si>
    <t>1750-6123</t>
  </si>
  <si>
    <t>1750-6131</t>
  </si>
  <si>
    <t>International Journal of Pharmaceutical Investigation</t>
  </si>
  <si>
    <t>2230-973X</t>
  </si>
  <si>
    <t>2230-9713</t>
  </si>
  <si>
    <t>INTERNATIONAL JOURNAL OF PHARMACY PRACTICE</t>
  </si>
  <si>
    <t>0961-7671</t>
  </si>
  <si>
    <t>2042-7174</t>
  </si>
  <si>
    <t>International Journal of Philosophy and Theology</t>
  </si>
  <si>
    <t>2169-2327</t>
  </si>
  <si>
    <t>2169-2335</t>
  </si>
  <si>
    <t>INTERNATIONAL JOURNAL OF PHYSICAL DISTRIBUTION &amp; LOGISTICS MANAGEMENT</t>
  </si>
  <si>
    <t>0960-0035</t>
  </si>
  <si>
    <t>1758-664X</t>
  </si>
  <si>
    <t>International Journal of Physiotherapy</t>
  </si>
  <si>
    <t>2349-5987</t>
  </si>
  <si>
    <t>2348-8336</t>
  </si>
  <si>
    <t>International Journal of Play</t>
  </si>
  <si>
    <t>2159-4937</t>
  </si>
  <si>
    <t>2159-4953</t>
  </si>
  <si>
    <t>INTERNATIONAL JOURNAL OF POLITICAL ECONOMY</t>
  </si>
  <si>
    <t>0891-1916</t>
  </si>
  <si>
    <t>1558-0970</t>
  </si>
  <si>
    <t>International Journal of Politics Culture and Society</t>
  </si>
  <si>
    <t>0891-4486</t>
  </si>
  <si>
    <t>1573-3416</t>
  </si>
  <si>
    <t>International Journal of Population Data Science (IJPDS)</t>
  </si>
  <si>
    <t>2399-4908</t>
  </si>
  <si>
    <t>INTERNATIONAL JOURNAL OF POWDER METALLURGY</t>
  </si>
  <si>
    <t>International Journal of Power and Energy Systems</t>
  </si>
  <si>
    <t>1078-3466</t>
  </si>
  <si>
    <t>1710-2243</t>
  </si>
  <si>
    <t>International Journal of Practical Theology</t>
  </si>
  <si>
    <t>1430-6921</t>
  </si>
  <si>
    <t>1612-9768</t>
  </si>
  <si>
    <t>International Journal of Press-Politics</t>
  </si>
  <si>
    <t>1940-1612</t>
  </si>
  <si>
    <t>1940-1620</t>
  </si>
  <si>
    <t>International Journal of Preventive Medicine</t>
  </si>
  <si>
    <t>2008-7802</t>
  </si>
  <si>
    <t>2008-8213</t>
  </si>
  <si>
    <t>International Journal of Production Management and Engineering</t>
  </si>
  <si>
    <t>2340-5317</t>
  </si>
  <si>
    <t>2340-4876</t>
  </si>
  <si>
    <t>International Journal of Productivity and Performance Management</t>
  </si>
  <si>
    <t>1741-0401</t>
  </si>
  <si>
    <t>1758-6658</t>
  </si>
  <si>
    <t>International Journal of Prognostics and Health Management</t>
  </si>
  <si>
    <t>2153-2648</t>
  </si>
  <si>
    <t>INTERNATIONAL JOURNAL OF PROJECT MANAGEMENT</t>
  </si>
  <si>
    <t>0263-7863</t>
  </si>
  <si>
    <t>1873-4634</t>
  </si>
  <si>
    <t>International Journal of Protective Structures</t>
  </si>
  <si>
    <t>2041-4196</t>
  </si>
  <si>
    <t>2041-420X</t>
  </si>
  <si>
    <t>INTERNATIONAL JOURNAL OF PSYCHOANALYSIS</t>
  </si>
  <si>
    <t>0020-7578</t>
  </si>
  <si>
    <t>1745-8315</t>
  </si>
  <si>
    <t>INTERNATIONAL JOURNAL OF PSYCHOLOGY</t>
  </si>
  <si>
    <t>0020-7594</t>
  </si>
  <si>
    <t>1464-066X</t>
  </si>
  <si>
    <t>International Journal of Psychology and Psychological Therapy</t>
  </si>
  <si>
    <t>1577-7057</t>
  </si>
  <si>
    <t>1989-2780</t>
  </si>
  <si>
    <t>INTERNATIONAL JOURNAL OF PUBLIC ADMINISTRATION</t>
  </si>
  <si>
    <t>0190-0692</t>
  </si>
  <si>
    <t>1532-4265</t>
  </si>
  <si>
    <t>International Journal of Public Administration in the Digital Age</t>
  </si>
  <si>
    <t>2334-4520</t>
  </si>
  <si>
    <t>2334-4539</t>
  </si>
  <si>
    <t>International Journal of Public Leadership</t>
  </si>
  <si>
    <t>2056-4929</t>
  </si>
  <si>
    <t>2042-8642</t>
  </si>
  <si>
    <t>INTERNATIONAL JOURNAL OF PUBLIC OPINION RESEARCH</t>
  </si>
  <si>
    <t>0954-2892</t>
  </si>
  <si>
    <t>1471-6909</t>
  </si>
  <si>
    <t>International Journal of Public Sector Management</t>
  </si>
  <si>
    <t>0951-3558</t>
  </si>
  <si>
    <t>1758-6666</t>
  </si>
  <si>
    <t>International Journal of Public Theology</t>
  </si>
  <si>
    <t>1872-5171</t>
  </si>
  <si>
    <t>1569-7320</t>
  </si>
  <si>
    <t>International Journal of Qualitative Methods</t>
  </si>
  <si>
    <t>1609-4069</t>
  </si>
  <si>
    <t>International Journal of Qualitative Studies in Education</t>
  </si>
  <si>
    <t>0951-8398</t>
  </si>
  <si>
    <t>1366-5898</t>
  </si>
  <si>
    <t>International Journal of Qualitative Studies on Health and Well-Being</t>
  </si>
  <si>
    <t>1748-2623</t>
  </si>
  <si>
    <t>1748-2631</t>
  </si>
  <si>
    <t>International Journal of Quality &amp; Reliability Management</t>
  </si>
  <si>
    <t>0265-671X</t>
  </si>
  <si>
    <t>1758-6682</t>
  </si>
  <si>
    <t>International Journal of Quality and Service Sciences</t>
  </si>
  <si>
    <t>1756-669X</t>
  </si>
  <si>
    <t>1756-6703</t>
  </si>
  <si>
    <t>International Journal of Refugee Law</t>
  </si>
  <si>
    <t>0953-8186</t>
  </si>
  <si>
    <t>1464-3715</t>
  </si>
  <si>
    <t>International Journal of Renewable Energy Development-IJRED</t>
  </si>
  <si>
    <t>2252-4940</t>
  </si>
  <si>
    <t>International Journal of Renewable Energy Research</t>
  </si>
  <si>
    <t>1309-0127</t>
  </si>
  <si>
    <t>International Journal of Reproductive Biomedicine</t>
  </si>
  <si>
    <t>2476-4108</t>
  </si>
  <si>
    <t>2476-3772</t>
  </si>
  <si>
    <t>International Journal of Research &amp; Method in Education</t>
  </si>
  <si>
    <t>1743-727X</t>
  </si>
  <si>
    <t>1743-7288</t>
  </si>
  <si>
    <t>INTERNATIONAL JOURNAL OF RESEARCH IN MARKETING</t>
  </si>
  <si>
    <t>0167-8116</t>
  </si>
  <si>
    <t>1873-8001</t>
  </si>
  <si>
    <t>International Journal of Research in Undergraduate Mathematics Education</t>
  </si>
  <si>
    <t>2198-9745</t>
  </si>
  <si>
    <t>2198-9753</t>
  </si>
  <si>
    <t>International Journal of Retail &amp; Distribution Management</t>
  </si>
  <si>
    <t>0959-0552</t>
  </si>
  <si>
    <t>1758-6690</t>
  </si>
  <si>
    <t>International Journal of Retina and Vitreous</t>
  </si>
  <si>
    <t>2056-9920</t>
  </si>
  <si>
    <t>International Journal of RF Technologies-Research and Applications</t>
  </si>
  <si>
    <t>1754-5730</t>
  </si>
  <si>
    <t>1754-5749</t>
  </si>
  <si>
    <t>INTERNATIONAL JOURNAL OF RIVER BASIN MANAGEMENT</t>
  </si>
  <si>
    <t>1571-5124</t>
  </si>
  <si>
    <t>1814-2060</t>
  </si>
  <si>
    <t>International Journal of Rotating Machinery</t>
  </si>
  <si>
    <t>1023-621X</t>
  </si>
  <si>
    <t>1542-3034</t>
  </si>
  <si>
    <t>International Journal of School &amp; Educational Psychology</t>
  </si>
  <si>
    <t>2168-3603</t>
  </si>
  <si>
    <t>2168-3611</t>
  </si>
  <si>
    <t>International Journal of Science and Mathematics Education</t>
  </si>
  <si>
    <t>1571-0068</t>
  </si>
  <si>
    <t>1573-1774</t>
  </si>
  <si>
    <t>INTERNATIONAL JOURNAL OF SCIENCE EDUCATION</t>
  </si>
  <si>
    <t>0950-0693</t>
  </si>
  <si>
    <t>1464-5289</t>
  </si>
  <si>
    <t>International Journal of Science Education Part B-Communication and Public Engagement</t>
  </si>
  <si>
    <t>2154-8455</t>
  </si>
  <si>
    <t>2154-8463</t>
  </si>
  <si>
    <t>INTERNATIONAL JOURNAL OF SELECTION AND ASSESSMENT</t>
  </si>
  <si>
    <t>0965-075X</t>
  </si>
  <si>
    <t>1468-2389</t>
  </si>
  <si>
    <t>International Journal of Self-Propagating High-Temperature Synthesis</t>
  </si>
  <si>
    <t>1061-3862</t>
  </si>
  <si>
    <t>1934-788X</t>
  </si>
  <si>
    <t>International Journal of Semantic Computing</t>
  </si>
  <si>
    <t>1793-351X</t>
  </si>
  <si>
    <t>1793-7108</t>
  </si>
  <si>
    <t>International Journal of Serious Games</t>
  </si>
  <si>
    <t>2384-8766</t>
  </si>
  <si>
    <t>International Journal of Services Technology and Management</t>
  </si>
  <si>
    <t>1460-6720</t>
  </si>
  <si>
    <t>1741-525X</t>
  </si>
  <si>
    <t>International Journal of Sexual Health</t>
  </si>
  <si>
    <t>1931-7611</t>
  </si>
  <si>
    <t>1931-762X</t>
  </si>
  <si>
    <t>International Journal of Shipping and Transport Logistics</t>
  </si>
  <si>
    <t>1756-6517</t>
  </si>
  <si>
    <t>1756-6525</t>
  </si>
  <si>
    <t>International Journal of Sino-Western Studies</t>
  </si>
  <si>
    <t>1799-8204</t>
  </si>
  <si>
    <t>2242-2471</t>
  </si>
  <si>
    <t>INTERNATIONAL JOURNAL OF SOCIAL ECONOMICS</t>
  </si>
  <si>
    <t>0306-8293</t>
  </si>
  <si>
    <t>1758-6712</t>
  </si>
  <si>
    <t>INTERNATIONAL JOURNAL OF SOCIAL PSYCHIATRY</t>
  </si>
  <si>
    <t>0020-7640</t>
  </si>
  <si>
    <t>1741-2854</t>
  </si>
  <si>
    <t>International Journal of Social Psychology</t>
  </si>
  <si>
    <t>0213-4748</t>
  </si>
  <si>
    <t>1579-3680</t>
  </si>
  <si>
    <t>International Journal of Social Research Methodology</t>
  </si>
  <si>
    <t>1364-5579</t>
  </si>
  <si>
    <t>1464-5300</t>
  </si>
  <si>
    <t>INTERNATIONAL JOURNAL OF SOCIAL WELFARE</t>
  </si>
  <si>
    <t>1369-6866</t>
  </si>
  <si>
    <t>1468-2397</t>
  </si>
  <si>
    <t>International Journal of Sociology</t>
  </si>
  <si>
    <t>0020-7659</t>
  </si>
  <si>
    <t>1557-9336</t>
  </si>
  <si>
    <t>International Journal of Sociology and Social Policy</t>
  </si>
  <si>
    <t>0144-333X</t>
  </si>
  <si>
    <t>1758-6720</t>
  </si>
  <si>
    <t>International Journal of Sociology of Education</t>
  </si>
  <si>
    <t>2014-3575</t>
  </si>
  <si>
    <t>International Journal of Software Innovation</t>
  </si>
  <si>
    <t>2166-7160</t>
  </si>
  <si>
    <t>2166-7179</t>
  </si>
  <si>
    <t>International Journal of Software Science and Computational Intelligence-IJSSCI</t>
  </si>
  <si>
    <t>1942-9045</t>
  </si>
  <si>
    <t>1942-9037</t>
  </si>
  <si>
    <t>International Journal of Special Education</t>
  </si>
  <si>
    <t>0827-3383</t>
  </si>
  <si>
    <t>International Journal of Speech Language and the Law</t>
  </si>
  <si>
    <t>1748-8885</t>
  </si>
  <si>
    <t>1748-8893</t>
  </si>
  <si>
    <t>International Journal of Spine Surgery</t>
  </si>
  <si>
    <t>2211-4599</t>
  </si>
  <si>
    <t>International Journal of Sport and Exercise Psychology</t>
  </si>
  <si>
    <t>1612-197X</t>
  </si>
  <si>
    <t>1557-251X</t>
  </si>
  <si>
    <t>International Journal of Sport Communication</t>
  </si>
  <si>
    <t>1936-3915</t>
  </si>
  <si>
    <t>1936-3907</t>
  </si>
  <si>
    <t>International Journal of Sport Finance</t>
  </si>
  <si>
    <t>1558-6235</t>
  </si>
  <si>
    <t>1930-076X</t>
  </si>
  <si>
    <t>International Journal of Sport Policy and Politics</t>
  </si>
  <si>
    <t>1940-6940</t>
  </si>
  <si>
    <t>1940-6959</t>
  </si>
  <si>
    <t>International Journal of Sports Marketing &amp; Sponsorship</t>
  </si>
  <si>
    <t>1464-6668</t>
  </si>
  <si>
    <t>2515-7841</t>
  </si>
  <si>
    <t>International Journal of Sports Physical Therapy</t>
  </si>
  <si>
    <t>2159-2896</t>
  </si>
  <si>
    <t>International Journal of Sports Science &amp; Coaching</t>
  </si>
  <si>
    <t>1747-9541</t>
  </si>
  <si>
    <t>2048-397X</t>
  </si>
  <si>
    <t>International Journal of Strategic Communication</t>
  </si>
  <si>
    <t>1553-118X</t>
  </si>
  <si>
    <t>1553-1198</t>
  </si>
  <si>
    <t>International Journal of Strategic Property Management</t>
  </si>
  <si>
    <t>1648-715X</t>
  </si>
  <si>
    <t>1648-9179</t>
  </si>
  <si>
    <t>INTERNATIONAL JOURNAL OF STRESS MANAGEMENT</t>
  </si>
  <si>
    <t>1072-5245</t>
  </si>
  <si>
    <t>1573-3424</t>
  </si>
  <si>
    <t>International Journal of Structural Engineering</t>
  </si>
  <si>
    <t>1758-7328</t>
  </si>
  <si>
    <t>1758-7336</t>
  </si>
  <si>
    <t>International Journal of Structural Integrity</t>
  </si>
  <si>
    <t>1757-9864</t>
  </si>
  <si>
    <t>1757-9872</t>
  </si>
  <si>
    <t>International Journal of Surgery Protocols</t>
  </si>
  <si>
    <t>2468-3574</t>
  </si>
  <si>
    <t>International Journal of Sustainability in Higher Education</t>
  </si>
  <si>
    <t>1467-6370</t>
  </si>
  <si>
    <t>1758-6739</t>
  </si>
  <si>
    <t>International Journal of Sustainable Agricultural Management and Informatics</t>
  </si>
  <si>
    <t>2054-5819</t>
  </si>
  <si>
    <t>2054-5827</t>
  </si>
  <si>
    <t>International Journal of Sustainable Construction Engineering and Technology</t>
  </si>
  <si>
    <t>2180-3242</t>
  </si>
  <si>
    <t>International Journal of Sustainable Energy</t>
  </si>
  <si>
    <t>1478-6451</t>
  </si>
  <si>
    <t>1478-646X</t>
  </si>
  <si>
    <t>International Journal of Sustainable Engineering</t>
  </si>
  <si>
    <t>1939-7038</t>
  </si>
  <si>
    <t>1939-7046</t>
  </si>
  <si>
    <t>International Journal of Sustainable Transportation</t>
  </si>
  <si>
    <t>1556-8318</t>
  </si>
  <si>
    <t>1556-8334</t>
  </si>
  <si>
    <t>International Journal of System Assurance Engineering and Management</t>
  </si>
  <si>
    <t>0975-6809</t>
  </si>
  <si>
    <t>0976-4348</t>
  </si>
  <si>
    <t>International Journal of System Dynamics Applications</t>
  </si>
  <si>
    <t>2160-9772</t>
  </si>
  <si>
    <t>2160-9799</t>
  </si>
  <si>
    <t>International Journal of Systematic Theology</t>
  </si>
  <si>
    <t>1463-1652</t>
  </si>
  <si>
    <t>1468-2400</t>
  </si>
  <si>
    <t>International Journal of Systemic Therapy</t>
  </si>
  <si>
    <t>2692-398X</t>
  </si>
  <si>
    <t>2692-3998</t>
  </si>
  <si>
    <t>International Journal of Taiwan Studies</t>
  </si>
  <si>
    <t>2468-8797</t>
  </si>
  <si>
    <t>2468-8800</t>
  </si>
  <si>
    <t>International Journal of Teacher Education and Professional Development</t>
  </si>
  <si>
    <t>2572-4878</t>
  </si>
  <si>
    <t>2572-486X</t>
  </si>
  <si>
    <t>International Journal of Technoethics</t>
  </si>
  <si>
    <t>1947-3451</t>
  </si>
  <si>
    <t>1947-346X</t>
  </si>
  <si>
    <t>International Journal of Technologies in Higher Education</t>
  </si>
  <si>
    <t>1708-7570</t>
  </si>
  <si>
    <t>International Journal of Technology</t>
  </si>
  <si>
    <t>2086-9614</t>
  </si>
  <si>
    <t>2087-2100</t>
  </si>
  <si>
    <t>International Journal of Technology in Education</t>
  </si>
  <si>
    <t>2689-2758</t>
  </si>
  <si>
    <t>International Journal of Telemedicine and Applications</t>
  </si>
  <si>
    <t>1687-6415</t>
  </si>
  <si>
    <t>1687-6423</t>
  </si>
  <si>
    <t>International Journal of Telerehabilitation</t>
  </si>
  <si>
    <t>1945-2020</t>
  </si>
  <si>
    <t>International Journal of Testing</t>
  </si>
  <si>
    <t>1530-5058</t>
  </si>
  <si>
    <t>1532-7574</t>
  </si>
  <si>
    <t>International Journal of the Classical Tradition</t>
  </si>
  <si>
    <t>1073-0508</t>
  </si>
  <si>
    <t>1874-6292</t>
  </si>
  <si>
    <t>International Journal of the Commons</t>
  </si>
  <si>
    <t>1875-0281</t>
  </si>
  <si>
    <t>International Journal of the Economics of Business</t>
  </si>
  <si>
    <t>1357-1516</t>
  </si>
  <si>
    <t>1466-1829</t>
  </si>
  <si>
    <t>International Journal of the Inclusive Museum</t>
  </si>
  <si>
    <t>1835-2014</t>
  </si>
  <si>
    <t>1835-2022</t>
  </si>
  <si>
    <t>International Journal of the Legal Profession</t>
  </si>
  <si>
    <t>0969-5958</t>
  </si>
  <si>
    <t>1469-9257</t>
  </si>
  <si>
    <t>International Journal of the Platonic Tradition</t>
  </si>
  <si>
    <t>1872-5082</t>
  </si>
  <si>
    <t>1872-5473</t>
  </si>
  <si>
    <t>International Journal of Theoretical and Applied Finance</t>
  </si>
  <si>
    <t>0219-0249</t>
  </si>
  <si>
    <t>1793-6322</t>
  </si>
  <si>
    <t>International Journal of Therapy and Rehabilitation</t>
  </si>
  <si>
    <t>1741-1645</t>
  </si>
  <si>
    <t>1759-779X</t>
  </si>
  <si>
    <t>International Journal of Tourism Cities</t>
  </si>
  <si>
    <t>2056-5607</t>
  </si>
  <si>
    <t>2056-5615</t>
  </si>
  <si>
    <t>International Journal of Tourism Research</t>
  </si>
  <si>
    <t>1099-2340</t>
  </si>
  <si>
    <t>1522-1970</t>
  </si>
  <si>
    <t>International Journal of Training and Development</t>
  </si>
  <si>
    <t>1360-3736</t>
  </si>
  <si>
    <t>1468-2419</t>
  </si>
  <si>
    <t>International Journal of Transitional Justice</t>
  </si>
  <si>
    <t>1752-7716</t>
  </si>
  <si>
    <t>1752-7724</t>
  </si>
  <si>
    <t>International Journal of Transport Economics</t>
  </si>
  <si>
    <t>0391-8440</t>
  </si>
  <si>
    <t>International Journal of Transportation Science and Technology</t>
  </si>
  <si>
    <t>2046-0430</t>
  </si>
  <si>
    <t>2046-0449</t>
  </si>
  <si>
    <t>International Journal of Tryptophan Research</t>
  </si>
  <si>
    <t>1178-6469</t>
  </si>
  <si>
    <t>International Journal of Turbomachinery Propulsion and Power</t>
  </si>
  <si>
    <t>2504-186X</t>
  </si>
  <si>
    <t>INTERNATIONAL JOURNAL OF URBAN AND REGIONAL RESEARCH</t>
  </si>
  <si>
    <t>0309-1317</t>
  </si>
  <si>
    <t>1468-2427</t>
  </si>
  <si>
    <t>INTERNATIONAL JOURNAL OF URBAN SCIENCES</t>
  </si>
  <si>
    <t>1226-5934</t>
  </si>
  <si>
    <t>2161-6779</t>
  </si>
  <si>
    <t>International Journal of Urban Sustainable Development</t>
  </si>
  <si>
    <t>1946-3138</t>
  </si>
  <si>
    <t>1946-3146</t>
  </si>
  <si>
    <t>International Journal of Urological Nursing</t>
  </si>
  <si>
    <t>1749-7701</t>
  </si>
  <si>
    <t>1749-771X</t>
  </si>
  <si>
    <t>International Journal of Value Chain Management</t>
  </si>
  <si>
    <t>1741-5357</t>
  </si>
  <si>
    <t>1741-5365</t>
  </si>
  <si>
    <t>International Journal of Vascular Medicine</t>
  </si>
  <si>
    <t>2090-2824</t>
  </si>
  <si>
    <t>2090-2832</t>
  </si>
  <si>
    <t>International Journal of Veterinary Science and Medicine</t>
  </si>
  <si>
    <t>2314-4580</t>
  </si>
  <si>
    <t>2314-4599</t>
  </si>
  <si>
    <t>International Journal of Web Information Systems</t>
  </si>
  <si>
    <t>1744-0084</t>
  </si>
  <si>
    <t>1744-0092</t>
  </si>
  <si>
    <t>International Journal of Whole Schooling</t>
  </si>
  <si>
    <t>1710-2146</t>
  </si>
  <si>
    <t>International Journal of Wine Business Research</t>
  </si>
  <si>
    <t>1751-1062</t>
  </si>
  <si>
    <t>1751-1070</t>
  </si>
  <si>
    <t>International Journal of Wireless Information Networks</t>
  </si>
  <si>
    <t>1068-9605</t>
  </si>
  <si>
    <t>1572-8129</t>
  </si>
  <si>
    <t>International Journal of Womens Health and Reproduction Sciences</t>
  </si>
  <si>
    <t>2330-4456</t>
  </si>
  <si>
    <t>International Journal of Work-Integrated Learning</t>
  </si>
  <si>
    <t>2538-1032</t>
  </si>
  <si>
    <t>International Journal of Workplace Health Management</t>
  </si>
  <si>
    <t>1753-8351</t>
  </si>
  <si>
    <t>1753-836X</t>
  </si>
  <si>
    <t>International Journal of Yoga</t>
  </si>
  <si>
    <t>0973-6131</t>
  </si>
  <si>
    <t>2231-2714</t>
  </si>
  <si>
    <t>International Journal on Digital Libraries</t>
  </si>
  <si>
    <t>1432-5012</t>
  </si>
  <si>
    <t>1432-1300</t>
  </si>
  <si>
    <t>International Journal on Minority and Group Rights</t>
  </si>
  <si>
    <t>1385-4879</t>
  </si>
  <si>
    <t>1571-8115</t>
  </si>
  <si>
    <t>International Journal on Smart Sensing and Intelligent Systems</t>
  </si>
  <si>
    <t>1178-5608</t>
  </si>
  <si>
    <t>International Journal on Working Conditions</t>
  </si>
  <si>
    <t>2182-9535</t>
  </si>
  <si>
    <t>INTERNATIONAL LABOR AND WORKING-CLASS HISTORY</t>
  </si>
  <si>
    <t>0147-5479</t>
  </si>
  <si>
    <t>1471-6445</t>
  </si>
  <si>
    <t>INTERNATIONAL LABOUR REVIEW</t>
  </si>
  <si>
    <t>0020-7780</t>
  </si>
  <si>
    <t>1564-913X</t>
  </si>
  <si>
    <t>International Maritime Health</t>
  </si>
  <si>
    <t>1641-9251</t>
  </si>
  <si>
    <t>2081-3252</t>
  </si>
  <si>
    <t>INTERNATIONAL MARKETING REVIEW</t>
  </si>
  <si>
    <t>0265-1335</t>
  </si>
  <si>
    <t>1758-6763</t>
  </si>
  <si>
    <t>International Medical Case Reports Journal</t>
  </si>
  <si>
    <t>1179-142X</t>
  </si>
  <si>
    <t>INTERNATIONAL MIGRATION</t>
  </si>
  <si>
    <t>0020-7985</t>
  </si>
  <si>
    <t>1468-2435</t>
  </si>
  <si>
    <t>INTERNATIONAL MIGRATION REVIEW</t>
  </si>
  <si>
    <t>0197-9183</t>
  </si>
  <si>
    <t>1747-7379</t>
  </si>
  <si>
    <t>International Multilingual Research Journal</t>
  </si>
  <si>
    <t>1931-3152</t>
  </si>
  <si>
    <t>1931-3160</t>
  </si>
  <si>
    <t>International Nano Letters</t>
  </si>
  <si>
    <t>2008-9295</t>
  </si>
  <si>
    <t>2228-5326</t>
  </si>
  <si>
    <t>International Negotiation-A Journal of Theory and Practice</t>
  </si>
  <si>
    <t>1382-340X</t>
  </si>
  <si>
    <t>1571-8069</t>
  </si>
  <si>
    <t>INTERNATIONAL ORGANIZATION</t>
  </si>
  <si>
    <t>0020-8183</t>
  </si>
  <si>
    <t>1531-5088</t>
  </si>
  <si>
    <t>International Organizations Law Review</t>
  </si>
  <si>
    <t>1572-3739</t>
  </si>
  <si>
    <t>1572-3747</t>
  </si>
  <si>
    <t>International Orthodontics</t>
  </si>
  <si>
    <t>1761-7227</t>
  </si>
  <si>
    <t>1879-680X</t>
  </si>
  <si>
    <t>International Peacekeeping</t>
  </si>
  <si>
    <t>1353-3312</t>
  </si>
  <si>
    <t>1743-906X</t>
  </si>
  <si>
    <t>INTERNATIONAL PHILOSOPHICAL QUARTERLY</t>
  </si>
  <si>
    <t>0019-0365</t>
  </si>
  <si>
    <t>2153-8077</t>
  </si>
  <si>
    <t>International Planning Studies</t>
  </si>
  <si>
    <t>1356-3475</t>
  </si>
  <si>
    <t>1469-9265</t>
  </si>
  <si>
    <t>INTERNATIONAL POLITICAL SCIENCE REVIEW</t>
  </si>
  <si>
    <t>0192-5121</t>
  </si>
  <si>
    <t>1460-373X</t>
  </si>
  <si>
    <t>International Political Sociology</t>
  </si>
  <si>
    <t>1749-5679</t>
  </si>
  <si>
    <t>1749-5687</t>
  </si>
  <si>
    <t>International Politics</t>
  </si>
  <si>
    <t>1384-5748</t>
  </si>
  <si>
    <t>1740-3898</t>
  </si>
  <si>
    <t>International Productivity Monitor</t>
  </si>
  <si>
    <t>1492-9759</t>
  </si>
  <si>
    <t>1492-9767</t>
  </si>
  <si>
    <t>International Public History</t>
  </si>
  <si>
    <t>2567-1111</t>
  </si>
  <si>
    <t>International Public Management Journal</t>
  </si>
  <si>
    <t>1096-7494</t>
  </si>
  <si>
    <t>1559-3169</t>
  </si>
  <si>
    <t>International Real Estate Review</t>
  </si>
  <si>
    <t>2154-8919</t>
  </si>
  <si>
    <t>INTERNATIONAL REGIONAL SCIENCE REVIEW</t>
  </si>
  <si>
    <t>0160-0176</t>
  </si>
  <si>
    <t>1552-6925</t>
  </si>
  <si>
    <t>International Relations</t>
  </si>
  <si>
    <t>0047-1178</t>
  </si>
  <si>
    <t>1741-2862</t>
  </si>
  <si>
    <t>International Relations of the Asia-Pacific</t>
  </si>
  <si>
    <t>1470-482X</t>
  </si>
  <si>
    <t>1470-4838</t>
  </si>
  <si>
    <t>International Research in Childrens Literature</t>
  </si>
  <si>
    <t>1755-6198</t>
  </si>
  <si>
    <t>1755-6201</t>
  </si>
  <si>
    <t>International Research in Geographical and Environmental Education</t>
  </si>
  <si>
    <t>1038-2046</t>
  </si>
  <si>
    <t>1747-7611</t>
  </si>
  <si>
    <t>International Review</t>
  </si>
  <si>
    <t>2217-9739</t>
  </si>
  <si>
    <t>International Review for Spatial Planning and Sustainable Development</t>
  </si>
  <si>
    <t>2187-3666</t>
  </si>
  <si>
    <t>International Review for the Sociology of Sport</t>
  </si>
  <si>
    <t>1012-6902</t>
  </si>
  <si>
    <t>1461-7218</t>
  </si>
  <si>
    <t>INTERNATIONAL REVIEW OF ADMINISTRATIVE SCIENCES</t>
  </si>
  <si>
    <t>0020-8523</t>
  </si>
  <si>
    <t>1461-7226</t>
  </si>
  <si>
    <t>International Review of Applied Economics</t>
  </si>
  <si>
    <t>0269-2171</t>
  </si>
  <si>
    <t>1465-3486</t>
  </si>
  <si>
    <t>International Review of Economics &amp; Finance</t>
  </si>
  <si>
    <t>1059-0560</t>
  </si>
  <si>
    <t>1873-8036</t>
  </si>
  <si>
    <t>International Review of Economics Education</t>
  </si>
  <si>
    <t>1477-3880</t>
  </si>
  <si>
    <t>2352-4421</t>
  </si>
  <si>
    <t>INTERNATIONAL REVIEW OF EDUCATION</t>
  </si>
  <si>
    <t>0020-8566</t>
  </si>
  <si>
    <t>1573-0638</t>
  </si>
  <si>
    <t>International Review of Environmental and Resource Economics</t>
  </si>
  <si>
    <t>1932-1465</t>
  </si>
  <si>
    <t>1932-1473</t>
  </si>
  <si>
    <t>International Review of Finance</t>
  </si>
  <si>
    <t>1369-412X</t>
  </si>
  <si>
    <t>1468-2443</t>
  </si>
  <si>
    <t>International Review of Financial Analysis</t>
  </si>
  <si>
    <t>1057-5219</t>
  </si>
  <si>
    <t>1873-8079</t>
  </si>
  <si>
    <t>International Review of Information Ethics</t>
  </si>
  <si>
    <t>1614-1687</t>
  </si>
  <si>
    <t>INTERNATIONAL REVIEW OF LAW AND ECONOMICS</t>
  </si>
  <si>
    <t>0144-8188</t>
  </si>
  <si>
    <t>1873-6394</t>
  </si>
  <si>
    <t>International Review of Mission</t>
  </si>
  <si>
    <t>0020-8582</t>
  </si>
  <si>
    <t>1758-6631</t>
  </si>
  <si>
    <t>International Review of Pragmatics</t>
  </si>
  <si>
    <t>1877-3095</t>
  </si>
  <si>
    <t>1877-3109</t>
  </si>
  <si>
    <t>INTERNATIONAL REVIEW OF PSYCHIATRY</t>
  </si>
  <si>
    <t>0954-0261</t>
  </si>
  <si>
    <t>1369-1627</t>
  </si>
  <si>
    <t>International Review of Research in Open and Distributed Learning</t>
  </si>
  <si>
    <t>1492-3831</t>
  </si>
  <si>
    <t>International Review of Retail Distribution and Consumer Research</t>
  </si>
  <si>
    <t>0959-3969</t>
  </si>
  <si>
    <t>1466-4402</t>
  </si>
  <si>
    <t>International Review of Social Psychology</t>
  </si>
  <si>
    <t>2397-8570</t>
  </si>
  <si>
    <t>International Review of Sociology-Revue Internationale de Sociologie</t>
  </si>
  <si>
    <t>0390-6701</t>
  </si>
  <si>
    <t>1469-9273</t>
  </si>
  <si>
    <t>International Review of Sport and Exercise Psychology</t>
  </si>
  <si>
    <t>1750-984X</t>
  </si>
  <si>
    <t>1750-9858</t>
  </si>
  <si>
    <t>INTERNATIONAL REVIEW OF THE AESTHETICS AND SOCIOLOGY OF MUSIC</t>
  </si>
  <si>
    <t>0351-5796</t>
  </si>
  <si>
    <t>International Review of the Red Cross</t>
  </si>
  <si>
    <t>1816-3831</t>
  </si>
  <si>
    <t>1607-5889</t>
  </si>
  <si>
    <t>International Review of Victimology</t>
  </si>
  <si>
    <t>0269-7580</t>
  </si>
  <si>
    <t>2047-9433</t>
  </si>
  <si>
    <t>International Review on Public and Nonprofit Marketing</t>
  </si>
  <si>
    <t>1865-1984</t>
  </si>
  <si>
    <t>1865-1992</t>
  </si>
  <si>
    <t>INTERNATIONAL SECURITY</t>
  </si>
  <si>
    <t>0162-2889</t>
  </si>
  <si>
    <t>1531-4804</t>
  </si>
  <si>
    <t>International Shipbuilding Progress</t>
  </si>
  <si>
    <t>0020-868X</t>
  </si>
  <si>
    <t>1566-2829</t>
  </si>
  <si>
    <t>International Small Business Journal-Researching Entrepreneurship</t>
  </si>
  <si>
    <t>0266-2426</t>
  </si>
  <si>
    <t>1741-2870</t>
  </si>
  <si>
    <t>International Social Security Review</t>
  </si>
  <si>
    <t>0020-871X</t>
  </si>
  <si>
    <t>1468-246X</t>
  </si>
  <si>
    <t>INTERNATIONAL SOCIAL WORK</t>
  </si>
  <si>
    <t>0020-8728</t>
  </si>
  <si>
    <t>1461-7234</t>
  </si>
  <si>
    <t>INTERNATIONAL SOCIOLOGY</t>
  </si>
  <si>
    <t>0268-5809</t>
  </si>
  <si>
    <t>1461-7242</t>
  </si>
  <si>
    <t>International Spectator</t>
  </si>
  <si>
    <t>0393-2729</t>
  </si>
  <si>
    <t>1751-9721</t>
  </si>
  <si>
    <t>International Sport Coaching Journal</t>
  </si>
  <si>
    <t>2328-918X</t>
  </si>
  <si>
    <t>2328-9198</t>
  </si>
  <si>
    <t>International Sports Law Journal</t>
  </si>
  <si>
    <t>1567-7559</t>
  </si>
  <si>
    <t>2213-5154</t>
  </si>
  <si>
    <t>International Sports Studies</t>
  </si>
  <si>
    <t>1443-0770</t>
  </si>
  <si>
    <t>International Studies in Catholic Education</t>
  </si>
  <si>
    <t>1942-2539</t>
  </si>
  <si>
    <t>1942-2547</t>
  </si>
  <si>
    <t>International Studies in Sociology of Education</t>
  </si>
  <si>
    <t>0962-0214</t>
  </si>
  <si>
    <t>1747-5066</t>
  </si>
  <si>
    <t>International Studies of Economics</t>
  </si>
  <si>
    <t>2831-3224</t>
  </si>
  <si>
    <t>INTERNATIONAL STUDIES OF MANAGEMENT &amp; ORGANIZATION</t>
  </si>
  <si>
    <t>0020-8825</t>
  </si>
  <si>
    <t>1558-0911</t>
  </si>
  <si>
    <t>International Studies Perspectives</t>
  </si>
  <si>
    <t>1528-3577</t>
  </si>
  <si>
    <t>1528-3585</t>
  </si>
  <si>
    <t>INTERNATIONAL STUDIES QUARTERLY</t>
  </si>
  <si>
    <t>0020-8833</t>
  </si>
  <si>
    <t>1468-2478</t>
  </si>
  <si>
    <t>International Studies Review</t>
  </si>
  <si>
    <t>1521-9488</t>
  </si>
  <si>
    <t>1468-2486</t>
  </si>
  <si>
    <t>INTERNATIONAL TAX AND PUBLIC FINANCE</t>
  </si>
  <si>
    <t>0927-5940</t>
  </si>
  <si>
    <t>1573-6970</t>
  </si>
  <si>
    <t>International Theory</t>
  </si>
  <si>
    <t>1752-9719</t>
  </si>
  <si>
    <t>1752-9727</t>
  </si>
  <si>
    <t>International Trade Journal</t>
  </si>
  <si>
    <t>0885-3908</t>
  </si>
  <si>
    <t>1521-0545</t>
  </si>
  <si>
    <t>International Wood Products Journal</t>
  </si>
  <si>
    <t>2042-6445</t>
  </si>
  <si>
    <t>2042-6453</t>
  </si>
  <si>
    <t>Internationale Katholische Zeitschrift Communio</t>
  </si>
  <si>
    <t>1439-6165</t>
  </si>
  <si>
    <t>INTERNATIONALES ARCHIV FUR SOZIALGESCHICHTE DER DEUTSCHEN LITERATUR</t>
  </si>
  <si>
    <t>0340-4528</t>
  </si>
  <si>
    <t>1865-9128</t>
  </si>
  <si>
    <t>Internet and Higher Education</t>
  </si>
  <si>
    <t>1096-7516</t>
  </si>
  <si>
    <t>1873-5525</t>
  </si>
  <si>
    <t>Internet Histories</t>
  </si>
  <si>
    <t>2470-1475</t>
  </si>
  <si>
    <t>2470-1483</t>
  </si>
  <si>
    <t>Internet Journal of Allied Health Sciences and Practice</t>
  </si>
  <si>
    <t>1540-580X</t>
  </si>
  <si>
    <t>Internet Policy Review</t>
  </si>
  <si>
    <t>2197-6775</t>
  </si>
  <si>
    <t>Internet Technology Letters</t>
  </si>
  <si>
    <t>2476-1508</t>
  </si>
  <si>
    <t>INTERPRETATION-A JOURNAL OF BIBLE AND THEOLOGY</t>
  </si>
  <si>
    <t>0020-9643</t>
  </si>
  <si>
    <t>2159-340X</t>
  </si>
  <si>
    <t>Interpretation-A Journal of Political Philosophy</t>
  </si>
  <si>
    <t>0020-9635</t>
  </si>
  <si>
    <t>Interpreter and Translator Trainer</t>
  </si>
  <si>
    <t>1750-399X</t>
  </si>
  <si>
    <t>1757-0417</t>
  </si>
  <si>
    <t>Interpreting</t>
  </si>
  <si>
    <t>1384-6647</t>
  </si>
  <si>
    <t>1569-982X</t>
  </si>
  <si>
    <t>Intersecciones en Antropologia</t>
  </si>
  <si>
    <t>1850-373X</t>
  </si>
  <si>
    <t>Intersectionalities-A Global Journal of Social Work Analysis Research Polity and Practice</t>
  </si>
  <si>
    <t>1925-1270</t>
  </si>
  <si>
    <t>Intersections-East European Journal of Society and Politics</t>
  </si>
  <si>
    <t>2416-089X</t>
  </si>
  <si>
    <t>Intersezioni</t>
  </si>
  <si>
    <t>0393-2451</t>
  </si>
  <si>
    <t>1973-8196</t>
  </si>
  <si>
    <t>Intertax</t>
  </si>
  <si>
    <t>0165-2826</t>
  </si>
  <si>
    <t>1875-8347</t>
  </si>
  <si>
    <t>Intervencion-Revista Internacional de Conservacion Restauracion y Museologia</t>
  </si>
  <si>
    <t>2007-249X</t>
  </si>
  <si>
    <t>2448-5934</t>
  </si>
  <si>
    <t>Intervention-International Journal of Mental Health Psychosocial Work and Counselling in Areas of Armed Conflict</t>
  </si>
  <si>
    <t>1571-8883</t>
  </si>
  <si>
    <t>1872-1001</t>
  </si>
  <si>
    <t>Intestinal Research</t>
  </si>
  <si>
    <t>1598-9100</t>
  </si>
  <si>
    <t>Intractable &amp; Rare Diseases Research</t>
  </si>
  <si>
    <t>2186-3644</t>
  </si>
  <si>
    <t>2186-361X</t>
  </si>
  <si>
    <t>Intrecci d Arte</t>
  </si>
  <si>
    <t>2240-7251</t>
  </si>
  <si>
    <t>Inventions</t>
  </si>
  <si>
    <t>2411-5134</t>
  </si>
  <si>
    <t>Investigacion Bibliotecologica</t>
  </si>
  <si>
    <t>0187-358X</t>
  </si>
  <si>
    <t>2448-8321</t>
  </si>
  <si>
    <t>INVESTIGACION CLINICA</t>
  </si>
  <si>
    <t>0535-5133</t>
  </si>
  <si>
    <t>2477-9393</t>
  </si>
  <si>
    <t>Investigacion Economica</t>
  </si>
  <si>
    <t>0185-1667</t>
  </si>
  <si>
    <t>Investigacion y Educacion en Enfermeria</t>
  </si>
  <si>
    <t>0120-5307</t>
  </si>
  <si>
    <t>2216-0280</t>
  </si>
  <si>
    <t>Investigaciones de Historia Economica</t>
  </si>
  <si>
    <t>1698-6989</t>
  </si>
  <si>
    <t>2340-3373</t>
  </si>
  <si>
    <t>Investigaciones Feministas</t>
  </si>
  <si>
    <t>2171-6080</t>
  </si>
  <si>
    <t>Investigaciones Fenomenologicas</t>
  </si>
  <si>
    <t>1885-1088</t>
  </si>
  <si>
    <t>Investigaciones Geograficas-Spain</t>
  </si>
  <si>
    <t>0213-4691</t>
  </si>
  <si>
    <t>1989-9890</t>
  </si>
  <si>
    <t>Investigaciones Regionales-Journal of Regional Research</t>
  </si>
  <si>
    <t>1695-7253</t>
  </si>
  <si>
    <t>2340-2717</t>
  </si>
  <si>
    <t>Investigaciones sobre Lectura</t>
  </si>
  <si>
    <t>2340-8685</t>
  </si>
  <si>
    <t>Investment Analysts Journal</t>
  </si>
  <si>
    <t>1029-3523</t>
  </si>
  <si>
    <t>2077-0227</t>
  </si>
  <si>
    <t>Involve, a journal of mathematics</t>
  </si>
  <si>
    <t>1944-4176</t>
  </si>
  <si>
    <t>1944-4184</t>
  </si>
  <si>
    <t>Inzinerine Ekonomika-Engineering Economics</t>
  </si>
  <si>
    <t>1392-2785</t>
  </si>
  <si>
    <t>2029-5839</t>
  </si>
  <si>
    <t>Inzynieria Mineralna-Journal of the Polish Mineral Engineering Society</t>
  </si>
  <si>
    <t>1640-4920</t>
  </si>
  <si>
    <t>IOWA LAW REVIEW</t>
  </si>
  <si>
    <t>0021-0552</t>
  </si>
  <si>
    <t>I-Perception</t>
  </si>
  <si>
    <t>2041-6695</t>
  </si>
  <si>
    <t>Ipotesi-Revista de Estudos Literarios</t>
  </si>
  <si>
    <t>1415-2525</t>
  </si>
  <si>
    <t>1982-0836</t>
  </si>
  <si>
    <t>IPRI Journal</t>
  </si>
  <si>
    <t>1684-9787</t>
  </si>
  <si>
    <t>1684-9809</t>
  </si>
  <si>
    <t>1820-4503</t>
  </si>
  <si>
    <t>IRAL-INTERNATIONAL REVIEW OF APPLIED LINGUISTICS IN LANGUAGE TEACHING</t>
  </si>
  <si>
    <t>0019-042X</t>
  </si>
  <si>
    <t>1613-4141</t>
  </si>
  <si>
    <t>Iran and the Caucasus</t>
  </si>
  <si>
    <t>1609-8498</t>
  </si>
  <si>
    <t>1573-384X</t>
  </si>
  <si>
    <t>Iranian Heart Journal</t>
  </si>
  <si>
    <t>1735-7306</t>
  </si>
  <si>
    <t>Iranian Journal of Applied Animal Science</t>
  </si>
  <si>
    <t>2251-628X</t>
  </si>
  <si>
    <t>2251-631X</t>
  </si>
  <si>
    <t>Iranian Journal of Catalysis</t>
  </si>
  <si>
    <t>2252-0236</t>
  </si>
  <si>
    <t>Iranian Journal of Earth Sciences</t>
  </si>
  <si>
    <t>2008-8779</t>
  </si>
  <si>
    <t>2228-785X</t>
  </si>
  <si>
    <t>Iranian Journal of Language Teaching Research</t>
  </si>
  <si>
    <t>2322-1291</t>
  </si>
  <si>
    <t>Iranian Journal of Mathematical Chemistry</t>
  </si>
  <si>
    <t>2228-6489</t>
  </si>
  <si>
    <t>2008-9015</t>
  </si>
  <si>
    <t>Iranian Journal of Mathematical Sciences and Informatics</t>
  </si>
  <si>
    <t>1735-4463</t>
  </si>
  <si>
    <t>2008-9473</t>
  </si>
  <si>
    <t>Iranian Journal of Medical Sciences</t>
  </si>
  <si>
    <t>0253-0716</t>
  </si>
  <si>
    <t>1735-3688</t>
  </si>
  <si>
    <t>Iranian Journal of Microbiology</t>
  </si>
  <si>
    <t>2008-3289</t>
  </si>
  <si>
    <t>2008-4447</t>
  </si>
  <si>
    <t>Iranian Journal of Neonatology</t>
  </si>
  <si>
    <t>2251-7510</t>
  </si>
  <si>
    <t>2322-2158</t>
  </si>
  <si>
    <t>Iranian Journal of Nuclear Medicine</t>
  </si>
  <si>
    <t>1681-2824</t>
  </si>
  <si>
    <t>2008-2509</t>
  </si>
  <si>
    <t>Iranian Journal of Nursing and Midwifery Research</t>
  </si>
  <si>
    <t>1735-9066</t>
  </si>
  <si>
    <t>2228-5504</t>
  </si>
  <si>
    <t>Iranian Journal of Pediatric Hematology and Oncology</t>
  </si>
  <si>
    <t>2008-8892</t>
  </si>
  <si>
    <t>2228-6993</t>
  </si>
  <si>
    <t>Iranian Journal of Pediatrics</t>
  </si>
  <si>
    <t>2008-2142</t>
  </si>
  <si>
    <t>2008-2150</t>
  </si>
  <si>
    <t>Iranian Journal of Psychiatry and Behavioral Sciences</t>
  </si>
  <si>
    <t>1735-8639</t>
  </si>
  <si>
    <t>1735-9287</t>
  </si>
  <si>
    <t>Iranian Journal of Psychiatry and Clinical Psychology</t>
  </si>
  <si>
    <t>1735-4315</t>
  </si>
  <si>
    <t>2228-7515</t>
  </si>
  <si>
    <t>Iranian Journal of Radiology</t>
  </si>
  <si>
    <t>1735-1065</t>
  </si>
  <si>
    <t>2008-2711</t>
  </si>
  <si>
    <t>Iranian Red Crescent Medical Journal</t>
  </si>
  <si>
    <t>2074-1804</t>
  </si>
  <si>
    <t>2074-1812</t>
  </si>
  <si>
    <t>Iranian Studies</t>
  </si>
  <si>
    <t>0021-0862</t>
  </si>
  <si>
    <t>1475-4819</t>
  </si>
  <si>
    <t>Iranica Antiqua</t>
  </si>
  <si>
    <t>0021-0870</t>
  </si>
  <si>
    <t>1783-1482</t>
  </si>
  <si>
    <t>Iran-Journal of the British Institute of Persian Studies</t>
  </si>
  <si>
    <t>0578-6967</t>
  </si>
  <si>
    <t>2396-9202</t>
  </si>
  <si>
    <t>Iraqi Journal of Hematology</t>
  </si>
  <si>
    <t>2072-8069</t>
  </si>
  <si>
    <t>2543-2702</t>
  </si>
  <si>
    <t>Iride-Filosofia e Discussione Pubblica</t>
  </si>
  <si>
    <t>1122-7893</t>
  </si>
  <si>
    <t>Irish Economic and Social History</t>
  </si>
  <si>
    <t>0332-4893</t>
  </si>
  <si>
    <t>2050-4918</t>
  </si>
  <si>
    <t>Irish Educational Studies</t>
  </si>
  <si>
    <t>0332-3315</t>
  </si>
  <si>
    <t>1747-4965</t>
  </si>
  <si>
    <t>IRISH JOURNAL OF PSYCHOLOGICAL MEDICINE</t>
  </si>
  <si>
    <t>0790-9667</t>
  </si>
  <si>
    <t>2051-6967</t>
  </si>
  <si>
    <t>Irish Jurist</t>
  </si>
  <si>
    <t>0021-1273</t>
  </si>
  <si>
    <t>Irish Political Studies</t>
  </si>
  <si>
    <t>0790-7184</t>
  </si>
  <si>
    <t>1743-9078</t>
  </si>
  <si>
    <t>Irish Theological Quarterly</t>
  </si>
  <si>
    <t>0021-1400</t>
  </si>
  <si>
    <t>1752-4989</t>
  </si>
  <si>
    <t>ISeCure-ISC International Journal of Information Security</t>
  </si>
  <si>
    <t>2008-2045</t>
  </si>
  <si>
    <t>2008-3076</t>
  </si>
  <si>
    <t>Isegoria</t>
  </si>
  <si>
    <t>1130-2097</t>
  </si>
  <si>
    <t>1988-8376</t>
  </si>
  <si>
    <t>ISI Bilimi ve Teknigi Dergisi-Journal of Thermal Science and Technology</t>
  </si>
  <si>
    <t>1300-3615</t>
  </si>
  <si>
    <t>Islam and Christian-Muslim Relations</t>
  </si>
  <si>
    <t>0959-6410</t>
  </si>
  <si>
    <t>1469-9311</t>
  </si>
  <si>
    <t>Islamic Law and Society</t>
  </si>
  <si>
    <t>0928-9380</t>
  </si>
  <si>
    <t>1568-5195</t>
  </si>
  <si>
    <t>ISLAM-ZEITSCHRIFT FUR GESCHICHTE UND KULTUR DES ISLAMISCHEN ORIENTS</t>
  </si>
  <si>
    <t>0021-1818</t>
  </si>
  <si>
    <t>1613-0928</t>
  </si>
  <si>
    <t>ISLE-Interdisciplinary Studies in Literature and Environment</t>
  </si>
  <si>
    <t>1076-0962</t>
  </si>
  <si>
    <t>1759-1090</t>
  </si>
  <si>
    <t>ISME Communications</t>
  </si>
  <si>
    <t>2730-6151</t>
  </si>
  <si>
    <t>ISRA International Journal of Islamic Finance</t>
  </si>
  <si>
    <t>0128-1976</t>
  </si>
  <si>
    <t>2289-4365</t>
  </si>
  <si>
    <t>Israel Journal of Health Policy Research</t>
  </si>
  <si>
    <t>2045-4015</t>
  </si>
  <si>
    <t>ISRAEL JOURNAL OF VETERINARY MEDICINE</t>
  </si>
  <si>
    <t>0334-9152</t>
  </si>
  <si>
    <t>2304-8859</t>
  </si>
  <si>
    <t>ISRAEL LAW REVIEW</t>
  </si>
  <si>
    <t>0021-2237</t>
  </si>
  <si>
    <t>2047-9336</t>
  </si>
  <si>
    <t>Israel Studies</t>
  </si>
  <si>
    <t>1084-9513</t>
  </si>
  <si>
    <t>1527-201X</t>
  </si>
  <si>
    <t>Israel Studies Review</t>
  </si>
  <si>
    <t>2159-0370</t>
  </si>
  <si>
    <t>2159-0389</t>
  </si>
  <si>
    <t>ISSUES IN ACCOUNTING EDUCATION</t>
  </si>
  <si>
    <t>0739-3172</t>
  </si>
  <si>
    <t>1558-7983</t>
  </si>
  <si>
    <t>Issues in Educational Research</t>
  </si>
  <si>
    <t>1837-6290</t>
  </si>
  <si>
    <t>ISSUES IN LAW &amp; MEDICINE</t>
  </si>
  <si>
    <t>8756-8160</t>
  </si>
  <si>
    <t>Istanbul Business Research</t>
  </si>
  <si>
    <t>2630-5488</t>
  </si>
  <si>
    <t>Istanbul Hukuk Mecmuasi</t>
  </si>
  <si>
    <t>2636-7734</t>
  </si>
  <si>
    <t>2667-6974</t>
  </si>
  <si>
    <t>Istanbul Iktisat Dergisi-Istanbul Journal of Economics</t>
  </si>
  <si>
    <t>2602-4152</t>
  </si>
  <si>
    <t>2602-3954</t>
  </si>
  <si>
    <t>Istanbul Journal of Pharmacy</t>
  </si>
  <si>
    <t>2587-2087</t>
  </si>
  <si>
    <t>Istanbul Medical Journal</t>
  </si>
  <si>
    <t>2619-9793</t>
  </si>
  <si>
    <t>2148-094X</t>
  </si>
  <si>
    <t>Istanbul Universitesi Sosyoloji Dergisi-Istanbul University Journal of Sociology</t>
  </si>
  <si>
    <t>1304-2998</t>
  </si>
  <si>
    <t>2667-6931</t>
  </si>
  <si>
    <t>Istorija</t>
  </si>
  <si>
    <t>1392-0456</t>
  </si>
  <si>
    <t>2029-7181</t>
  </si>
  <si>
    <t>Istorija 20 Veka</t>
  </si>
  <si>
    <t>0352-3160</t>
  </si>
  <si>
    <t>2560-3647</t>
  </si>
  <si>
    <t>Istoriya-Elektronnyi Nauchno-Obrazovatelnyi Zhurnal</t>
  </si>
  <si>
    <t>2079-8784</t>
  </si>
  <si>
    <t>Istoriya-History</t>
  </si>
  <si>
    <t>0861-3710</t>
  </si>
  <si>
    <t>1314-8524</t>
  </si>
  <si>
    <t>Italian Culture</t>
  </si>
  <si>
    <t>0161-4622</t>
  </si>
  <si>
    <t>1559-0909</t>
  </si>
  <si>
    <t>Italian Economic Journal</t>
  </si>
  <si>
    <t>2199-322X</t>
  </si>
  <si>
    <t>2199-3238</t>
  </si>
  <si>
    <t>Italian Journal of Food Safety</t>
  </si>
  <si>
    <t>2239-7132</t>
  </si>
  <si>
    <t>Italian Journal of Linguistics</t>
  </si>
  <si>
    <t>1120-2726</t>
  </si>
  <si>
    <t>Italian Journal of Medicine</t>
  </si>
  <si>
    <t>1877-9344</t>
  </si>
  <si>
    <t>1877-9352</t>
  </si>
  <si>
    <t>Italian Journal of Pure and Applied Mathematics</t>
  </si>
  <si>
    <t>1126-8042</t>
  </si>
  <si>
    <t>2239-0227</t>
  </si>
  <si>
    <t>Italian Journal of Vascular and Endovascular Surgery</t>
  </si>
  <si>
    <t>1824-4777</t>
  </si>
  <si>
    <t>1827-1847</t>
  </si>
  <si>
    <t>Italian Political Science Review-Rivista Italiana di Scienza Politica</t>
  </si>
  <si>
    <t>0048-8402</t>
  </si>
  <si>
    <t>2057-4908</t>
  </si>
  <si>
    <t>Italian Studies</t>
  </si>
  <si>
    <t>0075-1634</t>
  </si>
  <si>
    <t>1748-6181</t>
  </si>
  <si>
    <t>Italianist</t>
  </si>
  <si>
    <t>0261-4340</t>
  </si>
  <si>
    <t>1748-619X</t>
  </si>
  <si>
    <t>Italianistica-Rivista di letteratura Italiana</t>
  </si>
  <si>
    <t>0391-3368</t>
  </si>
  <si>
    <t>1724-1677</t>
  </si>
  <si>
    <t>Italiano LinguaDue</t>
  </si>
  <si>
    <t>2037-3597</t>
  </si>
  <si>
    <t>Italica Belgradensia</t>
  </si>
  <si>
    <t>0353-4766</t>
  </si>
  <si>
    <t>2812-877X</t>
  </si>
  <si>
    <t>ITE JOURNAL-INSTITUTE OF TRANSPORTATION ENGINEERS</t>
  </si>
  <si>
    <t>0162-8178</t>
  </si>
  <si>
    <t>ITE Transactions on Media Technology and Applications</t>
  </si>
  <si>
    <t>2186-7364</t>
  </si>
  <si>
    <t>ITEA-Informacion Tecnica Economica Agraria</t>
  </si>
  <si>
    <t>1699-6887</t>
  </si>
  <si>
    <t>2386-3765</t>
  </si>
  <si>
    <t>Itineraria</t>
  </si>
  <si>
    <t>1594-1019</t>
  </si>
  <si>
    <t>ItinerArios-Revista de Literatura</t>
  </si>
  <si>
    <t>0103-815X</t>
  </si>
  <si>
    <t>IT-Information Technology</t>
  </si>
  <si>
    <t>1611-2776</t>
  </si>
  <si>
    <t>2196-7032</t>
  </si>
  <si>
    <t>ITL-International Journal of Applied Linguistics</t>
  </si>
  <si>
    <t>0019-0829</t>
  </si>
  <si>
    <t>1783-1490</t>
  </si>
  <si>
    <t>Ius Canonicum</t>
  </si>
  <si>
    <t>0021-325X</t>
  </si>
  <si>
    <t>2254-6219</t>
  </si>
  <si>
    <t>Ius Humani-Revista de Derecho</t>
  </si>
  <si>
    <t>1390-440X</t>
  </si>
  <si>
    <t>1390-7794</t>
  </si>
  <si>
    <t>Izquierdas</t>
  </si>
  <si>
    <t>0718-5049</t>
  </si>
  <si>
    <t>Izvestiya Instituta Matematiki i Informatiki-Udmurtskogo Gosudarstvennogo Universiteta</t>
  </si>
  <si>
    <t>2226-3594</t>
  </si>
  <si>
    <t>2410-1737</t>
  </si>
  <si>
    <t>Izvestiya of Saratov University Mathematics Mechanics Informatics</t>
  </si>
  <si>
    <t>1816-9791</t>
  </si>
  <si>
    <t>2541-9005</t>
  </si>
  <si>
    <t>Izvestiya Uralskogo Federalnogo Universiteta-Seriya 2-Gumanitarnye Nauki</t>
  </si>
  <si>
    <t>2227-2283</t>
  </si>
  <si>
    <t>2587-6929</t>
  </si>
  <si>
    <t>Izvestiya Vuzov-Prikladnaya Khimiya i Biotekhnologiya</t>
  </si>
  <si>
    <t>2227-2925</t>
  </si>
  <si>
    <t>2500-1558</t>
  </si>
  <si>
    <t>Izvestiya Vysshikh Uchebnykh Zavedeniy-Prikladnaya Nelineynaya Dinamika</t>
  </si>
  <si>
    <t>0869-6632</t>
  </si>
  <si>
    <t>2542-1905</t>
  </si>
  <si>
    <t>J19-The Journal of Nineteenth-Century Americanists</t>
  </si>
  <si>
    <t>2166-742X</t>
  </si>
  <si>
    <t>2166-7438</t>
  </si>
  <si>
    <t>JA Clinical Reports</t>
  </si>
  <si>
    <t>2363-9024</t>
  </si>
  <si>
    <t>JAC-Antimicrobial Resistance</t>
  </si>
  <si>
    <t>2632-1823</t>
  </si>
  <si>
    <t>JACS Au</t>
  </si>
  <si>
    <t>2691-3704</t>
  </si>
  <si>
    <t>Jahrbuch der Oesterreichischen Byzantinistik</t>
  </si>
  <si>
    <t>0378-8660</t>
  </si>
  <si>
    <t>1810-536X</t>
  </si>
  <si>
    <t>JAHRBUCH FUR INTERNATIONALE GERMANISTIK</t>
  </si>
  <si>
    <t>0449-5233</t>
  </si>
  <si>
    <t>2235-1280</t>
  </si>
  <si>
    <t>Jahrbuch Fur Wirtschaftsgeschichte</t>
  </si>
  <si>
    <t>0075-2800</t>
  </si>
  <si>
    <t>2196-6842</t>
  </si>
  <si>
    <t>JAHRBUCHER FUR NATIONALOKONOMIE UND STATISTIK</t>
  </si>
  <si>
    <t>0021-4027</t>
  </si>
  <si>
    <t>2366-049X</t>
  </si>
  <si>
    <t>JAMA Health Forum</t>
  </si>
  <si>
    <t>2689-0186</t>
  </si>
  <si>
    <t>Jamba-Journal of Disaster Risk Studies</t>
  </si>
  <si>
    <t>1996-1421</t>
  </si>
  <si>
    <t>2072-845X</t>
  </si>
  <si>
    <t>JAMES JOYCE QUARTERLY</t>
  </si>
  <si>
    <t>0021-4183</t>
  </si>
  <si>
    <t>1938-6036</t>
  </si>
  <si>
    <t>JAMIA Open</t>
  </si>
  <si>
    <t>2574-2531</t>
  </si>
  <si>
    <t>Janus-Estudios Sobre El Siglo de Oro</t>
  </si>
  <si>
    <t>2254-7290</t>
  </si>
  <si>
    <t>JAPAN AND THE WORLD ECONOMY</t>
  </si>
  <si>
    <t>0922-1425</t>
  </si>
  <si>
    <t>1879-2006</t>
  </si>
  <si>
    <t>Japan Forum</t>
  </si>
  <si>
    <t>0955-5803</t>
  </si>
  <si>
    <t>1469-932X</t>
  </si>
  <si>
    <t>Japan Review</t>
  </si>
  <si>
    <t>0915-0986</t>
  </si>
  <si>
    <t>2434-3129</t>
  </si>
  <si>
    <t>Japanese Accounting Review</t>
  </si>
  <si>
    <t>2185-4785</t>
  </si>
  <si>
    <t>2185-4793</t>
  </si>
  <si>
    <t>JAPANESE ECONOMIC REVIEW</t>
  </si>
  <si>
    <t>1352-4739</t>
  </si>
  <si>
    <t>1468-5876</t>
  </si>
  <si>
    <t>JAPANESE JOURNAL OF APPLIED ENTOMOLOGY AND ZOOLOGY</t>
  </si>
  <si>
    <t>0021-4914</t>
  </si>
  <si>
    <t>1347-6068</t>
  </si>
  <si>
    <t>Japanese Journal of Political Science</t>
  </si>
  <si>
    <t>1468-1099</t>
  </si>
  <si>
    <t>1474-0060</t>
  </si>
  <si>
    <t>JAPANESE JOURNAL OF RELIGIOUS STUDIES</t>
  </si>
  <si>
    <t>0304-1042</t>
  </si>
  <si>
    <t>Japanese Journal of Sociology</t>
  </si>
  <si>
    <t>2769-1365</t>
  </si>
  <si>
    <t>2769-1357</t>
  </si>
  <si>
    <t>Japanese Journal of Statistics and Data Science</t>
  </si>
  <si>
    <t>2520-8756</t>
  </si>
  <si>
    <t>2520-8764</t>
  </si>
  <si>
    <t>JAPANESE JOURNAL OF VETERINARY RESEARCH</t>
  </si>
  <si>
    <t>0047-1917</t>
  </si>
  <si>
    <t>Japanese Studies</t>
  </si>
  <si>
    <t>1037-1397</t>
  </si>
  <si>
    <t>1469-9338</t>
  </si>
  <si>
    <t>Japanese Studies in Russia</t>
  </si>
  <si>
    <t>2500-2872</t>
  </si>
  <si>
    <t>JARQ-JAPAN AGRICULTURAL RESEARCH QUARTERLY</t>
  </si>
  <si>
    <t>0021-3551</t>
  </si>
  <si>
    <t>JASA Express Letters</t>
  </si>
  <si>
    <t>2691-1191</t>
  </si>
  <si>
    <t>JASSS-THE JOURNAL OF ARTIFICIAL SOCIETIES AND SOCIAL SIMULATION</t>
  </si>
  <si>
    <t>1460-7425</t>
  </si>
  <si>
    <t>JATI-Journal of Southeast Asian Studies</t>
  </si>
  <si>
    <t>1823-4127</t>
  </si>
  <si>
    <t>2600-8653</t>
  </si>
  <si>
    <t>JAVNOST-THE PUBLIC</t>
  </si>
  <si>
    <t>1318-3222</t>
  </si>
  <si>
    <t>1854-8377</t>
  </si>
  <si>
    <t>Jazz Research Journal</t>
  </si>
  <si>
    <t>1753-8637</t>
  </si>
  <si>
    <t>1753-8645</t>
  </si>
  <si>
    <t>JBI Evidence Synthesis</t>
  </si>
  <si>
    <t>2689-8381</t>
  </si>
  <si>
    <t>JBJS Essential Surgical Techniques</t>
  </si>
  <si>
    <t>2160-2204</t>
  </si>
  <si>
    <t>JBJS Open Access</t>
  </si>
  <si>
    <t>2472-7245</t>
  </si>
  <si>
    <t>JBJS Reviews</t>
  </si>
  <si>
    <t>2329-9185</t>
  </si>
  <si>
    <t>JBMR Plus</t>
  </si>
  <si>
    <t>2473-4039</t>
  </si>
  <si>
    <t>JCMS-Journal of Cinema and Media Studies</t>
  </si>
  <si>
    <t>2578-4900</t>
  </si>
  <si>
    <t>2578-4919</t>
  </si>
  <si>
    <t>JCMS-Journal of Common Market Studies</t>
  </si>
  <si>
    <t>0021-9886</t>
  </si>
  <si>
    <t>1468-5965</t>
  </si>
  <si>
    <t>JCO Clinical Cancer Informatics</t>
  </si>
  <si>
    <t>2473-4276</t>
  </si>
  <si>
    <t>JCO Global Oncology</t>
  </si>
  <si>
    <t>2687-8941</t>
  </si>
  <si>
    <t>JCOM-Journal of Science Communication</t>
  </si>
  <si>
    <t>1824-2049</t>
  </si>
  <si>
    <t>JDR Clinical &amp; Translational Research</t>
  </si>
  <si>
    <t>2380-0844</t>
  </si>
  <si>
    <t>2380-0852</t>
  </si>
  <si>
    <t>Jebat-Malaysian Journal of History Politics and Strategic Studies</t>
  </si>
  <si>
    <t>0126-5644</t>
  </si>
  <si>
    <t>2180-0251</t>
  </si>
  <si>
    <t>Jeunesse-Young People Texts Cultures</t>
  </si>
  <si>
    <t>1920-2601</t>
  </si>
  <si>
    <t>1920-261X</t>
  </si>
  <si>
    <t>Jeu-Revue de Theatre</t>
  </si>
  <si>
    <t>0382-0335</t>
  </si>
  <si>
    <t>1923-2578</t>
  </si>
  <si>
    <t>Jewish Historical Studies-Transactions of the Jewish Historical Society of England</t>
  </si>
  <si>
    <t>0962-9696</t>
  </si>
  <si>
    <t>2397-1290</t>
  </si>
  <si>
    <t>Jewish History</t>
  </si>
  <si>
    <t>0334-701X</t>
  </si>
  <si>
    <t>1572-8579</t>
  </si>
  <si>
    <t>JEWISH SOCIAL STUDIES</t>
  </si>
  <si>
    <t>0021-6704</t>
  </si>
  <si>
    <t>1527-2028</t>
  </si>
  <si>
    <t>Jewish Studies Quarterly</t>
  </si>
  <si>
    <t>0944-5706</t>
  </si>
  <si>
    <t>1868-6788</t>
  </si>
  <si>
    <t>Jezikoslovlje</t>
  </si>
  <si>
    <t>1331-7202</t>
  </si>
  <si>
    <t>1848-9001</t>
  </si>
  <si>
    <t>JFR-Journal of Family Research</t>
  </si>
  <si>
    <t>2699-2337</t>
  </si>
  <si>
    <t>JGH Open</t>
  </si>
  <si>
    <t>2397-9070</t>
  </si>
  <si>
    <t>JIMS8M-The Journal of Indian Management &amp; Strategy</t>
  </si>
  <si>
    <t>0973-9335</t>
  </si>
  <si>
    <t>0973-9343</t>
  </si>
  <si>
    <t>JMA Journal</t>
  </si>
  <si>
    <t>2433-328X</t>
  </si>
  <si>
    <t>2433-3298</t>
  </si>
  <si>
    <t>JMIR Aging</t>
  </si>
  <si>
    <t>2561-7605</t>
  </si>
  <si>
    <t>JMIR Cancer</t>
  </si>
  <si>
    <t>2369-1999</t>
  </si>
  <si>
    <t>JMIR Formative Research</t>
  </si>
  <si>
    <t>2561-326X</t>
  </si>
  <si>
    <t>JMIR Human Factors</t>
  </si>
  <si>
    <t>2292-9495</t>
  </si>
  <si>
    <t>JMIR Infodemiology</t>
  </si>
  <si>
    <t>2564-1891</t>
  </si>
  <si>
    <t>JMIR Pediatrics and Parenting</t>
  </si>
  <si>
    <t>2561-6722</t>
  </si>
  <si>
    <t>JMIR Research Protocols</t>
  </si>
  <si>
    <t>1929-0748</t>
  </si>
  <si>
    <t>JMM-International Journal on Media Management</t>
  </si>
  <si>
    <t>1424-1277</t>
  </si>
  <si>
    <t>1424-1250</t>
  </si>
  <si>
    <t>JNCI Cancer Spectrum</t>
  </si>
  <si>
    <t>2515-5091</t>
  </si>
  <si>
    <t>JNT-JOURNAL OF NARRATIVE THEORY</t>
  </si>
  <si>
    <t>1549-0815</t>
  </si>
  <si>
    <t>1548-9248</t>
  </si>
  <si>
    <t>JOHNS HOPKINS APL TECHNICAL DIGEST</t>
  </si>
  <si>
    <t>0270-5214</t>
  </si>
  <si>
    <t>1930-0530</t>
  </si>
  <si>
    <t>Joint Commission Journal on Quality and Patient Safety</t>
  </si>
  <si>
    <t>1553-7250</t>
  </si>
  <si>
    <t>1938-131X</t>
  </si>
  <si>
    <t>JOMR-Journal of Oral &amp; Maxillofacial Research</t>
  </si>
  <si>
    <t>2029-283X</t>
  </si>
  <si>
    <t>Jordan Journal of Chemistry</t>
  </si>
  <si>
    <t>1814-9111</t>
  </si>
  <si>
    <t>2079-7249</t>
  </si>
  <si>
    <t>Jordan Journal of Civil Engineering</t>
  </si>
  <si>
    <t>1993-0461</t>
  </si>
  <si>
    <t>2225-157X</t>
  </si>
  <si>
    <t>Jordan Journal of Mathematics and Statistics</t>
  </si>
  <si>
    <t>2075-7905</t>
  </si>
  <si>
    <t>2227-5487</t>
  </si>
  <si>
    <t>Jordan Journal of Modern Languages &amp; Literature</t>
  </si>
  <si>
    <t>1994-6953</t>
  </si>
  <si>
    <t>2304-8069</t>
  </si>
  <si>
    <t>Jordan Journal of Physics</t>
  </si>
  <si>
    <t>1994-7607</t>
  </si>
  <si>
    <t>1994-7615</t>
  </si>
  <si>
    <t>Jordanian Journal of Computers and Information Technology</t>
  </si>
  <si>
    <t>2413-9351</t>
  </si>
  <si>
    <t>2415-1076</t>
  </si>
  <si>
    <t>Jornal Brasileiro de Nefrologia</t>
  </si>
  <si>
    <t>0101-2800</t>
  </si>
  <si>
    <t>2175-8239</t>
  </si>
  <si>
    <t>Jornal Brasileiro de Reproducao Assistida</t>
  </si>
  <si>
    <t>1517-5693</t>
  </si>
  <si>
    <t>1518-0557</t>
  </si>
  <si>
    <t>Jornal Vascular Brasileiro</t>
  </si>
  <si>
    <t>1677-5449</t>
  </si>
  <si>
    <t>1677-7301</t>
  </si>
  <si>
    <t>Journal Asiatique</t>
  </si>
  <si>
    <t>0021-762X</t>
  </si>
  <si>
    <t>1783-1504</t>
  </si>
  <si>
    <t>Journal de la Societe des Americanistes</t>
  </si>
  <si>
    <t>0037-9174</t>
  </si>
  <si>
    <t>1957-7842</t>
  </si>
  <si>
    <t>Journal de Theorie des Nombres de Bordeaux</t>
  </si>
  <si>
    <t>1246-7405</t>
  </si>
  <si>
    <t>2118-8572</t>
  </si>
  <si>
    <t>Journal for Critical Education Policy Studies</t>
  </si>
  <si>
    <t>2051-0969</t>
  </si>
  <si>
    <t>1740-2743</t>
  </si>
  <si>
    <t>Journal for Educational Research Online-JERO</t>
  </si>
  <si>
    <t>1866-6671</t>
  </si>
  <si>
    <t>Journal for Eighteenth-Century Studies</t>
  </si>
  <si>
    <t>1754-0194</t>
  </si>
  <si>
    <t>1754-0208</t>
  </si>
  <si>
    <t>Journal for European Environmental &amp; Planning Law</t>
  </si>
  <si>
    <t>1613-7272</t>
  </si>
  <si>
    <t>1876-0104</t>
  </si>
  <si>
    <t>Journal for General Philosophy of Science</t>
  </si>
  <si>
    <t>0925-4560</t>
  </si>
  <si>
    <t>1572-8587</t>
  </si>
  <si>
    <t>Journal for Geometry and Graphics</t>
  </si>
  <si>
    <t>1433-8157</t>
  </si>
  <si>
    <t>Journal for International Business and Entrepreneurship Development</t>
  </si>
  <si>
    <t>1549-9324</t>
  </si>
  <si>
    <t>1747-6763</t>
  </si>
  <si>
    <t>Journal for Labour Market Research</t>
  </si>
  <si>
    <t>2510-5019</t>
  </si>
  <si>
    <t>2510-5027</t>
  </si>
  <si>
    <t>Journal for Multicultural Education</t>
  </si>
  <si>
    <t>2053-535X</t>
  </si>
  <si>
    <t>Journal for Nurses in Professional Development</t>
  </si>
  <si>
    <t>2169-9798</t>
  </si>
  <si>
    <t>2169-981X</t>
  </si>
  <si>
    <t>Journal for Peace and Nuclear Disarmament</t>
  </si>
  <si>
    <t>2575-1654</t>
  </si>
  <si>
    <t>JOURNAL FOR RESEARCH IN MATHEMATICS EDUCATION</t>
  </si>
  <si>
    <t>0021-8251</t>
  </si>
  <si>
    <t>1945-2306</t>
  </si>
  <si>
    <t>JOURNAL FOR THE EDUCATION OF THE GIFTED</t>
  </si>
  <si>
    <t>0162-3532</t>
  </si>
  <si>
    <t>2162-9501</t>
  </si>
  <si>
    <t>JOURNAL FOR THE HISTORY OF ASTRONOMY</t>
  </si>
  <si>
    <t>0021-8286</t>
  </si>
  <si>
    <t>1753-8556</t>
  </si>
  <si>
    <t>Journal for the History of Modern Theology-Zeitschrift fur Neuere Theologiegeschichte</t>
  </si>
  <si>
    <t>0943-7592</t>
  </si>
  <si>
    <t>1612-9776</t>
  </si>
  <si>
    <t>JOURNAL FOR THE SCIENTIFIC STUDY OF RELIGION</t>
  </si>
  <si>
    <t>0021-8294</t>
  </si>
  <si>
    <t>1468-5906</t>
  </si>
  <si>
    <t>Journal for the Study of Christian Culture</t>
  </si>
  <si>
    <t>2071-9957</t>
  </si>
  <si>
    <t>Journal for the Study of Education and Development</t>
  </si>
  <si>
    <t>0210-3702</t>
  </si>
  <si>
    <t>1578-4126</t>
  </si>
  <si>
    <t>Journal for the Study of Religion Nature and Culture</t>
  </si>
  <si>
    <t>1749-4907</t>
  </si>
  <si>
    <t>1749-4915</t>
  </si>
  <si>
    <t>JOURNAL FOR THE STUDY OF RELIGIONS AND IDEOLOGIES</t>
  </si>
  <si>
    <t>1583-0039</t>
  </si>
  <si>
    <t>Journal for the Study of Sports and Athletes in Education</t>
  </si>
  <si>
    <t>1935-7397</t>
  </si>
  <si>
    <t>1935-7400</t>
  </si>
  <si>
    <t>Journal for the Study of the Historical Jesus</t>
  </si>
  <si>
    <t>1476-8690</t>
  </si>
  <si>
    <t>1745-5197</t>
  </si>
  <si>
    <t>Journal for the Study of the New Testament</t>
  </si>
  <si>
    <t>0142-064X</t>
  </si>
  <si>
    <t>1745-5294</t>
  </si>
  <si>
    <t>Journal for the Study of the Old Testament</t>
  </si>
  <si>
    <t>0309-0892</t>
  </si>
  <si>
    <t>1476-6728</t>
  </si>
  <si>
    <t>Journal for the Study of the Pseudepigrapha</t>
  </si>
  <si>
    <t>0951-8207</t>
  </si>
  <si>
    <t>1745-5286</t>
  </si>
  <si>
    <t>JOURNAL FOR THE THEORY OF SOCIAL BEHAVIOUR</t>
  </si>
  <si>
    <t>0021-8308</t>
  </si>
  <si>
    <t>1468-5914</t>
  </si>
  <si>
    <t>Journal fur Hypertonie</t>
  </si>
  <si>
    <t>1028-2327</t>
  </si>
  <si>
    <t>1680-9378</t>
  </si>
  <si>
    <t>Journal fur Kardiologie</t>
  </si>
  <si>
    <t>1024-0098</t>
  </si>
  <si>
    <t>1680-936X</t>
  </si>
  <si>
    <t>Journal fur Kulturpflanzen</t>
  </si>
  <si>
    <t>1867-0911</t>
  </si>
  <si>
    <t>1867-0938</t>
  </si>
  <si>
    <t>Journal fur Mathematik-Didaktik</t>
  </si>
  <si>
    <t>0173-5322</t>
  </si>
  <si>
    <t>1869-2699</t>
  </si>
  <si>
    <t>Journal of Academic Ethics</t>
  </si>
  <si>
    <t>1570-1727</t>
  </si>
  <si>
    <t>1572-8544</t>
  </si>
  <si>
    <t>JOURNAL OF ACADEMIC LIBRARIANSHIP</t>
  </si>
  <si>
    <t>0099-1333</t>
  </si>
  <si>
    <t>1879-1999</t>
  </si>
  <si>
    <t>Journal of Academic Research in Medicine-JAREM</t>
  </si>
  <si>
    <t>2146-6505</t>
  </si>
  <si>
    <t>2147-1894</t>
  </si>
  <si>
    <t>JOURNAL OF ACCOUNTING &amp; ECONOMICS</t>
  </si>
  <si>
    <t>0165-4101</t>
  </si>
  <si>
    <t>1879-1980</t>
  </si>
  <si>
    <t>Journal of Accounting and Organizational Change</t>
  </si>
  <si>
    <t>1832-5912</t>
  </si>
  <si>
    <t>1839-5473</t>
  </si>
  <si>
    <t>JOURNAL OF ACCOUNTING AND PUBLIC POLICY</t>
  </si>
  <si>
    <t>0278-4254</t>
  </si>
  <si>
    <t>1873-2070</t>
  </si>
  <si>
    <t>Journal of Accounting Auditing and Finance</t>
  </si>
  <si>
    <t>0148-558X</t>
  </si>
  <si>
    <t>2160-4061</t>
  </si>
  <si>
    <t>Journal of Accounting in Emerging Economies</t>
  </si>
  <si>
    <t>2042-1168</t>
  </si>
  <si>
    <t>2042-1176</t>
  </si>
  <si>
    <t>Journal of Accounting Literature</t>
  </si>
  <si>
    <t>0737-4607</t>
  </si>
  <si>
    <t>2452-1469</t>
  </si>
  <si>
    <t>JOURNAL OF ACCOUNTING RESEARCH</t>
  </si>
  <si>
    <t>0021-8456</t>
  </si>
  <si>
    <t>1475-679X</t>
  </si>
  <si>
    <t>Journal of Accounting Review</t>
  </si>
  <si>
    <t>1018-1687</t>
  </si>
  <si>
    <t>Journal of Active and Passive Electronic Devices</t>
  </si>
  <si>
    <t>1555-0281</t>
  </si>
  <si>
    <t>1555-029X</t>
  </si>
  <si>
    <t>Journal of Acupuncture and Meridian Studies</t>
  </si>
  <si>
    <t>2005-2901</t>
  </si>
  <si>
    <t>2093-8152</t>
  </si>
  <si>
    <t>Journal of Acupuncture and Tuina Science</t>
  </si>
  <si>
    <t>1672-3597</t>
  </si>
  <si>
    <t>1993-0399</t>
  </si>
  <si>
    <t>Journal of Acute Care Physical Therapy</t>
  </si>
  <si>
    <t>2158-8686</t>
  </si>
  <si>
    <t>2159-0524</t>
  </si>
  <si>
    <t>Journal of Acute Disease</t>
  </si>
  <si>
    <t>2221-6189</t>
  </si>
  <si>
    <t>2589-5516</t>
  </si>
  <si>
    <t>Journal of Adaptation in Film &amp; Performance</t>
  </si>
  <si>
    <t>1753-6421</t>
  </si>
  <si>
    <t>1753-643X</t>
  </si>
  <si>
    <t>JOURNAL OF ADDICTIONS &amp; OFFENDER COUNSELING</t>
  </si>
  <si>
    <t>1055-3835</t>
  </si>
  <si>
    <t>2161-1874</t>
  </si>
  <si>
    <t>JOURNAL OF ADDICTIVE DISEASES</t>
  </si>
  <si>
    <t>1055-0887</t>
  </si>
  <si>
    <t>1545-0848</t>
  </si>
  <si>
    <t>JOURNAL OF ADOLESCENCE</t>
  </si>
  <si>
    <t>0140-1971</t>
  </si>
  <si>
    <t>1095-9254</t>
  </si>
  <si>
    <t>JOURNAL OF ADOLESCENT &amp; ADULT LITERACY</t>
  </si>
  <si>
    <t>1081-3004</t>
  </si>
  <si>
    <t>1936-2706</t>
  </si>
  <si>
    <t>JOURNAL OF ADOLESCENT RESEARCH</t>
  </si>
  <si>
    <t>0743-5584</t>
  </si>
  <si>
    <t>1552-6895</t>
  </si>
  <si>
    <t>Journal of Adult and Continuing Education</t>
  </si>
  <si>
    <t>1477-9714</t>
  </si>
  <si>
    <t>1479-7194</t>
  </si>
  <si>
    <t>JOURNAL OF ADULT DEVELOPMENT</t>
  </si>
  <si>
    <t>1068-0667</t>
  </si>
  <si>
    <t>1573-3440</t>
  </si>
  <si>
    <t>Journal of Adult Protection</t>
  </si>
  <si>
    <t>1466-8203</t>
  </si>
  <si>
    <t>2042-8669</t>
  </si>
  <si>
    <t>Journal of Advanced Academics</t>
  </si>
  <si>
    <t>1932-202X</t>
  </si>
  <si>
    <t>2162-9536</t>
  </si>
  <si>
    <t>JOURNAL OF ADVANCED APPLIED SCIENTIFIC RESEARCH</t>
  </si>
  <si>
    <t>2454-3225</t>
  </si>
  <si>
    <t>Journal of Advanced Dielectrics</t>
  </si>
  <si>
    <t>2010-135X</t>
  </si>
  <si>
    <t>2010-1368</t>
  </si>
  <si>
    <t>Journal of Advanced Joining Processes</t>
  </si>
  <si>
    <t>2666-3309</t>
  </si>
  <si>
    <t>Journal of Advanced Manufacturing Systems</t>
  </si>
  <si>
    <t>0219-6867</t>
  </si>
  <si>
    <t>1793-6896</t>
  </si>
  <si>
    <t>Journal of Advanced Oral Research</t>
  </si>
  <si>
    <t>2320-2068</t>
  </si>
  <si>
    <t>2320-2076</t>
  </si>
  <si>
    <t>Journal of Advanced Simulation in Science and Engineering</t>
  </si>
  <si>
    <t>2188-5303</t>
  </si>
  <si>
    <t>Journal of Advanced Veterinary and Animal Research</t>
  </si>
  <si>
    <t>2311-7710</t>
  </si>
  <si>
    <t>Journal of Advances in Information Technology</t>
  </si>
  <si>
    <t>1798-2340</t>
  </si>
  <si>
    <t>Journal of Advances in Management Research</t>
  </si>
  <si>
    <t>0972-7981</t>
  </si>
  <si>
    <t>2049-3207</t>
  </si>
  <si>
    <t>Journal of Adventure Education and Outdoor Learning</t>
  </si>
  <si>
    <t>1472-9679</t>
  </si>
  <si>
    <t>1754-0402</t>
  </si>
  <si>
    <t>JOURNAL OF ADVERTISING</t>
  </si>
  <si>
    <t>0091-3367</t>
  </si>
  <si>
    <t>1557-7805</t>
  </si>
  <si>
    <t>JOURNAL OF ADVERTISING RESEARCH</t>
  </si>
  <si>
    <t>0021-8499</t>
  </si>
  <si>
    <t>1740-1909</t>
  </si>
  <si>
    <t>Journal of Aeronautics Astronautics and Aviation</t>
  </si>
  <si>
    <t>1990-7710</t>
  </si>
  <si>
    <t>Journal of Aerospace Technology and Management</t>
  </si>
  <si>
    <t>1984-9648</t>
  </si>
  <si>
    <t>2175-9146</t>
  </si>
  <si>
    <t>Journal of Aesthetics &amp; Culture</t>
  </si>
  <si>
    <t>2000-4214</t>
  </si>
  <si>
    <t>JOURNAL OF AESTHETICS AND ART CRITICISM</t>
  </si>
  <si>
    <t>0021-8529</t>
  </si>
  <si>
    <t>1540-6245</t>
  </si>
  <si>
    <t>Journal of Aesthetics and Phenomenology</t>
  </si>
  <si>
    <t>2053-9320</t>
  </si>
  <si>
    <t>2053-9339</t>
  </si>
  <si>
    <t>Journal of African American Studies</t>
  </si>
  <si>
    <t>1559-1646</t>
  </si>
  <si>
    <t>1936-4741</t>
  </si>
  <si>
    <t>Journal of African Business</t>
  </si>
  <si>
    <t>1522-8916</t>
  </si>
  <si>
    <t>1522-9076</t>
  </si>
  <si>
    <t>Journal of African Cinemas</t>
  </si>
  <si>
    <t>1754-9221</t>
  </si>
  <si>
    <t>1754-923X</t>
  </si>
  <si>
    <t>JOURNAL OF AFRICAN ECONOMIES</t>
  </si>
  <si>
    <t>0963-8024</t>
  </si>
  <si>
    <t>1464-3723</t>
  </si>
  <si>
    <t>JOURNAL OF AFRICAN HISTORY</t>
  </si>
  <si>
    <t>0021-8537</t>
  </si>
  <si>
    <t>1469-5138</t>
  </si>
  <si>
    <t>Journal of African Languages and Linguistics</t>
  </si>
  <si>
    <t>0167-6164</t>
  </si>
  <si>
    <t>1613-3811</t>
  </si>
  <si>
    <t>Journal of African Law</t>
  </si>
  <si>
    <t>0021-8553</t>
  </si>
  <si>
    <t>1464-3731</t>
  </si>
  <si>
    <t>Journal of African Military History</t>
  </si>
  <si>
    <t>2468-0958</t>
  </si>
  <si>
    <t>2468-0966</t>
  </si>
  <si>
    <t>Journal of Aggression Maltreatment &amp; Trauma</t>
  </si>
  <si>
    <t>1092-6771</t>
  </si>
  <si>
    <t>1545-083X</t>
  </si>
  <si>
    <t>Journal of Aging &amp; Social Policy</t>
  </si>
  <si>
    <t>0895-9420</t>
  </si>
  <si>
    <t>1545-0821</t>
  </si>
  <si>
    <t>Journal of Aging and Environment</t>
  </si>
  <si>
    <t>2689-2618</t>
  </si>
  <si>
    <t>2689-2626</t>
  </si>
  <si>
    <t>JOURNAL OF AGING AND HEALTH</t>
  </si>
  <si>
    <t>0898-2643</t>
  </si>
  <si>
    <t>1552-6887</t>
  </si>
  <si>
    <t>Journal of Aging Research</t>
  </si>
  <si>
    <t>2090-2204</t>
  </si>
  <si>
    <t>2090-2212</t>
  </si>
  <si>
    <t>JOURNAL OF AGING STUDIES</t>
  </si>
  <si>
    <t>0890-4065</t>
  </si>
  <si>
    <t>1879-193X</t>
  </si>
  <si>
    <t>Journal of Agrarian Change</t>
  </si>
  <si>
    <t>1471-0358</t>
  </si>
  <si>
    <t>1471-0366</t>
  </si>
  <si>
    <t>Journal of Agribusiness in Developing and Emerging Economies</t>
  </si>
  <si>
    <t>2044-0839</t>
  </si>
  <si>
    <t>2044-0847</t>
  </si>
  <si>
    <t>Journal of Agricultural &amp; Food Information</t>
  </si>
  <si>
    <t>1049-6505</t>
  </si>
  <si>
    <t>1540-4722</t>
  </si>
  <si>
    <t>Journal of Agricultural and Applied Economics</t>
  </si>
  <si>
    <t>1074-0708</t>
  </si>
  <si>
    <t>2056-7405</t>
  </si>
  <si>
    <t>Journal of Agricultural Education &amp; Extension</t>
  </si>
  <si>
    <t>1389-224X</t>
  </si>
  <si>
    <t>1750-8622</t>
  </si>
  <si>
    <t>Journal of Agricultural Extension</t>
  </si>
  <si>
    <t>1119-944X</t>
  </si>
  <si>
    <t>2408-6851</t>
  </si>
  <si>
    <t>Journal of Agricultural Safety and Health</t>
  </si>
  <si>
    <t>1074-7583</t>
  </si>
  <si>
    <t>1943-7846</t>
  </si>
  <si>
    <t>Journal of Agriculture and Environment for International Development</t>
  </si>
  <si>
    <t>2240-2802</t>
  </si>
  <si>
    <t>Journal of Agriculture and Food Research</t>
  </si>
  <si>
    <t>2666-1543</t>
  </si>
  <si>
    <t>Journal of Agriculture Food Systems and Community Development</t>
  </si>
  <si>
    <t>2152-0798</t>
  </si>
  <si>
    <t>2152-0801</t>
  </si>
  <si>
    <t>JOURNAL OF AIR TRANSPORT MANAGEMENT</t>
  </si>
  <si>
    <t>0969-6997</t>
  </si>
  <si>
    <t>1873-2089</t>
  </si>
  <si>
    <t>Journal of Algorithms &amp; Computational Technology</t>
  </si>
  <si>
    <t>1748-3018</t>
  </si>
  <si>
    <t>1748-3026</t>
  </si>
  <si>
    <t>Journal of Alternative Investments</t>
  </si>
  <si>
    <t>1520-3255</t>
  </si>
  <si>
    <t>2168-8435</t>
  </si>
  <si>
    <t>Journal of Alzheimers Disease Reports</t>
  </si>
  <si>
    <t>2542-4823</t>
  </si>
  <si>
    <t>JOURNAL OF AMBULATORY CARE MANAGEMENT</t>
  </si>
  <si>
    <t>0148-9917</t>
  </si>
  <si>
    <t>1550-3267</t>
  </si>
  <si>
    <t>JOURNAL OF AMERICAN COLLEGE HEALTH</t>
  </si>
  <si>
    <t>0744-8481</t>
  </si>
  <si>
    <t>1940-3208</t>
  </si>
  <si>
    <t>JOURNAL OF AMERICAN CULTURE</t>
  </si>
  <si>
    <t>1542-7331</t>
  </si>
  <si>
    <t>1542-734X</t>
  </si>
  <si>
    <t>JOURNAL OF AMERICAN ETHNIC HISTORY</t>
  </si>
  <si>
    <t>0278-5927</t>
  </si>
  <si>
    <t>1936-4695</t>
  </si>
  <si>
    <t>JOURNAL OF AMERICAN HISTORY</t>
  </si>
  <si>
    <t>0021-8723</t>
  </si>
  <si>
    <t>1945-2314</t>
  </si>
  <si>
    <t>JOURNAL OF AMERICAN STUDIES</t>
  </si>
  <si>
    <t>0021-8758</t>
  </si>
  <si>
    <t>1469-5154</t>
  </si>
  <si>
    <t>Journal of American-East Asian Relations</t>
  </si>
  <si>
    <t>1058-3947</t>
  </si>
  <si>
    <t>1876-5610</t>
  </si>
  <si>
    <t>Journal of Anaesthesiology Clinical Pharmacology</t>
  </si>
  <si>
    <t>0970-9185</t>
  </si>
  <si>
    <t>2231-2730</t>
  </si>
  <si>
    <t>Journal of Analysis</t>
  </si>
  <si>
    <t>0971-3611</t>
  </si>
  <si>
    <t>2367-2501</t>
  </si>
  <si>
    <t>Journal of Analysis and Testing</t>
  </si>
  <si>
    <t>2096-241X</t>
  </si>
  <si>
    <t>2509-4696</t>
  </si>
  <si>
    <t>JOURNAL OF ANALYTICAL PSYCHOLOGY</t>
  </si>
  <si>
    <t>0021-8774</t>
  </si>
  <si>
    <t>1468-5922</t>
  </si>
  <si>
    <t>Journal of Ancient History and Archaeology</t>
  </si>
  <si>
    <t>2360-266X</t>
  </si>
  <si>
    <t>Journal of Ancient Judaism</t>
  </si>
  <si>
    <t>1869-3296</t>
  </si>
  <si>
    <t>2196-7954</t>
  </si>
  <si>
    <t>Journal of Ancient Near Eastern History</t>
  </si>
  <si>
    <t>2328-9554</t>
  </si>
  <si>
    <t>2328-9562</t>
  </si>
  <si>
    <t>Journal of Ancient Near Eastern Religions</t>
  </si>
  <si>
    <t>1569-2116</t>
  </si>
  <si>
    <t>1569-2124</t>
  </si>
  <si>
    <t>Journal of Anglican Studies</t>
  </si>
  <si>
    <t>1740-3553</t>
  </si>
  <si>
    <t>1745-5278</t>
  </si>
  <si>
    <t>Journal of Animal Behaviour and Biometeorology</t>
  </si>
  <si>
    <t>2318-1265</t>
  </si>
  <si>
    <t>JOURNAL OF ANTHROPOLOGICAL ARCHAEOLOGY</t>
  </si>
  <si>
    <t>0278-4165</t>
  </si>
  <si>
    <t>1090-2686</t>
  </si>
  <si>
    <t>JOURNAL OF ANTHROPOLOGICAL RESEARCH</t>
  </si>
  <si>
    <t>0091-7710</t>
  </si>
  <si>
    <t>2153-3806</t>
  </si>
  <si>
    <t>Journal of Anthropological Sciences</t>
  </si>
  <si>
    <t>1827-4765</t>
  </si>
  <si>
    <t>2037-0644</t>
  </si>
  <si>
    <t>Journal of Antitrust Enforcement</t>
  </si>
  <si>
    <t>2050-0688</t>
  </si>
  <si>
    <t>2050-0696</t>
  </si>
  <si>
    <t>JOURNAL OF ANXIETY DISORDERS</t>
  </si>
  <si>
    <t>0887-6185</t>
  </si>
  <si>
    <t>1873-7897</t>
  </si>
  <si>
    <t>Journal of Applied Accounting Research</t>
  </si>
  <si>
    <t>0967-5426</t>
  </si>
  <si>
    <t>1758-8855</t>
  </si>
  <si>
    <t>Journal of Applied Analysis</t>
  </si>
  <si>
    <t>1425-6908</t>
  </si>
  <si>
    <t>1869-6082</t>
  </si>
  <si>
    <t>Journal of Applied and Computational Mechanics</t>
  </si>
  <si>
    <t>2383-4536</t>
  </si>
  <si>
    <t>JOURNAL OF APPLIED BEHAVIOR ANALYSIS</t>
  </si>
  <si>
    <t>1938-3703</t>
  </si>
  <si>
    <t>JOURNAL OF APPLIED BEHAVIORAL SCIENCE</t>
  </si>
  <si>
    <t>0021-8863</t>
  </si>
  <si>
    <t>1552-6879</t>
  </si>
  <si>
    <t>JOURNAL OF APPLIED COMMUNICATION RESEARCH</t>
  </si>
  <si>
    <t>0090-9882</t>
  </si>
  <si>
    <t>1479-5752</t>
  </si>
  <si>
    <t>JOURNAL OF APPLIED DEVELOPMENTAL PSYCHOLOGY</t>
  </si>
  <si>
    <t>0193-3973</t>
  </si>
  <si>
    <t>1873-7900</t>
  </si>
  <si>
    <t>JOURNAL OF APPLIED ECONOMETRICS</t>
  </si>
  <si>
    <t>0883-7252</t>
  </si>
  <si>
    <t>1099-1255</t>
  </si>
  <si>
    <t>Journal of Applied Economics</t>
  </si>
  <si>
    <t>1514-0326</t>
  </si>
  <si>
    <t>1667-6726</t>
  </si>
  <si>
    <t>Journal of Applied Economics and Business Research</t>
  </si>
  <si>
    <t>1927-033X</t>
  </si>
  <si>
    <t>JOURNAL OF APPLIED GERONTOLOGY</t>
  </si>
  <si>
    <t>0733-4648</t>
  </si>
  <si>
    <t>1552-4523</t>
  </si>
  <si>
    <t>Journal of Applied Glycoscience</t>
  </si>
  <si>
    <t>1344-7882</t>
  </si>
  <si>
    <t>1880-7291</t>
  </si>
  <si>
    <t>Journal of Applied Hermeneutics</t>
  </si>
  <si>
    <t>1927-4416</t>
  </si>
  <si>
    <t>Journal of Applied Journalism &amp; Media Studies</t>
  </si>
  <si>
    <t>2001-0818</t>
  </si>
  <si>
    <t>2049-9531</t>
  </si>
  <si>
    <t>Journal of Applied Laboratory Medicine</t>
  </si>
  <si>
    <t>2576-9456</t>
  </si>
  <si>
    <t>2475-7241</t>
  </si>
  <si>
    <t>Journal of Applied Logics-IfCoLoG Journal of Logics and their Applications</t>
  </si>
  <si>
    <t>2631-9810</t>
  </si>
  <si>
    <t>2631-9829</t>
  </si>
  <si>
    <t>Journal of Applied Mathematics</t>
  </si>
  <si>
    <t>1110-757X</t>
  </si>
  <si>
    <t>1687-0042</t>
  </si>
  <si>
    <t>Journal of Applied Mathematics &amp; Informatics</t>
  </si>
  <si>
    <t>2734-1194</t>
  </si>
  <si>
    <t>2234-8417</t>
  </si>
  <si>
    <t>Journal of Applied Mathematics and Computational Mechanics</t>
  </si>
  <si>
    <t>2299-9965</t>
  </si>
  <si>
    <t>2353-0588</t>
  </si>
  <si>
    <t>Journal of Applied Mathematics Statistics and Informatics</t>
  </si>
  <si>
    <t>1336-9180</t>
  </si>
  <si>
    <t>1339-0015</t>
  </si>
  <si>
    <t>Journal of Applied Philosophy</t>
  </si>
  <si>
    <t>1468-5930</t>
  </si>
  <si>
    <t>Journal of Applied Physiology</t>
  </si>
  <si>
    <t>JOURNAL OF APPLIED PSYCHOLOGY</t>
  </si>
  <si>
    <t>0021-9010</t>
  </si>
  <si>
    <t>1939-1854</t>
  </si>
  <si>
    <t>Journal of Applied Research in Higher Education</t>
  </si>
  <si>
    <t>2050-7003</t>
  </si>
  <si>
    <t>1758-1184</t>
  </si>
  <si>
    <t>JOURNAL OF APPLIED RESEARCH IN INTELLECTUAL DISABILITIES</t>
  </si>
  <si>
    <t>1360-2322</t>
  </si>
  <si>
    <t>1468-3148</t>
  </si>
  <si>
    <t>Journal of Applied Research in Memory and Cognition</t>
  </si>
  <si>
    <t>2211-3681</t>
  </si>
  <si>
    <t>2211-369X</t>
  </si>
  <si>
    <t>Journal of Applied School Psychology</t>
  </si>
  <si>
    <t>1537-7903</t>
  </si>
  <si>
    <t>1537-7911</t>
  </si>
  <si>
    <t>Journal of Applied Security Research</t>
  </si>
  <si>
    <t>1936-1610</t>
  </si>
  <si>
    <t>1936-1629</t>
  </si>
  <si>
    <t>JOURNAL OF APPLIED SOCIAL PSYCHOLOGY</t>
  </si>
  <si>
    <t>0021-9029</t>
  </si>
  <si>
    <t>1559-1816</t>
  </si>
  <si>
    <t>Journal of Applied Sport Management</t>
  </si>
  <si>
    <t>2327-0179</t>
  </si>
  <si>
    <t>2327-0187</t>
  </si>
  <si>
    <t>Journal of Applied Water Engineering and Research</t>
  </si>
  <si>
    <t>2324-9676</t>
  </si>
  <si>
    <t>Journal of Arab &amp; Muslim Media Research</t>
  </si>
  <si>
    <t>1751-9411</t>
  </si>
  <si>
    <t>1751-942X</t>
  </si>
  <si>
    <t>JOURNAL OF ARABIC LITERATURE</t>
  </si>
  <si>
    <t>0085-2376</t>
  </si>
  <si>
    <t>1570-064X</t>
  </si>
  <si>
    <t>JOURNAL OF ARCHAEOLOGICAL METHOD AND THEORY</t>
  </si>
  <si>
    <t>1072-5369</t>
  </si>
  <si>
    <t>1573-7764</t>
  </si>
  <si>
    <t>JOURNAL OF ARCHAEOLOGICAL RESEARCH</t>
  </si>
  <si>
    <t>1059-0161</t>
  </si>
  <si>
    <t>1573-7756</t>
  </si>
  <si>
    <t>Journal of Archaeological Science-Reports</t>
  </si>
  <si>
    <t>2352-409X</t>
  </si>
  <si>
    <t>Journal of Architectural Conservation</t>
  </si>
  <si>
    <t>1355-6207</t>
  </si>
  <si>
    <t>2326-6384</t>
  </si>
  <si>
    <t>JOURNAL OF ARCHITECTURAL EDUCATION</t>
  </si>
  <si>
    <t>1046-4883</t>
  </si>
  <si>
    <t>1531-314X</t>
  </si>
  <si>
    <t>Journal of Architectural Engineering</t>
  </si>
  <si>
    <t>1076-0431</t>
  </si>
  <si>
    <t>1943-5568</t>
  </si>
  <si>
    <t>Journal of Architecture and Planning -King Saud University</t>
  </si>
  <si>
    <t>1018-3604</t>
  </si>
  <si>
    <t>Journal of Argumentation in Context</t>
  </si>
  <si>
    <t>2211-4742</t>
  </si>
  <si>
    <t>2211-4750</t>
  </si>
  <si>
    <t>Journal of Arrhythmia</t>
  </si>
  <si>
    <t>1880-4276</t>
  </si>
  <si>
    <t>1883-2148</t>
  </si>
  <si>
    <t>Journal of Art History-Sanat Tarihi Yilligi</t>
  </si>
  <si>
    <t>0579-4080</t>
  </si>
  <si>
    <t>2717-6940</t>
  </si>
  <si>
    <t>Journal of Asia Business Studies</t>
  </si>
  <si>
    <t>1558-7894</t>
  </si>
  <si>
    <t>1559-2243</t>
  </si>
  <si>
    <t>Journal of Asia TEFL</t>
  </si>
  <si>
    <t>1738-3102</t>
  </si>
  <si>
    <t>2466-1511</t>
  </si>
  <si>
    <t>JOURNAL OF ASIAN AND AFRICAN STUDIES</t>
  </si>
  <si>
    <t>0021-9096</t>
  </si>
  <si>
    <t>1745-2538</t>
  </si>
  <si>
    <t>Journal of Asian Business and Economic Studies</t>
  </si>
  <si>
    <t>2515-964X</t>
  </si>
  <si>
    <t>Journal of Asian Earth Sciences-X</t>
  </si>
  <si>
    <t>2590-0560</t>
  </si>
  <si>
    <t>Journal of Asian Economics</t>
  </si>
  <si>
    <t>1049-0078</t>
  </si>
  <si>
    <t>1873-7927</t>
  </si>
  <si>
    <t>JOURNAL OF ASIAN HISTORY</t>
  </si>
  <si>
    <t>0021-910X</t>
  </si>
  <si>
    <t>Journal of Asian Pacific Communication</t>
  </si>
  <si>
    <t>0957-6851</t>
  </si>
  <si>
    <t>1569-9838</t>
  </si>
  <si>
    <t>Journal of Asian Public Policy</t>
  </si>
  <si>
    <t>1751-6234</t>
  </si>
  <si>
    <t>1751-6242</t>
  </si>
  <si>
    <t>Journal of Asian Security and International Affairs</t>
  </si>
  <si>
    <t>2347-7970</t>
  </si>
  <si>
    <t>2349-0039</t>
  </si>
  <si>
    <t>Journal of Asia-Pacific Pop Culture</t>
  </si>
  <si>
    <t>2380-7679</t>
  </si>
  <si>
    <t>2380-7687</t>
  </si>
  <si>
    <t>Journal of Asset Management</t>
  </si>
  <si>
    <t>1470-8272</t>
  </si>
  <si>
    <t>1479-179X</t>
  </si>
  <si>
    <t>Journal of Astronomical History and Heritage</t>
  </si>
  <si>
    <t>1440-2807</t>
  </si>
  <si>
    <t>Journal of Audiology and Otology</t>
  </si>
  <si>
    <t>2384-1621</t>
  </si>
  <si>
    <t>2384-1710</t>
  </si>
  <si>
    <t>Journal of Australian Political Economy</t>
  </si>
  <si>
    <t>0156-5826</t>
  </si>
  <si>
    <t>1839-3675</t>
  </si>
  <si>
    <t>Journal of Australian Studies</t>
  </si>
  <si>
    <t>1444-3058</t>
  </si>
  <si>
    <t>1835-6419</t>
  </si>
  <si>
    <t>Journal of Austrian Studies</t>
  </si>
  <si>
    <t>2165-669X</t>
  </si>
  <si>
    <t>2327-1809</t>
  </si>
  <si>
    <t>JOURNAL OF AUTISM AND DEVELOPMENTAL DISORDERS</t>
  </si>
  <si>
    <t>0162-3257</t>
  </si>
  <si>
    <t>1573-3432</t>
  </si>
  <si>
    <t>JOURNAL OF AVIAN MEDICINE AND SURGERY</t>
  </si>
  <si>
    <t>1082-6742</t>
  </si>
  <si>
    <t>1938-2871</t>
  </si>
  <si>
    <t>Journal of Ayurveda and Integrative Medicine</t>
  </si>
  <si>
    <t>0975-9476</t>
  </si>
  <si>
    <t>0976-2809</t>
  </si>
  <si>
    <t>Journal of Balkan and Near Eastern Studies</t>
  </si>
  <si>
    <t>1944-8953</t>
  </si>
  <si>
    <t>1944-8961</t>
  </si>
  <si>
    <t>Journal of Baltic Science Education</t>
  </si>
  <si>
    <t>1648-3898</t>
  </si>
  <si>
    <t>JOURNAL OF BALTIC STUDIES</t>
  </si>
  <si>
    <t>0162-9778</t>
  </si>
  <si>
    <t>1751-7877</t>
  </si>
  <si>
    <t>JOURNAL OF BAND RESEARCH</t>
  </si>
  <si>
    <t>0021-9207</t>
  </si>
  <si>
    <t>JOURNAL OF BANKING &amp; FINANCE</t>
  </si>
  <si>
    <t>0378-4266</t>
  </si>
  <si>
    <t>1872-6372</t>
  </si>
  <si>
    <t>Journal of Banking and Finance Law and Practice</t>
  </si>
  <si>
    <t>1034-3040</t>
  </si>
  <si>
    <t>Journal of Banking Regulation</t>
  </si>
  <si>
    <t>1745-6452</t>
  </si>
  <si>
    <t>1750-2071</t>
  </si>
  <si>
    <t>Journal of Basic and Applied Zoology</t>
  </si>
  <si>
    <t>2090-9896</t>
  </si>
  <si>
    <t>2090-990X</t>
  </si>
  <si>
    <t>Journal of Basic and Clinical Health Sciences</t>
  </si>
  <si>
    <t>2458-8938</t>
  </si>
  <si>
    <t>2564-7288</t>
  </si>
  <si>
    <t>JOURNAL OF BECKETT STUDIES</t>
  </si>
  <si>
    <t>0309-5207</t>
  </si>
  <si>
    <t>1759-7811</t>
  </si>
  <si>
    <t>JOURNAL OF BEHAVIOR THERAPY AND EXPERIMENTAL PSYCHIATRY</t>
  </si>
  <si>
    <t>0005-7916</t>
  </si>
  <si>
    <t>1873-7943</t>
  </si>
  <si>
    <t>Journal of Behavioral and Cognitive Therapy</t>
  </si>
  <si>
    <t>2589-9791</t>
  </si>
  <si>
    <t>Journal of Behavioral and Experimental Economics</t>
  </si>
  <si>
    <t>2214-8043</t>
  </si>
  <si>
    <t>2214-8051</t>
  </si>
  <si>
    <t>Journal of Behavioral and Experimental Finance</t>
  </si>
  <si>
    <t>2214-6350</t>
  </si>
  <si>
    <t>2214-6369</t>
  </si>
  <si>
    <t>JOURNAL OF BEHAVIORAL DECISION MAKING</t>
  </si>
  <si>
    <t>0894-3257</t>
  </si>
  <si>
    <t>1099-0771</t>
  </si>
  <si>
    <t>Journal of Behavioral Education</t>
  </si>
  <si>
    <t>1053-0819</t>
  </si>
  <si>
    <t>1573-3513</t>
  </si>
  <si>
    <t>Journal of Behavioral Finance</t>
  </si>
  <si>
    <t>1542-7560</t>
  </si>
  <si>
    <t>1542-7579</t>
  </si>
  <si>
    <t>JOURNAL OF BEHAVIORAL MEDICINE</t>
  </si>
  <si>
    <t>0160-7715</t>
  </si>
  <si>
    <t>1573-3521</t>
  </si>
  <si>
    <t>Journal of Behavioral Science</t>
  </si>
  <si>
    <t>1906-4675</t>
  </si>
  <si>
    <t>Journal of Behcet Uz Childrens Hospital</t>
  </si>
  <si>
    <t>2822-4469</t>
  </si>
  <si>
    <t>Journal of Belgian History-Revue Belge d Histoire Contemporaine-Belgisch Tijdschrift voor Nieuwste Geschiedenis</t>
  </si>
  <si>
    <t>0035-0869</t>
  </si>
  <si>
    <t>Journal of Beliefs &amp; Values-Studies in Religion &amp; Education</t>
  </si>
  <si>
    <t>1361-7672</t>
  </si>
  <si>
    <t>1469-9362</t>
  </si>
  <si>
    <t>Journal of Benefit-Cost Analysis</t>
  </si>
  <si>
    <t>2194-5888</t>
  </si>
  <si>
    <t>2152-2812</t>
  </si>
  <si>
    <t>JOURNAL OF BIBLICAL LITERATURE</t>
  </si>
  <si>
    <t>0021-9231</t>
  </si>
  <si>
    <t>1934-3876</t>
  </si>
  <si>
    <t>Journal of Biological Research-Bollettino della Societa Italiana di Biologia Sperimentale</t>
  </si>
  <si>
    <t>1826-8838</t>
  </si>
  <si>
    <t>2284-0230</t>
  </si>
  <si>
    <t>Journal of Biologically Active Products from Nature</t>
  </si>
  <si>
    <t>2231-1866</t>
  </si>
  <si>
    <t>2231-1874</t>
  </si>
  <si>
    <t>Journal of Biomedical Research</t>
  </si>
  <si>
    <t>1674-8301</t>
  </si>
  <si>
    <t>1876-4819</t>
  </si>
  <si>
    <t>Journal of Biomimetics Biomaterials and Biomedical Engineering</t>
  </si>
  <si>
    <t>2296-9837</t>
  </si>
  <si>
    <t>2296-9845</t>
  </si>
  <si>
    <t>Journal of Bioresources and Bioproducts</t>
  </si>
  <si>
    <t>2097-2415</t>
  </si>
  <si>
    <t>2369-9698</t>
  </si>
  <si>
    <t>JOURNAL OF BIOSOCIAL SCIENCE</t>
  </si>
  <si>
    <t>0021-9320</t>
  </si>
  <si>
    <t>1469-7599</t>
  </si>
  <si>
    <t>Journal of Bisexuality</t>
  </si>
  <si>
    <t>1529-9716</t>
  </si>
  <si>
    <t>1529-9724</t>
  </si>
  <si>
    <t>Journal of Black Psychology</t>
  </si>
  <si>
    <t>0095-7984</t>
  </si>
  <si>
    <t>1552-4558</t>
  </si>
  <si>
    <t>Journal of Blood Medicine</t>
  </si>
  <si>
    <t>1179-2736</t>
  </si>
  <si>
    <t>JOURNAL OF BODYWORK AND MOVEMENT THERAPIES</t>
  </si>
  <si>
    <t>1360-8592</t>
  </si>
  <si>
    <t>1532-9283</t>
  </si>
  <si>
    <t>Journal Of Bone And Joint Infection</t>
  </si>
  <si>
    <t>2206-3552</t>
  </si>
  <si>
    <t>Journal of Borderlands Studies</t>
  </si>
  <si>
    <t>0886-5655</t>
  </si>
  <si>
    <t>2159-1229</t>
  </si>
  <si>
    <t>Journal of Brachial Plexus and Peripheral Nerve Injury</t>
  </si>
  <si>
    <t>1749-7221</t>
  </si>
  <si>
    <t>Journal of Brand Management</t>
  </si>
  <si>
    <t>1350-231X</t>
  </si>
  <si>
    <t>1479-1803</t>
  </si>
  <si>
    <t>Journal of Breast Imaging</t>
  </si>
  <si>
    <t>2631-6110</t>
  </si>
  <si>
    <t>2631-6129</t>
  </si>
  <si>
    <t>Journal of British and Irish Innovative Poetry</t>
  </si>
  <si>
    <t>1758-2733</t>
  </si>
  <si>
    <t>1758-972X</t>
  </si>
  <si>
    <t>Journal of British Cinema and Television</t>
  </si>
  <si>
    <t>1743-4521</t>
  </si>
  <si>
    <t>1755-1714</t>
  </si>
  <si>
    <t>JOURNAL OF BROADCASTING &amp; ELECTRONIC MEDIA</t>
  </si>
  <si>
    <t>0883-8151</t>
  </si>
  <si>
    <t>1550-6878</t>
  </si>
  <si>
    <t>Journal of Bronchology &amp; Interventional Pulmonology</t>
  </si>
  <si>
    <t>1944-6586</t>
  </si>
  <si>
    <t>1948-8270</t>
  </si>
  <si>
    <t>Journal of Business &amp; Finance Librarianship</t>
  </si>
  <si>
    <t>0896-3568</t>
  </si>
  <si>
    <t>1547-0644</t>
  </si>
  <si>
    <t>JOURNAL OF BUSINESS &amp; INDUSTRIAL MARKETING</t>
  </si>
  <si>
    <t>0885-8624</t>
  </si>
  <si>
    <t>2052-1189</t>
  </si>
  <si>
    <t>Journal of Business Analytics</t>
  </si>
  <si>
    <t>2573-234X</t>
  </si>
  <si>
    <t>2573-2358</t>
  </si>
  <si>
    <t>JOURNAL OF BUSINESS AND PSYCHOLOGY</t>
  </si>
  <si>
    <t>0889-3268</t>
  </si>
  <si>
    <t>1573-353X</t>
  </si>
  <si>
    <t>JOURNAL OF BUSINESS AND TECHNICAL COMMUNICATION</t>
  </si>
  <si>
    <t>1050-6519</t>
  </si>
  <si>
    <t>1552-4574</t>
  </si>
  <si>
    <t>Journal of Business Economics and Management</t>
  </si>
  <si>
    <t>1611-1699</t>
  </si>
  <si>
    <t>2029-4433</t>
  </si>
  <si>
    <t>JOURNAL OF BUSINESS ETHICS</t>
  </si>
  <si>
    <t>0167-4544</t>
  </si>
  <si>
    <t>1573-0697</t>
  </si>
  <si>
    <t>Journal of Business Finance &amp; Accounting</t>
  </si>
  <si>
    <t>0306-686X</t>
  </si>
  <si>
    <t>1468-5957</t>
  </si>
  <si>
    <t>Journal of Business Logistics</t>
  </si>
  <si>
    <t>0735-3766</t>
  </si>
  <si>
    <t>2158-1592</t>
  </si>
  <si>
    <t>Journal of Business Research</t>
  </si>
  <si>
    <t>0148-2963</t>
  </si>
  <si>
    <t>1873-7978</t>
  </si>
  <si>
    <t>JOURNAL OF BUSINESS VENTURING</t>
  </si>
  <si>
    <t>0883-9026</t>
  </si>
  <si>
    <t>1873-2003</t>
  </si>
  <si>
    <t>Journal of Business-to-Business Marketing</t>
  </si>
  <si>
    <t>1051-712X</t>
  </si>
  <si>
    <t>1547-0628</t>
  </si>
  <si>
    <t>JOURNAL OF CANADIAN STUDIES-REVUE D ETUDES CANADIENNES</t>
  </si>
  <si>
    <t>0021-9495</t>
  </si>
  <si>
    <t>1911-0251</t>
  </si>
  <si>
    <t>Journal of Cancer Metastasis and Treatment</t>
  </si>
  <si>
    <t>2394-4722</t>
  </si>
  <si>
    <t>2454-2857</t>
  </si>
  <si>
    <t>Journal of Cancer Policy</t>
  </si>
  <si>
    <t>2213-5383</t>
  </si>
  <si>
    <t>Journal of Cancer Prevention</t>
  </si>
  <si>
    <t>2288-3649</t>
  </si>
  <si>
    <t>2288-3657</t>
  </si>
  <si>
    <t>Journal of Cannabis Research</t>
  </si>
  <si>
    <t>2522-5782</t>
  </si>
  <si>
    <t>Journal of Cardiovascular Echography</t>
  </si>
  <si>
    <t>2211-4122</t>
  </si>
  <si>
    <t>2347-193X</t>
  </si>
  <si>
    <t>JOURNAL OF CAREER ASSESSMENT</t>
  </si>
  <si>
    <t>1069-0727</t>
  </si>
  <si>
    <t>1552-4590</t>
  </si>
  <si>
    <t>JOURNAL OF CAREER DEVELOPMENT</t>
  </si>
  <si>
    <t>0894-8453</t>
  </si>
  <si>
    <t>1556-0856</t>
  </si>
  <si>
    <t>Journal of Cellular Automata</t>
  </si>
  <si>
    <t>1557-5969</t>
  </si>
  <si>
    <t>1557-5977</t>
  </si>
  <si>
    <t>Journal of Central Banking Theory and Practice</t>
  </si>
  <si>
    <t>1800-9581</t>
  </si>
  <si>
    <t>2336-9205</t>
  </si>
  <si>
    <t>Journal of Central Nervous System Disease</t>
  </si>
  <si>
    <t>1179-5735</t>
  </si>
  <si>
    <t>Journal of Ceramic Science and Technology</t>
  </si>
  <si>
    <t>2190-9385</t>
  </si>
  <si>
    <t>JOURNAL OF CHANGE MANAGEMENT</t>
  </si>
  <si>
    <t>1469-7017</t>
  </si>
  <si>
    <t>1479-1811</t>
  </si>
  <si>
    <t>Journal of Chemical Metrology</t>
  </si>
  <si>
    <t>1307-6183</t>
  </si>
  <si>
    <t>Journal of Chemistry and Technologies</t>
  </si>
  <si>
    <t>2663-2934</t>
  </si>
  <si>
    <t>2663-2942</t>
  </si>
  <si>
    <t>Journal of Child &amp; Adolescent Trauma</t>
  </si>
  <si>
    <t>1936-1521</t>
  </si>
  <si>
    <t>1936-153X</t>
  </si>
  <si>
    <t>Journal of Child and Adolescent Mental Health</t>
  </si>
  <si>
    <t>1728-0583</t>
  </si>
  <si>
    <t>1728-0591</t>
  </si>
  <si>
    <t>Journal of Child and Adolescent Psychiatric Nursing</t>
  </si>
  <si>
    <t>1073-6077</t>
  </si>
  <si>
    <t>1744-6171</t>
  </si>
  <si>
    <t>Journal of Child and Family Studies</t>
  </si>
  <si>
    <t>1062-1024</t>
  </si>
  <si>
    <t>1573-2843</t>
  </si>
  <si>
    <t>JOURNAL OF CHILD LANGUAGE</t>
  </si>
  <si>
    <t>0305-0009</t>
  </si>
  <si>
    <t>1469-7602</t>
  </si>
  <si>
    <t>Journal of Child Science</t>
  </si>
  <si>
    <t>2474-5871</t>
  </si>
  <si>
    <t>Journal of Child Sexual Abuse</t>
  </si>
  <si>
    <t>1053-8712</t>
  </si>
  <si>
    <t>1547-0679</t>
  </si>
  <si>
    <t>Journal of Childhood Studies</t>
  </si>
  <si>
    <t>2371-4107</t>
  </si>
  <si>
    <t>2371-4115</t>
  </si>
  <si>
    <t>Journal of Children and Media</t>
  </si>
  <si>
    <t>1748-2798</t>
  </si>
  <si>
    <t>1748-2801</t>
  </si>
  <si>
    <t>Journal of Childrens Services</t>
  </si>
  <si>
    <t>1746-6660</t>
  </si>
  <si>
    <t>2042-8677</t>
  </si>
  <si>
    <t>Journal of China Tourism Research</t>
  </si>
  <si>
    <t>1938-8160</t>
  </si>
  <si>
    <t>1938-8179</t>
  </si>
  <si>
    <t>Journal of Chinese Cinemas</t>
  </si>
  <si>
    <t>1750-8061</t>
  </si>
  <si>
    <t>1750-807X</t>
  </si>
  <si>
    <t>Journal of Chinese Economic and Business Studies</t>
  </si>
  <si>
    <t>1476-5284</t>
  </si>
  <si>
    <t>1476-5292</t>
  </si>
  <si>
    <t>Journal of Chinese Economic and Foreign Trade Studies</t>
  </si>
  <si>
    <t>1754-4408</t>
  </si>
  <si>
    <t>1754-4416</t>
  </si>
  <si>
    <t>Journal of Chinese Governance</t>
  </si>
  <si>
    <t>2381-2346</t>
  </si>
  <si>
    <t>2381-2354</t>
  </si>
  <si>
    <t>Journal of Chinese Human Resources Management</t>
  </si>
  <si>
    <t>2040-8005</t>
  </si>
  <si>
    <t>2040-8013</t>
  </si>
  <si>
    <t>JOURNAL OF CHINESE LINGUISTICS</t>
  </si>
  <si>
    <t>0091-3723</t>
  </si>
  <si>
    <t>Journal of Chinese Literature and Culture</t>
  </si>
  <si>
    <t>2329-0048</t>
  </si>
  <si>
    <t>2329-0056</t>
  </si>
  <si>
    <t>Journal of Chinese Military History</t>
  </si>
  <si>
    <t>2212-7445</t>
  </si>
  <si>
    <t>2212-7453</t>
  </si>
  <si>
    <t>Journal of Chinese Overseas</t>
  </si>
  <si>
    <t>1793-0391</t>
  </si>
  <si>
    <t>1793-2548</t>
  </si>
  <si>
    <t>JOURNAL OF CHINESE PHILOSOPHY</t>
  </si>
  <si>
    <t>0301-8121</t>
  </si>
  <si>
    <t>1540-6253</t>
  </si>
  <si>
    <t>Journal of Chinese Political Science</t>
  </si>
  <si>
    <t>1080-6954</t>
  </si>
  <si>
    <t>1874-6357</t>
  </si>
  <si>
    <t>Journal of Chinese Religions</t>
  </si>
  <si>
    <t>0737-769X</t>
  </si>
  <si>
    <t>2050-8999</t>
  </si>
  <si>
    <t>Journal of Chinese Sociology</t>
  </si>
  <si>
    <t>2198-2635</t>
  </si>
  <si>
    <t>Journal of Chiropractic Education</t>
  </si>
  <si>
    <t>1042-5055</t>
  </si>
  <si>
    <t>2374-250X</t>
  </si>
  <si>
    <t>Journal of Choice Modelling</t>
  </si>
  <si>
    <t>1755-5345</t>
  </si>
  <si>
    <t>Journal of Christian Nursing</t>
  </si>
  <si>
    <t>0743-2550</t>
  </si>
  <si>
    <t>1931-7662</t>
  </si>
  <si>
    <t>JOURNAL OF CHURCH AND STATE</t>
  </si>
  <si>
    <t>0021-969X</t>
  </si>
  <si>
    <t>2040-4867</t>
  </si>
  <si>
    <t>Journal of Civil Society</t>
  </si>
  <si>
    <t>1744-8689</t>
  </si>
  <si>
    <t>1744-8697</t>
  </si>
  <si>
    <t>Journal of Classical Sociology</t>
  </si>
  <si>
    <t>1468-795X</t>
  </si>
  <si>
    <t>1741-2897</t>
  </si>
  <si>
    <t>Journal of Classics Teaching</t>
  </si>
  <si>
    <t>1741-7627</t>
  </si>
  <si>
    <t>2058-6310</t>
  </si>
  <si>
    <t>Journal of Climate Change</t>
  </si>
  <si>
    <t>2395-7611</t>
  </si>
  <si>
    <t>2395-7697</t>
  </si>
  <si>
    <t>Journal of Clinical and Diagnostic Research</t>
  </si>
  <si>
    <t>2249-782X</t>
  </si>
  <si>
    <t>0973-709X</t>
  </si>
  <si>
    <t>Journal of Clinical and Experimental Hematopathology</t>
  </si>
  <si>
    <t>1346-4280</t>
  </si>
  <si>
    <t>1880-9952</t>
  </si>
  <si>
    <t>Journal of Clinical and Experimental Hepatology</t>
  </si>
  <si>
    <t>0973-6883</t>
  </si>
  <si>
    <t>2213-3453</t>
  </si>
  <si>
    <t>Journal of Clinical and Translational Endocrinology</t>
  </si>
  <si>
    <t>2214-6237</t>
  </si>
  <si>
    <t>Journal of Clinical and Translational Science</t>
  </si>
  <si>
    <t>2059-8661</t>
  </si>
  <si>
    <t>JOURNAL OF CLINICAL CHILD AND ADOLESCENT PSYCHOLOGY</t>
  </si>
  <si>
    <t>1537-4416</t>
  </si>
  <si>
    <t>1537-4424</t>
  </si>
  <si>
    <t>Journal of Clinical Imaging Science</t>
  </si>
  <si>
    <t>2156-7514</t>
  </si>
  <si>
    <t>2156-5597</t>
  </si>
  <si>
    <t>Journal of Clinical Medicine Research-Canada</t>
  </si>
  <si>
    <t>1918-3003</t>
  </si>
  <si>
    <t>1918-3011</t>
  </si>
  <si>
    <t>Journal of Clinical Neonatology</t>
  </si>
  <si>
    <t>2249-4847</t>
  </si>
  <si>
    <t>1658-6093</t>
  </si>
  <si>
    <t>Journal of Clinical Obstetrics and Gynecology</t>
  </si>
  <si>
    <t>2619-9467</t>
  </si>
  <si>
    <t>JOURNAL OF CLINICAL PSYCHOLOGY</t>
  </si>
  <si>
    <t>0021-9762</t>
  </si>
  <si>
    <t>1097-4679</t>
  </si>
  <si>
    <t>JOURNAL OF CLINICAL PSYCHOLOGY IN MEDICAL SETTINGS</t>
  </si>
  <si>
    <t>1068-9583</t>
  </si>
  <si>
    <t>1573-3572</t>
  </si>
  <si>
    <t>Journal of Clinical Sciences</t>
  </si>
  <si>
    <t>2468-6859</t>
  </si>
  <si>
    <t>2408-7408</t>
  </si>
  <si>
    <t>Journal of Clinical Sport Psychology</t>
  </si>
  <si>
    <t>1932-9261</t>
  </si>
  <si>
    <t>1932-927X</t>
  </si>
  <si>
    <t>Journal of Clinical Tuberculosis and Other Mycobacterial Diseases</t>
  </si>
  <si>
    <t>2405-5794</t>
  </si>
  <si>
    <t>Journal of Clinical Urology</t>
  </si>
  <si>
    <t>2051-4158</t>
  </si>
  <si>
    <t>2051-4166</t>
  </si>
  <si>
    <t>Journal of Clinical Virology Plus</t>
  </si>
  <si>
    <t>2667-0380</t>
  </si>
  <si>
    <t>Journal of Cognition and Development</t>
  </si>
  <si>
    <t>1524-8372</t>
  </si>
  <si>
    <t>1532-7647</t>
  </si>
  <si>
    <t>Journal of Cognitive Engineering and Decision Making</t>
  </si>
  <si>
    <t>1555-3434</t>
  </si>
  <si>
    <t>2169-5032</t>
  </si>
  <si>
    <t>Journal of Cognitive Enhancement</t>
  </si>
  <si>
    <t>2509-3290</t>
  </si>
  <si>
    <t>2509-3304</t>
  </si>
  <si>
    <t>Journal of Cognitive Psychology</t>
  </si>
  <si>
    <t>2044-5911</t>
  </si>
  <si>
    <t>2044-592X</t>
  </si>
  <si>
    <t>Journal of Cognitive Psychotherapy</t>
  </si>
  <si>
    <t>0889-8391</t>
  </si>
  <si>
    <t>1938-887X</t>
  </si>
  <si>
    <t>Journal of Cognitive Science</t>
  </si>
  <si>
    <t>1598-2327</t>
  </si>
  <si>
    <t>Journal of College of Sharia and Islamic Studies</t>
  </si>
  <si>
    <t>2305-5545</t>
  </si>
  <si>
    <t>2523-1715</t>
  </si>
  <si>
    <t>JOURNAL OF COLLEGE STUDENT DEVELOPMENT</t>
  </si>
  <si>
    <t>0897-5264</t>
  </si>
  <si>
    <t>1543-3382</t>
  </si>
  <si>
    <t>Journal of College Student Retention-Research Theory &amp; Practice</t>
  </si>
  <si>
    <t>1521-0251</t>
  </si>
  <si>
    <t>1541-4167</t>
  </si>
  <si>
    <t>Journal of Combinatorics</t>
  </si>
  <si>
    <t>2156-3527</t>
  </si>
  <si>
    <t>2150-959X</t>
  </si>
  <si>
    <t>Journal of Combustion</t>
  </si>
  <si>
    <t>2090-1968</t>
  </si>
  <si>
    <t>2090-1976</t>
  </si>
  <si>
    <t>Journal of Commodity Markets</t>
  </si>
  <si>
    <t>2405-8513</t>
  </si>
  <si>
    <t>2405-8505</t>
  </si>
  <si>
    <t>JOURNAL OF COMMONWEALTH LITERATURE</t>
  </si>
  <si>
    <t>0021-9894</t>
  </si>
  <si>
    <t>1741-6442</t>
  </si>
  <si>
    <t>JOURNAL OF COMMUNICATION</t>
  </si>
  <si>
    <t>0021-9916</t>
  </si>
  <si>
    <t>1460-2466</t>
  </si>
  <si>
    <t>Journal of Communication Inquiry</t>
  </si>
  <si>
    <t>0196-8599</t>
  </si>
  <si>
    <t>1552-4612</t>
  </si>
  <si>
    <t>Journal of Communication Management</t>
  </si>
  <si>
    <t>1363-254X</t>
  </si>
  <si>
    <t>1478-0852</t>
  </si>
  <si>
    <t>JOURNAL OF COMMUNICATIONS TECHNOLOGY AND ELECTRONICS</t>
  </si>
  <si>
    <t>1064-2269</t>
  </si>
  <si>
    <t>1555-6557</t>
  </si>
  <si>
    <t>JOURNAL OF COMMUNITY &amp; APPLIED SOCIAL PSYCHOLOGY</t>
  </si>
  <si>
    <t>1052-9284</t>
  </si>
  <si>
    <t>1099-1298</t>
  </si>
  <si>
    <t>Journal of Community Genetics</t>
  </si>
  <si>
    <t>1868-310X</t>
  </si>
  <si>
    <t>1868-6001</t>
  </si>
  <si>
    <t>JOURNAL OF COMMUNITY HEALTH</t>
  </si>
  <si>
    <t>0094-5145</t>
  </si>
  <si>
    <t>1573-3610</t>
  </si>
  <si>
    <t>Journal of Community Hospital Internal Medicine Perspectives</t>
  </si>
  <si>
    <t>2000-9666</t>
  </si>
  <si>
    <t>Journal of Community Practice</t>
  </si>
  <si>
    <t>1070-5422</t>
  </si>
  <si>
    <t>1543-3706</t>
  </si>
  <si>
    <t>JOURNAL OF COMMUNITY PSYCHOLOGY</t>
  </si>
  <si>
    <t>0090-4392</t>
  </si>
  <si>
    <t>1520-6629</t>
  </si>
  <si>
    <t>JOURNAL OF COMPARATIVE ECONOMICS</t>
  </si>
  <si>
    <t>0147-5967</t>
  </si>
  <si>
    <t>1095-7227</t>
  </si>
  <si>
    <t>JOURNAL OF COMPARATIVE FAMILY STUDIES</t>
  </si>
  <si>
    <t>0047-2328</t>
  </si>
  <si>
    <t>1929-9850</t>
  </si>
  <si>
    <t>Journal of Comparative Germanic Linguistics</t>
  </si>
  <si>
    <t>1383-4924</t>
  </si>
  <si>
    <t>1572-8552</t>
  </si>
  <si>
    <t>Journal of Comparative Policy Analysis</t>
  </si>
  <si>
    <t>1387-6988</t>
  </si>
  <si>
    <t>1572-5448</t>
  </si>
  <si>
    <t>Journal of Comparative Politics</t>
  </si>
  <si>
    <t>1338-1385</t>
  </si>
  <si>
    <t>Journal of Competition Law &amp; Economics</t>
  </si>
  <si>
    <t>1744-6414</t>
  </si>
  <si>
    <t>1744-6422</t>
  </si>
  <si>
    <t>Journal of Competitiveness</t>
  </si>
  <si>
    <t>1804-171X</t>
  </si>
  <si>
    <t>1804-1728</t>
  </si>
  <si>
    <t>Journal of Composites Science</t>
  </si>
  <si>
    <t>2504-477X</t>
  </si>
  <si>
    <t>Journal of Computational Applied Mechanics</t>
  </si>
  <si>
    <t>2423-6713</t>
  </si>
  <si>
    <t>2423-6705</t>
  </si>
  <si>
    <t>Journal of Computational Finance</t>
  </si>
  <si>
    <t>1460-1559</t>
  </si>
  <si>
    <t>1755-2850</t>
  </si>
  <si>
    <t>Journal of Computational Geometry</t>
  </si>
  <si>
    <t>1920-180X</t>
  </si>
  <si>
    <t>Journal of Computational Social Science</t>
  </si>
  <si>
    <t>2432-2717</t>
  </si>
  <si>
    <t>2432-2725</t>
  </si>
  <si>
    <t>JOURNAL OF COMPUTER ASSISTED LEARNING</t>
  </si>
  <si>
    <t>0266-4909</t>
  </si>
  <si>
    <t>1365-2729</t>
  </si>
  <si>
    <t>Journal of Computer Chemistry-Japan</t>
  </si>
  <si>
    <t>1347-1767</t>
  </si>
  <si>
    <t>1347-3824</t>
  </si>
  <si>
    <t>Journal of Computer Networks and Communications</t>
  </si>
  <si>
    <t>2090-7141</t>
  </si>
  <si>
    <t>2090-715X</t>
  </si>
  <si>
    <t>Journal of Computer Security</t>
  </si>
  <si>
    <t>0926-227X</t>
  </si>
  <si>
    <t>1875-8924</t>
  </si>
  <si>
    <t>Journal of Computer Virology and Hacking Techniques</t>
  </si>
  <si>
    <t>2263-8733</t>
  </si>
  <si>
    <t>Journal of Computer-Mediated Communication</t>
  </si>
  <si>
    <t>1083-6101</t>
  </si>
  <si>
    <t>Journal of Computers in Education</t>
  </si>
  <si>
    <t>2197-9987</t>
  </si>
  <si>
    <t>2197-9995</t>
  </si>
  <si>
    <t>Journal of Computing in Higher Education</t>
  </si>
  <si>
    <t>1042-1726</t>
  </si>
  <si>
    <t>1867-1233</t>
  </si>
  <si>
    <t>JOURNAL OF CONCHOLOGY</t>
  </si>
  <si>
    <t>0022-0019</t>
  </si>
  <si>
    <t>JOURNAL OF CONFLICT &amp; SECURITY LAW</t>
  </si>
  <si>
    <t>1467-7954</t>
  </si>
  <si>
    <t>1467-7962</t>
  </si>
  <si>
    <t>JOURNAL OF CONFLICT RESOLUTION</t>
  </si>
  <si>
    <t>0022-0027</t>
  </si>
  <si>
    <t>1552-8766</t>
  </si>
  <si>
    <t>JOURNAL OF CONSCIOUSNESS STUDIES</t>
  </si>
  <si>
    <t>1355-8250</t>
  </si>
  <si>
    <t>Journal of Conservation and Museum Studies</t>
  </si>
  <si>
    <t>2049-4572</t>
  </si>
  <si>
    <t>1364-0429</t>
  </si>
  <si>
    <t>JOURNAL OF CONSULTING AND CLINICAL PSYCHOLOGY</t>
  </si>
  <si>
    <t>0022-006X</t>
  </si>
  <si>
    <t>1939-2117</t>
  </si>
  <si>
    <t>JOURNAL OF CONSUMER AFFAIRS</t>
  </si>
  <si>
    <t>0022-0078</t>
  </si>
  <si>
    <t>1745-6606</t>
  </si>
  <si>
    <t>Journal of Consumer Behaviour</t>
  </si>
  <si>
    <t>1472-0817</t>
  </si>
  <si>
    <t>1479-1838</t>
  </si>
  <si>
    <t>Journal of Consumer Culture</t>
  </si>
  <si>
    <t>1469-5405</t>
  </si>
  <si>
    <t>1741-2900</t>
  </si>
  <si>
    <t>JOURNAL OF CONSUMER MARKETING</t>
  </si>
  <si>
    <t>0736-3761</t>
  </si>
  <si>
    <t>2052-1200</t>
  </si>
  <si>
    <t>JOURNAL OF CONSUMER POLICY</t>
  </si>
  <si>
    <t>0168-7034</t>
  </si>
  <si>
    <t>1573-0700</t>
  </si>
  <si>
    <t>JOURNAL OF CONSUMER PSYCHOLOGY</t>
  </si>
  <si>
    <t>1057-7408</t>
  </si>
  <si>
    <t>1532-7663</t>
  </si>
  <si>
    <t>JOURNAL OF CONSUMER RESEARCH</t>
  </si>
  <si>
    <t>0093-5301</t>
  </si>
  <si>
    <t>1537-5277</t>
  </si>
  <si>
    <t>Journal of Consumer Sciences</t>
  </si>
  <si>
    <t>Journal of Contemporary Accounting &amp; Economics</t>
  </si>
  <si>
    <t>1815-5669</t>
  </si>
  <si>
    <t>Journal of Contemporary Archaeology</t>
  </si>
  <si>
    <t>2051-3429</t>
  </si>
  <si>
    <t>2051-3437</t>
  </si>
  <si>
    <t>JOURNAL OF CONTEMPORARY ASIA</t>
  </si>
  <si>
    <t>0047-2336</t>
  </si>
  <si>
    <t>1752-7554</t>
  </si>
  <si>
    <t>Journal of Contemporary China</t>
  </si>
  <si>
    <t>1067-0564</t>
  </si>
  <si>
    <t>1469-9400</t>
  </si>
  <si>
    <t>Journal of Contemporary Chinese Art</t>
  </si>
  <si>
    <t>2051-7041</t>
  </si>
  <si>
    <t>2051-705X</t>
  </si>
  <si>
    <t>Journal of Contemporary Criminal Justice</t>
  </si>
  <si>
    <t>1043-9862</t>
  </si>
  <si>
    <t>1552-5406</t>
  </si>
  <si>
    <t>Journal of Contemporary Drama in English</t>
  </si>
  <si>
    <t>2195-0156</t>
  </si>
  <si>
    <t>2195-0164</t>
  </si>
  <si>
    <t>Journal of Contemporary East Asia Studies</t>
  </si>
  <si>
    <t>2476-1028</t>
  </si>
  <si>
    <t>2476-1036</t>
  </si>
  <si>
    <t>Journal of Contemporary European Studies</t>
  </si>
  <si>
    <t>1478-2804</t>
  </si>
  <si>
    <t>1478-2790</t>
  </si>
  <si>
    <t>Journal of Contemporary Mathematical Analysis-Armenian Academy of Sciences</t>
  </si>
  <si>
    <t>1068-3623</t>
  </si>
  <si>
    <t>1934-9416</t>
  </si>
  <si>
    <t>Journal of Contemporary Medical Sciences</t>
  </si>
  <si>
    <t>2413-0516</t>
  </si>
  <si>
    <t>Journal of Contemporary Painting</t>
  </si>
  <si>
    <t>2052-6695</t>
  </si>
  <si>
    <t>2052-6709</t>
  </si>
  <si>
    <t>JOURNAL OF CONTEMPORARY PSYCHOTHERAPY</t>
  </si>
  <si>
    <t>0022-0116</t>
  </si>
  <si>
    <t>1573-3564</t>
  </si>
  <si>
    <t>Journal of Contemporary Water Research &amp; Education</t>
  </si>
  <si>
    <t>1936-7031</t>
  </si>
  <si>
    <t>1936-704X</t>
  </si>
  <si>
    <t>Journal of Contextual Behavioral Science</t>
  </si>
  <si>
    <t>2212-1447</t>
  </si>
  <si>
    <t>2212-1455</t>
  </si>
  <si>
    <t>Journal of Contingencies and Crisis Management</t>
  </si>
  <si>
    <t>0966-0879</t>
  </si>
  <si>
    <t>1468-5973</t>
  </si>
  <si>
    <t>Journal of Continuing Higher Education</t>
  </si>
  <si>
    <t>0737-7363</t>
  </si>
  <si>
    <t>1948-4801</t>
  </si>
  <si>
    <t>Journal of Control and Decision</t>
  </si>
  <si>
    <t>2330-7706</t>
  </si>
  <si>
    <t>2330-7714</t>
  </si>
  <si>
    <t>Journal of Control Automation and Electrical Systems</t>
  </si>
  <si>
    <t>2195-3880</t>
  </si>
  <si>
    <t>2195-3899</t>
  </si>
  <si>
    <t>Journal of Control Science and Engineering</t>
  </si>
  <si>
    <t>1687-5249</t>
  </si>
  <si>
    <t>1687-5257</t>
  </si>
  <si>
    <t>Journal of Convention &amp; Event Tourism</t>
  </si>
  <si>
    <t>1547-0148</t>
  </si>
  <si>
    <t>1547-0156</t>
  </si>
  <si>
    <t>Journal of Co-operative Organization and Management</t>
  </si>
  <si>
    <t>2213-297X</t>
  </si>
  <si>
    <t>2213-2988</t>
  </si>
  <si>
    <t>Journal of Corporate Accounting and Finance</t>
  </si>
  <si>
    <t>1044-8136</t>
  </si>
  <si>
    <t>1097-0053</t>
  </si>
  <si>
    <t>JOURNAL OF CORPORATE FINANCE</t>
  </si>
  <si>
    <t>0929-1199</t>
  </si>
  <si>
    <t>1872-6313</t>
  </si>
  <si>
    <t>Journal of Corporate Law Studies</t>
  </si>
  <si>
    <t>1473-5970</t>
  </si>
  <si>
    <t>1757-8426</t>
  </si>
  <si>
    <t>Journal of Corporate Real Estate</t>
  </si>
  <si>
    <t>1463-001X</t>
  </si>
  <si>
    <t>1479-1048</t>
  </si>
  <si>
    <t>JOURNAL OF COSMETIC SCIENCE</t>
  </si>
  <si>
    <t>Journal of Cotton Research</t>
  </si>
  <si>
    <t>2096-5044</t>
  </si>
  <si>
    <t>2523-3254</t>
  </si>
  <si>
    <t>Journal of Cotton Science</t>
  </si>
  <si>
    <t>1523-6919</t>
  </si>
  <si>
    <t>1524-3303</t>
  </si>
  <si>
    <t>JOURNAL OF COUNSELING AND DEVELOPMENT</t>
  </si>
  <si>
    <t>0748-9633</t>
  </si>
  <si>
    <t>1556-6676</t>
  </si>
  <si>
    <t>JOURNAL OF COUNSELING PSYCHOLOGY</t>
  </si>
  <si>
    <t>0022-0167</t>
  </si>
  <si>
    <t>1939-2168</t>
  </si>
  <si>
    <t>Journal of Craniovertebral Junction and Spine</t>
  </si>
  <si>
    <t>0974-8237</t>
  </si>
  <si>
    <t>0976-9285</t>
  </si>
  <si>
    <t>JOURNAL OF CREATIVE BEHAVIOR</t>
  </si>
  <si>
    <t>0022-0175</t>
  </si>
  <si>
    <t>2162-6057</t>
  </si>
  <si>
    <t>JOURNAL OF CRIME &amp; JUSTICE</t>
  </si>
  <si>
    <t>0735-648X</t>
  </si>
  <si>
    <t>2158-9119</t>
  </si>
  <si>
    <t>JOURNAL OF CRIMINAL JUSTICE</t>
  </si>
  <si>
    <t>0047-2352</t>
  </si>
  <si>
    <t>1873-6203</t>
  </si>
  <si>
    <t>JOURNAL OF CRIMINAL JUSTICE EDUCATION</t>
  </si>
  <si>
    <t>1051-1253</t>
  </si>
  <si>
    <t>1745-9117</t>
  </si>
  <si>
    <t>Journal of Criminal Law</t>
  </si>
  <si>
    <t>0022-0183</t>
  </si>
  <si>
    <t>1740-5580</t>
  </si>
  <si>
    <t>JOURNAL OF CRIMINAL LAW &amp; CRIMINOLOGY</t>
  </si>
  <si>
    <t>0091-4169</t>
  </si>
  <si>
    <t>2160-0325</t>
  </si>
  <si>
    <t>Journal of Criminal Psychology</t>
  </si>
  <si>
    <t>2009-3829</t>
  </si>
  <si>
    <t>Journal of Criminology</t>
  </si>
  <si>
    <t>2633-8076</t>
  </si>
  <si>
    <t>2633-8084</t>
  </si>
  <si>
    <t>Journal of Critical &amp; Intensive Care</t>
  </si>
  <si>
    <t>2717-6428</t>
  </si>
  <si>
    <t>Journal of Critical Care Medicine</t>
  </si>
  <si>
    <t>2393-1809</t>
  </si>
  <si>
    <t>2393-1817</t>
  </si>
  <si>
    <t>Journal of Critical Realism</t>
  </si>
  <si>
    <t>1476-7430</t>
  </si>
  <si>
    <t>1572-5138</t>
  </si>
  <si>
    <t>Journal of Crop Improvement</t>
  </si>
  <si>
    <t>1542-7528</t>
  </si>
  <si>
    <t>1542-7536</t>
  </si>
  <si>
    <t>Journal of Cross-Cultural Gerontology</t>
  </si>
  <si>
    <t>0169-3816</t>
  </si>
  <si>
    <t>1573-0719</t>
  </si>
  <si>
    <t>JOURNAL OF CROSS-CULTURAL PSYCHOLOGY</t>
  </si>
  <si>
    <t>0022-0221</t>
  </si>
  <si>
    <t>1552-5422</t>
  </si>
  <si>
    <t>Journal of Culinary Science &amp; Technology</t>
  </si>
  <si>
    <t>1542-8052</t>
  </si>
  <si>
    <t>1542-8044</t>
  </si>
  <si>
    <t>Journal of Cultural Cognitive Science</t>
  </si>
  <si>
    <t>2520-100X</t>
  </si>
  <si>
    <t>2520-1018</t>
  </si>
  <si>
    <t>Journal of Cultural Economics</t>
  </si>
  <si>
    <t>0885-2545</t>
  </si>
  <si>
    <t>1573-6997</t>
  </si>
  <si>
    <t>Journal of Cultural Economy</t>
  </si>
  <si>
    <t>1753-0350</t>
  </si>
  <si>
    <t>1753-0369</t>
  </si>
  <si>
    <t>Journal of Cultural Geography</t>
  </si>
  <si>
    <t>0887-3631</t>
  </si>
  <si>
    <t>1940-6320</t>
  </si>
  <si>
    <t>Journal of Cultural Heritage Management and Sustainable Development</t>
  </si>
  <si>
    <t>2044-1266</t>
  </si>
  <si>
    <t>2044-1274</t>
  </si>
  <si>
    <t>Journal of Curatorial Studies</t>
  </si>
  <si>
    <t>2045-5836</t>
  </si>
  <si>
    <t>2045-5844</t>
  </si>
  <si>
    <t>Journal of Current Issues and Research In Advertising</t>
  </si>
  <si>
    <t>1064-1734</t>
  </si>
  <si>
    <t>2164-7313</t>
  </si>
  <si>
    <t>Journal of Current Southeast Asian Affairs</t>
  </si>
  <si>
    <t>1868-1034</t>
  </si>
  <si>
    <t>1868-4882</t>
  </si>
  <si>
    <t>JOURNAL OF CURRICULUM STUDIES</t>
  </si>
  <si>
    <t>0022-0272</t>
  </si>
  <si>
    <t>1366-5839</t>
  </si>
  <si>
    <t>Journal of Cybersecurity</t>
  </si>
  <si>
    <t>2057-2085</t>
  </si>
  <si>
    <t>2057-2093</t>
  </si>
  <si>
    <t>Journal of Dance &amp; Somatic Practices</t>
  </si>
  <si>
    <t>1757-1871</t>
  </si>
  <si>
    <t>1757-188X</t>
  </si>
  <si>
    <t>Journal of Dance Medicine &amp; Science</t>
  </si>
  <si>
    <t>1089-313X</t>
  </si>
  <si>
    <t>2374-8060</t>
  </si>
  <si>
    <t>Journal of Data and Information Science</t>
  </si>
  <si>
    <t>2096-157X</t>
  </si>
  <si>
    <t>2543-683X</t>
  </si>
  <si>
    <t>Journal of Deaf Studies and Deaf Education</t>
  </si>
  <si>
    <t>1081-4159</t>
  </si>
  <si>
    <t>1465-7325</t>
  </si>
  <si>
    <t>Journal of Decision Systems</t>
  </si>
  <si>
    <t>1246-0125</t>
  </si>
  <si>
    <t>2116-7052</t>
  </si>
  <si>
    <t>Journal of Defense Modeling and Simulation-Applications Methodology Technology-JDMS</t>
  </si>
  <si>
    <t>1548-5129</t>
  </si>
  <si>
    <t>1557-380X</t>
  </si>
  <si>
    <t>JOURNAL OF DEMOCRACY</t>
  </si>
  <si>
    <t>1045-5736</t>
  </si>
  <si>
    <t>1086-3214</t>
  </si>
  <si>
    <t>JOURNAL OF DENTISTRY FOR CHILDREN</t>
  </si>
  <si>
    <t>1551-8949</t>
  </si>
  <si>
    <t>1935-5068</t>
  </si>
  <si>
    <t>Journal of Dentistry Indonesia</t>
  </si>
  <si>
    <t>1693-9697</t>
  </si>
  <si>
    <t>2355-4800</t>
  </si>
  <si>
    <t>Journal of Derivatives</t>
  </si>
  <si>
    <t>1074-1240</t>
  </si>
  <si>
    <t>2168-8524</t>
  </si>
  <si>
    <t>Journal of Dermatology &amp; Dermatologic Surgery-JDDS</t>
  </si>
  <si>
    <t>2352-2410</t>
  </si>
  <si>
    <t>2352-2429</t>
  </si>
  <si>
    <t>Journal of Design History</t>
  </si>
  <si>
    <t>0952-4649</t>
  </si>
  <si>
    <t>1741-7279</t>
  </si>
  <si>
    <t>Journal of Destination Marketing &amp; Management</t>
  </si>
  <si>
    <t>2212-571X</t>
  </si>
  <si>
    <t>2212-5752</t>
  </si>
  <si>
    <t>Journal of Developing Societies</t>
  </si>
  <si>
    <t>0169-796X</t>
  </si>
  <si>
    <t>1745-2546</t>
  </si>
  <si>
    <t>JOURNAL OF DEVELOPMENT ECONOMICS</t>
  </si>
  <si>
    <t>0304-3878</t>
  </si>
  <si>
    <t>1872-6089</t>
  </si>
  <si>
    <t>Journal of Development Effectiveness</t>
  </si>
  <si>
    <t>1943-9342</t>
  </si>
  <si>
    <t>1943-9407</t>
  </si>
  <si>
    <t>JOURNAL OF DEVELOPMENT STUDIES</t>
  </si>
  <si>
    <t>0022-0388</t>
  </si>
  <si>
    <t>1743-9140</t>
  </si>
  <si>
    <t>Journal of Developmental and Life-Course Criminology</t>
  </si>
  <si>
    <t>2199-4641</t>
  </si>
  <si>
    <t>2199-465X</t>
  </si>
  <si>
    <t>JOURNAL OF DEVELOPMENTAL AND PHYSICAL DISABILITIES</t>
  </si>
  <si>
    <t>1056-263X</t>
  </si>
  <si>
    <t>1573-3580</t>
  </si>
  <si>
    <t>Journal of Developmental Biology</t>
  </si>
  <si>
    <t>2221-3759</t>
  </si>
  <si>
    <t>JOURNAL OF DHARMA</t>
  </si>
  <si>
    <t>0253-7222</t>
  </si>
  <si>
    <t>Journal of Diabetes and Metabolic Disorders</t>
  </si>
  <si>
    <t>2251-6581</t>
  </si>
  <si>
    <t>Journal of Diabetes Science and Technology</t>
  </si>
  <si>
    <t>1932-2968</t>
  </si>
  <si>
    <t>Journal of Diabetology</t>
  </si>
  <si>
    <t>2543-3288</t>
  </si>
  <si>
    <t>2078-7685</t>
  </si>
  <si>
    <t>JOURNAL OF DIAGNOSTIC MEDICAL SONOGRAPHY</t>
  </si>
  <si>
    <t>8756-4793</t>
  </si>
  <si>
    <t>1552-5430</t>
  </si>
  <si>
    <t>Journal of Dietary Supplements</t>
  </si>
  <si>
    <t>1939-0211</t>
  </si>
  <si>
    <t>1939-022X</t>
  </si>
  <si>
    <t>Journal of Digestive Endoscopy</t>
  </si>
  <si>
    <t>0976-5042</t>
  </si>
  <si>
    <t>0976-5050</t>
  </si>
  <si>
    <t>Journal of Disability Policy Studies</t>
  </si>
  <si>
    <t>1044-2073</t>
  </si>
  <si>
    <t>1538-4802</t>
  </si>
  <si>
    <t>JOURNAL OF DISCRETE MATHEMATICAL SCIENCES &amp; CRYPTOGRAPHY</t>
  </si>
  <si>
    <t>0972-0529</t>
  </si>
  <si>
    <t>2169-0065</t>
  </si>
  <si>
    <t>Journal of Diversity in Higher Education</t>
  </si>
  <si>
    <t>1938-8926</t>
  </si>
  <si>
    <t>1938-8934</t>
  </si>
  <si>
    <t>JOURNAL OF DOCUMENTATION</t>
  </si>
  <si>
    <t>0022-0418</t>
  </si>
  <si>
    <t>1758-7379</t>
  </si>
  <si>
    <t>JOURNAL OF DRUG EDUCATION</t>
  </si>
  <si>
    <t>0047-2379</t>
  </si>
  <si>
    <t>1541-4159</t>
  </si>
  <si>
    <t>JOURNAL OF DRUG ISSUES</t>
  </si>
  <si>
    <t>0022-0426</t>
  </si>
  <si>
    <t>1945-1369</t>
  </si>
  <si>
    <t>Journal of Dual Diagnosis</t>
  </si>
  <si>
    <t>1550-4263</t>
  </si>
  <si>
    <t>1550-4271</t>
  </si>
  <si>
    <t>Journal of Dynamic Behavior of Materials</t>
  </si>
  <si>
    <t>2199-7446</t>
  </si>
  <si>
    <t>2199-7454</t>
  </si>
  <si>
    <t>Journal of Dynamical Systems and Geometric Theories</t>
  </si>
  <si>
    <t>1726-037X</t>
  </si>
  <si>
    <t>2169-0057</t>
  </si>
  <si>
    <t>Journal of Dynamics and Games</t>
  </si>
  <si>
    <t>2164-6066</t>
  </si>
  <si>
    <t>2164-6074</t>
  </si>
  <si>
    <t>JOURNAL OF EARLY ADOLESCENCE</t>
  </si>
  <si>
    <t>0272-4316</t>
  </si>
  <si>
    <t>1552-5449</t>
  </si>
  <si>
    <t>Journal of Early American History</t>
  </si>
  <si>
    <t>1877-0223</t>
  </si>
  <si>
    <t>1877-0703</t>
  </si>
  <si>
    <t>Journal of Early Childhood Literacy</t>
  </si>
  <si>
    <t>1468-7984</t>
  </si>
  <si>
    <t>1741-2919</t>
  </si>
  <si>
    <t>Journal of Early Childhood Research</t>
  </si>
  <si>
    <t>1476-718X</t>
  </si>
  <si>
    <t>1741-2927</t>
  </si>
  <si>
    <t>Journal of Early Childhood Teacher Education</t>
  </si>
  <si>
    <t>1090-1027</t>
  </si>
  <si>
    <t>1745-5642</t>
  </si>
  <si>
    <t>Journal of Early Christian History</t>
  </si>
  <si>
    <t>2222-582X</t>
  </si>
  <si>
    <t>2471-4054</t>
  </si>
  <si>
    <t>JOURNAL OF EARLY CHRISTIAN STUDIES</t>
  </si>
  <si>
    <t>1067-6341</t>
  </si>
  <si>
    <t>1086-3184</t>
  </si>
  <si>
    <t>JOURNAL OF EARLY INTERVENTION</t>
  </si>
  <si>
    <t>1053-8151</t>
  </si>
  <si>
    <t>2154-3992</t>
  </si>
  <si>
    <t>Journal of Early Modern Christianity</t>
  </si>
  <si>
    <t>2196-6648</t>
  </si>
  <si>
    <t>2196-6656</t>
  </si>
  <si>
    <t>Journal of Early Modern History</t>
  </si>
  <si>
    <t>1385-3783</t>
  </si>
  <si>
    <t>1570-0658</t>
  </si>
  <si>
    <t>Journal of Early Modern Studies</t>
  </si>
  <si>
    <t>2279-7149</t>
  </si>
  <si>
    <t>Journal of Early Modern Studies-Romania</t>
  </si>
  <si>
    <t>2285-6382</t>
  </si>
  <si>
    <t>2286-0290</t>
  </si>
  <si>
    <t>Journal of East Asia and International Law</t>
  </si>
  <si>
    <t>1976-9229</t>
  </si>
  <si>
    <t>JOURNAL OF EAST ASIAN LINGUISTICS</t>
  </si>
  <si>
    <t>0925-8558</t>
  </si>
  <si>
    <t>1572-8560</t>
  </si>
  <si>
    <t>Journal of East Asian Studies</t>
  </si>
  <si>
    <t>1598-2408</t>
  </si>
  <si>
    <t>2234-6643</t>
  </si>
  <si>
    <t>Journal of East European Management Studies</t>
  </si>
  <si>
    <t>0949-6181</t>
  </si>
  <si>
    <t>1862-0019</t>
  </si>
  <si>
    <t>JOURNAL OF ECCLESIASTICAL HISTORY</t>
  </si>
  <si>
    <t>0022-0469</t>
  </si>
  <si>
    <t>1469-7637</t>
  </si>
  <si>
    <t>Journal of Echocardiography</t>
  </si>
  <si>
    <t>1349-0222</t>
  </si>
  <si>
    <t>1880-344X</t>
  </si>
  <si>
    <t>Journal of Ecohydraulics</t>
  </si>
  <si>
    <t>2470-5357</t>
  </si>
  <si>
    <t>2470-5365</t>
  </si>
  <si>
    <t>Journal of Ecological Engineering</t>
  </si>
  <si>
    <t>2299-8993</t>
  </si>
  <si>
    <t>Journal of Economic and Administrative Sciences</t>
  </si>
  <si>
    <t>1026-4116</t>
  </si>
  <si>
    <t>2054-6246</t>
  </si>
  <si>
    <t>JOURNAL OF ECONOMIC BEHAVIOR &amp; ORGANIZATION</t>
  </si>
  <si>
    <t>0167-2681</t>
  </si>
  <si>
    <t>1879-1751</t>
  </si>
  <si>
    <t>JOURNAL OF ECONOMIC DYNAMICS &amp; CONTROL</t>
  </si>
  <si>
    <t>0165-1889</t>
  </si>
  <si>
    <t>1879-1743</t>
  </si>
  <si>
    <t>JOURNAL OF ECONOMIC EDUCATION</t>
  </si>
  <si>
    <t>0022-0485</t>
  </si>
  <si>
    <t>2152-4068</t>
  </si>
  <si>
    <t>JOURNAL OF ECONOMIC GEOGRAPHY</t>
  </si>
  <si>
    <t>1468-2702</t>
  </si>
  <si>
    <t>1468-2710</t>
  </si>
  <si>
    <t>JOURNAL OF ECONOMIC GROWTH</t>
  </si>
  <si>
    <t>1381-4338</t>
  </si>
  <si>
    <t>1573-7020</t>
  </si>
  <si>
    <t>JOURNAL OF ECONOMIC HISTORY</t>
  </si>
  <si>
    <t>0022-0507</t>
  </si>
  <si>
    <t>1471-6372</t>
  </si>
  <si>
    <t>Journal of Economic Inequality</t>
  </si>
  <si>
    <t>1569-1721</t>
  </si>
  <si>
    <t>1573-8701</t>
  </si>
  <si>
    <t>1225-651X</t>
  </si>
  <si>
    <t>1976-5525</t>
  </si>
  <si>
    <t>Journal of Economic Interaction and Coordination</t>
  </si>
  <si>
    <t>1860-711X</t>
  </si>
  <si>
    <t>1860-7128</t>
  </si>
  <si>
    <t>JOURNAL OF ECONOMIC LITERATURE</t>
  </si>
  <si>
    <t>0022-0515</t>
  </si>
  <si>
    <t>2328-8175</t>
  </si>
  <si>
    <t>Journal of Economic Methodology</t>
  </si>
  <si>
    <t>1350-178X</t>
  </si>
  <si>
    <t>1469-9427</t>
  </si>
  <si>
    <t>JOURNAL OF ECONOMIC PERSPECTIVES</t>
  </si>
  <si>
    <t>0895-3309</t>
  </si>
  <si>
    <t>1944-7965</t>
  </si>
  <si>
    <t>Journal of Economic Policy Reform</t>
  </si>
  <si>
    <t>1748-7870</t>
  </si>
  <si>
    <t>1748-7889</t>
  </si>
  <si>
    <t>JOURNAL OF ECONOMIC PSYCHOLOGY</t>
  </si>
  <si>
    <t>0167-4870</t>
  </si>
  <si>
    <t>1872-7719</t>
  </si>
  <si>
    <t>Journal of Economic Sociology-Ekonomicheskaya Sotsiologiya</t>
  </si>
  <si>
    <t>1726-3247</t>
  </si>
  <si>
    <t>JOURNAL OF ECONOMIC STUDIES</t>
  </si>
  <si>
    <t>0144-3585</t>
  </si>
  <si>
    <t>JOURNAL OF ECONOMIC SURVEYS</t>
  </si>
  <si>
    <t>0950-0804</t>
  </si>
  <si>
    <t>1467-6419</t>
  </si>
  <si>
    <t>JOURNAL OF ECONOMIC THEORY</t>
  </si>
  <si>
    <t>0022-0531</t>
  </si>
  <si>
    <t>1095-7235</t>
  </si>
  <si>
    <t>Journal of Economics</t>
  </si>
  <si>
    <t>0931-8658</t>
  </si>
  <si>
    <t>1617-7134</t>
  </si>
  <si>
    <t>JOURNAL OF ECONOMICS &amp; MANAGEMENT STRATEGY</t>
  </si>
  <si>
    <t>1058-6407</t>
  </si>
  <si>
    <t>1530-9134</t>
  </si>
  <si>
    <t>JOURNAL OF ECONOMICS AND BUSINESS</t>
  </si>
  <si>
    <t>0148-6195</t>
  </si>
  <si>
    <t>JOURNAL OF ECONOMICS AND FINANCE</t>
  </si>
  <si>
    <t>1055-0925</t>
  </si>
  <si>
    <t>1938-9744</t>
  </si>
  <si>
    <t>Journal of Economics Finance and Administrative Science</t>
  </si>
  <si>
    <t>2077-1886</t>
  </si>
  <si>
    <t>2218-0648</t>
  </si>
  <si>
    <t>Journal of Economy Culture and Society</t>
  </si>
  <si>
    <t>2602-2656</t>
  </si>
  <si>
    <t>2645-8772</t>
  </si>
  <si>
    <t>JOURNAL OF ECOTOURISM</t>
  </si>
  <si>
    <t>1472-4049</t>
  </si>
  <si>
    <t>1747-7638</t>
  </si>
  <si>
    <t>JOURNAL OF ECUMENICAL STUDIES</t>
  </si>
  <si>
    <t>0022-0558</t>
  </si>
  <si>
    <t>2162-3937</t>
  </si>
  <si>
    <t>Journal of Education and Future-Egitim ve Gelecek Dergisi</t>
  </si>
  <si>
    <t>2146-8249</t>
  </si>
  <si>
    <t>Journal of Education and Health Promotion</t>
  </si>
  <si>
    <t>2277-9531</t>
  </si>
  <si>
    <t>2319-6440</t>
  </si>
  <si>
    <t>Journal of Education and Work</t>
  </si>
  <si>
    <t>1363-9080</t>
  </si>
  <si>
    <t>1469-9435</t>
  </si>
  <si>
    <t>Journal of Education Finance</t>
  </si>
  <si>
    <t>0098-9495</t>
  </si>
  <si>
    <t>1944-6470</t>
  </si>
  <si>
    <t>Journal of Education for Students Placed at Risk</t>
  </si>
  <si>
    <t>1082-4669</t>
  </si>
  <si>
    <t>1532-7671</t>
  </si>
  <si>
    <t>JOURNAL OF EDUCATION FOR TEACHING</t>
  </si>
  <si>
    <t>0260-7476</t>
  </si>
  <si>
    <t>1360-0540</t>
  </si>
  <si>
    <t>JOURNAL OF EDUCATION POLICY</t>
  </si>
  <si>
    <t>0268-0939</t>
  </si>
  <si>
    <t>1464-5106</t>
  </si>
  <si>
    <t>JOURNAL OF EDUCATIONAL ADMINISTRATION</t>
  </si>
  <si>
    <t>0957-8234</t>
  </si>
  <si>
    <t>1758-7395</t>
  </si>
  <si>
    <t>Journal of Educational Administration and History</t>
  </si>
  <si>
    <t>0022-0620</t>
  </si>
  <si>
    <t>1478-7431</t>
  </si>
  <si>
    <t>JOURNAL OF EDUCATIONAL AND BEHAVIORAL STATISTICS</t>
  </si>
  <si>
    <t>1076-9986</t>
  </si>
  <si>
    <t>1935-1054</t>
  </si>
  <si>
    <t>JOURNAL OF EDUCATIONAL AND PSYCHOLOGICAL CONSULTATION</t>
  </si>
  <si>
    <t>1047-4412</t>
  </si>
  <si>
    <t>1532-768X</t>
  </si>
  <si>
    <t>Journal of Educational Change</t>
  </si>
  <si>
    <t>1389-2843</t>
  </si>
  <si>
    <t>1573-1812</t>
  </si>
  <si>
    <t>JOURNAL OF EDUCATIONAL COMPUTING RESEARCH</t>
  </si>
  <si>
    <t>0735-6331</t>
  </si>
  <si>
    <t>1541-4140</t>
  </si>
  <si>
    <t>Journal of Educational Cultural and Psychological Studies</t>
  </si>
  <si>
    <t>2037-7932</t>
  </si>
  <si>
    <t>2037-7924</t>
  </si>
  <si>
    <t>Journal of Educational Evaluation for Health Professions</t>
  </si>
  <si>
    <t>1975-5937</t>
  </si>
  <si>
    <t>JOURNAL OF EDUCATIONAL MEASUREMENT</t>
  </si>
  <si>
    <t>0022-0655</t>
  </si>
  <si>
    <t>1745-3984</t>
  </si>
  <si>
    <t>JOURNAL OF EDUCATIONAL PSYCHOLOGY</t>
  </si>
  <si>
    <t>0022-0663</t>
  </si>
  <si>
    <t>1939-2176</t>
  </si>
  <si>
    <t>JOURNAL OF EDUCATIONAL RESEARCH</t>
  </si>
  <si>
    <t>0022-0671</t>
  </si>
  <si>
    <t>1940-0675</t>
  </si>
  <si>
    <t>Journal of Educational Sciences &amp; Psychology</t>
  </si>
  <si>
    <t>2247-6377</t>
  </si>
  <si>
    <t>2247-8558</t>
  </si>
  <si>
    <t>Journal of Education-US</t>
  </si>
  <si>
    <t>0022-0574</t>
  </si>
  <si>
    <t>2515-5741</t>
  </si>
  <si>
    <t>JOURNAL OF EGYPTIAN ARCHAEOLOGY</t>
  </si>
  <si>
    <t>0307-5133</t>
  </si>
  <si>
    <t>2514-0582</t>
  </si>
  <si>
    <t>Journal of Egyptian History</t>
  </si>
  <si>
    <t>1874-1657</t>
  </si>
  <si>
    <t>1874-1665</t>
  </si>
  <si>
    <t>Journal of Egyptian Womens Dermatological Society</t>
  </si>
  <si>
    <t>1687-1537</t>
  </si>
  <si>
    <t>2090-2565</t>
  </si>
  <si>
    <t>JOURNAL OF ELDER ABUSE &amp; NEGLECT</t>
  </si>
  <si>
    <t>0894-6566</t>
  </si>
  <si>
    <t>1540-4129</t>
  </si>
  <si>
    <t>Journal of E-Learning and Knowledge Society</t>
  </si>
  <si>
    <t>1826-6223</t>
  </si>
  <si>
    <t>1971-8829</t>
  </si>
  <si>
    <t>Journal of Elections Public Opinion and Parties</t>
  </si>
  <si>
    <t>1745-7289</t>
  </si>
  <si>
    <t>1745-7297</t>
  </si>
  <si>
    <t>Journal of Electrical and Computer Engineering</t>
  </si>
  <si>
    <t>2090-0147</t>
  </si>
  <si>
    <t>2090-0155</t>
  </si>
  <si>
    <t>Journal of Electrochemical Science and Engineering</t>
  </si>
  <si>
    <t>1847-9286</t>
  </si>
  <si>
    <t>Journal of Electronic Commerce in Organizations</t>
  </si>
  <si>
    <t>1539-2937</t>
  </si>
  <si>
    <t>1539-2929</t>
  </si>
  <si>
    <t>Journal of Electronic Commerce Research</t>
  </si>
  <si>
    <t>1526-6133</t>
  </si>
  <si>
    <t>1938-9027</t>
  </si>
  <si>
    <t>Journal of Elliptic and Parabolic Equations</t>
  </si>
  <si>
    <t>2296-9020</t>
  </si>
  <si>
    <t>2296-9039</t>
  </si>
  <si>
    <t>Journal of Emergency Medicine Case Reports</t>
  </si>
  <si>
    <t>2149-9934</t>
  </si>
  <si>
    <t>Journal of Emerging Market Finance</t>
  </si>
  <si>
    <t>0972-6527</t>
  </si>
  <si>
    <t>0973-0710</t>
  </si>
  <si>
    <t>Journal of Emerging Technologies in Accounting</t>
  </si>
  <si>
    <t>1554-1908</t>
  </si>
  <si>
    <t>1558-7940</t>
  </si>
  <si>
    <t>JOURNAL OF EMOTIONAL AND BEHAVIORAL DISORDERS</t>
  </si>
  <si>
    <t>1063-4266</t>
  </si>
  <si>
    <t>1538-4799</t>
  </si>
  <si>
    <t>Journal of Empirical Finance</t>
  </si>
  <si>
    <t>0927-5398</t>
  </si>
  <si>
    <t>1879-1727</t>
  </si>
  <si>
    <t>Journal of Empirical Legal Studies</t>
  </si>
  <si>
    <t>1740-1453</t>
  </si>
  <si>
    <t>1740-1461</t>
  </si>
  <si>
    <t>Journal of Enabling Technologies</t>
  </si>
  <si>
    <t>2398-6263</t>
  </si>
  <si>
    <t>Journal of Endocrinology and Metabolism</t>
  </si>
  <si>
    <t>1923-2861</t>
  </si>
  <si>
    <t>1923-287X</t>
  </si>
  <si>
    <t>Journal of Endocrinology Metabolism and Diabetes of South Africa</t>
  </si>
  <si>
    <t>1608-9677</t>
  </si>
  <si>
    <t>2220-1009</t>
  </si>
  <si>
    <t>Journal of EndoVascular Resuscitation and Trauma Management</t>
  </si>
  <si>
    <t>2002-7567</t>
  </si>
  <si>
    <t>Journal of Energy &amp; Natural Resources Law</t>
  </si>
  <si>
    <t>0264-6811</t>
  </si>
  <si>
    <t>2376-4538</t>
  </si>
  <si>
    <t>Journal of Energy in Southern Africa</t>
  </si>
  <si>
    <t>1021-447X</t>
  </si>
  <si>
    <t>2413-3051</t>
  </si>
  <si>
    <t>Journal of Energy Markets</t>
  </si>
  <si>
    <t>1756-3607</t>
  </si>
  <si>
    <t>1756-3615</t>
  </si>
  <si>
    <t>Journal of Engineering</t>
  </si>
  <si>
    <t>2314-4912</t>
  </si>
  <si>
    <t>2314-4904</t>
  </si>
  <si>
    <t>Journal of Engineering Design and Technology</t>
  </si>
  <si>
    <t>1726-0531</t>
  </si>
  <si>
    <t>JOURNAL OF ENGINEERING PHYSICS AND THERMOPHYSICS</t>
  </si>
  <si>
    <t>1062-0125</t>
  </si>
  <si>
    <t>1573-871X</t>
  </si>
  <si>
    <t>Journal of Engineering-JOE</t>
  </si>
  <si>
    <t>2051-3305</t>
  </si>
  <si>
    <t>JOURNAL OF ENGLISH AND GERMANIC PHILOLOGY</t>
  </si>
  <si>
    <t>0363-6941</t>
  </si>
  <si>
    <t>Journal of English as a Lingua Franca</t>
  </si>
  <si>
    <t>2191-9216</t>
  </si>
  <si>
    <t>2191-933X</t>
  </si>
  <si>
    <t>Journal of English for Academic Purposes</t>
  </si>
  <si>
    <t>1475-1585</t>
  </si>
  <si>
    <t>1878-1497</t>
  </si>
  <si>
    <t>JOURNAL OF ENGLISH LINGUISTICS</t>
  </si>
  <si>
    <t>0075-4242</t>
  </si>
  <si>
    <t>1552-5457</t>
  </si>
  <si>
    <t>Journal of Enterprise Information Management</t>
  </si>
  <si>
    <t>1741-0398</t>
  </si>
  <si>
    <t>1758-7409</t>
  </si>
  <si>
    <t>Journal of Enterprising Communities-People and Places in the Global Economy</t>
  </si>
  <si>
    <t>1750-6204</t>
  </si>
  <si>
    <t>1750-6212</t>
  </si>
  <si>
    <t>JOURNAL OF ENTERPRISING CULTURE</t>
  </si>
  <si>
    <t>0218-4958</t>
  </si>
  <si>
    <t>1793-6330</t>
  </si>
  <si>
    <t>Journal of Entrepreneurship</t>
  </si>
  <si>
    <t>0971-3557</t>
  </si>
  <si>
    <t>0973-0745</t>
  </si>
  <si>
    <t>Journal of Entrepreneurship and Public Policy</t>
  </si>
  <si>
    <t>2045-2101</t>
  </si>
  <si>
    <t>2045-211X</t>
  </si>
  <si>
    <t>Journal of Entrepreneurship in Emerging Economies</t>
  </si>
  <si>
    <t>2053-4604</t>
  </si>
  <si>
    <t>2053-4612</t>
  </si>
  <si>
    <t>Journal of Entrepreneurship Management and Innovation</t>
  </si>
  <si>
    <t>2299-7075</t>
  </si>
  <si>
    <t>2299-7326</t>
  </si>
  <si>
    <t>Journal of Environment &amp; Development</t>
  </si>
  <si>
    <t>1070-4965</t>
  </si>
  <si>
    <t>1552-5465</t>
  </si>
  <si>
    <t>JOURNAL OF ENVIRONMENTAL ECONOMICS AND MANAGEMENT</t>
  </si>
  <si>
    <t>0095-0696</t>
  </si>
  <si>
    <t>1096-0449</t>
  </si>
  <si>
    <t>Journal of Environmental Economics and Policy</t>
  </si>
  <si>
    <t>2160-6544</t>
  </si>
  <si>
    <t>2160-6552</t>
  </si>
  <si>
    <t>JOURNAL OF ENVIRONMENTAL EDUCATION</t>
  </si>
  <si>
    <t>0095-8964</t>
  </si>
  <si>
    <t>1940-1892</t>
  </si>
  <si>
    <t>JOURNAL OF ENVIRONMENTAL LAW</t>
  </si>
  <si>
    <t>0952-8873</t>
  </si>
  <si>
    <t>1464-374X</t>
  </si>
  <si>
    <t>Journal of Environmental Planning and Management</t>
  </si>
  <si>
    <t>0964-0568</t>
  </si>
  <si>
    <t>1360-0559</t>
  </si>
  <si>
    <t>Journal of Environmental Policy &amp; Planning</t>
  </si>
  <si>
    <t>1523-908X</t>
  </si>
  <si>
    <t>1522-7200</t>
  </si>
  <si>
    <t>JOURNAL OF ENVIRONMENTAL PSYCHOLOGY</t>
  </si>
  <si>
    <t>0272-4944</t>
  </si>
  <si>
    <t>1522-9610</t>
  </si>
  <si>
    <t>Journal of Environmental Science and Management</t>
  </si>
  <si>
    <t>0119-1144</t>
  </si>
  <si>
    <t>Journal of Environmental Studies and Sciences</t>
  </si>
  <si>
    <t>2190-6483</t>
  </si>
  <si>
    <t>2190-6491</t>
  </si>
  <si>
    <t>Journal of Ethnic &amp; Cultural Diversity in Social Work</t>
  </si>
  <si>
    <t>1531-3204</t>
  </si>
  <si>
    <t>1531-3212</t>
  </si>
  <si>
    <t>JOURNAL OF ETHNIC AND MIGRATION STUDIES</t>
  </si>
  <si>
    <t>1369-183X</t>
  </si>
  <si>
    <t>1469-9451</t>
  </si>
  <si>
    <t>Journal of Ethnicity in Criminal Justice</t>
  </si>
  <si>
    <t>1537-7938</t>
  </si>
  <si>
    <t>1537-7946</t>
  </si>
  <si>
    <t>Journal of European Competition Law &amp; Practice</t>
  </si>
  <si>
    <t>2041-7764</t>
  </si>
  <si>
    <t>2041-7772</t>
  </si>
  <si>
    <t>Journal of European Integration</t>
  </si>
  <si>
    <t>0703-6337</t>
  </si>
  <si>
    <t>1477-2280</t>
  </si>
  <si>
    <t>JOURNAL OF EUROPEAN PUBLIC POLICY</t>
  </si>
  <si>
    <t>1350-1763</t>
  </si>
  <si>
    <t>1466-4429</t>
  </si>
  <si>
    <t>Journal of European Real Estate Research</t>
  </si>
  <si>
    <t>1753-9269</t>
  </si>
  <si>
    <t>JOURNAL OF EUROPEAN SOCIAL POLICY</t>
  </si>
  <si>
    <t>0958-9287</t>
  </si>
  <si>
    <t>1461-7269</t>
  </si>
  <si>
    <t>Journal of Evidence-Based Integrative Medicine</t>
  </si>
  <si>
    <t>2515-690X</t>
  </si>
  <si>
    <t>Journal of Evidence-Based Psychotherapies</t>
  </si>
  <si>
    <t>2360-0853</t>
  </si>
  <si>
    <t>Journal of Evidence-Based Social Work</t>
  </si>
  <si>
    <t>2640-8066</t>
  </si>
  <si>
    <t>2640-8074</t>
  </si>
  <si>
    <t>JOURNAL OF EVOLUTIONARY ECONOMICS</t>
  </si>
  <si>
    <t>0936-9937</t>
  </si>
  <si>
    <t>1432-1386</t>
  </si>
  <si>
    <t>Journal of Exercise Rehabilitation</t>
  </si>
  <si>
    <t>2288-176X</t>
  </si>
  <si>
    <t>2288-1778</t>
  </si>
  <si>
    <t>Journal of Exotic Pet Medicine</t>
  </si>
  <si>
    <t>1557-5063</t>
  </si>
  <si>
    <t>1931-6283</t>
  </si>
  <si>
    <t>Journal of Experiential Education</t>
  </si>
  <si>
    <t>1053-8259</t>
  </si>
  <si>
    <t>2169-009X</t>
  </si>
  <si>
    <t>JOURNAL OF EXPERIMENTAL CHILD PSYCHOLOGY</t>
  </si>
  <si>
    <t>0022-0965</t>
  </si>
  <si>
    <t>1096-0457</t>
  </si>
  <si>
    <t>Journal of Experimental Criminology</t>
  </si>
  <si>
    <t>1573-3750</t>
  </si>
  <si>
    <t>1572-8315</t>
  </si>
  <si>
    <t>JOURNAL OF EXPERIMENTAL EDUCATION</t>
  </si>
  <si>
    <t>0022-0973</t>
  </si>
  <si>
    <t>1940-0683</t>
  </si>
  <si>
    <t>Journal of Experimental Orthopaedics</t>
  </si>
  <si>
    <t>2197-1153</t>
  </si>
  <si>
    <t>Journal of Experimental Political Science</t>
  </si>
  <si>
    <t>2052-2630</t>
  </si>
  <si>
    <t>2052-2649</t>
  </si>
  <si>
    <t>JOURNAL OF EXPERIMENTAL PSYCHOLOGY-APPLIED</t>
  </si>
  <si>
    <t>1076-898X</t>
  </si>
  <si>
    <t>1939-2192</t>
  </si>
  <si>
    <t>JOURNAL OF EXPERIMENTAL PSYCHOLOGY-GENERAL</t>
  </si>
  <si>
    <t>0096-3445</t>
  </si>
  <si>
    <t>1939-2222</t>
  </si>
  <si>
    <t>Journal of Experimental Psychopathology</t>
  </si>
  <si>
    <t>2043-8087</t>
  </si>
  <si>
    <t>JOURNAL OF EXPERIMENTAL SOCIAL PSYCHOLOGY</t>
  </si>
  <si>
    <t>0022-1031</t>
  </si>
  <si>
    <t>1096-0465</t>
  </si>
  <si>
    <t>JOURNAL OF EXTENSION</t>
  </si>
  <si>
    <t>0022-0140</t>
  </si>
  <si>
    <t>1077-5315</t>
  </si>
  <si>
    <t>Journal of Facilities Management</t>
  </si>
  <si>
    <t>1472-5967</t>
  </si>
  <si>
    <t>1741-0983</t>
  </si>
  <si>
    <t>Journal of Failure Analysis and Prevention</t>
  </si>
  <si>
    <t>1547-7029</t>
  </si>
  <si>
    <t>1864-1245</t>
  </si>
  <si>
    <t>Journal of Family and Community Medicine</t>
  </si>
  <si>
    <t>2230-8229</t>
  </si>
  <si>
    <t>2229-340X</t>
  </si>
  <si>
    <t>Journal of Family and Economic Issues</t>
  </si>
  <si>
    <t>1058-0476</t>
  </si>
  <si>
    <t>1573-3475</t>
  </si>
  <si>
    <t>Journal of Family Business Management</t>
  </si>
  <si>
    <t>2043-6238</t>
  </si>
  <si>
    <t>2043-6246</t>
  </si>
  <si>
    <t>Journal of Family Business Strategy</t>
  </si>
  <si>
    <t>1877-8585</t>
  </si>
  <si>
    <t>1877-8593</t>
  </si>
  <si>
    <t>JOURNAL OF FAMILY COMMUNICATION</t>
  </si>
  <si>
    <t>1526-7431</t>
  </si>
  <si>
    <t>1532-7698</t>
  </si>
  <si>
    <t>JOURNAL OF FAMILY HISTORY</t>
  </si>
  <si>
    <t>0363-1990</t>
  </si>
  <si>
    <t>1552-5473</t>
  </si>
  <si>
    <t>JOURNAL OF FAMILY ISSUES</t>
  </si>
  <si>
    <t>0192-513X</t>
  </si>
  <si>
    <t>1552-5481</t>
  </si>
  <si>
    <t>Journal of Family Medicine and Primary Care</t>
  </si>
  <si>
    <t>2249-4863</t>
  </si>
  <si>
    <t>2278-7135</t>
  </si>
  <si>
    <t>JOURNAL OF FAMILY PSYCHOLOGY</t>
  </si>
  <si>
    <t>0893-3200</t>
  </si>
  <si>
    <t>1939-1293</t>
  </si>
  <si>
    <t>Journal of Family Studies</t>
  </si>
  <si>
    <t>1322-9400</t>
  </si>
  <si>
    <t>1839-3543</t>
  </si>
  <si>
    <t>Journal of Family Theory &amp; Review</t>
  </si>
  <si>
    <t>1756-2570</t>
  </si>
  <si>
    <t>1756-2589</t>
  </si>
  <si>
    <t>JOURNAL OF FAMILY THERAPY</t>
  </si>
  <si>
    <t>0163-4445</t>
  </si>
  <si>
    <t>1467-6427</t>
  </si>
  <si>
    <t>Journal of Family Trauma Child Custody &amp; Child Development</t>
  </si>
  <si>
    <t>2690-4586</t>
  </si>
  <si>
    <t>2690-4594</t>
  </si>
  <si>
    <t>JOURNAL OF FAMILY VIOLENCE</t>
  </si>
  <si>
    <t>0885-7482</t>
  </si>
  <si>
    <t>1573-2851</t>
  </si>
  <si>
    <t>Journal of Fashion Marketing and Management</t>
  </si>
  <si>
    <t>1361-2026</t>
  </si>
  <si>
    <t>1758-7433</t>
  </si>
  <si>
    <t>JOURNAL OF FEMINIST FAMILY THERAPY</t>
  </si>
  <si>
    <t>0895-2833</t>
  </si>
  <si>
    <t>1540-4099</t>
  </si>
  <si>
    <t>Journal of Feminist Scholarship</t>
  </si>
  <si>
    <t>2158-6179</t>
  </si>
  <si>
    <t>JOURNAL OF FEMINIST STUDIES IN RELIGION</t>
  </si>
  <si>
    <t>8755-4178</t>
  </si>
  <si>
    <t>1553-3913</t>
  </si>
  <si>
    <t>Journal of Fetal Medicine</t>
  </si>
  <si>
    <t>2348-1153</t>
  </si>
  <si>
    <t>2348-8859</t>
  </si>
  <si>
    <t>JOURNAL OF FIELD ARCHAEOLOGY</t>
  </si>
  <si>
    <t>0093-4690</t>
  </si>
  <si>
    <t>2042-4582</t>
  </si>
  <si>
    <t>JOURNAL OF FILM AND VIDEO</t>
  </si>
  <si>
    <t>0742-4671</t>
  </si>
  <si>
    <t>1934-6018</t>
  </si>
  <si>
    <t>JOURNAL OF FINANCE</t>
  </si>
  <si>
    <t>0022-1082</t>
  </si>
  <si>
    <t>1540-6261</t>
  </si>
  <si>
    <t>JOURNAL OF FINANCIAL AND QUANTITATIVE ANALYSIS</t>
  </si>
  <si>
    <t>0022-1090</t>
  </si>
  <si>
    <t>1756-6916</t>
  </si>
  <si>
    <t>Journal of Financial Counseling and Planning</t>
  </si>
  <si>
    <t>1052-3073</t>
  </si>
  <si>
    <t>1947-7910</t>
  </si>
  <si>
    <t>Journal of Financial Econometrics</t>
  </si>
  <si>
    <t>1479-8409</t>
  </si>
  <si>
    <t>1479-8417</t>
  </si>
  <si>
    <t>Journal of Financial Economic Policy</t>
  </si>
  <si>
    <t>1757-6385</t>
  </si>
  <si>
    <t>1757-6393</t>
  </si>
  <si>
    <t>JOURNAL OF FINANCIAL ECONOMICS</t>
  </si>
  <si>
    <t>0304-405X</t>
  </si>
  <si>
    <t>JOURNAL OF FINANCIAL INTERMEDIATION</t>
  </si>
  <si>
    <t>1042-9573</t>
  </si>
  <si>
    <t>1096-0473</t>
  </si>
  <si>
    <t>Journal of Financial Management of Property and Construction</t>
  </si>
  <si>
    <t>1366-4387</t>
  </si>
  <si>
    <t>1759-8443</t>
  </si>
  <si>
    <t>Journal of Financial Market Infrastructures</t>
  </si>
  <si>
    <t>2049-5404</t>
  </si>
  <si>
    <t>2049-5412</t>
  </si>
  <si>
    <t>JOURNAL OF FINANCIAL MARKETS</t>
  </si>
  <si>
    <t>1386-4181</t>
  </si>
  <si>
    <t>1878-576X</t>
  </si>
  <si>
    <t>Journal of Financial Regulation</t>
  </si>
  <si>
    <t>2053-4833</t>
  </si>
  <si>
    <t>2053-4841</t>
  </si>
  <si>
    <t>Journal of Financial Regulation and Compliance</t>
  </si>
  <si>
    <t>1358-1988</t>
  </si>
  <si>
    <t>1740-0279</t>
  </si>
  <si>
    <t>Journal of Financial Reporting</t>
  </si>
  <si>
    <t>2380-2154</t>
  </si>
  <si>
    <t>2380-2146</t>
  </si>
  <si>
    <t>Journal of Financial Reporting and Accounting</t>
  </si>
  <si>
    <t>1985-2517</t>
  </si>
  <si>
    <t>2042-5856</t>
  </si>
  <si>
    <t>JOURNAL OF FINANCIAL RESEARCH</t>
  </si>
  <si>
    <t>0270-2592</t>
  </si>
  <si>
    <t>1475-6803</t>
  </si>
  <si>
    <t>Journal of Financial Services Marketing</t>
  </si>
  <si>
    <t>1363-0539</t>
  </si>
  <si>
    <t>1479-1846</t>
  </si>
  <si>
    <t>JOURNAL OF FINANCIAL SERVICES RESEARCH</t>
  </si>
  <si>
    <t>0920-8550</t>
  </si>
  <si>
    <t>1573-0735</t>
  </si>
  <si>
    <t>Journal of Financial Stability</t>
  </si>
  <si>
    <t>1572-3089</t>
  </si>
  <si>
    <t>1878-0962</t>
  </si>
  <si>
    <t>Journal of Fisheries</t>
  </si>
  <si>
    <t>2311-729X</t>
  </si>
  <si>
    <t>2311-3111</t>
  </si>
  <si>
    <t>JOURNAL OF FOLKLORE RESEARCH</t>
  </si>
  <si>
    <t>0737-7037</t>
  </si>
  <si>
    <t>1543-0413</t>
  </si>
  <si>
    <t>JOURNAL OF FOOD PRODUCTS MARKETING</t>
  </si>
  <si>
    <t>1045-4446</t>
  </si>
  <si>
    <t>1540-4102</t>
  </si>
  <si>
    <t>Journal of Food Safety and Food Quality-Archiv fur Lebensmittelhygiene</t>
  </si>
  <si>
    <t>Journal of Food Science and Technology-Ukraine</t>
  </si>
  <si>
    <t>2073-8684</t>
  </si>
  <si>
    <t>2409-7004</t>
  </si>
  <si>
    <t>JOURNAL OF FORECASTING</t>
  </si>
  <si>
    <t>0277-6693</t>
  </si>
  <si>
    <t>1099-131X</t>
  </si>
  <si>
    <t>Journal of Forensic Practice</t>
  </si>
  <si>
    <t>2050-8794</t>
  </si>
  <si>
    <t>2050-8808</t>
  </si>
  <si>
    <t>JOURNAL OF FORENSIC PSYCHIATRY &amp; PSYCHOLOGY</t>
  </si>
  <si>
    <t>1478-9949</t>
  </si>
  <si>
    <t>1478-9957</t>
  </si>
  <si>
    <t>Journal of Forensic Psychology Research and Practice</t>
  </si>
  <si>
    <t>2473-2850</t>
  </si>
  <si>
    <t>2473-2842</t>
  </si>
  <si>
    <t>Journal of Forest Science</t>
  </si>
  <si>
    <t>1212-4834</t>
  </si>
  <si>
    <t>1805-935X</t>
  </si>
  <si>
    <t>Journal of Formative Design in Learning</t>
  </si>
  <si>
    <t>2509-8039</t>
  </si>
  <si>
    <t>Journal of Frailty &amp; Aging</t>
  </si>
  <si>
    <t>2260-1341</t>
  </si>
  <si>
    <t>2273-4309</t>
  </si>
  <si>
    <t>Journal of French and Francophone Philosophy</t>
  </si>
  <si>
    <t>1936-6280</t>
  </si>
  <si>
    <t>2155-1162</t>
  </si>
  <si>
    <t>Journal of Functional Morphology and Kinesiology</t>
  </si>
  <si>
    <t>2411-5142</t>
  </si>
  <si>
    <t>JOURNAL OF FURTHER AND HIGHER EDUCATION</t>
  </si>
  <si>
    <t>0309-877X</t>
  </si>
  <si>
    <t>1469-9486</t>
  </si>
  <si>
    <t>Journal of Future Foods</t>
  </si>
  <si>
    <t>2772-5669</t>
  </si>
  <si>
    <t>JOURNAL OF FUTURES MARKETS</t>
  </si>
  <si>
    <t>0270-7314</t>
  </si>
  <si>
    <t>1096-9934</t>
  </si>
  <si>
    <t>Journal of Futures Studies</t>
  </si>
  <si>
    <t>1027-6084</t>
  </si>
  <si>
    <t>Journal of Gambling Issues</t>
  </si>
  <si>
    <t>1910-7595</t>
  </si>
  <si>
    <t>JOURNAL OF GAMBLING STUDIES</t>
  </si>
  <si>
    <t>1050-5350</t>
  </si>
  <si>
    <t>1573-3602</t>
  </si>
  <si>
    <t>Journal of Gaming and Virtual Worlds</t>
  </si>
  <si>
    <t>1757-191X</t>
  </si>
  <si>
    <t>1757-1928</t>
  </si>
  <si>
    <t>Journal of Gastrointestinal Cancer</t>
  </si>
  <si>
    <t>1941-6628</t>
  </si>
  <si>
    <t>1941-6636</t>
  </si>
  <si>
    <t>Journal of Gay &amp; Lesbian Mental Health</t>
  </si>
  <si>
    <t>1935-9705</t>
  </si>
  <si>
    <t>1935-9713</t>
  </si>
  <si>
    <t>JOURNAL OF GAY &amp; LESBIAN SOCIAL SERVICES</t>
  </si>
  <si>
    <t>1053-8720</t>
  </si>
  <si>
    <t>1540-4056</t>
  </si>
  <si>
    <t>JOURNAL OF GENDER STUDIES</t>
  </si>
  <si>
    <t>0958-9236</t>
  </si>
  <si>
    <t>1465-3869</t>
  </si>
  <si>
    <t>Journal of Gender-Based Violence</t>
  </si>
  <si>
    <t>2398-6808</t>
  </si>
  <si>
    <t>2398-6816</t>
  </si>
  <si>
    <t>Journal of General and Family Medicine</t>
  </si>
  <si>
    <t>2189-7948</t>
  </si>
  <si>
    <t>JOURNAL OF GENERAL MANAGEMENT</t>
  </si>
  <si>
    <t>0306-3070</t>
  </si>
  <si>
    <t>1759-6106</t>
  </si>
  <si>
    <t>JOURNAL OF GENERAL PSYCHOLOGY</t>
  </si>
  <si>
    <t>0022-1309</t>
  </si>
  <si>
    <t>1940-0888</t>
  </si>
  <si>
    <t>Journal of Genetic Engineering and Biotechnology</t>
  </si>
  <si>
    <t>2090-5920</t>
  </si>
  <si>
    <t>Journal of Genocide Research</t>
  </si>
  <si>
    <t>1462-3528</t>
  </si>
  <si>
    <t>1469-9494</t>
  </si>
  <si>
    <t>Journal of Geographical Systems</t>
  </si>
  <si>
    <t>1435-5930</t>
  </si>
  <si>
    <t>1435-5949</t>
  </si>
  <si>
    <t>JOURNAL OF GEOGRAPHY</t>
  </si>
  <si>
    <t>0022-1341</t>
  </si>
  <si>
    <t>1752-6868</t>
  </si>
  <si>
    <t>JOURNAL OF GEOGRAPHY IN HIGHER EDUCATION</t>
  </si>
  <si>
    <t>0309-8265</t>
  </si>
  <si>
    <t>1466-1845</t>
  </si>
  <si>
    <t>Journal of Geography-Chigaku Zasshi</t>
  </si>
  <si>
    <t>0022-135X</t>
  </si>
  <si>
    <t>1884-0884</t>
  </si>
  <si>
    <t>Journal of Geography-Cografya Dergisi</t>
  </si>
  <si>
    <t>1302-7212</t>
  </si>
  <si>
    <t>1305-2128</t>
  </si>
  <si>
    <t>Journal of Geology Geography and Geoecology</t>
  </si>
  <si>
    <t>2617-2909</t>
  </si>
  <si>
    <t>2617-2119</t>
  </si>
  <si>
    <t>Journal of Geometry</t>
  </si>
  <si>
    <t>0047-2468</t>
  </si>
  <si>
    <t>1420-8997</t>
  </si>
  <si>
    <t>Journal of Geometry and Symmetry in Physics</t>
  </si>
  <si>
    <t>1312-5192</t>
  </si>
  <si>
    <t>1314-5673</t>
  </si>
  <si>
    <t>Journal of Geovisualization and Spatial Analysis</t>
  </si>
  <si>
    <t>2509-8810</t>
  </si>
  <si>
    <t>2509-8829</t>
  </si>
  <si>
    <t>JOURNAL OF GERONTOLOGICAL SOCIAL WORK</t>
  </si>
  <si>
    <t>1540-4048</t>
  </si>
  <si>
    <t>0163-4372</t>
  </si>
  <si>
    <t>Journal of Gerontology and Geriatrics</t>
  </si>
  <si>
    <t>2499-6564</t>
  </si>
  <si>
    <t>JOURNAL OF GLASS STUDIES</t>
  </si>
  <si>
    <t>0075-4250</t>
  </si>
  <si>
    <t>Journal of Global Economic Analysis</t>
  </si>
  <si>
    <t>2377-2999</t>
  </si>
  <si>
    <t>Journal of Global Entrepreneurship Research</t>
  </si>
  <si>
    <t>2228-7566</t>
  </si>
  <si>
    <t>2251-7316</t>
  </si>
  <si>
    <t>Journal of Global Fashion Marketing</t>
  </si>
  <si>
    <t>2093-2685</t>
  </si>
  <si>
    <t>2325-4483</t>
  </si>
  <si>
    <t>Journal of Global History</t>
  </si>
  <si>
    <t>1740-0228</t>
  </si>
  <si>
    <t>1740-0236</t>
  </si>
  <si>
    <t>Journal of Global Infectious Diseases</t>
  </si>
  <si>
    <t>0974-777X</t>
  </si>
  <si>
    <t>0974-8245</t>
  </si>
  <si>
    <t>Journal of Global Information Management</t>
  </si>
  <si>
    <t>1062-7375</t>
  </si>
  <si>
    <t>1533-7995</t>
  </si>
  <si>
    <t>Journal of Global Information Technology Management</t>
  </si>
  <si>
    <t>1097-198X</t>
  </si>
  <si>
    <t>2333-6846</t>
  </si>
  <si>
    <t>Journal of Global Mobility-The Home of Expatriate Management Research</t>
  </si>
  <si>
    <t>2049-8799</t>
  </si>
  <si>
    <t>2049-8802</t>
  </si>
  <si>
    <t>Journal of Global Operations and Strategic Sourcing</t>
  </si>
  <si>
    <t>2398-5364</t>
  </si>
  <si>
    <t>Journal of Global Responsibility</t>
  </si>
  <si>
    <t>2041-2568</t>
  </si>
  <si>
    <t>2041-2576</t>
  </si>
  <si>
    <t>Journal of Global Scholars of Marketing Science</t>
  </si>
  <si>
    <t>2163-9159</t>
  </si>
  <si>
    <t>2163-9167</t>
  </si>
  <si>
    <t>Journal of Global Security Studies</t>
  </si>
  <si>
    <t>2057-3170</t>
  </si>
  <si>
    <t>2057-3189</t>
  </si>
  <si>
    <t>Journal of Global Sport Management</t>
  </si>
  <si>
    <t>2470-4067</t>
  </si>
  <si>
    <t>2470-4075</t>
  </si>
  <si>
    <t>Journal of Greek Linguistics</t>
  </si>
  <si>
    <t>1566-5844</t>
  </si>
  <si>
    <t>1569-9846</t>
  </si>
  <si>
    <t>Journal of Green Building</t>
  </si>
  <si>
    <t>1552-6100</t>
  </si>
  <si>
    <t>1943-4618</t>
  </si>
  <si>
    <t>Journal of Groundwater Science and Engineering</t>
  </si>
  <si>
    <t>2305-7068</t>
  </si>
  <si>
    <t>JOURNAL OF GROUP THEORY</t>
  </si>
  <si>
    <t>1433-5883</t>
  </si>
  <si>
    <t>1435-4446</t>
  </si>
  <si>
    <t>JOURNAL OF GYNECOLOGIC SURGERY</t>
  </si>
  <si>
    <t>1042-4067</t>
  </si>
  <si>
    <t>1557-7724</t>
  </si>
  <si>
    <t>Journal of Hand and Microsurgery</t>
  </si>
  <si>
    <t>0974-3227</t>
  </si>
  <si>
    <t>0974-6897</t>
  </si>
  <si>
    <t>Journal of Hand Surgery-Asian-Pacific Volume</t>
  </si>
  <si>
    <t>2424-8355</t>
  </si>
  <si>
    <t>2424-8363</t>
  </si>
  <si>
    <t>Journal of Happiness Studies</t>
  </si>
  <si>
    <t>1389-4978</t>
  </si>
  <si>
    <t>1573-7780</t>
  </si>
  <si>
    <t>Journal of Hard Tissue Biology</t>
  </si>
  <si>
    <t>1341-7649</t>
  </si>
  <si>
    <t>Journal of Hazardous Materials Advances</t>
  </si>
  <si>
    <t>2772-4166</t>
  </si>
  <si>
    <t>Journal of Hazardous Materials Letters</t>
  </si>
  <si>
    <t>2666-9110</t>
  </si>
  <si>
    <t>Journal of Hazardous Toxic and Radioactive Waste</t>
  </si>
  <si>
    <t>2153-5493</t>
  </si>
  <si>
    <t>2153-5515</t>
  </si>
  <si>
    <t>Journal of Head &amp; Neck Physicians and Surgeons</t>
  </si>
  <si>
    <t>2347-8128</t>
  </si>
  <si>
    <t>Journal of Health and Allied Sciences NU</t>
  </si>
  <si>
    <t>2582-4287</t>
  </si>
  <si>
    <t>2582-4953</t>
  </si>
  <si>
    <t>Journal of Health and Safety at Work</t>
  </si>
  <si>
    <t>2251-807X</t>
  </si>
  <si>
    <t>2383-2088</t>
  </si>
  <si>
    <t>JOURNAL OF HEALTH AND SOCIAL BEHAVIOR</t>
  </si>
  <si>
    <t>0022-1465</t>
  </si>
  <si>
    <t>2150-6000</t>
  </si>
  <si>
    <t>Journal of Health Care Chaplaincy</t>
  </si>
  <si>
    <t>0885-4726</t>
  </si>
  <si>
    <t>1528-6916</t>
  </si>
  <si>
    <t>JOURNAL OF HEALTH CARE FOR THE POOR AND UNDERSERVED</t>
  </si>
  <si>
    <t>1049-2089</t>
  </si>
  <si>
    <t>1548-6869</t>
  </si>
  <si>
    <t>JOURNAL OF HEALTH COMMUNICATION</t>
  </si>
  <si>
    <t>1081-0730</t>
  </si>
  <si>
    <t>1087-0415</t>
  </si>
  <si>
    <t>Journal of Health Economics and Outcomes Research</t>
  </si>
  <si>
    <t>2327-2236</t>
  </si>
  <si>
    <t>Journal of Health Management</t>
  </si>
  <si>
    <t>0972-0634</t>
  </si>
  <si>
    <t>0973-0729</t>
  </si>
  <si>
    <t>Journal of Health Organization and Management</t>
  </si>
  <si>
    <t>1477-7266</t>
  </si>
  <si>
    <t>1758-7247</t>
  </si>
  <si>
    <t>JOURNAL OF HEALTH PSYCHOLOGY</t>
  </si>
  <si>
    <t>1359-1053</t>
  </si>
  <si>
    <t>1461-7277</t>
  </si>
  <si>
    <t>Journal of Health Services Research &amp; Policy</t>
  </si>
  <si>
    <t>1355-8196</t>
  </si>
  <si>
    <t>1758-1060</t>
  </si>
  <si>
    <t>Journal of Healthcare Informatics Research</t>
  </si>
  <si>
    <t>2509-4971</t>
  </si>
  <si>
    <t>2509-498X</t>
  </si>
  <si>
    <t>Journal of Healthcare Leadership</t>
  </si>
  <si>
    <t>1179-3201</t>
  </si>
  <si>
    <t>JOURNAL OF HEALTHCARE MANAGEMENT</t>
  </si>
  <si>
    <t>1096-9012</t>
  </si>
  <si>
    <t>1944-7396</t>
  </si>
  <si>
    <t>Journal of Healthcare Quality Research</t>
  </si>
  <si>
    <t>2603-6479</t>
  </si>
  <si>
    <t>Journal of Hebrew Scriptures</t>
  </si>
  <si>
    <t>1203-1542</t>
  </si>
  <si>
    <t>JOURNAL OF HELLENIC STUDIES</t>
  </si>
  <si>
    <t>0075-4269</t>
  </si>
  <si>
    <t>2041-4099</t>
  </si>
  <si>
    <t>Journal of Hematology</t>
  </si>
  <si>
    <t>1927-1212</t>
  </si>
  <si>
    <t>1927-1220</t>
  </si>
  <si>
    <t>JOURNAL OF HERBS SPICES AND MEDICINAL PLANTS</t>
  </si>
  <si>
    <t>1049-6475</t>
  </si>
  <si>
    <t>1540-3580</t>
  </si>
  <si>
    <t>Journal of Heritage Tourism</t>
  </si>
  <si>
    <t>1743-873X</t>
  </si>
  <si>
    <t>1747-6631</t>
  </si>
  <si>
    <t>JOURNAL OF HIGH SPEED NETWORKS</t>
  </si>
  <si>
    <t>0926-6801</t>
  </si>
  <si>
    <t>1875-8940</t>
  </si>
  <si>
    <t>JOURNAL OF HIGHER EDUCATION</t>
  </si>
  <si>
    <t>0022-1546</t>
  </si>
  <si>
    <t>1538-4640</t>
  </si>
  <si>
    <t>Journal of Higher Education Policy and Management</t>
  </si>
  <si>
    <t>1360-080X</t>
  </si>
  <si>
    <t>1469-9508</t>
  </si>
  <si>
    <t>Journal of Himalayan Earth Sciences</t>
  </si>
  <si>
    <t>1994-3237</t>
  </si>
  <si>
    <t>2305-6959</t>
  </si>
  <si>
    <t>Journal of Hindu Studies</t>
  </si>
  <si>
    <t>1756-4255</t>
  </si>
  <si>
    <t>1756-4263</t>
  </si>
  <si>
    <t>Journal of Historic Buildings and Places</t>
  </si>
  <si>
    <t>2753-2453</t>
  </si>
  <si>
    <t>JOURNAL OF HISTORICAL GEOGRAPHY</t>
  </si>
  <si>
    <t>0305-7488</t>
  </si>
  <si>
    <t>1095-8614</t>
  </si>
  <si>
    <t>Journal of Historical Pragmatics</t>
  </si>
  <si>
    <t>1566-5852</t>
  </si>
  <si>
    <t>1569-9854</t>
  </si>
  <si>
    <t>Journal of Historical Research in Marketing</t>
  </si>
  <si>
    <t>1755-750X</t>
  </si>
  <si>
    <t>1755-7518</t>
  </si>
  <si>
    <t>Journal of Historical Research in Music Education</t>
  </si>
  <si>
    <t>1536-6006</t>
  </si>
  <si>
    <t>2328-2525</t>
  </si>
  <si>
    <t>Journal of Historical Sociolinguistics</t>
  </si>
  <si>
    <t>2199-2894</t>
  </si>
  <si>
    <t>2199-2908</t>
  </si>
  <si>
    <t>Journal of History-NCCU</t>
  </si>
  <si>
    <t>0301-9667</t>
  </si>
  <si>
    <t>Journal of HIV-AIDS &amp; Social Services</t>
  </si>
  <si>
    <t>1538-1501</t>
  </si>
  <si>
    <t>1538-151X</t>
  </si>
  <si>
    <t>Journal of Holistic Nursing</t>
  </si>
  <si>
    <t>0898-0101</t>
  </si>
  <si>
    <t>1552-5724</t>
  </si>
  <si>
    <t>Journal of Holy Land and Palestine Studies</t>
  </si>
  <si>
    <t>2054-1988</t>
  </si>
  <si>
    <t>2054-1996</t>
  </si>
  <si>
    <t>Journal of Homeland Security and Emergency Management</t>
  </si>
  <si>
    <t>2194-6361</t>
  </si>
  <si>
    <t>1547-7355</t>
  </si>
  <si>
    <t>JOURNAL OF HOMOSEXUALITY</t>
  </si>
  <si>
    <t>0091-8369</t>
  </si>
  <si>
    <t>1540-3602</t>
  </si>
  <si>
    <t>Journal of Homotopy and Related Structures</t>
  </si>
  <si>
    <t>2193-8407</t>
  </si>
  <si>
    <t>1512-2891</t>
  </si>
  <si>
    <t>Journal of Horticultural Sciences</t>
  </si>
  <si>
    <t>0973-354X</t>
  </si>
  <si>
    <t>2582-4899</t>
  </si>
  <si>
    <t>Journal of Hospitality &amp; Tourism Education</t>
  </si>
  <si>
    <t>1096-3758</t>
  </si>
  <si>
    <t>2325-6540</t>
  </si>
  <si>
    <t>Journal of Hospitality &amp; Tourism Research</t>
  </si>
  <si>
    <t>1096-3480</t>
  </si>
  <si>
    <t>1557-7554</t>
  </si>
  <si>
    <t>Journal of Hospitality and Tourism Insights</t>
  </si>
  <si>
    <t>2514-9792</t>
  </si>
  <si>
    <t>2514-9806</t>
  </si>
  <si>
    <t>Journal of Hospitality and Tourism Management</t>
  </si>
  <si>
    <t>1447-6770</t>
  </si>
  <si>
    <t>1839-5260</t>
  </si>
  <si>
    <t>Journal of Hospitality and Tourism Technology</t>
  </si>
  <si>
    <t>1757-9880</t>
  </si>
  <si>
    <t>1757-9899</t>
  </si>
  <si>
    <t>Journal of Hospitality Leisure Sport &amp; Tourism Education</t>
  </si>
  <si>
    <t>1473-8376</t>
  </si>
  <si>
    <t>Journal of Hospitality Marketing &amp; Management</t>
  </si>
  <si>
    <t>1936-8623</t>
  </si>
  <si>
    <t>1936-8631</t>
  </si>
  <si>
    <t>Journal of Housing and the Built Environment</t>
  </si>
  <si>
    <t>1566-4910</t>
  </si>
  <si>
    <t>1573-7772</t>
  </si>
  <si>
    <t>JOURNAL OF HOUSING ECONOMICS</t>
  </si>
  <si>
    <t>1051-1377</t>
  </si>
  <si>
    <t>1096-0791</t>
  </si>
  <si>
    <t>Journal of Human Behavior in the Social Environment</t>
  </si>
  <si>
    <t>1091-1359</t>
  </si>
  <si>
    <t>1540-3556</t>
  </si>
  <si>
    <t>Journal of Human Development and Capabilities</t>
  </si>
  <si>
    <t>1945-2829</t>
  </si>
  <si>
    <t>1945-2837</t>
  </si>
  <si>
    <t>JOURNAL OF HUMAN RESOURCES</t>
  </si>
  <si>
    <t>0022-166X</t>
  </si>
  <si>
    <t>1548-8004</t>
  </si>
  <si>
    <t>Journal of Human Rights</t>
  </si>
  <si>
    <t>1475-4835</t>
  </si>
  <si>
    <t>1475-4843</t>
  </si>
  <si>
    <t>Journal of Human Rights and the Environment</t>
  </si>
  <si>
    <t>1759-7188</t>
  </si>
  <si>
    <t>1759-7196</t>
  </si>
  <si>
    <t>Journal of Human Rights Practice</t>
  </si>
  <si>
    <t>1757-9619</t>
  </si>
  <si>
    <t>1757-9627</t>
  </si>
  <si>
    <t>Journal of Human Values</t>
  </si>
  <si>
    <t>0971-6858</t>
  </si>
  <si>
    <t>0973-0737</t>
  </si>
  <si>
    <t>Journal of Humanistic Mathematics</t>
  </si>
  <si>
    <t>2159-8118</t>
  </si>
  <si>
    <t>JOURNAL OF HUMANISTIC PSYCHOLOGY</t>
  </si>
  <si>
    <t>0022-1678</t>
  </si>
  <si>
    <t>1552-650X</t>
  </si>
  <si>
    <t>Journal of Humanitarian Logistics and Supply Chain Management</t>
  </si>
  <si>
    <t>2042-6747</t>
  </si>
  <si>
    <t>2042-6755</t>
  </si>
  <si>
    <t>Journal of Hunger &amp; Environmental Nutrition</t>
  </si>
  <si>
    <t>1932-0248</t>
  </si>
  <si>
    <t>1932-0256</t>
  </si>
  <si>
    <t>Journal of Huntingtons Disease</t>
  </si>
  <si>
    <t>1879-6397</t>
  </si>
  <si>
    <t>1879-6400</t>
  </si>
  <si>
    <t>Journal of Hydrology X</t>
  </si>
  <si>
    <t>2589-9155</t>
  </si>
  <si>
    <t>Journal of Iberian and Latin American Studies</t>
  </si>
  <si>
    <t>1470-1847</t>
  </si>
  <si>
    <t>1469-9524</t>
  </si>
  <si>
    <t>Journal of ICT Research and Applications</t>
  </si>
  <si>
    <t>2337-5787</t>
  </si>
  <si>
    <t>2338-5499</t>
  </si>
  <si>
    <t>Journal of Illustration</t>
  </si>
  <si>
    <t>2052-0204</t>
  </si>
  <si>
    <t>2052-0212</t>
  </si>
  <si>
    <t>Journal of IMAB</t>
  </si>
  <si>
    <t>1312-773X</t>
  </si>
  <si>
    <t>Journal of Imaging</t>
  </si>
  <si>
    <t>2313-433X</t>
  </si>
  <si>
    <t>Journal of Immersion and Content-Based Language Education</t>
  </si>
  <si>
    <t>2212-8433</t>
  </si>
  <si>
    <t>2212-8441</t>
  </si>
  <si>
    <t>Journal of Immigrant &amp; Refugee Studies</t>
  </si>
  <si>
    <t>1556-2948</t>
  </si>
  <si>
    <t>1556-2956</t>
  </si>
  <si>
    <t>Journal of Immigrant and Minority Health</t>
  </si>
  <si>
    <t>1557-1912</t>
  </si>
  <si>
    <t>1557-1920</t>
  </si>
  <si>
    <t>JOURNAL OF IMPERIAL AND COMMONWEALTH HISTORY</t>
  </si>
  <si>
    <t>0308-6534</t>
  </si>
  <si>
    <t>1743-9329</t>
  </si>
  <si>
    <t>Journal of Indian Academy of Oral Medicine and Radiology</t>
  </si>
  <si>
    <t>0972-1363</t>
  </si>
  <si>
    <t>0975-1572</t>
  </si>
  <si>
    <t>Journal of Indian Association of Public Health Dentistry</t>
  </si>
  <si>
    <t>2319-5932</t>
  </si>
  <si>
    <t>2350-0484</t>
  </si>
  <si>
    <t>Journal of Indian Business Research</t>
  </si>
  <si>
    <t>1755-4195</t>
  </si>
  <si>
    <t>1755-4209</t>
  </si>
  <si>
    <t>Journal of Indian Council of Philosophical Research</t>
  </si>
  <si>
    <t>0970-7794</t>
  </si>
  <si>
    <t>2363-9962</t>
  </si>
  <si>
    <t>Journal of Indian Geophysical Union</t>
  </si>
  <si>
    <t>0257-7968</t>
  </si>
  <si>
    <t>JOURNAL OF INDIAN PHILOSOPHY</t>
  </si>
  <si>
    <t>0022-1791</t>
  </si>
  <si>
    <t>1573-0395</t>
  </si>
  <si>
    <t>Journal of Indian Prosthodontic Society</t>
  </si>
  <si>
    <t>0972-4052</t>
  </si>
  <si>
    <t>1998-4057</t>
  </si>
  <si>
    <t>Journal of Individual Differences</t>
  </si>
  <si>
    <t>1614-0001</t>
  </si>
  <si>
    <t>2151-2299</t>
  </si>
  <si>
    <t>JOURNAL OF INDO-EUROPEAN STUDIES</t>
  </si>
  <si>
    <t>0092-2323</t>
  </si>
  <si>
    <t>Journal of Industrial and Business Economics</t>
  </si>
  <si>
    <t>0391-2078</t>
  </si>
  <si>
    <t>1972-4977</t>
  </si>
  <si>
    <t>Journal of Industrial and Production Engineering</t>
  </si>
  <si>
    <t>2168-1015</t>
  </si>
  <si>
    <t>2168-1023</t>
  </si>
  <si>
    <t>JOURNAL OF INDUSTRIAL ECONOMICS</t>
  </si>
  <si>
    <t>0022-1821</t>
  </si>
  <si>
    <t>1467-6451</t>
  </si>
  <si>
    <t>Journal of Industrial Engineering and Management-JIEM</t>
  </si>
  <si>
    <t>2013-8423</t>
  </si>
  <si>
    <t>2013-0953</t>
  </si>
  <si>
    <t>Journal of Industrial Integration and Management-Innovation and Entrepreneurship</t>
  </si>
  <si>
    <t>2424-8622</t>
  </si>
  <si>
    <t>2424-8630</t>
  </si>
  <si>
    <t>Journal of Industrial Relations</t>
  </si>
  <si>
    <t>0022-1856</t>
  </si>
  <si>
    <t>1472-9296</t>
  </si>
  <si>
    <t>Journal of Industry Competition &amp; Trade</t>
  </si>
  <si>
    <t>1566-1679</t>
  </si>
  <si>
    <t>1573-7012</t>
  </si>
  <si>
    <t>Journal of Inequalities and Special Functions</t>
  </si>
  <si>
    <t>2217-4303</t>
  </si>
  <si>
    <t>Journal of Infection Prevention</t>
  </si>
  <si>
    <t>1757-1774</t>
  </si>
  <si>
    <t>1757-1782</t>
  </si>
  <si>
    <t>Journal of Information &amp; Knowledge Management</t>
  </si>
  <si>
    <t>0219-6492</t>
  </si>
  <si>
    <t>1793-6926</t>
  </si>
  <si>
    <t>Journal of Information and Communication Technology-Malaysia</t>
  </si>
  <si>
    <t>1675-414X</t>
  </si>
  <si>
    <t>2180-3862</t>
  </si>
  <si>
    <t>Journal of Information and Organizational Sciences</t>
  </si>
  <si>
    <t>1846-3312</t>
  </si>
  <si>
    <t>1846-9418</t>
  </si>
  <si>
    <t>Journal of Information and Telecommunication</t>
  </si>
  <si>
    <t>2475-1839</t>
  </si>
  <si>
    <t>2475-1847</t>
  </si>
  <si>
    <t>Journal of Information Assurance and Security</t>
  </si>
  <si>
    <t>1554-1010</t>
  </si>
  <si>
    <t>1554-1029</t>
  </si>
  <si>
    <t>Journal of Information Communication &amp; Ethics in Society</t>
  </si>
  <si>
    <t>1477-996X</t>
  </si>
  <si>
    <t>1758-8871</t>
  </si>
  <si>
    <t>Journal of Information Processing Systems</t>
  </si>
  <si>
    <t>1976-913X</t>
  </si>
  <si>
    <t>2092-805X</t>
  </si>
  <si>
    <t>JOURNAL OF INFORMATION SYSTEMS</t>
  </si>
  <si>
    <t>0888-7985</t>
  </si>
  <si>
    <t>1558-7959</t>
  </si>
  <si>
    <t>Journal of Information Technology &amp; Politics</t>
  </si>
  <si>
    <t>1933-1681</t>
  </si>
  <si>
    <t>1933-169X</t>
  </si>
  <si>
    <t>Journal of Information Technology Education-Innovations in Practice</t>
  </si>
  <si>
    <t>2165-3151</t>
  </si>
  <si>
    <t>2165-316X</t>
  </si>
  <si>
    <t>Journal of Information Technology Education-Research</t>
  </si>
  <si>
    <t>1547-9714</t>
  </si>
  <si>
    <t>1539-3585</t>
  </si>
  <si>
    <t>Journal of Information Technology in Construction</t>
  </si>
  <si>
    <t>1874-4753</t>
  </si>
  <si>
    <t>Journal of Information Technology Research</t>
  </si>
  <si>
    <t>1938-7857</t>
  </si>
  <si>
    <t>1938-7865</t>
  </si>
  <si>
    <t>Journal of Infusion Nursing</t>
  </si>
  <si>
    <t>1533-1458</t>
  </si>
  <si>
    <t>1539-0667</t>
  </si>
  <si>
    <t>Journal of Innovation &amp; Knowledge</t>
  </si>
  <si>
    <t>2530-7614</t>
  </si>
  <si>
    <t>2444-569X</t>
  </si>
  <si>
    <t>Journal of Innovation Economics &amp; Management</t>
  </si>
  <si>
    <t>2032-5355</t>
  </si>
  <si>
    <t>Journal of Insect Biodiversity</t>
  </si>
  <si>
    <t>2538-1318</t>
  </si>
  <si>
    <t>2147-7612</t>
  </si>
  <si>
    <t>JOURNAL OF INSTITUTIONAL AND THEORETICAL ECONOMICS-ZEITSCHRIFT FUR DIE GESAMTE STAATSWISSENSCHAFT</t>
  </si>
  <si>
    <t>0932-4569</t>
  </si>
  <si>
    <t>1614-0559</t>
  </si>
  <si>
    <t>Journal of Institutional Economics</t>
  </si>
  <si>
    <t>1744-1374</t>
  </si>
  <si>
    <t>1744-1382</t>
  </si>
  <si>
    <t>Journal of Institutional Studies</t>
  </si>
  <si>
    <t>2076-6297</t>
  </si>
  <si>
    <t>2412-6039</t>
  </si>
  <si>
    <t>Journal of Insurance Issues</t>
  </si>
  <si>
    <t>1531-6076</t>
  </si>
  <si>
    <t>2332-4244</t>
  </si>
  <si>
    <t>Journal of Integrated Care</t>
  </si>
  <si>
    <t>1476-9018</t>
  </si>
  <si>
    <t>2042-8685</t>
  </si>
  <si>
    <t>Journal of Integrated Design &amp; Process Science</t>
  </si>
  <si>
    <t>1092-0617</t>
  </si>
  <si>
    <t>1875-8959</t>
  </si>
  <si>
    <t>2352-3425</t>
  </si>
  <si>
    <t>Journal of Integrative and Complementary Medicine</t>
  </si>
  <si>
    <t>2768-3605</t>
  </si>
  <si>
    <t>2768-3613</t>
  </si>
  <si>
    <t>Journal of Integrative Bioinformatics</t>
  </si>
  <si>
    <t>1613-4516</t>
  </si>
  <si>
    <t>JOURNAL OF INTELLECTUAL &amp; DEVELOPMENTAL DISABILITY</t>
  </si>
  <si>
    <t>1366-8250</t>
  </si>
  <si>
    <t>1469-9532</t>
  </si>
  <si>
    <t>Journal of Intellectual Capital</t>
  </si>
  <si>
    <t>1469-1930</t>
  </si>
  <si>
    <t>1758-7468</t>
  </si>
  <si>
    <t>Journal of Intellectual Disabilities</t>
  </si>
  <si>
    <t>1744-6295</t>
  </si>
  <si>
    <t>1744-6309</t>
  </si>
  <si>
    <t>Journal of Intellectual Disabilities and Offending Behaviour</t>
  </si>
  <si>
    <t>2050-8824</t>
  </si>
  <si>
    <t>2050-8832</t>
  </si>
  <si>
    <t>JOURNAL OF INTELLECTUAL DISABILITY RESEARCH</t>
  </si>
  <si>
    <t>0964-2633</t>
  </si>
  <si>
    <t>1365-2788</t>
  </si>
  <si>
    <t>Journal of Intelligence</t>
  </si>
  <si>
    <t>2079-3200</t>
  </si>
  <si>
    <t>Journal of Intelligence Studies in Business</t>
  </si>
  <si>
    <t>2001-015X</t>
  </si>
  <si>
    <t>Journal of Intelligent Systems</t>
  </si>
  <si>
    <t>0334-1860</t>
  </si>
  <si>
    <t>2191-026X</t>
  </si>
  <si>
    <t>Journal of Interactional Research in Communication Disorders</t>
  </si>
  <si>
    <t>2040-5111</t>
  </si>
  <si>
    <t>2040-512X</t>
  </si>
  <si>
    <t>JOURNAL OF INTERACTIVE MARKETING</t>
  </si>
  <si>
    <t>1094-9968</t>
  </si>
  <si>
    <t>1520-6653</t>
  </si>
  <si>
    <t>Journal of Interactive Media in Education</t>
  </si>
  <si>
    <t>1365-893X</t>
  </si>
  <si>
    <t>Journal of Intercultural Studies</t>
  </si>
  <si>
    <t>0725-6868</t>
  </si>
  <si>
    <t>1469-9540</t>
  </si>
  <si>
    <t>JOURNAL OF INTERDISCIPLINARY HISTORY</t>
  </si>
  <si>
    <t>0022-1953</t>
  </si>
  <si>
    <t>1530-9169</t>
  </si>
  <si>
    <t>Journal of Intergenerational Relationships</t>
  </si>
  <si>
    <t>1535-0770</t>
  </si>
  <si>
    <t>1535-0932</t>
  </si>
  <si>
    <t>Journal of Interior Design</t>
  </si>
  <si>
    <t>1071-7641</t>
  </si>
  <si>
    <t>1939-1668</t>
  </si>
  <si>
    <t>Journal of International Accounting Auditing and Taxation</t>
  </si>
  <si>
    <t>1061-9518</t>
  </si>
  <si>
    <t>1879-1603</t>
  </si>
  <si>
    <t>Journal of International Accounting Research</t>
  </si>
  <si>
    <t>1542-6297</t>
  </si>
  <si>
    <t>1558-8025</t>
  </si>
  <si>
    <t>Journal of International and Comparative Education</t>
  </si>
  <si>
    <t>2232-1802</t>
  </si>
  <si>
    <t>2289-2567</t>
  </si>
  <si>
    <t>Journal of International and Comparative Law</t>
  </si>
  <si>
    <t>2313-3775</t>
  </si>
  <si>
    <t>Journal of International and Intercultural Communication</t>
  </si>
  <si>
    <t>1751-3057</t>
  </si>
  <si>
    <t>1751-3065</t>
  </si>
  <si>
    <t>Journal of International Arbitration</t>
  </si>
  <si>
    <t>0255-8106</t>
  </si>
  <si>
    <t>2212-182X</t>
  </si>
  <si>
    <t>Journal of International Business Policy</t>
  </si>
  <si>
    <t>2522-0691</t>
  </si>
  <si>
    <t>2522-0705</t>
  </si>
  <si>
    <t>JOURNAL OF INTERNATIONAL BUSINESS STUDIES</t>
  </si>
  <si>
    <t>0047-2506</t>
  </si>
  <si>
    <t>1478-6990</t>
  </si>
  <si>
    <t>Journal of International Commerce Economics and Policy</t>
  </si>
  <si>
    <t>1793-9933</t>
  </si>
  <si>
    <t>1793-9941</t>
  </si>
  <si>
    <t>Journal of International Consumer Marketing</t>
  </si>
  <si>
    <t>0896-1530</t>
  </si>
  <si>
    <t>1528-7068</t>
  </si>
  <si>
    <t>Journal of International Criminal Justice</t>
  </si>
  <si>
    <t>1478-1387</t>
  </si>
  <si>
    <t>1478-1395</t>
  </si>
  <si>
    <t>Journal of International Development</t>
  </si>
  <si>
    <t>0954-1748</t>
  </si>
  <si>
    <t>1099-1328</t>
  </si>
  <si>
    <t>Journal of International Dispute Settlement</t>
  </si>
  <si>
    <t>2040-3593</t>
  </si>
  <si>
    <t>2040-3585</t>
  </si>
  <si>
    <t>JOURNAL OF INTERNATIONAL ECONOMIC LAW</t>
  </si>
  <si>
    <t>1369-3034</t>
  </si>
  <si>
    <t>1464-3758</t>
  </si>
  <si>
    <t>JOURNAL OF INTERNATIONAL ECONOMICS</t>
  </si>
  <si>
    <t>0022-1996</t>
  </si>
  <si>
    <t>1873-0353</t>
  </si>
  <si>
    <t>Journal of International Education in Business</t>
  </si>
  <si>
    <t>2046-469X</t>
  </si>
  <si>
    <t>1836-3261</t>
  </si>
  <si>
    <t>Journal of International Entrepreneurship</t>
  </si>
  <si>
    <t>1570-7385</t>
  </si>
  <si>
    <t>1573-7349</t>
  </si>
  <si>
    <t>Journal of International Financial Management &amp; Accounting</t>
  </si>
  <si>
    <t>0954-1314</t>
  </si>
  <si>
    <t>1467-646X</t>
  </si>
  <si>
    <t>Journal of International Financial Markets Institutions &amp; Money</t>
  </si>
  <si>
    <t>1042-4431</t>
  </si>
  <si>
    <t>1873-0612</t>
  </si>
  <si>
    <t>Journal of International Management</t>
  </si>
  <si>
    <t>1075-4253</t>
  </si>
  <si>
    <t>1873-0620</t>
  </si>
  <si>
    <t>JOURNAL OF INTERNATIONAL MARKETING</t>
  </si>
  <si>
    <t>1069-031X</t>
  </si>
  <si>
    <t>1547-7215</t>
  </si>
  <si>
    <t>Journal of International Migration and Integration</t>
  </si>
  <si>
    <t>1488-3473</t>
  </si>
  <si>
    <t>1874-6365</t>
  </si>
  <si>
    <t>JOURNAL OF INTERNATIONAL MONEY AND FINANCE</t>
  </si>
  <si>
    <t>0261-5606</t>
  </si>
  <si>
    <t>1873-0639</t>
  </si>
  <si>
    <t>Journal of International Oral Health</t>
  </si>
  <si>
    <t>0976-7428</t>
  </si>
  <si>
    <t>0976-1799</t>
  </si>
  <si>
    <t>Journal of International Relations and Development</t>
  </si>
  <si>
    <t>1408-6980</t>
  </si>
  <si>
    <t>1581-1980</t>
  </si>
  <si>
    <t>Journal of International Society of Preventive and Community Dentistry</t>
  </si>
  <si>
    <t>2231-0762</t>
  </si>
  <si>
    <t>2250-1002</t>
  </si>
  <si>
    <t>Journal of International Students</t>
  </si>
  <si>
    <t>2162-3104</t>
  </si>
  <si>
    <t>2166-3750</t>
  </si>
  <si>
    <t>Journal of International Studies-JIS</t>
  </si>
  <si>
    <t>1823-691X</t>
  </si>
  <si>
    <t>2289-666X</t>
  </si>
  <si>
    <t>Journal of International Trade &amp; Economic Development</t>
  </si>
  <si>
    <t>0963-8199</t>
  </si>
  <si>
    <t>1469-9559</t>
  </si>
  <si>
    <t>Journal of Internet Commerce</t>
  </si>
  <si>
    <t>1533-2861</t>
  </si>
  <si>
    <t>1533-287X</t>
  </si>
  <si>
    <t>Journal of Internet Services and Applications</t>
  </si>
  <si>
    <t>1867-4828</t>
  </si>
  <si>
    <t>1869-0238</t>
  </si>
  <si>
    <t>JOURNAL OF INTERPERSONAL VIOLENCE</t>
  </si>
  <si>
    <t>0886-2605</t>
  </si>
  <si>
    <t>1552-6518</t>
  </si>
  <si>
    <t>Journal of Intervention and Statebuilding</t>
  </si>
  <si>
    <t>1750-2977</t>
  </si>
  <si>
    <t>1750-2985</t>
  </si>
  <si>
    <t>Journal of Investigative Psychology and Offender Profiling</t>
  </si>
  <si>
    <t>1544-4759</t>
  </si>
  <si>
    <t>1544-4767</t>
  </si>
  <si>
    <t>Journal of Investing</t>
  </si>
  <si>
    <t>1068-0896</t>
  </si>
  <si>
    <t>2168-8613</t>
  </si>
  <si>
    <t>Journal of Investment Management</t>
  </si>
  <si>
    <t>1545-9144</t>
  </si>
  <si>
    <t>1545-9152</t>
  </si>
  <si>
    <t>Journal of Investment Strategies</t>
  </si>
  <si>
    <t>2047-1238</t>
  </si>
  <si>
    <t>2047-1246</t>
  </si>
  <si>
    <t>Journal of ISAKOS Joint Disorders &amp; Orthopaedic Sports Medicine</t>
  </si>
  <si>
    <t>2059-7754</t>
  </si>
  <si>
    <t>2059-7762</t>
  </si>
  <si>
    <t>Journal of Islamic Accounting and Business Research</t>
  </si>
  <si>
    <t>1759-0817</t>
  </si>
  <si>
    <t>1759-0825</t>
  </si>
  <si>
    <t>Journal of Islamic Archaeology</t>
  </si>
  <si>
    <t>2051-9710</t>
  </si>
  <si>
    <t>2051-9729</t>
  </si>
  <si>
    <t>Journal of Islamic Manuscripts</t>
  </si>
  <si>
    <t>1878-4631</t>
  </si>
  <si>
    <t>1878-464X</t>
  </si>
  <si>
    <t>Journal of Islamic Marketing</t>
  </si>
  <si>
    <t>1759-0833</t>
  </si>
  <si>
    <t>1759-0841</t>
  </si>
  <si>
    <t>Journal of Island &amp; Coastal Archaeology</t>
  </si>
  <si>
    <t>1556-4894</t>
  </si>
  <si>
    <t>1556-1828</t>
  </si>
  <si>
    <t>Journal of Israeli History</t>
  </si>
  <si>
    <t>1353-1042</t>
  </si>
  <si>
    <t>1744-0548</t>
  </si>
  <si>
    <t>Journal of Istanbul Faculty of Medicine-Istanbul Tip Fakultesi Dergisi</t>
  </si>
  <si>
    <t>1305-6441</t>
  </si>
  <si>
    <t>Journal of Italian Cinema and Media Studies</t>
  </si>
  <si>
    <t>2047-7368</t>
  </si>
  <si>
    <t>2047-7376</t>
  </si>
  <si>
    <t>JOURNAL OF JAPANESE STUDIES</t>
  </si>
  <si>
    <t>0095-6848</t>
  </si>
  <si>
    <t>1549-4721</t>
  </si>
  <si>
    <t>Journal of Jesuit Studies</t>
  </si>
  <si>
    <t>2214-1324</t>
  </si>
  <si>
    <t>2214-1332</t>
  </si>
  <si>
    <t>Journal of Jewish Education</t>
  </si>
  <si>
    <t>1524-4113</t>
  </si>
  <si>
    <t>1554-611X</t>
  </si>
  <si>
    <t>Journal of Jewish Languages</t>
  </si>
  <si>
    <t>2213-4387</t>
  </si>
  <si>
    <t>2213-4638</t>
  </si>
  <si>
    <t>JOURNAL OF JEWISH STUDIES</t>
  </si>
  <si>
    <t>0022-2097</t>
  </si>
  <si>
    <t>JOURNAL OF JEWISH THOUGHT &amp; PHILOSOPHY</t>
  </si>
  <si>
    <t>1053-699X</t>
  </si>
  <si>
    <t>Journal of Judicial Administration</t>
  </si>
  <si>
    <t>1036-7918</t>
  </si>
  <si>
    <t>2203-5826</t>
  </si>
  <si>
    <t>JOURNAL OF KNOT THEORY AND ITS RAMIFICATIONS</t>
  </si>
  <si>
    <t>0218-2165</t>
  </si>
  <si>
    <t>1793-6527</t>
  </si>
  <si>
    <t>Journal of Knowledge Management</t>
  </si>
  <si>
    <t>1367-3270</t>
  </si>
  <si>
    <t>1758-7484</t>
  </si>
  <si>
    <t>Journal of Korea Trade</t>
  </si>
  <si>
    <t>1229-828X</t>
  </si>
  <si>
    <t>Journal of Korean Religions</t>
  </si>
  <si>
    <t>2093-7288</t>
  </si>
  <si>
    <t>2167-2040</t>
  </si>
  <si>
    <t>Journal of Korean Studies</t>
  </si>
  <si>
    <t>0731-1613</t>
  </si>
  <si>
    <t>2158-1665</t>
  </si>
  <si>
    <t>Journal of Krishna Institute of Medical Sciences University</t>
  </si>
  <si>
    <t>2231-4261</t>
  </si>
  <si>
    <t>Journal of Labor and Society</t>
  </si>
  <si>
    <t>2471-4607</t>
  </si>
  <si>
    <t>2667-3657</t>
  </si>
  <si>
    <t>JOURNAL OF LABOR ECONOMICS</t>
  </si>
  <si>
    <t>0734-306X</t>
  </si>
  <si>
    <t>1537-5307</t>
  </si>
  <si>
    <t>JOURNAL OF LABOR RESEARCH</t>
  </si>
  <si>
    <t>0195-3613</t>
  </si>
  <si>
    <t>1936-4768</t>
  </si>
  <si>
    <t>Journal of Laboratory Physicians</t>
  </si>
  <si>
    <t>0974-2727</t>
  </si>
  <si>
    <t>0974-7826</t>
  </si>
  <si>
    <t>Journal of Landscape Architecture</t>
  </si>
  <si>
    <t>1862-6033</t>
  </si>
  <si>
    <t>2164-604X</t>
  </si>
  <si>
    <t>Journal of Language Aggression and Conflict</t>
  </si>
  <si>
    <t>2213-1272</t>
  </si>
  <si>
    <t>2213-1280</t>
  </si>
  <si>
    <t>Journal of Language and Cultural Education</t>
  </si>
  <si>
    <t>1339-4045</t>
  </si>
  <si>
    <t>1339-4584</t>
  </si>
  <si>
    <t>Journal of Language and Education</t>
  </si>
  <si>
    <t>2411-7390</t>
  </si>
  <si>
    <t>Journal of Language and Politics</t>
  </si>
  <si>
    <t>1569-2159</t>
  </si>
  <si>
    <t>1569-9862</t>
  </si>
  <si>
    <t>Journal of Language and Sexuality</t>
  </si>
  <si>
    <t>2211-3770</t>
  </si>
  <si>
    <t>2211-3789</t>
  </si>
  <si>
    <t>JOURNAL OF LANGUAGE AND SOCIAL PSYCHOLOGY</t>
  </si>
  <si>
    <t>0261-927X</t>
  </si>
  <si>
    <t>1552-6526</t>
  </si>
  <si>
    <t>Journal of Language Evolution</t>
  </si>
  <si>
    <t>2058-4571</t>
  </si>
  <si>
    <t>2058-458X</t>
  </si>
  <si>
    <t>Journal of Language Identity and Education</t>
  </si>
  <si>
    <t>1534-8458</t>
  </si>
  <si>
    <t>1532-7701</t>
  </si>
  <si>
    <t>Journal of Language Literature and Culture</t>
  </si>
  <si>
    <t>2051-2856</t>
  </si>
  <si>
    <t>2051-2864</t>
  </si>
  <si>
    <t>Journal of Language Teaching and Learning</t>
  </si>
  <si>
    <t>2146-1732</t>
  </si>
  <si>
    <t>Journal of Lasers in Medical Sciences</t>
  </si>
  <si>
    <t>2008-9783</t>
  </si>
  <si>
    <t>2228-6721</t>
  </si>
  <si>
    <t>Journal of Latin American and Caribbean Anthropology</t>
  </si>
  <si>
    <t>1935-4932</t>
  </si>
  <si>
    <t>1935-4940</t>
  </si>
  <si>
    <t>Journal of Latin American Cultural Studies</t>
  </si>
  <si>
    <t>1356-9325</t>
  </si>
  <si>
    <t>1469-9575</t>
  </si>
  <si>
    <t>Journal of Latin American Geography</t>
  </si>
  <si>
    <t>1545-2476</t>
  </si>
  <si>
    <t>1548-5811</t>
  </si>
  <si>
    <t>JOURNAL OF LATIN AMERICAN STUDIES</t>
  </si>
  <si>
    <t>0022-216X</t>
  </si>
  <si>
    <t>1469-767X</t>
  </si>
  <si>
    <t>Journal of Latin Linguistics</t>
  </si>
  <si>
    <t>2194-8739</t>
  </si>
  <si>
    <t>2194-8747</t>
  </si>
  <si>
    <t>JOURNAL OF LATINOS AND EDUCATION</t>
  </si>
  <si>
    <t>1534-8431</t>
  </si>
  <si>
    <t>1532-771X</t>
  </si>
  <si>
    <t>Journal of Latinx Psychology</t>
  </si>
  <si>
    <t>2578-8086</t>
  </si>
  <si>
    <t>2578-8094</t>
  </si>
  <si>
    <t>JOURNAL OF LAW &amp; ECONOMICS</t>
  </si>
  <si>
    <t>0022-2186</t>
  </si>
  <si>
    <t>1537-5285</t>
  </si>
  <si>
    <t>Journal of Law and Courts</t>
  </si>
  <si>
    <t>2164-6570</t>
  </si>
  <si>
    <t>2164-6589</t>
  </si>
  <si>
    <t>Journal of Law and Medicine</t>
  </si>
  <si>
    <t>1320-159X</t>
  </si>
  <si>
    <t>Journal of Law and Political Sciences</t>
  </si>
  <si>
    <t>2222-7288</t>
  </si>
  <si>
    <t>2518-5551</t>
  </si>
  <si>
    <t>Journal of Law and Social Deviance</t>
  </si>
  <si>
    <t>2165-5219</t>
  </si>
  <si>
    <t>2164-4721</t>
  </si>
  <si>
    <t>JOURNAL OF LAW AND SOCIETY</t>
  </si>
  <si>
    <t>0263-323X</t>
  </si>
  <si>
    <t>1467-6478</t>
  </si>
  <si>
    <t>JOURNAL OF LAW ECONOMICS &amp; ORGANIZATION</t>
  </si>
  <si>
    <t>8756-6222</t>
  </si>
  <si>
    <t>1465-7341</t>
  </si>
  <si>
    <t>Journal of Law Finance and Accounting</t>
  </si>
  <si>
    <t>2380-5005</t>
  </si>
  <si>
    <t>2380-5013</t>
  </si>
  <si>
    <t>Journal of Leadership &amp; Organizational Studies</t>
  </si>
  <si>
    <t>1548-0518</t>
  </si>
  <si>
    <t>1939-7089</t>
  </si>
  <si>
    <t>Journal of Leadership Studies</t>
  </si>
  <si>
    <t>1935-2611</t>
  </si>
  <si>
    <t>1935-262X</t>
  </si>
  <si>
    <t>Journal of Learning Analytics</t>
  </si>
  <si>
    <t>1929-7750</t>
  </si>
  <si>
    <t>JOURNAL OF LEARNING DISABILITIES</t>
  </si>
  <si>
    <t>0022-2194</t>
  </si>
  <si>
    <t>1538-4780</t>
  </si>
  <si>
    <t>Journal of Learning Styles</t>
  </si>
  <si>
    <t>2332-8533</t>
  </si>
  <si>
    <t>Journal of Legal Affairs and Dispute Resolution in Engineering and Construction</t>
  </si>
  <si>
    <t>1943-4162</t>
  </si>
  <si>
    <t>1943-4170</t>
  </si>
  <si>
    <t>Journal of Legal Analysis</t>
  </si>
  <si>
    <t>2161-7201</t>
  </si>
  <si>
    <t>1946-5319</t>
  </si>
  <si>
    <t>Journal of Legal History</t>
  </si>
  <si>
    <t>0144-0365</t>
  </si>
  <si>
    <t>1744-0564</t>
  </si>
  <si>
    <t>JOURNAL OF LEGAL STUDIES</t>
  </si>
  <si>
    <t>0047-2530</t>
  </si>
  <si>
    <t>1537-5366</t>
  </si>
  <si>
    <t>Journal of Legal Studies Education</t>
  </si>
  <si>
    <t>0896-5811</t>
  </si>
  <si>
    <t>1744-1722</t>
  </si>
  <si>
    <t>Journal of Legislative Studies</t>
  </si>
  <si>
    <t>1357-2334</t>
  </si>
  <si>
    <t>1743-9337</t>
  </si>
  <si>
    <t>JOURNAL OF LEISURE RESEARCH</t>
  </si>
  <si>
    <t>0022-2216</t>
  </si>
  <si>
    <t>2159-6417</t>
  </si>
  <si>
    <t>Journal of Lesbian Studies</t>
  </si>
  <si>
    <t>1089-4160</t>
  </si>
  <si>
    <t>1540-3548</t>
  </si>
  <si>
    <t>Journal of LGBT Youth</t>
  </si>
  <si>
    <t>1936-1653</t>
  </si>
  <si>
    <t>1936-1661</t>
  </si>
  <si>
    <t>JOURNAL OF LIBRARIANSHIP AND INFORMATION SCIENCE</t>
  </si>
  <si>
    <t>0961-0006</t>
  </si>
  <si>
    <t>1741-6477</t>
  </si>
  <si>
    <t>Journal of Library Administration</t>
  </si>
  <si>
    <t>0193-0826</t>
  </si>
  <si>
    <t>1540-3564</t>
  </si>
  <si>
    <t>Journal of Library and Information Studies</t>
  </si>
  <si>
    <t>1606-7509</t>
  </si>
  <si>
    <t>2309-9119</t>
  </si>
  <si>
    <t>JOURNAL OF LIE THEORY</t>
  </si>
  <si>
    <t>0949-5932</t>
  </si>
  <si>
    <t>Journal of Linguistic Anthropology</t>
  </si>
  <si>
    <t>1055-1360</t>
  </si>
  <si>
    <t>1548-1395</t>
  </si>
  <si>
    <t>JOURNAL OF LINGUISTICS</t>
  </si>
  <si>
    <t>0022-2267</t>
  </si>
  <si>
    <t>1469-7742</t>
  </si>
  <si>
    <t>JOURNAL OF LITERACY RESEARCH</t>
  </si>
  <si>
    <t>1086-296X</t>
  </si>
  <si>
    <t>1554-8430</t>
  </si>
  <si>
    <t>Journal of Literary Studies</t>
  </si>
  <si>
    <t>0256-4718</t>
  </si>
  <si>
    <t>1753-5387</t>
  </si>
  <si>
    <t>Journal of Literary Theory</t>
  </si>
  <si>
    <t>1862-5290</t>
  </si>
  <si>
    <t>1862-8990</t>
  </si>
  <si>
    <t>Journal of Livestock Science</t>
  </si>
  <si>
    <t>2277-6214</t>
  </si>
  <si>
    <t>Journal of Location Based Services</t>
  </si>
  <si>
    <t>1748-9725</t>
  </si>
  <si>
    <t>1748-9733</t>
  </si>
  <si>
    <t>Journal of Logic and Analysis</t>
  </si>
  <si>
    <t>1759-9008</t>
  </si>
  <si>
    <t>JOURNAL OF LOSS &amp; TRAUMA</t>
  </si>
  <si>
    <t>1532-5024</t>
  </si>
  <si>
    <t>1532-5032</t>
  </si>
  <si>
    <t>Journal of Low Power Electronics and Applications</t>
  </si>
  <si>
    <t>2079-9268</t>
  </si>
  <si>
    <t>Journal of Machinery Manufacture and Reliability</t>
  </si>
  <si>
    <t>1052-6188</t>
  </si>
  <si>
    <t>1934-9394</t>
  </si>
  <si>
    <t>JOURNAL OF MACROECONOMICS</t>
  </si>
  <si>
    <t>0164-0704</t>
  </si>
  <si>
    <t>1873-152X</t>
  </si>
  <si>
    <t>Journal of Macromarketing</t>
  </si>
  <si>
    <t>0276-1467</t>
  </si>
  <si>
    <t>1552-6534</t>
  </si>
  <si>
    <t>Journal of Magnetic Resonance Open</t>
  </si>
  <si>
    <t>2666-4410</t>
  </si>
  <si>
    <t>Journal of Magnetics</t>
  </si>
  <si>
    <t>1226-1750</t>
  </si>
  <si>
    <t>2233-6656</t>
  </si>
  <si>
    <t>JOURNAL OF MANAGEMENT</t>
  </si>
  <si>
    <t>0149-2063</t>
  </si>
  <si>
    <t>1557-1211</t>
  </si>
  <si>
    <t>Journal of Management &amp; Organization</t>
  </si>
  <si>
    <t>1833-3672</t>
  </si>
  <si>
    <t>1839-3527</t>
  </si>
  <si>
    <t>Journal of Management Accounting Research</t>
  </si>
  <si>
    <t>1049-2127</t>
  </si>
  <si>
    <t>1558-8033</t>
  </si>
  <si>
    <t>Journal of Management Analytics</t>
  </si>
  <si>
    <t>2327-0012</t>
  </si>
  <si>
    <t>2327-0039</t>
  </si>
  <si>
    <t>Journal of Management and Governance</t>
  </si>
  <si>
    <t>1385-3457</t>
  </si>
  <si>
    <t>1572-963X</t>
  </si>
  <si>
    <t>Journal of Management Control</t>
  </si>
  <si>
    <t>2191-4761</t>
  </si>
  <si>
    <t>2191-477X</t>
  </si>
  <si>
    <t>JOURNAL OF MANAGEMENT DEVELOPMENT</t>
  </si>
  <si>
    <t>0262-1711</t>
  </si>
  <si>
    <t>1758-7492</t>
  </si>
  <si>
    <t>Journal of Management Education</t>
  </si>
  <si>
    <t>1052-5629</t>
  </si>
  <si>
    <t>1552-6658</t>
  </si>
  <si>
    <t>Journal of Management History</t>
  </si>
  <si>
    <t>1751-1348</t>
  </si>
  <si>
    <t>1758-7751</t>
  </si>
  <si>
    <t>JOURNAL OF MANAGEMENT INQUIRY</t>
  </si>
  <si>
    <t>1056-4926</t>
  </si>
  <si>
    <t>1552-6542</t>
  </si>
  <si>
    <t>Journal of Management Science and Engineering</t>
  </si>
  <si>
    <t>2096-2320</t>
  </si>
  <si>
    <t>2589-5532</t>
  </si>
  <si>
    <t>Journal of Management Spirituality &amp; Religion</t>
  </si>
  <si>
    <t>1476-6086</t>
  </si>
  <si>
    <t>1942-258X</t>
  </si>
  <si>
    <t>JOURNAL OF MANAGEMENT STUDIES</t>
  </si>
  <si>
    <t>0022-2380</t>
  </si>
  <si>
    <t>1467-6486</t>
  </si>
  <si>
    <t>Journal of Managerial Psychology</t>
  </si>
  <si>
    <t>0268-3946</t>
  </si>
  <si>
    <t>1758-7778</t>
  </si>
  <si>
    <t>Journal of Manual &amp; Manipulative Therapy</t>
  </si>
  <si>
    <t>1066-9817</t>
  </si>
  <si>
    <t>2042-6186</t>
  </si>
  <si>
    <t>Journal of Manufacturing and Materials Processing</t>
  </si>
  <si>
    <t>2504-4494</t>
  </si>
  <si>
    <t>Journal of Map &amp; Geography Libraries</t>
  </si>
  <si>
    <t>1542-0353</t>
  </si>
  <si>
    <t>1542-0361</t>
  </si>
  <si>
    <t>Journal of Marine Medical Society</t>
  </si>
  <si>
    <t>0975-3605</t>
  </si>
  <si>
    <t>2589-1235</t>
  </si>
  <si>
    <t>Journal of Marine Science and Application</t>
  </si>
  <si>
    <t>1671-9433</t>
  </si>
  <si>
    <t>1993-5048</t>
  </si>
  <si>
    <t>Journal of Marine Science and Technology-Taiwan</t>
  </si>
  <si>
    <t>1023-2796</t>
  </si>
  <si>
    <t>2709-6998</t>
  </si>
  <si>
    <t>JOURNAL OF MARITAL AND FAMILY THERAPY</t>
  </si>
  <si>
    <t>0194-472X</t>
  </si>
  <si>
    <t>1752-0606</t>
  </si>
  <si>
    <t>Journal of Maritime Archaeology</t>
  </si>
  <si>
    <t>1557-2285</t>
  </si>
  <si>
    <t>1557-2293</t>
  </si>
  <si>
    <t>JOURNAL OF MARKETING</t>
  </si>
  <si>
    <t>0022-2429</t>
  </si>
  <si>
    <t>1547-7185</t>
  </si>
  <si>
    <t>Journal of Marketing Analytics</t>
  </si>
  <si>
    <t>2050-3318</t>
  </si>
  <si>
    <t>2050-3326</t>
  </si>
  <si>
    <t>Journal of Marketing Education</t>
  </si>
  <si>
    <t>0273-4753</t>
  </si>
  <si>
    <t>1552-6550</t>
  </si>
  <si>
    <t>Journal of Marketing for Higher Education</t>
  </si>
  <si>
    <t>0884-1241</t>
  </si>
  <si>
    <t>1540-7144</t>
  </si>
  <si>
    <t>Journal of Marketing Management</t>
  </si>
  <si>
    <t>0267-257X</t>
  </si>
  <si>
    <t>1472-1376</t>
  </si>
  <si>
    <t>JOURNAL OF MARKETING RESEARCH</t>
  </si>
  <si>
    <t>0022-2437</t>
  </si>
  <si>
    <t>1547-7193</t>
  </si>
  <si>
    <t>Journal of Marketing Theory and Practice</t>
  </si>
  <si>
    <t>1069-6679</t>
  </si>
  <si>
    <t>1944-7175</t>
  </si>
  <si>
    <t>JOURNAL OF MARRIAGE AND FAMILY</t>
  </si>
  <si>
    <t>0022-2445</t>
  </si>
  <si>
    <t>1741-3737</t>
  </si>
  <si>
    <t>2667-1468</t>
  </si>
  <si>
    <t>JOURNAL OF MATERIAL CULTURE</t>
  </si>
  <si>
    <t>1359-1835</t>
  </si>
  <si>
    <t>1460-3586</t>
  </si>
  <si>
    <t>Journal of Materials and Engineering Structures</t>
  </si>
  <si>
    <t>2170-127X</t>
  </si>
  <si>
    <t>Journal of Mathematical and Fundamental Sciences</t>
  </si>
  <si>
    <t>2337-5760</t>
  </si>
  <si>
    <t>Journal of Mathematical Behavior</t>
  </si>
  <si>
    <t>0732-3123</t>
  </si>
  <si>
    <t>1873-8028</t>
  </si>
  <si>
    <t>Journal of Mathematical Extension</t>
  </si>
  <si>
    <t>1735-8299</t>
  </si>
  <si>
    <t>Journal of Mathematical Physics Analysis Geometry</t>
  </si>
  <si>
    <t>1812-9471</t>
  </si>
  <si>
    <t>1817-5805</t>
  </si>
  <si>
    <t>Journal of Mathematical Study</t>
  </si>
  <si>
    <t>2096-9856</t>
  </si>
  <si>
    <t>2617-8702</t>
  </si>
  <si>
    <t>Journal of Mathematics and Computer Science-JMCS</t>
  </si>
  <si>
    <t>2008-949X</t>
  </si>
  <si>
    <t>Journal of Mathematics and the Arts</t>
  </si>
  <si>
    <t>1751-3472</t>
  </si>
  <si>
    <t>1751-3480</t>
  </si>
  <si>
    <t>Journal of Mathematics in Industry</t>
  </si>
  <si>
    <t>2190-5983</t>
  </si>
  <si>
    <t>Journal of Mathematics Mechanics and Computer Science</t>
  </si>
  <si>
    <t>1563-0277</t>
  </si>
  <si>
    <t>2617-4871</t>
  </si>
  <si>
    <t>Journal of Mathematics Teacher Education</t>
  </si>
  <si>
    <t>1386-4416</t>
  </si>
  <si>
    <t>1573-1820</t>
  </si>
  <si>
    <t>Journal of Maxillofacial &amp; Oral Surgery</t>
  </si>
  <si>
    <t>0972-8279</t>
  </si>
  <si>
    <t>0974-942X</t>
  </si>
  <si>
    <t>Journal of Measurement and Evaluation in Education and Psychology-EPOD</t>
  </si>
  <si>
    <t>1309-6575</t>
  </si>
  <si>
    <t>Journal of Mechanical Engineering and Sciences</t>
  </si>
  <si>
    <t>2289-4659</t>
  </si>
  <si>
    <t>2231-8380</t>
  </si>
  <si>
    <t>Journal of Media and Religion</t>
  </si>
  <si>
    <t>1534-8423</t>
  </si>
  <si>
    <t>1534-8415</t>
  </si>
  <si>
    <t>Journal of Media Business Studies</t>
  </si>
  <si>
    <t>1652-2354</t>
  </si>
  <si>
    <t>2376-2977</t>
  </si>
  <si>
    <t>JOURNAL OF MEDIA ECONOMICS</t>
  </si>
  <si>
    <t>0899-7764</t>
  </si>
  <si>
    <t>1532-7736</t>
  </si>
  <si>
    <t>Journal of Media Ethics</t>
  </si>
  <si>
    <t>2373-6992</t>
  </si>
  <si>
    <t>2373-700X</t>
  </si>
  <si>
    <t>Journal of Media Psychology-Theories Methods and Applications</t>
  </si>
  <si>
    <t>1864-1105</t>
  </si>
  <si>
    <t>2151-2388</t>
  </si>
  <si>
    <t>Journal of Medical and Surgical Research</t>
  </si>
  <si>
    <t>2351-8200</t>
  </si>
  <si>
    <t>Journal of Medical Biography</t>
  </si>
  <si>
    <t>0967-7720</t>
  </si>
  <si>
    <t>1758-1087</t>
  </si>
  <si>
    <t>Journal of Medical Education and Curricular Development</t>
  </si>
  <si>
    <t>2382-1205</t>
  </si>
  <si>
    <t>Journal of Medical Humanities</t>
  </si>
  <si>
    <t>1041-3545</t>
  </si>
  <si>
    <t>1573-3645</t>
  </si>
  <si>
    <t>Journal of Medical Imaging</t>
  </si>
  <si>
    <t>2329-4302</t>
  </si>
  <si>
    <t>2329-4310</t>
  </si>
  <si>
    <t>Journal of Medical Imaging and Radiation Sciences</t>
  </si>
  <si>
    <t>1939-8654</t>
  </si>
  <si>
    <t>Journal of Medical Radiation Sciences</t>
  </si>
  <si>
    <t>2051-3895</t>
  </si>
  <si>
    <t>2051-3909</t>
  </si>
  <si>
    <t>Journal of Medical Signals &amp; Sensors</t>
  </si>
  <si>
    <t>2228-7477</t>
  </si>
  <si>
    <t>Journal of Medicinal Plants and By-products-JMPB</t>
  </si>
  <si>
    <t>2322-1399</t>
  </si>
  <si>
    <t>2588-3739</t>
  </si>
  <si>
    <t>JOURNAL OF MEDICINE AND PHILOSOPHY</t>
  </si>
  <si>
    <t>0360-5310</t>
  </si>
  <si>
    <t>1744-5019</t>
  </si>
  <si>
    <t>JOURNAL OF MEDIEVAL AND EARLY MODERN STUDIES</t>
  </si>
  <si>
    <t>1082-9636</t>
  </si>
  <si>
    <t>JOURNAL OF MEDIEVAL HISTORY</t>
  </si>
  <si>
    <t>0304-4181</t>
  </si>
  <si>
    <t>1873-1279</t>
  </si>
  <si>
    <t>Journal of Medieval Iberian Studies</t>
  </si>
  <si>
    <t>1754-6559</t>
  </si>
  <si>
    <t>1754-6567</t>
  </si>
  <si>
    <t>Journal of Medieval Religious Cultures</t>
  </si>
  <si>
    <t>1947-6566</t>
  </si>
  <si>
    <t>2153-9650</t>
  </si>
  <si>
    <t>Journal of Mehmet Akif Ersoy University Economics and Administrative Sciences Faculty</t>
  </si>
  <si>
    <t>2149-1658</t>
  </si>
  <si>
    <t>Journal of Membrane Computing</t>
  </si>
  <si>
    <t>2523-8906</t>
  </si>
  <si>
    <t>2523-8914</t>
  </si>
  <si>
    <t>Journal of Membrane Science Letters</t>
  </si>
  <si>
    <t>2772-4212</t>
  </si>
  <si>
    <t>Journal of Mental Health</t>
  </si>
  <si>
    <t>0963-8237</t>
  </si>
  <si>
    <t>1360-0567</t>
  </si>
  <si>
    <t>Journal of Mental Health and Human Behaviour</t>
  </si>
  <si>
    <t>0971-8990</t>
  </si>
  <si>
    <t>2543-1897</t>
  </si>
  <si>
    <t>Journal of Mental Health Policy and Economics</t>
  </si>
  <si>
    <t>1091-4358</t>
  </si>
  <si>
    <t>1099-176X</t>
  </si>
  <si>
    <t>Journal of Mental Health Research in Intellectual Disabilities</t>
  </si>
  <si>
    <t>1931-5864</t>
  </si>
  <si>
    <t>1931-5872</t>
  </si>
  <si>
    <t>Journal of Mental Health Training Education and Practice</t>
  </si>
  <si>
    <t>1755-6228</t>
  </si>
  <si>
    <t>2042-8707</t>
  </si>
  <si>
    <t>Journal of Metals Materials and Minerals</t>
  </si>
  <si>
    <t>0857-6149</t>
  </si>
  <si>
    <t>Journal of Micro and Nano-Manufacturing</t>
  </si>
  <si>
    <t>2166-0468</t>
  </si>
  <si>
    <t>2166-0476</t>
  </si>
  <si>
    <t>2194-6418</t>
  </si>
  <si>
    <t>2194-6426</t>
  </si>
  <si>
    <t>Journal of Microbiology &amp; Biology Education</t>
  </si>
  <si>
    <t>1935-7877</t>
  </si>
  <si>
    <t>1935-7885</t>
  </si>
  <si>
    <t>Journal of Middle East Womens Studies</t>
  </si>
  <si>
    <t>1552-5864</t>
  </si>
  <si>
    <t>1558-9579</t>
  </si>
  <si>
    <t>Journal of Mid-life Health</t>
  </si>
  <si>
    <t>0976-7800</t>
  </si>
  <si>
    <t>0976-7819</t>
  </si>
  <si>
    <t>Journal of Migration and Health</t>
  </si>
  <si>
    <t>2666-6235</t>
  </si>
  <si>
    <t>Journal of Migration History</t>
  </si>
  <si>
    <t>2351-9916</t>
  </si>
  <si>
    <t>2351-9924</t>
  </si>
  <si>
    <t>Journal of Military and Strategic Studies</t>
  </si>
  <si>
    <t>1488-559X</t>
  </si>
  <si>
    <t>Journal of Military and Veterans Health</t>
  </si>
  <si>
    <t>1835-1271</t>
  </si>
  <si>
    <t>1839-2733</t>
  </si>
  <si>
    <t>JOURNAL OF MILITARY HISTORY</t>
  </si>
  <si>
    <t>0899-3718</t>
  </si>
  <si>
    <t>1543-7795</t>
  </si>
  <si>
    <t>Journal of Mining and Environment</t>
  </si>
  <si>
    <t>2251-8592</t>
  </si>
  <si>
    <t>2251-8606</t>
  </si>
  <si>
    <t>Journal of Mining Institute</t>
  </si>
  <si>
    <t>2411-3336</t>
  </si>
  <si>
    <t>2541-9404</t>
  </si>
  <si>
    <t>Journal of Mixed Methods Research</t>
  </si>
  <si>
    <t>1558-6898</t>
  </si>
  <si>
    <t>1558-6901</t>
  </si>
  <si>
    <t>Journal of Modelling in Management</t>
  </si>
  <si>
    <t>1746-5664</t>
  </si>
  <si>
    <t>1746-5672</t>
  </si>
  <si>
    <t>JOURNAL OF MODERN AFRICAN STUDIES</t>
  </si>
  <si>
    <t>0022-278X</t>
  </si>
  <si>
    <t>1469-7777</t>
  </si>
  <si>
    <t>Journal of Modern Craft</t>
  </si>
  <si>
    <t>1749-6772</t>
  </si>
  <si>
    <t>1749-6780</t>
  </si>
  <si>
    <t>JOURNAL OF MODERN GREEK STUDIES</t>
  </si>
  <si>
    <t>0738-1727</t>
  </si>
  <si>
    <t>1086-3265</t>
  </si>
  <si>
    <t>JOURNAL OF MODERN HISTORY</t>
  </si>
  <si>
    <t>0022-2801</t>
  </si>
  <si>
    <t>1537-5358</t>
  </si>
  <si>
    <t>Journal of Modern Jewish Studies</t>
  </si>
  <si>
    <t>1472-5886</t>
  </si>
  <si>
    <t>1472-5894</t>
  </si>
  <si>
    <t>JOURNAL OF MODERN LITERATURE</t>
  </si>
  <si>
    <t>0022-281X</t>
  </si>
  <si>
    <t>1529-1464</t>
  </si>
  <si>
    <t>Journal of Modern Periodical Studies</t>
  </si>
  <si>
    <t>1947-6574</t>
  </si>
  <si>
    <t>2152-9272</t>
  </si>
  <si>
    <t>Journal of Modern Russian History and Historiography</t>
  </si>
  <si>
    <t>1947-9956</t>
  </si>
  <si>
    <t>2210-2388</t>
  </si>
  <si>
    <t>Journal of Molecular and Engineering Materials</t>
  </si>
  <si>
    <t>2251-2373</t>
  </si>
  <si>
    <t>2251-2381</t>
  </si>
  <si>
    <t>JOURNAL OF MONETARY ECONOMICS</t>
  </si>
  <si>
    <t>0304-3932</t>
  </si>
  <si>
    <t>1873-1295</t>
  </si>
  <si>
    <t>JOURNAL OF MONEY CREDIT AND BANKING</t>
  </si>
  <si>
    <t>0022-2879</t>
  </si>
  <si>
    <t>1538-4616</t>
  </si>
  <si>
    <t>Journal of Money Laundering Control</t>
  </si>
  <si>
    <t>1758-7808</t>
  </si>
  <si>
    <t>1368-5201</t>
  </si>
  <si>
    <t>JOURNAL OF MORAL EDUCATION</t>
  </si>
  <si>
    <t>0305-7240</t>
  </si>
  <si>
    <t>1465-3877</t>
  </si>
  <si>
    <t>Journal of Moral Philosophy</t>
  </si>
  <si>
    <t>1740-4681</t>
  </si>
  <si>
    <t>1745-5243</t>
  </si>
  <si>
    <t>Journal of Moravian History</t>
  </si>
  <si>
    <t>1933-6632</t>
  </si>
  <si>
    <t>2161-6310</t>
  </si>
  <si>
    <t>Journal of Mosaic Research</t>
  </si>
  <si>
    <t>1309-047X</t>
  </si>
  <si>
    <t>Journal of Motor Learning and Development</t>
  </si>
  <si>
    <t>2325-3193</t>
  </si>
  <si>
    <t>2325-3215</t>
  </si>
  <si>
    <t>Journal of Multi-Criteria Decision Analysis</t>
  </si>
  <si>
    <t>1057-9214</t>
  </si>
  <si>
    <t>1099-1360</t>
  </si>
  <si>
    <t>JOURNAL OF MULTICULTURAL COUNSELING AND DEVELOPMENT</t>
  </si>
  <si>
    <t>0883-8534</t>
  </si>
  <si>
    <t>2161-1912</t>
  </si>
  <si>
    <t>Journal of Multicultural Discourses</t>
  </si>
  <si>
    <t>1744-7143</t>
  </si>
  <si>
    <t>1747-6615</t>
  </si>
  <si>
    <t>JOURNAL OF MULTILINGUAL AND MULTICULTURAL DEVELOPMENT</t>
  </si>
  <si>
    <t>0143-4632</t>
  </si>
  <si>
    <t>1747-7557</t>
  </si>
  <si>
    <t>Journal of Multinational Financial Management</t>
  </si>
  <si>
    <t>1042-444X</t>
  </si>
  <si>
    <t>1873-1309</t>
  </si>
  <si>
    <t>Journal of Multiscale Modelling</t>
  </si>
  <si>
    <t>1756-9737</t>
  </si>
  <si>
    <t>1756-9745</t>
  </si>
  <si>
    <t>Journal of Museum Education</t>
  </si>
  <si>
    <t>1059-8650</t>
  </si>
  <si>
    <t>2051-6169</t>
  </si>
  <si>
    <t>Journal of Music Teacher Education</t>
  </si>
  <si>
    <t>1057-0837</t>
  </si>
  <si>
    <t>1945-0079</t>
  </si>
  <si>
    <t>JOURNAL OF MUSIC THEORY</t>
  </si>
  <si>
    <t>0022-2909</t>
  </si>
  <si>
    <t>1941-7497</t>
  </si>
  <si>
    <t>JOURNAL OF MUSICOLOGICAL RESEARCH</t>
  </si>
  <si>
    <t>0141-1896</t>
  </si>
  <si>
    <t>1547-7304</t>
  </si>
  <si>
    <t>JOURNAL OF MUSICOLOGY</t>
  </si>
  <si>
    <t>0277-9269</t>
  </si>
  <si>
    <t>Journal of Nanofluids</t>
  </si>
  <si>
    <t>2169-432X</t>
  </si>
  <si>
    <t>2169-4338</t>
  </si>
  <si>
    <t>Journal of Nanostructures</t>
  </si>
  <si>
    <t>2251-7871</t>
  </si>
  <si>
    <t>2251-788X</t>
  </si>
  <si>
    <t>Journal of Nanotechnology</t>
  </si>
  <si>
    <t>1687-9503</t>
  </si>
  <si>
    <t>1687-9511</t>
  </si>
  <si>
    <t>Journal of Naval Architecture and Marine Engineering</t>
  </si>
  <si>
    <t>1813-8535</t>
  </si>
  <si>
    <t>2070-8998</t>
  </si>
  <si>
    <t>JOURNAL OF NEAR EASTERN STUDIES</t>
  </si>
  <si>
    <t>0022-2968</t>
  </si>
  <si>
    <t>1545-6978</t>
  </si>
  <si>
    <t>Journal of Neuroanaesthesiology and Critical Care</t>
  </si>
  <si>
    <t>2348-0548</t>
  </si>
  <si>
    <t>2348-926X</t>
  </si>
  <si>
    <t>Journal of Neurophysiology</t>
  </si>
  <si>
    <t>Journal of Neurorestoratology</t>
  </si>
  <si>
    <t>2324-2426</t>
  </si>
  <si>
    <t>Journal of Neuroscience Psychology and Economics</t>
  </si>
  <si>
    <t>1937-321X</t>
  </si>
  <si>
    <t>2151-318X</t>
  </si>
  <si>
    <t>Journal of Neutron Research</t>
  </si>
  <si>
    <t>1023-8166</t>
  </si>
  <si>
    <t>1477-2655</t>
  </si>
  <si>
    <t>Journal of New Approaches in Educational Research</t>
  </si>
  <si>
    <t>2254-7339</t>
  </si>
  <si>
    <t>Journal of New Zealand Studies</t>
  </si>
  <si>
    <t>1176-306X</t>
  </si>
  <si>
    <t>2324-3740</t>
  </si>
  <si>
    <t>Journal of Nietzsche Studies</t>
  </si>
  <si>
    <t>0968-8005</t>
  </si>
  <si>
    <t>1538-4594</t>
  </si>
  <si>
    <t>Journal of Nondestructive Evaluation, Diagnostics and Prognostics of Engineering Systems</t>
  </si>
  <si>
    <t>2572-3901</t>
  </si>
  <si>
    <t>2572-3898</t>
  </si>
  <si>
    <t>Journal of Nonlinear Functional Analysis</t>
  </si>
  <si>
    <t>2052-532X</t>
  </si>
  <si>
    <t>Journal of Nonprofit &amp; Public Sector Marketing</t>
  </si>
  <si>
    <t>1049-5142</t>
  </si>
  <si>
    <t>1540-6997</t>
  </si>
  <si>
    <t>Journal of Nonprofit Education and Leadership</t>
  </si>
  <si>
    <t>2374-7838</t>
  </si>
  <si>
    <t>2157-0604</t>
  </si>
  <si>
    <t>JOURNAL OF NONVERBAL BEHAVIOR</t>
  </si>
  <si>
    <t>0191-5886</t>
  </si>
  <si>
    <t>1573-3653</t>
  </si>
  <si>
    <t>Journal of North African Studies</t>
  </si>
  <si>
    <t>1362-9387</t>
  </si>
  <si>
    <t>1743-9345</t>
  </si>
  <si>
    <t>Journal of Northwest Semitic Languages</t>
  </si>
  <si>
    <t>0259-0131</t>
  </si>
  <si>
    <t>Journal of Nuclear Fuel Cycle and Waste Technology</t>
  </si>
  <si>
    <t>1738-1894</t>
  </si>
  <si>
    <t>2288-5471</t>
  </si>
  <si>
    <t>Journal of Nuclear Medicine Technology</t>
  </si>
  <si>
    <t>0091-4916</t>
  </si>
  <si>
    <t>1535-5675</t>
  </si>
  <si>
    <t>Journal of Nucleic Acids</t>
  </si>
  <si>
    <t>2090-0201</t>
  </si>
  <si>
    <t>2090-021X</t>
  </si>
  <si>
    <t>Journal of Nursing Measurement</t>
  </si>
  <si>
    <t>1061-3749</t>
  </si>
  <si>
    <t>1945-7049</t>
  </si>
  <si>
    <t>Journal of Nusantara Studies-JONUS</t>
  </si>
  <si>
    <t>0127-9319</t>
  </si>
  <si>
    <t>0127-9386</t>
  </si>
  <si>
    <t>Journal of Nutrition and Metabolism</t>
  </si>
  <si>
    <t>2090-0724</t>
  </si>
  <si>
    <t>2090-0732</t>
  </si>
  <si>
    <t>Journal of Nutritional Science</t>
  </si>
  <si>
    <t>2048-6790</t>
  </si>
  <si>
    <t>Journal of Obesity</t>
  </si>
  <si>
    <t>2090-0708</t>
  </si>
  <si>
    <t>2090-0716</t>
  </si>
  <si>
    <t>Journal of Obesity &amp; Metabolic Syndrome</t>
  </si>
  <si>
    <t>2508-6235</t>
  </si>
  <si>
    <t>2508-7576</t>
  </si>
  <si>
    <t>Journal of Object Technology</t>
  </si>
  <si>
    <t>1660-1769</t>
  </si>
  <si>
    <t>Journal of Obstetric Anaesthesia and Critical Care</t>
  </si>
  <si>
    <t>2249-4472</t>
  </si>
  <si>
    <t>2249-9539</t>
  </si>
  <si>
    <t>Journal of Obstetrics and Gynaecology Canada</t>
  </si>
  <si>
    <t>1701-2163</t>
  </si>
  <si>
    <t>Journal of Obstetrics and Gynecology of India</t>
  </si>
  <si>
    <t>0971-9202</t>
  </si>
  <si>
    <t>0975-6434</t>
  </si>
  <si>
    <t>JOURNAL OF OCCUPATIONAL AND ORGANIZATIONAL PSYCHOLOGY</t>
  </si>
  <si>
    <t>0963-1798</t>
  </si>
  <si>
    <t>2044-8325</t>
  </si>
  <si>
    <t>Journal of Occupational Health Psychology</t>
  </si>
  <si>
    <t>1076-8998</t>
  </si>
  <si>
    <t>1939-1307</t>
  </si>
  <si>
    <t>JOURNAL OF OCCUPATIONAL REHABILITATION</t>
  </si>
  <si>
    <t>1053-0487</t>
  </si>
  <si>
    <t>1573-3688</t>
  </si>
  <si>
    <t>Journal of Occupational Science</t>
  </si>
  <si>
    <t>1442-7591</t>
  </si>
  <si>
    <t>2158-1576</t>
  </si>
  <si>
    <t>Journal of Occupational Therapy Schools and Early Intervention</t>
  </si>
  <si>
    <t>1941-1243</t>
  </si>
  <si>
    <t>1941-1251</t>
  </si>
  <si>
    <t>Journal of Ocean Engineering and Marine Energy</t>
  </si>
  <si>
    <t>2198-6444</t>
  </si>
  <si>
    <t>2198-6452</t>
  </si>
  <si>
    <t>Journal of Offender Rehabilitation</t>
  </si>
  <si>
    <t>1050-9674</t>
  </si>
  <si>
    <t>1540-8558</t>
  </si>
  <si>
    <t>2811-4701</t>
  </si>
  <si>
    <t>Journal of Open Archaeology Data</t>
  </si>
  <si>
    <t>2049-1565</t>
  </si>
  <si>
    <t>Journal of Operational Meteorology</t>
  </si>
  <si>
    <t>2325-6184</t>
  </si>
  <si>
    <t>Journal of Ophthalmic &amp; Vision Research</t>
  </si>
  <si>
    <t>2008-2010</t>
  </si>
  <si>
    <t>2008-322X</t>
  </si>
  <si>
    <t>Journal of Ophthalmic Inflammation and Infection</t>
  </si>
  <si>
    <t>1869-5760</t>
  </si>
  <si>
    <t>Journal of Optical Microsystems</t>
  </si>
  <si>
    <t>2708-5260</t>
  </si>
  <si>
    <t>JOURNAL OF OPTICAL TECHNOLOGY</t>
  </si>
  <si>
    <t>1070-9762</t>
  </si>
  <si>
    <t>1091-0786</t>
  </si>
  <si>
    <t>Journal of Optics-India</t>
  </si>
  <si>
    <t>0972-8821</t>
  </si>
  <si>
    <t>0974-6900</t>
  </si>
  <si>
    <t>Journal of Optoelectronic and Biomedical Materials</t>
  </si>
  <si>
    <t>2066-0049</t>
  </si>
  <si>
    <t>JOURNAL OF OPTOELECTRONICS AND ADVANCED MATERIALS</t>
  </si>
  <si>
    <t>1841-7132</t>
  </si>
  <si>
    <t>Journal of Optometry</t>
  </si>
  <si>
    <t>1888-4296</t>
  </si>
  <si>
    <t>1989-1342</t>
  </si>
  <si>
    <t>Journal of Oral and Maxillofacial Surgery Medicine and Pathology</t>
  </si>
  <si>
    <t>2212-5558</t>
  </si>
  <si>
    <t>2212-5566</t>
  </si>
  <si>
    <t>Journal of Oral Biosciences</t>
  </si>
  <si>
    <t>1349-0079</t>
  </si>
  <si>
    <t>1880-3865</t>
  </si>
  <si>
    <t>Journal of Oral Health and Oral Epidemiology</t>
  </si>
  <si>
    <t>2322-1372</t>
  </si>
  <si>
    <t>Journal of Organisational Studies and Innovation</t>
  </si>
  <si>
    <t>2056-9122</t>
  </si>
  <si>
    <t>2056-9130</t>
  </si>
  <si>
    <t>Journal of Organization Design</t>
  </si>
  <si>
    <t>2245-408X</t>
  </si>
  <si>
    <t>JOURNAL OF ORGANIZATIONAL BEHAVIOR</t>
  </si>
  <si>
    <t>0894-3796</t>
  </si>
  <si>
    <t>1099-1379</t>
  </si>
  <si>
    <t>JOURNAL OF ORGANIZATIONAL BEHAVIOR MANAGEMENT</t>
  </si>
  <si>
    <t>0160-8061</t>
  </si>
  <si>
    <t>1540-8604</t>
  </si>
  <si>
    <t>JOURNAL OF ORGANIZATIONAL CHANGE MANAGEMENT</t>
  </si>
  <si>
    <t>0953-4814</t>
  </si>
  <si>
    <t>1758-7816</t>
  </si>
  <si>
    <t>Journal of Organizational Effectiveness-People and Performance</t>
  </si>
  <si>
    <t>2051-6614</t>
  </si>
  <si>
    <t>2051-6622</t>
  </si>
  <si>
    <t>Journal of Organizational Ethnography</t>
  </si>
  <si>
    <t>2046-6749</t>
  </si>
  <si>
    <t>2046-6757</t>
  </si>
  <si>
    <t>Journal of Orthodontics</t>
  </si>
  <si>
    <t>1465-3125</t>
  </si>
  <si>
    <t>1465-3133</t>
  </si>
  <si>
    <t>Journal of Orthopaedics</t>
  </si>
  <si>
    <t>0972-978X</t>
  </si>
  <si>
    <t>Journal of Orthopaedics Trauma and Rehabilitation</t>
  </si>
  <si>
    <t>2210-4917</t>
  </si>
  <si>
    <t>2210-4925</t>
  </si>
  <si>
    <t>JOURNAL OF ORTHOPTERA RESEARCH</t>
  </si>
  <si>
    <t>1082-6467</t>
  </si>
  <si>
    <t>1937-2426</t>
  </si>
  <si>
    <t>Journal of Osteopathic Medicine</t>
  </si>
  <si>
    <t>2702-3648</t>
  </si>
  <si>
    <t>Journal of Osteoporosis</t>
  </si>
  <si>
    <t>2090-8059</t>
  </si>
  <si>
    <t>2042-0064</t>
  </si>
  <si>
    <t>Journal of Otology</t>
  </si>
  <si>
    <t>1672-2930</t>
  </si>
  <si>
    <t>Journal of Outdoor and Environmental Education</t>
  </si>
  <si>
    <t>2206-3110</t>
  </si>
  <si>
    <t>2522-879X</t>
  </si>
  <si>
    <t>Journal of Outdoor Recreation and Tourism-Research Planning and Management</t>
  </si>
  <si>
    <t>2213-0780</t>
  </si>
  <si>
    <t>2213-0799</t>
  </si>
  <si>
    <t>Journal of Outdoor Recreation Education and Leadership</t>
  </si>
  <si>
    <t>2381-0696</t>
  </si>
  <si>
    <t>1948-5123</t>
  </si>
  <si>
    <t>Journal of Pacific Archaeology</t>
  </si>
  <si>
    <t>1179-4704</t>
  </si>
  <si>
    <t>1179-4712</t>
  </si>
  <si>
    <t>Journal of Pacific Rim Psychology</t>
  </si>
  <si>
    <t>1834-4909</t>
  </si>
  <si>
    <t>JOURNAL OF PAIN &amp; PALLIATIVE CARE PHARMACOTHERAPY</t>
  </si>
  <si>
    <t>1536-0288</t>
  </si>
  <si>
    <t>1536-0539</t>
  </si>
  <si>
    <t>Journal of Paleolithic Archaeology</t>
  </si>
  <si>
    <t>2520-8217</t>
  </si>
  <si>
    <t>JOURNAL OF PALESTINE STUDIES</t>
  </si>
  <si>
    <t>0377-919X</t>
  </si>
  <si>
    <t>1533-8614</t>
  </si>
  <si>
    <t>Journal of Pancreatology</t>
  </si>
  <si>
    <t>2096-5664</t>
  </si>
  <si>
    <t>2577-3577</t>
  </si>
  <si>
    <t>Journal of Parasitology Research</t>
  </si>
  <si>
    <t>2090-0023</t>
  </si>
  <si>
    <t>2090-0031</t>
  </si>
  <si>
    <t>Journal of Park and Recreation Administration</t>
  </si>
  <si>
    <t>0735-1968</t>
  </si>
  <si>
    <t>2160-6862</t>
  </si>
  <si>
    <t>Journal of Partial Differential Equations</t>
  </si>
  <si>
    <t>2079-732X</t>
  </si>
  <si>
    <t>1000-940X</t>
  </si>
  <si>
    <t>Journal of Pathology and Translational Medicine</t>
  </si>
  <si>
    <t>2383-7837</t>
  </si>
  <si>
    <t>2383-7845</t>
  </si>
  <si>
    <t>Journal of Patient Experience</t>
  </si>
  <si>
    <t>2374-3743</t>
  </si>
  <si>
    <t>2374-3735</t>
  </si>
  <si>
    <t>Journal of Patient-Centered Research and Reviews</t>
  </si>
  <si>
    <t>2330-068X</t>
  </si>
  <si>
    <t>2330-0698</t>
  </si>
  <si>
    <t>Journal of Patient-Reported Outcomes</t>
  </si>
  <si>
    <t>2509-8020</t>
  </si>
  <si>
    <t>Journal of Peace Education</t>
  </si>
  <si>
    <t>1740-0201</t>
  </si>
  <si>
    <t>1740-021X</t>
  </si>
  <si>
    <t>JOURNAL OF PEACE RESEARCH</t>
  </si>
  <si>
    <t>0022-3433</t>
  </si>
  <si>
    <t>1460-3578</t>
  </si>
  <si>
    <t>JOURNAL OF PEASANT STUDIES</t>
  </si>
  <si>
    <t>0306-6150</t>
  </si>
  <si>
    <t>1743-9361</t>
  </si>
  <si>
    <t>Journal of Pediatric Epilepsy</t>
  </si>
  <si>
    <t>2146-457X</t>
  </si>
  <si>
    <t>2146-4588</t>
  </si>
  <si>
    <t>Journal of Pediatric Genetics</t>
  </si>
  <si>
    <t>2146-4596</t>
  </si>
  <si>
    <t>2146-460X</t>
  </si>
  <si>
    <t>Journal of Pediatric Hematology-Oncology Nursing</t>
  </si>
  <si>
    <t>2752-7530</t>
  </si>
  <si>
    <t>2752-7549</t>
  </si>
  <si>
    <t>Journal of Pediatric Infection</t>
  </si>
  <si>
    <t>1307-1068</t>
  </si>
  <si>
    <t>1308-5271</t>
  </si>
  <si>
    <t>Journal of Pediatric Infectious Diseases</t>
  </si>
  <si>
    <t>1305-7707</t>
  </si>
  <si>
    <t>1305-7693</t>
  </si>
  <si>
    <t>Journal of Pediatric Intensive Care</t>
  </si>
  <si>
    <t>2146-4618</t>
  </si>
  <si>
    <t>2146-4626</t>
  </si>
  <si>
    <t>Journal of Pediatric Neurology</t>
  </si>
  <si>
    <t>1304-2580</t>
  </si>
  <si>
    <t>1875-9041</t>
  </si>
  <si>
    <t>JOURNAL OF PEDIATRIC PSYCHOLOGY</t>
  </si>
  <si>
    <t>0146-8693</t>
  </si>
  <si>
    <t>1465-735X</t>
  </si>
  <si>
    <t>Journal of Pediatric Rehabilitation Medicine</t>
  </si>
  <si>
    <t>1874-5393</t>
  </si>
  <si>
    <t>1875-8894</t>
  </si>
  <si>
    <t>Journal of Pediatric Research</t>
  </si>
  <si>
    <t>2147-9445</t>
  </si>
  <si>
    <t>Journal of Pediatric Surgery Case Reports</t>
  </si>
  <si>
    <t>2213-5766</t>
  </si>
  <si>
    <t>Journal of Pediatrics Review</t>
  </si>
  <si>
    <t>2322-4398</t>
  </si>
  <si>
    <t>2322-4401</t>
  </si>
  <si>
    <t>Journal of Penal Law and Criminology-Ceza Hukuku ve Kriminoloji Dergisi</t>
  </si>
  <si>
    <t>2148-6646</t>
  </si>
  <si>
    <t>2602-3911</t>
  </si>
  <si>
    <t>Journal of Pension Economics &amp; Finance</t>
  </si>
  <si>
    <t>1474-7472</t>
  </si>
  <si>
    <t>1475-3022</t>
  </si>
  <si>
    <t>Journal of Pentecostal Theology</t>
  </si>
  <si>
    <t>0966-7369</t>
  </si>
  <si>
    <t>1745-5251</t>
  </si>
  <si>
    <t>Journal of Perioperative Practice</t>
  </si>
  <si>
    <t>1750-4589</t>
  </si>
  <si>
    <t>2515-7949</t>
  </si>
  <si>
    <t>Journal of Persianate Studies</t>
  </si>
  <si>
    <t>1874-7094</t>
  </si>
  <si>
    <t>1874-7167</t>
  </si>
  <si>
    <t>Journal of Personal Selling &amp; Sales Management</t>
  </si>
  <si>
    <t>0885-3134</t>
  </si>
  <si>
    <t>1557-7813</t>
  </si>
  <si>
    <t>JOURNAL OF PERSONALITY</t>
  </si>
  <si>
    <t>0022-3506</t>
  </si>
  <si>
    <t>1467-6494</t>
  </si>
  <si>
    <t>JOURNAL OF PERSONALITY AND SOCIAL PSYCHOLOGY</t>
  </si>
  <si>
    <t>0022-3514</t>
  </si>
  <si>
    <t>1939-1315</t>
  </si>
  <si>
    <t>JOURNAL OF PERSONALITY ASSESSMENT</t>
  </si>
  <si>
    <t>0022-3891</t>
  </si>
  <si>
    <t>1532-7752</t>
  </si>
  <si>
    <t>JOURNAL OF PERSONALITY DISORDERS</t>
  </si>
  <si>
    <t>0885-579X</t>
  </si>
  <si>
    <t>1943-2763</t>
  </si>
  <si>
    <t>Journal of Personnel Psychology</t>
  </si>
  <si>
    <t>1866-5888</t>
  </si>
  <si>
    <t>2190-5150</t>
  </si>
  <si>
    <t>Journal of Pharmaceutical Health Care and Sciences</t>
  </si>
  <si>
    <t>2055-0294</t>
  </si>
  <si>
    <t>Journal of Pharmaceutical Policy and Practice</t>
  </si>
  <si>
    <t>2052-3211</t>
  </si>
  <si>
    <t>Journal of Pharmacopuncture</t>
  </si>
  <si>
    <t>2093-6966</t>
  </si>
  <si>
    <t>2234-6856</t>
  </si>
  <si>
    <t>Journal of Pharmacy &amp; Pharmacognosy Research</t>
  </si>
  <si>
    <t>0719-4250</t>
  </si>
  <si>
    <t>JOURNAL OF PHARMACY PRACTICE</t>
  </si>
  <si>
    <t>0897-1900</t>
  </si>
  <si>
    <t>1531-1937</t>
  </si>
  <si>
    <t>JOURNAL OF PHARMACY TECHNOLOGY</t>
  </si>
  <si>
    <t>8755-1225</t>
  </si>
  <si>
    <t>1549-4810</t>
  </si>
  <si>
    <t>Journal of Philanthropy and Marketing</t>
  </si>
  <si>
    <t>2691-1361</t>
  </si>
  <si>
    <t>Journal of Philosophical Economics</t>
  </si>
  <si>
    <t>1843-2298</t>
  </si>
  <si>
    <t>1844-8208</t>
  </si>
  <si>
    <t>JOURNAL OF PHILOSOPHICAL LOGIC</t>
  </si>
  <si>
    <t>0022-3611</t>
  </si>
  <si>
    <t>1573-0433</t>
  </si>
  <si>
    <t>Journal of Philosophical Research</t>
  </si>
  <si>
    <t>1053-8364</t>
  </si>
  <si>
    <t>2153-7984</t>
  </si>
  <si>
    <t>JOURNAL OF PHILOSOPHY</t>
  </si>
  <si>
    <t>0022-362X</t>
  </si>
  <si>
    <t>1939-8549</t>
  </si>
  <si>
    <t>JOURNAL OF PHONETICS</t>
  </si>
  <si>
    <t>0095-4470</t>
  </si>
  <si>
    <t>1095-8576</t>
  </si>
  <si>
    <t>Journal of Physical Activity &amp; Health</t>
  </si>
  <si>
    <t>1543-3080</t>
  </si>
  <si>
    <t>1543-5474</t>
  </si>
  <si>
    <t>Journal of Physical Studies</t>
  </si>
  <si>
    <t>1027-4642</t>
  </si>
  <si>
    <t>2310-0052</t>
  </si>
  <si>
    <t>Journal of Physics Communications</t>
  </si>
  <si>
    <t>2399-6528</t>
  </si>
  <si>
    <t>Journal of Physics-Complexity</t>
  </si>
  <si>
    <t>2632-072X</t>
  </si>
  <si>
    <t>Journal of Physics-Photonics</t>
  </si>
  <si>
    <t>2515-7647</t>
  </si>
  <si>
    <t>JOURNAL OF PIDGIN AND CREOLE LANGUAGES</t>
  </si>
  <si>
    <t>0920-9034</t>
  </si>
  <si>
    <t>1569-9870</t>
  </si>
  <si>
    <t>Journal of Pioneering Medical Sciences</t>
  </si>
  <si>
    <t>2309-7981</t>
  </si>
  <si>
    <t>Journal of Pipeline Science and Engineering</t>
  </si>
  <si>
    <t>2667-1433</t>
  </si>
  <si>
    <t>Journal of Place Management and Development</t>
  </si>
  <si>
    <t>1753-8335</t>
  </si>
  <si>
    <t>1753-8343</t>
  </si>
  <si>
    <t>JOURNAL OF PLANNING EDUCATION AND RESEARCH</t>
  </si>
  <si>
    <t>0739-456X</t>
  </si>
  <si>
    <t>1552-6577</t>
  </si>
  <si>
    <t>Journal of Planning History</t>
  </si>
  <si>
    <t>1538-5132</t>
  </si>
  <si>
    <t>1552-6585</t>
  </si>
  <si>
    <t>JOURNAL OF PLANNING LITERATURE</t>
  </si>
  <si>
    <t>0885-4122</t>
  </si>
  <si>
    <t>1552-6593</t>
  </si>
  <si>
    <t>JOURNAL OF PLANT PROTECTION RESEARCH</t>
  </si>
  <si>
    <t>1427-4345</t>
  </si>
  <si>
    <t>1899-007X</t>
  </si>
  <si>
    <t>Journal of Police and Criminal Psychology</t>
  </si>
  <si>
    <t>0882-0783</t>
  </si>
  <si>
    <t>1936-6469</t>
  </si>
  <si>
    <t>JOURNAL OF POLICY ANALYSIS AND MANAGEMENT</t>
  </si>
  <si>
    <t>1520-6688</t>
  </si>
  <si>
    <t>Journal of Policy and Practice in Intellectual Disabilities</t>
  </si>
  <si>
    <t>1741-1122</t>
  </si>
  <si>
    <t>1741-1130</t>
  </si>
  <si>
    <t>Journal of Policy History</t>
  </si>
  <si>
    <t>0898-0306</t>
  </si>
  <si>
    <t>1528-4190</t>
  </si>
  <si>
    <t>JOURNAL OF POLICY MODELING</t>
  </si>
  <si>
    <t>0161-8938</t>
  </si>
  <si>
    <t>1873-8060</t>
  </si>
  <si>
    <t>Journal of Policy Research in Tourism Leisure and Events</t>
  </si>
  <si>
    <t>1940-7963</t>
  </si>
  <si>
    <t>1940-7971</t>
  </si>
  <si>
    <t>Journal of Politeness Research-Language Behaviour Culture</t>
  </si>
  <si>
    <t>1612-5681</t>
  </si>
  <si>
    <t>1613-4877</t>
  </si>
  <si>
    <t>Journal of Political Ecology</t>
  </si>
  <si>
    <t>1073-0451</t>
  </si>
  <si>
    <t>JOURNAL OF POLITICAL ECONOMY</t>
  </si>
  <si>
    <t>0022-3808</t>
  </si>
  <si>
    <t>1537-534X</t>
  </si>
  <si>
    <t>JOURNAL OF POLITICAL IDEOLOGIES</t>
  </si>
  <si>
    <t>1356-9317</t>
  </si>
  <si>
    <t>1469-9613</t>
  </si>
  <si>
    <t>Journal of Political Marketing</t>
  </si>
  <si>
    <t>1537-7857</t>
  </si>
  <si>
    <t>1537-7865</t>
  </si>
  <si>
    <t>Journal of Political Power</t>
  </si>
  <si>
    <t>2158-379X</t>
  </si>
  <si>
    <t>2158-3803</t>
  </si>
  <si>
    <t>Journal of Political Science Education</t>
  </si>
  <si>
    <t>1551-2169</t>
  </si>
  <si>
    <t>1551-2177</t>
  </si>
  <si>
    <t>JOURNAL OF POLITICS</t>
  </si>
  <si>
    <t>0022-3816</t>
  </si>
  <si>
    <t>1468-2508</t>
  </si>
  <si>
    <t>Journal of Politics in Latin America</t>
  </si>
  <si>
    <t>1866-802X</t>
  </si>
  <si>
    <t>1868-4890</t>
  </si>
  <si>
    <t>Journal of Polymer &amp; Composites</t>
  </si>
  <si>
    <t>2321-8525</t>
  </si>
  <si>
    <t>2321-2810</t>
  </si>
  <si>
    <t>JOURNAL OF POLYMER MATERIALS</t>
  </si>
  <si>
    <t>Journal of Polytechnic-Politeknik Dergisi</t>
  </si>
  <si>
    <t>1302-0900</t>
  </si>
  <si>
    <t>2147-9429</t>
  </si>
  <si>
    <t>JOURNAL OF POPULAR CULTURE</t>
  </si>
  <si>
    <t>0022-3840</t>
  </si>
  <si>
    <t>1540-5931</t>
  </si>
  <si>
    <t>JOURNAL OF POPULAR FILM AND TELEVISION</t>
  </si>
  <si>
    <t>0195-6051</t>
  </si>
  <si>
    <t>1930-6458</t>
  </si>
  <si>
    <t>Journal of Popular Music Studies</t>
  </si>
  <si>
    <t>1524-2226</t>
  </si>
  <si>
    <t>1533-1598</t>
  </si>
  <si>
    <t>Journal of Popular Television</t>
  </si>
  <si>
    <t>2046-9861</t>
  </si>
  <si>
    <t>2046-987X</t>
  </si>
  <si>
    <t>Journal of Population Ageing</t>
  </si>
  <si>
    <t>1874-7884</t>
  </si>
  <si>
    <t>1874-7876</t>
  </si>
  <si>
    <t>JOURNAL OF POPULATION ECONOMICS</t>
  </si>
  <si>
    <t>0933-1433</t>
  </si>
  <si>
    <t>1432-1475</t>
  </si>
  <si>
    <t>JOURNAL OF POPULATION RESEARCH</t>
  </si>
  <si>
    <t>1443-2447</t>
  </si>
  <si>
    <t>1835-9469</t>
  </si>
  <si>
    <t>JOURNAL OF PORTFOLIO MANAGEMENT</t>
  </si>
  <si>
    <t>0095-4918</t>
  </si>
  <si>
    <t>2168-8656</t>
  </si>
  <si>
    <t>JOURNAL OF POSITIVE BEHAVIOR INTERVENTIONS</t>
  </si>
  <si>
    <t>1098-3007</t>
  </si>
  <si>
    <t>1538-4772</t>
  </si>
  <si>
    <t>Journal of Positive Psychology</t>
  </si>
  <si>
    <t>1743-9760</t>
  </si>
  <si>
    <t>1743-9779</t>
  </si>
  <si>
    <t>JOURNAL OF POST KEYNESIAN ECONOMICS</t>
  </si>
  <si>
    <t>0160-3477</t>
  </si>
  <si>
    <t>1557-7821</t>
  </si>
  <si>
    <t>Journal of Postcolonial Writing</t>
  </si>
  <si>
    <t>1744-9855</t>
  </si>
  <si>
    <t>1744-9863</t>
  </si>
  <si>
    <t>Journal of Posthuman Studies-Philosophy Technology Media</t>
  </si>
  <si>
    <t>2472-4513</t>
  </si>
  <si>
    <t>2471-4461</t>
  </si>
  <si>
    <t>Journal of Poverty and Social Justice</t>
  </si>
  <si>
    <t>1759-8273</t>
  </si>
  <si>
    <t>1759-8281</t>
  </si>
  <si>
    <t>Journal of Power Sources Advances</t>
  </si>
  <si>
    <t>2666-2485</t>
  </si>
  <si>
    <t>Journal of Power Technologies</t>
  </si>
  <si>
    <t>2083-4187</t>
  </si>
  <si>
    <t>2083-4195</t>
  </si>
  <si>
    <t>Journal of Practical Ethics</t>
  </si>
  <si>
    <t>2051-655X</t>
  </si>
  <si>
    <t>JOURNAL OF PRAGMATICS</t>
  </si>
  <si>
    <t>0378-2166</t>
  </si>
  <si>
    <t>1879-1387</t>
  </si>
  <si>
    <t>Journal of Pregnancy</t>
  </si>
  <si>
    <t>2090-2727</t>
  </si>
  <si>
    <t>2090-2735</t>
  </si>
  <si>
    <t>Journal of Prevention</t>
  </si>
  <si>
    <t>2731-5533</t>
  </si>
  <si>
    <t>2731-5541</t>
  </si>
  <si>
    <t>Journal of Preventive Medicine &amp; Public Health</t>
  </si>
  <si>
    <t>1975-8375</t>
  </si>
  <si>
    <t>2233-4521</t>
  </si>
  <si>
    <t>Journal of Primary Care and Community Health</t>
  </si>
  <si>
    <t>2150-1319</t>
  </si>
  <si>
    <t>2150-1327</t>
  </si>
  <si>
    <t>Journal of Primary Health Care</t>
  </si>
  <si>
    <t>1172-6164</t>
  </si>
  <si>
    <t>1172-6156</t>
  </si>
  <si>
    <t>Journal of Print and Media Technology Research</t>
  </si>
  <si>
    <t>2223-8905</t>
  </si>
  <si>
    <t>2414-6250</t>
  </si>
  <si>
    <t>Journal of Prison Education and Reentry</t>
  </si>
  <si>
    <t>2387-2306</t>
  </si>
  <si>
    <t>Journal of Private Enterprise</t>
  </si>
  <si>
    <t>0890-913X</t>
  </si>
  <si>
    <t>Journal of Private International Law</t>
  </si>
  <si>
    <t>1744-1048</t>
  </si>
  <si>
    <t>1757-8418</t>
  </si>
  <si>
    <t>Journal of Probability and Statistics</t>
  </si>
  <si>
    <t>1687-952X</t>
  </si>
  <si>
    <t>1687-9538</t>
  </si>
  <si>
    <t>Journal of Product and Brand Management</t>
  </si>
  <si>
    <t>1061-0421</t>
  </si>
  <si>
    <t>2054-1643</t>
  </si>
  <si>
    <t>JOURNAL OF PRODUCTIVITY ANALYSIS</t>
  </si>
  <si>
    <t>0895-562X</t>
  </si>
  <si>
    <t>1573-0441</t>
  </si>
  <si>
    <t>Journal of Professional Capital and Community</t>
  </si>
  <si>
    <t>2056-9548</t>
  </si>
  <si>
    <t>2056-9556</t>
  </si>
  <si>
    <t>Journal of Professions and Organization</t>
  </si>
  <si>
    <t>2051-8803</t>
  </si>
  <si>
    <t>2051-8811</t>
  </si>
  <si>
    <t>Journal of Property Investment &amp; Finance</t>
  </si>
  <si>
    <t>1463-578X</t>
  </si>
  <si>
    <t>1470-2002</t>
  </si>
  <si>
    <t>Journal of Property Planning and Environmental Law</t>
  </si>
  <si>
    <t>2514-9407</t>
  </si>
  <si>
    <t>2514-9415</t>
  </si>
  <si>
    <t>Journal of Property Research</t>
  </si>
  <si>
    <t>0959-9916</t>
  </si>
  <si>
    <t>1466-4453</t>
  </si>
  <si>
    <t>JOURNAL OF PROSTHETICS AND ORTHOTICS</t>
  </si>
  <si>
    <t>1040-8800</t>
  </si>
  <si>
    <t>1534-6331</t>
  </si>
  <si>
    <t>Journal of Psychedelic Studies</t>
  </si>
  <si>
    <t>2559-9283</t>
  </si>
  <si>
    <t>Journal of Psychiatric Nursing</t>
  </si>
  <si>
    <t>2149-374X</t>
  </si>
  <si>
    <t>JOURNAL OF PSYCHOACTIVE DRUGS</t>
  </si>
  <si>
    <t>0279-1072</t>
  </si>
  <si>
    <t>2159-9777</t>
  </si>
  <si>
    <t>JOURNAL OF PSYCHOEDUCATIONAL ASSESSMENT</t>
  </si>
  <si>
    <t>0734-2829</t>
  </si>
  <si>
    <t>1557-5144</t>
  </si>
  <si>
    <t>JOURNAL OF PSYCHOLINGUISTIC RESEARCH</t>
  </si>
  <si>
    <t>0090-6905</t>
  </si>
  <si>
    <t>1573-6555</t>
  </si>
  <si>
    <t>Journal of Psychologists and Counsellors in Schools</t>
  </si>
  <si>
    <t>2055-6365</t>
  </si>
  <si>
    <t>2055-6373</t>
  </si>
  <si>
    <t>JOURNAL OF PSYCHOLOGY</t>
  </si>
  <si>
    <t>0022-3980</t>
  </si>
  <si>
    <t>1940-1019</t>
  </si>
  <si>
    <t>JOURNAL OF PSYCHOPATHOLOGY AND BEHAVIORAL ASSESSMENT</t>
  </si>
  <si>
    <t>0882-2689</t>
  </si>
  <si>
    <t>1573-3505</t>
  </si>
  <si>
    <t>Journal of Psychopathology and Clinical Science</t>
  </si>
  <si>
    <t>2769-7541</t>
  </si>
  <si>
    <t>2769-755X</t>
  </si>
  <si>
    <t>JOURNAL OF PSYCHOSOCIAL ONCOLOGY</t>
  </si>
  <si>
    <t>0734-7332</t>
  </si>
  <si>
    <t>1540-7586</t>
  </si>
  <si>
    <t>Journal of Psychosocial Studies</t>
  </si>
  <si>
    <t>1478-6737</t>
  </si>
  <si>
    <t>JOURNAL OF PSYCHOTHERAPY INTEGRATION</t>
  </si>
  <si>
    <t>1053-0479</t>
  </si>
  <si>
    <t>1573-3696</t>
  </si>
  <si>
    <t>JOURNAL OF PUBLIC ADMINISTRATION RESEARCH AND THEORY</t>
  </si>
  <si>
    <t>1053-1858</t>
  </si>
  <si>
    <t>1477-9803</t>
  </si>
  <si>
    <t>Journal of Public Affairs</t>
  </si>
  <si>
    <t>1472-3891</t>
  </si>
  <si>
    <t>1479-1854</t>
  </si>
  <si>
    <t>JOURNAL OF PUBLIC AFFAIRS EDUCATION</t>
  </si>
  <si>
    <t>1523-6803</t>
  </si>
  <si>
    <t>2328-9643</t>
  </si>
  <si>
    <t>Journal of Public Budgeting Accounting &amp; Financial Management</t>
  </si>
  <si>
    <t>1096-3367</t>
  </si>
  <si>
    <t>1945-1814</t>
  </si>
  <si>
    <t>Journal of Public Economic Theory</t>
  </si>
  <si>
    <t>1097-3923</t>
  </si>
  <si>
    <t>1467-9779</t>
  </si>
  <si>
    <t>JOURNAL OF PUBLIC ECONOMICS</t>
  </si>
  <si>
    <t>0047-2727</t>
  </si>
  <si>
    <t>Journal of Public Finance and Public Choice</t>
  </si>
  <si>
    <t>2515-6918</t>
  </si>
  <si>
    <t>2515-6926</t>
  </si>
  <si>
    <t>JOURNAL OF PUBLIC HEALTH MANAGEMENT AND PRACTICE</t>
  </si>
  <si>
    <t>1078-4659</t>
  </si>
  <si>
    <t>1550-5022</t>
  </si>
  <si>
    <t>Journal of Public Health Research</t>
  </si>
  <si>
    <t>2279-9028</t>
  </si>
  <si>
    <t>2279-9036</t>
  </si>
  <si>
    <t>Journal of Public Health-Heidelberg</t>
  </si>
  <si>
    <t>2198-1833</t>
  </si>
  <si>
    <t>1613-2238</t>
  </si>
  <si>
    <t>Journal of Public Mental Health</t>
  </si>
  <si>
    <t>1746-5729</t>
  </si>
  <si>
    <t>2042-8731</t>
  </si>
  <si>
    <t>Journal of Public Policy</t>
  </si>
  <si>
    <t>0143-814X</t>
  </si>
  <si>
    <t>1469-7815</t>
  </si>
  <si>
    <t>JOURNAL OF PUBLIC POLICY &amp; MARKETING</t>
  </si>
  <si>
    <t>0743-9156</t>
  </si>
  <si>
    <t>1547-7207</t>
  </si>
  <si>
    <t>Journal of Public Procurement</t>
  </si>
  <si>
    <t>1535-0118</t>
  </si>
  <si>
    <t>2150-6930</t>
  </si>
  <si>
    <t>Journal of Public Relations Research</t>
  </si>
  <si>
    <t>1062-726X</t>
  </si>
  <si>
    <t>1532-754X</t>
  </si>
  <si>
    <t>Journal of Public Transportation</t>
  </si>
  <si>
    <t>1077-291X</t>
  </si>
  <si>
    <t>2375-0901</t>
  </si>
  <si>
    <t>Journal of Purchasing and Supply Management</t>
  </si>
  <si>
    <t>1478-4092</t>
  </si>
  <si>
    <t>1873-6505</t>
  </si>
  <si>
    <t>Journal of Pure and Applied Microbiology</t>
  </si>
  <si>
    <t>0973-7510</t>
  </si>
  <si>
    <t>2581-690X</t>
  </si>
  <si>
    <t>Journal of Quality Assurance in Hospitality &amp; Tourism</t>
  </si>
  <si>
    <t>1528-008X</t>
  </si>
  <si>
    <t>1528-0098</t>
  </si>
  <si>
    <t>Journal of Quality in Maintenance Engineering</t>
  </si>
  <si>
    <t>1355-2511</t>
  </si>
  <si>
    <t>1758-7832</t>
  </si>
  <si>
    <t>Journal of Quantitative Analysis in Sports</t>
  </si>
  <si>
    <t>2194-6388</t>
  </si>
  <si>
    <t>1559-0410</t>
  </si>
  <si>
    <t>JOURNAL OF QUANTITATIVE CRIMINOLOGY</t>
  </si>
  <si>
    <t>0748-4518</t>
  </si>
  <si>
    <t>1573-7799</t>
  </si>
  <si>
    <t>JOURNAL OF QUANTITATIVE ECONOMICS</t>
  </si>
  <si>
    <t>0971-1554</t>
  </si>
  <si>
    <t>2364-1045</t>
  </si>
  <si>
    <t>Journal of Quantitative Linguistics</t>
  </si>
  <si>
    <t>0929-6174</t>
  </si>
  <si>
    <t>1744-5035</t>
  </si>
  <si>
    <t>Journal of Quranic Studies</t>
  </si>
  <si>
    <t>1465-3591</t>
  </si>
  <si>
    <t>1755-1730</t>
  </si>
  <si>
    <t>Journal of Racial and Ethnic Health Disparities</t>
  </si>
  <si>
    <t>2197-3792</t>
  </si>
  <si>
    <t>2196-8837</t>
  </si>
  <si>
    <t>Journal of Radio &amp; Audio Media</t>
  </si>
  <si>
    <t>1937-6529</t>
  </si>
  <si>
    <t>1937-6537</t>
  </si>
  <si>
    <t>Journal of Radiotherapy in Practice</t>
  </si>
  <si>
    <t>1460-3969</t>
  </si>
  <si>
    <t>1467-1131</t>
  </si>
  <si>
    <t>Journal of Rail Transport Planning &amp; Management</t>
  </si>
  <si>
    <t>2210-9706</t>
  </si>
  <si>
    <t>2210-9714</t>
  </si>
  <si>
    <t>Journal of Rajasthan Academy of Physical Sciences</t>
  </si>
  <si>
    <t>0972-6306</t>
  </si>
  <si>
    <t>Journal of Rational-Emotive and Cognitive-Behavior Therapy</t>
  </si>
  <si>
    <t>0894-9085</t>
  </si>
  <si>
    <t>1573-6563</t>
  </si>
  <si>
    <t>JOURNAL OF REAL ESTATE FINANCE AND ECONOMICS</t>
  </si>
  <si>
    <t>0895-5638</t>
  </si>
  <si>
    <t>1573-045X</t>
  </si>
  <si>
    <t>Journal of Real Estate Research</t>
  </si>
  <si>
    <t>0896-5803</t>
  </si>
  <si>
    <t>2691-1175</t>
  </si>
  <si>
    <t>Journal of Reformed Theology</t>
  </si>
  <si>
    <t>1872-5163</t>
  </si>
  <si>
    <t>1569-7312</t>
  </si>
  <si>
    <t>Journal of Refugee Studies</t>
  </si>
  <si>
    <t>0951-6328</t>
  </si>
  <si>
    <t>1471-6925</t>
  </si>
  <si>
    <t>JOURNAL OF REGIONAL SCIENCE</t>
  </si>
  <si>
    <t>0022-4146</t>
  </si>
  <si>
    <t>1467-9787</t>
  </si>
  <si>
    <t>JOURNAL OF REGULATORY ECONOMICS</t>
  </si>
  <si>
    <t>0922-680X</t>
  </si>
  <si>
    <t>1573-0468</t>
  </si>
  <si>
    <t>Journal of Rehabilitation and Assistive Technologies Engineering</t>
  </si>
  <si>
    <t>2055-6683</t>
  </si>
  <si>
    <t>Journal of Reliability and Statistical Studies</t>
  </si>
  <si>
    <t>0974-8024</t>
  </si>
  <si>
    <t>2229-5666</t>
  </si>
  <si>
    <t>JOURNAL OF RELIGION</t>
  </si>
  <si>
    <t>0022-4189</t>
  </si>
  <si>
    <t>1549-6538</t>
  </si>
  <si>
    <t>JOURNAL OF RELIGION &amp; HEALTH</t>
  </si>
  <si>
    <t>0022-4197</t>
  </si>
  <si>
    <t>1573-6571</t>
  </si>
  <si>
    <t>Journal of Religion and Popular Culture</t>
  </si>
  <si>
    <t>1703-289X</t>
  </si>
  <si>
    <t>JOURNAL OF RELIGION IN AFRICA</t>
  </si>
  <si>
    <t>0022-4200</t>
  </si>
  <si>
    <t>1570-0666</t>
  </si>
  <si>
    <t>Journal of Religion in Europe</t>
  </si>
  <si>
    <t>1874-8910</t>
  </si>
  <si>
    <t>1874-8929</t>
  </si>
  <si>
    <t>Journal of Religion in Japan</t>
  </si>
  <si>
    <t>2211-8330</t>
  </si>
  <si>
    <t>2211-8349</t>
  </si>
  <si>
    <t>Journal of Religion Media and Digital Culture</t>
  </si>
  <si>
    <t>2588-8099</t>
  </si>
  <si>
    <t>2165-9214</t>
  </si>
  <si>
    <t>JOURNAL OF RELIGIOUS ETHICS</t>
  </si>
  <si>
    <t>0384-9694</t>
  </si>
  <si>
    <t>1467-9795</t>
  </si>
  <si>
    <t>JOURNAL OF RELIGIOUS HISTORY</t>
  </si>
  <si>
    <t>0022-4227</t>
  </si>
  <si>
    <t>1467-9809</t>
  </si>
  <si>
    <t>Journal of Remote Sensing</t>
  </si>
  <si>
    <t>2694-1589</t>
  </si>
  <si>
    <t>Journal of Renal Injury Prevention</t>
  </si>
  <si>
    <t>2345-2781</t>
  </si>
  <si>
    <t>Journal of Reports in Pharmaceutical Sciences</t>
  </si>
  <si>
    <t>2322-1232</t>
  </si>
  <si>
    <t>2322-5106</t>
  </si>
  <si>
    <t>JOURNAL OF REPRODUCTIVE AND INFANT PSYCHOLOGY</t>
  </si>
  <si>
    <t>0264-6838</t>
  </si>
  <si>
    <t>1469-672X</t>
  </si>
  <si>
    <t>Journal of Research Administration</t>
  </si>
  <si>
    <t>1539-1590</t>
  </si>
  <si>
    <t>Journal of Research in Applied Linguistics</t>
  </si>
  <si>
    <t>2345-3303</t>
  </si>
  <si>
    <t>2588-3887</t>
  </si>
  <si>
    <t>Journal of Research in Childhood Education</t>
  </si>
  <si>
    <t>0256-8543</t>
  </si>
  <si>
    <t>2150-2641</t>
  </si>
  <si>
    <t>JOURNAL OF RESEARCH IN CRIME AND DELINQUENCY</t>
  </si>
  <si>
    <t>0022-4278</t>
  </si>
  <si>
    <t>1552-731X</t>
  </si>
  <si>
    <t>Journal of Research in Education Sciences</t>
  </si>
  <si>
    <t>2073-753X</t>
  </si>
  <si>
    <t>Journal of Research in Health Sciences</t>
  </si>
  <si>
    <t>2228-7795</t>
  </si>
  <si>
    <t>2228-7809</t>
  </si>
  <si>
    <t>Journal of Research in Interactive Marketing</t>
  </si>
  <si>
    <t>2040-7122</t>
  </si>
  <si>
    <t>2040-7130</t>
  </si>
  <si>
    <t>Journal of Research in International Education</t>
  </si>
  <si>
    <t>1475-2409</t>
  </si>
  <si>
    <t>1741-2943</t>
  </si>
  <si>
    <t>Journal of Research in Marketing and Entrepreneurship</t>
  </si>
  <si>
    <t>1471-5201</t>
  </si>
  <si>
    <t>1471-521X</t>
  </si>
  <si>
    <t>JOURNAL OF RESEARCH IN MUSIC EDUCATION</t>
  </si>
  <si>
    <t>0022-4294</t>
  </si>
  <si>
    <t>1945-0095</t>
  </si>
  <si>
    <t>Journal of Research in Nursing</t>
  </si>
  <si>
    <t>1744-9871</t>
  </si>
  <si>
    <t>1744-988X</t>
  </si>
  <si>
    <t>JOURNAL OF RESEARCH IN PERSONALITY</t>
  </si>
  <si>
    <t>0092-6566</t>
  </si>
  <si>
    <t>1095-7251</t>
  </si>
  <si>
    <t>JOURNAL OF RESEARCH IN READING</t>
  </si>
  <si>
    <t>0141-0423</t>
  </si>
  <si>
    <t>1467-9817</t>
  </si>
  <si>
    <t>JOURNAL OF RESEARCH IN SCIENCE TEACHING</t>
  </si>
  <si>
    <t>0022-4308</t>
  </si>
  <si>
    <t>1098-2736</t>
  </si>
  <si>
    <t>Journal of Research in Special Educational Needs</t>
  </si>
  <si>
    <t>1471-3802</t>
  </si>
  <si>
    <t>JOURNAL OF RESEARCH ON ADOLESCENCE</t>
  </si>
  <si>
    <t>1050-8392</t>
  </si>
  <si>
    <t>1532-7795</t>
  </si>
  <si>
    <t>Journal of Research on Educational Effectiveness</t>
  </si>
  <si>
    <t>1934-5747</t>
  </si>
  <si>
    <t>1934-5739</t>
  </si>
  <si>
    <t>Journal of Research on Leadership Education</t>
  </si>
  <si>
    <t>1942-7751</t>
  </si>
  <si>
    <t>Journal of Research on Technology in Education</t>
  </si>
  <si>
    <t>1539-1523</t>
  </si>
  <si>
    <t>1945-0818</t>
  </si>
  <si>
    <t>Journal of Responsible Innovation</t>
  </si>
  <si>
    <t>2329-9460</t>
  </si>
  <si>
    <t>2329-9037</t>
  </si>
  <si>
    <t>JOURNAL OF RETAILING</t>
  </si>
  <si>
    <t>0022-4359</t>
  </si>
  <si>
    <t>1873-3271</t>
  </si>
  <si>
    <t>Journal of Retailing and Consumer Services</t>
  </si>
  <si>
    <t>0969-6989</t>
  </si>
  <si>
    <t>1873-1384</t>
  </si>
  <si>
    <t>Journal of Revenue and Pricing Management</t>
  </si>
  <si>
    <t>1476-6930</t>
  </si>
  <si>
    <t>1477-657X</t>
  </si>
  <si>
    <t>Journal of Rheumatic Diseases</t>
  </si>
  <si>
    <t>2093-940X</t>
  </si>
  <si>
    <t>2233-4718</t>
  </si>
  <si>
    <t>Journal of Risk</t>
  </si>
  <si>
    <t>1465-1211</t>
  </si>
  <si>
    <t>1755-2842</t>
  </si>
  <si>
    <t>JOURNAL OF RISK AND INSURANCE</t>
  </si>
  <si>
    <t>0022-4367</t>
  </si>
  <si>
    <t>1539-6975</t>
  </si>
  <si>
    <t>JOURNAL OF RISK AND UNCERTAINTY</t>
  </si>
  <si>
    <t>0895-5646</t>
  </si>
  <si>
    <t>1573-0476</t>
  </si>
  <si>
    <t>Journal of Risk Finance</t>
  </si>
  <si>
    <t>1526-5943</t>
  </si>
  <si>
    <t>2331-2947</t>
  </si>
  <si>
    <t>Journal of Risk Model Validation</t>
  </si>
  <si>
    <t>1753-9579</t>
  </si>
  <si>
    <t>1753-9587</t>
  </si>
  <si>
    <t>JOURNAL OF RISK RESEARCH</t>
  </si>
  <si>
    <t>1366-9877</t>
  </si>
  <si>
    <t>1466-4461</t>
  </si>
  <si>
    <t>Journal of Road Safety-JRS</t>
  </si>
  <si>
    <t>2652-4260</t>
  </si>
  <si>
    <t>2652-4252</t>
  </si>
  <si>
    <t>Journal of Robotics</t>
  </si>
  <si>
    <t>1687-9600</t>
  </si>
  <si>
    <t>1687-9619</t>
  </si>
  <si>
    <t>Journal of Robotics Networking and Artificial Life</t>
  </si>
  <si>
    <t>2352-6386</t>
  </si>
  <si>
    <t>Journal of Romance Studies</t>
  </si>
  <si>
    <t>1473-3536</t>
  </si>
  <si>
    <t>1752-2331</t>
  </si>
  <si>
    <t>Journal of Rural and Community Development</t>
  </si>
  <si>
    <t>1712-8277</t>
  </si>
  <si>
    <t>Journal of Rural Studies</t>
  </si>
  <si>
    <t>0743-0167</t>
  </si>
  <si>
    <t>1873-1392</t>
  </si>
  <si>
    <t>JOURNAL OF SAFETY RESEARCH</t>
  </si>
  <si>
    <t>0022-4375</t>
  </si>
  <si>
    <t>1879-1247</t>
  </si>
  <si>
    <t>Journal of Safety Science and Resilience</t>
  </si>
  <si>
    <t>2096-7527</t>
  </si>
  <si>
    <t>2666-4496</t>
  </si>
  <si>
    <t>Journal of Scandinavian Cinema</t>
  </si>
  <si>
    <t>2042-7891</t>
  </si>
  <si>
    <t>2042-7905</t>
  </si>
  <si>
    <t>JOURNAL OF SCHOOL PSYCHOLOGY</t>
  </si>
  <si>
    <t>0022-4405</t>
  </si>
  <si>
    <t>1873-3506</t>
  </si>
  <si>
    <t>Journal of School Violence</t>
  </si>
  <si>
    <t>1538-8220</t>
  </si>
  <si>
    <t>1538-8239</t>
  </si>
  <si>
    <t>Journal of Science and Arts</t>
  </si>
  <si>
    <t>1844-9581</t>
  </si>
  <si>
    <t>2068-3049</t>
  </si>
  <si>
    <t>Journal of Science and Technology of the Arts</t>
  </si>
  <si>
    <t>1646-9798</t>
  </si>
  <si>
    <t>2183-0088</t>
  </si>
  <si>
    <t>Journal of Science and Technology Policy Management</t>
  </si>
  <si>
    <t>2053-4620</t>
  </si>
  <si>
    <t>1758-5538</t>
  </si>
  <si>
    <t>Journal of Science in Sport and Exercise</t>
  </si>
  <si>
    <t>2096-6709</t>
  </si>
  <si>
    <t>2662-1371</t>
  </si>
  <si>
    <t>Journal of Science Teacher Education</t>
  </si>
  <si>
    <t>1046-560X</t>
  </si>
  <si>
    <t>1573-1847</t>
  </si>
  <si>
    <t>Journal of Scleroderma and Related Disorders</t>
  </si>
  <si>
    <t>2397-1983</t>
  </si>
  <si>
    <t>2397-1991</t>
  </si>
  <si>
    <t>Journal of Scottish Historical Studies</t>
  </si>
  <si>
    <t>1748-538X</t>
  </si>
  <si>
    <t>1755-1749</t>
  </si>
  <si>
    <t>Journal of Scottish Philosophy</t>
  </si>
  <si>
    <t>1479-6651</t>
  </si>
  <si>
    <t>1755-2001</t>
  </si>
  <si>
    <t>Journal of Screenwriting</t>
  </si>
  <si>
    <t>1759-7137</t>
  </si>
  <si>
    <t>1759-7145</t>
  </si>
  <si>
    <t>Journal of Second Language Studies</t>
  </si>
  <si>
    <t>2542-3835</t>
  </si>
  <si>
    <t>2542-3843</t>
  </si>
  <si>
    <t>JOURNAL OF SECOND LANGUAGE WRITING</t>
  </si>
  <si>
    <t>1060-3743</t>
  </si>
  <si>
    <t>1873-1422</t>
  </si>
  <si>
    <t>Journal of Sedimentary Environments</t>
  </si>
  <si>
    <t>2662-5571</t>
  </si>
  <si>
    <t>2447-9462</t>
  </si>
  <si>
    <t>JOURNAL OF SEISMIC EXPLORATION</t>
  </si>
  <si>
    <t>Journal of Semantics</t>
  </si>
  <si>
    <t>0167-5133</t>
  </si>
  <si>
    <t>1477-4593</t>
  </si>
  <si>
    <t>Journal of Semiconductors</t>
  </si>
  <si>
    <t>1674-4926</t>
  </si>
  <si>
    <t>JOURNAL OF SEMITIC STUDIES</t>
  </si>
  <si>
    <t>0022-4480</t>
  </si>
  <si>
    <t>1477-8556</t>
  </si>
  <si>
    <t>Journal of Sensor and Actuator Networks</t>
  </si>
  <si>
    <t>2224-2708</t>
  </si>
  <si>
    <t>Journal of Service Management</t>
  </si>
  <si>
    <t>1757-5818</t>
  </si>
  <si>
    <t>1757-5826</t>
  </si>
  <si>
    <t>JOURNAL OF SERVICE RESEARCH</t>
  </si>
  <si>
    <t>1094-6705</t>
  </si>
  <si>
    <t>1552-7379</t>
  </si>
  <si>
    <t>Journal of Service Theory and Practice</t>
  </si>
  <si>
    <t>2055-6225</t>
  </si>
  <si>
    <t>Journal of Services Marketing</t>
  </si>
  <si>
    <t>0887-6045</t>
  </si>
  <si>
    <t>Journal of Settlements and Spatial Planning</t>
  </si>
  <si>
    <t>2069-3419</t>
  </si>
  <si>
    <t>2248-2199</t>
  </si>
  <si>
    <t>JOURNAL OF SEX &amp; MARITAL THERAPY</t>
  </si>
  <si>
    <t>0092-623X</t>
  </si>
  <si>
    <t>1521-0715</t>
  </si>
  <si>
    <t>JOURNAL OF SEX RESEARCH</t>
  </si>
  <si>
    <t>0022-4499</t>
  </si>
  <si>
    <t>1559-8519</t>
  </si>
  <si>
    <t>Journal of Sexual Aggression</t>
  </si>
  <si>
    <t>1355-2600</t>
  </si>
  <si>
    <t>1742-6545</t>
  </si>
  <si>
    <t>Journal of Siberian Federal University-Chemistry</t>
  </si>
  <si>
    <t>1998-2836</t>
  </si>
  <si>
    <t>2313-6049</t>
  </si>
  <si>
    <t>Journal of Siberian Federal University-Mathematics &amp; Physics</t>
  </si>
  <si>
    <t>1997-1397</t>
  </si>
  <si>
    <t>2313-6022</t>
  </si>
  <si>
    <t>Journal of Singularities</t>
  </si>
  <si>
    <t>1949-2006</t>
  </si>
  <si>
    <t>Journal of Skin Cancer</t>
  </si>
  <si>
    <t>2090-2905</t>
  </si>
  <si>
    <t>2090-2913</t>
  </si>
  <si>
    <t>Journal of Small Business and Enterprise Development</t>
  </si>
  <si>
    <t>1462-6004</t>
  </si>
  <si>
    <t>1758-7840</t>
  </si>
  <si>
    <t>JOURNAL OF SMALL BUSINESS MANAGEMENT</t>
  </si>
  <si>
    <t>0047-2778</t>
  </si>
  <si>
    <t>1540-627X</t>
  </si>
  <si>
    <t>Journal of Smoking Cessation</t>
  </si>
  <si>
    <t>1834-2612</t>
  </si>
  <si>
    <t>JOURNAL OF SOCIAL AND CLINICAL PSYCHOLOGY</t>
  </si>
  <si>
    <t>0736-7236</t>
  </si>
  <si>
    <t>Journal of Social and Economic Development</t>
  </si>
  <si>
    <t>0972-5792</t>
  </si>
  <si>
    <t>2199-6873</t>
  </si>
  <si>
    <t>JOURNAL OF SOCIAL AND PERSONAL RELATIONSHIPS</t>
  </si>
  <si>
    <t>0265-4075</t>
  </si>
  <si>
    <t>1460-3608</t>
  </si>
  <si>
    <t>JOURNAL OF SOCIAL ARCHAEOLOGY</t>
  </si>
  <si>
    <t>1469-6053</t>
  </si>
  <si>
    <t>1741-2951</t>
  </si>
  <si>
    <t>Journal of Social Distress and the Homeless</t>
  </si>
  <si>
    <t>1053-0789</t>
  </si>
  <si>
    <t>1573-658X</t>
  </si>
  <si>
    <t>Journal of Social Entrepreneurship</t>
  </si>
  <si>
    <t>1942-0676</t>
  </si>
  <si>
    <t>1942-0684</t>
  </si>
  <si>
    <t>JOURNAL OF SOCIAL HISTORY</t>
  </si>
  <si>
    <t>0022-4529</t>
  </si>
  <si>
    <t>1527-1897</t>
  </si>
  <si>
    <t>JOURNAL OF SOCIAL ISSUES</t>
  </si>
  <si>
    <t>0022-4537</t>
  </si>
  <si>
    <t>1540-4560</t>
  </si>
  <si>
    <t>Journal of Social Marketing</t>
  </si>
  <si>
    <t>2042-6763</t>
  </si>
  <si>
    <t>2042-6771</t>
  </si>
  <si>
    <t>Journal of Social Philosophy</t>
  </si>
  <si>
    <t>0047-2786</t>
  </si>
  <si>
    <t>1467-9833</t>
  </si>
  <si>
    <t>JOURNAL OF SOCIAL POLICY</t>
  </si>
  <si>
    <t>0047-2794</t>
  </si>
  <si>
    <t>1469-7823</t>
  </si>
  <si>
    <t>Journal of Social Policy Studies</t>
  </si>
  <si>
    <t>1727-0634</t>
  </si>
  <si>
    <t>JOURNAL OF SOCIAL PSYCHOLOGY</t>
  </si>
  <si>
    <t>0022-4545</t>
  </si>
  <si>
    <t>1940-1183</t>
  </si>
  <si>
    <t>JOURNAL OF SOCIAL SERVICE RESEARCH</t>
  </si>
  <si>
    <t>0148-8376</t>
  </si>
  <si>
    <t>1540-7314</t>
  </si>
  <si>
    <t>JOURNAL OF SOCIAL WELFARE AND FAMILY LAW</t>
  </si>
  <si>
    <t>0964-9069</t>
  </si>
  <si>
    <t>1469-9621</t>
  </si>
  <si>
    <t>Journal of Social Work</t>
  </si>
  <si>
    <t>1468-0173</t>
  </si>
  <si>
    <t>1741-296X</t>
  </si>
  <si>
    <t>JOURNAL OF SOCIAL WORK EDUCATION</t>
  </si>
  <si>
    <t>1043-7797</t>
  </si>
  <si>
    <t>2163-5811</t>
  </si>
  <si>
    <t>Journal of Social Work in End-of-Life &amp; Palliative Care</t>
  </si>
  <si>
    <t>1552-4256</t>
  </si>
  <si>
    <t>1552-4264</t>
  </si>
  <si>
    <t>JOURNAL OF SOCIAL WORK PRACTICE</t>
  </si>
  <si>
    <t>0265-0533</t>
  </si>
  <si>
    <t>1465-3885</t>
  </si>
  <si>
    <t>Journal of Social Work Practice in the Addictions</t>
  </si>
  <si>
    <t>1533-256X</t>
  </si>
  <si>
    <t>1533-2578</t>
  </si>
  <si>
    <t>JOURNAL OF SOCIOLINGUISTICS</t>
  </si>
  <si>
    <t>1360-6441</t>
  </si>
  <si>
    <t>1467-9841</t>
  </si>
  <si>
    <t>JOURNAL OF SOCIOLOGY</t>
  </si>
  <si>
    <t>1440-7833</t>
  </si>
  <si>
    <t>1741-2978</t>
  </si>
  <si>
    <t>Journal of South Asian Development</t>
  </si>
  <si>
    <t>0973-1741</t>
  </si>
  <si>
    <t>0973-1733</t>
  </si>
  <si>
    <t>JOURNAL OF SOUTHEAST ASIAN STUDIES</t>
  </si>
  <si>
    <t>0022-4634</t>
  </si>
  <si>
    <t>1474-0680</t>
  </si>
  <si>
    <t>JOURNAL OF SOUTHERN AFRICAN STUDIES</t>
  </si>
  <si>
    <t>0305-7070</t>
  </si>
  <si>
    <t>1465-3893</t>
  </si>
  <si>
    <t>JOURNAL OF SOUTHERN HISTORY</t>
  </si>
  <si>
    <t>0022-4642</t>
  </si>
  <si>
    <t>2325-6893</t>
  </si>
  <si>
    <t>Journal of Space Safety Engineering</t>
  </si>
  <si>
    <t>2468-8975</t>
  </si>
  <si>
    <t>2468-8967</t>
  </si>
  <si>
    <t>Journal of Spanish Cultural Studies</t>
  </si>
  <si>
    <t>1463-6204</t>
  </si>
  <si>
    <t>1469-9818</t>
  </si>
  <si>
    <t>Journal of Spatial Information Science</t>
  </si>
  <si>
    <t>1948-660X</t>
  </si>
  <si>
    <t>JOURNAL OF SPECIAL EDUCATION</t>
  </si>
  <si>
    <t>0022-4669</t>
  </si>
  <si>
    <t>1538-4764</t>
  </si>
  <si>
    <t>Journal of Special Education Technology</t>
  </si>
  <si>
    <t>0162-6434</t>
  </si>
  <si>
    <t>2381-3121</t>
  </si>
  <si>
    <t>Journal of Speculative Philosophy</t>
  </si>
  <si>
    <t>0891-625X</t>
  </si>
  <si>
    <t>1527-9383</t>
  </si>
  <si>
    <t>Journal of Spiritual Formation and Soul Care</t>
  </si>
  <si>
    <t>1939-7909</t>
  </si>
  <si>
    <t>2328-1030</t>
  </si>
  <si>
    <t>JOURNAL OF SPORT &amp; SOCIAL ISSUES</t>
  </si>
  <si>
    <t>0193-7235</t>
  </si>
  <si>
    <t>1552-7638</t>
  </si>
  <si>
    <t>Journal of Sport and Health Research</t>
  </si>
  <si>
    <t>1989-6239</t>
  </si>
  <si>
    <t>Journal of Sport for Development</t>
  </si>
  <si>
    <t>2330-0574</t>
  </si>
  <si>
    <t>Journal of Sport Psychology in Action</t>
  </si>
  <si>
    <t>2152-0704</t>
  </si>
  <si>
    <t>2152-0712</t>
  </si>
  <si>
    <t>Journal of Sports Analytics</t>
  </si>
  <si>
    <t>2215-020X</t>
  </si>
  <si>
    <t>2215-0218</t>
  </si>
  <si>
    <t>Journal of Sports Economics</t>
  </si>
  <si>
    <t>1527-0025</t>
  </si>
  <si>
    <t>1552-7794</t>
  </si>
  <si>
    <t>Journal of Statistical Theory and Applications</t>
  </si>
  <si>
    <t>2214-1766</t>
  </si>
  <si>
    <t>Journal of Statistical Theory and Practice</t>
  </si>
  <si>
    <t>1559-8608</t>
  </si>
  <si>
    <t>1559-8616</t>
  </si>
  <si>
    <t>Journal of Statistics and Data Science Education</t>
  </si>
  <si>
    <t>2693-9169</t>
  </si>
  <si>
    <t>Journal of Stem Cells &amp; Regenerative Medicine</t>
  </si>
  <si>
    <t>0973-7154</t>
  </si>
  <si>
    <t>Journal of Strategic Marketing</t>
  </si>
  <si>
    <t>0965-254X</t>
  </si>
  <si>
    <t>1466-4488</t>
  </si>
  <si>
    <t>JOURNAL OF STRATEGIC STUDIES</t>
  </si>
  <si>
    <t>0140-2390</t>
  </si>
  <si>
    <t>1743-937X</t>
  </si>
  <si>
    <t>Journal of Strategy and Management</t>
  </si>
  <si>
    <t>1755-425X</t>
  </si>
  <si>
    <t>Journal of Structural Biology-X</t>
  </si>
  <si>
    <t>2590-1524</t>
  </si>
  <si>
    <t>Journal of Structural Fire Engineering</t>
  </si>
  <si>
    <t>2040-2317</t>
  </si>
  <si>
    <t>Journal of Structural Integrity and Maintenance</t>
  </si>
  <si>
    <t>2470-5314</t>
  </si>
  <si>
    <t>2470-5322</t>
  </si>
  <si>
    <t>Journal of Student Financial Aid</t>
  </si>
  <si>
    <t>0884-9153</t>
  </si>
  <si>
    <t>Journal of Studies in International Education</t>
  </si>
  <si>
    <t>1028-3153</t>
  </si>
  <si>
    <t>1552-7808</t>
  </si>
  <si>
    <t>Journal of Substance Use</t>
  </si>
  <si>
    <t>1465-9891</t>
  </si>
  <si>
    <t>1475-9942</t>
  </si>
  <si>
    <t>Journal of Sufi Studies</t>
  </si>
  <si>
    <t>2210-5948</t>
  </si>
  <si>
    <t>2210-5956</t>
  </si>
  <si>
    <t>Journal of Supply Chain Management</t>
  </si>
  <si>
    <t>1523-2409</t>
  </si>
  <si>
    <t>1745-493X</t>
  </si>
  <si>
    <t>Journal of Supreme Court History</t>
  </si>
  <si>
    <t>1059-4329</t>
  </si>
  <si>
    <t>1540-5818</t>
  </si>
  <si>
    <t>Journal of Surface Investigation</t>
  </si>
  <si>
    <t>1819-7094</t>
  </si>
  <si>
    <t>Journal of Surgical Case Reports</t>
  </si>
  <si>
    <t>2042-8812</t>
  </si>
  <si>
    <t>Journal of Sustainable Development of Energy Water and Environment Systems-JSDEWES</t>
  </si>
  <si>
    <t>1848-9257</t>
  </si>
  <si>
    <t>Journal of Sustainable Finance &amp; Investment</t>
  </si>
  <si>
    <t>2043-0795</t>
  </si>
  <si>
    <t>2043-0809</t>
  </si>
  <si>
    <t>Journal of Sustainable Mining</t>
  </si>
  <si>
    <t>2543-4950</t>
  </si>
  <si>
    <t>2300-3960</t>
  </si>
  <si>
    <t>Journal of Sustainable Tourism</t>
  </si>
  <si>
    <t>0966-9582</t>
  </si>
  <si>
    <t>1747-7646</t>
  </si>
  <si>
    <t>Journal of Sustainable Water in the Built Environment</t>
  </si>
  <si>
    <t>2379-6111</t>
  </si>
  <si>
    <t>JOURNAL OF SYNTHETIC ORGANIC CHEMISTRY JAPAN</t>
  </si>
  <si>
    <t>Journal of Taibah University Medical Sciences</t>
  </si>
  <si>
    <t>1658-3612</t>
  </si>
  <si>
    <t>Journal of Tax Administration</t>
  </si>
  <si>
    <t>2059-190X</t>
  </si>
  <si>
    <t>Journal of Tax Reform</t>
  </si>
  <si>
    <t>2412-8872</t>
  </si>
  <si>
    <t>2414-9497</t>
  </si>
  <si>
    <t>JOURNAL OF TEACHER EDUCATION</t>
  </si>
  <si>
    <t>0022-4871</t>
  </si>
  <si>
    <t>1552-7816</t>
  </si>
  <si>
    <t>Journal of Teaching and Learning</t>
  </si>
  <si>
    <t>1492-1154</t>
  </si>
  <si>
    <t>1911-8279</t>
  </si>
  <si>
    <t>Journal of Teaching English for Specific and Academic Purposes</t>
  </si>
  <si>
    <t>2334-9182</t>
  </si>
  <si>
    <t>2334-9212</t>
  </si>
  <si>
    <t>Journal of Teaching in International Business</t>
  </si>
  <si>
    <t>0897-5930</t>
  </si>
  <si>
    <t>1528-6991</t>
  </si>
  <si>
    <t>Journal of Teaching in Social Work</t>
  </si>
  <si>
    <t>0884-1233</t>
  </si>
  <si>
    <t>1540-7349</t>
  </si>
  <si>
    <t>Journal of Teaching in Travel &amp; Tourism</t>
  </si>
  <si>
    <t>1531-3220</t>
  </si>
  <si>
    <t>1531-3239</t>
  </si>
  <si>
    <t>Journal of Technical Education and Training</t>
  </si>
  <si>
    <t>2229-8932</t>
  </si>
  <si>
    <t>2600-7932</t>
  </si>
  <si>
    <t>Journal of Technology and Chinese Language Teaching</t>
  </si>
  <si>
    <t>1949-260X</t>
  </si>
  <si>
    <t>JOURNAL OF TECHNOLOGY IN HUMAN SERVICES</t>
  </si>
  <si>
    <t>1522-8835</t>
  </si>
  <si>
    <t>1522-8991</t>
  </si>
  <si>
    <t>JOURNAL OF TECHNOLOGY TRANSFER</t>
  </si>
  <si>
    <t>0892-9912</t>
  </si>
  <si>
    <t>1573-7047</t>
  </si>
  <si>
    <t>JOURNAL OF THE ACADEMY OF MARKETING SCIENCE</t>
  </si>
  <si>
    <t>0092-0703</t>
  </si>
  <si>
    <t>1552-7824</t>
  </si>
  <si>
    <t>Journal of the Acoustical Society of Korea</t>
  </si>
  <si>
    <t>1225-4428</t>
  </si>
  <si>
    <t>2287-3775</t>
  </si>
  <si>
    <t>Journal of the American Academy of Orthopaedic Surgeons Global Research and Reviews</t>
  </si>
  <si>
    <t>2474-7661</t>
  </si>
  <si>
    <t>JOURNAL OF THE AMERICAN ACADEMY OF PSYCHIATRY AND THE LAW</t>
  </si>
  <si>
    <t>1093-6793</t>
  </si>
  <si>
    <t>1943-3662</t>
  </si>
  <si>
    <t>Journal of the American College of Clinical Pharmacy</t>
  </si>
  <si>
    <t>2574-9870</t>
  </si>
  <si>
    <t>Journal of the American College of Emergency Physicians Open</t>
  </si>
  <si>
    <t>2688-1152</t>
  </si>
  <si>
    <t>Journal of the American Nutrition Association</t>
  </si>
  <si>
    <t>2769-7061</t>
  </si>
  <si>
    <t>2769-707X</t>
  </si>
  <si>
    <t>JOURNAL OF THE AMERICAN ORIENTAL SOCIETY</t>
  </si>
  <si>
    <t>0003-0279</t>
  </si>
  <si>
    <t>2169-2289</t>
  </si>
  <si>
    <t>Journal of the American Philosophical Association</t>
  </si>
  <si>
    <t>2053-4477</t>
  </si>
  <si>
    <t>2053-4485</t>
  </si>
  <si>
    <t>JOURNAL OF THE AMERICAN PLANNING ASSOCIATION</t>
  </si>
  <si>
    <t>0194-4363</t>
  </si>
  <si>
    <t>1939-0130</t>
  </si>
  <si>
    <t>Journal of the American Taxation Association</t>
  </si>
  <si>
    <t>0198-9073</t>
  </si>
  <si>
    <t>1558-8017</t>
  </si>
  <si>
    <t>Journal of the Anatomical Society of India</t>
  </si>
  <si>
    <t>0003-2778</t>
  </si>
  <si>
    <t>2352-3050</t>
  </si>
  <si>
    <t>Journal of the Anus Rectum and Colon</t>
  </si>
  <si>
    <t>2432-3853</t>
  </si>
  <si>
    <t>Journal of the ASABE</t>
  </si>
  <si>
    <t>2769-3295</t>
  </si>
  <si>
    <t>2769-3287</t>
  </si>
  <si>
    <t>Journal of the ASEAN Federation of Endocrine Societies</t>
  </si>
  <si>
    <t>0857-1074</t>
  </si>
  <si>
    <t>2308-118X</t>
  </si>
  <si>
    <t>Journal of the Asia Pacific Economy</t>
  </si>
  <si>
    <t>1354-7860</t>
  </si>
  <si>
    <t>1469-9648</t>
  </si>
  <si>
    <t>Journal of the Association for Consumer Research</t>
  </si>
  <si>
    <t>2378-1815</t>
  </si>
  <si>
    <t>2378-1823</t>
  </si>
  <si>
    <t>Journal of the Association of Environmental and Resource Economists</t>
  </si>
  <si>
    <t>2333-5955</t>
  </si>
  <si>
    <t>2333-5963</t>
  </si>
  <si>
    <t>Journal of the Australasian Tax Teachers Association</t>
  </si>
  <si>
    <t>1832-911X</t>
  </si>
  <si>
    <t>Journal of the Australian Early Medieval Association</t>
  </si>
  <si>
    <t>1449-9320</t>
  </si>
  <si>
    <t>2207-2802</t>
  </si>
  <si>
    <t>Journal of the Australian Library and Information Association</t>
  </si>
  <si>
    <t>2475-0158</t>
  </si>
  <si>
    <t>2475-0166</t>
  </si>
  <si>
    <t>Journal of the British Archaeological Association</t>
  </si>
  <si>
    <t>0068-1288</t>
  </si>
  <si>
    <t>1747-6704</t>
  </si>
  <si>
    <t>Journal of the British Blockchain Association</t>
  </si>
  <si>
    <t>2516-3957</t>
  </si>
  <si>
    <t>JOURNAL OF THE BRITISH SOCIETY FOR PHENOMENOLOGY</t>
  </si>
  <si>
    <t>0007-1773</t>
  </si>
  <si>
    <t>2332-0486</t>
  </si>
  <si>
    <t>Journal of the Canadian Academy of Child and Adolescent Psychiatry</t>
  </si>
  <si>
    <t>1719-8429</t>
  </si>
  <si>
    <t>Journal of the Canadian Health Libraries Association</t>
  </si>
  <si>
    <t>1708-6892</t>
  </si>
  <si>
    <t>Journal of the Chinese Society of Mechanical Engineers</t>
  </si>
  <si>
    <t>0257-9731</t>
  </si>
  <si>
    <t>Journal of the Civil War Era</t>
  </si>
  <si>
    <t>2154-4727</t>
  </si>
  <si>
    <t>2159-9807</t>
  </si>
  <si>
    <t>Journal of the Dermatology Nurses Association</t>
  </si>
  <si>
    <t>1945-760X</t>
  </si>
  <si>
    <t>1945-7618</t>
  </si>
  <si>
    <t>Journal of the Economic Science Association-JESA</t>
  </si>
  <si>
    <t>2199-6776</t>
  </si>
  <si>
    <t>2199-6784</t>
  </si>
  <si>
    <t>Journal of the Economics of Ageing</t>
  </si>
  <si>
    <t>2212-828X</t>
  </si>
  <si>
    <t>2212-8298</t>
  </si>
  <si>
    <t>Journal of the Egyptian National Cancer Institute</t>
  </si>
  <si>
    <t>1110-0362</t>
  </si>
  <si>
    <t>2589-0409</t>
  </si>
  <si>
    <t>Journal of the Egyptian Ophthalmological Society</t>
  </si>
  <si>
    <t>2090-0686</t>
  </si>
  <si>
    <t>2314-6648</t>
  </si>
  <si>
    <t>JOURNAL OF THE EGYPTIAN PUBLIC HEALTH ASSOCIATION</t>
  </si>
  <si>
    <t>2090-262X</t>
  </si>
  <si>
    <t>Journal of the Endocrine Society</t>
  </si>
  <si>
    <t>2472-1972</t>
  </si>
  <si>
    <t>JOURNAL OF THE ENTOMOLOGICAL RESEARCH SOCIETY</t>
  </si>
  <si>
    <t>2651-3579</t>
  </si>
  <si>
    <t>Journal of the European Economic Association</t>
  </si>
  <si>
    <t>1542-4766</t>
  </si>
  <si>
    <t>1542-4774</t>
  </si>
  <si>
    <t>Journal of the Geological Society of Korea</t>
  </si>
  <si>
    <t>0435-4036</t>
  </si>
  <si>
    <t>2288-7377</t>
  </si>
  <si>
    <t>Journal of the Gilded Age and Progressive Era</t>
  </si>
  <si>
    <t>1537-7814</t>
  </si>
  <si>
    <t>1943-3557</t>
  </si>
  <si>
    <t>Journal of the Global Power and Propulsion Society</t>
  </si>
  <si>
    <t>2515-3080</t>
  </si>
  <si>
    <t>Journal of the Hellenic Veterinary Medical Society</t>
  </si>
  <si>
    <t>1792-2720</t>
  </si>
  <si>
    <t>Journal of the History of Collections</t>
  </si>
  <si>
    <t>0954-6650</t>
  </si>
  <si>
    <t>1477-8564</t>
  </si>
  <si>
    <t>JOURNAL OF THE HISTORY OF IDEAS</t>
  </si>
  <si>
    <t>0022-5037</t>
  </si>
  <si>
    <t>1086-3222</t>
  </si>
  <si>
    <t>JOURNAL OF THE HISTORY OF INTERNATIONAL LAW</t>
  </si>
  <si>
    <t>1388-199X</t>
  </si>
  <si>
    <t>1571-8050</t>
  </si>
  <si>
    <t>JOURNAL OF THE HISTORY OF MEDICINE AND ALLIED SCIENCES</t>
  </si>
  <si>
    <t>0022-5045</t>
  </si>
  <si>
    <t>1468-4373</t>
  </si>
  <si>
    <t>JOURNAL OF THE HISTORY OF SEXUALITY</t>
  </si>
  <si>
    <t>1043-4070</t>
  </si>
  <si>
    <t>1535-3605</t>
  </si>
  <si>
    <t>JOURNAL OF THE HISTORY OF THE BEHAVIORAL SCIENCES</t>
  </si>
  <si>
    <t>0022-5061</t>
  </si>
  <si>
    <t>1520-6696</t>
  </si>
  <si>
    <t>Journal of the History of the Neurosciences</t>
  </si>
  <si>
    <t>1744-5213</t>
  </si>
  <si>
    <t>Journal of the Indian Academy of Wood Science</t>
  </si>
  <si>
    <t>0972-172X</t>
  </si>
  <si>
    <t>0976-8432</t>
  </si>
  <si>
    <t>Journal of the Indian Ocean Region</t>
  </si>
  <si>
    <t>1948-0881</t>
  </si>
  <si>
    <t>1948-108X</t>
  </si>
  <si>
    <t>Journal of the Indian Society for Probability and Statistics</t>
  </si>
  <si>
    <t>2364-9569</t>
  </si>
  <si>
    <t>Journal of the Indonesian Mathematical Society</t>
  </si>
  <si>
    <t>2086-8952</t>
  </si>
  <si>
    <t>Journal of the Indonesian Tropical Animal Agriculture</t>
  </si>
  <si>
    <t>2087-8273</t>
  </si>
  <si>
    <t>2460-6278</t>
  </si>
  <si>
    <t>Journal of the Institute of Conservation</t>
  </si>
  <si>
    <t>1945-5224</t>
  </si>
  <si>
    <t>1945-5232</t>
  </si>
  <si>
    <t>Journal of the Intensive Care Society</t>
  </si>
  <si>
    <t>1751-1437</t>
  </si>
  <si>
    <t>Journal of the International Association for Shell and Spatial Structures</t>
  </si>
  <si>
    <t>1028-365X</t>
  </si>
  <si>
    <t>1996-9015</t>
  </si>
  <si>
    <t>Journal of the International Association of Providers of AIDS Care</t>
  </si>
  <si>
    <t>2325-9574</t>
  </si>
  <si>
    <t>2325-9582</t>
  </si>
  <si>
    <t>Journal of the International Clinical Dental Research Organization</t>
  </si>
  <si>
    <t>2231-0754</t>
  </si>
  <si>
    <t>2231-5357</t>
  </si>
  <si>
    <t>Journal of the International Council for Small Business</t>
  </si>
  <si>
    <t>2643-7015</t>
  </si>
  <si>
    <t>2643-7023</t>
  </si>
  <si>
    <t>Journal of the International Network for Korean Language and Culture</t>
  </si>
  <si>
    <t>1738-2793</t>
  </si>
  <si>
    <t>Journal of the Japan Institute of Energy</t>
  </si>
  <si>
    <t>0916-8753</t>
  </si>
  <si>
    <t>1882-6121</t>
  </si>
  <si>
    <t>Journal of the Japan Institute of Metals and Materials</t>
  </si>
  <si>
    <t>1880-6880</t>
  </si>
  <si>
    <t>JOURNAL OF THE JAPANESE AND INTERNATIONAL ECONOMIES</t>
  </si>
  <si>
    <t>0889-1583</t>
  </si>
  <si>
    <t>1095-8681</t>
  </si>
  <si>
    <t>JOURNAL OF THE JAPANESE SOCIETY FOR FOOD SCIENCE AND TECHNOLOGY-NIPPON SHOKUHIN KAGAKU KOGAKU KAISHI</t>
  </si>
  <si>
    <t>JOURNAL OF THE KANSAS ENTOMOLOGICAL SOCIETY</t>
  </si>
  <si>
    <t>0022-8567</t>
  </si>
  <si>
    <t>1937-2353</t>
  </si>
  <si>
    <t>Journal of the Korean Academy of Child and Adolescent Psychiatry</t>
  </si>
  <si>
    <t>1225-729X</t>
  </si>
  <si>
    <t>2233-9183</t>
  </si>
  <si>
    <t>Journal of the Korean Association of Oral and Maxillofacial Surgeons</t>
  </si>
  <si>
    <t>2234-7550</t>
  </si>
  <si>
    <t>2234-5930</t>
  </si>
  <si>
    <t>Journal of the Korean Chemical Society-Daehan Hwahak Hoe Jee</t>
  </si>
  <si>
    <t>1017-2548</t>
  </si>
  <si>
    <t>2234-8530</t>
  </si>
  <si>
    <t>Journal of the Korean Crystal Growth and Crystal Technology</t>
  </si>
  <si>
    <t>1225-1429</t>
  </si>
  <si>
    <t>2234-5078</t>
  </si>
  <si>
    <t>Journal of the Korean Earth Science Society</t>
  </si>
  <si>
    <t>1225-6692</t>
  </si>
  <si>
    <t>2287-4518</t>
  </si>
  <si>
    <t>Journal of the Korean Electrochemical Society</t>
  </si>
  <si>
    <t>1229-1935</t>
  </si>
  <si>
    <t>Journal of the Korean Geosynthetic Society</t>
  </si>
  <si>
    <t>2508-2876</t>
  </si>
  <si>
    <t>2287-9528</t>
  </si>
  <si>
    <t>Journal of the Korean Magnetic Resonance Society</t>
  </si>
  <si>
    <t>1226-6531</t>
  </si>
  <si>
    <t>Journal of the Korean Magnetics Society</t>
  </si>
  <si>
    <t>1598-5385</t>
  </si>
  <si>
    <t>2233-6648</t>
  </si>
  <si>
    <t>Journal of the Korean Medical Association</t>
  </si>
  <si>
    <t>1975-8456</t>
  </si>
  <si>
    <t>2093-5951</t>
  </si>
  <si>
    <t>Journal of the Korean Ophthalmological Society</t>
  </si>
  <si>
    <t>0378-6471</t>
  </si>
  <si>
    <t>2092-9374</t>
  </si>
  <si>
    <t>Journal of the Korean Society for Aeronautical and Space Sciences</t>
  </si>
  <si>
    <t>1225-1348</t>
  </si>
  <si>
    <t>2287-6871</t>
  </si>
  <si>
    <t>Journal of the Korean Society for Industrial and Applied Mathematics</t>
  </si>
  <si>
    <t>1226-9433</t>
  </si>
  <si>
    <t>1229-0645</t>
  </si>
  <si>
    <t>Journal of the Korean Society for Nondestructive Testing</t>
  </si>
  <si>
    <t>1225-7842</t>
  </si>
  <si>
    <t>2287-402X</t>
  </si>
  <si>
    <t>JOURNAL OF THE LEARNING SCIENCES</t>
  </si>
  <si>
    <t>1050-8406</t>
  </si>
  <si>
    <t>1532-7809</t>
  </si>
  <si>
    <t>JOURNAL OF THE LEPIDOPTERISTS SOCIETY</t>
  </si>
  <si>
    <t>0024-0966</t>
  </si>
  <si>
    <t>Journal of the Liaquat University of Medical and Health Sciences</t>
  </si>
  <si>
    <t>1729-0341</t>
  </si>
  <si>
    <t>JOURNAL OF THE MECHANICAL BEHAVIOR OF MATERIALS</t>
  </si>
  <si>
    <t>0334-8938</t>
  </si>
  <si>
    <t>2191-0243</t>
  </si>
  <si>
    <t>JOURNAL OF THE MEDICAL LIBRARY ASSOCIATION</t>
  </si>
  <si>
    <t>1536-5050</t>
  </si>
  <si>
    <t>Journal of the Musical Arts in Africa</t>
  </si>
  <si>
    <t>1812-1004</t>
  </si>
  <si>
    <t>2070-626X</t>
  </si>
  <si>
    <t>Journal of the National Cancer Center</t>
  </si>
  <si>
    <t>2667-0054</t>
  </si>
  <si>
    <t>JOURNAL OF THE NATIONAL SCIENCE FOUNDATION OF SRI LANKA</t>
  </si>
  <si>
    <t>1391-4588</t>
  </si>
  <si>
    <t>2362-0161</t>
  </si>
  <si>
    <t>Journal of the Operations Research Society of China</t>
  </si>
  <si>
    <t>2194-668X</t>
  </si>
  <si>
    <t>2194-6698</t>
  </si>
  <si>
    <t>Journal of the Pakistan Institute of Chemical Engineers</t>
  </si>
  <si>
    <t>1813-4092</t>
  </si>
  <si>
    <t>Journal of the Philosophy of History</t>
  </si>
  <si>
    <t>1872-261X</t>
  </si>
  <si>
    <t>1872-2636</t>
  </si>
  <si>
    <t>JOURNAL OF THE PHILOSOPHY OF SPORT</t>
  </si>
  <si>
    <t>0094-8705</t>
  </si>
  <si>
    <t>1543-2939</t>
  </si>
  <si>
    <t>Journal of the Practice of Cardiovascular Sciences</t>
  </si>
  <si>
    <t>2395-5414</t>
  </si>
  <si>
    <t>2454-2830</t>
  </si>
  <si>
    <t>Journal of the Ramanujan Mathematical Society</t>
  </si>
  <si>
    <t>0970-1249</t>
  </si>
  <si>
    <t>2320-3110</t>
  </si>
  <si>
    <t>JOURNAL OF THE ROYAL ANTHROPOLOGICAL INSTITUTE</t>
  </si>
  <si>
    <t>1359-0987</t>
  </si>
  <si>
    <t>1467-9655</t>
  </si>
  <si>
    <t>JOURNAL OF THE ROYAL ASIATIC SOCIETY</t>
  </si>
  <si>
    <t>1356-1863</t>
  </si>
  <si>
    <t>1474-0591</t>
  </si>
  <si>
    <t>JOURNAL OF THE ROYAL MUSICAL ASSOCIATION</t>
  </si>
  <si>
    <t>0269-0403</t>
  </si>
  <si>
    <t>1471-6933</t>
  </si>
  <si>
    <t>Journal of the Saudi Heart Association</t>
  </si>
  <si>
    <t>1016-7315</t>
  </si>
  <si>
    <t>2212-5043</t>
  </si>
  <si>
    <t>Journal of the Scientific Society</t>
  </si>
  <si>
    <t>0974-5009</t>
  </si>
  <si>
    <t>2278-7127</t>
  </si>
  <si>
    <t>Journal of the Selva Andina Research Society</t>
  </si>
  <si>
    <t>2072-9294</t>
  </si>
  <si>
    <t>2072-9308</t>
  </si>
  <si>
    <t>Journal of the Serbian Society for Computational Mechanics</t>
  </si>
  <si>
    <t>1820-6530</t>
  </si>
  <si>
    <t>Journal of the Society for American Music</t>
  </si>
  <si>
    <t>1752-1963</t>
  </si>
  <si>
    <t>1752-1971</t>
  </si>
  <si>
    <t>Journal of the Society for Social Work and Research</t>
  </si>
  <si>
    <t>2334-2315</t>
  </si>
  <si>
    <t>1948-822X</t>
  </si>
  <si>
    <t>JOURNAL OF THE SOCIETY OF LEATHER TECHNOLOGISTS AND CHEMISTS</t>
  </si>
  <si>
    <t>Journal of the South African Institution of Civil Engineering</t>
  </si>
  <si>
    <t>1021-2019</t>
  </si>
  <si>
    <t>JOURNAL OF THE SOUTHWEST</t>
  </si>
  <si>
    <t>0894-8410</t>
  </si>
  <si>
    <t>2158-1371</t>
  </si>
  <si>
    <t>Journal of the Statistical and Social Inquiry Society of Ireland</t>
  </si>
  <si>
    <t>0081-4776</t>
  </si>
  <si>
    <t>Journal of the Turkish-German Gynecological Association</t>
  </si>
  <si>
    <t>1309-0399</t>
  </si>
  <si>
    <t>1309-0380</t>
  </si>
  <si>
    <t>JOURNAL OF THE WARBURG AND COURTAULD INSTITUTES</t>
  </si>
  <si>
    <t>0075-4390</t>
  </si>
  <si>
    <t>2044-0014</t>
  </si>
  <si>
    <t>Journal of the World Federation of Orthodontists</t>
  </si>
  <si>
    <t>2212-4438</t>
  </si>
  <si>
    <t>Journal of Theoretical and Applied Electronic Commerce Research</t>
  </si>
  <si>
    <t>0718-1876</t>
  </si>
  <si>
    <t>Journal of Theoretical and Applied Mechanics-Bulgaria</t>
  </si>
  <si>
    <t>0861-6663</t>
  </si>
  <si>
    <t>1314-8710</t>
  </si>
  <si>
    <t>Journal of Theoretical and Philosophical Psychology</t>
  </si>
  <si>
    <t>1068-8471</t>
  </si>
  <si>
    <t>2151-3341</t>
  </si>
  <si>
    <t>Journal of Theoretical Social Psychology</t>
  </si>
  <si>
    <t>2475-0387</t>
  </si>
  <si>
    <t>Journal of Time Series Econometrics</t>
  </si>
  <si>
    <t>2194-6507</t>
  </si>
  <si>
    <t>1941-1928</t>
  </si>
  <si>
    <t>Journal of Tourism and Cultural Change</t>
  </si>
  <si>
    <t>1476-6825</t>
  </si>
  <si>
    <t>1747-7654</t>
  </si>
  <si>
    <t>Journal of Tourism and Services</t>
  </si>
  <si>
    <t>1804-5650</t>
  </si>
  <si>
    <t>Journal of Tourism Futures</t>
  </si>
  <si>
    <t>2055-5911</t>
  </si>
  <si>
    <t>2055-592X</t>
  </si>
  <si>
    <t>Journal of Tourism Management Research</t>
  </si>
  <si>
    <t>2408-9117</t>
  </si>
  <si>
    <t>2313-4178</t>
  </si>
  <si>
    <t>Journal of Tourism Sustainability and Well-being</t>
  </si>
  <si>
    <t>2795-5044</t>
  </si>
  <si>
    <t>Journal of Toxicology</t>
  </si>
  <si>
    <t>1687-8191</t>
  </si>
  <si>
    <t>1687-8205</t>
  </si>
  <si>
    <t>Journal of Traffic and Transportation Engineering-English Edition</t>
  </si>
  <si>
    <t>2095-7564</t>
  </si>
  <si>
    <t>Journal of Transformative Education</t>
  </si>
  <si>
    <t>1541-3446</t>
  </si>
  <si>
    <t>1552-7840</t>
  </si>
  <si>
    <t>Journal of Translational Autoimmunity</t>
  </si>
  <si>
    <t>2589-9090</t>
  </si>
  <si>
    <t>Journal of Transplantation</t>
  </si>
  <si>
    <t>2090-0007</t>
  </si>
  <si>
    <t>2090-0015</t>
  </si>
  <si>
    <t>Journal of Transport &amp; Health</t>
  </si>
  <si>
    <t>2214-1405</t>
  </si>
  <si>
    <t>Journal of Transport and Land Use</t>
  </si>
  <si>
    <t>1938-7849</t>
  </si>
  <si>
    <t>Journal of Transport and Supply Chain Management</t>
  </si>
  <si>
    <t>2310-8789</t>
  </si>
  <si>
    <t>1995-5235</t>
  </si>
  <si>
    <t>Journal of Transport Geography</t>
  </si>
  <si>
    <t>0966-6923</t>
  </si>
  <si>
    <t>1873-1236</t>
  </si>
  <si>
    <t>Journal of Transportation Safety &amp; Security</t>
  </si>
  <si>
    <t>1943-9962</t>
  </si>
  <si>
    <t>1943-9970</t>
  </si>
  <si>
    <t>Journal of Transportation Security</t>
  </si>
  <si>
    <t>1938-7741</t>
  </si>
  <si>
    <t>1938-775X</t>
  </si>
  <si>
    <t>Journal of Trauma &amp; Dissociation</t>
  </si>
  <si>
    <t>1529-9732</t>
  </si>
  <si>
    <t>1529-9740</t>
  </si>
  <si>
    <t>JOURNAL OF TRAUMATIC STRESS</t>
  </si>
  <si>
    <t>0894-9867</t>
  </si>
  <si>
    <t>1573-6598</t>
  </si>
  <si>
    <t>Journal of Travel &amp; Tourism Marketing</t>
  </si>
  <si>
    <t>1054-8408</t>
  </si>
  <si>
    <t>1540-7306</t>
  </si>
  <si>
    <t>Journal of Travel Research</t>
  </si>
  <si>
    <t>0047-2875</t>
  </si>
  <si>
    <t>1552-6763</t>
  </si>
  <si>
    <t>Journal of Trust Research</t>
  </si>
  <si>
    <t>2151-5581</t>
  </si>
  <si>
    <t>2151-559X</t>
  </si>
  <si>
    <t>Journal of Turkish Sleep Medicine-Turk Uyku Tibbi Dergisi</t>
  </si>
  <si>
    <t>2148-1504</t>
  </si>
  <si>
    <t>2757-850X</t>
  </si>
  <si>
    <t>Journal of Ultrasonography</t>
  </si>
  <si>
    <t>2084-8404</t>
  </si>
  <si>
    <t>2451-070X</t>
  </si>
  <si>
    <t>Journal of Ultrasound</t>
  </si>
  <si>
    <t>1971-3495</t>
  </si>
  <si>
    <t>1876-7931</t>
  </si>
  <si>
    <t>Journal of University Teaching and Learning Practice</t>
  </si>
  <si>
    <t>1449-9789</t>
  </si>
  <si>
    <t>Journal of Unschooling and Alternative Learning</t>
  </si>
  <si>
    <t>1916-8128</t>
  </si>
  <si>
    <t>JOURNAL OF URBAN AFFAIRS</t>
  </si>
  <si>
    <t>0735-2166</t>
  </si>
  <si>
    <t>1467-9906</t>
  </si>
  <si>
    <t>Journal of Urban and Regional Analysis</t>
  </si>
  <si>
    <t>2067-4082</t>
  </si>
  <si>
    <t>2068-9969</t>
  </si>
  <si>
    <t>Journal of Urban Design</t>
  </si>
  <si>
    <t>1357-4809</t>
  </si>
  <si>
    <t>1469-9664</t>
  </si>
  <si>
    <t>JOURNAL OF URBAN ECONOMICS</t>
  </si>
  <si>
    <t>0094-1190</t>
  </si>
  <si>
    <t>1095-9068</t>
  </si>
  <si>
    <t>Journal of Urban Ethnology</t>
  </si>
  <si>
    <t>1429-0618</t>
  </si>
  <si>
    <t>JOURNAL OF URBAN HISTORY</t>
  </si>
  <si>
    <t>0096-1442</t>
  </si>
  <si>
    <t>1552-6771</t>
  </si>
  <si>
    <t>Journal of Urban Management</t>
  </si>
  <si>
    <t>2226-5856</t>
  </si>
  <si>
    <t>2589-0360</t>
  </si>
  <si>
    <t>Journal of Urban Mobility</t>
  </si>
  <si>
    <t>2667-0917</t>
  </si>
  <si>
    <t>JOURNAL OF URBAN TECHNOLOGY</t>
  </si>
  <si>
    <t>1063-0732</t>
  </si>
  <si>
    <t>1466-1853</t>
  </si>
  <si>
    <t>Journal of Urological Surgery</t>
  </si>
  <si>
    <t>2148-9580</t>
  </si>
  <si>
    <t>Journal of Vacation Marketing</t>
  </si>
  <si>
    <t>1356-7667</t>
  </si>
  <si>
    <t>1479-1870</t>
  </si>
  <si>
    <t>JOURNAL OF VALUE INQUIRY</t>
  </si>
  <si>
    <t>0022-5363</t>
  </si>
  <si>
    <t>1573-0492</t>
  </si>
  <si>
    <t>Journal of Vascular Nursing</t>
  </si>
  <si>
    <t>1062-0303</t>
  </si>
  <si>
    <t>1532-6578</t>
  </si>
  <si>
    <t>JOURNAL OF VECTOR BORNE DISEASES</t>
  </si>
  <si>
    <t>0972-9062</t>
  </si>
  <si>
    <t>Journal of Victorian Culture</t>
  </si>
  <si>
    <t>1355-5502</t>
  </si>
  <si>
    <t>1750-0133</t>
  </si>
  <si>
    <t>Journal of Vietnamese Studies</t>
  </si>
  <si>
    <t>1559-372X</t>
  </si>
  <si>
    <t>1559-3738</t>
  </si>
  <si>
    <t>Journal of Visual Art and Design</t>
  </si>
  <si>
    <t>2337-5795</t>
  </si>
  <si>
    <t>2338-5480</t>
  </si>
  <si>
    <t>JOURNAL OF VISUAL CULTURE</t>
  </si>
  <si>
    <t>1470-4129</t>
  </si>
  <si>
    <t>1741-2994</t>
  </si>
  <si>
    <t>JOURNAL OF VISUAL IMPAIRMENT &amp; BLINDNESS</t>
  </si>
  <si>
    <t>0145-482X</t>
  </si>
  <si>
    <t>1559-1476</t>
  </si>
  <si>
    <t>JOURNAL OF VOCATIONAL BEHAVIOR</t>
  </si>
  <si>
    <t>0001-8791</t>
  </si>
  <si>
    <t>1095-9084</t>
  </si>
  <si>
    <t>Journal of Vocational Education and Training</t>
  </si>
  <si>
    <t>1363-6820</t>
  </si>
  <si>
    <t>1747-5090</t>
  </si>
  <si>
    <t>Journal of Vocational Rehabilitation</t>
  </si>
  <si>
    <t>1052-2263</t>
  </si>
  <si>
    <t>1878-6316</t>
  </si>
  <si>
    <t>Journal of War &amp; Culture Studies</t>
  </si>
  <si>
    <t>1752-6272</t>
  </si>
  <si>
    <t>1752-6280</t>
  </si>
  <si>
    <t>Journal of Web Librarianship</t>
  </si>
  <si>
    <t>1932-2909</t>
  </si>
  <si>
    <t>1932-2917</t>
  </si>
  <si>
    <t>Journal of Wildlife and Biodiversity</t>
  </si>
  <si>
    <t>2588-3526</t>
  </si>
  <si>
    <t>JOURNAL OF WOMEN &amp; AGING</t>
  </si>
  <si>
    <t>0895-2841</t>
  </si>
  <si>
    <t>1540-7322</t>
  </si>
  <si>
    <t>JOURNAL OF WOMEN AND MINORITIES IN SCIENCE AND ENGINEERING</t>
  </si>
  <si>
    <t>1072-8325</t>
  </si>
  <si>
    <t>1940-431X</t>
  </si>
  <si>
    <t>Journal of Women Politics &amp; Policy</t>
  </si>
  <si>
    <t>1554-477X</t>
  </si>
  <si>
    <t>1554-4788</t>
  </si>
  <si>
    <t>JOURNAL OF WOMENS HISTORY</t>
  </si>
  <si>
    <t>1042-7961</t>
  </si>
  <si>
    <t>1527-2036</t>
  </si>
  <si>
    <t>Journal of Work and Organizational Psychology-Revista de Psicologia del Trabajo y de las Organizaciones</t>
  </si>
  <si>
    <t>1576-5962</t>
  </si>
  <si>
    <t>2174-0534</t>
  </si>
  <si>
    <t>Journal of Workplace Learning</t>
  </si>
  <si>
    <t>1366-5626</t>
  </si>
  <si>
    <t>1758-7859</t>
  </si>
  <si>
    <t>JOURNAL OF WORLD BUSINESS</t>
  </si>
  <si>
    <t>1090-9516</t>
  </si>
  <si>
    <t>1878-5573</t>
  </si>
  <si>
    <t>Journal of World Christianity</t>
  </si>
  <si>
    <t>2377-8784</t>
  </si>
  <si>
    <t>1943-1538</t>
  </si>
  <si>
    <t>Journal of World Energy Law &amp; Business</t>
  </si>
  <si>
    <t>1754-9957</t>
  </si>
  <si>
    <t>1754-9965</t>
  </si>
  <si>
    <t>JOURNAL OF WORLD HISTORY</t>
  </si>
  <si>
    <t>1045-6007</t>
  </si>
  <si>
    <t>1527-8050</t>
  </si>
  <si>
    <t>Journal of World Intellectual Property</t>
  </si>
  <si>
    <t>1422-2213</t>
  </si>
  <si>
    <t>1747-1796</t>
  </si>
  <si>
    <t>Journal of World Investment &amp; Trade</t>
  </si>
  <si>
    <t>1660-7112</t>
  </si>
  <si>
    <t>2211-9000</t>
  </si>
  <si>
    <t>Journal of World Literature</t>
  </si>
  <si>
    <t>2405-6472</t>
  </si>
  <si>
    <t>2405-6480</t>
  </si>
  <si>
    <t>Journal of World Popular Music</t>
  </si>
  <si>
    <t>2052-4900</t>
  </si>
  <si>
    <t>2052-4919</t>
  </si>
  <si>
    <t>JOURNAL OF WORLD PREHISTORY</t>
  </si>
  <si>
    <t>0892-7537</t>
  </si>
  <si>
    <t>1573-7802</t>
  </si>
  <si>
    <t>JOURNAL OF WORLD TRADE</t>
  </si>
  <si>
    <t>1011-6702</t>
  </si>
  <si>
    <t>2210-2795</t>
  </si>
  <si>
    <t>Journal of World-Systems Research</t>
  </si>
  <si>
    <t>1076-156X</t>
  </si>
  <si>
    <t>Journal of Wrist Surgery</t>
  </si>
  <si>
    <t>2163-3916</t>
  </si>
  <si>
    <t>2163-3924</t>
  </si>
  <si>
    <t>Journal of Writing Research</t>
  </si>
  <si>
    <t>2030-1006</t>
  </si>
  <si>
    <t>2294-3307</t>
  </si>
  <si>
    <t>Journal of Xenobiotics</t>
  </si>
  <si>
    <t>2039-4705</t>
  </si>
  <si>
    <t>2039-4713</t>
  </si>
  <si>
    <t>Journal of Yeungnam Medical Science</t>
  </si>
  <si>
    <t>2799-8010</t>
  </si>
  <si>
    <t>Journal of Young Pharmacists</t>
  </si>
  <si>
    <t>0975-1483</t>
  </si>
  <si>
    <t>0975-1505</t>
  </si>
  <si>
    <t>JOURNAL OF YOUTH AND ADOLESCENCE</t>
  </si>
  <si>
    <t>0047-2891</t>
  </si>
  <si>
    <t>1573-6601</t>
  </si>
  <si>
    <t>Journal of Youth Studies</t>
  </si>
  <si>
    <t>1367-6261</t>
  </si>
  <si>
    <t>1469-9680</t>
  </si>
  <si>
    <t>Journal of Zoo and Aquarium Research</t>
  </si>
  <si>
    <t>2214-7594</t>
  </si>
  <si>
    <t>Journal of Zoological and Botanical Gardens</t>
  </si>
  <si>
    <t>2673-5636</t>
  </si>
  <si>
    <t>Journal on Efficiency and Responsibility in Education and Science</t>
  </si>
  <si>
    <t>2336-2375</t>
  </si>
  <si>
    <t>1803-1617</t>
  </si>
  <si>
    <t>Journalism</t>
  </si>
  <si>
    <t>1464-8849</t>
  </si>
  <si>
    <t>1741-3001</t>
  </si>
  <si>
    <t>JOURNALISM &amp; MASS COMMUNICATION QUARTERLY</t>
  </si>
  <si>
    <t>1077-6990</t>
  </si>
  <si>
    <t>2161-430X</t>
  </si>
  <si>
    <t>Journalism and Media</t>
  </si>
  <si>
    <t>2673-5172</t>
  </si>
  <si>
    <t>Journalism Practice</t>
  </si>
  <si>
    <t>1751-2786</t>
  </si>
  <si>
    <t>1751-2794</t>
  </si>
  <si>
    <t>Journalism Studies</t>
  </si>
  <si>
    <t>1461-670X</t>
  </si>
  <si>
    <t>1469-9699</t>
  </si>
  <si>
    <t>JP Journal of Algebra Number Theory and Applications</t>
  </si>
  <si>
    <t>0972-5555</t>
  </si>
  <si>
    <t>JP Journal of Biostatistics</t>
  </si>
  <si>
    <t>0973-5143</t>
  </si>
  <si>
    <t>JPRAS Open</t>
  </si>
  <si>
    <t>2352-5878</t>
  </si>
  <si>
    <t>JRSM Cardiovascular Disease</t>
  </si>
  <si>
    <t>2048-0040</t>
  </si>
  <si>
    <t>JSIAM Letters</t>
  </si>
  <si>
    <t>1883-0609</t>
  </si>
  <si>
    <t>1883-0617</t>
  </si>
  <si>
    <t>JTCVS Techniques</t>
  </si>
  <si>
    <t>2666-2507</t>
  </si>
  <si>
    <t>JTO Clinical and Research Reports</t>
  </si>
  <si>
    <t>2666-3643</t>
  </si>
  <si>
    <t>Judaica Bohemiae</t>
  </si>
  <si>
    <t>0022-5738</t>
  </si>
  <si>
    <t>Judgment and Decision Making</t>
  </si>
  <si>
    <t>1930-2975</t>
  </si>
  <si>
    <t>Junctures-The Journal for Thematic Dialogue</t>
  </si>
  <si>
    <t>1176-5119</t>
  </si>
  <si>
    <t>1179-8912</t>
  </si>
  <si>
    <t>Jundishapur Journal of Natural Pharmaceutical Products</t>
  </si>
  <si>
    <t>1735-7780</t>
  </si>
  <si>
    <t>2228-7876</t>
  </si>
  <si>
    <t>Jung Journal-Culture &amp; Psyche</t>
  </si>
  <si>
    <t>1934-2039</t>
  </si>
  <si>
    <t>1934-2047</t>
  </si>
  <si>
    <t>Jurnal Cita Hukum-Indonesian Law Journal</t>
  </si>
  <si>
    <t>2356-1440</t>
  </si>
  <si>
    <t>2502-230X</t>
  </si>
  <si>
    <t>Jurnal Fizik Malaysia</t>
  </si>
  <si>
    <t>0128-0333</t>
  </si>
  <si>
    <t>Jurnal Gizi dan Pangan</t>
  </si>
  <si>
    <t>1978-1059</t>
  </si>
  <si>
    <t>2407-0920</t>
  </si>
  <si>
    <t>Jurnal Ilmu dan Teknologi Kelautan Tropis</t>
  </si>
  <si>
    <t>2087-9423</t>
  </si>
  <si>
    <t>2085-6695</t>
  </si>
  <si>
    <t>Jurnal Ilmu Ternak dan Veteriner</t>
  </si>
  <si>
    <t>0853-7380</t>
  </si>
  <si>
    <t>2252-696X</t>
  </si>
  <si>
    <t>Jurnal Kejuruteraan</t>
  </si>
  <si>
    <t>0128-0198</t>
  </si>
  <si>
    <t>2289-7526</t>
  </si>
  <si>
    <t>Jurnal Komunikasi-Malaysian Journal of Communication</t>
  </si>
  <si>
    <t>2289-151X</t>
  </si>
  <si>
    <t>2289-1528</t>
  </si>
  <si>
    <t>Jurnal Manajemen Hutan Tropika</t>
  </si>
  <si>
    <t>2087-0469</t>
  </si>
  <si>
    <t>2089-2063</t>
  </si>
  <si>
    <t>Jurnal Pendidikan Fisika Indonesia-Indonesian Journal of Physics Education</t>
  </si>
  <si>
    <t>1693-1246</t>
  </si>
  <si>
    <t>2355-3812</t>
  </si>
  <si>
    <t>Jurnal Penelitian dan Pembelajaran IPA</t>
  </si>
  <si>
    <t>2477-1422</t>
  </si>
  <si>
    <t>2477-2038</t>
  </si>
  <si>
    <t>Jurnal Teknologi-Sciences &amp; Engineering</t>
  </si>
  <si>
    <t>0127-9696</t>
  </si>
  <si>
    <t>2180-3722</t>
  </si>
  <si>
    <t>Jurnal Tribologi</t>
  </si>
  <si>
    <t>2289-7232</t>
  </si>
  <si>
    <t>JUSTICE QUARTERLY</t>
  </si>
  <si>
    <t>0741-8825</t>
  </si>
  <si>
    <t>1745-9109</t>
  </si>
  <si>
    <t>Justicia</t>
  </si>
  <si>
    <t>0124-7441</t>
  </si>
  <si>
    <t>2590-4566</t>
  </si>
  <si>
    <t>JUVENILE AND FAMILY COURT JOURNAL</t>
  </si>
  <si>
    <t>1755-6988</t>
  </si>
  <si>
    <t>KAGAKU KOGAKU RONBUNSHU</t>
  </si>
  <si>
    <t>Kajian Malaysia</t>
  </si>
  <si>
    <t>2180-4273</t>
  </si>
  <si>
    <t>Kalagatos-Revista de Filosofia</t>
  </si>
  <si>
    <t>1808-107X</t>
  </si>
  <si>
    <t>1984-9206</t>
  </si>
  <si>
    <t>Kamchatka-Revista de Analisis Cultural</t>
  </si>
  <si>
    <t>2340-1869</t>
  </si>
  <si>
    <t>Kant Yearbook</t>
  </si>
  <si>
    <t>1868-4599</t>
  </si>
  <si>
    <t>1868-4602</t>
  </si>
  <si>
    <t>Kantian Review</t>
  </si>
  <si>
    <t>1369-4154</t>
  </si>
  <si>
    <t>2044-2394</t>
  </si>
  <si>
    <t>Kardiochirurgia i Torakochirurgia Polska-Polish Journal of Thoracic and Cardiovascular Surgery</t>
  </si>
  <si>
    <t>1731-5530</t>
  </si>
  <si>
    <t>1897-4252</t>
  </si>
  <si>
    <t>KARDIOLOGIYA</t>
  </si>
  <si>
    <t>0022-9040</t>
  </si>
  <si>
    <t>Kastamonu University Journal of Forestry Faculty</t>
  </si>
  <si>
    <t>1303-2399</t>
  </si>
  <si>
    <t>1309-4181</t>
  </si>
  <si>
    <t>KEATS-SHELLEY REVIEW</t>
  </si>
  <si>
    <t>0952-4142</t>
  </si>
  <si>
    <t>2042-1362</t>
  </si>
  <si>
    <t>KEIO JOURNAL OF MEDICINE</t>
  </si>
  <si>
    <t>0022-9717</t>
  </si>
  <si>
    <t>1880-1293</t>
  </si>
  <si>
    <t>KENNEDY INSTITUTE OF ETHICS JOURNAL</t>
  </si>
  <si>
    <t>1054-6863</t>
  </si>
  <si>
    <t>1086-3249</t>
  </si>
  <si>
    <t>KENYON REVIEW</t>
  </si>
  <si>
    <t>0163-075X</t>
  </si>
  <si>
    <t>2327-8307</t>
  </si>
  <si>
    <t>Kesmas-National Public Health Journal</t>
  </si>
  <si>
    <t>1907-7505</t>
  </si>
  <si>
    <t>2460-0601</t>
  </si>
  <si>
    <t>Khazar Journal of Humanities and Social Sciences</t>
  </si>
  <si>
    <t>2223-2613</t>
  </si>
  <si>
    <t>2223-2621</t>
  </si>
  <si>
    <t>Khyber Medical University Journal-KMUJ</t>
  </si>
  <si>
    <t>2305-2643</t>
  </si>
  <si>
    <t>2305-2651</t>
  </si>
  <si>
    <t>Kidney Cancer</t>
  </si>
  <si>
    <t>2468-4562</t>
  </si>
  <si>
    <t>2468-4570</t>
  </si>
  <si>
    <t>Kidney Medicine</t>
  </si>
  <si>
    <t>2590-0595</t>
  </si>
  <si>
    <t>Kidney360</t>
  </si>
  <si>
    <t>2641-7650</t>
  </si>
  <si>
    <t>Kierkegaard Studies Yearbook</t>
  </si>
  <si>
    <t>1430-5372</t>
  </si>
  <si>
    <t>1612-9792</t>
  </si>
  <si>
    <t>KINDHEIT UND ENTWICKLUNG</t>
  </si>
  <si>
    <t>0942-5403</t>
  </si>
  <si>
    <t>2190-6246</t>
  </si>
  <si>
    <t>Kinesiologia Slovenica</t>
  </si>
  <si>
    <t>1318-2269</t>
  </si>
  <si>
    <t>2232-4062</t>
  </si>
  <si>
    <t>Kiva-Journal of Southwestern Anthropology and History</t>
  </si>
  <si>
    <t>0023-1940</t>
  </si>
  <si>
    <t>2051-6177</t>
  </si>
  <si>
    <t>Klimik Journal</t>
  </si>
  <si>
    <t>1301-143X</t>
  </si>
  <si>
    <t>1309-1484</t>
  </si>
  <si>
    <t>Klinik Psikiyatri Dergisi-Turkish Journal of Clinical Psychiatry</t>
  </si>
  <si>
    <t>1302-0099</t>
  </si>
  <si>
    <t>2146-7153</t>
  </si>
  <si>
    <t>KLINISCHE NEUROPHYSIOLOGIE</t>
  </si>
  <si>
    <t>1439-4081</t>
  </si>
  <si>
    <t>Knee Surgery &amp; Related Research</t>
  </si>
  <si>
    <t>2234-2451</t>
  </si>
  <si>
    <t>Knjizevna Smotra</t>
  </si>
  <si>
    <t>0455-0463</t>
  </si>
  <si>
    <t>2459-6329</t>
  </si>
  <si>
    <t>Knowledge and Process Management</t>
  </si>
  <si>
    <t>1092-4604</t>
  </si>
  <si>
    <t>1099-1441</t>
  </si>
  <si>
    <t>Knowledge Management &amp; E-Learning-An International Journal</t>
  </si>
  <si>
    <t>2073-7904</t>
  </si>
  <si>
    <t>Knowledge Management Research &amp; Practice</t>
  </si>
  <si>
    <t>1477-8238</t>
  </si>
  <si>
    <t>1477-8246</t>
  </si>
  <si>
    <t>KNOWLEDGE ORGANIZATION</t>
  </si>
  <si>
    <t>0943-7444</t>
  </si>
  <si>
    <t>KOLNER ZEITSCHRIFT FUR SOZIOLOGIE UND SOZIALPSYCHOLOGIE</t>
  </si>
  <si>
    <t>0023-2653</t>
  </si>
  <si>
    <t>1861-891X</t>
  </si>
  <si>
    <t>KOME-An International Journal of Pure Communication Inquiry</t>
  </si>
  <si>
    <t>2063-7330</t>
  </si>
  <si>
    <t>Kompleksnoe Ispolzovanie Mineralnogo Syra</t>
  </si>
  <si>
    <t>2224-5243</t>
  </si>
  <si>
    <t>2616-6445</t>
  </si>
  <si>
    <t>Konstantinove Listy-Constantines Letters</t>
  </si>
  <si>
    <t>1337-8740</t>
  </si>
  <si>
    <t>2453-7675</t>
  </si>
  <si>
    <t>KONSTHISTORISK TIDSKRIFT</t>
  </si>
  <si>
    <t>0023-3609</t>
  </si>
  <si>
    <t>1651-2294</t>
  </si>
  <si>
    <t>Konsultativnaya Psikhologiya i Psikhoterapiya-Counseling Psychology and Psychotherapy</t>
  </si>
  <si>
    <t>2075-3470</t>
  </si>
  <si>
    <t>2311-9446</t>
  </si>
  <si>
    <t>KONTAKT-JOURNAL OF NURSING AND SOCIAL SCIENCES RELATED TO HEALTH AND ILLNESS</t>
  </si>
  <si>
    <t>1212-4117</t>
  </si>
  <si>
    <t>1804-7122</t>
  </si>
  <si>
    <t>Konuralp Tip Dergisi</t>
  </si>
  <si>
    <t>1309-3878</t>
  </si>
  <si>
    <t>Koot-Revista de Museologia</t>
  </si>
  <si>
    <t>2078-0664</t>
  </si>
  <si>
    <t>2307-3942</t>
  </si>
  <si>
    <t>KOREA JOURNAL</t>
  </si>
  <si>
    <t>Korea Observer</t>
  </si>
  <si>
    <t>0023-3919</t>
  </si>
  <si>
    <t>Korean Chemical Engineering Research</t>
  </si>
  <si>
    <t>0304-128X</t>
  </si>
  <si>
    <t>2233-9558</t>
  </si>
  <si>
    <t>Korean Economic Review</t>
  </si>
  <si>
    <t>0254-3737</t>
  </si>
  <si>
    <t>Korean Journal of Applied Statistics</t>
  </si>
  <si>
    <t>1225-066X</t>
  </si>
  <si>
    <t>2383-5818</t>
  </si>
  <si>
    <t>KOREAN JOURNAL OF DEFENSE ANALYSIS</t>
  </si>
  <si>
    <t>1016-3271</t>
  </si>
  <si>
    <t>1941-4641</t>
  </si>
  <si>
    <t>Korean Journal of Family Medicine</t>
  </si>
  <si>
    <t>2092-6715</t>
  </si>
  <si>
    <t>Korean Journal of International and Comparative Law</t>
  </si>
  <si>
    <t>2213-4476</t>
  </si>
  <si>
    <t>2213-4484</t>
  </si>
  <si>
    <t>Korean Journal of International Studies</t>
  </si>
  <si>
    <t>2233-470X</t>
  </si>
  <si>
    <t>2288-5072</t>
  </si>
  <si>
    <t>Korean Journal of Materials Research</t>
  </si>
  <si>
    <t>1225-0562</t>
  </si>
  <si>
    <t>2287-7258</t>
  </si>
  <si>
    <t>Korean Journal of Mathematics</t>
  </si>
  <si>
    <t>1976-8605</t>
  </si>
  <si>
    <t>2288-1433</t>
  </si>
  <si>
    <t>Korean Journal of Medical History</t>
  </si>
  <si>
    <t>1225-505X</t>
  </si>
  <si>
    <t>Korean Journal of Optics and Photonics</t>
  </si>
  <si>
    <t>1225-6285</t>
  </si>
  <si>
    <t>2287-321X</t>
  </si>
  <si>
    <t>Korean Journal of Women Health Nursing</t>
  </si>
  <si>
    <t>2287-1640</t>
  </si>
  <si>
    <t>2093-7695</t>
  </si>
  <si>
    <t>Korean Linguistics</t>
  </si>
  <si>
    <t>0257-3784</t>
  </si>
  <si>
    <t>2212-9731</t>
  </si>
  <si>
    <t>Kosciol i Prawo</t>
  </si>
  <si>
    <t>0208-7928</t>
  </si>
  <si>
    <t>2544-5804</t>
  </si>
  <si>
    <t>Kotuitui-New Zealand Journal of Social Sciences Online</t>
  </si>
  <si>
    <t>1177-083X</t>
  </si>
  <si>
    <t>Kratkie Soobshcheniya Instituta Arkheologii</t>
  </si>
  <si>
    <t>0130-2620</t>
  </si>
  <si>
    <t>Kritika Kultura</t>
  </si>
  <si>
    <t>2094-6937</t>
  </si>
  <si>
    <t>KRITIKA-EXPLORATIONS IN RUSSIAN AND EURASIAN HISTORY</t>
  </si>
  <si>
    <t>1531-023X</t>
  </si>
  <si>
    <t>1538-5000</t>
  </si>
  <si>
    <t>Kritike-An Online Journal of Philosophy</t>
  </si>
  <si>
    <t>1908-7330</t>
  </si>
  <si>
    <t>KronoScope-Journal for the Study of Time</t>
  </si>
  <si>
    <t>1567-715X</t>
  </si>
  <si>
    <t>1568-5241</t>
  </si>
  <si>
    <t>KSU Tarim ve Doga Dergisi-KSU Journal of Agriculture and Nature</t>
  </si>
  <si>
    <t>2619-9149</t>
  </si>
  <si>
    <t>Kultur-Revista Interdisciplinaria sobre la Cultura de la Ciutat</t>
  </si>
  <si>
    <t>2386-5458</t>
  </si>
  <si>
    <t>Kunstiteaduslikke Uurimusi</t>
  </si>
  <si>
    <t>1406-2860</t>
  </si>
  <si>
    <t>Kunstliche Intelligenz</t>
  </si>
  <si>
    <t>0933-1875</t>
  </si>
  <si>
    <t>1610-1987</t>
  </si>
  <si>
    <t>Kwartalnik Historii Zydow-Jewish History Quarterly</t>
  </si>
  <si>
    <t>1899-3044</t>
  </si>
  <si>
    <t>KYBERNETIKA</t>
  </si>
  <si>
    <t>0023-5954</t>
  </si>
  <si>
    <t>Kyiv-Mohyla Humanities Journal</t>
  </si>
  <si>
    <t>2313-4895</t>
  </si>
  <si>
    <t>KYKLOS</t>
  </si>
  <si>
    <t>0023-5962</t>
  </si>
  <si>
    <t>1467-6435</t>
  </si>
  <si>
    <t>Kyungpook Mathematical Journal</t>
  </si>
  <si>
    <t>1225-6951</t>
  </si>
  <si>
    <t>0454-8124</t>
  </si>
  <si>
    <t>Laboratoire Italien-Politique et Societe</t>
  </si>
  <si>
    <t>1627-9204</t>
  </si>
  <si>
    <t>2117-4970</t>
  </si>
  <si>
    <t>Laboratorio de Arte</t>
  </si>
  <si>
    <t>1130-5762</t>
  </si>
  <si>
    <t>2253-8305</t>
  </si>
  <si>
    <t>Laboratorium-Russian Review of Social Research</t>
  </si>
  <si>
    <t>2076-8214</t>
  </si>
  <si>
    <t>2078-1938</t>
  </si>
  <si>
    <t>Laboratory Animal Research</t>
  </si>
  <si>
    <t>1738-6055</t>
  </si>
  <si>
    <t>2233-7660</t>
  </si>
  <si>
    <t>Laboratory Phonology</t>
  </si>
  <si>
    <t>1868-6346</t>
  </si>
  <si>
    <t>1868-6354</t>
  </si>
  <si>
    <t>LaborHistorico</t>
  </si>
  <si>
    <t>2359-6910</t>
  </si>
  <si>
    <t>Labor-Studies in Working-Class History of the Americas</t>
  </si>
  <si>
    <t>1547-6715</t>
  </si>
  <si>
    <t>1558-1454</t>
  </si>
  <si>
    <t>Labour and Industry</t>
  </si>
  <si>
    <t>1030-1763</t>
  </si>
  <si>
    <t>2325-5676</t>
  </si>
  <si>
    <t>LABOUR ECONOMICS</t>
  </si>
  <si>
    <t>0927-5371</t>
  </si>
  <si>
    <t>1879-1034</t>
  </si>
  <si>
    <t>Labour-England</t>
  </si>
  <si>
    <t>1121-7081</t>
  </si>
  <si>
    <t>1467-9914</t>
  </si>
  <si>
    <t>LABOUR-LE TRAVAIL</t>
  </si>
  <si>
    <t>0700-3862</t>
  </si>
  <si>
    <t>1911-4842</t>
  </si>
  <si>
    <t>Laeknabladid</t>
  </si>
  <si>
    <t>0023-7213</t>
  </si>
  <si>
    <t>1670-4959</t>
  </si>
  <si>
    <t>Lancet Healthy Longevity</t>
  </si>
  <si>
    <t>2666-7568</t>
  </si>
  <si>
    <t>Lancet Regional Health - Southeast Asia</t>
  </si>
  <si>
    <t>2772-3682</t>
  </si>
  <si>
    <t>Lancet Regional Health-Americas</t>
  </si>
  <si>
    <t>2667-193X</t>
  </si>
  <si>
    <t>Lancet Regional Health-Europe</t>
  </si>
  <si>
    <t>2666-7762</t>
  </si>
  <si>
    <t>Land</t>
  </si>
  <si>
    <t>2073-445X</t>
  </si>
  <si>
    <t>LAND ECONOMICS</t>
  </si>
  <si>
    <t>0023-7639</t>
  </si>
  <si>
    <t>1543-8325</t>
  </si>
  <si>
    <t>LAND USE POLICY</t>
  </si>
  <si>
    <t>0264-8377</t>
  </si>
  <si>
    <t>1873-5754</t>
  </si>
  <si>
    <t>LANDFALL</t>
  </si>
  <si>
    <t>0023-7930</t>
  </si>
  <si>
    <t>Landscape Architecture and Art</t>
  </si>
  <si>
    <t>2255-8632</t>
  </si>
  <si>
    <t>2255-8640</t>
  </si>
  <si>
    <t>Landscape Architecture Frontiers</t>
  </si>
  <si>
    <t>2096-336X</t>
  </si>
  <si>
    <t>2095-5413</t>
  </si>
  <si>
    <t>Landscape Journal</t>
  </si>
  <si>
    <t>0277-2426</t>
  </si>
  <si>
    <t>1553-2704</t>
  </si>
  <si>
    <t>Landscape Research</t>
  </si>
  <si>
    <t>0142-6397</t>
  </si>
  <si>
    <t>1469-9710</t>
  </si>
  <si>
    <t>Langages</t>
  </si>
  <si>
    <t>0458-726X</t>
  </si>
  <si>
    <t>1958-9549</t>
  </si>
  <si>
    <t>1520-5827</t>
  </si>
  <si>
    <t>Langston Hughes Review</t>
  </si>
  <si>
    <t>0737-0555</t>
  </si>
  <si>
    <t>2576-649X</t>
  </si>
  <si>
    <t>LANGUAGE</t>
  </si>
  <si>
    <t>0097-8507</t>
  </si>
  <si>
    <t>1535-0665</t>
  </si>
  <si>
    <t>LANGUAGE &amp; COMMUNICATION</t>
  </si>
  <si>
    <t>0271-5309</t>
  </si>
  <si>
    <t>1873-3395</t>
  </si>
  <si>
    <t>Language &amp; History</t>
  </si>
  <si>
    <t>1759-7536</t>
  </si>
  <si>
    <t>1759-7544</t>
  </si>
  <si>
    <t>Language Acquisition</t>
  </si>
  <si>
    <t>1048-9223</t>
  </si>
  <si>
    <t>1532-7817</t>
  </si>
  <si>
    <t>Language and Cognition</t>
  </si>
  <si>
    <t>1866-9808</t>
  </si>
  <si>
    <t>1866-9859</t>
  </si>
  <si>
    <t>Language and Education</t>
  </si>
  <si>
    <t>0950-0782</t>
  </si>
  <si>
    <t>1747-7581</t>
  </si>
  <si>
    <t>Language and Intercultural Communication</t>
  </si>
  <si>
    <t>1470-8477</t>
  </si>
  <si>
    <t>1747-759X</t>
  </si>
  <si>
    <t>Language and Linguistics</t>
  </si>
  <si>
    <t>1606-822X</t>
  </si>
  <si>
    <t>2309-5067</t>
  </si>
  <si>
    <t>Language and Linguistics Compass</t>
  </si>
  <si>
    <t>1749-818X</t>
  </si>
  <si>
    <t>Language and Literacy</t>
  </si>
  <si>
    <t>1496-0974</t>
  </si>
  <si>
    <t>Language and Sociocultural Theory</t>
  </si>
  <si>
    <t>2051-9699</t>
  </si>
  <si>
    <t>2051-9702</t>
  </si>
  <si>
    <t>Language Assessment Quarterly</t>
  </si>
  <si>
    <t>1543-4303</t>
  </si>
  <si>
    <t>1543-4311</t>
  </si>
  <si>
    <t>Language Awareness</t>
  </si>
  <si>
    <t>0965-8416</t>
  </si>
  <si>
    <t>1747-7565</t>
  </si>
  <si>
    <t>Language Culture and Curriculum</t>
  </si>
  <si>
    <t>0790-8318</t>
  </si>
  <si>
    <t>1747-7573</t>
  </si>
  <si>
    <t>Language Dynamics and Change</t>
  </si>
  <si>
    <t>2210-5824</t>
  </si>
  <si>
    <t>2210-5832</t>
  </si>
  <si>
    <t>LANGUAGE IN SOCIETY</t>
  </si>
  <si>
    <t>0047-4045</t>
  </si>
  <si>
    <t>1469-8013</t>
  </si>
  <si>
    <t>LANGUAGE LEARNING</t>
  </si>
  <si>
    <t>0023-8333</t>
  </si>
  <si>
    <t>1467-9922</t>
  </si>
  <si>
    <t>LANGUAGE LEARNING &amp; TECHNOLOGY</t>
  </si>
  <si>
    <t>1094-3501</t>
  </si>
  <si>
    <t>Language Learning and Development</t>
  </si>
  <si>
    <t>1547-5441</t>
  </si>
  <si>
    <t>1547-3341</t>
  </si>
  <si>
    <t>Language Learning in Higher Education</t>
  </si>
  <si>
    <t>2191-611X</t>
  </si>
  <si>
    <t>2191-6128</t>
  </si>
  <si>
    <t>Language Learning Journal</t>
  </si>
  <si>
    <t>0957-1736</t>
  </si>
  <si>
    <t>1753-2167</t>
  </si>
  <si>
    <t>Language Policy</t>
  </si>
  <si>
    <t>1568-4555</t>
  </si>
  <si>
    <t>1573-1863</t>
  </si>
  <si>
    <t>Language Problems &amp; Language Planning</t>
  </si>
  <si>
    <t>0272-2690</t>
  </si>
  <si>
    <t>1569-9889</t>
  </si>
  <si>
    <t>LANGUAGE SCIENCES</t>
  </si>
  <si>
    <t>0388-0001</t>
  </si>
  <si>
    <t>1873-5746</t>
  </si>
  <si>
    <t>Language Teaching</t>
  </si>
  <si>
    <t>0261-4448</t>
  </si>
  <si>
    <t>1475-3049</t>
  </si>
  <si>
    <t>Language Teaching for Young Learners</t>
  </si>
  <si>
    <t>2589-2053</t>
  </si>
  <si>
    <t>2589-207X</t>
  </si>
  <si>
    <t>Language Teaching Research</t>
  </si>
  <si>
    <t>1362-1688</t>
  </si>
  <si>
    <t>1477-0954</t>
  </si>
  <si>
    <t>Language Testing</t>
  </si>
  <si>
    <t>0265-5322</t>
  </si>
  <si>
    <t>1477-0946</t>
  </si>
  <si>
    <t>Language Testing in Asia</t>
  </si>
  <si>
    <t>2229-0443</t>
  </si>
  <si>
    <t>Language Variation and Change</t>
  </si>
  <si>
    <t>0954-3945</t>
  </si>
  <si>
    <t>1469-8021</t>
  </si>
  <si>
    <t>Languages</t>
  </si>
  <si>
    <t>2226-471X</t>
  </si>
  <si>
    <t>LANGUE FRANCAISE</t>
  </si>
  <si>
    <t>0023-8368</t>
  </si>
  <si>
    <t>1957-7982</t>
  </si>
  <si>
    <t>Lanx-Journal of the Scuola di Specializzazione in Archeologia of the University of Milan</t>
  </si>
  <si>
    <t>2035-4797</t>
  </si>
  <si>
    <t>Lares-Quadrimestrale di Studi Demoetnoantropologici</t>
  </si>
  <si>
    <t>0023-8503</t>
  </si>
  <si>
    <t>2036-511X</t>
  </si>
  <si>
    <t>Large-Scale Assessments in Education</t>
  </si>
  <si>
    <t>2196-0739</t>
  </si>
  <si>
    <t>Laser &amp; Optoelectronics Progress</t>
  </si>
  <si>
    <t>1006-4125</t>
  </si>
  <si>
    <t>LASERS IN ENGINEERING</t>
  </si>
  <si>
    <t>1029-029X</t>
  </si>
  <si>
    <t>LATE IMPERIAL CHINA</t>
  </si>
  <si>
    <t>0884-3236</t>
  </si>
  <si>
    <t>1086-3257</t>
  </si>
  <si>
    <t>LATERALITY</t>
  </si>
  <si>
    <t>1357-650X</t>
  </si>
  <si>
    <t>1464-0678</t>
  </si>
  <si>
    <t>Latin American and Caribbean Ethnic Studies</t>
  </si>
  <si>
    <t>1744-2222</t>
  </si>
  <si>
    <t>1744-2230</t>
  </si>
  <si>
    <t>LATIN AMERICAN ANTIQUITY</t>
  </si>
  <si>
    <t>1045-6635</t>
  </si>
  <si>
    <t>2325-5080</t>
  </si>
  <si>
    <t>LATIN AMERICAN MUSIC REVIEW-REVISTA DE MUSICA LATINOAMERICANA</t>
  </si>
  <si>
    <t>0163-0350</t>
  </si>
  <si>
    <t>1536-0199</t>
  </si>
  <si>
    <t>LATIN AMERICAN POLITICS AND SOCIETY</t>
  </si>
  <si>
    <t>1531-426X</t>
  </si>
  <si>
    <t>1548-2456</t>
  </si>
  <si>
    <t>LATIN AMERICAN THEATRE REVIEW</t>
  </si>
  <si>
    <t>0023-8813</t>
  </si>
  <si>
    <t>2161-0576</t>
  </si>
  <si>
    <t>Latin Americanist</t>
  </si>
  <si>
    <t>1557-2021</t>
  </si>
  <si>
    <t>1557-203X</t>
  </si>
  <si>
    <t>Latino Studies</t>
  </si>
  <si>
    <t>1476-3435</t>
  </si>
  <si>
    <t>1476-3443</t>
  </si>
  <si>
    <t>LATOMUS</t>
  </si>
  <si>
    <t>0023-8856</t>
  </si>
  <si>
    <t>2294-4427</t>
  </si>
  <si>
    <t>LAVAL THEOLOGIQUE ET PHILOSOPHIQUE</t>
  </si>
  <si>
    <t>0023-9054</t>
  </si>
  <si>
    <t>1703-8804</t>
  </si>
  <si>
    <t>Law &amp; Literature</t>
  </si>
  <si>
    <t>1535-685X</t>
  </si>
  <si>
    <t>1541-2601</t>
  </si>
  <si>
    <t>Law &amp; Policy</t>
  </si>
  <si>
    <t>0265-8240</t>
  </si>
  <si>
    <t>1467-9930</t>
  </si>
  <si>
    <t>LAW &amp; SOCIETY REVIEW</t>
  </si>
  <si>
    <t>0023-9216</t>
  </si>
  <si>
    <t>1540-5893</t>
  </si>
  <si>
    <t>LAW AND CRITIQUE</t>
  </si>
  <si>
    <t>0957-8536</t>
  </si>
  <si>
    <t>1572-8617</t>
  </si>
  <si>
    <t>LAW AND HUMAN BEHAVIOR</t>
  </si>
  <si>
    <t>0147-7307</t>
  </si>
  <si>
    <t>1573-661X</t>
  </si>
  <si>
    <t>Law and Humanities</t>
  </si>
  <si>
    <t>1752-1483</t>
  </si>
  <si>
    <t>1752-1491</t>
  </si>
  <si>
    <t>LAW AND PHILOSOPHY</t>
  </si>
  <si>
    <t>0167-5249</t>
  </si>
  <si>
    <t>1573-0522</t>
  </si>
  <si>
    <t>0897-6546</t>
  </si>
  <si>
    <t>1747-4469</t>
  </si>
  <si>
    <t>Law Culture and the Humanities</t>
  </si>
  <si>
    <t>1743-8721</t>
  </si>
  <si>
    <t>1743-9752</t>
  </si>
  <si>
    <t>LAW LIBRARY JOURNAL</t>
  </si>
  <si>
    <t>0023-9283</t>
  </si>
  <si>
    <t>Law Teacher</t>
  </si>
  <si>
    <t>0306-9400</t>
  </si>
  <si>
    <t>1943-0353</t>
  </si>
  <si>
    <t>Law Technology and Humans</t>
  </si>
  <si>
    <t>2652-4074</t>
  </si>
  <si>
    <t>Law Text Culture</t>
  </si>
  <si>
    <t>1322-9060</t>
  </si>
  <si>
    <t>2200-7121</t>
  </si>
  <si>
    <t>Laws</t>
  </si>
  <si>
    <t>2075-471X</t>
  </si>
  <si>
    <t>Leadership</t>
  </si>
  <si>
    <t>1742-7150</t>
  </si>
  <si>
    <t>1742-7169</t>
  </si>
  <si>
    <t>LEADERSHIP &amp; ORGANIZATION DEVELOPMENT JOURNAL</t>
  </si>
  <si>
    <t>0143-7739</t>
  </si>
  <si>
    <t>1472-5347</t>
  </si>
  <si>
    <t>Leadership and Policy in Schools</t>
  </si>
  <si>
    <t>1570-0763</t>
  </si>
  <si>
    <t>1744-5043</t>
  </si>
  <si>
    <t>Leadership in Health Services</t>
  </si>
  <si>
    <t>1751-1879</t>
  </si>
  <si>
    <t>1751-1887</t>
  </si>
  <si>
    <t>LEADERSHIP QUARTERLY</t>
  </si>
  <si>
    <t>1048-9843</t>
  </si>
  <si>
    <t>1873-3409</t>
  </si>
  <si>
    <t>LEA-Lingue e Letterature d Oriente e d Occidente</t>
  </si>
  <si>
    <t>1824-4920</t>
  </si>
  <si>
    <t>1824-484X</t>
  </si>
  <si>
    <t>LEARNED PUBLISHING</t>
  </si>
  <si>
    <t>0953-1513</t>
  </si>
  <si>
    <t>1741-4857</t>
  </si>
  <si>
    <t>LEARNING AND INDIVIDUAL DIFFERENCES</t>
  </si>
  <si>
    <t>1041-6080</t>
  </si>
  <si>
    <t>1873-3425</t>
  </si>
  <si>
    <t>LEARNING AND INSTRUCTION</t>
  </si>
  <si>
    <t>0959-4752</t>
  </si>
  <si>
    <t>1873-3263</t>
  </si>
  <si>
    <t>LEARNING AND MOTIVATION</t>
  </si>
  <si>
    <t>0023-9690</t>
  </si>
  <si>
    <t>1095-9122</t>
  </si>
  <si>
    <t>Learning and Teaching-The International Journal of Higher Education in the Social Sciences</t>
  </si>
  <si>
    <t>1755-2273</t>
  </si>
  <si>
    <t>1755-2281</t>
  </si>
  <si>
    <t>Learning Culture and Social Interaction</t>
  </si>
  <si>
    <t>2210-6561</t>
  </si>
  <si>
    <t>2210-657X</t>
  </si>
  <si>
    <t>Learning Disabilities Research &amp; Practice</t>
  </si>
  <si>
    <t>0938-8982</t>
  </si>
  <si>
    <t>1540-5826</t>
  </si>
  <si>
    <t>Learning Disabilities-A Multidisciplinary Journal</t>
  </si>
  <si>
    <t>1046-6819</t>
  </si>
  <si>
    <t>2374-7846</t>
  </si>
  <si>
    <t>LEARNING DISABILITY QUARTERLY</t>
  </si>
  <si>
    <t>0731-9487</t>
  </si>
  <si>
    <t>2168-376X</t>
  </si>
  <si>
    <t>LEARNING ENVIRONMENTS RESEARCH</t>
  </si>
  <si>
    <t>1387-1579</t>
  </si>
  <si>
    <t>1573-1855</t>
  </si>
  <si>
    <t>Learning Health Systems</t>
  </si>
  <si>
    <t>2379-6146</t>
  </si>
  <si>
    <t>LEARNing Landscapes</t>
  </si>
  <si>
    <t>1913-5688</t>
  </si>
  <si>
    <t>Learning Media and Technology</t>
  </si>
  <si>
    <t>1743-9884</t>
  </si>
  <si>
    <t>1743-9892</t>
  </si>
  <si>
    <t>Learning Organization</t>
  </si>
  <si>
    <t>0969-6474</t>
  </si>
  <si>
    <t>1758-7905</t>
  </si>
  <si>
    <t>Lebenswelt-Aesthetics and Philosophy of Experience</t>
  </si>
  <si>
    <t>2240-9599</t>
  </si>
  <si>
    <t>Lectora-Revista de Dones i Textualitat</t>
  </si>
  <si>
    <t>1136-5781</t>
  </si>
  <si>
    <t>2013-9470</t>
  </si>
  <si>
    <t>Lecturas de Economia</t>
  </si>
  <si>
    <t>0120-2596</t>
  </si>
  <si>
    <t>2323-0622</t>
  </si>
  <si>
    <t>Led i Sneg-Ice and Snow</t>
  </si>
  <si>
    <t>2076-6734</t>
  </si>
  <si>
    <t>2412-3765</t>
  </si>
  <si>
    <t>LEGAL AND CRIMINOLOGICAL PSYCHOLOGY</t>
  </si>
  <si>
    <t>1355-3259</t>
  </si>
  <si>
    <t>2044-8333</t>
  </si>
  <si>
    <t>Legal Education Review</t>
  </si>
  <si>
    <t>1033-2839</t>
  </si>
  <si>
    <t>1839-3713</t>
  </si>
  <si>
    <t>Legal Ethics</t>
  </si>
  <si>
    <t>1460-728X</t>
  </si>
  <si>
    <t>1757-8450</t>
  </si>
  <si>
    <t>Legal Information Management</t>
  </si>
  <si>
    <t>1472-6696</t>
  </si>
  <si>
    <t>1741-2021</t>
  </si>
  <si>
    <t>Legal Pluralism and Critical Social Analysis</t>
  </si>
  <si>
    <t>2770-6869</t>
  </si>
  <si>
    <t>2770-6877</t>
  </si>
  <si>
    <t>Legal Studies</t>
  </si>
  <si>
    <t>0261-3875</t>
  </si>
  <si>
    <t>1748-121X</t>
  </si>
  <si>
    <t>Legal Theory</t>
  </si>
  <si>
    <t>1352-3252</t>
  </si>
  <si>
    <t>1469-8048</t>
  </si>
  <si>
    <t>LEGISLATIVE STUDIES QUARTERLY</t>
  </si>
  <si>
    <t>0362-9805</t>
  </si>
  <si>
    <t>1939-9162</t>
  </si>
  <si>
    <t>Leiden Journal of International Law</t>
  </si>
  <si>
    <t>0922-1565</t>
  </si>
  <si>
    <t>1478-9698</t>
  </si>
  <si>
    <t>LEISURE SCIENCES</t>
  </si>
  <si>
    <t>0149-0400</t>
  </si>
  <si>
    <t>1521-0588</t>
  </si>
  <si>
    <t>Leisure Studies</t>
  </si>
  <si>
    <t>0261-4367</t>
  </si>
  <si>
    <t>1466-4496</t>
  </si>
  <si>
    <t>Lengua y Habla</t>
  </si>
  <si>
    <t>2244-811X</t>
  </si>
  <si>
    <t>Lengua y Migracion-Language and Migration</t>
  </si>
  <si>
    <t>1889-5425</t>
  </si>
  <si>
    <t>Lenguaje y Textos</t>
  </si>
  <si>
    <t>1133-4770</t>
  </si>
  <si>
    <t>2530-0075</t>
  </si>
  <si>
    <t>LEONARDO</t>
  </si>
  <si>
    <t>0024-094X</t>
  </si>
  <si>
    <t>1530-9282</t>
  </si>
  <si>
    <t>Lesnoy Zhurnal-Forestry Journal</t>
  </si>
  <si>
    <t>0536-1036</t>
  </si>
  <si>
    <t>Letras de Hoje-Estudos e Debates em Linguistica Literatura e Lingua Portuguesa</t>
  </si>
  <si>
    <t>0101-3335</t>
  </si>
  <si>
    <t>1984-7726</t>
  </si>
  <si>
    <t>Letras Verdes</t>
  </si>
  <si>
    <t>1390-6631</t>
  </si>
  <si>
    <t>Letras-Lima</t>
  </si>
  <si>
    <t>0378-4878</t>
  </si>
  <si>
    <t>2071-5072</t>
  </si>
  <si>
    <t>Letteratura e Letterature</t>
  </si>
  <si>
    <t>1971-906X</t>
  </si>
  <si>
    <t>1973-2600</t>
  </si>
  <si>
    <t>LETTERE ITALIANE</t>
  </si>
  <si>
    <t>0024-1334</t>
  </si>
  <si>
    <t>2035-6315</t>
  </si>
  <si>
    <t>Letters in Spatial and Resource Sciences</t>
  </si>
  <si>
    <t>1864-4031</t>
  </si>
  <si>
    <t>1864-404X</t>
  </si>
  <si>
    <t>Levant</t>
  </si>
  <si>
    <t>0075-8914</t>
  </si>
  <si>
    <t>1756-3801</t>
  </si>
  <si>
    <t>Leviathan-A Journal of Melville Studies</t>
  </si>
  <si>
    <t>1525-6995</t>
  </si>
  <si>
    <t>1750-1849</t>
  </si>
  <si>
    <t>LEXICOGRAPHICA</t>
  </si>
  <si>
    <t>0175-6206</t>
  </si>
  <si>
    <t>1865-9403</t>
  </si>
  <si>
    <t>Lexikos</t>
  </si>
  <si>
    <t>1684-4904</t>
  </si>
  <si>
    <t>2224-0039</t>
  </si>
  <si>
    <t>Lexonomica</t>
  </si>
  <si>
    <t>1855-7147</t>
  </si>
  <si>
    <t>1855-7155</t>
  </si>
  <si>
    <t>LFE-Revista de Lenguas para Fines Especificos</t>
  </si>
  <si>
    <t>1133-1127</t>
  </si>
  <si>
    <t>2340-8561</t>
  </si>
  <si>
    <t>LGBTQ Family-An Interdisciplinary Journal</t>
  </si>
  <si>
    <t>2770-3371</t>
  </si>
  <si>
    <t>2770-338X</t>
  </si>
  <si>
    <t>Liberabit-Revista de Psicologia</t>
  </si>
  <si>
    <t>1729-4827</t>
  </si>
  <si>
    <t>2223-7666</t>
  </si>
  <si>
    <t>LIBERTE</t>
  </si>
  <si>
    <t>0024-2020</t>
  </si>
  <si>
    <t>LIBRARY</t>
  </si>
  <si>
    <t>0024-2160</t>
  </si>
  <si>
    <t>1744-8581</t>
  </si>
  <si>
    <t>Library &amp; Information History</t>
  </si>
  <si>
    <t>1758-3489</t>
  </si>
  <si>
    <t>1758-3497</t>
  </si>
  <si>
    <t>LIBRARY &amp; INFORMATION SCIENCE RESEARCH</t>
  </si>
  <si>
    <t>0740-8188</t>
  </si>
  <si>
    <t>1873-1848</t>
  </si>
  <si>
    <t>Library Management</t>
  </si>
  <si>
    <t>0143-5124</t>
  </si>
  <si>
    <t>1758-7921</t>
  </si>
  <si>
    <t>LIBRARY QUARTERLY</t>
  </si>
  <si>
    <t>0024-2519</t>
  </si>
  <si>
    <t>1549-652X</t>
  </si>
  <si>
    <t>LIBRARY RESOURCES &amp; TECHNICAL SERVICES</t>
  </si>
  <si>
    <t>0024-2527</t>
  </si>
  <si>
    <t>2159-9610</t>
  </si>
  <si>
    <t>LIBRARY TRENDS</t>
  </si>
  <si>
    <t>0024-2594</t>
  </si>
  <si>
    <t>1559-0682</t>
  </si>
  <si>
    <t>Libres-Library and Information Science Research Electronic Journal</t>
  </si>
  <si>
    <t>1058-6768</t>
  </si>
  <si>
    <t>Libri &amp; Liberi</t>
  </si>
  <si>
    <t>1848-3488</t>
  </si>
  <si>
    <t>1848-5871</t>
  </si>
  <si>
    <t>Libros de la Corte</t>
  </si>
  <si>
    <t>1989-6425</t>
  </si>
  <si>
    <t>LIED UND POPULARE KULTUR-SONG AND POPULAR CULTURE</t>
  </si>
  <si>
    <t>1619-0548</t>
  </si>
  <si>
    <t>Lietuvos istorijos studijos</t>
  </si>
  <si>
    <t>1392-0448</t>
  </si>
  <si>
    <t>1648-9101</t>
  </si>
  <si>
    <t>Life Span and Disability</t>
  </si>
  <si>
    <t>1721-0151</t>
  </si>
  <si>
    <t>2035-5963</t>
  </si>
  <si>
    <t>Life Writing</t>
  </si>
  <si>
    <t>1448-4528</t>
  </si>
  <si>
    <t>1751-2964</t>
  </si>
  <si>
    <t>LILI-ZEITSCHRIFT FUR LITERATURWISSENSCHAFT UND LINGUISTIK</t>
  </si>
  <si>
    <t>0049-8653</t>
  </si>
  <si>
    <t>2365-953X</t>
  </si>
  <si>
    <t>Limite-Revista de Estudios Portugueses y de la Lusofonia</t>
  </si>
  <si>
    <t>1888-4067</t>
  </si>
  <si>
    <t>2253-7929</t>
  </si>
  <si>
    <t>Limite-Revista de Filosofia y Psicologia</t>
  </si>
  <si>
    <t>0718-1361</t>
  </si>
  <si>
    <t>0718-5065</t>
  </si>
  <si>
    <t>Linacre Quarterly</t>
  </si>
  <si>
    <t>0024-3639</t>
  </si>
  <si>
    <t>2050-8549</t>
  </si>
  <si>
    <t>LINGUA</t>
  </si>
  <si>
    <t>0024-3841</t>
  </si>
  <si>
    <t>1872-6135</t>
  </si>
  <si>
    <t>LINGUA E STILE</t>
  </si>
  <si>
    <t>0024-385X</t>
  </si>
  <si>
    <t>Lingua Italiana</t>
  </si>
  <si>
    <t>1724-9074</t>
  </si>
  <si>
    <t>1826-8080</t>
  </si>
  <si>
    <t>Lingua Montenegrina</t>
  </si>
  <si>
    <t>1800-7007</t>
  </si>
  <si>
    <t>LINGUA NOSTRA</t>
  </si>
  <si>
    <t>0024-3868</t>
  </si>
  <si>
    <t>Linguae &amp;-Rivista di Lingue e Culture Moderne</t>
  </si>
  <si>
    <t>2281-8952</t>
  </si>
  <si>
    <t>1724-8698</t>
  </si>
  <si>
    <t>Linguamatica</t>
  </si>
  <si>
    <t>1647-0818</t>
  </si>
  <si>
    <t>Linguas &amp; Letras</t>
  </si>
  <si>
    <t>1517-7238</t>
  </si>
  <si>
    <t>1981-4755</t>
  </si>
  <si>
    <t>Linguas e Instrumentos Linguisticos</t>
  </si>
  <si>
    <t>1519-4906</t>
  </si>
  <si>
    <t>Lingue Antiche e Moderne</t>
  </si>
  <si>
    <t>2281-4841</t>
  </si>
  <si>
    <t>Lingue e Linguaggio</t>
  </si>
  <si>
    <t>1720-9331</t>
  </si>
  <si>
    <t>Linguistic Approaches to Bilingualism</t>
  </si>
  <si>
    <t>1879-9264</t>
  </si>
  <si>
    <t>1879-9272</t>
  </si>
  <si>
    <t>LINGUISTIC INQUIRY</t>
  </si>
  <si>
    <t>0024-3892</t>
  </si>
  <si>
    <t>1530-9150</t>
  </si>
  <si>
    <t>Linguistic Landscape-An International Journal</t>
  </si>
  <si>
    <t>2214-9953</t>
  </si>
  <si>
    <t>2214-9961</t>
  </si>
  <si>
    <t>Linguistic Research</t>
  </si>
  <si>
    <t>1229-1374</t>
  </si>
  <si>
    <t>LINGUISTIC REVIEW</t>
  </si>
  <si>
    <t>0167-6318</t>
  </si>
  <si>
    <t>1613-3676</t>
  </si>
  <si>
    <t>Linguistic Typology</t>
  </si>
  <si>
    <t>1430-0532</t>
  </si>
  <si>
    <t>1613-415X</t>
  </si>
  <si>
    <t>Linguistic Variation</t>
  </si>
  <si>
    <t>2211-6834</t>
  </si>
  <si>
    <t>2211-6842</t>
  </si>
  <si>
    <t>Linguistica Antverpiensia New Series-Themes in Translation Studies</t>
  </si>
  <si>
    <t>2295-5739</t>
  </si>
  <si>
    <t>Linguistica e Filologia</t>
  </si>
  <si>
    <t>1594-6517</t>
  </si>
  <si>
    <t>Linguistica Pragensia</t>
  </si>
  <si>
    <t>0862-8432</t>
  </si>
  <si>
    <t>1805-9635</t>
  </si>
  <si>
    <t>Linguistica y Literatura</t>
  </si>
  <si>
    <t>0120-5587</t>
  </si>
  <si>
    <t>2422-3174</t>
  </si>
  <si>
    <t>Linguisticae Investigationes</t>
  </si>
  <si>
    <t>0378-4169</t>
  </si>
  <si>
    <t>1569-9927</t>
  </si>
  <si>
    <t>LINGUISTICS</t>
  </si>
  <si>
    <t>0024-3949</t>
  </si>
  <si>
    <t>1613-396X</t>
  </si>
  <si>
    <t>Linguistics and Education</t>
  </si>
  <si>
    <t>0898-5898</t>
  </si>
  <si>
    <t>1873-1864</t>
  </si>
  <si>
    <t>LINGUISTICS AND PHILOSOPHY</t>
  </si>
  <si>
    <t>0165-0157</t>
  </si>
  <si>
    <t>1573-0549</t>
  </si>
  <si>
    <t>Linguistics and the Human Sciences</t>
  </si>
  <si>
    <t>1742-2906</t>
  </si>
  <si>
    <t>1743-1662</t>
  </si>
  <si>
    <t>Linguistics of the Tibeto-Burman Area</t>
  </si>
  <si>
    <t>0731-3500</t>
  </si>
  <si>
    <t>2214-5907</t>
  </si>
  <si>
    <t>Linguistics Vanguard</t>
  </si>
  <si>
    <t>2199-174X</t>
  </si>
  <si>
    <t>LINGUISTIQUE</t>
  </si>
  <si>
    <t>0075-966X</t>
  </si>
  <si>
    <t>2101-0234</t>
  </si>
  <si>
    <t>Linha d Agua</t>
  </si>
  <si>
    <t>0103-3638</t>
  </si>
  <si>
    <t>2236-4242</t>
  </si>
  <si>
    <t>Linhas Criticas</t>
  </si>
  <si>
    <t>1516-4896</t>
  </si>
  <si>
    <t>1981-0431</t>
  </si>
  <si>
    <t>LINKS Rivista di letteratura e cultura tedesca</t>
  </si>
  <si>
    <t>1594-5359</t>
  </si>
  <si>
    <t>1724-1685</t>
  </si>
  <si>
    <t>Lino - Revista Anual de Historia del Arte</t>
  </si>
  <si>
    <t>0211-2574</t>
  </si>
  <si>
    <t>2341-1139</t>
  </si>
  <si>
    <t>LION AND THE UNICORN</t>
  </si>
  <si>
    <t>0147-2593</t>
  </si>
  <si>
    <t>1080-6563</t>
  </si>
  <si>
    <t>Liquid Crystals and their Application</t>
  </si>
  <si>
    <t>1991-3966</t>
  </si>
  <si>
    <t>Liquid Crystals Today</t>
  </si>
  <si>
    <t>1358-314X</t>
  </si>
  <si>
    <t>1464-5181</t>
  </si>
  <si>
    <t>LISTY CUKROVARNICKE A REPARSKE</t>
  </si>
  <si>
    <t>1210-3306</t>
  </si>
  <si>
    <t>1805-9708</t>
  </si>
  <si>
    <t>Listy Filologicke</t>
  </si>
  <si>
    <t>0024-4457</t>
  </si>
  <si>
    <t>2570-9410</t>
  </si>
  <si>
    <t>Literacy</t>
  </si>
  <si>
    <t>1741-4350</t>
  </si>
  <si>
    <t>1741-4369</t>
  </si>
  <si>
    <t>Literacy Research and Instruction</t>
  </si>
  <si>
    <t>1938-8071</t>
  </si>
  <si>
    <t>1938-8063</t>
  </si>
  <si>
    <t>Litera-Journal of Language Literature and Culture Studies</t>
  </si>
  <si>
    <t>1304-0057</t>
  </si>
  <si>
    <t>2602-2117</t>
  </si>
  <si>
    <t>Literary Imagination</t>
  </si>
  <si>
    <t>1523-9012</t>
  </si>
  <si>
    <t>1752-6566</t>
  </si>
  <si>
    <t>Literary Voice</t>
  </si>
  <si>
    <t>2277-4521</t>
  </si>
  <si>
    <t>Literator-Journal of Literary Criticism Comparative Linguistics and Literary Studies</t>
  </si>
  <si>
    <t>0258-2279</t>
  </si>
  <si>
    <t>2219-8237</t>
  </si>
  <si>
    <t>LITERATUR UND KRITIK</t>
  </si>
  <si>
    <t>0024-466X</t>
  </si>
  <si>
    <t>Literatura e Autoritarismo</t>
  </si>
  <si>
    <t>1679-849X</t>
  </si>
  <si>
    <t>Literatura e Sociedade</t>
  </si>
  <si>
    <t>1413-2982</t>
  </si>
  <si>
    <t>2237-1184</t>
  </si>
  <si>
    <t>Literatura Mexicana</t>
  </si>
  <si>
    <t>0188-2546</t>
  </si>
  <si>
    <t>2448-8216</t>
  </si>
  <si>
    <t>Literatura-Teoria Historia Critica</t>
  </si>
  <si>
    <t>0123-5931</t>
  </si>
  <si>
    <t>2256-5450</t>
  </si>
  <si>
    <t>LITERATURE &amp; HISTORY-THIRD SERIES</t>
  </si>
  <si>
    <t>0306-1973</t>
  </si>
  <si>
    <t>2050-4594</t>
  </si>
  <si>
    <t>Literature and Aesthetics</t>
  </si>
  <si>
    <t>1036-9368</t>
  </si>
  <si>
    <t>2200-0437</t>
  </si>
  <si>
    <t>LITERATURE AND MEDICINE</t>
  </si>
  <si>
    <t>0278-9671</t>
  </si>
  <si>
    <t>1080-6571</t>
  </si>
  <si>
    <t>Literature and Theology</t>
  </si>
  <si>
    <t>0269-1205</t>
  </si>
  <si>
    <t>1477-4623</t>
  </si>
  <si>
    <t>Literature Compass</t>
  </si>
  <si>
    <t>1741-4113</t>
  </si>
  <si>
    <t>Lithic Technology</t>
  </si>
  <si>
    <t>0197-7261</t>
  </si>
  <si>
    <t>2051-6185</t>
  </si>
  <si>
    <t>Lithuanian Historical Studies</t>
  </si>
  <si>
    <t>1392-2343</t>
  </si>
  <si>
    <t>2538-6565</t>
  </si>
  <si>
    <t>LIT-Literature Interpretation Theory</t>
  </si>
  <si>
    <t>1043-6928</t>
  </si>
  <si>
    <t>1545-5866</t>
  </si>
  <si>
    <t>LITTERATURE</t>
  </si>
  <si>
    <t>0047-4800</t>
  </si>
  <si>
    <t>1958-5926</t>
  </si>
  <si>
    <t>LITTERATURES</t>
  </si>
  <si>
    <t>0563-9751</t>
  </si>
  <si>
    <t>Liturgy</t>
  </si>
  <si>
    <t>0458-063X</t>
  </si>
  <si>
    <t>1557-3001</t>
  </si>
  <si>
    <t>Liver Research</t>
  </si>
  <si>
    <t>2096-2878</t>
  </si>
  <si>
    <t>2542-5684</t>
  </si>
  <si>
    <t>Liverpool Law Review</t>
  </si>
  <si>
    <t>0144-932X</t>
  </si>
  <si>
    <t>1572-8625</t>
  </si>
  <si>
    <t>Ljetopis Socijalnog Rada</t>
  </si>
  <si>
    <t>1846-5412</t>
  </si>
  <si>
    <t>Llengua &amp; Literatura</t>
  </si>
  <si>
    <t>0213-6554</t>
  </si>
  <si>
    <t>2013-9527</t>
  </si>
  <si>
    <t>Llengua Societat i Comunicacio</t>
  </si>
  <si>
    <t>1697-5928</t>
  </si>
  <si>
    <t>Lobachevskii Journal of Mathematics</t>
  </si>
  <si>
    <t>1995-0802</t>
  </si>
  <si>
    <t>1818-9962</t>
  </si>
  <si>
    <t>Local and Regional Anesthesia</t>
  </si>
  <si>
    <t>1178-7112</t>
  </si>
  <si>
    <t>Local Economy</t>
  </si>
  <si>
    <t>0269-0942</t>
  </si>
  <si>
    <t>1470-9325</t>
  </si>
  <si>
    <t>Local Environment</t>
  </si>
  <si>
    <t>1354-9839</t>
  </si>
  <si>
    <t>1469-6711</t>
  </si>
  <si>
    <t>LOCAL GOVERNMENT STUDIES</t>
  </si>
  <si>
    <t>0300-3930</t>
  </si>
  <si>
    <t>1743-9388</t>
  </si>
  <si>
    <t>LogForum</t>
  </si>
  <si>
    <t>1895-2038</t>
  </si>
  <si>
    <t>1734-459X</t>
  </si>
  <si>
    <t>Loggia Arquitectura &amp; Restauracion</t>
  </si>
  <si>
    <t>1136-758X</t>
  </si>
  <si>
    <t>2444-1619</t>
  </si>
  <si>
    <t>Logic and Logical Philosophy</t>
  </si>
  <si>
    <t>1425-3305</t>
  </si>
  <si>
    <t>2300-9802</t>
  </si>
  <si>
    <t>Logistics-Basel</t>
  </si>
  <si>
    <t>2305-6290</t>
  </si>
  <si>
    <t>Logos</t>
  </si>
  <si>
    <t>0869-5377</t>
  </si>
  <si>
    <t>2499-9628</t>
  </si>
  <si>
    <t>Logos &amp; Pneuma-Chinese Journal of Theology</t>
  </si>
  <si>
    <t>1023-2583</t>
  </si>
  <si>
    <t>Logos Ciencia &amp; Tecnologia</t>
  </si>
  <si>
    <t>2145-549X</t>
  </si>
  <si>
    <t>2422-4200</t>
  </si>
  <si>
    <t>LOGOS-A JOURNAL OF CATHOLIC THOUGHT AND CULTURE</t>
  </si>
  <si>
    <t>1091-6687</t>
  </si>
  <si>
    <t>1533-791X</t>
  </si>
  <si>
    <t>Logos-Anales del Seminario de Metafisica</t>
  </si>
  <si>
    <t>1575-6866</t>
  </si>
  <si>
    <t>1988-3242</t>
  </si>
  <si>
    <t>Logos-Revista de Linguistica Filosofia y Literatura</t>
  </si>
  <si>
    <t>0716-7520</t>
  </si>
  <si>
    <t>0719-3262</t>
  </si>
  <si>
    <t>Logos-Vilnius</t>
  </si>
  <si>
    <t>0868-7692</t>
  </si>
  <si>
    <t>LOISIR &amp; SOCIETE-SOCIETY AND LEISURE</t>
  </si>
  <si>
    <t>0705-3436</t>
  </si>
  <si>
    <t>1705-0154</t>
  </si>
  <si>
    <t>London Journal</t>
  </si>
  <si>
    <t>0305-8034</t>
  </si>
  <si>
    <t>1749-6322</t>
  </si>
  <si>
    <t>London Review of Education</t>
  </si>
  <si>
    <t>1474-8460</t>
  </si>
  <si>
    <t>1474-8479</t>
  </si>
  <si>
    <t>LONG RANGE PLANNING</t>
  </si>
  <si>
    <t>0024-6301</t>
  </si>
  <si>
    <t>1873-1872</t>
  </si>
  <si>
    <t>Loquens</t>
  </si>
  <si>
    <t>2386-2637</t>
  </si>
  <si>
    <t>LOTUS INTERNATIONAL</t>
  </si>
  <si>
    <t>1124-9064</t>
  </si>
  <si>
    <t>Lung Cancer-Targets and Therapy</t>
  </si>
  <si>
    <t>1179-2728</t>
  </si>
  <si>
    <t>Lung India</t>
  </si>
  <si>
    <t>0970-2113</t>
  </si>
  <si>
    <t>0974-598X</t>
  </si>
  <si>
    <t>Luso-Brazilian Review</t>
  </si>
  <si>
    <t>0024-7413</t>
  </si>
  <si>
    <t>1548-9957</t>
  </si>
  <si>
    <t>Lusotopie</t>
  </si>
  <si>
    <t>1257-0273</t>
  </si>
  <si>
    <t>1768-3084</t>
  </si>
  <si>
    <t>Luxury-History Culture Consumption</t>
  </si>
  <si>
    <t>2051-1817</t>
  </si>
  <si>
    <t>2051-1825</t>
  </si>
  <si>
    <t>Luz</t>
  </si>
  <si>
    <t>1814-151X</t>
  </si>
  <si>
    <t>LymphoSign Journal-The Journal of Inherited Immune Disorders</t>
  </si>
  <si>
    <t>2292-5937</t>
  </si>
  <si>
    <t>2292-5945</t>
  </si>
  <si>
    <t>M+A-Revista Electronica de Medio Ambiente</t>
  </si>
  <si>
    <t>1886-3329</t>
  </si>
  <si>
    <t>Macedonian Veterinary Review</t>
  </si>
  <si>
    <t>1409-7621</t>
  </si>
  <si>
    <t>1857-7415</t>
  </si>
  <si>
    <t>Machine Intelligence Research</t>
  </si>
  <si>
    <t>2731-538X</t>
  </si>
  <si>
    <t>2731-5398</t>
  </si>
  <si>
    <t>Machine Learning and Knowledge Extraction</t>
  </si>
  <si>
    <t>2504-4990</t>
  </si>
  <si>
    <t>Macroeconomics and Finance in Emerging Market Economies</t>
  </si>
  <si>
    <t>1752-0843</t>
  </si>
  <si>
    <t>1752-0851</t>
  </si>
  <si>
    <t>Madera y Bosques</t>
  </si>
  <si>
    <t>1405-0471</t>
  </si>
  <si>
    <t>2448-7597</t>
  </si>
  <si>
    <t>Madrygal-Revista de Estudios Gallegos</t>
  </si>
  <si>
    <t>1138-9664</t>
  </si>
  <si>
    <t>1988-3285</t>
  </si>
  <si>
    <t>Magis-Revista Internacional de Investigacion en Educacion</t>
  </si>
  <si>
    <t>2027-1174</t>
  </si>
  <si>
    <t>2027-1182</t>
  </si>
  <si>
    <t>Magnetic Resonance in Solids</t>
  </si>
  <si>
    <t>2072-5981</t>
  </si>
  <si>
    <t>Magnificat Cultura i Literatura Medievals</t>
  </si>
  <si>
    <t>2386-8295</t>
  </si>
  <si>
    <t>MAGYAR ALLATORVOSOK LAPJA</t>
  </si>
  <si>
    <t>0025-004X</t>
  </si>
  <si>
    <t>Majalah Kedokteran Bandung</t>
  </si>
  <si>
    <t>0126-074X</t>
  </si>
  <si>
    <t>2338-6223</t>
  </si>
  <si>
    <t>Makara Hubs-Asia</t>
  </si>
  <si>
    <t>2355-794X</t>
  </si>
  <si>
    <t>2406-9183</t>
  </si>
  <si>
    <t>Makara Journal of Health Research</t>
  </si>
  <si>
    <t>2356-3664</t>
  </si>
  <si>
    <t>2356-3656</t>
  </si>
  <si>
    <t>Makara Journal of Technology</t>
  </si>
  <si>
    <t>2355-2786</t>
  </si>
  <si>
    <t>2356-4539</t>
  </si>
  <si>
    <t>Malaysian Journal of Economic Studies</t>
  </si>
  <si>
    <t>1511-4554</t>
  </si>
  <si>
    <t>Malaysian Journal of ELT Research</t>
  </si>
  <si>
    <t>1511-8002</t>
  </si>
  <si>
    <t>Malaysian Journal of Fundamental and Applied Sciences</t>
  </si>
  <si>
    <t>2289-5981</t>
  </si>
  <si>
    <t>2289-599X</t>
  </si>
  <si>
    <t>Malaysian Journal of Library &amp; Information Science</t>
  </si>
  <si>
    <t>1394-6234</t>
  </si>
  <si>
    <t>Malaysian Journal of Mathematical Sciences</t>
  </si>
  <si>
    <t>1823-8343</t>
  </si>
  <si>
    <t>Malaysian Journal of Medical Sciences</t>
  </si>
  <si>
    <t>1394-195X</t>
  </si>
  <si>
    <t>2180-4303</t>
  </si>
  <si>
    <t>Malaysian Journal of Microbiology</t>
  </si>
  <si>
    <t>1823-8262</t>
  </si>
  <si>
    <t>2231-7538</t>
  </si>
  <si>
    <t>Malaysian Journal of Music</t>
  </si>
  <si>
    <t>2600-9366</t>
  </si>
  <si>
    <t>2600-9331</t>
  </si>
  <si>
    <t>Malaysian Orthopaedic Journal</t>
  </si>
  <si>
    <t>1985-2533</t>
  </si>
  <si>
    <t>2232-111X</t>
  </si>
  <si>
    <t>Maliye Dergisi</t>
  </si>
  <si>
    <t>1300-3623</t>
  </si>
  <si>
    <t>Management</t>
  </si>
  <si>
    <t>1286-4692</t>
  </si>
  <si>
    <t>Management &amp; Marketing</t>
  </si>
  <si>
    <t>1842-0206</t>
  </si>
  <si>
    <t>2069-8887</t>
  </si>
  <si>
    <t>Management &amp; Organizational History</t>
  </si>
  <si>
    <t>1744-9359</t>
  </si>
  <si>
    <t>1744-9367</t>
  </si>
  <si>
    <t>Management Accounting Research</t>
  </si>
  <si>
    <t>1044-5005</t>
  </si>
  <si>
    <t>1096-1224</t>
  </si>
  <si>
    <t>Management and Organization Review</t>
  </si>
  <si>
    <t>1740-8776</t>
  </si>
  <si>
    <t>1740-8784</t>
  </si>
  <si>
    <t>Management Communication Quarterly</t>
  </si>
  <si>
    <t>0893-3189</t>
  </si>
  <si>
    <t>1552-6798</t>
  </si>
  <si>
    <t>MANAGEMENT DECISION</t>
  </si>
  <si>
    <t>0025-1747</t>
  </si>
  <si>
    <t>1758-6070</t>
  </si>
  <si>
    <t>MANAGEMENT IN EDUCATION</t>
  </si>
  <si>
    <t>0892-0206</t>
  </si>
  <si>
    <t>1741-9883</t>
  </si>
  <si>
    <t>MANAGEMENT INTERNATIONAL REVIEW</t>
  </si>
  <si>
    <t>0938-8249</t>
  </si>
  <si>
    <t>1861-8901</t>
  </si>
  <si>
    <t>MANAGEMENT LEARNING</t>
  </si>
  <si>
    <t>1350-5076</t>
  </si>
  <si>
    <t>1461-7307</t>
  </si>
  <si>
    <t>Management of Environmental Quality</t>
  </si>
  <si>
    <t>1477-7835</t>
  </si>
  <si>
    <t>1758-6119</t>
  </si>
  <si>
    <t>Management Research and Practice</t>
  </si>
  <si>
    <t>2067-2462</t>
  </si>
  <si>
    <t>Management Research Review</t>
  </si>
  <si>
    <t>2040-8269</t>
  </si>
  <si>
    <t>2040-8277</t>
  </si>
  <si>
    <t>Management Research-The Journal of the Iberoamerican Academy of Management</t>
  </si>
  <si>
    <t>1536-5433</t>
  </si>
  <si>
    <t>1558-0946</t>
  </si>
  <si>
    <t>Management Systems in Production Engineering</t>
  </si>
  <si>
    <t>2299-0461</t>
  </si>
  <si>
    <t>2450-5781</t>
  </si>
  <si>
    <t>Management-Journal of Contemporary Management Issues</t>
  </si>
  <si>
    <t>1331-0194</t>
  </si>
  <si>
    <t>1846-3363</t>
  </si>
  <si>
    <t>Management-Poland</t>
  </si>
  <si>
    <t>1429-9321</t>
  </si>
  <si>
    <t>2299-193X</t>
  </si>
  <si>
    <t>MANAGERIAL AND DECISION ECONOMICS</t>
  </si>
  <si>
    <t>0143-6570</t>
  </si>
  <si>
    <t>1099-1468</t>
  </si>
  <si>
    <t>Managerial Auditing Journal</t>
  </si>
  <si>
    <t>0268-6902</t>
  </si>
  <si>
    <t>1758-7735</t>
  </si>
  <si>
    <t>MANAGERIAL FINANCE</t>
  </si>
  <si>
    <t>0307-4358</t>
  </si>
  <si>
    <t>1758-7743</t>
  </si>
  <si>
    <t>Managing Sport and Leisure</t>
  </si>
  <si>
    <t>2375-0472</t>
  </si>
  <si>
    <t>2375-0480</t>
  </si>
  <si>
    <t>Manchester Journal of International Economic Law</t>
  </si>
  <si>
    <t>1742-3945</t>
  </si>
  <si>
    <t>MANCHESTER SCHOOL</t>
  </si>
  <si>
    <t>1463-6786</t>
  </si>
  <si>
    <t>1467-9957</t>
  </si>
  <si>
    <t>Mandenkan-Bulletin Semestriel d Etudes Linguistiques Mande</t>
  </si>
  <si>
    <t>0752-5443</t>
  </si>
  <si>
    <t>Manoa-A Pacific Journal of International Writing</t>
  </si>
  <si>
    <t>1045-7909</t>
  </si>
  <si>
    <t>1527-943X</t>
  </si>
  <si>
    <t>MANUELLE MEDIZIN</t>
  </si>
  <si>
    <t>0025-2514</t>
  </si>
  <si>
    <t>1433-0466</t>
  </si>
  <si>
    <t>MANUFACTURING ENGINEERING</t>
  </si>
  <si>
    <t>0361-0853</t>
  </si>
  <si>
    <t>Manufacturing Letters</t>
  </si>
  <si>
    <t>2213-8463</t>
  </si>
  <si>
    <t>Manufacturing Review</t>
  </si>
  <si>
    <t>2265-4224</t>
  </si>
  <si>
    <t>Manufacturing Technology</t>
  </si>
  <si>
    <t>1213-2489</t>
  </si>
  <si>
    <t>2787-9402</t>
  </si>
  <si>
    <t>Manuscript Studies-A Journal of the Schoenberg Institute for Manuscript Studies</t>
  </si>
  <si>
    <t>2381-5329</t>
  </si>
  <si>
    <t>2380-1190</t>
  </si>
  <si>
    <t>Manuscrito</t>
  </si>
  <si>
    <t>0100-6045</t>
  </si>
  <si>
    <t>2317-630X</t>
  </si>
  <si>
    <t>Manzar-The Scientific Journal of Landscape</t>
  </si>
  <si>
    <t>2008-7446</t>
  </si>
  <si>
    <t>2008-2169</t>
  </si>
  <si>
    <t>Margin-Journal of Applied Economic Research</t>
  </si>
  <si>
    <t>0973-8010</t>
  </si>
  <si>
    <t>0973-8029</t>
  </si>
  <si>
    <t>Marine Intellectual Technologies</t>
  </si>
  <si>
    <t>2073-7173</t>
  </si>
  <si>
    <t>Marine Policy</t>
  </si>
  <si>
    <t>0308-597X</t>
  </si>
  <si>
    <t>1872-9460</t>
  </si>
  <si>
    <t>MARINERS MIRROR</t>
  </si>
  <si>
    <t>0025-3359</t>
  </si>
  <si>
    <t>2049-680X</t>
  </si>
  <si>
    <t>Maritime Business Review</t>
  </si>
  <si>
    <t>2397-3757</t>
  </si>
  <si>
    <t>2397-3765</t>
  </si>
  <si>
    <t>Maritime Economics &amp; Logistics</t>
  </si>
  <si>
    <t>1479-2931</t>
  </si>
  <si>
    <t>1479-294X</t>
  </si>
  <si>
    <t>Maritime Policy &amp; Management</t>
  </si>
  <si>
    <t>0308-8839</t>
  </si>
  <si>
    <t>1464-5254</t>
  </si>
  <si>
    <t>Maritime Studies</t>
  </si>
  <si>
    <t>1872-7859</t>
  </si>
  <si>
    <t>2212-9790</t>
  </si>
  <si>
    <t>Maritime Transport Research</t>
  </si>
  <si>
    <t>2666-822X</t>
  </si>
  <si>
    <t>Marketing and Management of Innovations</t>
  </si>
  <si>
    <t>2218-4511</t>
  </si>
  <si>
    <t>2227-6718</t>
  </si>
  <si>
    <t>Marketing Intelligence &amp; Planning</t>
  </si>
  <si>
    <t>0263-4503</t>
  </si>
  <si>
    <t>1758-8049</t>
  </si>
  <si>
    <t>MARKETING LETTERS</t>
  </si>
  <si>
    <t>0923-0645</t>
  </si>
  <si>
    <t>1573-059X</t>
  </si>
  <si>
    <t>MARKETING SCIENCE</t>
  </si>
  <si>
    <t>0732-2399</t>
  </si>
  <si>
    <t>1526-548X</t>
  </si>
  <si>
    <t>Marketing Theory</t>
  </si>
  <si>
    <t>1470-5931</t>
  </si>
  <si>
    <t>1741-301X</t>
  </si>
  <si>
    <t>Market-Trziste</t>
  </si>
  <si>
    <t>0353-4790</t>
  </si>
  <si>
    <t>1849-1383</t>
  </si>
  <si>
    <t>Markov Processes and Related Fields</t>
  </si>
  <si>
    <t>1024-2953</t>
  </si>
  <si>
    <t>Marmara Medical Journal</t>
  </si>
  <si>
    <t>1309-9469</t>
  </si>
  <si>
    <t>MARRIAGE AND FAMILY REVIEW</t>
  </si>
  <si>
    <t>0149-4929</t>
  </si>
  <si>
    <t>1540-9635</t>
  </si>
  <si>
    <t>Masonry Society Journal</t>
  </si>
  <si>
    <t>0741-1294</t>
  </si>
  <si>
    <t>Mass Communication and Society</t>
  </si>
  <si>
    <t>1520-5436</t>
  </si>
  <si>
    <t>1532-7825</t>
  </si>
  <si>
    <t>MASSACHUSETTS REVIEW</t>
  </si>
  <si>
    <t>0025-4878</t>
  </si>
  <si>
    <t>2330-0485</t>
  </si>
  <si>
    <t>MASTER DRAWINGS</t>
  </si>
  <si>
    <t>0025-5025</t>
  </si>
  <si>
    <t>Masyarakat Kebudayaan dan Politik</t>
  </si>
  <si>
    <t>2086-7050</t>
  </si>
  <si>
    <t>2528-6013</t>
  </si>
  <si>
    <t>Matematiche</t>
  </si>
  <si>
    <t>0373-3505</t>
  </si>
  <si>
    <t>2037-5298</t>
  </si>
  <si>
    <t>Matematicki Vesnik</t>
  </si>
  <si>
    <t>0025-5165</t>
  </si>
  <si>
    <t>2406-0682</t>
  </si>
  <si>
    <t>Matematika</t>
  </si>
  <si>
    <t>0127-8274</t>
  </si>
  <si>
    <t>Materia Arquitectura</t>
  </si>
  <si>
    <t>0718-7033</t>
  </si>
  <si>
    <t>Material Religion</t>
  </si>
  <si>
    <t>1743-2200</t>
  </si>
  <si>
    <t>1751-8342</t>
  </si>
  <si>
    <t>Materiales para la Historia del Deporte</t>
  </si>
  <si>
    <t>2340-7166</t>
  </si>
  <si>
    <t>Materiali e Discussioni per l Analisi dei Testi Classici</t>
  </si>
  <si>
    <t>0392-6338</t>
  </si>
  <si>
    <t>1724-1693</t>
  </si>
  <si>
    <t>Materiali per una Storia della Cultura Giuridica</t>
  </si>
  <si>
    <t>1120-9607</t>
  </si>
  <si>
    <t>Materialia</t>
  </si>
  <si>
    <t>2589-1529</t>
  </si>
  <si>
    <t>Materials Advances</t>
  </si>
  <si>
    <t>2633-5409</t>
  </si>
  <si>
    <t>Materials for Quantum Technology</t>
  </si>
  <si>
    <t>2633-4356</t>
  </si>
  <si>
    <t>Materials for Renewable and Sustainable Energy</t>
  </si>
  <si>
    <t>2194-1459</t>
  </si>
  <si>
    <t>2194-1467</t>
  </si>
  <si>
    <t>Materials Futures</t>
  </si>
  <si>
    <t>2752-5724</t>
  </si>
  <si>
    <t>Materials Letters-X</t>
  </si>
  <si>
    <t>2590-1508</t>
  </si>
  <si>
    <t>Materia-Rio de Janeiro</t>
  </si>
  <si>
    <t>1517-7076</t>
  </si>
  <si>
    <t>Materiaux &amp; Techniques</t>
  </si>
  <si>
    <t>0032-6895</t>
  </si>
  <si>
    <t>1778-3771</t>
  </si>
  <si>
    <t>MATERNAL AND CHILD HEALTH JOURNAL</t>
  </si>
  <si>
    <t>1092-7875</t>
  </si>
  <si>
    <t>1573-6628</t>
  </si>
  <si>
    <t>Maternal-Fetal Medicine</t>
  </si>
  <si>
    <t>2096-6954</t>
  </si>
  <si>
    <t>2641-5895</t>
  </si>
  <si>
    <t>Mathematica Bohemica</t>
  </si>
  <si>
    <t>0862-7959</t>
  </si>
  <si>
    <t>2464-7136</t>
  </si>
  <si>
    <t>Mathematical and Computational Applications</t>
  </si>
  <si>
    <t>1300-686X</t>
  </si>
  <si>
    <t>2297-8747</t>
  </si>
  <si>
    <t>Mathematical and Computational Forestry &amp; Natural-Resource Sciences</t>
  </si>
  <si>
    <t>1946-7664</t>
  </si>
  <si>
    <t>Mathematical Communications</t>
  </si>
  <si>
    <t>1331-0623</t>
  </si>
  <si>
    <t>MATHEMATICAL GAZETTE</t>
  </si>
  <si>
    <t>0025-5572</t>
  </si>
  <si>
    <t>2056-6328</t>
  </si>
  <si>
    <t>MATHEMATICAL INTELLIGENCER</t>
  </si>
  <si>
    <t>0343-6993</t>
  </si>
  <si>
    <t>1866-7414</t>
  </si>
  <si>
    <t>MATHEMATICAL LOGIC QUARTERLY</t>
  </si>
  <si>
    <t>0942-5616</t>
  </si>
  <si>
    <t>1521-3870</t>
  </si>
  <si>
    <t>Mathematical Modelling and Control</t>
  </si>
  <si>
    <t>2767-8946</t>
  </si>
  <si>
    <t>Mathematical Thinking and Learning</t>
  </si>
  <si>
    <t>1098-6065</t>
  </si>
  <si>
    <t>1532-7833</t>
  </si>
  <si>
    <t>Mathematics and Informatics</t>
  </si>
  <si>
    <t>1310-2230</t>
  </si>
  <si>
    <t>1314-8532</t>
  </si>
  <si>
    <t>Mathematics and Mechanics of Complex Systems</t>
  </si>
  <si>
    <t>2326-7186</t>
  </si>
  <si>
    <t>2325-3444</t>
  </si>
  <si>
    <t>Mathematics Education Research Journal</t>
  </si>
  <si>
    <t>1033-2170</t>
  </si>
  <si>
    <t>2211-050X</t>
  </si>
  <si>
    <t>Mathematics Enthusiast</t>
  </si>
  <si>
    <t>1551-3440</t>
  </si>
  <si>
    <t>Mathematics in Applied Sciences and Engineering</t>
  </si>
  <si>
    <t>2563-1926</t>
  </si>
  <si>
    <t>Mathematics in Computer Science</t>
  </si>
  <si>
    <t>1661-8270</t>
  </si>
  <si>
    <t>1661-8289</t>
  </si>
  <si>
    <t>Matraga-Estudos Linguisticos e Literario</t>
  </si>
  <si>
    <t>1414-7165</t>
  </si>
  <si>
    <t>2446-6905</t>
  </si>
  <si>
    <t>Maxillofacial Plastic and Reconstructive Surgery</t>
  </si>
  <si>
    <t>2288-8101</t>
  </si>
  <si>
    <t>2288-8586</t>
  </si>
  <si>
    <t>McGill Journal of Education</t>
  </si>
  <si>
    <t>0024-9033</t>
  </si>
  <si>
    <t>1916-0666</t>
  </si>
  <si>
    <t>McGill Journal of Law and Health</t>
  </si>
  <si>
    <t>1920-4825</t>
  </si>
  <si>
    <t>MCS-Masculinities and Social Change</t>
  </si>
  <si>
    <t>2014-3605</t>
  </si>
  <si>
    <t>MDM Policy &amp; Practice</t>
  </si>
  <si>
    <t>2381-4683</t>
  </si>
  <si>
    <t>Meandros Medical and Dental Journal</t>
  </si>
  <si>
    <t>2149-9063</t>
  </si>
  <si>
    <t>MEANJIN</t>
  </si>
  <si>
    <t>0025-6293</t>
  </si>
  <si>
    <t>1448-8094</t>
  </si>
  <si>
    <t>MEASUREMENT AND EVALUATION IN COUNSELING AND DEVELOPMENT</t>
  </si>
  <si>
    <t>0748-1756</t>
  </si>
  <si>
    <t>1947-6302</t>
  </si>
  <si>
    <t>MEASUREMENT TECHNIQUES</t>
  </si>
  <si>
    <t>0543-1972</t>
  </si>
  <si>
    <t>1573-8906</t>
  </si>
  <si>
    <t>Measurement-Interdisciplinary Research and Perspectives</t>
  </si>
  <si>
    <t>1536-6367</t>
  </si>
  <si>
    <t>1536-6359</t>
  </si>
  <si>
    <t>Measuring Business Excellence</t>
  </si>
  <si>
    <t>1368-3047</t>
  </si>
  <si>
    <t>1758-8057</t>
  </si>
  <si>
    <t>Mechanical Engineering Journal</t>
  </si>
  <si>
    <t>2187-9745</t>
  </si>
  <si>
    <t>Mechatronic Systems and Control</t>
  </si>
  <si>
    <t>2561-1771</t>
  </si>
  <si>
    <t>2561-178X</t>
  </si>
  <si>
    <t>Med</t>
  </si>
  <si>
    <t>2666-6340</t>
  </si>
  <si>
    <t>MedComm</t>
  </si>
  <si>
    <t>2688-2663</t>
  </si>
  <si>
    <t>Medecine &amp; Droit</t>
  </si>
  <si>
    <t>1246-7391</t>
  </si>
  <si>
    <t>1873-6475</t>
  </si>
  <si>
    <t>Medecine Nucleaire-Imagerie Fonctionnelle et Metabolique</t>
  </si>
  <si>
    <t>0928-1258</t>
  </si>
  <si>
    <t>1878-6820</t>
  </si>
  <si>
    <t>Medecine Palliative</t>
  </si>
  <si>
    <t>1636-6522</t>
  </si>
  <si>
    <t>2213-0098</t>
  </si>
  <si>
    <t>Medeniyet Medical Journal</t>
  </si>
  <si>
    <t>2149-2042</t>
  </si>
  <si>
    <t>2149-4606</t>
  </si>
  <si>
    <t>Media &amp; Jornalismo</t>
  </si>
  <si>
    <t>1645-5681</t>
  </si>
  <si>
    <t>2183-5462</t>
  </si>
  <si>
    <t>Media and Communication</t>
  </si>
  <si>
    <t>2183-2439</t>
  </si>
  <si>
    <t>MEDIA CULTURE &amp; SOCIETY</t>
  </si>
  <si>
    <t>0163-4437</t>
  </si>
  <si>
    <t>1460-3675</t>
  </si>
  <si>
    <t>Media Education-Mediaobrazovanie</t>
  </si>
  <si>
    <t>1994-4160</t>
  </si>
  <si>
    <t>1994-4195</t>
  </si>
  <si>
    <t>Media History</t>
  </si>
  <si>
    <t>1368-8804</t>
  </si>
  <si>
    <t>1469-9729</t>
  </si>
  <si>
    <t>Media International Australia</t>
  </si>
  <si>
    <t>1329-878X</t>
  </si>
  <si>
    <t>2200-467X</t>
  </si>
  <si>
    <t>MEDIA PSYCHOLOGY</t>
  </si>
  <si>
    <t>1521-3269</t>
  </si>
  <si>
    <t>1532-785X</t>
  </si>
  <si>
    <t>Media War and Conflict</t>
  </si>
  <si>
    <t>1750-6352</t>
  </si>
  <si>
    <t>1750-6360</t>
  </si>
  <si>
    <t>Mediaciones Sociales</t>
  </si>
  <si>
    <t>1989-0494</t>
  </si>
  <si>
    <t>Medical Anthropology</t>
  </si>
  <si>
    <t>0145-9740</t>
  </si>
  <si>
    <t>1545-5882</t>
  </si>
  <si>
    <t>MEDICAL ANTHROPOLOGY QUARTERLY</t>
  </si>
  <si>
    <t>0745-5194</t>
  </si>
  <si>
    <t>1548-1387</t>
  </si>
  <si>
    <t>Medical Devices-Evidence and Research</t>
  </si>
  <si>
    <t>1179-1470</t>
  </si>
  <si>
    <t>Medical Education Online</t>
  </si>
  <si>
    <t>1087-2981</t>
  </si>
  <si>
    <t>Medical Gas Research</t>
  </si>
  <si>
    <t>2045-9912</t>
  </si>
  <si>
    <t>Medical Humanities</t>
  </si>
  <si>
    <t>1468-215X</t>
  </si>
  <si>
    <t>1473-4265</t>
  </si>
  <si>
    <t>Medical Journal of Bakirkoy</t>
  </si>
  <si>
    <t>1305-9319</t>
  </si>
  <si>
    <t>1305-9327</t>
  </si>
  <si>
    <t>Medical Journal of Indonesia</t>
  </si>
  <si>
    <t>0853-1773</t>
  </si>
  <si>
    <t>2252-8083</t>
  </si>
  <si>
    <t>Medical Mycology Case Reports</t>
  </si>
  <si>
    <t>2211-7539</t>
  </si>
  <si>
    <t>Medical Mycology Journal</t>
  </si>
  <si>
    <t>2185-6486</t>
  </si>
  <si>
    <t>2186-165X</t>
  </si>
  <si>
    <t>Medical Science Educator</t>
  </si>
  <si>
    <t>2156-8650</t>
  </si>
  <si>
    <t>Medical Science Monitor Basic Research</t>
  </si>
  <si>
    <t>2325-4416</t>
  </si>
  <si>
    <t>2325-4394</t>
  </si>
  <si>
    <t>Medical Studies-Studia Medyczne</t>
  </si>
  <si>
    <t>1899-1874</t>
  </si>
  <si>
    <t>2300-6722</t>
  </si>
  <si>
    <t>Medical-Surgical Journal-Revista Medico-Chirurgicala</t>
  </si>
  <si>
    <t>0048-7848</t>
  </si>
  <si>
    <t>2286-2560</t>
  </si>
  <si>
    <t>Medicina Balear</t>
  </si>
  <si>
    <t>1579-5853</t>
  </si>
  <si>
    <t>2255-0569</t>
  </si>
  <si>
    <t>Medicina de Familia-SEMERGEN</t>
  </si>
  <si>
    <t>1138-3593</t>
  </si>
  <si>
    <t>1578-8865</t>
  </si>
  <si>
    <t>Medicine and Health</t>
  </si>
  <si>
    <t>2289-5728</t>
  </si>
  <si>
    <t>MEDICINE AND LAW</t>
  </si>
  <si>
    <t>0723-1393</t>
  </si>
  <si>
    <t>2471-836X</t>
  </si>
  <si>
    <t>Medicine Health Care and Philosophy</t>
  </si>
  <si>
    <t>1386-7423</t>
  </si>
  <si>
    <t>1572-8633</t>
  </si>
  <si>
    <t>Medicine Law &amp; Society</t>
  </si>
  <si>
    <t>2463-7955</t>
  </si>
  <si>
    <t>Medicni Perspektivi</t>
  </si>
  <si>
    <t>2307-0404</t>
  </si>
  <si>
    <t>2786-4804</t>
  </si>
  <si>
    <t>Medieval Archaeology</t>
  </si>
  <si>
    <t>0076-6097</t>
  </si>
  <si>
    <t>1745-817X</t>
  </si>
  <si>
    <t>Medieval Encounters</t>
  </si>
  <si>
    <t>1380-7854</t>
  </si>
  <si>
    <t>1570-0674</t>
  </si>
  <si>
    <t>MEDIEVAL HISTORY JOURNAL</t>
  </si>
  <si>
    <t>0971-9458</t>
  </si>
  <si>
    <t>0973-0753</t>
  </si>
  <si>
    <t>Medieval Mystical Theology</t>
  </si>
  <si>
    <t>2046-5726</t>
  </si>
  <si>
    <t>2046-5734</t>
  </si>
  <si>
    <t>Medieval Sermon Studies</t>
  </si>
  <si>
    <t>1366-0691</t>
  </si>
  <si>
    <t>1749-6276</t>
  </si>
  <si>
    <t>Medievalismo</t>
  </si>
  <si>
    <t>1131-8155</t>
  </si>
  <si>
    <t>1989-8312</t>
  </si>
  <si>
    <t>Medijske Studije-Media Studies</t>
  </si>
  <si>
    <t>1847-9758</t>
  </si>
  <si>
    <t>1848-5030</t>
  </si>
  <si>
    <t>Medisur-Revista de Ciencias Medicas de Cienfuegos</t>
  </si>
  <si>
    <t>1727-897X</t>
  </si>
  <si>
    <t>Meditari Accountancy Research</t>
  </si>
  <si>
    <t>2049-372X</t>
  </si>
  <si>
    <t>2049-3738</t>
  </si>
  <si>
    <t>Mediterranean Historical Review</t>
  </si>
  <si>
    <t>0951-8967</t>
  </si>
  <si>
    <t>1743-940X</t>
  </si>
  <si>
    <t>Mediterranean Journal of Clinical Psychology</t>
  </si>
  <si>
    <t>2282-1619</t>
  </si>
  <si>
    <t>Mediterranean Journal of Infection Microbes and Antimicrobials</t>
  </si>
  <si>
    <t>2147-673X</t>
  </si>
  <si>
    <t>Mediterranean Politics</t>
  </si>
  <si>
    <t>1362-9395</t>
  </si>
  <si>
    <t>1743-9418</t>
  </si>
  <si>
    <t>Mediterranean Studies</t>
  </si>
  <si>
    <t>1074-164X</t>
  </si>
  <si>
    <t>2161-4741</t>
  </si>
  <si>
    <t>Mediterranea-Ricerche Storiche</t>
  </si>
  <si>
    <t>1828-230X</t>
  </si>
  <si>
    <t>Medizinhistorisches Journal</t>
  </si>
  <si>
    <t>0025-8431</t>
  </si>
  <si>
    <t>1611-4477</t>
  </si>
  <si>
    <t>Medycyna Paliatywna-Palliative Medicine</t>
  </si>
  <si>
    <t>2081-0016</t>
  </si>
  <si>
    <t>2081-2833</t>
  </si>
  <si>
    <t>Medycyna Weterynaryjna-Veterinary Medicine-Science and Practice</t>
  </si>
  <si>
    <t>0025-8628</t>
  </si>
  <si>
    <t>Megaron</t>
  </si>
  <si>
    <t>1309-6915</t>
  </si>
  <si>
    <t>Melanges de la Casa de Velazquez</t>
  </si>
  <si>
    <t>0076-230X</t>
  </si>
  <si>
    <t>2173-1306</t>
  </si>
  <si>
    <t>Melbourne Journal of International Law</t>
  </si>
  <si>
    <t>1444-8602</t>
  </si>
  <si>
    <t>1444-8610</t>
  </si>
  <si>
    <t>MELUS</t>
  </si>
  <si>
    <t>0163-755X</t>
  </si>
  <si>
    <t>1946-3170</t>
  </si>
  <si>
    <t>Membranes and Membrane Technologies</t>
  </si>
  <si>
    <t>2517-7516</t>
  </si>
  <si>
    <t>2517-7524</t>
  </si>
  <si>
    <t>Memoires Identites Marginalites dans le Monde Occidental Contemporain</t>
  </si>
  <si>
    <t>1951-6789</t>
  </si>
  <si>
    <t>Memoirs on Differential Equations and Mathematical Physics</t>
  </si>
  <si>
    <t>1512-0015</t>
  </si>
  <si>
    <t>Memo-Magazine of European Medical Oncology</t>
  </si>
  <si>
    <t>1865-5041</t>
  </si>
  <si>
    <t>1865-5076</t>
  </si>
  <si>
    <t>Memoria e Ricerca - Rivista di Storia Contemporanea</t>
  </si>
  <si>
    <t>1127-0195</t>
  </si>
  <si>
    <t>1972-523X</t>
  </si>
  <si>
    <t>Memoria Investigaciones en Ingenieria</t>
  </si>
  <si>
    <t>2301-1092</t>
  </si>
  <si>
    <t>2301-1106</t>
  </si>
  <si>
    <t>Memoria y Civilizacion-Anuario de Historia</t>
  </si>
  <si>
    <t>1139-0107</t>
  </si>
  <si>
    <t>2254-6367</t>
  </si>
  <si>
    <t>MEMORY</t>
  </si>
  <si>
    <t>0965-8211</t>
  </si>
  <si>
    <t>1464-0686</t>
  </si>
  <si>
    <t>MEMORY &amp; COGNITION</t>
  </si>
  <si>
    <t>0090-502X</t>
  </si>
  <si>
    <t>1532-5946</t>
  </si>
  <si>
    <t>Memory Studies</t>
  </si>
  <si>
    <t>1750-6980</t>
  </si>
  <si>
    <t>1750-6999</t>
  </si>
  <si>
    <t>Men and Masculinities</t>
  </si>
  <si>
    <t>1097-184X</t>
  </si>
  <si>
    <t>1552-6828</t>
  </si>
  <si>
    <t>Menopause Review-Przeglad Menopauzalny</t>
  </si>
  <si>
    <t>1643-8876</t>
  </si>
  <si>
    <t>2299-0038</t>
  </si>
  <si>
    <t>Mental Health and Physical Activity</t>
  </si>
  <si>
    <t>1755-2966</t>
  </si>
  <si>
    <t>1878-0199</t>
  </si>
  <si>
    <t>Mental Health and Social Inclusion</t>
  </si>
  <si>
    <t>2042-8316</t>
  </si>
  <si>
    <t>2042-8308</t>
  </si>
  <si>
    <t>Mental Health Review Journal</t>
  </si>
  <si>
    <t>1361-9322</t>
  </si>
  <si>
    <t>2042-8758</t>
  </si>
  <si>
    <t>Mental Illness</t>
  </si>
  <si>
    <t>2036-7457</t>
  </si>
  <si>
    <t>2036-7465</t>
  </si>
  <si>
    <t>Mental Lexicon</t>
  </si>
  <si>
    <t>1871-1340</t>
  </si>
  <si>
    <t>1871-1375</t>
  </si>
  <si>
    <t>MENTORING &amp; TUTORING</t>
  </si>
  <si>
    <t>1361-1267</t>
  </si>
  <si>
    <t>1469-9745</t>
  </si>
  <si>
    <t>Meridiano 47-Journal of Global Studies</t>
  </si>
  <si>
    <t>1518-1219</t>
  </si>
  <si>
    <t>MERKUR-DEUTSCHE ZEITSCHRIFT FUR EUROPAISCHES DENKEN</t>
  </si>
  <si>
    <t>0026-0096</t>
  </si>
  <si>
    <t>MERRILL-PALMER QUARTERLY-JOURNAL OF DEVELOPMENTAL PSYCHOLOGY</t>
  </si>
  <si>
    <t>0272-930X</t>
  </si>
  <si>
    <t>1535-0266</t>
  </si>
  <si>
    <t>MESTER</t>
  </si>
  <si>
    <t>0160-2764</t>
  </si>
  <si>
    <t>Mesto a Dejiny-The City and History</t>
  </si>
  <si>
    <t>1339-0163</t>
  </si>
  <si>
    <t>META</t>
  </si>
  <si>
    <t>0026-0452</t>
  </si>
  <si>
    <t>Metabolic Engineering Communications</t>
  </si>
  <si>
    <t>2214-0301</t>
  </si>
  <si>
    <t>Metacognition and Learning</t>
  </si>
  <si>
    <t>1556-1623</t>
  </si>
  <si>
    <t>1556-1631</t>
  </si>
  <si>
    <t>Metacritic Journal for Comparative Studies and Theory</t>
  </si>
  <si>
    <t>2457-8827</t>
  </si>
  <si>
    <t>Metal Music Studies</t>
  </si>
  <si>
    <t>2052-3998</t>
  </si>
  <si>
    <t>2052-4005</t>
  </si>
  <si>
    <t>Metallography Microstructure and Analysis</t>
  </si>
  <si>
    <t>2192-9262</t>
  </si>
  <si>
    <t>2192-9270</t>
  </si>
  <si>
    <t>METALLURGIA ITALIANA</t>
  </si>
  <si>
    <t>0026-0843</t>
  </si>
  <si>
    <t>1334-2576</t>
  </si>
  <si>
    <t>METAPHOR AND SYMBOL</t>
  </si>
  <si>
    <t>1092-6488</t>
  </si>
  <si>
    <t>1532-7868</t>
  </si>
  <si>
    <t>Metaphysica-International Journal for Ontology &amp; Metaphysics</t>
  </si>
  <si>
    <t>1437-2053</t>
  </si>
  <si>
    <t>1874-6373</t>
  </si>
  <si>
    <t>Meta-Research in Hermeneutics Phenomenology and Practical Philosophy</t>
  </si>
  <si>
    <t>2067-3655</t>
  </si>
  <si>
    <t>Meteorology Hydrology and Water Management-Research and Operational Applications</t>
  </si>
  <si>
    <t>2299-3835</t>
  </si>
  <si>
    <t>2353-5652</t>
  </si>
  <si>
    <t>Methaodos-Revista de Ciencias Sociales</t>
  </si>
  <si>
    <t>2340-8413</t>
  </si>
  <si>
    <t>Methodology-European Journal of Research Methods for the Behavioral and Social Sciences</t>
  </si>
  <si>
    <t>1614-1881</t>
  </si>
  <si>
    <t>1614-2241</t>
  </si>
  <si>
    <t>Methodos-Savoirs et Textes</t>
  </si>
  <si>
    <t>1769-7379</t>
  </si>
  <si>
    <t>Methods and Applications of Analysis</t>
  </si>
  <si>
    <t>1073-2772</t>
  </si>
  <si>
    <t>1945-0001</t>
  </si>
  <si>
    <t>Methods and Objects of Chemical Analysis</t>
  </si>
  <si>
    <t>1991-0290</t>
  </si>
  <si>
    <t>2413-6166</t>
  </si>
  <si>
    <t>Methods and Protocols</t>
  </si>
  <si>
    <t>2409-9279</t>
  </si>
  <si>
    <t>Methods Data Analyses</t>
  </si>
  <si>
    <t>1864-6956</t>
  </si>
  <si>
    <t>2190-4936</t>
  </si>
  <si>
    <t>Methods of Functional Analysis and Topology</t>
  </si>
  <si>
    <t>1029-3531</t>
  </si>
  <si>
    <t>MethodsX</t>
  </si>
  <si>
    <t>2215-0161</t>
  </si>
  <si>
    <t>Metode Science Studies Journal</t>
  </si>
  <si>
    <t>2174-3487</t>
  </si>
  <si>
    <t>2174-9221</t>
  </si>
  <si>
    <t>Metodicki Ogledi-Methodical Review</t>
  </si>
  <si>
    <t>0353-765X</t>
  </si>
  <si>
    <t>1848-2325</t>
  </si>
  <si>
    <t>Metodos de informacion</t>
  </si>
  <si>
    <t>1134-2838</t>
  </si>
  <si>
    <t>2173-1241</t>
  </si>
  <si>
    <t>Metron-International Journal of Statistics</t>
  </si>
  <si>
    <t>0026-1424</t>
  </si>
  <si>
    <t>2281-695X</t>
  </si>
  <si>
    <t>METROPOLITAN MUSEUM JOURNAL</t>
  </si>
  <si>
    <t>0077-8958</t>
  </si>
  <si>
    <t>2169-3072</t>
  </si>
  <si>
    <t>METU Journal of the Faculty of Architecture</t>
  </si>
  <si>
    <t>0258-5316</t>
  </si>
  <si>
    <t>Mexican Law Review</t>
  </si>
  <si>
    <t>1870-0578</t>
  </si>
  <si>
    <t>MEXICAN STUDIES-ESTUDIOS MEXICANOS</t>
  </si>
  <si>
    <t>0742-9797</t>
  </si>
  <si>
    <t>Mexico y la Cuenca del Pacifico</t>
  </si>
  <si>
    <t>1665-0174</t>
  </si>
  <si>
    <t>2007-5308</t>
  </si>
  <si>
    <t>MFS-Modern Fiction Studies</t>
  </si>
  <si>
    <t>0026-7724</t>
  </si>
  <si>
    <t>1080-658X</t>
  </si>
  <si>
    <t>MGIMO Review of International Relations</t>
  </si>
  <si>
    <t>2071-8160</t>
  </si>
  <si>
    <t>2541-9099</t>
  </si>
  <si>
    <t>mHealth</t>
  </si>
  <si>
    <t>2306-9740</t>
  </si>
  <si>
    <t>MHSalud-Revista en Ciencias del Movimiento Humano y la Salud</t>
  </si>
  <si>
    <t>1659-097X</t>
  </si>
  <si>
    <t>MICHIGAN HISTORICAL REVIEW</t>
  </si>
  <si>
    <t>0890-1686</t>
  </si>
  <si>
    <t>2327-9672</t>
  </si>
  <si>
    <t>MICHIGAN LAW REVIEW</t>
  </si>
  <si>
    <t>0026-2234</t>
  </si>
  <si>
    <t>1939-8557</t>
  </si>
  <si>
    <t>Micro and Nano Engineering</t>
  </si>
  <si>
    <t>2590-0072</t>
  </si>
  <si>
    <t>Micro and Nano Systems Letters</t>
  </si>
  <si>
    <t>2213-9621</t>
  </si>
  <si>
    <t>Micro and Nanostructures</t>
  </si>
  <si>
    <t>2773-0123</t>
  </si>
  <si>
    <t>Microbiology Australia</t>
  </si>
  <si>
    <t>1324-4272</t>
  </si>
  <si>
    <t>2201-9189</t>
  </si>
  <si>
    <t>Microbiology Research</t>
  </si>
  <si>
    <t>2036-7481</t>
  </si>
  <si>
    <t>Microbiology Resource Announcements</t>
  </si>
  <si>
    <t>2576-098X</t>
  </si>
  <si>
    <t>Micrologus-Nature Science and Medieval Societies</t>
  </si>
  <si>
    <t>1123-2560</t>
  </si>
  <si>
    <t>MICROWAVE JOURNAL</t>
  </si>
  <si>
    <t>0192-6225</t>
  </si>
  <si>
    <t>Middle East Critique</t>
  </si>
  <si>
    <t>1943-6149</t>
  </si>
  <si>
    <t>1943-6157</t>
  </si>
  <si>
    <t>Middle East Current Psychiatry-MECPsych</t>
  </si>
  <si>
    <t>2090-5416</t>
  </si>
  <si>
    <t>Middle East Fertility Society Journal</t>
  </si>
  <si>
    <t>1110-5690</t>
  </si>
  <si>
    <t>2090-3251</t>
  </si>
  <si>
    <t>MIDDLE EAST JOURNAL</t>
  </si>
  <si>
    <t>0026-3141</t>
  </si>
  <si>
    <t>1940-3461</t>
  </si>
  <si>
    <t>Middle East Journal of Cancer</t>
  </si>
  <si>
    <t>2008-6709</t>
  </si>
  <si>
    <t>2008-6687</t>
  </si>
  <si>
    <t>Middle East Journal of Culture and Communication</t>
  </si>
  <si>
    <t>1873-9857</t>
  </si>
  <si>
    <t>1873-9865</t>
  </si>
  <si>
    <t>Middle East Journal of Management</t>
  </si>
  <si>
    <t>2050-3636</t>
  </si>
  <si>
    <t>2050-3644</t>
  </si>
  <si>
    <t>Middle East Law and Governance</t>
  </si>
  <si>
    <t>1876-3367</t>
  </si>
  <si>
    <t>1876-3375</t>
  </si>
  <si>
    <t>MIDDLE EAST POLICY</t>
  </si>
  <si>
    <t>1061-1924</t>
  </si>
  <si>
    <t>1475-4967</t>
  </si>
  <si>
    <t>Middle Eastern Literatures</t>
  </si>
  <si>
    <t>1475-262X</t>
  </si>
  <si>
    <t>1475-2638</t>
  </si>
  <si>
    <t>MIDDLE EASTERN STUDIES</t>
  </si>
  <si>
    <t>0026-3206</t>
  </si>
  <si>
    <t>1743-7881</t>
  </si>
  <si>
    <t>Midland History</t>
  </si>
  <si>
    <t>0047-729X</t>
  </si>
  <si>
    <t>1756-381X</t>
  </si>
  <si>
    <t>Midwest Studies in Philosophy</t>
  </si>
  <si>
    <t>0363-6550</t>
  </si>
  <si>
    <t>1475-4975</t>
  </si>
  <si>
    <t>MIER-Journal of Educational Studies Trends and Practices</t>
  </si>
  <si>
    <t>0976-8203</t>
  </si>
  <si>
    <t>2319-1945</t>
  </si>
  <si>
    <t>Migration Studies</t>
  </si>
  <si>
    <t>2049-5838</t>
  </si>
  <si>
    <t>2049-5846</t>
  </si>
  <si>
    <t>Militargeschichtliche Zeitschrift</t>
  </si>
  <si>
    <t>2193-2336</t>
  </si>
  <si>
    <t>2196-6850</t>
  </si>
  <si>
    <t>MILITARY PSYCHOLOGY</t>
  </si>
  <si>
    <t>0899-5605</t>
  </si>
  <si>
    <t>1532-7876</t>
  </si>
  <si>
    <t>Millennial Asia</t>
  </si>
  <si>
    <t>0976-3996</t>
  </si>
  <si>
    <t>2321-7081</t>
  </si>
  <si>
    <t>MILLENNIUM FILM JOURNAL</t>
  </si>
  <si>
    <t>1064-5586</t>
  </si>
  <si>
    <t>MILLENNIUM-JOURNAL OF INTERNATIONAL STUDIES</t>
  </si>
  <si>
    <t>0305-8298</t>
  </si>
  <si>
    <t>1477-9021</t>
  </si>
  <si>
    <t>Milli Folklor</t>
  </si>
  <si>
    <t>1300-3984</t>
  </si>
  <si>
    <t>2146-8087</t>
  </si>
  <si>
    <t>MILTON QUARTERLY</t>
  </si>
  <si>
    <t>0026-4326</t>
  </si>
  <si>
    <t>1094-348X</t>
  </si>
  <si>
    <t>Milton Studies</t>
  </si>
  <si>
    <t>0076-8820</t>
  </si>
  <si>
    <t>2330-796X</t>
  </si>
  <si>
    <t>MIND</t>
  </si>
  <si>
    <t>0026-4423</t>
  </si>
  <si>
    <t>1460-2113</t>
  </si>
  <si>
    <t>MIND &amp; LANGUAGE</t>
  </si>
  <si>
    <t>0268-1064</t>
  </si>
  <si>
    <t>1468-0017</t>
  </si>
  <si>
    <t>Mind Brain and Education</t>
  </si>
  <si>
    <t>1751-2271</t>
  </si>
  <si>
    <t>1751-228X</t>
  </si>
  <si>
    <t>Mind Culture and Activity</t>
  </si>
  <si>
    <t>1074-9039</t>
  </si>
  <si>
    <t>1532-7884</t>
  </si>
  <si>
    <t>Mindanao Journal of Science and Technology</t>
  </si>
  <si>
    <t>2244-0410</t>
  </si>
  <si>
    <t>2449-3686</t>
  </si>
  <si>
    <t>Mindfulness</t>
  </si>
  <si>
    <t>1868-8527</t>
  </si>
  <si>
    <t>1868-8535</t>
  </si>
  <si>
    <t>Mineral Economics</t>
  </si>
  <si>
    <t>2191-2203</t>
  </si>
  <si>
    <t>2191-2211</t>
  </si>
  <si>
    <t>Mineral Processing and Extractive Metallurgy-Transactions of the Institutions of Mining and Metallurgy</t>
  </si>
  <si>
    <t>2572-6641</t>
  </si>
  <si>
    <t>2572-665X</t>
  </si>
  <si>
    <t>Mineralogical Journal-Ukraine</t>
  </si>
  <si>
    <t>2519-2396</t>
  </si>
  <si>
    <t>2519-447X</t>
  </si>
  <si>
    <t>MINERVA</t>
  </si>
  <si>
    <t>0026-4695</t>
  </si>
  <si>
    <t>1573-1871</t>
  </si>
  <si>
    <t>Minerva Dental and Oral Science</t>
  </si>
  <si>
    <t>2724-6329</t>
  </si>
  <si>
    <t>2724-6337</t>
  </si>
  <si>
    <t>Minerva Obstetrics and Gynecology</t>
  </si>
  <si>
    <t>2724-606X</t>
  </si>
  <si>
    <t>2724-6450</t>
  </si>
  <si>
    <t>Minerva Orthopedics</t>
  </si>
  <si>
    <t>2784-8469</t>
  </si>
  <si>
    <t>2784-871X</t>
  </si>
  <si>
    <t>Minerva Psychiatry</t>
  </si>
  <si>
    <t>2724-6612</t>
  </si>
  <si>
    <t>2724-6108</t>
  </si>
  <si>
    <t>Minerva Respiratory Medicine</t>
  </si>
  <si>
    <t>2784-8477</t>
  </si>
  <si>
    <t>2724-6493</t>
  </si>
  <si>
    <t>Minerva-Revista de Filologia Clasica</t>
  </si>
  <si>
    <t>0213-9634</t>
  </si>
  <si>
    <t>2530-6480</t>
  </si>
  <si>
    <t>Ming Qing Yanjiu</t>
  </si>
  <si>
    <t>1724-8574</t>
  </si>
  <si>
    <t>2468-4791</t>
  </si>
  <si>
    <t>Ming Studies</t>
  </si>
  <si>
    <t>0147-037X</t>
  </si>
  <si>
    <t>1759-7595</t>
  </si>
  <si>
    <t>Mining of Mineral Deposits</t>
  </si>
  <si>
    <t>2415-3435</t>
  </si>
  <si>
    <t>2415-3443</t>
  </si>
  <si>
    <t>Mining Technology-Transactions of the Institutions of Mining and Metallurgy</t>
  </si>
  <si>
    <t>2572-6668</t>
  </si>
  <si>
    <t>2572-6676</t>
  </si>
  <si>
    <t>MINNESOTA LAW REVIEW</t>
  </si>
  <si>
    <t>0026-5535</t>
  </si>
  <si>
    <t>MINNESOTA REVIEW</t>
  </si>
  <si>
    <t>0026-5667</t>
  </si>
  <si>
    <t>2157-4189</t>
  </si>
  <si>
    <t>Miranda</t>
  </si>
  <si>
    <t>2108-6559</t>
  </si>
  <si>
    <t>Mirovaya Ekonomika i Mezhdunarodnye Otnosheniya</t>
  </si>
  <si>
    <t>0131-2227</t>
  </si>
  <si>
    <t>MIS Quarterly Executive</t>
  </si>
  <si>
    <t>1540-1960</t>
  </si>
  <si>
    <t>1540-1979</t>
  </si>
  <si>
    <t>Miscelanea de Estudios Arabes y Hebraicos-Seccion Arabe-Islam</t>
  </si>
  <si>
    <t>1696-5868</t>
  </si>
  <si>
    <t>2341-0906</t>
  </si>
  <si>
    <t>Miscelanea de Estudios Arabes y Hebraicos-Seccion Hebreo</t>
  </si>
  <si>
    <t>1696-585X</t>
  </si>
  <si>
    <t>2340-2547</t>
  </si>
  <si>
    <t>Miscellanea Geographica</t>
  </si>
  <si>
    <t>0867-6046</t>
  </si>
  <si>
    <t>2084-6118</t>
  </si>
  <si>
    <t>Missiology-An International Review</t>
  </si>
  <si>
    <t>0091-8296</t>
  </si>
  <si>
    <t>2051-3623</t>
  </si>
  <si>
    <t>Mission Studies</t>
  </si>
  <si>
    <t>0168-9789</t>
  </si>
  <si>
    <t>1573-3831</t>
  </si>
  <si>
    <t>MISSISSIPPI QUARTERLY</t>
  </si>
  <si>
    <t>0026-637X</t>
  </si>
  <si>
    <t>2689-517X</t>
  </si>
  <si>
    <t>Missouri Journal of Mathematical Sciences</t>
  </si>
  <si>
    <t>0899-6180</t>
  </si>
  <si>
    <t>1085-2581</t>
  </si>
  <si>
    <t>Missouri Review</t>
  </si>
  <si>
    <t>0191-1961</t>
  </si>
  <si>
    <t>1548-9930</t>
  </si>
  <si>
    <t>MIT SLOAN MANAGEMENT REVIEW</t>
  </si>
  <si>
    <t>1532-9194</t>
  </si>
  <si>
    <t>1532-8937</t>
  </si>
  <si>
    <t>Mitochondrial DNA Part A</t>
  </si>
  <si>
    <t>2470-1394</t>
  </si>
  <si>
    <t>2470-1408</t>
  </si>
  <si>
    <t>Mitologias Hoy-Revista de Pensamiento Critica y Estudios Literarios Latinoamericanos</t>
  </si>
  <si>
    <t>2014-1130</t>
  </si>
  <si>
    <t>MITTEILUNGEN DER OSTERREICHISCHEN GEOGRAPHISCHEN GESELLSCHAFT</t>
  </si>
  <si>
    <t>0029-9138</t>
  </si>
  <si>
    <t>MITTEILUNGEN DES KUNSTHISTORISCHEN INSTITUTES IN FLORENZ</t>
  </si>
  <si>
    <t>0342-1201</t>
  </si>
  <si>
    <t>MKG-Chirurgie</t>
  </si>
  <si>
    <t>2731-748X</t>
  </si>
  <si>
    <t>2731-7498</t>
  </si>
  <si>
    <t>mLife</t>
  </si>
  <si>
    <t>2097-1699</t>
  </si>
  <si>
    <t>2770-100X</t>
  </si>
  <si>
    <t>MLN</t>
  </si>
  <si>
    <t>0026-7910</t>
  </si>
  <si>
    <t>1080-6598</t>
  </si>
  <si>
    <t>MM Science Journal</t>
  </si>
  <si>
    <t>1803-1269</t>
  </si>
  <si>
    <t>1805-0476</t>
  </si>
  <si>
    <t>MNEMOSYNE</t>
  </si>
  <si>
    <t>0026-7074</t>
  </si>
  <si>
    <t>1568-525X</t>
  </si>
  <si>
    <t>Mobile Media &amp; Communication</t>
  </si>
  <si>
    <t>2050-1579</t>
  </si>
  <si>
    <t>2050-1587</t>
  </si>
  <si>
    <t>Mobilities</t>
  </si>
  <si>
    <t>1745-0101</t>
  </si>
  <si>
    <t>1745-011X</t>
  </si>
  <si>
    <t>Mobilization</t>
  </si>
  <si>
    <t>1086-671X</t>
  </si>
  <si>
    <t>Modeling Earth Systems and Environment</t>
  </si>
  <si>
    <t>2363-6203</t>
  </si>
  <si>
    <t>2363-6211</t>
  </si>
  <si>
    <t>Modelling</t>
  </si>
  <si>
    <t>2673-3951</t>
  </si>
  <si>
    <t>Modelling and Simulation in Engineering</t>
  </si>
  <si>
    <t>1687-5591</t>
  </si>
  <si>
    <t>1687-5605</t>
  </si>
  <si>
    <t>Modern &amp; Contemporary France</t>
  </si>
  <si>
    <t>0963-9489</t>
  </si>
  <si>
    <t>1469-9869</t>
  </si>
  <si>
    <t>MODERN CHINA</t>
  </si>
  <si>
    <t>0097-7004</t>
  </si>
  <si>
    <t>1552-6836</t>
  </si>
  <si>
    <t>Modern Chinese Literature and Culture</t>
  </si>
  <si>
    <t>1520-9857</t>
  </si>
  <si>
    <t>2328-966X</t>
  </si>
  <si>
    <t>MODERN DRAMA</t>
  </si>
  <si>
    <t>0026-7694</t>
  </si>
  <si>
    <t>1712-5286</t>
  </si>
  <si>
    <t>Modern Intellectual History</t>
  </si>
  <si>
    <t>1479-2443</t>
  </si>
  <si>
    <t>1479-2451</t>
  </si>
  <si>
    <t>MODERN JUDAISM</t>
  </si>
  <si>
    <t>0276-1114</t>
  </si>
  <si>
    <t>1086-3273</t>
  </si>
  <si>
    <t>MODERN LANGUAGE JOURNAL</t>
  </si>
  <si>
    <t>0026-7902</t>
  </si>
  <si>
    <t>1540-4781</t>
  </si>
  <si>
    <t>MODERN LANGUAGE REVIEW</t>
  </si>
  <si>
    <t>0026-7937</t>
  </si>
  <si>
    <t>2222-4319</t>
  </si>
  <si>
    <t>MODERN LAW REVIEW</t>
  </si>
  <si>
    <t>0026-7961</t>
  </si>
  <si>
    <t>1468-2230</t>
  </si>
  <si>
    <t>MODERN PHILOLOGY</t>
  </si>
  <si>
    <t>0026-8232</t>
  </si>
  <si>
    <t>1545-6951</t>
  </si>
  <si>
    <t>Modern Phytomorphology</t>
  </si>
  <si>
    <t>2226-3063</t>
  </si>
  <si>
    <t>2227-9555</t>
  </si>
  <si>
    <t>Modern Stochastics-Theory and Applications</t>
  </si>
  <si>
    <t>2351-6054</t>
  </si>
  <si>
    <t>Modern Theology</t>
  </si>
  <si>
    <t>0266-7177</t>
  </si>
  <si>
    <t>1468-0025</t>
  </si>
  <si>
    <t>MODERNA SPRAK</t>
  </si>
  <si>
    <t>2000-3560</t>
  </si>
  <si>
    <t>MODERNISM-MODERNITY</t>
  </si>
  <si>
    <t>1071-6068</t>
  </si>
  <si>
    <t>1080-6601</t>
  </si>
  <si>
    <t>Modernist Cultures</t>
  </si>
  <si>
    <t>2041-1022</t>
  </si>
  <si>
    <t>1753-8629</t>
  </si>
  <si>
    <t>Moenia-Revista Lucense de Linguistica &amp; Literatura</t>
  </si>
  <si>
    <t>1137-2346</t>
  </si>
  <si>
    <t>2340-003X</t>
  </si>
  <si>
    <t>1880-7577</t>
  </si>
  <si>
    <t>Molbank</t>
  </si>
  <si>
    <t>1422-8599</t>
  </si>
  <si>
    <t>Molecular &amp; Cellular Oncology</t>
  </si>
  <si>
    <t>2372-3556</t>
  </si>
  <si>
    <t>Molecular and Cellular Pediatrics</t>
  </si>
  <si>
    <t>2194-7791</t>
  </si>
  <si>
    <t>Molecular and Clinical Oncology</t>
  </si>
  <si>
    <t>2049-9450</t>
  </si>
  <si>
    <t>2049-9469</t>
  </si>
  <si>
    <t>Molecular Biology Research Communications</t>
  </si>
  <si>
    <t>2322-181X</t>
  </si>
  <si>
    <t>2345-2005</t>
  </si>
  <si>
    <t>Molecular Biomedicine</t>
  </si>
  <si>
    <t>2662-8651</t>
  </si>
  <si>
    <t>Molecular Genetics Microbiology and Virology</t>
  </si>
  <si>
    <t>0891-4168</t>
  </si>
  <si>
    <t>1934-841X</t>
  </si>
  <si>
    <t>Molecular Horticulture</t>
  </si>
  <si>
    <t>2730-9401</t>
  </si>
  <si>
    <t>Molecular Imaging and Radionuclide Therapy</t>
  </si>
  <si>
    <t>2146-1414</t>
  </si>
  <si>
    <t>2147-1959</t>
  </si>
  <si>
    <t>Molecular Therapy Methods &amp; Clinical Development</t>
  </si>
  <si>
    <t>Molecular Therapy Nucleic Acids</t>
  </si>
  <si>
    <t>Momona Ethiopian Journal of Science</t>
  </si>
  <si>
    <t>2073-073X</t>
  </si>
  <si>
    <t>Monash Bioethics Review</t>
  </si>
  <si>
    <t>1321-2753</t>
  </si>
  <si>
    <t>1836-6716</t>
  </si>
  <si>
    <t>Monatshefte</t>
  </si>
  <si>
    <t>0026-9271</t>
  </si>
  <si>
    <t>1934-2810</t>
  </si>
  <si>
    <t>Monatsschrift fur Kriminologie und Strafrechtsreform</t>
  </si>
  <si>
    <t>0026-9301</t>
  </si>
  <si>
    <t>2366-1968</t>
  </si>
  <si>
    <t>MONATSSCHRIFT KINDERHEILKUNDE</t>
  </si>
  <si>
    <t>0026-9298</t>
  </si>
  <si>
    <t>1433-0474</t>
  </si>
  <si>
    <t>MONIST</t>
  </si>
  <si>
    <t>0026-9662</t>
  </si>
  <si>
    <t>2153-3601</t>
  </si>
  <si>
    <t>MONOGRAPHS OF THE SOCIETY FOR RESEARCH IN CHILD DEVELOPMENT</t>
  </si>
  <si>
    <t>0037-976X</t>
  </si>
  <si>
    <t>1540-5834</t>
  </si>
  <si>
    <t>MONTANA-THE MAGAZINE OF WESTERN HISTORY</t>
  </si>
  <si>
    <t>0026-9891</t>
  </si>
  <si>
    <t>2328-4293</t>
  </si>
  <si>
    <t>Monte Carlo Methods and Applications</t>
  </si>
  <si>
    <t>1569-3961</t>
  </si>
  <si>
    <t>0929-9629</t>
  </si>
  <si>
    <t>Monteagudo</t>
  </si>
  <si>
    <t>0580-6712</t>
  </si>
  <si>
    <t>1989-6166</t>
  </si>
  <si>
    <t>Montenegrin Journal of Economics</t>
  </si>
  <si>
    <t>1800-5845</t>
  </si>
  <si>
    <t>1800-6698</t>
  </si>
  <si>
    <t>Montenegrin Journal of Sports Science and Medicine</t>
  </si>
  <si>
    <t>1800-8755</t>
  </si>
  <si>
    <t>1800-8763</t>
  </si>
  <si>
    <t>MONTHLY LABOR REVIEW</t>
  </si>
  <si>
    <t>0098-1818</t>
  </si>
  <si>
    <t>1937-4658</t>
  </si>
  <si>
    <t>MONTHLY REVIEW-AN INDEPENDENT SOCIALIST MAGAZINE</t>
  </si>
  <si>
    <t>0027-0520</t>
  </si>
  <si>
    <t>MonTI</t>
  </si>
  <si>
    <t>1889-4178</t>
  </si>
  <si>
    <t>1989-9335</t>
  </si>
  <si>
    <t>MONUMENTA NIPPONICA</t>
  </si>
  <si>
    <t>0027-0741</t>
  </si>
  <si>
    <t>1880-1390</t>
  </si>
  <si>
    <t>Monumenta Serica-Journal of Oriental Studies</t>
  </si>
  <si>
    <t>0254-9948</t>
  </si>
  <si>
    <t>2057-1690</t>
  </si>
  <si>
    <t>Moravian Geographical Reports</t>
  </si>
  <si>
    <t>1210-8812</t>
  </si>
  <si>
    <t>2199-6202</t>
  </si>
  <si>
    <t>0047-8105</t>
  </si>
  <si>
    <t>2398-4961</t>
  </si>
  <si>
    <t>Moroccan Journal of Chemistry</t>
  </si>
  <si>
    <t>2351-812X</t>
  </si>
  <si>
    <t>Morphology</t>
  </si>
  <si>
    <t>1871-5621</t>
  </si>
  <si>
    <t>1871-5656</t>
  </si>
  <si>
    <t>Mortality</t>
  </si>
  <si>
    <t>1357-6275</t>
  </si>
  <si>
    <t>1469-9885</t>
  </si>
  <si>
    <t>Moscow University Chemistry Bulletin</t>
  </si>
  <si>
    <t>0027-1314</t>
  </si>
  <si>
    <t>1935-0260</t>
  </si>
  <si>
    <t>Moscow University Geology Bulletin</t>
  </si>
  <si>
    <t>0145-8752</t>
  </si>
  <si>
    <t>1934-8436</t>
  </si>
  <si>
    <t>Moscow University Mathematics Bulletin</t>
  </si>
  <si>
    <t>0027-1322</t>
  </si>
  <si>
    <t>1934-8444</t>
  </si>
  <si>
    <t>Moscow University Physics Bulletin</t>
  </si>
  <si>
    <t>0027-1349</t>
  </si>
  <si>
    <t>1934-8460</t>
  </si>
  <si>
    <t>MOTIVATION AND EMOTION</t>
  </si>
  <si>
    <t>0146-7239</t>
  </si>
  <si>
    <t>1573-6644</t>
  </si>
  <si>
    <t>Motivation Science</t>
  </si>
  <si>
    <t>2333-8113</t>
  </si>
  <si>
    <t>2333-8121</t>
  </si>
  <si>
    <t>Mouseion-Journal of the Classical Association of Canada</t>
  </si>
  <si>
    <t>1496-9343</t>
  </si>
  <si>
    <t>1913-5416</t>
  </si>
  <si>
    <t>Moussons-Recherche en Sciences Humaines sur l Asie du Sud-Est</t>
  </si>
  <si>
    <t>1620-3224</t>
  </si>
  <si>
    <t>2262-8363</t>
  </si>
  <si>
    <t>MOUVEMENT SOCIAL</t>
  </si>
  <si>
    <t>0027-2671</t>
  </si>
  <si>
    <t>1961-8646</t>
  </si>
  <si>
    <t>Movimento</t>
  </si>
  <si>
    <t>0104-754X</t>
  </si>
  <si>
    <t>1982-8918</t>
  </si>
  <si>
    <t>MOYEN AGE</t>
  </si>
  <si>
    <t>0027-2841</t>
  </si>
  <si>
    <t>1782-1436</t>
  </si>
  <si>
    <t>MRS Energy &amp; Sustainability</t>
  </si>
  <si>
    <t>2329-2229</t>
  </si>
  <si>
    <t>2329-2237</t>
  </si>
  <si>
    <t>2701-6986</t>
  </si>
  <si>
    <t>2701-7818</t>
  </si>
  <si>
    <t>Multiagent and Grid Systems</t>
  </si>
  <si>
    <t>1574-1702</t>
  </si>
  <si>
    <t>1875-9076</t>
  </si>
  <si>
    <t>Multicultural Education Review</t>
  </si>
  <si>
    <t>2005-615X</t>
  </si>
  <si>
    <t>2377-0031</t>
  </si>
  <si>
    <t>Multicultural Perspectives</t>
  </si>
  <si>
    <t>1521-0960</t>
  </si>
  <si>
    <t>1532-7892</t>
  </si>
  <si>
    <t>Multicultural Shakespeare-Translation Appropriation and Performance</t>
  </si>
  <si>
    <t>2083-8530</t>
  </si>
  <si>
    <t>2300-7605</t>
  </si>
  <si>
    <t>Multidisciplinary Respiratory Medicine</t>
  </si>
  <si>
    <t>1828-695X</t>
  </si>
  <si>
    <t>2049-6958</t>
  </si>
  <si>
    <t>Multilingua-Journal of Cross-Cultural and Interlanguage Communication</t>
  </si>
  <si>
    <t>0167-8507</t>
  </si>
  <si>
    <t>1613-3684</t>
  </si>
  <si>
    <t>Multimodal Technologies and Interaction</t>
  </si>
  <si>
    <t>2414-4088</t>
  </si>
  <si>
    <t>Multinational Business Review</t>
  </si>
  <si>
    <t>1525-383X</t>
  </si>
  <si>
    <t>2054-1686</t>
  </si>
  <si>
    <t>Multiple Sclerosis Journal-Experimental Translational and Clinical</t>
  </si>
  <si>
    <t>2055-2173</t>
  </si>
  <si>
    <t>Multiscale and Multidisciplinary Modeling Experiments and Design</t>
  </si>
  <si>
    <t>2520-8160</t>
  </si>
  <si>
    <t>2520-8179</t>
  </si>
  <si>
    <t>Mundo Agrario</t>
  </si>
  <si>
    <t>1515-5994</t>
  </si>
  <si>
    <t>Mundo Amazonico</t>
  </si>
  <si>
    <t>2145-5082</t>
  </si>
  <si>
    <t>Mundo Eslavo-Journal of Slavic Studies</t>
  </si>
  <si>
    <t>1579-8372</t>
  </si>
  <si>
    <t>2255-517X</t>
  </si>
  <si>
    <t>Muqarnas-An Annual on the Visual Cultures of the Islamic World</t>
  </si>
  <si>
    <t>0732-2992</t>
  </si>
  <si>
    <t>2211-8993</t>
  </si>
  <si>
    <t>Musculoskeletal Care</t>
  </si>
  <si>
    <t>1478-2189</t>
  </si>
  <si>
    <t>1557-0681</t>
  </si>
  <si>
    <t>MUSEOLOGIA SCIENTIFICA</t>
  </si>
  <si>
    <t>1123-265X</t>
  </si>
  <si>
    <t>Museon</t>
  </si>
  <si>
    <t>0771-6494</t>
  </si>
  <si>
    <t>1783-158X</t>
  </si>
  <si>
    <t>Museum History Journal</t>
  </si>
  <si>
    <t>1936-9816</t>
  </si>
  <si>
    <t>1936-9824</t>
  </si>
  <si>
    <t>MUSEUM INTERNATIONAL</t>
  </si>
  <si>
    <t>1350-0775</t>
  </si>
  <si>
    <t>1468-0033</t>
  </si>
  <si>
    <t>Museum Management and Curatorship</t>
  </si>
  <si>
    <t>0964-7775</t>
  </si>
  <si>
    <t>1872-9185</t>
  </si>
  <si>
    <t>MUSIC &amp; LETTERS</t>
  </si>
  <si>
    <t>0027-4224</t>
  </si>
  <si>
    <t>1477-4631</t>
  </si>
  <si>
    <t>Music Education Research</t>
  </si>
  <si>
    <t>1461-3808</t>
  </si>
  <si>
    <t>1469-9893</t>
  </si>
  <si>
    <t>MUSIC EDUCATORS JOURNAL</t>
  </si>
  <si>
    <t>0027-4321</t>
  </si>
  <si>
    <t>1945-0087</t>
  </si>
  <si>
    <t>MUSIC PERCEPTION</t>
  </si>
  <si>
    <t>0730-7829</t>
  </si>
  <si>
    <t>Music Sound and the Moving Image</t>
  </si>
  <si>
    <t>1753-0768</t>
  </si>
  <si>
    <t>1753-0776</t>
  </si>
  <si>
    <t>MUSIC THEORY SPECTRUM</t>
  </si>
  <si>
    <t>0195-6167</t>
  </si>
  <si>
    <t>1533-8339</t>
  </si>
  <si>
    <t>Musica Hodie</t>
  </si>
  <si>
    <t>1676-3939</t>
  </si>
  <si>
    <t>2317-6776</t>
  </si>
  <si>
    <t>Musica Oral del Sur</t>
  </si>
  <si>
    <t>1138-8579</t>
  </si>
  <si>
    <t>2445-0391</t>
  </si>
  <si>
    <t>Musica Tecnologia</t>
  </si>
  <si>
    <t>1974-0042</t>
  </si>
  <si>
    <t>1974-0050</t>
  </si>
  <si>
    <t>MUSICAE SCIENTIAE</t>
  </si>
  <si>
    <t>1029-8649</t>
  </si>
  <si>
    <t>2045-4147</t>
  </si>
  <si>
    <t>MUSICAL QUARTERLY</t>
  </si>
  <si>
    <t>0027-4631</t>
  </si>
  <si>
    <t>1741-8399</t>
  </si>
  <si>
    <t>Musicologica Brunensia</t>
  </si>
  <si>
    <t>1212-0391</t>
  </si>
  <si>
    <t>2336-436X</t>
  </si>
  <si>
    <t>Musicologist</t>
  </si>
  <si>
    <t>2618-5652</t>
  </si>
  <si>
    <t>Musicology Australia</t>
  </si>
  <si>
    <t>0814-5857</t>
  </si>
  <si>
    <t>1949-453X</t>
  </si>
  <si>
    <t>Musicology Today</t>
  </si>
  <si>
    <t>1734-1663</t>
  </si>
  <si>
    <t>2353-5733</t>
  </si>
  <si>
    <t>MUSIK IN BAYERN</t>
  </si>
  <si>
    <t>0937-583X</t>
  </si>
  <si>
    <t>MUSIK UND KIRCHE</t>
  </si>
  <si>
    <t>0027-4771</t>
  </si>
  <si>
    <t>2568-3128</t>
  </si>
  <si>
    <t>MUSIKFORSCHUNG</t>
  </si>
  <si>
    <t>0027-4801</t>
  </si>
  <si>
    <t>MUSIKTHEORIE</t>
  </si>
  <si>
    <t>0177-4182</t>
  </si>
  <si>
    <t>MUSLIM WORLD</t>
  </si>
  <si>
    <t>0027-4909</t>
  </si>
  <si>
    <t>1478-1913</t>
  </si>
  <si>
    <t>MUTTERSPRACHE</t>
  </si>
  <si>
    <t>0027-514X</t>
  </si>
  <si>
    <t>Muzikologija-Musicology</t>
  </si>
  <si>
    <t>1450-9814</t>
  </si>
  <si>
    <t>2406-0976</t>
  </si>
  <si>
    <t>Muzikoloski Zbornik</t>
  </si>
  <si>
    <t>0580-373X</t>
  </si>
  <si>
    <t>2350-4242</t>
  </si>
  <si>
    <t>Mycology-An International Journal On Fungal Biology</t>
  </si>
  <si>
    <t>2150-1203</t>
  </si>
  <si>
    <t>2150-1211</t>
  </si>
  <si>
    <t>Myrtia</t>
  </si>
  <si>
    <t>0213-7674</t>
  </si>
  <si>
    <t>1989-4619</t>
  </si>
  <si>
    <t>NACC-Nova Acta Cientifica Compostelana Bioloxia</t>
  </si>
  <si>
    <t>1130-9717</t>
  </si>
  <si>
    <t>2340-0021</t>
  </si>
  <si>
    <t>Nafta-Gaz</t>
  </si>
  <si>
    <t>0867-8871</t>
  </si>
  <si>
    <t>Naharaim</t>
  </si>
  <si>
    <t>1862-9148</t>
  </si>
  <si>
    <t>1862-9156</t>
  </si>
  <si>
    <t>NAIS-Native American and Indigenous Studies Association</t>
  </si>
  <si>
    <t>2332-1261</t>
  </si>
  <si>
    <t>Names-A Journal of Onomastics</t>
  </si>
  <si>
    <t>0027-7738</t>
  </si>
  <si>
    <t>1756-2279</t>
  </si>
  <si>
    <t>Nan Nu-Men Women and Gender in China</t>
  </si>
  <si>
    <t>1387-6805</t>
  </si>
  <si>
    <t>1568-5268</t>
  </si>
  <si>
    <t>Nankai Business Review International</t>
  </si>
  <si>
    <t>2040-8749</t>
  </si>
  <si>
    <t>2040-8757</t>
  </si>
  <si>
    <t>Nano Express</t>
  </si>
  <si>
    <t>2632-959X</t>
  </si>
  <si>
    <t>Nano Materials Science</t>
  </si>
  <si>
    <t>2096-6482</t>
  </si>
  <si>
    <t>2589-9651</t>
  </si>
  <si>
    <t>Nanobiotechnology Reports</t>
  </si>
  <si>
    <t>2635-1676</t>
  </si>
  <si>
    <t>2635-1684</t>
  </si>
  <si>
    <t>Nanofabrication</t>
  </si>
  <si>
    <t>2299-680X</t>
  </si>
  <si>
    <t>Nanomaterials and Energy</t>
  </si>
  <si>
    <t>2045-9831</t>
  </si>
  <si>
    <t>2045-984X</t>
  </si>
  <si>
    <t>Nanomedicine Journal</t>
  </si>
  <si>
    <t>2322-3049</t>
  </si>
  <si>
    <t>2322-5904</t>
  </si>
  <si>
    <t>Nanoscience and Technology-An International Journal</t>
  </si>
  <si>
    <t>2572-4258</t>
  </si>
  <si>
    <t>2572-4266</t>
  </si>
  <si>
    <t>Nanosystems-Physics Chemistry Mathematics</t>
  </si>
  <si>
    <t>2220-8054</t>
  </si>
  <si>
    <t>2305-7971</t>
  </si>
  <si>
    <t>Nanotechnology and Precision Engineering</t>
  </si>
  <si>
    <t>1672-6030</t>
  </si>
  <si>
    <t>2589-5540</t>
  </si>
  <si>
    <t>Nanotechnology Science and Applications</t>
  </si>
  <si>
    <t>1177-8903</t>
  </si>
  <si>
    <t>NAR Cancer</t>
  </si>
  <si>
    <t>2632-8674</t>
  </si>
  <si>
    <t>NAR Genomics and Bioinformatics</t>
  </si>
  <si>
    <t>2631-9268</t>
  </si>
  <si>
    <t>Narrative Culture</t>
  </si>
  <si>
    <t>2169-0235</t>
  </si>
  <si>
    <t>2169-0251</t>
  </si>
  <si>
    <t>NARRATIVE INQUIRY</t>
  </si>
  <si>
    <t>1387-6740</t>
  </si>
  <si>
    <t>1569-9935</t>
  </si>
  <si>
    <t>Narrative Works-Issues Investigations &amp; Interventions</t>
  </si>
  <si>
    <t>1925-0622</t>
  </si>
  <si>
    <t>Nashim-A Journal of Jewish Womens Studies &amp; Gender Issues</t>
  </si>
  <si>
    <t>0793-8934</t>
  </si>
  <si>
    <t>1565-5288</t>
  </si>
  <si>
    <t>Naslede</t>
  </si>
  <si>
    <t>1820-1768</t>
  </si>
  <si>
    <t>NATION</t>
  </si>
  <si>
    <t>0027-8378</t>
  </si>
  <si>
    <t>National Accounting Review</t>
  </si>
  <si>
    <t>2689-3010</t>
  </si>
  <si>
    <t>National Institute Economic Review</t>
  </si>
  <si>
    <t>0027-9501</t>
  </si>
  <si>
    <t>1741-3036</t>
  </si>
  <si>
    <t>NATIONAL MEDICAL JOURNAL OF INDIA</t>
  </si>
  <si>
    <t>2583-150X</t>
  </si>
  <si>
    <t>0970-258X</t>
  </si>
  <si>
    <t>National Taiwan University Law Review</t>
  </si>
  <si>
    <t>1812-6324</t>
  </si>
  <si>
    <t>NATIONAL TAX JOURNAL</t>
  </si>
  <si>
    <t>0028-0283</t>
  </si>
  <si>
    <t>1944-7477</t>
  </si>
  <si>
    <t>Nationalism and Ethnic Politics</t>
  </si>
  <si>
    <t>1353-7113</t>
  </si>
  <si>
    <t>1557-2986</t>
  </si>
  <si>
    <t>Nationalities Papers-The Journal of Nationalism and Ethnicity</t>
  </si>
  <si>
    <t>0090-5992</t>
  </si>
  <si>
    <t>1465-3923</t>
  </si>
  <si>
    <t>Nations and Nationalism</t>
  </si>
  <si>
    <t>1354-5078</t>
  </si>
  <si>
    <t>1469-8129</t>
  </si>
  <si>
    <t>Nativa</t>
  </si>
  <si>
    <t>2318-7670</t>
  </si>
  <si>
    <t>Natural Gas Industry B</t>
  </si>
  <si>
    <t>2352-8540</t>
  </si>
  <si>
    <t>2352-8559</t>
  </si>
  <si>
    <t>NATURAL LANGUAGE &amp; LINGUISTIC THEORY</t>
  </si>
  <si>
    <t>0167-806X</t>
  </si>
  <si>
    <t>1573-0859</t>
  </si>
  <si>
    <t>Natural Products and Bioprospecting</t>
  </si>
  <si>
    <t>2192-2195</t>
  </si>
  <si>
    <t>2192-2209</t>
  </si>
  <si>
    <t>Natural Products Journal</t>
  </si>
  <si>
    <t>2210-3155</t>
  </si>
  <si>
    <t>2210-3163</t>
  </si>
  <si>
    <t>NATURAL RESOURCES JOURNAL</t>
  </si>
  <si>
    <t>0028-0739</t>
  </si>
  <si>
    <t>Natural Sciences</t>
  </si>
  <si>
    <t>2698-6248</t>
  </si>
  <si>
    <t>Nature + Culture</t>
  </si>
  <si>
    <t>1558-6073</t>
  </si>
  <si>
    <t>1558-5468</t>
  </si>
  <si>
    <t>Nature Aging</t>
  </si>
  <si>
    <t>2662-8465</t>
  </si>
  <si>
    <t>Nature Cardiovascular Research</t>
  </si>
  <si>
    <t>2731-0590</t>
  </si>
  <si>
    <t>Nature Computational Science</t>
  </si>
  <si>
    <t>2662-8457</t>
  </si>
  <si>
    <t>Nature Conservation Research</t>
  </si>
  <si>
    <t>2500-008X</t>
  </si>
  <si>
    <t>Nature Reviews Methods Primers</t>
  </si>
  <si>
    <t>2662-8449</t>
  </si>
  <si>
    <t>Nature Reviews Psychology</t>
  </si>
  <si>
    <t>2731-0574</t>
  </si>
  <si>
    <t>Nature Synthesis</t>
  </si>
  <si>
    <t>2731-0582</t>
  </si>
  <si>
    <t>Nauchnye i Tekhnicheskie Biblioteki-Scientific and Technical Libraries</t>
  </si>
  <si>
    <t>0130-9765</t>
  </si>
  <si>
    <t>Nauchnyi Dialog</t>
  </si>
  <si>
    <t>2225-756X</t>
  </si>
  <si>
    <t>2227-1295</t>
  </si>
  <si>
    <t>Nauka Televideniya-The Art and Science of Television</t>
  </si>
  <si>
    <t>1994-9529</t>
  </si>
  <si>
    <t>2587-9782</t>
  </si>
  <si>
    <t>NAUTILUS</t>
  </si>
  <si>
    <t>0028-1344</t>
  </si>
  <si>
    <t>NAVAL ENGINEERS JOURNAL</t>
  </si>
  <si>
    <t>0028-1425</t>
  </si>
  <si>
    <t>1559-3584</t>
  </si>
  <si>
    <t>Naval War College Review</t>
  </si>
  <si>
    <t>0028-1484</t>
  </si>
  <si>
    <t>Navigator-Subsidios para a Historia Maritima do Brasil</t>
  </si>
  <si>
    <t>0100-1248</t>
  </si>
  <si>
    <t>Navus-Revista de Gestao e Tecnologia</t>
  </si>
  <si>
    <t>2237-4558</t>
  </si>
  <si>
    <t>Nawpa Pacha</t>
  </si>
  <si>
    <t>0077-6297</t>
  </si>
  <si>
    <t>2051-6207</t>
  </si>
  <si>
    <t>NBER Macroeconomics Annual</t>
  </si>
  <si>
    <t>0889-3365</t>
  </si>
  <si>
    <t>1537-2642</t>
  </si>
  <si>
    <t>NEAR EASTERN ARCHAEOLOGY</t>
  </si>
  <si>
    <t>1094-2076</t>
  </si>
  <si>
    <t>2325-5404</t>
  </si>
  <si>
    <t>Negotiation and Conflict Management Research</t>
  </si>
  <si>
    <t>1750-4708</t>
  </si>
  <si>
    <t>1750-4716</t>
  </si>
  <si>
    <t>NEGOTIATION JOURNAL</t>
  </si>
  <si>
    <t>0748-4526</t>
  </si>
  <si>
    <t>1571-9979</t>
  </si>
  <si>
    <t>Neizvestnyi Dostoevskii-The Unknown Dostoevsky</t>
  </si>
  <si>
    <t>2409-5788</t>
  </si>
  <si>
    <t>NEOHELICON</t>
  </si>
  <si>
    <t>0324-4652</t>
  </si>
  <si>
    <t>1588-2810</t>
  </si>
  <si>
    <t>NEOPHILOLOGUS</t>
  </si>
  <si>
    <t>0028-2677</t>
  </si>
  <si>
    <t>1572-8668</t>
  </si>
  <si>
    <t>Neotestamentica</t>
  </si>
  <si>
    <t>0254-8356</t>
  </si>
  <si>
    <t>2518-4628</t>
  </si>
  <si>
    <t>Neo-Victorian Studies</t>
  </si>
  <si>
    <t>1757-9481</t>
  </si>
  <si>
    <t>Nepal Journal of Epidemiology</t>
  </si>
  <si>
    <t>2091-0800</t>
  </si>
  <si>
    <t>Nepalese Heart Journal</t>
  </si>
  <si>
    <t>2091-2978</t>
  </si>
  <si>
    <t>Nepalese Journal of Ophthalmology</t>
  </si>
  <si>
    <t>2072-6805</t>
  </si>
  <si>
    <t>2091-0320</t>
  </si>
  <si>
    <t>Nephrologie</t>
  </si>
  <si>
    <t>2731-7463</t>
  </si>
  <si>
    <t>2731-7471</t>
  </si>
  <si>
    <t>Netherlands Journal of Critical Care</t>
  </si>
  <si>
    <t>1569-3511</t>
  </si>
  <si>
    <t>Netherlands Quarterly of Human Rights</t>
  </si>
  <si>
    <t>0924-0519</t>
  </si>
  <si>
    <t>2214-7357</t>
  </si>
  <si>
    <t>Netherlands Yearbook for History of Art-Nederlands Kunsthistorisch Jaarboek</t>
  </si>
  <si>
    <t>0169-6726</t>
  </si>
  <si>
    <t>2214-5966</t>
  </si>
  <si>
    <t>2192-6662</t>
  </si>
  <si>
    <t>2192-6670</t>
  </si>
  <si>
    <t>Network Science</t>
  </si>
  <si>
    <t>2050-1242</t>
  </si>
  <si>
    <t>2050-1250</t>
  </si>
  <si>
    <t>NEUE RUNDSCHAU</t>
  </si>
  <si>
    <t>0028-3347</t>
  </si>
  <si>
    <t>NEUE ZEITSCHRIFT FUR SYSTEMATISCHE THEOLOGIE UND RELIGIONSPHILOSOPHIE</t>
  </si>
  <si>
    <t>0028-3517</t>
  </si>
  <si>
    <t>1612-9520</t>
  </si>
  <si>
    <t>NEUPHILOLOGISCHE MITTEILUNGEN</t>
  </si>
  <si>
    <t>0028-3754</t>
  </si>
  <si>
    <t>Neurobiology of Language</t>
  </si>
  <si>
    <t>2641-4368</t>
  </si>
  <si>
    <t>Neurochemical Journal</t>
  </si>
  <si>
    <t>1819-7124</t>
  </si>
  <si>
    <t>1819-7132</t>
  </si>
  <si>
    <t>Neurodegenerative Disease Management</t>
  </si>
  <si>
    <t>1758-2024</t>
  </si>
  <si>
    <t>1758-2032</t>
  </si>
  <si>
    <t>Neurointervention</t>
  </si>
  <si>
    <t>2093-9043</t>
  </si>
  <si>
    <t>2233-6273</t>
  </si>
  <si>
    <t>Neurological Sciences and Neurophysiology</t>
  </si>
  <si>
    <t>2636-865X</t>
  </si>
  <si>
    <t>Neurology and Clinical Neuroscience</t>
  </si>
  <si>
    <t>2049-4173</t>
  </si>
  <si>
    <t>Neurology Asia</t>
  </si>
  <si>
    <t>1823-6138</t>
  </si>
  <si>
    <t>Neurology International</t>
  </si>
  <si>
    <t>2035-8377</t>
  </si>
  <si>
    <t>Neurology Research International</t>
  </si>
  <si>
    <t>2090-1852</t>
  </si>
  <si>
    <t>2090-1860</t>
  </si>
  <si>
    <t>Neurology-Clinical Practice</t>
  </si>
  <si>
    <t>2163-0402</t>
  </si>
  <si>
    <t>2163-0933</t>
  </si>
  <si>
    <t>Neuromorphic Computing and Engineering</t>
  </si>
  <si>
    <t>2634-4386</t>
  </si>
  <si>
    <t>Neuro-Oncology Advances</t>
  </si>
  <si>
    <t>2632-2498</t>
  </si>
  <si>
    <t>Neuro-Oncology Practice</t>
  </si>
  <si>
    <t>2054-2577</t>
  </si>
  <si>
    <t>2054-2585</t>
  </si>
  <si>
    <t>NEUROPHYSIOLOGY</t>
  </si>
  <si>
    <t>0090-2977</t>
  </si>
  <si>
    <t>1573-9007</t>
  </si>
  <si>
    <t>Neuropsychiatria i Neuropsychologia</t>
  </si>
  <si>
    <t>1896-6764</t>
  </si>
  <si>
    <t>2084-9885</t>
  </si>
  <si>
    <t>2194-1327</t>
  </si>
  <si>
    <t>Neuropsychological Trends</t>
  </si>
  <si>
    <t>1970-321X</t>
  </si>
  <si>
    <t>1970-3201</t>
  </si>
  <si>
    <t>Neuropsychopharmacology Reports</t>
  </si>
  <si>
    <t>2574-173X</t>
  </si>
  <si>
    <t>NeuroSci</t>
  </si>
  <si>
    <t>2673-4087</t>
  </si>
  <si>
    <t>Neuroscience Insights</t>
  </si>
  <si>
    <t>2633-1055</t>
  </si>
  <si>
    <t>Neuroscience of Consciousness</t>
  </si>
  <si>
    <t>2057-2107</t>
  </si>
  <si>
    <t>Neurosonology and Cerebral Hemodynamics</t>
  </si>
  <si>
    <t>1312-6431</t>
  </si>
  <si>
    <t>Neurotrauma Reports</t>
  </si>
  <si>
    <t>2689-288X</t>
  </si>
  <si>
    <t>New Armenian Medical Journal</t>
  </si>
  <si>
    <t>1829-0825</t>
  </si>
  <si>
    <t>New Bioethics-A Multidisciplinary Journal of Biotechnology and the Body</t>
  </si>
  <si>
    <t>2050-2877</t>
  </si>
  <si>
    <t>2050-2885</t>
  </si>
  <si>
    <t>New Blackfriars</t>
  </si>
  <si>
    <t>0028-4289</t>
  </si>
  <si>
    <t>1741-2005</t>
  </si>
  <si>
    <t>New Contree</t>
  </si>
  <si>
    <t>0379-9867</t>
  </si>
  <si>
    <t>New Directions for Child and Adolescent Development</t>
  </si>
  <si>
    <t>1520-3247</t>
  </si>
  <si>
    <t>1534-8687</t>
  </si>
  <si>
    <t>NEW ENGLAND QUARTERLY-A HISTORICAL REVIEW OF NEW ENGLAND LIFE AND LETTERS</t>
  </si>
  <si>
    <t>0028-4866</t>
  </si>
  <si>
    <t>1937-2213</t>
  </si>
  <si>
    <t>NEW ENGLAND REVIEW-MIDDLEBURY SERIES</t>
  </si>
  <si>
    <t>1053-1297</t>
  </si>
  <si>
    <t>2161-9131</t>
  </si>
  <si>
    <t>NEW GERMAN CRITIQUE</t>
  </si>
  <si>
    <t>0094-033X</t>
  </si>
  <si>
    <t>1558-1462</t>
  </si>
  <si>
    <t>NEW IDEAS IN PSYCHOLOGY</t>
  </si>
  <si>
    <t>0732-118X</t>
  </si>
  <si>
    <t>1873-3522</t>
  </si>
  <si>
    <t>New Journal of European Criminal Law</t>
  </si>
  <si>
    <t>2032-2844</t>
  </si>
  <si>
    <t>2399-293X</t>
  </si>
  <si>
    <t>NEW LEFT REVIEW</t>
  </si>
  <si>
    <t>0028-6060</t>
  </si>
  <si>
    <t>2044-0480</t>
  </si>
  <si>
    <t>New Mathematics and Natural Computation</t>
  </si>
  <si>
    <t>1793-0057</t>
  </si>
  <si>
    <t>1793-7027</t>
  </si>
  <si>
    <t>NEW MEDIA &amp; SOCIETY</t>
  </si>
  <si>
    <t>1461-4448</t>
  </si>
  <si>
    <t>1461-7315</t>
  </si>
  <si>
    <t>NEW MEXICO HISTORICAL REVIEW</t>
  </si>
  <si>
    <t>0028-6206</t>
  </si>
  <si>
    <t>New Microbes and New Infections</t>
  </si>
  <si>
    <t>2052-2975</t>
  </si>
  <si>
    <t>NEW ORLEANS REVIEW</t>
  </si>
  <si>
    <t>0028-6400</t>
  </si>
  <si>
    <t>New Perspectives</t>
  </si>
  <si>
    <t>2336-825X</t>
  </si>
  <si>
    <t>2336-8268</t>
  </si>
  <si>
    <t>New Perspectives on Turkey</t>
  </si>
  <si>
    <t>0896-6346</t>
  </si>
  <si>
    <t>1305-3299</t>
  </si>
  <si>
    <t>NEW POLITICAL ECONOMY</t>
  </si>
  <si>
    <t>1356-3467</t>
  </si>
  <si>
    <t>1469-9923</t>
  </si>
  <si>
    <t>New Political Science</t>
  </si>
  <si>
    <t>0739-3148</t>
  </si>
  <si>
    <t>1469-9931</t>
  </si>
  <si>
    <t>New Proposals-Journal of Marxism and Interdisciplinary Inquiry</t>
  </si>
  <si>
    <t>1715-6718</t>
  </si>
  <si>
    <t>New Review of Academic Librarianship</t>
  </si>
  <si>
    <t>1361-4533</t>
  </si>
  <si>
    <t>1740-7834</t>
  </si>
  <si>
    <t>New Review of Film and Television Studies</t>
  </si>
  <si>
    <t>1740-0309</t>
  </si>
  <si>
    <t>1740-7923</t>
  </si>
  <si>
    <t>New Solutions-A Journal of Environmental and Occupational Health Policy</t>
  </si>
  <si>
    <t>1048-2911</t>
  </si>
  <si>
    <t>1541-3772</t>
  </si>
  <si>
    <t>New Space-The Journal of Space Entrepreneurship and Innovation</t>
  </si>
  <si>
    <t>2168-0256</t>
  </si>
  <si>
    <t>2168-0264</t>
  </si>
  <si>
    <t>NEW TECHNOLOGY WORK AND EMPLOYMENT</t>
  </si>
  <si>
    <t>0268-1072</t>
  </si>
  <si>
    <t>1468-005X</t>
  </si>
  <si>
    <t>NEW THEATRE QUARTERLY</t>
  </si>
  <si>
    <t>0266-464X</t>
  </si>
  <si>
    <t>1474-0613</t>
  </si>
  <si>
    <t>New Writing-The International Journal for the Practice and Theory of Creative Writing</t>
  </si>
  <si>
    <t>1479-0726</t>
  </si>
  <si>
    <t>1943-3107</t>
  </si>
  <si>
    <t>NEW YORK HISTORY</t>
  </si>
  <si>
    <t>0146-437X</t>
  </si>
  <si>
    <t>2328-8132</t>
  </si>
  <si>
    <t>NEW YORK UNIVERSITY LAW REVIEW</t>
  </si>
  <si>
    <t>0028-7881</t>
  </si>
  <si>
    <t>NEW ZEALAND ENTOMOLOGIST</t>
  </si>
  <si>
    <t>0077-9962</t>
  </si>
  <si>
    <t>1179-3430</t>
  </si>
  <si>
    <t>New Zealand Geographer</t>
  </si>
  <si>
    <t>0028-8144</t>
  </si>
  <si>
    <t>1745-7939</t>
  </si>
  <si>
    <t>NEW ZEALAND JOURNAL OF EDUCATIONAL STUDIES</t>
  </si>
  <si>
    <t>0028-8276</t>
  </si>
  <si>
    <t>2199-4714</t>
  </si>
  <si>
    <t>NEW ZEALAND JOURNAL OF HISTORY</t>
  </si>
  <si>
    <t>0028-8322</t>
  </si>
  <si>
    <t>NEW ZEALAND JOURNAL OF PSYCHOLOGY</t>
  </si>
  <si>
    <t>0112-109X</t>
  </si>
  <si>
    <t>1179-7924</t>
  </si>
  <si>
    <t>NEW ZEALAND MEDICAL JOURNAL</t>
  </si>
  <si>
    <t>0028-8446</t>
  </si>
  <si>
    <t>1175-8716</t>
  </si>
  <si>
    <t>Newman Studies Journal</t>
  </si>
  <si>
    <t>1547-9080</t>
  </si>
  <si>
    <t>2153-6945</t>
  </si>
  <si>
    <t>NFS Journal</t>
  </si>
  <si>
    <t>2352-3646</t>
  </si>
  <si>
    <t>Nigerian Journal of Basic and Clinical Sciences</t>
  </si>
  <si>
    <t>0331-8540</t>
  </si>
  <si>
    <t>2320-477X</t>
  </si>
  <si>
    <t>NINETEENTH CENTURY MUSIC</t>
  </si>
  <si>
    <t>0148-2076</t>
  </si>
  <si>
    <t>Nineteenth-Century Art Worldwide</t>
  </si>
  <si>
    <t>1543-1002</t>
  </si>
  <si>
    <t>Nineteenth-Century Contexts-An Interdisciplinary Journal</t>
  </si>
  <si>
    <t>0890-5495</t>
  </si>
  <si>
    <t>1477-2663</t>
  </si>
  <si>
    <t>NINETEENTH-CENTURY FRENCH STUDIES</t>
  </si>
  <si>
    <t>0146-7891</t>
  </si>
  <si>
    <t>NINETEENTH-CENTURY LITERATURE</t>
  </si>
  <si>
    <t>0891-9356</t>
  </si>
  <si>
    <t>Nineteenth-Century Music Review</t>
  </si>
  <si>
    <t>1479-4098</t>
  </si>
  <si>
    <t>2044-8414</t>
  </si>
  <si>
    <t>NIPPON SUISAN GAKKAISHI</t>
  </si>
  <si>
    <t>0021-5392</t>
  </si>
  <si>
    <t>1349-998X</t>
  </si>
  <si>
    <t>NISPAcee Journal of Public Administration and Policy</t>
  </si>
  <si>
    <t>1337-9038</t>
  </si>
  <si>
    <t>1338-4309</t>
  </si>
  <si>
    <t>Nitrogen</t>
  </si>
  <si>
    <t>2504-3129</t>
  </si>
  <si>
    <t>Nka-Journal of Contemporary African Art</t>
  </si>
  <si>
    <t>1075-7163</t>
  </si>
  <si>
    <t>2152-7792</t>
  </si>
  <si>
    <t>NMIMS Management Review</t>
  </si>
  <si>
    <t>0971-1023</t>
  </si>
  <si>
    <t>Nobel Medicus</t>
  </si>
  <si>
    <t>1305-2381</t>
  </si>
  <si>
    <t>Nodo</t>
  </si>
  <si>
    <t>1909-3888</t>
  </si>
  <si>
    <t>2346-092X</t>
  </si>
  <si>
    <t>Noema-Rivista Online di Filosofia</t>
  </si>
  <si>
    <t>2239-5474</t>
  </si>
  <si>
    <t>Noesis-Revista de Ciencias Sociales y Humanidades</t>
  </si>
  <si>
    <t>0188-9834</t>
  </si>
  <si>
    <t>2395-8669</t>
  </si>
  <si>
    <t>NOISE CONTROL ENGINEERING JOURNAL</t>
  </si>
  <si>
    <t>0736-2501</t>
  </si>
  <si>
    <t>Noise Mapping</t>
  </si>
  <si>
    <t>2084-879X</t>
  </si>
  <si>
    <t>Non-Coding RNA</t>
  </si>
  <si>
    <t>2311-553X</t>
  </si>
  <si>
    <t>Non-coding RNA Research</t>
  </si>
  <si>
    <t>2468-2160</t>
  </si>
  <si>
    <t>2468-0540</t>
  </si>
  <si>
    <t>Nonlinear Engineering - Modeling and Application</t>
  </si>
  <si>
    <t>2192-8010</t>
  </si>
  <si>
    <t>2192-8029</t>
  </si>
  <si>
    <t>Nonlinear Optics Quantum Optics-Concepts in Modern Optics</t>
  </si>
  <si>
    <t>1543-0537</t>
  </si>
  <si>
    <t>1944-8325</t>
  </si>
  <si>
    <t>Nonlinear Phenomena in Complex Systems</t>
  </si>
  <si>
    <t>1561-4085</t>
  </si>
  <si>
    <t>1817-2458</t>
  </si>
  <si>
    <t>NONPROFIT AND VOLUNTARY SECTOR QUARTERLY</t>
  </si>
  <si>
    <t>0899-7640</t>
  </si>
  <si>
    <t>1552-7395</t>
  </si>
  <si>
    <t>Nonprofit Management &amp; Leadership</t>
  </si>
  <si>
    <t>1048-6682</t>
  </si>
  <si>
    <t>1542-7854</t>
  </si>
  <si>
    <t>Nonprofit Policy Forum</t>
  </si>
  <si>
    <t>2194-6035</t>
  </si>
  <si>
    <t>2154-3348</t>
  </si>
  <si>
    <t>NORA-Nordic Journal of Feminist and Gender Research</t>
  </si>
  <si>
    <t>0803-8740</t>
  </si>
  <si>
    <t>1502-394X</t>
  </si>
  <si>
    <t>Nordeuropa Forum-Zeitschrift fur Kulturstudien</t>
  </si>
  <si>
    <t>1863-639X</t>
  </si>
  <si>
    <t>Nordic Journal of Digital Literacy</t>
  </si>
  <si>
    <t>0809-6724</t>
  </si>
  <si>
    <t>1891-943X</t>
  </si>
  <si>
    <t>Nordic Journal of Human Rights</t>
  </si>
  <si>
    <t>1891-8131</t>
  </si>
  <si>
    <t>1891-814X</t>
  </si>
  <si>
    <t>Nordic Journal of Linguistics</t>
  </si>
  <si>
    <t>0332-5865</t>
  </si>
  <si>
    <t>1502-4717</t>
  </si>
  <si>
    <t>Nordic Journal of Migration Research</t>
  </si>
  <si>
    <t>1799-649X</t>
  </si>
  <si>
    <t>Nordic Journal of Music Therapy</t>
  </si>
  <si>
    <t>0809-8131</t>
  </si>
  <si>
    <t>1944-8260</t>
  </si>
  <si>
    <t>Nordic Journal of Religion and Society</t>
  </si>
  <si>
    <t>0809-7291</t>
  </si>
  <si>
    <t>1890-7008</t>
  </si>
  <si>
    <t>Nordic Journal of Working Life Studies</t>
  </si>
  <si>
    <t>2245-0157</t>
  </si>
  <si>
    <t>Nordic Psychology</t>
  </si>
  <si>
    <t>1901-2276</t>
  </si>
  <si>
    <t>1904-0016</t>
  </si>
  <si>
    <t>Nordic Social Work Research</t>
  </si>
  <si>
    <t>2156-857X</t>
  </si>
  <si>
    <t>2156-8588</t>
  </si>
  <si>
    <t>Nordic Studies on Alcohol and Drugs</t>
  </si>
  <si>
    <t>1455-0725</t>
  </si>
  <si>
    <t>1458-6126</t>
  </si>
  <si>
    <t>Nordic Theatre Studies</t>
  </si>
  <si>
    <t>0904-6380</t>
  </si>
  <si>
    <t>2002-3898</t>
  </si>
  <si>
    <t>Nordicom Review</t>
  </si>
  <si>
    <t>1403-1108</t>
  </si>
  <si>
    <t>2001-5119</t>
  </si>
  <si>
    <t>Nordisk Judaistik-Scandinavian Jewish Studies</t>
  </si>
  <si>
    <t>0348-1646</t>
  </si>
  <si>
    <t>2343-4929</t>
  </si>
  <si>
    <t>Nordisk Sygeplejeforskning-Nordic Nursing Research</t>
  </si>
  <si>
    <t>1892-2678</t>
  </si>
  <si>
    <t>1892-2686</t>
  </si>
  <si>
    <t>NORMA</t>
  </si>
  <si>
    <t>1890-2138</t>
  </si>
  <si>
    <t>1890-2146</t>
  </si>
  <si>
    <t>Norsk Geografisk Tidsskrift-Norwegian Journal of Geography</t>
  </si>
  <si>
    <t>0029-1951</t>
  </si>
  <si>
    <t>1502-5292</t>
  </si>
  <si>
    <t>North American Actuarial Journal</t>
  </si>
  <si>
    <t>1092-0277</t>
  </si>
  <si>
    <t>2325-0453</t>
  </si>
  <si>
    <t>NORTH AMERICAN ARCHAEOLOGIST</t>
  </si>
  <si>
    <t>0197-6931</t>
  </si>
  <si>
    <t>1541-3543</t>
  </si>
  <si>
    <t>North American Journal of Economics and Finance</t>
  </si>
  <si>
    <t>1062-9408</t>
  </si>
  <si>
    <t>1879-0860</t>
  </si>
  <si>
    <t>NORTHEASTERN NATURALIST</t>
  </si>
  <si>
    <t>1092-6194</t>
  </si>
  <si>
    <t>1938-5307</t>
  </si>
  <si>
    <t>NORTHERN HISTORY</t>
  </si>
  <si>
    <t>0078-172X</t>
  </si>
  <si>
    <t>1745-8706</t>
  </si>
  <si>
    <t>Northern Review</t>
  </si>
  <si>
    <t>0820-0300</t>
  </si>
  <si>
    <t>Northern Scotland</t>
  </si>
  <si>
    <t>0306-5278</t>
  </si>
  <si>
    <t>2042-2717</t>
  </si>
  <si>
    <t>Northwestern Journal of International Law &amp; Business</t>
  </si>
  <si>
    <t>0196-3228</t>
  </si>
  <si>
    <t>NORTHWESTERN UNIVERSITY LAW REVIEW</t>
  </si>
  <si>
    <t>0029-3571</t>
  </si>
  <si>
    <t>Norwegian Archaeological Review</t>
  </si>
  <si>
    <t>0029-3652</t>
  </si>
  <si>
    <t>1502-7678</t>
  </si>
  <si>
    <t>Notarzt</t>
  </si>
  <si>
    <t>0177-2309</t>
  </si>
  <si>
    <t>1438-8693</t>
  </si>
  <si>
    <t>Note di Matematica</t>
  </si>
  <si>
    <t>1123-2536</t>
  </si>
  <si>
    <t>1590-0932</t>
  </si>
  <si>
    <t>NOTES</t>
  </si>
  <si>
    <t>0027-4380</t>
  </si>
  <si>
    <t>1534-150X</t>
  </si>
  <si>
    <t>NOTES AND QUERIES</t>
  </si>
  <si>
    <t>0029-3970</t>
  </si>
  <si>
    <t>1471-6941</t>
  </si>
  <si>
    <t>Notes and Records-The Royal Society Journal of the History of Science</t>
  </si>
  <si>
    <t>0035-9149</t>
  </si>
  <si>
    <t>1743-0178</t>
  </si>
  <si>
    <t>Notes on Number Theory and Discrete Mathematics</t>
  </si>
  <si>
    <t>1310-5132</t>
  </si>
  <si>
    <t>2367-8275</t>
  </si>
  <si>
    <t>NOTORNIS</t>
  </si>
  <si>
    <t>0029-4470</t>
  </si>
  <si>
    <t>1177-7680</t>
  </si>
  <si>
    <t>NOTRE DAME LAW REVIEW</t>
  </si>
  <si>
    <t>0745-3515</t>
  </si>
  <si>
    <t>NOTTINGHAM FRENCH STUDIES</t>
  </si>
  <si>
    <t>0029-4586</t>
  </si>
  <si>
    <t>2047-7236</t>
  </si>
  <si>
    <t>NOUS</t>
  </si>
  <si>
    <t>0029-4624</t>
  </si>
  <si>
    <t>1468-0068</t>
  </si>
  <si>
    <t>Nouvelle Revue du Travail</t>
  </si>
  <si>
    <t>2263-8989</t>
  </si>
  <si>
    <t>NOUVELLE REVUE FRANCAISE</t>
  </si>
  <si>
    <t>0029-4802</t>
  </si>
  <si>
    <t>Nova et Vetera-English Edition</t>
  </si>
  <si>
    <t>1542-7315</t>
  </si>
  <si>
    <t>2470-5861</t>
  </si>
  <si>
    <t>Nova Prisutnost</t>
  </si>
  <si>
    <t>1334-2312</t>
  </si>
  <si>
    <t>1848-8676</t>
  </si>
  <si>
    <t>Nova Religio-Journal of Alternative and Emergent Religions</t>
  </si>
  <si>
    <t>1092-6690</t>
  </si>
  <si>
    <t>1541-8480</t>
  </si>
  <si>
    <t>Novedades en Poblacion</t>
  </si>
  <si>
    <t>1817-4078</t>
  </si>
  <si>
    <t>Noveishaya Istoriya Rossii-Modern History of Russia</t>
  </si>
  <si>
    <t>2219-9659</t>
  </si>
  <si>
    <t>2309-7973</t>
  </si>
  <si>
    <t>NOVEL-A FORUM ON FICTION</t>
  </si>
  <si>
    <t>0029-5132</t>
  </si>
  <si>
    <t>1945-8509</t>
  </si>
  <si>
    <t>NOVITATES CARIBAEA</t>
  </si>
  <si>
    <t>2071-9841</t>
  </si>
  <si>
    <t>2079-0139</t>
  </si>
  <si>
    <t>Novoe Literaturnoe Obozrenie</t>
  </si>
  <si>
    <t>0869-6365</t>
  </si>
  <si>
    <t>1945-6174</t>
  </si>
  <si>
    <t>Novos Cadernos NAEA</t>
  </si>
  <si>
    <t>1516-6481</t>
  </si>
  <si>
    <t>2179-7536</t>
  </si>
  <si>
    <t>Novum Jus</t>
  </si>
  <si>
    <t>1692-6013</t>
  </si>
  <si>
    <t>2500-8692</t>
  </si>
  <si>
    <t>NOVUM TESTAMENTUM</t>
  </si>
  <si>
    <t>0048-1009</t>
  </si>
  <si>
    <t>Novye Issledovaniya Tuvy-New Research of Tuva</t>
  </si>
  <si>
    <t>2079-8482</t>
  </si>
  <si>
    <t>Novyi Filologicheskii Vestnik-New Philological Bulletin</t>
  </si>
  <si>
    <t>2072-9316</t>
  </si>
  <si>
    <t>Novyi Istoricheskii Vestnik-The New Historical Bulletin</t>
  </si>
  <si>
    <t>2072-9286</t>
  </si>
  <si>
    <t>NOVYI MIR</t>
  </si>
  <si>
    <t>0130-7673</t>
  </si>
  <si>
    <t>NOWELE-North-Western European Language Evolution</t>
  </si>
  <si>
    <t>0108-8416</t>
  </si>
  <si>
    <t>2212-9715</t>
  </si>
  <si>
    <t>npj Aging</t>
  </si>
  <si>
    <t>2731-6068</t>
  </si>
  <si>
    <t>npj Urban Sustainability</t>
  </si>
  <si>
    <t>2661-8001</t>
  </si>
  <si>
    <t>NTM</t>
  </si>
  <si>
    <t>0036-6978</t>
  </si>
  <si>
    <t>1420-9144</t>
  </si>
  <si>
    <t>NTU Management Review</t>
  </si>
  <si>
    <t>1018-1601</t>
  </si>
  <si>
    <t>2410-2490</t>
  </si>
  <si>
    <t>NTUT Journal of Intellectual Property Law and Management</t>
  </si>
  <si>
    <t>2226-6771</t>
  </si>
  <si>
    <t>Nuances-Estudos sobre Educacao</t>
  </si>
  <si>
    <t>2236-0441</t>
  </si>
  <si>
    <t>Nuclear Medicine and Molecular Imaging</t>
  </si>
  <si>
    <t>1869-3474</t>
  </si>
  <si>
    <t>1869-3482</t>
  </si>
  <si>
    <t>Nuclear Physics and Atomic Energy</t>
  </si>
  <si>
    <t>1818-331X</t>
  </si>
  <si>
    <t>2074-0565</t>
  </si>
  <si>
    <t>NUCLEUS-INDIA</t>
  </si>
  <si>
    <t>0029-568X</t>
  </si>
  <si>
    <t>0976-7975</t>
  </si>
  <si>
    <t>Nueva Revista Filologia Hispanica</t>
  </si>
  <si>
    <t>0185-0121</t>
  </si>
  <si>
    <t>2448-6558</t>
  </si>
  <si>
    <t>Nuevo Pensamiento-Revista de Filosofia</t>
  </si>
  <si>
    <t>1853-7596</t>
  </si>
  <si>
    <t>NUMEN-INTERNATIONAL REVIEW FOR THE HISTORY OF RELIGIONS</t>
  </si>
  <si>
    <t>0029-5973</t>
  </si>
  <si>
    <t>1568-5276</t>
  </si>
  <si>
    <t>Numen-Revista de Estudos e Pesquisa da Religiao</t>
  </si>
  <si>
    <t>1516-1021</t>
  </si>
  <si>
    <t>2236-6296</t>
  </si>
  <si>
    <t>Numerical Algebra Control and Optimization</t>
  </si>
  <si>
    <t>2155-3289</t>
  </si>
  <si>
    <t>2155-3297</t>
  </si>
  <si>
    <t>Numerical Analysis and Applications</t>
  </si>
  <si>
    <t>1995-4239</t>
  </si>
  <si>
    <t>1995-4247</t>
  </si>
  <si>
    <t>Nuncius-Journal of the History of Science</t>
  </si>
  <si>
    <t>0394-7394</t>
  </si>
  <si>
    <t>1825-3911</t>
  </si>
  <si>
    <t>NUOVA RIVISTA STORICA</t>
  </si>
  <si>
    <t>0029-6236</t>
  </si>
  <si>
    <t>Nuovo Cimento C-Colloquia and Communications in Physics</t>
  </si>
  <si>
    <t>2037-4909</t>
  </si>
  <si>
    <t>1826-9885</t>
  </si>
  <si>
    <t>Nurse Leader</t>
  </si>
  <si>
    <t>1541-4612</t>
  </si>
  <si>
    <t>1541-4620</t>
  </si>
  <si>
    <t>NURSE PRACTITIONER</t>
  </si>
  <si>
    <t>0361-1817</t>
  </si>
  <si>
    <t>1538-8662</t>
  </si>
  <si>
    <t>Nurse Researcher</t>
  </si>
  <si>
    <t>1351-5578</t>
  </si>
  <si>
    <t>2047-8992</t>
  </si>
  <si>
    <t>Nursing and Midwifery Studies</t>
  </si>
  <si>
    <t>2322-1488</t>
  </si>
  <si>
    <t>2322-1674</t>
  </si>
  <si>
    <t>Nursing Education Perspectives</t>
  </si>
  <si>
    <t>1536-5026</t>
  </si>
  <si>
    <t>1943-4685</t>
  </si>
  <si>
    <t>NURSING FORUM</t>
  </si>
  <si>
    <t>0029-6473</t>
  </si>
  <si>
    <t>1744-6198</t>
  </si>
  <si>
    <t>NURSING HISTORY REVIEW</t>
  </si>
  <si>
    <t>1062-8061</t>
  </si>
  <si>
    <t>1938-1913</t>
  </si>
  <si>
    <t>Nursing Practice Today</t>
  </si>
  <si>
    <t>2383-1154</t>
  </si>
  <si>
    <t>2383-1162</t>
  </si>
  <si>
    <t>Nursing Reports</t>
  </si>
  <si>
    <t>2039-439X</t>
  </si>
  <si>
    <t>2039-4403</t>
  </si>
  <si>
    <t>Nursing Research and Practice</t>
  </si>
  <si>
    <t>2090-1429</t>
  </si>
  <si>
    <t>2090-1437</t>
  </si>
  <si>
    <t>Nursing-Research and Reviews</t>
  </si>
  <si>
    <t>2230-522X</t>
  </si>
  <si>
    <t>Nutricion Clinica y Dietetica Hospitalaria</t>
  </si>
  <si>
    <t>0211-6057</t>
  </si>
  <si>
    <t>1989-208X</t>
  </si>
  <si>
    <t>Nutrition &amp; Food Science</t>
  </si>
  <si>
    <t>0034-6659</t>
  </si>
  <si>
    <t>1758-6917</t>
  </si>
  <si>
    <t>Nutrition and Dietary Supplements</t>
  </si>
  <si>
    <t>1179-1489</t>
  </si>
  <si>
    <t>NUTRITION AND HEALTH</t>
  </si>
  <si>
    <t>0260-1060</t>
  </si>
  <si>
    <t>2047-945X</t>
  </si>
  <si>
    <t>Nutrition and Metabolic Insights</t>
  </si>
  <si>
    <t>1178-6388</t>
  </si>
  <si>
    <t>NWIG-New West Indian Guide-Nieuwe West-Indische Gids</t>
  </si>
  <si>
    <t>1382-2373</t>
  </si>
  <si>
    <t>OASIS-Observatorio de Analisis de los Sistemas Internacionales</t>
  </si>
  <si>
    <t>1657-7558</t>
  </si>
  <si>
    <t>2346-2132</t>
  </si>
  <si>
    <t>Obere Extremitaet-Schulter-Ellenbogen-Hand-Upper Extremity-Shoulder Elbow Hand</t>
  </si>
  <si>
    <t>1862-6599</t>
  </si>
  <si>
    <t>1862-6602</t>
  </si>
  <si>
    <t>Obesity Science &amp; Practice</t>
  </si>
  <si>
    <t>2055-2238</t>
  </si>
  <si>
    <t>Obra Digital-Revista de Comunicacion</t>
  </si>
  <si>
    <t>2014-5039</t>
  </si>
  <si>
    <t>Obrabotka Metallov-Metal Working and Material Science</t>
  </si>
  <si>
    <t>1994-6309</t>
  </si>
  <si>
    <t>2541-819X</t>
  </si>
  <si>
    <t>Obradoiro de Historia Moderna</t>
  </si>
  <si>
    <t>1133-0481</t>
  </si>
  <si>
    <t>2340-0013</t>
  </si>
  <si>
    <t>Obrana a Strategie-Defence &amp; Strategy</t>
  </si>
  <si>
    <t>1214-6463</t>
  </si>
  <si>
    <t>1802-7199</t>
  </si>
  <si>
    <t>Obrazovanie i Nauka-Education and Science</t>
  </si>
  <si>
    <t>1994-5639</t>
  </si>
  <si>
    <t>2310-5828</t>
  </si>
  <si>
    <t>Observar</t>
  </si>
  <si>
    <t>1988-5105</t>
  </si>
  <si>
    <t>Observatorio Medioambiental</t>
  </si>
  <si>
    <t>1139-1987</t>
  </si>
  <si>
    <t>1988-3277</t>
  </si>
  <si>
    <t>Obstetric Medicine</t>
  </si>
  <si>
    <t>1753-495X</t>
  </si>
  <si>
    <t>1753-4968</t>
  </si>
  <si>
    <t>Obstetrician &amp; Gynaecologist</t>
  </si>
  <si>
    <t>1467-2561</t>
  </si>
  <si>
    <t>1744-4667</t>
  </si>
  <si>
    <t>Obstetrics &amp; Gynecology Science</t>
  </si>
  <si>
    <t>2287-8572</t>
  </si>
  <si>
    <t>2287-8580</t>
  </si>
  <si>
    <t>Obstetrics and Gynecology International</t>
  </si>
  <si>
    <t>1687-9589</t>
  </si>
  <si>
    <t>1687-9597</t>
  </si>
  <si>
    <t>Occasional Papers on Religion in Eastern Europe</t>
  </si>
  <si>
    <t>Occupational Health Science</t>
  </si>
  <si>
    <t>2367-0134</t>
  </si>
  <si>
    <t>2367-0142</t>
  </si>
  <si>
    <t>OCCUPATIONAL THERAPY IN HEALTH CARE</t>
  </si>
  <si>
    <t>0738-0577</t>
  </si>
  <si>
    <t>1541-3098</t>
  </si>
  <si>
    <t>Occupational Therapy in Mental Health</t>
  </si>
  <si>
    <t>0164-212X</t>
  </si>
  <si>
    <t>1541-3101</t>
  </si>
  <si>
    <t>OCEAN DEVELOPMENT AND INTERNATIONAL LAW</t>
  </si>
  <si>
    <t>0090-8320</t>
  </si>
  <si>
    <t>1521-0642</t>
  </si>
  <si>
    <t>Ocean Yearbook</t>
  </si>
  <si>
    <t>0191-8575</t>
  </si>
  <si>
    <t>2211-6001</t>
  </si>
  <si>
    <t>OCEANIA</t>
  </si>
  <si>
    <t>0029-8077</t>
  </si>
  <si>
    <t>1834-4461</t>
  </si>
  <si>
    <t>OCEANIC LINGUISTICS</t>
  </si>
  <si>
    <t>0029-8115</t>
  </si>
  <si>
    <t>1527-9421</t>
  </si>
  <si>
    <t>Oceans-Switzerland</t>
  </si>
  <si>
    <t>2673-1924</t>
  </si>
  <si>
    <t>Ochrona Przed Korozja</t>
  </si>
  <si>
    <t>0473-7733</t>
  </si>
  <si>
    <t>2449-9501</t>
  </si>
  <si>
    <t>Ochsner Journal</t>
  </si>
  <si>
    <t>1524-5012</t>
  </si>
  <si>
    <t>2831-4107</t>
  </si>
  <si>
    <t>OCL-Oilseeds and Fats Crops and Lipids</t>
  </si>
  <si>
    <t>2272-6977</t>
  </si>
  <si>
    <t>2257-6614</t>
  </si>
  <si>
    <t>Ocnos-Journal of Reading Research</t>
  </si>
  <si>
    <t>1885-446X</t>
  </si>
  <si>
    <t>2254-9099</t>
  </si>
  <si>
    <t>OCTOBER</t>
  </si>
  <si>
    <t>0162-2870</t>
  </si>
  <si>
    <t>1536-013X</t>
  </si>
  <si>
    <t>Ocular Oncology and Pathology</t>
  </si>
  <si>
    <t>2296-4681</t>
  </si>
  <si>
    <t>2296-4657</t>
  </si>
  <si>
    <t>Odontoestomatologia</t>
  </si>
  <si>
    <t>0797-0374</t>
  </si>
  <si>
    <t>1688-9339</t>
  </si>
  <si>
    <t>Odovtos International Journal of Dental Sciences</t>
  </si>
  <si>
    <t>1659-1046</t>
  </si>
  <si>
    <t>2215-3411</t>
  </si>
  <si>
    <t>Oeconomia Copernicana</t>
  </si>
  <si>
    <t>2083-1277</t>
  </si>
  <si>
    <t>2353-1827</t>
  </si>
  <si>
    <t>Oeconomia-History Methodology Philosophy</t>
  </si>
  <si>
    <t>2113-5207</t>
  </si>
  <si>
    <t>2269-8450</t>
  </si>
  <si>
    <t>Ogigia-Revista Electronica de Estudios Hispanicos</t>
  </si>
  <si>
    <t>1887-3731</t>
  </si>
  <si>
    <t>Oido Pensante</t>
  </si>
  <si>
    <t>2250-7116</t>
  </si>
  <si>
    <t>OLBA</t>
  </si>
  <si>
    <t>1301-7667</t>
  </si>
  <si>
    <t>Olho d Agua</t>
  </si>
  <si>
    <t>2177-3807</t>
  </si>
  <si>
    <t>OMEGA-JOURNAL OF DEATH AND DYING</t>
  </si>
  <si>
    <t>0030-2228</t>
  </si>
  <si>
    <t>1541-3764</t>
  </si>
  <si>
    <t>On the Horizon</t>
  </si>
  <si>
    <t>1074-8121</t>
  </si>
  <si>
    <t>2054-1708</t>
  </si>
  <si>
    <t>On the Waterfront</t>
  </si>
  <si>
    <t>1139-7365</t>
  </si>
  <si>
    <t>Onati Socio-Legal Series</t>
  </si>
  <si>
    <t>2079-5971</t>
  </si>
  <si>
    <t>Oncology and Therapy</t>
  </si>
  <si>
    <t>2366-1070</t>
  </si>
  <si>
    <t>2366-1089</t>
  </si>
  <si>
    <t>Oncology in Clinical Practice</t>
  </si>
  <si>
    <t>2450-1654</t>
  </si>
  <si>
    <t>2450-6478</t>
  </si>
  <si>
    <t>Oncology Reviews</t>
  </si>
  <si>
    <t>1970-5557</t>
  </si>
  <si>
    <t>1970-5565</t>
  </si>
  <si>
    <t>ONCOLOGY-NEW YORK</t>
  </si>
  <si>
    <t>0890-9091</t>
  </si>
  <si>
    <t>2767-7389</t>
  </si>
  <si>
    <t>One Ecosystem</t>
  </si>
  <si>
    <t>2367-8194</t>
  </si>
  <si>
    <t>One Health Outlook</t>
  </si>
  <si>
    <t>2524-4655</t>
  </si>
  <si>
    <t>Onkologie</t>
  </si>
  <si>
    <t>2731-7226</t>
  </si>
  <si>
    <t>2731-7234</t>
  </si>
  <si>
    <t>Onkologija</t>
  </si>
  <si>
    <t>1408-1741</t>
  </si>
  <si>
    <t>1581-3215</t>
  </si>
  <si>
    <t>Onkourologiya</t>
  </si>
  <si>
    <t>1726-9776</t>
  </si>
  <si>
    <t>1996-1812</t>
  </si>
  <si>
    <t>Online Journal of Communication and Media Technologies</t>
  </si>
  <si>
    <t>1986-3497</t>
  </si>
  <si>
    <t>Online Learning</t>
  </si>
  <si>
    <t>2472-5749</t>
  </si>
  <si>
    <t>2472-5730</t>
  </si>
  <si>
    <t>Onomazein</t>
  </si>
  <si>
    <t>0717-1285</t>
  </si>
  <si>
    <t>0718-5758</t>
  </si>
  <si>
    <t>OPEC Energy Review</t>
  </si>
  <si>
    <t>1753-0229</t>
  </si>
  <si>
    <t>1753-0237</t>
  </si>
  <si>
    <t>Open Access Emergency Medicine</t>
  </si>
  <si>
    <t>1179-1500</t>
  </si>
  <si>
    <t>Open Access Journal of Clinical Trials</t>
  </si>
  <si>
    <t>1179-1519</t>
  </si>
  <si>
    <t>Open Access Journal of Contraception</t>
  </si>
  <si>
    <t>1179-1527</t>
  </si>
  <si>
    <t>Open Access Journal of Sports Medicine</t>
  </si>
  <si>
    <t>1179-1543</t>
  </si>
  <si>
    <t>Open Access Rheumatology-Research and Reviews</t>
  </si>
  <si>
    <t>1179-156X</t>
  </si>
  <si>
    <t>Open Agriculture</t>
  </si>
  <si>
    <t>2391-9531</t>
  </si>
  <si>
    <t>Open Cardiovascular Medicine Journal</t>
  </si>
  <si>
    <t>1874-1924</t>
  </si>
  <si>
    <t>Open Ceramics</t>
  </si>
  <si>
    <t>2666-5395</t>
  </si>
  <si>
    <t>Open Computer Science</t>
  </si>
  <si>
    <t>2299-1093</t>
  </si>
  <si>
    <t>Open Cultural Studies</t>
  </si>
  <si>
    <t>2451-3474</t>
  </si>
  <si>
    <t>Open Dentistry Journal</t>
  </si>
  <si>
    <t>1874-2106</t>
  </si>
  <si>
    <t>OPEN ECONOMIES REVIEW</t>
  </si>
  <si>
    <t>0923-7992</t>
  </si>
  <si>
    <t>1573-708X</t>
  </si>
  <si>
    <t>Open Engineering</t>
  </si>
  <si>
    <t>2391-5439</t>
  </si>
  <si>
    <t>Open Heart</t>
  </si>
  <si>
    <t>2053-3624</t>
  </si>
  <si>
    <t>0168-2601</t>
  </si>
  <si>
    <t>2633-9838</t>
  </si>
  <si>
    <t>Open Insight</t>
  </si>
  <si>
    <t>2007-2406</t>
  </si>
  <si>
    <t>2395-8936</t>
  </si>
  <si>
    <t>Open Learning</t>
  </si>
  <si>
    <t>0268-0513</t>
  </si>
  <si>
    <t>1469-9958</t>
  </si>
  <si>
    <t>Open Library of Humanities</t>
  </si>
  <si>
    <t>2056-6700</t>
  </si>
  <si>
    <t>Open Linguistics</t>
  </si>
  <si>
    <t>2300-9969</t>
  </si>
  <si>
    <t>Open Ophthalmology Journal</t>
  </si>
  <si>
    <t>1874-3641</t>
  </si>
  <si>
    <t>Open Philosophy</t>
  </si>
  <si>
    <t>2543-8875</t>
  </si>
  <si>
    <t>Open Praxis</t>
  </si>
  <si>
    <t>2304-070X</t>
  </si>
  <si>
    <t>Open Theology</t>
  </si>
  <si>
    <t>2300-6579</t>
  </si>
  <si>
    <t>Open Veterinary Journal</t>
  </si>
  <si>
    <t>2226-4485</t>
  </si>
  <si>
    <t>2218-6050</t>
  </si>
  <si>
    <t>OPERA</t>
  </si>
  <si>
    <t>0030-3526</t>
  </si>
  <si>
    <t>Opera-Colombia</t>
  </si>
  <si>
    <t>1657-8651</t>
  </si>
  <si>
    <t>2346-2159</t>
  </si>
  <si>
    <t>Operations and Supply Chain Management-An International Journal</t>
  </si>
  <si>
    <t>1979-3561</t>
  </si>
  <si>
    <t>2579-9363</t>
  </si>
  <si>
    <t>Operations Management Research</t>
  </si>
  <si>
    <t>1936-9735</t>
  </si>
  <si>
    <t>1936-9743</t>
  </si>
  <si>
    <t>Operations Research and Decisions</t>
  </si>
  <si>
    <t>2081-8858</t>
  </si>
  <si>
    <t>2391-6060</t>
  </si>
  <si>
    <t>Operations Research for Health Care</t>
  </si>
  <si>
    <t>2211-6923</t>
  </si>
  <si>
    <t>Operative Techniques in Orthopaedics</t>
  </si>
  <si>
    <t>1048-6666</t>
  </si>
  <si>
    <t>1558-3848</t>
  </si>
  <si>
    <t>Operators and Matrices</t>
  </si>
  <si>
    <t>1846-3886</t>
  </si>
  <si>
    <t>Ophthalmology Glaucoma</t>
  </si>
  <si>
    <t>2589-4234</t>
  </si>
  <si>
    <t>2589-4196</t>
  </si>
  <si>
    <t>Ophthalmology Retina</t>
  </si>
  <si>
    <t>2468-6530</t>
  </si>
  <si>
    <t>Ophthalmology Science</t>
  </si>
  <si>
    <t>2666-9145</t>
  </si>
  <si>
    <t>Opir Materialiv i Teoria Sporud-Strength of Materials and Theory of Structures</t>
  </si>
  <si>
    <t>2410-2547</t>
  </si>
  <si>
    <t>Opsearch</t>
  </si>
  <si>
    <t>0030-3887</t>
  </si>
  <si>
    <t>0975-0320</t>
  </si>
  <si>
    <t>Optica Pura y Aplicada</t>
  </si>
  <si>
    <t>0030-3917</t>
  </si>
  <si>
    <t>2171-8814</t>
  </si>
  <si>
    <t>Optics</t>
  </si>
  <si>
    <t>2673-3269</t>
  </si>
  <si>
    <t>Optics Continuum</t>
  </si>
  <si>
    <t>2770-0208</t>
  </si>
  <si>
    <t>Optoelectronics and Advanced Materials-Rapid Communications</t>
  </si>
  <si>
    <t>2065-3824</t>
  </si>
  <si>
    <t>Optoelectronics Instrumentation and Data Processing</t>
  </si>
  <si>
    <t>8756-6990</t>
  </si>
  <si>
    <t>1934-7944</t>
  </si>
  <si>
    <t>Optoelectronics Letters</t>
  </si>
  <si>
    <t>1673-1905</t>
  </si>
  <si>
    <t>1993-5013</t>
  </si>
  <si>
    <t>Opus</t>
  </si>
  <si>
    <t>1517-7017</t>
  </si>
  <si>
    <t>Opuscula Mathematica</t>
  </si>
  <si>
    <t>1232-9274</t>
  </si>
  <si>
    <t>2300-6919</t>
  </si>
  <si>
    <t>Oral &amp; Maxillofacial Pathology Journal</t>
  </si>
  <si>
    <t>0976-1225</t>
  </si>
  <si>
    <t>2322-0384</t>
  </si>
  <si>
    <t>Oral and Maxillofacial Surgery-Heidelberg</t>
  </si>
  <si>
    <t>1865-1550</t>
  </si>
  <si>
    <t>1865-1569</t>
  </si>
  <si>
    <t>Oral History Review</t>
  </si>
  <si>
    <t>0094-0798</t>
  </si>
  <si>
    <t>1533-8592</t>
  </si>
  <si>
    <t>Oral Science International</t>
  </si>
  <si>
    <t>1348-8643</t>
  </si>
  <si>
    <t>1881-4204</t>
  </si>
  <si>
    <t>ORBIS LITTERARUM</t>
  </si>
  <si>
    <t>0105-7510</t>
  </si>
  <si>
    <t>1600-0730</t>
  </si>
  <si>
    <t>Orbis Tertius</t>
  </si>
  <si>
    <t>1851-7811</t>
  </si>
  <si>
    <t>ORDER-A JOURNAL ON THE THEORY OF ORDERED SETS AND ITS APPLICATIONS</t>
  </si>
  <si>
    <t>0167-8094</t>
  </si>
  <si>
    <t>1572-9273</t>
  </si>
  <si>
    <t>OREGON HISTORICAL QUARTERLY</t>
  </si>
  <si>
    <t>0030-4727</t>
  </si>
  <si>
    <t>Organic Agriculture</t>
  </si>
  <si>
    <t>1879-4238</t>
  </si>
  <si>
    <t>1879-4246</t>
  </si>
  <si>
    <t>Organic Communications</t>
  </si>
  <si>
    <t>1307-6175</t>
  </si>
  <si>
    <t>Organics</t>
  </si>
  <si>
    <t>2673-401X</t>
  </si>
  <si>
    <t>Organisational and Social Dynamics</t>
  </si>
  <si>
    <t>1474-2780</t>
  </si>
  <si>
    <t>2044-3765</t>
  </si>
  <si>
    <t>Organised Sound</t>
  </si>
  <si>
    <t>1355-7718</t>
  </si>
  <si>
    <t>1469-8153</t>
  </si>
  <si>
    <t>Organizacija</t>
  </si>
  <si>
    <t>1318-5454</t>
  </si>
  <si>
    <t>1581-1832</t>
  </si>
  <si>
    <t>ORGANIZATION</t>
  </si>
  <si>
    <t>1350-5084</t>
  </si>
  <si>
    <t>1461-7323</t>
  </si>
  <si>
    <t>ORGANIZATION &amp; ENVIRONMENT</t>
  </si>
  <si>
    <t>1086-0266</t>
  </si>
  <si>
    <t>1552-7417</t>
  </si>
  <si>
    <t>ORGANIZATION SCIENCE</t>
  </si>
  <si>
    <t>1047-7039</t>
  </si>
  <si>
    <t>ORGANIZATION STUDIES</t>
  </si>
  <si>
    <t>0170-8406</t>
  </si>
  <si>
    <t>1741-3044</t>
  </si>
  <si>
    <t>Organization Technology and Management in Construction</t>
  </si>
  <si>
    <t>1847-5450</t>
  </si>
  <si>
    <t>1847-6228</t>
  </si>
  <si>
    <t>ORGANIZATIONAL BEHAVIOR AND HUMAN DECISION PROCESSES</t>
  </si>
  <si>
    <t>0749-5978</t>
  </si>
  <si>
    <t>1095-9920</t>
  </si>
  <si>
    <t>ORGANIZATIONAL DYNAMICS</t>
  </si>
  <si>
    <t>0090-2616</t>
  </si>
  <si>
    <t>1873-3530</t>
  </si>
  <si>
    <t>Organizational Psychology Review</t>
  </si>
  <si>
    <t>2041-3866</t>
  </si>
  <si>
    <t>2041-3874</t>
  </si>
  <si>
    <t>ORGANIZATIONAL RESEARCH METHODS</t>
  </si>
  <si>
    <t>1094-4281</t>
  </si>
  <si>
    <t>1552-7425</t>
  </si>
  <si>
    <t>Organizations and Markets in Emerging Economies</t>
  </si>
  <si>
    <t>2029-4581</t>
  </si>
  <si>
    <t>2345-0037</t>
  </si>
  <si>
    <t>Organizatsionnaya Psikologiya</t>
  </si>
  <si>
    <t>2312-5942</t>
  </si>
  <si>
    <t>Organon F</t>
  </si>
  <si>
    <t>1335-0668</t>
  </si>
  <si>
    <t>2585-7150</t>
  </si>
  <si>
    <t>Oriens</t>
  </si>
  <si>
    <t>0078-6527</t>
  </si>
  <si>
    <t>1877-8372</t>
  </si>
  <si>
    <t>ORIENTAL INSECTS</t>
  </si>
  <si>
    <t>0030-5316</t>
  </si>
  <si>
    <t>2157-8745</t>
  </si>
  <si>
    <t>Oriental Journal of Chemistry</t>
  </si>
  <si>
    <t>0970-020X</t>
  </si>
  <si>
    <t>2231-5039</t>
  </si>
  <si>
    <t>Ornamental Horticulture-Revista Brasileira de Horticultura Ornamental</t>
  </si>
  <si>
    <t>2447-536X</t>
  </si>
  <si>
    <t>ORNIS HUNGARICA</t>
  </si>
  <si>
    <t>1215-1610</t>
  </si>
  <si>
    <t>2061-9588</t>
  </si>
  <si>
    <t>Orthopedic Research and Reviews</t>
  </si>
  <si>
    <t>1179-1462</t>
  </si>
  <si>
    <t>Orthopedic Reviews</t>
  </si>
  <si>
    <t>2035-8237</t>
  </si>
  <si>
    <t>2035-8164</t>
  </si>
  <si>
    <t>OSAKA JOURNAL OF MATHEMATICS</t>
  </si>
  <si>
    <t>0030-6126</t>
  </si>
  <si>
    <t>OSIRIS</t>
  </si>
  <si>
    <t>0369-7827</t>
  </si>
  <si>
    <t>1933-8287</t>
  </si>
  <si>
    <t>Osmanli Arastirmalari-The Journal of Ottoman Studies</t>
  </si>
  <si>
    <t>0255-0636</t>
  </si>
  <si>
    <t>Osong Public Health and Research Perspectives</t>
  </si>
  <si>
    <t>2210-9099</t>
  </si>
  <si>
    <t>2233-6052</t>
  </si>
  <si>
    <t>Osteologie</t>
  </si>
  <si>
    <t>1019-1291</t>
  </si>
  <si>
    <t>2567-5818</t>
  </si>
  <si>
    <t>Osteoporosis and Sarcopenia</t>
  </si>
  <si>
    <t>2405-5255</t>
  </si>
  <si>
    <t>2405-5263</t>
  </si>
  <si>
    <t>Osterreichische Zeitschrift fuer Soziologie</t>
  </si>
  <si>
    <t>1011-0070</t>
  </si>
  <si>
    <t>1862-2585</t>
  </si>
  <si>
    <t>OSTERREICHISCHE ZEITSCHRIFT FUR VOLKSKUNDE</t>
  </si>
  <si>
    <t>0029-9669</t>
  </si>
  <si>
    <t>Osterreichisches Religionspadagogisches Forum</t>
  </si>
  <si>
    <t>1018-1539</t>
  </si>
  <si>
    <t>OSTEUROPA</t>
  </si>
  <si>
    <t>0030-6428</t>
  </si>
  <si>
    <t>2509-3444</t>
  </si>
  <si>
    <t>OTJR-Occupational Therapy Journal of Research</t>
  </si>
  <si>
    <t>1539-4492</t>
  </si>
  <si>
    <t>1938-2383</t>
  </si>
  <si>
    <t>OTO Open</t>
  </si>
  <si>
    <t>2473-974X</t>
  </si>
  <si>
    <t>Otolaryngology Case Reports</t>
  </si>
  <si>
    <t>2468-5488</t>
  </si>
  <si>
    <t>Otoritas-Jurnal Ilmu Pemerintahan</t>
  </si>
  <si>
    <t>2088-3706</t>
  </si>
  <si>
    <t>2502-9320</t>
  </si>
  <si>
    <t>OUD HOLLAND</t>
  </si>
  <si>
    <t>1875-0176</t>
  </si>
  <si>
    <t>Ovidius University Annals of Chemistry</t>
  </si>
  <si>
    <t>1583-2430</t>
  </si>
  <si>
    <t>2286-038X</t>
  </si>
  <si>
    <t>OXFORD ART JOURNAL</t>
  </si>
  <si>
    <t>0142-6540</t>
  </si>
  <si>
    <t>1741-7287</t>
  </si>
  <si>
    <t>Oxford Development Studies</t>
  </si>
  <si>
    <t>1360-0818</t>
  </si>
  <si>
    <t>1469-9966</t>
  </si>
  <si>
    <t>OXFORD ECONOMIC PAPERS-NEW SERIES</t>
  </si>
  <si>
    <t>0030-7653</t>
  </si>
  <si>
    <t>1464-3812</t>
  </si>
  <si>
    <t>OXFORD GERMAN STUDIES</t>
  </si>
  <si>
    <t>0078-7191</t>
  </si>
  <si>
    <t>1745-9214</t>
  </si>
  <si>
    <t>Oxford Journal of Legal Studies</t>
  </si>
  <si>
    <t>0143-6503</t>
  </si>
  <si>
    <t>1464-3820</t>
  </si>
  <si>
    <t>OXFORD LITERARY REVIEW</t>
  </si>
  <si>
    <t>0305-1498</t>
  </si>
  <si>
    <t>1757-1634</t>
  </si>
  <si>
    <t>Oxford Medical Case Reports</t>
  </si>
  <si>
    <t>2053-8855</t>
  </si>
  <si>
    <t>Oxford Open Materials Science</t>
  </si>
  <si>
    <t>2633-6979</t>
  </si>
  <si>
    <t>OXFORD REVIEW OF ECONOMIC POLICY</t>
  </si>
  <si>
    <t>0266-903X</t>
  </si>
  <si>
    <t>1460-2121</t>
  </si>
  <si>
    <t>OXFORD REVIEW OF EDUCATION</t>
  </si>
  <si>
    <t>0305-4985</t>
  </si>
  <si>
    <t>1465-3915</t>
  </si>
  <si>
    <t>Pacific Accounting Review</t>
  </si>
  <si>
    <t>0114-0582</t>
  </si>
  <si>
    <t>2041-5494</t>
  </si>
  <si>
    <t>PACIFIC AFFAIRS</t>
  </si>
  <si>
    <t>0030-851X</t>
  </si>
  <si>
    <t>1715-3379</t>
  </si>
  <si>
    <t>Pacific Asia Journal of the Association for Information Systems</t>
  </si>
  <si>
    <t>1943-7536</t>
  </si>
  <si>
    <t>1943-7544</t>
  </si>
  <si>
    <t>Pacific Business Review International</t>
  </si>
  <si>
    <t>0974-438X</t>
  </si>
  <si>
    <t>PACIFIC CONSERVATION BIOLOGY</t>
  </si>
  <si>
    <t>1038-2097</t>
  </si>
  <si>
    <t>2204-4604</t>
  </si>
  <si>
    <t>Pacific Focus</t>
  </si>
  <si>
    <t>1225-4657</t>
  </si>
  <si>
    <t>1976-5118</t>
  </si>
  <si>
    <t>PACIFIC HISTORICAL REVIEW</t>
  </si>
  <si>
    <t>0030-8684</t>
  </si>
  <si>
    <t>Pacific Journalism Review</t>
  </si>
  <si>
    <t>1023-9499</t>
  </si>
  <si>
    <t>2324-2035</t>
  </si>
  <si>
    <t>PACIFIC NORTHWEST QUARTERLY</t>
  </si>
  <si>
    <t>0030-8803</t>
  </si>
  <si>
    <t>2327-9753</t>
  </si>
  <si>
    <t>PACIFIC REVIEW</t>
  </si>
  <si>
    <t>0951-2748</t>
  </si>
  <si>
    <t>1470-1332</t>
  </si>
  <si>
    <t>Pacific-Basin Finance Journal</t>
  </si>
  <si>
    <t>0927-538X</t>
  </si>
  <si>
    <t>1879-0585</t>
  </si>
  <si>
    <t>P-Adic Numbers Ultrametric Analysis and Applications</t>
  </si>
  <si>
    <t>2070-0466</t>
  </si>
  <si>
    <t>2070-0474</t>
  </si>
  <si>
    <t>PAEDAGOGICA HISTORICA</t>
  </si>
  <si>
    <t>0030-9230</t>
  </si>
  <si>
    <t>1477-674X</t>
  </si>
  <si>
    <t>Paediatrica Indonesiana</t>
  </si>
  <si>
    <t>0030-9311</t>
  </si>
  <si>
    <t>2338-476X</t>
  </si>
  <si>
    <t>PAEDIATRIE UND PAEDOLOGIE</t>
  </si>
  <si>
    <t>0030-9338</t>
  </si>
  <si>
    <t>1613-7558</t>
  </si>
  <si>
    <t>Paginas de Educacion</t>
  </si>
  <si>
    <t>1688-5287</t>
  </si>
  <si>
    <t>1688-7468</t>
  </si>
  <si>
    <t>Paideusis-The Journal of the Canadian Philosophy of Education Society</t>
  </si>
  <si>
    <t>1916-0348</t>
  </si>
  <si>
    <t>Pain Management</t>
  </si>
  <si>
    <t>1758-1869</t>
  </si>
  <si>
    <t>1758-1877</t>
  </si>
  <si>
    <t>Pain Reports</t>
  </si>
  <si>
    <t>2471-2531</t>
  </si>
  <si>
    <t>Pakistan Heart Journal</t>
  </si>
  <si>
    <t>0048-2706</t>
  </si>
  <si>
    <t>2227-9199</t>
  </si>
  <si>
    <t>Pakistan Journal of Analytical &amp; Environmental Chemistry</t>
  </si>
  <si>
    <t>1996-918X</t>
  </si>
  <si>
    <t>2221-5255</t>
  </si>
  <si>
    <t>Palabra</t>
  </si>
  <si>
    <t>0121-8530</t>
  </si>
  <si>
    <t>2346-3864</t>
  </si>
  <si>
    <t>Palabra Clave</t>
  </si>
  <si>
    <t>0122-8285</t>
  </si>
  <si>
    <t>2027-534X</t>
  </si>
  <si>
    <t>Palaeobulgarica-Starobalgaristika</t>
  </si>
  <si>
    <t>0204-4021</t>
  </si>
  <si>
    <t>2603-2899</t>
  </si>
  <si>
    <t>Palaeoentomology</t>
  </si>
  <si>
    <t>2624-2826</t>
  </si>
  <si>
    <t>2624-2834</t>
  </si>
  <si>
    <t>Palaeohispanica-Revista sobre Lenguas y Culturas de la Hispania Antigua</t>
  </si>
  <si>
    <t>1578-5386</t>
  </si>
  <si>
    <t>2603-7637</t>
  </si>
  <si>
    <t>Palaestra</t>
  </si>
  <si>
    <t>8756-5811</t>
  </si>
  <si>
    <t>2372-1391</t>
  </si>
  <si>
    <t>Palawan Scientist</t>
  </si>
  <si>
    <t>2467-5903</t>
  </si>
  <si>
    <t>PaleoAmerica</t>
  </si>
  <si>
    <t>2055-5563</t>
  </si>
  <si>
    <t>2055-5571</t>
  </si>
  <si>
    <t>Palliative &amp; Supportive Care</t>
  </si>
  <si>
    <t>1478-9515</t>
  </si>
  <si>
    <t>1478-9523</t>
  </si>
  <si>
    <t>Palliative Care &amp; Social Practice</t>
  </si>
  <si>
    <t>2632-3524</t>
  </si>
  <si>
    <t>Palliative Medicine Reports</t>
  </si>
  <si>
    <t>2689-2820</t>
  </si>
  <si>
    <t>Pamatky Archeologicke</t>
  </si>
  <si>
    <t>0031-0506</t>
  </si>
  <si>
    <t>PAMIETNIK LITERACKI</t>
  </si>
  <si>
    <t>0031-0514</t>
  </si>
  <si>
    <t>Pampa</t>
  </si>
  <si>
    <t>1669-3299</t>
  </si>
  <si>
    <t>2314-0208</t>
  </si>
  <si>
    <t>Pamukkale Universitesi Egitim Fakultesi Dergisi-Pamukkale University Journal of Education</t>
  </si>
  <si>
    <t>1301-0085</t>
  </si>
  <si>
    <t>1309-0275</t>
  </si>
  <si>
    <t>Pamukkale University Journal of Engineering Sciences-Pamukkale Universitesi Muhendislik Bilimleri Dergisi</t>
  </si>
  <si>
    <t>1300-7009</t>
  </si>
  <si>
    <t>2147-5881</t>
  </si>
  <si>
    <t>Pan African Medical Journal</t>
  </si>
  <si>
    <t>1937-8688</t>
  </si>
  <si>
    <t>Panacea-Boletin de Medicina y Traduccion</t>
  </si>
  <si>
    <t>1537-1964</t>
  </si>
  <si>
    <t>Panorama</t>
  </si>
  <si>
    <t>1909-7433</t>
  </si>
  <si>
    <t>2145-308X</t>
  </si>
  <si>
    <t>PAN-PACIFIC ENTOMOLOGIST</t>
  </si>
  <si>
    <t>0031-0603</t>
  </si>
  <si>
    <t>2162-0237</t>
  </si>
  <si>
    <t>Panta Rei-Digital Journal of History and Didactics of History</t>
  </si>
  <si>
    <t>1136-2464</t>
  </si>
  <si>
    <t>2386-8864</t>
  </si>
  <si>
    <t>Papeles de Europa</t>
  </si>
  <si>
    <t>1989-5917</t>
  </si>
  <si>
    <t>Papeles de Poblacion</t>
  </si>
  <si>
    <t>1405-7425</t>
  </si>
  <si>
    <t>Papeles de Trabajo</t>
  </si>
  <si>
    <t>1851-2577</t>
  </si>
  <si>
    <t>Papeles del CEIC-International Journal on Collective Identity Research</t>
  </si>
  <si>
    <t>1695-6494</t>
  </si>
  <si>
    <t>Papeles del Psicologo</t>
  </si>
  <si>
    <t>0214-7823</t>
  </si>
  <si>
    <t>1886-1415</t>
  </si>
  <si>
    <t>Papers from the Institute of Archaeology</t>
  </si>
  <si>
    <t>0965-9315</t>
  </si>
  <si>
    <t>2041-9015</t>
  </si>
  <si>
    <t>Papers in Physics</t>
  </si>
  <si>
    <t>1852-4249</t>
  </si>
  <si>
    <t>PAPERS IN REGIONAL SCIENCE</t>
  </si>
  <si>
    <t>1056-8190</t>
  </si>
  <si>
    <t>1435-5957</t>
  </si>
  <si>
    <t>Papers on Social Representations</t>
  </si>
  <si>
    <t>1021-5573</t>
  </si>
  <si>
    <t>1819-3978</t>
  </si>
  <si>
    <t>Papers-Revista de Sociologia</t>
  </si>
  <si>
    <t>0210-2862</t>
  </si>
  <si>
    <t>2013-9004</t>
  </si>
  <si>
    <t>PARAGRAPH</t>
  </si>
  <si>
    <t>0264-8334</t>
  </si>
  <si>
    <t>1750-0176</t>
  </si>
  <si>
    <t>Parallax</t>
  </si>
  <si>
    <t>1353-4645</t>
  </si>
  <si>
    <t>1460-700X</t>
  </si>
  <si>
    <t>Parallel Processing Letters</t>
  </si>
  <si>
    <t>0129-6264</t>
  </si>
  <si>
    <t>1793-642X</t>
  </si>
  <si>
    <t>Parasite Epidemiology and Control</t>
  </si>
  <si>
    <t>2405-6731</t>
  </si>
  <si>
    <t>Parasitologists United Journal</t>
  </si>
  <si>
    <t>1687-7942</t>
  </si>
  <si>
    <t>2090-2646</t>
  </si>
  <si>
    <t>Parenting-Science and Practice</t>
  </si>
  <si>
    <t>1529-5192</t>
  </si>
  <si>
    <t>1532-7922</t>
  </si>
  <si>
    <t>PARERGON</t>
  </si>
  <si>
    <t>0313-6221</t>
  </si>
  <si>
    <t>1832-8334</t>
  </si>
  <si>
    <t>PARIS REVIEW</t>
  </si>
  <si>
    <t>0031-2037</t>
  </si>
  <si>
    <t>PARLIAMENTARY AFFAIRS</t>
  </si>
  <si>
    <t>0031-2290</t>
  </si>
  <si>
    <t>1460-2482</t>
  </si>
  <si>
    <t>Parliamentary History</t>
  </si>
  <si>
    <t>0264-2824</t>
  </si>
  <si>
    <t>1750-0206</t>
  </si>
  <si>
    <t>Partial Answers-Journal of Literature and the History of Ideas</t>
  </si>
  <si>
    <t>1565-3668</t>
  </si>
  <si>
    <t>1936-9247</t>
  </si>
  <si>
    <t>Particles</t>
  </si>
  <si>
    <t>2571-712X</t>
  </si>
  <si>
    <t>Partner Abuse</t>
  </si>
  <si>
    <t>1946-6560</t>
  </si>
  <si>
    <t>1946-6579</t>
  </si>
  <si>
    <t>PARTY POLITICS</t>
  </si>
  <si>
    <t>1354-0688</t>
  </si>
  <si>
    <t>1460-3683</t>
  </si>
  <si>
    <t>Pasado y Memoria-Revista de Historia Contemporanea</t>
  </si>
  <si>
    <t>1579-3311</t>
  </si>
  <si>
    <t>2386-4745</t>
  </si>
  <si>
    <t>Pasavento-Revista de Estudios Hispanicos</t>
  </si>
  <si>
    <t>2255-4505</t>
  </si>
  <si>
    <t>Pasos-Revista de Turismo y Patrimonio Cultural</t>
  </si>
  <si>
    <t>1695-7121</t>
  </si>
  <si>
    <t>Passagens-International Review of Political History and Legal Culture</t>
  </si>
  <si>
    <t>1984-2503</t>
  </si>
  <si>
    <t>PAST &amp; PRESENT</t>
  </si>
  <si>
    <t>0031-2746</t>
  </si>
  <si>
    <t>1477-464X</t>
  </si>
  <si>
    <t>Pastoral Care in Education</t>
  </si>
  <si>
    <t>0264-3944</t>
  </si>
  <si>
    <t>1468-0122</t>
  </si>
  <si>
    <t>Pastoralism-Research Policy and Practice</t>
  </si>
  <si>
    <t>2041-7136</t>
  </si>
  <si>
    <t>Pathologia</t>
  </si>
  <si>
    <t>2306-8027</t>
  </si>
  <si>
    <t>2310-1237</t>
  </si>
  <si>
    <t>PATHOLOGICA</t>
  </si>
  <si>
    <t>0031-2983</t>
  </si>
  <si>
    <t>1591-951X</t>
  </si>
  <si>
    <t>PATHOPHYSIOLOGY</t>
  </si>
  <si>
    <t>0928-4680</t>
  </si>
  <si>
    <t>1873-149X</t>
  </si>
  <si>
    <t>Patient Safety in Surgery</t>
  </si>
  <si>
    <t>1754-9493</t>
  </si>
  <si>
    <t>Patient-Related Outcome Measures</t>
  </si>
  <si>
    <t>1179-271X</t>
  </si>
  <si>
    <t>Patrimonio e Memoria</t>
  </si>
  <si>
    <t>1808-1967</t>
  </si>
  <si>
    <t>PATTERN RECOGNITION AND IMAGE ANALYSIS</t>
  </si>
  <si>
    <t>1054-6618</t>
  </si>
  <si>
    <t>1555-6212</t>
  </si>
  <si>
    <t>Patterns</t>
  </si>
  <si>
    <t>2666-3899</t>
  </si>
  <si>
    <t>Peace and Conflict-Journal of Peace Psychology</t>
  </si>
  <si>
    <t>1078-1919</t>
  </si>
  <si>
    <t>1532-7949</t>
  </si>
  <si>
    <t>Peace Economics Peace Science and Public Policy</t>
  </si>
  <si>
    <t>1079-2457</t>
  </si>
  <si>
    <t>1554-8597</t>
  </si>
  <si>
    <t>Peace Review-A Journal of Social Justice</t>
  </si>
  <si>
    <t>1040-2659</t>
  </si>
  <si>
    <t>1469-9982</t>
  </si>
  <si>
    <t>Peacebuilding</t>
  </si>
  <si>
    <t>2164-7259</t>
  </si>
  <si>
    <t>2164-7267</t>
  </si>
  <si>
    <t>Pedagogia Social Revista Interuniversitaria</t>
  </si>
  <si>
    <t>1989-9742</t>
  </si>
  <si>
    <t>Pedagogies</t>
  </si>
  <si>
    <t>1554-480X</t>
  </si>
  <si>
    <t>1554-4818</t>
  </si>
  <si>
    <t>Pedagogika-Pedagogy</t>
  </si>
  <si>
    <t>0861-3982</t>
  </si>
  <si>
    <t>1314-8540</t>
  </si>
  <si>
    <t>Pedagogische Studien</t>
  </si>
  <si>
    <t>0165-0645</t>
  </si>
  <si>
    <t>2666-3996</t>
  </si>
  <si>
    <t>Pedagogy Culture and Society</t>
  </si>
  <si>
    <t>1468-1366</t>
  </si>
  <si>
    <t>1747-5104</t>
  </si>
  <si>
    <t>Pedagogy in Health Promotion</t>
  </si>
  <si>
    <t>2373-3799</t>
  </si>
  <si>
    <t>2373-3802</t>
  </si>
  <si>
    <t>Pedagogy of Physical Culture and Sports</t>
  </si>
  <si>
    <t>2664-9837</t>
  </si>
  <si>
    <t>Pediatria i Medycyna Rodzinna-Paediatrics and Family Medicine</t>
  </si>
  <si>
    <t>1734-1531</t>
  </si>
  <si>
    <t>2451-0742</t>
  </si>
  <si>
    <t>Pediatria-Asuncion</t>
  </si>
  <si>
    <t>1683-979X</t>
  </si>
  <si>
    <t>1683-9803</t>
  </si>
  <si>
    <t>Pediatric Anesthesia and Critical Care Journal</t>
  </si>
  <si>
    <t>2281-8421</t>
  </si>
  <si>
    <t>Pediatric Gastroenterology Hepatology &amp; Nutrition</t>
  </si>
  <si>
    <t>2234-8646</t>
  </si>
  <si>
    <t>2234-8840</t>
  </si>
  <si>
    <t>Pediatric Health Medicine and Therapeutics</t>
  </si>
  <si>
    <t>1179-9927</t>
  </si>
  <si>
    <t>Pediatric Investigation</t>
  </si>
  <si>
    <t>2096-3726</t>
  </si>
  <si>
    <t>2574-2272</t>
  </si>
  <si>
    <t>Pediatric Quality &amp; Safety</t>
  </si>
  <si>
    <t>2472-0054</t>
  </si>
  <si>
    <t>Pediatric Reports</t>
  </si>
  <si>
    <t>2036-7503</t>
  </si>
  <si>
    <t>PEDIATRICS IN REVIEW</t>
  </si>
  <si>
    <t>0191-9601</t>
  </si>
  <si>
    <t>1526-3347</t>
  </si>
  <si>
    <t>Pennsylvania History-A Journal of Mid-Atlantic Studies</t>
  </si>
  <si>
    <t>0031-4528</t>
  </si>
  <si>
    <t>2153-2109</t>
  </si>
  <si>
    <t>PENNSYLVANIA MAGAZINE OF HISTORY AND BIOGRAPHY</t>
  </si>
  <si>
    <t>0031-4587</t>
  </si>
  <si>
    <t>2169-8546</t>
  </si>
  <si>
    <t>PENSAMIENTO</t>
  </si>
  <si>
    <t>0031-4749</t>
  </si>
  <si>
    <t>2386-5822</t>
  </si>
  <si>
    <t>Pensamiento al Margen</t>
  </si>
  <si>
    <t>2386-6098</t>
  </si>
  <si>
    <t>Pensando Psicologia</t>
  </si>
  <si>
    <t>1900-3099</t>
  </si>
  <si>
    <t>2382-3984</t>
  </si>
  <si>
    <t>Pensando-Revista de Filosofia</t>
  </si>
  <si>
    <t>2178-843X</t>
  </si>
  <si>
    <t>Pensar en Movimiento-Revista de Ciencias del Ejercicio y la Salud</t>
  </si>
  <si>
    <t>1409-0724</t>
  </si>
  <si>
    <t>1659-4436</t>
  </si>
  <si>
    <t>Per Linguam-A Journal of Language Learning</t>
  </si>
  <si>
    <t>0259-2312</t>
  </si>
  <si>
    <t>2224-0012</t>
  </si>
  <si>
    <t>PERCEPTUAL AND MOTOR SKILLS</t>
  </si>
  <si>
    <t>0031-5125</t>
  </si>
  <si>
    <t>1558-688X</t>
  </si>
  <si>
    <t>Perfiles Latinoamericanos</t>
  </si>
  <si>
    <t>0188-7653</t>
  </si>
  <si>
    <t>2309-4982</t>
  </si>
  <si>
    <t>Performance Enhancement &amp; Health</t>
  </si>
  <si>
    <t>2211-2669</t>
  </si>
  <si>
    <t>Performance Measurement and Metrics</t>
  </si>
  <si>
    <t>1467-8047</t>
  </si>
  <si>
    <t>1758-6925</t>
  </si>
  <si>
    <t>PERFORMANCE RESEARCH</t>
  </si>
  <si>
    <t>1352-8165</t>
  </si>
  <si>
    <t>1469-9990</t>
  </si>
  <si>
    <t>Perichoresis</t>
  </si>
  <si>
    <t>1224-984X</t>
  </si>
  <si>
    <t>2284-7308</t>
  </si>
  <si>
    <t>Periferia</t>
  </si>
  <si>
    <t>1984-9540</t>
  </si>
  <si>
    <t>Perifrasis-Revista de Literatura Teoria y Critica</t>
  </si>
  <si>
    <t>2145-8987</t>
  </si>
  <si>
    <t>2145-9045</t>
  </si>
  <si>
    <t>Perinola-Revista de Investigacion Quevediana</t>
  </si>
  <si>
    <t>1138-6363</t>
  </si>
  <si>
    <t>1587-3773</t>
  </si>
  <si>
    <t>PERIODICA POLYTECHNICA-MECHANICAL ENGINEERING</t>
  </si>
  <si>
    <t>0324-6051</t>
  </si>
  <si>
    <t>1587-379X</t>
  </si>
  <si>
    <t>Periodico Tche Quimica</t>
  </si>
  <si>
    <t>1806-0374</t>
  </si>
  <si>
    <t>2179-0302</t>
  </si>
  <si>
    <t>PERIODICUM BIOLOGORUM</t>
  </si>
  <si>
    <t>0031-5362</t>
  </si>
  <si>
    <t>PERIPLO SUSTENTABLE</t>
  </si>
  <si>
    <t>1870-9036</t>
  </si>
  <si>
    <t>Person and the Challenges-The Journal of Theology Education Canon Law and Social Studies Inspired by Pope John Paul II</t>
  </si>
  <si>
    <t>2083-8018</t>
  </si>
  <si>
    <t>PERSONAL RELATIONSHIPS</t>
  </si>
  <si>
    <t>1350-4126</t>
  </si>
  <si>
    <t>1475-6811</t>
  </si>
  <si>
    <t>PERSONALITY AND INDIVIDUAL DIFFERENCES</t>
  </si>
  <si>
    <t>0191-8869</t>
  </si>
  <si>
    <t>1873-3549</t>
  </si>
  <si>
    <t>Personality and Mental Health</t>
  </si>
  <si>
    <t>1932-8621</t>
  </si>
  <si>
    <t>1932-863X</t>
  </si>
  <si>
    <t>PERSONALITY AND SOCIAL PSYCHOLOGY BULLETIN</t>
  </si>
  <si>
    <t>0146-1672</t>
  </si>
  <si>
    <t>1552-7433</t>
  </si>
  <si>
    <t>PERSONALITY AND SOCIAL PSYCHOLOGY REVIEW</t>
  </si>
  <si>
    <t>1088-8683</t>
  </si>
  <si>
    <t>1532-7957</t>
  </si>
  <si>
    <t>Personality Disorders-Theory Research and Treatment</t>
  </si>
  <si>
    <t>1949-2715</t>
  </si>
  <si>
    <t>1949-2723</t>
  </si>
  <si>
    <t>PERSONNEL PSYCHOLOGY</t>
  </si>
  <si>
    <t>0031-5826</t>
  </si>
  <si>
    <t>1744-6570</t>
  </si>
  <si>
    <t>PERSONNEL REVIEW</t>
  </si>
  <si>
    <t>0048-3486</t>
  </si>
  <si>
    <t>1758-6933</t>
  </si>
  <si>
    <t>Perspectiva Educacional</t>
  </si>
  <si>
    <t>0718-9729</t>
  </si>
  <si>
    <t>Perspectiva Geografica</t>
  </si>
  <si>
    <t>0123-3769</t>
  </si>
  <si>
    <t>2500-8684</t>
  </si>
  <si>
    <t>Perspectiva Teologica</t>
  </si>
  <si>
    <t>0102-4469</t>
  </si>
  <si>
    <t>2176-8757</t>
  </si>
  <si>
    <t>Perspectivas de la Comunicacion</t>
  </si>
  <si>
    <t>0718-4867</t>
  </si>
  <si>
    <t>Perspectivas em Ciencia da Informacao</t>
  </si>
  <si>
    <t>1413-9936</t>
  </si>
  <si>
    <t>1981-5344</t>
  </si>
  <si>
    <t>Perspectivas em Dialogo-Revista de Educacao e Sociedade</t>
  </si>
  <si>
    <t>2358-1840</t>
  </si>
  <si>
    <t>Perspective-Actualite en Histoire de L Art</t>
  </si>
  <si>
    <t>1777-7852</t>
  </si>
  <si>
    <t>Perspectives in Public Health</t>
  </si>
  <si>
    <t>1757-9139</t>
  </si>
  <si>
    <t>1757-9147</t>
  </si>
  <si>
    <t>Perspectives Medievales-Revue d'epistemologie des Langues et Litteratures du Moyen Age</t>
  </si>
  <si>
    <t>2103-6527</t>
  </si>
  <si>
    <t>2262-5534</t>
  </si>
  <si>
    <t>Perspectives on Behavior Science</t>
  </si>
  <si>
    <t>2520-8969</t>
  </si>
  <si>
    <t>2520-8977</t>
  </si>
  <si>
    <t>Perspectives on Global Development and Technology</t>
  </si>
  <si>
    <t>1569-1500</t>
  </si>
  <si>
    <t>1569-1497</t>
  </si>
  <si>
    <t>Perspectives on Politics</t>
  </si>
  <si>
    <t>1537-5927</t>
  </si>
  <si>
    <t>1541-0986</t>
  </si>
  <si>
    <t>Perspectives on Psychological Science</t>
  </si>
  <si>
    <t>1745-6916</t>
  </si>
  <si>
    <t>1745-6924</t>
  </si>
  <si>
    <t>Perspectives on Public Management and Governance</t>
  </si>
  <si>
    <t>2398-4910</t>
  </si>
  <si>
    <t>2398-4929</t>
  </si>
  <si>
    <t>PERSPECTIVES ON SEXUAL AND REPRODUCTIVE HEALTH</t>
  </si>
  <si>
    <t>1538-6341</t>
  </si>
  <si>
    <t>1931-2393</t>
  </si>
  <si>
    <t>Perspectives-Studies in Translation Theory and Practice</t>
  </si>
  <si>
    <t>0907-676X</t>
  </si>
  <si>
    <t>1747-6623</t>
  </si>
  <si>
    <t>Pesquisa Brasileira em Odontopediatria e Clinica Integrada</t>
  </si>
  <si>
    <t>1519-0501</t>
  </si>
  <si>
    <t>1983-4632</t>
  </si>
  <si>
    <t>PET Clinics</t>
  </si>
  <si>
    <t>1556-8598</t>
  </si>
  <si>
    <t>1559-7814</t>
  </si>
  <si>
    <t>Petroleum</t>
  </si>
  <si>
    <t>2405-6561</t>
  </si>
  <si>
    <t>2405-5816</t>
  </si>
  <si>
    <t>PFERDEHEILKUNDE</t>
  </si>
  <si>
    <t>0177-7726</t>
  </si>
  <si>
    <t>PHAGE-Therapy Applications and Research</t>
  </si>
  <si>
    <t>2641-6549</t>
  </si>
  <si>
    <t>Phainomena</t>
  </si>
  <si>
    <t>1318-3362</t>
  </si>
  <si>
    <t>2232-6650</t>
  </si>
  <si>
    <t>Phares-Revue Philosophique Etudiante de l Universite Laval</t>
  </si>
  <si>
    <t>1496-8533</t>
  </si>
  <si>
    <t>Pharmaceutical Care Espana</t>
  </si>
  <si>
    <t>1139-6202</t>
  </si>
  <si>
    <t>Pharmaceutical Medicine</t>
  </si>
  <si>
    <t>1178-2595</t>
  </si>
  <si>
    <t>1179-1993</t>
  </si>
  <si>
    <t>Pharmaceutical Sciences</t>
  </si>
  <si>
    <t>1735-403X</t>
  </si>
  <si>
    <t>2383-2886</t>
  </si>
  <si>
    <t>PHARMACIA</t>
  </si>
  <si>
    <t>0428-0296</t>
  </si>
  <si>
    <t>2603-557X</t>
  </si>
  <si>
    <t>Pharmacoeconomics-Open</t>
  </si>
  <si>
    <t>2509-4262</t>
  </si>
  <si>
    <t>2509-4254</t>
  </si>
  <si>
    <t>Pharmacognosy Research</t>
  </si>
  <si>
    <t>0974-8490</t>
  </si>
  <si>
    <t>0976-4836</t>
  </si>
  <si>
    <t>Pharmacy</t>
  </si>
  <si>
    <t>2226-4787</t>
  </si>
  <si>
    <t>PHARMACY EDUCATION</t>
  </si>
  <si>
    <t>1560-2214</t>
  </si>
  <si>
    <t>1477-2701</t>
  </si>
  <si>
    <t>Pharmacy Practice-Granada</t>
  </si>
  <si>
    <t>1885-642X</t>
  </si>
  <si>
    <t>1886-3655</t>
  </si>
  <si>
    <t>PharmaNutrition</t>
  </si>
  <si>
    <t>2213-4344</t>
  </si>
  <si>
    <t>Phenomenology &amp; Practice</t>
  </si>
  <si>
    <t>1913-4711</t>
  </si>
  <si>
    <t>Phenomenology and the Cognitive Sciences</t>
  </si>
  <si>
    <t>1568-7759</t>
  </si>
  <si>
    <t>1572-8676</t>
  </si>
  <si>
    <t>Phenomics</t>
  </si>
  <si>
    <t>2730-583X</t>
  </si>
  <si>
    <t>2730-5848</t>
  </si>
  <si>
    <t>PHI DELTA KAPPAN</t>
  </si>
  <si>
    <t>0031-7217</t>
  </si>
  <si>
    <t>1940-6487</t>
  </si>
  <si>
    <t>PHILIPPINE AGRICULTURAL SCIENTIST</t>
  </si>
  <si>
    <t>Philippine Journal of Crop Science</t>
  </si>
  <si>
    <t>0115-463X</t>
  </si>
  <si>
    <t>Philippine Studies-Historical and Ethnographic Viewpoints</t>
  </si>
  <si>
    <t>2244-1093</t>
  </si>
  <si>
    <t>2244-1638</t>
  </si>
  <si>
    <t>Philippiniana Sacra</t>
  </si>
  <si>
    <t>0115-9577</t>
  </si>
  <si>
    <t>2651-7418</t>
  </si>
  <si>
    <t>Philobiblon-Transylvanian Journal of Multidisciplinary Research in Humanities</t>
  </si>
  <si>
    <t>1224-7448</t>
  </si>
  <si>
    <t>2247-8442</t>
  </si>
  <si>
    <t>Philologia Classica</t>
  </si>
  <si>
    <t>0202-2532</t>
  </si>
  <si>
    <t>2618-6969</t>
  </si>
  <si>
    <t>Philologica Canariensia</t>
  </si>
  <si>
    <t>1136-3169</t>
  </si>
  <si>
    <t>2386-8635</t>
  </si>
  <si>
    <t>Philologica Jassyensia</t>
  </si>
  <si>
    <t>1841-5377</t>
  </si>
  <si>
    <t>2247-8353</t>
  </si>
  <si>
    <t>Philological Class</t>
  </si>
  <si>
    <t>2071-2405</t>
  </si>
  <si>
    <t>Philologus</t>
  </si>
  <si>
    <t>0031-7985</t>
  </si>
  <si>
    <t>2196-7008</t>
  </si>
  <si>
    <t>Philomusica</t>
  </si>
  <si>
    <t>1826-9001</t>
  </si>
  <si>
    <t>Philosophers Imprint</t>
  </si>
  <si>
    <t>1533-628X</t>
  </si>
  <si>
    <t>PHILOSOPHIA</t>
  </si>
  <si>
    <t>0048-3893</t>
  </si>
  <si>
    <t>1574-9274</t>
  </si>
  <si>
    <t>Philosophia Africana</t>
  </si>
  <si>
    <t>1539-8250</t>
  </si>
  <si>
    <t>1944-7914</t>
  </si>
  <si>
    <t>PhiloSOPHIA-A Journal of Continental Feminism</t>
  </si>
  <si>
    <t>2155-0891</t>
  </si>
  <si>
    <t>2155-0905</t>
  </si>
  <si>
    <t>Philosophia-International Journal of Philosophy</t>
  </si>
  <si>
    <t>2244-1875</t>
  </si>
  <si>
    <t>2244-1883</t>
  </si>
  <si>
    <t>Philosophical Explorations</t>
  </si>
  <si>
    <t>1386-9795</t>
  </si>
  <si>
    <t>1741-5918</t>
  </si>
  <si>
    <t>PHILOSOPHICAL FORUM</t>
  </si>
  <si>
    <t>0031-806X</t>
  </si>
  <si>
    <t>1467-9191</t>
  </si>
  <si>
    <t>Philosophical Inquiries</t>
  </si>
  <si>
    <t>2281-8618</t>
  </si>
  <si>
    <t>2282-0248</t>
  </si>
  <si>
    <t>PHILOSOPHICAL INVESTIGATIONS</t>
  </si>
  <si>
    <t>0190-0536</t>
  </si>
  <si>
    <t>1467-9205</t>
  </si>
  <si>
    <t>Philosophical Issues</t>
  </si>
  <si>
    <t>1533-6077</t>
  </si>
  <si>
    <t>1758-2237</t>
  </si>
  <si>
    <t>Philosophical Papers</t>
  </si>
  <si>
    <t>0556-8641</t>
  </si>
  <si>
    <t>1996-8523</t>
  </si>
  <si>
    <t>Philosophical Perspectives</t>
  </si>
  <si>
    <t>1520-8583</t>
  </si>
  <si>
    <t>1758-2245</t>
  </si>
  <si>
    <t>PHILOSOPHICAL PSYCHOLOGY</t>
  </si>
  <si>
    <t>0951-5089</t>
  </si>
  <si>
    <t>1465-394X</t>
  </si>
  <si>
    <t>PHILOSOPHICAL QUARTERLY</t>
  </si>
  <si>
    <t>0031-8094</t>
  </si>
  <si>
    <t>1467-9213</t>
  </si>
  <si>
    <t>PHILOSOPHICAL REVIEW</t>
  </si>
  <si>
    <t>0031-8108</t>
  </si>
  <si>
    <t>1558-1470</t>
  </si>
  <si>
    <t>PHILOSOPHICAL STUDIES</t>
  </si>
  <si>
    <t>0031-8116</t>
  </si>
  <si>
    <t>1573-0883</t>
  </si>
  <si>
    <t>Philosophiques</t>
  </si>
  <si>
    <t>0316-2923</t>
  </si>
  <si>
    <t>1492-1391</t>
  </si>
  <si>
    <t>PHILOSOPHISCHE RUNDSCHAU</t>
  </si>
  <si>
    <t>0031-8159</t>
  </si>
  <si>
    <t>1868-7261</t>
  </si>
  <si>
    <t>PHILOSOPHISCHES JAHRBUCH</t>
  </si>
  <si>
    <t>0031-8183</t>
  </si>
  <si>
    <t>PHILOSOPHY &amp; PUBLIC AFFAIRS</t>
  </si>
  <si>
    <t>0048-3915</t>
  </si>
  <si>
    <t>1088-4963</t>
  </si>
  <si>
    <t>Philosophy and Cosmology-Filosofiya i Kosmologiya</t>
  </si>
  <si>
    <t>2307-3705</t>
  </si>
  <si>
    <t>2518-1866</t>
  </si>
  <si>
    <t>PHILOSOPHY AND LITERATURE</t>
  </si>
  <si>
    <t>0190-0013</t>
  </si>
  <si>
    <t>1086-329X</t>
  </si>
  <si>
    <t>PHILOSOPHY AND PHENOMENOLOGICAL RESEARCH</t>
  </si>
  <si>
    <t>0031-8205</t>
  </si>
  <si>
    <t>1933-1592</t>
  </si>
  <si>
    <t>PHILOSOPHY AND RHETORIC</t>
  </si>
  <si>
    <t>0031-8213</t>
  </si>
  <si>
    <t>1527-2079</t>
  </si>
  <si>
    <t>Philosophy and Society-Filozofija i Drustvo</t>
  </si>
  <si>
    <t>0353-5738</t>
  </si>
  <si>
    <t>2334-8577</t>
  </si>
  <si>
    <t>Philosophy Compass</t>
  </si>
  <si>
    <t>1747-9991</t>
  </si>
  <si>
    <t>PHILOSOPHY EAST &amp; WEST</t>
  </si>
  <si>
    <t>0031-8221</t>
  </si>
  <si>
    <t>1529-1898</t>
  </si>
  <si>
    <t>Philosophy of Management</t>
  </si>
  <si>
    <t>1740-3812</t>
  </si>
  <si>
    <t>2052-9597</t>
  </si>
  <si>
    <t>Philosophy of Music Education Review</t>
  </si>
  <si>
    <t>1063-5734</t>
  </si>
  <si>
    <t>1543-3412</t>
  </si>
  <si>
    <t>Philosophy of Photography</t>
  </si>
  <si>
    <t>2040-3682</t>
  </si>
  <si>
    <t>2040-3690</t>
  </si>
  <si>
    <t>PHILOSOPHY OF THE SOCIAL SCIENCES</t>
  </si>
  <si>
    <t>0048-3931</t>
  </si>
  <si>
    <t>1552-7441</t>
  </si>
  <si>
    <t>Philosophy Psychiatry &amp; Psychology</t>
  </si>
  <si>
    <t>1071-6076</t>
  </si>
  <si>
    <t>1086-3303</t>
  </si>
  <si>
    <t>PHILOSOPHY TODAY</t>
  </si>
  <si>
    <t>0031-8256</t>
  </si>
  <si>
    <t>2329-8596</t>
  </si>
  <si>
    <t>PHLEBOLOGIE</t>
  </si>
  <si>
    <t>0939-978X</t>
  </si>
  <si>
    <t>2567-5826</t>
  </si>
  <si>
    <t>Phlebolymphology</t>
  </si>
  <si>
    <t>1286-0107</t>
  </si>
  <si>
    <t>PHOENIX-THE JOURNAL OF THE CLASSICAL ASSOCIATION OF CANADA</t>
  </si>
  <si>
    <t>0031-8299</t>
  </si>
  <si>
    <t>1929-4883</t>
  </si>
  <si>
    <t>Phonology</t>
  </si>
  <si>
    <t>0952-6757</t>
  </si>
  <si>
    <t>1469-8188</t>
  </si>
  <si>
    <t>Photography and Culture</t>
  </si>
  <si>
    <t>1751-4517</t>
  </si>
  <si>
    <t>1751-4525</t>
  </si>
  <si>
    <t>PHRONESIS-A JOURNAL FOR ANCIENT PHILOSOPHY</t>
  </si>
  <si>
    <t>0031-8868</t>
  </si>
  <si>
    <t>1568-5284</t>
  </si>
  <si>
    <t>PHYLLOMEDUSA</t>
  </si>
  <si>
    <t>1519-1397</t>
  </si>
  <si>
    <t>2316-9079</t>
  </si>
  <si>
    <t>PHYSICAL &amp; OCCUPATIONAL THERAPY IN GERIATRICS</t>
  </si>
  <si>
    <t>0270-3181</t>
  </si>
  <si>
    <t>1541-3152</t>
  </si>
  <si>
    <t>Physical Activity Review</t>
  </si>
  <si>
    <t>2300-5076</t>
  </si>
  <si>
    <t>Physical and Chemical Aspects of the Study of Clusters Nanostructures and Nanomaterials</t>
  </si>
  <si>
    <t>2226-4442</t>
  </si>
  <si>
    <t>2658-4360</t>
  </si>
  <si>
    <t>Physical Culture and Sport Studies and Research</t>
  </si>
  <si>
    <t>2081-2221</t>
  </si>
  <si>
    <t>1899-4849</t>
  </si>
  <si>
    <t>Physical Education and Sport Pedagogy</t>
  </si>
  <si>
    <t>1740-8989</t>
  </si>
  <si>
    <t>1742-5786</t>
  </si>
  <si>
    <t>Physical Educator-US</t>
  </si>
  <si>
    <t>0031-8981</t>
  </si>
  <si>
    <t>2160-1682</t>
  </si>
  <si>
    <t>Physical Oceanography</t>
  </si>
  <si>
    <t>0928-5105</t>
  </si>
  <si>
    <t>1573-160X</t>
  </si>
  <si>
    <t>Physical Review Research</t>
  </si>
  <si>
    <t>2643-1564</t>
  </si>
  <si>
    <t>Physical Therapy Reviews</t>
  </si>
  <si>
    <t>1083-3196</t>
  </si>
  <si>
    <t>1743-288X</t>
  </si>
  <si>
    <t>Physician Assistant Clinics</t>
  </si>
  <si>
    <t>2405-7991</t>
  </si>
  <si>
    <t>Physics</t>
  </si>
  <si>
    <t>2624-8174</t>
  </si>
  <si>
    <t>Physics &amp; Imaging in Radiation Oncology</t>
  </si>
  <si>
    <t>2405-6316</t>
  </si>
  <si>
    <t>PHYSICS ESSAYS</t>
  </si>
  <si>
    <t>0836-1398</t>
  </si>
  <si>
    <t>2371-2236</t>
  </si>
  <si>
    <t>PHYSICS IN PERSPECTIVE</t>
  </si>
  <si>
    <t>1422-6944</t>
  </si>
  <si>
    <t>1422-6960</t>
  </si>
  <si>
    <t>PHYSICS OF ATOMIC NUCLEI</t>
  </si>
  <si>
    <t>1063-7788</t>
  </si>
  <si>
    <t>1562-692X</t>
  </si>
  <si>
    <t>PHYSICS OF PARTICLES AND NUCLEI</t>
  </si>
  <si>
    <t>1063-7796</t>
  </si>
  <si>
    <t>1531-8559</t>
  </si>
  <si>
    <t>Physics of Particles and Nuclei Letters</t>
  </si>
  <si>
    <t>1547-4771</t>
  </si>
  <si>
    <t>1531-8567</t>
  </si>
  <si>
    <t>Physio-Geo</t>
  </si>
  <si>
    <t>1958-573X</t>
  </si>
  <si>
    <t>Physiological Genomics</t>
  </si>
  <si>
    <t>Physiological Reports</t>
  </si>
  <si>
    <t>2051-817X</t>
  </si>
  <si>
    <t>Physiological Reviews</t>
  </si>
  <si>
    <t>Physiology and Pharmacology</t>
  </si>
  <si>
    <t>2476-5236</t>
  </si>
  <si>
    <t>2476-5244</t>
  </si>
  <si>
    <t>Physioscience</t>
  </si>
  <si>
    <t>1860-3092</t>
  </si>
  <si>
    <t>1860-3351</t>
  </si>
  <si>
    <t>Physiotherapy Practice and Research</t>
  </si>
  <si>
    <t>2213-0683</t>
  </si>
  <si>
    <t>2213-0691</t>
  </si>
  <si>
    <t>Physiotherapy Research International</t>
  </si>
  <si>
    <t>1358-2267</t>
  </si>
  <si>
    <t>1471-2865</t>
  </si>
  <si>
    <t>1710-1603</t>
  </si>
  <si>
    <t>Pielegniarstwo Chirurgiczne i Angiologiczne-Surgical and Vascular Nursing</t>
  </si>
  <si>
    <t>1897-3116</t>
  </si>
  <si>
    <t>2084-9850</t>
  </si>
  <si>
    <t>Pielegniarstwo XXI Wieku-Nursing in the 21 Century</t>
  </si>
  <si>
    <t>1730-1912</t>
  </si>
  <si>
    <t>2450-646X</t>
  </si>
  <si>
    <t>Pilot and Feasibility Studies</t>
  </si>
  <si>
    <t>2055-5784</t>
  </si>
  <si>
    <t>Pixel-Bit- Revista de Medios y Educacion</t>
  </si>
  <si>
    <t>1133-8482</t>
  </si>
  <si>
    <t>2171-7966</t>
  </si>
  <si>
    <t>Place Branding and Public Diplomacy</t>
  </si>
  <si>
    <t>1751-8040</t>
  </si>
  <si>
    <t>1751-8059</t>
  </si>
  <si>
    <t>Plainsong &amp; Medieval Music</t>
  </si>
  <si>
    <t>0961-1371</t>
  </si>
  <si>
    <t>1474-0087</t>
  </si>
  <si>
    <t>Planetary Science Journal</t>
  </si>
  <si>
    <t>2632-3338</t>
  </si>
  <si>
    <t>Planlama-Planning</t>
  </si>
  <si>
    <t>1300-7319</t>
  </si>
  <si>
    <t>Planning Perspectives</t>
  </si>
  <si>
    <t>0266-5433</t>
  </si>
  <si>
    <t>1466-4518</t>
  </si>
  <si>
    <t>Planning Practice and Research</t>
  </si>
  <si>
    <t>0269-7459</t>
  </si>
  <si>
    <t>1360-0583</t>
  </si>
  <si>
    <t>Planning Theory</t>
  </si>
  <si>
    <t>1473-0952</t>
  </si>
  <si>
    <t>1741-3052</t>
  </si>
  <si>
    <t>Planning Theory &amp; Practice</t>
  </si>
  <si>
    <t>1464-9357</t>
  </si>
  <si>
    <t>1470-000X</t>
  </si>
  <si>
    <t>Plant Gene</t>
  </si>
  <si>
    <t>2352-4073</t>
  </si>
  <si>
    <t>Plant Health Progress</t>
  </si>
  <si>
    <t>1535-1025</t>
  </si>
  <si>
    <t>Plant Physiology Reports</t>
  </si>
  <si>
    <t>2662-253X</t>
  </si>
  <si>
    <t>2662-2548</t>
  </si>
  <si>
    <t>Plant Root</t>
  </si>
  <si>
    <t>1881-6754</t>
  </si>
  <si>
    <t>Plant Stress</t>
  </si>
  <si>
    <t>2667-064X</t>
  </si>
  <si>
    <t>Plaridel</t>
  </si>
  <si>
    <t>1656-2534</t>
  </si>
  <si>
    <t>Plasma</t>
  </si>
  <si>
    <t>2571-6182</t>
  </si>
  <si>
    <t>Plasma and Fusion Research</t>
  </si>
  <si>
    <t>1880-6821</t>
  </si>
  <si>
    <t>Plasmatology</t>
  </si>
  <si>
    <t>2634-8535</t>
  </si>
  <si>
    <t>Plastic and Reconstructive Surgery-Global Open</t>
  </si>
  <si>
    <t>2169-7574</t>
  </si>
  <si>
    <t>Plato Journal</t>
  </si>
  <si>
    <t>2079-7567</t>
  </si>
  <si>
    <t>2183-4105</t>
  </si>
  <si>
    <t>Pleura and Peritoneum</t>
  </si>
  <si>
    <t>2364-7671</t>
  </si>
  <si>
    <t>2364-768X</t>
  </si>
  <si>
    <t>PLOUGHSHARES</t>
  </si>
  <si>
    <t>0048-4474</t>
  </si>
  <si>
    <t>2162-0903</t>
  </si>
  <si>
    <t>Pluralist</t>
  </si>
  <si>
    <t>1930-7365</t>
  </si>
  <si>
    <t>Plura-Revista de Estudos de Religiao</t>
  </si>
  <si>
    <t>2179-0019</t>
  </si>
  <si>
    <t>PNAS Nexus</t>
  </si>
  <si>
    <t>2752-6542</t>
  </si>
  <si>
    <t>Pneuma</t>
  </si>
  <si>
    <t>0272-0965</t>
  </si>
  <si>
    <t>1570-0747</t>
  </si>
  <si>
    <t>PNEUMOLOGIE</t>
  </si>
  <si>
    <t>0934-8387</t>
  </si>
  <si>
    <t>1438-8790</t>
  </si>
  <si>
    <t>Pneumon</t>
  </si>
  <si>
    <t>1105-848X</t>
  </si>
  <si>
    <t>1791-4914</t>
  </si>
  <si>
    <t>Pneumonia</t>
  </si>
  <si>
    <t>2200-6133</t>
  </si>
  <si>
    <t>Poblacion y Salud en Mesoamerica</t>
  </si>
  <si>
    <t>1659-0201</t>
  </si>
  <si>
    <t>Poe Studies-History Theory Interpretation</t>
  </si>
  <si>
    <t>1947-4644</t>
  </si>
  <si>
    <t>1754-6095</t>
  </si>
  <si>
    <t>POETICA-ZEITSCHRIFT FUR SPRACH-UND LITERATURWISSENSCHAFT</t>
  </si>
  <si>
    <t>0303-4178</t>
  </si>
  <si>
    <t>2589-0530</t>
  </si>
  <si>
    <t>POETICS</t>
  </si>
  <si>
    <t>0304-422X</t>
  </si>
  <si>
    <t>1872-7514</t>
  </si>
  <si>
    <t>POETRY REVIEW</t>
  </si>
  <si>
    <t>0032-2156</t>
  </si>
  <si>
    <t>POETRY WALES</t>
  </si>
  <si>
    <t>0032-2202</t>
  </si>
  <si>
    <t>Polar Geography</t>
  </si>
  <si>
    <t>1088-937X</t>
  </si>
  <si>
    <t>1939-0513</t>
  </si>
  <si>
    <t>Polar Journal</t>
  </si>
  <si>
    <t>2154-896X</t>
  </si>
  <si>
    <t>2154-8978</t>
  </si>
  <si>
    <t>Polar-Political and Legal Anthropology Review</t>
  </si>
  <si>
    <t>1081-6976</t>
  </si>
  <si>
    <t>1555-2934</t>
  </si>
  <si>
    <t>Police Practice and Research</t>
  </si>
  <si>
    <t>1561-4263</t>
  </si>
  <si>
    <t>1477-271X</t>
  </si>
  <si>
    <t>Police Quarterly</t>
  </si>
  <si>
    <t>1098-6111</t>
  </si>
  <si>
    <t>1552-745X</t>
  </si>
  <si>
    <t>Policija i Sigurnost-Police and Security</t>
  </si>
  <si>
    <t>1330-0229</t>
  </si>
  <si>
    <t>1848-428X</t>
  </si>
  <si>
    <t>Policing &amp; Society</t>
  </si>
  <si>
    <t>1043-9463</t>
  </si>
  <si>
    <t>1477-2728</t>
  </si>
  <si>
    <t>Policing-A Journal of Policy and Practice</t>
  </si>
  <si>
    <t>1752-4512</t>
  </si>
  <si>
    <t>1752-4520</t>
  </si>
  <si>
    <t>POLICING-AN INTERNATIONAL JOURNAL OF POLICE STRATEGIES &amp; MANAGEMENT</t>
  </si>
  <si>
    <t>1363-951X</t>
  </si>
  <si>
    <t>1758-695X</t>
  </si>
  <si>
    <t>Policy and Internet</t>
  </si>
  <si>
    <t>1944-2866</t>
  </si>
  <si>
    <t>POLICY AND POLITICS</t>
  </si>
  <si>
    <t>0305-5736</t>
  </si>
  <si>
    <t>1470-8442</t>
  </si>
  <si>
    <t>Policy and Society</t>
  </si>
  <si>
    <t>1449-4035</t>
  </si>
  <si>
    <t>1839-3373</t>
  </si>
  <si>
    <t>Policy Design and Practice</t>
  </si>
  <si>
    <t>2574-1292</t>
  </si>
  <si>
    <t>Policy Futures in Education</t>
  </si>
  <si>
    <t>1478-2103</t>
  </si>
  <si>
    <t>Policy Insights from the Behavioral and Brain Sciences</t>
  </si>
  <si>
    <t>2372-7322</t>
  </si>
  <si>
    <t>2372-7330</t>
  </si>
  <si>
    <t>Policy Politics &amp; Nursing Practice</t>
  </si>
  <si>
    <t>1527-1544</t>
  </si>
  <si>
    <t>1552-7468</t>
  </si>
  <si>
    <t>Policy Reviews in Higher Education</t>
  </si>
  <si>
    <t>2332-2969</t>
  </si>
  <si>
    <t>2332-2950</t>
  </si>
  <si>
    <t>POLICY SCIENCES</t>
  </si>
  <si>
    <t>0032-2687</t>
  </si>
  <si>
    <t>1573-0891</t>
  </si>
  <si>
    <t>Policy Studies</t>
  </si>
  <si>
    <t>0144-2872</t>
  </si>
  <si>
    <t>1470-1006</t>
  </si>
  <si>
    <t>POLICY STUDIES JOURNAL</t>
  </si>
  <si>
    <t>0190-292X</t>
  </si>
  <si>
    <t>1541-0072</t>
  </si>
  <si>
    <t>POLIS</t>
  </si>
  <si>
    <t>0142-257X</t>
  </si>
  <si>
    <t>2051-2996</t>
  </si>
  <si>
    <t>Polish Hyperbaric Research</t>
  </si>
  <si>
    <t>1734-7009</t>
  </si>
  <si>
    <t>2084-0535</t>
  </si>
  <si>
    <t>Polish Journal of Management Studies</t>
  </si>
  <si>
    <t>2081-7452</t>
  </si>
  <si>
    <t>Polish Journal of Otolaryngology</t>
  </si>
  <si>
    <t>0030-6657</t>
  </si>
  <si>
    <t>2300-8423</t>
  </si>
  <si>
    <t>Polish Journal of Radiology</t>
  </si>
  <si>
    <t>0137-7183</t>
  </si>
  <si>
    <t>1899-0967</t>
  </si>
  <si>
    <t>Polish Sociological Review</t>
  </si>
  <si>
    <t>1231-1413</t>
  </si>
  <si>
    <t>Polish Yearbook of International Law</t>
  </si>
  <si>
    <t>0554-498X</t>
  </si>
  <si>
    <t>Politeia-Journal of Political Theory Political Philosophy and Sociology of Politics</t>
  </si>
  <si>
    <t>2078-5089</t>
  </si>
  <si>
    <t>2587-5914</t>
  </si>
  <si>
    <t>Politica &amp; Societa</t>
  </si>
  <si>
    <t>2240-7901</t>
  </si>
  <si>
    <t>Politica Economica</t>
  </si>
  <si>
    <t>1120-9496</t>
  </si>
  <si>
    <t>1973-8218</t>
  </si>
  <si>
    <t>POLITICA Y GOBIERNO</t>
  </si>
  <si>
    <t>1665-2037</t>
  </si>
  <si>
    <t>POLITICAL ANALYSIS</t>
  </si>
  <si>
    <t>1047-1987</t>
  </si>
  <si>
    <t>1476-4989</t>
  </si>
  <si>
    <t>POLITICAL BEHAVIOR</t>
  </si>
  <si>
    <t>0190-9320</t>
  </si>
  <si>
    <t>1573-6687</t>
  </si>
  <si>
    <t>POLITICAL COMMUNICATION</t>
  </si>
  <si>
    <t>1058-4609</t>
  </si>
  <si>
    <t>1091-7675</t>
  </si>
  <si>
    <t>POLITICAL GEOGRAPHY</t>
  </si>
  <si>
    <t>0962-6298</t>
  </si>
  <si>
    <t>1873-5096</t>
  </si>
  <si>
    <t>POLITICAL PSYCHOLOGY</t>
  </si>
  <si>
    <t>0162-895X</t>
  </si>
  <si>
    <t>1467-9221</t>
  </si>
  <si>
    <t>POLITICAL QUARTERLY</t>
  </si>
  <si>
    <t>0032-3179</t>
  </si>
  <si>
    <t>1467-923X</t>
  </si>
  <si>
    <t>Political Research Exchange</t>
  </si>
  <si>
    <t>2474-736X</t>
  </si>
  <si>
    <t>POLITICAL RESEARCH QUARTERLY</t>
  </si>
  <si>
    <t>1065-9129</t>
  </si>
  <si>
    <t>1938-274X</t>
  </si>
  <si>
    <t>POLITICAL SCIENCE</t>
  </si>
  <si>
    <t>0032-3187</t>
  </si>
  <si>
    <t>2041-0611</t>
  </si>
  <si>
    <t>POLITICAL SCIENCE QUARTERLY</t>
  </si>
  <si>
    <t>0032-3195</t>
  </si>
  <si>
    <t>1538-165X</t>
  </si>
  <si>
    <t>Political Science Research and Methods</t>
  </si>
  <si>
    <t>2049-8470</t>
  </si>
  <si>
    <t>2049-8489</t>
  </si>
  <si>
    <t>POLITICAL STUDIES</t>
  </si>
  <si>
    <t>0032-3217</t>
  </si>
  <si>
    <t>1467-9248</t>
  </si>
  <si>
    <t>Political Studies Review</t>
  </si>
  <si>
    <t>1478-9299</t>
  </si>
  <si>
    <t>1478-9302</t>
  </si>
  <si>
    <t>Political Theology</t>
  </si>
  <si>
    <t>1462-317X</t>
  </si>
  <si>
    <t>1743-1719</t>
  </si>
  <si>
    <t>POLITICAL THEORY</t>
  </si>
  <si>
    <t>0090-5917</t>
  </si>
  <si>
    <t>1552-7476</t>
  </si>
  <si>
    <t>POLITICKA EKONOMIE</t>
  </si>
  <si>
    <t>0032-3233</t>
  </si>
  <si>
    <t>2336-8225</t>
  </si>
  <si>
    <t>Politicka Misao-Croatian Political Science Review</t>
  </si>
  <si>
    <t>0032-3241</t>
  </si>
  <si>
    <t>1846-8721</t>
  </si>
  <si>
    <t>Politicke Vedy</t>
  </si>
  <si>
    <t>1335-2741</t>
  </si>
  <si>
    <t>1338-5623</t>
  </si>
  <si>
    <t>Politics</t>
  </si>
  <si>
    <t>0263-3957</t>
  </si>
  <si>
    <t>1467-9256</t>
  </si>
  <si>
    <t>Politics &amp; Gender</t>
  </si>
  <si>
    <t>1743-923X</t>
  </si>
  <si>
    <t>1743-9248</t>
  </si>
  <si>
    <t>Politics &amp; Policy</t>
  </si>
  <si>
    <t>1555-5623</t>
  </si>
  <si>
    <t>1747-1346</t>
  </si>
  <si>
    <t>POLITICS &amp; SOCIETY</t>
  </si>
  <si>
    <t>0032-3292</t>
  </si>
  <si>
    <t>1552-7514</t>
  </si>
  <si>
    <t>Politics and Governance</t>
  </si>
  <si>
    <t>2183-2463</t>
  </si>
  <si>
    <t>Politics and Religion</t>
  </si>
  <si>
    <t>1755-0483</t>
  </si>
  <si>
    <t>1755-0491</t>
  </si>
  <si>
    <t>Politics and Religion Journal</t>
  </si>
  <si>
    <t>1820-6581</t>
  </si>
  <si>
    <t>1820-659X</t>
  </si>
  <si>
    <t>Politics Groups and Identities</t>
  </si>
  <si>
    <t>2156-5503</t>
  </si>
  <si>
    <t>2156-5511</t>
  </si>
  <si>
    <t>Politics Philosophy &amp; Economics</t>
  </si>
  <si>
    <t>1470-594X</t>
  </si>
  <si>
    <t>1741-3060</t>
  </si>
  <si>
    <t>Politikon</t>
  </si>
  <si>
    <t>0258-9346</t>
  </si>
  <si>
    <t>1470-1014</t>
  </si>
  <si>
    <t>Politique Europeenne</t>
  </si>
  <si>
    <t>1623-6297</t>
  </si>
  <si>
    <t>2105-2875</t>
  </si>
  <si>
    <t>POLITISCHE VIERTELJAHRESSCHRIFT</t>
  </si>
  <si>
    <t>0032-3470</t>
  </si>
  <si>
    <t>1862-2860</t>
  </si>
  <si>
    <t>Politix</t>
  </si>
  <si>
    <t>0295-2319</t>
  </si>
  <si>
    <t>1953-8286</t>
  </si>
  <si>
    <t>POLITY</t>
  </si>
  <si>
    <t>0032-3497</t>
  </si>
  <si>
    <t>1744-1684</t>
  </si>
  <si>
    <t>Poljoprivreda</t>
  </si>
  <si>
    <t>1330-7142</t>
  </si>
  <si>
    <t>1848-8080</t>
  </si>
  <si>
    <t>Pollution</t>
  </si>
  <si>
    <t>2383-451X</t>
  </si>
  <si>
    <t>2383-4501</t>
  </si>
  <si>
    <t>POLYMER-KOREA</t>
  </si>
  <si>
    <t>2234-8077</t>
  </si>
  <si>
    <t>Polysaccharides</t>
  </si>
  <si>
    <t>2673-4176</t>
  </si>
  <si>
    <t>PONTE</t>
  </si>
  <si>
    <t>0032-423X</t>
  </si>
  <si>
    <t>Popular Communication</t>
  </si>
  <si>
    <t>1540-5702</t>
  </si>
  <si>
    <t>1540-5710</t>
  </si>
  <si>
    <t>Popular Music</t>
  </si>
  <si>
    <t>0261-1430</t>
  </si>
  <si>
    <t>1474-0095</t>
  </si>
  <si>
    <t>POPULAR MUSIC AND SOCIETY</t>
  </si>
  <si>
    <t>0300-7766</t>
  </si>
  <si>
    <t>1740-1712</t>
  </si>
  <si>
    <t>POPULATION</t>
  </si>
  <si>
    <t>0032-4663</t>
  </si>
  <si>
    <t>1957-7966</t>
  </si>
  <si>
    <t>POPULATION AND DEVELOPMENT REVIEW</t>
  </si>
  <si>
    <t>0098-7921</t>
  </si>
  <si>
    <t>1728-4457</t>
  </si>
  <si>
    <t>POPULATION AND ENVIRONMENT</t>
  </si>
  <si>
    <t>0199-0039</t>
  </si>
  <si>
    <t>1573-7810</t>
  </si>
  <si>
    <t>Population Health Metrics</t>
  </si>
  <si>
    <t>1478-7954</t>
  </si>
  <si>
    <t>POPULATION RESEARCH AND POLICY REVIEW</t>
  </si>
  <si>
    <t>0167-5923</t>
  </si>
  <si>
    <t>1573-7829</t>
  </si>
  <si>
    <t>Population Review</t>
  </si>
  <si>
    <t>1549-0955</t>
  </si>
  <si>
    <t>Population Space and Place</t>
  </si>
  <si>
    <t>1544-8444</t>
  </si>
  <si>
    <t>1544-8452</t>
  </si>
  <si>
    <t>POPULATION STUDIES-A JOURNAL OF DEMOGRAPHY</t>
  </si>
  <si>
    <t>0032-4728</t>
  </si>
  <si>
    <t>1477-4747</t>
  </si>
  <si>
    <t>Porta Linguarum</t>
  </si>
  <si>
    <t>1697-7467</t>
  </si>
  <si>
    <t>Portal-Godisnjak Hrvatskog Restauratorskog Zavoda</t>
  </si>
  <si>
    <t>1847-9464</t>
  </si>
  <si>
    <t>1848-6681</t>
  </si>
  <si>
    <t>Portes-Revista Mexicana de Estudios sobre la Cuenca del Pacifico</t>
  </si>
  <si>
    <t>1870-6800</t>
  </si>
  <si>
    <t>Portugaliae Electrochimica Acta</t>
  </si>
  <si>
    <t>0872-1904</t>
  </si>
  <si>
    <t>Portuguese Economic Journal</t>
  </si>
  <si>
    <t>1617-982X</t>
  </si>
  <si>
    <t>1617-9838</t>
  </si>
  <si>
    <t>PORTUGUESE STUDIES</t>
  </si>
  <si>
    <t>0267-5315</t>
  </si>
  <si>
    <t>2222-4270</t>
  </si>
  <si>
    <t>POSITIF</t>
  </si>
  <si>
    <t>0048-4911</t>
  </si>
  <si>
    <t>Positions-Asia Critique</t>
  </si>
  <si>
    <t>1067-9847</t>
  </si>
  <si>
    <t>1527-8271</t>
  </si>
  <si>
    <t>Postcolonial Studies</t>
  </si>
  <si>
    <t>1368-8790</t>
  </si>
  <si>
    <t>1466-1888</t>
  </si>
  <si>
    <t>POST-COMMUNIST ECONOMIES</t>
  </si>
  <si>
    <t>1463-1377</t>
  </si>
  <si>
    <t>1465-3958</t>
  </si>
  <si>
    <t>Postepy Higieny I Medycyny Doswiadczalnej</t>
  </si>
  <si>
    <t>0032-5449</t>
  </si>
  <si>
    <t>1732-2693</t>
  </si>
  <si>
    <t>Postepy Psychiatrii i Neurologii</t>
  </si>
  <si>
    <t>1230-2813</t>
  </si>
  <si>
    <t>Postepy w Chirurgii Glowy i Szyi-Advances in Head and Neck Surgery</t>
  </si>
  <si>
    <t>1643-9279</t>
  </si>
  <si>
    <t>2084-9842</t>
  </si>
  <si>
    <t>Post-Medieval Archaeology</t>
  </si>
  <si>
    <t>0079-4236</t>
  </si>
  <si>
    <t>1745-8137</t>
  </si>
  <si>
    <t>Postmedieval-A Journal of Medieval Cultural Studies</t>
  </si>
  <si>
    <t>2040-5960</t>
  </si>
  <si>
    <t>2040-5979</t>
  </si>
  <si>
    <t>POST-SOVIET AFFAIRS</t>
  </si>
  <si>
    <t>1060-586X</t>
  </si>
  <si>
    <t>1938-2855</t>
  </si>
  <si>
    <t>Poultry Science Journal</t>
  </si>
  <si>
    <t>2345-6604</t>
  </si>
  <si>
    <t>2345-6566</t>
  </si>
  <si>
    <t>POWDER DIFFRACTION</t>
  </si>
  <si>
    <t>1945-7413</t>
  </si>
  <si>
    <t>Power and Education</t>
  </si>
  <si>
    <t>1757-7438</t>
  </si>
  <si>
    <t>Power Electronics and Drives</t>
  </si>
  <si>
    <t>2451-0262</t>
  </si>
  <si>
    <t>2543-4292</t>
  </si>
  <si>
    <t>Prace Komisji Geografii Przemyslu Polskiego Towarzystwa Geograficznego-Studies of the Industrial Geography Commission of the Polish Geographical Society</t>
  </si>
  <si>
    <t>2080-1653</t>
  </si>
  <si>
    <t>2449-903X</t>
  </si>
  <si>
    <t>Practical Diabetes</t>
  </si>
  <si>
    <t>2047-2897</t>
  </si>
  <si>
    <t>2047-2900</t>
  </si>
  <si>
    <t>PRACTICAL GASTROENTEROLOGY</t>
  </si>
  <si>
    <t>0277-4208</t>
  </si>
  <si>
    <t>Practical Laboratory Medicine</t>
  </si>
  <si>
    <t>2352-5517</t>
  </si>
  <si>
    <t>PRACTICAL NEUROLOGY</t>
  </si>
  <si>
    <t>1474-7758</t>
  </si>
  <si>
    <t>1474-7766</t>
  </si>
  <si>
    <t>Practical Theology</t>
  </si>
  <si>
    <t>1756-073X</t>
  </si>
  <si>
    <t>1756-0748</t>
  </si>
  <si>
    <t>Practice Periodical on Structural Design and Construction</t>
  </si>
  <si>
    <t>1084-0680</t>
  </si>
  <si>
    <t>1943-5576</t>
  </si>
  <si>
    <t>Pragmatic and Observational Research</t>
  </si>
  <si>
    <t>1179-7266</t>
  </si>
  <si>
    <t>Pragmatics &amp; Cognition</t>
  </si>
  <si>
    <t>0929-0907</t>
  </si>
  <si>
    <t>1569-9943</t>
  </si>
  <si>
    <t>Prague Economic Papers</t>
  </si>
  <si>
    <t>1210-0455</t>
  </si>
  <si>
    <t>2336-730X</t>
  </si>
  <si>
    <t>Pravention und Gesundheitsforderung</t>
  </si>
  <si>
    <t>1861-6755</t>
  </si>
  <si>
    <t>1861-6763</t>
  </si>
  <si>
    <t>Pravni Vjesnik</t>
  </si>
  <si>
    <t>0352-5317</t>
  </si>
  <si>
    <t>1849-0840</t>
  </si>
  <si>
    <t>Pravoprimenenie-Law Enforcement Review</t>
  </si>
  <si>
    <t>2542-1514</t>
  </si>
  <si>
    <t>2658-4050</t>
  </si>
  <si>
    <t>Pravo-Zhurnal Vysshei Shkoly Ekonomiki</t>
  </si>
  <si>
    <t>2072-8166</t>
  </si>
  <si>
    <t>Praxis &amp; Saber</t>
  </si>
  <si>
    <t>2216-0159</t>
  </si>
  <si>
    <t>2462-8603</t>
  </si>
  <si>
    <t>PRAXIS DER KINDERPSYCHOLOGIE UND KINDERPSYCHIATRIE</t>
  </si>
  <si>
    <t>0032-7034</t>
  </si>
  <si>
    <t>2196-8225</t>
  </si>
  <si>
    <t>Precedente</t>
  </si>
  <si>
    <t>1657-6535</t>
  </si>
  <si>
    <t>Precision and Future Medicine</t>
  </si>
  <si>
    <t>2508-7940</t>
  </si>
  <si>
    <t>2508-7959</t>
  </si>
  <si>
    <t>Precision Clinical Medicine</t>
  </si>
  <si>
    <t>2096-5303</t>
  </si>
  <si>
    <t>2516-1571</t>
  </si>
  <si>
    <t>Precision Medical Sciences</t>
  </si>
  <si>
    <t>2642-2514</t>
  </si>
  <si>
    <t>Present Environment and Sustainable Development</t>
  </si>
  <si>
    <t>1843-5971</t>
  </si>
  <si>
    <t>2284-7820</t>
  </si>
  <si>
    <t>Presente y Pasado-Revista de Historia</t>
  </si>
  <si>
    <t>1316-1369</t>
  </si>
  <si>
    <t>2343-5682</t>
  </si>
  <si>
    <t>PRESERVATION</t>
  </si>
  <si>
    <t>1090-9931</t>
  </si>
  <si>
    <t>Preternature-Critical and Historical Studies on the Preternatural</t>
  </si>
  <si>
    <t>2161-2196</t>
  </si>
  <si>
    <t>2161-2188</t>
  </si>
  <si>
    <t>PREVENTION SCIENCE</t>
  </si>
  <si>
    <t>1389-4986</t>
  </si>
  <si>
    <t>1573-6695</t>
  </si>
  <si>
    <t>Preventive Nutrition and Food Science</t>
  </si>
  <si>
    <t>2287-1098</t>
  </si>
  <si>
    <t>2287-8602</t>
  </si>
  <si>
    <t>Prikladnaya Diskretnaya Matematika</t>
  </si>
  <si>
    <t>2071-0410</t>
  </si>
  <si>
    <t>2311-2263</t>
  </si>
  <si>
    <t>Prilozi Instituta za Arheologiju u Zagrebu</t>
  </si>
  <si>
    <t>1330-0644</t>
  </si>
  <si>
    <t>1848-6371</t>
  </si>
  <si>
    <t>Primenjena Psihologija</t>
  </si>
  <si>
    <t>1821-0147</t>
  </si>
  <si>
    <t>2334-7287</t>
  </si>
  <si>
    <t>Primerjalna Knjizevnost</t>
  </si>
  <si>
    <t>0351-1189</t>
  </si>
  <si>
    <t>PRINT QUARTERLY</t>
  </si>
  <si>
    <t>0265-8305</t>
  </si>
  <si>
    <t>Prism-Theory and Modern Chinese Literature</t>
  </si>
  <si>
    <t>2578-3491</t>
  </si>
  <si>
    <t>2578-3505</t>
  </si>
  <si>
    <t>Probability and Mathematical Statistics-Poland</t>
  </si>
  <si>
    <t>0208-4147</t>
  </si>
  <si>
    <t>Probability Surveys</t>
  </si>
  <si>
    <t>1549-5787</t>
  </si>
  <si>
    <t>PROBATION JOURNAL</t>
  </si>
  <si>
    <t>0264-5505</t>
  </si>
  <si>
    <t>1741-3079</t>
  </si>
  <si>
    <t>Problemele Energeticii Regionale</t>
  </si>
  <si>
    <t>1857-0070</t>
  </si>
  <si>
    <t>Problemos</t>
  </si>
  <si>
    <t>1392-1126</t>
  </si>
  <si>
    <t>2424-6158</t>
  </si>
  <si>
    <t>Problems of Atomic Science and Technology</t>
  </si>
  <si>
    <t>1562-6016</t>
  </si>
  <si>
    <t>PROBLEMS OF POST-COMMUNISM</t>
  </si>
  <si>
    <t>1075-8216</t>
  </si>
  <si>
    <t>1557-783X</t>
  </si>
  <si>
    <t>Problemy Analiza-Issues of Analysis</t>
  </si>
  <si>
    <t>2306-3424</t>
  </si>
  <si>
    <t>2306-3432</t>
  </si>
  <si>
    <t>Problemy Ekorozwoju</t>
  </si>
  <si>
    <t>1895-6912</t>
  </si>
  <si>
    <t>2080-1971</t>
  </si>
  <si>
    <t>Problemy Istoricheskoi Poetiki</t>
  </si>
  <si>
    <t>1026-9479</t>
  </si>
  <si>
    <t>2411-4642</t>
  </si>
  <si>
    <t>Problemy Muzykalnoi Nauki-Music Scholarship</t>
  </si>
  <si>
    <t>2782-358X</t>
  </si>
  <si>
    <t>2782-3598</t>
  </si>
  <si>
    <t>PROBUS</t>
  </si>
  <si>
    <t>0921-4771</t>
  </si>
  <si>
    <t>1613-4079</t>
  </si>
  <si>
    <t>Proceedings of Singapore Healthcare</t>
  </si>
  <si>
    <t>2010-1058</t>
  </si>
  <si>
    <t>2059-2329</t>
  </si>
  <si>
    <t>Proceedings of the ACM on Computer Graphics and Interactive Techniques</t>
  </si>
  <si>
    <t>2577-6193</t>
  </si>
  <si>
    <t>Proceedings of the ACM on Interactive Mobile Wearable and Ubiquitous Technologies-IMWUT</t>
  </si>
  <si>
    <t>2474-9567</t>
  </si>
  <si>
    <t>Proceedings of the ACM on Measurement and Analysis of Computing Systems</t>
  </si>
  <si>
    <t>2476-1249</t>
  </si>
  <si>
    <t>Proceedings of the ACM on Programming Languages-PACMPL</t>
  </si>
  <si>
    <t>2475-1421</t>
  </si>
  <si>
    <t>PROCEEDINGS OF THE INDIAN ACADEMY OF SCIENCES-MATHEMATICAL SCIENCES</t>
  </si>
  <si>
    <t>0253-4142</t>
  </si>
  <si>
    <t>0973-7685</t>
  </si>
  <si>
    <t>Proceedings of the Indian National Science Academy</t>
  </si>
  <si>
    <t>0370-0046</t>
  </si>
  <si>
    <t>2454-9983</t>
  </si>
  <si>
    <t>Proceedings of the Institute of Mathematics and Mechanics</t>
  </si>
  <si>
    <t>2409-4986</t>
  </si>
  <si>
    <t>2409-4994</t>
  </si>
  <si>
    <t>Proceedings of the Institution of Civil Engineers-Bridge Engineering</t>
  </si>
  <si>
    <t>1478-4637</t>
  </si>
  <si>
    <t>1751-7664</t>
  </si>
  <si>
    <t>Proceedings of the Institution of Civil Engineers-Construction Materials</t>
  </si>
  <si>
    <t>1747-650X</t>
  </si>
  <si>
    <t>1747-6518</t>
  </si>
  <si>
    <t>Proceedings of the Institution of Civil Engineers-Engineering and Computational Mechanics</t>
  </si>
  <si>
    <t>1755-0777</t>
  </si>
  <si>
    <t>1755-0785</t>
  </si>
  <si>
    <t>Proceedings of the Institution of Civil Engineers-Forensic Engineering</t>
  </si>
  <si>
    <t>2043-9903</t>
  </si>
  <si>
    <t>2043-9911</t>
  </si>
  <si>
    <t>Proceedings of the Institution of Civil Engineers-Ground Improvement</t>
  </si>
  <si>
    <t>1755-0750</t>
  </si>
  <si>
    <t>1755-0769</t>
  </si>
  <si>
    <t>Proceedings of the Institution of Civil Engineers-Management Procurement and Law</t>
  </si>
  <si>
    <t>1751-4304</t>
  </si>
  <si>
    <t>1751-4312</t>
  </si>
  <si>
    <t>Proceedings of the Institution of Civil Engineers-Urban Design and Planning</t>
  </si>
  <si>
    <t>1755-0793</t>
  </si>
  <si>
    <t>1755-0807</t>
  </si>
  <si>
    <t>2041-2975</t>
  </si>
  <si>
    <t>Proceedings of the Institution of Mechanical Engineers Part N-Journal of Nanomaterials Nanoengineering and Nanosystems</t>
  </si>
  <si>
    <t>2397-7914</t>
  </si>
  <si>
    <t>2397-7922</t>
  </si>
  <si>
    <t>PROCEEDINGS OF THE JAPAN ACADEMY SERIES A-MATHEMATICAL SCIENCES</t>
  </si>
  <si>
    <t>0386-2194</t>
  </si>
  <si>
    <t>PROCEEDINGS OF THE LINNEAN SOCIETY OF NEW SOUTH WALES</t>
  </si>
  <si>
    <t>0370-047X</t>
  </si>
  <si>
    <t>Proceedings of the National Academy of Sciences of Belarus-Agrarian Series</t>
  </si>
  <si>
    <t>1817-7204</t>
  </si>
  <si>
    <t>1817-7239</t>
  </si>
  <si>
    <t>Proceedings of the Romanian Academy Series A-Mathematics Physics Technical Sciences Information Science</t>
  </si>
  <si>
    <t>1454-9069</t>
  </si>
  <si>
    <t>PROCEEDINGS OF THE ROYAL IRISH ACADEMY SECTION C-ARCHAEOLOGY CELTIC STUDIES HISTORY LINGUISTICS LITERATURE</t>
  </si>
  <si>
    <t>0035-8991</t>
  </si>
  <si>
    <t>Proceedings of the Steklov Institute of Mathematics</t>
  </si>
  <si>
    <t>0081-5438</t>
  </si>
  <si>
    <t>1531-8605</t>
  </si>
  <si>
    <t>Proceedings of the Tula States University-Sciences of Earth</t>
  </si>
  <si>
    <t>2218-5194</t>
  </si>
  <si>
    <t>PROCESAMIENTO DEL LENGUAJE NATURAL</t>
  </si>
  <si>
    <t>1135-5948</t>
  </si>
  <si>
    <t>1989-7553</t>
  </si>
  <si>
    <t>Procesos Historicos-Revista Semestral de Historia Arte y Ciencias Sociales</t>
  </si>
  <si>
    <t>1690-4818</t>
  </si>
  <si>
    <t>Procesos-Revista Ecuatoriana de Historia</t>
  </si>
  <si>
    <t>1390-0099</t>
  </si>
  <si>
    <t>2588-0780</t>
  </si>
  <si>
    <t>Process Integration and Optimization for Sustainability</t>
  </si>
  <si>
    <t>2509-4238</t>
  </si>
  <si>
    <t>2509-4246</t>
  </si>
  <si>
    <t>Processes of Petrochemistry and Oil Refining</t>
  </si>
  <si>
    <t>1726-4685</t>
  </si>
  <si>
    <t>2519-2876</t>
  </si>
  <si>
    <t>Production and Manufacturing Research-An Open Access Journal</t>
  </si>
  <si>
    <t>2169-3277</t>
  </si>
  <si>
    <t>Production Engineering Archives</t>
  </si>
  <si>
    <t>2353-5156</t>
  </si>
  <si>
    <t>2353-7779</t>
  </si>
  <si>
    <t>Production Engineering-Research and Development</t>
  </si>
  <si>
    <t>0944-6524</t>
  </si>
  <si>
    <t>1863-7353</t>
  </si>
  <si>
    <t>Professional Case Management</t>
  </si>
  <si>
    <t>1932-8087</t>
  </si>
  <si>
    <t>1932-8095</t>
  </si>
  <si>
    <t>Professional Development in Education</t>
  </si>
  <si>
    <t>1941-5257</t>
  </si>
  <si>
    <t>1941-5265</t>
  </si>
  <si>
    <t>PROFESSIONAL GEOGRAPHER</t>
  </si>
  <si>
    <t>0033-0124</t>
  </si>
  <si>
    <t>1467-9272</t>
  </si>
  <si>
    <t>PROFESSIONAL PSYCHOLOGY-RESEARCH AND PRACTICE</t>
  </si>
  <si>
    <t>0735-7028</t>
  </si>
  <si>
    <t>1939-1323</t>
  </si>
  <si>
    <t>Progress in Additive Manufacturing</t>
  </si>
  <si>
    <t>2363-9512</t>
  </si>
  <si>
    <t>2363-9520</t>
  </si>
  <si>
    <t>Progress in Artificial Intelligence</t>
  </si>
  <si>
    <t>2192-6352</t>
  </si>
  <si>
    <t>2192-6360</t>
  </si>
  <si>
    <t>PROGRESS IN BIOCHEMISTRY AND BIOPHYSICS</t>
  </si>
  <si>
    <t>1000-3282</t>
  </si>
  <si>
    <t>Progress in Biomedical Engineering</t>
  </si>
  <si>
    <t>2516-1091</t>
  </si>
  <si>
    <t>Progress in Community Health Partnerships-Research Education and Action</t>
  </si>
  <si>
    <t>1557-0541</t>
  </si>
  <si>
    <t>1557-055X</t>
  </si>
  <si>
    <t>Progress in Development Studies</t>
  </si>
  <si>
    <t>1464-9934</t>
  </si>
  <si>
    <t>1477-027X</t>
  </si>
  <si>
    <t>Progress in Disaster Science</t>
  </si>
  <si>
    <t>2590-0617</t>
  </si>
  <si>
    <t>Progress in Energy</t>
  </si>
  <si>
    <t>2516-1083</t>
  </si>
  <si>
    <t>PROGRESS IN HUMAN GEOGRAPHY</t>
  </si>
  <si>
    <t>0309-1325</t>
  </si>
  <si>
    <t>1477-0288</t>
  </si>
  <si>
    <t>Progress in Neurology and Psychiatry</t>
  </si>
  <si>
    <t>1367-7543</t>
  </si>
  <si>
    <t>1931-227X</t>
  </si>
  <si>
    <t>PROGRESS IN PLANNING</t>
  </si>
  <si>
    <t>0305-9006</t>
  </si>
  <si>
    <t>1873-4510</t>
  </si>
  <si>
    <t>Progress in Superconductivity and Cryogenics</t>
  </si>
  <si>
    <t>1229-3008</t>
  </si>
  <si>
    <t>2287-6251</t>
  </si>
  <si>
    <t>Project Management Journal</t>
  </si>
  <si>
    <t>8756-9728</t>
  </si>
  <si>
    <t>1938-9507</t>
  </si>
  <si>
    <t>Prolegomena</t>
  </si>
  <si>
    <t>1333-4395</t>
  </si>
  <si>
    <t>Prolegomenos-Derechos y Valores</t>
  </si>
  <si>
    <t>0121-182X</t>
  </si>
  <si>
    <t>1909-7727</t>
  </si>
  <si>
    <t>Prometeica-Revista de Filosofia y Ciencias</t>
  </si>
  <si>
    <t>1852-9488</t>
  </si>
  <si>
    <t>0353-5320</t>
  </si>
  <si>
    <t>PROOFTEXTS-A JOURNAL OF JEWISH LITERARY HISTORY</t>
  </si>
  <si>
    <t>0272-9601</t>
  </si>
  <si>
    <t>1086-3311</t>
  </si>
  <si>
    <t>Propagation of Ornamental Plants</t>
  </si>
  <si>
    <t>1311-9109</t>
  </si>
  <si>
    <t>Property Management</t>
  </si>
  <si>
    <t>0263-7472</t>
  </si>
  <si>
    <t>1758-731X</t>
  </si>
  <si>
    <t>PROSPECTIVA</t>
  </si>
  <si>
    <t>0122-1213</t>
  </si>
  <si>
    <t>2389-993X</t>
  </si>
  <si>
    <t>Prostate Cancer</t>
  </si>
  <si>
    <t>2090-3111</t>
  </si>
  <si>
    <t>2090-312X</t>
  </si>
  <si>
    <t>Prosthesis</t>
  </si>
  <si>
    <t>2673-1592</t>
  </si>
  <si>
    <t>Prostor</t>
  </si>
  <si>
    <t>1330-0652</t>
  </si>
  <si>
    <t>1333-9117</t>
  </si>
  <si>
    <t>Proteomes</t>
  </si>
  <si>
    <t>2227-7382</t>
  </si>
  <si>
    <t>Proyecto Progreso Arquitectura</t>
  </si>
  <si>
    <t>2171-6897</t>
  </si>
  <si>
    <t>2173-1616</t>
  </si>
  <si>
    <t>Przeglad Sejmowy</t>
  </si>
  <si>
    <t>1230-5502</t>
  </si>
  <si>
    <t>PRZEMYSL CHEMICZNY</t>
  </si>
  <si>
    <t>Psicodebate-Psicologia Cultura y Sociedad</t>
  </si>
  <si>
    <t>1515-2251</t>
  </si>
  <si>
    <t>2451-6600</t>
  </si>
  <si>
    <t>Psicologia Clinica dello Sviluppo</t>
  </si>
  <si>
    <t>1824-078X</t>
  </si>
  <si>
    <t>Psicologia Conocimiento y Sociedad</t>
  </si>
  <si>
    <t>1688-7026</t>
  </si>
  <si>
    <t>Psicologia Educativa</t>
  </si>
  <si>
    <t>1135-755X</t>
  </si>
  <si>
    <t>2174-0526</t>
  </si>
  <si>
    <t>Psicologia-Reflexao e Critica</t>
  </si>
  <si>
    <t>0102-7972</t>
  </si>
  <si>
    <t>1678-7153</t>
  </si>
  <si>
    <t>Psicologica</t>
  </si>
  <si>
    <t>0211-2159</t>
  </si>
  <si>
    <t>1576-8597</t>
  </si>
  <si>
    <t>PSICOTHEMA</t>
  </si>
  <si>
    <t>0214-9915</t>
  </si>
  <si>
    <t>1886-144X</t>
  </si>
  <si>
    <t>Psihologija</t>
  </si>
  <si>
    <t>0048-5705</t>
  </si>
  <si>
    <t>Psihologijske teme</t>
  </si>
  <si>
    <t>1332-0742</t>
  </si>
  <si>
    <t>1849-0395</t>
  </si>
  <si>
    <t>PSIKHOLOGICHESKII ZHURNAL</t>
  </si>
  <si>
    <t>0205-9592</t>
  </si>
  <si>
    <t>Psoriasis-Targets and Therapy</t>
  </si>
  <si>
    <t>2230-326X</t>
  </si>
  <si>
    <t>PS-POLITICAL SCIENCE &amp; POLITICS</t>
  </si>
  <si>
    <t>1049-0965</t>
  </si>
  <si>
    <t>1537-5935</t>
  </si>
  <si>
    <t>PsyArt Journal-Online Journal for the Psychological Study of the Arts</t>
  </si>
  <si>
    <t>1088-5870</t>
  </si>
  <si>
    <t>PsyCh Journal</t>
  </si>
  <si>
    <t>2046-0252</t>
  </si>
  <si>
    <t>2046-0260</t>
  </si>
  <si>
    <t>Psyche-A Journal of Entomology</t>
  </si>
  <si>
    <t>0033-2615</t>
  </si>
  <si>
    <t>1687-7438</t>
  </si>
  <si>
    <t>PSYCHE-ZEITSCHRIFT FUR PSYCHOANALYSE UND IHRE ANWENDUNGEN</t>
  </si>
  <si>
    <t>0033-2623</t>
  </si>
  <si>
    <t>Psychiatria i Psychologia Kliniczna-JOURNAL OF PSYCHIATRY AND CLINICAL PSYCHOLOGY</t>
  </si>
  <si>
    <t>1644-6313</t>
  </si>
  <si>
    <t>PSYCHIATRIC ANNALS</t>
  </si>
  <si>
    <t>0048-5713</t>
  </si>
  <si>
    <t>1938-2456</t>
  </si>
  <si>
    <t>PSYCHIATRIC CLINICS OF NORTH AMERICA</t>
  </si>
  <si>
    <t>0193-953X</t>
  </si>
  <si>
    <t>1558-3147</t>
  </si>
  <si>
    <t>PSYCHIATRIC QUARTERLY</t>
  </si>
  <si>
    <t>0033-2720</t>
  </si>
  <si>
    <t>1573-6709</t>
  </si>
  <si>
    <t>PSYCHIATRIC REHABILITATION JOURNAL</t>
  </si>
  <si>
    <t>1095-158X</t>
  </si>
  <si>
    <t>1559-3126</t>
  </si>
  <si>
    <t>PSYCHIATRISCHE PRAXIS</t>
  </si>
  <si>
    <t>0303-4259</t>
  </si>
  <si>
    <t>1439-0876</t>
  </si>
  <si>
    <t>Psychiatry and Behavioral Sciences</t>
  </si>
  <si>
    <t>2636-834X</t>
  </si>
  <si>
    <t>Psychiatry International</t>
  </si>
  <si>
    <t>2673-5318</t>
  </si>
  <si>
    <t>Psychiatry Psychology and Law</t>
  </si>
  <si>
    <t>1321-8719</t>
  </si>
  <si>
    <t>1934-1687</t>
  </si>
  <si>
    <t>Psychoanalysis and History</t>
  </si>
  <si>
    <t>1460-8235</t>
  </si>
  <si>
    <t>1755-201X</t>
  </si>
  <si>
    <t>Psychoanalysis Culture &amp; Society</t>
  </si>
  <si>
    <t>1088-0763</t>
  </si>
  <si>
    <t>1543-3390</t>
  </si>
  <si>
    <t>Psychoanalysis Self and Context</t>
  </si>
  <si>
    <t>2472-0038</t>
  </si>
  <si>
    <t>2472-0046</t>
  </si>
  <si>
    <t>PSYCHOANALYTIC DIALOGUES</t>
  </si>
  <si>
    <t>1048-1885</t>
  </si>
  <si>
    <t>1940-9222</t>
  </si>
  <si>
    <t>PSYCHOANALYTIC INQUIRY</t>
  </si>
  <si>
    <t>0735-1690</t>
  </si>
  <si>
    <t>1940-9133</t>
  </si>
  <si>
    <t>Psychoanalytic Psychotherapy</t>
  </si>
  <si>
    <t>0266-8734</t>
  </si>
  <si>
    <t>1474-9734</t>
  </si>
  <si>
    <t>PSYCHOANALYTIC QUARTERLY</t>
  </si>
  <si>
    <t>0033-2828</t>
  </si>
  <si>
    <t>2167-4086</t>
  </si>
  <si>
    <t>Psychoanalytic Social Work</t>
  </si>
  <si>
    <t>1522-8878</t>
  </si>
  <si>
    <t>1522-9033</t>
  </si>
  <si>
    <t>Psychodynamic Practice</t>
  </si>
  <si>
    <t>1475-3634</t>
  </si>
  <si>
    <t>1475-3626</t>
  </si>
  <si>
    <t>Psycholinguistics</t>
  </si>
  <si>
    <t>2309-1797</t>
  </si>
  <si>
    <t>2415-3397</t>
  </si>
  <si>
    <t>PSYCHOLOGIA</t>
  </si>
  <si>
    <t>0033-2852</t>
  </si>
  <si>
    <t>1347-5916</t>
  </si>
  <si>
    <t>Psychologica</t>
  </si>
  <si>
    <t>0871-4657</t>
  </si>
  <si>
    <t>1647-8606</t>
  </si>
  <si>
    <t>PSYCHOLOGICA BELGICA</t>
  </si>
  <si>
    <t>0033-2879</t>
  </si>
  <si>
    <t>PSYCHOLOGICAL ASSESSMENT</t>
  </si>
  <si>
    <t>1040-3590</t>
  </si>
  <si>
    <t>1939-134X</t>
  </si>
  <si>
    <t>Psychological Injury &amp; Law</t>
  </si>
  <si>
    <t>1938-971X</t>
  </si>
  <si>
    <t>1938-9728</t>
  </si>
  <si>
    <t>PSYCHOLOGICAL INQUIRY</t>
  </si>
  <si>
    <t>1047-840X</t>
  </si>
  <si>
    <t>1532-7965</t>
  </si>
  <si>
    <t>PSYCHOLOGICAL METHODS</t>
  </si>
  <si>
    <t>1082-989X</t>
  </si>
  <si>
    <t>1939-1463</t>
  </si>
  <si>
    <t>Psychological Perspectives-A Quarterly Journal of Jungian Thought</t>
  </si>
  <si>
    <t>0033-2925</t>
  </si>
  <si>
    <t>1556-3030</t>
  </si>
  <si>
    <t>PSYCHOLOGICAL REPORTS</t>
  </si>
  <si>
    <t>0033-2941</t>
  </si>
  <si>
    <t>1558-691X</t>
  </si>
  <si>
    <t>PSYCHOLOGICAL RESEARCH-PSYCHOLOGISCHE FORSCHUNG</t>
  </si>
  <si>
    <t>0340-0727</t>
  </si>
  <si>
    <t>1430-2772</t>
  </si>
  <si>
    <t>PSYCHOLOGICAL SCIENCE</t>
  </si>
  <si>
    <t>0956-7976</t>
  </si>
  <si>
    <t>1467-9280</t>
  </si>
  <si>
    <t>Psychological Science in the Public Interest</t>
  </si>
  <si>
    <t>1529-1006</t>
  </si>
  <si>
    <t>Psychological Services</t>
  </si>
  <si>
    <t>1541-1559</t>
  </si>
  <si>
    <t>1939-148X</t>
  </si>
  <si>
    <t>PSYCHOLOGICAL STUDIES</t>
  </si>
  <si>
    <t>0033-2968</t>
  </si>
  <si>
    <t>0974-9861</t>
  </si>
  <si>
    <t>Psychological Trauma-Theory Research Practice and Policy</t>
  </si>
  <si>
    <t>1942-9681</t>
  </si>
  <si>
    <t>1942-969X</t>
  </si>
  <si>
    <t>Psychologie du Travail et des Organisations</t>
  </si>
  <si>
    <t>1420-2530</t>
  </si>
  <si>
    <t>Psychologie Francaise</t>
  </si>
  <si>
    <t>0033-2984</t>
  </si>
  <si>
    <t>PSYCHOLOGIE IN ERZIEHUNG UND UNTERRICHT</t>
  </si>
  <si>
    <t>0342-183X</t>
  </si>
  <si>
    <t>PSYCHOLOGISCHE RUNDSCHAU</t>
  </si>
  <si>
    <t>0033-3042</t>
  </si>
  <si>
    <t>2190-6238</t>
  </si>
  <si>
    <t>PSYCHOLOGY &amp; HEALTH</t>
  </si>
  <si>
    <t>0887-0446</t>
  </si>
  <si>
    <t>1476-8321</t>
  </si>
  <si>
    <t>PSYCHOLOGY &amp; MARKETING</t>
  </si>
  <si>
    <t>0742-6046</t>
  </si>
  <si>
    <t>1520-6793</t>
  </si>
  <si>
    <t>Psychology &amp; Sexuality</t>
  </si>
  <si>
    <t>1941-9899</t>
  </si>
  <si>
    <t>1941-9902</t>
  </si>
  <si>
    <t>PSYCHOLOGY AND AGING</t>
  </si>
  <si>
    <t>0882-7974</t>
  </si>
  <si>
    <t>1939-1498</t>
  </si>
  <si>
    <t>Psychology and Law</t>
  </si>
  <si>
    <t>2222-5196</t>
  </si>
  <si>
    <t>PSYCHOLOGY CRIME &amp; LAW</t>
  </si>
  <si>
    <t>1068-316X</t>
  </si>
  <si>
    <t>1477-2744</t>
  </si>
  <si>
    <t>Psychology in Russia-State of the Art</t>
  </si>
  <si>
    <t>2074-6857</t>
  </si>
  <si>
    <t>2307-2202</t>
  </si>
  <si>
    <t>PSYCHOLOGY IN THE SCHOOLS</t>
  </si>
  <si>
    <t>0033-3085</t>
  </si>
  <si>
    <t>1520-6807</t>
  </si>
  <si>
    <t>Psychology Learning and Teaching-PLAT</t>
  </si>
  <si>
    <t>1475-7257</t>
  </si>
  <si>
    <t>2057-3022</t>
  </si>
  <si>
    <t>PSYCHOLOGY OF ADDICTIVE BEHAVIORS</t>
  </si>
  <si>
    <t>0893-164X</t>
  </si>
  <si>
    <t>1939-1501</t>
  </si>
  <si>
    <t>Psychology of Aesthetics Creativity and the Arts</t>
  </si>
  <si>
    <t>1931-3896</t>
  </si>
  <si>
    <t>1931-390X</t>
  </si>
  <si>
    <t>Psychology of Consciousness-Theory Research and Practice</t>
  </si>
  <si>
    <t>2326-5523</t>
  </si>
  <si>
    <t>2326-5531</t>
  </si>
  <si>
    <t>Psychology of Leaders and Leadership</t>
  </si>
  <si>
    <t>2769-6863</t>
  </si>
  <si>
    <t>2769-6898</t>
  </si>
  <si>
    <t>Psychology of Men &amp; Masculinities</t>
  </si>
  <si>
    <t>1524-9220</t>
  </si>
  <si>
    <t>1939-151X</t>
  </si>
  <si>
    <t>Psychology of Music</t>
  </si>
  <si>
    <t>0305-7356</t>
  </si>
  <si>
    <t>1741-3087</t>
  </si>
  <si>
    <t>Psychology of Popular Media</t>
  </si>
  <si>
    <t>2689-6567</t>
  </si>
  <si>
    <t>2689-6575</t>
  </si>
  <si>
    <t>Psychology of Religion and Spirituality</t>
  </si>
  <si>
    <t>1941-1022</t>
  </si>
  <si>
    <t>1943-1562</t>
  </si>
  <si>
    <t>Psychology of Violence</t>
  </si>
  <si>
    <t>2152-0828</t>
  </si>
  <si>
    <t>2152-081X</t>
  </si>
  <si>
    <t>PSYCHOLOGY OF WOMEN QUARTERLY</t>
  </si>
  <si>
    <t>0361-6843</t>
  </si>
  <si>
    <t>1471-6402</t>
  </si>
  <si>
    <t>PSYCHOLOGY PUBLIC POLICY AND LAW</t>
  </si>
  <si>
    <t>1076-8971</t>
  </si>
  <si>
    <t>1939-1528</t>
  </si>
  <si>
    <t>Psychology Research and Behavior Management</t>
  </si>
  <si>
    <t>1179-1578</t>
  </si>
  <si>
    <t>Psychology Society &amp; Education</t>
  </si>
  <si>
    <t>2171-2085</t>
  </si>
  <si>
    <t>1989-709X</t>
  </si>
  <si>
    <t>Psychology-Journal of the Higher School of Economics</t>
  </si>
  <si>
    <t>1813-8918</t>
  </si>
  <si>
    <t>PSYCHONOMIC BULLETIN &amp; REVIEW</t>
  </si>
  <si>
    <t>1069-9384</t>
  </si>
  <si>
    <t>1531-5320</t>
  </si>
  <si>
    <t>Psycho-Oncologie</t>
  </si>
  <si>
    <t>1778-3798</t>
  </si>
  <si>
    <t>1778-381X</t>
  </si>
  <si>
    <t>Psychosis-Psychological Social and Integrative Approaches</t>
  </si>
  <si>
    <t>1752-2439</t>
  </si>
  <si>
    <t>1752-2447</t>
  </si>
  <si>
    <t>Psychosocial Intervention</t>
  </si>
  <si>
    <t>1132-0559</t>
  </si>
  <si>
    <t>2173-4712</t>
  </si>
  <si>
    <t>Psychoterapia</t>
  </si>
  <si>
    <t>0239-4170</t>
  </si>
  <si>
    <t>2391-5862</t>
  </si>
  <si>
    <t>PSYCHOTHERAPY</t>
  </si>
  <si>
    <t>0033-3204</t>
  </si>
  <si>
    <t>1939-1536</t>
  </si>
  <si>
    <t>Psychotherapy and Politics International</t>
  </si>
  <si>
    <t>1476-9263</t>
  </si>
  <si>
    <t>1556-9195</t>
  </si>
  <si>
    <t>PSYCHOTHERAPY RESEARCH</t>
  </si>
  <si>
    <t>1050-3307</t>
  </si>
  <si>
    <t>1468-4381</t>
  </si>
  <si>
    <t>PUBLIC ADMINISTRATION</t>
  </si>
  <si>
    <t>0033-3298</t>
  </si>
  <si>
    <t>1467-9299</t>
  </si>
  <si>
    <t>PUBLIC ADMINISTRATION AND DEVELOPMENT</t>
  </si>
  <si>
    <t>0271-2075</t>
  </si>
  <si>
    <t>1099-162X</t>
  </si>
  <si>
    <t>PUBLIC ADMINISTRATION REVIEW</t>
  </si>
  <si>
    <t>0033-3352</t>
  </si>
  <si>
    <t>1540-6210</t>
  </si>
  <si>
    <t>Public and Private International Law Bulletin</t>
  </si>
  <si>
    <t>2651-5377</t>
  </si>
  <si>
    <t>2667-4114</t>
  </si>
  <si>
    <t>Public Archaeology</t>
  </si>
  <si>
    <t>1465-5187</t>
  </si>
  <si>
    <t>1753-5530</t>
  </si>
  <si>
    <t>Public Budgeting and Finance</t>
  </si>
  <si>
    <t>0275-1100</t>
  </si>
  <si>
    <t>1540-5850</t>
  </si>
  <si>
    <t>PUBLIC CHOICE</t>
  </si>
  <si>
    <t>0048-5829</t>
  </si>
  <si>
    <t>1573-7101</t>
  </si>
  <si>
    <t>PUBLIC CULTURE</t>
  </si>
  <si>
    <t>0899-2363</t>
  </si>
  <si>
    <t>1527-8018</t>
  </si>
  <si>
    <t>Public Finance Quarterly-Hungary</t>
  </si>
  <si>
    <t>0031-496X</t>
  </si>
  <si>
    <t>2064-8278</t>
  </si>
  <si>
    <t>PUBLIC FINANCE REVIEW</t>
  </si>
  <si>
    <t>1091-1421</t>
  </si>
  <si>
    <t>1552-7530</t>
  </si>
  <si>
    <t>Public Health Action</t>
  </si>
  <si>
    <t>2220-8372</t>
  </si>
  <si>
    <t>Public Health in Practice</t>
  </si>
  <si>
    <t>2666-5352</t>
  </si>
  <si>
    <t>Public Health Research &amp; Practice</t>
  </si>
  <si>
    <t>2204-2091</t>
  </si>
  <si>
    <t>PUBLIC HEALTH REVIEWS</t>
  </si>
  <si>
    <t>2107-6952</t>
  </si>
  <si>
    <t>Public Integrity</t>
  </si>
  <si>
    <t>1099-9922</t>
  </si>
  <si>
    <t>1558-0989</t>
  </si>
  <si>
    <t>Public Law Review</t>
  </si>
  <si>
    <t>1034-3024</t>
  </si>
  <si>
    <t>Public Library Quarterly</t>
  </si>
  <si>
    <t>0161-6846</t>
  </si>
  <si>
    <t>1541-1540</t>
  </si>
  <si>
    <t>Public Management Review</t>
  </si>
  <si>
    <t>1471-9037</t>
  </si>
  <si>
    <t>1471-9045</t>
  </si>
  <si>
    <t>PUBLIC MONEY &amp; MANAGEMENT</t>
  </si>
  <si>
    <t>0954-0962</t>
  </si>
  <si>
    <t>1467-9302</t>
  </si>
  <si>
    <t>PUBLIC OPINION QUARTERLY</t>
  </si>
  <si>
    <t>0033-362X</t>
  </si>
  <si>
    <t>1537-5331</t>
  </si>
  <si>
    <t>Public Organization Review</t>
  </si>
  <si>
    <t>1566-7170</t>
  </si>
  <si>
    <t>1573-7098</t>
  </si>
  <si>
    <t>Public Performance &amp; Management Review</t>
  </si>
  <si>
    <t>1530-9576</t>
  </si>
  <si>
    <t>1557-9271</t>
  </si>
  <si>
    <t>PUBLIC PERSONNEL MANAGEMENT</t>
  </si>
  <si>
    <t>0091-0260</t>
  </si>
  <si>
    <t>1945-7421</t>
  </si>
  <si>
    <t>Public Policy and Administration</t>
  </si>
  <si>
    <t>0952-0767</t>
  </si>
  <si>
    <t>1749-4192</t>
  </si>
  <si>
    <t>Public Relations Inquiry</t>
  </si>
  <si>
    <t>2046-147X</t>
  </si>
  <si>
    <t>2046-1488</t>
  </si>
  <si>
    <t>PUBLIC RELATIONS REVIEW</t>
  </si>
  <si>
    <t>0363-8111</t>
  </si>
  <si>
    <t>1873-4537</t>
  </si>
  <si>
    <t>Public Transport</t>
  </si>
  <si>
    <t>1866-749X</t>
  </si>
  <si>
    <t>1613-7159</t>
  </si>
  <si>
    <t>PUBLIC UNDERSTANDING OF SCIENCE</t>
  </si>
  <si>
    <t>0963-6625</t>
  </si>
  <si>
    <t>1361-6609</t>
  </si>
  <si>
    <t>Public Works Management &amp; Policy</t>
  </si>
  <si>
    <t>1087-724X</t>
  </si>
  <si>
    <t>1552-7549</t>
  </si>
  <si>
    <t>Public-Art Culture Ideas</t>
  </si>
  <si>
    <t>0845-4450</t>
  </si>
  <si>
    <t>2048-6928</t>
  </si>
  <si>
    <t>Publications</t>
  </si>
  <si>
    <t>2304-6775</t>
  </si>
  <si>
    <t>Publications de l Institut Mathematique-Beograd</t>
  </si>
  <si>
    <t>0350-1302</t>
  </si>
  <si>
    <t>Publications of the English Goethe Society</t>
  </si>
  <si>
    <t>0959-3683</t>
  </si>
  <si>
    <t>1749-6284</t>
  </si>
  <si>
    <t>PUBLISHING RESEARCH QUARTERLY</t>
  </si>
  <si>
    <t>1053-8801</t>
  </si>
  <si>
    <t>1936-4792</t>
  </si>
  <si>
    <t>PUBLIUS-THE JOURNAL OF FEDERALISM</t>
  </si>
  <si>
    <t>0048-5950</t>
  </si>
  <si>
    <t>1747-7107</t>
  </si>
  <si>
    <t>Puerto Rico Health Sciences Journal</t>
  </si>
  <si>
    <t>0738-0658</t>
  </si>
  <si>
    <t>2373-6011</t>
  </si>
  <si>
    <t>Pulmonary Medicine</t>
  </si>
  <si>
    <t>2090-1836</t>
  </si>
  <si>
    <t>2090-1844</t>
  </si>
  <si>
    <t>Pulmonary Therapy</t>
  </si>
  <si>
    <t>2364-1754</t>
  </si>
  <si>
    <t>2364-1746</t>
  </si>
  <si>
    <t>PULP &amp; PAPER-CANADA</t>
  </si>
  <si>
    <t>1923-3515</t>
  </si>
  <si>
    <t>Pulse</t>
  </si>
  <si>
    <t>2235-8676</t>
  </si>
  <si>
    <t>2235-8668</t>
  </si>
  <si>
    <t>PUNISHMENT &amp; SOCIETY-INTERNATIONAL JOURNAL OF PENOLOGY</t>
  </si>
  <si>
    <t>1462-4745</t>
  </si>
  <si>
    <t>1741-3095</t>
  </si>
  <si>
    <t>Punjab University Journal of Mathematics</t>
  </si>
  <si>
    <t>1016-2526</t>
  </si>
  <si>
    <t>QME-Quantitative Marketing and Economics</t>
  </si>
  <si>
    <t>1570-7156</t>
  </si>
  <si>
    <t>1573-711X</t>
  </si>
  <si>
    <t>QUADERNI D ITALIANISTICA</t>
  </si>
  <si>
    <t>0226-8043</t>
  </si>
  <si>
    <t>Quaderni di Geofisica</t>
  </si>
  <si>
    <t>1590-2595</t>
  </si>
  <si>
    <t>QUADERNI STORICI</t>
  </si>
  <si>
    <t>0301-6307</t>
  </si>
  <si>
    <t>2612-1972</t>
  </si>
  <si>
    <t>QUADERNI URBINATI DI CULTURA CLASSICA</t>
  </si>
  <si>
    <t>0033-4987</t>
  </si>
  <si>
    <t>1724-1901</t>
  </si>
  <si>
    <t>Quaderns de Filologia-Estudis Linguistics</t>
  </si>
  <si>
    <t>1135-416X</t>
  </si>
  <si>
    <t>2444-1449</t>
  </si>
  <si>
    <t>Quaderns de Filologia-Estudis Literaris</t>
  </si>
  <si>
    <t>1135-4178</t>
  </si>
  <si>
    <t>2444-1457</t>
  </si>
  <si>
    <t>Quaderns de Psicologia</t>
  </si>
  <si>
    <t>0211-3481</t>
  </si>
  <si>
    <t>2014-4520</t>
  </si>
  <si>
    <t>Quaderns-Revista de Traduccio</t>
  </si>
  <si>
    <t>1138-5790</t>
  </si>
  <si>
    <t>2014-9735</t>
  </si>
  <si>
    <t>Quaerendo-A Journal Devoted to Manuscripts and Printed Books</t>
  </si>
  <si>
    <t>0014-9527</t>
  </si>
  <si>
    <t>1570-0690</t>
  </si>
  <si>
    <t>Quaestio Iuris</t>
  </si>
  <si>
    <t>1807-8389</t>
  </si>
  <si>
    <t>1516-0351</t>
  </si>
  <si>
    <t>Quaestio Rossica</t>
  </si>
  <si>
    <t>2311-911X</t>
  </si>
  <si>
    <t>2313-6871</t>
  </si>
  <si>
    <t>Qualitative &amp; Quantitative Methods in Libraries</t>
  </si>
  <si>
    <t>2241-1925</t>
  </si>
  <si>
    <t>QUALITATIVE HEALTH RESEARCH</t>
  </si>
  <si>
    <t>1049-7323</t>
  </si>
  <si>
    <t>1552-7557</t>
  </si>
  <si>
    <t>QUALITATIVE INQUIRY</t>
  </si>
  <si>
    <t>1077-8004</t>
  </si>
  <si>
    <t>1552-7565</t>
  </si>
  <si>
    <t>Qualitative Market Research</t>
  </si>
  <si>
    <t>1352-2752</t>
  </si>
  <si>
    <t>1758-7646</t>
  </si>
  <si>
    <t>Qualitative Psychology</t>
  </si>
  <si>
    <t>2326-3601</t>
  </si>
  <si>
    <t>2326-3598</t>
  </si>
  <si>
    <t>Qualitative Report</t>
  </si>
  <si>
    <t>1052-0147</t>
  </si>
  <si>
    <t>2160-3715</t>
  </si>
  <si>
    <t>Qualitative Research</t>
  </si>
  <si>
    <t>1468-7941</t>
  </si>
  <si>
    <t>1741-3109</t>
  </si>
  <si>
    <t>Qualitative Research in Accounting and Management</t>
  </si>
  <si>
    <t>1176-6093</t>
  </si>
  <si>
    <t>1758-7654</t>
  </si>
  <si>
    <t>Qualitative Research in financial Markets</t>
  </si>
  <si>
    <t>1755-4179</t>
  </si>
  <si>
    <t>Qualitative Research in Organizations and Management</t>
  </si>
  <si>
    <t>1746-5648</t>
  </si>
  <si>
    <t>1746-5656</t>
  </si>
  <si>
    <t>Qualitative Research in Psychology</t>
  </si>
  <si>
    <t>1478-0887</t>
  </si>
  <si>
    <t>1478-0895</t>
  </si>
  <si>
    <t>Qualitative Research Journal</t>
  </si>
  <si>
    <t>1443-9883</t>
  </si>
  <si>
    <t>1448-0980</t>
  </si>
  <si>
    <t>Qualitative Social Work</t>
  </si>
  <si>
    <t>1473-3250</t>
  </si>
  <si>
    <t>1741-3117</t>
  </si>
  <si>
    <t>Qualitative Sociology</t>
  </si>
  <si>
    <t>0162-0436</t>
  </si>
  <si>
    <t>1573-7837</t>
  </si>
  <si>
    <t>QUALITY ASSURANCE IN EDUCATION</t>
  </si>
  <si>
    <t>0968-4883</t>
  </si>
  <si>
    <t>1758-7662</t>
  </si>
  <si>
    <t>Quality in Ageing and Older Adults</t>
  </si>
  <si>
    <t>1471-7794</t>
  </si>
  <si>
    <t>Quality in Higher Education</t>
  </si>
  <si>
    <t>1353-8322</t>
  </si>
  <si>
    <t>1470-1081</t>
  </si>
  <si>
    <t>Quality Innovation Prosperity-Kvalita Inovacia Prosperita</t>
  </si>
  <si>
    <t>1335-1745</t>
  </si>
  <si>
    <t>Quantitative Biology</t>
  </si>
  <si>
    <t>2095-4689</t>
  </si>
  <si>
    <t>2095-4697</t>
  </si>
  <si>
    <t>Quantitative Economics</t>
  </si>
  <si>
    <t>1759-7323</t>
  </si>
  <si>
    <t>1759-7331</t>
  </si>
  <si>
    <t>Quantitative Finance and Economics</t>
  </si>
  <si>
    <t>2573-0134</t>
  </si>
  <si>
    <t>Quantitative Methods for Psychology</t>
  </si>
  <si>
    <t>1913-4126</t>
  </si>
  <si>
    <t>2292-1354</t>
  </si>
  <si>
    <t>Quantitative Science Studies</t>
  </si>
  <si>
    <t>2641-3337</t>
  </si>
  <si>
    <t>Quantum Beam Science</t>
  </si>
  <si>
    <t>2412-382X</t>
  </si>
  <si>
    <t>Quantum Machine Intelligence</t>
  </si>
  <si>
    <t>2524-4906</t>
  </si>
  <si>
    <t>2524-4914</t>
  </si>
  <si>
    <t>Quantum Studies-Mathematics and Foundations</t>
  </si>
  <si>
    <t>2196-5609</t>
  </si>
  <si>
    <t>2196-5617</t>
  </si>
  <si>
    <t>QUARTERLY JOURNAL OF ECONOMICS</t>
  </si>
  <si>
    <t>0033-5533</t>
  </si>
  <si>
    <t>1531-4650</t>
  </si>
  <si>
    <t>Quarterly Journal of Finance</t>
  </si>
  <si>
    <t>2010-1392</t>
  </si>
  <si>
    <t>2010-1406</t>
  </si>
  <si>
    <t>Quarterly Journal of Political Science</t>
  </si>
  <si>
    <t>1554-0626</t>
  </si>
  <si>
    <t>1554-0634</t>
  </si>
  <si>
    <t>QUARTERLY JOURNAL OF SPEECH</t>
  </si>
  <si>
    <t>0033-5630</t>
  </si>
  <si>
    <t>1479-5779</t>
  </si>
  <si>
    <t>QUARTERLY REVIEW OF ECONOMICS AND FINANCE</t>
  </si>
  <si>
    <t>1062-9769</t>
  </si>
  <si>
    <t>1878-4259</t>
  </si>
  <si>
    <t>Quaternary</t>
  </si>
  <si>
    <t>2571-550X</t>
  </si>
  <si>
    <t>Quaternary Science Advances</t>
  </si>
  <si>
    <t>2666-0334</t>
  </si>
  <si>
    <t>Queen Mary Journal of Intellectual Property</t>
  </si>
  <si>
    <t>2045-9807</t>
  </si>
  <si>
    <t>2045-9815</t>
  </si>
  <si>
    <t>QUEENS LAW JOURNAL</t>
  </si>
  <si>
    <t>0316-778X</t>
  </si>
  <si>
    <t>QUEENS QUARTERLY</t>
  </si>
  <si>
    <t>0033-6041</t>
  </si>
  <si>
    <t>Question</t>
  </si>
  <si>
    <t>1669-6581</t>
  </si>
  <si>
    <t>Quest-Issues in Contemporary Jewish History</t>
  </si>
  <si>
    <t>2037-741X</t>
  </si>
  <si>
    <t>Quetes Litteraires</t>
  </si>
  <si>
    <t>2084-8099</t>
  </si>
  <si>
    <t>2657-487X</t>
  </si>
  <si>
    <t>Quintana-Revista do Departamento de Historia da Arte</t>
  </si>
  <si>
    <t>1579-7414</t>
  </si>
  <si>
    <t>2340-0005</t>
  </si>
  <si>
    <t>Quiroga-Revista de Patrimonio Iberoamericano</t>
  </si>
  <si>
    <t>2254-7037</t>
  </si>
  <si>
    <t>Qwerty</t>
  </si>
  <si>
    <t>1828-7344</t>
  </si>
  <si>
    <t>2240-2950</t>
  </si>
  <si>
    <t>R &amp; D MANAGEMENT</t>
  </si>
  <si>
    <t>0033-6807</t>
  </si>
  <si>
    <t>1467-9310</t>
  </si>
  <si>
    <t>Rabels Zeitschrift fur Auslandisches und Internationales Privatrecht</t>
  </si>
  <si>
    <t>0033-7250</t>
  </si>
  <si>
    <t>1868-7059</t>
  </si>
  <si>
    <t>RACAR-REVUE D ART CANADIENNE-CANADIAN ART REVIEW</t>
  </si>
  <si>
    <t>0315-9906</t>
  </si>
  <si>
    <t>1918-4778</t>
  </si>
  <si>
    <t>RACE &amp; CLASS</t>
  </si>
  <si>
    <t>0306-3968</t>
  </si>
  <si>
    <t>1741-3125</t>
  </si>
  <si>
    <t>Race and Justice</t>
  </si>
  <si>
    <t>2153-3687</t>
  </si>
  <si>
    <t>Race and Social Problems</t>
  </si>
  <si>
    <t>1867-1748</t>
  </si>
  <si>
    <t>1867-1756</t>
  </si>
  <si>
    <t>Race Ethnicity and Education</t>
  </si>
  <si>
    <t>1361-3324</t>
  </si>
  <si>
    <t>1470-109X</t>
  </si>
  <si>
    <t>Rad Hrvatske Akademije Znanosti i Umjetnosti-Matematicke Znanosti</t>
  </si>
  <si>
    <t>1849-2215</t>
  </si>
  <si>
    <t>Radiation Detection Technology and Methods</t>
  </si>
  <si>
    <t>2509-9930</t>
  </si>
  <si>
    <t>2509-9949</t>
  </si>
  <si>
    <t>Radiation Oncology Journal</t>
  </si>
  <si>
    <t>2234-3156</t>
  </si>
  <si>
    <t>RADICAL HISTORY REVIEW</t>
  </si>
  <si>
    <t>0163-6545</t>
  </si>
  <si>
    <t>RADICAL PHILOSOPHY</t>
  </si>
  <si>
    <t>0300-211X</t>
  </si>
  <si>
    <t>0030-211X</t>
  </si>
  <si>
    <t>Radical Teacher</t>
  </si>
  <si>
    <t>1941-0832</t>
  </si>
  <si>
    <t>Radio Electronics Computer Science Control</t>
  </si>
  <si>
    <t>1607-3274</t>
  </si>
  <si>
    <t>2313-688X</t>
  </si>
  <si>
    <t>RADIOCHEMISTRY</t>
  </si>
  <si>
    <t>1066-3622</t>
  </si>
  <si>
    <t>1608-3288</t>
  </si>
  <si>
    <t>Radiography</t>
  </si>
  <si>
    <t>1078-8174</t>
  </si>
  <si>
    <t>1532-2831</t>
  </si>
  <si>
    <t>RADIOLOGIA</t>
  </si>
  <si>
    <t>0033-8338</t>
  </si>
  <si>
    <t>1578-178X</t>
  </si>
  <si>
    <t>Radiologic Technology</t>
  </si>
  <si>
    <t>0033-8397</t>
  </si>
  <si>
    <t>1943-5657</t>
  </si>
  <si>
    <t>Radiological Physics and Technology</t>
  </si>
  <si>
    <t>1865-0333</t>
  </si>
  <si>
    <t>1865-0341</t>
  </si>
  <si>
    <t>Radiology Research and Practice</t>
  </si>
  <si>
    <t>2090-1941</t>
  </si>
  <si>
    <t>2090-195X</t>
  </si>
  <si>
    <t>Radiology-Artificial Intelligence</t>
  </si>
  <si>
    <t>2638-6100</t>
  </si>
  <si>
    <t>Radiology-Cardiothoracic Imaging</t>
  </si>
  <si>
    <t>2638-6135</t>
  </si>
  <si>
    <t>Radiology-Imaging Cancer</t>
  </si>
  <si>
    <t>2638-616X</t>
  </si>
  <si>
    <t>Radovi Instituta za Povijest Umjetnosti-Journal of the Institute of Art History</t>
  </si>
  <si>
    <t>0350-3437</t>
  </si>
  <si>
    <t>1845-4534</t>
  </si>
  <si>
    <t>Radovi Zavoda za povijesne znanosti HAZU u Zadru</t>
  </si>
  <si>
    <t>1330-0474</t>
  </si>
  <si>
    <t>RAEL-Revista Electronica de Linguistica Aplicada</t>
  </si>
  <si>
    <t>1885-9089</t>
  </si>
  <si>
    <t>RAE-Revista de Administracao de Empresas</t>
  </si>
  <si>
    <t>0034-7590</t>
  </si>
  <si>
    <t>2178-938X</t>
  </si>
  <si>
    <t>Ragion Pratica</t>
  </si>
  <si>
    <t>1720-2396</t>
  </si>
  <si>
    <t>Railway Engineering Science</t>
  </si>
  <si>
    <t>2662-4745</t>
  </si>
  <si>
    <t>2662-4753</t>
  </si>
  <si>
    <t>Rambam Maimonides Medical Journal</t>
  </si>
  <si>
    <t>2076-9172</t>
  </si>
  <si>
    <t>RAND JOURNAL OF ECONOMICS</t>
  </si>
  <si>
    <t>0741-6261</t>
  </si>
  <si>
    <t>1756-2171</t>
  </si>
  <si>
    <t>Random Operators and Stochastic Equations</t>
  </si>
  <si>
    <t>0926-6364</t>
  </si>
  <si>
    <t>1569-397X</t>
  </si>
  <si>
    <t>Ra-Revista de Arquitectura</t>
  </si>
  <si>
    <t>1138-5596</t>
  </si>
  <si>
    <t>2254-6332</t>
  </si>
  <si>
    <t>RARITAN-A QUARTERLY REVIEW</t>
  </si>
  <si>
    <t>0275-1607</t>
  </si>
  <si>
    <t>Rasprave</t>
  </si>
  <si>
    <t>1331-6745</t>
  </si>
  <si>
    <t>1849-0379</t>
  </si>
  <si>
    <t>RASSEGNA DELLA LETTERATURA ITALIANA</t>
  </si>
  <si>
    <t>0033-9423</t>
  </si>
  <si>
    <t>Ratio</t>
  </si>
  <si>
    <t>0034-0006</t>
  </si>
  <si>
    <t>1467-9329</t>
  </si>
  <si>
    <t>Ratio Juris</t>
  </si>
  <si>
    <t>1794-6638</t>
  </si>
  <si>
    <t>2619-4066</t>
  </si>
  <si>
    <t>Rational Pharmacotherapy in Cardiology</t>
  </si>
  <si>
    <t>1819-6446</t>
  </si>
  <si>
    <t>2225-3653</t>
  </si>
  <si>
    <t>RATIONALITY AND SOCIETY</t>
  </si>
  <si>
    <t>1043-4631</t>
  </si>
  <si>
    <t>1461-7358</t>
  </si>
  <si>
    <t>Raumforschung und Raumordnung-Spatial Research and Planning</t>
  </si>
  <si>
    <t>0034-0111</t>
  </si>
  <si>
    <t>1869-4179</t>
  </si>
  <si>
    <t>RAUSP Management Journal</t>
  </si>
  <si>
    <t>2531-0488</t>
  </si>
  <si>
    <t>Rawal Medical Journal</t>
  </si>
  <si>
    <t>0303-5212</t>
  </si>
  <si>
    <t>Razon Historica-Revista Hispanoamericana de Historia de las Ideas</t>
  </si>
  <si>
    <t>1989-2659</t>
  </si>
  <si>
    <t>RBNE-Revista Brasileira de Nutricao Esportiva</t>
  </si>
  <si>
    <t>1981-9927</t>
  </si>
  <si>
    <t>RBRH-Revista Brasileira de Recursos Hidricos</t>
  </si>
  <si>
    <t>1414-381X</t>
  </si>
  <si>
    <t>2318-0331</t>
  </si>
  <si>
    <t>RDBCI-Revista Digital de Biblioteconomia e Ciencia da Informacao</t>
  </si>
  <si>
    <t>1678-765X</t>
  </si>
  <si>
    <t>Reactions</t>
  </si>
  <si>
    <t>2624-781X</t>
  </si>
  <si>
    <t>Reading &amp; Writing Quarterly</t>
  </si>
  <si>
    <t>1057-3569</t>
  </si>
  <si>
    <t>1521-0693</t>
  </si>
  <si>
    <t>READING AND WRITING</t>
  </si>
  <si>
    <t>0922-4777</t>
  </si>
  <si>
    <t>1573-0905</t>
  </si>
  <si>
    <t>Reading Psychology</t>
  </si>
  <si>
    <t>0270-2711</t>
  </si>
  <si>
    <t>1521-0685</t>
  </si>
  <si>
    <t>READING RESEARCH QUARTERLY</t>
  </si>
  <si>
    <t>0034-0553</t>
  </si>
  <si>
    <t>1936-2722</t>
  </si>
  <si>
    <t>READING TEACHER</t>
  </si>
  <si>
    <t>0034-0561</t>
  </si>
  <si>
    <t>1936-2714</t>
  </si>
  <si>
    <t>Real Analysis Exchange</t>
  </si>
  <si>
    <t>0147-1937</t>
  </si>
  <si>
    <t>1930-1219</t>
  </si>
  <si>
    <t>REAL ESTATE ECONOMICS</t>
  </si>
  <si>
    <t>1080-8620</t>
  </si>
  <si>
    <t>1540-6229</t>
  </si>
  <si>
    <t>Real Estate Management and Valuation</t>
  </si>
  <si>
    <t>1733-2478</t>
  </si>
  <si>
    <t>2300-5289</t>
  </si>
  <si>
    <t>ReCALL</t>
  </si>
  <si>
    <t>0958-3440</t>
  </si>
  <si>
    <t>1474-0109</t>
  </si>
  <si>
    <t>Recent Advances in Electrical &amp; Electronic Engineering</t>
  </si>
  <si>
    <t>2352-0965</t>
  </si>
  <si>
    <t>2352-0973</t>
  </si>
  <si>
    <t>Recent Advances in Inflammation &amp; Allergy Drug Discovery</t>
  </si>
  <si>
    <t>2772-2708</t>
  </si>
  <si>
    <t>2772-2716</t>
  </si>
  <si>
    <t>Recent Contributions to Physics</t>
  </si>
  <si>
    <t>1563-0315</t>
  </si>
  <si>
    <t>2663-2276</t>
  </si>
  <si>
    <t>Recent Period Turkish Studies-Yakin Donem Turkiye Arastirmalari</t>
  </si>
  <si>
    <t>1304-9720</t>
  </si>
  <si>
    <t>2547-9679</t>
  </si>
  <si>
    <t>Reception-Texts Readers Audiences History</t>
  </si>
  <si>
    <t>2168-0604</t>
  </si>
  <si>
    <t>2155-7888</t>
  </si>
  <si>
    <t>Recerca-Revista de Pensament &amp; Analisi</t>
  </si>
  <si>
    <t>1130-6149</t>
  </si>
  <si>
    <t>2254-4135</t>
  </si>
  <si>
    <t>Recherche en Soins Infirmiers</t>
  </si>
  <si>
    <t>0297-2964</t>
  </si>
  <si>
    <t>2271-8362</t>
  </si>
  <si>
    <t>Recherche et Applications en Marketing-English Edition</t>
  </si>
  <si>
    <t>2051-5707</t>
  </si>
  <si>
    <t>Recherche et Pratiques Pedagogiques en Langues de Specialite-Cahiers de l Apliut</t>
  </si>
  <si>
    <t>2257-5405</t>
  </si>
  <si>
    <t>2119-5242</t>
  </si>
  <si>
    <t>Recherches de Theologie et Philosophie Medievales</t>
  </si>
  <si>
    <t>1370-7493</t>
  </si>
  <si>
    <t>1783-1717</t>
  </si>
  <si>
    <t>Recherches Sociographiques</t>
  </si>
  <si>
    <t>0034-1282</t>
  </si>
  <si>
    <t>Rechtsmedizin</t>
  </si>
  <si>
    <t>0937-9819</t>
  </si>
  <si>
    <t>1434-5196</t>
  </si>
  <si>
    <t>REC-Interventional Cardiology</t>
  </si>
  <si>
    <t>2604-7306</t>
  </si>
  <si>
    <t>2604-7276</t>
  </si>
  <si>
    <t>Recreational Sports Journal</t>
  </si>
  <si>
    <t>1558-8661</t>
  </si>
  <si>
    <t>1558-867X</t>
  </si>
  <si>
    <t>Recycling</t>
  </si>
  <si>
    <t>2313-4321</t>
  </si>
  <si>
    <t>REDHECS-Revista Electronica de Humanidades Educacion y Comunicacion Social</t>
  </si>
  <si>
    <t>1856-9331</t>
  </si>
  <si>
    <t>Redia-Journal of Zoology</t>
  </si>
  <si>
    <t>0370-4327</t>
  </si>
  <si>
    <t>REDIMAT-Revista de Investigacion en Didactica de las Matematicas</t>
  </si>
  <si>
    <t>2014-3621</t>
  </si>
  <si>
    <t>RED-Revista de Educacion a Distancia</t>
  </si>
  <si>
    <t>1578-7680</t>
  </si>
  <si>
    <t>RED-Revista Electronica de Direito</t>
  </si>
  <si>
    <t>2182-9845</t>
  </si>
  <si>
    <t>REDU-Revista de Docencia Universitaria</t>
  </si>
  <si>
    <t>1696-1412</t>
  </si>
  <si>
    <t>1887-4592</t>
  </si>
  <si>
    <t>REFERENCE SERVICES REVIEW</t>
  </si>
  <si>
    <t>0090-7324</t>
  </si>
  <si>
    <t>2054-1716</t>
  </si>
  <si>
    <t>Reflective Practice</t>
  </si>
  <si>
    <t>1462-3943</t>
  </si>
  <si>
    <t>1470-1103</t>
  </si>
  <si>
    <t>Reformation</t>
  </si>
  <si>
    <t>1357-4175</t>
  </si>
  <si>
    <t>1752-0738</t>
  </si>
  <si>
    <t>REFRACTORIES AND INDUSTRIAL CERAMICS</t>
  </si>
  <si>
    <t>1573-9139</t>
  </si>
  <si>
    <t>Refuge</t>
  </si>
  <si>
    <t>0229-5113</t>
  </si>
  <si>
    <t>1920-7336</t>
  </si>
  <si>
    <t>Refugee Survey Quarterly</t>
  </si>
  <si>
    <t>1020-4067</t>
  </si>
  <si>
    <t>1471-695X</t>
  </si>
  <si>
    <t>Regenerative Engineering and Translational Medicine</t>
  </si>
  <si>
    <t>2364-4133</t>
  </si>
  <si>
    <t>2364-4141</t>
  </si>
  <si>
    <t>REGE-Revista de Gestao</t>
  </si>
  <si>
    <t>1809-2276</t>
  </si>
  <si>
    <t>2177-8736</t>
  </si>
  <si>
    <t>Region</t>
  </si>
  <si>
    <t>2166-4307</t>
  </si>
  <si>
    <t>2165-0659</t>
  </si>
  <si>
    <t>Region et Developpement</t>
  </si>
  <si>
    <t>1267-5059</t>
  </si>
  <si>
    <t>2117-0843</t>
  </si>
  <si>
    <t>Regional and Federal Studies</t>
  </si>
  <si>
    <t>1359-7566</t>
  </si>
  <si>
    <t>1743-9434</t>
  </si>
  <si>
    <t>REGIONAL SCIENCE AND URBAN ECONOMICS</t>
  </si>
  <si>
    <t>0166-0462</t>
  </si>
  <si>
    <t>1879-2308</t>
  </si>
  <si>
    <t>Regional Science Policy and Practice</t>
  </si>
  <si>
    <t>1757-7802</t>
  </si>
  <si>
    <t>Regional Statistics</t>
  </si>
  <si>
    <t>2063-9538</t>
  </si>
  <si>
    <t>2064-8243</t>
  </si>
  <si>
    <t>REGIONAL STUDIES</t>
  </si>
  <si>
    <t>0034-3404</t>
  </si>
  <si>
    <t>1360-0591</t>
  </si>
  <si>
    <t>Regional Studies Regional Science</t>
  </si>
  <si>
    <t>2168-1376</t>
  </si>
  <si>
    <t>Regional Sustainability</t>
  </si>
  <si>
    <t>2097-0129</t>
  </si>
  <si>
    <t>2666-660X</t>
  </si>
  <si>
    <t>Regionologiya-Regionology Russian Journal of Regional Studies</t>
  </si>
  <si>
    <t>2413-1407</t>
  </si>
  <si>
    <t>2587-8549</t>
  </si>
  <si>
    <t>REGISTER Journal</t>
  </si>
  <si>
    <t>1979-8903</t>
  </si>
  <si>
    <t>2503-040X</t>
  </si>
  <si>
    <t>Register of the Kentucky Historical Society</t>
  </si>
  <si>
    <t>0023-0243</t>
  </si>
  <si>
    <t>2161-0355</t>
  </si>
  <si>
    <t>Register Studies</t>
  </si>
  <si>
    <t>2542-9477</t>
  </si>
  <si>
    <t>2542-9485</t>
  </si>
  <si>
    <t>Regulation &amp; Governance</t>
  </si>
  <si>
    <t>1748-5983</t>
  </si>
  <si>
    <t>1748-5991</t>
  </si>
  <si>
    <t>Regulatory Mechanisms in Biosystems</t>
  </si>
  <si>
    <t>2519-8521</t>
  </si>
  <si>
    <t>2520-2588</t>
  </si>
  <si>
    <t>REHABILITATION COUNSELING BULLETIN</t>
  </si>
  <si>
    <t>0034-3552</t>
  </si>
  <si>
    <t>1538-4853</t>
  </si>
  <si>
    <t>REHABILITATION PSYCHOLOGY</t>
  </si>
  <si>
    <t>0090-5550</t>
  </si>
  <si>
    <t>1939-1544</t>
  </si>
  <si>
    <t>Rehabilitation Research Policy and Education</t>
  </si>
  <si>
    <t>2168-6653</t>
  </si>
  <si>
    <t>2168-6661</t>
  </si>
  <si>
    <t>REICE-Revista Electronica de Investigacion en Ciencias Economicas</t>
  </si>
  <si>
    <t>2308-782X</t>
  </si>
  <si>
    <t>REICE-Revista Iberoamericana sobre Calidad Eficacia y Cambio en Educacion</t>
  </si>
  <si>
    <t>1696-4713</t>
  </si>
  <si>
    <t>ReiDoCrea-Revista Eectronica de Investigacion y Docencia Creativa</t>
  </si>
  <si>
    <t>2254-5883</t>
  </si>
  <si>
    <t>Relaciones</t>
  </si>
  <si>
    <t>0325-2221</t>
  </si>
  <si>
    <t>1852-1479</t>
  </si>
  <si>
    <t>Relaciones Internacionales</t>
  </si>
  <si>
    <t>1515-3371</t>
  </si>
  <si>
    <t>2314-2766</t>
  </si>
  <si>
    <t>Relaciones Internacionales-Madrid</t>
  </si>
  <si>
    <t>1699-3950</t>
  </si>
  <si>
    <t>RELATIONS INDUSTRIELLES-INDUSTRIAL RELATIONS</t>
  </si>
  <si>
    <t>0034-379X</t>
  </si>
  <si>
    <t>RELC Journal</t>
  </si>
  <si>
    <t>0033-6882</t>
  </si>
  <si>
    <t>1745-526X</t>
  </si>
  <si>
    <t>RELIEVE-Revista Electronica de Investigacion y Evaluacion Educativa</t>
  </si>
  <si>
    <t>1134-4032</t>
  </si>
  <si>
    <t>RELIGION</t>
  </si>
  <si>
    <t>0048-721X</t>
  </si>
  <si>
    <t>1096-1151</t>
  </si>
  <si>
    <t>Religion &amp; Education</t>
  </si>
  <si>
    <t>1550-7394</t>
  </si>
  <si>
    <t>1949-8381</t>
  </si>
  <si>
    <t>Religion &amp; Human Rights</t>
  </si>
  <si>
    <t>1871-031X</t>
  </si>
  <si>
    <t>1871-0328</t>
  </si>
  <si>
    <t>RELIGION &amp; LITERATURE</t>
  </si>
  <si>
    <t>0888-3769</t>
  </si>
  <si>
    <t>2328-6911</t>
  </si>
  <si>
    <t>Religion and Society-Advances in Research</t>
  </si>
  <si>
    <t>2150-9298</t>
  </si>
  <si>
    <t>2150-9301</t>
  </si>
  <si>
    <t>Religion and the Arts</t>
  </si>
  <si>
    <t>1079-9265</t>
  </si>
  <si>
    <t>1568-5292</t>
  </si>
  <si>
    <t>Religion Brain &amp; Behavior</t>
  </si>
  <si>
    <t>2153-599X</t>
  </si>
  <si>
    <t>2153-5981</t>
  </si>
  <si>
    <t>Religion Compass</t>
  </si>
  <si>
    <t>1749-8171</t>
  </si>
  <si>
    <t>Religioni e Societa-Rivista di Scienze Sociali della Religione</t>
  </si>
  <si>
    <t>0394-9397</t>
  </si>
  <si>
    <t>1722-4705</t>
  </si>
  <si>
    <t>Religions of South Asia</t>
  </si>
  <si>
    <t>1751-2689</t>
  </si>
  <si>
    <t>1751-2697</t>
  </si>
  <si>
    <t>RELIGIOUS EDUCATION</t>
  </si>
  <si>
    <t>0034-4087</t>
  </si>
  <si>
    <t>1547-3201</t>
  </si>
  <si>
    <t>Religious Inquiries</t>
  </si>
  <si>
    <t>2322-4894</t>
  </si>
  <si>
    <t>2538-6271</t>
  </si>
  <si>
    <t>Religious Studies and Theology</t>
  </si>
  <si>
    <t>0829-2922</t>
  </si>
  <si>
    <t>1747-5414</t>
  </si>
  <si>
    <t>Religious Studies Review</t>
  </si>
  <si>
    <t>0319-485X</t>
  </si>
  <si>
    <t>1748-0922</t>
  </si>
  <si>
    <t>Remate de Males</t>
  </si>
  <si>
    <t>0103-183X</t>
  </si>
  <si>
    <t>2316-5758</t>
  </si>
  <si>
    <t>REMEA-Revista Eletronica do Mestrado em Educacao Ambiental</t>
  </si>
  <si>
    <t>2318-4884</t>
  </si>
  <si>
    <t>1517-1256</t>
  </si>
  <si>
    <t>REMEDIAL AND SPECIAL EDUCATION</t>
  </si>
  <si>
    <t>0741-9325</t>
  </si>
  <si>
    <t>1538-4756</t>
  </si>
  <si>
    <t>Remediation-The Journal of Environmental Cleanup Costs Technologies &amp; Techniques</t>
  </si>
  <si>
    <t>1051-5658</t>
  </si>
  <si>
    <t>1520-6831</t>
  </si>
  <si>
    <t>REMIE-Multidisciplinary Journal of Educational Research</t>
  </si>
  <si>
    <t>2014-2862</t>
  </si>
  <si>
    <t>Remote Sensing Applications-Society and Environment</t>
  </si>
  <si>
    <t>2352-9385</t>
  </si>
  <si>
    <t>RENAISSANCE AND REFORMATION</t>
  </si>
  <si>
    <t>0034-429X</t>
  </si>
  <si>
    <t>Renaissance Studies</t>
  </si>
  <si>
    <t>0269-1213</t>
  </si>
  <si>
    <t>1477-4658</t>
  </si>
  <si>
    <t>Renal Replacement Therapy</t>
  </si>
  <si>
    <t>2059-1381</t>
  </si>
  <si>
    <t>RENASCENCE-ESSAYS ON VALUES IN LITERATURE</t>
  </si>
  <si>
    <t>0034-4346</t>
  </si>
  <si>
    <t>2329-8626</t>
  </si>
  <si>
    <t>Rendiconti del Circolo Matematico di Palermo</t>
  </si>
  <si>
    <t>0009-725X</t>
  </si>
  <si>
    <t>1973-4409</t>
  </si>
  <si>
    <t>RENDICONTI DEL SEMINARIO MATEMATICO DELLA UNIVERSITA DI PADOVA</t>
  </si>
  <si>
    <t>0041-8994</t>
  </si>
  <si>
    <t>2240-2926</t>
  </si>
  <si>
    <t>Rendiconti Online della Societa Geologica Italiana</t>
  </si>
  <si>
    <t>2035-8008</t>
  </si>
  <si>
    <t>Renewable Energy Focus</t>
  </si>
  <si>
    <t>1755-0084</t>
  </si>
  <si>
    <t>1878-0229</t>
  </si>
  <si>
    <t>Renewable Energy Research and Applications</t>
  </si>
  <si>
    <t>2717-252X</t>
  </si>
  <si>
    <t>2676-7430</t>
  </si>
  <si>
    <t>2571-841X</t>
  </si>
  <si>
    <t>Reports of Biochemistry and Molecular Biology</t>
  </si>
  <si>
    <t>2322-3480</t>
  </si>
  <si>
    <t>Reports of Forestry Research-Zpravy Lesnickeho Vyzkumu</t>
  </si>
  <si>
    <t>0322-9688</t>
  </si>
  <si>
    <t>1805-9872</t>
  </si>
  <si>
    <t>Reports of Practical Oncology and Radiotherapy</t>
  </si>
  <si>
    <t>1507-1367</t>
  </si>
  <si>
    <t>2083-4640</t>
  </si>
  <si>
    <t>REPRESENTATIONS</t>
  </si>
  <si>
    <t>0734-6018</t>
  </si>
  <si>
    <t>1533-855X</t>
  </si>
  <si>
    <t>Reproduction and Fertility</t>
  </si>
  <si>
    <t>2633-8386</t>
  </si>
  <si>
    <t>Reproductive Medicine</t>
  </si>
  <si>
    <t>2673-3897</t>
  </si>
  <si>
    <t>ReS Futurae-Revue d Etudes sur la Science-Fiction</t>
  </si>
  <si>
    <t>2264-6949</t>
  </si>
  <si>
    <t>Res Mobilis-International Research Journal of Furniture and Decorative Objects</t>
  </si>
  <si>
    <t>2255-2057</t>
  </si>
  <si>
    <t>Res Publica-A Journal of Moral Legal and Political Philosophy</t>
  </si>
  <si>
    <t>1356-4765</t>
  </si>
  <si>
    <t>1572-8692</t>
  </si>
  <si>
    <t>Res Publica-Revista de Filosofia Politica</t>
  </si>
  <si>
    <t>1576-4184</t>
  </si>
  <si>
    <t>1989-6115</t>
  </si>
  <si>
    <t>Res Rhetorica</t>
  </si>
  <si>
    <t>2392-3113</t>
  </si>
  <si>
    <t>Research &amp; Politics</t>
  </si>
  <si>
    <t>2053-1680</t>
  </si>
  <si>
    <t>RESEARCH AND PRACTICE FOR PERSONS WITH SEVERE DISABILITIES</t>
  </si>
  <si>
    <t>1540-7969</t>
  </si>
  <si>
    <t>2169-2408</t>
  </si>
  <si>
    <t>Research and Practice in Intellectual and Developmental Disabilities</t>
  </si>
  <si>
    <t>2329-7018</t>
  </si>
  <si>
    <t>2329-7026</t>
  </si>
  <si>
    <t>Research and Practice in Technology Enhanced Learning</t>
  </si>
  <si>
    <t>1793-7078</t>
  </si>
  <si>
    <t>Research and Reports in Tropical Medicine</t>
  </si>
  <si>
    <t>1179-7282</t>
  </si>
  <si>
    <t>Research and Reports in Urology</t>
  </si>
  <si>
    <t>2253-2447</t>
  </si>
  <si>
    <t>Research Ethics</t>
  </si>
  <si>
    <t>1747-0161</t>
  </si>
  <si>
    <t>2047-6094</t>
  </si>
  <si>
    <t>RESEARCH EVALUATION</t>
  </si>
  <si>
    <t>0958-2029</t>
  </si>
  <si>
    <t>1471-5449</t>
  </si>
  <si>
    <t>RESEARCH IN AFRICAN LITERATURES</t>
  </si>
  <si>
    <t>0034-5210</t>
  </si>
  <si>
    <t>1527-2044</t>
  </si>
  <si>
    <t>Research in Autism Spectrum Disorders</t>
  </si>
  <si>
    <t>1750-9467</t>
  </si>
  <si>
    <t>1878-0237</t>
  </si>
  <si>
    <t>Research in Cardiovascular Medicine</t>
  </si>
  <si>
    <t>2251-9572</t>
  </si>
  <si>
    <t>2251-9580</t>
  </si>
  <si>
    <t>Research in Cold and Arid Regions</t>
  </si>
  <si>
    <t>2097-1583</t>
  </si>
  <si>
    <t>2949-7302</t>
  </si>
  <si>
    <t>Research in Comparative and International Education</t>
  </si>
  <si>
    <t>1745-4999</t>
  </si>
  <si>
    <t>Research in Dance Education</t>
  </si>
  <si>
    <t>1464-7893</t>
  </si>
  <si>
    <t>1470-1111</t>
  </si>
  <si>
    <t>Research in Developmental Disabilities</t>
  </si>
  <si>
    <t>0891-4222</t>
  </si>
  <si>
    <t>1873-3379</t>
  </si>
  <si>
    <t>Research in Economics</t>
  </si>
  <si>
    <t>1090-9443</t>
  </si>
  <si>
    <t>1090-9451</t>
  </si>
  <si>
    <t>Research in Education</t>
  </si>
  <si>
    <t>0034-5237</t>
  </si>
  <si>
    <t>2050-4608</t>
  </si>
  <si>
    <t>Research in Education and Learning Innovation Archives-REALIA</t>
  </si>
  <si>
    <t>2659-9031</t>
  </si>
  <si>
    <t>RESEARCH IN HIGHER EDUCATION</t>
  </si>
  <si>
    <t>0361-0365</t>
  </si>
  <si>
    <t>1573-188X</t>
  </si>
  <si>
    <t>Research in Human Development</t>
  </si>
  <si>
    <t>1542-7609</t>
  </si>
  <si>
    <t>1542-7617</t>
  </si>
  <si>
    <t>Research in International Business and Finance</t>
  </si>
  <si>
    <t>0275-5319</t>
  </si>
  <si>
    <t>1878-3384</t>
  </si>
  <si>
    <t>Research in Learning Technology</t>
  </si>
  <si>
    <t>2156-7069</t>
  </si>
  <si>
    <t>2156-7077</t>
  </si>
  <si>
    <t>Research in Marine Sciences</t>
  </si>
  <si>
    <t>2538-5542</t>
  </si>
  <si>
    <t>2538-2705</t>
  </si>
  <si>
    <t>Research in Mathematics</t>
  </si>
  <si>
    <t>2768-4830</t>
  </si>
  <si>
    <t>Research in Mathematics Education</t>
  </si>
  <si>
    <t>1479-4802</t>
  </si>
  <si>
    <t>1754-0178</t>
  </si>
  <si>
    <t>Research in Organizational Behavior</t>
  </si>
  <si>
    <t>0191-3085</t>
  </si>
  <si>
    <t>Research in Pharmaceutical Sciences</t>
  </si>
  <si>
    <t>1735-5362</t>
  </si>
  <si>
    <t>1735-9414</t>
  </si>
  <si>
    <t>RESEARCH IN PHENOMENOLOGY</t>
  </si>
  <si>
    <t>0085-5553</t>
  </si>
  <si>
    <t>1569-1640</t>
  </si>
  <si>
    <t>Research in Post-Compulsory Education</t>
  </si>
  <si>
    <t>1359-6748</t>
  </si>
  <si>
    <t>1747-5112</t>
  </si>
  <si>
    <t>Research in Psychotherapy-Psychopathology Process and Outcome</t>
  </si>
  <si>
    <t>2239-8031</t>
  </si>
  <si>
    <t>Research in Science &amp; Technological Education</t>
  </si>
  <si>
    <t>0263-5143</t>
  </si>
  <si>
    <t>1470-1138</t>
  </si>
  <si>
    <t>RESEARCH IN SCIENCE EDUCATION</t>
  </si>
  <si>
    <t>0157-244X</t>
  </si>
  <si>
    <t>1573-1898</t>
  </si>
  <si>
    <t>Research in Social &amp; Administrative Pharmacy</t>
  </si>
  <si>
    <t>1551-7411</t>
  </si>
  <si>
    <t>1934-8150</t>
  </si>
  <si>
    <t>Research in Social Stratification and Mobility</t>
  </si>
  <si>
    <t>0276-5624</t>
  </si>
  <si>
    <t>1878-5654</t>
  </si>
  <si>
    <t>RESEARCH IN THE TEACHING OF ENGLISH</t>
  </si>
  <si>
    <t>0034-527X</t>
  </si>
  <si>
    <t>1943-2348</t>
  </si>
  <si>
    <t>Research in Transportation Business and Management</t>
  </si>
  <si>
    <t>2210-5395</t>
  </si>
  <si>
    <t>2210-5409</t>
  </si>
  <si>
    <t>Research in Transportation Economics</t>
  </si>
  <si>
    <t>0739-8859</t>
  </si>
  <si>
    <t>1875-7979</t>
  </si>
  <si>
    <t>Research Integrity and Peer Review</t>
  </si>
  <si>
    <t>2058-8615</t>
  </si>
  <si>
    <t>Research Journal of Biotechnology</t>
  </si>
  <si>
    <t>2278-4535</t>
  </si>
  <si>
    <t>Research Journal of Pharmacognosy</t>
  </si>
  <si>
    <t>2345-4458</t>
  </si>
  <si>
    <t>2345-5977</t>
  </si>
  <si>
    <t>Research Journal of Textile and Apparel</t>
  </si>
  <si>
    <t>1560-6074</t>
  </si>
  <si>
    <t>RESEARCH ON AGING</t>
  </si>
  <si>
    <t>0164-0275</t>
  </si>
  <si>
    <t>1552-7573</t>
  </si>
  <si>
    <t>Research on Child and Adolescent Psychopathology</t>
  </si>
  <si>
    <t>2730-7166</t>
  </si>
  <si>
    <t>2730-7174</t>
  </si>
  <si>
    <t>RESEARCH ON LANGUAGE AND SOCIAL INTERACTION</t>
  </si>
  <si>
    <t>0835-1813</t>
  </si>
  <si>
    <t>1532-7973</t>
  </si>
  <si>
    <t>RESEARCH ON SOCIAL WORK PRACTICE</t>
  </si>
  <si>
    <t>1049-7315</t>
  </si>
  <si>
    <t>1552-7581</t>
  </si>
  <si>
    <t>Research Papers in Education</t>
  </si>
  <si>
    <t>0267-1522</t>
  </si>
  <si>
    <t>1470-1146</t>
  </si>
  <si>
    <t>RESEARCH POLICY</t>
  </si>
  <si>
    <t>0048-7333</t>
  </si>
  <si>
    <t>1873-7625</t>
  </si>
  <si>
    <t>Research Reports in Clinical Cardiology</t>
  </si>
  <si>
    <t>1179-8475</t>
  </si>
  <si>
    <t>Research Studies in Music Education</t>
  </si>
  <si>
    <t>1321-103X</t>
  </si>
  <si>
    <t>1834-5530</t>
  </si>
  <si>
    <t>Residential Treatment for Children &amp; Youth</t>
  </si>
  <si>
    <t>0886-571X</t>
  </si>
  <si>
    <t>1541-0358</t>
  </si>
  <si>
    <t>Resonance-Journal of Science Education</t>
  </si>
  <si>
    <t>0971-8044</t>
  </si>
  <si>
    <t>0973-712X</t>
  </si>
  <si>
    <t>Resonancias</t>
  </si>
  <si>
    <t>0717-3474</t>
  </si>
  <si>
    <t>0719-5702</t>
  </si>
  <si>
    <t>RESOURCE AND ENERGY ECONOMICS</t>
  </si>
  <si>
    <t>0928-7655</t>
  </si>
  <si>
    <t>1873-0221</t>
  </si>
  <si>
    <t>Resources Conservation &amp; Recycling Advances</t>
  </si>
  <si>
    <t>2667-3789</t>
  </si>
  <si>
    <t>Resources Environment and Sustainability</t>
  </si>
  <si>
    <t>2666-9161</t>
  </si>
  <si>
    <t>Resources-Basel</t>
  </si>
  <si>
    <t>2079-9276</t>
  </si>
  <si>
    <t>Respiratory Investigation</t>
  </si>
  <si>
    <t>2212-5345</t>
  </si>
  <si>
    <t>2212-5353</t>
  </si>
  <si>
    <t>RESTAURATOR-INTERNATIONAL JOURNAL FOR THE PRESERVATION OF LIBRARY AND ARCHIVAL MATERIAL</t>
  </si>
  <si>
    <t>0034-5806</t>
  </si>
  <si>
    <t>1865-8431</t>
  </si>
  <si>
    <t>Results in Applied Mathematics</t>
  </si>
  <si>
    <t>2590-0374</t>
  </si>
  <si>
    <t>Results in Chemistry</t>
  </si>
  <si>
    <t>2211-7156</t>
  </si>
  <si>
    <t>Results in Engineering</t>
  </si>
  <si>
    <t>2590-1230</t>
  </si>
  <si>
    <t>Resuscitation Plus</t>
  </si>
  <si>
    <t>2666-5204</t>
  </si>
  <si>
    <t>Retail and Marketing Review</t>
  </si>
  <si>
    <t>2708-3209</t>
  </si>
  <si>
    <t>Reti Medievali Rivista</t>
  </si>
  <si>
    <t>1593-2214</t>
  </si>
  <si>
    <t>Reti Saperi Linguaggi-Italian Journal of Cognitive Sciences</t>
  </si>
  <si>
    <t>1826-8889</t>
  </si>
  <si>
    <t>2279-7777</t>
  </si>
  <si>
    <t>Retos-Revista de Ciencias de la Administracion y Economia</t>
  </si>
  <si>
    <t>1390-6291</t>
  </si>
  <si>
    <t>1390-8618</t>
  </si>
  <si>
    <t>Reumatismo</t>
  </si>
  <si>
    <t>0048-7449</t>
  </si>
  <si>
    <t>2240-2683</t>
  </si>
  <si>
    <t>Reumatologia</t>
  </si>
  <si>
    <t>0034-6233</t>
  </si>
  <si>
    <t>2084-9834</t>
  </si>
  <si>
    <t>Reumatologia Clinica</t>
  </si>
  <si>
    <t>1699-258X</t>
  </si>
  <si>
    <t>1885-1398</t>
  </si>
  <si>
    <t>REUNIR-Revista de Administracao Contabilidade e Sustentabilidade</t>
  </si>
  <si>
    <t>2237-3667</t>
  </si>
  <si>
    <t>Rev Rene</t>
  </si>
  <si>
    <t>1517-3852</t>
  </si>
  <si>
    <t>2175-6783</t>
  </si>
  <si>
    <t>REVELL-Revista de Estudos Literarios da UEMS</t>
  </si>
  <si>
    <t>2179-4456</t>
  </si>
  <si>
    <t>REVER-Revista de Estudos da Religiao</t>
  </si>
  <si>
    <t>1677-1222</t>
  </si>
  <si>
    <t>Review &amp; Expositor</t>
  </si>
  <si>
    <t>0034-6373</t>
  </si>
  <si>
    <t>2052-9449</t>
  </si>
  <si>
    <t>Review Journal of Autism and Developmental Disorders</t>
  </si>
  <si>
    <t>2195-7177</t>
  </si>
  <si>
    <t>2195-7185</t>
  </si>
  <si>
    <t>Review of Accounting and Finance</t>
  </si>
  <si>
    <t>1475-7702</t>
  </si>
  <si>
    <t>1758-7700</t>
  </si>
  <si>
    <t>REVIEW OF ACCOUNTING STUDIES</t>
  </si>
  <si>
    <t>1380-6653</t>
  </si>
  <si>
    <t>1573-7136</t>
  </si>
  <si>
    <t>Review of African Political Economy</t>
  </si>
  <si>
    <t>0305-6244</t>
  </si>
  <si>
    <t>1740-1720</t>
  </si>
  <si>
    <t>Review of Agrarian Studies</t>
  </si>
  <si>
    <t>2249-4405</t>
  </si>
  <si>
    <t>2248-9002</t>
  </si>
  <si>
    <t>Review of Asset Pricing Studies</t>
  </si>
  <si>
    <t>2045-9920</t>
  </si>
  <si>
    <t>2045-9939</t>
  </si>
  <si>
    <t>Review of Austrian Economics</t>
  </si>
  <si>
    <t>0889-3047</t>
  </si>
  <si>
    <t>1573-7128</t>
  </si>
  <si>
    <t>Review of Behavioral Economics</t>
  </si>
  <si>
    <t>2326-6198</t>
  </si>
  <si>
    <t>2326-6201</t>
  </si>
  <si>
    <t>Review of Behavioral Finance</t>
  </si>
  <si>
    <t>1940-5979</t>
  </si>
  <si>
    <t>1940-5987</t>
  </si>
  <si>
    <t>Review of Cognitive Linguistics</t>
  </si>
  <si>
    <t>1877-9751</t>
  </si>
  <si>
    <t>1877-976X</t>
  </si>
  <si>
    <t>Review of Communication Research</t>
  </si>
  <si>
    <t>2255-4165</t>
  </si>
  <si>
    <t>Review of Corporate Finance Studies</t>
  </si>
  <si>
    <t>2046-9128</t>
  </si>
  <si>
    <t>2046-9136</t>
  </si>
  <si>
    <t>Review of Development Economics</t>
  </si>
  <si>
    <t>1363-6669</t>
  </si>
  <si>
    <t>1467-9361</t>
  </si>
  <si>
    <t>Review of Development Finance</t>
  </si>
  <si>
    <t>1879-9337</t>
  </si>
  <si>
    <t>Review of Economic Analysis</t>
  </si>
  <si>
    <t>1973-3909</t>
  </si>
  <si>
    <t>Review of Economic Design</t>
  </si>
  <si>
    <t>1434-4742</t>
  </si>
  <si>
    <t>1434-4750</t>
  </si>
  <si>
    <t>REVIEW OF ECONOMIC DYNAMICS</t>
  </si>
  <si>
    <t>1094-2025</t>
  </si>
  <si>
    <t>1096-6099</t>
  </si>
  <si>
    <t>REVIEW OF ECONOMIC STUDIES</t>
  </si>
  <si>
    <t>0034-6527</t>
  </si>
  <si>
    <t>1467-937X</t>
  </si>
  <si>
    <t>Review of Economics and Political Science</t>
  </si>
  <si>
    <t>2356-9980</t>
  </si>
  <si>
    <t>2631-3561</t>
  </si>
  <si>
    <t>REVIEW OF ECONOMICS AND STATISTICS</t>
  </si>
  <si>
    <t>0034-6535</t>
  </si>
  <si>
    <t>1530-9142</t>
  </si>
  <si>
    <t>Review of Economics of the Household</t>
  </si>
  <si>
    <t>1569-5239</t>
  </si>
  <si>
    <t>1573-7152</t>
  </si>
  <si>
    <t>Review of Education</t>
  </si>
  <si>
    <t>2049-6613</t>
  </si>
  <si>
    <t>Review of Education Pedagogy and Cultural Studies</t>
  </si>
  <si>
    <t>1071-4413</t>
  </si>
  <si>
    <t>1556-3022</t>
  </si>
  <si>
    <t>REVIEW OF EDUCATIONAL RESEARCH</t>
  </si>
  <si>
    <t>0034-6543</t>
  </si>
  <si>
    <t>1935-1046</t>
  </si>
  <si>
    <t>REVIEW OF ENGLISH STUDIES</t>
  </si>
  <si>
    <t>0034-6551</t>
  </si>
  <si>
    <t>1471-6968</t>
  </si>
  <si>
    <t>Review of Environmental Economics and Policy</t>
  </si>
  <si>
    <t>1750-6816</t>
  </si>
  <si>
    <t>1750-6824</t>
  </si>
  <si>
    <t>Review of European and Comparative Law</t>
  </si>
  <si>
    <t>2545-384X</t>
  </si>
  <si>
    <t>Review of European Comparative &amp; International Environmental Law</t>
  </si>
  <si>
    <t>2050-0386</t>
  </si>
  <si>
    <t>2050-0394</t>
  </si>
  <si>
    <t>Review of Finance</t>
  </si>
  <si>
    <t>1572-3097</t>
  </si>
  <si>
    <t>1573-692X</t>
  </si>
  <si>
    <t>Review of Financial Economics</t>
  </si>
  <si>
    <t>1058-3300</t>
  </si>
  <si>
    <t>1873-5924</t>
  </si>
  <si>
    <t>REVIEW OF FINANCIAL STUDIES</t>
  </si>
  <si>
    <t>0893-9454</t>
  </si>
  <si>
    <t>1465-7368</t>
  </si>
  <si>
    <t>REVIEW OF GENERAL PSYCHOLOGY</t>
  </si>
  <si>
    <t>1089-2680</t>
  </si>
  <si>
    <t>1939-1552</t>
  </si>
  <si>
    <t>REVIEW OF HIGHER EDUCATION</t>
  </si>
  <si>
    <t>0162-5748</t>
  </si>
  <si>
    <t>1090-7009</t>
  </si>
  <si>
    <t>REVIEW OF INCOME AND WEALTH</t>
  </si>
  <si>
    <t>0034-6586</t>
  </si>
  <si>
    <t>1475-4991</t>
  </si>
  <si>
    <t>Review of International Business and Strategy</t>
  </si>
  <si>
    <t>2059-6014</t>
  </si>
  <si>
    <t>1758-8529</t>
  </si>
  <si>
    <t>Review of International Economics</t>
  </si>
  <si>
    <t>0965-7576</t>
  </si>
  <si>
    <t>1467-9396</t>
  </si>
  <si>
    <t>Review of International Organizations</t>
  </si>
  <si>
    <t>1559-7431</t>
  </si>
  <si>
    <t>1559-744X</t>
  </si>
  <si>
    <t>REVIEW OF INTERNATIONAL POLITICAL ECONOMY</t>
  </si>
  <si>
    <t>0969-2290</t>
  </si>
  <si>
    <t>1466-4526</t>
  </si>
  <si>
    <t>REVIEW OF INTERNATIONAL STUDIES</t>
  </si>
  <si>
    <t>0260-2105</t>
  </si>
  <si>
    <t>1469-9044</t>
  </si>
  <si>
    <t>Review of Keynesian Economics</t>
  </si>
  <si>
    <t>2049-5323</t>
  </si>
  <si>
    <t>2049-5331</t>
  </si>
  <si>
    <t>Review of Korean Studies</t>
  </si>
  <si>
    <t>1229-0076</t>
  </si>
  <si>
    <t>Review of Law &amp; Economics</t>
  </si>
  <si>
    <t>2194-6000</t>
  </si>
  <si>
    <t>1555-5879</t>
  </si>
  <si>
    <t>Review of Managerial Science</t>
  </si>
  <si>
    <t>1863-6683</t>
  </si>
  <si>
    <t>1863-6691</t>
  </si>
  <si>
    <t>REVIEW OF METAPHYSICS</t>
  </si>
  <si>
    <t>0034-6632</t>
  </si>
  <si>
    <t>2154-1302</t>
  </si>
  <si>
    <t>Review of Middle East Studies</t>
  </si>
  <si>
    <t>2151-3481</t>
  </si>
  <si>
    <t>2329-3225</t>
  </si>
  <si>
    <t>Review of Network Economics</t>
  </si>
  <si>
    <t>2194-5993</t>
  </si>
  <si>
    <t>1446-9022</t>
  </si>
  <si>
    <t>Review of Pacific Basin Financial Markets and Policies</t>
  </si>
  <si>
    <t>0219-0915</t>
  </si>
  <si>
    <t>1793-6705</t>
  </si>
  <si>
    <t>Review of Philosophy and Psychology</t>
  </si>
  <si>
    <t>1878-5158</t>
  </si>
  <si>
    <t>1878-5166</t>
  </si>
  <si>
    <t>Review of Policy Research</t>
  </si>
  <si>
    <t>1541-132X</t>
  </si>
  <si>
    <t>1541-1338</t>
  </si>
  <si>
    <t>REVIEW OF POLITICAL ECONOMY</t>
  </si>
  <si>
    <t>0953-8259</t>
  </si>
  <si>
    <t>1465-3982</t>
  </si>
  <si>
    <t>Review of Public Personnel Administration</t>
  </si>
  <si>
    <t>0734-371X</t>
  </si>
  <si>
    <t>1552-759X</t>
  </si>
  <si>
    <t>Review of Quantitative Finance and Accounting</t>
  </si>
  <si>
    <t>0924-865X</t>
  </si>
  <si>
    <t>1573-7179</t>
  </si>
  <si>
    <t>Review of Rabbinic Judaism</t>
  </si>
  <si>
    <t>1568-4857</t>
  </si>
  <si>
    <t>1570-0704</t>
  </si>
  <si>
    <t>REVIEW OF RADICAL POLITICAL ECONOMICS</t>
  </si>
  <si>
    <t>0486-6134</t>
  </si>
  <si>
    <t>1552-8502</t>
  </si>
  <si>
    <t>Review of Regional Research-Jahrbuch fur Regionalwissenschaft</t>
  </si>
  <si>
    <t>0173-7600</t>
  </si>
  <si>
    <t>1613-9836</t>
  </si>
  <si>
    <t>Review of Regional Studies</t>
  </si>
  <si>
    <t>0048-749X</t>
  </si>
  <si>
    <t>1553-0892</t>
  </si>
  <si>
    <t>Review of Religion and Chinese Society</t>
  </si>
  <si>
    <t>2214-3947</t>
  </si>
  <si>
    <t>2214-3955</t>
  </si>
  <si>
    <t>REVIEW OF RELIGIOUS RESEARCH</t>
  </si>
  <si>
    <t>0034-673X</t>
  </si>
  <si>
    <t>2211-4866</t>
  </si>
  <si>
    <t>Review of Research in Education</t>
  </si>
  <si>
    <t>0091-732X</t>
  </si>
  <si>
    <t>1935-1038</t>
  </si>
  <si>
    <t>REVIEW OF SOCIAL ECONOMY</t>
  </si>
  <si>
    <t>0034-6764</t>
  </si>
  <si>
    <t>1470-1162</t>
  </si>
  <si>
    <t>Review of Socionetwork Strategies</t>
  </si>
  <si>
    <t>2523-3173</t>
  </si>
  <si>
    <t>1867-3236</t>
  </si>
  <si>
    <t>REVIEW OF WORLD ECONOMICS</t>
  </si>
  <si>
    <t>1610-2878</t>
  </si>
  <si>
    <t>1610-2886</t>
  </si>
  <si>
    <t>REVIEW-LITERATURE AND ARTS OF THE AMERICAS</t>
  </si>
  <si>
    <t>0890-5762</t>
  </si>
  <si>
    <t>1743-0666</t>
  </si>
  <si>
    <t>REVIEWS IN AMERICAN HISTORY</t>
  </si>
  <si>
    <t>0048-7511</t>
  </si>
  <si>
    <t>1080-6628</t>
  </si>
  <si>
    <t>Reviews in Anthropology</t>
  </si>
  <si>
    <t>0093-8157</t>
  </si>
  <si>
    <t>1556-3014</t>
  </si>
  <si>
    <t>Reviews on Recent Clinical Trials</t>
  </si>
  <si>
    <t>1574-8871</t>
  </si>
  <si>
    <t>1876-1038</t>
  </si>
  <si>
    <t>Revija za Kriminalistiko in Kriminologijo</t>
  </si>
  <si>
    <t>0034-690X</t>
  </si>
  <si>
    <t>Revija za Socijalnu Politiku</t>
  </si>
  <si>
    <t>1330-2965</t>
  </si>
  <si>
    <t>1845-6014</t>
  </si>
  <si>
    <t>Revista 180</t>
  </si>
  <si>
    <t>0718-2309</t>
  </si>
  <si>
    <t>Revista Academica da Faculdade de Direito do Recife</t>
  </si>
  <si>
    <t>1980-3087</t>
  </si>
  <si>
    <t>2448-2307</t>
  </si>
  <si>
    <t>Revista Acta Geografica</t>
  </si>
  <si>
    <t>1980-5772</t>
  </si>
  <si>
    <t>2177-4307</t>
  </si>
  <si>
    <t>Revista Administracao em Dialogo</t>
  </si>
  <si>
    <t>2178-0080</t>
  </si>
  <si>
    <t>Revista Agrogeoambiental</t>
  </si>
  <si>
    <t>1984-428X</t>
  </si>
  <si>
    <t>2316-1817</t>
  </si>
  <si>
    <t>Revista Ambiente Contabil</t>
  </si>
  <si>
    <t>2176-9036</t>
  </si>
  <si>
    <t>Revista Andina de Estudios Politicos</t>
  </si>
  <si>
    <t>2221-4135</t>
  </si>
  <si>
    <t>Revista Argentina de Ciencias del Comportamiento</t>
  </si>
  <si>
    <t>1852-4206</t>
  </si>
  <si>
    <t>Revista Argentina de Historiografia Linguistica</t>
  </si>
  <si>
    <t>1852-1495</t>
  </si>
  <si>
    <t>Revista Artemis</t>
  </si>
  <si>
    <t>2316-5251</t>
  </si>
  <si>
    <t>1807-8214</t>
  </si>
  <si>
    <t>Revista Biblica</t>
  </si>
  <si>
    <t>0034-7078</t>
  </si>
  <si>
    <t>2683-7153</t>
  </si>
  <si>
    <t>Revista Bio Ciencias</t>
  </si>
  <si>
    <t>2007-3380</t>
  </si>
  <si>
    <t>Revista Boliviana de Derecho</t>
  </si>
  <si>
    <t>2070-8157</t>
  </si>
  <si>
    <t>2706-8080</t>
  </si>
  <si>
    <t>Revista Brasileira de Ciencias Agrarias-Agraria</t>
  </si>
  <si>
    <t>1981-1160</t>
  </si>
  <si>
    <t>1981-0997</t>
  </si>
  <si>
    <t>Revista Brasileira de Ciencias Ambientais</t>
  </si>
  <si>
    <t>1808-4524</t>
  </si>
  <si>
    <t>2176-9478</t>
  </si>
  <si>
    <t>Revista Brasileira de Computacao Aplicada</t>
  </si>
  <si>
    <t>2176-6649</t>
  </si>
  <si>
    <t>Revista Brasileira de Direito</t>
  </si>
  <si>
    <t>1807-1228</t>
  </si>
  <si>
    <t>2238-0604</t>
  </si>
  <si>
    <t>Revista Brasileira de Direito Processual Penal</t>
  </si>
  <si>
    <t>2359-3881</t>
  </si>
  <si>
    <t>2525-510X</t>
  </si>
  <si>
    <t>Revista Brasileira de Educacao do Campo-Brazilian Journal of Rural Education</t>
  </si>
  <si>
    <t>2525-4863</t>
  </si>
  <si>
    <t>Revista Brasileira de Enfermagem</t>
  </si>
  <si>
    <t>0034-7167</t>
  </si>
  <si>
    <t>1984-0446</t>
  </si>
  <si>
    <t>Revista Brasileira de Estudos Politicos</t>
  </si>
  <si>
    <t>0034-7191</t>
  </si>
  <si>
    <t>2359-5736</t>
  </si>
  <si>
    <t>Revista Brasileira de Geomorfologia</t>
  </si>
  <si>
    <t>1519-1540</t>
  </si>
  <si>
    <t>2236-5664</t>
  </si>
  <si>
    <t>Revista Brasileira de Ginecologia e Obstetricia</t>
  </si>
  <si>
    <t>0100-7203</t>
  </si>
  <si>
    <t>1806-9339</t>
  </si>
  <si>
    <t>Revista Brasileira de Historia</t>
  </si>
  <si>
    <t>0102-0188</t>
  </si>
  <si>
    <t>Revista Brasileira de Historia &amp; Ciencias Sociais</t>
  </si>
  <si>
    <t>2175-3423</t>
  </si>
  <si>
    <t>Revista Brasileira de Inovacao</t>
  </si>
  <si>
    <t>1677-2504</t>
  </si>
  <si>
    <t>2178-2822</t>
  </si>
  <si>
    <t>Revista Brasileira de Marketing</t>
  </si>
  <si>
    <t>2177-5184</t>
  </si>
  <si>
    <t>Revista Brasileira de Pesquisa em Turismo</t>
  </si>
  <si>
    <t>1982-6125</t>
  </si>
  <si>
    <t>Revista Catalana de Dret Public</t>
  </si>
  <si>
    <t>1885-5709</t>
  </si>
  <si>
    <t>1885-8252</t>
  </si>
  <si>
    <t>Revista CES Derecho</t>
  </si>
  <si>
    <t>2145-7719</t>
  </si>
  <si>
    <t>Revista CES Psicologia</t>
  </si>
  <si>
    <t>2011-3080</t>
  </si>
  <si>
    <t>Revista Chilena de Derecho</t>
  </si>
  <si>
    <t>0718-3437</t>
  </si>
  <si>
    <t>Revista Chilena de Derecho y Tecnologia</t>
  </si>
  <si>
    <t>0719-2576</t>
  </si>
  <si>
    <t>0719-2584</t>
  </si>
  <si>
    <t>Revista Chilena de Estudios Medievales</t>
  </si>
  <si>
    <t>0719-2215</t>
  </si>
  <si>
    <t>0719-689X</t>
  </si>
  <si>
    <t>Revista Chilena de Infectologia</t>
  </si>
  <si>
    <t>0716-1018</t>
  </si>
  <si>
    <t>0717-6341</t>
  </si>
  <si>
    <t>REVISTA CHILENA DE LITERATURA</t>
  </si>
  <si>
    <t>0718-2295</t>
  </si>
  <si>
    <t>Revista Chilena de Nutricion</t>
  </si>
  <si>
    <t>0717-7518</t>
  </si>
  <si>
    <t>Revista Ciencias Administrativas</t>
  </si>
  <si>
    <t>1414-0896</t>
  </si>
  <si>
    <t>2318-0722</t>
  </si>
  <si>
    <t>Revista Ciencias Pedagogicas e Innovacion</t>
  </si>
  <si>
    <t>1390-7603</t>
  </si>
  <si>
    <t>Revista Ciencias Sociales y Educacion</t>
  </si>
  <si>
    <t>2256-5000</t>
  </si>
  <si>
    <t>2590-7344</t>
  </si>
  <si>
    <t>Revista Cientifica</t>
  </si>
  <si>
    <t>0124-2253</t>
  </si>
  <si>
    <t>2344-8350</t>
  </si>
  <si>
    <t>Revista Cientifica da Faculdade de Educacao e Meio Ambiente</t>
  </si>
  <si>
    <t>2179-4200</t>
  </si>
  <si>
    <t>Revista Cientifica Hermes</t>
  </si>
  <si>
    <t>2175-0556</t>
  </si>
  <si>
    <t>REVISTA CIENTIFICA-FACULTAD DE CIENCIAS VETERINARIAS</t>
  </si>
  <si>
    <t>0798-2259</t>
  </si>
  <si>
    <t>Revista Clinica Contemporanea</t>
  </si>
  <si>
    <t>1989-9912</t>
  </si>
  <si>
    <t>Revista Colombiana de Bioetica</t>
  </si>
  <si>
    <t>1900-6896</t>
  </si>
  <si>
    <t>2590-9452</t>
  </si>
  <si>
    <t>Revista Colombiana de Cancerologia</t>
  </si>
  <si>
    <t>0123-9015</t>
  </si>
  <si>
    <t>2346-0199</t>
  </si>
  <si>
    <t>Revista Colombiana de Ciencias Pecuarias</t>
  </si>
  <si>
    <t>0120-0690</t>
  </si>
  <si>
    <t>2256-2958</t>
  </si>
  <si>
    <t>Revista Colombiana de Ciencias Sociales</t>
  </si>
  <si>
    <t>2216-1201</t>
  </si>
  <si>
    <t>REVISTA COLOMBIANA DE ENTOMOLOGIA</t>
  </si>
  <si>
    <t>0120-0488</t>
  </si>
  <si>
    <t>Revista Colombiana de Filosofia de la Ciencia</t>
  </si>
  <si>
    <t>0124-4620</t>
  </si>
  <si>
    <t>2463-1159</t>
  </si>
  <si>
    <t>Revista Colombiana de Investigaciones Agroindustriales</t>
  </si>
  <si>
    <t>2422-0582</t>
  </si>
  <si>
    <t>2422-4456</t>
  </si>
  <si>
    <t>Revista Colombiana de Quimica</t>
  </si>
  <si>
    <t>0120-2804</t>
  </si>
  <si>
    <t>2357-3791</t>
  </si>
  <si>
    <t>Revista Colombiana de Sociologia</t>
  </si>
  <si>
    <t>0120-159X</t>
  </si>
  <si>
    <t>2256-5485</t>
  </si>
  <si>
    <t>Revista Complutense de Educacion</t>
  </si>
  <si>
    <t>1130-2496</t>
  </si>
  <si>
    <t>1988-2793</t>
  </si>
  <si>
    <t>Revista Complutense de Historia de America</t>
  </si>
  <si>
    <t>1132-8312</t>
  </si>
  <si>
    <t>1988-270X</t>
  </si>
  <si>
    <t>Revista Comunicacao Midiatica</t>
  </si>
  <si>
    <t>2236-8000</t>
  </si>
  <si>
    <t>Revista Comunicacion</t>
  </si>
  <si>
    <t>0379-3974</t>
  </si>
  <si>
    <t>1659-3820</t>
  </si>
  <si>
    <t>Revista Conrado</t>
  </si>
  <si>
    <t>1990-8644</t>
  </si>
  <si>
    <t>Revista Contabilidade e Controladoria-RC C</t>
  </si>
  <si>
    <t>1984-6266</t>
  </si>
  <si>
    <t>Revista Contemporanea de Educacao</t>
  </si>
  <si>
    <t>1809-5747</t>
  </si>
  <si>
    <t>Revista Cooperativismo y Desarrollo-COODES</t>
  </si>
  <si>
    <t>2310-340X</t>
  </si>
  <si>
    <t>Revista Corpoica-Ciencia y Tecnologia Agropecuaria</t>
  </si>
  <si>
    <t>0122-8706</t>
  </si>
  <si>
    <t>2500-5308</t>
  </si>
  <si>
    <t>Revista Costarricense de Psicologia</t>
  </si>
  <si>
    <t>0257-1439</t>
  </si>
  <si>
    <t>1659-2913</t>
  </si>
  <si>
    <t>Revista Criminalidad</t>
  </si>
  <si>
    <t>1794-3108</t>
  </si>
  <si>
    <t>2256-5531</t>
  </si>
  <si>
    <t>Revista Critica Cultural</t>
  </si>
  <si>
    <t>1980-6493</t>
  </si>
  <si>
    <t>Revista Critica de Ciencias Sociais</t>
  </si>
  <si>
    <t>0254-1106</t>
  </si>
  <si>
    <t>2182-7435</t>
  </si>
  <si>
    <t>Revista CS en Ciencias Sociales</t>
  </si>
  <si>
    <t>2011-0324</t>
  </si>
  <si>
    <t>Revista Cubana de Ciencias Forestales</t>
  </si>
  <si>
    <t>2310-3469</t>
  </si>
  <si>
    <t>Revista Cubana de Fisica</t>
  </si>
  <si>
    <t>0253-9268</t>
  </si>
  <si>
    <t>2224-7939</t>
  </si>
  <si>
    <t>Revista Cubana de Reumatologia</t>
  </si>
  <si>
    <t>1606-5581</t>
  </si>
  <si>
    <t>1817-5996</t>
  </si>
  <si>
    <t>Revista Cuidarte</t>
  </si>
  <si>
    <t>2216-0973</t>
  </si>
  <si>
    <t>2346-3414</t>
  </si>
  <si>
    <t>Revista da Anpoll</t>
  </si>
  <si>
    <t>1414-7564</t>
  </si>
  <si>
    <t>1982-7830</t>
  </si>
  <si>
    <t>Revista de Agricultura Neotropical</t>
  </si>
  <si>
    <t>2358-6303</t>
  </si>
  <si>
    <t>Revista de Antropologia Social</t>
  </si>
  <si>
    <t>1131-558X</t>
  </si>
  <si>
    <t>1988-2831</t>
  </si>
  <si>
    <t>Revista de Arqueologia Historica Argentina y Latinoamericana</t>
  </si>
  <si>
    <t>1851-3190</t>
  </si>
  <si>
    <t>2344-9918</t>
  </si>
  <si>
    <t>Revista de Arquitectura-Bogota</t>
  </si>
  <si>
    <t>1657-0308</t>
  </si>
  <si>
    <t>2357-626X</t>
  </si>
  <si>
    <t>Revista de Artes Marciales Asiaticas</t>
  </si>
  <si>
    <t>2174-0747</t>
  </si>
  <si>
    <t>REVISTA DE BIOLOGIA MARINA Y OCEANOGRAFIA</t>
  </si>
  <si>
    <t>0717-3326</t>
  </si>
  <si>
    <t>0718-1957</t>
  </si>
  <si>
    <t>Revista de Cancioneros Impresos y Manuscritos</t>
  </si>
  <si>
    <t>2254-7444</t>
  </si>
  <si>
    <t>Revista de Ciencia Politica</t>
  </si>
  <si>
    <t>0718-090X</t>
  </si>
  <si>
    <t>Revista de Ciencias Agricolas</t>
  </si>
  <si>
    <t>0120-0135</t>
  </si>
  <si>
    <t>2256-2273</t>
  </si>
  <si>
    <t>Revista de Ciencias Sociales-Costa Rica</t>
  </si>
  <si>
    <t>2215-2601</t>
  </si>
  <si>
    <t>Revista de Comunicacion-Peru</t>
  </si>
  <si>
    <t>1684-0933</t>
  </si>
  <si>
    <t>2227-1465</t>
  </si>
  <si>
    <t>Revista de Contabilidad-Spanish Accounting Review</t>
  </si>
  <si>
    <t>1138-4891</t>
  </si>
  <si>
    <t>1988-4672</t>
  </si>
  <si>
    <t>Revista de Cultura Teologica</t>
  </si>
  <si>
    <t>0104-0529</t>
  </si>
  <si>
    <t>2317-4307</t>
  </si>
  <si>
    <t>Revista de Derecho Civil</t>
  </si>
  <si>
    <t>2341-2216</t>
  </si>
  <si>
    <t>Revista de Derecho Politico</t>
  </si>
  <si>
    <t>0211-979X</t>
  </si>
  <si>
    <t>2174-5625</t>
  </si>
  <si>
    <t>Revista de Derecho Privado</t>
  </si>
  <si>
    <t>0123-4366</t>
  </si>
  <si>
    <t>2346-2442</t>
  </si>
  <si>
    <t>Revista de Direito da Cidade-City Law</t>
  </si>
  <si>
    <t>2317-7721</t>
  </si>
  <si>
    <t>Revista de Direito Sanitario-Journal of Health Law</t>
  </si>
  <si>
    <t>1516-4179</t>
  </si>
  <si>
    <t>2316-9044</t>
  </si>
  <si>
    <t>Revista de Economia Mundial</t>
  </si>
  <si>
    <t>1576-0162</t>
  </si>
  <si>
    <t>2340-4264</t>
  </si>
  <si>
    <t>Revista de Educacion</t>
  </si>
  <si>
    <t>0034-8082</t>
  </si>
  <si>
    <t>1988-592X</t>
  </si>
  <si>
    <t>Revista de Educacion Inclusiva</t>
  </si>
  <si>
    <t>1889-4208</t>
  </si>
  <si>
    <t>1989-4643</t>
  </si>
  <si>
    <t>Revista de Educacion y Derecho-Educational and Law Review</t>
  </si>
  <si>
    <t>2013-584X</t>
  </si>
  <si>
    <t>2386-4885</t>
  </si>
  <si>
    <t>Revista de Ensino de Bioquimica</t>
  </si>
  <si>
    <t>2318-8790</t>
  </si>
  <si>
    <t>Revista de Epidemiologia e Controle de Infeccao</t>
  </si>
  <si>
    <t>2238-3360</t>
  </si>
  <si>
    <t>Revista de Estudios Empresariales-Segunda Epoca</t>
  </si>
  <si>
    <t>0213-8964</t>
  </si>
  <si>
    <t>1988-9046</t>
  </si>
  <si>
    <t>Revista de Estudios en Seguridad Internacional-RESI</t>
  </si>
  <si>
    <t>2444-6157</t>
  </si>
  <si>
    <t>REVISTA DE ESTUDIOS HISPANICOS</t>
  </si>
  <si>
    <t>0034-818X</t>
  </si>
  <si>
    <t>Revista de Estudios Internacionales Mediterraneos</t>
  </si>
  <si>
    <t>1887-4460</t>
  </si>
  <si>
    <t>Revista de Estudios Latinos</t>
  </si>
  <si>
    <t>2255-5056</t>
  </si>
  <si>
    <t>Revista de Estudios Regionales</t>
  </si>
  <si>
    <t>0213-7585</t>
  </si>
  <si>
    <t>Revista de Estudios Sociales</t>
  </si>
  <si>
    <t>0123-885X</t>
  </si>
  <si>
    <t>1900-5180</t>
  </si>
  <si>
    <t>Revista de Estudos Constitucionais Hermeneutica e Teoria do Direito-RECHTD</t>
  </si>
  <si>
    <t>2175-2168</t>
  </si>
  <si>
    <t>Revista de Estudos da Linguagem</t>
  </si>
  <si>
    <t>0104-0588</t>
  </si>
  <si>
    <t>2237-2083</t>
  </si>
  <si>
    <t>Revista de Etnografie si Folclor-Journal of Ethnography and Folklore</t>
  </si>
  <si>
    <t>0034-8198</t>
  </si>
  <si>
    <t>Revista de Filologia Alemana</t>
  </si>
  <si>
    <t>1133-0406</t>
  </si>
  <si>
    <t>1988-2823</t>
  </si>
  <si>
    <t>REVISTA DE FILOLOGIA DE LA UNIVERSIDAD DE LA LAGUNA</t>
  </si>
  <si>
    <t>0212-4130</t>
  </si>
  <si>
    <t>2530-8548</t>
  </si>
  <si>
    <t>REVISTA DE FILOLOGIA ESPANOLA</t>
  </si>
  <si>
    <t>0210-9174</t>
  </si>
  <si>
    <t>1988-8538</t>
  </si>
  <si>
    <t>Revista de Filosofia</t>
  </si>
  <si>
    <t>0034-8236</t>
  </si>
  <si>
    <t>0718-4360</t>
  </si>
  <si>
    <t>Revista de Filosofia Aurora</t>
  </si>
  <si>
    <t>2965-1557</t>
  </si>
  <si>
    <t>2965-1565</t>
  </si>
  <si>
    <t>Revista de Filosofia La Plata</t>
  </si>
  <si>
    <t>2953-3392</t>
  </si>
  <si>
    <t>Revista de Filosofia UIS</t>
  </si>
  <si>
    <t>1692-2484</t>
  </si>
  <si>
    <t>2145-8529</t>
  </si>
  <si>
    <t>Revista de Filosofia-Madrid</t>
  </si>
  <si>
    <t>0034-8244</t>
  </si>
  <si>
    <t>1988-284X</t>
  </si>
  <si>
    <t>Revista de Gastroenterologia de Mexico</t>
  </si>
  <si>
    <t>0375-0906</t>
  </si>
  <si>
    <t>Revista de Geografia Norte Grande</t>
  </si>
  <si>
    <t>0379-8682</t>
  </si>
  <si>
    <t>0718-3402</t>
  </si>
  <si>
    <t>Revista de Gestao Ambiental e Sustentabilidade-GeAS</t>
  </si>
  <si>
    <t>2316-9834</t>
  </si>
  <si>
    <t>Revista de Gestao e Projetos</t>
  </si>
  <si>
    <t>2236-0972</t>
  </si>
  <si>
    <t>Revista de Gestion Publica</t>
  </si>
  <si>
    <t>0719-1820</t>
  </si>
  <si>
    <t>0719-1839</t>
  </si>
  <si>
    <t>Revista de Hispanismo Filosofico</t>
  </si>
  <si>
    <t>1136-8071</t>
  </si>
  <si>
    <t>Revista de Historia da Sociedade e da Cultura</t>
  </si>
  <si>
    <t>1645-2259</t>
  </si>
  <si>
    <t>2183-8615</t>
  </si>
  <si>
    <t>Revista de Historia das Ideias</t>
  </si>
  <si>
    <t>0870-0958</t>
  </si>
  <si>
    <t>2183-8925</t>
  </si>
  <si>
    <t>Revista De Historia De La Psicologia</t>
  </si>
  <si>
    <t>0211-0040</t>
  </si>
  <si>
    <t>2445-0928</t>
  </si>
  <si>
    <t>0212-6109</t>
  </si>
  <si>
    <t>2041-3335</t>
  </si>
  <si>
    <t>Revista de Historia Industrial</t>
  </si>
  <si>
    <t>1132-7200</t>
  </si>
  <si>
    <t>2385-3247</t>
  </si>
  <si>
    <t>Revista de Historia Moderna-Anales de la Universidad de Alicante</t>
  </si>
  <si>
    <t>0212-5862</t>
  </si>
  <si>
    <t>1989-9823</t>
  </si>
  <si>
    <t>Revista de Historia-Sao Paulo</t>
  </si>
  <si>
    <t>0034-8309</t>
  </si>
  <si>
    <t>2316-9141</t>
  </si>
  <si>
    <t>Revista de Historiografia</t>
  </si>
  <si>
    <t>1885-2718</t>
  </si>
  <si>
    <t>2445-0057</t>
  </si>
  <si>
    <t>Revista de Humanidades</t>
  </si>
  <si>
    <t>1130-5029</t>
  </si>
  <si>
    <t>2340-8995</t>
  </si>
  <si>
    <t>REVISTA DE INDIAS</t>
  </si>
  <si>
    <t>0034-8341</t>
  </si>
  <si>
    <t>1988-3188</t>
  </si>
  <si>
    <t>Revista de Investigacion en Logopedia</t>
  </si>
  <si>
    <t>2174-5218</t>
  </si>
  <si>
    <t>Revista de Investigacion Linguistica</t>
  </si>
  <si>
    <t>1139-1146</t>
  </si>
  <si>
    <t>1989-4554</t>
  </si>
  <si>
    <t>Revista de Investigacion sobre Flamenco-La Madruga</t>
  </si>
  <si>
    <t>1989-6042</t>
  </si>
  <si>
    <t>Revista de Investigaciones Politicas y Sociologicas</t>
  </si>
  <si>
    <t>1577-239X</t>
  </si>
  <si>
    <t>2255-5986</t>
  </si>
  <si>
    <t>Revista de Investigaciones Veterinarias del Peru</t>
  </si>
  <si>
    <t>1682-3419</t>
  </si>
  <si>
    <t>1609-9117</t>
  </si>
  <si>
    <t>Revista de la Facultad de Agronomia de la Universidad del Zulia</t>
  </si>
  <si>
    <t>0378-7818</t>
  </si>
  <si>
    <t>2477-9407</t>
  </si>
  <si>
    <t>Revista de la Facultad de Derecho</t>
  </si>
  <si>
    <t>0797-8316</t>
  </si>
  <si>
    <t>2301-0665</t>
  </si>
  <si>
    <t>Revista de la Federacion Argentina de Cardiologia</t>
  </si>
  <si>
    <t>0326-646X</t>
  </si>
  <si>
    <t>1666-5694</t>
  </si>
  <si>
    <t>REVISTA DE LA SOCIEDAD ENTOMOLOGICA ARGENTINA</t>
  </si>
  <si>
    <t>0373-5680</t>
  </si>
  <si>
    <t>1851-7471</t>
  </si>
  <si>
    <t>REVISTA DE LA SOCIEDAD GEOLOGICA DE ESPANA</t>
  </si>
  <si>
    <t>0214-2708</t>
  </si>
  <si>
    <t>2255-1379</t>
  </si>
  <si>
    <t>Revista de la Union Matematica Argentina</t>
  </si>
  <si>
    <t>0041-6932</t>
  </si>
  <si>
    <t>1669-9637</t>
  </si>
  <si>
    <t>Revista de Letras Norte@mentos</t>
  </si>
  <si>
    <t>1983-8018</t>
  </si>
  <si>
    <t>Revista de Linguistica y Lenguas Aplicadas</t>
  </si>
  <si>
    <t>1886-2438</t>
  </si>
  <si>
    <t>1886-6298</t>
  </si>
  <si>
    <t>REVISTA DE LITERATURA</t>
  </si>
  <si>
    <t>0034-849X</t>
  </si>
  <si>
    <t>1988-4192</t>
  </si>
  <si>
    <t>Revista de Llengua i Dret-Journal of Language and Law</t>
  </si>
  <si>
    <t>0212-5056</t>
  </si>
  <si>
    <t>2013-1453</t>
  </si>
  <si>
    <t>Revista de Musicologia</t>
  </si>
  <si>
    <t>0210-1459</t>
  </si>
  <si>
    <t>Revista de Nefrologia Dialisis y Trasplante</t>
  </si>
  <si>
    <t>0326-3428</t>
  </si>
  <si>
    <t>2346-8548</t>
  </si>
  <si>
    <t>REVISTA DE OCCIDENTE</t>
  </si>
  <si>
    <t>0034-8635</t>
  </si>
  <si>
    <t>Revista de Osteoporosis y Metabolismo Mineral</t>
  </si>
  <si>
    <t>1889-836X</t>
  </si>
  <si>
    <t>2173-2345</t>
  </si>
  <si>
    <t>Revista de Pedagogia Universitaria y Didactica del Derecho</t>
  </si>
  <si>
    <t>0719-5885</t>
  </si>
  <si>
    <t>Revista de Pesquisa-Cuidado e Fundamental Online</t>
  </si>
  <si>
    <t>2175-5361</t>
  </si>
  <si>
    <t>Revista de Psicodidactica</t>
  </si>
  <si>
    <t>1136-1034</t>
  </si>
  <si>
    <t>2254-4372</t>
  </si>
  <si>
    <t>Revista de Psicologia PUCP</t>
  </si>
  <si>
    <t>0254-9247</t>
  </si>
  <si>
    <t>2223-3733</t>
  </si>
  <si>
    <t>Revista de Psicoterapia</t>
  </si>
  <si>
    <t>1130-5142</t>
  </si>
  <si>
    <t>2339-7950</t>
  </si>
  <si>
    <t>Revista de Salud Ambiental</t>
  </si>
  <si>
    <t>1577-9572</t>
  </si>
  <si>
    <t>1697-2791</t>
  </si>
  <si>
    <t>Revista de Salud Publica-Cordoba</t>
  </si>
  <si>
    <t>1853-1180</t>
  </si>
  <si>
    <t>1852-9429</t>
  </si>
  <si>
    <t>Revista de Senologia y Patologia Mamaria</t>
  </si>
  <si>
    <t>0214-1582</t>
  </si>
  <si>
    <t>1578-1399</t>
  </si>
  <si>
    <t>Revista de Sociedad Gaditana de Historia Natural</t>
  </si>
  <si>
    <t>1577-2578</t>
  </si>
  <si>
    <t>2340-5759</t>
  </si>
  <si>
    <t>Revista de Teledeteccion</t>
  </si>
  <si>
    <t>1133-0953</t>
  </si>
  <si>
    <t>1988-8740</t>
  </si>
  <si>
    <t>Revista de Transporte y Territorio</t>
  </si>
  <si>
    <t>1852-7175</t>
  </si>
  <si>
    <t>Revista del Cuerpo Medico del Hospital Nacional Almanzor Aguinaga Asenjo</t>
  </si>
  <si>
    <t>2225-5109</t>
  </si>
  <si>
    <t>2227-4731</t>
  </si>
  <si>
    <t>Revista Digital de Derecho Administrativo</t>
  </si>
  <si>
    <t>2145-2946</t>
  </si>
  <si>
    <t>Revista Digital Mundo Asia Pacifico</t>
  </si>
  <si>
    <t>2344-8172</t>
  </si>
  <si>
    <t>Revista Direito GV</t>
  </si>
  <si>
    <t>1808-2432</t>
  </si>
  <si>
    <t>2317-6172</t>
  </si>
  <si>
    <t>Revista do Curso de Direito do UNIFOR</t>
  </si>
  <si>
    <t>2236-7632</t>
  </si>
  <si>
    <t>Revista do Servico Publico</t>
  </si>
  <si>
    <t>0034-9240</t>
  </si>
  <si>
    <t>2357-8017</t>
  </si>
  <si>
    <t>Revista Economia</t>
  </si>
  <si>
    <t>0254-4415</t>
  </si>
  <si>
    <t>2304-4306</t>
  </si>
  <si>
    <t>Revista Economia y Sociedad</t>
  </si>
  <si>
    <t>1409-1070</t>
  </si>
  <si>
    <t>2215-3403</t>
  </si>
  <si>
    <t>Revista Ecorfan</t>
  </si>
  <si>
    <t>2007-1582</t>
  </si>
  <si>
    <t>2007-3682</t>
  </si>
  <si>
    <t>Revista EDaPECI-Educacao a Distancia e Praticas Educativas Comunicacionais e Interculturais</t>
  </si>
  <si>
    <t>2176-171X</t>
  </si>
  <si>
    <t>Revista Educacao e Linguagens</t>
  </si>
  <si>
    <t>2238-6084</t>
  </si>
  <si>
    <t>Revista Educacion</t>
  </si>
  <si>
    <t>0379-7082</t>
  </si>
  <si>
    <t>2215-2644</t>
  </si>
  <si>
    <t>Revista Educacion en Ingenieria</t>
  </si>
  <si>
    <t>1900-8260</t>
  </si>
  <si>
    <t>Revista Educaonline</t>
  </si>
  <si>
    <t>1983-2664</t>
  </si>
  <si>
    <t>Revista Electronica Calidad en la Educacion Superior</t>
  </si>
  <si>
    <t>1659-4703</t>
  </si>
  <si>
    <t>Revista Electronica de Fuentes y Archivos</t>
  </si>
  <si>
    <t>1853-4503</t>
  </si>
  <si>
    <t>Revista Electronica Educare</t>
  </si>
  <si>
    <t>1409-4258</t>
  </si>
  <si>
    <t>Revista Electronica Interuniversitaria de Formacion del Profesorado</t>
  </si>
  <si>
    <t>1575-0965</t>
  </si>
  <si>
    <t>Revista Eletronica em Gestao Educacao e Tecnologia Ambiental</t>
  </si>
  <si>
    <t>2236-1170</t>
  </si>
  <si>
    <t>Revista Eletronica Pesquiseduca</t>
  </si>
  <si>
    <t>2177-1626</t>
  </si>
  <si>
    <t>Revista Eletronica Ventilando Acervos</t>
  </si>
  <si>
    <t>2318-6062</t>
  </si>
  <si>
    <t>Revista e-Mercatoria</t>
  </si>
  <si>
    <t>1692-3960</t>
  </si>
  <si>
    <t>Revista ENIAC Pesquisa</t>
  </si>
  <si>
    <t>2316-2341</t>
  </si>
  <si>
    <t>Revista Espanola de Antropologia Americana</t>
  </si>
  <si>
    <t>0556-6533</t>
  </si>
  <si>
    <t>1988-2718</t>
  </si>
  <si>
    <t>Revista Espanola de Ciencia Politica-RECP</t>
  </si>
  <si>
    <t>1575-6548</t>
  </si>
  <si>
    <t>2173-9870</t>
  </si>
  <si>
    <t>Revista Espanola de Comunicacion en Salud</t>
  </si>
  <si>
    <t>1989-9882</t>
  </si>
  <si>
    <t>Revista Espanola de Derecho Constitucional</t>
  </si>
  <si>
    <t>0211-5743</t>
  </si>
  <si>
    <t>1989-0648</t>
  </si>
  <si>
    <t>Revista Espanola de Discapacidad-REDIS</t>
  </si>
  <si>
    <t>2340-5104</t>
  </si>
  <si>
    <t>Revista Espanola de Educacion Comparada</t>
  </si>
  <si>
    <t>1137-8654</t>
  </si>
  <si>
    <t>2174-5382</t>
  </si>
  <si>
    <t>Revista Espanola de Estudios Agrosociales y Pesqueros-REEAP</t>
  </si>
  <si>
    <t>1575-1198</t>
  </si>
  <si>
    <t>Revista Espanola de Investigaciones Sociologicas</t>
  </si>
  <si>
    <t>0210-5233</t>
  </si>
  <si>
    <t>1988-5903</t>
  </si>
  <si>
    <t>Revista Espanola de Linguistica Aplicada</t>
  </si>
  <si>
    <t>0213-2028</t>
  </si>
  <si>
    <t>2254-6774</t>
  </si>
  <si>
    <t>Revista Espanola de Nutricion Humana y Dietetica</t>
  </si>
  <si>
    <t>2173-1292</t>
  </si>
  <si>
    <t>2174-5145</t>
  </si>
  <si>
    <t>Revista Estudios Hemisfericos y Polares</t>
  </si>
  <si>
    <t>0718-9230</t>
  </si>
  <si>
    <t>Revista Estudios Socio-Juridicos</t>
  </si>
  <si>
    <t>0124-0579</t>
  </si>
  <si>
    <t>2145-4531</t>
  </si>
  <si>
    <t>Revista Estudos Institucionais-Journal of Institutional Studies</t>
  </si>
  <si>
    <t>2447-5467</t>
  </si>
  <si>
    <t>Revista Estudos Politicos</t>
  </si>
  <si>
    <t>2177-2851</t>
  </si>
  <si>
    <t>Revista Eureka sobre Ensenanza y Divulgacion de las Ciencias</t>
  </si>
  <si>
    <t>1697-011X</t>
  </si>
  <si>
    <t>Revista Evidenciacao Contabil &amp; Financas</t>
  </si>
  <si>
    <t>2318-1001</t>
  </si>
  <si>
    <t>Revista Facultad de Ingenieria, Universidad Pedagogica y Tecnologica de Colombia</t>
  </si>
  <si>
    <t>0121-1129</t>
  </si>
  <si>
    <t>2357-5328</t>
  </si>
  <si>
    <t>Revista Facultad de Ingenieria-Universidad de Antioquia</t>
  </si>
  <si>
    <t>0120-6230</t>
  </si>
  <si>
    <t>2422-2844</t>
  </si>
  <si>
    <t>Revista Finanzas y Politica Economica</t>
  </si>
  <si>
    <t>2248-6046</t>
  </si>
  <si>
    <t>2011-7663</t>
  </si>
  <si>
    <t>Revista Fitotecnia Mexicana</t>
  </si>
  <si>
    <t>0187-7380</t>
  </si>
  <si>
    <t>Revista Forestal Mesoamerica Kuru-RFMK</t>
  </si>
  <si>
    <t>2215-2504</t>
  </si>
  <si>
    <t>Revista Formacao Online</t>
  </si>
  <si>
    <t>2178-7298</t>
  </si>
  <si>
    <t>1517-543X</t>
  </si>
  <si>
    <t>Revista Fuentes</t>
  </si>
  <si>
    <t>2172-7775</t>
  </si>
  <si>
    <t>Revista General de Derecho Administrativo</t>
  </si>
  <si>
    <t>1696-9650</t>
  </si>
  <si>
    <t>Revista General de Derecho Canonico y Derecho Eclesiastico del Estado</t>
  </si>
  <si>
    <t>1696-9669</t>
  </si>
  <si>
    <t>Revista General de Derecho Constitucional</t>
  </si>
  <si>
    <t>1886-7650</t>
  </si>
  <si>
    <t>1886-6212</t>
  </si>
  <si>
    <t>Revista General de Derecho Europeo</t>
  </si>
  <si>
    <t>1696-9634</t>
  </si>
  <si>
    <t>Revista General de Derecho Penal</t>
  </si>
  <si>
    <t>1698-1189</t>
  </si>
  <si>
    <t>Revista General de Derecho Procesal</t>
  </si>
  <si>
    <t>1696-9642</t>
  </si>
  <si>
    <t>Revista General de Derecho Publico Comparado</t>
  </si>
  <si>
    <t>1988-5091</t>
  </si>
  <si>
    <t>Revista General de Derecho Romano</t>
  </si>
  <si>
    <t>1697-3046</t>
  </si>
  <si>
    <t>Revista General de Informacion y Documentacion</t>
  </si>
  <si>
    <t>1132-1873</t>
  </si>
  <si>
    <t>1988-2858</t>
  </si>
  <si>
    <t>Revista General del Derecho del Trabajo y de la Seguridad Social</t>
  </si>
  <si>
    <t>1696-9626</t>
  </si>
  <si>
    <t>Revista Geoaraguaia</t>
  </si>
  <si>
    <t>1809-094X</t>
  </si>
  <si>
    <t>2236-9716</t>
  </si>
  <si>
    <t>Revista Geografica de America Central</t>
  </si>
  <si>
    <t>1011-484X</t>
  </si>
  <si>
    <t>2215-2563</t>
  </si>
  <si>
    <t>Revista Geografica Venezolana</t>
  </si>
  <si>
    <t>1012-1617</t>
  </si>
  <si>
    <t>2244-8853</t>
  </si>
  <si>
    <t>Revista Gestao Organizacional</t>
  </si>
  <si>
    <t>1983-6635</t>
  </si>
  <si>
    <t>Revista Gestion de la Educacion</t>
  </si>
  <si>
    <t>2215-2288</t>
  </si>
  <si>
    <t>Revista Gestion de las Personas y Tecnologia</t>
  </si>
  <si>
    <t>0718-5693</t>
  </si>
  <si>
    <t>Revista Habitat Sustentable</t>
  </si>
  <si>
    <t>0719-0700</t>
  </si>
  <si>
    <t>Revista Hispanica Moderna</t>
  </si>
  <si>
    <t>0034-9593</t>
  </si>
  <si>
    <t>1944-6446</t>
  </si>
  <si>
    <t>Revista Hispanoamericana de Hernia</t>
  </si>
  <si>
    <t>2255-2677</t>
  </si>
  <si>
    <t>Revista Historia Autonoma</t>
  </si>
  <si>
    <t>2254-8726</t>
  </si>
  <si>
    <t>Revista Historia-Debates e Tendencias</t>
  </si>
  <si>
    <t>1517-2856</t>
  </si>
  <si>
    <t>2238-8885</t>
  </si>
  <si>
    <t>Revista Humanidades</t>
  </si>
  <si>
    <t>2215-2253</t>
  </si>
  <si>
    <t>2215-3934</t>
  </si>
  <si>
    <t>REVISTA IBEROAMERICANA</t>
  </si>
  <si>
    <t>0034-9631</t>
  </si>
  <si>
    <t>2154-4794</t>
  </si>
  <si>
    <t>Revista Ibero-Americana de Ciencia da Informacao</t>
  </si>
  <si>
    <t>1983-5213</t>
  </si>
  <si>
    <t>Revista Iberoamericana de Educacion</t>
  </si>
  <si>
    <t>1022-6508</t>
  </si>
  <si>
    <t>1681-5653</t>
  </si>
  <si>
    <t>Revista Iberoamericana de Estudios Municipales</t>
  </si>
  <si>
    <t>0718-8838</t>
  </si>
  <si>
    <t>0719-1790</t>
  </si>
  <si>
    <t>Revista Ibero-Americana de Estudos em Educacao</t>
  </si>
  <si>
    <t>2446-8606</t>
  </si>
  <si>
    <t>1982-5587</t>
  </si>
  <si>
    <t>Revista Iberoamericana de Psicologia y Salud</t>
  </si>
  <si>
    <t>2171-2069</t>
  </si>
  <si>
    <t>1989-9246</t>
  </si>
  <si>
    <t>Revista Icono 14-Revista Cientifica de Comunicacion y Tecnologias</t>
  </si>
  <si>
    <t>1697-8293</t>
  </si>
  <si>
    <t>Revista Ingenieria de Construccion</t>
  </si>
  <si>
    <t>0716-2952</t>
  </si>
  <si>
    <t>0718-5073</t>
  </si>
  <si>
    <t>Revista Innovaciencia</t>
  </si>
  <si>
    <t>2346-075X</t>
  </si>
  <si>
    <t>Revista Internacional de Educacion Musical</t>
  </si>
  <si>
    <t>2307-4841</t>
  </si>
  <si>
    <t>Revista Internacional de Educacion para la Justicia Social</t>
  </si>
  <si>
    <t>2254-3139</t>
  </si>
  <si>
    <t>Revista Internacional de Estudios Migratorios</t>
  </si>
  <si>
    <t>2173-1950</t>
  </si>
  <si>
    <t>Revista Internacional de Metodos Numericos para Calculo y Diseno en Ingenieria</t>
  </si>
  <si>
    <t>0213-1315</t>
  </si>
  <si>
    <t>Revista Internacional de Organizaciones</t>
  </si>
  <si>
    <t>2013-570X</t>
  </si>
  <si>
    <t>1886-4171</t>
  </si>
  <si>
    <t>Revista Internacional de Pensamiento Politico</t>
  </si>
  <si>
    <t>1885-589X</t>
  </si>
  <si>
    <t>2695-575X</t>
  </si>
  <si>
    <t>Revista Internacional de Relaciones Publicas</t>
  </si>
  <si>
    <t>2174-3681</t>
  </si>
  <si>
    <t>Revista Interuniversitaria de Formacion del Profesorado-RIFOP</t>
  </si>
  <si>
    <t>0213-8646</t>
  </si>
  <si>
    <t>2530-3791</t>
  </si>
  <si>
    <t>Revista Investigaciones Altoandinas-Journal of High Andean Research</t>
  </si>
  <si>
    <t>2306-8582</t>
  </si>
  <si>
    <t>2313-2957</t>
  </si>
  <si>
    <t>Revista INVI</t>
  </si>
  <si>
    <t>0718-1299</t>
  </si>
  <si>
    <t>0718-8358</t>
  </si>
  <si>
    <t>Revista Juridica de Castilla y Leon</t>
  </si>
  <si>
    <t>1696-6759</t>
  </si>
  <si>
    <t>2254-3805</t>
  </si>
  <si>
    <t>Revista Juridica Portucalense</t>
  </si>
  <si>
    <t>2183-5799</t>
  </si>
  <si>
    <t>2183-5705</t>
  </si>
  <si>
    <t>Revista Kanina</t>
  </si>
  <si>
    <t>0378-0473</t>
  </si>
  <si>
    <t>2215-2636</t>
  </si>
  <si>
    <t>Revista La Propiedad Inmaterial</t>
  </si>
  <si>
    <t>1657-1959</t>
  </si>
  <si>
    <t>2346-2116</t>
  </si>
  <si>
    <t>Revista Latina de Comunicacion Social</t>
  </si>
  <si>
    <t>1138-5820</t>
  </si>
  <si>
    <t>Revista Latinoamericana de Derecho Social</t>
  </si>
  <si>
    <t>1870-4670</t>
  </si>
  <si>
    <t>2448-7899</t>
  </si>
  <si>
    <t>Revista Latinoamericana de Estudios de Familia</t>
  </si>
  <si>
    <t>2145-6445</t>
  </si>
  <si>
    <t>2215-8758</t>
  </si>
  <si>
    <t>Revista Latinoamericana de Estudios sobre Cuerpos Emociones y Sociedad</t>
  </si>
  <si>
    <t>1852-8759</t>
  </si>
  <si>
    <t>Revista Latinoamericana de Investigacion en Matematica Educativa-RELIME</t>
  </si>
  <si>
    <t>1665-2436</t>
  </si>
  <si>
    <t>2007-6819</t>
  </si>
  <si>
    <t>Revista Latinoamericana de Metodologia de la Investigacion Social</t>
  </si>
  <si>
    <t>1853-6190</t>
  </si>
  <si>
    <t>Revista Latinoamericana de Metodologia de las Ciencias Sociales</t>
  </si>
  <si>
    <t>1853-7863</t>
  </si>
  <si>
    <t>Revista Latinoamericana de Poblacion</t>
  </si>
  <si>
    <t>2393-6401</t>
  </si>
  <si>
    <t>Revista Latinoamericana de Tecnologia Educativa-RELATEC</t>
  </si>
  <si>
    <t>1695-288X</t>
  </si>
  <si>
    <t>Revista Letras</t>
  </si>
  <si>
    <t>0100-0888</t>
  </si>
  <si>
    <t>2236-0999</t>
  </si>
  <si>
    <t>Revista Mad-Revista del Magister en Analisis Sistemico Aplicado a la Sociedad</t>
  </si>
  <si>
    <t>0718-0527</t>
  </si>
  <si>
    <t>Revista Mediacao</t>
  </si>
  <si>
    <t>1676-2827</t>
  </si>
  <si>
    <t>2179-9571</t>
  </si>
  <si>
    <t>Revista Medica Clinica Las Condes</t>
  </si>
  <si>
    <t>0716-8640</t>
  </si>
  <si>
    <t>Revista Medica de Rosario</t>
  </si>
  <si>
    <t>0327-5019</t>
  </si>
  <si>
    <t>1851-2135</t>
  </si>
  <si>
    <t>Revista Medica del Uruguay</t>
  </si>
  <si>
    <t>0303-3295</t>
  </si>
  <si>
    <t>1688-0390</t>
  </si>
  <si>
    <t>Revista Mediterranea Comunicacion-Journal of Communication</t>
  </si>
  <si>
    <t>1989-872X</t>
  </si>
  <si>
    <t>Revista Mexicana de Analisis Politico y Administracion Publica</t>
  </si>
  <si>
    <t>2007-4425</t>
  </si>
  <si>
    <t>2007-4638</t>
  </si>
  <si>
    <t>Revista Mexicana de Ciencias Politicas y Sociales</t>
  </si>
  <si>
    <t>0185-1918</t>
  </si>
  <si>
    <t>Revista Mexicana de Neurociencia</t>
  </si>
  <si>
    <t>1665-5044</t>
  </si>
  <si>
    <t>Revista Musical Chilena</t>
  </si>
  <si>
    <t>0716-2790</t>
  </si>
  <si>
    <t>0717-6252</t>
  </si>
  <si>
    <t>Revista MVZ Cordoba</t>
  </si>
  <si>
    <t>0122-0268</t>
  </si>
  <si>
    <t>1909-0544</t>
  </si>
  <si>
    <t>Revista Notas Historicas y Geograficas</t>
  </si>
  <si>
    <t>0717-036X</t>
  </si>
  <si>
    <t>0719-4404</t>
  </si>
  <si>
    <t>Revista Numismatica Hecate</t>
  </si>
  <si>
    <t>2386-8643</t>
  </si>
  <si>
    <t>Revista Olhres</t>
  </si>
  <si>
    <t>2317-7853</t>
  </si>
  <si>
    <t>Revista on Line de Politica e Gestao Educacional</t>
  </si>
  <si>
    <t>1519-9029</t>
  </si>
  <si>
    <t>Revista ORL</t>
  </si>
  <si>
    <t>2444-7986</t>
  </si>
  <si>
    <t>REVISTA PANAMERICANA DE SALUD PUBLICA-PAN AMERICAN JOURNAL OF PUBLIC HEALTH</t>
  </si>
  <si>
    <t>1020-4989</t>
  </si>
  <si>
    <t>1680-5348</t>
  </si>
  <si>
    <t>Revista Paulista de Pediatria</t>
  </si>
  <si>
    <t>0103-0582</t>
  </si>
  <si>
    <t>1984-0462</t>
  </si>
  <si>
    <t>Revista Pensamiento Americano</t>
  </si>
  <si>
    <t>2027-2448</t>
  </si>
  <si>
    <t>Revista Perseitas</t>
  </si>
  <si>
    <t>2346-1780</t>
  </si>
  <si>
    <t>Revista Perspectiva Empresarial</t>
  </si>
  <si>
    <t>2389-8186</t>
  </si>
  <si>
    <t>2389-8194</t>
  </si>
  <si>
    <t>REVISTA PERUANA DE BIOLOGIA</t>
  </si>
  <si>
    <t>1561-0837</t>
  </si>
  <si>
    <t>1727-9933</t>
  </si>
  <si>
    <t>Revista Peruana de Ginecologia y Obstetricia</t>
  </si>
  <si>
    <t>2304-5124</t>
  </si>
  <si>
    <t>2304-5132</t>
  </si>
  <si>
    <t>Revista Peruana de Investigacion Educativa</t>
  </si>
  <si>
    <t>2076-6300</t>
  </si>
  <si>
    <t>2077-4168</t>
  </si>
  <si>
    <t>Revista Pistis &amp; Praxis-Teologia e Pastoral</t>
  </si>
  <si>
    <t>1984-3755</t>
  </si>
  <si>
    <t>2175-1838</t>
  </si>
  <si>
    <t>Revista Portuguesa de Estomatologia Medicina Dentaria e Cirurgia Maxilofacial</t>
  </si>
  <si>
    <t>1646-2890</t>
  </si>
  <si>
    <t>1647-6700</t>
  </si>
  <si>
    <t>Revista Portuguesa de Historia</t>
  </si>
  <si>
    <t>0870-4147</t>
  </si>
  <si>
    <t>2183-3796</t>
  </si>
  <si>
    <t>Revista Pos Ciencias Sociais</t>
  </si>
  <si>
    <t>1983-4527</t>
  </si>
  <si>
    <t>2236-9473</t>
  </si>
  <si>
    <t>Revista Praxis Educacional</t>
  </si>
  <si>
    <t>1809-0249</t>
  </si>
  <si>
    <t>2178-2679</t>
  </si>
  <si>
    <t>Revista Publicaciones</t>
  </si>
  <si>
    <t>1577-4147</t>
  </si>
  <si>
    <t>2530-9269</t>
  </si>
  <si>
    <t>Revista Ra Ximhai</t>
  </si>
  <si>
    <t>1665-0441</t>
  </si>
  <si>
    <t>REVISTA REPUBLICANA</t>
  </si>
  <si>
    <t>1909-4450</t>
  </si>
  <si>
    <t>2256-5027</t>
  </si>
  <si>
    <t>Revista Romana de Medicina de Laborator</t>
  </si>
  <si>
    <t>1841-6624</t>
  </si>
  <si>
    <t>2284-5623</t>
  </si>
  <si>
    <t>Revista Romana de Medicina Veterinara</t>
  </si>
  <si>
    <t>1220-3173</t>
  </si>
  <si>
    <t>2457-7618</t>
  </si>
  <si>
    <t>Revista Romaneasca Pentru Educatie Multidimensionala</t>
  </si>
  <si>
    <t>2066-7329</t>
  </si>
  <si>
    <t>2067-9270</t>
  </si>
  <si>
    <t>Revista Rupturas</t>
  </si>
  <si>
    <t>2215-2466</t>
  </si>
  <si>
    <t>Revista San Gregorio</t>
  </si>
  <si>
    <t>1390-7247</t>
  </si>
  <si>
    <t>2528-7907</t>
  </si>
  <si>
    <t>Revista Signos</t>
  </si>
  <si>
    <t>0718-0934</t>
  </si>
  <si>
    <t>Revista sobre la Infancia y la Adolescencia</t>
  </si>
  <si>
    <t>2174-7210</t>
  </si>
  <si>
    <t>Revista Sonda-Investigacion y Docencia en Artes y Letras</t>
  </si>
  <si>
    <t>2254-6073</t>
  </si>
  <si>
    <t>Revista Tecnologia e Sociedade</t>
  </si>
  <si>
    <t>1809-0044</t>
  </si>
  <si>
    <t>1984-3526</t>
  </si>
  <si>
    <t>Revista Tefros</t>
  </si>
  <si>
    <t>1669-726X</t>
  </si>
  <si>
    <t>1667-9229</t>
  </si>
  <si>
    <t>Revista UNISCI</t>
  </si>
  <si>
    <t>2386-9453</t>
  </si>
  <si>
    <t>Revista Univap</t>
  </si>
  <si>
    <t>1517-3275</t>
  </si>
  <si>
    <t>2237-1753</t>
  </si>
  <si>
    <t>Revista Universidad Empresa</t>
  </si>
  <si>
    <t>0124-4639</t>
  </si>
  <si>
    <t>2145-4558</t>
  </si>
  <si>
    <t>Revista Universidad y Sociedad</t>
  </si>
  <si>
    <t>2218-3620</t>
  </si>
  <si>
    <t>Revista Universitaria de Historia Militar</t>
  </si>
  <si>
    <t>2254-6111</t>
  </si>
  <si>
    <t>Revista Virtual de Estudos da Linguagem-ReVEL</t>
  </si>
  <si>
    <t>1678-8931</t>
  </si>
  <si>
    <t>Revista Virtual de Quimica</t>
  </si>
  <si>
    <t>1984-6835</t>
  </si>
  <si>
    <t>Revista Vortex-Vortex Music Journal</t>
  </si>
  <si>
    <t>2317-9937</t>
  </si>
  <si>
    <t>REVMAR-Revista Ciencias Marinas y Costeras</t>
  </si>
  <si>
    <t>1659-407X</t>
  </si>
  <si>
    <t>Revolutionary Russia</t>
  </si>
  <si>
    <t>0954-6545</t>
  </si>
  <si>
    <t>1743-7873</t>
  </si>
  <si>
    <t>Revue Archeologique du Centre de la France</t>
  </si>
  <si>
    <t>1951-6207</t>
  </si>
  <si>
    <t>REVUE BIBLIQUE</t>
  </si>
  <si>
    <t>0035-0907</t>
  </si>
  <si>
    <t>2466-8583</t>
  </si>
  <si>
    <t>Revue Cirkevniho Prava-Church Law Review</t>
  </si>
  <si>
    <t>1211-1635</t>
  </si>
  <si>
    <t>2336-5609</t>
  </si>
  <si>
    <t>Revue d Anthropologie des Connaissances</t>
  </si>
  <si>
    <t>1760-5393</t>
  </si>
  <si>
    <t>REVUE D ECONOMIE POLITIQUE</t>
  </si>
  <si>
    <t>0373-2630</t>
  </si>
  <si>
    <t>2105-2883</t>
  </si>
  <si>
    <t>Revue d Economie Regionale et Urbaine</t>
  </si>
  <si>
    <t>0180-7307</t>
  </si>
  <si>
    <t>2107-0865</t>
  </si>
  <si>
    <t>REVUE D ETUDES COMPARATIVES EST-OUEST</t>
  </si>
  <si>
    <t>0338-0599</t>
  </si>
  <si>
    <t>Revue d Etudes Tibetaines</t>
  </si>
  <si>
    <t>1768-2959</t>
  </si>
  <si>
    <t>Revue d Histoire des Sciences</t>
  </si>
  <si>
    <t>0151-4105</t>
  </si>
  <si>
    <t>1969-6582</t>
  </si>
  <si>
    <t>REVUE D HISTOIRE ECCLESIASTIQUE</t>
  </si>
  <si>
    <t>0035-2381</t>
  </si>
  <si>
    <t>2294-1088</t>
  </si>
  <si>
    <t>REVUE D HISTOIRE LITTERAIRE DE LA FRANCE</t>
  </si>
  <si>
    <t>0035-2411</t>
  </si>
  <si>
    <t>2105-2689</t>
  </si>
  <si>
    <t>REVUE D HISTOIRE MODERNE ET CONTEMPORAINE</t>
  </si>
  <si>
    <t>0048-8003</t>
  </si>
  <si>
    <t>Revue de Geographie Alpine-Journal of Alpine Research</t>
  </si>
  <si>
    <t>0035-1121</t>
  </si>
  <si>
    <t>1760-7426</t>
  </si>
  <si>
    <t>REVUE DE L ART</t>
  </si>
  <si>
    <t>0035-1326</t>
  </si>
  <si>
    <t>REVUE DE L HISTOIRE DES RELIGIONS</t>
  </si>
  <si>
    <t>0035-1423</t>
  </si>
  <si>
    <t>2105-2573</t>
  </si>
  <si>
    <t>Revue de l IRES</t>
  </si>
  <si>
    <t>1145-1378</t>
  </si>
  <si>
    <t>REVUE DE LINGUISTIQUE ROMANE</t>
  </si>
  <si>
    <t>0035-1458</t>
  </si>
  <si>
    <t>REVUE DE METAPHYSIQUE ET DE MORALE</t>
  </si>
  <si>
    <t>0035-1571</t>
  </si>
  <si>
    <t>2102-5177</t>
  </si>
  <si>
    <t>REVUE DE MICROPALEONTOLOGIE</t>
  </si>
  <si>
    <t>0035-1598</t>
  </si>
  <si>
    <t>REVUE DE MUSICOLOGIE</t>
  </si>
  <si>
    <t>0035-1601</t>
  </si>
  <si>
    <t>Revue de Synthese</t>
  </si>
  <si>
    <t>0035-1776</t>
  </si>
  <si>
    <t>1955-2343</t>
  </si>
  <si>
    <t>REVUE DES ETUDES JUIVES</t>
  </si>
  <si>
    <t>0484-8616</t>
  </si>
  <si>
    <t>1783-175X</t>
  </si>
  <si>
    <t>REVUE DES LANGUES ROMANES</t>
  </si>
  <si>
    <t>0223-3711</t>
  </si>
  <si>
    <t>Revue des Mondes Musulmans et de la Mediterranee</t>
  </si>
  <si>
    <t>0997-1327</t>
  </si>
  <si>
    <t>2105-2271</t>
  </si>
  <si>
    <t>REVUE DES MUSEES DE FRANCE-REVUE DU LOUVRE</t>
  </si>
  <si>
    <t>1962-4271</t>
  </si>
  <si>
    <t>Revue des Sciences de l Education</t>
  </si>
  <si>
    <t>0318-479X</t>
  </si>
  <si>
    <t>1705-0065</t>
  </si>
  <si>
    <t>REVUE DES SCIENCES PHILOSOPHIQUES ET THEOLOGIQUES</t>
  </si>
  <si>
    <t>0035-2209</t>
  </si>
  <si>
    <t>2118-4445</t>
  </si>
  <si>
    <t>REVUE DU NORD</t>
  </si>
  <si>
    <t>0035-2624</t>
  </si>
  <si>
    <t>2271-7005</t>
  </si>
  <si>
    <t>REVUE ECONOMIQUE</t>
  </si>
  <si>
    <t>0035-2764</t>
  </si>
  <si>
    <t>1950-6694</t>
  </si>
  <si>
    <t>Revue Europeenne des Sciences Sociales</t>
  </si>
  <si>
    <t>0048-8046</t>
  </si>
  <si>
    <t>1663-4446</t>
  </si>
  <si>
    <t>Revue Francaise d Allergologie</t>
  </si>
  <si>
    <t>1877-0320</t>
  </si>
  <si>
    <t>REVUE FRANCAISE D ETUDES AMERICAINES</t>
  </si>
  <si>
    <t>0397-7870</t>
  </si>
  <si>
    <t>1776-3061</t>
  </si>
  <si>
    <t>REVUE FRANCAISE DE SOCIOLOGIE</t>
  </si>
  <si>
    <t>0035-2969</t>
  </si>
  <si>
    <t>1958-5691</t>
  </si>
  <si>
    <t>REVUE HISTORIQUE</t>
  </si>
  <si>
    <t>0035-3264</t>
  </si>
  <si>
    <t>2104-3825</t>
  </si>
  <si>
    <t>Revue Internationale de Geomatique</t>
  </si>
  <si>
    <t>1260-5875</t>
  </si>
  <si>
    <t>2116-7060</t>
  </si>
  <si>
    <t>REVUE INTERNATIONALE DE PHILOSOPHIE</t>
  </si>
  <si>
    <t>0048-8143</t>
  </si>
  <si>
    <t>2033-0138</t>
  </si>
  <si>
    <t>Revue Internationale PME</t>
  </si>
  <si>
    <t>0776-5436</t>
  </si>
  <si>
    <t>Revue Italienne d'Etudes Francaises</t>
  </si>
  <si>
    <t>2240-7456</t>
  </si>
  <si>
    <t>Revue LISA-LISA E-Journal</t>
  </si>
  <si>
    <t>1762-6153</t>
  </si>
  <si>
    <t>REVUE PHILOSOPHIQUE DE LA FRANCE ET DE L ETRANGER</t>
  </si>
  <si>
    <t>0035-3833</t>
  </si>
  <si>
    <t>2104-385X</t>
  </si>
  <si>
    <t>REVUE ROMANE</t>
  </si>
  <si>
    <t>0035-3906</t>
  </si>
  <si>
    <t>1600-0811</t>
  </si>
  <si>
    <t>REVUE ROUMAINE DE CHIMIE</t>
  </si>
  <si>
    <t>Revue Roumaine de Linguistique-Romanian Review of Linguistics</t>
  </si>
  <si>
    <t>0035-3957</t>
  </si>
  <si>
    <t>REVUE ROUMAINE DE MATHEMATIQUES PURES ET APPLIQUEES</t>
  </si>
  <si>
    <t>0035-3965</t>
  </si>
  <si>
    <t>2343-774X</t>
  </si>
  <si>
    <t>Revue Roumaine de Philosophie</t>
  </si>
  <si>
    <t>1220-5400</t>
  </si>
  <si>
    <t>REVUE THEOLOGIQUE DE LOUVAIN</t>
  </si>
  <si>
    <t>0080-2654</t>
  </si>
  <si>
    <t>1783-8401</t>
  </si>
  <si>
    <t>Rhetoric &amp; Public Affairs</t>
  </si>
  <si>
    <t>1094-8392</t>
  </si>
  <si>
    <t>1534-5238</t>
  </si>
  <si>
    <t>Rhetoric Review</t>
  </si>
  <si>
    <t>0735-0198</t>
  </si>
  <si>
    <t>1532-7981</t>
  </si>
  <si>
    <t>RHETORICA-A JOURNAL OF THE HISTORY OF RHETORIC</t>
  </si>
  <si>
    <t>0734-8584</t>
  </si>
  <si>
    <t>1533-8541</t>
  </si>
  <si>
    <t>Rheumatology &amp; Autoimmunity</t>
  </si>
  <si>
    <t>2767-1410</t>
  </si>
  <si>
    <t>2767-1429</t>
  </si>
  <si>
    <t>Rheumatology Advances in Practice</t>
  </si>
  <si>
    <t>2514-1775</t>
  </si>
  <si>
    <t>Rhizomata-A Journal for Ancient Philosophy and Science</t>
  </si>
  <si>
    <t>2196-5102</t>
  </si>
  <si>
    <t>2196-5110</t>
  </si>
  <si>
    <t>1938-3401</t>
  </si>
  <si>
    <t>Rhythmica-Revista Espanola de Metrica Comparada</t>
  </si>
  <si>
    <t>1696-5744</t>
  </si>
  <si>
    <t>Ri Vista-Ricerche per la Progettazione del Paesaggio</t>
  </si>
  <si>
    <t>1724-6768</t>
  </si>
  <si>
    <t>RIBAGUA-Revista Iberoamericana del Agua</t>
  </si>
  <si>
    <t>2386-3781</t>
  </si>
  <si>
    <t>2529-8968</t>
  </si>
  <si>
    <t>Ricerche di Psicologia</t>
  </si>
  <si>
    <t>0391-6081</t>
  </si>
  <si>
    <t>1972-5620</t>
  </si>
  <si>
    <t>RICERCHE DI STORIA DELL ARTE</t>
  </si>
  <si>
    <t>0392-7202</t>
  </si>
  <si>
    <t>Ricerche di Storia Politica</t>
  </si>
  <si>
    <t>1120-9526</t>
  </si>
  <si>
    <t>RIDE-The Journal of Applied Theatre and Performance</t>
  </si>
  <si>
    <t>1356-9783</t>
  </si>
  <si>
    <t>1470-112X</t>
  </si>
  <si>
    <t>RIED-Revista Iberoamericana de Educacion a Distancia</t>
  </si>
  <si>
    <t>1138-2783</t>
  </si>
  <si>
    <t>1390-3306</t>
  </si>
  <si>
    <t>RIE-Revista de Investigacion Educativa</t>
  </si>
  <si>
    <t>0212-4068</t>
  </si>
  <si>
    <t>1989-9106</t>
  </si>
  <si>
    <t>RIHA Journal</t>
  </si>
  <si>
    <t>2190-3328</t>
  </si>
  <si>
    <t>Rijksmuseum Bulletin</t>
  </si>
  <si>
    <t>1877-8127</t>
  </si>
  <si>
    <t>RILCE-Revista de Filologia Hispanica</t>
  </si>
  <si>
    <t>0213-2370</t>
  </si>
  <si>
    <t>2174-0917</t>
  </si>
  <si>
    <t>Riset Geologi dan Pertambangan</t>
  </si>
  <si>
    <t>0125-9849</t>
  </si>
  <si>
    <t>2354-6638</t>
  </si>
  <si>
    <t>Risk Hazards &amp; Crisis in Public Policy</t>
  </si>
  <si>
    <t>1944-4079</t>
  </si>
  <si>
    <t>RISK MANAGEMENT AND INSURANCE REVIEW</t>
  </si>
  <si>
    <t>1098-1616</t>
  </si>
  <si>
    <t>1540-6296</t>
  </si>
  <si>
    <t>Risk Management-An International Journal</t>
  </si>
  <si>
    <t>1460-3799</t>
  </si>
  <si>
    <t>1743-4637</t>
  </si>
  <si>
    <t>Risks</t>
  </si>
  <si>
    <t>2227-9091</t>
  </si>
  <si>
    <t>RISUS-Journal on Innovation and Sustainability</t>
  </si>
  <si>
    <t>2179-3565</t>
  </si>
  <si>
    <t>RIVAR-Revista Iberoamericana de Viticultura Agroindustria y Ruralidad</t>
  </si>
  <si>
    <t>0719-4994</t>
  </si>
  <si>
    <t>Rivista di Estetica</t>
  </si>
  <si>
    <t>0035-6212</t>
  </si>
  <si>
    <t>Rivista di Filologia e di Istruzione Classica</t>
  </si>
  <si>
    <t>0035-6220</t>
  </si>
  <si>
    <t>Rivista di Filosofia del Diritto-Journal of Legal Philosophy</t>
  </si>
  <si>
    <t>2280-482X</t>
  </si>
  <si>
    <t>RIVISTA DI FILOSOFIA NEO-SCOLASTICA</t>
  </si>
  <si>
    <t>0035-6247</t>
  </si>
  <si>
    <t>RIVISTA DI LETTERATURA ITALIANA</t>
  </si>
  <si>
    <t>0392-825X</t>
  </si>
  <si>
    <t>1724-0638</t>
  </si>
  <si>
    <t>RIVISTA DI LETTERATURA STORIOGRAFICA ITALIANA</t>
  </si>
  <si>
    <t>2532-9626</t>
  </si>
  <si>
    <t>2611-2787</t>
  </si>
  <si>
    <t>RIVISTA DI LETTERATURE MODERNE E COMPARATE</t>
  </si>
  <si>
    <t>0391-2108</t>
  </si>
  <si>
    <t>Rivista di Matematica della Universita di Parma</t>
  </si>
  <si>
    <t>0035-6298</t>
  </si>
  <si>
    <t>Rivista di Psicolinguistica Applicata-Journal of Applied Psycholinguistics</t>
  </si>
  <si>
    <t>1592-1328</t>
  </si>
  <si>
    <t>1724-0646</t>
  </si>
  <si>
    <t>Rivista di Psicologia dell Emergenza e dell Assistenza Umanitaria</t>
  </si>
  <si>
    <t>2280-9120</t>
  </si>
  <si>
    <t>RIVISTA DI STORIA DELLA FILOSOFIA</t>
  </si>
  <si>
    <t>0393-2516</t>
  </si>
  <si>
    <t>1972-5558</t>
  </si>
  <si>
    <t>Rivista Internazionale di Filosofia e Psicologia</t>
  </si>
  <si>
    <t>2039-4667</t>
  </si>
  <si>
    <t>2239-2629</t>
  </si>
  <si>
    <t>Rivista Italiana delle Sostanze Grasse</t>
  </si>
  <si>
    <t>Rivista Italiana di Filosofia del Linguaggio</t>
  </si>
  <si>
    <t>2036-6728</t>
  </si>
  <si>
    <t>RIVISTA ITALIANA DI MUSICOLOGIA</t>
  </si>
  <si>
    <t>0035-6867</t>
  </si>
  <si>
    <t>2036-5586</t>
  </si>
  <si>
    <t>Rivista Storica Dell Antichita</t>
  </si>
  <si>
    <t>0300-340X</t>
  </si>
  <si>
    <t>RIVISTA STORICA ITALIANA</t>
  </si>
  <si>
    <t>0035-7073</t>
  </si>
  <si>
    <t>RLA-Revista de Linguistica Teorica y Aplicada</t>
  </si>
  <si>
    <t>0718-4883</t>
  </si>
  <si>
    <t>RLC-REVUE DE LITTERATURE COMPAREE</t>
  </si>
  <si>
    <t>0035-1466</t>
  </si>
  <si>
    <t>Roads and Bridges-Drogi i Mosty</t>
  </si>
  <si>
    <t>1643-1618</t>
  </si>
  <si>
    <t>2449-769X</t>
  </si>
  <si>
    <t>ROBOMECH Journal</t>
  </si>
  <si>
    <t>2197-4225</t>
  </si>
  <si>
    <t>Robotics</t>
  </si>
  <si>
    <t>2218-6581</t>
  </si>
  <si>
    <t>Rock and Soil Mechanics</t>
  </si>
  <si>
    <t>1000-7598</t>
  </si>
  <si>
    <t>Rock Art Research</t>
  </si>
  <si>
    <t>0813-0426</t>
  </si>
  <si>
    <t>Roczniki Humanistyczne</t>
  </si>
  <si>
    <t>0035-7707</t>
  </si>
  <si>
    <t>2544-5200</t>
  </si>
  <si>
    <t>Roeper Review-A Journal on Gifted Education</t>
  </si>
  <si>
    <t>0278-3193</t>
  </si>
  <si>
    <t>1940-865X</t>
  </si>
  <si>
    <t>ROMANCE NOTES</t>
  </si>
  <si>
    <t>0035-7995</t>
  </si>
  <si>
    <t>2165-7599</t>
  </si>
  <si>
    <t>ROMANCE QUARTERLY</t>
  </si>
  <si>
    <t>0883-1157</t>
  </si>
  <si>
    <t>1940-3216</t>
  </si>
  <si>
    <t>Romance Studies</t>
  </si>
  <si>
    <t>0263-9904</t>
  </si>
  <si>
    <t>1745-8153</t>
  </si>
  <si>
    <t>Romani Studies</t>
  </si>
  <si>
    <t>1528-0748</t>
  </si>
  <si>
    <t>1757-2274</t>
  </si>
  <si>
    <t>Romanian Astronomical Journal</t>
  </si>
  <si>
    <t>1220-5168</t>
  </si>
  <si>
    <t>2285-3758</t>
  </si>
  <si>
    <t>Romanian Journal of Acoustics and Vibration</t>
  </si>
  <si>
    <t>1584-7284</t>
  </si>
  <si>
    <t>Romanian Journal of Communication and Public Relations</t>
  </si>
  <si>
    <t>1454-8100</t>
  </si>
  <si>
    <t>2344-5440</t>
  </si>
  <si>
    <t>Romanian Journal of Economic Forecasting</t>
  </si>
  <si>
    <t>1582-6163</t>
  </si>
  <si>
    <t>2537-6071</t>
  </si>
  <si>
    <t>Romanian Journal of European Affairs</t>
  </si>
  <si>
    <t>1582-8271</t>
  </si>
  <si>
    <t>1841-4273</t>
  </si>
  <si>
    <t>Romanian Journal of Military Medicine</t>
  </si>
  <si>
    <t>1222-5126</t>
  </si>
  <si>
    <t>2501-2312</t>
  </si>
  <si>
    <t>Romanian Journal of Political Science</t>
  </si>
  <si>
    <t>1582-456X</t>
  </si>
  <si>
    <t>Romanian Journal of Transport Infrastructure</t>
  </si>
  <si>
    <t>2286-2218</t>
  </si>
  <si>
    <t>Romanian Statistical Review</t>
  </si>
  <si>
    <t>1018-046X</t>
  </si>
  <si>
    <t>1844-7694</t>
  </si>
  <si>
    <t>Romanic Review</t>
  </si>
  <si>
    <t>0035-8118</t>
  </si>
  <si>
    <t>2688-5220</t>
  </si>
  <si>
    <t>Romanica Olomucensia</t>
  </si>
  <si>
    <t>1803-4136</t>
  </si>
  <si>
    <t>2571-0966</t>
  </si>
  <si>
    <t>ROMANISCHE FORSCHUNGEN</t>
  </si>
  <si>
    <t>0035-8126</t>
  </si>
  <si>
    <t>1864-0737</t>
  </si>
  <si>
    <t>Romanticism</t>
  </si>
  <si>
    <t>1354-991X</t>
  </si>
  <si>
    <t>1750-0192</t>
  </si>
  <si>
    <t>ROMANTISME</t>
  </si>
  <si>
    <t>0048-8593</t>
  </si>
  <si>
    <t>1957-7958</t>
  </si>
  <si>
    <t>Romische Quartalschrift fur Christliche Altertumskunde und Kirchengeschichte</t>
  </si>
  <si>
    <t>0035-7812</t>
  </si>
  <si>
    <t>Rosa dos Ventos-Turismo e Hospitalidade</t>
  </si>
  <si>
    <t>2178-9061</t>
  </si>
  <si>
    <t>Rossiiskaya Arkheologiya</t>
  </si>
  <si>
    <t>0869-6063</t>
  </si>
  <si>
    <t>Rossiiskaya Istoriya</t>
  </si>
  <si>
    <t>0869-5687</t>
  </si>
  <si>
    <t>Rossiiskii Zhurnal Menedzhmenta-Russian Management Journal</t>
  </si>
  <si>
    <t>1729-7427</t>
  </si>
  <si>
    <t>2618-6977</t>
  </si>
  <si>
    <t>RSC Chemical Biology</t>
  </si>
  <si>
    <t>2633-0679</t>
  </si>
  <si>
    <t>RSF-The Russell Sage Journal of the Social Sciences</t>
  </si>
  <si>
    <t>2377-8253</t>
  </si>
  <si>
    <t>2377-8261</t>
  </si>
  <si>
    <t>RTH-Research Trends in Humanities Education &amp; Philosophy</t>
  </si>
  <si>
    <t>2284-0184</t>
  </si>
  <si>
    <t>Rudarsko-Geolosko-Naftni Zbornik</t>
  </si>
  <si>
    <t>0353-4529</t>
  </si>
  <si>
    <t>1849-0409</t>
  </si>
  <si>
    <t>Rudn Journal of Russian History</t>
  </si>
  <si>
    <t>2312-8674</t>
  </si>
  <si>
    <t>2312-8690</t>
  </si>
  <si>
    <t>RUDN Journal of Sociology-Vestnik Rossiiskogo Universiteta Druzhby Narodov Seriya Sotsiologiya</t>
  </si>
  <si>
    <t>2313-2272</t>
  </si>
  <si>
    <t>2408-8897</t>
  </si>
  <si>
    <t>Rukopysna ta Knyzhkova Spadshchyna Ukrainy-Manuscript and Book Heritage of Ukraine</t>
  </si>
  <si>
    <t>2222-4203</t>
  </si>
  <si>
    <t>Rupkatha Journal on Interdisciplinary Studies in Humanities</t>
  </si>
  <si>
    <t>0975-2935</t>
  </si>
  <si>
    <t>Rural History-Economy Society Culture</t>
  </si>
  <si>
    <t>0956-7933</t>
  </si>
  <si>
    <t>1474-0656</t>
  </si>
  <si>
    <t>Rural Society</t>
  </si>
  <si>
    <t>1037-1656</t>
  </si>
  <si>
    <t>2204-0536</t>
  </si>
  <si>
    <t>RURAL SOCIOLOGY</t>
  </si>
  <si>
    <t>0036-0112</t>
  </si>
  <si>
    <t>1549-0831</t>
  </si>
  <si>
    <t>Rural Special Education Quarterly</t>
  </si>
  <si>
    <t>8756-8705</t>
  </si>
  <si>
    <t>2168-8605</t>
  </si>
  <si>
    <t>Rural Theology-International Ecumencial and Interdisciplinary Perspectives</t>
  </si>
  <si>
    <t>1470-4994</t>
  </si>
  <si>
    <t>2042-1273</t>
  </si>
  <si>
    <t>RUSI Journal</t>
  </si>
  <si>
    <t>0307-1847</t>
  </si>
  <si>
    <t>1744-0378</t>
  </si>
  <si>
    <t>Rusin</t>
  </si>
  <si>
    <t>1857-2685</t>
  </si>
  <si>
    <t>2345-1149</t>
  </si>
  <si>
    <t>RUSSELL-THE JOURNAL OF THE BERTRAND RUSSELL STUDIES</t>
  </si>
  <si>
    <t>0036-0163</t>
  </si>
  <si>
    <t>1913-8032</t>
  </si>
  <si>
    <t>RUSSIAN HISTORY-HISTOIRE RUSSE</t>
  </si>
  <si>
    <t>0094-288X</t>
  </si>
  <si>
    <t>Russian Journal of Biological Invasions</t>
  </si>
  <si>
    <t>2075-1117</t>
  </si>
  <si>
    <t>2075-1125</t>
  </si>
  <si>
    <t>Russian Journal of Building Construction and Architecture</t>
  </si>
  <si>
    <t>2542-0526</t>
  </si>
  <si>
    <t>Russian Journal of Criminology</t>
  </si>
  <si>
    <t>2500-4255</t>
  </si>
  <si>
    <t>2500-1442</t>
  </si>
  <si>
    <t>Russian Journal of Earth Sciences</t>
  </si>
  <si>
    <t>1681-1208</t>
  </si>
  <si>
    <t>Russian Journal of Linguistics</t>
  </si>
  <si>
    <t>2687-0088</t>
  </si>
  <si>
    <t>2686-8024</t>
  </si>
  <si>
    <t>Russian Journal of Vietnamese Studies-Vyetnamskiye issledovaniya</t>
  </si>
  <si>
    <t>2618-9453</t>
  </si>
  <si>
    <t>RUSSIAN LITERATURE</t>
  </si>
  <si>
    <t>0304-3479</t>
  </si>
  <si>
    <t>1878-3678</t>
  </si>
  <si>
    <t>Russian Mathematics</t>
  </si>
  <si>
    <t>1066-369X</t>
  </si>
  <si>
    <t>1934-810X</t>
  </si>
  <si>
    <t>RUSSIAN METALLURGY</t>
  </si>
  <si>
    <t>0036-0295</t>
  </si>
  <si>
    <t>1555-6255</t>
  </si>
  <si>
    <t>Russian Open Medical Journal</t>
  </si>
  <si>
    <t>2304-3415</t>
  </si>
  <si>
    <t>RUSSIAN REVIEW</t>
  </si>
  <si>
    <t>0036-0341</t>
  </si>
  <si>
    <t>1467-9434</t>
  </si>
  <si>
    <t>RUSSKAIA LITERATURA</t>
  </si>
  <si>
    <t>0131-6095</t>
  </si>
  <si>
    <t>S&amp;F-Scienzaefilosofia it</t>
  </si>
  <si>
    <t>2036-2927</t>
  </si>
  <si>
    <t>SA Journal of Human Resource Management</t>
  </si>
  <si>
    <t>1683-7584</t>
  </si>
  <si>
    <t>2071-078X</t>
  </si>
  <si>
    <t>SA Journal of Industrial Psychology</t>
  </si>
  <si>
    <t>0258-5200</t>
  </si>
  <si>
    <t>2071-0763</t>
  </si>
  <si>
    <t>SA Pharmaceutical Journal</t>
  </si>
  <si>
    <t>2221-5875</t>
  </si>
  <si>
    <t>2220-1017</t>
  </si>
  <si>
    <t>SaberEs</t>
  </si>
  <si>
    <t>1852-4184</t>
  </si>
  <si>
    <t>1852-4222</t>
  </si>
  <si>
    <t>SABRAO Journal of Breeding and Genetics</t>
  </si>
  <si>
    <t>1029-7073</t>
  </si>
  <si>
    <t>2224-8978</t>
  </si>
  <si>
    <t>SAE International Journal of Commercial Vehicles</t>
  </si>
  <si>
    <t>1946-391X</t>
  </si>
  <si>
    <t>1946-3928</t>
  </si>
  <si>
    <t>SAE International Journal of Electrified Vehicles</t>
  </si>
  <si>
    <t>2691-3747</t>
  </si>
  <si>
    <t>2691-3755</t>
  </si>
  <si>
    <t>SAE International Journal of Engines</t>
  </si>
  <si>
    <t>1946-3936</t>
  </si>
  <si>
    <t>1946-3944</t>
  </si>
  <si>
    <t>SAE International Journal of Transportation Safety</t>
  </si>
  <si>
    <t>2327-5626</t>
  </si>
  <si>
    <t>2327-5634</t>
  </si>
  <si>
    <t>SAE International Journal of Vehicle Dynamics Stability and NVH</t>
  </si>
  <si>
    <t>2380-2162</t>
  </si>
  <si>
    <t>2380-2170</t>
  </si>
  <si>
    <t>SAECULUM</t>
  </si>
  <si>
    <t>0080-5319</t>
  </si>
  <si>
    <t>2194-4075</t>
  </si>
  <si>
    <t>Safety</t>
  </si>
  <si>
    <t>2313-576X</t>
  </si>
  <si>
    <t>Safundi</t>
  </si>
  <si>
    <t>1753-3171</t>
  </si>
  <si>
    <t>1543-1304</t>
  </si>
  <si>
    <t>SAGE Open</t>
  </si>
  <si>
    <t>2158-2440</t>
  </si>
  <si>
    <t>SAGE Open Medical Case Reports</t>
  </si>
  <si>
    <t>2050-313X</t>
  </si>
  <si>
    <t>SAGE Open Medicine</t>
  </si>
  <si>
    <t>2050-3121</t>
  </si>
  <si>
    <t>SAGE Open Nursing</t>
  </si>
  <si>
    <t>2377-9608</t>
  </si>
  <si>
    <t>SAGVNTVM-Papeles del Laboratorio de Arqueologia de Valencia</t>
  </si>
  <si>
    <t>0210-3729</t>
  </si>
  <si>
    <t>2174-517X</t>
  </si>
  <si>
    <t>Sahara J-Journal of Social Aspects of HIV-AIDS</t>
  </si>
  <si>
    <t>1729-0376</t>
  </si>
  <si>
    <t>1813-4424</t>
  </si>
  <si>
    <t>SAINS TANAH</t>
  </si>
  <si>
    <t>1412-3606</t>
  </si>
  <si>
    <t>2356-1424</t>
  </si>
  <si>
    <t>SAJOG-South African Journal of Obstetrics and Gynaecology</t>
  </si>
  <si>
    <t>0038-2329</t>
  </si>
  <si>
    <t>2305-8862</t>
  </si>
  <si>
    <t>Sakarya Universitesi Ilahiyat Fakultesi Dergisi-Journal of Sakarya University Faculty of Theology</t>
  </si>
  <si>
    <t>2146-9806</t>
  </si>
  <si>
    <t>1304-6535</t>
  </si>
  <si>
    <t>Sala Preta</t>
  </si>
  <si>
    <t>2238-3867</t>
  </si>
  <si>
    <t>Salmand-Iranian Journal of Ageing</t>
  </si>
  <si>
    <t>1735-806X</t>
  </si>
  <si>
    <t>Salud Arte y Cuidado</t>
  </si>
  <si>
    <t>1856-9528</t>
  </si>
  <si>
    <t>Salud Colectiva</t>
  </si>
  <si>
    <t>1669-2381</t>
  </si>
  <si>
    <t>1851-8265</t>
  </si>
  <si>
    <t>SALUD PUBLICA DE MEXICO</t>
  </si>
  <si>
    <t>0036-3634</t>
  </si>
  <si>
    <t>1606-7916</t>
  </si>
  <si>
    <t>Salus Journal</t>
  </si>
  <si>
    <t>2202-5677</t>
  </si>
  <si>
    <t>SAMPE JOURNAL</t>
  </si>
  <si>
    <t>Samuel Beckett Today/Aujourd'hui</t>
  </si>
  <si>
    <t>0927-3131</t>
  </si>
  <si>
    <t>1875-7405</t>
  </si>
  <si>
    <t>Sanat Tarihi Dergisi-Journal of Art History</t>
  </si>
  <si>
    <t>1300-5707</t>
  </si>
  <si>
    <t>2636-8064</t>
  </si>
  <si>
    <t>Sankhya-Series A-Mathematical Statistics and Probability</t>
  </si>
  <si>
    <t>0976-836X</t>
  </si>
  <si>
    <t>0976-8378</t>
  </si>
  <si>
    <t>Sante Mentale au Quebec</t>
  </si>
  <si>
    <t>0383-6320</t>
  </si>
  <si>
    <t>1708-3923</t>
  </si>
  <si>
    <t>Sante Publique</t>
  </si>
  <si>
    <t>0995-3914</t>
  </si>
  <si>
    <t>2104-3841</t>
  </si>
  <si>
    <t>Sao Paulo Journal of Mathematical Sciences</t>
  </si>
  <si>
    <t>1982-6907</t>
  </si>
  <si>
    <t>2316-9028</t>
  </si>
  <si>
    <t>SARE-Southeast Asian Review of English</t>
  </si>
  <si>
    <t>0127-046X</t>
  </si>
  <si>
    <t>Sartre Studies International</t>
  </si>
  <si>
    <t>1357-1559</t>
  </si>
  <si>
    <t>Satellite Navigation</t>
  </si>
  <si>
    <t>2662-9291</t>
  </si>
  <si>
    <t>2662-1363</t>
  </si>
  <si>
    <t>Saude e Sociedade</t>
  </si>
  <si>
    <t>0104-1290</t>
  </si>
  <si>
    <t>1984-0470</t>
  </si>
  <si>
    <t>Saudi Dental Journal</t>
  </si>
  <si>
    <t>1013-9052</t>
  </si>
  <si>
    <t>1658-3558</t>
  </si>
  <si>
    <t>Saudi Journal of Anaesthesia</t>
  </si>
  <si>
    <t>1658-354X</t>
  </si>
  <si>
    <t>0975-3125</t>
  </si>
  <si>
    <t>Saudi Journal of Kidney Diseases and Transplantation</t>
  </si>
  <si>
    <t>1319-2442</t>
  </si>
  <si>
    <t>2320-3838</t>
  </si>
  <si>
    <t>Saudi Journal of Medicine &amp; Medical Sciences</t>
  </si>
  <si>
    <t>1658-631X</t>
  </si>
  <si>
    <t>2321-4856</t>
  </si>
  <si>
    <t>Saudi Journal of Ophthalmology</t>
  </si>
  <si>
    <t>1319-4534</t>
  </si>
  <si>
    <t>2542-6680</t>
  </si>
  <si>
    <t>Scandia</t>
  </si>
  <si>
    <t>0036-5483</t>
  </si>
  <si>
    <t>SCANDINAVIAN ECONOMIC HISTORY REVIEW</t>
  </si>
  <si>
    <t>0358-5522</t>
  </si>
  <si>
    <t>1750-2837</t>
  </si>
  <si>
    <t>SCANDINAVIAN JOURNAL OF CARING SCIENCES</t>
  </si>
  <si>
    <t>0283-9318</t>
  </si>
  <si>
    <t>1471-6712</t>
  </si>
  <si>
    <t>Scandinavian Journal of Child and Adolescent Psychiatry and Psychology</t>
  </si>
  <si>
    <t>2245-8875</t>
  </si>
  <si>
    <t>Scandinavian Journal of Disability Research</t>
  </si>
  <si>
    <t>1501-7419</t>
  </si>
  <si>
    <t>1745-3011</t>
  </si>
  <si>
    <t>SCANDINAVIAN JOURNAL OF ECONOMICS</t>
  </si>
  <si>
    <t>0347-0520</t>
  </si>
  <si>
    <t>1467-9442</t>
  </si>
  <si>
    <t>Scandinavian Journal of Educational Research</t>
  </si>
  <si>
    <t>0031-3831</t>
  </si>
  <si>
    <t>1470-1170</t>
  </si>
  <si>
    <t>Scandinavian Journal of Hospitality and Tourism</t>
  </si>
  <si>
    <t>1502-2250</t>
  </si>
  <si>
    <t>1502-2269</t>
  </si>
  <si>
    <t>Scandinavian Journal of Management</t>
  </si>
  <si>
    <t>0956-5221</t>
  </si>
  <si>
    <t>1873-3387</t>
  </si>
  <si>
    <t>Scandinavian Journal of Pain</t>
  </si>
  <si>
    <t>1877-8860</t>
  </si>
  <si>
    <t>1877-8879</t>
  </si>
  <si>
    <t>SCANDINAVIAN JOURNAL OF PSYCHOLOGY</t>
  </si>
  <si>
    <t>0036-5564</t>
  </si>
  <si>
    <t>1467-9450</t>
  </si>
  <si>
    <t>Scandinavian Journal of the Old Testament</t>
  </si>
  <si>
    <t>0901-8328</t>
  </si>
  <si>
    <t>1502-7244</t>
  </si>
  <si>
    <t>SCANDINAVIAN POLITICAL STUDIES</t>
  </si>
  <si>
    <t>0080-6757</t>
  </si>
  <si>
    <t>1467-9477</t>
  </si>
  <si>
    <t>SCANDINAVIAN STUDIES</t>
  </si>
  <si>
    <t>0036-5637</t>
  </si>
  <si>
    <t>2163-8195</t>
  </si>
  <si>
    <t>SCANDINAVICA</t>
  </si>
  <si>
    <t>0036-5653</t>
  </si>
  <si>
    <t>Scando-Slavica</t>
  </si>
  <si>
    <t>0080-6765</t>
  </si>
  <si>
    <t>1600-082X</t>
  </si>
  <si>
    <t>Schizophrenia</t>
  </si>
  <si>
    <t>2754-6993</t>
  </si>
  <si>
    <t>Schizophrenia Research-Cognition</t>
  </si>
  <si>
    <t>2215-0013</t>
  </si>
  <si>
    <t>Schole-Filosofskoe Antikovedenie i Klassicheskaya Traditsiya-Schole-Ancient Philosophy and the Classical Tradition</t>
  </si>
  <si>
    <t>1995-4328</t>
  </si>
  <si>
    <t>1995-4336</t>
  </si>
  <si>
    <t>SCHOOL EFFECTIVENESS AND SCHOOL IMPROVEMENT</t>
  </si>
  <si>
    <t>0924-3453</t>
  </si>
  <si>
    <t>1744-5124</t>
  </si>
  <si>
    <t>School Leadership &amp; Management</t>
  </si>
  <si>
    <t>1363-2434</t>
  </si>
  <si>
    <t>1364-2626</t>
  </si>
  <si>
    <t>School Mental Health</t>
  </si>
  <si>
    <t>1866-2625</t>
  </si>
  <si>
    <t>1866-2633</t>
  </si>
  <si>
    <t>School Psychology</t>
  </si>
  <si>
    <t>2578-4218</t>
  </si>
  <si>
    <t>2578-4226</t>
  </si>
  <si>
    <t>SCHOOL PSYCHOLOGY INTERNATIONAL</t>
  </si>
  <si>
    <t>0143-0343</t>
  </si>
  <si>
    <t>1461-7374</t>
  </si>
  <si>
    <t>SCHOOL PSYCHOLOGY REVIEW</t>
  </si>
  <si>
    <t>2372-966X</t>
  </si>
  <si>
    <t>School Science and Mathematics</t>
  </si>
  <si>
    <t>0036-6803</t>
  </si>
  <si>
    <t>1949-8594</t>
  </si>
  <si>
    <t>SCHWEIZERISCHES ARCHIV FUR VOLKSKUNDE</t>
  </si>
  <si>
    <t>0036-794X</t>
  </si>
  <si>
    <t>Science &amp; Global Security</t>
  </si>
  <si>
    <t>0892-9882</t>
  </si>
  <si>
    <t>1547-7800</t>
  </si>
  <si>
    <t>SCIENCE &amp; SOCIETY</t>
  </si>
  <si>
    <t>0036-8237</t>
  </si>
  <si>
    <t>1943-2801</t>
  </si>
  <si>
    <t>Science &amp; Technique</t>
  </si>
  <si>
    <t>2227-1031</t>
  </si>
  <si>
    <t>Science and Innovation</t>
  </si>
  <si>
    <t>2409-9066</t>
  </si>
  <si>
    <t>2413-4996</t>
  </si>
  <si>
    <t>Science and Public Policy</t>
  </si>
  <si>
    <t>0302-3427</t>
  </si>
  <si>
    <t>1471-5430</t>
  </si>
  <si>
    <t>Science and Technology for Energy Transition</t>
  </si>
  <si>
    <t>2804-7699</t>
  </si>
  <si>
    <t>Science and Technology of Energetic Materials</t>
  </si>
  <si>
    <t>1347-9466</t>
  </si>
  <si>
    <t>Science and Technology Studies</t>
  </si>
  <si>
    <t>2243-4690</t>
  </si>
  <si>
    <t>SCIENCE AS CULTURE</t>
  </si>
  <si>
    <t>0950-5431</t>
  </si>
  <si>
    <t>1470-1189</t>
  </si>
  <si>
    <t>SCIENCE COMMUNICATION</t>
  </si>
  <si>
    <t>1075-5470</t>
  </si>
  <si>
    <t>1552-8545</t>
  </si>
  <si>
    <t>Science Editing</t>
  </si>
  <si>
    <t>2288-7474</t>
  </si>
  <si>
    <t>2288-8063</t>
  </si>
  <si>
    <t>SCIENCE EDUCATION</t>
  </si>
  <si>
    <t>0036-8326</t>
  </si>
  <si>
    <t>1098-237X</t>
  </si>
  <si>
    <t>Science Fiction Film and Television</t>
  </si>
  <si>
    <t>1754-3770</t>
  </si>
  <si>
    <t>1754-3789</t>
  </si>
  <si>
    <t>Science of Remote Sensing</t>
  </si>
  <si>
    <t>2666-0172</t>
  </si>
  <si>
    <t>SCIENCE TECHNOLOGY &amp; HUMAN VALUES</t>
  </si>
  <si>
    <t>0162-2439</t>
  </si>
  <si>
    <t>1552-8251</t>
  </si>
  <si>
    <t>Science Technology and Society</t>
  </si>
  <si>
    <t>0971-7218</t>
  </si>
  <si>
    <t>0973-0796</t>
  </si>
  <si>
    <t>0091-7729</t>
  </si>
  <si>
    <t>SCIENCES SOCIALES ET SANTE</t>
  </si>
  <si>
    <t>0294-0337</t>
  </si>
  <si>
    <t>1777-5914</t>
  </si>
  <si>
    <t>Scientia Agropecuaria</t>
  </si>
  <si>
    <t>2077-9917</t>
  </si>
  <si>
    <t>2306-6741</t>
  </si>
  <si>
    <t>Scientia Forestalis</t>
  </si>
  <si>
    <t>1413-9324</t>
  </si>
  <si>
    <t>Scientia Medica</t>
  </si>
  <si>
    <t>1806-5562</t>
  </si>
  <si>
    <t>1980-6108</t>
  </si>
  <si>
    <t>SCIENTIA PHARMACEUTICA</t>
  </si>
  <si>
    <t>2218-0532</t>
  </si>
  <si>
    <t>Scientia Sinica-Physica Mechanica &amp; Astronomica</t>
  </si>
  <si>
    <t>1674-7275</t>
  </si>
  <si>
    <t>2095-9478</t>
  </si>
  <si>
    <t>Scientific African</t>
  </si>
  <si>
    <t>2468-2276</t>
  </si>
  <si>
    <t>Scientific and Technical Information Processing</t>
  </si>
  <si>
    <t>0147-6882</t>
  </si>
  <si>
    <t>1934-8118</t>
  </si>
  <si>
    <t>Scientific Annals of Computer Science</t>
  </si>
  <si>
    <t>1843-8121</t>
  </si>
  <si>
    <t>Scientific Chronicles</t>
  </si>
  <si>
    <t>1791-1362</t>
  </si>
  <si>
    <t>2241-1666</t>
  </si>
  <si>
    <t>Scientific Drilling</t>
  </si>
  <si>
    <t>1816-8957</t>
  </si>
  <si>
    <t>1816-3459</t>
  </si>
  <si>
    <t>Scientific Journals of the Maritime University of Szczecin-Zeszyty Naukowe Akademii Morskiej w Szczecinie</t>
  </si>
  <si>
    <t>1733-8670</t>
  </si>
  <si>
    <t>2392-0378</t>
  </si>
  <si>
    <t>Scientific Papers of the University of Pardubice-Series D-Faculty of Economics and Administration</t>
  </si>
  <si>
    <t>1211-555X</t>
  </si>
  <si>
    <t>1804-8048</t>
  </si>
  <si>
    <t>Scientific Papers-Series A-Agronomy</t>
  </si>
  <si>
    <t>2285-5785</t>
  </si>
  <si>
    <t>2285-5807</t>
  </si>
  <si>
    <t>Scientific Papers-Series B-Horticulture</t>
  </si>
  <si>
    <t>2285-5653</t>
  </si>
  <si>
    <t>2286-1580</t>
  </si>
  <si>
    <t>Scientific Papers-Series D-Animal Science</t>
  </si>
  <si>
    <t>2285-5750</t>
  </si>
  <si>
    <t>2393-2260</t>
  </si>
  <si>
    <t>Scientific Papers-Series E-Land Reclamation Earth Observation &amp; Surveying Environmental Engineering</t>
  </si>
  <si>
    <t>2285-6064</t>
  </si>
  <si>
    <t>Scientific Papers-Series Management Economic Engineering in Agriculture and Rural Development</t>
  </si>
  <si>
    <t>2284-7995</t>
  </si>
  <si>
    <t>2285-3952</t>
  </si>
  <si>
    <t>SCIENTIFIC STUDIES OF READING</t>
  </si>
  <si>
    <t>1088-8438</t>
  </si>
  <si>
    <t>1532-799X</t>
  </si>
  <si>
    <t>Scientifica</t>
  </si>
  <si>
    <t>2090-908X</t>
  </si>
  <si>
    <t>Scienza &amp; Politica-Per una Storia delle Dottrine</t>
  </si>
  <si>
    <t>1590-4946</t>
  </si>
  <si>
    <t>1825-9618</t>
  </si>
  <si>
    <t>SciPost Physics Core</t>
  </si>
  <si>
    <t>2666-9366</t>
  </si>
  <si>
    <t>Scire-Representacion y Organizacion del Conocimiento</t>
  </si>
  <si>
    <t>1135-3716</t>
  </si>
  <si>
    <t>2340-7042</t>
  </si>
  <si>
    <t>SCIRES-IT-SCIentific RESearch and Information Technology</t>
  </si>
  <si>
    <t>2239-4303</t>
  </si>
  <si>
    <t>Scottish Affairs</t>
  </si>
  <si>
    <t>0966-0356</t>
  </si>
  <si>
    <t>2053-888X</t>
  </si>
  <si>
    <t>Scottish Archaeological Journal</t>
  </si>
  <si>
    <t>1471-5767</t>
  </si>
  <si>
    <t>1755-2028</t>
  </si>
  <si>
    <t>SCOTTISH GEOGRAPHICAL JOURNAL</t>
  </si>
  <si>
    <t>1470-2541</t>
  </si>
  <si>
    <t>1751-665X</t>
  </si>
  <si>
    <t>SCOTTISH HISTORICAL REVIEW</t>
  </si>
  <si>
    <t>0036-9241</t>
  </si>
  <si>
    <t>1750-0222</t>
  </si>
  <si>
    <t>SCOTTISH JOURNAL OF POLITICAL ECONOMY</t>
  </si>
  <si>
    <t>0036-9292</t>
  </si>
  <si>
    <t>1467-9485</t>
  </si>
  <si>
    <t>SCOTTISH JOURNAL OF THEOLOGY</t>
  </si>
  <si>
    <t>0036-9306</t>
  </si>
  <si>
    <t>1475-3065</t>
  </si>
  <si>
    <t>Scottish Literary Review</t>
  </si>
  <si>
    <t>1756-5634</t>
  </si>
  <si>
    <t>2050-6678</t>
  </si>
  <si>
    <t>SCREEN</t>
  </si>
  <si>
    <t>0036-9543</t>
  </si>
  <si>
    <t>1460-2474</t>
  </si>
  <si>
    <t>SCRIBLERIAN AND THE KIT-CATS</t>
  </si>
  <si>
    <t>2165-0624</t>
  </si>
  <si>
    <t>Scripta Nova-Revista Electronica de Geografia y Ciencias Sociales</t>
  </si>
  <si>
    <t>1138-9788</t>
  </si>
  <si>
    <t>Scripta Theologica</t>
  </si>
  <si>
    <t>0036-9764</t>
  </si>
  <si>
    <t>2254-6227</t>
  </si>
  <si>
    <t>Scripta-Revista Internacional de Literatura i Cultura Medieval i Moderna-International Journal of Medieval &amp; Modern Literature &amp; Culture</t>
  </si>
  <si>
    <t>2340-4841</t>
  </si>
  <si>
    <t>Scriptura-International Journal of Bible Religion and Theology in Southern Africa</t>
  </si>
  <si>
    <t>0254-1807</t>
  </si>
  <si>
    <t>2305-445X</t>
  </si>
  <si>
    <t>Scrutiny2-Issues in English Studies in Southern Africa</t>
  </si>
  <si>
    <t>1812-5441</t>
  </si>
  <si>
    <t>1753-5409</t>
  </si>
  <si>
    <t>Sculpture Journal</t>
  </si>
  <si>
    <t>1366-2724</t>
  </si>
  <si>
    <t>1756-9923</t>
  </si>
  <si>
    <t>SCULPTURE REVIEW</t>
  </si>
  <si>
    <t>0747-5284</t>
  </si>
  <si>
    <t>2632-3494</t>
  </si>
  <si>
    <t>SECOND LANGUAGE RESEARCH</t>
  </si>
  <si>
    <t>0267-6583</t>
  </si>
  <si>
    <t>1477-0326</t>
  </si>
  <si>
    <t>Secular Studies</t>
  </si>
  <si>
    <t>2589-2517</t>
  </si>
  <si>
    <t>2589-2525</t>
  </si>
  <si>
    <t>Security and Privacy</t>
  </si>
  <si>
    <t>2475-6725</t>
  </si>
  <si>
    <t>SECURITY DIALOGUE</t>
  </si>
  <si>
    <t>0967-0106</t>
  </si>
  <si>
    <t>1460-3640</t>
  </si>
  <si>
    <t>Security Journal</t>
  </si>
  <si>
    <t>0955-1662</t>
  </si>
  <si>
    <t>1743-4645</t>
  </si>
  <si>
    <t>SECURITY STUDIES</t>
  </si>
  <si>
    <t>0963-6412</t>
  </si>
  <si>
    <t>1556-1852</t>
  </si>
  <si>
    <t>SEEFOR-South-East European Forestry</t>
  </si>
  <si>
    <t>1847-6481</t>
  </si>
  <si>
    <t>1849-0891</t>
  </si>
  <si>
    <t>SEFARAD</t>
  </si>
  <si>
    <t>0037-0894</t>
  </si>
  <si>
    <t>1988-320X</t>
  </si>
  <si>
    <t>Seizieme Siecle</t>
  </si>
  <si>
    <t>1774-4466</t>
  </si>
  <si>
    <t>Selcuk Universitesi Edebiyat Fakultesi Dergisi-Selcuk University Journal of Faculty of Letters</t>
  </si>
  <si>
    <t>1300-4921</t>
  </si>
  <si>
    <t>2458-908X</t>
  </si>
  <si>
    <t>Selcuk Universitesi Turkiyat Arastirmalari Dergisi-Selcuk University Journal of Studies in Turcology</t>
  </si>
  <si>
    <t>2458-9071</t>
  </si>
  <si>
    <t>Self and Identity</t>
  </si>
  <si>
    <t>1529-8868</t>
  </si>
  <si>
    <t>1529-8876</t>
  </si>
  <si>
    <t>Semantics &amp; Pragmatics</t>
  </si>
  <si>
    <t>1937-8912</t>
  </si>
  <si>
    <t>Semiconductor Physics Quantum Electronics &amp; Optoelectronics</t>
  </si>
  <si>
    <t>1560-8034</t>
  </si>
  <si>
    <t>1605-6582</t>
  </si>
  <si>
    <t>Semina-Ciencias Agrarias</t>
  </si>
  <si>
    <t>1676-546X</t>
  </si>
  <si>
    <t>1679-0359</t>
  </si>
  <si>
    <t>SEMINAR-A JOURNAL OF GERMANIC STUDIES</t>
  </si>
  <si>
    <t>0037-1939</t>
  </si>
  <si>
    <t>1911-026X</t>
  </si>
  <si>
    <t>Seminars in Cardiothoracic and Vascular Anesthesia</t>
  </si>
  <si>
    <t>1089-2532</t>
  </si>
  <si>
    <t>1940-5596</t>
  </si>
  <si>
    <t>Seminars in Colon and Rectal Surgery</t>
  </si>
  <si>
    <t>1043-1489</t>
  </si>
  <si>
    <t>1558-4585</t>
  </si>
  <si>
    <t>SEMINARS IN ROENTGENOLOGY</t>
  </si>
  <si>
    <t>0037-198X</t>
  </si>
  <si>
    <t>1558-4658</t>
  </si>
  <si>
    <t>SEMIOTICA</t>
  </si>
  <si>
    <t>0037-1998</t>
  </si>
  <si>
    <t>1613-3692</t>
  </si>
  <si>
    <t>Sendebar-Revista de Traduccion e Interpretacion</t>
  </si>
  <si>
    <t>1130-5509</t>
  </si>
  <si>
    <t>2340-2415</t>
  </si>
  <si>
    <t>Senses &amp; Society</t>
  </si>
  <si>
    <t>1745-8927</t>
  </si>
  <si>
    <t>1745-8935</t>
  </si>
  <si>
    <t>Sensing and Bio-Sensing Research</t>
  </si>
  <si>
    <t>2214-1804</t>
  </si>
  <si>
    <t>Sensing and Imaging</t>
  </si>
  <si>
    <t>1557-2064</t>
  </si>
  <si>
    <t>1557-2072</t>
  </si>
  <si>
    <t>Sensors &amp; Diagnostics</t>
  </si>
  <si>
    <t>2635-0998</t>
  </si>
  <si>
    <t>Sensors and Actuators Reports</t>
  </si>
  <si>
    <t>2666-0539</t>
  </si>
  <si>
    <t>Seoul Journal of Economics</t>
  </si>
  <si>
    <t>1225-0279</t>
  </si>
  <si>
    <t>Seoul Journal of Korean Studies</t>
  </si>
  <si>
    <t>1225-0201</t>
  </si>
  <si>
    <t>2331-4826</t>
  </si>
  <si>
    <t>Separation Science Plus</t>
  </si>
  <si>
    <t>2573-1815</t>
  </si>
  <si>
    <t>Serbian Astronomical Journal</t>
  </si>
  <si>
    <t>1450-698X</t>
  </si>
  <si>
    <t>1820-9289</t>
  </si>
  <si>
    <t>Serbian Journal of Management</t>
  </si>
  <si>
    <t>1452-4864</t>
  </si>
  <si>
    <t>Series-Journal of the Spanish Economic Association</t>
  </si>
  <si>
    <t>1869-4187</t>
  </si>
  <si>
    <t>1869-4195</t>
  </si>
  <si>
    <t>Service Business</t>
  </si>
  <si>
    <t>1862-8516</t>
  </si>
  <si>
    <t>1862-8508</t>
  </si>
  <si>
    <t>SERVICE INDUSTRIES JOURNAL</t>
  </si>
  <si>
    <t>0264-2069</t>
  </si>
  <si>
    <t>1743-9507</t>
  </si>
  <si>
    <t>Service Oriented Computing and Applications</t>
  </si>
  <si>
    <t>1863-2386</t>
  </si>
  <si>
    <t>1863-2394</t>
  </si>
  <si>
    <t>Service Science</t>
  </si>
  <si>
    <t>2164-3962</t>
  </si>
  <si>
    <t>2164-3970</t>
  </si>
  <si>
    <t>SEVENTEENTH CENTURY</t>
  </si>
  <si>
    <t>0268-117X</t>
  </si>
  <si>
    <t>2050-4616</t>
  </si>
  <si>
    <t>SEWANEE REVIEW</t>
  </si>
  <si>
    <t>0037-3052</t>
  </si>
  <si>
    <t>1934-421X</t>
  </si>
  <si>
    <t>Sex Education-Sexuality Society and Learning</t>
  </si>
  <si>
    <t>1468-1811</t>
  </si>
  <si>
    <t>1472-0825</t>
  </si>
  <si>
    <t>SEX ROLES</t>
  </si>
  <si>
    <t>0360-0025</t>
  </si>
  <si>
    <t>1573-2762</t>
  </si>
  <si>
    <t>Sexes</t>
  </si>
  <si>
    <t>2411-5118</t>
  </si>
  <si>
    <t>Sexual &amp; Reproductive Healthcare</t>
  </si>
  <si>
    <t>1877-5756</t>
  </si>
  <si>
    <t>1877-5764</t>
  </si>
  <si>
    <t>SEXUAL ABUSE-A JOURNAL OF RESEARCH AND TREATMENT</t>
  </si>
  <si>
    <t>1079-0632</t>
  </si>
  <si>
    <t>1573-286X</t>
  </si>
  <si>
    <t>Sexual and Relationship Therapy</t>
  </si>
  <si>
    <t>1468-1994</t>
  </si>
  <si>
    <t>1468-1749</t>
  </si>
  <si>
    <t>Sexual and Reproductive Health Matters</t>
  </si>
  <si>
    <t>2641-0397</t>
  </si>
  <si>
    <t>Sexual Health &amp; Compulsivity</t>
  </si>
  <si>
    <t>2692-9953</t>
  </si>
  <si>
    <t>2692-9996</t>
  </si>
  <si>
    <t>Sexualities</t>
  </si>
  <si>
    <t>1363-4607</t>
  </si>
  <si>
    <t>1461-7382</t>
  </si>
  <si>
    <t>Sexuality &amp; Culture-An Interdisciplinary Journal</t>
  </si>
  <si>
    <t>1095-5143</t>
  </si>
  <si>
    <t>1936-4822</t>
  </si>
  <si>
    <t>SEXUALITY AND DISABILITY</t>
  </si>
  <si>
    <t>0146-1044</t>
  </si>
  <si>
    <t>1573-6717</t>
  </si>
  <si>
    <t>Sexuality Research and Social Policy</t>
  </si>
  <si>
    <t>1868-9884</t>
  </si>
  <si>
    <t>1553-6610</t>
  </si>
  <si>
    <t>Shakespeare</t>
  </si>
  <si>
    <t>1745-0918</t>
  </si>
  <si>
    <t>1745-0926</t>
  </si>
  <si>
    <t>Shape Memory and Superelasticity</t>
  </si>
  <si>
    <t>2199-384X</t>
  </si>
  <si>
    <t>2199-3858</t>
  </si>
  <si>
    <t>She Ji-The Journal of Design Economics and Innovation</t>
  </si>
  <si>
    <t>2405-8726</t>
  </si>
  <si>
    <t>2405-8718</t>
  </si>
  <si>
    <t>SHENANDOAH</t>
  </si>
  <si>
    <t>0037-3583</t>
  </si>
  <si>
    <t>SHILAP-REVISTA DE LEPIDOPTEROLOGIA</t>
  </si>
  <si>
    <t>0300-5267</t>
  </si>
  <si>
    <t>2340-4078</t>
  </si>
  <si>
    <t>Shima-The International Journal of Research into Island Cultures</t>
  </si>
  <si>
    <t>1834-6049</t>
  </si>
  <si>
    <t>1834-6057</t>
  </si>
  <si>
    <t>Ship Technology Research</t>
  </si>
  <si>
    <t>0937-7255</t>
  </si>
  <si>
    <t>2056-7111</t>
  </si>
  <si>
    <t>Shofar-An Interdisciplinary Journal of Jewish Studies</t>
  </si>
  <si>
    <t>0882-8539</t>
  </si>
  <si>
    <t>1534-5165</t>
  </si>
  <si>
    <t>Short Film Studies</t>
  </si>
  <si>
    <t>2042-7824</t>
  </si>
  <si>
    <t>2042-7832</t>
  </si>
  <si>
    <t>Shoulder &amp; Elbow</t>
  </si>
  <si>
    <t>1758-5732</t>
  </si>
  <si>
    <t>1758-5740</t>
  </si>
  <si>
    <t>Siberian Electronic Mathematical Reports-Sibirskie Elektronnye Matematicheskie Izvestiya</t>
  </si>
  <si>
    <t>1813-3304</t>
  </si>
  <si>
    <t>Siberian Historical Research-Sibirskie Istoricheskie Issledovaniya</t>
  </si>
  <si>
    <t>2312-461X</t>
  </si>
  <si>
    <t>2312-4628</t>
  </si>
  <si>
    <t>Sibirica-Interdisciplinary journal of Siberian Studies</t>
  </si>
  <si>
    <t>1361-7362</t>
  </si>
  <si>
    <t>1476-6787</t>
  </si>
  <si>
    <t>Sibirskii Filologicheskii Zhurnal</t>
  </si>
  <si>
    <t>1813-7083</t>
  </si>
  <si>
    <t>Sibirskiy Psikhologicheskiy Zhurnal-Siberian Journal of Psychology</t>
  </si>
  <si>
    <t>1726-7080</t>
  </si>
  <si>
    <t>2411-0809</t>
  </si>
  <si>
    <t>SICOT-J</t>
  </si>
  <si>
    <t>2426-8887</t>
  </si>
  <si>
    <t>SIGHT AND SOUND</t>
  </si>
  <si>
    <t>0037-4806</t>
  </si>
  <si>
    <t>Sigma Journal of Engineering and Natural Sciences-Sigma Muhendislik ve Fen Bilimleri Dergisi</t>
  </si>
  <si>
    <t>1304-7205</t>
  </si>
  <si>
    <t>1304-7191</t>
  </si>
  <si>
    <t>Sigmae</t>
  </si>
  <si>
    <t>2317-0840</t>
  </si>
  <si>
    <t>Sign Language &amp; Linguistics</t>
  </si>
  <si>
    <t>1387-9316</t>
  </si>
  <si>
    <t>1569-996X</t>
  </si>
  <si>
    <t>Sign Language Studies</t>
  </si>
  <si>
    <t>0302-1475</t>
  </si>
  <si>
    <t>1533-6263</t>
  </si>
  <si>
    <t>Sign Systems Studies</t>
  </si>
  <si>
    <t>1406-4243</t>
  </si>
  <si>
    <t>1736-7409</t>
  </si>
  <si>
    <t>Signa-Revista de la Asociacion Espanola de Semiotica</t>
  </si>
  <si>
    <t>1133-3634</t>
  </si>
  <si>
    <t>2254-9307</t>
  </si>
  <si>
    <t>Signo y Sena-Revista del Instituto de Linguistica</t>
  </si>
  <si>
    <t>2314-2189</t>
  </si>
  <si>
    <t>SIGNS</t>
  </si>
  <si>
    <t>0097-9740</t>
  </si>
  <si>
    <t>1545-6943</t>
  </si>
  <si>
    <t>Signs and Society</t>
  </si>
  <si>
    <t>2326-4489</t>
  </si>
  <si>
    <t>2326-4497</t>
  </si>
  <si>
    <t>Sikh Formations-Religion Culture Theory</t>
  </si>
  <si>
    <t>1744-8727</t>
  </si>
  <si>
    <t>1744-8735</t>
  </si>
  <si>
    <t>Simbiotica</t>
  </si>
  <si>
    <t>2316-1620</t>
  </si>
  <si>
    <t>Simplegadi</t>
  </si>
  <si>
    <t>1824-5226</t>
  </si>
  <si>
    <t>SIMULATION &amp; GAMING</t>
  </si>
  <si>
    <t>1046-8781</t>
  </si>
  <si>
    <t>1552-826X</t>
  </si>
  <si>
    <t>SINGAPORE ECONOMIC REVIEW</t>
  </si>
  <si>
    <t>0217-5908</t>
  </si>
  <si>
    <t>1793-6837</t>
  </si>
  <si>
    <t>SINGAPORE JOURNAL OF TROPICAL GEOGRAPHY</t>
  </si>
  <si>
    <t>0129-7619</t>
  </si>
  <si>
    <t>1467-9493</t>
  </si>
  <si>
    <t>2737-5935</t>
  </si>
  <si>
    <t>Sino-Christian Studies</t>
  </si>
  <si>
    <t>1990-2670</t>
  </si>
  <si>
    <t>2224-6606</t>
  </si>
  <si>
    <t>Sintagma</t>
  </si>
  <si>
    <t>0214-9141</t>
  </si>
  <si>
    <t>2013-6455</t>
  </si>
  <si>
    <t>Sirnak University Journal of Divinity Faculty</t>
  </si>
  <si>
    <t>2146-4901</t>
  </si>
  <si>
    <t>2667-6575</t>
  </si>
  <si>
    <t>SituArte</t>
  </si>
  <si>
    <t>1856-7134</t>
  </si>
  <si>
    <t>2542-3231</t>
  </si>
  <si>
    <t>SIYASAL-Journal of Political Sciences</t>
  </si>
  <si>
    <t>2618-6330</t>
  </si>
  <si>
    <t>Skandinavskaya Filologiya</t>
  </si>
  <si>
    <t>0202-2397</t>
  </si>
  <si>
    <t>2618-9518</t>
  </si>
  <si>
    <t>SKASE Journal of Theoretical Linguistics</t>
  </si>
  <si>
    <t>1336-782X</t>
  </si>
  <si>
    <t>Skhidnoievropeiskyi Istorychnyi Visnyk-East European Historical Bulletin</t>
  </si>
  <si>
    <t>2519-058X</t>
  </si>
  <si>
    <t>Skin Appendage Disorders</t>
  </si>
  <si>
    <t>2296-9195</t>
  </si>
  <si>
    <t>2296-9160</t>
  </si>
  <si>
    <t>Slavia Meridionalis</t>
  </si>
  <si>
    <t>1233-6173</t>
  </si>
  <si>
    <t>2392-2400</t>
  </si>
  <si>
    <t>Slavia-Casopis pro Slovanskou Filologii</t>
  </si>
  <si>
    <t>0037-6736</t>
  </si>
  <si>
    <t>SLAVIC AND EAST EUROPEAN JOURNAL</t>
  </si>
  <si>
    <t>0037-6752</t>
  </si>
  <si>
    <t>SLAVONIC AND EAST EUROPEAN REVIEW</t>
  </si>
  <si>
    <t>0037-6795</t>
  </si>
  <si>
    <t>2222-4327</t>
  </si>
  <si>
    <t>SLAVONICA</t>
  </si>
  <si>
    <t>1361-7427</t>
  </si>
  <si>
    <t>1745-8145</t>
  </si>
  <si>
    <t>Sleep Medicine Clinics</t>
  </si>
  <si>
    <t>1556-407X</t>
  </si>
  <si>
    <t>1556-4088</t>
  </si>
  <si>
    <t>Sleep Science</t>
  </si>
  <si>
    <t>1984-0659</t>
  </si>
  <si>
    <t>1984-0063</t>
  </si>
  <si>
    <t>Slovak Journal of Civil Engineering</t>
  </si>
  <si>
    <t>1210-3896</t>
  </si>
  <si>
    <t>1338-3973</t>
  </si>
  <si>
    <t>Slovene-International Journal of Slavic Studies</t>
  </si>
  <si>
    <t>2304-0785</t>
  </si>
  <si>
    <t>2305-6754</t>
  </si>
  <si>
    <t>2385-8761</t>
  </si>
  <si>
    <t>Slovenska Archeologia</t>
  </si>
  <si>
    <t>1335-0102</t>
  </si>
  <si>
    <t>2585-9145</t>
  </si>
  <si>
    <t>Slovenska Literatura</t>
  </si>
  <si>
    <t>0037-6973</t>
  </si>
  <si>
    <t>Slovensky Narodopis-Slovak Ethnology</t>
  </si>
  <si>
    <t>1335-1303</t>
  </si>
  <si>
    <t>1339-9357</t>
  </si>
  <si>
    <t>Slovo</t>
  </si>
  <si>
    <t>0954-6839</t>
  </si>
  <si>
    <t>Slovo a Slovesnost</t>
  </si>
  <si>
    <t>0037-7031</t>
  </si>
  <si>
    <t>Small Axe</t>
  </si>
  <si>
    <t>0799-0537</t>
  </si>
  <si>
    <t>1534-6714</t>
  </si>
  <si>
    <t>SMALL BUSINESS ECONOMICS</t>
  </si>
  <si>
    <t>0921-898X</t>
  </si>
  <si>
    <t>1573-0913</t>
  </si>
  <si>
    <t>Small Enterprise Research</t>
  </si>
  <si>
    <t>1321-5906</t>
  </si>
  <si>
    <t>1175-0979</t>
  </si>
  <si>
    <t>SMALL GROUP RESEARCH</t>
  </si>
  <si>
    <t>1046-4964</t>
  </si>
  <si>
    <t>1552-8278</t>
  </si>
  <si>
    <t>Small Science</t>
  </si>
  <si>
    <t>2688-4046</t>
  </si>
  <si>
    <t>Small Wars and Insurgencies</t>
  </si>
  <si>
    <t>0959-2318</t>
  </si>
  <si>
    <t>1743-9558</t>
  </si>
  <si>
    <t>Smart Agricultural Technology</t>
  </si>
  <si>
    <t>2772-3755</t>
  </si>
  <si>
    <t>Smart and Sustainable Built Environment</t>
  </si>
  <si>
    <t>2046-6099</t>
  </si>
  <si>
    <t>2046-6102</t>
  </si>
  <si>
    <t>Smart and Sustainable Manufacturing Systems</t>
  </si>
  <si>
    <t>2520-6478</t>
  </si>
  <si>
    <t>2572-3928</t>
  </si>
  <si>
    <t>Smart Cities</t>
  </si>
  <si>
    <t>2624-6511</t>
  </si>
  <si>
    <t>Smart Energy</t>
  </si>
  <si>
    <t>2666-9552</t>
  </si>
  <si>
    <t>Smart Learning Environments</t>
  </si>
  <si>
    <t>2196-7091</t>
  </si>
  <si>
    <t>Smart Science</t>
  </si>
  <si>
    <t>2308-0477</t>
  </si>
  <si>
    <t>SMART-Journal of Business Management Studies</t>
  </si>
  <si>
    <t>0973-1598</t>
  </si>
  <si>
    <t>2321-2012</t>
  </si>
  <si>
    <t>SmartMat</t>
  </si>
  <si>
    <t>2766-8525</t>
  </si>
  <si>
    <t>2688-819X</t>
  </si>
  <si>
    <t>SMITH COLLEGE STUDIES IN SOCIAL WORK</t>
  </si>
  <si>
    <t>0037-7317</t>
  </si>
  <si>
    <t>1553-0426</t>
  </si>
  <si>
    <t>SN Applied Sciences</t>
  </si>
  <si>
    <t>2523-3963</t>
  </si>
  <si>
    <t>2523-3971</t>
  </si>
  <si>
    <t>Snippets</t>
  </si>
  <si>
    <t>1590-1807</t>
  </si>
  <si>
    <t>Soccer &amp; Society</t>
  </si>
  <si>
    <t>1466-0970</t>
  </si>
  <si>
    <t>1743-9590</t>
  </si>
  <si>
    <t>SOCIAL &amp; CULTURAL GEOGRAPHY</t>
  </si>
  <si>
    <t>1464-9365</t>
  </si>
  <si>
    <t>1470-1197</t>
  </si>
  <si>
    <t>SOCIAL &amp; LEGAL STUDIES</t>
  </si>
  <si>
    <t>0964-6639</t>
  </si>
  <si>
    <t>1461-7390</t>
  </si>
  <si>
    <t>Social and Personality Psychology Compass</t>
  </si>
  <si>
    <t>1751-9004</t>
  </si>
  <si>
    <t>Social Anthropology</t>
  </si>
  <si>
    <t>0964-0282</t>
  </si>
  <si>
    <t>1469-8676</t>
  </si>
  <si>
    <t>SOCIAL COGNITION</t>
  </si>
  <si>
    <t>0278-016X</t>
  </si>
  <si>
    <t>Social Currents</t>
  </si>
  <si>
    <t>2329-4965</t>
  </si>
  <si>
    <t>2329-4973</t>
  </si>
  <si>
    <t>SOCIAL DEVELOPMENT</t>
  </si>
  <si>
    <t>0961-205X</t>
  </si>
  <si>
    <t>1467-9507</t>
  </si>
  <si>
    <t>Social Enterprise Journal</t>
  </si>
  <si>
    <t>1750-8614</t>
  </si>
  <si>
    <t>1750-8533</t>
  </si>
  <si>
    <t>Social Epistemology</t>
  </si>
  <si>
    <t>0269-1728</t>
  </si>
  <si>
    <t>1464-5297</t>
  </si>
  <si>
    <t>Social Evolution &amp; History</t>
  </si>
  <si>
    <t>1681-4363</t>
  </si>
  <si>
    <t>SOCIAL FORCES</t>
  </si>
  <si>
    <t>0037-7732</t>
  </si>
  <si>
    <t>1534-7605</t>
  </si>
  <si>
    <t>SOCIAL HISTORY</t>
  </si>
  <si>
    <t>0307-1022</t>
  </si>
  <si>
    <t>1470-1200</t>
  </si>
  <si>
    <t>Social Identities</t>
  </si>
  <si>
    <t>1350-4630</t>
  </si>
  <si>
    <t>1363-0296</t>
  </si>
  <si>
    <t>Social Inclusion</t>
  </si>
  <si>
    <t>2183-2803</t>
  </si>
  <si>
    <t>SOCIAL INDICATORS RESEARCH</t>
  </si>
  <si>
    <t>0303-8300</t>
  </si>
  <si>
    <t>1573-0921</t>
  </si>
  <si>
    <t>Social Influence</t>
  </si>
  <si>
    <t>1553-4510</t>
  </si>
  <si>
    <t>1553-4529</t>
  </si>
  <si>
    <t>Social Issues and Policy Review</t>
  </si>
  <si>
    <t>1751-2395</t>
  </si>
  <si>
    <t>1751-2409</t>
  </si>
  <si>
    <t>Social Justice Research</t>
  </si>
  <si>
    <t>0885-7466</t>
  </si>
  <si>
    <t>1573-6725</t>
  </si>
  <si>
    <t>Social Marketing Quarterly</t>
  </si>
  <si>
    <t>1524-5004</t>
  </si>
  <si>
    <t>1539-4093</t>
  </si>
  <si>
    <t>Social Media + Society</t>
  </si>
  <si>
    <t>2056-3051</t>
  </si>
  <si>
    <t>Social Movement Studies</t>
  </si>
  <si>
    <t>1474-2837</t>
  </si>
  <si>
    <t>1474-2829</t>
  </si>
  <si>
    <t>Social Network Analysis and Mining</t>
  </si>
  <si>
    <t>1869-5450</t>
  </si>
  <si>
    <t>1869-5469</t>
  </si>
  <si>
    <t>SOCIAL NETWORKS</t>
  </si>
  <si>
    <t>0378-8733</t>
  </si>
  <si>
    <t>1879-2111</t>
  </si>
  <si>
    <t>0265-0525</t>
  </si>
  <si>
    <t>1471-6437</t>
  </si>
  <si>
    <t>SOCIAL POLICY &amp; ADMINISTRATION</t>
  </si>
  <si>
    <t>0144-5596</t>
  </si>
  <si>
    <t>1467-9515</t>
  </si>
  <si>
    <t>Social Policy and Society</t>
  </si>
  <si>
    <t>1474-7464</t>
  </si>
  <si>
    <t>1475-3073</t>
  </si>
  <si>
    <t>SOCIAL POLITICS</t>
  </si>
  <si>
    <t>1072-4745</t>
  </si>
  <si>
    <t>1468-2893</t>
  </si>
  <si>
    <t>SOCIAL PROBLEMS</t>
  </si>
  <si>
    <t>0037-7791</t>
  </si>
  <si>
    <t>1533-8533</t>
  </si>
  <si>
    <t>Social Psychological and Personality Science</t>
  </si>
  <si>
    <t>1948-5506</t>
  </si>
  <si>
    <t>1948-5514</t>
  </si>
  <si>
    <t>Social Psychology</t>
  </si>
  <si>
    <t>1864-9335</t>
  </si>
  <si>
    <t>2151-2590</t>
  </si>
  <si>
    <t>Social Psychology and Society</t>
  </si>
  <si>
    <t>2221-1527</t>
  </si>
  <si>
    <t>2311-7052</t>
  </si>
  <si>
    <t>Social Psychology of Education</t>
  </si>
  <si>
    <t>1381-2890</t>
  </si>
  <si>
    <t>1573-1928</t>
  </si>
  <si>
    <t>SOCIAL PSYCHOLOGY QUARTERLY</t>
  </si>
  <si>
    <t>0190-2725</t>
  </si>
  <si>
    <t>1939-8999</t>
  </si>
  <si>
    <t>SOCIAL RESEARCH</t>
  </si>
  <si>
    <t>0037-783X</t>
  </si>
  <si>
    <t>Social Responsibility Journal</t>
  </si>
  <si>
    <t>1747-1117</t>
  </si>
  <si>
    <t>1758-857X</t>
  </si>
  <si>
    <t>SOCIAL SCIENCE HISTORY</t>
  </si>
  <si>
    <t>0145-5532</t>
  </si>
  <si>
    <t>1527-8034</t>
  </si>
  <si>
    <t>SOCIAL SCIENCE INFORMATION SUR LES SCIENCES SOCIALES</t>
  </si>
  <si>
    <t>0539-0184</t>
  </si>
  <si>
    <t>1461-7412</t>
  </si>
  <si>
    <t>Social Science Journal</t>
  </si>
  <si>
    <t>0362-3319</t>
  </si>
  <si>
    <t>1873-5355</t>
  </si>
  <si>
    <t>SOCIAL SCIENCE QUARTERLY</t>
  </si>
  <si>
    <t>0038-4941</t>
  </si>
  <si>
    <t>1540-6237</t>
  </si>
  <si>
    <t>SOCIAL SCIENCE RESEARCH</t>
  </si>
  <si>
    <t>0049-089X</t>
  </si>
  <si>
    <t>1096-0317</t>
  </si>
  <si>
    <t>Social Sciences and Missions-Sciences Sociales et Missions</t>
  </si>
  <si>
    <t>1874-8937</t>
  </si>
  <si>
    <t>1874-8945</t>
  </si>
  <si>
    <t>Social Sciences-Basel</t>
  </si>
  <si>
    <t>2076-0760</t>
  </si>
  <si>
    <t>Social Semiotics</t>
  </si>
  <si>
    <t>1035-0330</t>
  </si>
  <si>
    <t>1470-1219</t>
  </si>
  <si>
    <t>SOCIAL SERVICE REVIEW</t>
  </si>
  <si>
    <t>0037-7961</t>
  </si>
  <si>
    <t>1537-5404</t>
  </si>
  <si>
    <t>Social Text</t>
  </si>
  <si>
    <t>0164-2472</t>
  </si>
  <si>
    <t>1527-1951</t>
  </si>
  <si>
    <t>Social Theory &amp; Health</t>
  </si>
  <si>
    <t>1477-8211</t>
  </si>
  <si>
    <t>1477-822X</t>
  </si>
  <si>
    <t>Social Welfare Interdisciplinary Approach</t>
  </si>
  <si>
    <t>2029-7424</t>
  </si>
  <si>
    <t>2424-3876</t>
  </si>
  <si>
    <t>SOCIAL WORK</t>
  </si>
  <si>
    <t>0037-8046</t>
  </si>
  <si>
    <t>1545-6846</t>
  </si>
  <si>
    <t>SOCIAL WORK EDUCATION</t>
  </si>
  <si>
    <t>0261-5479</t>
  </si>
  <si>
    <t>1470-1227</t>
  </si>
  <si>
    <t>SOCIAL WORK IN HEALTH CARE</t>
  </si>
  <si>
    <t>0098-1389</t>
  </si>
  <si>
    <t>1541-034X</t>
  </si>
  <si>
    <t>Social Work in Mental Health</t>
  </si>
  <si>
    <t>1533-2985</t>
  </si>
  <si>
    <t>1533-2993</t>
  </si>
  <si>
    <t>Social Work in Public Health</t>
  </si>
  <si>
    <t>1937-1918</t>
  </si>
  <si>
    <t>1937-190X</t>
  </si>
  <si>
    <t>SOCIAL WORK RESEARCH</t>
  </si>
  <si>
    <t>1070-5309</t>
  </si>
  <si>
    <t>1545-6838</t>
  </si>
  <si>
    <t>Social Work-Maatskaplike Werk</t>
  </si>
  <si>
    <t>0037-8054</t>
  </si>
  <si>
    <t>2312-7198</t>
  </si>
  <si>
    <t>Socialine Teorija Empirija Politika ir Praktika</t>
  </si>
  <si>
    <t>1648-2425</t>
  </si>
  <si>
    <t>2345-0266</t>
  </si>
  <si>
    <t>Socialist Studies</t>
  </si>
  <si>
    <t>1918-2821</t>
  </si>
  <si>
    <t>Sociedades Precapitalistas</t>
  </si>
  <si>
    <t>2250-5121</t>
  </si>
  <si>
    <t>SocietaMutamentoPolitica-Rivista Italiana di Sociologia</t>
  </si>
  <si>
    <t>2038-3150</t>
  </si>
  <si>
    <t>SOCIETES</t>
  </si>
  <si>
    <t>0765-3697</t>
  </si>
  <si>
    <t>1782-155X</t>
  </si>
  <si>
    <t>Societies</t>
  </si>
  <si>
    <t>2075-4698</t>
  </si>
  <si>
    <t>SOCIETY</t>
  </si>
  <si>
    <t>0147-2011</t>
  </si>
  <si>
    <t>1936-4725</t>
  </si>
  <si>
    <t>SOCIETY &amp; NATURAL RESOURCES</t>
  </si>
  <si>
    <t>0894-1920</t>
  </si>
  <si>
    <t>1521-0723</t>
  </si>
  <si>
    <t>Society and Business Review</t>
  </si>
  <si>
    <t>1746-5680</t>
  </si>
  <si>
    <t>1746-5699</t>
  </si>
  <si>
    <t>Society and Mental Health</t>
  </si>
  <si>
    <t>2156-8693</t>
  </si>
  <si>
    <t>2156-8731</t>
  </si>
  <si>
    <t>Socio-Economic Review</t>
  </si>
  <si>
    <t>1475-1461</t>
  </si>
  <si>
    <t>1475-147X</t>
  </si>
  <si>
    <t>Sociohistorica-Cuadernos del CISH</t>
  </si>
  <si>
    <t>1514-0113</t>
  </si>
  <si>
    <t>1852-1606</t>
  </si>
  <si>
    <t>Sociolinguistic Studies</t>
  </si>
  <si>
    <t>1750-8649</t>
  </si>
  <si>
    <t>1750-8657</t>
  </si>
  <si>
    <t>SOCIOLOGIA</t>
  </si>
  <si>
    <t>0049-1225</t>
  </si>
  <si>
    <t>1336-8613</t>
  </si>
  <si>
    <t>Sociologia Nauki i Tehnologij-Sociology of Science &amp; Technology</t>
  </si>
  <si>
    <t>2079-0910</t>
  </si>
  <si>
    <t>2414-9225</t>
  </si>
  <si>
    <t>SOCIOLOGIA RURALIS</t>
  </si>
  <si>
    <t>0038-0199</t>
  </si>
  <si>
    <t>1467-9523</t>
  </si>
  <si>
    <t>Sociologia y Tecnociencia</t>
  </si>
  <si>
    <t>1989-8487</t>
  </si>
  <si>
    <t>SOCIOLOGICAL FORUM</t>
  </si>
  <si>
    <t>0884-8971</t>
  </si>
  <si>
    <t>1573-7861</t>
  </si>
  <si>
    <t>SOCIOLOGICAL INQUIRY</t>
  </si>
  <si>
    <t>0038-0245</t>
  </si>
  <si>
    <t>1475-682X</t>
  </si>
  <si>
    <t>Sociological Methodology</t>
  </si>
  <si>
    <t>0081-1750</t>
  </si>
  <si>
    <t>1467-9531</t>
  </si>
  <si>
    <t>SOCIOLOGICAL METHODS &amp; RESEARCH</t>
  </si>
  <si>
    <t>0049-1241</t>
  </si>
  <si>
    <t>1552-8294</t>
  </si>
  <si>
    <t>SOCIOLOGICAL PERSPECTIVES</t>
  </si>
  <si>
    <t>0731-1214</t>
  </si>
  <si>
    <t>1533-8673</t>
  </si>
  <si>
    <t>SOCIOLOGICAL QUARTERLY</t>
  </si>
  <si>
    <t>0038-0253</t>
  </si>
  <si>
    <t>1533-8525</t>
  </si>
  <si>
    <t>SOCIOLOGICAL RESEARCH ONLINE</t>
  </si>
  <si>
    <t>1360-7804</t>
  </si>
  <si>
    <t>SOCIOLOGICAL REVIEW</t>
  </si>
  <si>
    <t>0038-0261</t>
  </si>
  <si>
    <t>1467-954X</t>
  </si>
  <si>
    <t>Sociological Science</t>
  </si>
  <si>
    <t>2330-6696</t>
  </si>
  <si>
    <t>SOCIOLOGICAL SPECTRUM</t>
  </si>
  <si>
    <t>0273-2173</t>
  </si>
  <si>
    <t>1521-0707</t>
  </si>
  <si>
    <t>SOCIOLOGICAL THEORY</t>
  </si>
  <si>
    <t>0735-2751</t>
  </si>
  <si>
    <t>1467-9558</t>
  </si>
  <si>
    <t>Sociologiceskoe Obozrenie</t>
  </si>
  <si>
    <t>1728-192X</t>
  </si>
  <si>
    <t>1728-1938</t>
  </si>
  <si>
    <t>SOCIOLOGIE DU TRAVAIL</t>
  </si>
  <si>
    <t>0038-0296</t>
  </si>
  <si>
    <t>1777-5701</t>
  </si>
  <si>
    <t>Sociologija</t>
  </si>
  <si>
    <t>0038-0318</t>
  </si>
  <si>
    <t>SOCIOLOGISK FORSKNING</t>
  </si>
  <si>
    <t>0038-0342</t>
  </si>
  <si>
    <t>Sociology Compass</t>
  </si>
  <si>
    <t>1751-9020</t>
  </si>
  <si>
    <t>SOCIOLOGY OF EDUCATION</t>
  </si>
  <si>
    <t>0038-0407</t>
  </si>
  <si>
    <t>1939-8573</t>
  </si>
  <si>
    <t>SOCIOLOGY OF HEALTH &amp; ILLNESS</t>
  </si>
  <si>
    <t>0141-9889</t>
  </si>
  <si>
    <t>1467-9566</t>
  </si>
  <si>
    <t>Sociology of Race and Ethnicity</t>
  </si>
  <si>
    <t>2332-6492</t>
  </si>
  <si>
    <t>2332-6506</t>
  </si>
  <si>
    <t>SOCIOLOGY OF RELIGION</t>
  </si>
  <si>
    <t>1069-4404</t>
  </si>
  <si>
    <t>1759-8818</t>
  </si>
  <si>
    <t>SOCIOLOGY-THE JOURNAL OF THE BRITISH SOCIOLOGICAL ASSOCIATION</t>
  </si>
  <si>
    <t>0038-0385</t>
  </si>
  <si>
    <t>1469-8684</t>
  </si>
  <si>
    <t>Socius</t>
  </si>
  <si>
    <t>2378-0231</t>
  </si>
  <si>
    <t>Sodobna Pedagogika-Journal of Contemporary Educational Studies</t>
  </si>
  <si>
    <t>0038-0474</t>
  </si>
  <si>
    <t>Software Impacts</t>
  </si>
  <si>
    <t>2665-9638</t>
  </si>
  <si>
    <t>Soil &amp; Environment</t>
  </si>
  <si>
    <t>2074-9546</t>
  </si>
  <si>
    <t>Soil Ecology Letters</t>
  </si>
  <si>
    <t>2662-2289</t>
  </si>
  <si>
    <t>2662-2297</t>
  </si>
  <si>
    <t>Soil Science Annual</t>
  </si>
  <si>
    <t>2300-4967</t>
  </si>
  <si>
    <t>2300-4975</t>
  </si>
  <si>
    <t>Soil Systems</t>
  </si>
  <si>
    <t>2571-8789</t>
  </si>
  <si>
    <t>Solar-Terrestrial Physics</t>
  </si>
  <si>
    <t>2500-0535</t>
  </si>
  <si>
    <t>SOLETRAS</t>
  </si>
  <si>
    <t>1519-7778</t>
  </si>
  <si>
    <t>2316-8838</t>
  </si>
  <si>
    <t>Solid Earth Sciences</t>
  </si>
  <si>
    <t>2451-912X</t>
  </si>
  <si>
    <t>Solids</t>
  </si>
  <si>
    <t>2673-6497</t>
  </si>
  <si>
    <t>Somatechnics</t>
  </si>
  <si>
    <t>2044-0138</t>
  </si>
  <si>
    <t>2044-0146</t>
  </si>
  <si>
    <t>Somnologie</t>
  </si>
  <si>
    <t>1432-9123</t>
  </si>
  <si>
    <t>1439-054X</t>
  </si>
  <si>
    <t>Sonography</t>
  </si>
  <si>
    <t>2202-8323</t>
  </si>
  <si>
    <t>2054-6750</t>
  </si>
  <si>
    <t>Sophia</t>
  </si>
  <si>
    <t>0038-1527</t>
  </si>
  <si>
    <t>1873-930X</t>
  </si>
  <si>
    <t>Sophia-Coleccion de Filosofia de la Educacion</t>
  </si>
  <si>
    <t>1390-3861</t>
  </si>
  <si>
    <t>1390-8626</t>
  </si>
  <si>
    <t>Sophia-Educacion</t>
  </si>
  <si>
    <t>1794-8932</t>
  </si>
  <si>
    <t>2346-0806</t>
  </si>
  <si>
    <t>Sosyoekonomi</t>
  </si>
  <si>
    <t>1305-5577</t>
  </si>
  <si>
    <t>SOUND AND VIBRATION</t>
  </si>
  <si>
    <t>1541-0161</t>
  </si>
  <si>
    <t>Sound Studies</t>
  </si>
  <si>
    <t>2055-1940</t>
  </si>
  <si>
    <t>2055-1959</t>
  </si>
  <si>
    <t>SOURCE-NOTES IN THE HISTORY OF ART</t>
  </si>
  <si>
    <t>0737-4453</t>
  </si>
  <si>
    <t>2328-207X</t>
  </si>
  <si>
    <t>South African Actuarial Journal</t>
  </si>
  <si>
    <t>1680-2179</t>
  </si>
  <si>
    <t>South African Crime Quarterly-SACQ</t>
  </si>
  <si>
    <t>1991-3877</t>
  </si>
  <si>
    <t>South African Family Practice</t>
  </si>
  <si>
    <t>2078-6190</t>
  </si>
  <si>
    <t>2078-6204</t>
  </si>
  <si>
    <t>South African Geographical Journal</t>
  </si>
  <si>
    <t>0373-6245</t>
  </si>
  <si>
    <t>2151-2418</t>
  </si>
  <si>
    <t>SOUTH AFRICAN HISTORICAL JOURNAL</t>
  </si>
  <si>
    <t>0258-2473</t>
  </si>
  <si>
    <t>1726-1686</t>
  </si>
  <si>
    <t>SOUTH AFRICAN JOURNAL FOR RESEARCH IN SPORT PHYSICAL EDUCATION AND RECREATION</t>
  </si>
  <si>
    <t>0379-9069</t>
  </si>
  <si>
    <t>South African Journal of Accounting Research</t>
  </si>
  <si>
    <t>1029-1954</t>
  </si>
  <si>
    <t>2376-3981</t>
  </si>
  <si>
    <t>South African Journal of African Languages</t>
  </si>
  <si>
    <t>0257-2117</t>
  </si>
  <si>
    <t>2305-1159</t>
  </si>
  <si>
    <t>South African Journal of Art History</t>
  </si>
  <si>
    <t>0258-3542</t>
  </si>
  <si>
    <t>South African Journal of Business Management</t>
  </si>
  <si>
    <t>2078-5585</t>
  </si>
  <si>
    <t>2078-5976</t>
  </si>
  <si>
    <t>South African Journal of Child Health</t>
  </si>
  <si>
    <t>1994-3032</t>
  </si>
  <si>
    <t>1999-7671</t>
  </si>
  <si>
    <t>South African Journal of Childhood Education</t>
  </si>
  <si>
    <t>2223-7674</t>
  </si>
  <si>
    <t>2223-7682</t>
  </si>
  <si>
    <t>South African Journal of Clinical Nutrition</t>
  </si>
  <si>
    <t>1607-0658</t>
  </si>
  <si>
    <t>2221-1268</t>
  </si>
  <si>
    <t>SOUTH AFRICAN JOURNAL OF COMMUNICATION DISORDERS</t>
  </si>
  <si>
    <t>0379-8046</t>
  </si>
  <si>
    <t>2225-4765</t>
  </si>
  <si>
    <t>South African Journal of Cultural History</t>
  </si>
  <si>
    <t>1011-3053</t>
  </si>
  <si>
    <t>South African Journal of Economic and Management Sciences</t>
  </si>
  <si>
    <t>1015-8812</t>
  </si>
  <si>
    <t>2222-3436</t>
  </si>
  <si>
    <t>SOUTH AFRICAN JOURNAL OF ECONOMICS</t>
  </si>
  <si>
    <t>0038-2280</t>
  </si>
  <si>
    <t>1813-6982</t>
  </si>
  <si>
    <t>South African Journal of Education</t>
  </si>
  <si>
    <t>0256-0100</t>
  </si>
  <si>
    <t>2076-3433</t>
  </si>
  <si>
    <t>South African Journal of Geomatics</t>
  </si>
  <si>
    <t>2225-8531</t>
  </si>
  <si>
    <t>South African Journal of Industrial Engineering</t>
  </si>
  <si>
    <t>1012-277X</t>
  </si>
  <si>
    <t>2224-7890</t>
  </si>
  <si>
    <t>South African Journal of International Affairs-SAJIA</t>
  </si>
  <si>
    <t>1022-0461</t>
  </si>
  <si>
    <t>1938-0275</t>
  </si>
  <si>
    <t>South African Journal of Libraries and Information Science</t>
  </si>
  <si>
    <t>0256-8861</t>
  </si>
  <si>
    <t>2304-8263</t>
  </si>
  <si>
    <t>SOUTH AFRICAN JOURNAL OF PHILOSOPHY</t>
  </si>
  <si>
    <t>0258-0136</t>
  </si>
  <si>
    <t>2073-4867</t>
  </si>
  <si>
    <t>South African Journal of Physiotherapy</t>
  </si>
  <si>
    <t>0379-6175</t>
  </si>
  <si>
    <t>2410-8219</t>
  </si>
  <si>
    <t>SOUTH AFRICAN JOURNAL OF PSYCHOLOGY</t>
  </si>
  <si>
    <t>0081-2463</t>
  </si>
  <si>
    <t>2078-208X</t>
  </si>
  <si>
    <t>SOUTH AFRICAN JOURNAL OF SURGERY</t>
  </si>
  <si>
    <t>0038-2361</t>
  </si>
  <si>
    <t>2078-5151</t>
  </si>
  <si>
    <t>South African Journal on Human Rights</t>
  </si>
  <si>
    <t>0258-7203</t>
  </si>
  <si>
    <t>1996-2126</t>
  </si>
  <si>
    <t>South African Review of Sociology</t>
  </si>
  <si>
    <t>2152-8586</t>
  </si>
  <si>
    <t>2072-1978</t>
  </si>
  <si>
    <t>SOUTH AFRICAN STATISTICAL JOURNAL</t>
  </si>
  <si>
    <t>0038-271X</t>
  </si>
  <si>
    <t>1996-8450</t>
  </si>
  <si>
    <t>South African Theatre Journal</t>
  </si>
  <si>
    <t>1013-7548</t>
  </si>
  <si>
    <t>2163-7660</t>
  </si>
  <si>
    <t>SOUTH ASIA-JOURNAL OF SOUTH ASIAN STUDIES</t>
  </si>
  <si>
    <t>0085-6401</t>
  </si>
  <si>
    <t>1479-0270</t>
  </si>
  <si>
    <t>South Asian Diaspora</t>
  </si>
  <si>
    <t>1943-8192</t>
  </si>
  <si>
    <t>1943-8184</t>
  </si>
  <si>
    <t>South Asian History and Culture</t>
  </si>
  <si>
    <t>1947-2498</t>
  </si>
  <si>
    <t>1947-2501</t>
  </si>
  <si>
    <t>South Asian Journal of Business Studies</t>
  </si>
  <si>
    <t>2398-628X</t>
  </si>
  <si>
    <t>2398-6298</t>
  </si>
  <si>
    <t>South Asian Journal of Human Resource Management</t>
  </si>
  <si>
    <t>2322-0937</t>
  </si>
  <si>
    <t>2349-5790</t>
  </si>
  <si>
    <t>South Asian Journal of Macroeconomics and Public Finance</t>
  </si>
  <si>
    <t>2277-9787</t>
  </si>
  <si>
    <t>2321-0273</t>
  </si>
  <si>
    <t>South Asian Popular Culture</t>
  </si>
  <si>
    <t>1474-6689</t>
  </si>
  <si>
    <t>1474-6697</t>
  </si>
  <si>
    <t>South Asian Review</t>
  </si>
  <si>
    <t>0275-9527</t>
  </si>
  <si>
    <t>2573-9476</t>
  </si>
  <si>
    <t>SOUTH ATLANTIC QUARTERLY</t>
  </si>
  <si>
    <t>0038-2876</t>
  </si>
  <si>
    <t>1527-8026</t>
  </si>
  <si>
    <t>South Central Review</t>
  </si>
  <si>
    <t>0743-6831</t>
  </si>
  <si>
    <t>1549-3377</t>
  </si>
  <si>
    <t>South East Asia Research</t>
  </si>
  <si>
    <t>0967-828X</t>
  </si>
  <si>
    <t>2043-6874</t>
  </si>
  <si>
    <t>South East European Journal of Economics and Business</t>
  </si>
  <si>
    <t>1840-118X</t>
  </si>
  <si>
    <t>2233-1999</t>
  </si>
  <si>
    <t>South European Society and Politics</t>
  </si>
  <si>
    <t>1360-8746</t>
  </si>
  <si>
    <t>1743-9612</t>
  </si>
  <si>
    <t>South of Russia-Ecology Development</t>
  </si>
  <si>
    <t>1992-1098</t>
  </si>
  <si>
    <t>2413-0958</t>
  </si>
  <si>
    <t>Southeast Asian Studies</t>
  </si>
  <si>
    <t>2186-7275</t>
  </si>
  <si>
    <t>2423-8686</t>
  </si>
  <si>
    <t>Southeast European and Black Sea Studies</t>
  </si>
  <si>
    <t>1468-3857</t>
  </si>
  <si>
    <t>1743-9639</t>
  </si>
  <si>
    <t>SOUTHEASTERN EUROPE</t>
  </si>
  <si>
    <t>0094-4467</t>
  </si>
  <si>
    <t>1876-3332</t>
  </si>
  <si>
    <t>Southern African Business Review</t>
  </si>
  <si>
    <t>1998-8125</t>
  </si>
  <si>
    <t>Southern African Humanities</t>
  </si>
  <si>
    <t>1681-5564</t>
  </si>
  <si>
    <t>Southern African Journal of Accountability and Auditing Research-SAJAAR</t>
  </si>
  <si>
    <t>1028-9011</t>
  </si>
  <si>
    <t>Southern African Journal of Anaesthesia and Analgesia</t>
  </si>
  <si>
    <t>2220-1181</t>
  </si>
  <si>
    <t>2220-1173</t>
  </si>
  <si>
    <t>Southern African Journal of Critical Care</t>
  </si>
  <si>
    <t>1562-8264</t>
  </si>
  <si>
    <t>2078-676X</t>
  </si>
  <si>
    <t>Southern African Journal of Gynaecological Oncology</t>
  </si>
  <si>
    <t>2074-2835</t>
  </si>
  <si>
    <t>2220-105X</t>
  </si>
  <si>
    <t>Southern African Journal of Infectious Diseases</t>
  </si>
  <si>
    <t>2312-0053</t>
  </si>
  <si>
    <t>2313-1810</t>
  </si>
  <si>
    <t>Southern African Linguistics and Applied Language Studies</t>
  </si>
  <si>
    <t>1607-3614</t>
  </si>
  <si>
    <t>1727-9461</t>
  </si>
  <si>
    <t>SOUTHERN CALIFORNIA LAW REVIEW</t>
  </si>
  <si>
    <t>0038-3910</t>
  </si>
  <si>
    <t>SOUTHERN CULTURES</t>
  </si>
  <si>
    <t>1068-8218</t>
  </si>
  <si>
    <t>1534-1488</t>
  </si>
  <si>
    <t>SOUTHERN ECONOMIC JOURNAL</t>
  </si>
  <si>
    <t>0038-4038</t>
  </si>
  <si>
    <t>2325-8012</t>
  </si>
  <si>
    <t>SOUTHERN HUMANITIES REVIEW</t>
  </si>
  <si>
    <t>0038-4186</t>
  </si>
  <si>
    <t>SOUTHWESTERN ENTOMOLOGIST</t>
  </si>
  <si>
    <t>0147-1724</t>
  </si>
  <si>
    <t>2162-2647</t>
  </si>
  <si>
    <t>SOUTHWESTERN HISTORICAL QUARTERLY</t>
  </si>
  <si>
    <t>0038-478X</t>
  </si>
  <si>
    <t>1558-9560</t>
  </si>
  <si>
    <t>Soviet and Post Soviet Review</t>
  </si>
  <si>
    <t>1075-1262</t>
  </si>
  <si>
    <t>1876-3324</t>
  </si>
  <si>
    <t>SOZIALE WELT-ZEITSCHRIFT FUR SOZIALWISSENSCHAFTLICHE FORSCHUNG UND PRAXIS</t>
  </si>
  <si>
    <t>0038-6073</t>
  </si>
  <si>
    <t>Space</t>
  </si>
  <si>
    <t>1228-2472</t>
  </si>
  <si>
    <t>Space and Culture</t>
  </si>
  <si>
    <t>1206-3312</t>
  </si>
  <si>
    <t>1552-8308</t>
  </si>
  <si>
    <t>SPACE AND POLITY</t>
  </si>
  <si>
    <t>1356-2576</t>
  </si>
  <si>
    <t>1470-1235</t>
  </si>
  <si>
    <t>SPACE POLICY</t>
  </si>
  <si>
    <t>0265-9646</t>
  </si>
  <si>
    <t>1879-338X</t>
  </si>
  <si>
    <t>1561-8889</t>
  </si>
  <si>
    <t>2518-1459</t>
  </si>
  <si>
    <t>2692-7659</t>
  </si>
  <si>
    <t>Spal</t>
  </si>
  <si>
    <t>1133-4525</t>
  </si>
  <si>
    <t>2255-3924</t>
  </si>
  <si>
    <t>Spanish in Context</t>
  </si>
  <si>
    <t>1571-0718</t>
  </si>
  <si>
    <t>1571-0726</t>
  </si>
  <si>
    <t>Spanish Journal of Finance and Accounting-Revista Espanola de Financiacion y Contabilidad</t>
  </si>
  <si>
    <t>0210-2412</t>
  </si>
  <si>
    <t>2332-0753</t>
  </si>
  <si>
    <t>Spanish Journal of Soil Science</t>
  </si>
  <si>
    <t>2253-6574</t>
  </si>
  <si>
    <t>Spatial and Spatio-Temporal Epidemiology</t>
  </si>
  <si>
    <t>1877-5845</t>
  </si>
  <si>
    <t>1877-5853</t>
  </si>
  <si>
    <t>Spatial Cognition and Computation</t>
  </si>
  <si>
    <t>1387-5868</t>
  </si>
  <si>
    <t>1542-7633</t>
  </si>
  <si>
    <t>Spatial Demography</t>
  </si>
  <si>
    <t>2364-2289</t>
  </si>
  <si>
    <t>2164-7070</t>
  </si>
  <si>
    <t>Spatial Economic Analysis</t>
  </si>
  <si>
    <t>1742-1772</t>
  </si>
  <si>
    <t>1742-1780</t>
  </si>
  <si>
    <t>Spatial Information Research</t>
  </si>
  <si>
    <t>2366-3286</t>
  </si>
  <si>
    <t>2366-3294</t>
  </si>
  <si>
    <t>Special Care in Dentistry</t>
  </si>
  <si>
    <t>0275-1879</t>
  </si>
  <si>
    <t>1754-4505</t>
  </si>
  <si>
    <t>Special Matrices</t>
  </si>
  <si>
    <t>2300-7451</t>
  </si>
  <si>
    <t>Special Topics &amp; Reviews in Porous Media-An International Journal</t>
  </si>
  <si>
    <t>2151-4798</t>
  </si>
  <si>
    <t>2151-562X</t>
  </si>
  <si>
    <t>Spectrum</t>
  </si>
  <si>
    <t>2162-3244</t>
  </si>
  <si>
    <t>2162-3252</t>
  </si>
  <si>
    <t>SPECULUM-A JOURNAL OF MEDIEVAL STUDIES</t>
  </si>
  <si>
    <t>0038-7134</t>
  </si>
  <si>
    <t>2040-8072</t>
  </si>
  <si>
    <t>Speech Language and Hearing</t>
  </si>
  <si>
    <t>2050-571X</t>
  </si>
  <si>
    <t>2050-5728</t>
  </si>
  <si>
    <t>Spektrum der Augenheilkunde</t>
  </si>
  <si>
    <t>0930-4282</t>
  </si>
  <si>
    <t>1613-7523</t>
  </si>
  <si>
    <t>Spinal Cord Series and Cases</t>
  </si>
  <si>
    <t>2058-6124</t>
  </si>
  <si>
    <t>Spine Deformity</t>
  </si>
  <si>
    <t>2212-134X</t>
  </si>
  <si>
    <t>2212-1358</t>
  </si>
  <si>
    <t>Spine Surgery and Related Research</t>
  </si>
  <si>
    <t>2432-261X</t>
  </si>
  <si>
    <t>Spirituality in Clinical Practice</t>
  </si>
  <si>
    <t>2326-4500</t>
  </si>
  <si>
    <t>2326-4519</t>
  </si>
  <si>
    <t>Spirituality Studies</t>
  </si>
  <si>
    <t>1339-9578</t>
  </si>
  <si>
    <t>Spiritus-A Journal of Christian Spirituality</t>
  </si>
  <si>
    <t>1533-1709</t>
  </si>
  <si>
    <t>1535-3117</t>
  </si>
  <si>
    <t>0007-3938</t>
  </si>
  <si>
    <t>1314-8680</t>
  </si>
  <si>
    <t>SPIXIANA</t>
  </si>
  <si>
    <t>0341-8391</t>
  </si>
  <si>
    <t>Sport Business and Management-An International Journal</t>
  </si>
  <si>
    <t>2042-678X</t>
  </si>
  <si>
    <t>2042-6798</t>
  </si>
  <si>
    <t>Sport Ethics and Philosophy</t>
  </si>
  <si>
    <t>1751-1321</t>
  </si>
  <si>
    <t>1751-133X</t>
  </si>
  <si>
    <t>Sport Exercise and Performance Psychology</t>
  </si>
  <si>
    <t>2157-3905</t>
  </si>
  <si>
    <t>2157-3913</t>
  </si>
  <si>
    <t>Sport in Society</t>
  </si>
  <si>
    <t>1743-0437</t>
  </si>
  <si>
    <t>1743-0445</t>
  </si>
  <si>
    <t>Sport Management Education Journal</t>
  </si>
  <si>
    <t>1938-6974</t>
  </si>
  <si>
    <t>2163-2367</t>
  </si>
  <si>
    <t>Sport Management Review</t>
  </si>
  <si>
    <t>1441-3523</t>
  </si>
  <si>
    <t>1839-2083</t>
  </si>
  <si>
    <t>Sport Marketing Quarterly</t>
  </si>
  <si>
    <t>1061-6934</t>
  </si>
  <si>
    <t>1557-2528</t>
  </si>
  <si>
    <t>Sport Sciences for Health</t>
  </si>
  <si>
    <t>1824-7490</t>
  </si>
  <si>
    <t>1825-1234</t>
  </si>
  <si>
    <t>Sport TK-Revista Euroamericana de Ciencias del Deporte</t>
  </si>
  <si>
    <t>2340-8812</t>
  </si>
  <si>
    <t>Sportis-Scientific Technical Journal of School Sport Physical Education and Psychomotricity</t>
  </si>
  <si>
    <t>2386-8333</t>
  </si>
  <si>
    <t>Sports</t>
  </si>
  <si>
    <t>2075-4663</t>
  </si>
  <si>
    <t>Sports Coaching Review</t>
  </si>
  <si>
    <t>2164-0629</t>
  </si>
  <si>
    <t>2164-0637</t>
  </si>
  <si>
    <t>Sports Engineering</t>
  </si>
  <si>
    <t>1369-7072</t>
  </si>
  <si>
    <t>1460-2687</t>
  </si>
  <si>
    <t>Sports Medicine and Health Science</t>
  </si>
  <si>
    <t>2666-3376</t>
  </si>
  <si>
    <t>SPRACHE-STIMME-GEHOR</t>
  </si>
  <si>
    <t>0342-0477</t>
  </si>
  <si>
    <t>1439-1260</t>
  </si>
  <si>
    <t>SPRACHWISSENSCHAFT</t>
  </si>
  <si>
    <t>0344-8169</t>
  </si>
  <si>
    <t>2567-6563</t>
  </si>
  <si>
    <t>SPUR-Scholarship and Practice of Undergraduate Research</t>
  </si>
  <si>
    <t>2476-101X</t>
  </si>
  <si>
    <t>Sri Lanka Journal of Social Sciences</t>
  </si>
  <si>
    <t>0258-9710</t>
  </si>
  <si>
    <t>2478-1169</t>
  </si>
  <si>
    <t>Sri Lankan Journal of Anaesthesiology</t>
  </si>
  <si>
    <t>1391-8834</t>
  </si>
  <si>
    <t>2279-1965</t>
  </si>
  <si>
    <t>Srpski Arhiv za Celokupno Lekarstvo</t>
  </si>
  <si>
    <t>0370-8179</t>
  </si>
  <si>
    <t>SSM-Mental Health</t>
  </si>
  <si>
    <t>2666-5603</t>
  </si>
  <si>
    <t>SSM-Qualitative Research in Health</t>
  </si>
  <si>
    <t>2667-3215</t>
  </si>
  <si>
    <t>St Petersburg Polytechnic University Journal-Physics and Mathematics</t>
  </si>
  <si>
    <t>2405-7223</t>
  </si>
  <si>
    <t>St Theresa Journal of Humanities and Social Sciences</t>
  </si>
  <si>
    <t>2408-2120</t>
  </si>
  <si>
    <t>2539-5947</t>
  </si>
  <si>
    <t>Stahlbau</t>
  </si>
  <si>
    <t>0038-9145</t>
  </si>
  <si>
    <t>1437-1049</t>
  </si>
  <si>
    <t>STAND</t>
  </si>
  <si>
    <t>0038-9366</t>
  </si>
  <si>
    <t>Stanislavski Studies</t>
  </si>
  <si>
    <t>2056-7790</t>
  </si>
  <si>
    <t>2054-4170</t>
  </si>
  <si>
    <t>STAPS-Sciences et Techniques des Activites Physiques et Sportives</t>
  </si>
  <si>
    <t>0247-106X</t>
  </si>
  <si>
    <t>1782-1568</t>
  </si>
  <si>
    <t>STAR Protocols</t>
  </si>
  <si>
    <t>2666-1667</t>
  </si>
  <si>
    <t>State Crime</t>
  </si>
  <si>
    <t>2046-6056</t>
  </si>
  <si>
    <t>2046-6064</t>
  </si>
  <si>
    <t>State Politics &amp; Policy Quarterly</t>
  </si>
  <si>
    <t>1532-4400</t>
  </si>
  <si>
    <t>1946-1607</t>
  </si>
  <si>
    <t>Statistical Theory and Related Fields</t>
  </si>
  <si>
    <t>2475-4269</t>
  </si>
  <si>
    <t>2475-4277</t>
  </si>
  <si>
    <t>Statistics &amp; Risk Modeling</t>
  </si>
  <si>
    <t>2193-1402</t>
  </si>
  <si>
    <t>2196-7040</t>
  </si>
  <si>
    <t>Statistics and Applications</t>
  </si>
  <si>
    <t>2454-7395</t>
  </si>
  <si>
    <t>Statistics and Public Policy</t>
  </si>
  <si>
    <t>2330-443X</t>
  </si>
  <si>
    <t>Statistics in Biosciences</t>
  </si>
  <si>
    <t>1867-1764</t>
  </si>
  <si>
    <t>1867-1772</t>
  </si>
  <si>
    <t>Statistics Surveys</t>
  </si>
  <si>
    <t>1935-7516</t>
  </si>
  <si>
    <t>Statistika-Statistics and Economy Journal</t>
  </si>
  <si>
    <t>0322-788X</t>
  </si>
  <si>
    <t>1804-8765</t>
  </si>
  <si>
    <t>Stats</t>
  </si>
  <si>
    <t>2571-905X</t>
  </si>
  <si>
    <t>Statute Law Review</t>
  </si>
  <si>
    <t>0144-3593</t>
  </si>
  <si>
    <t>1464-3863</t>
  </si>
  <si>
    <t>Steel Construction-Design and Research</t>
  </si>
  <si>
    <t>1867-0539</t>
  </si>
  <si>
    <t>Steinbeck Review</t>
  </si>
  <si>
    <t>1546-007X</t>
  </si>
  <si>
    <t>1754-6087</t>
  </si>
  <si>
    <t>Stellenbosch Papers in Linguistics Plus-SPiL Plus</t>
  </si>
  <si>
    <t>1726-541X</t>
  </si>
  <si>
    <t>2224-3380</t>
  </si>
  <si>
    <t>Stellenbosch Theological Journal</t>
  </si>
  <si>
    <t>2413-9459</t>
  </si>
  <si>
    <t>2413-9467</t>
  </si>
  <si>
    <t>Stem Cells and Cloning-Advances and Applications</t>
  </si>
  <si>
    <t>1178-6957</t>
  </si>
  <si>
    <t>Stigma and Health</t>
  </si>
  <si>
    <t>2376-6972</t>
  </si>
  <si>
    <t>2376-6964</t>
  </si>
  <si>
    <t>Stilistica e Metrica Italiana</t>
  </si>
  <si>
    <t>1591-6693</t>
  </si>
  <si>
    <t>Stoa</t>
  </si>
  <si>
    <t>2007-1868</t>
  </si>
  <si>
    <t>Storia del Pensiero Politico</t>
  </si>
  <si>
    <t>2279-9818</t>
  </si>
  <si>
    <t>STORIA DELL ARTE</t>
  </si>
  <si>
    <t>0392-4513</t>
  </si>
  <si>
    <t>Storia delle Donne</t>
  </si>
  <si>
    <t>1826-7513</t>
  </si>
  <si>
    <t>1826-7505</t>
  </si>
  <si>
    <t>Storica</t>
  </si>
  <si>
    <t>1125-0194</t>
  </si>
  <si>
    <t>1973-2236</t>
  </si>
  <si>
    <t>Storinky Istoriyi-History Pages</t>
  </si>
  <si>
    <t>2307-5244</t>
  </si>
  <si>
    <t>2411-0647</t>
  </si>
  <si>
    <t>Strategic Analysis</t>
  </si>
  <si>
    <t>0970-0161</t>
  </si>
  <si>
    <t>1754-0054</t>
  </si>
  <si>
    <t>Strategic Change-Briefings in Entrepreneurial Finance</t>
  </si>
  <si>
    <t>1086-1718</t>
  </si>
  <si>
    <t>1099-1697</t>
  </si>
  <si>
    <t>Strategic Entrepreneurship Journal</t>
  </si>
  <si>
    <t>1932-4391</t>
  </si>
  <si>
    <t>1932-443X</t>
  </si>
  <si>
    <t>Strategic Management</t>
  </si>
  <si>
    <t>1821-3448</t>
  </si>
  <si>
    <t>2334-6191</t>
  </si>
  <si>
    <t>STRATEGIC MANAGEMENT JOURNAL</t>
  </si>
  <si>
    <t>0143-2095</t>
  </si>
  <si>
    <t>1097-0266</t>
  </si>
  <si>
    <t>Strategic Organization</t>
  </si>
  <si>
    <t>1476-1270</t>
  </si>
  <si>
    <t>1741-315X</t>
  </si>
  <si>
    <t>Strategies in Trauma and Limb Reconstruction</t>
  </si>
  <si>
    <t>1828-8928</t>
  </si>
  <si>
    <t>Strategy Science</t>
  </si>
  <si>
    <t>2333-2050</t>
  </si>
  <si>
    <t>2333-2077</t>
  </si>
  <si>
    <t>Stratum Plus</t>
  </si>
  <si>
    <t>1608-9057</t>
  </si>
  <si>
    <t>1857-3533</t>
  </si>
  <si>
    <t>Strenae-Recherches sur les Livres et les Objets Culturels de L Enfance</t>
  </si>
  <si>
    <t>2109-9081</t>
  </si>
  <si>
    <t>Strength Fracture and Complexity</t>
  </si>
  <si>
    <t>1567-2069</t>
  </si>
  <si>
    <t>1875-9262</t>
  </si>
  <si>
    <t>Stroke Research and Treatment</t>
  </si>
  <si>
    <t>2090-8105</t>
  </si>
  <si>
    <t>2042-0056</t>
  </si>
  <si>
    <t>Stroke-Vascular and Interventional Neurology</t>
  </si>
  <si>
    <t>2694-5746</t>
  </si>
  <si>
    <t>Structural Change and Economic Dynamics</t>
  </si>
  <si>
    <t>0954-349X</t>
  </si>
  <si>
    <t>1873-6017</t>
  </si>
  <si>
    <t>Structural Heart-The Journal of the Heart Team</t>
  </si>
  <si>
    <t>2474-8706</t>
  </si>
  <si>
    <t>2474-8714</t>
  </si>
  <si>
    <t>Structural Monitoring and Maintenance, An International Journal</t>
  </si>
  <si>
    <t>2288-6605</t>
  </si>
  <si>
    <t>2288-6613</t>
  </si>
  <si>
    <t>STRUMENTI CRITICI</t>
  </si>
  <si>
    <t>0039-2618</t>
  </si>
  <si>
    <t>Student Success</t>
  </si>
  <si>
    <t>2205-0795</t>
  </si>
  <si>
    <t>STUDI E PROBLEMI DI CRITICA TESTUALE</t>
  </si>
  <si>
    <t>0049-2361</t>
  </si>
  <si>
    <t>Studi e Saggi Linguistici</t>
  </si>
  <si>
    <t>0085-6827</t>
  </si>
  <si>
    <t>STUDI FRANCESI</t>
  </si>
  <si>
    <t>0039-2944</t>
  </si>
  <si>
    <t>Studi irlandesi-A Journal of Irish Studies</t>
  </si>
  <si>
    <t>2239-3978</t>
  </si>
  <si>
    <t>STUDI MEDIEVALI</t>
  </si>
  <si>
    <t>0391-8467</t>
  </si>
  <si>
    <t>Studi Musicali-Nuova Serie</t>
  </si>
  <si>
    <t>0391-7789</t>
  </si>
  <si>
    <t>2037-6413</t>
  </si>
  <si>
    <t>Studi Pasoliniani-Rivista Internazionale</t>
  </si>
  <si>
    <t>1972-473X</t>
  </si>
  <si>
    <t>1973-3232</t>
  </si>
  <si>
    <t>STUDI PIEMONTESI</t>
  </si>
  <si>
    <t>0392-7261</t>
  </si>
  <si>
    <t>STUDI STORICI</t>
  </si>
  <si>
    <t>0039-3037</t>
  </si>
  <si>
    <t>2036-458X</t>
  </si>
  <si>
    <t>Studia Aurea-Revista de Literatura Espanola y Teoria Literaria del Renacimiento y Siglo de Oro</t>
  </si>
  <si>
    <t>1988-1088</t>
  </si>
  <si>
    <t>Studia Austriaca</t>
  </si>
  <si>
    <t>1593-2508</t>
  </si>
  <si>
    <t>2385-2925</t>
  </si>
  <si>
    <t>Studia Canonica</t>
  </si>
  <si>
    <t>2295-3019</t>
  </si>
  <si>
    <t>2295-3027</t>
  </si>
  <si>
    <t>Studia Ceranea</t>
  </si>
  <si>
    <t>2084-140X</t>
  </si>
  <si>
    <t>Studia et Documenta</t>
  </si>
  <si>
    <t>1970-4879</t>
  </si>
  <si>
    <t>Studia Ethnologica Croatica</t>
  </si>
  <si>
    <t>1330-3627</t>
  </si>
  <si>
    <t>1848-9532</t>
  </si>
  <si>
    <t>Studia Europejskie-Studies in European Affairs</t>
  </si>
  <si>
    <t>1428-149X</t>
  </si>
  <si>
    <t>2719-3780</t>
  </si>
  <si>
    <t>Studia Historiae Oeconomicae</t>
  </si>
  <si>
    <t>0081-6485</t>
  </si>
  <si>
    <t>Studia Historica-Historia Antigua</t>
  </si>
  <si>
    <t>0213-2052</t>
  </si>
  <si>
    <t>2530-4100</t>
  </si>
  <si>
    <t>Studia Historica-Historia Medieval</t>
  </si>
  <si>
    <t>0213-2060</t>
  </si>
  <si>
    <t>Studia Historica-Historia Moderna</t>
  </si>
  <si>
    <t>0213-2079</t>
  </si>
  <si>
    <t>2386-3889</t>
  </si>
  <si>
    <t>Studia Islamika</t>
  </si>
  <si>
    <t>0215-0492</t>
  </si>
  <si>
    <t>2355-6145</t>
  </si>
  <si>
    <t>STUDIA LINGUISTICA</t>
  </si>
  <si>
    <t>0039-3193</t>
  </si>
  <si>
    <t>1467-9582</t>
  </si>
  <si>
    <t>Studia Litterarum</t>
  </si>
  <si>
    <t>2500-4247</t>
  </si>
  <si>
    <t>2541-8564</t>
  </si>
  <si>
    <t>Studia Metrica et Poetica</t>
  </si>
  <si>
    <t>2346-6901</t>
  </si>
  <si>
    <t>2346-691X</t>
  </si>
  <si>
    <t>Studia Musicologica</t>
  </si>
  <si>
    <t>1788-6244</t>
  </si>
  <si>
    <t>1789-2422</t>
  </si>
  <si>
    <t>Studia Neoaristotelica-A Journal of Analytical Scholasticism</t>
  </si>
  <si>
    <t>1214-8407</t>
  </si>
  <si>
    <t>1804-6843</t>
  </si>
  <si>
    <t>STUDIA NEOPHILOLOGICA</t>
  </si>
  <si>
    <t>0039-3274</t>
  </si>
  <si>
    <t>1651-2308</t>
  </si>
  <si>
    <t>Studia Phaenomenologica</t>
  </si>
  <si>
    <t>1582-5647</t>
  </si>
  <si>
    <t>2069-0061</t>
  </si>
  <si>
    <t>Studia Philosophica Kantiana</t>
  </si>
  <si>
    <t>1338-7758</t>
  </si>
  <si>
    <t>Studia Prawnicze KUL</t>
  </si>
  <si>
    <t>1897-7146</t>
  </si>
  <si>
    <t>2719-4264</t>
  </si>
  <si>
    <t>STUDIA PSYCHOLOGICA</t>
  </si>
  <si>
    <t>0039-3320</t>
  </si>
  <si>
    <t>2585-8815</t>
  </si>
  <si>
    <t>Studia Quaternaria</t>
  </si>
  <si>
    <t>1641-5558</t>
  </si>
  <si>
    <t>2300-0384</t>
  </si>
  <si>
    <t>STUDIA ROSENTHALIANA</t>
  </si>
  <si>
    <t>1781-7838</t>
  </si>
  <si>
    <t>1783-1792</t>
  </si>
  <si>
    <t>Studia Slavica et Balcanica Petropolitana</t>
  </si>
  <si>
    <t>1995-848X</t>
  </si>
  <si>
    <t>Studia Theodisca</t>
  </si>
  <si>
    <t>1593-2478</t>
  </si>
  <si>
    <t>2385-2917</t>
  </si>
  <si>
    <t>Studia Theologica-Czech Republic</t>
  </si>
  <si>
    <t>1212-8570</t>
  </si>
  <si>
    <t>2570-9798</t>
  </si>
  <si>
    <t>Studia Theologica-Nordic Journal of Theology</t>
  </si>
  <si>
    <t>0039-338X</t>
  </si>
  <si>
    <t>1502-7791</t>
  </si>
  <si>
    <t>Studia Universitatis Babes-Bolyai Chemia</t>
  </si>
  <si>
    <t>1224-7154</t>
  </si>
  <si>
    <t>Studia Universitatis Babes-Bolyai Mathematica</t>
  </si>
  <si>
    <t>0252-1938</t>
  </si>
  <si>
    <t>2065-961X</t>
  </si>
  <si>
    <t>Studia Universitatis Babes-Bolyai Musica</t>
  </si>
  <si>
    <t>1844-4369</t>
  </si>
  <si>
    <t>2065-9628</t>
  </si>
  <si>
    <t>Studia Universitatis Babes-Bolyai Philologia</t>
  </si>
  <si>
    <t>1220-0484</t>
  </si>
  <si>
    <t>2065-9652</t>
  </si>
  <si>
    <t>Studia Universitatis Babes-Bolyai Philosophia</t>
  </si>
  <si>
    <t>1221-8138</t>
  </si>
  <si>
    <t>2065-9407</t>
  </si>
  <si>
    <t>Studia Universitatis Vasile Goldis Arad Seria Stiinte Economice</t>
  </si>
  <si>
    <t>1584-2339</t>
  </si>
  <si>
    <t>2285-3065</t>
  </si>
  <si>
    <t>Studia Warminskie</t>
  </si>
  <si>
    <t>0137-6624</t>
  </si>
  <si>
    <t>Studia z Filologii Polskiej i Slowianskiej</t>
  </si>
  <si>
    <t>0081-7090</t>
  </si>
  <si>
    <t>2392-2435</t>
  </si>
  <si>
    <t>Studien zur Deutschen Sprache und Literatur-Alman Dili ve Edebiyati Dergisi</t>
  </si>
  <si>
    <t>1303-9407</t>
  </si>
  <si>
    <t>2619-9890</t>
  </si>
  <si>
    <t>Studies in Agricultural Economics</t>
  </si>
  <si>
    <t>1418-2106</t>
  </si>
  <si>
    <t>2063-0476</t>
  </si>
  <si>
    <t>STUDIES IN AMERICAN FICTION</t>
  </si>
  <si>
    <t>0091-8083</t>
  </si>
  <si>
    <t>2158-5806</t>
  </si>
  <si>
    <t>Studies in American Humor</t>
  </si>
  <si>
    <t>2333-9934</t>
  </si>
  <si>
    <t>0095-280X</t>
  </si>
  <si>
    <t>Studies in American Jewish Literature</t>
  </si>
  <si>
    <t>0271-9274</t>
  </si>
  <si>
    <t>1948-5077</t>
  </si>
  <si>
    <t>STUDIES IN AMERICAN POLITICAL DEVELOPMENT</t>
  </si>
  <si>
    <t>0898-588X</t>
  </si>
  <si>
    <t>1469-8692</t>
  </si>
  <si>
    <t>STUDIES IN CANADIAN LITERATURE-ETUDES EN LITTERATURE CANADIENNE</t>
  </si>
  <si>
    <t>0380-6995</t>
  </si>
  <si>
    <t>1718-7850</t>
  </si>
  <si>
    <t>Studies in Chinese Religions</t>
  </si>
  <si>
    <t>2372-9988</t>
  </si>
  <si>
    <t>2372-9996</t>
  </si>
  <si>
    <t>Studies in Christian Ethics</t>
  </si>
  <si>
    <t>0953-9468</t>
  </si>
  <si>
    <t>1745-5235</t>
  </si>
  <si>
    <t>Studies in Comics</t>
  </si>
  <si>
    <t>2040-3232</t>
  </si>
  <si>
    <t>2040-3240</t>
  </si>
  <si>
    <t>STUDIES IN COMPARATIVE INTERNATIONAL DEVELOPMENT</t>
  </si>
  <si>
    <t>0039-3606</t>
  </si>
  <si>
    <t>1936-6167</t>
  </si>
  <si>
    <t>Studies in Conflict &amp; Terrorism</t>
  </si>
  <si>
    <t>1057-610X</t>
  </si>
  <si>
    <t>1521-0731</t>
  </si>
  <si>
    <t>Studies in Continuing Education</t>
  </si>
  <si>
    <t>0158-037X</t>
  </si>
  <si>
    <t>1470-126X</t>
  </si>
  <si>
    <t>Studies in Documentary Film</t>
  </si>
  <si>
    <t>1750-3280</t>
  </si>
  <si>
    <t>1750-3299</t>
  </si>
  <si>
    <t>STUDIES IN EAST EUROPEAN THOUGHT</t>
  </si>
  <si>
    <t>0925-9392</t>
  </si>
  <si>
    <t>1573-0948</t>
  </si>
  <si>
    <t>Studies in Eastern European Cinema</t>
  </si>
  <si>
    <t>2040-350X</t>
  </si>
  <si>
    <t>2040-3518</t>
  </si>
  <si>
    <t>Studies in Economics and Finance</t>
  </si>
  <si>
    <t>1086-7376</t>
  </si>
  <si>
    <t>1755-6791</t>
  </si>
  <si>
    <t>Studies in Educational Evaluation</t>
  </si>
  <si>
    <t>0191-491X</t>
  </si>
  <si>
    <t>Studies in European Cinema</t>
  </si>
  <si>
    <t>1741-1548</t>
  </si>
  <si>
    <t>2040-0594</t>
  </si>
  <si>
    <t>STUDIES IN FAMILY PLANNING</t>
  </si>
  <si>
    <t>0039-3665</t>
  </si>
  <si>
    <t>1728-4465</t>
  </si>
  <si>
    <t>Studies in Graduate and Postdoctoral Education</t>
  </si>
  <si>
    <t>2398-4686</t>
  </si>
  <si>
    <t>2398-4694</t>
  </si>
  <si>
    <t>STUDIES IN HIGHER EDUCATION</t>
  </si>
  <si>
    <t>0307-5079</t>
  </si>
  <si>
    <t>1470-174X</t>
  </si>
  <si>
    <t>Studies in History</t>
  </si>
  <si>
    <t>0257-6430</t>
  </si>
  <si>
    <t>0973-080X</t>
  </si>
  <si>
    <t>Studies in History and Theory of Architecture-Studii de Istoria si Teoria Arhitecturii</t>
  </si>
  <si>
    <t>2344-6544</t>
  </si>
  <si>
    <t>2457-1687</t>
  </si>
  <si>
    <t>STUDIES IN LANGUAGE</t>
  </si>
  <si>
    <t>0378-4177</t>
  </si>
  <si>
    <t>1569-9978</t>
  </si>
  <si>
    <t>Studies in Language Assessment</t>
  </si>
  <si>
    <t>2653-5335</t>
  </si>
  <si>
    <t>STUDIES IN LATIN AMERICAN POPULAR CULTURE</t>
  </si>
  <si>
    <t>0730-9139</t>
  </si>
  <si>
    <t>Studies in Musical Theatre</t>
  </si>
  <si>
    <t>1750-3159</t>
  </si>
  <si>
    <t>1750-3167</t>
  </si>
  <si>
    <t>Studies in Peoples History</t>
  </si>
  <si>
    <t>2348-4489</t>
  </si>
  <si>
    <t>2349-7718</t>
  </si>
  <si>
    <t>STUDIES IN PHILOLOGY</t>
  </si>
  <si>
    <t>0039-3738</t>
  </si>
  <si>
    <t>1543-0383</t>
  </si>
  <si>
    <t>Studies in Psychology</t>
  </si>
  <si>
    <t>0210-9395</t>
  </si>
  <si>
    <t>1579-3699</t>
  </si>
  <si>
    <t>Studies in Psychology-Psikoloji Calismalari Dergisi</t>
  </si>
  <si>
    <t>1304-4680</t>
  </si>
  <si>
    <t>2602-2982</t>
  </si>
  <si>
    <t>STUDIES IN RELIGION-SCIENCES RELIGIEUSES</t>
  </si>
  <si>
    <t>0008-4298</t>
  </si>
  <si>
    <t>2042-0587</t>
  </si>
  <si>
    <t>STUDIES IN ROMANTICISM</t>
  </si>
  <si>
    <t>0039-3762</t>
  </si>
  <si>
    <t>2330-118X</t>
  </si>
  <si>
    <t>Studies in Russian and Soviet Cinema</t>
  </si>
  <si>
    <t>1750-3132</t>
  </si>
  <si>
    <t>1750-3140</t>
  </si>
  <si>
    <t>STUDIES IN SECOND LANGUAGE ACQUISITION</t>
  </si>
  <si>
    <t>0272-2631</t>
  </si>
  <si>
    <t>1470-1545</t>
  </si>
  <si>
    <t>Studies in Second Language Learning and Teaching</t>
  </si>
  <si>
    <t>2083-5205</t>
  </si>
  <si>
    <t>2084-1965</t>
  </si>
  <si>
    <t>Studies in Self-Access Learning Journal</t>
  </si>
  <si>
    <t>2185-3762</t>
  </si>
  <si>
    <t>Studies in Social Justice</t>
  </si>
  <si>
    <t>1911-4788</t>
  </si>
  <si>
    <t>Studies in the Education of Adults-NIACE</t>
  </si>
  <si>
    <t>0266-0830</t>
  </si>
  <si>
    <t>1478-9833</t>
  </si>
  <si>
    <t>STUDIES IN THE HISTORY OF GARDENS &amp; DESIGNED LANDSCAPES</t>
  </si>
  <si>
    <t>1460-1176</t>
  </si>
  <si>
    <t>1943-2186</t>
  </si>
  <si>
    <t>STUDIES IN THE NOVEL</t>
  </si>
  <si>
    <t>0039-3827</t>
  </si>
  <si>
    <t>1934-1512</t>
  </si>
  <si>
    <t>Studies in Theatre and Performance</t>
  </si>
  <si>
    <t>1468-2761</t>
  </si>
  <si>
    <t>2040-0616</t>
  </si>
  <si>
    <t>Studies in World Christianity</t>
  </si>
  <si>
    <t>1354-9901</t>
  </si>
  <si>
    <t>1750-0230</t>
  </si>
  <si>
    <t>Studii de Lingvistica</t>
  </si>
  <si>
    <t>2248-2547</t>
  </si>
  <si>
    <t>2284-5437</t>
  </si>
  <si>
    <t>Studijne Zvesti Archeologickeho Ustavu Slovenskej Akademie Vied</t>
  </si>
  <si>
    <t>0560-2793</t>
  </si>
  <si>
    <t>Studying Teacher Education</t>
  </si>
  <si>
    <t>1742-5964</t>
  </si>
  <si>
    <t>1742-5972</t>
  </si>
  <si>
    <t>STUF-Language Typology and Universals</t>
  </si>
  <si>
    <t>1867-8319</t>
  </si>
  <si>
    <t>2196-7148</t>
  </si>
  <si>
    <t>STYLE</t>
  </si>
  <si>
    <t>0039-4238</t>
  </si>
  <si>
    <t>2374-6629</t>
  </si>
  <si>
    <t>SU URUNLERI DERGISI</t>
  </si>
  <si>
    <t>1300-1590</t>
  </si>
  <si>
    <t>2148-3140</t>
  </si>
  <si>
    <t>Subjectivity</t>
  </si>
  <si>
    <t>1755-6341</t>
  </si>
  <si>
    <t>1755-635X</t>
  </si>
  <si>
    <t>SUB-STANCE</t>
  </si>
  <si>
    <t>0049-2426</t>
  </si>
  <si>
    <t>1527-2095</t>
  </si>
  <si>
    <t>Substance Abuse and Rehabilitation</t>
  </si>
  <si>
    <t>1179-8467</t>
  </si>
  <si>
    <t>Substance Abuse Treatment Prevention and Policy</t>
  </si>
  <si>
    <t>1747-597X</t>
  </si>
  <si>
    <t>Substance Abuse-Research and Treatment</t>
  </si>
  <si>
    <t>1178-2218</t>
  </si>
  <si>
    <t>Suchttherapie</t>
  </si>
  <si>
    <t>1439-9903</t>
  </si>
  <si>
    <t>1439-989X</t>
  </si>
  <si>
    <t>0939-5911</t>
  </si>
  <si>
    <t>1664-2856</t>
  </si>
  <si>
    <t>Sudan Journal of Medical Sciences</t>
  </si>
  <si>
    <t>1858-5051</t>
  </si>
  <si>
    <t>Sugar Industry-Zuckerindustrie</t>
  </si>
  <si>
    <t>SUICIDE AND LIFE-THREATENING BEHAVIOR</t>
  </si>
  <si>
    <t>0363-0234</t>
  </si>
  <si>
    <t>1943-278X</t>
  </si>
  <si>
    <t>Suicidology</t>
  </si>
  <si>
    <t>2224-1264</t>
  </si>
  <si>
    <t>Suma de Negocios</t>
  </si>
  <si>
    <t>2215-910X</t>
  </si>
  <si>
    <t>2027-5692</t>
  </si>
  <si>
    <t>Sumarski List</t>
  </si>
  <si>
    <t>0373-1332</t>
  </si>
  <si>
    <t>1846-9140</t>
  </si>
  <si>
    <t>Sungkyun Journal of East Asian Studies</t>
  </si>
  <si>
    <t>1598-2661</t>
  </si>
  <si>
    <t>Superconductivity</t>
  </si>
  <si>
    <t>2772-8307</t>
  </si>
  <si>
    <t>Supply Chain Forum</t>
  </si>
  <si>
    <t>1625-8312</t>
  </si>
  <si>
    <t>1624-6039</t>
  </si>
  <si>
    <t>SUPPLY CHAIN MANAGEMENT-AN INTERNATIONAL JOURNAL</t>
  </si>
  <si>
    <t>1359-8546</t>
  </si>
  <si>
    <t>1758-6852</t>
  </si>
  <si>
    <t>Support for Learning</t>
  </si>
  <si>
    <t>0268-2141</t>
  </si>
  <si>
    <t>1467-9604</t>
  </si>
  <si>
    <t>Supreme Court Review</t>
  </si>
  <si>
    <t>0081-9557</t>
  </si>
  <si>
    <t>2158-2459</t>
  </si>
  <si>
    <t>Suranaree Journal of Science and Technology</t>
  </si>
  <si>
    <t>0858-849X</t>
  </si>
  <si>
    <t>Surface Science Spectra</t>
  </si>
  <si>
    <t>1055-5269</t>
  </si>
  <si>
    <t>1520-8575</t>
  </si>
  <si>
    <t>Surfaces</t>
  </si>
  <si>
    <t>2571-9637</t>
  </si>
  <si>
    <t>Surgery Open Science</t>
  </si>
  <si>
    <t>2589-8450</t>
  </si>
  <si>
    <t>Surgical Practice</t>
  </si>
  <si>
    <t>1744-1625</t>
  </si>
  <si>
    <t>1744-1633</t>
  </si>
  <si>
    <t>Surgical Techniques Development</t>
  </si>
  <si>
    <t>2038-9574</t>
  </si>
  <si>
    <t>2038-9582</t>
  </si>
  <si>
    <t>Surgical Technology International-International Developments in Surgery and Surgical Research</t>
  </si>
  <si>
    <t>1090-3941</t>
  </si>
  <si>
    <t>Surveillance &amp; Society</t>
  </si>
  <si>
    <t>1477-7487</t>
  </si>
  <si>
    <t>Survey Research Methods</t>
  </si>
  <si>
    <t>1864-3361</t>
  </si>
  <si>
    <t>SURVIVAL</t>
  </si>
  <si>
    <t>0039-6338</t>
  </si>
  <si>
    <t>1468-2699</t>
  </si>
  <si>
    <t>SusMat</t>
  </si>
  <si>
    <t>2766-8479</t>
  </si>
  <si>
    <t>2692-4552</t>
  </si>
  <si>
    <t>Sustainability Accounting Management and Policy Journal</t>
  </si>
  <si>
    <t>2040-8021</t>
  </si>
  <si>
    <t>2040-803X</t>
  </si>
  <si>
    <t>Sustainability-Science Practice and Policy</t>
  </si>
  <si>
    <t>1548-7733</t>
  </si>
  <si>
    <t>Sustainable and Resilient Infrastructure</t>
  </si>
  <si>
    <t>2378-9689</t>
  </si>
  <si>
    <t>2378-9697</t>
  </si>
  <si>
    <t>SUSTAINABLE DEVELOPMENT</t>
  </si>
  <si>
    <t>0968-0802</t>
  </si>
  <si>
    <t>1099-1719</t>
  </si>
  <si>
    <t>Sustainable Environment</t>
  </si>
  <si>
    <t>2765-8511</t>
  </si>
  <si>
    <t>Sustainable Futures</t>
  </si>
  <si>
    <t>2666-1888</t>
  </si>
  <si>
    <t>Sustainable Water Resources Management</t>
  </si>
  <si>
    <t>2363-5037</t>
  </si>
  <si>
    <t>2363-5045</t>
  </si>
  <si>
    <t>Suvremena Lingvistika</t>
  </si>
  <si>
    <t>0586-0296</t>
  </si>
  <si>
    <t>1847-117X</t>
  </si>
  <si>
    <t>SVMMA-Revista de Cultures Medievals</t>
  </si>
  <si>
    <t>2014-7023</t>
  </si>
  <si>
    <t>Swiat i Slowo</t>
  </si>
  <si>
    <t>1731-3317</t>
  </si>
  <si>
    <t>Swiss Political Science Review</t>
  </si>
  <si>
    <t>1424-7755</t>
  </si>
  <si>
    <t>1662-6370</t>
  </si>
  <si>
    <t>Symbolae Osloenses</t>
  </si>
  <si>
    <t>0039-7679</t>
  </si>
  <si>
    <t>1502-7805</t>
  </si>
  <si>
    <t>SYMBOLIC INTERACTION</t>
  </si>
  <si>
    <t>0195-6086</t>
  </si>
  <si>
    <t>1533-8665</t>
  </si>
  <si>
    <t>Symmetry-Culture and Science</t>
  </si>
  <si>
    <t>0865-4824</t>
  </si>
  <si>
    <t>2226-1877</t>
  </si>
  <si>
    <t>Symploke</t>
  </si>
  <si>
    <t>1069-0697</t>
  </si>
  <si>
    <t>1534-0627</t>
  </si>
  <si>
    <t>SYMPOSIUM-A QUARTERLY JOURNAL IN MODERN LITERATURES</t>
  </si>
  <si>
    <t>0039-7709</t>
  </si>
  <si>
    <t>1931-0676</t>
  </si>
  <si>
    <t>Symposium-Canadian Journal of Continental Philosophy</t>
  </si>
  <si>
    <t>1917-9685</t>
  </si>
  <si>
    <t>2154-5278</t>
  </si>
  <si>
    <t>Synesis</t>
  </si>
  <si>
    <t>1678-6785</t>
  </si>
  <si>
    <t>1984-6754</t>
  </si>
  <si>
    <t>SynOpen</t>
  </si>
  <si>
    <t>2509-9396</t>
  </si>
  <si>
    <t>Syntax-A Journal of Theoretical Experimental and Interdisciplinary Research</t>
  </si>
  <si>
    <t>1368-0005</t>
  </si>
  <si>
    <t>1467-9612</t>
  </si>
  <si>
    <t>Synthesis Philosophica</t>
  </si>
  <si>
    <t>0352-7875</t>
  </si>
  <si>
    <t>Synthesis-La Plata</t>
  </si>
  <si>
    <t>0328-1205</t>
  </si>
  <si>
    <t>1851-779X</t>
  </si>
  <si>
    <t>SYSTEM</t>
  </si>
  <si>
    <t>0346-251X</t>
  </si>
  <si>
    <t>1879-3282</t>
  </si>
  <si>
    <t>SYSTEM DYNAMICS REVIEW</t>
  </si>
  <si>
    <t>0883-7066</t>
  </si>
  <si>
    <t>1099-1727</t>
  </si>
  <si>
    <t>SYSTEMIC PRACTICE AND ACTION RESEARCH</t>
  </si>
  <si>
    <t>1094-429X</t>
  </si>
  <si>
    <t>1573-9295</t>
  </si>
  <si>
    <t>Systems</t>
  </si>
  <si>
    <t>2079-8954</t>
  </si>
  <si>
    <t>SYSTEMS RESEARCH AND BEHAVIORAL SCIENCE</t>
  </si>
  <si>
    <t>1092-7026</t>
  </si>
  <si>
    <t>1099-1743</t>
  </si>
  <si>
    <t>Systems Science &amp; Control Engineering</t>
  </si>
  <si>
    <t>2164-2583</t>
  </si>
  <si>
    <t>Sztuka i Dokumentacja-Art &amp; Documentation</t>
  </si>
  <si>
    <t>2080-413X</t>
  </si>
  <si>
    <t>Taida Journal of Art History</t>
  </si>
  <si>
    <t>1023-2095</t>
  </si>
  <si>
    <t>Taiwan Journal of East Asian Studies</t>
  </si>
  <si>
    <t>1812-6243</t>
  </si>
  <si>
    <t>Taiwan Journal of Linguistics</t>
  </si>
  <si>
    <t>1729-4649</t>
  </si>
  <si>
    <t>1994-2559</t>
  </si>
  <si>
    <t>Taiwan Journal of Ophthalmology</t>
  </si>
  <si>
    <t>2211-5056</t>
  </si>
  <si>
    <t>2211-5072</t>
  </si>
  <si>
    <t>TAIWANESE JOURNAL OF MATHEMATICS</t>
  </si>
  <si>
    <t>1027-5487</t>
  </si>
  <si>
    <t>2224-6851</t>
  </si>
  <si>
    <t>Talanta Open</t>
  </si>
  <si>
    <t>2666-8319</t>
  </si>
  <si>
    <t>Talia Dixit-Revista Interdisciplinar de Retorica e Historiografia</t>
  </si>
  <si>
    <t>1886-9440</t>
  </si>
  <si>
    <t>Taller de la Historia</t>
  </si>
  <si>
    <t>1657-3633</t>
  </si>
  <si>
    <t>2382-4794</t>
  </si>
  <si>
    <t>Taller de Letras</t>
  </si>
  <si>
    <t>0716-0798</t>
  </si>
  <si>
    <t>TalTech Journal of European Studies</t>
  </si>
  <si>
    <t>2674-4600</t>
  </si>
  <si>
    <t>2674-4619</t>
  </si>
  <si>
    <t>Tamkang Journal of Mathematics</t>
  </si>
  <si>
    <t>0049-2930</t>
  </si>
  <si>
    <t>2073-9826</t>
  </si>
  <si>
    <t>Tang Studies</t>
  </si>
  <si>
    <t>0737-5034</t>
  </si>
  <si>
    <t>1759-7633</t>
  </si>
  <si>
    <t>Tangence</t>
  </si>
  <si>
    <t>1189-4563</t>
  </si>
  <si>
    <t>1710-0305</t>
  </si>
  <si>
    <t>Tanz</t>
  </si>
  <si>
    <t>1869-7720</t>
  </si>
  <si>
    <t>Tapuya-Latin American Science Technology and Society</t>
  </si>
  <si>
    <t>2572-9861</t>
  </si>
  <si>
    <t>Tarih Incelemeleri Dergisi</t>
  </si>
  <si>
    <t>0257-4152</t>
  </si>
  <si>
    <t>TDR-The Drama Review-The Journal of Performance Studies</t>
  </si>
  <si>
    <t>1054-2043</t>
  </si>
  <si>
    <t>1531-4715</t>
  </si>
  <si>
    <t>Teacher Development</t>
  </si>
  <si>
    <t>1366-4530</t>
  </si>
  <si>
    <t>1747-5120</t>
  </si>
  <si>
    <t>Teacher Education and Special Education</t>
  </si>
  <si>
    <t>0888-4064</t>
  </si>
  <si>
    <t>1944-4931</t>
  </si>
  <si>
    <t>Teachers and Teaching</t>
  </si>
  <si>
    <t>1354-0602</t>
  </si>
  <si>
    <t>1470-1278</t>
  </si>
  <si>
    <t>TEACHERS COLLEGE RECORD</t>
  </si>
  <si>
    <t>0161-4681</t>
  </si>
  <si>
    <t>1467-9620</t>
  </si>
  <si>
    <t>Teaching &amp; Learning Inquiry-The ISSOTL Journal</t>
  </si>
  <si>
    <t>2167-4779</t>
  </si>
  <si>
    <t>2167-4787</t>
  </si>
  <si>
    <t>Teaching and Learning in Nursing</t>
  </si>
  <si>
    <t>1557-3087</t>
  </si>
  <si>
    <t>1557-2013</t>
  </si>
  <si>
    <t>TEACHING AND TEACHER EDUCATION</t>
  </si>
  <si>
    <t>0742-051X</t>
  </si>
  <si>
    <t>1879-2480</t>
  </si>
  <si>
    <t>Teaching Education</t>
  </si>
  <si>
    <t>1047-6210</t>
  </si>
  <si>
    <t>1470-1286</t>
  </si>
  <si>
    <t>TEACHING IN HIGHER EDUCATION</t>
  </si>
  <si>
    <t>1356-2517</t>
  </si>
  <si>
    <t>1470-1294</t>
  </si>
  <si>
    <t>Teaching Mathematics and Its Applications</t>
  </si>
  <si>
    <t>0268-3679</t>
  </si>
  <si>
    <t>1471-6976</t>
  </si>
  <si>
    <t>Teaching of Mathematics</t>
  </si>
  <si>
    <t>1451-4966</t>
  </si>
  <si>
    <t>2406-1077</t>
  </si>
  <si>
    <t>Teaching Philosophy</t>
  </si>
  <si>
    <t>0145-5788</t>
  </si>
  <si>
    <t>2153-6619</t>
  </si>
  <si>
    <t>Teaching Public Administration</t>
  </si>
  <si>
    <t>0144-7394</t>
  </si>
  <si>
    <t>2047-8720</t>
  </si>
  <si>
    <t>TEACHING SOCIOLOGY</t>
  </si>
  <si>
    <t>0092-055X</t>
  </si>
  <si>
    <t>1939-862X</t>
  </si>
  <si>
    <t>Teaching Theology and Religion</t>
  </si>
  <si>
    <t>1368-4868</t>
  </si>
  <si>
    <t>1467-9647</t>
  </si>
  <si>
    <t>Team Performance Management</t>
  </si>
  <si>
    <t>1352-7592</t>
  </si>
  <si>
    <t>1758-6860</t>
  </si>
  <si>
    <t>Teatro e Storia</t>
  </si>
  <si>
    <t>0394-6932</t>
  </si>
  <si>
    <t>2239-7272</t>
  </si>
  <si>
    <t>Tec Empresarial</t>
  </si>
  <si>
    <t>1659-2395</t>
  </si>
  <si>
    <t>Technical Communication Quarterly</t>
  </si>
  <si>
    <t>1057-2252</t>
  </si>
  <si>
    <t>1542-7625</t>
  </si>
  <si>
    <t>Technical Services Quarterly</t>
  </si>
  <si>
    <t>0731-7131</t>
  </si>
  <si>
    <t>1555-3337</t>
  </si>
  <si>
    <t>Techniques in Foot and Ankle Surgery</t>
  </si>
  <si>
    <t>1536-0644</t>
  </si>
  <si>
    <t>1538-1943</t>
  </si>
  <si>
    <t>Techniques in Orthopaedics</t>
  </si>
  <si>
    <t>0885-9698</t>
  </si>
  <si>
    <t>2333-0600</t>
  </si>
  <si>
    <t>Techniques in Vascular and Interventional Radiology</t>
  </si>
  <si>
    <t>1089-2516</t>
  </si>
  <si>
    <t>1557-9808</t>
  </si>
  <si>
    <t>Technoetic Arts</t>
  </si>
  <si>
    <t>1477-965X</t>
  </si>
  <si>
    <t>1758-9533</t>
  </si>
  <si>
    <t>Technological and Economic Development of Economy</t>
  </si>
  <si>
    <t>2029-4913</t>
  </si>
  <si>
    <t>2029-4921</t>
  </si>
  <si>
    <t>TECHNOLOGICAL FORECASTING AND SOCIAL CHANGE</t>
  </si>
  <si>
    <t>0040-1625</t>
  </si>
  <si>
    <t>1873-5509</t>
  </si>
  <si>
    <t>Technologies</t>
  </si>
  <si>
    <t>2227-7080</t>
  </si>
  <si>
    <t>TECHNOLOGY ANALYSIS &amp; STRATEGIC MANAGEMENT</t>
  </si>
  <si>
    <t>0953-7325</t>
  </si>
  <si>
    <t>1465-3990</t>
  </si>
  <si>
    <t>Technology and Innovation</t>
  </si>
  <si>
    <t>1949-8241</t>
  </si>
  <si>
    <t>1949-825X</t>
  </si>
  <si>
    <t>TECHNOLOGY IN SOCIETY</t>
  </si>
  <si>
    <t>0160-791X</t>
  </si>
  <si>
    <t>1879-3274</t>
  </si>
  <si>
    <t>Technology Knowledge and Learning</t>
  </si>
  <si>
    <t>2211-1662</t>
  </si>
  <si>
    <t>2211-1670</t>
  </si>
  <si>
    <t>Technology Pedagogy and Education</t>
  </si>
  <si>
    <t>1475-939X</t>
  </si>
  <si>
    <t>1747-5139</t>
  </si>
  <si>
    <t>TechTrends</t>
  </si>
  <si>
    <t>8756-3894</t>
  </si>
  <si>
    <t>1559-7075</t>
  </si>
  <si>
    <t>Tecnologia en Marcha</t>
  </si>
  <si>
    <t>0379-3982</t>
  </si>
  <si>
    <t>2215-3241</t>
  </si>
  <si>
    <t>Tecnologia y Ciencias del Agua</t>
  </si>
  <si>
    <t>0187-8336</t>
  </si>
  <si>
    <t>2007-2422</t>
  </si>
  <si>
    <t>Teka Komisji Urbanistyki i Architektury</t>
  </si>
  <si>
    <t>0079-3450</t>
  </si>
  <si>
    <t>2450-0038</t>
  </si>
  <si>
    <t>Teknokultura: Revista de Cultura Digital y Movimientos Sociales</t>
  </si>
  <si>
    <t>1549-2230</t>
  </si>
  <si>
    <t>Tekst Kniga Knigoizdanie-Text Book Publishing</t>
  </si>
  <si>
    <t>2306-2061</t>
  </si>
  <si>
    <t>2311-3774</t>
  </si>
  <si>
    <t>Tekstilec</t>
  </si>
  <si>
    <t>0351-3386</t>
  </si>
  <si>
    <t>2350-3696</t>
  </si>
  <si>
    <t>Teksty Drugie</t>
  </si>
  <si>
    <t>0867-0633</t>
  </si>
  <si>
    <t>2545-2061</t>
  </si>
  <si>
    <t>Tel Aviv-Journal of the Institute of Archaeology of Tel Aviv University</t>
  </si>
  <si>
    <t>0334-4355</t>
  </si>
  <si>
    <t>2040-4786</t>
  </si>
  <si>
    <t>Telecom</t>
  </si>
  <si>
    <t>2673-4001</t>
  </si>
  <si>
    <t>TELEMATICS AND INFORMATICS</t>
  </si>
  <si>
    <t>0736-5853</t>
  </si>
  <si>
    <t>Telematique</t>
  </si>
  <si>
    <t>1856-4194</t>
  </si>
  <si>
    <t>Telemedicine Reports</t>
  </si>
  <si>
    <t>2692-4366</t>
  </si>
  <si>
    <t>Television &amp; New Media</t>
  </si>
  <si>
    <t>1527-4764</t>
  </si>
  <si>
    <t>1552-8316</t>
  </si>
  <si>
    <t>Telos</t>
  </si>
  <si>
    <t>0090-6514</t>
  </si>
  <si>
    <t>1940-459X</t>
  </si>
  <si>
    <t>TELOS-Revista de Estudios Interdisciplinarios en Ciencias Sociales</t>
  </si>
  <si>
    <t>2343-5763</t>
  </si>
  <si>
    <t>1317-0570</t>
  </si>
  <si>
    <t>TeMA-Journal of Land Use Mobility and Environment</t>
  </si>
  <si>
    <t>1970-9889</t>
  </si>
  <si>
    <t>1970-9870</t>
  </si>
  <si>
    <t>Temas Agrarios</t>
  </si>
  <si>
    <t>0122-7610</t>
  </si>
  <si>
    <t>2389-9182</t>
  </si>
  <si>
    <t>Temas Americanistas</t>
  </si>
  <si>
    <t>1988-7868</t>
  </si>
  <si>
    <t>0212-4408</t>
  </si>
  <si>
    <t>Temas de Nuestra America-Revista de Estudios Latinoamericanos</t>
  </si>
  <si>
    <t>0259-2339</t>
  </si>
  <si>
    <t>Temas y Debates</t>
  </si>
  <si>
    <t>1666-0714</t>
  </si>
  <si>
    <t>1853-984X</t>
  </si>
  <si>
    <t>TEMENOS</t>
  </si>
  <si>
    <t>0497-1817</t>
  </si>
  <si>
    <t>Temida</t>
  </si>
  <si>
    <t>1450-6637</t>
  </si>
  <si>
    <t>TEMPO</t>
  </si>
  <si>
    <t>0040-2982</t>
  </si>
  <si>
    <t>1478-2286</t>
  </si>
  <si>
    <t>Tempo e Argumento</t>
  </si>
  <si>
    <t>2175-1803</t>
  </si>
  <si>
    <t>Tempo Social</t>
  </si>
  <si>
    <t>0103-2070</t>
  </si>
  <si>
    <t>Tempo-Niteroi</t>
  </si>
  <si>
    <t>1413-7704</t>
  </si>
  <si>
    <t>Teoliteraria-Revista Brasileira de Literaturas e Teologias</t>
  </si>
  <si>
    <t>2236-9937</t>
  </si>
  <si>
    <t>Teologia y Vida</t>
  </si>
  <si>
    <t>0049-3449</t>
  </si>
  <si>
    <t>0717-6295</t>
  </si>
  <si>
    <t>Teoria de la Educacion</t>
  </si>
  <si>
    <t>1130-3743</t>
  </si>
  <si>
    <t>2386-5660</t>
  </si>
  <si>
    <t>Teoria e Pratica em Administracao-TPA</t>
  </si>
  <si>
    <t>2238-104X</t>
  </si>
  <si>
    <t>Teoria-Rivista di Filosofia</t>
  </si>
  <si>
    <t>1122-1259</t>
  </si>
  <si>
    <t>TEORIJA IN PRAKSA</t>
  </si>
  <si>
    <t>0040-3598</t>
  </si>
  <si>
    <t>Ter es Tarsadalom</t>
  </si>
  <si>
    <t>2062-9923</t>
  </si>
  <si>
    <t>TERAPEVTICHESKII ARKHIV</t>
  </si>
  <si>
    <t>0040-3660</t>
  </si>
  <si>
    <t>2309-5342</t>
  </si>
  <si>
    <t>Tercio Creciente</t>
  </si>
  <si>
    <t>2340-9096</t>
  </si>
  <si>
    <t>Terminology</t>
  </si>
  <si>
    <t>0929-9971</t>
  </si>
  <si>
    <t>1569-9994</t>
  </si>
  <si>
    <t>Terra Latinoamericana</t>
  </si>
  <si>
    <t>0187-5779</t>
  </si>
  <si>
    <t>2395-8030</t>
  </si>
  <si>
    <t>Terrae Incognitae-The Journal of the Society for the History of Discoveries</t>
  </si>
  <si>
    <t>0082-2884</t>
  </si>
  <si>
    <t>2040-8706</t>
  </si>
  <si>
    <t>Territoire en Mouvement</t>
  </si>
  <si>
    <t>1954-4863</t>
  </si>
  <si>
    <t>1950-5698</t>
  </si>
  <si>
    <t>Territorios</t>
  </si>
  <si>
    <t>0123-8418</t>
  </si>
  <si>
    <t>2215-7484</t>
  </si>
  <si>
    <t>Territory Politics Governance</t>
  </si>
  <si>
    <t>2162-2671</t>
  </si>
  <si>
    <t>2162-268X</t>
  </si>
  <si>
    <t>TERRORISM AND POLITICAL VIOLENCE</t>
  </si>
  <si>
    <t>0954-6553</t>
  </si>
  <si>
    <t>1556-1836</t>
  </si>
  <si>
    <t>Tertiary Education and Management</t>
  </si>
  <si>
    <t>1358-3883</t>
  </si>
  <si>
    <t>1573-1936</t>
  </si>
  <si>
    <t>TESL Canada Journal</t>
  </si>
  <si>
    <t>0826-435X</t>
  </si>
  <si>
    <t>1925-8917</t>
  </si>
  <si>
    <t>TESOL Journal</t>
  </si>
  <si>
    <t>1056-7941</t>
  </si>
  <si>
    <t>1949-3533</t>
  </si>
  <si>
    <t>TESOL QUARTERLY</t>
  </si>
  <si>
    <t>0039-8322</t>
  </si>
  <si>
    <t>1545-7249</t>
  </si>
  <si>
    <t>TETSU TO HAGANE-JOURNAL OF THE IRON AND STEEL INSTITUTE OF JAPAN</t>
  </si>
  <si>
    <t>1883-2954</t>
  </si>
  <si>
    <t>TEXAS LAW REVIEW</t>
  </si>
  <si>
    <t>0040-4411</t>
  </si>
  <si>
    <t>1942-857X</t>
  </si>
  <si>
    <t>TEXAS STUDIES IN LITERATURE AND LANGUAGE</t>
  </si>
  <si>
    <t>0040-4691</t>
  </si>
  <si>
    <t>1534-7303</t>
  </si>
  <si>
    <t>Text &amp; Talk</t>
  </si>
  <si>
    <t>1860-7330</t>
  </si>
  <si>
    <t>1860-7349</t>
  </si>
  <si>
    <t>Text and Performance Quarterly</t>
  </si>
  <si>
    <t>1046-2937</t>
  </si>
  <si>
    <t>1479-5760</t>
  </si>
  <si>
    <t>Text Matters-A Journal of Literature Theory and Culture</t>
  </si>
  <si>
    <t>2083-2931</t>
  </si>
  <si>
    <t>2084-574X</t>
  </si>
  <si>
    <t>TEXTILE HISTORY</t>
  </si>
  <si>
    <t>0040-4969</t>
  </si>
  <si>
    <t>1743-2952</t>
  </si>
  <si>
    <t>TEXTILE PROGRESS</t>
  </si>
  <si>
    <t>0040-5167</t>
  </si>
  <si>
    <t>1754-2278</t>
  </si>
  <si>
    <t>Textile-Cloth and Culture</t>
  </si>
  <si>
    <t>1475-9756</t>
  </si>
  <si>
    <t>1751-8350</t>
  </si>
  <si>
    <t>TEXTUAL PRACTICE</t>
  </si>
  <si>
    <t>0950-236X</t>
  </si>
  <si>
    <t>1470-1308</t>
  </si>
  <si>
    <t>Textus</t>
  </si>
  <si>
    <t>0082-3767</t>
  </si>
  <si>
    <t>2589-255X</t>
  </si>
  <si>
    <t>Thai Journal of Mathematics</t>
  </si>
  <si>
    <t>1686-0209</t>
  </si>
  <si>
    <t>Thai Journal of Veterinary Medicine</t>
  </si>
  <si>
    <t>0125-6491</t>
  </si>
  <si>
    <t>Thailand Statistician</t>
  </si>
  <si>
    <t>1685-9057</t>
  </si>
  <si>
    <t>2351-0676</t>
  </si>
  <si>
    <t>Thalassemia Reports</t>
  </si>
  <si>
    <t>2039-4357</t>
  </si>
  <si>
    <t>2039-4365</t>
  </si>
  <si>
    <t>THEATER</t>
  </si>
  <si>
    <t>0161-0775</t>
  </si>
  <si>
    <t>THEATER HEUTE</t>
  </si>
  <si>
    <t>0040-5507</t>
  </si>
  <si>
    <t>Theatre Dance and Performance Training</t>
  </si>
  <si>
    <t>1944-3927</t>
  </si>
  <si>
    <t>1944-3919</t>
  </si>
  <si>
    <t>THEATRE HISTORY STUDIES</t>
  </si>
  <si>
    <t>0733-2033</t>
  </si>
  <si>
    <t>THEATRE NOTEBOOK</t>
  </si>
  <si>
    <t>0040-5523</t>
  </si>
  <si>
    <t>2051-8358</t>
  </si>
  <si>
    <t>THEATRE RESEARCH INTERNATIONAL</t>
  </si>
  <si>
    <t>0307-8833</t>
  </si>
  <si>
    <t>1474-0672</t>
  </si>
  <si>
    <t>THEATRE SURVEY</t>
  </si>
  <si>
    <t>0040-5574</t>
  </si>
  <si>
    <t>1475-4533</t>
  </si>
  <si>
    <t>Theleme-Revista Complutense de Estudios Franceses</t>
  </si>
  <si>
    <t>1139-9368</t>
  </si>
  <si>
    <t>1989-8193</t>
  </si>
  <si>
    <t>Themata-Revista de Filosofia</t>
  </si>
  <si>
    <t>0212-8365</t>
  </si>
  <si>
    <t>2253-900X</t>
  </si>
  <si>
    <t>THEOLOGICAL STUDIES</t>
  </si>
  <si>
    <t>0040-5639</t>
  </si>
  <si>
    <t>2169-1304</t>
  </si>
  <si>
    <t>Theology</t>
  </si>
  <si>
    <t>0040-571X</t>
  </si>
  <si>
    <t>2044-2696</t>
  </si>
  <si>
    <t>Theology &amp; Sexuality</t>
  </si>
  <si>
    <t>1355-8358</t>
  </si>
  <si>
    <t>1745-5170</t>
  </si>
  <si>
    <t>THEOLOGY TODAY</t>
  </si>
  <si>
    <t>0040-5736</t>
  </si>
  <si>
    <t>2044-2556</t>
  </si>
  <si>
    <t>Theoretical and Applied Ecology</t>
  </si>
  <si>
    <t>1995-4301</t>
  </si>
  <si>
    <t>2618-8406</t>
  </si>
  <si>
    <t>Theoretical and Applied Mechanics</t>
  </si>
  <si>
    <t>1450-5584</t>
  </si>
  <si>
    <t>Theoretical and Applied Mechanics Letters</t>
  </si>
  <si>
    <t>2095-0349</t>
  </si>
  <si>
    <t>2589-0336</t>
  </si>
  <si>
    <t>Theoretical and Practical Issues of Journalism</t>
  </si>
  <si>
    <t>2308-6203</t>
  </si>
  <si>
    <t>2308-6211</t>
  </si>
  <si>
    <t>THEORETICAL CRIMINOLOGY</t>
  </si>
  <si>
    <t>1362-4806</t>
  </si>
  <si>
    <t>1461-7439</t>
  </si>
  <si>
    <t>Theoretical Economics</t>
  </si>
  <si>
    <t>1933-6837</t>
  </si>
  <si>
    <t>1555-7561</t>
  </si>
  <si>
    <t>THEORETICAL ISSUES IN ERGONOMICS SCIENCE</t>
  </si>
  <si>
    <t>1463-922X</t>
  </si>
  <si>
    <t>1464-536X</t>
  </si>
  <si>
    <t>THEORETICAL LINGUISTICS</t>
  </si>
  <si>
    <t>0301-4428</t>
  </si>
  <si>
    <t>1613-4060</t>
  </si>
  <si>
    <t>THEORETICAL MEDICINE AND BIOETHICS</t>
  </si>
  <si>
    <t>1386-7415</t>
  </si>
  <si>
    <t>1573-1200</t>
  </si>
  <si>
    <t>Theoria-A Swedish Journal of Philosophy</t>
  </si>
  <si>
    <t>0040-5825</t>
  </si>
  <si>
    <t>1755-2567</t>
  </si>
  <si>
    <t>THEORIA-REVISTA DE TEORIA HISTORIA Y FUNDAMENTOS DE LA CIENCIA</t>
  </si>
  <si>
    <t>0495-4548</t>
  </si>
  <si>
    <t>2171-679X</t>
  </si>
  <si>
    <t>THEORY &amp; PSYCHOLOGY</t>
  </si>
  <si>
    <t>0959-3543</t>
  </si>
  <si>
    <t>1461-7447</t>
  </si>
  <si>
    <t>THEORY AND DECISION</t>
  </si>
  <si>
    <t>0040-5833</t>
  </si>
  <si>
    <t>1573-7187</t>
  </si>
  <si>
    <t>Theory and Practice of Legislation</t>
  </si>
  <si>
    <t>2050-8840</t>
  </si>
  <si>
    <t>2050-8859</t>
  </si>
  <si>
    <t>Theory and Research in Education</t>
  </si>
  <si>
    <t>1477-8785</t>
  </si>
  <si>
    <t>1741-3192</t>
  </si>
  <si>
    <t>THEORY AND RESEARCH IN SOCIAL EDUCATION</t>
  </si>
  <si>
    <t>0093-3104</t>
  </si>
  <si>
    <t>2163-1654</t>
  </si>
  <si>
    <t>THEORY AND SOCIETY</t>
  </si>
  <si>
    <t>0304-2421</t>
  </si>
  <si>
    <t>1573-7853</t>
  </si>
  <si>
    <t>THEORY CULTURE &amp; SOCIETY</t>
  </si>
  <si>
    <t>0263-2764</t>
  </si>
  <si>
    <t>1460-3616</t>
  </si>
  <si>
    <t>THEORY INTO PRACTICE</t>
  </si>
  <si>
    <t>0040-5841</t>
  </si>
  <si>
    <t>1543-0421</t>
  </si>
  <si>
    <t>THEORY OF COMPUTING SYSTEMS</t>
  </si>
  <si>
    <t>1432-4350</t>
  </si>
  <si>
    <t>1433-0490</t>
  </si>
  <si>
    <t>Theory of Probability and Mathematical Statistics</t>
  </si>
  <si>
    <t>0094-9000</t>
  </si>
  <si>
    <t>1547-7363</t>
  </si>
  <si>
    <t>Therapeutic Advances in Cardiovascular Disease</t>
  </si>
  <si>
    <t>1753-9447</t>
  </si>
  <si>
    <t>1753-9455</t>
  </si>
  <si>
    <t>Therapeutic Advances in Gastrointestinal Endoscopy</t>
  </si>
  <si>
    <t>2631-7745</t>
  </si>
  <si>
    <t>Therapeutic Advances in Infectious Disease</t>
  </si>
  <si>
    <t>2049-9361</t>
  </si>
  <si>
    <t>2049-937X</t>
  </si>
  <si>
    <t>Therapeutic Advances in Ophthalmology</t>
  </si>
  <si>
    <t>2515-8414</t>
  </si>
  <si>
    <t>Therapeutic Advances in Reproductive Health</t>
  </si>
  <si>
    <t>2633-4941</t>
  </si>
  <si>
    <t>Therapeutic Communities</t>
  </si>
  <si>
    <t>0964-1866</t>
  </si>
  <si>
    <t>2052-4730</t>
  </si>
  <si>
    <t>Therapeutic Delivery</t>
  </si>
  <si>
    <t>2041-5990</t>
  </si>
  <si>
    <t>2041-6008</t>
  </si>
  <si>
    <t>THERAPEUTISCHE UMSCHAU</t>
  </si>
  <si>
    <t>0040-5930</t>
  </si>
  <si>
    <t>1664-2864</t>
  </si>
  <si>
    <t>THERMAL ENGINEERING</t>
  </si>
  <si>
    <t>0040-6015</t>
  </si>
  <si>
    <t>1555-6301</t>
  </si>
  <si>
    <t>Thermophysics and Aeromechanics</t>
  </si>
  <si>
    <t>0869-8643</t>
  </si>
  <si>
    <t>1531-8699</t>
  </si>
  <si>
    <t>Thesis Eleven</t>
  </si>
  <si>
    <t>0725-5136</t>
  </si>
  <si>
    <t>1461-7455</t>
  </si>
  <si>
    <t>THINKING &amp; REASONING</t>
  </si>
  <si>
    <t>1354-6783</t>
  </si>
  <si>
    <t>1464-0708</t>
  </si>
  <si>
    <t>Thinking Skills and Creativity</t>
  </si>
  <si>
    <t>1871-1871</t>
  </si>
  <si>
    <t>1878-0423</t>
  </si>
  <si>
    <t>Think-Philosophy for Everyone</t>
  </si>
  <si>
    <t>1477-1756</t>
  </si>
  <si>
    <t>1755-1196</t>
  </si>
  <si>
    <t>Third Text</t>
  </si>
  <si>
    <t>0952-8822</t>
  </si>
  <si>
    <t>1475-5297</t>
  </si>
  <si>
    <t>THIRD WORLD QUARTERLY</t>
  </si>
  <si>
    <t>0143-6597</t>
  </si>
  <si>
    <t>1360-2241</t>
  </si>
  <si>
    <t>THOMIST</t>
  </si>
  <si>
    <t>0040-6325</t>
  </si>
  <si>
    <t>Thoracic and Cardiovascular Surgeon Reports</t>
  </si>
  <si>
    <t>2194-7635</t>
  </si>
  <si>
    <t>2194-7643</t>
  </si>
  <si>
    <t>Thresholds</t>
  </si>
  <si>
    <t>1091-711X</t>
  </si>
  <si>
    <t>2572-7338</t>
  </si>
  <si>
    <t>Thunderbird International Business Review</t>
  </si>
  <si>
    <t>1096-4762</t>
  </si>
  <si>
    <t>1520-6874</t>
  </si>
  <si>
    <t>Thyroid Research</t>
  </si>
  <si>
    <t>1756-6614</t>
  </si>
  <si>
    <t>TIDSSKRIFT FOR DEN NORSKE LAEGEFORENING</t>
  </si>
  <si>
    <t>0029-2001</t>
  </si>
  <si>
    <t>0807-7096</t>
  </si>
  <si>
    <t>TIDSSKRIFT FOR SAMFUNNSFORSKNING</t>
  </si>
  <si>
    <t>0040-716X</t>
  </si>
  <si>
    <t>1504-291X</t>
  </si>
  <si>
    <t>Tiempos Modernos-Revista Electronica de Historia Moderna</t>
  </si>
  <si>
    <t>1699-7778</t>
  </si>
  <si>
    <t>TIERAERZTLICHE PRAXIS AUSGABE GROSSTIERE NUTZTIERE</t>
  </si>
  <si>
    <t>1434-1220</t>
  </si>
  <si>
    <t>2567-5834</t>
  </si>
  <si>
    <t>Tijdschrift voor Communicatiewetenschap</t>
  </si>
  <si>
    <t>1384-6930</t>
  </si>
  <si>
    <t>1875-7286</t>
  </si>
  <si>
    <t>TIJDSCHRIFT VOOR ECONOMISCHE EN SOCIALE GEOGRAFIE</t>
  </si>
  <si>
    <t>0040-747X</t>
  </si>
  <si>
    <t>1467-9663</t>
  </si>
  <si>
    <t>TIJDSCHRIFT VOOR FILOSOFIE</t>
  </si>
  <si>
    <t>0040-750X</t>
  </si>
  <si>
    <t>2031-8952</t>
  </si>
  <si>
    <t>TIJDSCHRIFT VOOR GESCHIEDENIS</t>
  </si>
  <si>
    <t>0040-7518</t>
  </si>
  <si>
    <t>TIJDSCHRIFT VOOR NEDERLANDSE TAAL-EN LETTERKUNDE</t>
  </si>
  <si>
    <t>0040-7550</t>
  </si>
  <si>
    <t>2212-0521</t>
  </si>
  <si>
    <t>Tijdschrift voor Rechtsgeschiedenis-Revue d Histoire du Droit-The Legal History Review</t>
  </si>
  <si>
    <t>0040-7585</t>
  </si>
  <si>
    <t>Timarit um Uppeldi og Menntun-Icelandic Journal of Education</t>
  </si>
  <si>
    <t>2298-8394</t>
  </si>
  <si>
    <t>2298-8408</t>
  </si>
  <si>
    <t>Time &amp; Mind-The Journal of Archaeology Consciousness and Culture</t>
  </si>
  <si>
    <t>1751-696X</t>
  </si>
  <si>
    <t>1751-6978</t>
  </si>
  <si>
    <t>TIME &amp; SOCIETY</t>
  </si>
  <si>
    <t>0961-463X</t>
  </si>
  <si>
    <t>1461-7463</t>
  </si>
  <si>
    <t>Timing &amp; Time Perception</t>
  </si>
  <si>
    <t>2213-445X</t>
  </si>
  <si>
    <t>2213-4468</t>
  </si>
  <si>
    <t>Tintas-Quaderni di Letterature Iberiche e Iberoamericane</t>
  </si>
  <si>
    <t>2240-5437</t>
  </si>
  <si>
    <t>Tirant</t>
  </si>
  <si>
    <t>1579-7422</t>
  </si>
  <si>
    <t>Tissue Barriers</t>
  </si>
  <si>
    <t>2168-8370</t>
  </si>
  <si>
    <t>Tobacco Prevention &amp; Cessation</t>
  </si>
  <si>
    <t>2459-3087</t>
  </si>
  <si>
    <t>Tobacco Use Insights</t>
  </si>
  <si>
    <t>1179-173X</t>
  </si>
  <si>
    <t>Tocqueville Review</t>
  </si>
  <si>
    <t>0730-479X</t>
  </si>
  <si>
    <t>1918-6649</t>
  </si>
  <si>
    <t>TOHOKU MATHEMATICAL JOURNAL</t>
  </si>
  <si>
    <t>0040-8735</t>
  </si>
  <si>
    <t>Tomsk State University Journal</t>
  </si>
  <si>
    <t>1561-7793</t>
  </si>
  <si>
    <t>1561-803X</t>
  </si>
  <si>
    <t>Tomskii Zhurnal Lingvisticheskikh i Antropologicheskikh Issledovanii-Tomsk Journal of Linguistics and Anthropology</t>
  </si>
  <si>
    <t>2307-6119</t>
  </si>
  <si>
    <t>TOPIA-Canadian Journal of Cultural Studies</t>
  </si>
  <si>
    <t>1206-0143</t>
  </si>
  <si>
    <t>1916-0194</t>
  </si>
  <si>
    <t>Topicos-Revista de Filosofia</t>
  </si>
  <si>
    <t>0188-6649</t>
  </si>
  <si>
    <t>2007-8498</t>
  </si>
  <si>
    <t>TOPICS IN CLINICAL NUTRITION</t>
  </si>
  <si>
    <t>0883-5691</t>
  </si>
  <si>
    <t>1550-5146</t>
  </si>
  <si>
    <t>Topics in Cognitive Science</t>
  </si>
  <si>
    <t>1756-8757</t>
  </si>
  <si>
    <t>1756-8765</t>
  </si>
  <si>
    <t>TOPICS IN EARLY CHILDHOOD SPECIAL EDUCATION</t>
  </si>
  <si>
    <t>0271-1214</t>
  </si>
  <si>
    <t>1538-4845</t>
  </si>
  <si>
    <t>TOPICS IN LANGUAGE DISORDERS</t>
  </si>
  <si>
    <t>0271-8294</t>
  </si>
  <si>
    <t>1550-3259</t>
  </si>
  <si>
    <t>Topics in Spinal Cord Injury Rehabilitation</t>
  </si>
  <si>
    <t>1082-0744</t>
  </si>
  <si>
    <t>1945-5763</t>
  </si>
  <si>
    <t>TOPOI-AN INTERNATIONAL REVIEW OF PHILOSOPHY</t>
  </si>
  <si>
    <t>0167-7411</t>
  </si>
  <si>
    <t>1572-8749</t>
  </si>
  <si>
    <t>Topoi-Revista de Historia</t>
  </si>
  <si>
    <t>2237-101X</t>
  </si>
  <si>
    <t>Toronto Journal of Theology</t>
  </si>
  <si>
    <t>0826-9831</t>
  </si>
  <si>
    <t>1918-6371</t>
  </si>
  <si>
    <t>Torre del Virrey-Revista de Estudios Culturales</t>
  </si>
  <si>
    <t>1885-7353</t>
  </si>
  <si>
    <t>2255-2022</t>
  </si>
  <si>
    <t>Torres de Lucca-Revista Internacional de Filosofia Politica</t>
  </si>
  <si>
    <t>2255-3827</t>
  </si>
  <si>
    <t>Tort Law Review</t>
  </si>
  <si>
    <t>1039-3285</t>
  </si>
  <si>
    <t>TOTAL QUALITY MANAGEMENT &amp; BUSINESS EXCELLENCE</t>
  </si>
  <si>
    <t>1478-3363</t>
  </si>
  <si>
    <t>1478-3371</t>
  </si>
  <si>
    <t>Totalitarismus und Demokratie</t>
  </si>
  <si>
    <t>1612-9008</t>
  </si>
  <si>
    <t>2196-8276</t>
  </si>
  <si>
    <t>TOUNG PAO</t>
  </si>
  <si>
    <t>0082-5433</t>
  </si>
  <si>
    <t>Tourism</t>
  </si>
  <si>
    <t>1332-7461</t>
  </si>
  <si>
    <t>1849-1545</t>
  </si>
  <si>
    <t>Tourism &amp; Management Studies</t>
  </si>
  <si>
    <t>2182-8458</t>
  </si>
  <si>
    <t>2182-8466</t>
  </si>
  <si>
    <t>Tourism Analysis</t>
  </si>
  <si>
    <t>1083-5423</t>
  </si>
  <si>
    <t>1943-3999</t>
  </si>
  <si>
    <t>Tourism and Hospitality Management-Croatia</t>
  </si>
  <si>
    <t>1330-7533</t>
  </si>
  <si>
    <t>1847-3377</t>
  </si>
  <si>
    <t>Tourism and Hospitality Research</t>
  </si>
  <si>
    <t>1467-3584</t>
  </si>
  <si>
    <t>1742-9692</t>
  </si>
  <si>
    <t>Tourism Economics</t>
  </si>
  <si>
    <t>1354-8166</t>
  </si>
  <si>
    <t>2044-0375</t>
  </si>
  <si>
    <t>Tourism Geographies</t>
  </si>
  <si>
    <t>1461-6688</t>
  </si>
  <si>
    <t>1470-1340</t>
  </si>
  <si>
    <t>Tourism Management</t>
  </si>
  <si>
    <t>0261-5177</t>
  </si>
  <si>
    <t>1879-3193</t>
  </si>
  <si>
    <t>Tourism Management Perspectives</t>
  </si>
  <si>
    <t>2211-9736</t>
  </si>
  <si>
    <t>2211-9744</t>
  </si>
  <si>
    <t>Tourism Planning &amp; Development</t>
  </si>
  <si>
    <t>2156-8316</t>
  </si>
  <si>
    <t>2156-8324</t>
  </si>
  <si>
    <t>Tourism Recreation Research</t>
  </si>
  <si>
    <t>0250-8281</t>
  </si>
  <si>
    <t>2320-0308</t>
  </si>
  <si>
    <t>Tourism Review</t>
  </si>
  <si>
    <t>1660-5373</t>
  </si>
  <si>
    <t>1759-8451</t>
  </si>
  <si>
    <t>Tourism Review International</t>
  </si>
  <si>
    <t>1544-2721</t>
  </si>
  <si>
    <t>1943-4421</t>
  </si>
  <si>
    <t>Tourist Studies</t>
  </si>
  <si>
    <t>1468-7976</t>
  </si>
  <si>
    <t>1741-3206</t>
  </si>
  <si>
    <t>TOWN PLANNING REVIEW</t>
  </si>
  <si>
    <t>0041-0020</t>
  </si>
  <si>
    <t>1478-341X</t>
  </si>
  <si>
    <t>Toxicologie Analytique et Clinique</t>
  </si>
  <si>
    <t>2352-0078</t>
  </si>
  <si>
    <t>2352-0086</t>
  </si>
  <si>
    <t>Toxicology and Environmental Health Sciences</t>
  </si>
  <si>
    <t>2005-9752</t>
  </si>
  <si>
    <t>2233-7784</t>
  </si>
  <si>
    <t>Toxicology Communications</t>
  </si>
  <si>
    <t>2473-4306</t>
  </si>
  <si>
    <t>Toxicon-X</t>
  </si>
  <si>
    <t>2590-1710</t>
  </si>
  <si>
    <t>TQM Journal</t>
  </si>
  <si>
    <t>1754-2731</t>
  </si>
  <si>
    <t>1754-274X</t>
  </si>
  <si>
    <t>Trabajo Social</t>
  </si>
  <si>
    <t>0123-4986</t>
  </si>
  <si>
    <t>2256-5493</t>
  </si>
  <si>
    <t>Trabajo Social Global-Global Social Work</t>
  </si>
  <si>
    <t>2013-6757</t>
  </si>
  <si>
    <t>Trabajos de Prehistoria</t>
  </si>
  <si>
    <t>0082-5638</t>
  </si>
  <si>
    <t>1988-3218</t>
  </si>
  <si>
    <t>Trabajos y comunicaciones</t>
  </si>
  <si>
    <t>0325-173X</t>
  </si>
  <si>
    <t>2346-8971</t>
  </si>
  <si>
    <t>TRACE ELEMENTS AND ELECTROLYTES</t>
  </si>
  <si>
    <t>Tradition &amp; Discovery</t>
  </si>
  <si>
    <t>1057-1027</t>
  </si>
  <si>
    <t>2154-1566</t>
  </si>
  <si>
    <t>Tradition-A Journal of Orthodox Jewish Thought</t>
  </si>
  <si>
    <t>0041-0608</t>
  </si>
  <si>
    <t>2768-0231</t>
  </si>
  <si>
    <t>Traditional &amp; Kampo Medicine</t>
  </si>
  <si>
    <t>2053-4515</t>
  </si>
  <si>
    <t>Traditional Medicine Research</t>
  </si>
  <si>
    <t>2413-3973</t>
  </si>
  <si>
    <t>TRADITIO-STUDIES IN ANCIENT AND MEDIEVAL HISTORY THOUGHT AND RELIGION</t>
  </si>
  <si>
    <t>0362-1529</t>
  </si>
  <si>
    <t>2166-5508</t>
  </si>
  <si>
    <t>Tradumatica-Traduccio i Tecnologies de la Informacio i la Comunicacio</t>
  </si>
  <si>
    <t>1578-7559</t>
  </si>
  <si>
    <t>Training and Education in Professional Psychology</t>
  </si>
  <si>
    <t>1931-3918</t>
  </si>
  <si>
    <t>1931-3926</t>
  </si>
  <si>
    <t>Trakya University Journal of Natural Sciences</t>
  </si>
  <si>
    <t>2528-9691</t>
  </si>
  <si>
    <t>TRAMES-Journal of the Humanities and Social Sciences</t>
  </si>
  <si>
    <t>1406-0922</t>
  </si>
  <si>
    <t>1736-7514</t>
  </si>
  <si>
    <t>Transactions in GIS</t>
  </si>
  <si>
    <t>1361-1682</t>
  </si>
  <si>
    <t>1467-9671</t>
  </si>
  <si>
    <t>Transactions of A Razmadze Mathematical Institute</t>
  </si>
  <si>
    <t>2346-8092</t>
  </si>
  <si>
    <t>Transactions of the American Philological Association</t>
  </si>
  <si>
    <t>0360-5949</t>
  </si>
  <si>
    <t>1533-0699</t>
  </si>
  <si>
    <t>TRANSACTIONS OF THE CHARLES S PEIRCE SOCIETY</t>
  </si>
  <si>
    <t>0009-1774</t>
  </si>
  <si>
    <t>1558-9587</t>
  </si>
  <si>
    <t>TRANSACTIONS OF THE INSTITUTE OF BRITISH GEOGRAPHERS</t>
  </si>
  <si>
    <t>0020-2754</t>
  </si>
  <si>
    <t>1475-5661</t>
  </si>
  <si>
    <t>Transactions of the Korean Society of Mechanical Engineers A</t>
  </si>
  <si>
    <t>1226-4873</t>
  </si>
  <si>
    <t>2288-5226</t>
  </si>
  <si>
    <t>Transactions of the Korean Society of Mechanical Engineers B</t>
  </si>
  <si>
    <t>1226-4881</t>
  </si>
  <si>
    <t>TRANSACTIONS OF TIANJIN UNIVERSITY</t>
  </si>
  <si>
    <t>1006-4982</t>
  </si>
  <si>
    <t>1995-8196</t>
  </si>
  <si>
    <t>Transactions on Electrical and Electronic Materials</t>
  </si>
  <si>
    <t>1229-7607</t>
  </si>
  <si>
    <t>2092-7592</t>
  </si>
  <si>
    <t>Transcription-Austin</t>
  </si>
  <si>
    <t>2154-1264</t>
  </si>
  <si>
    <t>2154-1272</t>
  </si>
  <si>
    <t>Transcultural Psychiatry</t>
  </si>
  <si>
    <t>1363-4615</t>
  </si>
  <si>
    <t>1461-7471</t>
  </si>
  <si>
    <t>Transcultural Studies</t>
  </si>
  <si>
    <t>2191-6411</t>
  </si>
  <si>
    <t>Transfer-European Review of Labour and Research</t>
  </si>
  <si>
    <t>1024-2589</t>
  </si>
  <si>
    <t>1996-7284</t>
  </si>
  <si>
    <t>Transfers-Interdisciplinary Journal of Mobility Studies</t>
  </si>
  <si>
    <t>2045-4813</t>
  </si>
  <si>
    <t>2045-4821</t>
  </si>
  <si>
    <t>Trans-Form-Acao</t>
  </si>
  <si>
    <t>0101-3173</t>
  </si>
  <si>
    <t>1980-539X</t>
  </si>
  <si>
    <t>Transformation-An International Journal of Holistic Mission Studies</t>
  </si>
  <si>
    <t>0265-3788</t>
  </si>
  <si>
    <t>1759-8931</t>
  </si>
  <si>
    <t>Transformation-Critical Perspectives on Southern Africa</t>
  </si>
  <si>
    <t>0258-7696</t>
  </si>
  <si>
    <t>1726-1368</t>
  </si>
  <si>
    <t>Transformations in Business &amp; Economics</t>
  </si>
  <si>
    <t>1648-4460</t>
  </si>
  <si>
    <t>Transforming Anthropology</t>
  </si>
  <si>
    <t>1051-0559</t>
  </si>
  <si>
    <t>1548-7466</t>
  </si>
  <si>
    <t>Transforming Government- People Process and Policy</t>
  </si>
  <si>
    <t>1750-6166</t>
  </si>
  <si>
    <t>1750-6174</t>
  </si>
  <si>
    <t>Transfusionsmedizin</t>
  </si>
  <si>
    <t>2191-8805</t>
  </si>
  <si>
    <t>2191-8813</t>
  </si>
  <si>
    <t>Transinformacao</t>
  </si>
  <si>
    <t>0103-3786</t>
  </si>
  <si>
    <t>Transition</t>
  </si>
  <si>
    <t>0041-1191</t>
  </si>
  <si>
    <t>1527-8042</t>
  </si>
  <si>
    <t>Translation &amp; Interpreting-The International Journal of Translation and Interpreting</t>
  </si>
  <si>
    <t>1836-9324</t>
  </si>
  <si>
    <t>Translation and Literature</t>
  </si>
  <si>
    <t>0968-1361</t>
  </si>
  <si>
    <t>1750-0214</t>
  </si>
  <si>
    <t>Translation and Translanguaging in Multilingual Contexts</t>
  </si>
  <si>
    <t>2352-1805</t>
  </si>
  <si>
    <t>2352-1813</t>
  </si>
  <si>
    <t>TRANSLATION REVIEW</t>
  </si>
  <si>
    <t>0737-4836</t>
  </si>
  <si>
    <t>2164-0564</t>
  </si>
  <si>
    <t>Translation Spaces</t>
  </si>
  <si>
    <t>2211-3711</t>
  </si>
  <si>
    <t>2211-372X</t>
  </si>
  <si>
    <t>Translation Studies</t>
  </si>
  <si>
    <t>1478-1700</t>
  </si>
  <si>
    <t>1751-2921</t>
  </si>
  <si>
    <t>Translational and Clinical Pharmacology</t>
  </si>
  <si>
    <t>2289-0882</t>
  </si>
  <si>
    <t>2383-5427</t>
  </si>
  <si>
    <t>Translational Animal Science</t>
  </si>
  <si>
    <t>2573-2102</t>
  </si>
  <si>
    <t>Translational Gastroenterology and Hepatology</t>
  </si>
  <si>
    <t>2415-1289</t>
  </si>
  <si>
    <t>Translational Issues in Psychological Science</t>
  </si>
  <si>
    <t>2332-2136</t>
  </si>
  <si>
    <t>2332-2179</t>
  </si>
  <si>
    <t>Translational Journal of the American College of Sports Medicine</t>
  </si>
  <si>
    <t>2379-2868</t>
  </si>
  <si>
    <t>Translational Sports Medicine</t>
  </si>
  <si>
    <t>2573-8488</t>
  </si>
  <si>
    <t>Transnational Corporations Review</t>
  </si>
  <si>
    <t>1918-6444</t>
  </si>
  <si>
    <t>1925-2099</t>
  </si>
  <si>
    <t>Transnational Environmental Law</t>
  </si>
  <si>
    <t>2047-1025</t>
  </si>
  <si>
    <t>2047-1033</t>
  </si>
  <si>
    <t>Transnational Screens</t>
  </si>
  <si>
    <t>2578-5273</t>
  </si>
  <si>
    <t>2578-5265</t>
  </si>
  <si>
    <t>TransNav-International Journal on Marine Navigation and Safety of Sea Transportation</t>
  </si>
  <si>
    <t>2083-6473</t>
  </si>
  <si>
    <t>2083-6481</t>
  </si>
  <si>
    <t>Transplantation Direct</t>
  </si>
  <si>
    <t>2373-8731</t>
  </si>
  <si>
    <t>Transport Policy</t>
  </si>
  <si>
    <t>0967-070X</t>
  </si>
  <si>
    <t>1879-310X</t>
  </si>
  <si>
    <t>Transport Problems</t>
  </si>
  <si>
    <t>1896-0596</t>
  </si>
  <si>
    <t>2300-861X</t>
  </si>
  <si>
    <t>TRANSPORT REVIEWS</t>
  </si>
  <si>
    <t>0144-1647</t>
  </si>
  <si>
    <t>1464-5327</t>
  </si>
  <si>
    <t>Transportation in Developing Economies</t>
  </si>
  <si>
    <t>2199-9287</t>
  </si>
  <si>
    <t>2199-9295</t>
  </si>
  <si>
    <t>Transportation Infrastructure Geotechnology</t>
  </si>
  <si>
    <t>2196-7202</t>
  </si>
  <si>
    <t>2196-7210</t>
  </si>
  <si>
    <t>TRANSPORTATION JOURNAL</t>
  </si>
  <si>
    <t>0041-1612</t>
  </si>
  <si>
    <t>2157-328X</t>
  </si>
  <si>
    <t>Transportation Research Interdisciplinary Perspectives</t>
  </si>
  <si>
    <t>2590-1982</t>
  </si>
  <si>
    <t>TRANSPORTATION RESEARCH PART F-TRAFFIC PSYCHOLOGY AND BEHAVIOUR</t>
  </si>
  <si>
    <t>1369-8478</t>
  </si>
  <si>
    <t>1873-5517</t>
  </si>
  <si>
    <t>Transportation Safety and Environment</t>
  </si>
  <si>
    <t>2631-4428</t>
  </si>
  <si>
    <t>Trans-Revista de Traductologia</t>
  </si>
  <si>
    <t>1137-2311</t>
  </si>
  <si>
    <t>2603-6967</t>
  </si>
  <si>
    <t>Trans-Revista Transcultural de Musica</t>
  </si>
  <si>
    <t>1697-0101</t>
  </si>
  <si>
    <t>Trans-Revue de Litterature Generale et Comparee</t>
  </si>
  <si>
    <t>1778-3887</t>
  </si>
  <si>
    <t>TRaNS-Trans-Regional and -National Studies of Southeast Asia</t>
  </si>
  <si>
    <t>2051-364X</t>
  </si>
  <si>
    <t>2051-3658</t>
  </si>
  <si>
    <t>Transylvanian Review</t>
  </si>
  <si>
    <t>1221-1249</t>
  </si>
  <si>
    <t>Trashumante-Revista Americana de Historia Social</t>
  </si>
  <si>
    <t>2322-9381</t>
  </si>
  <si>
    <t>2322-9675</t>
  </si>
  <si>
    <t>Trauma Monthly</t>
  </si>
  <si>
    <t>2251-7464</t>
  </si>
  <si>
    <t>2251-7472</t>
  </si>
  <si>
    <t>Trauma Surgery &amp; Acute Care Open</t>
  </si>
  <si>
    <t>2397-5776</t>
  </si>
  <si>
    <t>Trauma Violence &amp; Abuse</t>
  </si>
  <si>
    <t>1524-8380</t>
  </si>
  <si>
    <t>1552-8324</t>
  </si>
  <si>
    <t>Traumatology</t>
  </si>
  <si>
    <t>1085-9373</t>
  </si>
  <si>
    <t>Travail Genre et Societes</t>
  </si>
  <si>
    <t>1294-6303</t>
  </si>
  <si>
    <t>Travel Behaviour and Society</t>
  </si>
  <si>
    <t>2214-367X</t>
  </si>
  <si>
    <t>2214-3688</t>
  </si>
  <si>
    <t>Travmatologiya i ortopediya Rossii</t>
  </si>
  <si>
    <t>2311-2905</t>
  </si>
  <si>
    <t>Treballs de Sociolinguistica Catalana</t>
  </si>
  <si>
    <t>0211-0784</t>
  </si>
  <si>
    <t>2013-9136</t>
  </si>
  <si>
    <t>Trees Forests and People</t>
  </si>
  <si>
    <t>2666-7193</t>
  </si>
  <si>
    <t>Tremor and Other Hyperkinetic Movements</t>
  </si>
  <si>
    <t>2160-8288</t>
  </si>
  <si>
    <t>Trends and Issues in Crime and Criminal Justice</t>
  </si>
  <si>
    <t>1836-2206</t>
  </si>
  <si>
    <t>Trends in Classics</t>
  </si>
  <si>
    <t>1866-7473</t>
  </si>
  <si>
    <t>1866-7481</t>
  </si>
  <si>
    <t>Trends in Neuroscience and Education</t>
  </si>
  <si>
    <t>2452-0837</t>
  </si>
  <si>
    <t>2211-9493</t>
  </si>
  <si>
    <t>Trends in Organized Crime</t>
  </si>
  <si>
    <t>1084-4791</t>
  </si>
  <si>
    <t>1936-4830</t>
  </si>
  <si>
    <t>Trends in Psychiatry and Psychotherapy</t>
  </si>
  <si>
    <t>2237-6089</t>
  </si>
  <si>
    <t>2238-0019</t>
  </si>
  <si>
    <t>Trends in Urology &amp; Mens Health</t>
  </si>
  <si>
    <t>2044-3730</t>
  </si>
  <si>
    <t>2044-3749</t>
  </si>
  <si>
    <t>TRIA-Territorio della Ricerca su Insediamenti e Ambiente</t>
  </si>
  <si>
    <t>1974-6849</t>
  </si>
  <si>
    <t>2281-4574</t>
  </si>
  <si>
    <t>Tribology Online</t>
  </si>
  <si>
    <t>1881-2198</t>
  </si>
  <si>
    <t>Tribology-Materials Surfaces &amp; Interfaces</t>
  </si>
  <si>
    <t>1751-5831</t>
  </si>
  <si>
    <t>1751-584X</t>
  </si>
  <si>
    <t>TRIMESTRE ECONOMICO</t>
  </si>
  <si>
    <t>0041-3011</t>
  </si>
  <si>
    <t>Triple Helix</t>
  </si>
  <si>
    <t>2590-0366</t>
  </si>
  <si>
    <t>2197-1927</t>
  </si>
  <si>
    <t>TRIPLEC-Communication Capitalism &amp; Critique</t>
  </si>
  <si>
    <t>1726-670X</t>
  </si>
  <si>
    <t>Tripodos</t>
  </si>
  <si>
    <t>1138-3305</t>
  </si>
  <si>
    <t>2340-5007</t>
  </si>
  <si>
    <t>TROPICAL AGRICULTURE</t>
  </si>
  <si>
    <t>0041-3216</t>
  </si>
  <si>
    <t>Tropical Animal Science Journal</t>
  </si>
  <si>
    <t>2615-787X</t>
  </si>
  <si>
    <t>2615-790X</t>
  </si>
  <si>
    <t>Tropical Cyclone Research and Review</t>
  </si>
  <si>
    <t>2225-6032</t>
  </si>
  <si>
    <t>Tropical Diseases Travel Medicine and Vaccines</t>
  </si>
  <si>
    <t>2055-0936</t>
  </si>
  <si>
    <t>Tropical Medicine and Health</t>
  </si>
  <si>
    <t>1348-8945</t>
  </si>
  <si>
    <t>1349-4147</t>
  </si>
  <si>
    <t>Tropics</t>
  </si>
  <si>
    <t>0917-415X</t>
  </si>
  <si>
    <t>1882-5729</t>
  </si>
  <si>
    <t>Trudy Instituta Matematiki i Mekhaniki UrO RAN</t>
  </si>
  <si>
    <t>0134-4889</t>
  </si>
  <si>
    <t>Trumpeter-Journal of Ecosophy</t>
  </si>
  <si>
    <t>0832-6193</t>
  </si>
  <si>
    <t>Trusts &amp; Trustees</t>
  </si>
  <si>
    <t>1363-1780</t>
  </si>
  <si>
    <t>1752-2110</t>
  </si>
  <si>
    <t>Tsinghua China Law Review</t>
  </si>
  <si>
    <t>2151-8904</t>
  </si>
  <si>
    <t>2160-2379</t>
  </si>
  <si>
    <t>TSQ-Transgender Studies Quarterly</t>
  </si>
  <si>
    <t>2328-9252</t>
  </si>
  <si>
    <t>2328-9260</t>
  </si>
  <si>
    <t>Tsukuba Journal of Mathematics</t>
  </si>
  <si>
    <t>0387-4982</t>
  </si>
  <si>
    <t>2423-821X</t>
  </si>
  <si>
    <t>1873-281X</t>
  </si>
  <si>
    <t>Tuberculosis and Respiratory Diseases</t>
  </si>
  <si>
    <t>1738-3536</t>
  </si>
  <si>
    <t>2005-6184</t>
  </si>
  <si>
    <t>Tumour Virus Research</t>
  </si>
  <si>
    <t>2666-6790</t>
  </si>
  <si>
    <t>Tuna-Ajalookultuuri Ajakiri</t>
  </si>
  <si>
    <t>1406-4030</t>
  </si>
  <si>
    <t>Tungsten</t>
  </si>
  <si>
    <t>2661-8028</t>
  </si>
  <si>
    <t>2661-8036</t>
  </si>
  <si>
    <t>Tuning Journal for Higher Education</t>
  </si>
  <si>
    <t>2340-8170</t>
  </si>
  <si>
    <t>2386-3137</t>
  </si>
  <si>
    <t>Tunisian Journal of Mathematics</t>
  </si>
  <si>
    <t>2576-7658</t>
  </si>
  <si>
    <t>2576-7666</t>
  </si>
  <si>
    <t>Turczaninowia</t>
  </si>
  <si>
    <t>1560-7259</t>
  </si>
  <si>
    <t>1560-7267</t>
  </si>
  <si>
    <t>Turk Dermatoloji Dergisi-Turkish Journal of Dermatology</t>
  </si>
  <si>
    <t>1307-7635</t>
  </si>
  <si>
    <t>1308-5255</t>
  </si>
  <si>
    <t>Turk Dili ve Edebiyati Dergisi-Journal of Turkish Language and Literature</t>
  </si>
  <si>
    <t>1015-2091</t>
  </si>
  <si>
    <t>2602-2648</t>
  </si>
  <si>
    <t>Turk Kardiyoloji Dernegi Arsivi-Archives of the Turkish Society of Cardiology</t>
  </si>
  <si>
    <t>1016-5169</t>
  </si>
  <si>
    <t>1308-4488</t>
  </si>
  <si>
    <t>Turk Oftalmoloji Dergisi-Turkish Journal of Ophthalmology</t>
  </si>
  <si>
    <t>1300-0659</t>
  </si>
  <si>
    <t>2147-2661</t>
  </si>
  <si>
    <t>Turk Onkoloji Dergisi-Turkish Journal of Oncology</t>
  </si>
  <si>
    <t>1300-7467</t>
  </si>
  <si>
    <t>Turk Osteoporoz Dergisi-Turkish Journal of Osteoporosis</t>
  </si>
  <si>
    <t>2147-2653</t>
  </si>
  <si>
    <t>Turk Psikiyatri Dergisi</t>
  </si>
  <si>
    <t>1300-2163</t>
  </si>
  <si>
    <t>TURK PSIKOLOJI DERGISI</t>
  </si>
  <si>
    <t>1300-4433</t>
  </si>
  <si>
    <t>Turkderm-Turkish Archives of Dermatology and Venerology</t>
  </si>
  <si>
    <t>2717-6398</t>
  </si>
  <si>
    <t>2651-5164</t>
  </si>
  <si>
    <t>Turkish Archives of Otorhinolaryngology</t>
  </si>
  <si>
    <t>2667-7466</t>
  </si>
  <si>
    <t>2667-7474</t>
  </si>
  <si>
    <t>Turkish Archives of Pediatrics</t>
  </si>
  <si>
    <t>2757-6256</t>
  </si>
  <si>
    <t>Turkish Historical Review</t>
  </si>
  <si>
    <t>1877-5454</t>
  </si>
  <si>
    <t>1877-5462</t>
  </si>
  <si>
    <t>Turkish Journal of Business Ethics</t>
  </si>
  <si>
    <t>1308-4070</t>
  </si>
  <si>
    <t>2149-8148</t>
  </si>
  <si>
    <t>Turkish Journal of Education</t>
  </si>
  <si>
    <t>2147-2858</t>
  </si>
  <si>
    <t>Turkish Journal of Emergency Medicine</t>
  </si>
  <si>
    <t>2452-2473</t>
  </si>
  <si>
    <t>Turkish Journal of Geriatrics-Turk Geriatri Dergisi</t>
  </si>
  <si>
    <t>1304-2947</t>
  </si>
  <si>
    <t>1307-9948</t>
  </si>
  <si>
    <t>Turkish Journal of History-Tarih Dergisi</t>
  </si>
  <si>
    <t>1015-1818</t>
  </si>
  <si>
    <t>Turkish Journal of Immunology</t>
  </si>
  <si>
    <t>1301-109X</t>
  </si>
  <si>
    <t>2147-8325</t>
  </si>
  <si>
    <t>Turkish Journal of Intensive Care-Turk Yogun Bakim Dergisi</t>
  </si>
  <si>
    <t>2602-2974</t>
  </si>
  <si>
    <t>Turkish Journal of Islamic Economics-TUJISE</t>
  </si>
  <si>
    <t>Turkish Journal of Nephrology</t>
  </si>
  <si>
    <t>2667-4440</t>
  </si>
  <si>
    <t>Turkish Journal of Neurology</t>
  </si>
  <si>
    <t>1301-062X</t>
  </si>
  <si>
    <t>1309-2545</t>
  </si>
  <si>
    <t>Turkish Journal of Obstetrics and Gynecology</t>
  </si>
  <si>
    <t>2149-9322</t>
  </si>
  <si>
    <t>2149-9330</t>
  </si>
  <si>
    <t>Turkish Journal of Orthodontics</t>
  </si>
  <si>
    <t>2148-9505</t>
  </si>
  <si>
    <t>Turkish Journal of Pathology</t>
  </si>
  <si>
    <t>1018-5615</t>
  </si>
  <si>
    <t>1309-5730</t>
  </si>
  <si>
    <t>Turkish Journal of Pharmaceutical Sciences</t>
  </si>
  <si>
    <t>1304-530X</t>
  </si>
  <si>
    <t>2148-6247</t>
  </si>
  <si>
    <t>Turkish Journal of Physics</t>
  </si>
  <si>
    <t>1300-0101</t>
  </si>
  <si>
    <t>1303-6122</t>
  </si>
  <si>
    <t>Turkish Journal of Physiotherapy Rehabilitation-Turk Fizyoterapi ve Rehabilitasyon Dergisi</t>
  </si>
  <si>
    <t>2651-4451</t>
  </si>
  <si>
    <t>2651-446X</t>
  </si>
  <si>
    <t>Turkish Journal of Plastic Surgery</t>
  </si>
  <si>
    <t>1300-6878</t>
  </si>
  <si>
    <t>2528-8644</t>
  </si>
  <si>
    <t>Turkish Journal of Surgery</t>
  </si>
  <si>
    <t>2564-6850</t>
  </si>
  <si>
    <t>2564-7032</t>
  </si>
  <si>
    <t>Turkish Librarianship</t>
  </si>
  <si>
    <t>1300-0039</t>
  </si>
  <si>
    <t>2147-9682</t>
  </si>
  <si>
    <t>Turkish Online Journal of Distance Education</t>
  </si>
  <si>
    <t>1302-6488</t>
  </si>
  <si>
    <t>Turkish Studies</t>
  </si>
  <si>
    <t>1468-3849</t>
  </si>
  <si>
    <t>1743-9663</t>
  </si>
  <si>
    <t>Turkiye Iletisim Arastirmalari Dergisi-Turkish Review of Communication Studies</t>
  </si>
  <si>
    <t>2630-6220</t>
  </si>
  <si>
    <t>Turkiye Jeoloji Bulteni-Geological Bulletin of Turkey</t>
  </si>
  <si>
    <t>1016-9164</t>
  </si>
  <si>
    <t>Tusculum-Casopis Za Solinske Teme</t>
  </si>
  <si>
    <t>1846-9469</t>
  </si>
  <si>
    <t>Twentieth Century British History</t>
  </si>
  <si>
    <t>0955-2359</t>
  </si>
  <si>
    <t>1477-4674</t>
  </si>
  <si>
    <t>TWENTIETH CENTURY LITERATURE</t>
  </si>
  <si>
    <t>0041-462X</t>
  </si>
  <si>
    <t>2325-8101</t>
  </si>
  <si>
    <t>Twentieth-Century China</t>
  </si>
  <si>
    <t>1521-5385</t>
  </si>
  <si>
    <t>1940-5065</t>
  </si>
  <si>
    <t>Twentieth-Century Music</t>
  </si>
  <si>
    <t>1478-5722</t>
  </si>
  <si>
    <t>1478-5730</t>
  </si>
  <si>
    <t>TWMS Journal of Applied and Engineering Mathematics</t>
  </si>
  <si>
    <t>2146-1147</t>
  </si>
  <si>
    <t>Tydskrif Vir Die Suid-Afrikaanse Reg</t>
  </si>
  <si>
    <t>0257-7747</t>
  </si>
  <si>
    <t>1996-2207</t>
  </si>
  <si>
    <t>Tydskrif Vir Geesteswetenskappe</t>
  </si>
  <si>
    <t>0041-4751</t>
  </si>
  <si>
    <t>Tydskrif vir letterkunde</t>
  </si>
  <si>
    <t>0041-476X</t>
  </si>
  <si>
    <t>Tyndale Bulletin</t>
  </si>
  <si>
    <t>0082-7118</t>
  </si>
  <si>
    <t>Tzintzun-Revista de Estudios Historicos</t>
  </si>
  <si>
    <t>1870-719X</t>
  </si>
  <si>
    <t>2007-963X</t>
  </si>
  <si>
    <t>Tzu Chi Medical Journal</t>
  </si>
  <si>
    <t>1016-3190</t>
  </si>
  <si>
    <t>2223-8956</t>
  </si>
  <si>
    <t>Uchenye Zapiski Kazanskogo Universiteta-Seriya Estestvennye Nauki</t>
  </si>
  <si>
    <t>2542-064X</t>
  </si>
  <si>
    <t>2500-218X</t>
  </si>
  <si>
    <t>Uchenye Zapiski Kazanskogo Universiteta-Seriya Fiziko-Matematicheskie Nauki</t>
  </si>
  <si>
    <t>2541-7746</t>
  </si>
  <si>
    <t>2500-2198</t>
  </si>
  <si>
    <t>UCJC Business and Society Review</t>
  </si>
  <si>
    <t>2659-3270</t>
  </si>
  <si>
    <t>UCLA LAW REVIEW</t>
  </si>
  <si>
    <t>0041-5650</t>
  </si>
  <si>
    <t>1943-1724</t>
  </si>
  <si>
    <t>Ufa Mathematical Journal</t>
  </si>
  <si>
    <t>UIS Ingenierias</t>
  </si>
  <si>
    <t>1657-4583</t>
  </si>
  <si>
    <t>2145-8456</t>
  </si>
  <si>
    <t>Ukrainian Mathematical Journal</t>
  </si>
  <si>
    <t>0041-5995</t>
  </si>
  <si>
    <t>1573-9376</t>
  </si>
  <si>
    <t>Ukrainian Metrological Journal</t>
  </si>
  <si>
    <t>2306-7039</t>
  </si>
  <si>
    <t>2522-1345</t>
  </si>
  <si>
    <t>Ukrainskyi Istorychnyi Zhurnal</t>
  </si>
  <si>
    <t>0130-5247</t>
  </si>
  <si>
    <t>1729-570X</t>
  </si>
  <si>
    <t>Ultrasound International Open</t>
  </si>
  <si>
    <t>2509-596X</t>
  </si>
  <si>
    <t>2199-7152</t>
  </si>
  <si>
    <t>Ultrasound Journal</t>
  </si>
  <si>
    <t>2524-8987</t>
  </si>
  <si>
    <t>Uluslararasi Iliskiler-International Relations</t>
  </si>
  <si>
    <t>1304-7310</t>
  </si>
  <si>
    <t>1304-7175</t>
  </si>
  <si>
    <t>Umeni-Art</t>
  </si>
  <si>
    <t>0049-5123</t>
  </si>
  <si>
    <t>1804-6509</t>
  </si>
  <si>
    <t>Uniciencia</t>
  </si>
  <si>
    <t>1011-0275</t>
  </si>
  <si>
    <t>2215-3470</t>
  </si>
  <si>
    <t>Uniform Law Review</t>
  </si>
  <si>
    <t>1124-3694</t>
  </si>
  <si>
    <t>2050-9065</t>
  </si>
  <si>
    <t>Uni-pluriversidad</t>
  </si>
  <si>
    <t>1657-4249</t>
  </si>
  <si>
    <t>2665-2730</t>
  </si>
  <si>
    <t>Universa Medicina</t>
  </si>
  <si>
    <t>1907-3062</t>
  </si>
  <si>
    <t>2407-2230</t>
  </si>
  <si>
    <t>Universitas Medica</t>
  </si>
  <si>
    <t>0041-9095</t>
  </si>
  <si>
    <t>2011-0839</t>
  </si>
  <si>
    <t>Universitas Psychologica</t>
  </si>
  <si>
    <t>1657-9267</t>
  </si>
  <si>
    <t>UNIVERSITAS-Monthly Review of Philosophy and Culture</t>
  </si>
  <si>
    <t>1015-8383</t>
  </si>
  <si>
    <t>Universitas-Revista de Ciencias Sociales y Humanas</t>
  </si>
  <si>
    <t>1390-3837</t>
  </si>
  <si>
    <t>1390-8634</t>
  </si>
  <si>
    <t>University of Bologna Law Review</t>
  </si>
  <si>
    <t>2531-6133</t>
  </si>
  <si>
    <t>UNIVERSITY OF CHICAGO LAW REVIEW</t>
  </si>
  <si>
    <t>0041-9494</t>
  </si>
  <si>
    <t>UNIVERSITY OF CINCINNATI LAW REVIEW</t>
  </si>
  <si>
    <t>0009-6881</t>
  </si>
  <si>
    <t>1942-8391</t>
  </si>
  <si>
    <t>UNIVERSITY OF ILLINOIS LAW REVIEW</t>
  </si>
  <si>
    <t>0276-9948</t>
  </si>
  <si>
    <t>1942-9231</t>
  </si>
  <si>
    <t>UNIVERSITY OF PITTSBURGH LAW REVIEW</t>
  </si>
  <si>
    <t>0041-9915</t>
  </si>
  <si>
    <t>1942-8405</t>
  </si>
  <si>
    <t>University of Toronto Journal of Undergraduate Life Sciences</t>
  </si>
  <si>
    <t>1911-8899</t>
  </si>
  <si>
    <t>UNIVERSITY OF TORONTO LAW JOURNAL</t>
  </si>
  <si>
    <t>0042-0220</t>
  </si>
  <si>
    <t>1710-1174</t>
  </si>
  <si>
    <t>University of Toronto Medical Journal</t>
  </si>
  <si>
    <t>0833-2207</t>
  </si>
  <si>
    <t>1913-5440</t>
  </si>
  <si>
    <t>UNIVERSITY OF TORONTO QUARTERLY</t>
  </si>
  <si>
    <t>0042-0247</t>
  </si>
  <si>
    <t>1712-5278</t>
  </si>
  <si>
    <t>University of Western Australia Law Review</t>
  </si>
  <si>
    <t>0042-0328</t>
  </si>
  <si>
    <t>University Politehnica of Bucharest Scientific Bulletin Series B-Chemistry and Materials Science</t>
  </si>
  <si>
    <t>1454-2331</t>
  </si>
  <si>
    <t>University Politehnica of Bucharest Scientific Bulletin Series C-Electrical Engineering and Computer Science</t>
  </si>
  <si>
    <t>2286-3540</t>
  </si>
  <si>
    <t>2286-3559</t>
  </si>
  <si>
    <t>Universum-Revista de Humanidades y Ciencias Sociales</t>
  </si>
  <si>
    <t>0718-2376</t>
  </si>
  <si>
    <t>0716-498X</t>
  </si>
  <si>
    <t>Unmanned Systems</t>
  </si>
  <si>
    <t>2301-3850</t>
  </si>
  <si>
    <t>2301-3869</t>
  </si>
  <si>
    <t>Unterrichtspraxis-Teaching German</t>
  </si>
  <si>
    <t>0042-062X</t>
  </si>
  <si>
    <t>1756-1221</t>
  </si>
  <si>
    <t>Upravlenets-The Manager</t>
  </si>
  <si>
    <t>2218-5003</t>
  </si>
  <si>
    <t>URBAN AFFAIRS REVIEW</t>
  </si>
  <si>
    <t>1078-0874</t>
  </si>
  <si>
    <t>1552-8332</t>
  </si>
  <si>
    <t>Urban Design International</t>
  </si>
  <si>
    <t>1357-5317</t>
  </si>
  <si>
    <t>1468-4519</t>
  </si>
  <si>
    <t>URBAN EDUCATION</t>
  </si>
  <si>
    <t>0042-0859</t>
  </si>
  <si>
    <t>1552-8340</t>
  </si>
  <si>
    <t>Urban Forum</t>
  </si>
  <si>
    <t>1015-3802</t>
  </si>
  <si>
    <t>1874-6330</t>
  </si>
  <si>
    <t>URBAN GEOGRAPHY</t>
  </si>
  <si>
    <t>0272-3638</t>
  </si>
  <si>
    <t>1938-2847</t>
  </si>
  <si>
    <t>Urban History</t>
  </si>
  <si>
    <t>0963-9268</t>
  </si>
  <si>
    <t>1469-8706</t>
  </si>
  <si>
    <t>URBAN HISTORY REVIEW-REVUE D HISTOIRE URBAINE</t>
  </si>
  <si>
    <t>0703-0428</t>
  </si>
  <si>
    <t>1918-5138</t>
  </si>
  <si>
    <t>URBAN MORPHOLOGY</t>
  </si>
  <si>
    <t>1027-4278</t>
  </si>
  <si>
    <t>Urban Planning</t>
  </si>
  <si>
    <t>2183-7635</t>
  </si>
  <si>
    <t>Urban Policy and Research</t>
  </si>
  <si>
    <t>0811-1146</t>
  </si>
  <si>
    <t>1476-7244</t>
  </si>
  <si>
    <t>Urban Rail Transit</t>
  </si>
  <si>
    <t>2199-6687</t>
  </si>
  <si>
    <t>2199-6679</t>
  </si>
  <si>
    <t>Urban Research &amp; Practice</t>
  </si>
  <si>
    <t>1753-5069</t>
  </si>
  <si>
    <t>1753-5077</t>
  </si>
  <si>
    <t>Urban Science</t>
  </si>
  <si>
    <t>2413-8851</t>
  </si>
  <si>
    <t>URBAN STUDIES</t>
  </si>
  <si>
    <t>0042-0980</t>
  </si>
  <si>
    <t>1360-063X</t>
  </si>
  <si>
    <t>Urbani Izziv-Urban Challenge</t>
  </si>
  <si>
    <t>0353-6483</t>
  </si>
  <si>
    <t>1855-8399</t>
  </si>
  <si>
    <t>Urbanities-Journal of Urban Ethnography</t>
  </si>
  <si>
    <t>2239-5725</t>
  </si>
  <si>
    <t>Urbe-Revista Brasileira de Gestao Urbana</t>
  </si>
  <si>
    <t>2175-3369</t>
  </si>
  <si>
    <t>Urdimento-Revista de Estudos em Artes Cenicas</t>
  </si>
  <si>
    <t>1414-5731</t>
  </si>
  <si>
    <t>2358-6958</t>
  </si>
  <si>
    <t>Urogynecology</t>
  </si>
  <si>
    <t>2771-1897</t>
  </si>
  <si>
    <t>Urological Science</t>
  </si>
  <si>
    <t>1879-5226</t>
  </si>
  <si>
    <t>1879-5234</t>
  </si>
  <si>
    <t>Urology Case Reports</t>
  </si>
  <si>
    <t>2214-4420</t>
  </si>
  <si>
    <t>Urology Practice</t>
  </si>
  <si>
    <t>2352-0779</t>
  </si>
  <si>
    <t>2352-0787</t>
  </si>
  <si>
    <t>Uroonkoloji Bulteni-Bulletin of Urooncology</t>
  </si>
  <si>
    <t>2147-2270</t>
  </si>
  <si>
    <t>URVIO-Revista Latinoamericana de Estudios de Seguridad</t>
  </si>
  <si>
    <t>1390-3691</t>
  </si>
  <si>
    <t>1390-4299</t>
  </si>
  <si>
    <t>US Catholic Historian</t>
  </si>
  <si>
    <t>0735-8318</t>
  </si>
  <si>
    <t>1947-8224</t>
  </si>
  <si>
    <t>US PHARMACIST</t>
  </si>
  <si>
    <t>0148-4818</t>
  </si>
  <si>
    <t>2331-3501</t>
  </si>
  <si>
    <t>Uspekhi Fiziki Metallov-Progress in Physics of Metals</t>
  </si>
  <si>
    <t>1608-1021</t>
  </si>
  <si>
    <t>2617-0795</t>
  </si>
  <si>
    <t>Utilitas</t>
  </si>
  <si>
    <t>0953-8208</t>
  </si>
  <si>
    <t>1741-6183</t>
  </si>
  <si>
    <t>Utopian Studies</t>
  </si>
  <si>
    <t>1045-991X</t>
  </si>
  <si>
    <t>2154-9648</t>
  </si>
  <si>
    <t>Utrecht Journal of International and European Law</t>
  </si>
  <si>
    <t>2053-5341</t>
  </si>
  <si>
    <t>Vaccine: X</t>
  </si>
  <si>
    <t>2590-1362</t>
  </si>
  <si>
    <t>Vakuum in Forschung und Praxis</t>
  </si>
  <si>
    <t>0947-076X</t>
  </si>
  <si>
    <t>1522-2454</t>
  </si>
  <si>
    <t>Valenciana</t>
  </si>
  <si>
    <t>2007-2538</t>
  </si>
  <si>
    <t>2448-7295</t>
  </si>
  <si>
    <t>Value in Health Regional Issues</t>
  </si>
  <si>
    <t>2212-1099</t>
  </si>
  <si>
    <t>VANDERBILT LAW REVIEW</t>
  </si>
  <si>
    <t>0042-2533</t>
  </si>
  <si>
    <t>1942-9886</t>
  </si>
  <si>
    <t>Vascular Health and Risk Management</t>
  </si>
  <si>
    <t>1176-6344</t>
  </si>
  <si>
    <t>1178-2048</t>
  </si>
  <si>
    <t>Vascular Specialist International</t>
  </si>
  <si>
    <t>2288-7970</t>
  </si>
  <si>
    <t>2288-7989</t>
  </si>
  <si>
    <t>Vavilovskii Zhurnal Genetiki i Selektsii</t>
  </si>
  <si>
    <t>2500-0462</t>
  </si>
  <si>
    <t>2500-3259</t>
  </si>
  <si>
    <t>Vegueta-Anuario de la Facultad de Geografia e Historia</t>
  </si>
  <si>
    <t>1133-598X</t>
  </si>
  <si>
    <t>2341-1112</t>
  </si>
  <si>
    <t>Vehicles</t>
  </si>
  <si>
    <t>2624-8921</t>
  </si>
  <si>
    <t>Veleia</t>
  </si>
  <si>
    <t>0213-2095</t>
  </si>
  <si>
    <t>2444-3565</t>
  </si>
  <si>
    <t>Venture Capital</t>
  </si>
  <si>
    <t>1369-1066</t>
  </si>
  <si>
    <t>1464-5343</t>
  </si>
  <si>
    <t>Verba-Anuario Galego de Filoloxia</t>
  </si>
  <si>
    <t>0210-377X</t>
  </si>
  <si>
    <t>2174-4017</t>
  </si>
  <si>
    <t>Verbo de Minas</t>
  </si>
  <si>
    <t>1516-0637</t>
  </si>
  <si>
    <t>1984-6959</t>
  </si>
  <si>
    <t>Verbum</t>
  </si>
  <si>
    <t>1585-079X</t>
  </si>
  <si>
    <t>1588-4309</t>
  </si>
  <si>
    <t>Veredas-Revista da Associacao Internacional de Lusitanistas</t>
  </si>
  <si>
    <t>0874-5102</t>
  </si>
  <si>
    <t>Vernacular Architecture</t>
  </si>
  <si>
    <t>0305-5477</t>
  </si>
  <si>
    <t>1749-6292</t>
  </si>
  <si>
    <t>Versus-Quaderni di Studi Semiotici</t>
  </si>
  <si>
    <t>0393-8255</t>
  </si>
  <si>
    <t>Vestnik Drevnei Istorii-Journal of Ancient History</t>
  </si>
  <si>
    <t>0321-0391</t>
  </si>
  <si>
    <t>Vestnik Mezhdunarodnykh Organizatsii-International Organisations Research Journal</t>
  </si>
  <si>
    <t>1996-7845</t>
  </si>
  <si>
    <t>0320-8079</t>
  </si>
  <si>
    <t>Vestnik of Saint Petersburg University Earth Sciences</t>
  </si>
  <si>
    <t>2541-9668</t>
  </si>
  <si>
    <t>2587-585X</t>
  </si>
  <si>
    <t>Vestnik of Saint Petersburg University-Law-Vestnik Sankt-Peterburgskogo Universiteta-Pravo</t>
  </si>
  <si>
    <t>2074-1243</t>
  </si>
  <si>
    <t>2587-5833</t>
  </si>
  <si>
    <t>Vestnik Permskogo Universiteta-Istoriya-Perm University Herald-History</t>
  </si>
  <si>
    <t>2219-3111</t>
  </si>
  <si>
    <t>Vestnik Permskogo Universiteta-Juridicheskie Nauki</t>
  </si>
  <si>
    <t>1995-4190</t>
  </si>
  <si>
    <t>Vestnik Pravoslavnogo Svyato-Tikhonovskogo Gumanitarnogo Universiteta-Seriya I-Bogoslovie-Filosofiya-Religiovedenie</t>
  </si>
  <si>
    <t>1991-640X</t>
  </si>
  <si>
    <t>2409-4692</t>
  </si>
  <si>
    <t>Vestnik Samarskogo Gosudarstvennogo Tekhnicheskogo Universiteta-Seriya-Fiziko-Matematicheskiye Nauki</t>
  </si>
  <si>
    <t>1991-8615</t>
  </si>
  <si>
    <t>2310-7081</t>
  </si>
  <si>
    <t>Vestnik Sankt-Peterburgskogo Universiteta Seriya 10 Prikladnaya Matematika Informatika Protsessy Upravleniya</t>
  </si>
  <si>
    <t>1811-9905</t>
  </si>
  <si>
    <t>2542-2251</t>
  </si>
  <si>
    <t>Vestnik Sankt-Peterburgskogo Universiteta-Ekonomika-St Petersburg University Journal of Economic Studies</t>
  </si>
  <si>
    <t>1026-356X</t>
  </si>
  <si>
    <t>2542-226X</t>
  </si>
  <si>
    <t>Vestnik Sankt-Peterburgskogo Universiteta-Filosofiya i Konfliktologiya</t>
  </si>
  <si>
    <t>2542-2278</t>
  </si>
  <si>
    <t>2541-9382</t>
  </si>
  <si>
    <t>Vestnik Sankt-Peterburgskogo Universiteta-Iskusstvovedenie</t>
  </si>
  <si>
    <t>2221-3007</t>
  </si>
  <si>
    <t>2542-2243</t>
  </si>
  <si>
    <t>Vestnik Sankt-Peterburgskogo Universiteta-Istoriya</t>
  </si>
  <si>
    <t>1812-9323</t>
  </si>
  <si>
    <t>Vestnik Sankt-Peterburgskogo Universiteta-Yazyk i Literatura</t>
  </si>
  <si>
    <t>2541-9358</t>
  </si>
  <si>
    <t>2541-9366</t>
  </si>
  <si>
    <t>Vestnik Slavianskikh Kultur-Bulletin of Slavic Cultures-Scientific and Informational Journal</t>
  </si>
  <si>
    <t>2073-9567</t>
  </si>
  <si>
    <t>Vestnik St Petersburg University-Mathematics</t>
  </si>
  <si>
    <t>1063-4541</t>
  </si>
  <si>
    <t>1934-7855</t>
  </si>
  <si>
    <t>Vestnik Tomskogo Gosudarstvennogo Universiteta Filologiya-Tomsk State University Journal of Philology</t>
  </si>
  <si>
    <t>1998-6645</t>
  </si>
  <si>
    <t>2310-5046</t>
  </si>
  <si>
    <t>Vestnik Tomskogo Gosudarstvennogo Universiteta Istoriya-Tomsk State University Journal of History</t>
  </si>
  <si>
    <t>1998-8613</t>
  </si>
  <si>
    <t>2311-2387</t>
  </si>
  <si>
    <t>Vestnik Tomskogo Gosudarstvennogo Universiteta-Biologiya</t>
  </si>
  <si>
    <t>1998-8591</t>
  </si>
  <si>
    <t>2311-2077</t>
  </si>
  <si>
    <t>Vestnik Tomskogo Gosudarstvennogo Universiteta-Filosofiya-Sotsiologiya-Politologiya-Tomsk State University Journal of Philosophy Sociology and Political Science</t>
  </si>
  <si>
    <t>1998-863X</t>
  </si>
  <si>
    <t>2311-2395</t>
  </si>
  <si>
    <t>Vestnik Tomskogo Gosudarstvennogo Universiteta-Kulturologiya i Iskusstvovedenie-Tomsk State University Journal of Cultural Studies and Art History</t>
  </si>
  <si>
    <t>2222-0836</t>
  </si>
  <si>
    <t>2311-3685</t>
  </si>
  <si>
    <t>Vestnik Tomskogo Gosudarstvennogo Universiteta-Matematika i Mekhanika-Tomsk State University Journal of Mathematics and Mechanics</t>
  </si>
  <si>
    <t>1998-8621</t>
  </si>
  <si>
    <t>2311-2255</t>
  </si>
  <si>
    <t>Vestnik Tomskogo Gosudarstvennogo Universiteta-Pravo-Tomsk State University Journal of Law</t>
  </si>
  <si>
    <t>2225-3513</t>
  </si>
  <si>
    <t>2311-3693</t>
  </si>
  <si>
    <t>Vestnik Tomskogo Gosudarstvennogo Universiteta-Upravlenie Vychislitelnaja Tehnika i Informatika-Tomsk State University Journal of Control and Computer Science</t>
  </si>
  <si>
    <t>1998-8605</t>
  </si>
  <si>
    <t>2311-2085</t>
  </si>
  <si>
    <t>Vestnik Transplantologii i Iskusstvennyh Organov</t>
  </si>
  <si>
    <t>1995-1191</t>
  </si>
  <si>
    <t>2412-6160</t>
  </si>
  <si>
    <t>Vestnik Ugrovedeniya-Bulletin of Ugric Studies</t>
  </si>
  <si>
    <t>2220-4156</t>
  </si>
  <si>
    <t>2587-9766</t>
  </si>
  <si>
    <t>Vestnik Volgogradskogo Gosudarstvennogo Universiteta-Seriya 2-Yazykoznanie</t>
  </si>
  <si>
    <t>1998-9911</t>
  </si>
  <si>
    <t>2409-1979</t>
  </si>
  <si>
    <t>VETERINARIA MEXICO</t>
  </si>
  <si>
    <t>2448-6760</t>
  </si>
  <si>
    <t>VETERINARSKI ARHIV</t>
  </si>
  <si>
    <t>0372-5480</t>
  </si>
  <si>
    <t>1331-8055</t>
  </si>
  <si>
    <t>Veterinary and Animal Science</t>
  </si>
  <si>
    <t>2451-943X</t>
  </si>
  <si>
    <t>Veterinary Medicine International</t>
  </si>
  <si>
    <t>2090-8113</t>
  </si>
  <si>
    <t>2042-0048</t>
  </si>
  <si>
    <t>Veterinary Medicine-Research and Reports</t>
  </si>
  <si>
    <t>2230-2034</t>
  </si>
  <si>
    <t>Veterinary Parasitology- Regional Studies and Reports</t>
  </si>
  <si>
    <t>2405-9390</t>
  </si>
  <si>
    <t>Veterinary Record Case Reports</t>
  </si>
  <si>
    <t>2052-6121</t>
  </si>
  <si>
    <t>Veterinary Record Open</t>
  </si>
  <si>
    <t>2399-2050</t>
  </si>
  <si>
    <t>2052-6113</t>
  </si>
  <si>
    <t>Veterinary World</t>
  </si>
  <si>
    <t>0972-8988</t>
  </si>
  <si>
    <t>2231-0916</t>
  </si>
  <si>
    <t>VETUS TESTAMENTUM</t>
  </si>
  <si>
    <t>0042-4935</t>
  </si>
  <si>
    <t>Via Atlantica</t>
  </si>
  <si>
    <t>1516-5159</t>
  </si>
  <si>
    <t>2317-8086</t>
  </si>
  <si>
    <t>VIAL-Vigo International Journal of Applied Linguistics</t>
  </si>
  <si>
    <t>1697-0381</t>
  </si>
  <si>
    <t>VIATOR-MEDIEVAL AND RENAISSANCE STUDIES</t>
  </si>
  <si>
    <t>0083-5897</t>
  </si>
  <si>
    <t>2031-0234</t>
  </si>
  <si>
    <t>Vibration</t>
  </si>
  <si>
    <t>2571-631X</t>
  </si>
  <si>
    <t>Victims &amp; Offenders</t>
  </si>
  <si>
    <t>1556-4886</t>
  </si>
  <si>
    <t>1556-4991</t>
  </si>
  <si>
    <t>Victorian Historical Journal</t>
  </si>
  <si>
    <t>1030-7710</t>
  </si>
  <si>
    <t>1320-6001</t>
  </si>
  <si>
    <t>VICTORIAN LITERATURE AND CULTURE</t>
  </si>
  <si>
    <t>1060-1503</t>
  </si>
  <si>
    <t>1470-1553</t>
  </si>
  <si>
    <t>Victorian Periodicals Review</t>
  </si>
  <si>
    <t>0709-4698</t>
  </si>
  <si>
    <t>1712-526X</t>
  </si>
  <si>
    <t>VICTORIAN POETRY</t>
  </si>
  <si>
    <t>0042-5206</t>
  </si>
  <si>
    <t>1530-7190</t>
  </si>
  <si>
    <t>Victorian Review-An Interdisciplinary Journal of Victorian Studies</t>
  </si>
  <si>
    <t>0848-1512</t>
  </si>
  <si>
    <t>1923-3280</t>
  </si>
  <si>
    <t>VICTORIAN STUDIES</t>
  </si>
  <si>
    <t>0042-5222</t>
  </si>
  <si>
    <t>1527-2052</t>
  </si>
  <si>
    <t>Victoriographies-A Journal of Nineteenth-Century Writing 1790-1914</t>
  </si>
  <si>
    <t>2044-2416</t>
  </si>
  <si>
    <t>2044-2424</t>
  </si>
  <si>
    <t>Video-Assisted Thoracic Surgery</t>
  </si>
  <si>
    <t>2519-0792</t>
  </si>
  <si>
    <t>VIE ET MILIEU-LIFE AND ENVIRONMENT</t>
  </si>
  <si>
    <t>0240-8759</t>
  </si>
  <si>
    <t>VIERTELJAHRSHEFTE FUR ZEITGESCHICHTE</t>
  </si>
  <si>
    <t>0042-5702</t>
  </si>
  <si>
    <t>2196-7121</t>
  </si>
  <si>
    <t>Vietnam Journal of Chemistry</t>
  </si>
  <si>
    <t>0866-7144</t>
  </si>
  <si>
    <t>2572-8288</t>
  </si>
  <si>
    <t>Vietnam Journal of Computer Science</t>
  </si>
  <si>
    <t>2196-8888</t>
  </si>
  <si>
    <t>2196-8896</t>
  </si>
  <si>
    <t>Vietnam Journal of Earth Sciences</t>
  </si>
  <si>
    <t>0866-7187</t>
  </si>
  <si>
    <t>2615-9783</t>
  </si>
  <si>
    <t>VIEW</t>
  </si>
  <si>
    <t>2688-3988</t>
  </si>
  <si>
    <t>2688-268X</t>
  </si>
  <si>
    <t>Vigilancia Sanitaria em Debate-Sociedade Ciencia &amp; Tecnologia</t>
  </si>
  <si>
    <t>2317-269X</t>
  </si>
  <si>
    <t>VIGILIAE CHRISTIANAE</t>
  </si>
  <si>
    <t>0042-6032</t>
  </si>
  <si>
    <t>1570-0720</t>
  </si>
  <si>
    <t>Vinculos de Historia</t>
  </si>
  <si>
    <t>2254-6901</t>
  </si>
  <si>
    <t>VINE Journal of Information and Knowledge Management Systems</t>
  </si>
  <si>
    <t>2059-5891</t>
  </si>
  <si>
    <t>VIOLENCE AGAINST WOMEN</t>
  </si>
  <si>
    <t>1077-8012</t>
  </si>
  <si>
    <t>1552-8448</t>
  </si>
  <si>
    <t>Violence and Gender</t>
  </si>
  <si>
    <t>2326-7836</t>
  </si>
  <si>
    <t>2326-7852</t>
  </si>
  <si>
    <t>Violence and Victims</t>
  </si>
  <si>
    <t>0886-6708</t>
  </si>
  <si>
    <t>1945-7073</t>
  </si>
  <si>
    <t>Virajes-Revista de Antropologia y Sociologia</t>
  </si>
  <si>
    <t>0123-4471</t>
  </si>
  <si>
    <t>2462-9782</t>
  </si>
  <si>
    <t>Viral Hepatit Dergisi-Viral Hepatitis Journal</t>
  </si>
  <si>
    <t>1307-9441</t>
  </si>
  <si>
    <t>2147-2939</t>
  </si>
  <si>
    <t>VIREF-Revista de Educacion Fisica</t>
  </si>
  <si>
    <t>2322-9411</t>
  </si>
  <si>
    <t>VIRGINIA LAW REVIEW</t>
  </si>
  <si>
    <t>0042-6601</t>
  </si>
  <si>
    <t>Virtual Archaeology Review</t>
  </si>
  <si>
    <t>1989-9947</t>
  </si>
  <si>
    <t>Virtualidad Educacion y Ciencia</t>
  </si>
  <si>
    <t>1853-6530</t>
  </si>
  <si>
    <t>Vision Gerencial</t>
  </si>
  <si>
    <t>2477-9547</t>
  </si>
  <si>
    <t>1317-8822</t>
  </si>
  <si>
    <t>Vision-The Journal of Business Perspective</t>
  </si>
  <si>
    <t>0972-2629</t>
  </si>
  <si>
    <t>2249-5304</t>
  </si>
  <si>
    <t>Visitor Studies</t>
  </si>
  <si>
    <t>1064-5578</t>
  </si>
  <si>
    <t>1934-7715</t>
  </si>
  <si>
    <t>Visnyk NTUU KPI Seriia-Radiotekhnika Radioaparatobuduvannia</t>
  </si>
  <si>
    <t>2310-0389</t>
  </si>
  <si>
    <t>Visnyk of Taras Shevchenko National University of Kyiv-Geology</t>
  </si>
  <si>
    <t>1728-2713</t>
  </si>
  <si>
    <t>2079-9063</t>
  </si>
  <si>
    <t>Visnyk of V N Karazin Kharkiv National University-Series Geology Geography Ecology</t>
  </si>
  <si>
    <t>2410-7360</t>
  </si>
  <si>
    <t>2411-3913</t>
  </si>
  <si>
    <t>Visual Anthropology</t>
  </si>
  <si>
    <t>0894-9468</t>
  </si>
  <si>
    <t>1545-5920</t>
  </si>
  <si>
    <t>Visual Anthropology Review</t>
  </si>
  <si>
    <t>1058-7187</t>
  </si>
  <si>
    <t>1548-7458</t>
  </si>
  <si>
    <t>VISUAL COGNITION</t>
  </si>
  <si>
    <t>1350-6285</t>
  </si>
  <si>
    <t>1464-0716</t>
  </si>
  <si>
    <t>Visual Communication</t>
  </si>
  <si>
    <t>1470-3572</t>
  </si>
  <si>
    <t>1741-3214</t>
  </si>
  <si>
    <t>Visual Communication Quarterly</t>
  </si>
  <si>
    <t>1555-1393</t>
  </si>
  <si>
    <t>1555-1407</t>
  </si>
  <si>
    <t>Visual Computing for Industry Biomedicine and Art</t>
  </si>
  <si>
    <t>2524-4442</t>
  </si>
  <si>
    <t>Visual Ethnography</t>
  </si>
  <si>
    <t>2281-1605</t>
  </si>
  <si>
    <t>Visual Informatics</t>
  </si>
  <si>
    <t>2468-502X</t>
  </si>
  <si>
    <t>Visual Inquiry-Learning &amp; Teaching Art</t>
  </si>
  <si>
    <t>2045-5879</t>
  </si>
  <si>
    <t>2045-5887</t>
  </si>
  <si>
    <t>Visual Resources</t>
  </si>
  <si>
    <t>0197-3762</t>
  </si>
  <si>
    <t>1477-2809</t>
  </si>
  <si>
    <t>Visual Studies</t>
  </si>
  <si>
    <t>1472-586X</t>
  </si>
  <si>
    <t>1472-5878</t>
  </si>
  <si>
    <t>VITRUVIO-International Journal of Architectural Technology and Sustainability</t>
  </si>
  <si>
    <t>2444-9091</t>
  </si>
  <si>
    <t>VIVARIUM-AN INTERNATIONAL JOURNAL FOR THE PHILOSOPHY AND INTELLECTUAL LIFE OF THE MIDDLE AGES AND RENAISSANCE</t>
  </si>
  <si>
    <t>0042-7543</t>
  </si>
  <si>
    <t>Vjesnik Arheoloskog Muzeja u Zagrebu</t>
  </si>
  <si>
    <t>0350-7165</t>
  </si>
  <si>
    <t>VLAAMS DIERGENEESKUNDIG TIJDSCHRIFT</t>
  </si>
  <si>
    <t>0303-9021</t>
  </si>
  <si>
    <t>VLC Arquitectura-Research Journal</t>
  </si>
  <si>
    <t>2341-3050</t>
  </si>
  <si>
    <t>2341-2747</t>
  </si>
  <si>
    <t>Vocations and Learning</t>
  </si>
  <si>
    <t>1874-785X</t>
  </si>
  <si>
    <t>1874-7868</t>
  </si>
  <si>
    <t>VOICES-THE JOURNAL OF NEW YORK FOLKLORE</t>
  </si>
  <si>
    <t>0361-204X</t>
  </si>
  <si>
    <t>Voix Plurielles</t>
  </si>
  <si>
    <t>1925-0614</t>
  </si>
  <si>
    <t>Vojenske Rozhledy-Czech Military Review</t>
  </si>
  <si>
    <t>1210-3292</t>
  </si>
  <si>
    <t>2336-2995</t>
  </si>
  <si>
    <t>Vojnosanitetski Pregled</t>
  </si>
  <si>
    <t>0042-8450</t>
  </si>
  <si>
    <t>2406-0720</t>
  </si>
  <si>
    <t>Volgogradskii Gosudarstvennyi Universitet-Vestnik-Seriya 4-Istoriya Regionovedenie Mezhdunarodnye Otnosheniya</t>
  </si>
  <si>
    <t>1998-9938</t>
  </si>
  <si>
    <t>2312-8704</t>
  </si>
  <si>
    <t>VOLKSKUNDE</t>
  </si>
  <si>
    <t>0042-8523</t>
  </si>
  <si>
    <t>Voluntas</t>
  </si>
  <si>
    <t>0957-8765</t>
  </si>
  <si>
    <t>1573-7888</t>
  </si>
  <si>
    <t>Voprosy Ekonomiki</t>
  </si>
  <si>
    <t>0042-8736</t>
  </si>
  <si>
    <t>VOPROSY FILOSOFII</t>
  </si>
  <si>
    <t>0042-8744</t>
  </si>
  <si>
    <t>Voprosy Gosudarstvennogo i Munitsipalnogo Upravleniya-Public Administration Issues</t>
  </si>
  <si>
    <t>1999-5431</t>
  </si>
  <si>
    <t>Voprosy Leksikografii-Russian Journal of Lexicography</t>
  </si>
  <si>
    <t>2227-4200</t>
  </si>
  <si>
    <t>2311-3758</t>
  </si>
  <si>
    <t>Voprosy Obrazovaniya-Educational Studies Moscow</t>
  </si>
  <si>
    <t>1814-9545</t>
  </si>
  <si>
    <t>Voprosy Onomastiki-Problems of Onomastics</t>
  </si>
  <si>
    <t>1994-2400</t>
  </si>
  <si>
    <t>1994-2451</t>
  </si>
  <si>
    <t>VOPROSY PSIKHOLOGII</t>
  </si>
  <si>
    <t>0042-8841</t>
  </si>
  <si>
    <t>Voprosy Yazykoznaniya</t>
  </si>
  <si>
    <t>0373-658X</t>
  </si>
  <si>
    <t>Vox Juris</t>
  </si>
  <si>
    <t>1812-6804</t>
  </si>
  <si>
    <t>2521-5280</t>
  </si>
  <si>
    <t>Vox Patrum</t>
  </si>
  <si>
    <t>0860-9411</t>
  </si>
  <si>
    <t>2719-3586</t>
  </si>
  <si>
    <t>VSWG-Vierteljahrschrift fur Sozial-und Wirtschaftsgeschichte</t>
  </si>
  <si>
    <t>0340-8728</t>
  </si>
  <si>
    <t>Vulcan</t>
  </si>
  <si>
    <t>2213-459X</t>
  </si>
  <si>
    <t>2213-4603</t>
  </si>
  <si>
    <t>Vulnerable Children and Youth Studies</t>
  </si>
  <si>
    <t>1745-0128</t>
  </si>
  <si>
    <t>1745-0136</t>
  </si>
  <si>
    <t>Wacana Seni-Journal of Art Discourse</t>
  </si>
  <si>
    <t>1675-3410</t>
  </si>
  <si>
    <t>1985-8418</t>
  </si>
  <si>
    <t>WALLACE STEVENS JOURNAL</t>
  </si>
  <si>
    <t>0148-7132</t>
  </si>
  <si>
    <t>2160-0570</t>
  </si>
  <si>
    <t>WALT WHITMAN QUARTERLY REVIEW</t>
  </si>
  <si>
    <t>0737-0679</t>
  </si>
  <si>
    <t>2153-3695</t>
  </si>
  <si>
    <t>War &amp; Society</t>
  </si>
  <si>
    <t>0729-2473</t>
  </si>
  <si>
    <t>2042-4345</t>
  </si>
  <si>
    <t>WAR IN HISTORY</t>
  </si>
  <si>
    <t>0968-3445</t>
  </si>
  <si>
    <t>1477-0385</t>
  </si>
  <si>
    <t>Wasafiri</t>
  </si>
  <si>
    <t>0269-0055</t>
  </si>
  <si>
    <t>1747-1508</t>
  </si>
  <si>
    <t>Washington International Law Journal</t>
  </si>
  <si>
    <t>2377-0872</t>
  </si>
  <si>
    <t>WASHINGTON LAW REVIEW</t>
  </si>
  <si>
    <t>0043-0617</t>
  </si>
  <si>
    <t>WASHINGTON QUARTERLY</t>
  </si>
  <si>
    <t>0163-660X</t>
  </si>
  <si>
    <t>1530-9177</t>
  </si>
  <si>
    <t>WasserWirtschaft</t>
  </si>
  <si>
    <t>0043-0978</t>
  </si>
  <si>
    <t>2192-8762</t>
  </si>
  <si>
    <t>Waste Disposal &amp; Sustainable Energy</t>
  </si>
  <si>
    <t>2524-7980</t>
  </si>
  <si>
    <t>2524-7891</t>
  </si>
  <si>
    <t>Water Biology and Security</t>
  </si>
  <si>
    <t>2772-7351</t>
  </si>
  <si>
    <t>Water Conservation Science and Engineering</t>
  </si>
  <si>
    <t>2366-3340</t>
  </si>
  <si>
    <t>2364-5687</t>
  </si>
  <si>
    <t>Water Practice and Technology</t>
  </si>
  <si>
    <t>1751-231X</t>
  </si>
  <si>
    <t>Water Resources and Irrigation Management-WRIM</t>
  </si>
  <si>
    <t>2316-6886</t>
  </si>
  <si>
    <t>Water Science and Engineering</t>
  </si>
  <si>
    <t>1674-2370</t>
  </si>
  <si>
    <t>2405-8106</t>
  </si>
  <si>
    <t>Wearable Technologies</t>
  </si>
  <si>
    <t>2631-7176</t>
  </si>
  <si>
    <t>Weather and Climate</t>
  </si>
  <si>
    <t>0111-5499</t>
  </si>
  <si>
    <t>Weather and Climate Dynamics</t>
  </si>
  <si>
    <t>2698-4016</t>
  </si>
  <si>
    <t>Web Intelligence</t>
  </si>
  <si>
    <t>2405-6456</t>
  </si>
  <si>
    <t>2405-6464</t>
  </si>
  <si>
    <t>Weimarer Beitrage</t>
  </si>
  <si>
    <t>0043-2199</t>
  </si>
  <si>
    <t>Wellbeing Space and Society</t>
  </si>
  <si>
    <t>2666-5581</t>
  </si>
  <si>
    <t>WELSH HISTORY REVIEW</t>
  </si>
  <si>
    <t>0043-2431</t>
  </si>
  <si>
    <t>0083-792X</t>
  </si>
  <si>
    <t>WELT DER SLAVEN-HALBJAHRESSCHRIFT FUR SLAVISTIK</t>
  </si>
  <si>
    <t>0043-2520</t>
  </si>
  <si>
    <t>Welt des Islams</t>
  </si>
  <si>
    <t>0043-2539</t>
  </si>
  <si>
    <t>Welt des Orients</t>
  </si>
  <si>
    <t>0043-2547</t>
  </si>
  <si>
    <t>2196-9019</t>
  </si>
  <si>
    <t>Wenshan Review of Literature and Culture</t>
  </si>
  <si>
    <t>2077-1282</t>
  </si>
  <si>
    <t>2077-1290</t>
  </si>
  <si>
    <t>Wesley and Methodist Studies</t>
  </si>
  <si>
    <t>2291-1723</t>
  </si>
  <si>
    <t>2291-1731</t>
  </si>
  <si>
    <t>West 86th-A Journal of Decorative Arts Design History and Material Culture</t>
  </si>
  <si>
    <t>2153-5531</t>
  </si>
  <si>
    <t>2153-5558</t>
  </si>
  <si>
    <t>WEST EUROPEAN POLITICS</t>
  </si>
  <si>
    <t>0140-2382</t>
  </si>
  <si>
    <t>1743-9655</t>
  </si>
  <si>
    <t>WESTERLY</t>
  </si>
  <si>
    <t>0043-342X</t>
  </si>
  <si>
    <t>WESTERN AMERICAN LITERATURE</t>
  </si>
  <si>
    <t>0043-3462</t>
  </si>
  <si>
    <t>1948-7142</t>
  </si>
  <si>
    <t>WESTERN FOLKLORE</t>
  </si>
  <si>
    <t>0043-373X</t>
  </si>
  <si>
    <t>WESTERN JOURNAL OF COMMUNICATION</t>
  </si>
  <si>
    <t>1057-0314</t>
  </si>
  <si>
    <t>1745-1027</t>
  </si>
  <si>
    <t>Western Journal of Legal Studies</t>
  </si>
  <si>
    <t>1927-9132</t>
  </si>
  <si>
    <t>Western Pacific Surveillance and Response</t>
  </si>
  <si>
    <t>2094-7321</t>
  </si>
  <si>
    <t>2094-7313</t>
  </si>
  <si>
    <t>WIENER MEDIZINISCHE WOCHENSCHRIFT</t>
  </si>
  <si>
    <t>0043-5341</t>
  </si>
  <si>
    <t>1563-258X</t>
  </si>
  <si>
    <t>WIENER TIERARZTLICHE MONATSSCHRIFT</t>
  </si>
  <si>
    <t>0043-535X</t>
  </si>
  <si>
    <t>Wiley Interdisciplinary Reviews: Forensic Science</t>
  </si>
  <si>
    <t>2573-9468</t>
  </si>
  <si>
    <t>Wiley Interdisciplinary Reviews-Cognitive Science</t>
  </si>
  <si>
    <t>1939-5078</t>
  </si>
  <si>
    <t>1939-5086</t>
  </si>
  <si>
    <t>Wilson Journal of Ornithology</t>
  </si>
  <si>
    <t>1559-4491</t>
  </si>
  <si>
    <t>1938-5447</t>
  </si>
  <si>
    <t>Wind Energy Science</t>
  </si>
  <si>
    <t>2366-7443</t>
  </si>
  <si>
    <t>2366-7451</t>
  </si>
  <si>
    <t>Wind Engineering</t>
  </si>
  <si>
    <t>0309-524X</t>
  </si>
  <si>
    <t>2048-402X</t>
  </si>
  <si>
    <t>WINTERTHUR PORTFOLIO-A JOURNAL OF AMERICAN MATERIAL CULTURE</t>
  </si>
  <si>
    <t>0084-0416</t>
  </si>
  <si>
    <t>1545-6927</t>
  </si>
  <si>
    <t>Wireless Power Transfer</t>
  </si>
  <si>
    <t>2052-8418</t>
  </si>
  <si>
    <t>WISCONSIN LAW REVIEW</t>
  </si>
  <si>
    <t>0043-650X</t>
  </si>
  <si>
    <t>1943-1120</t>
  </si>
  <si>
    <t>Wittgenstein-Studien</t>
  </si>
  <si>
    <t>1868-7431</t>
  </si>
  <si>
    <t>1868-7458</t>
  </si>
  <si>
    <t>WMU Journal of Maritime Affairs</t>
  </si>
  <si>
    <t>1651-436X</t>
  </si>
  <si>
    <t>1654-1642</t>
  </si>
  <si>
    <t>WOMANS ART JOURNAL</t>
  </si>
  <si>
    <t>0270-7993</t>
  </si>
  <si>
    <t>2158-8457</t>
  </si>
  <si>
    <t>Women &amp; Criminal Justice</t>
  </si>
  <si>
    <t>0897-4454</t>
  </si>
  <si>
    <t>1541-0323</t>
  </si>
  <si>
    <t>WOMEN &amp; HEALTH</t>
  </si>
  <si>
    <t>0363-0242</t>
  </si>
  <si>
    <t>1541-0331</t>
  </si>
  <si>
    <t>WOMEN &amp; THERAPY</t>
  </si>
  <si>
    <t>0270-3149</t>
  </si>
  <si>
    <t>1541-0315</t>
  </si>
  <si>
    <t>Women and Music-A Journal of Gender and Culture</t>
  </si>
  <si>
    <t>1090-7505</t>
  </si>
  <si>
    <t>1553-0612</t>
  </si>
  <si>
    <t>Womens Health</t>
  </si>
  <si>
    <t>1745-5057</t>
  </si>
  <si>
    <t>1745-5065</t>
  </si>
  <si>
    <t>WOMENS HEALTH ISSUES</t>
  </si>
  <si>
    <t>1049-3867</t>
  </si>
  <si>
    <t>1878-4321</t>
  </si>
  <si>
    <t>Womens Health Reports</t>
  </si>
  <si>
    <t>2688-4844</t>
  </si>
  <si>
    <t>Womens Studies in Communication</t>
  </si>
  <si>
    <t>0749-1409</t>
  </si>
  <si>
    <t>2152-999X</t>
  </si>
  <si>
    <t>WOMENS STUDIES INTERNATIONAL FORUM</t>
  </si>
  <si>
    <t>0277-5395</t>
  </si>
  <si>
    <t>1879-243X</t>
  </si>
  <si>
    <t>WOMENS STUDIES-AN INTERDISCIPLINARY JOURNAL</t>
  </si>
  <si>
    <t>0049-7878</t>
  </si>
  <si>
    <t>1547-7045</t>
  </si>
  <si>
    <t>Womens Writing</t>
  </si>
  <si>
    <t>0969-9082</t>
  </si>
  <si>
    <t>1747-5848</t>
  </si>
  <si>
    <t>WORD &amp; IMAGE</t>
  </si>
  <si>
    <t>0266-6286</t>
  </si>
  <si>
    <t>1943-2178</t>
  </si>
  <si>
    <t>Word and Text-A Journal of Literary Studies and Linguistics</t>
  </si>
  <si>
    <t>2069-9271</t>
  </si>
  <si>
    <t>2247-9163</t>
  </si>
  <si>
    <t>Word Structure</t>
  </si>
  <si>
    <t>1750-1245</t>
  </si>
  <si>
    <t>1755-2036</t>
  </si>
  <si>
    <t>WORDSWORTH CIRCLE</t>
  </si>
  <si>
    <t>0043-8006</t>
  </si>
  <si>
    <t>2640-7310</t>
  </si>
  <si>
    <t>Work Aging and Retirement</t>
  </si>
  <si>
    <t>2054-4642</t>
  </si>
  <si>
    <t>2054-4650</t>
  </si>
  <si>
    <t>WORK AND OCCUPATIONS</t>
  </si>
  <si>
    <t>0730-8884</t>
  </si>
  <si>
    <t>1552-8464</t>
  </si>
  <si>
    <t>WORK AND STRESS</t>
  </si>
  <si>
    <t>0267-8373</t>
  </si>
  <si>
    <t>1464-5335</t>
  </si>
  <si>
    <t>WORK EMPLOYMENT AND SOCIETY</t>
  </si>
  <si>
    <t>0950-0170</t>
  </si>
  <si>
    <t>1469-8722</t>
  </si>
  <si>
    <t>WORK-A Journal of Prevention Assessment &amp; Rehabilitation</t>
  </si>
  <si>
    <t>1051-9815</t>
  </si>
  <si>
    <t>1875-9270</t>
  </si>
  <si>
    <t>Workplace-A Journal for Academic Labor</t>
  </si>
  <si>
    <t>1715-0094</t>
  </si>
  <si>
    <t>World</t>
  </si>
  <si>
    <t>2673-4060</t>
  </si>
  <si>
    <t>WORLD ARCHAEOLOGY</t>
  </si>
  <si>
    <t>0043-8243</t>
  </si>
  <si>
    <t>1470-1375</t>
  </si>
  <si>
    <t>WORLD BANK ECONOMIC REVIEW</t>
  </si>
  <si>
    <t>0258-6770</t>
  </si>
  <si>
    <t>1564-698X</t>
  </si>
  <si>
    <t>WORLD BANK RESEARCH OBSERVER</t>
  </si>
  <si>
    <t>0257-3032</t>
  </si>
  <si>
    <t>1564-6971</t>
  </si>
  <si>
    <t>World Cancer Research Journal</t>
  </si>
  <si>
    <t>2372-3416</t>
  </si>
  <si>
    <t>WORLD DEVELOPMENT</t>
  </si>
  <si>
    <t>0305-750X</t>
  </si>
  <si>
    <t>1873-5991</t>
  </si>
  <si>
    <t>World Development Perspectives</t>
  </si>
  <si>
    <t>2452-2929</t>
  </si>
  <si>
    <t>WORLD ECONOMY</t>
  </si>
  <si>
    <t>0378-5920</t>
  </si>
  <si>
    <t>1467-9701</t>
  </si>
  <si>
    <t>World Electric Vehicle Journal</t>
  </si>
  <si>
    <t>2032-6653</t>
  </si>
  <si>
    <t>World Englishes</t>
  </si>
  <si>
    <t>0883-2919</t>
  </si>
  <si>
    <t>1467-971X</t>
  </si>
  <si>
    <t>World Journal for Pediatric and Congenital Heart Surgery</t>
  </si>
  <si>
    <t>2150-1351</t>
  </si>
  <si>
    <t>2150-0136</t>
  </si>
  <si>
    <t>World Journal of Acupuncture-Moxibustion</t>
  </si>
  <si>
    <t>1003-5257</t>
  </si>
  <si>
    <t>1972-019X</t>
  </si>
  <si>
    <t>World Journal of Cardiology</t>
  </si>
  <si>
    <t>1949-8462</t>
  </si>
  <si>
    <t>World Journal of Clinical Oncology</t>
  </si>
  <si>
    <t>2218-4333</t>
  </si>
  <si>
    <t>World Journal of Engineering</t>
  </si>
  <si>
    <t>1708-5284</t>
  </si>
  <si>
    <t>World Journal of Gastrointestinal Endoscopy</t>
  </si>
  <si>
    <t>1948-5190</t>
  </si>
  <si>
    <t>World Journal of Hepatology</t>
  </si>
  <si>
    <t>1948-5182</t>
  </si>
  <si>
    <t>World Journal of Oncology</t>
  </si>
  <si>
    <t>1920-4531</t>
  </si>
  <si>
    <t>1920-454X</t>
  </si>
  <si>
    <t>World Journal of Orthopedics</t>
  </si>
  <si>
    <t>2218-5836</t>
  </si>
  <si>
    <t>World Journal of Pediatric Surgery</t>
  </si>
  <si>
    <t>2516-5410</t>
  </si>
  <si>
    <t>World Journal of Plastic Surgery</t>
  </si>
  <si>
    <t>2228-7914</t>
  </si>
  <si>
    <t>2252-0724</t>
  </si>
  <si>
    <t>World Journal of Radiology</t>
  </si>
  <si>
    <t>1949-8470</t>
  </si>
  <si>
    <t>World Journal of Traditional Chinese Medicine</t>
  </si>
  <si>
    <t>2311-8571</t>
  </si>
  <si>
    <t>2589-2894</t>
  </si>
  <si>
    <t>World Leisure Journal</t>
  </si>
  <si>
    <t>1607-8055</t>
  </si>
  <si>
    <t>2333-4509</t>
  </si>
  <si>
    <t>World Literature Studies</t>
  </si>
  <si>
    <t>1337-9275</t>
  </si>
  <si>
    <t>1337-9690</t>
  </si>
  <si>
    <t>WORLD LITERATURE TODAY</t>
  </si>
  <si>
    <t>0196-3570</t>
  </si>
  <si>
    <t>1945-8134</t>
  </si>
  <si>
    <t>World Medical &amp; Health Policy</t>
  </si>
  <si>
    <t>1948-4682</t>
  </si>
  <si>
    <t>World of Medicine and Biology</t>
  </si>
  <si>
    <t>2079-8334</t>
  </si>
  <si>
    <t>World of Music-New Series</t>
  </si>
  <si>
    <t>0043-8774</t>
  </si>
  <si>
    <t>World Patent Information</t>
  </si>
  <si>
    <t>0172-2190</t>
  </si>
  <si>
    <t>1874-690X</t>
  </si>
  <si>
    <t>WORLD POLITICS</t>
  </si>
  <si>
    <t>0043-8871</t>
  </si>
  <si>
    <t>1086-3338</t>
  </si>
  <si>
    <t>World Review of Political Economy</t>
  </si>
  <si>
    <t>2042-891X</t>
  </si>
  <si>
    <t>2042-8928</t>
  </si>
  <si>
    <t>World Trade Review</t>
  </si>
  <si>
    <t>1474-7456</t>
  </si>
  <si>
    <t>1475-3138</t>
  </si>
  <si>
    <t>Worldviews-Global Religions Culture and Ecology</t>
  </si>
  <si>
    <t>1363-5247</t>
  </si>
  <si>
    <t>1568-5357</t>
  </si>
  <si>
    <t>Worldwide Hospitality and Tourism Themes</t>
  </si>
  <si>
    <t>1755-4217</t>
  </si>
  <si>
    <t>1755-4225</t>
  </si>
  <si>
    <t>Wound Practice and Research</t>
  </si>
  <si>
    <t>1837-6304</t>
  </si>
  <si>
    <t>2202-9729</t>
  </si>
  <si>
    <t>WPOM-Working Papers on Operations Management</t>
  </si>
  <si>
    <t>1989-9068</t>
  </si>
  <si>
    <t>Writing &amp; Pedagogy</t>
  </si>
  <si>
    <t>1756-5839</t>
  </si>
  <si>
    <t>1756-5847</t>
  </si>
  <si>
    <t>WRITTEN COMMUNICATION</t>
  </si>
  <si>
    <t>0741-0883</t>
  </si>
  <si>
    <t>1552-8472</t>
  </si>
  <si>
    <t>Written Language and Literacy</t>
  </si>
  <si>
    <t>1387-6732</t>
  </si>
  <si>
    <t>1570-6001</t>
  </si>
  <si>
    <t>Wspolczesna Onkologia-Contemporary Oncology</t>
  </si>
  <si>
    <t>1428-2526</t>
  </si>
  <si>
    <t>1897-4309</t>
  </si>
  <si>
    <t>YAKUGAKU ZASSHI-JOURNAL OF THE PHARMACEUTICAL SOCIETY OF JAPAN</t>
  </si>
  <si>
    <t>0031-6903</t>
  </si>
  <si>
    <t>1347-5231</t>
  </si>
  <si>
    <t>Yale Journal on Regulation</t>
  </si>
  <si>
    <t>0741-9457</t>
  </si>
  <si>
    <t>2376-5925</t>
  </si>
  <si>
    <t>YALE LAW JOURNAL</t>
  </si>
  <si>
    <t>0044-0094</t>
  </si>
  <si>
    <t>1939-8611</t>
  </si>
  <si>
    <t>YALE REVIEW</t>
  </si>
  <si>
    <t>0044-0124</t>
  </si>
  <si>
    <t>1467-9736</t>
  </si>
  <si>
    <t>Yazyk i Kultura-Language and Culture</t>
  </si>
  <si>
    <t>1999-6195</t>
  </si>
  <si>
    <t>2311-3235</t>
  </si>
  <si>
    <t>Yearbook of Phraseology</t>
  </si>
  <si>
    <t>1868-632X</t>
  </si>
  <si>
    <t>1868-6338</t>
  </si>
  <si>
    <t>Yorkshire Archaeological Journal</t>
  </si>
  <si>
    <t>0084-4276</t>
  </si>
  <si>
    <t>2045-0664</t>
  </si>
  <si>
    <t>Young</t>
  </si>
  <si>
    <t>1103-3088</t>
  </si>
  <si>
    <t>1741-3222</t>
  </si>
  <si>
    <t>Young Consumers</t>
  </si>
  <si>
    <t>1758-7212</t>
  </si>
  <si>
    <t>1747-3616</t>
  </si>
  <si>
    <t>YOUTH &amp; SOCIETY</t>
  </si>
  <si>
    <t>0044-118X</t>
  </si>
  <si>
    <t>1552-8499</t>
  </si>
  <si>
    <t>Youth Justice-An International Journal</t>
  </si>
  <si>
    <t>1473-2254</t>
  </si>
  <si>
    <t>1747-6283</t>
  </si>
  <si>
    <t>Youth Violence and Juvenile Justice</t>
  </si>
  <si>
    <t>1541-2040</t>
  </si>
  <si>
    <t>1556-9330</t>
  </si>
  <si>
    <t>Yuksekogretim Dergisi</t>
  </si>
  <si>
    <t>2146-796X</t>
  </si>
  <si>
    <t>2146-7978</t>
  </si>
  <si>
    <t>Yuyan Kexue-Linguistic Sciences</t>
  </si>
  <si>
    <t>1671-9484</t>
  </si>
  <si>
    <t>Zagadnienia Ekonomiki Rolnej</t>
  </si>
  <si>
    <t>0044-1600</t>
  </si>
  <si>
    <t>2392-3458</t>
  </si>
  <si>
    <t>Zagreb International Review of Economics &amp; Business</t>
  </si>
  <si>
    <t>1331-5609</t>
  </si>
  <si>
    <t>1849-1162</t>
  </si>
  <si>
    <t>Zaporozhye Medical Journal</t>
  </si>
  <si>
    <t>2306-4145</t>
  </si>
  <si>
    <t>2310-1210</t>
  </si>
  <si>
    <t>Zbornik Instituta za Pedagoska Istrazivanja</t>
  </si>
  <si>
    <t>0579-6431</t>
  </si>
  <si>
    <t>1820-9270</t>
  </si>
  <si>
    <t>Zbornik Matice Srpske za Likovne Umetnosti-Matica Srpska Journal for Fine Arts</t>
  </si>
  <si>
    <t>0352-6844</t>
  </si>
  <si>
    <t>Zbornik Matice Srpske za Slavistiku-Matica Srpska Journal of Slavic Studies</t>
  </si>
  <si>
    <t>0352-5007</t>
  </si>
  <si>
    <t>ZBORNIK PRAVNOG FAKULTETA SVEUCILISTA U RIJECI</t>
  </si>
  <si>
    <t>1330-349X</t>
  </si>
  <si>
    <t>1846-8314</t>
  </si>
  <si>
    <t>Zbornik Radova Vizantoloskog Instituta</t>
  </si>
  <si>
    <t>0584-9888</t>
  </si>
  <si>
    <t>2406-0917</t>
  </si>
  <si>
    <t>Zbornik Veleucilista u Rijeci-Journal of the Polytechnics of Rijeka</t>
  </si>
  <si>
    <t>1848-1299</t>
  </si>
  <si>
    <t>1849-1723</t>
  </si>
  <si>
    <t>ZDM-Mathematics Education</t>
  </si>
  <si>
    <t>1863-9690</t>
  </si>
  <si>
    <t>1863-9704</t>
  </si>
  <si>
    <t>0351-0026</t>
  </si>
  <si>
    <t>1854-2476</t>
  </si>
  <si>
    <t>ZEITGESCHICHTE</t>
  </si>
  <si>
    <t>0256-5250</t>
  </si>
  <si>
    <t>ZEITSCHRIFT DER DEUTSCHEN MORGENLANDISCHEN GESELLSCHAFT</t>
  </si>
  <si>
    <t>0341-0137</t>
  </si>
  <si>
    <t>Zeitschrift der Gesellschaft fur Musiktheorie</t>
  </si>
  <si>
    <t>1862-6750</t>
  </si>
  <si>
    <t>1862-6742</t>
  </si>
  <si>
    <t>ZEITSCHRIFT DES DEUTSCHEN PALASTINA-VEREINS</t>
  </si>
  <si>
    <t>0012-1169</t>
  </si>
  <si>
    <t>Zeitschrift fuer Ganzheitliche Tiermedizin</t>
  </si>
  <si>
    <t>0939-7868</t>
  </si>
  <si>
    <t>1439-1422</t>
  </si>
  <si>
    <t>Zeitschrift fuer Individualpsychologie</t>
  </si>
  <si>
    <t>0342-393X</t>
  </si>
  <si>
    <t>2196-8330</t>
  </si>
  <si>
    <t>ZEITSCHRIFT FUR AGYPTISCHE SPRACHE UND ALTERTUMSKUNDE</t>
  </si>
  <si>
    <t>0044-216X</t>
  </si>
  <si>
    <t>2196-713X</t>
  </si>
  <si>
    <t>ZEITSCHRIFT FUR ANGLISTIK UND AMERIKANISTIK</t>
  </si>
  <si>
    <t>0044-2305</t>
  </si>
  <si>
    <t>2196-4726</t>
  </si>
  <si>
    <t>ZEITSCHRIFT FUR ANTIKES CHRISTENTUM-JOURNAL OF ANCIENT CHRISTIANITY</t>
  </si>
  <si>
    <t>0949-9571</t>
  </si>
  <si>
    <t>1612-961X</t>
  </si>
  <si>
    <t>ZEITSCHRIFT FUR ARBEITS-UND ORGANISATIONSPSYCHOLOGIE</t>
  </si>
  <si>
    <t>0932-4089</t>
  </si>
  <si>
    <t>2190-6270</t>
  </si>
  <si>
    <t>Zeitschrift fur Arznei- &amp; Gewurzpflanzen</t>
  </si>
  <si>
    <t>1431-9292</t>
  </si>
  <si>
    <t>Zeitschrift fur Assyriologie und Vorderasiatische Archaologie</t>
  </si>
  <si>
    <t>0084-5299</t>
  </si>
  <si>
    <t>1613-1150</t>
  </si>
  <si>
    <t>ZEITSCHRIFT FUR BIBLIOTHEKSWESEN UND BIBLIOGRAPHIE</t>
  </si>
  <si>
    <t>0044-2380</t>
  </si>
  <si>
    <t>1864-2950</t>
  </si>
  <si>
    <t>ZEITSCHRIFT FUR DEUTSCHE PHILOLOGIE</t>
  </si>
  <si>
    <t>0044-2496</t>
  </si>
  <si>
    <t>ZEITSCHRIFT FUR DEUTSCHES ALTERTUM UND DEUTSCHE LITERATUR</t>
  </si>
  <si>
    <t>0044-2518</t>
  </si>
  <si>
    <t>ZEITSCHRIFT FUR DIALEKTOLOGIE UND LINGUISTIK</t>
  </si>
  <si>
    <t>0044-1449</t>
  </si>
  <si>
    <t>2366-2395</t>
  </si>
  <si>
    <t>ZEITSCHRIFT FUR DIE ALTTESTAMENTLICHE WISSENSCHAFT</t>
  </si>
  <si>
    <t>0044-2526</t>
  </si>
  <si>
    <t>1613-0103</t>
  </si>
  <si>
    <t>ZEITSCHRIFT FUR DIE NEUTESTAMENTLICHE WISSENSCHAFT UND DIE KUNDE DER ALTEREN KIRCHE</t>
  </si>
  <si>
    <t>0044-2615</t>
  </si>
  <si>
    <t>1613-009X</t>
  </si>
  <si>
    <t>Zeitschrift fur Empirische Kulturwissenschaft</t>
  </si>
  <si>
    <t>2752-1591</t>
  </si>
  <si>
    <t>2752-1605</t>
  </si>
  <si>
    <t>ZEITSCHRIFT FUR ENTWICKLUNGSPSYCHOLOGIE UND PADAGOGISCHE PSYCHOLOGIE</t>
  </si>
  <si>
    <t>0049-8637</t>
  </si>
  <si>
    <t>2190-6262</t>
  </si>
  <si>
    <t>Zeitschrift fur Erziehungswissenschaft</t>
  </si>
  <si>
    <t>1434-663X</t>
  </si>
  <si>
    <t>1862-5215</t>
  </si>
  <si>
    <t>ZEITSCHRIFT FUR ETHNOLOGIE - Journal of Social and Cultural Anthropology</t>
  </si>
  <si>
    <t>0044-2666</t>
  </si>
  <si>
    <t>ZEITSCHRIFT FUR EVANGELISCHE ETHIK</t>
  </si>
  <si>
    <t>0044-2674</t>
  </si>
  <si>
    <t>2197-912X</t>
  </si>
  <si>
    <t>Zeitschrift fur Evidenz Fortbildung und Qualitaet im Gesundheitswesen</t>
  </si>
  <si>
    <t>1865-9217</t>
  </si>
  <si>
    <t>2212-0289</t>
  </si>
  <si>
    <t>ZEITSCHRIFT FUR GERMANISTIK</t>
  </si>
  <si>
    <t>0323-7982</t>
  </si>
  <si>
    <t>ZEITSCHRIFT FUR GERMANISTISCHE LINGUISTIK</t>
  </si>
  <si>
    <t>0301-3294</t>
  </si>
  <si>
    <t>1613-0626</t>
  </si>
  <si>
    <t>ZEITSCHRIFT FUR GESCHICHTSWISSENSCHAFT</t>
  </si>
  <si>
    <t>0044-2828</t>
  </si>
  <si>
    <t>Zeitschrift fur Herz Thorax und Gefasschirurgie</t>
  </si>
  <si>
    <t>0930-9225</t>
  </si>
  <si>
    <t>1435-1277</t>
  </si>
  <si>
    <t>ZEITSCHRIFT FUR HISTORISCHE FORSCHUNG</t>
  </si>
  <si>
    <t>0340-0174</t>
  </si>
  <si>
    <t>1865-5599</t>
  </si>
  <si>
    <t>Zeitschrift fur Interkulturelle Germanistik</t>
  </si>
  <si>
    <t>1869-3660</t>
  </si>
  <si>
    <t>2198-0330</t>
  </si>
  <si>
    <t>ZEITSCHRIFT FUR KINDER-UND JUGENDPSYCHIATRIE UND PSYCHOTHERAPIE</t>
  </si>
  <si>
    <t>1422-4917</t>
  </si>
  <si>
    <t>1664-2880</t>
  </si>
  <si>
    <t>ZEITSCHRIFT FUR KRISTALLOGRAPHIE-NEW CRYSTAL STRUCTURES</t>
  </si>
  <si>
    <t>2197-4578</t>
  </si>
  <si>
    <t>ZEITSCHRIFT FUR KUNSTGESCHICHTE</t>
  </si>
  <si>
    <t>0044-2992</t>
  </si>
  <si>
    <t>2569-1619</t>
  </si>
  <si>
    <t>Zeitschrift fur Neuropsychologie</t>
  </si>
  <si>
    <t>1016-264X</t>
  </si>
  <si>
    <t>1664-2902</t>
  </si>
  <si>
    <t>ZEITSCHRIFT FUR PADAGOGISCHE PSYCHOLOGIE</t>
  </si>
  <si>
    <t>1010-0652</t>
  </si>
  <si>
    <t>1664-2910</t>
  </si>
  <si>
    <t>Zeitschrift fur Palliativmedizin</t>
  </si>
  <si>
    <t>1615-2921</t>
  </si>
  <si>
    <t>1615-293X</t>
  </si>
  <si>
    <t>ZEITSCHRIFT FUR PHILOSOPHISCHE FORSCHUNG</t>
  </si>
  <si>
    <t>0044-3301</t>
  </si>
  <si>
    <t>1439-2615</t>
  </si>
  <si>
    <t>Zeitschrift fur Pneumologie</t>
  </si>
  <si>
    <t>2731-7404</t>
  </si>
  <si>
    <t>2731-7412</t>
  </si>
  <si>
    <t>Zeitschrift fur Psychologie-Journal of Psychology</t>
  </si>
  <si>
    <t>2190-8370</t>
  </si>
  <si>
    <t>2151-2604</t>
  </si>
  <si>
    <t>ZEITSCHRIFT FUR RELIGIONS-UND GEISTESGESCHICHTE</t>
  </si>
  <si>
    <t>0044-3441</t>
  </si>
  <si>
    <t>ZEITSCHRIFT FUR ROMANISCHE PHILOLOGIE</t>
  </si>
  <si>
    <t>0049-8661</t>
  </si>
  <si>
    <t>1865-9063</t>
  </si>
  <si>
    <t>Zeitschrift fur Sexualforschung</t>
  </si>
  <si>
    <t>0932-8114</t>
  </si>
  <si>
    <t>1438-9460</t>
  </si>
  <si>
    <t>ZEITSCHRIFT FUR SLAVISCHE PHILOLOGIE</t>
  </si>
  <si>
    <t>0044-3492</t>
  </si>
  <si>
    <t>2509-7482</t>
  </si>
  <si>
    <t>ZEITSCHRIFT FUR SLAWISTIK</t>
  </si>
  <si>
    <t>0044-3506</t>
  </si>
  <si>
    <t>Zeitschrift fur Soziologie der Erziehung und Sozialisation</t>
  </si>
  <si>
    <t>1436-1957</t>
  </si>
  <si>
    <t>Zeitschrift fur Sportpsychologie</t>
  </si>
  <si>
    <t>1612-5010</t>
  </si>
  <si>
    <t>2190-6300</t>
  </si>
  <si>
    <t>Zeitschrift fur Sprachwissenschaft</t>
  </si>
  <si>
    <t>0721-9067</t>
  </si>
  <si>
    <t>1613-3706</t>
  </si>
  <si>
    <t>ZEITSCHRIFT FUR THEOLOGIE UND KIRCHE</t>
  </si>
  <si>
    <t>0044-3549</t>
  </si>
  <si>
    <t>1868-7377</t>
  </si>
  <si>
    <t>Zeitschrift fur Tourismuswissenschaft</t>
  </si>
  <si>
    <t>1867-9501</t>
  </si>
  <si>
    <t>2366-0406</t>
  </si>
  <si>
    <t>Zentralblatt fur Arbeitsmedizin Arbeitsschutz und Ergonomie</t>
  </si>
  <si>
    <t>0944-2502</t>
  </si>
  <si>
    <t>2198-0713</t>
  </si>
  <si>
    <t>Zephyrus-Revista de Prehistoria y Arqueologia</t>
  </si>
  <si>
    <t>0514-7336</t>
  </si>
  <si>
    <t>2386-3943</t>
  </si>
  <si>
    <t>ZFW-Advances in Economic Geography</t>
  </si>
  <si>
    <t>2748-1956</t>
  </si>
  <si>
    <t>2748-1964</t>
  </si>
  <si>
    <t>Zhurnal Frontirnykh Issledovanii-Journal of Frontier Studies</t>
  </si>
  <si>
    <t>2500-0225</t>
  </si>
  <si>
    <t>Zhurnal Novaya Ekonomicheskaya Assotsiatsiya-Journal of the New Economic Association</t>
  </si>
  <si>
    <t>2221-2264</t>
  </si>
  <si>
    <t>ZHURNAL OBSHCHEI BIOLOGII</t>
  </si>
  <si>
    <t>0044-4596</t>
  </si>
  <si>
    <t>ZHURNAL VYSSHEI NERVNOI DEYATELNOSTI IMENI I P PAVLOVA</t>
  </si>
  <si>
    <t>2255-3576</t>
  </si>
  <si>
    <t>Zivot Umjetnosti</t>
  </si>
  <si>
    <t>0514-7794</t>
  </si>
  <si>
    <t>1849-2207</t>
  </si>
  <si>
    <t>Zolotoordynskoe Obozrenie-Golden Horde Review</t>
  </si>
  <si>
    <t>2308-152X</t>
  </si>
  <si>
    <t>2313-6197</t>
  </si>
  <si>
    <t>Zona Proxima</t>
  </si>
  <si>
    <t>1657-2416</t>
  </si>
  <si>
    <t>2145-9444</t>
  </si>
  <si>
    <t>ZOOLOGICHESKY ZHURNAL</t>
  </si>
  <si>
    <t>0044-5134</t>
  </si>
  <si>
    <t>ZUCHTUNGSKUNDE</t>
  </si>
  <si>
    <t>0044-5401</t>
  </si>
  <si>
    <t>1867-4518</t>
  </si>
  <si>
    <t>Zutot</t>
  </si>
  <si>
    <t>1571-7283</t>
  </si>
  <si>
    <t>1875-0214</t>
  </si>
  <si>
    <t>e202300517</t>
  </si>
  <si>
    <t>e202301934</t>
  </si>
  <si>
    <t>e202201557</t>
  </si>
  <si>
    <t>e23356</t>
  </si>
  <si>
    <t>e202202847</t>
  </si>
  <si>
    <t>e202300377</t>
  </si>
  <si>
    <t>e17962</t>
  </si>
  <si>
    <t>Cap 13: Estimation of processing factors...</t>
  </si>
  <si>
    <t>Vanessa Ramos do Nascimento</t>
  </si>
  <si>
    <t>Vithória Eliza Priebe</t>
  </si>
  <si>
    <t>Francisco Mainardi Martins</t>
  </si>
  <si>
    <t>João Lucas Kipper Rocha</t>
  </si>
  <si>
    <t>Maiuca Alberto Seco</t>
  </si>
  <si>
    <t>Paola Carpenedo Crestani</t>
  </si>
  <si>
    <t>Keiti Oliveira Alessio</t>
  </si>
  <si>
    <t>Samuel Rodrigo Waechter</t>
  </si>
  <si>
    <t>Guilherme Leonel</t>
  </si>
  <si>
    <t>Sabrina Franktz Lütke</t>
  </si>
  <si>
    <t>Matheus José Gomes Diehl</t>
  </si>
  <si>
    <t>Sarah Coelho Feitosa</t>
  </si>
  <si>
    <t>Paola Cavalheiro Pereira</t>
  </si>
  <si>
    <t>Ronaldo Antunes Funari Junior</t>
  </si>
  <si>
    <t>Lucas Monoruk Frescura</t>
  </si>
  <si>
    <t>Raquel Mello da Rosa</t>
  </si>
  <si>
    <t>Nayra Salazar Rocha</t>
  </si>
  <si>
    <t>Karina Ues Larentis</t>
  </si>
  <si>
    <t>Pimpernelli Jonco dos Santos</t>
  </si>
  <si>
    <t>Thais dos Santos Berón</t>
  </si>
  <si>
    <t>Leonardo Rabello Amaral</t>
  </si>
  <si>
    <t>Flávia Brito Hanzel</t>
  </si>
  <si>
    <t>Ana Barbosa Viana</t>
  </si>
  <si>
    <r>
      <t xml:space="preserve">BR 10 </t>
    </r>
    <r>
      <rPr>
        <b/>
        <sz val="10"/>
        <color theme="1"/>
        <rFont val="Times New Roman"/>
        <family val="1"/>
      </rPr>
      <t>2018</t>
    </r>
    <r>
      <rPr>
        <sz val="10"/>
        <color theme="1"/>
        <rFont val="Times New Roman"/>
        <family val="1"/>
      </rPr>
      <t xml:space="preserve"> 015566</t>
    </r>
  </si>
  <si>
    <t>x231020</t>
  </si>
  <si>
    <t>Ch., 01, Ultrasound, 2023</t>
  </si>
  <si>
    <t>Tecnologias Emergentes no Processamento de Alimentos, Cap 4, Ultrassom, 2023</t>
  </si>
  <si>
    <t>e20332</t>
  </si>
  <si>
    <t>Cáp. 2, Estatística aplicada ao controle de qualidade</t>
  </si>
  <si>
    <t>AP-Co</t>
  </si>
  <si>
    <r>
      <rPr>
        <b/>
        <sz val="10"/>
        <color theme="1"/>
        <rFont val="Symbol"/>
        <family val="1"/>
        <charset val="2"/>
      </rPr>
      <t>S</t>
    </r>
    <r>
      <rPr>
        <b/>
        <sz val="10"/>
        <color theme="1"/>
        <rFont val="Times New Roman"/>
        <family val="1"/>
        <charset val="2"/>
      </rPr>
      <t xml:space="preserve"> AP-Co</t>
    </r>
  </si>
  <si>
    <t>AP+AP-Co</t>
  </si>
  <si>
    <r>
      <rPr>
        <b/>
        <sz val="10"/>
        <color theme="1"/>
        <rFont val="Symbol"/>
        <family val="1"/>
        <charset val="2"/>
      </rPr>
      <t xml:space="preserve">S </t>
    </r>
    <r>
      <rPr>
        <b/>
        <sz val="10"/>
        <color theme="1"/>
        <rFont val="Times New Roman"/>
        <family val="1"/>
      </rPr>
      <t>AP</t>
    </r>
  </si>
  <si>
    <r>
      <rPr>
        <b/>
        <sz val="10"/>
        <color theme="1"/>
        <rFont val="Symbol"/>
        <family val="1"/>
        <charset val="2"/>
      </rPr>
      <t>S</t>
    </r>
    <r>
      <rPr>
        <b/>
        <sz val="10"/>
        <color theme="1"/>
        <rFont val="Times New Roman"/>
        <family val="1"/>
      </rPr>
      <t xml:space="preserve"> APi</t>
    </r>
  </si>
  <si>
    <r>
      <rPr>
        <b/>
        <sz val="10"/>
        <color theme="1"/>
        <rFont val="Symbol"/>
        <family val="1"/>
        <charset val="2"/>
      </rPr>
      <t>S</t>
    </r>
    <r>
      <rPr>
        <b/>
        <sz val="10"/>
        <color theme="1"/>
        <rFont val="Times New Roman"/>
        <family val="1"/>
      </rPr>
      <t xml:space="preserve"> Co</t>
    </r>
  </si>
  <si>
    <t>AP para validar Co</t>
  </si>
  <si>
    <t>Carla</t>
  </si>
  <si>
    <t>Photochem</t>
  </si>
  <si>
    <t>Editora</t>
  </si>
  <si>
    <t>Wiley</t>
  </si>
  <si>
    <t>CRC Press</t>
  </si>
  <si>
    <t>RSC</t>
  </si>
  <si>
    <t>DPP BR 10 2018 0152793, Dispositivo e método para combustão..., 2018</t>
  </si>
  <si>
    <t>DPP BR 10 2018 0037978, Unidade compacte e portátil......,2018</t>
  </si>
  <si>
    <t>e20210535</t>
  </si>
  <si>
    <t>e13821</t>
  </si>
  <si>
    <t>e17968</t>
  </si>
  <si>
    <t>e202300023</t>
  </si>
  <si>
    <t>e202300478</t>
  </si>
  <si>
    <t>myad035</t>
  </si>
  <si>
    <t xml:space="preserve"> e202200984</t>
  </si>
  <si>
    <t xml:space="preserve"> e202202847</t>
  </si>
  <si>
    <t xml:space="preserve"> e202200248</t>
  </si>
  <si>
    <t xml:space="preserve"> e202100649</t>
  </si>
  <si>
    <t>Pat BR: 10 2023 0144632</t>
  </si>
  <si>
    <t>DPP, BR 10 2023 014148-0, Formulação antiparasitária de 6-fenil-4- (tricclometil)pirimidina-2(1H)-ona</t>
  </si>
  <si>
    <t>Resíduos de agrotóxicos em água e solo de município...</t>
  </si>
  <si>
    <t xml:space="preserve">Chapter 13: On the search suitable indicator... </t>
  </si>
  <si>
    <t xml:space="preserve"> e45510313464</t>
  </si>
  <si>
    <t xml:space="preserve"> 39370-39386</t>
  </si>
  <si>
    <t xml:space="preserve"> 1511-1523</t>
  </si>
  <si>
    <t xml:space="preserve"> 255-264</t>
  </si>
  <si>
    <t xml:space="preserve"> 535-546</t>
  </si>
  <si>
    <t xml:space="preserve"> e2021abb0234</t>
  </si>
  <si>
    <t xml:space="preserve"> 273-284</t>
  </si>
  <si>
    <t xml:space="preserve"> e20220025</t>
  </si>
  <si>
    <t xml:space="preserve"> e61186</t>
  </si>
  <si>
    <t xml:space="preserve"> e20210710</t>
  </si>
  <si>
    <t xml:space="preserve"> 243-252</t>
  </si>
  <si>
    <t>CH; Toxic metals: na overview of main sources, exposure routes, adverse effects and treatment approaches. No Livro Toxic Metal Contamination - Generation, disposal, treatment and valuation.</t>
  </si>
  <si>
    <t>Cristiane Pappis</t>
  </si>
  <si>
    <t>D</t>
  </si>
  <si>
    <t>M</t>
  </si>
  <si>
    <t>I.2 - Capítulos de Livros (C) / Livros (L)/ Patentes (P)</t>
  </si>
  <si>
    <t>( FiO )</t>
  </si>
  <si>
    <t>I.1 - Artigos Indexados</t>
  </si>
  <si>
    <t>III - RECURSOS HUMANOS (RH)</t>
  </si>
  <si>
    <t>Edita Education</t>
  </si>
  <si>
    <t>Cap. Nac., Expectativas Y Práticas...., Cáp. 44</t>
  </si>
  <si>
    <t>Elsevier</t>
  </si>
  <si>
    <t>Chap. 6, Chalcogen-containing and chalcogen-functionalized heterocycles. Chalcogen Chemistry: Fundamentals and applications, edited by vito lippolis, claudio santi, eder lenardao and antonio braga</t>
  </si>
  <si>
    <t>Chap. 2, Alternative Energy Source.</t>
  </si>
  <si>
    <t>Bioresource Technology Reports</t>
  </si>
  <si>
    <t>(FI=0, desconsiderado na média do FiO)</t>
  </si>
  <si>
    <t>(AP-Co retorna 0 se houver mais AP-Co do que AP // Para FiO, considerados os artigos AP-Co com maior FI quando AP-Co menor que AP)</t>
  </si>
  <si>
    <t>Fator de Impacto</t>
  </si>
  <si>
    <t>Nathan Pinto Brites</t>
  </si>
  <si>
    <t>Docente</t>
  </si>
  <si>
    <t>Entrada no PPGQ – Ata</t>
  </si>
  <si>
    <t>Ano inicial a considerar</t>
  </si>
  <si>
    <t>Carla Sirtori</t>
  </si>
  <si>
    <t>Darliana M. Souza</t>
  </si>
  <si>
    <t>Simone N. Kunz</t>
  </si>
  <si>
    <t>Filipe V. P. Scaranaro</t>
  </si>
  <si>
    <t>Caroline R. Bender</t>
  </si>
  <si>
    <t>Paulo R. S. Salbego</t>
  </si>
  <si>
    <t>Jussiane S. da Silva</t>
  </si>
  <si>
    <t>Vânia D. Schwade</t>
  </si>
  <si>
    <t>Carolina F. M. Jauris</t>
  </si>
  <si>
    <t>&lt;maio 2020</t>
  </si>
  <si>
    <t>Ano inicial para considerar produção</t>
  </si>
  <si>
    <t>Alan</t>
  </si>
  <si>
    <t>e20231140</t>
  </si>
  <si>
    <t>e20230187</t>
  </si>
  <si>
    <t>Amplla</t>
  </si>
  <si>
    <t xml:space="preserve">Ferric Chloride for Phosphorus removal from urban wastewater: process optimization, performance evaluation and environmental feasibility analysis; Science, Society and Emerging Technologies; doi: 10.51859/amplla.sset.2224-11; Livro: organizer Higor Brito . –– Vol. 2 n. 2. –– Campina Grande, PB : Amplla Editora, 2024. </t>
  </si>
  <si>
    <t>e73745</t>
  </si>
  <si>
    <t>e202400734</t>
  </si>
  <si>
    <t>e20221048</t>
  </si>
  <si>
    <t>Nova Science Publishers</t>
  </si>
  <si>
    <t>e202400225</t>
  </si>
  <si>
    <t>UFRGS</t>
  </si>
  <si>
    <t>Ch 5, Advanced Sample Preparation Techniques for Pesticides residues determination by HRMS Analysis</t>
  </si>
  <si>
    <t>Brazil Publishing</t>
  </si>
  <si>
    <t>e202400044</t>
  </si>
  <si>
    <t>SBQ</t>
  </si>
  <si>
    <t>De Gruyter</t>
  </si>
  <si>
    <t>Alan Diego</t>
  </si>
  <si>
    <t>Pat. BR (Depósito 2016 ) 10 2016 020537 9 "Sistema de..."</t>
  </si>
  <si>
    <t>CH. 3. Principle of operation of the singles reaction chamber; Sample preparation for elemental analysis: from evolution to revolution</t>
  </si>
  <si>
    <t>Milestone Press</t>
  </si>
  <si>
    <t>Pat. BR (Depósito 2016; Concessão 2021) 10 2016 010194-8 "Método de extração de óleo básico de óleo lubrificante..."</t>
  </si>
  <si>
    <t>Measurement: Food</t>
  </si>
  <si>
    <t>e56835</t>
  </si>
  <si>
    <t>SVH</t>
  </si>
  <si>
    <t>Patente BR (Depósito 2018; Concedida: 2023) 10 2018 071844 4</t>
  </si>
  <si>
    <t>E202301460</t>
  </si>
  <si>
    <t xml:space="preserve">Capítulo: Targets in Heterocyclic Systems; 10.17374/targets.2025.28.344 </t>
  </si>
  <si>
    <t>Societá Chimica Italiana</t>
  </si>
  <si>
    <t>Patente BR 10 2022 0214290 8, Utilizacao de derivados de 5…</t>
  </si>
  <si>
    <t>Journal Name</t>
  </si>
  <si>
    <t>MMWR Recommendations and Reports</t>
  </si>
  <si>
    <t>1057-5987</t>
  </si>
  <si>
    <t>1545-8601</t>
  </si>
  <si>
    <t>Nature Reviews Bioengineering</t>
  </si>
  <si>
    <t>2731-6092</t>
  </si>
  <si>
    <t>2097-2431</t>
  </si>
  <si>
    <t>Nature Water</t>
  </si>
  <si>
    <t>2731-6084</t>
  </si>
  <si>
    <t>Exploration</t>
  </si>
  <si>
    <t>2766-8509</t>
  </si>
  <si>
    <t>2766-2098</t>
  </si>
  <si>
    <t>2097-3993</t>
  </si>
  <si>
    <t>Eco-Environment &amp; Health</t>
  </si>
  <si>
    <t>2772-9850</t>
  </si>
  <si>
    <t>Green Energy and Intelligent Transportation</t>
  </si>
  <si>
    <t>2097-2512</t>
  </si>
  <si>
    <t>2773-1537</t>
  </si>
  <si>
    <t>BMEMat</t>
  </si>
  <si>
    <t>2751-7438</t>
  </si>
  <si>
    <t>2751-7446</t>
  </si>
  <si>
    <t>AI Open</t>
  </si>
  <si>
    <t>2666-6510</t>
  </si>
  <si>
    <t>Materials Reports: Energy</t>
  </si>
  <si>
    <t>2666-9358</t>
  </si>
  <si>
    <t>Interdisciplinary Medicine</t>
  </si>
  <si>
    <t>2832-6237</t>
  </si>
  <si>
    <t>2832-6245</t>
  </si>
  <si>
    <t>Carbon Neutrality</t>
  </si>
  <si>
    <t>2788-8614</t>
  </si>
  <si>
    <t>2731-3948</t>
  </si>
  <si>
    <t>2097-2113</t>
  </si>
  <si>
    <t>Carbon Neutralization</t>
  </si>
  <si>
    <t>2769-3333</t>
  </si>
  <si>
    <t>2769-3325</t>
  </si>
  <si>
    <t>Industrial Chemistry &amp; Materials</t>
  </si>
  <si>
    <t>2755-2608</t>
  </si>
  <si>
    <t>2755-2500</t>
  </si>
  <si>
    <t>Smart Medicine</t>
  </si>
  <si>
    <t>2751-1871</t>
  </si>
  <si>
    <t>Light-Advanced Manufacturing</t>
  </si>
  <si>
    <t>2689-9620</t>
  </si>
  <si>
    <t>2831-4093</t>
  </si>
  <si>
    <t>Advanced Sensor and Energy Materials</t>
  </si>
  <si>
    <t>2773-045X</t>
  </si>
  <si>
    <t>BMJ Medicine</t>
  </si>
  <si>
    <t>2754-0413</t>
  </si>
  <si>
    <t>Ultrafast Science</t>
  </si>
  <si>
    <t>2097-0331</t>
  </si>
  <si>
    <t>2765-8791</t>
  </si>
  <si>
    <t>Corrosion Communications</t>
  </si>
  <si>
    <t>2667-2669</t>
  </si>
  <si>
    <t>Advanced Membranes</t>
  </si>
  <si>
    <t>2772-8234</t>
  </si>
  <si>
    <t>Collagen and Leather</t>
  </si>
  <si>
    <t>2097-1419</t>
  </si>
  <si>
    <t>2731-6998</t>
  </si>
  <si>
    <t>Droplet</t>
  </si>
  <si>
    <t>2769-2159</t>
  </si>
  <si>
    <t>2731-4375</t>
  </si>
  <si>
    <t>Management Review Quarterly</t>
  </si>
  <si>
    <t>2198-1620</t>
  </si>
  <si>
    <t>2198-1639</t>
  </si>
  <si>
    <t>Cleaner Materials</t>
  </si>
  <si>
    <t>2772-3976</t>
  </si>
  <si>
    <t>Microstructures</t>
  </si>
  <si>
    <t>2770-2995</t>
  </si>
  <si>
    <t>Soft Science</t>
  </si>
  <si>
    <t>2769-5441</t>
  </si>
  <si>
    <t>Dialogues in Clinical Neuroscience</t>
  </si>
  <si>
    <t>1294-8322</t>
  </si>
  <si>
    <t>1958-5969</t>
  </si>
  <si>
    <t>BJS-British Journal of Surgery</t>
  </si>
  <si>
    <t>Nature Mental Health</t>
  </si>
  <si>
    <t>2731-6076</t>
  </si>
  <si>
    <t>Water Cycle</t>
  </si>
  <si>
    <t>2666-4453</t>
  </si>
  <si>
    <t>Journal of Road Engineering</t>
  </si>
  <si>
    <t>2097-0498</t>
  </si>
  <si>
    <t>2773-0077</t>
  </si>
  <si>
    <t>Farming System</t>
  </si>
  <si>
    <t>2949-9119</t>
  </si>
  <si>
    <t>Progress of Theoretical and Experimental Physics</t>
  </si>
  <si>
    <t>2050-3911</t>
  </si>
  <si>
    <t>EES Catalysis</t>
  </si>
  <si>
    <t>2753-801X</t>
  </si>
  <si>
    <t>ACM Transactions on Computing for Healthcare</t>
  </si>
  <si>
    <t>2691-1957</t>
  </si>
  <si>
    <t>2637-8051</t>
  </si>
  <si>
    <t>Device</t>
  </si>
  <si>
    <t>2666-9986</t>
  </si>
  <si>
    <t>Journal of Intelligent and Connected Vehicles</t>
  </si>
  <si>
    <t>2399-9802</t>
  </si>
  <si>
    <t>PLOS Digital Health</t>
  </si>
  <si>
    <t>2767-3170</t>
  </si>
  <si>
    <t>Plant Nano Biology</t>
  </si>
  <si>
    <t>2773-1111</t>
  </si>
  <si>
    <t>Materials Today Electronics</t>
  </si>
  <si>
    <t>2772-9494</t>
  </si>
  <si>
    <t>Digital Business</t>
  </si>
  <si>
    <t>2666-9544</t>
  </si>
  <si>
    <t>Chip</t>
  </si>
  <si>
    <t>2709-4723</t>
  </si>
  <si>
    <t>2772-2724</t>
  </si>
  <si>
    <t>Rock Mechanics Bulletin</t>
  </si>
  <si>
    <t>2773-2304</t>
  </si>
  <si>
    <t>Space-Science &amp; Technology</t>
  </si>
  <si>
    <t>Organization Theory</t>
  </si>
  <si>
    <t>2631-7877</t>
  </si>
  <si>
    <t>Environment &amp; Health</t>
  </si>
  <si>
    <t>2833-8278</t>
  </si>
  <si>
    <t>Environmental DNA</t>
  </si>
  <si>
    <t>2637-4943</t>
  </si>
  <si>
    <t>Green Analytical Chemistry</t>
  </si>
  <si>
    <t>2772-5774</t>
  </si>
  <si>
    <t>Cell Surface</t>
  </si>
  <si>
    <t>2468-2330</t>
  </si>
  <si>
    <t>Precision Chemistry</t>
  </si>
  <si>
    <t>2771-9316</t>
  </si>
  <si>
    <t>Advanced Photonics Nexus</t>
  </si>
  <si>
    <t>2791-1519</t>
  </si>
  <si>
    <t>Allergologie select</t>
  </si>
  <si>
    <t>2512-8957</t>
  </si>
  <si>
    <t>Life Medicine</t>
  </si>
  <si>
    <t>2755-1733</t>
  </si>
  <si>
    <t>CLASSICAL REVIEW</t>
  </si>
  <si>
    <t>0009-840X</t>
  </si>
  <si>
    <t>1464-3561</t>
  </si>
  <si>
    <t>AAPPS Bulletin</t>
  </si>
  <si>
    <t>2309-4710</t>
  </si>
  <si>
    <t>Stress Biology</t>
  </si>
  <si>
    <t>2731-0450</t>
  </si>
  <si>
    <t>Chemical &amp; Biomedical Imaging</t>
  </si>
  <si>
    <t>2832-3637</t>
  </si>
  <si>
    <t>Crop and Environment</t>
  </si>
  <si>
    <t>2773-126X</t>
  </si>
  <si>
    <t>Journal of Materials Informatics</t>
  </si>
  <si>
    <t>2770-372X</t>
  </si>
  <si>
    <t>Gas Science and Engineering</t>
  </si>
  <si>
    <t>2949-9097</t>
  </si>
  <si>
    <t>2949-9089</t>
  </si>
  <si>
    <t>2329-6933</t>
  </si>
  <si>
    <t>Agriculture &amp; Food Security</t>
  </si>
  <si>
    <t>2048-7010</t>
  </si>
  <si>
    <t>Biomimetic Intelligence and Robotics</t>
  </si>
  <si>
    <t>2097-0242</t>
  </si>
  <si>
    <t>2667-3797</t>
  </si>
  <si>
    <t>Environmental Research-Climate</t>
  </si>
  <si>
    <t>2752-5295</t>
  </si>
  <si>
    <t>Renewable and Sustainable Energy Transition</t>
  </si>
  <si>
    <t>2667-095X</t>
  </si>
  <si>
    <t>Sustainable Chemistry for Climate Action</t>
  </si>
  <si>
    <t>2772-8269</t>
  </si>
  <si>
    <t>Artificial Intelligence in the Life Sciences</t>
  </si>
  <si>
    <t>2667-3185</t>
  </si>
  <si>
    <t>Spanish Journal of Marketing-ESIC</t>
  </si>
  <si>
    <t>2444-9695</t>
  </si>
  <si>
    <t>2444-9709</t>
  </si>
  <si>
    <t>Molecular Therapy Oncology</t>
  </si>
  <si>
    <t>2950-3299</t>
  </si>
  <si>
    <t>JAAD International</t>
  </si>
  <si>
    <t>2666-3287</t>
  </si>
  <si>
    <t>Annual Review of Developmental Psychology</t>
  </si>
  <si>
    <t>2640-7922</t>
  </si>
  <si>
    <t>Microplastics</t>
  </si>
  <si>
    <t>2673-8929</t>
  </si>
  <si>
    <t>PLOS Climate</t>
  </si>
  <si>
    <t>2767-3200</t>
  </si>
  <si>
    <t>iEnergy</t>
  </si>
  <si>
    <t>2771-9197</t>
  </si>
  <si>
    <t>Discover Materials</t>
  </si>
  <si>
    <t>2730-7727</t>
  </si>
  <si>
    <t>Forestry Research</t>
  </si>
  <si>
    <t>2767-3812</t>
  </si>
  <si>
    <t>Deep Underground Science and Engineering</t>
  </si>
  <si>
    <t>2097-0668</t>
  </si>
  <si>
    <t>2770-1328</t>
  </si>
  <si>
    <t>IEEE Transactions on Biometrics, Behavior, and Identity Science</t>
  </si>
  <si>
    <t>2637-6407</t>
  </si>
  <si>
    <t>Legume Science</t>
  </si>
  <si>
    <t>2639-6181</t>
  </si>
  <si>
    <t>BMJ Mental Health</t>
  </si>
  <si>
    <t>2755-9734</t>
  </si>
  <si>
    <t>ENGINEERING WITH COMPUTERS</t>
  </si>
  <si>
    <t>0177-0667</t>
  </si>
  <si>
    <t>1435-5663</t>
  </si>
  <si>
    <t>Machine Learning with Applications</t>
  </si>
  <si>
    <t>2666-8270</t>
  </si>
  <si>
    <t>Textiles</t>
  </si>
  <si>
    <t>2673-7248</t>
  </si>
  <si>
    <t>RSC Sustainability</t>
  </si>
  <si>
    <t>2753-8125</t>
  </si>
  <si>
    <t>JOURNAL OF LEGAL EDUCATION</t>
  </si>
  <si>
    <t>0022-2208</t>
  </si>
  <si>
    <t>Extracellular Vesicles and Circulating Nucleic Acids</t>
  </si>
  <si>
    <t>2767-6641</t>
  </si>
  <si>
    <t>Telematics and Informatics Reports</t>
  </si>
  <si>
    <t>2772-5030</t>
  </si>
  <si>
    <t>BioDesign Research</t>
  </si>
  <si>
    <t>2693-1257</t>
  </si>
  <si>
    <t>Journal of Marketing Communications</t>
  </si>
  <si>
    <t>1352-7266</t>
  </si>
  <si>
    <t>1466-4445</t>
  </si>
  <si>
    <t>IEEE Transactions on Quantum Engineering</t>
  </si>
  <si>
    <t>2689-1808</t>
  </si>
  <si>
    <t>Geoenergy Science and Engineering</t>
  </si>
  <si>
    <t>2949-8929</t>
  </si>
  <si>
    <t>2949-8910</t>
  </si>
  <si>
    <t>Materials Science in Additive Manufacturing</t>
  </si>
  <si>
    <t>2810-9635</t>
  </si>
  <si>
    <t>Unconventional Resources</t>
  </si>
  <si>
    <t>2666-5190</t>
  </si>
  <si>
    <t>PLOS Sustainability and Transformation</t>
  </si>
  <si>
    <t>2767-3197</t>
  </si>
  <si>
    <t>Project Leadership and Society</t>
  </si>
  <si>
    <t>2666-7215</t>
  </si>
  <si>
    <t>Brain Informatics</t>
  </si>
  <si>
    <t>2198-4018</t>
  </si>
  <si>
    <t>2198-4026</t>
  </si>
  <si>
    <t>Nanomanufacturing and Metrology</t>
  </si>
  <si>
    <t>2520-811X</t>
  </si>
  <si>
    <t>2520-8128</t>
  </si>
  <si>
    <t>Antibody Therapeutics</t>
  </si>
  <si>
    <t>2516-4236</t>
  </si>
  <si>
    <t>Discover Nano</t>
  </si>
  <si>
    <t>2731-9229</t>
  </si>
  <si>
    <t>Reviews of Modern Plasma Physics</t>
  </si>
  <si>
    <t>2367-3192</t>
  </si>
  <si>
    <t>Annals of the International Communication Association</t>
  </si>
  <si>
    <t>2380-8985</t>
  </si>
  <si>
    <t>2380-8977</t>
  </si>
  <si>
    <t>2174-0852</t>
  </si>
  <si>
    <t>2097-4132</t>
  </si>
  <si>
    <t>Robotic Intelligence and Automation</t>
  </si>
  <si>
    <t>2754-6969</t>
  </si>
  <si>
    <t>2754-6977</t>
  </si>
  <si>
    <t>Results in Surfaces and Interfaces</t>
  </si>
  <si>
    <t>2666-8459</t>
  </si>
  <si>
    <t>Macromol</t>
  </si>
  <si>
    <t>2673-6209</t>
  </si>
  <si>
    <t>Medical Sciences</t>
  </si>
  <si>
    <t>2076-3271</t>
  </si>
  <si>
    <t>Industrial and Organizational Psychology</t>
  </si>
  <si>
    <t>Journal of Economics and Development</t>
  </si>
  <si>
    <t>1859-0020</t>
  </si>
  <si>
    <t>2632-5330</t>
  </si>
  <si>
    <t>Acupuncture and Herbal Medicine</t>
  </si>
  <si>
    <t>2097-0226</t>
  </si>
  <si>
    <t>2765-8619</t>
  </si>
  <si>
    <t>Journal of Global Marketing</t>
  </si>
  <si>
    <t>0891-1762</t>
  </si>
  <si>
    <t>1528-6975</t>
  </si>
  <si>
    <t>2589-014X</t>
  </si>
  <si>
    <t>Intelligent Systems with Applications</t>
  </si>
  <si>
    <t>2667-3053</t>
  </si>
  <si>
    <t>Water Security</t>
  </si>
  <si>
    <t>2468-3124</t>
  </si>
  <si>
    <t>Journal of the Franklin Institute</t>
  </si>
  <si>
    <t>Artificial Intelligence in Geosciences</t>
  </si>
  <si>
    <t>2666-5441</t>
  </si>
  <si>
    <t>Sustainable Chemistry</t>
  </si>
  <si>
    <t>2673-4079</t>
  </si>
  <si>
    <t>JMIR Nursing</t>
  </si>
  <si>
    <t>2562-7600</t>
  </si>
  <si>
    <t>IEEE Journal of Emerging and Selected Topics in Industrial Electronics</t>
  </si>
  <si>
    <t>2687-9735</t>
  </si>
  <si>
    <t>2687-9743</t>
  </si>
  <si>
    <t>Petroleum Research</t>
  </si>
  <si>
    <t>2096-2495</t>
  </si>
  <si>
    <t>2524-1729</t>
  </si>
  <si>
    <t>Functional Diamond</t>
  </si>
  <si>
    <t>2694-1112</t>
  </si>
  <si>
    <t>2694-1120</t>
  </si>
  <si>
    <t>FEMS Microbes</t>
  </si>
  <si>
    <t>2633-6685</t>
  </si>
  <si>
    <t>Journal of Finance and Data Science</t>
  </si>
  <si>
    <t>2405-9188</t>
  </si>
  <si>
    <t>Cleaner Waste Systems</t>
  </si>
  <si>
    <t>2772-9125</t>
  </si>
  <si>
    <t>Metabolism and Target Organ Damage</t>
  </si>
  <si>
    <t>2769-6375</t>
  </si>
  <si>
    <t>1526-7598</t>
  </si>
  <si>
    <t>Polish Heart Journal-Kardiologia Polska</t>
  </si>
  <si>
    <t>Microbiome Research Reports</t>
  </si>
  <si>
    <t>2771-5965</t>
  </si>
  <si>
    <t>ACS Applied Optical Materials</t>
  </si>
  <si>
    <t>2771-9855</t>
  </si>
  <si>
    <t>Research in Globalization</t>
  </si>
  <si>
    <t>2590-051X</t>
  </si>
  <si>
    <t>Advances in Bamboo Science</t>
  </si>
  <si>
    <t>2773-1391</t>
  </si>
  <si>
    <t>2589-7284</t>
  </si>
  <si>
    <t>1550-1949</t>
  </si>
  <si>
    <t>2160-0074</t>
  </si>
  <si>
    <t>Intelligent Computing</t>
  </si>
  <si>
    <t>2771-5892</t>
  </si>
  <si>
    <t>Discover Food</t>
  </si>
  <si>
    <t>2731-4286</t>
  </si>
  <si>
    <t>Inteligencia Artificial-Iberoamerican Journal of Artificial Intelligence</t>
  </si>
  <si>
    <t>Global Social Challenges Journal</t>
  </si>
  <si>
    <t>2752-3349</t>
  </si>
  <si>
    <t>Artificial Intelligence Surgery</t>
  </si>
  <si>
    <t>2771-0408</t>
  </si>
  <si>
    <t>Energy Geoscience</t>
  </si>
  <si>
    <t>2666-7592</t>
  </si>
  <si>
    <t>Journal of Climate Change and Health</t>
  </si>
  <si>
    <t>2667-2782</t>
  </si>
  <si>
    <t>Chemistry-Methods</t>
  </si>
  <si>
    <t>2772-2759</t>
  </si>
  <si>
    <t>Journal of Sustainable Agriculture and Environment</t>
  </si>
  <si>
    <t>2767-035X</t>
  </si>
  <si>
    <t>Bioactive Carbohydrates and Dietary Fibre</t>
  </si>
  <si>
    <t>2212-6198</t>
  </si>
  <si>
    <t>Statistical Analysis and Data Mining-An Asa Data Science Journal</t>
  </si>
  <si>
    <t>Systems and Soft Computing</t>
  </si>
  <si>
    <t>2772-9419</t>
  </si>
  <si>
    <t>Analytica</t>
  </si>
  <si>
    <t>2673-4532</t>
  </si>
  <si>
    <t>FirePhysChem</t>
  </si>
  <si>
    <t>2667-1344</t>
  </si>
  <si>
    <t>Meat and Muscle Biology</t>
  </si>
  <si>
    <t>2575-985X</t>
  </si>
  <si>
    <t>Advanced Sensor Research</t>
  </si>
  <si>
    <t>2751-1219</t>
  </si>
  <si>
    <t>Chinese Journal of Electrical Engineering</t>
  </si>
  <si>
    <t>2096-1529</t>
  </si>
  <si>
    <t>2836-4619</t>
  </si>
  <si>
    <t>ACS Applied Engineering Materials</t>
  </si>
  <si>
    <t>2771-9545</t>
  </si>
  <si>
    <t>Nano Select</t>
  </si>
  <si>
    <t>2688-4011</t>
  </si>
  <si>
    <t>Advances in Ophthalmology Practice and Research</t>
  </si>
  <si>
    <t>2667-3762</t>
  </si>
  <si>
    <t>Life Metabolism</t>
  </si>
  <si>
    <t>2755-0230</t>
  </si>
  <si>
    <t>IEEE Microwave and Wireless Technology Letters</t>
  </si>
  <si>
    <t>2771-957X</t>
  </si>
  <si>
    <t>2771-9588</t>
  </si>
  <si>
    <t>Oxford Open Energy</t>
  </si>
  <si>
    <t>2752-5082</t>
  </si>
  <si>
    <t>Environmental Systems Research</t>
  </si>
  <si>
    <t>2193-2697</t>
  </si>
  <si>
    <t>Seed Biology</t>
  </si>
  <si>
    <t>2834-5495</t>
  </si>
  <si>
    <t>Implementation Science Communications</t>
  </si>
  <si>
    <t>2662-2211</t>
  </si>
  <si>
    <t>Health Care Science</t>
  </si>
  <si>
    <t>2771-1749</t>
  </si>
  <si>
    <t>2771-1757</t>
  </si>
  <si>
    <t>Journal of Intensive Medicine</t>
  </si>
  <si>
    <t>2097-0250</t>
  </si>
  <si>
    <t>2667-100X</t>
  </si>
  <si>
    <t>Results in Control and Optimization</t>
  </si>
  <si>
    <t>2666-7207</t>
  </si>
  <si>
    <t>Technology, Mind, and Behavior</t>
  </si>
  <si>
    <t>2689-0208</t>
  </si>
  <si>
    <t>Neurological Research and Practice</t>
  </si>
  <si>
    <t>2524-3489</t>
  </si>
  <si>
    <t>Neurobiology of Pain</t>
  </si>
  <si>
    <t>2452-073X</t>
  </si>
  <si>
    <t>IEEE Open Journal of the Solid-State Circuits Society</t>
  </si>
  <si>
    <t>2644-1349</t>
  </si>
  <si>
    <t>Journal of Chromatography Open</t>
  </si>
  <si>
    <t>2772-3917</t>
  </si>
  <si>
    <t>Anesthesia and Pain Medicine</t>
  </si>
  <si>
    <t>1975-5171</t>
  </si>
  <si>
    <t>2383-7977</t>
  </si>
  <si>
    <t>APSIPA Transactions on Signal and Information Processing</t>
  </si>
  <si>
    <t>2048-7703</t>
  </si>
  <si>
    <t>Journal of Immunotherapy and Precision Oncology</t>
  </si>
  <si>
    <t>2666-2345</t>
  </si>
  <si>
    <t>2590-017X</t>
  </si>
  <si>
    <t>UNIVERSITY OF PENNSYLVANIA LAW REVIEW</t>
  </si>
  <si>
    <t>0041-9907</t>
  </si>
  <si>
    <t>Global Transitions</t>
  </si>
  <si>
    <t>2589-7918</t>
  </si>
  <si>
    <t>JCPP Advances</t>
  </si>
  <si>
    <t>2692-9384</t>
  </si>
  <si>
    <t>Dairy</t>
  </si>
  <si>
    <t>2624-862X</t>
  </si>
  <si>
    <t>Metabarcoding and Metagenomics</t>
  </si>
  <si>
    <t>2534-9708</t>
  </si>
  <si>
    <t>Network</t>
  </si>
  <si>
    <t>2673-8732</t>
  </si>
  <si>
    <t>International Journal of Womens Dermatology</t>
  </si>
  <si>
    <t>2352-6475</t>
  </si>
  <si>
    <t>Journal of Anesthesia Analgesia and Critical Care</t>
  </si>
  <si>
    <t>2731-3786</t>
  </si>
  <si>
    <t>STANFORD LAW REVIEW</t>
  </si>
  <si>
    <t>0038-9765</t>
  </si>
  <si>
    <t>1939-8581</t>
  </si>
  <si>
    <t>Communications in Analysis and Mechanics</t>
  </si>
  <si>
    <t>2836-3310</t>
  </si>
  <si>
    <t>MENOPAUSE-The Journal of the Menopause Society</t>
  </si>
  <si>
    <t>Consumption and Society</t>
  </si>
  <si>
    <t>2752-8499</t>
  </si>
  <si>
    <t>Frontiers in Network Physiology</t>
  </si>
  <si>
    <t>2674-0109</t>
  </si>
  <si>
    <t>Results in Optics</t>
  </si>
  <si>
    <t>2666-9501</t>
  </si>
  <si>
    <t>Vegetation Classification and Survey</t>
  </si>
  <si>
    <t>2683-0671</t>
  </si>
  <si>
    <t>BBA Advances</t>
  </si>
  <si>
    <t>2667-1603</t>
  </si>
  <si>
    <t>Journal of Cardiovascular Aging</t>
  </si>
  <si>
    <t>2768-5993</t>
  </si>
  <si>
    <t>Therapeutic Advances in Pulmonary and Critical Care Medicine</t>
  </si>
  <si>
    <t>2976-8675</t>
  </si>
  <si>
    <t>Journal of Multimorbidity and Comorbidity</t>
  </si>
  <si>
    <t>2633-5565</t>
  </si>
  <si>
    <t>Hydrogen</t>
  </si>
  <si>
    <t>2673-4141</t>
  </si>
  <si>
    <t>Adversity and Resilience Science</t>
  </si>
  <si>
    <t>2662-2424</t>
  </si>
  <si>
    <t>2662-2416</t>
  </si>
  <si>
    <t>Online Social Networks and Media</t>
  </si>
  <si>
    <t>2468-6964</t>
  </si>
  <si>
    <t>Phycology</t>
  </si>
  <si>
    <t>2673-9410</t>
  </si>
  <si>
    <t>Infection Control &amp; Hospital Epidemiology</t>
  </si>
  <si>
    <t>2059-5905</t>
  </si>
  <si>
    <t>Drug and Alcohol Dependence Reports</t>
  </si>
  <si>
    <t>2772-7246</t>
  </si>
  <si>
    <t>Quality Management Journal</t>
  </si>
  <si>
    <t>1068-6967</t>
  </si>
  <si>
    <t>2575-6222</t>
  </si>
  <si>
    <t>Psychoradiology</t>
  </si>
  <si>
    <t>2634-4416</t>
  </si>
  <si>
    <t>Systems Microbiology and Biomanufacturing</t>
  </si>
  <si>
    <t>2662-7655</t>
  </si>
  <si>
    <t>2662-7663</t>
  </si>
  <si>
    <t>IEEE Open Journal of Ultrasonics, Ferroelectrics, and Frequency Control</t>
  </si>
  <si>
    <t>2694-0884</t>
  </si>
  <si>
    <t>Frontiers in Sustainability</t>
  </si>
  <si>
    <t>2673-4524</t>
  </si>
  <si>
    <t>Immunometabolism</t>
  </si>
  <si>
    <t>2633-0407</t>
  </si>
  <si>
    <t>Spanish Journal of Psychiatry and Mental Health</t>
  </si>
  <si>
    <t>2950-2861</t>
  </si>
  <si>
    <t>2950-2853</t>
  </si>
  <si>
    <t>Addictive Behaviors Reports</t>
  </si>
  <si>
    <t>2352-8532</t>
  </si>
  <si>
    <t>Osteoarthritis and Cartilage Open</t>
  </si>
  <si>
    <t>2665-9131</t>
  </si>
  <si>
    <t>Technical Innovations &amp; Patient Support in Radiation Oncology</t>
  </si>
  <si>
    <t>2405-6324</t>
  </si>
  <si>
    <t>Cambridge Prisms-Global Mental Health</t>
  </si>
  <si>
    <t>IoT</t>
  </si>
  <si>
    <t>2624-831X</t>
  </si>
  <si>
    <t>Interventional Cardiology-Reviews Research Resources</t>
  </si>
  <si>
    <t>1756-1477</t>
  </si>
  <si>
    <t>1756-1485</t>
  </si>
  <si>
    <t>Vegetable Research</t>
  </si>
  <si>
    <t>2769-0520</t>
  </si>
  <si>
    <t>Geomatics</t>
  </si>
  <si>
    <t>2673-7418</t>
  </si>
  <si>
    <t>Cancer Pathogenesis and Therapy</t>
  </si>
  <si>
    <t>2097-2563</t>
  </si>
  <si>
    <t>2949-7132</t>
  </si>
  <si>
    <t>Infectious Medicine</t>
  </si>
  <si>
    <t>2097-0684</t>
  </si>
  <si>
    <t>2772-431X</t>
  </si>
  <si>
    <t>PLOS Water</t>
  </si>
  <si>
    <t>2767-3219</t>
  </si>
  <si>
    <t>Drugs in Context</t>
  </si>
  <si>
    <t>1740-4398</t>
  </si>
  <si>
    <t>Science and Technology of Advanced Materials-Methods</t>
  </si>
  <si>
    <t>2766-0400</t>
  </si>
  <si>
    <t>Advanced Physics Research</t>
  </si>
  <si>
    <t>2751-1200</t>
  </si>
  <si>
    <t>Journal of International Food &amp; Agribusiness Marketing</t>
  </si>
  <si>
    <t>0897-4438</t>
  </si>
  <si>
    <t>1528-6983</t>
  </si>
  <si>
    <t>Hygiene and Environmental Health Advances</t>
  </si>
  <si>
    <t>2773-0492</t>
  </si>
  <si>
    <t>Journal of Work-Applied Management</t>
  </si>
  <si>
    <t>2205-2062</t>
  </si>
  <si>
    <t>2205-149X</t>
  </si>
  <si>
    <t>Health Affairs Scholar</t>
  </si>
  <si>
    <t>2976-5390</t>
  </si>
  <si>
    <t>Metabolism Open</t>
  </si>
  <si>
    <t>2589-9368</t>
  </si>
  <si>
    <t>Fruit Research</t>
  </si>
  <si>
    <t>2769-4615</t>
  </si>
  <si>
    <t>Critical Care Explorations</t>
  </si>
  <si>
    <t>2639-8028</t>
  </si>
  <si>
    <t>Discover Mental Health</t>
  </si>
  <si>
    <t>2731-4383</t>
  </si>
  <si>
    <t>Journal of the Canadian Association of Gastroenterology</t>
  </si>
  <si>
    <t>2515-2084</t>
  </si>
  <si>
    <t>2515-2092</t>
  </si>
  <si>
    <t>Chemical Data Collections</t>
  </si>
  <si>
    <t>2405-8300</t>
  </si>
  <si>
    <t>Future Pharmacology</t>
  </si>
  <si>
    <t>2673-9879</t>
  </si>
  <si>
    <t>Advances in Redox Research</t>
  </si>
  <si>
    <t>2667-1379</t>
  </si>
  <si>
    <t>Advances in Kidney Disease and Health</t>
  </si>
  <si>
    <t>2949-8147</t>
  </si>
  <si>
    <t>2949-8139</t>
  </si>
  <si>
    <t>Implementation Research and Practice</t>
  </si>
  <si>
    <t>2633-4895</t>
  </si>
  <si>
    <t>2054-670X</t>
  </si>
  <si>
    <t>International Journal of Social Determinants of Health and Health Services</t>
  </si>
  <si>
    <t>2755-1938</t>
  </si>
  <si>
    <t>2755-1946</t>
  </si>
  <si>
    <t>Diagnostic and Prognostic Research</t>
  </si>
  <si>
    <t>2397-7523</t>
  </si>
  <si>
    <t>JMIR Diabetes</t>
  </si>
  <si>
    <t>2371-4379</t>
  </si>
  <si>
    <t>NEJM Catalyst Innovations in Care Delivery</t>
  </si>
  <si>
    <t>2642-0007</t>
  </si>
  <si>
    <t>Biomolecular Concepts</t>
  </si>
  <si>
    <t>1868-5021</t>
  </si>
  <si>
    <t>1868-503X</t>
  </si>
  <si>
    <t>CES Transactions on Electrical Machines and Systems</t>
  </si>
  <si>
    <t>2096-3564</t>
  </si>
  <si>
    <t>Signals</t>
  </si>
  <si>
    <t>2624-6120</t>
  </si>
  <si>
    <t>2345-4865</t>
  </si>
  <si>
    <t>PLOS Global Public Health</t>
  </si>
  <si>
    <t>2767-3375</t>
  </si>
  <si>
    <t>Frontiers of Biogeography</t>
  </si>
  <si>
    <t>1948-6596</t>
  </si>
  <si>
    <t>North American Spine Society Journal</t>
  </si>
  <si>
    <t>2666-5484</t>
  </si>
  <si>
    <t>Volcanica</t>
  </si>
  <si>
    <t>2610-3540</t>
  </si>
  <si>
    <t>Ornamental Plant Research</t>
  </si>
  <si>
    <t>2769-2094</t>
  </si>
  <si>
    <t>Quantitative Plant Biology</t>
  </si>
  <si>
    <t>2632-8828</t>
  </si>
  <si>
    <t>Harvard Data Science Review</t>
  </si>
  <si>
    <t>2688-8513</t>
  </si>
  <si>
    <t>2644-2353</t>
  </si>
  <si>
    <t>Rheumatology and Immunology Research</t>
  </si>
  <si>
    <t>2719-4523</t>
  </si>
  <si>
    <t>European Biophysics Journal</t>
  </si>
  <si>
    <t>Clinical Psychology in Europe</t>
  </si>
  <si>
    <t>2625-3410</t>
  </si>
  <si>
    <t>Mental Health &amp; Prevention</t>
  </si>
  <si>
    <t>2212-6570</t>
  </si>
  <si>
    <t>Prospects in Pharmaceutical Sciences</t>
  </si>
  <si>
    <t>2957-0468</t>
  </si>
  <si>
    <t>Advances in Biological Regulation</t>
  </si>
  <si>
    <t>2212-4926</t>
  </si>
  <si>
    <t>2212-4934</t>
  </si>
  <si>
    <t>Eng</t>
  </si>
  <si>
    <t>2673-4117</t>
  </si>
  <si>
    <t>Cancer Treatment and Research Communications</t>
  </si>
  <si>
    <t>2468-2942</t>
  </si>
  <si>
    <t>Livers</t>
  </si>
  <si>
    <t>2673-4389</t>
  </si>
  <si>
    <t>In vitro models</t>
  </si>
  <si>
    <t>2731-3433</t>
  </si>
  <si>
    <t>2731-3441</t>
  </si>
  <si>
    <t>Corrosion and Materials Degradation</t>
  </si>
  <si>
    <t>2624-5558</t>
  </si>
  <si>
    <t>Journal of Cognition</t>
  </si>
  <si>
    <t>2514-4820</t>
  </si>
  <si>
    <t>2097-3462</t>
  </si>
  <si>
    <t>Evidence-Based Dentistry</t>
  </si>
  <si>
    <t>1462-0049</t>
  </si>
  <si>
    <t>1476-5446</t>
  </si>
  <si>
    <t>Bio-Algorithms and Med-Systems</t>
  </si>
  <si>
    <t>1895-9091</t>
  </si>
  <si>
    <t>1896-530X</t>
  </si>
  <si>
    <t>Frontiers in Radiology</t>
  </si>
  <si>
    <t>2673-8740</t>
  </si>
  <si>
    <t>Physiologia</t>
  </si>
  <si>
    <t>2673-9488</t>
  </si>
  <si>
    <t>Grassland Research</t>
  </si>
  <si>
    <t>2097-051X</t>
  </si>
  <si>
    <t>2770-1743</t>
  </si>
  <si>
    <t>Digital Threats: Research and Practice</t>
  </si>
  <si>
    <t>2692-1626</t>
  </si>
  <si>
    <t>2576-5337</t>
  </si>
  <si>
    <t>NETHERLANDS JOURNAL OF GEOSCIENCES</t>
  </si>
  <si>
    <t>0959-8324</t>
  </si>
  <si>
    <t>Frontiers in Systems Biology</t>
  </si>
  <si>
    <t>2674-0702</t>
  </si>
  <si>
    <t>Thermo</t>
  </si>
  <si>
    <t>2673-7264</t>
  </si>
  <si>
    <t>Compounds</t>
  </si>
  <si>
    <t>2673-6918</t>
  </si>
  <si>
    <t>Food Bioengineering</t>
  </si>
  <si>
    <t>2770-2081</t>
  </si>
  <si>
    <t>Intelligence &amp; Robotics</t>
  </si>
  <si>
    <t>2770-3541</t>
  </si>
  <si>
    <t>2673-7256</t>
  </si>
  <si>
    <t>Feminist Anthropology</t>
  </si>
  <si>
    <t>2643-7961</t>
  </si>
  <si>
    <t>JDS Communications</t>
  </si>
  <si>
    <t>2666-9102</t>
  </si>
  <si>
    <t>Current Research in Ecological and Social Psychology</t>
  </si>
  <si>
    <t>2666-6227</t>
  </si>
  <si>
    <t>F&amp;S Reports</t>
  </si>
  <si>
    <t>2666-3341</t>
  </si>
  <si>
    <t>Current Protocols</t>
  </si>
  <si>
    <t>2691-1299</t>
  </si>
  <si>
    <t>Epidemiologia</t>
  </si>
  <si>
    <t>2673-3986</t>
  </si>
  <si>
    <t>Epidemiology &amp; Infection</t>
  </si>
  <si>
    <t>IEEE Journal on Selected Areas in Information Theory</t>
  </si>
  <si>
    <t>2641-8770</t>
  </si>
  <si>
    <t>Addiction Neuroscience</t>
  </si>
  <si>
    <t>2772-3925</t>
  </si>
  <si>
    <t>Biomolecules and Biomedicine</t>
  </si>
  <si>
    <t>2831-0896</t>
  </si>
  <si>
    <t>2831-090X</t>
  </si>
  <si>
    <t>Grass Research</t>
  </si>
  <si>
    <t>2769-1675</t>
  </si>
  <si>
    <t>Human Factors in Healthcare</t>
  </si>
  <si>
    <t>2772-5014</t>
  </si>
  <si>
    <t>JMIR Cardio</t>
  </si>
  <si>
    <t>2561-1011</t>
  </si>
  <si>
    <t>Asian Transport Studies</t>
  </si>
  <si>
    <t>2185-5560</t>
  </si>
  <si>
    <t>Medicinal Plant Biology</t>
  </si>
  <si>
    <t>2835-6969</t>
  </si>
  <si>
    <t>Journal of Molecular and Cellular Cardiology Plus</t>
  </si>
  <si>
    <t>2772-9761</t>
  </si>
  <si>
    <t>Kidney and Dialysis</t>
  </si>
  <si>
    <t>2673-8236</t>
  </si>
  <si>
    <t>Frontiers in Clinical Diabetes and Healthcare</t>
  </si>
  <si>
    <t>2673-6616</t>
  </si>
  <si>
    <t>Current Pharmacology Reports</t>
  </si>
  <si>
    <t>2198-641X</t>
  </si>
  <si>
    <t>MedComm-Oncology</t>
  </si>
  <si>
    <t>2769-6448</t>
  </si>
  <si>
    <t>ELECTRICITY JOURNAL</t>
  </si>
  <si>
    <t>1040-6190</t>
  </si>
  <si>
    <t>1873-6874</t>
  </si>
  <si>
    <t>Applied Corpus Linguistics</t>
  </si>
  <si>
    <t>2666-7991</t>
  </si>
  <si>
    <t>European Journal of Dentistry</t>
  </si>
  <si>
    <t>1305-7456</t>
  </si>
  <si>
    <t>1305-7464</t>
  </si>
  <si>
    <t>Poultry</t>
  </si>
  <si>
    <t>2674-1164</t>
  </si>
  <si>
    <t>Hospital Pediatrics</t>
  </si>
  <si>
    <t>2154-1663</t>
  </si>
  <si>
    <t>2154-1671</t>
  </si>
  <si>
    <t>IEEE Journal on Miniaturization for Air and Space Systems</t>
  </si>
  <si>
    <t>2576-3164</t>
  </si>
  <si>
    <t>Precision Radiation Oncology</t>
  </si>
  <si>
    <t>2398-7324</t>
  </si>
  <si>
    <t>BJR Open</t>
  </si>
  <si>
    <t>2513-9878</t>
  </si>
  <si>
    <t>Buildings &amp; Cities</t>
  </si>
  <si>
    <t>2632-6655</t>
  </si>
  <si>
    <t>Advances in Bridge Engineering</t>
  </si>
  <si>
    <t>2662-5407</t>
  </si>
  <si>
    <t>Redox Experimental Medicine</t>
  </si>
  <si>
    <t>2755-158X</t>
  </si>
  <si>
    <t>2363-7064</t>
  </si>
  <si>
    <t>Laparoscopic Endoscopic and Robotic Surgery</t>
  </si>
  <si>
    <t>2542-3614</t>
  </si>
  <si>
    <t>2468-9009</t>
  </si>
  <si>
    <t>Social Psychological Bulletin</t>
  </si>
  <si>
    <t>2569-653X</t>
  </si>
  <si>
    <t>Animal Diseases</t>
  </si>
  <si>
    <t>2731-0442</t>
  </si>
  <si>
    <t>Current Research in Behavioral Sciences</t>
  </si>
  <si>
    <t>2666-5182</t>
  </si>
  <si>
    <t>World Neurosurgery-X</t>
  </si>
  <si>
    <t>2590-1397</t>
  </si>
  <si>
    <t>Infant Mental Health Journal-Infancy and Early Childhood</t>
  </si>
  <si>
    <t>JVS-Vascular Science</t>
  </si>
  <si>
    <t>2666-3503</t>
  </si>
  <si>
    <t>JMIR AI</t>
  </si>
  <si>
    <t>2817-1705</t>
  </si>
  <si>
    <t>SYNAPSE-Structure Function Connectivity</t>
  </si>
  <si>
    <t>Aging and Health Research</t>
  </si>
  <si>
    <t>2667-0321</t>
  </si>
  <si>
    <t>Schizophrenia Bulletin Open</t>
  </si>
  <si>
    <t>2632-7899</t>
  </si>
  <si>
    <t>Evidence-based HRM-A Global Forum for Empirical Scholarship</t>
  </si>
  <si>
    <t>2049-3983</t>
  </si>
  <si>
    <t>2049-3991</t>
  </si>
  <si>
    <t>Peer Community Journal</t>
  </si>
  <si>
    <t>2804-3871</t>
  </si>
  <si>
    <t>Epidemiologia e Servicos de Saude</t>
  </si>
  <si>
    <t>1679-4974</t>
  </si>
  <si>
    <t>2237-9622</t>
  </si>
  <si>
    <t>High Temperature Corrosion of Materials</t>
  </si>
  <si>
    <t>2731-8397</t>
  </si>
  <si>
    <t>2731-8400</t>
  </si>
  <si>
    <t>CivilEng</t>
  </si>
  <si>
    <t>2673-4109</t>
  </si>
  <si>
    <t>Cancer Innovation</t>
  </si>
  <si>
    <t>2770-9191</t>
  </si>
  <si>
    <t>2770-9183</t>
  </si>
  <si>
    <t>Revista Brasileira de Epidemiologia</t>
  </si>
  <si>
    <t>1415-790X</t>
  </si>
  <si>
    <t>1980-5497</t>
  </si>
  <si>
    <t>Automation</t>
  </si>
  <si>
    <t>2673-4052</t>
  </si>
  <si>
    <t>2157-5045</t>
  </si>
  <si>
    <t>Journal of Substance Use &amp; Addiction Treatment</t>
  </si>
  <si>
    <t>2949-8767</t>
  </si>
  <si>
    <t>2949-8759</t>
  </si>
  <si>
    <t>Aesthetic Surgery Journal Open Forum</t>
  </si>
  <si>
    <t>2631-4797</t>
  </si>
  <si>
    <t>JTCVS Open</t>
  </si>
  <si>
    <t>2666-2736</t>
  </si>
  <si>
    <t>Crops</t>
  </si>
  <si>
    <t>2673-7655</t>
  </si>
  <si>
    <t>Earthquake Engineering and Resilience</t>
  </si>
  <si>
    <t>2770-5714</t>
  </si>
  <si>
    <t>2770-5706</t>
  </si>
  <si>
    <t>EXPERIMENTAL AGRICULTURE</t>
  </si>
  <si>
    <t>0014-4797</t>
  </si>
  <si>
    <t>1469-4441</t>
  </si>
  <si>
    <t>Conservation</t>
  </si>
  <si>
    <t>2673-7159</t>
  </si>
  <si>
    <t>Geotechnics</t>
  </si>
  <si>
    <t>2673-7094</t>
  </si>
  <si>
    <t>Frontiers in Analytical Science</t>
  </si>
  <si>
    <t>2673-9283</t>
  </si>
  <si>
    <t>Journal of Biosystems Engineering</t>
  </si>
  <si>
    <t>1738-1266</t>
  </si>
  <si>
    <t>2234-1862</t>
  </si>
  <si>
    <t>Smart Grids and Sustainable Energy</t>
  </si>
  <si>
    <t>2731-8087</t>
  </si>
  <si>
    <t>Micro-Switzerland</t>
  </si>
  <si>
    <t>2673-8023</t>
  </si>
  <si>
    <t>Clinical and Translational Discovery</t>
  </si>
  <si>
    <t>2768-0622</t>
  </si>
  <si>
    <t>Frontiers in Environmental Chemistry</t>
  </si>
  <si>
    <t>2673-4486</t>
  </si>
  <si>
    <t>Rorschachiana</t>
  </si>
  <si>
    <t>1192-5604</t>
  </si>
  <si>
    <t>2151-206X</t>
  </si>
  <si>
    <t>Community Health Equity Research &amp; Policy</t>
  </si>
  <si>
    <t>2752-535X</t>
  </si>
  <si>
    <t>2752-5368</t>
  </si>
  <si>
    <t>2332-127X</t>
  </si>
  <si>
    <t>Vision</t>
  </si>
  <si>
    <t>2411-5150</t>
  </si>
  <si>
    <t>JIMD Reports</t>
  </si>
  <si>
    <t>2192-8312</t>
  </si>
  <si>
    <t>ASME Journal of Heat and Mass Transfer</t>
  </si>
  <si>
    <t>2832-8450</t>
  </si>
  <si>
    <t>2832-8469</t>
  </si>
  <si>
    <t>AWWA Water Science</t>
  </si>
  <si>
    <t>2577-8161</t>
  </si>
  <si>
    <t>2406-1018</t>
  </si>
  <si>
    <t>TH Open</t>
  </si>
  <si>
    <t>2567-3459</t>
  </si>
  <si>
    <t>2512-9465</t>
  </si>
  <si>
    <t>Electricity</t>
  </si>
  <si>
    <t>2673-4826</t>
  </si>
  <si>
    <t>Antimicrobial Stewardship &amp; Healthcare Epidemiology</t>
  </si>
  <si>
    <t>2732-494X</t>
  </si>
  <si>
    <t>International Journal of Vehicle Performance</t>
  </si>
  <si>
    <t>1745-3194</t>
  </si>
  <si>
    <t>1745-3208</t>
  </si>
  <si>
    <t>Portal Hypertension &amp; Cirrhosis</t>
  </si>
  <si>
    <t>2770-5838</t>
  </si>
  <si>
    <t>2770-5846</t>
  </si>
  <si>
    <t>Primary Health Care Research &amp; Development</t>
  </si>
  <si>
    <t>Journal of Communication in Healthcare</t>
  </si>
  <si>
    <t>1753-8068</t>
  </si>
  <si>
    <t>1753-8076</t>
  </si>
  <si>
    <t>Kinesiology Review</t>
  </si>
  <si>
    <t>2163-0453</t>
  </si>
  <si>
    <t>2161-6035</t>
  </si>
  <si>
    <t>HARVARD INTERNATIONAL LAW JOURNAL</t>
  </si>
  <si>
    <t>0017-8063</t>
  </si>
  <si>
    <t>2153-2494</t>
  </si>
  <si>
    <t>Journal for the Measurement of Physical Behaviour</t>
  </si>
  <si>
    <t>2575-6605</t>
  </si>
  <si>
    <t>2575-6613</t>
  </si>
  <si>
    <t>2052-2916</t>
  </si>
  <si>
    <t>Geographies</t>
  </si>
  <si>
    <t>2673-7086</t>
  </si>
  <si>
    <t>Future Transportation</t>
  </si>
  <si>
    <t>2673-7590</t>
  </si>
  <si>
    <t>Magnetic Resonance Letters</t>
  </si>
  <si>
    <t>2097-0048</t>
  </si>
  <si>
    <t>2772-5162</t>
  </si>
  <si>
    <t>Environmental Data Science</t>
  </si>
  <si>
    <t>2634-4602</t>
  </si>
  <si>
    <t>Wind</t>
  </si>
  <si>
    <t>2674-032X</t>
  </si>
  <si>
    <t>MicroRNA</t>
  </si>
  <si>
    <t>2211-5366</t>
  </si>
  <si>
    <t>2211-5374</t>
  </si>
  <si>
    <t>Physchem</t>
  </si>
  <si>
    <t>2673-7167</t>
  </si>
  <si>
    <t>Management Revue</t>
  </si>
  <si>
    <t>0935-9915</t>
  </si>
  <si>
    <t>1861-9908</t>
  </si>
  <si>
    <t>Open House International-Sustainable &amp; Smart Architecture and Urban Studies</t>
  </si>
  <si>
    <t>Journal of Race Ethnicity and Politics</t>
  </si>
  <si>
    <t>2056-6085</t>
  </si>
  <si>
    <t>Wine Economics and Policy</t>
  </si>
  <si>
    <t>2213-3968</t>
  </si>
  <si>
    <t>2212-9774</t>
  </si>
  <si>
    <t>Health Marketing Quarterly</t>
  </si>
  <si>
    <t>0735-9683</t>
  </si>
  <si>
    <t>1545-0864</t>
  </si>
  <si>
    <t>Women</t>
  </si>
  <si>
    <t>2673-4184</t>
  </si>
  <si>
    <t>Journal of Second Language Pronunciation</t>
  </si>
  <si>
    <t>2215-1931</t>
  </si>
  <si>
    <t>2215-194X</t>
  </si>
  <si>
    <t>Discover Psychology</t>
  </si>
  <si>
    <t>2731-4537</t>
  </si>
  <si>
    <t>Frontiers in Research Metrics and Analytics</t>
  </si>
  <si>
    <t>2504-0537</t>
  </si>
  <si>
    <t>GeoHazards</t>
  </si>
  <si>
    <t>2624-795X</t>
  </si>
  <si>
    <t>Partial Differential Equations and Applications</t>
  </si>
  <si>
    <t>2662-2963</t>
  </si>
  <si>
    <t>2662-2971</t>
  </si>
  <si>
    <t>Services Marketing Quarterly</t>
  </si>
  <si>
    <t>1533-2969</t>
  </si>
  <si>
    <t>1533-2977</t>
  </si>
  <si>
    <t>Journal of Medical Science</t>
  </si>
  <si>
    <t>2353-9798</t>
  </si>
  <si>
    <t>2353-9801</t>
  </si>
  <si>
    <t>Archives of Budo-Journal of Innovative Agonology</t>
  </si>
  <si>
    <t>Women in Sport and Physical Activity Journal</t>
  </si>
  <si>
    <t>1063-6161</t>
  </si>
  <si>
    <t>1938-1581</t>
  </si>
  <si>
    <t>SOCIAL WORK WITH GROUPS</t>
  </si>
  <si>
    <t>0160-9513</t>
  </si>
  <si>
    <t>1540-9481</t>
  </si>
  <si>
    <t>Youth</t>
  </si>
  <si>
    <t>2673-995X</t>
  </si>
  <si>
    <t>European Journal of Sociology-Archives Europeennes de Sociologie</t>
  </si>
  <si>
    <t>TAXONOMY</t>
  </si>
  <si>
    <t>2673-6500</t>
  </si>
  <si>
    <t>F&amp;S Science</t>
  </si>
  <si>
    <t>2666-335X</t>
  </si>
  <si>
    <t>Restorative Dentistry and Endodontics</t>
  </si>
  <si>
    <t>2234-7658</t>
  </si>
  <si>
    <t>2234-7666</t>
  </si>
  <si>
    <t>1532-0936</t>
  </si>
  <si>
    <t>Progress in Rehabilitation Medicine</t>
  </si>
  <si>
    <t>2432-1354</t>
  </si>
  <si>
    <t>Applied Mobilities</t>
  </si>
  <si>
    <t>2380-0127</t>
  </si>
  <si>
    <t>2380-0135</t>
  </si>
  <si>
    <t>Economics &amp; Philosophy</t>
  </si>
  <si>
    <t>Nursing for Womens Health</t>
  </si>
  <si>
    <t>1751-4851</t>
  </si>
  <si>
    <t>1751-486X</t>
  </si>
  <si>
    <t>Journal of Crop Science and Biotechnology</t>
  </si>
  <si>
    <t>1975-9479</t>
  </si>
  <si>
    <t>2005-8276</t>
  </si>
  <si>
    <t>Parasitologia</t>
  </si>
  <si>
    <t>2673-6772</t>
  </si>
  <si>
    <t>Journal of Medicine Access</t>
  </si>
  <si>
    <t>2755-0834</t>
  </si>
  <si>
    <t>Foundations and Trends in Electronic Design Automation</t>
  </si>
  <si>
    <t>1551-3939</t>
  </si>
  <si>
    <t>1551-3947</t>
  </si>
  <si>
    <t>Metrology</t>
  </si>
  <si>
    <t>2673-8244</t>
  </si>
  <si>
    <t>Applied Mechanics</t>
  </si>
  <si>
    <t>2673-3161</t>
  </si>
  <si>
    <t>Australian Planner</t>
  </si>
  <si>
    <t>0729-3682</t>
  </si>
  <si>
    <t>2150-6841</t>
  </si>
  <si>
    <t>Guidance Navigation and Control</t>
  </si>
  <si>
    <t>2737-4807</t>
  </si>
  <si>
    <t>2737-4920</t>
  </si>
  <si>
    <t>Asia and the Global Economy</t>
  </si>
  <si>
    <t>2667-1115</t>
  </si>
  <si>
    <t>International Journal of Automotive Technology and Management</t>
  </si>
  <si>
    <t>1470-9511</t>
  </si>
  <si>
    <t>1741-5012</t>
  </si>
  <si>
    <t>IEEE Open Journal of Instrumentation and Measurement</t>
  </si>
  <si>
    <t>2768-7236</t>
  </si>
  <si>
    <t>Journal of Creating Value</t>
  </si>
  <si>
    <t>2394-9643</t>
  </si>
  <si>
    <t>2454-213X</t>
  </si>
  <si>
    <t>Architecture-Switzerland</t>
  </si>
  <si>
    <t>2673-8945</t>
  </si>
  <si>
    <t>World Journal of Otorhinolaryngology-Head &amp; Neck Surgery</t>
  </si>
  <si>
    <t>2095-8811</t>
  </si>
  <si>
    <t>2589-1081</t>
  </si>
  <si>
    <t>BJPsych International</t>
  </si>
  <si>
    <t>2056-4740</t>
  </si>
  <si>
    <t>2058-6264</t>
  </si>
  <si>
    <t>JOURNAL OF TECHNICAL WRITING AND COMMUNICATION</t>
  </si>
  <si>
    <t>0047-2816</t>
  </si>
  <si>
    <t>1541-3780</t>
  </si>
  <si>
    <t>European Convention on Human Rights Law Review</t>
  </si>
  <si>
    <t>2666-3228</t>
  </si>
  <si>
    <t>2666-3236</t>
  </si>
  <si>
    <t>Disabilities</t>
  </si>
  <si>
    <t>2673-7272</t>
  </si>
  <si>
    <t>Geoscience Communication</t>
  </si>
  <si>
    <t>2569-7102</t>
  </si>
  <si>
    <t>2569-7110</t>
  </si>
  <si>
    <t>Iranian Journal of Science</t>
  </si>
  <si>
    <t>2731-8095</t>
  </si>
  <si>
    <t>2731-8109</t>
  </si>
  <si>
    <t>Case Studies in Sport and Exercise Psychology</t>
  </si>
  <si>
    <t>2470-4849</t>
  </si>
  <si>
    <t>2470-4857</t>
  </si>
  <si>
    <t>Physics Open</t>
  </si>
  <si>
    <t>2666-0326</t>
  </si>
  <si>
    <t>BIOMECHANICS</t>
  </si>
  <si>
    <t>2673-7078</t>
  </si>
  <si>
    <t>Journal of Laboratory and Precision Medicine</t>
  </si>
  <si>
    <t>2519-9005</t>
  </si>
  <si>
    <t>Biophysica</t>
  </si>
  <si>
    <t>2673-4125</t>
  </si>
  <si>
    <t>American Journal of Cardiovascular Disease</t>
  </si>
  <si>
    <t>2160-200X</t>
  </si>
  <si>
    <t>ASME Open Journal of Engineering</t>
  </si>
  <si>
    <t>2770-3495</t>
  </si>
  <si>
    <t>Revista de Investigacion Clinica-Clinical and Translational Investigation</t>
  </si>
  <si>
    <t>0034-8376</t>
  </si>
  <si>
    <t>2564-8896</t>
  </si>
  <si>
    <t>Mediterranean Journal of Rheumatology</t>
  </si>
  <si>
    <t>2529-198X</t>
  </si>
  <si>
    <t>Frontiers in Nuclear Medicine</t>
  </si>
  <si>
    <t>2673-8880</t>
  </si>
  <si>
    <t>Translational Breast Cancer Research</t>
  </si>
  <si>
    <t>2218-6778</t>
  </si>
  <si>
    <t>Polityka Energetyczna-Energy Policy Journal</t>
  </si>
  <si>
    <t>1429-6675</t>
  </si>
  <si>
    <t>2720-569X</t>
  </si>
  <si>
    <t>Dynamics of Asymmetric Conflict</t>
  </si>
  <si>
    <t>1746-7586</t>
  </si>
  <si>
    <t>1746-7594</t>
  </si>
  <si>
    <t>Contemporary School Psychology</t>
  </si>
  <si>
    <t>2159-2020</t>
  </si>
  <si>
    <t>2161-1505</t>
  </si>
  <si>
    <t>PROCEEDINGS OF THE GEOLOGISTS ASSOCIATION</t>
  </si>
  <si>
    <t>0016-7878</t>
  </si>
  <si>
    <t>Foundations and Trends in Networking</t>
  </si>
  <si>
    <t>1554-057X</t>
  </si>
  <si>
    <t>1554-0588</t>
  </si>
  <si>
    <t>Infectious Diseases &amp; Immunity</t>
  </si>
  <si>
    <t>2096-9511</t>
  </si>
  <si>
    <t>2693-8839</t>
  </si>
  <si>
    <t>Pure and Applied Analysis</t>
  </si>
  <si>
    <t>2578-5893</t>
  </si>
  <si>
    <t>2578-5885</t>
  </si>
  <si>
    <t>Ruminants</t>
  </si>
  <si>
    <t>2673-933X</t>
  </si>
  <si>
    <t>Human-Animal Interactions</t>
  </si>
  <si>
    <t>2957-9538</t>
  </si>
  <si>
    <t>Interdisciplinary Cardiovascular and Thoracic Surgery</t>
  </si>
  <si>
    <t>2753-670X</t>
  </si>
  <si>
    <t>Parasites Hosts and Diseases</t>
  </si>
  <si>
    <t>2982-5164</t>
  </si>
  <si>
    <t>2982-6799</t>
  </si>
  <si>
    <t>2096-6938</t>
  </si>
  <si>
    <t>Global Advances in Integrative Medicine and Health</t>
  </si>
  <si>
    <t>2753-6130</t>
  </si>
  <si>
    <t>Environmental Economics</t>
  </si>
  <si>
    <t>1998-6041</t>
  </si>
  <si>
    <t>1998-605X</t>
  </si>
  <si>
    <t>Discover Social Science and Health</t>
  </si>
  <si>
    <t>2731-0469</t>
  </si>
  <si>
    <t>Latin American Journal of Central Banking</t>
  </si>
  <si>
    <t>2666-1438</t>
  </si>
  <si>
    <t>Quantum Reports</t>
  </si>
  <si>
    <t>2624-960X</t>
  </si>
  <si>
    <t>Technology in Horticulture</t>
  </si>
  <si>
    <t>2833-4337</t>
  </si>
  <si>
    <t>Obesities</t>
  </si>
  <si>
    <t>2673-4168</t>
  </si>
  <si>
    <t>Frontiers in Space Technologies</t>
  </si>
  <si>
    <t>2673-5075</t>
  </si>
  <si>
    <t>Information Geometry</t>
  </si>
  <si>
    <t>2511-2481</t>
  </si>
  <si>
    <t>2511-249X</t>
  </si>
  <si>
    <t>1920-1818</t>
  </si>
  <si>
    <t>Journal of Dental Anesthesia and Pain Medicine</t>
  </si>
  <si>
    <t>2383-9309</t>
  </si>
  <si>
    <t>2383-9317</t>
  </si>
  <si>
    <t>Canadian Journal on Aging-La Revue Canadienne du Vieillissement</t>
  </si>
  <si>
    <t>AACE Clinical Case Reports</t>
  </si>
  <si>
    <t>2376-0605</t>
  </si>
  <si>
    <t>Journal of Nuclear Engineering</t>
  </si>
  <si>
    <t>2673-4362</t>
  </si>
  <si>
    <t>China International Strategy Review</t>
  </si>
  <si>
    <t>2524-5627</t>
  </si>
  <si>
    <t>2524-5635</t>
  </si>
  <si>
    <t>1338-984X</t>
  </si>
  <si>
    <t>Continence</t>
  </si>
  <si>
    <t>2772-9737</t>
  </si>
  <si>
    <t>GigaByte</t>
  </si>
  <si>
    <t>2709-4715</t>
  </si>
  <si>
    <t>eJHaem</t>
  </si>
  <si>
    <t>2688-6146</t>
  </si>
  <si>
    <t>European Journal of Family Business</t>
  </si>
  <si>
    <t>2444-8788</t>
  </si>
  <si>
    <t>2444-877X</t>
  </si>
  <si>
    <t>IEEE Open Journal of Control Systems</t>
  </si>
  <si>
    <t>2694-085X</t>
  </si>
  <si>
    <t>International Journal of Ceramic Engineering and Science</t>
  </si>
  <si>
    <t>2578-3270</t>
  </si>
  <si>
    <t>Welding International</t>
  </si>
  <si>
    <t>0950-7116</t>
  </si>
  <si>
    <t>1754-2138</t>
  </si>
  <si>
    <t>0976-3449</t>
  </si>
  <si>
    <t>Sampling Theory Signal Processing and Data Analysis</t>
  </si>
  <si>
    <t>2730-5716</t>
  </si>
  <si>
    <t>2730-5724</t>
  </si>
  <si>
    <t>Canadian Journal of Mineralogy and Petrology</t>
  </si>
  <si>
    <t>2817-1713</t>
  </si>
  <si>
    <t>2673-6373</t>
  </si>
  <si>
    <t>International Journal of Vegetable Science</t>
  </si>
  <si>
    <t>1931-5260</t>
  </si>
  <si>
    <t>1931-5279</t>
  </si>
  <si>
    <t>China Population and Development Studies</t>
  </si>
  <si>
    <t>2096-448X</t>
  </si>
  <si>
    <t>2523-8965</t>
  </si>
  <si>
    <t>PhytoFrontiers</t>
  </si>
  <si>
    <t>2690-5442</t>
  </si>
  <si>
    <t>Surgeries</t>
  </si>
  <si>
    <t>2673-4095</t>
  </si>
  <si>
    <t>Bratislava Medical Journal</t>
  </si>
  <si>
    <t>Journal of Economics Race and Policy</t>
  </si>
  <si>
    <t>2520-8411</t>
  </si>
  <si>
    <t>2520-842X</t>
  </si>
  <si>
    <t>Journal of Human Reproductive Sciences</t>
  </si>
  <si>
    <t>0974-1208</t>
  </si>
  <si>
    <t>1998-4766</t>
  </si>
  <si>
    <t>Journal of Molecular Pathology</t>
  </si>
  <si>
    <t>2673-5261</t>
  </si>
  <si>
    <t>Urology Research and Practice</t>
  </si>
  <si>
    <t>2980-1478</t>
  </si>
  <si>
    <t>Circulation Reports</t>
  </si>
  <si>
    <t>2434-0790</t>
  </si>
  <si>
    <t>Journal of Micro and Bio Robotics</t>
  </si>
  <si>
    <t>Clinical and Translational Neuroscience</t>
  </si>
  <si>
    <t>2514-183X</t>
  </si>
  <si>
    <t>Research on World Agricultural Economy</t>
  </si>
  <si>
    <t>2737-4777</t>
  </si>
  <si>
    <t>2737-4785</t>
  </si>
  <si>
    <t>Canadian Journal of Respiratory Therapy</t>
  </si>
  <si>
    <t>2368-6820</t>
  </si>
  <si>
    <t>Frontiers in Urology</t>
  </si>
  <si>
    <t>2673-9828</t>
  </si>
  <si>
    <t>Annals of Eye Science</t>
  </si>
  <si>
    <t>2520-4122</t>
  </si>
  <si>
    <t>Journal of the Association of Medical Microbiology and Infectious Disease Canada (JAMMI)</t>
  </si>
  <si>
    <t>2371-0888</t>
  </si>
  <si>
    <t>IRANIAN BIOMEDICAL JOURNAL</t>
  </si>
  <si>
    <t>1028-852X</t>
  </si>
  <si>
    <t>2008-823X</t>
  </si>
  <si>
    <t>Journal of Thermal Engineering</t>
  </si>
  <si>
    <t>2148-7847</t>
  </si>
  <si>
    <t>JSFA Reports</t>
  </si>
  <si>
    <t>2573-5098</t>
  </si>
  <si>
    <t>Online Journal of Public Health Informatics</t>
  </si>
  <si>
    <t>1947-2579</t>
  </si>
  <si>
    <t>Holocaust Studies</t>
  </si>
  <si>
    <t>1750-4902</t>
  </si>
  <si>
    <t>2048-4887</t>
  </si>
  <si>
    <t>Juridical Tribune-Review of Comparative and International Law</t>
  </si>
  <si>
    <t>3008-637X</t>
  </si>
  <si>
    <t>Law &amp; Social Inquiry</t>
  </si>
  <si>
    <t>Communications on Analysis and Computation</t>
  </si>
  <si>
    <t>2837-0562</t>
  </si>
  <si>
    <t>Human Movement</t>
  </si>
  <si>
    <t>1732-3991</t>
  </si>
  <si>
    <t>1899-1955</t>
  </si>
  <si>
    <t>China Journal of Social Work</t>
  </si>
  <si>
    <t>1752-5098</t>
  </si>
  <si>
    <t>1752-5101</t>
  </si>
  <si>
    <t>Fixed Point Theory and Algorithms for Sciences and Engineering</t>
  </si>
  <si>
    <t>2730-5422</t>
  </si>
  <si>
    <t>Perioperative Care and Operating Room Management</t>
  </si>
  <si>
    <t>2405-6030</t>
  </si>
  <si>
    <t>Journal of Chest Surgery</t>
  </si>
  <si>
    <t>2765-1606</t>
  </si>
  <si>
    <t>2765-1614</t>
  </si>
  <si>
    <t>Clinical Epileptology</t>
  </si>
  <si>
    <t>2948-104X</t>
  </si>
  <si>
    <t>2948-1058</t>
  </si>
  <si>
    <t>COVID</t>
  </si>
  <si>
    <t>2673-8112</t>
  </si>
  <si>
    <t>JOURNAL OF ECONOMIC INTEGRATION</t>
  </si>
  <si>
    <t>African Journal of Wildlife Research</t>
  </si>
  <si>
    <t>2410-7220</t>
  </si>
  <si>
    <t>2410-8200</t>
  </si>
  <si>
    <t>Banks and Bank Systems</t>
  </si>
  <si>
    <t>1816-7403</t>
  </si>
  <si>
    <t>1991-7074</t>
  </si>
  <si>
    <t>FORSCHUNG IM INGENIEURWESEN-ENGINEERING RESEARCH</t>
  </si>
  <si>
    <t>0015-7899</t>
  </si>
  <si>
    <t>1434-0860</t>
  </si>
  <si>
    <t>Asian Journal of Applied Economics</t>
  </si>
  <si>
    <t>2985-1610</t>
  </si>
  <si>
    <t>Revista Peruana de Medicina Experimental y Salud Publica</t>
  </si>
  <si>
    <t>1726-4634</t>
  </si>
  <si>
    <t>1726-4642</t>
  </si>
  <si>
    <t>Journal of Translational Genetics and Genomics</t>
  </si>
  <si>
    <t>2578-5281</t>
  </si>
  <si>
    <t>Engineering Transactions</t>
  </si>
  <si>
    <t>0867-888X</t>
  </si>
  <si>
    <t>2450-8071</t>
  </si>
  <si>
    <t>Journal of Hospital Management and Health Policy</t>
  </si>
  <si>
    <t>2523-2533</t>
  </si>
  <si>
    <t>Annals of Blood</t>
  </si>
  <si>
    <t>2521-361X</t>
  </si>
  <si>
    <t>International Journal of Mechanical Engineering and Robotics Research</t>
  </si>
  <si>
    <t>2278-0149</t>
  </si>
  <si>
    <t>Economics and Environment</t>
  </si>
  <si>
    <t>2957-0387</t>
  </si>
  <si>
    <t>2957-0395</t>
  </si>
  <si>
    <t>Nutrire</t>
  </si>
  <si>
    <t>2316-7874</t>
  </si>
  <si>
    <t>Law and Financial Markets Review</t>
  </si>
  <si>
    <t>1752-1440</t>
  </si>
  <si>
    <t>1752-1459</t>
  </si>
  <si>
    <t>Bulletin of the Karaganda University-Mathematics Series</t>
  </si>
  <si>
    <t>2663-5011</t>
  </si>
  <si>
    <t>SUCHT-Interdisciplinary Journal of Addiction Research</t>
  </si>
  <si>
    <t>Journal of Neonatal-Perinatal Medicine</t>
  </si>
  <si>
    <t>1934-5798</t>
  </si>
  <si>
    <t>1878-4429</t>
  </si>
  <si>
    <t>Asia Policy</t>
  </si>
  <si>
    <t>1559-0968</t>
  </si>
  <si>
    <t>1559-2960</t>
  </si>
  <si>
    <t>Education Economics</t>
  </si>
  <si>
    <t>0964-5292</t>
  </si>
  <si>
    <t>1469-5782</t>
  </si>
  <si>
    <t>Algebraic Combinatorics</t>
  </si>
  <si>
    <t>2589-5486</t>
  </si>
  <si>
    <t>1581-8314</t>
  </si>
  <si>
    <t>Journal of Neurological Surgery Part B-Skull Base</t>
  </si>
  <si>
    <t>2193-6331</t>
  </si>
  <si>
    <t>2193-634X</t>
  </si>
  <si>
    <t>Voice and Speech Review</t>
  </si>
  <si>
    <t>2326-8263</t>
  </si>
  <si>
    <t>2326-8271</t>
  </si>
  <si>
    <t>HARVARD JOURNAL ON LEGISLATION</t>
  </si>
  <si>
    <t>0017-808X</t>
  </si>
  <si>
    <t>1943-507X</t>
  </si>
  <si>
    <t>JOURNAL OF SWINE HEALTH AND PRODUCTION</t>
  </si>
  <si>
    <t>1537-209X</t>
  </si>
  <si>
    <t>IJU Case Reports</t>
  </si>
  <si>
    <t>2577-171X</t>
  </si>
  <si>
    <t>Journal of Engineering Sciences-Ukraine</t>
  </si>
  <si>
    <t>2312-2498</t>
  </si>
  <si>
    <t>2414-9381</t>
  </si>
  <si>
    <t>Thoracic Research and Practice</t>
  </si>
  <si>
    <t>2979-9139</t>
  </si>
  <si>
    <t>Neurosurgery Practice</t>
  </si>
  <si>
    <t>2834-4383</t>
  </si>
  <si>
    <t>ASIAN CARDIOVASCULAR &amp; THORACIC ANNALS</t>
  </si>
  <si>
    <t>0218-4923</t>
  </si>
  <si>
    <t>1816-5370</t>
  </si>
  <si>
    <t>Indian Economic Review</t>
  </si>
  <si>
    <t>0019-4670</t>
  </si>
  <si>
    <t>2520-1778</t>
  </si>
  <si>
    <t>International Journal of Information and Computer Security</t>
  </si>
  <si>
    <t>1744-1765</t>
  </si>
  <si>
    <t>1744-1773</t>
  </si>
  <si>
    <t>Revista Digital de Investigacion en Docencia Universitaria-RIDU</t>
  </si>
  <si>
    <t>2223-2516</t>
  </si>
  <si>
    <t>Palliative Medicine in Practice</t>
  </si>
  <si>
    <t>2545-0425</t>
  </si>
  <si>
    <t>2545-1359</t>
  </si>
  <si>
    <t>Comunicacion y Medios</t>
  </si>
  <si>
    <t>0716-3991</t>
  </si>
  <si>
    <t>0719-1529</t>
  </si>
  <si>
    <t>Journal of the Korean Society of Radiology</t>
  </si>
  <si>
    <t>2951-0805</t>
  </si>
  <si>
    <t>Turkish Journal of Civil Engineering</t>
  </si>
  <si>
    <t>2822-6836</t>
  </si>
  <si>
    <t>Komunikacie - vedecke listy Zilinskej univerzity v Ziline</t>
  </si>
  <si>
    <t>1335-4205</t>
  </si>
  <si>
    <t>2585-7878</t>
  </si>
  <si>
    <t>Annals of Esophagus</t>
  </si>
  <si>
    <t>2616-2784</t>
  </si>
  <si>
    <t>Global Philosophy</t>
  </si>
  <si>
    <t>2948-152X</t>
  </si>
  <si>
    <t>2948-1538</t>
  </si>
  <si>
    <t>Intellectual History Review</t>
  </si>
  <si>
    <t>1749-6977</t>
  </si>
  <si>
    <t>1749-6985</t>
  </si>
  <si>
    <t>Revista de Historia Economica-Journal of Iberian and Latin American Economic History</t>
  </si>
  <si>
    <t>Pedagogical Linguistics</t>
  </si>
  <si>
    <t>2665-9581</t>
  </si>
  <si>
    <t>2665-959X</t>
  </si>
  <si>
    <t>Journal of Confucian Philosophy and Culture</t>
  </si>
  <si>
    <t>1598-267X</t>
  </si>
  <si>
    <t>2734-1356</t>
  </si>
  <si>
    <t>Journal of Multilingual Theories and Practices</t>
  </si>
  <si>
    <t>2632-4490</t>
  </si>
  <si>
    <t>2632-4504</t>
  </si>
  <si>
    <t>SCIENCE IN CONTEXT</t>
  </si>
  <si>
    <t>0269-8897</t>
  </si>
  <si>
    <t>1474-0664</t>
  </si>
  <si>
    <t>SOCAR Proceedings</t>
  </si>
  <si>
    <t>2218-6867</t>
  </si>
  <si>
    <t>2218-8622</t>
  </si>
  <si>
    <t>2293-6602</t>
  </si>
  <si>
    <t>REVISTA DE LA ACADEMIA COLOMBIANA DE CIENCIAS EXACTAS FISICAS Y NATURALES</t>
  </si>
  <si>
    <t>0370-3908</t>
  </si>
  <si>
    <t>2382-4980</t>
  </si>
  <si>
    <t>2068-0473</t>
  </si>
  <si>
    <t>Chinese Medicine and Culture</t>
  </si>
  <si>
    <t>2589-9627</t>
  </si>
  <si>
    <t>2589-9473</t>
  </si>
  <si>
    <t>JLIS.it</t>
  </si>
  <si>
    <t>2038-5366</t>
  </si>
  <si>
    <t>2038-1026</t>
  </si>
  <si>
    <t>Acta Medica Lituanica</t>
  </si>
  <si>
    <t>1392-0138</t>
  </si>
  <si>
    <t>2029-4174</t>
  </si>
  <si>
    <t>Revista Espanola de Patologia</t>
  </si>
  <si>
    <t>1699-8855</t>
  </si>
  <si>
    <t>1988-561X</t>
  </si>
  <si>
    <t>Continence Reports</t>
  </si>
  <si>
    <t>2772-9745</t>
  </si>
  <si>
    <t>Indo-European Linguistics</t>
  </si>
  <si>
    <t>2212-5884</t>
  </si>
  <si>
    <t>2212-5892</t>
  </si>
  <si>
    <t>JEADV Clinical Practice</t>
  </si>
  <si>
    <t>2768-6566</t>
  </si>
  <si>
    <t>Revista Cientifica General Jose Maria Cordova</t>
  </si>
  <si>
    <t>1900-6586</t>
  </si>
  <si>
    <t>2500-7645</t>
  </si>
  <si>
    <t>Tecnologia Ciencia y Educacion</t>
  </si>
  <si>
    <t>2444-250X</t>
  </si>
  <si>
    <t>2444-2887</t>
  </si>
  <si>
    <t>Integrative Medicine Reports</t>
  </si>
  <si>
    <t>2768-3222</t>
  </si>
  <si>
    <t>International Journal of Phytopathology</t>
  </si>
  <si>
    <t>2313-1241</t>
  </si>
  <si>
    <t>2312-9344</t>
  </si>
  <si>
    <t>Psi Chi Journal of Psychological Research</t>
  </si>
  <si>
    <t>2164-8204</t>
  </si>
  <si>
    <t>2325-7342</t>
  </si>
  <si>
    <t>Hipertext Net</t>
  </si>
  <si>
    <t>1695-5498</t>
  </si>
  <si>
    <t>Journal of Neuroendovascular Therapy</t>
  </si>
  <si>
    <t>1882-4072</t>
  </si>
  <si>
    <t>2186-2494</t>
  </si>
  <si>
    <t>SICE Journal of Control Measurement and System Integration</t>
  </si>
  <si>
    <t>1882-4889</t>
  </si>
  <si>
    <t>1884-9970</t>
  </si>
  <si>
    <t>Asia Marketing Journal</t>
  </si>
  <si>
    <t>1598-7868</t>
  </si>
  <si>
    <t>2765-6500</t>
  </si>
  <si>
    <t>MALAYSIAN APPLIED BIOLOGY</t>
  </si>
  <si>
    <t>0126-8643</t>
  </si>
  <si>
    <t>2462-151X</t>
  </si>
  <si>
    <t>Ambitos</t>
  </si>
  <si>
    <t>1139-1979</t>
  </si>
  <si>
    <t>1988-5733</t>
  </si>
  <si>
    <t>AME Medical Journal</t>
  </si>
  <si>
    <t>2520-0518</t>
  </si>
  <si>
    <t>Advances in Artificial Intelligence and Machine Learning</t>
  </si>
  <si>
    <t>2582-9793</t>
  </si>
  <si>
    <t>Metallophysics and Advanced Technologies</t>
  </si>
  <si>
    <t>1024-1809</t>
  </si>
  <si>
    <t>2617-1511</t>
  </si>
  <si>
    <t>History Australia</t>
  </si>
  <si>
    <t>1449-0854</t>
  </si>
  <si>
    <t>1833-4881</t>
  </si>
  <si>
    <t>Bulletin of the School of Oriental and African Studies</t>
  </si>
  <si>
    <t>Journal of History</t>
  </si>
  <si>
    <t>Zeitschrift der Savigny-Stiftung fur Rechtsgeschichte - Romanistische Abteilung</t>
  </si>
  <si>
    <t>0323-4096</t>
  </si>
  <si>
    <t>2304-4934</t>
  </si>
  <si>
    <t>Asia-Pacific Economic History Review</t>
  </si>
  <si>
    <t>2832-157X</t>
  </si>
  <si>
    <t>2304-0122</t>
  </si>
  <si>
    <t>Studia Historiae Scientiarum</t>
  </si>
  <si>
    <t>2451-3202</t>
  </si>
  <si>
    <t>2543-702X</t>
  </si>
  <si>
    <t>Global Perspectives</t>
  </si>
  <si>
    <t>2575-7350</t>
  </si>
  <si>
    <t>Isogloss Open Journal of Romance Linguistics</t>
  </si>
  <si>
    <t>2385-4138</t>
  </si>
  <si>
    <t>Frontiers of Mathematics</t>
  </si>
  <si>
    <t>2731-8648</t>
  </si>
  <si>
    <t>2731-8656</t>
  </si>
  <si>
    <t>Rehabilitacion</t>
  </si>
  <si>
    <t>0048-7120</t>
  </si>
  <si>
    <t>1578-3278</t>
  </si>
  <si>
    <t>Comechingonia</t>
  </si>
  <si>
    <t>0326-7911</t>
  </si>
  <si>
    <t>2250-7728</t>
  </si>
  <si>
    <t>Proceedings of the Institution of Civil Engineers-Engineering History and Heritage</t>
  </si>
  <si>
    <t>1757-9430</t>
  </si>
  <si>
    <t>1757-9449</t>
  </si>
  <si>
    <t>Current Challenges in Thoracic Surgery</t>
  </si>
  <si>
    <t>2664-3278</t>
  </si>
  <si>
    <t>Journal of Microorganism Control</t>
  </si>
  <si>
    <t>2758-6383</t>
  </si>
  <si>
    <t>Vestnik Moskovskogo universiteta. Seriya 10. Zhurnalistika</t>
  </si>
  <si>
    <t>FACE</t>
  </si>
  <si>
    <t>2732-5016</t>
  </si>
  <si>
    <t>Journal of Nursology</t>
  </si>
  <si>
    <t>2822-2954</t>
  </si>
  <si>
    <t>Journal of Visualized Surgery</t>
  </si>
  <si>
    <t>2221-2965</t>
  </si>
  <si>
    <t>Direccion y Organizacion</t>
  </si>
  <si>
    <t>1132-175X</t>
  </si>
  <si>
    <t>2171-6323</t>
  </si>
  <si>
    <t>Ciencia Animal Brasileira</t>
  </si>
  <si>
    <t>1518-2797</t>
  </si>
  <si>
    <t>1809-6891</t>
  </si>
  <si>
    <t>Investigative Magnetic Resonance Imaging</t>
  </si>
  <si>
    <t>2384-1109</t>
  </si>
  <si>
    <t>Computacion y Sistemas</t>
  </si>
  <si>
    <t>1405-5546</t>
  </si>
  <si>
    <t>2007-9737</t>
  </si>
  <si>
    <t>Journal of Distribution Science</t>
  </si>
  <si>
    <t>1738-3110</t>
  </si>
  <si>
    <t>2093-7717</t>
  </si>
  <si>
    <t>Human Pathology Reports</t>
  </si>
  <si>
    <t>2772-736X</t>
  </si>
  <si>
    <t>Journal of Literary &amp; Cultural Disability Studies</t>
  </si>
  <si>
    <t>1757-6458</t>
  </si>
  <si>
    <t>1757-6466</t>
  </si>
  <si>
    <t>Verbum Vitae</t>
  </si>
  <si>
    <t>1644-8561</t>
  </si>
  <si>
    <t>2451-280X</t>
  </si>
  <si>
    <t>Labour History</t>
  </si>
  <si>
    <t>0023-6942</t>
  </si>
  <si>
    <t>1839-3039</t>
  </si>
  <si>
    <t>International Journal of Religion and Spirituality in Society</t>
  </si>
  <si>
    <t>2154-8633</t>
  </si>
  <si>
    <t>2154-8641</t>
  </si>
  <si>
    <t>Revista Guillermo de Ockham</t>
  </si>
  <si>
    <t>2256-3202</t>
  </si>
  <si>
    <t>Specula. Revista de Humanidades y Espiritualidad</t>
  </si>
  <si>
    <t>2697-2484</t>
  </si>
  <si>
    <t>2792-3290</t>
  </si>
  <si>
    <t>Buddhist Studies Review</t>
  </si>
  <si>
    <t>0265-2897</t>
  </si>
  <si>
    <t>1747-9681</t>
  </si>
  <si>
    <t>Journal of Open Humanities Data</t>
  </si>
  <si>
    <t>2059-481X</t>
  </si>
  <si>
    <t>Midcontinental Journal of Archaeology</t>
  </si>
  <si>
    <t>0146-1109</t>
  </si>
  <si>
    <t>2327-4271</t>
  </si>
  <si>
    <t>LLT Journal-A Journal on Language and Language Teaching</t>
  </si>
  <si>
    <t>1410-7201</t>
  </si>
  <si>
    <t>2579-9533</t>
  </si>
  <si>
    <t>Ecclesial Practices</t>
  </si>
  <si>
    <t>2214-4463</t>
  </si>
  <si>
    <t>2214-4471</t>
  </si>
  <si>
    <t>Pravni zapisi</t>
  </si>
  <si>
    <t>2217-2815</t>
  </si>
  <si>
    <t>2406-1387</t>
  </si>
  <si>
    <t>Ancient Philosophy Today: DIALOGOI</t>
  </si>
  <si>
    <t>2516-1156</t>
  </si>
  <si>
    <t>2516-1164</t>
  </si>
  <si>
    <t>International Journal of Parliamentary Studies</t>
  </si>
  <si>
    <t>2666-8904</t>
  </si>
  <si>
    <t>2666-8912</t>
  </si>
  <si>
    <t>Social Philosophy and Policy</t>
  </si>
  <si>
    <t>Galilaeana-Studies in Renaissance and Early Modern Science</t>
  </si>
  <si>
    <t>1971-6052</t>
  </si>
  <si>
    <t>1825-3903</t>
  </si>
  <si>
    <t>REVISTA CHILENA DE ENTOMOLOGIA</t>
  </si>
  <si>
    <t>0034-740X</t>
  </si>
  <si>
    <t>0718-8994</t>
  </si>
  <si>
    <t>3048-734X</t>
  </si>
  <si>
    <t>Mining Science</t>
  </si>
  <si>
    <t>2300-9586</t>
  </si>
  <si>
    <t>2353-5423</t>
  </si>
  <si>
    <t>Journal of Pediatric Surgery Open</t>
  </si>
  <si>
    <t>2949-7116</t>
  </si>
  <si>
    <t>Alternativas. Cuadernos de Trabajo Social</t>
  </si>
  <si>
    <t>Economic Annals-XXI</t>
  </si>
  <si>
    <t>1728-6220</t>
  </si>
  <si>
    <t>1728-6239</t>
  </si>
  <si>
    <t>Journal of Credit Risk</t>
  </si>
  <si>
    <t>1744-6619</t>
  </si>
  <si>
    <t>1755-9723</t>
  </si>
  <si>
    <t>Duzce Medical Journal</t>
  </si>
  <si>
    <t>1307-671X</t>
  </si>
  <si>
    <t>JOURNAL OF THE AMERICAN POMOLOGICAL SOCIETY</t>
  </si>
  <si>
    <t>1527-3741</t>
  </si>
  <si>
    <t>Pacific Rim Property Research Journal</t>
  </si>
  <si>
    <t>1444-5921</t>
  </si>
  <si>
    <t>2201-6716</t>
  </si>
  <si>
    <t>Przeglad Socjologii Jakosciowej</t>
  </si>
  <si>
    <t>1733-8069</t>
  </si>
  <si>
    <t>Revista SAAP</t>
  </si>
  <si>
    <t>1666-7883</t>
  </si>
  <si>
    <t>1853-1970</t>
  </si>
  <si>
    <t>African Journal of Employee Relations</t>
  </si>
  <si>
    <t>2664-3731</t>
  </si>
  <si>
    <t>Journal of Economic Policy Researches-Iktisat Politikasi Arastirmalari Dergisi</t>
  </si>
  <si>
    <t>2148-3876</t>
  </si>
  <si>
    <t>Acta Infologica</t>
  </si>
  <si>
    <t>2602-3563</t>
  </si>
  <si>
    <t>Gynecology and Pelvic Medicine</t>
  </si>
  <si>
    <t>2617-4499</t>
  </si>
  <si>
    <t>Konya Journal of Engineering Sciences</t>
  </si>
  <si>
    <t>2667-8055</t>
  </si>
  <si>
    <t>BIOMEDICAL ENGINEERING</t>
  </si>
  <si>
    <t>0006-3398</t>
  </si>
  <si>
    <t>1573-8256</t>
  </si>
  <si>
    <t>Endocrinology Research and Practice</t>
  </si>
  <si>
    <t>2822-6135</t>
  </si>
  <si>
    <t>Journal of Quality Measurement and Analysis</t>
  </si>
  <si>
    <t>1823-5670</t>
  </si>
  <si>
    <t>2600-8602</t>
  </si>
  <si>
    <t>Avances en Ciencias e Ingenieria</t>
  </si>
  <si>
    <t>0718-8706</t>
  </si>
  <si>
    <t>Journal of Musculoskeletal Surgery and Research</t>
  </si>
  <si>
    <t>2589-1219</t>
  </si>
  <si>
    <t>2589-1227</t>
  </si>
  <si>
    <t>Revista Brasileira de Futsal e Futebol</t>
  </si>
  <si>
    <t>1984-4956</t>
  </si>
  <si>
    <t>SOUTHWESTERN NATURALIST</t>
  </si>
  <si>
    <t>0038-4909</t>
  </si>
  <si>
    <t>1943-6262</t>
  </si>
  <si>
    <t>Music and The Moving Image</t>
  </si>
  <si>
    <t>2167-8464</t>
  </si>
  <si>
    <t>1940-7610</t>
  </si>
  <si>
    <t>PROCEEDINGS OF THE AMERICAN PHILOSOPHICAL SOCIETY</t>
  </si>
  <si>
    <t>0003-049X</t>
  </si>
  <si>
    <t>2326-9243</t>
  </si>
  <si>
    <t>Histories</t>
  </si>
  <si>
    <t>2409-9252</t>
  </si>
  <si>
    <t>Bamboo and Silk</t>
  </si>
  <si>
    <t>2468-9238</t>
  </si>
  <si>
    <t>2468-9246</t>
  </si>
  <si>
    <t>Boletim do Arquivo da Universidade de Coimbra</t>
  </si>
  <si>
    <t>0872-5632</t>
  </si>
  <si>
    <t>2182-7974</t>
  </si>
  <si>
    <t>Journal of Visual Art Practice</t>
  </si>
  <si>
    <t>1470-2029</t>
  </si>
  <si>
    <t>1758-9185</t>
  </si>
  <si>
    <t>1776-3045</t>
  </si>
  <si>
    <t>EASTERN BUDDHIST</t>
  </si>
  <si>
    <t>0012-8708</t>
  </si>
  <si>
    <t>IDA-International Design and Art Journal</t>
  </si>
  <si>
    <t>2687-5373</t>
  </si>
  <si>
    <t>European Journal of East Asian Studies</t>
  </si>
  <si>
    <t>1568-0584</t>
  </si>
  <si>
    <t>1570-0615</t>
  </si>
  <si>
    <t>Kocatepe Islami Ilimler Dergisi</t>
  </si>
  <si>
    <t>2757-8399</t>
  </si>
  <si>
    <t>2612-2235</t>
  </si>
  <si>
    <t>Argumenta</t>
  </si>
  <si>
    <t>2465-2334</t>
  </si>
  <si>
    <t>Contemporary French Civilization</t>
  </si>
  <si>
    <t>0147-9156</t>
  </si>
  <si>
    <t>2044-396X</t>
  </si>
  <si>
    <t>Revista de Humanidades de Valparaiso-RHV</t>
  </si>
  <si>
    <t>0719-4234</t>
  </si>
  <si>
    <t>0719-4242</t>
  </si>
  <si>
    <t>Bandung</t>
  </si>
  <si>
    <t>2590-0013</t>
  </si>
  <si>
    <t>2198-3534</t>
  </si>
  <si>
    <t>Nordic Journal of African Studies</t>
  </si>
  <si>
    <t>1459-9465</t>
  </si>
  <si>
    <t>Americania-Revista de Estudios Latinoamericanos</t>
  </si>
  <si>
    <t>2174-0178</t>
  </si>
  <si>
    <t>Capitale Culturale-Studies on the Value of Cultural Heritage</t>
  </si>
  <si>
    <t>2039-2362</t>
  </si>
  <si>
    <t>Potestas</t>
  </si>
  <si>
    <t>1888-9867</t>
  </si>
  <si>
    <t>2340-499X</t>
  </si>
  <si>
    <t>Archaeological Reports</t>
  </si>
  <si>
    <t>Rivista di Filosofia</t>
  </si>
  <si>
    <t>0035-6239</t>
  </si>
  <si>
    <t>ANTHROPOLOGIE-INTERNATIONAL JOURNAL OF HUMAN DIVERSITY AND EVOLUTION</t>
  </si>
  <si>
    <t>World of the Orient</t>
  </si>
  <si>
    <t>1608-0599</t>
  </si>
  <si>
    <t>1682-5268</t>
  </si>
  <si>
    <t>Akkadica</t>
  </si>
  <si>
    <t>1378-5087</t>
  </si>
  <si>
    <t>0779-7842</t>
  </si>
  <si>
    <t>Black Camera</t>
  </si>
  <si>
    <t>1536-3155</t>
  </si>
  <si>
    <t>1947-4237</t>
  </si>
  <si>
    <t>1492-1367</t>
  </si>
  <si>
    <t>Asian Languages and Linguistics</t>
  </si>
  <si>
    <t>2665-9336</t>
  </si>
  <si>
    <t>2665-9344</t>
  </si>
  <si>
    <t>2560-8371</t>
  </si>
  <si>
    <t>AME Surgical Journal</t>
  </si>
  <si>
    <t>2788-578X</t>
  </si>
  <si>
    <t>Knygotyra</t>
  </si>
  <si>
    <t>0204-2061</t>
  </si>
  <si>
    <t>2345-0053</t>
  </si>
  <si>
    <t>2587-232X</t>
  </si>
  <si>
    <t>Zeitschrift fur Evaluation</t>
  </si>
  <si>
    <t>1619-5515</t>
  </si>
  <si>
    <t>Ruch Prawniczy Ekonomiczny i Socjologiczny</t>
  </si>
  <si>
    <t>0035-9629</t>
  </si>
  <si>
    <t>2543-9170</t>
  </si>
  <si>
    <t>Il Pensiero Economico Italiano</t>
  </si>
  <si>
    <t>1122-8784</t>
  </si>
  <si>
    <t>1724-0581</t>
  </si>
  <si>
    <t>Journal of Algebraic Systems</t>
  </si>
  <si>
    <t>2345-5128</t>
  </si>
  <si>
    <t>2345-511X</t>
  </si>
  <si>
    <t>Journal of Trauma and Injury</t>
  </si>
  <si>
    <t>2799-4317</t>
  </si>
  <si>
    <t>2287-1683</t>
  </si>
  <si>
    <t>MSK-Muskuloskelettale Physiotherapie</t>
  </si>
  <si>
    <t>Journal of Social Work Education and Practice</t>
  </si>
  <si>
    <t>2456-2068</t>
  </si>
  <si>
    <t>Trends in Pediatrics</t>
  </si>
  <si>
    <t>2718-0085</t>
  </si>
  <si>
    <t>2792-0429</t>
  </si>
  <si>
    <t>Journal of Pediatric Neurosciences</t>
  </si>
  <si>
    <t>1817-1745</t>
  </si>
  <si>
    <t>1998-3948</t>
  </si>
  <si>
    <t>Journal of Plastic and Reconstructive Surgery</t>
  </si>
  <si>
    <t>2436-259X</t>
  </si>
  <si>
    <t>PROBLEMAS DEL DESARROLLO</t>
  </si>
  <si>
    <t>2007-8951</t>
  </si>
  <si>
    <t>Social and Health Sciences</t>
  </si>
  <si>
    <t>2731-2984</t>
  </si>
  <si>
    <t>Economics Bulletin</t>
  </si>
  <si>
    <t>1545-2921</t>
  </si>
  <si>
    <t>Geogaceta</t>
  </si>
  <si>
    <t>0213-683X</t>
  </si>
  <si>
    <t>2173-6545</t>
  </si>
  <si>
    <t>Journal of Clinical Practice and Research</t>
  </si>
  <si>
    <t>2980-2156</t>
  </si>
  <si>
    <t>Journal of Juristic Papyrology</t>
  </si>
  <si>
    <t>0075-4277</t>
  </si>
  <si>
    <t>Mediterranean Nursing and Midwifery</t>
  </si>
  <si>
    <t>2791-7940</t>
  </si>
  <si>
    <t>Ekonomi Politika &amp; Finans Arastirmalari Dergisi</t>
  </si>
  <si>
    <t>2587-151X</t>
  </si>
  <si>
    <t>Infectio</t>
  </si>
  <si>
    <t>0123-9392</t>
  </si>
  <si>
    <t>2422-3794</t>
  </si>
  <si>
    <t>0973-6263</t>
  </si>
  <si>
    <t>Duazary</t>
  </si>
  <si>
    <t>1794-5992</t>
  </si>
  <si>
    <t>2389-783X</t>
  </si>
  <si>
    <t>Ekoist-Journal of Econometrics and Statistics</t>
  </si>
  <si>
    <t>2651-396X</t>
  </si>
  <si>
    <t>Namik Kemal Medical Journal</t>
  </si>
  <si>
    <t>2587-0262</t>
  </si>
  <si>
    <t>Sugar Industry international</t>
  </si>
  <si>
    <t>2941-749X</t>
  </si>
  <si>
    <t>&lt;0.1</t>
  </si>
  <si>
    <t>Experimed</t>
  </si>
  <si>
    <t>2667-5846</t>
  </si>
  <si>
    <t>Eco-Engineering</t>
  </si>
  <si>
    <t>1347-0485</t>
  </si>
  <si>
    <t>1880-4500</t>
  </si>
  <si>
    <t>Literary Journalism Studies</t>
  </si>
  <si>
    <t>1944-897X</t>
  </si>
  <si>
    <t>1944-8988</t>
  </si>
  <si>
    <t>Labour History Review</t>
  </si>
  <si>
    <t>0961-5652</t>
  </si>
  <si>
    <t>1745-8188</t>
  </si>
  <si>
    <t>Analyses-Revue de Critique et de Theorie Litteraire</t>
  </si>
  <si>
    <t>1715-9261</t>
  </si>
  <si>
    <t>Prose Studies-History Theory Criticism</t>
  </si>
  <si>
    <t>0144-0357</t>
  </si>
  <si>
    <t>1743-9426</t>
  </si>
  <si>
    <t>Convivium-Exchanges and Interactions in the Arts of the Premodern World-Seminarium Kondakovianum Series Nova</t>
  </si>
  <si>
    <t>APPALACHIAN JOURNAL</t>
  </si>
  <si>
    <t>0090-3779</t>
  </si>
  <si>
    <t>Bulletin du Centre de Recherche du Chateau de Versailles</t>
  </si>
  <si>
    <t>1958-9271</t>
  </si>
  <si>
    <t>Clothing Cultures</t>
  </si>
  <si>
    <t>2050-0742</t>
  </si>
  <si>
    <t>2050-0750</t>
  </si>
  <si>
    <t>Journal of Jewish Ethics</t>
  </si>
  <si>
    <t>2334-1777</t>
  </si>
  <si>
    <t>2334-1785</t>
  </si>
  <si>
    <t>Journal of Theological Interpretation</t>
  </si>
  <si>
    <t>1936-0843</t>
  </si>
  <si>
    <t>2576-7933</t>
  </si>
  <si>
    <t>2665-3273</t>
  </si>
  <si>
    <t>Investigaciones Historicas-epoca moderna y contemporanea</t>
  </si>
  <si>
    <t>2530-6472</t>
  </si>
  <si>
    <t>Disputatio-Philosophical Research Bulletin</t>
  </si>
  <si>
    <t>2254-0601</t>
  </si>
  <si>
    <t>Art and Interpretation</t>
  </si>
  <si>
    <t>2822-2865</t>
  </si>
  <si>
    <t>SIXTEENTH CENTURY JOURNAL</t>
  </si>
  <si>
    <t>0361-0160</t>
  </si>
  <si>
    <t>2326-0726</t>
  </si>
  <si>
    <t>Marvels &amp; Tales-Journal of Fairy-Tale Studies</t>
  </si>
  <si>
    <t>1521-4281</t>
  </si>
  <si>
    <t>1536-1802</t>
  </si>
  <si>
    <t>Archaologisches Korrespondenzblatt</t>
  </si>
  <si>
    <t>0342-734X</t>
  </si>
  <si>
    <t>2364-4729</t>
  </si>
  <si>
    <t>Philologia Hispalensis</t>
  </si>
  <si>
    <t>1132-0265</t>
  </si>
  <si>
    <t>2253-8321</t>
  </si>
  <si>
    <t>0069-9659</t>
  </si>
  <si>
    <t>Zagadnienia Filozoficzne w Nauce-Philosophical Problems in Science</t>
  </si>
  <si>
    <t>0867-8286</t>
  </si>
  <si>
    <t>2451-0602</t>
  </si>
  <si>
    <t>Acta Universitatis Lodziensis Folia Litteraria Polonica</t>
  </si>
  <si>
    <t>1505-9057</t>
  </si>
  <si>
    <t>2353-1908</t>
  </si>
  <si>
    <t>Australasian Journal of Regional Studies</t>
  </si>
  <si>
    <t>1030-7923</t>
  </si>
  <si>
    <t>Theory in Action</t>
  </si>
  <si>
    <t>1937-0229</t>
  </si>
  <si>
    <t>1937-0237</t>
  </si>
  <si>
    <t>Anuario Filosofico</t>
  </si>
  <si>
    <t>0066-5215</t>
  </si>
  <si>
    <t>Zeitschrift der Savigny-Stiftung fur Rechtsgeschichte - Kanonistische Abteilung</t>
  </si>
  <si>
    <t>0323-4142</t>
  </si>
  <si>
    <t>2304-4896</t>
  </si>
  <si>
    <t>Anuario Mexicano de Derecho Internacional</t>
  </si>
  <si>
    <t>1870-4654</t>
  </si>
  <si>
    <t>Korean Language in America</t>
  </si>
  <si>
    <t>2332-0346</t>
  </si>
  <si>
    <t>2374-670X</t>
  </si>
  <si>
    <t>Krytyka Prawa-Niezalezne Studia nad Prawem</t>
  </si>
  <si>
    <t>2080-1084</t>
  </si>
  <si>
    <t>2450-7938</t>
  </si>
  <si>
    <t>De Computis-Revista Espanola de Historia de la Contabilidad</t>
  </si>
  <si>
    <t>1886-1881</t>
  </si>
  <si>
    <t>Nietzsche-Studien</t>
  </si>
  <si>
    <t>0342-1422</t>
  </si>
  <si>
    <t>1613-0790</t>
  </si>
  <si>
    <t>SisyphusJournal of Education</t>
  </si>
  <si>
    <t>2182-8474</t>
  </si>
  <si>
    <t>2182-9640</t>
  </si>
  <si>
    <t>Teologia</t>
  </si>
  <si>
    <t>0328-1396</t>
  </si>
  <si>
    <t>Acta Universitatis Lodziensis-Folia Archaeologica</t>
  </si>
  <si>
    <t>0208-6034</t>
  </si>
  <si>
    <t>2449-8300</t>
  </si>
  <si>
    <t>Journal of Child - Cocuk Dergisi</t>
  </si>
  <si>
    <t>1308-8491</t>
  </si>
  <si>
    <t>ACTA BIOQUIMICA CLINICA LATINOAMERICANA</t>
  </si>
  <si>
    <t>0325-2957</t>
  </si>
  <si>
    <t>1851-6114</t>
  </si>
  <si>
    <t>Annals Abbasi Shaheed Hospital &amp; Karachi Medical &amp; Dental College</t>
  </si>
  <si>
    <t>1563-3241</t>
  </si>
  <si>
    <t>General Thoracic and Cardiovascular Surgery Cases</t>
  </si>
  <si>
    <t>2731-6203</t>
  </si>
  <si>
    <t>Mundo da Saude</t>
  </si>
  <si>
    <t>0104-7809</t>
  </si>
  <si>
    <t>1980-3990</t>
  </si>
  <si>
    <t>Diversitas-Perspectivas en Psicologia</t>
  </si>
  <si>
    <t>1794-9998</t>
  </si>
  <si>
    <t>2256-3067</t>
  </si>
  <si>
    <t>Persona y Derecho</t>
  </si>
  <si>
    <t>0211-4526</t>
  </si>
  <si>
    <t>2254-6243</t>
  </si>
  <si>
    <t>ACERVO</t>
  </si>
  <si>
    <t>0102-700X</t>
  </si>
  <si>
    <t>2237-8723</t>
  </si>
  <si>
    <t>Bulletin of Contemporary Hispanic Studies</t>
  </si>
  <si>
    <t>2516-8029</t>
  </si>
  <si>
    <t>2516-8037</t>
  </si>
  <si>
    <t>Kadim</t>
  </si>
  <si>
    <t>2757-9395</t>
  </si>
  <si>
    <t>2757-9476</t>
  </si>
  <si>
    <t>Verge-Studies in Global Asias</t>
  </si>
  <si>
    <t>2373-5058</t>
  </si>
  <si>
    <t>2373-5066</t>
  </si>
  <si>
    <t>Studi Ispanici</t>
  </si>
  <si>
    <t>0585-492X</t>
  </si>
  <si>
    <t>1724-1588</t>
  </si>
  <si>
    <t>AOQU</t>
  </si>
  <si>
    <t>2724-3346</t>
  </si>
  <si>
    <t>Bruniana &amp; Campanelliana</t>
  </si>
  <si>
    <t>1125-3819</t>
  </si>
  <si>
    <t>1724-0441</t>
  </si>
  <si>
    <t>BULLETIN OF THE COMEDIANTES</t>
  </si>
  <si>
    <t>0007-5108</t>
  </si>
  <si>
    <t>1944-0928</t>
  </si>
  <si>
    <t>EIGHTEENTH CENTURY-THEORY AND INTERPRETATION</t>
  </si>
  <si>
    <t>0193-5380</t>
  </si>
  <si>
    <t>1935-0201</t>
  </si>
  <si>
    <t>STUDI SECENTESCHI</t>
  </si>
  <si>
    <t>0081-6248</t>
  </si>
  <si>
    <t>2035-7966</t>
  </si>
  <si>
    <t>Studies in Spirituality</t>
  </si>
  <si>
    <t>0926-6453</t>
  </si>
  <si>
    <t>1783-1814</t>
  </si>
  <si>
    <t>Zibaldone-Estudios Italianos</t>
  </si>
  <si>
    <t>Historia Historias</t>
  </si>
  <si>
    <t>2318-1729</t>
  </si>
  <si>
    <t>ARTS OF ASIA</t>
  </si>
  <si>
    <t>0004-4083</t>
  </si>
  <si>
    <t>Basiliade-Revista de Filosofia</t>
  </si>
  <si>
    <t>2596-092X</t>
  </si>
  <si>
    <t>Vichiana</t>
  </si>
  <si>
    <t>0042-5079</t>
  </si>
  <si>
    <t>2035-262X</t>
  </si>
  <si>
    <t>Annals of the Faculty of Law in Belgrade</t>
  </si>
  <si>
    <t>0003-2565</t>
  </si>
  <si>
    <t>2406-2693</t>
  </si>
  <si>
    <t>Azafea-Revista de Filosofia</t>
  </si>
  <si>
    <t>0213-3563</t>
  </si>
  <si>
    <t>2444-7072</t>
  </si>
  <si>
    <t>Hrvatske Vode</t>
  </si>
  <si>
    <t>1330-1144</t>
  </si>
  <si>
    <t>Percees-Explorations En Arts Vivants</t>
  </si>
  <si>
    <t>2563-660X</t>
  </si>
  <si>
    <t>Sravnitelnaya Politika-Comparative Politics</t>
  </si>
  <si>
    <t>2221-3279</t>
  </si>
  <si>
    <t>2412-4990</t>
  </si>
  <si>
    <t>Analele Universitatii Bucuresti-Filosofie-Annals of the University of Bucharest-Philosophy</t>
  </si>
  <si>
    <t>0068-3175</t>
  </si>
  <si>
    <t>2537-4044</t>
  </si>
  <si>
    <t>Filigrane-Revue de Psychanalyse</t>
  </si>
  <si>
    <t>1192-1412</t>
  </si>
  <si>
    <t>1911-4656</t>
  </si>
  <si>
    <t>2171-0147</t>
  </si>
  <si>
    <t>Revista Direito Ambiental e Sociedade</t>
  </si>
  <si>
    <t>2316-8218</t>
  </si>
  <si>
    <t>2237-0021</t>
  </si>
  <si>
    <t>Revue Interventions Economiques-Papers in Political Economy</t>
  </si>
  <si>
    <t>0715-3570</t>
  </si>
  <si>
    <t>1710-7377</t>
  </si>
  <si>
    <t>Trans-pasando Fronteras</t>
  </si>
  <si>
    <t>2248-7212</t>
  </si>
  <si>
    <t>2322-9152</t>
  </si>
  <si>
    <t>Revista Pegada</t>
  </si>
  <si>
    <t>1676-1871</t>
  </si>
  <si>
    <t>1676-3025</t>
  </si>
  <si>
    <t>RqR Enfermeria Comunitaria</t>
  </si>
  <si>
    <t>2253-9832</t>
  </si>
  <si>
    <t>2254-8270</t>
  </si>
  <si>
    <t>ACTA PSIQUIATRICA Y PSICOLOGICA DE AMERICA LATINA</t>
  </si>
  <si>
    <t>0001-6896</t>
  </si>
  <si>
    <t>Annals in Social Responsibility</t>
  </si>
  <si>
    <t>2056-3515</t>
  </si>
  <si>
    <t>2056-3523</t>
  </si>
  <si>
    <t>Antiguedad y Cristianismo</t>
  </si>
  <si>
    <t>0214-7165</t>
  </si>
  <si>
    <t>1989-6182</t>
  </si>
  <si>
    <t>Croatica et Slavica Iadertina</t>
  </si>
  <si>
    <t>1845-6839</t>
  </si>
  <si>
    <t>1849-0131</t>
  </si>
  <si>
    <t>ETUDES INTERNATIONALES</t>
  </si>
  <si>
    <t>0014-2123</t>
  </si>
  <si>
    <t>1703-7891</t>
  </si>
  <si>
    <t>Foro-Revista de Ciencias Juridicas y Sociales. NuevaEpoca</t>
  </si>
  <si>
    <t>GOETHE JAHRBUCH</t>
  </si>
  <si>
    <t>0323-4207</t>
  </si>
  <si>
    <t>Haide</t>
  </si>
  <si>
    <t>2014-3818</t>
  </si>
  <si>
    <t>HISPAMERICA-REVISTA DE LITERATURA</t>
  </si>
  <si>
    <t>0363-0471</t>
  </si>
  <si>
    <t>Historia Philosophica-An International Journal</t>
  </si>
  <si>
    <t>1724-6121</t>
  </si>
  <si>
    <t>1824-095X</t>
  </si>
  <si>
    <t>Intensivist</t>
  </si>
  <si>
    <t>2950-1873</t>
  </si>
  <si>
    <t>Journal of Applied and Numerical Analysis</t>
  </si>
  <si>
    <t>2786-815X</t>
  </si>
  <si>
    <t>Journal of Computer Aided Chemistry</t>
  </si>
  <si>
    <t>1345-8647</t>
  </si>
  <si>
    <t>Journal of Shia Islamic Studies</t>
  </si>
  <si>
    <t>1748-9423</t>
  </si>
  <si>
    <t>2051-557X</t>
  </si>
  <si>
    <t>Kino-The Western Undergraduate Journal of Film Studies</t>
  </si>
  <si>
    <t>1923-7561</t>
  </si>
  <si>
    <t>McGill Journal of Sustainable Development Law</t>
  </si>
  <si>
    <t>2561-0589</t>
  </si>
  <si>
    <t>NORTH AMERICAN REVIEW</t>
  </si>
  <si>
    <t>0029-2397</t>
  </si>
  <si>
    <t>Revista CICAG</t>
  </si>
  <si>
    <t>1856-6189</t>
  </si>
  <si>
    <t>Revista Eletronica de Estrategia e Negocios-REEN</t>
  </si>
  <si>
    <t>1984-3372</t>
  </si>
  <si>
    <t>Santander Estudios de Patrimonio</t>
  </si>
  <si>
    <t>2605-4450</t>
  </si>
  <si>
    <t>2605-5317</t>
  </si>
  <si>
    <t>0190-731X</t>
  </si>
  <si>
    <t>SEN-I GAKKAISHI</t>
  </si>
  <si>
    <t>0037-9875</t>
  </si>
  <si>
    <t>STUDIA LEIBNITIANA</t>
  </si>
  <si>
    <t>0039-3185</t>
  </si>
  <si>
    <t>2366-228X</t>
  </si>
  <si>
    <t>Ticontre-Teoria Testo Traduzione</t>
  </si>
  <si>
    <t>2284-4473</t>
  </si>
  <si>
    <t>Voz y Escritura-Revista de Estudios Literarios</t>
  </si>
  <si>
    <t>1315-8392</t>
  </si>
  <si>
    <t>Literature Critique and Empire Today</t>
  </si>
  <si>
    <t>3033-3962</t>
  </si>
  <si>
    <t>3033-3970</t>
  </si>
  <si>
    <t>Journal of Crop Health</t>
  </si>
  <si>
    <t>2948-264X</t>
  </si>
  <si>
    <t>2948-2658</t>
  </si>
  <si>
    <t>Advances in Rehabilitation Science and Practice</t>
  </si>
  <si>
    <t>2753-6351</t>
  </si>
  <si>
    <t>Annali dell Istituto storico italo-germanico in Trento</t>
  </si>
  <si>
    <t>0392-0011</t>
  </si>
  <si>
    <t>2612-2251</t>
  </si>
  <si>
    <t>Studies in Clinical Social Work-Transforming Practice Education and Research</t>
  </si>
  <si>
    <t>2837-6811</t>
  </si>
  <si>
    <t>2837-682X</t>
  </si>
  <si>
    <t>Applied Fruit Science</t>
  </si>
  <si>
    <t>2948-2623</t>
  </si>
  <si>
    <t>2948-2631</t>
  </si>
  <si>
    <t>Sociology Lens</t>
  </si>
  <si>
    <t>2832-5796</t>
  </si>
  <si>
    <t>2832-580X</t>
  </si>
  <si>
    <t>Brazilian Administration Review</t>
  </si>
  <si>
    <t>1807-7692</t>
  </si>
  <si>
    <t>FIDDLEHEAD</t>
  </si>
  <si>
    <t>0015-0630</t>
  </si>
  <si>
    <t>Animal Taxonomy and Ecology</t>
  </si>
  <si>
    <t>3004-300X</t>
  </si>
  <si>
    <t>3004-3018</t>
  </si>
  <si>
    <t>Applied Catalysis O: Open</t>
  </si>
  <si>
    <t>2950-6484</t>
  </si>
  <si>
    <t>Clinical &amp; Translational Metabolism</t>
  </si>
  <si>
    <t>2948-2437</t>
  </si>
  <si>
    <t>2948-2445</t>
  </si>
  <si>
    <t>Combinatorics and Number Theory</t>
  </si>
  <si>
    <t>2996-2196</t>
  </si>
  <si>
    <t>2996-220X</t>
  </si>
  <si>
    <t>Comparative Immunology Reports</t>
  </si>
  <si>
    <t>2950-3116</t>
  </si>
  <si>
    <t>Discover Applied Sciences</t>
  </si>
  <si>
    <t>3004-9261</t>
  </si>
  <si>
    <t>Discover Computing</t>
  </si>
  <si>
    <t>2948-2984</t>
  </si>
  <si>
    <t>2948-2992</t>
  </si>
  <si>
    <t>Discover Public Health</t>
  </si>
  <si>
    <t>3005-0774</t>
  </si>
  <si>
    <t>Discover Space</t>
  </si>
  <si>
    <t>2948-295X</t>
  </si>
  <si>
    <t>Ecological Frontiers</t>
  </si>
  <si>
    <t>2950-5097</t>
  </si>
  <si>
    <t>EJNMMI Reports</t>
  </si>
  <si>
    <t>3005-074X</t>
  </si>
  <si>
    <t>French Journal of Urology</t>
  </si>
  <si>
    <t>2950-4201</t>
  </si>
  <si>
    <t>2950-3930</t>
  </si>
  <si>
    <t>Interdisciplinary Journal of Management Studies</t>
  </si>
  <si>
    <t>2981-0795</t>
  </si>
  <si>
    <t>Journal fur Endokrinologie Diabetologie und Stoffwechsel</t>
  </si>
  <si>
    <t>3004-8915</t>
  </si>
  <si>
    <t>3004-8923</t>
  </si>
  <si>
    <t>Journal of Applied Sport and Exercise Psychology-Zeitschrift fur Sportpsychologie</t>
  </si>
  <si>
    <t>2941-7597</t>
  </si>
  <si>
    <t>2941-7600</t>
  </si>
  <si>
    <t>Journal of Epidemiology and Population Health</t>
  </si>
  <si>
    <t>2950-4333</t>
  </si>
  <si>
    <t>Journal of Imaging Informatics in Medicine</t>
  </si>
  <si>
    <t>2948-2925</t>
  </si>
  <si>
    <t>2948-2933</t>
  </si>
  <si>
    <t>Journal of Materials Science-Materials in Engineering</t>
  </si>
  <si>
    <t>3004-8958</t>
  </si>
  <si>
    <t>Journal of Physiological Investigation</t>
  </si>
  <si>
    <t>2950-6344</t>
  </si>
  <si>
    <t>2950-6352</t>
  </si>
  <si>
    <t>Modern British History</t>
  </si>
  <si>
    <t>2976-7016</t>
  </si>
  <si>
    <t>2976-7024</t>
  </si>
  <si>
    <t>Natural Language Processing</t>
  </si>
  <si>
    <t>2977-0424</t>
  </si>
  <si>
    <t>Papeles de Identidad-Contar la Investigacion de Frontera</t>
  </si>
  <si>
    <t>3045-5650</t>
  </si>
  <si>
    <t>SCULPTURE MONUMENTS AND OPEN SPACE</t>
  </si>
  <si>
    <t>2993-3439</t>
  </si>
  <si>
    <t>Slavic Literatures</t>
  </si>
  <si>
    <t>2950-4244</t>
  </si>
  <si>
    <t>2950-3965</t>
  </si>
  <si>
    <t>Substance Use &amp; Addiction Journal</t>
  </si>
  <si>
    <t>2976-7342</t>
  </si>
  <si>
    <t>2976-7350</t>
  </si>
  <si>
    <t>Substance Use-Research and Treatment</t>
  </si>
  <si>
    <t>2976-8357</t>
  </si>
  <si>
    <t>Womens Health Nursing</t>
  </si>
  <si>
    <t>3022-7666</t>
  </si>
  <si>
    <t>3022-8247</t>
  </si>
  <si>
    <t>ISSN ou eISSN</t>
  </si>
  <si>
    <t>2053-2296</t>
  </si>
  <si>
    <t>ACTA CRYSTALLOGRAPHICA SECTION C-STRUCTURAL CHEMISTRY</t>
  </si>
  <si>
    <t>2541-965X</t>
  </si>
  <si>
    <t>РУССКАЯ ПОЛИТОЛОГИЯ (RUSSIAN POLITICAL SCIENCE)</t>
  </si>
  <si>
    <t>2236-6695</t>
  </si>
  <si>
    <t>A BARRIGUDA: REVISTA CIENTÍFICA</t>
  </si>
  <si>
    <t>1413-6090</t>
  </si>
  <si>
    <t>A ECONOMIA EM REVISTA</t>
  </si>
  <si>
    <t>2236-2029</t>
  </si>
  <si>
    <t>A ECONOMIA EM REVISTA - AERE</t>
  </si>
  <si>
    <t>1528-7106</t>
  </si>
  <si>
    <t>AACE INTERNATIONAL TRANSACTIONS</t>
  </si>
  <si>
    <t>0094-6354</t>
  </si>
  <si>
    <t>A.A.N.A. JOURNAL</t>
  </si>
  <si>
    <t>2381-1285</t>
  </si>
  <si>
    <t>AASCIT JOURNAL OF HEALTH (ONLINE)</t>
  </si>
  <si>
    <t>1980-4814</t>
  </si>
  <si>
    <t>ABCUSTOS (SÃO LEOPOLDO, RS)</t>
  </si>
  <si>
    <t>2315-7712</t>
  </si>
  <si>
    <t>ACADEMIA JOURNAL OF SCIENTIFIC RESEARCH</t>
  </si>
  <si>
    <t>2318-1494</t>
  </si>
  <si>
    <t>ACADÊMICO MUNDO</t>
  </si>
  <si>
    <t>1806-9495</t>
  </si>
  <si>
    <t>ACADEMUS: REVISTA CIENTÍFICA DA SAÚDE</t>
  </si>
  <si>
    <t>1096-3685</t>
  </si>
  <si>
    <t>ACADEMY OF ACCOUNTING AND FINANCIAL STUDIES JOURNAL</t>
  </si>
  <si>
    <t>1528-2686</t>
  </si>
  <si>
    <t>ACADEMY OF ENTREPRENEURSHIP JOURNAL</t>
  </si>
  <si>
    <t>1526-1794</t>
  </si>
  <si>
    <t>ACADEMY OF MARKETING SCIENCE REVIEW</t>
  </si>
  <si>
    <t>1095-6298</t>
  </si>
  <si>
    <t>ACADEMY OF MARKETING STUDIES JOURNAL</t>
  </si>
  <si>
    <t>1939-6104</t>
  </si>
  <si>
    <t>ACADEMY OF STRATEGIC MANAGEMENT JOURNAL</t>
  </si>
  <si>
    <t>2358-6559</t>
  </si>
  <si>
    <t>ACANTO EM REVISTA</t>
  </si>
  <si>
    <t>2238-0701</t>
  </si>
  <si>
    <t>AÇÃO MIDIÁTICA - ESTUDOS EM COMUNICAÇÃO, SOCIEDADE E CULTURA</t>
  </si>
  <si>
    <t>0773-7637</t>
  </si>
  <si>
    <t>ACCOUNTANCY &amp; BEDRIJFSKUNDE MONOGRAFIEËN</t>
  </si>
  <si>
    <t>2559-6004</t>
  </si>
  <si>
    <t>ACCOUNTING &amp; MANAGEMENT INFORMATION SYSTEMS</t>
  </si>
  <si>
    <t>1583-4387</t>
  </si>
  <si>
    <t>ACCOUNTING &amp; MANAGEMENT INFORMATION SYSTEMS/CONTABILITATE SI INFORMATICA DE GESTIUNE</t>
  </si>
  <si>
    <t>0120-2812</t>
  </si>
  <si>
    <t>ACTA AGRONOMICA</t>
  </si>
  <si>
    <t>1809-4392</t>
  </si>
  <si>
    <t>ACTA AMAZONICA</t>
  </si>
  <si>
    <t>2358-3363</t>
  </si>
  <si>
    <t>ACTA BIOLÓGICA CATARINENSE</t>
  </si>
  <si>
    <t>2236-0867</t>
  </si>
  <si>
    <t>ACTA BIOMEDICA BRASILIENSIA</t>
  </si>
  <si>
    <t>0123-9155</t>
  </si>
  <si>
    <t>ACTA COLOMBIANA DE PSICOLOGIA</t>
  </si>
  <si>
    <t>2357-8068</t>
  </si>
  <si>
    <t>ACTA DE PESCA DE RECURSOS AQUATICOS</t>
  </si>
  <si>
    <t>2317-0190</t>
  </si>
  <si>
    <t>ACTA FISIÁTRICA</t>
  </si>
  <si>
    <t>2316-4093</t>
  </si>
  <si>
    <t>ACTA IGUAZU</t>
  </si>
  <si>
    <t>0102-6712</t>
  </si>
  <si>
    <t>ACTA LIMNOLÓGICA BRASILIENSIA</t>
  </si>
  <si>
    <t>2594-7680</t>
  </si>
  <si>
    <t>ACTA NEGÓCIOS</t>
  </si>
  <si>
    <t>1210-2709</t>
  </si>
  <si>
    <t>ACTA POLYTECHNICA</t>
  </si>
  <si>
    <t>1517-4492</t>
  </si>
  <si>
    <t>ACTA SCIENTIAE (ULBRA)</t>
  </si>
  <si>
    <t>1807-863X</t>
  </si>
  <si>
    <t>ACTA SCIENTIARUM. BIOLOGICAL SCIENCES (ONLINE)</t>
  </si>
  <si>
    <t>2178-5201</t>
  </si>
  <si>
    <t>ACTA SCIENTIARUM. EDUCATION (ONLINE)</t>
  </si>
  <si>
    <t>1807-8656</t>
  </si>
  <si>
    <t>ACTA SCIENTIARUM. HUMAN AND SOCIAL SCIENCES</t>
  </si>
  <si>
    <t>1983-4683</t>
  </si>
  <si>
    <t>ACTA SCIENTIARUM. LANGUAGE AND CULTURE (ONLINE)</t>
  </si>
  <si>
    <t>2446-7006</t>
  </si>
  <si>
    <t>ACTA SEMIÓTICA ET LINGVISTICA</t>
  </si>
  <si>
    <t>2525-8923</t>
  </si>
  <si>
    <t>ACTIO: DOCÊNCIA EM CIÊNCIAS</t>
  </si>
  <si>
    <t>1518-9929</t>
  </si>
  <si>
    <t>ADM. MADE (UNIVERSIDADE ESTÁCIO DE SÁ)</t>
  </si>
  <si>
    <t>2316-7548</t>
  </si>
  <si>
    <t>ADMINISTRAÇÃO DE EMPRESAS EM REVISTA</t>
  </si>
  <si>
    <t>1676-9457</t>
  </si>
  <si>
    <t>2500-5227</t>
  </si>
  <si>
    <t>ADMINISTRACIÓN Y DESARROLLO (VERSÃO DIGITAL)</t>
  </si>
  <si>
    <t>1583-9583</t>
  </si>
  <si>
    <t>ADMINISTRATIE SI MANAGEMENT PUBLIC</t>
  </si>
  <si>
    <t>1084-1806</t>
  </si>
  <si>
    <t>ADMINISTRATIVE THEORY &amp; PRAXIS</t>
  </si>
  <si>
    <t>2237-5139</t>
  </si>
  <si>
    <t>ADM.MADE</t>
  </si>
  <si>
    <t>2177-5281</t>
  </si>
  <si>
    <t>ADOLESCÊNCIA &amp; SAÚDE</t>
  </si>
  <si>
    <t>1679-9941</t>
  </si>
  <si>
    <t>ADOLESCÊNCIA &amp; SAÚDE (UERJ)</t>
  </si>
  <si>
    <t>0342-7633</t>
  </si>
  <si>
    <t>ADULT EDUCATION AND DEVELOPMENT</t>
  </si>
  <si>
    <t>0098-9258</t>
  </si>
  <si>
    <t>ADVANCES IN CONSUMER RESEARCH</t>
  </si>
  <si>
    <t>2424-922X</t>
  </si>
  <si>
    <t>ADVANCES IN DATA SCIENCE AND ADAPTIVE ANALYSIS</t>
  </si>
  <si>
    <t>2287-6316</t>
  </si>
  <si>
    <t>ADVANCES IN ENERGY RESEARCH</t>
  </si>
  <si>
    <t>0394-6169</t>
  </si>
  <si>
    <t>ADVANCES IN HORTICULTURAL SCIENCE</t>
  </si>
  <si>
    <t>2194-5357</t>
  </si>
  <si>
    <t>ADVANCES IN INTELLIGENT SYSTEMS AND COMPUTING</t>
  </si>
  <si>
    <t>1474-7979</t>
  </si>
  <si>
    <t>ADVANCES IN INTERNATIONAL MARKETING</t>
  </si>
  <si>
    <t>1687-8442</t>
  </si>
  <si>
    <t>ADVANCES IN MATERIALS SCIENCE AND ENGINEERING (ONLINE)</t>
  </si>
  <si>
    <t>1687-8434</t>
  </si>
  <si>
    <t>ADVANCES IN MATERIALS SCIENCE AND ENGINEERING (PRINT)</t>
  </si>
  <si>
    <t>1983-8611</t>
  </si>
  <si>
    <t>ADVANCES IN SCIENTIFIC &amp; APPLIED ACCOUNTING</t>
  </si>
  <si>
    <t>2055-0286</t>
  </si>
  <si>
    <t>ADVANCES IN SOCIAL SCIENCES RESEARCH JOURNAL</t>
  </si>
  <si>
    <t>1991-637X</t>
  </si>
  <si>
    <t>AFRICAN JOURNAL OF AGRICULTURAL RESEARCH</t>
  </si>
  <si>
    <t>1684-5315</t>
  </si>
  <si>
    <t>AFRICAN JOURNAL OF BIOTECHNOLOGY</t>
  </si>
  <si>
    <t>1993-8233</t>
  </si>
  <si>
    <t>AFRICAN JOURNAL OF BUSINESS MANAGEMENT</t>
  </si>
  <si>
    <t>1996-0794</t>
  </si>
  <si>
    <t>AFRICAN JOURNAL OF FOOD SCIENCE</t>
  </si>
  <si>
    <t>2223-814X</t>
  </si>
  <si>
    <t>AFRICAN JOURNAL OF HOSPITALITY, TOURISM AND LEISURE</t>
  </si>
  <si>
    <t>1996-0808</t>
  </si>
  <si>
    <t>AFRICAN JOURNAL OF MICROBIOLOGY RESEARCH</t>
  </si>
  <si>
    <t>1996-0824</t>
  </si>
  <si>
    <t>AFRICAN JOURNAL OF PLANT SCIENCE</t>
  </si>
  <si>
    <t>0002-0591</t>
  </si>
  <si>
    <t>AFRO-ÁSIA (UFBA. IMPRESSO)</t>
  </si>
  <si>
    <t>2318-8499</t>
  </si>
  <si>
    <t>AGENDA POLÍTICA</t>
  </si>
  <si>
    <t>1516-1498</t>
  </si>
  <si>
    <t>ÁGORA ( PPGTP/UFRJ)</t>
  </si>
  <si>
    <t>2237-9010</t>
  </si>
  <si>
    <t>ÁGORA : REVISTA DE DIVULGAÇÃO CIENTÍFICA</t>
  </si>
  <si>
    <t>0103-3557</t>
  </si>
  <si>
    <t>ÁGORA: ARQUIVOLOGIA EM DEBATE</t>
  </si>
  <si>
    <t>1982-999X</t>
  </si>
  <si>
    <t>ÁGORA FILOSÓFICA</t>
  </si>
  <si>
    <t>0104-7507</t>
  </si>
  <si>
    <t>AGORA (UNC)</t>
  </si>
  <si>
    <t>1982-6737</t>
  </si>
  <si>
    <t>ÁGORA (UNISC. ONLINE)</t>
  </si>
  <si>
    <t>2357-9951</t>
  </si>
  <si>
    <t>AGRARIAN ACADEMY</t>
  </si>
  <si>
    <t>1984-2538</t>
  </si>
  <si>
    <t>AGRARIAN (DOURADOS. ONLINE)</t>
  </si>
  <si>
    <t>1807-1570</t>
  </si>
  <si>
    <t>AGRIANUAL (SÃO PAULO)</t>
  </si>
  <si>
    <t>1414-0810</t>
  </si>
  <si>
    <t>AGRICULTURA FAMILIAR (UFPA)</t>
  </si>
  <si>
    <t>1682-1130</t>
  </si>
  <si>
    <t>AGRICULTURAL ENGINEERING INTERNATIONAL: CIGR JOURNAL</t>
  </si>
  <si>
    <t>1316-0354</t>
  </si>
  <si>
    <t>AGROALIMENTARIA (CARACAS)</t>
  </si>
  <si>
    <t>0100-4298</t>
  </si>
  <si>
    <t>AGROANALYSIS (FGV)</t>
  </si>
  <si>
    <t>1982-8470</t>
  </si>
  <si>
    <t>AGRO@MBIENTE ON-LINE</t>
  </si>
  <si>
    <t>2525-877X</t>
  </si>
  <si>
    <t>AGROPAMPA: REVISTA DE GESTÃO DO AGRONEGÓCIO</t>
  </si>
  <si>
    <t>1808-6845</t>
  </si>
  <si>
    <t>AGROPECUÁRIA CIENTÍFICA NO SEMI-ÁRIDO</t>
  </si>
  <si>
    <t>2525-8990</t>
  </si>
  <si>
    <t>AGROTEC - REVISTA AGROPECUARIA TECNICA (ONLINE)</t>
  </si>
  <si>
    <t>2179-9784</t>
  </si>
  <si>
    <t>ÁGUAS SUBTERRÂNEAS</t>
  </si>
  <si>
    <t>1938-9604</t>
  </si>
  <si>
    <t>AIB INSIGHTS</t>
  </si>
  <si>
    <t>2473-3458</t>
  </si>
  <si>
    <t>AIS TRANSACTIONS ON REPLICATION RESEARCH</t>
  </si>
  <si>
    <t>1982-1093</t>
  </si>
  <si>
    <t>AKRÓPOLIS</t>
  </si>
  <si>
    <t>1413-2591</t>
  </si>
  <si>
    <t>ALCANCE (UNIVALI) (CESSOU EM 2007)</t>
  </si>
  <si>
    <t>2175-7402</t>
  </si>
  <si>
    <t>ALCEU (ONLINE)</t>
  </si>
  <si>
    <t>1413-0394</t>
  </si>
  <si>
    <t>ALETHEIA (ULBRA)</t>
  </si>
  <si>
    <t>2359-6651</t>
  </si>
  <si>
    <t>ALMANAQUE MULTIDISCIPLINAR DE PESQUISA</t>
  </si>
  <si>
    <t>1982-5617</t>
  </si>
  <si>
    <t>ALMANAQUE ON-LINE</t>
  </si>
  <si>
    <t>1405-339X</t>
  </si>
  <si>
    <t>ALTERNATIVAS EN PSICOLOGÍA</t>
  </si>
  <si>
    <t>2318-4817</t>
  </si>
  <si>
    <t>ALTUS CIÊNCIAS</t>
  </si>
  <si>
    <t>2525-8281</t>
  </si>
  <si>
    <t>AMADEUS INTERNATIONAL MULTIDISCIPLINARY JOURNAL</t>
  </si>
  <si>
    <t>2595-8909</t>
  </si>
  <si>
    <t>AMAZON BUSINESS RESEARCH</t>
  </si>
  <si>
    <t>2322-6307</t>
  </si>
  <si>
    <t>AMAZONIA INVESTIGA</t>
  </si>
  <si>
    <t>2177-8760</t>
  </si>
  <si>
    <t>AMAZONIAN JOURNAL OF AGRICULTURAL AND ENVIRONMENTAL SCIENCES / REVISTA DE CIÊNCIAS AGRÁRIAS</t>
  </si>
  <si>
    <t>2176-0675</t>
  </si>
  <si>
    <t>AMAZÔNICA: REVISTA DE ANTROPOLOGIA (ONLINE)</t>
  </si>
  <si>
    <t>1808-0251</t>
  </si>
  <si>
    <t>AMBIÊNCIA</t>
  </si>
  <si>
    <t>2175-9405</t>
  </si>
  <si>
    <t>AMBIÊNCIA (ONLINE)</t>
  </si>
  <si>
    <t>2238-5533</t>
  </si>
  <si>
    <t>AMBIENTE &amp; EDUCAÇÃO: REVISTA DE EDUCAÇÃO AMBIENTAL</t>
  </si>
  <si>
    <t>1809-4422</t>
  </si>
  <si>
    <t>AMBIENTE &amp; SOCIEDADE (ONLINE)</t>
  </si>
  <si>
    <t>1415-8876</t>
  </si>
  <si>
    <t>AMBIENTE CONSTRUÍDO</t>
  </si>
  <si>
    <t>1678-8621</t>
  </si>
  <si>
    <t>AMBIENTE CONSTRUÍDO (ONLINE)</t>
  </si>
  <si>
    <t>1414-753X</t>
  </si>
  <si>
    <t>AMBIENTE E SOCIEDADE</t>
  </si>
  <si>
    <t>1824-114X</t>
  </si>
  <si>
    <t>AMBIENTE SOCIETÀ TERRITORIO</t>
  </si>
  <si>
    <t>2318-3888</t>
  </si>
  <si>
    <t>AMBIVALÊNCIAS</t>
  </si>
  <si>
    <t>2167-9495</t>
  </si>
  <si>
    <t>AMERICAN JOURNAL OF CLIMATE CHANGE</t>
  </si>
  <si>
    <t>2320-0847</t>
  </si>
  <si>
    <t>AMERICAN JOURNAL OF ENGINEERING RESEARCH</t>
  </si>
  <si>
    <t>2231-0606</t>
  </si>
  <si>
    <t>AMERICAN JOURNAL OF EXPERIMENTAL AGRICULTURE</t>
  </si>
  <si>
    <t>2161-6620</t>
  </si>
  <si>
    <t>AMERICAN JOURNAL OF MOLECULAR BIOLOGY</t>
  </si>
  <si>
    <t>2158-2750</t>
  </si>
  <si>
    <t>AMERICAN JOURNAL OF PLANT SCIENCES</t>
  </si>
  <si>
    <t>1548-7776</t>
  </si>
  <si>
    <t>AMERICAN JOURNAL OF PSYCHIATRIC REHABILITATION</t>
  </si>
  <si>
    <t>2313-4402</t>
  </si>
  <si>
    <t>AMERICAN SCIENTIFIC RESEARCH JOURNAL FOR ENGINEERING, TECHNOLOGY, AND SCIENCES (ASRJETS)</t>
  </si>
  <si>
    <t>1869-814X</t>
  </si>
  <si>
    <t>AMS REVIEW</t>
  </si>
  <si>
    <t>1869-8182</t>
  </si>
  <si>
    <t>1692-2522</t>
  </si>
  <si>
    <t>ANAGRAMAS RUMBOS Y SENTIDOS DE LA COMUNICACION</t>
  </si>
  <si>
    <t>2594-3618</t>
  </si>
  <si>
    <t>ANAIS DA ACADEMIA CEARENSE DE CIÊNCIAS</t>
  </si>
  <si>
    <t>0104-4885</t>
  </si>
  <si>
    <t>ANAIS DA ACADEMIA NACIONAL DE MEDICINA</t>
  </si>
  <si>
    <t>1980-0258</t>
  </si>
  <si>
    <t>ANAIS DA ACADEMIA PERNAMBUCANA DE CIÊNCIA AGRONÔMICA</t>
  </si>
  <si>
    <t>0303-7762</t>
  </si>
  <si>
    <t>ANAIS DO INSTITUTO DE HIGIENE E MEDICINA TROPICAL</t>
  </si>
  <si>
    <t>2447-0600</t>
  </si>
  <si>
    <t>ANAIS DOS ENCONTROS DE TURISMO DE BASE COMUNITÁRIA E ECONOMIA SOLIDÁRIA</t>
  </si>
  <si>
    <t>0102-9924</t>
  </si>
  <si>
    <t>ANÁLISE ECONÔMICA (UFRGS)</t>
  </si>
  <si>
    <t>2316-5197</t>
  </si>
  <si>
    <t>ANALYTICA: REVISTA DE PSICANÁLISE</t>
  </si>
  <si>
    <t>2175-4977</t>
  </si>
  <si>
    <t>ANIMUS: REVISTA INTERAMERICANA DE COMUNICAÇÃO MIDIÁTICA</t>
  </si>
  <si>
    <t>1614-2446</t>
  </si>
  <si>
    <t>ANNALS OF FINANCE (PRINT)</t>
  </si>
  <si>
    <t>2179-7331</t>
  </si>
  <si>
    <t>ANTROPOLÍTICA: REVISTA CONTEMPORÂNEA DE ANTROPOLOGIA</t>
  </si>
  <si>
    <t>1983-7364</t>
  </si>
  <si>
    <t>ANUÁRIO BRASILEIRO DE SEGURANÇA PÚBLICA</t>
  </si>
  <si>
    <t>1982-3908</t>
  </si>
  <si>
    <t>ANUÁRIO DO INSTITUTO DE GEOCIÊNCIAS (ONLINE)</t>
  </si>
  <si>
    <t>0101-9759</t>
  </si>
  <si>
    <t>ANUÁRIO DO INSTITUTO DE GEOCIÊNCIAS (UFRJ. IMPRESSO)</t>
  </si>
  <si>
    <t>2339-4889</t>
  </si>
  <si>
    <t>ANUARIO EN ESTUDIOS POLÍTICOS LATINO-AMERINOS</t>
  </si>
  <si>
    <t>2525-3328</t>
  </si>
  <si>
    <t>ANUÁRIO LUKÁCS</t>
  </si>
  <si>
    <t>2525-4669</t>
  </si>
  <si>
    <t>ANUÁRIO PESQUISA E EXTENSÃO UNOESC JOAÇABA</t>
  </si>
  <si>
    <t>2522-7971</t>
  </si>
  <si>
    <t>APN SCIENCE BULLETIN</t>
  </si>
  <si>
    <t>2374-2429</t>
  </si>
  <si>
    <t>APPLIED FINANCE AND ACCOUNTING</t>
  </si>
  <si>
    <t>1350-486X</t>
  </si>
  <si>
    <t>APPLIED MATHEMATICAL FINANCE</t>
  </si>
  <si>
    <t>1314-7552</t>
  </si>
  <si>
    <t>APPLIED MATHEMATICAL SCIENCES (ONLINE)</t>
  </si>
  <si>
    <t>1312-885X</t>
  </si>
  <si>
    <t>APPLIED MATHEMATICAL SCIENCES (RUSE)</t>
  </si>
  <si>
    <t>2448-3524</t>
  </si>
  <si>
    <t>APPLIED TOURISM</t>
  </si>
  <si>
    <t>2596-3317</t>
  </si>
  <si>
    <t>APS EM REVISTA</t>
  </si>
  <si>
    <t>0213-3334</t>
  </si>
  <si>
    <t>APUNTES DE PSICOLOGÍA</t>
  </si>
  <si>
    <t>1657-5997</t>
  </si>
  <si>
    <t>AQUICHAN</t>
  </si>
  <si>
    <t>2054-7404</t>
  </si>
  <si>
    <t>ARCHIVES OF BUSINESS RESEARCH</t>
  </si>
  <si>
    <t>2578-6539</t>
  </si>
  <si>
    <t>ARCHIVES OF FAMILY MEDICINE AND GENERAL PRACTICE</t>
  </si>
  <si>
    <t>1994-6961</t>
  </si>
  <si>
    <t>ARCHNET-IJAR: INTERNATIONAL JOURNAL OF ARCHITECTURAL RESEARCH</t>
  </si>
  <si>
    <t>1578-0007</t>
  </si>
  <si>
    <t>AR@CNE (BARCELONA)</t>
  </si>
  <si>
    <t>1984-7505</t>
  </si>
  <si>
    <t>ARETÉ (MANAUS)</t>
  </si>
  <si>
    <t>2317-3882</t>
  </si>
  <si>
    <t>ARGUMENTA</t>
  </si>
  <si>
    <t>2448-2803</t>
  </si>
  <si>
    <t>ARGUMENTOS PRÓ-EDUCAÇÃO - REVISTA DE EDUCAÇÃO DA UNIVÁS</t>
  </si>
  <si>
    <t>2527-2551</t>
  </si>
  <si>
    <t>ARGUMENTOS- REVISTA DO DEPARTAMENTO DE CIÊNCIAS SOCIAIS DA UNIMONTES</t>
  </si>
  <si>
    <t>2359-6880</t>
  </si>
  <si>
    <t>ARGUMENTUM (UNIMAR)</t>
  </si>
  <si>
    <t>2176-9575</t>
  </si>
  <si>
    <t>ARGUMENTUM (VITÓRIA)</t>
  </si>
  <si>
    <t>1809-6298</t>
  </si>
  <si>
    <t>ARQUITEXTOS (SÃO PAULO)</t>
  </si>
  <si>
    <t>1806-4280</t>
  </si>
  <si>
    <t>ARQUIVOS CATARINENSES DE MEDICINA (ONLINE)</t>
  </si>
  <si>
    <t>2318-3691</t>
  </si>
  <si>
    <t>ARQUIVOS DE CIÊNCIAS DA SAÚDE</t>
  </si>
  <si>
    <t>1982-114X</t>
  </si>
  <si>
    <t>ARQUIVOS DE CIÊNCIAS DA SAÚDE DA UNIPAR</t>
  </si>
  <si>
    <t>0374-5686</t>
  </si>
  <si>
    <t>ARQUIVOS DE CIÊNCIAS DO MAR</t>
  </si>
  <si>
    <t>2318-5422</t>
  </si>
  <si>
    <t>ARQUIVOS DO CMD</t>
  </si>
  <si>
    <t>0020-3653</t>
  </si>
  <si>
    <t>ARQUIVOS DO INSTITUTO BIOLÓGICO (IMPRESSO)</t>
  </si>
  <si>
    <t>1808-1657</t>
  </si>
  <si>
    <t>ARQUIVOS DO INSTITUTO BIOLÓGICO (ONLINE)</t>
  </si>
  <si>
    <t>1980-959X</t>
  </si>
  <si>
    <t>ARQUIVOS DO MUDI</t>
  </si>
  <si>
    <t>2175-0106</t>
  </si>
  <si>
    <t>ARS VETERINÁRIA (ONLINE)</t>
  </si>
  <si>
    <t>2357-9978</t>
  </si>
  <si>
    <t>ART RESEARCH JOURNAL</t>
  </si>
  <si>
    <t>2525-8303</t>
  </si>
  <si>
    <t>ARTICULANDO E CONSTRUINDO SABERES</t>
  </si>
  <si>
    <t>2374-4979</t>
  </si>
  <si>
    <t>ARTIFICIAL INTELLIGENCE AND APPLICATIONS</t>
  </si>
  <si>
    <t>2525-7099</t>
  </si>
  <si>
    <t>ARTIGOS ESTRATÉGICOS</t>
  </si>
  <si>
    <t>2674-8061</t>
  </si>
  <si>
    <t>ARTIGOS GIFE</t>
  </si>
  <si>
    <t>2577-8250</t>
  </si>
  <si>
    <t>ARTS &amp; HUMANITIES OPEN ACCESS JOURNAL</t>
  </si>
  <si>
    <t>1137-7038</t>
  </si>
  <si>
    <t>ARXIUS DE CIÈNCIES SOCIALS</t>
  </si>
  <si>
    <t>1415-7950</t>
  </si>
  <si>
    <t>ASAS DA PALAVRA (UNAMA)</t>
  </si>
  <si>
    <t>1809-709X</t>
  </si>
  <si>
    <t>ASEPHALLUS (ONLINE)</t>
  </si>
  <si>
    <t>0119-8386</t>
  </si>
  <si>
    <t>ASIA PACIFIC SOCIAL SCIENCE REVIEW</t>
  </si>
  <si>
    <t>2443-4175</t>
  </si>
  <si>
    <t>ASIAN JOURNAL OF ACCOUNTING RESEARCH</t>
  </si>
  <si>
    <t>2321-0893</t>
  </si>
  <si>
    <t>ASIAN JOURNAL OF APPLIED SCIENCES</t>
  </si>
  <si>
    <t>2398-4295</t>
  </si>
  <si>
    <t>ASIAN JOURNAL OF BEHAVIOURAL STUDIES (ONLINE)</t>
  </si>
  <si>
    <t>1911-2025</t>
  </si>
  <si>
    <t>ASIAN SOCIAL SCIENCE</t>
  </si>
  <si>
    <t>2238-3069</t>
  </si>
  <si>
    <t>ÁSKESIS</t>
  </si>
  <si>
    <t>2357-7614</t>
  </si>
  <si>
    <t>ATAS DE SAÚDE AMBIENTAL</t>
  </si>
  <si>
    <t>2594-8407</t>
  </si>
  <si>
    <t>ATELIÊ DO TURISMO</t>
  </si>
  <si>
    <t>2526-0669</t>
  </si>
  <si>
    <t>ATEN@</t>
  </si>
  <si>
    <t>2316-1833</t>
  </si>
  <si>
    <t>ATHENAS - REVISTA DE DIREITO, POLÍTICA E FILOSOFIA</t>
  </si>
  <si>
    <t>2241-794X</t>
  </si>
  <si>
    <t>ATHENS JOURNAL OF BUSINESS &amp; ECONOMICS</t>
  </si>
  <si>
    <t>2241-8148</t>
  </si>
  <si>
    <t>ATHENS JOURNAL OF TOURISM</t>
  </si>
  <si>
    <t>1809-5720</t>
  </si>
  <si>
    <t>ATITUDE (PORTO ALEGRE)</t>
  </si>
  <si>
    <t>2468-6719</t>
  </si>
  <si>
    <t>ATLAS TOURISM AND LEISURE REVIEW</t>
  </si>
  <si>
    <t>1680-7375</t>
  </si>
  <si>
    <t>ATMOSPHERIC CHEMISTRY AND PHYSICS DISCUSSION (ONLINE)</t>
  </si>
  <si>
    <t>1809-0354</t>
  </si>
  <si>
    <t>ATOS DE PESQUISA EM EDUCAÇÃO (FURB)</t>
  </si>
  <si>
    <t>2595-3966</t>
  </si>
  <si>
    <t>ATUACAO</t>
  </si>
  <si>
    <t>2526-8031</t>
  </si>
  <si>
    <t>ATURÁ - REVISTA PAN-AMAZÔNICA DE COMUNICAÇÃO</t>
  </si>
  <si>
    <t>2316-3852</t>
  </si>
  <si>
    <t>AUGUSTO GUZZO REVISTA ACADÊMICA</t>
  </si>
  <si>
    <t>1518-9597</t>
  </si>
  <si>
    <t>AUGUSTO GUZZO REVISTA ACADÊMICA (SÃO PAULO)</t>
  </si>
  <si>
    <t>1982-6672</t>
  </si>
  <si>
    <t>AURORA (PUCSP. ONLINE)</t>
  </si>
  <si>
    <t>2238-6912</t>
  </si>
  <si>
    <t>AUSTRAL - BRAZILIAN JOURNAL OF STRATEGY &amp; INTERNATIONAL RELATIONS</t>
  </si>
  <si>
    <t>2238-6262</t>
  </si>
  <si>
    <t>AUSTRAL: REVISTA BRASILEIRA DE ESTRATÉGIA E RELAÇÕES INTERNACIONAIS</t>
  </si>
  <si>
    <t>1991-8178</t>
  </si>
  <si>
    <t>AUSTRALIAN JOURNAL OF BASIC AND APPLIED SCIENCES</t>
  </si>
  <si>
    <t>1835-2693</t>
  </si>
  <si>
    <t>AUSTRALIAN JOURNAL OF CROP SCIENCE</t>
  </si>
  <si>
    <t>1835-2707</t>
  </si>
  <si>
    <t>AUSTRALIAN JOURNAL OF CROP SCIENCE (ONLINE)</t>
  </si>
  <si>
    <t>2175-3431</t>
  </si>
  <si>
    <t>AVALIAÇÃO PSICOLÓGICA</t>
  </si>
  <si>
    <t>1982-5765</t>
  </si>
  <si>
    <t>AVALIAÇÃO: REVISTA DA AVALIAÇÃO DA EDUCAÇÃO SUPERIOR</t>
  </si>
  <si>
    <t>1414-4077</t>
  </si>
  <si>
    <t>2314-1433</t>
  </si>
  <si>
    <t>AVANCES EN ENERGÍAS RENOVABLES Y MEDIO AMBIENTE - AVERMA</t>
  </si>
  <si>
    <t>2179-703X</t>
  </si>
  <si>
    <t>AVIATION IN FOCUS</t>
  </si>
  <si>
    <t>2446-6085</t>
  </si>
  <si>
    <t>AYVU - REVISTA DE PSICOLOGIA</t>
  </si>
  <si>
    <t>0103-8117</t>
  </si>
  <si>
    <t>BAHIA ANALISE &amp; DADOS</t>
  </si>
  <si>
    <t>0104-6578</t>
  </si>
  <si>
    <t>BARBARÓI (UNISC. IMPRESSO)</t>
  </si>
  <si>
    <t>1982-2022</t>
  </si>
  <si>
    <t>BARBARÓI (UNISC. ONLINE)</t>
  </si>
  <si>
    <t>1984-8196</t>
  </si>
  <si>
    <t>BASE - REVISTA DE ADMINISTRAÇÃO E CONTABILIDADE DA UNISINOS</t>
  </si>
  <si>
    <t>1807-054X</t>
  </si>
  <si>
    <t>BASE (UNISINOS)</t>
  </si>
  <si>
    <t>1808-2386</t>
  </si>
  <si>
    <t>BBR. BRAZILIAN BUSINESS REVIEW</t>
  </si>
  <si>
    <t>1807-734X</t>
  </si>
  <si>
    <t>BBR. BRAZILIAN BUSINESS REVIEW (EDIÇÃO EM PORTUGUÊS. ONLINE)</t>
  </si>
  <si>
    <t>0005-772X</t>
  </si>
  <si>
    <t>BEE WORLD</t>
  </si>
  <si>
    <t>2687-6272</t>
  </si>
  <si>
    <t>BEHAVIOR STUDIES IN ORGANIZATIONS</t>
  </si>
  <si>
    <t>2212-7984</t>
  </si>
  <si>
    <t>BENTHAM SCIENCE PUBLISHERS LTD.</t>
  </si>
  <si>
    <t>1516-8085</t>
  </si>
  <si>
    <t>BIB. REVISTA BRASILEIRA DE INFORMAÇÃO BIBLIOGRÁFICA EM CIÊNCIAS SOCIAIS</t>
  </si>
  <si>
    <t>1809-4775</t>
  </si>
  <si>
    <t>BIBLIONLINE (JOÃO PESSOA)</t>
  </si>
  <si>
    <t>1984-4123</t>
  </si>
  <si>
    <t>BIBLIOTECA DIGITAL FÓRUM DE CONTRATAÇÃO E GESTÃO PÚBLICA (ONLINE)</t>
  </si>
  <si>
    <t>0102-4388</t>
  </si>
  <si>
    <t>BIBLOS (RIO GRANDE)</t>
  </si>
  <si>
    <t>2117-4458</t>
  </si>
  <si>
    <t>BIO WEB OF CONFERENCES</t>
  </si>
  <si>
    <t>2177-1332</t>
  </si>
  <si>
    <t>BIODIVERSIDADE</t>
  </si>
  <si>
    <t>2236-2886</t>
  </si>
  <si>
    <t>BIODIVERSIDADE BRASILEIRA</t>
  </si>
  <si>
    <t>2236-9171</t>
  </si>
  <si>
    <t>BIOENERGIA EM REVISTA: DIÁLOGOS</t>
  </si>
  <si>
    <t>1679-365X</t>
  </si>
  <si>
    <t>BIOMATEMÁTICA (UNICAMP)</t>
  </si>
  <si>
    <t>2574-1241</t>
  </si>
  <si>
    <t>BIOMEDICAL JOURNAL OF SCIENTIFIC &amp; TECHNICAL RESEARCH</t>
  </si>
  <si>
    <t>2378-315X</t>
  </si>
  <si>
    <t>BIOMETRICS AND BIOSTATISTICS INTERNATIONAL JOURNAL</t>
  </si>
  <si>
    <t>1517-9664</t>
  </si>
  <si>
    <t>BIOSAÚDE (LONDRINA)</t>
  </si>
  <si>
    <t>2179-5746</t>
  </si>
  <si>
    <t>BIOTA AMAZÔNIA</t>
  </si>
  <si>
    <t>1518-1812</t>
  </si>
  <si>
    <t>BIS. BOLETIM DO INSTITUTO DE SAÚDE (IMPRESSO)</t>
  </si>
  <si>
    <t>1472-6882</t>
  </si>
  <si>
    <t>BMC COMPLEMENTARY AND ALTERNATIVE MEDICINE (ONLINE)</t>
  </si>
  <si>
    <t>1980-4415</t>
  </si>
  <si>
    <t>BOLEMA : BOLETIM DE EDUCAÇÃO MATEMÁTICA (ONLINE)</t>
  </si>
  <si>
    <t>1415-711X</t>
  </si>
  <si>
    <t>BOLETIM. ACADEMIA PAULISTA DE PSICOLOGIA</t>
  </si>
  <si>
    <t>2675-4339</t>
  </si>
  <si>
    <t>BOLETIM CIENTISTAS SOCIAIS</t>
  </si>
  <si>
    <t>2176-3038</t>
  </si>
  <si>
    <t>BOLETIM DA ACADEMIA PAULISTA DE PSICOLOGIA</t>
  </si>
  <si>
    <t>0303-9773</t>
  </si>
  <si>
    <t>BOLETIM DA FACULDADE DE DIREITO - UNIVERSIDADE DE COIMBRA</t>
  </si>
  <si>
    <t>2237-6208</t>
  </si>
  <si>
    <t>BOLETIM DE ANÁLISE POLÍTICO-INSTITUCIONAL</t>
  </si>
  <si>
    <t>2675-1488</t>
  </si>
  <si>
    <t>BOLETIM DE CONJUNTURA - BOCA</t>
  </si>
  <si>
    <t>2176-4786</t>
  </si>
  <si>
    <t>BOLETIM DE GEOGRAFIA (ONLINE)</t>
  </si>
  <si>
    <t>2675-9934</t>
  </si>
  <si>
    <t>BOLETIM DE POLÍTICAS PÚBLICAS</t>
  </si>
  <si>
    <t>2317-5206</t>
  </si>
  <si>
    <t>BOLETIM DO MUSEU INTEGRADO DE RORAIMA (ONLINE)</t>
  </si>
  <si>
    <t>1981-8114</t>
  </si>
  <si>
    <t>BOLETIM DO MUSEU PARAENSE EMÍLIO GOELDI. CIÊNCIAS NATURAIS</t>
  </si>
  <si>
    <t>2317-6237</t>
  </si>
  <si>
    <t>BOLETIM DO MUSEU PARAENSE EMÍLIO GOELDI. CIÊNCIAS NATURAIS (ONLINE)</t>
  </si>
  <si>
    <t>1981-3384</t>
  </si>
  <si>
    <t>BOLETIM DO TEMPO PRESENTE</t>
  </si>
  <si>
    <t>2675-3391</t>
  </si>
  <si>
    <t>BOLETIM ECONOMIA EMPÍRICA</t>
  </si>
  <si>
    <t>0101-7888</t>
  </si>
  <si>
    <t>BOLETIM GAÚCHO DE GEOGRAFIA</t>
  </si>
  <si>
    <t>2176-2988</t>
  </si>
  <si>
    <t>BOLETIM GEPEM (ONLINE)</t>
  </si>
  <si>
    <t>2237-8006</t>
  </si>
  <si>
    <t>BOLETIM GOVERNET DE ADMINISTRAÇÃO PÚBLICA E GESTÃO MUNICIPAL</t>
  </si>
  <si>
    <t>2526-7442</t>
  </si>
  <si>
    <t>BOLETIM OBSERVATÓRIO DA DIVERSIDADE CULTURAL</t>
  </si>
  <si>
    <t>0102-549X</t>
  </si>
  <si>
    <t>BOLETIM TÉCNICO DO SENAC</t>
  </si>
  <si>
    <t>2448-1483</t>
  </si>
  <si>
    <t>BOLETIM TÉCNICO DO SENAC (ONLINE)</t>
  </si>
  <si>
    <t>0717-7917</t>
  </si>
  <si>
    <t>BOLETÍN LATINOAMERICANO Y DEL CARIBE DE PLANTAS MEDICINALES Y AROMÁTICAS</t>
  </si>
  <si>
    <t>2594-942X</t>
  </si>
  <si>
    <t>BOMGEAM</t>
  </si>
  <si>
    <t>2237-8529</t>
  </si>
  <si>
    <t>BRANDTRENDS JOURNAL</t>
  </si>
  <si>
    <t>2245-4373</t>
  </si>
  <si>
    <t>BRASILIANA : JOURNAL FOR BRAZILIAN STUDIES</t>
  </si>
  <si>
    <t>1519-9053</t>
  </si>
  <si>
    <t>BRATHAIR (ONLINE)</t>
  </si>
  <si>
    <t>2595-3621</t>
  </si>
  <si>
    <t>BRAZILIAN APPLIED SCIENCE REVIEW</t>
  </si>
  <si>
    <t>2525-3621</t>
  </si>
  <si>
    <t>2179-2321</t>
  </si>
  <si>
    <t>BRAZILIAN GEOGRAPHICAL JOURNAL: GEOSCIENCES AND HUMANITIES RESEARCH MEDIUM</t>
  </si>
  <si>
    <t>1087-0237</t>
  </si>
  <si>
    <t>BRAZILIAN INTERNATIONAL JOURNAL OF ADAPTED PHYSICAL EDUCATION RESEARCH</t>
  </si>
  <si>
    <t>2595-573X</t>
  </si>
  <si>
    <t>BRAZILIAN JOURNAL OF ANIMAL AND ENVIRONMENTAL RESEARCH</t>
  </si>
  <si>
    <t>1519-6984</t>
  </si>
  <si>
    <t>BRAZILIAN JOURNAL OF BIOLOGY (IMPRESSO)</t>
  </si>
  <si>
    <t>1678-4375</t>
  </si>
  <si>
    <t>BRAZILIAN JOURNAL OF BIOLOGY (ONLINE)</t>
  </si>
  <si>
    <t>2596-1934</t>
  </si>
  <si>
    <t>BRAZILIAN JOURNAL OF BUSINESS</t>
  </si>
  <si>
    <t>2525-8761</t>
  </si>
  <si>
    <t>BRAZILIAN JOURNAL OF DEVELOPMENT</t>
  </si>
  <si>
    <t>0100-350X</t>
  </si>
  <si>
    <t>BRAZILIAN JOURNAL OF FOOD TECHNOLOGY</t>
  </si>
  <si>
    <t>1981-6723</t>
  </si>
  <si>
    <t>BRAZILIAN JOURNAL OF FOOD TECHNOLOGY (ONLINE)</t>
  </si>
  <si>
    <t>2317-4692</t>
  </si>
  <si>
    <t>BRAZILIAN JOURNAL OF GEOLOGY</t>
  </si>
  <si>
    <t>2595-6825</t>
  </si>
  <si>
    <t>BRAZILIAN JOURNAL OF HEALTH REVIEW</t>
  </si>
  <si>
    <t>1981-1640</t>
  </si>
  <si>
    <t>BRAZILIAN JOURNAL OF INFORMATION SCIENCE</t>
  </si>
  <si>
    <t>2358-8693</t>
  </si>
  <si>
    <t>BRAZILIAN JOURNAL OF INFORMATION SECURITY AND CRYPTOGRAPHY (PRINT)</t>
  </si>
  <si>
    <t>2237-7743</t>
  </si>
  <si>
    <t>BRAZILIAN JOURNAL OF INTERNATIONAL RELATIONS</t>
  </si>
  <si>
    <t>1679-8171</t>
  </si>
  <si>
    <t>BRAZILIAN JOURNAL OF OPERATIONS AND PRODUCTION MANAGEMENT</t>
  </si>
  <si>
    <t>1677-3225</t>
  </si>
  <si>
    <t>BRAZILIAN JOURNAL OF ORAL SCIENCES (ONLINE)</t>
  </si>
  <si>
    <t>1982-0593</t>
  </si>
  <si>
    <t>BRAZILIAN JOURNAL OF PETROLEUM AND GAS</t>
  </si>
  <si>
    <t>1984-8250</t>
  </si>
  <si>
    <t>BRAZILIAN JOURNAL OF PHARMACEUTICAL SCIENCES</t>
  </si>
  <si>
    <t>2175-9790</t>
  </si>
  <si>
    <t>BRAZILIAN JOURNAL OF PHARMACEUTICAL SCIENCES (ONLINE)</t>
  </si>
  <si>
    <t>2675-102X</t>
  </si>
  <si>
    <t>BRAZILIAN JOURNAL OF POLICY AND DEVELOPMENT</t>
  </si>
  <si>
    <t>2447-5580</t>
  </si>
  <si>
    <t>BRAZILIAN JOURNAL OF PRODUCTION ENGINEERING</t>
  </si>
  <si>
    <t>2319-0612</t>
  </si>
  <si>
    <t>BRAZILIAN JOURNAL OF RADIATION SCIENCES</t>
  </si>
  <si>
    <t>2196-288X</t>
  </si>
  <si>
    <t>BRAZILIAN JOURNAL OF SCIENCE AND TECHNOLOGY</t>
  </si>
  <si>
    <t>2357-7126</t>
  </si>
  <si>
    <t>BRAZILIAN JOURNAL OF TECHNOLOGY, COMMUNICATION, AND COGNITIVE SCIENCE</t>
  </si>
  <si>
    <t>1678-4456</t>
  </si>
  <si>
    <t>BRAZILIAN JOURNAL OF VETERINARY RESEARCH AND ANIMAL SCIENCE (ONLINE)</t>
  </si>
  <si>
    <t>2446-8509</t>
  </si>
  <si>
    <t>BRAZILIAN KEYNESIAN REVIEW</t>
  </si>
  <si>
    <t>1981-3821</t>
  </si>
  <si>
    <t>BRAZILIAN POLITICAL SCIENCE REVIEW</t>
  </si>
  <si>
    <t>1980-2447</t>
  </si>
  <si>
    <t>BRAZILIAN REVIEW OF ECONOMETRICS</t>
  </si>
  <si>
    <t>2231-0843</t>
  </si>
  <si>
    <t>BRITISH JOURNAL OF APPLIED SCIENCE &amp; TECHNOLOGY</t>
  </si>
  <si>
    <t>2278-0998</t>
  </si>
  <si>
    <t>BRITISH JOURNAL OF EDUCATION, SOCIETY &amp; BEHAVIOURAL SCIENCE</t>
  </si>
  <si>
    <t>2053-4051</t>
  </si>
  <si>
    <t>BRITISH JOURNAL OF MARKETING STUDIES (ONLINE)</t>
  </si>
  <si>
    <t>1732-4254</t>
  </si>
  <si>
    <t>BULLETIN OF GEOGRAPHY. SOCIO-ECONOMIC SERIES</t>
  </si>
  <si>
    <t>0261-3050</t>
  </si>
  <si>
    <t>BULLETIN OF LATIN AMERICAN RESEARCH</t>
  </si>
  <si>
    <t>2151-6219</t>
  </si>
  <si>
    <t>BUSINESS AND ECONOMICS JOURNAL</t>
  </si>
  <si>
    <t>2374-5924</t>
  </si>
  <si>
    <t>BUSINESS AND MANAGEMENT STUDIES</t>
  </si>
  <si>
    <t>2374-1414</t>
  </si>
  <si>
    <t>BUSINESS CREATIVITY AND THE CREATIVE ECONOMY</t>
  </si>
  <si>
    <t>0962-8770</t>
  </si>
  <si>
    <t>BUSINESS ETHICS (OXFORD)</t>
  </si>
  <si>
    <t>0266-3821</t>
  </si>
  <si>
    <t>BUSINESS INFORMATION REVIEW</t>
  </si>
  <si>
    <t>2674-6433</t>
  </si>
  <si>
    <t>BUSINESS JOURNAL</t>
  </si>
  <si>
    <t>2047-7031</t>
  </si>
  <si>
    <t>BUSINESS MANAGEMENT DYNAMICS</t>
  </si>
  <si>
    <t>1822-4202</t>
  </si>
  <si>
    <t>BUSINESS: THEORY AND PRACTICE (ONLINE)</t>
  </si>
  <si>
    <t>2446-4880</t>
  </si>
  <si>
    <t>CADERNO CIENTÍFICO CECIESA-GESTÃO</t>
  </si>
  <si>
    <t>1983-8239</t>
  </si>
  <si>
    <t>CADERNO CRH (ONLINE)</t>
  </si>
  <si>
    <t>0103-4979</t>
  </si>
  <si>
    <t>CADERNO CRH (UFBA. IMPRESSO)</t>
  </si>
  <si>
    <t>2238-1465</t>
  </si>
  <si>
    <t>CADERNO DE ADMINISTRAÇÃO (UEM)</t>
  </si>
  <si>
    <t>1516-1803</t>
  </si>
  <si>
    <t>2447-6218</t>
  </si>
  <si>
    <t>CADERNO DE CIÊNCIAS AGRÁRIAS</t>
  </si>
  <si>
    <t>2316-5952</t>
  </si>
  <si>
    <t>CADERNO DE ESTUDOS E PESQUISAS DO TURISMO</t>
  </si>
  <si>
    <t>2318-2962</t>
  </si>
  <si>
    <t>CADERNO DE GEOGRAFIA</t>
  </si>
  <si>
    <t>0103-8427</t>
  </si>
  <si>
    <t>CADERNO DE GEOGRAFIA (PUCMG. IMPRESSO)</t>
  </si>
  <si>
    <t>1980-6272</t>
  </si>
  <si>
    <t>CADERNO DE INICIAÇÃO À PESQUISA (UNIVILLE)</t>
  </si>
  <si>
    <t>2527-1946</t>
  </si>
  <si>
    <t>CADERNO DE PESQUISA NEPP</t>
  </si>
  <si>
    <t>2179-1376</t>
  </si>
  <si>
    <t>CADERNO DE RELAÇÕES INTERNACIONAIS</t>
  </si>
  <si>
    <t>1981-3082</t>
  </si>
  <si>
    <t>CADERNO ESPAÇO FEMININO (ONLINE)</t>
  </si>
  <si>
    <t>1516-9286</t>
  </si>
  <si>
    <t>CADERNO ESPAÇO FEMININO (UFU)</t>
  </si>
  <si>
    <t>2317-6954</t>
  </si>
  <si>
    <t>CADERNO GESTÃO PÚBLICA</t>
  </si>
  <si>
    <t>9999-898X</t>
  </si>
  <si>
    <t>CADERNO HUMANIZASUS MINISTÉRIO DA SAÚDE</t>
  </si>
  <si>
    <t>2237-5422</t>
  </si>
  <si>
    <t>CADERNO PROFISSIONAL DE ADMINISTRAÇÃO (CPA) - UNIMEP</t>
  </si>
  <si>
    <t>2317-6466</t>
  </si>
  <si>
    <t>CADERNO PROFISSIONAL DE MARKETING</t>
  </si>
  <si>
    <t>2176-5774</t>
  </si>
  <si>
    <t>CADERNO PRUDENTINO DE GEOGRAFIA</t>
  </si>
  <si>
    <t>2525-9318</t>
  </si>
  <si>
    <t>CADERNO SABERES</t>
  </si>
  <si>
    <t>1677-6976</t>
  </si>
  <si>
    <t>CADERNO VIRTUAL DE TURISMO</t>
  </si>
  <si>
    <t>1981-3759</t>
  </si>
  <si>
    <t>CADERNO VIRTUAL (INSTITUTO BRASILIENSE DE DIREITO PÚBLICO)</t>
  </si>
  <si>
    <t>1519-0951</t>
  </si>
  <si>
    <t>CADERNOS ADENAUER (SÃO PAULO)</t>
  </si>
  <si>
    <t>2526-8910</t>
  </si>
  <si>
    <t>CADERNOS BRASILEIROS DE TERAPIA OCUPACIONAL</t>
  </si>
  <si>
    <t>2448-0916</t>
  </si>
  <si>
    <t>CADERNOS CAJUÍNA</t>
  </si>
  <si>
    <t>2238-118X</t>
  </si>
  <si>
    <t>CADERNOS CEPEC</t>
  </si>
  <si>
    <t>1413-4519</t>
  </si>
  <si>
    <t>CADERNOS CERU (USP)</t>
  </si>
  <si>
    <t>1679-3366</t>
  </si>
  <si>
    <t>CADERNOS DA ESCOLA DE COMUNICAÇÃO (UNIBRASIL)</t>
  </si>
  <si>
    <t>1679-3765</t>
  </si>
  <si>
    <t>CADERNOS DA ESCOLA DE NEGÓCIOS DA UNIBRASIL</t>
  </si>
  <si>
    <t>1676-8450</t>
  </si>
  <si>
    <t>CADERNOS DA ESCOLA DO LEGISLATIVO</t>
  </si>
  <si>
    <t>1678-1244</t>
  </si>
  <si>
    <t>CADERNOS DA FUCAMP</t>
  </si>
  <si>
    <t>2176-3364</t>
  </si>
  <si>
    <t>CADERNOS DA UNIVERSIDADE DO CAFÉ</t>
  </si>
  <si>
    <t>1414-7394</t>
  </si>
  <si>
    <t>CADERNOS DE ADMINISTRAÇÃO (PUCCAMP)</t>
  </si>
  <si>
    <t>2236-7934</t>
  </si>
  <si>
    <t>CADERNOS DE AGROECOLOGIA</t>
  </si>
  <si>
    <t>0104-1096</t>
  </si>
  <si>
    <t>CADERNOS DE CIÊNCIA &amp; TECNOLOGIA</t>
  </si>
  <si>
    <t>2358-1212</t>
  </si>
  <si>
    <t>CADERNOS DE CIÊNCIAS SOCIAIS APLICADAS (ONLINE)</t>
  </si>
  <si>
    <t>1808-3102</t>
  </si>
  <si>
    <t>CADERNOS DE CIÊNCIAS SOCIAIS APLICADAS (UESB)</t>
  </si>
  <si>
    <t>1677-9061</t>
  </si>
  <si>
    <t>CADERNOS DE COMUNICAÇÃO (UFSM)</t>
  </si>
  <si>
    <t>1980-5861</t>
  </si>
  <si>
    <t>CADERNOS DE CULTURA E CIÊNCIA (URCA)</t>
  </si>
  <si>
    <t>2238-1228</t>
  </si>
  <si>
    <t>CADERNOS DE DIREITO</t>
  </si>
  <si>
    <t>2175-0165</t>
  </si>
  <si>
    <t>CADERNOS DE ECONOMIA (CHAPECÓ. ONLINE)</t>
  </si>
  <si>
    <t>1415-3939</t>
  </si>
  <si>
    <t>CADERNOS DE ECONOMIA (UNOCHAPECÓ. IMPRESSO)</t>
  </si>
  <si>
    <t>2358-8306</t>
  </si>
  <si>
    <t>CADERNOS DE EDUCAÇÃO, SAÚDE E FISIOTERAPIA</t>
  </si>
  <si>
    <t>2316-9907</t>
  </si>
  <si>
    <t>CADERNOS DE EDUCAÇÃO, TECNOLOGIA E SOCIEDADE</t>
  </si>
  <si>
    <t>2178-079X</t>
  </si>
  <si>
    <t>CADERNOS DE EDUCAÇÃO -UFPEL (ONLINE)</t>
  </si>
  <si>
    <t>2182-7400</t>
  </si>
  <si>
    <t>CADERNOS DE ESTUDOS AFRICADOS</t>
  </si>
  <si>
    <t>1645-3794</t>
  </si>
  <si>
    <t>CADERNOS DE ESTUDOS AFRICANOS</t>
  </si>
  <si>
    <t>2595-4091</t>
  </si>
  <si>
    <t>CADERNOS DE ESTUDOS SOCIAIS</t>
  </si>
  <si>
    <t>0102-4248</t>
  </si>
  <si>
    <t>2446-8495</t>
  </si>
  <si>
    <t>CADERNOS DE EXTENSÃO</t>
  </si>
  <si>
    <t>1806-8944</t>
  </si>
  <si>
    <t>CADERNOS DE FINANÇAS PÚBLICAS</t>
  </si>
  <si>
    <t>2525-6904</t>
  </si>
  <si>
    <t>CADERNOS DE GÊNERO E DIVERSIDADE</t>
  </si>
  <si>
    <t>2674-5704</t>
  </si>
  <si>
    <t>CADERNOS DE GÊNERO E TECNOLOGIA</t>
  </si>
  <si>
    <t>1807-9415</t>
  </si>
  <si>
    <t>CADERNOS DE GÊNERO E TECNOLOGIA (CEFET/PR)</t>
  </si>
  <si>
    <t>2318-9231</t>
  </si>
  <si>
    <t>CADERNOS DE GESTÃO E EMPREENDEDORISMO</t>
  </si>
  <si>
    <t>1809-7634</t>
  </si>
  <si>
    <t>CADERNOS DE HISTÓRIA DA CIÊNCIA</t>
  </si>
  <si>
    <t>0101-3424</t>
  </si>
  <si>
    <t>CADERNOS DE HISTÓRIA E FILOSOFIA DA CIÊNCIA (UNICAMP)</t>
  </si>
  <si>
    <t>2179-4790</t>
  </si>
  <si>
    <t>CADERNOS DE LINGUAGEM E SOCIEDADE</t>
  </si>
  <si>
    <t>0104-9712</t>
  </si>
  <si>
    <t>2178-2229</t>
  </si>
  <si>
    <t>CADERNOS DE PESQUISA - UNIVERSIDADE FEDERAL DO MARANHÃO</t>
  </si>
  <si>
    <t>0100-1574</t>
  </si>
  <si>
    <t>CADERNOS DE PESQUISA (FUNDAÇÃO CARLOS CHAGAS. IMPRESSO)</t>
  </si>
  <si>
    <t>1980-5314</t>
  </si>
  <si>
    <t>CADERNOS DE PESQUISA (FUNDAÇÃO CARLOS CHAGAS. ONLINE)</t>
  </si>
  <si>
    <t>1980-9700</t>
  </si>
  <si>
    <t>CADERNOS DE PESQUISA: PENSAMENTO EDUCACIONAL (CURITIBA. IMPRESSO)</t>
  </si>
  <si>
    <t>2175-2613</t>
  </si>
  <si>
    <t>CADERNOS DE PESQUISA: PENSAMENTO EDUCACIONAL (CURITIBA. ONLINE)</t>
  </si>
  <si>
    <t>1516-0793</t>
  </si>
  <si>
    <t>CADERNOS DE PÓS-GRADUAÇÃO</t>
  </si>
  <si>
    <t>2525-3514</t>
  </si>
  <si>
    <t>1983-1358</t>
  </si>
  <si>
    <t>CADERNOS DE PROSPECÇÃO</t>
  </si>
  <si>
    <t>2317-0026</t>
  </si>
  <si>
    <t>1981-0490</t>
  </si>
  <si>
    <t>CADERNOS DE PSICOLOGIA SOCIAL DO TRABALHO</t>
  </si>
  <si>
    <t>1516-3717</t>
  </si>
  <si>
    <t>CADERNOS DE PSICOLOGIA SOCIAL DO TRABALHO (USP)</t>
  </si>
  <si>
    <t>1646-3714</t>
  </si>
  <si>
    <t>CADERNOS DE SOCIOMUSEOLOGIA</t>
  </si>
  <si>
    <t>2238-2860</t>
  </si>
  <si>
    <t>CADERNOS DE TERAPIA OCUPACIONAL DA UFSCAR (ONLINE)</t>
  </si>
  <si>
    <t>2447-861X</t>
  </si>
  <si>
    <t>CADERNOS DO CEAS</t>
  </si>
  <si>
    <t>2175-0173</t>
  </si>
  <si>
    <t>CADERNOS DO CEOM</t>
  </si>
  <si>
    <t>1413-8409</t>
  </si>
  <si>
    <t>CADERNOS DO CEOM (UNOCHAPECÓ)</t>
  </si>
  <si>
    <t>2447-7532</t>
  </si>
  <si>
    <t>CADERNOS DO DESENVOLVIMENTO</t>
  </si>
  <si>
    <t>1809-8606</t>
  </si>
  <si>
    <t>2448-1521</t>
  </si>
  <si>
    <t>CADERNOS DO FORCINE</t>
  </si>
  <si>
    <t>2317-4536</t>
  </si>
  <si>
    <t>CADERNOS DO IME - SÉRIE ESTATÍSTICA</t>
  </si>
  <si>
    <t>1413-9022</t>
  </si>
  <si>
    <t>CADERNOS DO IME. SÉRIE ESTATÍSTICA</t>
  </si>
  <si>
    <t>2595-2986</t>
  </si>
  <si>
    <t>CADERNOS DO OBSERVATÓRIO</t>
  </si>
  <si>
    <t>1679-3951</t>
  </si>
  <si>
    <t>CADERNOS EBAPE. BR</t>
  </si>
  <si>
    <t>0104-7078</t>
  </si>
  <si>
    <t>CADERNOS ENAP</t>
  </si>
  <si>
    <t>2358-1824</t>
  </si>
  <si>
    <t>CADERNOS IBERO-AMERICANOS DE DIREITO SANITÁRIO</t>
  </si>
  <si>
    <t>2175-1056</t>
  </si>
  <si>
    <t>CADERNOS JURÍDICOS (OAB/PR)</t>
  </si>
  <si>
    <t>1415-8132</t>
  </si>
  <si>
    <t>CADERNOS LITERÁRIOS (FURG)</t>
  </si>
  <si>
    <t>2236-9996</t>
  </si>
  <si>
    <t>CADERNOS METRÓPOLE</t>
  </si>
  <si>
    <t>1517-2422</t>
  </si>
  <si>
    <t>CADERNOS METRÓPOLE (PUCSP)</t>
  </si>
  <si>
    <t>2359-5337</t>
  </si>
  <si>
    <t>CADERNOS OBMIGRA - REVISTA MIGRAÇÕES INTERNACIONAIS</t>
  </si>
  <si>
    <t>1809-4449</t>
  </si>
  <si>
    <t>CADERNOS PAGU</t>
  </si>
  <si>
    <t>0104-8333</t>
  </si>
  <si>
    <t>CADERNOS PAGU (UNICAMP. IMPRESSO)</t>
  </si>
  <si>
    <t>1678-5304</t>
  </si>
  <si>
    <t>CADERNOS PARA O PROFESSOR (JUIZ DE FORA)</t>
  </si>
  <si>
    <t>1676-6288</t>
  </si>
  <si>
    <t>CADERNOS PROLAM/USP</t>
  </si>
  <si>
    <t>2358-291X</t>
  </si>
  <si>
    <t>CADERNOS SAÚDE COLETIVA</t>
  </si>
  <si>
    <t>1414-462X</t>
  </si>
  <si>
    <t>CADERNOS SAÚDE COLETIVA (UFRJ)</t>
  </si>
  <si>
    <t>1982-1816</t>
  </si>
  <si>
    <t>CADERNOS UNIFOA (ONLINE)</t>
  </si>
  <si>
    <t>2236-4099</t>
  </si>
  <si>
    <t>CADERNOS ZIGMUNT BAUMAN</t>
  </si>
  <si>
    <t>2595-1750</t>
  </si>
  <si>
    <t>CAFI - CONTABILIDADE, ATUÁRIA, FINANÇAS E INFORMAÇÃO</t>
  </si>
  <si>
    <t>2318-4574</t>
  </si>
  <si>
    <t>CALETROSCÓPIO</t>
  </si>
  <si>
    <t>2175-4217</t>
  </si>
  <si>
    <t>CAMINE: CAMINHOS DA EDUCAÇÃO</t>
  </si>
  <si>
    <t>2359-0599</t>
  </si>
  <si>
    <t>CAMINHO ABERTO: REVISTA DE EXTENSÃO DO IFSC</t>
  </si>
  <si>
    <t>2358-4750</t>
  </si>
  <si>
    <t>CAMINHOS DA EDUCAÇÃO MATEMÁTICA EM REVISTA (ON-LINE)</t>
  </si>
  <si>
    <t>1678-6343</t>
  </si>
  <si>
    <t>CAMINHOS DE GEOGRAFIA (UFU)</t>
  </si>
  <si>
    <t>1983-778X</t>
  </si>
  <si>
    <t>CAMINHOS (GOIÂNIA. ONLINE)</t>
  </si>
  <si>
    <t>2236-4552</t>
  </si>
  <si>
    <t>CAMINHOS: REVISTA ONLINE DE DIVULGAÇÃO CIENTÍFICA DA UNIDAVI</t>
  </si>
  <si>
    <t>1809-6271</t>
  </si>
  <si>
    <t>CAMPO - TERRITÓRIO</t>
  </si>
  <si>
    <t>0825-0383</t>
  </si>
  <si>
    <t>CANADIAN JOURNAL OF ADMINISTRATIVE SCIENCES</t>
  </si>
  <si>
    <t>1517-6916</t>
  </si>
  <si>
    <t>CAOS. REVISTA ELETRÔNICA DE CIÊNCIAS SOCIAIS</t>
  </si>
  <si>
    <t>2238-4901</t>
  </si>
  <si>
    <t>CAP ACCOUNTING AND MANAGEMENT (ONLINE)</t>
  </si>
  <si>
    <t>1809-2489</t>
  </si>
  <si>
    <t>CAP ACCOUNTING AND MANAGEMENT (UFSC)</t>
  </si>
  <si>
    <t>2595-7341</t>
  </si>
  <si>
    <t>CAPIM DOURADO</t>
  </si>
  <si>
    <t>2177-4153</t>
  </si>
  <si>
    <t>CAPITAL CIENTÍFICO</t>
  </si>
  <si>
    <t>1413-0904</t>
  </si>
  <si>
    <t>CARTA INTERNACIONAL</t>
  </si>
  <si>
    <t>2526-9038</t>
  </si>
  <si>
    <t>2675-4703</t>
  </si>
  <si>
    <t>CASOTECA SENAC MINAS</t>
  </si>
  <si>
    <t>2595-4881</t>
  </si>
  <si>
    <t>CENAS EDUCACIONAIS</t>
  </si>
  <si>
    <t>1678-4553</t>
  </si>
  <si>
    <t>CERÂMICA</t>
  </si>
  <si>
    <t>0366-6913</t>
  </si>
  <si>
    <t>CERÂMICA (SÃO PAULO. IMPRESSO)</t>
  </si>
  <si>
    <t>2543-9472</t>
  </si>
  <si>
    <t>CEREM: CENTRAL EUROPEAN REVIEW OF ECONOMICS AND MANAGEMENT (PRINT)</t>
  </si>
  <si>
    <t>0104-7760</t>
  </si>
  <si>
    <t>CERNE (UFLA)</t>
  </si>
  <si>
    <t>1983-1625</t>
  </si>
  <si>
    <t>CES REVISTA (ONLINE)</t>
  </si>
  <si>
    <t>2182-908X</t>
  </si>
  <si>
    <t>CESCONTEXTO</t>
  </si>
  <si>
    <t>0577-5132</t>
  </si>
  <si>
    <t>CHALLENGE (WHITE PLAINS)</t>
  </si>
  <si>
    <t>2283-9216</t>
  </si>
  <si>
    <t>CHEMICAL ENGINEERING TRANSACTIONS</t>
  </si>
  <si>
    <t>1537-1506</t>
  </si>
  <si>
    <t>CHINESE BUSINESS REVIEW</t>
  </si>
  <si>
    <t>2182-3030</t>
  </si>
  <si>
    <t>CIDADES, COMUNIDADES E TERRITÓRIOS</t>
  </si>
  <si>
    <t>1980-850X</t>
  </si>
  <si>
    <t>CIÊNCIA &amp; EDUCAÇÃO</t>
  </si>
  <si>
    <t>0718-2449</t>
  </si>
  <si>
    <t>CIENCIA &amp; TRABAJO (EN LÍNEA)</t>
  </si>
  <si>
    <t>0304-2685</t>
  </si>
  <si>
    <t>CIÊNCIA &amp; TROPICO</t>
  </si>
  <si>
    <t>2447-3383</t>
  </si>
  <si>
    <t>CIÊNCIA AGRÍCOLA</t>
  </si>
  <si>
    <t>0103-8699</t>
  </si>
  <si>
    <t>CIENCIA AGRICOLA (UFAL)</t>
  </si>
  <si>
    <t>1089-6891</t>
  </si>
  <si>
    <t>CIÊNCIA ANIMAL BRASILEIRA (ONLINE)</t>
  </si>
  <si>
    <t>0104-3773</t>
  </si>
  <si>
    <t>CIENCIA ANIMAL (UECE)</t>
  </si>
  <si>
    <t>1677-3861</t>
  </si>
  <si>
    <t>CIÊNCIA, CUIDADO E SAÚDE</t>
  </si>
  <si>
    <t>1984-7513</t>
  </si>
  <si>
    <t>CIÊNCIA, CUIDADO E SAÚDE (ONLINE)</t>
  </si>
  <si>
    <t>2358-0763</t>
  </si>
  <si>
    <t>CIÊNCIA DA INFORMAÇÃO EM REVISTA</t>
  </si>
  <si>
    <t>0100-1965</t>
  </si>
  <si>
    <t>CIÊNCIA DA INFORMAÇÃO (IMPRESSO)</t>
  </si>
  <si>
    <t>1518-8353</t>
  </si>
  <si>
    <t>CIÊNCIA DA INFORMAÇÃO (ONLINE)</t>
  </si>
  <si>
    <t>2177-6830</t>
  </si>
  <si>
    <t>CIÊNCIA DA MADEIRA</t>
  </si>
  <si>
    <t>0326-3169</t>
  </si>
  <si>
    <t>CIENCIA DEL SUELO</t>
  </si>
  <si>
    <t>2317-6660</t>
  </si>
  <si>
    <t>CIÊNCIA E CULTURA</t>
  </si>
  <si>
    <t>0009-6725</t>
  </si>
  <si>
    <t>0718-1620</t>
  </si>
  <si>
    <t>CIENCIA E INVESTIGACIÓN AGRARIA</t>
  </si>
  <si>
    <t>0100-8307</t>
  </si>
  <si>
    <t>CIÊNCIA E NATURA</t>
  </si>
  <si>
    <t>1678-457X</t>
  </si>
  <si>
    <t>CIENCIA E TECNOLOGIA DE ALIMENTOS</t>
  </si>
  <si>
    <t>1517-1914</t>
  </si>
  <si>
    <t>CIÊNCIA EM MOVIMENTO (IMPRESSO)</t>
  </si>
  <si>
    <t>1413-7461</t>
  </si>
  <si>
    <t>CIÊNCIA GEOGRÁFICA</t>
  </si>
  <si>
    <t>2707-2207</t>
  </si>
  <si>
    <t>CIENCIA LATINA REVISTA CIENTÍFICA MULTIDISCIPLINAR</t>
  </si>
  <si>
    <t>1678-4596</t>
  </si>
  <si>
    <t>CIENCIA RURAL</t>
  </si>
  <si>
    <t>0103-8478</t>
  </si>
  <si>
    <t>0717-9553</t>
  </si>
  <si>
    <t>CIENCIA Y ENFERMERÍA (EN LÍNEA)</t>
  </si>
  <si>
    <t>1390-4051</t>
  </si>
  <si>
    <t>CIENCIA Y TECNOLOGIA</t>
  </si>
  <si>
    <t>1806-5821</t>
  </si>
  <si>
    <t>CIÊNCIAS &amp; COGNIÇÃO (UFRJ)</t>
  </si>
  <si>
    <t>2319-0574</t>
  </si>
  <si>
    <t>CIÊNCIAS DO TRABALHO</t>
  </si>
  <si>
    <t>2178-1826</t>
  </si>
  <si>
    <t>CIÊNCIAS EM FOCO</t>
  </si>
  <si>
    <t>1688-4094</t>
  </si>
  <si>
    <t>CIENCIAS PSICOLOGICAS</t>
  </si>
  <si>
    <t>1679-348X</t>
  </si>
  <si>
    <t>CIÊNCIAS SOCIAIS APLICADAS EM REVISTA (CASCAVEL)</t>
  </si>
  <si>
    <t>1982-3037</t>
  </si>
  <si>
    <t>CIÊNCIAS SOCIAIS APLICADAS EM REVISTA (ONLINE)</t>
  </si>
  <si>
    <t>1981-4747</t>
  </si>
  <si>
    <t>CIÊNCIAS SOCIAIS EM PERSPECTIVA</t>
  </si>
  <si>
    <t>2177-6229</t>
  </si>
  <si>
    <t>CIÊNCIAS SOCIAIS UNISINOS</t>
  </si>
  <si>
    <t>1519-7050</t>
  </si>
  <si>
    <t>1984-9710</t>
  </si>
  <si>
    <t>CIENTEC: REVISTA DE CIÊNCIA, TECNOLOGIA E HUMANIDADES DO IFPE (ONLINE)</t>
  </si>
  <si>
    <t>1984-5529</t>
  </si>
  <si>
    <t>CIENTÍFICA</t>
  </si>
  <si>
    <t>2177-4005</t>
  </si>
  <si>
    <t>CINERGIS</t>
  </si>
  <si>
    <t>2575-8950</t>
  </si>
  <si>
    <t>CIVIL ENGINEERING RESEARCH JOURNAL</t>
  </si>
  <si>
    <t>1984-7289</t>
  </si>
  <si>
    <t>CIVITAS - REVISTA DE CIÊNCIAS SOCIAIS (ONLINE)</t>
  </si>
  <si>
    <t>2280-6865</t>
  </si>
  <si>
    <t>CIVITAS EDUCATIONIS. EDUCATION, POLITICS, AND CULTURE</t>
  </si>
  <si>
    <t>2359-1951</t>
  </si>
  <si>
    <t>CLAREIRA - REVISTA DE FILOSOFIA DA REGIÃO AMAZÔNICA</t>
  </si>
  <si>
    <t>1413-571X</t>
  </si>
  <si>
    <t>CLÍNICA VETERINÁRIA</t>
  </si>
  <si>
    <t>2357-9730</t>
  </si>
  <si>
    <t>CLINICAL AND BIOMEDICAL RESEARCH</t>
  </si>
  <si>
    <t>2525-5649</t>
  </si>
  <si>
    <t>CLIO: REVISTA DE PESQUISA HISTÓRICA</t>
  </si>
  <si>
    <t>2317-1782</t>
  </si>
  <si>
    <t>CODAS</t>
  </si>
  <si>
    <t>1984-3909</t>
  </si>
  <si>
    <t>COFFEE SCIENCE</t>
  </si>
  <si>
    <t>2176-9133</t>
  </si>
  <si>
    <t>COGITARE ENFERMAGEM</t>
  </si>
  <si>
    <t>2236-3009</t>
  </si>
  <si>
    <t>COGNITIO JURIS</t>
  </si>
  <si>
    <t>2447-2654</t>
  </si>
  <si>
    <t>COISAS DO GÊNERO: REVISTA DE ESTUDOS FEMINISTAS EM GÊNERO E RELIGIÃO</t>
  </si>
  <si>
    <t>2316-4891</t>
  </si>
  <si>
    <t>COLEÇÃO MEIRA MATTOS - REVISTA DAS CIÊNCIAS MILITARES (ONLINE)</t>
  </si>
  <si>
    <t>1981-4313</t>
  </si>
  <si>
    <t>COLEÇÃO PESQUISA EM EDUCAÇÃO FÍSICA</t>
  </si>
  <si>
    <t>1773-4649</t>
  </si>
  <si>
    <t>COLLECTION ÉLUS ET CITOYENS</t>
  </si>
  <si>
    <t>0973-7766</t>
  </si>
  <si>
    <t>COLLNET JOURNAL OF SCIENTOMETRICS AND INFORMATION MANAGEMENT</t>
  </si>
  <si>
    <t>1809-8215</t>
  </si>
  <si>
    <t>COLLOQUIUM AGRARIAE (UNOESTE)</t>
  </si>
  <si>
    <t>2526-7035</t>
  </si>
  <si>
    <t>COLLOQUIUM SOCIALIS</t>
  </si>
  <si>
    <t>2318-180X</t>
  </si>
  <si>
    <t>COLÓQUIO - REVISTA DO DESENVOLVIMENTO REGIONAL</t>
  </si>
  <si>
    <t>2526-9518</t>
  </si>
  <si>
    <t>COLÓQUIO ORGANIZAÇÕES, DESENVOLVIMENTO E SUSTENTABILIDADE</t>
  </si>
  <si>
    <t>1678-9059</t>
  </si>
  <si>
    <t>COLÓQUIO (TAQUARA)</t>
  </si>
  <si>
    <t>1519-7654</t>
  </si>
  <si>
    <t>COMCIÊNCIA (UNICAMP)</t>
  </si>
  <si>
    <t>1466-2043</t>
  </si>
  <si>
    <t>COMMONWEALTH &amp; COMPARATIVE POLITICS</t>
  </si>
  <si>
    <t>1865-0929</t>
  </si>
  <si>
    <t>COMMUNICATIONS IN COMPUTER AND INFORMATION SCIENCE</t>
  </si>
  <si>
    <t>0361-0918</t>
  </si>
  <si>
    <t>COMMUNICATIONS IN STATISTICS. SIMULATION AND COMPUTATION</t>
  </si>
  <si>
    <t>1532-4141</t>
  </si>
  <si>
    <t>COMMUNICATIONS IN STATISTICS: SIMULATION AND COMPUTATION</t>
  </si>
  <si>
    <t>0361-0926</t>
  </si>
  <si>
    <t>COMMUNICATIONS IN STATISTICS. THEORY AND METHODS</t>
  </si>
  <si>
    <t>1556-5068</t>
  </si>
  <si>
    <t>COMPARATIVE LAW EJOURNAL</t>
  </si>
  <si>
    <t>2177-4986</t>
  </si>
  <si>
    <t>COMPETÊNCIA - REVISTA DA EDUCAÇÃO SUPERIOR DO SENAC-RS</t>
  </si>
  <si>
    <t>1984-2880</t>
  </si>
  <si>
    <t>COMPETÊNCIA (PORTO ALEGRE)</t>
  </si>
  <si>
    <t>2525-4154</t>
  </si>
  <si>
    <t>COMPLEXITAS - REVISTA DE FILOSOFIA TEMÁTICA</t>
  </si>
  <si>
    <t>2214-3009</t>
  </si>
  <si>
    <t>COMPLEXITY, GOVERNANCE &amp; NETWORKS</t>
  </si>
  <si>
    <t>1687-5265</t>
  </si>
  <si>
    <t>COMPUTATIONAL INTELLIGENCE AND NEUROSCIENCE</t>
  </si>
  <si>
    <t>0104-6829</t>
  </si>
  <si>
    <t>COMUNICAÇÃO &amp; EDUCAÇÃO</t>
  </si>
  <si>
    <t>2317-675X</t>
  </si>
  <si>
    <t>COMUNICAÇÃO &amp; INFORMAÇÃO</t>
  </si>
  <si>
    <t>1415-5842</t>
  </si>
  <si>
    <t>COMUNICAÇÃO &amp; INFORMAÇÃO (UFG)</t>
  </si>
  <si>
    <t>2178-0145</t>
  </si>
  <si>
    <t>COMUNICAÇÃO &amp; INOVAÇÃO</t>
  </si>
  <si>
    <t>2316-3992</t>
  </si>
  <si>
    <t>COMUNICAÇÃO &amp; MERCADO</t>
  </si>
  <si>
    <t>2175-7755</t>
  </si>
  <si>
    <t>COMUNICAÇÃO &amp; SOCIEDADE</t>
  </si>
  <si>
    <t>0101-2657</t>
  </si>
  <si>
    <t>COMUNICAÇÃO &amp; SOCIEDADE (METODISTA)</t>
  </si>
  <si>
    <t>1983-7070</t>
  </si>
  <si>
    <t>COMUNICACAO, MIDIA E CONSUMO (ONLINE)</t>
  </si>
  <si>
    <t>2183-2269</t>
  </si>
  <si>
    <t>COMUNICAÇÃO PÚBLICA</t>
  </si>
  <si>
    <t>2175-5132</t>
  </si>
  <si>
    <t>COMUNICAÇÃO: REFLEXÕES, EXPERIÊNCIAS, ENSINO</t>
  </si>
  <si>
    <t>2177-5133</t>
  </si>
  <si>
    <t>COMUNICATA SCIENTIAE (ONLINE)</t>
  </si>
  <si>
    <t>1981-2132</t>
  </si>
  <si>
    <t>COMUNICOLOGIA</t>
  </si>
  <si>
    <t>2595-4768</t>
  </si>
  <si>
    <t>CONCI</t>
  </si>
  <si>
    <t>2594-5467</t>
  </si>
  <si>
    <t>CONECTE-SE! REVISTA INTERDISCIPLINAR DE EXTENSÃO</t>
  </si>
  <si>
    <t>1980-7058</t>
  </si>
  <si>
    <t>CONEXÃO CIÊNCIA (ONLINE)</t>
  </si>
  <si>
    <t>2316-9168</t>
  </si>
  <si>
    <t>CONEXÃO POLÍTICA</t>
  </si>
  <si>
    <t>2176-7777</t>
  </si>
  <si>
    <t>CONEXÃO SIPAER</t>
  </si>
  <si>
    <t>1984-4425</t>
  </si>
  <si>
    <t>CONEXÕES (BELÉM)</t>
  </si>
  <si>
    <t>1983-9030</t>
  </si>
  <si>
    <t>CONEXÕES (CAMPINAS. ONLINE)</t>
  </si>
  <si>
    <t>2316-395X</t>
  </si>
  <si>
    <t>CONFLUÊNCIAS CULTURAIS</t>
  </si>
  <si>
    <t>1678-7145</t>
  </si>
  <si>
    <t>CONFLUÊNCIAS (NITERÓI)</t>
  </si>
  <si>
    <t>2238-0426</t>
  </si>
  <si>
    <t>CONHECER: DEBATE ENTRE O PÚBLICO O PRIVADO</t>
  </si>
  <si>
    <t>2237-8049</t>
  </si>
  <si>
    <t>CONHECIMENTO &amp; DIVERSIDADE</t>
  </si>
  <si>
    <t>1809-3442</t>
  </si>
  <si>
    <t>CONHECIMENTO INTERATIVO</t>
  </si>
  <si>
    <t>2178-4612</t>
  </si>
  <si>
    <t>CONJECTURA: FILOSOFIA E EDUCACAO</t>
  </si>
  <si>
    <t>2178-8839</t>
  </si>
  <si>
    <t>CONJUNTURA AUSTRAL</t>
  </si>
  <si>
    <t>1809-6182</t>
  </si>
  <si>
    <t>CONJUNTURA INTERNACIONAL (BELO HORIZONTE. ONLINE)</t>
  </si>
  <si>
    <t>2675-9179</t>
  </si>
  <si>
    <t>CONNECTION SCIENTIFIC JOURNAL</t>
  </si>
  <si>
    <t>2236-8760</t>
  </si>
  <si>
    <t>CONNEXIO - REVISTA CIENTÍFICA DA ESCOLA DE GESTÃO E NEGÓCIOS</t>
  </si>
  <si>
    <t>1677-1028</t>
  </si>
  <si>
    <t>CONSCIENTIAE SAÚDE (IMPRESSO)</t>
  </si>
  <si>
    <t>1983-9324</t>
  </si>
  <si>
    <t>CONSCIENTIAE SAÚDE (ONLINE)</t>
  </si>
  <si>
    <t>2594-939X</t>
  </si>
  <si>
    <t>CONSENSUS</t>
  </si>
  <si>
    <t>2369-2685</t>
  </si>
  <si>
    <t>CONSENSUS (ONLINE)</t>
  </si>
  <si>
    <t>2526-7884</t>
  </si>
  <si>
    <t>CONSUMER BEHAVIOR REVIEW</t>
  </si>
  <si>
    <t>2184-0733</t>
  </si>
  <si>
    <t>CONTABILIDADE &amp; GESTÃO - PORTUGUESE JOURNAL OF ACCOUNTING AND MANAGEMENT</t>
  </si>
  <si>
    <t>1415-7136</t>
  </si>
  <si>
    <t>CONTABILIDADE E INFORMAÇÃO (UNIJUI)</t>
  </si>
  <si>
    <t>0103-734X</t>
  </si>
  <si>
    <t>CONTABILIDADE VISTA &amp; REVISTA</t>
  </si>
  <si>
    <t>2357-9048</t>
  </si>
  <si>
    <t>CONTABILOMETRIA - BRAZILIAN JOURNAL OF QUANTITATIVE METHODS APPLIED TO ACCOUNTING</t>
  </si>
  <si>
    <t>0186-1042</t>
  </si>
  <si>
    <t>CONTADURIA Y ADMINISTRACION</t>
  </si>
  <si>
    <t>0010-7212</t>
  </si>
  <si>
    <t>CONTADURÍA Y ADMINISTRACIÓN</t>
  </si>
  <si>
    <t>1932-3231</t>
  </si>
  <si>
    <t>CONTEMPORÂNEOS. REVISTA DE ARTES E HUMANIDADES</t>
  </si>
  <si>
    <t>1982-3231</t>
  </si>
  <si>
    <t>CONTEMPORÂNEOS: REVISTA DE ARTES E HUMANIDADES (ONLINE)</t>
  </si>
  <si>
    <t>1807-9539</t>
  </si>
  <si>
    <t>CONTEÚDO (CAPIVARI. ONLINE)</t>
  </si>
  <si>
    <t>1519-0545</t>
  </si>
  <si>
    <t>CONTEXTO</t>
  </si>
  <si>
    <t>2179-1309</t>
  </si>
  <si>
    <t>CONTEXTO &amp; EDUCAÇÃO</t>
  </si>
  <si>
    <t>0102-8529</t>
  </si>
  <si>
    <t>CONTEXTO INTERNACIONAL</t>
  </si>
  <si>
    <t>1982-0240</t>
  </si>
  <si>
    <t>CONTEXTO INTERNACIONAL (ON-LINE)</t>
  </si>
  <si>
    <t>2175-8751</t>
  </si>
  <si>
    <t>CONTEXTO (UFRGS)</t>
  </si>
  <si>
    <t>1676-6016</t>
  </si>
  <si>
    <t>2238-4200</t>
  </si>
  <si>
    <t>CONTEXTOS DA ALIMENTAÇÃO</t>
  </si>
  <si>
    <t>2007-2120</t>
  </si>
  <si>
    <t>CONTEXTUALIZACIONES LATINOAMERICANAS</t>
  </si>
  <si>
    <t>2178-9258</t>
  </si>
  <si>
    <t>CONTEXTUS - REVISTA CONTEMPORÂNEA DE ECONOMIA E GESTÃO</t>
  </si>
  <si>
    <t>1678-2089</t>
  </si>
  <si>
    <t>CONTEXTUS (FORTALEZA)</t>
  </si>
  <si>
    <t>2525-4529</t>
  </si>
  <si>
    <t>CONTRACORRENTE (ONLINE)</t>
  </si>
  <si>
    <t>2358-3541</t>
  </si>
  <si>
    <t>CONTRAPONTO (UFRGS)</t>
  </si>
  <si>
    <t>1984-7114</t>
  </si>
  <si>
    <t>CONTRAPONTOS (ONLINE)</t>
  </si>
  <si>
    <t>1696-8360</t>
  </si>
  <si>
    <t>CONTRIBUCIONES A LA ECONOMÍA</t>
  </si>
  <si>
    <t>1988-7833</t>
  </si>
  <si>
    <t>CONTRIBUCIONES A LAS CIENCIAS SOCIALES</t>
  </si>
  <si>
    <t>2357-7304</t>
  </si>
  <si>
    <t>CONTROLE EXTERNO (IMPRESSO)</t>
  </si>
  <si>
    <t>1517-6975</t>
  </si>
  <si>
    <t>CONVENIT INTERNACIONAL (USP)</t>
  </si>
  <si>
    <t>1646-9054</t>
  </si>
  <si>
    <t>CONVERGENCIAS: REVISTA DE INVESITIGACAO E ENSINO DAS ARTES</t>
  </si>
  <si>
    <t>1678-1740</t>
  </si>
  <si>
    <t>CONVERSAS INTERDISCIPLINARES</t>
  </si>
  <si>
    <t>2312-2722</t>
  </si>
  <si>
    <t>CORPORATE BOARD: ROLE, DUTIES AND COMPOSITION</t>
  </si>
  <si>
    <t>1810-3057</t>
  </si>
  <si>
    <t>CORPORATE OWNERSHIP &amp; CONTROL</t>
  </si>
  <si>
    <t>1727-9232</t>
  </si>
  <si>
    <t>1756-4344</t>
  </si>
  <si>
    <t>COUNTRY PROFILE. MONTENEGRO</t>
  </si>
  <si>
    <t>2151-4755</t>
  </si>
  <si>
    <t>CREATIVE EDUCATION</t>
  </si>
  <si>
    <t>2603-6061</t>
  </si>
  <si>
    <t>CREATIVITY AND EDUCATIONAL INNOVATION REVIEW (CEIR)</t>
  </si>
  <si>
    <t>2317-2452</t>
  </si>
  <si>
    <t>CRIAR EDUCAÇÃO REVISTA DO PROGRAMA DE PÓS-GRADUAÇÃO EM EDUCAÇÃO UNESC</t>
  </si>
  <si>
    <t>1981-2140</t>
  </si>
  <si>
    <t>CSONLINE - REVISTA ELETRÔNICA DE CIÊNCIAS SOCIAIS</t>
  </si>
  <si>
    <t>2675-9764</t>
  </si>
  <si>
    <t>CTS EM FOCO</t>
  </si>
  <si>
    <t>0120-3592</t>
  </si>
  <si>
    <t>CUADERNOS DE ADMINISTRACIÓN. SERIE DE ORGANIZACIONES</t>
  </si>
  <si>
    <t>0123-1472</t>
  </si>
  <si>
    <t>CUADERNOS DE CONTABILIDAD</t>
  </si>
  <si>
    <t>0210-0266</t>
  </si>
  <si>
    <t>CUADERNOS DE ECONOMÍA</t>
  </si>
  <si>
    <t>1989-4155</t>
  </si>
  <si>
    <t>CUADERNOS DE EDUCACIÓN Y DESARROLLO</t>
  </si>
  <si>
    <t>1668-0227</t>
  </si>
  <si>
    <t>CUADERNOS DEL CENTRO DE ESTUDIOS DE DISEÑO Y COMUNICACIÓN</t>
  </si>
  <si>
    <t>1982-5838</t>
  </si>
  <si>
    <t>CULTUR: REVISTA DE CULTURA E TURISMO</t>
  </si>
  <si>
    <t>1983-5930</t>
  </si>
  <si>
    <t>CULTURAS MIDIÁTICAS</t>
  </si>
  <si>
    <t>2308-6971</t>
  </si>
  <si>
    <t>CUSTOMS SCIENTIFIC JOURNAL</t>
  </si>
  <si>
    <t>2591-555X</t>
  </si>
  <si>
    <t>CUYONOMICS. INVESTIGACIONES EN ECONOMÍA REGIONAL</t>
  </si>
  <si>
    <t>1678-4588</t>
  </si>
  <si>
    <t>DADOS - REVISTA DE CIÊNCIAS SOCIAIS</t>
  </si>
  <si>
    <t>0011-5258</t>
  </si>
  <si>
    <t>DADOS (RIO DE JANEIRO. IMPRESSO)</t>
  </si>
  <si>
    <t>1808-3129</t>
  </si>
  <si>
    <t>DAPESQUISA</t>
  </si>
  <si>
    <t>2175-6600</t>
  </si>
  <si>
    <t>DEBATES EM EDUCAÇÃO</t>
  </si>
  <si>
    <t>2594-0937</t>
  </si>
  <si>
    <t>DEBATES SOBRE INNOVACIÓN</t>
  </si>
  <si>
    <t>1129-6569</t>
  </si>
  <si>
    <t>DECISIONS IN ECONOMICS AND FINANCE (ONLINE)</t>
  </si>
  <si>
    <t>1662-9507</t>
  </si>
  <si>
    <t>DEFECT AND DIFFUSION FORUM</t>
  </si>
  <si>
    <t>1988-5245</t>
  </si>
  <si>
    <t>DELOS: DESARROLLO LOCAL SOSTENIBLE</t>
  </si>
  <si>
    <t>1980-5764</t>
  </si>
  <si>
    <t>DEMENTIA &amp; NEUROPSYCHOLOGIA</t>
  </si>
  <si>
    <t>2238-913X</t>
  </si>
  <si>
    <t>DEMETRA: ALIMENTAÇÃO, NUTRIÇÃO &amp; SAÚDE</t>
  </si>
  <si>
    <t>2224-4131</t>
  </si>
  <si>
    <t>DERECHO Y CAMBIO SOCIAL</t>
  </si>
  <si>
    <t>1678-1821</t>
  </si>
  <si>
    <t>DESAFIO (CAMPO GRANDE)</t>
  </si>
  <si>
    <t>2317-949X</t>
  </si>
  <si>
    <t>DESAFIO ONLINE</t>
  </si>
  <si>
    <t>2145-5112</t>
  </si>
  <si>
    <t>DESAFÍOS (ONLINE)</t>
  </si>
  <si>
    <t>2359-3652</t>
  </si>
  <si>
    <t>DESAFIOS: REVISTA INTERDISCIPLINAR DA UNIVERSIDADE FEDERAL DO TOCANTINS</t>
  </si>
  <si>
    <t>0120-3584</t>
  </si>
  <si>
    <t>DESARROLLO Y SOCIEDAD</t>
  </si>
  <si>
    <t>2596-0318</t>
  </si>
  <si>
    <t>DESC</t>
  </si>
  <si>
    <t>2316-5537</t>
  </si>
  <si>
    <t>DESENVOLVE: REVISTA DE GESTÃO DA UNILASALLE</t>
  </si>
  <si>
    <t>2176-9257</t>
  </si>
  <si>
    <t>DESENVOLVIMENTO EM DEBATE</t>
  </si>
  <si>
    <t>1678-4855</t>
  </si>
  <si>
    <t>DESENVOLVIMENTO EM QUESTÃO</t>
  </si>
  <si>
    <t>2237-6453</t>
  </si>
  <si>
    <t>2594-5815</t>
  </si>
  <si>
    <t>DESENVOLVIMENTO, FRONTEIRAS E CIDADANIA</t>
  </si>
  <si>
    <t>2676-0495</t>
  </si>
  <si>
    <t>DESENVOLVIMENTO REGIONAL COM POLÍTICAS ECONÔMICAS ESTRATÉGICAS E SUSTENTÁVEIS</t>
  </si>
  <si>
    <t>2237-9029</t>
  </si>
  <si>
    <t>DESENVOLVIMENTO REGIONAL EM DEBATE</t>
  </si>
  <si>
    <t>2446-5496</t>
  </si>
  <si>
    <t>DESENVOLVIMENTO SOCIOECONÔMICO EM DEBATE</t>
  </si>
  <si>
    <t>2178-1974</t>
  </si>
  <si>
    <t>DESIGN E TECNOLOGIA</t>
  </si>
  <si>
    <t>2473-5132</t>
  </si>
  <si>
    <t>DESIGN FOR HEALTH</t>
  </si>
  <si>
    <t>2176-3070</t>
  </si>
  <si>
    <t>DESTAQUES ACADÊMICOS</t>
  </si>
  <si>
    <t>1677-0013</t>
  </si>
  <si>
    <t>DESTARTE (FESV)</t>
  </si>
  <si>
    <t>2237-2113</t>
  </si>
  <si>
    <t>DESTARTE. REVISTA DE ADMINISTRAÇÃO, COMUNICAÇÃO SOCIAL E TURISMO DA ESTÁCIO DE SÁ DE VITÓRIA.</t>
  </si>
  <si>
    <t>2526-849X</t>
  </si>
  <si>
    <t>DEVIR EDUCAÇÃO</t>
  </si>
  <si>
    <t>1090-4972</t>
  </si>
  <si>
    <t>DIÁLOGO</t>
  </si>
  <si>
    <t>2525-2828</t>
  </si>
  <si>
    <t>DIÁLOGO COM A ECONOMIA CRIATIVA</t>
  </si>
  <si>
    <t>1667-314X</t>
  </si>
  <si>
    <t>DIÁLOGO POLÍTICO</t>
  </si>
  <si>
    <t>1688-9665</t>
  </si>
  <si>
    <t>1678-0493</t>
  </si>
  <si>
    <t>DIÁLOGOS &amp; CIÊNCIA (ONLINE)</t>
  </si>
  <si>
    <t>2358-8845</t>
  </si>
  <si>
    <t>DIÁLOGOS E PERSPECTIVAS EM EDUCAÇÃO ESPECIAL</t>
  </si>
  <si>
    <t>2447-1879</t>
  </si>
  <si>
    <t>DIÁLOGOS INTERDISCIPLINARES. REVISTA DA FACULDADE CENECISTA DE RIO DAS OSTRAS</t>
  </si>
  <si>
    <t>1600-0110</t>
  </si>
  <si>
    <t>DIÁLOGOS LATINOAMERICANOS</t>
  </si>
  <si>
    <t>2447-9047</t>
  </si>
  <si>
    <t>DIÁLOGOS POSSÍVEIS (ONLINE)</t>
  </si>
  <si>
    <t>2296-3642</t>
  </si>
  <si>
    <t>DIFFUSION FOUNDATIONS</t>
  </si>
  <si>
    <t>2178-2792</t>
  </si>
  <si>
    <t>DILEMAS</t>
  </si>
  <si>
    <t>1983-5922</t>
  </si>
  <si>
    <t>DILEMAS: REVISTA DE ESTUDOS DE CONFLITO E CONTROLE SOCIAL</t>
  </si>
  <si>
    <t>2322-956X</t>
  </si>
  <si>
    <t>DIMENSIÓN EMPRESARIAL</t>
  </si>
  <si>
    <t>2177-0026</t>
  </si>
  <si>
    <t>DIREITO E DESENVOLVIMENTO</t>
  </si>
  <si>
    <t>2178-2466</t>
  </si>
  <si>
    <t>DIREITO E JUSTIÇA: REFLEXÕES SOCIOJURÍDICAS</t>
  </si>
  <si>
    <t>2177-1758</t>
  </si>
  <si>
    <t>DIREITO E LIBERDADE.</t>
  </si>
  <si>
    <t>1516-6104</t>
  </si>
  <si>
    <t>DIREITO, ESTADO E SOCIEDADE (IMPRESSO)</t>
  </si>
  <si>
    <t>1415-8124</t>
  </si>
  <si>
    <t>DIREITO TRIBUTÁRIO ATUAL</t>
  </si>
  <si>
    <t>1808-4435</t>
  </si>
  <si>
    <t>DIREITO UNIFACS</t>
  </si>
  <si>
    <t>2177-3335</t>
  </si>
  <si>
    <t>DISCIPLINARUM SCIENTIA</t>
  </si>
  <si>
    <t>2318-678X</t>
  </si>
  <si>
    <t>1981-5778</t>
  </si>
  <si>
    <t>DISCIPLINARUM SCIENTIA ? CIÊNCIAS SOCIAIS APLICADAS</t>
  </si>
  <si>
    <t>1981-1381</t>
  </si>
  <si>
    <t>DISCIPLINARUM SCIENTIA. SÉRIE CIÊNCIAS HUMANAS</t>
  </si>
  <si>
    <t>0000-000X</t>
  </si>
  <si>
    <t>DISCOVERY TOOLS, A BIBLIOGRAPHY</t>
  </si>
  <si>
    <t>1984-7939</t>
  </si>
  <si>
    <t>DISCURSOS FOTOGRÁFICOS</t>
  </si>
  <si>
    <t>1515-7326</t>
  </si>
  <si>
    <t>DISCUSIONES</t>
  </si>
  <si>
    <t>2237-9967</t>
  </si>
  <si>
    <t>DISPOSITIVA</t>
  </si>
  <si>
    <t>1676-0867</t>
  </si>
  <si>
    <t>DISSERTAR (RIO DE JANEIRO)</t>
  </si>
  <si>
    <t>1984-2376</t>
  </si>
  <si>
    <t>DITO EFEITO</t>
  </si>
  <si>
    <t>1983-8921</t>
  </si>
  <si>
    <t>DIVERS@! (MATINHOS)</t>
  </si>
  <si>
    <t>2525-5215</t>
  </si>
  <si>
    <t>DIVERSITAS JOURNAL</t>
  </si>
  <si>
    <t>1759-1422</t>
  </si>
  <si>
    <t>DIVERSITY IN HEALTH AND CARE</t>
  </si>
  <si>
    <t>2318-0676</t>
  </si>
  <si>
    <t>DOCTRINA E@D</t>
  </si>
  <si>
    <t>1666-4124</t>
  </si>
  <si>
    <t>DOCUMENTOS Y APORTES EN ADMINISTRACIÓN PÚBLICA Y GESTIÓN ESTATAL</t>
  </si>
  <si>
    <t>2446-6670</t>
  </si>
  <si>
    <t>DOL – DOR ON LINE</t>
  </si>
  <si>
    <t>1980-8380</t>
  </si>
  <si>
    <t>DOM / REVISTA DA FUNDAÇÃO DOM CABRAL</t>
  </si>
  <si>
    <t>2182-5580</t>
  </si>
  <si>
    <t>DOS ALGARVES</t>
  </si>
  <si>
    <t>1413-2060</t>
  </si>
  <si>
    <t>DOXA: REVISTA BRASILEIRA DE PSICOLOGIA E EDUCAÇÃO</t>
  </si>
  <si>
    <t>1745-1981</t>
  </si>
  <si>
    <t>DRUGS IN CONTEXT</t>
  </si>
  <si>
    <t>0012-7353</t>
  </si>
  <si>
    <t>DYNA (MEDELLÍN)</t>
  </si>
  <si>
    <t>1982-4866</t>
  </si>
  <si>
    <t>DYNAMIS (FURB. ONLINE)</t>
  </si>
  <si>
    <t>2177-8310</t>
  </si>
  <si>
    <t>EAD EM FOCO - REVISTA DE EDUCAÇÃO A DISTÂNCIA</t>
  </si>
  <si>
    <t>2177-5087</t>
  </si>
  <si>
    <t>ECCOM - EDUCAÇÃO, CULTURA E COMUNICAÇÃO</t>
  </si>
  <si>
    <t>1808-2599</t>
  </si>
  <si>
    <t>E-COMPÓS (BRASÍLIA)</t>
  </si>
  <si>
    <t>1517-7580</t>
  </si>
  <si>
    <t>2317-627X</t>
  </si>
  <si>
    <t>ECONOMIA &amp; REGIÃO</t>
  </si>
  <si>
    <t>1126-1668</t>
  </si>
  <si>
    <t>ECONOMIA AGRO-ALIMENTARE</t>
  </si>
  <si>
    <t>1413-8050</t>
  </si>
  <si>
    <t>ECONOMIA APLICADA (IMPRESSO)</t>
  </si>
  <si>
    <t>1980-5330</t>
  </si>
  <si>
    <t>ECONOMIA APLICADA (ONLINE)</t>
  </si>
  <si>
    <t>2038-5498</t>
  </si>
  <si>
    <t>ECONOMIA AZIENDALE ONLINE</t>
  </si>
  <si>
    <t>1414-6509</t>
  </si>
  <si>
    <t>ECONOMIA E DESENVOLVIMENTO (SANTA MARIA. IMPRESSO)</t>
  </si>
  <si>
    <t>2595-833X</t>
  </si>
  <si>
    <t>ECONOMIA E DESENVOLVIMENTO (SANTA MARIA, ONLINE)</t>
  </si>
  <si>
    <t>2318-647X</t>
  </si>
  <si>
    <t>ECONOMIA E POLÍTICAS PÚBLICAS</t>
  </si>
  <si>
    <t>1982-3533</t>
  </si>
  <si>
    <t>ECONOMIA E SOCIEDADE (UNICAMP)</t>
  </si>
  <si>
    <t>0104-0618</t>
  </si>
  <si>
    <t>ECONOMIA E SOCIEDADE (UNICAMP. IMPRESSO)</t>
  </si>
  <si>
    <t>1983-1994</t>
  </si>
  <si>
    <t>ECONOMIA ENSAIOS</t>
  </si>
  <si>
    <t>0102-2482</t>
  </si>
  <si>
    <t>ECONOMIA ENSAIOS (UFU. IMPRESSO)</t>
  </si>
  <si>
    <t>1984-0756</t>
  </si>
  <si>
    <t>ECONOMIA POLÍTICA DO DESENVOLVIMENTO</t>
  </si>
  <si>
    <t>0390-6140</t>
  </si>
  <si>
    <t>ECONOMIA PUBBLICA</t>
  </si>
  <si>
    <t>1665-952X</t>
  </si>
  <si>
    <t>ECONOMÍA UNAM</t>
  </si>
  <si>
    <t>2178-0587</t>
  </si>
  <si>
    <t>ECONOMIC ANALYSIS OF LAW REVIEW</t>
  </si>
  <si>
    <t>1517-1302</t>
  </si>
  <si>
    <t>ECONÔMICA (NITERÓI)</t>
  </si>
  <si>
    <t>2317-9643</t>
  </si>
  <si>
    <t>ECOTOXICOLOGY AND ENVIRONMENTAL CONTAMINATION</t>
  </si>
  <si>
    <t>2359-2087</t>
  </si>
  <si>
    <t>EDUCA - REVISTA MULTIDISCIPLINAR EM EDUCAÇÃO</t>
  </si>
  <si>
    <t>1678-4626</t>
  </si>
  <si>
    <t>EDUCAÇÃO &amp; SOCIEDADE</t>
  </si>
  <si>
    <t>0101-7330</t>
  </si>
  <si>
    <t>EDUCAÇÃO &amp; SOCIEDADE (IMPRESSO)</t>
  </si>
  <si>
    <t>2675-3782</t>
  </si>
  <si>
    <t>EDUCAÇÃO AMBIENTAL (BRASIL)</t>
  </si>
  <si>
    <t>2237-1648</t>
  </si>
  <si>
    <t>EDUCAÇÃO, CULTURA E SOCIEDADE</t>
  </si>
  <si>
    <t>1807-2194</t>
  </si>
  <si>
    <t>EDUCAÇÃO E CULTURA CONTEMPORÂNEA</t>
  </si>
  <si>
    <t>2238-1279</t>
  </si>
  <si>
    <t>EDUCAÇÃO E CULTURA CONTEMPORÂNEA (ONLINE)</t>
  </si>
  <si>
    <t>1982-596X</t>
  </si>
  <si>
    <t>EDUCAÇÃO E FILOSOFIA (ONLINE)</t>
  </si>
  <si>
    <t>0102-6801</t>
  </si>
  <si>
    <t>EDUCAÇÃO E FILOSOFIA (UFU. IMPRESSO)</t>
  </si>
  <si>
    <t>1678-4634</t>
  </si>
  <si>
    <t>EDUCAÇÃO E PESQUISA</t>
  </si>
  <si>
    <t>1517-9702</t>
  </si>
  <si>
    <t>EDUCAÇÃO E PESQUISA (USP.IMPRESSO)</t>
  </si>
  <si>
    <t>2238-8346</t>
  </si>
  <si>
    <t>EDUCAÇÃO E POLÍTICAS EM DEBATE</t>
  </si>
  <si>
    <t>2175-6236</t>
  </si>
  <si>
    <t>EDUCACAO E REALIDADE</t>
  </si>
  <si>
    <t>0100-3143</t>
  </si>
  <si>
    <t>EDUCAÇÃO E REALIDADE</t>
  </si>
  <si>
    <t>1519-3322</t>
  </si>
  <si>
    <t>EDUCAÇÃO EM FOCO (UEMG)</t>
  </si>
  <si>
    <t>2317-0093</t>
  </si>
  <si>
    <t>EDUCAÇÃO EM FOCO (UEMG) ONLINE</t>
  </si>
  <si>
    <t>2178-8359</t>
  </si>
  <si>
    <t>EDUCACAO EM PERSPECTIVA (ONLINE)</t>
  </si>
  <si>
    <t>0102-4698</t>
  </si>
  <si>
    <t>EDUCAÇÃO EM REVISTA (UFMG - IMPRESSO)</t>
  </si>
  <si>
    <t>1982-6621</t>
  </si>
  <si>
    <t>EDUCAÇÃO EM REVISTA (UFMG - ONLINE)</t>
  </si>
  <si>
    <t>1983-2540</t>
  </si>
  <si>
    <t>EDUCAÇÃO, ESCOLA E SOCIEDADE</t>
  </si>
  <si>
    <t>1414-3895</t>
  </si>
  <si>
    <t>EDUCAÇÃO GRÁFICA (UNESP. BAURU)</t>
  </si>
  <si>
    <t>2317-904X</t>
  </si>
  <si>
    <t>EDUCAÇÃO MATEMÁTICA EM REVISTA</t>
  </si>
  <si>
    <t>2596-318X</t>
  </si>
  <si>
    <t>EDUCAÇÃO MATEMÁTICA SEM FRONTEIRAS</t>
  </si>
  <si>
    <t>1809-3760</t>
  </si>
  <si>
    <t>EDUCAÇÃO ON-LINE (PUCRJ)</t>
  </si>
  <si>
    <t>0101-465X</t>
  </si>
  <si>
    <t>EDUCAÇÃO (PORTO ALEGRE)</t>
  </si>
  <si>
    <t>2594-4827</t>
  </si>
  <si>
    <t>EDUCAÇÃO PROFISSIONAL E TECNOLÓGICA EM REVISTA</t>
  </si>
  <si>
    <t>1981-2582</t>
  </si>
  <si>
    <t>EDUCAÇÃO (PUCRS)</t>
  </si>
  <si>
    <t>1981-8106</t>
  </si>
  <si>
    <t>EDUCAÇÃO: TEORIA E PRÁTICA</t>
  </si>
  <si>
    <t>2177-6210</t>
  </si>
  <si>
    <t>EDUCAÇÃO UNISINOS (ONLINE)</t>
  </si>
  <si>
    <t>2358-1468</t>
  </si>
  <si>
    <t>EDUCAMAZÔNIA</t>
  </si>
  <si>
    <t>2038-9442</t>
  </si>
  <si>
    <t>EDUCATION SCIENCES AND SOCIETY</t>
  </si>
  <si>
    <t>1983-7771</t>
  </si>
  <si>
    <t>EDUCATIVA (GOIÂNIA. ONLINE)</t>
  </si>
  <si>
    <t>1982-1123</t>
  </si>
  <si>
    <t>EDUCERE: REVISTA DA EDUCAÇÃO DA UNIPAR (ONLINE)</t>
  </si>
  <si>
    <t>2340-1117</t>
  </si>
  <si>
    <t>EDULEARN PROCEEDINGS</t>
  </si>
  <si>
    <t>0188-1450</t>
  </si>
  <si>
    <t>EFEMERIDES MEXICANA - ESTUDIOS FILOSÓFICOS, TEOLÓGICOS E HISTÓRICOS</t>
  </si>
  <si>
    <t>2317-6385</t>
  </si>
  <si>
    <t>EINSTEIN (SAO PAULO)</t>
  </si>
  <si>
    <t>1679-4508</t>
  </si>
  <si>
    <t>EINSTEIN (SÃO PAULO)</t>
  </si>
  <si>
    <t>1740-7494</t>
  </si>
  <si>
    <t>ELECTRONIC GOVERNMENT</t>
  </si>
  <si>
    <t>0013-5194</t>
  </si>
  <si>
    <t>ELECTRONICS LETTERS</t>
  </si>
  <si>
    <t>2175-0688</t>
  </si>
  <si>
    <t>E-LEGIS</t>
  </si>
  <si>
    <t>0922-3444</t>
  </si>
  <si>
    <t>ELSEVIER (AMSTERDAM)</t>
  </si>
  <si>
    <t>2176-4883</t>
  </si>
  <si>
    <t>EM DEBATE (BELO HORIZONTE)</t>
  </si>
  <si>
    <t>1518-6369</t>
  </si>
  <si>
    <t>EM EXTENSÃO (UFU)</t>
  </si>
  <si>
    <t>2595-7716</t>
  </si>
  <si>
    <t>EM SOCIEDADE</t>
  </si>
  <si>
    <t>1806-5023</t>
  </si>
  <si>
    <t>EM TESE (FLORIANÓPOLIS)</t>
  </si>
  <si>
    <t>1982-7814</t>
  </si>
  <si>
    <t>EMANCIPAÇÃO (ONLINE) (PONTA GROSSA)</t>
  </si>
  <si>
    <t>2045-0621</t>
  </si>
  <si>
    <t>EMERALD EMERGING MARKETS CASE STUDIES</t>
  </si>
  <si>
    <t>2158-8708</t>
  </si>
  <si>
    <t>EMERGING MARKETS JOURNAL (ONLINE)</t>
  </si>
  <si>
    <t>2177-2312</t>
  </si>
  <si>
    <t>E-METROPOLIS: REVISTA ELETRÔNICA DE ESTUDOS URBANOS E REGIONAIS</t>
  </si>
  <si>
    <t>2316-9303</t>
  </si>
  <si>
    <t>E-MOSAICOS REVISTA MULTIDISCIPLINAR DE ENSINO, PESQUISA, EXTENSÃO E CULTURA DO INSTITUTO DE APLICAÇÃO FERNANDO RODRIGUES DA SILVEIRA (CAP-UERJ)</t>
  </si>
  <si>
    <t>2446-7405</t>
  </si>
  <si>
    <t>EMPORIO DO DIREITO</t>
  </si>
  <si>
    <t>2238-0515</t>
  </si>
  <si>
    <t>EMPREENDEDORISMO, GESTÃO E NEGÓCIOS REVISTA DO CURSO DE ADMINISTRAÇÃO</t>
  </si>
  <si>
    <t>2530-5603</t>
  </si>
  <si>
    <t>EMPRENDIMIENTO Y NEGOCIOS INTERNACIONALES</t>
  </si>
  <si>
    <t>2317-2606</t>
  </si>
  <si>
    <t>ENCICLOPEDIA BIOSFERA</t>
  </si>
  <si>
    <t>0185-500X</t>
  </si>
  <si>
    <t>ENCUENTRO - COLEGIO DE JALISCO</t>
  </si>
  <si>
    <t>1808-8759</t>
  </si>
  <si>
    <t>ENERGIA NA AGRICULTURA</t>
  </si>
  <si>
    <t>2359-6562</t>
  </si>
  <si>
    <t>2526-9720</t>
  </si>
  <si>
    <t>ENFERMAGEM BRASIL</t>
  </si>
  <si>
    <t>2357-707X</t>
  </si>
  <si>
    <t>ENFERMAGEM EM FOCO</t>
  </si>
  <si>
    <t>1699-0641</t>
  </si>
  <si>
    <t>ENFERMERÍA COMUNITARIA</t>
  </si>
  <si>
    <t>1695-6141</t>
  </si>
  <si>
    <t>ENFERMERÍA GLOBAL</t>
  </si>
  <si>
    <t>1984-882X</t>
  </si>
  <si>
    <t>ENFOQUE</t>
  </si>
  <si>
    <t>1517-9087</t>
  </si>
  <si>
    <t>ENFOQUE: REFLEXÃO CONTÁBIL</t>
  </si>
  <si>
    <t>0100-6916</t>
  </si>
  <si>
    <t>ENGENHARIA AGRÍCOLA (IMPRESSO)</t>
  </si>
  <si>
    <t>2175-6813</t>
  </si>
  <si>
    <t>ENGENHARIA NA AGRICULTURA (ONLINE)</t>
  </si>
  <si>
    <t>1676-1790</t>
  </si>
  <si>
    <t>ENGENHARIA TÉRMICA</t>
  </si>
  <si>
    <t>2317-6717</t>
  </si>
  <si>
    <t>ENGEVISTA - REVISTA DA ESCOLA DE ENGENHARIA DA UFF</t>
  </si>
  <si>
    <t>1415-7314</t>
  </si>
  <si>
    <t>ENGEVISTA (UFF)</t>
  </si>
  <si>
    <t>2174-548X</t>
  </si>
  <si>
    <t>ENLIGHTENING TOURISM</t>
  </si>
  <si>
    <t>1809-4465</t>
  </si>
  <si>
    <t>ENSAIO - AVALIAÇÃO E POLÍTICAS PÚBLICAS EM EDUCAÇÃO</t>
  </si>
  <si>
    <t>0104-4036</t>
  </si>
  <si>
    <t>2178-695X</t>
  </si>
  <si>
    <t>ENSAIOS E CIÊNCIA: CIÊNCIAS BIOLÓGICAS, AGRÁRIAS E DA SAÚDE</t>
  </si>
  <si>
    <t>1980-2668</t>
  </si>
  <si>
    <t>ENSAIOS FEE (ONLINE)</t>
  </si>
  <si>
    <t>2359-4381</t>
  </si>
  <si>
    <t>ENSINO &amp; PESQUISA</t>
  </si>
  <si>
    <t>2358-4122</t>
  </si>
  <si>
    <t>ENSINO DA MATEMÁTICA EM DEBATE</t>
  </si>
  <si>
    <t>2594-3901</t>
  </si>
  <si>
    <t>ENSINO E TECNOLOGIA EM REVISTA</t>
  </si>
  <si>
    <t>2595-0479</t>
  </si>
  <si>
    <t>ENSINO EM FOCO (ONLINE)</t>
  </si>
  <si>
    <t>1983-1730</t>
  </si>
  <si>
    <t>ENSINO EM RE-VISTA</t>
  </si>
  <si>
    <t>1755-1986</t>
  </si>
  <si>
    <t>ENTERPRISE DEVELOPMENT AND MICROFINANCE (ONLINE)</t>
  </si>
  <si>
    <t>0013-886X</t>
  </si>
  <si>
    <t>ENTOMOLOGISK TIDSKRIFT (DOERBY)</t>
  </si>
  <si>
    <t>2177-7829</t>
  </si>
  <si>
    <t>ENTRE-LUGAR</t>
  </si>
  <si>
    <t>2179-3514</t>
  </si>
  <si>
    <t>ENTREMEIOS</t>
  </si>
  <si>
    <t>2595-4318</t>
  </si>
  <si>
    <t>ENTREPRENEURSHIP</t>
  </si>
  <si>
    <t>2515-1274</t>
  </si>
  <si>
    <t>ENTREPRENEURSHIP EDUCATION AND PEDAGOGY</t>
  </si>
  <si>
    <t>1582-9596</t>
  </si>
  <si>
    <t>ENVIRONMENTAL ENGINEERING AND MANAGEMENT JOURNAL (PRINT)</t>
  </si>
  <si>
    <t>2164-7682</t>
  </si>
  <si>
    <t>ENVIRONMENTAL MANAGEMENT AND SUSTAINABLE DEVELOPMENT</t>
  </si>
  <si>
    <t>2215-1532</t>
  </si>
  <si>
    <t>ENVIRONMENTAL NANOTECHNOLOGY, MONITORING &amp; MANAGEMENT</t>
  </si>
  <si>
    <t>0944-1344</t>
  </si>
  <si>
    <t>ENVIRONMENTAL SCIENCE AND POLLUTION RESEARCH INTERNATIONAL</t>
  </si>
  <si>
    <t>1614-7499</t>
  </si>
  <si>
    <t>ENVIRONMETAL SCIENCE AND POLLUTION RESEARCH INTERNATIONAL (INTERNET)</t>
  </si>
  <si>
    <t>1473-2866</t>
  </si>
  <si>
    <t>EPHEMERA (ONLINE)</t>
  </si>
  <si>
    <t>2596-0229</t>
  </si>
  <si>
    <t>EPHEMERA (OURO PRETO)</t>
  </si>
  <si>
    <t>1941-5842</t>
  </si>
  <si>
    <t>E-REVIEW OF TOURISM RESEARCH</t>
  </si>
  <si>
    <t>2238-2542</t>
  </si>
  <si>
    <t>E-REVISTA LOGO</t>
  </si>
  <si>
    <t>2317-8876</t>
  </si>
  <si>
    <t>ERGODESIGN &amp; HCI</t>
  </si>
  <si>
    <t>2358-5390</t>
  </si>
  <si>
    <t>E&amp;S ENGINEERING AND SCIENCE</t>
  </si>
  <si>
    <t>2539-2522</t>
  </si>
  <si>
    <t>ESAL - REVISTA DE EDUCACIÓN SUPERIOR EN AMÉRICA LATINA</t>
  </si>
  <si>
    <t>1414-8145</t>
  </si>
  <si>
    <t>ESCOLA ANNA NERY</t>
  </si>
  <si>
    <t>1853-2063</t>
  </si>
  <si>
    <t>ESCRITOS CONTABLES Y DE ADMINISTRACIÓN</t>
  </si>
  <si>
    <t>1853-2055</t>
  </si>
  <si>
    <t>ESCRITOS CONTABLES Y DE ADMINISTRACIÓN (EN LÍNEA)</t>
  </si>
  <si>
    <t>2446-6190</t>
  </si>
  <si>
    <t>ESFERAS</t>
  </si>
  <si>
    <t>1688-5953</t>
  </si>
  <si>
    <t>ESPACIO ABIERTO (MONTEVIDEO)</t>
  </si>
  <si>
    <t>0798-1015</t>
  </si>
  <si>
    <t>ESPACIOS (CARACAS)</t>
  </si>
  <si>
    <t>1665-8140</t>
  </si>
  <si>
    <t>ESPACIOS PÚBLICOS</t>
  </si>
  <si>
    <t>1982-6524</t>
  </si>
  <si>
    <t>ESPAÇO AMERÍNDIO (UFRGS)</t>
  </si>
  <si>
    <t>2317-7837</t>
  </si>
  <si>
    <t>ESPAÇO E ECONOMIA</t>
  </si>
  <si>
    <t>1516-9375</t>
  </si>
  <si>
    <t>ESPAÇO E GEOGRAFIA (UNB)</t>
  </si>
  <si>
    <t>2526-5725</t>
  </si>
  <si>
    <t>ESPAÇO E TEMPO MIDIÁTICOS</t>
  </si>
  <si>
    <t>1807-8575</t>
  </si>
  <si>
    <t>ESPAÇO ENERGIA</t>
  </si>
  <si>
    <t>0102-4701</t>
  </si>
  <si>
    <t>ESPELEO-TEMA (SÃO PAULO)</t>
  </si>
  <si>
    <t>1809-046X</t>
  </si>
  <si>
    <t>ESTAÇÃO CIENTÍFICA (FESJF. ONLINE)</t>
  </si>
  <si>
    <t>2525-1805</t>
  </si>
  <si>
    <t>ESTADO ABIERTO: REVISTA SOBRE EL ESTADO, LA ADMINISTRACIÓN Y LAS POLÍTICAS PÚBLICAS</t>
  </si>
  <si>
    <t>1133-3197</t>
  </si>
  <si>
    <t>ESTUDIOS DE ECONOMÍA APLICADA</t>
  </si>
  <si>
    <t>1697-5731</t>
  </si>
  <si>
    <t>ESTUDIOS DE ECONOMÍA APLICADA (ONLINE)</t>
  </si>
  <si>
    <t>0425-368X</t>
  </si>
  <si>
    <t>ESTUDIOS ECONÓMICOS</t>
  </si>
  <si>
    <t>1900-8325</t>
  </si>
  <si>
    <t>ESTUDIOS EN SEGURIDAD Y DEFENSA</t>
  </si>
  <si>
    <t>0123-5923</t>
  </si>
  <si>
    <t>ESTUDIOS GERENCIALES</t>
  </si>
  <si>
    <t>2462-8433</t>
  </si>
  <si>
    <t>ESTUDIOS POLÍTICOS</t>
  </si>
  <si>
    <t>2250-4001</t>
  </si>
  <si>
    <t>ESTUDIOS RURALES</t>
  </si>
  <si>
    <t>1405-2210</t>
  </si>
  <si>
    <t>ESTUDIOS SOBRE LAS CULTURAS CONTEMPORÁNEAS</t>
  </si>
  <si>
    <t>0423-5037</t>
  </si>
  <si>
    <t>ESTUDIOS TURÍSTICOS</t>
  </si>
  <si>
    <t>0327-5841</t>
  </si>
  <si>
    <t>ESTUDIOS Y PERSPECTIVAS EN TURISMO</t>
  </si>
  <si>
    <t>1851-1732</t>
  </si>
  <si>
    <t>ESTUDIOS Y PERSPECTIVAS EN TURISMO (EN LÍNEA)</t>
  </si>
  <si>
    <t>1983-036X</t>
  </si>
  <si>
    <t>ESTUDO &amp; DEBATE (ONLINE)</t>
  </si>
  <si>
    <t>0103-4014</t>
  </si>
  <si>
    <t>ESTUDOS AVANÇADOS (USP)</t>
  </si>
  <si>
    <t>1806-9592</t>
  </si>
  <si>
    <t>2525-9261</t>
  </si>
  <si>
    <t>ESTUDOS DE ADMINISTRAÇÃO E SOCIEDADE</t>
  </si>
  <si>
    <t>1982-0275</t>
  </si>
  <si>
    <t>ESTUDOS DE PSICOLOGIA</t>
  </si>
  <si>
    <t>1678-4669</t>
  </si>
  <si>
    <t>ESTUDOS DE PSICOLOGIA (NATAL. ONLINE)</t>
  </si>
  <si>
    <t>0103-166X</t>
  </si>
  <si>
    <t>ESTUDOS DE PSICOLOGIA (PUCCAMP. IMPRESSO)</t>
  </si>
  <si>
    <t>1413-294X</t>
  </si>
  <si>
    <t>ESTUDOS DE PSICOLOGIA (UFRN)</t>
  </si>
  <si>
    <t>1414-0144</t>
  </si>
  <si>
    <t>ESTUDOS DE SOCIOLOGIA (SÃO PAULO)</t>
  </si>
  <si>
    <t>1982-6729</t>
  </si>
  <si>
    <t>ESTUDOS DO CEPE</t>
  </si>
  <si>
    <t>1808-4281</t>
  </si>
  <si>
    <t>ESTUDOS E PESQUISAS EM PSICOLOGIA (ONLINE)</t>
  </si>
  <si>
    <t>1980-5357</t>
  </si>
  <si>
    <t>ESTUDOS ECONÔMICOS</t>
  </si>
  <si>
    <t>0101-4161</t>
  </si>
  <si>
    <t>ESTUDOS ECONÔMICOS (SÃO PAULO. IMPRESSO)</t>
  </si>
  <si>
    <t>0103-6831</t>
  </si>
  <si>
    <t>ESTUDOS EM AVALIAÇÃO EDUCACIONAL (IMPRESSO)</t>
  </si>
  <si>
    <t>1984-932X</t>
  </si>
  <si>
    <t>ESTUDOS EM AVALIAÇÃO EDUCACIONAL (ONLINE)</t>
  </si>
  <si>
    <t>1646-4974</t>
  </si>
  <si>
    <t>ESTUDOS EM COMUNICACAO</t>
  </si>
  <si>
    <t>1983-196X</t>
  </si>
  <si>
    <t>ESTUDOS EM DESIGN (ONLINE)</t>
  </si>
  <si>
    <t>1806-6496</t>
  </si>
  <si>
    <t>ESTUDOS EM JORNALISMO E MÍDIA (UFSC)</t>
  </si>
  <si>
    <t>1806-9584</t>
  </si>
  <si>
    <t>ESTUDOS FEMINISTAS</t>
  </si>
  <si>
    <t>1678-698X</t>
  </si>
  <si>
    <t>ESTUDOS GEOGRÁFICOS (UNESP)</t>
  </si>
  <si>
    <t>1980-8208</t>
  </si>
  <si>
    <t>ESTUDOS GEOLÓGICOS (UFPE)</t>
  </si>
  <si>
    <t>2178-2962</t>
  </si>
  <si>
    <t>ESTUDOS IAT (INSTITUTO ANÍSIO TEIXEIRA)</t>
  </si>
  <si>
    <t>2316-2171</t>
  </si>
  <si>
    <t>ESTUDOS INTERDISCIPLINARES DO ENVELHECIMENTO - PORTO ALEGRE</t>
  </si>
  <si>
    <t>2236-6407</t>
  </si>
  <si>
    <t>ESTUDOS INTERDISCIPLINARES EM PSICOLOGIA</t>
  </si>
  <si>
    <t>2317-773X</t>
  </si>
  <si>
    <t>ESTUDOS INTERNACIONAIS</t>
  </si>
  <si>
    <t>1413-8298</t>
  </si>
  <si>
    <t>ESTUDOS JAPONESES (USP)</t>
  </si>
  <si>
    <t>0102-5465</t>
  </si>
  <si>
    <t>ESTUDOS LINGUÍSTICOS E LITERÁRIOS (UFBA)</t>
  </si>
  <si>
    <t>2526-7752</t>
  </si>
  <si>
    <t>ESTUDOS SOCIEDADE E AGRICULTURA (ONLINE)</t>
  </si>
  <si>
    <t>1413-0580</t>
  </si>
  <si>
    <t>ESTUDOS SOCIEDADE E AGRICULTURA (UFRRJ)</t>
  </si>
  <si>
    <t>1983-1838</t>
  </si>
  <si>
    <t>E-TECH: TECNOLOGIAS PARA COMPETITIVIDADE INDUSTRIAL</t>
  </si>
  <si>
    <t>1961-859X</t>
  </si>
  <si>
    <t>ETUDES CARIBEENNES</t>
  </si>
  <si>
    <t>2286-4822</t>
  </si>
  <si>
    <t>EUROPEAN ACADEMIC RESEARCH</t>
  </si>
  <si>
    <t>2304-9693</t>
  </si>
  <si>
    <t>EUROPEAN INTERNATIONAL JOURNAL OF SCIENCE AND TECHNOLOGY</t>
  </si>
  <si>
    <t>2183-5594</t>
  </si>
  <si>
    <t>EUROPEAN JOURNAL OF APPLIED BUSINESS AND MANAGEMENT</t>
  </si>
  <si>
    <t>2235-767X</t>
  </si>
  <si>
    <t>EUROPEAN JOURNAL OF BUSINESS AND SOCIAL SCIENCES</t>
  </si>
  <si>
    <t>1450-2275</t>
  </si>
  <si>
    <t>EUROPEAN JOURNAL OF ECONOMICS, FINANCE AND ADMINISTRATIVE SCIENCES</t>
  </si>
  <si>
    <t>1555-4015</t>
  </si>
  <si>
    <t>EUROPEAN JOURNAL OF MANAGEMENT</t>
  </si>
  <si>
    <t>2501-9988</t>
  </si>
  <si>
    <t>EUROPEAN JOURNAL OF MANAGEMENT AND MARKETING STUDIES</t>
  </si>
  <si>
    <t>1450-216X</t>
  </si>
  <si>
    <t>EUROPEAN JOURNAL OF SCIENTIFIC RESEARCH</t>
  </si>
  <si>
    <t>1450-2267</t>
  </si>
  <si>
    <t>EUROPEAN JOURNAL OF SOCIAL SCIENCES</t>
  </si>
  <si>
    <t>1108-2976</t>
  </si>
  <si>
    <t>EUROPEAN RESEARCH STUDIES JOURNAL</t>
  </si>
  <si>
    <t>1857-7431</t>
  </si>
  <si>
    <t>EUROPEAN SCIENTIFIC JOURNAL</t>
  </si>
  <si>
    <t>1390-5708</t>
  </si>
  <si>
    <t>EUTOPÍA</t>
  </si>
  <si>
    <t>1741-427X</t>
  </si>
  <si>
    <t>EVIDENCE-BASED COMPLEMENTARY AND ALTERNATIVE MEDICINE (PRINT)</t>
  </si>
  <si>
    <t>1367-6539</t>
  </si>
  <si>
    <t>EVIDENCE-BASED NURSING</t>
  </si>
  <si>
    <t>1984-3151</t>
  </si>
  <si>
    <t>E-XACTA (BELO HORIZONTE)</t>
  </si>
  <si>
    <t>1983-9308</t>
  </si>
  <si>
    <t>EXACTA (ONLINE)</t>
  </si>
  <si>
    <t>1678-5428</t>
  </si>
  <si>
    <t>EXACTA (SÃO PAULO)</t>
  </si>
  <si>
    <t>2447-455X</t>
  </si>
  <si>
    <t>EXPANSÃO ACADÊMICA</t>
  </si>
  <si>
    <t>2447-1151</t>
  </si>
  <si>
    <t>EXPERIÊNCIA - REVISTA CIENTÍFICA DE EXTENSÃO</t>
  </si>
  <si>
    <t>1982-2413</t>
  </si>
  <si>
    <t>EXPERIÊNCIAS EM ENSINO DE CIÊNCIAS (UFRGS)</t>
  </si>
  <si>
    <t>2358-8195</t>
  </si>
  <si>
    <t>EXPRESSA EXTENSÃO</t>
  </si>
  <si>
    <t>1414-4190</t>
  </si>
  <si>
    <t>EXPRESSA EXTENSÃO (UFPEL)</t>
  </si>
  <si>
    <t>2318-1796</t>
  </si>
  <si>
    <t>EXTENSÃO RURAL</t>
  </si>
  <si>
    <t>1415-7802</t>
  </si>
  <si>
    <t>EXTENSÃO RURAL (SANTA MARIA)</t>
  </si>
  <si>
    <t>1807-0221</t>
  </si>
  <si>
    <t>EXTENSIO: REVISTA ELETRÔNICA DE EXTENSÃO</t>
  </si>
  <si>
    <t>1516-6503</t>
  </si>
  <si>
    <t>FACEF PESQUISA</t>
  </si>
  <si>
    <t>1984-6975</t>
  </si>
  <si>
    <t>FACES (FACE/FUMEC)</t>
  </si>
  <si>
    <t>2316-5081</t>
  </si>
  <si>
    <t>FACIDER REVISTA CIENTÍFICA</t>
  </si>
  <si>
    <t>2526-4281</t>
  </si>
  <si>
    <t>FACIT BUSINESS AND TECHNOLOGY JOURNAL</t>
  </si>
  <si>
    <t>2526-8023</t>
  </si>
  <si>
    <t>FACULDADE SANT'ANA EM REVISTA</t>
  </si>
  <si>
    <t>2358-6311</t>
  </si>
  <si>
    <t>FAROL - REVISTA DE ESTUDOS ORGANIZACIONAIS E SOCIEDADE</t>
  </si>
  <si>
    <t>2176-9427</t>
  </si>
  <si>
    <t>FASCI-TECH FATEC SCS</t>
  </si>
  <si>
    <t>1677-0439</t>
  </si>
  <si>
    <t>FAZ CIÊNCIA (UNIOESTE. IMPRESSO)</t>
  </si>
  <si>
    <t>1807-6971</t>
  </si>
  <si>
    <t>FENIX: REVISTA DE HISTORIA E ESTUDOS CULTURAIS</t>
  </si>
  <si>
    <t>1981-240X</t>
  </si>
  <si>
    <t>FERRAMENTAL (CURITIBA)</t>
  </si>
  <si>
    <t>1679-723X</t>
  </si>
  <si>
    <t>FFBUSINESS</t>
  </si>
  <si>
    <t>0325-5476</t>
  </si>
  <si>
    <t>FIDE COYUNTURA Y DESARROLLO</t>
  </si>
  <si>
    <t>1980-5934</t>
  </si>
  <si>
    <t>FILOSOFIA AURORA</t>
  </si>
  <si>
    <t>2236-5907</t>
  </si>
  <si>
    <t>FINEDUCA: REVISTA DE FINANCIAMENTO DA EDUCAÇÃO</t>
  </si>
  <si>
    <t>1396-0466</t>
  </si>
  <si>
    <t>FIRST MONDAY (ONLINE)</t>
  </si>
  <si>
    <t>2564-7504</t>
  </si>
  <si>
    <t>FISCAOECONOMIA</t>
  </si>
  <si>
    <t>2238-8028</t>
  </si>
  <si>
    <t>FISIOTERAPIA &amp; SAÚDE FUNCIONAL</t>
  </si>
  <si>
    <t>1518-9740</t>
  </si>
  <si>
    <t>FISIOTERAPIA BRASIL</t>
  </si>
  <si>
    <t>2526-9747</t>
  </si>
  <si>
    <t>FISIOTERAPIA BRASIL (ONLINE)</t>
  </si>
  <si>
    <t>2316-9117</t>
  </si>
  <si>
    <t>FISIOTERAPIA E PESQUISA</t>
  </si>
  <si>
    <t>1809-3469</t>
  </si>
  <si>
    <t>FISIOTERAPIA SER</t>
  </si>
  <si>
    <t>1982-4688</t>
  </si>
  <si>
    <t>FLORESTA (ONLINE) (CURITIBA)</t>
  </si>
  <si>
    <t>1981-223X</t>
  </si>
  <si>
    <t>FOCO (FACULDADE NOVO MILÊNIO)</t>
  </si>
  <si>
    <t>1981-3422</t>
  </si>
  <si>
    <t>FÓLIO (CENTRO UNIVERSITÁRIO METODISTA)</t>
  </si>
  <si>
    <t>2364-6861</t>
  </si>
  <si>
    <t>FOOD ETHICS</t>
  </si>
  <si>
    <t>0101-2061</t>
  </si>
  <si>
    <t>FOOD SCIENCE &amp; TECHNOLOGY (IMPRESSO)</t>
  </si>
  <si>
    <t>2318-6356</t>
  </si>
  <si>
    <t>FORSCIENCE</t>
  </si>
  <si>
    <t>1678-8648</t>
  </si>
  <si>
    <t>FÓRUM ADMINISTRATIVO</t>
  </si>
  <si>
    <t>1519-4450</t>
  </si>
  <si>
    <t>FÓRUM ADMINISTRATIVO - DIREITO PÚBLICO</t>
  </si>
  <si>
    <t>1980-0827</t>
  </si>
  <si>
    <t>FÓRUM AMBIENTAL DA ALTA PAULISTA</t>
  </si>
  <si>
    <t>1676-5826</t>
  </si>
  <si>
    <t>FÓRUM DE CONTRATAÇÃO E GESTÃO PÚBLICA (IMPRESSO)</t>
  </si>
  <si>
    <t>1678-8656</t>
  </si>
  <si>
    <t>FÓRUM DE DIREITO TRIBUTÁRIO</t>
  </si>
  <si>
    <t>1676-6962</t>
  </si>
  <si>
    <t>FÓRUM DE DIREITO URBANO E AMBIENTAL (IMPRESSO)</t>
  </si>
  <si>
    <t>1984-0292</t>
  </si>
  <si>
    <t>FRACTAL: REVISTA DE PSICOLOGIA</t>
  </si>
  <si>
    <t>1983-7828</t>
  </si>
  <si>
    <t>FRAGMENTOS DE CULTURA</t>
  </si>
  <si>
    <t>1131-5776</t>
  </si>
  <si>
    <t>FREUDIANA : REVISTA PSICOANALÍTICA PUBLICADA EN BARCELONA BAJO LOS AUSPICIOS DE LA ESCUELA LACANIANA DE PSICOANÁLISIS</t>
  </si>
  <si>
    <t>2238-8869</t>
  </si>
  <si>
    <t>FRONTEIRAS: JOURNAL OF SOCIAL, TECHNOLOGICAL AND ENVIRONMENTAL SCIENCE</t>
  </si>
  <si>
    <t>0797-8952</t>
  </si>
  <si>
    <t>FRONTERAS (MONTEVIDEO)</t>
  </si>
  <si>
    <t>2525-8729</t>
  </si>
  <si>
    <t>FTT JOURNAL OF ENGENEERING AND BUSINESS</t>
  </si>
  <si>
    <t>2236-9929</t>
  </si>
  <si>
    <t>FUCAMP CADERNOS</t>
  </si>
  <si>
    <t>2526-4494</t>
  </si>
  <si>
    <t>FULIA UFMG</t>
  </si>
  <si>
    <t>2175-5825</t>
  </si>
  <si>
    <t>FUTURE STUDIES RESEARCH JOURNAL</t>
  </si>
  <si>
    <t>1981-1268</t>
  </si>
  <si>
    <t>GAIA SCIENTIA (UFPB)</t>
  </si>
  <si>
    <t>2238-8184</t>
  </si>
  <si>
    <t>GÊNERO NA AMAZÔNIA</t>
  </si>
  <si>
    <t>1980-900X</t>
  </si>
  <si>
    <t>GEOCIÊNCIAS (SÃO PAULO. ONLINE)</t>
  </si>
  <si>
    <t>2447-9195</t>
  </si>
  <si>
    <t>GEOFRONTER</t>
  </si>
  <si>
    <t>1518-2002</t>
  </si>
  <si>
    <t>GEOGRAFARES: REVISTA DO MESTRADO E DO DEPARTAMENTO DE GEOGRAFIA, CENTRO DE CIÊNCIAS HUMANAS E NATURAIS (UFES)</t>
  </si>
  <si>
    <t>2178-0234</t>
  </si>
  <si>
    <t>GEOGRAFIA EM QUESTÃO (ONLINE)</t>
  </si>
  <si>
    <t>0100-7912</t>
  </si>
  <si>
    <t>GEOGRAFIA (RIO CLARO. IMPRESSO)</t>
  </si>
  <si>
    <t>1983-8700</t>
  </si>
  <si>
    <t>GEOGRAFIA (RIO CLARO. ONLINE)</t>
  </si>
  <si>
    <t>1519-874X</t>
  </si>
  <si>
    <t>GEOLOGIA USP. SÉRIE CIENTÍFICA</t>
  </si>
  <si>
    <t>2316-9095</t>
  </si>
  <si>
    <t>GEOLOGIA USP. SÉRIE CIENTÍFICA (ONLINE)</t>
  </si>
  <si>
    <t>0104-4486</t>
  </si>
  <si>
    <t>GEONOMOS</t>
  </si>
  <si>
    <t>1518-6059</t>
  </si>
  <si>
    <t>GEONORDESTE (UFS)</t>
  </si>
  <si>
    <t>2237-1419</t>
  </si>
  <si>
    <t>GEONORTE</t>
  </si>
  <si>
    <t>2560-6115</t>
  </si>
  <si>
    <t>GEO-RESOURCES ENVIRONMENT AND ENGINEERING (GREE)</t>
  </si>
  <si>
    <t>2177-5230</t>
  </si>
  <si>
    <t>GEOSUL</t>
  </si>
  <si>
    <t>0103-3964</t>
  </si>
  <si>
    <t>GEOSUL (UFSC)</t>
  </si>
  <si>
    <t>2179-0892</t>
  </si>
  <si>
    <t>GEOUSP: ESPAÇO E TEMPO</t>
  </si>
  <si>
    <t>1809-614X</t>
  </si>
  <si>
    <t>GEPROS. GESTÃO DA PRODUÇÃO, OPERAÇÕES E SISTEMAS</t>
  </si>
  <si>
    <t>1984-2430</t>
  </si>
  <si>
    <t>GEPROS GESTÃO DA PRODUÇÃO, OPERAÇÕES E SISTEMAS</t>
  </si>
  <si>
    <t>1983-8220</t>
  </si>
  <si>
    <t>GERAIS: REVISTA INTERINSTITUCIONAL DE PSICOLOGIA</t>
  </si>
  <si>
    <t>2175-5604</t>
  </si>
  <si>
    <t>GERMINAL: MARXISMO E EDUCAÇÃO EM DEBATE</t>
  </si>
  <si>
    <t>2526-3102</t>
  </si>
  <si>
    <t>GESTÃO &amp; APRENDIZAGEM</t>
  </si>
  <si>
    <t>1516-9103</t>
  </si>
  <si>
    <t>GESTÃO &amp; PLANEJAMENTO (SALVADOR)</t>
  </si>
  <si>
    <t>1806-9649</t>
  </si>
  <si>
    <t>GESTÃO &amp; PRODUÇÃO</t>
  </si>
  <si>
    <t>0104-530X</t>
  </si>
  <si>
    <t>GESTÃO &amp; PRODUÇÃO (UFSCAR. IMPRESSO)</t>
  </si>
  <si>
    <t>1808-5792</t>
  </si>
  <si>
    <t>GESTÃO &amp; REGIONALIDADE</t>
  </si>
  <si>
    <t>2176-5308</t>
  </si>
  <si>
    <t>GESTÃO &amp; REGIONALIDADE (ONLINE)</t>
  </si>
  <si>
    <t>1981-1543</t>
  </si>
  <si>
    <t>GESTÃO &amp; TECNOLOGIA DE PROJETOS</t>
  </si>
  <si>
    <t>2177-3068</t>
  </si>
  <si>
    <t>GESTÃO CONTEMPORÂNEA</t>
  </si>
  <si>
    <t>2238-4170</t>
  </si>
  <si>
    <t>2317-5087</t>
  </si>
  <si>
    <t>GESTÃO E CONEXÕES</t>
  </si>
  <si>
    <t>2446-8738</t>
  </si>
  <si>
    <t>GESTÃO E DESENVOLVIMENTO EM REVISTA</t>
  </si>
  <si>
    <t>0872-556X</t>
  </si>
  <si>
    <t>GESTÃO E DESENVOLVIMENTO (VISEU)</t>
  </si>
  <si>
    <t>2178-8030</t>
  </si>
  <si>
    <t>GESTAO E PLANEJAMENTO</t>
  </si>
  <si>
    <t>1980-5756</t>
  </si>
  <si>
    <t>GESTÃO E SOCIEDADE</t>
  </si>
  <si>
    <t>2594-9020</t>
  </si>
  <si>
    <t>GESTÃO EM CONHECIMENTO – RGC</t>
  </si>
  <si>
    <t>2175-733X</t>
  </si>
  <si>
    <t>GESTÃO EM FOCO - UNISEPE</t>
  </si>
  <si>
    <t>2595-5861</t>
  </si>
  <si>
    <t>GESTÃO, INOVAÇÃO E EMPREENDEDORISMO</t>
  </si>
  <si>
    <t>1679-1827</t>
  </si>
  <si>
    <t>GESTÃO.ORG</t>
  </si>
  <si>
    <t>1988-9011</t>
  </si>
  <si>
    <t>GESTIÓN JOVEN</t>
  </si>
  <si>
    <t>0718-6428</t>
  </si>
  <si>
    <t>GESTIÓN TURÍSTICA</t>
  </si>
  <si>
    <t>0717-1811</t>
  </si>
  <si>
    <t>GESTIÓN TURÍSTICA (VALDIVIA. IMPRESA)</t>
  </si>
  <si>
    <t>2539-3669</t>
  </si>
  <si>
    <t>GESTIÓN Y DESARROLLO LIBRE</t>
  </si>
  <si>
    <t>2406-4734</t>
  </si>
  <si>
    <t>GESTION 2000</t>
  </si>
  <si>
    <t>1862-3573</t>
  </si>
  <si>
    <t>GIGA-FOCUS. LATEINAMERIKA</t>
  </si>
  <si>
    <t>2174-9515</t>
  </si>
  <si>
    <t>GIGAPP ESTUDIOS WORKING PAPERS</t>
  </si>
  <si>
    <t>2037-7975</t>
  </si>
  <si>
    <t>GIORNALE DI STORIA CONTEMPORANEA</t>
  </si>
  <si>
    <t>1415-9015</t>
  </si>
  <si>
    <t>GLAUKS (UFV)</t>
  </si>
  <si>
    <t>1097-4954</t>
  </si>
  <si>
    <t>GLOBAL BUSINESS AND ECONOMICS REVIEW</t>
  </si>
  <si>
    <t>1947-5667</t>
  </si>
  <si>
    <t>GLOBAL BUSINESS AND MANAGEMENT RESEARCH</t>
  </si>
  <si>
    <t>2575-8608</t>
  </si>
  <si>
    <t>GLOBAL JOURNAL OF ARCHAEOLOGY AND ANTHROPOLOGY</t>
  </si>
  <si>
    <t>2301-2579</t>
  </si>
  <si>
    <t>GLOBAL JOURNAL OF BUSINESS, ECONOMICS AND MANAGEMENT</t>
  </si>
  <si>
    <t>0972-2696</t>
  </si>
  <si>
    <t>GLOBAL JOURNAL OF FLEXIBLE SYSTEMS MANAGEMENT</t>
  </si>
  <si>
    <t>0974-0198</t>
  </si>
  <si>
    <t>GLOBAL JOURNAL OF FLEXIBLE SYSTEMS MANAGEMENT (ONLINE)</t>
  </si>
  <si>
    <t>0975-587X</t>
  </si>
  <si>
    <t>GLOBAL JOURNAL OF HUMAN SOCIAL SCIENCES</t>
  </si>
  <si>
    <t>2249-460X</t>
  </si>
  <si>
    <t>GLOBAL JOURNAL OF HUMAN-SOCIAL SCIENCE</t>
  </si>
  <si>
    <t>0975-5853</t>
  </si>
  <si>
    <t>GLOBAL JOURNAL OF MANAGEMENT AND BUSINESS RESEARCH</t>
  </si>
  <si>
    <t>2249-4588</t>
  </si>
  <si>
    <t>GLOBAL JOURNAL OF MANAGEMENT AND BUSINESS RESEARCH (ONLINE)</t>
  </si>
  <si>
    <t>2644-2981</t>
  </si>
  <si>
    <t>GLOBAL JOURNAL OF NUTRITION &amp; FOOD SCIENCE</t>
  </si>
  <si>
    <t>0975-5896</t>
  </si>
  <si>
    <t>GLOBAL JOURNAL OF SCIENCE FRONTIER RESEARCH</t>
  </si>
  <si>
    <t>1676-2819</t>
  </si>
  <si>
    <t>GLOBAL MANAGER (FSG)</t>
  </si>
  <si>
    <t>2474-2678</t>
  </si>
  <si>
    <t>GOBERNAR: THE JOURNAL OF LATIN AMERICAN PUBLIC POLICY AND GOVERNANCE</t>
  </si>
  <si>
    <t>2231-5063</t>
  </si>
  <si>
    <t>GOLDEN RESEARCH THOUGHTS</t>
  </si>
  <si>
    <t>0017-4114</t>
  </si>
  <si>
    <t>GREGORIANUM (ROMA)</t>
  </si>
  <si>
    <t>1414-0268</t>
  </si>
  <si>
    <t>GRIFOS (UNOESC)</t>
  </si>
  <si>
    <t>2447-4096</t>
  </si>
  <si>
    <t>GUAJU ¿ REVISTA BRASILEIRA DE DESENVOLVIMENTO TERRITORIAL SUSTENTÁVEL</t>
  </si>
  <si>
    <t>1806-8979</t>
  </si>
  <si>
    <t>GV EXECUTIVO</t>
  </si>
  <si>
    <t>2237-4639</t>
  </si>
  <si>
    <t>GV NOVOS NEGÓCIOS</t>
  </si>
  <si>
    <t>1303-5010</t>
  </si>
  <si>
    <t>HACETTEPE JOURNAL OF MATHEMATICS AND STATISTICS</t>
  </si>
  <si>
    <t>2359-6090</t>
  </si>
  <si>
    <t>HARVARD BUSINESS REVIEW BRASIL</t>
  </si>
  <si>
    <t>0717-9960</t>
  </si>
  <si>
    <t>HARVARD BUSINESS REVIEW (SANTIAGO. EDICIÓN EN PORTUGUÉS)</t>
  </si>
  <si>
    <t>1081-0463</t>
  </si>
  <si>
    <t>HARVARD JOURNAL OF AFRICAN AMERICAN PUBLIC POLICY</t>
  </si>
  <si>
    <t>2526-7914</t>
  </si>
  <si>
    <t>HEALTH AND DIVERSITY</t>
  </si>
  <si>
    <t>2515-107X</t>
  </si>
  <si>
    <t>HEALTH AND PRIMARY CARE</t>
  </si>
  <si>
    <t>1809-1261</t>
  </si>
  <si>
    <t>HEGEMONIA (BRASÍLIA)</t>
  </si>
  <si>
    <t>1018-1806</t>
  </si>
  <si>
    <t>HELIA (NOVI SAD)</t>
  </si>
  <si>
    <t>2281-4515</t>
  </si>
  <si>
    <t>HÉLICE</t>
  </si>
  <si>
    <t>0018-084X</t>
  </si>
  <si>
    <t>HERPETOLOGICAL REVIEW</t>
  </si>
  <si>
    <t>2071-5773</t>
  </si>
  <si>
    <t>HERPETOLOGY NOTES</t>
  </si>
  <si>
    <t>1477-2299</t>
  </si>
  <si>
    <t>HIGH PRESSURE RESEARCH (ONLINE)</t>
  </si>
  <si>
    <t>0101-9171</t>
  </si>
  <si>
    <t>HIGIENE ALIMENTAR</t>
  </si>
  <si>
    <t>2318-8294</t>
  </si>
  <si>
    <t>HISTÓRIA E CULTURAS</t>
  </si>
  <si>
    <t>1808-5318</t>
  </si>
  <si>
    <t>HISTÓRIA E ECONOMIA</t>
  </si>
  <si>
    <t>1519-3314</t>
  </si>
  <si>
    <t>HISTÓRIA ECONÔMICA &amp; HISTÓRIA DE EMPRESAS (ABPHE)</t>
  </si>
  <si>
    <t>2358-1654</t>
  </si>
  <si>
    <t>HISTÓRIA ORAL</t>
  </si>
  <si>
    <t>0101-9074</t>
  </si>
  <si>
    <t>HISTÓRIA (SÃO PAULO)</t>
  </si>
  <si>
    <t>1519-8634</t>
  </si>
  <si>
    <t>HOLOS ENVIRONMENT (ONLINE)</t>
  </si>
  <si>
    <t>1435-2265</t>
  </si>
  <si>
    <t>HOMO VIATOR</t>
  </si>
  <si>
    <t>2318-1540</t>
  </si>
  <si>
    <t>HORIZONTES - REVISTA DE EDUCAÇÃO</t>
  </si>
  <si>
    <t>0103-7706</t>
  </si>
  <si>
    <t>HORIZONTES (EDUSF)</t>
  </si>
  <si>
    <t>0717-9901</t>
  </si>
  <si>
    <t>HORIZONTES EMPRESARIALES</t>
  </si>
  <si>
    <t>2594-7788</t>
  </si>
  <si>
    <t>HORIZONTES INTERDISCIPLINARES DA GESTÃO</t>
  </si>
  <si>
    <t>0102-0536</t>
  </si>
  <si>
    <t>HORTICULTURA BRASILEIRA (IMPRESSO)</t>
  </si>
  <si>
    <t>2639-3735</t>
  </si>
  <si>
    <t>HSOA JOURNAL OF TOXICOLOGY</t>
  </si>
  <si>
    <t>1982-8047</t>
  </si>
  <si>
    <t>HU REVISTA</t>
  </si>
  <si>
    <t>0103-3123</t>
  </si>
  <si>
    <t>HU REVISTA (UFJF. IMPRESSO)</t>
  </si>
  <si>
    <t>2316-7963</t>
  </si>
  <si>
    <t>HUMAN FACTORS IN DESIGN</t>
  </si>
  <si>
    <t>2358-8322</t>
  </si>
  <si>
    <t>HUMANIDADES &amp; INOVAÇÃO</t>
  </si>
  <si>
    <t>1809-1628</t>
  </si>
  <si>
    <t>HUMANIDADES &amp; TECNOLOGIA EM REVISTA (FINOM)</t>
  </si>
  <si>
    <t>2674-6654</t>
  </si>
  <si>
    <t>HUMANUM SCIENCES</t>
  </si>
  <si>
    <t>1980-1726</t>
  </si>
  <si>
    <t>HYGEIA : REVISTA BRASILEIRA DE GEOGRAFIA MÉDICA E DA SAÚDE (UBERLÂNDIA)</t>
  </si>
  <si>
    <t>1983-7836</t>
  </si>
  <si>
    <t>IARA: REVISTA DE MODA, CULTURA E ARTE</t>
  </si>
  <si>
    <t>2175-8018</t>
  </si>
  <si>
    <t>IBEROAMERICAN JOURNAL OF INDUSTRIAL ENGINEERING</t>
  </si>
  <si>
    <t>2346-9161</t>
  </si>
  <si>
    <t>IBEROAMERICAN JOURNAL OF PROJECT MANAGEMENT</t>
  </si>
  <si>
    <t>2027-7040</t>
  </si>
  <si>
    <t>IBEROAMERICAN JOURNAL OF PROJECT MANAGEMENT (IJOPM)</t>
  </si>
  <si>
    <t>2150-4083</t>
  </si>
  <si>
    <t>IBUSINESS (ONLINE)</t>
  </si>
  <si>
    <t>2306-4161</t>
  </si>
  <si>
    <t>ICOFOM STUDY SERIES</t>
  </si>
  <si>
    <t>2395-1664</t>
  </si>
  <si>
    <t>ICTACT JOURNAL ON MANAGEMENT STUDIES</t>
  </si>
  <si>
    <t>1981-1179</t>
  </si>
  <si>
    <t>ID ONLINE - REVISTA MULTIDISCIPLINAR E DE PSICOLOGIA</t>
  </si>
  <si>
    <t>1518-6911</t>
  </si>
  <si>
    <t>IDEAÇÃO (UNIOESTE. IMPRESSO)</t>
  </si>
  <si>
    <t>1950-5701</t>
  </si>
  <si>
    <t>IDEAS</t>
  </si>
  <si>
    <t>2316-3127</t>
  </si>
  <si>
    <t>IDEIAS E INOVAÇÃO LATO SENSU</t>
  </si>
  <si>
    <t>0360-8581</t>
  </si>
  <si>
    <t>IEEE ENGINEERING MANAGEMENT REVIEW</t>
  </si>
  <si>
    <t>2238-4286</t>
  </si>
  <si>
    <t>IGAPÓ - REVISTA DE EDUCAÇÃO CIÊNCIA E TECNOLOGIA DO IFAM</t>
  </si>
  <si>
    <t>2278-3369</t>
  </si>
  <si>
    <t>IJAME. INTERNATIONAL JOURNAL OF ADVANCES IN MANAGEMENT AND ECONOMICS</t>
  </si>
  <si>
    <t>2227-2712</t>
  </si>
  <si>
    <t>IJET: INTERNATIONAL JOURNAL OF ENGINEERING &amp; TECHNOLOGY</t>
  </si>
  <si>
    <t>2179-8427</t>
  </si>
  <si>
    <t>IMAGENS DA EDUCAÇÃO</t>
  </si>
  <si>
    <t>1564-5150</t>
  </si>
  <si>
    <t>IMF STAFF PAPERS (ONLINE)</t>
  </si>
  <si>
    <t>2178-2075</t>
  </si>
  <si>
    <t>INCID: REVISTA DE DOCUMENTAÇÃO E CIÊNCIA DA INFORMAÇÃO</t>
  </si>
  <si>
    <t>1808-8392</t>
  </si>
  <si>
    <t>INCLUSÃO SOCIAL (IMPRESSO)</t>
  </si>
  <si>
    <t>1808-8678</t>
  </si>
  <si>
    <t>INCLUSÃO SOCIAL (ONLINE)</t>
  </si>
  <si>
    <t>2236-269X</t>
  </si>
  <si>
    <t>INDEPENDENT JOURNAL OF MANAGEMENT &amp; PRODUCTION</t>
  </si>
  <si>
    <t>2249-555X</t>
  </si>
  <si>
    <t>INDIAN JOURNAL OF APPLIED RESEARCH</t>
  </si>
  <si>
    <t>1806-8987</t>
  </si>
  <si>
    <t>INDICADORES ECONÔMICOS FEE (ONLINE)</t>
  </si>
  <si>
    <t>1981-8920</t>
  </si>
  <si>
    <t>INFORMAÇÃO &amp; INFORMAÇÃO</t>
  </si>
  <si>
    <t>2358-3908</t>
  </si>
  <si>
    <t>INFORMAÇÃO &amp; TECNOLOGIA (ITEC)</t>
  </si>
  <si>
    <t>2525-3468</t>
  </si>
  <si>
    <t>INFORMAÇÃO EM PAUTA</t>
  </si>
  <si>
    <t>2317-4390</t>
  </si>
  <si>
    <t>INFORMAÇÃO@PROFISSÕES</t>
  </si>
  <si>
    <t>1678-832X</t>
  </si>
  <si>
    <t>INFORMAÇÕES ECONÔMICAS (ONLINE)</t>
  </si>
  <si>
    <t>1982-1654</t>
  </si>
  <si>
    <t>INFORMÁTICA NA EDUCAÇÃO</t>
  </si>
  <si>
    <t>1516-084X</t>
  </si>
  <si>
    <t>INFORMÁTICA NA EDUCAÇÃO (IMPRESSO)</t>
  </si>
  <si>
    <t>2301-1378</t>
  </si>
  <si>
    <t>INFORMATIO</t>
  </si>
  <si>
    <t>0100-445X</t>
  </si>
  <si>
    <t>INFORME AGROPECUÁRIO</t>
  </si>
  <si>
    <t>1517-6258</t>
  </si>
  <si>
    <t>INFORME ECONÔMICO (UFPI)</t>
  </si>
  <si>
    <t>1676-0670</t>
  </si>
  <si>
    <t>INFORME GEPEC (IMPRESSO)</t>
  </si>
  <si>
    <t>1679-415X</t>
  </si>
  <si>
    <t>INFORME GEPEC (ONLINE)</t>
  </si>
  <si>
    <t>1547-9684</t>
  </si>
  <si>
    <t>INFORMING SCIENCE THE INTERNATIONAL JOURNAL OF AN EMERGING TRANSDISCIPLINE</t>
  </si>
  <si>
    <t>0718-3305</t>
  </si>
  <si>
    <t>INGENIARE. REVISTA CHILENA DE INGENIERÍA (EN LÍNEA)</t>
  </si>
  <si>
    <t>0718-3291</t>
  </si>
  <si>
    <t>INGENIARE. REVISTA CHILENA DE INGENIERÍA (IMPRESA)</t>
  </si>
  <si>
    <t>1856-8327</t>
  </si>
  <si>
    <t>INGENIERÍA INDUSTRIAL. ACTUALIDAD Y NUEVAS TENDENCIAS</t>
  </si>
  <si>
    <t>1815-5944</t>
  </si>
  <si>
    <t>INGENIERIA MECANICA (ONLINE)</t>
  </si>
  <si>
    <t>1518-1243</t>
  </si>
  <si>
    <t>INICIAÇÃO CIENTÍFICA - CESUMAR</t>
  </si>
  <si>
    <t>2176-9192</t>
  </si>
  <si>
    <t>INICIAÇÃO CIENTÍFICA (CESUMAR )</t>
  </si>
  <si>
    <t>1688-8626</t>
  </si>
  <si>
    <t>INMEDIACIONES DE LA COMUNICACIÓN (ONLINE)</t>
  </si>
  <si>
    <t>2477-9024</t>
  </si>
  <si>
    <t>INNOVA RESEARCH JOURNAL</t>
  </si>
  <si>
    <t>0121-5051</t>
  </si>
  <si>
    <t>INNOVAR (UNIVERSIDAD NACIONAL DE COLOMBIA)</t>
  </si>
  <si>
    <t>2277-4939</t>
  </si>
  <si>
    <t>INNOVATIVE JOURNAL OF MEDICAL AND HEALTH SCIENCE</t>
  </si>
  <si>
    <t>2317-2460</t>
  </si>
  <si>
    <t>INOVA SAÚDE</t>
  </si>
  <si>
    <t>2357-7797</t>
  </si>
  <si>
    <t>INOVAE - JOURNAL OF ENGINEERING AND TECHNOLOGY INNOVATION</t>
  </si>
  <si>
    <t>1517-6940</t>
  </si>
  <si>
    <t>INSIGHT INTELIGÊNCIA (RIO DE JANEIRO)</t>
  </si>
  <si>
    <t>2347-0658</t>
  </si>
  <si>
    <t>INTEGRACIÓN Y CONOCIMIENTO</t>
  </si>
  <si>
    <t>1679-8902</t>
  </si>
  <si>
    <t>INTELLECTUS REVISTA ACADÊMICA DIGITAL</t>
  </si>
  <si>
    <t>2596-3503</t>
  </si>
  <si>
    <t>INTER</t>
  </si>
  <si>
    <t>1981-8076</t>
  </si>
  <si>
    <t>INTERAÇÃO EM PSICOLOGIA (ONLINE)</t>
  </si>
  <si>
    <t>1981-8416</t>
  </si>
  <si>
    <t>INTER-AÇÃO (UFG. ONLINE)</t>
  </si>
  <si>
    <t>1517-848X</t>
  </si>
  <si>
    <t>INTERAÇÃO (VARGINHA)</t>
  </si>
  <si>
    <t>2184-3929</t>
  </si>
  <si>
    <t>INTERAÇÕES</t>
  </si>
  <si>
    <t>1983-2478</t>
  </si>
  <si>
    <t>1518-7012</t>
  </si>
  <si>
    <t>INTERAÇÕES (CAMPO GRANDE)</t>
  </si>
  <si>
    <t>1984-042X</t>
  </si>
  <si>
    <t>1981-3775</t>
  </si>
  <si>
    <t>INTERBIO</t>
  </si>
  <si>
    <t>1980-3508</t>
  </si>
  <si>
    <t>INTERCOM (SÃO PAULO. ONLINE)</t>
  </si>
  <si>
    <t>2446-6549</t>
  </si>
  <si>
    <t>INTERESPAÇO: REVISTA DE GEOGRAFIA E INTERDISCIPLINARIDADE</t>
  </si>
  <si>
    <t>1982-8497</t>
  </si>
  <si>
    <t>INTERESSE NACIONAL</t>
  </si>
  <si>
    <t>1676-8701</t>
  </si>
  <si>
    <t>INTERESSE PÚBLICO (IMPRESSO)</t>
  </si>
  <si>
    <t>2237-7506</t>
  </si>
  <si>
    <t>INTERFACE</t>
  </si>
  <si>
    <t>1806-9037</t>
  </si>
  <si>
    <t>INTERFACE (NATAL)</t>
  </si>
  <si>
    <t>1807-3980</t>
  </si>
  <si>
    <t>INTERFACE TECNOLÓGICA (SÃO PAULO)</t>
  </si>
  <si>
    <t>1980-0894</t>
  </si>
  <si>
    <t>INTERFACEHS (ED. PORTUGUÊS)</t>
  </si>
  <si>
    <t>2318-2326</t>
  </si>
  <si>
    <t>INTERFACES - REVISTA DE EXTENSÃO DA UFMG</t>
  </si>
  <si>
    <t>2316-381X</t>
  </si>
  <si>
    <t>INTERFACES CIENTÍFICAS - DIREITO</t>
  </si>
  <si>
    <t>2316-3321</t>
  </si>
  <si>
    <t>2359-4934</t>
  </si>
  <si>
    <t>INTERFACES CIENTÍFICAS - EXATAS E TECNOLÓGICAS</t>
  </si>
  <si>
    <t>2316-3801</t>
  </si>
  <si>
    <t>INTERFACES CIENTÍFICAS - HUMANAS E SOCIAIS</t>
  </si>
  <si>
    <t>2316-3798</t>
  </si>
  <si>
    <t>INTERFACES CIENTÍFICAS - SAÚDE E AMBIENTE</t>
  </si>
  <si>
    <t>2177-7691</t>
  </si>
  <si>
    <t>INTERFACES DA EDUCAÇÃO</t>
  </si>
  <si>
    <t>1980-5276</t>
  </si>
  <si>
    <t>INTERIN</t>
  </si>
  <si>
    <t>2183-3265</t>
  </si>
  <si>
    <t>INTERNATIONAL BUSINESS AND ECONOMICS REVIEW</t>
  </si>
  <si>
    <t>1993-5250</t>
  </si>
  <si>
    <t>INTERNATIONAL BUSINESS MANAGEMENT</t>
  </si>
  <si>
    <t>1913-9012</t>
  </si>
  <si>
    <t>INTERNATIONAL BUSINESS RESEARCH</t>
  </si>
  <si>
    <t>1913-9004</t>
  </si>
  <si>
    <t>2110-7017</t>
  </si>
  <si>
    <t>INTERNATIONAL ECONOMICS</t>
  </si>
  <si>
    <t>2411-183X</t>
  </si>
  <si>
    <t>INTERNATIONAL E-JOURNAL OF ADVANCES IN SOCIAL SCIENCES</t>
  </si>
  <si>
    <t>1096-7508</t>
  </si>
  <si>
    <t>INTERNATIONAL FOOD AND AGRIBUSINESS MANAGEMENT REVIEW</t>
  </si>
  <si>
    <t>2595-2498</t>
  </si>
  <si>
    <t>INTERNATIONAL JOURNAL EDUCATION AND TEACHING</t>
  </si>
  <si>
    <t>1863-0383</t>
  </si>
  <si>
    <t>INTERNATIONAL JOURNAL: EMERGING TECHNOLOGIES IN LEARNING</t>
  </si>
  <si>
    <t>2156-7964</t>
  </si>
  <si>
    <t>INTERNATIONAL JOURNAL FOR COURT ADMINISTRATION</t>
  </si>
  <si>
    <t>2411-3123</t>
  </si>
  <si>
    <t>INTERNATIONAL JOURNAL FOR INNOVATION EDUCATION AND RESEARCH</t>
  </si>
  <si>
    <t>2411-2933</t>
  </si>
  <si>
    <t>1752-8224</t>
  </si>
  <si>
    <t>INTERNATIONAL JOURNAL OF ACCOUNTING AND FINANCE</t>
  </si>
  <si>
    <t>1752-8232</t>
  </si>
  <si>
    <t>INTERNATIONAL JOURNAL OF ACCOUNTING AND FINANCE (ONLINE)</t>
  </si>
  <si>
    <t>1740-8008</t>
  </si>
  <si>
    <t>INTERNATIONAL JOURNAL OF ACCOUNTING, AUDITING AND PERFORMANCE EVALUATION</t>
  </si>
  <si>
    <t>1740-8016</t>
  </si>
  <si>
    <t>INTERNATIONAL JOURNAL OF ACCOUNTING, AUDITING AND PERFORMANCE EVALUATION (ONLINE)</t>
  </si>
  <si>
    <t>2348-6406</t>
  </si>
  <si>
    <t>INTERNATIONAL JOURNAL OF ADVANCE ENGINEERING AND RESEARCH DEVELOPMENT (PRINT)</t>
  </si>
  <si>
    <t>2456-3676</t>
  </si>
  <si>
    <t>INTERNATIONAL JOURNAL OF ADVANCED ENGINEERING AND MANAGEMENT RESEARCH</t>
  </si>
  <si>
    <t>2456-1908</t>
  </si>
  <si>
    <t>INTERNATIONAL JOURNAL OF ADVANCED ENGINEERING RESEARCH AND SCIENCE</t>
  </si>
  <si>
    <t>2349-6495</t>
  </si>
  <si>
    <t>2320-0243</t>
  </si>
  <si>
    <t>INTERNATIONAL JOURNAL OF ADVANCED REMOTE SENSING AND GIS</t>
  </si>
  <si>
    <t>2320-5407</t>
  </si>
  <si>
    <t>INTERNATIONAL JOURNAL OF ADVANCED RESEARCH</t>
  </si>
  <si>
    <t>2231-1963</t>
  </si>
  <si>
    <t>INTERNATIONAL JOURNAL OF ADVANCES IN ENGINEERING AND TECHNOLOGY</t>
  </si>
  <si>
    <t>2347-7474</t>
  </si>
  <si>
    <t>INTERNATIONAL JOURNAL OF ADVANCES IN SOCIAL SCIENCE AND HUMANITIES</t>
  </si>
  <si>
    <t>1741-9182</t>
  </si>
  <si>
    <t>INTERNATIONAL JOURNAL OF AGILE SYSTEMS AND MANAGEMENT</t>
  </si>
  <si>
    <t>1741-5004</t>
  </si>
  <si>
    <t>INTERNATIONAL JOURNAL OF AGRICULTURAL RESOURCES, GOVERNANCE AND ECOLOGY</t>
  </si>
  <si>
    <t>1755-8077</t>
  </si>
  <si>
    <t>INTERNATIONAL JOURNAL OF APPLIED DECISION SCIENCES</t>
  </si>
  <si>
    <t>2249-0868</t>
  </si>
  <si>
    <t>INTERNATIONAL JOURNAL OF APPLIED INFORMATION SYSTEMS</t>
  </si>
  <si>
    <t>1480-8986</t>
  </si>
  <si>
    <t>INTERNATIONAL JOURNAL OF ARTS MANAGEMENT</t>
  </si>
  <si>
    <t>1479-5914</t>
  </si>
  <si>
    <t>INTERNATIONAL JOURNAL OF ASIAN STUDIES (CAMBRIDGE)</t>
  </si>
  <si>
    <t>1757-8760</t>
  </si>
  <si>
    <t>INTERNATIONAL JOURNAL OF AUDITING TECHNOLOGY</t>
  </si>
  <si>
    <t>1757-8752</t>
  </si>
  <si>
    <t>1755-3849</t>
  </si>
  <si>
    <t>INTERNATIONAL JOURNAL OF BANKING, ACCOUNTING AND FINANCE (ONLINE)</t>
  </si>
  <si>
    <t>2057-0546</t>
  </si>
  <si>
    <t>INTERNATIONAL JOURNAL OF BIBLIOMETRICS IN BUSINESS AND MANAGEMENT (ONLINE)</t>
  </si>
  <si>
    <t>2694-1430</t>
  </si>
  <si>
    <t>INTERNATIONAL JOURNAL OF BUSINESS &amp; MANAGEMENT STUDIES</t>
  </si>
  <si>
    <t>1923-4015</t>
  </si>
  <si>
    <t>INTERNATIONAL JOURNAL OF BUSINESS ADMINISTRATION</t>
  </si>
  <si>
    <t>1753-6227</t>
  </si>
  <si>
    <t>INTERNATIONAL JOURNAL OF BUSINESS AND EMERGING MARKETS</t>
  </si>
  <si>
    <t>1753-3627</t>
  </si>
  <si>
    <t>INTERNATIONAL JOURNAL OF BUSINESS AND GLOBALISATION</t>
  </si>
  <si>
    <t>1833-3850</t>
  </si>
  <si>
    <t>INTERNATIONAL JOURNAL OF BUSINESS AND MANAGEMENT</t>
  </si>
  <si>
    <t>1833-8119</t>
  </si>
  <si>
    <t>2319-801X</t>
  </si>
  <si>
    <t>INTERNATIONAL JOURNAL OF BUSINESS AND MANAGEMENT INVENTION (PRINT)</t>
  </si>
  <si>
    <t>2219-6021</t>
  </si>
  <si>
    <t>INTERNATIONAL JOURNAL OF BUSINESS AND SOCIAL SCIENCE</t>
  </si>
  <si>
    <t>1511-6670</t>
  </si>
  <si>
    <t>INTERNATIONAL JOURNAL OF BUSINESS AND SOCIETY</t>
  </si>
  <si>
    <t>1751-200X</t>
  </si>
  <si>
    <t>INTERNATIONAL JOURNAL OF BUSINESS AND SYSTEMS RESEARCH</t>
  </si>
  <si>
    <t>1751-2018</t>
  </si>
  <si>
    <t>INTERNATIONAL JOURNAL OF BUSINESS AND SYSTEMS RESEARCH (ONLINE)</t>
  </si>
  <si>
    <t>2312-0916</t>
  </si>
  <si>
    <t>INTERNATIONAL JOURNAL OF BUSINESS, ECONOMICS AND MANAGEMENT</t>
  </si>
  <si>
    <t>1756-0047</t>
  </si>
  <si>
    <t>INTERNATIONAL JOURNAL OF BUSINESS EXCELLENCE</t>
  </si>
  <si>
    <t>1756-0055</t>
  </si>
  <si>
    <t>INTERNATIONAL JOURNAL OF BUSINESS EXCELLENCE (ONLINE)</t>
  </si>
  <si>
    <t>1744-6635</t>
  </si>
  <si>
    <t>INTERNATIONAL JOURNAL OF BUSINESS FORECASTING AND MARKETING INTELLIGENCE</t>
  </si>
  <si>
    <t>1746-0980</t>
  </si>
  <si>
    <t>INTERNATIONAL JOURNAL OF BUSINESS INFORMATION SYSTEMS (ONLINE)</t>
  </si>
  <si>
    <t>1746-0972</t>
  </si>
  <si>
    <t>INTERNATIONAL JOURNAL OF BUSINESS INFORMATION SYSTEMS (PRINT)</t>
  </si>
  <si>
    <t>1751-0252</t>
  </si>
  <si>
    <t>INTERNATIONAL JOURNAL OF BUSINESS INNOVATION AND RESEARCH</t>
  </si>
  <si>
    <t>1751-0260</t>
  </si>
  <si>
    <t>INTERNATIONAL JOURNAL OF BUSINESS INNOVATION AND RESEARCH (ONLINE)</t>
  </si>
  <si>
    <t>1743-8187</t>
  </si>
  <si>
    <t>INTERNATIONAL JOURNAL OF BUSINESS INTELLIGENCE AND DATA MINING</t>
  </si>
  <si>
    <t>2229-6247</t>
  </si>
  <si>
    <t>INTERNATIONAL JOURNAL OF BUSINESS MANAGEMENT AND ECONOMIC RESEARCH (IJBMER),</t>
  </si>
  <si>
    <t>2447-7451</t>
  </si>
  <si>
    <t>INTERNATIONAL JOURNAL OF BUSINESS MARKETING</t>
  </si>
  <si>
    <t>1368-4892</t>
  </si>
  <si>
    <t>INTERNATIONAL JOURNAL OF BUSINESS PERFORMANCE MANAGEMENT</t>
  </si>
  <si>
    <t>1554-5466</t>
  </si>
  <si>
    <t>INTERNATIONAL JOURNAL OF BUSINESS RESEARCH</t>
  </si>
  <si>
    <t>1753-0296</t>
  </si>
  <si>
    <t>INTERNATIONAL JOURNAL OF BUSINESS SCIENCE AND APPLIED MANAGEMENT</t>
  </si>
  <si>
    <t>2644-2094</t>
  </si>
  <si>
    <t>INTERNATIONAL JOURNAL OF BUSINESS STRATEGY AND AUTOMATION (IJBSA)</t>
  </si>
  <si>
    <t>1325-9547</t>
  </si>
  <si>
    <t>INTERNATIONAL JOURNAL OF COMMUNITY CURRENCY RESEARCH</t>
  </si>
  <si>
    <t>2514-4111</t>
  </si>
  <si>
    <t>INTERNATIONAL JOURNAL OF COMPARATIVE MANAGEMENT</t>
  </si>
  <si>
    <t>0975-8887</t>
  </si>
  <si>
    <t>INTERNATIONAL JOURNAL OF COMPUTER APPLICATIONS</t>
  </si>
  <si>
    <t>1929-4409</t>
  </si>
  <si>
    <t>INTERNATIONAL JOURNAL OF CRIMINOLOGY AND SOCIOLOGY</t>
  </si>
  <si>
    <t>2319-6475</t>
  </si>
  <si>
    <t>INTERNATIONAL JOURNAL OF CURRENT ADVANCED RESEARCH</t>
  </si>
  <si>
    <t>0975-833X</t>
  </si>
  <si>
    <t>INTERNATIONAL JOURNAL OF CURRENT RESEARCH</t>
  </si>
  <si>
    <t>2053-082X</t>
  </si>
  <si>
    <t>INTERNATIONAL JOURNAL OF DATA SCIENCE</t>
  </si>
  <si>
    <t>1753-7169</t>
  </si>
  <si>
    <t>INTERNATIONAL JOURNAL OF DECISION SCIENCES, RISK AND MANAGEMENT</t>
  </si>
  <si>
    <t>1941-6296</t>
  </si>
  <si>
    <t>INTERNATIONAL JOURNAL OF DECISION SUPPORT SYSTEM TECHNOLOGY</t>
  </si>
  <si>
    <t>2230-9926</t>
  </si>
  <si>
    <t>INTERNATIONAL JOURNAL OF DEVELOPMENT RESEARCH</t>
  </si>
  <si>
    <t>2049-0895</t>
  </si>
  <si>
    <t>INTERNATIONAL JOURNAL OF DIPLOMACY AND ECONOMY</t>
  </si>
  <si>
    <t>2049-0887</t>
  </si>
  <si>
    <t>1539-3100</t>
  </si>
  <si>
    <t>INTERNATIONAL JOURNAL OF DISTANCE EDUCATION TECHNOLOGIES</t>
  </si>
  <si>
    <t>1307-1637</t>
  </si>
  <si>
    <t>INTERNATIONAL JOURNAL OF ECONOMIC PERSPECTIVES</t>
  </si>
  <si>
    <t>1756-9850</t>
  </si>
  <si>
    <t>INTERNATIONAL JOURNAL OF ECONOMICS AND BUSINESS RESEARCH</t>
  </si>
  <si>
    <t>1756-9869</t>
  </si>
  <si>
    <t>1916-9728</t>
  </si>
  <si>
    <t>INTERNATIONAL JOURNAL OF ECONOMICS AND FINANCE</t>
  </si>
  <si>
    <t>1916-971X</t>
  </si>
  <si>
    <t>2146-4138</t>
  </si>
  <si>
    <t>INTERNATIONAL JOURNAL OF ECONOMICS AND FINANCIAL ISSUES</t>
  </si>
  <si>
    <t>2225-742X</t>
  </si>
  <si>
    <t>INTERNATIONAL JOURNAL OF ECONOMICS AND MANAGEMENT ENGINEERING</t>
  </si>
  <si>
    <t>1759-5673</t>
  </si>
  <si>
    <t>INTERNATIONAL JOURNAL OF EDUCATION ECONOMICS AND DEVELOPMENT</t>
  </si>
  <si>
    <t>0251-2513</t>
  </si>
  <si>
    <t>INTERNATIONAL JOURNAL OF EDUCATIONAL AND VOCATIONAL GUIDANCE</t>
  </si>
  <si>
    <t>1742-7509</t>
  </si>
  <si>
    <t>INTERNATIONAL JOURNAL OF ELECTRONIC GOVERNANCE</t>
  </si>
  <si>
    <t>2278-9359</t>
  </si>
  <si>
    <t>INTERNATIONAL JOURNAL OF EMERGING RESEARCH IN MANAGEMENT &amp;TECHNOLOGY</t>
  </si>
  <si>
    <t>2347-5900</t>
  </si>
  <si>
    <t>INTERNATIONAL JOURNAL OF EMERGING TECHNOLOGY AND RESEARCH</t>
  </si>
  <si>
    <t>2335-6812</t>
  </si>
  <si>
    <t>INTERNATIONAL JOURNAL OF ENERGY AND STATISTICS</t>
  </si>
  <si>
    <t>2146-4553</t>
  </si>
  <si>
    <t>INTERNATIONAL JOURNAL OF ENERGY ECONOMICS AND POLICY</t>
  </si>
  <si>
    <t>1472-8923</t>
  </si>
  <si>
    <t>INTERNATIONAL JOURNAL OF ENERGY TECHNOLOGY AND POLICY</t>
  </si>
  <si>
    <t>0949-149X</t>
  </si>
  <si>
    <t>INTERNATIONAL JOURNAL OF ENGINEERING EDUCATION</t>
  </si>
  <si>
    <t>1756-5162</t>
  </si>
  <si>
    <t>INTERNATIONAL JOURNAL OF ENGINEERING MANAGEMENT AND ECONOMICS</t>
  </si>
  <si>
    <t>2248-9622</t>
  </si>
  <si>
    <t>INTERNATIONAL JOURNAL OF ENGINEERING RESEARCH AND APPLICATIONS (IJERA)</t>
  </si>
  <si>
    <t>2231-5381</t>
  </si>
  <si>
    <t>INTERNATIONAL JOURNAL OF ENGINEERING TRENDS AND TECHNOLOGY</t>
  </si>
  <si>
    <t>1099-9264</t>
  </si>
  <si>
    <t>INTERNATIONAL JOURNAL OF ENTREPRENEURSHIP</t>
  </si>
  <si>
    <t>1939-4675</t>
  </si>
  <si>
    <t>1741-5098</t>
  </si>
  <si>
    <t>INTERNATIONAL JOURNAL OF ENTREPRENEURSHIP AND INNOVATION MANAGEMENT (ONLINE)</t>
  </si>
  <si>
    <t>1476-1297</t>
  </si>
  <si>
    <t>INTERNATIONAL JOURNAL OF ENTREPRENEURSHIP AND SMALL BUSINESS</t>
  </si>
  <si>
    <t>1474-6778</t>
  </si>
  <si>
    <t>INTERNATIONAL JOURNAL OF ENVIRONMENT AND SUSTAINABLE DEVELOPMENT</t>
  </si>
  <si>
    <t>2454-1850</t>
  </si>
  <si>
    <t>INTERNATIONAL JOURNAL OF ENVIRONMENTAL AND AGRICULTURE RESEARCH</t>
  </si>
  <si>
    <t>1660-4601</t>
  </si>
  <si>
    <t>INTERNATIONAL JOURNAL OF ENVIRONMENTAL RESEARCH AND PUBLIC HEALTH</t>
  </si>
  <si>
    <t>1661-7827</t>
  </si>
  <si>
    <t>INTERNATIONAL JOURNAL OF ENVIRONMENTAL RESEARCH AND PUBLIC HEALTH (PRINT)</t>
  </si>
  <si>
    <t>2675-3456</t>
  </si>
  <si>
    <t>INTERNATIONAL JOURNAL OF ENVIRONMENTAL RESILIENCE RESEARCH AND SCIENCE (IJERRS)</t>
  </si>
  <si>
    <t>0020-7233</t>
  </si>
  <si>
    <t>INTERNATIONAL JOURNAL OF ENVIRONMENTAL STUDIES</t>
  </si>
  <si>
    <t>2059-0903</t>
  </si>
  <si>
    <t>INTERNATIONAL JOURNAL OF EXPORT MARKETING</t>
  </si>
  <si>
    <t>1756-7130</t>
  </si>
  <si>
    <t>INTERNATIONAL JOURNAL OF FINANCIAL MARKETS AND DERIVATIVES</t>
  </si>
  <si>
    <t>2147-8988</t>
  </si>
  <si>
    <t>INTERNATIONAL JOURNAL OF FOOD AND AGRICULTURAL ECONOMICS</t>
  </si>
  <si>
    <t>1466-6650</t>
  </si>
  <si>
    <t>INTERNATIONAL JOURNAL OF GLOBAL ENVIRONMENTAL ISSUES</t>
  </si>
  <si>
    <t>1479-3067</t>
  </si>
  <si>
    <t>INTERNATIONAL JOURNAL OF GLOBALISATION AND SMALL BUSINESS</t>
  </si>
  <si>
    <t>1741-8488</t>
  </si>
  <si>
    <t>INTERNATIONAL JOURNAL OF GRID AND UTILITY COMPUTING (ONLINE)</t>
  </si>
  <si>
    <t>2526-1606</t>
  </si>
  <si>
    <t>INTERNATIONAL JOURNAL OF HEALTH MANAGEMENT REVIEW - JHMREVIEW</t>
  </si>
  <si>
    <t>1741-5160</t>
  </si>
  <si>
    <t>INTERNATIONAL JOURNAL OF HUMAN RESOURCES DEVELOPMENT AND MANAGEMENT (IJHRDM)</t>
  </si>
  <si>
    <t>2220-8488</t>
  </si>
  <si>
    <t>INTERNATIONAL JOURNAL OF HUMANITIES AND SOCIAL SCIENCE (IMPRESSO)</t>
  </si>
  <si>
    <t>2319-7722</t>
  </si>
  <si>
    <t>INTERNATIONAL JOURNAL OF HUMANITIES AND SOCIAL SCIENCE INVENTION</t>
  </si>
  <si>
    <t>2221-0989</t>
  </si>
  <si>
    <t>INTERNATIONAL JOURNAL OF HUMANITIES AND SOCIAL SCIENCE (ONLINE)</t>
  </si>
  <si>
    <t>1748-5045</t>
  </si>
  <si>
    <t>INTERNATIONAL JOURNAL OF INDUSTRIAL AND SYSTEMS ENGINEERING</t>
  </si>
  <si>
    <t>1748-5037</t>
  </si>
  <si>
    <t>1741-8070</t>
  </si>
  <si>
    <t>INTERNATIONAL JOURNAL OF INFORMATION AND COMMUNICATION TECHNOLOGY</t>
  </si>
  <si>
    <t>2530-3260</t>
  </si>
  <si>
    <t>INTERNATIONAL JOURNAL OF INFORMATION SYSTEMS AND TOURISM (IJIST)</t>
  </si>
  <si>
    <t>1741-5179</t>
  </si>
  <si>
    <t>INTERNATIONAL JOURNAL OF INFORMATION TECHNOLOGY AND MANAGEMENT (ONLINE)</t>
  </si>
  <si>
    <t>2318-9975</t>
  </si>
  <si>
    <t>INTERNATIONAL JOURNAL OF INNOVATION</t>
  </si>
  <si>
    <t>1753-0660</t>
  </si>
  <si>
    <t>INTERNATIONAL JOURNAL OF INNOVATION AND REGIONAL DEVELOPMENT</t>
  </si>
  <si>
    <t>2349-5219</t>
  </si>
  <si>
    <t>INTERNATIONAL JOURNAL OF INNOVATION AND RESEARCH IN EDUCATIONAL SCIENCES</t>
  </si>
  <si>
    <t>1478-9647</t>
  </si>
  <si>
    <t>INTERNATIONAL JOURNAL OF INTELLECTUAL PROPERTY MANAGEMENT</t>
  </si>
  <si>
    <t>1478-9655</t>
  </si>
  <si>
    <t>INTERNATIONAL JOURNAL OF INTELLECTUAL PROPERTY MANAGEMENT (ONLINE)</t>
  </si>
  <si>
    <t>2397-6934</t>
  </si>
  <si>
    <t>INTERNATIONAL JOURNAL OF INTERDISCIPLINARY SOCIAL SCIENCE STUDIES</t>
  </si>
  <si>
    <t>1476-1300</t>
  </si>
  <si>
    <t>INTERNATIONAL JOURNAL OF INTERNET AND ENTERPRISE MANAGEMENT</t>
  </si>
  <si>
    <t>2367-9115</t>
  </si>
  <si>
    <t>INTERNATIONAL JOURNAL OF INTERNET OF THINGS AND WEB SERVICES</t>
  </si>
  <si>
    <t>1539-3062</t>
  </si>
  <si>
    <t>INTERNATIONAL JOURNAL OF IT STANDARDS &amp; STANDARDIZATION RESEARCH</t>
  </si>
  <si>
    <t>1947-9611</t>
  </si>
  <si>
    <t>INTERNATIONAL JOURNAL OF IT/BUSINESS ALIGNMENT AND GOVERNANCE (IMPRESSO)</t>
  </si>
  <si>
    <t>1447-9524</t>
  </si>
  <si>
    <t>INTERNATIONAL JOURNAL OF KNOWLEDGE, CULTURE AND CHANGE MANAGEMENT</t>
  </si>
  <si>
    <t>2316-6517</t>
  </si>
  <si>
    <t>INTERNATIONAL JOURNAL OF KNOWLEDGE ENGINEERING AND MANAGEMENT - IJKEM</t>
  </si>
  <si>
    <t>1740-2875</t>
  </si>
  <si>
    <t>INTERNATIONAL JOURNAL OF LEARNING AND CHANGE</t>
  </si>
  <si>
    <t>1741-5381</t>
  </si>
  <si>
    <t>INTERNATIONAL JOURNAL OF LOGISTICS ECONOMICS AND GLOBALISATION</t>
  </si>
  <si>
    <t>1742-7967</t>
  </si>
  <si>
    <t>INTERNATIONAL JOURNAL OF LOGISTICS SYSTEMS AND MANAGEMENT</t>
  </si>
  <si>
    <t>1742-7975</t>
  </si>
  <si>
    <t>1477-6545</t>
  </si>
  <si>
    <t>INTERNATIONAL JOURNAL OF LOW RADIATION</t>
  </si>
  <si>
    <t>1462-4621</t>
  </si>
  <si>
    <t>INTERNATIONAL JOURNAL OF MANAGEMENT AND DECISION MAKING</t>
  </si>
  <si>
    <t>1468-4330</t>
  </si>
  <si>
    <t>INTERNATIONAL JOURNAL OF MANAGEMENT AND ENTERPRISE DEVELOPMENT</t>
  </si>
  <si>
    <t>1741-8127</t>
  </si>
  <si>
    <t>INTERNATIONAL JOURNAL OF MANAGEMENT AND ENTERPRISE DEVELOPMENT (ONLINE)</t>
  </si>
  <si>
    <t>1750-3868</t>
  </si>
  <si>
    <t>INTERNATIONAL JOURNAL OF MANAGEMENT IN EDUCATION</t>
  </si>
  <si>
    <t>1741-8143</t>
  </si>
  <si>
    <t>INTERNATIONAL JOURNAL OF MANAGEMENT PRACTICE</t>
  </si>
  <si>
    <t>1849-5664</t>
  </si>
  <si>
    <t>INTERNATIONAL JOURNAL OF MANAGEMENT SCIENCE AND BUSINESS ADMINISTRATION</t>
  </si>
  <si>
    <t>2226-8235</t>
  </si>
  <si>
    <t>INTERNATIONAL JOURNAL OF MANAGEMENT SCIENCES AND BUSINESS RESEARCH</t>
  </si>
  <si>
    <t>2249-7455</t>
  </si>
  <si>
    <t>INTERNATIONAL JOURNAL OF MANAGEMENT, TECHNOLOGY AND ENGINEERING SCIENCES</t>
  </si>
  <si>
    <t>2349-0349</t>
  </si>
  <si>
    <t>INTERNATIONAL JOURNAL OF MANAGERIAL STUDIES AND RESEARCH</t>
  </si>
  <si>
    <t>1918-7203</t>
  </si>
  <si>
    <t>INTERNATIONAL JOURNAL OF MARKETING STUDIES</t>
  </si>
  <si>
    <t>1757-5850</t>
  </si>
  <si>
    <t>INTERNATIONAL JOURNAL OF MATHEMATICS IN OPERATIONAL RESEARCH</t>
  </si>
  <si>
    <t>2320-2092</t>
  </si>
  <si>
    <t>INTERNATIONAL JOURNAL OF MECHANICAL AND PRODUCTION ENGINEERING</t>
  </si>
  <si>
    <t>2249-8001</t>
  </si>
  <si>
    <t>INTERNATIONAL JOURNAL OF MECHANICAL AND PRODUCTION ENGINEERING RESEARCH AND DEVELOPMENT</t>
  </si>
  <si>
    <t>2456-5628</t>
  </si>
  <si>
    <t>INTERNATIONAL JOURNAL OF MODERN RESEARCH IN ENGINEERING AND TECHNOLOGY</t>
  </si>
  <si>
    <t>1752-0479</t>
  </si>
  <si>
    <t>INTERNATIONAL JOURNAL OF MONETARY ECONOMICS AND FINANCE</t>
  </si>
  <si>
    <t>2059-1055</t>
  </si>
  <si>
    <t>INTERNATIONAL JOURNAL OF MULTINATIONAL CORPORATION STRATEGY</t>
  </si>
  <si>
    <t>2396-8303</t>
  </si>
  <si>
    <t>INTERNATIONAL JOURNAL OF MULTIVARIATE DATA ANALYSIS</t>
  </si>
  <si>
    <t>2396-8311</t>
  </si>
  <si>
    <t>1470-9503</t>
  </si>
  <si>
    <t>INTERNATIONAL JOURNAL OF NETWORKING AND VIRTUAL ORGANISATIONS</t>
  </si>
  <si>
    <t>1465-4520</t>
  </si>
  <si>
    <t>INTERNATIONAL JOURNAL OF NONPROFIT AND VOLUNTARY SECTOR MARKETING</t>
  </si>
  <si>
    <t>0718-381X</t>
  </si>
  <si>
    <t>INTERNATIONAL JOURNAL OF ODONTOSTOMATOLOGY</t>
  </si>
  <si>
    <t>1942-3934</t>
  </si>
  <si>
    <t>INTERNATIONAL JOURNAL OF OPEN SOURCE SOFTWARE AND PROCESSES</t>
  </si>
  <si>
    <t>1745-7645</t>
  </si>
  <si>
    <t>INTERNATIONAL JOURNAL OF OPERATIONAL RESEARCH (PRINT)</t>
  </si>
  <si>
    <t>2320-7035</t>
  </si>
  <si>
    <t>INTERNATIONAL JOURNAL OF PLANT &amp; SOIL SCIENCE</t>
  </si>
  <si>
    <t>1744-7550</t>
  </si>
  <si>
    <t>INTERNATIONAL JOURNAL OF POSTHARVEST TECHNOLOGY AND INNOVATION</t>
  </si>
  <si>
    <t>1753-8432</t>
  </si>
  <si>
    <t>INTERNATIONAL JOURNAL OF PROCUREMENT MANAGEMENT</t>
  </si>
  <si>
    <t>1743-5110</t>
  </si>
  <si>
    <t>INTERNATIONAL JOURNAL OF PRODUCT LIFECYCLE MANAGEMENT (PRINT)</t>
  </si>
  <si>
    <t>1746-6474</t>
  </si>
  <si>
    <t>INTERNATIONAL JOURNAL OF PRODUCTIVITY AND QUALITY MANAGEMENT</t>
  </si>
  <si>
    <t>2525-3654</t>
  </si>
  <si>
    <t>INTERNATIONAL JOURNAL OF PROFESSIONAL BUSINESS REVIEW</t>
  </si>
  <si>
    <t>1740-2905</t>
  </si>
  <si>
    <t>INTERNATIONAL JOURNAL OF PROJECT ORGANISATION AND MANAGEMENT</t>
  </si>
  <si>
    <t>2011-2084</t>
  </si>
  <si>
    <t>INTERNATIONAL JOURNAL OF PSYCHOLOGICAL RESEARCH (ONLINE)</t>
  </si>
  <si>
    <t>2350-0743</t>
  </si>
  <si>
    <t>INTERNATIONAL JOURNAL OF RECENT ADVANCES IN MULTIDISCIPLINARY RESEARCH</t>
  </si>
  <si>
    <t>0976-3031</t>
  </si>
  <si>
    <t>INTERNATIONAL JOURNAL OF RECENT SCIENTIFIC RESEARCH</t>
  </si>
  <si>
    <t>2251-7715</t>
  </si>
  <si>
    <t>INTERNATIONAL JOURNAL OF RECYCLING OF ORGANIC WASTE IN AGRIC</t>
  </si>
  <si>
    <t>2350-0530</t>
  </si>
  <si>
    <t>INTERNATIONAL JOURNAL OF RESEARCH - GRANTHAALAYAH</t>
  </si>
  <si>
    <t>2394-3629</t>
  </si>
  <si>
    <t>INTERNATIONAL JOURNAL OF RESEARCH - GRANTHAALAYAH (IMPRESSO)</t>
  </si>
  <si>
    <t>2320-9356</t>
  </si>
  <si>
    <t>INTERNATIONAL JOURNAL OF RESEARCH IN ENGINEERING AND SCIENCE</t>
  </si>
  <si>
    <t>2320-9364</t>
  </si>
  <si>
    <t>0973-0052</t>
  </si>
  <si>
    <t>INTERNATIONAL JOURNAL OF RURAL MANAGEMENT</t>
  </si>
  <si>
    <t>2005-4238</t>
  </si>
  <si>
    <t>INTERNATIONAL JOURNAL OF SCIENCE AND ADVANCED TECHNOLOGY</t>
  </si>
  <si>
    <t>2319-7064</t>
  </si>
  <si>
    <t>INTERNATIONAL JOURNAL OF SCIENCE AND RESEARCH</t>
  </si>
  <si>
    <t>2454-2008</t>
  </si>
  <si>
    <t>INTERNATIONAL JOURNAL OF SCIENCE AND RESEARCH METHODOLOGY</t>
  </si>
  <si>
    <t>2305-3925</t>
  </si>
  <si>
    <t>INTERNATIONAL JOURNAL OF SCIENCES (ONLINE)</t>
  </si>
  <si>
    <t>2229-5518</t>
  </si>
  <si>
    <t>INTERNATIONAL JOURNAL OF SCIENTIFIC AND ENGINEERING RESEARCH</t>
  </si>
  <si>
    <t>2386-8570</t>
  </si>
  <si>
    <t>INTERNATIONAL JOURNAL OF SCIENTIFIC MANAGEMENT AND TOURISM</t>
  </si>
  <si>
    <t>2444-0299</t>
  </si>
  <si>
    <t>INTERNATIONAL JOURNAL OF SCIENTIFIC MANAGEMENT AND TOURISM (PRINT)</t>
  </si>
  <si>
    <t>2277-8179</t>
  </si>
  <si>
    <t>INTERNATIONAL JOURNAL OF SCIENTIFIC RESEARCH</t>
  </si>
  <si>
    <t>1744-2389</t>
  </si>
  <si>
    <t>INTERNATIONAL JOURNAL OF SERVICES AND OPERATIONS MANAGEMENT</t>
  </si>
  <si>
    <t>1744-2370</t>
  </si>
  <si>
    <t>1740-2131</t>
  </si>
  <si>
    <t>INTERNATIONAL JOURNAL OF SIMULATION AND PROCESS MODELLING (ONLINE)</t>
  </si>
  <si>
    <t>1947-8402</t>
  </si>
  <si>
    <t>INTERNATIONAL JOURNAL OF SOCIAL ECOLOGY AND SUSTAINABLE DEVELOPMENT</t>
  </si>
  <si>
    <t>2644-0695</t>
  </si>
  <si>
    <t>INTERNATIONAL JOURNAL OF SOCIAL SCIENCE AND HUMAN RESEARCH</t>
  </si>
  <si>
    <t>2324-8041</t>
  </si>
  <si>
    <t>INTERNATIONAL JOURNAL OF SOCIAL SCIENCE STUDIES</t>
  </si>
  <si>
    <t>1756-252X</t>
  </si>
  <si>
    <t>INTERNATIONAL JOURNAL OF SOCIETY SYSTEMS SCIENCE</t>
  </si>
  <si>
    <t>0975-9018</t>
  </si>
  <si>
    <t>INTERNATIONAL JOURNAL OF SOFTWARE ENGINEERING &amp; APPLICATIONS (IJSEA)</t>
  </si>
  <si>
    <t>2169-8759</t>
  </si>
  <si>
    <t>INTERNATIONAL JOURNAL OF SPORTS SCIENCE</t>
  </si>
  <si>
    <t>1927-7040</t>
  </si>
  <si>
    <t>INTERNATIONAL JOURNAL OF STATISTICS AND PROBABILITY</t>
  </si>
  <si>
    <t>1756-6452</t>
  </si>
  <si>
    <t>INTERNATIONAL JOURNAL OF STRATEGIC BUSINESS ALLIANCES</t>
  </si>
  <si>
    <t>1947-8569</t>
  </si>
  <si>
    <t>INTERNATIONAL JOURNAL OF STRATEGIC DECISION SCIENCES</t>
  </si>
  <si>
    <t>2050-7399</t>
  </si>
  <si>
    <t>INTERNATIONAL JOURNAL OF SUPPLY CHAIN MANAGEMENT</t>
  </si>
  <si>
    <t>0960-1406</t>
  </si>
  <si>
    <t>INTERNATIONAL JOURNAL OF SUSTAINABLE DEVELOPMENT</t>
  </si>
  <si>
    <t>2379-7401</t>
  </si>
  <si>
    <t>INTERNATIONAL JOURNAL OF SUSTAINABLE ENTREPRENEURSHIP AND CORPORATE SOCIAL RESPONSABILITY</t>
  </si>
  <si>
    <t>2059-7770</t>
  </si>
  <si>
    <t>INTERNATIONAL JOURNAL OF SUSTAINABLE REAL ESTATE AND CONSTRUCTION ECONOMICS (IMPRESSO)</t>
  </si>
  <si>
    <t>1476-5667</t>
  </si>
  <si>
    <t>INTERNATIONAL JOURNAL OF TECHNOLOGY AND GLOBALISATION</t>
  </si>
  <si>
    <t>1548-3908</t>
  </si>
  <si>
    <t>INTERNATIONAL JOURNAL OF TECHNOLOGY AND HUMAN INTERACTION</t>
  </si>
  <si>
    <t>1474-2748</t>
  </si>
  <si>
    <t>INTERNATIONAL JOURNAL OF TECHNOLOGY MANAGEMENT &amp; SUSTAINABLE DEVELOPMENT</t>
  </si>
  <si>
    <t>1741-5292</t>
  </si>
  <si>
    <t>INTERNATIONAL JOURNAL OF TECHNOLOGY, POLICY AND MANAGEMENT</t>
  </si>
  <si>
    <t>2520-8691</t>
  </si>
  <si>
    <t>INTERNATIONAL JOURNAL OF THE SOCIOLOGY OF LEISURE</t>
  </si>
  <si>
    <t>1750-4090</t>
  </si>
  <si>
    <t>INTERNATIONAL JOURNAL OF TOURISM POLICY</t>
  </si>
  <si>
    <t>1923-7332</t>
  </si>
  <si>
    <t>INTERNATIONAL JOURNAL OF UBIQUITOUS SYSTEMS AND PERVASIVE NETWORKS</t>
  </si>
  <si>
    <t>2644-1659</t>
  </si>
  <si>
    <t>INTERNATIONAL JOURNAL OF URBAN PLANNING AND SMART CITIES (IJUPSC)</t>
  </si>
  <si>
    <t>2517-7362</t>
  </si>
  <si>
    <t>INTERNATIONAL JOURNAL OF VETERINARY AND ANIMAL MEDICINE</t>
  </si>
  <si>
    <t>1477-8394</t>
  </si>
  <si>
    <t>INTERNATIONAL JOURNAL OF WEB BASED COMMUNITIES (PRINT)</t>
  </si>
  <si>
    <t>1086-5519</t>
  </si>
  <si>
    <t>INTERNATIONAL JOURNAL OF WILDERNESS</t>
  </si>
  <si>
    <t>1869-6945</t>
  </si>
  <si>
    <t>INTERNATIONAL JOURNAL ON FOOD SYSTEM DYNAMICS</t>
  </si>
  <si>
    <t>1662-1387</t>
  </si>
  <si>
    <t>INTERNATIONAL PUBLIC MANAGEMENT REVIEW</t>
  </si>
  <si>
    <t>1450-2887</t>
  </si>
  <si>
    <t>INTERNATIONAL RESEARCH JOURNAL OF FINANCE AND ECONOMICS</t>
  </si>
  <si>
    <t>1865-1704</t>
  </si>
  <si>
    <t>INTERNATIONAL REVIEW OF ECONOMICS</t>
  </si>
  <si>
    <t>2199-5125</t>
  </si>
  <si>
    <t>INTERNATIONALISATION OF HIGHER EDUCATION</t>
  </si>
  <si>
    <t>1980-4865</t>
  </si>
  <si>
    <t>INTERNEXT (SÃO PAULO)</t>
  </si>
  <si>
    <t>1809-7286</t>
  </si>
  <si>
    <t>INTERSABERES (FACINTER)</t>
  </si>
  <si>
    <t>1679-9844</t>
  </si>
  <si>
    <t>INTERSCIENCE PLACE</t>
  </si>
  <si>
    <t>2317-7217</t>
  </si>
  <si>
    <t>INTERSCIENTIA</t>
  </si>
  <si>
    <t>1517-6088</t>
  </si>
  <si>
    <t>INTERSEÇÕES (UERJ)</t>
  </si>
  <si>
    <t>2215-2458</t>
  </si>
  <si>
    <t>INTERSEDES</t>
  </si>
  <si>
    <t>1807-1384</t>
  </si>
  <si>
    <t>INTERTHESIS (FLORIANÓPOLIS)</t>
  </si>
  <si>
    <t>2448-4504</t>
  </si>
  <si>
    <t>INTERVOZES</t>
  </si>
  <si>
    <t>1807-8583</t>
  </si>
  <si>
    <t>INTEXTO</t>
  </si>
  <si>
    <t>1684-9086</t>
  </si>
  <si>
    <t>INVESTIGACIÓN AGRARIA</t>
  </si>
  <si>
    <t>2448-7279</t>
  </si>
  <si>
    <t>INVESTIGACIONES GEOGRÁFICAS</t>
  </si>
  <si>
    <t>2174-5609</t>
  </si>
  <si>
    <t>INVESTIGACIONES TURISTICAS</t>
  </si>
  <si>
    <t>1810-4967</t>
  </si>
  <si>
    <t>INVESTMENT MANAGEMENT &amp; FINANCIAL INNOVATIONS</t>
  </si>
  <si>
    <t>2319-2372</t>
  </si>
  <si>
    <t>IOSR JOURNAL OF AGRICULTURE AND VETERINARY SCIENCE</t>
  </si>
  <si>
    <t>2278-487X</t>
  </si>
  <si>
    <t>IOSR JOURNAL OF BUSINESS AND MANAGEMENT (IOSR-JBM)</t>
  </si>
  <si>
    <t>2319-2402</t>
  </si>
  <si>
    <t>IOSR JOURNAL OF ENVIRONMENTAL SCIENCE, TOXICOLOGY AND FOOD TECHNOLOGY</t>
  </si>
  <si>
    <t>2279-0837</t>
  </si>
  <si>
    <t>IOSR JOURNAL OF HUMANITIES AND SOCIAL SCIENCE (ONLINE)</t>
  </si>
  <si>
    <t>2320-1959</t>
  </si>
  <si>
    <t>IOSR JOURNAL OF NURSING AND HEALTH SCIENCE</t>
  </si>
  <si>
    <t>2320-737X</t>
  </si>
  <si>
    <t>IOSR JOURNAL OF RESEARCH &amp; METHOD IN EDUCATION</t>
  </si>
  <si>
    <t>2318-4183</t>
  </si>
  <si>
    <t>IRIS - REVISTA DE INFORMAÇÃO, MEMÓRIA E TECNOLOGIA</t>
  </si>
  <si>
    <t>1808-8546</t>
  </si>
  <si>
    <t>IRRIGA</t>
  </si>
  <si>
    <t>1808-3765</t>
  </si>
  <si>
    <t>IRRIGA (UNESP. CD-ROM)</t>
  </si>
  <si>
    <t>1984-2902</t>
  </si>
  <si>
    <t>ISYS: REVISTA BRASILEIRA DE SISTEMAS DE INFORMAÇÃO</t>
  </si>
  <si>
    <t>1807-9342</t>
  </si>
  <si>
    <t>ITINERARIUS REFLECTIONIS (ONLINE)</t>
  </si>
  <si>
    <t>1390-6402</t>
  </si>
  <si>
    <t>IURIS DICTIO. REVISTA DE DERECHO</t>
  </si>
  <si>
    <t>2214-1677</t>
  </si>
  <si>
    <t>JCRS ONLINE CASE REPORTS</t>
  </si>
  <si>
    <t>1807-1775</t>
  </si>
  <si>
    <t>JISTEM-JOURNAL OF INFORMATION SYSTEMS AND TECHNOLOGY MANAGEMENT</t>
  </si>
  <si>
    <t>2575-8551</t>
  </si>
  <si>
    <t>JOJ NURSING &amp; HEALTH CARE</t>
  </si>
  <si>
    <t>2175-2095</t>
  </si>
  <si>
    <t>JORNAL BRASILEIRO DE ECONOMIA DA SAÚDE</t>
  </si>
  <si>
    <t>0047-2085</t>
  </si>
  <si>
    <t>JORNAL BRASILEIRO DE PSIQUIATRIA (UFRJ. IMPRESSO)</t>
  </si>
  <si>
    <t>1981-1969</t>
  </si>
  <si>
    <t>JORNAL DE POLÍTICAS EDUCACIONAIS</t>
  </si>
  <si>
    <t>2176-1035</t>
  </si>
  <si>
    <t>JORNAL ELETRÔNICO DAS FACULDADES INTEGRADAS VIANNA JÚNIOR</t>
  </si>
  <si>
    <t>2448-0002</t>
  </si>
  <si>
    <t>JORNAL INTERDISCIPLINAR DE BIOCIÊNCIAS</t>
  </si>
  <si>
    <t>1980-4288</t>
  </si>
  <si>
    <t>JORNAL JURID DIGITAL</t>
  </si>
  <si>
    <t>1984-3046</t>
  </si>
  <si>
    <t>JOSCM. JOURNAL OF OPERATIONS AND SUPPLY CHAIN MANAGEMENT</t>
  </si>
  <si>
    <t>2447-6323</t>
  </si>
  <si>
    <t>JOTA (ONLINE)</t>
  </si>
  <si>
    <t>0258-2384</t>
  </si>
  <si>
    <t>JOURNAL FÜR ENTWICKLUNGSPOLITIK</t>
  </si>
  <si>
    <t>2526-1010</t>
  </si>
  <si>
    <t>JOURNAL HEALTH NPEPS</t>
  </si>
  <si>
    <t>1542-8710</t>
  </si>
  <si>
    <t>JOURNAL OF ACADEMY OF BUSINESS AND ECONOMICS</t>
  </si>
  <si>
    <t>2349-0837</t>
  </si>
  <si>
    <t>JOURNAL OF ADVANCES IN AGRICULTURE</t>
  </si>
  <si>
    <t>2519-7010</t>
  </si>
  <si>
    <t>JOURNAL OF ADVANCES IN EDUCATION RESEARCH</t>
  </si>
  <si>
    <t>1542-0485</t>
  </si>
  <si>
    <t>JOURNAL OF AGRICULTURAL &amp; FOOD INDUSTRIAL ORGANIZATION</t>
  </si>
  <si>
    <t>1916-9760</t>
  </si>
  <si>
    <t>1916-9752</t>
  </si>
  <si>
    <t>2166-0379</t>
  </si>
  <si>
    <t>JOURNAL OF AGRICULTURAL STUDIES</t>
  </si>
  <si>
    <t>1791-6771</t>
  </si>
  <si>
    <t>JOURNAL OF AIR TRANSPORT STUDIES</t>
  </si>
  <si>
    <t>2473-0831</t>
  </si>
  <si>
    <t>JOURNAL OF ANALYTICAL &amp; PHARMACEUTICAL RESEARCH</t>
  </si>
  <si>
    <t>2347-212X</t>
  </si>
  <si>
    <t>JOURNAL OF APPLIED BIOLOGY &amp; BIOTECHNOLOGY</t>
  </si>
  <si>
    <t>1792-6599</t>
  </si>
  <si>
    <t>JOURNAL OF APPLIED FINANCE &amp; BANKING (ONLINE)</t>
  </si>
  <si>
    <t>1816-157X</t>
  </si>
  <si>
    <t>JOURNAL OF APPLIED SCIENCES RESEARCH</t>
  </si>
  <si>
    <t>1067-5817</t>
  </si>
  <si>
    <t>JOURNAL OF APPLIED STATISTICAL SCIENCE</t>
  </si>
  <si>
    <t>2642-2859</t>
  </si>
  <si>
    <t>JOURNAL OF ARTIFICIAL INTELLIGENCE AND SYSTEMS</t>
  </si>
  <si>
    <t>2159-6670</t>
  </si>
  <si>
    <t>JOURNAL OF AVIATION TECHNOLOGY &amp; ENGINEERING</t>
  </si>
  <si>
    <t>2327-5081</t>
  </si>
  <si>
    <t>JOURNAL OF BIOSCIENCES AND MEDICINES</t>
  </si>
  <si>
    <t>2141-2197</t>
  </si>
  <si>
    <t>JOURNAL OF BREWING AND DISTILLING</t>
  </si>
  <si>
    <t>2078-9424</t>
  </si>
  <si>
    <t>JOURNAL OF BUSINESS</t>
  </si>
  <si>
    <t>2630-5194</t>
  </si>
  <si>
    <t>JOURNAL OF BUSINESS ADMINISTRATION RESEARCH</t>
  </si>
  <si>
    <t>2155-7950</t>
  </si>
  <si>
    <t>JOURNAL OF BUSINESS AND ECONOMICS</t>
  </si>
  <si>
    <t>1535-668X</t>
  </si>
  <si>
    <t>JOURNAL OF BUSINESS AND MANAGEMENT</t>
  </si>
  <si>
    <t>2056-6271</t>
  </si>
  <si>
    <t>JOURNAL OF BUSINESS AND RETAIL MANAGEMENT RESEARCH</t>
  </si>
  <si>
    <t>2158-3889</t>
  </si>
  <si>
    <t>JOURNAL OF BUSINESS DIVERSITY</t>
  </si>
  <si>
    <t>2644-1810</t>
  </si>
  <si>
    <t>JOURNAL OF BUSINESS ECOSYSTEMS</t>
  </si>
  <si>
    <t>1649-5195</t>
  </si>
  <si>
    <t>JOURNAL OF BUSINESS ETHICS EDUCATION</t>
  </si>
  <si>
    <t>2423-5091</t>
  </si>
  <si>
    <t>JOURNAL OF BUSINESS MANAGEMENT</t>
  </si>
  <si>
    <t>2347-5471</t>
  </si>
  <si>
    <t>JOURNAL OF BUSINESS MANAGEMENT &amp; ECONOMICS</t>
  </si>
  <si>
    <t>2329-2644</t>
  </si>
  <si>
    <t>JOURNAL OF BUSINESS THEORY AND PRACTICE</t>
  </si>
  <si>
    <t>2352-6734</t>
  </si>
  <si>
    <t>JOURNAL OF BUSINESS VENTURING INSIGHTS</t>
  </si>
  <si>
    <t>2245-8921</t>
  </si>
  <si>
    <t>JOURNAL OF CHINA AND INTERNATIONAL RELATIONS</t>
  </si>
  <si>
    <t>2637-4900</t>
  </si>
  <si>
    <t>JOURNAL OF COMMUNITY MEDICINE (ON-LINE)</t>
  </si>
  <si>
    <t>1549-3636</t>
  </si>
  <si>
    <t>JOURNAL OF COMPUTER SCIENCES</t>
  </si>
  <si>
    <t>2395-7514</t>
  </si>
  <si>
    <t>JOURNAL OF CONTENT, COMMUNITY &amp; COMMUNICATION</t>
  </si>
  <si>
    <t>1975-9320</t>
  </si>
  <si>
    <t>JOURNAL OF CONVERGENCE INFORMATION TECHNOLOGY (GYEONGJU)</t>
  </si>
  <si>
    <t>0973-2586</t>
  </si>
  <si>
    <t>JOURNAL OF CREATIVE COMMUNICATIONS</t>
  </si>
  <si>
    <t>2394-5125</t>
  </si>
  <si>
    <t>JOURNAL OF CRITICAL REVIEWS</t>
  </si>
  <si>
    <t>2377-4312</t>
  </si>
  <si>
    <t>JOURNAL OF DAIRY, VETERINARY &amp; ANIMAL RESEARCH</t>
  </si>
  <si>
    <t>1680-743X</t>
  </si>
  <si>
    <t>JOURNAL OF DATA SCIENCE (PRINT)</t>
  </si>
  <si>
    <t>2184-3120</t>
  </si>
  <si>
    <t>JOURNAL OF DIGITAL MEDIA AND INTERACTION</t>
  </si>
  <si>
    <t>1066-9868</t>
  </si>
  <si>
    <t>JOURNAL OF EAST-WEST BUSINESS</t>
  </si>
  <si>
    <t>0021-3624</t>
  </si>
  <si>
    <t>JOURNAL OF ECONOMIC ISSUES</t>
  </si>
  <si>
    <t>1927-5250</t>
  </si>
  <si>
    <t>JOURNAL OF EDUCATION AND LEARNING</t>
  </si>
  <si>
    <t>2046-4754</t>
  </si>
  <si>
    <t>JOURNAL OF EMERGENT SCIENCE</t>
  </si>
  <si>
    <t>2306-367X</t>
  </si>
  <si>
    <t>JOURNAL OF EMERGING ISSUES IN ECONOMICS, FINANCE AND BANKING</t>
  </si>
  <si>
    <t>1083-9798</t>
  </si>
  <si>
    <t>JOURNAL OF EMERGING MARKETS</t>
  </si>
  <si>
    <t>2447-0228</t>
  </si>
  <si>
    <t>JOURNAL OF ENGINEERING AND TECHNOLOGY FOR INDUSTRIAL APPLICATIONS</t>
  </si>
  <si>
    <t>2223-8379</t>
  </si>
  <si>
    <t>JOURNAL OF ENGINEERING, PROJECT, AND PRODUCTION MANAGEMENT</t>
  </si>
  <si>
    <t>2325-6192</t>
  </si>
  <si>
    <t>JOURNAL OF ENVIRONMENTAL ACCOUNTING AND MANAGEMENT</t>
  </si>
  <si>
    <t>2525-815X</t>
  </si>
  <si>
    <t>JOURNAL OF ENVIRONMENTAL ANALYSIS AND PROGRESS</t>
  </si>
  <si>
    <t>1464-3332</t>
  </si>
  <si>
    <t>JOURNAL OF ENVIRONMENTAL ASSESSMENT POLICY AND MANAGEMENT</t>
  </si>
  <si>
    <t>2152-2197</t>
  </si>
  <si>
    <t>JOURNAL OF ENVIRONMENTAL PROTECTION (PRINT)</t>
  </si>
  <si>
    <t>1934-8932</t>
  </si>
  <si>
    <t>JOURNAL OF ENVIRONMENTAL SCIENCE AND ENGINEERING</t>
  </si>
  <si>
    <t>2455-0272</t>
  </si>
  <si>
    <t>JOURNAL OF ENVIRONMENTAL SCIENCE AND POLLUTION RESEARCH</t>
  </si>
  <si>
    <t>2385-7137</t>
  </si>
  <si>
    <t>JOURNAL OF EVOLUTIONARY STUDIES IN BUSINESS</t>
  </si>
  <si>
    <t>1097-9751</t>
  </si>
  <si>
    <t>JOURNAL OF EXERCISE PHYSIOLOGY ONLINE</t>
  </si>
  <si>
    <t>2457-0591</t>
  </si>
  <si>
    <t>JOURNAL OF EXPERIMENTAL AGRICULTURE INTERNATIONAL</t>
  </si>
  <si>
    <t>2415-2455</t>
  </si>
  <si>
    <t>JOURNAL OF FINANCE &amp; ECONOMICS RESEARCH ( JFER )</t>
  </si>
  <si>
    <t>2328-7276</t>
  </si>
  <si>
    <t>JOURNAL OF FINANCE AND ECONOMICS</t>
  </si>
  <si>
    <t>1359-0790</t>
  </si>
  <si>
    <t>JOURNAL OF FINANCIAL CRIME</t>
  </si>
  <si>
    <t>2359-1005</t>
  </si>
  <si>
    <t>JOURNAL OF FINANCIAL INNOVATION</t>
  </si>
  <si>
    <t>0022-1112</t>
  </si>
  <si>
    <t>1459-0263</t>
  </si>
  <si>
    <t>JOURNAL OF FOOD, AGRICULTURE AND ENVIRONMENT (ONLINE)</t>
  </si>
  <si>
    <t>2471-4291</t>
  </si>
  <si>
    <t>JOURNAL OF FOOD CHEMISTRY AND NANOTECHNOLOGY</t>
  </si>
  <si>
    <t>1537-8020</t>
  </si>
  <si>
    <t>JOURNAL OF FOODSERVICE BUSINESS RESEARCH</t>
  </si>
  <si>
    <t>2640-7477</t>
  </si>
  <si>
    <t>JOURNAL OF GASTROENTEROLOGY &amp; DIGESTIVE SYSTEMS</t>
  </si>
  <si>
    <t>2327-4344</t>
  </si>
  <si>
    <t>JOURNAL OF GEOSCIENCE AND ENVIRONMENT PROTECTION</t>
  </si>
  <si>
    <t>2167-7182</t>
  </si>
  <si>
    <t>JOURNAL OF GERONTOLOGY &amp; GERIATRIC RESEARCH</t>
  </si>
  <si>
    <t>1553-5495</t>
  </si>
  <si>
    <t>JOURNAL OF GLOBAL BUSINESS AND TECHNOLOGY</t>
  </si>
  <si>
    <t>2184-7738</t>
  </si>
  <si>
    <t>JOURNAL OF GLOBAL INNOVATION (JGI)</t>
  </si>
  <si>
    <t>2378-9506</t>
  </si>
  <si>
    <t>JOURNAL OF GLOBAL ONCOLOGY</t>
  </si>
  <si>
    <t>2651-4486</t>
  </si>
  <si>
    <t>JOURNAL OF GLOBAL STRATEGIC MANAGEMENT</t>
  </si>
  <si>
    <t>2220-9352</t>
  </si>
  <si>
    <t>JOURNAL OF GOVERNANCE AND REGULATION (IMPRESSO)</t>
  </si>
  <si>
    <t>2317-3076</t>
  </si>
  <si>
    <t>JOURNAL OF HEALTH &amp; BIOLOGICAL SCIENCES</t>
  </si>
  <si>
    <t>2175-4411</t>
  </si>
  <si>
    <t>JOURNAL OF HEALTH INFORMATICS</t>
  </si>
  <si>
    <t>1047-8310</t>
  </si>
  <si>
    <t>JOURNAL OF HIGH TECHNOLOGY MANAGEMENT RESEARCH</t>
  </si>
  <si>
    <t>2643-0924</t>
  </si>
  <si>
    <t>JOURNAL OF HOSPITALITY</t>
  </si>
  <si>
    <t>1835-3800</t>
  </si>
  <si>
    <t>JOURNAL OF HUMAN SECURITY</t>
  </si>
  <si>
    <t>1988-5202</t>
  </si>
  <si>
    <t>JOURNAL OF HUMAN SPORT AND EXERCISE</t>
  </si>
  <si>
    <t>2237-2202</t>
  </si>
  <si>
    <t>JOURNAL OF HYPERSPECTRAL REMOTE SENSING</t>
  </si>
  <si>
    <t>1735-5702</t>
  </si>
  <si>
    <t>JOURNAL OF INDUSTRIAL ENGINEERING INTERNATIONAL</t>
  </si>
  <si>
    <t>2316-5324</t>
  </si>
  <si>
    <t>JOURNAL OF INFECTION CONTROL</t>
  </si>
  <si>
    <t>2230-8776</t>
  </si>
  <si>
    <t>JOURNAL OF INFORMATION &amp; SYSTEMS MANAGEMENT</t>
  </si>
  <si>
    <t>2468-4376</t>
  </si>
  <si>
    <t>JOURNAL OF INFORMATION SYSTEMS ENGINEERING &amp; MANAGEMENT</t>
  </si>
  <si>
    <t>2423-5059</t>
  </si>
  <si>
    <t>JOURNAL OF INFORMATION TECHNOLOGY MANAGEMENT</t>
  </si>
  <si>
    <t>2192-5372</t>
  </si>
  <si>
    <t>JOURNAL OF INNOVATION AND ENTREPRENEURSHIP</t>
  </si>
  <si>
    <t>2183-0606</t>
  </si>
  <si>
    <t>JOURNAL OF INNOVATION MANAGEMENT</t>
  </si>
  <si>
    <t>0260-1079</t>
  </si>
  <si>
    <t>JOURNAL OF INTERDISCIPLINARY ECONOMICS</t>
  </si>
  <si>
    <t>1940-655X</t>
  </si>
  <si>
    <t>JOURNAL OF INTERNATIONAL AND GLOBAL ECONOMIC STUDIES</t>
  </si>
  <si>
    <t>1649-4946</t>
  </si>
  <si>
    <t>JOURNAL OF INTERNATIONAL BUSINESS EDUCATION</t>
  </si>
  <si>
    <t>1324-5864</t>
  </si>
  <si>
    <t>JOURNAL OF INTERNATIONAL MARKETING AND EXPORTING</t>
  </si>
  <si>
    <t>2191-2564</t>
  </si>
  <si>
    <t>JOURNAL OF INTERNATIONAL ORGANIZATIONS STUDIES (ONLINE)</t>
  </si>
  <si>
    <t>1204-5357</t>
  </si>
  <si>
    <t>JOURNAL OF INTERNET BANKING AND COMMERCE</t>
  </si>
  <si>
    <t>2448-0266</t>
  </si>
  <si>
    <t>JOURNAL OF LEAN SYSTEMS</t>
  </si>
  <si>
    <t>2605-1044</t>
  </si>
  <si>
    <t>JOURNAL OF MANAGEMENT AND BUSINESS EDUCATION</t>
  </si>
  <si>
    <t>2229-5348</t>
  </si>
  <si>
    <t>JOURNAL OF MANAGEMENT AND ENTREPRENEURSHIP</t>
  </si>
  <si>
    <t>1925-4733</t>
  </si>
  <si>
    <t>JOURNAL OF MANAGEMENT AND SUSTAINABILITY</t>
  </si>
  <si>
    <t>2333-6056</t>
  </si>
  <si>
    <t>JOURNAL OF MANAGEMENT POLICIES AND PRACTICES</t>
  </si>
  <si>
    <t>1941-899X</t>
  </si>
  <si>
    <t>JOURNAL OF MANAGEMENT RESEARCH</t>
  </si>
  <si>
    <t>2630-4953</t>
  </si>
  <si>
    <t>JOURNAL OF MANAGEMENT SCIENCE &amp; ENGINEERING RESEARCH</t>
  </si>
  <si>
    <t>2326-5698</t>
  </si>
  <si>
    <t>JOURNAL OF MARKETING BEHAVIOR</t>
  </si>
  <si>
    <t>1046-669X</t>
  </si>
  <si>
    <t>JOURNAL OF MARKETING CHANNELS</t>
  </si>
  <si>
    <t>2333-6080</t>
  </si>
  <si>
    <t>JOURNAL OF MARKETING MANAGEMENT</t>
  </si>
  <si>
    <t>2333-6099</t>
  </si>
  <si>
    <t>JOURNAL OF MARKETING MANAGEMENT (ONLINE)</t>
  </si>
  <si>
    <t>2327-6053</t>
  </si>
  <si>
    <t>JOURNAL OF MATERIALS SCIENCE AND CHEMICAL ENGINEERING</t>
  </si>
  <si>
    <t>2456-219X</t>
  </si>
  <si>
    <t>JOURNAL OF MECHANICAL ENGINEERING AND BIOMECHANICS</t>
  </si>
  <si>
    <t>1996-0875</t>
  </si>
  <si>
    <t>JOURNAL OF MEDICINAL PLANTS RESEARCH</t>
  </si>
  <si>
    <t>2155-7993</t>
  </si>
  <si>
    <t>JOURNAL OF MODERN EDUCATION REVIEW</t>
  </si>
  <si>
    <t>2317-3963</t>
  </si>
  <si>
    <t>JOURNAL OF MODERN PROJECT MANAGEMENT</t>
  </si>
  <si>
    <t>2177-0298</t>
  </si>
  <si>
    <t>JOURNAL OF MORPHOLOGICAL SCIENCES</t>
  </si>
  <si>
    <t>2645-9078</t>
  </si>
  <si>
    <t>JOURNAL OF MULTIDISCIPLINARY ACADEMIC TOURISM (ONLINE)</t>
  </si>
  <si>
    <t>2458-9403</t>
  </si>
  <si>
    <t>JOURNAL OF MULTIDISCIPLINARY ENGINEERING SCIENCE AND TECHNOLOGY</t>
  </si>
  <si>
    <t>2157-7439</t>
  </si>
  <si>
    <t>JOURNAL OF NANOMEDICINE &amp; NANOTECHNOLOGY</t>
  </si>
  <si>
    <t>1533-4880</t>
  </si>
  <si>
    <t>JOURNAL OF NANOSCIENCE AND NANOTECHNOLOGY</t>
  </si>
  <si>
    <t>1925-4059</t>
  </si>
  <si>
    <t>JOURNAL OF NURSING EDUCATION AND PRACTICE (ONLINE)</t>
  </si>
  <si>
    <t>2199-8531</t>
  </si>
  <si>
    <t>JOURNAL OF OPEN INNOVATION: TECHNOLOGY, MARKET, AND COMPLEXITY (JOITMC)</t>
  </si>
  <si>
    <t>1939-4691</t>
  </si>
  <si>
    <t>JOURNAL OF ORGANIZATIONAL CULTURE, COMMUNICATIONS AND CONFLICT (ONLINE)</t>
  </si>
  <si>
    <t>1477-9633</t>
  </si>
  <si>
    <t>JOURNAL OF ORGANIZATIONAL TRANSFORMATION &amp; SOCIAL CHANGE</t>
  </si>
  <si>
    <t>2594-8040</t>
  </si>
  <si>
    <t>JOURNAL OF PERSPECTIVES IN MANAGEMENT</t>
  </si>
  <si>
    <t>0920-4105</t>
  </si>
  <si>
    <t>JOURNAL OF PETROLEUM SCIENCE &amp; ENGINEERING</t>
  </si>
  <si>
    <t>2247-806X</t>
  </si>
  <si>
    <t>JOURNAL OF PHYSICAL EDUCATION AND SPORT</t>
  </si>
  <si>
    <t>2448-2455</t>
  </si>
  <si>
    <t>JOURNAL OF PHYSICAL EDUCATION (ONLINE)</t>
  </si>
  <si>
    <t>0915-5287</t>
  </si>
  <si>
    <t>JOURNAL OF PHYSICAL THERAPY SCIENCE</t>
  </si>
  <si>
    <t>1088-4246</t>
  </si>
  <si>
    <t>JOURNAL OF PORPHYRINS AND PHTHALOCYANINES</t>
  </si>
  <si>
    <t>1049-6491</t>
  </si>
  <si>
    <t>JOURNAL OF PROMOTION MANAGEMENT</t>
  </si>
  <si>
    <t>0036-0767</t>
  </si>
  <si>
    <t>JOURNAL OF PUBLIC ADMINISTRATION</t>
  </si>
  <si>
    <t>2161-7104</t>
  </si>
  <si>
    <t>JOURNAL OF PUBLIC ADMINISTRATION AND GOVERNANCE</t>
  </si>
  <si>
    <t>2377-3294</t>
  </si>
  <si>
    <t>JOURNAL OF PUBLIC MANAGEMENT RESEARCH</t>
  </si>
  <si>
    <t>1533-2675</t>
  </si>
  <si>
    <t>JOURNAL OF RELATIONSHIP MARKETING (ONLINE)</t>
  </si>
  <si>
    <t>2164-6341</t>
  </si>
  <si>
    <t>JOURNAL OF RENEWABLE MATERIALS</t>
  </si>
  <si>
    <t>2395-2210</t>
  </si>
  <si>
    <t>JOURNAL OF RESEARCH IN BUSINESS, ECONOMICS AND MANAGEMENT</t>
  </si>
  <si>
    <t>2321-9467</t>
  </si>
  <si>
    <t>JOURNAL OF RESEARCH IN HUMANITIES AND SOCIAL SCIENCE</t>
  </si>
  <si>
    <t>1911-8074</t>
  </si>
  <si>
    <t>JOURNAL OF RISK AND FINANCIAL MANAGEMENT (VERSÃO DIGITAL)</t>
  </si>
  <si>
    <t>2250-5105</t>
  </si>
  <si>
    <t>JOURNAL OF SAFETY AND SECURITY IN TOURISM</t>
  </si>
  <si>
    <t>0022-4456</t>
  </si>
  <si>
    <t>JOURNAL OF SCIENTIFIC &amp; INDUSTRIAL RESEARCH (1963)</t>
  </si>
  <si>
    <t>2169-2610</t>
  </si>
  <si>
    <t>JOURNAL OF SMALL BUSINESS &amp; ENTREPRENEURSHIP</t>
  </si>
  <si>
    <t>1796-217X</t>
  </si>
  <si>
    <t>JOURNAL OF SOFTWARE</t>
  </si>
  <si>
    <t>1945-3124</t>
  </si>
  <si>
    <t>JOURNAL OF SOFTWARE ENGINEERING AND APPLICATIONS</t>
  </si>
  <si>
    <t>2195-1721</t>
  </si>
  <si>
    <t>JOURNAL OF SOFTWARE ENGINEERING RESEARCH AND DEVELOPMENT</t>
  </si>
  <si>
    <t>2183-1912</t>
  </si>
  <si>
    <t>JOURNAL OF SPATIAL AND ORGANIZATIONAL DYNAMICS (ONLINE)</t>
  </si>
  <si>
    <t>2241-0384</t>
  </si>
  <si>
    <t>JOURNAL OF STATISTICAL AND ECONOMETRIC METHODS</t>
  </si>
  <si>
    <t>2195-5832</t>
  </si>
  <si>
    <t>JOURNAL OF STATISTICAL DISTRIBUTIONS AND APPLICATIONS</t>
  </si>
  <si>
    <t>1538-7887</t>
  </si>
  <si>
    <t>JOURNAL OF STATISTICAL THEORY AND APPLICATIONS</t>
  </si>
  <si>
    <t>2714-6480</t>
  </si>
  <si>
    <t>JOURNAL OF SUSTAINABLE TOURISM AND ENTREPRENEURSHIP</t>
  </si>
  <si>
    <t>1690-4524</t>
  </si>
  <si>
    <t>JOURNAL OF SYSTEMICS, CYBERNETICS AND INFORMATICS</t>
  </si>
  <si>
    <t>0718-2724</t>
  </si>
  <si>
    <t>JOURNAL OF TECHNOLOGY MANAGEMENT &amp; INNOVATION</t>
  </si>
  <si>
    <t>1678-4804</t>
  </si>
  <si>
    <t>JOURNAL OF THE BRAZILIAN COMPUTER SOCIETY (ONLINE)</t>
  </si>
  <si>
    <t>2675-2980</t>
  </si>
  <si>
    <t>JOURNAL OF THE FOOT AND ANKLE</t>
  </si>
  <si>
    <t>2595-1939</t>
  </si>
  <si>
    <t>JOURNAL OF THE GEOLOGICAL SURVEY OF BRAZIL</t>
  </si>
  <si>
    <t>1868-7873</t>
  </si>
  <si>
    <t>JOURNAL OF THE KNOWLEDGE ECONOMY (ONLINE)</t>
  </si>
  <si>
    <t>2470-9344</t>
  </si>
  <si>
    <t>JOURNAL OF TOURISM AND LEISURE STUDIES (ONLINE)</t>
  </si>
  <si>
    <t>2689-2294</t>
  </si>
  <si>
    <t>JOURNAL OF TOURISM QUARTERLY</t>
  </si>
  <si>
    <t>1547-5778</t>
  </si>
  <si>
    <t>JOURNAL OF TRANSNATIONAL MANAGEMENT</t>
  </si>
  <si>
    <t>1547-5786</t>
  </si>
  <si>
    <t>2459-1718</t>
  </si>
  <si>
    <t>JOURNAL OF TRANSPORTATION AND LOGISTICS</t>
  </si>
  <si>
    <t>1923-7324</t>
  </si>
  <si>
    <t>JOURNAL OF UBIQUITOUS SYSTEMS AND PERVASIVE NETWORKS</t>
  </si>
  <si>
    <t>1982-3932</t>
  </si>
  <si>
    <t>JOURNAL OF URBAN AND ENVIRONMENTAL ENGINEERING (UFPB)</t>
  </si>
  <si>
    <t>1821-4487</t>
  </si>
  <si>
    <t>JOURNAL ON PROCESSING AND ENERGY IN AGRICULTURE</t>
  </si>
  <si>
    <t>1806-8634</t>
  </si>
  <si>
    <t>JOVENS PESQUISADORES</t>
  </si>
  <si>
    <t>2578-3696</t>
  </si>
  <si>
    <t>JSM WOMEN'S HEALTH</t>
  </si>
  <si>
    <t>2183-3419</t>
  </si>
  <si>
    <t>JULGAR ONLINE</t>
  </si>
  <si>
    <t>1984-6878</t>
  </si>
  <si>
    <t>JUSTIÇ@ - REVISTA ELETRÔNICA DA SEÇÃO JUDICIÁRIO DO DISTRITO FEDERAL</t>
  </si>
  <si>
    <t>1413-7038</t>
  </si>
  <si>
    <t>JUSTIÇA DO DIREITO (UPF)</t>
  </si>
  <si>
    <t>1661-2981</t>
  </si>
  <si>
    <t>JUSTICE - JUSTIZ - GIUSTIZIA</t>
  </si>
  <si>
    <t>1662-9795</t>
  </si>
  <si>
    <t>KEY ENGINEERING MATERIALS (ONLINE)</t>
  </si>
  <si>
    <t>1984-8900</t>
  </si>
  <si>
    <t>KÍNESIS (MARÍLIA)</t>
  </si>
  <si>
    <t>1413-7321</t>
  </si>
  <si>
    <t>LA SALLE (CANOAS)</t>
  </si>
  <si>
    <t>2367-2587</t>
  </si>
  <si>
    <t>LASERS IN DENTAL SCIENCE (ONLINE)</t>
  </si>
  <si>
    <t>1528-6932</t>
  </si>
  <si>
    <t>LATIN AMERICAN BUSINESS REVIEW (BINGHAMTON)</t>
  </si>
  <si>
    <t>1097-8526</t>
  </si>
  <si>
    <t>LATIN AMERICAN BUSINESS REVIEW (BINGHAMTON, N.Y.)</t>
  </si>
  <si>
    <t>2178-4833</t>
  </si>
  <si>
    <t>LATIN AMERICAN JOURNAL OF BUSINESS MANEGEMENT</t>
  </si>
  <si>
    <t>2052-0336</t>
  </si>
  <si>
    <t>LATIN AMERICAN JOURNAL OF MANAGEMENT FOR SUSTAINABLE DEVELOPMENT</t>
  </si>
  <si>
    <t>2052-0344</t>
  </si>
  <si>
    <t>0326-2383</t>
  </si>
  <si>
    <t>LATIN AMERICAN JOURNAL OF PHARMACY</t>
  </si>
  <si>
    <t>2362-3853</t>
  </si>
  <si>
    <t>2007-9842</t>
  </si>
  <si>
    <t>LATIN AMERICAN JOURNAL OF SCIENCE EDUCATION</t>
  </si>
  <si>
    <t>2041-7365</t>
  </si>
  <si>
    <t>LATIN AMERICAN POLICY</t>
  </si>
  <si>
    <t>1542-4278</t>
  </si>
  <si>
    <t>LATIN AMERICAN RESEARCH REVIEW</t>
  </si>
  <si>
    <t>2179-5428</t>
  </si>
  <si>
    <t>LATITUDE</t>
  </si>
  <si>
    <t>1676-2789</t>
  </si>
  <si>
    <t>LEARNING AND NONLINEAR MODELS</t>
  </si>
  <si>
    <t>2175-0947</t>
  </si>
  <si>
    <t>LEX HUMANA</t>
  </si>
  <si>
    <t>0783-6198</t>
  </si>
  <si>
    <t>LIBERO (PORI)</t>
  </si>
  <si>
    <t>2236-5354</t>
  </si>
  <si>
    <t>LIBERTAS - REVISTA DE CIÊNCIAS SOCIAIS APLICADAS</t>
  </si>
  <si>
    <t>1516-2168</t>
  </si>
  <si>
    <t>LICERE - REVISTA DO PROGRAMA DE PÓS-GRADUAÇÃO INTERDISCIPLINAR EM ESTUDOS DO LAZER</t>
  </si>
  <si>
    <t>1981-3171</t>
  </si>
  <si>
    <t>LICERE (CENTRO DE ESTUDOS DE LAZER E RECREAÇÃO. ONLINE)</t>
  </si>
  <si>
    <t>1808-3536</t>
  </si>
  <si>
    <t>LIINC EM REVISTA</t>
  </si>
  <si>
    <t>2237-2318</t>
  </si>
  <si>
    <t>LINGUAGEM ACADÊMICA ¿ REVISTA DIGITAL CIENTÍFICA DO CENTRO UNIVERSITÁRIO CLARETIANO.</t>
  </si>
  <si>
    <t>1982-4017</t>
  </si>
  <si>
    <t>LINGUAGEM EM (DIS)CURSO (ONLINE)</t>
  </si>
  <si>
    <t>2526-8449</t>
  </si>
  <si>
    <t>LINGUAGENS, EDUCAÇÃO E SOCIEDADE</t>
  </si>
  <si>
    <t>1984-7238</t>
  </si>
  <si>
    <t>LINHAS (FLORIANÓPOLIS. ONLINE)</t>
  </si>
  <si>
    <t>2358-8411</t>
  </si>
  <si>
    <t>LINKSCIENCEPLACE</t>
  </si>
  <si>
    <t>0121-3784</t>
  </si>
  <si>
    <t>LIVESTOCK RESEARCH FOR RURAL DEVELOPMENT</t>
  </si>
  <si>
    <t>2176-1248</t>
  </si>
  <si>
    <t>LIVRO DE ANAIS DO SCIENTIARUM HISTORIA IV</t>
  </si>
  <si>
    <t>1981-6804</t>
  </si>
  <si>
    <t>LOCUS CIENTÍFICO (ANPROTEC. ONLINE)</t>
  </si>
  <si>
    <t>2358-7806</t>
  </si>
  <si>
    <t>LOGEION: FILOSOFIA DA INFORMAÇÃO</t>
  </si>
  <si>
    <t>1865-0368</t>
  </si>
  <si>
    <t>LOGISTICS RESEARCH</t>
  </si>
  <si>
    <t>1250-7970</t>
  </si>
  <si>
    <t>LOGISTIQUE MANAGEMENT</t>
  </si>
  <si>
    <t>1807-0175</t>
  </si>
  <si>
    <t>LUA NOVA - REVISTA DE CULTURA E POLÍTICA (ON-LINE)</t>
  </si>
  <si>
    <t>0102-6445</t>
  </si>
  <si>
    <t>LUA NOVA (IMPRESSO)</t>
  </si>
  <si>
    <t>2177-2789</t>
  </si>
  <si>
    <t>LUMEN ET VIRTUS</t>
  </si>
  <si>
    <t>2316-1663</t>
  </si>
  <si>
    <t>MACABÉA- REVISTA ELETRONICA DO NETLLI</t>
  </si>
  <si>
    <t>2661-3360</t>
  </si>
  <si>
    <t>MACRO MANAGEMENT &amp; PUBLIC POLICIES</t>
  </si>
  <si>
    <t>1679-0952</t>
  </si>
  <si>
    <t>MAESTRIA (SETE LAGOAS)</t>
  </si>
  <si>
    <t>2525-8346</t>
  </si>
  <si>
    <t>MAIÊUTICA - ESTUDOS CONTEMPORÂNEOS EM GESTÃO ORGANIZACIONAL</t>
  </si>
  <si>
    <t>2358-6362</t>
  </si>
  <si>
    <t>MAIS 60: ESTUDOS SOBRE ENVELHECIMENTO</t>
  </si>
  <si>
    <t>2446-5240</t>
  </si>
  <si>
    <t>MALALA - REVISTA DO GRUPO DE TRABALHO ORIENTE MÉDIO E MUNDO MUÇULMANO (GTOMMM)</t>
  </si>
  <si>
    <t>1528-5359</t>
  </si>
  <si>
    <t>MANAGEMENT ACCOUNTING QUARTERLY</t>
  </si>
  <si>
    <t>2667-6761</t>
  </si>
  <si>
    <t>MANAGEMENT AND BUSINESS RESEARCH QUARTERLY</t>
  </si>
  <si>
    <t>2526-1282</t>
  </si>
  <si>
    <t>MANAGEMENT CONTROL REVIEW</t>
  </si>
  <si>
    <t>2675-3006</t>
  </si>
  <si>
    <t>MANAGEMENT IN PERSPECTIVE - MIP</t>
  </si>
  <si>
    <t>1918-9222</t>
  </si>
  <si>
    <t>MANAGEMENT INTERNATIONA</t>
  </si>
  <si>
    <t>2406-0658</t>
  </si>
  <si>
    <t>MANAGEMENT: JOURNAL OF SUSTAINABLE BUSINESS &amp; MANAGEMENT SOLUTIONS IN EMERGING ECONOMIES</t>
  </si>
  <si>
    <t>0140-9174</t>
  </si>
  <si>
    <t>MANAGEMENT RESEARCH NEWS</t>
  </si>
  <si>
    <t>2236-5435</t>
  </si>
  <si>
    <t>MANUAL THERAPY, POSTUROLOGY &amp; REHABILITATION JOURNAL</t>
  </si>
  <si>
    <t>2525-8176</t>
  </si>
  <si>
    <t>MARKETING &amp; TOURISM REVIEW</t>
  </si>
  <si>
    <t>1534-973X</t>
  </si>
  <si>
    <t>MARKETING MANAGEMENT JOURNAL</t>
  </si>
  <si>
    <t>2318-9657</t>
  </si>
  <si>
    <t>MARX E O MARXISMO</t>
  </si>
  <si>
    <t>0928-4931</t>
  </si>
  <si>
    <t>MATERIALS SCIENCE &amp; ENGINEERING. C, BIOMIMETIC MATERIALS, SENSORS AND SYSTEMS (PRINT)</t>
  </si>
  <si>
    <t>1662-9752</t>
  </si>
  <si>
    <t>MATERIALS SCIENCE FORUM (ONLINE)</t>
  </si>
  <si>
    <t>1024-123X</t>
  </si>
  <si>
    <t>MATHEMATICAL PROBLEMS IN ENGINEERING (PRINT)</t>
  </si>
  <si>
    <t>1982-8160</t>
  </si>
  <si>
    <t>MATRIZES</t>
  </si>
  <si>
    <t>2038-3010</t>
  </si>
  <si>
    <t>MEDIA EDUCATION</t>
  </si>
  <si>
    <t>2176-6665</t>
  </si>
  <si>
    <t>MEDIAÇÕES - REVISTA DE CIÊNCIAS SOCIAIS</t>
  </si>
  <si>
    <t>2176-7262</t>
  </si>
  <si>
    <t>MEDICINA (RIBEIRAO PRETO. ONLINE)</t>
  </si>
  <si>
    <t>2039-9340</t>
  </si>
  <si>
    <t>MEDITERRANEAN JOURNAL OF SOCIAL SCIENCES</t>
  </si>
  <si>
    <t>2039-2117</t>
  </si>
  <si>
    <t>MEDITERRANEAN JOURNAL OF SOCIAL SCIENCES (ONLINE)</t>
  </si>
  <si>
    <t>2356-9271</t>
  </si>
  <si>
    <t>MEGA JOURNAL OF BUSINESS RESEARCH</t>
  </si>
  <si>
    <t>2675-3065</t>
  </si>
  <si>
    <t>MEIO AMBIENTE (BRASIL)</t>
  </si>
  <si>
    <t>1984-2201</t>
  </si>
  <si>
    <t>MERCATOR (FORTALEZA. ONLINE)</t>
  </si>
  <si>
    <t>2175-2753</t>
  </si>
  <si>
    <t>META: AVALIAÇÃO</t>
  </si>
  <si>
    <t>2526-5229</t>
  </si>
  <si>
    <t>METAXY</t>
  </si>
  <si>
    <t>2236-2762</t>
  </si>
  <si>
    <t>MÉTIS: HISTÓRIA &amp; CULTURA</t>
  </si>
  <si>
    <t>2525-3867</t>
  </si>
  <si>
    <t>MÉTODOS E PESQUISA EM ADMINISTRAÇÃO</t>
  </si>
  <si>
    <t>1047-8485</t>
  </si>
  <si>
    <t>METROPOLITAN UNIVERSITIES</t>
  </si>
  <si>
    <t>2474-9621</t>
  </si>
  <si>
    <t>MIDDLE ATLANTIC REVIEW OF LATIN AMERICAN STUDIES</t>
  </si>
  <si>
    <t>0026-4148</t>
  </si>
  <si>
    <t>MILITARY REVIEW</t>
  </si>
  <si>
    <t>2594-9187</t>
  </si>
  <si>
    <t>MISES</t>
  </si>
  <si>
    <t>2318-0811</t>
  </si>
  <si>
    <t>MISES: REVISTA INTERDISCIPLINAR DE FILOSOFIA, DIREITO E ECONOMIA</t>
  </si>
  <si>
    <t>2447-0244</t>
  </si>
  <si>
    <t>MISSÕES: REVISTA DE CIÊNCIAS HUMANAS E SOCIAIS</t>
  </si>
  <si>
    <t>2447-3073</t>
  </si>
  <si>
    <t>MIX SUSTENTÁVEL (ONLINE)</t>
  </si>
  <si>
    <t>2237-3217</t>
  </si>
  <si>
    <t>MNEMOSINE REVISTA</t>
  </si>
  <si>
    <t>1982-615X</t>
  </si>
  <si>
    <t>MODAPALAVRA E-PERIÓDICO</t>
  </si>
  <si>
    <t>1574-1699</t>
  </si>
  <si>
    <t>MODEL ASSISTED STATISTICS AND APPLICATIONS</t>
  </si>
  <si>
    <t>1913-1852</t>
  </si>
  <si>
    <t>MODERN APPLIED SCIENCE</t>
  </si>
  <si>
    <t>1913-1844</t>
  </si>
  <si>
    <t>2152-7261</t>
  </si>
  <si>
    <t>MODERN ECONOMY</t>
  </si>
  <si>
    <t>2152-7245</t>
  </si>
  <si>
    <t>2333-2581</t>
  </si>
  <si>
    <t>MODERN ENVIRONMENTAL SCIENCE AND ENGINEERING</t>
  </si>
  <si>
    <t>2631-3871</t>
  </si>
  <si>
    <t>MODERN SUPPLY CHAIN RESEARCH AND APPLICATIONS</t>
  </si>
  <si>
    <t>2316-3100</t>
  </si>
  <si>
    <t>MOMENTO - DIÁLOGOS EM EDUCAÇÃO</t>
  </si>
  <si>
    <t>1678-0795</t>
  </si>
  <si>
    <t>MOMENTUM (ATIBAIA)</t>
  </si>
  <si>
    <t>2316-8323</t>
  </si>
  <si>
    <t>MONÇÕES: REVISTA DE RELAÇÕES INTERNACIONAIS DA UFGD</t>
  </si>
  <si>
    <t>1983-7801</t>
  </si>
  <si>
    <t>MOSAICO (GOIÂNIA)</t>
  </si>
  <si>
    <t>2178-7719</t>
  </si>
  <si>
    <t>MOSAICO REVISTA MULTIDISCIPLINAR DE HUMANIDADES</t>
  </si>
  <si>
    <t>2176-8943</t>
  </si>
  <si>
    <t>MOSAICO (RIO DE JANEIRO)</t>
  </si>
  <si>
    <t>2594-6463</t>
  </si>
  <si>
    <t>MOTRICIDADES: REVISTA DA SOCIEDADE DE PESQUISA QUALITATIVA EM MOTRICIDADE HUMANA</t>
  </si>
  <si>
    <t>1981-7207</t>
  </si>
  <si>
    <t>MOUSEION (UNILASALLE)</t>
  </si>
  <si>
    <t>2675-3162</t>
  </si>
  <si>
    <t>MOVENDO IDEIAS</t>
  </si>
  <si>
    <t>1517-199X</t>
  </si>
  <si>
    <t>MOVENDO IDÉIAS (UNAMA)</t>
  </si>
  <si>
    <t>2358-9205</t>
  </si>
  <si>
    <t>MOVIMENTAÇÃO</t>
  </si>
  <si>
    <t>2359-3296</t>
  </si>
  <si>
    <t>MOVIMENTO - REVISTA DE EDUCAÇÃO</t>
  </si>
  <si>
    <t>2238-7196</t>
  </si>
  <si>
    <t>MUITAS VOZES</t>
  </si>
  <si>
    <t>2359-6902</t>
  </si>
  <si>
    <t>MULTI-SCIENCE JOURNAL</t>
  </si>
  <si>
    <t>2595-6590</t>
  </si>
  <si>
    <t>MULTI-SCIENCE RESEARCH</t>
  </si>
  <si>
    <t>2447-9276</t>
  </si>
  <si>
    <t>MULTITEMAS</t>
  </si>
  <si>
    <t>1414-512X</t>
  </si>
  <si>
    <t>MULTITEMAS (UCDB)</t>
  </si>
  <si>
    <t>2525-5819</t>
  </si>
  <si>
    <t>MUNDO LIVRE: REVISTA MULTIDISCIPLINAR DISCENTE</t>
  </si>
  <si>
    <t>1807-8095</t>
  </si>
  <si>
    <t>MUNDOPM (CURITIBA)</t>
  </si>
  <si>
    <t>2175-2052</t>
  </si>
  <si>
    <t>MUNDORAMA</t>
  </si>
  <si>
    <t>1390-9193</t>
  </si>
  <si>
    <t>MUNDOS PLURALES: REVISTA LATINOAMERICANA DE POLÍTICAS Y ACCIÓN PÚBLICA</t>
  </si>
  <si>
    <t>2177-7314</t>
  </si>
  <si>
    <t>MURAL INTERNACIONAL</t>
  </si>
  <si>
    <t>2238-5436</t>
  </si>
  <si>
    <t>MUSEOLOGIA &amp; INTERDISCIPLINARIDADE</t>
  </si>
  <si>
    <t>1984-3917</t>
  </si>
  <si>
    <t>MUSEOLOGIA E PATRIMÔNIO</t>
  </si>
  <si>
    <t>2475-2657</t>
  </si>
  <si>
    <t>NAFSA RESEARCH SYMPOSIUM SERIES</t>
  </si>
  <si>
    <t>2237-9290</t>
  </si>
  <si>
    <t>NATURAL RESOURCES</t>
  </si>
  <si>
    <t>2318-2881</t>
  </si>
  <si>
    <t>NATURE AND CONSERVATION</t>
  </si>
  <si>
    <t>1981-4526</t>
  </si>
  <si>
    <t>NAU LITERÁRIA</t>
  </si>
  <si>
    <t>2237-7840</t>
  </si>
  <si>
    <t>NAU SOCIAL</t>
  </si>
  <si>
    <t>2178-6259</t>
  </si>
  <si>
    <t>NEGÓCIOS EM PROJEÇÃO</t>
  </si>
  <si>
    <t>1982-0224</t>
  </si>
  <si>
    <t>NEOTROPICAL ICHTHYOLOGY (ONLINE)</t>
  </si>
  <si>
    <t>0941-0643</t>
  </si>
  <si>
    <t>NEURAL COMPUTING &amp; APPLICATIONS (PRINT)</t>
  </si>
  <si>
    <t>2331-6055</t>
  </si>
  <si>
    <t>NEUTROSOPHIC SETS AND SYSTEMS</t>
  </si>
  <si>
    <t>2717-8722</t>
  </si>
  <si>
    <t>NEW CHALLENGES IN ACCOUNTING AND FINANCE</t>
  </si>
  <si>
    <t>2154-7343</t>
  </si>
  <si>
    <t>NEW PERSPECTIVES (TAYLOR &amp; FRANCIS)</t>
  </si>
  <si>
    <t>1516-9022</t>
  </si>
  <si>
    <t>NEXOS ECONÔMICOS</t>
  </si>
  <si>
    <t>1578-6730</t>
  </si>
  <si>
    <t>NÓMADAS (MADRID)</t>
  </si>
  <si>
    <t>1807-3840</t>
  </si>
  <si>
    <t>NOMOS (FORTALEZA)</t>
  </si>
  <si>
    <t>2318-1966</t>
  </si>
  <si>
    <t>NORUS - NOVOS RUMOS SOCIOLÓGICOS</t>
  </si>
  <si>
    <t>2318-3721</t>
  </si>
  <si>
    <t>NORUS - NOVOS RUMOS SOCIOLÓGICOS (IMPRESSO)</t>
  </si>
  <si>
    <t>1516-5477</t>
  </si>
  <si>
    <t>NOTANDUM (USP)</t>
  </si>
  <si>
    <t>1980-5381</t>
  </si>
  <si>
    <t>NOVA ECONOMIA (UFMG)</t>
  </si>
  <si>
    <t>0103-6351</t>
  </si>
  <si>
    <t>NOVA ECONOMIA (UFMG. IMPRESSO)</t>
  </si>
  <si>
    <t>0101-3300</t>
  </si>
  <si>
    <t>NOVOS ESTUDOS CEBRAP (IMPRESSO)</t>
  </si>
  <si>
    <t>1980-5403</t>
  </si>
  <si>
    <t>NOVOS ESTUDOS CEBRAP (ONLINE)</t>
  </si>
  <si>
    <t>2175-0491</t>
  </si>
  <si>
    <t>NOVOS ESTUDOS JURÍDICOS (ONLINE)</t>
  </si>
  <si>
    <t>1413-2117</t>
  </si>
  <si>
    <t>NOVOS ESTUDOS JURÍDICOS (UNIVALI)</t>
  </si>
  <si>
    <t>1984-879X</t>
  </si>
  <si>
    <t>NUCLEUS ANIMALIUM</t>
  </si>
  <si>
    <t>2175-1463</t>
  </si>
  <si>
    <t>NUCLEUS ANIMALIUM (ONLINE)</t>
  </si>
  <si>
    <t>1678-6602</t>
  </si>
  <si>
    <t>NUCLEUS (ITUVERAVA. IMPRESSO)</t>
  </si>
  <si>
    <t>1982-2278</t>
  </si>
  <si>
    <t>NUCLEUS (ITUVERAVA. ONLINE)</t>
  </si>
  <si>
    <t>1626-0252</t>
  </si>
  <si>
    <t>NUEVO MUNDO MUNDOS NUEVOS</t>
  </si>
  <si>
    <t>2572-8474</t>
  </si>
  <si>
    <t>NURSING &amp; CARE OPEN ACCESS JOURNAL</t>
  </si>
  <si>
    <t>1676-2274</t>
  </si>
  <si>
    <t>NUTRIÇÃO EM PAUTA</t>
  </si>
  <si>
    <t>2707-1642</t>
  </si>
  <si>
    <t>ÑEMITYRA</t>
  </si>
  <si>
    <t>0103-8125</t>
  </si>
  <si>
    <t>O ALFERES</t>
  </si>
  <si>
    <t>2525-6750</t>
  </si>
  <si>
    <t>O ECO DA GRADUAÇÃO</t>
  </si>
  <si>
    <t>0031-1057</t>
  </si>
  <si>
    <t>O PAPEL (SÃO PAULO)</t>
  </si>
  <si>
    <t>2238-9091</t>
  </si>
  <si>
    <t>O SOCIAL EM QUESTÃO (ONLINE)</t>
  </si>
  <si>
    <t>1982-4564</t>
  </si>
  <si>
    <t>OBSERVATÓRIO DA JURISDIÇÃO CONSTITUCIONAL</t>
  </si>
  <si>
    <t>1696-8352</t>
  </si>
  <si>
    <t>OBSERVATORIO DE LA ECONOMÍA LATINOAMERICANA</t>
  </si>
  <si>
    <t>1984-4891</t>
  </si>
  <si>
    <t>OBSERVATORIUM</t>
  </si>
  <si>
    <t>1988-2483</t>
  </si>
  <si>
    <t>OÍDLES (MÁLAGA)</t>
  </si>
  <si>
    <t>2236-8493</t>
  </si>
  <si>
    <t>OIKOS: FAMÍLIA E SOCIEDADE EM DEBATE</t>
  </si>
  <si>
    <t>1808-0235</t>
  </si>
  <si>
    <t>OIKOS (RIO DE JANEIRO)</t>
  </si>
  <si>
    <t>0101-5273</t>
  </si>
  <si>
    <t>OIKOS (VIÇOSA, MG)</t>
  </si>
  <si>
    <t>1982-3878</t>
  </si>
  <si>
    <t>OKARA : GEOGRAFIA EM DEBATE (UFPB)</t>
  </si>
  <si>
    <t>1984-0187</t>
  </si>
  <si>
    <t>OLHAR DE PROFESOR</t>
  </si>
  <si>
    <t>2526-6314</t>
  </si>
  <si>
    <t>OLIMPIANOS - JOURNAL OF OLYMPIC STUDIES</t>
  </si>
  <si>
    <t>1852-3854</t>
  </si>
  <si>
    <t>ONTEAIKEN. BOLETÍN SOBRE PRÁCTICAS Y ESTUDIOS DE ACCIÓN COLECTIVA</t>
  </si>
  <si>
    <t>1012-1587</t>
  </si>
  <si>
    <t>OPCIÓN (MARACAIBO)</t>
  </si>
  <si>
    <t>2690-487X</t>
  </si>
  <si>
    <t>OPEN ACCESS JOURNAL OF BIOMEDICAL SCIENCE</t>
  </si>
  <si>
    <t>2329-3284</t>
  </si>
  <si>
    <t>OPEN JOURNAL OF BUSINESS AND MANAGEMENT (OJBM)</t>
  </si>
  <si>
    <t>2675-5157</t>
  </si>
  <si>
    <t>OPEN MINDS INTERNATIONAL JOURNAL</t>
  </si>
  <si>
    <t>1807-0191</t>
  </si>
  <si>
    <t>OPINIÃO PÚBLICA</t>
  </si>
  <si>
    <t>0104-6276</t>
  </si>
  <si>
    <t>OPINIÃO PÚBLICA (UNICAMP. IMPRESSO)</t>
  </si>
  <si>
    <t>1984-6428</t>
  </si>
  <si>
    <t>ORBITAL: THE ELECTRONIC JOURNAL OF CHEMISTRY</t>
  </si>
  <si>
    <t>1519-0110</t>
  </si>
  <si>
    <t>ORG &amp; DEMO (UNESP. MARÍLIA)</t>
  </si>
  <si>
    <t>2238-2593</t>
  </si>
  <si>
    <t>ORGANICOM</t>
  </si>
  <si>
    <t>1807-1236</t>
  </si>
  <si>
    <t>ORGANICOM (USP)</t>
  </si>
  <si>
    <t>1413-585X</t>
  </si>
  <si>
    <t>ORGANIZAÇÕES &amp; SOCIEDADE</t>
  </si>
  <si>
    <t>1984-9230</t>
  </si>
  <si>
    <t>ORGANIZAÇÕES &amp; SOCIEDADE (ONLINE)</t>
  </si>
  <si>
    <t>2318-9223</t>
  </si>
  <si>
    <t>ORGANIZAÇÕES E SUSTENTABILIDADE</t>
  </si>
  <si>
    <t>1982-8756</t>
  </si>
  <si>
    <t>ORGANIZAÇÕES EM CONTEXTO</t>
  </si>
  <si>
    <t>1809-1040</t>
  </si>
  <si>
    <t>2238-6890</t>
  </si>
  <si>
    <t>ORGANIZAÇÕES RURAIS &amp; AGROINDUSTRIAIS</t>
  </si>
  <si>
    <t>1517-3879</t>
  </si>
  <si>
    <t>0030-5944</t>
  </si>
  <si>
    <t>ORTODONTIA</t>
  </si>
  <si>
    <t>1851-4715</t>
  </si>
  <si>
    <t>OTRA ECONOMÍA</t>
  </si>
  <si>
    <t>2542-0240</t>
  </si>
  <si>
    <t>OUTLINES OF GLOBAL TRANSFORMATIONS: POLITICS, ECONOMICS, LAW</t>
  </si>
  <si>
    <t>1636-3671</t>
  </si>
  <si>
    <t>OUTRE-TERRE</t>
  </si>
  <si>
    <t>1808-8031</t>
  </si>
  <si>
    <t>OUTROS TEMPOS</t>
  </si>
  <si>
    <t>2014-7708</t>
  </si>
  <si>
    <t>OXÍMORA REVISTA INTERNACIONAL DE ÉTICA Y POLÍTICA</t>
  </si>
  <si>
    <t>2007-3607</t>
  </si>
  <si>
    <t>PAAKAT: REVISTA DE TECNOLOGIA Y SOCIEDAD</t>
  </si>
  <si>
    <t>0873-5670</t>
  </si>
  <si>
    <t>PÁGINAS A &amp; B. ARQUIVOS &amp; BIBLIOTECAS</t>
  </si>
  <si>
    <t>2183-6671</t>
  </si>
  <si>
    <t>PÁGINAS A&amp;B ARQUIVOS E BIBLIOTECAS</t>
  </si>
  <si>
    <t>1982-6109</t>
  </si>
  <si>
    <t>PAIDÉI@ (SANTOS)</t>
  </si>
  <si>
    <t>2316-9605</t>
  </si>
  <si>
    <t>PAIDÉIA</t>
  </si>
  <si>
    <t>1982-4327</t>
  </si>
  <si>
    <t>PAIDÉIA (USP. ONLINE)</t>
  </si>
  <si>
    <t>0103-863X</t>
  </si>
  <si>
    <t>PAIDÉIA (USP. RIBEIRAO PRETO. IMPRESSO)</t>
  </si>
  <si>
    <t>0104-6098</t>
  </si>
  <si>
    <t>PAISAGEM E AMBIENTE</t>
  </si>
  <si>
    <t>2055-1045</t>
  </si>
  <si>
    <t>PALGRAVE COMMUNICATIONS</t>
  </si>
  <si>
    <t>1452-595X</t>
  </si>
  <si>
    <t>PANOECONOMICUS</t>
  </si>
  <si>
    <t>1414-8161</t>
  </si>
  <si>
    <t>PANORAMA ACADÊMICO (UNEB)</t>
  </si>
  <si>
    <t>1807-0205</t>
  </si>
  <si>
    <t>PAPÉIS AVULSOS DE ZOOLOGIA (ONLINE)</t>
  </si>
  <si>
    <t>0122-4409</t>
  </si>
  <si>
    <t>PAPEL POLÍTICO (PRINT)</t>
  </si>
  <si>
    <t>1516-9111</t>
  </si>
  <si>
    <t>PAPERS DO NAEA (UFPA)</t>
  </si>
  <si>
    <t>2237-0390</t>
  </si>
  <si>
    <t>PARANÁ COOPERATIVO TÉCNICO CIENTÍFICO</t>
  </si>
  <si>
    <t>1679-0944</t>
  </si>
  <si>
    <t>PARANOÁ</t>
  </si>
  <si>
    <t>1980-6809</t>
  </si>
  <si>
    <t>PARC : PESQUISA EM ARQUITETURA E CONSTRUÇÃO</t>
  </si>
  <si>
    <t>1413-9375</t>
  </si>
  <si>
    <t>PARCERIAS ESTRATÉGICAS (IMPRESSO)</t>
  </si>
  <si>
    <t>2035-6609</t>
  </si>
  <si>
    <t>PARTECIPAZIONE E CONFLITTO (ONLINE)</t>
  </si>
  <si>
    <t>1677-1893</t>
  </si>
  <si>
    <t>PARTICIPAÇÃO (UNB)</t>
  </si>
  <si>
    <t>2525-958X</t>
  </si>
  <si>
    <t>PAULUS - REVISTA DE COMUNICAÇÃO DA FAPCOM</t>
  </si>
  <si>
    <t>1415-5109</t>
  </si>
  <si>
    <t>PENSAMENTO &amp; REALIDADE</t>
  </si>
  <si>
    <t>2237-4418</t>
  </si>
  <si>
    <t>2238-944X</t>
  </si>
  <si>
    <t>PENSAMENTO JURÍDICO - REVISTA DA FACULDADE AUTÔNOMA DE DIREITO</t>
  </si>
  <si>
    <t>1657-6276</t>
  </si>
  <si>
    <t>PENSAMIENTO &amp; GESTIÓN</t>
  </si>
  <si>
    <t>2523-1960</t>
  </si>
  <si>
    <t>PENSAMIENTO PROPIO (ONLINE)</t>
  </si>
  <si>
    <t>2145-4175</t>
  </si>
  <si>
    <t>PENSAMIENTO REPUBLICANO</t>
  </si>
  <si>
    <t>1679-494X</t>
  </si>
  <si>
    <t>PENSANDO FAMÍLIAS</t>
  </si>
  <si>
    <t>2317-2150</t>
  </si>
  <si>
    <t>PENSAR - REVISTA DE CIÊNCIAS JURÍDICAS</t>
  </si>
  <si>
    <t>1519-0412</t>
  </si>
  <si>
    <t>PENSAR CONTÁBIL</t>
  </si>
  <si>
    <t>2177-417X</t>
  </si>
  <si>
    <t>2527-0540</t>
  </si>
  <si>
    <t>PENSAR GEOGRAFIA</t>
  </si>
  <si>
    <t>1808-6136</t>
  </si>
  <si>
    <t>PENS@R ACADÊMICO</t>
  </si>
  <si>
    <t>2316-7521</t>
  </si>
  <si>
    <t>PERCURSO (CURITIBA)</t>
  </si>
  <si>
    <t>0898-5952</t>
  </si>
  <si>
    <t>PERFORMANCE IMPROVEMENT QUARTERLY</t>
  </si>
  <si>
    <t>1806-8073</t>
  </si>
  <si>
    <t>PERÍCIA FEDERAL</t>
  </si>
  <si>
    <t>2317-8604</t>
  </si>
  <si>
    <t>PERIÓDICO TÉCNICO E CIENTÍFICO CIDADES VERDES</t>
  </si>
  <si>
    <t>1617-4909</t>
  </si>
  <si>
    <t>PERSONAL AND UBIQUITOUS COMPUTING (PRINT)</t>
  </si>
  <si>
    <t>1808-575X</t>
  </si>
  <si>
    <t>PERSPECTIVA ECONÔMICA (SÃO LEOPOLDO. ONLINE)</t>
  </si>
  <si>
    <t>0100-039X</t>
  </si>
  <si>
    <t>PERSPECTIVA ECONÔMICA (UNISINOS. IMPRESSO)</t>
  </si>
  <si>
    <t>2448-2390</t>
  </si>
  <si>
    <t>PERSPECTIVAS</t>
  </si>
  <si>
    <t>1980-0193</t>
  </si>
  <si>
    <t>PERSPECTIVAS CONTEMPORÂNEAS</t>
  </si>
  <si>
    <t>2238-0507</t>
  </si>
  <si>
    <t>PERSPECTIVAS EM CIÊNCIAS TECNOLÓGICAS</t>
  </si>
  <si>
    <t>2236-417X</t>
  </si>
  <si>
    <t>PERSPECTIVAS EM GESTÃO &amp; CONHECIMENTO</t>
  </si>
  <si>
    <t>2236-045X</t>
  </si>
  <si>
    <t>PERSPECTIVAS EM POLÍTICAS PÚBLICAS</t>
  </si>
  <si>
    <t>1983-3733</t>
  </si>
  <si>
    <t>2237-6917</t>
  </si>
  <si>
    <t>PERSPECTIVAS EM PSICOLOGIA</t>
  </si>
  <si>
    <t>2236-885X</t>
  </si>
  <si>
    <t>PERSPECTIVAS ONLINE: EXATAS E ENGENHARIAS</t>
  </si>
  <si>
    <t>2236-8876</t>
  </si>
  <si>
    <t>PERSPECTIVAS ONLINE: HUMANAS E SOCIAIS APLICADAS</t>
  </si>
  <si>
    <t>1749-8848</t>
  </si>
  <si>
    <t>PERSPECTIVES IN AGRICULTURE, VETERINARY SCIENCE, NUTRITION AND NATURAL RESOURCES</t>
  </si>
  <si>
    <t>1806-9029</t>
  </si>
  <si>
    <t>PESQUISA &amp; DEBATE (SÃO PAULO. 1985. ONLINE)</t>
  </si>
  <si>
    <t>2358-646X</t>
  </si>
  <si>
    <t>PESQUISA &amp; EDUCAÇÃO A DISTÂNCIA</t>
  </si>
  <si>
    <t>1678-3921</t>
  </si>
  <si>
    <t>PESQUISA AGROPECUÁRIA BRASILEIRA (ONLINE)</t>
  </si>
  <si>
    <t>0100-204X</t>
  </si>
  <si>
    <t>PESQUISA AGROPECUÁRIA BRASILEIRA (1977. IMPRESSA)</t>
  </si>
  <si>
    <t>1983-4063</t>
  </si>
  <si>
    <t>PESQUISA AGROPECUÁRIA TROPICAL (ONLINE)</t>
  </si>
  <si>
    <t>1984-7548</t>
  </si>
  <si>
    <t>PESQUISA APLICADA &amp; AGROTECNOLOGIA (ONLINE)</t>
  </si>
  <si>
    <t>1981-0695</t>
  </si>
  <si>
    <t>PESQUISA BRASILEIRA EM CIÊNCIA DA INFORMAÇÃO E BIBLIOTECONOMIA</t>
  </si>
  <si>
    <t>2526-8236</t>
  </si>
  <si>
    <t>PESQUISA E ENSINO EM CIÊNCIAS EXATAS E DA NATUREZA</t>
  </si>
  <si>
    <t>0100-0551</t>
  </si>
  <si>
    <t>PESQUISA E PLANEJAMENTO ECONÔMICO (RIO DE JANEIRO)</t>
  </si>
  <si>
    <t>1983-2605</t>
  </si>
  <si>
    <t>PESQUISA FLORESTAL BRASILEIRA (ONLINE)</t>
  </si>
  <si>
    <t>0101-7438</t>
  </si>
  <si>
    <t>PESQUISA OPERACIONAL (IMPRESSO)</t>
  </si>
  <si>
    <t>1678-5142</t>
  </si>
  <si>
    <t>PESQUISA OPERACIONAL (ONLINE)</t>
  </si>
  <si>
    <t>1984-3534</t>
  </si>
  <si>
    <t>PESQUISA OPERACIONAL PARA O DESENVOLVIMENTO</t>
  </si>
  <si>
    <t>0100-736X</t>
  </si>
  <si>
    <t>PESQUISA VETERINÁRIA BRASILEIRA</t>
  </si>
  <si>
    <t>1678-5150</t>
  </si>
  <si>
    <t>PESQUISA VETERINÁRIA BRASILEIRA (ONLINE)</t>
  </si>
  <si>
    <t>1809-8908</t>
  </si>
  <si>
    <t>PESQUISAS E PRÁTICAS PSICOSSOCIAIS</t>
  </si>
  <si>
    <t>1807-9806</t>
  </si>
  <si>
    <t>PESQUISAS EM GEOCIÊNCIAS (ONLINE)</t>
  </si>
  <si>
    <t>1980-6310</t>
  </si>
  <si>
    <t>PETRÓLEO, ROYALTIES E REGIÃO</t>
  </si>
  <si>
    <t>1557-8550</t>
  </si>
  <si>
    <t>PHOTOMEDICINE AND LASER SURGERY (ONLINE)</t>
  </si>
  <si>
    <t>1809-4481</t>
  </si>
  <si>
    <t>PHYSIS [ON LINE]</t>
  </si>
  <si>
    <t>2184-626X</t>
  </si>
  <si>
    <t>PHYSIS TERRAE</t>
  </si>
  <si>
    <t>0103-7331</t>
  </si>
  <si>
    <t>PHYSIS (UERJ. IMPRESSO)</t>
  </si>
  <si>
    <t>2674-6727</t>
  </si>
  <si>
    <t>PISTA</t>
  </si>
  <si>
    <t>0103-4138</t>
  </si>
  <si>
    <t>PLANEJAMENTO E POLITICAS PUBLICAS</t>
  </si>
  <si>
    <t>2359-389X</t>
  </si>
  <si>
    <t>2177-1642</t>
  </si>
  <si>
    <t>PLANETA AMAZÔNIA: REVISTA INTERNACIONAL DE DIREITO AMBIENTAL E POLÍTICAS PÚBLICAS</t>
  </si>
  <si>
    <t>1806-9681</t>
  </si>
  <si>
    <t>PLANTA DANINHA</t>
  </si>
  <si>
    <t>1980-8666</t>
  </si>
  <si>
    <t>PLEIADE (UNIAMÉRICA)</t>
  </si>
  <si>
    <t>1935-2727</t>
  </si>
  <si>
    <t>PLOS NEGLECTED TROPICAL DISEASES</t>
  </si>
  <si>
    <t>2447-9373</t>
  </si>
  <si>
    <t>PLURAIS: REVISTA MULTIDISCIPLINAR DA UNEB</t>
  </si>
  <si>
    <t>2177-5060</t>
  </si>
  <si>
    <t>PLURAIS (UNEB)</t>
  </si>
  <si>
    <t>2238-4979</t>
  </si>
  <si>
    <t>PLURES HUMANUIDADES (RIBEIRÃO PRETO) ON LINE</t>
  </si>
  <si>
    <t>2317-0123</t>
  </si>
  <si>
    <t>PMKT- REVISTA BRASILEIRA DE PESQUISAS DE MARKETING, OPINIÃO E MÍDIA</t>
  </si>
  <si>
    <t>1983-9456</t>
  </si>
  <si>
    <t>PMKT: REVISTA BRASILEIRA DE PESQUISAS DE MARKETING, OPINIÃO E MÍDIA</t>
  </si>
  <si>
    <t>2316-932X</t>
  </si>
  <si>
    <t>PODIUM: SPORT, LEISURE AND TOURISM REVIEW</t>
  </si>
  <si>
    <t>1676-0727</t>
  </si>
  <si>
    <t>POLÊM!CA</t>
  </si>
  <si>
    <t>2238-7692</t>
  </si>
  <si>
    <t>PÓLEMOS</t>
  </si>
  <si>
    <t>2448-2935</t>
  </si>
  <si>
    <t>POLICROMIAS - REVISTA DE ESTUDOS DO DISCURSO, IMAGEM E SOM</t>
  </si>
  <si>
    <t>2358-1379</t>
  </si>
  <si>
    <t>POLICY RESEARCH BRIEF</t>
  </si>
  <si>
    <t>2238-152X</t>
  </si>
  <si>
    <t>POLIS E PSIQUE</t>
  </si>
  <si>
    <t>0718-6568</t>
  </si>
  <si>
    <t>POLIS (SANTIAGO. EN LÍNEA)</t>
  </si>
  <si>
    <t>2175-7984</t>
  </si>
  <si>
    <t>POLÍTICA &amp; SOCIEDADE (ONLINE)</t>
  </si>
  <si>
    <t>0104-7094</t>
  </si>
  <si>
    <t>POLÍTICA HOJE</t>
  </si>
  <si>
    <t>0716-1077</t>
  </si>
  <si>
    <t>POLÍTICA (SANTIAGO)</t>
  </si>
  <si>
    <t>0091-3715</t>
  </si>
  <si>
    <t>POLITICAL SCIENCE REVIEWER</t>
  </si>
  <si>
    <t>1983-3717</t>
  </si>
  <si>
    <t>POLÍTICAS CULTURAIS EM REVISTA</t>
  </si>
  <si>
    <t>0719-7438</t>
  </si>
  <si>
    <t>POLYPHŌNÍA</t>
  </si>
  <si>
    <t>1982-193X</t>
  </si>
  <si>
    <t>PONTA DE LANÇA (UFS)</t>
  </si>
  <si>
    <t>1996-9198</t>
  </si>
  <si>
    <t>PONTES: INFORMAÇÕES E ANÁLISES SOBRE COMÉRCIO E DESENVOLVIMENTO SUSTENTÁVEL</t>
  </si>
  <si>
    <t>1981-6766</t>
  </si>
  <si>
    <t>PONTODEACESSO (UFBA)</t>
  </si>
  <si>
    <t>1982-4807</t>
  </si>
  <si>
    <t>PONTO-E-VÍRGULA (PUCSP)</t>
  </si>
  <si>
    <t>2183-3826</t>
  </si>
  <si>
    <t>PORTUGUESE JOURNAL OF FINANCE, MANAGEMENT AND ACCOUNTING</t>
  </si>
  <si>
    <t>2504-3137</t>
  </si>
  <si>
    <t>PORTUGUESE JOURNAL OF PUBLIC HEALTH</t>
  </si>
  <si>
    <t>1057-1515</t>
  </si>
  <si>
    <t>PORTUGUESE STUDIES REVIEW</t>
  </si>
  <si>
    <t>2594-7044</t>
  </si>
  <si>
    <t>POSTAL BRASIL</t>
  </si>
  <si>
    <t>1984-4352</t>
  </si>
  <si>
    <t>PRACS: REVISTA ELETRÔNICA DE HUMANIDADES DO CURSO DE CIÊNCIAS SOCIAIS DA UNIFAP</t>
  </si>
  <si>
    <t>2237-1508</t>
  </si>
  <si>
    <t>PRAGMATIZES- REVISTA LATINO AMERICANA DE ESTUDOS EM CULTURA</t>
  </si>
  <si>
    <t>1807-1112</t>
  </si>
  <si>
    <t>PRÂKSIS (FEEVALE)</t>
  </si>
  <si>
    <t>2675-519X</t>
  </si>
  <si>
    <t>PRÁTICAS EDUCATIVAS, MEMÓRIAS E ORALIDADES</t>
  </si>
  <si>
    <t>2319-0485</t>
  </si>
  <si>
    <t>PRÁTICAS EM CONTABILIDADE E GESTÃO</t>
  </si>
  <si>
    <t>2526-8503</t>
  </si>
  <si>
    <t>PRÁTICAS EM GESTÃO PÚBLICA UNIVERSITÁRIA</t>
  </si>
  <si>
    <t>1809-4309</t>
  </si>
  <si>
    <t>PRÁXIS EDUCATIVA (UEPG. ONLINE)</t>
  </si>
  <si>
    <t>2318-2369</t>
  </si>
  <si>
    <t>PRÁXIS: SABERES DA EXTENSÃO</t>
  </si>
  <si>
    <t>1575-0817</t>
  </si>
  <si>
    <t>PRAXIS SOCIOLÓGICA</t>
  </si>
  <si>
    <t>2174-4734</t>
  </si>
  <si>
    <t>PRAXIS SOCIOLÓGICA (ONLINE)</t>
  </si>
  <si>
    <t>2318-7808</t>
  </si>
  <si>
    <t>PRELÚDIOS: REVISTA DO PROGRAMA DE PÓS-GRADUAÇÃO EM CIÊNCIAS SOCIAIS DA UFBA</t>
  </si>
  <si>
    <t>1984-6983</t>
  </si>
  <si>
    <t>PRETEXTO (BELO HORIZONTE. ONLINE)</t>
  </si>
  <si>
    <t>1678-2593</t>
  </si>
  <si>
    <t>PRIM@ FACIE</t>
  </si>
  <si>
    <t>1517-0306</t>
  </si>
  <si>
    <t>PRINCIPIA (JOÃO PESSOA)</t>
  </si>
  <si>
    <t>1983-2109</t>
  </si>
  <si>
    <t>PRINCIPIOS</t>
  </si>
  <si>
    <t>1646-3153</t>
  </si>
  <si>
    <t>PRISMA.COM</t>
  </si>
  <si>
    <t>1516-9219</t>
  </si>
  <si>
    <t>PROBLEMATA: REVISTA INTERNACIONAL DE FILOSOFIA</t>
  </si>
  <si>
    <t>2194-511X</t>
  </si>
  <si>
    <t>PROCEEDINGS IN FOOD SYSTEM DYNAMICS</t>
  </si>
  <si>
    <t>2373-9231</t>
  </si>
  <si>
    <t>PROCEEDINGS OF THE ASSOCIATION FOR INFORMATION SCIENCE AND TECHNOLOGY (ONLINE)</t>
  </si>
  <si>
    <t>1676-840X</t>
  </si>
  <si>
    <t>PRÓ-DISCENTE (UFES) - IMPRESSO</t>
  </si>
  <si>
    <t>0103-6513</t>
  </si>
  <si>
    <t>PRODUÇÃO (SÃO PAULO. IMPRESSO)</t>
  </si>
  <si>
    <t>2237-5228</t>
  </si>
  <si>
    <t>PRODUCT: MANAGEMENT &amp; DEVELOPMENT</t>
  </si>
  <si>
    <t>1980-5411</t>
  </si>
  <si>
    <t>PRODUCTION</t>
  </si>
  <si>
    <t>1516-3660</t>
  </si>
  <si>
    <t>PRODUTO &amp; PRODUÇÃO (IMPRESSO)</t>
  </si>
  <si>
    <t>1983-8026</t>
  </si>
  <si>
    <t>PRODUTO E PRODUÇÃO</t>
  </si>
  <si>
    <t>1645-8826</t>
  </si>
  <si>
    <t>PROELIUM</t>
  </si>
  <si>
    <t>1806-0285</t>
  </si>
  <si>
    <t>PROFISCIENTIA (CUIABÁ)</t>
  </si>
  <si>
    <t>2031-9703</t>
  </si>
  <si>
    <t>PROJECTICS</t>
  </si>
  <si>
    <t>2525-4146</t>
  </si>
  <si>
    <t>PROJECTUS</t>
  </si>
  <si>
    <t>2236-2207</t>
  </si>
  <si>
    <t>PROJETICA</t>
  </si>
  <si>
    <t>2176-2767</t>
  </si>
  <si>
    <t>PROJETO HISTÓRIA. REVISTA DO PROGRAMA DE ESTUDOS PÓS-GRADUADOS DE HISTÓRIA</t>
  </si>
  <si>
    <t>0716-0917</t>
  </si>
  <si>
    <t>PROYECCIONES (ANTOFAGASTA. IMPRESA)</t>
  </si>
  <si>
    <t>1853-6352</t>
  </si>
  <si>
    <t>PROYECIONES UTN-BA</t>
  </si>
  <si>
    <t>2527-1288</t>
  </si>
  <si>
    <t>PSI UNISC</t>
  </si>
  <si>
    <t>1679-9887</t>
  </si>
  <si>
    <t>PSICANÁLISE &amp; BARROCO EM REVISTA</t>
  </si>
  <si>
    <t>1980-8623</t>
  </si>
  <si>
    <t>PSICO (PUCRS. ONLINE)</t>
  </si>
  <si>
    <t>2316-1124</t>
  </si>
  <si>
    <t>PSICOLOGIA &amp; SABERES</t>
  </si>
  <si>
    <t>1807-0310</t>
  </si>
  <si>
    <t>PSICOLOGIA &amp; SOCIEDADE (ONLINE)</t>
  </si>
  <si>
    <t>1980-5942</t>
  </si>
  <si>
    <t>PSICOLOGIA ARGUMENTO (PUCPR. ONLINE)</t>
  </si>
  <si>
    <t>1414-9893</t>
  </si>
  <si>
    <t>PSICOLOGIA CIÊNCIA E PROFISSÃO</t>
  </si>
  <si>
    <t>1982-3703</t>
  </si>
  <si>
    <t>PSICOLOGIA: CIÊNCIA E PROFISSÃO (ONLINE)</t>
  </si>
  <si>
    <t>0123-417X</t>
  </si>
  <si>
    <t>PSICOLOGIA DESDE EL CARIBE</t>
  </si>
  <si>
    <t>2317-3394</t>
  </si>
  <si>
    <t>PSICOLOGIA, DIVERSIDADE E SAÚDE</t>
  </si>
  <si>
    <t>2238-779X</t>
  </si>
  <si>
    <t>PSICOLOGIA E SABER SOCIAL</t>
  </si>
  <si>
    <t>2446-922X</t>
  </si>
  <si>
    <t>PSICOLOGIA E SAÚDE EM DEBATE</t>
  </si>
  <si>
    <t>0102-7182</t>
  </si>
  <si>
    <t>PSICOLOGIA E SOCIEDADE (IMPRESSO)</t>
  </si>
  <si>
    <t>0874-2391</t>
  </si>
  <si>
    <t>PSICOLOGIA, EDUCAÇÃO E CULTURA</t>
  </si>
  <si>
    <t>2675-6994</t>
  </si>
  <si>
    <t>PSICOLOGIA EM ÊNFASE</t>
  </si>
  <si>
    <t>1413-7372</t>
  </si>
  <si>
    <t>PSICOLOGIA EM ESTUDO (IMPRESSO)</t>
  </si>
  <si>
    <t>1807-0329</t>
  </si>
  <si>
    <t>PSICOLOGIA EM ESTUDO (ONLINE)</t>
  </si>
  <si>
    <t>1982-1247</t>
  </si>
  <si>
    <t>PSICOLOGIA EM PESQUISA (UFJF)</t>
  </si>
  <si>
    <t>1678-9563</t>
  </si>
  <si>
    <t>PSICOLOGIA EM REVISTA (ONLINE)</t>
  </si>
  <si>
    <t>1413-8557</t>
  </si>
  <si>
    <t>PSICOLOGIA ESCOLAR E EDUCACIONAL (IMPRESSO)</t>
  </si>
  <si>
    <t>0874-2049</t>
  </si>
  <si>
    <t>PSICOLOGIA (LISBOA)</t>
  </si>
  <si>
    <t>2594-3871</t>
  </si>
  <si>
    <t>PSICOLOGIA REVISTA (ONLINE)</t>
  </si>
  <si>
    <t>1645-0086</t>
  </si>
  <si>
    <t>PSICOLOGIA, SAÚDE &amp; DOENÇAS</t>
  </si>
  <si>
    <t>1806-3446</t>
  </si>
  <si>
    <t>PSICOLOGIA: TEORIA E PESQUISA (BRASÍLIA. ONLINE)</t>
  </si>
  <si>
    <t>0102-3772</t>
  </si>
  <si>
    <t>PSICOLOGIA: TEORIA E PESQUISA (UNB. IMPRESSO)</t>
  </si>
  <si>
    <t>1646-6977</t>
  </si>
  <si>
    <t>PSICOLOGIA.PT</t>
  </si>
  <si>
    <t>0717-7798</t>
  </si>
  <si>
    <t>PSICOPERSPECTIVAS. INDIVIDUO Y SOCIEDAD</t>
  </si>
  <si>
    <t>0718-6924</t>
  </si>
  <si>
    <t>PSICOPERSPECTIVAS (ONLINE): INDIVIDUO Y SOCIEDAD</t>
  </si>
  <si>
    <t>2175-3563</t>
  </si>
  <si>
    <t>PSICO-USF</t>
  </si>
  <si>
    <t>1413-8271</t>
  </si>
  <si>
    <t>PSICO-USF (IMPRESSO)</t>
  </si>
  <si>
    <t>1983-3288</t>
  </si>
  <si>
    <t>PSYCHOLOGY &amp; NEUROSCIENCE (ONLINE)</t>
  </si>
  <si>
    <t>2152-7180</t>
  </si>
  <si>
    <t>PSYCHOLOGY (IRVINE)</t>
  </si>
  <si>
    <t>1927-5188</t>
  </si>
  <si>
    <t>PUBLIC ADMINISTRATION RESEARCH</t>
  </si>
  <si>
    <t>1927-517X</t>
  </si>
  <si>
    <t>0033-3565</t>
  </si>
  <si>
    <t>PUBLIC LAW</t>
  </si>
  <si>
    <t>1982-1263</t>
  </si>
  <si>
    <t>PUBVET (LONDRINA)</t>
  </si>
  <si>
    <t>1563-0013</t>
  </si>
  <si>
    <t>PUENTES</t>
  </si>
  <si>
    <t>2358-7814</t>
  </si>
  <si>
    <t>P2P &amp; INOVAÇÃO</t>
  </si>
  <si>
    <t>2177-5796</t>
  </si>
  <si>
    <t>QUAESTIO: REVISTA DE ESTUDOS DE EDUCAÇÃO</t>
  </si>
  <si>
    <t>1677-4280</t>
  </si>
  <si>
    <t>QUALITAS REVISTA ELETRÔNICA</t>
  </si>
  <si>
    <t>0033-5177</t>
  </si>
  <si>
    <t>QUALITY AND QUANTITY</t>
  </si>
  <si>
    <t>1098-3708</t>
  </si>
  <si>
    <t>QUARTERLY JOURNAL OF AUSTRIAN ECONOMICS</t>
  </si>
  <si>
    <t>0100-4042</t>
  </si>
  <si>
    <t>1678-7064</t>
  </si>
  <si>
    <t>1579-0185</t>
  </si>
  <si>
    <t>2077-1444</t>
  </si>
  <si>
    <t>2525-3409</t>
  </si>
  <si>
    <t>1806-9088</t>
  </si>
  <si>
    <t>0100-2945</t>
  </si>
  <si>
    <t>1806-9967</t>
  </si>
  <si>
    <t>1983-0807</t>
  </si>
  <si>
    <t>1806-4892</t>
  </si>
  <si>
    <t>1981-9919</t>
  </si>
  <si>
    <t>0034-7329</t>
  </si>
  <si>
    <t>1983-3121</t>
  </si>
  <si>
    <t>1983-2125</t>
  </si>
  <si>
    <t>0045-6888</t>
  </si>
  <si>
    <t>1806-6690</t>
  </si>
  <si>
    <t>2179-1120</t>
  </si>
  <si>
    <t>2172-7929</t>
  </si>
  <si>
    <t>2238-121X</t>
  </si>
  <si>
    <t>1982-3134</t>
  </si>
  <si>
    <t>0034-7612</t>
  </si>
  <si>
    <t>2340-2776</t>
  </si>
  <si>
    <t>2238-5320</t>
  </si>
  <si>
    <t>1988-7221</t>
  </si>
  <si>
    <t>1315-2378</t>
  </si>
  <si>
    <t>2448-0479</t>
  </si>
  <si>
    <t>1809-4430</t>
  </si>
  <si>
    <t>2183-4938</t>
  </si>
  <si>
    <t>0176-1714</t>
  </si>
  <si>
    <t>SOCIAL CHOICE AND WELFARE</t>
  </si>
  <si>
    <t>2531-0720</t>
  </si>
  <si>
    <t>1980-9743</t>
  </si>
  <si>
    <t>1055-4181</t>
  </si>
  <si>
    <t>TECHNOLOGY AND DISABILITY</t>
  </si>
  <si>
    <t>1983-3652</t>
  </si>
  <si>
    <t>2576-5310</t>
  </si>
  <si>
    <t>1349-8037</t>
  </si>
  <si>
    <t>2013-1631</t>
  </si>
  <si>
    <t>0041-1345</t>
  </si>
  <si>
    <t>TRANSPLANTATION PROCEEDINGS</t>
  </si>
  <si>
    <t>1842-2845</t>
  </si>
  <si>
    <t>2042-5961</t>
  </si>
  <si>
    <t>2221-870X</t>
  </si>
  <si>
    <t>2340-7743</t>
  </si>
  <si>
    <t>0002-9114</t>
  </si>
  <si>
    <t>AMERICAN JOURNAL OF ARCHAEOLOGY</t>
  </si>
  <si>
    <t>2083-4594</t>
  </si>
  <si>
    <t>1808-5741</t>
  </si>
  <si>
    <t>1923-3051</t>
  </si>
  <si>
    <t>CANADIAN JOURNAL OF AFRICAN STUDIES</t>
  </si>
  <si>
    <t>1872-0226</t>
  </si>
  <si>
    <t>1092-7697</t>
  </si>
  <si>
    <t>2166-3548</t>
  </si>
  <si>
    <t>2055-0472</t>
  </si>
  <si>
    <t>0022-5266</t>
  </si>
  <si>
    <t>1934-5275</t>
  </si>
  <si>
    <t>1552-678X</t>
  </si>
  <si>
    <t>LATIN AMERICAN PERSPECTIVES</t>
  </si>
  <si>
    <t>1556-8547</t>
  </si>
  <si>
    <t>0474-6805</t>
  </si>
  <si>
    <t>2156-7697</t>
  </si>
  <si>
    <t>1965-0795</t>
  </si>
  <si>
    <t>QUATERNAIRE</t>
  </si>
  <si>
    <t>0144-8420</t>
  </si>
  <si>
    <t>RADIATION PROTECTION DOSIMETRY</t>
  </si>
  <si>
    <t>0036-8733</t>
  </si>
  <si>
    <t>SCIENTIFIC AMERICAN</t>
  </si>
  <si>
    <t>0155-0306</t>
  </si>
  <si>
    <t>SOCIAL ALTERNATIVES</t>
  </si>
  <si>
    <t>0155-977X</t>
  </si>
  <si>
    <t>0037-7686</t>
  </si>
  <si>
    <t>1461-7404</t>
  </si>
  <si>
    <t>1865-5106</t>
  </si>
  <si>
    <t>1808-9798</t>
  </si>
  <si>
    <t>1874-7655</t>
  </si>
  <si>
    <t>1035-8811</t>
  </si>
  <si>
    <t>0961-2025</t>
  </si>
  <si>
    <t>1886-4805</t>
  </si>
  <si>
    <t>1980-5586</t>
  </si>
  <si>
    <t>0045-6535</t>
  </si>
  <si>
    <t>1360-4813</t>
  </si>
  <si>
    <t>1532-415X</t>
  </si>
  <si>
    <t>2151-6952</t>
  </si>
  <si>
    <t>1754-7075</t>
  </si>
  <si>
    <t>1080-3548</t>
  </si>
  <si>
    <t>0094-582X</t>
  </si>
  <si>
    <t>1522-4600</t>
  </si>
  <si>
    <t>0965-0903</t>
  </si>
  <si>
    <t>1747-6534</t>
  </si>
  <si>
    <t>0971-3336</t>
  </si>
  <si>
    <t>2171-1976</t>
  </si>
  <si>
    <t>1133-6595</t>
  </si>
  <si>
    <t>1848-3313</t>
  </si>
  <si>
    <t>0162-4962</t>
  </si>
  <si>
    <t>2331-1983</t>
  </si>
  <si>
    <t>0014-1836</t>
  </si>
  <si>
    <t>ETHNOMUSICOLOGY</t>
  </si>
  <si>
    <t>2051-7106</t>
  </si>
  <si>
    <t>0018-2168</t>
  </si>
  <si>
    <t>0032-8855</t>
  </si>
  <si>
    <t>2538-225X</t>
  </si>
  <si>
    <t>1433-7851</t>
  </si>
  <si>
    <t>0974-2069</t>
  </si>
  <si>
    <t>0571-7256</t>
  </si>
  <si>
    <t>1044-5110</t>
  </si>
  <si>
    <t>ATOMIZATION AND SPRAYS</t>
  </si>
  <si>
    <t>0067-1924</t>
  </si>
  <si>
    <t>1071-8443</t>
  </si>
  <si>
    <t>CHELONIAN CONSERVATION AND BIOLOGY</t>
  </si>
  <si>
    <t>2213-3356</t>
  </si>
  <si>
    <t>2215-0838</t>
  </si>
  <si>
    <t>2079-0538</t>
  </si>
  <si>
    <t>1286-0042</t>
  </si>
  <si>
    <t>0143-0807</t>
  </si>
  <si>
    <t>0895-7959</t>
  </si>
  <si>
    <t>HIGH PRESSURE RESEARCH</t>
  </si>
  <si>
    <t>0073-2753</t>
  </si>
  <si>
    <t>HISTORY OF SCIENCE</t>
  </si>
  <si>
    <t>2291-8639</t>
  </si>
  <si>
    <t>1383-5416</t>
  </si>
  <si>
    <t>INTERNATIONAL JOURNAL OF APPLIED ELECTROMAGNETICS AND MECHANICS</t>
  </si>
  <si>
    <t>1862-5282</t>
  </si>
  <si>
    <t>0219-7499</t>
  </si>
  <si>
    <t>INTERNATIONAL JOURNAL OF QUANTUM INFORMATION</t>
  </si>
  <si>
    <t>1518-8795</t>
  </si>
  <si>
    <t>2414-3146</t>
  </si>
  <si>
    <t>2164-6457</t>
  </si>
  <si>
    <t>2251-1717</t>
  </si>
  <si>
    <t>0289-0771</t>
  </si>
  <si>
    <t>JOURNAL OF ETHOLOGY</t>
  </si>
  <si>
    <t>1063-7761</t>
  </si>
  <si>
    <t>0022-1511</t>
  </si>
  <si>
    <t>JOURNAL OF HERPETOLOGY</t>
  </si>
  <si>
    <t>0971-6203</t>
  </si>
  <si>
    <t>0950-0340</t>
  </si>
  <si>
    <t>2590-1591</t>
  </si>
  <si>
    <t>2036-413X</t>
  </si>
  <si>
    <t>1071-2836</t>
  </si>
  <si>
    <t>JOURNAL OF RUSSIAN LASER RESEARCH</t>
  </si>
  <si>
    <t>1063-777X</t>
  </si>
  <si>
    <t>1022-1360</t>
  </si>
  <si>
    <t>1542-1406</t>
  </si>
  <si>
    <t>2059-8521</t>
  </si>
  <si>
    <t>0030-400X</t>
  </si>
  <si>
    <t>0973-1296</t>
  </si>
  <si>
    <t>2080-2242</t>
  </si>
  <si>
    <t>1820-6131</t>
  </si>
  <si>
    <t>1533-7146</t>
  </si>
  <si>
    <t>QUANTUM INFORMATION &amp; COMPUTATION</t>
  </si>
  <si>
    <t>1742-3406</t>
  </si>
  <si>
    <t>0100-6762</t>
  </si>
  <si>
    <t>2171-9292</t>
  </si>
  <si>
    <t>SPANISH JOURNAL OF AGRICULTURAL RESEARCH</t>
  </si>
  <si>
    <t>1873-5061</t>
  </si>
  <si>
    <t>1286-0050</t>
  </si>
  <si>
    <t>0021-9258</t>
  </si>
  <si>
    <t>2071-0186</t>
  </si>
  <si>
    <t>0044-2313</t>
  </si>
  <si>
    <t>0932-0776</t>
  </si>
  <si>
    <t>0044-5967</t>
  </si>
  <si>
    <t>1508-1109</t>
  </si>
  <si>
    <t>ACTA CHIROPTEROLOGICA</t>
  </si>
  <si>
    <t>1733-5329</t>
  </si>
  <si>
    <t>0374-1036</t>
  </si>
  <si>
    <t>ACTA ENTOMOLOGICA MUSEI NATIONALIS PRAGAE</t>
  </si>
  <si>
    <t>0236-6290</t>
  </si>
  <si>
    <t>2083-1587</t>
  </si>
  <si>
    <t>0002-8444</t>
  </si>
  <si>
    <t>AMERICAN FERN JOURNAL</t>
  </si>
  <si>
    <t>0037-9271</t>
  </si>
  <si>
    <t>0003-455X</t>
  </si>
  <si>
    <t>1864-7782</t>
  </si>
  <si>
    <t>1463-4988</t>
  </si>
  <si>
    <t>AQUATIC ECOSYSTEM HEALTH &amp; MANAGEMENT</t>
  </si>
  <si>
    <t>1821-4339</t>
  </si>
  <si>
    <t>1517-784X</t>
  </si>
  <si>
    <t>1833-928X</t>
  </si>
  <si>
    <t>0812-0099</t>
  </si>
  <si>
    <t>AUSTRALIAN JOURNAL OF EARTH SCIENCES</t>
  </si>
  <si>
    <t>1316-3361</t>
  </si>
  <si>
    <t>0006-3134</t>
  </si>
  <si>
    <t>0006-3657</t>
  </si>
  <si>
    <t>BIRD STUDY</t>
  </si>
  <si>
    <t>1851-2372</t>
  </si>
  <si>
    <t>2007-4476</t>
  </si>
  <si>
    <t>0265-086X</t>
  </si>
  <si>
    <t>2317-4889</t>
  </si>
  <si>
    <t>1938-436X</t>
  </si>
  <si>
    <t>BRITTONIA</t>
  </si>
  <si>
    <t>0007-196X</t>
  </si>
  <si>
    <t>0373-2967</t>
  </si>
  <si>
    <t>1844-489X</t>
  </si>
  <si>
    <t>0009-3130</t>
  </si>
  <si>
    <t>CHEMISTRY OF NATURAL COMPOUNDS</t>
  </si>
  <si>
    <t>2416-3953</t>
  </si>
  <si>
    <t>0185-3880</t>
  </si>
  <si>
    <t>CIENCIAS MARINAS</t>
  </si>
  <si>
    <t>1877-7260</t>
  </si>
  <si>
    <t>1877-7252</t>
  </si>
  <si>
    <t>0011-216X</t>
  </si>
  <si>
    <t>1290-0796</t>
  </si>
  <si>
    <t>1345-5834</t>
  </si>
  <si>
    <t>CURRENT HERPETOLOGY</t>
  </si>
  <si>
    <t>1697-2473</t>
  </si>
  <si>
    <t>2079-052X</t>
  </si>
  <si>
    <t>2194-5411</t>
  </si>
  <si>
    <t>0090-0656</t>
  </si>
  <si>
    <t>0015-5497</t>
  </si>
  <si>
    <t>1506-7629</t>
  </si>
  <si>
    <t>FOLIA MALACOLOGICA</t>
  </si>
  <si>
    <t>0015-5713</t>
  </si>
  <si>
    <t>FOLIA PRIMATOLOGICA</t>
  </si>
  <si>
    <t>1421-9980</t>
  </si>
  <si>
    <t>2589-871X</t>
  </si>
  <si>
    <t>0268-0130</t>
  </si>
  <si>
    <t>HERPETOLOGICAL JOURNAL</t>
  </si>
  <si>
    <t>1806-9991</t>
  </si>
  <si>
    <t>0018-7259</t>
  </si>
  <si>
    <t>HUMAN ORGANIZATION</t>
  </si>
  <si>
    <t>0936-9902</t>
  </si>
  <si>
    <t>ICHTHYOLOGICAL EXPLORATION OF FRESHWATERS</t>
  </si>
  <si>
    <t>0073-4721</t>
  </si>
  <si>
    <t>1678-4766</t>
  </si>
  <si>
    <t>0975-1068</t>
  </si>
  <si>
    <t>0792-4259</t>
  </si>
  <si>
    <t>INVERTEBRATE REPRODUCTION &amp; DEVELOPMENT</t>
  </si>
  <si>
    <t>1735-7020</t>
  </si>
  <si>
    <t>0792-9978</t>
  </si>
  <si>
    <t>ISRAEL JOURNAL OF PLANT SCIENCES</t>
  </si>
  <si>
    <t>1643-4439</t>
  </si>
  <si>
    <t>JOURNAL OF APICULTURAL SCIENCE</t>
  </si>
  <si>
    <t>1545-0805</t>
  </si>
  <si>
    <t>JOURNAL OF APPLIED AQUACULTURE</t>
  </si>
  <si>
    <t>1045-4438</t>
  </si>
  <si>
    <t>JOURNAL OF APPLIED BOTANY AND FOOD QUALITY</t>
  </si>
  <si>
    <t>1439-040X</t>
  </si>
  <si>
    <t>0175-8659</t>
  </si>
  <si>
    <t>JOURNAL OF APPLIED ICHTHYOLOGY</t>
  </si>
  <si>
    <t>1439-0426</t>
  </si>
  <si>
    <t>0749-8004</t>
  </si>
  <si>
    <t>JOURNAL OF ENTOMOLOGICAL SCIENCE</t>
  </si>
  <si>
    <t>0096-1191</t>
  </si>
  <si>
    <t>JOURNAL OF FORAMINIFERAL RESEARCH</t>
  </si>
  <si>
    <t>1937-2418</t>
  </si>
  <si>
    <t>1555-6425</t>
  </si>
  <si>
    <t>2520-0054</t>
  </si>
  <si>
    <t>0128-1283</t>
  </si>
  <si>
    <t>JOURNAL OF TROPICAL FOREST SCIENCE</t>
  </si>
  <si>
    <t>1042-7260</t>
  </si>
  <si>
    <t>JOURNAL OF ZOO AND WILDLIFE MEDICINE</t>
  </si>
  <si>
    <t>1937-2825</t>
  </si>
  <si>
    <t>0075-5974</t>
  </si>
  <si>
    <t>KEW BULLETIN</t>
  </si>
  <si>
    <t>1874-933X</t>
  </si>
  <si>
    <t>0718-560X</t>
  </si>
  <si>
    <t>0250-5371</t>
  </si>
  <si>
    <t>1864-1547</t>
  </si>
  <si>
    <t>MAMMALIA</t>
  </si>
  <si>
    <t>0025-1461</t>
  </si>
  <si>
    <t>0306-9877</t>
  </si>
  <si>
    <t>MEDICAL HYPOTHESES</t>
  </si>
  <si>
    <t>2380-2359</t>
  </si>
  <si>
    <t>0104-6497</t>
  </si>
  <si>
    <t>2358-2936</t>
  </si>
  <si>
    <t>NEMATROPICA</t>
  </si>
  <si>
    <t>2236-3777</t>
  </si>
  <si>
    <t>2662-673X</t>
  </si>
  <si>
    <t>1942-0994</t>
  </si>
  <si>
    <t>1517-6398</t>
  </si>
  <si>
    <t>0340-269X</t>
  </si>
  <si>
    <t>PHYTOCOENOLOGIA</t>
  </si>
  <si>
    <t>1880-8247</t>
  </si>
  <si>
    <t>2544-7459</t>
  </si>
  <si>
    <t>1479-2621</t>
  </si>
  <si>
    <t>2348-1900</t>
  </si>
  <si>
    <t>2575-6265</t>
  </si>
  <si>
    <t>1822-7864</t>
  </si>
  <si>
    <t>1747-6526</t>
  </si>
  <si>
    <t>0067-1975</t>
  </si>
  <si>
    <t>RECORDS OF THE AUSTRALIAN MUSEUM</t>
  </si>
  <si>
    <t>0102-3616</t>
  </si>
  <si>
    <t>0100-316X</t>
  </si>
  <si>
    <t>1607-4041</t>
  </si>
  <si>
    <t>1870-3453</t>
  </si>
  <si>
    <t>2413-4155</t>
  </si>
  <si>
    <t>0214-8358</t>
  </si>
  <si>
    <t>SCIENTIA MARINA</t>
  </si>
  <si>
    <t>1886-8134</t>
  </si>
  <si>
    <t>2070-2639</t>
  </si>
  <si>
    <t>2070-2620</t>
  </si>
  <si>
    <t>0165-0521</t>
  </si>
  <si>
    <t>STUDIES ON NEOTROPICAL FAUNA AND ENVIRONMENT</t>
  </si>
  <si>
    <t>0363-6445</t>
  </si>
  <si>
    <t>SYSTEMATIC BOTANY</t>
  </si>
  <si>
    <t>0212-5919</t>
  </si>
  <si>
    <t>0010-065X</t>
  </si>
  <si>
    <t>1439-5444</t>
  </si>
  <si>
    <t>1095-5674</t>
  </si>
  <si>
    <t>0033-2933</t>
  </si>
  <si>
    <t>2162-4585</t>
  </si>
  <si>
    <t>0127-5720</t>
  </si>
  <si>
    <t>TROPICAL BIOMEDICINE</t>
  </si>
  <si>
    <t>2346-3775</t>
  </si>
  <si>
    <t>1524-4695</t>
  </si>
  <si>
    <t>2328-5540</t>
  </si>
  <si>
    <t>WILDLIFE SOCIETY BULLETIN</t>
  </si>
  <si>
    <t>0365-0588</t>
  </si>
  <si>
    <t>ACTA BOTANICA CROATICA</t>
  </si>
  <si>
    <t>2424-9238</t>
  </si>
  <si>
    <t>2468-550X</t>
  </si>
  <si>
    <t>0929-1016</t>
  </si>
  <si>
    <t>BIOLOGICAL RHYTHM RESEARCH</t>
  </si>
  <si>
    <t>2066-6845</t>
  </si>
  <si>
    <t>2090-6579</t>
  </si>
  <si>
    <t>0352-9568</t>
  </si>
  <si>
    <t>CHEMICAL AND BIOCHEMICAL ENGINEERING QUARTERLY</t>
  </si>
  <si>
    <t>1451-9372</t>
  </si>
  <si>
    <t>1872-3136</t>
  </si>
  <si>
    <t>1573-4021</t>
  </si>
  <si>
    <t>2527-2616</t>
  </si>
  <si>
    <t>2070-5948</t>
  </si>
  <si>
    <t>1021-7762</t>
  </si>
  <si>
    <t>FOLIA PHONIATRICA ET LOGOPAEDICA</t>
  </si>
  <si>
    <t>2452-0144</t>
  </si>
  <si>
    <t>2251-9645</t>
  </si>
  <si>
    <t>2210-2612</t>
  </si>
  <si>
    <t>2055-1169</t>
  </si>
  <si>
    <t>2036-4121</t>
  </si>
  <si>
    <t>1870-249X</t>
  </si>
  <si>
    <t>0352-5139</t>
  </si>
  <si>
    <t>JOURNAL OF THE SERBIAN CHEMICAL SOCIETY</t>
  </si>
  <si>
    <t>2240-4554</t>
  </si>
  <si>
    <t>1661-8769</t>
  </si>
  <si>
    <t>0027-5107</t>
  </si>
  <si>
    <t>0028-3886</t>
  </si>
  <si>
    <t>NEUROLOGY INDIA</t>
  </si>
  <si>
    <t>0167-6830</t>
  </si>
  <si>
    <t>1885-8031</t>
  </si>
  <si>
    <t>1980-6973</t>
  </si>
  <si>
    <t>0185-3325</t>
  </si>
  <si>
    <t>1695-971X</t>
  </si>
  <si>
    <t>0194-7648</t>
  </si>
  <si>
    <t>0040-5760</t>
  </si>
  <si>
    <t>1582-7445</t>
  </si>
  <si>
    <t>1930-5338</t>
  </si>
  <si>
    <t>1804-1930</t>
  </si>
  <si>
    <t>0178-4617</t>
  </si>
  <si>
    <t>ALGORITHMICA</t>
  </si>
  <si>
    <t>1432-0541</t>
  </si>
  <si>
    <t>0168-0072</t>
  </si>
  <si>
    <t>1559-6915</t>
  </si>
  <si>
    <t>0883-8542</t>
  </si>
  <si>
    <t>APPLIED ENGINEERING IN AGRICULTURE</t>
  </si>
  <si>
    <t>0963-5483</t>
  </si>
  <si>
    <t>2038-0909</t>
  </si>
  <si>
    <t>0929-5585</t>
  </si>
  <si>
    <t>DESIGN AUTOMATION FOR EMBEDDED SYSTEMS</t>
  </si>
  <si>
    <t>1572-8080</t>
  </si>
  <si>
    <t>1234-3099</t>
  </si>
  <si>
    <t>1350-911X</t>
  </si>
  <si>
    <t>0143-3857</t>
  </si>
  <si>
    <t>1292-8100</t>
  </si>
  <si>
    <t>1687-4714</t>
  </si>
  <si>
    <t>1389-2576</t>
  </si>
  <si>
    <t>0911-0119</t>
  </si>
  <si>
    <t>GRAPHS AND COMBINATORICS</t>
  </si>
  <si>
    <t>2471-2833</t>
  </si>
  <si>
    <t>2576-3199</t>
  </si>
  <si>
    <t>2576-3156</t>
  </si>
  <si>
    <t>1349-2543</t>
  </si>
  <si>
    <t>0916-8532</t>
  </si>
  <si>
    <t>IEICE TRANSACTIONS ON INFORMATION AND SYSTEMS</t>
  </si>
  <si>
    <t>1751-8601</t>
  </si>
  <si>
    <t>2398-3396</t>
  </si>
  <si>
    <t>1088-467X</t>
  </si>
  <si>
    <t>2156-5570</t>
  </si>
  <si>
    <t>2158-107X</t>
  </si>
  <si>
    <t>1548-3924</t>
  </si>
  <si>
    <t>1847-7003</t>
  </si>
  <si>
    <t>1741-1068</t>
  </si>
  <si>
    <t>1553-779X</t>
  </si>
  <si>
    <t>1741-847X</t>
  </si>
  <si>
    <t>0219-4678</t>
  </si>
  <si>
    <t>1741-1009</t>
  </si>
  <si>
    <t>1477-8386</t>
  </si>
  <si>
    <t>1744-5760</t>
  </si>
  <si>
    <t>0885-7458</t>
  </si>
  <si>
    <t>INTERNATIONAL JOURNAL OF PARALLEL PROGRAMMING</t>
  </si>
  <si>
    <t>1742-7371</t>
  </si>
  <si>
    <t>1947-9263</t>
  </si>
  <si>
    <t>1548-7199</t>
  </si>
  <si>
    <t>0219-6913</t>
  </si>
  <si>
    <t>0021-9002</t>
  </si>
  <si>
    <t>JOURNAL OF APPLIED PROBABILITY</t>
  </si>
  <si>
    <t>0021-9045</t>
  </si>
  <si>
    <t>0168-7433</t>
  </si>
  <si>
    <t>JOURNAL OF AUTOMATED REASONING</t>
  </si>
  <si>
    <t>0219-7200</t>
  </si>
  <si>
    <t>1845-6421</t>
  </si>
  <si>
    <t>2158-2491</t>
  </si>
  <si>
    <t>0022-0000</t>
  </si>
  <si>
    <t>0944-6532</t>
  </si>
  <si>
    <t>JOURNAL OF CONVEX ANALYSIS</t>
  </si>
  <si>
    <t>1063-8016</t>
  </si>
  <si>
    <t>JOURNAL OF DATABASE MANAGEMENT</t>
  </si>
  <si>
    <t>1465-363X</t>
  </si>
  <si>
    <t>JOURNAL OF LOGIC AND COMPUTATION</t>
  </si>
  <si>
    <t>0955-792X</t>
  </si>
  <si>
    <t>1542-3980</t>
  </si>
  <si>
    <t>JOURNAL OF MULTIPLE-VALUED LOGIC AND SOFT COMPUTING</t>
  </si>
  <si>
    <t>1078-1552</t>
  </si>
  <si>
    <t>JOURNAL OF ONCOLOGY PHARMACY PRACTICE</t>
  </si>
  <si>
    <t>0378-3758</t>
  </si>
  <si>
    <t>0948-6968</t>
  </si>
  <si>
    <t>JOURNAL OF UNIVERSAL COMPUTER SCIENCE</t>
  </si>
  <si>
    <t>0948-695X</t>
  </si>
  <si>
    <t>1368-9894</t>
  </si>
  <si>
    <t>1367-0751</t>
  </si>
  <si>
    <t>0305-0041</t>
  </si>
  <si>
    <t>0025-5793</t>
  </si>
  <si>
    <t>MATHEMATIKA</t>
  </si>
  <si>
    <t>0025-584X</t>
  </si>
  <si>
    <t>MATHEMATISCHE NACHRICHTEN</t>
  </si>
  <si>
    <t>0960-1295</t>
  </si>
  <si>
    <t>1361-4568</t>
  </si>
  <si>
    <t>0167-6377</t>
  </si>
  <si>
    <t>OPERATIONS RESEARCH LETTERS</t>
  </si>
  <si>
    <t>0166-5316</t>
  </si>
  <si>
    <t>PERFORMANCE EVALUATION</t>
  </si>
  <si>
    <t>0002-9939</t>
  </si>
  <si>
    <t>PROCEEDINGS OF THE AMERICAN MATHEMATICAL SOCIETY</t>
  </si>
  <si>
    <t>1937-6480</t>
  </si>
  <si>
    <t>1042-9832</t>
  </si>
  <si>
    <t>0120-0976</t>
  </si>
  <si>
    <t>0167-7152</t>
  </si>
  <si>
    <t>STATISTICS &amp; PROBABILITY LETTERS</t>
  </si>
  <si>
    <t>0039-3215</t>
  </si>
  <si>
    <t>1077-8926</t>
  </si>
  <si>
    <t>0035-7596</t>
  </si>
  <si>
    <t>0138-0680</t>
  </si>
  <si>
    <t>1644-0730</t>
  </si>
  <si>
    <t>1338-5267</t>
  </si>
  <si>
    <t>2157-944X</t>
  </si>
  <si>
    <t>1344-6606</t>
  </si>
  <si>
    <t>FOOD SCIENCE AND TECHNOLOGY RESEARCH</t>
  </si>
  <si>
    <t>1338-5178</t>
  </si>
  <si>
    <t>2570-8619</t>
  </si>
  <si>
    <t>1026-9185</t>
  </si>
  <si>
    <t>2313-5891</t>
  </si>
  <si>
    <t>1828-1427</t>
  </si>
  <si>
    <t>1805-9392</t>
  </si>
  <si>
    <t>1470-9856</t>
  </si>
  <si>
    <t>0121-5612</t>
  </si>
  <si>
    <t>0719-367X</t>
  </si>
  <si>
    <t>0719-3661</t>
  </si>
  <si>
    <t>0145-2096</t>
  </si>
  <si>
    <t>DIPLOMATIC HISTORY</t>
  </si>
  <si>
    <t>0967-2567</t>
  </si>
  <si>
    <t>0275-0392</t>
  </si>
  <si>
    <t>HUMAN RIGHTS QUARTERLY</t>
  </si>
  <si>
    <t>1443-1475</t>
  </si>
  <si>
    <t>1353-7121</t>
  </si>
  <si>
    <t>1088-4602</t>
  </si>
  <si>
    <t>1520-3972</t>
  </si>
  <si>
    <t>1542-3166</t>
  </si>
  <si>
    <t>1053-8372</t>
  </si>
  <si>
    <t>0951-6298</t>
  </si>
  <si>
    <t>JOURNAL OF THEORETICAL POLITICS</t>
  </si>
  <si>
    <t>0026-1386</t>
  </si>
  <si>
    <t>1130-8001</t>
  </si>
  <si>
    <t>0034-4893</t>
  </si>
  <si>
    <t>2359-5639</t>
  </si>
  <si>
    <t>1578-2824</t>
  </si>
  <si>
    <t>1013-1108</t>
  </si>
  <si>
    <t>1865-2654</t>
  </si>
  <si>
    <t>0002-5100</t>
  </si>
  <si>
    <t>ALDRICHIMICA ACTA</t>
  </si>
  <si>
    <t>0956-5361</t>
  </si>
  <si>
    <t>1535-6760</t>
  </si>
  <si>
    <t>1026-597X</t>
  </si>
  <si>
    <t>1573-8264</t>
  </si>
  <si>
    <t>BIOLOGIA PLANTARUM</t>
  </si>
  <si>
    <t>1744-4179</t>
  </si>
  <si>
    <t>0012-7361</t>
  </si>
  <si>
    <t>2171-5068</t>
  </si>
  <si>
    <t>2156-1680</t>
  </si>
  <si>
    <t>2455-8931</t>
  </si>
  <si>
    <t>2038-5625</t>
  </si>
  <si>
    <t>1496-2551</t>
  </si>
  <si>
    <t>1104-6899</t>
  </si>
  <si>
    <t>1464-7141</t>
  </si>
  <si>
    <t>JOURNAL OF HYDROINFORMATICS</t>
  </si>
  <si>
    <t>0885-8608</t>
  </si>
  <si>
    <t>NATURAL AREAS JOURNAL</t>
  </si>
  <si>
    <t>0099-5444</t>
  </si>
  <si>
    <t>1816-2711</t>
  </si>
  <si>
    <t>2167-034X</t>
  </si>
  <si>
    <t>0257-1862</t>
  </si>
  <si>
    <t>2165-2627</t>
  </si>
  <si>
    <t>2578-2703</t>
  </si>
  <si>
    <t>1536-1098</t>
  </si>
  <si>
    <t>1300-0152</t>
  </si>
  <si>
    <t>TURKISH JOURNAL OF BIOLOGY</t>
  </si>
  <si>
    <t>0042-7500</t>
  </si>
  <si>
    <t>VITIS</t>
  </si>
  <si>
    <t>0735-6161</t>
  </si>
  <si>
    <t>WOOD AND FIBER SCIENCE</t>
  </si>
  <si>
    <t>0003-3847</t>
  </si>
  <si>
    <t>1138-9796</t>
  </si>
  <si>
    <t>0300-4430</t>
  </si>
  <si>
    <t>0967-3407</t>
  </si>
  <si>
    <t>ENVIRONMENT AND HISTORY</t>
  </si>
  <si>
    <t>1084-5453</t>
  </si>
  <si>
    <t>ENVIRONMENTAL HISTORY</t>
  </si>
  <si>
    <t>0315-0941</t>
  </si>
  <si>
    <t>GEOSCIENCE CANADA</t>
  </si>
  <si>
    <t>1753-3309</t>
  </si>
  <si>
    <t>0971-5010</t>
  </si>
  <si>
    <t>2322-1984</t>
  </si>
  <si>
    <t>2338-5502</t>
  </si>
  <si>
    <t>2325-6206</t>
  </si>
  <si>
    <t>0305-7518</t>
  </si>
  <si>
    <t>LEPROSY REVIEW</t>
  </si>
  <si>
    <t>2175-2699</t>
  </si>
  <si>
    <t>0882-7524</t>
  </si>
  <si>
    <t>TOPICS IN GERIATRIC REHABILITATION</t>
  </si>
  <si>
    <t>1741-7589</t>
  </si>
  <si>
    <t>0001-723X</t>
  </si>
  <si>
    <t>2535-0889</t>
  </si>
  <si>
    <t>1995-1892</t>
  </si>
  <si>
    <t>0009-9228</t>
  </si>
  <si>
    <t>CLINICAL PEDIATRICS</t>
  </si>
  <si>
    <t>1755-2540</t>
  </si>
  <si>
    <t>1040-8401</t>
  </si>
  <si>
    <t>CRITICAL REVIEWS IN IMMUNOLOGY</t>
  </si>
  <si>
    <t>1574-8863</t>
  </si>
  <si>
    <t>2451-9650</t>
  </si>
  <si>
    <t>0949-944X</t>
  </si>
  <si>
    <t>2090-6226</t>
  </si>
  <si>
    <t>0930-343X</t>
  </si>
  <si>
    <t>EUROPEAN JOURNAL OF PLASTIC SURGERY</t>
  </si>
  <si>
    <t>1176-9114</t>
  </si>
  <si>
    <t>1824-307X</t>
  </si>
  <si>
    <t>2369-3762</t>
  </si>
  <si>
    <t>2617-2496</t>
  </si>
  <si>
    <t>2377-2158</t>
  </si>
  <si>
    <t>2213-0489</t>
  </si>
  <si>
    <t>0165-8107</t>
  </si>
  <si>
    <t>1058-9813</t>
  </si>
  <si>
    <t>PROGRESS IN PEDIATRIC CARDIOLOGY</t>
  </si>
  <si>
    <t>2213-0071</t>
  </si>
  <si>
    <t>0219-4937</t>
  </si>
  <si>
    <t>2347-3584</t>
  </si>
  <si>
    <t>2375-1576</t>
  </si>
  <si>
    <t>0264-6196</t>
  </si>
  <si>
    <t>1687-9627</t>
  </si>
  <si>
    <t>1755-2559</t>
  </si>
  <si>
    <t>2386-4095</t>
  </si>
  <si>
    <t>2684-4230</t>
  </si>
  <si>
    <t>2281-7824</t>
  </si>
  <si>
    <t>1464-2662</t>
  </si>
  <si>
    <t>0946-1965</t>
  </si>
  <si>
    <t>INTERNATIONAL JOURNAL OF CLINICAL PHARMACOLOGY AND THERAPEUTICS</t>
  </si>
  <si>
    <t>0973-3930</t>
  </si>
  <si>
    <t>1975-3586</t>
  </si>
  <si>
    <t>0959-3020</t>
  </si>
  <si>
    <t>ISOKINETICS AND EXERCISE SCIENCE</t>
  </si>
  <si>
    <t>2284-0265</t>
  </si>
  <si>
    <t>2320-0057</t>
  </si>
  <si>
    <t>1286-0115</t>
  </si>
  <si>
    <t>2349-6150</t>
  </si>
  <si>
    <t>0120-0534</t>
  </si>
  <si>
    <t>REVISTA LATINOAMERICANA DE PSICOLOGIA</t>
  </si>
  <si>
    <t>1598-9992</t>
  </si>
  <si>
    <t>2215-0366</t>
  </si>
  <si>
    <t>1066-2936</t>
  </si>
  <si>
    <t>0375-8427</t>
  </si>
  <si>
    <t>1450-1147</t>
  </si>
  <si>
    <t>1752-1947</t>
  </si>
  <si>
    <t>1077-4114</t>
  </si>
  <si>
    <t>0494-1373</t>
  </si>
  <si>
    <t>1467-9744</t>
  </si>
  <si>
    <t>1575-5886</t>
  </si>
  <si>
    <t>0104-8481</t>
  </si>
  <si>
    <t>1470-8914</t>
  </si>
  <si>
    <t>1938-4122</t>
  </si>
  <si>
    <t>0167-8329</t>
  </si>
  <si>
    <t>EDUCATION FOR INFORMATION</t>
  </si>
  <si>
    <t>0258-3127</t>
  </si>
  <si>
    <t>EUROPEAN SCIENCE EDITING</t>
  </si>
  <si>
    <t>2174-1859</t>
  </si>
  <si>
    <t>1368-1613</t>
  </si>
  <si>
    <t>2197-4241</t>
  </si>
  <si>
    <t>2372-9341</t>
  </si>
  <si>
    <t>2067-8223</t>
  </si>
  <si>
    <t>2576-0947</t>
  </si>
  <si>
    <t>2049-6737</t>
  </si>
  <si>
    <t>2504-3145</t>
  </si>
  <si>
    <t>0956-5698</t>
  </si>
  <si>
    <t>0210-0614</t>
  </si>
  <si>
    <t>2038-8411</t>
  </si>
  <si>
    <t>1465-7252</t>
  </si>
  <si>
    <t>0841-8209</t>
  </si>
  <si>
    <t>0017-8322</t>
  </si>
  <si>
    <t>HASTINGS LAW JOURNAL</t>
  </si>
  <si>
    <t>1747-1532</t>
  </si>
  <si>
    <t>2040-3321</t>
  </si>
  <si>
    <t>0738-2480</t>
  </si>
  <si>
    <t>2036-6558</t>
  </si>
  <si>
    <t>0165-070X</t>
  </si>
  <si>
    <t>2409-9287</t>
  </si>
  <si>
    <t>0191-4537</t>
  </si>
  <si>
    <t>PHILOSOPHY &amp; SOCIAL CRITICISM</t>
  </si>
  <si>
    <t>1132-2799</t>
  </si>
  <si>
    <t>0719-0417</t>
  </si>
  <si>
    <t>1943-3867</t>
  </si>
  <si>
    <t>1569-1853</t>
  </si>
  <si>
    <t>1435-6104</t>
  </si>
  <si>
    <t>1825-3997</t>
  </si>
  <si>
    <t>2159-8282</t>
  </si>
  <si>
    <t>1742-7355</t>
  </si>
  <si>
    <t>0021-2172</t>
  </si>
  <si>
    <t>ISRAEL JOURNAL OF MATHEMATICS</t>
  </si>
  <si>
    <t>0304-4068</t>
  </si>
  <si>
    <t>0022-5258</t>
  </si>
  <si>
    <t>JOURNAL OF TRANSPORT ECONOMICS AND POLICY</t>
  </si>
  <si>
    <t>1450-9628</t>
  </si>
  <si>
    <t>1469-8056</t>
  </si>
  <si>
    <t>MACROECONOMIC DYNAMICS</t>
  </si>
  <si>
    <t>1365-1005</t>
  </si>
  <si>
    <t>1793-8171</t>
  </si>
  <si>
    <t>0077-9954</t>
  </si>
  <si>
    <t>2217-2386</t>
  </si>
  <si>
    <t>2037-3635</t>
  </si>
  <si>
    <t>2037-3643</t>
  </si>
  <si>
    <t>0889-938X</t>
  </si>
  <si>
    <t>REVIEW OF INDUSTRIAL ORGANIZATION</t>
  </si>
  <si>
    <t>1935-1682</t>
  </si>
  <si>
    <t>1011-4548</t>
  </si>
  <si>
    <t>1909-9711</t>
  </si>
  <si>
    <t>1816-5435</t>
  </si>
  <si>
    <t>1476-8275</t>
  </si>
  <si>
    <t>1856-7576</t>
  </si>
  <si>
    <t>0187-6961</t>
  </si>
  <si>
    <t>2000-7426</t>
  </si>
  <si>
    <t>0019-3577</t>
  </si>
  <si>
    <t>0952-3367</t>
  </si>
  <si>
    <t>2365-1792</t>
  </si>
  <si>
    <t>1122-0643</t>
  </si>
  <si>
    <t>1989-3469</t>
  </si>
  <si>
    <t>1989-6395</t>
  </si>
  <si>
    <t>1138-414X</t>
  </si>
  <si>
    <t>2014-671X</t>
  </si>
  <si>
    <t>1855-7171</t>
  </si>
  <si>
    <t>1573-191X</t>
  </si>
  <si>
    <t>STUDIES IN PHILOSOPHY AND EDUCATION</t>
  </si>
  <si>
    <t>0039-3746</t>
  </si>
  <si>
    <t>0889-9401</t>
  </si>
  <si>
    <t>1474-6700</t>
  </si>
  <si>
    <t>0591-2385</t>
  </si>
  <si>
    <t>1509-409X</t>
  </si>
  <si>
    <t>2415-6809</t>
  </si>
  <si>
    <t>1405-9940</t>
  </si>
  <si>
    <t>2446-4902</t>
  </si>
  <si>
    <t>1047-9511</t>
  </si>
  <si>
    <t>CARDIOLOGY IN THE YOUNG</t>
  </si>
  <si>
    <t>2052-0573</t>
  </si>
  <si>
    <t>1708-489X</t>
  </si>
  <si>
    <t>2169-5725</t>
  </si>
  <si>
    <t>1998-3832</t>
  </si>
  <si>
    <t>2369-2529</t>
  </si>
  <si>
    <t>2397-5563</t>
  </si>
  <si>
    <t>1651-2022</t>
  </si>
  <si>
    <t>1933-6586</t>
  </si>
  <si>
    <t>0885-1158</t>
  </si>
  <si>
    <t>MEDICAL PROBLEMS OF PERFORMING ARTISTS</t>
  </si>
  <si>
    <t>0717-6384</t>
  </si>
  <si>
    <t>0300-0508</t>
  </si>
  <si>
    <t>2531-0429</t>
  </si>
  <si>
    <t>0210-0010</t>
  </si>
  <si>
    <t>2173-9110</t>
  </si>
  <si>
    <t>1941-5923</t>
  </si>
  <si>
    <t>1743-1344</t>
  </si>
  <si>
    <t>1708-5381</t>
  </si>
  <si>
    <t>1932-5037</t>
  </si>
  <si>
    <t>1132-9483</t>
  </si>
  <si>
    <t>2090-6676</t>
  </si>
  <si>
    <t>1357-6283</t>
  </si>
  <si>
    <t>1304-0855</t>
  </si>
  <si>
    <t>1042-895X</t>
  </si>
  <si>
    <t>0924-6479</t>
  </si>
  <si>
    <t>INTERNATIONAL JOURNAL OF RISK &amp; SAFETY IN MEDICINE</t>
  </si>
  <si>
    <t>1549-8417</t>
  </si>
  <si>
    <t>1087-5549</t>
  </si>
  <si>
    <t>1078-7496</t>
  </si>
  <si>
    <t>1526-744X</t>
  </si>
  <si>
    <t>1635-4079</t>
  </si>
  <si>
    <t>2056-7529</t>
  </si>
  <si>
    <t>2640-5245</t>
  </si>
  <si>
    <t>2640-5237</t>
  </si>
  <si>
    <t>2471-2132</t>
  </si>
  <si>
    <t>1027-5851</t>
  </si>
  <si>
    <t>2186-2982</t>
  </si>
  <si>
    <t>2630-5771</t>
  </si>
  <si>
    <t>2081-9943</t>
  </si>
  <si>
    <t>0090-3973</t>
  </si>
  <si>
    <t>JOURNAL OF TESTING AND EVALUATION</t>
  </si>
  <si>
    <t>1945-7553</t>
  </si>
  <si>
    <t>1063-455X</t>
  </si>
  <si>
    <t>2292-6062</t>
  </si>
  <si>
    <t>1040-2381</t>
  </si>
  <si>
    <t>LAKE AND RESERVOIR MANAGEMENT</t>
  </si>
  <si>
    <t>2071-0305</t>
  </si>
  <si>
    <t>MATERIALS SCIENCE</t>
  </si>
  <si>
    <t>2297-3400</t>
  </si>
  <si>
    <t>2410-3535</t>
  </si>
  <si>
    <t>1751-7699</t>
  </si>
  <si>
    <t>1751-7729</t>
  </si>
  <si>
    <t>2223-1781</t>
  </si>
  <si>
    <t>0034-8570</t>
  </si>
  <si>
    <t>REVISTA DE METALURGIA</t>
  </si>
  <si>
    <t>0717-5051</t>
  </si>
  <si>
    <t>1061-8309</t>
  </si>
  <si>
    <t>RUSSIAN JOURNAL OF NONDESTRUCTIVE TESTING</t>
  </si>
  <si>
    <t>0104-9224</t>
  </si>
  <si>
    <t>0232-704X</t>
  </si>
  <si>
    <t>ANNALS OF GLOBAL ANALYSIS AND GEOMETRY</t>
  </si>
  <si>
    <t>1733-3490</t>
  </si>
  <si>
    <t>ARCHIVES OF METALLURGY AND MATERIALS</t>
  </si>
  <si>
    <t>1940-2503</t>
  </si>
  <si>
    <t>2667-0100</t>
  </si>
  <si>
    <t>1230-3666</t>
  </si>
  <si>
    <t>FIBRES &amp; TEXTILES IN EASTERN EUROPE</t>
  </si>
  <si>
    <t>0016-7169</t>
  </si>
  <si>
    <t>1867-2493</t>
  </si>
  <si>
    <t>1301-9724</t>
  </si>
  <si>
    <t>1735-4668</t>
  </si>
  <si>
    <t>0579-2991</t>
  </si>
  <si>
    <t>1880-0688</t>
  </si>
  <si>
    <t>2218-5046</t>
  </si>
  <si>
    <t>2165-3992</t>
  </si>
  <si>
    <t>2379-1365</t>
  </si>
  <si>
    <t>0077-7757</t>
  </si>
  <si>
    <t>0032-678X</t>
  </si>
  <si>
    <t>1067-8212</t>
  </si>
  <si>
    <t>2010-3255</t>
  </si>
  <si>
    <t>SPIN</t>
  </si>
  <si>
    <t>1532-9356</t>
  </si>
  <si>
    <t>0137-5075</t>
  </si>
  <si>
    <t>2300-262X</t>
  </si>
  <si>
    <t>0001-2491</t>
  </si>
  <si>
    <t>ASHRAE JOURNAL</t>
  </si>
  <si>
    <t>1869-5590</t>
  </si>
  <si>
    <t>2080-5187</t>
  </si>
  <si>
    <t>0011-748X</t>
  </si>
  <si>
    <t>DEFENCE SCIENCE JOURNAL</t>
  </si>
  <si>
    <t>0123-3033</t>
  </si>
  <si>
    <t>1872-4981</t>
  </si>
  <si>
    <t>2167-857X</t>
  </si>
  <si>
    <t>2150-7678</t>
  </si>
  <si>
    <t>1439-9776</t>
  </si>
  <si>
    <t>2146-1511</t>
  </si>
  <si>
    <t>1932-6181</t>
  </si>
  <si>
    <t>1392-8716</t>
  </si>
  <si>
    <t>0023-432X</t>
  </si>
  <si>
    <t>KOVOVE MATERIALY-METALLIC MATERIALS</t>
  </si>
  <si>
    <t>2196-7237</t>
  </si>
  <si>
    <t>1335-8871</t>
  </si>
  <si>
    <t>1946-3855</t>
  </si>
  <si>
    <t>1946-3952</t>
  </si>
  <si>
    <t>0037-4466</t>
  </si>
  <si>
    <t>SIBERIAN MATHEMATICAL JOURNAL</t>
  </si>
  <si>
    <t>1938-7989</t>
  </si>
  <si>
    <t>0039-3169</t>
  </si>
  <si>
    <t>2196-7113</t>
  </si>
  <si>
    <t>0090-8657</t>
  </si>
  <si>
    <t>2119-0275</t>
  </si>
  <si>
    <t>1930-5346</t>
  </si>
  <si>
    <t>2375-6314</t>
  </si>
  <si>
    <t>1077-2618</t>
  </si>
  <si>
    <t>1743-8225</t>
  </si>
  <si>
    <t>1930-1650</t>
  </si>
  <si>
    <t>0218-5393</t>
  </si>
  <si>
    <t>1862-2984</t>
  </si>
  <si>
    <t>1976-7277</t>
  </si>
  <si>
    <t>1937-8726</t>
  </si>
  <si>
    <t>1210-2512</t>
  </si>
  <si>
    <t>0039-0402</t>
  </si>
  <si>
    <t>1989-7200</t>
  </si>
  <si>
    <t>0003-9519</t>
  </si>
  <si>
    <t>2254-4313</t>
  </si>
  <si>
    <t>0008-414X</t>
  </si>
  <si>
    <t>1847-120X</t>
  </si>
  <si>
    <t>1575-1813</t>
  </si>
  <si>
    <t>2690-7909</t>
  </si>
  <si>
    <t>1079-2724</t>
  </si>
  <si>
    <t>JOURNAL OF DYNAMICAL AND CONTROL SYSTEMS</t>
  </si>
  <si>
    <t>0022-4049</t>
  </si>
  <si>
    <t>0026-1068</t>
  </si>
  <si>
    <t>2239-0243</t>
  </si>
  <si>
    <t>0354-4664</t>
  </si>
  <si>
    <t>1574-8855</t>
  </si>
  <si>
    <t>1522-8037</t>
  </si>
  <si>
    <t>1521-298X</t>
  </si>
  <si>
    <t>DISSOLUTION TECHNOLOGIES</t>
  </si>
  <si>
    <t>1172-0360</t>
  </si>
  <si>
    <t>DRUGS &amp; THERAPY PERSPECTIVES</t>
  </si>
  <si>
    <t>2516-3507</t>
  </si>
  <si>
    <t>0019-5464</t>
  </si>
  <si>
    <t>0362-4803</t>
  </si>
  <si>
    <t>JOURNAL OF LABELLED COMPOUNDS &amp; RADIOPHARMACEUTICALS</t>
  </si>
  <si>
    <t>1759-8885</t>
  </si>
  <si>
    <t>1646-3439</t>
  </si>
  <si>
    <t>1865-7117</t>
  </si>
  <si>
    <t>0003-9101</t>
  </si>
  <si>
    <t>ARCHIV FUR GESCHICHTE DER PHILOSOPHIE</t>
  </si>
  <si>
    <t>1450-3417</t>
  </si>
  <si>
    <t>0960-8788</t>
  </si>
  <si>
    <t>1631-073X</t>
  </si>
  <si>
    <t>0121-3628</t>
  </si>
  <si>
    <t>0144-5340</t>
  </si>
  <si>
    <t>HISTORY AND PHILOSOPHY OF LOGIC</t>
  </si>
  <si>
    <t>0020-7047</t>
  </si>
  <si>
    <t>INTERNATIONAL JOURNAL FOR PHILOSOPHY OF RELIGION</t>
  </si>
  <si>
    <t>1573-0670</t>
  </si>
  <si>
    <t>0022-5053</t>
  </si>
  <si>
    <t>JOURNAL OF THE HISTORY OF PHILOSOPHY</t>
  </si>
  <si>
    <t>0022-8877</t>
  </si>
  <si>
    <t>KANT-STUDIEN</t>
  </si>
  <si>
    <t>0279-0750</t>
  </si>
  <si>
    <t>PACIFIC PHILOSOPHICAL QUARTERLY</t>
  </si>
  <si>
    <t>0031-8019</t>
  </si>
  <si>
    <t>0031-8191</t>
  </si>
  <si>
    <t>0034-4338</t>
  </si>
  <si>
    <t>RENAISSANCE QUARTERLY</t>
  </si>
  <si>
    <t>1123-4938</t>
  </si>
  <si>
    <t>0038-4283</t>
  </si>
  <si>
    <t>0001-6977</t>
  </si>
  <si>
    <t>ACTA SOCIETATIS BOTANICORUM POLONIAE</t>
  </si>
  <si>
    <t>1866-7538</t>
  </si>
  <si>
    <t>1634-0744</t>
  </si>
  <si>
    <t>1765-2553</t>
  </si>
  <si>
    <t>0008-7041</t>
  </si>
  <si>
    <t>CARTOGRAPHIC JOURNAL</t>
  </si>
  <si>
    <t>0367-0449</t>
  </si>
  <si>
    <t>0812-3985</t>
  </si>
  <si>
    <t>1374-8505</t>
  </si>
  <si>
    <t>GEOLOGICA BELGICA</t>
  </si>
  <si>
    <t>1935-570X</t>
  </si>
  <si>
    <t>1529-9074</t>
  </si>
  <si>
    <t>0039-3630</t>
  </si>
  <si>
    <t>STUDIES IN CONSERVATION</t>
  </si>
  <si>
    <t>2605-3322</t>
  </si>
  <si>
    <t>1707-7753</t>
  </si>
  <si>
    <t>CANADIAN JOURNAL OF CRIMINOLOGY AND CRIMINAL JUSTICE</t>
  </si>
  <si>
    <t>2340-0129</t>
  </si>
  <si>
    <t>0212-1573</t>
  </si>
  <si>
    <t>0719-0948</t>
  </si>
  <si>
    <t>1382-4554</t>
  </si>
  <si>
    <t>0761-3032</t>
  </si>
  <si>
    <t>ANTHROPOZOOLOGICA</t>
  </si>
  <si>
    <t>2183-3176</t>
  </si>
  <si>
    <t>0009-8078</t>
  </si>
  <si>
    <t>0015-7120</t>
  </si>
  <si>
    <t>1527-1900</t>
  </si>
  <si>
    <t>2014-3567</t>
  </si>
  <si>
    <t>1478-0542</t>
  </si>
  <si>
    <t>1093-4510</t>
  </si>
  <si>
    <t>0020-8590</t>
  </si>
  <si>
    <t>0165-1153</t>
  </si>
  <si>
    <t>2405-836X</t>
  </si>
  <si>
    <t>1878-1373</t>
  </si>
  <si>
    <t>1470-1154</t>
  </si>
  <si>
    <t>RETHINKING HISTORY</t>
  </si>
  <si>
    <t>0144-039X</t>
  </si>
  <si>
    <t>0951-631X</t>
  </si>
  <si>
    <t>SOCIAL HISTORY OF MEDICINE</t>
  </si>
  <si>
    <t>2038-3460</t>
  </si>
  <si>
    <t>1533-6247</t>
  </si>
  <si>
    <t>0004-0614</t>
  </si>
  <si>
    <t>0010-1451</t>
  </si>
  <si>
    <t>1988-8295</t>
  </si>
  <si>
    <t>0012-6772</t>
  </si>
  <si>
    <t>1421-9972</t>
  </si>
  <si>
    <t>2230-8210</t>
  </si>
  <si>
    <t>2049-8888</t>
  </si>
  <si>
    <t>1705-5105</t>
  </si>
  <si>
    <t>1022-386X</t>
  </si>
  <si>
    <t>1567-7095</t>
  </si>
  <si>
    <t>0022-1260</t>
  </si>
  <si>
    <t>JOURNAL OF GENERAL AND APPLIED MICROBIOLOGY</t>
  </si>
  <si>
    <t>2324-7096</t>
  </si>
  <si>
    <t>2054-2704</t>
  </si>
  <si>
    <t>0932-3902</t>
  </si>
  <si>
    <t>0145-840X</t>
  </si>
  <si>
    <t>0248-8663</t>
  </si>
  <si>
    <t>1424-9286</t>
  </si>
  <si>
    <t>1355-4794</t>
  </si>
  <si>
    <t>2448-6795</t>
  </si>
  <si>
    <t>1946-3979</t>
  </si>
  <si>
    <t>2254-3902</t>
  </si>
  <si>
    <t>1618-2510</t>
  </si>
  <si>
    <t>0736-2994</t>
  </si>
  <si>
    <t>1971-4009</t>
  </si>
  <si>
    <t>0272-3433</t>
  </si>
  <si>
    <t>2347-3517</t>
  </si>
  <si>
    <t>0002-0206</t>
  </si>
  <si>
    <t>0009-837X</t>
  </si>
  <si>
    <t>CLASSICAL PHILOLOGY</t>
  </si>
  <si>
    <t>2325-3290</t>
  </si>
  <si>
    <t>1989-578X</t>
  </si>
  <si>
    <t>1889-2566</t>
  </si>
  <si>
    <t>2305-6746</t>
  </si>
  <si>
    <t>2307-700X</t>
  </si>
  <si>
    <t>0098-9355</t>
  </si>
  <si>
    <t>1569-9773</t>
  </si>
  <si>
    <t>2397-1835</t>
  </si>
  <si>
    <t>2187-0594</t>
  </si>
  <si>
    <t>1467-5986</t>
  </si>
  <si>
    <t>0967-0882</t>
  </si>
  <si>
    <t>0021-1427</t>
  </si>
  <si>
    <t>IRISH UNIVERSITY REVIEW</t>
  </si>
  <si>
    <t>2210-2116</t>
  </si>
  <si>
    <t>1559-9035</t>
  </si>
  <si>
    <t>1877-4091</t>
  </si>
  <si>
    <t>1354-571X</t>
  </si>
  <si>
    <t>JOURNAL OF MODERN ITALIAN STUDIES</t>
  </si>
  <si>
    <t>1645-4537</t>
  </si>
  <si>
    <t>0025-1003</t>
  </si>
  <si>
    <t>0963-9470</t>
  </si>
  <si>
    <t>0025-0538</t>
  </si>
  <si>
    <t>0025-8385</t>
  </si>
  <si>
    <t>MEDIUM AEVUM</t>
  </si>
  <si>
    <t>1018-2101</t>
  </si>
  <si>
    <t>1023-1935</t>
  </si>
  <si>
    <t>RUSSIAN JOURNAL OF ELECTROCHEMISTRY</t>
  </si>
  <si>
    <t>0924-1884</t>
  </si>
  <si>
    <t>1740-357X</t>
  </si>
  <si>
    <t>0079-1636</t>
  </si>
  <si>
    <t>1932-2798</t>
  </si>
  <si>
    <t>0043-7956</t>
  </si>
  <si>
    <t>0001-9054</t>
  </si>
  <si>
    <t>1012-9405</t>
  </si>
  <si>
    <t>0002-5232</t>
  </si>
  <si>
    <t>1088-6826</t>
  </si>
  <si>
    <t>0373-0956</t>
  </si>
  <si>
    <t>1777-5310</t>
  </si>
  <si>
    <t>0218-0006</t>
  </si>
  <si>
    <t>0862-7940</t>
  </si>
  <si>
    <t>0004-2080</t>
  </si>
  <si>
    <t>ARKIV FOR MATEMATIK</t>
  </si>
  <si>
    <t>1405-213X</t>
  </si>
  <si>
    <t>1972-6724</t>
  </si>
  <si>
    <t>1735-8515</t>
  </si>
  <si>
    <t>1019-8385</t>
  </si>
  <si>
    <t>COMMUNICATIONS IN ANALYSIS AND GEOMETRY</t>
  </si>
  <si>
    <t>1661-8254</t>
  </si>
  <si>
    <t>0926-2245</t>
  </si>
  <si>
    <t>DIFFERENTIAL GEOMETRY AND ITS APPLICATIONS</t>
  </si>
  <si>
    <t>1730-6310</t>
  </si>
  <si>
    <t>1431-0635</t>
  </si>
  <si>
    <t>1064-5624</t>
  </si>
  <si>
    <t>1417-3875</t>
  </si>
  <si>
    <t>1469-4417</t>
  </si>
  <si>
    <t>ERGODIC THEORY AND DYNAMICAL SYSTEMS</t>
  </si>
  <si>
    <t>1262-3318</t>
  </si>
  <si>
    <t>0532-8721</t>
  </si>
  <si>
    <t>1072-947X</t>
  </si>
  <si>
    <t>1617-8351</t>
  </si>
  <si>
    <t>1661-7207</t>
  </si>
  <si>
    <t>0019-2082</t>
  </si>
  <si>
    <t>ILLINOIS JOURNAL OF MATHEMATICS</t>
  </si>
  <si>
    <t>0129-167X</t>
  </si>
  <si>
    <t>INTERNATIONAL JOURNAL OF MATHEMATICS</t>
  </si>
  <si>
    <t>0021-8693</t>
  </si>
  <si>
    <t>1056-3911</t>
  </si>
  <si>
    <t>JOURNAL OF ALGEBRAIC GEOMETRY</t>
  </si>
  <si>
    <t>0022-314X</t>
  </si>
  <si>
    <t>1664-039X</t>
  </si>
  <si>
    <t>1446-8107</t>
  </si>
  <si>
    <t>1446-7887</t>
  </si>
  <si>
    <t>1226-3192</t>
  </si>
  <si>
    <t>0025-5645</t>
  </si>
  <si>
    <t>JOURNAL OF THE MATHEMATICAL SOCIETY OF JAPAN</t>
  </si>
  <si>
    <t>0025-5521</t>
  </si>
  <si>
    <t>1331-4343</t>
  </si>
  <si>
    <t>2199-1413</t>
  </si>
  <si>
    <t>0026-9255</t>
  </si>
  <si>
    <t>0027-7630</t>
  </si>
  <si>
    <t>NAGOYA MATHEMATICAL JOURNAL</t>
  </si>
  <si>
    <t>0030-8730</t>
  </si>
  <si>
    <t>PACIFIC JOURNAL OF MATHEMATICS</t>
  </si>
  <si>
    <t>1348-9151</t>
  </si>
  <si>
    <t>0032-5155</t>
  </si>
  <si>
    <t>0926-2601</t>
  </si>
  <si>
    <t>POTENTIAL ANALYSIS</t>
  </si>
  <si>
    <t>0034-5318</t>
  </si>
  <si>
    <t>PUBLICATIONS OF THE RESEARCH INSTITUTE FOR MATHEMATICAL SCIENCES</t>
  </si>
  <si>
    <t>1558-8599</t>
  </si>
  <si>
    <t>1607-3606</t>
  </si>
  <si>
    <t>1572-9443</t>
  </si>
  <si>
    <t>1560-3547</t>
  </si>
  <si>
    <t>0976-8386</t>
  </si>
  <si>
    <t>1064-5616</t>
  </si>
  <si>
    <t>0037-1912</t>
  </si>
  <si>
    <t>SEMIGROUP FORUM</t>
  </si>
  <si>
    <t>2049-1573</t>
  </si>
  <si>
    <t>1234-7655</t>
  </si>
  <si>
    <t>1081-3810</t>
  </si>
  <si>
    <t>0026-2285</t>
  </si>
  <si>
    <t>1382-4090</t>
  </si>
  <si>
    <t>1230-3429</t>
  </si>
  <si>
    <t>1083-4362</t>
  </si>
  <si>
    <t>TRANSFORMATION GROUPS</t>
  </si>
  <si>
    <t>0232-2064</t>
  </si>
  <si>
    <t>ZEITSCHRIFT FUR ANALYSIS UND IHRE ANWENDUNGEN</t>
  </si>
  <si>
    <t>0004-9425</t>
  </si>
  <si>
    <t>2193-6315</t>
  </si>
  <si>
    <t>0025-5289</t>
  </si>
  <si>
    <t>MATERIALE PLASTICE</t>
  </si>
  <si>
    <t>0038-0946</t>
  </si>
  <si>
    <t>SOLAR SYSTEM RESEARCH</t>
  </si>
  <si>
    <t>0171-8096</t>
  </si>
  <si>
    <t>2523-1995</t>
  </si>
  <si>
    <t>0268-8697</t>
  </si>
  <si>
    <t>1662-6567</t>
  </si>
  <si>
    <t>2090-6501</t>
  </si>
  <si>
    <t>1687-9635</t>
  </si>
  <si>
    <t>1662-680X</t>
  </si>
  <si>
    <t>1662-6575</t>
  </si>
  <si>
    <t>2090-6684</t>
  </si>
  <si>
    <t>1221-9118</t>
  </si>
  <si>
    <t>1943-4588</t>
  </si>
  <si>
    <t>1941-9066</t>
  </si>
  <si>
    <t>0012-0472</t>
  </si>
  <si>
    <t>DEUTSCHE MEDIZINISCHE WOCHENSCHRIFT</t>
  </si>
  <si>
    <t>0145-5613</t>
  </si>
  <si>
    <t>1721-727X</t>
  </si>
  <si>
    <t>1746-9899</t>
  </si>
  <si>
    <t>1558-9447</t>
  </si>
  <si>
    <t>0973-0508</t>
  </si>
  <si>
    <t>2589-5087</t>
  </si>
  <si>
    <t>1852-3862</t>
  </si>
  <si>
    <t>1850-1044</t>
  </si>
  <si>
    <t>0020-5907</t>
  </si>
  <si>
    <t>INTERNATIONAL ANESTHESIOLOGY CLINICS</t>
  </si>
  <si>
    <t>1735-8582</t>
  </si>
  <si>
    <t>2666-9153</t>
  </si>
  <si>
    <t>0022-2151</t>
  </si>
  <si>
    <t>JOURNAL OF LARYNGOLOGY AND OTOLOGY</t>
  </si>
  <si>
    <t>2455-3719</t>
  </si>
  <si>
    <t>2508-2043</t>
  </si>
  <si>
    <t>0976-3147</t>
  </si>
  <si>
    <t>2508-1888</t>
  </si>
  <si>
    <t>2414-4630</t>
  </si>
  <si>
    <t>2213-2945</t>
  </si>
  <si>
    <t>2468-4287</t>
  </si>
  <si>
    <t>2574-1225</t>
  </si>
  <si>
    <t>1769-7255</t>
  </si>
  <si>
    <t>1119-3077</t>
  </si>
  <si>
    <t>2151-321X</t>
  </si>
  <si>
    <t>1527-1315</t>
  </si>
  <si>
    <t>2381-2427</t>
  </si>
  <si>
    <t>1876-7753</t>
  </si>
  <si>
    <t>0730-2347</t>
  </si>
  <si>
    <t>TEXAS HEART INSTITUTE JOURNAL</t>
  </si>
  <si>
    <t>1019-5149</t>
  </si>
  <si>
    <t>0894-8771</t>
  </si>
  <si>
    <t>1538-5744</t>
  </si>
  <si>
    <t>0025-9284</t>
  </si>
  <si>
    <t>BULLETIN OF THE MENNINGER CLINIC</t>
  </si>
  <si>
    <t>2090-6625</t>
  </si>
  <si>
    <t>2374-8834</t>
  </si>
  <si>
    <t>1488-2353</t>
  </si>
  <si>
    <t>1865-7257</t>
  </si>
  <si>
    <t>0722-5091</t>
  </si>
  <si>
    <t>CLINICAL NEUROPATHOLOGY</t>
  </si>
  <si>
    <t>2352-5525</t>
  </si>
  <si>
    <t>0974-2700</t>
  </si>
  <si>
    <t>2284-0273</t>
  </si>
  <si>
    <t>2193-6358</t>
  </si>
  <si>
    <t>1401-5439</t>
  </si>
  <si>
    <t>1070-4280</t>
  </si>
  <si>
    <t>RUSSIAN JOURNAL OF ORGANIC CHEMISTRY</t>
  </si>
  <si>
    <t>0141-982X</t>
  </si>
  <si>
    <t>0929-6441</t>
  </si>
  <si>
    <t>2214-854X</t>
  </si>
  <si>
    <t>2518-6973</t>
  </si>
  <si>
    <t>2589-8078</t>
  </si>
  <si>
    <t>0023-2165</t>
  </si>
  <si>
    <t>KLINISCHE MONATSBLATTER FUR AUGENHEILKUNDE</t>
  </si>
  <si>
    <t>1060-1872</t>
  </si>
  <si>
    <t>OPERATIVE TECHNIQUES IN SPORTS MEDICINE</t>
  </si>
  <si>
    <t>0917-2394</t>
  </si>
  <si>
    <t>0034-9356</t>
  </si>
  <si>
    <t>1698-031X</t>
  </si>
  <si>
    <t>0927-3972</t>
  </si>
  <si>
    <t>2378-5136</t>
  </si>
  <si>
    <t>0505-401X</t>
  </si>
  <si>
    <t>0567-8315</t>
  </si>
  <si>
    <t>0001-7213</t>
  </si>
  <si>
    <t>2332-0036</t>
  </si>
  <si>
    <t>0957-7734</t>
  </si>
  <si>
    <t>EQUINE VETERINARY EDUCATION</t>
  </si>
  <si>
    <t>1539-8285</t>
  </si>
  <si>
    <t>2617-5428</t>
  </si>
  <si>
    <t>2321-1407</t>
  </si>
  <si>
    <t>2664-777X</t>
  </si>
  <si>
    <t>2194-0517</t>
  </si>
  <si>
    <t>1068-3755</t>
  </si>
  <si>
    <t>SURFACE ENGINEERING AND APPLIED ELECTROCHEMISTRY</t>
  </si>
  <si>
    <t>1988-3129</t>
  </si>
  <si>
    <t>1697-5197</t>
  </si>
  <si>
    <t>1939-0610</t>
  </si>
  <si>
    <t>1747-9894</t>
  </si>
  <si>
    <t>1072-0537</t>
  </si>
  <si>
    <t>JOURNAL OF CONSTRUCTIVIST PSYCHOLOGY</t>
  </si>
  <si>
    <t>1934-9637</t>
  </si>
  <si>
    <t>0031-2789</t>
  </si>
  <si>
    <t>1752-9182</t>
  </si>
  <si>
    <t>0736-9735</t>
  </si>
  <si>
    <t>PSYCHOANALYTIC PSYCHOLOGY</t>
  </si>
  <si>
    <t>2183-6051</t>
  </si>
  <si>
    <t>2666-7657</t>
  </si>
  <si>
    <t>1469-0667</t>
  </si>
  <si>
    <t>EUROPEAN JOURNAL OF MASS SPECTROMETRY</t>
  </si>
  <si>
    <t>0352-9045</t>
  </si>
  <si>
    <t>2070-2051</t>
  </si>
  <si>
    <t>1757-0972</t>
  </si>
  <si>
    <t>0840-4704</t>
  </si>
  <si>
    <t>HEALTHCARE MANAGEMENT FORUM</t>
  </si>
  <si>
    <t>0018-5787</t>
  </si>
  <si>
    <t>HOSPITAL PHARMACY</t>
  </si>
  <si>
    <t>1745-641X</t>
  </si>
  <si>
    <t>0006-4246</t>
  </si>
  <si>
    <t>BLACK SCHOLAR</t>
  </si>
  <si>
    <t>1062-7987</t>
  </si>
  <si>
    <t>2159-8312</t>
  </si>
  <si>
    <t>1353-7903</t>
  </si>
  <si>
    <t>0002-7189</t>
  </si>
  <si>
    <t>JOURNAL OF THE AMERICAN ACADEMY OF RELIGION</t>
  </si>
  <si>
    <t>0893-5696</t>
  </si>
  <si>
    <t>1971-8853</t>
  </si>
  <si>
    <t>1754-9469</t>
  </si>
  <si>
    <t>0097-8078</t>
  </si>
  <si>
    <t>1065-657X</t>
  </si>
  <si>
    <t>COMPOST SCIENCE &amp; UTILIZATION</t>
  </si>
  <si>
    <t>1938-6648</t>
  </si>
  <si>
    <t>Paulo</t>
  </si>
  <si>
    <t>TOTAL RH</t>
  </si>
  <si>
    <t>Sub-total</t>
  </si>
  <si>
    <t>TOTAL PC AP</t>
  </si>
  <si>
    <t>TOTAL PC Co</t>
  </si>
  <si>
    <r>
      <t>IPO = 3,0 x (</t>
    </r>
    <r>
      <rPr>
        <b/>
        <sz val="10"/>
        <color theme="1"/>
        <rFont val="Times New Roman"/>
        <family val="1"/>
      </rPr>
      <t>PCAP</t>
    </r>
    <r>
      <rPr>
        <sz val="10"/>
        <color theme="1"/>
        <rFont val="Times New Roman"/>
        <family val="1"/>
      </rPr>
      <t>) + 1,0 x (</t>
    </r>
    <r>
      <rPr>
        <b/>
        <sz val="10"/>
        <color theme="1"/>
        <rFont val="Times New Roman"/>
        <family val="1"/>
      </rPr>
      <t>PCCo</t>
    </r>
    <r>
      <rPr>
        <sz val="10"/>
        <color theme="1"/>
        <rFont val="Times New Roman"/>
        <family val="1"/>
      </rPr>
      <t>) + 3,5 x (</t>
    </r>
    <r>
      <rPr>
        <b/>
        <sz val="10"/>
        <color theme="1"/>
        <rFont val="Times New Roman"/>
        <family val="1"/>
      </rPr>
      <t>RH</t>
    </r>
    <r>
      <rPr>
        <sz val="10"/>
        <color theme="1"/>
        <rFont val="Times New Roman"/>
        <family val="1"/>
      </rPr>
      <t>) + 2,5 x [</t>
    </r>
    <r>
      <rPr>
        <b/>
        <sz val="10"/>
        <color theme="1"/>
        <rFont val="Times New Roman"/>
        <family val="1"/>
      </rPr>
      <t>PCAPi</t>
    </r>
    <r>
      <rPr>
        <sz val="10"/>
        <color theme="1"/>
        <rFont val="Times New Roman"/>
        <family val="1"/>
      </rPr>
      <t xml:space="preserve"> x (</t>
    </r>
    <r>
      <rPr>
        <b/>
        <sz val="10"/>
        <color theme="1"/>
        <rFont val="Times New Roman"/>
        <family val="1"/>
      </rPr>
      <t>FiO</t>
    </r>
    <r>
      <rPr>
        <sz val="10"/>
        <color theme="1"/>
        <rFont val="Times New Roman"/>
        <family val="1"/>
      </rPr>
      <t>/</t>
    </r>
    <r>
      <rPr>
        <b/>
        <sz val="10"/>
        <color theme="1"/>
        <rFont val="Times New Roman"/>
        <family val="1"/>
      </rPr>
      <t>FiP</t>
    </r>
    <r>
      <rPr>
        <sz val="10"/>
        <color theme="1"/>
        <rFont val="Times New Roman"/>
        <family val="1"/>
      </rPr>
      <t>)]</t>
    </r>
  </si>
  <si>
    <t>n</t>
  </si>
  <si>
    <t>(Capítulo: Nacional - Peso 1; Internacional - Peso 2; Livro: Nacional - Peso 2; Internacional - Peso 4)</t>
  </si>
  <si>
    <t>(Patente: Se Nacional, Peso 1; Se Internacional Peso 2. / Depositada: Peso x 1; Concedida: Peso x 2)</t>
  </si>
  <si>
    <t>(Quando patente concedida, não se atualiza o ano, considera-se o ano original do depósito)</t>
  </si>
  <si>
    <t>Manual de Dissertação e Teses da UFSM ISBN: 978-65-5716-052-7</t>
  </si>
  <si>
    <t>UFSM</t>
  </si>
  <si>
    <t>C</t>
  </si>
  <si>
    <t>P</t>
  </si>
  <si>
    <t>Tipo (L, C ou P)</t>
  </si>
  <si>
    <t>Nac. ou Intern.</t>
  </si>
  <si>
    <t>Descrição</t>
  </si>
  <si>
    <t>N</t>
  </si>
  <si>
    <t>I</t>
  </si>
  <si>
    <t>Concessão</t>
  </si>
  <si>
    <t>(Patente: Nacional, Peso 1; Internacional Peso 2. / Depositada: Peso x 1; Concedida: Peso x 2)</t>
  </si>
  <si>
    <r>
      <rPr>
        <b/>
        <sz val="11"/>
        <color rgb="FFC00000"/>
        <rFont val="Times New Roman"/>
        <family val="1"/>
      </rPr>
      <t>Prencha APENAS os campos EM VERDE.</t>
    </r>
    <r>
      <rPr>
        <sz val="11"/>
        <color theme="1"/>
        <rFont val="Times New Roman"/>
        <family val="1"/>
      </rPr>
      <t xml:space="preserve"> Indique na coluna AP o número de autores com correspondência do PPGQ </t>
    </r>
    <r>
      <rPr>
        <b/>
        <sz val="11"/>
        <color theme="1"/>
        <rFont val="Times New Roman"/>
        <family val="1"/>
      </rPr>
      <t>OU</t>
    </r>
    <r>
      <rPr>
        <sz val="11"/>
        <color theme="1"/>
        <rFont val="Times New Roman"/>
        <family val="1"/>
      </rPr>
      <t xml:space="preserve"> na coluna AP-Co o número de autores do PPGQ que estão no artigo de correspondência externa.</t>
    </r>
  </si>
  <si>
    <t>DPP BR 10 2018 0165976, Sistema de combustão, processo de combustão...</t>
  </si>
  <si>
    <t>2772-4220</t>
  </si>
  <si>
    <t>L</t>
  </si>
  <si>
    <t>N-AlkyATION ON PYRAZOLE, Ch 2.1.5, 2016</t>
  </si>
  <si>
    <t>2673-964X</t>
  </si>
  <si>
    <t>2763-6925</t>
  </si>
  <si>
    <t>e20220025</t>
  </si>
  <si>
    <t>e-20240051</t>
  </si>
  <si>
    <t>e-20240066</t>
  </si>
  <si>
    <t>e70006</t>
  </si>
  <si>
    <t>DPP, BR 10 2016 005951-8, Uso de 4,6-trifluormetil...,</t>
  </si>
  <si>
    <t xml:space="preserve">DPP, BR 10 2019 013454-2, Uso de composto derivado de pirimidobenzimidazol </t>
  </si>
  <si>
    <t>Cap. 22: Design of experiments and ...</t>
  </si>
  <si>
    <t>Determinação de residuos de agrotoxicos em uva...</t>
  </si>
  <si>
    <t>BR 10 2017 022401 5</t>
  </si>
  <si>
    <t>BR 10 2016 030110 6</t>
  </si>
  <si>
    <t>e06462024</t>
  </si>
  <si>
    <t>5971-5980</t>
  </si>
  <si>
    <t>e20230145</t>
  </si>
  <si>
    <t>e020240042</t>
  </si>
  <si>
    <t>2813-4192</t>
  </si>
  <si>
    <t>JEAN CARLOS BAUER VIEIRA</t>
  </si>
  <si>
    <t>CAROLINE MATTE SENGER</t>
  </si>
  <si>
    <t>VITORIA HAGEMANN CAUDURO</t>
  </si>
  <si>
    <t>GUILHERME LUTZ DA SILVA</t>
  </si>
  <si>
    <t>ADRIANO MARONEZE</t>
  </si>
  <si>
    <t>YASMIN VIEIRA</t>
  </si>
  <si>
    <t>FÁBIO MULAZZANI DA LUZ</t>
  </si>
  <si>
    <t>IGOR MARTINEZ TESSELE</t>
  </si>
  <si>
    <t>FELLIPE FREIRE SANTOS DE FARIAS</t>
  </si>
  <si>
    <t>JÉSSICA MARIA LUIS ROSA</t>
  </si>
  <si>
    <t>PRISCILA SANTOS VIEIRA DE LIMA</t>
  </si>
  <si>
    <t>GABRIEL SEVERO DE CARVALHO</t>
  </si>
  <si>
    <t>JÚLIA ANTUNES DE OLIVEIRA</t>
  </si>
  <si>
    <t>RAFAEL BEL PRESTES DA SILVA</t>
  </si>
  <si>
    <t>JEAN CARLO KAZMIERCZAK</t>
  </si>
  <si>
    <t>FELIPE BOZ SANTOS</t>
  </si>
  <si>
    <t>ANA JÚLIA ZIMMERMANN LONDERO</t>
  </si>
  <si>
    <t>MARIANGELA BRUCH DOS SANTOS</t>
  </si>
  <si>
    <t>JOÃO VÍTOR JACOBI</t>
  </si>
  <si>
    <t>LETÍCIA ZIBETTI</t>
  </si>
  <si>
    <t>DIEGO TEOTÔNIO GOMES</t>
  </si>
  <si>
    <t>JULIANE NASCIMENTO ARAÚJO</t>
  </si>
  <si>
    <t>PAOLA JENNIFER BABINSKI</t>
  </si>
  <si>
    <t>GABRIEL ALEXSANDER BARBOZA PRATES</t>
  </si>
  <si>
    <t>ELBA LIXINSKI GUTTERRES</t>
  </si>
  <si>
    <t>1861-1958</t>
  </si>
  <si>
    <t>BRUNO DE OLIVEIRA POLETTO</t>
  </si>
  <si>
    <t>Helio</t>
  </si>
  <si>
    <t>DPP, BR 10 2023 014148 0, Formulação antiparasitária de 6-fenil-4-....</t>
  </si>
  <si>
    <t>2813-2998</t>
  </si>
  <si>
    <t>2813-2602</t>
  </si>
  <si>
    <t>e20240010</t>
  </si>
  <si>
    <t>e202401503</t>
  </si>
  <si>
    <t>e20230478</t>
  </si>
  <si>
    <t>e17074</t>
  </si>
  <si>
    <t>e23535</t>
  </si>
  <si>
    <r>
      <t xml:space="preserve">Pat. BR 10 2021 </t>
    </r>
    <r>
      <rPr>
        <b/>
        <sz val="10"/>
        <color theme="1"/>
        <rFont val="Times New Roman"/>
        <family val="1"/>
      </rPr>
      <t>0203013</t>
    </r>
    <r>
      <rPr>
        <sz val="10"/>
        <color theme="1"/>
        <rFont val="Times New Roman"/>
        <family val="1"/>
      </rPr>
      <t>; depósito 2021.</t>
    </r>
  </si>
  <si>
    <r>
      <t xml:space="preserve">Pat. BR 10 2023 </t>
    </r>
    <r>
      <rPr>
        <b/>
        <sz val="10"/>
        <color theme="1"/>
        <rFont val="Times New Roman"/>
        <family val="1"/>
      </rPr>
      <t>0149626</t>
    </r>
    <r>
      <rPr>
        <sz val="10"/>
        <color theme="1"/>
        <rFont val="Times New Roman"/>
        <family val="1"/>
      </rPr>
      <t>; depósito 2023.</t>
    </r>
  </si>
  <si>
    <r>
      <t xml:space="preserve">Pat. BR 10 2024 </t>
    </r>
    <r>
      <rPr>
        <b/>
        <sz val="10"/>
        <color theme="1"/>
        <rFont val="Times New Roman"/>
        <family val="1"/>
      </rPr>
      <t>0128990</t>
    </r>
    <r>
      <rPr>
        <sz val="10"/>
        <color theme="1"/>
        <rFont val="Times New Roman"/>
        <family val="1"/>
      </rPr>
      <t>; depósito 2024.</t>
    </r>
  </si>
  <si>
    <t>Paulo Ricardo</t>
  </si>
  <si>
    <t>Pâmela</t>
  </si>
  <si>
    <t>Daiani</t>
  </si>
  <si>
    <t>Paulo R. de Souza</t>
  </si>
  <si>
    <t>Daiani Leite</t>
  </si>
  <si>
    <t>21-25</t>
  </si>
  <si>
    <t>PPG QUÍMICA - PLANILHA FINAL - IPO 2026  (2021 - 2025)</t>
  </si>
  <si>
    <t>Nature Reviews Electrical Engineering</t>
  </si>
  <si>
    <t>2948-1201</t>
  </si>
  <si>
    <t>Nature Chemical Engineering</t>
  </si>
  <si>
    <t>2948-1198</t>
  </si>
  <si>
    <t>Opto-Electronic Science</t>
  </si>
  <si>
    <t>2097-0382</t>
  </si>
  <si>
    <t>2097-4000</t>
  </si>
  <si>
    <t>Computers and Education: Artificial Intelligence</t>
  </si>
  <si>
    <t>2666-920X</t>
  </si>
  <si>
    <t>Responsive Materials</t>
  </si>
  <si>
    <t>2834-894X</t>
  </si>
  <si>
    <t>2834-8966</t>
  </si>
  <si>
    <t>Nano Research Energy</t>
  </si>
  <si>
    <t>2791-0091</t>
  </si>
  <si>
    <t>2790-8119</t>
  </si>
  <si>
    <t>JACC-Journal of the American College of Cardiology</t>
  </si>
  <si>
    <t>2160-0031</t>
  </si>
  <si>
    <t>Smart Molecules</t>
  </si>
  <si>
    <t>2751-4587</t>
  </si>
  <si>
    <t>2751-4595</t>
  </si>
  <si>
    <t>Energy Reviews</t>
  </si>
  <si>
    <t>2772-9702</t>
  </si>
  <si>
    <t>Biomedical Technology</t>
  </si>
  <si>
    <t>2949-723X</t>
  </si>
  <si>
    <t>Biogeotechnics</t>
  </si>
  <si>
    <t>2949-9291</t>
  </si>
  <si>
    <t>International Journal of Network Dynamics and Intelligence</t>
  </si>
  <si>
    <t>2653-6226</t>
  </si>
  <si>
    <t>Nature Cities</t>
  </si>
  <si>
    <t>2731-9997</t>
  </si>
  <si>
    <t>Electron</t>
  </si>
  <si>
    <t>2751-2606</t>
  </si>
  <si>
    <t>2751-2614</t>
  </si>
  <si>
    <t>Green Carbon</t>
  </si>
  <si>
    <t>2950-1555</t>
  </si>
  <si>
    <t>JMIR Medical Education</t>
  </si>
  <si>
    <t>Materials Genome Engineering Advances</t>
  </si>
  <si>
    <t>2940-9489</t>
  </si>
  <si>
    <t>2940-9497</t>
  </si>
  <si>
    <t>npj Antimicrobials and Resistance</t>
  </si>
  <si>
    <t>2731-8745</t>
  </si>
  <si>
    <t>2666-6359</t>
  </si>
  <si>
    <t>Meta-Radiology</t>
  </si>
  <si>
    <t>2950-1628</t>
  </si>
  <si>
    <t>Smart Materials in Manufacturing</t>
  </si>
  <si>
    <t>2772-8102</t>
  </si>
  <si>
    <t>2097-5023</t>
  </si>
  <si>
    <t>Green Technologies and Sustainability</t>
  </si>
  <si>
    <t>2949-7361</t>
  </si>
  <si>
    <t>Wearable Electronics</t>
  </si>
  <si>
    <t>2950-2357</t>
  </si>
  <si>
    <t>Agriculture Communications</t>
  </si>
  <si>
    <t>2949-7981</t>
  </si>
  <si>
    <t>NEJM Evidence</t>
  </si>
  <si>
    <t>2766-5526</t>
  </si>
  <si>
    <t>Green Energy and Resources</t>
  </si>
  <si>
    <t>2949-7205</t>
  </si>
  <si>
    <t>Circular Economy</t>
  </si>
  <si>
    <t>2773-1685</t>
  </si>
  <si>
    <t>2773-1677</t>
  </si>
  <si>
    <t>npj Biodiversity</t>
  </si>
  <si>
    <t>2731-4243</t>
  </si>
  <si>
    <t>eGastroenterology</t>
  </si>
  <si>
    <t>2766-0125</t>
  </si>
  <si>
    <t>2976-7296</t>
  </si>
  <si>
    <t>Polyoxometalates</t>
  </si>
  <si>
    <t>2957-9821</t>
  </si>
  <si>
    <t>2957-9503</t>
  </si>
  <si>
    <t>Energy and Built Environment</t>
  </si>
  <si>
    <t>2666-1233</t>
  </si>
  <si>
    <t>Resources Chemicals and Materials</t>
  </si>
  <si>
    <t>2772-4433</t>
  </si>
  <si>
    <t>Journal of Interactive Advertising</t>
  </si>
  <si>
    <t>1525-2019</t>
  </si>
  <si>
    <t>C&amp;EN Global Enterprise</t>
  </si>
  <si>
    <t>2474-7408</t>
  </si>
  <si>
    <t>Materials Today Catalysis</t>
  </si>
  <si>
    <t>2949-754X</t>
  </si>
  <si>
    <t>Energy Materials and Devices</t>
  </si>
  <si>
    <t>3005-3315</t>
  </si>
  <si>
    <t>3005-3064</t>
  </si>
  <si>
    <t>Soil &amp; Environmental Health</t>
  </si>
  <si>
    <t>2949-9194</t>
  </si>
  <si>
    <t>Science in One Health</t>
  </si>
  <si>
    <t>2949-7043</t>
  </si>
  <si>
    <t>Advanced Agrochem</t>
  </si>
  <si>
    <t>2773-2371</t>
  </si>
  <si>
    <t>npj Mental Health Research</t>
  </si>
  <si>
    <t>2731-4251</t>
  </si>
  <si>
    <t>Supply Chain Analytics</t>
  </si>
  <si>
    <t>2949-8635</t>
  </si>
  <si>
    <t>2204-2296</t>
  </si>
  <si>
    <t>Sustainable Structures</t>
  </si>
  <si>
    <t>2789-3111</t>
  </si>
  <si>
    <t>2789-312X</t>
  </si>
  <si>
    <t>Sustainable Food Technology</t>
  </si>
  <si>
    <t>2753-8095</t>
  </si>
  <si>
    <t>npj Ocean Sustainability</t>
  </si>
  <si>
    <t>2731-426X</t>
  </si>
  <si>
    <t>Advanced Biotechnology</t>
  </si>
  <si>
    <t>2948-2801</t>
  </si>
  <si>
    <t>Cambridge Prisms-Coastal Futures</t>
  </si>
  <si>
    <t>2754-7205</t>
  </si>
  <si>
    <t>Microplastics and Nanoplastics</t>
  </si>
  <si>
    <t>2662-4966</t>
  </si>
  <si>
    <t>Chem &amp; Bio Engineering</t>
  </si>
  <si>
    <t>2836-967X</t>
  </si>
  <si>
    <t>Data and Information Management</t>
  </si>
  <si>
    <t>2543-9251</t>
  </si>
  <si>
    <t>1439-4456</t>
  </si>
  <si>
    <t>Grain &amp; Oil Science and Technology</t>
  </si>
  <si>
    <t>2096-4501</t>
  </si>
  <si>
    <t>2590-2598</t>
  </si>
  <si>
    <t>Supramolecular Materials</t>
  </si>
  <si>
    <t>2667-2405</t>
  </si>
  <si>
    <t>Chinese Medical Journal Pulmonary and Critical Care Medicine</t>
  </si>
  <si>
    <t>2097-1982</t>
  </si>
  <si>
    <t>2772-5588</t>
  </si>
  <si>
    <t>Sustainable Horizons</t>
  </si>
  <si>
    <t>2772-7378</t>
  </si>
  <si>
    <t>2639-1856</t>
  </si>
  <si>
    <t>Anesthesiology and Perioperative Science</t>
  </si>
  <si>
    <t>2731-8389</t>
  </si>
  <si>
    <t>Food Physics</t>
  </si>
  <si>
    <t>2950-0699</t>
  </si>
  <si>
    <t>Cell Reports Sustainability</t>
  </si>
  <si>
    <t>2949-7906</t>
  </si>
  <si>
    <t>JCIS Open</t>
  </si>
  <si>
    <t>2666-934X</t>
  </si>
  <si>
    <t>IEEE Transactions on Industrial Cyber-Physical Systems</t>
  </si>
  <si>
    <t>2832-7004</t>
  </si>
  <si>
    <t>Waste Management Bulletin</t>
  </si>
  <si>
    <t>2949-7507</t>
  </si>
  <si>
    <t>Integrative Medicine in Nephrology and Andrology</t>
  </si>
  <si>
    <t>2773-0395</t>
  </si>
  <si>
    <t>2773-0387</t>
  </si>
  <si>
    <t>MIT Technology Review</t>
  </si>
  <si>
    <t>1099-274X</t>
  </si>
  <si>
    <t>1532-1770</t>
  </si>
  <si>
    <t>Communications Engineering</t>
  </si>
  <si>
    <t>2731-3395</t>
  </si>
  <si>
    <t>ISPRS Open Journal of Photogrammetry and Remote Sensing</t>
  </si>
  <si>
    <t>2667-3932</t>
  </si>
  <si>
    <t>Surface Science and Technology</t>
  </si>
  <si>
    <t>2097-3624</t>
  </si>
  <si>
    <t>2731-7838</t>
  </si>
  <si>
    <t>International Journal of Lightweight Materials and Manufacture</t>
  </si>
  <si>
    <t>2589-7225</t>
  </si>
  <si>
    <t>2588-8404</t>
  </si>
  <si>
    <t>Bioelectronic Medicine</t>
  </si>
  <si>
    <t>2332-8886</t>
  </si>
  <si>
    <t>Capillarity</t>
  </si>
  <si>
    <t>2709-2119</t>
  </si>
  <si>
    <t>2652-3310</t>
  </si>
  <si>
    <t>Journal of Infrastructure Intelligence and Resilience</t>
  </si>
  <si>
    <t>2772-9915</t>
  </si>
  <si>
    <t>Communications Psychology</t>
  </si>
  <si>
    <t>2731-9121</t>
  </si>
  <si>
    <t>Journal of King Saud University Computer and Information Sciences</t>
  </si>
  <si>
    <t>SPE Polymers</t>
  </si>
  <si>
    <t>2690-3857</t>
  </si>
  <si>
    <t>BrainX</t>
  </si>
  <si>
    <t>2835-3153</t>
  </si>
  <si>
    <t>Cell Insight</t>
  </si>
  <si>
    <t>2772-8927</t>
  </si>
  <si>
    <t>Next Energy</t>
  </si>
  <si>
    <t>2949-821X</t>
  </si>
  <si>
    <t>Horticulture Advances</t>
  </si>
  <si>
    <t>2948-1104</t>
  </si>
  <si>
    <t>Artificial Intelligence Chemistry</t>
  </si>
  <si>
    <t>2949-7477</t>
  </si>
  <si>
    <t>South African Journal of Chemical Engineering</t>
  </si>
  <si>
    <t>2589-0344</t>
  </si>
  <si>
    <t>Oxford Open Climate Change</t>
  </si>
  <si>
    <t>2634-4068</t>
  </si>
  <si>
    <t>JOURNAL OF ARCHITECTURAL AND PLANNING RESEARCH</t>
  </si>
  <si>
    <t>0738-0895</t>
  </si>
  <si>
    <t>JACC-Asia</t>
  </si>
  <si>
    <t>2772-3747</t>
  </si>
  <si>
    <t>Virtual Reality &amp; Intelligent Hardware</t>
  </si>
  <si>
    <t>2096-5796</t>
  </si>
  <si>
    <t>2666-1209</t>
  </si>
  <si>
    <t>Engineering Microbiology</t>
  </si>
  <si>
    <t>2097-4280</t>
  </si>
  <si>
    <t>2667-3703</t>
  </si>
  <si>
    <t>Biomass-Switzerland</t>
  </si>
  <si>
    <t>2673-8783</t>
  </si>
  <si>
    <t>Advanced Devices &amp; Instrumentation</t>
  </si>
  <si>
    <t>2767-9713</t>
  </si>
  <si>
    <t>Cambridge Prisms: Extinction</t>
  </si>
  <si>
    <t>2755-0958</t>
  </si>
  <si>
    <t>Next Sustainability</t>
  </si>
  <si>
    <t>2949-8236</t>
  </si>
  <si>
    <t>IEEE Transactions on Technology and Society</t>
  </si>
  <si>
    <t>2637-6415</t>
  </si>
  <si>
    <t>Computers &amp; Education: X Reality</t>
  </si>
  <si>
    <t>2949-6780</t>
  </si>
  <si>
    <t>Cleaner Energy Systems</t>
  </si>
  <si>
    <t>2772-7831</t>
  </si>
  <si>
    <t>IEEE Internet of Things Magazine</t>
  </si>
  <si>
    <t>2576-3180</t>
  </si>
  <si>
    <t>npj Climate Action</t>
  </si>
  <si>
    <t>2731-9814</t>
  </si>
  <si>
    <t>Frontiers in Drug Discovery</t>
  </si>
  <si>
    <t>2674-0338</t>
  </si>
  <si>
    <t>Research Methods in Applied Linguistics</t>
  </si>
  <si>
    <t>2772-7661</t>
  </si>
  <si>
    <t>RSC Pharmaceutics</t>
  </si>
  <si>
    <t>2976-8713</t>
  </si>
  <si>
    <t>JACC-Advances</t>
  </si>
  <si>
    <t>2772-963X</t>
  </si>
  <si>
    <t>Food Safety and Health</t>
  </si>
  <si>
    <t>2835-1096</t>
  </si>
  <si>
    <t>Ocean-Land-Atmosphere Research</t>
  </si>
  <si>
    <t>2771-0378</t>
  </si>
  <si>
    <t>Food Innovation and Advances</t>
  </si>
  <si>
    <t>2836-774X</t>
  </si>
  <si>
    <t>Animal Research and One Health</t>
  </si>
  <si>
    <t>2835-5075</t>
  </si>
  <si>
    <t>Seismic Record</t>
  </si>
  <si>
    <t>2694-4006</t>
  </si>
  <si>
    <t>Obesity Pillars</t>
  </si>
  <si>
    <t>2667-3681</t>
  </si>
  <si>
    <t>ChemPhysMater</t>
  </si>
  <si>
    <t>2097-0323</t>
  </si>
  <si>
    <t>2772-5715</t>
  </si>
  <si>
    <t>Medicine Advances</t>
  </si>
  <si>
    <t>2834-4391</t>
  </si>
  <si>
    <t>2834-4405</t>
  </si>
  <si>
    <t>Cambridge Prisms: Plastics</t>
  </si>
  <si>
    <t>2755-094X</t>
  </si>
  <si>
    <t>Crop Design</t>
  </si>
  <si>
    <t>2772-8994</t>
  </si>
  <si>
    <t>Multimodal Transportation</t>
  </si>
  <si>
    <t>2772-5863</t>
  </si>
  <si>
    <t>BMC Global and Public Health</t>
  </si>
  <si>
    <t>2731-913X</t>
  </si>
  <si>
    <t>Optica Quantum</t>
  </si>
  <si>
    <t>2837-6714</t>
  </si>
  <si>
    <t>IEEE Communications Standards Magazine</t>
  </si>
  <si>
    <t>2471-2825</t>
  </si>
  <si>
    <t>RSC Applied Polymers</t>
  </si>
  <si>
    <t>2755-371X</t>
  </si>
  <si>
    <t>Solar</t>
  </si>
  <si>
    <t>2673-9941</t>
  </si>
  <si>
    <t>Aquaculture and Fisheries</t>
  </si>
  <si>
    <t>2096-1758</t>
  </si>
  <si>
    <t>One Health Advances</t>
  </si>
  <si>
    <t>2731-9970</t>
  </si>
  <si>
    <t>Psychedelic Medicine</t>
  </si>
  <si>
    <t>2831-4425</t>
  </si>
  <si>
    <t>2831-4433</t>
  </si>
  <si>
    <t>Journal of Liquid Biopsy</t>
  </si>
  <si>
    <t>2950-1954</t>
  </si>
  <si>
    <t>MARITIME ENGINEERING</t>
  </si>
  <si>
    <t>Mayo Clinic Proceedings: Digital Health</t>
  </si>
  <si>
    <t>2949-7612</t>
  </si>
  <si>
    <t>Cleaner Production Letters</t>
  </si>
  <si>
    <t>2666-7916</t>
  </si>
  <si>
    <t>Journal of Responsible Technology</t>
  </si>
  <si>
    <t>2666-6596</t>
  </si>
  <si>
    <t>Proceedings of the ACM on Human Computer Interaction</t>
  </si>
  <si>
    <t>2573-0142</t>
  </si>
  <si>
    <t>IEEE Transactions on Machine Learning in Communications and Networking</t>
  </si>
  <si>
    <t>2831-316X</t>
  </si>
  <si>
    <t>Health Data Science</t>
  </si>
  <si>
    <t>2765-8783</t>
  </si>
  <si>
    <t>Journal of Alloys and Metallurgical Systems</t>
  </si>
  <si>
    <t>2949-9178</t>
  </si>
  <si>
    <t>Journal of Extracellular Biology</t>
  </si>
  <si>
    <t>2768-2811</t>
  </si>
  <si>
    <t>Energy Conversion and Economics</t>
  </si>
  <si>
    <t>2634-1581</t>
  </si>
  <si>
    <t>2212-473X</t>
  </si>
  <si>
    <t>2212-4748</t>
  </si>
  <si>
    <t>FOREIGN AFFAIRS</t>
  </si>
  <si>
    <t>Resilient Cities and Structures</t>
  </si>
  <si>
    <t>2772-7416</t>
  </si>
  <si>
    <t>Discover Environment</t>
  </si>
  <si>
    <t>2731-9431</t>
  </si>
  <si>
    <t>Next Materials</t>
  </si>
  <si>
    <t>2949-8228</t>
  </si>
  <si>
    <t>Earthquake Research Advances</t>
  </si>
  <si>
    <t>2096-9996</t>
  </si>
  <si>
    <t>2772-4670</t>
  </si>
  <si>
    <t>RSC Applied Interfaces</t>
  </si>
  <si>
    <t>2755-3701</t>
  </si>
  <si>
    <t>Mayo Clinic Proceedings-Innovations Quality &amp; Outcomes</t>
  </si>
  <si>
    <t>2542-4548</t>
  </si>
  <si>
    <t>Artificial Intelligence for the Earth Systems</t>
  </si>
  <si>
    <t>2769-7525</t>
  </si>
  <si>
    <t>Medicine in Novel Technology and Devices</t>
  </si>
  <si>
    <t>2590-0935</t>
  </si>
  <si>
    <t>COMPUTERS AND COMPOSITION</t>
  </si>
  <si>
    <t>8755-4615</t>
  </si>
  <si>
    <t>1873-2011</t>
  </si>
  <si>
    <t>Journal of Metaverse</t>
  </si>
  <si>
    <t>2792-0232</t>
  </si>
  <si>
    <t>Oil Crop Science</t>
  </si>
  <si>
    <t>2096-2428</t>
  </si>
  <si>
    <t>2666-626X</t>
  </si>
  <si>
    <t>IEEE Engineering Management Review</t>
  </si>
  <si>
    <t>1937-4178</t>
  </si>
  <si>
    <t>Frontiers in Drug Delivery</t>
  </si>
  <si>
    <t>2674-0850</t>
  </si>
  <si>
    <t>APL Energy</t>
  </si>
  <si>
    <t>2770-9000</t>
  </si>
  <si>
    <t>Plant Phenome Journal</t>
  </si>
  <si>
    <t>European Heart Journal Open</t>
  </si>
  <si>
    <t>2752-4191</t>
  </si>
  <si>
    <t>Applied Biosciences</t>
  </si>
  <si>
    <t>2813-0464</t>
  </si>
  <si>
    <t>International Journal of Geoheritage and Parks</t>
  </si>
  <si>
    <t>2577-4441</t>
  </si>
  <si>
    <t>2577-445X</t>
  </si>
  <si>
    <t>Nanoenergy Advances</t>
  </si>
  <si>
    <t>2673-706X</t>
  </si>
  <si>
    <t>Research Involvement and Engagement</t>
  </si>
  <si>
    <t>Neuroprotection</t>
  </si>
  <si>
    <t>2770-7296</t>
  </si>
  <si>
    <t>2770-730X</t>
  </si>
  <si>
    <t>APL Machine Learning</t>
  </si>
  <si>
    <t>2770-9019</t>
  </si>
  <si>
    <t>CURRENT GASTROENTEROLOGY REPORTS</t>
  </si>
  <si>
    <t>1534-312X</t>
  </si>
  <si>
    <t>Sci</t>
  </si>
  <si>
    <t>Climate Resilience and Sustainability</t>
  </si>
  <si>
    <t>2692-4587</t>
  </si>
  <si>
    <t>Nature-Based Solutions</t>
  </si>
  <si>
    <t>2772-4115</t>
  </si>
  <si>
    <t>Low-carbon Materials and Green Construction</t>
  </si>
  <si>
    <t>2731-6319</t>
  </si>
  <si>
    <t>Stability-International Journal of Security and Development</t>
  </si>
  <si>
    <t>Microbe</t>
  </si>
  <si>
    <t>2950-1946</t>
  </si>
  <si>
    <t>Frontiers in Antibiotics</t>
  </si>
  <si>
    <t>2813-2467</t>
  </si>
  <si>
    <t>JOURNAL OF BUSINESS ECONOMICS</t>
  </si>
  <si>
    <t>0044-2372</t>
  </si>
  <si>
    <t>1861-8928</t>
  </si>
  <si>
    <t>BJC Reports</t>
  </si>
  <si>
    <t>2731-9377</t>
  </si>
  <si>
    <t>Journal of Cybersecurity and Privacy</t>
  </si>
  <si>
    <t>2624-800X</t>
  </si>
  <si>
    <t>Frontiers in Food Science and Technology</t>
  </si>
  <si>
    <t>2674-1121</t>
  </si>
  <si>
    <t>International Journal of Manufacturing Materials and Mechanical Engineering</t>
  </si>
  <si>
    <t>2156-1672</t>
  </si>
  <si>
    <t>Environment Systems &amp; Decisions</t>
  </si>
  <si>
    <t>2194-5403</t>
  </si>
  <si>
    <t>Oxygen</t>
  </si>
  <si>
    <t>2673-9801</t>
  </si>
  <si>
    <t>CABI Agriculture and Bioscience</t>
  </si>
  <si>
    <t>IEEE Transactions on Energy Markets Policy and Regulation</t>
  </si>
  <si>
    <t>2771-9626</t>
  </si>
  <si>
    <t>Journal of Trace Elements and Minerals</t>
  </si>
  <si>
    <t>2773-0506</t>
  </si>
  <si>
    <t>Pollutants</t>
  </si>
  <si>
    <t>2673-4672</t>
  </si>
  <si>
    <t>Next Nanotechnology</t>
  </si>
  <si>
    <t>2949-8295</t>
  </si>
  <si>
    <t>Intelligent Transportation Infrastructure</t>
  </si>
  <si>
    <t>2752-9991</t>
  </si>
  <si>
    <t>Journal of Daylighting</t>
  </si>
  <si>
    <t>2383-8701</t>
  </si>
  <si>
    <t>Journal of Abdominal Wall Surgery</t>
  </si>
  <si>
    <t>2813-2092</t>
  </si>
  <si>
    <t>Journal of Cycling and Micromobility Research</t>
  </si>
  <si>
    <t>2950-1059</t>
  </si>
  <si>
    <t>BioMedInformatics</t>
  </si>
  <si>
    <t>2673-7426</t>
  </si>
  <si>
    <t>Discover Chemical Engineering</t>
  </si>
  <si>
    <t>2730-7700</t>
  </si>
  <si>
    <t>Journal of Biosafety and Biosecurity</t>
  </si>
  <si>
    <t>2097-2105</t>
  </si>
  <si>
    <t>2588-9338</t>
  </si>
  <si>
    <t>Complex System Modeling and Simulation</t>
  </si>
  <si>
    <t>2096-9929</t>
  </si>
  <si>
    <t>2097-3705</t>
  </si>
  <si>
    <t>BJA Open</t>
  </si>
  <si>
    <t>2772-6096</t>
  </si>
  <si>
    <t>npj Viruses</t>
  </si>
  <si>
    <t>2948-1767</t>
  </si>
  <si>
    <t>Beverage Plant Research</t>
  </si>
  <si>
    <t>2769-2108</t>
  </si>
  <si>
    <t>Tetrahedron Chem</t>
  </si>
  <si>
    <t>2666-951X</t>
  </si>
  <si>
    <t>IEEE Transactions on Radar Systems</t>
  </si>
  <si>
    <t>2832-7357</t>
  </si>
  <si>
    <t>Food and Humanity</t>
  </si>
  <si>
    <t>2949-8244</t>
  </si>
  <si>
    <t>Journal of Machine Learning for Modeling and Computing</t>
  </si>
  <si>
    <t>2689-3967</t>
  </si>
  <si>
    <t>2689-3975</t>
  </si>
  <si>
    <t>2998-8969</t>
  </si>
  <si>
    <t>NEW YORK REVIEW OF BOOKS</t>
  </si>
  <si>
    <t>0028-7504</t>
  </si>
  <si>
    <t>1944-7744</t>
  </si>
  <si>
    <t>JMIR Dermatology</t>
  </si>
  <si>
    <t>2562-0959</t>
  </si>
  <si>
    <t>Journal of Academic Language and Learning</t>
  </si>
  <si>
    <t>1835-5196</t>
  </si>
  <si>
    <t>AIS Transactions on Human-Computer Interaction</t>
  </si>
  <si>
    <t>1944-3900</t>
  </si>
  <si>
    <t>Aspects of Molecular Medicine</t>
  </si>
  <si>
    <t>2949-6888</t>
  </si>
  <si>
    <t>Smart Health</t>
  </si>
  <si>
    <t>2352-6483</t>
  </si>
  <si>
    <t>2352-6491</t>
  </si>
  <si>
    <t>Journal of Activity, Sedentary and Sleep Behaviors</t>
  </si>
  <si>
    <t>2731-4391</t>
  </si>
  <si>
    <t>Gastro Hep Advances</t>
  </si>
  <si>
    <t>2772-5723</t>
  </si>
  <si>
    <t>IEEE Networking Letters</t>
  </si>
  <si>
    <t>RSC Mechanochemistry</t>
  </si>
  <si>
    <t>2976-8683</t>
  </si>
  <si>
    <t>Digital Transportation and Safety</t>
  </si>
  <si>
    <t>2837-7842</t>
  </si>
  <si>
    <t>1532-7361</t>
  </si>
  <si>
    <t>Forensic Science International-Synergy</t>
  </si>
  <si>
    <t>Human Technology</t>
  </si>
  <si>
    <t>1795-6889</t>
  </si>
  <si>
    <t>Journal of Economic Asymmetries</t>
  </si>
  <si>
    <t>1703-4949</t>
  </si>
  <si>
    <t>2352-8397</t>
  </si>
  <si>
    <t>Seminars in Oncology Nursing</t>
  </si>
  <si>
    <t>0749-2081</t>
  </si>
  <si>
    <t>1878-3449</t>
  </si>
  <si>
    <t>BMC Digital Health</t>
  </si>
  <si>
    <t>2731-684X</t>
  </si>
  <si>
    <t>1435-9863</t>
  </si>
  <si>
    <t>JAACAP Open</t>
  </si>
  <si>
    <t>2949-7329</t>
  </si>
  <si>
    <t>JMIR Rehabilitation and Assistive Technologies</t>
  </si>
  <si>
    <t>2468-2152</t>
  </si>
  <si>
    <t>2097-6291</t>
  </si>
  <si>
    <t>Integrative Conservation</t>
  </si>
  <si>
    <t>2770-9329</t>
  </si>
  <si>
    <t>Journal of Circular Economy</t>
  </si>
  <si>
    <t>2752-163X</t>
  </si>
  <si>
    <t>Lasers in Manufacturing and Materials Processing</t>
  </si>
  <si>
    <t>2196-7229</t>
  </si>
  <si>
    <t>Cement</t>
  </si>
  <si>
    <t>2666-5492</t>
  </si>
  <si>
    <t>Mechanobiology in Medicine</t>
  </si>
  <si>
    <t>2949-9070</t>
  </si>
  <si>
    <t>JID Innovations</t>
  </si>
  <si>
    <t>2667-0267</t>
  </si>
  <si>
    <t>Environmental Research: Health</t>
  </si>
  <si>
    <t>2752-5309</t>
  </si>
  <si>
    <t>Imaging Neuroscience</t>
  </si>
  <si>
    <t>2837-6056</t>
  </si>
  <si>
    <t>Environmental Research: Ecology</t>
  </si>
  <si>
    <t>2752-664X</t>
  </si>
  <si>
    <t>Journal of Affective Disorders Reports</t>
  </si>
  <si>
    <t>Seeds</t>
  </si>
  <si>
    <t>2674-1024</t>
  </si>
  <si>
    <t>Neuroscience Applied</t>
  </si>
  <si>
    <t>2772-4085</t>
  </si>
  <si>
    <t>Frontiers in Horticulture</t>
  </si>
  <si>
    <t>2813-3595</t>
  </si>
  <si>
    <t>Frontiers in Microbiomes</t>
  </si>
  <si>
    <t>2813-4338</t>
  </si>
  <si>
    <t>Journal of Infrastructure Preservation and Resilience</t>
  </si>
  <si>
    <t>2662-2521</t>
  </si>
  <si>
    <t>Journal of Medical Artificial Intelligence</t>
  </si>
  <si>
    <t>Open Mind-Discoveries in Cognitive Science</t>
  </si>
  <si>
    <t>2470-2986</t>
  </si>
  <si>
    <t>Rajagiri Management Journal</t>
  </si>
  <si>
    <t>0972-9968</t>
  </si>
  <si>
    <t>2633-0091</t>
  </si>
  <si>
    <t>CABI One Health</t>
  </si>
  <si>
    <t>2791-223X</t>
  </si>
  <si>
    <t>Current Research in Neurobiology</t>
  </si>
  <si>
    <t>2665-945X</t>
  </si>
  <si>
    <t>Mining</t>
  </si>
  <si>
    <t>2673-6489</t>
  </si>
  <si>
    <t>Frontiers in Epidemiology</t>
  </si>
  <si>
    <t>2674-1199</t>
  </si>
  <si>
    <t>1465-1734</t>
  </si>
  <si>
    <t>IEEE Journal of Indoor and Seamless Positioning and Navigation</t>
  </si>
  <si>
    <t>2832-7322</t>
  </si>
  <si>
    <t>Frontiers in Nephrology</t>
  </si>
  <si>
    <t>2813-0626</t>
  </si>
  <si>
    <t>Tropical Plants</t>
  </si>
  <si>
    <t>2833-9851</t>
  </si>
  <si>
    <t>Discover Mechanical Engineering</t>
  </si>
  <si>
    <t>2731-6564</t>
  </si>
  <si>
    <t>International Economics</t>
  </si>
  <si>
    <t>2542-6869</t>
  </si>
  <si>
    <t>FinTech</t>
  </si>
  <si>
    <t>2674-1032</t>
  </si>
  <si>
    <t>AJPM Focus</t>
  </si>
  <si>
    <t>2773-0654</t>
  </si>
  <si>
    <t>F&amp;S Reviews</t>
  </si>
  <si>
    <t>2666-5719</t>
  </si>
  <si>
    <t>Organoids</t>
  </si>
  <si>
    <t>2674-1172</t>
  </si>
  <si>
    <t>Journal of the American Society of Cytopathology</t>
  </si>
  <si>
    <t>2213-2953</t>
  </si>
  <si>
    <t>AJOG Global Reports</t>
  </si>
  <si>
    <t>2666-5778</t>
  </si>
  <si>
    <t>1368-0668</t>
  </si>
  <si>
    <t>1758-7387</t>
  </si>
  <si>
    <t>2097-6860</t>
  </si>
  <si>
    <t>Journal of Environmental Exposure Assessment</t>
  </si>
  <si>
    <t>2771-5949</t>
  </si>
  <si>
    <t>Frontiers in Dementia</t>
  </si>
  <si>
    <t>2813-3919</t>
  </si>
  <si>
    <t>CHEST Critical Care</t>
  </si>
  <si>
    <t>2949-7884</t>
  </si>
  <si>
    <t>Construction Materials</t>
  </si>
  <si>
    <t>2673-7108</t>
  </si>
  <si>
    <t>Journal of Current Chinese Affairs</t>
  </si>
  <si>
    <t>1868-1026</t>
  </si>
  <si>
    <t>1868-4874</t>
  </si>
  <si>
    <t>Journal of Allergy and Clinical Immunology: Global</t>
  </si>
  <si>
    <t>2772-8293</t>
  </si>
  <si>
    <t>Annals of Joint</t>
  </si>
  <si>
    <t>Frontiers in Cognition</t>
  </si>
  <si>
    <t>2813-4532</t>
  </si>
  <si>
    <t>Agricultural Engineering-Poland</t>
  </si>
  <si>
    <t>2449-5999</t>
  </si>
  <si>
    <t>Frontiers in Environmental Economics</t>
  </si>
  <si>
    <t>2813-2823</t>
  </si>
  <si>
    <t>Journal of Ionic Liquids</t>
  </si>
  <si>
    <t>High-speed Railway</t>
  </si>
  <si>
    <t>2097-3446</t>
  </si>
  <si>
    <t>2949-8678</t>
  </si>
  <si>
    <t>ESMO Real World Data and Digital Oncology</t>
  </si>
  <si>
    <t>2949-8201</t>
  </si>
  <si>
    <t>International Journal of Technology and Human Interaction</t>
  </si>
  <si>
    <t>1548-3916</t>
  </si>
  <si>
    <t>Critical Military Studies</t>
  </si>
  <si>
    <t>2333-7486</t>
  </si>
  <si>
    <t>2333-7494</t>
  </si>
  <si>
    <t>2383-8337</t>
  </si>
  <si>
    <t>Journal of Electric Propulsion</t>
  </si>
  <si>
    <t>2731-4596</t>
  </si>
  <si>
    <t>Frontiers in Neuroimaging</t>
  </si>
  <si>
    <t>2813-1193</t>
  </si>
  <si>
    <t>RAS Techniques and Instruments</t>
  </si>
  <si>
    <t>2752-8200</t>
  </si>
  <si>
    <t>Frontiers in Heat and Mass Transfer</t>
  </si>
  <si>
    <t>2151-8629</t>
  </si>
  <si>
    <t>LIBRARY AND INFORMATION SCIENCE</t>
  </si>
  <si>
    <t>0373-4447</t>
  </si>
  <si>
    <t>JMIR Perioperative Medicine</t>
  </si>
  <si>
    <t>2561-9128</t>
  </si>
  <si>
    <t>2352-3883</t>
  </si>
  <si>
    <t>Sexual and Gender Diversity in Social Services</t>
  </si>
  <si>
    <t>2993-3021</t>
  </si>
  <si>
    <t>2993-303X</t>
  </si>
  <si>
    <t>CEAS Aeronautical Journal</t>
  </si>
  <si>
    <t>1869-5582</t>
  </si>
  <si>
    <t>Sleep Medicine-X</t>
  </si>
  <si>
    <t>2590-1427</t>
  </si>
  <si>
    <t>Network Modeling Analysis in Health Informatics and Bioinformatics</t>
  </si>
  <si>
    <t>Frontiers in Ophthalmology</t>
  </si>
  <si>
    <t>2674-0826</t>
  </si>
  <si>
    <t>1873-135X</t>
  </si>
  <si>
    <t>iRADIOLOGY</t>
  </si>
  <si>
    <t>2834-2860</t>
  </si>
  <si>
    <t>2834-2879</t>
  </si>
  <si>
    <t>2234-1900</t>
  </si>
  <si>
    <t>Journal of Astronomy and Space Sciences</t>
  </si>
  <si>
    <t>2093-5587</t>
  </si>
  <si>
    <t>2093-1409</t>
  </si>
  <si>
    <t>Cardiology Plus</t>
  </si>
  <si>
    <t>2470-7511</t>
  </si>
  <si>
    <t>2470-752X</t>
  </si>
  <si>
    <t>JOURNAL OF MUSIC THERAPY</t>
  </si>
  <si>
    <t>0022-2917</t>
  </si>
  <si>
    <t>2053-7395</t>
  </si>
  <si>
    <t>Citizen Science-Theory and Practice</t>
  </si>
  <si>
    <t>2057-4991</t>
  </si>
  <si>
    <t>Journal of Spine Surgery</t>
  </si>
  <si>
    <t>2414-469X</t>
  </si>
  <si>
    <t>First Peoples Child &amp; Family Review</t>
  </si>
  <si>
    <t>Q Open</t>
  </si>
  <si>
    <t>2633-9048</t>
  </si>
  <si>
    <t>Plastic and Aesthetic Research</t>
  </si>
  <si>
    <t>2347-9264</t>
  </si>
  <si>
    <t>BIORHEOLOGY</t>
  </si>
  <si>
    <t>0006-355X</t>
  </si>
  <si>
    <t>1878-5034</t>
  </si>
  <si>
    <t>Journal of Non-Crystalline Solids-X</t>
  </si>
  <si>
    <t>Innovation and Emerging Technologies</t>
  </si>
  <si>
    <t>2737-5994</t>
  </si>
  <si>
    <t>2810-9007</t>
  </si>
  <si>
    <t>Hygiene</t>
  </si>
  <si>
    <t>2673-947X</t>
  </si>
  <si>
    <t>AppliedChem</t>
  </si>
  <si>
    <t>2673-9623</t>
  </si>
  <si>
    <t>Journal of Bio-X Research</t>
  </si>
  <si>
    <t>2096-5672</t>
  </si>
  <si>
    <t>2577-3585</t>
  </si>
  <si>
    <t>3078-4050</t>
  </si>
  <si>
    <t>International Journal of Community-Based Nursing and Midwifery</t>
  </si>
  <si>
    <t>2322-2476</t>
  </si>
  <si>
    <t>2322-4835</t>
  </si>
  <si>
    <t>Quantum Topology</t>
  </si>
  <si>
    <t>1663-487X</t>
  </si>
  <si>
    <t>1664-073X</t>
  </si>
  <si>
    <t>COMMUNICATION EDUCATION</t>
  </si>
  <si>
    <t>0363-4523</t>
  </si>
  <si>
    <t>1479-5795</t>
  </si>
  <si>
    <t>International Medical Education</t>
  </si>
  <si>
    <t>2813-141X</t>
  </si>
  <si>
    <t>SLEEP Advances</t>
  </si>
  <si>
    <t>2632-5012</t>
  </si>
  <si>
    <t>Urban, Planning and Transport Research</t>
  </si>
  <si>
    <t>2165-0020</t>
  </si>
  <si>
    <t>Distributed Ledger Technologies: Research and Practice</t>
  </si>
  <si>
    <t>2769-6480</t>
  </si>
  <si>
    <t>Neuroglia</t>
  </si>
  <si>
    <t>2571-6980</t>
  </si>
  <si>
    <t>Endocrines</t>
  </si>
  <si>
    <t>2673-396X</t>
  </si>
  <si>
    <t>Current Microwave Chemistry</t>
  </si>
  <si>
    <t>2213-3364</t>
  </si>
  <si>
    <t>1946-7087</t>
  </si>
  <si>
    <t>Frontiers in Environmental Archaeology</t>
  </si>
  <si>
    <t>2813-432X</t>
  </si>
  <si>
    <t>Trends in Higher Education</t>
  </si>
  <si>
    <t>2813-4346</t>
  </si>
  <si>
    <t>PEC Innovation</t>
  </si>
  <si>
    <t>2772-6282</t>
  </si>
  <si>
    <t>City</t>
  </si>
  <si>
    <t>1470-3629</t>
  </si>
  <si>
    <t>Personalized Medicine in Psychiatry</t>
  </si>
  <si>
    <t>2468-1717</t>
  </si>
  <si>
    <t>2468-1725</t>
  </si>
  <si>
    <t>Frontiers in Transplantation</t>
  </si>
  <si>
    <t>2813-2440</t>
  </si>
  <si>
    <t>Journal of Urban Ecology</t>
  </si>
  <si>
    <t>2058-5543</t>
  </si>
  <si>
    <t>Frontiers in Parasitology</t>
  </si>
  <si>
    <t>2813-2424</t>
  </si>
  <si>
    <t>Lung Cancer Management</t>
  </si>
  <si>
    <t>1758-1966</t>
  </si>
  <si>
    <t>1758-1974</t>
  </si>
  <si>
    <t>Current Opinion in Endocrine and Metabolic Research</t>
  </si>
  <si>
    <t>Transactions of the International Society for Music Information Retrieval</t>
  </si>
  <si>
    <t>2514-3298</t>
  </si>
  <si>
    <t>JSES International</t>
  </si>
  <si>
    <t>2666-6383</t>
  </si>
  <si>
    <t>INTERNATIONAL JOURNAL OF ORGANIZATION THEORY &amp; BEHAVIOR</t>
  </si>
  <si>
    <t>1093-4537</t>
  </si>
  <si>
    <t>1532-4273</t>
  </si>
  <si>
    <t>EJC Paediatric Oncology</t>
  </si>
  <si>
    <t>2772-610X</t>
  </si>
  <si>
    <t>Journal of Workplace Behavioral Health</t>
  </si>
  <si>
    <t>1555-5240</t>
  </si>
  <si>
    <t>1555-5259</t>
  </si>
  <si>
    <t>Journal of College Student Mental Health</t>
  </si>
  <si>
    <t>2836-7138</t>
  </si>
  <si>
    <t>2836-7146</t>
  </si>
  <si>
    <t>Gastroenterology &amp; Endoscopy</t>
  </si>
  <si>
    <t>2949-7523</t>
  </si>
  <si>
    <t>Frontiers in Sleep</t>
  </si>
  <si>
    <t>2813-2890</t>
  </si>
  <si>
    <t>Applied Research</t>
  </si>
  <si>
    <t>2702-4288</t>
  </si>
  <si>
    <t>Clinical Advances in Hematology &amp; Oncology</t>
  </si>
  <si>
    <t>1543-0790</t>
  </si>
  <si>
    <t>Foundations and Trends in Theoretical Computer Science</t>
  </si>
  <si>
    <t>1551-305X</t>
  </si>
  <si>
    <t>1551-3068</t>
  </si>
  <si>
    <t>CABI Reviews</t>
  </si>
  <si>
    <t>Advances in Energy Research</t>
  </si>
  <si>
    <t>2287-6324</t>
  </si>
  <si>
    <t>Journal of Specialised Translation</t>
  </si>
  <si>
    <t>Korean Journal of Neurotrauma</t>
  </si>
  <si>
    <t>2234-8999</t>
  </si>
  <si>
    <t>2288-2243</t>
  </si>
  <si>
    <t>Journal of Patient Safety</t>
  </si>
  <si>
    <t>1549-8425</t>
  </si>
  <si>
    <t>Slovenian Journal of Public Health</t>
  </si>
  <si>
    <t>2380-0194</t>
  </si>
  <si>
    <t>Transactions in Planning and Urban Research</t>
  </si>
  <si>
    <t>2754-1223</t>
  </si>
  <si>
    <t>Cities &amp; Health</t>
  </si>
  <si>
    <t>2374-8842</t>
  </si>
  <si>
    <t>Applied Biosafety</t>
  </si>
  <si>
    <t>2470-1246</t>
  </si>
  <si>
    <t>Frontiers in Nuclear Engineering</t>
  </si>
  <si>
    <t>2813-3412</t>
  </si>
  <si>
    <t>PlantEnvironment Interactions</t>
  </si>
  <si>
    <t>AQUATIC GEOCHEMISTRY</t>
  </si>
  <si>
    <t>1380-6165</t>
  </si>
  <si>
    <t>1573-1421</t>
  </si>
  <si>
    <t>Journal of Landscape Ecology</t>
  </si>
  <si>
    <t>1803-2427</t>
  </si>
  <si>
    <t>1805-4196</t>
  </si>
  <si>
    <t>Genetic Programming and Evolvable Machines</t>
  </si>
  <si>
    <t>1573-7632</t>
  </si>
  <si>
    <t>Chemical Thermodynamics and Thermal Analysis</t>
  </si>
  <si>
    <t>2667-3126</t>
  </si>
  <si>
    <t>Power Electronic Devices and Components</t>
  </si>
  <si>
    <t>2772-3704</t>
  </si>
  <si>
    <t>Rare Disease and Orphan Drugs Journal</t>
  </si>
  <si>
    <t>2771-2893</t>
  </si>
  <si>
    <t>Frontiers in Photonics</t>
  </si>
  <si>
    <t>2673-6853</t>
  </si>
  <si>
    <t>IET Cyber-Physical Systems: Theory &amp; Applications</t>
  </si>
  <si>
    <t>Journal of Psychopathology</t>
  </si>
  <si>
    <t>1592-1107</t>
  </si>
  <si>
    <t>2499-6904</t>
  </si>
  <si>
    <t>Gastrointestinal Disorders</t>
  </si>
  <si>
    <t>2624-5647</t>
  </si>
  <si>
    <t>ECS Advances</t>
  </si>
  <si>
    <t>2754-2734</t>
  </si>
  <si>
    <t>Engenharia Agricola</t>
  </si>
  <si>
    <t>1533-8312</t>
  </si>
  <si>
    <t>Biolinguistics</t>
  </si>
  <si>
    <t>Representation</t>
  </si>
  <si>
    <t>1749-4001</t>
  </si>
  <si>
    <t>HARVARD CIVIL RIGHTS-CIVIL LIBERTIES LAW REVIEW</t>
  </si>
  <si>
    <t>0017-8039</t>
  </si>
  <si>
    <t>1943-5061</t>
  </si>
  <si>
    <t>Bioarchaeology International</t>
  </si>
  <si>
    <t>2472-8349</t>
  </si>
  <si>
    <t>2472-8357</t>
  </si>
  <si>
    <t>Journal of the Agricultural and Applied Economics Association</t>
  </si>
  <si>
    <t>2769-2485</t>
  </si>
  <si>
    <t>International Journal of Occupational Safety and Ergonomics</t>
  </si>
  <si>
    <t>2376-9130</t>
  </si>
  <si>
    <t>Journal of Contemporary Urban Affairs</t>
  </si>
  <si>
    <t>2475-6156</t>
  </si>
  <si>
    <t>2475-6164</t>
  </si>
  <si>
    <t>LIBRI-International Journal of Libraries and Information Studies</t>
  </si>
  <si>
    <t>0024-2667</t>
  </si>
  <si>
    <t>1865-8423</t>
  </si>
  <si>
    <t>JMIR XR and Spatial Computing</t>
  </si>
  <si>
    <t>2818-3045</t>
  </si>
  <si>
    <t>River</t>
  </si>
  <si>
    <t>2750-4867</t>
  </si>
  <si>
    <t>Journal of Pollination Ecology</t>
  </si>
  <si>
    <t>1920-7603</t>
  </si>
  <si>
    <t>Public Health Challenges</t>
  </si>
  <si>
    <t>2769-2450</t>
  </si>
  <si>
    <t>2162-6472</t>
  </si>
  <si>
    <t>Radiology Advances</t>
  </si>
  <si>
    <t>2976-9337</t>
  </si>
  <si>
    <t>International Journal of Molecular and Cellular Medicine</t>
  </si>
  <si>
    <t>2251-9637</t>
  </si>
  <si>
    <t>Annals of Breast Surgery</t>
  </si>
  <si>
    <t>2616-2776</t>
  </si>
  <si>
    <t>Applied Computing Review</t>
  </si>
  <si>
    <t>1440-0952</t>
  </si>
  <si>
    <t>Dietetics</t>
  </si>
  <si>
    <t>2674-0311</t>
  </si>
  <si>
    <t>Journal of the Royal College of Physicians of Edinburgh</t>
  </si>
  <si>
    <t>1478-2715</t>
  </si>
  <si>
    <t>2042-8189</t>
  </si>
  <si>
    <t>Liquids</t>
  </si>
  <si>
    <t>2673-8015</t>
  </si>
  <si>
    <t>Cliometrica</t>
  </si>
  <si>
    <t>1863-2505</t>
  </si>
  <si>
    <t>1863-2513</t>
  </si>
  <si>
    <t>Ecological and Evolutionary Physiology</t>
  </si>
  <si>
    <t>2993-7965</t>
  </si>
  <si>
    <t>2993-7973</t>
  </si>
  <si>
    <t>SeMA Journal</t>
  </si>
  <si>
    <t>2281-7875</t>
  </si>
  <si>
    <t>Secularism &amp; Nonreligion</t>
  </si>
  <si>
    <t>2053-6712</t>
  </si>
  <si>
    <t>Quality Education for All</t>
  </si>
  <si>
    <t>2976-9310</t>
  </si>
  <si>
    <t>2034-1954</t>
  </si>
  <si>
    <t>Asia-Pacific Journal of Sports Medicine Arthroscopy Rehabilitation and Technology</t>
  </si>
  <si>
    <t>Chinese Neurosurgical Journal</t>
  </si>
  <si>
    <t>2057-4967</t>
  </si>
  <si>
    <t>TEACHING OF PSYCHOLOGY</t>
  </si>
  <si>
    <t>0098-6283</t>
  </si>
  <si>
    <t>1532-8023</t>
  </si>
  <si>
    <t>Adolescents</t>
  </si>
  <si>
    <t>2673-7051</t>
  </si>
  <si>
    <t>Contemporary Political Theory</t>
  </si>
  <si>
    <t>1476-9336</t>
  </si>
  <si>
    <t>BMJ Public Health</t>
  </si>
  <si>
    <t>2753-4294</t>
  </si>
  <si>
    <t>Discover Life</t>
  </si>
  <si>
    <t>2948-2968</t>
  </si>
  <si>
    <t>2948-2976</t>
  </si>
  <si>
    <t>Frontiers in Sustainable Tourism</t>
  </si>
  <si>
    <t>2813-2815</t>
  </si>
  <si>
    <t>1303-6092</t>
  </si>
  <si>
    <t>i-com-Zeitschrift fur interaktive und kooperative Medien</t>
  </si>
  <si>
    <t>1618-162X</t>
  </si>
  <si>
    <t>2196-6826</t>
  </si>
  <si>
    <t>Advances in Hospitality and Tourism Research-AHTR</t>
  </si>
  <si>
    <t>2147-9100</t>
  </si>
  <si>
    <t>2148-7316</t>
  </si>
  <si>
    <t>Southern African Journal of Entrepreneurship and Small Business Management (SAJESBM)</t>
  </si>
  <si>
    <t>2522-7343</t>
  </si>
  <si>
    <t>2071-3185</t>
  </si>
  <si>
    <t>Acque Sotterranee-Italian Journal of Groundwater</t>
  </si>
  <si>
    <t>1828-454X</t>
  </si>
  <si>
    <t>Mediterranean Journal of Nutrition and Metabolism</t>
  </si>
  <si>
    <t>1973-798X</t>
  </si>
  <si>
    <t>1973-7998</t>
  </si>
  <si>
    <t>ESMO Gastrointestinal Oncology</t>
  </si>
  <si>
    <t>2949-8198</t>
  </si>
  <si>
    <t>Soldagem &amp; Inspecao</t>
  </si>
  <si>
    <t>Journal of Environmental Engineering and Science</t>
  </si>
  <si>
    <t>1496-256X</t>
  </si>
  <si>
    <t>Journal of Global Slavery</t>
  </si>
  <si>
    <t>2405-8351</t>
  </si>
  <si>
    <t>International Journal of Childrens Spirituality</t>
  </si>
  <si>
    <t>1364-436X</t>
  </si>
  <si>
    <t>1469-8455</t>
  </si>
  <si>
    <t>Asia &amp; the Pacific Policy Studies</t>
  </si>
  <si>
    <t>2050-2680</t>
  </si>
  <si>
    <t>1534-7486</t>
  </si>
  <si>
    <t>Internet Pragmatics</t>
  </si>
  <si>
    <t>2542-3851</t>
  </si>
  <si>
    <t>2542-386X</t>
  </si>
  <si>
    <t>Sociologica-International Journal for Sociological Debate</t>
  </si>
  <si>
    <t>Womens Reproductive Health</t>
  </si>
  <si>
    <t>2329-3691</t>
  </si>
  <si>
    <t>2329-3713</t>
  </si>
  <si>
    <t>Emergency Medicine International</t>
  </si>
  <si>
    <t>2090-2840</t>
  </si>
  <si>
    <t>2090-2859</t>
  </si>
  <si>
    <t>CLINICAL SUPERVISOR</t>
  </si>
  <si>
    <t>0732-5223</t>
  </si>
  <si>
    <t>1545-231X</t>
  </si>
  <si>
    <t>Sociology of Development</t>
  </si>
  <si>
    <t>2374-538X</t>
  </si>
  <si>
    <t>1546-4156</t>
  </si>
  <si>
    <t>Journal of Islamic Studies</t>
  </si>
  <si>
    <t>0955-2340</t>
  </si>
  <si>
    <t>1471-6917</t>
  </si>
  <si>
    <t>Asia-Pacific Science Education</t>
  </si>
  <si>
    <t>2364-1177</t>
  </si>
  <si>
    <t>HLRP-Health Literacy Research and Practice</t>
  </si>
  <si>
    <t>2475-6024</t>
  </si>
  <si>
    <t>2474-8307</t>
  </si>
  <si>
    <t>Public Administration and Policy-An Asia-Pacific Journal</t>
  </si>
  <si>
    <t>1727-2645</t>
  </si>
  <si>
    <t>2517-679X</t>
  </si>
  <si>
    <t>Revista Espanola de Pedagogia</t>
  </si>
  <si>
    <t>0034-9461</t>
  </si>
  <si>
    <t>2174-0909</t>
  </si>
  <si>
    <t>SEARCH-Journal of Media and Communication Research</t>
  </si>
  <si>
    <t>2672-7080</t>
  </si>
  <si>
    <t>International Journal of Disability and Social Justice</t>
  </si>
  <si>
    <t>2732-4036</t>
  </si>
  <si>
    <t>2732-4044</t>
  </si>
  <si>
    <t>FORESTRY CHRONICLE</t>
  </si>
  <si>
    <t>0015-7546</t>
  </si>
  <si>
    <t>1499-9315</t>
  </si>
  <si>
    <t>Indian Journal of Community Medicine</t>
  </si>
  <si>
    <t>0970-0218</t>
  </si>
  <si>
    <t>1998-3581</t>
  </si>
  <si>
    <t>Cerne</t>
  </si>
  <si>
    <t>Romanian Journal of Internal Medicine</t>
  </si>
  <si>
    <t>1582-3296</t>
  </si>
  <si>
    <t>2501-062X</t>
  </si>
  <si>
    <t>3106-0544</t>
  </si>
  <si>
    <t>HERZ</t>
  </si>
  <si>
    <t>0340-9937</t>
  </si>
  <si>
    <t>1615-6692</t>
  </si>
  <si>
    <t>INFORMATION RESEARCH-AN INTERNATIONAL ELECTRONIC JOURNAL</t>
  </si>
  <si>
    <t>Pharmacoepidemiology</t>
  </si>
  <si>
    <t>2813-0618</t>
  </si>
  <si>
    <t>2518-3354</t>
  </si>
  <si>
    <t>Gastroenterology Insights</t>
  </si>
  <si>
    <t>2036-7414</t>
  </si>
  <si>
    <t>2036-7422</t>
  </si>
  <si>
    <t>Muscles</t>
  </si>
  <si>
    <t>2813-0413</t>
  </si>
  <si>
    <t>Dystonia</t>
  </si>
  <si>
    <t>2813-2106</t>
  </si>
  <si>
    <t>Active and Passive Electronic Components</t>
  </si>
  <si>
    <t>0882-7516</t>
  </si>
  <si>
    <t>1563-5031</t>
  </si>
  <si>
    <t>Nano LIFE</t>
  </si>
  <si>
    <t>1793-9844</t>
  </si>
  <si>
    <t>1793-9852</t>
  </si>
  <si>
    <t>Non-Ferrous Metals</t>
  </si>
  <si>
    <t>2072-0807</t>
  </si>
  <si>
    <t>2414-0155</t>
  </si>
  <si>
    <t>Corrections</t>
  </si>
  <si>
    <t>2377-4657</t>
  </si>
  <si>
    <t>2377-4665</t>
  </si>
  <si>
    <t>CORNELL LAW REVIEW</t>
  </si>
  <si>
    <t>0010-8847</t>
  </si>
  <si>
    <t>JOURNAL OF PSYCHOLOGY AND THEOLOGY</t>
  </si>
  <si>
    <t>0091-6471</t>
  </si>
  <si>
    <t>2328-1162</t>
  </si>
  <si>
    <t>London Review of International Law</t>
  </si>
  <si>
    <t>2050-6325</t>
  </si>
  <si>
    <t>2050-6333</t>
  </si>
  <si>
    <t>Giornale Italiano di Cardiologia</t>
  </si>
  <si>
    <t>1827-6806</t>
  </si>
  <si>
    <t>1972-6481</t>
  </si>
  <si>
    <t>Arab World English Journal</t>
  </si>
  <si>
    <t>2229-9327</t>
  </si>
  <si>
    <t>Anthropology of Work Review</t>
  </si>
  <si>
    <t>0883-024X</t>
  </si>
  <si>
    <t>1548-1417</t>
  </si>
  <si>
    <t>Psychoanalytic Study of the Child</t>
  </si>
  <si>
    <t>0079-7308</t>
  </si>
  <si>
    <t>2474-3356</t>
  </si>
  <si>
    <t>European Journal of Crime Criminal Law and Criminal Justice</t>
  </si>
  <si>
    <t>0928-9569</t>
  </si>
  <si>
    <t>1571-8174</t>
  </si>
  <si>
    <t>Asian Journal of Law and Society</t>
  </si>
  <si>
    <t>2052-9015</t>
  </si>
  <si>
    <t>2052-9023</t>
  </si>
  <si>
    <t>Translational Research in Anatomy</t>
  </si>
  <si>
    <t>International Journal of Mathematics and Computer Science</t>
  </si>
  <si>
    <t>1814-0424</t>
  </si>
  <si>
    <t>1814-0432</t>
  </si>
  <si>
    <t>Target-International Journal of Translation Studies</t>
  </si>
  <si>
    <t>1569-9986</t>
  </si>
  <si>
    <t>Journal of Public Child Welfare</t>
  </si>
  <si>
    <t>1554-8732</t>
  </si>
  <si>
    <t>1554-8740</t>
  </si>
  <si>
    <t>Journal of Fractal Geometry</t>
  </si>
  <si>
    <t>2308-1309</t>
  </si>
  <si>
    <t>2308-1317</t>
  </si>
  <si>
    <t>MORPHOLOGIE</t>
  </si>
  <si>
    <t>2352-3387</t>
  </si>
  <si>
    <t>Forensic Sciences</t>
  </si>
  <si>
    <t>2673-6756</t>
  </si>
  <si>
    <t>2994-9769</t>
  </si>
  <si>
    <t>Journal of Progressive Human Services</t>
  </si>
  <si>
    <t>1042-8232</t>
  </si>
  <si>
    <t>1540-7616</t>
  </si>
  <si>
    <t>Pakistan Journal of Statistics and Operation Research</t>
  </si>
  <si>
    <t>2220-5810</t>
  </si>
  <si>
    <t>German Journal of Veterinary Research</t>
  </si>
  <si>
    <t>2703-1322</t>
  </si>
  <si>
    <t>Populism</t>
  </si>
  <si>
    <t>2588-8064</t>
  </si>
  <si>
    <t>2588-8072</t>
  </si>
  <si>
    <t>AEROTECNICA MISSILI E SPAZIO</t>
  </si>
  <si>
    <t>0365-7442</t>
  </si>
  <si>
    <t>2524-6968</t>
  </si>
  <si>
    <t>Cannabis</t>
  </si>
  <si>
    <t>2578-0026</t>
  </si>
  <si>
    <t>2586-1298</t>
  </si>
  <si>
    <t>Fundamental Plasma Physics</t>
  </si>
  <si>
    <t>2772-8285</t>
  </si>
  <si>
    <t>Florence Nightingale Journal of Nursing</t>
  </si>
  <si>
    <t>2687-6442</t>
  </si>
  <si>
    <t>Oral-Health Diseases Therapies and Technologies</t>
  </si>
  <si>
    <t>Current Ophthalmology Reports</t>
  </si>
  <si>
    <t>2167-4868</t>
  </si>
  <si>
    <t>Psychiatry Research Communications</t>
  </si>
  <si>
    <t>2772-5987</t>
  </si>
  <si>
    <t>Health Services Management Research</t>
  </si>
  <si>
    <t>0951-4848</t>
  </si>
  <si>
    <t>1758-1044</t>
  </si>
  <si>
    <t>Frontiers in Child and Adolescent Psychiatry</t>
  </si>
  <si>
    <t>2813-4540</t>
  </si>
  <si>
    <t>European Journal of Transport and Infrastructure Research</t>
  </si>
  <si>
    <t>1567-7133</t>
  </si>
  <si>
    <t>1567-7141</t>
  </si>
  <si>
    <t>Revista Espanola de Sociologia</t>
  </si>
  <si>
    <t>Psyecology-Bilingual Journal of Environmental Psychology-Revista Bilingue de Psicologia Ambiental</t>
  </si>
  <si>
    <t>1989-9386</t>
  </si>
  <si>
    <t>Journal of Southeast Asian Economies</t>
  </si>
  <si>
    <t>2339-5095</t>
  </si>
  <si>
    <t>2339-5206</t>
  </si>
  <si>
    <t>1872-745X</t>
  </si>
  <si>
    <t>Journal of Astronomical Instrumentation</t>
  </si>
  <si>
    <t>2251-1725</t>
  </si>
  <si>
    <t>Journal of Ocean Engineering and Technology</t>
  </si>
  <si>
    <t>1225-0767</t>
  </si>
  <si>
    <t>2287-6715</t>
  </si>
  <si>
    <t>International Journal of Web Services Research</t>
  </si>
  <si>
    <t>1545-7362</t>
  </si>
  <si>
    <t>1546-5004</t>
  </si>
  <si>
    <t>Pacific Economic Review</t>
  </si>
  <si>
    <t>1361-374X</t>
  </si>
  <si>
    <t>1468-0106</t>
  </si>
  <si>
    <t>DEVELOPMENT GENES AND EVOLUTION</t>
  </si>
  <si>
    <t>1432-041X</t>
  </si>
  <si>
    <t>International Journal of Information Technology and Web Engineering</t>
  </si>
  <si>
    <t>1554-1045</t>
  </si>
  <si>
    <t>1554-1053</t>
  </si>
  <si>
    <t>Cardiothoracic Surgeon</t>
  </si>
  <si>
    <t>2636-333X</t>
  </si>
  <si>
    <t>2662-2203</t>
  </si>
  <si>
    <t>Transactions on Maritime Science-ToMS</t>
  </si>
  <si>
    <t>1848-3305</t>
  </si>
  <si>
    <t>Revista Espanola de Documentacion Cientifica</t>
  </si>
  <si>
    <t>1988-4621</t>
  </si>
  <si>
    <t>MODELING IDENTIFICATION AND CONTROL</t>
  </si>
  <si>
    <t>0332-7353</t>
  </si>
  <si>
    <t>1890-1328</t>
  </si>
  <si>
    <t>Chemical Industry &amp; Chemical Engineering Quarterly</t>
  </si>
  <si>
    <t>2217-7434</t>
  </si>
  <si>
    <t>JOURNAL OF ROMAN STUDIES</t>
  </si>
  <si>
    <t>0075-4358</t>
  </si>
  <si>
    <t>1753-528X</t>
  </si>
  <si>
    <t>Heritage and Society</t>
  </si>
  <si>
    <t>2159-032X</t>
  </si>
  <si>
    <t>2159-0338</t>
  </si>
  <si>
    <t>2235-0616</t>
  </si>
  <si>
    <t>UNIVERSITY OF NEW SOUTH WALES LAW JOURNAL</t>
  </si>
  <si>
    <t>0313-0096</t>
  </si>
  <si>
    <t>1839-2881</t>
  </si>
  <si>
    <t>Perspectives on Science and Christian Faith</t>
  </si>
  <si>
    <t>0892-2675</t>
  </si>
  <si>
    <t>Journal of Lithic Studies</t>
  </si>
  <si>
    <t>Social Science Japan Journal</t>
  </si>
  <si>
    <t>1369-1465</t>
  </si>
  <si>
    <t>1468-2680</t>
  </si>
  <si>
    <t>Transactions of the American Mathematical Society Series B</t>
  </si>
  <si>
    <t>2330-0000</t>
  </si>
  <si>
    <t>International Criminal Justice Review</t>
  </si>
  <si>
    <t>1057-5677</t>
  </si>
  <si>
    <t>1556-3855</t>
  </si>
  <si>
    <t>Reading &amp; Writing-Journal of the Reading Association of South Africa</t>
  </si>
  <si>
    <t>2079-8245</t>
  </si>
  <si>
    <t>2308-1422</t>
  </si>
  <si>
    <t>AppliedMath</t>
  </si>
  <si>
    <t>2673-9909</t>
  </si>
  <si>
    <t>Theriogenology Wild</t>
  </si>
  <si>
    <t>2773-093X</t>
  </si>
  <si>
    <t>Alpine Entomology</t>
  </si>
  <si>
    <t>Combinatorial Theory</t>
  </si>
  <si>
    <t>2766-1334</t>
  </si>
  <si>
    <t>Women-A Cultural Review</t>
  </si>
  <si>
    <t>0957-4042</t>
  </si>
  <si>
    <t>1470-1367</t>
  </si>
  <si>
    <t>Revista Internacional de Andrologia</t>
  </si>
  <si>
    <t>Journal of Postsecondary Student Success</t>
  </si>
  <si>
    <t>2769-4879</t>
  </si>
  <si>
    <t>2769-4887</t>
  </si>
  <si>
    <t>Early Child Development and Care</t>
  </si>
  <si>
    <t>CONTEMPORARY FAMILY THERAPY</t>
  </si>
  <si>
    <t>0892-2764</t>
  </si>
  <si>
    <t>1573-3335</t>
  </si>
  <si>
    <t>Journal of Chiropractic Medicine</t>
  </si>
  <si>
    <t>0899-3467</t>
  </si>
  <si>
    <t>1556-3715</t>
  </si>
  <si>
    <t>Journal of the Geographical Institute Jovan Cvijic SASA</t>
  </si>
  <si>
    <t>0350-7599</t>
  </si>
  <si>
    <t>1821-2808</t>
  </si>
  <si>
    <t>Veterinaria Italiana</t>
  </si>
  <si>
    <t>Records Management Journal</t>
  </si>
  <si>
    <t>1758-7689</t>
  </si>
  <si>
    <t>Frontiers in Language Sciences</t>
  </si>
  <si>
    <t>2813-4605</t>
  </si>
  <si>
    <t>International Journal of Reliability Quality and Safety Engineering</t>
  </si>
  <si>
    <t>1793-6446</t>
  </si>
  <si>
    <t>International Journal of Advances in Engineering Sciences and Applied Mathematics</t>
  </si>
  <si>
    <t>0975-0770</t>
  </si>
  <si>
    <t>0975-5616</t>
  </si>
  <si>
    <t>International Journal of One Health</t>
  </si>
  <si>
    <t>2455-5673</t>
  </si>
  <si>
    <t>Anthropology &amp; Aging</t>
  </si>
  <si>
    <t>2374-2267</t>
  </si>
  <si>
    <t>Health Scope</t>
  </si>
  <si>
    <t>2251-8959</t>
  </si>
  <si>
    <t>2251-9513</t>
  </si>
  <si>
    <t>Acta Technologica Agriculturae</t>
  </si>
  <si>
    <t>JOURNAL OF COMPUTER AND SYSTEM SCIENCES</t>
  </si>
  <si>
    <t>1090-2724</t>
  </si>
  <si>
    <t>Journal of Data Information and Management</t>
  </si>
  <si>
    <t>2524-6356</t>
  </si>
  <si>
    <t>2524-6364</t>
  </si>
  <si>
    <t>Zoonotic Diseases</t>
  </si>
  <si>
    <t>2813-0227</t>
  </si>
  <si>
    <t>Foundations and Trends in Systems and Control</t>
  </si>
  <si>
    <t>2325-6818</t>
  </si>
  <si>
    <t>2325-6826</t>
  </si>
  <si>
    <t>Journal of Water Management Modeling</t>
  </si>
  <si>
    <t>ACTA CLINICA BELGICA</t>
  </si>
  <si>
    <t>1784-3286</t>
  </si>
  <si>
    <t>2295-3337</t>
  </si>
  <si>
    <t>Instruments</t>
  </si>
  <si>
    <t>2410-390X</t>
  </si>
  <si>
    <t>Journal Of Cardiovascular and Thoracic Research</t>
  </si>
  <si>
    <t>2008-5117</t>
  </si>
  <si>
    <t>2008-6830</t>
  </si>
  <si>
    <t>Ledger</t>
  </si>
  <si>
    <t>2379-5980</t>
  </si>
  <si>
    <t>Journal of Cases on Information Technology</t>
  </si>
  <si>
    <t>1548-7717</t>
  </si>
  <si>
    <t>1548-7725</t>
  </si>
  <si>
    <t>Journal of Public Health and Emergency</t>
  </si>
  <si>
    <t>2673-2424</t>
  </si>
  <si>
    <t>Journal of Applied Geodesy</t>
  </si>
  <si>
    <t>1862-9016</t>
  </si>
  <si>
    <t>1862-9024</t>
  </si>
  <si>
    <t>Egyptian Liver Journal</t>
  </si>
  <si>
    <t>2090-6218</t>
  </si>
  <si>
    <t>Asian Biomedicine</t>
  </si>
  <si>
    <t>1905-7415</t>
  </si>
  <si>
    <t>1875-855X</t>
  </si>
  <si>
    <t>Ciencia e Tecnica Vitivinicola</t>
  </si>
  <si>
    <t>Electronic Journal of Structural Engineering</t>
  </si>
  <si>
    <t>1443-9255</t>
  </si>
  <si>
    <t>Journal of Developmental Entrepreneurship</t>
  </si>
  <si>
    <t>1084-9467</t>
  </si>
  <si>
    <t>1793-706X</t>
  </si>
  <si>
    <t>Vessel Plus</t>
  </si>
  <si>
    <t>2574-1209</t>
  </si>
  <si>
    <t>Current Hepatology Reports</t>
  </si>
  <si>
    <t>2195-9595</t>
  </si>
  <si>
    <t>Chemistry &amp; Chemical Technology</t>
  </si>
  <si>
    <t>1996-7098</t>
  </si>
  <si>
    <t>2415-7163</t>
  </si>
  <si>
    <t>International Journal of Management Studies</t>
  </si>
  <si>
    <t>2232-1608</t>
  </si>
  <si>
    <t>2180-2467</t>
  </si>
  <si>
    <t>Przeglad Dermatologiczny</t>
  </si>
  <si>
    <t>0033-2526</t>
  </si>
  <si>
    <t>2084-9893</t>
  </si>
  <si>
    <t>International Journal of Business Analytics</t>
  </si>
  <si>
    <t>2334-4547</t>
  </si>
  <si>
    <t>2334-4555</t>
  </si>
  <si>
    <t>HUSSERL STUDIES</t>
  </si>
  <si>
    <t>0167-9848</t>
  </si>
  <si>
    <t>1572-8501</t>
  </si>
  <si>
    <t>Netherlands International Law Review</t>
  </si>
  <si>
    <t>1741-6191</t>
  </si>
  <si>
    <t>Museums &amp; Social Issues-A Journal of Reflective Discourse</t>
  </si>
  <si>
    <t>1559-6893</t>
  </si>
  <si>
    <t>2051-6193</t>
  </si>
  <si>
    <t>Journal of Eastern African Studies</t>
  </si>
  <si>
    <t>1753-1055</t>
  </si>
  <si>
    <t>1753-1063</t>
  </si>
  <si>
    <t>1572-929X</t>
  </si>
  <si>
    <t>Open Archaeology</t>
  </si>
  <si>
    <t>2300-6560</t>
  </si>
  <si>
    <t>1944-6705</t>
  </si>
  <si>
    <t>1939-1331</t>
  </si>
  <si>
    <t>Comparative Studies of South Asia Africa and the Middle East</t>
  </si>
  <si>
    <t>1089-201X</t>
  </si>
  <si>
    <t>1548-226X</t>
  </si>
  <si>
    <t>Diachronica</t>
  </si>
  <si>
    <t>0176-4225</t>
  </si>
  <si>
    <t>1569-9714</t>
  </si>
  <si>
    <t>Social Dynamics-A Journal of African Studies</t>
  </si>
  <si>
    <t>0253-3952</t>
  </si>
  <si>
    <t>1940-7874</t>
  </si>
  <si>
    <t>1743-9094</t>
  </si>
  <si>
    <t>Justice Evaluation Journal</t>
  </si>
  <si>
    <t>2475-1979</t>
  </si>
  <si>
    <t>2475-1987</t>
  </si>
  <si>
    <t>Communications in Applied and Industrial Mathematics</t>
  </si>
  <si>
    <t>Hand-American Association for Hand Surgery</t>
  </si>
  <si>
    <t>1558-9455</t>
  </si>
  <si>
    <t>NOMADIC PEOPLES</t>
  </si>
  <si>
    <t>0822-7942</t>
  </si>
  <si>
    <t>1752-2366</t>
  </si>
  <si>
    <t>Safer Communities</t>
  </si>
  <si>
    <t>1757-8043</t>
  </si>
  <si>
    <t>2042-8774</t>
  </si>
  <si>
    <t>Journal of Combinatorial Algebra</t>
  </si>
  <si>
    <t>2415-6302</t>
  </si>
  <si>
    <t>2415-6310</t>
  </si>
  <si>
    <t>International Journal of Training Research</t>
  </si>
  <si>
    <t>1448-0220</t>
  </si>
  <si>
    <t>2204-0544</t>
  </si>
  <si>
    <t>Otology &amp; Neurotology Open</t>
  </si>
  <si>
    <t>2766-3604</t>
  </si>
  <si>
    <t>Sankhya-Series B-Applied and Interdisciplinary Statistics</t>
  </si>
  <si>
    <t>0976-8394</t>
  </si>
  <si>
    <t>Journal of Creative Communications</t>
  </si>
  <si>
    <t>0973-2594</t>
  </si>
  <si>
    <t>Nuclear Technology &amp; Radiation Protection</t>
  </si>
  <si>
    <t>1451-3994</t>
  </si>
  <si>
    <t>1452-8185</t>
  </si>
  <si>
    <t>Statistical Methods and Applications</t>
  </si>
  <si>
    <t>1613-981X</t>
  </si>
  <si>
    <t>Settler Colonial Studies</t>
  </si>
  <si>
    <t>2201-473X</t>
  </si>
  <si>
    <t>1838-0743</t>
  </si>
  <si>
    <t>Journal of VitreoRetinal Diseases</t>
  </si>
  <si>
    <t>2474-1264</t>
  </si>
  <si>
    <t>2474-1272</t>
  </si>
  <si>
    <t>JOURNAL OF CONTEMPORARY ETHNOGRAPHY</t>
  </si>
  <si>
    <t>0891-2416</t>
  </si>
  <si>
    <t>1552-5414</t>
  </si>
  <si>
    <t>Multidisciplinary Journal for Education Social and Technological Sciences</t>
  </si>
  <si>
    <t>2341-2593</t>
  </si>
  <si>
    <t>Scandinavian Journal of Public Administration</t>
  </si>
  <si>
    <t>2001-7405</t>
  </si>
  <si>
    <t>2001-7413</t>
  </si>
  <si>
    <t>Teaching Statistics</t>
  </si>
  <si>
    <t>1467-9639</t>
  </si>
  <si>
    <t>Latin American Policy</t>
  </si>
  <si>
    <t>2041-7373</t>
  </si>
  <si>
    <t>Malaysian Journal of Learning &amp; Instruction</t>
  </si>
  <si>
    <t>1675-8110</t>
  </si>
  <si>
    <t>2180-2483</t>
  </si>
  <si>
    <t>1537-1913</t>
  </si>
  <si>
    <t>Presidential Studies Quarterly</t>
  </si>
  <si>
    <t>0360-4918</t>
  </si>
  <si>
    <t>1741-5705</t>
  </si>
  <si>
    <t>SOCIAL BEHAVIOR AND PERSONALITY</t>
  </si>
  <si>
    <t>0301-2212</t>
  </si>
  <si>
    <t>1179-6391</t>
  </si>
  <si>
    <t>Revista Espanola de Anestesiologia y Reanimacion</t>
  </si>
  <si>
    <t>2340-3284</t>
  </si>
  <si>
    <t>Home Health Care Management and Practice</t>
  </si>
  <si>
    <t>1084-8223</t>
  </si>
  <si>
    <t>1552-6739</t>
  </si>
  <si>
    <t>Person-Centered and Experiential Psychotherapies</t>
  </si>
  <si>
    <t>1477-9757</t>
  </si>
  <si>
    <t>Studies in Art Education</t>
  </si>
  <si>
    <t>0039-3541</t>
  </si>
  <si>
    <t>2325-8039</t>
  </si>
  <si>
    <t>VETERINARNI MEDICINA</t>
  </si>
  <si>
    <t>Behavioral Psychology-Psicologia Conductual</t>
  </si>
  <si>
    <t>3045-591X</t>
  </si>
  <si>
    <t>Minerva Surgery</t>
  </si>
  <si>
    <t>2724-5691</t>
  </si>
  <si>
    <t>2724-5438</t>
  </si>
  <si>
    <t>Reading in a Foreign Language</t>
  </si>
  <si>
    <t>1539-0578</t>
  </si>
  <si>
    <t>Scientific Annals of Economics and Business</t>
  </si>
  <si>
    <t>2501-1960</t>
  </si>
  <si>
    <t>2501-3165</t>
  </si>
  <si>
    <t>2515-1746</t>
  </si>
  <si>
    <t>Menadzment u hotelijerstvu i turizmu</t>
  </si>
  <si>
    <t>2620-0279</t>
  </si>
  <si>
    <t>2620-0481</t>
  </si>
  <si>
    <t>Psychology and Developing Societies</t>
  </si>
  <si>
    <t>0973-0761</t>
  </si>
  <si>
    <t>Urologia Journal</t>
  </si>
  <si>
    <t>0391-5603</t>
  </si>
  <si>
    <t>1724-6075</t>
  </si>
  <si>
    <t>1432-217X</t>
  </si>
  <si>
    <t>Annual Plant Reviews Online</t>
  </si>
  <si>
    <t>2639-3832</t>
  </si>
  <si>
    <t>Collection and Curation</t>
  </si>
  <si>
    <t>2514-9326</t>
  </si>
  <si>
    <t>Journal of LGBTQ Issues in Counseling</t>
  </si>
  <si>
    <t>2692-4951</t>
  </si>
  <si>
    <t>2692-496X</t>
  </si>
  <si>
    <t>Journal of Scientometric Research</t>
  </si>
  <si>
    <t>2321-6654</t>
  </si>
  <si>
    <t>Pediatric Allergy Immunology and Pulmonology</t>
  </si>
  <si>
    <t>2151-3228</t>
  </si>
  <si>
    <t>Horticultural Science &amp; Technology</t>
  </si>
  <si>
    <t>1226-8763</t>
  </si>
  <si>
    <t>2465-8588</t>
  </si>
  <si>
    <t>Journal of Muslim Mental Health</t>
  </si>
  <si>
    <t>1556-4908</t>
  </si>
  <si>
    <t>1556-5009</t>
  </si>
  <si>
    <t>2162-8807</t>
  </si>
  <si>
    <t>AUSTRALIAN JOURNAL OF BOTANY</t>
  </si>
  <si>
    <t>1444-9862</t>
  </si>
  <si>
    <t>Forest Systems</t>
  </si>
  <si>
    <t>2171-9845</t>
  </si>
  <si>
    <t>NEUES JAHRBUCH FUR MINERALOGIE-ABHANDLUNGEN</t>
  </si>
  <si>
    <t>Tree-Ring Research</t>
  </si>
  <si>
    <t>Journal of Kidney Cancer</t>
  </si>
  <si>
    <t>Journal of Neurosciences in Rural Practice</t>
  </si>
  <si>
    <t>0976-3155</t>
  </si>
  <si>
    <t>Journal of Ship Production and Design</t>
  </si>
  <si>
    <t>2158-2866</t>
  </si>
  <si>
    <t>2158-2874</t>
  </si>
  <si>
    <t>Rivista di Psichiatria</t>
  </si>
  <si>
    <t>0035-6484</t>
  </si>
  <si>
    <t>2038-2502</t>
  </si>
  <si>
    <t>1590-7198</t>
  </si>
  <si>
    <t>VirusDisease</t>
  </si>
  <si>
    <t>Iranian Journal of Parasitology</t>
  </si>
  <si>
    <t>2008-238X</t>
  </si>
  <si>
    <t>Journal of Medical Ultrasound</t>
  </si>
  <si>
    <t>2212-1552</t>
  </si>
  <si>
    <t>Journal of Public Health in Africa</t>
  </si>
  <si>
    <t>2038-9922</t>
  </si>
  <si>
    <t>2038-9930</t>
  </si>
  <si>
    <t>Journal of the Southern African Institute of Mining and Metallurgy</t>
  </si>
  <si>
    <t>2225-6253</t>
  </si>
  <si>
    <t>2411-9717</t>
  </si>
  <si>
    <t>Mathematical Foundations of Computing</t>
  </si>
  <si>
    <t>2577-8838</t>
  </si>
  <si>
    <t>EuroBiotech Journal</t>
  </si>
  <si>
    <t>2564-615X</t>
  </si>
  <si>
    <t>Measurement Science Review</t>
  </si>
  <si>
    <t>SAIEE Africa Research Journal</t>
  </si>
  <si>
    <t>1991-1696</t>
  </si>
  <si>
    <t>EARTH MOON AND PLANETS</t>
  </si>
  <si>
    <t>0167-9295</t>
  </si>
  <si>
    <t>1573-0794</t>
  </si>
  <si>
    <t>Emirates Journal of Food and Agriculture</t>
  </si>
  <si>
    <t>Psychiatry and Clinical Neurosciences Reports</t>
  </si>
  <si>
    <t>2769-2558</t>
  </si>
  <si>
    <t>1608-3385</t>
  </si>
  <si>
    <t>Soils and Rocks</t>
  </si>
  <si>
    <t>2675-5475</t>
  </si>
  <si>
    <t>Central European Business Review</t>
  </si>
  <si>
    <t>1805-4862</t>
  </si>
  <si>
    <t>Evidence Based Library and Information Practice</t>
  </si>
  <si>
    <t>1715-720X</t>
  </si>
  <si>
    <t>1099-1344</t>
  </si>
  <si>
    <t>JOURNAL OF PSYCHOPHYSIOLOGY</t>
  </si>
  <si>
    <t>0269-8803</t>
  </si>
  <si>
    <t>2151-2124</t>
  </si>
  <si>
    <t>Gaceta Medica de Mexico</t>
  </si>
  <si>
    <t>0016-3813</t>
  </si>
  <si>
    <t>1477-092X</t>
  </si>
  <si>
    <t>Journal of Arthropod-Borne Diseases</t>
  </si>
  <si>
    <t>2322-2271</t>
  </si>
  <si>
    <t>1068-820X</t>
  </si>
  <si>
    <t>1573-885X</t>
  </si>
  <si>
    <t>ACM Transactions on Economics and Computation</t>
  </si>
  <si>
    <t>2167-8375</t>
  </si>
  <si>
    <t>2167-8383</t>
  </si>
  <si>
    <t>Advances in Electrical and Electronic Engineering</t>
  </si>
  <si>
    <t>1336-1376</t>
  </si>
  <si>
    <t>1804-3119</t>
  </si>
  <si>
    <t>International Journal of Electrical and Computer Engineering Systems</t>
  </si>
  <si>
    <t>1847-6996</t>
  </si>
  <si>
    <t>International Journal of Gaming and Computer-Mediated Simulations</t>
  </si>
  <si>
    <t>1942-3888</t>
  </si>
  <si>
    <t>1942-3896</t>
  </si>
  <si>
    <t>CANADIAN JOURNAL OF HOSPITAL PHARMACY</t>
  </si>
  <si>
    <t>0008-4123</t>
  </si>
  <si>
    <t>1846-5153</t>
  </si>
  <si>
    <t>Eurasian Journal of Medicine and Oncology</t>
  </si>
  <si>
    <t>2587-196X</t>
  </si>
  <si>
    <t>FDMP-Fluid Dynamics &amp; Materials Processing</t>
  </si>
  <si>
    <t>1555-256X</t>
  </si>
  <si>
    <t>1555-2578</t>
  </si>
  <si>
    <t>Pesquisa Agropecuaria Tropical</t>
  </si>
  <si>
    <t>1943-7838</t>
  </si>
  <si>
    <t>Journal of East-West Business</t>
  </si>
  <si>
    <t>1528-6959</t>
  </si>
  <si>
    <t>Applied Science and Convergence Technology</t>
  </si>
  <si>
    <t>2288-6559</t>
  </si>
  <si>
    <t>Highlights of Sustainability</t>
  </si>
  <si>
    <t>2696-628X</t>
  </si>
  <si>
    <t>ENGINEERING JOURNAL-AMERICAN INSTITUTE OF STEEL CONSTRUCTION</t>
  </si>
  <si>
    <t>0013-8029</t>
  </si>
  <si>
    <t>International Journal of Geotechnical Earthquake Engineering</t>
  </si>
  <si>
    <t>1947-8488</t>
  </si>
  <si>
    <t>1947-8496</t>
  </si>
  <si>
    <t>ARCHAEOLOGY</t>
  </si>
  <si>
    <t>0003-8113</t>
  </si>
  <si>
    <t>1943-5746</t>
  </si>
  <si>
    <t>WILLIAM AND MARY QUARTERLY</t>
  </si>
  <si>
    <t>0043-5597</t>
  </si>
  <si>
    <t>1933-7698</t>
  </si>
  <si>
    <t>Religion State &amp; Society</t>
  </si>
  <si>
    <t>0963-7494</t>
  </si>
  <si>
    <t>1465-3974</t>
  </si>
  <si>
    <t>Ergo-An Open Access Journal of Philosophy</t>
  </si>
  <si>
    <t>2330-4014</t>
  </si>
  <si>
    <t>AMERICAN PHILOSOPHICAL QUARTERLY</t>
  </si>
  <si>
    <t>0003-0481</t>
  </si>
  <si>
    <t>2152-1123</t>
  </si>
  <si>
    <t>Rivista di Storia Economica</t>
  </si>
  <si>
    <t>0393-3415</t>
  </si>
  <si>
    <t>2612-1026</t>
  </si>
  <si>
    <t>Diplomatica</t>
  </si>
  <si>
    <t>2589-1766</t>
  </si>
  <si>
    <t>2589-1774</t>
  </si>
  <si>
    <t>International Journal of Fashion Studies</t>
  </si>
  <si>
    <t>2051-7114</t>
  </si>
  <si>
    <t>JOURNAL OF ARTS MANAGEMENT LAW AND SOCIETY</t>
  </si>
  <si>
    <t>1063-2921</t>
  </si>
  <si>
    <t>1930-7799</t>
  </si>
  <si>
    <t>Journal of Ethics</t>
  </si>
  <si>
    <t>1572-8609</t>
  </si>
  <si>
    <t>Pastoral Psychology</t>
  </si>
  <si>
    <t>1573-6679</t>
  </si>
  <si>
    <t>1943-2828</t>
  </si>
  <si>
    <t>Financial History Review</t>
  </si>
  <si>
    <t>0968-5650</t>
  </si>
  <si>
    <t>1474-0052</t>
  </si>
  <si>
    <t>Bulletin of the Iranian Mathematical Society</t>
  </si>
  <si>
    <t>1017-060X</t>
  </si>
  <si>
    <t>International Journal of Numerical Analysis and Modeling</t>
  </si>
  <si>
    <t>Climate Law</t>
  </si>
  <si>
    <t>1878-6553</t>
  </si>
  <si>
    <t>1878-6561</t>
  </si>
  <si>
    <t>Journal of Policing, Intelligence and Counter Terrorism</t>
  </si>
  <si>
    <t>1833-5330</t>
  </si>
  <si>
    <t>2159-5364</t>
  </si>
  <si>
    <t>Language Matters</t>
  </si>
  <si>
    <t>1022-8195</t>
  </si>
  <si>
    <t>1753-5395</t>
  </si>
  <si>
    <t>MAMMAL STUDY</t>
  </si>
  <si>
    <t>1343-4152</t>
  </si>
  <si>
    <t>1348-6160</t>
  </si>
  <si>
    <t>Museum Anthropology</t>
  </si>
  <si>
    <t>0892-8339</t>
  </si>
  <si>
    <t>1548-1379</t>
  </si>
  <si>
    <t>Journal of Aggression Conflict and Peace Research</t>
  </si>
  <si>
    <t>1759-6599</t>
  </si>
  <si>
    <t>2042-8715</t>
  </si>
  <si>
    <t>International Journal for Lesson and Learning Studies</t>
  </si>
  <si>
    <t>2046-8253</t>
  </si>
  <si>
    <t>2046-8261</t>
  </si>
  <si>
    <t>Translator</t>
  </si>
  <si>
    <t>1355-6509</t>
  </si>
  <si>
    <t>1757-0409</t>
  </si>
  <si>
    <t>Children &amp; Schools</t>
  </si>
  <si>
    <t>1532-8759</t>
  </si>
  <si>
    <t>1545-682X</t>
  </si>
  <si>
    <t>Progress in Biomaterials</t>
  </si>
  <si>
    <t>2194-0509</t>
  </si>
  <si>
    <t>JOURNAL OF RELIGION AND SPIRITUALITY IN SOCIAL WORK</t>
  </si>
  <si>
    <t>1542-6432</t>
  </si>
  <si>
    <t>1542-6440</t>
  </si>
  <si>
    <t>Glottometrics</t>
  </si>
  <si>
    <t>2625-8226</t>
  </si>
  <si>
    <t>Journal of Indian Association for Child and Adolescent Mental Health</t>
  </si>
  <si>
    <t>0973-1342</t>
  </si>
  <si>
    <t>2754-6349</t>
  </si>
  <si>
    <t>Atom Indonesia</t>
  </si>
  <si>
    <t>0126-1568</t>
  </si>
  <si>
    <t>2356-5322</t>
  </si>
  <si>
    <t>Dependence Modeling</t>
  </si>
  <si>
    <t>2300-2298</t>
  </si>
  <si>
    <t>Journal for Specialists in Group Work</t>
  </si>
  <si>
    <t>0193-3922</t>
  </si>
  <si>
    <t>1549-6295</t>
  </si>
  <si>
    <t>Journal of Human Sport and Exercise</t>
  </si>
  <si>
    <t>Malaysian Family Physician</t>
  </si>
  <si>
    <t>1985-207X</t>
  </si>
  <si>
    <t>1985-2274</t>
  </si>
  <si>
    <t>International Journal of Economic Policy Studies</t>
  </si>
  <si>
    <t>2524-4892</t>
  </si>
  <si>
    <t>1881-4387</t>
  </si>
  <si>
    <t>Surgery in Practice and Science</t>
  </si>
  <si>
    <t>2666-2620</t>
  </si>
  <si>
    <t>Ecological Questions</t>
  </si>
  <si>
    <t>1644-7298</t>
  </si>
  <si>
    <t>2083-5469</t>
  </si>
  <si>
    <t>Quaestiones Geographicae</t>
  </si>
  <si>
    <t>0137-477X</t>
  </si>
  <si>
    <t>2081-6383</t>
  </si>
  <si>
    <t>STUDIES IN NONLINEAR DYNAMICS AND ECONOMETRICS</t>
  </si>
  <si>
    <t>1081-1826</t>
  </si>
  <si>
    <t>1558-3708</t>
  </si>
  <si>
    <t>1573-8698</t>
  </si>
  <si>
    <t>Turkish Journal of Anaesthesiology and Reanimation</t>
  </si>
  <si>
    <t>2667-6370</t>
  </si>
  <si>
    <t>ARCHIVOS ESPANOLES DE UROLOGIA</t>
  </si>
  <si>
    <t>1576-8260</t>
  </si>
  <si>
    <t>Journal of Visual Communication in Medicine</t>
  </si>
  <si>
    <t>1745-3054</t>
  </si>
  <si>
    <t>1745-3062</t>
  </si>
  <si>
    <t>European Journal of Human Movement</t>
  </si>
  <si>
    <t>Journal of Forest Economics</t>
  </si>
  <si>
    <t>1618-1530</t>
  </si>
  <si>
    <t>Studies in Business and Economics</t>
  </si>
  <si>
    <t>1842-4120</t>
  </si>
  <si>
    <t>2344-5416</t>
  </si>
  <si>
    <t>Annals of Laparoscopic and Endoscopic Surgery</t>
  </si>
  <si>
    <t>Economics of Governance</t>
  </si>
  <si>
    <t>1435-8131</t>
  </si>
  <si>
    <t>Gene Reports</t>
  </si>
  <si>
    <t>Journal of Human Capital</t>
  </si>
  <si>
    <t>1932-8575</t>
  </si>
  <si>
    <t>1932-8664</t>
  </si>
  <si>
    <t>Reproductive and Developmental Medicine</t>
  </si>
  <si>
    <t>2096-2924</t>
  </si>
  <si>
    <t>2589-8728</t>
  </si>
  <si>
    <t>Southern Forests-A Journal of Forest Science</t>
  </si>
  <si>
    <t>Current Drug Safety</t>
  </si>
  <si>
    <t>2212-3911</t>
  </si>
  <si>
    <t>ISH Journal of Hydraulic Engineering</t>
  </si>
  <si>
    <t>2164-3040</t>
  </si>
  <si>
    <t>Neuroradiology Journal</t>
  </si>
  <si>
    <t>2385-1996</t>
  </si>
  <si>
    <t>Nigerian Postgraduate Medical Journal</t>
  </si>
  <si>
    <t>1117-1936</t>
  </si>
  <si>
    <t>2468-6875</t>
  </si>
  <si>
    <t>Expert Review of Ophthalmology</t>
  </si>
  <si>
    <t>1746-9902</t>
  </si>
  <si>
    <t>International Journal of Applied and Basic Medical Research</t>
  </si>
  <si>
    <t>2229-516X</t>
  </si>
  <si>
    <t>2248-9606</t>
  </si>
  <si>
    <t>1793-6918</t>
  </si>
  <si>
    <t>Tropical Life Sciences Research</t>
  </si>
  <si>
    <t>1985-3718</t>
  </si>
  <si>
    <t>2180-4249</t>
  </si>
  <si>
    <t>Review of Derivatives Research</t>
  </si>
  <si>
    <t>1380-6645</t>
  </si>
  <si>
    <t>1573-7144</t>
  </si>
  <si>
    <t>International Journal of Psychological Research</t>
  </si>
  <si>
    <t>2011-7922</t>
  </si>
  <si>
    <t>Nase More</t>
  </si>
  <si>
    <t>0469-6255</t>
  </si>
  <si>
    <t>1848-6320</t>
  </si>
  <si>
    <t>Critical Care Nursing Quarterly</t>
  </si>
  <si>
    <t>0887-9303</t>
  </si>
  <si>
    <t>1550-5111</t>
  </si>
  <si>
    <t>Caraka Tani-Journal of Sustainable Agriculture</t>
  </si>
  <si>
    <t>2613-9456</t>
  </si>
  <si>
    <t>2599-2570</t>
  </si>
  <si>
    <t>2326-2397</t>
  </si>
  <si>
    <t>International Journal of Cartography</t>
  </si>
  <si>
    <t>2372-9333</t>
  </si>
  <si>
    <t>Journal of Sensors and Sensor Systems</t>
  </si>
  <si>
    <t>2194-8771</t>
  </si>
  <si>
    <t>2194-878X</t>
  </si>
  <si>
    <t>PORTAL-LIBRARIES AND THE ACADEMY</t>
  </si>
  <si>
    <t>1531-2542</t>
  </si>
  <si>
    <t>1530-7131</t>
  </si>
  <si>
    <t>PROCEEDINGS OF THE INSTITUTION OF CIVIL ENGINEERS-MUNICIPAL ENGINEER</t>
  </si>
  <si>
    <t>Revista Electronica de Investigacion Educativa</t>
  </si>
  <si>
    <t>SOLA</t>
  </si>
  <si>
    <t>1349-6476</t>
  </si>
  <si>
    <t>Applied Geophysics</t>
  </si>
  <si>
    <t>1672-7975</t>
  </si>
  <si>
    <t>1993-0658</t>
  </si>
  <si>
    <t>International Journal of Swarm Intelligence Research</t>
  </si>
  <si>
    <t>1947-9271</t>
  </si>
  <si>
    <t>Interventional Radiology</t>
  </si>
  <si>
    <t>2432-0935</t>
  </si>
  <si>
    <t>International Journal of Fluid Power</t>
  </si>
  <si>
    <t>2332-1180</t>
  </si>
  <si>
    <t>Journal of Interdisciplinary Economics</t>
  </si>
  <si>
    <t>2321-5305</t>
  </si>
  <si>
    <t>Journal of Korean Society for Atmospheric Environment</t>
  </si>
  <si>
    <t>1598-7132</t>
  </si>
  <si>
    <t>2383-5346</t>
  </si>
  <si>
    <t>NUCLEAR MEDICINE REVIEW</t>
  </si>
  <si>
    <t>1506-9680</t>
  </si>
  <si>
    <t>1644-4345</t>
  </si>
  <si>
    <t>International Journal of Automotive And Mechanical Engineering</t>
  </si>
  <si>
    <t>2229-8649</t>
  </si>
  <si>
    <t>2180-1606</t>
  </si>
  <si>
    <t>Indian Journal of Endocrinology and Metabolism</t>
  </si>
  <si>
    <t>2230-9500</t>
  </si>
  <si>
    <t>International Journal of Entrepreneurial Venturing</t>
  </si>
  <si>
    <t>1742-5360</t>
  </si>
  <si>
    <t>1742-5379</t>
  </si>
  <si>
    <t>MATERIALS AT HIGH TEMPERATURES</t>
  </si>
  <si>
    <t>0960-3409</t>
  </si>
  <si>
    <t>1878-6413</t>
  </si>
  <si>
    <t>Frontiers in Stroke</t>
  </si>
  <si>
    <t>2813-3056</t>
  </si>
  <si>
    <t>Image Processing On Line</t>
  </si>
  <si>
    <t>2105-1232</t>
  </si>
  <si>
    <t>International Journal of Thermodynamics</t>
  </si>
  <si>
    <t>Frontiers in Hematology</t>
  </si>
  <si>
    <t>2813-3935</t>
  </si>
  <si>
    <t>International Journal of Entrepreneurship &amp; Small Business</t>
  </si>
  <si>
    <t>1741-8054</t>
  </si>
  <si>
    <t>International Journal of Pervasive Computing and Communications</t>
  </si>
  <si>
    <t>1742-738X</t>
  </si>
  <si>
    <t>Magnetism</t>
  </si>
  <si>
    <t>2673-8724</t>
  </si>
  <si>
    <t>Processing and Application of Ceramics</t>
  </si>
  <si>
    <t>2406-1034</t>
  </si>
  <si>
    <t>SAE International Journal of Materials and Manufacturing</t>
  </si>
  <si>
    <t>1946-3987</t>
  </si>
  <si>
    <t>Advanced Electromagnetics</t>
  </si>
  <si>
    <t>Computational Thermal Sciences</t>
  </si>
  <si>
    <t>1940-2554</t>
  </si>
  <si>
    <t>International Journal of Materials Research</t>
  </si>
  <si>
    <t>2195-8556</t>
  </si>
  <si>
    <t>MRS Advances</t>
  </si>
  <si>
    <t>2731-5894</t>
  </si>
  <si>
    <t>RARE METAL MATERIALS AND ENGINEERING</t>
  </si>
  <si>
    <t>1002-185X</t>
  </si>
  <si>
    <t>1875-5372</t>
  </si>
  <si>
    <t>Transport and Telecommunication Journal</t>
  </si>
  <si>
    <t>1407-6160</t>
  </si>
  <si>
    <t>1407-6179</t>
  </si>
  <si>
    <t>Frontiers in Gastroenterology</t>
  </si>
  <si>
    <t>2813-1169</t>
  </si>
  <si>
    <t>Indian Chemical Engineer</t>
  </si>
  <si>
    <t>0019-4506</t>
  </si>
  <si>
    <t>0975-007X</t>
  </si>
  <si>
    <t>Journal of Usability Studies</t>
  </si>
  <si>
    <t>1931-3357</t>
  </si>
  <si>
    <t>Rare Tumors</t>
  </si>
  <si>
    <t>2036-3605</t>
  </si>
  <si>
    <t>2036-3613</t>
  </si>
  <si>
    <t>Journal of Thermal Science and Technology</t>
  </si>
  <si>
    <t>1880-5566</t>
  </si>
  <si>
    <t>Urbano</t>
  </si>
  <si>
    <t>0717-3997</t>
  </si>
  <si>
    <t>0718-3607</t>
  </si>
  <si>
    <t>AATCC REVIEW</t>
  </si>
  <si>
    <t>1532-8813</t>
  </si>
  <si>
    <t>Rhetoric Society Quarterly</t>
  </si>
  <si>
    <t>0277-3945</t>
  </si>
  <si>
    <t>1930-322X</t>
  </si>
  <si>
    <t>JOURNAL OF THE EARLY REPUBLIC</t>
  </si>
  <si>
    <t>0275-1275</t>
  </si>
  <si>
    <t>1553-0620</t>
  </si>
  <si>
    <t>AMERICAS</t>
  </si>
  <si>
    <t>0003-1615</t>
  </si>
  <si>
    <t>Journal for the Study of Judaism</t>
  </si>
  <si>
    <t>0047-2212</t>
  </si>
  <si>
    <t>1570-0631</t>
  </si>
  <si>
    <t>Law and History Review</t>
  </si>
  <si>
    <t>1939-9022</t>
  </si>
  <si>
    <t>JOURNAL OF THE AMERICAN MUSICOLOGICAL SOCIETY</t>
  </si>
  <si>
    <t>0003-0139</t>
  </si>
  <si>
    <t>1547-3848</t>
  </si>
  <si>
    <t>PHILOSOPHY</t>
  </si>
  <si>
    <t>1469-817X</t>
  </si>
  <si>
    <t>British Journal of Religious Education</t>
  </si>
  <si>
    <t>0141-6200</t>
  </si>
  <si>
    <t>1740-7931</t>
  </si>
  <si>
    <t>SOCIAL COMPASS</t>
  </si>
  <si>
    <t>0008-3968</t>
  </si>
  <si>
    <t>Global Privacy Law Review</t>
  </si>
  <si>
    <t>2666-3570</t>
  </si>
  <si>
    <t>2666-3589</t>
  </si>
  <si>
    <t>Journal of Contemporary African Studies</t>
  </si>
  <si>
    <t>0258-9001</t>
  </si>
  <si>
    <t>1469-9397</t>
  </si>
  <si>
    <t>International Journal of Analysis and Applications</t>
  </si>
  <si>
    <t>European Social Work Research</t>
  </si>
  <si>
    <t>2755-1768</t>
  </si>
  <si>
    <t>Dissertationes Mathematicae</t>
  </si>
  <si>
    <t>0012-3862</t>
  </si>
  <si>
    <t>JOURNAL OF PHILOSOPHY OF EDUCATION</t>
  </si>
  <si>
    <t>0309-8249</t>
  </si>
  <si>
    <t>1467-9752</t>
  </si>
  <si>
    <t>Groups Geometry and Dynamics</t>
  </si>
  <si>
    <t>1661-7215</t>
  </si>
  <si>
    <t>JOURNAL OF INTERDISCIPLINARY MATHEMATICS</t>
  </si>
  <si>
    <t>0972-0502</t>
  </si>
  <si>
    <t>2169-012X</t>
  </si>
  <si>
    <t>Journal of Mediterranean Archaeology</t>
  </si>
  <si>
    <t>0952-7648</t>
  </si>
  <si>
    <t>Proceedings of the American Mathematical Society Series B</t>
  </si>
  <si>
    <t>2330-1511</t>
  </si>
  <si>
    <t>WORD-JOURNAL OF THE INTERNATIONAL LINGUISTIC ASSOCIATION</t>
  </si>
  <si>
    <t>2373-5112</t>
  </si>
  <si>
    <t>1661-4534</t>
  </si>
  <si>
    <t>1748-5460</t>
  </si>
  <si>
    <t>Language-Culture and Society</t>
  </si>
  <si>
    <t>2543-3164</t>
  </si>
  <si>
    <t>2543-3156</t>
  </si>
  <si>
    <t>INTERNATIONAL JOURNAL OF GROUP PSYCHOTHERAPY</t>
  </si>
  <si>
    <t>0020-7284</t>
  </si>
  <si>
    <t>1943-2836</t>
  </si>
  <si>
    <t>HARVARD ENVIRONMENTAL LAW REVIEW</t>
  </si>
  <si>
    <t>0147-8257</t>
  </si>
  <si>
    <t>Longitudinal and Life Course Studies</t>
  </si>
  <si>
    <t>1757-9597</t>
  </si>
  <si>
    <t>Poverty &amp; Public Policy</t>
  </si>
  <si>
    <t>1944-2858</t>
  </si>
  <si>
    <t>RANDOM STRUCTURES &amp; ALGORITHMS</t>
  </si>
  <si>
    <t>1098-2418</t>
  </si>
  <si>
    <t>Translation and Interpreting Studies</t>
  </si>
  <si>
    <t>1876-2700</t>
  </si>
  <si>
    <t>Journal of Statistical Planning and Inference</t>
  </si>
  <si>
    <t>1873-1171</t>
  </si>
  <si>
    <t>Journal of the Pediatric Orthopaedic Society of North America</t>
  </si>
  <si>
    <t>2768-2765</t>
  </si>
  <si>
    <t>Asian Journal of Comparative Politics</t>
  </si>
  <si>
    <t>2057-8911</t>
  </si>
  <si>
    <t>2057-892X</t>
  </si>
  <si>
    <t>Metaphor and the Social World</t>
  </si>
  <si>
    <t>2210-4070</t>
  </si>
  <si>
    <t>2210-4097</t>
  </si>
  <si>
    <t>Partecipazione e Conflitto</t>
  </si>
  <si>
    <t>1972-7623</t>
  </si>
  <si>
    <t>Anaesthesia Reports</t>
  </si>
  <si>
    <t>2637-3726</t>
  </si>
  <si>
    <t>GEOLOGICAL QUARTERLY</t>
  </si>
  <si>
    <t>1641-7291</t>
  </si>
  <si>
    <t>2082-5099</t>
  </si>
  <si>
    <t>Intercultural Education</t>
  </si>
  <si>
    <t>1469-8439</t>
  </si>
  <si>
    <t>Forum-A Journal of Applied Research in Contemporary Politics</t>
  </si>
  <si>
    <t>2194-6183</t>
  </si>
  <si>
    <t>1540-8884</t>
  </si>
  <si>
    <t>Journal of Korean Academy of Nursing</t>
  </si>
  <si>
    <t>2005-3673</t>
  </si>
  <si>
    <t>2093-758X</t>
  </si>
  <si>
    <t>2299-4831</t>
  </si>
  <si>
    <t>2042-3292</t>
  </si>
  <si>
    <t>Nonlinear Dynamics Psychology and Life Sciences</t>
  </si>
  <si>
    <t>1090-0578</t>
  </si>
  <si>
    <t>1573-6652</t>
  </si>
  <si>
    <t>Magallania</t>
  </si>
  <si>
    <t>0718-2244</t>
  </si>
  <si>
    <t>International Journal of Cognitive Research in Science Engineering and Education-IJCRSEE</t>
  </si>
  <si>
    <t>2334-847X</t>
  </si>
  <si>
    <t>2334-8496</t>
  </si>
  <si>
    <t>Journal of Physical Education Recreation and Dance</t>
  </si>
  <si>
    <t>0730-3084</t>
  </si>
  <si>
    <t>2168-3816</t>
  </si>
  <si>
    <t>Chirurgia</t>
  </si>
  <si>
    <t>1842-368X</t>
  </si>
  <si>
    <t>INTERNATIONAL JOURNAL OF COOPERATIVE INFORMATION SYSTEMS</t>
  </si>
  <si>
    <t>0218-8430</t>
  </si>
  <si>
    <t>1793-6365</t>
  </si>
  <si>
    <t>Journal of Nonlinear Complex and Data Science</t>
  </si>
  <si>
    <t>2752-2334</t>
  </si>
  <si>
    <t>1439-3999</t>
  </si>
  <si>
    <t>PSYCHOLOGICAL RECORD</t>
  </si>
  <si>
    <t>2163-3452</t>
  </si>
  <si>
    <t>1751-6838</t>
  </si>
  <si>
    <t>Forestist</t>
  </si>
  <si>
    <t>2602-4039</t>
  </si>
  <si>
    <t>1309-6257</t>
  </si>
  <si>
    <t>Journal of Psychology in Africa</t>
  </si>
  <si>
    <t>1433-0237</t>
  </si>
  <si>
    <t>1815-5626</t>
  </si>
  <si>
    <t>Neotropical Biology and Conservation</t>
  </si>
  <si>
    <t>1488-5581</t>
  </si>
  <si>
    <t>Emergency and Critical Care Medicine</t>
  </si>
  <si>
    <t>2097-0617</t>
  </si>
  <si>
    <t>2693-860X</t>
  </si>
  <si>
    <t>Journal of Demographic Economics</t>
  </si>
  <si>
    <t>2054-0892</t>
  </si>
  <si>
    <t>2054-0906</t>
  </si>
  <si>
    <t>Ultrasound Quarterly</t>
  </si>
  <si>
    <t>1536-0253</t>
  </si>
  <si>
    <t>Asian-Pacific Economic Literature</t>
  </si>
  <si>
    <t>0818-9935</t>
  </si>
  <si>
    <t>1467-8411</t>
  </si>
  <si>
    <t>MLTJ-Muscles Ligaments and Tendons Journal</t>
  </si>
  <si>
    <t>South African Journal of Information Management</t>
  </si>
  <si>
    <t>2078-1865</t>
  </si>
  <si>
    <t>1560-683X</t>
  </si>
  <si>
    <t>Traffic Safety Research</t>
  </si>
  <si>
    <t>2004-3082</t>
  </si>
  <si>
    <t>Journal of Acute Medicine</t>
  </si>
  <si>
    <t>2211-5587</t>
  </si>
  <si>
    <t>2211-5595</t>
  </si>
  <si>
    <t>Electronic Journal of General Medicine</t>
  </si>
  <si>
    <t>Hacquetia</t>
  </si>
  <si>
    <t>1581-4661</t>
  </si>
  <si>
    <t>1854-9829</t>
  </si>
  <si>
    <t>1573-7640</t>
  </si>
  <si>
    <t>Journal of Medical Physics</t>
  </si>
  <si>
    <t>1998-3913</t>
  </si>
  <si>
    <t>Profesorado-Revista de Curriculum y Formacion de Profesorado</t>
  </si>
  <si>
    <t>IAFOR Journal of Education</t>
  </si>
  <si>
    <t>Journal of Toxicologic Pathology</t>
  </si>
  <si>
    <t>0914-9198</t>
  </si>
  <si>
    <t>1881-915X</t>
  </si>
  <si>
    <t>Middle East Development Journal</t>
  </si>
  <si>
    <t>1793-8120</t>
  </si>
  <si>
    <t>Revista Caatinga</t>
  </si>
  <si>
    <t>ACTA VIROLOGICA</t>
  </si>
  <si>
    <t>1336-2305</t>
  </si>
  <si>
    <t>Botanical Sciences</t>
  </si>
  <si>
    <t>2007-4298</t>
  </si>
  <si>
    <t>Dynamics</t>
  </si>
  <si>
    <t>2673-8716</t>
  </si>
  <si>
    <t>JCPSP-Journal of the College of Physicians and Surgeons Pakistan</t>
  </si>
  <si>
    <t>1681-7168</t>
  </si>
  <si>
    <t>Accounting Perspectives</t>
  </si>
  <si>
    <t>1911-382X</t>
  </si>
  <si>
    <t>1911-3838</t>
  </si>
  <si>
    <t>Chinese Space Science and Technology</t>
  </si>
  <si>
    <t>1000-758X</t>
  </si>
  <si>
    <t>Eco mont-Journal on Protected Mountain Areas Research</t>
  </si>
  <si>
    <t>2073-106X</t>
  </si>
  <si>
    <t>2073-1558</t>
  </si>
  <si>
    <t>Egyptian Rheumatology and Rehabilitation</t>
  </si>
  <si>
    <t>1110-161X</t>
  </si>
  <si>
    <t>2090-3235</t>
  </si>
  <si>
    <t>IIUM Engineering Journal</t>
  </si>
  <si>
    <t>1511-788X</t>
  </si>
  <si>
    <t>2289-7860</t>
  </si>
  <si>
    <t>Petrophysics</t>
  </si>
  <si>
    <t>Saudi Journal of Health Systems Research</t>
  </si>
  <si>
    <t>2673-6136</t>
  </si>
  <si>
    <t>Annals of Finance</t>
  </si>
  <si>
    <t>1614-2454</t>
  </si>
  <si>
    <t>Archives of Acoustics</t>
  </si>
  <si>
    <t>International Journal of Signal and Imaging Systems Engineering</t>
  </si>
  <si>
    <t>1748-0698</t>
  </si>
  <si>
    <t>1748-0701</t>
  </si>
  <si>
    <t>Journal of Engineering and Technological Sciences</t>
  </si>
  <si>
    <t>2337-5779</t>
  </si>
  <si>
    <t>Medical Acupuncture</t>
  </si>
  <si>
    <t>1933-6594</t>
  </si>
  <si>
    <t>Plant and Fungal Systematics</t>
  </si>
  <si>
    <t>2657-5000</t>
  </si>
  <si>
    <t>AIMS Geosciences</t>
  </si>
  <si>
    <t>Einstein-Sao Paulo</t>
  </si>
  <si>
    <t>GESUNDHEITSWESEN</t>
  </si>
  <si>
    <t>0941-3790</t>
  </si>
  <si>
    <t>1439-4421</t>
  </si>
  <si>
    <t>IET Computers and Digital Techniques</t>
  </si>
  <si>
    <t>1751-861X</t>
  </si>
  <si>
    <t>TOURISM CULTURE &amp; COMMUNICATION</t>
  </si>
  <si>
    <t>1098-304X</t>
  </si>
  <si>
    <t>1943-4146</t>
  </si>
  <si>
    <t>1573-8388</t>
  </si>
  <si>
    <t>International Journal of Data Warehousing and Mining</t>
  </si>
  <si>
    <t>1548-3932</t>
  </si>
  <si>
    <t>International Journal of Islamic Finance and Sustainable Development-IJIFSD</t>
  </si>
  <si>
    <t>3030-6442</t>
  </si>
  <si>
    <t>Intersections-Gender and Sexuality in Asia and the Pacific</t>
  </si>
  <si>
    <t>1440-9151</t>
  </si>
  <si>
    <t>Journal of Pharmaceutical Health Services Research</t>
  </si>
  <si>
    <t>1759-8893</t>
  </si>
  <si>
    <t>Social Sciences in China</t>
  </si>
  <si>
    <t>0252-9203</t>
  </si>
  <si>
    <t>1940-5952</t>
  </si>
  <si>
    <t>Techniques and Innovations in Gastrointestinal Endoscopy</t>
  </si>
  <si>
    <t>2666-5107</t>
  </si>
  <si>
    <t>2590-0307</t>
  </si>
  <si>
    <t>Transactions on Data Privacy</t>
  </si>
  <si>
    <t>1888-5063</t>
  </si>
  <si>
    <t>Brazilian Journal of Geology</t>
  </si>
  <si>
    <t>Cardiogenetics</t>
  </si>
  <si>
    <t>2035-8253</t>
  </si>
  <si>
    <t>2035-8148</t>
  </si>
  <si>
    <t>European Transport-Trasporti Europei</t>
  </si>
  <si>
    <t>1533-8010</t>
  </si>
  <si>
    <t>Landbauforschung-Journal of Sustainable and Organic Agricultural Systems</t>
  </si>
  <si>
    <t>0458-6859</t>
  </si>
  <si>
    <t>2700-8711</t>
  </si>
  <si>
    <t>Melanoma Management</t>
  </si>
  <si>
    <t>2045-0885</t>
  </si>
  <si>
    <t>2045-0893</t>
  </si>
  <si>
    <t>2083-9480</t>
  </si>
  <si>
    <t>Bulletin of the Mineral Research and Exploration</t>
  </si>
  <si>
    <t>0026-4563</t>
  </si>
  <si>
    <t>1911-4850</t>
  </si>
  <si>
    <t>Journal of Geodetic Science</t>
  </si>
  <si>
    <t>2081-9919</t>
  </si>
  <si>
    <t>Migraciones</t>
  </si>
  <si>
    <t>1138-5774</t>
  </si>
  <si>
    <t>2341-0833</t>
  </si>
  <si>
    <t>Progress in Electromagnetics Research M</t>
  </si>
  <si>
    <t>Studia Geotechnica et Mechanica</t>
  </si>
  <si>
    <t>0137-6365</t>
  </si>
  <si>
    <t>2083-831X</t>
  </si>
  <si>
    <t>Current Hypertension Reviews</t>
  </si>
  <si>
    <t>1875-6506</t>
  </si>
  <si>
    <t>Frontiers of Oral and Maxillofacial Medicine</t>
  </si>
  <si>
    <t>Gastrointestinal Tumors</t>
  </si>
  <si>
    <t>2296-3774</t>
  </si>
  <si>
    <t>2296-3766</t>
  </si>
  <si>
    <t>International Journal of Advanced Computer Science and Applications</t>
  </si>
  <si>
    <t>Journal of Medical Ethics and History of Medicine</t>
  </si>
  <si>
    <t>2008-0387</t>
  </si>
  <si>
    <t>Acta Botanica Mexicana</t>
  </si>
  <si>
    <t>2448-7589</t>
  </si>
  <si>
    <t>Elektronika Ir Elektrotechnika</t>
  </si>
  <si>
    <t>1392-1215</t>
  </si>
  <si>
    <t>International Journal of GEOMATE</t>
  </si>
  <si>
    <t>2186-2990</t>
  </si>
  <si>
    <t>Journal of the Korean Astronomical Society</t>
  </si>
  <si>
    <t>1225-4614</t>
  </si>
  <si>
    <t>Journal of Vascular Diseases</t>
  </si>
  <si>
    <t>2813-2475</t>
  </si>
  <si>
    <t>Kardiologie</t>
  </si>
  <si>
    <t>2731-7129</t>
  </si>
  <si>
    <t>2731-7137</t>
  </si>
  <si>
    <t>Mausam</t>
  </si>
  <si>
    <t>0252-9416</t>
  </si>
  <si>
    <t>POLIMERY</t>
  </si>
  <si>
    <t>0032-2725</t>
  </si>
  <si>
    <t>2957-0263</t>
  </si>
  <si>
    <t>Protection of Metals and Physical Chemistry of Surfaces</t>
  </si>
  <si>
    <t>2070-206X</t>
  </si>
  <si>
    <t>RBGN-Revista Brasileira de Gestao de Negocios</t>
  </si>
  <si>
    <t>Reports on Geodesy and Geoinformatics</t>
  </si>
  <si>
    <t>2391-8365</t>
  </si>
  <si>
    <t>2391-8152</t>
  </si>
  <si>
    <t>BULLETIN DU CANCER</t>
  </si>
  <si>
    <t>0007-4551</t>
  </si>
  <si>
    <t>1769-6917</t>
  </si>
  <si>
    <t>Geomatics and Environmental Engineering</t>
  </si>
  <si>
    <t>1898-1135</t>
  </si>
  <si>
    <t>2300-7095</t>
  </si>
  <si>
    <t>International Journal of Automation Technology</t>
  </si>
  <si>
    <t>1881-7629</t>
  </si>
  <si>
    <t>1883-8022</t>
  </si>
  <si>
    <t>Irish Journal of Management</t>
  </si>
  <si>
    <t>1649-248X</t>
  </si>
  <si>
    <t>2451-2834</t>
  </si>
  <si>
    <t>Pomorstvo-Scientific Journal of Maritime Research</t>
  </si>
  <si>
    <t>1332-0718</t>
  </si>
  <si>
    <t>1846-8438</t>
  </si>
  <si>
    <t>Korean Journal of Gastroenterology</t>
  </si>
  <si>
    <t>2233-6869</t>
  </si>
  <si>
    <t>AUSTRALIAN JOURNAL OF CHEMISTRY</t>
  </si>
  <si>
    <t>1445-0038</t>
  </si>
  <si>
    <t>Journal of Physical Science</t>
  </si>
  <si>
    <t>1675-3402</t>
  </si>
  <si>
    <t>2180-4230</t>
  </si>
  <si>
    <t>Pertanika Journal of Science and Technology</t>
  </si>
  <si>
    <t>0128-7680</t>
  </si>
  <si>
    <t>Scientific Journal of Silesian University of Technology-Series Transport</t>
  </si>
  <si>
    <t>0209-3324</t>
  </si>
  <si>
    <t>2450-1549</t>
  </si>
  <si>
    <t>Agua y Territorio</t>
  </si>
  <si>
    <t>European Journal of Inflammation</t>
  </si>
  <si>
    <t>2058-7392</t>
  </si>
  <si>
    <t>Ergonomics in Design</t>
  </si>
  <si>
    <t>1064-8046</t>
  </si>
  <si>
    <t>2169-5083</t>
  </si>
  <si>
    <t>Latvian Journal of Physics and Technical Sciences</t>
  </si>
  <si>
    <t>0868-8257</t>
  </si>
  <si>
    <t>2255-8896</t>
  </si>
  <si>
    <t>1935-0236</t>
  </si>
  <si>
    <t>Critical Historical Studies</t>
  </si>
  <si>
    <t>2326-4462</t>
  </si>
  <si>
    <t>2326-4470</t>
  </si>
  <si>
    <t>Journal of Religious Education</t>
  </si>
  <si>
    <t>1442-018X</t>
  </si>
  <si>
    <t>2199-4625</t>
  </si>
  <si>
    <t>Art &amp; Perception</t>
  </si>
  <si>
    <t>2213-4905</t>
  </si>
  <si>
    <t>2213-4913</t>
  </si>
  <si>
    <t>1468-0114</t>
  </si>
  <si>
    <t>Contemporary South Asia</t>
  </si>
  <si>
    <t>0958-4935</t>
  </si>
  <si>
    <t>1469-364X</t>
  </si>
  <si>
    <t>Acta Borealia</t>
  </si>
  <si>
    <t>0800-3831</t>
  </si>
  <si>
    <t>1503-111X</t>
  </si>
  <si>
    <t>1930-8892</t>
  </si>
  <si>
    <t>INTELLIGENCE AND NATIONAL SECURITY</t>
  </si>
  <si>
    <t>0268-4527</t>
  </si>
  <si>
    <t>1743-9019</t>
  </si>
  <si>
    <t>Muzeologia a Kulturne Dedicstvo-Museology and Cultural Heritage</t>
  </si>
  <si>
    <t>1339-2204</t>
  </si>
  <si>
    <t>2453-9759</t>
  </si>
  <si>
    <t>LABOR HISTORY</t>
  </si>
  <si>
    <t>0023-656X</t>
  </si>
  <si>
    <t>1469-9702</t>
  </si>
  <si>
    <t>Journal of Architecture and Urbanism</t>
  </si>
  <si>
    <t>2029-7955</t>
  </si>
  <si>
    <t>2029-7947</t>
  </si>
  <si>
    <t>British Journal of Music Education</t>
  </si>
  <si>
    <t>0265-0517</t>
  </si>
  <si>
    <t>1469-2104</t>
  </si>
  <si>
    <t>Cogent Arts &amp; Humanities</t>
  </si>
  <si>
    <t>Cambridge International Law Journal</t>
  </si>
  <si>
    <t>2398-9173</t>
  </si>
  <si>
    <t>2398-9181</t>
  </si>
  <si>
    <t>International Journal of Conservation Science</t>
  </si>
  <si>
    <t>2067-533X</t>
  </si>
  <si>
    <t>Teaching Exceptional Children</t>
  </si>
  <si>
    <t>0040-0599</t>
  </si>
  <si>
    <t>2163-5684</t>
  </si>
  <si>
    <t>History of the Family</t>
  </si>
  <si>
    <t>1081-602X</t>
  </si>
  <si>
    <t>1873-5398</t>
  </si>
  <si>
    <t>International Journal of Evidence &amp; Proof</t>
  </si>
  <si>
    <t>1365-7127</t>
  </si>
  <si>
    <t>1740-5572</t>
  </si>
  <si>
    <t>1939-828X</t>
  </si>
  <si>
    <t>Lex Portus</t>
  </si>
  <si>
    <t>2524-101X</t>
  </si>
  <si>
    <t>2617-541X</t>
  </si>
  <si>
    <t>1522-2616</t>
  </si>
  <si>
    <t>JOURNAL OF SCHOLARLY PUBLISHING</t>
  </si>
  <si>
    <t>1198-9742</t>
  </si>
  <si>
    <t>1710-1166</t>
  </si>
  <si>
    <t>Journal of Roman Archaeology</t>
  </si>
  <si>
    <t>1047-7594</t>
  </si>
  <si>
    <t>2331-5709</t>
  </si>
  <si>
    <t>Journal of Logic Language and Information</t>
  </si>
  <si>
    <t>0925-8531</t>
  </si>
  <si>
    <t>1572-9583</t>
  </si>
  <si>
    <t>Melbourne University Law Review</t>
  </si>
  <si>
    <t>0025-8938</t>
  </si>
  <si>
    <t>1839-3810</t>
  </si>
  <si>
    <t>Conservation and Management of Archaeological Sites</t>
  </si>
  <si>
    <t>1350-5033</t>
  </si>
  <si>
    <t>1753-5522</t>
  </si>
  <si>
    <t>Complex Analysis and Operator Theory</t>
  </si>
  <si>
    <t>1661-8262</t>
  </si>
  <si>
    <t>ANNALES DE L INSTITUT FOURIER</t>
  </si>
  <si>
    <t>Jurisprudence-An International Journal of Legal and Political Thought</t>
  </si>
  <si>
    <t>2040-3313</t>
  </si>
  <si>
    <t>Journal of Poverty</t>
  </si>
  <si>
    <t>1540-7608</t>
  </si>
  <si>
    <t>European Journal of Humour Research</t>
  </si>
  <si>
    <t>Island Studies Journal</t>
  </si>
  <si>
    <t>1715-2593</t>
  </si>
  <si>
    <t>Gesture</t>
  </si>
  <si>
    <t>1568-1475</t>
  </si>
  <si>
    <t>Journal of Human Rights and Social Work</t>
  </si>
  <si>
    <t>Journal of Mathematical Modeling</t>
  </si>
  <si>
    <t>2345-394X</t>
  </si>
  <si>
    <t>2382-9869</t>
  </si>
  <si>
    <t>PRISON JOURNAL</t>
  </si>
  <si>
    <t>1552-7522</t>
  </si>
  <si>
    <t>International Journal of Distance Education Technologies</t>
  </si>
  <si>
    <t>1539-3119</t>
  </si>
  <si>
    <t>All Azimuth-A Journal of Foreign Policy and Peace</t>
  </si>
  <si>
    <t>2146-7757</t>
  </si>
  <si>
    <t>STATISTICA NEERLANDICA</t>
  </si>
  <si>
    <t>1467-9574</t>
  </si>
  <si>
    <t>Computability-The Journal of the Association CiE</t>
  </si>
  <si>
    <t>2211-3568</t>
  </si>
  <si>
    <t>2211-3576</t>
  </si>
  <si>
    <t>European Journal of Probation</t>
  </si>
  <si>
    <t>2066-2203</t>
  </si>
  <si>
    <t>1943-3956</t>
  </si>
  <si>
    <t>Geologos</t>
  </si>
  <si>
    <t>1426-8981</t>
  </si>
  <si>
    <t>2080-6574</t>
  </si>
  <si>
    <t>JOURNAL OF BLACK STUDIES</t>
  </si>
  <si>
    <t>0021-9347</t>
  </si>
  <si>
    <t>1552-4566</t>
  </si>
  <si>
    <t>TD-The Journal for Transdisciplinary Research in Southern Africa</t>
  </si>
  <si>
    <t>1817-4434</t>
  </si>
  <si>
    <t>2415-2005</t>
  </si>
  <si>
    <t>1881-1019</t>
  </si>
  <si>
    <t>ESTUDIOS GEOLOGICOS-MADRID</t>
  </si>
  <si>
    <t>1988-3250</t>
  </si>
  <si>
    <t>Physical Education of Students</t>
  </si>
  <si>
    <t>2075-5279</t>
  </si>
  <si>
    <t>2308-7250</t>
  </si>
  <si>
    <t>Logopedics Phoniatrics Vocology</t>
  </si>
  <si>
    <t>ACTA VETERINARIA HUNGARICA</t>
  </si>
  <si>
    <t>1588-2705</t>
  </si>
  <si>
    <t>English in Education</t>
  </si>
  <si>
    <t>0425-0494</t>
  </si>
  <si>
    <t>1754-8845</t>
  </si>
  <si>
    <t>Profile-Issues in Teachers Professional Development</t>
  </si>
  <si>
    <t>1657-0790</t>
  </si>
  <si>
    <t>2256-5760</t>
  </si>
  <si>
    <t>Qualitative Research in Education</t>
  </si>
  <si>
    <t>2014-6418</t>
  </si>
  <si>
    <t>ESAIM-Probability and Statistics</t>
  </si>
  <si>
    <t>Frontiers in Emergency Medicine</t>
  </si>
  <si>
    <t>2717-3593</t>
  </si>
  <si>
    <t>1542-3999</t>
  </si>
  <si>
    <t>Journal of Peacebuilding &amp; Development</t>
  </si>
  <si>
    <t>2165-7440</t>
  </si>
  <si>
    <t>ANNALES DE LA SOCIETE ENTOMOLOGIQUE DE FRANCE</t>
  </si>
  <si>
    <t>2168-6351</t>
  </si>
  <si>
    <t>Asian Perspective</t>
  </si>
  <si>
    <t>0258-9184</t>
  </si>
  <si>
    <t>2288-2871</t>
  </si>
  <si>
    <t>1085-794X</t>
  </si>
  <si>
    <t>1521-0650</t>
  </si>
  <si>
    <t>Journal of Emergencies Trauma and Shock</t>
  </si>
  <si>
    <t>0974-519X</t>
  </si>
  <si>
    <t>RASP-Research on Ageing and Social Policy</t>
  </si>
  <si>
    <t>Research in Educational Administration &amp; Leadership</t>
  </si>
  <si>
    <t>2564-7261</t>
  </si>
  <si>
    <t>European Company Law</t>
  </si>
  <si>
    <t>1572-4999</t>
  </si>
  <si>
    <t>1875-6530</t>
  </si>
  <si>
    <t>Ore and Energy Resource Geology</t>
  </si>
  <si>
    <t>2666-2612</t>
  </si>
  <si>
    <t>Physiotherapy Canada</t>
  </si>
  <si>
    <t>1708-8313</t>
  </si>
  <si>
    <t>Preventing School Failure</t>
  </si>
  <si>
    <t>1045-988X</t>
  </si>
  <si>
    <t>1940-4387</t>
  </si>
  <si>
    <t>South American Journal of Herpetology</t>
  </si>
  <si>
    <t>Polish Journal of Surgery</t>
  </si>
  <si>
    <t>0032-373X</t>
  </si>
  <si>
    <t>2299-2847</t>
  </si>
  <si>
    <t>Gynecologie Obstetrique Fertilite &amp; Senologie</t>
  </si>
  <si>
    <t>2468-7197</t>
  </si>
  <si>
    <t>2468-7189</t>
  </si>
  <si>
    <t>Revista de Comunicacion de la SEECI</t>
  </si>
  <si>
    <t>1576-3420</t>
  </si>
  <si>
    <t>2695-5156</t>
  </si>
  <si>
    <t>British Journal of Visual Impairment</t>
  </si>
  <si>
    <t>1744-5809</t>
  </si>
  <si>
    <t>JOURNAL OF CHILD PSYCHOTHERAPY</t>
  </si>
  <si>
    <t>0075-417X</t>
  </si>
  <si>
    <t>1469-9370</t>
  </si>
  <si>
    <t>Journal of Kinesiology and Exercise Sciences</t>
  </si>
  <si>
    <t>2956-4581</t>
  </si>
  <si>
    <t>CEN Case Reports</t>
  </si>
  <si>
    <t>2192-4449</t>
  </si>
  <si>
    <t>Index Comunicacion</t>
  </si>
  <si>
    <t>2444-3239</t>
  </si>
  <si>
    <t>Nephrology Nursing Journal</t>
  </si>
  <si>
    <t>2163-5390</t>
  </si>
  <si>
    <t>Journal of Patient Safety and Risk Management</t>
  </si>
  <si>
    <t>2516-0435</t>
  </si>
  <si>
    <t>2516-0443</t>
  </si>
  <si>
    <t>Northern Clinics of Istanbul</t>
  </si>
  <si>
    <t>2148-4902</t>
  </si>
  <si>
    <t>2536-4553</t>
  </si>
  <si>
    <t>Pediatric Dental Journal</t>
  </si>
  <si>
    <t>1880-3997</t>
  </si>
  <si>
    <t>1573-7160</t>
  </si>
  <si>
    <t>American Journal of Health Education</t>
  </si>
  <si>
    <t>2168-3751</t>
  </si>
  <si>
    <t>COLEOPTERISTS BULLETIN</t>
  </si>
  <si>
    <t>1938-4394</t>
  </si>
  <si>
    <t>Journal of Radiation Protection and Research</t>
  </si>
  <si>
    <t>2466-2461</t>
  </si>
  <si>
    <t>REVISTA ARVORE</t>
  </si>
  <si>
    <t>Revista Brasileira de Politica Internacional</t>
  </si>
  <si>
    <t>THALASSAS</t>
  </si>
  <si>
    <t>2366-1674</t>
  </si>
  <si>
    <t>Gastroenterology Nursing</t>
  </si>
  <si>
    <t>1538-9766</t>
  </si>
  <si>
    <t>International Journal of Abdominal Wall and Hernia Surgery</t>
  </si>
  <si>
    <t>2589-8736</t>
  </si>
  <si>
    <t>Journal of Spirituality in Mental Health</t>
  </si>
  <si>
    <t>1934-9645</t>
  </si>
  <si>
    <t>ORVOSI HETILAP</t>
  </si>
  <si>
    <t>0030-6002</t>
  </si>
  <si>
    <t>1788-6120</t>
  </si>
  <si>
    <t>JOURNAL OF EMPLOYMENT COUNSELING</t>
  </si>
  <si>
    <t>0022-0787</t>
  </si>
  <si>
    <t>2161-1920</t>
  </si>
  <si>
    <t>Legume Research</t>
  </si>
  <si>
    <t>Medical Bulletin of Sisli Etfal Hospital</t>
  </si>
  <si>
    <t>1302-7123</t>
  </si>
  <si>
    <t>1308-5123</t>
  </si>
  <si>
    <t>AgroLife Scientific Journal</t>
  </si>
  <si>
    <t>2285-5718</t>
  </si>
  <si>
    <t>2286-0126</t>
  </si>
  <si>
    <t>Annals of African Medicine</t>
  </si>
  <si>
    <t>1596-3519</t>
  </si>
  <si>
    <t>0975-5764</t>
  </si>
  <si>
    <t>Canadian Journal of Addiction</t>
  </si>
  <si>
    <t>2368-4720</t>
  </si>
  <si>
    <t>2368-4739</t>
  </si>
  <si>
    <t>Conservation Genetics Resources</t>
  </si>
  <si>
    <t>International Advances in Economic Research</t>
  </si>
  <si>
    <t>1083-0898</t>
  </si>
  <si>
    <t>1573-966X</t>
  </si>
  <si>
    <t>Journal of Pediatric Neuropsychology</t>
  </si>
  <si>
    <t>2199-2681</t>
  </si>
  <si>
    <t>2199-2673</t>
  </si>
  <si>
    <t>Medycyna Pracy-Workers Health and Safety</t>
  </si>
  <si>
    <t>0465-5893</t>
  </si>
  <si>
    <t>2353-1339</t>
  </si>
  <si>
    <t>Revista de Psicologia Clinica con Ninos y Adolescentes</t>
  </si>
  <si>
    <t>2340-8340</t>
  </si>
  <si>
    <t>CANADIAN JOURNAL OF DEVELOPMENT STUDIES-REVUE CANADIENNE D ETUDES DU DEVELOPPEMENT</t>
  </si>
  <si>
    <t>0225-5189</t>
  </si>
  <si>
    <t>2158-9100</t>
  </si>
  <si>
    <t>Economic Papers</t>
  </si>
  <si>
    <t>0812-0439</t>
  </si>
  <si>
    <t>1759-3441</t>
  </si>
  <si>
    <t>International Journal of Information Security and Privacy</t>
  </si>
  <si>
    <t>1930-1669</t>
  </si>
  <si>
    <t>Surgical Oncology Insight</t>
  </si>
  <si>
    <t>2950-2470</t>
  </si>
  <si>
    <t>1847-8476</t>
  </si>
  <si>
    <t>Acta Scientiarum Polonorum-Hortorum Cultus</t>
  </si>
  <si>
    <t>1644-0692</t>
  </si>
  <si>
    <t>2545-1405</t>
  </si>
  <si>
    <t>Current Optics and Photonics</t>
  </si>
  <si>
    <t>2508-7266</t>
  </si>
  <si>
    <t>2508-7274</t>
  </si>
  <si>
    <t>Economics and Business Letters</t>
  </si>
  <si>
    <t>2254-4380</t>
  </si>
  <si>
    <t>International Journal of Sustainable Aviation</t>
  </si>
  <si>
    <t>2050-0467</t>
  </si>
  <si>
    <t>2050-0475</t>
  </si>
  <si>
    <t>1573-8760</t>
  </si>
  <si>
    <t>Revista Espanola de Orientacion y Psicopedagogia</t>
  </si>
  <si>
    <t>1989-7448</t>
  </si>
  <si>
    <t>Revista Galega de Economia</t>
  </si>
  <si>
    <t>2255-5951</t>
  </si>
  <si>
    <t>Complementary Medicine Research</t>
  </si>
  <si>
    <t>2504-2092</t>
  </si>
  <si>
    <t>2504-2106</t>
  </si>
  <si>
    <t>Ethics, Medicine and Public Health</t>
  </si>
  <si>
    <t>2352-5533</t>
  </si>
  <si>
    <t>International Journal of Image and Graphics</t>
  </si>
  <si>
    <t>1793-6756</t>
  </si>
  <si>
    <t>Iranian Journal of Child Neurology</t>
  </si>
  <si>
    <t>2008-0700</t>
  </si>
  <si>
    <t>SA Journal of Radiology</t>
  </si>
  <si>
    <t>1027-202X</t>
  </si>
  <si>
    <t>2078-6778</t>
  </si>
  <si>
    <t>STUDIA GEOPHYSICA ET GEODAETICA</t>
  </si>
  <si>
    <t>1573-1626</t>
  </si>
  <si>
    <t>Case Reports in Medicine</t>
  </si>
  <si>
    <t>2300-7354</t>
  </si>
  <si>
    <t>FORMAL METHODS IN SYSTEM DESIGN</t>
  </si>
  <si>
    <t>0925-9856</t>
  </si>
  <si>
    <t>1572-8102</t>
  </si>
  <si>
    <t>JOURNAL OF PHARMACY PRACTICE AND RESEARCH</t>
  </si>
  <si>
    <t>1445-937X</t>
  </si>
  <si>
    <t>2055-2335</t>
  </si>
  <si>
    <t>Journal of Religion Spirituality &amp; Aging</t>
  </si>
  <si>
    <t>1552-8030</t>
  </si>
  <si>
    <t>1552-8049</t>
  </si>
  <si>
    <t>KSII Transactions on Internet and Information Systems</t>
  </si>
  <si>
    <t>1532-2777</t>
  </si>
  <si>
    <t>Plant Genetic Resources-Characterization and Utilization</t>
  </si>
  <si>
    <t>1479-263X</t>
  </si>
  <si>
    <t>PROCEEDINGS OF THE INSTITUTION OF CIVIL ENGINEERS-WATER MANAGEMENT</t>
  </si>
  <si>
    <t>World Journal of Nuclear Medicine</t>
  </si>
  <si>
    <t>1607-3312</t>
  </si>
  <si>
    <t>Acta of Bioengineering and Biomechanics</t>
  </si>
  <si>
    <t>2450-6303</t>
  </si>
  <si>
    <t>Balkan Journal of Medical Genetics</t>
  </si>
  <si>
    <t>1311-0160</t>
  </si>
  <si>
    <t>2199-5761</t>
  </si>
  <si>
    <t>Journal of Biomechanical Science and Engineering</t>
  </si>
  <si>
    <t>1880-9863</t>
  </si>
  <si>
    <t>Journal of Eta Maritime Science</t>
  </si>
  <si>
    <t>2148-9386</t>
  </si>
  <si>
    <t>JOURNAL OF THE KOREAN PHYSICAL SOCIETY</t>
  </si>
  <si>
    <t>0374-4884</t>
  </si>
  <si>
    <t>1976-8524</t>
  </si>
  <si>
    <t>ACTA PHYSICA SINICA</t>
  </si>
  <si>
    <t>1000-3290</t>
  </si>
  <si>
    <t>Communications in Mathematical Biology and Neuroscience</t>
  </si>
  <si>
    <t>2052-2541</t>
  </si>
  <si>
    <t>Hydrological Research Letters</t>
  </si>
  <si>
    <t>1882-3416</t>
  </si>
  <si>
    <t>Indian Phytopathology</t>
  </si>
  <si>
    <t>0367-973X</t>
  </si>
  <si>
    <t>2248-9800</t>
  </si>
  <si>
    <t>Italian Journal of Agrometeorology-Rivista Italiana di Agrometeorologia</t>
  </si>
  <si>
    <t>3103-1722</t>
  </si>
  <si>
    <t>Mechanics of Solids</t>
  </si>
  <si>
    <t>0025-6544</t>
  </si>
  <si>
    <t>1934-7936</t>
  </si>
  <si>
    <t>Ocean Systems Engineering-An International Journal</t>
  </si>
  <si>
    <t>2093-6702</t>
  </si>
  <si>
    <t>2093-677X</t>
  </si>
  <si>
    <t>Tuberkuloz ve Toraks-Tuberculosis and Thorax</t>
  </si>
  <si>
    <t>CANADIAN JOURNAL OF ADMINISTRATIVE SCIENCES-REVUE CANADIENNE DES SCIENCES DE L ADMINISTRATION</t>
  </si>
  <si>
    <t>1936-4490</t>
  </si>
  <si>
    <t>GEOTECTONICS</t>
  </si>
  <si>
    <t>0016-8521</t>
  </si>
  <si>
    <t>1556-1976</t>
  </si>
  <si>
    <t>Investigaciones Turisticas</t>
  </si>
  <si>
    <t>JOURNAL OF EXPERIMENTAL AND THEORETICAL PHYSICS</t>
  </si>
  <si>
    <t>1090-6509</t>
  </si>
  <si>
    <t>South East Asian Journal of Management</t>
  </si>
  <si>
    <t>1978-1989</t>
  </si>
  <si>
    <t>2355-6641</t>
  </si>
  <si>
    <t>Applied Computer Systems</t>
  </si>
  <si>
    <t>2255-8683</t>
  </si>
  <si>
    <t>2255-8691</t>
  </si>
  <si>
    <t>Beton- und Stahlbetonbau</t>
  </si>
  <si>
    <t>0005-9900</t>
  </si>
  <si>
    <t>1437-1006</t>
  </si>
  <si>
    <t>EAI Endorsed Transactions on Scalable Information Systems</t>
  </si>
  <si>
    <t>2032-9407</t>
  </si>
  <si>
    <t>EUROPEAN PHYSICAL JOURNAL-APPLIED PHYSICS</t>
  </si>
  <si>
    <t>IEICE Electronics Express</t>
  </si>
  <si>
    <t>Journal of Pharmacology &amp; Pharmacotherapeutics</t>
  </si>
  <si>
    <t>0976-500X</t>
  </si>
  <si>
    <t>0976-5018</t>
  </si>
  <si>
    <t>Journal of Vibroengineering</t>
  </si>
  <si>
    <t>2538-8460</t>
  </si>
  <si>
    <t>KOREAN JOURNAL OF PLANT TAXONOMY</t>
  </si>
  <si>
    <t>1225-8318</t>
  </si>
  <si>
    <t>2466-1546</t>
  </si>
  <si>
    <t>Pharmacognosy Magazine</t>
  </si>
  <si>
    <t>0976-4062</t>
  </si>
  <si>
    <t>Acta Logistica</t>
  </si>
  <si>
    <t>1339-5629</t>
  </si>
  <si>
    <t>1936-2684</t>
  </si>
  <si>
    <t>Chem-Bio Informatics Journal</t>
  </si>
  <si>
    <t>1347-6297</t>
  </si>
  <si>
    <t>1347-0442</t>
  </si>
  <si>
    <t>Chiang Mai Journal of Science</t>
  </si>
  <si>
    <t>0125-2526</t>
  </si>
  <si>
    <t>Geochronometria</t>
  </si>
  <si>
    <t>1897-1695</t>
  </si>
  <si>
    <t>Italian Journal of Engineering Geology and Environment</t>
  </si>
  <si>
    <t>1825-6635</t>
  </si>
  <si>
    <t>2035-5688</t>
  </si>
  <si>
    <t>Journal of Measurements in Engineering</t>
  </si>
  <si>
    <t>2335-2124</t>
  </si>
  <si>
    <t>Journal of Microbiology Biotechnology and Food Sciences</t>
  </si>
  <si>
    <t>Journal of Robotics and Mechatronics</t>
  </si>
  <si>
    <t>0915-3942</t>
  </si>
  <si>
    <t>1883-8049</t>
  </si>
  <si>
    <t>1872-7468</t>
  </si>
  <si>
    <t>REVUE DE MEDECINE INTERNE</t>
  </si>
  <si>
    <t>Current Breast Cancer Reports</t>
  </si>
  <si>
    <t>1943-4596</t>
  </si>
  <si>
    <t>European Journal of Sustainable Development</t>
  </si>
  <si>
    <t>2239-5938</t>
  </si>
  <si>
    <t>2239-6101</t>
  </si>
  <si>
    <t>International Journal of Emerging Electric Power Systems</t>
  </si>
  <si>
    <t>2194-5756</t>
  </si>
  <si>
    <t>International Journal of Management and Economics</t>
  </si>
  <si>
    <t>2299-9701</t>
  </si>
  <si>
    <t>2543-5361</t>
  </si>
  <si>
    <t>Journal of Laser Micro Nanoengineering</t>
  </si>
  <si>
    <t>Radioengineering</t>
  </si>
  <si>
    <t>ARCTIC</t>
  </si>
  <si>
    <t>0004-0843</t>
  </si>
  <si>
    <t>1923-1245</t>
  </si>
  <si>
    <t>Journal of Semiconductor Technology and Science</t>
  </si>
  <si>
    <t>1598-1657</t>
  </si>
  <si>
    <t>2233-4866</t>
  </si>
  <si>
    <t>MICROELECTRONICS INTERNATIONAL</t>
  </si>
  <si>
    <t>1356-5362</t>
  </si>
  <si>
    <t>1758-812X</t>
  </si>
  <si>
    <t>Sovremennye Tehnologii v Medicine</t>
  </si>
  <si>
    <t>2076-4243</t>
  </si>
  <si>
    <t>DADOS-REVISTA DE CIENCIAS SOCIAIS</t>
  </si>
  <si>
    <t>JOURNAL OF ENVIRONMENTAL BIOLOGY</t>
  </si>
  <si>
    <t>0254-8704</t>
  </si>
  <si>
    <t>2394-0379</t>
  </si>
  <si>
    <t>1099-1409</t>
  </si>
  <si>
    <t>Journal of the Mexican Chemical Society</t>
  </si>
  <si>
    <t>1665-9686</t>
  </si>
  <si>
    <t>Acta Chimica Slovaca</t>
  </si>
  <si>
    <t>1337-978X</t>
  </si>
  <si>
    <t>1339-3065</t>
  </si>
  <si>
    <t>Intelligent Data Analysis</t>
  </si>
  <si>
    <t>1571-4128</t>
  </si>
  <si>
    <t>RUSSIAN JOURNAL OF GENERAL CHEMISTRY</t>
  </si>
  <si>
    <t>1070-3632</t>
  </si>
  <si>
    <t>1608-3350</t>
  </si>
  <si>
    <t>Eurasian Journal of Chemistry</t>
  </si>
  <si>
    <t>2959-0663</t>
  </si>
  <si>
    <t>2959-0671</t>
  </si>
  <si>
    <t>Intelligent Decision Technologies-Netherlands</t>
  </si>
  <si>
    <t>1875-8843</t>
  </si>
  <si>
    <t>Journal of Regional and City Planning</t>
  </si>
  <si>
    <t>2502-6429</t>
  </si>
  <si>
    <t>Materials Physics and Mechanics</t>
  </si>
  <si>
    <t>1605-2730</t>
  </si>
  <si>
    <t>1605-8119</t>
  </si>
  <si>
    <t>Nordic Concrete Research</t>
  </si>
  <si>
    <t>0800-6377</t>
  </si>
  <si>
    <t>2545-2819</t>
  </si>
  <si>
    <t>Town and Regional Planning</t>
  </si>
  <si>
    <t>1012-280X</t>
  </si>
  <si>
    <t>2415-0495</t>
  </si>
  <si>
    <t>Proceedings of the Institution of Civil Engineers-Waste and Resource Management</t>
  </si>
  <si>
    <t>LIBRARY JOURNAL</t>
  </si>
  <si>
    <t>0363-0277</t>
  </si>
  <si>
    <t>NEW SCIENTIST</t>
  </si>
  <si>
    <t>0262-4079</t>
  </si>
  <si>
    <t>JOURNAL OF BRITISH STUDIES</t>
  </si>
  <si>
    <t>0021-9371</t>
  </si>
  <si>
    <t>1545-6986</t>
  </si>
  <si>
    <t>SCANDINAVIAN JOURNAL OF HISTORY</t>
  </si>
  <si>
    <t>0346-8755</t>
  </si>
  <si>
    <t>1502-7716</t>
  </si>
  <si>
    <t>HAHR-Hispanic American Historical Review</t>
  </si>
  <si>
    <t>History Compass</t>
  </si>
  <si>
    <t>1938-2766</t>
  </si>
  <si>
    <t>Journal for the Study of Spirituality</t>
  </si>
  <si>
    <t>2044-0243</t>
  </si>
  <si>
    <t>2044-0251</t>
  </si>
  <si>
    <t>1477-4585</t>
  </si>
  <si>
    <t>Journal of Song-Yuan Studies</t>
  </si>
  <si>
    <t>1059-3152</t>
  </si>
  <si>
    <t>2154-6665</t>
  </si>
  <si>
    <t>JOURNAL OF THE AMERICAN INSTITUTE FOR CONSERVATION</t>
  </si>
  <si>
    <t>0197-1360</t>
  </si>
  <si>
    <t>1945-2330</t>
  </si>
  <si>
    <t>Philosophia Mathematica</t>
  </si>
  <si>
    <t>1744-6406</t>
  </si>
  <si>
    <t>Studia Logica</t>
  </si>
  <si>
    <t>1572-8730</t>
  </si>
  <si>
    <t>East Asian Science Technology and Society-An International Journal</t>
  </si>
  <si>
    <t>1875-2160</t>
  </si>
  <si>
    <t>1875-2152</t>
  </si>
  <si>
    <t>Tilburg Law Review-Journal of International and European Law</t>
  </si>
  <si>
    <t>2211-0046</t>
  </si>
  <si>
    <t>2211-2596</t>
  </si>
  <si>
    <t>Mediaevalia-An Interdisciplinary Journal of Medieval Studies Worldwide</t>
  </si>
  <si>
    <t>0361-946X</t>
  </si>
  <si>
    <t>2161-8046</t>
  </si>
  <si>
    <t>African Studies Review</t>
  </si>
  <si>
    <t>1555-2462</t>
  </si>
  <si>
    <t>Legal Issues of Economic Integration</t>
  </si>
  <si>
    <t>1566-6573</t>
  </si>
  <si>
    <t>1875-6433</t>
  </si>
  <si>
    <t>International Studies in the Philosophy of Science</t>
  </si>
  <si>
    <t>0269-8595</t>
  </si>
  <si>
    <t>1469-9281</t>
  </si>
  <si>
    <t>Journal of Intellectual Property Law &amp; Practice</t>
  </si>
  <si>
    <t>1747-1540</t>
  </si>
  <si>
    <t>EUROPEAN JOURNAL OF HEALTH LAW</t>
  </si>
  <si>
    <t>0929-0273</t>
  </si>
  <si>
    <t>1571-8093</t>
  </si>
  <si>
    <t>Nordisk valfardsforskning - Nordic Welfare Research</t>
  </si>
  <si>
    <t>2464-4161</t>
  </si>
  <si>
    <t>Electronic Journal of Linear Algebra</t>
  </si>
  <si>
    <t>1537-9582</t>
  </si>
  <si>
    <t>Journal of African Archaeology</t>
  </si>
  <si>
    <t>1612-1651</t>
  </si>
  <si>
    <t>2191-5784</t>
  </si>
  <si>
    <t>BOLETIN DE LA SOCIEDAD MATEMATICA MEXICANA</t>
  </si>
  <si>
    <t>2296-4495</t>
  </si>
  <si>
    <t>JOURNAL OF THE AUSTRALIAN MATHEMATICAL SOCIETY</t>
  </si>
  <si>
    <t>Quaestiones Mathematicae</t>
  </si>
  <si>
    <t>1727-933X</t>
  </si>
  <si>
    <t>AMERICAN QUARTERLY</t>
  </si>
  <si>
    <t>0003-0678</t>
  </si>
  <si>
    <t>1080-6490</t>
  </si>
  <si>
    <t>Journal of Spectral Theory</t>
  </si>
  <si>
    <t>1664-0403</t>
  </si>
  <si>
    <t>Vietnam Journal of Mathematics</t>
  </si>
  <si>
    <t>2305-221X</t>
  </si>
  <si>
    <t>2305-2228</t>
  </si>
  <si>
    <t>Lithuanian Mathematical Journal</t>
  </si>
  <si>
    <t>0363-1672</t>
  </si>
  <si>
    <t>1573-8825</t>
  </si>
  <si>
    <t>1565-8511</t>
  </si>
  <si>
    <t>Georgian Mathematical Journal</t>
  </si>
  <si>
    <t>1572-9176</t>
  </si>
  <si>
    <t>Lege Artis-Language Yesterday Today Tomorrow</t>
  </si>
  <si>
    <t>2453-8035</t>
  </si>
  <si>
    <t>Aequationes Mathematicae</t>
  </si>
  <si>
    <t>1420-8903</t>
  </si>
  <si>
    <t>Journal of French Language Studies</t>
  </si>
  <si>
    <t>0959-2695</t>
  </si>
  <si>
    <t>1474-0079</t>
  </si>
  <si>
    <t>Dialogic Pedagogy</t>
  </si>
  <si>
    <t>AKCE International Journal of Graphs and Combinatorics</t>
  </si>
  <si>
    <t>0972-8600</t>
  </si>
  <si>
    <t>2543-3474</t>
  </si>
  <si>
    <t>Annals of K-Theory</t>
  </si>
  <si>
    <t>2379-1683</t>
  </si>
  <si>
    <t>2379-1691</t>
  </si>
  <si>
    <t>DIFFERENTIAL EQUATIONS</t>
  </si>
  <si>
    <t>0012-2661</t>
  </si>
  <si>
    <t>1608-3083</t>
  </si>
  <si>
    <t>2047-0584</t>
  </si>
  <si>
    <t>Glossa-A Journal of General Linguistics</t>
  </si>
  <si>
    <t>Zeitschrift fur Vergleichende Politikwissenschaft</t>
  </si>
  <si>
    <t>1865-2646</t>
  </si>
  <si>
    <t>IEEE ANNALS OF THE HISTORY OF COMPUTING</t>
  </si>
  <si>
    <t>1058-6180</t>
  </si>
  <si>
    <t>1934-1547</t>
  </si>
  <si>
    <t>ACE-Architecture City and Environment</t>
  </si>
  <si>
    <t>Asia Pacific Translation and Intercultural Studies</t>
  </si>
  <si>
    <t>2330-6343</t>
  </si>
  <si>
    <t>2330-6351</t>
  </si>
  <si>
    <t>History of Psychology</t>
  </si>
  <si>
    <t>Meridians-Feminism Race Transnationalism</t>
  </si>
  <si>
    <t>1536-6936</t>
  </si>
  <si>
    <t>1547-8424</t>
  </si>
  <si>
    <t>Pure and Applied Mathematics Quarterly</t>
  </si>
  <si>
    <t>1558-8602</t>
  </si>
  <si>
    <t>Education and Training in Autism and Developmental Disabilities</t>
  </si>
  <si>
    <t>2154-1647</t>
  </si>
  <si>
    <t>3068-1391</t>
  </si>
  <si>
    <t>ELECTRONIC JOURNAL OF COMBINATORICS</t>
  </si>
  <si>
    <t>ARCHIVE FOR HISTORY OF EXACT SCIENCES</t>
  </si>
  <si>
    <t>1432-0657</t>
  </si>
  <si>
    <t>Contributions to Mathematics</t>
  </si>
  <si>
    <t>2709-3646</t>
  </si>
  <si>
    <t>Journal of Digital Media &amp; Policy</t>
  </si>
  <si>
    <t>2516-3523</t>
  </si>
  <si>
    <t>2516-3531</t>
  </si>
  <si>
    <t>Publicacion Electronica de la Asociacion Paleontologica Argentina</t>
  </si>
  <si>
    <t>2469-0228</t>
  </si>
  <si>
    <t>Combinatorics Probability and Computing</t>
  </si>
  <si>
    <t>1469-2163</t>
  </si>
  <si>
    <t>Journal of Criminological Research Policy and Practice</t>
  </si>
  <si>
    <t>2056-3841</t>
  </si>
  <si>
    <t>2056-385X</t>
  </si>
  <si>
    <t>Therapeutic Advances in Allergy and Rhinology</t>
  </si>
  <si>
    <t>2753-4030</t>
  </si>
  <si>
    <t>ASSESSMENT FOR EFFECTIVE INTERVENTION</t>
  </si>
  <si>
    <t>1534-5084</t>
  </si>
  <si>
    <t>1938-7458</t>
  </si>
  <si>
    <t>Persian Journal of Acarology</t>
  </si>
  <si>
    <t>2251-8169</t>
  </si>
  <si>
    <t>Brock Education-A Journal of Educational Research and Practice</t>
  </si>
  <si>
    <t>1183-1189</t>
  </si>
  <si>
    <t>COMMUNICATIONS IN STATISTICS-SIMULATION AND COMPUTATION</t>
  </si>
  <si>
    <t>New Horizons in Adult Education and Human Resource Development</t>
  </si>
  <si>
    <t>1939-4225</t>
  </si>
  <si>
    <t>TURKISH JOURNAL OF PEDIATRICS</t>
  </si>
  <si>
    <t>0041-4301</t>
  </si>
  <si>
    <t>ACTA VETERINARIA-BEOGRAD</t>
  </si>
  <si>
    <t>1820-7448</t>
  </si>
  <si>
    <t>ACTA ZOOLOGICA ACADEMIAE SCIENTIARUM HUNGARICAE</t>
  </si>
  <si>
    <t>1217-8837</t>
  </si>
  <si>
    <t>Agris on-line Papers in Economics and Informatics</t>
  </si>
  <si>
    <t>Jurnal Ilmiah Peuradeun</t>
  </si>
  <si>
    <t>2338-8617</t>
  </si>
  <si>
    <t>2443-2067</t>
  </si>
  <si>
    <t>COMMUNICATIONS IN STATISTICS-THEORY AND METHODS</t>
  </si>
  <si>
    <t>1435-0130</t>
  </si>
  <si>
    <t>International Education Journal-Comparative Perspectives</t>
  </si>
  <si>
    <t>2202-493X</t>
  </si>
  <si>
    <t>Journal of Education for Business</t>
  </si>
  <si>
    <t>0883-2323</t>
  </si>
  <si>
    <t>1940-3356</t>
  </si>
  <si>
    <t>JNP- The Journal for Nurse Practitioners</t>
  </si>
  <si>
    <t>1555-4155</t>
  </si>
  <si>
    <t>1878-058X</t>
  </si>
  <si>
    <t>Journal of Vascular Surgery Cases Innovations and Techniques</t>
  </si>
  <si>
    <t>KERNTECHNIK</t>
  </si>
  <si>
    <t>2195-8580</t>
  </si>
  <si>
    <t>ACTA CHIRURGICA BELGICA</t>
  </si>
  <si>
    <t>0001-5458</t>
  </si>
  <si>
    <t>2577-0160</t>
  </si>
  <si>
    <t>Avances de Investigacion en Educacion Matematica</t>
  </si>
  <si>
    <t>Howard Journal of Communications</t>
  </si>
  <si>
    <t>1064-6175</t>
  </si>
  <si>
    <t>1096-4649</t>
  </si>
  <si>
    <t>International Journal of Health Promotion and Education</t>
  </si>
  <si>
    <t>1463-5240</t>
  </si>
  <si>
    <t>2164-9545</t>
  </si>
  <si>
    <t>Journal of International Political Theory</t>
  </si>
  <si>
    <t>1755-0882</t>
  </si>
  <si>
    <t>1755-1722</t>
  </si>
  <si>
    <t>Vivat Academia</t>
  </si>
  <si>
    <t>1575-2844</t>
  </si>
  <si>
    <t>Aquatic Biology</t>
  </si>
  <si>
    <t>1864-7790</t>
  </si>
  <si>
    <t>Drvna Industrija</t>
  </si>
  <si>
    <t>1847-1153</t>
  </si>
  <si>
    <t>Beyoglu Eye Journal</t>
  </si>
  <si>
    <t>2459-1777</t>
  </si>
  <si>
    <t>2587-0394</t>
  </si>
  <si>
    <t>Culture Agriculture Food and Environment</t>
  </si>
  <si>
    <t>2153-9553</t>
  </si>
  <si>
    <t>2153-9561</t>
  </si>
  <si>
    <t>EUROPEAN JOURNAL OF PHYSICS</t>
  </si>
  <si>
    <t>1361-6404</t>
  </si>
  <si>
    <t>Fukushima Journal of Medical Science</t>
  </si>
  <si>
    <t>0016-2590</t>
  </si>
  <si>
    <t>2185-4610</t>
  </si>
  <si>
    <t>1878-6847</t>
  </si>
  <si>
    <t>Journal of Neurological Surgery Part A-Central European Neurosurgery</t>
  </si>
  <si>
    <t>2193-6323</t>
  </si>
  <si>
    <t>Journal of Nursing and Midwifery Sciences</t>
  </si>
  <si>
    <t>2345-5756</t>
  </si>
  <si>
    <t>2345-5764</t>
  </si>
  <si>
    <t>Orthopaedic Nursing</t>
  </si>
  <si>
    <t>0744-6020</t>
  </si>
  <si>
    <t>1542-538X</t>
  </si>
  <si>
    <t>European Surgery-Acta Chirurgica Austriaca</t>
  </si>
  <si>
    <t>1682-8631</t>
  </si>
  <si>
    <t>1682-4016</t>
  </si>
  <si>
    <t>International Journal of Technology Enhanced Learning</t>
  </si>
  <si>
    <t>1753-5255</t>
  </si>
  <si>
    <t>1753-5263</t>
  </si>
  <si>
    <t>1550-2414</t>
  </si>
  <si>
    <t>2149-8156</t>
  </si>
  <si>
    <t>3005-4648</t>
  </si>
  <si>
    <t>Current Surgery Reports</t>
  </si>
  <si>
    <t>2167-4817</t>
  </si>
  <si>
    <t>Gospodarka Surowcami Mineralnymi-Mineral Resources Management</t>
  </si>
  <si>
    <t>0860-0953</t>
  </si>
  <si>
    <t>2299-2324</t>
  </si>
  <si>
    <t>SCM Studies in Communication and Media</t>
  </si>
  <si>
    <t>2192-4007</t>
  </si>
  <si>
    <t>Bulletin of Geography-Socio-Economic Series</t>
  </si>
  <si>
    <t>2083-8298</t>
  </si>
  <si>
    <t>Journal of Addictions Nursing</t>
  </si>
  <si>
    <t>1548-7148</t>
  </si>
  <si>
    <t>Inland Water Biology</t>
  </si>
  <si>
    <t>1995-0829</t>
  </si>
  <si>
    <t>1995-0837</t>
  </si>
  <si>
    <t>Journal of EMDR Practice and Research</t>
  </si>
  <si>
    <t>1933-3196</t>
  </si>
  <si>
    <t>1933-320X</t>
  </si>
  <si>
    <t>Nigerian Journal of Clinical Practice</t>
  </si>
  <si>
    <t>2229-7731</t>
  </si>
  <si>
    <t>Tecnoscienza-Italian Journal of Science &amp; Technology Studies</t>
  </si>
  <si>
    <t>Urology Annals</t>
  </si>
  <si>
    <t>0974-7796</t>
  </si>
  <si>
    <t>0974-7834</t>
  </si>
  <si>
    <t>Acta IMEKO</t>
  </si>
  <si>
    <t>0237-028X</t>
  </si>
  <si>
    <t>APOS Trends in Orthodontics</t>
  </si>
  <si>
    <t>2321-4600</t>
  </si>
  <si>
    <t>Indian Journal of Pharmaceutical Education and Research</t>
  </si>
  <si>
    <t>2521-9847</t>
  </si>
  <si>
    <t>Modern Rheumatology Case Reports</t>
  </si>
  <si>
    <t>2472-5625</t>
  </si>
  <si>
    <t>ZEITSCHRIFT FUR ANORGANISCHE UND ALLGEMEINE CHEMIE</t>
  </si>
  <si>
    <t>1521-3749</t>
  </si>
  <si>
    <t>Acta Gymnica</t>
  </si>
  <si>
    <t>2336-4912</t>
  </si>
  <si>
    <t>2336-4920</t>
  </si>
  <si>
    <t>CoDAS</t>
  </si>
  <si>
    <t>Japanese Political Economy</t>
  </si>
  <si>
    <t>2329-194X</t>
  </si>
  <si>
    <t>2329-1958</t>
  </si>
  <si>
    <t>1946-326X</t>
  </si>
  <si>
    <t>JOURNAL OF MATHEMATICAL ECONOMICS</t>
  </si>
  <si>
    <t>1873-1538</t>
  </si>
  <si>
    <t>JOURNAL OF PEDIATRIC HEMATOLOGY ONCOLOGY</t>
  </si>
  <si>
    <t>1536-3678</t>
  </si>
  <si>
    <t>2151-5530</t>
  </si>
  <si>
    <t>1548-2324</t>
  </si>
  <si>
    <t>Zeitschrift fuer Technikfolgenabschaetzung in Theorie und Praxis - TATuP</t>
  </si>
  <si>
    <t>2568-020X</t>
  </si>
  <si>
    <t>2567-8833</t>
  </si>
  <si>
    <t>DESIDOC Journal of Library &amp; Information Technology</t>
  </si>
  <si>
    <t>0974-0643</t>
  </si>
  <si>
    <t>0976-4658</t>
  </si>
  <si>
    <t>INDIAN JOURNAL OF GENETICS AND PLANT BREEDING</t>
  </si>
  <si>
    <t>0019-5200</t>
  </si>
  <si>
    <t>0975-6906</t>
  </si>
  <si>
    <t>Indian Journal of Nephrology</t>
  </si>
  <si>
    <t>0971-4065</t>
  </si>
  <si>
    <t>1998-3662</t>
  </si>
  <si>
    <t>Iranian Journal of Kidney Diseases</t>
  </si>
  <si>
    <t>1735-8604</t>
  </si>
  <si>
    <t>POLISH POLAR RESEARCH</t>
  </si>
  <si>
    <t>0138-0338</t>
  </si>
  <si>
    <t>2081-8262</t>
  </si>
  <si>
    <t>2042-8766</t>
  </si>
  <si>
    <t>JOURNAL OF MODERN OPTICS</t>
  </si>
  <si>
    <t>1362-3044</t>
  </si>
  <si>
    <t>NORWEGIAN JOURNAL OF GEOLOGY</t>
  </si>
  <si>
    <t>2387-5844</t>
  </si>
  <si>
    <t>2387-5852</t>
  </si>
  <si>
    <t>Acta Geodynamica et Geomaterialia</t>
  </si>
  <si>
    <t>1214-9705</t>
  </si>
  <si>
    <t>Brazilian Journal of Pharmaceutical Sciences</t>
  </si>
  <si>
    <t>Ecosistemas</t>
  </si>
  <si>
    <t>GEOGRAFICKY CASOPIS-Geographical Journal</t>
  </si>
  <si>
    <t>0016-7193</t>
  </si>
  <si>
    <t>2453-8787</t>
  </si>
  <si>
    <t>Horticultura Brasileira</t>
  </si>
  <si>
    <t>International Journal on Information Technologies and Security</t>
  </si>
  <si>
    <t>1313-8251</t>
  </si>
  <si>
    <t>JAAPA-Journal of the American Academy of Physician Assistants</t>
  </si>
  <si>
    <t>1547-1896</t>
  </si>
  <si>
    <t>0893-7400</t>
  </si>
  <si>
    <t>Journal of African Development</t>
  </si>
  <si>
    <t>2689-4092</t>
  </si>
  <si>
    <t>2689-4084</t>
  </si>
  <si>
    <t>Malawi Medical Journal</t>
  </si>
  <si>
    <t>1995-7262</t>
  </si>
  <si>
    <t>1995-7270</t>
  </si>
  <si>
    <t>Mediterranean Botany</t>
  </si>
  <si>
    <t>2603-9109</t>
  </si>
  <si>
    <t>SOUTHERN MEDICAL JOURNAL</t>
  </si>
  <si>
    <t>0038-4348</t>
  </si>
  <si>
    <t>1541-8243</t>
  </si>
  <si>
    <t>CIM Journal</t>
  </si>
  <si>
    <t>1923-6026</t>
  </si>
  <si>
    <t>2689-8403</t>
  </si>
  <si>
    <t>European Journal of Biology</t>
  </si>
  <si>
    <t>2602-2575</t>
  </si>
  <si>
    <t>2618-6144</t>
  </si>
  <si>
    <t>FOLIA BIOLOGICA-KRAKOW</t>
  </si>
  <si>
    <t>1734-9168</t>
  </si>
  <si>
    <t>International Journal of Acoustics and Vibration</t>
  </si>
  <si>
    <t>JOURNAL OF MINING SCIENCE</t>
  </si>
  <si>
    <t>1062-7391</t>
  </si>
  <si>
    <t>1573-8736</t>
  </si>
  <si>
    <t>MATHEMATICAL STRUCTURES IN COMPUTER SCIENCE</t>
  </si>
  <si>
    <t>1469-8072</t>
  </si>
  <si>
    <t>Mehran University Research Journal of Engineering and Technology</t>
  </si>
  <si>
    <t>0254-7821</t>
  </si>
  <si>
    <t>2413-7219</t>
  </si>
  <si>
    <t>2363-7153</t>
  </si>
  <si>
    <t>Revista Brasileira de Fruticultura</t>
  </si>
  <si>
    <t>Revista Ciencia Agronomica</t>
  </si>
  <si>
    <t>Southeastern Geographer</t>
  </si>
  <si>
    <t>0038-366X</t>
  </si>
  <si>
    <t>1549-6929</t>
  </si>
  <si>
    <t>Accounting Economics and Law-A Convivium</t>
  </si>
  <si>
    <t>2194-6051</t>
  </si>
  <si>
    <t>2152-2820</t>
  </si>
  <si>
    <t>1539-4077</t>
  </si>
  <si>
    <t>CANADIAN JOURNAL OF DIETETIC PRACTICE AND RESEARCH</t>
  </si>
  <si>
    <t>1486-3847</t>
  </si>
  <si>
    <t>2292-9592</t>
  </si>
  <si>
    <t>Cardiology Discovery</t>
  </si>
  <si>
    <t>2096-952X</t>
  </si>
  <si>
    <t>2693-8499</t>
  </si>
  <si>
    <t>Desafios</t>
  </si>
  <si>
    <t>0124-4035</t>
  </si>
  <si>
    <t>Journal of Psychosocial Oncology Research and Practice</t>
  </si>
  <si>
    <t>2637-5974</t>
  </si>
  <si>
    <t>OPTICAL MEMORY AND NEURAL NETWORKS</t>
  </si>
  <si>
    <t>1060-992X</t>
  </si>
  <si>
    <t>1934-7898</t>
  </si>
  <si>
    <t>Advances in Pharmacology and Pharmacy</t>
  </si>
  <si>
    <t>2332-0044</t>
  </si>
  <si>
    <t>Clinical and Investigative Medicine</t>
  </si>
  <si>
    <t>0147-958X</t>
  </si>
  <si>
    <t>Current Journal of Neurology</t>
  </si>
  <si>
    <t>2717-011X</t>
  </si>
  <si>
    <t>2376-869X</t>
  </si>
  <si>
    <t>Economics and Culture</t>
  </si>
  <si>
    <t>2255-7563</t>
  </si>
  <si>
    <t>2256-0173</t>
  </si>
  <si>
    <t>GEOCHEMISTRY INTERNATIONAL</t>
  </si>
  <si>
    <t>0016-7029</t>
  </si>
  <si>
    <t>1556-1968</t>
  </si>
  <si>
    <t>Human Gene</t>
  </si>
  <si>
    <t>2773-0441</t>
  </si>
  <si>
    <t>Indian Journal of Public Health</t>
  </si>
  <si>
    <t>0019-557X</t>
  </si>
  <si>
    <t>2229-7693</t>
  </si>
  <si>
    <t>Journal of Cutaneous Immunology and Allergy</t>
  </si>
  <si>
    <t>2574-4593</t>
  </si>
  <si>
    <t>New Review of Hypermedia and Multimedia</t>
  </si>
  <si>
    <t>1740-7842</t>
  </si>
  <si>
    <t>Structural Integrity and Life-Integritet I Vek Konstrukcija</t>
  </si>
  <si>
    <t>1451-3749</t>
  </si>
  <si>
    <t>1820-7863</t>
  </si>
  <si>
    <t>ASTRONOMY LETTERS-A JOURNAL OF ASTRONOMY AND SPACE ASTROPHYSICS</t>
  </si>
  <si>
    <t>1063-7737</t>
  </si>
  <si>
    <t>1562-6873</t>
  </si>
  <si>
    <t>Ibnosina Journal of Medicine and Biomedical Sciences</t>
  </si>
  <si>
    <t>1947-489X</t>
  </si>
  <si>
    <t>International Journal of Environment and Sustainable Development</t>
  </si>
  <si>
    <t>1478-7466</t>
  </si>
  <si>
    <t>Journal of Tekirdag Agriculture Faculty-Tekirdag Ziraat Fakultesi Dergisi</t>
  </si>
  <si>
    <t>1302-7050</t>
  </si>
  <si>
    <t>2146-5894</t>
  </si>
  <si>
    <t>Journal of Volcanology and Seismology</t>
  </si>
  <si>
    <t>0742-0463</t>
  </si>
  <si>
    <t>1819-7108</t>
  </si>
  <si>
    <t>OPTO-ELECTRONICS REVIEW</t>
  </si>
  <si>
    <t>1230-3402</t>
  </si>
  <si>
    <t>1896-3757</t>
  </si>
  <si>
    <t>Portuguese Journal of Public Health</t>
  </si>
  <si>
    <t>1526-6702</t>
  </si>
  <si>
    <t>Tropical Grasslands-Forrajes Tropicales</t>
  </si>
  <si>
    <t>Advances in Radio Science</t>
  </si>
  <si>
    <t>1684-9965</t>
  </si>
  <si>
    <t>1684-9973</t>
  </si>
  <si>
    <t>Asian Academy of Management Journal</t>
  </si>
  <si>
    <t>1394-2603</t>
  </si>
  <si>
    <t>1985-8280</t>
  </si>
  <si>
    <t>Cadernos Brasileiros de Terapia Ocupacional-Brazilian Journal of Occupational Therapy</t>
  </si>
  <si>
    <t>Carpathian Journal of Earth and Environmental Sciences</t>
  </si>
  <si>
    <t>1842-4090</t>
  </si>
  <si>
    <t>Chinese Journal of Academic Radiology</t>
  </si>
  <si>
    <t>2520-8985</t>
  </si>
  <si>
    <t>2520-8993</t>
  </si>
  <si>
    <t>Idojaras</t>
  </si>
  <si>
    <t>0324-6329</t>
  </si>
  <si>
    <t>Journal of Verification, Validation and Uncertainty Quantification</t>
  </si>
  <si>
    <t>2377-2166</t>
  </si>
  <si>
    <t>SAE International Journal of Fuels and Lubricants</t>
  </si>
  <si>
    <t>1946-3960</t>
  </si>
  <si>
    <t>Acta Scientiarum Polonorum-Formatio Circumiectus</t>
  </si>
  <si>
    <t>1644-0765</t>
  </si>
  <si>
    <t>AT-Automatisierungstechnik</t>
  </si>
  <si>
    <t>0178-2312</t>
  </si>
  <si>
    <t>2196-677X</t>
  </si>
  <si>
    <t>Boletin de la Asociacion de Geografos Espanoles</t>
  </si>
  <si>
    <t>0212-9426</t>
  </si>
  <si>
    <t>CERAMICS-SILIKATY</t>
  </si>
  <si>
    <t>0862-5468</t>
  </si>
  <si>
    <t>1804-5847</t>
  </si>
  <si>
    <t>Endocrinology Diabetes and Metabolism Case Reports</t>
  </si>
  <si>
    <t>Facta Universitatis-Series Electronics and Energetics</t>
  </si>
  <si>
    <t>0353-3670</t>
  </si>
  <si>
    <t>2217-5997</t>
  </si>
  <si>
    <t>1945-1253</t>
  </si>
  <si>
    <t>JOURNAL OF MEDICAL INVESTIGATION</t>
  </si>
  <si>
    <t>1343-1420</t>
  </si>
  <si>
    <t>1349-6867</t>
  </si>
  <si>
    <t>Journal of Tourism History</t>
  </si>
  <si>
    <t>1755-182X</t>
  </si>
  <si>
    <t>1755-1838</t>
  </si>
  <si>
    <t>REVESCO-Revista de Estudios Cooperativos</t>
  </si>
  <si>
    <t>1135-6618</t>
  </si>
  <si>
    <t>TEM Journal-Technology Education Management Informatics</t>
  </si>
  <si>
    <t>2217-8309</t>
  </si>
  <si>
    <t>2217-8333</t>
  </si>
  <si>
    <t>ASTROPHYSICS</t>
  </si>
  <si>
    <t>1573-8191</t>
  </si>
  <si>
    <t>Bulletin of Geography-Physical Geography Series</t>
  </si>
  <si>
    <t>2080-7686</t>
  </si>
  <si>
    <t>2300-8490</t>
  </si>
  <si>
    <t>ELECTROMAGNETICS</t>
  </si>
  <si>
    <t>0272-6343</t>
  </si>
  <si>
    <t>1532-527X</t>
  </si>
  <si>
    <t>Immunopathologia Persa</t>
  </si>
  <si>
    <t>2423-8015</t>
  </si>
  <si>
    <t>INDIAN JOURNAL OF AGRICULTURAL SCIENCES</t>
  </si>
  <si>
    <t>0019-5022</t>
  </si>
  <si>
    <t>2394-3319</t>
  </si>
  <si>
    <t>International Journal Of Recycling of Organic Waste in Agriculture</t>
  </si>
  <si>
    <t>2195-3228</t>
  </si>
  <si>
    <t>Cityscape</t>
  </si>
  <si>
    <t>1936-007X</t>
  </si>
  <si>
    <t>1939-1935</t>
  </si>
  <si>
    <t>INFORMACIJE MIDEM-JOURNAL OF MICROELECTRONICS ELECTRONIC COMPONENTS AND MATERIALS</t>
  </si>
  <si>
    <t>2232-6979</t>
  </si>
  <si>
    <t>Iranian Journal of Management Studies</t>
  </si>
  <si>
    <t>2008-7055</t>
  </si>
  <si>
    <t>2345-3745</t>
  </si>
  <si>
    <t>METALLURGIST</t>
  </si>
  <si>
    <t>0026-0894</t>
  </si>
  <si>
    <t>1573-8892</t>
  </si>
  <si>
    <t>CIS Iron and Steel Review</t>
  </si>
  <si>
    <t>2072-0815</t>
  </si>
  <si>
    <t>2414-1089</t>
  </si>
  <si>
    <t>Interfacial Phenomena and Heat Transfer</t>
  </si>
  <si>
    <t>2169-2785</t>
  </si>
  <si>
    <t>International Journal of Business and Society</t>
  </si>
  <si>
    <t>International Journal of Mobile Computing and Multimedia Communications</t>
  </si>
  <si>
    <t>1937-9412</t>
  </si>
  <si>
    <t>1937-9404</t>
  </si>
  <si>
    <t>Journal of Elementology</t>
  </si>
  <si>
    <t>1644-2296</t>
  </si>
  <si>
    <t>Journal of Water Chemistry and Technology</t>
  </si>
  <si>
    <t>1934-936X</t>
  </si>
  <si>
    <t>Letters on Materials</t>
  </si>
  <si>
    <t>Makara Journal of Science</t>
  </si>
  <si>
    <t>2339-1995</t>
  </si>
  <si>
    <t>2356-0851</t>
  </si>
  <si>
    <t>Rocznik Ochrona Srodowiska</t>
  </si>
  <si>
    <t>1506-218X</t>
  </si>
  <si>
    <t>Tire Science and Technology</t>
  </si>
  <si>
    <t>1945-5852</t>
  </si>
  <si>
    <t>IEEE INDUSTRY APPLICATIONS MAGAZINE</t>
  </si>
  <si>
    <t>1558-0598</t>
  </si>
  <si>
    <t>Journal of Agricultural Engineering (India)</t>
  </si>
  <si>
    <t>0256-6524</t>
  </si>
  <si>
    <t>0976-2418</t>
  </si>
  <si>
    <t>Journal of Oral and Maxillofacial Anesthesia</t>
  </si>
  <si>
    <t>2790-8852</t>
  </si>
  <si>
    <t>LOW TEMPERATURE PHYSICS</t>
  </si>
  <si>
    <t>1090-6517</t>
  </si>
  <si>
    <t>Praktische Metallographie-Practical Metallography</t>
  </si>
  <si>
    <t>2195-8599</t>
  </si>
  <si>
    <t>Turkish Journal of Biochemistry-Turk Biyokimya Dergisi</t>
  </si>
  <si>
    <t>0250-4685</t>
  </si>
  <si>
    <t>1303-829X</t>
  </si>
  <si>
    <t>CIRCUIT WORLD</t>
  </si>
  <si>
    <t>0305-6120</t>
  </si>
  <si>
    <t>1758-602X</t>
  </si>
  <si>
    <t>CROATICA CHEMICA ACTA</t>
  </si>
  <si>
    <t>0011-1643</t>
  </si>
  <si>
    <t>1334-417X</t>
  </si>
  <si>
    <t>International Journal of Oil Gas and Coal Technology</t>
  </si>
  <si>
    <t>1753-3317</t>
  </si>
  <si>
    <t>Journal of Construction in Developing Countries</t>
  </si>
  <si>
    <t>1823-6499</t>
  </si>
  <si>
    <t>1985-8329</t>
  </si>
  <si>
    <t>1608-3342</t>
  </si>
  <si>
    <t>Advances in Electrical and Computer Engineering</t>
  </si>
  <si>
    <t>1844-7600</t>
  </si>
  <si>
    <t>PCI JOURNAL</t>
  </si>
  <si>
    <t>0887-9672</t>
  </si>
  <si>
    <t>ERNAHRUNGS UMSCHAU</t>
  </si>
  <si>
    <t>0174-0008</t>
  </si>
  <si>
    <t>QUIMICA NOVA</t>
  </si>
  <si>
    <t>NARRATIVE</t>
  </si>
  <si>
    <t>1063-3685</t>
  </si>
  <si>
    <t>1538-974X</t>
  </si>
  <si>
    <t>INTERNATIONAL REVIEW OF SOCIAL HISTORY</t>
  </si>
  <si>
    <t>1469-512X</t>
  </si>
  <si>
    <t>Contemporary European History</t>
  </si>
  <si>
    <t>0960-7773</t>
  </si>
  <si>
    <t>1469-2171</t>
  </si>
  <si>
    <t>1364-2529</t>
  </si>
  <si>
    <t>Economic History of Developing Regions</t>
  </si>
  <si>
    <t>2078-0389</t>
  </si>
  <si>
    <t>2078-0397</t>
  </si>
  <si>
    <t>1546-072X</t>
  </si>
  <si>
    <t>International Journal of Asian Studies</t>
  </si>
  <si>
    <t>1479-5922</t>
  </si>
  <si>
    <t>Journal of Modern European History</t>
  </si>
  <si>
    <t>1611-8944</t>
  </si>
  <si>
    <t>2631-9764</t>
  </si>
  <si>
    <t>Contemporary Islam-Dynamics of Muslim Life</t>
  </si>
  <si>
    <t>1872-0218</t>
  </si>
  <si>
    <t>JOURNAL OF ASIAN STUDIES</t>
  </si>
  <si>
    <t>0021-9118</t>
  </si>
  <si>
    <t>1752-0401</t>
  </si>
  <si>
    <t>1752-7023</t>
  </si>
  <si>
    <t>Journal of Al-Tamaddun</t>
  </si>
  <si>
    <t>1823-7517</t>
  </si>
  <si>
    <t>British Journal of Middle Eastern Studies</t>
  </si>
  <si>
    <t>1353-0194</t>
  </si>
  <si>
    <t>1469-3542</t>
  </si>
  <si>
    <t>International Journal of Islamic Thought</t>
  </si>
  <si>
    <t>2232-1314</t>
  </si>
  <si>
    <t>2289-6023</t>
  </si>
  <si>
    <t>Phronimon</t>
  </si>
  <si>
    <t>1561-4018</t>
  </si>
  <si>
    <t>2413-3086</t>
  </si>
  <si>
    <t>Review of Faith &amp; International Affairs</t>
  </si>
  <si>
    <t>1557-0274</t>
  </si>
  <si>
    <t>1931-7743</t>
  </si>
  <si>
    <t>Interventions-International Journal of Postcolonial Studies</t>
  </si>
  <si>
    <t>1369-801X</t>
  </si>
  <si>
    <t>1469-929X</t>
  </si>
  <si>
    <t>Ancient Mesoamerica</t>
  </si>
  <si>
    <t>1469-1787</t>
  </si>
  <si>
    <t>International Journal of the History of Sport</t>
  </si>
  <si>
    <t>1743-9035</t>
  </si>
  <si>
    <t>Music Theory Online</t>
  </si>
  <si>
    <t>1067-3040</t>
  </si>
  <si>
    <t>Information &amp; Culture</t>
  </si>
  <si>
    <t>2164-8034</t>
  </si>
  <si>
    <t>2166-3033</t>
  </si>
  <si>
    <t>Sociolinguistica</t>
  </si>
  <si>
    <t>0933-1883</t>
  </si>
  <si>
    <t>1865-939X</t>
  </si>
  <si>
    <t>ZYGON</t>
  </si>
  <si>
    <t>MODERN ASIAN STUDIES</t>
  </si>
  <si>
    <t>0026-749X</t>
  </si>
  <si>
    <t>1469-8099</t>
  </si>
  <si>
    <t>History in Africa</t>
  </si>
  <si>
    <t>0361-5413</t>
  </si>
  <si>
    <t>1558-2744</t>
  </si>
  <si>
    <t>Journal of Late Antiquity</t>
  </si>
  <si>
    <t>1939-6716</t>
  </si>
  <si>
    <t>1942-1273</t>
  </si>
  <si>
    <t>INTERVENTION IN SCHOOL AND CLINIC</t>
  </si>
  <si>
    <t>1053-4512</t>
  </si>
  <si>
    <t>1538-4810</t>
  </si>
  <si>
    <t>Journal of Pastoral Theology</t>
  </si>
  <si>
    <t>1064-9867</t>
  </si>
  <si>
    <t>2161-4504</t>
  </si>
  <si>
    <t>Curator-The Museum Journal</t>
  </si>
  <si>
    <t>0011-3069</t>
  </si>
  <si>
    <t>ARABIAN ARCHAEOLOGY AND EPIGRAPHY</t>
  </si>
  <si>
    <t>0905-7196</t>
  </si>
  <si>
    <t>1600-0471</t>
  </si>
  <si>
    <t>Alternative Law Journal</t>
  </si>
  <si>
    <t>1037-969X</t>
  </si>
  <si>
    <t>2398-9084</t>
  </si>
  <si>
    <t>Air &amp; Space Law</t>
  </si>
  <si>
    <t>0927-3379</t>
  </si>
  <si>
    <t>1875-8339</t>
  </si>
  <si>
    <t>1753-8564</t>
  </si>
  <si>
    <t>HSE-Social and Education History</t>
  </si>
  <si>
    <t>Oxford Journal of Law and Religion</t>
  </si>
  <si>
    <t>2047-0770</t>
  </si>
  <si>
    <t>2047-0789</t>
  </si>
  <si>
    <t>Applied General Topology</t>
  </si>
  <si>
    <t>1989-4147</t>
  </si>
  <si>
    <t>3L-Language Linguistics Literature-The Southeast Asian Journal of English Language Studies</t>
  </si>
  <si>
    <t>0128-5157</t>
  </si>
  <si>
    <t>2550-2247</t>
  </si>
  <si>
    <t>JOURNAL OF ALGEBRA</t>
  </si>
  <si>
    <t>1090-266X</t>
  </si>
  <si>
    <t>JOURNAL OF THE AMERICAN PSYCHOANALYTIC ASSOCIATION</t>
  </si>
  <si>
    <t>0003-0651</t>
  </si>
  <si>
    <t>1941-2460</t>
  </si>
  <si>
    <t>Milan Journal of Mathematics</t>
  </si>
  <si>
    <t>1424-9294</t>
  </si>
  <si>
    <t>SBORNIK MATHEMATICS</t>
  </si>
  <si>
    <t>1468-4802</t>
  </si>
  <si>
    <t>Afrika Matematika</t>
  </si>
  <si>
    <t>2190-7668</t>
  </si>
  <si>
    <t>Carnets Geol.</t>
  </si>
  <si>
    <t>ANNALS OF PURE AND APPLIED LOGIC</t>
  </si>
  <si>
    <t>1873-2461</t>
  </si>
  <si>
    <t>INDAGATIONES MATHEMATICAE-NEW SERIES</t>
  </si>
  <si>
    <t>1872-6100</t>
  </si>
  <si>
    <t>Beyond Behavior</t>
  </si>
  <si>
    <t>1074-2956</t>
  </si>
  <si>
    <t>2163-5323</t>
  </si>
  <si>
    <t>Criminal Law Forum</t>
  </si>
  <si>
    <t>1046-8374</t>
  </si>
  <si>
    <t>1572-9850</t>
  </si>
  <si>
    <t>Discussiones Mathematicae Graph Theory</t>
  </si>
  <si>
    <t>2083-5892</t>
  </si>
  <si>
    <t>Research in Number Theory</t>
  </si>
  <si>
    <t>2522-0160</t>
  </si>
  <si>
    <t>2363-9555</t>
  </si>
  <si>
    <t>JOURNAL OF COMBINATORIAL DESIGNS</t>
  </si>
  <si>
    <t>1063-8539</t>
  </si>
  <si>
    <t>1520-6610</t>
  </si>
  <si>
    <t>2152-6842</t>
  </si>
  <si>
    <t>RAMANUJAN JOURNAL</t>
  </si>
  <si>
    <t>1572-9303</t>
  </si>
  <si>
    <t>DOKLADY MATHEMATICS</t>
  </si>
  <si>
    <t>1531-8362</t>
  </si>
  <si>
    <t>Miskolc Mathematical Notes</t>
  </si>
  <si>
    <t>1787-2405</t>
  </si>
  <si>
    <t>1787-2413</t>
  </si>
  <si>
    <t>1572-9060</t>
  </si>
  <si>
    <t>HISTORY OF EDUCATION QUARTERLY</t>
  </si>
  <si>
    <t>0018-2680</t>
  </si>
  <si>
    <t>1748-5959</t>
  </si>
  <si>
    <t>Documenta Mathematica</t>
  </si>
  <si>
    <t>1431-0643</t>
  </si>
  <si>
    <t>Journal of the International Phonetic Association</t>
  </si>
  <si>
    <t>1475-3502</t>
  </si>
  <si>
    <t>Ornithology Research</t>
  </si>
  <si>
    <t>Psychotherapie</t>
  </si>
  <si>
    <t>2731-7161</t>
  </si>
  <si>
    <t>2731-717X</t>
  </si>
  <si>
    <t>Oxford Journal of Archaeology</t>
  </si>
  <si>
    <t>0262-5253</t>
  </si>
  <si>
    <t>1468-0092</t>
  </si>
  <si>
    <t>1472-2747</t>
  </si>
  <si>
    <t>Mathematical Inequalities &amp; Applications</t>
  </si>
  <si>
    <t>1848-9966</t>
  </si>
  <si>
    <t>ROCKY MOUNTAIN JOURNAL OF MATHEMATICS</t>
  </si>
  <si>
    <t>1945-3795</t>
  </si>
  <si>
    <t>Communications in Combinatorics and Optimization</t>
  </si>
  <si>
    <t>2538-2128</t>
  </si>
  <si>
    <t>2538-2136</t>
  </si>
  <si>
    <t>Texto Livre-Linguagem e Tecnologia</t>
  </si>
  <si>
    <t>Topological Methods in Nonlinear Analysis</t>
  </si>
  <si>
    <t>Contemporary Review of the Middle East</t>
  </si>
  <si>
    <t>2347-7989</t>
  </si>
  <si>
    <t>2349-0055</t>
  </si>
  <si>
    <t>Anthropological Review</t>
  </si>
  <si>
    <t>1898-6773</t>
  </si>
  <si>
    <t>1944-9992</t>
  </si>
  <si>
    <t>Journal of Conflict Archaeology</t>
  </si>
  <si>
    <t>1574-0773</t>
  </si>
  <si>
    <t>1574-0781</t>
  </si>
  <si>
    <t>1911-0219</t>
  </si>
  <si>
    <t>Journal of Public and Nonprofit Affairs</t>
  </si>
  <si>
    <t>2381-3717</t>
  </si>
  <si>
    <t>Asian Social Work and Policy Review</t>
  </si>
  <si>
    <t>1753-1403</t>
  </si>
  <si>
    <t>1753-1411</t>
  </si>
  <si>
    <t>Social Analysis</t>
  </si>
  <si>
    <t>1558-5727</t>
  </si>
  <si>
    <t>Journal of Family Social Work</t>
  </si>
  <si>
    <t>1052-2158</t>
  </si>
  <si>
    <t>1540-4072</t>
  </si>
  <si>
    <t>Voluntary Sector Review</t>
  </si>
  <si>
    <t>2040-8056</t>
  </si>
  <si>
    <t>2040-8064</t>
  </si>
  <si>
    <t>1938-3525</t>
  </si>
  <si>
    <t>Annals of Combinatorics</t>
  </si>
  <si>
    <t>0219-3094</t>
  </si>
  <si>
    <t>Geoconservation Research</t>
  </si>
  <si>
    <t>2645-4661</t>
  </si>
  <si>
    <t>2588-7343</t>
  </si>
  <si>
    <t>ENT-EAR NOSE &amp; THROAT JOURNAL</t>
  </si>
  <si>
    <t>1942-7522</t>
  </si>
  <si>
    <t>Journal of Nuclear Engineering and Radiation Science</t>
  </si>
  <si>
    <t>2332-8983</t>
  </si>
  <si>
    <t>2332-8975</t>
  </si>
  <si>
    <t>Probability Uncertainty and Quantitative Risk</t>
  </si>
  <si>
    <t>2095-9672</t>
  </si>
  <si>
    <t>2367-0126</t>
  </si>
  <si>
    <t>Austrian Journal of Statistics</t>
  </si>
  <si>
    <t>Journal of the Korean Statistical Society</t>
  </si>
  <si>
    <t>2005-2863</t>
  </si>
  <si>
    <t>1938-2707</t>
  </si>
  <si>
    <t>Journal of Couple &amp; Relationship Therapy-Innovations in Clinical and Educational Interventions</t>
  </si>
  <si>
    <t>1533-2691</t>
  </si>
  <si>
    <t>1533-2683</t>
  </si>
  <si>
    <t>South African Journal of Higher Education</t>
  </si>
  <si>
    <t>1011-3487</t>
  </si>
  <si>
    <t>1753-5913</t>
  </si>
  <si>
    <t>Stat</t>
  </si>
  <si>
    <t>TURKIYE ENTOMOLOJI DERGISI-TURKISH JOURNAL OF ENTOMOLOGY</t>
  </si>
  <si>
    <t>1010-6960</t>
  </si>
  <si>
    <t>2536-491X</t>
  </si>
  <si>
    <t>BRITISH JOURNAL OF NEUROSURGERY</t>
  </si>
  <si>
    <t>1360-046X</t>
  </si>
  <si>
    <t>Science Activities-Projects and Curriculum Ideas in STEM Classrooms</t>
  </si>
  <si>
    <t>0036-8121</t>
  </si>
  <si>
    <t>1940-1302</t>
  </si>
  <si>
    <t>1804-6487</t>
  </si>
  <si>
    <t>Surgery Journal</t>
  </si>
  <si>
    <t>2378-5128</t>
  </si>
  <si>
    <t>Turkish Neurosurgery</t>
  </si>
  <si>
    <t>ZEITSCHRIFT FUR SOZIOLOGIE</t>
  </si>
  <si>
    <t>0340-1804</t>
  </si>
  <si>
    <t>2366-0325</t>
  </si>
  <si>
    <t>INFINITE DIMENSIONAL ANALYSIS QUANTUM PROBABILITY AND RELATED TOPICS</t>
  </si>
  <si>
    <t>0219-0257</t>
  </si>
  <si>
    <t>1793-6306</t>
  </si>
  <si>
    <t>International Journal of Multicultural Education</t>
  </si>
  <si>
    <t>1934-5267</t>
  </si>
  <si>
    <t>Journal of Ichthyology</t>
  </si>
  <si>
    <t>0032-9452</t>
  </si>
  <si>
    <t>QUARTERLY JOURNAL OF MECHANICS AND APPLIED MATHEMATICS</t>
  </si>
  <si>
    <t>0033-5614</t>
  </si>
  <si>
    <t>1464-3855</t>
  </si>
  <si>
    <t>REGULAR &amp; CHAOTIC DYNAMICS</t>
  </si>
  <si>
    <t>1468-4845</t>
  </si>
  <si>
    <t>Ekonomika Poljoprivreda-Economics of Agriculture</t>
  </si>
  <si>
    <t>0352-3462</t>
  </si>
  <si>
    <t>JOURNAL OF MATHEMATICAL SOCIOLOGY</t>
  </si>
  <si>
    <t>0022-250X</t>
  </si>
  <si>
    <t>1545-5874</t>
  </si>
  <si>
    <t>ZENTRALBLATT FUR CHIRURGIE</t>
  </si>
  <si>
    <t>0044-409X</t>
  </si>
  <si>
    <t>1438-9592</t>
  </si>
  <si>
    <t>European Journal for Research on the Education and Learning of Adults</t>
  </si>
  <si>
    <t>Journal of Osseointegration</t>
  </si>
  <si>
    <t>Neonatal Network</t>
  </si>
  <si>
    <t>0730-0832</t>
  </si>
  <si>
    <t>1539-2880</t>
  </si>
  <si>
    <t>Pediatric Medicine</t>
  </si>
  <si>
    <t>1875-8649</t>
  </si>
  <si>
    <t>Orbit-The International Journal on Orbital Disorders-Oculoplastic and Lacrimal Surgery</t>
  </si>
  <si>
    <t>1744-5108</t>
  </si>
  <si>
    <t>PESQUISA VETERINARIA BRASILEIRA</t>
  </si>
  <si>
    <t>Russian Politics</t>
  </si>
  <si>
    <t>2451-8913</t>
  </si>
  <si>
    <t>2451-8921</t>
  </si>
  <si>
    <t>Journal of Creativity in Mental Health</t>
  </si>
  <si>
    <t>1540-1383</t>
  </si>
  <si>
    <t>1540-1391</t>
  </si>
  <si>
    <t>Journal of Perinatal Education</t>
  </si>
  <si>
    <t>1058-1243</t>
  </si>
  <si>
    <t>1548-8519</t>
  </si>
  <si>
    <t>Mental Health Religion &amp; Culture</t>
  </si>
  <si>
    <t>1367-4676</t>
  </si>
  <si>
    <t>1469-9737</t>
  </si>
  <si>
    <t>Advances in Mathematics of Communications</t>
  </si>
  <si>
    <t>Canadian Journal of Rural Medicine</t>
  </si>
  <si>
    <t>1203-7796</t>
  </si>
  <si>
    <t>1488-237X</t>
  </si>
  <si>
    <t>1467-1107</t>
  </si>
  <si>
    <t>Cirugia y Cirujanos</t>
  </si>
  <si>
    <t>0009-7411</t>
  </si>
  <si>
    <t>Communicare-Journal for Communication Sciences in Southern Africa</t>
  </si>
  <si>
    <t>0259-0069</t>
  </si>
  <si>
    <t>Global Surgical Education - Journal of the Association for Surgical Education</t>
  </si>
  <si>
    <t>2731-4588</t>
  </si>
  <si>
    <t>Journal of Mathematical Cryptology</t>
  </si>
  <si>
    <t>1862-2976</t>
  </si>
  <si>
    <t>1878-643X</t>
  </si>
  <si>
    <t>Case Reports in Obstetrics and Gynecology</t>
  </si>
  <si>
    <t>2090-6692</t>
  </si>
  <si>
    <t>Proceedings of the Estonian Academy of Sciences</t>
  </si>
  <si>
    <t>1736-6046</t>
  </si>
  <si>
    <t>1736-7530</t>
  </si>
  <si>
    <t>1873-2623</t>
  </si>
  <si>
    <t>Trends in Anaesthesia and Critical Care</t>
  </si>
  <si>
    <t>2210-8440</t>
  </si>
  <si>
    <t>2210-8467</t>
  </si>
  <si>
    <t>Decisions in Economics and Finance</t>
  </si>
  <si>
    <t>1593-8883</t>
  </si>
  <si>
    <t>1878-5913</t>
  </si>
  <si>
    <t>L1 Educational Studies in Language and Literature</t>
  </si>
  <si>
    <t>1573-1731</t>
  </si>
  <si>
    <t>Latin American Journal of Aquatic Research</t>
  </si>
  <si>
    <t>Pacific Journal of Optimization</t>
  </si>
  <si>
    <t>Panoeconomicus</t>
  </si>
  <si>
    <t>Wound Management &amp; Prevention</t>
  </si>
  <si>
    <t>African Vision and Eye Health</t>
  </si>
  <si>
    <t>2413-3183</t>
  </si>
  <si>
    <t>2410-1516</t>
  </si>
  <si>
    <t>DIAGNOSTICA</t>
  </si>
  <si>
    <t>0012-1924</t>
  </si>
  <si>
    <t>2190-622X</t>
  </si>
  <si>
    <t>Journal of Humanistic Counseling</t>
  </si>
  <si>
    <t>2159-0311</t>
  </si>
  <si>
    <t>2161-1939</t>
  </si>
  <si>
    <t>Journal of Medical Case Reports</t>
  </si>
  <si>
    <t>Journal of Radiosurgery and SBRT</t>
  </si>
  <si>
    <t>2156-4639</t>
  </si>
  <si>
    <t>2156-4647</t>
  </si>
  <si>
    <t>Journal of Trauma Nursing</t>
  </si>
  <si>
    <t>1932-3883</t>
  </si>
  <si>
    <t>SPECTROSCOPY AND SPECTRAL ANALYSIS</t>
  </si>
  <si>
    <t>1000-0593</t>
  </si>
  <si>
    <t>TRANSACTIONS OF THE JAPAN SOCIETY FOR AERONAUTICAL AND SPACE SCIENCES</t>
  </si>
  <si>
    <t>0549-3811</t>
  </si>
  <si>
    <t>American Journal of Case Reports</t>
  </si>
  <si>
    <t>Economists Voice</t>
  </si>
  <si>
    <t>2194-6167</t>
  </si>
  <si>
    <t>1553-3832</t>
  </si>
  <si>
    <t>International Journal of Migration Health and Social Care</t>
  </si>
  <si>
    <t>2042-8650</t>
  </si>
  <si>
    <t>Journal of Correctional Health Care</t>
  </si>
  <si>
    <t>1078-3458</t>
  </si>
  <si>
    <t>1940-5200</t>
  </si>
  <si>
    <t>Metroeconomica</t>
  </si>
  <si>
    <t>1467-999X</t>
  </si>
  <si>
    <t>Monaldi Archives for Chest Disease</t>
  </si>
  <si>
    <t>2532-5264</t>
  </si>
  <si>
    <t>ACM Transactions on Computation Theory</t>
  </si>
  <si>
    <t>1942-3454</t>
  </si>
  <si>
    <t>1942-3462</t>
  </si>
  <si>
    <t>International Journal of Economic Theory</t>
  </si>
  <si>
    <t>1742-7363</t>
  </si>
  <si>
    <t>International Journal of Wavelets Multiresolution and Information Processing</t>
  </si>
  <si>
    <t>1793-690X</t>
  </si>
  <si>
    <t>Journal of Applied Science and Engineering</t>
  </si>
  <si>
    <t>2708-9967</t>
  </si>
  <si>
    <t>2708-9975</t>
  </si>
  <si>
    <t>Journal of Military Veteran and Family Health</t>
  </si>
  <si>
    <t>2368-7924</t>
  </si>
  <si>
    <t>2162-4399</t>
  </si>
  <si>
    <t>Polish Journal of Medical Physics and Engineering</t>
  </si>
  <si>
    <t>1898-0309</t>
  </si>
  <si>
    <t>Terapia Psicologica</t>
  </si>
  <si>
    <t>0718-4808</t>
  </si>
  <si>
    <t>Aerospace Medicine and Human Performance</t>
  </si>
  <si>
    <t>2375-6322</t>
  </si>
  <si>
    <t>Journal of Plant Registrations</t>
  </si>
  <si>
    <t>1936-5209</t>
  </si>
  <si>
    <t>1940-3496</t>
  </si>
  <si>
    <t>Mini-invasive Surgery</t>
  </si>
  <si>
    <t>PSYCHOTHERAPIE PSYCHOSOMATIK MEDIZINISCHE PSYCHOLOGIE</t>
  </si>
  <si>
    <t>0937-2032</t>
  </si>
  <si>
    <t>1439-1058</t>
  </si>
  <si>
    <t>Archives of Biological Sciences</t>
  </si>
  <si>
    <t>Journal of Learning and Teaching in Digital Age</t>
  </si>
  <si>
    <t>2458-8350</t>
  </si>
  <si>
    <t>JOURNAL OF SCIENTIFIC &amp; INDUSTRIAL RESEARCH</t>
  </si>
  <si>
    <t>0975-1084</t>
  </si>
  <si>
    <t>JOURNAL OF THE PROFESSIONAL ASSOCIATION FOR CACTUS DEVELOPMENT</t>
  </si>
  <si>
    <t>1938-663X</t>
  </si>
  <si>
    <t>SAE International Journal of Connected and Automated Vehicles</t>
  </si>
  <si>
    <t>2574-0741</t>
  </si>
  <si>
    <t>2574-075X</t>
  </si>
  <si>
    <t>Tekstil ve Konfeksiyon</t>
  </si>
  <si>
    <t>1300-3356</t>
  </si>
  <si>
    <t>WFUMB Ultrasound Open</t>
  </si>
  <si>
    <t>2949-6683</t>
  </si>
  <si>
    <t>Indian Journal of Occupational and Environmental Medicine</t>
  </si>
  <si>
    <t>0973-2284</t>
  </si>
  <si>
    <t>1998-3670</t>
  </si>
  <si>
    <t>Journal of Central European Agriculture</t>
  </si>
  <si>
    <t>1332-9049</t>
  </si>
  <si>
    <t>JOURNAL OF CONSUMER HEALTH ON THE INTERNET</t>
  </si>
  <si>
    <t>1539-8293</t>
  </si>
  <si>
    <t>Journal of Neurological Surgery Reports</t>
  </si>
  <si>
    <t>2193-6366</t>
  </si>
  <si>
    <t>LHB-Hydroscience Journal</t>
  </si>
  <si>
    <t>2767-8490</t>
  </si>
  <si>
    <t>Molecular Syndromology</t>
  </si>
  <si>
    <t>1661-8777</t>
  </si>
  <si>
    <t>Photonics Letters of Poland</t>
  </si>
  <si>
    <t>1608-3393</t>
  </si>
  <si>
    <t>STRENGTH OF MATERIALS</t>
  </si>
  <si>
    <t>0039-2316</t>
  </si>
  <si>
    <t>1573-9325</t>
  </si>
  <si>
    <t>Boletin Latinoamericano y del Caribe de Plantas Medicinales y Aromaticas</t>
  </si>
  <si>
    <t>Case Reports in Infectious Diseases</t>
  </si>
  <si>
    <t>2090-6633</t>
  </si>
  <si>
    <t>Current Traditional Medicine</t>
  </si>
  <si>
    <t>2215-0846</t>
  </si>
  <si>
    <t>Exploration Geophysics</t>
  </si>
  <si>
    <t>1834-7533</t>
  </si>
  <si>
    <t>1745-1361</t>
  </si>
  <si>
    <t>International Journal of Limnology</t>
  </si>
  <si>
    <t>2823-1465</t>
  </si>
  <si>
    <t>Journal of Asia-Pacific Biodiversity</t>
  </si>
  <si>
    <t>2287-9544</t>
  </si>
  <si>
    <t>Journal of Bioinformatics and Computational Biology</t>
  </si>
  <si>
    <t>1757-6334</t>
  </si>
  <si>
    <t>Nagoya Journal of Medical Science</t>
  </si>
  <si>
    <t>0027-7622</t>
  </si>
  <si>
    <t>2186-3326</t>
  </si>
  <si>
    <t>OBETS-Revista de Ciencias Sociales</t>
  </si>
  <si>
    <t>1989-1385</t>
  </si>
  <si>
    <t>Revista de Administracao Publica</t>
  </si>
  <si>
    <t>SALUD MENTAL</t>
  </si>
  <si>
    <t>0186-761X</t>
  </si>
  <si>
    <t>Annals of Pediatric Cardiology</t>
  </si>
  <si>
    <t>0974-5149</t>
  </si>
  <si>
    <t>Artificial Life and Robotics</t>
  </si>
  <si>
    <t>1433-5298</t>
  </si>
  <si>
    <t>1614-7456</t>
  </si>
  <si>
    <t>Clinical Journal of Gastroenterology</t>
  </si>
  <si>
    <t>1865-7265</t>
  </si>
  <si>
    <t>Doklady Biochemistry and Biophysics</t>
  </si>
  <si>
    <t>1607-6729</t>
  </si>
  <si>
    <t>1608-3091</t>
  </si>
  <si>
    <t>DOKLADY EARTH SCIENCES</t>
  </si>
  <si>
    <t>1028-334X</t>
  </si>
  <si>
    <t>1531-8354</t>
  </si>
  <si>
    <t>Environment and Urbanization ASIA</t>
  </si>
  <si>
    <t>0975-4253</t>
  </si>
  <si>
    <t>0976-3546</t>
  </si>
  <si>
    <t>International Journal of Angiology</t>
  </si>
  <si>
    <t>1061-1711</t>
  </si>
  <si>
    <t>1615-5939</t>
  </si>
  <si>
    <t>International Journal of Information Technologies and Systems Approach</t>
  </si>
  <si>
    <t>1935-5718</t>
  </si>
  <si>
    <t>International Journal of Parallel Emergent and Distributed Systems</t>
  </si>
  <si>
    <t>1744-5779</t>
  </si>
  <si>
    <t>Israeli Journal of Aquaculture-Bamidgeh</t>
  </si>
  <si>
    <t>3067-0152</t>
  </si>
  <si>
    <t>Journal of Applied Nonlinear Dynamics</t>
  </si>
  <si>
    <t>2164-6473</t>
  </si>
  <si>
    <t>Leukemia Research Reports</t>
  </si>
  <si>
    <t>Medwave</t>
  </si>
  <si>
    <t>MIKROBIYOLOJI BULTENI</t>
  </si>
  <si>
    <t>0374-9096</t>
  </si>
  <si>
    <t>Case Reports in Endocrinology</t>
  </si>
  <si>
    <t>2090-651X</t>
  </si>
  <si>
    <t>Ceylon Journal of Science</t>
  </si>
  <si>
    <t>2513-2814</t>
  </si>
  <si>
    <t>2513-230X</t>
  </si>
  <si>
    <t>FINANCE A UVER-CZECH JOURNAL OF ECONOMICS AND FINANCE</t>
  </si>
  <si>
    <t>0015-1920</t>
  </si>
  <si>
    <t>Geographia Technica</t>
  </si>
  <si>
    <t>1842-5135</t>
  </si>
  <si>
    <t>2065-4421</t>
  </si>
  <si>
    <t>Geology Geophysics and Environment</t>
  </si>
  <si>
    <t>2299-8004</t>
  </si>
  <si>
    <t>2353-0790</t>
  </si>
  <si>
    <t>International Journal of Decision Support System Technology</t>
  </si>
  <si>
    <t>1941-630X</t>
  </si>
  <si>
    <t>International Journal of Diabetes in Developing Countries</t>
  </si>
  <si>
    <t>Journal of Research in Pharmacy</t>
  </si>
  <si>
    <t>2630-6344</t>
  </si>
  <si>
    <t>Nephrologie &amp; Therapeutique</t>
  </si>
  <si>
    <t>1872-9177</t>
  </si>
  <si>
    <t>Plant Science Today</t>
  </si>
  <si>
    <t>Sains Malaysiana</t>
  </si>
  <si>
    <t>0126-6039</t>
  </si>
  <si>
    <t>International Journal of Business Performance Management</t>
  </si>
  <si>
    <t>1741-5039</t>
  </si>
  <si>
    <t>Journal of Agricultural Sciences</t>
  </si>
  <si>
    <t>1391-9318</t>
  </si>
  <si>
    <t>2386-1363</t>
  </si>
  <si>
    <t>1998-4022</t>
  </si>
  <si>
    <t>Revista Mexicana de Biodiversidad</t>
  </si>
  <si>
    <t>2007-8706</t>
  </si>
  <si>
    <t>Revista Virtual Universidad Catolica del Norte</t>
  </si>
  <si>
    <t>0124-5821</t>
  </si>
  <si>
    <t>2389-7333</t>
  </si>
  <si>
    <t>tm-Technisches Messen</t>
  </si>
  <si>
    <t>2300-1909</t>
  </si>
  <si>
    <t>ASTRONOMY REPORTS</t>
  </si>
  <si>
    <t>1063-7729</t>
  </si>
  <si>
    <t>1562-6881</t>
  </si>
  <si>
    <t>BIOMEDICAL PAPERS-OLOMOUC</t>
  </si>
  <si>
    <t>1213-8118</t>
  </si>
  <si>
    <t>1804-7521</t>
  </si>
  <si>
    <t>Clinical Diabetology</t>
  </si>
  <si>
    <t>2450-8187</t>
  </si>
  <si>
    <t>Communications in Information and Systems</t>
  </si>
  <si>
    <t>1526-7555</t>
  </si>
  <si>
    <t>2163-4548</t>
  </si>
  <si>
    <t>Environmental Engineering and Management Journal</t>
  </si>
  <si>
    <t>1843-3707</t>
  </si>
  <si>
    <t>JOURNAL OF THE PAKISTAN MEDICAL ASSOCIATION</t>
  </si>
  <si>
    <t>0030-9982</t>
  </si>
  <si>
    <t>Kvasny Prumysl</t>
  </si>
  <si>
    <t>Radiophysics and Quantum Electronics</t>
  </si>
  <si>
    <t>0033-8443</t>
  </si>
  <si>
    <t>1573-9120</t>
  </si>
  <si>
    <t>Acta Endocrinologica-Bucharest</t>
  </si>
  <si>
    <t>1841-0987</t>
  </si>
  <si>
    <t>1843-066X</t>
  </si>
  <si>
    <t>CHEMISTRY AND TECHNOLOGY OF FUELS AND OILS</t>
  </si>
  <si>
    <t>0009-3092</t>
  </si>
  <si>
    <t>1573-8310</t>
  </si>
  <si>
    <t>Jordan Journal of Electrical Engineering</t>
  </si>
  <si>
    <t>2409-9600</t>
  </si>
  <si>
    <t>2409-9619</t>
  </si>
  <si>
    <t>Journal of Medical Devices-Transactions of the ASME</t>
  </si>
  <si>
    <t>1932-619X</t>
  </si>
  <si>
    <t>Mechanika</t>
  </si>
  <si>
    <t>1392-1207</t>
  </si>
  <si>
    <t>2029-6983</t>
  </si>
  <si>
    <t>Water Resources</t>
  </si>
  <si>
    <t>1608-344X</t>
  </si>
  <si>
    <t>0976-464X</t>
  </si>
  <si>
    <t>INMATEH-Agricultural Engineering</t>
  </si>
  <si>
    <t>2068-4215</t>
  </si>
  <si>
    <t>2068-2239</t>
  </si>
  <si>
    <t>QUEUEING SYSTEMS</t>
  </si>
  <si>
    <t>0257-0130</t>
  </si>
  <si>
    <t>Revista de Urbanismo</t>
  </si>
  <si>
    <t>2010-3247</t>
  </si>
  <si>
    <t>INTEGRATED FERROELECTRICS</t>
  </si>
  <si>
    <t>1058-4587</t>
  </si>
  <si>
    <t>1607-8489</t>
  </si>
  <si>
    <t>Management and Production Engineering Review</t>
  </si>
  <si>
    <t>2080-8208</t>
  </si>
  <si>
    <t>2082-1344</t>
  </si>
  <si>
    <t>Physics and Chemistry of Solid State</t>
  </si>
  <si>
    <t>1729-4428</t>
  </si>
  <si>
    <t>2309-8589</t>
  </si>
  <si>
    <t>Rehabilitation Oncology</t>
  </si>
  <si>
    <t>2168-3808</t>
  </si>
  <si>
    <t>Sustainability and Climate Change</t>
  </si>
  <si>
    <t>2692-2932</t>
  </si>
  <si>
    <t>Estudios Fronterizos</t>
  </si>
  <si>
    <t>2395-9134</t>
  </si>
  <si>
    <t>International Journal of Biometrics</t>
  </si>
  <si>
    <t>1755-8301</t>
  </si>
  <si>
    <t>1755-831X</t>
  </si>
  <si>
    <t>Izvestiya Vysshikh Uchebnykh Zavedenii Khimiya i Khimicheskaya Tekhnologiya</t>
  </si>
  <si>
    <t>2500-3070</t>
  </si>
  <si>
    <t>Journal of Applied Engineering Sciences</t>
  </si>
  <si>
    <t>2247-3769</t>
  </si>
  <si>
    <t>2284-7197</t>
  </si>
  <si>
    <t>Materials Performance and Characterization</t>
  </si>
  <si>
    <t>Revista Espanola de Salud Publica</t>
  </si>
  <si>
    <t>1135-5727</t>
  </si>
  <si>
    <t>Solid Fuel Chemistry</t>
  </si>
  <si>
    <t>0361-5219</t>
  </si>
  <si>
    <t>1934-8029</t>
  </si>
  <si>
    <t>Current Cancer Therapy Reviews</t>
  </si>
  <si>
    <t>1573-3947</t>
  </si>
  <si>
    <t>1875-6301</t>
  </si>
  <si>
    <t>Ensayos-Revista de la Facultad de Educacion de Albacete</t>
  </si>
  <si>
    <t>0214-4824</t>
  </si>
  <si>
    <t>2171-9098</t>
  </si>
  <si>
    <t>International Journal of Innovation</t>
  </si>
  <si>
    <t>International Journal of Nanoelectronics and Materials</t>
  </si>
  <si>
    <t>1985-5761</t>
  </si>
  <si>
    <t>2232-1535</t>
  </si>
  <si>
    <t>Iranian Journal of Materials Science and Engineering</t>
  </si>
  <si>
    <t>1735-0808</t>
  </si>
  <si>
    <t>2668-8220</t>
  </si>
  <si>
    <t>Progress on Chemistry and Application of Chitin and its Derivatives</t>
  </si>
  <si>
    <t>1896-5644</t>
  </si>
  <si>
    <t>Revista de Estudios Politicos</t>
  </si>
  <si>
    <t>0048-7694</t>
  </si>
  <si>
    <t>1989-0613</t>
  </si>
  <si>
    <t>1934-8002</t>
  </si>
  <si>
    <t>Annals of the University Dunarea de Jos of Galati, Fascicle VI-Food Technology</t>
  </si>
  <si>
    <t>1843-5157</t>
  </si>
  <si>
    <t>2068-259X</t>
  </si>
  <si>
    <t>Journal of Medicinal Plants for Economic Development</t>
  </si>
  <si>
    <t>2519-559X</t>
  </si>
  <si>
    <t>2616-4809</t>
  </si>
  <si>
    <t>Orbital-The Electronic Journal of Chemistry</t>
  </si>
  <si>
    <t>Theoretical and Experimental Chemistry</t>
  </si>
  <si>
    <t>1573-935X</t>
  </si>
  <si>
    <t>Schools-Studies in Education</t>
  </si>
  <si>
    <t>1550-1175</t>
  </si>
  <si>
    <t>2153-0327</t>
  </si>
  <si>
    <t>BiD-Textos Universitaris de Biblioteconomia i Documentacio</t>
  </si>
  <si>
    <t>International Journal of Medical Biochemistry</t>
  </si>
  <si>
    <t>2587-2362</t>
  </si>
  <si>
    <t>2618-642X</t>
  </si>
  <si>
    <t>Nanotechnologies in Construction-A Scientific Internet-Journal</t>
  </si>
  <si>
    <t>2075-8545</t>
  </si>
  <si>
    <t>TECHNICAL PHYSICS LETTERS</t>
  </si>
  <si>
    <t>1063-7850</t>
  </si>
  <si>
    <t>1090-6533</t>
  </si>
  <si>
    <t>CHILDRENS LITERATURE IN EDUCATION</t>
  </si>
  <si>
    <t>0045-6713</t>
  </si>
  <si>
    <t>1573-1693</t>
  </si>
  <si>
    <t>AMERICAN LITERATURE</t>
  </si>
  <si>
    <t>0002-9831</t>
  </si>
  <si>
    <t>1527-2117</t>
  </si>
  <si>
    <t>PMLA-PUBLICATIONS OF THE MODERN LANGUAGE ASSOCIATION OF AMERICA</t>
  </si>
  <si>
    <t>0030-8129</t>
  </si>
  <si>
    <t>1938-1530</t>
  </si>
  <si>
    <t>Journal of the Economic and Social History of the Orient</t>
  </si>
  <si>
    <t>0022-4995</t>
  </si>
  <si>
    <t>1568-5209</t>
  </si>
  <si>
    <t>Scientia et Fides</t>
  </si>
  <si>
    <t>2300-7648</t>
  </si>
  <si>
    <t>2353-5636</t>
  </si>
  <si>
    <t>Slavery &amp; Abolition</t>
  </si>
  <si>
    <t>1743-9523</t>
  </si>
  <si>
    <t>SHAKESPEARE QUARTERLY</t>
  </si>
  <si>
    <t>0037-3222</t>
  </si>
  <si>
    <t>1538-3555</t>
  </si>
  <si>
    <t>JOURNAL OF LITERARY SEMANTICS</t>
  </si>
  <si>
    <t>0341-7638</t>
  </si>
  <si>
    <t>1613-3838</t>
  </si>
  <si>
    <t>Modern American History</t>
  </si>
  <si>
    <t>2515-0456</t>
  </si>
  <si>
    <t>2397-1851</t>
  </si>
  <si>
    <t>DICKENS QUARTERLY</t>
  </si>
  <si>
    <t>0742-5473</t>
  </si>
  <si>
    <t>JOURNAL OF CONTEMPORARY HISTORY</t>
  </si>
  <si>
    <t>0022-0094</t>
  </si>
  <si>
    <t>1461-7250</t>
  </si>
  <si>
    <t>BOUNDARY 2-AN INTERNATIONAL JOURNAL OF LITERATURE AND CULTURE</t>
  </si>
  <si>
    <t>0190-3659</t>
  </si>
  <si>
    <t>1527-2141</t>
  </si>
  <si>
    <t>Design and Culture</t>
  </si>
  <si>
    <t>1754-7083</t>
  </si>
  <si>
    <t>Politics Religion &amp; Ideology</t>
  </si>
  <si>
    <t>2156-7689</t>
  </si>
  <si>
    <t>Dao-A Journal of Comparative Philosophy</t>
  </si>
  <si>
    <t>1540-3009</t>
  </si>
  <si>
    <t>1569-7274</t>
  </si>
  <si>
    <t>Journal of Law and Religion</t>
  </si>
  <si>
    <t>0748-0814</t>
  </si>
  <si>
    <t>2163-3088</t>
  </si>
  <si>
    <t>Journal of Pastoral Care &amp; Counseling</t>
  </si>
  <si>
    <t>1542-3050</t>
  </si>
  <si>
    <t>2167-776X</t>
  </si>
  <si>
    <t>1467-7709</t>
  </si>
  <si>
    <t>1572-8684</t>
  </si>
  <si>
    <t>CONTINENTAL PHILOSOPHY REVIEW</t>
  </si>
  <si>
    <t>1387-2842</t>
  </si>
  <si>
    <t>1573-1103</t>
  </si>
  <si>
    <t>JOURNAL OF THEOLOGICAL STUDIES</t>
  </si>
  <si>
    <t>0022-5185</t>
  </si>
  <si>
    <t>1477-4607</t>
  </si>
  <si>
    <t>Philosophies</t>
  </si>
  <si>
    <t>Museum Worlds</t>
  </si>
  <si>
    <t>2049-6729</t>
  </si>
  <si>
    <t>Archives and Records-The Journal of the Archives and Records Association</t>
  </si>
  <si>
    <t>2325-7962</t>
  </si>
  <si>
    <t>2325-7989</t>
  </si>
  <si>
    <t>Constitutional Political Economy</t>
  </si>
  <si>
    <t>1043-4062</t>
  </si>
  <si>
    <t>1572-9966</t>
  </si>
  <si>
    <t>HORIZONS</t>
  </si>
  <si>
    <t>0360-9669</t>
  </si>
  <si>
    <t>2050-8557</t>
  </si>
  <si>
    <t>Theology and Science</t>
  </si>
  <si>
    <t>1474-6719</t>
  </si>
  <si>
    <t>Irish Studies Review</t>
  </si>
  <si>
    <t>1469-9303</t>
  </si>
  <si>
    <t>1461-734X</t>
  </si>
  <si>
    <t>Tizard Learning Disability Review</t>
  </si>
  <si>
    <t>1359-5474</t>
  </si>
  <si>
    <t>2042-8782</t>
  </si>
  <si>
    <t>Israel Affairs</t>
  </si>
  <si>
    <t>1743-9086</t>
  </si>
  <si>
    <t>Kragujevac Journal of Mathematics</t>
  </si>
  <si>
    <t>European Review</t>
  </si>
  <si>
    <t>1474-0575</t>
  </si>
  <si>
    <t>ICL Journal-Vienna Journal on International Constitutional Law</t>
  </si>
  <si>
    <t>2306-3734</t>
  </si>
  <si>
    <t>1995-5855</t>
  </si>
  <si>
    <t>India Review</t>
  </si>
  <si>
    <t>1473-6489</t>
  </si>
  <si>
    <t>1557-3036</t>
  </si>
  <si>
    <t>Journal of Architecture</t>
  </si>
  <si>
    <t>1360-2365</t>
  </si>
  <si>
    <t>1466-4410</t>
  </si>
  <si>
    <t>LOGIC JOURNAL OF THE IGPL</t>
  </si>
  <si>
    <t>AMERICAN JOURNAL OF LAW &amp; MEDICINE</t>
  </si>
  <si>
    <t>0098-8588</t>
  </si>
  <si>
    <t>2375-835X</t>
  </si>
  <si>
    <t>European Journal of Analytic Philosophy</t>
  </si>
  <si>
    <t>1845-8475</t>
  </si>
  <si>
    <t>1849-0514</t>
  </si>
  <si>
    <t>China Report</t>
  </si>
  <si>
    <t>0009-4455</t>
  </si>
  <si>
    <t>0973-063X</t>
  </si>
  <si>
    <t>International Journal of Historical Archaeology</t>
  </si>
  <si>
    <t>1573-7748</t>
  </si>
  <si>
    <t>China-An International Journal</t>
  </si>
  <si>
    <t>0219-7472</t>
  </si>
  <si>
    <t>0219-8614</t>
  </si>
  <si>
    <t>JOURNAL OF APPROXIMATION THEORY</t>
  </si>
  <si>
    <t>1096-0430</t>
  </si>
  <si>
    <t>Journal of African Cultural Studies</t>
  </si>
  <si>
    <t>1369-6815</t>
  </si>
  <si>
    <t>1469-9346</t>
  </si>
  <si>
    <t>Advances in Operator Theory</t>
  </si>
  <si>
    <t>2662-2009</t>
  </si>
  <si>
    <t>Sahand Communications in Mathematical Analysis</t>
  </si>
  <si>
    <t>2322-5807</t>
  </si>
  <si>
    <t>2423-3900</t>
  </si>
  <si>
    <t>TECHNOLOGY AND CULTURE</t>
  </si>
  <si>
    <t>0040-165X</t>
  </si>
  <si>
    <t>1097-3729</t>
  </si>
  <si>
    <t>Journal of Postsecondary Education and Disability</t>
  </si>
  <si>
    <t>2379-7762</t>
  </si>
  <si>
    <t>2328-3343</t>
  </si>
  <si>
    <t>MICHIGAN MATHEMATICAL JOURNAL</t>
  </si>
  <si>
    <t>1945-2365</t>
  </si>
  <si>
    <t>Natural Language Semantics</t>
  </si>
  <si>
    <t>0925-854X</t>
  </si>
  <si>
    <t>1572-865X</t>
  </si>
  <si>
    <t>Techne-Journal of Technology for Architecture and Environment</t>
  </si>
  <si>
    <t>TRANSACTIONS OF THE PHILOLOGICAL SOCIETY</t>
  </si>
  <si>
    <t>1467-968X</t>
  </si>
  <si>
    <t>MATHEMATICAL PROCEEDINGS OF THE CAMBRIDGE PHILOSOPHICAL SOCIETY</t>
  </si>
  <si>
    <t>1469-8064</t>
  </si>
  <si>
    <t>1432-2137</t>
  </si>
  <si>
    <t>1435-5914</t>
  </si>
  <si>
    <t>HESPERIA</t>
  </si>
  <si>
    <t>0018-098X</t>
  </si>
  <si>
    <t>1553-5622</t>
  </si>
  <si>
    <t>COMPTES RENDUS MATHEMATIQUE</t>
  </si>
  <si>
    <t>1778-3569</t>
  </si>
  <si>
    <t>JOURNAL OF NUMBER THEORY</t>
  </si>
  <si>
    <t>1096-1658</t>
  </si>
  <si>
    <t>1871-2487</t>
  </si>
  <si>
    <t>Armenian Journal of Mathematics</t>
  </si>
  <si>
    <t>1829-1163</t>
  </si>
  <si>
    <t>Analysis and Geometry in Metric Spaces</t>
  </si>
  <si>
    <t>2299-3274</t>
  </si>
  <si>
    <t>Discrete Mathematics Letters</t>
  </si>
  <si>
    <t>2664-2557</t>
  </si>
  <si>
    <t>Electronic Journal of Qualitative Theory of Differential Equations</t>
  </si>
  <si>
    <t>Language and Literature</t>
  </si>
  <si>
    <t>1461-7293</t>
  </si>
  <si>
    <t>Portugaliae Mathematica</t>
  </si>
  <si>
    <t>1662-2758</t>
  </si>
  <si>
    <t>ANTHROPOLOGIE</t>
  </si>
  <si>
    <t>0003-5521</t>
  </si>
  <si>
    <t>1873-5827</t>
  </si>
  <si>
    <t>BOLLETTINO DELLA UNIONE MATEMATICA ITALIANA</t>
  </si>
  <si>
    <t>2198-2759</t>
  </si>
  <si>
    <t>International Electronic Journal of Geometry</t>
  </si>
  <si>
    <t>1307-5624</t>
  </si>
  <si>
    <t>1945-5844</t>
  </si>
  <si>
    <t>WATERBIRDS</t>
  </si>
  <si>
    <t>1938-5390</t>
  </si>
  <si>
    <t>Journal of Computational Dynamics</t>
  </si>
  <si>
    <t>2158-2505</t>
  </si>
  <si>
    <t>Family Court Review</t>
  </si>
  <si>
    <t>1531-2445</t>
  </si>
  <si>
    <t>1744-1617</t>
  </si>
  <si>
    <t>JOURNAL OF PURE AND APPLIED ALGEBRA</t>
  </si>
  <si>
    <t>1873-1376</t>
  </si>
  <si>
    <t>JOURNAL OF THE POLYNESIAN SOCIETY</t>
  </si>
  <si>
    <t>0032-4000</t>
  </si>
  <si>
    <t>2230-5955</t>
  </si>
  <si>
    <t>ARCTIC ANTHROPOLOGY</t>
  </si>
  <si>
    <t>0066-6939</t>
  </si>
  <si>
    <t>1933-8139</t>
  </si>
  <si>
    <t>1872-6984</t>
  </si>
  <si>
    <t>COMPUTATIONAL GEOMETRY-THEORY AND APPLICATIONS</t>
  </si>
  <si>
    <t>0925-7721</t>
  </si>
  <si>
    <t>1879-081X</t>
  </si>
  <si>
    <t>JOURNAL OF AESTHETIC EDUCATION</t>
  </si>
  <si>
    <t>0021-8510</t>
  </si>
  <si>
    <t>1543-7809</t>
  </si>
  <si>
    <t>Rendiconti Lincei-Matematica e Applicazioni</t>
  </si>
  <si>
    <t>1120-6330</t>
  </si>
  <si>
    <t>1720-0768</t>
  </si>
  <si>
    <t>Computational Methods and Function Theory</t>
  </si>
  <si>
    <t>1617-9447</t>
  </si>
  <si>
    <t>2195-3724</t>
  </si>
  <si>
    <t>Modern Geografia</t>
  </si>
  <si>
    <t>2062-1655</t>
  </si>
  <si>
    <t>Asian Ethnicity</t>
  </si>
  <si>
    <t>1463-1369</t>
  </si>
  <si>
    <t>1469-2953</t>
  </si>
  <si>
    <t>BULLETIN OF THE HISTORY OF MEDICINE</t>
  </si>
  <si>
    <t>0007-5140</t>
  </si>
  <si>
    <t>1086-3176</t>
  </si>
  <si>
    <t>FUNCTIONAL ANALYSIS AND ITS APPLICATIONS</t>
  </si>
  <si>
    <t>0016-2663</t>
  </si>
  <si>
    <t>1573-8485</t>
  </si>
  <si>
    <t>PERSPECTIVES IN BIOLOGY AND MEDICINE</t>
  </si>
  <si>
    <t>0031-5982</t>
  </si>
  <si>
    <t>1529-8795</t>
  </si>
  <si>
    <t>ANNALES DE PALEONTOLOGIE</t>
  </si>
  <si>
    <t>0753-3969</t>
  </si>
  <si>
    <t>1778-3666</t>
  </si>
  <si>
    <t>International Journal on Studies in Education</t>
  </si>
  <si>
    <t>Journal of Student Affairs Research and Practice</t>
  </si>
  <si>
    <t>1949-6591</t>
  </si>
  <si>
    <t>1949-6605</t>
  </si>
  <si>
    <t>2220-5608</t>
  </si>
  <si>
    <t>STOCHASTIC MODELS</t>
  </si>
  <si>
    <t>1532-6349</t>
  </si>
  <si>
    <t>1532-4214</t>
  </si>
  <si>
    <t>World Tax Journal</t>
  </si>
  <si>
    <t>1878-4917</t>
  </si>
  <si>
    <t>2352-9237</t>
  </si>
  <si>
    <t>AMERICAN JOURNAL OF FORENSIC MEDICINE AND PATHOLOGY</t>
  </si>
  <si>
    <t>0195-7910</t>
  </si>
  <si>
    <t>1533-404X</t>
  </si>
  <si>
    <t>Australian Journal of Anthropology</t>
  </si>
  <si>
    <t>1757-6547</t>
  </si>
  <si>
    <t>Southern Communication Journal</t>
  </si>
  <si>
    <t>1041-794X</t>
  </si>
  <si>
    <t>1930-3203</t>
  </si>
  <si>
    <t>Journal of Insect Biodiversity and Systematics</t>
  </si>
  <si>
    <t>2423-8112</t>
  </si>
  <si>
    <t>Pacific Rim International Journal of Nursing Research</t>
  </si>
  <si>
    <t>1906-8107</t>
  </si>
  <si>
    <t>1879-2103</t>
  </si>
  <si>
    <t>Water Waves</t>
  </si>
  <si>
    <t>2523-367X</t>
  </si>
  <si>
    <t>2523-3688</t>
  </si>
  <si>
    <t>Clinics in Podiatric Medicine and Surgery</t>
  </si>
  <si>
    <t>0891-8422</t>
  </si>
  <si>
    <t>1558-2302</t>
  </si>
  <si>
    <t>1460-3667</t>
  </si>
  <si>
    <t>Language Context and Text-The Social Semiotics Forum</t>
  </si>
  <si>
    <t>2589-7233</t>
  </si>
  <si>
    <t>2589-7241</t>
  </si>
  <si>
    <t>NATIONAL IDENTITIES</t>
  </si>
  <si>
    <t>1460-8944</t>
  </si>
  <si>
    <t>1469-9907</t>
  </si>
  <si>
    <t>ACTA VETERINARIA BRNO</t>
  </si>
  <si>
    <t>1801-7576</t>
  </si>
  <si>
    <t>Advances in Dual Diagnosis</t>
  </si>
  <si>
    <t>2042-8324</t>
  </si>
  <si>
    <t>Surgical Case Reports</t>
  </si>
  <si>
    <t>2198-7793</t>
  </si>
  <si>
    <t>Case Reports in Dermatology</t>
  </si>
  <si>
    <t>COMPUTATIONAL MATHEMATICS AND MATHEMATICAL PHYSICS</t>
  </si>
  <si>
    <t>0965-5425</t>
  </si>
  <si>
    <t>1555-6662</t>
  </si>
  <si>
    <t>Culture and Education</t>
  </si>
  <si>
    <t>1135-6405</t>
  </si>
  <si>
    <t>1578-4118</t>
  </si>
  <si>
    <t>IJoLE-International Journal of Language Education</t>
  </si>
  <si>
    <t>2548-8457</t>
  </si>
  <si>
    <t>2548-8465</t>
  </si>
  <si>
    <t>Journal of Feline Medicine and Surgery Open Reports</t>
  </si>
  <si>
    <t>Strabismus</t>
  </si>
  <si>
    <t>1744-5132</t>
  </si>
  <si>
    <t>Clinical Case Studies</t>
  </si>
  <si>
    <t>1534-6501</t>
  </si>
  <si>
    <t>1552-3802</t>
  </si>
  <si>
    <t>NOTA LEPIDOPTEROLOGICA</t>
  </si>
  <si>
    <t>0342-7536</t>
  </si>
  <si>
    <t>2367-5365</t>
  </si>
  <si>
    <t>Qualitative Sociology Review</t>
  </si>
  <si>
    <t>1733-8077</t>
  </si>
  <si>
    <t>Acta Facultatis Xylologiae Zvolen</t>
  </si>
  <si>
    <t>1336-3824</t>
  </si>
  <si>
    <t>Ethics and Education</t>
  </si>
  <si>
    <t>1744-9642</t>
  </si>
  <si>
    <t>1744-9650</t>
  </si>
  <si>
    <t>1557-9794</t>
  </si>
  <si>
    <t>Drewno</t>
  </si>
  <si>
    <t>1644-3985</t>
  </si>
  <si>
    <t>2956-9141</t>
  </si>
  <si>
    <t>Educacion Medica</t>
  </si>
  <si>
    <t>1579-2099</t>
  </si>
  <si>
    <t>2157-0272</t>
  </si>
  <si>
    <t>Journal of Doctoral Nursing Practice</t>
  </si>
  <si>
    <t>2380-9418</t>
  </si>
  <si>
    <t>2380-9426</t>
  </si>
  <si>
    <t>Journal of Endometriosis and Pelvic Pain Disorders</t>
  </si>
  <si>
    <t>Unfallchirurgie</t>
  </si>
  <si>
    <t>2731-7021</t>
  </si>
  <si>
    <t>2731-703X</t>
  </si>
  <si>
    <t>Central European Journal of Communication</t>
  </si>
  <si>
    <t>1899-5101</t>
  </si>
  <si>
    <t>Chinese Journal of Liquid Crystals and Displays</t>
  </si>
  <si>
    <t>1007-2780</t>
  </si>
  <si>
    <t>2097-3217</t>
  </si>
  <si>
    <t>FISHERY BULLETIN</t>
  </si>
  <si>
    <t>1937-4518</t>
  </si>
  <si>
    <t>International Journal of Learning Technology</t>
  </si>
  <si>
    <t>1741-8119</t>
  </si>
  <si>
    <t>1743-2774</t>
  </si>
  <si>
    <t>Hearing Balance and Communication</t>
  </si>
  <si>
    <t>2169-5717</t>
  </si>
  <si>
    <t>International Journal of Ad Hoc and Ubiquitous Computing</t>
  </si>
  <si>
    <t>1743-8233</t>
  </si>
  <si>
    <t>JOURNAL OF ENVIRONMENTAL AND ENGINEERING GEOPHYSICS</t>
  </si>
  <si>
    <t>1083-1363</t>
  </si>
  <si>
    <t>1943-2658</t>
  </si>
  <si>
    <t>Journal of Poetry Therapy</t>
  </si>
  <si>
    <t>0889-3675</t>
  </si>
  <si>
    <t>1567-2344</t>
  </si>
  <si>
    <t>Plankton &amp; Benthos Research</t>
  </si>
  <si>
    <t>1882-627X</t>
  </si>
  <si>
    <t>Science of Gymnastics Journal</t>
  </si>
  <si>
    <t>Case Reports in Neurological Medicine</t>
  </si>
  <si>
    <t>2090-6668</t>
  </si>
  <si>
    <t>Experimental and Clinical Transplantation</t>
  </si>
  <si>
    <t>2146-8427</t>
  </si>
  <si>
    <t>Giornale Italiano di Endodonzia</t>
  </si>
  <si>
    <t>1971-1425</t>
  </si>
  <si>
    <t>International Journal of Indigenous Health</t>
  </si>
  <si>
    <t>2291-9368</t>
  </si>
  <si>
    <t>2291-9376</t>
  </si>
  <si>
    <t>Journal of Minimally Invasive Spine Surgery and Technique</t>
  </si>
  <si>
    <t>NEUROCIRUGIA</t>
  </si>
  <si>
    <t>1130-1473</t>
  </si>
  <si>
    <t>2340-6305</t>
  </si>
  <si>
    <t>Doxa Comunicacion</t>
  </si>
  <si>
    <t>1696-019X</t>
  </si>
  <si>
    <t>2386-3978</t>
  </si>
  <si>
    <t>Egyptian Journal of Neurosurgery</t>
  </si>
  <si>
    <t>2520-8225</t>
  </si>
  <si>
    <t>International Journal of Engineering Research in Africa</t>
  </si>
  <si>
    <t>1663-3571</t>
  </si>
  <si>
    <t>1663-4144</t>
  </si>
  <si>
    <t>International Journal of Human Rights in Health Care</t>
  </si>
  <si>
    <t>2056-4902</t>
  </si>
  <si>
    <t>JOURNAL OF INTERCONNECTION NETWORKS</t>
  </si>
  <si>
    <t>0219-2659</t>
  </si>
  <si>
    <t>1793-6713</t>
  </si>
  <si>
    <t>Journal of Investigative Medicine High Impact Case Reports</t>
  </si>
  <si>
    <t>JRSM Open</t>
  </si>
  <si>
    <t>OCEANOLOGY</t>
  </si>
  <si>
    <t>0001-4370</t>
  </si>
  <si>
    <t>1531-8508</t>
  </si>
  <si>
    <t>Ultrasound</t>
  </si>
  <si>
    <t>1742-271X</t>
  </si>
  <si>
    <t>Advances in Aircraft and Spacecraft Science</t>
  </si>
  <si>
    <t>2287-528X</t>
  </si>
  <si>
    <t>2287-5271</t>
  </si>
  <si>
    <t>Atmospheric and Oceanic Optics</t>
  </si>
  <si>
    <t>1024-8560</t>
  </si>
  <si>
    <t>2070-0393</t>
  </si>
  <si>
    <t>B E Journal of Economic Analysis &amp; Policy</t>
  </si>
  <si>
    <t>2194-6108</t>
  </si>
  <si>
    <t>CRYPTOGAMIE BRYOLOGIE</t>
  </si>
  <si>
    <t>1776-0992</t>
  </si>
  <si>
    <t>MATHEMATICAL SOCIAL SCIENCES</t>
  </si>
  <si>
    <t>0165-4896</t>
  </si>
  <si>
    <t>1879-3118</t>
  </si>
  <si>
    <t>Turkish Journal of Field Crops</t>
  </si>
  <si>
    <t>1301-1111</t>
  </si>
  <si>
    <t>Vascular and Endovascular Surgery</t>
  </si>
  <si>
    <t>1938-9116</t>
  </si>
  <si>
    <t>Current Issues in Auditing</t>
  </si>
  <si>
    <t>1936-1270</t>
  </si>
  <si>
    <t>Economia Agro-alimentare</t>
  </si>
  <si>
    <t>1972-4802</t>
  </si>
  <si>
    <t>Journal of Neurosurgery-Case Lessons</t>
  </si>
  <si>
    <t>2694-1902</t>
  </si>
  <si>
    <t>Journal of Youth Development</t>
  </si>
  <si>
    <t>2325-4017</t>
  </si>
  <si>
    <t>PROGRESS IN PALLIATIVE CARE</t>
  </si>
  <si>
    <t>0969-9260</t>
  </si>
  <si>
    <t>1743-291X</t>
  </si>
  <si>
    <t>Acta Colombiana de Psicologia</t>
  </si>
  <si>
    <t>ALLERGOLOGIE</t>
  </si>
  <si>
    <t>0344-5062</t>
  </si>
  <si>
    <t>Bangladesh Journal of Pharmacology</t>
  </si>
  <si>
    <t>1991-007X</t>
  </si>
  <si>
    <t>1991-0088</t>
  </si>
  <si>
    <t>International Entrepreneurship Review</t>
  </si>
  <si>
    <t>2658-1841</t>
  </si>
  <si>
    <t>Mass Spectrometry Letters</t>
  </si>
  <si>
    <t>2233-4203</t>
  </si>
  <si>
    <t>2093-8950</t>
  </si>
  <si>
    <t>TEHNICKI GLASNIK-TECHNICAL JOURNAL</t>
  </si>
  <si>
    <t>1846-6168</t>
  </si>
  <si>
    <t>1848-5588</t>
  </si>
  <si>
    <t>Vascular</t>
  </si>
  <si>
    <t>1708-539X</t>
  </si>
  <si>
    <t>AIMS Medical Science</t>
  </si>
  <si>
    <t>Baltic Journal of Modern Computing</t>
  </si>
  <si>
    <t>2255-8942</t>
  </si>
  <si>
    <t>2255-8950</t>
  </si>
  <si>
    <t>Bangladesh Journal of Plant Taxonomy</t>
  </si>
  <si>
    <t>1028-2092</t>
  </si>
  <si>
    <t>2224-7297</t>
  </si>
  <si>
    <t>CANADIAN JOURNAL OF INFORMATION AND LIBRARY SCIENCE-REVUE CANADIENNE DES SCIENCES DE L INFORMATION ET DE BIBLIOTHECONOMIE</t>
  </si>
  <si>
    <t>1195-096X</t>
  </si>
  <si>
    <t>1920-7239</t>
  </si>
  <si>
    <t>CANDOLLEA</t>
  </si>
  <si>
    <t>Cardiovascular Journal of Africa</t>
  </si>
  <si>
    <t>1680-0745</t>
  </si>
  <si>
    <t>CHINESE JOURNAL OF INORGANIC CHEMISTRY</t>
  </si>
  <si>
    <t>1001-4861</t>
  </si>
  <si>
    <t>European Spatial Research and Policy</t>
  </si>
  <si>
    <t>1231-1952</t>
  </si>
  <si>
    <t>1896-1525</t>
  </si>
  <si>
    <t>Geodynamics &amp; Tectonophysics</t>
  </si>
  <si>
    <t>2078-502X</t>
  </si>
  <si>
    <t>Geofisica Internacional</t>
  </si>
  <si>
    <t>2954-436X</t>
  </si>
  <si>
    <t>Geopersia</t>
  </si>
  <si>
    <t>2228-7817</t>
  </si>
  <si>
    <t>International Journal of Aviation Aeronautics and Aerospace</t>
  </si>
  <si>
    <t>2374-6793</t>
  </si>
  <si>
    <t>Respiratory Medicine Case Reports</t>
  </si>
  <si>
    <t>Terra Economicus</t>
  </si>
  <si>
    <t>2073-6606</t>
  </si>
  <si>
    <t>Trauma-England</t>
  </si>
  <si>
    <t>1460-4086</t>
  </si>
  <si>
    <t>1477-0350</t>
  </si>
  <si>
    <t>ANNALES BOTANICI FENNICI</t>
  </si>
  <si>
    <t>1797-2442</t>
  </si>
  <si>
    <t>Case Reports in Hematology</t>
  </si>
  <si>
    <t>2090-6560</t>
  </si>
  <si>
    <t>Czech Polar Reports</t>
  </si>
  <si>
    <t>1805-0689</t>
  </si>
  <si>
    <t>1805-0697</t>
  </si>
  <si>
    <t>International Journal of Energetic Materials and Chemical Propulsion</t>
  </si>
  <si>
    <t>2150-766X</t>
  </si>
  <si>
    <t>Journal of Fish and Wildlife Management</t>
  </si>
  <si>
    <t>1944-687X</t>
  </si>
  <si>
    <t>Journal of Research in Pharmacy Practice</t>
  </si>
  <si>
    <t>2319-9644</t>
  </si>
  <si>
    <t>2279-042X</t>
  </si>
  <si>
    <t>Mitochondrial DNA Part B-Resources</t>
  </si>
  <si>
    <t>Nusantara Bioscience</t>
  </si>
  <si>
    <t>2087-3948</t>
  </si>
  <si>
    <t>2087-3956</t>
  </si>
  <si>
    <t>Respirology Case Reports</t>
  </si>
  <si>
    <t>2051-3380</t>
  </si>
  <si>
    <t>Acta Scientiarum Polonorum-Technologia Alimentaria</t>
  </si>
  <si>
    <t>1898-9594</t>
  </si>
  <si>
    <t>European Heart Journal-Case Reports</t>
  </si>
  <si>
    <t>2514-2119</t>
  </si>
  <si>
    <t>Journal of Communications Software and Systems</t>
  </si>
  <si>
    <t>1846-6079</t>
  </si>
  <si>
    <t>Journal of Disaster Research</t>
  </si>
  <si>
    <t>1881-2473</t>
  </si>
  <si>
    <t>1883-8030</t>
  </si>
  <si>
    <t>MOLECULAR CRYSTALS AND LIQUID CRYSTALS</t>
  </si>
  <si>
    <t>1563-5287</t>
  </si>
  <si>
    <t>ORGANIC SYNTHESES</t>
  </si>
  <si>
    <t>0078-6209</t>
  </si>
  <si>
    <t>2333-3553</t>
  </si>
  <si>
    <t>Ukrainian Journal of Physics</t>
  </si>
  <si>
    <t>2071-0194</t>
  </si>
  <si>
    <t>Acta Photonica Sinica</t>
  </si>
  <si>
    <t>1004-4213</t>
  </si>
  <si>
    <t>Advancements of Microbiology</t>
  </si>
  <si>
    <t>0079-4252</t>
  </si>
  <si>
    <t>2545-3149</t>
  </si>
  <si>
    <t>Case Reports in Oncology</t>
  </si>
  <si>
    <t>Ciudad y Territorio-Estudios Territoriales-CyTET</t>
  </si>
  <si>
    <t>1133-4762</t>
  </si>
  <si>
    <t>Italian Geotechnical Journal-Rivista Italiana di Geotecnica</t>
  </si>
  <si>
    <t>0557-1405</t>
  </si>
  <si>
    <t>1608-3423</t>
  </si>
  <si>
    <t>ARCHIVOS DE CARDIOLOGIA DE MEXICO</t>
  </si>
  <si>
    <t>Corporate Board-Role Duties and Composition</t>
  </si>
  <si>
    <t>1810-8601</t>
  </si>
  <si>
    <t>1439-4413</t>
  </si>
  <si>
    <t>1881-3984</t>
  </si>
  <si>
    <t>International Journal of Biology and Chemistry</t>
  </si>
  <si>
    <t>2218-7979</t>
  </si>
  <si>
    <t>2409-370X</t>
  </si>
  <si>
    <t>INTERNATIONAL JOURNAL OF VEHICLE DESIGN</t>
  </si>
  <si>
    <t>0143-3369</t>
  </si>
  <si>
    <t>1741-5314</t>
  </si>
  <si>
    <t>JOURNAL OF FLOW VISUALIZATION AND IMAGE PROCESSING</t>
  </si>
  <si>
    <t>1065-3090</t>
  </si>
  <si>
    <t>1940-4336</t>
  </si>
  <si>
    <t>Zbornik Radova Ekonomskog Fakulteta u Rijeci-Proceedings of Rijeka Faculty of Economics</t>
  </si>
  <si>
    <t>1331-8004</t>
  </si>
  <si>
    <t>1846-7520</t>
  </si>
  <si>
    <t>Zeszyty Teoretyczne Rachunkowosci</t>
  </si>
  <si>
    <t>1641-4381</t>
  </si>
  <si>
    <t>2391-677X</t>
  </si>
  <si>
    <t>Brewing Science</t>
  </si>
  <si>
    <t>1866-5195</t>
  </si>
  <si>
    <t>1613-2041</t>
  </si>
  <si>
    <t>Civil and Environmental Engineering Reports</t>
  </si>
  <si>
    <t>2450-8594</t>
  </si>
  <si>
    <t>Current Issues in Pharmacy and Medical Sciences</t>
  </si>
  <si>
    <t>2084-980X</t>
  </si>
  <si>
    <t>2300-6676</t>
  </si>
  <si>
    <t>1875-8800</t>
  </si>
  <si>
    <t>International Journal of Electronics and Telecommunications</t>
  </si>
  <si>
    <t>2081-8491</t>
  </si>
  <si>
    <t>2300-1933</t>
  </si>
  <si>
    <t>Management Theory and Studies for Rural Business and Infrastructure Development</t>
  </si>
  <si>
    <t>1822-6760</t>
  </si>
  <si>
    <t>2345-0355</t>
  </si>
  <si>
    <t>South Asian Journal of Cancer</t>
  </si>
  <si>
    <t>2278-330X</t>
  </si>
  <si>
    <t>2278-4306</t>
  </si>
  <si>
    <t>Spanish Journal of Medical Education</t>
  </si>
  <si>
    <t>2660-8529</t>
  </si>
  <si>
    <t>Ukrainian Food Journal</t>
  </si>
  <si>
    <t>2304-974X</t>
  </si>
  <si>
    <t>Asian Journal of Transfusion Science</t>
  </si>
  <si>
    <t>0973-6247</t>
  </si>
  <si>
    <t>1998-3565</t>
  </si>
  <si>
    <t>Bradleya</t>
  </si>
  <si>
    <t>Gradevinar</t>
  </si>
  <si>
    <t>0350-2465</t>
  </si>
  <si>
    <t>1333-9095</t>
  </si>
  <si>
    <t>Indian Journal of Surgical Oncology</t>
  </si>
  <si>
    <t>0975-7651</t>
  </si>
  <si>
    <t>0976-6952</t>
  </si>
  <si>
    <t>Indonesian Journal of Pharmacy</t>
  </si>
  <si>
    <t>2338-9486</t>
  </si>
  <si>
    <t>2338-9427</t>
  </si>
  <si>
    <t>Journal of Fluid Science and Technology</t>
  </si>
  <si>
    <t>1880-5558</t>
  </si>
  <si>
    <t>Materiali in Tehnologije</t>
  </si>
  <si>
    <t>1580-2949</t>
  </si>
  <si>
    <t>1580-3414</t>
  </si>
  <si>
    <t>Advanced Biomedical Engineering</t>
  </si>
  <si>
    <t>2187-5219</t>
  </si>
  <si>
    <t>Asian Journal of Water Environment and Pollution</t>
  </si>
  <si>
    <t>0972-9860</t>
  </si>
  <si>
    <t>1875-8568</t>
  </si>
  <si>
    <t>Current Drug Therapy</t>
  </si>
  <si>
    <t>2212-3903</t>
  </si>
  <si>
    <t>Journal of Advanced Computational Intelligence and Intelligent Informatics</t>
  </si>
  <si>
    <t>1343-0130</t>
  </si>
  <si>
    <t>1883-8014</t>
  </si>
  <si>
    <t>Journal of Environmental Accounting and Management</t>
  </si>
  <si>
    <t>Journal of Construction Engineering Management &amp; Innovation</t>
  </si>
  <si>
    <t>PTERIDINES</t>
  </si>
  <si>
    <t>0933-4807</t>
  </si>
  <si>
    <t>2195-4720</t>
  </si>
  <si>
    <t>Acta Cybernetica</t>
  </si>
  <si>
    <t>0324-721X</t>
  </si>
  <si>
    <t>OPTICS AND SPECTROSCOPY</t>
  </si>
  <si>
    <t>1562-6911</t>
  </si>
  <si>
    <t>Russian Journal of Physical Chemistry A</t>
  </si>
  <si>
    <t>0036-0244</t>
  </si>
  <si>
    <t>1531-863X</t>
  </si>
  <si>
    <t>JOURNAL OF PHOTOPOLYMER SCIENCE AND TECHNOLOGY</t>
  </si>
  <si>
    <t>0914-9244</t>
  </si>
  <si>
    <t>1349-6336</t>
  </si>
  <si>
    <t>Chemical and Process Engineering-New Frontiers</t>
  </si>
  <si>
    <t>0208-6425</t>
  </si>
  <si>
    <t>2300-1925</t>
  </si>
  <si>
    <t>Prisma Social</t>
  </si>
  <si>
    <t>1943-6637</t>
  </si>
  <si>
    <t>ENGLISH HISTORICAL REVIEW</t>
  </si>
  <si>
    <t>0013-8266</t>
  </si>
  <si>
    <t>1477-4534</t>
  </si>
  <si>
    <t>Asian Studies-Azijske Studije</t>
  </si>
  <si>
    <t>2232-5131</t>
  </si>
  <si>
    <t>2350-4226</t>
  </si>
  <si>
    <t>Method &amp; Theory in the Study of Religion</t>
  </si>
  <si>
    <t>0943-3058</t>
  </si>
  <si>
    <t>1570-0682</t>
  </si>
  <si>
    <t>JOURNAL OF PACIFIC HISTORY</t>
  </si>
  <si>
    <t>0022-3344</t>
  </si>
  <si>
    <t>1469-9605</t>
  </si>
  <si>
    <t>THEATRE JOURNAL</t>
  </si>
  <si>
    <t>0192-2882</t>
  </si>
  <si>
    <t>1086-332X</t>
  </si>
  <si>
    <t>Religions</t>
  </si>
  <si>
    <t>New Global Studies</t>
  </si>
  <si>
    <t>1940-0004</t>
  </si>
  <si>
    <t>SOUTHERN JOURNAL OF PHILOSOPHY</t>
  </si>
  <si>
    <t>2041-6962</t>
  </si>
  <si>
    <t>Modern Italy</t>
  </si>
  <si>
    <t>1353-2944</t>
  </si>
  <si>
    <t>1469-9877</t>
  </si>
  <si>
    <t>Palestine Exploration Quarterly</t>
  </si>
  <si>
    <t>0031-0328</t>
  </si>
  <si>
    <t>1743-1301</t>
  </si>
  <si>
    <t>METAPHILOSOPHY</t>
  </si>
  <si>
    <t>1467-9973</t>
  </si>
  <si>
    <t>Asian Journal of Philosophy</t>
  </si>
  <si>
    <t>2731-4642</t>
  </si>
  <si>
    <t>INTERNATIONAL JOURNAL OF PHILOSOPHICAL STUDIES</t>
  </si>
  <si>
    <t>0967-2559</t>
  </si>
  <si>
    <t>1466-4542</t>
  </si>
  <si>
    <t>British Journal for the History of Philosophy</t>
  </si>
  <si>
    <t>1469-3526</t>
  </si>
  <si>
    <t>Fashion Style &amp; Popular Culture</t>
  </si>
  <si>
    <t>2050-0726</t>
  </si>
  <si>
    <t>2050-0734</t>
  </si>
  <si>
    <t>Nexus Network Journal</t>
  </si>
  <si>
    <t>1590-5896</t>
  </si>
  <si>
    <t>Journal of Cold War Studies</t>
  </si>
  <si>
    <t>1531-3298</t>
  </si>
  <si>
    <t>1613-0650</t>
  </si>
  <si>
    <t>South Asian Studies</t>
  </si>
  <si>
    <t>0266-6030</t>
  </si>
  <si>
    <t>2153-2699</t>
  </si>
  <si>
    <t>Journal for Cultural Research</t>
  </si>
  <si>
    <t>1479-7585</t>
  </si>
  <si>
    <t>1740-1666</t>
  </si>
  <si>
    <t>Bulletin of Latin American Research</t>
  </si>
  <si>
    <t>Eastern Journal of European Studies</t>
  </si>
  <si>
    <t>2068-651X</t>
  </si>
  <si>
    <t>2068-6633</t>
  </si>
  <si>
    <t>Canadian Journal of Law &amp; Jurisprudence</t>
  </si>
  <si>
    <t>2056-4260</t>
  </si>
  <si>
    <t>MONATSHEFTE FUR MATHEMATIK</t>
  </si>
  <si>
    <t>1436-5081</t>
  </si>
  <si>
    <t>Criminal Law and Philosophy</t>
  </si>
  <si>
    <t>1871-9791</t>
  </si>
  <si>
    <t>1871-9805</t>
  </si>
  <si>
    <t>JOURNAL OF SYMBOLIC LOGIC</t>
  </si>
  <si>
    <t>0022-4812</t>
  </si>
  <si>
    <t>1943-5886</t>
  </si>
  <si>
    <t>CANADIAN JOURNAL OF MATHEMATICS-JOURNAL CANADIEN DE MATHEMATIQUES</t>
  </si>
  <si>
    <t>1496-4279</t>
  </si>
  <si>
    <t>Moral Philosophy and Politics</t>
  </si>
  <si>
    <t>2194-5616</t>
  </si>
  <si>
    <t>2194-5624</t>
  </si>
  <si>
    <t>THEORIA</t>
  </si>
  <si>
    <t>0040-5817</t>
  </si>
  <si>
    <t>1558-5816</t>
  </si>
  <si>
    <t>AMERICAN CRIMINAL LAW REVIEW</t>
  </si>
  <si>
    <t>0164-0364</t>
  </si>
  <si>
    <t>Bulletin of the Section of Logic</t>
  </si>
  <si>
    <t>2449-836X</t>
  </si>
  <si>
    <t>SYDNEY LAW REVIEW</t>
  </si>
  <si>
    <t>0082-0512</t>
  </si>
  <si>
    <t>1444-9528</t>
  </si>
  <si>
    <t>Papers of the British School at Rome</t>
  </si>
  <si>
    <t>0068-2462</t>
  </si>
  <si>
    <t>2045-239X</t>
  </si>
  <si>
    <t>Azerbaijan Journal of Mathematics</t>
  </si>
  <si>
    <t>2218-6816</t>
  </si>
  <si>
    <t>Language and Dialogue</t>
  </si>
  <si>
    <t>2210-4119</t>
  </si>
  <si>
    <t>2210-4127</t>
  </si>
  <si>
    <t>Examples and Counterexamples</t>
  </si>
  <si>
    <t>2666-657X</t>
  </si>
  <si>
    <t>1793-6519</t>
  </si>
  <si>
    <t>2041-7942</t>
  </si>
  <si>
    <t>Bulletin of Irkutsk State University-Series Mathematics</t>
  </si>
  <si>
    <t>1997-7670</t>
  </si>
  <si>
    <t>2541-8785</t>
  </si>
  <si>
    <t>Monash University Law Review</t>
  </si>
  <si>
    <t>0311-3140</t>
  </si>
  <si>
    <t>1839-3837</t>
  </si>
  <si>
    <t>Revista de Estudios Andaluces</t>
  </si>
  <si>
    <t>0212-8594</t>
  </si>
  <si>
    <t>ZEITSCHRIFT FUR PSYCHOSOMATISCHE MEDIZIN UND PSYCHOTHERAPIE</t>
  </si>
  <si>
    <t>1438-3608</t>
  </si>
  <si>
    <t>2196-8349</t>
  </si>
  <si>
    <t>MATHEMATICA SCANDINAVICA</t>
  </si>
  <si>
    <t>1903-1807</t>
  </si>
  <si>
    <t>JOURNAL OF THE SOCIETY OF ARCHITECTURAL HISTORIANS</t>
  </si>
  <si>
    <t>0037-9808</t>
  </si>
  <si>
    <t>2150-5926</t>
  </si>
  <si>
    <t>Juridicas CUC</t>
  </si>
  <si>
    <t>1692-3030</t>
  </si>
  <si>
    <t>2389-7716</t>
  </si>
  <si>
    <t>Revista de Investigacoes Constitucionais-Journal of Constitutional Research</t>
  </si>
  <si>
    <t>Annals of the University of Craiova-Mathematics and Computer Science Series</t>
  </si>
  <si>
    <t>1223-6934</t>
  </si>
  <si>
    <t>2246-9958</t>
  </si>
  <si>
    <t>Technology-Architecture + Design</t>
  </si>
  <si>
    <t>2475-1448</t>
  </si>
  <si>
    <t>2475-143X</t>
  </si>
  <si>
    <t>International Journal of Humanities and Arts Computing-A Journal of Digital Humanities</t>
  </si>
  <si>
    <t>1753-8548</t>
  </si>
  <si>
    <t>1755-1706</t>
  </si>
  <si>
    <t>1945-6581</t>
  </si>
  <si>
    <t>Tejuelo-Didactica de la Lengua y la Literatura</t>
  </si>
  <si>
    <t>1988-8430</t>
  </si>
  <si>
    <t>1531-586X</t>
  </si>
  <si>
    <t>Studies in Ethnicity and Nationalism</t>
  </si>
  <si>
    <t>1473-8481</t>
  </si>
  <si>
    <t>Chinese Journal of Environmental Law</t>
  </si>
  <si>
    <t>2468-6034</t>
  </si>
  <si>
    <t>2468-6042</t>
  </si>
  <si>
    <t>STOCHASTIC ANALYSIS AND APPLICATIONS</t>
  </si>
  <si>
    <t>1744-5140</t>
  </si>
  <si>
    <t>Nauplius</t>
  </si>
  <si>
    <t>Theory and Applications of Categories</t>
  </si>
  <si>
    <t>1201-561X</t>
  </si>
  <si>
    <t>Journal of Computer Science &amp; Technology</t>
  </si>
  <si>
    <t>1666-6046</t>
  </si>
  <si>
    <t>1666-6038</t>
  </si>
  <si>
    <t>Advances in Data Science and Adaptive Analysis</t>
  </si>
  <si>
    <t>International Critical Thought</t>
  </si>
  <si>
    <t>ANTHROPOLOGICAL SCIENCE</t>
  </si>
  <si>
    <t>0918-7960</t>
  </si>
  <si>
    <t>1348-8570</t>
  </si>
  <si>
    <t>Applications of Mathematics</t>
  </si>
  <si>
    <t>1572-9109</t>
  </si>
  <si>
    <t>Archaeological Journal</t>
  </si>
  <si>
    <t>0066-5983</t>
  </si>
  <si>
    <t>2373-2288</t>
  </si>
  <si>
    <t>1475-6072</t>
  </si>
  <si>
    <t>Stochastics and Dynamics</t>
  </si>
  <si>
    <t>1793-6799</t>
  </si>
  <si>
    <t>Music Therapy Perspectives</t>
  </si>
  <si>
    <t>0734-6875</t>
  </si>
  <si>
    <t>2053-7387</t>
  </si>
  <si>
    <t>RESOURCE GEOLOGY</t>
  </si>
  <si>
    <t>1344-1698</t>
  </si>
  <si>
    <t>1751-3928</t>
  </si>
  <si>
    <t>Therapeutic Recreation Journal</t>
  </si>
  <si>
    <t>0040-5914</t>
  </si>
  <si>
    <t>2159-6433</t>
  </si>
  <si>
    <t>IHERINGIA SERIE ZOOLOGIA</t>
  </si>
  <si>
    <t>Problems of Education in the 21st Century</t>
  </si>
  <si>
    <t>2538-7111</t>
  </si>
  <si>
    <t>Colombia Internacional</t>
  </si>
  <si>
    <t>1900-6004</t>
  </si>
  <si>
    <t>2300-7125</t>
  </si>
  <si>
    <t>International Journal of Knowledge and Learning</t>
  </si>
  <si>
    <t>1741-1017</t>
  </si>
  <si>
    <t>Stanovnistvo</t>
  </si>
  <si>
    <t>0038-982X</t>
  </si>
  <si>
    <t>2217-3986</t>
  </si>
  <si>
    <t>Studies in Indian Politics</t>
  </si>
  <si>
    <t>2321-0230</t>
  </si>
  <si>
    <t>2321-7472</t>
  </si>
  <si>
    <t>International Journal of Surgery Case Reports</t>
  </si>
  <si>
    <t>New Zealand Economic Papers</t>
  </si>
  <si>
    <t>1943-4863</t>
  </si>
  <si>
    <t>Estonian Journal of Earth Sciences</t>
  </si>
  <si>
    <t>1736-4728</t>
  </si>
  <si>
    <t>1736-7557</t>
  </si>
  <si>
    <t>Politologicky Casopis-Czech Journal of Political Science</t>
  </si>
  <si>
    <t>1211-3247</t>
  </si>
  <si>
    <t>1805-9503</t>
  </si>
  <si>
    <t>Anduli</t>
  </si>
  <si>
    <t>1696-0270</t>
  </si>
  <si>
    <t>2340-4973</t>
  </si>
  <si>
    <t>JAPANESE PSYCHOLOGICAL RESEARCH</t>
  </si>
  <si>
    <t>0021-5368</t>
  </si>
  <si>
    <t>1468-5884</t>
  </si>
  <si>
    <t>Transylvanian Review of Administrative Sciences</t>
  </si>
  <si>
    <t>2247-8310</t>
  </si>
  <si>
    <t>Journal of Higher Education Policy And Leadership Studies</t>
  </si>
  <si>
    <t>2717-1426</t>
  </si>
  <si>
    <t>Pertanika Journal of Social Science and Humanities</t>
  </si>
  <si>
    <t>0128-7702</t>
  </si>
  <si>
    <t>2231-8534</t>
  </si>
  <si>
    <t>ZEITSCHRIFT FUR KLINISCHE PSYCHOLOGIE UND PSYCHOTHERAPIE</t>
  </si>
  <si>
    <t>1616-3443</t>
  </si>
  <si>
    <t>2190-6297</t>
  </si>
  <si>
    <t>Statistical Journal of the IAOS</t>
  </si>
  <si>
    <t>1875-9254</t>
  </si>
  <si>
    <t>Work Organisation Labour &amp; Globalisation</t>
  </si>
  <si>
    <t>1745-6428</t>
  </si>
  <si>
    <t>International Journal of Evidence Based Coaching &amp; Mentoring</t>
  </si>
  <si>
    <t>1741-8305</t>
  </si>
  <si>
    <t>ZEITSCHRIFT FUR NATURFORSCHUNG SECTION B-A JOURNAL OF CHEMICAL SCIENCES</t>
  </si>
  <si>
    <t>Baltic Journal of Economics</t>
  </si>
  <si>
    <t>1406-099X</t>
  </si>
  <si>
    <t>2334-4385</t>
  </si>
  <si>
    <t>Comparative Exercise Physiology</t>
  </si>
  <si>
    <t>CRUSTACEANA</t>
  </si>
  <si>
    <t>1568-5403</t>
  </si>
  <si>
    <t>Hong Kong Journal of Emergency Medicine</t>
  </si>
  <si>
    <t>1024-9079</t>
  </si>
  <si>
    <t>2309-5407</t>
  </si>
  <si>
    <t>Journal of Health Literacy</t>
  </si>
  <si>
    <t>2476-4728</t>
  </si>
  <si>
    <t>PSL Quarterly Review</t>
  </si>
  <si>
    <t>Pythagoras</t>
  </si>
  <si>
    <t>1012-2346</t>
  </si>
  <si>
    <t>2223-7895</t>
  </si>
  <si>
    <t>Revista Internacional de Sociologia</t>
  </si>
  <si>
    <t>0034-9712</t>
  </si>
  <si>
    <t>1988-429X</t>
  </si>
  <si>
    <t>SAE International Journal of Aerospace</t>
  </si>
  <si>
    <t>1946-3901</t>
  </si>
  <si>
    <t>SOTSIOLOGICHESKIE ISSLEDOVANIYA</t>
  </si>
  <si>
    <t>0132-1625</t>
  </si>
  <si>
    <t>Analysis of Verbal Behavior</t>
  </si>
  <si>
    <t>2196-8926</t>
  </si>
  <si>
    <t>Collnet Journal of Scientometrics and Information Management</t>
  </si>
  <si>
    <t>2168-930X</t>
  </si>
  <si>
    <t>Kulturno-Istoricheskaya Psikhologiya-Cultural-Historical Psychology</t>
  </si>
  <si>
    <t>2224-8935</t>
  </si>
  <si>
    <t>National Journal of Clinical Anatomy</t>
  </si>
  <si>
    <t>2277-4025</t>
  </si>
  <si>
    <t>2321-2780</t>
  </si>
  <si>
    <t>YALE FRENCH STUDIES</t>
  </si>
  <si>
    <t>0044-0078</t>
  </si>
  <si>
    <t>2325-8691</t>
  </si>
  <si>
    <t>Dermatologie</t>
  </si>
  <si>
    <t>2731-7005</t>
  </si>
  <si>
    <t>2731-7013</t>
  </si>
  <si>
    <t>International Journal of Surgery Open</t>
  </si>
  <si>
    <t>2405-8572</t>
  </si>
  <si>
    <t>NEURO-OPHTHALMOLOGY</t>
  </si>
  <si>
    <t>1744-506X</t>
  </si>
  <si>
    <t>Revista de Derecho Comunitario Europeo</t>
  </si>
  <si>
    <t>1138-4026</t>
  </si>
  <si>
    <t>REVISTA DE NEUROLOGIA</t>
  </si>
  <si>
    <t>1576-6578</t>
  </si>
  <si>
    <t>South African Journal of Plant and Soil</t>
  </si>
  <si>
    <t>AME Case Reports</t>
  </si>
  <si>
    <t>Australasian Plant Disease Notes</t>
  </si>
  <si>
    <t>Journal of Aging and Social Change</t>
  </si>
  <si>
    <t>2576-5329</t>
  </si>
  <si>
    <t>Public Sector Economics</t>
  </si>
  <si>
    <t>2459-8860</t>
  </si>
  <si>
    <t>Sport in History</t>
  </si>
  <si>
    <t>1746-0263</t>
  </si>
  <si>
    <t>1746-0271</t>
  </si>
  <si>
    <t>Egyptian Journal of Bronchology</t>
  </si>
  <si>
    <t>1687-8426</t>
  </si>
  <si>
    <t>2314-8551</t>
  </si>
  <si>
    <t>Neurohospitalist</t>
  </si>
  <si>
    <t>1941-8744</t>
  </si>
  <si>
    <t>1941-8752</t>
  </si>
  <si>
    <t>Adultspan Journal</t>
  </si>
  <si>
    <t>1524-6817</t>
  </si>
  <si>
    <t>2161-0029</t>
  </si>
  <si>
    <t>Bioagro</t>
  </si>
  <si>
    <t>2521-9693</t>
  </si>
  <si>
    <t>Bulletin of the Lebedev Physics Institute</t>
  </si>
  <si>
    <t>1068-3356</t>
  </si>
  <si>
    <t>1934-838X</t>
  </si>
  <si>
    <t>Current Cardiovascular Imaging Reports</t>
  </si>
  <si>
    <t>1941-9074</t>
  </si>
  <si>
    <t>Financial and Credit Activity-Problems of Theory and Practice</t>
  </si>
  <si>
    <t>2306-4994</t>
  </si>
  <si>
    <t>2310-8770</t>
  </si>
  <si>
    <t>Indian Journal of Sexually Transmitted Diseases and AIDS</t>
  </si>
  <si>
    <t>2589-0557</t>
  </si>
  <si>
    <t>2589-0565</t>
  </si>
  <si>
    <t>Archives of Electrical Engineering</t>
  </si>
  <si>
    <t>1427-4221</t>
  </si>
  <si>
    <t>2300-2506</t>
  </si>
  <si>
    <t>Bulletin of the New Zealand Society for Earthquake Engineering</t>
  </si>
  <si>
    <t>1174-9857</t>
  </si>
  <si>
    <t>2324-1543</t>
  </si>
  <si>
    <t>Cuadernos Geograficos</t>
  </si>
  <si>
    <t>0210-5462</t>
  </si>
  <si>
    <t>DISSENT</t>
  </si>
  <si>
    <t>0012-3846</t>
  </si>
  <si>
    <t>1946-0910</t>
  </si>
  <si>
    <t>1179-1977</t>
  </si>
  <si>
    <t>PERTANIKA JOURNAL OF TROPICAL AGRICULTURAL SCIENCE</t>
  </si>
  <si>
    <t>1511-3701</t>
  </si>
  <si>
    <t>2231-8542</t>
  </si>
  <si>
    <t>Progress in Electromagnetics Research Letters</t>
  </si>
  <si>
    <t>ACTA HAEMATOLOGICA POLONICA</t>
  </si>
  <si>
    <t>0001-5814</t>
  </si>
  <si>
    <t>2300-7117</t>
  </si>
  <si>
    <t>Indian Journal of Traditional Knowledge</t>
  </si>
  <si>
    <t>0972-5938</t>
  </si>
  <si>
    <t>PESQUISA AGROPECUARIA BRASILEIRA</t>
  </si>
  <si>
    <t>Rivista Italiana di Politiche Pubbliche</t>
  </si>
  <si>
    <t>1722-1137</t>
  </si>
  <si>
    <t>2612-100X</t>
  </si>
  <si>
    <t>Boletin de la Sociedad Argentina de Botanica</t>
  </si>
  <si>
    <t>Global Business and Economics Review</t>
  </si>
  <si>
    <t>1745-1329</t>
  </si>
  <si>
    <t>Humanity-An International Journal of Human Rights Humanitarianism and Development</t>
  </si>
  <si>
    <t>2151-4364</t>
  </si>
  <si>
    <t>2151-4372</t>
  </si>
  <si>
    <t>2223-8980</t>
  </si>
  <si>
    <t>Revista CIDOB d Afers Internationals</t>
  </si>
  <si>
    <t>2013-035X</t>
  </si>
  <si>
    <t>Dyna</t>
  </si>
  <si>
    <t>1989-1490</t>
  </si>
  <si>
    <t>Economia Agraria y Recursos Naturales</t>
  </si>
  <si>
    <t>1578-0732</t>
  </si>
  <si>
    <t>2174-7350</t>
  </si>
  <si>
    <t>International Journal of Embedded Systems</t>
  </si>
  <si>
    <t>1741-1076</t>
  </si>
  <si>
    <t>Journal of Electronics &amp; Information Technology</t>
  </si>
  <si>
    <t>1009-5896</t>
  </si>
  <si>
    <t>Journal of Engineering for Sustainable Buildings and Cities</t>
  </si>
  <si>
    <t>2642-6641</t>
  </si>
  <si>
    <t>2642-6625</t>
  </si>
  <si>
    <t>1338-4252</t>
  </si>
  <si>
    <t>Magazine of Civil Engineering</t>
  </si>
  <si>
    <t>2712-8172</t>
  </si>
  <si>
    <t>Malaysian Journal of Soil Science</t>
  </si>
  <si>
    <t>1394-7990</t>
  </si>
  <si>
    <t>1988-4222</t>
  </si>
  <si>
    <t>Stem Cell Research</t>
  </si>
  <si>
    <t>Undersea and Hyperbaric Medicine</t>
  </si>
  <si>
    <t>African Journal of Accounting Auditing and Finance</t>
  </si>
  <si>
    <t>2046-8083</t>
  </si>
  <si>
    <t>2046-8091</t>
  </si>
  <si>
    <t>INTERNATIONAL APPLIED MECHANICS</t>
  </si>
  <si>
    <t>1063-7095</t>
  </si>
  <si>
    <t>1573-8582</t>
  </si>
  <si>
    <t>Advances in Geodesy and Geoinformation</t>
  </si>
  <si>
    <t>2720-7242</t>
  </si>
  <si>
    <t>COMBUSTION EXPLOSION AND SHOCK WAVES</t>
  </si>
  <si>
    <t>0010-5082</t>
  </si>
  <si>
    <t>1573-8345</t>
  </si>
  <si>
    <t>ENVIRONMENTAL &amp; ENGINEERING GEOSCIENCE</t>
  </si>
  <si>
    <t>1078-7275</t>
  </si>
  <si>
    <t>1558-9161</t>
  </si>
  <si>
    <t>Teoria y Realidad Constitucional</t>
  </si>
  <si>
    <t>1139-5583</t>
  </si>
  <si>
    <t>2174-8950</t>
  </si>
  <si>
    <t>Carpathian Journal of Food Science and Technology</t>
  </si>
  <si>
    <t>2344-5459</t>
  </si>
  <si>
    <t>Indian Journal of Neurotrauma</t>
  </si>
  <si>
    <t>2213-3739</t>
  </si>
  <si>
    <t>International Journal of Affective Engineering</t>
  </si>
  <si>
    <t>2187-5413</t>
  </si>
  <si>
    <t>Scientific Study and Research-Chemistry and Chemical Engineering Biotechnology Food Industry</t>
  </si>
  <si>
    <t>1582-540X</t>
  </si>
  <si>
    <t>Visions for Sustainability</t>
  </si>
  <si>
    <t>2384-8677</t>
  </si>
  <si>
    <t>Composites Theory and Practice</t>
  </si>
  <si>
    <t>2084-6096</t>
  </si>
  <si>
    <t>2299-128X</t>
  </si>
  <si>
    <t>International Journal of Electric and Hybrid Vehicles</t>
  </si>
  <si>
    <t>1751-4088</t>
  </si>
  <si>
    <t>1751-4096</t>
  </si>
  <si>
    <t>Journal of Agricultural Machinery</t>
  </si>
  <si>
    <t>2228-6829</t>
  </si>
  <si>
    <t>2423-3943</t>
  </si>
  <si>
    <t>Actualidad Juridica Ambiental</t>
  </si>
  <si>
    <t>1989-5666</t>
  </si>
  <si>
    <t>Applied Radiology</t>
  </si>
  <si>
    <t>0160-9963</t>
  </si>
  <si>
    <t>1879-2898</t>
  </si>
  <si>
    <t>Nano Hybrids and Composites</t>
  </si>
  <si>
    <t>2297-3370</t>
  </si>
  <si>
    <t>Revista de Ciencias Humanas da Universidade de Taubate</t>
  </si>
  <si>
    <t>POETICS TODAY</t>
  </si>
  <si>
    <t>0333-5372</t>
  </si>
  <si>
    <t>Global Sixties</t>
  </si>
  <si>
    <t>2770-8888</t>
  </si>
  <si>
    <t>2770-890X</t>
  </si>
  <si>
    <t>Journal of Chinese History</t>
  </si>
  <si>
    <t>2059-1632</t>
  </si>
  <si>
    <t>2059-1640</t>
  </si>
  <si>
    <t>WOMENS HISTORY REVIEW</t>
  </si>
  <si>
    <t>1747-583X</t>
  </si>
  <si>
    <t>Sport History Review</t>
  </si>
  <si>
    <t>1087-1659</t>
  </si>
  <si>
    <t>1543-2947</t>
  </si>
  <si>
    <t>Islamiyyat-The International Journal of Islamic Studies</t>
  </si>
  <si>
    <t>0126-5636</t>
  </si>
  <si>
    <t>Journal of Contemporary Religion</t>
  </si>
  <si>
    <t>1469-9419</t>
  </si>
  <si>
    <t>Muziki-Journal of Music Research in Africa</t>
  </si>
  <si>
    <t>1812-5980</t>
  </si>
  <si>
    <t>1753-593X</t>
  </si>
  <si>
    <t>HISTORY OF RELIGIONS</t>
  </si>
  <si>
    <t>0018-2710</t>
  </si>
  <si>
    <t>1545-6935</t>
  </si>
  <si>
    <t>Journal of the History of Economic Thought</t>
  </si>
  <si>
    <t>1469-9656</t>
  </si>
  <si>
    <t>Animation-An Interdisciplinary Journal</t>
  </si>
  <si>
    <t>1746-8477</t>
  </si>
  <si>
    <t>1746-8485</t>
  </si>
  <si>
    <t>NEW TESTAMENT STUDIES</t>
  </si>
  <si>
    <t>0028-6885</t>
  </si>
  <si>
    <t>1469-8145</t>
  </si>
  <si>
    <t>RELIGIOUS STUDIES</t>
  </si>
  <si>
    <t>0034-4125</t>
  </si>
  <si>
    <t>1469-901X</t>
  </si>
  <si>
    <t>Journal of Empirical Theology</t>
  </si>
  <si>
    <t>0922-2936</t>
  </si>
  <si>
    <t>1570-9256</t>
  </si>
  <si>
    <t>1538-4586</t>
  </si>
  <si>
    <t>ART BULLETIN</t>
  </si>
  <si>
    <t>0004-3079</t>
  </si>
  <si>
    <t>1559-6478</t>
  </si>
  <si>
    <t>1477-4666</t>
  </si>
  <si>
    <t>International Communication of Chinese Culture</t>
  </si>
  <si>
    <t>2197-4233</t>
  </si>
  <si>
    <t>Japan Architectural Review</t>
  </si>
  <si>
    <t>2475-8876</t>
  </si>
  <si>
    <t>JOURNAL OF EUROPEAN STUDIES</t>
  </si>
  <si>
    <t>0047-2441</t>
  </si>
  <si>
    <t>1740-2379</t>
  </si>
  <si>
    <t>PAPERS OF THE BIBLIOGRAPHICAL SOCIETY OF AMERICA</t>
  </si>
  <si>
    <t>0006-128X</t>
  </si>
  <si>
    <t>2377-6528</t>
  </si>
  <si>
    <t>BIJDRAGEN TOT DE TAAL- LAND- EN VOLKENKUNDE</t>
  </si>
  <si>
    <t>0006-2294</t>
  </si>
  <si>
    <t>2213-4379</t>
  </si>
  <si>
    <t>Journal of Mathematics and Music</t>
  </si>
  <si>
    <t>1745-9737</t>
  </si>
  <si>
    <t>1745-9745</t>
  </si>
  <si>
    <t>Journal of Urban Culture Research</t>
  </si>
  <si>
    <t>2228-8279</t>
  </si>
  <si>
    <t>2408-1213</t>
  </si>
  <si>
    <t>Journal of International Trade Law and Policy</t>
  </si>
  <si>
    <t>1477-0024</t>
  </si>
  <si>
    <t>2045-4376</t>
  </si>
  <si>
    <t>RUSSIAN LINGUISTICS</t>
  </si>
  <si>
    <t>0304-3487</t>
  </si>
  <si>
    <t>1572-8714</t>
  </si>
  <si>
    <t>Digital Humanities Quarterly</t>
  </si>
  <si>
    <t>World Competition</t>
  </si>
  <si>
    <t>1875-8436</t>
  </si>
  <si>
    <t>PATTERNS OF PREJUDICE</t>
  </si>
  <si>
    <t>0031-322X</t>
  </si>
  <si>
    <t>1461-7331</t>
  </si>
  <si>
    <t>Law &amp; Practice of International Courts and Tribunals</t>
  </si>
  <si>
    <t>1571-8034</t>
  </si>
  <si>
    <t>International Journal of Intangible Heritage</t>
  </si>
  <si>
    <t>1975-4019</t>
  </si>
  <si>
    <t>Transactions of the London Mathematical Society</t>
  </si>
  <si>
    <t>2052-4986</t>
  </si>
  <si>
    <t>Culture Theory and Critique</t>
  </si>
  <si>
    <t>1473-5784</t>
  </si>
  <si>
    <t>1473-5776</t>
  </si>
  <si>
    <t>Polis-Politicheskiye Issledovaniya</t>
  </si>
  <si>
    <t>1026-9487</t>
  </si>
  <si>
    <t>1684-0070</t>
  </si>
  <si>
    <t>1464-5149</t>
  </si>
  <si>
    <t>OSGOODE HALL LAW JOURNAL</t>
  </si>
  <si>
    <t>0030-6185</t>
  </si>
  <si>
    <t>AMERICAN SPEECH</t>
  </si>
  <si>
    <t>0003-1283</t>
  </si>
  <si>
    <t>1527-2133</t>
  </si>
  <si>
    <t>Law and Development Review</t>
  </si>
  <si>
    <t>2194-6523</t>
  </si>
  <si>
    <t>Journal of International Humanitarian Legal Studies</t>
  </si>
  <si>
    <t>1878-1527</t>
  </si>
  <si>
    <t>1573-9260</t>
  </si>
  <si>
    <t>Annual of the British School at Athens</t>
  </si>
  <si>
    <t>0068-2454</t>
  </si>
  <si>
    <t>2045-2403</t>
  </si>
  <si>
    <t>Vestnik Udmurtskogo Universiteta-Matematika Mekhanika Kompyuternye Nauki</t>
  </si>
  <si>
    <t>1994-9197</t>
  </si>
  <si>
    <t>2076-5959</t>
  </si>
  <si>
    <t>1663-4926</t>
  </si>
  <si>
    <t>International Journal of Jungian Studies</t>
  </si>
  <si>
    <t>1940-9052</t>
  </si>
  <si>
    <t>1940-9060</t>
  </si>
  <si>
    <t>Journal of Eastern Mediterranean Archaeology and Heritage Studies</t>
  </si>
  <si>
    <t>2166-3556</t>
  </si>
  <si>
    <t>American Law and Economics Review</t>
  </si>
  <si>
    <t>1465-7260</t>
  </si>
  <si>
    <t>Asia Pacific Journal of Anthropology</t>
  </si>
  <si>
    <t>1444-2213</t>
  </si>
  <si>
    <t>1740-9314</t>
  </si>
  <si>
    <t>Pragmatics</t>
  </si>
  <si>
    <t>2406-4238</t>
  </si>
  <si>
    <t>Pragmatics and Society</t>
  </si>
  <si>
    <t>1878-9714</t>
  </si>
  <si>
    <t>1878-9722</t>
  </si>
  <si>
    <t>Anthropological Forum</t>
  </si>
  <si>
    <t>0066-4677</t>
  </si>
  <si>
    <t>1469-2902</t>
  </si>
  <si>
    <t>Transactions on Combinatorics</t>
  </si>
  <si>
    <t>2251-8657</t>
  </si>
  <si>
    <t>2251-8665</t>
  </si>
  <si>
    <t>Analele Stiintifice ale Universitatii Ovidius Constanta-Seria Matematica</t>
  </si>
  <si>
    <t>1224-1784</t>
  </si>
  <si>
    <t>1844-0835</t>
  </si>
  <si>
    <t>JOURNAL OF LEGAL MEDICINE</t>
  </si>
  <si>
    <t>1521-057X</t>
  </si>
  <si>
    <t>International Journal of Arts Management</t>
  </si>
  <si>
    <t>European Journal of Contemporary Education</t>
  </si>
  <si>
    <t>2304-9650</t>
  </si>
  <si>
    <t>Denver Law Review</t>
  </si>
  <si>
    <t>2469-6463</t>
  </si>
  <si>
    <t>Asian Journal of WTO &amp; International Health Law and Policy</t>
  </si>
  <si>
    <t>1819-5164</t>
  </si>
  <si>
    <t>AUSTRALIAN &amp; NEW ZEALAND JOURNAL OF STATISTICS</t>
  </si>
  <si>
    <t>1467-842X</t>
  </si>
  <si>
    <t>Cuadernos Info</t>
  </si>
  <si>
    <t>Psicologia Sociale</t>
  </si>
  <si>
    <t>1827-2517</t>
  </si>
  <si>
    <t>2612-2006</t>
  </si>
  <si>
    <t>European Journal of Pediatric Surgery Reports</t>
  </si>
  <si>
    <t>2194-7619</t>
  </si>
  <si>
    <t>2194-7627</t>
  </si>
  <si>
    <t>Media Literacy and Academic Research</t>
  </si>
  <si>
    <t>2585-8726</t>
  </si>
  <si>
    <t>2585-9188</t>
  </si>
  <si>
    <t>Electronic Journal of Applied Statistical Analysis</t>
  </si>
  <si>
    <t>Language Documentation &amp; Conservation</t>
  </si>
  <si>
    <t>Congress &amp; The Presidency-A Journal of Capital Studies</t>
  </si>
  <si>
    <t>0734-3469</t>
  </si>
  <si>
    <t>1944-1053</t>
  </si>
  <si>
    <t>ISJ-Invertebrate Survival Journal</t>
  </si>
  <si>
    <t>Revista de Investigacion en Educacion</t>
  </si>
  <si>
    <t>1697-5200</t>
  </si>
  <si>
    <t>2172-3427</t>
  </si>
  <si>
    <t>Recht &amp; Psychiatrie</t>
  </si>
  <si>
    <t>0724-2247</t>
  </si>
  <si>
    <t>Journal of Medical Cases</t>
  </si>
  <si>
    <t>1923-4155</t>
  </si>
  <si>
    <t>1923-4163</t>
  </si>
  <si>
    <t>Journal of Cognition and Culture</t>
  </si>
  <si>
    <t>1568-5373</t>
  </si>
  <si>
    <t>Acta Clinica Croatica</t>
  </si>
  <si>
    <t>0353-9466</t>
  </si>
  <si>
    <t>1333-9451</t>
  </si>
  <si>
    <t>Commonwealth Journal of Local Governance</t>
  </si>
  <si>
    <t>1836-0394</t>
  </si>
  <si>
    <t>Psikhologicheskaya Nauka i Obrazovanie-Psychological Science and Education</t>
  </si>
  <si>
    <t>1814-2052</t>
  </si>
  <si>
    <t>2311-7273</t>
  </si>
  <si>
    <t>Revista Iberoamericana de Diagnostico y Evaluacion-e Avaliacao Psicologica</t>
  </si>
  <si>
    <t>TRANSACTIONS OF THE ROYAL SOCIETY OF SOUTH AUSTRALIA</t>
  </si>
  <si>
    <t>0372-1426</t>
  </si>
  <si>
    <t>2204-0293</t>
  </si>
  <si>
    <t>Education for Health</t>
  </si>
  <si>
    <t>1469-5804</t>
  </si>
  <si>
    <t>Electronic Government- an International Journal</t>
  </si>
  <si>
    <t>1740-7508</t>
  </si>
  <si>
    <t>NEUROCASE</t>
  </si>
  <si>
    <t>1465-3656</t>
  </si>
  <si>
    <t>ELIA-Estudios de Linguistica Inglesa Aplicada</t>
  </si>
  <si>
    <t>1576-5059</t>
  </si>
  <si>
    <t>2253-8283</t>
  </si>
  <si>
    <t>Journal of Cardiovascular Emergencies</t>
  </si>
  <si>
    <t>2457-5518</t>
  </si>
  <si>
    <t>2457-550X</t>
  </si>
  <si>
    <t>Redes</t>
  </si>
  <si>
    <t>2385-4626</t>
  </si>
  <si>
    <t>1938-422X</t>
  </si>
  <si>
    <t>ANASTHESIOLOGIE INTENSIVMEDIZIN NOTFALLMEDIZIN SCHMERZTHERAPIE</t>
  </si>
  <si>
    <t>0939-2661</t>
  </si>
  <si>
    <t>1439-1074</t>
  </si>
  <si>
    <t>Documents d Analisi Geografica</t>
  </si>
  <si>
    <t>2014-4512</t>
  </si>
  <si>
    <t>Revista Brasileira de Ortopedia</t>
  </si>
  <si>
    <t>1982-4378</t>
  </si>
  <si>
    <t>Brazilian Journal of Motor Behavior</t>
  </si>
  <si>
    <t>International Journal of Computing Science and Mathematics</t>
  </si>
  <si>
    <t>1752-5055</t>
  </si>
  <si>
    <t>1752-5063</t>
  </si>
  <si>
    <t>JOURNAL OF THE TORREY BOTANICAL SOCIETY</t>
  </si>
  <si>
    <t>1940-0616</t>
  </si>
  <si>
    <t>Reports-Clinical Practice and Surgical Cases</t>
  </si>
  <si>
    <t>Revista Portuguesa de Investigacao Comportamental e Social</t>
  </si>
  <si>
    <t>Latin American Business Review</t>
  </si>
  <si>
    <t>Si Somos Americanos-Revista de Estudios Transfronterizos</t>
  </si>
  <si>
    <t>0718-2910</t>
  </si>
  <si>
    <t>Estudios Gerenciales</t>
  </si>
  <si>
    <t>Foregut-The Journal of the American Foregut Society</t>
  </si>
  <si>
    <t>2634-5161</t>
  </si>
  <si>
    <t>GEOMAGNETISM AND AERONOMY</t>
  </si>
  <si>
    <t>0016-7932</t>
  </si>
  <si>
    <t>1555-645X</t>
  </si>
  <si>
    <t>International Journal of Engineering Systems Modelling and SImulation</t>
  </si>
  <si>
    <t>1755-9758</t>
  </si>
  <si>
    <t>1755-9766</t>
  </si>
  <si>
    <t>Israel Journal of Ecology &amp; Evolution</t>
  </si>
  <si>
    <t>1565-9801</t>
  </si>
  <si>
    <t>2224-4662</t>
  </si>
  <si>
    <t>Journal of Operational Risk</t>
  </si>
  <si>
    <t>1744-6740</t>
  </si>
  <si>
    <t>1755-2710</t>
  </si>
  <si>
    <t>1142-2904</t>
  </si>
  <si>
    <t>SAE International Journal of Passenger Vehicle Systems</t>
  </si>
  <si>
    <t>2770-3460</t>
  </si>
  <si>
    <t>2770-3479</t>
  </si>
  <si>
    <t>BIOLOGY AND ENVIRONMENT-PROCEEDINGS OF THE ROYAL IRISH ACADEMY</t>
  </si>
  <si>
    <t>0791-7945</t>
  </si>
  <si>
    <t>2009-003X</t>
  </si>
  <si>
    <t>Cuadernos de Trabajo Social</t>
  </si>
  <si>
    <t>0214-0314</t>
  </si>
  <si>
    <t>International Journal of Grid and Utility Computing</t>
  </si>
  <si>
    <t>Healthcare in Low-resource Settings</t>
  </si>
  <si>
    <t>Journal of the Korean Society of Combustion</t>
  </si>
  <si>
    <t>1226-0959</t>
  </si>
  <si>
    <t>2466-2089</t>
  </si>
  <si>
    <t>Neural Network World</t>
  </si>
  <si>
    <t>1210-0552</t>
  </si>
  <si>
    <t>European Management Studies</t>
  </si>
  <si>
    <t>2956-7602</t>
  </si>
  <si>
    <t>International Journal of Masonry Research and Innovation</t>
  </si>
  <si>
    <t>2056-9459</t>
  </si>
  <si>
    <t>2056-9467</t>
  </si>
  <si>
    <t>Mediterranean Agricultural Sciences</t>
  </si>
  <si>
    <t>2528-9675</t>
  </si>
  <si>
    <t>Revista Colombiana de Reumatologia</t>
  </si>
  <si>
    <t>0121-8123</t>
  </si>
  <si>
    <t>2027-9000</t>
  </si>
  <si>
    <t>HTM-Journal of Heat Treatment and Materials</t>
  </si>
  <si>
    <t>2194-1831</t>
  </si>
  <si>
    <t>Journal of Evolutionary Studies in Business</t>
  </si>
  <si>
    <t>Moscow University Mechanics Bulletin</t>
  </si>
  <si>
    <t>0027-1330</t>
  </si>
  <si>
    <t>1934-8452</t>
  </si>
  <si>
    <t>Selcuk Journal of Agriculture and Food Sciences</t>
  </si>
  <si>
    <t>2458-8377</t>
  </si>
  <si>
    <t>INORGANIC MATERIALS</t>
  </si>
  <si>
    <t>0020-1685</t>
  </si>
  <si>
    <t>1608-3172</t>
  </si>
  <si>
    <t>1655-9711</t>
  </si>
  <si>
    <t>3082-5547</t>
  </si>
  <si>
    <t>Andean Journal of Education</t>
  </si>
  <si>
    <t>2631-2816</t>
  </si>
  <si>
    <t>Kemija u Industriji-Journal of Chemists and Chemical Engineers</t>
  </si>
  <si>
    <t>0022-9830</t>
  </si>
  <si>
    <t>1334-9090</t>
  </si>
  <si>
    <t>Podium-Sport Leisure and Tourism Review</t>
  </si>
  <si>
    <t>Bleeding, Thrombosis and Vascular Biology</t>
  </si>
  <si>
    <t>2785-5309</t>
  </si>
  <si>
    <t>Journal of Translational Critical Care Medicine</t>
  </si>
  <si>
    <t>2665-9190</t>
  </si>
  <si>
    <t>2590-3438</t>
  </si>
  <si>
    <t>Lucentum</t>
  </si>
  <si>
    <t>0213-2338</t>
  </si>
  <si>
    <t>1989-9904</t>
  </si>
  <si>
    <t>Revista Interamericana de Bibliotecologia</t>
  </si>
  <si>
    <t>2538-9866</t>
  </si>
  <si>
    <t>1469-9583</t>
  </si>
  <si>
    <t>Historical Encounters-A Journal of Historical Consciousness Historical Cultures and History Education</t>
  </si>
  <si>
    <t>2203-7543</t>
  </si>
  <si>
    <t>AUSTRALIAN HISTORICAL STUDIES</t>
  </si>
  <si>
    <t>1031-461X</t>
  </si>
  <si>
    <t>1940-5049</t>
  </si>
  <si>
    <t>REFORMATION &amp; RENAISSANCE REVIEW</t>
  </si>
  <si>
    <t>1462-2459</t>
  </si>
  <si>
    <t>1743-1727</t>
  </si>
  <si>
    <t>MODERN LANGUAGE QUARTERLY</t>
  </si>
  <si>
    <t>0026-7929</t>
  </si>
  <si>
    <t>AMERICAN INDIAN CULTURE AND RESEARCH JOURNAL</t>
  </si>
  <si>
    <t>0161-6463</t>
  </si>
  <si>
    <t>HOLOCAUST AND GENOCIDE STUDIES</t>
  </si>
  <si>
    <t>8756-6583</t>
  </si>
  <si>
    <t>1476-7937</t>
  </si>
  <si>
    <t>SCIENCE FICTION STUDIES</t>
  </si>
  <si>
    <t>CANADIAN HISTORICAL REVIEW</t>
  </si>
  <si>
    <t>0008-3755</t>
  </si>
  <si>
    <t>1710-1093</t>
  </si>
  <si>
    <t>WESTERN HISTORICAL QUARTERLY</t>
  </si>
  <si>
    <t>0043-3810</t>
  </si>
  <si>
    <t>1939-8603</t>
  </si>
  <si>
    <t>Bogoslovni Vestnik-Theological Quarterly-Ephemerides Theologicae</t>
  </si>
  <si>
    <t>0006-5722</t>
  </si>
  <si>
    <t>1581-2987</t>
  </si>
  <si>
    <t>Eastern European Holocaust Studies</t>
  </si>
  <si>
    <t>2749-9030</t>
  </si>
  <si>
    <t>Journal of Transport History</t>
  </si>
  <si>
    <t>1759-3999</t>
  </si>
  <si>
    <t>South Asia Research</t>
  </si>
  <si>
    <t>0262-7280</t>
  </si>
  <si>
    <t>1741-3141</t>
  </si>
  <si>
    <t>2156-7417</t>
  </si>
  <si>
    <t>CIVIL WAR HISTORY</t>
  </si>
  <si>
    <t>1533-6271</t>
  </si>
  <si>
    <t>Ab Imperio-Studies of New Imperial History and Nationalism in the Post-Soviet Space</t>
  </si>
  <si>
    <t>2166-4072</t>
  </si>
  <si>
    <t>2164-9731</t>
  </si>
  <si>
    <t>Indonesian Journal of Islam and Muslim Societies</t>
  </si>
  <si>
    <t>2089-1490</t>
  </si>
  <si>
    <t>2406-825X</t>
  </si>
  <si>
    <t>Estudios de Filosofia</t>
  </si>
  <si>
    <t>2256-358X</t>
  </si>
  <si>
    <t>AUSTRALIAN JOURNAL OF POLITICS AND HISTORY</t>
  </si>
  <si>
    <t>0004-9522</t>
  </si>
  <si>
    <t>1467-8497</t>
  </si>
  <si>
    <t>Estudios Eclesiasticos</t>
  </si>
  <si>
    <t>0210-1610</t>
  </si>
  <si>
    <t>2605-5147</t>
  </si>
  <si>
    <t>2056-6689</t>
  </si>
  <si>
    <t>Praehistorische Zeitschrift</t>
  </si>
  <si>
    <t>0079-4848</t>
  </si>
  <si>
    <t>1613-0804</t>
  </si>
  <si>
    <t>HISTORIA RELIGIONUM An International Journal</t>
  </si>
  <si>
    <t>2035-5572</t>
  </si>
  <si>
    <t>2035-6455</t>
  </si>
  <si>
    <t>Canadian Journal of Law and Society-La Revue Canadienne Droit et Societe</t>
  </si>
  <si>
    <t>0829-3201</t>
  </si>
  <si>
    <t>1911-0227</t>
  </si>
  <si>
    <t>Italian Journal of Planning Practice</t>
  </si>
  <si>
    <t>2239-267X</t>
  </si>
  <si>
    <t>Utrecht Law Review</t>
  </si>
  <si>
    <t>1871-515X</t>
  </si>
  <si>
    <t>3067-834X</t>
  </si>
  <si>
    <t>Funkcialaj Ekvacioj-Serio Internacia</t>
  </si>
  <si>
    <t>Languages in Contrast</t>
  </si>
  <si>
    <t>1387-6759</t>
  </si>
  <si>
    <t>1569-9897</t>
  </si>
  <si>
    <t>Faith and Philosophy</t>
  </si>
  <si>
    <t>0739-7046</t>
  </si>
  <si>
    <t>2153-3393</t>
  </si>
  <si>
    <t>Review of Central and East European Law</t>
  </si>
  <si>
    <t>0925-9880</t>
  </si>
  <si>
    <t>Algebra and Logic</t>
  </si>
  <si>
    <t>1573-8302</t>
  </si>
  <si>
    <t>Mir Rossii-Universe of Russia</t>
  </si>
  <si>
    <t>1811-038X</t>
  </si>
  <si>
    <t>1811-0398</t>
  </si>
  <si>
    <t>Wacana-Jurnal Ilmu Pengetahuan Budaya-Journal of the Humanities of Indonesia</t>
  </si>
  <si>
    <t>1411-2272</t>
  </si>
  <si>
    <t>2407-6899</t>
  </si>
  <si>
    <t>SOJOURN-Journal of Social Issues in Southeast Asia</t>
  </si>
  <si>
    <t>0217-9520</t>
  </si>
  <si>
    <t>1793-2858</t>
  </si>
  <si>
    <t>California Archaeology</t>
  </si>
  <si>
    <t>1947-461X</t>
  </si>
  <si>
    <t>1947-4628</t>
  </si>
  <si>
    <t>Journal of Germanic Linguistics</t>
  </si>
  <si>
    <t>1470-5427</t>
  </si>
  <si>
    <t>1475-3014</t>
  </si>
  <si>
    <t>Poznan Studies in Contemporary Linguistics</t>
  </si>
  <si>
    <t>0137-2459</t>
  </si>
  <si>
    <t>1897-7499</t>
  </si>
  <si>
    <t>Journal of Language Contact</t>
  </si>
  <si>
    <t>1955-2629</t>
  </si>
  <si>
    <t>European Journal of the History of Economic Thought</t>
  </si>
  <si>
    <t>1469-5936</t>
  </si>
  <si>
    <t>ISSUES &amp; STUDIES</t>
  </si>
  <si>
    <t>1013-2511</t>
  </si>
  <si>
    <t>2529-802X</t>
  </si>
  <si>
    <t>Revista Electronica Complutense de Investigacion en Educacion Musical-RECIEM</t>
  </si>
  <si>
    <t>1698-7454</t>
  </si>
  <si>
    <t>Images</t>
  </si>
  <si>
    <t>1871-7993</t>
  </si>
  <si>
    <t>1871-8000</t>
  </si>
  <si>
    <t>Mathematical Methods of Statistics</t>
  </si>
  <si>
    <t>1066-5307</t>
  </si>
  <si>
    <t>1934-8045</t>
  </si>
  <si>
    <t>Categories and General Algebraic Structures with Applications</t>
  </si>
  <si>
    <t>2345-5853</t>
  </si>
  <si>
    <t>2345-5861</t>
  </si>
  <si>
    <t>Topics in Linguistics</t>
  </si>
  <si>
    <t>1337-7590</t>
  </si>
  <si>
    <t>2199-6504</t>
  </si>
  <si>
    <t>Matematica</t>
  </si>
  <si>
    <t>2730-9657</t>
  </si>
  <si>
    <t>Studia z Prawa Wyznaniowego</t>
  </si>
  <si>
    <t>2081-8882</t>
  </si>
  <si>
    <t>2544-3003</t>
  </si>
  <si>
    <t>2162-5387</t>
  </si>
  <si>
    <t>Differential Equations &amp; Applications</t>
  </si>
  <si>
    <t>1848-9605</t>
  </si>
  <si>
    <t>Eidos-A Journal for Philosophy of Culture</t>
  </si>
  <si>
    <t>2544-302X</t>
  </si>
  <si>
    <t>ANNALES ZOOLOGICI FENNICI</t>
  </si>
  <si>
    <t>1797-2450</t>
  </si>
  <si>
    <t>Minimax Theory and its Applications</t>
  </si>
  <si>
    <t>2199-1421</t>
  </si>
  <si>
    <t>Policy &amp; Practice-A Development Education Review</t>
  </si>
  <si>
    <t>1748-135X</t>
  </si>
  <si>
    <t>2053-4272</t>
  </si>
  <si>
    <t>Revista de Estudios de Administracion Local y Autonomica</t>
  </si>
  <si>
    <t>1699-7476</t>
  </si>
  <si>
    <t>1989-8975</t>
  </si>
  <si>
    <t>Asian Oncology Nursing</t>
  </si>
  <si>
    <t>2287-2434</t>
  </si>
  <si>
    <t>2093-7776</t>
  </si>
  <si>
    <t>Review of Economic Perspectives</t>
  </si>
  <si>
    <t>1213-2446</t>
  </si>
  <si>
    <t>1804-1663</t>
  </si>
  <si>
    <t>SOCIOLOGICKY CASOPIS-CZECH SOCIOLOGICAL REVIEW</t>
  </si>
  <si>
    <t>2336-128X</t>
  </si>
  <si>
    <t>Balgarsko e-Spisanie za Arheologia-Bulgarian e-Journal of Archaeology</t>
  </si>
  <si>
    <t>Insolvency Law Journal</t>
  </si>
  <si>
    <t>1039-3293</t>
  </si>
  <si>
    <t>AdComunica-Revista Cientifica de Estrategias Tendencias e Innovacion en Communicacion</t>
  </si>
  <si>
    <t>2174-0992</t>
  </si>
  <si>
    <t>2254-2728</t>
  </si>
  <si>
    <t>International Journal of Media &amp; Cultural Politics</t>
  </si>
  <si>
    <t>1740-8296</t>
  </si>
  <si>
    <t>2040-0918</t>
  </si>
  <si>
    <t>Philippine Political Science Journal</t>
  </si>
  <si>
    <t>0115-4451</t>
  </si>
  <si>
    <t>2165-025X</t>
  </si>
  <si>
    <t>Magic Ritual and Witchcraft</t>
  </si>
  <si>
    <t>1940-5111</t>
  </si>
  <si>
    <t>Australian Universities Review</t>
  </si>
  <si>
    <t>0818-8068</t>
  </si>
  <si>
    <t>Eduweb-Revista de Tecnologia de Informacion y Comunicacion en Educacion</t>
  </si>
  <si>
    <t>2665-0223</t>
  </si>
  <si>
    <t>ELEMENTE DER MATHEMATIK</t>
  </si>
  <si>
    <t>Journal of Health Research</t>
  </si>
  <si>
    <t>0857-4421</t>
  </si>
  <si>
    <t>2586-940X</t>
  </si>
  <si>
    <t>Australian Journal of Adult Learning</t>
  </si>
  <si>
    <t>1443-1394</t>
  </si>
  <si>
    <t>KEDI Journal of Educational Policy</t>
  </si>
  <si>
    <t>1739-4341</t>
  </si>
  <si>
    <t>OVERLAND</t>
  </si>
  <si>
    <t>0030-7416</t>
  </si>
  <si>
    <t>JOURNAL OF AQUATIC PLANT MANAGEMENT</t>
  </si>
  <si>
    <t>0146-6623</t>
  </si>
  <si>
    <t>Case Reports in Neurology</t>
  </si>
  <si>
    <t>PNA-Revista de Investigacion en Didactica de la Matematica</t>
  </si>
  <si>
    <t>1886-1350</t>
  </si>
  <si>
    <t>1887-3987</t>
  </si>
  <si>
    <t>ACTA OECONOMICA</t>
  </si>
  <si>
    <t>0001-6373</t>
  </si>
  <si>
    <t>1588-2659</t>
  </si>
  <si>
    <t>JOURNAL OF INFORMATION &amp; OPTIMIZATION SCIENCES</t>
  </si>
  <si>
    <t>0252-2667</t>
  </si>
  <si>
    <t>2169-0103</t>
  </si>
  <si>
    <t>1754-5951</t>
  </si>
  <si>
    <t>METROPOLITAN MUSEUM OF ART BULLETIN</t>
  </si>
  <si>
    <t>0026-1521</t>
  </si>
  <si>
    <t>2325-6915</t>
  </si>
  <si>
    <t>Redescriptions-Political Thought Conceptual History and Feminist Theory</t>
  </si>
  <si>
    <t>2308-0914</t>
  </si>
  <si>
    <t>Statistics and Its Interface</t>
  </si>
  <si>
    <t>1938-7997</t>
  </si>
  <si>
    <t>Polish Archaeology in the Mediterranean</t>
  </si>
  <si>
    <t>1234-5415</t>
  </si>
  <si>
    <t>2083-537X</t>
  </si>
  <si>
    <t>1558-1519</t>
  </si>
  <si>
    <t>Statistics in Transition</t>
  </si>
  <si>
    <t>2450-0291</t>
  </si>
  <si>
    <t>Economic Journal of Emerging Markets</t>
  </si>
  <si>
    <t>2086-3128</t>
  </si>
  <si>
    <t>2502-180X</t>
  </si>
  <si>
    <t>Grounded Theory Review</t>
  </si>
  <si>
    <t>1556-1550</t>
  </si>
  <si>
    <t>SERIALS REVIEW</t>
  </si>
  <si>
    <t>0098-7913</t>
  </si>
  <si>
    <t>1879-095X</t>
  </si>
  <si>
    <t>Reviews and Research in Medical Microbiology</t>
  </si>
  <si>
    <t>2770-3150</t>
  </si>
  <si>
    <t>2770-3169</t>
  </si>
  <si>
    <t>ATLANTIC ECONOMIC JOURNAL</t>
  </si>
  <si>
    <t>0197-4254</t>
  </si>
  <si>
    <t>1573-9678</t>
  </si>
  <si>
    <t>Russian Journal of Non-Ferrous Metals</t>
  </si>
  <si>
    <t>1934-970X</t>
  </si>
  <si>
    <t>Theory of Computing</t>
  </si>
  <si>
    <t>1557-2862</t>
  </si>
  <si>
    <t>Anthropology of the Middle East</t>
  </si>
  <si>
    <t>1746-0719</t>
  </si>
  <si>
    <t>1746-0727</t>
  </si>
  <si>
    <t>International Journal of Unconventional Computing</t>
  </si>
  <si>
    <t>1548-7202</t>
  </si>
  <si>
    <t>NORTHWEST SCIENCE</t>
  </si>
  <si>
    <t>0029-344X</t>
  </si>
  <si>
    <t>2161-9859</t>
  </si>
  <si>
    <t>Kinematics and Physics of Celestial Bodies</t>
  </si>
  <si>
    <t>0884-5913</t>
  </si>
  <si>
    <t>1934-8401</t>
  </si>
  <si>
    <t>Revista Iberoamericana de Ciencias de la Actividad Fisica y el Deporte</t>
  </si>
  <si>
    <t>2255-0461</t>
  </si>
  <si>
    <t>World Journal of Entrepreneurship Management and Sustainable Development</t>
  </si>
  <si>
    <t>2042-597X</t>
  </si>
  <si>
    <t>British Journal of Diabetes</t>
  </si>
  <si>
    <t>2397-6233</t>
  </si>
  <si>
    <t>European Journal of Translational and Clinical Medicine</t>
  </si>
  <si>
    <t>2657-3148</t>
  </si>
  <si>
    <t>2657-3156</t>
  </si>
  <si>
    <t>HIGH TEMPERATURE</t>
  </si>
  <si>
    <t>0018-151X</t>
  </si>
  <si>
    <t>1608-3156</t>
  </si>
  <si>
    <t>Institutiones Administrationis</t>
  </si>
  <si>
    <t>2786-1929</t>
  </si>
  <si>
    <t>Hachetetepe-Revista Cientifica de Educacion y Comunicacion</t>
  </si>
  <si>
    <t>2172-7910</t>
  </si>
  <si>
    <t>Revista Mexicana de Economia y Finanzas Nueva Epoca REMEF</t>
  </si>
  <si>
    <t>Romanian Journal of Information Technology and Automatic Control-Revista Romana de Informatica si Automatica</t>
  </si>
  <si>
    <t>1220-1758</t>
  </si>
  <si>
    <t>1841-4303</t>
  </si>
  <si>
    <t>International Journal of Space Science and Engineering</t>
  </si>
  <si>
    <t>2048-8459</t>
  </si>
  <si>
    <t>2048-8467</t>
  </si>
  <si>
    <t>Praxis-Colombia</t>
  </si>
  <si>
    <t>1657-4915</t>
  </si>
  <si>
    <t>2389-7856</t>
  </si>
  <si>
    <t>Rural Extension and Innovation Systems Journal</t>
  </si>
  <si>
    <t>2204-8758</t>
  </si>
  <si>
    <t>2204-8766</t>
  </si>
  <si>
    <t>Space Science and Technology</t>
  </si>
  <si>
    <t>2787-3099</t>
  </si>
  <si>
    <t>Genocide Studies International</t>
  </si>
  <si>
    <t>2291-1847</t>
  </si>
  <si>
    <t>2291-1855</t>
  </si>
  <si>
    <t>TECHNICAL PHYSICS</t>
  </si>
  <si>
    <t>1063-7842</t>
  </si>
  <si>
    <t>1090-6525</t>
  </si>
  <si>
    <t>Current Medicine Research and Practice</t>
  </si>
  <si>
    <t>2352-0817</t>
  </si>
  <si>
    <t>2352-0825</t>
  </si>
  <si>
    <t>SCIENTIST</t>
  </si>
  <si>
    <t>0890-3670</t>
  </si>
  <si>
    <t>1547-0806</t>
  </si>
  <si>
    <t>AMERICAN JOURNAL OF PHILOLOGY</t>
  </si>
  <si>
    <t>0002-9475</t>
  </si>
  <si>
    <t>1086-3168</t>
  </si>
  <si>
    <t>JOURNAL OF AMERICAN FOLKLORE</t>
  </si>
  <si>
    <t>0021-8715</t>
  </si>
  <si>
    <t>1535-1882</t>
  </si>
  <si>
    <t>NEW LITERARY HISTORY</t>
  </si>
  <si>
    <t>0028-6087</t>
  </si>
  <si>
    <t>1080-661X</t>
  </si>
  <si>
    <t>Asian Ethnology</t>
  </si>
  <si>
    <t>1882-6865</t>
  </si>
  <si>
    <t>Studies in Australasian Cinema</t>
  </si>
  <si>
    <t>1750-3175</t>
  </si>
  <si>
    <t>1750-3183</t>
  </si>
  <si>
    <t>Christian Bioethics</t>
  </si>
  <si>
    <t>1380-3603</t>
  </si>
  <si>
    <t>1744-4195</t>
  </si>
  <si>
    <t>Public History Review</t>
  </si>
  <si>
    <t>1037-9851</t>
  </si>
  <si>
    <t>1833-4989</t>
  </si>
  <si>
    <t>Itinerario-Journal of Imperial and Global Interactions</t>
  </si>
  <si>
    <t>2041-2827</t>
  </si>
  <si>
    <t>MUSIC ANALYSIS</t>
  </si>
  <si>
    <t>0262-5245</t>
  </si>
  <si>
    <t>1468-2249</t>
  </si>
  <si>
    <t>Mark Twain Annual</t>
  </si>
  <si>
    <t>1553-0981</t>
  </si>
  <si>
    <t>1756-2597</t>
  </si>
  <si>
    <t>Philological Encounters</t>
  </si>
  <si>
    <t>2451-9189</t>
  </si>
  <si>
    <t>2451-9197</t>
  </si>
  <si>
    <t>PUBLIC HISTORIAN</t>
  </si>
  <si>
    <t>2733-9343</t>
  </si>
  <si>
    <t>Wroclawski Rocznik Historii Mowionej</t>
  </si>
  <si>
    <t>2084-0578</t>
  </si>
  <si>
    <t>2719-7522</t>
  </si>
  <si>
    <t>Korean Studies</t>
  </si>
  <si>
    <t>1529-1529</t>
  </si>
  <si>
    <t>2693-2229</t>
  </si>
  <si>
    <t>1613-1134</t>
  </si>
  <si>
    <t>Journal of African Media Studies</t>
  </si>
  <si>
    <t>2040-199X</t>
  </si>
  <si>
    <t>1751-7974</t>
  </si>
  <si>
    <t>Rubrica Contemporanea</t>
  </si>
  <si>
    <t>2014-5748</t>
  </si>
  <si>
    <t>Journal of Historical Linguistics</t>
  </si>
  <si>
    <t>2210-2124</t>
  </si>
  <si>
    <t>JOURNAL OF THE SOCIETY OF CHRISTIAN ETHICS</t>
  </si>
  <si>
    <t>1540-7942</t>
  </si>
  <si>
    <t>2326-2176</t>
  </si>
  <si>
    <t>World Art</t>
  </si>
  <si>
    <t>2150-0894</t>
  </si>
  <si>
    <t>2150-0908</t>
  </si>
  <si>
    <t>2107-0881</t>
  </si>
  <si>
    <t>Etikk i Praksis</t>
  </si>
  <si>
    <t>1890-3991</t>
  </si>
  <si>
    <t>1890-4009</t>
  </si>
  <si>
    <t>Archaeologia Austriaca</t>
  </si>
  <si>
    <t>0003-8008</t>
  </si>
  <si>
    <t>1816-2959</t>
  </si>
  <si>
    <t>Journal of Chinese Writing Systems</t>
  </si>
  <si>
    <t>2513-8502</t>
  </si>
  <si>
    <t>2513-8510</t>
  </si>
  <si>
    <t>Journal of Language and Literacy Education</t>
  </si>
  <si>
    <t>Rethinking Marxism-A Journal of Economics Culture &amp; Society</t>
  </si>
  <si>
    <t>1475-8059</t>
  </si>
  <si>
    <t>Anthropology in Action-Journal for Applied Anthropology in Policy and Practice</t>
  </si>
  <si>
    <t>0967-201X</t>
  </si>
  <si>
    <t>1752-2285</t>
  </si>
  <si>
    <t>Australasian Catholic Record</t>
  </si>
  <si>
    <t>0727-3215</t>
  </si>
  <si>
    <t>1839-2458</t>
  </si>
  <si>
    <t>Strategic Review for Southern Africa</t>
  </si>
  <si>
    <t>Taiwan Journal of TESOL</t>
  </si>
  <si>
    <t>1814-9448</t>
  </si>
  <si>
    <t>2076-7617</t>
  </si>
  <si>
    <t>Journal of Limb Lengthening &amp; Reconstruction</t>
  </si>
  <si>
    <t>Agora para la Educacion Fisica y el Deporte</t>
  </si>
  <si>
    <t>1578-2174</t>
  </si>
  <si>
    <t>Ingegneria Sismica</t>
  </si>
  <si>
    <t>0393-1420</t>
  </si>
  <si>
    <t>Journal on Ethnopolitics and Minority Issues in Europe</t>
  </si>
  <si>
    <t>1617-5247</t>
  </si>
  <si>
    <t>Politica y Sociedad</t>
  </si>
  <si>
    <t>2254-4070</t>
  </si>
  <si>
    <t>Latin American Economic Review</t>
  </si>
  <si>
    <t>2198-3526</t>
  </si>
  <si>
    <t>2196-436X</t>
  </si>
  <si>
    <t>Journal of Rehabilitation Sciences and Research</t>
  </si>
  <si>
    <t>2345-6167</t>
  </si>
  <si>
    <t>2345-6159</t>
  </si>
  <si>
    <t>Adolescent Psychiatry</t>
  </si>
  <si>
    <t>2210-6766</t>
  </si>
  <si>
    <t>2210-6774</t>
  </si>
  <si>
    <t>Seismic Instruments</t>
  </si>
  <si>
    <t>0747-9239</t>
  </si>
  <si>
    <t>1934-7871</t>
  </si>
  <si>
    <t>POLISH JOURNAL OF ECOLOGY</t>
  </si>
  <si>
    <t>1505-2249</t>
  </si>
  <si>
    <t>Sociedad e Infancias</t>
  </si>
  <si>
    <t>2695-8996</t>
  </si>
  <si>
    <t>Journal of Dental Materials and Techniques</t>
  </si>
  <si>
    <t>2322-4150</t>
  </si>
  <si>
    <t>2252-0317</t>
  </si>
  <si>
    <t>MOMENTO-Revista de Fisica</t>
  </si>
  <si>
    <t>0121-4470</t>
  </si>
  <si>
    <t>Allergy Asthma &amp; Respiratory Disease</t>
  </si>
  <si>
    <t>2288-0402</t>
  </si>
  <si>
    <t>2288-0410</t>
  </si>
  <si>
    <t>IPSI Transactions on Internet Research</t>
  </si>
  <si>
    <t>Pharmacy &amp; Pharmacology-Farmatsiya i Farmakologiya</t>
  </si>
  <si>
    <t>2307-9266</t>
  </si>
  <si>
    <t>2413-2241</t>
  </si>
  <si>
    <t>Spisanie Na Bulgarskoto Geologichesko Druzhestvo-Review of the Bulgarian Geological Society</t>
  </si>
  <si>
    <t>Allgemeine Vermessungs-Nachrichten</t>
  </si>
  <si>
    <t>0002-5968</t>
  </si>
  <si>
    <t>2698-4563</t>
  </si>
  <si>
    <t>International Journal of Medicine and Health Development</t>
  </si>
  <si>
    <t>2635-3695</t>
  </si>
  <si>
    <t>2667-2863</t>
  </si>
  <si>
    <t>Journal of Condensed Matter Nuclear Science</t>
  </si>
  <si>
    <t>2227-3123</t>
  </si>
  <si>
    <t>Ingenieria y Competitividad</t>
  </si>
  <si>
    <t>Teaching Artist Journal</t>
  </si>
  <si>
    <t>1541-1796</t>
  </si>
  <si>
    <t>1541-180X</t>
  </si>
  <si>
    <t>CHEMICAL ENGINEERING PROGRESS</t>
  </si>
  <si>
    <t>0360-7275</t>
  </si>
  <si>
    <t>1945-0710</t>
  </si>
  <si>
    <t>TRENDS IN GLYCOSCIENCE AND GLYCOTECHNOLOGY</t>
  </si>
  <si>
    <t>0915-7352</t>
  </si>
  <si>
    <t>Biblio 3W-Barcelona</t>
  </si>
  <si>
    <t>STUDIES IN ENGLISH LITERATURE 1500-1900</t>
  </si>
  <si>
    <t>0039-3657</t>
  </si>
  <si>
    <t>1522-9270</t>
  </si>
  <si>
    <t>Lejana</t>
  </si>
  <si>
    <t>2061-6678</t>
  </si>
  <si>
    <t>Journal of Africana Religions</t>
  </si>
  <si>
    <t>2165-5405</t>
  </si>
  <si>
    <t>2165-5413</t>
  </si>
  <si>
    <t>Religion and Theology-A Journal of Contemporary Religious Discourse</t>
  </si>
  <si>
    <t>1023-0807</t>
  </si>
  <si>
    <t>1574-3012</t>
  </si>
  <si>
    <t>Ethics and the Environment</t>
  </si>
  <si>
    <t>1085-6633</t>
  </si>
  <si>
    <t>1535-5306</t>
  </si>
  <si>
    <t>SLAVIC REVIEW</t>
  </si>
  <si>
    <t>0037-6779</t>
  </si>
  <si>
    <t>2325-7784</t>
  </si>
  <si>
    <t>Scientific Papers of Vinnytsia Mykhailo Kotsyiubynskyi State Pedagogical University Series History</t>
  </si>
  <si>
    <t>2411-2143</t>
  </si>
  <si>
    <t>2709-2453</t>
  </si>
  <si>
    <t>Cuadernos Dieciochistas</t>
  </si>
  <si>
    <t>2341-1902</t>
  </si>
  <si>
    <t>Humana Mente-Journal of Philosophical Studies</t>
  </si>
  <si>
    <t>1972-1293</t>
  </si>
  <si>
    <t>Przeglad Nauk Historycznych-Review of Historical Sciences</t>
  </si>
  <si>
    <t>1644-857X</t>
  </si>
  <si>
    <t>2450-7660</t>
  </si>
  <si>
    <t>JAHRBUCHER FUR GESCHICHTE OSTEUROPAS</t>
  </si>
  <si>
    <t>0021-4019</t>
  </si>
  <si>
    <t>Construction History-International Journal of the Construction History Society</t>
  </si>
  <si>
    <t>0267-7768</t>
  </si>
  <si>
    <t>Opuscula-Annual of the Swedish Institutes at Athens and Rome</t>
  </si>
  <si>
    <t>2000-0898</t>
  </si>
  <si>
    <t>BIOGRAPHY-AN INTERDISCIPLINARY QUARTERLY</t>
  </si>
  <si>
    <t>1529-1456</t>
  </si>
  <si>
    <t>Carte di Viaggio</t>
  </si>
  <si>
    <t>1974-0557</t>
  </si>
  <si>
    <t>1974-4889</t>
  </si>
  <si>
    <t>Journal of Portuguese Linguistics</t>
  </si>
  <si>
    <t>COMPUTER MUSIC JOURNAL</t>
  </si>
  <si>
    <t>0148-9267</t>
  </si>
  <si>
    <t>1531-5169</t>
  </si>
  <si>
    <t>Ancient Near Eastern Studies</t>
  </si>
  <si>
    <t>1378-4641</t>
  </si>
  <si>
    <t>1783-1326</t>
  </si>
  <si>
    <t>Nazariyat-Journal for the History of Islamic Philosophy and Sciences</t>
  </si>
  <si>
    <t>2528-8563</t>
  </si>
  <si>
    <t>2547-9415</t>
  </si>
  <si>
    <t>Anales de la Universidad de Alicante Historia Medieval</t>
  </si>
  <si>
    <t>2695-9747</t>
  </si>
  <si>
    <t>1836-6600</t>
  </si>
  <si>
    <t>Space &amp; Form</t>
  </si>
  <si>
    <t>1895-3247</t>
  </si>
  <si>
    <t>2391-7725</t>
  </si>
  <si>
    <t>Journal of Social and Political Philosophy</t>
  </si>
  <si>
    <t>2752-7514</t>
  </si>
  <si>
    <t>2752-7522</t>
  </si>
  <si>
    <t>BSAA Arte</t>
  </si>
  <si>
    <t>1888-9751</t>
  </si>
  <si>
    <t>2530-6359</t>
  </si>
  <si>
    <t>Rutgers University Law Review</t>
  </si>
  <si>
    <t>2374-3859</t>
  </si>
  <si>
    <t>Discours-Revue de Linguistique Psycholinguistique et Informatique</t>
  </si>
  <si>
    <t>1963-1723</t>
  </si>
  <si>
    <t>Gestion y Analisis de Politicas Publicas</t>
  </si>
  <si>
    <t>1134-6035</t>
  </si>
  <si>
    <t>1989-8991</t>
  </si>
  <si>
    <t>2173-6111</t>
  </si>
  <si>
    <t>International Journal of Applied Metaheuristic Computing</t>
  </si>
  <si>
    <t>1947-8283</t>
  </si>
  <si>
    <t>1947-8291</t>
  </si>
  <si>
    <t>Geomorphologie-Relief Processus Environnement</t>
  </si>
  <si>
    <t>1266-5304</t>
  </si>
  <si>
    <t>1957-777X</t>
  </si>
  <si>
    <t>Onoma</t>
  </si>
  <si>
    <t>0078-463X</t>
  </si>
  <si>
    <t>1783-1644</t>
  </si>
  <si>
    <t>International Journal of Applied Pattern Recognition</t>
  </si>
  <si>
    <t>2049-887X</t>
  </si>
  <si>
    <t>POSTMODERN CULTURE</t>
  </si>
  <si>
    <t>1053-1920</t>
  </si>
  <si>
    <t>Prawne Problemy Gornictwa i Ochrony Srodowiska</t>
  </si>
  <si>
    <t>2451-3431</t>
  </si>
  <si>
    <t>Research in Sport Education and Sciences</t>
  </si>
  <si>
    <t>2822-3527</t>
  </si>
  <si>
    <t>Indonesia Law Review</t>
  </si>
  <si>
    <t>2088-8430</t>
  </si>
  <si>
    <t>2356-2129</t>
  </si>
  <si>
    <t>Wiadomosci Statystyczne. The Polish Statistician</t>
  </si>
  <si>
    <t>0043-518X</t>
  </si>
  <si>
    <t>2543-8476</t>
  </si>
  <si>
    <t>InMediaciones de la Comunicacion</t>
  </si>
  <si>
    <t>1510-5091</t>
  </si>
  <si>
    <t>Liaquat National Journal of Primary Care</t>
  </si>
  <si>
    <t>2707-3521</t>
  </si>
  <si>
    <t>2708-9134</t>
  </si>
  <si>
    <t>Ayna Klinik Psikoloji Dergisi-Ayna Clinical Psychology Journal</t>
  </si>
  <si>
    <t>2148-4376</t>
  </si>
  <si>
    <t>Indian Spine Journal</t>
  </si>
  <si>
    <t>2589-5079</t>
  </si>
  <si>
    <t>International Journal of Interdisciplinary Telecommunications and Networking</t>
  </si>
  <si>
    <t>1941-8663</t>
  </si>
  <si>
    <t>1941-8671</t>
  </si>
  <si>
    <t>Journal of Oral Research and Review</t>
  </si>
  <si>
    <t>2249-4987</t>
  </si>
  <si>
    <t>2394-2541</t>
  </si>
  <si>
    <t>Kafkas Universitesi Iktisadi ve Idari Bilimler Fakultesi Dergisi</t>
  </si>
  <si>
    <t>1309-4289</t>
  </si>
  <si>
    <t>2149-9136</t>
  </si>
  <si>
    <t>Revista del CLAD Reforma y Democracia</t>
  </si>
  <si>
    <t>2443-4620</t>
  </si>
  <si>
    <t>Strategic Behavior and the Environment</t>
  </si>
  <si>
    <t>1944-012X</t>
  </si>
  <si>
    <t>1944-0138</t>
  </si>
  <si>
    <t>Australian Journal of English Education</t>
  </si>
  <si>
    <t>2982-1215</t>
  </si>
  <si>
    <t>2982-1223</t>
  </si>
  <si>
    <t>CUHSO</t>
  </si>
  <si>
    <t>2452-610X</t>
  </si>
  <si>
    <t>PSYCHOLOGIST</t>
  </si>
  <si>
    <t>0952-8229</t>
  </si>
  <si>
    <t>Ancient Science of Life</t>
  </si>
  <si>
    <t>0257-7941</t>
  </si>
  <si>
    <t>2249-9547</t>
  </si>
  <si>
    <t>BOLETIN DE MATEMATICAS</t>
  </si>
  <si>
    <t>0120-0380</t>
  </si>
  <si>
    <t>2357-6529</t>
  </si>
  <si>
    <t>Cahiers d histoire russe est-europeenne caucasienne et centrasiatique</t>
  </si>
  <si>
    <t>3038-4222</t>
  </si>
  <si>
    <t>PUBLISHING HISTORY</t>
  </si>
  <si>
    <t>0309-2445</t>
  </si>
  <si>
    <t>2047-2153</t>
  </si>
  <si>
    <t>WILLIAM CARLOS WILLIAMS REVIEW</t>
  </si>
  <si>
    <t>0196-6286</t>
  </si>
  <si>
    <t>1935-0244</t>
  </si>
  <si>
    <t>Journal for the Academic Study of Religion</t>
  </si>
  <si>
    <t>2047-704X</t>
  </si>
  <si>
    <t>2047-7058</t>
  </si>
  <si>
    <t>Shaw-The Journal of Bernard Shaw Studies</t>
  </si>
  <si>
    <t>0741-5842</t>
  </si>
  <si>
    <t>1529-1480</t>
  </si>
  <si>
    <t>NJ-Drama Australia Journal</t>
  </si>
  <si>
    <t>1445-2294</t>
  </si>
  <si>
    <t>2200-775X</t>
  </si>
  <si>
    <t>Analisis Filosofico</t>
  </si>
  <si>
    <t>0326-1301</t>
  </si>
  <si>
    <t>1851-9636</t>
  </si>
  <si>
    <t>Moreana</t>
  </si>
  <si>
    <t>IRISH HISTORICAL STUDIES</t>
  </si>
  <si>
    <t>0021-1214</t>
  </si>
  <si>
    <t>2056-4139</t>
  </si>
  <si>
    <t>Journal for the Study of Religion</t>
  </si>
  <si>
    <t>1011-7601</t>
  </si>
  <si>
    <t>CANADIAN LITERATURE</t>
  </si>
  <si>
    <t>0008-4360</t>
  </si>
  <si>
    <t>Studi Kantiani</t>
  </si>
  <si>
    <t>1724-1812</t>
  </si>
  <si>
    <t>MUZYKA</t>
  </si>
  <si>
    <t>0027-5344</t>
  </si>
  <si>
    <t>2720-7021</t>
  </si>
  <si>
    <t>PentecoStudies-An Interdisciplinary Journal for Research on the Pentecostal and Charismatic Movements</t>
  </si>
  <si>
    <t>2041-3599</t>
  </si>
  <si>
    <t>1871-7691</t>
  </si>
  <si>
    <t>Change Over Time-An International Journal of Conservation and the Built Environment</t>
  </si>
  <si>
    <t>2153-053X</t>
  </si>
  <si>
    <t>2153-0548</t>
  </si>
  <si>
    <t>MAIA-RIVISTA DI LETTERATURE CLASSICHE</t>
  </si>
  <si>
    <t>2611-805X</t>
  </si>
  <si>
    <t>SIMIOLUS-NETHERLANDS QUARTERLY FOR THE HISTORY OF ART</t>
  </si>
  <si>
    <t>0037-5411</t>
  </si>
  <si>
    <t>Matatu</t>
  </si>
  <si>
    <t>0932-9714</t>
  </si>
  <si>
    <t>1875-7421</t>
  </si>
  <si>
    <t>Origini</t>
  </si>
  <si>
    <t>Palimpsest-A Journal on Women Gender and the Black International</t>
  </si>
  <si>
    <t>2165-1604</t>
  </si>
  <si>
    <t>2165-1612</t>
  </si>
  <si>
    <t>Journal of Epigraphic Studies</t>
  </si>
  <si>
    <t>2611-979X</t>
  </si>
  <si>
    <t>2612-3517</t>
  </si>
  <si>
    <t>OPERA QUARTERLY</t>
  </si>
  <si>
    <t>0736-0053</t>
  </si>
  <si>
    <t>1476-2870</t>
  </si>
  <si>
    <t>Arquitetura Revista</t>
  </si>
  <si>
    <t>Fragmentos de Filosofia</t>
  </si>
  <si>
    <t>1132-3329</t>
  </si>
  <si>
    <t>2173-6464</t>
  </si>
  <si>
    <t>Sexologies</t>
  </si>
  <si>
    <t>1158-1360</t>
  </si>
  <si>
    <t>1878-1829</t>
  </si>
  <si>
    <t>Studia Semiotyczne</t>
  </si>
  <si>
    <t>0137-6608</t>
  </si>
  <si>
    <t>2544-073X</t>
  </si>
  <si>
    <t>Acta Universitatis Lodziensis-Folia Iuridica</t>
  </si>
  <si>
    <t>0208-6069</t>
  </si>
  <si>
    <t>2450-2782</t>
  </si>
  <si>
    <t>Codex Aquilarensis</t>
  </si>
  <si>
    <t>0214-896X</t>
  </si>
  <si>
    <t>2386-6454</t>
  </si>
  <si>
    <t>Eastern European Countryside</t>
  </si>
  <si>
    <t>1232-8855</t>
  </si>
  <si>
    <t>2300-8717</t>
  </si>
  <si>
    <t>POLISH REVIEW</t>
  </si>
  <si>
    <t>0032-2970</t>
  </si>
  <si>
    <t>2330-0841</t>
  </si>
  <si>
    <t>1848-2317</t>
  </si>
  <si>
    <t>Dante e l arte</t>
  </si>
  <si>
    <t>2385-7269</t>
  </si>
  <si>
    <t>2385-5355</t>
  </si>
  <si>
    <t>ORIZZONTI</t>
  </si>
  <si>
    <t>1591-2787</t>
  </si>
  <si>
    <t>1724-1936</t>
  </si>
  <si>
    <t>Politologija</t>
  </si>
  <si>
    <t>1392-1681</t>
  </si>
  <si>
    <t>2424-6034</t>
  </si>
  <si>
    <t>Zeitschrift fuer Theologie und Philosophie</t>
  </si>
  <si>
    <t>2709-8427</t>
  </si>
  <si>
    <t>2709-8435</t>
  </si>
  <si>
    <t>Afrika Focus</t>
  </si>
  <si>
    <t>0772-084X</t>
  </si>
  <si>
    <t>2031-356X</t>
  </si>
  <si>
    <t>Latin American and Latinx Visual Culture</t>
  </si>
  <si>
    <t>Southeast Asian Bulletin of Mathematics</t>
  </si>
  <si>
    <t>0129-2021</t>
  </si>
  <si>
    <t>0219-175X</t>
  </si>
  <si>
    <t>Future Anterior</t>
  </si>
  <si>
    <t>1549-9715</t>
  </si>
  <si>
    <t>1934-6026</t>
  </si>
  <si>
    <t>Internetworking Indonesia</t>
  </si>
  <si>
    <t>1942-9703</t>
  </si>
  <si>
    <t>ETUDES CLASSIQUES</t>
  </si>
  <si>
    <t>0014-200X</t>
  </si>
  <si>
    <t>Habis</t>
  </si>
  <si>
    <t>0210-7694</t>
  </si>
  <si>
    <t>2253-7686</t>
  </si>
  <si>
    <t>Pamiec i Sprawiedliwosc</t>
  </si>
  <si>
    <t>1427-7476</t>
  </si>
  <si>
    <t>JIRSS-Journal of the Iranian Statistical Society</t>
  </si>
  <si>
    <t>1726-4057</t>
  </si>
  <si>
    <t>2538-189X</t>
  </si>
  <si>
    <t>RASSEGNA STORICA DEL RISORGIMENTO</t>
  </si>
  <si>
    <t>0033-9873</t>
  </si>
  <si>
    <t>Revista Electronica de Estudios Internacionales</t>
  </si>
  <si>
    <t>Journal of the Dow University of Health Sciences</t>
  </si>
  <si>
    <t>1995-2198</t>
  </si>
  <si>
    <t>2410-2180</t>
  </si>
  <si>
    <t>Papeles</t>
  </si>
  <si>
    <t>0123-0670</t>
  </si>
  <si>
    <t>2346-0911</t>
  </si>
  <si>
    <t>Acta Bioclinica</t>
  </si>
  <si>
    <t>2244-8136</t>
  </si>
  <si>
    <t>RBONE-Revista Brasileira de Obesidade Nutricao e Emagrecimento</t>
  </si>
  <si>
    <t>CoatingsTech</t>
  </si>
  <si>
    <t>2475-1499</t>
  </si>
  <si>
    <t>2475-8469</t>
  </si>
  <si>
    <t>Punto Genero</t>
  </si>
  <si>
    <t>Sociologus</t>
  </si>
  <si>
    <t>0038-0377</t>
  </si>
  <si>
    <t>CONTEMPORANEA-Rivista di studi sulla letteratura e sulla comunicazione</t>
  </si>
  <si>
    <t>1724-6105</t>
  </si>
  <si>
    <t>1824-355X</t>
  </si>
  <si>
    <t>Cuaderno Activa</t>
  </si>
  <si>
    <t>2027-8101</t>
  </si>
  <si>
    <t>Prace Filologiczne-Literaturoznawstwo</t>
  </si>
  <si>
    <t>2084-6045</t>
  </si>
  <si>
    <t>2658-2503</t>
  </si>
  <si>
    <t>Sguardo-Rivista di Filosofia</t>
  </si>
  <si>
    <t>SPIEGEL DER LETTEREN</t>
  </si>
  <si>
    <t>0038-7479</t>
  </si>
  <si>
    <t>PAPERS ON LANGUAGE AND LITERATURE</t>
  </si>
  <si>
    <t>0031-1294</t>
  </si>
  <si>
    <t>VIRGINIA QUARTERLY REVIEW</t>
  </si>
  <si>
    <t>0042-675X</t>
  </si>
  <si>
    <t>2154-6932</t>
  </si>
  <si>
    <t>FRENCH FORUM</t>
  </si>
  <si>
    <t>1534-1836</t>
  </si>
  <si>
    <t>Vizantiiskii Vremennik</t>
  </si>
  <si>
    <t>0132-3776</t>
  </si>
  <si>
    <t>Zograf</t>
  </si>
  <si>
    <t>0350-1361</t>
  </si>
  <si>
    <t>2406-0755</t>
  </si>
  <si>
    <t>International Journal of Information Systems in the Service Sector</t>
  </si>
  <si>
    <t>1935-5688</t>
  </si>
  <si>
    <t>1935-5696</t>
  </si>
  <si>
    <t>East European Jewish Affairs</t>
  </si>
  <si>
    <t>1350-1674</t>
  </si>
  <si>
    <t>1743-971X</t>
  </si>
  <si>
    <t>History Studies</t>
  </si>
  <si>
    <t>1309-4688</t>
  </si>
  <si>
    <t>1309-4173</t>
  </si>
  <si>
    <t>Australian Community Psychologist</t>
  </si>
  <si>
    <t>1835-7393</t>
  </si>
  <si>
    <t>JOURNAL OF PRE-RAPHAELITE STUDIES-NEW SERIES</t>
  </si>
  <si>
    <t>1060-149X</t>
  </si>
  <si>
    <t>Turkic Languages</t>
  </si>
  <si>
    <t>1431-4983</t>
  </si>
  <si>
    <t>PHILOLOGICAL QUARTERLY</t>
  </si>
  <si>
    <t>0031-7977</t>
  </si>
  <si>
    <t>Ambitos-Revista de Estudios de Ciencias Sociales y Humanidades</t>
  </si>
  <si>
    <t>1575-2100</t>
  </si>
  <si>
    <t>South African Museums Association Bulletin</t>
  </si>
  <si>
    <t>0370-8314</t>
  </si>
  <si>
    <t>Teorema</t>
  </si>
  <si>
    <t>0210-1602</t>
  </si>
  <si>
    <t>VOIX &amp; IMAGES</t>
  </si>
  <si>
    <t>0318-9201</t>
  </si>
  <si>
    <t>1705-933X</t>
  </si>
  <si>
    <t>Deltion of the Christian Archaeological Society</t>
  </si>
  <si>
    <t>1105-5758</t>
  </si>
  <si>
    <t>2241-2190</t>
  </si>
  <si>
    <t>RIVISTA DI STORIA E LETTERATURA RELIGIOSA</t>
  </si>
  <si>
    <t>0035-6573</t>
  </si>
  <si>
    <t>2035-7583</t>
  </si>
  <si>
    <t>Tethys-Journal of Mediterranean Meteorology &amp; Climatology</t>
  </si>
  <si>
    <t>1697-1523</t>
  </si>
  <si>
    <t>1139-3394</t>
  </si>
  <si>
    <t>Collectanea Philologica</t>
  </si>
  <si>
    <t>1733-0319</t>
  </si>
  <si>
    <t>2353-0901</t>
  </si>
  <si>
    <t>Antipodes-A Global Journal of Australian/New Zealand Literature</t>
  </si>
  <si>
    <t>0893-5580</t>
  </si>
  <si>
    <t>2331-9089</t>
  </si>
  <si>
    <t>RINASCIMENTO</t>
  </si>
  <si>
    <t>0080-3073</t>
  </si>
  <si>
    <t>2037-6138</t>
  </si>
  <si>
    <t>RIVISTA DI CULTURA CLASSICA E MEDIOEVALE</t>
  </si>
  <si>
    <t>0035-6085</t>
  </si>
  <si>
    <t>1724-062X</t>
  </si>
  <si>
    <t>Scripta</t>
  </si>
  <si>
    <t>1971-9027</t>
  </si>
  <si>
    <t>2035-2751</t>
  </si>
  <si>
    <t>Sun Yat-sen Journal of Humanities</t>
  </si>
  <si>
    <t>1024-3631</t>
  </si>
  <si>
    <t>JAHRBUCH DER BERLINER MUSEEN</t>
  </si>
  <si>
    <t>0075-2207</t>
  </si>
  <si>
    <t>Revista Cubana de Ingenieria</t>
  </si>
  <si>
    <t>Humanidades &amp; Inovacao</t>
  </si>
  <si>
    <t>Revista Portuguesa de Endocrinologia Diabetes e Metabolismo</t>
  </si>
  <si>
    <t>Ricerche di S-Confine</t>
  </si>
  <si>
    <t>Ateliers de l Ethique-The Ethics Forum</t>
  </si>
  <si>
    <t>1718-9977</t>
  </si>
  <si>
    <t>Revista de Paz y Conflictos</t>
  </si>
  <si>
    <t>TRAITEMENT AUTOMATIQUE DES LANGUES</t>
  </si>
  <si>
    <t>1248-9433</t>
  </si>
  <si>
    <t>1965-0906</t>
  </si>
  <si>
    <t>1616-Anuario de Literatura Comparada</t>
  </si>
  <si>
    <t>0210-7287</t>
  </si>
  <si>
    <t>2445-2262</t>
  </si>
  <si>
    <t>A + U-ARCHITECTURE AND URBANISM</t>
  </si>
  <si>
    <t>0389-9160</t>
  </si>
  <si>
    <t>APPALACHIAN REVIEW</t>
  </si>
  <si>
    <t>2692-9244</t>
  </si>
  <si>
    <t>2692-9287</t>
  </si>
  <si>
    <t>Cadernos de Fraseoloxia Galega</t>
  </si>
  <si>
    <t>1698-7861</t>
  </si>
  <si>
    <t>2605-4507</t>
  </si>
  <si>
    <t>Cadernos do Arquivo Municipal</t>
  </si>
  <si>
    <t>CALLALOO</t>
  </si>
  <si>
    <t>0161-2492</t>
  </si>
  <si>
    <t>1080-6512</t>
  </si>
  <si>
    <t>Cauce-Revista Internacional de Filologia Comunicacion y sus Didacticas</t>
  </si>
  <si>
    <t>0212-0410</t>
  </si>
  <si>
    <t>COLOQUIO-LETRAS</t>
  </si>
  <si>
    <t>Comunicacoes</t>
  </si>
  <si>
    <t>CorSalud</t>
  </si>
  <si>
    <t>2078-7170</t>
  </si>
  <si>
    <t>Czytanie Literatury-Lodzkie Studia Literaturoznawcze</t>
  </si>
  <si>
    <t>2299-7458</t>
  </si>
  <si>
    <t>2449-8386</t>
  </si>
  <si>
    <t>Desde el Jardin de Freud-Revista de Psicoanalisis</t>
  </si>
  <si>
    <t>1657-3986</t>
  </si>
  <si>
    <t>2256-5477</t>
  </si>
  <si>
    <t>Estudos de Linguistica Galega</t>
  </si>
  <si>
    <t>Francofonia-Studi e Ricerche sulle Letterature di Lingua Francese</t>
  </si>
  <si>
    <t>1121-953X</t>
  </si>
  <si>
    <t>2036-5659</t>
  </si>
  <si>
    <t>Hong Kong Journal of Dermatology &amp; Venereology</t>
  </si>
  <si>
    <t>1814-7453</t>
  </si>
  <si>
    <t>Insuficiencia Cardiaca</t>
  </si>
  <si>
    <t>International Circular of Graphic Education and Research</t>
  </si>
  <si>
    <t>1868-0712</t>
  </si>
  <si>
    <t>1868-0879</t>
  </si>
  <si>
    <t>LASER FOCUS WORLD</t>
  </si>
  <si>
    <t>1043-8092</t>
  </si>
  <si>
    <t>LC. REVUE DE RECHERCHES SUR LE CORBUSIER</t>
  </si>
  <si>
    <t>2660-4167</t>
  </si>
  <si>
    <t>2660-7212</t>
  </si>
  <si>
    <t>Le Tre Corone-Rivista internazionale di studi su Dante Petrarca Boccaccio</t>
  </si>
  <si>
    <t>2283-5768</t>
  </si>
  <si>
    <t>2421-0277</t>
  </si>
  <si>
    <t>MAGAZINE ANTIQUES</t>
  </si>
  <si>
    <t>0161-9284</t>
  </si>
  <si>
    <t>Papireto</t>
  </si>
  <si>
    <t>2974-668X</t>
  </si>
  <si>
    <t>Pastoral Liturgy-Formation and Resources for Lectionary Worship</t>
  </si>
  <si>
    <t>1446-0661</t>
  </si>
  <si>
    <t>Questions Vives-Recherches en Education</t>
  </si>
  <si>
    <t>1775-433X</t>
  </si>
  <si>
    <t>Quinzaines-Lettres Arts et Idees</t>
  </si>
  <si>
    <t>2650-3794</t>
  </si>
  <si>
    <t>2677-2507</t>
  </si>
  <si>
    <t>Revista de Gestao Financas e Contabilidade</t>
  </si>
  <si>
    <t>Saggiatore Musicale</t>
  </si>
  <si>
    <t>1123-8615</t>
  </si>
  <si>
    <t>2035-6706</t>
  </si>
  <si>
    <t>Spazi della Musica</t>
  </si>
  <si>
    <t>2240-7944</t>
  </si>
  <si>
    <t>Eastern European Screen Studies</t>
  </si>
  <si>
    <t>2997-4828</t>
  </si>
  <si>
    <t>2997-4836</t>
  </si>
  <si>
    <t>International Journal of LGBTQ+ Youth Studies</t>
  </si>
  <si>
    <t>2996-8992</t>
  </si>
  <si>
    <t>2996-900X</t>
  </si>
  <si>
    <t>IEEE Transactions on Networking</t>
  </si>
  <si>
    <t>2998-4157</t>
  </si>
  <si>
    <t>Journal of Child &amp; Adolescent Substance Use</t>
  </si>
  <si>
    <t>2997-3368</t>
  </si>
  <si>
    <t>2997-3376</t>
  </si>
  <si>
    <t>Journal of Philanthropy</t>
  </si>
  <si>
    <t>3064-7878</t>
  </si>
  <si>
    <t>New Materials Compounds and Applications</t>
  </si>
  <si>
    <t>2521-7194</t>
  </si>
  <si>
    <t>2523-4773</t>
  </si>
  <si>
    <t>Journal of Astronomy and Earth Sciences Education</t>
  </si>
  <si>
    <t>2374-6246</t>
  </si>
  <si>
    <t>2374-6254</t>
  </si>
  <si>
    <t>AACE Endocrinology and Diabetes</t>
  </si>
  <si>
    <t>3050-9157</t>
  </si>
  <si>
    <t>African Biodiversity &amp; Conservation</t>
  </si>
  <si>
    <t>3078-8048</t>
  </si>
  <si>
    <t>3078-8056</t>
  </si>
  <si>
    <t>ARCHITECTURA-ZEITSCHRIFT FUR GESCHICHTE DER BAUKUNST</t>
  </si>
  <si>
    <t>0044-863X</t>
  </si>
  <si>
    <t>2569-1554</t>
  </si>
  <si>
    <t>Biopsychosocial Science and Medicine</t>
  </si>
  <si>
    <t>2998-8748</t>
  </si>
  <si>
    <t>2998-8756</t>
  </si>
  <si>
    <t>Brain Mechanisms</t>
  </si>
  <si>
    <t>3050-6433</t>
  </si>
  <si>
    <t>3050-6425</t>
  </si>
  <si>
    <t>Carbon and Hydrogen</t>
  </si>
  <si>
    <t>2097-535X</t>
  </si>
  <si>
    <t>Case Studies in Sport and Performance Psychology</t>
  </si>
  <si>
    <t>3068-0530</t>
  </si>
  <si>
    <t>COMPREHENSIVE PLANT BIOLOGY</t>
  </si>
  <si>
    <t>3042-3201</t>
  </si>
  <si>
    <t>Discover Developmental Biology</t>
  </si>
  <si>
    <t>3059-3247</t>
  </si>
  <si>
    <t>Discover Neuroscience</t>
  </si>
  <si>
    <t>3005-1827</t>
  </si>
  <si>
    <t>EIGSE-A JOURNAL OF IRISH STUDIES</t>
  </si>
  <si>
    <t>0013-2608</t>
  </si>
  <si>
    <t>Endocrinology Insights</t>
  </si>
  <si>
    <t>2813-9151</t>
  </si>
  <si>
    <t>European Journal on Artificial Intelligence</t>
  </si>
  <si>
    <t>3050-4554</t>
  </si>
  <si>
    <t>3050-4546</t>
  </si>
  <si>
    <t>Green Sciences</t>
  </si>
  <si>
    <t>3072-0389</t>
  </si>
  <si>
    <t>IEEE Transactions on Audio Speech and Language Processing</t>
  </si>
  <si>
    <t>2998-4173</t>
  </si>
  <si>
    <t>IEEE Transactions on Computational Biology and Bioinformatics</t>
  </si>
  <si>
    <t>2998-4165</t>
  </si>
  <si>
    <t>Innovations in Acupuncture and Medicine</t>
  </si>
  <si>
    <t>3059-4049</t>
  </si>
  <si>
    <t>Innovative Journal of Pediatrics</t>
  </si>
  <si>
    <t>2950-1709</t>
  </si>
  <si>
    <t>International Journal of Cognitive Behavioral Therapy</t>
  </si>
  <si>
    <t>3059-3042</t>
  </si>
  <si>
    <t>Journal of Energy Resources Technology Part A-Sustainable and Renewable Energy</t>
  </si>
  <si>
    <t>2997-0253</t>
  </si>
  <si>
    <t>2997-0261</t>
  </si>
  <si>
    <t>Journal of Energy Resources Technology Part B-Subsurface Energy and Carbon Capture</t>
  </si>
  <si>
    <t>2998-1638</t>
  </si>
  <si>
    <t>2998-1646</t>
  </si>
  <si>
    <t>Journal of Structural Design and Construction Practice</t>
  </si>
  <si>
    <t>2996-5136</t>
  </si>
  <si>
    <t>2996-5144</t>
  </si>
  <si>
    <t>Journal of the Korean Society of Mathematical Education Series B-Theoretical Mathematics and Pedagogical Mathematics</t>
  </si>
  <si>
    <t>3059-0604</t>
  </si>
  <si>
    <t>3059-1309</t>
  </si>
  <si>
    <t>npj Heritage Science</t>
  </si>
  <si>
    <t>3059-3220</t>
  </si>
  <si>
    <t>Research in Autism</t>
  </si>
  <si>
    <t>3050-6573</t>
  </si>
  <si>
    <t>3050-6565</t>
  </si>
  <si>
    <t>Research in Biomedical Engineering and Technology</t>
  </si>
  <si>
    <t>2996-0355</t>
  </si>
  <si>
    <t>Russian Musicology</t>
  </si>
  <si>
    <t>3034-3836</t>
  </si>
  <si>
    <t>Sage Open Aging</t>
  </si>
  <si>
    <t>3049-5334</t>
  </si>
  <si>
    <t>Sage Open Pathology</t>
  </si>
  <si>
    <t>3050-2098</t>
  </si>
  <si>
    <t>Sage Open Pediatrics</t>
  </si>
  <si>
    <t>3050-2225</t>
  </si>
  <si>
    <t>Journal of Molecular Liquids</t>
  </si>
  <si>
    <t>e8732</t>
  </si>
  <si>
    <t>e8727</t>
  </si>
  <si>
    <t>Alice Penteado Holkem</t>
  </si>
  <si>
    <t>Sindy Raquel Krzyzaniak</t>
  </si>
  <si>
    <t>Bruno Luís Hennemann</t>
  </si>
  <si>
    <t>Bruna Luiza Kuhn</t>
  </si>
  <si>
    <t>Fábio Dutra Garcia</t>
  </si>
  <si>
    <t>Thaíssa Silva Beck</t>
  </si>
  <si>
    <t>Jean Carlos Bauer Vieira</t>
  </si>
  <si>
    <t>BR 10 2015 0209258 Composto benzo...</t>
  </si>
  <si>
    <t>e5057</t>
  </si>
  <si>
    <t>Renne de Sousa Dias</t>
  </si>
  <si>
    <t>Environmental Challenges</t>
  </si>
  <si>
    <t xml:space="preserve">Food and Nutrition Sciences </t>
  </si>
  <si>
    <t xml:space="preserve">Environmental Advances </t>
  </si>
  <si>
    <t>Science of the Total Environment</t>
  </si>
  <si>
    <t>IUCrData</t>
  </si>
  <si>
    <t>Chemosphere</t>
  </si>
  <si>
    <t>Research, Society and Development</t>
  </si>
  <si>
    <t>Drug Analytical Research</t>
  </si>
  <si>
    <t>Química Nova na Escola</t>
  </si>
  <si>
    <t>Drugs and Drug Candidates</t>
  </si>
  <si>
    <t>Frontiers in Natural Products</t>
  </si>
  <si>
    <t>subiu para o ranking em 2025</t>
  </si>
  <si>
    <t>Frontiers in Carbon</t>
  </si>
  <si>
    <t>Macromolecular Symposia</t>
  </si>
  <si>
    <t>Investigações em Ensino de Ciências</t>
  </si>
  <si>
    <t>Current Chemical Biology</t>
  </si>
  <si>
    <t>e202400806</t>
  </si>
  <si>
    <t>e202500295</t>
  </si>
  <si>
    <t>BR 10 2025 018625 0</t>
  </si>
  <si>
    <t>e-20240202</t>
  </si>
  <si>
    <t>Ch 4. The Use of Ultrasound to Prepare Ionic Liquid-Based Emulsions; no Advances in Materials Science Research. Volume 59</t>
  </si>
  <si>
    <t>Ch. 3. Design of Imidazolium and Pyridinium-Based Ionic Liquid Ligands as Fluorescent Biosensors for G-Quadruplex Detection no Imidazolium: Properties, Applications and Biological Significance</t>
  </si>
  <si>
    <t>Ch 1. Thermal Stability of Dicationic Imidazolium-Based Ionic Liquids</t>
  </si>
  <si>
    <t>e202401514</t>
  </si>
  <si>
    <t>uoaf081</t>
  </si>
  <si>
    <t>2949-771X</t>
  </si>
  <si>
    <t>Journal of Pharmaceutical and Biomedical Analysis Open</t>
  </si>
  <si>
    <t>e70147</t>
  </si>
  <si>
    <t>2381-3504</t>
  </si>
  <si>
    <t>Journal of Toxicology and Environmental Health, Part A</t>
  </si>
  <si>
    <t>Ch. 1 - Anticancer withanolides no Studies in Natural Products Chemistry - Bioactive Natural Products</t>
  </si>
  <si>
    <t>Ch. 9 - Major and trace element distribution in
microalgae no Microalgae and One Health - Fundamentals, Biocompounds, and Health and Environmental
Applications</t>
  </si>
  <si>
    <t>e20240371</t>
  </si>
  <si>
    <t>e70101</t>
  </si>
  <si>
    <t>E04334</t>
  </si>
  <si>
    <t>e-20250017</t>
  </si>
  <si>
    <t>Ch.: Diquat no Encyclopedia of Toxicology (Fourth Edition)</t>
  </si>
  <si>
    <t>2179-460X</t>
  </si>
  <si>
    <t>e91221</t>
  </si>
  <si>
    <t>2447-3359</t>
  </si>
  <si>
    <t>e04334</t>
  </si>
  <si>
    <t>Food Chemistry Advances</t>
  </si>
  <si>
    <t>Ch. 2.: Analytical strategies for the determination of pesticides in water samples In: Water, Pesticides, Organisms: Current Approach of Ecotoxicology; ISSN: ISBN 979-8-89530-284-2</t>
  </si>
  <si>
    <t>Pesticides in Food</t>
  </si>
  <si>
    <t>Ch. 6: Applications of Mass Spectrometry for the Determination of Pesticides in Food;  Mass Spectrometry in Food Analysis Principles and Applications</t>
  </si>
  <si>
    <t>world scientific connect</t>
  </si>
  <si>
    <t>e-20250101</t>
  </si>
  <si>
    <t>Analytical strategies for the determination of pesticides</t>
  </si>
  <si>
    <t>Nova Science</t>
  </si>
  <si>
    <t>2772-753X</t>
  </si>
  <si>
    <t>e00605</t>
  </si>
  <si>
    <t>Capítulo 17 - Photon- and electron-mediated</t>
  </si>
  <si>
    <t>e202400736</t>
  </si>
  <si>
    <t>Ligações Químicas</t>
  </si>
  <si>
    <t>e202400344</t>
  </si>
  <si>
    <t>e89279</t>
  </si>
  <si>
    <t>2447-6099</t>
  </si>
  <si>
    <t>e-20250201</t>
  </si>
  <si>
    <t>2773-2231</t>
  </si>
  <si>
    <t>e00442</t>
  </si>
  <si>
    <t>e2024032761</t>
  </si>
  <si>
    <t>BR 10 2025 015221 5 Superfícies antipatogênicas constituídas..</t>
  </si>
  <si>
    <t>e473004</t>
  </si>
  <si>
    <t>e107199</t>
  </si>
  <si>
    <t>JÚLIA MENIN</t>
  </si>
  <si>
    <t>ANDRESSA LUNARDI</t>
  </si>
  <si>
    <t>CÂNDIDA ALÍSSIA BRANDL</t>
  </si>
  <si>
    <t>WILLIAM GOMES VOLPATO</t>
  </si>
  <si>
    <t>ALISSON VASQUES PAZ</t>
  </si>
  <si>
    <t>VICTOR DOS SANTOS PEREIRA</t>
  </si>
  <si>
    <t>CRISTIAN KELLING PEREIRA</t>
  </si>
  <si>
    <t>DAIANA KAMINSKI DE OLIVEIRA</t>
  </si>
  <si>
    <t>THIAGO CASTANHO PEREIRA</t>
  </si>
  <si>
    <t>GUSTAVO GOHLKE</t>
  </si>
  <si>
    <t>VINÍCIUS PICOLOTO DE SOUZA</t>
  </si>
  <si>
    <t>VINÍCIUS DA SILVA MATOS</t>
  </si>
  <si>
    <t>ELIANA TORRES FREITAS LARRUSCAIN</t>
  </si>
  <si>
    <t>GUILHERME DE CASTRO TURNA</t>
  </si>
  <si>
    <t>RICARDO RAMOS CORREA CASSOL</t>
  </si>
  <si>
    <t>FABIANE GRITZENCO</t>
  </si>
  <si>
    <t>INAIÁ OLIVEIRA DA ROCHA</t>
  </si>
  <si>
    <t>LUÍSA HELENA ALVES PAZ</t>
  </si>
  <si>
    <t>CRISTINA RAMOS TRINDADE</t>
  </si>
  <si>
    <t>ARTHUR JACQUES FERREIRA</t>
  </si>
  <si>
    <t>LUIZA FRANZIN LEITE</t>
  </si>
  <si>
    <t>LUIZA CANDIA GARCEZ</t>
  </si>
  <si>
    <t>NADINE JAQUES SACERDOTE</t>
  </si>
  <si>
    <t>FLÁVIA BRITO HANZEL</t>
  </si>
  <si>
    <t>NICOLE WERLE DA SILVA</t>
  </si>
  <si>
    <t>EDILEUZA PINTO TEIXEIRA</t>
  </si>
  <si>
    <t>GENILSON DOS SANTOS PEREIRA</t>
  </si>
  <si>
    <t>DIOGO MARCHESAN</t>
  </si>
  <si>
    <t>KAROLAINE DA SILVA ALBARNAZ</t>
  </si>
  <si>
    <t>ALICE PENTEADO HOLKEM</t>
  </si>
  <si>
    <t>IGOR FRANCESCHI DE SOUZA</t>
  </si>
  <si>
    <t>DYLAN MEHLER HOFFMANN</t>
  </si>
  <si>
    <t>RODRIGO CERVO</t>
  </si>
  <si>
    <t>LEONARDO CARNEIRO LANES</t>
  </si>
  <si>
    <t>THIAGO ACOSTA TRINDADE DA SILVA</t>
  </si>
  <si>
    <t>CRISTIAN RAFAEL ANDRIOLLI</t>
  </si>
  <si>
    <t>ARIADNE GABRIELA LORETO PERES GONÇALVES</t>
  </si>
  <si>
    <t>e70032</t>
  </si>
  <si>
    <t>e20240069</t>
  </si>
  <si>
    <t>JIF 2025</t>
  </si>
  <si>
    <t>Archives of Veterinary Science</t>
  </si>
  <si>
    <t>SYNFACTS</t>
  </si>
  <si>
    <t>Arabian Journal of Geosciences</t>
  </si>
  <si>
    <t>Oxidative Medicine and Cellular Longevity</t>
  </si>
  <si>
    <t>Ciência e Natura</t>
  </si>
  <si>
    <t>Heliyon</t>
  </si>
  <si>
    <t>Revista de Geociências do Nordeste</t>
  </si>
  <si>
    <t>REDEQUIM — Revista Debates em Ensino de Química</t>
  </si>
  <si>
    <t>Revista Eletrônica Científica da UERGS</t>
  </si>
  <si>
    <t>Coasts</t>
  </si>
  <si>
    <t>Brazilian Journal of Experimental Design, Data Analysis and Inferential Statistics</t>
  </si>
  <si>
    <t>Tetrahedron Green Chem</t>
  </si>
  <si>
    <t>1807-8672</t>
  </si>
  <si>
    <t>1806-2636</t>
  </si>
  <si>
    <t>Acta Scientiarum. Animal Sciences </t>
  </si>
  <si>
    <t>e00785</t>
  </si>
  <si>
    <t>e01004</t>
  </si>
  <si>
    <t>e202500118</t>
  </si>
  <si>
    <t>e202500364</t>
  </si>
  <si>
    <t>Piquini</t>
  </si>
  <si>
    <t>Ch. 3.2.4 Acylation reaction of enol ether; Comprehensive Organic Chemistry</t>
  </si>
  <si>
    <t>Ch. 3.1.15 Michael addition reaction; Comprehensive Organic Chemistry</t>
  </si>
  <si>
    <t>Ch. 2.1.5 N-Alkylation of pyrazole; Comprehensive Organic Chemistry</t>
  </si>
  <si>
    <t>Ch. 4.1.3.1 Green methods in a cyclocondensation; Comprehensive Organic Chemistry</t>
  </si>
  <si>
    <t>Ch. 4.1.32 Synthesis of 1H-pyrazoles using ball; Comprehensive Organic Chemistry</t>
  </si>
  <si>
    <t>Springer</t>
  </si>
  <si>
    <t>Nicolas Kruker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</si>
</sst>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0.0%"/>
  </numFmts>
  <fonts count="34">
    <font>
      <sz val="10"/>
      <color rgb="FF000000"/>
      <name val="Arial"/>
      <scheme val="minor"/>
    </font>
    <font>
      <sz val="11"/>
      <color theme="1"/>
      <name val="Arial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name val="Arial"/>
      <family val="2"/>
    </font>
    <font>
      <b/>
      <sz val="16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0"/>
      <color rgb="FF000000"/>
      <name val="Verdana"/>
      <family val="2"/>
    </font>
    <font>
      <sz val="10"/>
      <color rgb="FF000000"/>
      <name val="Verdana"/>
      <family val="2"/>
    </font>
    <font>
      <sz val="10"/>
      <name val="Times New Roman"/>
      <family val="1"/>
    </font>
    <font>
      <sz val="10"/>
      <color rgb="FF000000"/>
      <name val="Arial"/>
      <family val="2"/>
      <scheme val="minor"/>
    </font>
    <font>
      <b/>
      <sz val="10"/>
      <name val="Times New Roman"/>
      <family val="1"/>
    </font>
    <font>
      <b/>
      <sz val="10"/>
      <name val="Verdana"/>
      <family val="2"/>
    </font>
    <font>
      <sz val="11"/>
      <color theme="1"/>
      <name val="Times New Roman"/>
      <family val="1"/>
    </font>
    <font>
      <sz val="8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10"/>
      <color theme="1"/>
      <name val="Symbol"/>
      <family val="1"/>
      <charset val="2"/>
    </font>
    <font>
      <b/>
      <sz val="10"/>
      <color theme="1"/>
      <name val="Times New Roman"/>
      <family val="1"/>
      <charset val="2"/>
    </font>
    <font>
      <sz val="10"/>
      <color theme="0" tint="-0.34998626667073579"/>
      <name val="Arial"/>
      <family val="2"/>
      <scheme val="minor"/>
    </font>
    <font>
      <b/>
      <sz val="18"/>
      <color theme="1"/>
      <name val="Verdana"/>
      <family val="2"/>
    </font>
    <font>
      <b/>
      <sz val="11"/>
      <color theme="1"/>
      <name val="Times New Roman"/>
      <family val="1"/>
    </font>
    <font>
      <sz val="10"/>
      <color rgb="FF000000"/>
      <name val="Arial"/>
      <family val="2"/>
      <scheme val="minor"/>
    </font>
    <font>
      <sz val="14"/>
      <color theme="1"/>
      <name val="Aptos Narrow"/>
      <family val="2"/>
    </font>
    <font>
      <b/>
      <sz val="11"/>
      <color rgb="FFC00000"/>
      <name val="Times New Roman"/>
      <family val="1"/>
    </font>
    <font>
      <sz val="10"/>
      <color rgb="FF1F1F1F"/>
      <name val="Arial"/>
      <family val="2"/>
      <scheme val="minor"/>
    </font>
    <font>
      <b/>
      <sz val="11"/>
      <name val="Arial"/>
      <family val="2"/>
      <scheme val="major"/>
    </font>
    <font>
      <sz val="10"/>
      <color rgb="FF000000"/>
      <name val="Arial"/>
      <family val="2"/>
      <scheme val="major"/>
    </font>
    <font>
      <sz val="10"/>
      <name val="Verdana"/>
      <family val="2"/>
    </font>
    <font>
      <sz val="11"/>
      <color theme="1"/>
      <name val="微软雅黑"/>
      <charset val="134"/>
    </font>
    <font>
      <sz val="10"/>
      <color rgb="FF000000"/>
      <name val="Arial"/>
      <scheme val="minor"/>
    </font>
    <font>
      <sz val="8"/>
      <name val="Arial"/>
      <scheme val="minor"/>
    </font>
    <font>
      <b/>
      <sz val="11"/>
      <color rgb="FF000000"/>
      <name val="Arial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  <fill>
      <patternFill patternType="solid">
        <fgColor rgb="FFDDD9C3"/>
        <bgColor rgb="FFDDD9C3"/>
      </patternFill>
    </fill>
    <fill>
      <patternFill patternType="solid">
        <fgColor rgb="FFDBE5F1"/>
        <bgColor rgb="FFDBE5F1"/>
      </patternFill>
    </fill>
    <fill>
      <patternFill patternType="solid">
        <fgColor rgb="FFF2F2F2"/>
        <bgColor rgb="FFF2F2F2"/>
      </patternFill>
    </fill>
    <fill>
      <patternFill patternType="solid">
        <fgColor rgb="FFD6FEE0"/>
        <bgColor rgb="FFD6FEE0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rgb="FFE5DFEC"/>
      </patternFill>
    </fill>
    <fill>
      <patternFill patternType="solid">
        <fgColor rgb="FFFFC000"/>
        <bgColor rgb="FFF2F2F2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FFFF00"/>
        <bgColor rgb="FFD6FEE0"/>
      </patternFill>
    </fill>
  </fills>
  <borders count="10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double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6">
    <xf numFmtId="0" fontId="0" fillId="0" borderId="0"/>
    <xf numFmtId="0" fontId="12" fillId="0" borderId="8"/>
    <xf numFmtId="0" fontId="1" fillId="0" borderId="8"/>
    <xf numFmtId="0" fontId="17" fillId="0" borderId="8"/>
    <xf numFmtId="9" fontId="23" fillId="0" borderId="0" applyFont="0" applyFill="0" applyBorder="0" applyAlignment="0" applyProtection="0"/>
    <xf numFmtId="0" fontId="31" fillId="0" borderId="8"/>
  </cellStyleXfs>
  <cellXfs count="735">
    <xf numFmtId="0" fontId="0" fillId="0" borderId="0" xfId="0"/>
    <xf numFmtId="0" fontId="2" fillId="3" borderId="2" xfId="0" applyFont="1" applyFill="1" applyBorder="1"/>
    <xf numFmtId="0" fontId="2" fillId="3" borderId="4" xfId="0" applyFont="1" applyFill="1" applyBorder="1"/>
    <xf numFmtId="0" fontId="3" fillId="3" borderId="2" xfId="0" applyFont="1" applyFill="1" applyBorder="1"/>
    <xf numFmtId="0" fontId="2" fillId="3" borderId="2" xfId="0" applyFont="1" applyFill="1" applyBorder="1" applyAlignment="1">
      <alignment horizontal="left"/>
    </xf>
    <xf numFmtId="0" fontId="3" fillId="6" borderId="5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6" borderId="6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2" fillId="3" borderId="2" xfId="0" applyNumberFormat="1" applyFont="1" applyFill="1" applyBorder="1"/>
    <xf numFmtId="0" fontId="3" fillId="5" borderId="6" xfId="0" applyFont="1" applyFill="1" applyBorder="1" applyAlignment="1">
      <alignment horizontal="center"/>
    </xf>
    <xf numFmtId="164" fontId="3" fillId="3" borderId="2" xfId="0" applyNumberFormat="1" applyFont="1" applyFill="1" applyBorder="1"/>
    <xf numFmtId="0" fontId="2" fillId="3" borderId="2" xfId="0" applyFont="1" applyFill="1" applyBorder="1" applyAlignment="1">
      <alignment horizontal="right"/>
    </xf>
    <xf numFmtId="165" fontId="2" fillId="3" borderId="2" xfId="0" applyNumberFormat="1" applyFont="1" applyFill="1" applyBorder="1" applyAlignment="1">
      <alignment horizontal="center"/>
    </xf>
    <xf numFmtId="0" fontId="3" fillId="3" borderId="8" xfId="0" applyFont="1" applyFill="1" applyBorder="1"/>
    <xf numFmtId="0" fontId="3" fillId="3" borderId="8" xfId="0" applyFont="1" applyFill="1" applyBorder="1" applyAlignment="1">
      <alignment horizontal="center"/>
    </xf>
    <xf numFmtId="0" fontId="2" fillId="3" borderId="8" xfId="0" applyFont="1" applyFill="1" applyBorder="1"/>
    <xf numFmtId="0" fontId="3" fillId="5" borderId="9" xfId="0" applyFont="1" applyFill="1" applyBorder="1" applyAlignment="1">
      <alignment horizontal="center"/>
    </xf>
    <xf numFmtId="0" fontId="3" fillId="6" borderId="9" xfId="0" applyFont="1" applyFill="1" applyBorder="1" applyAlignment="1">
      <alignment horizontal="left"/>
    </xf>
    <xf numFmtId="0" fontId="3" fillId="6" borderId="9" xfId="0" applyFont="1" applyFill="1" applyBorder="1" applyAlignment="1">
      <alignment horizontal="center"/>
    </xf>
    <xf numFmtId="0" fontId="3" fillId="5" borderId="9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/>
    </xf>
    <xf numFmtId="164" fontId="3" fillId="3" borderId="8" xfId="0" applyNumberFormat="1" applyFont="1" applyFill="1" applyBorder="1"/>
    <xf numFmtId="165" fontId="3" fillId="5" borderId="9" xfId="0" applyNumberFormat="1" applyFont="1" applyFill="1" applyBorder="1" applyAlignment="1">
      <alignment horizontal="center"/>
    </xf>
    <xf numFmtId="0" fontId="2" fillId="5" borderId="17" xfId="0" applyFont="1" applyFill="1" applyBorder="1"/>
    <xf numFmtId="164" fontId="2" fillId="5" borderId="18" xfId="0" applyNumberFormat="1" applyFont="1" applyFill="1" applyBorder="1" applyAlignment="1">
      <alignment horizontal="center"/>
    </xf>
    <xf numFmtId="2" fontId="2" fillId="5" borderId="18" xfId="0" applyNumberFormat="1" applyFont="1" applyFill="1" applyBorder="1" applyAlignment="1">
      <alignment horizontal="center"/>
    </xf>
    <xf numFmtId="165" fontId="2" fillId="5" borderId="19" xfId="0" applyNumberFormat="1" applyFont="1" applyFill="1" applyBorder="1" applyAlignment="1">
      <alignment horizontal="center"/>
    </xf>
    <xf numFmtId="164" fontId="2" fillId="3" borderId="8" xfId="0" applyNumberFormat="1" applyFont="1" applyFill="1" applyBorder="1" applyAlignment="1">
      <alignment horizontal="center"/>
    </xf>
    <xf numFmtId="165" fontId="2" fillId="3" borderId="8" xfId="0" applyNumberFormat="1" applyFont="1" applyFill="1" applyBorder="1" applyAlignment="1">
      <alignment horizontal="center"/>
    </xf>
    <xf numFmtId="0" fontId="2" fillId="5" borderId="20" xfId="0" applyFont="1" applyFill="1" applyBorder="1" applyAlignment="1">
      <alignment horizontal="right"/>
    </xf>
    <xf numFmtId="0" fontId="3" fillId="5" borderId="21" xfId="0" applyFont="1" applyFill="1" applyBorder="1" applyAlignment="1">
      <alignment horizontal="center"/>
    </xf>
    <xf numFmtId="0" fontId="3" fillId="5" borderId="20" xfId="0" applyFont="1" applyFill="1" applyBorder="1" applyAlignment="1">
      <alignment horizontal="left"/>
    </xf>
    <xf numFmtId="165" fontId="3" fillId="5" borderId="18" xfId="0" applyNumberFormat="1" applyFont="1" applyFill="1" applyBorder="1" applyAlignment="1">
      <alignment horizontal="center"/>
    </xf>
    <xf numFmtId="0" fontId="2" fillId="5" borderId="22" xfId="0" applyFont="1" applyFill="1" applyBorder="1" applyAlignment="1">
      <alignment horizontal="right"/>
    </xf>
    <xf numFmtId="165" fontId="2" fillId="5" borderId="12" xfId="0" applyNumberFormat="1" applyFont="1" applyFill="1" applyBorder="1" applyAlignment="1">
      <alignment horizontal="center"/>
    </xf>
    <xf numFmtId="165" fontId="2" fillId="5" borderId="23" xfId="0" applyNumberFormat="1" applyFont="1" applyFill="1" applyBorder="1" applyAlignment="1">
      <alignment horizontal="center"/>
    </xf>
    <xf numFmtId="0" fontId="3" fillId="5" borderId="20" xfId="0" applyFont="1" applyFill="1" applyBorder="1"/>
    <xf numFmtId="0" fontId="3" fillId="5" borderId="17" xfId="0" applyFont="1" applyFill="1" applyBorder="1"/>
    <xf numFmtId="0" fontId="2" fillId="2" borderId="24" xfId="0" applyFont="1" applyFill="1" applyBorder="1"/>
    <xf numFmtId="0" fontId="2" fillId="2" borderId="27" xfId="0" applyFont="1" applyFill="1" applyBorder="1"/>
    <xf numFmtId="0" fontId="2" fillId="2" borderId="30" xfId="0" applyFont="1" applyFill="1" applyBorder="1"/>
    <xf numFmtId="2" fontId="2" fillId="5" borderId="32" xfId="0" applyNumberFormat="1" applyFont="1" applyFill="1" applyBorder="1" applyAlignment="1">
      <alignment horizontal="center"/>
    </xf>
    <xf numFmtId="0" fontId="11" fillId="5" borderId="9" xfId="0" applyFont="1" applyFill="1" applyBorder="1" applyAlignment="1">
      <alignment horizontal="center"/>
    </xf>
    <xf numFmtId="0" fontId="2" fillId="5" borderId="14" xfId="0" applyFont="1" applyFill="1" applyBorder="1" applyAlignment="1">
      <alignment horizontal="right"/>
    </xf>
    <xf numFmtId="0" fontId="11" fillId="5" borderId="18" xfId="0" applyFont="1" applyFill="1" applyBorder="1" applyAlignment="1">
      <alignment horizontal="center"/>
    </xf>
    <xf numFmtId="0" fontId="3" fillId="6" borderId="15" xfId="0" applyFont="1" applyFill="1" applyBorder="1" applyAlignment="1">
      <alignment horizontal="center"/>
    </xf>
    <xf numFmtId="0" fontId="3" fillId="6" borderId="18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3" fillId="6" borderId="15" xfId="0" applyFont="1" applyFill="1" applyBorder="1" applyAlignment="1">
      <alignment horizontal="left"/>
    </xf>
    <xf numFmtId="0" fontId="3" fillId="6" borderId="16" xfId="0" applyFont="1" applyFill="1" applyBorder="1" applyAlignment="1">
      <alignment horizontal="center"/>
    </xf>
    <xf numFmtId="0" fontId="3" fillId="6" borderId="21" xfId="0" applyFont="1" applyFill="1" applyBorder="1" applyAlignment="1">
      <alignment horizontal="center"/>
    </xf>
    <xf numFmtId="0" fontId="3" fillId="6" borderId="19" xfId="0" applyFont="1" applyFill="1" applyBorder="1" applyAlignment="1">
      <alignment horizontal="center"/>
    </xf>
    <xf numFmtId="165" fontId="2" fillId="5" borderId="18" xfId="0" applyNumberFormat="1" applyFont="1" applyFill="1" applyBorder="1" applyAlignment="1">
      <alignment horizontal="center"/>
    </xf>
    <xf numFmtId="0" fontId="2" fillId="2" borderId="42" xfId="0" applyFont="1" applyFill="1" applyBorder="1" applyAlignment="1">
      <alignment horizontal="left"/>
    </xf>
    <xf numFmtId="0" fontId="2" fillId="2" borderId="43" xfId="0" applyFont="1" applyFill="1" applyBorder="1" applyAlignment="1">
      <alignment horizontal="center"/>
    </xf>
    <xf numFmtId="0" fontId="13" fillId="2" borderId="43" xfId="0" applyFont="1" applyFill="1" applyBorder="1" applyAlignment="1">
      <alignment horizontal="center"/>
    </xf>
    <xf numFmtId="0" fontId="2" fillId="8" borderId="44" xfId="0" applyFont="1" applyFill="1" applyBorder="1" applyAlignment="1">
      <alignment horizontal="center"/>
    </xf>
    <xf numFmtId="0" fontId="3" fillId="5" borderId="14" xfId="0" applyFont="1" applyFill="1" applyBorder="1"/>
    <xf numFmtId="165" fontId="3" fillId="5" borderId="15" xfId="0" applyNumberFormat="1" applyFont="1" applyFill="1" applyBorder="1" applyAlignment="1">
      <alignment horizontal="center"/>
    </xf>
    <xf numFmtId="0" fontId="3" fillId="5" borderId="16" xfId="0" applyFont="1" applyFill="1" applyBorder="1" applyAlignment="1">
      <alignment horizontal="center"/>
    </xf>
    <xf numFmtId="0" fontId="3" fillId="5" borderId="19" xfId="0" applyFont="1" applyFill="1" applyBorder="1" applyAlignment="1">
      <alignment horizontal="center"/>
    </xf>
    <xf numFmtId="0" fontId="11" fillId="6" borderId="9" xfId="0" applyFont="1" applyFill="1" applyBorder="1" applyAlignment="1">
      <alignment horizontal="center"/>
    </xf>
    <xf numFmtId="0" fontId="11" fillId="6" borderId="21" xfId="0" applyFont="1" applyFill="1" applyBorder="1" applyAlignment="1">
      <alignment horizontal="center"/>
    </xf>
    <xf numFmtId="0" fontId="3" fillId="6" borderId="50" xfId="0" applyFont="1" applyFill="1" applyBorder="1" applyAlignment="1">
      <alignment horizontal="center"/>
    </xf>
    <xf numFmtId="0" fontId="3" fillId="6" borderId="41" xfId="0" applyFont="1" applyFill="1" applyBorder="1" applyAlignment="1">
      <alignment horizontal="center"/>
    </xf>
    <xf numFmtId="0" fontId="3" fillId="6" borderId="38" xfId="0" applyFont="1" applyFill="1" applyBorder="1" applyAlignment="1">
      <alignment horizontal="center"/>
    </xf>
    <xf numFmtId="0" fontId="3" fillId="6" borderId="40" xfId="0" applyFont="1" applyFill="1" applyBorder="1" applyAlignment="1">
      <alignment horizontal="center"/>
    </xf>
    <xf numFmtId="0" fontId="3" fillId="6" borderId="49" xfId="0" applyFont="1" applyFill="1" applyBorder="1" applyAlignment="1">
      <alignment horizontal="center"/>
    </xf>
    <xf numFmtId="0" fontId="3" fillId="6" borderId="53" xfId="0" applyFont="1" applyFill="1" applyBorder="1" applyAlignment="1">
      <alignment horizontal="center"/>
    </xf>
    <xf numFmtId="0" fontId="3" fillId="2" borderId="42" xfId="0" applyFont="1" applyFill="1" applyBorder="1" applyAlignment="1">
      <alignment horizontal="center"/>
    </xf>
    <xf numFmtId="0" fontId="2" fillId="2" borderId="44" xfId="0" applyFont="1" applyFill="1" applyBorder="1" applyAlignment="1">
      <alignment horizontal="center"/>
    </xf>
    <xf numFmtId="0" fontId="2" fillId="2" borderId="42" xfId="0" applyFont="1" applyFill="1" applyBorder="1" applyAlignment="1">
      <alignment horizontal="center"/>
    </xf>
    <xf numFmtId="0" fontId="2" fillId="2" borderId="54" xfId="0" applyFont="1" applyFill="1" applyBorder="1" applyAlignment="1">
      <alignment horizontal="right"/>
    </xf>
    <xf numFmtId="0" fontId="2" fillId="5" borderId="55" xfId="0" applyFont="1" applyFill="1" applyBorder="1" applyAlignment="1">
      <alignment horizontal="center"/>
    </xf>
    <xf numFmtId="0" fontId="2" fillId="5" borderId="56" xfId="0" applyFont="1" applyFill="1" applyBorder="1" applyAlignment="1">
      <alignment horizontal="center"/>
    </xf>
    <xf numFmtId="0" fontId="3" fillId="5" borderId="15" xfId="0" applyFont="1" applyFill="1" applyBorder="1" applyAlignment="1">
      <alignment horizontal="center"/>
    </xf>
    <xf numFmtId="0" fontId="3" fillId="5" borderId="17" xfId="0" applyFont="1" applyFill="1" applyBorder="1" applyAlignment="1">
      <alignment horizontal="left"/>
    </xf>
    <xf numFmtId="0" fontId="3" fillId="5" borderId="18" xfId="0" applyFont="1" applyFill="1" applyBorder="1" applyAlignment="1">
      <alignment horizontal="center"/>
    </xf>
    <xf numFmtId="0" fontId="3" fillId="5" borderId="52" xfId="0" applyFont="1" applyFill="1" applyBorder="1" applyAlignment="1">
      <alignment horizontal="left"/>
    </xf>
    <xf numFmtId="0" fontId="3" fillId="5" borderId="51" xfId="0" applyFont="1" applyFill="1" applyBorder="1" applyAlignment="1">
      <alignment horizontal="center"/>
    </xf>
    <xf numFmtId="0" fontId="2" fillId="5" borderId="60" xfId="0" applyFont="1" applyFill="1" applyBorder="1" applyAlignment="1">
      <alignment horizontal="right"/>
    </xf>
    <xf numFmtId="0" fontId="3" fillId="5" borderId="60" xfId="0" applyFont="1" applyFill="1" applyBorder="1" applyAlignment="1">
      <alignment horizontal="left"/>
    </xf>
    <xf numFmtId="0" fontId="3" fillId="5" borderId="11" xfId="0" applyFont="1" applyFill="1" applyBorder="1" applyAlignment="1">
      <alignment horizontal="center"/>
    </xf>
    <xf numFmtId="0" fontId="3" fillId="5" borderId="62" xfId="0" applyFont="1" applyFill="1" applyBorder="1" applyAlignment="1">
      <alignment horizontal="center"/>
    </xf>
    <xf numFmtId="0" fontId="3" fillId="6" borderId="9" xfId="0" applyFont="1" applyFill="1" applyBorder="1" applyAlignment="1">
      <alignment horizontal="center" vertical="center"/>
    </xf>
    <xf numFmtId="0" fontId="3" fillId="5" borderId="15" xfId="0" applyFont="1" applyFill="1" applyBorder="1" applyAlignment="1">
      <alignment horizontal="center" vertical="center"/>
    </xf>
    <xf numFmtId="0" fontId="3" fillId="5" borderId="21" xfId="0" applyFont="1" applyFill="1" applyBorder="1" applyAlignment="1">
      <alignment horizontal="center" vertical="center"/>
    </xf>
    <xf numFmtId="0" fontId="3" fillId="5" borderId="18" xfId="0" applyFont="1" applyFill="1" applyBorder="1" applyAlignment="1">
      <alignment horizontal="center" vertical="center"/>
    </xf>
    <xf numFmtId="0" fontId="3" fillId="5" borderId="13" xfId="0" applyFont="1" applyFill="1" applyBorder="1" applyAlignment="1">
      <alignment horizontal="center"/>
    </xf>
    <xf numFmtId="0" fontId="3" fillId="5" borderId="63" xfId="0" applyFont="1" applyFill="1" applyBorder="1" applyAlignment="1">
      <alignment horizontal="center"/>
    </xf>
    <xf numFmtId="0" fontId="3" fillId="5" borderId="61" xfId="0" applyFont="1" applyFill="1" applyBorder="1" applyAlignment="1">
      <alignment horizontal="left"/>
    </xf>
    <xf numFmtId="0" fontId="3" fillId="5" borderId="39" xfId="0" applyFont="1" applyFill="1" applyBorder="1" applyAlignment="1">
      <alignment horizontal="left"/>
    </xf>
    <xf numFmtId="0" fontId="7" fillId="0" borderId="8" xfId="3" applyFont="1"/>
    <xf numFmtId="0" fontId="7" fillId="0" borderId="8" xfId="3" applyFont="1" applyAlignment="1">
      <alignment horizontal="center"/>
    </xf>
    <xf numFmtId="0" fontId="17" fillId="0" borderId="8" xfId="3"/>
    <xf numFmtId="165" fontId="7" fillId="0" borderId="8" xfId="3" applyNumberFormat="1" applyFont="1" applyAlignment="1">
      <alignment horizontal="center" vertical="center"/>
    </xf>
    <xf numFmtId="0" fontId="7" fillId="0" borderId="8" xfId="3" applyFont="1" applyAlignment="1">
      <alignment vertical="center"/>
    </xf>
    <xf numFmtId="0" fontId="8" fillId="0" borderId="8" xfId="3" applyFont="1" applyAlignment="1">
      <alignment horizontal="center" vertical="center"/>
    </xf>
    <xf numFmtId="2" fontId="8" fillId="0" borderId="8" xfId="3" applyNumberFormat="1" applyFont="1" applyAlignment="1">
      <alignment horizontal="center" vertical="center"/>
    </xf>
    <xf numFmtId="1" fontId="8" fillId="0" borderId="8" xfId="3" applyNumberFormat="1" applyFont="1" applyAlignment="1">
      <alignment horizontal="center" vertical="center"/>
    </xf>
    <xf numFmtId="0" fontId="8" fillId="0" borderId="8" xfId="3" applyFont="1" applyAlignment="1">
      <alignment horizontal="left"/>
    </xf>
    <xf numFmtId="0" fontId="8" fillId="0" borderId="8" xfId="3" applyFont="1" applyAlignment="1">
      <alignment horizontal="center"/>
    </xf>
    <xf numFmtId="165" fontId="7" fillId="0" borderId="8" xfId="3" applyNumberFormat="1" applyFont="1" applyAlignment="1">
      <alignment horizontal="center"/>
    </xf>
    <xf numFmtId="0" fontId="9" fillId="0" borderId="8" xfId="3" applyFont="1" applyAlignment="1">
      <alignment horizontal="center"/>
    </xf>
    <xf numFmtId="0" fontId="20" fillId="0" borderId="8" xfId="3" applyFont="1"/>
    <xf numFmtId="2" fontId="20" fillId="0" borderId="8" xfId="3" applyNumberFormat="1" applyFont="1"/>
    <xf numFmtId="165" fontId="8" fillId="0" borderId="8" xfId="3" applyNumberFormat="1" applyFont="1" applyAlignment="1">
      <alignment horizontal="center" vertical="center"/>
    </xf>
    <xf numFmtId="165" fontId="7" fillId="0" borderId="33" xfId="3" applyNumberFormat="1" applyFont="1" applyBorder="1" applyAlignment="1">
      <alignment horizontal="center" vertical="center"/>
    </xf>
    <xf numFmtId="165" fontId="7" fillId="0" borderId="28" xfId="3" applyNumberFormat="1" applyFont="1" applyBorder="1" applyAlignment="1">
      <alignment horizontal="center" vertical="center"/>
    </xf>
    <xf numFmtId="165" fontId="8" fillId="0" borderId="28" xfId="3" applyNumberFormat="1" applyFont="1" applyBorder="1" applyAlignment="1">
      <alignment horizontal="center" vertical="center"/>
    </xf>
    <xf numFmtId="0" fontId="8" fillId="0" borderId="25" xfId="3" applyFont="1" applyBorder="1" applyAlignment="1">
      <alignment horizontal="center" vertical="center"/>
    </xf>
    <xf numFmtId="0" fontId="8" fillId="0" borderId="26" xfId="3" applyFont="1" applyBorder="1" applyAlignment="1">
      <alignment horizontal="center" vertical="center"/>
    </xf>
    <xf numFmtId="0" fontId="8" fillId="0" borderId="28" xfId="3" applyFont="1" applyBorder="1" applyAlignment="1">
      <alignment horizontal="center" vertical="center"/>
    </xf>
    <xf numFmtId="0" fontId="8" fillId="0" borderId="29" xfId="3" applyFont="1" applyBorder="1" applyAlignment="1">
      <alignment horizontal="center" vertical="center"/>
    </xf>
    <xf numFmtId="2" fontId="7" fillId="0" borderId="8" xfId="3" applyNumberFormat="1" applyFont="1" applyAlignment="1">
      <alignment horizontal="center" vertical="center"/>
    </xf>
    <xf numFmtId="165" fontId="7" fillId="0" borderId="25" xfId="3" applyNumberFormat="1" applyFont="1" applyBorder="1" applyAlignment="1">
      <alignment horizontal="center" vertical="center"/>
    </xf>
    <xf numFmtId="2" fontId="7" fillId="0" borderId="25" xfId="3" applyNumberFormat="1" applyFont="1" applyBorder="1" applyAlignment="1">
      <alignment horizontal="center" vertical="center"/>
    </xf>
    <xf numFmtId="2" fontId="7" fillId="0" borderId="26" xfId="3" applyNumberFormat="1" applyFont="1" applyBorder="1" applyAlignment="1">
      <alignment horizontal="center" vertical="center"/>
    </xf>
    <xf numFmtId="2" fontId="7" fillId="0" borderId="28" xfId="3" applyNumberFormat="1" applyFont="1" applyBorder="1" applyAlignment="1">
      <alignment horizontal="center" vertical="center"/>
    </xf>
    <xf numFmtId="2" fontId="7" fillId="0" borderId="29" xfId="3" applyNumberFormat="1" applyFont="1" applyBorder="1" applyAlignment="1">
      <alignment horizontal="center" vertical="center"/>
    </xf>
    <xf numFmtId="2" fontId="8" fillId="0" borderId="28" xfId="3" applyNumberFormat="1" applyFont="1" applyBorder="1" applyAlignment="1">
      <alignment horizontal="center" vertical="center"/>
    </xf>
    <xf numFmtId="2" fontId="8" fillId="0" borderId="29" xfId="3" applyNumberFormat="1" applyFont="1" applyBorder="1" applyAlignment="1">
      <alignment horizontal="center" vertical="center"/>
    </xf>
    <xf numFmtId="165" fontId="7" fillId="0" borderId="26" xfId="3" applyNumberFormat="1" applyFont="1" applyBorder="1" applyAlignment="1">
      <alignment horizontal="center" vertical="center"/>
    </xf>
    <xf numFmtId="0" fontId="2" fillId="2" borderId="73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2" fillId="2" borderId="75" xfId="0" applyFont="1" applyFill="1" applyBorder="1" applyAlignment="1">
      <alignment horizontal="right"/>
    </xf>
    <xf numFmtId="165" fontId="2" fillId="5" borderId="31" xfId="0" applyNumberFormat="1" applyFont="1" applyFill="1" applyBorder="1" applyAlignment="1">
      <alignment horizontal="center"/>
    </xf>
    <xf numFmtId="165" fontId="2" fillId="5" borderId="32" xfId="0" applyNumberFormat="1" applyFont="1" applyFill="1" applyBorder="1" applyAlignment="1">
      <alignment horizontal="center"/>
    </xf>
    <xf numFmtId="2" fontId="2" fillId="5" borderId="30" xfId="0" applyNumberFormat="1" applyFont="1" applyFill="1" applyBorder="1" applyAlignment="1">
      <alignment horizontal="center"/>
    </xf>
    <xf numFmtId="0" fontId="2" fillId="2" borderId="30" xfId="0" applyFont="1" applyFill="1" applyBorder="1" applyAlignment="1">
      <alignment horizontal="left"/>
    </xf>
    <xf numFmtId="0" fontId="2" fillId="2" borderId="31" xfId="0" applyFont="1" applyFill="1" applyBorder="1" applyAlignment="1">
      <alignment horizontal="center"/>
    </xf>
    <xf numFmtId="0" fontId="2" fillId="2" borderId="32" xfId="0" applyFont="1" applyFill="1" applyBorder="1" applyAlignment="1">
      <alignment horizontal="center"/>
    </xf>
    <xf numFmtId="0" fontId="3" fillId="5" borderId="80" xfId="0" applyFont="1" applyFill="1" applyBorder="1"/>
    <xf numFmtId="0" fontId="3" fillId="5" borderId="23" xfId="0" applyFont="1" applyFill="1" applyBorder="1" applyAlignment="1">
      <alignment horizontal="center"/>
    </xf>
    <xf numFmtId="0" fontId="2" fillId="2" borderId="75" xfId="0" applyFont="1" applyFill="1" applyBorder="1" applyAlignment="1">
      <alignment horizontal="left"/>
    </xf>
    <xf numFmtId="0" fontId="2" fillId="2" borderId="76" xfId="0" applyFont="1" applyFill="1" applyBorder="1" applyAlignment="1">
      <alignment horizontal="left"/>
    </xf>
    <xf numFmtId="0" fontId="2" fillId="2" borderId="77" xfId="0" applyFont="1" applyFill="1" applyBorder="1" applyAlignment="1">
      <alignment horizontal="left"/>
    </xf>
    <xf numFmtId="0" fontId="2" fillId="5" borderId="74" xfId="0" applyFont="1" applyFill="1" applyBorder="1" applyAlignment="1">
      <alignment horizontal="center"/>
    </xf>
    <xf numFmtId="165" fontId="8" fillId="0" borderId="29" xfId="3" applyNumberFormat="1" applyFont="1" applyBorder="1" applyAlignment="1">
      <alignment horizontal="center" vertical="center"/>
    </xf>
    <xf numFmtId="0" fontId="8" fillId="0" borderId="33" xfId="3" applyFont="1" applyBorder="1" applyAlignment="1">
      <alignment horizontal="center" vertical="center"/>
    </xf>
    <xf numFmtId="0" fontId="12" fillId="0" borderId="8" xfId="3" applyFont="1"/>
    <xf numFmtId="0" fontId="8" fillId="11" borderId="24" xfId="3" applyFont="1" applyFill="1" applyBorder="1" applyAlignment="1">
      <alignment horizontal="center" vertical="center"/>
    </xf>
    <xf numFmtId="0" fontId="8" fillId="11" borderId="34" xfId="3" applyFont="1" applyFill="1" applyBorder="1" applyAlignment="1">
      <alignment horizontal="center" vertical="center"/>
    </xf>
    <xf numFmtId="0" fontId="8" fillId="11" borderId="27" xfId="3" applyFont="1" applyFill="1" applyBorder="1" applyAlignment="1">
      <alignment horizontal="center" vertical="center"/>
    </xf>
    <xf numFmtId="0" fontId="8" fillId="11" borderId="25" xfId="3" applyFont="1" applyFill="1" applyBorder="1" applyAlignment="1">
      <alignment horizontal="center" vertical="center"/>
    </xf>
    <xf numFmtId="0" fontId="8" fillId="11" borderId="28" xfId="3" applyFont="1" applyFill="1" applyBorder="1" applyAlignment="1">
      <alignment horizontal="center" vertical="center"/>
    </xf>
    <xf numFmtId="0" fontId="8" fillId="11" borderId="70" xfId="3" applyFont="1" applyFill="1" applyBorder="1" applyAlignment="1">
      <alignment horizontal="center" vertical="center"/>
    </xf>
    <xf numFmtId="0" fontId="8" fillId="11" borderId="70" xfId="3" applyFont="1" applyFill="1" applyBorder="1" applyAlignment="1">
      <alignment vertical="center"/>
    </xf>
    <xf numFmtId="0" fontId="8" fillId="11" borderId="8" xfId="3" applyFont="1" applyFill="1" applyAlignment="1">
      <alignment horizontal="center" vertical="center"/>
    </xf>
    <xf numFmtId="0" fontId="8" fillId="11" borderId="71" xfId="3" applyFont="1" applyFill="1" applyBorder="1" applyAlignment="1">
      <alignment horizontal="center" vertical="center"/>
    </xf>
    <xf numFmtId="0" fontId="7" fillId="11" borderId="24" xfId="3" applyFont="1" applyFill="1" applyBorder="1" applyAlignment="1">
      <alignment horizontal="center" vertical="center"/>
    </xf>
    <xf numFmtId="0" fontId="7" fillId="11" borderId="34" xfId="3" applyFont="1" applyFill="1" applyBorder="1" applyAlignment="1">
      <alignment horizontal="center" vertical="center"/>
    </xf>
    <xf numFmtId="165" fontId="8" fillId="11" borderId="25" xfId="3" applyNumberFormat="1" applyFont="1" applyFill="1" applyBorder="1" applyAlignment="1">
      <alignment horizontal="center" vertical="center"/>
    </xf>
    <xf numFmtId="165" fontId="8" fillId="11" borderId="26" xfId="3" applyNumberFormat="1" applyFont="1" applyFill="1" applyBorder="1" applyAlignment="1">
      <alignment horizontal="center" vertical="center"/>
    </xf>
    <xf numFmtId="1" fontId="8" fillId="11" borderId="28" xfId="3" applyNumberFormat="1" applyFont="1" applyFill="1" applyBorder="1" applyAlignment="1">
      <alignment horizontal="center" vertical="center"/>
    </xf>
    <xf numFmtId="165" fontId="8" fillId="11" borderId="29" xfId="3" applyNumberFormat="1" applyFont="1" applyFill="1" applyBorder="1" applyAlignment="1">
      <alignment horizontal="center" vertical="center"/>
    </xf>
    <xf numFmtId="0" fontId="7" fillId="11" borderId="70" xfId="3" applyFont="1" applyFill="1" applyBorder="1" applyAlignment="1">
      <alignment horizontal="center" vertical="center"/>
    </xf>
    <xf numFmtId="0" fontId="7" fillId="11" borderId="71" xfId="3" applyFont="1" applyFill="1" applyBorder="1" applyAlignment="1">
      <alignment horizontal="center" vertical="center"/>
    </xf>
    <xf numFmtId="165" fontId="8" fillId="11" borderId="70" xfId="3" applyNumberFormat="1" applyFont="1" applyFill="1" applyBorder="1" applyAlignment="1">
      <alignment horizontal="center" vertical="center"/>
    </xf>
    <xf numFmtId="1" fontId="8" fillId="11" borderId="72" xfId="3" applyNumberFormat="1" applyFont="1" applyFill="1" applyBorder="1" applyAlignment="1">
      <alignment horizontal="center" vertical="center"/>
    </xf>
    <xf numFmtId="165" fontId="7" fillId="11" borderId="70" xfId="3" applyNumberFormat="1" applyFont="1" applyFill="1" applyBorder="1" applyAlignment="1">
      <alignment horizontal="center" vertical="center"/>
    </xf>
    <xf numFmtId="165" fontId="7" fillId="11" borderId="71" xfId="3" applyNumberFormat="1" applyFont="1" applyFill="1" applyBorder="1" applyAlignment="1">
      <alignment horizontal="center" vertical="center"/>
    </xf>
    <xf numFmtId="165" fontId="8" fillId="11" borderId="72" xfId="3" applyNumberFormat="1" applyFont="1" applyFill="1" applyBorder="1" applyAlignment="1">
      <alignment horizontal="center" vertical="center"/>
    </xf>
    <xf numFmtId="1" fontId="7" fillId="0" borderId="25" xfId="3" applyNumberFormat="1" applyFont="1" applyBorder="1" applyAlignment="1">
      <alignment horizontal="center" vertical="center"/>
    </xf>
    <xf numFmtId="1" fontId="7" fillId="0" borderId="28" xfId="3" applyNumberFormat="1" applyFont="1" applyBorder="1" applyAlignment="1">
      <alignment horizontal="center" vertical="center"/>
    </xf>
    <xf numFmtId="0" fontId="10" fillId="0" borderId="8" xfId="3" applyFont="1" applyAlignment="1">
      <alignment horizontal="left"/>
    </xf>
    <xf numFmtId="165" fontId="10" fillId="0" borderId="15" xfId="3" applyNumberFormat="1" applyFont="1" applyBorder="1" applyAlignment="1">
      <alignment horizontal="center" vertical="center"/>
    </xf>
    <xf numFmtId="165" fontId="10" fillId="0" borderId="16" xfId="3" applyNumberFormat="1" applyFont="1" applyBorder="1" applyAlignment="1">
      <alignment horizontal="center" vertical="center"/>
    </xf>
    <xf numFmtId="165" fontId="10" fillId="0" borderId="18" xfId="3" applyNumberFormat="1" applyFont="1" applyBorder="1" applyAlignment="1">
      <alignment horizontal="center" vertical="center"/>
    </xf>
    <xf numFmtId="165" fontId="10" fillId="0" borderId="19" xfId="3" applyNumberFormat="1" applyFont="1" applyBorder="1" applyAlignment="1">
      <alignment horizontal="center" vertical="center"/>
    </xf>
    <xf numFmtId="0" fontId="9" fillId="11" borderId="81" xfId="3" applyFont="1" applyFill="1" applyBorder="1" applyAlignment="1">
      <alignment horizontal="center" vertical="center"/>
    </xf>
    <xf numFmtId="0" fontId="9" fillId="11" borderId="82" xfId="3" applyFont="1" applyFill="1" applyBorder="1" applyAlignment="1">
      <alignment horizontal="center" vertical="center"/>
    </xf>
    <xf numFmtId="0" fontId="8" fillId="11" borderId="26" xfId="3" applyFont="1" applyFill="1" applyBorder="1" applyAlignment="1">
      <alignment horizontal="center" vertical="center"/>
    </xf>
    <xf numFmtId="0" fontId="21" fillId="0" borderId="8" xfId="3" applyFont="1"/>
    <xf numFmtId="0" fontId="2" fillId="2" borderId="77" xfId="0" applyFont="1" applyFill="1" applyBorder="1" applyAlignment="1">
      <alignment horizontal="center"/>
    </xf>
    <xf numFmtId="0" fontId="19" fillId="2" borderId="83" xfId="0" applyFont="1" applyFill="1" applyBorder="1" applyAlignment="1">
      <alignment horizontal="right"/>
    </xf>
    <xf numFmtId="165" fontId="2" fillId="5" borderId="41" xfId="0" applyNumberFormat="1" applyFont="1" applyFill="1" applyBorder="1" applyAlignment="1">
      <alignment horizontal="center"/>
    </xf>
    <xf numFmtId="0" fontId="19" fillId="9" borderId="37" xfId="0" applyFont="1" applyFill="1" applyBorder="1" applyAlignment="1">
      <alignment horizontal="right"/>
    </xf>
    <xf numFmtId="165" fontId="2" fillId="10" borderId="79" xfId="0" applyNumberFormat="1" applyFont="1" applyFill="1" applyBorder="1" applyAlignment="1">
      <alignment horizontal="center"/>
    </xf>
    <xf numFmtId="0" fontId="19" fillId="2" borderId="37" xfId="0" applyFont="1" applyFill="1" applyBorder="1" applyAlignment="1">
      <alignment horizontal="right"/>
    </xf>
    <xf numFmtId="165" fontId="2" fillId="5" borderId="79" xfId="0" applyNumberFormat="1" applyFont="1" applyFill="1" applyBorder="1" applyAlignment="1">
      <alignment horizontal="center"/>
    </xf>
    <xf numFmtId="0" fontId="2" fillId="2" borderId="37" xfId="0" applyFont="1" applyFill="1" applyBorder="1" applyAlignment="1">
      <alignment horizontal="right"/>
    </xf>
    <xf numFmtId="2" fontId="2" fillId="5" borderId="79" xfId="0" applyNumberFormat="1" applyFont="1" applyFill="1" applyBorder="1" applyAlignment="1">
      <alignment horizontal="center"/>
    </xf>
    <xf numFmtId="0" fontId="2" fillId="2" borderId="84" xfId="0" applyFont="1" applyFill="1" applyBorder="1" applyAlignment="1">
      <alignment horizontal="right"/>
    </xf>
    <xf numFmtId="165" fontId="2" fillId="5" borderId="29" xfId="0" applyNumberFormat="1" applyFont="1" applyFill="1" applyBorder="1" applyAlignment="1">
      <alignment horizontal="center"/>
    </xf>
    <xf numFmtId="0" fontId="2" fillId="2" borderId="45" xfId="0" applyFont="1" applyFill="1" applyBorder="1" applyAlignment="1">
      <alignment horizontal="right"/>
    </xf>
    <xf numFmtId="0" fontId="2" fillId="5" borderId="41" xfId="0" applyFont="1" applyFill="1" applyBorder="1" applyAlignment="1">
      <alignment horizontal="center"/>
    </xf>
    <xf numFmtId="0" fontId="2" fillId="2" borderId="46" xfId="0" applyFont="1" applyFill="1" applyBorder="1" applyAlignment="1">
      <alignment horizontal="right"/>
    </xf>
    <xf numFmtId="0" fontId="2" fillId="5" borderId="38" xfId="0" applyFont="1" applyFill="1" applyBorder="1" applyAlignment="1">
      <alignment horizontal="center"/>
    </xf>
    <xf numFmtId="165" fontId="2" fillId="5" borderId="38" xfId="0" applyNumberFormat="1" applyFont="1" applyFill="1" applyBorder="1" applyAlignment="1">
      <alignment horizontal="center"/>
    </xf>
    <xf numFmtId="0" fontId="2" fillId="2" borderId="47" xfId="0" applyFont="1" applyFill="1" applyBorder="1" applyAlignment="1">
      <alignment horizontal="right"/>
    </xf>
    <xf numFmtId="165" fontId="2" fillId="5" borderId="40" xfId="0" applyNumberFormat="1" applyFont="1" applyFill="1" applyBorder="1" applyAlignment="1">
      <alignment horizontal="center"/>
    </xf>
    <xf numFmtId="2" fontId="4" fillId="5" borderId="66" xfId="0" applyNumberFormat="1" applyFont="1" applyFill="1" applyBorder="1" applyAlignment="1">
      <alignment horizontal="center" vertical="center"/>
    </xf>
    <xf numFmtId="0" fontId="3" fillId="2" borderId="83" xfId="0" applyFont="1" applyFill="1" applyBorder="1" applyAlignment="1">
      <alignment horizontal="center"/>
    </xf>
    <xf numFmtId="0" fontId="2" fillId="2" borderId="35" xfId="0" applyFont="1" applyFill="1" applyBorder="1" applyAlignment="1">
      <alignment horizontal="center"/>
    </xf>
    <xf numFmtId="0" fontId="2" fillId="2" borderId="36" xfId="0" applyFont="1" applyFill="1" applyBorder="1" applyAlignment="1">
      <alignment horizontal="center"/>
    </xf>
    <xf numFmtId="0" fontId="4" fillId="2" borderId="66" xfId="0" applyFont="1" applyFill="1" applyBorder="1" applyAlignment="1">
      <alignment horizontal="center" vertical="center"/>
    </xf>
    <xf numFmtId="0" fontId="2" fillId="2" borderId="75" xfId="0" applyFont="1" applyFill="1" applyBorder="1" applyAlignment="1">
      <alignment horizontal="left" vertical="center"/>
    </xf>
    <xf numFmtId="0" fontId="2" fillId="2" borderId="76" xfId="0" applyFont="1" applyFill="1" applyBorder="1" applyAlignment="1">
      <alignment horizontal="left" vertical="center"/>
    </xf>
    <xf numFmtId="0" fontId="2" fillId="2" borderId="77" xfId="0" applyFont="1" applyFill="1" applyBorder="1" applyAlignment="1">
      <alignment horizontal="left" vertical="center"/>
    </xf>
    <xf numFmtId="0" fontId="3" fillId="6" borderId="15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11" fillId="3" borderId="8" xfId="0" applyFont="1" applyFill="1" applyBorder="1"/>
    <xf numFmtId="0" fontId="6" fillId="0" borderId="8" xfId="3" applyFont="1"/>
    <xf numFmtId="0" fontId="3" fillId="5" borderId="85" xfId="0" applyFont="1" applyFill="1" applyBorder="1" applyAlignment="1">
      <alignment horizontal="left"/>
    </xf>
    <xf numFmtId="165" fontId="9" fillId="12" borderId="64" xfId="3" applyNumberFormat="1" applyFont="1" applyFill="1" applyBorder="1" applyAlignment="1">
      <alignment horizontal="center" vertical="center"/>
    </xf>
    <xf numFmtId="165" fontId="9" fillId="7" borderId="67" xfId="3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right"/>
    </xf>
    <xf numFmtId="165" fontId="7" fillId="11" borderId="26" xfId="3" applyNumberFormat="1" applyFont="1" applyFill="1" applyBorder="1" applyAlignment="1">
      <alignment horizontal="center" vertical="center"/>
    </xf>
    <xf numFmtId="165" fontId="7" fillId="11" borderId="33" xfId="3" applyNumberFormat="1" applyFont="1" applyFill="1" applyBorder="1" applyAlignment="1">
      <alignment horizontal="center" vertical="center"/>
    </xf>
    <xf numFmtId="0" fontId="17" fillId="0" borderId="8" xfId="3" applyAlignment="1">
      <alignment horizontal="center" vertical="center"/>
    </xf>
    <xf numFmtId="14" fontId="17" fillId="0" borderId="8" xfId="3" applyNumberFormat="1" applyAlignment="1">
      <alignment horizontal="center" vertical="center"/>
    </xf>
    <xf numFmtId="165" fontId="10" fillId="0" borderId="8" xfId="3" applyNumberFormat="1" applyFont="1" applyAlignment="1">
      <alignment horizontal="center" vertical="center"/>
    </xf>
    <xf numFmtId="164" fontId="7" fillId="0" borderId="28" xfId="3" applyNumberFormat="1" applyFont="1" applyBorder="1" applyAlignment="1">
      <alignment horizontal="center" vertical="center"/>
    </xf>
    <xf numFmtId="0" fontId="17" fillId="0" borderId="88" xfId="3" applyBorder="1" applyAlignment="1">
      <alignment horizontal="center" vertical="center" wrapText="1"/>
    </xf>
    <xf numFmtId="0" fontId="12" fillId="0" borderId="88" xfId="3" applyFont="1" applyBorder="1" applyAlignment="1">
      <alignment horizontal="center" vertical="center" wrapText="1"/>
    </xf>
    <xf numFmtId="0" fontId="17" fillId="0" borderId="87" xfId="3" applyBorder="1"/>
    <xf numFmtId="0" fontId="3" fillId="5" borderId="84" xfId="0" applyFont="1" applyFill="1" applyBorder="1" applyAlignment="1">
      <alignment horizontal="left"/>
    </xf>
    <xf numFmtId="0" fontId="3" fillId="5" borderId="55" xfId="0" applyFont="1" applyFill="1" applyBorder="1" applyAlignment="1">
      <alignment horizontal="center"/>
    </xf>
    <xf numFmtId="0" fontId="3" fillId="5" borderId="56" xfId="0" applyFont="1" applyFill="1" applyBorder="1" applyAlignment="1">
      <alignment horizontal="center"/>
    </xf>
    <xf numFmtId="0" fontId="2" fillId="5" borderId="52" xfId="0" applyFont="1" applyFill="1" applyBorder="1" applyAlignment="1">
      <alignment horizontal="right"/>
    </xf>
    <xf numFmtId="0" fontId="3" fillId="6" borderId="11" xfId="0" applyFont="1" applyFill="1" applyBorder="1" applyAlignment="1">
      <alignment horizontal="center"/>
    </xf>
    <xf numFmtId="0" fontId="0" fillId="0" borderId="8" xfId="0" applyBorder="1" applyAlignment="1">
      <alignment horizontal="left" vertical="center"/>
    </xf>
    <xf numFmtId="0" fontId="3" fillId="6" borderId="18" xfId="0" applyFont="1" applyFill="1" applyBorder="1" applyAlignment="1">
      <alignment horizontal="center" vertical="center"/>
    </xf>
    <xf numFmtId="0" fontId="3" fillId="6" borderId="43" xfId="0" applyFont="1" applyFill="1" applyBorder="1" applyAlignment="1">
      <alignment horizontal="center" vertical="center"/>
    </xf>
    <xf numFmtId="0" fontId="3" fillId="5" borderId="43" xfId="0" applyFont="1" applyFill="1" applyBorder="1" applyAlignment="1">
      <alignment horizontal="center" vertical="center"/>
    </xf>
    <xf numFmtId="0" fontId="3" fillId="6" borderId="10" xfId="0" applyFont="1" applyFill="1" applyBorder="1" applyAlignment="1">
      <alignment horizontal="center"/>
    </xf>
    <xf numFmtId="0" fontId="3" fillId="6" borderId="65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0" fontId="12" fillId="0" borderId="8" xfId="1"/>
    <xf numFmtId="0" fontId="5" fillId="0" borderId="8" xfId="1" applyFont="1"/>
    <xf numFmtId="9" fontId="3" fillId="3" borderId="2" xfId="4" applyFont="1" applyFill="1" applyBorder="1" applyAlignment="1">
      <alignment horizontal="center" vertical="center"/>
    </xf>
    <xf numFmtId="165" fontId="2" fillId="5" borderId="58" xfId="0" applyNumberFormat="1" applyFont="1" applyFill="1" applyBorder="1" applyAlignment="1">
      <alignment horizontal="center"/>
    </xf>
    <xf numFmtId="165" fontId="2" fillId="5" borderId="86" xfId="0" applyNumberFormat="1" applyFont="1" applyFill="1" applyBorder="1" applyAlignment="1">
      <alignment horizontal="center"/>
    </xf>
    <xf numFmtId="0" fontId="3" fillId="3" borderId="2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center" vertical="center"/>
    </xf>
    <xf numFmtId="164" fontId="24" fillId="3" borderId="2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5" fontId="3" fillId="3" borderId="2" xfId="4" applyNumberFormat="1" applyFont="1" applyFill="1" applyBorder="1" applyAlignment="1">
      <alignment horizontal="left" vertical="center"/>
    </xf>
    <xf numFmtId="166" fontId="3" fillId="3" borderId="2" xfId="0" applyNumberFormat="1" applyFont="1" applyFill="1" applyBorder="1" applyAlignment="1">
      <alignment horizontal="center" vertical="center"/>
    </xf>
    <xf numFmtId="0" fontId="3" fillId="6" borderId="48" xfId="0" applyFont="1" applyFill="1" applyBorder="1" applyAlignment="1">
      <alignment horizontal="center" vertical="center"/>
    </xf>
    <xf numFmtId="0" fontId="3" fillId="6" borderId="48" xfId="0" applyFont="1" applyFill="1" applyBorder="1" applyAlignment="1">
      <alignment horizontal="left"/>
    </xf>
    <xf numFmtId="0" fontId="3" fillId="6" borderId="7" xfId="0" applyFont="1" applyFill="1" applyBorder="1" applyAlignment="1">
      <alignment horizontal="left"/>
    </xf>
    <xf numFmtId="0" fontId="3" fillId="5" borderId="9" xfId="0" applyFont="1" applyFill="1" applyBorder="1" applyAlignment="1">
      <alignment horizontal="left" vertical="center"/>
    </xf>
    <xf numFmtId="0" fontId="3" fillId="6" borderId="11" xfId="0" applyFont="1" applyFill="1" applyBorder="1" applyAlignment="1">
      <alignment horizontal="center" vertical="center"/>
    </xf>
    <xf numFmtId="0" fontId="3" fillId="6" borderId="62" xfId="0" applyFont="1" applyFill="1" applyBorder="1" applyAlignment="1">
      <alignment horizontal="center"/>
    </xf>
    <xf numFmtId="0" fontId="3" fillId="6" borderId="89" xfId="0" applyFont="1" applyFill="1" applyBorder="1"/>
    <xf numFmtId="0" fontId="3" fillId="6" borderId="91" xfId="0" applyFont="1" applyFill="1" applyBorder="1"/>
    <xf numFmtId="0" fontId="3" fillId="6" borderId="90" xfId="0" applyFont="1" applyFill="1" applyBorder="1"/>
    <xf numFmtId="0" fontId="3" fillId="6" borderId="9" xfId="0" applyFont="1" applyFill="1" applyBorder="1"/>
    <xf numFmtId="0" fontId="3" fillId="6" borderId="18" xfId="0" applyFont="1" applyFill="1" applyBorder="1"/>
    <xf numFmtId="0" fontId="2" fillId="2" borderId="30" xfId="0" applyFont="1" applyFill="1" applyBorder="1" applyAlignment="1">
      <alignment horizontal="center"/>
    </xf>
    <xf numFmtId="0" fontId="2" fillId="2" borderId="31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/>
    </xf>
    <xf numFmtId="1" fontId="3" fillId="5" borderId="57" xfId="0" applyNumberFormat="1" applyFont="1" applyFill="1" applyBorder="1" applyAlignment="1">
      <alignment horizontal="center"/>
    </xf>
    <xf numFmtId="1" fontId="3" fillId="5" borderId="9" xfId="0" applyNumberFormat="1" applyFont="1" applyFill="1" applyBorder="1" applyAlignment="1">
      <alignment horizontal="center"/>
    </xf>
    <xf numFmtId="1" fontId="3" fillId="5" borderId="18" xfId="0" applyNumberFormat="1" applyFont="1" applyFill="1" applyBorder="1" applyAlignment="1">
      <alignment horizontal="center"/>
    </xf>
    <xf numFmtId="1" fontId="3" fillId="5" borderId="92" xfId="0" applyNumberFormat="1" applyFont="1" applyFill="1" applyBorder="1" applyAlignment="1">
      <alignment horizontal="center"/>
    </xf>
    <xf numFmtId="0" fontId="3" fillId="6" borderId="15" xfId="0" applyFont="1" applyFill="1" applyBorder="1"/>
    <xf numFmtId="0" fontId="3" fillId="6" borderId="21" xfId="0" applyFont="1" applyFill="1" applyBorder="1" applyAlignment="1">
      <alignment horizontal="center" vertical="center"/>
    </xf>
    <xf numFmtId="0" fontId="3" fillId="6" borderId="19" xfId="0" applyFont="1" applyFill="1" applyBorder="1" applyAlignment="1">
      <alignment horizontal="center" vertical="center"/>
    </xf>
    <xf numFmtId="1" fontId="3" fillId="5" borderId="26" xfId="0" applyNumberFormat="1" applyFont="1" applyFill="1" applyBorder="1" applyAlignment="1">
      <alignment horizontal="center"/>
    </xf>
    <xf numFmtId="1" fontId="3" fillId="5" borderId="15" xfId="0" applyNumberFormat="1" applyFont="1" applyFill="1" applyBorder="1" applyAlignment="1">
      <alignment horizontal="center"/>
    </xf>
    <xf numFmtId="0" fontId="3" fillId="6" borderId="16" xfId="0" applyFont="1" applyFill="1" applyBorder="1" applyAlignment="1">
      <alignment horizontal="center" vertical="center"/>
    </xf>
    <xf numFmtId="0" fontId="2" fillId="2" borderId="43" xfId="0" applyFont="1" applyFill="1" applyBorder="1" applyAlignment="1">
      <alignment horizontal="center" vertical="center"/>
    </xf>
    <xf numFmtId="0" fontId="2" fillId="2" borderId="43" xfId="0" applyFont="1" applyFill="1" applyBorder="1" applyAlignment="1">
      <alignment horizontal="center" vertical="center" wrapText="1"/>
    </xf>
    <xf numFmtId="0" fontId="2" fillId="2" borderId="44" xfId="0" applyFont="1" applyFill="1" applyBorder="1" applyAlignment="1">
      <alignment horizontal="center" vertical="center"/>
    </xf>
    <xf numFmtId="1" fontId="3" fillId="5" borderId="43" xfId="0" applyNumberFormat="1" applyFont="1" applyFill="1" applyBorder="1" applyAlignment="1">
      <alignment horizontal="center"/>
    </xf>
    <xf numFmtId="1" fontId="3" fillId="5" borderId="16" xfId="0" applyNumberFormat="1" applyFont="1" applyFill="1" applyBorder="1" applyAlignment="1">
      <alignment horizontal="center"/>
    </xf>
    <xf numFmtId="1" fontId="3" fillId="5" borderId="21" xfId="0" applyNumberFormat="1" applyFont="1" applyFill="1" applyBorder="1" applyAlignment="1">
      <alignment horizontal="center"/>
    </xf>
    <xf numFmtId="1" fontId="3" fillId="5" borderId="19" xfId="0" applyNumberFormat="1" applyFont="1" applyFill="1" applyBorder="1" applyAlignment="1">
      <alignment horizontal="center"/>
    </xf>
    <xf numFmtId="0" fontId="13" fillId="2" borderId="44" xfId="0" applyFont="1" applyFill="1" applyBorder="1" applyAlignment="1">
      <alignment horizontal="center"/>
    </xf>
    <xf numFmtId="0" fontId="12" fillId="0" borderId="0" xfId="0" applyFont="1"/>
    <xf numFmtId="0" fontId="3" fillId="5" borderId="15" xfId="0" applyFont="1" applyFill="1" applyBorder="1" applyAlignment="1">
      <alignment horizontal="left" vertical="center"/>
    </xf>
    <xf numFmtId="0" fontId="26" fillId="0" borderId="0" xfId="0" applyFont="1"/>
    <xf numFmtId="0" fontId="3" fillId="2" borderId="22" xfId="0" applyFont="1" applyFill="1" applyBorder="1" applyAlignment="1">
      <alignment horizontal="center"/>
    </xf>
    <xf numFmtId="0" fontId="3" fillId="6" borderId="12" xfId="0" applyFont="1" applyFill="1" applyBorder="1" applyAlignment="1">
      <alignment horizontal="center" vertical="center"/>
    </xf>
    <xf numFmtId="0" fontId="3" fillId="5" borderId="18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/>
    </xf>
    <xf numFmtId="0" fontId="3" fillId="3" borderId="8" xfId="0" applyFont="1" applyFill="1" applyBorder="1" applyAlignment="1">
      <alignment horizontal="left"/>
    </xf>
    <xf numFmtId="0" fontId="11" fillId="5" borderId="9" xfId="0" applyFont="1" applyFill="1" applyBorder="1" applyAlignment="1">
      <alignment horizontal="left" vertical="center"/>
    </xf>
    <xf numFmtId="0" fontId="11" fillId="5" borderId="18" xfId="0" applyFont="1" applyFill="1" applyBorder="1" applyAlignment="1">
      <alignment horizontal="left" vertical="center"/>
    </xf>
    <xf numFmtId="0" fontId="3" fillId="6" borderId="15" xfId="0" applyFont="1" applyFill="1" applyBorder="1" applyAlignment="1">
      <alignment horizontal="center" vertical="center" wrapText="1"/>
    </xf>
    <xf numFmtId="1" fontId="3" fillId="5" borderId="15" xfId="0" applyNumberFormat="1" applyFont="1" applyFill="1" applyBorder="1" applyAlignment="1">
      <alignment horizontal="center" vertical="center"/>
    </xf>
    <xf numFmtId="1" fontId="3" fillId="5" borderId="16" xfId="0" applyNumberFormat="1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54" xfId="0" applyFont="1" applyFill="1" applyBorder="1" applyAlignment="1">
      <alignment horizontal="center"/>
    </xf>
    <xf numFmtId="0" fontId="3" fillId="6" borderId="9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left" vertical="center" wrapText="1"/>
    </xf>
    <xf numFmtId="0" fontId="3" fillId="6" borderId="15" xfId="0" applyFont="1" applyFill="1" applyBorder="1" applyAlignment="1">
      <alignment horizontal="left" vertical="center" wrapText="1"/>
    </xf>
    <xf numFmtId="0" fontId="3" fillId="6" borderId="18" xfId="0" applyFont="1" applyFill="1" applyBorder="1" applyAlignment="1">
      <alignment horizontal="left" vertical="center" wrapText="1"/>
    </xf>
    <xf numFmtId="0" fontId="3" fillId="6" borderId="93" xfId="0" applyFont="1" applyFill="1" applyBorder="1" applyAlignment="1">
      <alignment horizontal="center"/>
    </xf>
    <xf numFmtId="0" fontId="3" fillId="6" borderId="18" xfId="0" applyFont="1" applyFill="1" applyBorder="1" applyAlignment="1">
      <alignment horizontal="center" vertical="center" wrapText="1"/>
    </xf>
    <xf numFmtId="0" fontId="3" fillId="6" borderId="13" xfId="0" applyFont="1" applyFill="1" applyBorder="1" applyAlignment="1">
      <alignment horizontal="center"/>
    </xf>
    <xf numFmtId="0" fontId="3" fillId="2" borderId="30" xfId="0" applyFont="1" applyFill="1" applyBorder="1" applyAlignment="1">
      <alignment horizontal="center"/>
    </xf>
    <xf numFmtId="0" fontId="3" fillId="6" borderId="89" xfId="0" applyFont="1" applyFill="1" applyBorder="1" applyAlignment="1">
      <alignment horizontal="center"/>
    </xf>
    <xf numFmtId="0" fontId="3" fillId="6" borderId="94" xfId="0" applyFont="1" applyFill="1" applyBorder="1" applyAlignment="1">
      <alignment horizontal="center"/>
    </xf>
    <xf numFmtId="165" fontId="3" fillId="3" borderId="8" xfId="0" applyNumberFormat="1" applyFont="1" applyFill="1" applyBorder="1" applyAlignment="1">
      <alignment horizontal="center"/>
    </xf>
    <xf numFmtId="0" fontId="2" fillId="2" borderId="30" xfId="0" applyFont="1" applyFill="1" applyBorder="1" applyAlignment="1">
      <alignment horizontal="right"/>
    </xf>
    <xf numFmtId="0" fontId="2" fillId="5" borderId="31" xfId="0" applyFont="1" applyFill="1" applyBorder="1" applyAlignment="1">
      <alignment horizontal="center"/>
    </xf>
    <xf numFmtId="0" fontId="2" fillId="5" borderId="32" xfId="0" applyFont="1" applyFill="1" applyBorder="1" applyAlignment="1">
      <alignment horizontal="center"/>
    </xf>
    <xf numFmtId="0" fontId="3" fillId="6" borderId="18" xfId="0" applyFont="1" applyFill="1" applyBorder="1" applyAlignment="1">
      <alignment horizontal="left"/>
    </xf>
    <xf numFmtId="0" fontId="3" fillId="6" borderId="95" xfId="0" applyFont="1" applyFill="1" applyBorder="1" applyAlignment="1">
      <alignment horizontal="center"/>
    </xf>
    <xf numFmtId="0" fontId="3" fillId="6" borderId="50" xfId="0" applyFont="1" applyFill="1" applyBorder="1" applyAlignment="1">
      <alignment horizontal="center" vertical="center"/>
    </xf>
    <xf numFmtId="165" fontId="3" fillId="3" borderId="2" xfId="4" applyNumberFormat="1" applyFont="1" applyFill="1" applyBorder="1" applyAlignment="1">
      <alignment horizontal="center" vertical="center"/>
    </xf>
    <xf numFmtId="165" fontId="3" fillId="3" borderId="2" xfId="0" applyNumberFormat="1" applyFont="1" applyFill="1" applyBorder="1" applyAlignment="1">
      <alignment horizontal="center" vertical="center"/>
    </xf>
    <xf numFmtId="0" fontId="2" fillId="2" borderId="75" xfId="0" applyFont="1" applyFill="1" applyBorder="1"/>
    <xf numFmtId="0" fontId="2" fillId="2" borderId="76" xfId="0" applyFont="1" applyFill="1" applyBorder="1" applyAlignment="1">
      <alignment horizontal="right"/>
    </xf>
    <xf numFmtId="0" fontId="13" fillId="2" borderId="32" xfId="0" applyFont="1" applyFill="1" applyBorder="1" applyAlignment="1">
      <alignment horizontal="center"/>
    </xf>
    <xf numFmtId="164" fontId="3" fillId="3" borderId="0" xfId="0" applyNumberFormat="1" applyFont="1" applyFill="1"/>
    <xf numFmtId="0" fontId="3" fillId="3" borderId="0" xfId="0" applyFont="1" applyFill="1"/>
    <xf numFmtId="0" fontId="3" fillId="3" borderId="0" xfId="0" applyFont="1" applyFill="1" applyAlignment="1">
      <alignment horizontal="center" vertical="center"/>
    </xf>
    <xf numFmtId="0" fontId="3" fillId="5" borderId="12" xfId="0" applyFont="1" applyFill="1" applyBorder="1" applyAlignment="1">
      <alignment horizontal="left" vertical="center"/>
    </xf>
    <xf numFmtId="0" fontId="27" fillId="0" borderId="8" xfId="0" applyFont="1" applyBorder="1" applyAlignment="1">
      <alignment horizontal="left" vertical="center"/>
    </xf>
    <xf numFmtId="0" fontId="28" fillId="0" borderId="0" xfId="0" applyFont="1"/>
    <xf numFmtId="0" fontId="3" fillId="6" borderId="96" xfId="0" applyFont="1" applyFill="1" applyBorder="1" applyAlignment="1">
      <alignment horizontal="center"/>
    </xf>
    <xf numFmtId="0" fontId="3" fillId="6" borderId="97" xfId="0" applyFont="1" applyFill="1" applyBorder="1" applyAlignment="1">
      <alignment horizontal="center"/>
    </xf>
    <xf numFmtId="0" fontId="3" fillId="6" borderId="79" xfId="0" applyFont="1" applyFill="1" applyBorder="1" applyAlignment="1">
      <alignment horizontal="center"/>
    </xf>
    <xf numFmtId="0" fontId="3" fillId="2" borderId="73" xfId="0" applyFont="1" applyFill="1" applyBorder="1" applyAlignment="1">
      <alignment horizontal="center"/>
    </xf>
    <xf numFmtId="0" fontId="2" fillId="2" borderId="98" xfId="0" applyFont="1" applyFill="1" applyBorder="1" applyAlignment="1">
      <alignment horizontal="center"/>
    </xf>
    <xf numFmtId="0" fontId="2" fillId="2" borderId="74" xfId="0" applyFont="1" applyFill="1" applyBorder="1" applyAlignment="1">
      <alignment horizontal="center"/>
    </xf>
    <xf numFmtId="164" fontId="8" fillId="0" borderId="8" xfId="3" applyNumberFormat="1" applyFont="1" applyAlignment="1">
      <alignment horizontal="center" vertical="center"/>
    </xf>
    <xf numFmtId="165" fontId="29" fillId="0" borderId="25" xfId="3" applyNumberFormat="1" applyFont="1" applyBorder="1" applyAlignment="1">
      <alignment horizontal="center" vertical="center"/>
    </xf>
    <xf numFmtId="165" fontId="29" fillId="0" borderId="8" xfId="3" applyNumberFormat="1" applyFont="1" applyAlignment="1">
      <alignment horizontal="center" vertical="center"/>
    </xf>
    <xf numFmtId="0" fontId="8" fillId="0" borderId="24" xfId="3" applyFont="1" applyBorder="1" applyAlignment="1">
      <alignment horizontal="center" vertical="center"/>
    </xf>
    <xf numFmtId="0" fontId="8" fillId="0" borderId="27" xfId="3" applyFont="1" applyBorder="1" applyAlignment="1">
      <alignment horizontal="center" vertical="center"/>
    </xf>
    <xf numFmtId="165" fontId="7" fillId="0" borderId="24" xfId="3" applyNumberFormat="1" applyFont="1" applyBorder="1" applyAlignment="1">
      <alignment horizontal="center" vertical="center"/>
    </xf>
    <xf numFmtId="1" fontId="7" fillId="0" borderId="27" xfId="3" applyNumberFormat="1" applyFont="1" applyBorder="1" applyAlignment="1">
      <alignment horizontal="center" vertical="center"/>
    </xf>
    <xf numFmtId="0" fontId="17" fillId="0" borderId="8" xfId="3" applyAlignment="1">
      <alignment horizontal="center"/>
    </xf>
    <xf numFmtId="165" fontId="7" fillId="0" borderId="27" xfId="3" applyNumberFormat="1" applyFont="1" applyBorder="1" applyAlignment="1">
      <alignment horizontal="center" vertical="center"/>
    </xf>
    <xf numFmtId="165" fontId="7" fillId="0" borderId="34" xfId="3" applyNumberFormat="1" applyFont="1" applyBorder="1" applyAlignment="1">
      <alignment horizontal="center" vertical="center"/>
    </xf>
    <xf numFmtId="165" fontId="7" fillId="0" borderId="29" xfId="3" applyNumberFormat="1" applyFont="1" applyBorder="1" applyAlignment="1">
      <alignment horizontal="center" vertical="center"/>
    </xf>
    <xf numFmtId="165" fontId="7" fillId="11" borderId="34" xfId="3" applyNumberFormat="1" applyFont="1" applyFill="1" applyBorder="1" applyAlignment="1">
      <alignment horizontal="center" vertical="center"/>
    </xf>
    <xf numFmtId="0" fontId="10" fillId="0" borderId="8" xfId="3" applyFont="1"/>
    <xf numFmtId="0" fontId="10" fillId="0" borderId="8" xfId="3" applyFont="1" applyAlignment="1">
      <alignment horizontal="center" vertical="center"/>
    </xf>
    <xf numFmtId="0" fontId="10" fillId="0" borderId="28" xfId="3" applyFont="1" applyBorder="1"/>
    <xf numFmtId="165" fontId="8" fillId="0" borderId="33" xfId="3" applyNumberFormat="1" applyFont="1" applyBorder="1" applyAlignment="1">
      <alignment horizontal="center" vertical="center"/>
    </xf>
    <xf numFmtId="0" fontId="2" fillId="5" borderId="61" xfId="0" applyFont="1" applyFill="1" applyBorder="1" applyAlignment="1">
      <alignment horizontal="right"/>
    </xf>
    <xf numFmtId="0" fontId="2" fillId="5" borderId="34" xfId="0" applyFont="1" applyFill="1" applyBorder="1" applyAlignment="1">
      <alignment horizontal="right"/>
    </xf>
    <xf numFmtId="0" fontId="2" fillId="5" borderId="9" xfId="0" applyFont="1" applyFill="1" applyBorder="1" applyAlignment="1">
      <alignment horizontal="right"/>
    </xf>
    <xf numFmtId="0" fontId="2" fillId="2" borderId="24" xfId="0" applyFont="1" applyFill="1" applyBorder="1" applyAlignment="1">
      <alignment horizontal="left" vertical="center"/>
    </xf>
    <xf numFmtId="0" fontId="2" fillId="2" borderId="25" xfId="0" applyFont="1" applyFill="1" applyBorder="1" applyAlignment="1">
      <alignment horizontal="left" vertical="center"/>
    </xf>
    <xf numFmtId="0" fontId="2" fillId="2" borderId="26" xfId="0" applyFont="1" applyFill="1" applyBorder="1" applyAlignment="1">
      <alignment horizontal="left" vertic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2" fillId="5" borderId="99" xfId="0" applyFont="1" applyFill="1" applyBorder="1" applyAlignment="1">
      <alignment horizontal="right"/>
    </xf>
    <xf numFmtId="0" fontId="3" fillId="6" borderId="57" xfId="0" applyFont="1" applyFill="1" applyBorder="1" applyAlignment="1">
      <alignment horizontal="center"/>
    </xf>
    <xf numFmtId="0" fontId="30" fillId="0" borderId="0" xfId="0" applyFont="1" applyAlignment="1">
      <alignment horizontal="left" vertical="center"/>
    </xf>
    <xf numFmtId="0" fontId="30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6" fillId="0" borderId="0" xfId="0" applyFont="1" applyAlignment="1">
      <alignment vertical="center" wrapText="1"/>
    </xf>
    <xf numFmtId="0" fontId="8" fillId="0" borderId="44" xfId="3" applyFont="1" applyBorder="1" applyAlignment="1">
      <alignment horizontal="left" vertical="center"/>
    </xf>
    <xf numFmtId="0" fontId="8" fillId="0" borderId="100" xfId="3" applyFont="1" applyBorder="1" applyAlignment="1">
      <alignment horizontal="left" vertical="center"/>
    </xf>
    <xf numFmtId="2" fontId="8" fillId="0" borderId="100" xfId="3" applyNumberFormat="1" applyFont="1" applyBorder="1" applyAlignment="1">
      <alignment horizontal="left" vertical="center"/>
    </xf>
    <xf numFmtId="0" fontId="14" fillId="0" borderId="100" xfId="3" applyFont="1" applyBorder="1" applyAlignment="1">
      <alignment horizontal="left" vertical="center"/>
    </xf>
    <xf numFmtId="0" fontId="2" fillId="3" borderId="8" xfId="5" applyFont="1" applyFill="1"/>
    <xf numFmtId="0" fontId="3" fillId="3" borderId="8" xfId="5" applyFont="1" applyFill="1"/>
    <xf numFmtId="0" fontId="31" fillId="0" borderId="8" xfId="5"/>
    <xf numFmtId="0" fontId="2" fillId="3" borderId="4" xfId="5" applyFont="1" applyFill="1" applyBorder="1"/>
    <xf numFmtId="0" fontId="2" fillId="3" borderId="8" xfId="5" applyFont="1" applyFill="1" applyAlignment="1">
      <alignment horizontal="center"/>
    </xf>
    <xf numFmtId="0" fontId="2" fillId="2" borderId="24" xfId="5" applyFont="1" applyFill="1" applyBorder="1"/>
    <xf numFmtId="0" fontId="2" fillId="2" borderId="27" xfId="5" applyFont="1" applyFill="1" applyBorder="1"/>
    <xf numFmtId="0" fontId="2" fillId="2" borderId="42" xfId="5" applyFont="1" applyFill="1" applyBorder="1" applyAlignment="1">
      <alignment horizontal="left"/>
    </xf>
    <xf numFmtId="0" fontId="2" fillId="2" borderId="43" xfId="5" applyFont="1" applyFill="1" applyBorder="1" applyAlignment="1">
      <alignment horizontal="center"/>
    </xf>
    <xf numFmtId="0" fontId="13" fillId="2" borderId="43" xfId="5" applyFont="1" applyFill="1" applyBorder="1" applyAlignment="1">
      <alignment horizontal="center"/>
    </xf>
    <xf numFmtId="0" fontId="2" fillId="8" borderId="44" xfId="5" applyFont="1" applyFill="1" applyBorder="1" applyAlignment="1">
      <alignment horizontal="center"/>
    </xf>
    <xf numFmtId="0" fontId="2" fillId="3" borderId="8" xfId="5" applyFont="1" applyFill="1" applyAlignment="1">
      <alignment horizontal="left"/>
    </xf>
    <xf numFmtId="0" fontId="3" fillId="2" borderId="42" xfId="5" applyFont="1" applyFill="1" applyBorder="1" applyAlignment="1">
      <alignment horizontal="center"/>
    </xf>
    <xf numFmtId="0" fontId="2" fillId="2" borderId="44" xfId="5" applyFont="1" applyFill="1" applyBorder="1" applyAlignment="1">
      <alignment horizontal="center"/>
    </xf>
    <xf numFmtId="0" fontId="3" fillId="5" borderId="14" xfId="5" applyFont="1" applyFill="1" applyBorder="1"/>
    <xf numFmtId="165" fontId="3" fillId="5" borderId="15" xfId="5" applyNumberFormat="1" applyFont="1" applyFill="1" applyBorder="1" applyAlignment="1">
      <alignment horizontal="center"/>
    </xf>
    <xf numFmtId="0" fontId="11" fillId="5" borderId="15" xfId="5" applyFont="1" applyFill="1" applyBorder="1" applyAlignment="1">
      <alignment horizontal="center"/>
    </xf>
    <xf numFmtId="0" fontId="3" fillId="2" borderId="14" xfId="5" applyFont="1" applyFill="1" applyBorder="1" applyAlignment="1">
      <alignment horizontal="center"/>
    </xf>
    <xf numFmtId="0" fontId="3" fillId="6" borderId="15" xfId="5" applyFont="1" applyFill="1" applyBorder="1" applyAlignment="1">
      <alignment horizontal="center" vertical="center"/>
    </xf>
    <xf numFmtId="0" fontId="3" fillId="5" borderId="15" xfId="5" applyFont="1" applyFill="1" applyBorder="1" applyAlignment="1">
      <alignment horizontal="left" vertical="center"/>
    </xf>
    <xf numFmtId="0" fontId="3" fillId="6" borderId="15" xfId="5" applyFont="1" applyFill="1" applyBorder="1" applyAlignment="1">
      <alignment horizontal="center"/>
    </xf>
    <xf numFmtId="0" fontId="3" fillId="6" borderId="16" xfId="5" applyFont="1" applyFill="1" applyBorder="1" applyAlignment="1">
      <alignment horizontal="center"/>
    </xf>
    <xf numFmtId="0" fontId="3" fillId="5" borderId="20" xfId="5" applyFont="1" applyFill="1" applyBorder="1"/>
    <xf numFmtId="165" fontId="3" fillId="5" borderId="9" xfId="5" applyNumberFormat="1" applyFont="1" applyFill="1" applyBorder="1" applyAlignment="1">
      <alignment horizontal="center"/>
    </xf>
    <xf numFmtId="0" fontId="11" fillId="5" borderId="9" xfId="5" applyFont="1" applyFill="1" applyBorder="1" applyAlignment="1">
      <alignment horizontal="center"/>
    </xf>
    <xf numFmtId="0" fontId="3" fillId="2" borderId="20" xfId="5" applyFont="1" applyFill="1" applyBorder="1" applyAlignment="1">
      <alignment horizontal="center"/>
    </xf>
    <xf numFmtId="0" fontId="3" fillId="6" borderId="9" xfId="5" applyFont="1" applyFill="1" applyBorder="1" applyAlignment="1">
      <alignment horizontal="center" vertical="center"/>
    </xf>
    <xf numFmtId="0" fontId="3" fillId="5" borderId="9" xfId="5" applyFont="1" applyFill="1" applyBorder="1" applyAlignment="1">
      <alignment horizontal="left" vertical="center"/>
    </xf>
    <xf numFmtId="0" fontId="3" fillId="6" borderId="9" xfId="5" applyFont="1" applyFill="1" applyBorder="1" applyAlignment="1">
      <alignment horizontal="center"/>
    </xf>
    <xf numFmtId="0" fontId="3" fillId="6" borderId="21" xfId="5" applyFont="1" applyFill="1" applyBorder="1" applyAlignment="1">
      <alignment horizontal="center"/>
    </xf>
    <xf numFmtId="0" fontId="12" fillId="0" borderId="8" xfId="5" applyFont="1"/>
    <xf numFmtId="0" fontId="3" fillId="5" borderId="17" xfId="5" applyFont="1" applyFill="1" applyBorder="1"/>
    <xf numFmtId="165" fontId="3" fillId="5" borderId="18" xfId="5" applyNumberFormat="1" applyFont="1" applyFill="1" applyBorder="1" applyAlignment="1">
      <alignment horizontal="center"/>
    </xf>
    <xf numFmtId="0" fontId="11" fillId="5" borderId="18" xfId="5" applyFont="1" applyFill="1" applyBorder="1" applyAlignment="1">
      <alignment horizontal="center"/>
    </xf>
    <xf numFmtId="0" fontId="3" fillId="8" borderId="19" xfId="5" applyFont="1" applyFill="1" applyBorder="1" applyAlignment="1">
      <alignment horizontal="center"/>
    </xf>
    <xf numFmtId="0" fontId="3" fillId="2" borderId="17" xfId="5" applyFont="1" applyFill="1" applyBorder="1" applyAlignment="1">
      <alignment horizontal="center"/>
    </xf>
    <xf numFmtId="0" fontId="3" fillId="6" borderId="18" xfId="5" applyFont="1" applyFill="1" applyBorder="1" applyAlignment="1">
      <alignment horizontal="center" vertical="center"/>
    </xf>
    <xf numFmtId="0" fontId="3" fillId="5" borderId="18" xfId="5" applyFont="1" applyFill="1" applyBorder="1" applyAlignment="1">
      <alignment horizontal="left" vertical="center"/>
    </xf>
    <xf numFmtId="0" fontId="3" fillId="6" borderId="18" xfId="5" applyFont="1" applyFill="1" applyBorder="1" applyAlignment="1">
      <alignment horizontal="center"/>
    </xf>
    <xf numFmtId="0" fontId="3" fillId="6" borderId="19" xfId="5" applyFont="1" applyFill="1" applyBorder="1" applyAlignment="1">
      <alignment horizontal="center"/>
    </xf>
    <xf numFmtId="0" fontId="2" fillId="5" borderId="22" xfId="5" applyFont="1" applyFill="1" applyBorder="1" applyAlignment="1">
      <alignment horizontal="right"/>
    </xf>
    <xf numFmtId="165" fontId="2" fillId="5" borderId="12" xfId="5" applyNumberFormat="1" applyFont="1" applyFill="1" applyBorder="1" applyAlignment="1">
      <alignment horizontal="center"/>
    </xf>
    <xf numFmtId="165" fontId="2" fillId="5" borderId="23" xfId="5" applyNumberFormat="1" applyFont="1" applyFill="1" applyBorder="1" applyAlignment="1">
      <alignment horizontal="center"/>
    </xf>
    <xf numFmtId="0" fontId="3" fillId="3" borderId="8" xfId="5" applyFont="1" applyFill="1" applyAlignment="1">
      <alignment horizontal="left" vertical="center"/>
    </xf>
    <xf numFmtId="0" fontId="2" fillId="5" borderId="17" xfId="5" applyFont="1" applyFill="1" applyBorder="1"/>
    <xf numFmtId="164" fontId="2" fillId="5" borderId="18" xfId="5" applyNumberFormat="1" applyFont="1" applyFill="1" applyBorder="1" applyAlignment="1">
      <alignment horizontal="center"/>
    </xf>
    <xf numFmtId="165" fontId="2" fillId="5" borderId="18" xfId="5" applyNumberFormat="1" applyFont="1" applyFill="1" applyBorder="1" applyAlignment="1">
      <alignment horizontal="center"/>
    </xf>
    <xf numFmtId="2" fontId="2" fillId="5" borderId="18" xfId="5" applyNumberFormat="1" applyFont="1" applyFill="1" applyBorder="1" applyAlignment="1">
      <alignment horizontal="center"/>
    </xf>
    <xf numFmtId="165" fontId="2" fillId="5" borderId="19" xfId="5" applyNumberFormat="1" applyFont="1" applyFill="1" applyBorder="1" applyAlignment="1">
      <alignment horizontal="center"/>
    </xf>
    <xf numFmtId="165" fontId="2" fillId="3" borderId="8" xfId="5" applyNumberFormat="1" applyFont="1" applyFill="1" applyAlignment="1">
      <alignment horizontal="center"/>
    </xf>
    <xf numFmtId="0" fontId="3" fillId="3" borderId="8" xfId="5" applyFont="1" applyFill="1" applyAlignment="1">
      <alignment horizontal="center"/>
    </xf>
    <xf numFmtId="0" fontId="3" fillId="3" borderId="8" xfId="5" applyFont="1" applyFill="1" applyAlignment="1">
      <alignment horizontal="left"/>
    </xf>
    <xf numFmtId="0" fontId="2" fillId="2" borderId="30" xfId="5" applyFont="1" applyFill="1" applyBorder="1"/>
    <xf numFmtId="0" fontId="2" fillId="2" borderId="31" xfId="5" applyFont="1" applyFill="1" applyBorder="1" applyAlignment="1">
      <alignment horizontal="center"/>
    </xf>
    <xf numFmtId="2" fontId="2" fillId="5" borderId="32" xfId="5" applyNumberFormat="1" applyFont="1" applyFill="1" applyBorder="1" applyAlignment="1">
      <alignment horizontal="center"/>
    </xf>
    <xf numFmtId="0" fontId="2" fillId="2" borderId="25" xfId="5" applyFont="1" applyFill="1" applyBorder="1" applyAlignment="1">
      <alignment horizontal="right"/>
    </xf>
    <xf numFmtId="0" fontId="2" fillId="2" borderId="42" xfId="5" applyFont="1" applyFill="1" applyBorder="1" applyAlignment="1">
      <alignment horizontal="center"/>
    </xf>
    <xf numFmtId="0" fontId="2" fillId="2" borderId="43" xfId="5" applyFont="1" applyFill="1" applyBorder="1" applyAlignment="1">
      <alignment horizontal="center" vertical="center"/>
    </xf>
    <xf numFmtId="0" fontId="2" fillId="2" borderId="43" xfId="5" applyFont="1" applyFill="1" applyBorder="1" applyAlignment="1">
      <alignment horizontal="center" vertical="center" wrapText="1"/>
    </xf>
    <xf numFmtId="0" fontId="2" fillId="2" borderId="44" xfId="5" applyFont="1" applyFill="1" applyBorder="1" applyAlignment="1">
      <alignment horizontal="center" vertical="center"/>
    </xf>
    <xf numFmtId="1" fontId="3" fillId="5" borderId="15" xfId="5" applyNumberFormat="1" applyFont="1" applyFill="1" applyBorder="1" applyAlignment="1">
      <alignment horizontal="center"/>
    </xf>
    <xf numFmtId="1" fontId="3" fillId="5" borderId="16" xfId="5" applyNumberFormat="1" applyFont="1" applyFill="1" applyBorder="1" applyAlignment="1">
      <alignment horizontal="center"/>
    </xf>
    <xf numFmtId="0" fontId="3" fillId="6" borderId="15" xfId="5" applyFont="1" applyFill="1" applyBorder="1" applyAlignment="1">
      <alignment horizontal="left"/>
    </xf>
    <xf numFmtId="0" fontId="3" fillId="6" borderId="50" xfId="5" applyFont="1" applyFill="1" applyBorder="1" applyAlignment="1">
      <alignment horizontal="center"/>
    </xf>
    <xf numFmtId="0" fontId="3" fillId="6" borderId="16" xfId="5" applyFont="1" applyFill="1" applyBorder="1" applyAlignment="1">
      <alignment horizontal="center" vertical="center"/>
    </xf>
    <xf numFmtId="0" fontId="3" fillId="5" borderId="20" xfId="5" applyFont="1" applyFill="1" applyBorder="1" applyAlignment="1">
      <alignment horizontal="left"/>
    </xf>
    <xf numFmtId="1" fontId="3" fillId="5" borderId="9" xfId="5" applyNumberFormat="1" applyFont="1" applyFill="1" applyBorder="1" applyAlignment="1">
      <alignment horizontal="center"/>
    </xf>
    <xf numFmtId="1" fontId="3" fillId="5" borderId="21" xfId="5" applyNumberFormat="1" applyFont="1" applyFill="1" applyBorder="1" applyAlignment="1">
      <alignment horizontal="center"/>
    </xf>
    <xf numFmtId="0" fontId="3" fillId="6" borderId="9" xfId="5" applyFont="1" applyFill="1" applyBorder="1" applyAlignment="1">
      <alignment horizontal="left"/>
    </xf>
    <xf numFmtId="0" fontId="3" fillId="6" borderId="6" xfId="5" applyFont="1" applyFill="1" applyBorder="1" applyAlignment="1">
      <alignment horizontal="center"/>
    </xf>
    <xf numFmtId="0" fontId="3" fillId="6" borderId="21" xfId="5" applyFont="1" applyFill="1" applyBorder="1" applyAlignment="1">
      <alignment horizontal="center" vertical="center"/>
    </xf>
    <xf numFmtId="0" fontId="3" fillId="6" borderId="9" xfId="5" applyFont="1" applyFill="1" applyBorder="1"/>
    <xf numFmtId="1" fontId="3" fillId="5" borderId="18" xfId="5" applyNumberFormat="1" applyFont="1" applyFill="1" applyBorder="1" applyAlignment="1">
      <alignment horizontal="center"/>
    </xf>
    <xf numFmtId="1" fontId="3" fillId="5" borderId="19" xfId="5" applyNumberFormat="1" applyFont="1" applyFill="1" applyBorder="1" applyAlignment="1">
      <alignment horizontal="center"/>
    </xf>
    <xf numFmtId="0" fontId="3" fillId="6" borderId="18" xfId="5" applyFont="1" applyFill="1" applyBorder="1"/>
    <xf numFmtId="0" fontId="3" fillId="6" borderId="19" xfId="5" applyFont="1" applyFill="1" applyBorder="1" applyAlignment="1">
      <alignment horizontal="center" vertical="center"/>
    </xf>
    <xf numFmtId="165" fontId="2" fillId="5" borderId="58" xfId="5" applyNumberFormat="1" applyFont="1" applyFill="1" applyBorder="1" applyAlignment="1">
      <alignment horizontal="center"/>
    </xf>
    <xf numFmtId="165" fontId="2" fillId="5" borderId="86" xfId="5" applyNumberFormat="1" applyFont="1" applyFill="1" applyBorder="1" applyAlignment="1">
      <alignment horizontal="center"/>
    </xf>
    <xf numFmtId="0" fontId="2" fillId="3" borderId="3" xfId="5" applyFont="1" applyFill="1" applyBorder="1" applyAlignment="1">
      <alignment horizontal="right"/>
    </xf>
    <xf numFmtId="164" fontId="2" fillId="3" borderId="8" xfId="5" applyNumberFormat="1" applyFont="1" applyFill="1" applyAlignment="1">
      <alignment horizontal="center"/>
    </xf>
    <xf numFmtId="0" fontId="2" fillId="2" borderId="75" xfId="5" applyFont="1" applyFill="1" applyBorder="1" applyAlignment="1">
      <alignment horizontal="right"/>
    </xf>
    <xf numFmtId="2" fontId="2" fillId="5" borderId="30" xfId="5" applyNumberFormat="1" applyFont="1" applyFill="1" applyBorder="1" applyAlignment="1">
      <alignment horizontal="center"/>
    </xf>
    <xf numFmtId="165" fontId="2" fillId="5" borderId="31" xfId="5" applyNumberFormat="1" applyFont="1" applyFill="1" applyBorder="1" applyAlignment="1">
      <alignment horizontal="center"/>
    </xf>
    <xf numFmtId="165" fontId="2" fillId="5" borderId="32" xfId="5" applyNumberFormat="1" applyFont="1" applyFill="1" applyBorder="1" applyAlignment="1">
      <alignment horizontal="center"/>
    </xf>
    <xf numFmtId="0" fontId="2" fillId="2" borderId="75" xfId="5" applyFont="1" applyFill="1" applyBorder="1" applyAlignment="1">
      <alignment horizontal="left"/>
    </xf>
    <xf numFmtId="0" fontId="2" fillId="2" borderId="77" xfId="5" applyFont="1" applyFill="1" applyBorder="1" applyAlignment="1">
      <alignment horizontal="left"/>
    </xf>
    <xf numFmtId="164" fontId="2" fillId="3" borderId="8" xfId="5" applyNumberFormat="1" applyFont="1" applyFill="1"/>
    <xf numFmtId="0" fontId="2" fillId="2" borderId="76" xfId="5" applyFont="1" applyFill="1" applyBorder="1" applyAlignment="1">
      <alignment horizontal="left"/>
    </xf>
    <xf numFmtId="0" fontId="2" fillId="2" borderId="30" xfId="5" applyFont="1" applyFill="1" applyBorder="1" applyAlignment="1">
      <alignment horizontal="left"/>
    </xf>
    <xf numFmtId="0" fontId="2" fillId="2" borderId="32" xfId="5" applyFont="1" applyFill="1" applyBorder="1" applyAlignment="1">
      <alignment horizontal="center"/>
    </xf>
    <xf numFmtId="0" fontId="3" fillId="2" borderId="83" xfId="5" applyFont="1" applyFill="1" applyBorder="1" applyAlignment="1">
      <alignment horizontal="center"/>
    </xf>
    <xf numFmtId="0" fontId="2" fillId="2" borderId="35" xfId="5" applyFont="1" applyFill="1" applyBorder="1" applyAlignment="1">
      <alignment horizontal="center"/>
    </xf>
    <xf numFmtId="0" fontId="2" fillId="2" borderId="36" xfId="5" applyFont="1" applyFill="1" applyBorder="1" applyAlignment="1">
      <alignment horizontal="center"/>
    </xf>
    <xf numFmtId="0" fontId="3" fillId="5" borderId="80" xfId="5" applyFont="1" applyFill="1" applyBorder="1"/>
    <xf numFmtId="0" fontId="2" fillId="2" borderId="73" xfId="5" applyFont="1" applyFill="1" applyBorder="1" applyAlignment="1">
      <alignment horizontal="right"/>
    </xf>
    <xf numFmtId="0" fontId="2" fillId="5" borderId="74" xfId="5" applyFont="1" applyFill="1" applyBorder="1" applyAlignment="1">
      <alignment horizontal="center"/>
    </xf>
    <xf numFmtId="0" fontId="2" fillId="2" borderId="75" xfId="5" applyFont="1" applyFill="1" applyBorder="1" applyAlignment="1">
      <alignment horizontal="left" vertical="center"/>
    </xf>
    <xf numFmtId="0" fontId="2" fillId="2" borderId="76" xfId="5" applyFont="1" applyFill="1" applyBorder="1" applyAlignment="1">
      <alignment horizontal="left" vertical="center"/>
    </xf>
    <xf numFmtId="0" fontId="2" fillId="2" borderId="77" xfId="5" applyFont="1" applyFill="1" applyBorder="1" applyAlignment="1">
      <alignment horizontal="left" vertical="center"/>
    </xf>
    <xf numFmtId="0" fontId="2" fillId="5" borderId="14" xfId="5" applyFont="1" applyFill="1" applyBorder="1" applyAlignment="1">
      <alignment horizontal="right"/>
    </xf>
    <xf numFmtId="0" fontId="3" fillId="5" borderId="15" xfId="5" applyFont="1" applyFill="1" applyBorder="1" applyAlignment="1">
      <alignment horizontal="center"/>
    </xf>
    <xf numFmtId="0" fontId="3" fillId="5" borderId="16" xfId="5" applyFont="1" applyFill="1" applyBorder="1" applyAlignment="1">
      <alignment horizontal="center"/>
    </xf>
    <xf numFmtId="0" fontId="3" fillId="5" borderId="52" xfId="5" applyFont="1" applyFill="1" applyBorder="1" applyAlignment="1">
      <alignment horizontal="left"/>
    </xf>
    <xf numFmtId="0" fontId="3" fillId="5" borderId="6" xfId="5" applyFont="1" applyFill="1" applyBorder="1" applyAlignment="1">
      <alignment horizontal="center"/>
    </xf>
    <xf numFmtId="0" fontId="3" fillId="5" borderId="51" xfId="5" applyFont="1" applyFill="1" applyBorder="1" applyAlignment="1">
      <alignment horizontal="center"/>
    </xf>
    <xf numFmtId="0" fontId="2" fillId="5" borderId="20" xfId="5" applyFont="1" applyFill="1" applyBorder="1" applyAlignment="1">
      <alignment horizontal="right"/>
    </xf>
    <xf numFmtId="0" fontId="3" fillId="5" borderId="9" xfId="5" applyFont="1" applyFill="1" applyBorder="1" applyAlignment="1">
      <alignment horizontal="center"/>
    </xf>
    <xf numFmtId="0" fontId="3" fillId="5" borderId="21" xfId="5" applyFont="1" applyFill="1" applyBorder="1" applyAlignment="1">
      <alignment horizontal="center"/>
    </xf>
    <xf numFmtId="0" fontId="3" fillId="5" borderId="84" xfId="5" applyFont="1" applyFill="1" applyBorder="1" applyAlignment="1">
      <alignment horizontal="left"/>
    </xf>
    <xf numFmtId="0" fontId="3" fillId="5" borderId="55" xfId="5" applyFont="1" applyFill="1" applyBorder="1" applyAlignment="1">
      <alignment horizontal="center"/>
    </xf>
    <xf numFmtId="0" fontId="3" fillId="5" borderId="56" xfId="5" applyFont="1" applyFill="1" applyBorder="1" applyAlignment="1">
      <alignment horizontal="center"/>
    </xf>
    <xf numFmtId="0" fontId="2" fillId="2" borderId="54" xfId="5" applyFont="1" applyFill="1" applyBorder="1" applyAlignment="1">
      <alignment horizontal="right"/>
    </xf>
    <xf numFmtId="0" fontId="2" fillId="5" borderId="55" xfId="5" applyFont="1" applyFill="1" applyBorder="1" applyAlignment="1">
      <alignment horizontal="center"/>
    </xf>
    <xf numFmtId="0" fontId="2" fillId="5" borderId="56" xfId="5" applyFont="1" applyFill="1" applyBorder="1" applyAlignment="1">
      <alignment horizontal="center"/>
    </xf>
    <xf numFmtId="0" fontId="2" fillId="2" borderId="77" xfId="5" applyFont="1" applyFill="1" applyBorder="1" applyAlignment="1">
      <alignment horizontal="center"/>
    </xf>
    <xf numFmtId="0" fontId="19" fillId="2" borderId="83" xfId="5" applyFont="1" applyFill="1" applyBorder="1" applyAlignment="1">
      <alignment horizontal="right"/>
    </xf>
    <xf numFmtId="165" fontId="2" fillId="5" borderId="41" xfId="5" applyNumberFormat="1" applyFont="1" applyFill="1" applyBorder="1" applyAlignment="1">
      <alignment horizontal="center"/>
    </xf>
    <xf numFmtId="0" fontId="19" fillId="9" borderId="37" xfId="5" applyFont="1" applyFill="1" applyBorder="1" applyAlignment="1">
      <alignment horizontal="right"/>
    </xf>
    <xf numFmtId="165" fontId="2" fillId="10" borderId="79" xfId="5" applyNumberFormat="1" applyFont="1" applyFill="1" applyBorder="1" applyAlignment="1">
      <alignment horizontal="center"/>
    </xf>
    <xf numFmtId="0" fontId="19" fillId="2" borderId="37" xfId="5" applyFont="1" applyFill="1" applyBorder="1" applyAlignment="1">
      <alignment horizontal="right"/>
    </xf>
    <xf numFmtId="165" fontId="2" fillId="5" borderId="79" xfId="5" applyNumberFormat="1" applyFont="1" applyFill="1" applyBorder="1" applyAlignment="1">
      <alignment horizontal="center"/>
    </xf>
    <xf numFmtId="164" fontId="3" fillId="3" borderId="8" xfId="5" applyNumberFormat="1" applyFont="1" applyFill="1"/>
    <xf numFmtId="0" fontId="2" fillId="2" borderId="37" xfId="5" applyFont="1" applyFill="1" applyBorder="1" applyAlignment="1">
      <alignment horizontal="right"/>
    </xf>
    <xf numFmtId="2" fontId="2" fillId="5" borderId="79" xfId="5" applyNumberFormat="1" applyFont="1" applyFill="1" applyBorder="1" applyAlignment="1">
      <alignment horizontal="center"/>
    </xf>
    <xf numFmtId="0" fontId="2" fillId="2" borderId="84" xfId="5" applyFont="1" applyFill="1" applyBorder="1" applyAlignment="1">
      <alignment horizontal="right"/>
    </xf>
    <xf numFmtId="165" fontId="2" fillId="5" borderId="29" xfId="5" applyNumberFormat="1" applyFont="1" applyFill="1" applyBorder="1" applyAlignment="1">
      <alignment horizontal="center"/>
    </xf>
    <xf numFmtId="0" fontId="2" fillId="3" borderId="8" xfId="5" applyFont="1" applyFill="1" applyAlignment="1">
      <alignment horizontal="right"/>
    </xf>
    <xf numFmtId="0" fontId="2" fillId="2" borderId="45" xfId="5" applyFont="1" applyFill="1" applyBorder="1" applyAlignment="1">
      <alignment horizontal="right"/>
    </xf>
    <xf numFmtId="0" fontId="2" fillId="5" borderId="41" xfId="5" applyFont="1" applyFill="1" applyBorder="1" applyAlignment="1">
      <alignment horizontal="center"/>
    </xf>
    <xf numFmtId="0" fontId="2" fillId="2" borderId="46" xfId="5" applyFont="1" applyFill="1" applyBorder="1" applyAlignment="1">
      <alignment horizontal="right"/>
    </xf>
    <xf numFmtId="0" fontId="2" fillId="5" borderId="38" xfId="5" applyFont="1" applyFill="1" applyBorder="1" applyAlignment="1">
      <alignment horizontal="center"/>
    </xf>
    <xf numFmtId="165" fontId="2" fillId="5" borderId="38" xfId="5" applyNumberFormat="1" applyFont="1" applyFill="1" applyBorder="1" applyAlignment="1">
      <alignment horizontal="center"/>
    </xf>
    <xf numFmtId="0" fontId="3" fillId="3" borderId="8" xfId="5" applyFont="1" applyFill="1" applyAlignment="1">
      <alignment horizontal="center" vertical="center"/>
    </xf>
    <xf numFmtId="0" fontId="2" fillId="2" borderId="47" xfId="5" applyFont="1" applyFill="1" applyBorder="1" applyAlignment="1">
      <alignment horizontal="right"/>
    </xf>
    <xf numFmtId="165" fontId="2" fillId="5" borderId="40" xfId="5" applyNumberFormat="1" applyFont="1" applyFill="1" applyBorder="1" applyAlignment="1">
      <alignment horizontal="center"/>
    </xf>
    <xf numFmtId="0" fontId="4" fillId="2" borderId="66" xfId="5" applyFont="1" applyFill="1" applyBorder="1" applyAlignment="1">
      <alignment horizontal="center" vertical="center"/>
    </xf>
    <xf numFmtId="2" fontId="4" fillId="5" borderId="66" xfId="5" applyNumberFormat="1" applyFont="1" applyFill="1" applyBorder="1" applyAlignment="1">
      <alignment horizontal="center" vertical="center"/>
    </xf>
    <xf numFmtId="0" fontId="31" fillId="0" borderId="8" xfId="5" applyAlignment="1">
      <alignment horizontal="center" vertical="center"/>
    </xf>
    <xf numFmtId="2" fontId="31" fillId="0" borderId="8" xfId="5" applyNumberFormat="1"/>
    <xf numFmtId="0" fontId="3" fillId="6" borderId="1" xfId="5" applyFont="1" applyFill="1" applyBorder="1" applyAlignment="1">
      <alignment horizontal="center"/>
    </xf>
    <xf numFmtId="0" fontId="3" fillId="6" borderId="7" xfId="5" applyFont="1" applyFill="1" applyBorder="1" applyAlignment="1">
      <alignment horizontal="left"/>
    </xf>
    <xf numFmtId="0" fontId="3" fillId="6" borderId="43" xfId="5" applyFont="1" applyFill="1" applyBorder="1" applyAlignment="1">
      <alignment horizontal="center" vertical="center"/>
    </xf>
    <xf numFmtId="0" fontId="3" fillId="6" borderId="35" xfId="5" applyFont="1" applyFill="1" applyBorder="1" applyAlignment="1">
      <alignment horizontal="center"/>
    </xf>
    <xf numFmtId="0" fontId="3" fillId="6" borderId="48" xfId="5" applyFont="1" applyFill="1" applyBorder="1" applyAlignment="1">
      <alignment horizontal="left"/>
    </xf>
    <xf numFmtId="0" fontId="3" fillId="6" borderId="10" xfId="5" applyFont="1" applyFill="1" applyBorder="1" applyAlignment="1">
      <alignment horizontal="center"/>
    </xf>
    <xf numFmtId="0" fontId="2" fillId="2" borderId="30" xfId="5" applyFont="1" applyFill="1" applyBorder="1" applyAlignment="1">
      <alignment horizontal="center"/>
    </xf>
    <xf numFmtId="0" fontId="2" fillId="2" borderId="31" xfId="5" applyFont="1" applyFill="1" applyBorder="1" applyAlignment="1">
      <alignment horizontal="center" vertical="center"/>
    </xf>
    <xf numFmtId="0" fontId="2" fillId="2" borderId="31" xfId="5" applyFont="1" applyFill="1" applyBorder="1" applyAlignment="1">
      <alignment horizontal="center" vertical="center" wrapText="1"/>
    </xf>
    <xf numFmtId="0" fontId="2" fillId="2" borderId="32" xfId="5" applyFont="1" applyFill="1" applyBorder="1" applyAlignment="1">
      <alignment horizontal="center" vertical="center"/>
    </xf>
    <xf numFmtId="0" fontId="3" fillId="2" borderId="22" xfId="5" applyFont="1" applyFill="1" applyBorder="1" applyAlignment="1">
      <alignment horizontal="center"/>
    </xf>
    <xf numFmtId="0" fontId="3" fillId="2" borderId="54" xfId="5" applyFont="1" applyFill="1" applyBorder="1" applyAlignment="1">
      <alignment horizontal="center"/>
    </xf>
    <xf numFmtId="0" fontId="3" fillId="6" borderId="93" xfId="5" applyFont="1" applyFill="1" applyBorder="1" applyAlignment="1">
      <alignment horizontal="center"/>
    </xf>
    <xf numFmtId="0" fontId="3" fillId="6" borderId="49" xfId="5" applyFont="1" applyFill="1" applyBorder="1" applyAlignment="1">
      <alignment horizontal="center"/>
    </xf>
    <xf numFmtId="0" fontId="3" fillId="6" borderId="41" xfId="5" applyFont="1" applyFill="1" applyBorder="1" applyAlignment="1">
      <alignment horizontal="center"/>
    </xf>
    <xf numFmtId="0" fontId="3" fillId="6" borderId="5" xfId="5" applyFont="1" applyFill="1" applyBorder="1" applyAlignment="1">
      <alignment horizontal="center"/>
    </xf>
    <xf numFmtId="0" fontId="3" fillId="6" borderId="38" xfId="5" applyFont="1" applyFill="1" applyBorder="1" applyAlignment="1">
      <alignment horizontal="center"/>
    </xf>
    <xf numFmtId="0" fontId="3" fillId="6" borderId="65" xfId="5" applyFont="1" applyFill="1" applyBorder="1" applyAlignment="1">
      <alignment horizontal="center"/>
    </xf>
    <xf numFmtId="0" fontId="3" fillId="6" borderId="53" xfId="5" applyFont="1" applyFill="1" applyBorder="1" applyAlignment="1">
      <alignment horizontal="center"/>
    </xf>
    <xf numFmtId="0" fontId="3" fillId="6" borderId="40" xfId="5" applyFont="1" applyFill="1" applyBorder="1" applyAlignment="1">
      <alignment horizontal="center"/>
    </xf>
    <xf numFmtId="0" fontId="3" fillId="5" borderId="19" xfId="5" applyFont="1" applyFill="1" applyBorder="1" applyAlignment="1">
      <alignment horizontal="center"/>
    </xf>
    <xf numFmtId="0" fontId="3" fillId="5" borderId="18" xfId="5" applyFont="1" applyFill="1" applyBorder="1" applyAlignment="1">
      <alignment horizontal="center"/>
    </xf>
    <xf numFmtId="0" fontId="3" fillId="5" borderId="39" xfId="5" applyFont="1" applyFill="1" applyBorder="1" applyAlignment="1">
      <alignment horizontal="left"/>
    </xf>
    <xf numFmtId="0" fontId="3" fillId="6" borderId="18" xfId="5" applyFont="1" applyFill="1" applyBorder="1" applyAlignment="1">
      <alignment horizontal="center" vertical="center" wrapText="1"/>
    </xf>
    <xf numFmtId="0" fontId="3" fillId="6" borderId="9" xfId="5" applyFont="1" applyFill="1" applyBorder="1" applyAlignment="1">
      <alignment horizontal="center" vertical="center" wrapText="1"/>
    </xf>
    <xf numFmtId="0" fontId="3" fillId="6" borderId="15" xfId="5" applyFont="1" applyFill="1" applyBorder="1" applyAlignment="1">
      <alignment horizontal="center" vertical="center" wrapText="1"/>
    </xf>
    <xf numFmtId="0" fontId="3" fillId="5" borderId="100" xfId="0" applyFont="1" applyFill="1" applyBorder="1" applyAlignment="1">
      <alignment horizontal="center"/>
    </xf>
    <xf numFmtId="0" fontId="3" fillId="5" borderId="66" xfId="0" applyFont="1" applyFill="1" applyBorder="1" applyAlignment="1">
      <alignment horizontal="center"/>
    </xf>
    <xf numFmtId="0" fontId="8" fillId="11" borderId="33" xfId="3" applyFont="1" applyFill="1" applyBorder="1" applyAlignment="1">
      <alignment horizontal="center" vertical="center"/>
    </xf>
    <xf numFmtId="165" fontId="8" fillId="11" borderId="8" xfId="3" applyNumberFormat="1" applyFont="1" applyFill="1" applyAlignment="1">
      <alignment horizontal="center" vertical="center"/>
    </xf>
    <xf numFmtId="165" fontId="8" fillId="11" borderId="71" xfId="3" applyNumberFormat="1" applyFont="1" applyFill="1" applyBorder="1" applyAlignment="1">
      <alignment horizontal="center" vertical="center"/>
    </xf>
    <xf numFmtId="0" fontId="12" fillId="0" borderId="87" xfId="3" applyFont="1" applyBorder="1"/>
    <xf numFmtId="0" fontId="17" fillId="0" borderId="87" xfId="3" applyBorder="1" applyAlignment="1">
      <alignment horizontal="center"/>
    </xf>
    <xf numFmtId="0" fontId="3" fillId="6" borderId="55" xfId="5" applyFont="1" applyFill="1" applyBorder="1" applyAlignment="1">
      <alignment horizontal="center" vertical="center"/>
    </xf>
    <xf numFmtId="0" fontId="3" fillId="6" borderId="55" xfId="5" applyFont="1" applyFill="1" applyBorder="1" applyAlignment="1">
      <alignment horizontal="center"/>
    </xf>
    <xf numFmtId="0" fontId="3" fillId="6" borderId="101" xfId="5" applyFont="1" applyFill="1" applyBorder="1" applyAlignment="1">
      <alignment horizontal="center" vertical="center"/>
    </xf>
    <xf numFmtId="0" fontId="3" fillId="6" borderId="101" xfId="5" applyFont="1" applyFill="1" applyBorder="1" applyAlignment="1">
      <alignment horizontal="center"/>
    </xf>
    <xf numFmtId="0" fontId="3" fillId="6" borderId="62" xfId="5" applyFont="1" applyFill="1" applyBorder="1" applyAlignment="1">
      <alignment horizontal="center"/>
    </xf>
    <xf numFmtId="0" fontId="3" fillId="6" borderId="56" xfId="5" applyFont="1" applyFill="1" applyBorder="1" applyAlignment="1">
      <alignment horizontal="center"/>
    </xf>
    <xf numFmtId="0" fontId="3" fillId="2" borderId="20" xfId="5" applyFont="1" applyFill="1" applyBorder="1" applyAlignment="1">
      <alignment horizontal="center" vertical="center"/>
    </xf>
    <xf numFmtId="0" fontId="3" fillId="2" borderId="17" xfId="5" applyFont="1" applyFill="1" applyBorder="1" applyAlignment="1">
      <alignment horizontal="center" vertical="center"/>
    </xf>
    <xf numFmtId="0" fontId="3" fillId="2" borderId="61" xfId="0" applyFont="1" applyFill="1" applyBorder="1" applyAlignment="1">
      <alignment horizontal="center"/>
    </xf>
    <xf numFmtId="0" fontId="3" fillId="5" borderId="11" xfId="0" applyFont="1" applyFill="1" applyBorder="1" applyAlignment="1">
      <alignment horizontal="left" vertical="center"/>
    </xf>
    <xf numFmtId="0" fontId="3" fillId="6" borderId="9" xfId="0" applyFont="1" applyFill="1" applyBorder="1" applyAlignment="1">
      <alignment horizontal="left" wrapText="1"/>
    </xf>
    <xf numFmtId="0" fontId="3" fillId="13" borderId="21" xfId="0" applyFont="1" applyFill="1" applyBorder="1" applyAlignment="1">
      <alignment horizontal="center" vertical="center"/>
    </xf>
    <xf numFmtId="0" fontId="3" fillId="6" borderId="89" xfId="5" applyFont="1" applyFill="1" applyBorder="1" applyAlignment="1">
      <alignment horizontal="left"/>
    </xf>
    <xf numFmtId="0" fontId="3" fillId="6" borderId="89" xfId="5" applyFont="1" applyFill="1" applyBorder="1" applyAlignment="1">
      <alignment horizontal="left" vertical="center" wrapText="1"/>
    </xf>
    <xf numFmtId="0" fontId="3" fillId="6" borderId="91" xfId="5" applyFont="1" applyFill="1" applyBorder="1" applyAlignment="1">
      <alignment horizontal="left" vertical="center"/>
    </xf>
    <xf numFmtId="0" fontId="3" fillId="6" borderId="9" xfId="0" applyFont="1" applyFill="1" applyBorder="1" applyAlignment="1">
      <alignment vertical="center"/>
    </xf>
    <xf numFmtId="0" fontId="3" fillId="6" borderId="18" xfId="0" applyFont="1" applyFill="1" applyBorder="1" applyAlignment="1">
      <alignment wrapText="1"/>
    </xf>
    <xf numFmtId="0" fontId="3" fillId="5" borderId="19" xfId="0" applyFont="1" applyFill="1" applyBorder="1" applyAlignment="1">
      <alignment horizontal="center" vertical="center"/>
    </xf>
    <xf numFmtId="165" fontId="3" fillId="5" borderId="12" xfId="5" applyNumberFormat="1" applyFont="1" applyFill="1" applyBorder="1" applyAlignment="1">
      <alignment horizontal="center"/>
    </xf>
    <xf numFmtId="165" fontId="3" fillId="5" borderId="55" xfId="5" applyNumberFormat="1" applyFont="1" applyFill="1" applyBorder="1" applyAlignment="1">
      <alignment horizontal="center"/>
    </xf>
    <xf numFmtId="165" fontId="3" fillId="8" borderId="16" xfId="5" applyNumberFormat="1" applyFont="1" applyFill="1" applyBorder="1" applyAlignment="1">
      <alignment horizontal="center"/>
    </xf>
    <xf numFmtId="1" fontId="11" fillId="5" borderId="15" xfId="5" applyNumberFormat="1" applyFont="1" applyFill="1" applyBorder="1" applyAlignment="1">
      <alignment horizontal="center"/>
    </xf>
    <xf numFmtId="1" fontId="11" fillId="5" borderId="9" xfId="5" applyNumberFormat="1" applyFont="1" applyFill="1" applyBorder="1" applyAlignment="1">
      <alignment horizontal="center"/>
    </xf>
    <xf numFmtId="1" fontId="11" fillId="5" borderId="18" xfId="5" applyNumberFormat="1" applyFont="1" applyFill="1" applyBorder="1" applyAlignment="1">
      <alignment horizontal="center"/>
    </xf>
    <xf numFmtId="165" fontId="3" fillId="8" borderId="21" xfId="5" applyNumberFormat="1" applyFont="1" applyFill="1" applyBorder="1" applyAlignment="1">
      <alignment horizontal="center"/>
    </xf>
    <xf numFmtId="165" fontId="3" fillId="8" borderId="19" xfId="5" applyNumberFormat="1" applyFont="1" applyFill="1" applyBorder="1" applyAlignment="1">
      <alignment horizontal="center"/>
    </xf>
    <xf numFmtId="165" fontId="10" fillId="0" borderId="25" xfId="3" applyNumberFormat="1" applyFont="1" applyBorder="1" applyAlignment="1">
      <alignment horizontal="center"/>
    </xf>
    <xf numFmtId="164" fontId="7" fillId="0" borderId="25" xfId="3" applyNumberFormat="1" applyFont="1" applyBorder="1" applyAlignment="1">
      <alignment horizontal="center" vertical="center"/>
    </xf>
    <xf numFmtId="164" fontId="7" fillId="0" borderId="26" xfId="3" applyNumberFormat="1" applyFont="1" applyBorder="1" applyAlignment="1">
      <alignment horizontal="center" vertical="center"/>
    </xf>
    <xf numFmtId="164" fontId="7" fillId="0" borderId="33" xfId="3" applyNumberFormat="1" applyFont="1" applyBorder="1" applyAlignment="1">
      <alignment horizontal="center" vertical="center"/>
    </xf>
    <xf numFmtId="164" fontId="7" fillId="0" borderId="29" xfId="3" applyNumberFormat="1" applyFont="1" applyBorder="1" applyAlignment="1">
      <alignment horizontal="center" vertical="center"/>
    </xf>
    <xf numFmtId="0" fontId="11" fillId="2" borderId="20" xfId="0" applyFont="1" applyFill="1" applyBorder="1" applyAlignment="1">
      <alignment horizontal="center"/>
    </xf>
    <xf numFmtId="0" fontId="11" fillId="6" borderId="9" xfId="0" applyFont="1" applyFill="1" applyBorder="1" applyAlignment="1">
      <alignment horizontal="center" vertical="center"/>
    </xf>
    <xf numFmtId="0" fontId="11" fillId="2" borderId="20" xfId="5" applyFont="1" applyFill="1" applyBorder="1" applyAlignment="1">
      <alignment horizontal="center"/>
    </xf>
    <xf numFmtId="0" fontId="11" fillId="6" borderId="9" xfId="5" applyFont="1" applyFill="1" applyBorder="1" applyAlignment="1">
      <alignment horizontal="center" vertical="center"/>
    </xf>
    <xf numFmtId="0" fontId="11" fillId="5" borderId="9" xfId="5" applyFont="1" applyFill="1" applyBorder="1" applyAlignment="1">
      <alignment horizontal="left" vertical="center"/>
    </xf>
    <xf numFmtId="0" fontId="11" fillId="6" borderId="9" xfId="5" applyFont="1" applyFill="1" applyBorder="1" applyAlignment="1">
      <alignment horizontal="center"/>
    </xf>
    <xf numFmtId="0" fontId="11" fillId="6" borderId="21" xfId="5" applyFont="1" applyFill="1" applyBorder="1" applyAlignment="1">
      <alignment horizontal="center"/>
    </xf>
    <xf numFmtId="165" fontId="3" fillId="3" borderId="2" xfId="0" applyNumberFormat="1" applyFont="1" applyFill="1" applyBorder="1"/>
    <xf numFmtId="2" fontId="3" fillId="3" borderId="2" xfId="0" applyNumberFormat="1" applyFont="1" applyFill="1" applyBorder="1"/>
    <xf numFmtId="165" fontId="3" fillId="3" borderId="8" xfId="5" applyNumberFormat="1" applyFont="1" applyFill="1"/>
    <xf numFmtId="0" fontId="0" fillId="0" borderId="0" xfId="0" applyAlignment="1">
      <alignment vertical="top" wrapText="1"/>
    </xf>
    <xf numFmtId="0" fontId="0" fillId="0" borderId="0" xfId="0" applyAlignment="1">
      <alignment horizontal="left" vertical="top"/>
    </xf>
    <xf numFmtId="165" fontId="8" fillId="11" borderId="24" xfId="3" applyNumberFormat="1" applyFont="1" applyFill="1" applyBorder="1" applyAlignment="1">
      <alignment horizontal="center" vertical="center"/>
    </xf>
    <xf numFmtId="2" fontId="14" fillId="0" borderId="44" xfId="3" applyNumberFormat="1" applyFont="1" applyBorder="1" applyAlignment="1">
      <alignment horizontal="left" vertical="center"/>
    </xf>
    <xf numFmtId="2" fontId="14" fillId="0" borderId="100" xfId="3" applyNumberFormat="1" applyFont="1" applyBorder="1" applyAlignment="1">
      <alignment horizontal="left" vertical="center"/>
    </xf>
    <xf numFmtId="165" fontId="7" fillId="11" borderId="72" xfId="3" applyNumberFormat="1" applyFont="1" applyFill="1" applyBorder="1" applyAlignment="1">
      <alignment horizontal="center" vertical="center"/>
    </xf>
    <xf numFmtId="0" fontId="3" fillId="6" borderId="1" xfId="5" applyFont="1" applyFill="1" applyBorder="1" applyAlignment="1">
      <alignment horizontal="center" vertical="center" wrapText="1"/>
    </xf>
    <xf numFmtId="0" fontId="3" fillId="6" borderId="95" xfId="5" applyFont="1" applyFill="1" applyBorder="1" applyAlignment="1">
      <alignment horizontal="center" vertical="center" wrapText="1"/>
    </xf>
    <xf numFmtId="0" fontId="3" fillId="6" borderId="9" xfId="5" applyFont="1" applyFill="1" applyBorder="1" applyAlignment="1">
      <alignment horizontal="left" vertical="center"/>
    </xf>
    <xf numFmtId="0" fontId="3" fillId="6" borderId="15" xfId="5" applyFont="1" applyFill="1" applyBorder="1" applyAlignment="1">
      <alignment horizontal="left" vertical="top" wrapText="1"/>
    </xf>
    <xf numFmtId="0" fontId="3" fillId="6" borderId="9" xfId="5" applyFont="1" applyFill="1" applyBorder="1" applyAlignment="1">
      <alignment horizontal="center" vertical="top" wrapText="1"/>
    </xf>
    <xf numFmtId="0" fontId="3" fillId="6" borderId="9" xfId="5" applyFont="1" applyFill="1" applyBorder="1" applyAlignment="1">
      <alignment horizontal="left" vertical="top" wrapText="1"/>
    </xf>
    <xf numFmtId="0" fontId="3" fillId="6" borderId="18" xfId="5" applyFont="1" applyFill="1" applyBorder="1" applyAlignment="1">
      <alignment horizontal="left" vertical="top" wrapText="1"/>
    </xf>
    <xf numFmtId="0" fontId="3" fillId="6" borderId="15" xfId="0" applyFont="1" applyFill="1" applyBorder="1" applyAlignment="1">
      <alignment horizontal="center" vertical="top" wrapText="1"/>
    </xf>
    <xf numFmtId="0" fontId="3" fillId="6" borderId="9" xfId="0" applyFont="1" applyFill="1" applyBorder="1" applyAlignment="1">
      <alignment horizontal="center" vertical="top" wrapText="1"/>
    </xf>
    <xf numFmtId="0" fontId="3" fillId="6" borderId="18" xfId="0" applyFont="1" applyFill="1" applyBorder="1" applyAlignment="1">
      <alignment horizontal="center" vertical="top" wrapText="1"/>
    </xf>
    <xf numFmtId="1" fontId="3" fillId="5" borderId="9" xfId="0" applyNumberFormat="1" applyFont="1" applyFill="1" applyBorder="1" applyAlignment="1">
      <alignment horizontal="center" vertical="center"/>
    </xf>
    <xf numFmtId="1" fontId="3" fillId="5" borderId="21" xfId="0" applyNumberFormat="1" applyFont="1" applyFill="1" applyBorder="1" applyAlignment="1">
      <alignment horizontal="center" vertical="center"/>
    </xf>
    <xf numFmtId="1" fontId="3" fillId="6" borderId="21" xfId="0" applyNumberFormat="1" applyFont="1" applyFill="1" applyBorder="1" applyAlignment="1">
      <alignment horizontal="center"/>
    </xf>
    <xf numFmtId="0" fontId="12" fillId="0" borderId="8" xfId="3" applyFont="1" applyAlignment="1">
      <alignment horizontal="center" vertical="center"/>
    </xf>
    <xf numFmtId="14" fontId="12" fillId="0" borderId="8" xfId="3" applyNumberFormat="1" applyFont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102" xfId="5" applyFont="1" applyFill="1" applyBorder="1" applyAlignment="1">
      <alignment horizontal="left" vertical="center" wrapText="1"/>
    </xf>
    <xf numFmtId="0" fontId="3" fillId="6" borderId="11" xfId="5" applyFont="1" applyFill="1" applyBorder="1" applyAlignment="1">
      <alignment horizontal="center" vertical="center"/>
    </xf>
    <xf numFmtId="0" fontId="3" fillId="6" borderId="6" xfId="5" applyFont="1" applyFill="1" applyBorder="1" applyAlignment="1">
      <alignment horizontal="center" vertical="center" wrapText="1"/>
    </xf>
    <xf numFmtId="0" fontId="3" fillId="6" borderId="12" xfId="0" applyFont="1" applyFill="1" applyBorder="1" applyAlignment="1">
      <alignment horizontal="left"/>
    </xf>
    <xf numFmtId="0" fontId="3" fillId="6" borderId="103" xfId="0" applyFont="1" applyFill="1" applyBorder="1" applyAlignment="1">
      <alignment horizontal="center"/>
    </xf>
    <xf numFmtId="0" fontId="3" fillId="6" borderId="12" xfId="0" applyFont="1" applyFill="1" applyBorder="1" applyAlignment="1">
      <alignment horizontal="center" vertical="center" wrapText="1"/>
    </xf>
    <xf numFmtId="165" fontId="8" fillId="0" borderId="24" xfId="3" applyNumberFormat="1" applyFont="1" applyBorder="1" applyAlignment="1">
      <alignment horizontal="center" vertical="center"/>
    </xf>
    <xf numFmtId="165" fontId="8" fillId="0" borderId="34" xfId="3" applyNumberFormat="1" applyFont="1" applyBorder="1" applyAlignment="1">
      <alignment horizontal="center" vertical="center"/>
    </xf>
    <xf numFmtId="164" fontId="7" fillId="0" borderId="8" xfId="3" applyNumberFormat="1" applyFont="1" applyAlignment="1">
      <alignment horizontal="center" vertical="center"/>
    </xf>
    <xf numFmtId="2" fontId="8" fillId="0" borderId="25" xfId="3" applyNumberFormat="1" applyFont="1" applyBorder="1" applyAlignment="1">
      <alignment horizontal="center" vertical="center"/>
    </xf>
    <xf numFmtId="2" fontId="8" fillId="0" borderId="26" xfId="3" applyNumberFormat="1" applyFont="1" applyBorder="1" applyAlignment="1">
      <alignment horizontal="center" vertical="center"/>
    </xf>
    <xf numFmtId="2" fontId="7" fillId="0" borderId="27" xfId="3" applyNumberFormat="1" applyFont="1" applyBorder="1" applyAlignment="1">
      <alignment horizontal="center" vertical="center"/>
    </xf>
    <xf numFmtId="165" fontId="10" fillId="0" borderId="8" xfId="3" applyNumberFormat="1" applyFont="1" applyAlignment="1">
      <alignment horizontal="center"/>
    </xf>
    <xf numFmtId="0" fontId="7" fillId="11" borderId="27" xfId="3" applyFont="1" applyFill="1" applyBorder="1" applyAlignment="1">
      <alignment horizontal="center" vertical="center"/>
    </xf>
    <xf numFmtId="0" fontId="7" fillId="11" borderId="72" xfId="3" applyFont="1" applyFill="1" applyBorder="1" applyAlignment="1">
      <alignment horizontal="center" vertical="center"/>
    </xf>
    <xf numFmtId="0" fontId="3" fillId="6" borderId="104" xfId="0" applyFont="1" applyFill="1" applyBorder="1" applyAlignment="1">
      <alignment horizontal="center"/>
    </xf>
    <xf numFmtId="0" fontId="3" fillId="6" borderId="105" xfId="0" applyFont="1" applyFill="1" applyBorder="1" applyAlignment="1">
      <alignment horizontal="left"/>
    </xf>
    <xf numFmtId="0" fontId="3" fillId="6" borderId="106" xfId="0" applyFont="1" applyFill="1" applyBorder="1" applyAlignment="1">
      <alignment horizontal="left"/>
    </xf>
    <xf numFmtId="0" fontId="3" fillId="6" borderId="101" xfId="0" applyFont="1" applyFill="1" applyBorder="1" applyAlignment="1">
      <alignment horizontal="center" vertical="center"/>
    </xf>
    <xf numFmtId="0" fontId="3" fillId="6" borderId="23" xfId="0" applyFont="1" applyFill="1" applyBorder="1" applyAlignment="1">
      <alignment horizontal="center" vertical="center"/>
    </xf>
    <xf numFmtId="0" fontId="3" fillId="6" borderId="9" xfId="0" applyFont="1" applyFill="1" applyBorder="1" applyAlignment="1">
      <alignment horizontal="left" vertical="center"/>
    </xf>
    <xf numFmtId="0" fontId="2" fillId="2" borderId="34" xfId="0" applyFont="1" applyFill="1" applyBorder="1"/>
    <xf numFmtId="0" fontId="2" fillId="2" borderId="14" xfId="0" applyFont="1" applyFill="1" applyBorder="1" applyAlignment="1">
      <alignment horizontal="left"/>
    </xf>
    <xf numFmtId="0" fontId="13" fillId="2" borderId="15" xfId="0" applyFont="1" applyFill="1" applyBorder="1" applyAlignment="1">
      <alignment horizontal="center"/>
    </xf>
    <xf numFmtId="0" fontId="2" fillId="8" borderId="16" xfId="0" applyFont="1" applyFill="1" applyBorder="1" applyAlignment="1">
      <alignment horizontal="center"/>
    </xf>
    <xf numFmtId="0" fontId="3" fillId="5" borderId="17" xfId="5" applyFont="1" applyFill="1" applyBorder="1" applyAlignment="1">
      <alignment horizontal="left"/>
    </xf>
    <xf numFmtId="0" fontId="3" fillId="6" borderId="12" xfId="5" applyFont="1" applyFill="1" applyBorder="1" applyAlignment="1">
      <alignment horizontal="center" vertical="center"/>
    </xf>
    <xf numFmtId="0" fontId="3" fillId="5" borderId="12" xfId="5" applyFont="1" applyFill="1" applyBorder="1" applyAlignment="1">
      <alignment horizontal="left" vertical="center"/>
    </xf>
    <xf numFmtId="0" fontId="3" fillId="6" borderId="12" xfId="5" applyFont="1" applyFill="1" applyBorder="1" applyAlignment="1">
      <alignment horizontal="center"/>
    </xf>
    <xf numFmtId="0" fontId="3" fillId="6" borderId="23" xfId="5" applyFont="1" applyFill="1" applyBorder="1" applyAlignment="1">
      <alignment horizontal="center"/>
    </xf>
    <xf numFmtId="0" fontId="3" fillId="6" borderId="64" xfId="0" applyFont="1" applyFill="1" applyBorder="1" applyAlignment="1">
      <alignment horizontal="center"/>
    </xf>
    <xf numFmtId="0" fontId="17" fillId="0" borderId="88" xfId="3" applyBorder="1" applyAlignment="1">
      <alignment horizontal="center" vertical="center"/>
    </xf>
    <xf numFmtId="0" fontId="8" fillId="11" borderId="24" xfId="3" applyFont="1" applyFill="1" applyBorder="1" applyAlignment="1">
      <alignment horizontal="center" vertical="center"/>
    </xf>
    <xf numFmtId="0" fontId="8" fillId="11" borderId="26" xfId="3" applyFont="1" applyFill="1" applyBorder="1" applyAlignment="1">
      <alignment horizontal="center" vertical="center"/>
    </xf>
    <xf numFmtId="0" fontId="8" fillId="11" borderId="27" xfId="3" applyFont="1" applyFill="1" applyBorder="1" applyAlignment="1">
      <alignment horizontal="center" vertical="center"/>
    </xf>
    <xf numFmtId="0" fontId="8" fillId="11" borderId="29" xfId="3" applyFont="1" applyFill="1" applyBorder="1" applyAlignment="1">
      <alignment horizontal="center" vertical="center"/>
    </xf>
    <xf numFmtId="0" fontId="33" fillId="0" borderId="88" xfId="3" applyFont="1" applyBorder="1" applyAlignment="1">
      <alignment horizontal="center" vertical="center"/>
    </xf>
    <xf numFmtId="0" fontId="8" fillId="0" borderId="68" xfId="3" applyFont="1" applyBorder="1" applyAlignment="1">
      <alignment horizontal="center" vertical="center"/>
    </xf>
    <xf numFmtId="0" fontId="8" fillId="0" borderId="69" xfId="3" applyFont="1" applyBorder="1" applyAlignment="1">
      <alignment horizontal="center" vertical="center"/>
    </xf>
    <xf numFmtId="0" fontId="8" fillId="0" borderId="70" xfId="3" applyFont="1" applyBorder="1" applyAlignment="1">
      <alignment horizontal="center" vertical="center"/>
    </xf>
    <xf numFmtId="0" fontId="8" fillId="0" borderId="71" xfId="3" applyFont="1" applyBorder="1" applyAlignment="1">
      <alignment horizontal="center" vertical="center"/>
    </xf>
    <xf numFmtId="0" fontId="8" fillId="0" borderId="72" xfId="3" applyFont="1" applyBorder="1" applyAlignment="1">
      <alignment horizontal="center" vertical="center"/>
    </xf>
    <xf numFmtId="0" fontId="3" fillId="5" borderId="20" xfId="0" applyFont="1" applyFill="1" applyBorder="1" applyAlignment="1">
      <alignment horizontal="left"/>
    </xf>
    <xf numFmtId="0" fontId="3" fillId="5" borderId="9" xfId="0" applyFont="1" applyFill="1" applyBorder="1" applyAlignment="1">
      <alignment horizontal="left"/>
    </xf>
    <xf numFmtId="0" fontId="2" fillId="2" borderId="24" xfId="0" applyFont="1" applyFill="1" applyBorder="1" applyAlignment="1">
      <alignment vertical="center"/>
    </xf>
    <xf numFmtId="0" fontId="2" fillId="2" borderId="25" xfId="0" applyFont="1" applyFill="1" applyBorder="1" applyAlignment="1">
      <alignment vertical="center"/>
    </xf>
    <xf numFmtId="0" fontId="2" fillId="2" borderId="26" xfId="0" applyFont="1" applyFill="1" applyBorder="1" applyAlignment="1">
      <alignment vertical="center"/>
    </xf>
    <xf numFmtId="0" fontId="15" fillId="4" borderId="24" xfId="0" applyFont="1" applyFill="1" applyBorder="1" applyAlignment="1">
      <alignment horizontal="center" vertical="center" wrapText="1"/>
    </xf>
    <xf numFmtId="0" fontId="15" fillId="4" borderId="25" xfId="0" applyFont="1" applyFill="1" applyBorder="1" applyAlignment="1">
      <alignment horizontal="center" vertical="center" wrapText="1"/>
    </xf>
    <xf numFmtId="0" fontId="15" fillId="4" borderId="26" xfId="0" applyFont="1" applyFill="1" applyBorder="1" applyAlignment="1">
      <alignment horizontal="center" vertical="center" wrapText="1"/>
    </xf>
    <xf numFmtId="0" fontId="15" fillId="4" borderId="34" xfId="0" applyFont="1" applyFill="1" applyBorder="1" applyAlignment="1">
      <alignment horizontal="center" vertical="center" wrapText="1"/>
    </xf>
    <xf numFmtId="0" fontId="15" fillId="4" borderId="8" xfId="0" applyFont="1" applyFill="1" applyBorder="1" applyAlignment="1">
      <alignment horizontal="center" vertical="center" wrapText="1"/>
    </xf>
    <xf numFmtId="0" fontId="15" fillId="4" borderId="33" xfId="0" applyFont="1" applyFill="1" applyBorder="1" applyAlignment="1">
      <alignment horizontal="center" vertical="center" wrapText="1"/>
    </xf>
    <xf numFmtId="0" fontId="15" fillId="4" borderId="27" xfId="0" applyFont="1" applyFill="1" applyBorder="1" applyAlignment="1">
      <alignment horizontal="center" vertical="center" wrapText="1"/>
    </xf>
    <xf numFmtId="0" fontId="15" fillId="4" borderId="28" xfId="0" applyFont="1" applyFill="1" applyBorder="1" applyAlignment="1">
      <alignment horizontal="center" vertical="center" wrapText="1"/>
    </xf>
    <xf numFmtId="0" fontId="15" fillId="4" borderId="29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2" fillId="2" borderId="33" xfId="0" applyFont="1" applyFill="1" applyBorder="1" applyAlignment="1">
      <alignment vertical="center"/>
    </xf>
    <xf numFmtId="0" fontId="2" fillId="2" borderId="27" xfId="0" applyFont="1" applyFill="1" applyBorder="1" applyAlignment="1">
      <alignment vertical="center"/>
    </xf>
    <xf numFmtId="0" fontId="2" fillId="2" borderId="28" xfId="0" applyFont="1" applyFill="1" applyBorder="1" applyAlignment="1">
      <alignment vertical="center"/>
    </xf>
    <xf numFmtId="0" fontId="2" fillId="2" borderId="29" xfId="0" applyFont="1" applyFill="1" applyBorder="1" applyAlignment="1">
      <alignment vertical="center"/>
    </xf>
    <xf numFmtId="0" fontId="2" fillId="2" borderId="25" xfId="0" applyFont="1" applyFill="1" applyBorder="1" applyAlignment="1">
      <alignment horizontal="center"/>
    </xf>
    <xf numFmtId="0" fontId="2" fillId="2" borderId="26" xfId="0" applyFont="1" applyFill="1" applyBorder="1" applyAlignment="1">
      <alignment horizontal="center"/>
    </xf>
    <xf numFmtId="0" fontId="2" fillId="2" borderId="28" xfId="0" applyFont="1" applyFill="1" applyBorder="1" applyAlignment="1">
      <alignment horizontal="center"/>
    </xf>
    <xf numFmtId="0" fontId="2" fillId="2" borderId="29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left"/>
    </xf>
    <xf numFmtId="0" fontId="2" fillId="2" borderId="25" xfId="0" applyFont="1" applyFill="1" applyBorder="1" applyAlignment="1">
      <alignment horizontal="left"/>
    </xf>
    <xf numFmtId="0" fontId="2" fillId="2" borderId="26" xfId="0" applyFont="1" applyFill="1" applyBorder="1" applyAlignment="1">
      <alignment horizontal="left"/>
    </xf>
    <xf numFmtId="0" fontId="2" fillId="2" borderId="34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left"/>
    </xf>
    <xf numFmtId="0" fontId="2" fillId="2" borderId="33" xfId="0" applyFont="1" applyFill="1" applyBorder="1" applyAlignment="1">
      <alignment horizontal="left"/>
    </xf>
    <xf numFmtId="0" fontId="3" fillId="5" borderId="14" xfId="0" applyFont="1" applyFill="1" applyBorder="1" applyAlignment="1">
      <alignment horizontal="left"/>
    </xf>
    <xf numFmtId="0" fontId="3" fillId="5" borderId="15" xfId="0" applyFont="1" applyFill="1" applyBorder="1" applyAlignment="1">
      <alignment horizontal="left"/>
    </xf>
    <xf numFmtId="0" fontId="3" fillId="5" borderId="17" xfId="0" applyFont="1" applyFill="1" applyBorder="1" applyAlignment="1">
      <alignment horizontal="left"/>
    </xf>
    <xf numFmtId="0" fontId="3" fillId="5" borderId="18" xfId="0" applyFont="1" applyFill="1" applyBorder="1" applyAlignment="1">
      <alignment horizontal="left"/>
    </xf>
    <xf numFmtId="0" fontId="2" fillId="5" borderId="27" xfId="0" applyFont="1" applyFill="1" applyBorder="1" applyAlignment="1">
      <alignment horizontal="right"/>
    </xf>
    <xf numFmtId="0" fontId="2" fillId="5" borderId="59" xfId="0" applyFont="1" applyFill="1" applyBorder="1" applyAlignment="1">
      <alignment horizontal="right"/>
    </xf>
    <xf numFmtId="0" fontId="2" fillId="3" borderId="2" xfId="0" applyFont="1" applyFill="1" applyBorder="1" applyAlignment="1">
      <alignment horizontal="center" vertical="center"/>
    </xf>
    <xf numFmtId="0" fontId="3" fillId="2" borderId="75" xfId="0" applyFont="1" applyFill="1" applyBorder="1" applyAlignment="1">
      <alignment horizontal="center" vertical="center"/>
    </xf>
    <xf numFmtId="0" fontId="3" fillId="2" borderId="77" xfId="0" applyFont="1" applyFill="1" applyBorder="1" applyAlignment="1">
      <alignment horizontal="center" vertical="center"/>
    </xf>
    <xf numFmtId="0" fontId="2" fillId="5" borderId="27" xfId="5" applyFont="1" applyFill="1" applyBorder="1" applyAlignment="1">
      <alignment horizontal="right"/>
    </xf>
    <xf numFmtId="0" fontId="2" fillId="5" borderId="59" xfId="5" applyFont="1" applyFill="1" applyBorder="1" applyAlignment="1">
      <alignment horizontal="right"/>
    </xf>
    <xf numFmtId="0" fontId="3" fillId="2" borderId="75" xfId="5" applyFont="1" applyFill="1" applyBorder="1" applyAlignment="1">
      <alignment horizontal="center" vertical="center"/>
    </xf>
    <xf numFmtId="0" fontId="3" fillId="2" borderId="77" xfId="5" applyFont="1" applyFill="1" applyBorder="1" applyAlignment="1">
      <alignment horizontal="center" vertical="center"/>
    </xf>
    <xf numFmtId="0" fontId="3" fillId="5" borderId="20" xfId="5" applyFont="1" applyFill="1" applyBorder="1" applyAlignment="1">
      <alignment horizontal="left"/>
    </xf>
    <xf numFmtId="0" fontId="3" fillId="5" borderId="9" xfId="5" applyFont="1" applyFill="1" applyBorder="1" applyAlignment="1">
      <alignment horizontal="left"/>
    </xf>
    <xf numFmtId="0" fontId="3" fillId="5" borderId="20" xfId="5" applyFont="1" applyFill="1" applyBorder="1" applyAlignment="1">
      <alignment horizontal="left" vertical="top"/>
    </xf>
    <xf numFmtId="0" fontId="3" fillId="5" borderId="9" xfId="5" applyFont="1" applyFill="1" applyBorder="1" applyAlignment="1">
      <alignment horizontal="left" vertical="top"/>
    </xf>
    <xf numFmtId="0" fontId="3" fillId="5" borderId="17" xfId="5" applyFont="1" applyFill="1" applyBorder="1" applyAlignment="1">
      <alignment horizontal="left" vertical="top"/>
    </xf>
    <xf numFmtId="0" fontId="3" fillId="5" borderId="18" xfId="5" applyFont="1" applyFill="1" applyBorder="1" applyAlignment="1">
      <alignment horizontal="left" vertical="top"/>
    </xf>
    <xf numFmtId="0" fontId="3" fillId="5" borderId="14" xfId="5" applyFont="1" applyFill="1" applyBorder="1" applyAlignment="1">
      <alignment horizontal="left"/>
    </xf>
    <xf numFmtId="0" fontId="3" fillId="5" borderId="15" xfId="5" applyFont="1" applyFill="1" applyBorder="1" applyAlignment="1">
      <alignment horizontal="left"/>
    </xf>
    <xf numFmtId="0" fontId="2" fillId="2" borderId="24" xfId="5" applyFont="1" applyFill="1" applyBorder="1" applyAlignment="1">
      <alignment vertical="center"/>
    </xf>
    <xf numFmtId="0" fontId="2" fillId="2" borderId="25" xfId="5" applyFont="1" applyFill="1" applyBorder="1" applyAlignment="1">
      <alignment vertical="center"/>
    </xf>
    <xf numFmtId="0" fontId="2" fillId="2" borderId="26" xfId="5" applyFont="1" applyFill="1" applyBorder="1" applyAlignment="1">
      <alignment vertical="center"/>
    </xf>
    <xf numFmtId="0" fontId="15" fillId="4" borderId="24" xfId="5" applyFont="1" applyFill="1" applyBorder="1" applyAlignment="1">
      <alignment horizontal="center" vertical="center" wrapText="1"/>
    </xf>
    <xf numFmtId="0" fontId="15" fillId="4" borderId="25" xfId="5" applyFont="1" applyFill="1" applyBorder="1" applyAlignment="1">
      <alignment horizontal="center" vertical="center" wrapText="1"/>
    </xf>
    <xf numFmtId="0" fontId="15" fillId="4" borderId="26" xfId="5" applyFont="1" applyFill="1" applyBorder="1" applyAlignment="1">
      <alignment horizontal="center" vertical="center" wrapText="1"/>
    </xf>
    <xf numFmtId="0" fontId="15" fillId="4" borderId="34" xfId="5" applyFont="1" applyFill="1" applyBorder="1" applyAlignment="1">
      <alignment horizontal="center" vertical="center" wrapText="1"/>
    </xf>
    <xf numFmtId="0" fontId="15" fillId="4" borderId="8" xfId="5" applyFont="1" applyFill="1" applyAlignment="1">
      <alignment horizontal="center" vertical="center" wrapText="1"/>
    </xf>
    <xf numFmtId="0" fontId="15" fillId="4" borderId="33" xfId="5" applyFont="1" applyFill="1" applyBorder="1" applyAlignment="1">
      <alignment horizontal="center" vertical="center" wrapText="1"/>
    </xf>
    <xf numFmtId="0" fontId="15" fillId="4" borderId="27" xfId="5" applyFont="1" applyFill="1" applyBorder="1" applyAlignment="1">
      <alignment horizontal="center" vertical="center" wrapText="1"/>
    </xf>
    <xf numFmtId="0" fontId="15" fillId="4" borderId="28" xfId="5" applyFont="1" applyFill="1" applyBorder="1" applyAlignment="1">
      <alignment horizontal="center" vertical="center" wrapText="1"/>
    </xf>
    <xf numFmtId="0" fontId="15" fillId="4" borderId="29" xfId="5" applyFont="1" applyFill="1" applyBorder="1" applyAlignment="1">
      <alignment horizontal="center" vertical="center" wrapText="1"/>
    </xf>
    <xf numFmtId="0" fontId="2" fillId="2" borderId="34" xfId="5" applyFont="1" applyFill="1" applyBorder="1" applyAlignment="1">
      <alignment vertical="center"/>
    </xf>
    <xf numFmtId="0" fontId="2" fillId="2" borderId="8" xfId="5" applyFont="1" applyFill="1" applyAlignment="1">
      <alignment vertical="center"/>
    </xf>
    <xf numFmtId="0" fontId="2" fillId="2" borderId="33" xfId="5" applyFont="1" applyFill="1" applyBorder="1" applyAlignment="1">
      <alignment vertical="center"/>
    </xf>
    <xf numFmtId="0" fontId="2" fillId="2" borderId="27" xfId="5" applyFont="1" applyFill="1" applyBorder="1" applyAlignment="1">
      <alignment vertical="center"/>
    </xf>
    <xf numFmtId="0" fontId="2" fillId="2" borderId="28" xfId="5" applyFont="1" applyFill="1" applyBorder="1" applyAlignment="1">
      <alignment vertical="center"/>
    </xf>
    <xf numFmtId="0" fontId="2" fillId="2" borderId="29" xfId="5" applyFont="1" applyFill="1" applyBorder="1" applyAlignment="1">
      <alignment vertical="center"/>
    </xf>
    <xf numFmtId="0" fontId="2" fillId="2" borderId="25" xfId="5" applyFont="1" applyFill="1" applyBorder="1" applyAlignment="1">
      <alignment horizontal="center"/>
    </xf>
    <xf numFmtId="0" fontId="2" fillId="2" borderId="26" xfId="5" applyFont="1" applyFill="1" applyBorder="1" applyAlignment="1">
      <alignment horizontal="center"/>
    </xf>
    <xf numFmtId="0" fontId="2" fillId="2" borderId="28" xfId="5" applyFont="1" applyFill="1" applyBorder="1" applyAlignment="1">
      <alignment horizontal="center"/>
    </xf>
    <xf numFmtId="0" fontId="2" fillId="2" borderId="29" xfId="5" applyFont="1" applyFill="1" applyBorder="1" applyAlignment="1">
      <alignment horizontal="center"/>
    </xf>
    <xf numFmtId="0" fontId="2" fillId="2" borderId="24" xfId="5" applyFont="1" applyFill="1" applyBorder="1" applyAlignment="1">
      <alignment horizontal="left"/>
    </xf>
    <xf numFmtId="0" fontId="2" fillId="2" borderId="25" xfId="5" applyFont="1" applyFill="1" applyBorder="1" applyAlignment="1">
      <alignment horizontal="left"/>
    </xf>
    <xf numFmtId="0" fontId="2" fillId="2" borderId="26" xfId="5" applyFont="1" applyFill="1" applyBorder="1" applyAlignment="1">
      <alignment horizontal="left"/>
    </xf>
    <xf numFmtId="0" fontId="2" fillId="2" borderId="34" xfId="5" applyFont="1" applyFill="1" applyBorder="1" applyAlignment="1">
      <alignment horizontal="left"/>
    </xf>
    <xf numFmtId="0" fontId="2" fillId="2" borderId="8" xfId="5" applyFont="1" applyFill="1" applyAlignment="1">
      <alignment horizontal="left"/>
    </xf>
    <xf numFmtId="0" fontId="2" fillId="2" borderId="33" xfId="5" applyFont="1" applyFill="1" applyBorder="1" applyAlignment="1">
      <alignment horizontal="left"/>
    </xf>
    <xf numFmtId="0" fontId="3" fillId="5" borderId="60" xfId="0" applyFont="1" applyFill="1" applyBorder="1" applyAlignment="1">
      <alignment horizontal="left"/>
    </xf>
    <xf numFmtId="0" fontId="3" fillId="5" borderId="13" xfId="0" applyFont="1" applyFill="1" applyBorder="1" applyAlignment="1">
      <alignment horizontal="left"/>
    </xf>
    <xf numFmtId="0" fontId="3" fillId="5" borderId="14" xfId="0" applyFont="1" applyFill="1" applyBorder="1" applyAlignment="1">
      <alignment horizontal="left" vertical="center"/>
    </xf>
    <xf numFmtId="0" fontId="3" fillId="5" borderId="15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center"/>
    </xf>
    <xf numFmtId="0" fontId="2" fillId="2" borderId="33" xfId="0" applyFont="1" applyFill="1" applyBorder="1" applyAlignment="1">
      <alignment horizontal="center"/>
    </xf>
    <xf numFmtId="0" fontId="3" fillId="5" borderId="20" xfId="0" applyFont="1" applyFill="1" applyBorder="1" applyAlignment="1">
      <alignment horizontal="left" vertical="center"/>
    </xf>
    <xf numFmtId="0" fontId="3" fillId="5" borderId="9" xfId="0" applyFont="1" applyFill="1" applyBorder="1" applyAlignment="1">
      <alignment horizontal="left" vertical="center"/>
    </xf>
    <xf numFmtId="0" fontId="3" fillId="5" borderId="17" xfId="0" applyFont="1" applyFill="1" applyBorder="1" applyAlignment="1">
      <alignment horizontal="left" vertical="center"/>
    </xf>
    <xf numFmtId="0" fontId="3" fillId="5" borderId="18" xfId="0" applyFont="1" applyFill="1" applyBorder="1" applyAlignment="1">
      <alignment horizontal="left" vertical="center"/>
    </xf>
    <xf numFmtId="0" fontId="3" fillId="5" borderId="17" xfId="5" applyFont="1" applyFill="1" applyBorder="1" applyAlignment="1">
      <alignment horizontal="left"/>
    </xf>
    <xf numFmtId="0" fontId="3" fillId="5" borderId="18" xfId="5" applyFont="1" applyFill="1" applyBorder="1" applyAlignment="1">
      <alignment horizontal="left"/>
    </xf>
    <xf numFmtId="0" fontId="2" fillId="5" borderId="75" xfId="0" applyFont="1" applyFill="1" applyBorder="1" applyAlignment="1">
      <alignment horizontal="right"/>
    </xf>
    <xf numFmtId="0" fontId="2" fillId="5" borderId="78" xfId="0" applyFont="1" applyFill="1" applyBorder="1" applyAlignment="1">
      <alignment horizontal="right"/>
    </xf>
  </cellXfs>
  <cellStyles count="6">
    <cellStyle name="Normal" xfId="0" builtinId="0"/>
    <cellStyle name="Normal 2" xfId="1" xr:uid="{20B18C50-5C20-4097-9E34-8C00D88537E7}"/>
    <cellStyle name="Normal 3" xfId="2" xr:uid="{8771278E-AF33-4277-B161-91C3591DEB6D}"/>
    <cellStyle name="Normal 4" xfId="3" xr:uid="{A47616F1-CB7F-43A3-BE56-629D33E66D26}"/>
    <cellStyle name="Normal 5" xfId="5" xr:uid="{F80A0DDE-4C81-4AEC-9C56-9FE7FAB5E8B9}"/>
    <cellStyle name="Percent" xfId="4" builtinId="5"/>
  </cellStyles>
  <dxfs count="83">
    <dxf>
      <fill>
        <patternFill>
          <bgColor rgb="FFFF7C8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</dxfs>
  <tableStyles count="0" defaultTableStyle="TableStyleMedium2" defaultPivotStyle="PivotStyleLight16"/>
  <colors>
    <mruColors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eetMetadata" Target="metadata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externalLink" Target="externalLinks/externalLink1.xml"/><Relationship Id="rId48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2%20PQ/3%20PPGQ%20-%20SM/Comiss&#227;o%20de%20Gest&#227;o%20-%20Ranking/Ranking%202024%20(2019-2023)/1%20Ranking_2019-2023_preliminar.xlsx" TargetMode="External"/><Relationship Id="rId2" Type="http://schemas.openxmlformats.org/officeDocument/2006/relationships/externalLinkPath" Target="https://d.docs.live.net/f490cf10ec441699/2%20PQ/3%20PPGQ%20-%20SM/Comiss&#227;o%20de%20Gest&#227;o%20-%20Ranking/Ranking%202024%20(2019-2023)/1%20Ranking_2019-2023_preliminar.xlsx" TargetMode="External"/><Relationship Id="rId1" Type="http://schemas.openxmlformats.org/officeDocument/2006/relationships/externalLinkPath" Target="/f490cf10ec441699/2%20PQ/3%20PPGQ%20-%20SM/Comiss&#227;o%20de%20Gest&#227;o%20-%20Ranking/Ranking%202024%20(2019-2023)/1%20Ranking_2019-2023_prelimina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Ademir"/>
      <sheetName val="Bárbara"/>
      <sheetName val="Bernardo"/>
      <sheetName val="Cezar"/>
      <sheetName val="Clarissa"/>
      <sheetName val="Davi"/>
      <sheetName val="Edson"/>
      <sheetName val="Érico"/>
      <sheetName val="Ernesto"/>
      <sheetName val="Fábio"/>
      <sheetName val="Gilson"/>
      <sheetName val="Guilherme"/>
      <sheetName val="Hélio"/>
      <sheetName val="Ionara D."/>
      <sheetName val="Ionara P."/>
      <sheetName val="Leandro"/>
      <sheetName val="Luciano"/>
      <sheetName val="Marcelo"/>
      <sheetName val="Marcos"/>
      <sheetName val="Marcos V."/>
      <sheetName val="Martha"/>
      <sheetName val="Nilo"/>
      <sheetName val="Oscar"/>
      <sheetName val="Osmar"/>
      <sheetName val="Paola"/>
      <sheetName val="Paulo"/>
      <sheetName val="Renato"/>
      <sheetName val="Ricardo"/>
      <sheetName val="Roberta"/>
      <sheetName val="Robert"/>
      <sheetName val="Rochele"/>
      <sheetName val="Sailer"/>
      <sheetName val="Valderi"/>
      <sheetName val="Paulo P."/>
      <sheetName val="Carolina"/>
      <sheetName val="Caroline"/>
      <sheetName val="Carla"/>
      <sheetName val="Darliana"/>
      <sheetName val="Filipe"/>
      <sheetName val="Jussiane"/>
      <sheetName val="Paulo S."/>
      <sheetName val="Simone"/>
      <sheetName val="Vânia"/>
      <sheetName val="Modelo"/>
      <sheetName val="Estatística 2023"/>
      <sheetName val="JCR 2024"/>
      <sheetName val="1 Ranking_2019-2023_prelimina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/>
      <sheetData sheetId="46" refreshError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46E01-E129-4A2D-9D57-8ED4AE1A7BAB}">
  <sheetPr>
    <tabColor rgb="FF0070C0"/>
  </sheetPr>
  <dimension ref="A1:O103"/>
  <sheetViews>
    <sheetView topLeftCell="A77" workbookViewId="0">
      <selection activeCell="C104" sqref="C104"/>
    </sheetView>
  </sheetViews>
  <sheetFormatPr defaultColWidth="12.5546875" defaultRowHeight="15" customHeight="1"/>
  <cols>
    <col min="1" max="1" width="45.33203125" customWidth="1"/>
    <col min="2" max="2" width="17" customWidth="1"/>
    <col min="3" max="3" width="8.44140625" customWidth="1"/>
    <col min="4" max="4" width="7.109375" customWidth="1"/>
    <col min="5" max="5" width="8.44140625" customWidth="1"/>
    <col min="6" max="6" width="7.44140625" customWidth="1"/>
    <col min="7" max="7" width="6.5546875" customWidth="1"/>
    <col min="8" max="8" width="5.5546875" customWidth="1"/>
    <col min="9" max="9" width="14.21875" bestFit="1" customWidth="1"/>
    <col min="10" max="10" width="33.33203125" customWidth="1"/>
    <col min="11" max="11" width="11.6640625" customWidth="1"/>
    <col min="12" max="12" width="12.5546875" customWidth="1"/>
    <col min="13" max="13" width="10.5546875" customWidth="1"/>
    <col min="14" max="14" width="10.21875" customWidth="1"/>
    <col min="15" max="15" width="8.5546875" customWidth="1"/>
    <col min="16" max="17" width="11.44140625" customWidth="1"/>
    <col min="18" max="27" width="9.44140625" customWidth="1"/>
  </cols>
  <sheetData>
    <row r="1" spans="1:15" ht="13.5" customHeight="1">
      <c r="A1" s="644" t="s">
        <v>0</v>
      </c>
      <c r="B1" s="645"/>
      <c r="C1" s="645"/>
      <c r="D1" s="645"/>
      <c r="E1" s="646"/>
      <c r="F1" s="16"/>
      <c r="G1" s="1"/>
      <c r="H1" s="647" t="s">
        <v>60682</v>
      </c>
      <c r="I1" s="648"/>
      <c r="J1" s="648"/>
      <c r="K1" s="648"/>
      <c r="L1" s="648"/>
      <c r="M1" s="648"/>
      <c r="N1" s="649"/>
      <c r="O1" s="3"/>
    </row>
    <row r="2" spans="1:15" ht="13.5" customHeight="1">
      <c r="A2" s="656" t="str">
        <f ca="1">"PERÍODO COMPUTADO: Artigos &amp; RH: " &amp; (YEAR(TODAY()) - 5) &amp; " - " &amp; (YEAR(TODAY()) - 1)&amp;" // Livros, Capítulos e Patentes: " &amp; (YEAR(TODAY()) - 10) &amp; " - " &amp; (YEAR(TODAY()) - 1)</f>
        <v>PERÍODO COMPUTADO: Artigos &amp; RH: 2021 - 2025 // Livros, Capítulos e Patentes: 2016 - 2025</v>
      </c>
      <c r="B2" s="657"/>
      <c r="C2" s="657"/>
      <c r="D2" s="657"/>
      <c r="E2" s="658"/>
      <c r="F2" s="16"/>
      <c r="G2" s="1"/>
      <c r="H2" s="650"/>
      <c r="I2" s="651"/>
      <c r="J2" s="651"/>
      <c r="K2" s="651"/>
      <c r="L2" s="651"/>
      <c r="M2" s="651"/>
      <c r="N2" s="652"/>
      <c r="O2" s="3"/>
    </row>
    <row r="3" spans="1:15" ht="16.2" customHeight="1" thickBot="1">
      <c r="A3" s="659" t="str" cm="1">
        <f t="array" aca="1" ref="A3" ca="1">"ORIENTADOR(A): " &amp; MID(CELL("filename", A1), FIND("]", CELL("filename", A1)) + 1, 255)</f>
        <v>ORIENTADOR(A): Bárbara</v>
      </c>
      <c r="B3" s="660"/>
      <c r="C3" s="660"/>
      <c r="D3" s="660"/>
      <c r="E3" s="661"/>
      <c r="F3" s="16"/>
      <c r="G3" s="1"/>
      <c r="H3" s="653"/>
      <c r="I3" s="654"/>
      <c r="J3" s="654"/>
      <c r="K3" s="654"/>
      <c r="L3" s="654"/>
      <c r="M3" s="654"/>
      <c r="N3" s="655"/>
      <c r="O3" s="3"/>
    </row>
    <row r="4" spans="1:15" ht="13.5" customHeight="1" thickBot="1">
      <c r="A4" s="2"/>
      <c r="B4" s="16"/>
      <c r="C4" s="16"/>
      <c r="D4" s="16"/>
      <c r="E4" s="21"/>
      <c r="F4" s="16"/>
      <c r="G4" s="1"/>
      <c r="H4" s="1"/>
      <c r="I4" s="3"/>
      <c r="J4" s="3"/>
      <c r="K4" s="3"/>
      <c r="L4" s="3"/>
      <c r="M4" s="3"/>
      <c r="N4" s="3"/>
      <c r="O4" s="3"/>
    </row>
    <row r="5" spans="1:15" ht="13.5" customHeight="1">
      <c r="A5" s="39" t="s">
        <v>1</v>
      </c>
      <c r="B5" s="662"/>
      <c r="C5" s="662"/>
      <c r="D5" s="662"/>
      <c r="E5" s="663"/>
      <c r="F5" s="1"/>
      <c r="G5" s="1"/>
      <c r="H5" s="666" t="s">
        <v>1</v>
      </c>
      <c r="I5" s="667"/>
      <c r="J5" s="667"/>
      <c r="K5" s="667"/>
      <c r="L5" s="667"/>
      <c r="M5" s="667"/>
      <c r="N5" s="668"/>
      <c r="O5" s="3"/>
    </row>
    <row r="6" spans="1:15" ht="13.5" customHeight="1" thickBot="1">
      <c r="A6" s="40" t="s">
        <v>2</v>
      </c>
      <c r="B6" s="664"/>
      <c r="C6" s="664"/>
      <c r="D6" s="664"/>
      <c r="E6" s="665"/>
      <c r="F6" s="1"/>
      <c r="G6" s="1"/>
      <c r="H6" s="669" t="s">
        <v>2</v>
      </c>
      <c r="I6" s="670"/>
      <c r="J6" s="670"/>
      <c r="K6" s="670"/>
      <c r="L6" s="670"/>
      <c r="M6" s="670"/>
      <c r="N6" s="671"/>
      <c r="O6" s="3"/>
    </row>
    <row r="7" spans="1:15" ht="13.5" customHeight="1" thickBot="1">
      <c r="A7" s="56" t="s">
        <v>53954</v>
      </c>
      <c r="B7" s="57" t="s">
        <v>53964</v>
      </c>
      <c r="C7" s="57" t="s">
        <v>3</v>
      </c>
      <c r="D7" s="58" t="s">
        <v>4</v>
      </c>
      <c r="E7" s="59" t="s">
        <v>53908</v>
      </c>
      <c r="F7" s="4"/>
      <c r="G7" s="4"/>
      <c r="H7" s="72" t="s">
        <v>60667</v>
      </c>
      <c r="I7" s="57" t="s">
        <v>55886</v>
      </c>
      <c r="J7" s="57" t="s">
        <v>24</v>
      </c>
      <c r="K7" s="57" t="s">
        <v>25</v>
      </c>
      <c r="L7" s="57" t="s">
        <v>26</v>
      </c>
      <c r="M7" s="57" t="s">
        <v>27</v>
      </c>
      <c r="N7" s="73" t="s">
        <v>53908</v>
      </c>
      <c r="O7" s="3"/>
    </row>
    <row r="8" spans="1:15" ht="13.5" customHeight="1">
      <c r="A8" s="60" t="str">
        <f t="shared" ref="A8:A16" si="0">IF(I8="", "", IF(J8="", "Revista sem Fator de Impacto" &amp; IF(K8="", "", ", " &amp; K8 &amp; ",") &amp; IF(L8="", "", " p. " &amp; L8), J8 &amp; IF(K8="", "", ", " &amp; K8 &amp; ",") &amp; IF(L8="", "", " p. " &amp; L8)))</f>
        <v>NEW JOURNAL OF CHEMISTRY, 2021, p. 19255</v>
      </c>
      <c r="B8" s="61">
        <f>IF(I8="","",_xlfn.LET(
  _xlpm.resultado1, VLOOKUP(I8,'JCR 2026 (JIF 25)'!A:C,3,FALSE),
  _xlpm.resultado2, VLOOKUP(I8,'JCR 2026 (JIF 25)'!B:C,2,FALSE),
  _xlpm.resultado, IFERROR(_xlpm.resultado1, IFERROR(_xlpm.resultado2,"")),
  IF(_xlpm.resultado="N/A", "N/A",
     IF(OR(_xlpm.resultado=0, _xlpm.resultado=""), "Revista sem FI", VALUE(_xlpm.resultado))
  )
))</f>
        <v>2.6</v>
      </c>
      <c r="C8" s="61">
        <f t="shared" ref="C8" si="1">IF(ISBLANK(M8),"",1/M8)</f>
        <v>1</v>
      </c>
      <c r="D8" s="558">
        <f t="shared" ref="D8" ca="1" si="2">IF(J8="","",IF(OR(B8=0,B8="Revista sem FI"),0,IF(OR(AND(ISNUMBER(C8),C8&gt;0),AND(ISNUMBER(E8),E8&gt;0)),1,0)))</f>
        <v>1</v>
      </c>
      <c r="E8" s="557" t="str">
        <f ca="1">IF(OR(N8="",NOT(ISNUMBER(B8))),"",IF(SUM(INDIRECT("$E$7:E"&amp;ROW()-1))+1/N8&gt;$C$17,0,1/N8))</f>
        <v/>
      </c>
      <c r="F8" s="3"/>
      <c r="G8" s="3"/>
      <c r="H8" s="49">
        <f>IF(I8&lt;&gt;"", COUNTIF($I$8:I8, "&lt;&gt;"), "")</f>
        <v>1</v>
      </c>
      <c r="I8" s="87" t="s">
        <v>20703</v>
      </c>
      <c r="J8" s="287" t="str">
        <f>IFERROR(VLOOKUP(I8,'JCR 2026 (JIF 25)'!A:D,4,0), IFERROR(VLOOKUP(I8,'JCR 2026 (JIF 25)'!B:D,3,0),""))</f>
        <v>NEW JOURNAL OF CHEMISTRY</v>
      </c>
      <c r="K8" s="19">
        <v>2021</v>
      </c>
      <c r="L8" s="19">
        <v>19255</v>
      </c>
      <c r="M8" s="19">
        <v>1</v>
      </c>
      <c r="N8" s="53"/>
      <c r="O8" s="3"/>
    </row>
    <row r="9" spans="1:15" ht="13.5" customHeight="1">
      <c r="A9" s="37" t="str">
        <f t="shared" si="0"/>
        <v>Journal of Molecular Structure, 2021, p. 130083</v>
      </c>
      <c r="B9" s="23">
        <f>IF(I9="","",_xlfn.LET(
  _xlpm.resultado1, VLOOKUP(I9,'JCR 2026 (JIF 25)'!A:C,3,FALSE),
  _xlpm.resultado2, VLOOKUP(I9,'JCR 2026 (JIF 25)'!B:C,2,FALSE),
  _xlpm.resultado, IFERROR(_xlpm.resultado1, IFERROR(_xlpm.resultado2,"")),
  IF(_xlpm.resultado="N/A", "N/A",
     IF(OR(_xlpm.resultado=0, _xlpm.resultado=""), "Revista sem FI", VALUE(_xlpm.resultado))
  )
))</f>
        <v>4.9000000000000004</v>
      </c>
      <c r="C9" s="388">
        <f t="shared" ref="C9:C16" si="3">IF(OR(ISBLANK(M9),NOT(ISNUMBER(B9))),"",1/M9)</f>
        <v>1</v>
      </c>
      <c r="D9" s="43">
        <f t="shared" ref="D9:D16" ca="1" si="4">IF(J9="","",IF(OR(B9=0,B9="N/A"),0,IF(OR(AND(ISNUMBER(C9),C9&gt;0),AND(ISNUMBER(E9),E9&gt;0)),1,0)))</f>
        <v>1</v>
      </c>
      <c r="E9" s="561" t="str">
        <f t="shared" ref="E9:E16" ca="1" si="5">IF(OR(N9="",NOT(ISNUMBER(B9))),"",IF(SUM(INDIRECT("$E$7:E"&amp;ROW()-1))+1/N9&gt;$C$17,0,1/N9))</f>
        <v/>
      </c>
      <c r="F9" s="3"/>
      <c r="G9" s="3"/>
      <c r="H9" s="49">
        <f>IF(I9&lt;&gt;"", COUNTIF($I$8:I9, "&lt;&gt;"), "")</f>
        <v>2</v>
      </c>
      <c r="I9" s="87" t="s">
        <v>1206</v>
      </c>
      <c r="J9" s="287" t="str">
        <f>IFERROR(VLOOKUP(I9,'JCR 2026 (JIF 25)'!A:D,4,0), IFERROR(VLOOKUP(I9,'JCR 2026 (JIF 25)'!B:D,3,0),""))</f>
        <v>Journal of Molecular Structure</v>
      </c>
      <c r="K9" s="19">
        <v>2021</v>
      </c>
      <c r="L9" s="19">
        <v>130083</v>
      </c>
      <c r="M9" s="19">
        <v>1</v>
      </c>
      <c r="N9" s="53"/>
      <c r="O9" s="3"/>
    </row>
    <row r="10" spans="1:15" ht="13.5" customHeight="1">
      <c r="A10" s="37" t="str">
        <f t="shared" si="0"/>
        <v>DALTON TRANSACTIONS, 2023, p. 16841</v>
      </c>
      <c r="B10" s="23">
        <f>IF(I10="","",_xlfn.LET(
  _xlpm.resultado1, VLOOKUP(I10,'JCR 2026 (JIF 25)'!A:C,3,FALSE),
  _xlpm.resultado2, VLOOKUP(I10,'JCR 2026 (JIF 25)'!B:C,2,FALSE),
  _xlpm.resultado, IFERROR(_xlpm.resultado1, IFERROR(_xlpm.resultado2,"")),
  IF(_xlpm.resultado="N/A", "N/A",
     IF(OR(_xlpm.resultado=0, _xlpm.resultado=""), "Revista sem FI", VALUE(_xlpm.resultado))
  )
))</f>
        <v>3.3</v>
      </c>
      <c r="C10" s="388">
        <f t="shared" si="3"/>
        <v>1</v>
      </c>
      <c r="D10" s="43">
        <f t="shared" ca="1" si="4"/>
        <v>1</v>
      </c>
      <c r="E10" s="561" t="str">
        <f t="shared" ca="1" si="5"/>
        <v/>
      </c>
      <c r="F10" s="3"/>
      <c r="G10" s="3"/>
      <c r="H10" s="49">
        <f>IF(I10&lt;&gt;"", COUNTIF($I$8:I10, "&lt;&gt;"), "")</f>
        <v>3</v>
      </c>
      <c r="I10" s="87" t="s">
        <v>13831</v>
      </c>
      <c r="J10" s="287" t="str">
        <f>IFERROR(VLOOKUP(I10,'JCR 2026 (JIF 25)'!A:D,4,0), IFERROR(VLOOKUP(I10,'JCR 2026 (JIF 25)'!B:D,3,0),""))</f>
        <v>DALTON TRANSACTIONS</v>
      </c>
      <c r="K10" s="19">
        <v>2023</v>
      </c>
      <c r="L10" s="19">
        <v>16841</v>
      </c>
      <c r="M10" s="19">
        <v>1</v>
      </c>
      <c r="N10" s="53"/>
      <c r="O10" s="3"/>
    </row>
    <row r="11" spans="1:15" ht="13.5" customHeight="1">
      <c r="A11" s="37" t="str">
        <f t="shared" si="0"/>
        <v>Molecular Catalysis, 2024, p. 114431</v>
      </c>
      <c r="B11" s="23">
        <f>IF(I11="","",_xlfn.LET(
  _xlpm.resultado1, VLOOKUP(I11,'JCR 2026 (JIF 25)'!A:C,3,FALSE),
  _xlpm.resultado2, VLOOKUP(I11,'JCR 2026 (JIF 25)'!B:C,2,FALSE),
  _xlpm.resultado, IFERROR(_xlpm.resultado1, IFERROR(_xlpm.resultado2,"")),
  IF(_xlpm.resultado="N/A", "N/A",
     IF(OR(_xlpm.resultado=0, _xlpm.resultado=""), "Revista sem FI", VALUE(_xlpm.resultado))
  )
))</f>
        <v>4.3</v>
      </c>
      <c r="C11" s="388">
        <f t="shared" si="3"/>
        <v>1</v>
      </c>
      <c r="D11" s="43">
        <f t="shared" ca="1" si="4"/>
        <v>1</v>
      </c>
      <c r="E11" s="561" t="str">
        <f t="shared" ca="1" si="5"/>
        <v/>
      </c>
      <c r="F11" s="3"/>
      <c r="G11" s="3"/>
      <c r="H11" s="49">
        <f>IF(I11&lt;&gt;"", COUNTIF($I$8:I11, "&lt;&gt;"), "")</f>
        <v>4</v>
      </c>
      <c r="I11" s="87" t="s">
        <v>20511</v>
      </c>
      <c r="J11" s="287" t="str">
        <f>IFERROR(VLOOKUP(I11,'JCR 2026 (JIF 25)'!A:D,4,0), IFERROR(VLOOKUP(I11,'JCR 2026 (JIF 25)'!B:D,3,0),""))</f>
        <v>Molecular Catalysis</v>
      </c>
      <c r="K11" s="19">
        <v>2024</v>
      </c>
      <c r="L11" s="19">
        <v>114431</v>
      </c>
      <c r="M11" s="19">
        <v>1</v>
      </c>
      <c r="N11" s="53"/>
      <c r="O11" s="3"/>
    </row>
    <row r="12" spans="1:15" ht="13.5" customHeight="1">
      <c r="A12" s="37" t="str">
        <f t="shared" si="0"/>
        <v>Materia-Rio de Janeiro, 2024, p. 1</v>
      </c>
      <c r="B12" s="23">
        <f>IF(I12="","",_xlfn.LET(
  _xlpm.resultado1, VLOOKUP(I12,'JCR 2026 (JIF 25)'!A:C,3,FALSE),
  _xlpm.resultado2, VLOOKUP(I12,'JCR 2026 (JIF 25)'!B:C,2,FALSE),
  _xlpm.resultado, IFERROR(_xlpm.resultado1, IFERROR(_xlpm.resultado2,"")),
  IF(_xlpm.resultado="N/A", "N/A",
     IF(OR(_xlpm.resultado=0, _xlpm.resultado=""), "Revista sem FI", VALUE(_xlpm.resultado))
  )
))</f>
        <v>1.5</v>
      </c>
      <c r="C12" s="388" t="str">
        <f t="shared" si="3"/>
        <v/>
      </c>
      <c r="D12" s="43">
        <f t="shared" ca="1" si="4"/>
        <v>1</v>
      </c>
      <c r="E12" s="561">
        <f t="shared" ca="1" si="5"/>
        <v>1</v>
      </c>
      <c r="F12" s="3"/>
      <c r="G12" s="3"/>
      <c r="H12" s="49">
        <f>IF(I12&lt;&gt;"", COUNTIF($I$8:I12, "&lt;&gt;"), "")</f>
        <v>5</v>
      </c>
      <c r="I12" s="87" t="s">
        <v>44113</v>
      </c>
      <c r="J12" s="287" t="str">
        <f>IFERROR(VLOOKUP(I12,'JCR 2026 (JIF 25)'!A:D,4,0), IFERROR(VLOOKUP(I12,'JCR 2026 (JIF 25)'!B:D,3,0),""))</f>
        <v>Materia-Rio de Janeiro</v>
      </c>
      <c r="K12" s="19">
        <v>2024</v>
      </c>
      <c r="L12" s="19">
        <v>1</v>
      </c>
      <c r="M12" s="19"/>
      <c r="N12" s="53">
        <v>1</v>
      </c>
      <c r="O12" s="3"/>
    </row>
    <row r="13" spans="1:15" ht="13.5" customHeight="1">
      <c r="A13" s="37" t="str">
        <f t="shared" si="0"/>
        <v>Inorganic Chemistry Frontiers, 2025, p. 6519</v>
      </c>
      <c r="B13" s="23">
        <f>IF(I13="","",_xlfn.LET(
  _xlpm.resultado1, VLOOKUP(I13,'JCR 2026 (JIF 25)'!A:C,3,FALSE),
  _xlpm.resultado2, VLOOKUP(I13,'JCR 2026 (JIF 25)'!B:C,2,FALSE),
  _xlpm.resultado, IFERROR(_xlpm.resultado1, IFERROR(_xlpm.resultado2,"")),
  IF(_xlpm.resultado="N/A", "N/A",
     IF(OR(_xlpm.resultado=0, _xlpm.resultado=""), "Revista sem FI", VALUE(_xlpm.resultado))
  )
))</f>
        <v>6.2</v>
      </c>
      <c r="C13" s="388">
        <f t="shared" si="3"/>
        <v>1</v>
      </c>
      <c r="D13" s="43">
        <f t="shared" ca="1" si="4"/>
        <v>1</v>
      </c>
      <c r="E13" s="561" t="str">
        <f t="shared" ca="1" si="5"/>
        <v/>
      </c>
      <c r="F13" s="3"/>
      <c r="G13" s="14"/>
      <c r="H13" s="49">
        <f>IF(I13&lt;&gt;"", COUNTIF($I$8:I13, "&lt;&gt;"), "")</f>
        <v>6</v>
      </c>
      <c r="I13" s="87" t="s">
        <v>16745</v>
      </c>
      <c r="J13" s="287" t="str">
        <f>IFERROR(VLOOKUP(I13,'JCR 2026 (JIF 25)'!A:D,4,0), IFERROR(VLOOKUP(I13,'JCR 2026 (JIF 25)'!B:D,3,0),""))</f>
        <v>Inorganic Chemistry Frontiers</v>
      </c>
      <c r="K13" s="19">
        <v>2025</v>
      </c>
      <c r="L13" s="19">
        <v>6519</v>
      </c>
      <c r="M13" s="19">
        <v>1</v>
      </c>
      <c r="N13" s="53"/>
      <c r="O13" s="14"/>
    </row>
    <row r="14" spans="1:15" ht="13.5" customHeight="1">
      <c r="A14" s="37" t="str">
        <f t="shared" si="0"/>
        <v>ACS Omega, 2025, p. 7428</v>
      </c>
      <c r="B14" s="23">
        <f>IF(I14="","",_xlfn.LET(
  _xlpm.resultado1, VLOOKUP(I14,'JCR 2026 (JIF 25)'!A:C,3,FALSE),
  _xlpm.resultado2, VLOOKUP(I14,'JCR 2026 (JIF 25)'!B:C,2,FALSE),
  _xlpm.resultado, IFERROR(_xlpm.resultado1, IFERROR(_xlpm.resultado2,"")),
  IF(_xlpm.resultado="N/A", "N/A",
     IF(OR(_xlpm.resultado=0, _xlpm.resultado=""), "Revista sem FI", VALUE(_xlpm.resultado))
  )
))</f>
        <v>5.2</v>
      </c>
      <c r="C14" s="388" t="str">
        <f t="shared" si="3"/>
        <v/>
      </c>
      <c r="D14" s="43">
        <f t="shared" ca="1" si="4"/>
        <v>1</v>
      </c>
      <c r="E14" s="561">
        <f t="shared" ca="1" si="5"/>
        <v>1</v>
      </c>
      <c r="F14" s="14"/>
      <c r="G14" s="14"/>
      <c r="H14" s="49">
        <f>IF(I14&lt;&gt;"", COUNTIF($I$8:I14, "&lt;&gt;"), "")</f>
        <v>7</v>
      </c>
      <c r="I14" s="87" t="s">
        <v>10283</v>
      </c>
      <c r="J14" s="287" t="str">
        <f>IFERROR(VLOOKUP(I14,'JCR 2026 (JIF 25)'!A:D,4,0), IFERROR(VLOOKUP(I14,'JCR 2026 (JIF 25)'!B:D,3,0),""))</f>
        <v>ACS Omega</v>
      </c>
      <c r="K14" s="19">
        <v>2025</v>
      </c>
      <c r="L14" s="19">
        <v>7428</v>
      </c>
      <c r="M14" s="19"/>
      <c r="N14" s="53">
        <v>1</v>
      </c>
      <c r="O14" s="14"/>
    </row>
    <row r="15" spans="1:15" ht="13.5" customHeight="1">
      <c r="A15" s="37" t="str">
        <f t="shared" si="0"/>
        <v>INORGANICA CHIMICA ACTA, 2025, p. 122443</v>
      </c>
      <c r="B15" s="23">
        <f>IF(I15="","",_xlfn.LET(
  _xlpm.resultado1, VLOOKUP(I15,'JCR 2026 (JIF 25)'!A:C,3,FALSE),
  _xlpm.resultado2, VLOOKUP(I15,'JCR 2026 (JIF 25)'!B:C,2,FALSE),
  _xlpm.resultado, IFERROR(_xlpm.resultado1, IFERROR(_xlpm.resultado2,"")),
  IF(_xlpm.resultado="N/A", "N/A",
     IF(OR(_xlpm.resultado=0, _xlpm.resultado=""), "Revista sem FI", VALUE(_xlpm.resultado))
  )
))</f>
        <v>3.3</v>
      </c>
      <c r="C15" s="388" t="str">
        <f t="shared" si="3"/>
        <v/>
      </c>
      <c r="D15" s="43">
        <f t="shared" ca="1" si="4"/>
        <v>1</v>
      </c>
      <c r="E15" s="561">
        <f t="shared" ca="1" si="5"/>
        <v>1</v>
      </c>
      <c r="F15" s="14"/>
      <c r="G15" s="14"/>
      <c r="H15" s="49">
        <f>IF(I15&lt;&gt;"", COUNTIF($I$8:I15, "&lt;&gt;"), "")</f>
        <v>8</v>
      </c>
      <c r="I15" s="87" t="s">
        <v>16231</v>
      </c>
      <c r="J15" s="287" t="str">
        <f>IFERROR(VLOOKUP(I15,'JCR 2026 (JIF 25)'!A:D,4,0), IFERROR(VLOOKUP(I15,'JCR 2026 (JIF 25)'!B:D,3,0),""))</f>
        <v>INORGANICA CHIMICA ACTA</v>
      </c>
      <c r="K15" s="19">
        <v>2025</v>
      </c>
      <c r="L15" s="19">
        <v>122443</v>
      </c>
      <c r="M15" s="19"/>
      <c r="N15" s="53">
        <v>1</v>
      </c>
      <c r="O15" s="14"/>
    </row>
    <row r="16" spans="1:15" ht="13.5" customHeight="1" thickBot="1">
      <c r="A16" s="38" t="str">
        <f t="shared" si="0"/>
        <v>EUROPEAN JOURNAL OF INORGANIC CHEMISTRY, 2025, p. e202400806</v>
      </c>
      <c r="B16" s="33">
        <f>IF(I16="","",_xlfn.LET(
  _xlpm.resultado1, VLOOKUP(I16,'JCR 2026 (JIF 25)'!A:C,3,FALSE),
  _xlpm.resultado2, VLOOKUP(I16,'JCR 2026 (JIF 25)'!B:C,2,FALSE),
  _xlpm.resultado, IFERROR(_xlpm.resultado1, IFERROR(_xlpm.resultado2,"")),
  IF(_xlpm.resultado="N/A", "N/A",
     IF(OR(_xlpm.resultado=0, _xlpm.resultado=""), "Revista sem FI", VALUE(_xlpm.resultado))
  )
))</f>
        <v>1.8</v>
      </c>
      <c r="C16" s="397" t="str">
        <f t="shared" si="3"/>
        <v/>
      </c>
      <c r="D16" s="45">
        <f t="shared" ca="1" si="4"/>
        <v>1</v>
      </c>
      <c r="E16" s="562">
        <f t="shared" ca="1" si="5"/>
        <v>0.5</v>
      </c>
      <c r="F16" s="3"/>
      <c r="G16" s="3"/>
      <c r="H16" s="50">
        <f>IF(I16&lt;&gt;"", COUNTIF($I$8:I16, "&lt;&gt;"), "")</f>
        <v>9</v>
      </c>
      <c r="I16" s="228" t="s">
        <v>14366</v>
      </c>
      <c r="J16" s="288" t="str">
        <f>IFERROR(VLOOKUP(I16,'JCR 2026 (JIF 25)'!A:D,4,0), IFERROR(VLOOKUP(I16,'JCR 2026 (JIF 25)'!B:D,3,0),""))</f>
        <v>EUROPEAN JOURNAL OF INORGANIC CHEMISTRY</v>
      </c>
      <c r="K16" s="47">
        <v>2025</v>
      </c>
      <c r="L16" s="47" t="s">
        <v>66312</v>
      </c>
      <c r="M16" s="47"/>
      <c r="N16" s="54">
        <v>2</v>
      </c>
      <c r="O16" s="3"/>
    </row>
    <row r="17" spans="1:15" ht="13.5" customHeight="1">
      <c r="A17" s="34" t="s">
        <v>60663</v>
      </c>
      <c r="B17" s="35">
        <f>SUM(B8:B16)</f>
        <v>33.1</v>
      </c>
      <c r="C17" s="35">
        <f>SUM(C8:C16)</f>
        <v>5</v>
      </c>
      <c r="D17" s="35">
        <f ca="1">SUM(D8:D16)</f>
        <v>9</v>
      </c>
      <c r="E17" s="36">
        <f ca="1">SUM(E8:E16)</f>
        <v>3.5</v>
      </c>
      <c r="F17" s="3"/>
      <c r="G17" s="3"/>
      <c r="H17" s="3"/>
      <c r="I17" s="3"/>
      <c r="J17" s="239"/>
      <c r="K17" s="3"/>
      <c r="L17" s="3"/>
      <c r="M17" s="3"/>
      <c r="N17" s="3"/>
      <c r="O17" s="3"/>
    </row>
    <row r="18" spans="1:15" ht="13.5" customHeight="1" thickBot="1">
      <c r="A18" s="24"/>
      <c r="B18" s="25" t="s">
        <v>53910</v>
      </c>
      <c r="C18" s="55">
        <f ca="1">C17+(MIN(C17,E17))</f>
        <v>8.5</v>
      </c>
      <c r="D18" s="26"/>
      <c r="E18" s="27"/>
      <c r="F18" s="14"/>
      <c r="G18" s="14"/>
      <c r="H18" s="14"/>
      <c r="I18" s="14"/>
      <c r="J18" s="210"/>
      <c r="K18" s="14"/>
      <c r="L18" s="14"/>
      <c r="M18" s="3"/>
      <c r="N18" s="3"/>
      <c r="O18" s="3"/>
    </row>
    <row r="19" spans="1:15" ht="13.5" customHeight="1" thickBot="1">
      <c r="A19" s="16"/>
      <c r="B19" s="21"/>
      <c r="C19" s="21"/>
      <c r="D19" s="29"/>
      <c r="E19" s="15"/>
      <c r="F19" s="3"/>
      <c r="G19" s="3"/>
      <c r="H19" s="3"/>
      <c r="I19" s="3"/>
      <c r="J19" s="285"/>
      <c r="K19" s="3"/>
      <c r="L19" s="3"/>
      <c r="M19" s="3"/>
      <c r="N19" s="3"/>
      <c r="O19" s="3"/>
    </row>
    <row r="20" spans="1:15" ht="13.5" customHeight="1" thickBot="1">
      <c r="A20" s="41" t="s">
        <v>6</v>
      </c>
      <c r="B20" s="133" t="s">
        <v>53953</v>
      </c>
      <c r="C20" s="42" cm="1">
        <f t="array" aca="1" ref="C20" ca="1">_xlfn.LET(
_xlpm._nAP,COUNTIF(C8:C16,"&gt;0"),
_xlpm._nTotal,SUM(D8:D16),
_xlpm._nCandidatosAPCo,SUMPRODUCT(--ISNUMBER(E8:E16)),
_xlpm._nAPCoUsados,MIN(MAX(0,_xlpm._nTotal-_xlpm._nAP),_xlpm._nCandidatosAPCo),
_xlpm._FIAPCo,_xlfn._xlws.FILTER(
   IF(ISNUMBER(B8:B16),B8:B16,0),
   ISNUMBER(E8:E16),
   0
),
_xlpm._somaAP,SUMIFS(B8:B16,C8:C16,"&gt;0"),
_xlpm._somaAPCo,IF(
   _xlpm._nAPCoUsados=0,
   0,
   SUM(
      LARGE(
         _xlpm._FIAPCo,
         _xlfn.SEQUENCE(_xlpm._nAPCoUsados)
      )
   )
),
IF(
   _xlpm._nTotal=0,
   0,
   (_xlpm._somaAP+_xlpm._somaAPCo)/_xlpm._nTotal
)
)</f>
        <v>3.677777777777778</v>
      </c>
      <c r="D20" s="14" t="s">
        <v>53962</v>
      </c>
      <c r="E20" s="8"/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 ht="13.5" customHeight="1">
      <c r="A21" s="3"/>
      <c r="B21" s="3"/>
      <c r="C21" s="3"/>
      <c r="D21" s="210" t="s">
        <v>53963</v>
      </c>
      <c r="E21" s="8"/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 ht="13.5" customHeight="1" thickBot="1">
      <c r="A22" s="14"/>
      <c r="B22" s="14"/>
      <c r="C22" s="14"/>
      <c r="D22" s="210"/>
      <c r="E22" s="15"/>
      <c r="F22" s="14"/>
      <c r="G22" s="14"/>
      <c r="H22" s="14"/>
      <c r="I22" s="14"/>
      <c r="J22" s="14"/>
      <c r="K22" s="14"/>
      <c r="L22" s="14"/>
      <c r="M22" s="14"/>
      <c r="N22" s="14"/>
      <c r="O22" s="14"/>
    </row>
    <row r="23" spans="1:15" ht="13.5" customHeight="1" thickBot="1">
      <c r="A23" s="39" t="s">
        <v>53952</v>
      </c>
      <c r="B23" s="212"/>
      <c r="C23" s="57" t="s">
        <v>3</v>
      </c>
      <c r="D23" s="58" t="s">
        <v>4</v>
      </c>
      <c r="E23" s="8"/>
      <c r="F23" s="3"/>
      <c r="G23" s="3"/>
      <c r="H23" s="74" t="s">
        <v>60667</v>
      </c>
      <c r="I23" s="271" t="s">
        <v>60675</v>
      </c>
      <c r="J23" s="271" t="s">
        <v>60677</v>
      </c>
      <c r="K23" s="272" t="s">
        <v>25</v>
      </c>
      <c r="L23" s="271" t="s">
        <v>60676</v>
      </c>
      <c r="M23" s="272" t="s">
        <v>53917</v>
      </c>
      <c r="N23" s="273" t="s">
        <v>60680</v>
      </c>
      <c r="O23" s="3"/>
    </row>
    <row r="24" spans="1:15" ht="13.5" customHeight="1">
      <c r="A24" s="672" t="str">
        <f>IF(OR(ISBLANK(J24),ISBLANK(K24)), "", J24 &amp; ", " &amp; K24)</f>
        <v>Pat. BR 10 2021 0203013; depósito 2021., 2021</v>
      </c>
      <c r="B24" s="673"/>
      <c r="C24" s="269">
        <f>IF(I24="","",
 IF(I24="C", IF(L24="N", 1, IF(L24="I", 2, 0)),
 IF(I24="L", IF(L24="N", 2, IF(L24="I", 4, 0)),
 IF(I24="P",
    IF(L24="N",1,IF(L24="I",2,0)) *
    IF(L24&lt;&gt;"", IF(N24&lt;&gt;"", 2, 1), 0),
 0))))</f>
        <v>1</v>
      </c>
      <c r="D24" s="275">
        <f t="shared" ref="D24" si="6">IF(A24="","",1)</f>
        <v>1</v>
      </c>
      <c r="E24" s="8"/>
      <c r="F24" s="3"/>
      <c r="G24" s="3"/>
      <c r="H24" s="48">
        <f>IF(J24&lt;&gt;"", COUNTIF($J24:J$24, "&lt;&gt;"), "")</f>
        <v>1</v>
      </c>
      <c r="I24" s="203" t="s">
        <v>60674</v>
      </c>
      <c r="J24" s="247" t="s">
        <v>60740</v>
      </c>
      <c r="K24" s="46">
        <v>2021</v>
      </c>
      <c r="L24" s="203" t="s">
        <v>60678</v>
      </c>
      <c r="M24" s="229"/>
      <c r="N24" s="270"/>
      <c r="O24" s="3"/>
    </row>
    <row r="25" spans="1:15" ht="13.5" customHeight="1">
      <c r="A25" s="642" t="str">
        <f t="shared" ref="A25:A33" si="7">IF(OR(ISBLANK(J25),ISBLANK(K25)), "", J25 &amp; ", " &amp; K25)</f>
        <v>Pat. BR 10 2023 0149626; depósito 2023., 2023</v>
      </c>
      <c r="B25" s="643"/>
      <c r="C25" s="262">
        <f t="shared" ref="C25:C33" si="8">IF(I25="","",
 IF(I25="C", IF(L25="N", 1, IF(L25="I", 2, 0)),
 IF(I25="L", IF(L25="N", 2, IF(L25="I", 4, 0)),
 IF(I25="P",
    IF(L25="N",1,IF(L25="I",2,0)) *
    IF(L25&lt;&gt;"", IF(N25&lt;&gt;"", 2, 1), 0),
 0))))</f>
        <v>1</v>
      </c>
      <c r="D25" s="276">
        <f t="shared" ref="D25:D33" si="9">IF(A25="","",1)</f>
        <v>1</v>
      </c>
      <c r="E25" s="8"/>
      <c r="F25" s="3"/>
      <c r="G25" s="3"/>
      <c r="H25" s="49">
        <f>IF(J25&lt;&gt;"", COUNTIF($J$24:J25, "&lt;&gt;"), "")</f>
        <v>2</v>
      </c>
      <c r="I25" s="87" t="s">
        <v>60674</v>
      </c>
      <c r="J25" s="248" t="s">
        <v>60741</v>
      </c>
      <c r="K25" s="19">
        <v>2023</v>
      </c>
      <c r="L25" s="87" t="s">
        <v>60678</v>
      </c>
      <c r="M25" s="87"/>
      <c r="N25" s="266"/>
      <c r="O25" s="3"/>
    </row>
    <row r="26" spans="1:15" ht="13.5" customHeight="1">
      <c r="A26" s="642" t="str">
        <f t="shared" si="7"/>
        <v>Pat. BR 10 2024 0128990; depósito 2024., 2024</v>
      </c>
      <c r="B26" s="643"/>
      <c r="C26" s="262">
        <f t="shared" si="8"/>
        <v>1</v>
      </c>
      <c r="D26" s="276">
        <f t="shared" si="9"/>
        <v>1</v>
      </c>
      <c r="E26" s="8"/>
      <c r="F26" s="3"/>
      <c r="G26" s="3"/>
      <c r="H26" s="49">
        <f>IF(J26&lt;&gt;"", COUNTIF($J$24:J26, "&lt;&gt;"), "")</f>
        <v>3</v>
      </c>
      <c r="I26" s="87" t="s">
        <v>60674</v>
      </c>
      <c r="J26" s="248" t="s">
        <v>60742</v>
      </c>
      <c r="K26" s="19">
        <v>2024</v>
      </c>
      <c r="L26" s="87" t="s">
        <v>60678</v>
      </c>
      <c r="M26" s="87"/>
      <c r="N26" s="266"/>
      <c r="O26" s="3"/>
    </row>
    <row r="27" spans="1:15" ht="13.5" customHeight="1">
      <c r="A27" s="642" t="str">
        <f t="shared" si="7"/>
        <v>BR 10 2025 018625 0, 2025</v>
      </c>
      <c r="B27" s="643"/>
      <c r="C27" s="262">
        <f t="shared" si="8"/>
        <v>1</v>
      </c>
      <c r="D27" s="276">
        <f t="shared" si="9"/>
        <v>1</v>
      </c>
      <c r="E27" s="8"/>
      <c r="F27" s="3"/>
      <c r="G27" s="3"/>
      <c r="H27" s="49">
        <f>IF(J27&lt;&gt;"", COUNTIF($J$24:J27, "&lt;&gt;"), "")</f>
        <v>4</v>
      </c>
      <c r="I27" s="87" t="s">
        <v>60674</v>
      </c>
      <c r="J27" s="248" t="s">
        <v>66314</v>
      </c>
      <c r="K27" s="6">
        <v>2025</v>
      </c>
      <c r="L27" s="87" t="s">
        <v>60678</v>
      </c>
      <c r="M27" s="87"/>
      <c r="N27" s="266"/>
      <c r="O27" s="3"/>
    </row>
    <row r="28" spans="1:15" ht="13.5" customHeight="1">
      <c r="A28" s="642" t="str">
        <f t="shared" si="7"/>
        <v/>
      </c>
      <c r="B28" s="643"/>
      <c r="C28" s="262" t="str">
        <f t="shared" si="8"/>
        <v/>
      </c>
      <c r="D28" s="276" t="str">
        <f t="shared" si="9"/>
        <v/>
      </c>
      <c r="E28" s="15"/>
      <c r="F28" s="14"/>
      <c r="G28" s="14"/>
      <c r="H28" s="49" t="str">
        <f>IF(J28&lt;&gt;"", COUNTIF($J$24:J28, "&lt;&gt;"), "")</f>
        <v/>
      </c>
      <c r="I28" s="87"/>
      <c r="J28" s="252"/>
      <c r="K28" s="87"/>
      <c r="L28" s="87"/>
      <c r="M28" s="87"/>
      <c r="N28" s="266"/>
      <c r="O28" s="14"/>
    </row>
    <row r="29" spans="1:15" ht="13.5" customHeight="1">
      <c r="A29" s="642" t="str">
        <f t="shared" si="7"/>
        <v/>
      </c>
      <c r="B29" s="643"/>
      <c r="C29" s="262" t="str">
        <f t="shared" si="8"/>
        <v/>
      </c>
      <c r="D29" s="276" t="str">
        <f t="shared" si="9"/>
        <v/>
      </c>
      <c r="E29" s="15"/>
      <c r="F29" s="14"/>
      <c r="G29" s="14"/>
      <c r="H29" s="49" t="str">
        <f>IF(J29&lt;&gt;"", COUNTIF($J$24:J29, "&lt;&gt;"), "")</f>
        <v/>
      </c>
      <c r="I29" s="87"/>
      <c r="J29" s="252"/>
      <c r="K29" s="87"/>
      <c r="L29" s="87"/>
      <c r="M29" s="87"/>
      <c r="N29" s="266"/>
      <c r="O29" s="14"/>
    </row>
    <row r="30" spans="1:15" ht="13.5" customHeight="1">
      <c r="A30" s="642" t="str">
        <f t="shared" si="7"/>
        <v/>
      </c>
      <c r="B30" s="643"/>
      <c r="C30" s="262" t="str">
        <f t="shared" si="8"/>
        <v/>
      </c>
      <c r="D30" s="276" t="str">
        <f t="shared" si="9"/>
        <v/>
      </c>
      <c r="E30" s="8"/>
      <c r="F30" s="3"/>
      <c r="G30" s="3"/>
      <c r="H30" s="49" t="str">
        <f>IF(J30&lt;&gt;"", COUNTIF($J$24:J30, "&lt;&gt;"), "")</f>
        <v/>
      </c>
      <c r="I30" s="87"/>
      <c r="J30" s="252"/>
      <c r="K30" s="87"/>
      <c r="L30" s="87"/>
      <c r="M30" s="87"/>
      <c r="N30" s="266"/>
      <c r="O30" s="3"/>
    </row>
    <row r="31" spans="1:15" ht="13.5" customHeight="1">
      <c r="A31" s="642" t="str">
        <f t="shared" si="7"/>
        <v/>
      </c>
      <c r="B31" s="643"/>
      <c r="C31" s="262" t="str">
        <f t="shared" si="8"/>
        <v/>
      </c>
      <c r="D31" s="276" t="str">
        <f t="shared" si="9"/>
        <v/>
      </c>
      <c r="E31" s="15"/>
      <c r="F31" s="14"/>
      <c r="G31" s="14"/>
      <c r="H31" s="49" t="str">
        <f>IF(J31&lt;&gt;"", COUNTIF($J$24:J31, "&lt;&gt;"), "")</f>
        <v/>
      </c>
      <c r="I31" s="87"/>
      <c r="J31" s="252"/>
      <c r="K31" s="87"/>
      <c r="L31" s="87"/>
      <c r="M31" s="87"/>
      <c r="N31" s="266"/>
      <c r="O31" s="14"/>
    </row>
    <row r="32" spans="1:15" ht="13.5" customHeight="1">
      <c r="A32" s="642" t="str">
        <f t="shared" si="7"/>
        <v/>
      </c>
      <c r="B32" s="643"/>
      <c r="C32" s="262" t="str">
        <f t="shared" si="8"/>
        <v/>
      </c>
      <c r="D32" s="276" t="str">
        <f t="shared" si="9"/>
        <v/>
      </c>
      <c r="E32" s="8"/>
      <c r="F32" s="3"/>
      <c r="G32" s="3"/>
      <c r="H32" s="49" t="str">
        <f>IF(J32&lt;&gt;"", COUNTIF($J$24:J32, "&lt;&gt;"), "")</f>
        <v/>
      </c>
      <c r="I32" s="87"/>
      <c r="J32" s="252"/>
      <c r="K32" s="87"/>
      <c r="L32" s="87"/>
      <c r="M32" s="87"/>
      <c r="N32" s="266"/>
      <c r="O32" s="3"/>
    </row>
    <row r="33" spans="1:15" ht="13.5" customHeight="1" thickBot="1">
      <c r="A33" s="674" t="str">
        <f t="shared" si="7"/>
        <v/>
      </c>
      <c r="B33" s="675"/>
      <c r="C33" s="263" t="str">
        <f t="shared" si="8"/>
        <v/>
      </c>
      <c r="D33" s="277" t="str">
        <f t="shared" si="9"/>
        <v/>
      </c>
      <c r="E33" s="8"/>
      <c r="F33" s="3"/>
      <c r="G33" s="3"/>
      <c r="H33" s="50" t="str">
        <f>IF(J33&lt;&gt;"", COUNTIF($J$24:J33, "&lt;&gt;"), "")</f>
        <v/>
      </c>
      <c r="I33" s="228"/>
      <c r="J33" s="253"/>
      <c r="K33" s="228"/>
      <c r="L33" s="228"/>
      <c r="M33" s="228"/>
      <c r="N33" s="267"/>
      <c r="O33" s="3"/>
    </row>
    <row r="34" spans="1:15" ht="13.5" customHeight="1" thickBot="1">
      <c r="A34" s="676" t="s">
        <v>60663</v>
      </c>
      <c r="B34" s="677"/>
      <c r="C34" s="237">
        <f>SUM(C24:C33)</f>
        <v>4</v>
      </c>
      <c r="D34" s="238">
        <f>SUM(D24:D33)</f>
        <v>4</v>
      </c>
      <c r="E34" s="8"/>
      <c r="F34" s="3"/>
      <c r="G34" s="3"/>
      <c r="H34" s="3" t="s">
        <v>60668</v>
      </c>
      <c r="I34" s="3"/>
      <c r="J34" s="3"/>
      <c r="K34" s="3"/>
      <c r="L34" s="3"/>
      <c r="M34" s="3"/>
      <c r="N34" s="3"/>
      <c r="O34" s="3"/>
    </row>
    <row r="35" spans="1:15" ht="13.5" customHeight="1" thickBot="1">
      <c r="A35" s="127"/>
      <c r="B35" s="28"/>
      <c r="C35" s="15"/>
      <c r="D35" s="15"/>
      <c r="E35" s="8"/>
      <c r="F35" s="3"/>
      <c r="G35" s="3"/>
      <c r="H35" s="3" t="s">
        <v>60669</v>
      </c>
      <c r="I35" s="3"/>
      <c r="J35" s="3"/>
      <c r="K35" s="3"/>
      <c r="L35" s="3"/>
      <c r="M35" s="3"/>
      <c r="N35" s="3"/>
      <c r="O35" s="3"/>
    </row>
    <row r="36" spans="1:15" ht="13.5" customHeight="1" thickBot="1">
      <c r="A36" s="128" t="s">
        <v>60664</v>
      </c>
      <c r="B36" s="131" t="s">
        <v>53911</v>
      </c>
      <c r="C36" s="129">
        <f ca="1">C18+C34</f>
        <v>12.5</v>
      </c>
      <c r="D36" s="130">
        <f ca="1">D17 + D34</f>
        <v>13</v>
      </c>
      <c r="E36" s="8"/>
      <c r="F36" s="3"/>
      <c r="G36" s="3"/>
      <c r="H36" s="3" t="s">
        <v>60670</v>
      </c>
      <c r="I36" s="3"/>
      <c r="J36" s="3"/>
      <c r="K36" s="3"/>
      <c r="L36" s="3"/>
      <c r="M36" s="3"/>
      <c r="N36" s="3"/>
      <c r="O36" s="3"/>
    </row>
    <row r="37" spans="1:15" ht="13.5" customHeight="1" thickBot="1">
      <c r="A37" s="15"/>
      <c r="B37" s="131" t="s">
        <v>53914</v>
      </c>
      <c r="C37" s="130">
        <f>C34+C17</f>
        <v>9</v>
      </c>
      <c r="D37" s="14"/>
      <c r="E37" s="8"/>
      <c r="F37" s="3"/>
      <c r="G37" s="3"/>
      <c r="H37" s="3"/>
      <c r="I37" s="3"/>
      <c r="J37" s="3"/>
      <c r="K37" s="3"/>
      <c r="L37" s="3"/>
      <c r="M37" s="3"/>
      <c r="N37" s="3"/>
      <c r="O37" s="3"/>
    </row>
    <row r="38" spans="1:15" ht="13.5" customHeight="1" thickBot="1">
      <c r="A38" s="15"/>
      <c r="B38" s="15"/>
      <c r="C38" s="15"/>
      <c r="D38" s="14"/>
      <c r="E38" s="15"/>
      <c r="F38" s="14"/>
      <c r="G38" s="14"/>
      <c r="H38" s="14"/>
      <c r="I38" s="14"/>
      <c r="J38" s="14"/>
      <c r="K38" s="14"/>
      <c r="L38" s="14"/>
      <c r="M38" s="3"/>
      <c r="N38" s="3"/>
      <c r="O38" s="3"/>
    </row>
    <row r="39" spans="1:15" ht="13.5" customHeight="1" thickBot="1">
      <c r="A39" s="137" t="s">
        <v>7</v>
      </c>
      <c r="B39" s="139"/>
      <c r="C39" s="9"/>
      <c r="D39" s="3"/>
      <c r="E39" s="8"/>
      <c r="F39" s="3"/>
      <c r="G39" s="3"/>
      <c r="H39" s="137" t="s">
        <v>7</v>
      </c>
      <c r="I39" s="138"/>
      <c r="J39" s="138"/>
      <c r="K39" s="138"/>
      <c r="L39" s="139"/>
      <c r="M39" s="3"/>
      <c r="N39" s="3"/>
      <c r="O39" s="3"/>
    </row>
    <row r="40" spans="1:15" ht="13.5" customHeight="1" thickBot="1">
      <c r="A40" s="132" t="s">
        <v>8</v>
      </c>
      <c r="B40" s="134" t="s">
        <v>9</v>
      </c>
      <c r="C40" s="4"/>
      <c r="D40" s="3"/>
      <c r="E40" s="8"/>
      <c r="F40" s="3"/>
      <c r="G40" s="3"/>
      <c r="H40" s="196" t="s">
        <v>60667</v>
      </c>
      <c r="I40" s="57" t="s">
        <v>55886</v>
      </c>
      <c r="J40" s="197" t="s">
        <v>24</v>
      </c>
      <c r="K40" s="197" t="s">
        <v>25</v>
      </c>
      <c r="L40" s="198" t="s">
        <v>26</v>
      </c>
      <c r="M40" s="3"/>
      <c r="N40" s="3"/>
      <c r="O40" s="3"/>
    </row>
    <row r="41" spans="1:15" ht="13.5" customHeight="1">
      <c r="A41" s="135" t="str">
        <f t="shared" ref="A41:A59" si="10">IF(ISBLANK(J41),"",J41 &amp; IF(ISBLANK(K41), "", ", " &amp; K41 &amp; ",") &amp; IF(ISBLANK(L41), "", " p. " &amp; L41))</f>
        <v>MATERIALS SCIENCE &amp; ENGINEERING. C, BIOMIMETIC MATERIALS, SENSORS AND SYSTEMS (PRINT), 2021, p. 111815</v>
      </c>
      <c r="B41" s="136">
        <f>IF(C41="Revista sem FI",0,IF(OR(I41="",K41=""),"",1))</f>
        <v>0</v>
      </c>
      <c r="C41" s="239" t="str">
        <f>IF(IF(I41="","",_xlfn.LET(_xlpm.resultado1,VLOOKUP(I41,'JCR 2026 (JIF 25)'!A:C,3,FALSE),_xlpm.resultado2,VLOOKUP(I41,'JCR 2026 (JIF 25)'!B:C,2,FALSE),_xlpm.resultado,IFERROR(_xlpm.resultado1,IFERROR(_xlpm.resultado2,"")),IF(OR(_xlpm.resultado=0,_xlpm.resultado=""),"Revista sem FI",VALUE(_xlpm.resultado))))="Revista sem FI","Revista sem FI","")</f>
        <v>Revista sem FI</v>
      </c>
      <c r="D41" s="3"/>
      <c r="E41" s="8"/>
      <c r="F41" s="3"/>
      <c r="G41" s="3"/>
      <c r="H41" s="49">
        <f>IF(I41&lt;&gt;"", COUNTIF($I$41:I41, "&lt;&gt;"), "")</f>
        <v>1</v>
      </c>
      <c r="I41" s="19" t="s">
        <v>58912</v>
      </c>
      <c r="J41" s="249" t="str">
        <f>IFERROR(VLOOKUP(I41,'JCR 2026 (JIF 25)'!A:D,4,0), IFERROR(VLOOKUP(I41,'JCR 2026 (JIF 25)'!B:D,3,0),""))</f>
        <v>MATERIALS SCIENCE &amp; ENGINEERING. C, BIOMIMETIC MATERIALS, SENSORS AND SYSTEMS (PRINT)</v>
      </c>
      <c r="K41" s="5">
        <v>2021</v>
      </c>
      <c r="L41" s="68">
        <v>111815</v>
      </c>
      <c r="M41" s="3"/>
      <c r="N41" s="3"/>
      <c r="O41" s="3"/>
    </row>
    <row r="42" spans="1:15" ht="13.5" customHeight="1">
      <c r="A42" s="135" t="str">
        <f t="shared" si="10"/>
        <v>NEW JOURNAL OF CHEMISTRY, 2021, p. 12863</v>
      </c>
      <c r="B42" s="136">
        <f t="shared" ref="B42:B59" si="11">IF(C42="Revista sem FI",0,IF(OR(I42="",K42=""),"",1))</f>
        <v>1</v>
      </c>
      <c r="C42" s="239" t="str">
        <f>IF(IF(I42="","",_xlfn.LET(_xlpm.resultado1,VLOOKUP(I42,'JCR 2026 (JIF 25)'!A:C,3,FALSE),_xlpm.resultado2,VLOOKUP(I42,'JCR 2026 (JIF 25)'!B:C,2,FALSE),_xlpm.resultado,IFERROR(_xlpm.resultado1,IFERROR(_xlpm.resultado2,"")),IF(OR(_xlpm.resultado=0,_xlpm.resultado=""),"Revista sem FI",VALUE(_xlpm.resultado))))="Revista sem FI","Revista sem FI","")</f>
        <v/>
      </c>
      <c r="D42" s="3"/>
      <c r="E42" s="8"/>
      <c r="F42" s="3"/>
      <c r="G42" s="3"/>
      <c r="H42" s="49">
        <f>IF(I42&lt;&gt;"", COUNTIF($I$41:I42, "&lt;&gt;"), "")</f>
        <v>2</v>
      </c>
      <c r="I42" s="87" t="s">
        <v>1608</v>
      </c>
      <c r="J42" s="249" t="str">
        <f>IFERROR(VLOOKUP(I42,'JCR 2026 (JIF 25)'!A:D,4,0), IFERROR(VLOOKUP(I42,'JCR 2026 (JIF 25)'!B:D,3,0),""))</f>
        <v>NEW JOURNAL OF CHEMISTRY</v>
      </c>
      <c r="K42" s="5">
        <v>2021</v>
      </c>
      <c r="L42" s="68">
        <v>12863</v>
      </c>
      <c r="M42" s="3"/>
      <c r="N42" s="3"/>
      <c r="O42" s="3"/>
    </row>
    <row r="43" spans="1:15" ht="13.5" customHeight="1">
      <c r="A43" s="135" t="str">
        <f t="shared" si="10"/>
        <v>ACTA CRYSTALLOGRAPHICA SECTION C-STRUCTURAL CHEMISTRY, 2021, p. 402</v>
      </c>
      <c r="B43" s="136">
        <f t="shared" si="11"/>
        <v>1</v>
      </c>
      <c r="C43" s="239" t="str">
        <f>IF(IF(I43="","",_xlfn.LET(_xlpm.resultado1,VLOOKUP(I43,'JCR 2026 (JIF 25)'!A:C,3,FALSE),_xlpm.resultado2,VLOOKUP(I43,'JCR 2026 (JIF 25)'!B:C,2,FALSE),_xlpm.resultado,IFERROR(_xlpm.resultado1,IFERROR(_xlpm.resultado2,"")),IF(OR(_xlpm.resultado=0,_xlpm.resultado=""),"Revista sem FI",VALUE(_xlpm.resultado))))="Revista sem FI","Revista sem FI","")</f>
        <v/>
      </c>
      <c r="D43" s="3"/>
      <c r="E43" s="8"/>
      <c r="F43" s="3"/>
      <c r="G43" s="3"/>
      <c r="H43" s="49">
        <f>IF(I43&lt;&gt;"", COUNTIF($I$41:I43, "&lt;&gt;"), "")</f>
        <v>3</v>
      </c>
      <c r="I43" s="19" t="s">
        <v>55887</v>
      </c>
      <c r="J43" s="249" t="str">
        <f>IFERROR(VLOOKUP(I43,'JCR 2026 (JIF 25)'!A:D,4,0), IFERROR(VLOOKUP(I43,'JCR 2026 (JIF 25)'!B:D,3,0),""))</f>
        <v>ACTA CRYSTALLOGRAPHICA SECTION C-STRUCTURAL CHEMISTRY</v>
      </c>
      <c r="K43" s="5">
        <v>2021</v>
      </c>
      <c r="L43" s="68">
        <v>402</v>
      </c>
      <c r="M43" s="3"/>
      <c r="N43" s="3"/>
      <c r="O43" s="3"/>
    </row>
    <row r="44" spans="1:15" ht="13.5" customHeight="1">
      <c r="A44" s="135" t="str">
        <f t="shared" si="10"/>
        <v>BIORESOURCE TECHNOLOGY, 2022, p. 126572</v>
      </c>
      <c r="B44" s="136">
        <f t="shared" si="11"/>
        <v>1</v>
      </c>
      <c r="C44" s="239" t="str">
        <f>IF(IF(I44="","",_xlfn.LET(_xlpm.resultado1,VLOOKUP(I44,'JCR 2026 (JIF 25)'!A:C,3,FALSE),_xlpm.resultado2,VLOOKUP(I44,'JCR 2026 (JIF 25)'!B:C,2,FALSE),_xlpm.resultado,IFERROR(_xlpm.resultado1,IFERROR(_xlpm.resultado2,"")),IF(OR(_xlpm.resultado=0,_xlpm.resultado=""),"Revista sem FI",VALUE(_xlpm.resultado))))="Revista sem FI","Revista sem FI","")</f>
        <v/>
      </c>
      <c r="D44" s="14"/>
      <c r="E44" s="15"/>
      <c r="F44" s="14"/>
      <c r="G44" s="14"/>
      <c r="H44" s="49">
        <f>IF(I44&lt;&gt;"", COUNTIF($I$41:I44, "&lt;&gt;"), "")</f>
        <v>4</v>
      </c>
      <c r="I44" s="19" t="s">
        <v>321</v>
      </c>
      <c r="J44" s="249" t="str">
        <f>IFERROR(VLOOKUP(I44,'JCR 2026 (JIF 25)'!A:D,4,0), IFERROR(VLOOKUP(I44,'JCR 2026 (JIF 25)'!B:D,3,0),""))</f>
        <v>BIORESOURCE TECHNOLOGY</v>
      </c>
      <c r="K44" s="5">
        <v>2022</v>
      </c>
      <c r="L44" s="68">
        <v>126572</v>
      </c>
      <c r="M44" s="3"/>
      <c r="N44" s="14"/>
      <c r="O44" s="14"/>
    </row>
    <row r="45" spans="1:15" ht="13.5" customHeight="1">
      <c r="A45" s="135" t="str">
        <f t="shared" si="10"/>
        <v>NEW JOURNAL OF CHEMISTRY, 2022, p. 18165</v>
      </c>
      <c r="B45" s="136">
        <f t="shared" si="11"/>
        <v>1</v>
      </c>
      <c r="C45" s="239" t="str">
        <f>IF(IF(I45="","",_xlfn.LET(_xlpm.resultado1,VLOOKUP(I45,'JCR 2026 (JIF 25)'!A:C,3,FALSE),_xlpm.resultado2,VLOOKUP(I45,'JCR 2026 (JIF 25)'!B:C,2,FALSE),_xlpm.resultado,IFERROR(_xlpm.resultado1,IFERROR(_xlpm.resultado2,"")),IF(OR(_xlpm.resultado=0,_xlpm.resultado=""),"Revista sem FI",VALUE(_xlpm.resultado))))="Revista sem FI","Revista sem FI","")</f>
        <v/>
      </c>
      <c r="D45" s="14"/>
      <c r="E45" s="15"/>
      <c r="F45" s="14"/>
      <c r="G45" s="14"/>
      <c r="H45" s="49">
        <f>IF(I45&lt;&gt;"", COUNTIF($I$41:I45, "&lt;&gt;"), "")</f>
        <v>5</v>
      </c>
      <c r="I45" s="19" t="s">
        <v>20703</v>
      </c>
      <c r="J45" s="249" t="str">
        <f>IFERROR(VLOOKUP(I45,'JCR 2026 (JIF 25)'!A:D,4,0), IFERROR(VLOOKUP(I45,'JCR 2026 (JIF 25)'!B:D,3,0),""))</f>
        <v>NEW JOURNAL OF CHEMISTRY</v>
      </c>
      <c r="K45" s="5">
        <v>2022</v>
      </c>
      <c r="L45" s="68">
        <v>18165</v>
      </c>
      <c r="M45" s="3"/>
      <c r="N45" s="14"/>
      <c r="O45" s="14"/>
    </row>
    <row r="46" spans="1:15" ht="13.5" customHeight="1">
      <c r="A46" s="135" t="str">
        <f t="shared" si="10"/>
        <v>JOURNAL OF THERMAL ANALYSIS AND CALORIMETRY, 2022, p. 4087</v>
      </c>
      <c r="B46" s="136">
        <f t="shared" si="11"/>
        <v>1</v>
      </c>
      <c r="C46" s="239" t="str">
        <f>IF(IF(I46="","",_xlfn.LET(_xlpm.resultado1,VLOOKUP(I46,'JCR 2026 (JIF 25)'!A:C,3,FALSE),_xlpm.resultado2,VLOOKUP(I46,'JCR 2026 (JIF 25)'!B:C,2,FALSE),_xlpm.resultado,IFERROR(_xlpm.resultado1,IFERROR(_xlpm.resultado2,"")),IF(OR(_xlpm.resultado=0,_xlpm.resultado=""),"Revista sem FI",VALUE(_xlpm.resultado))))="Revista sem FI","Revista sem FI","")</f>
        <v/>
      </c>
      <c r="D46" s="14"/>
      <c r="E46" s="15"/>
      <c r="F46" s="14"/>
      <c r="G46" s="14"/>
      <c r="H46" s="49">
        <f>IF(I46&lt;&gt;"", COUNTIF($I$41:I46, "&lt;&gt;"), "")</f>
        <v>6</v>
      </c>
      <c r="I46" s="19" t="s">
        <v>1335</v>
      </c>
      <c r="J46" s="249" t="str">
        <f>IFERROR(VLOOKUP(I46,'JCR 2026 (JIF 25)'!A:D,4,0), IFERROR(VLOOKUP(I46,'JCR 2026 (JIF 25)'!B:D,3,0),""))</f>
        <v>JOURNAL OF THERMAL ANALYSIS AND CALORIMETRY</v>
      </c>
      <c r="K46" s="5">
        <v>2022</v>
      </c>
      <c r="L46" s="68">
        <v>4087</v>
      </c>
      <c r="M46" s="3"/>
      <c r="N46" s="14"/>
      <c r="O46" s="14"/>
    </row>
    <row r="47" spans="1:15" ht="13.5" customHeight="1">
      <c r="A47" s="135" t="str">
        <f t="shared" si="10"/>
        <v>INORGANICA CHIMICA ACTA, 2022, p. 120785</v>
      </c>
      <c r="B47" s="136">
        <f t="shared" si="11"/>
        <v>1</v>
      </c>
      <c r="C47" s="239" t="str">
        <f>IF(IF(I47="","",_xlfn.LET(_xlpm.resultado1,VLOOKUP(I47,'JCR 2026 (JIF 25)'!A:C,3,FALSE),_xlpm.resultado2,VLOOKUP(I47,'JCR 2026 (JIF 25)'!B:C,2,FALSE),_xlpm.resultado,IFERROR(_xlpm.resultado1,IFERROR(_xlpm.resultado2,"")),IF(OR(_xlpm.resultado=0,_xlpm.resultado=""),"Revista sem FI",VALUE(_xlpm.resultado))))="Revista sem FI","Revista sem FI","")</f>
        <v/>
      </c>
      <c r="D47" s="14"/>
      <c r="E47" s="15"/>
      <c r="F47" s="14"/>
      <c r="G47" s="14"/>
      <c r="H47" s="49">
        <f>IF(I47&lt;&gt;"", COUNTIF($I$41:I47, "&lt;&gt;"), "")</f>
        <v>7</v>
      </c>
      <c r="I47" s="19" t="s">
        <v>902</v>
      </c>
      <c r="J47" s="249" t="str">
        <f>IFERROR(VLOOKUP(I47,'JCR 2026 (JIF 25)'!A:D,4,0), IFERROR(VLOOKUP(I47,'JCR 2026 (JIF 25)'!B:D,3,0),""))</f>
        <v>INORGANICA CHIMICA ACTA</v>
      </c>
      <c r="K47" s="5">
        <v>2022</v>
      </c>
      <c r="L47" s="68">
        <v>120785</v>
      </c>
      <c r="M47" s="14"/>
      <c r="N47" s="14"/>
      <c r="O47" s="14"/>
    </row>
    <row r="48" spans="1:15" ht="13.5" customHeight="1">
      <c r="A48" s="135" t="str">
        <f t="shared" si="10"/>
        <v>IUCrData, 2023, p. x231020</v>
      </c>
      <c r="B48" s="136">
        <f t="shared" si="11"/>
        <v>0</v>
      </c>
      <c r="C48" s="239" t="str">
        <f>IF(IF(I48="","",_xlfn.LET(_xlpm.resultado1,VLOOKUP(I48,'JCR 2026 (JIF 25)'!A:C,3,FALSE),_xlpm.resultado2,VLOOKUP(I48,'JCR 2026 (JIF 25)'!B:C,2,FALSE),_xlpm.resultado,IFERROR(_xlpm.resultado1,IFERROR(_xlpm.resultado2,"")),IF(OR(_xlpm.resultado=0,_xlpm.resultado=""),"Revista sem FI",VALUE(_xlpm.resultado))))="Revista sem FI","Revista sem FI","")</f>
        <v>Revista sem FI</v>
      </c>
      <c r="D48" s="14"/>
      <c r="E48" s="15"/>
      <c r="F48" s="14"/>
      <c r="G48" s="14"/>
      <c r="H48" s="49">
        <f>IF(I48&lt;&gt;"", COUNTIF($I$41:I48, "&lt;&gt;"), "")</f>
        <v>8</v>
      </c>
      <c r="I48" s="19" t="s">
        <v>59638</v>
      </c>
      <c r="J48" s="249" t="str">
        <f>IFERROR(VLOOKUP(I48,'JCR 2026 (JIF 25)'!A:D,4,0), IFERROR(VLOOKUP(I48,'JCR 2026 (JIF 25)'!B:D,3,0),""))</f>
        <v>IUCrData</v>
      </c>
      <c r="K48" s="5">
        <v>2023</v>
      </c>
      <c r="L48" s="68" t="s">
        <v>53903</v>
      </c>
      <c r="M48" s="14"/>
      <c r="N48" s="14"/>
      <c r="O48" s="14"/>
    </row>
    <row r="49" spans="1:15" ht="13.5" customHeight="1">
      <c r="A49" s="135" t="str">
        <f t="shared" si="10"/>
        <v>Acta Crystallographica Section E-Crystallographic Communications, 2023, p. 1166</v>
      </c>
      <c r="B49" s="136">
        <f t="shared" si="11"/>
        <v>1</v>
      </c>
      <c r="C49" s="239" t="str">
        <f>IF(IF(I49="","",_xlfn.LET(_xlpm.resultado1,VLOOKUP(I49,'JCR 2026 (JIF 25)'!A:C,3,FALSE),_xlpm.resultado2,VLOOKUP(I49,'JCR 2026 (JIF 25)'!B:C,2,FALSE),_xlpm.resultado,IFERROR(_xlpm.resultado1,IFERROR(_xlpm.resultado2,"")),IF(OR(_xlpm.resultado=0,_xlpm.resultado=""),"Revista sem FI",VALUE(_xlpm.resultado))))="Revista sem FI","Revista sem FI","")</f>
        <v/>
      </c>
      <c r="D49" s="14"/>
      <c r="E49" s="15"/>
      <c r="F49" s="14"/>
      <c r="G49" s="14"/>
      <c r="H49" s="49">
        <f>IF(I49&lt;&gt;"", COUNTIF($I$41:I49, "&lt;&gt;"), "")</f>
        <v>9</v>
      </c>
      <c r="I49" s="19" t="s">
        <v>24201</v>
      </c>
      <c r="J49" s="249" t="str">
        <f>IFERROR(VLOOKUP(I49,'JCR 2026 (JIF 25)'!A:D,4,0), IFERROR(VLOOKUP(I49,'JCR 2026 (JIF 25)'!B:D,3,0),""))</f>
        <v>Acta Crystallographica Section E-Crystallographic Communications</v>
      </c>
      <c r="K49" s="5">
        <v>2023</v>
      </c>
      <c r="L49" s="68">
        <v>1166</v>
      </c>
      <c r="M49" s="14"/>
      <c r="N49" s="14"/>
      <c r="O49" s="14"/>
    </row>
    <row r="50" spans="1:15" ht="13.5" customHeight="1">
      <c r="A50" s="135" t="str">
        <f t="shared" si="10"/>
        <v>Acta Crystallographica Section E-Crystallographic Communications, 2023, p. 993</v>
      </c>
      <c r="B50" s="136">
        <f t="shared" si="11"/>
        <v>1</v>
      </c>
      <c r="C50" s="239" t="str">
        <f>IF(IF(I50="","",_xlfn.LET(_xlpm.resultado1,VLOOKUP(I50,'JCR 2026 (JIF 25)'!A:C,3,FALSE),_xlpm.resultado2,VLOOKUP(I50,'JCR 2026 (JIF 25)'!B:C,2,FALSE),_xlpm.resultado,IFERROR(_xlpm.resultado1,IFERROR(_xlpm.resultado2,"")),IF(OR(_xlpm.resultado=0,_xlpm.resultado=""),"Revista sem FI",VALUE(_xlpm.resultado))))="Revista sem FI","Revista sem FI","")</f>
        <v/>
      </c>
      <c r="D50" s="14"/>
      <c r="E50" s="15"/>
      <c r="F50" s="14"/>
      <c r="G50" s="14"/>
      <c r="H50" s="49">
        <f>IF(I50&lt;&gt;"", COUNTIF($I$41:I50, "&lt;&gt;"), "")</f>
        <v>10</v>
      </c>
      <c r="I50" s="19" t="s">
        <v>24201</v>
      </c>
      <c r="J50" s="249" t="str">
        <f>IFERROR(VLOOKUP(I50,'JCR 2026 (JIF 25)'!A:D,4,0), IFERROR(VLOOKUP(I50,'JCR 2026 (JIF 25)'!B:D,3,0),""))</f>
        <v>Acta Crystallographica Section E-Crystallographic Communications</v>
      </c>
      <c r="K50" s="5">
        <v>2023</v>
      </c>
      <c r="L50" s="68">
        <v>993</v>
      </c>
      <c r="M50" s="14"/>
      <c r="N50" s="14"/>
      <c r="O50" s="14"/>
    </row>
    <row r="51" spans="1:15" ht="13.5" customHeight="1">
      <c r="A51" s="135" t="str">
        <f t="shared" si="10"/>
        <v>Journal of Molecular Structure, 2024, p. 136699</v>
      </c>
      <c r="B51" s="136">
        <f t="shared" si="11"/>
        <v>1</v>
      </c>
      <c r="C51" s="239" t="str">
        <f>IF(IF(I51="","",_xlfn.LET(_xlpm.resultado1,VLOOKUP(I51,'JCR 2026 (JIF 25)'!A:C,3,FALSE),_xlpm.resultado2,VLOOKUP(I51,'JCR 2026 (JIF 25)'!B:C,2,FALSE),_xlpm.resultado,IFERROR(_xlpm.resultado1,IFERROR(_xlpm.resultado2,"")),IF(OR(_xlpm.resultado=0,_xlpm.resultado=""),"Revista sem FI",VALUE(_xlpm.resultado))))="Revista sem FI","Revista sem FI","")</f>
        <v/>
      </c>
      <c r="D51" s="14"/>
      <c r="E51" s="15"/>
      <c r="F51" s="14"/>
      <c r="G51" s="14"/>
      <c r="H51" s="49">
        <f>IF(I51&lt;&gt;"", COUNTIF($I$41:I51, "&lt;&gt;"), "")</f>
        <v>11</v>
      </c>
      <c r="I51" s="19" t="s">
        <v>19270</v>
      </c>
      <c r="J51" s="249" t="str">
        <f>IFERROR(VLOOKUP(I51,'JCR 2026 (JIF 25)'!A:D,4,0), IFERROR(VLOOKUP(I51,'JCR 2026 (JIF 25)'!B:D,3,0),""))</f>
        <v>Journal of Molecular Structure</v>
      </c>
      <c r="K51" s="5">
        <v>2024</v>
      </c>
      <c r="L51" s="68">
        <v>136699</v>
      </c>
      <c r="M51" s="14"/>
      <c r="N51" s="14"/>
      <c r="O51" s="14"/>
    </row>
    <row r="52" spans="1:15" ht="13.5" customHeight="1">
      <c r="A52" s="135" t="str">
        <f t="shared" si="10"/>
        <v>INORGANIC CHEMISTRY, 2024, p. 16590</v>
      </c>
      <c r="B52" s="136">
        <f t="shared" si="11"/>
        <v>1</v>
      </c>
      <c r="C52" s="239" t="str">
        <f>IF(IF(I52="","",_xlfn.LET(_xlpm.resultado1,VLOOKUP(I52,'JCR 2026 (JIF 25)'!A:C,3,FALSE),_xlpm.resultado2,VLOOKUP(I52,'JCR 2026 (JIF 25)'!B:C,2,FALSE),_xlpm.resultado,IFERROR(_xlpm.resultado1,IFERROR(_xlpm.resultado2,"")),IF(OR(_xlpm.resultado=0,_xlpm.resultado=""),"Revista sem FI",VALUE(_xlpm.resultado))))="Revista sem FI","Revista sem FI","")</f>
        <v/>
      </c>
      <c r="D52" s="14"/>
      <c r="E52" s="15"/>
      <c r="F52" s="14"/>
      <c r="G52" s="14"/>
      <c r="H52" s="49">
        <f>IF(I52&lt;&gt;"", COUNTIF($I$41:I52, "&lt;&gt;"), "")</f>
        <v>12</v>
      </c>
      <c r="I52" s="19" t="s">
        <v>900</v>
      </c>
      <c r="J52" s="249" t="str">
        <f>IFERROR(VLOOKUP(I52,'JCR 2026 (JIF 25)'!A:D,4,0), IFERROR(VLOOKUP(I52,'JCR 2026 (JIF 25)'!B:D,3,0),""))</f>
        <v>INORGANIC CHEMISTRY</v>
      </c>
      <c r="K52" s="5">
        <v>2024</v>
      </c>
      <c r="L52" s="68">
        <v>16590</v>
      </c>
      <c r="M52" s="14"/>
      <c r="N52" s="14"/>
      <c r="O52" s="14"/>
    </row>
    <row r="53" spans="1:15" ht="13.5" customHeight="1">
      <c r="A53" s="135" t="str">
        <f t="shared" si="10"/>
        <v>INORGANIC CHEMISTRY, 2025, p. 7902</v>
      </c>
      <c r="B53" s="136">
        <f t="shared" si="11"/>
        <v>1</v>
      </c>
      <c r="C53" s="239" t="str">
        <f>IF(IF(I53="","",_xlfn.LET(_xlpm.resultado1,VLOOKUP(I53,'JCR 2026 (JIF 25)'!A:C,3,FALSE),_xlpm.resultado2,VLOOKUP(I53,'JCR 2026 (JIF 25)'!B:C,2,FALSE),_xlpm.resultado,IFERROR(_xlpm.resultado1,IFERROR(_xlpm.resultado2,"")),IF(OR(_xlpm.resultado=0,_xlpm.resultado=""),"Revista sem FI",VALUE(_xlpm.resultado))))="Revista sem FI","Revista sem FI","")</f>
        <v/>
      </c>
      <c r="D53" s="14"/>
      <c r="E53" s="15"/>
      <c r="F53" s="14"/>
      <c r="G53" s="14"/>
      <c r="H53" s="49">
        <f>IF(I53&lt;&gt;"", COUNTIF($I$41:I53, "&lt;&gt;"), "")</f>
        <v>13</v>
      </c>
      <c r="I53" s="19" t="s">
        <v>900</v>
      </c>
      <c r="J53" s="249" t="str">
        <f>IFERROR(VLOOKUP(I53,'JCR 2026 (JIF 25)'!A:D,4,0), IFERROR(VLOOKUP(I53,'JCR 2026 (JIF 25)'!B:D,3,0),""))</f>
        <v>INORGANIC CHEMISTRY</v>
      </c>
      <c r="K53" s="5">
        <v>2025</v>
      </c>
      <c r="L53" s="68">
        <v>7902</v>
      </c>
      <c r="M53" s="14"/>
      <c r="N53" s="14"/>
      <c r="O53" s="14"/>
    </row>
    <row r="54" spans="1:15" ht="13.5" customHeight="1">
      <c r="A54" s="135" t="str">
        <f t="shared" si="10"/>
        <v>EUROPEAN JOURNAL OF INORGANIC CHEMISTRY, 2025, p. e202500295</v>
      </c>
      <c r="B54" s="136">
        <f t="shared" si="11"/>
        <v>1</v>
      </c>
      <c r="C54" s="239" t="str">
        <f>IF(IF(I54="","",_xlfn.LET(_xlpm.resultado1,VLOOKUP(I54,'JCR 2026 (JIF 25)'!A:C,3,FALSE),_xlpm.resultado2,VLOOKUP(I54,'JCR 2026 (JIF 25)'!B:C,2,FALSE),_xlpm.resultado,IFERROR(_xlpm.resultado1,IFERROR(_xlpm.resultado2,"")),IF(OR(_xlpm.resultado=0,_xlpm.resultado=""),"Revista sem FI",VALUE(_xlpm.resultado))))="Revista sem FI","Revista sem FI","")</f>
        <v/>
      </c>
      <c r="D54" s="14"/>
      <c r="E54" s="15"/>
      <c r="F54" s="14"/>
      <c r="G54" s="14"/>
      <c r="H54" s="49">
        <f>IF(I54&lt;&gt;"", COUNTIF($I$41:I54, "&lt;&gt;"), "")</f>
        <v>14</v>
      </c>
      <c r="I54" s="19" t="s">
        <v>14366</v>
      </c>
      <c r="J54" s="249" t="str">
        <f>IFERROR(VLOOKUP(I54,'JCR 2026 (JIF 25)'!A:D,4,0), IFERROR(VLOOKUP(I54,'JCR 2026 (JIF 25)'!B:D,3,0),""))</f>
        <v>EUROPEAN JOURNAL OF INORGANIC CHEMISTRY</v>
      </c>
      <c r="K54" s="5">
        <v>2025</v>
      </c>
      <c r="L54" s="68" t="s">
        <v>66313</v>
      </c>
      <c r="M54" s="14"/>
      <c r="N54" s="14"/>
      <c r="O54" s="14"/>
    </row>
    <row r="55" spans="1:15" ht="13.5" customHeight="1">
      <c r="A55" s="135" t="str">
        <f t="shared" si="10"/>
        <v>Molecular Catalysis, 2025, p. 115365</v>
      </c>
      <c r="B55" s="136">
        <f t="shared" si="11"/>
        <v>1</v>
      </c>
      <c r="C55" s="239" t="str">
        <f>IF(IF(I55="","",_xlfn.LET(_xlpm.resultado1,VLOOKUP(I55,'JCR 2026 (JIF 25)'!A:C,3,FALSE),_xlpm.resultado2,VLOOKUP(I55,'JCR 2026 (JIF 25)'!B:C,2,FALSE),_xlpm.resultado,IFERROR(_xlpm.resultado1,IFERROR(_xlpm.resultado2,"")),IF(OR(_xlpm.resultado=0,_xlpm.resultado=""),"Revista sem FI",VALUE(_xlpm.resultado))))="Revista sem FI","Revista sem FI","")</f>
        <v/>
      </c>
      <c r="D55" s="14"/>
      <c r="E55" s="15"/>
      <c r="F55" s="14"/>
      <c r="G55" s="14"/>
      <c r="H55" s="49">
        <f>IF(I55&lt;&gt;"", COUNTIF($I$41:I55, "&lt;&gt;"), "")</f>
        <v>15</v>
      </c>
      <c r="I55" s="19" t="s">
        <v>20511</v>
      </c>
      <c r="J55" s="249" t="str">
        <f>IFERROR(VLOOKUP(I55,'JCR 2026 (JIF 25)'!A:D,4,0), IFERROR(VLOOKUP(I55,'JCR 2026 (JIF 25)'!B:D,3,0),""))</f>
        <v>Molecular Catalysis</v>
      </c>
      <c r="K55" s="5">
        <v>2025</v>
      </c>
      <c r="L55" s="68">
        <v>115365</v>
      </c>
      <c r="M55" s="14"/>
      <c r="N55" s="14"/>
      <c r="O55" s="14"/>
    </row>
    <row r="56" spans="1:15" ht="13.5" customHeight="1">
      <c r="A56" s="135" t="str">
        <f t="shared" si="10"/>
        <v/>
      </c>
      <c r="B56" s="136" t="str">
        <f t="shared" si="11"/>
        <v/>
      </c>
      <c r="C56" s="239" t="str">
        <f>IF(IF(I56="","",_xlfn.LET(_xlpm.resultado1,VLOOKUP(I56,'JCR 2026 (JIF 25)'!A:C,3,FALSE),_xlpm.resultado2,VLOOKUP(I56,'JCR 2026 (JIF 25)'!B:C,2,FALSE),_xlpm.resultado,IFERROR(_xlpm.resultado1,IFERROR(_xlpm.resultado2,"")),IF(OR(_xlpm.resultado=0,_xlpm.resultado=""),"Revista sem FI",VALUE(_xlpm.resultado))))="Revista sem FI","Revista sem FI","")</f>
        <v/>
      </c>
      <c r="D56" s="14"/>
      <c r="E56" s="15"/>
      <c r="F56" s="14"/>
      <c r="G56" s="14"/>
      <c r="H56" s="49" t="str">
        <f>IF(I56&lt;&gt;"", COUNTIF($I$41:I56, "&lt;&gt;"), "")</f>
        <v/>
      </c>
      <c r="I56" s="19"/>
      <c r="J56" s="249" t="str">
        <f>IFERROR(VLOOKUP(I56,'JCR 2026 (JIF 25)'!A:D,4,0), IFERROR(VLOOKUP(I56,'JCR 2026 (JIF 25)'!B:D,3,0),""))</f>
        <v/>
      </c>
      <c r="K56" s="5"/>
      <c r="L56" s="68"/>
      <c r="M56" s="14"/>
      <c r="N56" s="14"/>
      <c r="O56" s="14"/>
    </row>
    <row r="57" spans="1:15" ht="13.5" customHeight="1">
      <c r="A57" s="135" t="str">
        <f t="shared" si="10"/>
        <v/>
      </c>
      <c r="B57" s="136" t="str">
        <f t="shared" si="11"/>
        <v/>
      </c>
      <c r="C57" s="239" t="str">
        <f>IF(IF(I57="","",_xlfn.LET(_xlpm.resultado1,VLOOKUP(I57,'JCR 2026 (JIF 25)'!A:C,3,FALSE),_xlpm.resultado2,VLOOKUP(I57,'JCR 2026 (JIF 25)'!B:C,2,FALSE),_xlpm.resultado,IFERROR(_xlpm.resultado1,IFERROR(_xlpm.resultado2,"")),IF(OR(_xlpm.resultado=0,_xlpm.resultado=""),"Revista sem FI",VALUE(_xlpm.resultado))))="Revista sem FI","Revista sem FI","")</f>
        <v/>
      </c>
      <c r="D57" s="14"/>
      <c r="E57" s="15"/>
      <c r="F57" s="14"/>
      <c r="G57" s="14"/>
      <c r="H57" s="49" t="str">
        <f>IF(I57&lt;&gt;"", COUNTIF($I$41:I57, "&lt;&gt;"), "")</f>
        <v/>
      </c>
      <c r="I57" s="19"/>
      <c r="J57" s="249" t="str">
        <f>IFERROR(VLOOKUP(I57,'JCR 2026 (JIF 25)'!A:D,4,0), IFERROR(VLOOKUP(I57,'JCR 2026 (JIF 25)'!B:D,3,0),""))</f>
        <v/>
      </c>
      <c r="K57" s="5"/>
      <c r="L57" s="68"/>
      <c r="M57" s="14"/>
      <c r="N57" s="14"/>
      <c r="O57" s="14"/>
    </row>
    <row r="58" spans="1:15" ht="13.5" customHeight="1">
      <c r="A58" s="135" t="str">
        <f t="shared" si="10"/>
        <v/>
      </c>
      <c r="B58" s="136" t="str">
        <f t="shared" si="11"/>
        <v/>
      </c>
      <c r="C58" s="239" t="str">
        <f>IF(IF(I58="","",_xlfn.LET(_xlpm.resultado1,VLOOKUP(I58,'JCR 2026 (JIF 25)'!A:C,3,FALSE),_xlpm.resultado2,VLOOKUP(I58,'JCR 2026 (JIF 25)'!B:C,2,FALSE),_xlpm.resultado,IFERROR(_xlpm.resultado1,IFERROR(_xlpm.resultado2,"")),IF(OR(_xlpm.resultado=0,_xlpm.resultado=""),"Revista sem FI",VALUE(_xlpm.resultado))))="Revista sem FI","Revista sem FI","")</f>
        <v/>
      </c>
      <c r="D58" s="14"/>
      <c r="E58" s="15"/>
      <c r="F58" s="14"/>
      <c r="G58" s="14"/>
      <c r="H58" s="49" t="str">
        <f>IF(I58&lt;&gt;"", COUNTIF($I$41:I58, "&lt;&gt;"), "")</f>
        <v/>
      </c>
      <c r="I58" s="19"/>
      <c r="J58" s="249" t="str">
        <f>IFERROR(VLOOKUP(I58,'JCR 2026 (JIF 25)'!A:D,4,0), IFERROR(VLOOKUP(I58,'JCR 2026 (JIF 25)'!B:D,3,0),""))</f>
        <v/>
      </c>
      <c r="K58" s="5"/>
      <c r="L58" s="68"/>
      <c r="M58" s="14"/>
      <c r="N58" s="14"/>
      <c r="O58" s="14"/>
    </row>
    <row r="59" spans="1:15" ht="13.5" customHeight="1" thickBot="1">
      <c r="A59" s="135" t="str">
        <f t="shared" si="10"/>
        <v/>
      </c>
      <c r="B59" s="136" t="str">
        <f t="shared" si="11"/>
        <v/>
      </c>
      <c r="C59" s="239" t="str">
        <f>IF(IF(I59="","",_xlfn.LET(_xlpm.resultado1,VLOOKUP(I59,'JCR 2026 (JIF 25)'!A:C,3,FALSE),_xlpm.resultado2,VLOOKUP(I59,'JCR 2026 (JIF 25)'!B:C,2,FALSE),_xlpm.resultado,IFERROR(_xlpm.resultado1,IFERROR(_xlpm.resultado2,"")),IF(OR(_xlpm.resultado=0,_xlpm.resultado=""),"Revista sem FI",VALUE(_xlpm.resultado))))="Revista sem FI","Revista sem FI","")</f>
        <v/>
      </c>
      <c r="D59" s="14"/>
      <c r="E59" s="15"/>
      <c r="F59" s="14"/>
      <c r="G59" s="14"/>
      <c r="H59" s="50" t="str">
        <f>IF(I59&lt;&gt;"", COUNTIF($I$41:I59, "&lt;&gt;"), "")</f>
        <v/>
      </c>
      <c r="I59" s="47"/>
      <c r="J59" s="284" t="str">
        <f>IFERROR(VLOOKUP(I59,'JCR 2026 (JIF 25)'!A:D,4,0), IFERROR(VLOOKUP(I59,'JCR 2026 (JIF 25)'!B:D,3,0),""))</f>
        <v/>
      </c>
      <c r="K59" s="71"/>
      <c r="L59" s="69"/>
      <c r="M59" s="14"/>
      <c r="N59" s="14"/>
      <c r="O59" s="14"/>
    </row>
    <row r="60" spans="1:15" ht="13.5" customHeight="1" thickBot="1">
      <c r="A60" s="126" t="s">
        <v>60665</v>
      </c>
      <c r="B60" s="140">
        <f>SUM(B41:B59)</f>
        <v>13</v>
      </c>
      <c r="C60" s="3"/>
      <c r="D60" s="3"/>
      <c r="E60" s="8"/>
      <c r="F60" s="1"/>
      <c r="G60" s="1"/>
      <c r="H60" s="3"/>
      <c r="I60" s="3"/>
      <c r="J60" s="285"/>
      <c r="K60" s="3"/>
      <c r="L60" s="3"/>
      <c r="M60" s="3"/>
      <c r="N60" s="3"/>
      <c r="O60" s="3"/>
    </row>
    <row r="61" spans="1:15" ht="15" customHeight="1" thickBot="1">
      <c r="A61" s="3"/>
      <c r="B61" s="3"/>
      <c r="C61" s="3"/>
      <c r="D61" s="3"/>
      <c r="E61" s="3"/>
      <c r="F61" s="3"/>
      <c r="G61" s="3"/>
      <c r="H61" s="3"/>
      <c r="I61" s="3"/>
      <c r="J61" s="285"/>
      <c r="K61" s="3"/>
      <c r="L61" s="3"/>
      <c r="M61" s="3"/>
      <c r="N61" s="3"/>
      <c r="O61" s="3"/>
    </row>
    <row r="62" spans="1:15" ht="15" customHeight="1" thickBot="1">
      <c r="A62" s="200" t="s">
        <v>53955</v>
      </c>
      <c r="B62" s="201"/>
      <c r="C62" s="201"/>
      <c r="D62" s="201"/>
      <c r="E62" s="202"/>
      <c r="F62" s="14"/>
      <c r="G62" s="14"/>
      <c r="H62" s="14"/>
      <c r="I62" s="14"/>
      <c r="J62" s="286"/>
      <c r="K62" s="14"/>
      <c r="L62" s="14"/>
      <c r="M62" s="14"/>
      <c r="N62" s="14"/>
      <c r="O62" s="14"/>
    </row>
    <row r="63" spans="1:15" ht="13.5" customHeight="1">
      <c r="A63" s="74" t="s">
        <v>10</v>
      </c>
      <c r="B63" s="57" t="s">
        <v>11</v>
      </c>
      <c r="C63" s="57" t="s">
        <v>12</v>
      </c>
      <c r="D63" s="57" t="s">
        <v>13</v>
      </c>
      <c r="E63" s="73" t="s">
        <v>14</v>
      </c>
      <c r="F63" s="3"/>
      <c r="G63" s="3"/>
      <c r="H63" s="3"/>
      <c r="I63" s="3"/>
      <c r="J63" s="285"/>
      <c r="K63" s="3"/>
      <c r="L63" s="3"/>
      <c r="M63" s="3"/>
      <c r="N63" s="3"/>
      <c r="O63" s="3"/>
    </row>
    <row r="64" spans="1:15" ht="13.5" customHeight="1">
      <c r="A64" s="30">
        <v>2021</v>
      </c>
      <c r="B64" s="17"/>
      <c r="C64" s="17"/>
      <c r="D64" s="17"/>
      <c r="E64" s="31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3.5" customHeight="1">
      <c r="A65" s="32"/>
      <c r="B65" s="17"/>
      <c r="C65" s="17"/>
      <c r="D65" s="17"/>
      <c r="E65" s="31"/>
      <c r="F65" s="14"/>
      <c r="G65" s="14"/>
      <c r="H65" s="14"/>
      <c r="I65" s="14"/>
      <c r="J65" s="14"/>
      <c r="K65" s="14"/>
      <c r="L65" s="14"/>
      <c r="M65" s="14"/>
      <c r="N65" s="14"/>
      <c r="O65" s="14"/>
    </row>
    <row r="66" spans="1:15" ht="13.5" customHeight="1">
      <c r="A66" s="30">
        <v>2022</v>
      </c>
      <c r="B66" s="17"/>
      <c r="C66" s="17"/>
      <c r="D66" s="17"/>
      <c r="E66" s="31"/>
      <c r="F66" s="14"/>
      <c r="G66" s="14"/>
      <c r="H66" s="14"/>
      <c r="I66" s="14"/>
      <c r="J66" s="14"/>
      <c r="K66" s="14"/>
      <c r="L66" s="14"/>
      <c r="M66" s="14"/>
      <c r="N66" s="14"/>
      <c r="O66" s="14"/>
    </row>
    <row r="67" spans="1:15" ht="13.5" customHeight="1">
      <c r="A67" s="81" t="s">
        <v>23954</v>
      </c>
      <c r="B67" s="17"/>
      <c r="C67" s="17"/>
      <c r="D67" s="17">
        <v>1</v>
      </c>
      <c r="E67" s="31">
        <v>38</v>
      </c>
      <c r="F67" s="14"/>
      <c r="G67" s="14"/>
      <c r="H67" s="14"/>
      <c r="I67" s="14"/>
      <c r="J67" s="14"/>
      <c r="K67" s="14"/>
      <c r="L67" s="14"/>
      <c r="M67" s="14"/>
      <c r="N67" s="14"/>
      <c r="O67" s="14"/>
    </row>
    <row r="68" spans="1:15" ht="13.5" customHeight="1">
      <c r="A68" s="30">
        <v>2023</v>
      </c>
      <c r="B68" s="17"/>
      <c r="C68" s="17"/>
      <c r="D68" s="17"/>
      <c r="E68" s="31"/>
      <c r="F68" s="14"/>
      <c r="G68" s="14"/>
      <c r="H68" s="14"/>
      <c r="I68" s="14"/>
      <c r="J68" s="14"/>
      <c r="K68" s="14"/>
      <c r="L68" s="14"/>
      <c r="M68" s="14"/>
      <c r="N68" s="14"/>
      <c r="O68" s="14"/>
    </row>
    <row r="69" spans="1:15" ht="13.5" customHeight="1">
      <c r="A69" s="30">
        <v>2024</v>
      </c>
      <c r="B69" s="17"/>
      <c r="C69" s="17"/>
      <c r="D69" s="17"/>
      <c r="E69" s="31"/>
      <c r="F69" s="14"/>
      <c r="G69" s="14"/>
      <c r="H69" s="14"/>
      <c r="I69" s="14"/>
      <c r="J69" s="14"/>
      <c r="K69" s="14"/>
      <c r="L69" s="14"/>
      <c r="M69" s="14"/>
      <c r="N69" s="14"/>
      <c r="O69" s="14"/>
    </row>
    <row r="70" spans="1:15" ht="13.5" customHeight="1">
      <c r="A70" s="344">
        <v>2025</v>
      </c>
      <c r="B70" s="17"/>
      <c r="C70" s="17"/>
      <c r="D70" s="17"/>
      <c r="E70" s="31"/>
      <c r="F70" s="14"/>
      <c r="G70" s="14"/>
      <c r="H70" s="14"/>
      <c r="I70" s="14"/>
      <c r="J70" s="14"/>
      <c r="K70" s="14"/>
      <c r="L70" s="14"/>
      <c r="M70" s="14"/>
      <c r="N70" s="14"/>
      <c r="O70" s="14"/>
    </row>
    <row r="71" spans="1:15" ht="13.5" customHeight="1">
      <c r="A71" s="93" t="s">
        <v>66360</v>
      </c>
      <c r="B71" s="85"/>
      <c r="C71" s="85"/>
      <c r="D71" s="85">
        <v>1</v>
      </c>
      <c r="E71" s="86">
        <v>25</v>
      </c>
      <c r="F71" s="14"/>
      <c r="G71" s="14"/>
      <c r="H71" s="14"/>
      <c r="I71" s="14"/>
      <c r="J71" s="14"/>
      <c r="K71" s="14"/>
      <c r="L71" s="14"/>
      <c r="M71" s="14"/>
      <c r="N71" s="14"/>
      <c r="O71" s="14"/>
    </row>
    <row r="72" spans="1:15" ht="13.5" customHeight="1">
      <c r="A72" s="93" t="s">
        <v>66361</v>
      </c>
      <c r="B72" s="85">
        <v>1</v>
      </c>
      <c r="C72" s="85">
        <v>59</v>
      </c>
      <c r="D72" s="85"/>
      <c r="E72" s="86"/>
      <c r="F72" s="14"/>
      <c r="G72" s="14"/>
      <c r="H72" s="14"/>
      <c r="I72" s="14"/>
      <c r="J72" s="14"/>
      <c r="K72" s="14"/>
      <c r="L72" s="14"/>
      <c r="M72" s="14"/>
      <c r="N72" s="14"/>
      <c r="O72" s="14"/>
    </row>
    <row r="73" spans="1:15" ht="13.5" customHeight="1" thickBot="1">
      <c r="A73" s="79" t="s">
        <v>66362</v>
      </c>
      <c r="B73" s="80">
        <v>1</v>
      </c>
      <c r="C73" s="80">
        <v>47</v>
      </c>
      <c r="D73" s="80"/>
      <c r="E73" s="6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3.5" customHeight="1" thickBot="1">
      <c r="A74" s="75" t="s">
        <v>60662</v>
      </c>
      <c r="B74" s="76">
        <f>SUM(B64:B73)</f>
        <v>2</v>
      </c>
      <c r="C74" s="76">
        <f>SUM(C64:C73)</f>
        <v>106</v>
      </c>
      <c r="D74" s="76">
        <f>SUM(D64:D73)</f>
        <v>2</v>
      </c>
      <c r="E74" s="77">
        <f>SUM(E64:E73)</f>
        <v>63</v>
      </c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3.5" customHeight="1" thickBot="1">
      <c r="A75" s="3"/>
      <c r="B75" s="3"/>
      <c r="C75" s="3"/>
      <c r="D75" s="3"/>
      <c r="E75" s="8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3.5" customHeight="1" thickBot="1">
      <c r="A76" s="128" t="s">
        <v>15</v>
      </c>
      <c r="B76" s="177"/>
      <c r="C76" s="3"/>
      <c r="D76" s="3"/>
      <c r="E76" s="8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3.5" customHeight="1">
      <c r="A77" s="178" t="s">
        <v>53911</v>
      </c>
      <c r="B77" s="179">
        <f ca="1">C36</f>
        <v>12.5</v>
      </c>
      <c r="C77" s="3"/>
      <c r="D77" s="3"/>
      <c r="E77" s="8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3.5" customHeight="1">
      <c r="A78" s="180" t="s">
        <v>53909</v>
      </c>
      <c r="B78" s="181">
        <f ca="1">E17</f>
        <v>3.5</v>
      </c>
      <c r="C78" s="14"/>
      <c r="D78" s="14"/>
      <c r="E78" s="15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3.5" customHeight="1">
      <c r="A79" s="182" t="s">
        <v>53912</v>
      </c>
      <c r="B79" s="183">
        <f ca="1">D36</f>
        <v>13</v>
      </c>
      <c r="C79" s="11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3.5" customHeight="1">
      <c r="A80" s="180" t="s">
        <v>53914</v>
      </c>
      <c r="B80" s="181">
        <f>C37</f>
        <v>9</v>
      </c>
      <c r="C80" s="22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3.5" customHeight="1">
      <c r="A81" s="184" t="s">
        <v>2099</v>
      </c>
      <c r="B81" s="185">
        <f ca="1">C20</f>
        <v>3.677777777777778</v>
      </c>
      <c r="C81" s="11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3.5" customHeight="1">
      <c r="A82" s="184" t="s">
        <v>16</v>
      </c>
      <c r="B82" s="185">
        <f ca="1">Ranking!$O$35</f>
        <v>4.36376117028066</v>
      </c>
      <c r="C82" s="11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3.5" customHeight="1">
      <c r="A83" s="182" t="s">
        <v>53913</v>
      </c>
      <c r="B83" s="183">
        <f>MIN(B60,B80)</f>
        <v>9</v>
      </c>
      <c r="C83" s="11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3.5" customHeight="1">
      <c r="A84" s="184" t="s">
        <v>17</v>
      </c>
      <c r="B84" s="183">
        <f>B74</f>
        <v>2</v>
      </c>
      <c r="C84" s="11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3.5" customHeight="1">
      <c r="A85" s="184" t="s">
        <v>18</v>
      </c>
      <c r="B85" s="183">
        <f>D74</f>
        <v>2</v>
      </c>
      <c r="C85" s="11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3.5" customHeight="1">
      <c r="A86" s="184" t="s">
        <v>19</v>
      </c>
      <c r="B86" s="183">
        <f>IF(B74=0,0,C74/B74)</f>
        <v>53</v>
      </c>
      <c r="C86" s="11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3.5" customHeight="1" thickBot="1">
      <c r="A87" s="186" t="s">
        <v>14</v>
      </c>
      <c r="B87" s="187">
        <f>IF(D74=0,0,E74/D74)</f>
        <v>31.5</v>
      </c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3.5" customHeight="1" thickBot="1">
      <c r="A88" s="12"/>
      <c r="B88" s="1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3.5" customHeight="1">
      <c r="A89" s="188" t="s">
        <v>53950</v>
      </c>
      <c r="B89" s="189">
        <f>SUM(B64:B73)</f>
        <v>2</v>
      </c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3.5" customHeight="1">
      <c r="A90" s="190" t="s">
        <v>53951</v>
      </c>
      <c r="B90" s="191">
        <f>SUM(D64:D73)</f>
        <v>2</v>
      </c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3.5" customHeight="1">
      <c r="A91" s="190" t="s">
        <v>20</v>
      </c>
      <c r="B91" s="192">
        <f>2*B89+B90</f>
        <v>6</v>
      </c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3.5" customHeight="1">
      <c r="A92" s="190" t="s">
        <v>21</v>
      </c>
      <c r="B92" s="192" cm="1">
        <f t="array" ref="B92">_xlfn.LET(
_xlpm._r,M8:M100,
_xlpm._p,IFERROR(_xlfn.XMATCH(TRUE,ISTEXT(_xlpm._r),0),ROWS(_xlpm._r)+1),
_xlpm._nums,_xlfn._xlws.FILTER(_xlpm._r,(_xlfn.SEQUENCE(ROWS(_xlpm._r))&lt;_xlpm._p)*ISNUMBER(_xlpm._r),""),
IFERROR(SUM(1/_xlpm._nums),0)
)</f>
        <v>5</v>
      </c>
      <c r="C92" s="3"/>
      <c r="D92" s="233"/>
      <c r="E92" s="233"/>
      <c r="F92" s="233"/>
      <c r="G92" s="233"/>
      <c r="H92" s="233"/>
      <c r="I92" s="233"/>
      <c r="J92" s="233"/>
      <c r="K92" s="233"/>
      <c r="L92" s="233"/>
      <c r="M92" s="233"/>
      <c r="N92" s="3"/>
      <c r="O92" s="3"/>
    </row>
    <row r="93" spans="1:15" ht="13.5" customHeight="1">
      <c r="A93" s="190" t="s">
        <v>22</v>
      </c>
      <c r="B93" s="192">
        <f>B92-B91</f>
        <v>-1</v>
      </c>
      <c r="C93" s="3"/>
      <c r="D93" s="233"/>
      <c r="E93" s="233"/>
      <c r="F93" s="233"/>
      <c r="G93" s="233"/>
      <c r="H93" s="233"/>
      <c r="I93" s="233"/>
      <c r="J93" s="233"/>
      <c r="K93" s="233"/>
      <c r="L93" s="233"/>
      <c r="M93" s="233"/>
      <c r="N93" s="3"/>
      <c r="O93" s="3"/>
    </row>
    <row r="94" spans="1:15" ht="13.5" customHeight="1" thickBot="1">
      <c r="A94" s="193" t="s">
        <v>23</v>
      </c>
      <c r="B94" s="194">
        <f ca="1">MAX(0,-B93*(3+2.5*B81/B82))</f>
        <v>5.1069999217791961</v>
      </c>
      <c r="C94" s="3"/>
      <c r="D94" s="233"/>
      <c r="E94" s="233"/>
      <c r="F94" s="233"/>
      <c r="G94" s="233"/>
      <c r="H94" s="233"/>
      <c r="I94" s="233"/>
      <c r="J94" s="233"/>
      <c r="K94" s="233"/>
      <c r="L94" s="233"/>
      <c r="M94" s="233"/>
      <c r="N94" s="3"/>
      <c r="O94" s="3"/>
    </row>
    <row r="95" spans="1:15" ht="13.5" customHeight="1" thickBot="1">
      <c r="A95" s="3"/>
      <c r="B95" s="3"/>
      <c r="C95" s="3"/>
      <c r="D95" s="233"/>
      <c r="E95" s="678"/>
      <c r="F95" s="678"/>
      <c r="G95" s="233"/>
      <c r="H95" s="233"/>
      <c r="I95" s="233"/>
      <c r="J95" s="233"/>
      <c r="K95" s="233"/>
      <c r="L95" s="233"/>
      <c r="M95" s="233"/>
      <c r="N95" s="3"/>
      <c r="O95" s="3"/>
    </row>
    <row r="96" spans="1:15" ht="15.75" customHeight="1" thickBot="1">
      <c r="A96" s="679" t="s">
        <v>60666</v>
      </c>
      <c r="B96" s="680"/>
      <c r="C96" s="3"/>
      <c r="D96" s="233"/>
      <c r="E96" s="678"/>
      <c r="F96" s="678"/>
      <c r="G96" s="241"/>
      <c r="H96" s="240"/>
      <c r="I96" s="233"/>
      <c r="J96" s="233"/>
      <c r="K96" s="233"/>
      <c r="L96" s="233"/>
      <c r="M96" s="233"/>
      <c r="N96" s="3"/>
      <c r="O96" s="3"/>
    </row>
    <row r="97" spans="1:15" ht="13.5" customHeight="1" thickBot="1">
      <c r="A97" s="3"/>
      <c r="B97" s="3"/>
      <c r="C97" s="3"/>
      <c r="D97" s="241"/>
      <c r="E97" s="678"/>
      <c r="F97" s="678"/>
      <c r="G97" s="233"/>
      <c r="H97" s="236"/>
      <c r="I97" s="244"/>
      <c r="J97" s="239"/>
      <c r="K97" s="236"/>
      <c r="L97" s="311"/>
      <c r="M97" s="236"/>
      <c r="N97" s="3"/>
      <c r="O97" s="3"/>
    </row>
    <row r="98" spans="1:15" ht="18.75" customHeight="1" thickBot="1">
      <c r="A98" s="199" t="s">
        <v>2098</v>
      </c>
      <c r="B98" s="195">
        <f ca="1">(3*B77) + (1*B83) + IF(B86=0, 0, 3.5 * (96 * B84) / B86) + IF(B87=0, 0, 3.5 * (24 * B85) / B87) + 2.5 * (B79 * B81) / B82 - B94</f>
        <v>86.796577677702572</v>
      </c>
      <c r="C98" s="242"/>
      <c r="D98" s="241"/>
      <c r="E98" s="678"/>
      <c r="F98" s="678"/>
      <c r="G98" s="233"/>
      <c r="H98" s="236"/>
      <c r="I98" s="244"/>
      <c r="J98" s="233"/>
      <c r="K98" s="233"/>
      <c r="L98" s="312"/>
      <c r="M98" s="236"/>
      <c r="N98" s="3"/>
      <c r="O98" s="3"/>
    </row>
    <row r="99" spans="1:15" ht="15" customHeight="1">
      <c r="A99" s="3"/>
      <c r="B99" s="3"/>
      <c r="C99" s="3"/>
      <c r="D99" s="241"/>
      <c r="E99" s="678"/>
      <c r="F99" s="678"/>
      <c r="G99" s="233"/>
      <c r="H99" s="236"/>
      <c r="I99" s="244"/>
      <c r="J99" s="233"/>
      <c r="K99" s="233"/>
      <c r="L99" s="312"/>
      <c r="M99" s="236"/>
      <c r="N99" s="3"/>
      <c r="O99" s="3"/>
    </row>
    <row r="100" spans="1:15" ht="15" customHeight="1">
      <c r="A100" s="3"/>
      <c r="B100" s="3"/>
      <c r="C100" s="3"/>
      <c r="D100" s="241"/>
      <c r="E100" s="678"/>
      <c r="F100" s="678"/>
      <c r="G100" s="233"/>
      <c r="H100" s="233"/>
      <c r="I100" s="236"/>
      <c r="J100" s="233"/>
      <c r="K100" s="233"/>
      <c r="L100" s="312"/>
      <c r="M100" s="245"/>
      <c r="N100" s="3"/>
      <c r="O100" s="3"/>
    </row>
    <row r="101" spans="1:15" ht="15" customHeight="1">
      <c r="A101" s="3"/>
      <c r="B101" s="3"/>
      <c r="C101" s="3"/>
      <c r="D101" s="233"/>
      <c r="E101" s="678"/>
      <c r="F101" s="678"/>
      <c r="G101" s="233"/>
      <c r="H101" s="233"/>
      <c r="I101" s="233"/>
      <c r="J101" s="233"/>
      <c r="K101" s="233"/>
      <c r="L101" s="233"/>
      <c r="M101" s="233"/>
      <c r="N101" s="3"/>
      <c r="O101" s="3"/>
    </row>
    <row r="102" spans="1:15" ht="15" customHeight="1">
      <c r="D102" s="243"/>
      <c r="E102" s="243"/>
      <c r="F102" s="243"/>
      <c r="G102" s="243"/>
      <c r="H102" s="243"/>
      <c r="I102" s="243"/>
      <c r="J102" s="243"/>
      <c r="K102" s="243"/>
      <c r="L102" s="243"/>
      <c r="M102" s="243"/>
    </row>
    <row r="103" spans="1:15" ht="15" customHeight="1">
      <c r="D103" s="243"/>
      <c r="E103" s="243"/>
      <c r="F103" s="243"/>
      <c r="G103" s="243"/>
      <c r="H103" s="243"/>
      <c r="I103" s="243"/>
      <c r="J103" s="243"/>
      <c r="K103" s="243"/>
      <c r="L103" s="243"/>
      <c r="M103" s="243"/>
    </row>
  </sheetData>
  <mergeCells count="26">
    <mergeCell ref="E97:F97"/>
    <mergeCell ref="E98:F98"/>
    <mergeCell ref="E99:F99"/>
    <mergeCell ref="E100:F100"/>
    <mergeCell ref="E101:F101"/>
    <mergeCell ref="A32:B32"/>
    <mergeCell ref="A33:B33"/>
    <mergeCell ref="A34:B34"/>
    <mergeCell ref="E95:F95"/>
    <mergeCell ref="A96:B96"/>
    <mergeCell ref="E96:F96"/>
    <mergeCell ref="A27:B27"/>
    <mergeCell ref="A28:B28"/>
    <mergeCell ref="A29:B29"/>
    <mergeCell ref="A30:B30"/>
    <mergeCell ref="A31:B31"/>
    <mergeCell ref="A26:B26"/>
    <mergeCell ref="A1:E1"/>
    <mergeCell ref="H1:N3"/>
    <mergeCell ref="A2:E2"/>
    <mergeCell ref="A3:E3"/>
    <mergeCell ref="B5:E6"/>
    <mergeCell ref="H5:N5"/>
    <mergeCell ref="H6:N6"/>
    <mergeCell ref="A24:B24"/>
    <mergeCell ref="A25:B25"/>
  </mergeCells>
  <conditionalFormatting sqref="M24:M33">
    <cfRule type="expression" dxfId="82" priority="2">
      <formula>$I24="P"</formula>
    </cfRule>
  </conditionalFormatting>
  <conditionalFormatting sqref="N24:N33">
    <cfRule type="expression" dxfId="81" priority="1">
      <formula>$I24="C"</formula>
    </cfRule>
  </conditionalFormatting>
  <pageMargins left="0.511811024" right="0.511811024" top="0.78740157499999996" bottom="0.78740157499999996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01726-EAC0-492F-A2D8-F566B76C7D8E}">
  <sheetPr>
    <tabColor rgb="FF0070C0"/>
  </sheetPr>
  <dimension ref="A1:O192"/>
  <sheetViews>
    <sheetView workbookViewId="0">
      <selection activeCell="B181" sqref="B181"/>
    </sheetView>
  </sheetViews>
  <sheetFormatPr defaultColWidth="12.5546875" defaultRowHeight="15" customHeight="1"/>
  <cols>
    <col min="1" max="1" width="45.33203125" customWidth="1"/>
    <col min="2" max="2" width="17" customWidth="1"/>
    <col min="3" max="3" width="8.44140625" customWidth="1"/>
    <col min="4" max="4" width="7.109375" customWidth="1"/>
    <col min="5" max="5" width="8.44140625" customWidth="1"/>
    <col min="6" max="6" width="7.44140625" customWidth="1"/>
    <col min="7" max="7" width="6.5546875" customWidth="1"/>
    <col min="8" max="8" width="5.5546875" customWidth="1"/>
    <col min="9" max="9" width="14.21875" bestFit="1" customWidth="1"/>
    <col min="10" max="10" width="25" customWidth="1"/>
    <col min="11" max="11" width="11.6640625" customWidth="1"/>
    <col min="12" max="12" width="12.5546875" customWidth="1"/>
    <col min="13" max="13" width="10.5546875" customWidth="1"/>
    <col min="14" max="14" width="10.21875" customWidth="1"/>
    <col min="15" max="15" width="8.5546875" customWidth="1"/>
    <col min="16" max="17" width="11.44140625" customWidth="1"/>
    <col min="18" max="27" width="9.44140625" customWidth="1"/>
  </cols>
  <sheetData>
    <row r="1" spans="1:15" ht="13.5" customHeight="1">
      <c r="A1" s="644" t="s">
        <v>0</v>
      </c>
      <c r="B1" s="645"/>
      <c r="C1" s="645"/>
      <c r="D1" s="645"/>
      <c r="E1" s="646"/>
      <c r="F1" s="16"/>
      <c r="G1" s="1"/>
      <c r="H1" s="647" t="s">
        <v>60682</v>
      </c>
      <c r="I1" s="648"/>
      <c r="J1" s="648"/>
      <c r="K1" s="648"/>
      <c r="L1" s="648"/>
      <c r="M1" s="648"/>
      <c r="N1" s="649"/>
      <c r="O1" s="3"/>
    </row>
    <row r="2" spans="1:15" ht="13.5" customHeight="1">
      <c r="A2" s="656" t="str">
        <f ca="1">"PERÍODO COMPUTADO: Artigos &amp; RH: " &amp; (YEAR(TODAY()) - 5) &amp; " - " &amp; (YEAR(TODAY()) - 1)&amp;" // Livros, Capítulos e Patentes: " &amp; (YEAR(TODAY()) - 10) &amp; " - " &amp; (YEAR(TODAY()) - 1)</f>
        <v>PERÍODO COMPUTADO: Artigos &amp; RH: 2021 - 2025 // Livros, Capítulos e Patentes: 2016 - 2025</v>
      </c>
      <c r="B2" s="657"/>
      <c r="C2" s="657"/>
      <c r="D2" s="657"/>
      <c r="E2" s="658"/>
      <c r="F2" s="16"/>
      <c r="G2" s="1"/>
      <c r="H2" s="650"/>
      <c r="I2" s="651"/>
      <c r="J2" s="651"/>
      <c r="K2" s="651"/>
      <c r="L2" s="651"/>
      <c r="M2" s="651"/>
      <c r="N2" s="652"/>
      <c r="O2" s="3"/>
    </row>
    <row r="3" spans="1:15" ht="16.2" customHeight="1" thickBot="1">
      <c r="A3" s="659" t="str" cm="1">
        <f t="array" aca="1" ref="A3" ca="1">"ORIENTADOR(A): " &amp; MID(CELL("filename", A1), FIND("]", CELL("filename", A1)) + 1, 255)</f>
        <v>ORIENTADOR(A): Guilherme</v>
      </c>
      <c r="B3" s="660"/>
      <c r="C3" s="660"/>
      <c r="D3" s="660"/>
      <c r="E3" s="661"/>
      <c r="F3" s="16"/>
      <c r="G3" s="1"/>
      <c r="H3" s="653"/>
      <c r="I3" s="654"/>
      <c r="J3" s="654"/>
      <c r="K3" s="654"/>
      <c r="L3" s="654"/>
      <c r="M3" s="654"/>
      <c r="N3" s="655"/>
      <c r="O3" s="3"/>
    </row>
    <row r="4" spans="1:15" ht="13.5" customHeight="1" thickBot="1">
      <c r="A4" s="2"/>
      <c r="B4" s="16"/>
      <c r="C4" s="16"/>
      <c r="D4" s="16"/>
      <c r="E4" s="21"/>
      <c r="F4" s="16"/>
      <c r="G4" s="1"/>
      <c r="H4" s="1"/>
      <c r="I4" s="3"/>
      <c r="J4" s="3"/>
      <c r="K4" s="3"/>
      <c r="L4" s="3"/>
      <c r="M4" s="3"/>
      <c r="N4" s="3"/>
      <c r="O4" s="3"/>
    </row>
    <row r="5" spans="1:15" ht="13.5" customHeight="1">
      <c r="A5" s="39" t="s">
        <v>1</v>
      </c>
      <c r="B5" s="662"/>
      <c r="C5" s="662"/>
      <c r="D5" s="662"/>
      <c r="E5" s="663"/>
      <c r="F5" s="1"/>
      <c r="G5" s="1"/>
      <c r="H5" s="666" t="s">
        <v>1</v>
      </c>
      <c r="I5" s="667"/>
      <c r="J5" s="667"/>
      <c r="K5" s="667"/>
      <c r="L5" s="667"/>
      <c r="M5" s="667"/>
      <c r="N5" s="668"/>
      <c r="O5" s="3"/>
    </row>
    <row r="6" spans="1:15" ht="13.5" customHeight="1" thickBot="1">
      <c r="A6" s="40" t="s">
        <v>2</v>
      </c>
      <c r="B6" s="664"/>
      <c r="C6" s="664"/>
      <c r="D6" s="664"/>
      <c r="E6" s="665"/>
      <c r="F6" s="1"/>
      <c r="G6" s="1"/>
      <c r="H6" s="669" t="s">
        <v>2</v>
      </c>
      <c r="I6" s="670"/>
      <c r="J6" s="670"/>
      <c r="K6" s="670"/>
      <c r="L6" s="670"/>
      <c r="M6" s="670"/>
      <c r="N6" s="671"/>
      <c r="O6" s="3"/>
    </row>
    <row r="7" spans="1:15" ht="13.5" customHeight="1" thickBot="1">
      <c r="A7" s="56" t="s">
        <v>53954</v>
      </c>
      <c r="B7" s="57" t="s">
        <v>53964</v>
      </c>
      <c r="C7" s="57" t="s">
        <v>3</v>
      </c>
      <c r="D7" s="58" t="s">
        <v>4</v>
      </c>
      <c r="E7" s="59" t="s">
        <v>53908</v>
      </c>
      <c r="F7" s="4"/>
      <c r="G7" s="4"/>
      <c r="H7" s="72" t="s">
        <v>60667</v>
      </c>
      <c r="I7" s="57" t="s">
        <v>55886</v>
      </c>
      <c r="J7" s="57" t="s">
        <v>24</v>
      </c>
      <c r="K7" s="57" t="s">
        <v>25</v>
      </c>
      <c r="L7" s="57" t="s">
        <v>26</v>
      </c>
      <c r="M7" s="57" t="s">
        <v>27</v>
      </c>
      <c r="N7" s="73" t="s">
        <v>53908</v>
      </c>
      <c r="O7" s="3"/>
    </row>
    <row r="8" spans="1:15" ht="13.5" customHeight="1">
      <c r="A8" s="60" t="str">
        <f t="shared" ref="A8:A17" si="0">IF(I8="", "", IF(J8="", "Revista sem Fator de Impacto" &amp; IF(K8="", "", ", " &amp; K8 &amp; ",") &amp; IF(L8="", "", " p. " &amp; L8), J8 &amp; IF(K8="", "", ", " &amp; K8 &amp; ",") &amp; IF(L8="", "", " p. " &amp; L8)))</f>
        <v>Journal of Molecular Liquids, 2021, p. 117517</v>
      </c>
      <c r="B8" s="61" t="str">
        <f>IF(I8="","",_xlfn.LET(
  _xlpm.resultado1, VLOOKUP(I8,'JCR 2026 (JIF 25)'!A:C,3,FALSE),
  _xlpm.resultado2, VLOOKUP(I8,'JCR 2026 (JIF 25)'!B:C,2,FALSE),
  _xlpm.resultado, IFERROR(_xlpm.resultado1, IFERROR(_xlpm.resultado2,"")),
  IF(_xlpm.resultado="N/A", "N/A",
     IF(OR(_xlpm.resultado=0, _xlpm.resultado=""), "Revista sem FI", VALUE(_xlpm.resultado))
  )
))</f>
        <v>Revista sem FI</v>
      </c>
      <c r="C8" s="380" t="str">
        <f>IF(OR(ISBLANK(M8),NOT(ISNUMBER(B8))),"",1/M8)</f>
        <v/>
      </c>
      <c r="D8" s="381">
        <f t="shared" ref="D8" si="1">IF(J8="","",IF(OR(B8=0,B8="Revista sem FI"),0,IF(OR(AND(ISNUMBER(C8),C8&gt;0),AND(ISNUMBER(E8),E8&gt;0)),1,0)))</f>
        <v>0</v>
      </c>
      <c r="E8" s="557" t="str">
        <f ca="1">IF(OR(N8="",NOT(ISNUMBER(B8))),"",IF(SUM(INDIRECT("$E$7:E"&amp;ROW()-1))+1/N8&gt;$C$59,0,1/N8))</f>
        <v/>
      </c>
      <c r="F8" s="3"/>
      <c r="G8" s="3"/>
      <c r="H8" s="49">
        <f>IF(I8&lt;&gt;"", COUNTIF($I$8:I8, "&lt;&gt;"), "")</f>
        <v>1</v>
      </c>
      <c r="I8" s="87" t="s">
        <v>1202</v>
      </c>
      <c r="J8" s="249" t="str">
        <f>IFERROR(VLOOKUP(I8,'JCR 2026 (JIF 25)'!A:D,4,0), IFERROR(VLOOKUP(I8,'JCR 2026 (JIF 25)'!B:D,3,0),""))</f>
        <v>Journal of Molecular Liquids</v>
      </c>
      <c r="K8" s="19">
        <v>2021</v>
      </c>
      <c r="L8" s="19">
        <v>117517</v>
      </c>
      <c r="M8" s="19"/>
      <c r="N8" s="53">
        <v>1</v>
      </c>
      <c r="O8" s="3"/>
    </row>
    <row r="9" spans="1:15" ht="13.5" customHeight="1">
      <c r="A9" s="37" t="str">
        <f t="shared" si="0"/>
        <v>Environmental Chemistry Letters, 2021, p. 1525-1543</v>
      </c>
      <c r="B9" s="23">
        <f>IF(I9="","",_xlfn.LET(
  _xlpm.resultado1, VLOOKUP(I9,'JCR 2026 (JIF 25)'!A:C,3,FALSE),
  _xlpm.resultado2, VLOOKUP(I9,'JCR 2026 (JIF 25)'!B:C,2,FALSE),
  _xlpm.resultado, IFERROR(_xlpm.resultado1, IFERROR(_xlpm.resultado2,"")),
  IF(_xlpm.resultado="N/A", "N/A",
     IF(OR(_xlpm.resultado=0, _xlpm.resultado=""), "Revista sem FI", VALUE(_xlpm.resultado))
  )
))</f>
        <v>25.2</v>
      </c>
      <c r="C9" s="388">
        <f t="shared" ref="C9:C58" si="2">IF(OR(ISBLANK(M9),NOT(ISNUMBER(B9))),"",1/M9)</f>
        <v>1</v>
      </c>
      <c r="D9" s="389">
        <f t="shared" ref="D9:D58" ca="1" si="3">IF(J9="","",IF(OR(B9=0,B9="Revista sem FI"),0,IF(OR(AND(ISNUMBER(C9),C9&gt;0),AND(ISNUMBER(E9),E9&gt;0)),1,0)))</f>
        <v>1</v>
      </c>
      <c r="E9" s="561" t="str">
        <f t="shared" ref="E9:E58" ca="1" si="4">IF(OR(N9="",NOT(ISNUMBER(B9))),"",IF(SUM(INDIRECT("$E$7:E"&amp;ROW()-1))+1/N9&gt;$C$59,0,1/N9))</f>
        <v/>
      </c>
      <c r="F9" s="3"/>
      <c r="G9" s="3"/>
      <c r="H9" s="49">
        <f>IF(I9&lt;&gt;"", COUNTIF($I$8:I9, "&lt;&gt;"), "")</f>
        <v>2</v>
      </c>
      <c r="I9" s="87" t="s">
        <v>667</v>
      </c>
      <c r="J9" s="249" t="str">
        <f>IFERROR(VLOOKUP(I9,'JCR 2026 (JIF 25)'!A:D,4,0), IFERROR(VLOOKUP(I9,'JCR 2026 (JIF 25)'!B:D,3,0),""))</f>
        <v>Environmental Chemistry Letters</v>
      </c>
      <c r="K9" s="19">
        <v>2021</v>
      </c>
      <c r="L9" s="19" t="s">
        <v>2085</v>
      </c>
      <c r="M9" s="19">
        <v>1</v>
      </c>
      <c r="N9" s="53"/>
      <c r="O9" s="3"/>
    </row>
    <row r="10" spans="1:15" ht="13.5" customHeight="1">
      <c r="A10" s="37" t="str">
        <f t="shared" si="0"/>
        <v>Journal of Molecular Liquids, 2021, p. 116203</v>
      </c>
      <c r="B10" s="23" t="str">
        <f>IF(I10="","",_xlfn.LET(
  _xlpm.resultado1, VLOOKUP(I10,'JCR 2026 (JIF 25)'!A:C,3,FALSE),
  _xlpm.resultado2, VLOOKUP(I10,'JCR 2026 (JIF 25)'!B:C,2,FALSE),
  _xlpm.resultado, IFERROR(_xlpm.resultado1, IFERROR(_xlpm.resultado2,"")),
  IF(_xlpm.resultado="N/A", "N/A",
     IF(OR(_xlpm.resultado=0, _xlpm.resultado=""), "Revista sem FI", VALUE(_xlpm.resultado))
  )
))</f>
        <v>Revista sem FI</v>
      </c>
      <c r="C10" s="388" t="str">
        <f t="shared" si="2"/>
        <v/>
      </c>
      <c r="D10" s="389">
        <f t="shared" si="3"/>
        <v>0</v>
      </c>
      <c r="E10" s="561" t="str">
        <f t="shared" ca="1" si="4"/>
        <v/>
      </c>
      <c r="F10" s="3"/>
      <c r="G10" s="14"/>
      <c r="H10" s="49">
        <f>IF(I10&lt;&gt;"", COUNTIF($I$8:I10, "&lt;&gt;"), "")</f>
        <v>3</v>
      </c>
      <c r="I10" s="87" t="s">
        <v>1202</v>
      </c>
      <c r="J10" s="249" t="str">
        <f>IFERROR(VLOOKUP(I10,'JCR 2026 (JIF 25)'!A:D,4,0), IFERROR(VLOOKUP(I10,'JCR 2026 (JIF 25)'!B:D,3,0),""))</f>
        <v>Journal of Molecular Liquids</v>
      </c>
      <c r="K10" s="19">
        <v>2021</v>
      </c>
      <c r="L10" s="19">
        <v>116203</v>
      </c>
      <c r="M10" s="19"/>
      <c r="N10" s="53">
        <v>1</v>
      </c>
      <c r="O10" s="14"/>
    </row>
    <row r="11" spans="1:15" ht="13.5" customHeight="1">
      <c r="A11" s="37" t="str">
        <f t="shared" si="0"/>
        <v>Journal of Environmental Chemical Engineering, 2021, p. 106872</v>
      </c>
      <c r="B11" s="23">
        <f>IF(I11="","",_xlfn.LET(
  _xlpm.resultado1, VLOOKUP(I11,'JCR 2026 (JIF 25)'!A:C,3,FALSE),
  _xlpm.resultado2, VLOOKUP(I11,'JCR 2026 (JIF 25)'!B:C,2,FALSE),
  _xlpm.resultado, IFERROR(_xlpm.resultado1, IFERROR(_xlpm.resultado2,"")),
  IF(_xlpm.resultado="N/A", "N/A",
     IF(OR(_xlpm.resultado=0, _xlpm.resultado=""), "Revista sem FI", VALUE(_xlpm.resultado))
  )
))</f>
        <v>7.5</v>
      </c>
      <c r="C11" s="388" t="str">
        <f t="shared" si="2"/>
        <v/>
      </c>
      <c r="D11" s="389">
        <f t="shared" ca="1" si="3"/>
        <v>1</v>
      </c>
      <c r="E11" s="561">
        <f t="shared" ca="1" si="4"/>
        <v>1</v>
      </c>
      <c r="F11" s="3"/>
      <c r="G11" s="14"/>
      <c r="H11" s="49">
        <f>IF(I11&lt;&gt;"", COUNTIF($I$8:I11, "&lt;&gt;"), "")</f>
        <v>4</v>
      </c>
      <c r="I11" s="87" t="s">
        <v>18986</v>
      </c>
      <c r="J11" s="249" t="str">
        <f>IFERROR(VLOOKUP(I11,'JCR 2026 (JIF 25)'!A:D,4,0), IFERROR(VLOOKUP(I11,'JCR 2026 (JIF 25)'!B:D,3,0),""))</f>
        <v>Journal of Environmental Chemical Engineering</v>
      </c>
      <c r="K11" s="19">
        <v>2021</v>
      </c>
      <c r="L11" s="19">
        <v>106872</v>
      </c>
      <c r="M11" s="19"/>
      <c r="N11" s="53">
        <v>1</v>
      </c>
      <c r="O11" s="14"/>
    </row>
    <row r="12" spans="1:15" ht="13.5" customHeight="1">
      <c r="A12" s="37" t="str">
        <f t="shared" si="0"/>
        <v>Journal of Environmental Chemical Engineering, 2021, p. 105178</v>
      </c>
      <c r="B12" s="23">
        <f>IF(I12="","",_xlfn.LET(
  _xlpm.resultado1, VLOOKUP(I12,'JCR 2026 (JIF 25)'!A:C,3,FALSE),
  _xlpm.resultado2, VLOOKUP(I12,'JCR 2026 (JIF 25)'!B:C,2,FALSE),
  _xlpm.resultado, IFERROR(_xlpm.resultado1, IFERROR(_xlpm.resultado2,"")),
  IF(_xlpm.resultado="N/A", "N/A",
     IF(OR(_xlpm.resultado=0, _xlpm.resultado=""), "Revista sem FI", VALUE(_xlpm.resultado))
  )
))</f>
        <v>7.5</v>
      </c>
      <c r="C12" s="388">
        <f t="shared" si="2"/>
        <v>1</v>
      </c>
      <c r="D12" s="389">
        <f t="shared" ca="1" si="3"/>
        <v>1</v>
      </c>
      <c r="E12" s="561" t="str">
        <f t="shared" ca="1" si="4"/>
        <v/>
      </c>
      <c r="F12" s="3"/>
      <c r="G12" s="14"/>
      <c r="H12" s="49">
        <f>IF(I12&lt;&gt;"", COUNTIF($I$8:I12, "&lt;&gt;"), "")</f>
        <v>5</v>
      </c>
      <c r="I12" s="87" t="s">
        <v>18986</v>
      </c>
      <c r="J12" s="249" t="str">
        <f>IFERROR(VLOOKUP(I12,'JCR 2026 (JIF 25)'!A:D,4,0), IFERROR(VLOOKUP(I12,'JCR 2026 (JIF 25)'!B:D,3,0),""))</f>
        <v>Journal of Environmental Chemical Engineering</v>
      </c>
      <c r="K12" s="19">
        <v>2021</v>
      </c>
      <c r="L12" s="19">
        <v>105178</v>
      </c>
      <c r="M12" s="19">
        <v>1</v>
      </c>
      <c r="N12" s="53"/>
      <c r="O12" s="14"/>
    </row>
    <row r="13" spans="1:15" ht="13.5" customHeight="1">
      <c r="A13" s="37" t="str">
        <f t="shared" si="0"/>
        <v>Chemical Engineering Journal, 2021, p. 127527</v>
      </c>
      <c r="B13" s="23">
        <f>IF(I13="","",_xlfn.LET(
  _xlpm.resultado1, VLOOKUP(I13,'JCR 2026 (JIF 25)'!A:C,3,FALSE),
  _xlpm.resultado2, VLOOKUP(I13,'JCR 2026 (JIF 25)'!B:C,2,FALSE),
  _xlpm.resultado, IFERROR(_xlpm.resultado1, IFERROR(_xlpm.resultado2,"")),
  IF(_xlpm.resultado="N/A", "N/A",
     IF(OR(_xlpm.resultado=0, _xlpm.resultado=""), "Revista sem FI", VALUE(_xlpm.resultado))
  )
))</f>
        <v>12.5</v>
      </c>
      <c r="C13" s="388" t="str">
        <f t="shared" si="2"/>
        <v/>
      </c>
      <c r="D13" s="389">
        <f t="shared" ca="1" si="3"/>
        <v>1</v>
      </c>
      <c r="E13" s="561">
        <f t="shared" ca="1" si="4"/>
        <v>1</v>
      </c>
      <c r="F13" s="3"/>
      <c r="G13" s="14"/>
      <c r="H13" s="49">
        <f>IF(I13&lt;&gt;"", COUNTIF($I$8:I13, "&lt;&gt;"), "")</f>
        <v>6</v>
      </c>
      <c r="I13" s="87" t="s">
        <v>418</v>
      </c>
      <c r="J13" s="249" t="str">
        <f>IFERROR(VLOOKUP(I13,'JCR 2026 (JIF 25)'!A:D,4,0), IFERROR(VLOOKUP(I13,'JCR 2026 (JIF 25)'!B:D,3,0),""))</f>
        <v>Chemical Engineering Journal</v>
      </c>
      <c r="K13" s="19">
        <v>2021</v>
      </c>
      <c r="L13" s="19">
        <v>127527</v>
      </c>
      <c r="M13" s="19"/>
      <c r="N13" s="53">
        <v>1</v>
      </c>
      <c r="O13" s="14"/>
    </row>
    <row r="14" spans="1:15" ht="13.5" customHeight="1">
      <c r="A14" s="37" t="str">
        <f t="shared" si="0"/>
        <v>Chemosphere, 2021, p. 131193</v>
      </c>
      <c r="B14" s="23" t="str">
        <f>IF(I14="","",_xlfn.LET(
  _xlpm.resultado1, VLOOKUP(I14,'JCR 2026 (JIF 25)'!A:C,3,FALSE),
  _xlpm.resultado2, VLOOKUP(I14,'JCR 2026 (JIF 25)'!B:C,2,FALSE),
  _xlpm.resultado, IFERROR(_xlpm.resultado1, IFERROR(_xlpm.resultado2,"")),
  IF(_xlpm.resultado="N/A", "N/A",
     IF(OR(_xlpm.resultado=0, _xlpm.resultado=""), "Revista sem FI", VALUE(_xlpm.resultado))
  )
))</f>
        <v>Revista sem FI</v>
      </c>
      <c r="C14" s="388" t="str">
        <f t="shared" si="2"/>
        <v/>
      </c>
      <c r="D14" s="389">
        <f t="shared" si="3"/>
        <v>0</v>
      </c>
      <c r="E14" s="561" t="str">
        <f t="shared" ca="1" si="4"/>
        <v/>
      </c>
      <c r="F14" s="3"/>
      <c r="G14" s="14"/>
      <c r="H14" s="49">
        <f>IF(I14&lt;&gt;"", COUNTIF($I$8:I14, "&lt;&gt;"), "")</f>
        <v>7</v>
      </c>
      <c r="I14" s="87" t="s">
        <v>59592</v>
      </c>
      <c r="J14" s="249" t="str">
        <f>IFERROR(VLOOKUP(I14,'JCR 2026 (JIF 25)'!A:D,4,0), IFERROR(VLOOKUP(I14,'JCR 2026 (JIF 25)'!B:D,3,0),""))</f>
        <v>Chemosphere</v>
      </c>
      <c r="K14" s="19">
        <v>2021</v>
      </c>
      <c r="L14" s="19">
        <v>131193</v>
      </c>
      <c r="M14" s="19">
        <v>1</v>
      </c>
      <c r="N14" s="53"/>
      <c r="O14" s="14"/>
    </row>
    <row r="15" spans="1:15" ht="13.5" customHeight="1">
      <c r="A15" s="37" t="str">
        <f t="shared" si="0"/>
        <v>Science of the Total Environment, 2021, p. 146991</v>
      </c>
      <c r="B15" s="23" t="str">
        <f>IF(I15="","",_xlfn.LET(
  _xlpm.resultado1, VLOOKUP(I15,'JCR 2026 (JIF 25)'!A:C,3,FALSE),
  _xlpm.resultado2, VLOOKUP(I15,'JCR 2026 (JIF 25)'!B:C,2,FALSE),
  _xlpm.resultado, IFERROR(_xlpm.resultado1, IFERROR(_xlpm.resultado2,"")),
  IF(_xlpm.resultado="N/A", "N/A",
     IF(OR(_xlpm.resultado=0, _xlpm.resultado=""), "Revista sem FI", VALUE(_xlpm.resultado))
  )
))</f>
        <v>Revista sem FI</v>
      </c>
      <c r="C15" s="388" t="str">
        <f t="shared" si="2"/>
        <v/>
      </c>
      <c r="D15" s="389">
        <f t="shared" si="3"/>
        <v>0</v>
      </c>
      <c r="E15" s="561" t="str">
        <f t="shared" ca="1" si="4"/>
        <v/>
      </c>
      <c r="F15" s="3"/>
      <c r="G15" s="3"/>
      <c r="H15" s="49">
        <f>IF(I15&lt;&gt;"", COUNTIF($I$8:I15, "&lt;&gt;"), "")</f>
        <v>8</v>
      </c>
      <c r="I15" s="87" t="s">
        <v>1903</v>
      </c>
      <c r="J15" s="249" t="str">
        <f>IFERROR(VLOOKUP(I15,'JCR 2026 (JIF 25)'!A:D,4,0), IFERROR(VLOOKUP(I15,'JCR 2026 (JIF 25)'!B:D,3,0),""))</f>
        <v>Science of the Total Environment</v>
      </c>
      <c r="K15" s="19">
        <v>2021</v>
      </c>
      <c r="L15" s="19">
        <v>146991</v>
      </c>
      <c r="M15" s="19">
        <v>1</v>
      </c>
      <c r="N15" s="53"/>
      <c r="O15" s="3"/>
    </row>
    <row r="16" spans="1:15" ht="13.5" customHeight="1">
      <c r="A16" s="37" t="str">
        <f t="shared" si="0"/>
        <v>Science of the Total Environment, 2021, p. 141981</v>
      </c>
      <c r="B16" s="23" t="str">
        <f>IF(I16="","",_xlfn.LET(
  _xlpm.resultado1, VLOOKUP(I16,'JCR 2026 (JIF 25)'!A:C,3,FALSE),
  _xlpm.resultado2, VLOOKUP(I16,'JCR 2026 (JIF 25)'!B:C,2,FALSE),
  _xlpm.resultado, IFERROR(_xlpm.resultado1, IFERROR(_xlpm.resultado2,"")),
  IF(_xlpm.resultado="N/A", "N/A",
     IF(OR(_xlpm.resultado=0, _xlpm.resultado=""), "Revista sem FI", VALUE(_xlpm.resultado))
  )
))</f>
        <v>Revista sem FI</v>
      </c>
      <c r="C16" s="388" t="str">
        <f t="shared" si="2"/>
        <v/>
      </c>
      <c r="D16" s="389">
        <f t="shared" si="3"/>
        <v>0</v>
      </c>
      <c r="E16" s="561" t="str">
        <f t="shared" ca="1" si="4"/>
        <v/>
      </c>
      <c r="F16" s="3"/>
      <c r="G16" s="14"/>
      <c r="H16" s="49">
        <f>IF(I16&lt;&gt;"", COUNTIF($I$8:I16, "&lt;&gt;"), "")</f>
        <v>9</v>
      </c>
      <c r="I16" s="87" t="s">
        <v>1903</v>
      </c>
      <c r="J16" s="249" t="str">
        <f>IFERROR(VLOOKUP(I16,'JCR 2026 (JIF 25)'!A:D,4,0), IFERROR(VLOOKUP(I16,'JCR 2026 (JIF 25)'!B:D,3,0),""))</f>
        <v>Science of the Total Environment</v>
      </c>
      <c r="K16" s="19">
        <v>2021</v>
      </c>
      <c r="L16" s="19">
        <v>141981</v>
      </c>
      <c r="M16" s="19">
        <v>1</v>
      </c>
      <c r="N16" s="53"/>
      <c r="O16" s="14"/>
    </row>
    <row r="17" spans="1:15" ht="13.5" customHeight="1">
      <c r="A17" s="37" t="str">
        <f t="shared" si="0"/>
        <v>Chemical Engineering Journal, 2024, p. 148060</v>
      </c>
      <c r="B17" s="23">
        <f>IF(I17="","",_xlfn.LET(
  _xlpm.resultado1, VLOOKUP(I17,'JCR 2026 (JIF 25)'!A:C,3,FALSE),
  _xlpm.resultado2, VLOOKUP(I17,'JCR 2026 (JIF 25)'!B:C,2,FALSE),
  _xlpm.resultado, IFERROR(_xlpm.resultado1, IFERROR(_xlpm.resultado2,"")),
  IF(_xlpm.resultado="N/A", "N/A",
     IF(OR(_xlpm.resultado=0, _xlpm.resultado=""), "Revista sem FI", VALUE(_xlpm.resultado))
  )
))</f>
        <v>12.5</v>
      </c>
      <c r="C17" s="388">
        <f t="shared" si="2"/>
        <v>1</v>
      </c>
      <c r="D17" s="389">
        <f t="shared" ca="1" si="3"/>
        <v>1</v>
      </c>
      <c r="E17" s="561" t="str">
        <f t="shared" ca="1" si="4"/>
        <v/>
      </c>
      <c r="F17" s="3"/>
      <c r="G17" s="14"/>
      <c r="H17" s="49">
        <f>IF(I17&lt;&gt;"", COUNTIF($I$8:I17, "&lt;&gt;"), "")</f>
        <v>10</v>
      </c>
      <c r="I17" s="87" t="s">
        <v>418</v>
      </c>
      <c r="J17" s="249" t="str">
        <f>IFERROR(VLOOKUP(I17,'JCR 2026 (JIF 25)'!A:D,4,0), IFERROR(VLOOKUP(I17,'JCR 2026 (JIF 25)'!B:D,3,0),""))</f>
        <v>Chemical Engineering Journal</v>
      </c>
      <c r="K17" s="19">
        <v>2024</v>
      </c>
      <c r="L17" s="19">
        <v>148060</v>
      </c>
      <c r="M17" s="19">
        <v>1</v>
      </c>
      <c r="N17" s="53"/>
      <c r="O17" s="14"/>
    </row>
    <row r="18" spans="1:15" ht="13.5" customHeight="1">
      <c r="A18" s="37" t="str">
        <f t="shared" ref="A18:A38" si="5">IF(I18="", "", IF(J18="", "Revista sem Fator de Impacto" &amp; IF(K18="", "", ", " &amp; K18 &amp; ",") &amp; IF(L18="", "", " p. " &amp; L18), J18 &amp; IF(K18="", "", ", " &amp; K18 &amp; ",") &amp; IF(L18="", "", " p. " &amp; L18)))</f>
        <v>Journal of Molecular Liquids, 2024, p. 123657</v>
      </c>
      <c r="B18" s="23" t="str">
        <f>IF(I18="","",_xlfn.LET(
  _xlpm.resultado1, VLOOKUP(I18,'JCR 2026 (JIF 25)'!A:C,3,FALSE),
  _xlpm.resultado2, VLOOKUP(I18,'JCR 2026 (JIF 25)'!B:C,2,FALSE),
  _xlpm.resultado, IFERROR(_xlpm.resultado1, IFERROR(_xlpm.resultado2,"")),
  IF(_xlpm.resultado="N/A", "N/A",
     IF(OR(_xlpm.resultado=0, _xlpm.resultado=""), "Revista sem FI", VALUE(_xlpm.resultado))
  )
))</f>
        <v>Revista sem FI</v>
      </c>
      <c r="C18" s="388" t="str">
        <f t="shared" si="2"/>
        <v/>
      </c>
      <c r="D18" s="389">
        <f t="shared" si="3"/>
        <v>0</v>
      </c>
      <c r="E18" s="561" t="str">
        <f t="shared" ca="1" si="4"/>
        <v/>
      </c>
      <c r="F18" s="14"/>
      <c r="G18" s="14"/>
      <c r="H18" s="49">
        <f>IF(I18&lt;&gt;"", COUNTIF($I$8:I18, "&lt;&gt;"), "")</f>
        <v>11</v>
      </c>
      <c r="I18" s="87" t="s">
        <v>1202</v>
      </c>
      <c r="J18" s="249" t="str">
        <f>IFERROR(VLOOKUP(I18,'JCR 2026 (JIF 25)'!A:D,4,0), IFERROR(VLOOKUP(I18,'JCR 2026 (JIF 25)'!B:D,3,0),""))</f>
        <v>Journal of Molecular Liquids</v>
      </c>
      <c r="K18" s="19">
        <v>2024</v>
      </c>
      <c r="L18" s="19">
        <v>123657</v>
      </c>
      <c r="M18" s="19">
        <v>1</v>
      </c>
      <c r="N18" s="53"/>
      <c r="O18" s="14"/>
    </row>
    <row r="19" spans="1:15" ht="13.5" customHeight="1">
      <c r="A19" s="37" t="str">
        <f t="shared" si="5"/>
        <v>Journal of Environmental Chemical Engineering, 2024, p. 113285</v>
      </c>
      <c r="B19" s="23">
        <f>IF(I19="","",_xlfn.LET(
  _xlpm.resultado1, VLOOKUP(I19,'JCR 2026 (JIF 25)'!A:C,3,FALSE),
  _xlpm.resultado2, VLOOKUP(I19,'JCR 2026 (JIF 25)'!B:C,2,FALSE),
  _xlpm.resultado, IFERROR(_xlpm.resultado1, IFERROR(_xlpm.resultado2,"")),
  IF(_xlpm.resultado="N/A", "N/A",
     IF(OR(_xlpm.resultado=0, _xlpm.resultado=""), "Revista sem FI", VALUE(_xlpm.resultado))
  )
))</f>
        <v>7.5</v>
      </c>
      <c r="C19" s="388">
        <f t="shared" si="2"/>
        <v>1</v>
      </c>
      <c r="D19" s="389">
        <f t="shared" ca="1" si="3"/>
        <v>1</v>
      </c>
      <c r="E19" s="561" t="str">
        <f t="shared" ca="1" si="4"/>
        <v/>
      </c>
      <c r="F19" s="14"/>
      <c r="G19" s="14"/>
      <c r="H19" s="49">
        <f>IF(I19&lt;&gt;"", COUNTIF($I$8:I19, "&lt;&gt;"), "")</f>
        <v>12</v>
      </c>
      <c r="I19" s="87" t="s">
        <v>18986</v>
      </c>
      <c r="J19" s="249" t="str">
        <f>IFERROR(VLOOKUP(I19,'JCR 2026 (JIF 25)'!A:D,4,0), IFERROR(VLOOKUP(I19,'JCR 2026 (JIF 25)'!B:D,3,0),""))</f>
        <v>Journal of Environmental Chemical Engineering</v>
      </c>
      <c r="K19" s="19">
        <v>2024</v>
      </c>
      <c r="L19" s="19">
        <v>113285</v>
      </c>
      <c r="M19" s="19">
        <v>1</v>
      </c>
      <c r="N19" s="53"/>
      <c r="O19" s="14"/>
    </row>
    <row r="20" spans="1:15" ht="13.5" customHeight="1">
      <c r="A20" s="37" t="str">
        <f t="shared" si="5"/>
        <v>MATERIALS CHEMISTRY AND PHYSICS, 2024, p. 128955</v>
      </c>
      <c r="B20" s="23">
        <f>IF(I20="","",_xlfn.LET(
  _xlpm.resultado1, VLOOKUP(I20,'JCR 2026 (JIF 25)'!A:C,3,FALSE),
  _xlpm.resultado2, VLOOKUP(I20,'JCR 2026 (JIF 25)'!B:C,2,FALSE),
  _xlpm.resultado, IFERROR(_xlpm.resultado1, IFERROR(_xlpm.resultado2,"")),
  IF(_xlpm.resultado="N/A", "N/A",
     IF(OR(_xlpm.resultado=0, _xlpm.resultado=""), "Revista sem FI", VALUE(_xlpm.resultado))
  )
))</f>
        <v>5.2</v>
      </c>
      <c r="C20" s="388" t="str">
        <f t="shared" si="2"/>
        <v/>
      </c>
      <c r="D20" s="389">
        <f t="shared" ca="1" si="3"/>
        <v>1</v>
      </c>
      <c r="E20" s="561">
        <f t="shared" ca="1" si="4"/>
        <v>1</v>
      </c>
      <c r="F20" s="14"/>
      <c r="G20" s="14"/>
      <c r="H20" s="49">
        <f>IF(I20&lt;&gt;"", COUNTIF($I$8:I20, "&lt;&gt;"), "")</f>
        <v>13</v>
      </c>
      <c r="I20" s="87" t="s">
        <v>1413</v>
      </c>
      <c r="J20" s="249" t="str">
        <f>IFERROR(VLOOKUP(I20,'JCR 2026 (JIF 25)'!A:D,4,0), IFERROR(VLOOKUP(I20,'JCR 2026 (JIF 25)'!B:D,3,0),""))</f>
        <v>MATERIALS CHEMISTRY AND PHYSICS</v>
      </c>
      <c r="K20" s="19">
        <v>2024</v>
      </c>
      <c r="L20" s="19">
        <v>128955</v>
      </c>
      <c r="M20" s="19"/>
      <c r="N20" s="53">
        <v>1</v>
      </c>
      <c r="O20" s="14"/>
    </row>
    <row r="21" spans="1:15" ht="13.5" customHeight="1">
      <c r="A21" s="37" t="str">
        <f t="shared" si="5"/>
        <v>COLLOIDS AND SURFACES A-PHYSICOCHEMICAL AND ENGINEERING ASPECTS, 2024, p. 132628</v>
      </c>
      <c r="B21" s="23">
        <f>IF(I21="","",_xlfn.LET(
  _xlpm.resultado1, VLOOKUP(I21,'JCR 2026 (JIF 25)'!A:C,3,FALSE),
  _xlpm.resultado2, VLOOKUP(I21,'JCR 2026 (JIF 25)'!B:C,2,FALSE),
  _xlpm.resultado, IFERROR(_xlpm.resultado1, IFERROR(_xlpm.resultado2,"")),
  IF(_xlpm.resultado="N/A", "N/A",
     IF(OR(_xlpm.resultado=0, _xlpm.resultado=""), "Revista sem FI", VALUE(_xlpm.resultado))
  )
))</f>
        <v>5.4</v>
      </c>
      <c r="C21" s="388" t="str">
        <f t="shared" si="2"/>
        <v/>
      </c>
      <c r="D21" s="389">
        <f t="shared" ca="1" si="3"/>
        <v>1</v>
      </c>
      <c r="E21" s="561">
        <f t="shared" ca="1" si="4"/>
        <v>1</v>
      </c>
      <c r="F21" s="14"/>
      <c r="G21" s="14"/>
      <c r="H21" s="49">
        <f>IF(I21&lt;&gt;"", COUNTIF($I$8:I21, "&lt;&gt;"), "")</f>
        <v>14</v>
      </c>
      <c r="I21" s="87" t="s">
        <v>12912</v>
      </c>
      <c r="J21" s="249" t="str">
        <f>IFERROR(VLOOKUP(I21,'JCR 2026 (JIF 25)'!A:D,4,0), IFERROR(VLOOKUP(I21,'JCR 2026 (JIF 25)'!B:D,3,0),""))</f>
        <v>COLLOIDS AND SURFACES A-PHYSICOCHEMICAL AND ENGINEERING ASPECTS</v>
      </c>
      <c r="K21" s="19">
        <v>2024</v>
      </c>
      <c r="L21" s="19">
        <v>132628</v>
      </c>
      <c r="M21" s="19"/>
      <c r="N21" s="53">
        <v>1</v>
      </c>
      <c r="O21" s="14"/>
    </row>
    <row r="22" spans="1:15" ht="13.5" customHeight="1">
      <c r="A22" s="37" t="str">
        <f t="shared" si="5"/>
        <v>JOURNAL OF ENVIRONMENTAL SCIENCE AND POLLUTION RESEARCH, 2024, p. 19974</v>
      </c>
      <c r="B22" s="23" t="str">
        <f>IF(I22="","",_xlfn.LET(
  _xlpm.resultado1, VLOOKUP(I22,'JCR 2026 (JIF 25)'!A:C,3,FALSE),
  _xlpm.resultado2, VLOOKUP(I22,'JCR 2026 (JIF 25)'!B:C,2,FALSE),
  _xlpm.resultado, IFERROR(_xlpm.resultado1, IFERROR(_xlpm.resultado2,"")),
  IF(_xlpm.resultado="N/A", "N/A",
     IF(OR(_xlpm.resultado=0, _xlpm.resultado=""), "Revista sem FI", VALUE(_xlpm.resultado))
  )
))</f>
        <v>Revista sem FI</v>
      </c>
      <c r="C22" s="388" t="str">
        <f t="shared" si="2"/>
        <v/>
      </c>
      <c r="D22" s="389">
        <f t="shared" si="3"/>
        <v>0</v>
      </c>
      <c r="E22" s="561" t="str">
        <f t="shared" ca="1" si="4"/>
        <v/>
      </c>
      <c r="F22" s="14"/>
      <c r="G22" s="14"/>
      <c r="H22" s="49">
        <f>IF(I22&lt;&gt;"", COUNTIF($I$8:I22, "&lt;&gt;"), "")</f>
        <v>15</v>
      </c>
      <c r="I22" s="87" t="s">
        <v>58588</v>
      </c>
      <c r="J22" s="249" t="str">
        <f>IFERROR(VLOOKUP(I22,'JCR 2026 (JIF 25)'!A:D,4,0), IFERROR(VLOOKUP(I22,'JCR 2026 (JIF 25)'!B:D,3,0),""))</f>
        <v>JOURNAL OF ENVIRONMENTAL SCIENCE AND POLLUTION RESEARCH</v>
      </c>
      <c r="K22" s="19">
        <v>2024</v>
      </c>
      <c r="L22" s="19">
        <v>19974</v>
      </c>
      <c r="M22" s="19">
        <v>1</v>
      </c>
      <c r="N22" s="53"/>
      <c r="O22" s="14"/>
    </row>
    <row r="23" spans="1:15" ht="13.5" customHeight="1">
      <c r="A23" s="37" t="str">
        <f t="shared" si="5"/>
        <v>Journal of Environmental Chemical Engineering, 2024, p. 113745</v>
      </c>
      <c r="B23" s="23">
        <f>IF(I23="","",_xlfn.LET(
  _xlpm.resultado1, VLOOKUP(I23,'JCR 2026 (JIF 25)'!A:C,3,FALSE),
  _xlpm.resultado2, VLOOKUP(I23,'JCR 2026 (JIF 25)'!B:C,2,FALSE),
  _xlpm.resultado, IFERROR(_xlpm.resultado1, IFERROR(_xlpm.resultado2,"")),
  IF(_xlpm.resultado="N/A", "N/A",
     IF(OR(_xlpm.resultado=0, _xlpm.resultado=""), "Revista sem FI", VALUE(_xlpm.resultado))
  )
))</f>
        <v>7.5</v>
      </c>
      <c r="C23" s="388">
        <f t="shared" si="2"/>
        <v>1</v>
      </c>
      <c r="D23" s="389">
        <f t="shared" ca="1" si="3"/>
        <v>1</v>
      </c>
      <c r="E23" s="561" t="str">
        <f t="shared" ca="1" si="4"/>
        <v/>
      </c>
      <c r="F23" s="14"/>
      <c r="G23" s="14"/>
      <c r="H23" s="49">
        <f>IF(I23&lt;&gt;"", COUNTIF($I$8:I23, "&lt;&gt;"), "")</f>
        <v>16</v>
      </c>
      <c r="I23" s="87" t="s">
        <v>18986</v>
      </c>
      <c r="J23" s="249" t="str">
        <f>IFERROR(VLOOKUP(I23,'JCR 2026 (JIF 25)'!A:D,4,0), IFERROR(VLOOKUP(I23,'JCR 2026 (JIF 25)'!B:D,3,0),""))</f>
        <v>Journal of Environmental Chemical Engineering</v>
      </c>
      <c r="K23" s="19">
        <v>2024</v>
      </c>
      <c r="L23" s="19">
        <v>113745</v>
      </c>
      <c r="M23" s="19">
        <v>1</v>
      </c>
      <c r="N23" s="53"/>
      <c r="O23" s="14"/>
    </row>
    <row r="24" spans="1:15" ht="13.5" customHeight="1">
      <c r="A24" s="37" t="str">
        <f t="shared" si="5"/>
        <v>Environmental Chemistry Letters, 2024, p. 2343</v>
      </c>
      <c r="B24" s="23">
        <f>IF(I24="","",_xlfn.LET(
  _xlpm.resultado1, VLOOKUP(I24,'JCR 2026 (JIF 25)'!A:C,3,FALSE),
  _xlpm.resultado2, VLOOKUP(I24,'JCR 2026 (JIF 25)'!B:C,2,FALSE),
  _xlpm.resultado, IFERROR(_xlpm.resultado1, IFERROR(_xlpm.resultado2,"")),
  IF(_xlpm.resultado="N/A", "N/A",
     IF(OR(_xlpm.resultado=0, _xlpm.resultado=""), "Revista sem FI", VALUE(_xlpm.resultado))
  )
))</f>
        <v>25.2</v>
      </c>
      <c r="C24" s="388" t="str">
        <f t="shared" si="2"/>
        <v/>
      </c>
      <c r="D24" s="389">
        <f t="shared" ca="1" si="3"/>
        <v>1</v>
      </c>
      <c r="E24" s="561">
        <f t="shared" ca="1" si="4"/>
        <v>1</v>
      </c>
      <c r="F24" s="14"/>
      <c r="G24" s="14"/>
      <c r="H24" s="49">
        <f>IF(I24&lt;&gt;"", COUNTIF($I$8:I24, "&lt;&gt;"), "")</f>
        <v>17</v>
      </c>
      <c r="I24" s="87" t="s">
        <v>667</v>
      </c>
      <c r="J24" s="249" t="str">
        <f>IFERROR(VLOOKUP(I24,'JCR 2026 (JIF 25)'!A:D,4,0), IFERROR(VLOOKUP(I24,'JCR 2026 (JIF 25)'!B:D,3,0),""))</f>
        <v>Environmental Chemistry Letters</v>
      </c>
      <c r="K24" s="19">
        <v>2024</v>
      </c>
      <c r="L24" s="19">
        <v>2343</v>
      </c>
      <c r="M24" s="19"/>
      <c r="N24" s="53">
        <v>1</v>
      </c>
      <c r="O24" s="14"/>
    </row>
    <row r="25" spans="1:15" ht="13.5" customHeight="1">
      <c r="A25" s="37" t="str">
        <f t="shared" si="5"/>
        <v>REACTIVE &amp; FUNCTIONAL POLYMERS, 2024, p. 106071</v>
      </c>
      <c r="B25" s="23">
        <f>IF(I25="","",_xlfn.LET(
  _xlpm.resultado1, VLOOKUP(I25,'JCR 2026 (JIF 25)'!A:C,3,FALSE),
  _xlpm.resultado2, VLOOKUP(I25,'JCR 2026 (JIF 25)'!B:C,2,FALSE),
  _xlpm.resultado, IFERROR(_xlpm.resultado1, IFERROR(_xlpm.resultado2,"")),
  IF(_xlpm.resultado="N/A", "N/A",
     IF(OR(_xlpm.resultado=0, _xlpm.resultado=""), "Revista sem FI", VALUE(_xlpm.resultado))
  )
))</f>
        <v>5.4</v>
      </c>
      <c r="C25" s="388">
        <f t="shared" si="2"/>
        <v>1</v>
      </c>
      <c r="D25" s="389">
        <f t="shared" ca="1" si="3"/>
        <v>1</v>
      </c>
      <c r="E25" s="561" t="str">
        <f t="shared" ca="1" si="4"/>
        <v/>
      </c>
      <c r="F25" s="14"/>
      <c r="G25" s="14"/>
      <c r="H25" s="49">
        <f>IF(I25&lt;&gt;"", COUNTIF($I$8:I25, "&lt;&gt;"), "")</f>
        <v>18</v>
      </c>
      <c r="I25" s="87" t="s">
        <v>22211</v>
      </c>
      <c r="J25" s="249" t="str">
        <f>IFERROR(VLOOKUP(I25,'JCR 2026 (JIF 25)'!A:D,4,0), IFERROR(VLOOKUP(I25,'JCR 2026 (JIF 25)'!B:D,3,0),""))</f>
        <v>REACTIVE &amp; FUNCTIONAL POLYMERS</v>
      </c>
      <c r="K25" s="19">
        <v>2024</v>
      </c>
      <c r="L25" s="19">
        <v>106071</v>
      </c>
      <c r="M25" s="19">
        <v>1</v>
      </c>
      <c r="N25" s="53"/>
      <c r="O25" s="14"/>
    </row>
    <row r="26" spans="1:15" ht="13.5" customHeight="1">
      <c r="A26" s="37" t="str">
        <f t="shared" si="5"/>
        <v>SEPARATION AND PURIFICATION TECHNOLOGY, 2024, p. 127632</v>
      </c>
      <c r="B26" s="23">
        <f>IF(I26="","",_xlfn.LET(
  _xlpm.resultado1, VLOOKUP(I26,'JCR 2026 (JIF 25)'!A:C,3,FALSE),
  _xlpm.resultado2, VLOOKUP(I26,'JCR 2026 (JIF 25)'!B:C,2,FALSE),
  _xlpm.resultado, IFERROR(_xlpm.resultado1, IFERROR(_xlpm.resultado2,"")),
  IF(_xlpm.resultado="N/A", "N/A",
     IF(OR(_xlpm.resultado=0, _xlpm.resultado=""), "Revista sem FI", VALUE(_xlpm.resultado))
  )
))</f>
        <v>9.1</v>
      </c>
      <c r="C26" s="388">
        <f t="shared" si="2"/>
        <v>1</v>
      </c>
      <c r="D26" s="389">
        <f t="shared" ca="1" si="3"/>
        <v>1</v>
      </c>
      <c r="E26" s="561" t="str">
        <f t="shared" ca="1" si="4"/>
        <v/>
      </c>
      <c r="F26" s="14"/>
      <c r="G26" s="14"/>
      <c r="H26" s="49">
        <f>IF(I26&lt;&gt;"", COUNTIF($I$8:I26, "&lt;&gt;"), "")</f>
        <v>19</v>
      </c>
      <c r="I26" s="87" t="s">
        <v>22654</v>
      </c>
      <c r="J26" s="249" t="str">
        <f>IFERROR(VLOOKUP(I26,'JCR 2026 (JIF 25)'!A:D,4,0), IFERROR(VLOOKUP(I26,'JCR 2026 (JIF 25)'!B:D,3,0),""))</f>
        <v>SEPARATION AND PURIFICATION TECHNOLOGY</v>
      </c>
      <c r="K26" s="19">
        <v>2024</v>
      </c>
      <c r="L26" s="19">
        <v>127632</v>
      </c>
      <c r="M26" s="19">
        <v>1</v>
      </c>
      <c r="N26" s="53"/>
      <c r="O26" s="14"/>
    </row>
    <row r="27" spans="1:15" ht="13.5" customHeight="1">
      <c r="A27" s="37" t="str">
        <f t="shared" si="5"/>
        <v>Biomass Conversion and Biorefinery, 2024, p. 3947</v>
      </c>
      <c r="B27" s="23">
        <f>IF(I27="","",_xlfn.LET(
  _xlpm.resultado1, VLOOKUP(I27,'JCR 2026 (JIF 25)'!A:C,3,FALSE),
  _xlpm.resultado2, VLOOKUP(I27,'JCR 2026 (JIF 25)'!B:C,2,FALSE),
  _xlpm.resultado, IFERROR(_xlpm.resultado1, IFERROR(_xlpm.resultado2,"")),
  IF(_xlpm.resultado="N/A", "N/A",
     IF(OR(_xlpm.resultado=0, _xlpm.resultado=""), "Revista sem FI", VALUE(_xlpm.resultado))
  )
))</f>
        <v>4.3</v>
      </c>
      <c r="C27" s="388">
        <f t="shared" si="2"/>
        <v>1</v>
      </c>
      <c r="D27" s="389">
        <f t="shared" ca="1" si="3"/>
        <v>1</v>
      </c>
      <c r="E27" s="561" t="str">
        <f t="shared" ca="1" si="4"/>
        <v/>
      </c>
      <c r="F27" s="14"/>
      <c r="G27" s="14"/>
      <c r="H27" s="49">
        <f>IF(I27&lt;&gt;"", COUNTIF($I$8:I27, "&lt;&gt;"), "")</f>
        <v>20</v>
      </c>
      <c r="I27" s="87" t="s">
        <v>12344</v>
      </c>
      <c r="J27" s="249" t="str">
        <f>IFERROR(VLOOKUP(I27,'JCR 2026 (JIF 25)'!A:D,4,0), IFERROR(VLOOKUP(I27,'JCR 2026 (JIF 25)'!B:D,3,0),""))</f>
        <v>Biomass Conversion and Biorefinery</v>
      </c>
      <c r="K27" s="19">
        <v>2024</v>
      </c>
      <c r="L27" s="19">
        <v>3947</v>
      </c>
      <c r="M27" s="19">
        <v>1</v>
      </c>
      <c r="N27" s="53"/>
      <c r="O27" s="14"/>
    </row>
    <row r="28" spans="1:15" ht="13.5" customHeight="1">
      <c r="A28" s="37" t="str">
        <f t="shared" si="5"/>
        <v>INORGANIC CHEMISTRY COMMUNICATIONS, 2024, p. 113006</v>
      </c>
      <c r="B28" s="23">
        <f>IF(I28="","",_xlfn.LET(
  _xlpm.resultado1, VLOOKUP(I28,'JCR 2026 (JIF 25)'!A:C,3,FALSE),
  _xlpm.resultado2, VLOOKUP(I28,'JCR 2026 (JIF 25)'!B:C,2,FALSE),
  _xlpm.resultado, IFERROR(_xlpm.resultado1, IFERROR(_xlpm.resultado2,"")),
  IF(_xlpm.resultado="N/A", "N/A",
     IF(OR(_xlpm.resultado=0, _xlpm.resultado=""), "Revista sem FI", VALUE(_xlpm.resultado))
  )
))</f>
        <v>5.9</v>
      </c>
      <c r="C28" s="388">
        <f t="shared" si="2"/>
        <v>1</v>
      </c>
      <c r="D28" s="389">
        <f t="shared" ca="1" si="3"/>
        <v>1</v>
      </c>
      <c r="E28" s="561" t="str">
        <f t="shared" ca="1" si="4"/>
        <v/>
      </c>
      <c r="F28" s="14"/>
      <c r="G28" s="14"/>
      <c r="H28" s="49">
        <f>IF(I28&lt;&gt;"", COUNTIF($I$8:I28, "&lt;&gt;"), "")</f>
        <v>21</v>
      </c>
      <c r="I28" s="87" t="s">
        <v>16230</v>
      </c>
      <c r="J28" s="249" t="str">
        <f>IFERROR(VLOOKUP(I28,'JCR 2026 (JIF 25)'!A:D,4,0), IFERROR(VLOOKUP(I28,'JCR 2026 (JIF 25)'!B:D,3,0),""))</f>
        <v>INORGANIC CHEMISTRY COMMUNICATIONS</v>
      </c>
      <c r="K28" s="19">
        <v>2024</v>
      </c>
      <c r="L28" s="19">
        <v>113006</v>
      </c>
      <c r="M28" s="19">
        <v>1</v>
      </c>
      <c r="N28" s="53"/>
      <c r="O28" s="14"/>
    </row>
    <row r="29" spans="1:15" ht="13.5" customHeight="1">
      <c r="A29" s="37" t="str">
        <f t="shared" si="5"/>
        <v>Chemosphere, 2024, p. 142738</v>
      </c>
      <c r="B29" s="23" t="str">
        <f>IF(I29="","",_xlfn.LET(
  _xlpm.resultado1, VLOOKUP(I29,'JCR 2026 (JIF 25)'!A:C,3,FALSE),
  _xlpm.resultado2, VLOOKUP(I29,'JCR 2026 (JIF 25)'!B:C,2,FALSE),
  _xlpm.resultado, IFERROR(_xlpm.resultado1, IFERROR(_xlpm.resultado2,"")),
  IF(_xlpm.resultado="N/A", "N/A",
     IF(OR(_xlpm.resultado=0, _xlpm.resultado=""), "Revista sem FI", VALUE(_xlpm.resultado))
  )
))</f>
        <v>Revista sem FI</v>
      </c>
      <c r="C29" s="388" t="str">
        <f t="shared" si="2"/>
        <v/>
      </c>
      <c r="D29" s="389">
        <f t="shared" si="3"/>
        <v>0</v>
      </c>
      <c r="E29" s="561" t="str">
        <f t="shared" ca="1" si="4"/>
        <v/>
      </c>
      <c r="F29" s="14"/>
      <c r="G29" s="14"/>
      <c r="H29" s="49">
        <f>IF(I29&lt;&gt;"", COUNTIF($I$8:I29, "&lt;&gt;"), "")</f>
        <v>22</v>
      </c>
      <c r="I29" s="87" t="s">
        <v>59592</v>
      </c>
      <c r="J29" s="249" t="str">
        <f>IFERROR(VLOOKUP(I29,'JCR 2026 (JIF 25)'!A:D,4,0), IFERROR(VLOOKUP(I29,'JCR 2026 (JIF 25)'!B:D,3,0),""))</f>
        <v>Chemosphere</v>
      </c>
      <c r="K29" s="19">
        <v>2024</v>
      </c>
      <c r="L29" s="19">
        <v>142738</v>
      </c>
      <c r="M29" s="19">
        <v>1</v>
      </c>
      <c r="N29" s="53"/>
      <c r="O29" s="14"/>
    </row>
    <row r="30" spans="1:15" ht="13.5" customHeight="1">
      <c r="A30" s="37" t="str">
        <f t="shared" si="5"/>
        <v>Journal of Environmental Chemical Engineering, 2024, p. 112336</v>
      </c>
      <c r="B30" s="23">
        <f>IF(I30="","",_xlfn.LET(
  _xlpm.resultado1, VLOOKUP(I30,'JCR 2026 (JIF 25)'!A:C,3,FALSE),
  _xlpm.resultado2, VLOOKUP(I30,'JCR 2026 (JIF 25)'!B:C,2,FALSE),
  _xlpm.resultado, IFERROR(_xlpm.resultado1, IFERROR(_xlpm.resultado2,"")),
  IF(_xlpm.resultado="N/A", "N/A",
     IF(OR(_xlpm.resultado=0, _xlpm.resultado=""), "Revista sem FI", VALUE(_xlpm.resultado))
  )
))</f>
        <v>7.5</v>
      </c>
      <c r="C30" s="388">
        <f t="shared" si="2"/>
        <v>1</v>
      </c>
      <c r="D30" s="389">
        <f t="shared" ca="1" si="3"/>
        <v>1</v>
      </c>
      <c r="E30" s="561" t="str">
        <f t="shared" ca="1" si="4"/>
        <v/>
      </c>
      <c r="F30" s="14"/>
      <c r="G30" s="14"/>
      <c r="H30" s="49">
        <f>IF(I30&lt;&gt;"", COUNTIF($I$8:I30, "&lt;&gt;"), "")</f>
        <v>23</v>
      </c>
      <c r="I30" s="87" t="s">
        <v>18986</v>
      </c>
      <c r="J30" s="249" t="str">
        <f>IFERROR(VLOOKUP(I30,'JCR 2026 (JIF 25)'!A:D,4,0), IFERROR(VLOOKUP(I30,'JCR 2026 (JIF 25)'!B:D,3,0),""))</f>
        <v>Journal of Environmental Chemical Engineering</v>
      </c>
      <c r="K30" s="19">
        <v>2024</v>
      </c>
      <c r="L30" s="19">
        <v>112336</v>
      </c>
      <c r="M30" s="19">
        <v>1</v>
      </c>
      <c r="N30" s="53"/>
      <c r="O30" s="14"/>
    </row>
    <row r="31" spans="1:15" ht="13.5" customHeight="1">
      <c r="A31" s="37" t="str">
        <f t="shared" si="5"/>
        <v>JOURNAL OF ENVIRONMENTAL SCIENCE AND POLLUTION RESEARCH, 2024, p. 44347</v>
      </c>
      <c r="B31" s="23" t="str">
        <f>IF(I31="","",_xlfn.LET(
  _xlpm.resultado1, VLOOKUP(I31,'JCR 2026 (JIF 25)'!A:C,3,FALSE),
  _xlpm.resultado2, VLOOKUP(I31,'JCR 2026 (JIF 25)'!B:C,2,FALSE),
  _xlpm.resultado, IFERROR(_xlpm.resultado1, IFERROR(_xlpm.resultado2,"")),
  IF(_xlpm.resultado="N/A", "N/A",
     IF(OR(_xlpm.resultado=0, _xlpm.resultado=""), "Revista sem FI", VALUE(_xlpm.resultado))
  )
))</f>
        <v>Revista sem FI</v>
      </c>
      <c r="C31" s="388" t="str">
        <f t="shared" si="2"/>
        <v/>
      </c>
      <c r="D31" s="389">
        <f t="shared" si="3"/>
        <v>0</v>
      </c>
      <c r="E31" s="561" t="str">
        <f t="shared" ca="1" si="4"/>
        <v/>
      </c>
      <c r="F31" s="14"/>
      <c r="G31" s="14"/>
      <c r="H31" s="49">
        <f>IF(I31&lt;&gt;"", COUNTIF($I$8:I31, "&lt;&gt;"), "")</f>
        <v>24</v>
      </c>
      <c r="I31" s="87" t="s">
        <v>58588</v>
      </c>
      <c r="J31" s="249" t="str">
        <f>IFERROR(VLOOKUP(I31,'JCR 2026 (JIF 25)'!A:D,4,0), IFERROR(VLOOKUP(I31,'JCR 2026 (JIF 25)'!B:D,3,0),""))</f>
        <v>JOURNAL OF ENVIRONMENTAL SCIENCE AND POLLUTION RESEARCH</v>
      </c>
      <c r="K31" s="19">
        <v>2024</v>
      </c>
      <c r="L31" s="19">
        <v>44347</v>
      </c>
      <c r="M31" s="19">
        <v>1</v>
      </c>
      <c r="N31" s="53"/>
      <c r="O31" s="14"/>
    </row>
    <row r="32" spans="1:15" ht="13.5" customHeight="1">
      <c r="A32" s="37" t="str">
        <f t="shared" si="5"/>
        <v>JOURNAL OF ENVIRONMENTAL SCIENCE AND POLLUTION RESEARCH, 2024, p. 19294</v>
      </c>
      <c r="B32" s="23" t="str">
        <f>IF(I32="","",_xlfn.LET(
  _xlpm.resultado1, VLOOKUP(I32,'JCR 2026 (JIF 25)'!A:C,3,FALSE),
  _xlpm.resultado2, VLOOKUP(I32,'JCR 2026 (JIF 25)'!B:C,2,FALSE),
  _xlpm.resultado, IFERROR(_xlpm.resultado1, IFERROR(_xlpm.resultado2,"")),
  IF(_xlpm.resultado="N/A", "N/A",
     IF(OR(_xlpm.resultado=0, _xlpm.resultado=""), "Revista sem FI", VALUE(_xlpm.resultado))
  )
))</f>
        <v>Revista sem FI</v>
      </c>
      <c r="C32" s="388" t="str">
        <f t="shared" si="2"/>
        <v/>
      </c>
      <c r="D32" s="389">
        <f t="shared" si="3"/>
        <v>0</v>
      </c>
      <c r="E32" s="561" t="str">
        <f t="shared" ca="1" si="4"/>
        <v/>
      </c>
      <c r="F32" s="3"/>
      <c r="G32" s="14"/>
      <c r="H32" s="49">
        <f>IF(I32&lt;&gt;"", COUNTIF($I$8:I32, "&lt;&gt;"), "")</f>
        <v>25</v>
      </c>
      <c r="I32" s="87" t="s">
        <v>58588</v>
      </c>
      <c r="J32" s="249" t="str">
        <f>IFERROR(VLOOKUP(I32,'JCR 2026 (JIF 25)'!A:D,4,0), IFERROR(VLOOKUP(I32,'JCR 2026 (JIF 25)'!B:D,3,0),""))</f>
        <v>JOURNAL OF ENVIRONMENTAL SCIENCE AND POLLUTION RESEARCH</v>
      </c>
      <c r="K32" s="19">
        <v>2024</v>
      </c>
      <c r="L32" s="19">
        <v>19294</v>
      </c>
      <c r="M32" s="19">
        <v>1</v>
      </c>
      <c r="N32" s="53"/>
      <c r="O32" s="14"/>
    </row>
    <row r="33" spans="1:15" ht="13.5" customHeight="1">
      <c r="A33" s="37" t="str">
        <f t="shared" si="5"/>
        <v>JOURNAL OF ENVIRONMENTAL SCIENCE AND POLLUTION RESEARCH, 2024, p. 53571</v>
      </c>
      <c r="B33" s="23" t="str">
        <f>IF(I33="","",_xlfn.LET(
  _xlpm.resultado1, VLOOKUP(I33,'JCR 2026 (JIF 25)'!A:C,3,FALSE),
  _xlpm.resultado2, VLOOKUP(I33,'JCR 2026 (JIF 25)'!B:C,2,FALSE),
  _xlpm.resultado, IFERROR(_xlpm.resultado1, IFERROR(_xlpm.resultado2,"")),
  IF(_xlpm.resultado="N/A", "N/A",
     IF(OR(_xlpm.resultado=0, _xlpm.resultado=""), "Revista sem FI", VALUE(_xlpm.resultado))
  )
))</f>
        <v>Revista sem FI</v>
      </c>
      <c r="C33" s="388" t="str">
        <f t="shared" si="2"/>
        <v/>
      </c>
      <c r="D33" s="389">
        <f t="shared" si="3"/>
        <v>0</v>
      </c>
      <c r="E33" s="561" t="str">
        <f t="shared" ca="1" si="4"/>
        <v/>
      </c>
      <c r="F33" s="3"/>
      <c r="G33" s="3"/>
      <c r="H33" s="49">
        <f>IF(I33&lt;&gt;"", COUNTIF($I$8:I33, "&lt;&gt;"), "")</f>
        <v>26</v>
      </c>
      <c r="I33" s="87" t="s">
        <v>58588</v>
      </c>
      <c r="J33" s="249" t="str">
        <f>IFERROR(VLOOKUP(I33,'JCR 2026 (JIF 25)'!A:D,4,0), IFERROR(VLOOKUP(I33,'JCR 2026 (JIF 25)'!B:D,3,0),""))</f>
        <v>JOURNAL OF ENVIRONMENTAL SCIENCE AND POLLUTION RESEARCH</v>
      </c>
      <c r="K33" s="19">
        <v>2024</v>
      </c>
      <c r="L33" s="19">
        <v>53571</v>
      </c>
      <c r="M33" s="19">
        <v>1</v>
      </c>
      <c r="N33" s="53"/>
      <c r="O33" s="3"/>
    </row>
    <row r="34" spans="1:15" ht="13.5" customHeight="1">
      <c r="A34" s="37" t="str">
        <f t="shared" si="5"/>
        <v>JOURNAL OF RARE EARTHS, 2024, p. 775</v>
      </c>
      <c r="B34" s="23">
        <f>IF(I34="","",_xlfn.LET(
  _xlpm.resultado1, VLOOKUP(I34,'JCR 2026 (JIF 25)'!A:C,3,FALSE),
  _xlpm.resultado2, VLOOKUP(I34,'JCR 2026 (JIF 25)'!B:C,2,FALSE),
  _xlpm.resultado, IFERROR(_xlpm.resultado1, IFERROR(_xlpm.resultado2,"")),
  IF(_xlpm.resultado="N/A", "N/A",
     IF(OR(_xlpm.resultado=0, _xlpm.resultado=""), "Revista sem FI", VALUE(_xlpm.resultado))
  )
))</f>
        <v>9.6</v>
      </c>
      <c r="C34" s="388">
        <f t="shared" si="2"/>
        <v>1</v>
      </c>
      <c r="D34" s="389">
        <f t="shared" ca="1" si="3"/>
        <v>1</v>
      </c>
      <c r="E34" s="561" t="str">
        <f t="shared" ca="1" si="4"/>
        <v/>
      </c>
      <c r="F34" s="14"/>
      <c r="G34" s="14"/>
      <c r="H34" s="49">
        <f>IF(I34&lt;&gt;"", COUNTIF($I$8:I34, "&lt;&gt;"), "")</f>
        <v>27</v>
      </c>
      <c r="I34" s="87" t="s">
        <v>1303</v>
      </c>
      <c r="J34" s="249" t="str">
        <f>IFERROR(VLOOKUP(I34,'JCR 2026 (JIF 25)'!A:D,4,0), IFERROR(VLOOKUP(I34,'JCR 2026 (JIF 25)'!B:D,3,0),""))</f>
        <v>JOURNAL OF RARE EARTHS</v>
      </c>
      <c r="K34" s="19">
        <v>2024</v>
      </c>
      <c r="L34" s="19">
        <v>775</v>
      </c>
      <c r="M34" s="19">
        <v>1</v>
      </c>
      <c r="N34" s="53"/>
      <c r="O34" s="3"/>
    </row>
    <row r="35" spans="1:15" ht="13.5" customHeight="1">
      <c r="A35" s="37" t="str">
        <f t="shared" si="5"/>
        <v>SEPARATION AND PURIFICATION TECHNOLOGY, 2024, p. 127972</v>
      </c>
      <c r="B35" s="23">
        <f>IF(I35="","",_xlfn.LET(
  _xlpm.resultado1, VLOOKUP(I35,'JCR 2026 (JIF 25)'!A:C,3,FALSE),
  _xlpm.resultado2, VLOOKUP(I35,'JCR 2026 (JIF 25)'!B:C,2,FALSE),
  _xlpm.resultado, IFERROR(_xlpm.resultado1, IFERROR(_xlpm.resultado2,"")),
  IF(_xlpm.resultado="N/A", "N/A",
     IF(OR(_xlpm.resultado=0, _xlpm.resultado=""), "Revista sem FI", VALUE(_xlpm.resultado))
  )
))</f>
        <v>9.1</v>
      </c>
      <c r="C35" s="388">
        <f t="shared" si="2"/>
        <v>1</v>
      </c>
      <c r="D35" s="389">
        <f t="shared" ca="1" si="3"/>
        <v>1</v>
      </c>
      <c r="E35" s="561" t="str">
        <f t="shared" ca="1" si="4"/>
        <v/>
      </c>
      <c r="F35" s="14"/>
      <c r="G35" s="14"/>
      <c r="H35" s="49">
        <f>IF(I35&lt;&gt;"", COUNTIF($I$8:I35, "&lt;&gt;"), "")</f>
        <v>28</v>
      </c>
      <c r="I35" s="87" t="s">
        <v>22654</v>
      </c>
      <c r="J35" s="249" t="str">
        <f>IFERROR(VLOOKUP(I35,'JCR 2026 (JIF 25)'!A:D,4,0), IFERROR(VLOOKUP(I35,'JCR 2026 (JIF 25)'!B:D,3,0),""))</f>
        <v>SEPARATION AND PURIFICATION TECHNOLOGY</v>
      </c>
      <c r="K35" s="19">
        <v>2024</v>
      </c>
      <c r="L35" s="19">
        <v>127972</v>
      </c>
      <c r="M35" s="19">
        <v>1</v>
      </c>
      <c r="N35" s="53"/>
      <c r="O35" s="3"/>
    </row>
    <row r="36" spans="1:15" ht="13.5" customHeight="1">
      <c r="A36" s="37" t="str">
        <f t="shared" si="5"/>
        <v>Chemical Engineering Journal, 2024, p. 15484</v>
      </c>
      <c r="B36" s="23">
        <f>IF(I36="","",_xlfn.LET(
  _xlpm.resultado1, VLOOKUP(I36,'JCR 2026 (JIF 25)'!A:C,3,FALSE),
  _xlpm.resultado2, VLOOKUP(I36,'JCR 2026 (JIF 25)'!B:C,2,FALSE),
  _xlpm.resultado, IFERROR(_xlpm.resultado1, IFERROR(_xlpm.resultado2,"")),
  IF(_xlpm.resultado="N/A", "N/A",
     IF(OR(_xlpm.resultado=0, _xlpm.resultado=""), "Revista sem FI", VALUE(_xlpm.resultado))
  )
))</f>
        <v>12.5</v>
      </c>
      <c r="C36" s="388">
        <f t="shared" si="2"/>
        <v>1</v>
      </c>
      <c r="D36" s="389">
        <f t="shared" ca="1" si="3"/>
        <v>1</v>
      </c>
      <c r="E36" s="561" t="str">
        <f t="shared" ca="1" si="4"/>
        <v/>
      </c>
      <c r="F36" s="3"/>
      <c r="G36" s="3"/>
      <c r="H36" s="49">
        <f>IF(I36&lt;&gt;"", COUNTIF($I$8:I36, "&lt;&gt;"), "")</f>
        <v>29</v>
      </c>
      <c r="I36" s="87" t="s">
        <v>13432</v>
      </c>
      <c r="J36" s="249" t="str">
        <f>IFERROR(VLOOKUP(I36,'JCR 2026 (JIF 25)'!A:D,4,0), IFERROR(VLOOKUP(I36,'JCR 2026 (JIF 25)'!B:D,3,0),""))</f>
        <v>Chemical Engineering Journal</v>
      </c>
      <c r="K36" s="19">
        <v>2024</v>
      </c>
      <c r="L36" s="226">
        <v>15484</v>
      </c>
      <c r="M36" s="226">
        <v>1</v>
      </c>
      <c r="N36" s="251"/>
      <c r="O36" s="3"/>
    </row>
    <row r="37" spans="1:15" ht="13.5" customHeight="1">
      <c r="A37" s="37" t="str">
        <f t="shared" si="5"/>
        <v>JOURNAL OF ENVIRONMENTAL SCIENCE AND POLLUTION RESEARCH, 2024, p. 58021</v>
      </c>
      <c r="B37" s="23" t="str">
        <f>IF(I37="","",_xlfn.LET(
  _xlpm.resultado1, VLOOKUP(I37,'JCR 2026 (JIF 25)'!A:C,3,FALSE),
  _xlpm.resultado2, VLOOKUP(I37,'JCR 2026 (JIF 25)'!B:C,2,FALSE),
  _xlpm.resultado, IFERROR(_xlpm.resultado1, IFERROR(_xlpm.resultado2,"")),
  IF(_xlpm.resultado="N/A", "N/A",
     IF(OR(_xlpm.resultado=0, _xlpm.resultado=""), "Revista sem FI", VALUE(_xlpm.resultado))
  )
))</f>
        <v>Revista sem FI</v>
      </c>
      <c r="C37" s="388" t="str">
        <f t="shared" si="2"/>
        <v/>
      </c>
      <c r="D37" s="389">
        <f t="shared" si="3"/>
        <v>0</v>
      </c>
      <c r="E37" s="561" t="str">
        <f t="shared" ca="1" si="4"/>
        <v/>
      </c>
      <c r="F37" s="14"/>
      <c r="G37" s="14"/>
      <c r="H37" s="49">
        <f>IF(I37&lt;&gt;"", COUNTIF($I$8:I37, "&lt;&gt;"), "")</f>
        <v>30</v>
      </c>
      <c r="I37" s="87" t="s">
        <v>58588</v>
      </c>
      <c r="J37" s="249" t="str">
        <f>IFERROR(VLOOKUP(I37,'JCR 2026 (JIF 25)'!A:D,4,0), IFERROR(VLOOKUP(I37,'JCR 2026 (JIF 25)'!B:D,3,0),""))</f>
        <v>JOURNAL OF ENVIRONMENTAL SCIENCE AND POLLUTION RESEARCH</v>
      </c>
      <c r="K37" s="19">
        <v>2024</v>
      </c>
      <c r="L37" s="226">
        <v>58021</v>
      </c>
      <c r="M37" s="226">
        <v>1</v>
      </c>
      <c r="N37" s="251"/>
      <c r="O37" s="14"/>
    </row>
    <row r="38" spans="1:15" ht="13.5" customHeight="1">
      <c r="A38" s="37" t="str">
        <f t="shared" si="5"/>
        <v>SEPARATION AND PURIFICATION TECHNOLOGY, 2024, p. 125578</v>
      </c>
      <c r="B38" s="23">
        <f>IF(I38="","",_xlfn.LET(
  _xlpm.resultado1, VLOOKUP(I38,'JCR 2026 (JIF 25)'!A:C,3,FALSE),
  _xlpm.resultado2, VLOOKUP(I38,'JCR 2026 (JIF 25)'!B:C,2,FALSE),
  _xlpm.resultado, IFERROR(_xlpm.resultado1, IFERROR(_xlpm.resultado2,"")),
  IF(_xlpm.resultado="N/A", "N/A",
     IF(OR(_xlpm.resultado=0, _xlpm.resultado=""), "Revista sem FI", VALUE(_xlpm.resultado))
  )
))</f>
        <v>9.1</v>
      </c>
      <c r="C38" s="388">
        <f t="shared" si="2"/>
        <v>1</v>
      </c>
      <c r="D38" s="389">
        <f t="shared" ca="1" si="3"/>
        <v>1</v>
      </c>
      <c r="E38" s="561" t="str">
        <f t="shared" ca="1" si="4"/>
        <v/>
      </c>
      <c r="F38" s="14"/>
      <c r="G38" s="14"/>
      <c r="H38" s="49">
        <f>IF(I38&lt;&gt;"", COUNTIF($I$8:I38, "&lt;&gt;"), "")</f>
        <v>31</v>
      </c>
      <c r="I38" s="87" t="s">
        <v>22654</v>
      </c>
      <c r="J38" s="249" t="str">
        <f>IFERROR(VLOOKUP(I38,'JCR 2026 (JIF 25)'!A:D,4,0), IFERROR(VLOOKUP(I38,'JCR 2026 (JIF 25)'!B:D,3,0),""))</f>
        <v>SEPARATION AND PURIFICATION TECHNOLOGY</v>
      </c>
      <c r="K38" s="19">
        <v>2024</v>
      </c>
      <c r="L38" s="226">
        <v>125578</v>
      </c>
      <c r="M38" s="226">
        <v>1</v>
      </c>
      <c r="N38" s="251"/>
      <c r="O38" s="14"/>
    </row>
    <row r="39" spans="1:15" ht="13.5" customHeight="1">
      <c r="A39" s="37" t="str">
        <f t="shared" ref="A39:A58" si="6">IF(I39="", "", IF(J39="", "Revista sem Fator de Impacto" &amp; IF(K39="", "", ", " &amp; K39 &amp; ",") &amp; IF(L39="", "", " p. " &amp; L39), J39 &amp; IF(K39="", "", ", " &amp; K39 &amp; ",") &amp; IF(L39="", "", " p. " &amp; L39)))</f>
        <v>Journal of Molecular Structure, 2025, p. 141800</v>
      </c>
      <c r="B39" s="23">
        <f>IF(I39="","",_xlfn.LET(
  _xlpm.resultado1, VLOOKUP(I39,'JCR 2026 (JIF 25)'!A:C,3,FALSE),
  _xlpm.resultado2, VLOOKUP(I39,'JCR 2026 (JIF 25)'!B:C,2,FALSE),
  _xlpm.resultado, IFERROR(_xlpm.resultado1, IFERROR(_xlpm.resultado2,"")),
  IF(_xlpm.resultado="N/A", "N/A",
     IF(OR(_xlpm.resultado=0, _xlpm.resultado=""), "Revista sem FI", VALUE(_xlpm.resultado))
  )
))</f>
        <v>4.9000000000000004</v>
      </c>
      <c r="C39" s="388">
        <f t="shared" si="2"/>
        <v>1</v>
      </c>
      <c r="D39" s="389">
        <f t="shared" ca="1" si="3"/>
        <v>1</v>
      </c>
      <c r="E39" s="561" t="str">
        <f t="shared" ca="1" si="4"/>
        <v/>
      </c>
      <c r="F39" s="14"/>
      <c r="G39" s="14"/>
      <c r="H39" s="49">
        <f>IF(I39&lt;&gt;"", COUNTIF($I$8:I39, "&lt;&gt;"), "")</f>
        <v>32</v>
      </c>
      <c r="I39" s="87" t="s">
        <v>1206</v>
      </c>
      <c r="J39" s="249" t="str">
        <f>IFERROR(VLOOKUP(I39,'JCR 2026 (JIF 25)'!A:D,4,0), IFERROR(VLOOKUP(I39,'JCR 2026 (JIF 25)'!B:D,3,0),""))</f>
        <v>Journal of Molecular Structure</v>
      </c>
      <c r="K39" s="19">
        <v>2025</v>
      </c>
      <c r="L39" s="226">
        <v>141800</v>
      </c>
      <c r="M39" s="226">
        <v>1</v>
      </c>
      <c r="N39" s="251"/>
      <c r="O39" s="14"/>
    </row>
    <row r="40" spans="1:15" ht="13.5" customHeight="1">
      <c r="A40" s="37" t="str">
        <f t="shared" si="6"/>
        <v>International Journal of Biological Macromolecules, 2025, p. 143173</v>
      </c>
      <c r="B40" s="23">
        <f>IF(I40="","",_xlfn.LET(
  _xlpm.resultado1, VLOOKUP(I40,'JCR 2026 (JIF 25)'!A:C,3,FALSE),
  _xlpm.resultado2, VLOOKUP(I40,'JCR 2026 (JIF 25)'!B:C,2,FALSE),
  _xlpm.resultado, IFERROR(_xlpm.resultado1, IFERROR(_xlpm.resultado2,"")),
  IF(_xlpm.resultado="N/A", "N/A",
     IF(OR(_xlpm.resultado=0, _xlpm.resultado=""), "Revista sem FI", VALUE(_xlpm.resultado))
  )
))</f>
        <v>8.6999999999999993</v>
      </c>
      <c r="C40" s="388">
        <f t="shared" si="2"/>
        <v>1</v>
      </c>
      <c r="D40" s="389">
        <f t="shared" ca="1" si="3"/>
        <v>1</v>
      </c>
      <c r="E40" s="561" t="str">
        <f t="shared" ca="1" si="4"/>
        <v/>
      </c>
      <c r="F40" s="14"/>
      <c r="G40" s="14"/>
      <c r="H40" s="49">
        <f>IF(I40&lt;&gt;"", COUNTIF($I$8:I40, "&lt;&gt;"), "")</f>
        <v>33</v>
      </c>
      <c r="I40" s="87" t="s">
        <v>16844</v>
      </c>
      <c r="J40" s="249" t="str">
        <f>IFERROR(VLOOKUP(I40,'JCR 2026 (JIF 25)'!A:D,4,0), IFERROR(VLOOKUP(I40,'JCR 2026 (JIF 25)'!B:D,3,0),""))</f>
        <v>International Journal of Biological Macromolecules</v>
      </c>
      <c r="K40" s="19">
        <v>2025</v>
      </c>
      <c r="L40" s="226">
        <v>143173</v>
      </c>
      <c r="M40" s="226">
        <v>1</v>
      </c>
      <c r="N40" s="251"/>
      <c r="O40" s="14"/>
    </row>
    <row r="41" spans="1:15" ht="13.5" customHeight="1">
      <c r="A41" s="37" t="str">
        <f t="shared" si="6"/>
        <v>Chemical Engineering Journal, 2025, p. 161714</v>
      </c>
      <c r="B41" s="23">
        <f>IF(I41="","",_xlfn.LET(
  _xlpm.resultado1, VLOOKUP(I41,'JCR 2026 (JIF 25)'!A:C,3,FALSE),
  _xlpm.resultado2, VLOOKUP(I41,'JCR 2026 (JIF 25)'!B:C,2,FALSE),
  _xlpm.resultado, IFERROR(_xlpm.resultado1, IFERROR(_xlpm.resultado2,"")),
  IF(_xlpm.resultado="N/A", "N/A",
     IF(OR(_xlpm.resultado=0, _xlpm.resultado=""), "Revista sem FI", VALUE(_xlpm.resultado))
  )
))</f>
        <v>12.5</v>
      </c>
      <c r="C41" s="388">
        <f t="shared" si="2"/>
        <v>1</v>
      </c>
      <c r="D41" s="389">
        <f t="shared" ca="1" si="3"/>
        <v>1</v>
      </c>
      <c r="E41" s="561" t="str">
        <f t="shared" ca="1" si="4"/>
        <v/>
      </c>
      <c r="F41" s="14"/>
      <c r="G41" s="14"/>
      <c r="H41" s="49">
        <f>IF(I41&lt;&gt;"", COUNTIF($I$8:I41, "&lt;&gt;"), "")</f>
        <v>34</v>
      </c>
      <c r="I41" s="87" t="s">
        <v>418</v>
      </c>
      <c r="J41" s="249" t="str">
        <f>IFERROR(VLOOKUP(I41,'JCR 2026 (JIF 25)'!A:D,4,0), IFERROR(VLOOKUP(I41,'JCR 2026 (JIF 25)'!B:D,3,0),""))</f>
        <v>Chemical Engineering Journal</v>
      </c>
      <c r="K41" s="19">
        <v>2025</v>
      </c>
      <c r="L41" s="226">
        <v>161714</v>
      </c>
      <c r="M41" s="226">
        <v>1</v>
      </c>
      <c r="N41" s="251"/>
      <c r="O41" s="14"/>
    </row>
    <row r="42" spans="1:15" ht="13.5" customHeight="1">
      <c r="A42" s="37" t="str">
        <f t="shared" si="6"/>
        <v>Journal of Environmental Chemical Engineering, 2025, p. 115419</v>
      </c>
      <c r="B42" s="23">
        <f>IF(I42="","",_xlfn.LET(
  _xlpm.resultado1, VLOOKUP(I42,'JCR 2026 (JIF 25)'!A:C,3,FALSE),
  _xlpm.resultado2, VLOOKUP(I42,'JCR 2026 (JIF 25)'!B:C,2,FALSE),
  _xlpm.resultado, IFERROR(_xlpm.resultado1, IFERROR(_xlpm.resultado2,"")),
  IF(_xlpm.resultado="N/A", "N/A",
     IF(OR(_xlpm.resultado=0, _xlpm.resultado=""), "Revista sem FI", VALUE(_xlpm.resultado))
  )
))</f>
        <v>7.5</v>
      </c>
      <c r="C42" s="388">
        <f t="shared" si="2"/>
        <v>1</v>
      </c>
      <c r="D42" s="389">
        <f t="shared" ca="1" si="3"/>
        <v>1</v>
      </c>
      <c r="E42" s="561" t="str">
        <f t="shared" ca="1" si="4"/>
        <v/>
      </c>
      <c r="F42" s="14"/>
      <c r="G42" s="14"/>
      <c r="H42" s="49">
        <f>IF(I42&lt;&gt;"", COUNTIF($I$8:I42, "&lt;&gt;"), "")</f>
        <v>35</v>
      </c>
      <c r="I42" s="87" t="s">
        <v>18986</v>
      </c>
      <c r="J42" s="249" t="str">
        <f>IFERROR(VLOOKUP(I42,'JCR 2026 (JIF 25)'!A:D,4,0), IFERROR(VLOOKUP(I42,'JCR 2026 (JIF 25)'!B:D,3,0),""))</f>
        <v>Journal of Environmental Chemical Engineering</v>
      </c>
      <c r="K42" s="19">
        <v>2025</v>
      </c>
      <c r="L42" s="226">
        <v>115419</v>
      </c>
      <c r="M42" s="226">
        <v>1</v>
      </c>
      <c r="N42" s="251"/>
      <c r="O42" s="14"/>
    </row>
    <row r="43" spans="1:15" ht="13.5" customHeight="1">
      <c r="A43" s="37" t="str">
        <f t="shared" si="6"/>
        <v>Journal of Environmental Chemical Engineering, 2025, p. 115652</v>
      </c>
      <c r="B43" s="23">
        <f>IF(I43="","",_xlfn.LET(
  _xlpm.resultado1, VLOOKUP(I43,'JCR 2026 (JIF 25)'!A:C,3,FALSE),
  _xlpm.resultado2, VLOOKUP(I43,'JCR 2026 (JIF 25)'!B:C,2,FALSE),
  _xlpm.resultado, IFERROR(_xlpm.resultado1, IFERROR(_xlpm.resultado2,"")),
  IF(_xlpm.resultado="N/A", "N/A",
     IF(OR(_xlpm.resultado=0, _xlpm.resultado=""), "Revista sem FI", VALUE(_xlpm.resultado))
  )
))</f>
        <v>7.5</v>
      </c>
      <c r="C43" s="388">
        <f t="shared" si="2"/>
        <v>1</v>
      </c>
      <c r="D43" s="389">
        <f t="shared" ca="1" si="3"/>
        <v>1</v>
      </c>
      <c r="E43" s="561" t="str">
        <f t="shared" ca="1" si="4"/>
        <v/>
      </c>
      <c r="F43" s="14"/>
      <c r="G43" s="14"/>
      <c r="H43" s="49">
        <f>IF(I43&lt;&gt;"", COUNTIF($I$8:I43, "&lt;&gt;"), "")</f>
        <v>36</v>
      </c>
      <c r="I43" s="87" t="s">
        <v>18986</v>
      </c>
      <c r="J43" s="249" t="str">
        <f>IFERROR(VLOOKUP(I43,'JCR 2026 (JIF 25)'!A:D,4,0), IFERROR(VLOOKUP(I43,'JCR 2026 (JIF 25)'!B:D,3,0),""))</f>
        <v>Journal of Environmental Chemical Engineering</v>
      </c>
      <c r="K43" s="19">
        <v>2025</v>
      </c>
      <c r="L43" s="226">
        <v>115652</v>
      </c>
      <c r="M43" s="226">
        <v>1</v>
      </c>
      <c r="N43" s="251"/>
      <c r="O43" s="14"/>
    </row>
    <row r="44" spans="1:15" ht="13.5" customHeight="1">
      <c r="A44" s="37" t="str">
        <f t="shared" si="6"/>
        <v>Journal of Molecular Liquids, 2025, p. 127380</v>
      </c>
      <c r="B44" s="23" t="str">
        <f>IF(I44="","",_xlfn.LET(
  _xlpm.resultado1, VLOOKUP(I44,'JCR 2026 (JIF 25)'!A:C,3,FALSE),
  _xlpm.resultado2, VLOOKUP(I44,'JCR 2026 (JIF 25)'!B:C,2,FALSE),
  _xlpm.resultado, IFERROR(_xlpm.resultado1, IFERROR(_xlpm.resultado2,"")),
  IF(_xlpm.resultado="N/A", "N/A",
     IF(OR(_xlpm.resultado=0, _xlpm.resultado=""), "Revista sem FI", VALUE(_xlpm.resultado))
  )
))</f>
        <v>Revista sem FI</v>
      </c>
      <c r="C44" s="388" t="str">
        <f t="shared" si="2"/>
        <v/>
      </c>
      <c r="D44" s="389">
        <f t="shared" si="3"/>
        <v>0</v>
      </c>
      <c r="E44" s="561" t="str">
        <f t="shared" ca="1" si="4"/>
        <v/>
      </c>
      <c r="F44" s="14"/>
      <c r="G44" s="14"/>
      <c r="H44" s="49">
        <f>IF(I44&lt;&gt;"", COUNTIF($I$8:I44, "&lt;&gt;"), "")</f>
        <v>37</v>
      </c>
      <c r="I44" s="87" t="s">
        <v>1202</v>
      </c>
      <c r="J44" s="249" t="str">
        <f>IFERROR(VLOOKUP(I44,'JCR 2026 (JIF 25)'!A:D,4,0), IFERROR(VLOOKUP(I44,'JCR 2026 (JIF 25)'!B:D,3,0),""))</f>
        <v>Journal of Molecular Liquids</v>
      </c>
      <c r="K44" s="19">
        <v>2025</v>
      </c>
      <c r="L44" s="226">
        <v>127380</v>
      </c>
      <c r="M44" s="226">
        <v>1</v>
      </c>
      <c r="N44" s="251"/>
      <c r="O44" s="14"/>
    </row>
    <row r="45" spans="1:15" ht="13.5" customHeight="1">
      <c r="A45" s="37" t="str">
        <f t="shared" si="6"/>
        <v>SEPARATION AND PURIFICATION TECHNOLOGY, 2025, p. 130497</v>
      </c>
      <c r="B45" s="23">
        <f>IF(I45="","",_xlfn.LET(
  _xlpm.resultado1, VLOOKUP(I45,'JCR 2026 (JIF 25)'!A:C,3,FALSE),
  _xlpm.resultado2, VLOOKUP(I45,'JCR 2026 (JIF 25)'!B:C,2,FALSE),
  _xlpm.resultado, IFERROR(_xlpm.resultado1, IFERROR(_xlpm.resultado2,"")),
  IF(_xlpm.resultado="N/A", "N/A",
     IF(OR(_xlpm.resultado=0, _xlpm.resultado=""), "Revista sem FI", VALUE(_xlpm.resultado))
  )
))</f>
        <v>9.1</v>
      </c>
      <c r="C45" s="388" t="str">
        <f t="shared" si="2"/>
        <v/>
      </c>
      <c r="D45" s="389">
        <f t="shared" ca="1" si="3"/>
        <v>1</v>
      </c>
      <c r="E45" s="561">
        <f t="shared" ca="1" si="4"/>
        <v>1</v>
      </c>
      <c r="F45" s="14"/>
      <c r="G45" s="14"/>
      <c r="H45" s="49">
        <f>IF(I45&lt;&gt;"", COUNTIF($I$8:I45, "&lt;&gt;"), "")</f>
        <v>38</v>
      </c>
      <c r="I45" s="87" t="s">
        <v>1918</v>
      </c>
      <c r="J45" s="249" t="str">
        <f>IFERROR(VLOOKUP(I45,'JCR 2026 (JIF 25)'!A:D,4,0), IFERROR(VLOOKUP(I45,'JCR 2026 (JIF 25)'!B:D,3,0),""))</f>
        <v>SEPARATION AND PURIFICATION TECHNOLOGY</v>
      </c>
      <c r="K45" s="19">
        <v>2025</v>
      </c>
      <c r="L45" s="226">
        <v>130497</v>
      </c>
      <c r="M45" s="226"/>
      <c r="N45" s="251">
        <v>1</v>
      </c>
      <c r="O45" s="14"/>
    </row>
    <row r="46" spans="1:15" ht="13.5" customHeight="1">
      <c r="A46" s="37" t="str">
        <f t="shared" si="6"/>
        <v>Journal of Molecular Structure, 2025, p. 142293</v>
      </c>
      <c r="B46" s="23">
        <f>IF(I46="","",_xlfn.LET(
  _xlpm.resultado1, VLOOKUP(I46,'JCR 2026 (JIF 25)'!A:C,3,FALSE),
  _xlpm.resultado2, VLOOKUP(I46,'JCR 2026 (JIF 25)'!B:C,2,FALSE),
  _xlpm.resultado, IFERROR(_xlpm.resultado1, IFERROR(_xlpm.resultado2,"")),
  IF(_xlpm.resultado="N/A", "N/A",
     IF(OR(_xlpm.resultado=0, _xlpm.resultado=""), "Revista sem FI", VALUE(_xlpm.resultado))
  )
))</f>
        <v>4.9000000000000004</v>
      </c>
      <c r="C46" s="388">
        <f t="shared" si="2"/>
        <v>1</v>
      </c>
      <c r="D46" s="389">
        <f t="shared" ca="1" si="3"/>
        <v>1</v>
      </c>
      <c r="E46" s="561" t="str">
        <f t="shared" ca="1" si="4"/>
        <v/>
      </c>
      <c r="F46" s="14"/>
      <c r="G46" s="14"/>
      <c r="H46" s="49">
        <f>IF(I46&lt;&gt;"", COUNTIF($I$8:I46, "&lt;&gt;"), "")</f>
        <v>39</v>
      </c>
      <c r="I46" s="87" t="s">
        <v>1206</v>
      </c>
      <c r="J46" s="249" t="str">
        <f>IFERROR(VLOOKUP(I46,'JCR 2026 (JIF 25)'!A:D,4,0), IFERROR(VLOOKUP(I46,'JCR 2026 (JIF 25)'!B:D,3,0),""))</f>
        <v>Journal of Molecular Structure</v>
      </c>
      <c r="K46" s="19">
        <v>2025</v>
      </c>
      <c r="L46" s="226">
        <v>142293</v>
      </c>
      <c r="M46" s="226">
        <v>1</v>
      </c>
      <c r="N46" s="251"/>
      <c r="O46" s="14"/>
    </row>
    <row r="47" spans="1:15" ht="13.5" customHeight="1">
      <c r="A47" s="37" t="str">
        <f t="shared" si="6"/>
        <v>Journal of the Taiwan Institute of Chemical Engineers, 2025, p. 105828</v>
      </c>
      <c r="B47" s="23">
        <f>IF(I47="","",_xlfn.LET(
  _xlpm.resultado1, VLOOKUP(I47,'JCR 2026 (JIF 25)'!A:C,3,FALSE),
  _xlpm.resultado2, VLOOKUP(I47,'JCR 2026 (JIF 25)'!B:C,2,FALSE),
  _xlpm.resultado, IFERROR(_xlpm.resultado1, IFERROR(_xlpm.resultado2,"")),
  IF(_xlpm.resultado="N/A", "N/A",
     IF(OR(_xlpm.resultado=0, _xlpm.resultado=""), "Revista sem FI", VALUE(_xlpm.resultado))
  )
))</f>
        <v>6.9</v>
      </c>
      <c r="C47" s="388">
        <f t="shared" si="2"/>
        <v>1</v>
      </c>
      <c r="D47" s="389">
        <f t="shared" ca="1" si="3"/>
        <v>1</v>
      </c>
      <c r="E47" s="561" t="str">
        <f t="shared" ca="1" si="4"/>
        <v/>
      </c>
      <c r="F47" s="14"/>
      <c r="G47" s="14"/>
      <c r="H47" s="49">
        <f>IF(I47&lt;&gt;"", COUNTIF($I$8:I47, "&lt;&gt;"), "")</f>
        <v>40</v>
      </c>
      <c r="I47" s="87" t="s">
        <v>19655</v>
      </c>
      <c r="J47" s="249" t="str">
        <f>IFERROR(VLOOKUP(I47,'JCR 2026 (JIF 25)'!A:D,4,0), IFERROR(VLOOKUP(I47,'JCR 2026 (JIF 25)'!B:D,3,0),""))</f>
        <v>Journal of the Taiwan Institute of Chemical Engineers</v>
      </c>
      <c r="K47" s="19">
        <v>2025</v>
      </c>
      <c r="L47" s="226">
        <v>105828</v>
      </c>
      <c r="M47" s="226">
        <v>1</v>
      </c>
      <c r="N47" s="251"/>
      <c r="O47" s="14"/>
    </row>
    <row r="48" spans="1:15" ht="13.5" customHeight="1">
      <c r="A48" s="37" t="str">
        <f t="shared" si="6"/>
        <v>Surfaces and Interfaces, 2025, p. 106783</v>
      </c>
      <c r="B48" s="23">
        <f>IF(I48="","",_xlfn.LET(
  _xlpm.resultado1, VLOOKUP(I48,'JCR 2026 (JIF 25)'!A:C,3,FALSE),
  _xlpm.resultado2, VLOOKUP(I48,'JCR 2026 (JIF 25)'!B:C,2,FALSE),
  _xlpm.resultado, IFERROR(_xlpm.resultado1, IFERROR(_xlpm.resultado2,"")),
  IF(_xlpm.resultado="N/A", "N/A",
     IF(OR(_xlpm.resultado=0, _xlpm.resultado=""), "Revista sem FI", VALUE(_xlpm.resultado))
  )
))</f>
        <v>6</v>
      </c>
      <c r="C48" s="388">
        <f t="shared" si="2"/>
        <v>1</v>
      </c>
      <c r="D48" s="389">
        <f t="shared" ca="1" si="3"/>
        <v>1</v>
      </c>
      <c r="E48" s="561" t="str">
        <f t="shared" ca="1" si="4"/>
        <v/>
      </c>
      <c r="F48" s="14"/>
      <c r="G48" s="14"/>
      <c r="H48" s="49">
        <f>IF(I48&lt;&gt;"", COUNTIF($I$8:I48, "&lt;&gt;"), "")</f>
        <v>41</v>
      </c>
      <c r="I48" s="87" t="s">
        <v>23129</v>
      </c>
      <c r="J48" s="249" t="str">
        <f>IFERROR(VLOOKUP(I48,'JCR 2026 (JIF 25)'!A:D,4,0), IFERROR(VLOOKUP(I48,'JCR 2026 (JIF 25)'!B:D,3,0),""))</f>
        <v>Surfaces and Interfaces</v>
      </c>
      <c r="K48" s="19">
        <v>2025</v>
      </c>
      <c r="L48" s="226">
        <v>106783</v>
      </c>
      <c r="M48" s="226">
        <v>1</v>
      </c>
      <c r="N48" s="251"/>
      <c r="O48" s="14"/>
    </row>
    <row r="49" spans="1:15" ht="13.5" customHeight="1">
      <c r="A49" s="37" t="str">
        <f t="shared" si="6"/>
        <v>Journal of Water Process Engineering, 2025, p. 108593</v>
      </c>
      <c r="B49" s="23">
        <f>IF(I49="","",_xlfn.LET(
  _xlpm.resultado1, VLOOKUP(I49,'JCR 2026 (JIF 25)'!A:C,3,FALSE),
  _xlpm.resultado2, VLOOKUP(I49,'JCR 2026 (JIF 25)'!B:C,2,FALSE),
  _xlpm.resultado, IFERROR(_xlpm.resultado1, IFERROR(_xlpm.resultado2,"")),
  IF(_xlpm.resultado="N/A", "N/A",
     IF(OR(_xlpm.resultado=0, _xlpm.resultado=""), "Revista sem FI", VALUE(_xlpm.resultado))
  )
))</f>
        <v>6.6</v>
      </c>
      <c r="C49" s="388">
        <f t="shared" si="2"/>
        <v>1</v>
      </c>
      <c r="D49" s="389">
        <f t="shared" ca="1" si="3"/>
        <v>1</v>
      </c>
      <c r="E49" s="561" t="str">
        <f t="shared" ca="1" si="4"/>
        <v/>
      </c>
      <c r="F49" s="14"/>
      <c r="G49" s="14"/>
      <c r="H49" s="49">
        <f>IF(I49&lt;&gt;"", COUNTIF($I$8:I49, "&lt;&gt;"), "")</f>
        <v>42</v>
      </c>
      <c r="I49" s="87" t="s">
        <v>19582</v>
      </c>
      <c r="J49" s="249" t="str">
        <f>IFERROR(VLOOKUP(I49,'JCR 2026 (JIF 25)'!A:D,4,0), IFERROR(VLOOKUP(I49,'JCR 2026 (JIF 25)'!B:D,3,0),""))</f>
        <v>Journal of Water Process Engineering</v>
      </c>
      <c r="K49" s="19">
        <v>2025</v>
      </c>
      <c r="L49" s="226">
        <v>108593</v>
      </c>
      <c r="M49" s="226">
        <v>1</v>
      </c>
      <c r="N49" s="251"/>
      <c r="O49" s="14"/>
    </row>
    <row r="50" spans="1:15" ht="13.5" customHeight="1">
      <c r="A50" s="37" t="str">
        <f t="shared" si="6"/>
        <v>Chemosphere, 2025, p. 144641</v>
      </c>
      <c r="B50" s="23" t="str">
        <f>IF(I50="","",_xlfn.LET(
  _xlpm.resultado1, VLOOKUP(I50,'JCR 2026 (JIF 25)'!A:C,3,FALSE),
  _xlpm.resultado2, VLOOKUP(I50,'JCR 2026 (JIF 25)'!B:C,2,FALSE),
  _xlpm.resultado, IFERROR(_xlpm.resultado1, IFERROR(_xlpm.resultado2,"")),
  IF(_xlpm.resultado="N/A", "N/A",
     IF(OR(_xlpm.resultado=0, _xlpm.resultado=""), "Revista sem FI", VALUE(_xlpm.resultado))
  )
))</f>
        <v>Revista sem FI</v>
      </c>
      <c r="C50" s="388" t="str">
        <f t="shared" si="2"/>
        <v/>
      </c>
      <c r="D50" s="389">
        <f t="shared" si="3"/>
        <v>0</v>
      </c>
      <c r="E50" s="561" t="str">
        <f t="shared" ca="1" si="4"/>
        <v/>
      </c>
      <c r="F50" s="14"/>
      <c r="G50" s="14"/>
      <c r="H50" s="49">
        <f>IF(I50&lt;&gt;"", COUNTIF($I$8:I50, "&lt;&gt;"), "")</f>
        <v>43</v>
      </c>
      <c r="I50" s="87" t="s">
        <v>59592</v>
      </c>
      <c r="J50" s="249" t="str">
        <f>IFERROR(VLOOKUP(I50,'JCR 2026 (JIF 25)'!A:D,4,0), IFERROR(VLOOKUP(I50,'JCR 2026 (JIF 25)'!B:D,3,0),""))</f>
        <v>Chemosphere</v>
      </c>
      <c r="K50" s="19">
        <v>2025</v>
      </c>
      <c r="L50" s="226">
        <v>144641</v>
      </c>
      <c r="M50" s="226">
        <v>1</v>
      </c>
      <c r="N50" s="251"/>
      <c r="O50" s="14"/>
    </row>
    <row r="51" spans="1:15" ht="13.5" customHeight="1">
      <c r="A51" s="37" t="str">
        <f t="shared" si="6"/>
        <v>CHEMICAL ENGINEERING &amp; TECHNOLOGY, 2025, p. e70032</v>
      </c>
      <c r="B51" s="23">
        <f>IF(I51="","",_xlfn.LET(
  _xlpm.resultado1, VLOOKUP(I51,'JCR 2026 (JIF 25)'!A:C,3,FALSE),
  _xlpm.resultado2, VLOOKUP(I51,'JCR 2026 (JIF 25)'!B:C,2,FALSE),
  _xlpm.resultado, IFERROR(_xlpm.resultado1, IFERROR(_xlpm.resultado2,"")),
  IF(_xlpm.resultado="N/A", "N/A",
     IF(OR(_xlpm.resultado=0, _xlpm.resultado=""), "Revista sem FI", VALUE(_xlpm.resultado))
  )
))</f>
        <v>2</v>
      </c>
      <c r="C51" s="388">
        <f t="shared" si="2"/>
        <v>1</v>
      </c>
      <c r="D51" s="389">
        <f t="shared" ca="1" si="3"/>
        <v>1</v>
      </c>
      <c r="E51" s="561" t="str">
        <f t="shared" ca="1" si="4"/>
        <v/>
      </c>
      <c r="F51" s="14"/>
      <c r="G51" s="14"/>
      <c r="H51" s="49">
        <f>IF(I51&lt;&gt;"", COUNTIF($I$8:I51, "&lt;&gt;"), "")</f>
        <v>44</v>
      </c>
      <c r="I51" s="87" t="s">
        <v>422</v>
      </c>
      <c r="J51" s="249" t="str">
        <f>IFERROR(VLOOKUP(I51,'JCR 2026 (JIF 25)'!A:D,4,0), IFERROR(VLOOKUP(I51,'JCR 2026 (JIF 25)'!B:D,3,0),""))</f>
        <v>CHEMICAL ENGINEERING &amp; TECHNOLOGY</v>
      </c>
      <c r="K51" s="19">
        <v>2025</v>
      </c>
      <c r="L51" s="226" t="s">
        <v>66397</v>
      </c>
      <c r="M51" s="226">
        <v>1</v>
      </c>
      <c r="N51" s="251"/>
      <c r="O51" s="14"/>
    </row>
    <row r="52" spans="1:15" ht="13.5" customHeight="1">
      <c r="A52" s="37" t="str">
        <f t="shared" si="6"/>
        <v>MATERIALS CHEMISTRY AND PHYSICS, 2025, p. 130903</v>
      </c>
      <c r="B52" s="23">
        <f>IF(I52="","",_xlfn.LET(
  _xlpm.resultado1, VLOOKUP(I52,'JCR 2026 (JIF 25)'!A:C,3,FALSE),
  _xlpm.resultado2, VLOOKUP(I52,'JCR 2026 (JIF 25)'!B:C,2,FALSE),
  _xlpm.resultado, IFERROR(_xlpm.resultado1, IFERROR(_xlpm.resultado2,"")),
  IF(_xlpm.resultado="N/A", "N/A",
     IF(OR(_xlpm.resultado=0, _xlpm.resultado=""), "Revista sem FI", VALUE(_xlpm.resultado))
  )
))</f>
        <v>5.2</v>
      </c>
      <c r="C52" s="388">
        <f t="shared" si="2"/>
        <v>1</v>
      </c>
      <c r="D52" s="389">
        <f t="shared" ca="1" si="3"/>
        <v>1</v>
      </c>
      <c r="E52" s="561" t="str">
        <f t="shared" ca="1" si="4"/>
        <v/>
      </c>
      <c r="F52" s="14"/>
      <c r="G52" s="14"/>
      <c r="H52" s="49">
        <f>IF(I52&lt;&gt;"", COUNTIF($I$8:I52, "&lt;&gt;"), "")</f>
        <v>45</v>
      </c>
      <c r="I52" s="87" t="s">
        <v>1413</v>
      </c>
      <c r="J52" s="249" t="str">
        <f>IFERROR(VLOOKUP(I52,'JCR 2026 (JIF 25)'!A:D,4,0), IFERROR(VLOOKUP(I52,'JCR 2026 (JIF 25)'!B:D,3,0),""))</f>
        <v>MATERIALS CHEMISTRY AND PHYSICS</v>
      </c>
      <c r="K52" s="19">
        <v>2025</v>
      </c>
      <c r="L52" s="226">
        <v>130903</v>
      </c>
      <c r="M52" s="226">
        <v>1</v>
      </c>
      <c r="N52" s="251"/>
      <c r="O52" s="14"/>
    </row>
    <row r="53" spans="1:15" ht="13.5" customHeight="1">
      <c r="A53" s="37" t="str">
        <f t="shared" si="6"/>
        <v>SEPARATION AND PURIFICATION TECHNOLOGY, 2025, p. 133596</v>
      </c>
      <c r="B53" s="23">
        <f>IF(I53="","",_xlfn.LET(
  _xlpm.resultado1, VLOOKUP(I53,'JCR 2026 (JIF 25)'!A:C,3,FALSE),
  _xlpm.resultado2, VLOOKUP(I53,'JCR 2026 (JIF 25)'!B:C,2,FALSE),
  _xlpm.resultado, IFERROR(_xlpm.resultado1, IFERROR(_xlpm.resultado2,"")),
  IF(_xlpm.resultado="N/A", "N/A",
     IF(OR(_xlpm.resultado=0, _xlpm.resultado=""), "Revista sem FI", VALUE(_xlpm.resultado))
  )
))</f>
        <v>9.1</v>
      </c>
      <c r="C53" s="388">
        <f t="shared" si="2"/>
        <v>1</v>
      </c>
      <c r="D53" s="389">
        <f t="shared" ca="1" si="3"/>
        <v>1</v>
      </c>
      <c r="E53" s="561" t="str">
        <f t="shared" ca="1" si="4"/>
        <v/>
      </c>
      <c r="F53" s="14"/>
      <c r="G53" s="14"/>
      <c r="H53" s="49">
        <f>IF(I53&lt;&gt;"", COUNTIF($I$8:I53, "&lt;&gt;"), "")</f>
        <v>46</v>
      </c>
      <c r="I53" s="87" t="s">
        <v>1918</v>
      </c>
      <c r="J53" s="249" t="str">
        <f>IFERROR(VLOOKUP(I53,'JCR 2026 (JIF 25)'!A:D,4,0), IFERROR(VLOOKUP(I53,'JCR 2026 (JIF 25)'!B:D,3,0),""))</f>
        <v>SEPARATION AND PURIFICATION TECHNOLOGY</v>
      </c>
      <c r="K53" s="19">
        <v>2025</v>
      </c>
      <c r="L53" s="226">
        <v>133596</v>
      </c>
      <c r="M53" s="226">
        <v>1</v>
      </c>
      <c r="N53" s="251"/>
      <c r="O53" s="14"/>
    </row>
    <row r="54" spans="1:15" ht="13.5" customHeight="1">
      <c r="A54" s="37" t="str">
        <f t="shared" si="6"/>
        <v>FUEL PROCESSING TECHNOLOGY, 2025, p. 108365</v>
      </c>
      <c r="B54" s="23">
        <f>IF(I54="","",_xlfn.LET(
  _xlpm.resultado1, VLOOKUP(I54,'JCR 2026 (JIF 25)'!A:C,3,FALSE),
  _xlpm.resultado2, VLOOKUP(I54,'JCR 2026 (JIF 25)'!B:C,2,FALSE),
  _xlpm.resultado, IFERROR(_xlpm.resultado1, IFERROR(_xlpm.resultado2,"")),
  IF(_xlpm.resultado="N/A", "N/A",
     IF(OR(_xlpm.resultado=0, _xlpm.resultado=""), "Revista sem FI", VALUE(_xlpm.resultado))
  )
))</f>
        <v>7.8</v>
      </c>
      <c r="C54" s="388">
        <f t="shared" si="2"/>
        <v>1</v>
      </c>
      <c r="D54" s="389">
        <f t="shared" ca="1" si="3"/>
        <v>1</v>
      </c>
      <c r="E54" s="561" t="str">
        <f t="shared" ca="1" si="4"/>
        <v/>
      </c>
      <c r="F54" s="14"/>
      <c r="G54" s="14"/>
      <c r="H54" s="49">
        <f>IF(I54&lt;&gt;"", COUNTIF($I$8:I54, "&lt;&gt;"), "")</f>
        <v>47</v>
      </c>
      <c r="I54" s="87" t="s">
        <v>789</v>
      </c>
      <c r="J54" s="249" t="str">
        <f>IFERROR(VLOOKUP(I54,'JCR 2026 (JIF 25)'!A:D,4,0), IFERROR(VLOOKUP(I54,'JCR 2026 (JIF 25)'!B:D,3,0),""))</f>
        <v>FUEL PROCESSING TECHNOLOGY</v>
      </c>
      <c r="K54" s="19">
        <v>2025</v>
      </c>
      <c r="L54" s="226">
        <v>108365</v>
      </c>
      <c r="M54" s="226">
        <v>1</v>
      </c>
      <c r="N54" s="251"/>
      <c r="O54" s="14"/>
    </row>
    <row r="55" spans="1:15" ht="13.5" customHeight="1">
      <c r="A55" s="37" t="str">
        <f t="shared" si="6"/>
        <v>ENVIRONMETAL SCIENCE AND POLLUTION RESEARCH INTERNATIONAL (INTERNET), 2025, p. 7044</v>
      </c>
      <c r="B55" s="23" t="str">
        <f>IF(I55="","",_xlfn.LET(
  _xlpm.resultado1, VLOOKUP(I55,'JCR 2026 (JIF 25)'!A:C,3,FALSE),
  _xlpm.resultado2, VLOOKUP(I55,'JCR 2026 (JIF 25)'!B:C,2,FALSE),
  _xlpm.resultado, IFERROR(_xlpm.resultado1, IFERROR(_xlpm.resultado2,"")),
  IF(_xlpm.resultado="N/A", "N/A",
     IF(OR(_xlpm.resultado=0, _xlpm.resultado=""), "Revista sem FI", VALUE(_xlpm.resultado))
  )
))</f>
        <v>Revista sem FI</v>
      </c>
      <c r="C55" s="388" t="str">
        <f t="shared" si="2"/>
        <v/>
      </c>
      <c r="D55" s="389">
        <f t="shared" si="3"/>
        <v>0</v>
      </c>
      <c r="E55" s="561" t="str">
        <f t="shared" ca="1" si="4"/>
        <v/>
      </c>
      <c r="F55" s="14"/>
      <c r="G55" s="14"/>
      <c r="H55" s="49">
        <f>IF(I55&lt;&gt;"", COUNTIF($I$8:I55, "&lt;&gt;"), "")</f>
        <v>48</v>
      </c>
      <c r="I55" s="87" t="s">
        <v>57383</v>
      </c>
      <c r="J55" s="249" t="str">
        <f>IFERROR(VLOOKUP(I55,'JCR 2026 (JIF 25)'!A:D,4,0), IFERROR(VLOOKUP(I55,'JCR 2026 (JIF 25)'!B:D,3,0),""))</f>
        <v>ENVIRONMETAL SCIENCE AND POLLUTION RESEARCH INTERNATIONAL (INTERNET)</v>
      </c>
      <c r="K55" s="19">
        <v>2025</v>
      </c>
      <c r="L55" s="226">
        <v>7044</v>
      </c>
      <c r="M55" s="226">
        <v>1</v>
      </c>
      <c r="N55" s="251"/>
      <c r="O55" s="14"/>
    </row>
    <row r="56" spans="1:15" ht="13.5" customHeight="1">
      <c r="A56" s="37" t="str">
        <f t="shared" si="6"/>
        <v>Journal of Water Process Engineering, 2025, p. 107908</v>
      </c>
      <c r="B56" s="23">
        <f>IF(I56="","",_xlfn.LET(
  _xlpm.resultado1, VLOOKUP(I56,'JCR 2026 (JIF 25)'!A:C,3,FALSE),
  _xlpm.resultado2, VLOOKUP(I56,'JCR 2026 (JIF 25)'!B:C,2,FALSE),
  _xlpm.resultado, IFERROR(_xlpm.resultado1, IFERROR(_xlpm.resultado2,"")),
  IF(_xlpm.resultado="N/A", "N/A",
     IF(OR(_xlpm.resultado=0, _xlpm.resultado=""), "Revista sem FI", VALUE(_xlpm.resultado))
  )
))</f>
        <v>6.6</v>
      </c>
      <c r="C56" s="388" t="str">
        <f t="shared" si="2"/>
        <v/>
      </c>
      <c r="D56" s="389">
        <f t="shared" ca="1" si="3"/>
        <v>1</v>
      </c>
      <c r="E56" s="561">
        <f t="shared" ca="1" si="4"/>
        <v>0.5</v>
      </c>
      <c r="F56" s="14"/>
      <c r="G56" s="14"/>
      <c r="H56" s="49">
        <f>IF(I56&lt;&gt;"", COUNTIF($I$8:I56, "&lt;&gt;"), "")</f>
        <v>49</v>
      </c>
      <c r="I56" s="87" t="s">
        <v>19582</v>
      </c>
      <c r="J56" s="249" t="str">
        <f>IFERROR(VLOOKUP(I56,'JCR 2026 (JIF 25)'!A:D,4,0), IFERROR(VLOOKUP(I56,'JCR 2026 (JIF 25)'!B:D,3,0),""))</f>
        <v>Journal of Water Process Engineering</v>
      </c>
      <c r="K56" s="19">
        <v>2025</v>
      </c>
      <c r="L56" s="226">
        <v>107908</v>
      </c>
      <c r="M56" s="226"/>
      <c r="N56" s="251">
        <v>2</v>
      </c>
      <c r="O56" s="14"/>
    </row>
    <row r="57" spans="1:15" ht="13.5" customHeight="1">
      <c r="A57" s="37" t="str">
        <f t="shared" si="6"/>
        <v>COLLOIDS AND SURFACES A-PHYSICOCHEMICAL AND ENGINEERING ASPECTS, 2025, p. 137454</v>
      </c>
      <c r="B57" s="23">
        <f>IF(I57="","",_xlfn.LET(
  _xlpm.resultado1, VLOOKUP(I57,'JCR 2026 (JIF 25)'!A:C,3,FALSE),
  _xlpm.resultado2, VLOOKUP(I57,'JCR 2026 (JIF 25)'!B:C,2,FALSE),
  _xlpm.resultado, IFERROR(_xlpm.resultado1, IFERROR(_xlpm.resultado2,"")),
  IF(_xlpm.resultado="N/A", "N/A",
     IF(OR(_xlpm.resultado=0, _xlpm.resultado=""), "Revista sem FI", VALUE(_xlpm.resultado))
  )
))</f>
        <v>5.4</v>
      </c>
      <c r="C57" s="388">
        <f t="shared" si="2"/>
        <v>1</v>
      </c>
      <c r="D57" s="389">
        <f t="shared" ca="1" si="3"/>
        <v>1</v>
      </c>
      <c r="E57" s="561" t="str">
        <f t="shared" ca="1" si="4"/>
        <v/>
      </c>
      <c r="F57" s="3"/>
      <c r="G57" s="3"/>
      <c r="H57" s="49">
        <f>IF(I57&lt;&gt;"", COUNTIF($I$8:I57, "&lt;&gt;"), "")</f>
        <v>50</v>
      </c>
      <c r="I57" s="87" t="s">
        <v>503</v>
      </c>
      <c r="J57" s="249" t="str">
        <f>IFERROR(VLOOKUP(I57,'JCR 2026 (JIF 25)'!A:D,4,0), IFERROR(VLOOKUP(I57,'JCR 2026 (JIF 25)'!B:D,3,0),""))</f>
        <v>COLLOIDS AND SURFACES A-PHYSICOCHEMICAL AND ENGINEERING ASPECTS</v>
      </c>
      <c r="K57" s="19">
        <v>2025</v>
      </c>
      <c r="L57" s="226">
        <v>137454</v>
      </c>
      <c r="M57" s="226">
        <v>1</v>
      </c>
      <c r="N57" s="251"/>
      <c r="O57" s="3"/>
    </row>
    <row r="58" spans="1:15" ht="12.6" customHeight="1" thickBot="1">
      <c r="A58" s="38" t="str">
        <f t="shared" si="6"/>
        <v/>
      </c>
      <c r="B58" s="33" t="str">
        <f>IF(I58="","",_xlfn.LET(
  _xlpm.resultado1, VLOOKUP(I58,'JCR 2026 (JIF 25)'!A:C,3,FALSE),
  _xlpm.resultado2, VLOOKUP(I58,'JCR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58" s="397" t="str">
        <f t="shared" si="2"/>
        <v/>
      </c>
      <c r="D58" s="398" t="str">
        <f t="shared" si="3"/>
        <v/>
      </c>
      <c r="E58" s="562" t="str">
        <f t="shared" ca="1" si="4"/>
        <v/>
      </c>
      <c r="F58" s="3"/>
      <c r="G58" s="3"/>
      <c r="H58" s="50" t="str">
        <f>IF(I58&lt;&gt;"", COUNTIF($I$8:I58, "&lt;&gt;"), "")</f>
        <v/>
      </c>
      <c r="I58" s="228"/>
      <c r="J58" s="284" t="str">
        <f>IFERROR(VLOOKUP(I58,'JCR 2026 (JIF 25)'!A:D,4,0), IFERROR(VLOOKUP(I58,'JCR 2026 (JIF 25)'!B:D,3,0),""))</f>
        <v/>
      </c>
      <c r="K58" s="47"/>
      <c r="L58" s="47"/>
      <c r="M58" s="47"/>
      <c r="N58" s="54"/>
      <c r="O58" s="3"/>
    </row>
    <row r="59" spans="1:15" ht="13.5" customHeight="1">
      <c r="A59" s="34" t="s">
        <v>60663</v>
      </c>
      <c r="B59" s="35">
        <f>SUM(B8:B58)</f>
        <v>299.20000000000005</v>
      </c>
      <c r="C59" s="35">
        <f>SUM(C8:C58)</f>
        <v>28</v>
      </c>
      <c r="D59" s="35">
        <f ca="1">SUM(D8:D58)</f>
        <v>35</v>
      </c>
      <c r="E59" s="36">
        <f ca="1">SUM(E8:E58)</f>
        <v>6.5</v>
      </c>
      <c r="F59" s="3"/>
      <c r="G59" s="3"/>
      <c r="H59" s="3"/>
      <c r="I59" s="3"/>
      <c r="J59" s="239"/>
      <c r="K59" s="3"/>
      <c r="L59" s="3"/>
      <c r="M59" s="3"/>
      <c r="N59" s="3"/>
      <c r="O59" s="3"/>
    </row>
    <row r="60" spans="1:15" ht="13.5" customHeight="1" thickBot="1">
      <c r="A60" s="24"/>
      <c r="B60" s="25" t="s">
        <v>53910</v>
      </c>
      <c r="C60" s="55">
        <f ca="1">C59+(MIN(C59,E59))</f>
        <v>34.5</v>
      </c>
      <c r="D60" s="26"/>
      <c r="E60" s="27"/>
      <c r="F60" s="14"/>
      <c r="G60" s="14"/>
      <c r="H60" s="14"/>
      <c r="I60" s="14"/>
      <c r="J60" s="210"/>
      <c r="K60" s="14"/>
      <c r="L60" s="14"/>
      <c r="M60" s="3"/>
      <c r="N60" s="3"/>
      <c r="O60" s="3"/>
    </row>
    <row r="61" spans="1:15" ht="13.5" customHeight="1" thickBot="1">
      <c r="A61" s="16"/>
      <c r="B61" s="21"/>
      <c r="C61" s="21"/>
      <c r="D61" s="29"/>
      <c r="E61" s="15"/>
      <c r="F61" s="3"/>
      <c r="G61" s="3"/>
      <c r="H61" s="3"/>
      <c r="I61" s="3"/>
      <c r="J61" s="285"/>
      <c r="K61" s="3"/>
      <c r="L61" s="3"/>
      <c r="M61" s="3"/>
      <c r="N61" s="3"/>
      <c r="O61" s="3"/>
    </row>
    <row r="62" spans="1:15" ht="13.5" customHeight="1" thickBot="1">
      <c r="A62" s="41" t="s">
        <v>6</v>
      </c>
      <c r="B62" s="133" t="s">
        <v>53953</v>
      </c>
      <c r="C62" s="42" cm="1">
        <f t="array" aca="1" ref="C62" ca="1">_xlfn.LET(
_xlpm._nAP,COUNTIF(C8:C58,"&gt;0"),
_xlpm._nTotal,SUM(D8:D58),
_xlpm._nCandidatosAPCo,SUMPRODUCT(--ISNUMBER(E8:E58)),
_xlpm._nAPCoUsados,MIN(MAX(0,_xlpm._nTotal-_xlpm._nAP),_xlpm._nCandidatosAPCo),
_xlpm._FIAPCo,_xlfn._xlws.FILTER(
   IF(ISNUMBER(B8:B58),B8:B58,0),
   ISNUMBER(E8:E58),
   0
),
_xlpm._somaAP,SUMIFS(B8:B58,C8:C58,"&gt;0"),
_xlpm._somaAPCo,IF(
   _xlpm._nAPCoUsados=0,
   0,
   SUM(
      LARGE(
         _xlpm._FIAPCo,
         _xlfn.SEQUENCE(_xlpm._nAPCoUsados)
      )
   )
),
IF(
   _xlpm._nTotal=0,
   0,
   (_xlpm._somaAP+_xlpm._somaAPCo)/_xlpm._nTotal
)
)</f>
        <v>8.548571428571428</v>
      </c>
      <c r="D62" s="14" t="s">
        <v>53962</v>
      </c>
      <c r="E62" s="8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3.5" customHeight="1">
      <c r="A63" s="3"/>
      <c r="B63" s="3"/>
      <c r="C63" s="3"/>
      <c r="D63" s="210" t="s">
        <v>53963</v>
      </c>
      <c r="E63" s="8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3.5" customHeight="1" thickBot="1">
      <c r="A64" s="14"/>
      <c r="B64" s="14"/>
      <c r="C64" s="14"/>
      <c r="D64" s="210"/>
      <c r="E64" s="15"/>
      <c r="F64" s="14"/>
      <c r="G64" s="14"/>
      <c r="H64" s="14"/>
      <c r="I64" s="14"/>
      <c r="J64" s="14"/>
      <c r="K64" s="14"/>
      <c r="L64" s="14"/>
      <c r="M64" s="14"/>
      <c r="N64" s="14"/>
      <c r="O64" s="14"/>
    </row>
    <row r="65" spans="1:15" ht="13.5" customHeight="1">
      <c r="A65" s="39" t="s">
        <v>53952</v>
      </c>
      <c r="B65" s="212"/>
      <c r="C65" s="57" t="s">
        <v>3</v>
      </c>
      <c r="D65" s="58" t="s">
        <v>4</v>
      </c>
      <c r="E65" s="8"/>
      <c r="F65" s="3"/>
      <c r="G65" s="3"/>
      <c r="H65" s="74" t="s">
        <v>60667</v>
      </c>
      <c r="I65" s="271" t="s">
        <v>60675</v>
      </c>
      <c r="J65" s="271" t="s">
        <v>60677</v>
      </c>
      <c r="K65" s="272" t="s">
        <v>25</v>
      </c>
      <c r="L65" s="271" t="s">
        <v>60676</v>
      </c>
      <c r="M65" s="272" t="s">
        <v>53917</v>
      </c>
      <c r="N65" s="273" t="s">
        <v>60680</v>
      </c>
      <c r="O65" s="3"/>
    </row>
    <row r="66" spans="1:15" ht="13.5" customHeight="1">
      <c r="A66" s="642" t="str">
        <f t="shared" ref="A66:A74" si="7">IF(OR(ISBLANK(J66),ISBLANK(K66)), "", J66 &amp; ", " &amp; K66)</f>
        <v>Emulsions, Ch. 3, Nanoemulsions containing..., 2016</v>
      </c>
      <c r="B66" s="643"/>
      <c r="C66" s="262">
        <f t="shared" ref="C66:C74" si="8">IF(I66="","",
 IF(I66="C", IF(L66="N", 1, IF(L66="I", 2, 0)),
 IF(I66="L", IF(L66="N", 2, IF(L66="I", 4, 0)),
 IF(I66="P",
    IF(L66="N",1,IF(L66="I",2,0)) *
    IF(L66&lt;&gt;"", IF(N66&lt;&gt;"", 2, 1), 0),
 0))))</f>
        <v>2</v>
      </c>
      <c r="D66" s="276">
        <f t="shared" ref="D66:D74" si="9">IF(A66="","",1)</f>
        <v>1</v>
      </c>
      <c r="E66" s="8"/>
      <c r="F66" s="3"/>
      <c r="G66" s="3"/>
      <c r="H66" s="49">
        <f>IF(J66&lt;&gt;"", COUNTIF($J$66:J66, "&lt;&gt;"), "")</f>
        <v>1</v>
      </c>
      <c r="I66" s="87" t="s">
        <v>60673</v>
      </c>
      <c r="J66" s="18" t="s">
        <v>2086</v>
      </c>
      <c r="K66" s="19">
        <v>2016</v>
      </c>
      <c r="L66" s="87" t="s">
        <v>60679</v>
      </c>
      <c r="M66" s="87"/>
      <c r="N66" s="266"/>
      <c r="O66" s="3"/>
    </row>
    <row r="67" spans="1:15" ht="13.5" customHeight="1">
      <c r="A67" s="642" t="str">
        <f t="shared" si="7"/>
        <v/>
      </c>
      <c r="B67" s="643"/>
      <c r="C67" s="262" t="str">
        <f t="shared" si="8"/>
        <v/>
      </c>
      <c r="D67" s="276" t="str">
        <f t="shared" si="9"/>
        <v/>
      </c>
      <c r="E67" s="8"/>
      <c r="F67" s="3"/>
      <c r="G67" s="3"/>
      <c r="H67" s="49" t="str">
        <f>IF(J67&lt;&gt;"", COUNTIF($J$66:J67, "&lt;&gt;"), "")</f>
        <v/>
      </c>
      <c r="I67" s="87"/>
      <c r="J67" s="18"/>
      <c r="K67" s="19"/>
      <c r="L67" s="87"/>
      <c r="M67" s="87"/>
      <c r="N67" s="266"/>
      <c r="O67" s="3"/>
    </row>
    <row r="68" spans="1:15" ht="13.5" customHeight="1">
      <c r="A68" s="642" t="str">
        <f t="shared" si="7"/>
        <v/>
      </c>
      <c r="B68" s="643"/>
      <c r="C68" s="262" t="str">
        <f t="shared" si="8"/>
        <v/>
      </c>
      <c r="D68" s="276" t="str">
        <f t="shared" si="9"/>
        <v/>
      </c>
      <c r="E68" s="8"/>
      <c r="F68" s="3"/>
      <c r="G68" s="3"/>
      <c r="H68" s="49" t="str">
        <f>IF(J68&lt;&gt;"", COUNTIF($J$66:J68, "&lt;&gt;"), "")</f>
        <v/>
      </c>
      <c r="I68" s="87"/>
      <c r="J68" s="18"/>
      <c r="K68" s="19"/>
      <c r="L68" s="87"/>
      <c r="M68" s="87"/>
      <c r="N68" s="266"/>
      <c r="O68" s="3"/>
    </row>
    <row r="69" spans="1:15" ht="13.5" customHeight="1">
      <c r="A69" s="642" t="str">
        <f t="shared" si="7"/>
        <v/>
      </c>
      <c r="B69" s="643"/>
      <c r="C69" s="262" t="str">
        <f t="shared" si="8"/>
        <v/>
      </c>
      <c r="D69" s="276" t="str">
        <f t="shared" si="9"/>
        <v/>
      </c>
      <c r="E69" s="15"/>
      <c r="F69" s="14"/>
      <c r="G69" s="14"/>
      <c r="H69" s="49" t="str">
        <f>IF(J69&lt;&gt;"", COUNTIF($J$66:J69, "&lt;&gt;"), "")</f>
        <v/>
      </c>
      <c r="I69" s="87"/>
      <c r="J69" s="255"/>
      <c r="K69" s="19"/>
      <c r="L69" s="87"/>
      <c r="M69" s="87"/>
      <c r="N69" s="266"/>
      <c r="O69" s="14"/>
    </row>
    <row r="70" spans="1:15" ht="13.5" customHeight="1">
      <c r="A70" s="642" t="str">
        <f t="shared" si="7"/>
        <v/>
      </c>
      <c r="B70" s="643"/>
      <c r="C70" s="262" t="str">
        <f t="shared" si="8"/>
        <v/>
      </c>
      <c r="D70" s="276" t="str">
        <f t="shared" si="9"/>
        <v/>
      </c>
      <c r="E70" s="15"/>
      <c r="F70" s="14"/>
      <c r="G70" s="14"/>
      <c r="H70" s="49" t="str">
        <f>IF(J70&lt;&gt;"", COUNTIF($J$66:J70, "&lt;&gt;"), "")</f>
        <v/>
      </c>
      <c r="I70" s="87"/>
      <c r="J70" s="255"/>
      <c r="K70" s="19"/>
      <c r="L70" s="87"/>
      <c r="M70" s="87"/>
      <c r="N70" s="266"/>
      <c r="O70" s="14"/>
    </row>
    <row r="71" spans="1:15" ht="13.5" customHeight="1">
      <c r="A71" s="642" t="str">
        <f t="shared" si="7"/>
        <v/>
      </c>
      <c r="B71" s="643"/>
      <c r="C71" s="262" t="str">
        <f t="shared" si="8"/>
        <v/>
      </c>
      <c r="D71" s="276" t="str">
        <f t="shared" si="9"/>
        <v/>
      </c>
      <c r="E71" s="8"/>
      <c r="F71" s="3"/>
      <c r="G71" s="3"/>
      <c r="H71" s="49" t="str">
        <f>IF(J71&lt;&gt;"", COUNTIF($J$66:J71, "&lt;&gt;"), "")</f>
        <v/>
      </c>
      <c r="I71" s="87"/>
      <c r="J71" s="255"/>
      <c r="K71" s="87"/>
      <c r="L71" s="87"/>
      <c r="M71" s="87"/>
      <c r="N71" s="266"/>
      <c r="O71" s="3"/>
    </row>
    <row r="72" spans="1:15" ht="13.5" customHeight="1">
      <c r="A72" s="642" t="str">
        <f t="shared" si="7"/>
        <v/>
      </c>
      <c r="B72" s="643"/>
      <c r="C72" s="262" t="str">
        <f t="shared" si="8"/>
        <v/>
      </c>
      <c r="D72" s="276" t="str">
        <f t="shared" si="9"/>
        <v/>
      </c>
      <c r="E72" s="15"/>
      <c r="F72" s="14"/>
      <c r="G72" s="14"/>
      <c r="H72" s="49" t="str">
        <f>IF(J72&lt;&gt;"", COUNTIF($J$66:J72, "&lt;&gt;"), "")</f>
        <v/>
      </c>
      <c r="I72" s="87"/>
      <c r="J72" s="255"/>
      <c r="K72" s="87"/>
      <c r="L72" s="87"/>
      <c r="M72" s="87"/>
      <c r="N72" s="266"/>
      <c r="O72" s="14"/>
    </row>
    <row r="73" spans="1:15" ht="13.5" customHeight="1">
      <c r="A73" s="642" t="str">
        <f t="shared" si="7"/>
        <v/>
      </c>
      <c r="B73" s="643"/>
      <c r="C73" s="262" t="str">
        <f t="shared" si="8"/>
        <v/>
      </c>
      <c r="D73" s="276" t="str">
        <f t="shared" si="9"/>
        <v/>
      </c>
      <c r="E73" s="8"/>
      <c r="F73" s="3"/>
      <c r="G73" s="3"/>
      <c r="H73" s="49" t="str">
        <f>IF(J73&lt;&gt;"", COUNTIF($J$66:J73, "&lt;&gt;"), "")</f>
        <v/>
      </c>
      <c r="I73" s="87"/>
      <c r="J73" s="255"/>
      <c r="K73" s="87"/>
      <c r="L73" s="87"/>
      <c r="M73" s="87"/>
      <c r="N73" s="266"/>
      <c r="O73" s="3"/>
    </row>
    <row r="74" spans="1:15" ht="13.5" customHeight="1" thickBot="1">
      <c r="A74" s="674" t="str">
        <f t="shared" si="7"/>
        <v/>
      </c>
      <c r="B74" s="675"/>
      <c r="C74" s="263" t="str">
        <f t="shared" si="8"/>
        <v/>
      </c>
      <c r="D74" s="277" t="str">
        <f t="shared" si="9"/>
        <v/>
      </c>
      <c r="E74" s="8"/>
      <c r="F74" s="3"/>
      <c r="G74" s="3"/>
      <c r="H74" s="50" t="str">
        <f>IF(J74&lt;&gt;"", COUNTIF($J$66:J74, "&lt;&gt;"), "")</f>
        <v/>
      </c>
      <c r="I74" s="228"/>
      <c r="J74" s="256"/>
      <c r="K74" s="228"/>
      <c r="L74" s="228"/>
      <c r="M74" s="228"/>
      <c r="N74" s="267"/>
      <c r="O74" s="3"/>
    </row>
    <row r="75" spans="1:15" ht="13.5" customHeight="1" thickBot="1">
      <c r="A75" s="676" t="s">
        <v>60663</v>
      </c>
      <c r="B75" s="677"/>
      <c r="C75" s="237">
        <f>SUM(C66:C74)</f>
        <v>2</v>
      </c>
      <c r="D75" s="238">
        <f>SUM(D66:D74)</f>
        <v>1</v>
      </c>
      <c r="E75" s="8"/>
      <c r="F75" s="3"/>
      <c r="G75" s="3"/>
      <c r="H75" s="3" t="s">
        <v>60668</v>
      </c>
      <c r="I75" s="3"/>
      <c r="J75" s="3"/>
      <c r="K75" s="3"/>
      <c r="L75" s="3"/>
      <c r="M75" s="3"/>
      <c r="N75" s="3"/>
      <c r="O75" s="3"/>
    </row>
    <row r="76" spans="1:15" ht="13.5" customHeight="1" thickBot="1">
      <c r="A76" s="127"/>
      <c r="B76" s="28"/>
      <c r="C76" s="15"/>
      <c r="D76" s="15"/>
      <c r="E76" s="8"/>
      <c r="F76" s="3"/>
      <c r="G76" s="3"/>
      <c r="H76" s="3" t="s">
        <v>60669</v>
      </c>
      <c r="I76" s="3"/>
      <c r="J76" s="3"/>
      <c r="K76" s="3"/>
      <c r="L76" s="3"/>
      <c r="M76" s="3"/>
      <c r="N76" s="3"/>
      <c r="O76" s="3"/>
    </row>
    <row r="77" spans="1:15" ht="13.5" customHeight="1" thickBot="1">
      <c r="A77" s="128" t="s">
        <v>60664</v>
      </c>
      <c r="B77" s="131" t="s">
        <v>53911</v>
      </c>
      <c r="C77" s="129">
        <f ca="1">C60+C75</f>
        <v>36.5</v>
      </c>
      <c r="D77" s="130">
        <f ca="1">D59 + D75</f>
        <v>36</v>
      </c>
      <c r="E77" s="8"/>
      <c r="F77" s="3"/>
      <c r="G77" s="3"/>
      <c r="H77" s="3" t="s">
        <v>60670</v>
      </c>
      <c r="I77" s="3"/>
      <c r="J77" s="3"/>
      <c r="K77" s="3"/>
      <c r="L77" s="3"/>
      <c r="M77" s="3"/>
      <c r="N77" s="3"/>
      <c r="O77" s="3"/>
    </row>
    <row r="78" spans="1:15" ht="13.5" customHeight="1" thickBot="1">
      <c r="A78" s="15"/>
      <c r="B78" s="131" t="s">
        <v>53914</v>
      </c>
      <c r="C78" s="130">
        <f>C75+C59</f>
        <v>30</v>
      </c>
      <c r="D78" s="14"/>
      <c r="E78" s="8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3.5" customHeight="1" thickBot="1">
      <c r="A79" s="15"/>
      <c r="B79" s="15"/>
      <c r="C79" s="15"/>
      <c r="D79" s="14"/>
      <c r="E79" s="15"/>
      <c r="F79" s="14"/>
      <c r="G79" s="14"/>
      <c r="H79" s="14"/>
      <c r="I79" s="14"/>
      <c r="J79" s="14"/>
      <c r="K79" s="14"/>
      <c r="L79" s="14"/>
      <c r="M79" s="3"/>
      <c r="N79" s="3"/>
      <c r="O79" s="3"/>
    </row>
    <row r="80" spans="1:15" ht="13.5" customHeight="1" thickBot="1">
      <c r="A80" s="137" t="s">
        <v>7</v>
      </c>
      <c r="B80" s="139"/>
      <c r="C80" s="9"/>
      <c r="D80" s="3"/>
      <c r="E80" s="8"/>
      <c r="F80" s="3"/>
      <c r="G80" s="3"/>
      <c r="H80" s="137" t="s">
        <v>7</v>
      </c>
      <c r="I80" s="138"/>
      <c r="J80" s="138"/>
      <c r="K80" s="138"/>
      <c r="L80" s="139"/>
      <c r="M80" s="3"/>
      <c r="N80" s="3"/>
      <c r="O80" s="3"/>
    </row>
    <row r="81" spans="1:15" ht="13.5" customHeight="1" thickBot="1">
      <c r="A81" s="132" t="s">
        <v>8</v>
      </c>
      <c r="B81" s="134" t="s">
        <v>9</v>
      </c>
      <c r="C81" s="4"/>
      <c r="D81" s="3"/>
      <c r="E81" s="8"/>
      <c r="F81" s="3"/>
      <c r="G81" s="3"/>
      <c r="H81" s="196" t="s">
        <v>60667</v>
      </c>
      <c r="I81" s="57" t="s">
        <v>55886</v>
      </c>
      <c r="J81" s="197" t="s">
        <v>24</v>
      </c>
      <c r="K81" s="197" t="s">
        <v>25</v>
      </c>
      <c r="L81" s="198" t="s">
        <v>26</v>
      </c>
      <c r="M81" s="3"/>
      <c r="N81" s="3"/>
      <c r="O81" s="3"/>
    </row>
    <row r="82" spans="1:15" ht="13.5" customHeight="1">
      <c r="A82" s="135" t="str">
        <f t="shared" ref="A82:A115" si="10">IF(ISBLANK(J82),"",J82 &amp; IF(ISBLANK(K82), "", ", " &amp; K82 &amp; ",") &amp; IF(ISBLANK(L82), "", " p. " &amp; L82))</f>
        <v>COLLOIDS AND SURFACES A-PHYSICOCHEMICAL AND ENGINEERING ASPECTS, 2024, p. 139491</v>
      </c>
      <c r="B82" s="136">
        <f>IF(C82="Revista sem FI",0,IF(OR(I82="",K82=""),"",1))</f>
        <v>1</v>
      </c>
      <c r="C82" s="239" t="str">
        <f>IF(IF(I82="","",_xlfn.LET(_xlpm.resultado1,VLOOKUP(I82,'JCR 2026 (JIF 25)'!A:C,3,FALSE),_xlpm.resultado2,VLOOKUP(I82,'JCR 2026 (JIF 25)'!B:C,2,FALSE),_xlpm.resultado,IFERROR(_xlpm.resultado1,IFERROR(_xlpm.resultado2,"")),IF(OR(_xlpm.resultado=0,_xlpm.resultado=""),"Revista sem FI",VALUE(_xlpm.resultado))))="Revista sem FI","Revista sem FI","")</f>
        <v/>
      </c>
      <c r="D82" s="14"/>
      <c r="E82" s="15"/>
      <c r="F82" s="14"/>
      <c r="G82" s="14"/>
      <c r="H82" s="49">
        <f>IF(I82&lt;&gt;"", COUNTIF($I$82:I82, "&lt;&gt;"), "")</f>
        <v>1</v>
      </c>
      <c r="I82" s="19" t="s">
        <v>503</v>
      </c>
      <c r="J82" s="249" t="str">
        <f>IFERROR(VLOOKUP(I82,'JCR 2026 (JIF 25)'!A:D,4,0), IFERROR(VLOOKUP(I82,'JCR 2026 (JIF 25)'!B:D,3,0),""))</f>
        <v>COLLOIDS AND SURFACES A-PHYSICOCHEMICAL AND ENGINEERING ASPECTS</v>
      </c>
      <c r="K82" s="19">
        <v>2024</v>
      </c>
      <c r="L82" s="53">
        <v>139491</v>
      </c>
      <c r="M82" s="14"/>
      <c r="N82" s="14"/>
      <c r="O82" s="14"/>
    </row>
    <row r="83" spans="1:15" ht="13.5" customHeight="1">
      <c r="A83" s="135" t="str">
        <f t="shared" si="10"/>
        <v>COLLOIDS AND SURFACES A-PHYSICOCHEMICAL AND ENGINEERING ASPECTS, 2024, p. 135417</v>
      </c>
      <c r="B83" s="136">
        <f t="shared" ref="B83:B146" si="11">IF(C83="Revista sem FI",0,IF(OR(I83="",K83=""),"",1))</f>
        <v>1</v>
      </c>
      <c r="C83" s="239" t="str">
        <f>IF(IF(I83="","",_xlfn.LET(_xlpm.resultado1,VLOOKUP(I83,'JCR 2026 (JIF 25)'!A:C,3,FALSE),_xlpm.resultado2,VLOOKUP(I83,'JCR 2026 (JIF 25)'!B:C,2,FALSE),_xlpm.resultado,IFERROR(_xlpm.resultado1,IFERROR(_xlpm.resultado2,"")),IF(OR(_xlpm.resultado=0,_xlpm.resultado=""),"Revista sem FI",VALUE(_xlpm.resultado))))="Revista sem FI","Revista sem FI","")</f>
        <v/>
      </c>
      <c r="D83" s="14"/>
      <c r="E83" s="15"/>
      <c r="F83" s="14"/>
      <c r="G83" s="14"/>
      <c r="H83" s="49">
        <f>IF(I83&lt;&gt;"", COUNTIF($I$82:I83, "&lt;&gt;"), "")</f>
        <v>2</v>
      </c>
      <c r="I83" s="19" t="s">
        <v>503</v>
      </c>
      <c r="J83" s="249" t="str">
        <f>IFERROR(VLOOKUP(I83,'JCR 2026 (JIF 25)'!A:D,4,0), IFERROR(VLOOKUP(I83,'JCR 2026 (JIF 25)'!B:D,3,0),""))</f>
        <v>COLLOIDS AND SURFACES A-PHYSICOCHEMICAL AND ENGINEERING ASPECTS</v>
      </c>
      <c r="K83" s="19">
        <v>2024</v>
      </c>
      <c r="L83" s="53">
        <v>135417</v>
      </c>
      <c r="M83" s="14"/>
      <c r="N83" s="14"/>
      <c r="O83" s="14"/>
    </row>
    <row r="84" spans="1:15" ht="13.5" customHeight="1">
      <c r="A84" s="135" t="str">
        <f t="shared" si="10"/>
        <v>Journal of Molecular Liquids, 2024, p. 125191</v>
      </c>
      <c r="B84" s="136">
        <f t="shared" si="11"/>
        <v>0</v>
      </c>
      <c r="C84" s="239" t="str">
        <f>IF(IF(I84="","",_xlfn.LET(_xlpm.resultado1,VLOOKUP(I84,'JCR 2026 (JIF 25)'!A:C,3,FALSE),_xlpm.resultado2,VLOOKUP(I84,'JCR 2026 (JIF 25)'!B:C,2,FALSE),_xlpm.resultado,IFERROR(_xlpm.resultado1,IFERROR(_xlpm.resultado2,"")),IF(OR(_xlpm.resultado=0,_xlpm.resultado=""),"Revista sem FI",VALUE(_xlpm.resultado))))="Revista sem FI","Revista sem FI","")</f>
        <v>Revista sem FI</v>
      </c>
      <c r="D84" s="14"/>
      <c r="E84" s="15"/>
      <c r="F84" s="14"/>
      <c r="G84" s="14"/>
      <c r="H84" s="49">
        <f>IF(I84&lt;&gt;"", COUNTIF($I$82:I84, "&lt;&gt;"), "")</f>
        <v>3</v>
      </c>
      <c r="I84" s="87" t="s">
        <v>1202</v>
      </c>
      <c r="J84" s="249" t="str">
        <f>IFERROR(VLOOKUP(I84,'JCR 2026 (JIF 25)'!A:D,4,0), IFERROR(VLOOKUP(I84,'JCR 2026 (JIF 25)'!B:D,3,0),""))</f>
        <v>Journal of Molecular Liquids</v>
      </c>
      <c r="K84" s="19">
        <v>2024</v>
      </c>
      <c r="L84" s="53">
        <v>125191</v>
      </c>
      <c r="M84" s="14"/>
      <c r="N84" s="14"/>
      <c r="O84" s="14"/>
    </row>
    <row r="85" spans="1:15" ht="13.5" customHeight="1">
      <c r="A85" s="135" t="str">
        <f t="shared" si="10"/>
        <v>Journal of Molecular Liquids, 2024, p. 125292</v>
      </c>
      <c r="B85" s="136">
        <f t="shared" si="11"/>
        <v>0</v>
      </c>
      <c r="C85" s="239" t="str">
        <f>IF(IF(I85="","",_xlfn.LET(_xlpm.resultado1,VLOOKUP(I85,'JCR 2026 (JIF 25)'!A:C,3,FALSE),_xlpm.resultado2,VLOOKUP(I85,'JCR 2026 (JIF 25)'!B:C,2,FALSE),_xlpm.resultado,IFERROR(_xlpm.resultado1,IFERROR(_xlpm.resultado2,"")),IF(OR(_xlpm.resultado=0,_xlpm.resultado=""),"Revista sem FI",VALUE(_xlpm.resultado))))="Revista sem FI","Revista sem FI","")</f>
        <v>Revista sem FI</v>
      </c>
      <c r="D85" s="14"/>
      <c r="E85" s="15"/>
      <c r="F85" s="14"/>
      <c r="G85" s="14"/>
      <c r="H85" s="49">
        <f>IF(I85&lt;&gt;"", COUNTIF($I$82:I85, "&lt;&gt;"), "")</f>
        <v>4</v>
      </c>
      <c r="I85" s="87" t="s">
        <v>1202</v>
      </c>
      <c r="J85" s="249" t="str">
        <f>IFERROR(VLOOKUP(I85,'JCR 2026 (JIF 25)'!A:D,4,0), IFERROR(VLOOKUP(I85,'JCR 2026 (JIF 25)'!B:D,3,0),""))</f>
        <v>Journal of Molecular Liquids</v>
      </c>
      <c r="K85" s="19">
        <v>2024</v>
      </c>
      <c r="L85" s="53">
        <v>125292</v>
      </c>
      <c r="M85" s="14"/>
      <c r="N85" s="14"/>
      <c r="O85" s="14"/>
    </row>
    <row r="86" spans="1:15" ht="13.5" customHeight="1">
      <c r="A86" s="135" t="str">
        <f t="shared" si="10"/>
        <v>JOURNAL OF ENVIRONMENTAL SCIENCE AND POLLUTION RESEARCH, 2024, p. 53573</v>
      </c>
      <c r="B86" s="136">
        <f t="shared" si="11"/>
        <v>0</v>
      </c>
      <c r="C86" s="239" t="str">
        <f>IF(IF(I86="","",_xlfn.LET(_xlpm.resultado1,VLOOKUP(I86,'JCR 2026 (JIF 25)'!A:C,3,FALSE),_xlpm.resultado2,VLOOKUP(I86,'JCR 2026 (JIF 25)'!B:C,2,FALSE),_xlpm.resultado,IFERROR(_xlpm.resultado1,IFERROR(_xlpm.resultado2,"")),IF(OR(_xlpm.resultado=0,_xlpm.resultado=""),"Revista sem FI",VALUE(_xlpm.resultado))))="Revista sem FI","Revista sem FI","")</f>
        <v>Revista sem FI</v>
      </c>
      <c r="D86" s="14"/>
      <c r="E86" s="15"/>
      <c r="F86" s="14"/>
      <c r="G86" s="14"/>
      <c r="H86" s="49">
        <f>IF(I86&lt;&gt;"", COUNTIF($I$82:I86, "&lt;&gt;"), "")</f>
        <v>5</v>
      </c>
      <c r="I86" s="87" t="s">
        <v>58588</v>
      </c>
      <c r="J86" s="249" t="str">
        <f>IFERROR(VLOOKUP(I86,'JCR 2026 (JIF 25)'!A:D,4,0), IFERROR(VLOOKUP(I86,'JCR 2026 (JIF 25)'!B:D,3,0),""))</f>
        <v>JOURNAL OF ENVIRONMENTAL SCIENCE AND POLLUTION RESEARCH</v>
      </c>
      <c r="K86" s="19">
        <v>2024</v>
      </c>
      <c r="L86" s="53">
        <v>53573</v>
      </c>
      <c r="M86" s="14"/>
      <c r="N86" s="14"/>
      <c r="O86" s="14"/>
    </row>
    <row r="87" spans="1:15" ht="13.5" customHeight="1">
      <c r="A87" s="135" t="str">
        <f t="shared" si="10"/>
        <v>Chemical Engineering Journal, 2024, p. 517</v>
      </c>
      <c r="B87" s="136">
        <f t="shared" si="11"/>
        <v>1</v>
      </c>
      <c r="C87" s="239" t="str">
        <f>IF(IF(I87="","",_xlfn.LET(_xlpm.resultado1,VLOOKUP(I87,'JCR 2026 (JIF 25)'!A:C,3,FALSE),_xlpm.resultado2,VLOOKUP(I87,'JCR 2026 (JIF 25)'!B:C,2,FALSE),_xlpm.resultado,IFERROR(_xlpm.resultado1,IFERROR(_xlpm.resultado2,"")),IF(OR(_xlpm.resultado=0,_xlpm.resultado=""),"Revista sem FI",VALUE(_xlpm.resultado))))="Revista sem FI","Revista sem FI","")</f>
        <v/>
      </c>
      <c r="D87" s="14"/>
      <c r="E87" s="15"/>
      <c r="F87" s="14"/>
      <c r="G87" s="14"/>
      <c r="H87" s="49">
        <f>IF(I87&lt;&gt;"", COUNTIF($I$82:I87, "&lt;&gt;"), "")</f>
        <v>6</v>
      </c>
      <c r="I87" s="87" t="s">
        <v>13432</v>
      </c>
      <c r="J87" s="249" t="str">
        <f>IFERROR(VLOOKUP(I87,'JCR 2026 (JIF 25)'!A:D,4,0), IFERROR(VLOOKUP(I87,'JCR 2026 (JIF 25)'!B:D,3,0),""))</f>
        <v>Chemical Engineering Journal</v>
      </c>
      <c r="K87" s="19">
        <v>2024</v>
      </c>
      <c r="L87" s="53">
        <v>517</v>
      </c>
      <c r="M87" s="14"/>
      <c r="N87" s="14"/>
      <c r="O87" s="14"/>
    </row>
    <row r="88" spans="1:15" ht="13.5" customHeight="1">
      <c r="A88" s="135" t="str">
        <f t="shared" si="10"/>
        <v>International Journal of Biological Macromolecules, 2024, p. 134992</v>
      </c>
      <c r="B88" s="136">
        <f t="shared" si="11"/>
        <v>1</v>
      </c>
      <c r="C88" s="239" t="str">
        <f>IF(IF(I88="","",_xlfn.LET(_xlpm.resultado1,VLOOKUP(I88,'JCR 2026 (JIF 25)'!A:C,3,FALSE),_xlpm.resultado2,VLOOKUP(I88,'JCR 2026 (JIF 25)'!B:C,2,FALSE),_xlpm.resultado,IFERROR(_xlpm.resultado1,IFERROR(_xlpm.resultado2,"")),IF(OR(_xlpm.resultado=0,_xlpm.resultado=""),"Revista sem FI",VALUE(_xlpm.resultado))))="Revista sem FI","Revista sem FI","")</f>
        <v/>
      </c>
      <c r="D88" s="14"/>
      <c r="E88" s="15"/>
      <c r="F88" s="14"/>
      <c r="G88" s="14"/>
      <c r="H88" s="49">
        <f>IF(I88&lt;&gt;"", COUNTIF($I$82:I88, "&lt;&gt;"), "")</f>
        <v>7</v>
      </c>
      <c r="I88" s="87" t="s">
        <v>16845</v>
      </c>
      <c r="J88" s="249" t="str">
        <f>IFERROR(VLOOKUP(I88,'JCR 2026 (JIF 25)'!A:D,4,0), IFERROR(VLOOKUP(I88,'JCR 2026 (JIF 25)'!B:D,3,0),""))</f>
        <v>International Journal of Biological Macromolecules</v>
      </c>
      <c r="K88" s="19">
        <v>2024</v>
      </c>
      <c r="L88" s="53">
        <v>134992</v>
      </c>
      <c r="M88" s="14"/>
      <c r="N88" s="14"/>
      <c r="O88" s="14"/>
    </row>
    <row r="89" spans="1:15" ht="13.5" customHeight="1">
      <c r="A89" s="135" t="str">
        <f t="shared" si="10"/>
        <v>ENVIRONMENTAL RESEARCH, 2024, p. 118162</v>
      </c>
      <c r="B89" s="136">
        <f t="shared" si="11"/>
        <v>1</v>
      </c>
      <c r="C89" s="239" t="str">
        <f>IF(IF(I89="","",_xlfn.LET(_xlpm.resultado1,VLOOKUP(I89,'JCR 2026 (JIF 25)'!A:C,3,FALSE),_xlpm.resultado2,VLOOKUP(I89,'JCR 2026 (JIF 25)'!B:C,2,FALSE),_xlpm.resultado,IFERROR(_xlpm.resultado1,IFERROR(_xlpm.resultado2,"")),IF(OR(_xlpm.resultado=0,_xlpm.resultado=""),"Revista sem FI",VALUE(_xlpm.resultado))))="Revista sem FI","Revista sem FI","")</f>
        <v/>
      </c>
      <c r="D89" s="14"/>
      <c r="E89" s="15"/>
      <c r="F89" s="14"/>
      <c r="G89" s="14"/>
      <c r="H89" s="49">
        <f>IF(I89&lt;&gt;"", COUNTIF($I$82:I89, "&lt;&gt;"), "")</f>
        <v>8</v>
      </c>
      <c r="I89" s="87" t="s">
        <v>14233</v>
      </c>
      <c r="J89" s="249" t="str">
        <f>IFERROR(VLOOKUP(I89,'JCR 2026 (JIF 25)'!A:D,4,0), IFERROR(VLOOKUP(I89,'JCR 2026 (JIF 25)'!B:D,3,0),""))</f>
        <v>ENVIRONMENTAL RESEARCH</v>
      </c>
      <c r="K89" s="19">
        <v>2024</v>
      </c>
      <c r="L89" s="53">
        <v>118162</v>
      </c>
      <c r="M89" s="14"/>
      <c r="N89" s="14"/>
      <c r="O89" s="14"/>
    </row>
    <row r="90" spans="1:15" ht="13.5" customHeight="1">
      <c r="A90" s="135" t="str">
        <f t="shared" si="10"/>
        <v>ADSORPTION-JOURNAL OF THE INTERNATIONAL ADSORPTION SOCIETY, 2024, p. 457</v>
      </c>
      <c r="B90" s="136">
        <f t="shared" si="11"/>
        <v>1</v>
      </c>
      <c r="C90" s="239" t="str">
        <f>IF(IF(I90="","",_xlfn.LET(_xlpm.resultado1,VLOOKUP(I90,'JCR 2026 (JIF 25)'!A:C,3,FALSE),_xlpm.resultado2,VLOOKUP(I90,'JCR 2026 (JIF 25)'!B:C,2,FALSE),_xlpm.resultado,IFERROR(_xlpm.resultado1,IFERROR(_xlpm.resultado2,"")),IF(OR(_xlpm.resultado=0,_xlpm.resultado=""),"Revista sem FI",VALUE(_xlpm.resultado))))="Revista sem FI","Revista sem FI","")</f>
        <v/>
      </c>
      <c r="D90" s="14"/>
      <c r="E90" s="15"/>
      <c r="F90" s="14"/>
      <c r="G90" s="14"/>
      <c r="H90" s="49">
        <f>IF(I90&lt;&gt;"", COUNTIF($I$82:I90, "&lt;&gt;"), "")</f>
        <v>9</v>
      </c>
      <c r="I90" s="87" t="s">
        <v>10420</v>
      </c>
      <c r="J90" s="249" t="str">
        <f>IFERROR(VLOOKUP(I90,'JCR 2026 (JIF 25)'!A:D,4,0), IFERROR(VLOOKUP(I90,'JCR 2026 (JIF 25)'!B:D,3,0),""))</f>
        <v>ADSORPTION-JOURNAL OF THE INTERNATIONAL ADSORPTION SOCIETY</v>
      </c>
      <c r="K90" s="19">
        <v>2024</v>
      </c>
      <c r="L90" s="53">
        <v>457</v>
      </c>
      <c r="M90" s="14"/>
      <c r="N90" s="14"/>
      <c r="O90" s="14"/>
    </row>
    <row r="91" spans="1:15" ht="13.5" customHeight="1">
      <c r="A91" s="135" t="str">
        <f t="shared" si="10"/>
        <v>SEPARATION AND PURIFICATION TECHNOLOGY, 2024, p. 125148</v>
      </c>
      <c r="B91" s="136">
        <f t="shared" si="11"/>
        <v>1</v>
      </c>
      <c r="C91" s="239" t="str">
        <f>IF(IF(I91="","",_xlfn.LET(_xlpm.resultado1,VLOOKUP(I91,'JCR 2026 (JIF 25)'!A:C,3,FALSE),_xlpm.resultado2,VLOOKUP(I91,'JCR 2026 (JIF 25)'!B:C,2,FALSE),_xlpm.resultado,IFERROR(_xlpm.resultado1,IFERROR(_xlpm.resultado2,"")),IF(OR(_xlpm.resultado=0,_xlpm.resultado=""),"Revista sem FI",VALUE(_xlpm.resultado))))="Revista sem FI","Revista sem FI","")</f>
        <v/>
      </c>
      <c r="D91" s="14"/>
      <c r="E91" s="15"/>
      <c r="F91" s="14"/>
      <c r="G91" s="14"/>
      <c r="H91" s="49">
        <f>IF(I91&lt;&gt;"", COUNTIF($I$82:I91, "&lt;&gt;"), "")</f>
        <v>10</v>
      </c>
      <c r="I91" s="87" t="s">
        <v>22654</v>
      </c>
      <c r="J91" s="249" t="str">
        <f>IFERROR(VLOOKUP(I91,'JCR 2026 (JIF 25)'!A:D,4,0), IFERROR(VLOOKUP(I91,'JCR 2026 (JIF 25)'!B:D,3,0),""))</f>
        <v>SEPARATION AND PURIFICATION TECHNOLOGY</v>
      </c>
      <c r="K91" s="19">
        <v>2024</v>
      </c>
      <c r="L91" s="53">
        <v>125148</v>
      </c>
      <c r="M91" s="14"/>
      <c r="N91" s="14"/>
      <c r="O91" s="14"/>
    </row>
    <row r="92" spans="1:15" ht="13.5" customHeight="1">
      <c r="A92" s="135" t="str">
        <f t="shared" si="10"/>
        <v>REACTIVE &amp; FUNCTIONAL POLYMERS, 2024, p. 105836</v>
      </c>
      <c r="B92" s="136">
        <f t="shared" si="11"/>
        <v>1</v>
      </c>
      <c r="C92" s="239" t="str">
        <f>IF(IF(I92="","",_xlfn.LET(_xlpm.resultado1,VLOOKUP(I92,'JCR 2026 (JIF 25)'!A:C,3,FALSE),_xlpm.resultado2,VLOOKUP(I92,'JCR 2026 (JIF 25)'!B:C,2,FALSE),_xlpm.resultado,IFERROR(_xlpm.resultado1,IFERROR(_xlpm.resultado2,"")),IF(OR(_xlpm.resultado=0,_xlpm.resultado=""),"Revista sem FI",VALUE(_xlpm.resultado))))="Revista sem FI","Revista sem FI","")</f>
        <v/>
      </c>
      <c r="D92" s="14"/>
      <c r="E92" s="15"/>
      <c r="F92" s="14"/>
      <c r="G92" s="14"/>
      <c r="H92" s="49">
        <f>IF(I92&lt;&gt;"", COUNTIF($I$82:I92, "&lt;&gt;"), "")</f>
        <v>11</v>
      </c>
      <c r="I92" s="87" t="s">
        <v>22211</v>
      </c>
      <c r="J92" s="249" t="str">
        <f>IFERROR(VLOOKUP(I92,'JCR 2026 (JIF 25)'!A:D,4,0), IFERROR(VLOOKUP(I92,'JCR 2026 (JIF 25)'!B:D,3,0),""))</f>
        <v>REACTIVE &amp; FUNCTIONAL POLYMERS</v>
      </c>
      <c r="K92" s="19">
        <v>2024</v>
      </c>
      <c r="L92" s="53">
        <v>105836</v>
      </c>
      <c r="M92" s="14"/>
      <c r="N92" s="14"/>
      <c r="O92" s="14"/>
    </row>
    <row r="93" spans="1:15" ht="13.5" customHeight="1">
      <c r="A93" s="135" t="str">
        <f t="shared" si="10"/>
        <v>INTERNATIONAL JOURNAL OF ENERGY ECONOMICS AND POLICY, 2024, p. 1</v>
      </c>
      <c r="B93" s="136">
        <f t="shared" si="11"/>
        <v>0</v>
      </c>
      <c r="C93" s="239" t="str">
        <f>IF(IF(I93="","",_xlfn.LET(_xlpm.resultado1,VLOOKUP(I93,'JCR 2026 (JIF 25)'!A:C,3,FALSE),_xlpm.resultado2,VLOOKUP(I93,'JCR 2026 (JIF 25)'!B:C,2,FALSE),_xlpm.resultado,IFERROR(_xlpm.resultado1,IFERROR(_xlpm.resultado2,"")),IF(OR(_xlpm.resultado=0,_xlpm.resultado=""),"Revista sem FI",VALUE(_xlpm.resultado))))="Revista sem FI","Revista sem FI","")</f>
        <v>Revista sem FI</v>
      </c>
      <c r="D93" s="14"/>
      <c r="E93" s="15"/>
      <c r="F93" s="14"/>
      <c r="G93" s="14"/>
      <c r="H93" s="49">
        <f>IF(I93&lt;&gt;"", COUNTIF($I$82:I93, "&lt;&gt;"), "")</f>
        <v>12</v>
      </c>
      <c r="I93" s="87" t="s">
        <v>58160</v>
      </c>
      <c r="J93" s="249" t="str">
        <f>IFERROR(VLOOKUP(I93,'JCR 2026 (JIF 25)'!A:D,4,0), IFERROR(VLOOKUP(I93,'JCR 2026 (JIF 25)'!B:D,3,0),""))</f>
        <v>INTERNATIONAL JOURNAL OF ENERGY ECONOMICS AND POLICY</v>
      </c>
      <c r="K93" s="19">
        <v>2024</v>
      </c>
      <c r="L93" s="53">
        <v>1</v>
      </c>
      <c r="M93" s="14"/>
      <c r="N93" s="14"/>
      <c r="O93" s="14"/>
    </row>
    <row r="94" spans="1:15" ht="13.5" customHeight="1">
      <c r="A94" s="135" t="str">
        <f t="shared" si="10"/>
        <v>JOURNAL OF ENVIRONMENTAL SCIENCE AND POLLUTION RESEARCH, 2024, p. 212191</v>
      </c>
      <c r="B94" s="136">
        <f t="shared" si="11"/>
        <v>0</v>
      </c>
      <c r="C94" s="239" t="str">
        <f>IF(IF(I94="","",_xlfn.LET(_xlpm.resultado1,VLOOKUP(I94,'JCR 2026 (JIF 25)'!A:C,3,FALSE),_xlpm.resultado2,VLOOKUP(I94,'JCR 2026 (JIF 25)'!B:C,2,FALSE),_xlpm.resultado,IFERROR(_xlpm.resultado1,IFERROR(_xlpm.resultado2,"")),IF(OR(_xlpm.resultado=0,_xlpm.resultado=""),"Revista sem FI",VALUE(_xlpm.resultado))))="Revista sem FI","Revista sem FI","")</f>
        <v>Revista sem FI</v>
      </c>
      <c r="D94" s="14"/>
      <c r="E94" s="15"/>
      <c r="F94" s="14"/>
      <c r="G94" s="14"/>
      <c r="H94" s="49">
        <f>IF(I94&lt;&gt;"", COUNTIF($I$82:I94, "&lt;&gt;"), "")</f>
        <v>13</v>
      </c>
      <c r="I94" s="87" t="s">
        <v>58588</v>
      </c>
      <c r="J94" s="249" t="str">
        <f>IFERROR(VLOOKUP(I94,'JCR 2026 (JIF 25)'!A:D,4,0), IFERROR(VLOOKUP(I94,'JCR 2026 (JIF 25)'!B:D,3,0),""))</f>
        <v>JOURNAL OF ENVIRONMENTAL SCIENCE AND POLLUTION RESEARCH</v>
      </c>
      <c r="K94" s="19">
        <v>2024</v>
      </c>
      <c r="L94" s="53">
        <v>212191</v>
      </c>
      <c r="M94" s="14"/>
      <c r="N94" s="14"/>
      <c r="O94" s="14"/>
    </row>
    <row r="95" spans="1:15" ht="13.5" customHeight="1">
      <c r="A95" s="135" t="str">
        <f t="shared" si="10"/>
        <v>Science of the Total Environment, 2024, p. 173326</v>
      </c>
      <c r="B95" s="136">
        <f t="shared" si="11"/>
        <v>0</v>
      </c>
      <c r="C95" s="239" t="str">
        <f>IF(IF(I95="","",_xlfn.LET(_xlpm.resultado1,VLOOKUP(I95,'JCR 2026 (JIF 25)'!A:C,3,FALSE),_xlpm.resultado2,VLOOKUP(I95,'JCR 2026 (JIF 25)'!B:C,2,FALSE),_xlpm.resultado,IFERROR(_xlpm.resultado1,IFERROR(_xlpm.resultado2,"")),IF(OR(_xlpm.resultado=0,_xlpm.resultado=""),"Revista sem FI",VALUE(_xlpm.resultado))))="Revista sem FI","Revista sem FI","")</f>
        <v>Revista sem FI</v>
      </c>
      <c r="D95" s="14"/>
      <c r="E95" s="15"/>
      <c r="F95" s="14"/>
      <c r="G95" s="14"/>
      <c r="H95" s="49">
        <f>IF(I95&lt;&gt;"", COUNTIF($I$82:I95, "&lt;&gt;"), "")</f>
        <v>14</v>
      </c>
      <c r="I95" s="87" t="s">
        <v>22979</v>
      </c>
      <c r="J95" s="249" t="str">
        <f>IFERROR(VLOOKUP(I95,'JCR 2026 (JIF 25)'!A:D,4,0), IFERROR(VLOOKUP(I95,'JCR 2026 (JIF 25)'!B:D,3,0),""))</f>
        <v>Science of the Total Environment</v>
      </c>
      <c r="K95" s="19">
        <v>2024</v>
      </c>
      <c r="L95" s="53">
        <v>173326</v>
      </c>
      <c r="M95" s="14"/>
      <c r="N95" s="14"/>
      <c r="O95" s="14"/>
    </row>
    <row r="96" spans="1:15" ht="13.5" customHeight="1">
      <c r="A96" s="135" t="str">
        <f t="shared" si="10"/>
        <v>JOURNAL OF ENVIRONMENTAL SCIENCE AND POLLUTION RESEARCH, 2024, p. 5209</v>
      </c>
      <c r="B96" s="136">
        <f t="shared" si="11"/>
        <v>0</v>
      </c>
      <c r="C96" s="239" t="str">
        <f>IF(IF(I96="","",_xlfn.LET(_xlpm.resultado1,VLOOKUP(I96,'JCR 2026 (JIF 25)'!A:C,3,FALSE),_xlpm.resultado2,VLOOKUP(I96,'JCR 2026 (JIF 25)'!B:C,2,FALSE),_xlpm.resultado,IFERROR(_xlpm.resultado1,IFERROR(_xlpm.resultado2,"")),IF(OR(_xlpm.resultado=0,_xlpm.resultado=""),"Revista sem FI",VALUE(_xlpm.resultado))))="Revista sem FI","Revista sem FI","")</f>
        <v>Revista sem FI</v>
      </c>
      <c r="D96" s="14"/>
      <c r="E96" s="15"/>
      <c r="F96" s="14"/>
      <c r="G96" s="14"/>
      <c r="H96" s="49">
        <f>IF(I96&lt;&gt;"", COUNTIF($I$82:I96, "&lt;&gt;"), "")</f>
        <v>15</v>
      </c>
      <c r="I96" s="87" t="s">
        <v>58588</v>
      </c>
      <c r="J96" s="249" t="str">
        <f>IFERROR(VLOOKUP(I96,'JCR 2026 (JIF 25)'!A:D,4,0), IFERROR(VLOOKUP(I96,'JCR 2026 (JIF 25)'!B:D,3,0),""))</f>
        <v>JOURNAL OF ENVIRONMENTAL SCIENCE AND POLLUTION RESEARCH</v>
      </c>
      <c r="K96" s="19">
        <v>2024</v>
      </c>
      <c r="L96" s="53">
        <v>5209</v>
      </c>
      <c r="M96" s="14"/>
      <c r="N96" s="14"/>
      <c r="O96" s="14"/>
    </row>
    <row r="97" spans="1:15" ht="13.5" customHeight="1">
      <c r="A97" s="135" t="str">
        <f t="shared" si="10"/>
        <v>SEPARATION AND PURIFICATION TECHNOLOGY, 2024, p. 125158</v>
      </c>
      <c r="B97" s="136">
        <f t="shared" si="11"/>
        <v>1</v>
      </c>
      <c r="C97" s="239" t="str">
        <f>IF(IF(I97="","",_xlfn.LET(_xlpm.resultado1,VLOOKUP(I97,'JCR 2026 (JIF 25)'!A:C,3,FALSE),_xlpm.resultado2,VLOOKUP(I97,'JCR 2026 (JIF 25)'!B:C,2,FALSE),_xlpm.resultado,IFERROR(_xlpm.resultado1,IFERROR(_xlpm.resultado2,"")),IF(OR(_xlpm.resultado=0,_xlpm.resultado=""),"Revista sem FI",VALUE(_xlpm.resultado))))="Revista sem FI","Revista sem FI","")</f>
        <v/>
      </c>
      <c r="D97" s="14"/>
      <c r="E97" s="15"/>
      <c r="F97" s="14"/>
      <c r="G97" s="14"/>
      <c r="H97" s="49">
        <f>IF(I97&lt;&gt;"", COUNTIF($I$82:I97, "&lt;&gt;"), "")</f>
        <v>16</v>
      </c>
      <c r="I97" s="87" t="s">
        <v>22654</v>
      </c>
      <c r="J97" s="249" t="str">
        <f>IFERROR(VLOOKUP(I97,'JCR 2026 (JIF 25)'!A:D,4,0), IFERROR(VLOOKUP(I97,'JCR 2026 (JIF 25)'!B:D,3,0),""))</f>
        <v>SEPARATION AND PURIFICATION TECHNOLOGY</v>
      </c>
      <c r="K97" s="19">
        <v>2024</v>
      </c>
      <c r="L97" s="53">
        <v>125158</v>
      </c>
      <c r="M97" s="14"/>
      <c r="N97" s="14"/>
      <c r="O97" s="14"/>
    </row>
    <row r="98" spans="1:15" ht="13.5" customHeight="1">
      <c r="A98" s="135" t="str">
        <f t="shared" si="10"/>
        <v>Journal of Environmental Management, 2024, p. 120893</v>
      </c>
      <c r="B98" s="136">
        <f t="shared" si="11"/>
        <v>1</v>
      </c>
      <c r="C98" s="239" t="str">
        <f>IF(IF(I98="","",_xlfn.LET(_xlpm.resultado1,VLOOKUP(I98,'JCR 2026 (JIF 25)'!A:C,3,FALSE),_xlpm.resultado2,VLOOKUP(I98,'JCR 2026 (JIF 25)'!B:C,2,FALSE),_xlpm.resultado,IFERROR(_xlpm.resultado1,IFERROR(_xlpm.resultado2,"")),IF(OR(_xlpm.resultado=0,_xlpm.resultado=""),"Revista sem FI",VALUE(_xlpm.resultado))))="Revista sem FI","Revista sem FI","")</f>
        <v/>
      </c>
      <c r="D98" s="14"/>
      <c r="E98" s="15"/>
      <c r="F98" s="14"/>
      <c r="G98" s="14"/>
      <c r="H98" s="49">
        <f>IF(I98&lt;&gt;"", COUNTIF($I$82:I98, "&lt;&gt;"), "")</f>
        <v>17</v>
      </c>
      <c r="I98" s="87" t="s">
        <v>18993</v>
      </c>
      <c r="J98" s="249" t="str">
        <f>IFERROR(VLOOKUP(I98,'JCR 2026 (JIF 25)'!A:D,4,0), IFERROR(VLOOKUP(I98,'JCR 2026 (JIF 25)'!B:D,3,0),""))</f>
        <v>Journal of Environmental Management</v>
      </c>
      <c r="K98" s="19">
        <v>2024</v>
      </c>
      <c r="L98" s="53">
        <v>120893</v>
      </c>
      <c r="M98" s="14"/>
      <c r="N98" s="14"/>
      <c r="O98" s="14"/>
    </row>
    <row r="99" spans="1:15" ht="13.5" customHeight="1">
      <c r="A99" s="135" t="str">
        <f t="shared" si="10"/>
        <v>Sustainability, 2024, p. 354</v>
      </c>
      <c r="B99" s="136">
        <f t="shared" si="11"/>
        <v>1</v>
      </c>
      <c r="C99" s="239" t="str">
        <f>IF(IF(I99="","",_xlfn.LET(_xlpm.resultado1,VLOOKUP(I99,'JCR 2026 (JIF 25)'!A:C,3,FALSE),_xlpm.resultado2,VLOOKUP(I99,'JCR 2026 (JIF 25)'!B:C,2,FALSE),_xlpm.resultado,IFERROR(_xlpm.resultado1,IFERROR(_xlpm.resultado2,"")),IF(OR(_xlpm.resultado=0,_xlpm.resultado=""),"Revista sem FI",VALUE(_xlpm.resultado))))="Revista sem FI","Revista sem FI","")</f>
        <v/>
      </c>
      <c r="D99" s="14"/>
      <c r="E99" s="15"/>
      <c r="F99" s="14"/>
      <c r="G99" s="14"/>
      <c r="H99" s="49">
        <f>IF(I99&lt;&gt;"", COUNTIF($I$82:I99, "&lt;&gt;"), "")</f>
        <v>18</v>
      </c>
      <c r="I99" s="87" t="s">
        <v>23139</v>
      </c>
      <c r="J99" s="249" t="str">
        <f>IFERROR(VLOOKUP(I99,'JCR 2026 (JIF 25)'!A:D,4,0), IFERROR(VLOOKUP(I99,'JCR 2026 (JIF 25)'!B:D,3,0),""))</f>
        <v>Sustainability</v>
      </c>
      <c r="K99" s="19">
        <v>2024</v>
      </c>
      <c r="L99" s="53">
        <v>354</v>
      </c>
      <c r="M99" s="14"/>
      <c r="N99" s="14"/>
      <c r="O99" s="14"/>
    </row>
    <row r="100" spans="1:15" ht="13.5" customHeight="1">
      <c r="A100" s="135" t="str">
        <f t="shared" si="10"/>
        <v>Journal of Molecular Liquids, 2024, p. 413</v>
      </c>
      <c r="B100" s="136">
        <f t="shared" si="11"/>
        <v>0</v>
      </c>
      <c r="C100" s="239" t="str">
        <f>IF(IF(I100="","",_xlfn.LET(_xlpm.resultado1,VLOOKUP(I100,'JCR 2026 (JIF 25)'!A:C,3,FALSE),_xlpm.resultado2,VLOOKUP(I100,'JCR 2026 (JIF 25)'!B:C,2,FALSE),_xlpm.resultado,IFERROR(_xlpm.resultado1,IFERROR(_xlpm.resultado2,"")),IF(OR(_xlpm.resultado=0,_xlpm.resultado=""),"Revista sem FI",VALUE(_xlpm.resultado))))="Revista sem FI","Revista sem FI","")</f>
        <v>Revista sem FI</v>
      </c>
      <c r="D100" s="14"/>
      <c r="E100" s="15"/>
      <c r="F100" s="14"/>
      <c r="G100" s="14"/>
      <c r="H100" s="49">
        <f>IF(I100&lt;&gt;"", COUNTIF($I$82:I100, "&lt;&gt;"), "")</f>
        <v>19</v>
      </c>
      <c r="I100" s="87" t="s">
        <v>1202</v>
      </c>
      <c r="J100" s="249" t="str">
        <f>IFERROR(VLOOKUP(I100,'JCR 2026 (JIF 25)'!A:D,4,0), IFERROR(VLOOKUP(I100,'JCR 2026 (JIF 25)'!B:D,3,0),""))</f>
        <v>Journal of Molecular Liquids</v>
      </c>
      <c r="K100" s="19">
        <v>2024</v>
      </c>
      <c r="L100" s="53">
        <v>413</v>
      </c>
      <c r="M100" s="14"/>
      <c r="N100" s="14"/>
      <c r="O100" s="14"/>
    </row>
    <row r="101" spans="1:15" ht="13.5" customHeight="1">
      <c r="A101" s="135" t="str">
        <f t="shared" si="10"/>
        <v>Nanomaterials, 2024, p. 1374</v>
      </c>
      <c r="B101" s="136">
        <f t="shared" si="11"/>
        <v>1</v>
      </c>
      <c r="C101" s="239" t="str">
        <f>IF(IF(I101="","",_xlfn.LET(_xlpm.resultado1,VLOOKUP(I101,'JCR 2026 (JIF 25)'!A:C,3,FALSE),_xlpm.resultado2,VLOOKUP(I101,'JCR 2026 (JIF 25)'!B:C,2,FALSE),_xlpm.resultado,IFERROR(_xlpm.resultado1,IFERROR(_xlpm.resultado2,"")),IF(OR(_xlpm.resultado=0,_xlpm.resultado=""),"Revista sem FI",VALUE(_xlpm.resultado))))="Revista sem FI","Revista sem FI","")</f>
        <v/>
      </c>
      <c r="D101" s="14"/>
      <c r="E101" s="15"/>
      <c r="F101" s="14"/>
      <c r="G101" s="14"/>
      <c r="H101" s="49">
        <f>IF(I101&lt;&gt;"", COUNTIF($I$82:I101, "&lt;&gt;"), "")</f>
        <v>20</v>
      </c>
      <c r="I101" s="87" t="s">
        <v>20836</v>
      </c>
      <c r="J101" s="249" t="str">
        <f>IFERROR(VLOOKUP(I101,'JCR 2026 (JIF 25)'!A:D,4,0), IFERROR(VLOOKUP(I101,'JCR 2026 (JIF 25)'!B:D,3,0),""))</f>
        <v>Nanomaterials</v>
      </c>
      <c r="K101" s="19">
        <v>2024</v>
      </c>
      <c r="L101" s="53">
        <v>1374</v>
      </c>
      <c r="M101" s="14"/>
      <c r="N101" s="14"/>
      <c r="O101" s="14"/>
    </row>
    <row r="102" spans="1:15" ht="13.5" customHeight="1">
      <c r="A102" s="135" t="str">
        <f t="shared" si="10"/>
        <v>Scientific Reports, 2024, p. 23354</v>
      </c>
      <c r="B102" s="136">
        <f t="shared" si="11"/>
        <v>1</v>
      </c>
      <c r="C102" s="239" t="str">
        <f>IF(IF(I102="","",_xlfn.LET(_xlpm.resultado1,VLOOKUP(I102,'JCR 2026 (JIF 25)'!A:C,3,FALSE),_xlpm.resultado2,VLOOKUP(I102,'JCR 2026 (JIF 25)'!B:C,2,FALSE),_xlpm.resultado,IFERROR(_xlpm.resultado1,IFERROR(_xlpm.resultado2,"")),IF(OR(_xlpm.resultado=0,_xlpm.resultado=""),"Revista sem FI",VALUE(_xlpm.resultado))))="Revista sem FI","Revista sem FI","")</f>
        <v/>
      </c>
      <c r="D102" s="14"/>
      <c r="E102" s="15"/>
      <c r="F102" s="14"/>
      <c r="G102" s="14"/>
      <c r="H102" s="49">
        <f>IF(I102&lt;&gt;"", COUNTIF($I$82:I102, "&lt;&gt;"), "")</f>
        <v>21</v>
      </c>
      <c r="I102" s="87" t="s">
        <v>22982</v>
      </c>
      <c r="J102" s="249" t="str">
        <f>IFERROR(VLOOKUP(I102,'JCR 2026 (JIF 25)'!A:D,4,0), IFERROR(VLOOKUP(I102,'JCR 2026 (JIF 25)'!B:D,3,0),""))</f>
        <v>Scientific Reports</v>
      </c>
      <c r="K102" s="19">
        <v>2024</v>
      </c>
      <c r="L102" s="53">
        <v>23354</v>
      </c>
      <c r="M102" s="14"/>
      <c r="N102" s="14"/>
      <c r="O102" s="14"/>
    </row>
    <row r="103" spans="1:15" ht="13.5" customHeight="1">
      <c r="A103" s="135" t="str">
        <f t="shared" si="10"/>
        <v>ENVIRONMENTAL RESEARCH, 2024, p. 118595</v>
      </c>
      <c r="B103" s="136">
        <f t="shared" si="11"/>
        <v>1</v>
      </c>
      <c r="C103" s="239" t="str">
        <f>IF(IF(I103="","",_xlfn.LET(_xlpm.resultado1,VLOOKUP(I103,'JCR 2026 (JIF 25)'!A:C,3,FALSE),_xlpm.resultado2,VLOOKUP(I103,'JCR 2026 (JIF 25)'!B:C,2,FALSE),_xlpm.resultado,IFERROR(_xlpm.resultado1,IFERROR(_xlpm.resultado2,"")),IF(OR(_xlpm.resultado=0,_xlpm.resultado=""),"Revista sem FI",VALUE(_xlpm.resultado))))="Revista sem FI","Revista sem FI","")</f>
        <v/>
      </c>
      <c r="D103" s="14"/>
      <c r="E103" s="15"/>
      <c r="F103" s="14"/>
      <c r="G103" s="14"/>
      <c r="H103" s="49">
        <f>IF(I103&lt;&gt;"", COUNTIF($I$82:I103, "&lt;&gt;"), "")</f>
        <v>22</v>
      </c>
      <c r="I103" s="87" t="s">
        <v>14233</v>
      </c>
      <c r="J103" s="249" t="str">
        <f>IFERROR(VLOOKUP(I103,'JCR 2026 (JIF 25)'!A:D,4,0), IFERROR(VLOOKUP(I103,'JCR 2026 (JIF 25)'!B:D,3,0),""))</f>
        <v>ENVIRONMENTAL RESEARCH</v>
      </c>
      <c r="K103" s="19">
        <v>2024</v>
      </c>
      <c r="L103" s="53">
        <v>118595</v>
      </c>
      <c r="M103" s="14"/>
      <c r="N103" s="14"/>
      <c r="O103" s="14"/>
    </row>
    <row r="104" spans="1:15" ht="13.5" customHeight="1">
      <c r="A104" s="135" t="str">
        <f t="shared" si="10"/>
        <v>JOURNAL OF RARE EARTHS, 2024, p. 1960</v>
      </c>
      <c r="B104" s="136">
        <f t="shared" si="11"/>
        <v>1</v>
      </c>
      <c r="C104" s="239" t="str">
        <f>IF(IF(I104="","",_xlfn.LET(_xlpm.resultado1,VLOOKUP(I104,'JCR 2026 (JIF 25)'!A:C,3,FALSE),_xlpm.resultado2,VLOOKUP(I104,'JCR 2026 (JIF 25)'!B:C,2,FALSE),_xlpm.resultado,IFERROR(_xlpm.resultado1,IFERROR(_xlpm.resultado2,"")),IF(OR(_xlpm.resultado=0,_xlpm.resultado=""),"Revista sem FI",VALUE(_xlpm.resultado))))="Revista sem FI","Revista sem FI","")</f>
        <v/>
      </c>
      <c r="D104" s="14"/>
      <c r="E104" s="15"/>
      <c r="F104" s="14"/>
      <c r="G104" s="14"/>
      <c r="H104" s="49">
        <f>IF(I104&lt;&gt;"", COUNTIF($I$82:I104, "&lt;&gt;"), "")</f>
        <v>23</v>
      </c>
      <c r="I104" s="87" t="s">
        <v>1303</v>
      </c>
      <c r="J104" s="249" t="str">
        <f>IFERROR(VLOOKUP(I104,'JCR 2026 (JIF 25)'!A:D,4,0), IFERROR(VLOOKUP(I104,'JCR 2026 (JIF 25)'!B:D,3,0),""))</f>
        <v>JOURNAL OF RARE EARTHS</v>
      </c>
      <c r="K104" s="19">
        <v>2024</v>
      </c>
      <c r="L104" s="53">
        <v>1960</v>
      </c>
      <c r="M104" s="14"/>
      <c r="N104" s="14"/>
      <c r="O104" s="14"/>
    </row>
    <row r="105" spans="1:15" ht="13.5" customHeight="1">
      <c r="A105" s="135" t="str">
        <f t="shared" si="10"/>
        <v>JOURNAL OF ENVIRONMENTAL SCIENCE AND POLLUTION RESEARCH, 2024, p. 42889</v>
      </c>
      <c r="B105" s="136">
        <f t="shared" si="11"/>
        <v>0</v>
      </c>
      <c r="C105" s="239" t="str">
        <f>IF(IF(I105="","",_xlfn.LET(_xlpm.resultado1,VLOOKUP(I105,'JCR 2026 (JIF 25)'!A:C,3,FALSE),_xlpm.resultado2,VLOOKUP(I105,'JCR 2026 (JIF 25)'!B:C,2,FALSE),_xlpm.resultado,IFERROR(_xlpm.resultado1,IFERROR(_xlpm.resultado2,"")),IF(OR(_xlpm.resultado=0,_xlpm.resultado=""),"Revista sem FI",VALUE(_xlpm.resultado))))="Revista sem FI","Revista sem FI","")</f>
        <v>Revista sem FI</v>
      </c>
      <c r="D105" s="14"/>
      <c r="E105" s="15"/>
      <c r="F105" s="14"/>
      <c r="G105" s="14"/>
      <c r="H105" s="49">
        <f>IF(I105&lt;&gt;"", COUNTIF($I$82:I105, "&lt;&gt;"), "")</f>
        <v>24</v>
      </c>
      <c r="I105" s="87" t="s">
        <v>58588</v>
      </c>
      <c r="J105" s="249" t="str">
        <f>IFERROR(VLOOKUP(I105,'JCR 2026 (JIF 25)'!A:D,4,0), IFERROR(VLOOKUP(I105,'JCR 2026 (JIF 25)'!B:D,3,0),""))</f>
        <v>JOURNAL OF ENVIRONMENTAL SCIENCE AND POLLUTION RESEARCH</v>
      </c>
      <c r="K105" s="19">
        <v>2024</v>
      </c>
      <c r="L105" s="53">
        <v>42889</v>
      </c>
      <c r="M105" s="14"/>
      <c r="N105" s="14"/>
      <c r="O105" s="14"/>
    </row>
    <row r="106" spans="1:15" ht="13.5" customHeight="1">
      <c r="A106" s="135" t="str">
        <f t="shared" si="10"/>
        <v>Journal of Molecular Liquids, 2024, p. 125035</v>
      </c>
      <c r="B106" s="136">
        <f t="shared" si="11"/>
        <v>0</v>
      </c>
      <c r="C106" s="239" t="str">
        <f>IF(IF(I106="","",_xlfn.LET(_xlpm.resultado1,VLOOKUP(I106,'JCR 2026 (JIF 25)'!A:C,3,FALSE),_xlpm.resultado2,VLOOKUP(I106,'JCR 2026 (JIF 25)'!B:C,2,FALSE),_xlpm.resultado,IFERROR(_xlpm.resultado1,IFERROR(_xlpm.resultado2,"")),IF(OR(_xlpm.resultado=0,_xlpm.resultado=""),"Revista sem FI",VALUE(_xlpm.resultado))))="Revista sem FI","Revista sem FI","")</f>
        <v>Revista sem FI</v>
      </c>
      <c r="D106" s="14"/>
      <c r="E106" s="15"/>
      <c r="F106" s="14"/>
      <c r="G106" s="14"/>
      <c r="H106" s="49">
        <f>IF(I106&lt;&gt;"", COUNTIF($I$82:I106, "&lt;&gt;"), "")</f>
        <v>25</v>
      </c>
      <c r="I106" s="87" t="s">
        <v>1202</v>
      </c>
      <c r="J106" s="249" t="str">
        <f>IFERROR(VLOOKUP(I106,'JCR 2026 (JIF 25)'!A:D,4,0), IFERROR(VLOOKUP(I106,'JCR 2026 (JIF 25)'!B:D,3,0),""))</f>
        <v>Journal of Molecular Liquids</v>
      </c>
      <c r="K106" s="19">
        <v>2024</v>
      </c>
      <c r="L106" s="53">
        <v>125035</v>
      </c>
      <c r="M106" s="14"/>
      <c r="N106" s="14"/>
      <c r="O106" s="14"/>
    </row>
    <row r="107" spans="1:15" ht="13.5" customHeight="1">
      <c r="A107" s="135" t="str">
        <f t="shared" si="10"/>
        <v>JOURNAL OF ENVIRONMENTAL SCIENCE AND POLLUTION RESEARCH, 2024, p. 10417</v>
      </c>
      <c r="B107" s="136">
        <f t="shared" si="11"/>
        <v>0</v>
      </c>
      <c r="C107" s="239" t="str">
        <f>IF(IF(I107="","",_xlfn.LET(_xlpm.resultado1,VLOOKUP(I107,'JCR 2026 (JIF 25)'!A:C,3,FALSE),_xlpm.resultado2,VLOOKUP(I107,'JCR 2026 (JIF 25)'!B:C,2,FALSE),_xlpm.resultado,IFERROR(_xlpm.resultado1,IFERROR(_xlpm.resultado2,"")),IF(OR(_xlpm.resultado=0,_xlpm.resultado=""),"Revista sem FI",VALUE(_xlpm.resultado))))="Revista sem FI","Revista sem FI","")</f>
        <v>Revista sem FI</v>
      </c>
      <c r="D107" s="14"/>
      <c r="E107" s="15"/>
      <c r="F107" s="14"/>
      <c r="G107" s="14"/>
      <c r="H107" s="49">
        <f>IF(I107&lt;&gt;"", COUNTIF($I$82:I107, "&lt;&gt;"), "")</f>
        <v>26</v>
      </c>
      <c r="I107" s="87" t="s">
        <v>58588</v>
      </c>
      <c r="J107" s="249" t="str">
        <f>IFERROR(VLOOKUP(I107,'JCR 2026 (JIF 25)'!A:D,4,0), IFERROR(VLOOKUP(I107,'JCR 2026 (JIF 25)'!B:D,3,0),""))</f>
        <v>JOURNAL OF ENVIRONMENTAL SCIENCE AND POLLUTION RESEARCH</v>
      </c>
      <c r="K107" s="19">
        <v>2024</v>
      </c>
      <c r="L107" s="53">
        <v>10417</v>
      </c>
      <c r="M107" s="14"/>
      <c r="N107" s="14"/>
      <c r="O107" s="14"/>
    </row>
    <row r="108" spans="1:15" ht="13.5" customHeight="1">
      <c r="A108" s="135" t="str">
        <f t="shared" si="10"/>
        <v>COLLOIDS AND SURFACES A-PHYSICOCHEMICAL AND ENGINEERING ASPECTS, 2024, p. 134549</v>
      </c>
      <c r="B108" s="136">
        <f t="shared" si="11"/>
        <v>1</v>
      </c>
      <c r="C108" s="239" t="str">
        <f>IF(IF(I108="","",_xlfn.LET(_xlpm.resultado1,VLOOKUP(I108,'JCR 2026 (JIF 25)'!A:C,3,FALSE),_xlpm.resultado2,VLOOKUP(I108,'JCR 2026 (JIF 25)'!B:C,2,FALSE),_xlpm.resultado,IFERROR(_xlpm.resultado1,IFERROR(_xlpm.resultado2,"")),IF(OR(_xlpm.resultado=0,_xlpm.resultado=""),"Revista sem FI",VALUE(_xlpm.resultado))))="Revista sem FI","Revista sem FI","")</f>
        <v/>
      </c>
      <c r="D108" s="14"/>
      <c r="E108" s="15"/>
      <c r="F108" s="14"/>
      <c r="G108" s="14"/>
      <c r="H108" s="49">
        <f>IF(I108&lt;&gt;"", COUNTIF($I$82:I108, "&lt;&gt;"), "")</f>
        <v>27</v>
      </c>
      <c r="I108" s="87" t="s">
        <v>12912</v>
      </c>
      <c r="J108" s="249" t="str">
        <f>IFERROR(VLOOKUP(I108,'JCR 2026 (JIF 25)'!A:D,4,0), IFERROR(VLOOKUP(I108,'JCR 2026 (JIF 25)'!B:D,3,0),""))</f>
        <v>COLLOIDS AND SURFACES A-PHYSICOCHEMICAL AND ENGINEERING ASPECTS</v>
      </c>
      <c r="K108" s="19">
        <v>2024</v>
      </c>
      <c r="L108" s="53">
        <v>134549</v>
      </c>
      <c r="M108" s="14"/>
      <c r="N108" s="14"/>
      <c r="O108" s="14"/>
    </row>
    <row r="109" spans="1:15" ht="13.5" customHeight="1">
      <c r="A109" s="135" t="str">
        <f t="shared" si="10"/>
        <v>JOURNAL OF ENVIRONMENTAL SCIENCE AND POLLUTION RESEARCH, 2024, p. 60247</v>
      </c>
      <c r="B109" s="136">
        <f t="shared" si="11"/>
        <v>0</v>
      </c>
      <c r="C109" s="239" t="str">
        <f>IF(IF(I109="","",_xlfn.LET(_xlpm.resultado1,VLOOKUP(I109,'JCR 2026 (JIF 25)'!A:C,3,FALSE),_xlpm.resultado2,VLOOKUP(I109,'JCR 2026 (JIF 25)'!B:C,2,FALSE),_xlpm.resultado,IFERROR(_xlpm.resultado1,IFERROR(_xlpm.resultado2,"")),IF(OR(_xlpm.resultado=0,_xlpm.resultado=""),"Revista sem FI",VALUE(_xlpm.resultado))))="Revista sem FI","Revista sem FI","")</f>
        <v>Revista sem FI</v>
      </c>
      <c r="D109" s="14"/>
      <c r="E109" s="15"/>
      <c r="F109" s="14"/>
      <c r="G109" s="14"/>
      <c r="H109" s="49">
        <f>IF(I109&lt;&gt;"", COUNTIF($I$82:I109, "&lt;&gt;"), "")</f>
        <v>28</v>
      </c>
      <c r="I109" s="87" t="s">
        <v>58588</v>
      </c>
      <c r="J109" s="249" t="str">
        <f>IFERROR(VLOOKUP(I109,'JCR 2026 (JIF 25)'!A:D,4,0), IFERROR(VLOOKUP(I109,'JCR 2026 (JIF 25)'!B:D,3,0),""))</f>
        <v>JOURNAL OF ENVIRONMENTAL SCIENCE AND POLLUTION RESEARCH</v>
      </c>
      <c r="K109" s="19">
        <v>2024</v>
      </c>
      <c r="L109" s="53">
        <v>60247</v>
      </c>
      <c r="M109" s="14"/>
      <c r="N109" s="14"/>
      <c r="O109" s="14"/>
    </row>
    <row r="110" spans="1:15" ht="13.5" customHeight="1">
      <c r="A110" s="135" t="str">
        <f t="shared" si="10"/>
        <v>Chemical Engineering Journal, 2024, p. 489</v>
      </c>
      <c r="B110" s="136">
        <f t="shared" si="11"/>
        <v>1</v>
      </c>
      <c r="C110" s="239" t="str">
        <f>IF(IF(I110="","",_xlfn.LET(_xlpm.resultado1,VLOOKUP(I110,'JCR 2026 (JIF 25)'!A:C,3,FALSE),_xlpm.resultado2,VLOOKUP(I110,'JCR 2026 (JIF 25)'!B:C,2,FALSE),_xlpm.resultado,IFERROR(_xlpm.resultado1,IFERROR(_xlpm.resultado2,"")),IF(OR(_xlpm.resultado=0,_xlpm.resultado=""),"Revista sem FI",VALUE(_xlpm.resultado))))="Revista sem FI","Revista sem FI","")</f>
        <v/>
      </c>
      <c r="D110" s="14"/>
      <c r="E110" s="15"/>
      <c r="F110" s="14"/>
      <c r="G110" s="14"/>
      <c r="H110" s="49">
        <f>IF(I110&lt;&gt;"", COUNTIF($I$82:I110, "&lt;&gt;"), "")</f>
        <v>29</v>
      </c>
      <c r="I110" s="87" t="s">
        <v>13432</v>
      </c>
      <c r="J110" s="249" t="str">
        <f>IFERROR(VLOOKUP(I110,'JCR 2026 (JIF 25)'!A:D,4,0), IFERROR(VLOOKUP(I110,'JCR 2026 (JIF 25)'!B:D,3,0),""))</f>
        <v>Chemical Engineering Journal</v>
      </c>
      <c r="K110" s="19">
        <v>2024</v>
      </c>
      <c r="L110" s="53">
        <v>489</v>
      </c>
      <c r="M110" s="14"/>
      <c r="N110" s="14"/>
      <c r="O110" s="14"/>
    </row>
    <row r="111" spans="1:15" ht="13.5" customHeight="1">
      <c r="A111" s="135" t="str">
        <f t="shared" si="10"/>
        <v>Journal of Alloys and Compounds, 2024, p. 174861</v>
      </c>
      <c r="B111" s="136">
        <f t="shared" si="11"/>
        <v>1</v>
      </c>
      <c r="C111" s="239" t="str">
        <f>IF(IF(I111="","",_xlfn.LET(_xlpm.resultado1,VLOOKUP(I111,'JCR 2026 (JIF 25)'!A:C,3,FALSE),_xlpm.resultado2,VLOOKUP(I111,'JCR 2026 (JIF 25)'!B:C,2,FALSE),_xlpm.resultado,IFERROR(_xlpm.resultado1,IFERROR(_xlpm.resultado2,"")),IF(OR(_xlpm.resultado=0,_xlpm.resultado=""),"Revista sem FI",VALUE(_xlpm.resultado))))="Revista sem FI","Revista sem FI","")</f>
        <v/>
      </c>
      <c r="D111" s="14"/>
      <c r="E111" s="15"/>
      <c r="F111" s="14"/>
      <c r="G111" s="14"/>
      <c r="H111" s="49">
        <f>IF(I111&lt;&gt;"", COUNTIF($I$82:I111, "&lt;&gt;"), "")</f>
        <v>30</v>
      </c>
      <c r="I111" s="87" t="s">
        <v>18726</v>
      </c>
      <c r="J111" s="249" t="str">
        <f>IFERROR(VLOOKUP(I111,'JCR 2026 (JIF 25)'!A:D,4,0), IFERROR(VLOOKUP(I111,'JCR 2026 (JIF 25)'!B:D,3,0),""))</f>
        <v>Journal of Alloys and Compounds</v>
      </c>
      <c r="K111" s="19">
        <v>2024</v>
      </c>
      <c r="L111" s="251">
        <v>174861</v>
      </c>
      <c r="M111" s="14"/>
      <c r="N111" s="14"/>
      <c r="O111" s="14"/>
    </row>
    <row r="112" spans="1:15" ht="13.5" customHeight="1">
      <c r="A112" s="135" t="str">
        <f t="shared" si="10"/>
        <v>Microporous and Mesoporous Materials, 2024, p. 11330</v>
      </c>
      <c r="B112" s="136">
        <f t="shared" si="11"/>
        <v>1</v>
      </c>
      <c r="C112" s="239" t="str">
        <f>IF(IF(I112="","",_xlfn.LET(_xlpm.resultado1,VLOOKUP(I112,'JCR 2026 (JIF 25)'!A:C,3,FALSE),_xlpm.resultado2,VLOOKUP(I112,'JCR 2026 (JIF 25)'!B:C,2,FALSE),_xlpm.resultado,IFERROR(_xlpm.resultado1,IFERROR(_xlpm.resultado2,"")),IF(OR(_xlpm.resultado=0,_xlpm.resultado=""),"Revista sem FI",VALUE(_xlpm.resultado))))="Revista sem FI","Revista sem FI","")</f>
        <v/>
      </c>
      <c r="D112" s="14"/>
      <c r="E112" s="15"/>
      <c r="F112" s="14"/>
      <c r="G112" s="14"/>
      <c r="H112" s="49">
        <f>IF(I112&lt;&gt;"", COUNTIF($I$82:I112, "&lt;&gt;"), "")</f>
        <v>31</v>
      </c>
      <c r="I112" s="87" t="s">
        <v>20473</v>
      </c>
      <c r="J112" s="249" t="str">
        <f>IFERROR(VLOOKUP(I112,'JCR 2026 (JIF 25)'!A:D,4,0), IFERROR(VLOOKUP(I112,'JCR 2026 (JIF 25)'!B:D,3,0),""))</f>
        <v>Microporous and Mesoporous Materials</v>
      </c>
      <c r="K112" s="19">
        <v>2024</v>
      </c>
      <c r="L112" s="251">
        <v>11330</v>
      </c>
      <c r="M112" s="14"/>
      <c r="N112" s="14"/>
      <c r="O112" s="14"/>
    </row>
    <row r="113" spans="1:15" ht="13.5" customHeight="1">
      <c r="A113" s="135" t="str">
        <f t="shared" si="10"/>
        <v>International Journal of Biological Macromolecules, 2024, p. 132307</v>
      </c>
      <c r="B113" s="136">
        <f t="shared" si="11"/>
        <v>1</v>
      </c>
      <c r="C113" s="239" t="str">
        <f>IF(IF(I113="","",_xlfn.LET(_xlpm.resultado1,VLOOKUP(I113,'JCR 2026 (JIF 25)'!A:C,3,FALSE),_xlpm.resultado2,VLOOKUP(I113,'JCR 2026 (JIF 25)'!B:C,2,FALSE),_xlpm.resultado,IFERROR(_xlpm.resultado1,IFERROR(_xlpm.resultado2,"")),IF(OR(_xlpm.resultado=0,_xlpm.resultado=""),"Revista sem FI",VALUE(_xlpm.resultado))))="Revista sem FI","Revista sem FI","")</f>
        <v/>
      </c>
      <c r="D113" s="14"/>
      <c r="E113" s="15"/>
      <c r="F113" s="14"/>
      <c r="G113" s="14"/>
      <c r="H113" s="49">
        <f>IF(I113&lt;&gt;"", COUNTIF($I$82:I113, "&lt;&gt;"), "")</f>
        <v>32</v>
      </c>
      <c r="I113" s="87" t="s">
        <v>16845</v>
      </c>
      <c r="J113" s="249" t="str">
        <f>IFERROR(VLOOKUP(I113,'JCR 2026 (JIF 25)'!A:D,4,0), IFERROR(VLOOKUP(I113,'JCR 2026 (JIF 25)'!B:D,3,0),""))</f>
        <v>International Journal of Biological Macromolecules</v>
      </c>
      <c r="K113" s="19">
        <v>2024</v>
      </c>
      <c r="L113" s="251">
        <v>132307</v>
      </c>
      <c r="M113" s="14"/>
      <c r="N113" s="14"/>
      <c r="O113" s="14"/>
    </row>
    <row r="114" spans="1:15" ht="13.5" customHeight="1">
      <c r="A114" s="135" t="str">
        <f t="shared" si="10"/>
        <v>JOURNAL OF PHYSICS AND CHEMISTRY OF SOLIDS, 2024, p. 112267</v>
      </c>
      <c r="B114" s="136">
        <f t="shared" si="11"/>
        <v>1</v>
      </c>
      <c r="C114" s="239" t="str">
        <f>IF(IF(I114="","",_xlfn.LET(_xlpm.resultado1,VLOOKUP(I114,'JCR 2026 (JIF 25)'!A:C,3,FALSE),_xlpm.resultado2,VLOOKUP(I114,'JCR 2026 (JIF 25)'!B:C,2,FALSE),_xlpm.resultado,IFERROR(_xlpm.resultado1,IFERROR(_xlpm.resultado2,"")),IF(OR(_xlpm.resultado=0,_xlpm.resultado=""),"Revista sem FI",VALUE(_xlpm.resultado))))="Revista sem FI","Revista sem FI","")</f>
        <v/>
      </c>
      <c r="D114" s="14"/>
      <c r="E114" s="15"/>
      <c r="F114" s="14"/>
      <c r="G114" s="14"/>
      <c r="H114" s="49">
        <f>IF(I114&lt;&gt;"", COUNTIF($I$82:I114, "&lt;&gt;"), "")</f>
        <v>33</v>
      </c>
      <c r="I114" s="87" t="s">
        <v>18250</v>
      </c>
      <c r="J114" s="249" t="str">
        <f>IFERROR(VLOOKUP(I114,'JCR 2026 (JIF 25)'!A:D,4,0), IFERROR(VLOOKUP(I114,'JCR 2026 (JIF 25)'!B:D,3,0),""))</f>
        <v>JOURNAL OF PHYSICS AND CHEMISTRY OF SOLIDS</v>
      </c>
      <c r="K114" s="19">
        <v>2024</v>
      </c>
      <c r="L114" s="251">
        <v>112267</v>
      </c>
      <c r="M114" s="14"/>
      <c r="N114" s="14"/>
      <c r="O114" s="14"/>
    </row>
    <row r="115" spans="1:15" ht="13.5" customHeight="1">
      <c r="A115" s="135" t="str">
        <f t="shared" si="10"/>
        <v>Chemical Engineering and Processing-Process Intensification, 2024, p. 109826</v>
      </c>
      <c r="B115" s="136">
        <f t="shared" si="11"/>
        <v>1</v>
      </c>
      <c r="C115" s="239" t="str">
        <f>IF(IF(I115="","",_xlfn.LET(_xlpm.resultado1,VLOOKUP(I115,'JCR 2026 (JIF 25)'!A:C,3,FALSE),_xlpm.resultado2,VLOOKUP(I115,'JCR 2026 (JIF 25)'!B:C,2,FALSE),_xlpm.resultado,IFERROR(_xlpm.resultado1,IFERROR(_xlpm.resultado2,"")),IF(OR(_xlpm.resultado=0,_xlpm.resultado=""),"Revista sem FI",VALUE(_xlpm.resultado))))="Revista sem FI","Revista sem FI","")</f>
        <v/>
      </c>
      <c r="D115" s="14"/>
      <c r="E115" s="15"/>
      <c r="F115" s="14"/>
      <c r="G115" s="14"/>
      <c r="H115" s="49">
        <f>IF(I115&lt;&gt;"", COUNTIF($I$82:I115, "&lt;&gt;"), "")</f>
        <v>34</v>
      </c>
      <c r="I115" s="87" t="s">
        <v>13433</v>
      </c>
      <c r="J115" s="249" t="str">
        <f>IFERROR(VLOOKUP(I115,'JCR 2026 (JIF 25)'!A:D,4,0), IFERROR(VLOOKUP(I115,'JCR 2026 (JIF 25)'!B:D,3,0),""))</f>
        <v>Chemical Engineering and Processing-Process Intensification</v>
      </c>
      <c r="K115" s="19">
        <v>2024</v>
      </c>
      <c r="L115" s="251">
        <v>109826</v>
      </c>
      <c r="M115" s="14"/>
      <c r="N115" s="14"/>
      <c r="O115" s="14"/>
    </row>
    <row r="116" spans="1:15" ht="13.5" customHeight="1">
      <c r="A116" s="135" t="str">
        <f t="shared" ref="A116:A146" si="12">IF(ISBLANK(J116),"",J116 &amp; IF(ISBLANK(K116), "", ", " &amp; K116 &amp; ",") &amp; IF(ISBLANK(L116), "", " p. " &amp; L116))</f>
        <v>WATER AIR AND SOIL POLLUTION, 2025, p. 1015</v>
      </c>
      <c r="B116" s="136">
        <f t="shared" si="11"/>
        <v>1</v>
      </c>
      <c r="C116" s="239" t="str">
        <f>IF(IF(I116="","",_xlfn.LET(_xlpm.resultado1,VLOOKUP(I116,'JCR 2026 (JIF 25)'!A:C,3,FALSE),_xlpm.resultado2,VLOOKUP(I116,'JCR 2026 (JIF 25)'!B:C,2,FALSE),_xlpm.resultado,IFERROR(_xlpm.resultado1,IFERROR(_xlpm.resultado2,"")),IF(OR(_xlpm.resultado=0,_xlpm.resultado=""),"Revista sem FI",VALUE(_xlpm.resultado))))="Revista sem FI","Revista sem FI","")</f>
        <v/>
      </c>
      <c r="D116" s="14"/>
      <c r="E116" s="15"/>
      <c r="F116" s="14"/>
      <c r="G116" s="14"/>
      <c r="H116" s="49">
        <f>IF(I116&lt;&gt;"", COUNTIF($I$82:I116, "&lt;&gt;"), "")</f>
        <v>35</v>
      </c>
      <c r="I116" s="19" t="s">
        <v>2048</v>
      </c>
      <c r="J116" s="249" t="str">
        <f>IFERROR(VLOOKUP(I116,'JCR 2026 (JIF 25)'!A:D,4,0), IFERROR(VLOOKUP(I116,'JCR 2026 (JIF 25)'!B:D,3,0),""))</f>
        <v>WATER AIR AND SOIL POLLUTION</v>
      </c>
      <c r="K116" s="19">
        <v>2025</v>
      </c>
      <c r="L116" s="53">
        <v>1015</v>
      </c>
      <c r="M116" s="14"/>
      <c r="N116" s="14"/>
      <c r="O116" s="14"/>
    </row>
    <row r="117" spans="1:15" ht="13.5" customHeight="1">
      <c r="A117" s="135" t="str">
        <f t="shared" si="12"/>
        <v>ENVIRONMETAL SCIENCE AND POLLUTION RESEARCH INTERNATIONAL (INTERNET), 2025, p. 29625</v>
      </c>
      <c r="B117" s="136">
        <f t="shared" si="11"/>
        <v>0</v>
      </c>
      <c r="C117" s="239" t="str">
        <f>IF(IF(I117="","",_xlfn.LET(_xlpm.resultado1,VLOOKUP(I117,'JCR 2026 (JIF 25)'!A:C,3,FALSE),_xlpm.resultado2,VLOOKUP(I117,'JCR 2026 (JIF 25)'!B:C,2,FALSE),_xlpm.resultado,IFERROR(_xlpm.resultado1,IFERROR(_xlpm.resultado2,"")),IF(OR(_xlpm.resultado=0,_xlpm.resultado=""),"Revista sem FI",VALUE(_xlpm.resultado))))="Revista sem FI","Revista sem FI","")</f>
        <v>Revista sem FI</v>
      </c>
      <c r="D117" s="14"/>
      <c r="E117" s="15"/>
      <c r="F117" s="14"/>
      <c r="G117" s="14"/>
      <c r="H117" s="49">
        <f>IF(I117&lt;&gt;"", COUNTIF($I$82:I117, "&lt;&gt;"), "")</f>
        <v>36</v>
      </c>
      <c r="I117" s="19" t="s">
        <v>57383</v>
      </c>
      <c r="J117" s="249" t="str">
        <f>IFERROR(VLOOKUP(I117,'JCR 2026 (JIF 25)'!A:D,4,0), IFERROR(VLOOKUP(I117,'JCR 2026 (JIF 25)'!B:D,3,0),""))</f>
        <v>ENVIRONMETAL SCIENCE AND POLLUTION RESEARCH INTERNATIONAL (INTERNET)</v>
      </c>
      <c r="K117" s="19">
        <v>2025</v>
      </c>
      <c r="L117" s="53">
        <v>29625</v>
      </c>
      <c r="M117" s="14"/>
      <c r="N117" s="14"/>
      <c r="O117" s="14"/>
    </row>
    <row r="118" spans="1:15" ht="13.5" customHeight="1">
      <c r="A118" s="135" t="str">
        <f t="shared" si="12"/>
        <v>Engenharia Sanitaria e Ambiental, 2025, p. e20240069</v>
      </c>
      <c r="B118" s="136">
        <f t="shared" si="11"/>
        <v>1</v>
      </c>
      <c r="C118" s="239" t="str">
        <f>IF(IF(I118="","",_xlfn.LET(_xlpm.resultado1,VLOOKUP(I118,'JCR 2026 (JIF 25)'!A:C,3,FALSE),_xlpm.resultado2,VLOOKUP(I118,'JCR 2026 (JIF 25)'!B:C,2,FALSE),_xlpm.resultado,IFERROR(_xlpm.resultado1,IFERROR(_xlpm.resultado2,"")),IF(OR(_xlpm.resultado=0,_xlpm.resultado=""),"Revista sem FI",VALUE(_xlpm.resultado))))="Revista sem FI","Revista sem FI","")</f>
        <v/>
      </c>
      <c r="D118" s="14"/>
      <c r="E118" s="15"/>
      <c r="F118" s="14"/>
      <c r="G118" s="14"/>
      <c r="H118" s="49">
        <f>IF(I118&lt;&gt;"", COUNTIF($I$82:I118, "&lt;&gt;"), "")</f>
        <v>37</v>
      </c>
      <c r="I118" s="19" t="s">
        <v>31847</v>
      </c>
      <c r="J118" s="249" t="str">
        <f>IFERROR(VLOOKUP(I118,'JCR 2026 (JIF 25)'!A:D,4,0), IFERROR(VLOOKUP(I118,'JCR 2026 (JIF 25)'!B:D,3,0),""))</f>
        <v>Engenharia Sanitaria e Ambiental</v>
      </c>
      <c r="K118" s="19">
        <v>2025</v>
      </c>
      <c r="L118" s="53" t="s">
        <v>66398</v>
      </c>
      <c r="M118" s="14"/>
      <c r="N118" s="14"/>
      <c r="O118" s="14"/>
    </row>
    <row r="119" spans="1:15" ht="13.5" customHeight="1">
      <c r="A119" s="135" t="str">
        <f t="shared" si="12"/>
        <v>Journal of Molecular Liquids, 2025, p. 126913</v>
      </c>
      <c r="B119" s="136">
        <f t="shared" si="11"/>
        <v>0</v>
      </c>
      <c r="C119" s="239" t="str">
        <f>IF(IF(I119="","",_xlfn.LET(_xlpm.resultado1,VLOOKUP(I119,'JCR 2026 (JIF 25)'!A:C,3,FALSE),_xlpm.resultado2,VLOOKUP(I119,'JCR 2026 (JIF 25)'!B:C,2,FALSE),_xlpm.resultado,IFERROR(_xlpm.resultado1,IFERROR(_xlpm.resultado2,"")),IF(OR(_xlpm.resultado=0,_xlpm.resultado=""),"Revista sem FI",VALUE(_xlpm.resultado))))="Revista sem FI","Revista sem FI","")</f>
        <v>Revista sem FI</v>
      </c>
      <c r="D119" s="14"/>
      <c r="E119" s="15"/>
      <c r="F119" s="14"/>
      <c r="G119" s="14"/>
      <c r="H119" s="49">
        <f>IF(I119&lt;&gt;"", COUNTIF($I$82:I119, "&lt;&gt;"), "")</f>
        <v>38</v>
      </c>
      <c r="I119" s="19" t="s">
        <v>1202</v>
      </c>
      <c r="J119" s="249" t="str">
        <f>IFERROR(VLOOKUP(I119,'JCR 2026 (JIF 25)'!A:D,4,0), IFERROR(VLOOKUP(I119,'JCR 2026 (JIF 25)'!B:D,3,0),""))</f>
        <v>Journal of Molecular Liquids</v>
      </c>
      <c r="K119" s="19">
        <v>2025</v>
      </c>
      <c r="L119" s="53">
        <v>126913</v>
      </c>
      <c r="M119" s="14"/>
      <c r="N119" s="14"/>
      <c r="O119" s="14"/>
    </row>
    <row r="120" spans="1:15" ht="13.5" customHeight="1">
      <c r="A120" s="135" t="str">
        <f t="shared" si="12"/>
        <v>Emergent Materials, 2025, p. 2495</v>
      </c>
      <c r="B120" s="136">
        <f t="shared" si="11"/>
        <v>1</v>
      </c>
      <c r="C120" s="239" t="str">
        <f>IF(IF(I120="","",_xlfn.LET(_xlpm.resultado1,VLOOKUP(I120,'JCR 2026 (JIF 25)'!A:C,3,FALSE),_xlpm.resultado2,VLOOKUP(I120,'JCR 2026 (JIF 25)'!B:C,2,FALSE),_xlpm.resultado,IFERROR(_xlpm.resultado1,IFERROR(_xlpm.resultado2,"")),IF(OR(_xlpm.resultado=0,_xlpm.resultado=""),"Revista sem FI",VALUE(_xlpm.resultado))))="Revista sem FI","Revista sem FI","")</f>
        <v/>
      </c>
      <c r="D120" s="14"/>
      <c r="E120" s="15"/>
      <c r="F120" s="14"/>
      <c r="G120" s="14"/>
      <c r="H120" s="49">
        <f>IF(I120&lt;&gt;"", COUNTIF($I$82:I120, "&lt;&gt;"), "")</f>
        <v>39</v>
      </c>
      <c r="I120" s="19" t="s">
        <v>31692</v>
      </c>
      <c r="J120" s="249" t="str">
        <f>IFERROR(VLOOKUP(I120,'JCR 2026 (JIF 25)'!A:D,4,0), IFERROR(VLOOKUP(I120,'JCR 2026 (JIF 25)'!B:D,3,0),""))</f>
        <v>Emergent Materials</v>
      </c>
      <c r="K120" s="19">
        <v>2025</v>
      </c>
      <c r="L120" s="53">
        <v>2495</v>
      </c>
      <c r="M120" s="14"/>
      <c r="N120" s="14"/>
      <c r="O120" s="14"/>
    </row>
    <row r="121" spans="1:15" ht="13.5" customHeight="1">
      <c r="A121" s="135" t="str">
        <f t="shared" si="12"/>
        <v>COLLOIDS AND SURFACES A-PHYSICOCHEMICAL AND ENGINEERING ASPECTS, 2025, p. 135782</v>
      </c>
      <c r="B121" s="136">
        <f t="shared" si="11"/>
        <v>1</v>
      </c>
      <c r="C121" s="239" t="str">
        <f>IF(IF(I121="","",_xlfn.LET(_xlpm.resultado1,VLOOKUP(I121,'JCR 2026 (JIF 25)'!A:C,3,FALSE),_xlpm.resultado2,VLOOKUP(I121,'JCR 2026 (JIF 25)'!B:C,2,FALSE),_xlpm.resultado,IFERROR(_xlpm.resultado1,IFERROR(_xlpm.resultado2,"")),IF(OR(_xlpm.resultado=0,_xlpm.resultado=""),"Revista sem FI",VALUE(_xlpm.resultado))))="Revista sem FI","Revista sem FI","")</f>
        <v/>
      </c>
      <c r="D121" s="14"/>
      <c r="E121" s="15"/>
      <c r="F121" s="14"/>
      <c r="G121" s="14"/>
      <c r="H121" s="49">
        <f>IF(I121&lt;&gt;"", COUNTIF($I$82:I121, "&lt;&gt;"), "")</f>
        <v>40</v>
      </c>
      <c r="I121" s="19" t="s">
        <v>503</v>
      </c>
      <c r="J121" s="249" t="str">
        <f>IFERROR(VLOOKUP(I121,'JCR 2026 (JIF 25)'!A:D,4,0), IFERROR(VLOOKUP(I121,'JCR 2026 (JIF 25)'!B:D,3,0),""))</f>
        <v>COLLOIDS AND SURFACES A-PHYSICOCHEMICAL AND ENGINEERING ASPECTS</v>
      </c>
      <c r="K121" s="226">
        <v>2025</v>
      </c>
      <c r="L121" s="251">
        <v>135782</v>
      </c>
      <c r="M121" s="14"/>
      <c r="N121" s="14"/>
      <c r="O121" s="14"/>
    </row>
    <row r="122" spans="1:15" ht="13.5" customHeight="1">
      <c r="A122" s="135" t="str">
        <f t="shared" si="12"/>
        <v>SEPARATION AND PURIFICATION TECHNOLOGY, 2025, p. 130136</v>
      </c>
      <c r="B122" s="136">
        <f t="shared" si="11"/>
        <v>1</v>
      </c>
      <c r="C122" s="239" t="str">
        <f>IF(IF(I122="","",_xlfn.LET(_xlpm.resultado1,VLOOKUP(I122,'JCR 2026 (JIF 25)'!A:C,3,FALSE),_xlpm.resultado2,VLOOKUP(I122,'JCR 2026 (JIF 25)'!B:C,2,FALSE),_xlpm.resultado,IFERROR(_xlpm.resultado1,IFERROR(_xlpm.resultado2,"")),IF(OR(_xlpm.resultado=0,_xlpm.resultado=""),"Revista sem FI",VALUE(_xlpm.resultado))))="Revista sem FI","Revista sem FI","")</f>
        <v/>
      </c>
      <c r="D122" s="14"/>
      <c r="E122" s="15"/>
      <c r="F122" s="14"/>
      <c r="G122" s="14"/>
      <c r="H122" s="49">
        <f>IF(I122&lt;&gt;"", COUNTIF($I$82:I122, "&lt;&gt;"), "")</f>
        <v>41</v>
      </c>
      <c r="I122" s="19" t="s">
        <v>1918</v>
      </c>
      <c r="J122" s="249" t="str">
        <f>IFERROR(VLOOKUP(I122,'JCR 2026 (JIF 25)'!A:D,4,0), IFERROR(VLOOKUP(I122,'JCR 2026 (JIF 25)'!B:D,3,0),""))</f>
        <v>SEPARATION AND PURIFICATION TECHNOLOGY</v>
      </c>
      <c r="K122" s="226">
        <v>2025</v>
      </c>
      <c r="L122" s="251">
        <v>130136</v>
      </c>
      <c r="M122" s="14"/>
      <c r="N122" s="14"/>
      <c r="O122" s="14"/>
    </row>
    <row r="123" spans="1:15" ht="13.5" customHeight="1">
      <c r="A123" s="135" t="str">
        <f t="shared" si="12"/>
        <v>Emergent Materials, 2025, p. 2463</v>
      </c>
      <c r="B123" s="136">
        <f t="shared" si="11"/>
        <v>1</v>
      </c>
      <c r="C123" s="239" t="str">
        <f>IF(IF(I123="","",_xlfn.LET(_xlpm.resultado1,VLOOKUP(I123,'JCR 2026 (JIF 25)'!A:C,3,FALSE),_xlpm.resultado2,VLOOKUP(I123,'JCR 2026 (JIF 25)'!B:C,2,FALSE),_xlpm.resultado,IFERROR(_xlpm.resultado1,IFERROR(_xlpm.resultado2,"")),IF(OR(_xlpm.resultado=0,_xlpm.resultado=""),"Revista sem FI",VALUE(_xlpm.resultado))))="Revista sem FI","Revista sem FI","")</f>
        <v/>
      </c>
      <c r="D123" s="14"/>
      <c r="E123" s="15"/>
      <c r="F123" s="14"/>
      <c r="G123" s="14"/>
      <c r="H123" s="49">
        <f>IF(I123&lt;&gt;"", COUNTIF($I$82:I123, "&lt;&gt;"), "")</f>
        <v>42</v>
      </c>
      <c r="I123" s="19" t="s">
        <v>31692</v>
      </c>
      <c r="J123" s="249" t="str">
        <f>IFERROR(VLOOKUP(I123,'JCR 2026 (JIF 25)'!A:D,4,0), IFERROR(VLOOKUP(I123,'JCR 2026 (JIF 25)'!B:D,3,0),""))</f>
        <v>Emergent Materials</v>
      </c>
      <c r="K123" s="226">
        <v>2025</v>
      </c>
      <c r="L123" s="251">
        <v>2463</v>
      </c>
      <c r="M123" s="14"/>
      <c r="N123" s="14"/>
      <c r="O123" s="14"/>
    </row>
    <row r="124" spans="1:15" ht="13.5" customHeight="1">
      <c r="A124" s="135" t="str">
        <f t="shared" si="12"/>
        <v>Journal of Molecular Liquids, 2025, p. 128153</v>
      </c>
      <c r="B124" s="136">
        <f t="shared" si="11"/>
        <v>0</v>
      </c>
      <c r="C124" s="239" t="str">
        <f>IF(IF(I124="","",_xlfn.LET(_xlpm.resultado1,VLOOKUP(I124,'JCR 2026 (JIF 25)'!A:C,3,FALSE),_xlpm.resultado2,VLOOKUP(I124,'JCR 2026 (JIF 25)'!B:C,2,FALSE),_xlpm.resultado,IFERROR(_xlpm.resultado1,IFERROR(_xlpm.resultado2,"")),IF(OR(_xlpm.resultado=0,_xlpm.resultado=""),"Revista sem FI",VALUE(_xlpm.resultado))))="Revista sem FI","Revista sem FI","")</f>
        <v>Revista sem FI</v>
      </c>
      <c r="D124" s="14"/>
      <c r="E124" s="15"/>
      <c r="F124" s="14"/>
      <c r="G124" s="14"/>
      <c r="H124" s="49">
        <f>IF(I124&lt;&gt;"", COUNTIF($I$82:I124, "&lt;&gt;"), "")</f>
        <v>43</v>
      </c>
      <c r="I124" s="19" t="s">
        <v>1202</v>
      </c>
      <c r="J124" s="249" t="str">
        <f>IFERROR(VLOOKUP(I124,'JCR 2026 (JIF 25)'!A:D,4,0), IFERROR(VLOOKUP(I124,'JCR 2026 (JIF 25)'!B:D,3,0),""))</f>
        <v>Journal of Molecular Liquids</v>
      </c>
      <c r="K124" s="226">
        <v>2025</v>
      </c>
      <c r="L124" s="251">
        <v>128153</v>
      </c>
      <c r="M124" s="14"/>
      <c r="N124" s="14"/>
      <c r="O124" s="14"/>
    </row>
    <row r="125" spans="1:15" ht="13.5" customHeight="1">
      <c r="A125" s="135" t="str">
        <f t="shared" si="12"/>
        <v>ENVIRONMETAL SCIENCE AND POLLUTION RESEARCH INTERNATIONAL (INTERNET), 2025, p. 19791</v>
      </c>
      <c r="B125" s="136">
        <f t="shared" si="11"/>
        <v>0</v>
      </c>
      <c r="C125" s="239" t="str">
        <f>IF(IF(I125="","",_xlfn.LET(_xlpm.resultado1,VLOOKUP(I125,'JCR 2026 (JIF 25)'!A:C,3,FALSE),_xlpm.resultado2,VLOOKUP(I125,'JCR 2026 (JIF 25)'!B:C,2,FALSE),_xlpm.resultado,IFERROR(_xlpm.resultado1,IFERROR(_xlpm.resultado2,"")),IF(OR(_xlpm.resultado=0,_xlpm.resultado=""),"Revista sem FI",VALUE(_xlpm.resultado))))="Revista sem FI","Revista sem FI","")</f>
        <v>Revista sem FI</v>
      </c>
      <c r="D125" s="14"/>
      <c r="E125" s="15"/>
      <c r="F125" s="14"/>
      <c r="G125" s="14"/>
      <c r="H125" s="49">
        <f>IF(I125&lt;&gt;"", COUNTIF($I$82:I125, "&lt;&gt;"), "")</f>
        <v>44</v>
      </c>
      <c r="I125" s="19" t="s">
        <v>57383</v>
      </c>
      <c r="J125" s="249" t="str">
        <f>IFERROR(VLOOKUP(I125,'JCR 2026 (JIF 25)'!A:D,4,0), IFERROR(VLOOKUP(I125,'JCR 2026 (JIF 25)'!B:D,3,0),""))</f>
        <v>ENVIRONMETAL SCIENCE AND POLLUTION RESEARCH INTERNATIONAL (INTERNET)</v>
      </c>
      <c r="K125" s="226">
        <v>2025</v>
      </c>
      <c r="L125" s="251">
        <v>19791</v>
      </c>
      <c r="M125" s="14"/>
      <c r="N125" s="14"/>
      <c r="O125" s="14"/>
    </row>
    <row r="126" spans="1:15" ht="13.5" customHeight="1">
      <c r="A126" s="135" t="str">
        <f t="shared" si="12"/>
        <v>International Journal of Biological Macromolecules, 2025, p. 146022</v>
      </c>
      <c r="B126" s="136">
        <f t="shared" si="11"/>
        <v>1</v>
      </c>
      <c r="C126" s="239" t="str">
        <f>IF(IF(I126="","",_xlfn.LET(_xlpm.resultado1,VLOOKUP(I126,'JCR 2026 (JIF 25)'!A:C,3,FALSE),_xlpm.resultado2,VLOOKUP(I126,'JCR 2026 (JIF 25)'!B:C,2,FALSE),_xlpm.resultado,IFERROR(_xlpm.resultado1,IFERROR(_xlpm.resultado2,"")),IF(OR(_xlpm.resultado=0,_xlpm.resultado=""),"Revista sem FI",VALUE(_xlpm.resultado))))="Revista sem FI","Revista sem FI","")</f>
        <v/>
      </c>
      <c r="D126" s="14"/>
      <c r="E126" s="15"/>
      <c r="F126" s="14"/>
      <c r="G126" s="14"/>
      <c r="H126" s="49">
        <f>IF(I126&lt;&gt;"", COUNTIF($I$82:I126, "&lt;&gt;"), "")</f>
        <v>45</v>
      </c>
      <c r="I126" s="19" t="s">
        <v>16844</v>
      </c>
      <c r="J126" s="249" t="str">
        <f>IFERROR(VLOOKUP(I126,'JCR 2026 (JIF 25)'!A:D,4,0), IFERROR(VLOOKUP(I126,'JCR 2026 (JIF 25)'!B:D,3,0),""))</f>
        <v>International Journal of Biological Macromolecules</v>
      </c>
      <c r="K126" s="226">
        <v>2025</v>
      </c>
      <c r="L126" s="251">
        <v>146022</v>
      </c>
      <c r="M126" s="14"/>
      <c r="N126" s="14"/>
      <c r="O126" s="14"/>
    </row>
    <row r="127" spans="1:15" ht="13.5" customHeight="1">
      <c r="A127" s="135" t="str">
        <f t="shared" si="12"/>
        <v>POLYHEDRON, 2025, p. 117584</v>
      </c>
      <c r="B127" s="136">
        <f t="shared" si="11"/>
        <v>1</v>
      </c>
      <c r="C127" s="239" t="str">
        <f>IF(IF(I127="","",_xlfn.LET(_xlpm.resultado1,VLOOKUP(I127,'JCR 2026 (JIF 25)'!A:C,3,FALSE),_xlpm.resultado2,VLOOKUP(I127,'JCR 2026 (JIF 25)'!B:C,2,FALSE),_xlpm.resultado,IFERROR(_xlpm.resultado1,IFERROR(_xlpm.resultado2,"")),IF(OR(_xlpm.resultado=0,_xlpm.resultado=""),"Revista sem FI",VALUE(_xlpm.resultado))))="Revista sem FI","Revista sem FI","")</f>
        <v/>
      </c>
      <c r="D127" s="14"/>
      <c r="E127" s="15"/>
      <c r="F127" s="14"/>
      <c r="G127" s="14"/>
      <c r="H127" s="49">
        <f>IF(I127&lt;&gt;"", COUNTIF($I$82:I127, "&lt;&gt;"), "")</f>
        <v>46</v>
      </c>
      <c r="I127" s="19" t="s">
        <v>1772</v>
      </c>
      <c r="J127" s="249" t="str">
        <f>IFERROR(VLOOKUP(I127,'JCR 2026 (JIF 25)'!A:D,4,0), IFERROR(VLOOKUP(I127,'JCR 2026 (JIF 25)'!B:D,3,0),""))</f>
        <v>POLYHEDRON</v>
      </c>
      <c r="K127" s="226">
        <v>2025</v>
      </c>
      <c r="L127" s="251">
        <v>117584</v>
      </c>
      <c r="M127" s="14"/>
      <c r="N127" s="14"/>
      <c r="O127" s="14"/>
    </row>
    <row r="128" spans="1:15" ht="13.5" customHeight="1">
      <c r="A128" s="135" t="str">
        <f t="shared" si="12"/>
        <v>Journal of Environmental Chemical Engineering, 2025, p. 119787</v>
      </c>
      <c r="B128" s="136">
        <f t="shared" si="11"/>
        <v>1</v>
      </c>
      <c r="C128" s="239" t="str">
        <f>IF(IF(I128="","",_xlfn.LET(_xlpm.resultado1,VLOOKUP(I128,'JCR 2026 (JIF 25)'!A:C,3,FALSE),_xlpm.resultado2,VLOOKUP(I128,'JCR 2026 (JIF 25)'!B:C,2,FALSE),_xlpm.resultado,IFERROR(_xlpm.resultado1,IFERROR(_xlpm.resultado2,"")),IF(OR(_xlpm.resultado=0,_xlpm.resultado=""),"Revista sem FI",VALUE(_xlpm.resultado))))="Revista sem FI","Revista sem FI","")</f>
        <v/>
      </c>
      <c r="D128" s="14"/>
      <c r="E128" s="15"/>
      <c r="F128" s="14"/>
      <c r="G128" s="14"/>
      <c r="H128" s="49">
        <f>IF(I128&lt;&gt;"", COUNTIF($I$82:I128, "&lt;&gt;"), "")</f>
        <v>47</v>
      </c>
      <c r="I128" s="19" t="s">
        <v>18986</v>
      </c>
      <c r="J128" s="249" t="str">
        <f>IFERROR(VLOOKUP(I128,'JCR 2026 (JIF 25)'!A:D,4,0), IFERROR(VLOOKUP(I128,'JCR 2026 (JIF 25)'!B:D,3,0),""))</f>
        <v>Journal of Environmental Chemical Engineering</v>
      </c>
      <c r="K128" s="226">
        <v>2025</v>
      </c>
      <c r="L128" s="251">
        <v>119787</v>
      </c>
      <c r="M128" s="14"/>
      <c r="N128" s="14"/>
      <c r="O128" s="14"/>
    </row>
    <row r="129" spans="1:15" ht="13.5" customHeight="1">
      <c r="A129" s="135" t="str">
        <f t="shared" si="12"/>
        <v>SEPARATION AND PURIFICATION TECHNOLOGY, 2025, p. 133861</v>
      </c>
      <c r="B129" s="136">
        <f t="shared" si="11"/>
        <v>1</v>
      </c>
      <c r="C129" s="239" t="str">
        <f>IF(IF(I129="","",_xlfn.LET(_xlpm.resultado1,VLOOKUP(I129,'JCR 2026 (JIF 25)'!A:C,3,FALSE),_xlpm.resultado2,VLOOKUP(I129,'JCR 2026 (JIF 25)'!B:C,2,FALSE),_xlpm.resultado,IFERROR(_xlpm.resultado1,IFERROR(_xlpm.resultado2,"")),IF(OR(_xlpm.resultado=0,_xlpm.resultado=""),"Revista sem FI",VALUE(_xlpm.resultado))))="Revista sem FI","Revista sem FI","")</f>
        <v/>
      </c>
      <c r="D129" s="14"/>
      <c r="E129" s="15"/>
      <c r="F129" s="14"/>
      <c r="G129" s="14"/>
      <c r="H129" s="49">
        <f>IF(I129&lt;&gt;"", COUNTIF($I$82:I129, "&lt;&gt;"), "")</f>
        <v>48</v>
      </c>
      <c r="I129" s="19" t="s">
        <v>1918</v>
      </c>
      <c r="J129" s="249" t="str">
        <f>IFERROR(VLOOKUP(I129,'JCR 2026 (JIF 25)'!A:D,4,0), IFERROR(VLOOKUP(I129,'JCR 2026 (JIF 25)'!B:D,3,0),""))</f>
        <v>SEPARATION AND PURIFICATION TECHNOLOGY</v>
      </c>
      <c r="K129" s="226">
        <v>2025</v>
      </c>
      <c r="L129" s="251">
        <v>133861</v>
      </c>
      <c r="M129" s="14"/>
      <c r="N129" s="14"/>
      <c r="O129" s="14"/>
    </row>
    <row r="130" spans="1:15" ht="13.5" customHeight="1">
      <c r="A130" s="135" t="str">
        <f t="shared" si="12"/>
        <v>ENVIRONMETAL SCIENCE AND POLLUTION RESEARCH INTERNATIONAL (INTERNET), 2025, p. 8254</v>
      </c>
      <c r="B130" s="136">
        <f t="shared" si="11"/>
        <v>0</v>
      </c>
      <c r="C130" s="239" t="str">
        <f>IF(IF(I130="","",_xlfn.LET(_xlpm.resultado1,VLOOKUP(I130,'JCR 2026 (JIF 25)'!A:C,3,FALSE),_xlpm.resultado2,VLOOKUP(I130,'JCR 2026 (JIF 25)'!B:C,2,FALSE),_xlpm.resultado,IFERROR(_xlpm.resultado1,IFERROR(_xlpm.resultado2,"")),IF(OR(_xlpm.resultado=0,_xlpm.resultado=""),"Revista sem FI",VALUE(_xlpm.resultado))))="Revista sem FI","Revista sem FI","")</f>
        <v>Revista sem FI</v>
      </c>
      <c r="D130" s="14"/>
      <c r="E130" s="15"/>
      <c r="F130" s="14"/>
      <c r="G130" s="14"/>
      <c r="H130" s="49">
        <f>IF(I130&lt;&gt;"", COUNTIF($I$82:I130, "&lt;&gt;"), "")</f>
        <v>49</v>
      </c>
      <c r="I130" s="19" t="s">
        <v>57383</v>
      </c>
      <c r="J130" s="249" t="str">
        <f>IFERROR(VLOOKUP(I130,'JCR 2026 (JIF 25)'!A:D,4,0), IFERROR(VLOOKUP(I130,'JCR 2026 (JIF 25)'!B:D,3,0),""))</f>
        <v>ENVIRONMETAL SCIENCE AND POLLUTION RESEARCH INTERNATIONAL (INTERNET)</v>
      </c>
      <c r="K130" s="226">
        <v>2025</v>
      </c>
      <c r="L130" s="251">
        <v>8254</v>
      </c>
      <c r="M130" s="14"/>
      <c r="N130" s="14"/>
      <c r="O130" s="14"/>
    </row>
    <row r="131" spans="1:15" ht="13.5" customHeight="1">
      <c r="A131" s="135" t="str">
        <f t="shared" si="12"/>
        <v>APPLIED CLAY SCIENCE, 2025, p. 107922</v>
      </c>
      <c r="B131" s="136">
        <f t="shared" si="11"/>
        <v>1</v>
      </c>
      <c r="C131" s="239" t="str">
        <f>IF(IF(I131="","",_xlfn.LET(_xlpm.resultado1,VLOOKUP(I131,'JCR 2026 (JIF 25)'!A:C,3,FALSE),_xlpm.resultado2,VLOOKUP(I131,'JCR 2026 (JIF 25)'!B:C,2,FALSE),_xlpm.resultado,IFERROR(_xlpm.resultado1,IFERROR(_xlpm.resultado2,"")),IF(OR(_xlpm.resultado=0,_xlpm.resultado=""),"Revista sem FI",VALUE(_xlpm.resultado))))="Revista sem FI","Revista sem FI","")</f>
        <v/>
      </c>
      <c r="D131" s="14"/>
      <c r="E131" s="15"/>
      <c r="F131" s="14"/>
      <c r="G131" s="14"/>
      <c r="H131" s="49">
        <f>IF(I131&lt;&gt;"", COUNTIF($I$82:I131, "&lt;&gt;"), "")</f>
        <v>50</v>
      </c>
      <c r="I131" s="19" t="s">
        <v>10944</v>
      </c>
      <c r="J131" s="249" t="str">
        <f>IFERROR(VLOOKUP(I131,'JCR 2026 (JIF 25)'!A:D,4,0), IFERROR(VLOOKUP(I131,'JCR 2026 (JIF 25)'!B:D,3,0),""))</f>
        <v>APPLIED CLAY SCIENCE</v>
      </c>
      <c r="K131" s="226">
        <v>2025</v>
      </c>
      <c r="L131" s="251">
        <v>107922</v>
      </c>
      <c r="M131" s="14"/>
      <c r="N131" s="14"/>
      <c r="O131" s="14"/>
    </row>
    <row r="132" spans="1:15" ht="13.5" customHeight="1">
      <c r="A132" s="135" t="str">
        <f t="shared" si="12"/>
        <v>ENVIRONMETAL SCIENCE AND POLLUTION RESEARCH INTERNATIONAL (INTERNET), 2025, p. 26554</v>
      </c>
      <c r="B132" s="136">
        <f t="shared" si="11"/>
        <v>0</v>
      </c>
      <c r="C132" s="239" t="str">
        <f>IF(IF(I132="","",_xlfn.LET(_xlpm.resultado1,VLOOKUP(I132,'JCR 2026 (JIF 25)'!A:C,3,FALSE),_xlpm.resultado2,VLOOKUP(I132,'JCR 2026 (JIF 25)'!B:C,2,FALSE),_xlpm.resultado,IFERROR(_xlpm.resultado1,IFERROR(_xlpm.resultado2,"")),IF(OR(_xlpm.resultado=0,_xlpm.resultado=""),"Revista sem FI",VALUE(_xlpm.resultado))))="Revista sem FI","Revista sem FI","")</f>
        <v>Revista sem FI</v>
      </c>
      <c r="D132" s="14"/>
      <c r="E132" s="15"/>
      <c r="F132" s="14"/>
      <c r="G132" s="14"/>
      <c r="H132" s="49">
        <f>IF(I132&lt;&gt;"", COUNTIF($I$82:I132, "&lt;&gt;"), "")</f>
        <v>51</v>
      </c>
      <c r="I132" s="19" t="s">
        <v>57383</v>
      </c>
      <c r="J132" s="249" t="str">
        <f>IFERROR(VLOOKUP(I132,'JCR 2026 (JIF 25)'!A:D,4,0), IFERROR(VLOOKUP(I132,'JCR 2026 (JIF 25)'!B:D,3,0),""))</f>
        <v>ENVIRONMETAL SCIENCE AND POLLUTION RESEARCH INTERNATIONAL (INTERNET)</v>
      </c>
      <c r="K132" s="226">
        <v>2025</v>
      </c>
      <c r="L132" s="251">
        <v>26554</v>
      </c>
      <c r="M132" s="14"/>
      <c r="N132" s="14"/>
      <c r="O132" s="14"/>
    </row>
    <row r="133" spans="1:15" ht="13.5" customHeight="1">
      <c r="A133" s="135" t="str">
        <f t="shared" si="12"/>
        <v>MATERIALS CHEMISTRY AND PHYSICS, 2025, p. 130744</v>
      </c>
      <c r="B133" s="136">
        <f t="shared" si="11"/>
        <v>1</v>
      </c>
      <c r="C133" s="239" t="str">
        <f>IF(IF(I133="","",_xlfn.LET(_xlpm.resultado1,VLOOKUP(I133,'JCR 2026 (JIF 25)'!A:C,3,FALSE),_xlpm.resultado2,VLOOKUP(I133,'JCR 2026 (JIF 25)'!B:C,2,FALSE),_xlpm.resultado,IFERROR(_xlpm.resultado1,IFERROR(_xlpm.resultado2,"")),IF(OR(_xlpm.resultado=0,_xlpm.resultado=""),"Revista sem FI",VALUE(_xlpm.resultado))))="Revista sem FI","Revista sem FI","")</f>
        <v/>
      </c>
      <c r="D133" s="14"/>
      <c r="E133" s="15"/>
      <c r="F133" s="14"/>
      <c r="G133" s="14"/>
      <c r="H133" s="49">
        <f>IF(I133&lt;&gt;"", COUNTIF($I$82:I133, "&lt;&gt;"), "")</f>
        <v>52</v>
      </c>
      <c r="I133" s="19" t="s">
        <v>1413</v>
      </c>
      <c r="J133" s="249" t="str">
        <f>IFERROR(VLOOKUP(I133,'JCR 2026 (JIF 25)'!A:D,4,0), IFERROR(VLOOKUP(I133,'JCR 2026 (JIF 25)'!B:D,3,0),""))</f>
        <v>MATERIALS CHEMISTRY AND PHYSICS</v>
      </c>
      <c r="K133" s="226">
        <v>2025</v>
      </c>
      <c r="L133" s="251">
        <v>130744</v>
      </c>
      <c r="M133" s="14"/>
      <c r="N133" s="14"/>
      <c r="O133" s="14"/>
    </row>
    <row r="134" spans="1:15" ht="13.5" customHeight="1">
      <c r="A134" s="135" t="str">
        <f t="shared" si="12"/>
        <v>Journal of Water Process Engineering, 2025, p. 107858</v>
      </c>
      <c r="B134" s="136">
        <f t="shared" si="11"/>
        <v>1</v>
      </c>
      <c r="C134" s="239" t="str">
        <f>IF(IF(I134="","",_xlfn.LET(_xlpm.resultado1,VLOOKUP(I134,'JCR 2026 (JIF 25)'!A:C,3,FALSE),_xlpm.resultado2,VLOOKUP(I134,'JCR 2026 (JIF 25)'!B:C,2,FALSE),_xlpm.resultado,IFERROR(_xlpm.resultado1,IFERROR(_xlpm.resultado2,"")),IF(OR(_xlpm.resultado=0,_xlpm.resultado=""),"Revista sem FI",VALUE(_xlpm.resultado))))="Revista sem FI","Revista sem FI","")</f>
        <v/>
      </c>
      <c r="D134" s="14"/>
      <c r="E134" s="15"/>
      <c r="F134" s="14"/>
      <c r="G134" s="14"/>
      <c r="H134" s="49">
        <f>IF(I134&lt;&gt;"", COUNTIF($I$82:I134, "&lt;&gt;"), "")</f>
        <v>53</v>
      </c>
      <c r="I134" s="19" t="s">
        <v>19582</v>
      </c>
      <c r="J134" s="249" t="str">
        <f>IFERROR(VLOOKUP(I134,'JCR 2026 (JIF 25)'!A:D,4,0), IFERROR(VLOOKUP(I134,'JCR 2026 (JIF 25)'!B:D,3,0),""))</f>
        <v>Journal of Water Process Engineering</v>
      </c>
      <c r="K134" s="226">
        <v>2025</v>
      </c>
      <c r="L134" s="251">
        <v>107858</v>
      </c>
      <c r="M134" s="14"/>
      <c r="N134" s="14"/>
      <c r="O134" s="14"/>
    </row>
    <row r="135" spans="1:15" ht="13.5" customHeight="1">
      <c r="A135" s="135" t="str">
        <f t="shared" si="12"/>
        <v>INORGANIC CHEMISTRY COMMUNICATIONS, 2025, p. 114068</v>
      </c>
      <c r="B135" s="136">
        <f t="shared" si="11"/>
        <v>1</v>
      </c>
      <c r="C135" s="239" t="str">
        <f>IF(IF(I135="","",_xlfn.LET(_xlpm.resultado1,VLOOKUP(I135,'JCR 2026 (JIF 25)'!A:C,3,FALSE),_xlpm.resultado2,VLOOKUP(I135,'JCR 2026 (JIF 25)'!B:C,2,FALSE),_xlpm.resultado,IFERROR(_xlpm.resultado1,IFERROR(_xlpm.resultado2,"")),IF(OR(_xlpm.resultado=0,_xlpm.resultado=""),"Revista sem FI",VALUE(_xlpm.resultado))))="Revista sem FI","Revista sem FI","")</f>
        <v/>
      </c>
      <c r="D135" s="14"/>
      <c r="E135" s="15"/>
      <c r="F135" s="14"/>
      <c r="G135" s="14"/>
      <c r="H135" s="49">
        <f>IF(I135&lt;&gt;"", COUNTIF($I$82:I135, "&lt;&gt;"), "")</f>
        <v>54</v>
      </c>
      <c r="I135" s="19" t="s">
        <v>901</v>
      </c>
      <c r="J135" s="249" t="str">
        <f>IFERROR(VLOOKUP(I135,'JCR 2026 (JIF 25)'!A:D,4,0), IFERROR(VLOOKUP(I135,'JCR 2026 (JIF 25)'!B:D,3,0),""))</f>
        <v>INORGANIC CHEMISTRY COMMUNICATIONS</v>
      </c>
      <c r="K135" s="226">
        <v>2025</v>
      </c>
      <c r="L135" s="251">
        <v>114068</v>
      </c>
      <c r="M135" s="14"/>
      <c r="N135" s="14"/>
      <c r="O135" s="14"/>
    </row>
    <row r="136" spans="1:15" ht="13.5" customHeight="1">
      <c r="A136" s="135" t="str">
        <f t="shared" si="12"/>
        <v>Journal of Molecular Structure, 2025, p. 141743</v>
      </c>
      <c r="B136" s="136">
        <f t="shared" si="11"/>
        <v>1</v>
      </c>
      <c r="C136" s="239" t="str">
        <f>IF(IF(I136="","",_xlfn.LET(_xlpm.resultado1,VLOOKUP(I136,'JCR 2026 (JIF 25)'!A:C,3,FALSE),_xlpm.resultado2,VLOOKUP(I136,'JCR 2026 (JIF 25)'!B:C,2,FALSE),_xlpm.resultado,IFERROR(_xlpm.resultado1,IFERROR(_xlpm.resultado2,"")),IF(OR(_xlpm.resultado=0,_xlpm.resultado=""),"Revista sem FI",VALUE(_xlpm.resultado))))="Revista sem FI","Revista sem FI","")</f>
        <v/>
      </c>
      <c r="D136" s="14"/>
      <c r="E136" s="15"/>
      <c r="F136" s="14"/>
      <c r="G136" s="14"/>
      <c r="H136" s="49">
        <f>IF(I136&lt;&gt;"", COUNTIF($I$82:I136, "&lt;&gt;"), "")</f>
        <v>55</v>
      </c>
      <c r="I136" s="19" t="s">
        <v>1206</v>
      </c>
      <c r="J136" s="249" t="str">
        <f>IFERROR(VLOOKUP(I136,'JCR 2026 (JIF 25)'!A:D,4,0), IFERROR(VLOOKUP(I136,'JCR 2026 (JIF 25)'!B:D,3,0),""))</f>
        <v>Journal of Molecular Structure</v>
      </c>
      <c r="K136" s="226">
        <v>2025</v>
      </c>
      <c r="L136" s="251">
        <v>141743</v>
      </c>
      <c r="M136" s="14"/>
      <c r="N136" s="14"/>
      <c r="O136" s="14"/>
    </row>
    <row r="137" spans="1:15" ht="13.5" customHeight="1">
      <c r="A137" s="135" t="str">
        <f t="shared" si="12"/>
        <v>COLLOIDS AND SURFACES A-PHYSICOCHEMICAL AND ENGINEERING ASPECTS, 2025, p. 137137</v>
      </c>
      <c r="B137" s="136">
        <f t="shared" si="11"/>
        <v>1</v>
      </c>
      <c r="C137" s="239" t="str">
        <f>IF(IF(I137="","",_xlfn.LET(_xlpm.resultado1,VLOOKUP(I137,'JCR 2026 (JIF 25)'!A:C,3,FALSE),_xlpm.resultado2,VLOOKUP(I137,'JCR 2026 (JIF 25)'!B:C,2,FALSE),_xlpm.resultado,IFERROR(_xlpm.resultado1,IFERROR(_xlpm.resultado2,"")),IF(OR(_xlpm.resultado=0,_xlpm.resultado=""),"Revista sem FI",VALUE(_xlpm.resultado))))="Revista sem FI","Revista sem FI","")</f>
        <v/>
      </c>
      <c r="D137" s="14"/>
      <c r="E137" s="15"/>
      <c r="F137" s="14"/>
      <c r="G137" s="14"/>
      <c r="H137" s="49">
        <f>IF(I137&lt;&gt;"", COUNTIF($I$82:I137, "&lt;&gt;"), "")</f>
        <v>56</v>
      </c>
      <c r="I137" s="19" t="s">
        <v>503</v>
      </c>
      <c r="J137" s="249" t="str">
        <f>IFERROR(VLOOKUP(I137,'JCR 2026 (JIF 25)'!A:D,4,0), IFERROR(VLOOKUP(I137,'JCR 2026 (JIF 25)'!B:D,3,0),""))</f>
        <v>COLLOIDS AND SURFACES A-PHYSICOCHEMICAL AND ENGINEERING ASPECTS</v>
      </c>
      <c r="K137" s="226">
        <v>2025</v>
      </c>
      <c r="L137" s="251">
        <v>137137</v>
      </c>
      <c r="M137" s="14"/>
      <c r="N137" s="14"/>
      <c r="O137" s="14"/>
    </row>
    <row r="138" spans="1:15" ht="13.5" customHeight="1">
      <c r="A138" s="135" t="str">
        <f t="shared" si="12"/>
        <v>SEPARATION AND PURIFICATION TECHNOLOGY, 2025, p. 131014</v>
      </c>
      <c r="B138" s="136">
        <f t="shared" si="11"/>
        <v>1</v>
      </c>
      <c r="C138" s="239" t="str">
        <f>IF(IF(I138="","",_xlfn.LET(_xlpm.resultado1,VLOOKUP(I138,'JCR 2026 (JIF 25)'!A:C,3,FALSE),_xlpm.resultado2,VLOOKUP(I138,'JCR 2026 (JIF 25)'!B:C,2,FALSE),_xlpm.resultado,IFERROR(_xlpm.resultado1,IFERROR(_xlpm.resultado2,"")),IF(OR(_xlpm.resultado=0,_xlpm.resultado=""),"Revista sem FI",VALUE(_xlpm.resultado))))="Revista sem FI","Revista sem FI","")</f>
        <v/>
      </c>
      <c r="D138" s="14"/>
      <c r="E138" s="15"/>
      <c r="F138" s="14"/>
      <c r="G138" s="14"/>
      <c r="H138" s="49">
        <f>IF(I138&lt;&gt;"", COUNTIF($I$82:I138, "&lt;&gt;"), "")</f>
        <v>57</v>
      </c>
      <c r="I138" s="19" t="s">
        <v>1918</v>
      </c>
      <c r="J138" s="249" t="str">
        <f>IFERROR(VLOOKUP(I138,'JCR 2026 (JIF 25)'!A:D,4,0), IFERROR(VLOOKUP(I138,'JCR 2026 (JIF 25)'!B:D,3,0),""))</f>
        <v>SEPARATION AND PURIFICATION TECHNOLOGY</v>
      </c>
      <c r="K138" s="226">
        <v>2025</v>
      </c>
      <c r="L138" s="251">
        <v>131014</v>
      </c>
      <c r="M138" s="14"/>
      <c r="N138" s="14"/>
      <c r="O138" s="14"/>
    </row>
    <row r="139" spans="1:15" ht="13.5" customHeight="1">
      <c r="A139" s="135" t="str">
        <f t="shared" si="12"/>
        <v>Results in Engineering, 2025, p. 108076</v>
      </c>
      <c r="B139" s="136">
        <f t="shared" si="11"/>
        <v>1</v>
      </c>
      <c r="C139" s="239" t="str">
        <f>IF(IF(I139="","",_xlfn.LET(_xlpm.resultado1,VLOOKUP(I139,'JCR 2026 (JIF 25)'!A:C,3,FALSE),_xlpm.resultado2,VLOOKUP(I139,'JCR 2026 (JIF 25)'!B:C,2,FALSE),_xlpm.resultado,IFERROR(_xlpm.resultado1,IFERROR(_xlpm.resultado2,"")),IF(OR(_xlpm.resultado=0,_xlpm.resultado=""),"Revista sem FI",VALUE(_xlpm.resultado))))="Revista sem FI","Revista sem FI","")</f>
        <v/>
      </c>
      <c r="D139" s="14"/>
      <c r="E139" s="15"/>
      <c r="F139" s="14"/>
      <c r="G139" s="14"/>
      <c r="H139" s="49">
        <f>IF(I139&lt;&gt;"", COUNTIF($I$82:I139, "&lt;&gt;"), "")</f>
        <v>58</v>
      </c>
      <c r="I139" s="19" t="s">
        <v>48507</v>
      </c>
      <c r="J139" s="249" t="str">
        <f>IFERROR(VLOOKUP(I139,'JCR 2026 (JIF 25)'!A:D,4,0), IFERROR(VLOOKUP(I139,'JCR 2026 (JIF 25)'!B:D,3,0),""))</f>
        <v>Results in Engineering</v>
      </c>
      <c r="K139" s="226">
        <v>2025</v>
      </c>
      <c r="L139" s="251">
        <v>108076</v>
      </c>
      <c r="M139" s="14"/>
      <c r="N139" s="14"/>
      <c r="O139" s="14"/>
    </row>
    <row r="140" spans="1:15" ht="13.5" customHeight="1">
      <c r="A140" s="135" t="str">
        <f t="shared" si="12"/>
        <v>ENVIRONMETAL SCIENCE AND POLLUTION RESEARCH INTERNATIONAL (INTERNET), 2025, p. 23278</v>
      </c>
      <c r="B140" s="136">
        <f t="shared" si="11"/>
        <v>0</v>
      </c>
      <c r="C140" s="239" t="str">
        <f>IF(IF(I140="","",_xlfn.LET(_xlpm.resultado1,VLOOKUP(I140,'JCR 2026 (JIF 25)'!A:C,3,FALSE),_xlpm.resultado2,VLOOKUP(I140,'JCR 2026 (JIF 25)'!B:C,2,FALSE),_xlpm.resultado,IFERROR(_xlpm.resultado1,IFERROR(_xlpm.resultado2,"")),IF(OR(_xlpm.resultado=0,_xlpm.resultado=""),"Revista sem FI",VALUE(_xlpm.resultado))))="Revista sem FI","Revista sem FI","")</f>
        <v>Revista sem FI</v>
      </c>
      <c r="D140" s="14"/>
      <c r="E140" s="15"/>
      <c r="F140" s="14"/>
      <c r="G140" s="14"/>
      <c r="H140" s="49">
        <f>IF(I140&lt;&gt;"", COUNTIF($I$82:I140, "&lt;&gt;"), "")</f>
        <v>59</v>
      </c>
      <c r="I140" s="19" t="s">
        <v>57383</v>
      </c>
      <c r="J140" s="249" t="str">
        <f>IFERROR(VLOOKUP(I140,'JCR 2026 (JIF 25)'!A:D,4,0), IFERROR(VLOOKUP(I140,'JCR 2026 (JIF 25)'!B:D,3,0),""))</f>
        <v>ENVIRONMETAL SCIENCE AND POLLUTION RESEARCH INTERNATIONAL (INTERNET)</v>
      </c>
      <c r="K140" s="226">
        <v>2025</v>
      </c>
      <c r="L140" s="251">
        <v>23278</v>
      </c>
      <c r="M140" s="14"/>
      <c r="N140" s="14"/>
      <c r="O140" s="14"/>
    </row>
    <row r="141" spans="1:15" ht="13.5" customHeight="1">
      <c r="A141" s="135" t="str">
        <f t="shared" si="12"/>
        <v>ENVIRONMENT DEVELOPMENT AND SUSTAINABILITY, 2025, p. 17957</v>
      </c>
      <c r="B141" s="136">
        <f t="shared" si="11"/>
        <v>1</v>
      </c>
      <c r="C141" s="239" t="str">
        <f>IF(IF(I141="","",_xlfn.LET(_xlpm.resultado1,VLOOKUP(I141,'JCR 2026 (JIF 25)'!A:C,3,FALSE),_xlpm.resultado2,VLOOKUP(I141,'JCR 2026 (JIF 25)'!B:C,2,FALSE),_xlpm.resultado,IFERROR(_xlpm.resultado1,IFERROR(_xlpm.resultado2,"")),IF(OR(_xlpm.resultado=0,_xlpm.resultado=""),"Revista sem FI",VALUE(_xlpm.resultado))))="Revista sem FI","Revista sem FI","")</f>
        <v/>
      </c>
      <c r="D141" s="14"/>
      <c r="E141" s="15"/>
      <c r="F141" s="14"/>
      <c r="G141" s="14"/>
      <c r="H141" s="49">
        <f>IF(I141&lt;&gt;"", COUNTIF($I$82:I141, "&lt;&gt;"), "")</f>
        <v>60</v>
      </c>
      <c r="I141" s="19" t="s">
        <v>14209</v>
      </c>
      <c r="J141" s="249" t="str">
        <f>IFERROR(VLOOKUP(I141,'JCR 2026 (JIF 25)'!A:D,4,0), IFERROR(VLOOKUP(I141,'JCR 2026 (JIF 25)'!B:D,3,0),""))</f>
        <v>ENVIRONMENT DEVELOPMENT AND SUSTAINABILITY</v>
      </c>
      <c r="K141" s="226">
        <v>2025</v>
      </c>
      <c r="L141" s="251">
        <v>17957</v>
      </c>
      <c r="M141" s="14"/>
      <c r="N141" s="14"/>
      <c r="O141" s="14"/>
    </row>
    <row r="142" spans="1:15" ht="13.5" customHeight="1">
      <c r="A142" s="135" t="str">
        <f t="shared" si="12"/>
        <v>ENVIRONMETAL SCIENCE AND POLLUTION RESEARCH INTERNATIONAL (INTERNET), 2025, p. 28745</v>
      </c>
      <c r="B142" s="136">
        <f t="shared" si="11"/>
        <v>0</v>
      </c>
      <c r="C142" s="239" t="str">
        <f>IF(IF(I142="","",_xlfn.LET(_xlpm.resultado1,VLOOKUP(I142,'JCR 2026 (JIF 25)'!A:C,3,FALSE),_xlpm.resultado2,VLOOKUP(I142,'JCR 2026 (JIF 25)'!B:C,2,FALSE),_xlpm.resultado,IFERROR(_xlpm.resultado1,IFERROR(_xlpm.resultado2,"")),IF(OR(_xlpm.resultado=0,_xlpm.resultado=""),"Revista sem FI",VALUE(_xlpm.resultado))))="Revista sem FI","Revista sem FI","")</f>
        <v>Revista sem FI</v>
      </c>
      <c r="D142" s="14"/>
      <c r="E142" s="15"/>
      <c r="F142" s="14"/>
      <c r="G142" s="14"/>
      <c r="H142" s="49">
        <f>IF(I142&lt;&gt;"", COUNTIF($I$82:I142, "&lt;&gt;"), "")</f>
        <v>61</v>
      </c>
      <c r="I142" s="19" t="s">
        <v>57383</v>
      </c>
      <c r="J142" s="249" t="str">
        <f>IFERROR(VLOOKUP(I142,'JCR 2026 (JIF 25)'!A:D,4,0), IFERROR(VLOOKUP(I142,'JCR 2026 (JIF 25)'!B:D,3,0),""))</f>
        <v>ENVIRONMETAL SCIENCE AND POLLUTION RESEARCH INTERNATIONAL (INTERNET)</v>
      </c>
      <c r="K142" s="226">
        <v>2025</v>
      </c>
      <c r="L142" s="251">
        <v>28745</v>
      </c>
      <c r="M142" s="14"/>
      <c r="N142" s="14"/>
      <c r="O142" s="14"/>
    </row>
    <row r="143" spans="1:15" ht="13.5" customHeight="1">
      <c r="A143" s="135" t="str">
        <f t="shared" si="12"/>
        <v>JOURNAL OF DRUG DELIVERY SCIENCE AND TECHNOLOGY, 2025, p. 107311</v>
      </c>
      <c r="B143" s="136">
        <f t="shared" si="11"/>
        <v>1</v>
      </c>
      <c r="C143" s="239" t="str">
        <f>IF(IF(I143="","",_xlfn.LET(_xlpm.resultado1,VLOOKUP(I143,'JCR 2026 (JIF 25)'!A:C,3,FALSE),_xlpm.resultado2,VLOOKUP(I143,'JCR 2026 (JIF 25)'!B:C,2,FALSE),_xlpm.resultado,IFERROR(_xlpm.resultado1,IFERROR(_xlpm.resultado2,"")),IF(OR(_xlpm.resultado=0,_xlpm.resultado=""),"Revista sem FI",VALUE(_xlpm.resultado))))="Revista sem FI","Revista sem FI","")</f>
        <v/>
      </c>
      <c r="D143" s="14"/>
      <c r="E143" s="15"/>
      <c r="F143" s="14"/>
      <c r="G143" s="14"/>
      <c r="H143" s="49">
        <f>IF(I143&lt;&gt;"", COUNTIF($I$82:I143, "&lt;&gt;"), "")</f>
        <v>62</v>
      </c>
      <c r="I143" s="19" t="s">
        <v>17616</v>
      </c>
      <c r="J143" s="249" t="str">
        <f>IFERROR(VLOOKUP(I143,'JCR 2026 (JIF 25)'!A:D,4,0), IFERROR(VLOOKUP(I143,'JCR 2026 (JIF 25)'!B:D,3,0),""))</f>
        <v>JOURNAL OF DRUG DELIVERY SCIENCE AND TECHNOLOGY</v>
      </c>
      <c r="K143" s="226">
        <v>2025</v>
      </c>
      <c r="L143" s="251">
        <v>107311</v>
      </c>
      <c r="M143" s="14"/>
      <c r="N143" s="14"/>
      <c r="O143" s="14"/>
    </row>
    <row r="144" spans="1:15" ht="13.5" customHeight="1">
      <c r="A144" s="135" t="str">
        <f t="shared" si="12"/>
        <v>Scientific Reports, 2025, p. 14238</v>
      </c>
      <c r="B144" s="136">
        <f t="shared" si="11"/>
        <v>1</v>
      </c>
      <c r="C144" s="239" t="str">
        <f>IF(IF(I144="","",_xlfn.LET(_xlpm.resultado1,VLOOKUP(I144,'JCR 2026 (JIF 25)'!A:C,3,FALSE),_xlpm.resultado2,VLOOKUP(I144,'JCR 2026 (JIF 25)'!B:C,2,FALSE),_xlpm.resultado,IFERROR(_xlpm.resultado1,IFERROR(_xlpm.resultado2,"")),IF(OR(_xlpm.resultado=0,_xlpm.resultado=""),"Revista sem FI",VALUE(_xlpm.resultado))))="Revista sem FI","Revista sem FI","")</f>
        <v/>
      </c>
      <c r="D144" s="14"/>
      <c r="E144" s="15"/>
      <c r="F144" s="14"/>
      <c r="G144" s="14"/>
      <c r="H144" s="49">
        <f>IF(I144&lt;&gt;"", COUNTIF($I$82:I144, "&lt;&gt;"), "")</f>
        <v>63</v>
      </c>
      <c r="I144" s="19" t="s">
        <v>22982</v>
      </c>
      <c r="J144" s="249" t="str">
        <f>IFERROR(VLOOKUP(I144,'JCR 2026 (JIF 25)'!A:D,4,0), IFERROR(VLOOKUP(I144,'JCR 2026 (JIF 25)'!B:D,3,0),""))</f>
        <v>Scientific Reports</v>
      </c>
      <c r="K144" s="226">
        <v>2025</v>
      </c>
      <c r="L144" s="251">
        <v>14238</v>
      </c>
      <c r="M144" s="14"/>
      <c r="N144" s="14"/>
      <c r="O144" s="14"/>
    </row>
    <row r="145" spans="1:15" ht="13.5" customHeight="1">
      <c r="A145" s="135" t="str">
        <f t="shared" si="12"/>
        <v/>
      </c>
      <c r="B145" s="136" t="str">
        <f t="shared" si="11"/>
        <v/>
      </c>
      <c r="C145" s="239" t="str">
        <f>IF(IF(I145="","",_xlfn.LET(_xlpm.resultado1,VLOOKUP(I145,'JCR 2026 (JIF 25)'!A:C,3,FALSE),_xlpm.resultado2,VLOOKUP(I145,'JCR 2026 (JIF 25)'!B:C,2,FALSE),_xlpm.resultado,IFERROR(_xlpm.resultado1,IFERROR(_xlpm.resultado2,"")),IF(OR(_xlpm.resultado=0,_xlpm.resultado=""),"Revista sem FI",VALUE(_xlpm.resultado))))="Revista sem FI","Revista sem FI","")</f>
        <v/>
      </c>
      <c r="D145" s="14"/>
      <c r="E145" s="15"/>
      <c r="F145" s="14"/>
      <c r="G145" s="14"/>
      <c r="H145" s="49" t="str">
        <f>IF(I145&lt;&gt;"", COUNTIF($I$82:I145, "&lt;&gt;"), "")</f>
        <v/>
      </c>
      <c r="I145" s="19"/>
      <c r="J145" s="249" t="str">
        <f>IFERROR(VLOOKUP(I145,'JCR 2026 (JIF 25)'!A:D,4,0), IFERROR(VLOOKUP(I145,'JCR 2026 (JIF 25)'!B:D,3,0),""))</f>
        <v/>
      </c>
      <c r="K145" s="19"/>
      <c r="L145" s="53"/>
      <c r="M145" s="14"/>
      <c r="N145" s="14"/>
      <c r="O145" s="14"/>
    </row>
    <row r="146" spans="1:15" ht="13.5" customHeight="1" thickBot="1">
      <c r="A146" s="135" t="str">
        <f t="shared" si="12"/>
        <v/>
      </c>
      <c r="B146" s="136" t="str">
        <f t="shared" si="11"/>
        <v/>
      </c>
      <c r="C146" s="239" t="str">
        <f>IF(IF(I146="","",_xlfn.LET(_xlpm.resultado1,VLOOKUP(I146,'JCR 2026 (JIF 25)'!A:C,3,FALSE),_xlpm.resultado2,VLOOKUP(I146,'JCR 2026 (JIF 25)'!B:C,2,FALSE),_xlpm.resultado,IFERROR(_xlpm.resultado1,IFERROR(_xlpm.resultado2,"")),IF(OR(_xlpm.resultado=0,_xlpm.resultado=""),"Revista sem FI",VALUE(_xlpm.resultado))))="Revista sem FI","Revista sem FI","")</f>
        <v/>
      </c>
      <c r="D146" s="14"/>
      <c r="E146" s="15"/>
      <c r="F146" s="14"/>
      <c r="G146" s="14"/>
      <c r="H146" s="50" t="str">
        <f>IF(I146&lt;&gt;"", COUNTIF($I$82:I146, "&lt;&gt;"), "")</f>
        <v/>
      </c>
      <c r="I146" s="47"/>
      <c r="J146" s="284" t="str">
        <f>IFERROR(VLOOKUP(I146,'JCR 2026 (JIF 25)'!A:D,4,0), IFERROR(VLOOKUP(I146,'JCR 2026 (JIF 25)'!B:D,3,0),""))</f>
        <v/>
      </c>
      <c r="K146" s="47"/>
      <c r="L146" s="54"/>
      <c r="M146" s="14"/>
      <c r="N146" s="14"/>
      <c r="O146" s="14"/>
    </row>
    <row r="147" spans="1:15" ht="13.5" customHeight="1" thickBot="1">
      <c r="A147" s="126" t="s">
        <v>60665</v>
      </c>
      <c r="B147" s="140">
        <f>SUM(B82:B146)</f>
        <v>43</v>
      </c>
      <c r="C147" s="3"/>
      <c r="D147" s="3"/>
      <c r="E147" s="8"/>
      <c r="F147" s="1"/>
      <c r="G147" s="1"/>
      <c r="H147" s="3"/>
      <c r="I147" s="3"/>
      <c r="J147" s="285"/>
      <c r="K147" s="3"/>
      <c r="L147" s="3"/>
      <c r="M147" s="3"/>
      <c r="N147" s="3"/>
      <c r="O147" s="3"/>
    </row>
    <row r="148" spans="1:15" ht="15" customHeight="1" thickBot="1">
      <c r="A148" s="3"/>
      <c r="B148" s="3"/>
      <c r="C148" s="3"/>
      <c r="D148" s="3"/>
      <c r="E148" s="3"/>
      <c r="F148" s="3"/>
      <c r="G148" s="3"/>
      <c r="H148" s="3"/>
      <c r="I148" s="3"/>
      <c r="J148" s="8"/>
      <c r="K148" s="3"/>
      <c r="L148" s="3"/>
      <c r="M148" s="3"/>
      <c r="N148" s="3"/>
      <c r="O148" s="3"/>
    </row>
    <row r="149" spans="1:15" ht="15" customHeight="1" thickBot="1">
      <c r="A149" s="200" t="s">
        <v>53955</v>
      </c>
      <c r="B149" s="201"/>
      <c r="C149" s="201"/>
      <c r="D149" s="201"/>
      <c r="E149" s="202"/>
      <c r="F149" s="14"/>
      <c r="G149" s="14"/>
      <c r="H149" s="14"/>
      <c r="I149" s="14"/>
      <c r="J149" s="15"/>
      <c r="K149" s="14"/>
      <c r="L149" s="14"/>
      <c r="M149" s="14"/>
      <c r="N149" s="14"/>
      <c r="O149" s="14"/>
    </row>
    <row r="150" spans="1:15" ht="13.5" customHeight="1">
      <c r="A150" s="74" t="s">
        <v>10</v>
      </c>
      <c r="B150" s="57" t="s">
        <v>11</v>
      </c>
      <c r="C150" s="57" t="s">
        <v>12</v>
      </c>
      <c r="D150" s="57" t="s">
        <v>13</v>
      </c>
      <c r="E150" s="73" t="s">
        <v>14</v>
      </c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3.5" customHeight="1">
      <c r="A151" s="30">
        <v>2021</v>
      </c>
      <c r="B151" s="17"/>
      <c r="C151" s="17"/>
      <c r="D151" s="17"/>
      <c r="E151" s="31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3.5" customHeight="1">
      <c r="A152" s="30"/>
      <c r="B152" s="17"/>
      <c r="C152" s="17"/>
      <c r="D152" s="17"/>
      <c r="E152" s="31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3.5" customHeight="1">
      <c r="A153" s="30">
        <v>2022</v>
      </c>
      <c r="B153" s="17"/>
      <c r="C153" s="17"/>
      <c r="D153" s="17"/>
      <c r="E153" s="31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3.5" customHeight="1">
      <c r="A154" s="32" t="s">
        <v>10136</v>
      </c>
      <c r="B154" s="17"/>
      <c r="C154" s="17"/>
      <c r="D154" s="17">
        <v>1</v>
      </c>
      <c r="E154" s="31">
        <v>44</v>
      </c>
      <c r="F154" s="14"/>
      <c r="G154" s="14"/>
      <c r="H154" s="14"/>
      <c r="I154" s="14"/>
      <c r="J154" s="14"/>
      <c r="K154" s="14"/>
      <c r="L154" s="14"/>
      <c r="M154" s="14"/>
      <c r="N154" s="14"/>
      <c r="O154" s="14"/>
    </row>
    <row r="155" spans="1:15" ht="13.5" customHeight="1">
      <c r="A155" s="30">
        <v>2023</v>
      </c>
      <c r="B155" s="17"/>
      <c r="C155" s="17"/>
      <c r="D155" s="17"/>
      <c r="E155" s="31"/>
      <c r="F155" s="14"/>
      <c r="G155" s="14"/>
      <c r="H155" s="14"/>
      <c r="I155" s="14"/>
      <c r="J155" s="14"/>
      <c r="K155" s="14"/>
      <c r="L155" s="14"/>
      <c r="M155" s="14"/>
      <c r="N155" s="14"/>
      <c r="O155" s="14"/>
    </row>
    <row r="156" spans="1:15" ht="13.5" customHeight="1">
      <c r="A156" s="32" t="s">
        <v>84</v>
      </c>
      <c r="B156" s="17">
        <v>1</v>
      </c>
      <c r="C156" s="17">
        <v>49</v>
      </c>
      <c r="D156" s="17"/>
      <c r="E156" s="31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3.5" customHeight="1">
      <c r="A157" s="32" t="s">
        <v>53888</v>
      </c>
      <c r="B157" s="17">
        <v>1</v>
      </c>
      <c r="C157" s="17">
        <v>48</v>
      </c>
      <c r="D157" s="17"/>
      <c r="E157" s="31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>
      <c r="A158" s="32" t="s">
        <v>53889</v>
      </c>
      <c r="B158" s="17"/>
      <c r="C158" s="17"/>
      <c r="D158" s="17">
        <v>1</v>
      </c>
      <c r="E158" s="31">
        <v>49</v>
      </c>
      <c r="F158" s="14"/>
      <c r="G158" s="14"/>
      <c r="H158" s="14"/>
      <c r="I158" s="14"/>
      <c r="J158" s="14"/>
      <c r="K158" s="14"/>
      <c r="L158" s="14"/>
      <c r="M158" s="14"/>
      <c r="N158" s="14"/>
      <c r="O158" s="14"/>
    </row>
    <row r="159" spans="1:15" ht="15" customHeight="1">
      <c r="A159" s="30">
        <v>2024</v>
      </c>
      <c r="B159" s="17"/>
      <c r="C159" s="17"/>
      <c r="D159" s="17"/>
      <c r="E159" s="31"/>
      <c r="F159" s="14"/>
      <c r="G159" s="14"/>
      <c r="H159" s="14"/>
      <c r="I159" s="14"/>
      <c r="J159" s="14"/>
      <c r="K159" s="14"/>
      <c r="L159" s="14"/>
      <c r="M159" s="14"/>
      <c r="N159" s="14"/>
      <c r="O159" s="14"/>
    </row>
    <row r="160" spans="1:15" ht="15" customHeight="1">
      <c r="A160" s="32" t="s">
        <v>60709</v>
      </c>
      <c r="B160" s="17">
        <v>1</v>
      </c>
      <c r="C160" s="17">
        <v>48</v>
      </c>
      <c r="D160" s="17"/>
      <c r="E160" s="31"/>
      <c r="F160" s="14"/>
      <c r="G160" s="14"/>
      <c r="H160" s="14"/>
      <c r="I160" s="14"/>
      <c r="J160" s="14"/>
      <c r="K160" s="14"/>
      <c r="L160" s="14"/>
      <c r="M160" s="14"/>
      <c r="N160" s="14"/>
      <c r="O160" s="14"/>
    </row>
    <row r="161" spans="1:15" ht="15" customHeight="1">
      <c r="A161" s="344">
        <v>2025</v>
      </c>
      <c r="B161" s="85"/>
      <c r="C161" s="85"/>
      <c r="D161" s="85"/>
      <c r="E161" s="86"/>
      <c r="F161" s="14"/>
      <c r="G161" s="14"/>
      <c r="H161" s="14"/>
      <c r="I161" s="14"/>
      <c r="J161" s="14"/>
      <c r="K161" s="14"/>
      <c r="L161" s="14"/>
      <c r="M161" s="14"/>
      <c r="N161" s="14"/>
      <c r="O161" s="14"/>
    </row>
    <row r="162" spans="1:15" ht="15" customHeight="1" thickBot="1">
      <c r="A162" s="79"/>
      <c r="B162" s="80"/>
      <c r="C162" s="80"/>
      <c r="D162" s="80"/>
      <c r="E162" s="63"/>
      <c r="F162" s="14"/>
      <c r="G162" s="14"/>
      <c r="H162" s="14"/>
      <c r="I162" s="14"/>
      <c r="J162" s="14"/>
      <c r="K162" s="14"/>
      <c r="L162" s="14"/>
      <c r="M162" s="14"/>
      <c r="N162" s="14"/>
      <c r="O162" s="14"/>
    </row>
    <row r="163" spans="1:15" ht="13.5" customHeight="1" thickBot="1">
      <c r="A163" s="305" t="s">
        <v>60662</v>
      </c>
      <c r="B163" s="306">
        <f>SUM(B151:B162)</f>
        <v>3</v>
      </c>
      <c r="C163" s="306">
        <f>SUM(C151:C162)</f>
        <v>145</v>
      </c>
      <c r="D163" s="306">
        <f>SUM(D151:D162)</f>
        <v>2</v>
      </c>
      <c r="E163" s="307">
        <f>SUM(E151:E162)</f>
        <v>93</v>
      </c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3.5" customHeight="1" thickBot="1">
      <c r="A164" s="3"/>
      <c r="B164" s="3"/>
      <c r="C164" s="3"/>
      <c r="D164" s="3"/>
      <c r="E164" s="8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3.5" customHeight="1" thickBot="1">
      <c r="A165" s="128" t="s">
        <v>15</v>
      </c>
      <c r="B165" s="177"/>
      <c r="C165" s="3"/>
      <c r="D165" s="3"/>
      <c r="E165" s="8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3.5" customHeight="1">
      <c r="A166" s="178" t="s">
        <v>53911</v>
      </c>
      <c r="B166" s="179">
        <f ca="1">C77</f>
        <v>36.5</v>
      </c>
      <c r="C166" s="3"/>
      <c r="D166" s="3"/>
      <c r="E166" s="8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3.5" customHeight="1">
      <c r="A167" s="180" t="s">
        <v>53909</v>
      </c>
      <c r="B167" s="181">
        <f ca="1">E59</f>
        <v>6.5</v>
      </c>
      <c r="C167" s="14"/>
      <c r="D167" s="14"/>
      <c r="E167" s="15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3.5" customHeight="1">
      <c r="A168" s="182" t="s">
        <v>53912</v>
      </c>
      <c r="B168" s="183">
        <f ca="1">D77</f>
        <v>36</v>
      </c>
      <c r="C168" s="11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3.5" customHeight="1">
      <c r="A169" s="180" t="s">
        <v>53914</v>
      </c>
      <c r="B169" s="181">
        <f>C78</f>
        <v>30</v>
      </c>
      <c r="C169" s="22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3.5" customHeight="1">
      <c r="A170" s="184" t="s">
        <v>2099</v>
      </c>
      <c r="B170" s="185">
        <f ca="1">C62</f>
        <v>8.548571428571428</v>
      </c>
      <c r="C170" s="11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3.5" customHeight="1">
      <c r="A171" s="184" t="s">
        <v>16</v>
      </c>
      <c r="B171" s="185">
        <f ca="1">Ranking!$O$35</f>
        <v>4.36376117028066</v>
      </c>
      <c r="C171" s="11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3.5" customHeight="1">
      <c r="A172" s="182" t="s">
        <v>53913</v>
      </c>
      <c r="B172" s="183">
        <f>MIN(B147,B169)</f>
        <v>30</v>
      </c>
      <c r="C172" s="11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3.5" customHeight="1">
      <c r="A173" s="184" t="s">
        <v>17</v>
      </c>
      <c r="B173" s="183">
        <f>B163</f>
        <v>3</v>
      </c>
      <c r="C173" s="11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3.5" customHeight="1">
      <c r="A174" s="184" t="s">
        <v>18</v>
      </c>
      <c r="B174" s="183">
        <f>D163</f>
        <v>2</v>
      </c>
      <c r="C174" s="11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3.5" customHeight="1">
      <c r="A175" s="184" t="s">
        <v>19</v>
      </c>
      <c r="B175" s="183">
        <f>IF(B163=0,0,C163/B163)</f>
        <v>48.333333333333336</v>
      </c>
      <c r="C175" s="11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3.5" customHeight="1" thickBot="1">
      <c r="A176" s="186" t="s">
        <v>14</v>
      </c>
      <c r="B176" s="187">
        <f>IF(D163=0,0,E163/D163)</f>
        <v>46.5</v>
      </c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3.5" customHeight="1" thickBot="1">
      <c r="A177" s="12"/>
      <c r="B177" s="1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3.5" customHeight="1">
      <c r="A178" s="188" t="s">
        <v>53950</v>
      </c>
      <c r="B178" s="189">
        <f>SUM(B151:B158)</f>
        <v>2</v>
      </c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3.5" customHeight="1">
      <c r="A179" s="190" t="s">
        <v>53951</v>
      </c>
      <c r="B179" s="191">
        <f>SUM(D151:D158)</f>
        <v>2</v>
      </c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3.5" customHeight="1">
      <c r="A180" s="190" t="s">
        <v>20</v>
      </c>
      <c r="B180" s="192">
        <f>2*B178+B179</f>
        <v>6</v>
      </c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3.5" customHeight="1">
      <c r="A181" s="190" t="s">
        <v>21</v>
      </c>
      <c r="B181" s="192" cm="1">
        <f t="array" ref="B181">_xlfn.LET(
_xlpm._r,M8:M100,
_xlpm._p,IFERROR(_xlfn.XMATCH(TRUE,ISTEXT(_xlpm._r),0),ROWS(_xlpm._r)+1),
_xlpm._nums,_xlfn._xlws.FILTER(_xlpm._r,(_xlfn.SEQUENCE(ROWS(_xlpm._r))&lt;_xlpm._p)*ISNUMBER(_xlpm._r),""),
IFERROR(SUM(1/_xlpm._nums),0)
)</f>
        <v>41</v>
      </c>
      <c r="C181" s="3"/>
      <c r="D181" s="233"/>
      <c r="E181" s="233"/>
      <c r="F181" s="233"/>
      <c r="G181" s="233"/>
      <c r="H181" s="233"/>
      <c r="I181" s="233"/>
      <c r="J181" s="233"/>
      <c r="K181" s="233"/>
      <c r="L181" s="233"/>
      <c r="M181" s="233"/>
      <c r="N181" s="3"/>
      <c r="O181" s="3"/>
    </row>
    <row r="182" spans="1:15" ht="13.5" customHeight="1">
      <c r="A182" s="190" t="s">
        <v>22</v>
      </c>
      <c r="B182" s="192">
        <f>B181-B180</f>
        <v>35</v>
      </c>
      <c r="C182" s="316"/>
      <c r="D182" s="317"/>
      <c r="E182" s="317"/>
      <c r="F182" s="317"/>
      <c r="G182" s="317"/>
      <c r="H182" s="317"/>
      <c r="I182" s="317"/>
      <c r="J182" s="317"/>
      <c r="K182" s="317"/>
      <c r="L182" s="317"/>
      <c r="M182" s="317"/>
      <c r="N182" s="3"/>
      <c r="O182" s="3"/>
    </row>
    <row r="183" spans="1:15" ht="13.5" customHeight="1" thickBot="1">
      <c r="A183" s="193" t="s">
        <v>23</v>
      </c>
      <c r="B183" s="194">
        <f ca="1">MAX(0,-B182*(3+2.5*B170/B171))</f>
        <v>0</v>
      </c>
      <c r="C183" s="3"/>
      <c r="D183" s="317"/>
      <c r="E183" s="317"/>
      <c r="F183" s="317"/>
      <c r="G183" s="317"/>
      <c r="H183" s="317"/>
      <c r="I183" s="317"/>
      <c r="J183" s="317"/>
      <c r="K183" s="317"/>
      <c r="L183" s="317"/>
      <c r="M183" s="317"/>
      <c r="N183" s="3"/>
      <c r="O183" s="3"/>
    </row>
    <row r="184" spans="1:15" ht="13.5" customHeight="1" thickBot="1">
      <c r="A184" s="3"/>
      <c r="B184" s="3"/>
      <c r="C184" s="3"/>
      <c r="D184" s="317"/>
      <c r="E184" s="317"/>
      <c r="F184" s="317"/>
      <c r="G184" s="317"/>
      <c r="H184" s="317"/>
      <c r="I184" s="317"/>
      <c r="J184" s="317"/>
      <c r="K184" s="317"/>
      <c r="L184" s="317"/>
      <c r="M184" s="317"/>
      <c r="N184" s="3"/>
      <c r="O184" s="3"/>
    </row>
    <row r="185" spans="1:15" ht="15.75" customHeight="1" thickBot="1">
      <c r="A185" s="679" t="s">
        <v>60666</v>
      </c>
      <c r="B185" s="680"/>
      <c r="C185" s="3"/>
      <c r="D185" s="317"/>
      <c r="E185" s="317"/>
      <c r="F185" s="317"/>
      <c r="G185" s="317"/>
      <c r="H185" s="317"/>
      <c r="I185" s="317"/>
      <c r="J185" s="317"/>
      <c r="K185" s="317"/>
      <c r="L185" s="317"/>
      <c r="M185" s="317"/>
      <c r="N185" s="3"/>
      <c r="O185" s="3"/>
    </row>
    <row r="186" spans="1:15" ht="13.5" customHeight="1" thickBot="1">
      <c r="A186" s="3"/>
      <c r="B186" s="3"/>
      <c r="C186" s="3"/>
      <c r="D186" s="317"/>
      <c r="E186" s="317"/>
      <c r="F186" s="317"/>
      <c r="G186" s="317"/>
      <c r="H186" s="317"/>
      <c r="I186" s="317"/>
      <c r="J186" s="317"/>
      <c r="K186" s="317"/>
      <c r="L186" s="317"/>
      <c r="M186" s="317"/>
      <c r="N186" s="3"/>
      <c r="O186" s="3"/>
    </row>
    <row r="187" spans="1:15" ht="18.75" customHeight="1" thickBot="1">
      <c r="A187" s="199" t="s">
        <v>2098</v>
      </c>
      <c r="B187" s="195">
        <f ca="1">(3*B166) + (1*B172) + IF(B175=0, 0, 3.5 * (96 * B173) / B175) + IF(B176=0, 0, 3.5 * (24 * B174) / B176) + 2.5 * (B168 * B170) / B171 - B183</f>
        <v>340.2773186410779</v>
      </c>
      <c r="C187" s="317"/>
      <c r="D187" s="317"/>
      <c r="E187" s="317"/>
      <c r="F187" s="317"/>
      <c r="G187" s="317"/>
      <c r="H187" s="317"/>
      <c r="I187" s="317"/>
      <c r="J187" s="317"/>
      <c r="K187" s="317"/>
      <c r="L187" s="317"/>
      <c r="M187" s="317"/>
      <c r="N187" s="3"/>
      <c r="O187" s="3"/>
    </row>
    <row r="188" spans="1:15" ht="15" customHeight="1">
      <c r="A188" s="3"/>
      <c r="B188" s="3"/>
      <c r="C188" s="3"/>
      <c r="D188" s="318"/>
      <c r="E188" s="233"/>
      <c r="F188" s="318"/>
      <c r="G188" s="233"/>
      <c r="H188" s="318"/>
      <c r="I188" s="318"/>
      <c r="J188" s="233"/>
      <c r="K188" s="233"/>
      <c r="L188" s="233"/>
      <c r="M188" s="318"/>
      <c r="N188" s="3"/>
      <c r="O188" s="3"/>
    </row>
    <row r="189" spans="1:15" ht="15" customHeight="1">
      <c r="A189" s="3"/>
      <c r="B189" s="3"/>
      <c r="C189" s="3"/>
      <c r="D189" s="318"/>
      <c r="E189" s="318"/>
      <c r="F189" s="318"/>
      <c r="G189" s="233"/>
      <c r="H189" s="233"/>
      <c r="I189" s="318"/>
      <c r="J189" s="233"/>
      <c r="K189" s="233"/>
      <c r="L189" s="233"/>
      <c r="M189" s="318"/>
      <c r="N189" s="3"/>
      <c r="O189" s="3"/>
    </row>
    <row r="190" spans="1:15" ht="15" customHeight="1">
      <c r="A190" s="3"/>
      <c r="B190" s="3"/>
      <c r="C190" s="3"/>
      <c r="D190" s="233"/>
      <c r="E190" s="318"/>
      <c r="F190" s="318"/>
      <c r="G190" s="233"/>
      <c r="H190" s="233"/>
      <c r="I190" s="233"/>
      <c r="J190" s="233"/>
      <c r="K190" s="233"/>
      <c r="L190" s="233"/>
      <c r="M190" s="233"/>
      <c r="N190" s="3"/>
      <c r="O190" s="3"/>
    </row>
    <row r="191" spans="1:15" ht="15" customHeight="1">
      <c r="D191" s="243"/>
      <c r="E191" s="243"/>
      <c r="F191" s="243"/>
      <c r="G191" s="243"/>
      <c r="H191" s="243"/>
      <c r="I191" s="243"/>
      <c r="J191" s="243"/>
      <c r="K191" s="243"/>
      <c r="L191" s="243"/>
      <c r="M191" s="243"/>
    </row>
    <row r="192" spans="1:15" ht="15" customHeight="1">
      <c r="D192" s="243"/>
      <c r="E192" s="243"/>
      <c r="F192" s="243"/>
      <c r="G192" s="243"/>
      <c r="H192" s="243"/>
      <c r="I192" s="243"/>
      <c r="J192" s="243"/>
      <c r="K192" s="243"/>
      <c r="L192" s="243"/>
      <c r="M192" s="243"/>
    </row>
  </sheetData>
  <mergeCells count="18">
    <mergeCell ref="A74:B74"/>
    <mergeCell ref="A75:B75"/>
    <mergeCell ref="A185:B185"/>
    <mergeCell ref="A68:B68"/>
    <mergeCell ref="A69:B69"/>
    <mergeCell ref="A71:B71"/>
    <mergeCell ref="A72:B72"/>
    <mergeCell ref="A73:B73"/>
    <mergeCell ref="A70:B70"/>
    <mergeCell ref="A67:B67"/>
    <mergeCell ref="A1:E1"/>
    <mergeCell ref="H1:N3"/>
    <mergeCell ref="A2:E2"/>
    <mergeCell ref="A3:E3"/>
    <mergeCell ref="B5:E6"/>
    <mergeCell ref="H5:N5"/>
    <mergeCell ref="H6:N6"/>
    <mergeCell ref="A66:B66"/>
  </mergeCells>
  <conditionalFormatting sqref="M66:M74">
    <cfRule type="expression" dxfId="63" priority="2">
      <formula>$I66="P"</formula>
    </cfRule>
  </conditionalFormatting>
  <conditionalFormatting sqref="N66:N74">
    <cfRule type="expression" dxfId="62" priority="1">
      <formula>$I66="C"</formula>
    </cfRule>
  </conditionalFormatting>
  <dataValidations disablePrompts="1" count="1">
    <dataValidation type="decimal" allowBlank="1" showInputMessage="1" showErrorMessage="1" prompt="O ano deve ser no mínimo até 10 anos atrás e no máximo até o ano passado." sqref="K72:K74" xr:uid="{68BC6695-F111-47F2-8FCC-21AD8AF8B7D9}">
      <formula1>YEAR(NOW())-10</formula1>
      <formula2>YEAR(NOW())-1</formula2>
    </dataValidation>
  </dataValidations>
  <pageMargins left="0.511811024" right="0.511811024" top="0.78740157499999996" bottom="0.78740157499999996" header="0" footer="0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47B6E-AC31-472C-8662-1C2837A7CCCB}">
  <sheetPr>
    <tabColor rgb="FF0070C0"/>
  </sheetPr>
  <dimension ref="A1:O138"/>
  <sheetViews>
    <sheetView topLeftCell="A94" zoomScale="99" zoomScaleNormal="99" workbookViewId="0">
      <selection activeCell="B127" sqref="B127"/>
    </sheetView>
  </sheetViews>
  <sheetFormatPr defaultColWidth="12.5546875" defaultRowHeight="15" customHeight="1"/>
  <cols>
    <col min="1" max="1" width="45.33203125" customWidth="1"/>
    <col min="2" max="2" width="17" customWidth="1"/>
    <col min="3" max="3" width="8.44140625" customWidth="1"/>
    <col min="4" max="4" width="7.109375" customWidth="1"/>
    <col min="5" max="5" width="8.44140625" customWidth="1"/>
    <col min="6" max="6" width="7.44140625" customWidth="1"/>
    <col min="7" max="7" width="6.5546875" customWidth="1"/>
    <col min="8" max="8" width="5.5546875" customWidth="1"/>
    <col min="9" max="9" width="14.33203125" bestFit="1" customWidth="1"/>
    <col min="10" max="10" width="25.77734375" customWidth="1"/>
    <col min="11" max="11" width="11.6640625" customWidth="1"/>
    <col min="12" max="12" width="12.5546875" customWidth="1"/>
    <col min="13" max="13" width="10.5546875" customWidth="1"/>
    <col min="14" max="14" width="10.6640625" customWidth="1"/>
    <col min="15" max="15" width="8.5546875" customWidth="1"/>
    <col min="16" max="17" width="11.44140625" customWidth="1"/>
    <col min="18" max="27" width="9.44140625" customWidth="1"/>
  </cols>
  <sheetData>
    <row r="1" spans="1:15" ht="13.5" customHeight="1">
      <c r="A1" s="644" t="s">
        <v>0</v>
      </c>
      <c r="B1" s="645"/>
      <c r="C1" s="645"/>
      <c r="D1" s="645"/>
      <c r="E1" s="646"/>
      <c r="F1" s="16"/>
      <c r="G1" s="1"/>
      <c r="H1" s="647" t="s">
        <v>60682</v>
      </c>
      <c r="I1" s="648"/>
      <c r="J1" s="648"/>
      <c r="K1" s="648"/>
      <c r="L1" s="648"/>
      <c r="M1" s="648"/>
      <c r="N1" s="649"/>
      <c r="O1" s="3"/>
    </row>
    <row r="2" spans="1:15" ht="13.5" customHeight="1">
      <c r="A2" s="656" t="str">
        <f ca="1">"PERÍODO COMPUTADO: Artigos &amp; RH: " &amp; (YEAR(TODAY()) - 5) &amp; " - " &amp; (YEAR(TODAY()) - 1)&amp;" // Livros, Capítulos e Patentes: " &amp; (YEAR(TODAY()) - 10) &amp; " - " &amp; (YEAR(TODAY()) - 1)</f>
        <v>PERÍODO COMPUTADO: Artigos &amp; RH: 2021 - 2025 // Livros, Capítulos e Patentes: 2016 - 2025</v>
      </c>
      <c r="B2" s="657"/>
      <c r="C2" s="657"/>
      <c r="D2" s="657"/>
      <c r="E2" s="658"/>
      <c r="F2" s="16"/>
      <c r="G2" s="1"/>
      <c r="H2" s="650"/>
      <c r="I2" s="651"/>
      <c r="J2" s="651"/>
      <c r="K2" s="651"/>
      <c r="L2" s="651"/>
      <c r="M2" s="651"/>
      <c r="N2" s="652"/>
      <c r="O2" s="3"/>
    </row>
    <row r="3" spans="1:15" ht="16.2" customHeight="1" thickBot="1">
      <c r="A3" s="659" t="str" cm="1">
        <f t="array" aca="1" ref="A3" ca="1">"ORIENTADOR(A): " &amp; MID(CELL("filename", A1), FIND("]", CELL("filename", A1)) + 1, 255)</f>
        <v>ORIENTADOR(A): Helio</v>
      </c>
      <c r="B3" s="660"/>
      <c r="C3" s="660"/>
      <c r="D3" s="660"/>
      <c r="E3" s="661"/>
      <c r="F3" s="16"/>
      <c r="G3" s="1"/>
      <c r="H3" s="653"/>
      <c r="I3" s="654"/>
      <c r="J3" s="654"/>
      <c r="K3" s="654"/>
      <c r="L3" s="654"/>
      <c r="M3" s="654"/>
      <c r="N3" s="655"/>
      <c r="O3" s="3"/>
    </row>
    <row r="4" spans="1:15" ht="13.5" customHeight="1" thickBot="1">
      <c r="A4" s="2"/>
      <c r="B4" s="16"/>
      <c r="C4" s="16"/>
      <c r="D4" s="16"/>
      <c r="E4" s="21"/>
      <c r="F4" s="16"/>
      <c r="G4" s="1"/>
      <c r="H4" s="1"/>
      <c r="I4" s="3"/>
      <c r="J4" s="3"/>
      <c r="K4" s="3"/>
      <c r="L4" s="3"/>
      <c r="M4" s="3"/>
      <c r="N4" s="3"/>
      <c r="O4" s="3"/>
    </row>
    <row r="5" spans="1:15" ht="13.5" customHeight="1" thickBot="1">
      <c r="A5" s="39" t="s">
        <v>1</v>
      </c>
      <c r="B5" s="662"/>
      <c r="C5" s="662"/>
      <c r="D5" s="662"/>
      <c r="E5" s="663"/>
      <c r="F5" s="1"/>
      <c r="G5" s="1"/>
      <c r="H5" s="666" t="s">
        <v>1</v>
      </c>
      <c r="I5" s="667"/>
      <c r="J5" s="667"/>
      <c r="K5" s="667"/>
      <c r="L5" s="667"/>
      <c r="M5" s="667"/>
      <c r="N5" s="668"/>
      <c r="O5" s="3"/>
    </row>
    <row r="6" spans="1:15" ht="13.5" customHeight="1" thickBot="1">
      <c r="A6" s="40" t="s">
        <v>2</v>
      </c>
      <c r="B6" s="664"/>
      <c r="C6" s="664"/>
      <c r="D6" s="664"/>
      <c r="E6" s="665"/>
      <c r="F6" s="1"/>
      <c r="G6" s="1"/>
      <c r="H6" s="666" t="s">
        <v>2</v>
      </c>
      <c r="I6" s="667"/>
      <c r="J6" s="667"/>
      <c r="K6" s="667"/>
      <c r="L6" s="667"/>
      <c r="M6" s="667"/>
      <c r="N6" s="668"/>
      <c r="O6" s="3"/>
    </row>
    <row r="7" spans="1:15" ht="13.5" customHeight="1" thickBot="1">
      <c r="A7" s="56" t="s">
        <v>53954</v>
      </c>
      <c r="B7" s="57" t="s">
        <v>53964</v>
      </c>
      <c r="C7" s="57" t="s">
        <v>3</v>
      </c>
      <c r="D7" s="58" t="s">
        <v>4</v>
      </c>
      <c r="E7" s="59" t="s">
        <v>53908</v>
      </c>
      <c r="F7" s="4"/>
      <c r="G7" s="4"/>
      <c r="H7" s="72" t="s">
        <v>60667</v>
      </c>
      <c r="I7" s="57" t="s">
        <v>55886</v>
      </c>
      <c r="J7" s="57" t="s">
        <v>24</v>
      </c>
      <c r="K7" s="57" t="s">
        <v>25</v>
      </c>
      <c r="L7" s="57" t="s">
        <v>26</v>
      </c>
      <c r="M7" s="57" t="s">
        <v>27</v>
      </c>
      <c r="N7" s="73" t="s">
        <v>53908</v>
      </c>
      <c r="O7" s="3"/>
    </row>
    <row r="8" spans="1:15" ht="13.5" customHeight="1">
      <c r="A8" s="60" t="str">
        <f t="shared" ref="A8:A21" si="0">IF(I8="", "", IF(J8="", "Revista sem Fator de Impacto" &amp; IF(K8="", "", ", " &amp; K8 &amp; ",") &amp; IF(L8="", "", " p. " &amp; L8), J8 &amp; IF(K8="", "", ", " &amp; K8 &amp; ",") &amp; IF(L8="", "", " p. " &amp; L8)))</f>
        <v>Journal of Molecular Liquids, 2021, p. 114729</v>
      </c>
      <c r="B8" s="61" t="str">
        <f>IF(I8="","",_xlfn.LET(
  _xlpm.resultado1, VLOOKUP(I8,'JCR 2026 (JIF 25)'!A:C,3,FALSE),
  _xlpm.resultado2, VLOOKUP(I8,'JCR 2026 (JIF 25)'!B:C,2,FALSE),
  _xlpm.resultado, IFERROR(_xlpm.resultado1, IFERROR(_xlpm.resultado2,"")),
  IF(_xlpm.resultado="N/A", "N/A",
     IF(OR(_xlpm.resultado=0, _xlpm.resultado=""), "Revista sem FI", VALUE(_xlpm.resultado))
  )
))</f>
        <v>Revista sem FI</v>
      </c>
      <c r="C8" s="380" t="str">
        <f>IF(OR(ISBLANK(M8),NOT(ISNUMBER(B8))),"",1/M8)</f>
        <v/>
      </c>
      <c r="D8" s="381">
        <f t="shared" ref="D8" si="1">IF(J8="","",IF(OR(B8=0,B8="Revista sem FI"),0,IF(OR(AND(ISNUMBER(C8),C8&gt;0),AND(ISNUMBER(E8),E8&gt;0)),1,0)))</f>
        <v>0</v>
      </c>
      <c r="E8" s="557" t="str">
        <f ca="1">IF(OR(N8="",NOT(ISNUMBER(B8))),"",IF(SUM(INDIRECT("$E$7:E"&amp;ROW()-1))+1/N8&gt;$C$33,0,1/N8))</f>
        <v/>
      </c>
      <c r="F8" s="3"/>
      <c r="G8" s="3"/>
      <c r="H8" s="49">
        <f>IF(I8&lt;&gt;"", COUNTIF($I$8:I8, "&lt;&gt;"), "")</f>
        <v>1</v>
      </c>
      <c r="I8" s="87" t="s">
        <v>1202</v>
      </c>
      <c r="J8" s="249" t="str">
        <f>IFERROR(VLOOKUP(I8,'JCR 2026 (JIF 25)'!A:D,4,0), IFERROR(VLOOKUP(I8,'JCR 2026 (JIF 25)'!B:D,3,0),""))</f>
        <v>Journal of Molecular Liquids</v>
      </c>
      <c r="K8" s="19">
        <v>2021</v>
      </c>
      <c r="L8" s="19">
        <v>114729</v>
      </c>
      <c r="M8" s="19">
        <v>2</v>
      </c>
      <c r="N8" s="53"/>
      <c r="O8" s="3"/>
    </row>
    <row r="9" spans="1:15" ht="13.5" customHeight="1">
      <c r="A9" s="37" t="str">
        <f t="shared" si="0"/>
        <v>Beilstein Journal of Organic Chemistry, 2021, p. 2799</v>
      </c>
      <c r="B9" s="23">
        <f>IF(I9="","",_xlfn.LET(
  _xlpm.resultado1, VLOOKUP(I9,'JCR 2026 (JIF 25)'!A:C,3,FALSE),
  _xlpm.resultado2, VLOOKUP(I9,'JCR 2026 (JIF 25)'!B:C,2,FALSE),
  _xlpm.resultado, IFERROR(_xlpm.resultado1, IFERROR(_xlpm.resultado2,"")),
  IF(_xlpm.resultado="N/A", "N/A",
     IF(OR(_xlpm.resultado=0, _xlpm.resultado=""), "Revista sem FI", VALUE(_xlpm.resultado))
  )
))</f>
        <v>2.7</v>
      </c>
      <c r="C9" s="388">
        <f t="shared" ref="C9:C32" si="2">IF(OR(ISBLANK(M9),NOT(ISNUMBER(B9))),"",1/M9)</f>
        <v>1</v>
      </c>
      <c r="D9" s="389">
        <f t="shared" ref="D9:D32" ca="1" si="3">IF(J9="","",IF(OR(B9=0,B9="Revista sem FI"),0,IF(OR(AND(ISNUMBER(C9),C9&gt;0),AND(ISNUMBER(E9),E9&gt;0)),1,0)))</f>
        <v>1</v>
      </c>
      <c r="E9" s="561" t="str">
        <f t="shared" ref="E9:E32" ca="1" si="4">IF(OR(N9="",NOT(ISNUMBER(B9))),"",IF(SUM(INDIRECT("$E$7:E"&amp;ROW()-1))+1/N9&gt;$C$33,0,1/N9))</f>
        <v/>
      </c>
      <c r="F9" s="3"/>
      <c r="G9" s="3"/>
      <c r="H9" s="49">
        <f>IF(I9&lt;&gt;"", COUNTIF($I$8:I9, "&lt;&gt;"), "")</f>
        <v>2</v>
      </c>
      <c r="I9" s="87" t="s">
        <v>274</v>
      </c>
      <c r="J9" s="249" t="str">
        <f>IFERROR(VLOOKUP(I9,'JCR 2026 (JIF 25)'!A:D,4,0), IFERROR(VLOOKUP(I9,'JCR 2026 (JIF 25)'!B:D,3,0),""))</f>
        <v>Beilstein Journal of Organic Chemistry</v>
      </c>
      <c r="K9" s="19">
        <v>2021</v>
      </c>
      <c r="L9" s="19">
        <v>2799</v>
      </c>
      <c r="M9" s="19">
        <v>1</v>
      </c>
      <c r="N9" s="53"/>
      <c r="O9" s="3"/>
    </row>
    <row r="10" spans="1:15" ht="13.5" customHeight="1">
      <c r="A10" s="37" t="str">
        <f t="shared" si="0"/>
        <v>JOURNAL OF FLUORINE CHEMISTRY, 2021, p. 109822</v>
      </c>
      <c r="B10" s="23">
        <f>IF(I10="","",_xlfn.LET(
  _xlpm.resultado1, VLOOKUP(I10,'JCR 2026 (JIF 25)'!A:C,3,FALSE),
  _xlpm.resultado2, VLOOKUP(I10,'JCR 2026 (JIF 25)'!B:C,2,FALSE),
  _xlpm.resultado, IFERROR(_xlpm.resultado1, IFERROR(_xlpm.resultado2,"")),
  IF(_xlpm.resultado="N/A", "N/A",
     IF(OR(_xlpm.resultado=0, _xlpm.resultado=""), "Revista sem FI", VALUE(_xlpm.resultado))
  )
))</f>
        <v>1.6</v>
      </c>
      <c r="C10" s="388">
        <f t="shared" si="2"/>
        <v>1</v>
      </c>
      <c r="D10" s="389">
        <f t="shared" ca="1" si="3"/>
        <v>1</v>
      </c>
      <c r="E10" s="561" t="str">
        <f t="shared" ca="1" si="4"/>
        <v/>
      </c>
      <c r="F10" s="3"/>
      <c r="G10" s="3"/>
      <c r="H10" s="49">
        <f>IF(I10&lt;&gt;"", COUNTIF($I$8:I10, "&lt;&gt;"), "")</f>
        <v>3</v>
      </c>
      <c r="I10" s="87" t="s">
        <v>1125</v>
      </c>
      <c r="J10" s="249" t="str">
        <f>IFERROR(VLOOKUP(I10,'JCR 2026 (JIF 25)'!A:D,4,0), IFERROR(VLOOKUP(I10,'JCR 2026 (JIF 25)'!B:D,3,0),""))</f>
        <v>JOURNAL OF FLUORINE CHEMISTRY</v>
      </c>
      <c r="K10" s="19">
        <v>2021</v>
      </c>
      <c r="L10" s="19">
        <v>109822</v>
      </c>
      <c r="M10" s="19">
        <v>1</v>
      </c>
      <c r="N10" s="53"/>
      <c r="O10" s="3"/>
    </row>
    <row r="11" spans="1:15" ht="13.5" customHeight="1">
      <c r="A11" s="37" t="str">
        <f t="shared" si="0"/>
        <v>BIOORGANIC CHEMISTRY, 2021, p. 104649</v>
      </c>
      <c r="B11" s="23">
        <f>IF(I11="","",_xlfn.LET(
  _xlpm.resultado1, VLOOKUP(I11,'JCR 2026 (JIF 25)'!A:C,3,FALSE),
  _xlpm.resultado2, VLOOKUP(I11,'JCR 2026 (JIF 25)'!B:C,2,FALSE),
  _xlpm.resultado, IFERROR(_xlpm.resultado1, IFERROR(_xlpm.resultado2,"")),
  IF(_xlpm.resultado="N/A", "N/A",
     IF(OR(_xlpm.resultado=0, _xlpm.resultado=""), "Revista sem FI", VALUE(_xlpm.resultado))
  )
))</f>
        <v>5.0999999999999996</v>
      </c>
      <c r="C11" s="388">
        <f t="shared" si="2"/>
        <v>1</v>
      </c>
      <c r="D11" s="389">
        <f t="shared" ca="1" si="3"/>
        <v>1</v>
      </c>
      <c r="E11" s="561" t="str">
        <f t="shared" ca="1" si="4"/>
        <v/>
      </c>
      <c r="F11" s="3"/>
      <c r="G11" s="3"/>
      <c r="H11" s="49">
        <f>IF(I11&lt;&gt;"", COUNTIF($I$8:I11, "&lt;&gt;"), "")</f>
        <v>4</v>
      </c>
      <c r="I11" s="87" t="s">
        <v>316</v>
      </c>
      <c r="J11" s="249" t="str">
        <f>IFERROR(VLOOKUP(I11,'JCR 2026 (JIF 25)'!A:D,4,0), IFERROR(VLOOKUP(I11,'JCR 2026 (JIF 25)'!B:D,3,0),""))</f>
        <v>BIOORGANIC CHEMISTRY</v>
      </c>
      <c r="K11" s="19">
        <v>2021</v>
      </c>
      <c r="L11" s="19">
        <v>104649</v>
      </c>
      <c r="M11" s="19">
        <v>1</v>
      </c>
      <c r="N11" s="53"/>
      <c r="O11" s="3"/>
    </row>
    <row r="12" spans="1:15" ht="13.5" customHeight="1">
      <c r="A12" s="37" t="str">
        <f t="shared" si="0"/>
        <v>NEW JOURNAL OF CHEMISTRY, 2021, p. 4061</v>
      </c>
      <c r="B12" s="23">
        <f>IF(I12="","",_xlfn.LET(
  _xlpm.resultado1, VLOOKUP(I12,'JCR 2026 (JIF 25)'!A:C,3,FALSE),
  _xlpm.resultado2, VLOOKUP(I12,'JCR 2026 (JIF 25)'!B:C,2,FALSE),
  _xlpm.resultado, IFERROR(_xlpm.resultado1, IFERROR(_xlpm.resultado2,"")),
  IF(_xlpm.resultado="N/A", "N/A",
     IF(OR(_xlpm.resultado=0, _xlpm.resultado=""), "Revista sem FI", VALUE(_xlpm.resultado))
  )
))</f>
        <v>2.6</v>
      </c>
      <c r="C12" s="388">
        <f t="shared" si="2"/>
        <v>1</v>
      </c>
      <c r="D12" s="389">
        <f t="shared" ca="1" si="3"/>
        <v>1</v>
      </c>
      <c r="E12" s="561" t="str">
        <f t="shared" ca="1" si="4"/>
        <v/>
      </c>
      <c r="F12" s="3"/>
      <c r="G12" s="14"/>
      <c r="H12" s="49">
        <f>IF(I12&lt;&gt;"", COUNTIF($I$8:I12, "&lt;&gt;"), "")</f>
        <v>5</v>
      </c>
      <c r="I12" s="87" t="s">
        <v>1608</v>
      </c>
      <c r="J12" s="249" t="str">
        <f>IFERROR(VLOOKUP(I12,'JCR 2026 (JIF 25)'!A:D,4,0), IFERROR(VLOOKUP(I12,'JCR 2026 (JIF 25)'!B:D,3,0),""))</f>
        <v>NEW JOURNAL OF CHEMISTRY</v>
      </c>
      <c r="K12" s="19">
        <v>2021</v>
      </c>
      <c r="L12" s="19">
        <v>4061</v>
      </c>
      <c r="M12" s="19">
        <v>1</v>
      </c>
      <c r="N12" s="53"/>
      <c r="O12" s="14"/>
    </row>
    <row r="13" spans="1:15" ht="13.5" customHeight="1">
      <c r="A13" s="37" t="str">
        <f t="shared" si="0"/>
        <v>SPECTROCHIMICA ACTA PART A-MOLECULAR AND BIOMOLECULAR SPECTROSCOPY, 2022, p. 120768</v>
      </c>
      <c r="B13" s="23">
        <f>IF(I13="","",_xlfn.LET(
  _xlpm.resultado1, VLOOKUP(I13,'JCR 2026 (JIF 25)'!A:C,3,FALSE),
  _xlpm.resultado2, VLOOKUP(I13,'JCR 2026 (JIF 25)'!B:C,2,FALSE),
  _xlpm.resultado, IFERROR(_xlpm.resultado1, IFERROR(_xlpm.resultado2,"")),
  IF(_xlpm.resultado="N/A", "N/A",
     IF(OR(_xlpm.resultado=0, _xlpm.resultado=""), "Revista sem FI", VALUE(_xlpm.resultado))
  )
))</f>
        <v>4.8</v>
      </c>
      <c r="C13" s="388">
        <f t="shared" si="2"/>
        <v>1</v>
      </c>
      <c r="D13" s="389">
        <f t="shared" ca="1" si="3"/>
        <v>1</v>
      </c>
      <c r="E13" s="561" t="str">
        <f t="shared" ca="1" si="4"/>
        <v/>
      </c>
      <c r="F13" s="3"/>
      <c r="G13" s="14"/>
      <c r="H13" s="49">
        <f>IF(I13&lt;&gt;"", COUNTIF($I$8:I13, "&lt;&gt;"), "")</f>
        <v>6</v>
      </c>
      <c r="I13" s="87" t="s">
        <v>1947</v>
      </c>
      <c r="J13" s="249" t="str">
        <f>IFERROR(VLOOKUP(I13,'JCR 2026 (JIF 25)'!A:D,4,0), IFERROR(VLOOKUP(I13,'JCR 2026 (JIF 25)'!B:D,3,0),""))</f>
        <v>SPECTROCHIMICA ACTA PART A-MOLECULAR AND BIOMOLECULAR SPECTROSCOPY</v>
      </c>
      <c r="K13" s="19">
        <v>2022</v>
      </c>
      <c r="L13" s="19">
        <v>120768</v>
      </c>
      <c r="M13" s="19">
        <v>1</v>
      </c>
      <c r="N13" s="53"/>
      <c r="O13" s="14"/>
    </row>
    <row r="14" spans="1:15" ht="13.5" customHeight="1">
      <c r="A14" s="37" t="str">
        <f t="shared" si="0"/>
        <v>JOURNAL OF FLUORINE CHEMISTRY, 2022, p. 109967</v>
      </c>
      <c r="B14" s="23">
        <f>IF(I14="","",_xlfn.LET(
  _xlpm.resultado1, VLOOKUP(I14,'JCR 2026 (JIF 25)'!A:C,3,FALSE),
  _xlpm.resultado2, VLOOKUP(I14,'JCR 2026 (JIF 25)'!B:C,2,FALSE),
  _xlpm.resultado, IFERROR(_xlpm.resultado1, IFERROR(_xlpm.resultado2,"")),
  IF(_xlpm.resultado="N/A", "N/A",
     IF(OR(_xlpm.resultado=0, _xlpm.resultado=""), "Revista sem FI", VALUE(_xlpm.resultado))
  )
))</f>
        <v>1.6</v>
      </c>
      <c r="C14" s="388">
        <f t="shared" si="2"/>
        <v>1</v>
      </c>
      <c r="D14" s="389">
        <f t="shared" ca="1" si="3"/>
        <v>1</v>
      </c>
      <c r="E14" s="561" t="str">
        <f t="shared" ca="1" si="4"/>
        <v/>
      </c>
      <c r="F14" s="3"/>
      <c r="G14" s="14"/>
      <c r="H14" s="49">
        <f>IF(I14&lt;&gt;"", COUNTIF($I$8:I14, "&lt;&gt;"), "")</f>
        <v>7</v>
      </c>
      <c r="I14" s="87" t="s">
        <v>1125</v>
      </c>
      <c r="J14" s="249" t="str">
        <f>IFERROR(VLOOKUP(I14,'JCR 2026 (JIF 25)'!A:D,4,0), IFERROR(VLOOKUP(I14,'JCR 2026 (JIF 25)'!B:D,3,0),""))</f>
        <v>JOURNAL OF FLUORINE CHEMISTRY</v>
      </c>
      <c r="K14" s="19">
        <v>2022</v>
      </c>
      <c r="L14" s="19">
        <v>109967</v>
      </c>
      <c r="M14" s="19">
        <v>1</v>
      </c>
      <c r="N14" s="53"/>
      <c r="O14" s="14"/>
    </row>
    <row r="15" spans="1:15" ht="13.5" customHeight="1">
      <c r="A15" s="37" t="str">
        <f t="shared" si="0"/>
        <v>DYES AND PIGMENTS, 2022, p. 110568</v>
      </c>
      <c r="B15" s="23">
        <f>IF(I15="","",_xlfn.LET(
  _xlpm.resultado1, VLOOKUP(I15,'JCR 2026 (JIF 25)'!A:C,3,FALSE),
  _xlpm.resultado2, VLOOKUP(I15,'JCR 2026 (JIF 25)'!B:C,2,FALSE),
  _xlpm.resultado, IFERROR(_xlpm.resultado1, IFERROR(_xlpm.resultado2,"")),
  IF(_xlpm.resultado="N/A", "N/A",
     IF(OR(_xlpm.resultado=0, _xlpm.resultado=""), "Revista sem FI", VALUE(_xlpm.resultado))
  )
))</f>
        <v>3.9</v>
      </c>
      <c r="C15" s="388">
        <f t="shared" si="2"/>
        <v>1</v>
      </c>
      <c r="D15" s="389">
        <f t="shared" ca="1" si="3"/>
        <v>1</v>
      </c>
      <c r="E15" s="561" t="str">
        <f t="shared" ca="1" si="4"/>
        <v/>
      </c>
      <c r="F15" s="3"/>
      <c r="G15" s="14"/>
      <c r="H15" s="49">
        <f>IF(I15&lt;&gt;"", COUNTIF($I$8:I15, "&lt;&gt;"), "")</f>
        <v>8</v>
      </c>
      <c r="I15" s="87" t="s">
        <v>624</v>
      </c>
      <c r="J15" s="249" t="str">
        <f>IFERROR(VLOOKUP(I15,'JCR 2026 (JIF 25)'!A:D,4,0), IFERROR(VLOOKUP(I15,'JCR 2026 (JIF 25)'!B:D,3,0),""))</f>
        <v>DYES AND PIGMENTS</v>
      </c>
      <c r="K15" s="19">
        <v>2022</v>
      </c>
      <c r="L15" s="19">
        <v>110568</v>
      </c>
      <c r="M15" s="19">
        <v>1</v>
      </c>
      <c r="N15" s="53"/>
      <c r="O15" s="14"/>
    </row>
    <row r="16" spans="1:15" ht="13.5" customHeight="1">
      <c r="A16" s="37" t="str">
        <f t="shared" si="0"/>
        <v>CHEMBIOCHEM, 2022, p.  e202200248</v>
      </c>
      <c r="B16" s="23">
        <f>IF(I16="","",_xlfn.LET(
  _xlpm.resultado1, VLOOKUP(I16,'JCR 2026 (JIF 25)'!A:C,3,FALSE),
  _xlpm.resultado2, VLOOKUP(I16,'JCR 2026 (JIF 25)'!B:C,2,FALSE),
  _xlpm.resultado, IFERROR(_xlpm.resultado1, IFERROR(_xlpm.resultado2,"")),
  IF(_xlpm.resultado="N/A", "N/A",
     IF(OR(_xlpm.resultado=0, _xlpm.resultado=""), "Revista sem FI", VALUE(_xlpm.resultado))
  )
))</f>
        <v>2.8</v>
      </c>
      <c r="C16" s="388">
        <f t="shared" si="2"/>
        <v>0.5</v>
      </c>
      <c r="D16" s="389">
        <f t="shared" ca="1" si="3"/>
        <v>1</v>
      </c>
      <c r="E16" s="561" t="str">
        <f t="shared" ca="1" si="4"/>
        <v/>
      </c>
      <c r="F16" s="3"/>
      <c r="G16" s="14"/>
      <c r="H16" s="49">
        <f>IF(I16&lt;&gt;"", COUNTIF($I$8:I16, "&lt;&gt;"), "")</f>
        <v>9</v>
      </c>
      <c r="I16" s="87" t="s">
        <v>443</v>
      </c>
      <c r="J16" s="249" t="str">
        <f>IFERROR(VLOOKUP(I16,'JCR 2026 (JIF 25)'!A:D,4,0), IFERROR(VLOOKUP(I16,'JCR 2026 (JIF 25)'!B:D,3,0),""))</f>
        <v>CHEMBIOCHEM</v>
      </c>
      <c r="K16" s="19">
        <v>2022</v>
      </c>
      <c r="L16" s="19" t="s">
        <v>53931</v>
      </c>
      <c r="M16" s="19">
        <v>2</v>
      </c>
      <c r="N16" s="53"/>
      <c r="O16" s="14"/>
    </row>
    <row r="17" spans="1:15" ht="13.5" customHeight="1">
      <c r="A17" s="37" t="str">
        <f t="shared" si="0"/>
        <v>CHEMBIOCHEM, 2022, p.  e202100649</v>
      </c>
      <c r="B17" s="23">
        <f>IF(I17="","",_xlfn.LET(
  _xlpm.resultado1, VLOOKUP(I17,'JCR 2026 (JIF 25)'!A:C,3,FALSE),
  _xlpm.resultado2, VLOOKUP(I17,'JCR 2026 (JIF 25)'!B:C,2,FALSE),
  _xlpm.resultado, IFERROR(_xlpm.resultado1, IFERROR(_xlpm.resultado2,"")),
  IF(_xlpm.resultado="N/A", "N/A",
     IF(OR(_xlpm.resultado=0, _xlpm.resultado=""), "Revista sem FI", VALUE(_xlpm.resultado))
  )
))</f>
        <v>2.8</v>
      </c>
      <c r="C17" s="388">
        <f t="shared" si="2"/>
        <v>0.5</v>
      </c>
      <c r="D17" s="389">
        <f t="shared" ca="1" si="3"/>
        <v>1</v>
      </c>
      <c r="E17" s="561" t="str">
        <f t="shared" ca="1" si="4"/>
        <v/>
      </c>
      <c r="F17" s="3"/>
      <c r="G17" s="3"/>
      <c r="H17" s="49">
        <f>IF(I17&lt;&gt;"", COUNTIF($I$8:I17, "&lt;&gt;"), "")</f>
        <v>10</v>
      </c>
      <c r="I17" s="87" t="s">
        <v>443</v>
      </c>
      <c r="J17" s="249" t="str">
        <f>IFERROR(VLOOKUP(I17,'JCR 2026 (JIF 25)'!A:D,4,0), IFERROR(VLOOKUP(I17,'JCR 2026 (JIF 25)'!B:D,3,0),""))</f>
        <v>CHEMBIOCHEM</v>
      </c>
      <c r="K17" s="19">
        <v>2022</v>
      </c>
      <c r="L17" s="19" t="s">
        <v>53932</v>
      </c>
      <c r="M17" s="19">
        <v>2</v>
      </c>
      <c r="N17" s="53"/>
      <c r="O17" s="3"/>
    </row>
    <row r="18" spans="1:15" ht="13.5" customHeight="1">
      <c r="A18" s="37" t="str">
        <f t="shared" si="0"/>
        <v>Journal of Molecular Structure, 2022, p. 132444</v>
      </c>
      <c r="B18" s="23">
        <f>IF(I18="","",_xlfn.LET(
  _xlpm.resultado1, VLOOKUP(I18,'JCR 2026 (JIF 25)'!A:C,3,FALSE),
  _xlpm.resultado2, VLOOKUP(I18,'JCR 2026 (JIF 25)'!B:C,2,FALSE),
  _xlpm.resultado, IFERROR(_xlpm.resultado1, IFERROR(_xlpm.resultado2,"")),
  IF(_xlpm.resultado="N/A", "N/A",
     IF(OR(_xlpm.resultado=0, _xlpm.resultado=""), "Revista sem FI", VALUE(_xlpm.resultado))
  )
))</f>
        <v>4.9000000000000004</v>
      </c>
      <c r="C18" s="388">
        <f t="shared" si="2"/>
        <v>0.5</v>
      </c>
      <c r="D18" s="389">
        <f t="shared" ca="1" si="3"/>
        <v>1</v>
      </c>
      <c r="E18" s="561" t="str">
        <f t="shared" ca="1" si="4"/>
        <v/>
      </c>
      <c r="F18" s="3"/>
      <c r="G18" s="14"/>
      <c r="H18" s="49">
        <f>IF(I18&lt;&gt;"", COUNTIF($I$8:I18, "&lt;&gt;"), "")</f>
        <v>11</v>
      </c>
      <c r="I18" s="87" t="s">
        <v>1206</v>
      </c>
      <c r="J18" s="249" t="str">
        <f>IFERROR(VLOOKUP(I18,'JCR 2026 (JIF 25)'!A:D,4,0), IFERROR(VLOOKUP(I18,'JCR 2026 (JIF 25)'!B:D,3,0),""))</f>
        <v>Journal of Molecular Structure</v>
      </c>
      <c r="K18" s="19">
        <v>2022</v>
      </c>
      <c r="L18" s="19">
        <v>132444</v>
      </c>
      <c r="M18" s="19">
        <v>2</v>
      </c>
      <c r="N18" s="53"/>
      <c r="O18" s="14"/>
    </row>
    <row r="19" spans="1:15" ht="13.5" customHeight="1">
      <c r="A19" s="37" t="str">
        <f t="shared" si="0"/>
        <v>Journal of Molecular Structure, 2022, p. 133485</v>
      </c>
      <c r="B19" s="23">
        <f>IF(I19="","",_xlfn.LET(
  _xlpm.resultado1, VLOOKUP(I19,'JCR 2026 (JIF 25)'!A:C,3,FALSE),
  _xlpm.resultado2, VLOOKUP(I19,'JCR 2026 (JIF 25)'!B:C,2,FALSE),
  _xlpm.resultado, IFERROR(_xlpm.resultado1, IFERROR(_xlpm.resultado2,"")),
  IF(_xlpm.resultado="N/A", "N/A",
     IF(OR(_xlpm.resultado=0, _xlpm.resultado=""), "Revista sem FI", VALUE(_xlpm.resultado))
  )
))</f>
        <v>4.9000000000000004</v>
      </c>
      <c r="C19" s="388">
        <f t="shared" si="2"/>
        <v>1</v>
      </c>
      <c r="D19" s="389">
        <f t="shared" ca="1" si="3"/>
        <v>1</v>
      </c>
      <c r="E19" s="561" t="str">
        <f t="shared" ca="1" si="4"/>
        <v/>
      </c>
      <c r="F19" s="3"/>
      <c r="G19" s="14"/>
      <c r="H19" s="49">
        <f>IF(I19&lt;&gt;"", COUNTIF($I$8:I19, "&lt;&gt;"), "")</f>
        <v>12</v>
      </c>
      <c r="I19" s="87" t="s">
        <v>1206</v>
      </c>
      <c r="J19" s="249" t="str">
        <f>IFERROR(VLOOKUP(I19,'JCR 2026 (JIF 25)'!A:D,4,0), IFERROR(VLOOKUP(I19,'JCR 2026 (JIF 25)'!B:D,3,0),""))</f>
        <v>Journal of Molecular Structure</v>
      </c>
      <c r="K19" s="19">
        <v>2022</v>
      </c>
      <c r="L19" s="19">
        <v>133485</v>
      </c>
      <c r="M19" s="19">
        <v>1</v>
      </c>
      <c r="N19" s="53"/>
      <c r="O19" s="14"/>
    </row>
    <row r="20" spans="1:15" ht="13.5" customHeight="1">
      <c r="A20" s="37" t="str">
        <f t="shared" si="0"/>
        <v>Journal of Molecular Structure, 2022, p. 133617</v>
      </c>
      <c r="B20" s="23">
        <f>IF(I20="","",_xlfn.LET(
  _xlpm.resultado1, VLOOKUP(I20,'JCR 2026 (JIF 25)'!A:C,3,FALSE),
  _xlpm.resultado2, VLOOKUP(I20,'JCR 2026 (JIF 25)'!B:C,2,FALSE),
  _xlpm.resultado, IFERROR(_xlpm.resultado1, IFERROR(_xlpm.resultado2,"")),
  IF(_xlpm.resultado="N/A", "N/A",
     IF(OR(_xlpm.resultado=0, _xlpm.resultado=""), "Revista sem FI", VALUE(_xlpm.resultado))
  )
))</f>
        <v>4.9000000000000004</v>
      </c>
      <c r="C20" s="388">
        <f t="shared" si="2"/>
        <v>1</v>
      </c>
      <c r="D20" s="389">
        <f t="shared" ca="1" si="3"/>
        <v>1</v>
      </c>
      <c r="E20" s="561" t="str">
        <f t="shared" ca="1" si="4"/>
        <v/>
      </c>
      <c r="F20" s="3"/>
      <c r="G20" s="14"/>
      <c r="H20" s="49">
        <f>IF(I20&lt;&gt;"", COUNTIF($I$8:I20, "&lt;&gt;"), "")</f>
        <v>13</v>
      </c>
      <c r="I20" s="87" t="s">
        <v>1206</v>
      </c>
      <c r="J20" s="249" t="str">
        <f>IFERROR(VLOOKUP(I20,'JCR 2026 (JIF 25)'!A:D,4,0), IFERROR(VLOOKUP(I20,'JCR 2026 (JIF 25)'!B:D,3,0),""))</f>
        <v>Journal of Molecular Structure</v>
      </c>
      <c r="K20" s="19">
        <v>2022</v>
      </c>
      <c r="L20" s="19">
        <v>133617</v>
      </c>
      <c r="M20" s="19">
        <v>1</v>
      </c>
      <c r="N20" s="53"/>
      <c r="O20" s="14"/>
    </row>
    <row r="21" spans="1:15" ht="13.5" customHeight="1">
      <c r="A21" s="37" t="str">
        <f t="shared" si="0"/>
        <v>Photochem, 2022, p. 345</v>
      </c>
      <c r="B21" s="23">
        <f>IF(I21="","",_xlfn.LET(
  _xlpm.resultado1, VLOOKUP(I21,'JCR 2026 (JIF 25)'!A:C,3,FALSE),
  _xlpm.resultado2, VLOOKUP(I21,'JCR 2026 (JIF 25)'!B:C,2,FALSE),
  _xlpm.resultado, IFERROR(_xlpm.resultado1, IFERROR(_xlpm.resultado2,"")),
  IF(_xlpm.resultado="N/A", "N/A",
     IF(OR(_xlpm.resultado=0, _xlpm.resultado=""), "Revista sem FI", VALUE(_xlpm.resultado))
  )
))</f>
        <v>2.8</v>
      </c>
      <c r="C21" s="388">
        <f t="shared" si="2"/>
        <v>0.5</v>
      </c>
      <c r="D21" s="389">
        <f t="shared" ca="1" si="3"/>
        <v>1</v>
      </c>
      <c r="E21" s="561" t="str">
        <f t="shared" ca="1" si="4"/>
        <v/>
      </c>
      <c r="F21" s="3"/>
      <c r="G21" s="3"/>
      <c r="H21" s="49">
        <f>IF(I21&lt;&gt;"", COUNTIF($I$8:I21, "&lt;&gt;"), "")</f>
        <v>14</v>
      </c>
      <c r="I21" s="87" t="s">
        <v>54598</v>
      </c>
      <c r="J21" s="249" t="str">
        <f>IFERROR(VLOOKUP(I21,'JCR 2026 (JIF 25)'!A:D,4,0), IFERROR(VLOOKUP(I21,'JCR 2026 (JIF 25)'!B:D,3,0),""))</f>
        <v>Photochem</v>
      </c>
      <c r="K21" s="19">
        <v>2022</v>
      </c>
      <c r="L21" s="19">
        <v>345</v>
      </c>
      <c r="M21" s="19">
        <v>2</v>
      </c>
      <c r="N21" s="53"/>
      <c r="O21" s="205"/>
    </row>
    <row r="22" spans="1:15" ht="13.5" customHeight="1">
      <c r="A22" s="37" t="str">
        <f t="shared" ref="A22:A27" si="5">IF(I22="", "", IF(J22="", "Revista sem Fator de Impacto" &amp; IF(K22="", "", ", " &amp; K22 &amp; ",") &amp; IF(L22="", "", " p. " &amp; L22), J22 &amp; IF(K22="", "", ", " &amp; K22 &amp; ",") &amp; IF(L22="", "", " p. " &amp; L22)))</f>
        <v>DYES AND PIGMENTS, 2023, p. 111514</v>
      </c>
      <c r="B22" s="23">
        <f>IF(I22="","",_xlfn.LET(
  _xlpm.resultado1, VLOOKUP(I22,'JCR 2026 (JIF 25)'!A:C,3,FALSE),
  _xlpm.resultado2, VLOOKUP(I22,'JCR 2026 (JIF 25)'!B:C,2,FALSE),
  _xlpm.resultado, IFERROR(_xlpm.resultado1, IFERROR(_xlpm.resultado2,"")),
  IF(_xlpm.resultado="N/A", "N/A",
     IF(OR(_xlpm.resultado=0, _xlpm.resultado=""), "Revista sem FI", VALUE(_xlpm.resultado))
  )
))</f>
        <v>3.9</v>
      </c>
      <c r="C22" s="388">
        <f t="shared" si="2"/>
        <v>1</v>
      </c>
      <c r="D22" s="389">
        <f t="shared" ca="1" si="3"/>
        <v>1</v>
      </c>
      <c r="E22" s="561" t="str">
        <f t="shared" ca="1" si="4"/>
        <v/>
      </c>
      <c r="F22" s="14"/>
      <c r="G22" s="14"/>
      <c r="H22" s="49">
        <f>IF(I22&lt;&gt;"", COUNTIF($I$8:I22, "&lt;&gt;"), "")</f>
        <v>15</v>
      </c>
      <c r="I22" s="87" t="s">
        <v>624</v>
      </c>
      <c r="J22" s="249" t="str">
        <f>IFERROR(VLOOKUP(I22,'JCR 2026 (JIF 25)'!A:D,4,0), IFERROR(VLOOKUP(I22,'JCR 2026 (JIF 25)'!B:D,3,0),""))</f>
        <v>DYES AND PIGMENTS</v>
      </c>
      <c r="K22" s="19">
        <v>2023</v>
      </c>
      <c r="L22" s="19">
        <v>111514</v>
      </c>
      <c r="M22" s="19">
        <v>1</v>
      </c>
      <c r="N22" s="53"/>
      <c r="O22" s="3"/>
    </row>
    <row r="23" spans="1:15" ht="13.5" customHeight="1">
      <c r="A23" s="37" t="str">
        <f t="shared" si="5"/>
        <v>Journal of Molecular Structure, 2023, p. 136220</v>
      </c>
      <c r="B23" s="23">
        <f>IF(I23="","",_xlfn.LET(
  _xlpm.resultado1, VLOOKUP(I23,'JCR 2026 (JIF 25)'!A:C,3,FALSE),
  _xlpm.resultado2, VLOOKUP(I23,'JCR 2026 (JIF 25)'!B:C,2,FALSE),
  _xlpm.resultado, IFERROR(_xlpm.resultado1, IFERROR(_xlpm.resultado2,"")),
  IF(_xlpm.resultado="N/A", "N/A",
     IF(OR(_xlpm.resultado=0, _xlpm.resultado=""), "Revista sem FI", VALUE(_xlpm.resultado))
  )
))</f>
        <v>4.9000000000000004</v>
      </c>
      <c r="C23" s="388">
        <f t="shared" si="2"/>
        <v>0.5</v>
      </c>
      <c r="D23" s="389">
        <f t="shared" ca="1" si="3"/>
        <v>1</v>
      </c>
      <c r="E23" s="561" t="str">
        <f t="shared" ca="1" si="4"/>
        <v/>
      </c>
      <c r="F23" s="14"/>
      <c r="G23" s="14"/>
      <c r="H23" s="49">
        <f>IF(I23&lt;&gt;"", COUNTIF($I$8:I23, "&lt;&gt;"), "")</f>
        <v>16</v>
      </c>
      <c r="I23" s="87" t="s">
        <v>1206</v>
      </c>
      <c r="J23" s="249" t="str">
        <f>IFERROR(VLOOKUP(I23,'JCR 2026 (JIF 25)'!A:D,4,0), IFERROR(VLOOKUP(I23,'JCR 2026 (JIF 25)'!B:D,3,0),""))</f>
        <v>Journal of Molecular Structure</v>
      </c>
      <c r="K23" s="19">
        <v>2023</v>
      </c>
      <c r="L23" s="19">
        <v>136220</v>
      </c>
      <c r="M23" s="19">
        <v>2</v>
      </c>
      <c r="N23" s="53"/>
      <c r="O23" s="3"/>
    </row>
    <row r="24" spans="1:15" ht="13.5" customHeight="1">
      <c r="A24" s="37" t="str">
        <f t="shared" si="5"/>
        <v>JOURNAL OF PHOTOCHEMISTRY AND PHOTOBIOLOGY A-CHEMISTRY, 2023, p. 114900</v>
      </c>
      <c r="B24" s="23">
        <f>IF(I24="","",_xlfn.LET(
  _xlpm.resultado1, VLOOKUP(I24,'JCR 2026 (JIF 25)'!A:C,3,FALSE),
  _xlpm.resultado2, VLOOKUP(I24,'JCR 2026 (JIF 25)'!B:C,2,FALSE),
  _xlpm.resultado, IFERROR(_xlpm.resultado1, IFERROR(_xlpm.resultado2,"")),
  IF(_xlpm.resultado="N/A", "N/A",
     IF(OR(_xlpm.resultado=0, _xlpm.resultado=""), "Revista sem FI", VALUE(_xlpm.resultado))
  )
))</f>
        <v>4.4000000000000004</v>
      </c>
      <c r="C24" s="388">
        <f t="shared" si="2"/>
        <v>0.5</v>
      </c>
      <c r="D24" s="389">
        <f t="shared" ca="1" si="3"/>
        <v>1</v>
      </c>
      <c r="E24" s="561" t="str">
        <f t="shared" ca="1" si="4"/>
        <v/>
      </c>
      <c r="F24" s="3"/>
      <c r="G24" s="3"/>
      <c r="H24" s="49">
        <f>IF(I24&lt;&gt;"", COUNTIF($I$8:I24, "&lt;&gt;"), "")</f>
        <v>17</v>
      </c>
      <c r="I24" s="87" t="s">
        <v>1266</v>
      </c>
      <c r="J24" s="249" t="str">
        <f>IFERROR(VLOOKUP(I24,'JCR 2026 (JIF 25)'!A:D,4,0), IFERROR(VLOOKUP(I24,'JCR 2026 (JIF 25)'!B:D,3,0),""))</f>
        <v>JOURNAL OF PHOTOCHEMISTRY AND PHOTOBIOLOGY A-CHEMISTRY</v>
      </c>
      <c r="K24" s="19">
        <v>2023</v>
      </c>
      <c r="L24" s="19">
        <v>114900</v>
      </c>
      <c r="M24" s="19">
        <v>2</v>
      </c>
      <c r="N24" s="53"/>
      <c r="O24" s="3"/>
    </row>
    <row r="25" spans="1:15" ht="13.5" customHeight="1">
      <c r="A25" s="37" t="str">
        <f t="shared" si="5"/>
        <v>BIOORGANIC CHEMISTRY, 2023, p. 106704</v>
      </c>
      <c r="B25" s="23">
        <f>IF(I25="","",_xlfn.LET(
  _xlpm.resultado1, VLOOKUP(I25,'JCR 2026 (JIF 25)'!A:C,3,FALSE),
  _xlpm.resultado2, VLOOKUP(I25,'JCR 2026 (JIF 25)'!B:C,2,FALSE),
  _xlpm.resultado, IFERROR(_xlpm.resultado1, IFERROR(_xlpm.resultado2,"")),
  IF(_xlpm.resultado="N/A", "N/A",
     IF(OR(_xlpm.resultado=0, _xlpm.resultado=""), "Revista sem FI", VALUE(_xlpm.resultado))
  )
))</f>
        <v>5.0999999999999996</v>
      </c>
      <c r="C25" s="388">
        <f t="shared" si="2"/>
        <v>1</v>
      </c>
      <c r="D25" s="389">
        <f t="shared" ca="1" si="3"/>
        <v>1</v>
      </c>
      <c r="E25" s="561" t="str">
        <f t="shared" ca="1" si="4"/>
        <v/>
      </c>
      <c r="F25" s="14"/>
      <c r="G25" s="14"/>
      <c r="H25" s="49">
        <f>IF(I25&lt;&gt;"", COUNTIF($I$8:I25, "&lt;&gt;"), "")</f>
        <v>18</v>
      </c>
      <c r="I25" s="87" t="s">
        <v>316</v>
      </c>
      <c r="J25" s="249" t="str">
        <f>IFERROR(VLOOKUP(I25,'JCR 2026 (JIF 25)'!A:D,4,0), IFERROR(VLOOKUP(I25,'JCR 2026 (JIF 25)'!B:D,3,0),""))</f>
        <v>BIOORGANIC CHEMISTRY</v>
      </c>
      <c r="K25" s="19">
        <v>2023</v>
      </c>
      <c r="L25" s="19">
        <v>106704</v>
      </c>
      <c r="M25" s="19">
        <v>1</v>
      </c>
      <c r="N25" s="53"/>
      <c r="O25" s="14"/>
    </row>
    <row r="26" spans="1:15" ht="13.5" customHeight="1">
      <c r="A26" s="37" t="str">
        <f t="shared" si="5"/>
        <v>Journal of Molecular Structure, 2024, p. 138350</v>
      </c>
      <c r="B26" s="23">
        <f>IF(I26="","",_xlfn.LET(
  _xlpm.resultado1, VLOOKUP(I26,'JCR 2026 (JIF 25)'!A:C,3,FALSE),
  _xlpm.resultado2, VLOOKUP(I26,'JCR 2026 (JIF 25)'!B:C,2,FALSE),
  _xlpm.resultado, IFERROR(_xlpm.resultado1, IFERROR(_xlpm.resultado2,"")),
  IF(_xlpm.resultado="N/A", "N/A",
     IF(OR(_xlpm.resultado=0, _xlpm.resultado=""), "Revista sem FI", VALUE(_xlpm.resultado))
  )
))</f>
        <v>4.9000000000000004</v>
      </c>
      <c r="C26" s="388">
        <f t="shared" si="2"/>
        <v>1</v>
      </c>
      <c r="D26" s="389">
        <f t="shared" ca="1" si="3"/>
        <v>1</v>
      </c>
      <c r="E26" s="561" t="str">
        <f t="shared" ca="1" si="4"/>
        <v/>
      </c>
      <c r="F26" s="14"/>
      <c r="G26" s="14"/>
      <c r="H26" s="49">
        <f>IF(I26&lt;&gt;"", COUNTIF($I$8:I26, "&lt;&gt;"), "")</f>
        <v>19</v>
      </c>
      <c r="I26" s="19" t="s">
        <v>19270</v>
      </c>
      <c r="J26" s="249" t="str">
        <f>IFERROR(VLOOKUP(I26,'JCR 2026 (JIF 25)'!A:D,4,0), IFERROR(VLOOKUP(I26,'JCR 2026 (JIF 25)'!B:D,3,0),""))</f>
        <v>Journal of Molecular Structure</v>
      </c>
      <c r="K26" s="19">
        <v>2024</v>
      </c>
      <c r="L26" s="19">
        <v>138350</v>
      </c>
      <c r="M26" s="19">
        <v>1</v>
      </c>
      <c r="N26" s="53"/>
      <c r="O26" s="14"/>
    </row>
    <row r="27" spans="1:15" ht="13.5" customHeight="1">
      <c r="A27" s="37" t="str">
        <f t="shared" si="5"/>
        <v>DYES AND PIGMENTS, 2024, p. 112435</v>
      </c>
      <c r="B27" s="23">
        <f>IF(I27="","",_xlfn.LET(
  _xlpm.resultado1, VLOOKUP(I27,'JCR 2026 (JIF 25)'!A:C,3,FALSE),
  _xlpm.resultado2, VLOOKUP(I27,'JCR 2026 (JIF 25)'!B:C,2,FALSE),
  _xlpm.resultado, IFERROR(_xlpm.resultado1, IFERROR(_xlpm.resultado2,"")),
  IF(_xlpm.resultado="N/A", "N/A",
     IF(OR(_xlpm.resultado=0, _xlpm.resultado=""), "Revista sem FI", VALUE(_xlpm.resultado))
  )
))</f>
        <v>3.9</v>
      </c>
      <c r="C27" s="388">
        <f t="shared" si="2"/>
        <v>0.5</v>
      </c>
      <c r="D27" s="389">
        <f t="shared" ca="1" si="3"/>
        <v>1</v>
      </c>
      <c r="E27" s="561" t="str">
        <f t="shared" ca="1" si="4"/>
        <v/>
      </c>
      <c r="F27" s="3"/>
      <c r="G27" s="3"/>
      <c r="H27" s="49">
        <f>IF(I27&lt;&gt;"", COUNTIF($I$8:I27, "&lt;&gt;"), "")</f>
        <v>20</v>
      </c>
      <c r="I27" s="19" t="s">
        <v>13974</v>
      </c>
      <c r="J27" s="249" t="str">
        <f>IFERROR(VLOOKUP(I27,'JCR 2026 (JIF 25)'!A:D,4,0), IFERROR(VLOOKUP(I27,'JCR 2026 (JIF 25)'!B:D,3,0),""))</f>
        <v>DYES AND PIGMENTS</v>
      </c>
      <c r="K27" s="19">
        <v>2024</v>
      </c>
      <c r="L27" s="19">
        <v>112435</v>
      </c>
      <c r="M27" s="19">
        <v>2</v>
      </c>
      <c r="N27" s="53"/>
      <c r="O27" s="3"/>
    </row>
    <row r="28" spans="1:15" ht="13.5" customHeight="1">
      <c r="A28" s="37" t="str">
        <f t="shared" ref="A28" si="6">IF(I28="", "", IF(J28="", "Revista sem Fator de Impacto" &amp; IF(K28="", "", ", " &amp; K28 &amp; ",") &amp; IF(L28="", "", " p. " &amp; L28), J28 &amp; IF(K28="", "", ", " &amp; K28 &amp; ",") &amp; IF(L28="", "", " p. " &amp; L28)))</f>
        <v>JOURNAL OF PHOTOCHEMISTRY AND PHOTOBIOLOGY A-CHEMISTRY, 2024, p. 115614</v>
      </c>
      <c r="B28" s="23">
        <f>IF(I28="","",_xlfn.LET(
  _xlpm.resultado1, VLOOKUP(I28,'JCR 2026 (JIF 25)'!A:C,3,FALSE),
  _xlpm.resultado2, VLOOKUP(I28,'JCR 2026 (JIF 25)'!B:C,2,FALSE),
  _xlpm.resultado, IFERROR(_xlpm.resultado1, IFERROR(_xlpm.resultado2,"")),
  IF(_xlpm.resultado="N/A", "N/A",
     IF(OR(_xlpm.resultado=0, _xlpm.resultado=""), "Revista sem FI", VALUE(_xlpm.resultado))
  )
))</f>
        <v>4.4000000000000004</v>
      </c>
      <c r="C28" s="388">
        <f t="shared" si="2"/>
        <v>0.5</v>
      </c>
      <c r="D28" s="389">
        <f t="shared" ca="1" si="3"/>
        <v>1</v>
      </c>
      <c r="E28" s="561" t="str">
        <f t="shared" ca="1" si="4"/>
        <v/>
      </c>
      <c r="F28" s="14"/>
      <c r="G28" s="14"/>
      <c r="H28" s="49">
        <f>IF(I28&lt;&gt;"", COUNTIF($I$8:I28, "&lt;&gt;"), "")</f>
        <v>21</v>
      </c>
      <c r="I28" s="19" t="s">
        <v>18239</v>
      </c>
      <c r="J28" s="249" t="str">
        <f>IFERROR(VLOOKUP(I28,'JCR 2026 (JIF 25)'!A:D,4,0), IFERROR(VLOOKUP(I28,'JCR 2026 (JIF 25)'!B:D,3,0),""))</f>
        <v>JOURNAL OF PHOTOCHEMISTRY AND PHOTOBIOLOGY A-CHEMISTRY</v>
      </c>
      <c r="K28" s="19">
        <v>2024</v>
      </c>
      <c r="L28" s="19">
        <v>115614</v>
      </c>
      <c r="M28" s="19">
        <v>2</v>
      </c>
      <c r="N28" s="53"/>
      <c r="O28" s="14"/>
    </row>
    <row r="29" spans="1:15" ht="13.5" customHeight="1">
      <c r="A29" s="37" t="str">
        <f t="shared" ref="A29:A32" si="7">IF(I29="", "", IF(J29="", "Revista sem Fator de Impacto" &amp; IF(K29="", "", ", " &amp; K29 &amp; ",") &amp; IF(L29="", "", " p. " &amp; L29), J29 &amp; IF(K29="", "", ", " &amp; K29 &amp; ",") &amp; IF(L29="", "", " p. " &amp; L29)))</f>
        <v>Journal of Molecular Structure, 2025, p. 140896</v>
      </c>
      <c r="B29" s="23">
        <f>IF(I29="","",_xlfn.LET(
  _xlpm.resultado1, VLOOKUP(I29,'JCR 2026 (JIF 25)'!A:C,3,FALSE),
  _xlpm.resultado2, VLOOKUP(I29,'JCR 2026 (JIF 25)'!B:C,2,FALSE),
  _xlpm.resultado, IFERROR(_xlpm.resultado1, IFERROR(_xlpm.resultado2,"")),
  IF(_xlpm.resultado="N/A", "N/A",
     IF(OR(_xlpm.resultado=0, _xlpm.resultado=""), "Revista sem FI", VALUE(_xlpm.resultado))
  )
))</f>
        <v>4.9000000000000004</v>
      </c>
      <c r="C29" s="388">
        <f t="shared" si="2"/>
        <v>1</v>
      </c>
      <c r="D29" s="389">
        <f t="shared" ca="1" si="3"/>
        <v>1</v>
      </c>
      <c r="E29" s="561" t="str">
        <f t="shared" ca="1" si="4"/>
        <v/>
      </c>
      <c r="F29" s="14"/>
      <c r="G29" s="14"/>
      <c r="H29" s="49">
        <f>IF(I29&lt;&gt;"", COUNTIF($I$8:I29, "&lt;&gt;"), "")</f>
        <v>22</v>
      </c>
      <c r="I29" s="87" t="s">
        <v>1206</v>
      </c>
      <c r="J29" s="249" t="str">
        <f>IFERROR(VLOOKUP(I29,'JCR 2026 (JIF 25)'!A:D,4,0), IFERROR(VLOOKUP(I29,'JCR 2026 (JIF 25)'!B:D,3,0),""))</f>
        <v>Journal of Molecular Structure</v>
      </c>
      <c r="K29" s="19">
        <v>2025</v>
      </c>
      <c r="L29" s="19">
        <v>140896</v>
      </c>
      <c r="M29" s="19">
        <v>1</v>
      </c>
      <c r="N29" s="53"/>
      <c r="O29" s="14"/>
    </row>
    <row r="30" spans="1:15" ht="13.5" customHeight="1">
      <c r="A30" s="37" t="str">
        <f t="shared" si="7"/>
        <v>Journal of Molecular Structure, 2025, p. 141918</v>
      </c>
      <c r="B30" s="23">
        <f>IF(I30="","",_xlfn.LET(
  _xlpm.resultado1, VLOOKUP(I30,'JCR 2026 (JIF 25)'!A:C,3,FALSE),
  _xlpm.resultado2, VLOOKUP(I30,'JCR 2026 (JIF 25)'!B:C,2,FALSE),
  _xlpm.resultado, IFERROR(_xlpm.resultado1, IFERROR(_xlpm.resultado2,"")),
  IF(_xlpm.resultado="N/A", "N/A",
     IF(OR(_xlpm.resultado=0, _xlpm.resultado=""), "Revista sem FI", VALUE(_xlpm.resultado))
  )
))</f>
        <v>4.9000000000000004</v>
      </c>
      <c r="C30" s="388">
        <f t="shared" si="2"/>
        <v>1</v>
      </c>
      <c r="D30" s="389">
        <f t="shared" ca="1" si="3"/>
        <v>1</v>
      </c>
      <c r="E30" s="561" t="str">
        <f t="shared" ca="1" si="4"/>
        <v/>
      </c>
      <c r="F30" s="14"/>
      <c r="G30" s="14"/>
      <c r="H30" s="49">
        <f>IF(I30&lt;&gt;"", COUNTIF($I$8:I30, "&lt;&gt;"), "")</f>
        <v>23</v>
      </c>
      <c r="I30" s="87" t="s">
        <v>1206</v>
      </c>
      <c r="J30" s="249" t="str">
        <f>IFERROR(VLOOKUP(I30,'JCR 2026 (JIF 25)'!A:D,4,0), IFERROR(VLOOKUP(I30,'JCR 2026 (JIF 25)'!B:D,3,0),""))</f>
        <v>Journal of Molecular Structure</v>
      </c>
      <c r="K30" s="19">
        <v>2025</v>
      </c>
      <c r="L30" s="19">
        <v>141918</v>
      </c>
      <c r="M30" s="19">
        <v>1</v>
      </c>
      <c r="N30" s="53"/>
      <c r="O30" s="14"/>
    </row>
    <row r="31" spans="1:15" ht="13.5" customHeight="1">
      <c r="A31" s="37" t="str">
        <f t="shared" si="7"/>
        <v>Journal of Molecular Structure, 2025, p. 143477</v>
      </c>
      <c r="B31" s="23">
        <f>IF(I31="","",_xlfn.LET(
  _xlpm.resultado1, VLOOKUP(I31,'JCR 2026 (JIF 25)'!A:C,3,FALSE),
  _xlpm.resultado2, VLOOKUP(I31,'JCR 2026 (JIF 25)'!B:C,2,FALSE),
  _xlpm.resultado, IFERROR(_xlpm.resultado1, IFERROR(_xlpm.resultado2,"")),
  IF(_xlpm.resultado="N/A", "N/A",
     IF(OR(_xlpm.resultado=0, _xlpm.resultado=""), "Revista sem FI", VALUE(_xlpm.resultado))
  )
))</f>
        <v>4.9000000000000004</v>
      </c>
      <c r="C31" s="388">
        <f t="shared" si="2"/>
        <v>1</v>
      </c>
      <c r="D31" s="389">
        <f t="shared" ca="1" si="3"/>
        <v>1</v>
      </c>
      <c r="E31" s="561" t="str">
        <f t="shared" ca="1" si="4"/>
        <v/>
      </c>
      <c r="F31" s="14"/>
      <c r="G31" s="14"/>
      <c r="H31" s="49">
        <f>IF(I31&lt;&gt;"", COUNTIF($I$8:I31, "&lt;&gt;"), "")</f>
        <v>24</v>
      </c>
      <c r="I31" s="87" t="s">
        <v>1206</v>
      </c>
      <c r="J31" s="249" t="str">
        <f>IFERROR(VLOOKUP(I31,'JCR 2026 (JIF 25)'!A:D,4,0), IFERROR(VLOOKUP(I31,'JCR 2026 (JIF 25)'!B:D,3,0),""))</f>
        <v>Journal of Molecular Structure</v>
      </c>
      <c r="K31" s="19">
        <v>2025</v>
      </c>
      <c r="L31" s="19">
        <v>143477</v>
      </c>
      <c r="M31" s="19">
        <v>1</v>
      </c>
      <c r="N31" s="53"/>
      <c r="O31" s="14"/>
    </row>
    <row r="32" spans="1:15" ht="13.5" customHeight="1" thickBot="1">
      <c r="A32" s="38" t="str">
        <f t="shared" si="7"/>
        <v>ChemistrySelect, 2025, p. E04334</v>
      </c>
      <c r="B32" s="33">
        <f>IF(I32="","",_xlfn.LET(
  _xlpm.resultado1, VLOOKUP(I32,'JCR 2026 (JIF 25)'!A:C,3,FALSE),
  _xlpm.resultado2, VLOOKUP(I32,'JCR 2026 (JIF 25)'!B:C,2,FALSE),
  _xlpm.resultado, IFERROR(_xlpm.resultado1, IFERROR(_xlpm.resultado2,"")),
  IF(_xlpm.resultado="N/A", "N/A",
     IF(OR(_xlpm.resultado=0, _xlpm.resultado=""), "Revista sem FI", VALUE(_xlpm.resultado))
  )
))</f>
        <v>2.2999999999999998</v>
      </c>
      <c r="C32" s="397">
        <f t="shared" si="2"/>
        <v>1</v>
      </c>
      <c r="D32" s="398">
        <f t="shared" ca="1" si="3"/>
        <v>1</v>
      </c>
      <c r="E32" s="562" t="str">
        <f t="shared" ca="1" si="4"/>
        <v/>
      </c>
      <c r="F32" s="3"/>
      <c r="G32" s="3"/>
      <c r="H32" s="50">
        <f>IF(I32&lt;&gt;"", COUNTIF($I$8:I32, "&lt;&gt;"), "")</f>
        <v>25</v>
      </c>
      <c r="I32" s="47" t="s">
        <v>13444</v>
      </c>
      <c r="J32" s="284" t="str">
        <f>IFERROR(VLOOKUP(I32,'JCR 2026 (JIF 25)'!A:D,4,0), IFERROR(VLOOKUP(I32,'JCR 2026 (JIF 25)'!B:D,3,0),""))</f>
        <v>ChemistrySelect</v>
      </c>
      <c r="K32" s="47">
        <v>2025</v>
      </c>
      <c r="L32" s="47" t="s">
        <v>66330</v>
      </c>
      <c r="M32" s="47">
        <v>1</v>
      </c>
      <c r="N32" s="54"/>
      <c r="O32" s="3"/>
    </row>
    <row r="33" spans="1:15" ht="13.5" customHeight="1">
      <c r="A33" s="34" t="s">
        <v>60663</v>
      </c>
      <c r="B33" s="35">
        <f>SUM(B8:B32)</f>
        <v>93.90000000000002</v>
      </c>
      <c r="C33" s="35">
        <f>SUM(C8:C32)</f>
        <v>20</v>
      </c>
      <c r="D33" s="35">
        <f ca="1">SUM(D8:D32)</f>
        <v>24</v>
      </c>
      <c r="E33" s="36">
        <f ca="1">SUM(E8:E32)</f>
        <v>0</v>
      </c>
      <c r="F33" s="3"/>
      <c r="G33" s="3"/>
      <c r="H33" s="3"/>
      <c r="I33" s="3"/>
      <c r="J33" s="239"/>
      <c r="K33" s="3"/>
      <c r="L33" s="3"/>
      <c r="M33" s="3"/>
      <c r="N33" s="3"/>
      <c r="O33" s="3"/>
    </row>
    <row r="34" spans="1:15" ht="13.5" customHeight="1" thickBot="1">
      <c r="A34" s="24"/>
      <c r="B34" s="25" t="s">
        <v>53910</v>
      </c>
      <c r="C34" s="55">
        <f ca="1">C33+(MIN(C33,E33))</f>
        <v>20</v>
      </c>
      <c r="D34" s="26"/>
      <c r="E34" s="27"/>
      <c r="F34" s="14"/>
      <c r="G34" s="14"/>
      <c r="H34" s="14"/>
      <c r="I34" s="14"/>
      <c r="J34" s="210"/>
      <c r="K34" s="14"/>
      <c r="L34" s="14"/>
      <c r="M34" s="3"/>
      <c r="N34" s="3"/>
      <c r="O34" s="3"/>
    </row>
    <row r="35" spans="1:15" ht="13.5" customHeight="1" thickBot="1">
      <c r="A35" s="16"/>
      <c r="B35" s="21"/>
      <c r="C35" s="21"/>
      <c r="D35" s="29"/>
      <c r="E35" s="15"/>
      <c r="F35" s="3"/>
      <c r="G35" s="3"/>
      <c r="H35" s="3"/>
      <c r="I35" s="3"/>
      <c r="J35" s="8"/>
      <c r="K35" s="3"/>
      <c r="L35" s="3"/>
      <c r="M35" s="3"/>
      <c r="N35" s="3"/>
      <c r="O35" s="3"/>
    </row>
    <row r="36" spans="1:15" ht="13.5" customHeight="1" thickBot="1">
      <c r="A36" s="41" t="s">
        <v>6</v>
      </c>
      <c r="B36" s="133" t="s">
        <v>53953</v>
      </c>
      <c r="C36" s="42" cm="1">
        <f t="array" aca="1" ref="C36" ca="1">_xlfn.LET(
_xlpm._nAP,COUNTIF(C8:C32,"&gt;0"),
_xlpm._nTotal,SUM(D8:D32),
_xlpm._nCandidatosAPCo,SUMPRODUCT(--ISNUMBER(E8:E32)),
_xlpm._nAPCoUsados,MIN(MAX(0,_xlpm._nTotal-_xlpm._nAP),_xlpm._nCandidatosAPCo),
_xlpm._FIAPCo,_xlfn._xlws.FILTER(
   IF(ISNUMBER(B8:B32),B8:B32,0),
   ISNUMBER(E8:E32),
   0
),
_xlpm._somaAP,SUMIFS(B8:B32,C8:C32,"&gt;0"),
_xlpm._somaAPCo,IF(
   _xlpm._nAPCoUsados=0,
   0,
   SUM(
      LARGE(
         _xlpm._FIAPCo,
         _xlfn.SEQUENCE(_xlpm._nAPCoUsados)
      )
   )
),
IF(
   _xlpm._nTotal=0,
   0,
   (_xlpm._somaAP+_xlpm._somaAPCo)/_xlpm._nTotal
)
)</f>
        <v>3.912500000000001</v>
      </c>
      <c r="D36" s="14" t="s">
        <v>53962</v>
      </c>
      <c r="E36" s="8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5" ht="13.5" customHeight="1">
      <c r="A37" s="3"/>
      <c r="B37" s="3"/>
      <c r="C37" s="3"/>
      <c r="D37" s="210" t="s">
        <v>53963</v>
      </c>
      <c r="E37" s="8"/>
      <c r="F37" s="3"/>
      <c r="G37" s="3"/>
      <c r="H37" s="3"/>
      <c r="I37" s="3"/>
      <c r="J37" s="3"/>
      <c r="K37" s="3"/>
      <c r="L37" s="3"/>
      <c r="M37" s="3"/>
      <c r="N37" s="3"/>
      <c r="O37" s="3"/>
    </row>
    <row r="38" spans="1:15" ht="13.5" customHeight="1" thickBot="1">
      <c r="A38" s="14"/>
      <c r="B38" s="14"/>
      <c r="C38" s="14"/>
      <c r="D38" s="210"/>
      <c r="E38" s="15"/>
      <c r="F38" s="14"/>
      <c r="G38" s="14"/>
      <c r="H38" s="14"/>
      <c r="I38" s="14"/>
      <c r="J38" s="14"/>
      <c r="K38" s="14"/>
      <c r="L38" s="14"/>
      <c r="M38" s="14"/>
      <c r="N38" s="14"/>
      <c r="O38" s="14"/>
    </row>
    <row r="39" spans="1:15" ht="13.5" customHeight="1" thickBot="1">
      <c r="A39" s="39" t="s">
        <v>53952</v>
      </c>
      <c r="B39" s="212"/>
      <c r="C39" s="57" t="s">
        <v>3</v>
      </c>
      <c r="D39" s="58" t="s">
        <v>4</v>
      </c>
      <c r="E39" s="8"/>
      <c r="F39" s="3"/>
      <c r="G39" s="3"/>
      <c r="H39" s="257" t="s">
        <v>60667</v>
      </c>
      <c r="I39" s="258" t="s">
        <v>60675</v>
      </c>
      <c r="J39" s="258" t="s">
        <v>60677</v>
      </c>
      <c r="K39" s="259" t="s">
        <v>25</v>
      </c>
      <c r="L39" s="258" t="s">
        <v>60676</v>
      </c>
      <c r="M39" s="259" t="s">
        <v>53917</v>
      </c>
      <c r="N39" s="260" t="s">
        <v>60680</v>
      </c>
      <c r="O39" s="3"/>
    </row>
    <row r="40" spans="1:15" ht="13.5" customHeight="1">
      <c r="A40" s="642" t="str">
        <f t="shared" ref="A40:A45" si="8">IF(OR(ISBLANK(J40),ISBLANK(K40)), "", J40 &amp; ", " &amp; K40)</f>
        <v>DPP, BR 10 2016 005951 8, Uso de 4(6)-trifluormetil…, 2016, 2016</v>
      </c>
      <c r="B40" s="643"/>
      <c r="C40" s="262">
        <f t="shared" ref="C40:C45" si="9">IF(I40="","",
 IF(I40="C", IF(L40="N", 1, IF(L40="I", 2, 0)),
 IF(I40="L", IF(L40="N", 2, IF(L40="I", 4, 0)),
 IF(I40="P",
    IF(L40="N",1,IF(L40="I",2,0)) *
    IF(L40&lt;&gt;"", IF(N40&lt;&gt;"", 2, 1), 0),
 0))))</f>
        <v>1</v>
      </c>
      <c r="D40" s="276">
        <f t="shared" ref="D40:D45" si="10">IF(A40="","",1)</f>
        <v>1</v>
      </c>
      <c r="E40" s="8"/>
      <c r="F40" s="3"/>
      <c r="G40" s="3"/>
      <c r="H40" s="49">
        <f>IF(J40&lt;&gt;"", COUNTIF($J$40:J40, "&lt;&gt;"), "")</f>
        <v>1</v>
      </c>
      <c r="I40" s="87" t="s">
        <v>60674</v>
      </c>
      <c r="J40" s="18" t="s">
        <v>72</v>
      </c>
      <c r="K40" s="7">
        <v>2016</v>
      </c>
      <c r="L40" s="87" t="s">
        <v>60678</v>
      </c>
      <c r="M40" s="87"/>
      <c r="N40" s="266"/>
      <c r="O40" s="3"/>
    </row>
    <row r="41" spans="1:15" ht="13.5" customHeight="1">
      <c r="A41" s="642" t="str">
        <f t="shared" si="8"/>
        <v>Ch. 2.1.5 N-Alkylation of pyrazole; Comprehensive Organic Chemistry, 2016</v>
      </c>
      <c r="B41" s="643"/>
      <c r="C41" s="262">
        <f t="shared" si="9"/>
        <v>2</v>
      </c>
      <c r="D41" s="276">
        <f t="shared" si="10"/>
        <v>1</v>
      </c>
      <c r="E41" s="15"/>
      <c r="F41" s="14"/>
      <c r="G41" s="14"/>
      <c r="H41" s="49">
        <f>IF(J41&lt;&gt;"", COUNTIF($J$40:J41, "&lt;&gt;"), "")</f>
        <v>2</v>
      </c>
      <c r="I41" s="87" t="s">
        <v>60673</v>
      </c>
      <c r="J41" s="505" t="s">
        <v>66422</v>
      </c>
      <c r="K41" s="6">
        <v>2016</v>
      </c>
      <c r="L41" s="87" t="s">
        <v>60679</v>
      </c>
      <c r="M41" s="6" t="s">
        <v>53920</v>
      </c>
      <c r="N41" s="266"/>
      <c r="O41" s="14"/>
    </row>
    <row r="42" spans="1:15" ht="13.5" customHeight="1">
      <c r="A42" s="642" t="str">
        <f t="shared" si="8"/>
        <v>Ch. 4.1.3.1 Green methods in a cyclocondensation; Comprehensive Organic Chemistry, 2016</v>
      </c>
      <c r="B42" s="643"/>
      <c r="C42" s="262">
        <f t="shared" si="9"/>
        <v>2</v>
      </c>
      <c r="D42" s="276">
        <f t="shared" si="10"/>
        <v>1</v>
      </c>
      <c r="E42" s="8"/>
      <c r="F42" s="3"/>
      <c r="G42" s="3"/>
      <c r="H42" s="49">
        <f>IF(J42&lt;&gt;"", COUNTIF($J$40:J42, "&lt;&gt;"), "")</f>
        <v>3</v>
      </c>
      <c r="I42" s="87" t="s">
        <v>60673</v>
      </c>
      <c r="J42" s="549" t="s">
        <v>66423</v>
      </c>
      <c r="K42" s="6">
        <v>2016</v>
      </c>
      <c r="L42" s="87" t="s">
        <v>60679</v>
      </c>
      <c r="M42" s="6" t="s">
        <v>53920</v>
      </c>
      <c r="N42" s="266"/>
      <c r="O42" s="3"/>
    </row>
    <row r="43" spans="1:15" ht="13.5" customHeight="1">
      <c r="A43" s="642" t="str">
        <f t="shared" si="8"/>
        <v>DPP, BR 10 2023 014148 0, Formulação antiparasitária de 6-fenil-4-...., 2023</v>
      </c>
      <c r="B43" s="643"/>
      <c r="C43" s="262">
        <f t="shared" si="9"/>
        <v>1</v>
      </c>
      <c r="D43" s="276">
        <f t="shared" si="10"/>
        <v>1</v>
      </c>
      <c r="E43" s="15"/>
      <c r="F43" s="14"/>
      <c r="G43" s="14"/>
      <c r="H43" s="49">
        <f>IF(J43&lt;&gt;"", COUNTIF($J$40:J43, "&lt;&gt;"), "")</f>
        <v>4</v>
      </c>
      <c r="I43" s="87" t="s">
        <v>60674</v>
      </c>
      <c r="J43" s="255" t="s">
        <v>60732</v>
      </c>
      <c r="K43" s="87">
        <v>2023</v>
      </c>
      <c r="L43" s="87" t="s">
        <v>60678</v>
      </c>
      <c r="M43" s="87"/>
      <c r="N43" s="266"/>
      <c r="O43" s="14"/>
    </row>
    <row r="44" spans="1:15" ht="13.5" customHeight="1">
      <c r="A44" s="642" t="str">
        <f t="shared" si="8"/>
        <v/>
      </c>
      <c r="B44" s="643"/>
      <c r="C44" s="262" t="str">
        <f t="shared" si="9"/>
        <v/>
      </c>
      <c r="D44" s="276" t="str">
        <f t="shared" si="10"/>
        <v/>
      </c>
      <c r="E44" s="8"/>
      <c r="F44" s="3"/>
      <c r="G44" s="3"/>
      <c r="H44" s="49" t="str">
        <f>IF(J44&lt;&gt;"", COUNTIF($J$40:J44, "&lt;&gt;"), "")</f>
        <v/>
      </c>
      <c r="I44" s="87"/>
      <c r="J44" s="255"/>
      <c r="K44" s="87"/>
      <c r="L44" s="87"/>
      <c r="M44" s="87"/>
      <c r="N44" s="266"/>
      <c r="O44" s="3"/>
    </row>
    <row r="45" spans="1:15" ht="13.5" customHeight="1" thickBot="1">
      <c r="A45" s="674" t="str">
        <f t="shared" si="8"/>
        <v/>
      </c>
      <c r="B45" s="675"/>
      <c r="C45" s="263" t="str">
        <f t="shared" si="9"/>
        <v/>
      </c>
      <c r="D45" s="277" t="str">
        <f t="shared" si="10"/>
        <v/>
      </c>
      <c r="E45" s="8"/>
      <c r="F45" s="3"/>
      <c r="G45" s="3"/>
      <c r="H45" s="50" t="str">
        <f>IF(J45&lt;&gt;"", COUNTIF($J$40:J45, "&lt;&gt;"), "")</f>
        <v/>
      </c>
      <c r="I45" s="228"/>
      <c r="J45" s="256"/>
      <c r="K45" s="228"/>
      <c r="L45" s="228"/>
      <c r="M45" s="228"/>
      <c r="N45" s="267"/>
      <c r="O45" s="3"/>
    </row>
    <row r="46" spans="1:15" ht="13.5" customHeight="1" thickBot="1">
      <c r="A46" s="676" t="s">
        <v>60663</v>
      </c>
      <c r="B46" s="677"/>
      <c r="C46" s="237">
        <f>SUM(C40:C45)</f>
        <v>6</v>
      </c>
      <c r="D46" s="238">
        <f>SUM(D40:D45)</f>
        <v>4</v>
      </c>
      <c r="E46" s="8"/>
      <c r="F46" s="3"/>
      <c r="G46" s="3"/>
      <c r="H46" s="3" t="s">
        <v>60668</v>
      </c>
      <c r="I46" s="3"/>
      <c r="J46" s="3"/>
      <c r="K46" s="3"/>
      <c r="L46" s="3"/>
      <c r="M46" s="3"/>
      <c r="N46" s="3"/>
      <c r="O46" s="3"/>
    </row>
    <row r="47" spans="1:15" ht="13.5" customHeight="1" thickBot="1">
      <c r="A47" s="127"/>
      <c r="B47" s="28"/>
      <c r="C47" s="15"/>
      <c r="D47" s="15"/>
      <c r="E47" s="8"/>
      <c r="F47" s="3"/>
      <c r="G47" s="3"/>
      <c r="H47" s="3" t="s">
        <v>60669</v>
      </c>
      <c r="I47" s="3"/>
      <c r="J47" s="3"/>
      <c r="K47" s="3"/>
      <c r="L47" s="3"/>
      <c r="M47" s="3"/>
      <c r="N47" s="3"/>
      <c r="O47" s="3"/>
    </row>
    <row r="48" spans="1:15" ht="13.5" customHeight="1" thickBot="1">
      <c r="A48" s="128" t="s">
        <v>60664</v>
      </c>
      <c r="B48" s="131" t="s">
        <v>53911</v>
      </c>
      <c r="C48" s="129">
        <f ca="1">C34+C46</f>
        <v>26</v>
      </c>
      <c r="D48" s="130">
        <f ca="1">D33 + D46</f>
        <v>28</v>
      </c>
      <c r="E48" s="8"/>
      <c r="F48" s="3"/>
      <c r="G48" s="3"/>
      <c r="H48" s="3" t="s">
        <v>60670</v>
      </c>
      <c r="I48" s="3"/>
      <c r="J48" s="3"/>
      <c r="K48" s="3"/>
      <c r="L48" s="3"/>
      <c r="M48" s="3"/>
      <c r="N48" s="3"/>
      <c r="O48" s="3"/>
    </row>
    <row r="49" spans="1:15" ht="13.5" customHeight="1" thickBot="1">
      <c r="A49" s="15"/>
      <c r="B49" s="131" t="s">
        <v>53914</v>
      </c>
      <c r="C49" s="130">
        <f>C46+C33</f>
        <v>26</v>
      </c>
      <c r="D49" s="14"/>
      <c r="E49" s="8"/>
      <c r="F49" s="3"/>
      <c r="G49" s="3"/>
      <c r="H49" s="3"/>
      <c r="I49" s="3"/>
      <c r="J49" s="3"/>
      <c r="K49" s="3"/>
      <c r="L49" s="3"/>
      <c r="M49" s="3"/>
      <c r="N49" s="3"/>
      <c r="O49" s="3"/>
    </row>
    <row r="50" spans="1:15" ht="13.5" customHeight="1" thickBot="1">
      <c r="A50" s="15"/>
      <c r="B50" s="15"/>
      <c r="C50" s="15"/>
      <c r="D50" s="14"/>
      <c r="E50" s="15"/>
      <c r="F50" s="14"/>
      <c r="G50" s="14"/>
      <c r="H50" s="14"/>
      <c r="I50" s="14"/>
      <c r="J50" s="14"/>
      <c r="K50" s="14"/>
      <c r="L50" s="14"/>
      <c r="M50" s="3"/>
      <c r="N50" s="3"/>
      <c r="O50" s="3"/>
    </row>
    <row r="51" spans="1:15" ht="13.5" customHeight="1" thickBot="1">
      <c r="A51" s="137" t="s">
        <v>7</v>
      </c>
      <c r="B51" s="139"/>
      <c r="C51" s="9"/>
      <c r="D51" s="3"/>
      <c r="E51" s="8"/>
      <c r="F51" s="3"/>
      <c r="G51" s="3"/>
      <c r="H51" s="137" t="s">
        <v>7</v>
      </c>
      <c r="I51" s="138"/>
      <c r="J51" s="138"/>
      <c r="K51" s="138"/>
      <c r="L51" s="139"/>
      <c r="M51" s="3"/>
      <c r="N51" s="3"/>
      <c r="O51" s="3"/>
    </row>
    <row r="52" spans="1:15" ht="13.5" customHeight="1" thickBot="1">
      <c r="A52" s="132" t="s">
        <v>8</v>
      </c>
      <c r="B52" s="134" t="s">
        <v>9</v>
      </c>
      <c r="C52" s="4"/>
      <c r="D52" s="3"/>
      <c r="E52" s="8"/>
      <c r="F52" s="3"/>
      <c r="G52" s="3"/>
      <c r="H52" s="196" t="s">
        <v>60667</v>
      </c>
      <c r="I52" s="57" t="s">
        <v>55886</v>
      </c>
      <c r="J52" s="197" t="s">
        <v>24</v>
      </c>
      <c r="K52" s="197" t="s">
        <v>25</v>
      </c>
      <c r="L52" s="198" t="s">
        <v>26</v>
      </c>
      <c r="M52" s="3"/>
      <c r="N52" s="3"/>
      <c r="O52" s="3"/>
    </row>
    <row r="53" spans="1:15" ht="13.5" customHeight="1">
      <c r="A53" s="135" t="str">
        <f t="shared" ref="A53:A57" si="11">IF(ISBLANK(J53),"",J53 &amp; IF(ISBLANK(K53), "", ", " &amp; K53 &amp; ",") &amp; IF(ISBLANK(L53), "", " p. " &amp; L53))</f>
        <v>ULTRASONICS SONOCHEMISTRY, 2021, p. 105683</v>
      </c>
      <c r="B53" s="136">
        <f>IF(C53="Revista sem FI",0,IF(OR(I53="",K53=""),"",1))</f>
        <v>1</v>
      </c>
      <c r="C53" s="239" t="str">
        <f>IF(IF(I53="","",_xlfn.LET(_xlpm.resultado1,VLOOKUP(I53,'JCR 2026 (JIF 25)'!A:C,3,FALSE),_xlpm.resultado2,VLOOKUP(I53,'JCR 2026 (JIF 25)'!B:C,2,FALSE),_xlpm.resultado,IFERROR(_xlpm.resultado1,IFERROR(_xlpm.resultado2,"")),IF(OR(_xlpm.resultado=0,_xlpm.resultado=""),"Revista sem FI",VALUE(_xlpm.resultado))))="Revista sem FI","Revista sem FI","")</f>
        <v/>
      </c>
      <c r="D53" s="14"/>
      <c r="E53" s="15"/>
      <c r="F53" s="14"/>
      <c r="G53" s="14"/>
      <c r="H53" s="49">
        <f>IF(I53&lt;&gt;"", COUNTIF($I$53:I53, "&lt;&gt;"), "")</f>
        <v>1</v>
      </c>
      <c r="I53" s="19" t="s">
        <v>2034</v>
      </c>
      <c r="J53" s="249" t="str">
        <f>IFERROR(VLOOKUP(I53,'JCR 2026 (JIF 25)'!A:D,4,0), IFERROR(VLOOKUP(I53,'JCR 2026 (JIF 25)'!B:D,3,0),""))</f>
        <v>ULTRASONICS SONOCHEMISTRY</v>
      </c>
      <c r="K53" s="19">
        <v>2021</v>
      </c>
      <c r="L53" s="53">
        <v>105683</v>
      </c>
      <c r="M53" s="3"/>
      <c r="N53" s="14"/>
      <c r="O53" s="14"/>
    </row>
    <row r="54" spans="1:15" ht="13.5" customHeight="1">
      <c r="A54" s="135" t="str">
        <f t="shared" si="11"/>
        <v>SYNTHESIS-STUTTGART, 2021, p. 2841</v>
      </c>
      <c r="B54" s="136">
        <f t="shared" ref="B54:B85" si="12">IF(C54="Revista sem FI",0,IF(OR(I54="",K54=""),"",1))</f>
        <v>1</v>
      </c>
      <c r="C54" s="239" t="str">
        <f>IF(IF(I54="","",_xlfn.LET(_xlpm.resultado1,VLOOKUP(I54,'JCR 2026 (JIF 25)'!A:C,3,FALSE),_xlpm.resultado2,VLOOKUP(I54,'JCR 2026 (JIF 25)'!B:C,2,FALSE),_xlpm.resultado,IFERROR(_xlpm.resultado1,IFERROR(_xlpm.resultado2,"")),IF(OR(_xlpm.resultado=0,_xlpm.resultado=""),"Revista sem FI",VALUE(_xlpm.resultado))))="Revista sem FI","Revista sem FI","")</f>
        <v/>
      </c>
      <c r="D54" s="14"/>
      <c r="E54" s="15"/>
      <c r="F54" s="14"/>
      <c r="G54" s="14"/>
      <c r="H54" s="49">
        <f>IF(I54&lt;&gt;"", COUNTIF($I$53:I54, "&lt;&gt;"), "")</f>
        <v>2</v>
      </c>
      <c r="I54" s="19" t="s">
        <v>1981</v>
      </c>
      <c r="J54" s="249" t="str">
        <f>IFERROR(VLOOKUP(I54,'JCR 2026 (JIF 25)'!A:D,4,0), IFERROR(VLOOKUP(I54,'JCR 2026 (JIF 25)'!B:D,3,0),""))</f>
        <v>SYNTHESIS-STUTTGART</v>
      </c>
      <c r="K54" s="19">
        <v>2021</v>
      </c>
      <c r="L54" s="53">
        <v>2841</v>
      </c>
      <c r="M54" s="3"/>
      <c r="N54" s="14"/>
      <c r="O54" s="14"/>
    </row>
    <row r="55" spans="1:15" ht="13.5" customHeight="1">
      <c r="A55" s="135" t="str">
        <f t="shared" si="11"/>
        <v>CRYSTAL GROWTH &amp; DESIGN, 2021, p. 4690</v>
      </c>
      <c r="B55" s="136">
        <f t="shared" si="12"/>
        <v>1</v>
      </c>
      <c r="C55" s="239" t="str">
        <f>IF(IF(I55="","",_xlfn.LET(_xlpm.resultado1,VLOOKUP(I55,'JCR 2026 (JIF 25)'!A:C,3,FALSE),_xlpm.resultado2,VLOOKUP(I55,'JCR 2026 (JIF 25)'!B:C,2,FALSE),_xlpm.resultado,IFERROR(_xlpm.resultado1,IFERROR(_xlpm.resultado2,"")),IF(OR(_xlpm.resultado=0,_xlpm.resultado=""),"Revista sem FI",VALUE(_xlpm.resultado))))="Revista sem FI","Revista sem FI","")</f>
        <v/>
      </c>
      <c r="D55" s="14"/>
      <c r="E55" s="15"/>
      <c r="F55" s="14"/>
      <c r="G55" s="14"/>
      <c r="H55" s="49">
        <f>IF(I55&lt;&gt;"", COUNTIF($I$53:I55, "&lt;&gt;"), "")</f>
        <v>3</v>
      </c>
      <c r="I55" s="19" t="s">
        <v>551</v>
      </c>
      <c r="J55" s="249" t="str">
        <f>IFERROR(VLOOKUP(I55,'JCR 2026 (JIF 25)'!A:D,4,0), IFERROR(VLOOKUP(I55,'JCR 2026 (JIF 25)'!B:D,3,0),""))</f>
        <v>CRYSTAL GROWTH &amp; DESIGN</v>
      </c>
      <c r="K55" s="19">
        <v>2021</v>
      </c>
      <c r="L55" s="53">
        <v>4690</v>
      </c>
      <c r="M55" s="14"/>
      <c r="N55" s="14"/>
      <c r="O55" s="14"/>
    </row>
    <row r="56" spans="1:15" ht="13.5" customHeight="1">
      <c r="A56" s="135" t="str">
        <f t="shared" si="11"/>
        <v>CRYSTAL GROWTH &amp; DESIGN, 2021, p. 5740</v>
      </c>
      <c r="B56" s="136">
        <f t="shared" si="12"/>
        <v>1</v>
      </c>
      <c r="C56" s="239" t="str">
        <f>IF(IF(I56="","",_xlfn.LET(_xlpm.resultado1,VLOOKUP(I56,'JCR 2026 (JIF 25)'!A:C,3,FALSE),_xlpm.resultado2,VLOOKUP(I56,'JCR 2026 (JIF 25)'!B:C,2,FALSE),_xlpm.resultado,IFERROR(_xlpm.resultado1,IFERROR(_xlpm.resultado2,"")),IF(OR(_xlpm.resultado=0,_xlpm.resultado=""),"Revista sem FI",VALUE(_xlpm.resultado))))="Revista sem FI","Revista sem FI","")</f>
        <v/>
      </c>
      <c r="D56" s="14"/>
      <c r="E56" s="15"/>
      <c r="F56" s="14"/>
      <c r="G56" s="14"/>
      <c r="H56" s="49">
        <f>IF(I56&lt;&gt;"", COUNTIF($I$53:I56, "&lt;&gt;"), "")</f>
        <v>4</v>
      </c>
      <c r="I56" s="19" t="s">
        <v>551</v>
      </c>
      <c r="J56" s="249" t="str">
        <f>IFERROR(VLOOKUP(I56,'JCR 2026 (JIF 25)'!A:D,4,0), IFERROR(VLOOKUP(I56,'JCR 2026 (JIF 25)'!B:D,3,0),""))</f>
        <v>CRYSTAL GROWTH &amp; DESIGN</v>
      </c>
      <c r="K56" s="19">
        <v>2021</v>
      </c>
      <c r="L56" s="53">
        <v>5740</v>
      </c>
      <c r="M56" s="14"/>
      <c r="N56" s="14"/>
      <c r="O56" s="14"/>
    </row>
    <row r="57" spans="1:15" ht="13.5" customHeight="1">
      <c r="A57" s="135" t="str">
        <f t="shared" si="11"/>
        <v>EUROPEAN JOURNAL OF ORGANIC CHEMISTRY, 2021, p. 3886</v>
      </c>
      <c r="B57" s="136">
        <f t="shared" si="12"/>
        <v>1</v>
      </c>
      <c r="C57" s="239" t="str">
        <f>IF(IF(I57="","",_xlfn.LET(_xlpm.resultado1,VLOOKUP(I57,'JCR 2026 (JIF 25)'!A:C,3,FALSE),_xlpm.resultado2,VLOOKUP(I57,'JCR 2026 (JIF 25)'!B:C,2,FALSE),_xlpm.resultado,IFERROR(_xlpm.resultado1,IFERROR(_xlpm.resultado2,"")),IF(OR(_xlpm.resultado=0,_xlpm.resultado=""),"Revista sem FI",VALUE(_xlpm.resultado))))="Revista sem FI","Revista sem FI","")</f>
        <v/>
      </c>
      <c r="D57" s="14"/>
      <c r="E57" s="15"/>
      <c r="F57" s="14"/>
      <c r="G57" s="14"/>
      <c r="H57" s="49">
        <f>IF(I57&lt;&gt;"", COUNTIF($I$53:I57, "&lt;&gt;"), "")</f>
        <v>5</v>
      </c>
      <c r="I57" s="19" t="s">
        <v>715</v>
      </c>
      <c r="J57" s="249" t="str">
        <f>IFERROR(VLOOKUP(I57,'JCR 2026 (JIF 25)'!A:D,4,0), IFERROR(VLOOKUP(I57,'JCR 2026 (JIF 25)'!B:D,3,0),""))</f>
        <v>EUROPEAN JOURNAL OF ORGANIC CHEMISTRY</v>
      </c>
      <c r="K57" s="19">
        <v>2021</v>
      </c>
      <c r="L57" s="53">
        <v>3886</v>
      </c>
      <c r="M57" s="14"/>
      <c r="N57" s="14"/>
      <c r="O57" s="14"/>
    </row>
    <row r="58" spans="1:15" ht="13.5" customHeight="1">
      <c r="A58" s="135" t="str">
        <f t="shared" ref="A58:A80" si="13">IF(ISBLANK(J58),"",J58 &amp; IF(ISBLANK(K58), "", ", " &amp; K58 &amp; ",") &amp; IF(ISBLANK(L58), "", " p. " &amp; L58))</f>
        <v>ChemistrySelect, 2021, p. 1204</v>
      </c>
      <c r="B58" s="136">
        <f t="shared" si="12"/>
        <v>1</v>
      </c>
      <c r="C58" s="239" t="str">
        <f>IF(IF(I58="","",_xlfn.LET(_xlpm.resultado1,VLOOKUP(I58,'JCR 2026 (JIF 25)'!A:C,3,FALSE),_xlpm.resultado2,VLOOKUP(I58,'JCR 2026 (JIF 25)'!B:C,2,FALSE),_xlpm.resultado,IFERROR(_xlpm.resultado1,IFERROR(_xlpm.resultado2,"")),IF(OR(_xlpm.resultado=0,_xlpm.resultado=""),"Revista sem FI",VALUE(_xlpm.resultado))))="Revista sem FI","Revista sem FI","")</f>
        <v/>
      </c>
      <c r="D58" s="14"/>
      <c r="E58" s="15"/>
      <c r="F58" s="14"/>
      <c r="G58" s="14"/>
      <c r="H58" s="49">
        <f>IF(I58&lt;&gt;"", COUNTIF($I$53:I58, "&lt;&gt;"), "")</f>
        <v>6</v>
      </c>
      <c r="I58" s="19" t="s">
        <v>13444</v>
      </c>
      <c r="J58" s="249" t="str">
        <f>IFERROR(VLOOKUP(I58,'JCR 2026 (JIF 25)'!A:D,4,0), IFERROR(VLOOKUP(I58,'JCR 2026 (JIF 25)'!B:D,3,0),""))</f>
        <v>ChemistrySelect</v>
      </c>
      <c r="K58" s="19">
        <v>2021</v>
      </c>
      <c r="L58" s="53">
        <v>1204</v>
      </c>
      <c r="M58" s="14"/>
      <c r="N58" s="14"/>
      <c r="O58" s="14"/>
    </row>
    <row r="59" spans="1:15" ht="13.5" customHeight="1">
      <c r="A59" s="135" t="str">
        <f t="shared" si="13"/>
        <v>Journal of Molecular Structure, 2021, p. 129942</v>
      </c>
      <c r="B59" s="136">
        <f t="shared" si="12"/>
        <v>1</v>
      </c>
      <c r="C59" s="239" t="str">
        <f>IF(IF(I59="","",_xlfn.LET(_xlpm.resultado1,VLOOKUP(I59,'JCR 2026 (JIF 25)'!A:C,3,FALSE),_xlpm.resultado2,VLOOKUP(I59,'JCR 2026 (JIF 25)'!B:C,2,FALSE),_xlpm.resultado,IFERROR(_xlpm.resultado1,IFERROR(_xlpm.resultado2,"")),IF(OR(_xlpm.resultado=0,_xlpm.resultado=""),"Revista sem FI",VALUE(_xlpm.resultado))))="Revista sem FI","Revista sem FI","")</f>
        <v/>
      </c>
      <c r="D59" s="14"/>
      <c r="E59" s="15"/>
      <c r="F59" s="14"/>
      <c r="G59" s="14"/>
      <c r="H59" s="49">
        <f>IF(I59&lt;&gt;"", COUNTIF($I$53:I59, "&lt;&gt;"), "")</f>
        <v>7</v>
      </c>
      <c r="I59" s="19" t="s">
        <v>1206</v>
      </c>
      <c r="J59" s="249" t="str">
        <f>IFERROR(VLOOKUP(I59,'JCR 2026 (JIF 25)'!A:D,4,0), IFERROR(VLOOKUP(I59,'JCR 2026 (JIF 25)'!B:D,3,0),""))</f>
        <v>Journal of Molecular Structure</v>
      </c>
      <c r="K59" s="19">
        <v>2021</v>
      </c>
      <c r="L59" s="53">
        <v>129942</v>
      </c>
      <c r="M59" s="14"/>
      <c r="N59" s="14"/>
      <c r="O59" s="14"/>
    </row>
    <row r="60" spans="1:15" ht="13.5" customHeight="1">
      <c r="A60" s="135" t="str">
        <f t="shared" si="13"/>
        <v>SYNTHESIS-STUTTGART, 2022, p. 439</v>
      </c>
      <c r="B60" s="136">
        <f t="shared" si="12"/>
        <v>1</v>
      </c>
      <c r="C60" s="239" t="str">
        <f>IF(IF(I60="","",_xlfn.LET(_xlpm.resultado1,VLOOKUP(I60,'JCR 2026 (JIF 25)'!A:C,3,FALSE),_xlpm.resultado2,VLOOKUP(I60,'JCR 2026 (JIF 25)'!B:C,2,FALSE),_xlpm.resultado,IFERROR(_xlpm.resultado1,IFERROR(_xlpm.resultado2,"")),IF(OR(_xlpm.resultado=0,_xlpm.resultado=""),"Revista sem FI",VALUE(_xlpm.resultado))))="Revista sem FI","Revista sem FI","")</f>
        <v/>
      </c>
      <c r="D60" s="14"/>
      <c r="E60" s="15"/>
      <c r="F60" s="14"/>
      <c r="G60" s="14"/>
      <c r="H60" s="49">
        <f>IF(I60&lt;&gt;"", COUNTIF($I$53:I60, "&lt;&gt;"), "")</f>
        <v>8</v>
      </c>
      <c r="I60" s="19" t="s">
        <v>1981</v>
      </c>
      <c r="J60" s="249" t="str">
        <f>IFERROR(VLOOKUP(I60,'JCR 2026 (JIF 25)'!A:D,4,0), IFERROR(VLOOKUP(I60,'JCR 2026 (JIF 25)'!B:D,3,0),""))</f>
        <v>SYNTHESIS-STUTTGART</v>
      </c>
      <c r="K60" s="19">
        <v>2022</v>
      </c>
      <c r="L60" s="53">
        <v>439</v>
      </c>
      <c r="M60" s="14"/>
      <c r="N60" s="14"/>
      <c r="O60" s="14"/>
    </row>
    <row r="61" spans="1:15" ht="13.5" customHeight="1">
      <c r="A61" s="135" t="str">
        <f t="shared" si="13"/>
        <v>ACS Omega, 2022, p. 18930</v>
      </c>
      <c r="B61" s="136">
        <f t="shared" si="12"/>
        <v>1</v>
      </c>
      <c r="C61" s="239" t="str">
        <f>IF(IF(I61="","",_xlfn.LET(_xlpm.resultado1,VLOOKUP(I61,'JCR 2026 (JIF 25)'!A:C,3,FALSE),_xlpm.resultado2,VLOOKUP(I61,'JCR 2026 (JIF 25)'!B:C,2,FALSE),_xlpm.resultado,IFERROR(_xlpm.resultado1,IFERROR(_xlpm.resultado2,"")),IF(OR(_xlpm.resultado=0,_xlpm.resultado=""),"Revista sem FI",VALUE(_xlpm.resultado))))="Revista sem FI","Revista sem FI","")</f>
        <v/>
      </c>
      <c r="D61" s="14"/>
      <c r="E61" s="15"/>
      <c r="F61" s="14"/>
      <c r="G61" s="14"/>
      <c r="H61" s="49">
        <f>IF(I61&lt;&gt;"", COUNTIF($I$53:I61, "&lt;&gt;"), "")</f>
        <v>9</v>
      </c>
      <c r="I61" s="19" t="s">
        <v>10283</v>
      </c>
      <c r="J61" s="249" t="str">
        <f>IFERROR(VLOOKUP(I61,'JCR 2026 (JIF 25)'!A:D,4,0), IFERROR(VLOOKUP(I61,'JCR 2026 (JIF 25)'!B:D,3,0),""))</f>
        <v>ACS Omega</v>
      </c>
      <c r="K61" s="19">
        <v>2022</v>
      </c>
      <c r="L61" s="53">
        <v>18930</v>
      </c>
      <c r="M61" s="14"/>
      <c r="N61" s="14"/>
      <c r="O61" s="14"/>
    </row>
    <row r="62" spans="1:15" ht="13.5" customHeight="1">
      <c r="A62" s="135" t="str">
        <f t="shared" si="13"/>
        <v>JOURNAL OF HETEROCYCLIC CHEMISTRY, 2022, p. 1308</v>
      </c>
      <c r="B62" s="136">
        <f t="shared" si="12"/>
        <v>1</v>
      </c>
      <c r="C62" s="239" t="str">
        <f>IF(IF(I62="","",_xlfn.LET(_xlpm.resultado1,VLOOKUP(I62,'JCR 2026 (JIF 25)'!A:C,3,FALSE),_xlpm.resultado2,VLOOKUP(I62,'JCR 2026 (JIF 25)'!B:C,2,FALSE),_xlpm.resultado,IFERROR(_xlpm.resultado1,IFERROR(_xlpm.resultado2,"")),IF(OR(_xlpm.resultado=0,_xlpm.resultado=""),"Revista sem FI",VALUE(_xlpm.resultado))))="Revista sem FI","Revista sem FI","")</f>
        <v/>
      </c>
      <c r="D62" s="14"/>
      <c r="E62" s="15"/>
      <c r="F62" s="14"/>
      <c r="G62" s="14"/>
      <c r="H62" s="49">
        <f>IF(I62&lt;&gt;"", COUNTIF($I$53:I62, "&lt;&gt;"), "")</f>
        <v>10</v>
      </c>
      <c r="I62" s="19" t="s">
        <v>1152</v>
      </c>
      <c r="J62" s="249" t="str">
        <f>IFERROR(VLOOKUP(I62,'JCR 2026 (JIF 25)'!A:D,4,0), IFERROR(VLOOKUP(I62,'JCR 2026 (JIF 25)'!B:D,3,0),""))</f>
        <v>JOURNAL OF HETEROCYCLIC CHEMISTRY</v>
      </c>
      <c r="K62" s="19">
        <v>2022</v>
      </c>
      <c r="L62" s="53">
        <v>1308</v>
      </c>
      <c r="M62" s="14"/>
      <c r="N62" s="14"/>
      <c r="O62" s="14"/>
    </row>
    <row r="63" spans="1:15" ht="13.5" customHeight="1">
      <c r="A63" s="135" t="str">
        <f t="shared" si="13"/>
        <v>JOURNAL OF ORGANIC CHEMISTRY, 2022, p. 4590</v>
      </c>
      <c r="B63" s="136">
        <f t="shared" si="12"/>
        <v>1</v>
      </c>
      <c r="C63" s="239" t="str">
        <f>IF(IF(I63="","",_xlfn.LET(_xlpm.resultado1,VLOOKUP(I63,'JCR 2026 (JIF 25)'!A:C,3,FALSE),_xlpm.resultado2,VLOOKUP(I63,'JCR 2026 (JIF 25)'!B:C,2,FALSE),_xlpm.resultado,IFERROR(_xlpm.resultado1,IFERROR(_xlpm.resultado2,"")),IF(OR(_xlpm.resultado=0,_xlpm.resultado=""),"Revista sem FI",VALUE(_xlpm.resultado))))="Revista sem FI","Revista sem FI","")</f>
        <v/>
      </c>
      <c r="D63" s="14"/>
      <c r="E63" s="15"/>
      <c r="F63" s="14"/>
      <c r="G63" s="14"/>
      <c r="H63" s="49">
        <f>IF(I63&lt;&gt;"", COUNTIF($I$53:I63, "&lt;&gt;"), "")</f>
        <v>11</v>
      </c>
      <c r="I63" s="19" t="s">
        <v>1252</v>
      </c>
      <c r="J63" s="249" t="str">
        <f>IFERROR(VLOOKUP(I63,'JCR 2026 (JIF 25)'!A:D,4,0), IFERROR(VLOOKUP(I63,'JCR 2026 (JIF 25)'!B:D,3,0),""))</f>
        <v>JOURNAL OF ORGANIC CHEMISTRY</v>
      </c>
      <c r="K63" s="19">
        <v>2022</v>
      </c>
      <c r="L63" s="53">
        <v>4590</v>
      </c>
      <c r="M63" s="14"/>
      <c r="N63" s="14"/>
      <c r="O63" s="14"/>
    </row>
    <row r="64" spans="1:15" ht="13.5" customHeight="1">
      <c r="A64" s="135" t="str">
        <f t="shared" si="13"/>
        <v>CRYSTENGCOMM, 2022, p. 7039</v>
      </c>
      <c r="B64" s="136">
        <f t="shared" si="12"/>
        <v>1</v>
      </c>
      <c r="C64" s="239" t="str">
        <f>IF(IF(I64="","",_xlfn.LET(_xlpm.resultado1,VLOOKUP(I64,'JCR 2026 (JIF 25)'!A:C,3,FALSE),_xlpm.resultado2,VLOOKUP(I64,'JCR 2026 (JIF 25)'!B:C,2,FALSE),_xlpm.resultado,IFERROR(_xlpm.resultado1,IFERROR(_xlpm.resultado2,"")),IF(OR(_xlpm.resultado=0,_xlpm.resultado=""),"Revista sem FI",VALUE(_xlpm.resultado))))="Revista sem FI","Revista sem FI","")</f>
        <v/>
      </c>
      <c r="D64" s="14"/>
      <c r="E64" s="15"/>
      <c r="F64" s="14"/>
      <c r="G64" s="14"/>
      <c r="H64" s="49">
        <f>IF(I64&lt;&gt;"", COUNTIF($I$53:I64, "&lt;&gt;"), "")</f>
        <v>12</v>
      </c>
      <c r="I64" s="19" t="s">
        <v>554</v>
      </c>
      <c r="J64" s="249" t="str">
        <f>IFERROR(VLOOKUP(I64,'JCR 2026 (JIF 25)'!A:D,4,0), IFERROR(VLOOKUP(I64,'JCR 2026 (JIF 25)'!B:D,3,0),""))</f>
        <v>CRYSTENGCOMM</v>
      </c>
      <c r="K64" s="19">
        <v>2022</v>
      </c>
      <c r="L64" s="53">
        <v>7039</v>
      </c>
      <c r="M64" s="14"/>
      <c r="N64" s="14"/>
      <c r="O64" s="14"/>
    </row>
    <row r="65" spans="1:15" ht="13.5" customHeight="1">
      <c r="A65" s="135" t="str">
        <f t="shared" si="13"/>
        <v>JOURNAL OF FLUORINE CHEMISTRY, 2022, p. 109973</v>
      </c>
      <c r="B65" s="136">
        <f t="shared" si="12"/>
        <v>1</v>
      </c>
      <c r="C65" s="239" t="str">
        <f>IF(IF(I65="","",_xlfn.LET(_xlpm.resultado1,VLOOKUP(I65,'JCR 2026 (JIF 25)'!A:C,3,FALSE),_xlpm.resultado2,VLOOKUP(I65,'JCR 2026 (JIF 25)'!B:C,2,FALSE),_xlpm.resultado,IFERROR(_xlpm.resultado1,IFERROR(_xlpm.resultado2,"")),IF(OR(_xlpm.resultado=0,_xlpm.resultado=""),"Revista sem FI",VALUE(_xlpm.resultado))))="Revista sem FI","Revista sem FI","")</f>
        <v/>
      </c>
      <c r="D65" s="14"/>
      <c r="E65" s="15"/>
      <c r="F65" s="14"/>
      <c r="G65" s="14"/>
      <c r="H65" s="49">
        <f>IF(I65&lt;&gt;"", COUNTIF($I$53:I65, "&lt;&gt;"), "")</f>
        <v>13</v>
      </c>
      <c r="I65" s="19" t="s">
        <v>1125</v>
      </c>
      <c r="J65" s="249" t="str">
        <f>IFERROR(VLOOKUP(I65,'JCR 2026 (JIF 25)'!A:D,4,0), IFERROR(VLOOKUP(I65,'JCR 2026 (JIF 25)'!B:D,3,0),""))</f>
        <v>JOURNAL OF FLUORINE CHEMISTRY</v>
      </c>
      <c r="K65" s="19">
        <v>2022</v>
      </c>
      <c r="L65" s="53">
        <v>109973</v>
      </c>
      <c r="M65" s="14"/>
      <c r="N65" s="14"/>
      <c r="O65" s="14"/>
    </row>
    <row r="66" spans="1:15" ht="13.5" customHeight="1">
      <c r="A66" s="135" t="str">
        <f t="shared" si="13"/>
        <v>CRYSTENGCOMM, 2022, p. 6600</v>
      </c>
      <c r="B66" s="136">
        <f t="shared" si="12"/>
        <v>1</v>
      </c>
      <c r="C66" s="239" t="str">
        <f>IF(IF(I66="","",_xlfn.LET(_xlpm.resultado1,VLOOKUP(I66,'JCR 2026 (JIF 25)'!A:C,3,FALSE),_xlpm.resultado2,VLOOKUP(I66,'JCR 2026 (JIF 25)'!B:C,2,FALSE),_xlpm.resultado,IFERROR(_xlpm.resultado1,IFERROR(_xlpm.resultado2,"")),IF(OR(_xlpm.resultado=0,_xlpm.resultado=""),"Revista sem FI",VALUE(_xlpm.resultado))))="Revista sem FI","Revista sem FI","")</f>
        <v/>
      </c>
      <c r="D66" s="14"/>
      <c r="E66" s="15"/>
      <c r="F66" s="14"/>
      <c r="G66" s="14"/>
      <c r="H66" s="49">
        <f>IF(I66&lt;&gt;"", COUNTIF($I$53:I66, "&lt;&gt;"), "")</f>
        <v>14</v>
      </c>
      <c r="I66" s="19" t="s">
        <v>554</v>
      </c>
      <c r="J66" s="249" t="str">
        <f>IFERROR(VLOOKUP(I66,'JCR 2026 (JIF 25)'!A:D,4,0), IFERROR(VLOOKUP(I66,'JCR 2026 (JIF 25)'!B:D,3,0),""))</f>
        <v>CRYSTENGCOMM</v>
      </c>
      <c r="K66" s="19">
        <v>2022</v>
      </c>
      <c r="L66" s="53">
        <v>6600</v>
      </c>
      <c r="M66" s="14"/>
      <c r="N66" s="14"/>
      <c r="O66" s="14"/>
    </row>
    <row r="67" spans="1:15" ht="13.5" customHeight="1">
      <c r="A67" s="135" t="str">
        <f t="shared" si="13"/>
        <v>CRYSTENGCOMM, 2022, p. 5348</v>
      </c>
      <c r="B67" s="136">
        <f t="shared" si="12"/>
        <v>1</v>
      </c>
      <c r="C67" s="239" t="str">
        <f>IF(IF(I67="","",_xlfn.LET(_xlpm.resultado1,VLOOKUP(I67,'JCR 2026 (JIF 25)'!A:C,3,FALSE),_xlpm.resultado2,VLOOKUP(I67,'JCR 2026 (JIF 25)'!B:C,2,FALSE),_xlpm.resultado,IFERROR(_xlpm.resultado1,IFERROR(_xlpm.resultado2,"")),IF(OR(_xlpm.resultado=0,_xlpm.resultado=""),"Revista sem FI",VALUE(_xlpm.resultado))))="Revista sem FI","Revista sem FI","")</f>
        <v/>
      </c>
      <c r="D67" s="14"/>
      <c r="E67" s="15"/>
      <c r="F67" s="14"/>
      <c r="G67" s="14"/>
      <c r="H67" s="49">
        <f>IF(I67&lt;&gt;"", COUNTIF($I$53:I67, "&lt;&gt;"), "")</f>
        <v>15</v>
      </c>
      <c r="I67" s="19" t="s">
        <v>554</v>
      </c>
      <c r="J67" s="249" t="str">
        <f>IFERROR(VLOOKUP(I67,'JCR 2026 (JIF 25)'!A:D,4,0), IFERROR(VLOOKUP(I67,'JCR 2026 (JIF 25)'!B:D,3,0),""))</f>
        <v>CRYSTENGCOMM</v>
      </c>
      <c r="K67" s="19">
        <v>2022</v>
      </c>
      <c r="L67" s="53">
        <v>5348</v>
      </c>
      <c r="M67" s="14"/>
      <c r="N67" s="14"/>
      <c r="O67" s="14"/>
    </row>
    <row r="68" spans="1:15" ht="13.5" customHeight="1">
      <c r="A68" s="135" t="str">
        <f t="shared" si="13"/>
        <v>ACS Omega, 2023, p. 17274</v>
      </c>
      <c r="B68" s="136">
        <f t="shared" si="12"/>
        <v>1</v>
      </c>
      <c r="C68" s="239" t="str">
        <f>IF(IF(I68="","",_xlfn.LET(_xlpm.resultado1,VLOOKUP(I68,'JCR 2026 (JIF 25)'!A:C,3,FALSE),_xlpm.resultado2,VLOOKUP(I68,'JCR 2026 (JIF 25)'!B:C,2,FALSE),_xlpm.resultado,IFERROR(_xlpm.resultado1,IFERROR(_xlpm.resultado2,"")),IF(OR(_xlpm.resultado=0,_xlpm.resultado=""),"Revista sem FI",VALUE(_xlpm.resultado))))="Revista sem FI","Revista sem FI","")</f>
        <v/>
      </c>
      <c r="D68" s="14"/>
      <c r="E68" s="15"/>
      <c r="F68" s="14"/>
      <c r="G68" s="14"/>
      <c r="H68" s="49">
        <f>IF(I68&lt;&gt;"", COUNTIF($I$53:I68, "&lt;&gt;"), "")</f>
        <v>16</v>
      </c>
      <c r="I68" s="19" t="s">
        <v>10283</v>
      </c>
      <c r="J68" s="249" t="str">
        <f>IFERROR(VLOOKUP(I68,'JCR 2026 (JIF 25)'!A:D,4,0), IFERROR(VLOOKUP(I68,'JCR 2026 (JIF 25)'!B:D,3,0),""))</f>
        <v>ACS Omega</v>
      </c>
      <c r="K68" s="19">
        <v>2023</v>
      </c>
      <c r="L68" s="53">
        <v>17274</v>
      </c>
      <c r="M68" s="14"/>
      <c r="N68" s="14"/>
      <c r="O68" s="14"/>
    </row>
    <row r="69" spans="1:15" ht="13.5" customHeight="1">
      <c r="A69" s="135" t="str">
        <f t="shared" si="13"/>
        <v>CRYSTENGCOMM, 2023, p. 4976</v>
      </c>
      <c r="B69" s="136">
        <f t="shared" si="12"/>
        <v>1</v>
      </c>
      <c r="C69" s="239" t="str">
        <f>IF(IF(I69="","",_xlfn.LET(_xlpm.resultado1,VLOOKUP(I69,'JCR 2026 (JIF 25)'!A:C,3,FALSE),_xlpm.resultado2,VLOOKUP(I69,'JCR 2026 (JIF 25)'!B:C,2,FALSE),_xlpm.resultado,IFERROR(_xlpm.resultado1,IFERROR(_xlpm.resultado2,"")),IF(OR(_xlpm.resultado=0,_xlpm.resultado=""),"Revista sem FI",VALUE(_xlpm.resultado))))="Revista sem FI","Revista sem FI","")</f>
        <v/>
      </c>
      <c r="D69" s="14"/>
      <c r="E69" s="15"/>
      <c r="F69" s="14"/>
      <c r="G69" s="14"/>
      <c r="H69" s="49">
        <f>IF(I69&lt;&gt;"", COUNTIF($I$53:I69, "&lt;&gt;"), "")</f>
        <v>17</v>
      </c>
      <c r="I69" s="19" t="s">
        <v>554</v>
      </c>
      <c r="J69" s="249" t="str">
        <f>IFERROR(VLOOKUP(I69,'JCR 2026 (JIF 25)'!A:D,4,0), IFERROR(VLOOKUP(I69,'JCR 2026 (JIF 25)'!B:D,3,0),""))</f>
        <v>CRYSTENGCOMM</v>
      </c>
      <c r="K69" s="19">
        <v>2023</v>
      </c>
      <c r="L69" s="53">
        <v>4976</v>
      </c>
      <c r="M69" s="14"/>
      <c r="N69" s="14"/>
      <c r="O69" s="14"/>
    </row>
    <row r="70" spans="1:15" ht="13.5" customHeight="1">
      <c r="A70" s="135" t="str">
        <f t="shared" si="13"/>
        <v>Journal of Molecular Liquids, 2023, p. 122712</v>
      </c>
      <c r="B70" s="136">
        <f t="shared" si="12"/>
        <v>0</v>
      </c>
      <c r="C70" s="239" t="str">
        <f>IF(IF(I70="","",_xlfn.LET(_xlpm.resultado1,VLOOKUP(I70,'JCR 2026 (JIF 25)'!A:C,3,FALSE),_xlpm.resultado2,VLOOKUP(I70,'JCR 2026 (JIF 25)'!B:C,2,FALSE),_xlpm.resultado,IFERROR(_xlpm.resultado1,IFERROR(_xlpm.resultado2,"")),IF(OR(_xlpm.resultado=0,_xlpm.resultado=""),"Revista sem FI",VALUE(_xlpm.resultado))))="Revista sem FI","Revista sem FI","")</f>
        <v>Revista sem FI</v>
      </c>
      <c r="D70" s="14"/>
      <c r="E70" s="15"/>
      <c r="F70" s="14"/>
      <c r="G70" s="14"/>
      <c r="H70" s="49">
        <f>IF(I70&lt;&gt;"", COUNTIF($I$53:I70, "&lt;&gt;"), "")</f>
        <v>18</v>
      </c>
      <c r="I70" s="19" t="s">
        <v>1202</v>
      </c>
      <c r="J70" s="249" t="str">
        <f>IFERROR(VLOOKUP(I70,'JCR 2026 (JIF 25)'!A:D,4,0), IFERROR(VLOOKUP(I70,'JCR 2026 (JIF 25)'!B:D,3,0),""))</f>
        <v>Journal of Molecular Liquids</v>
      </c>
      <c r="K70" s="19">
        <v>2023</v>
      </c>
      <c r="L70" s="53">
        <v>122712</v>
      </c>
      <c r="M70" s="14"/>
      <c r="N70" s="14"/>
      <c r="O70" s="14"/>
    </row>
    <row r="71" spans="1:15" ht="13.5" customHeight="1">
      <c r="A71" s="135" t="str">
        <f t="shared" si="13"/>
        <v>CRYSTENGCOMM, 2023, p. 5118</v>
      </c>
      <c r="B71" s="136">
        <f t="shared" si="12"/>
        <v>1</v>
      </c>
      <c r="C71" s="239" t="str">
        <f>IF(IF(I71="","",_xlfn.LET(_xlpm.resultado1,VLOOKUP(I71,'JCR 2026 (JIF 25)'!A:C,3,FALSE),_xlpm.resultado2,VLOOKUP(I71,'JCR 2026 (JIF 25)'!B:C,2,FALSE),_xlpm.resultado,IFERROR(_xlpm.resultado1,IFERROR(_xlpm.resultado2,"")),IF(OR(_xlpm.resultado=0,_xlpm.resultado=""),"Revista sem FI",VALUE(_xlpm.resultado))))="Revista sem FI","Revista sem FI","")</f>
        <v/>
      </c>
      <c r="D71" s="14"/>
      <c r="E71" s="15"/>
      <c r="F71" s="14"/>
      <c r="G71" s="14"/>
      <c r="H71" s="49">
        <f>IF(I71&lt;&gt;"", COUNTIF($I$53:I71, "&lt;&gt;"), "")</f>
        <v>19</v>
      </c>
      <c r="I71" s="19" t="s">
        <v>554</v>
      </c>
      <c r="J71" s="249" t="str">
        <f>IFERROR(VLOOKUP(I71,'JCR 2026 (JIF 25)'!A:D,4,0), IFERROR(VLOOKUP(I71,'JCR 2026 (JIF 25)'!B:D,3,0),""))</f>
        <v>CRYSTENGCOMM</v>
      </c>
      <c r="K71" s="19">
        <v>2023</v>
      </c>
      <c r="L71" s="53">
        <v>5118</v>
      </c>
      <c r="M71" s="14"/>
      <c r="N71" s="14"/>
      <c r="O71" s="14"/>
    </row>
    <row r="72" spans="1:15" ht="13.5" customHeight="1">
      <c r="A72" s="135" t="str">
        <f t="shared" si="13"/>
        <v>JOURNAL OF ORGANIC CHEMISTRY, 2024, p. 17720</v>
      </c>
      <c r="B72" s="136">
        <f t="shared" si="12"/>
        <v>1</v>
      </c>
      <c r="C72" s="239" t="str">
        <f>IF(IF(I72="","",_xlfn.LET(_xlpm.resultado1,VLOOKUP(I72,'JCR 2026 (JIF 25)'!A:C,3,FALSE),_xlpm.resultado2,VLOOKUP(I72,'JCR 2026 (JIF 25)'!B:C,2,FALSE),_xlpm.resultado,IFERROR(_xlpm.resultado1,IFERROR(_xlpm.resultado2,"")),IF(OR(_xlpm.resultado=0,_xlpm.resultado=""),"Revista sem FI",VALUE(_xlpm.resultado))))="Revista sem FI","Revista sem FI","")</f>
        <v/>
      </c>
      <c r="D72" s="14"/>
      <c r="E72" s="15"/>
      <c r="F72" s="14"/>
      <c r="G72" s="14"/>
      <c r="H72" s="49">
        <f>IF(I72&lt;&gt;"", COUNTIF($I$53:I72, "&lt;&gt;"), "")</f>
        <v>20</v>
      </c>
      <c r="I72" s="19" t="s">
        <v>1252</v>
      </c>
      <c r="J72" s="249" t="str">
        <f>IFERROR(VLOOKUP(I72,'JCR 2026 (JIF 25)'!A:D,4,0), IFERROR(VLOOKUP(I72,'JCR 2026 (JIF 25)'!B:D,3,0),""))</f>
        <v>JOURNAL OF ORGANIC CHEMISTRY</v>
      </c>
      <c r="K72" s="19">
        <v>2024</v>
      </c>
      <c r="L72" s="53">
        <v>17720</v>
      </c>
      <c r="M72" s="14"/>
      <c r="N72" s="14"/>
      <c r="O72" s="14"/>
    </row>
    <row r="73" spans="1:15" ht="13.5" customHeight="1">
      <c r="A73" s="135" t="str">
        <f t="shared" si="13"/>
        <v>CHEMBIOCHEM, 2024, p. 1</v>
      </c>
      <c r="B73" s="136">
        <f t="shared" si="12"/>
        <v>1</v>
      </c>
      <c r="C73" s="239" t="str">
        <f>IF(IF(I73="","",_xlfn.LET(_xlpm.resultado1,VLOOKUP(I73,'JCR 2026 (JIF 25)'!A:C,3,FALSE),_xlpm.resultado2,VLOOKUP(I73,'JCR 2026 (JIF 25)'!B:C,2,FALSE),_xlpm.resultado,IFERROR(_xlpm.resultado1,IFERROR(_xlpm.resultado2,"")),IF(OR(_xlpm.resultado=0,_xlpm.resultado=""),"Revista sem FI",VALUE(_xlpm.resultado))))="Revista sem FI","Revista sem FI","")</f>
        <v/>
      </c>
      <c r="D73" s="14"/>
      <c r="E73" s="15"/>
      <c r="F73" s="14"/>
      <c r="G73" s="14"/>
      <c r="H73" s="49">
        <f>IF(I73&lt;&gt;"", COUNTIF($I$53:I73, "&lt;&gt;"), "")</f>
        <v>21</v>
      </c>
      <c r="I73" s="19" t="s">
        <v>12681</v>
      </c>
      <c r="J73" s="249" t="str">
        <f>IFERROR(VLOOKUP(I73,'JCR 2026 (JIF 25)'!A:D,4,0), IFERROR(VLOOKUP(I73,'JCR 2026 (JIF 25)'!B:D,3,0),""))</f>
        <v>CHEMBIOCHEM</v>
      </c>
      <c r="K73" s="19">
        <v>2024</v>
      </c>
      <c r="L73" s="53">
        <v>1</v>
      </c>
      <c r="M73" s="14"/>
      <c r="N73" s="14"/>
      <c r="O73" s="14"/>
    </row>
    <row r="74" spans="1:15" ht="13.5" customHeight="1">
      <c r="A74" s="135" t="str">
        <f t="shared" si="13"/>
        <v>JOURNAL OF HETEROCYCLIC CHEMISTRY, 2024, p. 703</v>
      </c>
      <c r="B74" s="136">
        <f t="shared" si="12"/>
        <v>1</v>
      </c>
      <c r="C74" s="239" t="str">
        <f>IF(IF(I74="","",_xlfn.LET(_xlpm.resultado1,VLOOKUP(I74,'JCR 2026 (JIF 25)'!A:C,3,FALSE),_xlpm.resultado2,VLOOKUP(I74,'JCR 2026 (JIF 25)'!B:C,2,FALSE),_xlpm.resultado,IFERROR(_xlpm.resultado1,IFERROR(_xlpm.resultado2,"")),IF(OR(_xlpm.resultado=0,_xlpm.resultado=""),"Revista sem FI",VALUE(_xlpm.resultado))))="Revista sem FI","Revista sem FI","")</f>
        <v/>
      </c>
      <c r="D74" s="14"/>
      <c r="E74" s="15"/>
      <c r="F74" s="14"/>
      <c r="G74" s="14"/>
      <c r="H74" s="49">
        <f>IF(I74&lt;&gt;"", COUNTIF($I$53:I74, "&lt;&gt;"), "")</f>
        <v>22</v>
      </c>
      <c r="I74" s="19" t="s">
        <v>17824</v>
      </c>
      <c r="J74" s="249" t="str">
        <f>IFERROR(VLOOKUP(I74,'JCR 2026 (JIF 25)'!A:D,4,0), IFERROR(VLOOKUP(I74,'JCR 2026 (JIF 25)'!B:D,3,0),""))</f>
        <v>JOURNAL OF HETEROCYCLIC CHEMISTRY</v>
      </c>
      <c r="K74" s="19">
        <v>2024</v>
      </c>
      <c r="L74" s="53">
        <v>703</v>
      </c>
      <c r="M74" s="14"/>
      <c r="N74" s="14"/>
      <c r="O74" s="14"/>
    </row>
    <row r="75" spans="1:15" ht="13.5" customHeight="1">
      <c r="A75" s="135" t="str">
        <f t="shared" si="13"/>
        <v>CRYSTENGCOMM, 2024, p. 796</v>
      </c>
      <c r="B75" s="136">
        <f t="shared" si="12"/>
        <v>1</v>
      </c>
      <c r="C75" s="239" t="str">
        <f>IF(IF(I75="","",_xlfn.LET(_xlpm.resultado1,VLOOKUP(I75,'JCR 2026 (JIF 25)'!A:C,3,FALSE),_xlpm.resultado2,VLOOKUP(I75,'JCR 2026 (JIF 25)'!B:C,2,FALSE),_xlpm.resultado,IFERROR(_xlpm.resultado1,IFERROR(_xlpm.resultado2,"")),IF(OR(_xlpm.resultado=0,_xlpm.resultado=""),"Revista sem FI",VALUE(_xlpm.resultado))))="Revista sem FI","Revista sem FI","")</f>
        <v/>
      </c>
      <c r="D75" s="14"/>
      <c r="E75" s="15"/>
      <c r="F75" s="14"/>
      <c r="G75" s="14"/>
      <c r="H75" s="49">
        <f>IF(I75&lt;&gt;"", COUNTIF($I$53:I75, "&lt;&gt;"), "")</f>
        <v>23</v>
      </c>
      <c r="I75" s="19" t="s">
        <v>554</v>
      </c>
      <c r="J75" s="249" t="str">
        <f>IFERROR(VLOOKUP(I75,'JCR 2026 (JIF 25)'!A:D,4,0), IFERROR(VLOOKUP(I75,'JCR 2026 (JIF 25)'!B:D,3,0),""))</f>
        <v>CRYSTENGCOMM</v>
      </c>
      <c r="K75" s="19">
        <v>2024</v>
      </c>
      <c r="L75" s="53">
        <v>796</v>
      </c>
      <c r="M75" s="14"/>
      <c r="N75" s="14"/>
      <c r="O75" s="14"/>
    </row>
    <row r="76" spans="1:15" ht="13.5" customHeight="1">
      <c r="A76" s="135" t="str">
        <f t="shared" si="13"/>
        <v>ACS Organic &amp; Inorganic Au, 2024, p. 557</v>
      </c>
      <c r="B76" s="136">
        <f t="shared" si="12"/>
        <v>1</v>
      </c>
      <c r="C76" s="239" t="str">
        <f>IF(IF(I76="","",_xlfn.LET(_xlpm.resultado1,VLOOKUP(I76,'JCR 2026 (JIF 25)'!A:C,3,FALSE),_xlpm.resultado2,VLOOKUP(I76,'JCR 2026 (JIF 25)'!B:C,2,FALSE),_xlpm.resultado,IFERROR(_xlpm.resultado1,IFERROR(_xlpm.resultado2,"")),IF(OR(_xlpm.resultado=0,_xlpm.resultado=""),"Revista sem FI",VALUE(_xlpm.resultado))))="Revista sem FI","Revista sem FI","")</f>
        <v/>
      </c>
      <c r="D76" s="14"/>
      <c r="E76" s="15"/>
      <c r="F76" s="14"/>
      <c r="G76" s="14"/>
      <c r="H76" s="49">
        <f>IF(I76&lt;&gt;"", COUNTIF($I$53:I76, "&lt;&gt;"), "")</f>
        <v>24</v>
      </c>
      <c r="I76" s="87" t="s">
        <v>24162</v>
      </c>
      <c r="J76" s="249" t="str">
        <f>IFERROR(VLOOKUP(I76,'JCR 2026 (JIF 25)'!A:D,4,0), IFERROR(VLOOKUP(I76,'JCR 2026 (JIF 25)'!B:D,3,0),""))</f>
        <v>ACS Organic &amp; Inorganic Au</v>
      </c>
      <c r="K76" s="19">
        <v>2024</v>
      </c>
      <c r="L76" s="53">
        <v>557</v>
      </c>
      <c r="M76" s="14"/>
      <c r="N76" s="14"/>
      <c r="O76" s="14"/>
    </row>
    <row r="77" spans="1:15" ht="13.5" customHeight="1">
      <c r="A77" s="135" t="str">
        <f t="shared" si="13"/>
        <v>SYNFACTS, 2024, p. 1025</v>
      </c>
      <c r="B77" s="136">
        <f t="shared" si="12"/>
        <v>0</v>
      </c>
      <c r="C77" s="239" t="str">
        <f>IF(IF(I77="","",_xlfn.LET(_xlpm.resultado1,VLOOKUP(I77,'JCR 2026 (JIF 25)'!A:C,3,FALSE),_xlpm.resultado2,VLOOKUP(I77,'JCR 2026 (JIF 25)'!B:C,2,FALSE),_xlpm.resultado,IFERROR(_xlpm.resultado1,IFERROR(_xlpm.resultado2,"")),IF(OR(_xlpm.resultado=0,_xlpm.resultado=""),"Revista sem FI",VALUE(_xlpm.resultado))))="Revista sem FI","Revista sem FI","")</f>
        <v>Revista sem FI</v>
      </c>
      <c r="D77" s="14"/>
      <c r="E77" s="15"/>
      <c r="F77" s="14"/>
      <c r="G77" s="14"/>
      <c r="H77" s="49">
        <f>IF(I77&lt;&gt;"", COUNTIF($I$53:I77, "&lt;&gt;"), "")</f>
        <v>25</v>
      </c>
      <c r="I77" s="87" t="s">
        <v>60729</v>
      </c>
      <c r="J77" s="249" t="str">
        <f>IFERROR(VLOOKUP(I77,'JCR 2026 (JIF 25)'!A:D,4,0), IFERROR(VLOOKUP(I77,'JCR 2026 (JIF 25)'!B:D,3,0),""))</f>
        <v>SYNFACTS</v>
      </c>
      <c r="K77" s="19">
        <v>2024</v>
      </c>
      <c r="L77" s="53">
        <v>1025</v>
      </c>
      <c r="M77" s="14"/>
      <c r="N77" s="14"/>
      <c r="O77" s="14"/>
    </row>
    <row r="78" spans="1:15" ht="13.5" customHeight="1">
      <c r="A78" s="135" t="str">
        <f t="shared" si="13"/>
        <v>DYES AND PIGMENTS, 2025, p. 112715</v>
      </c>
      <c r="B78" s="136">
        <f t="shared" si="12"/>
        <v>1</v>
      </c>
      <c r="C78" s="239" t="str">
        <f>IF(IF(I78="","",_xlfn.LET(_xlpm.resultado1,VLOOKUP(I78,'JCR 2026 (JIF 25)'!A:C,3,FALSE),_xlpm.resultado2,VLOOKUP(I78,'JCR 2026 (JIF 25)'!B:C,2,FALSE),_xlpm.resultado,IFERROR(_xlpm.resultado1,IFERROR(_xlpm.resultado2,"")),IF(OR(_xlpm.resultado=0,_xlpm.resultado=""),"Revista sem FI",VALUE(_xlpm.resultado))))="Revista sem FI","Revista sem FI","")</f>
        <v/>
      </c>
      <c r="D78" s="14"/>
      <c r="E78" s="15"/>
      <c r="F78" s="14"/>
      <c r="G78" s="14"/>
      <c r="H78" s="49">
        <f>IF(I78&lt;&gt;"", COUNTIF($I$53:I78, "&lt;&gt;"), "")</f>
        <v>26</v>
      </c>
      <c r="I78" s="19" t="s">
        <v>13974</v>
      </c>
      <c r="J78" s="249" t="str">
        <f>IFERROR(VLOOKUP(I78,'JCR 2026 (JIF 25)'!A:D,4,0), IFERROR(VLOOKUP(I78,'JCR 2026 (JIF 25)'!B:D,3,0),""))</f>
        <v>DYES AND PIGMENTS</v>
      </c>
      <c r="K78" s="19">
        <v>2025</v>
      </c>
      <c r="L78" s="53">
        <v>112715</v>
      </c>
      <c r="M78" s="14"/>
      <c r="N78" s="14"/>
      <c r="O78" s="14"/>
    </row>
    <row r="79" spans="1:15" ht="13.5" customHeight="1">
      <c r="A79" s="135" t="str">
        <f t="shared" si="13"/>
        <v>QUIMICA NOVA, 2025, p. e-20250017</v>
      </c>
      <c r="B79" s="136">
        <f t="shared" si="12"/>
        <v>1</v>
      </c>
      <c r="C79" s="239" t="str">
        <f>IF(IF(I79="","",_xlfn.LET(_xlpm.resultado1,VLOOKUP(I79,'JCR 2026 (JIF 25)'!A:C,3,FALSE),_xlpm.resultado2,VLOOKUP(I79,'JCR 2026 (JIF 25)'!B:C,2,FALSE),_xlpm.resultado,IFERROR(_xlpm.resultado1,IFERROR(_xlpm.resultado2,"")),IF(OR(_xlpm.resultado=0,_xlpm.resultado=""),"Revista sem FI",VALUE(_xlpm.resultado))))="Revista sem FI","Revista sem FI","")</f>
        <v/>
      </c>
      <c r="D79" s="14"/>
      <c r="E79" s="15"/>
      <c r="F79" s="14"/>
      <c r="G79" s="14"/>
      <c r="H79" s="49">
        <f>IF(I79&lt;&gt;"", COUNTIF($I$53:I79, "&lt;&gt;"), "")</f>
        <v>27</v>
      </c>
      <c r="I79" s="19" t="s">
        <v>59514</v>
      </c>
      <c r="J79" s="249" t="str">
        <f>IFERROR(VLOOKUP(I79,'JCR 2026 (JIF 25)'!A:D,4,0), IFERROR(VLOOKUP(I79,'JCR 2026 (JIF 25)'!B:D,3,0),""))</f>
        <v>QUIMICA NOVA</v>
      </c>
      <c r="K79" s="19">
        <v>2025</v>
      </c>
      <c r="L79" s="53" t="s">
        <v>66331</v>
      </c>
      <c r="M79" s="14"/>
      <c r="N79" s="14"/>
      <c r="O79" s="14"/>
    </row>
    <row r="80" spans="1:15" ht="13.5" customHeight="1">
      <c r="A80" s="135" t="str">
        <f t="shared" si="13"/>
        <v>Journal of Molecular Structure, 2025, p. 139891</v>
      </c>
      <c r="B80" s="136">
        <f t="shared" si="12"/>
        <v>1</v>
      </c>
      <c r="C80" s="239" t="str">
        <f>IF(IF(I80="","",_xlfn.LET(_xlpm.resultado1,VLOOKUP(I80,'JCR 2026 (JIF 25)'!A:C,3,FALSE),_xlpm.resultado2,VLOOKUP(I80,'JCR 2026 (JIF 25)'!B:C,2,FALSE),_xlpm.resultado,IFERROR(_xlpm.resultado1,IFERROR(_xlpm.resultado2,"")),IF(OR(_xlpm.resultado=0,_xlpm.resultado=""),"Revista sem FI",VALUE(_xlpm.resultado))))="Revista sem FI","Revista sem FI","")</f>
        <v/>
      </c>
      <c r="D80" s="14"/>
      <c r="E80" s="15"/>
      <c r="F80" s="14"/>
      <c r="G80" s="14"/>
      <c r="H80" s="49">
        <f>IF(I80&lt;&gt;"", COUNTIF($I$53:I80, "&lt;&gt;"), "")</f>
        <v>28</v>
      </c>
      <c r="I80" s="87" t="s">
        <v>1206</v>
      </c>
      <c r="J80" s="249" t="str">
        <f>IFERROR(VLOOKUP(I80,'JCR 2026 (JIF 25)'!A:D,4,0), IFERROR(VLOOKUP(I80,'JCR 2026 (JIF 25)'!B:D,3,0),""))</f>
        <v>Journal of Molecular Structure</v>
      </c>
      <c r="K80" s="19">
        <v>2025</v>
      </c>
      <c r="L80" s="53">
        <v>139891</v>
      </c>
      <c r="M80" s="14"/>
      <c r="N80" s="14"/>
      <c r="O80" s="14"/>
    </row>
    <row r="81" spans="1:15" ht="13.5" customHeight="1">
      <c r="A81" s="135" t="str">
        <f t="shared" ref="A81:A82" si="14">IF(ISBLANK(J81),"",J81 &amp; IF(ISBLANK(K81), "", ", " &amp; K81 &amp; ",") &amp; IF(ISBLANK(L81), "", " p. " &amp; L81))</f>
        <v>SYNTHESIS-STUTTGART, 2025, p. 2444</v>
      </c>
      <c r="B81" s="136">
        <f t="shared" si="12"/>
        <v>1</v>
      </c>
      <c r="C81" s="239" t="str">
        <f>IF(IF(I81="","",_xlfn.LET(_xlpm.resultado1,VLOOKUP(I81,'JCR 2026 (JIF 25)'!A:C,3,FALSE),_xlpm.resultado2,VLOOKUP(I81,'JCR 2026 (JIF 25)'!B:C,2,FALSE),_xlpm.resultado,IFERROR(_xlpm.resultado1,IFERROR(_xlpm.resultado2,"")),IF(OR(_xlpm.resultado=0,_xlpm.resultado=""),"Revista sem FI",VALUE(_xlpm.resultado))))="Revista sem FI","Revista sem FI","")</f>
        <v/>
      </c>
      <c r="D81" s="14"/>
      <c r="E81" s="15"/>
      <c r="F81" s="14"/>
      <c r="G81" s="14"/>
      <c r="H81" s="49">
        <f>IF(I81&lt;&gt;"", COUNTIF($I$53:I81, "&lt;&gt;"), "")</f>
        <v>29</v>
      </c>
      <c r="I81" s="87" t="s">
        <v>1981</v>
      </c>
      <c r="J81" s="249" t="str">
        <f>IFERROR(VLOOKUP(I81,'JCR 2026 (JIF 25)'!A:D,4,0), IFERROR(VLOOKUP(I81,'JCR 2026 (JIF 25)'!B:D,3,0),""))</f>
        <v>SYNTHESIS-STUTTGART</v>
      </c>
      <c r="K81" s="19">
        <v>2025</v>
      </c>
      <c r="L81" s="53">
        <v>2444</v>
      </c>
      <c r="M81" s="14"/>
      <c r="N81" s="14"/>
      <c r="O81" s="14"/>
    </row>
    <row r="82" spans="1:15" ht="13.5" customHeight="1">
      <c r="A82" s="135" t="str">
        <f t="shared" si="14"/>
        <v>Journal of Molecular Liquids, 2025, p. 127579</v>
      </c>
      <c r="B82" s="136">
        <f t="shared" si="12"/>
        <v>0</v>
      </c>
      <c r="C82" s="239" t="str">
        <f>IF(IF(I82="","",_xlfn.LET(_xlpm.resultado1,VLOOKUP(I82,'JCR 2026 (JIF 25)'!A:C,3,FALSE),_xlpm.resultado2,VLOOKUP(I82,'JCR 2026 (JIF 25)'!B:C,2,FALSE),_xlpm.resultado,IFERROR(_xlpm.resultado1,IFERROR(_xlpm.resultado2,"")),IF(OR(_xlpm.resultado=0,_xlpm.resultado=""),"Revista sem FI",VALUE(_xlpm.resultado))))="Revista sem FI","Revista sem FI","")</f>
        <v>Revista sem FI</v>
      </c>
      <c r="D82" s="14"/>
      <c r="E82" s="15"/>
      <c r="F82" s="14"/>
      <c r="G82" s="14"/>
      <c r="H82" s="49">
        <f>IF(I82&lt;&gt;"", COUNTIF($I$53:I82, "&lt;&gt;"), "")</f>
        <v>30</v>
      </c>
      <c r="I82" s="87" t="s">
        <v>18051</v>
      </c>
      <c r="J82" s="249" t="str">
        <f>IFERROR(VLOOKUP(I82,'JCR 2026 (JIF 25)'!A:D,4,0), IFERROR(VLOOKUP(I82,'JCR 2026 (JIF 25)'!B:D,3,0),""))</f>
        <v>Journal of Molecular Liquids</v>
      </c>
      <c r="K82" s="19">
        <v>2025</v>
      </c>
      <c r="L82" s="53">
        <v>127579</v>
      </c>
      <c r="M82" s="14"/>
      <c r="N82" s="14"/>
      <c r="O82" s="14"/>
    </row>
    <row r="83" spans="1:15" ht="13.5" customHeight="1">
      <c r="A83" s="135" t="str">
        <f t="shared" ref="A83:A85" si="15">IF(ISBLANK(J83),"",J83 &amp; IF(ISBLANK(K83), "", ", " &amp; K83 &amp; ",") &amp; IF(ISBLANK(L83), "", " p. " &amp; L83))</f>
        <v/>
      </c>
      <c r="B83" s="136" t="str">
        <f t="shared" si="12"/>
        <v/>
      </c>
      <c r="C83" s="239" t="str">
        <f>IF(IF(I83="","",_xlfn.LET(_xlpm.resultado1,VLOOKUP(I83,'JCR 2026 (JIF 25)'!A:C,3,FALSE),_xlpm.resultado2,VLOOKUP(I83,'JCR 2026 (JIF 25)'!B:C,2,FALSE),_xlpm.resultado,IFERROR(_xlpm.resultado1,IFERROR(_xlpm.resultado2,"")),IF(OR(_xlpm.resultado=0,_xlpm.resultado=""),"Revista sem FI",VALUE(_xlpm.resultado))))="Revista sem FI","Revista sem FI","")</f>
        <v/>
      </c>
      <c r="D83" s="14"/>
      <c r="E83" s="15"/>
      <c r="F83" s="14"/>
      <c r="G83" s="14"/>
      <c r="H83" s="49" t="str">
        <f>IF(I83&lt;&gt;"", COUNTIF($I$53:I83, "&lt;&gt;"), "")</f>
        <v/>
      </c>
      <c r="I83" s="87"/>
      <c r="J83" s="249" t="str">
        <f>IFERROR(VLOOKUP(I83,'JCR 2026 (JIF 25)'!A:D,4,0), IFERROR(VLOOKUP(I83,'JCR 2026 (JIF 25)'!B:D,3,0),""))</f>
        <v/>
      </c>
      <c r="K83" s="19"/>
      <c r="L83" s="53"/>
      <c r="M83" s="14"/>
      <c r="N83" s="14"/>
      <c r="O83" s="14"/>
    </row>
    <row r="84" spans="1:15" ht="13.5" customHeight="1">
      <c r="A84" s="135" t="str">
        <f t="shared" si="15"/>
        <v/>
      </c>
      <c r="B84" s="136" t="str">
        <f t="shared" si="12"/>
        <v/>
      </c>
      <c r="C84" s="239" t="str">
        <f>IF(IF(I84="","",_xlfn.LET(_xlpm.resultado1,VLOOKUP(I84,'JCR 2026 (JIF 25)'!A:C,3,FALSE),_xlpm.resultado2,VLOOKUP(I84,'JCR 2026 (JIF 25)'!B:C,2,FALSE),_xlpm.resultado,IFERROR(_xlpm.resultado1,IFERROR(_xlpm.resultado2,"")),IF(OR(_xlpm.resultado=0,_xlpm.resultado=""),"Revista sem FI",VALUE(_xlpm.resultado))))="Revista sem FI","Revista sem FI","")</f>
        <v/>
      </c>
      <c r="D84" s="14"/>
      <c r="E84" s="15"/>
      <c r="F84" s="14"/>
      <c r="G84" s="14"/>
      <c r="H84" s="49" t="str">
        <f>IF(I84&lt;&gt;"", COUNTIF($I$53:I84, "&lt;&gt;"), "")</f>
        <v/>
      </c>
      <c r="I84" s="87"/>
      <c r="J84" s="249" t="str">
        <f>IFERROR(VLOOKUP(I84,'JCR 2026 (JIF 25)'!A:D,4,0), IFERROR(VLOOKUP(I84,'JCR 2026 (JIF 25)'!B:D,3,0),""))</f>
        <v/>
      </c>
      <c r="K84" s="19"/>
      <c r="L84" s="53"/>
      <c r="M84" s="14"/>
      <c r="N84" s="14"/>
      <c r="O84" s="14"/>
    </row>
    <row r="85" spans="1:15" ht="13.5" customHeight="1" thickBot="1">
      <c r="A85" s="135" t="str">
        <f t="shared" si="15"/>
        <v/>
      </c>
      <c r="B85" s="136" t="str">
        <f t="shared" si="12"/>
        <v/>
      </c>
      <c r="C85" s="239" t="str">
        <f>IF(IF(I85="","",_xlfn.LET(_xlpm.resultado1,VLOOKUP(I85,'JCR 2026 (JIF 25)'!A:C,3,FALSE),_xlpm.resultado2,VLOOKUP(I85,'JCR 2026 (JIF 25)'!B:C,2,FALSE),_xlpm.resultado,IFERROR(_xlpm.resultado1,IFERROR(_xlpm.resultado2,"")),IF(OR(_xlpm.resultado=0,_xlpm.resultado=""),"Revista sem FI",VALUE(_xlpm.resultado))))="Revista sem FI","Revista sem FI","")</f>
        <v/>
      </c>
      <c r="D85" s="14"/>
      <c r="E85" s="15"/>
      <c r="F85" s="14"/>
      <c r="G85" s="14"/>
      <c r="H85" s="50" t="str">
        <f>IF(I85&lt;&gt;"", COUNTIF($I$53:I85, "&lt;&gt;"), "")</f>
        <v/>
      </c>
      <c r="I85" s="228"/>
      <c r="J85" s="284" t="str">
        <f>IFERROR(VLOOKUP(I85,'JCR 2026 (JIF 25)'!A:D,4,0), IFERROR(VLOOKUP(I85,'JCR 2026 (JIF 25)'!B:D,3,0),""))</f>
        <v/>
      </c>
      <c r="K85" s="47"/>
      <c r="L85" s="54"/>
      <c r="M85" s="14"/>
      <c r="N85" s="14"/>
      <c r="O85" s="14"/>
    </row>
    <row r="86" spans="1:15" ht="13.5" customHeight="1" thickBot="1">
      <c r="A86" s="126" t="s">
        <v>60665</v>
      </c>
      <c r="B86" s="140">
        <f>SUM(B53:B85)</f>
        <v>27</v>
      </c>
      <c r="C86" s="3"/>
      <c r="D86" s="3"/>
      <c r="E86" s="8"/>
      <c r="F86" s="1"/>
      <c r="G86" s="1"/>
      <c r="H86" s="3"/>
      <c r="I86" s="3"/>
      <c r="J86" s="8"/>
      <c r="K86" s="3"/>
      <c r="L86" s="3"/>
      <c r="M86" s="3"/>
      <c r="N86" s="3"/>
      <c r="O86" s="3"/>
    </row>
    <row r="87" spans="1:15" ht="15" customHeight="1" thickBot="1">
      <c r="A87" s="3"/>
      <c r="B87" s="3"/>
      <c r="C87" s="3"/>
      <c r="D87" s="3"/>
      <c r="E87" s="3"/>
      <c r="F87" s="3"/>
      <c r="G87" s="3"/>
      <c r="H87" s="3"/>
      <c r="I87" s="3"/>
      <c r="J87" s="8"/>
      <c r="K87" s="3"/>
      <c r="L87" s="3"/>
      <c r="M87" s="3"/>
      <c r="N87" s="3"/>
      <c r="O87" s="3"/>
    </row>
    <row r="88" spans="1:15" ht="15" customHeight="1" thickBot="1">
      <c r="A88" s="347" t="s">
        <v>53955</v>
      </c>
      <c r="B88" s="348"/>
      <c r="C88" s="348"/>
      <c r="D88" s="348"/>
      <c r="E88" s="349"/>
      <c r="F88" s="14"/>
      <c r="G88" s="14"/>
      <c r="H88" s="14"/>
      <c r="I88" s="14"/>
      <c r="J88" s="15"/>
      <c r="K88" s="14"/>
      <c r="L88" s="14"/>
      <c r="M88" s="14"/>
      <c r="N88" s="14"/>
      <c r="O88" s="14"/>
    </row>
    <row r="89" spans="1:15" ht="13.5" customHeight="1">
      <c r="A89" s="350" t="s">
        <v>10</v>
      </c>
      <c r="B89" s="351" t="s">
        <v>11</v>
      </c>
      <c r="C89" s="351" t="s">
        <v>12</v>
      </c>
      <c r="D89" s="351" t="s">
        <v>13</v>
      </c>
      <c r="E89" s="352" t="s">
        <v>14</v>
      </c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3.5" customHeight="1">
      <c r="A90" s="30">
        <v>2021</v>
      </c>
      <c r="B90" s="20"/>
      <c r="C90" s="20"/>
      <c r="D90" s="20"/>
      <c r="E90" s="89"/>
      <c r="F90" s="14"/>
      <c r="G90" s="14"/>
      <c r="H90" s="14"/>
      <c r="I90" s="14"/>
      <c r="J90" s="14"/>
      <c r="K90" s="14"/>
      <c r="L90" s="14"/>
      <c r="M90" s="14"/>
      <c r="N90" s="14"/>
      <c r="O90" s="14"/>
    </row>
    <row r="91" spans="1:15" ht="13.5" customHeight="1">
      <c r="A91" s="32" t="s">
        <v>76</v>
      </c>
      <c r="B91" s="20"/>
      <c r="C91" s="20"/>
      <c r="D91" s="20">
        <v>1</v>
      </c>
      <c r="E91" s="89">
        <v>28</v>
      </c>
      <c r="F91" s="14"/>
      <c r="G91" s="14"/>
      <c r="H91" s="14"/>
      <c r="I91" s="14"/>
      <c r="J91" s="14"/>
      <c r="K91" s="14"/>
      <c r="L91" s="14"/>
      <c r="M91" s="14"/>
      <c r="N91" s="14"/>
      <c r="O91" s="14"/>
    </row>
    <row r="92" spans="1:15" ht="13.5" customHeight="1">
      <c r="A92" s="30">
        <v>2022</v>
      </c>
      <c r="B92" s="20"/>
      <c r="C92" s="20"/>
      <c r="D92" s="20"/>
      <c r="E92" s="89"/>
      <c r="F92" s="14"/>
      <c r="G92" s="14"/>
      <c r="H92" s="14"/>
      <c r="I92" s="14"/>
      <c r="J92" s="14"/>
      <c r="K92" s="14"/>
      <c r="L92" s="14"/>
      <c r="M92" s="14"/>
      <c r="N92" s="14"/>
      <c r="O92" s="14"/>
    </row>
    <row r="93" spans="1:15" ht="13.5" customHeight="1">
      <c r="A93" s="32" t="s">
        <v>10137</v>
      </c>
      <c r="B93" s="20"/>
      <c r="C93" s="20"/>
      <c r="D93" s="20">
        <v>1</v>
      </c>
      <c r="E93" s="89">
        <v>25</v>
      </c>
      <c r="F93" s="14"/>
      <c r="G93" s="14"/>
      <c r="H93" s="14"/>
      <c r="I93" s="14"/>
      <c r="J93" s="14"/>
      <c r="K93" s="14"/>
      <c r="L93" s="14"/>
      <c r="M93" s="14"/>
      <c r="N93" s="14"/>
      <c r="O93" s="14"/>
    </row>
    <row r="94" spans="1:15" ht="13.5" customHeight="1">
      <c r="A94" s="32" t="s">
        <v>10138</v>
      </c>
      <c r="B94" s="20"/>
      <c r="C94" s="20"/>
      <c r="D94" s="20">
        <v>1</v>
      </c>
      <c r="E94" s="89">
        <v>26</v>
      </c>
      <c r="F94" s="14"/>
      <c r="G94" s="14"/>
      <c r="H94" s="14"/>
      <c r="I94" s="14"/>
      <c r="J94" s="14"/>
      <c r="K94" s="14"/>
      <c r="L94" s="14"/>
      <c r="M94" s="14"/>
      <c r="N94" s="14"/>
      <c r="O94" s="14"/>
    </row>
    <row r="95" spans="1:15" ht="13.5" customHeight="1">
      <c r="A95" s="32" t="s">
        <v>73</v>
      </c>
      <c r="B95" s="20">
        <v>1</v>
      </c>
      <c r="C95" s="20">
        <v>63</v>
      </c>
      <c r="D95" s="20"/>
      <c r="E95" s="89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3.5" customHeight="1">
      <c r="A96" s="32" t="s">
        <v>86</v>
      </c>
      <c r="B96" s="20">
        <v>1</v>
      </c>
      <c r="C96" s="20">
        <v>58</v>
      </c>
      <c r="D96" s="20"/>
      <c r="E96" s="89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3.5" customHeight="1">
      <c r="A97" s="32" t="s">
        <v>74</v>
      </c>
      <c r="B97" s="20">
        <v>1</v>
      </c>
      <c r="C97" s="20">
        <v>49</v>
      </c>
      <c r="D97" s="20"/>
      <c r="E97" s="89"/>
      <c r="F97" s="14"/>
      <c r="G97" s="14"/>
      <c r="H97" s="14"/>
      <c r="I97" s="14"/>
      <c r="J97" s="14"/>
      <c r="K97" s="14"/>
      <c r="L97" s="14"/>
      <c r="M97" s="14"/>
      <c r="N97" s="14"/>
      <c r="O97" s="14"/>
    </row>
    <row r="98" spans="1:15" ht="13.5" customHeight="1">
      <c r="A98" s="30">
        <v>2023</v>
      </c>
      <c r="B98" s="20"/>
      <c r="C98" s="20"/>
      <c r="D98" s="20"/>
      <c r="E98" s="89"/>
      <c r="F98" s="14"/>
      <c r="G98" s="14"/>
      <c r="H98" s="14"/>
      <c r="I98" s="14"/>
      <c r="J98" s="14"/>
      <c r="K98" s="14"/>
      <c r="L98" s="14"/>
      <c r="M98" s="14"/>
      <c r="N98" s="14"/>
      <c r="O98" s="14"/>
    </row>
    <row r="99" spans="1:15" ht="13.5" customHeight="1">
      <c r="A99" s="32" t="s">
        <v>53890</v>
      </c>
      <c r="B99" s="20"/>
      <c r="C99" s="20"/>
      <c r="D99" s="20">
        <v>1</v>
      </c>
      <c r="E99" s="89">
        <v>35</v>
      </c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3.5" customHeight="1">
      <c r="A100" s="32" t="s">
        <v>75</v>
      </c>
      <c r="B100" s="20">
        <v>1</v>
      </c>
      <c r="C100" s="20">
        <v>47</v>
      </c>
      <c r="D100" s="20"/>
      <c r="E100" s="89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3.5" customHeight="1">
      <c r="A101" s="30">
        <v>2024</v>
      </c>
      <c r="B101" s="20"/>
      <c r="C101" s="20"/>
      <c r="D101" s="20"/>
      <c r="E101" s="89"/>
      <c r="F101" s="14"/>
      <c r="G101" s="14"/>
      <c r="H101" s="14"/>
      <c r="I101" s="14"/>
      <c r="J101" s="14"/>
      <c r="K101" s="14"/>
      <c r="L101" s="14"/>
      <c r="M101" s="14"/>
      <c r="N101" s="14"/>
      <c r="O101" s="14"/>
    </row>
    <row r="102" spans="1:15" ht="13.5" customHeight="1">
      <c r="A102" s="32" t="s">
        <v>60710</v>
      </c>
      <c r="B102" s="20">
        <v>1</v>
      </c>
      <c r="C102" s="20">
        <v>54</v>
      </c>
      <c r="D102" s="20"/>
      <c r="E102" s="89"/>
      <c r="F102" s="14"/>
      <c r="G102" s="14"/>
      <c r="H102" s="14"/>
      <c r="I102" s="14"/>
      <c r="J102" s="14"/>
      <c r="K102" s="14"/>
      <c r="L102" s="14"/>
      <c r="M102" s="14"/>
      <c r="N102" s="14"/>
      <c r="O102" s="14"/>
    </row>
    <row r="103" spans="1:15" ht="13.5" customHeight="1">
      <c r="A103" s="32" t="s">
        <v>60725</v>
      </c>
      <c r="B103" s="17"/>
      <c r="C103" s="17"/>
      <c r="D103" s="17">
        <v>1</v>
      </c>
      <c r="E103" s="31">
        <v>25</v>
      </c>
      <c r="F103" s="14"/>
      <c r="G103" s="14"/>
      <c r="H103" s="14"/>
      <c r="I103" s="14"/>
      <c r="J103" s="14"/>
      <c r="K103" s="14"/>
      <c r="L103" s="14"/>
      <c r="M103" s="14"/>
      <c r="N103" s="14"/>
      <c r="O103" s="14"/>
    </row>
    <row r="104" spans="1:15" ht="13.5" customHeight="1">
      <c r="A104" s="30">
        <v>2025</v>
      </c>
      <c r="B104" s="20"/>
      <c r="C104" s="20"/>
      <c r="D104" s="20"/>
      <c r="E104" s="89"/>
      <c r="F104" s="14"/>
      <c r="G104" s="14"/>
      <c r="H104" s="14"/>
      <c r="I104" s="14"/>
      <c r="J104" s="14"/>
      <c r="K104" s="14"/>
      <c r="L104" s="14"/>
      <c r="M104" s="14"/>
      <c r="N104" s="14"/>
      <c r="O104" s="14"/>
    </row>
    <row r="105" spans="1:15" ht="13.5" customHeight="1">
      <c r="A105" s="32" t="s">
        <v>66373</v>
      </c>
      <c r="B105" s="17"/>
      <c r="C105" s="17"/>
      <c r="D105" s="17">
        <v>1</v>
      </c>
      <c r="E105" s="31">
        <v>28</v>
      </c>
      <c r="F105" s="14"/>
      <c r="G105" s="14"/>
      <c r="H105" s="14"/>
      <c r="I105" s="14"/>
      <c r="J105" s="14"/>
      <c r="K105" s="14"/>
      <c r="L105" s="14"/>
      <c r="M105" s="14"/>
      <c r="N105" s="14"/>
      <c r="O105" s="14"/>
    </row>
    <row r="106" spans="1:15" ht="13.5" customHeight="1">
      <c r="A106" s="32" t="s">
        <v>66374</v>
      </c>
      <c r="B106" s="17">
        <v>1</v>
      </c>
      <c r="C106" s="17">
        <v>68</v>
      </c>
      <c r="D106" s="17"/>
      <c r="E106" s="31"/>
      <c r="F106" s="14"/>
      <c r="G106" s="14"/>
      <c r="H106" s="14"/>
      <c r="I106" s="14"/>
      <c r="J106" s="14"/>
      <c r="K106" s="14"/>
      <c r="L106" s="14"/>
      <c r="M106" s="14"/>
      <c r="N106" s="14"/>
      <c r="O106" s="14"/>
    </row>
    <row r="107" spans="1:15" ht="13.5" customHeight="1">
      <c r="A107" s="32" t="s">
        <v>66375</v>
      </c>
      <c r="B107" s="17">
        <v>1</v>
      </c>
      <c r="C107" s="17">
        <v>62</v>
      </c>
      <c r="D107" s="17"/>
      <c r="E107" s="31"/>
      <c r="F107" s="14"/>
      <c r="G107" s="14"/>
      <c r="H107" s="14"/>
      <c r="I107" s="14"/>
      <c r="J107" s="14"/>
      <c r="K107" s="14"/>
      <c r="L107" s="14"/>
      <c r="M107" s="14"/>
      <c r="N107" s="14"/>
      <c r="O107" s="14"/>
    </row>
    <row r="108" spans="1:15" ht="15" customHeight="1" thickBot="1">
      <c r="A108" s="79" t="s">
        <v>66376</v>
      </c>
      <c r="B108" s="90">
        <v>1</v>
      </c>
      <c r="C108" s="90">
        <v>53</v>
      </c>
      <c r="D108" s="90"/>
      <c r="E108" s="554"/>
      <c r="F108" s="14"/>
      <c r="G108" s="14"/>
      <c r="H108" s="14"/>
      <c r="I108" s="14"/>
      <c r="J108" s="14"/>
      <c r="K108" s="14"/>
      <c r="L108" s="14"/>
      <c r="M108" s="14"/>
      <c r="N108" s="14"/>
      <c r="O108" s="14"/>
    </row>
    <row r="109" spans="1:15" ht="13.5" customHeight="1" thickBot="1">
      <c r="A109" s="75" t="s">
        <v>60662</v>
      </c>
      <c r="B109" s="76">
        <f>SUM(B90:B108)</f>
        <v>8</v>
      </c>
      <c r="C109" s="76">
        <f>SUM(C90:C108)</f>
        <v>454</v>
      </c>
      <c r="D109" s="76">
        <f>SUM(D90:D108)</f>
        <v>6</v>
      </c>
      <c r="E109" s="77">
        <f>SUM(E90:E108)</f>
        <v>167</v>
      </c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3.5" customHeight="1" thickBot="1">
      <c r="A110" s="3"/>
      <c r="B110" s="3"/>
      <c r="C110" s="3"/>
      <c r="D110" s="3"/>
      <c r="E110" s="8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3.5" customHeight="1" thickBot="1">
      <c r="A111" s="128" t="s">
        <v>15</v>
      </c>
      <c r="B111" s="177"/>
      <c r="C111" s="3"/>
      <c r="D111" s="3"/>
      <c r="E111" s="8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3.5" customHeight="1">
      <c r="A112" s="178" t="s">
        <v>53911</v>
      </c>
      <c r="B112" s="179">
        <f ca="1">C48</f>
        <v>26</v>
      </c>
      <c r="C112" s="3"/>
      <c r="D112" s="3"/>
      <c r="E112" s="8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3.5" customHeight="1">
      <c r="A113" s="180" t="s">
        <v>53909</v>
      </c>
      <c r="B113" s="181">
        <f ca="1">E33</f>
        <v>0</v>
      </c>
      <c r="C113" s="14"/>
      <c r="D113" s="14"/>
      <c r="E113" s="15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3.5" customHeight="1">
      <c r="A114" s="182" t="s">
        <v>53912</v>
      </c>
      <c r="B114" s="183">
        <f ca="1">D48</f>
        <v>28</v>
      </c>
      <c r="C114" s="11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3.5" customHeight="1">
      <c r="A115" s="180" t="s">
        <v>53914</v>
      </c>
      <c r="B115" s="181">
        <f>C49</f>
        <v>26</v>
      </c>
      <c r="C115" s="22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3.5" customHeight="1">
      <c r="A116" s="184" t="s">
        <v>2099</v>
      </c>
      <c r="B116" s="185">
        <f ca="1">C36</f>
        <v>3.912500000000001</v>
      </c>
      <c r="C116" s="11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3.5" customHeight="1">
      <c r="A117" s="184" t="s">
        <v>16</v>
      </c>
      <c r="B117" s="185">
        <f ca="1">Ranking!$O$35</f>
        <v>4.36376117028066</v>
      </c>
      <c r="C117" s="11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3.5" customHeight="1">
      <c r="A118" s="182" t="s">
        <v>53913</v>
      </c>
      <c r="B118" s="183">
        <f>MIN(B86,B115)</f>
        <v>26</v>
      </c>
      <c r="C118" s="11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3.5" customHeight="1">
      <c r="A119" s="184" t="s">
        <v>17</v>
      </c>
      <c r="B119" s="183">
        <f>B109</f>
        <v>8</v>
      </c>
      <c r="C119" s="11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3.5" customHeight="1">
      <c r="A120" s="184" t="s">
        <v>18</v>
      </c>
      <c r="B120" s="183">
        <f>D109</f>
        <v>6</v>
      </c>
      <c r="C120" s="11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3.5" customHeight="1">
      <c r="A121" s="184" t="s">
        <v>19</v>
      </c>
      <c r="B121" s="183">
        <f>IF(B109=0,0,C109/B109)</f>
        <v>56.75</v>
      </c>
      <c r="C121" s="11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3.5" customHeight="1" thickBot="1">
      <c r="A122" s="186" t="s">
        <v>14</v>
      </c>
      <c r="B122" s="187">
        <f>IF(D109=0,0,E109/D109)</f>
        <v>27.833333333333332</v>
      </c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3.5" customHeight="1" thickBot="1">
      <c r="A123" s="12"/>
      <c r="B123" s="1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3.5" customHeight="1">
      <c r="A124" s="188" t="s">
        <v>53950</v>
      </c>
      <c r="B124" s="189">
        <f>SUM(B90:B108)</f>
        <v>8</v>
      </c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3.5" customHeight="1">
      <c r="A125" s="190" t="s">
        <v>53951</v>
      </c>
      <c r="B125" s="191">
        <f>SUM(D90:D108)</f>
        <v>6</v>
      </c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3.5" customHeight="1">
      <c r="A126" s="190" t="s">
        <v>20</v>
      </c>
      <c r="B126" s="192">
        <f>2*B124+B125</f>
        <v>22</v>
      </c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3.5" customHeight="1">
      <c r="A127" s="190" t="s">
        <v>21</v>
      </c>
      <c r="B127" s="192" cm="1">
        <f t="array" ref="B127">_xlfn.LET(
_xlpm._r,M8:M100,
_xlpm._p,IFERROR(_xlfn.XMATCH(TRUE,ISTEXT(_xlpm._r),0),ROWS(_xlpm._r)+1),
_xlpm._nums,_xlfn._xlws.FILTER(_xlpm._r,(_xlfn.SEQUENCE(ROWS(_xlpm._r))&lt;_xlpm._p)*ISNUMBER(_xlpm._r),""),
IFERROR(SUM(1/_xlpm._nums),0)
)</f>
        <v>20.5</v>
      </c>
      <c r="C127" s="3"/>
      <c r="D127" s="233"/>
      <c r="E127" s="233"/>
      <c r="F127" s="233"/>
      <c r="G127" s="233"/>
      <c r="H127" s="233"/>
      <c r="I127" s="233"/>
      <c r="J127" s="233"/>
      <c r="K127" s="233"/>
      <c r="L127" s="233"/>
      <c r="M127" s="233"/>
      <c r="N127" s="3"/>
      <c r="O127" s="3"/>
    </row>
    <row r="128" spans="1:15" ht="13.5" customHeight="1">
      <c r="A128" s="190" t="s">
        <v>22</v>
      </c>
      <c r="B128" s="192">
        <f>B127-B126</f>
        <v>-1.5</v>
      </c>
      <c r="C128" s="316"/>
      <c r="D128" s="317"/>
      <c r="E128" s="317"/>
      <c r="F128" s="317"/>
      <c r="G128" s="317"/>
      <c r="H128" s="317"/>
      <c r="I128" s="317"/>
      <c r="J128" s="317"/>
      <c r="K128" s="317"/>
      <c r="L128" s="317"/>
      <c r="M128" s="317"/>
      <c r="N128" s="3"/>
      <c r="O128" s="3"/>
    </row>
    <row r="129" spans="1:15" ht="13.5" customHeight="1" thickBot="1">
      <c r="A129" s="193" t="s">
        <v>23</v>
      </c>
      <c r="B129" s="194">
        <f ca="1">MAX(0,-B128*(3+2.5*B116/B117))</f>
        <v>7.8622085232167658</v>
      </c>
      <c r="C129" s="3"/>
      <c r="D129" s="317"/>
      <c r="E129" s="317"/>
      <c r="F129" s="317"/>
      <c r="G129" s="317"/>
      <c r="H129" s="317"/>
      <c r="I129" s="317"/>
      <c r="J129" s="317"/>
      <c r="K129" s="317"/>
      <c r="L129" s="317"/>
      <c r="M129" s="317"/>
      <c r="N129" s="3"/>
      <c r="O129" s="3"/>
    </row>
    <row r="130" spans="1:15" ht="13.5" customHeight="1" thickBot="1">
      <c r="A130" s="3"/>
      <c r="B130" s="3"/>
      <c r="C130" s="3"/>
      <c r="D130" s="317"/>
      <c r="E130" s="317"/>
      <c r="F130" s="317"/>
      <c r="G130" s="317"/>
      <c r="H130" s="317"/>
      <c r="I130" s="317"/>
      <c r="J130" s="317"/>
      <c r="K130" s="317"/>
      <c r="L130" s="317"/>
      <c r="M130" s="317"/>
      <c r="N130" s="3"/>
      <c r="O130" s="3"/>
    </row>
    <row r="131" spans="1:15" ht="15.75" customHeight="1" thickBot="1">
      <c r="A131" s="679" t="s">
        <v>60666</v>
      </c>
      <c r="B131" s="680"/>
      <c r="C131" s="3"/>
      <c r="D131" s="317"/>
      <c r="E131" s="317"/>
      <c r="F131" s="317"/>
      <c r="G131" s="317"/>
      <c r="H131" s="317"/>
      <c r="I131" s="317"/>
      <c r="J131" s="317"/>
      <c r="K131" s="317"/>
      <c r="L131" s="317"/>
      <c r="M131" s="317"/>
      <c r="N131" s="3"/>
      <c r="O131" s="3"/>
    </row>
    <row r="132" spans="1:15" ht="13.5" customHeight="1" thickBot="1">
      <c r="A132" s="3"/>
      <c r="B132" s="3"/>
      <c r="C132" s="3"/>
      <c r="D132" s="317"/>
      <c r="E132" s="317"/>
      <c r="F132" s="317"/>
      <c r="G132" s="317"/>
      <c r="H132" s="317"/>
      <c r="I132" s="317"/>
      <c r="J132" s="317"/>
      <c r="K132" s="317"/>
      <c r="L132" s="317"/>
      <c r="M132" s="317"/>
      <c r="N132" s="3"/>
      <c r="O132" s="3"/>
    </row>
    <row r="133" spans="1:15" ht="18.75" customHeight="1" thickBot="1">
      <c r="A133" s="199" t="s">
        <v>2098</v>
      </c>
      <c r="B133" s="195">
        <f ca="1">(3*B112) + (1*B118) + IF(B121=0, 0, 3.5 * (96 * B119) / B121) + IF(B122=0, 0, 3.5 * (24 * B120) / B122) + 2.5 * (B114 * B116) / B117 - B129</f>
        <v>224.37244044115374</v>
      </c>
      <c r="C133" s="317"/>
      <c r="D133" s="317"/>
      <c r="E133" s="317"/>
      <c r="F133" s="317"/>
      <c r="G133" s="317"/>
      <c r="H133" s="317"/>
      <c r="I133" s="317"/>
      <c r="J133" s="317"/>
      <c r="K133" s="317"/>
      <c r="L133" s="317"/>
      <c r="M133" s="317"/>
      <c r="N133" s="3"/>
      <c r="O133" s="3"/>
    </row>
    <row r="134" spans="1:15" ht="15" customHeight="1">
      <c r="A134" s="3"/>
      <c r="B134" s="3"/>
      <c r="C134" s="3"/>
      <c r="D134" s="318"/>
      <c r="E134" s="233"/>
      <c r="F134" s="318"/>
      <c r="G134" s="233"/>
      <c r="H134" s="318"/>
      <c r="I134" s="318"/>
      <c r="J134" s="233"/>
      <c r="K134" s="233"/>
      <c r="L134" s="233"/>
      <c r="M134" s="318"/>
      <c r="N134" s="3"/>
      <c r="O134" s="3"/>
    </row>
    <row r="135" spans="1:15" ht="15" customHeight="1">
      <c r="A135" s="3"/>
      <c r="B135" s="3"/>
      <c r="C135" s="3"/>
      <c r="D135" s="318"/>
      <c r="E135" s="318"/>
      <c r="F135" s="318"/>
      <c r="G135" s="233"/>
      <c r="H135" s="233"/>
      <c r="I135" s="318"/>
      <c r="J135" s="233"/>
      <c r="K135" s="233"/>
      <c r="L135" s="233"/>
      <c r="M135" s="318"/>
      <c r="N135" s="3"/>
      <c r="O135" s="3"/>
    </row>
    <row r="136" spans="1:15" ht="15" customHeight="1">
      <c r="A136" s="3"/>
      <c r="B136" s="3"/>
      <c r="C136" s="3"/>
      <c r="D136" s="233"/>
      <c r="E136" s="318"/>
      <c r="F136" s="318"/>
      <c r="G136" s="233"/>
      <c r="H136" s="233"/>
      <c r="I136" s="233"/>
      <c r="J136" s="233"/>
      <c r="K136" s="233"/>
      <c r="L136" s="233"/>
      <c r="M136" s="233"/>
      <c r="N136" s="3"/>
      <c r="O136" s="3"/>
    </row>
    <row r="137" spans="1:15" ht="15" customHeight="1">
      <c r="D137" s="243"/>
      <c r="E137" s="243"/>
      <c r="F137" s="243"/>
      <c r="G137" s="243"/>
      <c r="H137" s="243"/>
      <c r="I137" s="243"/>
      <c r="J137" s="243"/>
      <c r="K137" s="243"/>
      <c r="L137" s="243"/>
      <c r="M137" s="243"/>
    </row>
    <row r="138" spans="1:15" ht="15" customHeight="1">
      <c r="D138" s="243"/>
      <c r="E138" s="243"/>
      <c r="F138" s="243"/>
      <c r="G138" s="243"/>
      <c r="H138" s="243"/>
      <c r="I138" s="243"/>
      <c r="J138" s="243"/>
      <c r="K138" s="243"/>
      <c r="L138" s="243"/>
      <c r="M138" s="243"/>
    </row>
  </sheetData>
  <mergeCells count="15">
    <mergeCell ref="A44:B44"/>
    <mergeCell ref="A45:B45"/>
    <mergeCell ref="A46:B46"/>
    <mergeCell ref="A131:B131"/>
    <mergeCell ref="A40:B40"/>
    <mergeCell ref="A41:B41"/>
    <mergeCell ref="A42:B42"/>
    <mergeCell ref="A43:B43"/>
    <mergeCell ref="A1:E1"/>
    <mergeCell ref="H1:N3"/>
    <mergeCell ref="A2:E2"/>
    <mergeCell ref="A3:E3"/>
    <mergeCell ref="B5:E6"/>
    <mergeCell ref="H5:N5"/>
    <mergeCell ref="H6:N6"/>
  </mergeCells>
  <conditionalFormatting sqref="M40 M43:M45">
    <cfRule type="expression" dxfId="61" priority="2">
      <formula>$I40="P"</formula>
    </cfRule>
  </conditionalFormatting>
  <conditionalFormatting sqref="N40:N45">
    <cfRule type="expression" dxfId="60" priority="1">
      <formula>$I40="C"</formula>
    </cfRule>
  </conditionalFormatting>
  <dataValidations count="1">
    <dataValidation type="decimal" allowBlank="1" showInputMessage="1" showErrorMessage="1" prompt="O ano deve ser no mínimo até 10 anos atrás e no máximo até o ano passado." sqref="K43:K45" xr:uid="{19A08290-B235-428C-B6A6-02FF171C730F}">
      <formula1>YEAR(NOW())-10</formula1>
      <formula2>YEAR(NOW())-1</formula2>
    </dataValidation>
  </dataValidations>
  <pageMargins left="0.511811024" right="0.511811024" top="0.78740157499999996" bottom="0.78740157499999996" header="0" footer="0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25E6E-1C86-4742-B714-51B2202567FD}">
  <sheetPr>
    <tabColor rgb="FF0070C0"/>
  </sheetPr>
  <dimension ref="A1:O93"/>
  <sheetViews>
    <sheetView topLeftCell="A61" workbookViewId="0">
      <selection activeCell="B83" sqref="B83"/>
    </sheetView>
  </sheetViews>
  <sheetFormatPr defaultColWidth="12.5546875" defaultRowHeight="15" customHeight="1"/>
  <cols>
    <col min="1" max="1" width="45.33203125" customWidth="1"/>
    <col min="2" max="2" width="17" customWidth="1"/>
    <col min="3" max="3" width="8.44140625" customWidth="1"/>
    <col min="4" max="4" width="7.109375" customWidth="1"/>
    <col min="5" max="5" width="8.44140625" customWidth="1"/>
    <col min="6" max="6" width="7.44140625" customWidth="1"/>
    <col min="7" max="7" width="6.5546875" customWidth="1"/>
    <col min="8" max="8" width="5.5546875" customWidth="1"/>
    <col min="9" max="9" width="15.33203125" customWidth="1"/>
    <col min="10" max="10" width="34.77734375" customWidth="1"/>
    <col min="11" max="11" width="11.6640625" customWidth="1"/>
    <col min="12" max="12" width="12.5546875" customWidth="1"/>
    <col min="13" max="13" width="10.5546875" customWidth="1"/>
    <col min="14" max="14" width="11.21875" customWidth="1"/>
    <col min="15" max="15" width="8.5546875" customWidth="1"/>
    <col min="16" max="17" width="11.44140625" customWidth="1"/>
    <col min="18" max="27" width="9.44140625" customWidth="1"/>
  </cols>
  <sheetData>
    <row r="1" spans="1:15" ht="13.5" customHeight="1">
      <c r="A1" s="644" t="s">
        <v>0</v>
      </c>
      <c r="B1" s="645"/>
      <c r="C1" s="645"/>
      <c r="D1" s="645"/>
      <c r="E1" s="646"/>
      <c r="F1" s="16"/>
      <c r="G1" s="1"/>
      <c r="H1" s="647" t="s">
        <v>60682</v>
      </c>
      <c r="I1" s="648"/>
      <c r="J1" s="648"/>
      <c r="K1" s="648"/>
      <c r="L1" s="648"/>
      <c r="M1" s="648"/>
      <c r="N1" s="649"/>
      <c r="O1" s="3"/>
    </row>
    <row r="2" spans="1:15" ht="13.5" customHeight="1">
      <c r="A2" s="656" t="str">
        <f ca="1">"PERÍODO COMPUTADO: Artigos &amp; RH: " &amp; (YEAR(TODAY()) - 5) &amp; " - " &amp; (YEAR(TODAY()) - 1)&amp;" // Livros, Capítulos e Patentes: " &amp; (YEAR(TODAY()) - 10) &amp; " - " &amp; (YEAR(TODAY()) - 1)</f>
        <v>PERÍODO COMPUTADO: Artigos &amp; RH: 2021 - 2025 // Livros, Capítulos e Patentes: 2016 - 2025</v>
      </c>
      <c r="B2" s="657"/>
      <c r="C2" s="657"/>
      <c r="D2" s="657"/>
      <c r="E2" s="658"/>
      <c r="F2" s="16"/>
      <c r="G2" s="1"/>
      <c r="H2" s="650"/>
      <c r="I2" s="651"/>
      <c r="J2" s="651"/>
      <c r="K2" s="651"/>
      <c r="L2" s="651"/>
      <c r="M2" s="651"/>
      <c r="N2" s="652"/>
      <c r="O2" s="3"/>
    </row>
    <row r="3" spans="1:15" ht="16.2" customHeight="1" thickBot="1">
      <c r="A3" s="659" t="str" cm="1">
        <f t="array" aca="1" ref="A3" ca="1">"ORIENTADOR(A): " &amp; MID(CELL("filename", A1), FIND("]", CELL("filename", A1)) + 1, 255)</f>
        <v>ORIENTADOR(A): Ionara D.</v>
      </c>
      <c r="B3" s="660"/>
      <c r="C3" s="660"/>
      <c r="D3" s="660"/>
      <c r="E3" s="661"/>
      <c r="F3" s="16"/>
      <c r="G3" s="1"/>
      <c r="H3" s="653"/>
      <c r="I3" s="654"/>
      <c r="J3" s="654"/>
      <c r="K3" s="654"/>
      <c r="L3" s="654"/>
      <c r="M3" s="654"/>
      <c r="N3" s="655"/>
      <c r="O3" s="3"/>
    </row>
    <row r="4" spans="1:15" ht="13.5" customHeight="1" thickBot="1">
      <c r="A4" s="2"/>
      <c r="B4" s="16"/>
      <c r="C4" s="16"/>
      <c r="D4" s="16"/>
      <c r="E4" s="21"/>
      <c r="F4" s="16"/>
      <c r="G4" s="1"/>
      <c r="H4" s="1"/>
      <c r="I4" s="3"/>
      <c r="J4" s="3"/>
      <c r="K4" s="3"/>
      <c r="L4" s="3"/>
      <c r="M4" s="3"/>
      <c r="N4" s="3"/>
      <c r="O4" s="3"/>
    </row>
    <row r="5" spans="1:15" ht="13.5" customHeight="1">
      <c r="A5" s="39" t="s">
        <v>1</v>
      </c>
      <c r="B5" s="662"/>
      <c r="C5" s="662"/>
      <c r="D5" s="662"/>
      <c r="E5" s="663"/>
      <c r="F5" s="1"/>
      <c r="G5" s="1"/>
      <c r="H5" s="666" t="s">
        <v>1</v>
      </c>
      <c r="I5" s="667"/>
      <c r="J5" s="667"/>
      <c r="K5" s="667"/>
      <c r="L5" s="667"/>
      <c r="M5" s="667"/>
      <c r="N5" s="668"/>
      <c r="O5" s="3"/>
    </row>
    <row r="6" spans="1:15" ht="13.5" customHeight="1" thickBot="1">
      <c r="A6" s="40" t="s">
        <v>2</v>
      </c>
      <c r="B6" s="664"/>
      <c r="C6" s="664"/>
      <c r="D6" s="664"/>
      <c r="E6" s="665"/>
      <c r="F6" s="1"/>
      <c r="G6" s="1"/>
      <c r="H6" s="669" t="s">
        <v>2</v>
      </c>
      <c r="I6" s="670"/>
      <c r="J6" s="670"/>
      <c r="K6" s="670"/>
      <c r="L6" s="670"/>
      <c r="M6" s="670"/>
      <c r="N6" s="671"/>
      <c r="O6" s="3"/>
    </row>
    <row r="7" spans="1:15" ht="13.5" customHeight="1" thickBot="1">
      <c r="A7" s="56" t="s">
        <v>53954</v>
      </c>
      <c r="B7" s="57" t="s">
        <v>53964</v>
      </c>
      <c r="C7" s="57" t="s">
        <v>3</v>
      </c>
      <c r="D7" s="58" t="s">
        <v>4</v>
      </c>
      <c r="E7" s="59" t="s">
        <v>53908</v>
      </c>
      <c r="F7" s="4"/>
      <c r="G7" s="4"/>
      <c r="H7" s="72" t="s">
        <v>60667</v>
      </c>
      <c r="I7" s="57" t="s">
        <v>55886</v>
      </c>
      <c r="J7" s="57" t="s">
        <v>24</v>
      </c>
      <c r="K7" s="57" t="s">
        <v>25</v>
      </c>
      <c r="L7" s="57" t="s">
        <v>26</v>
      </c>
      <c r="M7" s="57" t="s">
        <v>27</v>
      </c>
      <c r="N7" s="73" t="s">
        <v>53908</v>
      </c>
      <c r="O7" s="3"/>
    </row>
    <row r="8" spans="1:15" ht="13.5" customHeight="1">
      <c r="A8" s="60" t="str">
        <f t="shared" ref="A8:A16" si="0">IF(I8="", "", IF(J8="", "Revista sem Fator de Impacto" &amp; IF(K8="", "", ", " &amp; K8 &amp; ",") &amp; IF(L8="", "", " p. " &amp; L8), J8 &amp; IF(K8="", "", ", " &amp; K8 &amp; ",") &amp; IF(L8="", "", " p. " &amp; L8)))</f>
        <v>Natural Products Journal, 2021, p. 200</v>
      </c>
      <c r="B8" s="61">
        <f>IF(I8="","",_xlfn.LET(
  _xlpm.resultado1, VLOOKUP(I8,'JCR 2026 (JIF 25)'!A:C,3,FALSE),
  _xlpm.resultado2, VLOOKUP(I8,'JCR 2026 (JIF 25)'!B:C,2,FALSE),
  _xlpm.resultado, IFERROR(_xlpm.resultado1, IFERROR(_xlpm.resultado2,"")),
  IF(_xlpm.resultado="N/A", "N/A",
     IF(OR(_xlpm.resultado=0, _xlpm.resultado=""), "Revista sem FI", VALUE(_xlpm.resultado))
  )
))</f>
        <v>1.1000000000000001</v>
      </c>
      <c r="C8" s="380">
        <f>IF(OR(ISBLANK(M8),NOT(ISNUMBER(B8))),"",1/M8)</f>
        <v>1</v>
      </c>
      <c r="D8" s="381">
        <f t="shared" ref="D8" ca="1" si="1">IF(J8="","",IF(OR(B8=0,B8="Revista sem FI"),0,IF(OR(AND(ISNUMBER(C8),C8&gt;0),AND(ISNUMBER(E8),E8&gt;0)),1,0)))</f>
        <v>1</v>
      </c>
      <c r="E8" s="557" t="str">
        <f ca="1">IF(OR(N8="",NOT(ISNUMBER(B8))),"",IF(SUM(INDIRECT("$E$7:E"&amp;ROW()-1))+1/N8&gt;$C$17,0,1/N8))</f>
        <v/>
      </c>
      <c r="F8" s="3"/>
      <c r="G8" s="3"/>
      <c r="H8" s="49">
        <f>IF(I8&lt;&gt;"", COUNTIF($I$8:I8, "&lt;&gt;"), "")</f>
        <v>1</v>
      </c>
      <c r="I8" s="87" t="s">
        <v>45131</v>
      </c>
      <c r="J8" s="249" t="str">
        <f>IFERROR(VLOOKUP(I8,'JCR 2026 (JIF 25)'!A:D,4,0), IFERROR(VLOOKUP(I8,'JCR 2026 (JIF 25)'!B:D,3,0),""))</f>
        <v>Natural Products Journal</v>
      </c>
      <c r="K8" s="64">
        <v>2021</v>
      </c>
      <c r="L8" s="19">
        <v>200</v>
      </c>
      <c r="M8" s="19">
        <v>1</v>
      </c>
      <c r="N8" s="53"/>
      <c r="O8" s="3"/>
    </row>
    <row r="9" spans="1:15" ht="13.5" customHeight="1">
      <c r="A9" s="37" t="str">
        <f t="shared" si="0"/>
        <v>NATURAL PRODUCT RESEARCH, 2023, p. 1</v>
      </c>
      <c r="B9" s="23">
        <f>IF(I9="","",_xlfn.LET(
  _xlpm.resultado1, VLOOKUP(I9,'JCR 2026 (JIF 25)'!A:C,3,FALSE),
  _xlpm.resultado2, VLOOKUP(I9,'JCR 2026 (JIF 25)'!B:C,2,FALSE),
  _xlpm.resultado, IFERROR(_xlpm.resultado1, IFERROR(_xlpm.resultado2,"")),
  IF(_xlpm.resultado="N/A", "N/A",
     IF(OR(_xlpm.resultado=0, _xlpm.resultado=""), "Revista sem FI", VALUE(_xlpm.resultado))
  )
))</f>
        <v>1.8</v>
      </c>
      <c r="C9" s="388">
        <f t="shared" ref="C9:C16" si="2">IF(OR(ISBLANK(M9),NOT(ISNUMBER(B9))),"",1/M9)</f>
        <v>1</v>
      </c>
      <c r="D9" s="389">
        <f t="shared" ref="D9:D16" ca="1" si="3">IF(J9="","",IF(OR(B9=0,B9="Revista sem FI"),0,IF(OR(AND(ISNUMBER(C9),C9&gt;0),AND(ISNUMBER(E9),E9&gt;0)),1,0)))</f>
        <v>1</v>
      </c>
      <c r="E9" s="561" t="str">
        <f t="shared" ref="E9:E16" ca="1" si="4">IF(OR(N9="",NOT(ISNUMBER(B9))),"",IF(SUM(INDIRECT("$E$7:E"&amp;ROW()-1))+1/N9&gt;$C$17,0,1/N9))</f>
        <v/>
      </c>
      <c r="F9" s="3"/>
      <c r="G9" s="3"/>
      <c r="H9" s="49">
        <f>IF(I9&lt;&gt;"", COUNTIF($I$8:I9, "&lt;&gt;"), "")</f>
        <v>2</v>
      </c>
      <c r="I9" s="19" t="s">
        <v>1514</v>
      </c>
      <c r="J9" s="249" t="str">
        <f>IFERROR(VLOOKUP(I9,'JCR 2026 (JIF 25)'!A:D,4,0), IFERROR(VLOOKUP(I9,'JCR 2026 (JIF 25)'!B:D,3,0),""))</f>
        <v>NATURAL PRODUCT RESEARCH</v>
      </c>
      <c r="K9" s="19">
        <v>2023</v>
      </c>
      <c r="L9" s="19">
        <v>1</v>
      </c>
      <c r="M9" s="19">
        <v>1</v>
      </c>
      <c r="N9" s="53"/>
      <c r="O9" s="3"/>
    </row>
    <row r="10" spans="1:15" ht="13.5" customHeight="1">
      <c r="A10" s="37" t="str">
        <f t="shared" si="0"/>
        <v/>
      </c>
      <c r="B10" s="23" t="str">
        <f>IF(I10="","",_xlfn.LET(
  _xlpm.resultado1, VLOOKUP(I10,'JCR 2026 (JIF 25)'!A:C,3,FALSE),
  _xlpm.resultado2, VLOOKUP(I10,'JCR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0" s="388" t="str">
        <f t="shared" si="2"/>
        <v/>
      </c>
      <c r="D10" s="389" t="str">
        <f t="shared" si="3"/>
        <v/>
      </c>
      <c r="E10" s="561" t="str">
        <f t="shared" ca="1" si="4"/>
        <v/>
      </c>
      <c r="F10" s="3"/>
      <c r="G10" s="3"/>
      <c r="H10" s="49" t="str">
        <f>IF(I10&lt;&gt;"", COUNTIF($I$8:I10, "&lt;&gt;"), "")</f>
        <v/>
      </c>
      <c r="I10" s="87"/>
      <c r="J10" s="249" t="str">
        <f>IFERROR(VLOOKUP(I10,'JCR 2026 (JIF 25)'!A:D,4,0), IFERROR(VLOOKUP(I10,'JCR 2026 (JIF 25)'!B:D,3,0),""))</f>
        <v/>
      </c>
      <c r="K10" s="19"/>
      <c r="L10" s="19"/>
      <c r="M10" s="19"/>
      <c r="N10" s="53"/>
      <c r="O10" s="3"/>
    </row>
    <row r="11" spans="1:15" ht="13.5" customHeight="1">
      <c r="A11" s="37" t="str">
        <f t="shared" si="0"/>
        <v/>
      </c>
      <c r="B11" s="23" t="str">
        <f>IF(I11="","",_xlfn.LET(
  _xlpm.resultado1, VLOOKUP(I11,'JCR 2026 (JIF 25)'!A:C,3,FALSE),
  _xlpm.resultado2, VLOOKUP(I11,'JCR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1" s="388" t="str">
        <f t="shared" si="2"/>
        <v/>
      </c>
      <c r="D11" s="389" t="str">
        <f t="shared" si="3"/>
        <v/>
      </c>
      <c r="E11" s="561" t="str">
        <f t="shared" ca="1" si="4"/>
        <v/>
      </c>
      <c r="F11" s="3"/>
      <c r="G11" s="3"/>
      <c r="H11" s="49" t="str">
        <f>IF(I11&lt;&gt;"", COUNTIF($I$8:I11, "&lt;&gt;"), "")</f>
        <v/>
      </c>
      <c r="I11" s="87"/>
      <c r="J11" s="249" t="str">
        <f>IFERROR(VLOOKUP(I11,'JCR 2026 (JIF 25)'!A:D,4,0), IFERROR(VLOOKUP(I11,'JCR 2026 (JIF 25)'!B:D,3,0),""))</f>
        <v/>
      </c>
      <c r="K11" s="19"/>
      <c r="L11" s="19"/>
      <c r="M11" s="19"/>
      <c r="N11" s="53"/>
      <c r="O11" s="3"/>
    </row>
    <row r="12" spans="1:15" ht="13.5" customHeight="1">
      <c r="A12" s="37" t="str">
        <f t="shared" si="0"/>
        <v/>
      </c>
      <c r="B12" s="23" t="str">
        <f>IF(I12="","",_xlfn.LET(
  _xlpm.resultado1, VLOOKUP(I12,'JCR 2026 (JIF 25)'!A:C,3,FALSE),
  _xlpm.resultado2, VLOOKUP(I12,'JCR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2" s="388" t="str">
        <f t="shared" si="2"/>
        <v/>
      </c>
      <c r="D12" s="389" t="str">
        <f t="shared" si="3"/>
        <v/>
      </c>
      <c r="E12" s="561" t="str">
        <f t="shared" ca="1" si="4"/>
        <v/>
      </c>
      <c r="F12" s="3"/>
      <c r="G12" s="3"/>
      <c r="H12" s="49" t="str">
        <f>IF(I12&lt;&gt;"", COUNTIF($I$8:I12, "&lt;&gt;"), "")</f>
        <v/>
      </c>
      <c r="I12" s="87"/>
      <c r="J12" s="249" t="str">
        <f>IFERROR(VLOOKUP(I12,'JCR 2026 (JIF 25)'!A:D,4,0), IFERROR(VLOOKUP(I12,'JCR 2026 (JIF 25)'!B:D,3,0),""))</f>
        <v/>
      </c>
      <c r="K12" s="19"/>
      <c r="L12" s="19"/>
      <c r="M12" s="19"/>
      <c r="N12" s="53"/>
      <c r="O12" s="3"/>
    </row>
    <row r="13" spans="1:15" ht="13.5" customHeight="1">
      <c r="A13" s="37"/>
      <c r="B13" s="23" t="str">
        <f>IF(I13="","",_xlfn.LET(
  _xlpm.resultado1, VLOOKUP(I13,'JCR 2026 (JIF 25)'!A:C,3,FALSE),
  _xlpm.resultado2, VLOOKUP(I13,'JCR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3" s="388" t="str">
        <f t="shared" si="2"/>
        <v/>
      </c>
      <c r="D13" s="389" t="str">
        <f t="shared" si="3"/>
        <v/>
      </c>
      <c r="E13" s="561" t="str">
        <f t="shared" ca="1" si="4"/>
        <v/>
      </c>
      <c r="F13" s="14"/>
      <c r="G13" s="14"/>
      <c r="H13" s="49"/>
      <c r="I13" s="87"/>
      <c r="J13" s="249" t="str">
        <f>IFERROR(VLOOKUP(I13,'JCR 2026 (JIF 25)'!A:D,4,0), IFERROR(VLOOKUP(I13,'JCR 2026 (JIF 25)'!B:D,3,0),""))</f>
        <v/>
      </c>
      <c r="K13" s="19"/>
      <c r="L13" s="19"/>
      <c r="M13" s="19"/>
      <c r="N13" s="53"/>
      <c r="O13" s="14"/>
    </row>
    <row r="14" spans="1:15" ht="13.5" customHeight="1">
      <c r="A14" s="37"/>
      <c r="B14" s="23" t="str">
        <f>IF(I14="","",_xlfn.LET(
  _xlpm.resultado1, VLOOKUP(I14,'JCR 2026 (JIF 25)'!A:C,3,FALSE),
  _xlpm.resultado2, VLOOKUP(I14,'JCR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4" s="388" t="str">
        <f t="shared" si="2"/>
        <v/>
      </c>
      <c r="D14" s="389" t="str">
        <f t="shared" si="3"/>
        <v/>
      </c>
      <c r="E14" s="561" t="str">
        <f t="shared" ca="1" si="4"/>
        <v/>
      </c>
      <c r="F14" s="14"/>
      <c r="G14" s="14"/>
      <c r="H14" s="49"/>
      <c r="I14" s="87"/>
      <c r="J14" s="249" t="str">
        <f>IFERROR(VLOOKUP(I14,'JCR 2026 (JIF 25)'!A:D,4,0), IFERROR(VLOOKUP(I14,'JCR 2026 (JIF 25)'!B:D,3,0),""))</f>
        <v/>
      </c>
      <c r="K14" s="19"/>
      <c r="L14" s="19"/>
      <c r="M14" s="19"/>
      <c r="N14" s="53"/>
      <c r="O14" s="14"/>
    </row>
    <row r="15" spans="1:15" ht="13.5" customHeight="1">
      <c r="A15" s="37" t="str">
        <f t="shared" si="0"/>
        <v/>
      </c>
      <c r="B15" s="23" t="str">
        <f>IF(I15="","",_xlfn.LET(
  _xlpm.resultado1, VLOOKUP(I15,'JCR 2026 (JIF 25)'!A:C,3,FALSE),
  _xlpm.resultado2, VLOOKUP(I15,'JCR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5" s="388" t="str">
        <f t="shared" si="2"/>
        <v/>
      </c>
      <c r="D15" s="389" t="str">
        <f t="shared" si="3"/>
        <v/>
      </c>
      <c r="E15" s="561" t="str">
        <f t="shared" ca="1" si="4"/>
        <v/>
      </c>
      <c r="F15" s="3"/>
      <c r="G15" s="3"/>
      <c r="H15" s="49" t="str">
        <f>IF(I15&lt;&gt;"", COUNTIF($I$8:I15, "&lt;&gt;"), "")</f>
        <v/>
      </c>
      <c r="I15" s="87"/>
      <c r="J15" s="249" t="str">
        <f>IFERROR(VLOOKUP(I15,'JCR 2026 (JIF 25)'!A:D,4,0), IFERROR(VLOOKUP(I15,'JCR 2026 (JIF 25)'!B:D,3,0),""))</f>
        <v/>
      </c>
      <c r="K15" s="19"/>
      <c r="L15" s="19"/>
      <c r="M15" s="19"/>
      <c r="N15" s="53"/>
      <c r="O15" s="3"/>
    </row>
    <row r="16" spans="1:15" ht="13.5" customHeight="1" thickBot="1">
      <c r="A16" s="38" t="str">
        <f t="shared" si="0"/>
        <v/>
      </c>
      <c r="B16" s="33" t="str">
        <f>IF(I16="","",_xlfn.LET(
  _xlpm.resultado1, VLOOKUP(I16,'JCR 2026 (JIF 25)'!A:C,3,FALSE),
  _xlpm.resultado2, VLOOKUP(I16,'JCR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6" s="397" t="str">
        <f t="shared" si="2"/>
        <v/>
      </c>
      <c r="D16" s="398" t="str">
        <f t="shared" si="3"/>
        <v/>
      </c>
      <c r="E16" s="562" t="str">
        <f t="shared" ca="1" si="4"/>
        <v/>
      </c>
      <c r="F16" s="3"/>
      <c r="G16" s="3"/>
      <c r="H16" s="50" t="str">
        <f>IF(I16&lt;&gt;"", COUNTIF($I$8:I16, "&lt;&gt;"), "")</f>
        <v/>
      </c>
      <c r="I16" s="228"/>
      <c r="J16" s="284" t="str">
        <f>IFERROR(VLOOKUP(I16,'JCR 2026 (JIF 25)'!A:D,4,0), IFERROR(VLOOKUP(I16,'JCR 2026 (JIF 25)'!B:D,3,0),""))</f>
        <v/>
      </c>
      <c r="K16" s="47"/>
      <c r="L16" s="47"/>
      <c r="M16" s="47"/>
      <c r="N16" s="54"/>
      <c r="O16" s="3"/>
    </row>
    <row r="17" spans="1:15" ht="13.5" customHeight="1">
      <c r="A17" s="34" t="s">
        <v>60663</v>
      </c>
      <c r="B17" s="35">
        <f>SUM(B8:B16)</f>
        <v>2.9000000000000004</v>
      </c>
      <c r="C17" s="35">
        <f>SUM(C8:C16)</f>
        <v>2</v>
      </c>
      <c r="D17" s="35">
        <f ca="1">SUM(D8:D16)</f>
        <v>2</v>
      </c>
      <c r="E17" s="36">
        <f ca="1">SUM(E8:E16)</f>
        <v>0</v>
      </c>
      <c r="F17" s="3"/>
      <c r="G17" s="3"/>
      <c r="H17" s="3"/>
      <c r="I17" s="3"/>
      <c r="J17" s="233"/>
      <c r="K17" s="3"/>
      <c r="L17" s="3"/>
      <c r="M17" s="3"/>
      <c r="N17" s="3"/>
      <c r="O17" s="3"/>
    </row>
    <row r="18" spans="1:15" ht="13.5" customHeight="1" thickBot="1">
      <c r="A18" s="24"/>
      <c r="B18" s="25" t="s">
        <v>53910</v>
      </c>
      <c r="C18" s="55">
        <f ca="1">C17+(MIN(C17,E17))</f>
        <v>2</v>
      </c>
      <c r="D18" s="26"/>
      <c r="E18" s="27"/>
      <c r="F18" s="14"/>
      <c r="G18" s="14"/>
      <c r="H18" s="14"/>
      <c r="I18" s="14"/>
      <c r="J18" s="211"/>
      <c r="K18" s="14"/>
      <c r="L18" s="14"/>
      <c r="M18" s="3"/>
      <c r="N18" s="3"/>
      <c r="O18" s="3"/>
    </row>
    <row r="19" spans="1:15" ht="13.5" customHeight="1" thickBot="1">
      <c r="A19" s="16"/>
      <c r="B19" s="21"/>
      <c r="C19" s="21"/>
      <c r="D19" s="29"/>
      <c r="E19" s="15"/>
      <c r="F19" s="3"/>
      <c r="G19" s="3"/>
      <c r="H19" s="3"/>
      <c r="I19" s="3"/>
      <c r="J19" s="8"/>
      <c r="K19" s="3"/>
      <c r="L19" s="3"/>
      <c r="M19" s="3"/>
      <c r="N19" s="3"/>
      <c r="O19" s="3"/>
    </row>
    <row r="20" spans="1:15" ht="13.5" customHeight="1" thickBot="1">
      <c r="A20" s="41" t="s">
        <v>6</v>
      </c>
      <c r="B20" s="133" t="s">
        <v>53953</v>
      </c>
      <c r="C20" s="42" cm="1">
        <f t="array" aca="1" ref="C20" ca="1">_xlfn.LET(
_xlpm._nAP,COUNTIF(C8:C16,"&gt;0"),
_xlpm._nTotal,SUM(D8:D16),
_xlpm._nCandidatosAPCo,SUMPRODUCT(--ISNUMBER(E8:E16)),
_xlpm._nAPCoUsados,MIN(MAX(0,_xlpm._nTotal-_xlpm._nAP),_xlpm._nCandidatosAPCo),
_xlpm._FIAPCo,_xlfn._xlws.FILTER(
   IF(ISNUMBER(B8:B16),B8:B16,0),
   ISNUMBER(E8:E16),
   0
),
_xlpm._somaAP,SUMIFS(B8:B16,C8:C16,"&gt;0"),
_xlpm._somaAPCo,IF(
   _xlpm._nAPCoUsados=0,
   0,
   SUM(
      LARGE(
         _xlpm._FIAPCo,
         _xlfn.SEQUENCE(_xlpm._nAPCoUsados)
      )
   )
),
IF(
   _xlpm._nTotal=0,
   0,
   (_xlpm._somaAP+_xlpm._somaAPCo)/_xlpm._nTotal
)
)</f>
        <v>1.4500000000000002</v>
      </c>
      <c r="D20" s="14" t="s">
        <v>53962</v>
      </c>
      <c r="E20" s="8"/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 ht="13.5" customHeight="1">
      <c r="A21" s="3"/>
      <c r="B21" s="3"/>
      <c r="C21" s="3"/>
      <c r="D21" s="210" t="s">
        <v>53963</v>
      </c>
      <c r="E21" s="8"/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 ht="13.5" customHeight="1" thickBot="1">
      <c r="A22" s="14"/>
      <c r="B22" s="14"/>
      <c r="C22" s="14"/>
      <c r="D22" s="210"/>
      <c r="E22" s="15"/>
      <c r="F22" s="14"/>
      <c r="G22" s="14"/>
      <c r="H22" s="14"/>
      <c r="I22" s="14"/>
      <c r="J22" s="14"/>
      <c r="K22" s="14"/>
      <c r="L22" s="14"/>
      <c r="M22" s="14"/>
      <c r="N22" s="14"/>
      <c r="O22" s="14"/>
    </row>
    <row r="23" spans="1:15" ht="13.5" customHeight="1" thickBot="1">
      <c r="A23" s="39" t="s">
        <v>53952</v>
      </c>
      <c r="B23" s="212"/>
      <c r="C23" s="57" t="s">
        <v>3</v>
      </c>
      <c r="D23" s="58" t="s">
        <v>4</v>
      </c>
      <c r="E23" s="8"/>
      <c r="F23" s="3"/>
      <c r="G23" s="3"/>
      <c r="H23" s="74" t="s">
        <v>60667</v>
      </c>
      <c r="I23" s="271" t="s">
        <v>60675</v>
      </c>
      <c r="J23" s="271" t="s">
        <v>60677</v>
      </c>
      <c r="K23" s="272" t="s">
        <v>25</v>
      </c>
      <c r="L23" s="271" t="s">
        <v>60676</v>
      </c>
      <c r="M23" s="272" t="s">
        <v>53917</v>
      </c>
      <c r="N23" s="273" t="s">
        <v>60680</v>
      </c>
      <c r="O23" s="3"/>
    </row>
    <row r="24" spans="1:15" ht="13.5" customHeight="1">
      <c r="A24" s="672" t="str">
        <f t="shared" ref="A24" si="5">IF(OR(ISBLANK(J24),ISBLANK(K24)), "", J24 &amp; ", " &amp; K24)</f>
        <v/>
      </c>
      <c r="B24" s="673"/>
      <c r="C24" s="269" t="str">
        <f>IF(I24="","",
 IF(I24="C", IF(L24="N", 1, IF(L24="I", 2, 0)),
 IF(I24="L", IF(L24="N", 2, IF(L24="I", 4, 0)),
 IF(I24="P",
    IF(L24="N",1,IF(L24="I",2,0)) *
    IF(L24&lt;&gt;"", IF(N24&lt;&gt;"", 2, 1), 0),
 0))))</f>
        <v/>
      </c>
      <c r="D24" s="275" t="str">
        <f t="shared" ref="D24" si="6">IF(A24="","",1)</f>
        <v/>
      </c>
      <c r="E24" s="8"/>
      <c r="F24" s="3"/>
      <c r="G24" s="3"/>
      <c r="H24" s="48" t="str">
        <f>IF(J24&lt;&gt;"", COUNTIF($J24:J$24, "&lt;&gt;"), "")</f>
        <v/>
      </c>
      <c r="I24" s="203"/>
      <c r="J24" s="51"/>
      <c r="K24" s="46"/>
      <c r="L24" s="203"/>
      <c r="M24" s="203"/>
      <c r="N24" s="270"/>
      <c r="O24" s="3"/>
    </row>
    <row r="25" spans="1:15" ht="13.5" customHeight="1">
      <c r="A25" s="642" t="str">
        <f t="shared" ref="A25:A30" si="7">IF(OR(ISBLANK(J25),ISBLANK(K25)), "", J25 &amp; ", " &amp; K25)</f>
        <v/>
      </c>
      <c r="B25" s="643"/>
      <c r="C25" s="262" t="str">
        <f t="shared" ref="C25:C30" si="8">IF(I25="","",
 IF(I25="C", IF(L25="N", 1, IF(L25="I", 2, 0)),
 IF(I25="L", IF(L25="N", 2, IF(L25="I", 4, 0)),
 IF(I25="P",
    IF(L25="N",1,IF(L25="I",2,0)) *
    IF(L25&lt;&gt;"", IF(N25&lt;&gt;"", 2, 1), 0),
 0))))</f>
        <v/>
      </c>
      <c r="D25" s="276" t="str">
        <f t="shared" ref="D25:D30" si="9">IF(A25="","",1)</f>
        <v/>
      </c>
      <c r="E25" s="8"/>
      <c r="F25" s="3"/>
      <c r="G25" s="3"/>
      <c r="H25" s="49" t="str">
        <f>IF(J25&lt;&gt;"", COUNTIF($J$24:J25, "&lt;&gt;"), "")</f>
        <v/>
      </c>
      <c r="I25" s="87"/>
      <c r="J25" s="18"/>
      <c r="K25" s="19"/>
      <c r="L25" s="87"/>
      <c r="M25" s="87"/>
      <c r="N25" s="266"/>
      <c r="O25" s="3"/>
    </row>
    <row r="26" spans="1:15" ht="13.5" customHeight="1">
      <c r="A26" s="642" t="str">
        <f t="shared" si="7"/>
        <v/>
      </c>
      <c r="B26" s="643"/>
      <c r="C26" s="262" t="str">
        <f t="shared" si="8"/>
        <v/>
      </c>
      <c r="D26" s="276" t="str">
        <f t="shared" si="9"/>
        <v/>
      </c>
      <c r="E26" s="8"/>
      <c r="F26" s="3"/>
      <c r="G26" s="3"/>
      <c r="H26" s="49" t="str">
        <f>IF(J26&lt;&gt;"", COUNTIF($J$24:J26, "&lt;&gt;"), "")</f>
        <v/>
      </c>
      <c r="I26" s="87"/>
      <c r="J26" s="18"/>
      <c r="K26" s="19"/>
      <c r="L26" s="87"/>
      <c r="M26" s="87"/>
      <c r="N26" s="266"/>
      <c r="O26" s="3"/>
    </row>
    <row r="27" spans="1:15" ht="13.5" customHeight="1">
      <c r="A27" s="642" t="str">
        <f t="shared" si="7"/>
        <v/>
      </c>
      <c r="B27" s="643"/>
      <c r="C27" s="262" t="str">
        <f t="shared" si="8"/>
        <v/>
      </c>
      <c r="D27" s="276" t="str">
        <f t="shared" si="9"/>
        <v/>
      </c>
      <c r="E27" s="8"/>
      <c r="F27" s="3"/>
      <c r="G27" s="3"/>
      <c r="H27" s="49" t="str">
        <f>IF(J27&lt;&gt;"", COUNTIF($J$24:J27, "&lt;&gt;"), "")</f>
        <v/>
      </c>
      <c r="I27" s="87"/>
      <c r="J27" s="18"/>
      <c r="K27" s="19"/>
      <c r="L27" s="87"/>
      <c r="M27" s="87"/>
      <c r="N27" s="266"/>
      <c r="O27" s="3"/>
    </row>
    <row r="28" spans="1:15" ht="13.5" customHeight="1">
      <c r="A28" s="642" t="str">
        <f t="shared" si="7"/>
        <v/>
      </c>
      <c r="B28" s="643"/>
      <c r="C28" s="262" t="str">
        <f t="shared" si="8"/>
        <v/>
      </c>
      <c r="D28" s="276" t="str">
        <f t="shared" si="9"/>
        <v/>
      </c>
      <c r="E28" s="15"/>
      <c r="F28" s="14"/>
      <c r="G28" s="14"/>
      <c r="H28" s="49" t="str">
        <f>IF(J28&lt;&gt;"", COUNTIF($J$24:J28, "&lt;&gt;"), "")</f>
        <v/>
      </c>
      <c r="I28" s="87"/>
      <c r="J28" s="255"/>
      <c r="K28" s="87"/>
      <c r="L28" s="87"/>
      <c r="M28" s="87"/>
      <c r="N28" s="266"/>
      <c r="O28" s="14"/>
    </row>
    <row r="29" spans="1:15" ht="13.5" customHeight="1">
      <c r="A29" s="642" t="str">
        <f t="shared" si="7"/>
        <v/>
      </c>
      <c r="B29" s="643"/>
      <c r="C29" s="262" t="str">
        <f t="shared" si="8"/>
        <v/>
      </c>
      <c r="D29" s="276" t="str">
        <f t="shared" si="9"/>
        <v/>
      </c>
      <c r="E29" s="8"/>
      <c r="F29" s="3"/>
      <c r="G29" s="3"/>
      <c r="H29" s="49" t="str">
        <f>IF(J29&lt;&gt;"", COUNTIF($J$24:J29, "&lt;&gt;"), "")</f>
        <v/>
      </c>
      <c r="I29" s="87"/>
      <c r="J29" s="255"/>
      <c r="K29" s="87"/>
      <c r="L29" s="87"/>
      <c r="M29" s="87"/>
      <c r="N29" s="266"/>
      <c r="O29" s="3"/>
    </row>
    <row r="30" spans="1:15" ht="13.5" customHeight="1" thickBot="1">
      <c r="A30" s="674" t="str">
        <f t="shared" si="7"/>
        <v/>
      </c>
      <c r="B30" s="675"/>
      <c r="C30" s="263" t="str">
        <f t="shared" si="8"/>
        <v/>
      </c>
      <c r="D30" s="277" t="str">
        <f t="shared" si="9"/>
        <v/>
      </c>
      <c r="E30" s="8"/>
      <c r="F30" s="3"/>
      <c r="G30" s="3"/>
      <c r="H30" s="50" t="str">
        <f>IF(J30&lt;&gt;"", COUNTIF($J$24:J30, "&lt;&gt;"), "")</f>
        <v/>
      </c>
      <c r="I30" s="228"/>
      <c r="J30" s="256"/>
      <c r="K30" s="228"/>
      <c r="L30" s="228"/>
      <c r="M30" s="228"/>
      <c r="N30" s="267"/>
      <c r="O30" s="3"/>
    </row>
    <row r="31" spans="1:15" ht="13.5" customHeight="1" thickBot="1">
      <c r="A31" s="676" t="s">
        <v>60663</v>
      </c>
      <c r="B31" s="677"/>
      <c r="C31" s="237">
        <f>SUM(C24:C30)</f>
        <v>0</v>
      </c>
      <c r="D31" s="238">
        <f>SUM(D24:D30)</f>
        <v>0</v>
      </c>
      <c r="E31" s="8"/>
      <c r="F31" s="3"/>
      <c r="G31" s="3"/>
      <c r="H31" s="3" t="s">
        <v>60668</v>
      </c>
      <c r="I31" s="3"/>
      <c r="J31" s="3"/>
      <c r="K31" s="3"/>
      <c r="L31" s="3"/>
      <c r="M31" s="3"/>
      <c r="N31" s="3"/>
      <c r="O31" s="3"/>
    </row>
    <row r="32" spans="1:15" ht="13.5" customHeight="1" thickBot="1">
      <c r="A32" s="127"/>
      <c r="B32" s="28"/>
      <c r="C32" s="15"/>
      <c r="D32" s="15"/>
      <c r="E32" s="8"/>
      <c r="F32" s="3"/>
      <c r="G32" s="3"/>
      <c r="H32" s="3" t="s">
        <v>60669</v>
      </c>
      <c r="I32" s="3"/>
      <c r="J32" s="3"/>
      <c r="K32" s="3"/>
      <c r="L32" s="3"/>
      <c r="M32" s="3"/>
      <c r="N32" s="3"/>
      <c r="O32" s="3"/>
    </row>
    <row r="33" spans="1:15" ht="13.5" customHeight="1" thickBot="1">
      <c r="A33" s="128" t="s">
        <v>60664</v>
      </c>
      <c r="B33" s="131" t="s">
        <v>53911</v>
      </c>
      <c r="C33" s="129">
        <f ca="1">C18+C31</f>
        <v>2</v>
      </c>
      <c r="D33" s="130">
        <f ca="1">D17 + D31</f>
        <v>2</v>
      </c>
      <c r="E33" s="8"/>
      <c r="F33" s="3"/>
      <c r="G33" s="3"/>
      <c r="H33" s="3" t="s">
        <v>60670</v>
      </c>
      <c r="I33" s="3"/>
      <c r="J33" s="3"/>
      <c r="K33" s="3"/>
      <c r="L33" s="3"/>
      <c r="M33" s="3"/>
      <c r="N33" s="3"/>
      <c r="O33" s="3"/>
    </row>
    <row r="34" spans="1:15" ht="13.5" customHeight="1" thickBot="1">
      <c r="A34" s="15"/>
      <c r="B34" s="131" t="s">
        <v>53914</v>
      </c>
      <c r="C34" s="130">
        <f>C31+C17</f>
        <v>2</v>
      </c>
      <c r="D34" s="14"/>
      <c r="E34" s="8"/>
      <c r="F34" s="3"/>
      <c r="G34" s="3"/>
      <c r="H34" s="3"/>
      <c r="I34" s="3"/>
      <c r="J34" s="3"/>
      <c r="K34" s="3"/>
      <c r="L34" s="3"/>
      <c r="M34" s="3"/>
      <c r="N34" s="3"/>
      <c r="O34" s="3"/>
    </row>
    <row r="35" spans="1:15" ht="13.5" customHeight="1" thickBot="1">
      <c r="A35" s="15"/>
      <c r="B35" s="15"/>
      <c r="C35" s="15"/>
      <c r="D35" s="14"/>
      <c r="E35" s="15"/>
      <c r="F35" s="14"/>
      <c r="G35" s="14"/>
      <c r="H35" s="14"/>
      <c r="I35" s="14"/>
      <c r="J35" s="14"/>
      <c r="K35" s="14"/>
      <c r="L35" s="14"/>
      <c r="M35" s="3"/>
      <c r="N35" s="3"/>
      <c r="O35" s="3"/>
    </row>
    <row r="36" spans="1:15" ht="13.5" customHeight="1" thickBot="1">
      <c r="A36" s="137" t="s">
        <v>7</v>
      </c>
      <c r="B36" s="139"/>
      <c r="C36" s="9"/>
      <c r="D36" s="3"/>
      <c r="E36" s="8"/>
      <c r="F36" s="3"/>
      <c r="G36" s="3"/>
      <c r="H36" s="137" t="s">
        <v>7</v>
      </c>
      <c r="I36" s="138"/>
      <c r="J36" s="138"/>
      <c r="K36" s="138"/>
      <c r="L36" s="139"/>
      <c r="M36" s="3"/>
      <c r="N36" s="3"/>
      <c r="O36" s="3"/>
    </row>
    <row r="37" spans="1:15" ht="13.5" customHeight="1" thickBot="1">
      <c r="A37" s="132" t="s">
        <v>8</v>
      </c>
      <c r="B37" s="134" t="s">
        <v>9</v>
      </c>
      <c r="C37" s="4"/>
      <c r="D37" s="3"/>
      <c r="E37" s="8"/>
      <c r="F37" s="3"/>
      <c r="G37" s="3"/>
      <c r="H37" s="196" t="s">
        <v>60667</v>
      </c>
      <c r="I37" s="57" t="s">
        <v>55886</v>
      </c>
      <c r="J37" s="197" t="s">
        <v>24</v>
      </c>
      <c r="K37" s="197" t="s">
        <v>25</v>
      </c>
      <c r="L37" s="198" t="s">
        <v>26</v>
      </c>
      <c r="M37" s="3"/>
      <c r="N37" s="3"/>
      <c r="O37" s="3"/>
    </row>
    <row r="38" spans="1:15" ht="13.5" customHeight="1">
      <c r="A38" s="135" t="str">
        <f>IF(ISBLANK(J38),"",J38 &amp; IF(ISBLANK(K38), "", ", " &amp; K38 &amp; ",") &amp; IF(ISBLANK(L38), "", " p. " &amp; L38))</f>
        <v>NATURAL PRODUCT RESEARCH, 2021, p. 5899</v>
      </c>
      <c r="B38" s="136">
        <f>IF(C38="Revista sem FI",0,IF(OR(I38="",K38=""),"",1))</f>
        <v>1</v>
      </c>
      <c r="C38" s="239" t="str">
        <f>IF(IF(I38="","",_xlfn.LET(_xlpm.resultado1,VLOOKUP(I38,'JCR 2026 (JIF 25)'!A:C,3,FALSE),_xlpm.resultado2,VLOOKUP(I38,'JCR 2026 (JIF 25)'!B:C,2,FALSE),_xlpm.resultado,IFERROR(_xlpm.resultado1,IFERROR(_xlpm.resultado2,"")),IF(OR(_xlpm.resultado=0,_xlpm.resultado=""),"Revista sem FI",VALUE(_xlpm.resultado))))="Revista sem FI","Revista sem FI","")</f>
        <v/>
      </c>
      <c r="D38" s="3"/>
      <c r="E38" s="8"/>
      <c r="F38" s="3"/>
      <c r="G38" s="3"/>
      <c r="H38" s="48">
        <f>IF(I38&lt;&gt;"", COUNTIF($I$38:I38, "&lt;&gt;"), "")</f>
        <v>1</v>
      </c>
      <c r="I38" s="46" t="s">
        <v>20569</v>
      </c>
      <c r="J38" s="280" t="str">
        <f>IFERROR(VLOOKUP(I38,'JCR 2026 (JIF 25)'!A:D,4,0), IFERROR(VLOOKUP(I38,'JCR 2026 (JIF 25)'!B:D,3,0),""))</f>
        <v>NATURAL PRODUCT RESEARCH</v>
      </c>
      <c r="K38" s="46">
        <v>2021</v>
      </c>
      <c r="L38" s="52">
        <v>5899</v>
      </c>
      <c r="M38" s="3"/>
      <c r="N38" s="3"/>
      <c r="O38" s="3"/>
    </row>
    <row r="39" spans="1:15" ht="13.5" customHeight="1">
      <c r="A39" s="135" t="str">
        <f t="shared" ref="A39:A51" si="10">IF(ISBLANK(J39),"",J39 &amp; IF(ISBLANK(K39), "", ", " &amp; K39 &amp; ",") &amp; IF(ISBLANK(L39), "", " p. " &amp; L39))</f>
        <v/>
      </c>
      <c r="B39" s="136" t="str">
        <f t="shared" ref="B39:B51" si="11">IF(C39="Revista sem FI",0,IF(OR(I39="",K39=""),"",1))</f>
        <v/>
      </c>
      <c r="C39" s="239" t="str">
        <f>IF(IF(I39="","",_xlfn.LET(_xlpm.resultado1,VLOOKUP(I39,'JCR 2026 (JIF 25)'!A:C,3,FALSE),_xlpm.resultado2,VLOOKUP(I39,'JCR 2026 (JIF 25)'!B:C,2,FALSE),_xlpm.resultado,IFERROR(_xlpm.resultado1,IFERROR(_xlpm.resultado2,"")),IF(OR(_xlpm.resultado=0,_xlpm.resultado=""),"Revista sem FI",VALUE(_xlpm.resultado))))="Revista sem FI","Revista sem FI","")</f>
        <v/>
      </c>
      <c r="D39" s="3"/>
      <c r="E39" s="8"/>
      <c r="F39" s="3"/>
      <c r="G39" s="3"/>
      <c r="H39" s="49" t="str">
        <f>IF(I39&lt;&gt;"", COUNTIF($I$38:I39, "&lt;&gt;"), "")</f>
        <v/>
      </c>
      <c r="I39" s="19"/>
      <c r="J39" s="249" t="str">
        <f>IFERROR(VLOOKUP(I39,'JCR 2026 (JIF 25)'!A:D,4,0), IFERROR(VLOOKUP(I39,'JCR 2026 (JIF 25)'!B:D,3,0),""))</f>
        <v/>
      </c>
      <c r="K39" s="19"/>
      <c r="L39" s="53"/>
      <c r="M39" s="3"/>
      <c r="N39" s="3"/>
      <c r="O39" s="3"/>
    </row>
    <row r="40" spans="1:15" ht="13.5" customHeight="1">
      <c r="A40" s="135" t="str">
        <f t="shared" si="10"/>
        <v/>
      </c>
      <c r="B40" s="136" t="str">
        <f t="shared" si="11"/>
        <v/>
      </c>
      <c r="C40" s="239" t="str">
        <f>IF(IF(I40="","",_xlfn.LET(_xlpm.resultado1,VLOOKUP(I40,'JCR 2026 (JIF 25)'!A:C,3,FALSE),_xlpm.resultado2,VLOOKUP(I40,'JCR 2026 (JIF 25)'!B:C,2,FALSE),_xlpm.resultado,IFERROR(_xlpm.resultado1,IFERROR(_xlpm.resultado2,"")),IF(OR(_xlpm.resultado=0,_xlpm.resultado=""),"Revista sem FI",VALUE(_xlpm.resultado))))="Revista sem FI","Revista sem FI","")</f>
        <v/>
      </c>
      <c r="D40" s="3"/>
      <c r="E40" s="8"/>
      <c r="F40" s="3"/>
      <c r="G40" s="3"/>
      <c r="H40" s="49" t="str">
        <f>IF(I40&lt;&gt;"", COUNTIF($I$38:I40, "&lt;&gt;"), "")</f>
        <v/>
      </c>
      <c r="I40" s="19"/>
      <c r="J40" s="249" t="str">
        <f>IFERROR(VLOOKUP(I40,'JCR 2026 (JIF 25)'!A:D,4,0), IFERROR(VLOOKUP(I40,'JCR 2026 (JIF 25)'!B:D,3,0),""))</f>
        <v/>
      </c>
      <c r="K40" s="19"/>
      <c r="L40" s="53"/>
      <c r="M40" s="3"/>
      <c r="N40" s="3"/>
      <c r="O40" s="3"/>
    </row>
    <row r="41" spans="1:15" ht="13.5" customHeight="1">
      <c r="A41" s="135" t="str">
        <f t="shared" si="10"/>
        <v/>
      </c>
      <c r="B41" s="136" t="str">
        <f t="shared" si="11"/>
        <v/>
      </c>
      <c r="C41" s="239" t="str">
        <f>IF(IF(I41="","",_xlfn.LET(_xlpm.resultado1,VLOOKUP(I41,'JCR 2026 (JIF 25)'!A:C,3,FALSE),_xlpm.resultado2,VLOOKUP(I41,'JCR 2026 (JIF 25)'!B:C,2,FALSE),_xlpm.resultado,IFERROR(_xlpm.resultado1,IFERROR(_xlpm.resultado2,"")),IF(OR(_xlpm.resultado=0,_xlpm.resultado=""),"Revista sem FI",VALUE(_xlpm.resultado))))="Revista sem FI","Revista sem FI","")</f>
        <v/>
      </c>
      <c r="D41" s="3"/>
      <c r="E41" s="8"/>
      <c r="F41" s="3"/>
      <c r="G41" s="3"/>
      <c r="H41" s="49" t="str">
        <f>IF(I41&lt;&gt;"", COUNTIF($I$38:I41, "&lt;&gt;"), "")</f>
        <v/>
      </c>
      <c r="I41" s="19"/>
      <c r="J41" s="249" t="str">
        <f>IFERROR(VLOOKUP(I41,'JCR 2026 (JIF 25)'!A:D,4,0), IFERROR(VLOOKUP(I41,'JCR 2026 (JIF 25)'!B:D,3,0),""))</f>
        <v/>
      </c>
      <c r="K41" s="19"/>
      <c r="L41" s="53"/>
      <c r="M41" s="3"/>
      <c r="N41" s="3"/>
      <c r="O41" s="3"/>
    </row>
    <row r="42" spans="1:15" ht="13.5" customHeight="1">
      <c r="A42" s="135" t="str">
        <f t="shared" si="10"/>
        <v/>
      </c>
      <c r="B42" s="136" t="str">
        <f t="shared" si="11"/>
        <v/>
      </c>
      <c r="C42" s="239" t="str">
        <f>IF(IF(I42="","",_xlfn.LET(_xlpm.resultado1,VLOOKUP(I42,'JCR 2026 (JIF 25)'!A:C,3,FALSE),_xlpm.resultado2,VLOOKUP(I42,'JCR 2026 (JIF 25)'!B:C,2,FALSE),_xlpm.resultado,IFERROR(_xlpm.resultado1,IFERROR(_xlpm.resultado2,"")),IF(OR(_xlpm.resultado=0,_xlpm.resultado=""),"Revista sem FI",VALUE(_xlpm.resultado))))="Revista sem FI","Revista sem FI","")</f>
        <v/>
      </c>
      <c r="D42" s="14"/>
      <c r="E42" s="15"/>
      <c r="F42" s="14"/>
      <c r="G42" s="14"/>
      <c r="H42" s="49" t="str">
        <f>IF(I42&lt;&gt;"", COUNTIF($I$38:I42, "&lt;&gt;"), "")</f>
        <v/>
      </c>
      <c r="I42" s="19"/>
      <c r="J42" s="249" t="str">
        <f>IFERROR(VLOOKUP(I42,'JCR 2026 (JIF 25)'!A:D,4,0), IFERROR(VLOOKUP(I42,'JCR 2026 (JIF 25)'!B:D,3,0),""))</f>
        <v/>
      </c>
      <c r="K42" s="19"/>
      <c r="L42" s="53"/>
      <c r="M42" s="14"/>
      <c r="N42" s="14"/>
      <c r="O42" s="14"/>
    </row>
    <row r="43" spans="1:15" ht="13.5" customHeight="1">
      <c r="A43" s="135" t="str">
        <f t="shared" si="10"/>
        <v/>
      </c>
      <c r="B43" s="136" t="str">
        <f t="shared" si="11"/>
        <v/>
      </c>
      <c r="C43" s="239" t="str">
        <f>IF(IF(I43="","",_xlfn.LET(_xlpm.resultado1,VLOOKUP(I43,'JCR 2026 (JIF 25)'!A:C,3,FALSE),_xlpm.resultado2,VLOOKUP(I43,'JCR 2026 (JIF 25)'!B:C,2,FALSE),_xlpm.resultado,IFERROR(_xlpm.resultado1,IFERROR(_xlpm.resultado2,"")),IF(OR(_xlpm.resultado=0,_xlpm.resultado=""),"Revista sem FI",VALUE(_xlpm.resultado))))="Revista sem FI","Revista sem FI","")</f>
        <v/>
      </c>
      <c r="D43" s="14"/>
      <c r="E43" s="15"/>
      <c r="F43" s="14"/>
      <c r="G43" s="14"/>
      <c r="H43" s="49" t="str">
        <f>IF(I43&lt;&gt;"", COUNTIF($I$38:I43, "&lt;&gt;"), "")</f>
        <v/>
      </c>
      <c r="I43" s="19"/>
      <c r="J43" s="249" t="str">
        <f>IFERROR(VLOOKUP(I43,'JCR 2026 (JIF 25)'!A:D,4,0), IFERROR(VLOOKUP(I43,'JCR 2026 (JIF 25)'!B:D,3,0),""))</f>
        <v/>
      </c>
      <c r="K43" s="19"/>
      <c r="L43" s="53"/>
      <c r="M43" s="14"/>
      <c r="N43" s="14"/>
      <c r="O43" s="14"/>
    </row>
    <row r="44" spans="1:15" ht="13.5" customHeight="1">
      <c r="A44" s="135" t="str">
        <f t="shared" si="10"/>
        <v/>
      </c>
      <c r="B44" s="136" t="str">
        <f t="shared" si="11"/>
        <v/>
      </c>
      <c r="C44" s="239" t="str">
        <f>IF(IF(I44="","",_xlfn.LET(_xlpm.resultado1,VLOOKUP(I44,'JCR 2026 (JIF 25)'!A:C,3,FALSE),_xlpm.resultado2,VLOOKUP(I44,'JCR 2026 (JIF 25)'!B:C,2,FALSE),_xlpm.resultado,IFERROR(_xlpm.resultado1,IFERROR(_xlpm.resultado2,"")),IF(OR(_xlpm.resultado=0,_xlpm.resultado=""),"Revista sem FI",VALUE(_xlpm.resultado))))="Revista sem FI","Revista sem FI","")</f>
        <v/>
      </c>
      <c r="D44" s="14"/>
      <c r="E44" s="15"/>
      <c r="F44" s="14"/>
      <c r="G44" s="14"/>
      <c r="H44" s="49" t="str">
        <f>IF(I44&lt;&gt;"", COUNTIF($I$38:I44, "&lt;&gt;"), "")</f>
        <v/>
      </c>
      <c r="I44" s="19"/>
      <c r="J44" s="249" t="str">
        <f>IFERROR(VLOOKUP(I44,'JCR 2026 (JIF 25)'!A:D,4,0), IFERROR(VLOOKUP(I44,'JCR 2026 (JIF 25)'!B:D,3,0),""))</f>
        <v/>
      </c>
      <c r="K44" s="19"/>
      <c r="L44" s="53"/>
      <c r="M44" s="14"/>
      <c r="N44" s="14"/>
      <c r="O44" s="14"/>
    </row>
    <row r="45" spans="1:15" ht="13.5" customHeight="1">
      <c r="A45" s="135" t="str">
        <f t="shared" si="10"/>
        <v/>
      </c>
      <c r="B45" s="136" t="str">
        <f t="shared" si="11"/>
        <v/>
      </c>
      <c r="C45" s="239" t="str">
        <f>IF(IF(I45="","",_xlfn.LET(_xlpm.resultado1,VLOOKUP(I45,'JCR 2026 (JIF 25)'!A:C,3,FALSE),_xlpm.resultado2,VLOOKUP(I45,'JCR 2026 (JIF 25)'!B:C,2,FALSE),_xlpm.resultado,IFERROR(_xlpm.resultado1,IFERROR(_xlpm.resultado2,"")),IF(OR(_xlpm.resultado=0,_xlpm.resultado=""),"Revista sem FI",VALUE(_xlpm.resultado))))="Revista sem FI","Revista sem FI","")</f>
        <v/>
      </c>
      <c r="D45" s="14"/>
      <c r="E45" s="15"/>
      <c r="F45" s="14"/>
      <c r="G45" s="14"/>
      <c r="H45" s="49" t="str">
        <f>IF(I45&lt;&gt;"", COUNTIF($I$38:I45, "&lt;&gt;"), "")</f>
        <v/>
      </c>
      <c r="I45" s="19"/>
      <c r="J45" s="249" t="str">
        <f>IFERROR(VLOOKUP(I45,'JCR 2026 (JIF 25)'!A:D,4,0), IFERROR(VLOOKUP(I45,'JCR 2026 (JIF 25)'!B:D,3,0),""))</f>
        <v/>
      </c>
      <c r="K45" s="19"/>
      <c r="L45" s="53"/>
      <c r="M45" s="14"/>
      <c r="N45" s="14"/>
      <c r="O45" s="14"/>
    </row>
    <row r="46" spans="1:15" ht="13.5" customHeight="1">
      <c r="A46" s="135" t="str">
        <f t="shared" si="10"/>
        <v/>
      </c>
      <c r="B46" s="136" t="str">
        <f t="shared" si="11"/>
        <v/>
      </c>
      <c r="C46" s="239" t="str">
        <f>IF(IF(I46="","",_xlfn.LET(_xlpm.resultado1,VLOOKUP(I46,'JCR 2026 (JIF 25)'!A:C,3,FALSE),_xlpm.resultado2,VLOOKUP(I46,'JCR 2026 (JIF 25)'!B:C,2,FALSE),_xlpm.resultado,IFERROR(_xlpm.resultado1,IFERROR(_xlpm.resultado2,"")),IF(OR(_xlpm.resultado=0,_xlpm.resultado=""),"Revista sem FI",VALUE(_xlpm.resultado))))="Revista sem FI","Revista sem FI","")</f>
        <v/>
      </c>
      <c r="D46" s="14"/>
      <c r="E46" s="15"/>
      <c r="F46" s="14"/>
      <c r="G46" s="14"/>
      <c r="H46" s="49" t="str">
        <f>IF(I46&lt;&gt;"", COUNTIF($I$38:I46, "&lt;&gt;"), "")</f>
        <v/>
      </c>
      <c r="I46" s="19"/>
      <c r="J46" s="249" t="str">
        <f>IFERROR(VLOOKUP(I46,'JCR 2026 (JIF 25)'!A:D,4,0), IFERROR(VLOOKUP(I46,'JCR 2026 (JIF 25)'!B:D,3,0),""))</f>
        <v/>
      </c>
      <c r="K46" s="19"/>
      <c r="L46" s="53"/>
      <c r="M46" s="14"/>
      <c r="N46" s="14"/>
      <c r="O46" s="14"/>
    </row>
    <row r="47" spans="1:15" ht="13.5" customHeight="1">
      <c r="A47" s="135" t="str">
        <f t="shared" si="10"/>
        <v/>
      </c>
      <c r="B47" s="136" t="str">
        <f t="shared" si="11"/>
        <v/>
      </c>
      <c r="C47" s="239" t="str">
        <f>IF(IF(I47="","",_xlfn.LET(_xlpm.resultado1,VLOOKUP(I47,'JCR 2026 (JIF 25)'!A:C,3,FALSE),_xlpm.resultado2,VLOOKUP(I47,'JCR 2026 (JIF 25)'!B:C,2,FALSE),_xlpm.resultado,IFERROR(_xlpm.resultado1,IFERROR(_xlpm.resultado2,"")),IF(OR(_xlpm.resultado=0,_xlpm.resultado=""),"Revista sem FI",VALUE(_xlpm.resultado))))="Revista sem FI","Revista sem FI","")</f>
        <v/>
      </c>
      <c r="D47" s="14"/>
      <c r="E47" s="15"/>
      <c r="F47" s="14"/>
      <c r="G47" s="14"/>
      <c r="H47" s="49" t="str">
        <f>IF(I47&lt;&gt;"", COUNTIF($I$38:I47, "&lt;&gt;"), "")</f>
        <v/>
      </c>
      <c r="I47" s="19"/>
      <c r="J47" s="249" t="str">
        <f>IFERROR(VLOOKUP(I47,'JCR 2026 (JIF 25)'!A:D,4,0), IFERROR(VLOOKUP(I47,'JCR 2026 (JIF 25)'!B:D,3,0),""))</f>
        <v/>
      </c>
      <c r="K47" s="19"/>
      <c r="L47" s="53"/>
      <c r="M47" s="14"/>
      <c r="N47" s="14"/>
      <c r="O47" s="14"/>
    </row>
    <row r="48" spans="1:15" ht="13.5" customHeight="1">
      <c r="A48" s="135" t="str">
        <f t="shared" si="10"/>
        <v/>
      </c>
      <c r="B48" s="136" t="str">
        <f t="shared" si="11"/>
        <v/>
      </c>
      <c r="C48" s="239" t="str">
        <f>IF(IF(I48="","",_xlfn.LET(_xlpm.resultado1,VLOOKUP(I48,'JCR 2026 (JIF 25)'!A:C,3,FALSE),_xlpm.resultado2,VLOOKUP(I48,'JCR 2026 (JIF 25)'!B:C,2,FALSE),_xlpm.resultado,IFERROR(_xlpm.resultado1,IFERROR(_xlpm.resultado2,"")),IF(OR(_xlpm.resultado=0,_xlpm.resultado=""),"Revista sem FI",VALUE(_xlpm.resultado))))="Revista sem FI","Revista sem FI","")</f>
        <v/>
      </c>
      <c r="D48" s="14"/>
      <c r="E48" s="15"/>
      <c r="F48" s="14"/>
      <c r="G48" s="14"/>
      <c r="H48" s="49" t="str">
        <f>IF(I48&lt;&gt;"", COUNTIF($I$38:I48, "&lt;&gt;"), "")</f>
        <v/>
      </c>
      <c r="I48" s="19"/>
      <c r="J48" s="249" t="str">
        <f>IFERROR(VLOOKUP(I48,'JCR 2026 (JIF 25)'!A:D,4,0), IFERROR(VLOOKUP(I48,'JCR 2026 (JIF 25)'!B:D,3,0),""))</f>
        <v/>
      </c>
      <c r="K48" s="19"/>
      <c r="L48" s="53"/>
      <c r="M48" s="14"/>
      <c r="N48" s="14"/>
      <c r="O48" s="14"/>
    </row>
    <row r="49" spans="1:15" ht="13.5" customHeight="1">
      <c r="A49" s="135" t="str">
        <f t="shared" si="10"/>
        <v/>
      </c>
      <c r="B49" s="136" t="str">
        <f t="shared" si="11"/>
        <v/>
      </c>
      <c r="C49" s="239" t="str">
        <f>IF(IF(I49="","",_xlfn.LET(_xlpm.resultado1,VLOOKUP(I49,'JCR 2026 (JIF 25)'!A:C,3,FALSE),_xlpm.resultado2,VLOOKUP(I49,'JCR 2026 (JIF 25)'!B:C,2,FALSE),_xlpm.resultado,IFERROR(_xlpm.resultado1,IFERROR(_xlpm.resultado2,"")),IF(OR(_xlpm.resultado=0,_xlpm.resultado=""),"Revista sem FI",VALUE(_xlpm.resultado))))="Revista sem FI","Revista sem FI","")</f>
        <v/>
      </c>
      <c r="D49" s="14"/>
      <c r="E49" s="15"/>
      <c r="F49" s="14"/>
      <c r="G49" s="14"/>
      <c r="H49" s="49" t="str">
        <f>IF(I49&lt;&gt;"", COUNTIF($I$38:I49, "&lt;&gt;"), "")</f>
        <v/>
      </c>
      <c r="I49" s="19"/>
      <c r="J49" s="249" t="str">
        <f>IFERROR(VLOOKUP(I49,'JCR 2026 (JIF 25)'!A:D,4,0), IFERROR(VLOOKUP(I49,'JCR 2026 (JIF 25)'!B:D,3,0),""))</f>
        <v/>
      </c>
      <c r="K49" s="19"/>
      <c r="L49" s="53"/>
      <c r="M49" s="14"/>
      <c r="N49" s="14"/>
      <c r="O49" s="14"/>
    </row>
    <row r="50" spans="1:15" ht="13.5" customHeight="1">
      <c r="A50" s="135" t="str">
        <f t="shared" si="10"/>
        <v/>
      </c>
      <c r="B50" s="136" t="str">
        <f t="shared" si="11"/>
        <v/>
      </c>
      <c r="C50" s="239" t="str">
        <f>IF(IF(I50="","",_xlfn.LET(_xlpm.resultado1,VLOOKUP(I50,'JCR 2026 (JIF 25)'!A:C,3,FALSE),_xlpm.resultado2,VLOOKUP(I50,'JCR 2026 (JIF 25)'!B:C,2,FALSE),_xlpm.resultado,IFERROR(_xlpm.resultado1,IFERROR(_xlpm.resultado2,"")),IF(OR(_xlpm.resultado=0,_xlpm.resultado=""),"Revista sem FI",VALUE(_xlpm.resultado))))="Revista sem FI","Revista sem FI","")</f>
        <v/>
      </c>
      <c r="D50" s="14"/>
      <c r="E50" s="15"/>
      <c r="F50" s="14"/>
      <c r="G50" s="14"/>
      <c r="H50" s="49" t="str">
        <f>IF(I50&lt;&gt;"", COUNTIF($I$38:I50, "&lt;&gt;"), "")</f>
        <v/>
      </c>
      <c r="I50" s="19"/>
      <c r="J50" s="249" t="str">
        <f>IFERROR(VLOOKUP(I50,'JCR 2026 (JIF 25)'!A:D,4,0), IFERROR(VLOOKUP(I50,'JCR 2026 (JIF 25)'!B:D,3,0),""))</f>
        <v/>
      </c>
      <c r="K50" s="19"/>
      <c r="L50" s="53"/>
      <c r="M50" s="14"/>
      <c r="N50" s="14"/>
      <c r="O50" s="14"/>
    </row>
    <row r="51" spans="1:15" ht="13.5" customHeight="1" thickBot="1">
      <c r="A51" s="135" t="str">
        <f t="shared" si="10"/>
        <v/>
      </c>
      <c r="B51" s="136" t="str">
        <f t="shared" si="11"/>
        <v/>
      </c>
      <c r="C51" s="239" t="str">
        <f>IF(IF(I51="","",_xlfn.LET(_xlpm.resultado1,VLOOKUP(I51,'JCR 2026 (JIF 25)'!A:C,3,FALSE),_xlpm.resultado2,VLOOKUP(I51,'JCR 2026 (JIF 25)'!B:C,2,FALSE),_xlpm.resultado,IFERROR(_xlpm.resultado1,IFERROR(_xlpm.resultado2,"")),IF(OR(_xlpm.resultado=0,_xlpm.resultado=""),"Revista sem FI",VALUE(_xlpm.resultado))))="Revista sem FI","Revista sem FI","")</f>
        <v/>
      </c>
      <c r="D51" s="14"/>
      <c r="E51" s="15"/>
      <c r="F51" s="14"/>
      <c r="G51" s="14"/>
      <c r="H51" s="50" t="str">
        <f>IF(I51&lt;&gt;"", COUNTIF($I$38:I51, "&lt;&gt;"), "")</f>
        <v/>
      </c>
      <c r="I51" s="47"/>
      <c r="J51" s="284" t="str">
        <f>IFERROR(VLOOKUP(I51,'JCR 2026 (JIF 25)'!A:D,4,0), IFERROR(VLOOKUP(I51,'JCR 2026 (JIF 25)'!B:D,3,0),""))</f>
        <v/>
      </c>
      <c r="K51" s="47"/>
      <c r="L51" s="54"/>
      <c r="M51" s="14"/>
      <c r="N51" s="14"/>
      <c r="O51" s="14"/>
    </row>
    <row r="52" spans="1:15" ht="13.5" customHeight="1" thickBot="1">
      <c r="A52" s="126" t="s">
        <v>60665</v>
      </c>
      <c r="B52" s="140">
        <f>SUM(B38:B51)</f>
        <v>1</v>
      </c>
      <c r="C52" s="3"/>
      <c r="D52" s="3"/>
      <c r="E52" s="8"/>
      <c r="F52" s="1"/>
      <c r="G52" s="1"/>
      <c r="H52" s="3"/>
      <c r="I52" s="3"/>
      <c r="J52" s="285"/>
      <c r="K52" s="3"/>
      <c r="L52" s="3"/>
      <c r="M52" s="3"/>
      <c r="N52" s="3"/>
      <c r="O52" s="3"/>
    </row>
    <row r="53" spans="1:15" ht="15" customHeight="1" thickBot="1">
      <c r="A53" s="3"/>
      <c r="B53" s="3"/>
      <c r="C53" s="3"/>
      <c r="D53" s="3"/>
      <c r="E53" s="3"/>
      <c r="F53" s="3"/>
      <c r="G53" s="3"/>
      <c r="H53" s="3"/>
      <c r="I53" s="3"/>
      <c r="J53" s="285"/>
      <c r="K53" s="3"/>
      <c r="L53" s="3"/>
      <c r="M53" s="3"/>
      <c r="N53" s="3"/>
      <c r="O53" s="3"/>
    </row>
    <row r="54" spans="1:15" ht="15" customHeight="1" thickBot="1">
      <c r="A54" s="200" t="s">
        <v>53955</v>
      </c>
      <c r="B54" s="201"/>
      <c r="C54" s="201"/>
      <c r="D54" s="201"/>
      <c r="E54" s="202"/>
      <c r="F54" s="14"/>
      <c r="G54" s="14"/>
      <c r="H54" s="14"/>
      <c r="I54" s="14"/>
      <c r="J54" s="286"/>
      <c r="K54" s="14"/>
      <c r="L54" s="14"/>
      <c r="M54" s="14"/>
      <c r="N54" s="14"/>
      <c r="O54" s="14"/>
    </row>
    <row r="55" spans="1:15" ht="13.5" customHeight="1">
      <c r="A55" s="74" t="s">
        <v>10</v>
      </c>
      <c r="B55" s="57" t="s">
        <v>11</v>
      </c>
      <c r="C55" s="57" t="s">
        <v>12</v>
      </c>
      <c r="D55" s="57" t="s">
        <v>13</v>
      </c>
      <c r="E55" s="73" t="s">
        <v>14</v>
      </c>
      <c r="F55" s="3"/>
      <c r="G55" s="3"/>
      <c r="H55" s="3"/>
      <c r="I55" s="3"/>
      <c r="J55" s="285"/>
      <c r="K55" s="3"/>
      <c r="L55" s="3"/>
      <c r="M55" s="3"/>
      <c r="N55" s="3"/>
      <c r="O55" s="3"/>
    </row>
    <row r="56" spans="1:15" ht="13.5" customHeight="1">
      <c r="A56" s="225">
        <v>2021</v>
      </c>
      <c r="B56" s="10"/>
      <c r="C56" s="10"/>
      <c r="D56" s="10"/>
      <c r="E56" s="82"/>
      <c r="F56" s="3"/>
      <c r="G56" s="3"/>
      <c r="H56" s="3"/>
      <c r="I56" s="3"/>
      <c r="J56" s="285"/>
      <c r="K56" s="3"/>
      <c r="L56" s="3"/>
      <c r="M56" s="3"/>
      <c r="N56" s="3"/>
      <c r="O56" s="3"/>
    </row>
    <row r="57" spans="1:15" ht="13.5" customHeight="1">
      <c r="A57" s="30"/>
      <c r="B57" s="17"/>
      <c r="C57" s="17"/>
      <c r="D57" s="17"/>
      <c r="E57" s="31"/>
      <c r="F57" s="3"/>
      <c r="G57" s="3"/>
      <c r="H57" s="3"/>
      <c r="I57" s="3"/>
      <c r="J57" s="285"/>
      <c r="K57" s="3"/>
      <c r="L57" s="3"/>
      <c r="M57" s="3"/>
      <c r="N57" s="3"/>
      <c r="O57" s="3"/>
    </row>
    <row r="58" spans="1:15" ht="13.5" customHeight="1">
      <c r="A58" s="30">
        <v>2022</v>
      </c>
      <c r="B58" s="17"/>
      <c r="C58" s="17"/>
      <c r="D58" s="17"/>
      <c r="E58" s="31"/>
      <c r="F58" s="3"/>
      <c r="G58" s="3"/>
      <c r="H58" s="3"/>
      <c r="I58" s="3"/>
      <c r="J58" s="285"/>
      <c r="K58" s="3"/>
      <c r="L58" s="3"/>
      <c r="M58" s="3"/>
      <c r="N58" s="3"/>
      <c r="O58" s="3"/>
    </row>
    <row r="59" spans="1:15" ht="13.5" customHeight="1">
      <c r="A59" s="81"/>
      <c r="B59" s="17"/>
      <c r="C59" s="17"/>
      <c r="D59" s="17"/>
      <c r="E59" s="31"/>
      <c r="F59" s="14"/>
      <c r="G59" s="14"/>
      <c r="H59" s="14"/>
      <c r="I59" s="14"/>
      <c r="J59" s="286"/>
      <c r="K59" s="14"/>
      <c r="L59" s="14"/>
      <c r="M59" s="14"/>
      <c r="N59" s="14"/>
      <c r="O59" s="14"/>
    </row>
    <row r="60" spans="1:15" ht="13.5" customHeight="1">
      <c r="A60" s="225">
        <v>2023</v>
      </c>
      <c r="B60" s="17"/>
      <c r="C60" s="17"/>
      <c r="D60" s="17"/>
      <c r="E60" s="31"/>
      <c r="F60" s="14"/>
      <c r="G60" s="14"/>
      <c r="H60" s="14"/>
      <c r="I60" s="14"/>
      <c r="J60" s="286"/>
      <c r="K60" s="14"/>
      <c r="L60" s="14"/>
      <c r="M60" s="14"/>
      <c r="N60" s="14"/>
      <c r="O60" s="14"/>
    </row>
    <row r="61" spans="1:15" ht="13.5" customHeight="1">
      <c r="A61" s="30">
        <v>2024</v>
      </c>
      <c r="B61" s="17"/>
      <c r="C61" s="17"/>
      <c r="D61" s="17"/>
      <c r="E61" s="31"/>
      <c r="F61" s="3"/>
      <c r="G61" s="3"/>
      <c r="H61" s="3"/>
      <c r="I61" s="3"/>
      <c r="J61" s="285"/>
      <c r="K61" s="3"/>
      <c r="L61" s="3"/>
      <c r="M61" s="3"/>
      <c r="N61" s="3"/>
      <c r="O61" s="3"/>
    </row>
    <row r="62" spans="1:15" ht="13.5" customHeight="1">
      <c r="A62" s="30">
        <v>2025</v>
      </c>
      <c r="B62" s="17"/>
      <c r="C62" s="17"/>
      <c r="D62" s="17"/>
      <c r="E62" s="31"/>
      <c r="F62" s="3"/>
      <c r="G62" s="3"/>
      <c r="H62" s="3"/>
      <c r="I62" s="3"/>
      <c r="J62" s="285"/>
      <c r="K62" s="3"/>
      <c r="L62" s="3"/>
      <c r="M62" s="3"/>
      <c r="N62" s="3"/>
      <c r="O62" s="3"/>
    </row>
    <row r="63" spans="1:15" ht="15" customHeight="1" thickBot="1">
      <c r="A63" s="222" t="s">
        <v>66377</v>
      </c>
      <c r="B63" s="223"/>
      <c r="C63" s="223"/>
      <c r="D63" s="223">
        <v>1</v>
      </c>
      <c r="E63" s="224">
        <v>25</v>
      </c>
      <c r="F63" s="14"/>
      <c r="G63" s="14"/>
      <c r="H63" s="14"/>
      <c r="I63" s="14"/>
      <c r="J63" s="286"/>
      <c r="K63" s="14"/>
      <c r="L63" s="14"/>
      <c r="M63" s="14"/>
      <c r="N63" s="14"/>
      <c r="O63" s="14"/>
    </row>
    <row r="64" spans="1:15" ht="13.5" customHeight="1" thickBot="1">
      <c r="A64" s="75" t="s">
        <v>60662</v>
      </c>
      <c r="B64" s="76">
        <f>SUM(B56:B63)</f>
        <v>0</v>
      </c>
      <c r="C64" s="76">
        <f>SUM(C56:C63)</f>
        <v>0</v>
      </c>
      <c r="D64" s="76">
        <f>SUM(D56:D63)</f>
        <v>1</v>
      </c>
      <c r="E64" s="77">
        <f>SUM(E56:E63)</f>
        <v>25</v>
      </c>
      <c r="F64" s="3"/>
      <c r="G64" s="3"/>
      <c r="H64" s="3"/>
      <c r="I64" s="3"/>
      <c r="J64" s="285"/>
      <c r="K64" s="3"/>
      <c r="L64" s="3"/>
      <c r="M64" s="3"/>
      <c r="N64" s="3"/>
      <c r="O64" s="3"/>
    </row>
    <row r="65" spans="1:15" ht="13.5" customHeight="1" thickBot="1">
      <c r="A65" s="3"/>
      <c r="B65" s="3"/>
      <c r="C65" s="3"/>
      <c r="D65" s="3"/>
      <c r="E65" s="8"/>
      <c r="F65" s="3"/>
      <c r="G65" s="3"/>
      <c r="H65" s="3"/>
      <c r="I65" s="3"/>
      <c r="J65" s="285"/>
      <c r="K65" s="3"/>
      <c r="L65" s="3"/>
      <c r="M65" s="3"/>
      <c r="N65" s="3"/>
      <c r="O65" s="3"/>
    </row>
    <row r="66" spans="1:15" ht="13.5" customHeight="1" thickBot="1">
      <c r="A66" s="128" t="s">
        <v>15</v>
      </c>
      <c r="B66" s="177"/>
      <c r="C66" s="3"/>
      <c r="D66" s="3"/>
      <c r="E66" s="8"/>
      <c r="F66" s="3"/>
      <c r="G66" s="3"/>
      <c r="H66" s="3"/>
      <c r="I66" s="3"/>
      <c r="J66" s="285"/>
      <c r="K66" s="3"/>
      <c r="L66" s="3"/>
      <c r="M66" s="3"/>
      <c r="N66" s="3"/>
      <c r="O66" s="3"/>
    </row>
    <row r="67" spans="1:15" ht="13.5" customHeight="1">
      <c r="A67" s="178" t="s">
        <v>53911</v>
      </c>
      <c r="B67" s="179">
        <f ca="1">C33</f>
        <v>2</v>
      </c>
      <c r="C67" s="3"/>
      <c r="D67" s="3"/>
      <c r="E67" s="8"/>
      <c r="F67" s="3"/>
      <c r="G67" s="3"/>
      <c r="H67" s="3"/>
      <c r="I67" s="3"/>
      <c r="J67" s="285"/>
      <c r="K67" s="3"/>
      <c r="L67" s="3"/>
      <c r="M67" s="3"/>
      <c r="N67" s="3"/>
      <c r="O67" s="3"/>
    </row>
    <row r="68" spans="1:15" ht="13.5" customHeight="1">
      <c r="A68" s="180" t="s">
        <v>53909</v>
      </c>
      <c r="B68" s="181">
        <f ca="1">E17</f>
        <v>0</v>
      </c>
      <c r="C68" s="14"/>
      <c r="D68" s="14"/>
      <c r="E68" s="15"/>
      <c r="F68" s="3"/>
      <c r="G68" s="3"/>
      <c r="H68" s="3"/>
      <c r="I68" s="3"/>
      <c r="J68" s="285"/>
      <c r="K68" s="3"/>
      <c r="L68" s="3"/>
      <c r="M68" s="3"/>
      <c r="N68" s="3"/>
      <c r="O68" s="3"/>
    </row>
    <row r="69" spans="1:15" ht="13.5" customHeight="1">
      <c r="A69" s="182" t="s">
        <v>53912</v>
      </c>
      <c r="B69" s="183">
        <f ca="1">D33</f>
        <v>2</v>
      </c>
      <c r="C69" s="11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3.5" customHeight="1">
      <c r="A70" s="180" t="s">
        <v>53914</v>
      </c>
      <c r="B70" s="181">
        <f>C34</f>
        <v>2</v>
      </c>
      <c r="C70" s="22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3.5" customHeight="1">
      <c r="A71" s="184" t="s">
        <v>2099</v>
      </c>
      <c r="B71" s="185">
        <f ca="1">C20</f>
        <v>1.4500000000000002</v>
      </c>
      <c r="C71" s="11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3.5" customHeight="1">
      <c r="A72" s="184" t="s">
        <v>16</v>
      </c>
      <c r="B72" s="185">
        <f ca="1">Ranking!$O$35</f>
        <v>4.36376117028066</v>
      </c>
      <c r="C72" s="11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3.5" customHeight="1">
      <c r="A73" s="182" t="s">
        <v>53913</v>
      </c>
      <c r="B73" s="183">
        <f>MIN(B52,B70)</f>
        <v>1</v>
      </c>
      <c r="C73" s="11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3.5" customHeight="1">
      <c r="A74" s="184" t="s">
        <v>17</v>
      </c>
      <c r="B74" s="183">
        <f>B64</f>
        <v>0</v>
      </c>
      <c r="C74" s="11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3.5" customHeight="1">
      <c r="A75" s="184" t="s">
        <v>18</v>
      </c>
      <c r="B75" s="183">
        <f>D64</f>
        <v>1</v>
      </c>
      <c r="C75" s="11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3.5" customHeight="1">
      <c r="A76" s="184" t="s">
        <v>19</v>
      </c>
      <c r="B76" s="183">
        <f>IF(B64=0,0,C64/B64)</f>
        <v>0</v>
      </c>
      <c r="C76" s="11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3.5" customHeight="1" thickBot="1">
      <c r="A77" s="186" t="s">
        <v>14</v>
      </c>
      <c r="B77" s="187">
        <f>IF(D64=0,0,E64/D64)</f>
        <v>25</v>
      </c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3.5" customHeight="1" thickBot="1">
      <c r="A78" s="12"/>
      <c r="B78" s="1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3.5" customHeight="1">
      <c r="A79" s="188" t="s">
        <v>53950</v>
      </c>
      <c r="B79" s="189">
        <f>SUM(B56:B63)</f>
        <v>0</v>
      </c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3.5" customHeight="1">
      <c r="A80" s="190" t="s">
        <v>53951</v>
      </c>
      <c r="B80" s="191">
        <f>SUM(D56:D63)</f>
        <v>1</v>
      </c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3.5" customHeight="1">
      <c r="A81" s="190" t="s">
        <v>20</v>
      </c>
      <c r="B81" s="192">
        <f>2*B79+B80</f>
        <v>1</v>
      </c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3.5" customHeight="1">
      <c r="A82" s="190" t="s">
        <v>21</v>
      </c>
      <c r="B82" s="192" cm="1">
        <f t="array" ref="B82">_xlfn.LET(
_xlpm._r,M8:M100,
_xlpm._p,IFERROR(_xlfn.XMATCH(TRUE,ISTEXT(_xlpm._r),0),ROWS(_xlpm._r)+1),
_xlpm._nums,_xlfn._xlws.FILTER(_xlpm._r,(_xlfn.SEQUENCE(ROWS(_xlpm._r))&lt;_xlpm._p)*ISNUMBER(_xlpm._r),""),
IFERROR(SUM(1/_xlpm._nums),0)
)</f>
        <v>2</v>
      </c>
      <c r="C82" s="3"/>
      <c r="D82" s="233"/>
      <c r="E82" s="233"/>
      <c r="F82" s="233"/>
      <c r="G82" s="233"/>
      <c r="H82" s="233"/>
      <c r="I82" s="233"/>
      <c r="J82" s="233"/>
      <c r="K82" s="233"/>
      <c r="L82" s="233"/>
      <c r="M82" s="233"/>
      <c r="N82" s="3"/>
      <c r="O82" s="3"/>
    </row>
    <row r="83" spans="1:15" ht="13.5" customHeight="1">
      <c r="A83" s="190" t="s">
        <v>22</v>
      </c>
      <c r="B83" s="192">
        <f>B82-B81</f>
        <v>1</v>
      </c>
      <c r="C83" s="316"/>
      <c r="D83" s="317"/>
      <c r="E83" s="317"/>
      <c r="F83" s="317"/>
      <c r="G83" s="317"/>
      <c r="H83" s="317"/>
      <c r="I83" s="317"/>
      <c r="J83" s="317"/>
      <c r="K83" s="317"/>
      <c r="L83" s="317"/>
      <c r="M83" s="317"/>
      <c r="N83" s="3"/>
      <c r="O83" s="3"/>
    </row>
    <row r="84" spans="1:15" ht="13.5" customHeight="1" thickBot="1">
      <c r="A84" s="193" t="s">
        <v>23</v>
      </c>
      <c r="B84" s="194">
        <f ca="1">MAX(0,-B83*(3+2.5*B71/B72))</f>
        <v>0</v>
      </c>
      <c r="C84" s="3"/>
      <c r="D84" s="317"/>
      <c r="E84" s="317"/>
      <c r="F84" s="317"/>
      <c r="G84" s="317"/>
      <c r="H84" s="317"/>
      <c r="I84" s="317"/>
      <c r="J84" s="317"/>
      <c r="K84" s="317"/>
      <c r="L84" s="317"/>
      <c r="M84" s="317"/>
      <c r="N84" s="3"/>
      <c r="O84" s="3"/>
    </row>
    <row r="85" spans="1:15" ht="13.5" customHeight="1" thickBot="1">
      <c r="A85" s="3"/>
      <c r="B85" s="3"/>
      <c r="C85" s="3"/>
      <c r="D85" s="317"/>
      <c r="E85" s="317"/>
      <c r="F85" s="317"/>
      <c r="G85" s="317"/>
      <c r="H85" s="317"/>
      <c r="I85" s="317"/>
      <c r="J85" s="317"/>
      <c r="K85" s="317"/>
      <c r="L85" s="317"/>
      <c r="M85" s="317"/>
      <c r="N85" s="3"/>
      <c r="O85" s="3"/>
    </row>
    <row r="86" spans="1:15" ht="15.75" customHeight="1" thickBot="1">
      <c r="A86" s="679" t="s">
        <v>60666</v>
      </c>
      <c r="B86" s="680"/>
      <c r="C86" s="3"/>
      <c r="D86" s="317"/>
      <c r="E86" s="317"/>
      <c r="F86" s="317"/>
      <c r="G86" s="317"/>
      <c r="H86" s="317"/>
      <c r="I86" s="317"/>
      <c r="J86" s="317"/>
      <c r="K86" s="317"/>
      <c r="L86" s="317"/>
      <c r="M86" s="317"/>
      <c r="N86" s="3"/>
      <c r="O86" s="3"/>
    </row>
    <row r="87" spans="1:15" ht="13.5" customHeight="1" thickBot="1">
      <c r="A87" s="3"/>
      <c r="B87" s="3"/>
      <c r="C87" s="3"/>
      <c r="D87" s="317"/>
      <c r="E87" s="317"/>
      <c r="F87" s="317"/>
      <c r="G87" s="317"/>
      <c r="H87" s="317"/>
      <c r="I87" s="317"/>
      <c r="J87" s="317"/>
      <c r="K87" s="317"/>
      <c r="L87" s="317"/>
      <c r="M87" s="317"/>
      <c r="N87" s="3"/>
      <c r="O87" s="3"/>
    </row>
    <row r="88" spans="1:15" ht="18.75" customHeight="1" thickBot="1">
      <c r="A88" s="199" t="s">
        <v>2098</v>
      </c>
      <c r="B88" s="195">
        <f ca="1">(3*B67) + (1*B73) + IF(B76=0, 0, 3.5 * (96 * B74) / B76) + IF(B77=0, 0, 3.5 * (24 * B75) / B77) + 2.5 * (B69 * B71) / B72 - B84</f>
        <v>12.02141081445429</v>
      </c>
      <c r="C88" s="317"/>
      <c r="D88" s="317"/>
      <c r="E88" s="317"/>
      <c r="F88" s="317"/>
      <c r="G88" s="317"/>
      <c r="H88" s="317"/>
      <c r="I88" s="317"/>
      <c r="J88" s="317"/>
      <c r="K88" s="317"/>
      <c r="L88" s="317"/>
      <c r="M88" s="317"/>
      <c r="N88" s="3"/>
      <c r="O88" s="3"/>
    </row>
    <row r="89" spans="1:15" ht="15" customHeight="1">
      <c r="A89" s="3"/>
      <c r="B89" s="3"/>
      <c r="C89" s="3"/>
      <c r="D89" s="318"/>
      <c r="E89" s="233"/>
      <c r="F89" s="318"/>
      <c r="G89" s="233"/>
      <c r="H89" s="318"/>
      <c r="I89" s="318"/>
      <c r="J89" s="233"/>
      <c r="K89" s="233"/>
      <c r="L89" s="233"/>
      <c r="M89" s="318"/>
      <c r="N89" s="3"/>
      <c r="O89" s="3"/>
    </row>
    <row r="90" spans="1:15" ht="15" customHeight="1">
      <c r="A90" s="3"/>
      <c r="B90" s="3"/>
      <c r="C90" s="3"/>
      <c r="D90" s="318"/>
      <c r="E90" s="318"/>
      <c r="F90" s="318"/>
      <c r="G90" s="233"/>
      <c r="H90" s="233"/>
      <c r="I90" s="318"/>
      <c r="J90" s="233"/>
      <c r="K90" s="233"/>
      <c r="L90" s="233"/>
      <c r="M90" s="318"/>
      <c r="N90" s="3"/>
      <c r="O90" s="3"/>
    </row>
    <row r="91" spans="1:15" ht="15" customHeight="1">
      <c r="A91" s="3"/>
      <c r="B91" s="3"/>
      <c r="C91" s="3"/>
      <c r="D91" s="233"/>
      <c r="E91" s="318"/>
      <c r="F91" s="318"/>
      <c r="G91" s="233"/>
      <c r="H91" s="233"/>
      <c r="I91" s="233"/>
      <c r="J91" s="233"/>
      <c r="K91" s="233"/>
      <c r="L91" s="233"/>
      <c r="M91" s="233"/>
      <c r="N91" s="3"/>
      <c r="O91" s="3"/>
    </row>
    <row r="92" spans="1:15" ht="15" customHeight="1">
      <c r="D92" s="243"/>
      <c r="E92" s="243"/>
      <c r="F92" s="243"/>
      <c r="G92" s="243"/>
      <c r="H92" s="243"/>
      <c r="I92" s="243"/>
      <c r="J92" s="243"/>
      <c r="K92" s="243"/>
      <c r="L92" s="243"/>
      <c r="M92" s="243"/>
    </row>
    <row r="93" spans="1:15" ht="15" customHeight="1">
      <c r="D93" s="243"/>
      <c r="E93" s="243"/>
      <c r="F93" s="243"/>
      <c r="G93" s="243"/>
      <c r="H93" s="243"/>
      <c r="I93" s="243"/>
      <c r="J93" s="243"/>
      <c r="K93" s="243"/>
      <c r="L93" s="243"/>
      <c r="M93" s="243"/>
    </row>
  </sheetData>
  <mergeCells count="16">
    <mergeCell ref="A86:B86"/>
    <mergeCell ref="A27:B27"/>
    <mergeCell ref="A28:B28"/>
    <mergeCell ref="A29:B29"/>
    <mergeCell ref="A30:B30"/>
    <mergeCell ref="A31:B31"/>
    <mergeCell ref="A26:B26"/>
    <mergeCell ref="A1:E1"/>
    <mergeCell ref="H1:N3"/>
    <mergeCell ref="A2:E2"/>
    <mergeCell ref="A3:E3"/>
    <mergeCell ref="B5:E6"/>
    <mergeCell ref="H5:N5"/>
    <mergeCell ref="H6:N6"/>
    <mergeCell ref="A24:B24"/>
    <mergeCell ref="A25:B25"/>
  </mergeCells>
  <conditionalFormatting sqref="M24:M30">
    <cfRule type="expression" dxfId="59" priority="2">
      <formula>$I24="P"</formula>
    </cfRule>
  </conditionalFormatting>
  <conditionalFormatting sqref="N24:N30">
    <cfRule type="expression" dxfId="58" priority="1">
      <formula>$I24="C"</formula>
    </cfRule>
  </conditionalFormatting>
  <dataValidations count="1">
    <dataValidation type="decimal" allowBlank="1" showInputMessage="1" showErrorMessage="1" prompt="O ano deve ser no mínimo até 10 anos atrás e no máximo até o ano passado." sqref="K28:K30" xr:uid="{14E18A3D-87DA-42CE-B9C6-F955D62795C7}">
      <formula1>YEAR(NOW())-10</formula1>
      <formula2>YEAR(NOW())-1</formula2>
    </dataValidation>
  </dataValidations>
  <pageMargins left="0.511811024" right="0.511811024" top="0.78740157499999996" bottom="0.78740157499999996" header="0" footer="0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25430-7F15-4F6A-8928-AA3DD5148F10}">
  <sheetPr>
    <tabColor rgb="FF0070C0"/>
  </sheetPr>
  <dimension ref="A1:O114"/>
  <sheetViews>
    <sheetView topLeftCell="A78" workbookViewId="0">
      <selection activeCell="B104" sqref="B104"/>
    </sheetView>
  </sheetViews>
  <sheetFormatPr defaultColWidth="12.5546875" defaultRowHeight="15" customHeight="1"/>
  <cols>
    <col min="1" max="1" width="45.33203125" customWidth="1"/>
    <col min="2" max="2" width="17" customWidth="1"/>
    <col min="3" max="3" width="8.44140625" customWidth="1"/>
    <col min="4" max="4" width="7.109375" customWidth="1"/>
    <col min="5" max="5" width="8.44140625" customWidth="1"/>
    <col min="6" max="6" width="7.44140625" customWidth="1"/>
    <col min="7" max="7" width="6.5546875" customWidth="1"/>
    <col min="8" max="8" width="5.5546875" customWidth="1"/>
    <col min="9" max="9" width="15.33203125" customWidth="1"/>
    <col min="10" max="10" width="28.88671875" customWidth="1"/>
    <col min="11" max="11" width="11.6640625" customWidth="1"/>
    <col min="12" max="12" width="12.5546875" customWidth="1"/>
    <col min="13" max="13" width="10.5546875" customWidth="1"/>
    <col min="14" max="14" width="11.5546875" customWidth="1"/>
    <col min="15" max="15" width="8.5546875" customWidth="1"/>
    <col min="16" max="17" width="11.44140625" customWidth="1"/>
    <col min="18" max="27" width="9.44140625" customWidth="1"/>
  </cols>
  <sheetData>
    <row r="1" spans="1:15" ht="13.5" customHeight="1">
      <c r="A1" s="644" t="s">
        <v>0</v>
      </c>
      <c r="B1" s="645"/>
      <c r="C1" s="645"/>
      <c r="D1" s="645"/>
      <c r="E1" s="646"/>
      <c r="F1" s="16"/>
      <c r="G1" s="1"/>
      <c r="H1" s="647" t="s">
        <v>60682</v>
      </c>
      <c r="I1" s="648"/>
      <c r="J1" s="648"/>
      <c r="K1" s="648"/>
      <c r="L1" s="648"/>
      <c r="M1" s="648"/>
      <c r="N1" s="649"/>
      <c r="O1" s="3"/>
    </row>
    <row r="2" spans="1:15" ht="13.5" customHeight="1">
      <c r="A2" s="656" t="str">
        <f ca="1">"PERÍODO COMPUTADO: Artigos &amp; RH: " &amp; (YEAR(TODAY()) - 5) &amp; " - " &amp; (YEAR(TODAY()) - 1)&amp;" // Livros, Capítulos e Patentes: " &amp; (YEAR(TODAY()) - 10) &amp; " - " &amp; (YEAR(TODAY()) - 1)</f>
        <v>PERÍODO COMPUTADO: Artigos &amp; RH: 2021 - 2025 // Livros, Capítulos e Patentes: 2016 - 2025</v>
      </c>
      <c r="B2" s="657"/>
      <c r="C2" s="657"/>
      <c r="D2" s="657"/>
      <c r="E2" s="658"/>
      <c r="F2" s="16"/>
      <c r="G2" s="1"/>
      <c r="H2" s="650"/>
      <c r="I2" s="651"/>
      <c r="J2" s="651"/>
      <c r="K2" s="651"/>
      <c r="L2" s="651"/>
      <c r="M2" s="651"/>
      <c r="N2" s="652"/>
      <c r="O2" s="3"/>
    </row>
    <row r="3" spans="1:15" ht="16.2" customHeight="1" thickBot="1">
      <c r="A3" s="659" t="str" cm="1">
        <f t="array" aca="1" ref="A3" ca="1">"ORIENTADOR(A): " &amp; MID(CELL("filename", A1), FIND("]", CELL("filename", A1)) + 1, 255)</f>
        <v>ORIENTADOR(A): Ionara P.</v>
      </c>
      <c r="B3" s="660"/>
      <c r="C3" s="660"/>
      <c r="D3" s="660"/>
      <c r="E3" s="661"/>
      <c r="F3" s="16"/>
      <c r="G3" s="1"/>
      <c r="H3" s="653"/>
      <c r="I3" s="654"/>
      <c r="J3" s="654"/>
      <c r="K3" s="654"/>
      <c r="L3" s="654"/>
      <c r="M3" s="654"/>
      <c r="N3" s="655"/>
      <c r="O3" s="3"/>
    </row>
    <row r="4" spans="1:15" ht="13.5" customHeight="1" thickBot="1">
      <c r="A4" s="2"/>
      <c r="B4" s="16"/>
      <c r="C4" s="16"/>
      <c r="D4" s="16"/>
      <c r="E4" s="21"/>
      <c r="F4" s="16"/>
      <c r="G4" s="1"/>
      <c r="H4" s="1"/>
      <c r="I4" s="3"/>
      <c r="J4" s="3"/>
      <c r="K4" s="3"/>
      <c r="L4" s="3"/>
      <c r="M4" s="3"/>
      <c r="N4" s="3"/>
      <c r="O4" s="3"/>
    </row>
    <row r="5" spans="1:15" ht="13.5" customHeight="1">
      <c r="A5" s="39" t="s">
        <v>1</v>
      </c>
      <c r="B5" s="662"/>
      <c r="C5" s="662"/>
      <c r="D5" s="662"/>
      <c r="E5" s="663"/>
      <c r="F5" s="1"/>
      <c r="G5" s="1"/>
      <c r="H5" s="666" t="s">
        <v>1</v>
      </c>
      <c r="I5" s="667"/>
      <c r="J5" s="667"/>
      <c r="K5" s="667"/>
      <c r="L5" s="667"/>
      <c r="M5" s="667"/>
      <c r="N5" s="668"/>
      <c r="O5" s="3"/>
    </row>
    <row r="6" spans="1:15" ht="13.5" customHeight="1" thickBot="1">
      <c r="A6" s="40" t="s">
        <v>2</v>
      </c>
      <c r="B6" s="664"/>
      <c r="C6" s="664"/>
      <c r="D6" s="664"/>
      <c r="E6" s="665"/>
      <c r="F6" s="1"/>
      <c r="G6" s="1"/>
      <c r="H6" s="669" t="s">
        <v>2</v>
      </c>
      <c r="I6" s="670"/>
      <c r="J6" s="670"/>
      <c r="K6" s="670"/>
      <c r="L6" s="670"/>
      <c r="M6" s="670"/>
      <c r="N6" s="671"/>
      <c r="O6" s="3"/>
    </row>
    <row r="7" spans="1:15" ht="13.5" customHeight="1" thickBot="1">
      <c r="A7" s="56" t="s">
        <v>53954</v>
      </c>
      <c r="B7" s="57" t="s">
        <v>53964</v>
      </c>
      <c r="C7" s="57" t="s">
        <v>3</v>
      </c>
      <c r="D7" s="58" t="s">
        <v>4</v>
      </c>
      <c r="E7" s="59" t="s">
        <v>53908</v>
      </c>
      <c r="F7" s="4"/>
      <c r="G7" s="4"/>
      <c r="H7" s="72" t="s">
        <v>60667</v>
      </c>
      <c r="I7" s="57" t="s">
        <v>55886</v>
      </c>
      <c r="J7" s="57" t="s">
        <v>24</v>
      </c>
      <c r="K7" s="57" t="s">
        <v>25</v>
      </c>
      <c r="L7" s="57" t="s">
        <v>26</v>
      </c>
      <c r="M7" s="57" t="s">
        <v>27</v>
      </c>
      <c r="N7" s="73" t="s">
        <v>53908</v>
      </c>
      <c r="O7" s="3"/>
    </row>
    <row r="8" spans="1:15" ht="13.5" customHeight="1">
      <c r="A8" s="60" t="str">
        <f t="shared" ref="A8:A17" si="0">IF(I8="", "", IF(J8="", "Revista sem Fator de Impacto" &amp; IF(K8="", "", ", " &amp; K8 &amp; ",") &amp; IF(L8="", "", " p. " &amp; L8), J8 &amp; IF(K8="", "", ", " &amp; K8 &amp; ",") &amp; IF(L8="", "", " p. " &amp; L8)))</f>
        <v>JOURNAL OF AGRICULTURAL AND FOOD CHEMISTRY, 2021, p. 11440</v>
      </c>
      <c r="B8" s="61">
        <f>IF(I8="","",_xlfn.LET(
  _xlpm.resultado1, VLOOKUP(I8,'JCR 2026 (JIF 25)'!A:C,3,FALSE),
  _xlpm.resultado2, VLOOKUP(I8,'JCR 2026 (JIF 25)'!B:C,2,FALSE),
  _xlpm.resultado, IFERROR(_xlpm.resultado1, IFERROR(_xlpm.resultado2,"")),
  IF(_xlpm.resultado="N/A", "N/A",
     IF(OR(_xlpm.resultado=0, _xlpm.resultado=""), "Revista sem FI", VALUE(_xlpm.resultado))
  )
))</f>
        <v>6.7</v>
      </c>
      <c r="C8" s="380">
        <f>IF(OR(ISBLANK(M8),NOT(ISNUMBER(B8))),"",1/M8)</f>
        <v>1</v>
      </c>
      <c r="D8" s="381">
        <f t="shared" ref="D8" ca="1" si="1">IF(J8="","",IF(OR(B8=0,B8="Revista sem FI"),0,IF(OR(AND(ISNUMBER(C8),C8&gt;0),AND(ISNUMBER(E8),E8&gt;0)),1,0)))</f>
        <v>1</v>
      </c>
      <c r="E8" s="557" t="str">
        <f t="shared" ref="E8:E22" ca="1" si="2">IF(OR(N8="",NOT(ISNUMBER(B8))),"",IF(SUM(INDIRECT("$E$7:E"&amp;ROW()-1))+1/N8&gt;$C$23,0,1/N8))</f>
        <v/>
      </c>
      <c r="F8" s="3"/>
      <c r="G8" s="3"/>
      <c r="H8" s="49">
        <f>IF(I8&lt;&gt;"", COUNTIF($I$8:I8, "&lt;&gt;"), "")</f>
        <v>1</v>
      </c>
      <c r="I8" s="19" t="s">
        <v>995</v>
      </c>
      <c r="J8" s="249" t="str">
        <f>IFERROR(VLOOKUP(I8,'JCR 2026 (JIF 25)'!A:D,4,0), IFERROR(VLOOKUP(I8,'JCR 2026 (JIF 25)'!B:D,3,0),""))</f>
        <v>JOURNAL OF AGRICULTURAL AND FOOD CHEMISTRY</v>
      </c>
      <c r="K8" s="19">
        <v>2021</v>
      </c>
      <c r="L8" s="19">
        <v>11440</v>
      </c>
      <c r="M8" s="19">
        <v>1</v>
      </c>
      <c r="N8" s="53"/>
      <c r="O8" s="3"/>
    </row>
    <row r="9" spans="1:15" ht="13.5" customHeight="1">
      <c r="A9" s="37" t="str">
        <f t="shared" si="0"/>
        <v>WATER AIR AND SOIL POLLUTION, 2021, p. 232</v>
      </c>
      <c r="B9" s="23">
        <f>IF(I9="","",_xlfn.LET(
  _xlpm.resultado1, VLOOKUP(I9,'JCR 2026 (JIF 25)'!A:C,3,FALSE),
  _xlpm.resultado2, VLOOKUP(I9,'JCR 2026 (JIF 25)'!B:C,2,FALSE),
  _xlpm.resultado, IFERROR(_xlpm.resultado1, IFERROR(_xlpm.resultado2,"")),
  IF(_xlpm.resultado="N/A", "N/A",
     IF(OR(_xlpm.resultado=0, _xlpm.resultado=""), "Revista sem FI", VALUE(_xlpm.resultado))
  )
))</f>
        <v>3.5</v>
      </c>
      <c r="C9" s="388" t="str">
        <f t="shared" ref="C9:C22" si="3">IF(OR(ISBLANK(M9),NOT(ISNUMBER(B9))),"",1/M9)</f>
        <v/>
      </c>
      <c r="D9" s="389">
        <f t="shared" ref="D9:D22" ca="1" si="4">IF(J9="","",IF(OR(B9=0,B9="Revista sem FI"),0,IF(OR(AND(ISNUMBER(C9),C9&gt;0),AND(ISNUMBER(E9),E9&gt;0)),1,0)))</f>
        <v>1</v>
      </c>
      <c r="E9" s="561">
        <f t="shared" ca="1" si="2"/>
        <v>1</v>
      </c>
      <c r="F9" s="3"/>
      <c r="G9" s="3"/>
      <c r="H9" s="49">
        <f>IF(I9&lt;&gt;"", COUNTIF($I$8:I9, "&lt;&gt;"), "")</f>
        <v>2</v>
      </c>
      <c r="I9" s="87" t="s">
        <v>2048</v>
      </c>
      <c r="J9" s="249" t="str">
        <f>IFERROR(VLOOKUP(I9,'JCR 2026 (JIF 25)'!A:D,4,0), IFERROR(VLOOKUP(I9,'JCR 2026 (JIF 25)'!B:D,3,0),""))</f>
        <v>WATER AIR AND SOIL POLLUTION</v>
      </c>
      <c r="K9" s="19">
        <v>2021</v>
      </c>
      <c r="L9" s="19">
        <v>232</v>
      </c>
      <c r="M9" s="19"/>
      <c r="N9" s="53">
        <v>1</v>
      </c>
      <c r="O9" s="3"/>
    </row>
    <row r="10" spans="1:15" ht="13.5" customHeight="1">
      <c r="A10" s="37" t="str">
        <f t="shared" si="0"/>
        <v>NATURAL PRODUCT RESEARCH, 2021, p. 5317</v>
      </c>
      <c r="B10" s="23">
        <f>IF(I10="","",_xlfn.LET(
  _xlpm.resultado1, VLOOKUP(I10,'JCR 2026 (JIF 25)'!A:C,3,FALSE),
  _xlpm.resultado2, VLOOKUP(I10,'JCR 2026 (JIF 25)'!B:C,2,FALSE),
  _xlpm.resultado, IFERROR(_xlpm.resultado1, IFERROR(_xlpm.resultado2,"")),
  IF(_xlpm.resultado="N/A", "N/A",
     IF(OR(_xlpm.resultado=0, _xlpm.resultado=""), "Revista sem FI", VALUE(_xlpm.resultado))
  )
))</f>
        <v>1.8</v>
      </c>
      <c r="C10" s="388">
        <f t="shared" si="3"/>
        <v>1</v>
      </c>
      <c r="D10" s="389">
        <f t="shared" ca="1" si="4"/>
        <v>1</v>
      </c>
      <c r="E10" s="561" t="str">
        <f t="shared" ca="1" si="2"/>
        <v/>
      </c>
      <c r="F10" s="3"/>
      <c r="G10" s="3"/>
      <c r="H10" s="49">
        <f>IF(I10&lt;&gt;"", COUNTIF($I$8:I10, "&lt;&gt;"), "")</f>
        <v>3</v>
      </c>
      <c r="I10" s="87" t="s">
        <v>20569</v>
      </c>
      <c r="J10" s="249" t="str">
        <f>IFERROR(VLOOKUP(I10,'JCR 2026 (JIF 25)'!A:D,4,0), IFERROR(VLOOKUP(I10,'JCR 2026 (JIF 25)'!B:D,3,0),""))</f>
        <v>NATURAL PRODUCT RESEARCH</v>
      </c>
      <c r="K10" s="19">
        <v>2021</v>
      </c>
      <c r="L10" s="19">
        <v>5317</v>
      </c>
      <c r="M10" s="19">
        <v>1</v>
      </c>
      <c r="N10" s="53"/>
      <c r="O10" s="3"/>
    </row>
    <row r="11" spans="1:15" ht="13.5" customHeight="1">
      <c r="A11" s="37" t="str">
        <f t="shared" si="0"/>
        <v>Food Additives &amp; Contaminants Part B-Surveillance, 2021, p. 149</v>
      </c>
      <c r="B11" s="23">
        <f>IF(I11="","",_xlfn.LET(
  _xlpm.resultado1, VLOOKUP(I11,'JCR 2026 (JIF 25)'!A:C,3,FALSE),
  _xlpm.resultado2, VLOOKUP(I11,'JCR 2026 (JIF 25)'!B:C,2,FALSE),
  _xlpm.resultado, IFERROR(_xlpm.resultado1, IFERROR(_xlpm.resultado2,"")),
  IF(_xlpm.resultado="N/A", "N/A",
     IF(OR(_xlpm.resultado=0, _xlpm.resultado=""), "Revista sem FI", VALUE(_xlpm.resultado))
  )
))</f>
        <v>2.6</v>
      </c>
      <c r="C11" s="388">
        <f t="shared" si="3"/>
        <v>1</v>
      </c>
      <c r="D11" s="389">
        <f t="shared" ca="1" si="4"/>
        <v>1</v>
      </c>
      <c r="E11" s="561" t="str">
        <f t="shared" ca="1" si="2"/>
        <v/>
      </c>
      <c r="F11" s="3"/>
      <c r="G11" s="3"/>
      <c r="H11" s="49">
        <f>IF(I11&lt;&gt;"", COUNTIF($I$8:I11, "&lt;&gt;"), "")</f>
        <v>4</v>
      </c>
      <c r="I11" s="87" t="s">
        <v>759</v>
      </c>
      <c r="J11" s="249" t="str">
        <f>IFERROR(VLOOKUP(I11,'JCR 2026 (JIF 25)'!A:D,4,0), IFERROR(VLOOKUP(I11,'JCR 2026 (JIF 25)'!B:D,3,0),""))</f>
        <v>Food Additives &amp; Contaminants Part B-Surveillance</v>
      </c>
      <c r="K11" s="19">
        <v>2021</v>
      </c>
      <c r="L11" s="19">
        <v>149</v>
      </c>
      <c r="M11" s="19">
        <v>1</v>
      </c>
      <c r="N11" s="53"/>
      <c r="O11" s="3"/>
    </row>
    <row r="12" spans="1:15" ht="13.5" customHeight="1">
      <c r="A12" s="37" t="str">
        <f t="shared" si="0"/>
        <v>Food Additives and Contaminants Part A-Chemistry Analysis Control Exposure &amp; Risk Assessment, 2021, p. 452</v>
      </c>
      <c r="B12" s="23">
        <f>IF(I12="","",_xlfn.LET(
  _xlpm.resultado1, VLOOKUP(I12,'JCR 2026 (JIF 25)'!A:C,3,FALSE),
  _xlpm.resultado2, VLOOKUP(I12,'JCR 2026 (JIF 25)'!B:C,2,FALSE),
  _xlpm.resultado, IFERROR(_xlpm.resultado1, IFERROR(_xlpm.resultado2,"")),
  IF(_xlpm.resultado="N/A", "N/A",
     IF(OR(_xlpm.resultado=0, _xlpm.resultado=""), "Revista sem FI", VALUE(_xlpm.resultado))
  )
))</f>
        <v>2.5</v>
      </c>
      <c r="C12" s="388" t="str">
        <f t="shared" si="3"/>
        <v/>
      </c>
      <c r="D12" s="389">
        <f t="shared" ca="1" si="4"/>
        <v>1</v>
      </c>
      <c r="E12" s="561">
        <f t="shared" ca="1" si="2"/>
        <v>1</v>
      </c>
      <c r="F12" s="3"/>
      <c r="G12" s="3"/>
      <c r="H12" s="49">
        <f>IF(I12&lt;&gt;"", COUNTIF($I$8:I12, "&lt;&gt;"), "")</f>
        <v>5</v>
      </c>
      <c r="I12" s="87" t="s">
        <v>15050</v>
      </c>
      <c r="J12" s="249" t="str">
        <f>IFERROR(VLOOKUP(I12,'JCR 2026 (JIF 25)'!A:D,4,0), IFERROR(VLOOKUP(I12,'JCR 2026 (JIF 25)'!B:D,3,0),""))</f>
        <v>Food Additives and Contaminants Part A-Chemistry Analysis Control Exposure &amp; Risk Assessment</v>
      </c>
      <c r="K12" s="19">
        <v>2021</v>
      </c>
      <c r="L12" s="19">
        <v>452</v>
      </c>
      <c r="M12" s="19"/>
      <c r="N12" s="53">
        <v>1</v>
      </c>
      <c r="O12" s="3"/>
    </row>
    <row r="13" spans="1:15" ht="13.5" customHeight="1">
      <c r="A13" s="37" t="str">
        <f t="shared" si="0"/>
        <v>Food Additives and Contaminants Part A-Chemistry Analysis Control Exposure &amp; Risk Assessment, 2021, p. 170</v>
      </c>
      <c r="B13" s="23">
        <f>IF(I13="","",_xlfn.LET(
  _xlpm.resultado1, VLOOKUP(I13,'JCR 2026 (JIF 25)'!A:C,3,FALSE),
  _xlpm.resultado2, VLOOKUP(I13,'JCR 2026 (JIF 25)'!B:C,2,FALSE),
  _xlpm.resultado, IFERROR(_xlpm.resultado1, IFERROR(_xlpm.resultado2,"")),
  IF(_xlpm.resultado="N/A", "N/A",
     IF(OR(_xlpm.resultado=0, _xlpm.resultado=""), "Revista sem FI", VALUE(_xlpm.resultado))
  )
))</f>
        <v>2.5</v>
      </c>
      <c r="C13" s="388">
        <f t="shared" si="3"/>
        <v>1</v>
      </c>
      <c r="D13" s="389">
        <f t="shared" ca="1" si="4"/>
        <v>1</v>
      </c>
      <c r="E13" s="561" t="str">
        <f t="shared" ca="1" si="2"/>
        <v/>
      </c>
      <c r="F13" s="3"/>
      <c r="G13" s="14"/>
      <c r="H13" s="49">
        <f>IF(I13&lt;&gt;"", COUNTIF($I$8:I13, "&lt;&gt;"), "")</f>
        <v>6</v>
      </c>
      <c r="I13" s="87" t="s">
        <v>15050</v>
      </c>
      <c r="J13" s="249" t="str">
        <f>IFERROR(VLOOKUP(I13,'JCR 2026 (JIF 25)'!A:D,4,0), IFERROR(VLOOKUP(I13,'JCR 2026 (JIF 25)'!B:D,3,0),""))</f>
        <v>Food Additives and Contaminants Part A-Chemistry Analysis Control Exposure &amp; Risk Assessment</v>
      </c>
      <c r="K13" s="19">
        <v>2021</v>
      </c>
      <c r="L13" s="19">
        <v>170</v>
      </c>
      <c r="M13" s="19">
        <v>1</v>
      </c>
      <c r="N13" s="53"/>
      <c r="O13" s="14"/>
    </row>
    <row r="14" spans="1:15" ht="13.5" customHeight="1">
      <c r="A14" s="37" t="str">
        <f t="shared" si="0"/>
        <v>Food Chemistry, 2022, p. 133513</v>
      </c>
      <c r="B14" s="23">
        <f>IF(I14="","",_xlfn.LET(
  _xlpm.resultado1, VLOOKUP(I14,'JCR 2026 (JIF 25)'!A:C,3,FALSE),
  _xlpm.resultado2, VLOOKUP(I14,'JCR 2026 (JIF 25)'!B:C,2,FALSE),
  _xlpm.resultado, IFERROR(_xlpm.resultado1, IFERROR(_xlpm.resultado2,"")),
  IF(_xlpm.resultado="N/A", "N/A",
     IF(OR(_xlpm.resultado=0, _xlpm.resultado=""), "Revista sem FI", VALUE(_xlpm.resultado))
  )
))</f>
        <v>10.4</v>
      </c>
      <c r="C14" s="388">
        <f t="shared" si="3"/>
        <v>1</v>
      </c>
      <c r="D14" s="389">
        <f t="shared" ca="1" si="4"/>
        <v>1</v>
      </c>
      <c r="E14" s="561" t="str">
        <f t="shared" ca="1" si="2"/>
        <v/>
      </c>
      <c r="F14" s="3"/>
      <c r="G14" s="14"/>
      <c r="H14" s="49">
        <f>IF(I14&lt;&gt;"", COUNTIF($I$8:I14, "&lt;&gt;"), "")</f>
        <v>7</v>
      </c>
      <c r="I14" s="87" t="s">
        <v>766</v>
      </c>
      <c r="J14" s="249" t="str">
        <f>IFERROR(VLOOKUP(I14,'JCR 2026 (JIF 25)'!A:D,4,0), IFERROR(VLOOKUP(I14,'JCR 2026 (JIF 25)'!B:D,3,0),""))</f>
        <v>Food Chemistry</v>
      </c>
      <c r="K14" s="19">
        <v>2022</v>
      </c>
      <c r="L14" s="19">
        <v>133513</v>
      </c>
      <c r="M14" s="19">
        <v>1</v>
      </c>
      <c r="N14" s="53"/>
      <c r="O14" s="14"/>
    </row>
    <row r="15" spans="1:15" ht="13.5" customHeight="1">
      <c r="A15" s="37" t="str">
        <f t="shared" si="0"/>
        <v>Food Chemistry, 2023, p. 134268</v>
      </c>
      <c r="B15" s="23">
        <f>IF(I15="","",_xlfn.LET(
  _xlpm.resultado1, VLOOKUP(I15,'JCR 2026 (JIF 25)'!A:C,3,FALSE),
  _xlpm.resultado2, VLOOKUP(I15,'JCR 2026 (JIF 25)'!B:C,2,FALSE),
  _xlpm.resultado, IFERROR(_xlpm.resultado1, IFERROR(_xlpm.resultado2,"")),
  IF(_xlpm.resultado="N/A", "N/A",
     IF(OR(_xlpm.resultado=0, _xlpm.resultado=""), "Revista sem FI", VALUE(_xlpm.resultado))
  )
))</f>
        <v>10.4</v>
      </c>
      <c r="C15" s="388">
        <f t="shared" si="3"/>
        <v>1</v>
      </c>
      <c r="D15" s="389">
        <f t="shared" ca="1" si="4"/>
        <v>1</v>
      </c>
      <c r="E15" s="561" t="str">
        <f t="shared" ca="1" si="2"/>
        <v/>
      </c>
      <c r="F15" s="3"/>
      <c r="G15" s="14"/>
      <c r="H15" s="49">
        <f>IF(I15&lt;&gt;"", COUNTIF($I$8:I15, "&lt;&gt;"), "")</f>
        <v>8</v>
      </c>
      <c r="I15" s="87" t="s">
        <v>766</v>
      </c>
      <c r="J15" s="249" t="str">
        <f>IFERROR(VLOOKUP(I15,'JCR 2026 (JIF 25)'!A:D,4,0), IFERROR(VLOOKUP(I15,'JCR 2026 (JIF 25)'!B:D,3,0),""))</f>
        <v>Food Chemistry</v>
      </c>
      <c r="K15" s="19">
        <v>2023</v>
      </c>
      <c r="L15" s="19">
        <v>134268</v>
      </c>
      <c r="M15" s="19">
        <v>1</v>
      </c>
      <c r="N15" s="53"/>
      <c r="O15" s="14"/>
    </row>
    <row r="16" spans="1:15" ht="13.5" customHeight="1">
      <c r="A16" s="37" t="str">
        <f t="shared" si="0"/>
        <v>Analytical Methods, 2024, p. 4124</v>
      </c>
      <c r="B16" s="23">
        <f>IF(I16="","",_xlfn.LET(
  _xlpm.resultado1, VLOOKUP(I16,'JCR 2026 (JIF 25)'!A:C,3,FALSE),
  _xlpm.resultado2, VLOOKUP(I16,'JCR 2026 (JIF 25)'!B:C,2,FALSE),
  _xlpm.resultado, IFERROR(_xlpm.resultado1, IFERROR(_xlpm.resultado2,"")),
  IF(_xlpm.resultado="N/A", "N/A",
     IF(OR(_xlpm.resultado=0, _xlpm.resultado=""), "Revista sem FI", VALUE(_xlpm.resultado))
  )
))</f>
        <v>3</v>
      </c>
      <c r="C16" s="388">
        <f t="shared" si="3"/>
        <v>1</v>
      </c>
      <c r="D16" s="389">
        <f t="shared" ca="1" si="4"/>
        <v>1</v>
      </c>
      <c r="E16" s="561" t="str">
        <f t="shared" ca="1" si="2"/>
        <v/>
      </c>
      <c r="F16" s="3"/>
      <c r="G16" s="14"/>
      <c r="H16" s="49">
        <f>IF(I16&lt;&gt;"", COUNTIF($I$8:I16, "&lt;&gt;"), "")</f>
        <v>9</v>
      </c>
      <c r="I16" s="87" t="s">
        <v>11454</v>
      </c>
      <c r="J16" s="249" t="str">
        <f>IFERROR(VLOOKUP(I16,'JCR 2026 (JIF 25)'!A:D,4,0), IFERROR(VLOOKUP(I16,'JCR 2026 (JIF 25)'!B:D,3,0),""))</f>
        <v>Analytical Methods</v>
      </c>
      <c r="K16" s="19">
        <v>2024</v>
      </c>
      <c r="L16" s="19">
        <v>4124</v>
      </c>
      <c r="M16" s="19">
        <v>1</v>
      </c>
      <c r="N16" s="53"/>
      <c r="O16" s="14"/>
    </row>
    <row r="17" spans="1:15" ht="13.5" customHeight="1">
      <c r="A17" s="37" t="str">
        <f t="shared" si="0"/>
        <v>Analytical Methods, 2024, p. 5082</v>
      </c>
      <c r="B17" s="23">
        <f>IF(I17="","",_xlfn.LET(
  _xlpm.resultado1, VLOOKUP(I17,'JCR 2026 (JIF 25)'!A:C,3,FALSE),
  _xlpm.resultado2, VLOOKUP(I17,'JCR 2026 (JIF 25)'!B:C,2,FALSE),
  _xlpm.resultado, IFERROR(_xlpm.resultado1, IFERROR(_xlpm.resultado2,"")),
  IF(_xlpm.resultado="N/A", "N/A",
     IF(OR(_xlpm.resultado=0, _xlpm.resultado=""), "Revista sem FI", VALUE(_xlpm.resultado))
  )
))</f>
        <v>3</v>
      </c>
      <c r="C17" s="388">
        <f t="shared" si="3"/>
        <v>1</v>
      </c>
      <c r="D17" s="389">
        <f t="shared" ca="1" si="4"/>
        <v>1</v>
      </c>
      <c r="E17" s="561" t="str">
        <f t="shared" ca="1" si="2"/>
        <v/>
      </c>
      <c r="F17" s="3"/>
      <c r="G17" s="14"/>
      <c r="H17" s="49">
        <f>IF(I17&lt;&gt;"", COUNTIF($I$8:I17, "&lt;&gt;"), "")</f>
        <v>10</v>
      </c>
      <c r="I17" s="87" t="s">
        <v>11454</v>
      </c>
      <c r="J17" s="249" t="str">
        <f>IFERROR(VLOOKUP(I17,'JCR 2026 (JIF 25)'!A:D,4,0), IFERROR(VLOOKUP(I17,'JCR 2026 (JIF 25)'!B:D,3,0),""))</f>
        <v>Analytical Methods</v>
      </c>
      <c r="K17" s="19">
        <v>2024</v>
      </c>
      <c r="L17" s="19">
        <v>5082</v>
      </c>
      <c r="M17" s="19">
        <v>1</v>
      </c>
      <c r="N17" s="53"/>
      <c r="O17" s="14"/>
    </row>
    <row r="18" spans="1:15" ht="13.5" customHeight="1">
      <c r="A18" s="37" t="str">
        <f t="shared" ref="A18:A22" si="5">IF(I18="", "", IF(J18="", "Revista sem Fator de Impacto" &amp; IF(K18="", "", ", " &amp; K18 &amp; ",") &amp; IF(L18="", "", " p. " &amp; L18), J18 &amp; IF(K18="", "", ", " &amp; K18 &amp; ",") &amp; IF(L18="", "", " p. " &amp; L18)))</f>
        <v/>
      </c>
      <c r="B18" s="23" t="str">
        <f>IF(I18="","",_xlfn.LET(
  _xlpm.resultado1, VLOOKUP(I18,'JCR 2026 (JIF 25)'!A:C,3,FALSE),
  _xlpm.resultado2, VLOOKUP(I18,'JCR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8" s="388" t="str">
        <f t="shared" si="3"/>
        <v/>
      </c>
      <c r="D18" s="389" t="str">
        <f t="shared" si="4"/>
        <v/>
      </c>
      <c r="E18" s="561" t="str">
        <f t="shared" ca="1" si="2"/>
        <v/>
      </c>
      <c r="F18" s="3"/>
      <c r="G18" s="3"/>
      <c r="H18" s="49" t="str">
        <f>IF(I18&lt;&gt;"", COUNTIF($I$8:I18, "&lt;&gt;"), "")</f>
        <v/>
      </c>
      <c r="I18" s="87"/>
      <c r="J18" s="249" t="str">
        <f>IFERROR(VLOOKUP(I18,'JCR 2026 (JIF 25)'!A:D,4,0), IFERROR(VLOOKUP(I18,'JCR 2026 (JIF 25)'!B:D,3,0),""))</f>
        <v/>
      </c>
      <c r="K18" s="19"/>
      <c r="L18" s="19"/>
      <c r="M18" s="19"/>
      <c r="N18" s="53"/>
      <c r="O18" s="3"/>
    </row>
    <row r="19" spans="1:15" ht="13.5" customHeight="1">
      <c r="A19" s="37" t="str">
        <f t="shared" si="5"/>
        <v/>
      </c>
      <c r="B19" s="23" t="str">
        <f>IF(I19="","",_xlfn.LET(
  _xlpm.resultado1, VLOOKUP(I19,'JCR 2026 (JIF 25)'!A:C,3,FALSE),
  _xlpm.resultado2, VLOOKUP(I19,'JCR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9" s="388" t="str">
        <f t="shared" si="3"/>
        <v/>
      </c>
      <c r="D19" s="389" t="str">
        <f t="shared" si="4"/>
        <v/>
      </c>
      <c r="E19" s="561" t="str">
        <f t="shared" ca="1" si="2"/>
        <v/>
      </c>
      <c r="F19" s="3"/>
      <c r="G19" s="14"/>
      <c r="H19" s="49" t="str">
        <f>IF(I19&lt;&gt;"", COUNTIF($I$8:I19, "&lt;&gt;"), "")</f>
        <v/>
      </c>
      <c r="I19" s="87"/>
      <c r="J19" s="249" t="str">
        <f>IFERROR(VLOOKUP(I19,'JCR 2026 (JIF 25)'!A:D,4,0), IFERROR(VLOOKUP(I19,'JCR 2026 (JIF 25)'!B:D,3,0),""))</f>
        <v/>
      </c>
      <c r="K19" s="19"/>
      <c r="L19" s="19"/>
      <c r="M19" s="19"/>
      <c r="N19" s="53"/>
      <c r="O19" s="14"/>
    </row>
    <row r="20" spans="1:15" ht="13.5" customHeight="1">
      <c r="A20" s="37" t="str">
        <f t="shared" si="5"/>
        <v/>
      </c>
      <c r="B20" s="23" t="str">
        <f>IF(I20="","",_xlfn.LET(
  _xlpm.resultado1, VLOOKUP(I20,'JCR 2026 (JIF 25)'!A:C,3,FALSE),
  _xlpm.resultado2, VLOOKUP(I20,'JCR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20" s="388" t="str">
        <f t="shared" si="3"/>
        <v/>
      </c>
      <c r="D20" s="389" t="str">
        <f t="shared" si="4"/>
        <v/>
      </c>
      <c r="E20" s="561" t="str">
        <f t="shared" ca="1" si="2"/>
        <v/>
      </c>
      <c r="F20" s="3"/>
      <c r="G20" s="3"/>
      <c r="H20" s="49" t="str">
        <f>IF(I20&lt;&gt;"", COUNTIF($I$8:I20, "&lt;&gt;"), "")</f>
        <v/>
      </c>
      <c r="I20" s="87"/>
      <c r="J20" s="249" t="str">
        <f>IFERROR(VLOOKUP(I20,'JCR 2026 (JIF 25)'!A:D,4,0), IFERROR(VLOOKUP(I20,'JCR 2026 (JIF 25)'!B:D,3,0),""))</f>
        <v/>
      </c>
      <c r="K20" s="19"/>
      <c r="L20" s="19"/>
      <c r="M20" s="19"/>
      <c r="N20" s="53"/>
      <c r="O20" s="3"/>
    </row>
    <row r="21" spans="1:15" ht="13.5" customHeight="1">
      <c r="A21" s="37" t="str">
        <f t="shared" si="5"/>
        <v/>
      </c>
      <c r="B21" s="23" t="str">
        <f>IF(I21="","",_xlfn.LET(
  _xlpm.resultado1, VLOOKUP(I21,'JCR 2026 (JIF 25)'!A:C,3,FALSE),
  _xlpm.resultado2, VLOOKUP(I21,'JCR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21" s="388" t="str">
        <f t="shared" si="3"/>
        <v/>
      </c>
      <c r="D21" s="389" t="str">
        <f t="shared" si="4"/>
        <v/>
      </c>
      <c r="E21" s="561" t="str">
        <f t="shared" ca="1" si="2"/>
        <v/>
      </c>
      <c r="F21" s="14"/>
      <c r="G21" s="14"/>
      <c r="H21" s="49"/>
      <c r="I21" s="87"/>
      <c r="J21" s="249" t="str">
        <f>IFERROR(VLOOKUP(I21,'JCR 2026 (JIF 25)'!A:D,4,0), IFERROR(VLOOKUP(I21,'JCR 2026 (JIF 25)'!B:D,3,0),""))</f>
        <v/>
      </c>
      <c r="K21" s="19"/>
      <c r="L21" s="19"/>
      <c r="M21" s="19"/>
      <c r="N21" s="53"/>
      <c r="O21" s="14"/>
    </row>
    <row r="22" spans="1:15" ht="13.5" customHeight="1" thickBot="1">
      <c r="A22" s="38" t="str">
        <f t="shared" si="5"/>
        <v/>
      </c>
      <c r="B22" s="33" t="str">
        <f>IF(I22="","",_xlfn.LET(
  _xlpm.resultado1, VLOOKUP(I22,'JCR 2026 (JIF 25)'!A:C,3,FALSE),
  _xlpm.resultado2, VLOOKUP(I22,'JCR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22" s="397" t="str">
        <f t="shared" si="3"/>
        <v/>
      </c>
      <c r="D22" s="398" t="str">
        <f t="shared" si="4"/>
        <v/>
      </c>
      <c r="E22" s="562" t="str">
        <f t="shared" ca="1" si="2"/>
        <v/>
      </c>
      <c r="F22" s="14"/>
      <c r="G22" s="14"/>
      <c r="H22" s="49"/>
      <c r="I22" s="87"/>
      <c r="J22" s="249" t="str">
        <f>IFERROR(VLOOKUP(I22,'JCR 2026 (JIF 25)'!A:D,4,0), IFERROR(VLOOKUP(I22,'JCR 2026 (JIF 25)'!B:D,3,0),""))</f>
        <v/>
      </c>
      <c r="K22" s="19"/>
      <c r="L22" s="19"/>
      <c r="M22" s="19"/>
      <c r="N22" s="53"/>
      <c r="O22" s="14"/>
    </row>
    <row r="23" spans="1:15" ht="13.5" customHeight="1">
      <c r="A23" s="34" t="s">
        <v>60663</v>
      </c>
      <c r="B23" s="35">
        <f>SUM(B8:B22)</f>
        <v>46.4</v>
      </c>
      <c r="C23" s="35">
        <f>SUM(C8:C22)</f>
        <v>8</v>
      </c>
      <c r="D23" s="35">
        <f ca="1">SUM(D8:D22)</f>
        <v>10</v>
      </c>
      <c r="E23" s="36">
        <f ca="1">SUM(E8:E22)</f>
        <v>2</v>
      </c>
      <c r="F23" s="3"/>
      <c r="G23" s="3"/>
      <c r="H23" s="3"/>
      <c r="I23" s="3"/>
      <c r="J23" s="233"/>
      <c r="K23" s="3"/>
      <c r="L23" s="3"/>
      <c r="M23" s="3"/>
      <c r="N23" s="3"/>
      <c r="O23" s="3"/>
    </row>
    <row r="24" spans="1:15" ht="13.5" customHeight="1" thickBot="1">
      <c r="A24" s="24"/>
      <c r="B24" s="25" t="s">
        <v>53910</v>
      </c>
      <c r="C24" s="55">
        <f ca="1">C23+(MIN(C23,E23))</f>
        <v>10</v>
      </c>
      <c r="D24" s="26"/>
      <c r="E24" s="27"/>
      <c r="F24" s="14"/>
      <c r="G24" s="14"/>
      <c r="H24" s="14"/>
      <c r="I24" s="14"/>
      <c r="J24" s="211"/>
      <c r="K24" s="14"/>
      <c r="L24" s="14"/>
      <c r="M24" s="3"/>
      <c r="N24" s="3"/>
      <c r="O24" s="3"/>
    </row>
    <row r="25" spans="1:15" ht="13.5" customHeight="1" thickBot="1">
      <c r="A25" s="16"/>
      <c r="B25" s="21"/>
      <c r="C25" s="21"/>
      <c r="D25" s="29"/>
      <c r="E25" s="15"/>
      <c r="F25" s="3"/>
      <c r="G25" s="3"/>
      <c r="H25" s="3"/>
      <c r="I25" s="3"/>
      <c r="J25" s="8"/>
      <c r="K25" s="3"/>
      <c r="L25" s="3"/>
      <c r="M25" s="3"/>
      <c r="N25" s="3"/>
      <c r="O25" s="3"/>
    </row>
    <row r="26" spans="1:15" ht="13.5" customHeight="1" thickBot="1">
      <c r="A26" s="41" t="s">
        <v>6</v>
      </c>
      <c r="B26" s="133" t="s">
        <v>53953</v>
      </c>
      <c r="C26" s="42" cm="1">
        <f t="array" aca="1" ref="C26" ca="1">_xlfn.LET(
_xlpm._nAP,COUNTIF(C8:C22,"&gt;0"),
_xlpm._nTotal,SUM(D8:D22),
_xlpm._nCandidatosAPCo,SUMPRODUCT(--ISNUMBER(E8:E22)),
_xlpm._nAPCoUsados,MIN(MAX(0,_xlpm._nTotal-_xlpm._nAP),_xlpm._nCandidatosAPCo),
_xlpm._FIAPCo,_xlfn._xlws.FILTER(
   IF(ISNUMBER(B8:B22),B8:B22,0),
   ISNUMBER(E8:E22),
   0
),
_xlpm._somaAP,SUMIFS(B8:B22,C8:C22,"&gt;0"),
_xlpm._somaAPCo,IF(
   _xlpm._nAPCoUsados=0,
   0,
   SUM(
      LARGE(
         _xlpm._FIAPCo,
         _xlfn.SEQUENCE(_xlpm._nAPCoUsados)
      )
   )
),
IF(
   _xlpm._nTotal=0,
   0,
   (_xlpm._somaAP+_xlpm._somaAPCo)/_xlpm._nTotal
)
)</f>
        <v>4.6399999999999997</v>
      </c>
      <c r="D26" s="14" t="s">
        <v>53962</v>
      </c>
      <c r="E26" s="8"/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15" ht="13.5" customHeight="1">
      <c r="A27" s="3"/>
      <c r="B27" s="3"/>
      <c r="C27" s="3"/>
      <c r="D27" s="210" t="s">
        <v>53963</v>
      </c>
      <c r="E27" s="8"/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1:15" ht="13.5" customHeight="1" thickBot="1">
      <c r="A28" s="14"/>
      <c r="B28" s="14"/>
      <c r="C28" s="14"/>
      <c r="D28" s="210"/>
      <c r="E28" s="15"/>
      <c r="F28" s="14"/>
      <c r="G28" s="14"/>
      <c r="H28" s="14"/>
      <c r="I28" s="14"/>
      <c r="J28" s="14"/>
      <c r="K28" s="14"/>
      <c r="L28" s="14"/>
      <c r="M28" s="14"/>
      <c r="N28" s="14"/>
      <c r="O28" s="14"/>
    </row>
    <row r="29" spans="1:15" ht="13.5" customHeight="1" thickBot="1">
      <c r="A29" s="39" t="s">
        <v>53952</v>
      </c>
      <c r="B29" s="212"/>
      <c r="C29" s="57" t="s">
        <v>3</v>
      </c>
      <c r="D29" s="58" t="s">
        <v>4</v>
      </c>
      <c r="E29" s="8"/>
      <c r="F29" s="3"/>
      <c r="G29" s="3"/>
      <c r="H29" s="257" t="s">
        <v>60667</v>
      </c>
      <c r="I29" s="258" t="s">
        <v>60675</v>
      </c>
      <c r="J29" s="258" t="s">
        <v>60677</v>
      </c>
      <c r="K29" s="259" t="s">
        <v>25</v>
      </c>
      <c r="L29" s="258" t="s">
        <v>60676</v>
      </c>
      <c r="M29" s="259" t="s">
        <v>53917</v>
      </c>
      <c r="N29" s="260" t="s">
        <v>60680</v>
      </c>
      <c r="O29" s="3"/>
    </row>
    <row r="30" spans="1:15" ht="13.5" customHeight="1">
      <c r="A30" s="642" t="str">
        <f t="shared" ref="A30:A38" si="6">IF(OR(ISBLANK(J30),ISBLANK(K30)), "", J30 &amp; ", " &amp; K30)</f>
        <v>A New and Sensitive GC-ITD-MS Method for..., 2018</v>
      </c>
      <c r="B30" s="643"/>
      <c r="C30" s="262">
        <f t="shared" ref="C30:C38" si="7">IF(I30="","",
 IF(I30="C", IF(L30="N", 1, IF(L30="I", 2, 0)),
 IF(I30="L", IF(L30="N", 2, IF(L30="I", 4, 0)),
 IF(I30="P",
    IF(L30="N",1,IF(L30="I",2,0)) *
    IF(L30&lt;&gt;"", IF(N30&lt;&gt;"", 2, 1), 0),
 0))))</f>
        <v>2</v>
      </c>
      <c r="D30" s="276">
        <f t="shared" ref="D30:D38" si="8">IF(A30="","",1)</f>
        <v>1</v>
      </c>
      <c r="E30" s="8"/>
      <c r="F30" s="3"/>
      <c r="G30" s="3"/>
      <c r="H30" s="49">
        <f>IF(J30&lt;&gt;"", COUNTIF($J$30:J30, "&lt;&gt;"), "")</f>
        <v>1</v>
      </c>
      <c r="I30" s="87" t="s">
        <v>60673</v>
      </c>
      <c r="J30" s="18" t="s">
        <v>77</v>
      </c>
      <c r="K30" s="19">
        <v>2018</v>
      </c>
      <c r="L30" s="87" t="s">
        <v>60679</v>
      </c>
      <c r="M30" s="87"/>
      <c r="N30" s="266"/>
      <c r="O30" s="3"/>
    </row>
    <row r="31" spans="1:15" ht="13.5" customHeight="1">
      <c r="A31" s="642" t="str">
        <f t="shared" si="6"/>
        <v>Cap 13: Estimation of processing factors..., 2019</v>
      </c>
      <c r="B31" s="643"/>
      <c r="C31" s="262">
        <f t="shared" si="7"/>
        <v>2</v>
      </c>
      <c r="D31" s="276">
        <f t="shared" si="8"/>
        <v>1</v>
      </c>
      <c r="E31" s="8"/>
      <c r="F31" s="3"/>
      <c r="G31" s="3"/>
      <c r="H31" s="49">
        <f>IF(J31&lt;&gt;"", COUNTIF($J$30:J31, "&lt;&gt;"), "")</f>
        <v>2</v>
      </c>
      <c r="I31" s="87" t="s">
        <v>60673</v>
      </c>
      <c r="J31" s="18" t="s">
        <v>53878</v>
      </c>
      <c r="K31" s="19">
        <v>2019</v>
      </c>
      <c r="L31" s="87" t="s">
        <v>60679</v>
      </c>
      <c r="M31" s="87"/>
      <c r="N31" s="266"/>
      <c r="O31" s="3"/>
    </row>
    <row r="32" spans="1:15" ht="13.5" customHeight="1">
      <c r="A32" s="642" t="str">
        <f t="shared" si="6"/>
        <v>CH; Toxic metals: na overview of main sources, exposure routes, adverse effects and treatment approaches. No Livro Toxic Metal Contamination - Generation, disposal, treatment and valuation., 2023</v>
      </c>
      <c r="B32" s="643"/>
      <c r="C32" s="262">
        <f t="shared" si="7"/>
        <v>2</v>
      </c>
      <c r="D32" s="276">
        <f t="shared" si="8"/>
        <v>1</v>
      </c>
      <c r="E32" s="8"/>
      <c r="F32" s="3"/>
      <c r="G32" s="3"/>
      <c r="H32" s="49">
        <f>IF(J32&lt;&gt;"", COUNTIF($J$30:J32, "&lt;&gt;"), "")</f>
        <v>3</v>
      </c>
      <c r="I32" s="87" t="s">
        <v>60673</v>
      </c>
      <c r="J32" s="18" t="s">
        <v>53948</v>
      </c>
      <c r="K32" s="19">
        <v>2023</v>
      </c>
      <c r="L32" s="87" t="s">
        <v>60679</v>
      </c>
      <c r="M32" s="87" t="s">
        <v>53919</v>
      </c>
      <c r="N32" s="266"/>
      <c r="O32" s="3"/>
    </row>
    <row r="33" spans="1:15" ht="13.5" customHeight="1">
      <c r="A33" s="642" t="str">
        <f t="shared" si="6"/>
        <v>Ch.: Diquat no Encyclopedia of Toxicology (Fourth Edition), 2024</v>
      </c>
      <c r="B33" s="643"/>
      <c r="C33" s="262">
        <f t="shared" si="7"/>
        <v>2</v>
      </c>
      <c r="D33" s="276">
        <f t="shared" si="8"/>
        <v>1</v>
      </c>
      <c r="E33" s="15"/>
      <c r="F33" s="14"/>
      <c r="G33" s="14"/>
      <c r="H33" s="49">
        <f>IF(J33&lt;&gt;"", COUNTIF($J$30:J33, "&lt;&gt;"), "")</f>
        <v>4</v>
      </c>
      <c r="I33" s="87" t="s">
        <v>60673</v>
      </c>
      <c r="J33" s="18" t="s">
        <v>66332</v>
      </c>
      <c r="K33" s="19">
        <v>2024</v>
      </c>
      <c r="L33" s="87" t="s">
        <v>60679</v>
      </c>
      <c r="M33" s="87" t="s">
        <v>53958</v>
      </c>
      <c r="N33" s="548"/>
      <c r="O33" s="14"/>
    </row>
    <row r="34" spans="1:15" ht="13.5" customHeight="1">
      <c r="A34" s="642" t="str">
        <f t="shared" si="6"/>
        <v/>
      </c>
      <c r="B34" s="643"/>
      <c r="C34" s="262" t="str">
        <f t="shared" si="7"/>
        <v/>
      </c>
      <c r="D34" s="276" t="str">
        <f t="shared" si="8"/>
        <v/>
      </c>
      <c r="E34" s="15"/>
      <c r="F34" s="14"/>
      <c r="G34" s="14"/>
      <c r="H34" s="49" t="str">
        <f>IF(J34&lt;&gt;"", COUNTIF($J$30:J34, "&lt;&gt;"), "")</f>
        <v/>
      </c>
      <c r="I34" s="87"/>
      <c r="J34" s="255"/>
      <c r="K34" s="19"/>
      <c r="L34" s="87"/>
      <c r="M34" s="87"/>
      <c r="N34" s="266"/>
      <c r="O34" s="14"/>
    </row>
    <row r="35" spans="1:15" ht="13.5" customHeight="1">
      <c r="A35" s="642" t="str">
        <f t="shared" si="6"/>
        <v/>
      </c>
      <c r="B35" s="643"/>
      <c r="C35" s="262" t="str">
        <f t="shared" si="7"/>
        <v/>
      </c>
      <c r="D35" s="276" t="str">
        <f t="shared" si="8"/>
        <v/>
      </c>
      <c r="E35" s="8"/>
      <c r="F35" s="3"/>
      <c r="G35" s="3"/>
      <c r="H35" s="49" t="str">
        <f>IF(J35&lt;&gt;"", COUNTIF($J$30:J35, "&lt;&gt;"), "")</f>
        <v/>
      </c>
      <c r="I35" s="87"/>
      <c r="J35" s="255"/>
      <c r="K35" s="87"/>
      <c r="L35" s="87"/>
      <c r="M35" s="87"/>
      <c r="N35" s="266"/>
      <c r="O35" s="3"/>
    </row>
    <row r="36" spans="1:15" ht="13.5" customHeight="1">
      <c r="A36" s="642" t="str">
        <f t="shared" si="6"/>
        <v/>
      </c>
      <c r="B36" s="643"/>
      <c r="C36" s="262" t="str">
        <f t="shared" si="7"/>
        <v/>
      </c>
      <c r="D36" s="276" t="str">
        <f t="shared" si="8"/>
        <v/>
      </c>
      <c r="E36" s="15"/>
      <c r="F36" s="14"/>
      <c r="G36" s="14"/>
      <c r="H36" s="49" t="str">
        <f>IF(J36&lt;&gt;"", COUNTIF($J$30:J36, "&lt;&gt;"), "")</f>
        <v/>
      </c>
      <c r="I36" s="87"/>
      <c r="J36" s="255"/>
      <c r="K36" s="87"/>
      <c r="L36" s="87"/>
      <c r="M36" s="87"/>
      <c r="N36" s="266"/>
      <c r="O36" s="14"/>
    </row>
    <row r="37" spans="1:15" ht="13.5" customHeight="1">
      <c r="A37" s="642" t="str">
        <f t="shared" si="6"/>
        <v/>
      </c>
      <c r="B37" s="643"/>
      <c r="C37" s="262" t="str">
        <f t="shared" si="7"/>
        <v/>
      </c>
      <c r="D37" s="276" t="str">
        <f t="shared" si="8"/>
        <v/>
      </c>
      <c r="E37" s="8"/>
      <c r="F37" s="3"/>
      <c r="G37" s="3"/>
      <c r="H37" s="49" t="str">
        <f>IF(J37&lt;&gt;"", COUNTIF($J$30:J37, "&lt;&gt;"), "")</f>
        <v/>
      </c>
      <c r="I37" s="87"/>
      <c r="J37" s="255"/>
      <c r="K37" s="87"/>
      <c r="L37" s="87"/>
      <c r="M37" s="87"/>
      <c r="N37" s="266"/>
      <c r="O37" s="3"/>
    </row>
    <row r="38" spans="1:15" ht="13.5" customHeight="1" thickBot="1">
      <c r="A38" s="674" t="str">
        <f t="shared" si="6"/>
        <v/>
      </c>
      <c r="B38" s="675"/>
      <c r="C38" s="263" t="str">
        <f t="shared" si="7"/>
        <v/>
      </c>
      <c r="D38" s="277" t="str">
        <f t="shared" si="8"/>
        <v/>
      </c>
      <c r="E38" s="8"/>
      <c r="F38" s="3"/>
      <c r="G38" s="3"/>
      <c r="H38" s="50" t="str">
        <f>IF(J38&lt;&gt;"", COUNTIF($J$30:J38, "&lt;&gt;"), "")</f>
        <v/>
      </c>
      <c r="I38" s="228"/>
      <c r="J38" s="256"/>
      <c r="K38" s="228"/>
      <c r="L38" s="228"/>
      <c r="M38" s="228"/>
      <c r="N38" s="267"/>
      <c r="O38" s="3"/>
    </row>
    <row r="39" spans="1:15" ht="13.5" customHeight="1" thickBot="1">
      <c r="A39" s="676" t="s">
        <v>60663</v>
      </c>
      <c r="B39" s="677"/>
      <c r="C39" s="237">
        <f>SUM(C30:C38)</f>
        <v>8</v>
      </c>
      <c r="D39" s="238">
        <f>SUM(D30:D38)</f>
        <v>4</v>
      </c>
      <c r="E39" s="8"/>
      <c r="F39" s="3"/>
      <c r="G39" s="3"/>
      <c r="H39" s="3" t="s">
        <v>60668</v>
      </c>
      <c r="I39" s="3"/>
      <c r="J39" s="3"/>
      <c r="K39" s="3"/>
      <c r="L39" s="3"/>
      <c r="M39" s="3"/>
      <c r="N39" s="3"/>
      <c r="O39" s="3"/>
    </row>
    <row r="40" spans="1:15" ht="13.5" customHeight="1" thickBot="1">
      <c r="A40" s="127"/>
      <c r="B40" s="28"/>
      <c r="C40" s="15"/>
      <c r="D40" s="15"/>
      <c r="E40" s="8"/>
      <c r="F40" s="3"/>
      <c r="G40" s="3"/>
      <c r="H40" s="3" t="s">
        <v>60669</v>
      </c>
      <c r="I40" s="3"/>
      <c r="J40" s="3"/>
      <c r="K40" s="3"/>
      <c r="L40" s="3"/>
      <c r="M40" s="3"/>
      <c r="N40" s="3"/>
      <c r="O40" s="3"/>
    </row>
    <row r="41" spans="1:15" ht="13.5" customHeight="1" thickBot="1">
      <c r="A41" s="128" t="s">
        <v>60664</v>
      </c>
      <c r="B41" s="131" t="s">
        <v>53911</v>
      </c>
      <c r="C41" s="129">
        <f ca="1">C24+C39</f>
        <v>18</v>
      </c>
      <c r="D41" s="130">
        <f ca="1">D23 + D39</f>
        <v>14</v>
      </c>
      <c r="E41" s="8"/>
      <c r="F41" s="3"/>
      <c r="G41" s="3"/>
      <c r="H41" s="3" t="s">
        <v>60670</v>
      </c>
      <c r="I41" s="3"/>
      <c r="J41" s="3"/>
      <c r="K41" s="3"/>
      <c r="L41" s="3"/>
      <c r="M41" s="3"/>
      <c r="N41" s="3"/>
      <c r="O41" s="3"/>
    </row>
    <row r="42" spans="1:15" ht="13.5" customHeight="1" thickBot="1">
      <c r="A42" s="15"/>
      <c r="B42" s="131" t="s">
        <v>53914</v>
      </c>
      <c r="C42" s="130">
        <f>C39+C23</f>
        <v>16</v>
      </c>
      <c r="D42" s="14"/>
      <c r="E42" s="8"/>
      <c r="F42" s="3"/>
      <c r="G42" s="3"/>
      <c r="H42" s="3"/>
      <c r="I42" s="3"/>
      <c r="J42" s="3"/>
      <c r="K42" s="3"/>
      <c r="L42" s="3"/>
      <c r="M42" s="3"/>
      <c r="N42" s="3"/>
      <c r="O42" s="3"/>
    </row>
    <row r="43" spans="1:15" ht="13.5" customHeight="1" thickBot="1">
      <c r="A43" s="15"/>
      <c r="B43" s="15"/>
      <c r="C43" s="15"/>
      <c r="D43" s="14"/>
      <c r="E43" s="15"/>
      <c r="F43" s="14"/>
      <c r="G43" s="14"/>
      <c r="H43" s="14"/>
      <c r="I43" s="14"/>
      <c r="J43" s="14"/>
      <c r="K43" s="14"/>
      <c r="L43" s="14"/>
      <c r="M43" s="3"/>
      <c r="N43" s="3"/>
      <c r="O43" s="3"/>
    </row>
    <row r="44" spans="1:15" ht="13.5" customHeight="1" thickBot="1">
      <c r="A44" s="137" t="s">
        <v>7</v>
      </c>
      <c r="B44" s="139"/>
      <c r="C44" s="9"/>
      <c r="D44" s="3"/>
      <c r="E44" s="8"/>
      <c r="F44" s="3"/>
      <c r="G44" s="3"/>
      <c r="H44" s="137" t="s">
        <v>7</v>
      </c>
      <c r="I44" s="138"/>
      <c r="J44" s="138"/>
      <c r="K44" s="138"/>
      <c r="L44" s="139"/>
      <c r="M44" s="3"/>
      <c r="N44" s="3"/>
      <c r="O44" s="3"/>
    </row>
    <row r="45" spans="1:15" ht="13.5" customHeight="1" thickBot="1">
      <c r="A45" s="132" t="s">
        <v>8</v>
      </c>
      <c r="B45" s="134" t="s">
        <v>9</v>
      </c>
      <c r="C45" s="4"/>
      <c r="D45" s="3"/>
      <c r="E45" s="8"/>
      <c r="F45" s="3"/>
      <c r="G45" s="3"/>
      <c r="H45" s="196" t="s">
        <v>60667</v>
      </c>
      <c r="I45" s="57" t="s">
        <v>55886</v>
      </c>
      <c r="J45" s="197" t="s">
        <v>24</v>
      </c>
      <c r="K45" s="197" t="s">
        <v>25</v>
      </c>
      <c r="L45" s="198" t="s">
        <v>26</v>
      </c>
      <c r="M45" s="3"/>
      <c r="N45" s="3"/>
      <c r="O45" s="3"/>
    </row>
    <row r="46" spans="1:15" ht="13.5" customHeight="1">
      <c r="A46" s="135" t="str">
        <f t="shared" ref="A46:A67" si="9">IF(ISBLANK(J46),"",J46 &amp; IF(ISBLANK(K46), "", ", " &amp; K46 &amp; ",") &amp; IF(ISBLANK(L46), "", " p. " &amp; L46))</f>
        <v>JOURNAL OF AGRICULTURAL AND FOOD CHEMISTRY, 2021, p. 11485</v>
      </c>
      <c r="B46" s="136">
        <f>IF(C46="Revista sem FI",0,IF(OR(I46="",K46=""),"",1))</f>
        <v>1</v>
      </c>
      <c r="C46" s="239" t="str">
        <f>IF(IF(I46="","",_xlfn.LET(_xlpm.resultado1,VLOOKUP(I46,'JCR 2026 (JIF 25)'!A:C,3,FALSE),_xlpm.resultado2,VLOOKUP(I46,'JCR 2026 (JIF 25)'!B:C,2,FALSE),_xlpm.resultado,IFERROR(_xlpm.resultado1,IFERROR(_xlpm.resultado2,"")),IF(OR(_xlpm.resultado=0,_xlpm.resultado=""),"Revista sem FI",VALUE(_xlpm.resultado))))="Revista sem FI","Revista sem FI","")</f>
        <v/>
      </c>
      <c r="D46" s="3"/>
      <c r="E46" s="8"/>
      <c r="F46" s="3"/>
      <c r="G46" s="3"/>
      <c r="H46" s="49">
        <f>IF(I46&lt;&gt;"", COUNTIF($I$46:I46, "&lt;&gt;"), "")</f>
        <v>1</v>
      </c>
      <c r="I46" s="19" t="s">
        <v>995</v>
      </c>
      <c r="J46" s="249" t="str">
        <f>IFERROR(VLOOKUP(I46,'JCR 2026 (JIF 25)'!A:D,4,0), IFERROR(VLOOKUP(I46,'JCR 2026 (JIF 25)'!B:D,3,0),""))</f>
        <v>JOURNAL OF AGRICULTURAL AND FOOD CHEMISTRY</v>
      </c>
      <c r="K46" s="19">
        <v>2021</v>
      </c>
      <c r="L46" s="53">
        <v>11485</v>
      </c>
      <c r="M46" s="3"/>
      <c r="N46" s="3"/>
      <c r="O46" s="3"/>
    </row>
    <row r="47" spans="1:15" ht="13.5" customHeight="1">
      <c r="A47" s="135" t="str">
        <f t="shared" si="9"/>
        <v>NATURAL PRODUCT RESEARCH, 2021, p. 4709</v>
      </c>
      <c r="B47" s="136">
        <f t="shared" ref="B47:B67" si="10">IF(C47="Revista sem FI",0,IF(OR(I47="",K47=""),"",1))</f>
        <v>1</v>
      </c>
      <c r="C47" s="239" t="str">
        <f>IF(IF(I47="","",_xlfn.LET(_xlpm.resultado1,VLOOKUP(I47,'JCR 2026 (JIF 25)'!A:C,3,FALSE),_xlpm.resultado2,VLOOKUP(I47,'JCR 2026 (JIF 25)'!B:C,2,FALSE),_xlpm.resultado,IFERROR(_xlpm.resultado1,IFERROR(_xlpm.resultado2,"")),IF(OR(_xlpm.resultado=0,_xlpm.resultado=""),"Revista sem FI",VALUE(_xlpm.resultado))))="Revista sem FI","Revista sem FI","")</f>
        <v/>
      </c>
      <c r="D47" s="3"/>
      <c r="E47" s="8"/>
      <c r="F47" s="3"/>
      <c r="G47" s="3"/>
      <c r="H47" s="49">
        <f>IF(I47&lt;&gt;"", COUNTIF($I$46:I47, "&lt;&gt;"), "")</f>
        <v>2</v>
      </c>
      <c r="I47" s="19" t="s">
        <v>20569</v>
      </c>
      <c r="J47" s="249" t="str">
        <f>IFERROR(VLOOKUP(I47,'JCR 2026 (JIF 25)'!A:D,4,0), IFERROR(VLOOKUP(I47,'JCR 2026 (JIF 25)'!B:D,3,0),""))</f>
        <v>NATURAL PRODUCT RESEARCH</v>
      </c>
      <c r="K47" s="19">
        <v>2021</v>
      </c>
      <c r="L47" s="53">
        <v>4709</v>
      </c>
      <c r="M47" s="3"/>
      <c r="N47" s="3"/>
      <c r="O47" s="3"/>
    </row>
    <row r="48" spans="1:15" ht="13.5" customHeight="1">
      <c r="A48" s="135" t="str">
        <f t="shared" si="9"/>
        <v>FOOD SCIENCE &amp; TECHNOLOGY (IMPRESSO), 2021, p. 44</v>
      </c>
      <c r="B48" s="136">
        <f t="shared" si="10"/>
        <v>0</v>
      </c>
      <c r="C48" s="239" t="str">
        <f>IF(IF(I48="","",_xlfn.LET(_xlpm.resultado1,VLOOKUP(I48,'JCR 2026 (JIF 25)'!A:C,3,FALSE),_xlpm.resultado2,VLOOKUP(I48,'JCR 2026 (JIF 25)'!B:C,2,FALSE),_xlpm.resultado,IFERROR(_xlpm.resultado1,IFERROR(_xlpm.resultado2,"")),IF(OR(_xlpm.resultado=0,_xlpm.resultado=""),"Revista sem FI",VALUE(_xlpm.resultado))))="Revista sem FI","Revista sem FI","")</f>
        <v>Revista sem FI</v>
      </c>
      <c r="D48" s="3"/>
      <c r="E48" s="8"/>
      <c r="F48" s="3"/>
      <c r="G48" s="3"/>
      <c r="H48" s="49">
        <f>IF(I48&lt;&gt;"", COUNTIF($I$46:I48, "&lt;&gt;"), "")</f>
        <v>3</v>
      </c>
      <c r="I48" s="19" t="s">
        <v>57612</v>
      </c>
      <c r="J48" s="249" t="str">
        <f>IFERROR(VLOOKUP(I48,'JCR 2026 (JIF 25)'!A:D,4,0), IFERROR(VLOOKUP(I48,'JCR 2026 (JIF 25)'!B:D,3,0),""))</f>
        <v>FOOD SCIENCE &amp; TECHNOLOGY (IMPRESSO)</v>
      </c>
      <c r="K48" s="19">
        <v>2021</v>
      </c>
      <c r="L48" s="53">
        <v>44</v>
      </c>
      <c r="M48" s="3"/>
      <c r="N48" s="3"/>
      <c r="O48" s="3"/>
    </row>
    <row r="49" spans="1:15" ht="13.5" customHeight="1">
      <c r="A49" s="135" t="str">
        <f t="shared" si="9"/>
        <v>FOOD RESEARCH INTERNATIONAL, 2022, p. 112114</v>
      </c>
      <c r="B49" s="136">
        <f t="shared" si="10"/>
        <v>1</v>
      </c>
      <c r="C49" s="239" t="str">
        <f>IF(IF(I49="","",_xlfn.LET(_xlpm.resultado1,VLOOKUP(I49,'JCR 2026 (JIF 25)'!A:C,3,FALSE),_xlpm.resultado2,VLOOKUP(I49,'JCR 2026 (JIF 25)'!B:C,2,FALSE),_xlpm.resultado,IFERROR(_xlpm.resultado1,IFERROR(_xlpm.resultado2,"")),IF(OR(_xlpm.resultado=0,_xlpm.resultado=""),"Revista sem FI",VALUE(_xlpm.resultado))))="Revista sem FI","Revista sem FI","")</f>
        <v/>
      </c>
      <c r="D49" s="3"/>
      <c r="E49" s="8"/>
      <c r="F49" s="3"/>
      <c r="G49" s="3"/>
      <c r="H49" s="49">
        <f>IF(I49&lt;&gt;"", COUNTIF($I$46:I49, "&lt;&gt;"), "")</f>
        <v>4</v>
      </c>
      <c r="I49" s="19" t="s">
        <v>775</v>
      </c>
      <c r="J49" s="249" t="str">
        <f>IFERROR(VLOOKUP(I49,'JCR 2026 (JIF 25)'!A:D,4,0), IFERROR(VLOOKUP(I49,'JCR 2026 (JIF 25)'!B:D,3,0),""))</f>
        <v>FOOD RESEARCH INTERNATIONAL</v>
      </c>
      <c r="K49" s="19">
        <v>2022</v>
      </c>
      <c r="L49" s="53">
        <v>112114</v>
      </c>
      <c r="M49" s="3"/>
      <c r="N49" s="3"/>
      <c r="O49" s="3"/>
    </row>
    <row r="50" spans="1:15" ht="13.5" customHeight="1">
      <c r="A50" s="135" t="str">
        <f t="shared" si="9"/>
        <v>CIENCIA RURAL, 2023, p. 679</v>
      </c>
      <c r="B50" s="136">
        <f t="shared" si="10"/>
        <v>1</v>
      </c>
      <c r="C50" s="239" t="str">
        <f>IF(IF(I50="","",_xlfn.LET(_xlpm.resultado1,VLOOKUP(I50,'JCR 2026 (JIF 25)'!A:C,3,FALSE),_xlpm.resultado2,VLOOKUP(I50,'JCR 2026 (JIF 25)'!B:C,2,FALSE),_xlpm.resultado,IFERROR(_xlpm.resultado1,IFERROR(_xlpm.resultado2,"")),IF(OR(_xlpm.resultado=0,_xlpm.resultado=""),"Revista sem FI",VALUE(_xlpm.resultado))))="Revista sem FI","Revista sem FI","")</f>
        <v/>
      </c>
      <c r="D50" s="3"/>
      <c r="E50" s="8"/>
      <c r="F50" s="3"/>
      <c r="G50" s="3"/>
      <c r="H50" s="49">
        <f>IF(I50&lt;&gt;"", COUNTIF($I$46:I50, "&lt;&gt;"), "")</f>
        <v>5</v>
      </c>
      <c r="I50" s="19" t="s">
        <v>56773</v>
      </c>
      <c r="J50" s="249" t="str">
        <f>IFERROR(VLOOKUP(I50,'JCR 2026 (JIF 25)'!A:D,4,0), IFERROR(VLOOKUP(I50,'JCR 2026 (JIF 25)'!B:D,3,0),""))</f>
        <v>CIENCIA RURAL</v>
      </c>
      <c r="K50" s="19">
        <v>2023</v>
      </c>
      <c r="L50" s="53">
        <v>679</v>
      </c>
      <c r="M50" s="3"/>
      <c r="N50" s="3"/>
      <c r="O50" s="3"/>
    </row>
    <row r="51" spans="1:15" ht="13.5" customHeight="1">
      <c r="A51" s="135" t="str">
        <f t="shared" si="9"/>
        <v>FOOD HYDROCOLLOIDS, 2023, p. 108854</v>
      </c>
      <c r="B51" s="136">
        <f t="shared" si="10"/>
        <v>1</v>
      </c>
      <c r="C51" s="239" t="str">
        <f>IF(IF(I51="","",_xlfn.LET(_xlpm.resultado1,VLOOKUP(I51,'JCR 2026 (JIF 25)'!A:C,3,FALSE),_xlpm.resultado2,VLOOKUP(I51,'JCR 2026 (JIF 25)'!B:C,2,FALSE),_xlpm.resultado,IFERROR(_xlpm.resultado1,IFERROR(_xlpm.resultado2,"")),IF(OR(_xlpm.resultado=0,_xlpm.resultado=""),"Revista sem FI",VALUE(_xlpm.resultado))))="Revista sem FI","Revista sem FI","")</f>
        <v/>
      </c>
      <c r="D51" s="3"/>
      <c r="E51" s="8"/>
      <c r="F51" s="3"/>
      <c r="G51" s="3"/>
      <c r="H51" s="49">
        <f>IF(I51&lt;&gt;"", COUNTIF($I$46:I51, "&lt;&gt;"), "")</f>
        <v>6</v>
      </c>
      <c r="I51" s="19" t="s">
        <v>769</v>
      </c>
      <c r="J51" s="249" t="str">
        <f>IFERROR(VLOOKUP(I51,'JCR 2026 (JIF 25)'!A:D,4,0), IFERROR(VLOOKUP(I51,'JCR 2026 (JIF 25)'!B:D,3,0),""))</f>
        <v>FOOD HYDROCOLLOIDS</v>
      </c>
      <c r="K51" s="19">
        <v>2023</v>
      </c>
      <c r="L51" s="53">
        <v>108854</v>
      </c>
      <c r="M51" s="3"/>
      <c r="N51" s="3"/>
      <c r="O51" s="3"/>
    </row>
    <row r="52" spans="1:15" ht="13.5" customHeight="1">
      <c r="A52" s="135" t="str">
        <f t="shared" si="9"/>
        <v>Food Chemistry, 2024, p. 1</v>
      </c>
      <c r="B52" s="136">
        <f t="shared" si="10"/>
        <v>1</v>
      </c>
      <c r="C52" s="239" t="str">
        <f>IF(IF(I52="","",_xlfn.LET(_xlpm.resultado1,VLOOKUP(I52,'JCR 2026 (JIF 25)'!A:C,3,FALSE),_xlpm.resultado2,VLOOKUP(I52,'JCR 2026 (JIF 25)'!B:C,2,FALSE),_xlpm.resultado,IFERROR(_xlpm.resultado1,IFERROR(_xlpm.resultado2,"")),IF(OR(_xlpm.resultado=0,_xlpm.resultado=""),"Revista sem FI",VALUE(_xlpm.resultado))))="Revista sem FI","Revista sem FI","")</f>
        <v/>
      </c>
      <c r="D52" s="14"/>
      <c r="E52" s="15"/>
      <c r="F52" s="14"/>
      <c r="G52" s="14"/>
      <c r="H52" s="49">
        <f>IF(I52&lt;&gt;"", COUNTIF($I$46:I52, "&lt;&gt;"), "")</f>
        <v>7</v>
      </c>
      <c r="I52" s="19" t="s">
        <v>766</v>
      </c>
      <c r="J52" s="249" t="str">
        <f>IFERROR(VLOOKUP(I52,'JCR 2026 (JIF 25)'!A:D,4,0), IFERROR(VLOOKUP(I52,'JCR 2026 (JIF 25)'!B:D,3,0),""))</f>
        <v>Food Chemistry</v>
      </c>
      <c r="K52" s="19">
        <v>2024</v>
      </c>
      <c r="L52" s="53">
        <v>1</v>
      </c>
      <c r="M52" s="3"/>
      <c r="N52" s="14"/>
      <c r="O52" s="14"/>
    </row>
    <row r="53" spans="1:15" ht="13.5" customHeight="1">
      <c r="A53" s="135" t="str">
        <f t="shared" si="9"/>
        <v>JOURNAL OF POLYMERS AND THE ENVIRONMENT, 2024, p. 2616</v>
      </c>
      <c r="B53" s="136">
        <f t="shared" si="10"/>
        <v>1</v>
      </c>
      <c r="C53" s="239" t="str">
        <f>IF(IF(I53="","",_xlfn.LET(_xlpm.resultado1,VLOOKUP(I53,'JCR 2026 (JIF 25)'!A:C,3,FALSE),_xlpm.resultado2,VLOOKUP(I53,'JCR 2026 (JIF 25)'!B:C,2,FALSE),_xlpm.resultado,IFERROR(_xlpm.resultado1,IFERROR(_xlpm.resultado2,"")),IF(OR(_xlpm.resultado=0,_xlpm.resultado=""),"Revista sem FI",VALUE(_xlpm.resultado))))="Revista sem FI","Revista sem FI","")</f>
        <v/>
      </c>
      <c r="D53" s="14"/>
      <c r="E53" s="15"/>
      <c r="F53" s="14"/>
      <c r="G53" s="14"/>
      <c r="H53" s="49">
        <f>IF(I53&lt;&gt;"", COUNTIF($I$46:I53, "&lt;&gt;"), "")</f>
        <v>8</v>
      </c>
      <c r="I53" s="19" t="s">
        <v>1290</v>
      </c>
      <c r="J53" s="249" t="str">
        <f>IFERROR(VLOOKUP(I53,'JCR 2026 (JIF 25)'!A:D,4,0), IFERROR(VLOOKUP(I53,'JCR 2026 (JIF 25)'!B:D,3,0),""))</f>
        <v>JOURNAL OF POLYMERS AND THE ENVIRONMENT</v>
      </c>
      <c r="K53" s="19">
        <v>2024</v>
      </c>
      <c r="L53" s="53">
        <v>2616</v>
      </c>
      <c r="M53" s="3"/>
      <c r="N53" s="14"/>
      <c r="O53" s="14"/>
    </row>
    <row r="54" spans="1:15" ht="13.5" customHeight="1">
      <c r="A54" s="135" t="str">
        <f t="shared" si="9"/>
        <v>CIÊNCIA E NATURA, 2024, p. e73745</v>
      </c>
      <c r="B54" s="136">
        <f t="shared" si="10"/>
        <v>0</v>
      </c>
      <c r="C54" s="239" t="str">
        <f>IF(IF(I54="","",_xlfn.LET(_xlpm.resultado1,VLOOKUP(I54,'JCR 2026 (JIF 25)'!A:C,3,FALSE),_xlpm.resultado2,VLOOKUP(I54,'JCR 2026 (JIF 25)'!B:C,2,FALSE),_xlpm.resultado,IFERROR(_xlpm.resultado1,IFERROR(_xlpm.resultado2,"")),IF(OR(_xlpm.resultado=0,_xlpm.resultado=""),"Revista sem FI",VALUE(_xlpm.resultado))))="Revista sem FI","Revista sem FI","")</f>
        <v>Revista sem FI</v>
      </c>
      <c r="D54" s="14"/>
      <c r="E54" s="15"/>
      <c r="F54" s="14"/>
      <c r="G54" s="14"/>
      <c r="H54" s="49">
        <f>IF(I54&lt;&gt;"", COUNTIF($I$46:I54, "&lt;&gt;"), "")</f>
        <v>9</v>
      </c>
      <c r="I54" s="19" t="s">
        <v>56761</v>
      </c>
      <c r="J54" s="249" t="str">
        <f>IFERROR(VLOOKUP(I54,'JCR 2026 (JIF 25)'!A:D,4,0), IFERROR(VLOOKUP(I54,'JCR 2026 (JIF 25)'!B:D,3,0),""))</f>
        <v>CIÊNCIA E NATURA</v>
      </c>
      <c r="K54" s="19">
        <v>2024</v>
      </c>
      <c r="L54" s="53" t="s">
        <v>53985</v>
      </c>
      <c r="M54" s="3"/>
      <c r="N54" s="14"/>
      <c r="O54" s="14"/>
    </row>
    <row r="55" spans="1:15" ht="13.5" customHeight="1">
      <c r="A55" s="135" t="str">
        <f t="shared" si="9"/>
        <v/>
      </c>
      <c r="B55" s="136" t="str">
        <f t="shared" si="10"/>
        <v/>
      </c>
      <c r="C55" s="239" t="str">
        <f>IF(IF(I55="","",_xlfn.LET(_xlpm.resultado1,VLOOKUP(I55,'JCR 2026 (JIF 25)'!A:C,3,FALSE),_xlpm.resultado2,VLOOKUP(I55,'JCR 2026 (JIF 25)'!B:C,2,FALSE),_xlpm.resultado,IFERROR(_xlpm.resultado1,IFERROR(_xlpm.resultado2,"")),IF(OR(_xlpm.resultado=0,_xlpm.resultado=""),"Revista sem FI",VALUE(_xlpm.resultado))))="Revista sem FI","Revista sem FI","")</f>
        <v/>
      </c>
      <c r="D55" s="14"/>
      <c r="E55" s="15"/>
      <c r="F55" s="14"/>
      <c r="G55" s="14"/>
      <c r="H55" s="49" t="str">
        <f>IF(I55&lt;&gt;"", COUNTIF($I$46:I55, "&lt;&gt;"), "")</f>
        <v/>
      </c>
      <c r="I55" s="19"/>
      <c r="J55" s="249" t="str">
        <f>IFERROR(VLOOKUP(I55,'JCR 2026 (JIF 25)'!A:D,4,0), IFERROR(VLOOKUP(I55,'JCR 2026 (JIF 25)'!B:D,3,0),""))</f>
        <v/>
      </c>
      <c r="K55" s="19"/>
      <c r="L55" s="53"/>
      <c r="M55" s="14"/>
      <c r="N55" s="14"/>
      <c r="O55" s="14"/>
    </row>
    <row r="56" spans="1:15" ht="13.5" customHeight="1">
      <c r="A56" s="135" t="str">
        <f t="shared" si="9"/>
        <v/>
      </c>
      <c r="B56" s="136" t="str">
        <f t="shared" si="10"/>
        <v/>
      </c>
      <c r="C56" s="239" t="str">
        <f>IF(IF(I56="","",_xlfn.LET(_xlpm.resultado1,VLOOKUP(I56,'JCR 2026 (JIF 25)'!A:C,3,FALSE),_xlpm.resultado2,VLOOKUP(I56,'JCR 2026 (JIF 25)'!B:C,2,FALSE),_xlpm.resultado,IFERROR(_xlpm.resultado1,IFERROR(_xlpm.resultado2,"")),IF(OR(_xlpm.resultado=0,_xlpm.resultado=""),"Revista sem FI",VALUE(_xlpm.resultado))))="Revista sem FI","Revista sem FI","")</f>
        <v/>
      </c>
      <c r="D56" s="14"/>
      <c r="E56" s="15"/>
      <c r="F56" s="14"/>
      <c r="G56" s="14"/>
      <c r="H56" s="49" t="str">
        <f>IF(I56&lt;&gt;"", COUNTIF($I$46:I56, "&lt;&gt;"), "")</f>
        <v/>
      </c>
      <c r="I56" s="19"/>
      <c r="J56" s="249" t="str">
        <f>IFERROR(VLOOKUP(I56,'JCR 2026 (JIF 25)'!A:D,4,0), IFERROR(VLOOKUP(I56,'JCR 2026 (JIF 25)'!B:D,3,0),""))</f>
        <v/>
      </c>
      <c r="K56" s="19"/>
      <c r="L56" s="53"/>
      <c r="M56" s="14"/>
      <c r="N56" s="14"/>
      <c r="O56" s="14"/>
    </row>
    <row r="57" spans="1:15" ht="13.5" customHeight="1">
      <c r="A57" s="135" t="str">
        <f t="shared" si="9"/>
        <v/>
      </c>
      <c r="B57" s="136" t="str">
        <f t="shared" si="10"/>
        <v/>
      </c>
      <c r="C57" s="239" t="str">
        <f>IF(IF(I57="","",_xlfn.LET(_xlpm.resultado1,VLOOKUP(I57,'JCR 2026 (JIF 25)'!A:C,3,FALSE),_xlpm.resultado2,VLOOKUP(I57,'JCR 2026 (JIF 25)'!B:C,2,FALSE),_xlpm.resultado,IFERROR(_xlpm.resultado1,IFERROR(_xlpm.resultado2,"")),IF(OR(_xlpm.resultado=0,_xlpm.resultado=""),"Revista sem FI",VALUE(_xlpm.resultado))))="Revista sem FI","Revista sem FI","")</f>
        <v/>
      </c>
      <c r="D57" s="14"/>
      <c r="E57" s="15"/>
      <c r="F57" s="14"/>
      <c r="G57" s="14"/>
      <c r="H57" s="49" t="str">
        <f>IF(I57&lt;&gt;"", COUNTIF($I$46:I57, "&lt;&gt;"), "")</f>
        <v/>
      </c>
      <c r="I57" s="19"/>
      <c r="J57" s="249" t="str">
        <f>IFERROR(VLOOKUP(I57,'JCR 2026 (JIF 25)'!A:D,4,0), IFERROR(VLOOKUP(I57,'JCR 2026 (JIF 25)'!B:D,3,0),""))</f>
        <v/>
      </c>
      <c r="K57" s="19"/>
      <c r="L57" s="53"/>
      <c r="M57" s="14"/>
      <c r="N57" s="14"/>
      <c r="O57" s="14"/>
    </row>
    <row r="58" spans="1:15" ht="13.5" customHeight="1">
      <c r="A58" s="135" t="str">
        <f t="shared" si="9"/>
        <v/>
      </c>
      <c r="B58" s="136" t="str">
        <f t="shared" si="10"/>
        <v/>
      </c>
      <c r="C58" s="239" t="str">
        <f>IF(IF(I58="","",_xlfn.LET(_xlpm.resultado1,VLOOKUP(I58,'JCR 2026 (JIF 25)'!A:C,3,FALSE),_xlpm.resultado2,VLOOKUP(I58,'JCR 2026 (JIF 25)'!B:C,2,FALSE),_xlpm.resultado,IFERROR(_xlpm.resultado1,IFERROR(_xlpm.resultado2,"")),IF(OR(_xlpm.resultado=0,_xlpm.resultado=""),"Revista sem FI",VALUE(_xlpm.resultado))))="Revista sem FI","Revista sem FI","")</f>
        <v/>
      </c>
      <c r="D58" s="14"/>
      <c r="E58" s="15"/>
      <c r="F58" s="14"/>
      <c r="G58" s="14"/>
      <c r="H58" s="49" t="str">
        <f>IF(I58&lt;&gt;"", COUNTIF($I$46:I58, "&lt;&gt;"), "")</f>
        <v/>
      </c>
      <c r="I58" s="19"/>
      <c r="J58" s="249" t="str">
        <f>IFERROR(VLOOKUP(I58,'JCR 2026 (JIF 25)'!A:D,4,0), IFERROR(VLOOKUP(I58,'JCR 2026 (JIF 25)'!B:D,3,0),""))</f>
        <v/>
      </c>
      <c r="K58" s="19"/>
      <c r="L58" s="53"/>
      <c r="M58" s="14"/>
      <c r="N58" s="14"/>
      <c r="O58" s="14"/>
    </row>
    <row r="59" spans="1:15" ht="13.5" customHeight="1">
      <c r="A59" s="135" t="str">
        <f t="shared" si="9"/>
        <v/>
      </c>
      <c r="B59" s="136" t="str">
        <f t="shared" si="10"/>
        <v/>
      </c>
      <c r="C59" s="239" t="str">
        <f>IF(IF(I59="","",_xlfn.LET(_xlpm.resultado1,VLOOKUP(I59,'JCR 2026 (JIF 25)'!A:C,3,FALSE),_xlpm.resultado2,VLOOKUP(I59,'JCR 2026 (JIF 25)'!B:C,2,FALSE),_xlpm.resultado,IFERROR(_xlpm.resultado1,IFERROR(_xlpm.resultado2,"")),IF(OR(_xlpm.resultado=0,_xlpm.resultado=""),"Revista sem FI",VALUE(_xlpm.resultado))))="Revista sem FI","Revista sem FI","")</f>
        <v/>
      </c>
      <c r="D59" s="14"/>
      <c r="E59" s="15"/>
      <c r="F59" s="14"/>
      <c r="G59" s="14"/>
      <c r="H59" s="49" t="str">
        <f>IF(I59&lt;&gt;"", COUNTIF($I$46:I59, "&lt;&gt;"), "")</f>
        <v/>
      </c>
      <c r="I59" s="19"/>
      <c r="J59" s="249" t="str">
        <f>IFERROR(VLOOKUP(I59,'JCR 2026 (JIF 25)'!A:D,4,0), IFERROR(VLOOKUP(I59,'JCR 2026 (JIF 25)'!B:D,3,0),""))</f>
        <v/>
      </c>
      <c r="K59" s="19"/>
      <c r="L59" s="53"/>
      <c r="M59" s="14"/>
      <c r="N59" s="14"/>
      <c r="O59" s="14"/>
    </row>
    <row r="60" spans="1:15" ht="13.5" customHeight="1">
      <c r="A60" s="135" t="str">
        <f t="shared" si="9"/>
        <v/>
      </c>
      <c r="B60" s="136" t="str">
        <f t="shared" si="10"/>
        <v/>
      </c>
      <c r="C60" s="239" t="str">
        <f>IF(IF(I60="","",_xlfn.LET(_xlpm.resultado1,VLOOKUP(I60,'JCR 2026 (JIF 25)'!A:C,3,FALSE),_xlpm.resultado2,VLOOKUP(I60,'JCR 2026 (JIF 25)'!B:C,2,FALSE),_xlpm.resultado,IFERROR(_xlpm.resultado1,IFERROR(_xlpm.resultado2,"")),IF(OR(_xlpm.resultado=0,_xlpm.resultado=""),"Revista sem FI",VALUE(_xlpm.resultado))))="Revista sem FI","Revista sem FI","")</f>
        <v/>
      </c>
      <c r="D60" s="14"/>
      <c r="E60" s="15"/>
      <c r="F60" s="14"/>
      <c r="G60" s="14"/>
      <c r="H60" s="49" t="str">
        <f>IF(I60&lt;&gt;"", COUNTIF($I$46:I60, "&lt;&gt;"), "")</f>
        <v/>
      </c>
      <c r="I60" s="19"/>
      <c r="J60" s="249" t="str">
        <f>IFERROR(VLOOKUP(I60,'JCR 2026 (JIF 25)'!A:D,4,0), IFERROR(VLOOKUP(I60,'JCR 2026 (JIF 25)'!B:D,3,0),""))</f>
        <v/>
      </c>
      <c r="K60" s="19"/>
      <c r="L60" s="53"/>
      <c r="M60" s="14"/>
      <c r="N60" s="14"/>
      <c r="O60" s="14"/>
    </row>
    <row r="61" spans="1:15" ht="13.5" customHeight="1">
      <c r="A61" s="135" t="str">
        <f t="shared" si="9"/>
        <v/>
      </c>
      <c r="B61" s="136" t="str">
        <f t="shared" si="10"/>
        <v/>
      </c>
      <c r="C61" s="239" t="str">
        <f>IF(IF(I61="","",_xlfn.LET(_xlpm.resultado1,VLOOKUP(I61,'JCR 2026 (JIF 25)'!A:C,3,FALSE),_xlpm.resultado2,VLOOKUP(I61,'JCR 2026 (JIF 25)'!B:C,2,FALSE),_xlpm.resultado,IFERROR(_xlpm.resultado1,IFERROR(_xlpm.resultado2,"")),IF(OR(_xlpm.resultado=0,_xlpm.resultado=""),"Revista sem FI",VALUE(_xlpm.resultado))))="Revista sem FI","Revista sem FI","")</f>
        <v/>
      </c>
      <c r="D61" s="14"/>
      <c r="E61" s="15"/>
      <c r="F61" s="14"/>
      <c r="G61" s="14"/>
      <c r="H61" s="49" t="str">
        <f>IF(I61&lt;&gt;"", COUNTIF($I$46:I61, "&lt;&gt;"), "")</f>
        <v/>
      </c>
      <c r="I61" s="19"/>
      <c r="J61" s="249" t="str">
        <f>IFERROR(VLOOKUP(I61,'JCR 2026 (JIF 25)'!A:D,4,0), IFERROR(VLOOKUP(I61,'JCR 2026 (JIF 25)'!B:D,3,0),""))</f>
        <v/>
      </c>
      <c r="K61" s="19"/>
      <c r="L61" s="53"/>
      <c r="M61" s="14"/>
      <c r="N61" s="14"/>
      <c r="O61" s="14"/>
    </row>
    <row r="62" spans="1:15" ht="13.5" customHeight="1">
      <c r="A62" s="135" t="str">
        <f t="shared" si="9"/>
        <v/>
      </c>
      <c r="B62" s="136" t="str">
        <f t="shared" si="10"/>
        <v/>
      </c>
      <c r="C62" s="239" t="str">
        <f>IF(IF(I62="","",_xlfn.LET(_xlpm.resultado1,VLOOKUP(I62,'JCR 2026 (JIF 25)'!A:C,3,FALSE),_xlpm.resultado2,VLOOKUP(I62,'JCR 2026 (JIF 25)'!B:C,2,FALSE),_xlpm.resultado,IFERROR(_xlpm.resultado1,IFERROR(_xlpm.resultado2,"")),IF(OR(_xlpm.resultado=0,_xlpm.resultado=""),"Revista sem FI",VALUE(_xlpm.resultado))))="Revista sem FI","Revista sem FI","")</f>
        <v/>
      </c>
      <c r="D62" s="14"/>
      <c r="E62" s="15"/>
      <c r="F62" s="14"/>
      <c r="G62" s="14"/>
      <c r="H62" s="49" t="str">
        <f>IF(I62&lt;&gt;"", COUNTIF($I$46:I62, "&lt;&gt;"), "")</f>
        <v/>
      </c>
      <c r="I62" s="19"/>
      <c r="J62" s="249" t="str">
        <f>IFERROR(VLOOKUP(I62,'JCR 2026 (JIF 25)'!A:D,4,0), IFERROR(VLOOKUP(I62,'JCR 2026 (JIF 25)'!B:D,3,0),""))</f>
        <v/>
      </c>
      <c r="K62" s="19"/>
      <c r="L62" s="53"/>
      <c r="M62" s="14"/>
      <c r="N62" s="14"/>
      <c r="O62" s="14"/>
    </row>
    <row r="63" spans="1:15" ht="13.5" customHeight="1">
      <c r="A63" s="135" t="str">
        <f t="shared" si="9"/>
        <v/>
      </c>
      <c r="B63" s="136" t="str">
        <f t="shared" si="10"/>
        <v/>
      </c>
      <c r="C63" s="239" t="str">
        <f>IF(IF(I63="","",_xlfn.LET(_xlpm.resultado1,VLOOKUP(I63,'JCR 2026 (JIF 25)'!A:C,3,FALSE),_xlpm.resultado2,VLOOKUP(I63,'JCR 2026 (JIF 25)'!B:C,2,FALSE),_xlpm.resultado,IFERROR(_xlpm.resultado1,IFERROR(_xlpm.resultado2,"")),IF(OR(_xlpm.resultado=0,_xlpm.resultado=""),"Revista sem FI",VALUE(_xlpm.resultado))))="Revista sem FI","Revista sem FI","")</f>
        <v/>
      </c>
      <c r="D63" s="14"/>
      <c r="E63" s="15"/>
      <c r="F63" s="14"/>
      <c r="G63" s="14"/>
      <c r="H63" s="49" t="str">
        <f>IF(I63&lt;&gt;"", COUNTIF($I$46:I63, "&lt;&gt;"), "")</f>
        <v/>
      </c>
      <c r="I63" s="19"/>
      <c r="J63" s="249" t="str">
        <f>IFERROR(VLOOKUP(I63,'JCR 2026 (JIF 25)'!A:D,4,0), IFERROR(VLOOKUP(I63,'JCR 2026 (JIF 25)'!B:D,3,0),""))</f>
        <v/>
      </c>
      <c r="K63" s="19"/>
      <c r="L63" s="53"/>
      <c r="M63" s="14"/>
      <c r="N63" s="14"/>
      <c r="O63" s="14"/>
    </row>
    <row r="64" spans="1:15" ht="13.5" customHeight="1">
      <c r="A64" s="135" t="str">
        <f t="shared" si="9"/>
        <v/>
      </c>
      <c r="B64" s="136" t="str">
        <f t="shared" si="10"/>
        <v/>
      </c>
      <c r="C64" s="239" t="str">
        <f>IF(IF(I64="","",_xlfn.LET(_xlpm.resultado1,VLOOKUP(I64,'JCR 2026 (JIF 25)'!A:C,3,FALSE),_xlpm.resultado2,VLOOKUP(I64,'JCR 2026 (JIF 25)'!B:C,2,FALSE),_xlpm.resultado,IFERROR(_xlpm.resultado1,IFERROR(_xlpm.resultado2,"")),IF(OR(_xlpm.resultado=0,_xlpm.resultado=""),"Revista sem FI",VALUE(_xlpm.resultado))))="Revista sem FI","Revista sem FI","")</f>
        <v/>
      </c>
      <c r="D64" s="14"/>
      <c r="E64" s="15"/>
      <c r="F64" s="14"/>
      <c r="G64" s="14"/>
      <c r="H64" s="49" t="str">
        <f>IF(I64&lt;&gt;"", COUNTIF($I$46:I64, "&lt;&gt;"), "")</f>
        <v/>
      </c>
      <c r="I64" s="19"/>
      <c r="J64" s="249" t="str">
        <f>IFERROR(VLOOKUP(I64,'JCR 2026 (JIF 25)'!A:D,4,0), IFERROR(VLOOKUP(I64,'JCR 2026 (JIF 25)'!B:D,3,0),""))</f>
        <v/>
      </c>
      <c r="K64" s="19"/>
      <c r="L64" s="53"/>
      <c r="M64" s="14"/>
      <c r="N64" s="14"/>
      <c r="O64" s="14"/>
    </row>
    <row r="65" spans="1:15" ht="13.5" customHeight="1">
      <c r="A65" s="135" t="str">
        <f t="shared" si="9"/>
        <v/>
      </c>
      <c r="B65" s="136" t="str">
        <f t="shared" si="10"/>
        <v/>
      </c>
      <c r="C65" s="239" t="str">
        <f>IF(IF(I65="","",_xlfn.LET(_xlpm.resultado1,VLOOKUP(I65,'JCR 2026 (JIF 25)'!A:C,3,FALSE),_xlpm.resultado2,VLOOKUP(I65,'JCR 2026 (JIF 25)'!B:C,2,FALSE),_xlpm.resultado,IFERROR(_xlpm.resultado1,IFERROR(_xlpm.resultado2,"")),IF(OR(_xlpm.resultado=0,_xlpm.resultado=""),"Revista sem FI",VALUE(_xlpm.resultado))))="Revista sem FI","Revista sem FI","")</f>
        <v/>
      </c>
      <c r="D65" s="14"/>
      <c r="E65" s="15"/>
      <c r="F65" s="14"/>
      <c r="G65" s="14"/>
      <c r="H65" s="49" t="str">
        <f>IF(I65&lt;&gt;"", COUNTIF($I$46:I65, "&lt;&gt;"), "")</f>
        <v/>
      </c>
      <c r="I65" s="19"/>
      <c r="J65" s="249" t="str">
        <f>IFERROR(VLOOKUP(I65,'JCR 2026 (JIF 25)'!A:D,4,0), IFERROR(VLOOKUP(I65,'JCR 2026 (JIF 25)'!B:D,3,0),""))</f>
        <v/>
      </c>
      <c r="K65" s="19"/>
      <c r="L65" s="53"/>
      <c r="M65" s="14"/>
      <c r="N65" s="14"/>
      <c r="O65" s="14"/>
    </row>
    <row r="66" spans="1:15" ht="13.5" customHeight="1">
      <c r="A66" s="135" t="str">
        <f t="shared" si="9"/>
        <v/>
      </c>
      <c r="B66" s="136" t="str">
        <f t="shared" si="10"/>
        <v/>
      </c>
      <c r="C66" s="239" t="str">
        <f>IF(IF(I66="","",_xlfn.LET(_xlpm.resultado1,VLOOKUP(I66,'JCR 2026 (JIF 25)'!A:C,3,FALSE),_xlpm.resultado2,VLOOKUP(I66,'JCR 2026 (JIF 25)'!B:C,2,FALSE),_xlpm.resultado,IFERROR(_xlpm.resultado1,IFERROR(_xlpm.resultado2,"")),IF(OR(_xlpm.resultado=0,_xlpm.resultado=""),"Revista sem FI",VALUE(_xlpm.resultado))))="Revista sem FI","Revista sem FI","")</f>
        <v/>
      </c>
      <c r="D66" s="14"/>
      <c r="E66" s="15"/>
      <c r="F66" s="14"/>
      <c r="G66" s="14"/>
      <c r="H66" s="49" t="str">
        <f>IF(I66&lt;&gt;"", COUNTIF($I$46:I66, "&lt;&gt;"), "")</f>
        <v/>
      </c>
      <c r="I66" s="19"/>
      <c r="J66" s="249" t="str">
        <f>IFERROR(VLOOKUP(I66,'JCR 2026 (JIF 25)'!A:D,4,0), IFERROR(VLOOKUP(I66,'JCR 2026 (JIF 25)'!B:D,3,0),""))</f>
        <v/>
      </c>
      <c r="K66" s="19"/>
      <c r="L66" s="53"/>
      <c r="M66" s="14"/>
      <c r="N66" s="14"/>
      <c r="O66" s="14"/>
    </row>
    <row r="67" spans="1:15" ht="13.5" customHeight="1" thickBot="1">
      <c r="A67" s="135" t="str">
        <f t="shared" si="9"/>
        <v/>
      </c>
      <c r="B67" s="136" t="str">
        <f t="shared" si="10"/>
        <v/>
      </c>
      <c r="C67" s="239" t="str">
        <f>IF(IF(I67="","",_xlfn.LET(_xlpm.resultado1,VLOOKUP(I67,'JCR 2026 (JIF 25)'!A:C,3,FALSE),_xlpm.resultado2,VLOOKUP(I67,'JCR 2026 (JIF 25)'!B:C,2,FALSE),_xlpm.resultado,IFERROR(_xlpm.resultado1,IFERROR(_xlpm.resultado2,"")),IF(OR(_xlpm.resultado=0,_xlpm.resultado=""),"Revista sem FI",VALUE(_xlpm.resultado))))="Revista sem FI","Revista sem FI","")</f>
        <v/>
      </c>
      <c r="D67" s="14"/>
      <c r="E67" s="15"/>
      <c r="F67" s="14"/>
      <c r="G67" s="14"/>
      <c r="H67" s="50" t="str">
        <f>IF(I67&lt;&gt;"", COUNTIF($I$46:I67, "&lt;&gt;"), "")</f>
        <v/>
      </c>
      <c r="I67" s="47"/>
      <c r="J67" s="284" t="str">
        <f>IFERROR(VLOOKUP(I67,'JCR 2026 (JIF 25)'!A:D,4,0), IFERROR(VLOOKUP(I67,'JCR 2026 (JIF 25)'!B:D,3,0),""))</f>
        <v/>
      </c>
      <c r="K67" s="47"/>
      <c r="L67" s="54"/>
      <c r="M67" s="14"/>
      <c r="N67" s="14"/>
      <c r="O67" s="14"/>
    </row>
    <row r="68" spans="1:15" ht="13.5" customHeight="1" thickBot="1">
      <c r="A68" s="126" t="s">
        <v>60665</v>
      </c>
      <c r="B68" s="140">
        <f>SUM(B46:B67)</f>
        <v>7</v>
      </c>
      <c r="C68" s="3"/>
      <c r="D68" s="3"/>
      <c r="E68" s="8"/>
      <c r="F68" s="1"/>
      <c r="G68" s="1"/>
      <c r="H68" s="3"/>
      <c r="I68" s="3"/>
      <c r="J68" s="8"/>
      <c r="K68" s="3"/>
      <c r="L68" s="3"/>
      <c r="M68" s="3"/>
      <c r="N68" s="3"/>
      <c r="O68" s="3"/>
    </row>
    <row r="69" spans="1:15" ht="15" customHeight="1" thickBot="1">
      <c r="A69" s="3"/>
      <c r="B69" s="3"/>
      <c r="C69" s="3"/>
      <c r="D69" s="3"/>
      <c r="E69" s="3"/>
      <c r="F69" s="3"/>
      <c r="G69" s="3"/>
      <c r="H69" s="3"/>
      <c r="I69" s="3"/>
      <c r="J69" s="8"/>
      <c r="K69" s="3"/>
      <c r="L69" s="3"/>
      <c r="M69" s="3"/>
      <c r="N69" s="3"/>
      <c r="O69" s="3"/>
    </row>
    <row r="70" spans="1:15" ht="15" customHeight="1" thickBot="1">
      <c r="A70" s="200" t="s">
        <v>53955</v>
      </c>
      <c r="B70" s="201"/>
      <c r="C70" s="201"/>
      <c r="D70" s="201"/>
      <c r="E70" s="202"/>
      <c r="F70" s="14"/>
      <c r="G70" s="14"/>
      <c r="H70" s="14"/>
      <c r="I70" s="14"/>
      <c r="J70" s="15"/>
      <c r="K70" s="14"/>
      <c r="L70" s="14"/>
      <c r="M70" s="14"/>
      <c r="N70" s="14"/>
      <c r="O70" s="14"/>
    </row>
    <row r="71" spans="1:15" ht="13.5" customHeight="1">
      <c r="A71" s="74" t="s">
        <v>10</v>
      </c>
      <c r="B71" s="57" t="s">
        <v>11</v>
      </c>
      <c r="C71" s="57" t="s">
        <v>12</v>
      </c>
      <c r="D71" s="57" t="s">
        <v>13</v>
      </c>
      <c r="E71" s="73" t="s">
        <v>14</v>
      </c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3.5" customHeight="1">
      <c r="A72" s="225">
        <v>2021</v>
      </c>
      <c r="B72" s="10"/>
      <c r="C72" s="10"/>
      <c r="D72" s="10"/>
      <c r="E72" s="82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3.5" customHeight="1">
      <c r="A73" s="30"/>
      <c r="B73" s="17"/>
      <c r="C73" s="17"/>
      <c r="D73" s="17"/>
      <c r="E73" s="31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3.5" customHeight="1">
      <c r="A74" s="30">
        <v>2022</v>
      </c>
      <c r="B74" s="17"/>
      <c r="C74" s="17"/>
      <c r="D74" s="17"/>
      <c r="E74" s="31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3.5" customHeight="1">
      <c r="A75" s="81" t="s">
        <v>10139</v>
      </c>
      <c r="B75" s="17"/>
      <c r="C75" s="17"/>
      <c r="D75" s="17">
        <v>1</v>
      </c>
      <c r="E75" s="31">
        <v>31</v>
      </c>
      <c r="F75" s="14"/>
      <c r="G75" s="14"/>
      <c r="H75" s="14"/>
      <c r="I75" s="14"/>
      <c r="J75" s="14"/>
      <c r="K75" s="14"/>
      <c r="L75" s="14"/>
      <c r="M75" s="14"/>
      <c r="N75" s="14"/>
      <c r="O75" s="14"/>
    </row>
    <row r="76" spans="1:15" ht="13.5" customHeight="1">
      <c r="A76" s="81" t="s">
        <v>10140</v>
      </c>
      <c r="B76" s="17"/>
      <c r="C76" s="17"/>
      <c r="D76" s="17">
        <v>1</v>
      </c>
      <c r="E76" s="31">
        <v>25</v>
      </c>
      <c r="F76" s="14"/>
      <c r="G76" s="14"/>
      <c r="H76" s="14"/>
      <c r="I76" s="14"/>
      <c r="J76" s="14"/>
      <c r="K76" s="14"/>
      <c r="L76" s="14"/>
      <c r="M76" s="14"/>
      <c r="N76" s="14"/>
      <c r="O76" s="14"/>
    </row>
    <row r="77" spans="1:15" ht="13.5" customHeight="1">
      <c r="A77" s="81" t="s">
        <v>10141</v>
      </c>
      <c r="B77" s="17"/>
      <c r="C77" s="17"/>
      <c r="D77" s="17">
        <v>1</v>
      </c>
      <c r="E77" s="31">
        <v>31</v>
      </c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3.5" customHeight="1">
      <c r="A78" s="30">
        <v>2023</v>
      </c>
      <c r="B78" s="17"/>
      <c r="C78" s="17"/>
      <c r="D78" s="17"/>
      <c r="E78" s="31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3.5" customHeight="1">
      <c r="A79" s="81" t="s">
        <v>78</v>
      </c>
      <c r="B79" s="17">
        <v>1</v>
      </c>
      <c r="C79" s="17">
        <v>48</v>
      </c>
      <c r="D79" s="17"/>
      <c r="E79" s="31"/>
      <c r="F79" s="14"/>
      <c r="G79" s="14"/>
      <c r="H79" s="14"/>
      <c r="I79" s="14"/>
      <c r="J79" s="14"/>
      <c r="K79" s="14"/>
      <c r="L79" s="14"/>
      <c r="M79" s="14"/>
      <c r="N79" s="14"/>
      <c r="O79" s="14"/>
    </row>
    <row r="80" spans="1:15" ht="13.5" customHeight="1">
      <c r="A80" s="30">
        <v>2024</v>
      </c>
      <c r="B80" s="17"/>
      <c r="C80" s="17"/>
      <c r="D80" s="17"/>
      <c r="E80" s="31"/>
      <c r="F80" s="14"/>
      <c r="G80" s="14"/>
      <c r="H80" s="14"/>
      <c r="I80" s="14"/>
      <c r="J80" s="14"/>
      <c r="K80" s="14"/>
      <c r="L80" s="14"/>
      <c r="M80" s="14"/>
      <c r="N80" s="14"/>
      <c r="O80" s="14"/>
    </row>
    <row r="81" spans="1:15" ht="15" customHeight="1">
      <c r="A81" s="32" t="s">
        <v>60726</v>
      </c>
      <c r="B81" s="17"/>
      <c r="C81" s="17"/>
      <c r="D81" s="17">
        <v>1</v>
      </c>
      <c r="E81" s="31">
        <v>27</v>
      </c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>
      <c r="A82" s="30">
        <v>2025</v>
      </c>
      <c r="B82" s="17"/>
      <c r="C82" s="17"/>
      <c r="D82" s="17"/>
      <c r="E82" s="31"/>
      <c r="F82" s="14"/>
      <c r="G82" s="14"/>
      <c r="H82" s="14"/>
      <c r="I82" s="14"/>
      <c r="J82" s="14"/>
      <c r="K82" s="14"/>
      <c r="L82" s="14"/>
      <c r="M82" s="14"/>
      <c r="N82" s="14"/>
      <c r="O82" s="14"/>
    </row>
    <row r="83" spans="1:15" ht="15" customHeight="1">
      <c r="A83" s="32"/>
      <c r="B83" s="17"/>
      <c r="C83" s="17"/>
      <c r="D83" s="17"/>
      <c r="E83" s="31"/>
      <c r="F83" s="14"/>
      <c r="G83" s="14"/>
      <c r="H83" s="14"/>
      <c r="I83" s="14"/>
      <c r="J83" s="14"/>
      <c r="K83" s="14"/>
      <c r="L83" s="14"/>
      <c r="M83" s="14"/>
      <c r="N83" s="14"/>
      <c r="O83" s="14"/>
    </row>
    <row r="84" spans="1:15" ht="15" customHeight="1" thickBot="1">
      <c r="A84" s="79"/>
      <c r="B84" s="80"/>
      <c r="C84" s="80"/>
      <c r="D84" s="80"/>
      <c r="E84" s="63"/>
      <c r="F84" s="14"/>
      <c r="G84" s="14"/>
      <c r="H84" s="14"/>
      <c r="I84" s="14"/>
      <c r="J84" s="14"/>
      <c r="K84" s="14"/>
      <c r="L84" s="14"/>
      <c r="M84" s="14"/>
      <c r="N84" s="14"/>
      <c r="O84" s="14"/>
    </row>
    <row r="85" spans="1:15" ht="13.5" customHeight="1" thickBot="1">
      <c r="A85" s="75" t="s">
        <v>60662</v>
      </c>
      <c r="B85" s="76">
        <f>SUM(B72:B84)</f>
        <v>1</v>
      </c>
      <c r="C85" s="76">
        <f>SUM(C72:C84)</f>
        <v>48</v>
      </c>
      <c r="D85" s="76">
        <f>SUM(D72:D84)</f>
        <v>4</v>
      </c>
      <c r="E85" s="77">
        <f>SUM(E72:E84)</f>
        <v>114</v>
      </c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3.5" customHeight="1" thickBot="1">
      <c r="A86" s="3"/>
      <c r="B86" s="3"/>
      <c r="C86" s="3"/>
      <c r="D86" s="3"/>
      <c r="E86" s="8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3.5" customHeight="1" thickBot="1">
      <c r="A87" s="128" t="s">
        <v>15</v>
      </c>
      <c r="B87" s="177"/>
      <c r="C87" s="3"/>
      <c r="D87" s="3"/>
      <c r="E87" s="8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3.5" customHeight="1">
      <c r="A88" s="178" t="s">
        <v>53911</v>
      </c>
      <c r="B88" s="179">
        <f ca="1">C41</f>
        <v>18</v>
      </c>
      <c r="C88" s="3"/>
      <c r="D88" s="3"/>
      <c r="E88" s="8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3.5" customHeight="1">
      <c r="A89" s="180" t="s">
        <v>53909</v>
      </c>
      <c r="B89" s="181">
        <f ca="1">E23</f>
        <v>2</v>
      </c>
      <c r="C89" s="14"/>
      <c r="D89" s="14"/>
      <c r="E89" s="15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3.5" customHeight="1">
      <c r="A90" s="182" t="s">
        <v>53912</v>
      </c>
      <c r="B90" s="183">
        <f ca="1">D41</f>
        <v>14</v>
      </c>
      <c r="C90" s="11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3.5" customHeight="1">
      <c r="A91" s="180" t="s">
        <v>53914</v>
      </c>
      <c r="B91" s="181">
        <f>C42</f>
        <v>16</v>
      </c>
      <c r="C91" s="22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3.5" customHeight="1">
      <c r="A92" s="184" t="s">
        <v>2099</v>
      </c>
      <c r="B92" s="185">
        <f ca="1">C26</f>
        <v>4.6399999999999997</v>
      </c>
      <c r="C92" s="11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3.5" customHeight="1">
      <c r="A93" s="184" t="s">
        <v>16</v>
      </c>
      <c r="B93" s="185">
        <f ca="1">Ranking!$O$35</f>
        <v>4.36376117028066</v>
      </c>
      <c r="C93" s="11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3.5" customHeight="1">
      <c r="A94" s="182" t="s">
        <v>53913</v>
      </c>
      <c r="B94" s="183">
        <f>MIN(B68,B91)</f>
        <v>7</v>
      </c>
      <c r="C94" s="11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3.5" customHeight="1">
      <c r="A95" s="184" t="s">
        <v>17</v>
      </c>
      <c r="B95" s="183">
        <f>B85</f>
        <v>1</v>
      </c>
      <c r="C95" s="11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3.5" customHeight="1">
      <c r="A96" s="184" t="s">
        <v>18</v>
      </c>
      <c r="B96" s="183">
        <f>D85</f>
        <v>4</v>
      </c>
      <c r="C96" s="11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3.5" customHeight="1">
      <c r="A97" s="184" t="s">
        <v>19</v>
      </c>
      <c r="B97" s="183">
        <f>IF(B85=0,0,C85/B85)</f>
        <v>48</v>
      </c>
      <c r="C97" s="11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3.5" customHeight="1" thickBot="1">
      <c r="A98" s="186" t="s">
        <v>14</v>
      </c>
      <c r="B98" s="187">
        <f>IF(D85=0,0,E85/D85)</f>
        <v>28.5</v>
      </c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3.5" customHeight="1" thickBot="1">
      <c r="A99" s="12"/>
      <c r="B99" s="1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3.5" customHeight="1">
      <c r="A100" s="188" t="s">
        <v>53950</v>
      </c>
      <c r="B100" s="189">
        <f>SUM(B72:B84)</f>
        <v>1</v>
      </c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3.5" customHeight="1">
      <c r="A101" s="190" t="s">
        <v>53951</v>
      </c>
      <c r="B101" s="191">
        <f>SUM(D72:D84)</f>
        <v>4</v>
      </c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3.5" customHeight="1">
      <c r="A102" s="190" t="s">
        <v>20</v>
      </c>
      <c r="B102" s="192">
        <f>2*B100+B101</f>
        <v>6</v>
      </c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3.5" customHeight="1">
      <c r="A103" s="190" t="s">
        <v>21</v>
      </c>
      <c r="B103" s="192" cm="1">
        <f t="array" ref="B103">_xlfn.LET(
_xlpm._r,M8:M100,
_xlpm._p,IFERROR(_xlfn.XMATCH(TRUE,ISTEXT(_xlpm._r),0),ROWS(_xlpm._r)+1),
_xlpm._nums,_xlfn._xlws.FILTER(_xlpm._r,(_xlfn.SEQUENCE(ROWS(_xlpm._r))&lt;_xlpm._p)*ISNUMBER(_xlpm._r),""),
IFERROR(SUM(1/_xlpm._nums),0)
)</f>
        <v>8</v>
      </c>
      <c r="C103" s="3"/>
      <c r="D103" s="233"/>
      <c r="E103" s="233"/>
      <c r="F103" s="233"/>
      <c r="G103" s="233"/>
      <c r="H103" s="233"/>
      <c r="I103" s="233"/>
      <c r="J103" s="233"/>
      <c r="K103" s="233"/>
      <c r="L103" s="233"/>
      <c r="M103" s="233"/>
      <c r="N103" s="3"/>
      <c r="O103" s="3"/>
    </row>
    <row r="104" spans="1:15" ht="13.5" customHeight="1">
      <c r="A104" s="190" t="s">
        <v>22</v>
      </c>
      <c r="B104" s="192">
        <f>B103-B102</f>
        <v>2</v>
      </c>
      <c r="C104" s="316"/>
      <c r="D104" s="317"/>
      <c r="E104" s="317"/>
      <c r="F104" s="317"/>
      <c r="G104" s="317"/>
      <c r="H104" s="317"/>
      <c r="I104" s="317"/>
      <c r="J104" s="317"/>
      <c r="K104" s="317"/>
      <c r="L104" s="317"/>
      <c r="M104" s="317"/>
      <c r="N104" s="3"/>
      <c r="O104" s="3"/>
    </row>
    <row r="105" spans="1:15" ht="13.5" customHeight="1" thickBot="1">
      <c r="A105" s="193" t="s">
        <v>23</v>
      </c>
      <c r="B105" s="194">
        <f ca="1">MAX(0,-B104*(3+2.5*B92/B93))</f>
        <v>0</v>
      </c>
      <c r="C105" s="3"/>
      <c r="D105" s="317"/>
      <c r="E105" s="317"/>
      <c r="F105" s="317"/>
      <c r="G105" s="317"/>
      <c r="H105" s="317"/>
      <c r="I105" s="317"/>
      <c r="J105" s="317"/>
      <c r="K105" s="317"/>
      <c r="L105" s="317"/>
      <c r="M105" s="317"/>
      <c r="N105" s="3"/>
      <c r="O105" s="3"/>
    </row>
    <row r="106" spans="1:15" ht="13.5" customHeight="1" thickBot="1">
      <c r="A106" s="3"/>
      <c r="B106" s="3"/>
      <c r="C106" s="3"/>
      <c r="D106" s="317"/>
      <c r="E106" s="317"/>
      <c r="F106" s="317"/>
      <c r="G106" s="317"/>
      <c r="H106" s="317"/>
      <c r="I106" s="317"/>
      <c r="J106" s="317"/>
      <c r="K106" s="317"/>
      <c r="L106" s="317"/>
      <c r="M106" s="317"/>
      <c r="N106" s="3"/>
      <c r="O106" s="3"/>
    </row>
    <row r="107" spans="1:15" ht="15.75" customHeight="1" thickBot="1">
      <c r="A107" s="679" t="s">
        <v>60666</v>
      </c>
      <c r="B107" s="680"/>
      <c r="C107" s="3"/>
      <c r="D107" s="317"/>
      <c r="E107" s="317"/>
      <c r="F107" s="317"/>
      <c r="G107" s="317"/>
      <c r="H107" s="317"/>
      <c r="I107" s="317"/>
      <c r="J107" s="317"/>
      <c r="K107" s="317"/>
      <c r="L107" s="317"/>
      <c r="M107" s="317"/>
      <c r="N107" s="3"/>
      <c r="O107" s="3"/>
    </row>
    <row r="108" spans="1:15" ht="13.5" customHeight="1" thickBot="1">
      <c r="A108" s="3"/>
      <c r="B108" s="3"/>
      <c r="C108" s="3"/>
      <c r="D108" s="317"/>
      <c r="E108" s="317"/>
      <c r="F108" s="317"/>
      <c r="G108" s="317"/>
      <c r="H108" s="317"/>
      <c r="I108" s="317"/>
      <c r="J108" s="317"/>
      <c r="K108" s="317"/>
      <c r="L108" s="317"/>
      <c r="M108" s="317"/>
      <c r="N108" s="3"/>
      <c r="O108" s="3"/>
    </row>
    <row r="109" spans="1:15" ht="18.75" customHeight="1" thickBot="1">
      <c r="A109" s="199" t="s">
        <v>2098</v>
      </c>
      <c r="B109" s="195">
        <f ca="1">(3*B88) + (1*B94) + IF(B97=0, 0, 3.5 * (96 * B95) / B97) + IF(B98=0, 0, 3.5 * (24 * B96) / B98) + 2.5 * (B90 * B92) / B93 - B105</f>
        <v>117.00507592798662</v>
      </c>
      <c r="C109" s="317"/>
      <c r="D109" s="317"/>
      <c r="E109" s="317"/>
      <c r="F109" s="317"/>
      <c r="G109" s="317"/>
      <c r="H109" s="317"/>
      <c r="I109" s="317"/>
      <c r="J109" s="317"/>
      <c r="K109" s="317"/>
      <c r="L109" s="317"/>
      <c r="M109" s="317"/>
      <c r="N109" s="3"/>
      <c r="O109" s="3"/>
    </row>
    <row r="110" spans="1:15" ht="15" customHeight="1">
      <c r="A110" s="3"/>
      <c r="B110" s="3"/>
      <c r="C110" s="3"/>
      <c r="D110" s="318"/>
      <c r="E110" s="233"/>
      <c r="F110" s="318"/>
      <c r="G110" s="233"/>
      <c r="H110" s="318"/>
      <c r="I110" s="318"/>
      <c r="J110" s="233"/>
      <c r="K110" s="233"/>
      <c r="L110" s="233"/>
      <c r="M110" s="318"/>
      <c r="N110" s="3"/>
      <c r="O110" s="3"/>
    </row>
    <row r="111" spans="1:15" ht="15" customHeight="1">
      <c r="A111" s="3"/>
      <c r="B111" s="3"/>
      <c r="C111" s="3"/>
      <c r="D111" s="318"/>
      <c r="E111" s="318"/>
      <c r="F111" s="318"/>
      <c r="G111" s="233"/>
      <c r="H111" s="233"/>
      <c r="I111" s="318"/>
      <c r="J111" s="233"/>
      <c r="K111" s="233"/>
      <c r="L111" s="233"/>
      <c r="M111" s="318"/>
      <c r="N111" s="3"/>
      <c r="O111" s="3"/>
    </row>
    <row r="112" spans="1:15" ht="15" customHeight="1">
      <c r="A112" s="3"/>
      <c r="B112" s="3"/>
      <c r="C112" s="3"/>
      <c r="D112" s="233"/>
      <c r="E112" s="318"/>
      <c r="F112" s="318"/>
      <c r="G112" s="233"/>
      <c r="H112" s="233"/>
      <c r="I112" s="233"/>
      <c r="J112" s="233"/>
      <c r="K112" s="233"/>
      <c r="L112" s="233"/>
      <c r="M112" s="233"/>
      <c r="N112" s="3"/>
      <c r="O112" s="3"/>
    </row>
    <row r="113" spans="4:13" ht="15" customHeight="1">
      <c r="D113" s="243"/>
      <c r="E113" s="243"/>
      <c r="F113" s="243"/>
      <c r="G113" s="243"/>
      <c r="H113" s="243"/>
      <c r="I113" s="243"/>
      <c r="J113" s="243"/>
      <c r="K113" s="243"/>
      <c r="L113" s="243"/>
      <c r="M113" s="243"/>
    </row>
    <row r="114" spans="4:13" ht="15" customHeight="1">
      <c r="D114" s="243"/>
      <c r="E114" s="243"/>
      <c r="F114" s="243"/>
      <c r="G114" s="243"/>
      <c r="H114" s="243"/>
      <c r="I114" s="243"/>
      <c r="J114" s="243"/>
      <c r="K114" s="243"/>
      <c r="L114" s="243"/>
      <c r="M114" s="243"/>
    </row>
  </sheetData>
  <mergeCells count="18">
    <mergeCell ref="H1:N3"/>
    <mergeCell ref="A2:E2"/>
    <mergeCell ref="A3:E3"/>
    <mergeCell ref="B5:E6"/>
    <mergeCell ref="H5:N5"/>
    <mergeCell ref="H6:N6"/>
    <mergeCell ref="A32:B32"/>
    <mergeCell ref="A33:B33"/>
    <mergeCell ref="A34:B34"/>
    <mergeCell ref="A31:B31"/>
    <mergeCell ref="A1:E1"/>
    <mergeCell ref="A30:B30"/>
    <mergeCell ref="A38:B38"/>
    <mergeCell ref="A39:B39"/>
    <mergeCell ref="A107:B107"/>
    <mergeCell ref="A35:B35"/>
    <mergeCell ref="A36:B36"/>
    <mergeCell ref="A37:B37"/>
  </mergeCells>
  <conditionalFormatting sqref="M30:M38">
    <cfRule type="expression" dxfId="57" priority="2">
      <formula>$I30="P"</formula>
    </cfRule>
  </conditionalFormatting>
  <conditionalFormatting sqref="N30:N38">
    <cfRule type="expression" dxfId="56" priority="1">
      <formula>$I30="C"</formula>
    </cfRule>
  </conditionalFormatting>
  <dataValidations disablePrompts="1" count="1">
    <dataValidation type="decimal" allowBlank="1" showInputMessage="1" showErrorMessage="1" prompt="O ano deve ser no mínimo até 10 anos atrás e no máximo até o ano passado." sqref="K36:K38" xr:uid="{A705CEDA-9E0E-4AF6-9B6A-C140E4A8B1EB}">
      <formula1>YEAR(NOW())-10</formula1>
      <formula2>YEAR(NOW())-1</formula2>
    </dataValidation>
  </dataValidations>
  <pageMargins left="0.511811024" right="0.511811024" top="0.78740157499999996" bottom="0.78740157499999996" header="0" footer="0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65AA5-D01C-4F5D-AED0-BCEF4702871E}">
  <sheetPr>
    <tabColor rgb="FF0070C0"/>
  </sheetPr>
  <dimension ref="A1:O109"/>
  <sheetViews>
    <sheetView zoomScaleNormal="100" workbookViewId="0">
      <selection activeCell="C80" sqref="C80"/>
    </sheetView>
  </sheetViews>
  <sheetFormatPr defaultColWidth="12.5546875" defaultRowHeight="15" customHeight="1"/>
  <cols>
    <col min="1" max="1" width="45.33203125" customWidth="1"/>
    <col min="2" max="2" width="17" customWidth="1"/>
    <col min="3" max="3" width="8.44140625" customWidth="1"/>
    <col min="4" max="4" width="7.109375" customWidth="1"/>
    <col min="5" max="5" width="8.44140625" customWidth="1"/>
    <col min="6" max="6" width="7.44140625" customWidth="1"/>
    <col min="7" max="7" width="6.5546875" customWidth="1"/>
    <col min="8" max="8" width="5.5546875" customWidth="1"/>
    <col min="9" max="9" width="15.33203125" customWidth="1"/>
    <col min="10" max="10" width="21.33203125" customWidth="1"/>
    <col min="11" max="11" width="11.6640625" customWidth="1"/>
    <col min="12" max="12" width="12.5546875" customWidth="1"/>
    <col min="13" max="13" width="10.5546875" customWidth="1"/>
    <col min="14" max="14" width="10.6640625" customWidth="1"/>
    <col min="15" max="15" width="8.5546875" customWidth="1"/>
    <col min="16" max="17" width="11.44140625" customWidth="1"/>
    <col min="18" max="27" width="9.44140625" customWidth="1"/>
  </cols>
  <sheetData>
    <row r="1" spans="1:15" ht="13.5" customHeight="1">
      <c r="A1" s="644" t="s">
        <v>0</v>
      </c>
      <c r="B1" s="645"/>
      <c r="C1" s="645"/>
      <c r="D1" s="645"/>
      <c r="E1" s="646"/>
      <c r="F1" s="16"/>
      <c r="G1" s="1"/>
      <c r="H1" s="647" t="s">
        <v>60682</v>
      </c>
      <c r="I1" s="648"/>
      <c r="J1" s="648"/>
      <c r="K1" s="648"/>
      <c r="L1" s="648"/>
      <c r="M1" s="648"/>
      <c r="N1" s="649"/>
      <c r="O1" s="3"/>
    </row>
    <row r="2" spans="1:15" ht="13.5" customHeight="1">
      <c r="A2" s="656" t="str">
        <f ca="1">"PERÍODO COMPUTADO: Artigos &amp; RH: " &amp; (YEAR(TODAY()) - 5) &amp; " - " &amp; (YEAR(TODAY()) - 1)&amp;" // Livros, Capítulos e Patentes: " &amp; (YEAR(TODAY()) - 10) &amp; " - " &amp; (YEAR(TODAY()) - 1)</f>
        <v>PERÍODO COMPUTADO: Artigos &amp; RH: 2021 - 2025 // Livros, Capítulos e Patentes: 2016 - 2025</v>
      </c>
      <c r="B2" s="657"/>
      <c r="C2" s="657"/>
      <c r="D2" s="657"/>
      <c r="E2" s="658"/>
      <c r="F2" s="16"/>
      <c r="G2" s="1"/>
      <c r="H2" s="650"/>
      <c r="I2" s="651"/>
      <c r="J2" s="651"/>
      <c r="K2" s="651"/>
      <c r="L2" s="651"/>
      <c r="M2" s="651"/>
      <c r="N2" s="652"/>
      <c r="O2" s="3"/>
    </row>
    <row r="3" spans="1:15" ht="16.2" customHeight="1" thickBot="1">
      <c r="A3" s="659" t="str" cm="1">
        <f t="array" aca="1" ref="A3" ca="1">"ORIENTADOR(A): " &amp; MID(CELL("filename", A1), FIND("]", CELL("filename", A1)) + 1, 255)</f>
        <v>ORIENTADOR(A): Leandro</v>
      </c>
      <c r="B3" s="660"/>
      <c r="C3" s="660"/>
      <c r="D3" s="660"/>
      <c r="E3" s="661"/>
      <c r="F3" s="16"/>
      <c r="G3" s="1"/>
      <c r="H3" s="653"/>
      <c r="I3" s="654"/>
      <c r="J3" s="654"/>
      <c r="K3" s="654"/>
      <c r="L3" s="654"/>
      <c r="M3" s="654"/>
      <c r="N3" s="655"/>
      <c r="O3" s="3"/>
    </row>
    <row r="4" spans="1:15" ht="13.5" customHeight="1" thickBot="1">
      <c r="A4" s="2"/>
      <c r="B4" s="16"/>
      <c r="C4" s="16"/>
      <c r="D4" s="16"/>
      <c r="E4" s="21"/>
      <c r="F4" s="16"/>
      <c r="G4" s="1"/>
      <c r="H4" s="1"/>
      <c r="I4" s="3"/>
      <c r="J4" s="3"/>
      <c r="K4" s="3"/>
      <c r="L4" s="3"/>
      <c r="M4" s="3"/>
      <c r="N4" s="3"/>
      <c r="O4" s="3"/>
    </row>
    <row r="5" spans="1:15" ht="13.5" customHeight="1">
      <c r="A5" s="39" t="s">
        <v>1</v>
      </c>
      <c r="B5" s="662"/>
      <c r="C5" s="662"/>
      <c r="D5" s="662"/>
      <c r="E5" s="663"/>
      <c r="F5" s="1"/>
      <c r="G5" s="1"/>
      <c r="H5" s="666" t="s">
        <v>1</v>
      </c>
      <c r="I5" s="667"/>
      <c r="J5" s="667"/>
      <c r="K5" s="667"/>
      <c r="L5" s="667"/>
      <c r="M5" s="667"/>
      <c r="N5" s="668"/>
      <c r="O5" s="3"/>
    </row>
    <row r="6" spans="1:15" ht="13.5" customHeight="1" thickBot="1">
      <c r="A6" s="40" t="s">
        <v>2</v>
      </c>
      <c r="B6" s="664"/>
      <c r="C6" s="664"/>
      <c r="D6" s="664"/>
      <c r="E6" s="665"/>
      <c r="F6" s="1"/>
      <c r="G6" s="1"/>
      <c r="H6" s="669" t="s">
        <v>2</v>
      </c>
      <c r="I6" s="670"/>
      <c r="J6" s="670"/>
      <c r="K6" s="670"/>
      <c r="L6" s="670"/>
      <c r="M6" s="670"/>
      <c r="N6" s="671"/>
      <c r="O6" s="3"/>
    </row>
    <row r="7" spans="1:15" ht="13.5" customHeight="1" thickBot="1">
      <c r="A7" s="56" t="s">
        <v>53954</v>
      </c>
      <c r="B7" s="57" t="s">
        <v>53964</v>
      </c>
      <c r="C7" s="57" t="s">
        <v>3</v>
      </c>
      <c r="D7" s="58" t="s">
        <v>4</v>
      </c>
      <c r="E7" s="59" t="s">
        <v>53908</v>
      </c>
      <c r="F7" s="4"/>
      <c r="G7" s="4"/>
      <c r="H7" s="72" t="s">
        <v>60667</v>
      </c>
      <c r="I7" s="57" t="s">
        <v>55886</v>
      </c>
      <c r="J7" s="57" t="s">
        <v>24</v>
      </c>
      <c r="K7" s="57" t="s">
        <v>25</v>
      </c>
      <c r="L7" s="57" t="s">
        <v>26</v>
      </c>
      <c r="M7" s="57" t="s">
        <v>27</v>
      </c>
      <c r="N7" s="73" t="s">
        <v>53908</v>
      </c>
      <c r="O7" s="3"/>
    </row>
    <row r="8" spans="1:15" ht="13.5" customHeight="1">
      <c r="A8" s="60" t="str">
        <f t="shared" ref="A8:A11" si="0">IF(I8="", "", IF(J8="", "Revista sem Fator de Impacto" &amp; IF(K8="", "", ", " &amp; K8 &amp; ",") &amp; IF(L8="", "", " p. " &amp; L8), J8 &amp; IF(K8="", "", ", " &amp; K8 &amp; ",") &amp; IF(L8="", "", " p. " &amp; L8)))</f>
        <v>MARINE CHEMISTRY, 2021, p. 104019</v>
      </c>
      <c r="B8" s="61">
        <f>IF(I8="","",_xlfn.LET(
  _xlpm.resultado1, VLOOKUP(I8,'JCR 2026 (JIF 25)'!A:C,3,FALSE),
  _xlpm.resultado2, VLOOKUP(I8,'JCR 2026 (JIF 25)'!B:C,2,FALSE),
  _xlpm.resultado, IFERROR(_xlpm.resultado1, IFERROR(_xlpm.resultado2,"")),
  IF(_xlpm.resultado="N/A", "N/A",
     IF(OR(_xlpm.resultado=0, _xlpm.resultado=""), "Revista sem FI", VALUE(_xlpm.resultado))
  )
))</f>
        <v>2.5</v>
      </c>
      <c r="C8" s="380">
        <f>IF(OR(ISBLANK(M8),NOT(ISNUMBER(B8))),"",1/M8)</f>
        <v>1</v>
      </c>
      <c r="D8" s="381">
        <f t="shared" ref="D8" ca="1" si="1">IF(J8="","",IF(OR(B8=0,B8="Revista sem FI"),0,IF(OR(AND(ISNUMBER(C8),C8&gt;0),AND(ISNUMBER(E8),E8&gt;0)),1,0)))</f>
        <v>1</v>
      </c>
      <c r="E8" s="557" t="str">
        <f t="shared" ref="E8:E18" ca="1" si="2">IF(OR(N8="",NOT(ISNUMBER(B8))),"",IF(SUM(INDIRECT("$E$7:E"&amp;ROW()-1))+1/N8&gt;$C$23,0,1/N8))</f>
        <v/>
      </c>
      <c r="F8" s="3"/>
      <c r="G8" s="3"/>
      <c r="H8" s="49">
        <f>IF(I8&lt;&gt;"", COUNTIF($I$8:I8, "&lt;&gt;"), "")</f>
        <v>1</v>
      </c>
      <c r="I8" s="87" t="s">
        <v>1401</v>
      </c>
      <c r="J8" s="249" t="str">
        <f>IFERROR(VLOOKUP(I8,'JCR 2026 (JIF 25)'!A:D,4,0), IFERROR(VLOOKUP(I8,'JCR 2026 (JIF 25)'!B:D,3,0),""))</f>
        <v>MARINE CHEMISTRY</v>
      </c>
      <c r="K8" s="19">
        <v>2021</v>
      </c>
      <c r="L8" s="19">
        <v>104019</v>
      </c>
      <c r="M8" s="19">
        <v>1</v>
      </c>
      <c r="N8" s="53"/>
      <c r="O8" s="3"/>
    </row>
    <row r="9" spans="1:15" ht="13.5" customHeight="1">
      <c r="A9" s="37" t="str">
        <f t="shared" si="0"/>
        <v>COMPARATIVE BIOCHEMISTRY AND PHYSIOLOGY C-TOXICOLOGY &amp; PHARMACOLOGY, 2023, p. 109493</v>
      </c>
      <c r="B9" s="23">
        <f>IF(I9="","",_xlfn.LET(
  _xlpm.resultado1, VLOOKUP(I9,'JCR 2026 (JIF 25)'!A:C,3,FALSE),
  _xlpm.resultado2, VLOOKUP(I9,'JCR 2026 (JIF 25)'!B:C,2,FALSE),
  _xlpm.resultado, IFERROR(_xlpm.resultado1, IFERROR(_xlpm.resultado2,"")),
  IF(_xlpm.resultado="N/A", "N/A",
     IF(OR(_xlpm.resultado=0, _xlpm.resultado=""), "Revista sem FI", VALUE(_xlpm.resultado))
  )
))</f>
        <v>4.4000000000000004</v>
      </c>
      <c r="C9" s="388" t="str">
        <f t="shared" ref="C9:C22" si="3">IF(OR(ISBLANK(M9),NOT(ISNUMBER(B9))),"",1/M9)</f>
        <v/>
      </c>
      <c r="D9" s="389">
        <f t="shared" ref="D9:D22" ca="1" si="4">IF(J9="","",IF(OR(B9=0,B9="Revista sem FI"),0,IF(OR(AND(ISNUMBER(C9),C9&gt;0),AND(ISNUMBER(E9),E9&gt;0)),1,0)))</f>
        <v>1</v>
      </c>
      <c r="E9" s="561">
        <f t="shared" ca="1" si="2"/>
        <v>1</v>
      </c>
      <c r="F9" s="3"/>
      <c r="G9" s="3"/>
      <c r="H9" s="49">
        <f>IF(I9&lt;&gt;"", COUNTIF($I$8:I9, "&lt;&gt;"), "")</f>
        <v>2</v>
      </c>
      <c r="I9" s="19" t="s">
        <v>515</v>
      </c>
      <c r="J9" s="249" t="str">
        <f>IFERROR(VLOOKUP(I9,'JCR 2026 (JIF 25)'!A:D,4,0), IFERROR(VLOOKUP(I9,'JCR 2026 (JIF 25)'!B:D,3,0),""))</f>
        <v>COMPARATIVE BIOCHEMISTRY AND PHYSIOLOGY C-TOXICOLOGY &amp; PHARMACOLOGY</v>
      </c>
      <c r="K9" s="19">
        <v>2023</v>
      </c>
      <c r="L9" s="19">
        <v>109493</v>
      </c>
      <c r="M9" s="19"/>
      <c r="N9" s="53">
        <v>1</v>
      </c>
      <c r="O9" s="3"/>
    </row>
    <row r="10" spans="1:15" ht="13.5" customHeight="1">
      <c r="A10" s="37" t="str">
        <f t="shared" si="0"/>
        <v>Chemosphere, 2023, p. 138090</v>
      </c>
      <c r="B10" s="23" t="str">
        <f>IF(I10="","",_xlfn.LET(
  _xlpm.resultado1, VLOOKUP(I10,'JCR 2026 (JIF 25)'!A:C,3,FALSE),
  _xlpm.resultado2, VLOOKUP(I10,'JCR 2026 (JIF 25)'!B:C,2,FALSE),
  _xlpm.resultado, IFERROR(_xlpm.resultado1, IFERROR(_xlpm.resultado2,"")),
  IF(_xlpm.resultado="N/A", "N/A",
     IF(OR(_xlpm.resultado=0, _xlpm.resultado=""), "Revista sem FI", VALUE(_xlpm.resultado))
  )
))</f>
        <v>Revista sem FI</v>
      </c>
      <c r="C10" s="388" t="str">
        <f t="shared" si="3"/>
        <v/>
      </c>
      <c r="D10" s="389">
        <f t="shared" si="4"/>
        <v>0</v>
      </c>
      <c r="E10" s="561" t="str">
        <f t="shared" ca="1" si="2"/>
        <v/>
      </c>
      <c r="F10" s="3"/>
      <c r="G10" s="3"/>
      <c r="H10" s="49">
        <f>IF(I10&lt;&gt;"", COUNTIF($I$8:I10, "&lt;&gt;"), "")</f>
        <v>3</v>
      </c>
      <c r="I10" s="87" t="s">
        <v>59592</v>
      </c>
      <c r="J10" s="249" t="str">
        <f>IFERROR(VLOOKUP(I10,'JCR 2026 (JIF 25)'!A:D,4,0), IFERROR(VLOOKUP(I10,'JCR 2026 (JIF 25)'!B:D,3,0),""))</f>
        <v>Chemosphere</v>
      </c>
      <c r="K10" s="19">
        <v>2023</v>
      </c>
      <c r="L10" s="19">
        <v>138090</v>
      </c>
      <c r="M10" s="19"/>
      <c r="N10" s="53">
        <v>1</v>
      </c>
      <c r="O10" s="3"/>
    </row>
    <row r="11" spans="1:15" ht="13.5" customHeight="1">
      <c r="A11" s="37" t="str">
        <f t="shared" si="0"/>
        <v>Food Additives and Contaminants Part A-Chemistry Analysis Control Exposure &amp; Risk Assessment, 2024, p. 800</v>
      </c>
      <c r="B11" s="23">
        <f>IF(I11="","",_xlfn.LET(
  _xlpm.resultado1, VLOOKUP(I11,'JCR 2026 (JIF 25)'!A:C,3,FALSE),
  _xlpm.resultado2, VLOOKUP(I11,'JCR 2026 (JIF 25)'!B:C,2,FALSE),
  _xlpm.resultado, IFERROR(_xlpm.resultado1, IFERROR(_xlpm.resultado2,"")),
  IF(_xlpm.resultado="N/A", "N/A",
     IF(OR(_xlpm.resultado=0, _xlpm.resultado=""), "Revista sem FI", VALUE(_xlpm.resultado))
  )
))</f>
        <v>2.5</v>
      </c>
      <c r="C11" s="388">
        <f t="shared" si="3"/>
        <v>1</v>
      </c>
      <c r="D11" s="389">
        <f t="shared" ca="1" si="4"/>
        <v>1</v>
      </c>
      <c r="E11" s="561" t="str">
        <f t="shared" ca="1" si="2"/>
        <v/>
      </c>
      <c r="F11" s="3"/>
      <c r="G11" s="3"/>
      <c r="H11" s="49">
        <f>IF(I11&lt;&gt;"", COUNTIF($I$8:I11, "&lt;&gt;"), "")</f>
        <v>4</v>
      </c>
      <c r="I11" s="87" t="s">
        <v>15050</v>
      </c>
      <c r="J11" s="249" t="str">
        <f>IFERROR(VLOOKUP(I11,'JCR 2026 (JIF 25)'!A:D,4,0), IFERROR(VLOOKUP(I11,'JCR 2026 (JIF 25)'!B:D,3,0),""))</f>
        <v>Food Additives and Contaminants Part A-Chemistry Analysis Control Exposure &amp; Risk Assessment</v>
      </c>
      <c r="K11" s="19">
        <v>2024</v>
      </c>
      <c r="L11" s="19">
        <v>800</v>
      </c>
      <c r="M11" s="19">
        <v>1</v>
      </c>
      <c r="N11" s="53"/>
      <c r="O11" s="3"/>
    </row>
    <row r="12" spans="1:15" ht="13.5" customHeight="1">
      <c r="A12" s="37" t="str">
        <f t="shared" ref="A12:A22" si="5">IF(I12="", "", IF(J12="", "Revista sem Fator de Impacto" &amp; IF(K12="", "", ", " &amp; K12 &amp; ",") &amp; IF(L12="", "", " p. " &amp; L12), J12 &amp; IF(K12="", "", ", " &amp; K12 &amp; ",") &amp; IF(L12="", "", " p. " &amp; L12)))</f>
        <v/>
      </c>
      <c r="B12" s="23" t="str">
        <f>IF(I12="","",_xlfn.LET(
  _xlpm.resultado1, VLOOKUP(I12,'JCR 2026 (JIF 25)'!A:C,3,FALSE),
  _xlpm.resultado2, VLOOKUP(I12,'JCR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2" s="388" t="str">
        <f t="shared" si="3"/>
        <v/>
      </c>
      <c r="D12" s="389" t="str">
        <f t="shared" si="4"/>
        <v/>
      </c>
      <c r="E12" s="561" t="str">
        <f t="shared" ca="1" si="2"/>
        <v/>
      </c>
      <c r="F12" s="3"/>
      <c r="G12" s="3"/>
      <c r="H12" s="49" t="str">
        <f>IF(I12&lt;&gt;"", COUNTIF($I$8:I12, "&lt;&gt;"), "")</f>
        <v/>
      </c>
      <c r="I12" s="87"/>
      <c r="J12" s="249" t="str">
        <f>IFERROR(VLOOKUP(I12,'JCR 2026 (JIF 25)'!A:D,4,0), IFERROR(VLOOKUP(I12,'JCR 2026 (JIF 25)'!B:D,3,0),""))</f>
        <v/>
      </c>
      <c r="K12" s="19"/>
      <c r="L12" s="19"/>
      <c r="M12" s="19"/>
      <c r="N12" s="53"/>
      <c r="O12" s="14"/>
    </row>
    <row r="13" spans="1:15" ht="13.5" customHeight="1">
      <c r="A13" s="37" t="str">
        <f t="shared" si="5"/>
        <v/>
      </c>
      <c r="B13" s="23" t="str">
        <f>IF(I13="","",_xlfn.LET(
  _xlpm.resultado1, VLOOKUP(I13,'JCR 2026 (JIF 25)'!A:C,3,FALSE),
  _xlpm.resultado2, VLOOKUP(I13,'JCR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3" s="388" t="str">
        <f t="shared" si="3"/>
        <v/>
      </c>
      <c r="D13" s="389" t="str">
        <f t="shared" si="4"/>
        <v/>
      </c>
      <c r="E13" s="561" t="str">
        <f t="shared" ca="1" si="2"/>
        <v/>
      </c>
      <c r="F13" s="3"/>
      <c r="G13" s="14"/>
      <c r="H13" s="49" t="str">
        <f>IF(I13&lt;&gt;"", COUNTIF($I$8:I13, "&lt;&gt;"), "")</f>
        <v/>
      </c>
      <c r="I13" s="87"/>
      <c r="J13" s="249" t="str">
        <f>IFERROR(VLOOKUP(I13,'JCR 2026 (JIF 25)'!A:D,4,0), IFERROR(VLOOKUP(I13,'JCR 2026 (JIF 25)'!B:D,3,0),""))</f>
        <v/>
      </c>
      <c r="K13" s="19"/>
      <c r="L13" s="19"/>
      <c r="M13" s="19"/>
      <c r="N13" s="53"/>
      <c r="O13" s="14"/>
    </row>
    <row r="14" spans="1:15" ht="13.5" customHeight="1">
      <c r="A14" s="37" t="str">
        <f t="shared" si="5"/>
        <v/>
      </c>
      <c r="B14" s="23" t="str">
        <f>IF(I14="","",_xlfn.LET(
  _xlpm.resultado1, VLOOKUP(I14,'JCR 2026 (JIF 25)'!A:C,3,FALSE),
  _xlpm.resultado2, VLOOKUP(I14,'JCR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4" s="388" t="str">
        <f t="shared" si="3"/>
        <v/>
      </c>
      <c r="D14" s="389" t="str">
        <f t="shared" si="4"/>
        <v/>
      </c>
      <c r="E14" s="561" t="str">
        <f t="shared" ca="1" si="2"/>
        <v/>
      </c>
      <c r="F14" s="3"/>
      <c r="G14" s="14"/>
      <c r="H14" s="49" t="str">
        <f>IF(I14&lt;&gt;"", COUNTIF($I$8:I14, "&lt;&gt;"), "")</f>
        <v/>
      </c>
      <c r="I14" s="87"/>
      <c r="J14" s="249" t="str">
        <f>IFERROR(VLOOKUP(I14,'JCR 2026 (JIF 25)'!A:D,4,0), IFERROR(VLOOKUP(I14,'JCR 2026 (JIF 25)'!B:D,3,0),""))</f>
        <v/>
      </c>
      <c r="K14" s="19"/>
      <c r="L14" s="19"/>
      <c r="M14" s="19"/>
      <c r="N14" s="53"/>
      <c r="O14" s="14"/>
    </row>
    <row r="15" spans="1:15" ht="13.5" customHeight="1">
      <c r="A15" s="37" t="str">
        <f t="shared" si="5"/>
        <v/>
      </c>
      <c r="B15" s="23" t="str">
        <f>IF(I15="","",_xlfn.LET(
  _xlpm.resultado1, VLOOKUP(I15,'JCR 2026 (JIF 25)'!A:C,3,FALSE),
  _xlpm.resultado2, VLOOKUP(I15,'JCR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5" s="388" t="str">
        <f t="shared" si="3"/>
        <v/>
      </c>
      <c r="D15" s="389" t="str">
        <f t="shared" si="4"/>
        <v/>
      </c>
      <c r="E15" s="561" t="str">
        <f t="shared" ca="1" si="2"/>
        <v/>
      </c>
      <c r="F15" s="3"/>
      <c r="G15" s="14"/>
      <c r="H15" s="49" t="str">
        <f>IF(I15&lt;&gt;"", COUNTIF($I$8:I15, "&lt;&gt;"), "")</f>
        <v/>
      </c>
      <c r="I15" s="87"/>
      <c r="J15" s="249" t="str">
        <f>IFERROR(VLOOKUP(I15,'JCR 2026 (JIF 25)'!A:D,4,0), IFERROR(VLOOKUP(I15,'JCR 2026 (JIF 25)'!B:D,3,0),""))</f>
        <v/>
      </c>
      <c r="K15" s="19"/>
      <c r="L15" s="19"/>
      <c r="M15" s="19"/>
      <c r="N15" s="53"/>
      <c r="O15" s="14"/>
    </row>
    <row r="16" spans="1:15" ht="13.5" customHeight="1">
      <c r="A16" s="37" t="str">
        <f t="shared" si="5"/>
        <v/>
      </c>
      <c r="B16" s="23" t="str">
        <f>IF(I16="","",_xlfn.LET(
  _xlpm.resultado1, VLOOKUP(I16,'JCR 2026 (JIF 25)'!A:C,3,FALSE),
  _xlpm.resultado2, VLOOKUP(I16,'JCR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6" s="388" t="str">
        <f t="shared" si="3"/>
        <v/>
      </c>
      <c r="D16" s="389" t="str">
        <f t="shared" si="4"/>
        <v/>
      </c>
      <c r="E16" s="561" t="str">
        <f t="shared" ca="1" si="2"/>
        <v/>
      </c>
      <c r="F16" s="14"/>
      <c r="G16" s="14"/>
      <c r="H16" s="49"/>
      <c r="I16" s="87"/>
      <c r="J16" s="249" t="str">
        <f>IFERROR(VLOOKUP(I16,'JCR 2026 (JIF 25)'!A:D,4,0), IFERROR(VLOOKUP(I16,'JCR 2026 (JIF 25)'!B:D,3,0),""))</f>
        <v/>
      </c>
      <c r="K16" s="19"/>
      <c r="L16" s="19"/>
      <c r="M16" s="19"/>
      <c r="N16" s="53"/>
      <c r="O16" s="3"/>
    </row>
    <row r="17" spans="1:15" ht="13.5" customHeight="1">
      <c r="A17" s="37" t="str">
        <f t="shared" si="5"/>
        <v/>
      </c>
      <c r="B17" s="23" t="str">
        <f>IF(I17="","",_xlfn.LET(
  _xlpm.resultado1, VLOOKUP(I17,'JCR 2026 (JIF 25)'!A:C,3,FALSE),
  _xlpm.resultado2, VLOOKUP(I17,'JCR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7" s="388" t="str">
        <f t="shared" si="3"/>
        <v/>
      </c>
      <c r="D17" s="389" t="str">
        <f t="shared" si="4"/>
        <v/>
      </c>
      <c r="E17" s="561" t="str">
        <f t="shared" ca="1" si="2"/>
        <v/>
      </c>
      <c r="F17" s="3"/>
      <c r="G17" s="3"/>
      <c r="H17" s="49" t="str">
        <f>IF(I17&lt;&gt;"", COUNTIF($I$8:I17, "&lt;&gt;"), "")</f>
        <v/>
      </c>
      <c r="I17" s="87"/>
      <c r="J17" s="249" t="str">
        <f>IFERROR(VLOOKUP(I17,'JCR 2026 (JIF 25)'!A:D,4,0), IFERROR(VLOOKUP(I17,'JCR 2026 (JIF 25)'!B:D,3,0),""))</f>
        <v/>
      </c>
      <c r="K17" s="19"/>
      <c r="L17" s="19"/>
      <c r="M17" s="19"/>
      <c r="N17" s="53"/>
      <c r="O17" s="3"/>
    </row>
    <row r="18" spans="1:15" ht="13.5" customHeight="1">
      <c r="A18" s="37" t="str">
        <f t="shared" si="5"/>
        <v/>
      </c>
      <c r="B18" s="23" t="str">
        <f>IF(I18="","",_xlfn.LET(
  _xlpm.resultado1, VLOOKUP(I18,'JCR 2026 (JIF 25)'!A:C,3,FALSE),
  _xlpm.resultado2, VLOOKUP(I18,'JCR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8" s="388" t="str">
        <f t="shared" si="3"/>
        <v/>
      </c>
      <c r="D18" s="389" t="str">
        <f t="shared" si="4"/>
        <v/>
      </c>
      <c r="E18" s="561" t="str">
        <f t="shared" ca="1" si="2"/>
        <v/>
      </c>
      <c r="F18" s="14"/>
      <c r="G18" s="14"/>
      <c r="H18" s="49"/>
      <c r="I18" s="87"/>
      <c r="J18" s="249" t="str">
        <f>IFERROR(VLOOKUP(I18,'JCR 2026 (JIF 25)'!A:D,4,0), IFERROR(VLOOKUP(I18,'JCR 2026 (JIF 25)'!B:D,3,0),""))</f>
        <v/>
      </c>
      <c r="K18" s="19"/>
      <c r="L18" s="19"/>
      <c r="M18" s="19"/>
      <c r="N18" s="53"/>
      <c r="O18" s="14"/>
    </row>
    <row r="19" spans="1:15" ht="13.5" customHeight="1">
      <c r="A19" s="37"/>
      <c r="B19" s="23"/>
      <c r="C19" s="388"/>
      <c r="D19" s="389"/>
      <c r="E19" s="561"/>
      <c r="F19" s="14"/>
      <c r="G19" s="14"/>
      <c r="H19" s="49"/>
      <c r="I19" s="87"/>
      <c r="J19" s="249"/>
      <c r="K19" s="19"/>
      <c r="L19" s="19"/>
      <c r="M19" s="19"/>
      <c r="N19" s="53"/>
      <c r="O19" s="14"/>
    </row>
    <row r="20" spans="1:15" ht="13.5" customHeight="1">
      <c r="A20" s="37" t="str">
        <f t="shared" si="5"/>
        <v/>
      </c>
      <c r="B20" s="23" t="str">
        <f>IF(I20="","",_xlfn.LET(
  _xlpm.resultado1, VLOOKUP(I20,'JCR 2026 (JIF 25)'!A:C,3,FALSE),
  _xlpm.resultado2, VLOOKUP(I20,'JCR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20" s="388" t="str">
        <f t="shared" si="3"/>
        <v/>
      </c>
      <c r="D20" s="389" t="str">
        <f t="shared" si="4"/>
        <v/>
      </c>
      <c r="E20" s="561" t="str">
        <f ca="1">IF(OR(N20="",NOT(ISNUMBER(B20))),"",IF(SUM(INDIRECT("$E$7:E"&amp;ROW()-1))+1/N20&gt;$C$23,0,1/N20))</f>
        <v/>
      </c>
      <c r="F20" s="14"/>
      <c r="G20" s="14"/>
      <c r="H20" s="49"/>
      <c r="I20" s="87"/>
      <c r="J20" s="249" t="str">
        <f>IFERROR(VLOOKUP(I20,'JCR 2026 (JIF 25)'!A:D,4,0), IFERROR(VLOOKUP(I20,'JCR 2026 (JIF 25)'!B:D,3,0),""))</f>
        <v/>
      </c>
      <c r="K20" s="19"/>
      <c r="L20" s="19"/>
      <c r="M20" s="19"/>
      <c r="N20" s="53"/>
      <c r="O20" s="14"/>
    </row>
    <row r="21" spans="1:15" ht="13.5" customHeight="1">
      <c r="A21" s="37" t="str">
        <f t="shared" si="5"/>
        <v/>
      </c>
      <c r="B21" s="23" t="str">
        <f>IF(I21="","",_xlfn.LET(
  _xlpm.resultado1, VLOOKUP(I21,'JCR 2026 (JIF 25)'!A:C,3,FALSE),
  _xlpm.resultado2, VLOOKUP(I21,'JCR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21" s="388" t="str">
        <f t="shared" si="3"/>
        <v/>
      </c>
      <c r="D21" s="389" t="str">
        <f t="shared" si="4"/>
        <v/>
      </c>
      <c r="E21" s="561" t="str">
        <f ca="1">IF(OR(N21="",NOT(ISNUMBER(B21))),"",IF(SUM(INDIRECT("$E$7:E"&amp;ROW()-1))+1/N21&gt;$C$23,0,1/N21))</f>
        <v/>
      </c>
      <c r="F21" s="3"/>
      <c r="G21" s="3"/>
      <c r="H21" s="49" t="str">
        <f>IF(I21&lt;&gt;"", COUNTIF($I$8:I21, "&lt;&gt;"), "")</f>
        <v/>
      </c>
      <c r="I21" s="87"/>
      <c r="J21" s="249" t="str">
        <f>IFERROR(VLOOKUP(I21,'JCR 2026 (JIF 25)'!A:D,4,0), IFERROR(VLOOKUP(I21,'JCR 2026 (JIF 25)'!B:D,3,0),""))</f>
        <v/>
      </c>
      <c r="K21" s="19"/>
      <c r="L21" s="19"/>
      <c r="M21" s="19"/>
      <c r="N21" s="53"/>
      <c r="O21" s="3"/>
    </row>
    <row r="22" spans="1:15" ht="13.5" customHeight="1" thickBot="1">
      <c r="A22" s="38" t="str">
        <f t="shared" si="5"/>
        <v/>
      </c>
      <c r="B22" s="33" t="str">
        <f>IF(I22="","",_xlfn.LET(
  _xlpm.resultado1, VLOOKUP(I22,'JCR 2026 (JIF 25)'!A:C,3,FALSE),
  _xlpm.resultado2, VLOOKUP(I22,'JCR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22" s="397" t="str">
        <f t="shared" si="3"/>
        <v/>
      </c>
      <c r="D22" s="398" t="str">
        <f t="shared" si="4"/>
        <v/>
      </c>
      <c r="E22" s="562" t="str">
        <f ca="1">IF(OR(N22="",NOT(ISNUMBER(B22))),"",IF(SUM(INDIRECT("$E$7:E"&amp;ROW()-1))+1/N22&gt;$C$23,0,1/N22))</f>
        <v/>
      </c>
      <c r="F22" s="3"/>
      <c r="G22" s="3"/>
      <c r="H22" s="50" t="str">
        <f>IF(I22&lt;&gt;"", COUNTIF($I$8:I22, "&lt;&gt;"), "")</f>
        <v/>
      </c>
      <c r="I22" s="228"/>
      <c r="J22" s="284" t="str">
        <f>IFERROR(VLOOKUP(I22,'JCR 2026 (JIF 25)'!A:D,4,0), IFERROR(VLOOKUP(I22,'JCR 2026 (JIF 25)'!B:D,3,0),""))</f>
        <v/>
      </c>
      <c r="K22" s="47"/>
      <c r="L22" s="47"/>
      <c r="M22" s="47"/>
      <c r="N22" s="54"/>
      <c r="O22" s="3"/>
    </row>
    <row r="23" spans="1:15" ht="13.5" customHeight="1">
      <c r="A23" s="34" t="s">
        <v>60663</v>
      </c>
      <c r="B23" s="35">
        <f>SUM(B8:B22)</f>
        <v>9.4</v>
      </c>
      <c r="C23" s="35">
        <f>SUM(C8:C22)</f>
        <v>2</v>
      </c>
      <c r="D23" s="35">
        <f ca="1">SUM(D8:D22)</f>
        <v>3</v>
      </c>
      <c r="E23" s="36">
        <f ca="1">SUM(E8:E22)</f>
        <v>1</v>
      </c>
      <c r="F23" s="3"/>
      <c r="G23" s="3"/>
      <c r="H23" s="3"/>
      <c r="I23" s="3"/>
      <c r="J23" s="233"/>
      <c r="K23" s="3"/>
      <c r="L23" s="3"/>
      <c r="M23" s="3"/>
      <c r="N23" s="3"/>
      <c r="O23" s="3"/>
    </row>
    <row r="24" spans="1:15" ht="13.5" customHeight="1" thickBot="1">
      <c r="A24" s="24"/>
      <c r="B24" s="25" t="s">
        <v>53910</v>
      </c>
      <c r="C24" s="55">
        <f ca="1">C23+(MIN(C23,E23))</f>
        <v>3</v>
      </c>
      <c r="D24" s="26"/>
      <c r="E24" s="27"/>
      <c r="F24" s="14"/>
      <c r="G24" s="14"/>
      <c r="H24" s="14"/>
      <c r="I24" s="14"/>
      <c r="J24" s="211"/>
      <c r="K24" s="14"/>
      <c r="L24" s="14"/>
      <c r="M24" s="3"/>
      <c r="N24" s="3"/>
      <c r="O24" s="3"/>
    </row>
    <row r="25" spans="1:15" ht="13.5" customHeight="1" thickBot="1">
      <c r="A25" s="16"/>
      <c r="B25" s="21"/>
      <c r="C25" s="21"/>
      <c r="D25" s="29"/>
      <c r="E25" s="15"/>
      <c r="F25" s="3"/>
      <c r="G25" s="3"/>
      <c r="H25" s="3"/>
      <c r="I25" s="3"/>
      <c r="J25" s="8"/>
      <c r="K25" s="3"/>
      <c r="L25" s="3"/>
      <c r="M25" s="3"/>
      <c r="N25" s="3"/>
      <c r="O25" s="3"/>
    </row>
    <row r="26" spans="1:15" ht="13.5" customHeight="1" thickBot="1">
      <c r="A26" s="41" t="s">
        <v>6</v>
      </c>
      <c r="B26" s="133" t="s">
        <v>53953</v>
      </c>
      <c r="C26" s="42" cm="1">
        <f t="array" aca="1" ref="C26" ca="1">_xlfn.LET(
_xlpm._nAP,COUNTIF(C8:C22,"&gt;0"),
_xlpm._nTotal,SUM(D8:D22),
_xlpm._nCandidatosAPCo,SUMPRODUCT(--ISNUMBER(E8:E22)),
_xlpm._nAPCoUsados,MIN(MAX(0,_xlpm._nTotal-_xlpm._nAP),_xlpm._nCandidatosAPCo),
_xlpm._FIAPCo,_xlfn._xlws.FILTER(
   IF(ISNUMBER(B8:B22),B8:B22,0),
   ISNUMBER(E8:E22),
   0
),
_xlpm._somaAP,SUMIFS(B8:B22,C8:C22,"&gt;0"),
_xlpm._somaAPCo,IF(
   _xlpm._nAPCoUsados=0,
   0,
   SUM(
      LARGE(
         _xlpm._FIAPCo,
         _xlfn.SEQUENCE(_xlpm._nAPCoUsados)
      )
   )
),
IF(
   _xlpm._nTotal=0,
   0,
   (_xlpm._somaAP+_xlpm._somaAPCo)/_xlpm._nTotal
)
)</f>
        <v>3.1333333333333333</v>
      </c>
      <c r="D26" s="14" t="s">
        <v>53962</v>
      </c>
      <c r="E26" s="8"/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15" ht="13.5" customHeight="1">
      <c r="A27" s="3"/>
      <c r="B27" s="3"/>
      <c r="C27" s="3"/>
      <c r="D27" s="210" t="s">
        <v>53963</v>
      </c>
      <c r="E27" s="8"/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1:15" ht="13.5" customHeight="1" thickBot="1">
      <c r="A28" s="14"/>
      <c r="B28" s="14"/>
      <c r="C28" s="14"/>
      <c r="D28" s="210"/>
      <c r="E28" s="15"/>
      <c r="F28" s="14"/>
      <c r="G28" s="14"/>
      <c r="H28" s="14"/>
      <c r="I28" s="14"/>
      <c r="J28" s="14"/>
      <c r="K28" s="14"/>
      <c r="L28" s="14"/>
      <c r="M28" s="14"/>
      <c r="N28" s="14"/>
      <c r="O28" s="14"/>
    </row>
    <row r="29" spans="1:15" ht="13.5" customHeight="1">
      <c r="A29" s="39" t="s">
        <v>53952</v>
      </c>
      <c r="B29" s="212"/>
      <c r="C29" s="57" t="s">
        <v>3</v>
      </c>
      <c r="D29" s="58" t="s">
        <v>4</v>
      </c>
      <c r="E29" s="8"/>
      <c r="F29" s="3"/>
      <c r="G29" s="3"/>
      <c r="H29" s="74" t="s">
        <v>60667</v>
      </c>
      <c r="I29" s="271" t="s">
        <v>60675</v>
      </c>
      <c r="J29" s="271" t="s">
        <v>60677</v>
      </c>
      <c r="K29" s="272" t="s">
        <v>25</v>
      </c>
      <c r="L29" s="271" t="s">
        <v>60676</v>
      </c>
      <c r="M29" s="272" t="s">
        <v>53917</v>
      </c>
      <c r="N29" s="273" t="s">
        <v>60680</v>
      </c>
      <c r="O29" s="3"/>
    </row>
    <row r="30" spans="1:15" ht="13.5" customHeight="1">
      <c r="A30" s="642" t="str">
        <f t="shared" ref="A30:A38" si="6">IF(OR(ISBLANK(J30),ISBLANK(K30)), "", J30 &amp; ", " &amp; K30)</f>
        <v/>
      </c>
      <c r="B30" s="643"/>
      <c r="C30" s="262" t="str">
        <f t="shared" ref="C30:C38" si="7">IF(I30="","",
 IF(I30="C", IF(L30="N", 1, IF(L30="I", 2, 0)),
 IF(I30="L", IF(L30="N", 2, IF(L30="I", 4, 0)),
 IF(I30="P",
    IF(L30="N",1,IF(L30="I",2,0)) *
    IF(L30&lt;&gt;"", IF(N30&lt;&gt;"", 2, 1), 0),
 0))))</f>
        <v/>
      </c>
      <c r="D30" s="276" t="str">
        <f t="shared" ref="D30:D38" si="8">IF(A30="","",1)</f>
        <v/>
      </c>
      <c r="E30" s="8"/>
      <c r="F30" s="3"/>
      <c r="G30" s="3"/>
      <c r="H30" s="49" t="str">
        <f>IF(J30&lt;&gt;"", COUNTIF($J$30:J30, "&lt;&gt;"), "")</f>
        <v/>
      </c>
      <c r="I30" s="87"/>
      <c r="J30" s="18"/>
      <c r="K30" s="19"/>
      <c r="L30" s="87"/>
      <c r="M30" s="87"/>
      <c r="N30" s="266"/>
      <c r="O30" s="3"/>
    </row>
    <row r="31" spans="1:15" ht="13.5" customHeight="1">
      <c r="A31" s="642" t="str">
        <f t="shared" si="6"/>
        <v/>
      </c>
      <c r="B31" s="643"/>
      <c r="C31" s="262" t="str">
        <f t="shared" si="7"/>
        <v/>
      </c>
      <c r="D31" s="276" t="str">
        <f t="shared" si="8"/>
        <v/>
      </c>
      <c r="E31" s="8"/>
      <c r="F31" s="3"/>
      <c r="G31" s="3"/>
      <c r="H31" s="49" t="str">
        <f>IF(J31&lt;&gt;"", COUNTIF($J$30:J31, "&lt;&gt;"), "")</f>
        <v/>
      </c>
      <c r="I31" s="87"/>
      <c r="J31" s="18"/>
      <c r="K31" s="19"/>
      <c r="L31" s="87"/>
      <c r="M31" s="87"/>
      <c r="N31" s="266"/>
      <c r="O31" s="3"/>
    </row>
    <row r="32" spans="1:15" ht="13.5" customHeight="1">
      <c r="A32" s="642" t="str">
        <f t="shared" si="6"/>
        <v/>
      </c>
      <c r="B32" s="643"/>
      <c r="C32" s="262" t="str">
        <f t="shared" si="7"/>
        <v/>
      </c>
      <c r="D32" s="276" t="str">
        <f t="shared" si="8"/>
        <v/>
      </c>
      <c r="E32" s="8"/>
      <c r="F32" s="3"/>
      <c r="G32" s="3"/>
      <c r="H32" s="49" t="str">
        <f>IF(J32&lt;&gt;"", COUNTIF($J$30:J32, "&lt;&gt;"), "")</f>
        <v/>
      </c>
      <c r="I32" s="87"/>
      <c r="J32" s="18"/>
      <c r="K32" s="19"/>
      <c r="L32" s="87"/>
      <c r="M32" s="87"/>
      <c r="N32" s="266"/>
      <c r="O32" s="3"/>
    </row>
    <row r="33" spans="1:15" ht="13.5" customHeight="1">
      <c r="A33" s="642" t="str">
        <f t="shared" si="6"/>
        <v/>
      </c>
      <c r="B33" s="643"/>
      <c r="C33" s="262" t="str">
        <f t="shared" si="7"/>
        <v/>
      </c>
      <c r="D33" s="276" t="str">
        <f t="shared" si="8"/>
        <v/>
      </c>
      <c r="E33" s="15"/>
      <c r="F33" s="14"/>
      <c r="G33" s="14"/>
      <c r="H33" s="49" t="str">
        <f>IF(J33&lt;&gt;"", COUNTIF($J$30:J33, "&lt;&gt;"), "")</f>
        <v/>
      </c>
      <c r="I33" s="87"/>
      <c r="J33" s="255"/>
      <c r="K33" s="19"/>
      <c r="L33" s="87"/>
      <c r="M33" s="87"/>
      <c r="N33" s="266"/>
      <c r="O33" s="14"/>
    </row>
    <row r="34" spans="1:15" ht="13.5" customHeight="1">
      <c r="A34" s="642" t="str">
        <f t="shared" si="6"/>
        <v/>
      </c>
      <c r="B34" s="643"/>
      <c r="C34" s="262" t="str">
        <f t="shared" si="7"/>
        <v/>
      </c>
      <c r="D34" s="276" t="str">
        <f t="shared" si="8"/>
        <v/>
      </c>
      <c r="E34" s="15"/>
      <c r="F34" s="14"/>
      <c r="G34" s="14"/>
      <c r="H34" s="49" t="str">
        <f>IF(J34&lt;&gt;"", COUNTIF($J$30:J34, "&lt;&gt;"), "")</f>
        <v/>
      </c>
      <c r="I34" s="87"/>
      <c r="J34" s="255"/>
      <c r="K34" s="19"/>
      <c r="L34" s="87"/>
      <c r="M34" s="87"/>
      <c r="N34" s="266"/>
      <c r="O34" s="14"/>
    </row>
    <row r="35" spans="1:15" ht="13.5" customHeight="1">
      <c r="A35" s="642" t="str">
        <f t="shared" si="6"/>
        <v/>
      </c>
      <c r="B35" s="643"/>
      <c r="C35" s="262" t="str">
        <f t="shared" si="7"/>
        <v/>
      </c>
      <c r="D35" s="276" t="str">
        <f t="shared" si="8"/>
        <v/>
      </c>
      <c r="E35" s="8"/>
      <c r="F35" s="3"/>
      <c r="G35" s="3"/>
      <c r="H35" s="49" t="str">
        <f>IF(J35&lt;&gt;"", COUNTIF($J$30:J35, "&lt;&gt;"), "")</f>
        <v/>
      </c>
      <c r="I35" s="87"/>
      <c r="J35" s="255"/>
      <c r="K35" s="87"/>
      <c r="L35" s="87"/>
      <c r="M35" s="87"/>
      <c r="N35" s="266"/>
      <c r="O35" s="3"/>
    </row>
    <row r="36" spans="1:15" ht="13.5" customHeight="1">
      <c r="A36" s="642" t="str">
        <f t="shared" si="6"/>
        <v/>
      </c>
      <c r="B36" s="643"/>
      <c r="C36" s="262" t="str">
        <f t="shared" si="7"/>
        <v/>
      </c>
      <c r="D36" s="276" t="str">
        <f t="shared" si="8"/>
        <v/>
      </c>
      <c r="E36" s="15"/>
      <c r="F36" s="14"/>
      <c r="G36" s="14"/>
      <c r="H36" s="49" t="str">
        <f>IF(J36&lt;&gt;"", COUNTIF($J$30:J36, "&lt;&gt;"), "")</f>
        <v/>
      </c>
      <c r="I36" s="87"/>
      <c r="J36" s="255"/>
      <c r="K36" s="87"/>
      <c r="L36" s="87"/>
      <c r="M36" s="87"/>
      <c r="N36" s="266"/>
      <c r="O36" s="14"/>
    </row>
    <row r="37" spans="1:15" ht="13.5" customHeight="1">
      <c r="A37" s="642" t="str">
        <f t="shared" si="6"/>
        <v/>
      </c>
      <c r="B37" s="643"/>
      <c r="C37" s="262" t="str">
        <f t="shared" si="7"/>
        <v/>
      </c>
      <c r="D37" s="276" t="str">
        <f t="shared" si="8"/>
        <v/>
      </c>
      <c r="E37" s="8"/>
      <c r="F37" s="3"/>
      <c r="G37" s="3"/>
      <c r="H37" s="49" t="str">
        <f>IF(J37&lt;&gt;"", COUNTIF($J$30:J37, "&lt;&gt;"), "")</f>
        <v/>
      </c>
      <c r="I37" s="87"/>
      <c r="J37" s="255"/>
      <c r="K37" s="87"/>
      <c r="L37" s="87"/>
      <c r="M37" s="87"/>
      <c r="N37" s="266"/>
      <c r="O37" s="3"/>
    </row>
    <row r="38" spans="1:15" ht="13.5" customHeight="1" thickBot="1">
      <c r="A38" s="674" t="str">
        <f t="shared" si="6"/>
        <v/>
      </c>
      <c r="B38" s="675"/>
      <c r="C38" s="263" t="str">
        <f t="shared" si="7"/>
        <v/>
      </c>
      <c r="D38" s="277" t="str">
        <f t="shared" si="8"/>
        <v/>
      </c>
      <c r="E38" s="8"/>
      <c r="F38" s="3"/>
      <c r="G38" s="3"/>
      <c r="H38" s="50" t="str">
        <f>IF(J38&lt;&gt;"", COUNTIF($J$30:J38, "&lt;&gt;"), "")</f>
        <v/>
      </c>
      <c r="I38" s="228"/>
      <c r="J38" s="256"/>
      <c r="K38" s="228"/>
      <c r="L38" s="228"/>
      <c r="M38" s="228"/>
      <c r="N38" s="267"/>
      <c r="O38" s="3"/>
    </row>
    <row r="39" spans="1:15" ht="13.5" customHeight="1" thickBot="1">
      <c r="A39" s="676" t="s">
        <v>60663</v>
      </c>
      <c r="B39" s="677"/>
      <c r="C39" s="237">
        <f>SUM(C30:C38)</f>
        <v>0</v>
      </c>
      <c r="D39" s="238">
        <f>SUM(D30:D38)</f>
        <v>0</v>
      </c>
      <c r="E39" s="8"/>
      <c r="F39" s="3"/>
      <c r="G39" s="3"/>
      <c r="H39" s="3" t="s">
        <v>60668</v>
      </c>
      <c r="I39" s="3"/>
      <c r="J39" s="3"/>
      <c r="K39" s="3"/>
      <c r="L39" s="3"/>
      <c r="M39" s="3"/>
      <c r="N39" s="3"/>
      <c r="O39" s="3"/>
    </row>
    <row r="40" spans="1:15" ht="13.5" customHeight="1" thickBot="1">
      <c r="A40" s="127"/>
      <c r="B40" s="28"/>
      <c r="C40" s="15"/>
      <c r="D40" s="15"/>
      <c r="E40" s="8"/>
      <c r="F40" s="3"/>
      <c r="G40" s="3"/>
      <c r="H40" s="3" t="s">
        <v>60669</v>
      </c>
      <c r="I40" s="3"/>
      <c r="J40" s="3"/>
      <c r="K40" s="3"/>
      <c r="L40" s="3"/>
      <c r="M40" s="3"/>
      <c r="N40" s="3"/>
      <c r="O40" s="3"/>
    </row>
    <row r="41" spans="1:15" ht="13.5" customHeight="1" thickBot="1">
      <c r="A41" s="128" t="s">
        <v>60664</v>
      </c>
      <c r="B41" s="131" t="s">
        <v>53911</v>
      </c>
      <c r="C41" s="129">
        <f ca="1">C24+C39</f>
        <v>3</v>
      </c>
      <c r="D41" s="130">
        <f ca="1">D23 + D39</f>
        <v>3</v>
      </c>
      <c r="E41" s="8"/>
      <c r="F41" s="3"/>
      <c r="G41" s="3"/>
      <c r="H41" s="3" t="s">
        <v>60670</v>
      </c>
      <c r="I41" s="3"/>
      <c r="J41" s="3"/>
      <c r="K41" s="3"/>
      <c r="L41" s="3"/>
      <c r="M41" s="3"/>
      <c r="N41" s="3"/>
      <c r="O41" s="3"/>
    </row>
    <row r="42" spans="1:15" ht="13.5" customHeight="1" thickBot="1">
      <c r="A42" s="15"/>
      <c r="B42" s="131" t="s">
        <v>53914</v>
      </c>
      <c r="C42" s="130">
        <f>C39+C23</f>
        <v>2</v>
      </c>
      <c r="D42" s="14"/>
      <c r="E42" s="8"/>
      <c r="F42" s="3"/>
      <c r="G42" s="3"/>
      <c r="H42" s="3"/>
      <c r="I42" s="3"/>
      <c r="J42" s="3"/>
      <c r="K42" s="3"/>
      <c r="L42" s="3"/>
      <c r="M42" s="3"/>
      <c r="N42" s="3"/>
      <c r="O42" s="3"/>
    </row>
    <row r="43" spans="1:15" ht="13.5" customHeight="1" thickBot="1">
      <c r="A43" s="15"/>
      <c r="B43" s="15"/>
      <c r="C43" s="15"/>
      <c r="D43" s="14"/>
      <c r="E43" s="15"/>
      <c r="F43" s="14"/>
      <c r="G43" s="14"/>
      <c r="H43" s="14"/>
      <c r="I43" s="14"/>
      <c r="J43" s="14"/>
      <c r="K43" s="14"/>
      <c r="L43" s="14"/>
      <c r="M43" s="3"/>
      <c r="N43" s="3"/>
      <c r="O43" s="3"/>
    </row>
    <row r="44" spans="1:15" ht="13.5" customHeight="1" thickBot="1">
      <c r="A44" s="137" t="s">
        <v>7</v>
      </c>
      <c r="B44" s="139"/>
      <c r="C44" s="9"/>
      <c r="D44" s="3"/>
      <c r="E44" s="8"/>
      <c r="F44" s="3"/>
      <c r="G44" s="3"/>
      <c r="H44" s="137" t="s">
        <v>7</v>
      </c>
      <c r="I44" s="138"/>
      <c r="J44" s="138"/>
      <c r="K44" s="138"/>
      <c r="L44" s="139"/>
      <c r="M44" s="3"/>
      <c r="N44" s="3"/>
      <c r="O44" s="3"/>
    </row>
    <row r="45" spans="1:15" ht="13.5" customHeight="1" thickBot="1">
      <c r="A45" s="132" t="s">
        <v>8</v>
      </c>
      <c r="B45" s="134" t="s">
        <v>9</v>
      </c>
      <c r="C45" s="4"/>
      <c r="D45" s="3"/>
      <c r="E45" s="8"/>
      <c r="F45" s="3"/>
      <c r="G45" s="3"/>
      <c r="H45" s="196" t="s">
        <v>60667</v>
      </c>
      <c r="I45" s="57" t="s">
        <v>55886</v>
      </c>
      <c r="J45" s="197" t="s">
        <v>24</v>
      </c>
      <c r="K45" s="197" t="s">
        <v>25</v>
      </c>
      <c r="L45" s="198" t="s">
        <v>26</v>
      </c>
      <c r="M45" s="3"/>
      <c r="N45" s="3"/>
      <c r="O45" s="3"/>
    </row>
    <row r="46" spans="1:15" ht="13.5" customHeight="1">
      <c r="A46" s="135" t="str">
        <f t="shared" ref="A46:A62" si="9">IF(ISBLANK(J46),"",J46 &amp; IF(ISBLANK(K46), "", ", " &amp; K46 &amp; ",") &amp; IF(ISBLANK(L46), "", " p. " &amp; L46))</f>
        <v>NEW JOURNAL OF CHEMISTRY, 2021, p. 19255</v>
      </c>
      <c r="B46" s="136">
        <f>IF(C46="Revista sem FI",0,IF(OR(I46="",K46=""),"",1))</f>
        <v>1</v>
      </c>
      <c r="C46" s="239" t="str">
        <f>IF(IF(I46="","",_xlfn.LET(_xlpm.resultado1,VLOOKUP(I46,'JCR 2026 (JIF 25)'!A:C,3,FALSE),_xlpm.resultado2,VLOOKUP(I46,'JCR 2026 (JIF 25)'!B:C,2,FALSE),_xlpm.resultado,IFERROR(_xlpm.resultado1,IFERROR(_xlpm.resultado2,"")),IF(OR(_xlpm.resultado=0,_xlpm.resultado=""),"Revista sem FI",VALUE(_xlpm.resultado))))="Revista sem FI","Revista sem FI","")</f>
        <v/>
      </c>
      <c r="D46" s="3"/>
      <c r="E46" s="8"/>
      <c r="F46" s="3"/>
      <c r="G46" s="3"/>
      <c r="H46" s="49">
        <f>IF(I46&lt;&gt;"", COUNTIF($I$46:I46, "&lt;&gt;"), "")</f>
        <v>1</v>
      </c>
      <c r="I46" s="19" t="s">
        <v>1608</v>
      </c>
      <c r="J46" s="249" t="str">
        <f>IFERROR(VLOOKUP(I46,'JCR 2026 (JIF 25)'!A:D,4,0), IFERROR(VLOOKUP(I46,'JCR 2026 (JIF 25)'!B:D,3,0),""))</f>
        <v>NEW JOURNAL OF CHEMISTRY</v>
      </c>
      <c r="K46" s="19">
        <v>2021</v>
      </c>
      <c r="L46" s="53">
        <v>19255</v>
      </c>
      <c r="M46" s="3"/>
      <c r="N46" s="3"/>
      <c r="O46" s="3"/>
    </row>
    <row r="47" spans="1:15" ht="13.5" customHeight="1">
      <c r="A47" s="135" t="str">
        <f t="shared" si="9"/>
        <v>Analytical Methods, 2021, p. 3307</v>
      </c>
      <c r="B47" s="136">
        <f t="shared" ref="B47:B62" si="10">IF(C47="Revista sem FI",0,IF(OR(I47="",K47=""),"",1))</f>
        <v>1</v>
      </c>
      <c r="C47" s="239" t="str">
        <f>IF(IF(I47="","",_xlfn.LET(_xlpm.resultado1,VLOOKUP(I47,'JCR 2026 (JIF 25)'!A:C,3,FALSE),_xlpm.resultado2,VLOOKUP(I47,'JCR 2026 (JIF 25)'!B:C,2,FALSE),_xlpm.resultado,IFERROR(_xlpm.resultado1,IFERROR(_xlpm.resultado2,"")),IF(OR(_xlpm.resultado=0,_xlpm.resultado=""),"Revista sem FI",VALUE(_xlpm.resultado))))="Revista sem FI","Revista sem FI","")</f>
        <v/>
      </c>
      <c r="D47" s="3"/>
      <c r="E47" s="8"/>
      <c r="F47" s="3"/>
      <c r="G47" s="3"/>
      <c r="H47" s="49">
        <f>IF(I47&lt;&gt;"", COUNTIF($I$46:I47, "&lt;&gt;"), "")</f>
        <v>2</v>
      </c>
      <c r="I47" s="19" t="s">
        <v>11454</v>
      </c>
      <c r="J47" s="249" t="str">
        <f>IFERROR(VLOOKUP(I47,'JCR 2026 (JIF 25)'!A:D,4,0), IFERROR(VLOOKUP(I47,'JCR 2026 (JIF 25)'!B:D,3,0),""))</f>
        <v>Analytical Methods</v>
      </c>
      <c r="K47" s="19">
        <v>2021</v>
      </c>
      <c r="L47" s="53">
        <v>3307</v>
      </c>
      <c r="M47" s="3"/>
      <c r="N47" s="3"/>
      <c r="O47" s="3"/>
    </row>
    <row r="48" spans="1:15" ht="13.5" customHeight="1">
      <c r="A48" s="135" t="str">
        <f t="shared" si="9"/>
        <v>TALANTA, 2021, p. 122586</v>
      </c>
      <c r="B48" s="136">
        <f t="shared" si="10"/>
        <v>1</v>
      </c>
      <c r="C48" s="239" t="str">
        <f>IF(IF(I48="","",_xlfn.LET(_xlpm.resultado1,VLOOKUP(I48,'JCR 2026 (JIF 25)'!A:C,3,FALSE),_xlpm.resultado2,VLOOKUP(I48,'JCR 2026 (JIF 25)'!B:C,2,FALSE),_xlpm.resultado,IFERROR(_xlpm.resultado1,IFERROR(_xlpm.resultado2,"")),IF(OR(_xlpm.resultado=0,_xlpm.resultado=""),"Revista sem FI",VALUE(_xlpm.resultado))))="Revista sem FI","Revista sem FI","")</f>
        <v/>
      </c>
      <c r="D48" s="3"/>
      <c r="E48" s="8"/>
      <c r="F48" s="3"/>
      <c r="G48" s="3"/>
      <c r="H48" s="49">
        <f>IF(I48&lt;&gt;"", COUNTIF($I$46:I48, "&lt;&gt;"), "")</f>
        <v>3</v>
      </c>
      <c r="I48" s="19" t="s">
        <v>1986</v>
      </c>
      <c r="J48" s="249" t="str">
        <f>IFERROR(VLOOKUP(I48,'JCR 2026 (JIF 25)'!A:D,4,0), IFERROR(VLOOKUP(I48,'JCR 2026 (JIF 25)'!B:D,3,0),""))</f>
        <v>TALANTA</v>
      </c>
      <c r="K48" s="19">
        <v>2021</v>
      </c>
      <c r="L48" s="53">
        <v>122586</v>
      </c>
      <c r="M48" s="3"/>
      <c r="N48" s="3"/>
      <c r="O48" s="3"/>
    </row>
    <row r="49" spans="1:15" ht="13.5" customHeight="1">
      <c r="A49" s="135" t="str">
        <f t="shared" si="9"/>
        <v>Food Chemistry, 2021, p. 128766</v>
      </c>
      <c r="B49" s="136">
        <f t="shared" si="10"/>
        <v>1</v>
      </c>
      <c r="C49" s="239" t="str">
        <f>IF(IF(I49="","",_xlfn.LET(_xlpm.resultado1,VLOOKUP(I49,'JCR 2026 (JIF 25)'!A:C,3,FALSE),_xlpm.resultado2,VLOOKUP(I49,'JCR 2026 (JIF 25)'!B:C,2,FALSE),_xlpm.resultado,IFERROR(_xlpm.resultado1,IFERROR(_xlpm.resultado2,"")),IF(OR(_xlpm.resultado=0,_xlpm.resultado=""),"Revista sem FI",VALUE(_xlpm.resultado))))="Revista sem FI","Revista sem FI","")</f>
        <v/>
      </c>
      <c r="D49" s="3"/>
      <c r="E49" s="8"/>
      <c r="F49" s="3"/>
      <c r="G49" s="3"/>
      <c r="H49" s="49">
        <f>IF(I49&lt;&gt;"", COUNTIF($I$46:I49, "&lt;&gt;"), "")</f>
        <v>4</v>
      </c>
      <c r="I49" s="19" t="s">
        <v>766</v>
      </c>
      <c r="J49" s="249" t="str">
        <f>IFERROR(VLOOKUP(I49,'JCR 2026 (JIF 25)'!A:D,4,0), IFERROR(VLOOKUP(I49,'JCR 2026 (JIF 25)'!B:D,3,0),""))</f>
        <v>Food Chemistry</v>
      </c>
      <c r="K49" s="19">
        <v>2021</v>
      </c>
      <c r="L49" s="53">
        <v>128766</v>
      </c>
      <c r="M49" s="3"/>
      <c r="N49" s="3"/>
      <c r="O49" s="3"/>
    </row>
    <row r="50" spans="1:15" ht="13.5" customHeight="1">
      <c r="A50" s="135" t="str">
        <f t="shared" si="9"/>
        <v>Food Additives and Contaminants Part A-Chemistry Analysis Control Exposure &amp; Risk Assessment, 2024, p. 1197</v>
      </c>
      <c r="B50" s="136">
        <f t="shared" si="10"/>
        <v>1</v>
      </c>
      <c r="C50" s="239" t="str">
        <f>IF(IF(I50="","",_xlfn.LET(_xlpm.resultado1,VLOOKUP(I50,'JCR 2026 (JIF 25)'!A:C,3,FALSE),_xlpm.resultado2,VLOOKUP(I50,'JCR 2026 (JIF 25)'!B:C,2,FALSE),_xlpm.resultado,IFERROR(_xlpm.resultado1,IFERROR(_xlpm.resultado2,"")),IF(OR(_xlpm.resultado=0,_xlpm.resultado=""),"Revista sem FI",VALUE(_xlpm.resultado))))="Revista sem FI","Revista sem FI","")</f>
        <v/>
      </c>
      <c r="D50" s="3"/>
      <c r="E50" s="8"/>
      <c r="F50" s="3"/>
      <c r="G50" s="3"/>
      <c r="H50" s="49">
        <f>IF(I50&lt;&gt;"", COUNTIF($I$46:I50, "&lt;&gt;"), "")</f>
        <v>5</v>
      </c>
      <c r="I50" s="19" t="s">
        <v>15050</v>
      </c>
      <c r="J50" s="249" t="str">
        <f>IFERROR(VLOOKUP(I50,'JCR 2026 (JIF 25)'!A:D,4,0), IFERROR(VLOOKUP(I50,'JCR 2026 (JIF 25)'!B:D,3,0),""))</f>
        <v>Food Additives and Contaminants Part A-Chemistry Analysis Control Exposure &amp; Risk Assessment</v>
      </c>
      <c r="K50" s="19">
        <v>2024</v>
      </c>
      <c r="L50" s="53">
        <v>1197</v>
      </c>
      <c r="M50" s="3"/>
      <c r="N50" s="3"/>
      <c r="O50" s="3"/>
    </row>
    <row r="51" spans="1:15" ht="13.5" customHeight="1">
      <c r="A51" s="135" t="str">
        <f t="shared" si="9"/>
        <v>Food Chemistry, 2024, p. 139139</v>
      </c>
      <c r="B51" s="136">
        <f t="shared" si="10"/>
        <v>1</v>
      </c>
      <c r="C51" s="239" t="str">
        <f>IF(IF(I51="","",_xlfn.LET(_xlpm.resultado1,VLOOKUP(I51,'JCR 2026 (JIF 25)'!A:C,3,FALSE),_xlpm.resultado2,VLOOKUP(I51,'JCR 2026 (JIF 25)'!B:C,2,FALSE),_xlpm.resultado,IFERROR(_xlpm.resultado1,IFERROR(_xlpm.resultado2,"")),IF(OR(_xlpm.resultado=0,_xlpm.resultado=""),"Revista sem FI",VALUE(_xlpm.resultado))))="Revista sem FI","Revista sem FI","")</f>
        <v/>
      </c>
      <c r="D51" s="14"/>
      <c r="E51" s="15"/>
      <c r="F51" s="14"/>
      <c r="G51" s="14"/>
      <c r="H51" s="49">
        <f>IF(I51&lt;&gt;"", COUNTIF($I$46:I51, "&lt;&gt;"), "")</f>
        <v>6</v>
      </c>
      <c r="I51" s="19" t="s">
        <v>766</v>
      </c>
      <c r="J51" s="249" t="str">
        <f>IFERROR(VLOOKUP(I51,'JCR 2026 (JIF 25)'!A:D,4,0), IFERROR(VLOOKUP(I51,'JCR 2026 (JIF 25)'!B:D,3,0),""))</f>
        <v>Food Chemistry</v>
      </c>
      <c r="K51" s="19">
        <v>2024</v>
      </c>
      <c r="L51" s="53">
        <v>139139</v>
      </c>
      <c r="M51" s="3"/>
      <c r="N51" s="14"/>
      <c r="O51" s="14"/>
    </row>
    <row r="52" spans="1:15" ht="13.5" customHeight="1">
      <c r="A52" s="135" t="str">
        <f t="shared" si="9"/>
        <v>BIOLOGICAL TRACE ELEMENT RESEARCH, 2024, p. 3662</v>
      </c>
      <c r="B52" s="136">
        <f t="shared" si="10"/>
        <v>1</v>
      </c>
      <c r="C52" s="239" t="str">
        <f>IF(IF(I52="","",_xlfn.LET(_xlpm.resultado1,VLOOKUP(I52,'JCR 2026 (JIF 25)'!A:C,3,FALSE),_xlpm.resultado2,VLOOKUP(I52,'JCR 2026 (JIF 25)'!B:C,2,FALSE),_xlpm.resultado,IFERROR(_xlpm.resultado1,IFERROR(_xlpm.resultado2,"")),IF(OR(_xlpm.resultado=0,_xlpm.resultado=""),"Revista sem FI",VALUE(_xlpm.resultado))))="Revista sem FI","Revista sem FI","")</f>
        <v/>
      </c>
      <c r="D52" s="14"/>
      <c r="E52" s="15"/>
      <c r="F52" s="14"/>
      <c r="G52" s="14"/>
      <c r="H52" s="49">
        <f>IF(I52&lt;&gt;"", COUNTIF($I$46:I52, "&lt;&gt;"), "")</f>
        <v>7</v>
      </c>
      <c r="I52" s="19" t="s">
        <v>296</v>
      </c>
      <c r="J52" s="249" t="str">
        <f>IFERROR(VLOOKUP(I52,'JCR 2026 (JIF 25)'!A:D,4,0), IFERROR(VLOOKUP(I52,'JCR 2026 (JIF 25)'!B:D,3,0),""))</f>
        <v>BIOLOGICAL TRACE ELEMENT RESEARCH</v>
      </c>
      <c r="K52" s="19">
        <v>2024</v>
      </c>
      <c r="L52" s="53">
        <v>3662</v>
      </c>
      <c r="M52" s="3"/>
      <c r="N52" s="14"/>
      <c r="O52" s="14"/>
    </row>
    <row r="53" spans="1:15" ht="13.5" customHeight="1">
      <c r="A53" s="135" t="str">
        <f t="shared" si="9"/>
        <v>Measurement: Food, 2024, p. 100149</v>
      </c>
      <c r="B53" s="136">
        <f t="shared" si="10"/>
        <v>1</v>
      </c>
      <c r="C53" s="239" t="str">
        <f>IF(IF(I53="","",_xlfn.LET(_xlpm.resultado1,VLOOKUP(I53,'JCR 2026 (JIF 25)'!A:C,3,FALSE),_xlpm.resultado2,VLOOKUP(I53,'JCR 2026 (JIF 25)'!B:C,2,FALSE),_xlpm.resultado,IFERROR(_xlpm.resultado1,IFERROR(_xlpm.resultado2,"")),IF(OR(_xlpm.resultado=0,_xlpm.resultado=""),"Revista sem FI",VALUE(_xlpm.resultado))))="Revista sem FI","Revista sem FI","")</f>
        <v/>
      </c>
      <c r="D53" s="14"/>
      <c r="E53" s="15"/>
      <c r="F53" s="14"/>
      <c r="G53" s="14"/>
      <c r="H53" s="49">
        <f>IF(I53&lt;&gt;"", COUNTIF($I$46:I53, "&lt;&gt;"), "")</f>
        <v>8</v>
      </c>
      <c r="I53" s="19" t="s">
        <v>54317</v>
      </c>
      <c r="J53" s="249" t="str">
        <f>IFERROR(VLOOKUP(I53,'JCR 2026 (JIF 25)'!A:D,4,0), IFERROR(VLOOKUP(I53,'JCR 2026 (JIF 25)'!B:D,3,0),""))</f>
        <v>Measurement: Food</v>
      </c>
      <c r="K53" s="19">
        <v>2024</v>
      </c>
      <c r="L53" s="53">
        <v>100149</v>
      </c>
      <c r="M53" s="14"/>
      <c r="N53" s="14"/>
      <c r="O53" s="14"/>
    </row>
    <row r="54" spans="1:15" ht="13.5" customHeight="1">
      <c r="A54" s="135" t="str">
        <f t="shared" si="9"/>
        <v/>
      </c>
      <c r="B54" s="136" t="str">
        <f t="shared" si="10"/>
        <v/>
      </c>
      <c r="C54" s="239" t="str">
        <f>IF(IF(I54="","",_xlfn.LET(_xlpm.resultado1,VLOOKUP(I54,'JCR 2026 (JIF 25)'!A:C,3,FALSE),_xlpm.resultado2,VLOOKUP(I54,'JCR 2026 (JIF 25)'!B:C,2,FALSE),_xlpm.resultado,IFERROR(_xlpm.resultado1,IFERROR(_xlpm.resultado2,"")),IF(OR(_xlpm.resultado=0,_xlpm.resultado=""),"Revista sem FI",VALUE(_xlpm.resultado))))="Revista sem FI","Revista sem FI","")</f>
        <v/>
      </c>
      <c r="D54" s="14"/>
      <c r="E54" s="15"/>
      <c r="F54" s="14"/>
      <c r="G54" s="14"/>
      <c r="H54" s="49" t="str">
        <f>IF(I54&lt;&gt;"", COUNTIF($I$46:I54, "&lt;&gt;"), "")</f>
        <v/>
      </c>
      <c r="I54" s="19"/>
      <c r="J54" s="249" t="str">
        <f>IFERROR(VLOOKUP(I54,'JCR 2026 (JIF 25)'!A:D,4,0), IFERROR(VLOOKUP(I54,'JCR 2026 (JIF 25)'!B:D,3,0),""))</f>
        <v/>
      </c>
      <c r="K54" s="19"/>
      <c r="L54" s="53"/>
      <c r="M54" s="14"/>
      <c r="N54" s="14"/>
      <c r="O54" s="14"/>
    </row>
    <row r="55" spans="1:15" ht="13.5" customHeight="1">
      <c r="A55" s="135" t="str">
        <f t="shared" si="9"/>
        <v/>
      </c>
      <c r="B55" s="136" t="str">
        <f t="shared" si="10"/>
        <v/>
      </c>
      <c r="C55" s="239" t="str">
        <f>IF(IF(I55="","",_xlfn.LET(_xlpm.resultado1,VLOOKUP(I55,'JCR 2026 (JIF 25)'!A:C,3,FALSE),_xlpm.resultado2,VLOOKUP(I55,'JCR 2026 (JIF 25)'!B:C,2,FALSE),_xlpm.resultado,IFERROR(_xlpm.resultado1,IFERROR(_xlpm.resultado2,"")),IF(OR(_xlpm.resultado=0,_xlpm.resultado=""),"Revista sem FI",VALUE(_xlpm.resultado))))="Revista sem FI","Revista sem FI","")</f>
        <v/>
      </c>
      <c r="D55" s="14"/>
      <c r="E55" s="15"/>
      <c r="F55" s="14"/>
      <c r="G55" s="14"/>
      <c r="H55" s="49" t="str">
        <f>IF(I55&lt;&gt;"", COUNTIF($I$46:I55, "&lt;&gt;"), "")</f>
        <v/>
      </c>
      <c r="I55" s="19"/>
      <c r="J55" s="249" t="str">
        <f>IFERROR(VLOOKUP(I55,'JCR 2026 (JIF 25)'!A:D,4,0), IFERROR(VLOOKUP(I55,'JCR 2026 (JIF 25)'!B:D,3,0),""))</f>
        <v/>
      </c>
      <c r="K55" s="19"/>
      <c r="L55" s="53"/>
      <c r="M55" s="14"/>
      <c r="N55" s="14"/>
      <c r="O55" s="14"/>
    </row>
    <row r="56" spans="1:15" ht="13.5" customHeight="1">
      <c r="A56" s="135" t="str">
        <f t="shared" si="9"/>
        <v/>
      </c>
      <c r="B56" s="136" t="str">
        <f t="shared" si="10"/>
        <v/>
      </c>
      <c r="C56" s="239" t="str">
        <f>IF(IF(I56="","",_xlfn.LET(_xlpm.resultado1,VLOOKUP(I56,'JCR 2026 (JIF 25)'!A:C,3,FALSE),_xlpm.resultado2,VLOOKUP(I56,'JCR 2026 (JIF 25)'!B:C,2,FALSE),_xlpm.resultado,IFERROR(_xlpm.resultado1,IFERROR(_xlpm.resultado2,"")),IF(OR(_xlpm.resultado=0,_xlpm.resultado=""),"Revista sem FI",VALUE(_xlpm.resultado))))="Revista sem FI","Revista sem FI","")</f>
        <v/>
      </c>
      <c r="D56" s="14"/>
      <c r="E56" s="15"/>
      <c r="F56" s="14"/>
      <c r="G56" s="14"/>
      <c r="H56" s="49" t="str">
        <f>IF(I56&lt;&gt;"", COUNTIF($I$46:I56, "&lt;&gt;"), "")</f>
        <v/>
      </c>
      <c r="I56" s="19"/>
      <c r="J56" s="249" t="str">
        <f>IFERROR(VLOOKUP(I56,'JCR 2026 (JIF 25)'!A:D,4,0), IFERROR(VLOOKUP(I56,'JCR 2026 (JIF 25)'!B:D,3,0),""))</f>
        <v/>
      </c>
      <c r="K56" s="19"/>
      <c r="L56" s="53"/>
      <c r="M56" s="14"/>
      <c r="N56" s="14"/>
      <c r="O56" s="14"/>
    </row>
    <row r="57" spans="1:15" ht="13.5" customHeight="1">
      <c r="A57" s="135" t="str">
        <f t="shared" si="9"/>
        <v/>
      </c>
      <c r="B57" s="136" t="str">
        <f t="shared" si="10"/>
        <v/>
      </c>
      <c r="C57" s="239" t="str">
        <f>IF(IF(I57="","",_xlfn.LET(_xlpm.resultado1,VLOOKUP(I57,'JCR 2026 (JIF 25)'!A:C,3,FALSE),_xlpm.resultado2,VLOOKUP(I57,'JCR 2026 (JIF 25)'!B:C,2,FALSE),_xlpm.resultado,IFERROR(_xlpm.resultado1,IFERROR(_xlpm.resultado2,"")),IF(OR(_xlpm.resultado=0,_xlpm.resultado=""),"Revista sem FI",VALUE(_xlpm.resultado))))="Revista sem FI","Revista sem FI","")</f>
        <v/>
      </c>
      <c r="D57" s="14"/>
      <c r="E57" s="15"/>
      <c r="F57" s="14"/>
      <c r="G57" s="14"/>
      <c r="H57" s="49" t="str">
        <f>IF(I57&lt;&gt;"", COUNTIF($I$46:I57, "&lt;&gt;"), "")</f>
        <v/>
      </c>
      <c r="I57" s="19"/>
      <c r="J57" s="249" t="str">
        <f>IFERROR(VLOOKUP(I57,'JCR 2026 (JIF 25)'!A:D,4,0), IFERROR(VLOOKUP(I57,'JCR 2026 (JIF 25)'!B:D,3,0),""))</f>
        <v/>
      </c>
      <c r="K57" s="19"/>
      <c r="L57" s="53"/>
      <c r="M57" s="14"/>
      <c r="N57" s="14"/>
      <c r="O57" s="14"/>
    </row>
    <row r="58" spans="1:15" ht="13.5" customHeight="1">
      <c r="A58" s="135" t="str">
        <f t="shared" si="9"/>
        <v/>
      </c>
      <c r="B58" s="136" t="str">
        <f t="shared" si="10"/>
        <v/>
      </c>
      <c r="C58" s="239" t="str">
        <f>IF(IF(I58="","",_xlfn.LET(_xlpm.resultado1,VLOOKUP(I58,'JCR 2026 (JIF 25)'!A:C,3,FALSE),_xlpm.resultado2,VLOOKUP(I58,'JCR 2026 (JIF 25)'!B:C,2,FALSE),_xlpm.resultado,IFERROR(_xlpm.resultado1,IFERROR(_xlpm.resultado2,"")),IF(OR(_xlpm.resultado=0,_xlpm.resultado=""),"Revista sem FI",VALUE(_xlpm.resultado))))="Revista sem FI","Revista sem FI","")</f>
        <v/>
      </c>
      <c r="D58" s="14"/>
      <c r="E58" s="15"/>
      <c r="F58" s="14"/>
      <c r="G58" s="14"/>
      <c r="H58" s="49" t="str">
        <f>IF(I58&lt;&gt;"", COUNTIF($I$46:I58, "&lt;&gt;"), "")</f>
        <v/>
      </c>
      <c r="I58" s="19"/>
      <c r="J58" s="249" t="str">
        <f>IFERROR(VLOOKUP(I58,'JCR 2026 (JIF 25)'!A:D,4,0), IFERROR(VLOOKUP(I58,'JCR 2026 (JIF 25)'!B:D,3,0),""))</f>
        <v/>
      </c>
      <c r="K58" s="19"/>
      <c r="L58" s="53"/>
      <c r="M58" s="14"/>
      <c r="N58" s="14"/>
      <c r="O58" s="14"/>
    </row>
    <row r="59" spans="1:15" ht="13.5" customHeight="1">
      <c r="A59" s="135" t="str">
        <f t="shared" si="9"/>
        <v/>
      </c>
      <c r="B59" s="136" t="str">
        <f t="shared" si="10"/>
        <v/>
      </c>
      <c r="C59" s="239" t="str">
        <f>IF(IF(I59="","",_xlfn.LET(_xlpm.resultado1,VLOOKUP(I59,'JCR 2026 (JIF 25)'!A:C,3,FALSE),_xlpm.resultado2,VLOOKUP(I59,'JCR 2026 (JIF 25)'!B:C,2,FALSE),_xlpm.resultado,IFERROR(_xlpm.resultado1,IFERROR(_xlpm.resultado2,"")),IF(OR(_xlpm.resultado=0,_xlpm.resultado=""),"Revista sem FI",VALUE(_xlpm.resultado))))="Revista sem FI","Revista sem FI","")</f>
        <v/>
      </c>
      <c r="D59" s="14"/>
      <c r="E59" s="15"/>
      <c r="F59" s="14"/>
      <c r="G59" s="14"/>
      <c r="H59" s="49" t="str">
        <f>IF(I59&lt;&gt;"", COUNTIF($I$46:I59, "&lt;&gt;"), "")</f>
        <v/>
      </c>
      <c r="I59" s="19"/>
      <c r="J59" s="249" t="str">
        <f>IFERROR(VLOOKUP(I59,'JCR 2026 (JIF 25)'!A:D,4,0), IFERROR(VLOOKUP(I59,'JCR 2026 (JIF 25)'!B:D,3,0),""))</f>
        <v/>
      </c>
      <c r="K59" s="19"/>
      <c r="L59" s="53"/>
      <c r="M59" s="14"/>
      <c r="N59" s="14"/>
      <c r="O59" s="14"/>
    </row>
    <row r="60" spans="1:15" ht="13.5" customHeight="1">
      <c r="A60" s="135" t="str">
        <f t="shared" si="9"/>
        <v/>
      </c>
      <c r="B60" s="136" t="str">
        <f t="shared" si="10"/>
        <v/>
      </c>
      <c r="C60" s="239" t="str">
        <f>IF(IF(I60="","",_xlfn.LET(_xlpm.resultado1,VLOOKUP(I60,'JCR 2026 (JIF 25)'!A:C,3,FALSE),_xlpm.resultado2,VLOOKUP(I60,'JCR 2026 (JIF 25)'!B:C,2,FALSE),_xlpm.resultado,IFERROR(_xlpm.resultado1,IFERROR(_xlpm.resultado2,"")),IF(OR(_xlpm.resultado=0,_xlpm.resultado=""),"Revista sem FI",VALUE(_xlpm.resultado))))="Revista sem FI","Revista sem FI","")</f>
        <v/>
      </c>
      <c r="D60" s="14"/>
      <c r="E60" s="15"/>
      <c r="F60" s="14"/>
      <c r="G60" s="14"/>
      <c r="H60" s="49" t="str">
        <f>IF(I60&lt;&gt;"", COUNTIF($I$46:I60, "&lt;&gt;"), "")</f>
        <v/>
      </c>
      <c r="I60" s="19"/>
      <c r="J60" s="249" t="str">
        <f>IFERROR(VLOOKUP(I60,'JCR 2026 (JIF 25)'!A:D,4,0), IFERROR(VLOOKUP(I60,'JCR 2026 (JIF 25)'!B:D,3,0),""))</f>
        <v/>
      </c>
      <c r="K60" s="19"/>
      <c r="L60" s="53"/>
      <c r="M60" s="14"/>
      <c r="N60" s="14"/>
      <c r="O60" s="14"/>
    </row>
    <row r="61" spans="1:15" ht="13.5" customHeight="1">
      <c r="A61" s="135" t="str">
        <f t="shared" si="9"/>
        <v/>
      </c>
      <c r="B61" s="136" t="str">
        <f t="shared" si="10"/>
        <v/>
      </c>
      <c r="C61" s="239" t="str">
        <f>IF(IF(I61="","",_xlfn.LET(_xlpm.resultado1,VLOOKUP(I61,'JCR 2026 (JIF 25)'!A:C,3,FALSE),_xlpm.resultado2,VLOOKUP(I61,'JCR 2026 (JIF 25)'!B:C,2,FALSE),_xlpm.resultado,IFERROR(_xlpm.resultado1,IFERROR(_xlpm.resultado2,"")),IF(OR(_xlpm.resultado=0,_xlpm.resultado=""),"Revista sem FI",VALUE(_xlpm.resultado))))="Revista sem FI","Revista sem FI","")</f>
        <v/>
      </c>
      <c r="D61" s="14"/>
      <c r="E61" s="15"/>
      <c r="F61" s="14"/>
      <c r="G61" s="14"/>
      <c r="H61" s="49" t="str">
        <f>IF(I61&lt;&gt;"", COUNTIF($I$46:I61, "&lt;&gt;"), "")</f>
        <v/>
      </c>
      <c r="I61" s="19"/>
      <c r="J61" s="249" t="str">
        <f>IFERROR(VLOOKUP(I61,'JCR 2026 (JIF 25)'!A:D,4,0), IFERROR(VLOOKUP(I61,'JCR 2026 (JIF 25)'!B:D,3,0),""))</f>
        <v/>
      </c>
      <c r="K61" s="19"/>
      <c r="L61" s="53"/>
      <c r="M61" s="14"/>
      <c r="N61" s="14"/>
      <c r="O61" s="14"/>
    </row>
    <row r="62" spans="1:15" ht="13.5" customHeight="1" thickBot="1">
      <c r="A62" s="135" t="str">
        <f t="shared" si="9"/>
        <v/>
      </c>
      <c r="B62" s="136" t="str">
        <f t="shared" si="10"/>
        <v/>
      </c>
      <c r="C62" s="239" t="str">
        <f>IF(IF(I62="","",_xlfn.LET(_xlpm.resultado1,VLOOKUP(I62,'JCR 2026 (JIF 25)'!A:C,3,FALSE),_xlpm.resultado2,VLOOKUP(I62,'JCR 2026 (JIF 25)'!B:C,2,FALSE),_xlpm.resultado,IFERROR(_xlpm.resultado1,IFERROR(_xlpm.resultado2,"")),IF(OR(_xlpm.resultado=0,_xlpm.resultado=""),"Revista sem FI",VALUE(_xlpm.resultado))))="Revista sem FI","Revista sem FI","")</f>
        <v/>
      </c>
      <c r="D62" s="14"/>
      <c r="E62" s="15"/>
      <c r="F62" s="14"/>
      <c r="G62" s="14"/>
      <c r="H62" s="50" t="str">
        <f>IF(I62&lt;&gt;"", COUNTIF($I$46:I62, "&lt;&gt;"), "")</f>
        <v/>
      </c>
      <c r="I62" s="47"/>
      <c r="J62" s="284" t="str">
        <f>IFERROR(VLOOKUP(I62,'JCR 2026 (JIF 25)'!A:D,4,0), IFERROR(VLOOKUP(I62,'JCR 2026 (JIF 25)'!B:D,3,0),""))</f>
        <v/>
      </c>
      <c r="K62" s="47"/>
      <c r="L62" s="54"/>
      <c r="M62" s="14"/>
      <c r="N62" s="14"/>
      <c r="O62" s="14"/>
    </row>
    <row r="63" spans="1:15" ht="13.5" customHeight="1" thickBot="1">
      <c r="A63" s="126" t="s">
        <v>60665</v>
      </c>
      <c r="B63" s="140">
        <f>SUM(B46:B62)</f>
        <v>8</v>
      </c>
      <c r="C63" s="3"/>
      <c r="D63" s="3"/>
      <c r="E63" s="8"/>
      <c r="F63" s="1"/>
      <c r="G63" s="1"/>
      <c r="H63" s="3"/>
      <c r="I63" s="3"/>
      <c r="J63" s="285"/>
      <c r="K63" s="3"/>
      <c r="L63" s="3"/>
      <c r="M63" s="3"/>
      <c r="N63" s="3"/>
      <c r="O63" s="3"/>
    </row>
    <row r="64" spans="1:15" ht="15" customHeight="1" thickBot="1">
      <c r="A64" s="3"/>
      <c r="B64" s="3"/>
      <c r="C64" s="3"/>
      <c r="D64" s="3"/>
      <c r="E64" s="3"/>
      <c r="F64" s="3"/>
      <c r="G64" s="3"/>
      <c r="H64" s="3"/>
      <c r="I64" s="3"/>
      <c r="J64" s="285"/>
      <c r="K64" s="3"/>
      <c r="L64" s="3"/>
      <c r="M64" s="3"/>
      <c r="N64" s="3"/>
      <c r="O64" s="3"/>
    </row>
    <row r="65" spans="1:15" ht="15" customHeight="1" thickBot="1">
      <c r="A65" s="200" t="s">
        <v>53955</v>
      </c>
      <c r="B65" s="201"/>
      <c r="C65" s="201"/>
      <c r="D65" s="201"/>
      <c r="E65" s="202"/>
      <c r="F65" s="14"/>
      <c r="G65" s="14"/>
      <c r="H65" s="14"/>
      <c r="I65" s="14"/>
      <c r="J65" s="286"/>
      <c r="K65" s="14"/>
      <c r="L65" s="14"/>
      <c r="M65" s="14"/>
      <c r="N65" s="14"/>
      <c r="O65" s="14"/>
    </row>
    <row r="66" spans="1:15" ht="13.5" customHeight="1">
      <c r="A66" s="74" t="s">
        <v>10</v>
      </c>
      <c r="B66" s="57" t="s">
        <v>11</v>
      </c>
      <c r="C66" s="57" t="s">
        <v>12</v>
      </c>
      <c r="D66" s="57" t="s">
        <v>13</v>
      </c>
      <c r="E66" s="73" t="s">
        <v>14</v>
      </c>
      <c r="F66" s="3"/>
      <c r="G66" s="3"/>
      <c r="H66" s="3"/>
      <c r="I66" s="3"/>
      <c r="J66" s="285"/>
      <c r="K66" s="3"/>
      <c r="L66" s="3"/>
      <c r="M66" s="3"/>
      <c r="N66" s="3"/>
      <c r="O66" s="3"/>
    </row>
    <row r="67" spans="1:15" ht="13.5" customHeight="1">
      <c r="A67" s="30">
        <v>2021</v>
      </c>
      <c r="B67" s="91"/>
      <c r="C67" s="91"/>
      <c r="D67" s="91"/>
      <c r="E67" s="92"/>
      <c r="F67" s="3"/>
      <c r="G67" s="3"/>
      <c r="H67" s="3"/>
      <c r="I67" s="3"/>
      <c r="J67" s="285"/>
      <c r="K67" s="3"/>
      <c r="L67" s="3"/>
      <c r="M67" s="3"/>
      <c r="N67" s="3"/>
      <c r="O67" s="3"/>
    </row>
    <row r="68" spans="1:15" ht="13.5" customHeight="1">
      <c r="A68" s="32" t="s">
        <v>80</v>
      </c>
      <c r="B68" s="91"/>
      <c r="C68" s="91"/>
      <c r="D68" s="91">
        <v>1</v>
      </c>
      <c r="E68" s="92">
        <v>29</v>
      </c>
      <c r="F68" s="3"/>
      <c r="G68" s="3"/>
      <c r="H68" s="3"/>
      <c r="I68" s="3"/>
      <c r="J68" s="285"/>
      <c r="K68" s="3"/>
      <c r="L68" s="3"/>
      <c r="M68" s="3"/>
      <c r="N68" s="3"/>
      <c r="O68" s="3"/>
    </row>
    <row r="69" spans="1:15" ht="13.5" customHeight="1">
      <c r="A69" s="30">
        <v>2022</v>
      </c>
      <c r="B69" s="91"/>
      <c r="C69" s="91"/>
      <c r="D69" s="91"/>
      <c r="E69" s="92"/>
      <c r="F69" s="3"/>
      <c r="G69" s="3"/>
      <c r="H69" s="3"/>
      <c r="I69" s="3"/>
      <c r="J69" s="285"/>
      <c r="K69" s="3"/>
      <c r="L69" s="3"/>
      <c r="M69" s="3"/>
      <c r="N69" s="3"/>
      <c r="O69" s="3"/>
    </row>
    <row r="70" spans="1:15" ht="13.5" customHeight="1">
      <c r="A70" s="32" t="s">
        <v>10142</v>
      </c>
      <c r="B70" s="91">
        <v>1</v>
      </c>
      <c r="C70" s="91">
        <v>48</v>
      </c>
      <c r="D70" s="91"/>
      <c r="E70" s="92"/>
      <c r="F70" s="14"/>
      <c r="G70" s="14"/>
      <c r="H70" s="14"/>
      <c r="I70" s="14"/>
      <c r="J70" s="286"/>
      <c r="K70" s="14"/>
      <c r="L70" s="14"/>
      <c r="M70" s="14"/>
      <c r="N70" s="14"/>
      <c r="O70" s="14"/>
    </row>
    <row r="71" spans="1:15" ht="13.5" customHeight="1">
      <c r="A71" s="30">
        <v>2023</v>
      </c>
      <c r="B71" s="17"/>
      <c r="C71" s="17"/>
      <c r="D71" s="17"/>
      <c r="E71" s="31"/>
      <c r="F71" s="14"/>
      <c r="G71" s="14"/>
      <c r="H71" s="14"/>
      <c r="I71" s="14"/>
      <c r="J71" s="286"/>
      <c r="K71" s="14"/>
      <c r="L71" s="14"/>
      <c r="M71" s="14"/>
      <c r="N71" s="14"/>
      <c r="O71" s="14"/>
    </row>
    <row r="72" spans="1:15" ht="13.5" customHeight="1">
      <c r="A72" s="32"/>
      <c r="B72" s="17"/>
      <c r="C72" s="17"/>
      <c r="D72" s="17"/>
      <c r="E72" s="31"/>
      <c r="F72" s="3"/>
      <c r="G72" s="3"/>
      <c r="H72" s="3"/>
      <c r="I72" s="3"/>
      <c r="J72" s="285"/>
      <c r="K72" s="3"/>
      <c r="L72" s="3"/>
      <c r="M72" s="3"/>
      <c r="N72" s="3"/>
      <c r="O72" s="3"/>
    </row>
    <row r="73" spans="1:15" ht="13.5" customHeight="1">
      <c r="A73" s="30">
        <v>2024</v>
      </c>
      <c r="B73" s="17"/>
      <c r="C73" s="17"/>
      <c r="D73" s="17"/>
      <c r="E73" s="31"/>
      <c r="F73" s="3"/>
      <c r="G73" s="3"/>
      <c r="H73" s="3"/>
      <c r="I73" s="3"/>
      <c r="J73" s="285"/>
      <c r="K73" s="3"/>
      <c r="L73" s="3"/>
      <c r="M73" s="3"/>
      <c r="N73" s="3"/>
      <c r="O73" s="3"/>
    </row>
    <row r="74" spans="1:15" ht="13.5" customHeight="1">
      <c r="A74" s="32" t="s">
        <v>60711</v>
      </c>
      <c r="B74" s="17">
        <v>1</v>
      </c>
      <c r="C74" s="17">
        <v>55</v>
      </c>
      <c r="D74" s="17"/>
      <c r="E74" s="31"/>
      <c r="F74" s="14"/>
      <c r="G74" s="14"/>
      <c r="H74" s="14"/>
      <c r="I74" s="14"/>
      <c r="J74" s="286"/>
      <c r="K74" s="14"/>
      <c r="L74" s="14"/>
      <c r="M74" s="14"/>
      <c r="N74" s="14"/>
      <c r="O74" s="14"/>
    </row>
    <row r="75" spans="1:15" ht="13.5" customHeight="1">
      <c r="A75" s="30">
        <v>2025</v>
      </c>
      <c r="B75" s="17"/>
      <c r="C75" s="17"/>
      <c r="D75" s="17"/>
      <c r="E75" s="31"/>
      <c r="F75" s="14"/>
      <c r="G75" s="14"/>
      <c r="H75" s="14"/>
      <c r="I75" s="14"/>
      <c r="J75" s="286"/>
      <c r="K75" s="14"/>
      <c r="L75" s="14"/>
      <c r="M75" s="14"/>
      <c r="N75" s="14"/>
      <c r="O75" s="14"/>
    </row>
    <row r="76" spans="1:15" ht="13.5" customHeight="1">
      <c r="A76" s="32" t="s">
        <v>66378</v>
      </c>
      <c r="B76" s="17">
        <v>1</v>
      </c>
      <c r="C76" s="17">
        <v>61</v>
      </c>
      <c r="D76" s="17"/>
      <c r="E76" s="31"/>
      <c r="F76" s="14"/>
      <c r="G76" s="14"/>
      <c r="H76" s="14"/>
      <c r="I76" s="14"/>
      <c r="J76" s="286"/>
      <c r="K76" s="14"/>
      <c r="L76" s="14"/>
      <c r="M76" s="14"/>
      <c r="N76" s="14"/>
      <c r="O76" s="14"/>
    </row>
    <row r="77" spans="1:15" ht="13.5" customHeight="1">
      <c r="A77" s="32" t="s">
        <v>66379</v>
      </c>
      <c r="B77" s="17"/>
      <c r="C77" s="17"/>
      <c r="D77" s="17">
        <v>1</v>
      </c>
      <c r="E77" s="31">
        <v>30</v>
      </c>
      <c r="F77" s="14"/>
      <c r="G77" s="14"/>
      <c r="H77" s="14"/>
      <c r="I77" s="14"/>
      <c r="J77" s="286"/>
      <c r="K77" s="14"/>
      <c r="L77" s="14"/>
      <c r="M77" s="14"/>
      <c r="N77" s="14"/>
      <c r="O77" s="14"/>
    </row>
    <row r="78" spans="1:15" ht="13.5" customHeight="1">
      <c r="A78" s="32" t="s">
        <v>66380</v>
      </c>
      <c r="B78" s="17"/>
      <c r="C78" s="17"/>
      <c r="D78" s="17">
        <v>1</v>
      </c>
      <c r="E78" s="31">
        <v>30</v>
      </c>
      <c r="F78" s="14"/>
      <c r="G78" s="14"/>
      <c r="H78" s="14"/>
      <c r="I78" s="14"/>
      <c r="J78" s="286"/>
      <c r="K78" s="14"/>
      <c r="L78" s="14"/>
      <c r="M78" s="14"/>
      <c r="N78" s="14"/>
      <c r="O78" s="14"/>
    </row>
    <row r="79" spans="1:15" ht="15" customHeight="1" thickBot="1">
      <c r="A79" s="79" t="s">
        <v>66381</v>
      </c>
      <c r="B79" s="80"/>
      <c r="C79" s="80"/>
      <c r="D79" s="80">
        <v>1</v>
      </c>
      <c r="E79" s="63">
        <v>30</v>
      </c>
      <c r="F79" s="14"/>
      <c r="G79" s="14"/>
      <c r="H79" s="14"/>
      <c r="I79" s="14"/>
      <c r="J79" s="14"/>
      <c r="K79" s="14"/>
      <c r="L79" s="14"/>
      <c r="M79" s="14"/>
      <c r="N79" s="14"/>
      <c r="O79" s="14"/>
    </row>
    <row r="80" spans="1:15" ht="13.5" customHeight="1" thickBot="1">
      <c r="A80" s="75" t="s">
        <v>60662</v>
      </c>
      <c r="B80" s="76">
        <f>SUM(B67:B79)</f>
        <v>3</v>
      </c>
      <c r="C80" s="76">
        <f>SUM(C67:C79)</f>
        <v>164</v>
      </c>
      <c r="D80" s="76">
        <f>SUM(D67:D79)</f>
        <v>4</v>
      </c>
      <c r="E80" s="77">
        <f>SUM(E67:E79)</f>
        <v>119</v>
      </c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3.5" customHeight="1" thickBot="1">
      <c r="A81" s="3"/>
      <c r="B81" s="3"/>
      <c r="C81" s="3"/>
      <c r="D81" s="3"/>
      <c r="E81" s="8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3.5" customHeight="1" thickBot="1">
      <c r="A82" s="128" t="s">
        <v>15</v>
      </c>
      <c r="B82" s="177"/>
      <c r="C82" s="3"/>
      <c r="D82" s="3"/>
      <c r="E82" s="8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3.5" customHeight="1">
      <c r="A83" s="178" t="s">
        <v>53911</v>
      </c>
      <c r="B83" s="179">
        <f ca="1">C41</f>
        <v>3</v>
      </c>
      <c r="C83" s="3"/>
      <c r="D83" s="3"/>
      <c r="E83" s="8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3.5" customHeight="1">
      <c r="A84" s="180" t="s">
        <v>53909</v>
      </c>
      <c r="B84" s="181">
        <f ca="1">E23</f>
        <v>1</v>
      </c>
      <c r="C84" s="14"/>
      <c r="D84" s="14"/>
      <c r="E84" s="15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3.5" customHeight="1">
      <c r="A85" s="182" t="s">
        <v>53912</v>
      </c>
      <c r="B85" s="183">
        <f ca="1">D41</f>
        <v>3</v>
      </c>
      <c r="C85" s="11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3.5" customHeight="1">
      <c r="A86" s="180" t="s">
        <v>53914</v>
      </c>
      <c r="B86" s="181">
        <f>C42</f>
        <v>2</v>
      </c>
      <c r="C86" s="22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3.5" customHeight="1">
      <c r="A87" s="184" t="s">
        <v>2099</v>
      </c>
      <c r="B87" s="185">
        <f ca="1">C26</f>
        <v>3.1333333333333333</v>
      </c>
      <c r="C87" s="11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3.5" customHeight="1">
      <c r="A88" s="184" t="s">
        <v>16</v>
      </c>
      <c r="B88" s="185">
        <f ca="1">Ranking!$O$35</f>
        <v>4.36376117028066</v>
      </c>
      <c r="C88" s="11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3.5" customHeight="1">
      <c r="A89" s="182" t="s">
        <v>53913</v>
      </c>
      <c r="B89" s="183">
        <f>MIN(B63,B86)</f>
        <v>2</v>
      </c>
      <c r="C89" s="11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3.5" customHeight="1">
      <c r="A90" s="184" t="s">
        <v>17</v>
      </c>
      <c r="B90" s="183">
        <f>B80</f>
        <v>3</v>
      </c>
      <c r="C90" s="11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3.5" customHeight="1">
      <c r="A91" s="184" t="s">
        <v>18</v>
      </c>
      <c r="B91" s="183">
        <f>D80</f>
        <v>4</v>
      </c>
      <c r="C91" s="11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3.5" customHeight="1">
      <c r="A92" s="184" t="s">
        <v>19</v>
      </c>
      <c r="B92" s="183">
        <f>IF(B80=0,0,C80/B80)</f>
        <v>54.666666666666664</v>
      </c>
      <c r="C92" s="11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3.5" customHeight="1" thickBot="1">
      <c r="A93" s="186" t="s">
        <v>14</v>
      </c>
      <c r="B93" s="187">
        <f>IF(D80=0,0,E80/D80)</f>
        <v>29.75</v>
      </c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3.5" customHeight="1" thickBot="1">
      <c r="A94" s="12"/>
      <c r="B94" s="1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3.5" customHeight="1">
      <c r="A95" s="188" t="s">
        <v>53950</v>
      </c>
      <c r="B95" s="189">
        <f>SUM(B67:B79)</f>
        <v>3</v>
      </c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3.5" customHeight="1">
      <c r="A96" s="190" t="s">
        <v>53951</v>
      </c>
      <c r="B96" s="191">
        <f>SUM(D67:D79)</f>
        <v>4</v>
      </c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3.5" customHeight="1">
      <c r="A97" s="190" t="s">
        <v>20</v>
      </c>
      <c r="B97" s="192">
        <f>2*B95+B96</f>
        <v>10</v>
      </c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3.5" customHeight="1">
      <c r="A98" s="190" t="s">
        <v>21</v>
      </c>
      <c r="B98" s="192" cm="1">
        <f t="array" ref="B98">_xlfn.LET(
_xlpm._r,M8:M100,
_xlpm._p,IFERROR(_xlfn.XMATCH(TRUE,ISTEXT(_xlpm._r),0),ROWS(_xlpm._r)+1),
_xlpm._nums,_xlfn._xlws.FILTER(_xlpm._r,(_xlfn.SEQUENCE(ROWS(_xlpm._r))&lt;_xlpm._p)*ISNUMBER(_xlpm._r),""),
IFERROR(SUM(1/_xlpm._nums),0)
)</f>
        <v>2</v>
      </c>
      <c r="C98" s="3"/>
      <c r="D98" s="233"/>
      <c r="E98" s="233"/>
      <c r="F98" s="233"/>
      <c r="G98" s="233"/>
      <c r="H98" s="233"/>
      <c r="I98" s="233"/>
      <c r="J98" s="233"/>
      <c r="K98" s="233"/>
      <c r="L98" s="233"/>
      <c r="M98" s="233"/>
      <c r="N98" s="3"/>
      <c r="O98" s="3"/>
    </row>
    <row r="99" spans="1:15" ht="13.5" customHeight="1">
      <c r="A99" s="190" t="s">
        <v>22</v>
      </c>
      <c r="B99" s="192">
        <f>B98-B97</f>
        <v>-8</v>
      </c>
      <c r="C99" s="316"/>
      <c r="D99" s="317"/>
      <c r="E99" s="317"/>
      <c r="F99" s="317"/>
      <c r="G99" s="317"/>
      <c r="H99" s="317"/>
      <c r="I99" s="317"/>
      <c r="J99" s="317"/>
      <c r="K99" s="317"/>
      <c r="L99" s="317"/>
      <c r="M99" s="317"/>
      <c r="N99" s="3"/>
      <c r="O99" s="3"/>
    </row>
    <row r="100" spans="1:15" ht="13.5" customHeight="1" thickBot="1">
      <c r="A100" s="193" t="s">
        <v>23</v>
      </c>
      <c r="B100" s="194">
        <f ca="1">MAX(0,-B99*(3+2.5*B87/B88))</f>
        <v>38.360700373214101</v>
      </c>
      <c r="C100" s="3"/>
      <c r="D100" s="317"/>
      <c r="E100" s="317"/>
      <c r="F100" s="317"/>
      <c r="G100" s="317"/>
      <c r="H100" s="317"/>
      <c r="I100" s="317"/>
      <c r="J100" s="317"/>
      <c r="K100" s="317"/>
      <c r="L100" s="317"/>
      <c r="M100" s="317"/>
      <c r="N100" s="3"/>
      <c r="O100" s="3"/>
    </row>
    <row r="101" spans="1:15" ht="13.5" customHeight="1" thickBot="1">
      <c r="A101" s="3"/>
      <c r="B101" s="3"/>
      <c r="C101" s="3"/>
      <c r="D101" s="317"/>
      <c r="E101" s="317"/>
      <c r="F101" s="317"/>
      <c r="G101" s="317"/>
      <c r="H101" s="317"/>
      <c r="I101" s="317"/>
      <c r="J101" s="317"/>
      <c r="K101" s="317"/>
      <c r="L101" s="317"/>
      <c r="M101" s="317"/>
      <c r="N101" s="3"/>
      <c r="O101" s="3"/>
    </row>
    <row r="102" spans="1:15" ht="15.75" customHeight="1" thickBot="1">
      <c r="A102" s="679" t="s">
        <v>60666</v>
      </c>
      <c r="B102" s="680"/>
      <c r="C102" s="3"/>
      <c r="D102" s="317"/>
      <c r="E102" s="317"/>
      <c r="F102" s="317"/>
      <c r="G102" s="317"/>
      <c r="H102" s="317"/>
      <c r="I102" s="317"/>
      <c r="J102" s="317"/>
      <c r="K102" s="317"/>
      <c r="L102" s="317"/>
      <c r="M102" s="317"/>
      <c r="N102" s="3"/>
      <c r="O102" s="3"/>
    </row>
    <row r="103" spans="1:15" ht="13.5" customHeight="1" thickBot="1">
      <c r="A103" s="3"/>
      <c r="B103" s="3"/>
      <c r="C103" s="3"/>
      <c r="D103" s="317"/>
      <c r="E103" s="317"/>
      <c r="F103" s="317"/>
      <c r="G103" s="317"/>
      <c r="H103" s="317"/>
      <c r="I103" s="317"/>
      <c r="J103" s="317"/>
      <c r="K103" s="317"/>
      <c r="L103" s="317"/>
      <c r="M103" s="317"/>
      <c r="N103" s="3"/>
      <c r="O103" s="3"/>
    </row>
    <row r="104" spans="1:15" ht="18.75" customHeight="1" thickBot="1">
      <c r="A104" s="199" t="s">
        <v>2098</v>
      </c>
      <c r="B104" s="195">
        <f ca="1">(3*B83) + (1*B89) + IF(B92=0, 0, 3.5 * (96 * B90) / B92) + IF(B93=0, 0, 3.5 * (24 * B91) / B93) + 2.5 * (B85 * B87) / B88 - B100</f>
        <v>7.7577043040439122</v>
      </c>
      <c r="C104" s="317"/>
      <c r="D104" s="317"/>
      <c r="E104" s="317"/>
      <c r="F104" s="317"/>
      <c r="G104" s="317"/>
      <c r="H104" s="317"/>
      <c r="I104" s="317"/>
      <c r="J104" s="317"/>
      <c r="K104" s="317"/>
      <c r="L104" s="317"/>
      <c r="M104" s="317"/>
      <c r="N104" s="3"/>
      <c r="O104" s="3"/>
    </row>
    <row r="105" spans="1:15" ht="15" customHeight="1">
      <c r="A105" s="3"/>
      <c r="B105" s="3"/>
      <c r="C105" s="3"/>
      <c r="D105" s="318"/>
      <c r="E105" s="233"/>
      <c r="F105" s="318"/>
      <c r="G105" s="233"/>
      <c r="H105" s="318"/>
      <c r="I105" s="318"/>
      <c r="J105" s="233"/>
      <c r="K105" s="233"/>
      <c r="L105" s="233"/>
      <c r="M105" s="318"/>
      <c r="N105" s="3"/>
      <c r="O105" s="3"/>
    </row>
    <row r="106" spans="1:15" ht="15" customHeight="1">
      <c r="A106" s="3"/>
      <c r="B106" s="3"/>
      <c r="C106" s="3"/>
      <c r="D106" s="318"/>
      <c r="E106" s="318"/>
      <c r="F106" s="318"/>
      <c r="G106" s="233"/>
      <c r="H106" s="233"/>
      <c r="I106" s="318"/>
      <c r="J106" s="233"/>
      <c r="K106" s="233"/>
      <c r="L106" s="233"/>
      <c r="M106" s="318"/>
      <c r="N106" s="3"/>
      <c r="O106" s="3"/>
    </row>
    <row r="107" spans="1:15" ht="15" customHeight="1">
      <c r="A107" s="3"/>
      <c r="B107" s="3"/>
      <c r="C107" s="3"/>
      <c r="D107" s="233"/>
      <c r="E107" s="318"/>
      <c r="F107" s="318"/>
      <c r="G107" s="233"/>
      <c r="H107" s="233"/>
      <c r="I107" s="233"/>
      <c r="J107" s="233"/>
      <c r="K107" s="233"/>
      <c r="L107" s="233"/>
      <c r="M107" s="233"/>
      <c r="N107" s="3"/>
      <c r="O107" s="3"/>
    </row>
    <row r="108" spans="1:15" ht="15" customHeight="1">
      <c r="D108" s="243"/>
      <c r="E108" s="243"/>
      <c r="F108" s="243"/>
      <c r="G108" s="243"/>
      <c r="H108" s="243"/>
      <c r="I108" s="243"/>
      <c r="J108" s="243"/>
      <c r="K108" s="243"/>
      <c r="L108" s="243"/>
      <c r="M108" s="243"/>
    </row>
    <row r="109" spans="1:15" ht="15" customHeight="1">
      <c r="D109" s="243"/>
      <c r="E109" s="243"/>
      <c r="F109" s="243"/>
      <c r="G109" s="243"/>
      <c r="H109" s="243"/>
      <c r="I109" s="243"/>
      <c r="J109" s="243"/>
      <c r="K109" s="243"/>
      <c r="L109" s="243"/>
      <c r="M109" s="243"/>
    </row>
  </sheetData>
  <mergeCells count="18">
    <mergeCell ref="H1:N3"/>
    <mergeCell ref="A2:E2"/>
    <mergeCell ref="A3:E3"/>
    <mergeCell ref="B5:E6"/>
    <mergeCell ref="H5:N5"/>
    <mergeCell ref="H6:N6"/>
    <mergeCell ref="A32:B32"/>
    <mergeCell ref="A33:B33"/>
    <mergeCell ref="A34:B34"/>
    <mergeCell ref="A31:B31"/>
    <mergeCell ref="A1:E1"/>
    <mergeCell ref="A30:B30"/>
    <mergeCell ref="A38:B38"/>
    <mergeCell ref="A39:B39"/>
    <mergeCell ref="A102:B102"/>
    <mergeCell ref="A35:B35"/>
    <mergeCell ref="A36:B36"/>
    <mergeCell ref="A37:B37"/>
  </mergeCells>
  <conditionalFormatting sqref="M30:M38">
    <cfRule type="expression" dxfId="55" priority="2">
      <formula>$I30="P"</formula>
    </cfRule>
  </conditionalFormatting>
  <conditionalFormatting sqref="N30:N38">
    <cfRule type="expression" dxfId="54" priority="1">
      <formula>$I30="C"</formula>
    </cfRule>
  </conditionalFormatting>
  <dataValidations disablePrompts="1" count="1">
    <dataValidation type="decimal" allowBlank="1" showInputMessage="1" showErrorMessage="1" prompt="O ano deve ser no mínimo até 10 anos atrás e no máximo até o ano passado." sqref="K36:K38" xr:uid="{AB1D1589-A8E9-4440-BFE8-54DB86035A5C}">
      <formula1>YEAR(NOW())-10</formula1>
      <formula2>YEAR(NOW())-1</formula2>
    </dataValidation>
  </dataValidations>
  <pageMargins left="0.511811024" right="0.511811024" top="0.78740157499999996" bottom="0.78740157499999996" header="0" footer="0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3485B-8E59-499C-A5AC-5D0C0941C026}">
  <sheetPr>
    <tabColor rgb="FF0070C0"/>
  </sheetPr>
  <dimension ref="A1:O102"/>
  <sheetViews>
    <sheetView topLeftCell="A46" workbookViewId="0">
      <selection activeCell="B92" sqref="B92"/>
    </sheetView>
  </sheetViews>
  <sheetFormatPr defaultColWidth="12.5546875" defaultRowHeight="15" customHeight="1"/>
  <cols>
    <col min="1" max="1" width="45.33203125" customWidth="1"/>
    <col min="2" max="2" width="17" customWidth="1"/>
    <col min="3" max="3" width="8.44140625" customWidth="1"/>
    <col min="4" max="4" width="7.109375" customWidth="1"/>
    <col min="5" max="5" width="8.44140625" customWidth="1"/>
    <col min="6" max="6" width="7.44140625" customWidth="1"/>
    <col min="7" max="7" width="6.5546875" customWidth="1"/>
    <col min="8" max="8" width="5.5546875" customWidth="1"/>
    <col min="9" max="9" width="15.33203125" customWidth="1"/>
    <col min="10" max="10" width="21.33203125" customWidth="1"/>
    <col min="11" max="11" width="11.6640625" customWidth="1"/>
    <col min="12" max="12" width="12.5546875" customWidth="1"/>
    <col min="13" max="13" width="10.5546875" customWidth="1"/>
    <col min="14" max="14" width="10.88671875" customWidth="1"/>
    <col min="15" max="15" width="8.5546875" customWidth="1"/>
    <col min="16" max="17" width="11.44140625" customWidth="1"/>
    <col min="18" max="27" width="9.44140625" customWidth="1"/>
  </cols>
  <sheetData>
    <row r="1" spans="1:15" ht="13.5" customHeight="1">
      <c r="A1" s="644" t="s">
        <v>0</v>
      </c>
      <c r="B1" s="645"/>
      <c r="C1" s="645"/>
      <c r="D1" s="645"/>
      <c r="E1" s="646"/>
      <c r="F1" s="16"/>
      <c r="G1" s="1"/>
      <c r="H1" s="647" t="s">
        <v>60682</v>
      </c>
      <c r="I1" s="648"/>
      <c r="J1" s="648"/>
      <c r="K1" s="648"/>
      <c r="L1" s="648"/>
      <c r="M1" s="648"/>
      <c r="N1" s="649"/>
      <c r="O1" s="3"/>
    </row>
    <row r="2" spans="1:15" ht="13.5" customHeight="1">
      <c r="A2" s="656" t="str">
        <f ca="1">"PERÍODO COMPUTADO: Artigos &amp; RH: " &amp; (YEAR(TODAY()) - 5) &amp; " - " &amp; (YEAR(TODAY()) - 1)&amp;" // Livros, Capítulos e Patentes: " &amp; (YEAR(TODAY()) - 10) &amp; " - " &amp; (YEAR(TODAY()) - 1)</f>
        <v>PERÍODO COMPUTADO: Artigos &amp; RH: 2021 - 2025 // Livros, Capítulos e Patentes: 2016 - 2025</v>
      </c>
      <c r="B2" s="657"/>
      <c r="C2" s="657"/>
      <c r="D2" s="657"/>
      <c r="E2" s="658"/>
      <c r="F2" s="16"/>
      <c r="G2" s="1"/>
      <c r="H2" s="650"/>
      <c r="I2" s="651"/>
      <c r="J2" s="651"/>
      <c r="K2" s="651"/>
      <c r="L2" s="651"/>
      <c r="M2" s="651"/>
      <c r="N2" s="652"/>
      <c r="O2" s="3"/>
    </row>
    <row r="3" spans="1:15" ht="16.2" customHeight="1" thickBot="1">
      <c r="A3" s="659" t="str" cm="1">
        <f t="array" aca="1" ref="A3" ca="1">"ORIENTADOR(A): " &amp; MID(CELL("filename", A1), FIND("]", CELL("filename", A1)) + 1, 255)</f>
        <v>ORIENTADOR(A): Luciano</v>
      </c>
      <c r="B3" s="660"/>
      <c r="C3" s="660"/>
      <c r="D3" s="660"/>
      <c r="E3" s="661"/>
      <c r="F3" s="16"/>
      <c r="G3" s="1"/>
      <c r="H3" s="653"/>
      <c r="I3" s="654"/>
      <c r="J3" s="654"/>
      <c r="K3" s="654"/>
      <c r="L3" s="654"/>
      <c r="M3" s="654"/>
      <c r="N3" s="655"/>
      <c r="O3" s="3"/>
    </row>
    <row r="4" spans="1:15" ht="13.5" customHeight="1" thickBot="1">
      <c r="A4" s="2"/>
      <c r="B4" s="16"/>
      <c r="C4" s="16"/>
      <c r="D4" s="16"/>
      <c r="E4" s="21"/>
      <c r="F4" s="16"/>
      <c r="G4" s="1"/>
      <c r="H4" s="1"/>
      <c r="I4" s="3"/>
      <c r="J4" s="3"/>
      <c r="K4" s="3"/>
      <c r="L4" s="3"/>
      <c r="M4" s="3"/>
      <c r="N4" s="3"/>
      <c r="O4" s="3"/>
    </row>
    <row r="5" spans="1:15" ht="13.5" customHeight="1">
      <c r="A5" s="39" t="s">
        <v>1</v>
      </c>
      <c r="B5" s="662"/>
      <c r="C5" s="662"/>
      <c r="D5" s="662"/>
      <c r="E5" s="663"/>
      <c r="F5" s="1"/>
      <c r="G5" s="1"/>
      <c r="H5" s="666" t="s">
        <v>1</v>
      </c>
      <c r="I5" s="667"/>
      <c r="J5" s="667"/>
      <c r="K5" s="667"/>
      <c r="L5" s="667"/>
      <c r="M5" s="667"/>
      <c r="N5" s="668"/>
      <c r="O5" s="3"/>
    </row>
    <row r="6" spans="1:15" ht="13.5" customHeight="1" thickBot="1">
      <c r="A6" s="40" t="s">
        <v>2</v>
      </c>
      <c r="B6" s="664"/>
      <c r="C6" s="664"/>
      <c r="D6" s="664"/>
      <c r="E6" s="665"/>
      <c r="F6" s="1"/>
      <c r="G6" s="1"/>
      <c r="H6" s="669" t="s">
        <v>2</v>
      </c>
      <c r="I6" s="670"/>
      <c r="J6" s="670"/>
      <c r="K6" s="670"/>
      <c r="L6" s="670"/>
      <c r="M6" s="670"/>
      <c r="N6" s="671"/>
      <c r="O6" s="3"/>
    </row>
    <row r="7" spans="1:15" ht="13.5" customHeight="1" thickBot="1">
      <c r="A7" s="56" t="s">
        <v>53954</v>
      </c>
      <c r="B7" s="57" t="s">
        <v>53964</v>
      </c>
      <c r="C7" s="57" t="s">
        <v>3</v>
      </c>
      <c r="D7" s="58" t="s">
        <v>4</v>
      </c>
      <c r="E7" s="59" t="s">
        <v>53908</v>
      </c>
      <c r="F7" s="4"/>
      <c r="G7" s="4"/>
      <c r="H7" s="72" t="s">
        <v>60667</v>
      </c>
      <c r="I7" s="57" t="s">
        <v>55886</v>
      </c>
      <c r="J7" s="57" t="s">
        <v>24</v>
      </c>
      <c r="K7" s="57" t="s">
        <v>25</v>
      </c>
      <c r="L7" s="57" t="s">
        <v>26</v>
      </c>
      <c r="M7" s="57" t="s">
        <v>27</v>
      </c>
      <c r="N7" s="73" t="s">
        <v>53908</v>
      </c>
      <c r="O7" s="3"/>
    </row>
    <row r="8" spans="1:15" ht="13.5" customHeight="1">
      <c r="A8" s="60" t="str">
        <f t="shared" ref="A8:A13" si="0">IF(I8="", "", IF(J8="", "Revista sem Fator de Impacto" &amp; IF(K8="", "", ", " &amp; K8 &amp; ",") &amp; IF(L8="", "", " p. " &amp; L8), J8 &amp; IF(K8="", "", ", " &amp; K8 &amp; ",") &amp; IF(L8="", "", " p. " &amp; L8)))</f>
        <v>EXPERIMENTAL PARASITOLOGY, 2021, p. 108125</v>
      </c>
      <c r="B8" s="61">
        <f>IF(I8="","",_xlfn.LET(
  _xlpm.resultado1, VLOOKUP(I8,'JCR 2026 (JIF 25)'!A:C,3,FALSE),
  _xlpm.resultado2, VLOOKUP(I8,'JCR 2026 (JIF 25)'!B:C,2,FALSE),
  _xlpm.resultado, IFERROR(_xlpm.resultado1, IFERROR(_xlpm.resultado2,"")),
  IF(_xlpm.resultado="N/A", "N/A",
     IF(OR(_xlpm.resultado=0, _xlpm.resultado=""), "Revista sem FI", VALUE(_xlpm.resultado))
  )
))</f>
        <v>1.8</v>
      </c>
      <c r="C8" s="380" t="str">
        <f>IF(OR(ISBLANK(M8),NOT(ISNUMBER(B8))),"",1/M8)</f>
        <v/>
      </c>
      <c r="D8" s="381">
        <f t="shared" ref="D8" ca="1" si="1">IF(J8="","",IF(OR(B8=0,B8="Revista sem FI"),0,IF(OR(AND(ISNUMBER(C8),C8&gt;0),AND(ISNUMBER(E8),E8&gt;0)),1,0)))</f>
        <v>1</v>
      </c>
      <c r="E8" s="557">
        <f t="shared" ref="E8:E22" ca="1" si="2">IF(OR(N8="",NOT(ISNUMBER(B8))),"",IF(SUM(INDIRECT("$E$7:E"&amp;ROW()-1))+1/N8&gt;$C$23,0,1/N8))</f>
        <v>1</v>
      </c>
      <c r="F8" s="3"/>
      <c r="G8" s="3"/>
      <c r="H8" s="49">
        <f>IF(I8&lt;&gt;"", COUNTIF($I$8:I8, "&lt;&gt;"), "")</f>
        <v>1</v>
      </c>
      <c r="I8" s="87" t="s">
        <v>14489</v>
      </c>
      <c r="J8" s="249" t="str">
        <f>IFERROR(VLOOKUP(I8,'JCR 2026 (JIF 25)'!A:D,4,0), IFERROR(VLOOKUP(I8,'JCR 2026 (JIF 25)'!B:D,3,0),""))</f>
        <v>EXPERIMENTAL PARASITOLOGY</v>
      </c>
      <c r="K8" s="19">
        <v>2021</v>
      </c>
      <c r="L8" s="19">
        <v>108125</v>
      </c>
      <c r="M8" s="19"/>
      <c r="N8" s="53">
        <v>1</v>
      </c>
      <c r="O8" s="3"/>
    </row>
    <row r="9" spans="1:15" ht="13.5" customHeight="1">
      <c r="A9" s="37" t="str">
        <f t="shared" si="0"/>
        <v>NEW JOURNAL OF CHEMISTRY, 2021, p. 471</v>
      </c>
      <c r="B9" s="23">
        <f>IF(I9="","",_xlfn.LET(
  _xlpm.resultado1, VLOOKUP(I9,'JCR 2026 (JIF 25)'!A:C,3,FALSE),
  _xlpm.resultado2, VLOOKUP(I9,'JCR 2026 (JIF 25)'!B:C,2,FALSE),
  _xlpm.resultado, IFERROR(_xlpm.resultado1, IFERROR(_xlpm.resultado2,"")),
  IF(_xlpm.resultado="N/A", "N/A",
     IF(OR(_xlpm.resultado=0, _xlpm.resultado=""), "Revista sem FI", VALUE(_xlpm.resultado))
  )
))</f>
        <v>2.6</v>
      </c>
      <c r="C9" s="388">
        <f t="shared" ref="C9:C22" si="3">IF(OR(ISBLANK(M9),NOT(ISNUMBER(B9))),"",1/M9)</f>
        <v>0.5</v>
      </c>
      <c r="D9" s="389">
        <f t="shared" ref="D9:D22" ca="1" si="4">IF(J9="","",IF(OR(B9=0,B9="Revista sem FI"),0,IF(OR(AND(ISNUMBER(C9),C9&gt;0),AND(ISNUMBER(E9),E9&gt;0)),1,0)))</f>
        <v>1</v>
      </c>
      <c r="E9" s="561" t="str">
        <f t="shared" ca="1" si="2"/>
        <v/>
      </c>
      <c r="F9" s="3"/>
      <c r="G9" s="3"/>
      <c r="H9" s="49">
        <f>IF(I9&lt;&gt;"", COUNTIF($I$8:I9, "&lt;&gt;"), "")</f>
        <v>2</v>
      </c>
      <c r="I9" s="19" t="s">
        <v>1608</v>
      </c>
      <c r="J9" s="249" t="str">
        <f>IFERROR(VLOOKUP(I9,'JCR 2026 (JIF 25)'!A:D,4,0), IFERROR(VLOOKUP(I9,'JCR 2026 (JIF 25)'!B:D,3,0),""))</f>
        <v>NEW JOURNAL OF CHEMISTRY</v>
      </c>
      <c r="K9" s="19">
        <v>2021</v>
      </c>
      <c r="L9" s="19">
        <v>471</v>
      </c>
      <c r="M9" s="19">
        <v>2</v>
      </c>
      <c r="N9" s="53"/>
      <c r="O9" s="3"/>
    </row>
    <row r="10" spans="1:15" ht="13.5" customHeight="1">
      <c r="A10" s="37" t="str">
        <f t="shared" si="0"/>
        <v>TETRAHEDRON, 2021, p. 132222</v>
      </c>
      <c r="B10" s="23">
        <f>IF(I10="","",_xlfn.LET(
  _xlpm.resultado1, VLOOKUP(I10,'JCR 2026 (JIF 25)'!A:C,3,FALSE),
  _xlpm.resultado2, VLOOKUP(I10,'JCR 2026 (JIF 25)'!B:C,2,FALSE),
  _xlpm.resultado, IFERROR(_xlpm.resultado1, IFERROR(_xlpm.resultado2,"")),
  IF(_xlpm.resultado="N/A", "N/A",
     IF(OR(_xlpm.resultado=0, _xlpm.resultado=""), "Revista sem FI", VALUE(_xlpm.resultado))
  )
))</f>
        <v>2.1</v>
      </c>
      <c r="C10" s="388">
        <f t="shared" si="3"/>
        <v>1</v>
      </c>
      <c r="D10" s="389">
        <f t="shared" ca="1" si="4"/>
        <v>1</v>
      </c>
      <c r="E10" s="561" t="str">
        <f t="shared" ca="1" si="2"/>
        <v/>
      </c>
      <c r="F10" s="3"/>
      <c r="G10" s="3"/>
      <c r="H10" s="49">
        <f>IF(I10&lt;&gt;"", COUNTIF($I$8:I10, "&lt;&gt;"), "")</f>
        <v>3</v>
      </c>
      <c r="I10" s="87" t="s">
        <v>1996</v>
      </c>
      <c r="J10" s="249" t="str">
        <f>IFERROR(VLOOKUP(I10,'JCR 2026 (JIF 25)'!A:D,4,0), IFERROR(VLOOKUP(I10,'JCR 2026 (JIF 25)'!B:D,3,0),""))</f>
        <v>TETRAHEDRON</v>
      </c>
      <c r="K10" s="19">
        <v>2021</v>
      </c>
      <c r="L10" s="19">
        <v>132222</v>
      </c>
      <c r="M10" s="19">
        <v>1</v>
      </c>
      <c r="N10" s="53"/>
      <c r="O10" s="3"/>
    </row>
    <row r="11" spans="1:15" ht="13.5" customHeight="1">
      <c r="A11" s="37" t="str">
        <f t="shared" si="0"/>
        <v>EXPERIMENTAL PARASITOLOGY, 2023, p. 108601</v>
      </c>
      <c r="B11" s="23">
        <f>IF(I11="","",_xlfn.LET(
  _xlpm.resultado1, VLOOKUP(I11,'JCR 2026 (JIF 25)'!A:C,3,FALSE),
  _xlpm.resultado2, VLOOKUP(I11,'JCR 2026 (JIF 25)'!B:C,2,FALSE),
  _xlpm.resultado, IFERROR(_xlpm.resultado1, IFERROR(_xlpm.resultado2,"")),
  IF(_xlpm.resultado="N/A", "N/A",
     IF(OR(_xlpm.resultado=0, _xlpm.resultado=""), "Revista sem FI", VALUE(_xlpm.resultado))
  )
))</f>
        <v>1.8</v>
      </c>
      <c r="C11" s="388" t="str">
        <f t="shared" si="3"/>
        <v/>
      </c>
      <c r="D11" s="389">
        <f t="shared" ca="1" si="4"/>
        <v>1</v>
      </c>
      <c r="E11" s="561">
        <f t="shared" ca="1" si="2"/>
        <v>1</v>
      </c>
      <c r="F11" s="3"/>
      <c r="G11" s="3"/>
      <c r="H11" s="49">
        <f>IF(I11&lt;&gt;"", COUNTIF($I$8:I11, "&lt;&gt;"), "")</f>
        <v>4</v>
      </c>
      <c r="I11" s="87" t="s">
        <v>14489</v>
      </c>
      <c r="J11" s="249" t="str">
        <f>IFERROR(VLOOKUP(I11,'JCR 2026 (JIF 25)'!A:D,4,0), IFERROR(VLOOKUP(I11,'JCR 2026 (JIF 25)'!B:D,3,0),""))</f>
        <v>EXPERIMENTAL PARASITOLOGY</v>
      </c>
      <c r="K11" s="19">
        <v>2023</v>
      </c>
      <c r="L11" s="19">
        <v>108601</v>
      </c>
      <c r="M11" s="19"/>
      <c r="N11" s="53">
        <v>1</v>
      </c>
      <c r="O11" s="3"/>
    </row>
    <row r="12" spans="1:15" ht="13.5" customHeight="1">
      <c r="A12" s="37" t="str">
        <f t="shared" si="0"/>
        <v>Journal of Molecular Structure, 2024, p. 138420</v>
      </c>
      <c r="B12" s="23">
        <f>IF(I12="","",_xlfn.LET(
  _xlpm.resultado1, VLOOKUP(I12,'JCR 2026 (JIF 25)'!A:C,3,FALSE),
  _xlpm.resultado2, VLOOKUP(I12,'JCR 2026 (JIF 25)'!B:C,2,FALSE),
  _xlpm.resultado, IFERROR(_xlpm.resultado1, IFERROR(_xlpm.resultado2,"")),
  IF(_xlpm.resultado="N/A", "N/A",
     IF(OR(_xlpm.resultado=0, _xlpm.resultado=""), "Revista sem FI", VALUE(_xlpm.resultado))
  )
))</f>
        <v>4.9000000000000004</v>
      </c>
      <c r="C12" s="388">
        <f t="shared" si="3"/>
        <v>1</v>
      </c>
      <c r="D12" s="389">
        <f t="shared" ca="1" si="4"/>
        <v>1</v>
      </c>
      <c r="E12" s="561" t="str">
        <f t="shared" ca="1" si="2"/>
        <v/>
      </c>
      <c r="F12" s="3"/>
      <c r="G12" s="3"/>
      <c r="H12" s="49">
        <f>IF(I12&lt;&gt;"", COUNTIF($I$8:I12, "&lt;&gt;"), "")</f>
        <v>5</v>
      </c>
      <c r="I12" s="87" t="s">
        <v>1206</v>
      </c>
      <c r="J12" s="249" t="str">
        <f>IFERROR(VLOOKUP(I12,'JCR 2026 (JIF 25)'!A:D,4,0), IFERROR(VLOOKUP(I12,'JCR 2026 (JIF 25)'!B:D,3,0),""))</f>
        <v>Journal of Molecular Structure</v>
      </c>
      <c r="K12" s="19">
        <v>2024</v>
      </c>
      <c r="L12" s="19">
        <v>138420</v>
      </c>
      <c r="M12" s="19">
        <v>1</v>
      </c>
      <c r="N12" s="53"/>
      <c r="O12" s="3"/>
    </row>
    <row r="13" spans="1:15" ht="13.5" customHeight="1">
      <c r="A13" s="37" t="str">
        <f t="shared" si="0"/>
        <v>CHEMICO-BIOLOGICAL INTERACTIONS, 2024, p. 111047</v>
      </c>
      <c r="B13" s="23">
        <f>IF(I13="","",_xlfn.LET(
  _xlpm.resultado1, VLOOKUP(I13,'JCR 2026 (JIF 25)'!A:C,3,FALSE),
  _xlpm.resultado2, VLOOKUP(I13,'JCR 2026 (JIF 25)'!B:C,2,FALSE),
  _xlpm.resultado, IFERROR(_xlpm.resultado1, IFERROR(_xlpm.resultado2,"")),
  IF(_xlpm.resultado="N/A", "N/A",
     IF(OR(_xlpm.resultado=0, _xlpm.resultado=""), "Revista sem FI", VALUE(_xlpm.resultado))
  )
))</f>
        <v>5.2</v>
      </c>
      <c r="C13" s="388" t="str">
        <f t="shared" si="3"/>
        <v/>
      </c>
      <c r="D13" s="389">
        <f t="shared" ca="1" si="4"/>
        <v>1</v>
      </c>
      <c r="E13" s="561">
        <f t="shared" ca="1" si="2"/>
        <v>0.5</v>
      </c>
      <c r="F13" s="3"/>
      <c r="G13" s="3"/>
      <c r="H13" s="49">
        <f>IF(I13&lt;&gt;"", COUNTIF($I$8:I13, "&lt;&gt;"), "")</f>
        <v>6</v>
      </c>
      <c r="I13" s="87" t="s">
        <v>444</v>
      </c>
      <c r="J13" s="249" t="str">
        <f>IFERROR(VLOOKUP(I13,'JCR 2026 (JIF 25)'!A:D,4,0), IFERROR(VLOOKUP(I13,'JCR 2026 (JIF 25)'!B:D,3,0),""))</f>
        <v>CHEMICO-BIOLOGICAL INTERACTIONS</v>
      </c>
      <c r="K13" s="19">
        <v>2024</v>
      </c>
      <c r="L13" s="19">
        <v>111047</v>
      </c>
      <c r="M13" s="19"/>
      <c r="N13" s="53">
        <v>2</v>
      </c>
      <c r="O13" s="3"/>
    </row>
    <row r="14" spans="1:15" ht="13.5" customHeight="1">
      <c r="A14" s="37" t="str">
        <f t="shared" ref="A14:A22" si="5">IF(I14="", "", IF(J14="", "Revista sem Fator de Impacto" &amp; IF(K14="", "", ", " &amp; K14 &amp; ",") &amp; IF(L14="", "", " p. " &amp; L14), J14 &amp; IF(K14="", "", ", " &amp; K14 &amp; ",") &amp; IF(L14="", "", " p. " &amp; L14)))</f>
        <v/>
      </c>
      <c r="B14" s="23" t="str">
        <f>IF(I14="","",_xlfn.LET(
  _xlpm.resultado1, VLOOKUP(I14,'JCR 2026 (JIF 25)'!A:C,3,FALSE),
  _xlpm.resultado2, VLOOKUP(I14,'JCR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4" s="388" t="str">
        <f t="shared" si="3"/>
        <v/>
      </c>
      <c r="D14" s="389" t="str">
        <f t="shared" si="4"/>
        <v/>
      </c>
      <c r="E14" s="561" t="str">
        <f t="shared" ca="1" si="2"/>
        <v/>
      </c>
      <c r="F14" s="3"/>
      <c r="G14" s="14"/>
      <c r="H14" s="49" t="str">
        <f>IF(I14&lt;&gt;"", COUNTIF($I$8:I14, "&lt;&gt;"), "")</f>
        <v/>
      </c>
      <c r="I14" s="87"/>
      <c r="J14" s="249" t="str">
        <f>IFERROR(VLOOKUP(I14,'JCR 2026 (JIF 25)'!A:D,4,0), IFERROR(VLOOKUP(I14,'JCR 2026 (JIF 25)'!B:D,3,0),""))</f>
        <v/>
      </c>
      <c r="K14" s="19"/>
      <c r="L14" s="19"/>
      <c r="M14" s="19"/>
      <c r="N14" s="53"/>
      <c r="O14" s="14"/>
    </row>
    <row r="15" spans="1:15" ht="13.5" customHeight="1">
      <c r="A15" s="37" t="str">
        <f t="shared" si="5"/>
        <v/>
      </c>
      <c r="B15" s="23" t="str">
        <f>IF(I15="","",_xlfn.LET(
  _xlpm.resultado1, VLOOKUP(I15,'JCR 2026 (JIF 25)'!A:C,3,FALSE),
  _xlpm.resultado2, VLOOKUP(I15,'JCR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5" s="388" t="str">
        <f t="shared" si="3"/>
        <v/>
      </c>
      <c r="D15" s="389" t="str">
        <f t="shared" si="4"/>
        <v/>
      </c>
      <c r="E15" s="561" t="str">
        <f t="shared" ca="1" si="2"/>
        <v/>
      </c>
      <c r="F15" s="3"/>
      <c r="G15" s="14"/>
      <c r="H15" s="49" t="str">
        <f>IF(I15&lt;&gt;"", COUNTIF($I$8:I15, "&lt;&gt;"), "")</f>
        <v/>
      </c>
      <c r="I15" s="87"/>
      <c r="J15" s="249" t="str">
        <f>IFERROR(VLOOKUP(I15,'JCR 2026 (JIF 25)'!A:D,4,0), IFERROR(VLOOKUP(I15,'JCR 2026 (JIF 25)'!B:D,3,0),""))</f>
        <v/>
      </c>
      <c r="K15" s="19"/>
      <c r="L15" s="19"/>
      <c r="M15" s="19"/>
      <c r="N15" s="53"/>
      <c r="O15" s="14"/>
    </row>
    <row r="16" spans="1:15" ht="13.5" customHeight="1">
      <c r="A16" s="37" t="str">
        <f t="shared" si="5"/>
        <v/>
      </c>
      <c r="B16" s="23" t="str">
        <f>IF(I16="","",_xlfn.LET(
  _xlpm.resultado1, VLOOKUP(I16,'JCR 2026 (JIF 25)'!A:C,3,FALSE),
  _xlpm.resultado2, VLOOKUP(I16,'JCR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6" s="388" t="str">
        <f t="shared" si="3"/>
        <v/>
      </c>
      <c r="D16" s="389" t="str">
        <f t="shared" si="4"/>
        <v/>
      </c>
      <c r="E16" s="561" t="str">
        <f t="shared" ca="1" si="2"/>
        <v/>
      </c>
      <c r="F16" s="3"/>
      <c r="G16" s="14"/>
      <c r="H16" s="49" t="str">
        <f>IF(I16&lt;&gt;"", COUNTIF($I$8:I16, "&lt;&gt;"), "")</f>
        <v/>
      </c>
      <c r="I16" s="87"/>
      <c r="J16" s="249" t="str">
        <f>IFERROR(VLOOKUP(I16,'JCR 2026 (JIF 25)'!A:D,4,0), IFERROR(VLOOKUP(I16,'JCR 2026 (JIF 25)'!B:D,3,0),""))</f>
        <v/>
      </c>
      <c r="K16" s="19"/>
      <c r="L16" s="19"/>
      <c r="M16" s="19"/>
      <c r="N16" s="53"/>
      <c r="O16" s="14"/>
    </row>
    <row r="17" spans="1:15" ht="13.5" customHeight="1">
      <c r="A17" s="37" t="str">
        <f t="shared" si="5"/>
        <v/>
      </c>
      <c r="B17" s="23" t="str">
        <f>IF(I17="","",_xlfn.LET(
  _xlpm.resultado1, VLOOKUP(I17,'JCR 2026 (JIF 25)'!A:C,3,FALSE),
  _xlpm.resultado2, VLOOKUP(I17,'JCR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7" s="388" t="str">
        <f t="shared" si="3"/>
        <v/>
      </c>
      <c r="D17" s="389" t="str">
        <f t="shared" si="4"/>
        <v/>
      </c>
      <c r="E17" s="561" t="str">
        <f t="shared" ca="1" si="2"/>
        <v/>
      </c>
      <c r="F17" s="3"/>
      <c r="G17" s="14"/>
      <c r="H17" s="49" t="str">
        <f>IF(I17&lt;&gt;"", COUNTIF($I$8:I17, "&lt;&gt;"), "")</f>
        <v/>
      </c>
      <c r="I17" s="87"/>
      <c r="J17" s="249" t="str">
        <f>IFERROR(VLOOKUP(I17,'JCR 2026 (JIF 25)'!A:D,4,0), IFERROR(VLOOKUP(I17,'JCR 2026 (JIF 25)'!B:D,3,0),""))</f>
        <v/>
      </c>
      <c r="K17" s="19"/>
      <c r="L17" s="19"/>
      <c r="M17" s="19"/>
      <c r="N17" s="53"/>
      <c r="O17" s="14"/>
    </row>
    <row r="18" spans="1:15" ht="13.5" customHeight="1">
      <c r="A18" s="37" t="str">
        <f t="shared" si="5"/>
        <v/>
      </c>
      <c r="B18" s="23" t="str">
        <f>IF(I18="","",_xlfn.LET(
  _xlpm.resultado1, VLOOKUP(I18,'JCR 2026 (JIF 25)'!A:C,3,FALSE),
  _xlpm.resultado2, VLOOKUP(I18,'JCR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8" s="388" t="str">
        <f t="shared" si="3"/>
        <v/>
      </c>
      <c r="D18" s="389" t="str">
        <f t="shared" si="4"/>
        <v/>
      </c>
      <c r="E18" s="561" t="str">
        <f t="shared" ca="1" si="2"/>
        <v/>
      </c>
      <c r="F18" s="3"/>
      <c r="G18" s="14"/>
      <c r="H18" s="49" t="str">
        <f>IF(I18&lt;&gt;"", COUNTIF($I$8:I18, "&lt;&gt;"), "")</f>
        <v/>
      </c>
      <c r="I18" s="87"/>
      <c r="J18" s="249" t="str">
        <f>IFERROR(VLOOKUP(I18,'JCR 2026 (JIF 25)'!A:D,4,0), IFERROR(VLOOKUP(I18,'JCR 2026 (JIF 25)'!B:D,3,0),""))</f>
        <v/>
      </c>
      <c r="K18" s="19"/>
      <c r="L18" s="19"/>
      <c r="M18" s="19"/>
      <c r="N18" s="53"/>
      <c r="O18" s="14"/>
    </row>
    <row r="19" spans="1:15" ht="13.5" customHeight="1">
      <c r="A19" s="37" t="str">
        <f t="shared" si="5"/>
        <v/>
      </c>
      <c r="B19" s="23" t="str">
        <f>IF(I19="","",_xlfn.LET(
  _xlpm.resultado1, VLOOKUP(I19,'JCR 2026 (JIF 25)'!A:C,3,FALSE),
  _xlpm.resultado2, VLOOKUP(I19,'JCR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9" s="388" t="str">
        <f t="shared" si="3"/>
        <v/>
      </c>
      <c r="D19" s="389" t="str">
        <f t="shared" si="4"/>
        <v/>
      </c>
      <c r="E19" s="561" t="str">
        <f t="shared" ca="1" si="2"/>
        <v/>
      </c>
      <c r="F19" s="3"/>
      <c r="G19" s="3"/>
      <c r="H19" s="49" t="str">
        <f>IF(I19&lt;&gt;"", COUNTIF($I$8:I19, "&lt;&gt;"), "")</f>
        <v/>
      </c>
      <c r="I19" s="87"/>
      <c r="J19" s="249" t="str">
        <f>IFERROR(VLOOKUP(I19,'JCR 2026 (JIF 25)'!A:D,4,0), IFERROR(VLOOKUP(I19,'JCR 2026 (JIF 25)'!B:D,3,0),""))</f>
        <v/>
      </c>
      <c r="K19" s="19"/>
      <c r="L19" s="19"/>
      <c r="M19" s="19"/>
      <c r="N19" s="53"/>
      <c r="O19" s="3"/>
    </row>
    <row r="20" spans="1:15" ht="13.5" customHeight="1">
      <c r="A20" s="37" t="str">
        <f t="shared" si="5"/>
        <v/>
      </c>
      <c r="B20" s="23" t="str">
        <f>IF(I20="","",_xlfn.LET(
  _xlpm.resultado1, VLOOKUP(I20,'JCR 2026 (JIF 25)'!A:C,3,FALSE),
  _xlpm.resultado2, VLOOKUP(I20,'JCR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20" s="388" t="str">
        <f t="shared" si="3"/>
        <v/>
      </c>
      <c r="D20" s="389" t="str">
        <f t="shared" si="4"/>
        <v/>
      </c>
      <c r="E20" s="561" t="str">
        <f t="shared" ca="1" si="2"/>
        <v/>
      </c>
      <c r="F20" s="14"/>
      <c r="G20" s="14"/>
      <c r="H20" s="49"/>
      <c r="I20" s="87"/>
      <c r="J20" s="249" t="str">
        <f>IFERROR(VLOOKUP(I20,'JCR 2026 (JIF 25)'!A:D,4,0), IFERROR(VLOOKUP(I20,'JCR 2026 (JIF 25)'!B:D,3,0),""))</f>
        <v/>
      </c>
      <c r="K20" s="19"/>
      <c r="L20" s="19"/>
      <c r="M20" s="19"/>
      <c r="N20" s="53"/>
      <c r="O20" s="14"/>
    </row>
    <row r="21" spans="1:15" ht="13.5" customHeight="1">
      <c r="A21" s="37" t="str">
        <f t="shared" si="5"/>
        <v/>
      </c>
      <c r="B21" s="23" t="str">
        <f>IF(I21="","",_xlfn.LET(
  _xlpm.resultado1, VLOOKUP(I21,'JCR 2026 (JIF 25)'!A:C,3,FALSE),
  _xlpm.resultado2, VLOOKUP(I21,'JCR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21" s="388" t="str">
        <f t="shared" si="3"/>
        <v/>
      </c>
      <c r="D21" s="389" t="str">
        <f t="shared" si="4"/>
        <v/>
      </c>
      <c r="E21" s="561" t="str">
        <f t="shared" ca="1" si="2"/>
        <v/>
      </c>
      <c r="F21" s="14"/>
      <c r="G21" s="14"/>
      <c r="H21" s="49"/>
      <c r="I21" s="87"/>
      <c r="J21" s="249" t="str">
        <f>IFERROR(VLOOKUP(I21,'JCR 2026 (JIF 25)'!A:D,4,0), IFERROR(VLOOKUP(I21,'JCR 2026 (JIF 25)'!B:D,3,0),""))</f>
        <v/>
      </c>
      <c r="K21" s="19"/>
      <c r="L21" s="19"/>
      <c r="M21" s="19"/>
      <c r="N21" s="53"/>
      <c r="O21" s="14"/>
    </row>
    <row r="22" spans="1:15" ht="13.5" customHeight="1" thickBot="1">
      <c r="A22" s="38" t="str">
        <f t="shared" si="5"/>
        <v/>
      </c>
      <c r="B22" s="33" t="str">
        <f>IF(I22="","",_xlfn.LET(
  _xlpm.resultado1, VLOOKUP(I22,'JCR 2026 (JIF 25)'!A:C,3,FALSE),
  _xlpm.resultado2, VLOOKUP(I22,'JCR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22" s="397" t="str">
        <f t="shared" si="3"/>
        <v/>
      </c>
      <c r="D22" s="398" t="str">
        <f t="shared" si="4"/>
        <v/>
      </c>
      <c r="E22" s="562" t="str">
        <f t="shared" ca="1" si="2"/>
        <v/>
      </c>
      <c r="F22" s="3"/>
      <c r="G22" s="3"/>
      <c r="H22" s="49" t="str">
        <f>IF(I22&lt;&gt;"", COUNTIF($I$8:I22, "&lt;&gt;"), "")</f>
        <v/>
      </c>
      <c r="I22" s="87"/>
      <c r="J22" s="249" t="str">
        <f>IFERROR(VLOOKUP(I22,'JCR 2026 (JIF 25)'!A:D,4,0), IFERROR(VLOOKUP(I22,'JCR 2026 (JIF 25)'!B:D,3,0),""))</f>
        <v/>
      </c>
      <c r="K22" s="19"/>
      <c r="L22" s="19"/>
      <c r="M22" s="19"/>
      <c r="N22" s="53"/>
      <c r="O22" s="3"/>
    </row>
    <row r="23" spans="1:15" ht="13.5" customHeight="1">
      <c r="A23" s="34" t="s">
        <v>60663</v>
      </c>
      <c r="B23" s="35">
        <f>SUM(B8:B22)</f>
        <v>18.400000000000002</v>
      </c>
      <c r="C23" s="35">
        <f>SUM(C8:C22)</f>
        <v>2.5</v>
      </c>
      <c r="D23" s="35">
        <f ca="1">SUM(D8:D22)</f>
        <v>6</v>
      </c>
      <c r="E23" s="36">
        <f ca="1">SUM(E8:E22)</f>
        <v>2.5</v>
      </c>
      <c r="F23" s="3"/>
      <c r="G23" s="3"/>
      <c r="H23" s="3"/>
      <c r="I23" s="3"/>
      <c r="J23" s="239"/>
      <c r="K23" s="3"/>
      <c r="L23" s="3"/>
      <c r="M23" s="3"/>
      <c r="N23" s="3"/>
      <c r="O23" s="3"/>
    </row>
    <row r="24" spans="1:15" ht="13.5" customHeight="1" thickBot="1">
      <c r="A24" s="24"/>
      <c r="B24" s="25" t="s">
        <v>53910</v>
      </c>
      <c r="C24" s="55">
        <f ca="1">C23+(MIN(C23,E23))</f>
        <v>5</v>
      </c>
      <c r="D24" s="26"/>
      <c r="E24" s="27"/>
      <c r="F24" s="14"/>
      <c r="G24" s="14"/>
      <c r="H24" s="14"/>
      <c r="I24" s="14"/>
      <c r="J24" s="211"/>
      <c r="K24" s="14"/>
      <c r="L24" s="14"/>
      <c r="M24" s="3"/>
      <c r="N24" s="3"/>
      <c r="O24" s="3"/>
    </row>
    <row r="25" spans="1:15" ht="13.5" customHeight="1" thickBot="1">
      <c r="A25" s="16"/>
      <c r="B25" s="21"/>
      <c r="C25" s="21"/>
      <c r="D25" s="29"/>
      <c r="E25" s="15"/>
      <c r="F25" s="3"/>
      <c r="G25" s="3"/>
      <c r="H25" s="3"/>
      <c r="I25" s="3"/>
      <c r="J25" s="8"/>
      <c r="K25" s="3"/>
      <c r="L25" s="3"/>
      <c r="M25" s="3"/>
      <c r="N25" s="3"/>
      <c r="O25" s="3"/>
    </row>
    <row r="26" spans="1:15" ht="13.5" customHeight="1" thickBot="1">
      <c r="A26" s="41" t="s">
        <v>6</v>
      </c>
      <c r="B26" s="133" t="s">
        <v>53953</v>
      </c>
      <c r="C26" s="42" cm="1">
        <f t="array" aca="1" ref="C26" ca="1">_xlfn.LET(
_xlpm._nAP,COUNTIF(C8:C22,"&gt;0"),
_xlpm._nTotal,SUM(D8:D22),
_xlpm._nCandidatosAPCo,SUMPRODUCT(--ISNUMBER(E8:E22)),
_xlpm._nAPCoUsados,MIN(MAX(0,_xlpm._nTotal-_xlpm._nAP),_xlpm._nCandidatosAPCo),
_xlpm._FIAPCo,_xlfn._xlws.FILTER(
   IF(ISNUMBER(B8:B22),B8:B22,0),
   ISNUMBER(E8:E22),
   0
),
_xlpm._somaAP,SUMIFS(B8:B22,C8:C22,"&gt;0"),
_xlpm._somaAPCo,IF(
   _xlpm._nAPCoUsados=0,
   0,
   SUM(
      LARGE(
         _xlpm._FIAPCo,
         _xlfn.SEQUENCE(_xlpm._nAPCoUsados)
      )
   )
),
IF(
   _xlpm._nTotal=0,
   0,
   (_xlpm._somaAP+_xlpm._somaAPCo)/_xlpm._nTotal
)
)</f>
        <v>3.0666666666666669</v>
      </c>
      <c r="D26" s="14" t="s">
        <v>53962</v>
      </c>
      <c r="E26" s="8"/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15" ht="13.5" customHeight="1">
      <c r="A27" s="3"/>
      <c r="B27" s="3"/>
      <c r="C27" s="3"/>
      <c r="D27" s="210" t="s">
        <v>53963</v>
      </c>
      <c r="E27" s="8"/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1:15" ht="13.5" customHeight="1" thickBot="1">
      <c r="A28" s="14"/>
      <c r="B28" s="14"/>
      <c r="C28" s="14"/>
      <c r="D28" s="210"/>
      <c r="E28" s="15"/>
      <c r="F28" s="14"/>
      <c r="G28" s="14"/>
      <c r="H28" s="14"/>
      <c r="I28" s="14"/>
      <c r="J28" s="14"/>
      <c r="K28" s="14"/>
      <c r="L28" s="14"/>
      <c r="M28" s="14"/>
      <c r="N28" s="14"/>
      <c r="O28" s="14"/>
    </row>
    <row r="29" spans="1:15" ht="13.5" customHeight="1">
      <c r="A29" s="39" t="s">
        <v>53952</v>
      </c>
      <c r="B29" s="212"/>
      <c r="C29" s="57" t="s">
        <v>3</v>
      </c>
      <c r="D29" s="58" t="s">
        <v>4</v>
      </c>
      <c r="E29" s="8"/>
      <c r="F29" s="3"/>
      <c r="G29" s="3"/>
      <c r="H29" s="74" t="s">
        <v>60667</v>
      </c>
      <c r="I29" s="271" t="s">
        <v>60675</v>
      </c>
      <c r="J29" s="271" t="s">
        <v>60677</v>
      </c>
      <c r="K29" s="272" t="s">
        <v>25</v>
      </c>
      <c r="L29" s="271" t="s">
        <v>60676</v>
      </c>
      <c r="M29" s="272" t="s">
        <v>53917</v>
      </c>
      <c r="N29" s="273" t="s">
        <v>60680</v>
      </c>
      <c r="O29" s="3"/>
    </row>
    <row r="30" spans="1:15" ht="13.5" customHeight="1">
      <c r="A30" s="642" t="str">
        <f t="shared" ref="A30:A36" si="6">IF(OR(ISBLANK(J30),ISBLANK(K30)), "", J30 &amp; ", " &amp; K30)</f>
        <v>Pat BR: 10 2023 0144632, 2023</v>
      </c>
      <c r="B30" s="643"/>
      <c r="C30" s="262">
        <f t="shared" ref="C30:C36" si="7">IF(I30="","",
 IF(I30="C", IF(L30="N", 1, IF(L30="I", 2, 0)),
 IF(I30="L", IF(L30="N", 2, IF(L30="I", 4, 0)),
 IF(I30="P",
    IF(L30="N",1,IF(L30="I",2,0)) *
    IF(L30&lt;&gt;"", IF(N30&lt;&gt;"", 2, 1), 0),
 0))))</f>
        <v>1</v>
      </c>
      <c r="D30" s="276">
        <f t="shared" ref="D30:D36" si="8">IF(A30="","",1)</f>
        <v>1</v>
      </c>
      <c r="E30" s="8"/>
      <c r="F30" s="3"/>
      <c r="G30" s="3"/>
      <c r="H30" s="49">
        <f>IF(J30&lt;&gt;"", COUNTIF($J$30:J30, "&lt;&gt;"), "")</f>
        <v>1</v>
      </c>
      <c r="I30" s="87" t="s">
        <v>60674</v>
      </c>
      <c r="J30" s="18" t="s">
        <v>53933</v>
      </c>
      <c r="K30" s="19">
        <v>2023</v>
      </c>
      <c r="L30" s="87" t="s">
        <v>60678</v>
      </c>
      <c r="M30" s="87"/>
      <c r="N30" s="266"/>
      <c r="O30" s="3"/>
    </row>
    <row r="31" spans="1:15" ht="13.5" customHeight="1">
      <c r="A31" s="642" t="str">
        <f t="shared" si="6"/>
        <v/>
      </c>
      <c r="B31" s="643"/>
      <c r="C31" s="262" t="str">
        <f t="shared" si="7"/>
        <v/>
      </c>
      <c r="D31" s="276" t="str">
        <f t="shared" si="8"/>
        <v/>
      </c>
      <c r="E31" s="8"/>
      <c r="F31" s="3"/>
      <c r="G31" s="3"/>
      <c r="H31" s="49" t="str">
        <f>IF(J31&lt;&gt;"", COUNTIF($J$30:J31, "&lt;&gt;"), "")</f>
        <v/>
      </c>
      <c r="I31" s="87"/>
      <c r="J31" s="18"/>
      <c r="K31" s="19"/>
      <c r="L31" s="87"/>
      <c r="M31" s="87"/>
      <c r="N31" s="266"/>
      <c r="O31" s="3"/>
    </row>
    <row r="32" spans="1:15" ht="13.5" customHeight="1">
      <c r="A32" s="642" t="str">
        <f t="shared" si="6"/>
        <v/>
      </c>
      <c r="B32" s="643"/>
      <c r="C32" s="262" t="str">
        <f t="shared" si="7"/>
        <v/>
      </c>
      <c r="D32" s="276" t="str">
        <f t="shared" si="8"/>
        <v/>
      </c>
      <c r="E32" s="8"/>
      <c r="F32" s="3"/>
      <c r="G32" s="3"/>
      <c r="H32" s="49" t="str">
        <f>IF(J32&lt;&gt;"", COUNTIF($J$30:J32, "&lt;&gt;"), "")</f>
        <v/>
      </c>
      <c r="I32" s="87"/>
      <c r="J32" s="18"/>
      <c r="K32" s="19"/>
      <c r="L32" s="87"/>
      <c r="M32" s="87"/>
      <c r="N32" s="266"/>
      <c r="O32" s="3"/>
    </row>
    <row r="33" spans="1:15" ht="13.5" customHeight="1">
      <c r="A33" s="642" t="str">
        <f t="shared" si="6"/>
        <v/>
      </c>
      <c r="B33" s="643"/>
      <c r="C33" s="262" t="str">
        <f t="shared" si="7"/>
        <v/>
      </c>
      <c r="D33" s="276" t="str">
        <f t="shared" si="8"/>
        <v/>
      </c>
      <c r="E33" s="15"/>
      <c r="F33" s="14"/>
      <c r="G33" s="14"/>
      <c r="H33" s="49" t="str">
        <f>IF(J33&lt;&gt;"", COUNTIF($J$30:J33, "&lt;&gt;"), "")</f>
        <v/>
      </c>
      <c r="I33" s="87"/>
      <c r="J33" s="255"/>
      <c r="K33" s="19"/>
      <c r="L33" s="87"/>
      <c r="M33" s="87"/>
      <c r="N33" s="266"/>
      <c r="O33" s="14"/>
    </row>
    <row r="34" spans="1:15" ht="13.5" customHeight="1">
      <c r="A34" s="642" t="str">
        <f t="shared" si="6"/>
        <v/>
      </c>
      <c r="B34" s="643"/>
      <c r="C34" s="262" t="str">
        <f t="shared" si="7"/>
        <v/>
      </c>
      <c r="D34" s="276" t="str">
        <f t="shared" si="8"/>
        <v/>
      </c>
      <c r="E34" s="15"/>
      <c r="F34" s="14"/>
      <c r="G34" s="14"/>
      <c r="H34" s="49" t="str">
        <f>IF(J34&lt;&gt;"", COUNTIF($J$30:J34, "&lt;&gt;"), "")</f>
        <v/>
      </c>
      <c r="I34" s="87"/>
      <c r="J34" s="255"/>
      <c r="K34" s="87"/>
      <c r="L34" s="87"/>
      <c r="M34" s="87"/>
      <c r="N34" s="266"/>
      <c r="O34" s="14"/>
    </row>
    <row r="35" spans="1:15" ht="13.5" customHeight="1">
      <c r="A35" s="642" t="str">
        <f t="shared" si="6"/>
        <v/>
      </c>
      <c r="B35" s="643"/>
      <c r="C35" s="262" t="str">
        <f t="shared" si="7"/>
        <v/>
      </c>
      <c r="D35" s="276" t="str">
        <f t="shared" si="8"/>
        <v/>
      </c>
      <c r="E35" s="8"/>
      <c r="F35" s="3"/>
      <c r="G35" s="3"/>
      <c r="H35" s="49" t="str">
        <f>IF(J35&lt;&gt;"", COUNTIF($J$30:J35, "&lt;&gt;"), "")</f>
        <v/>
      </c>
      <c r="I35" s="87"/>
      <c r="J35" s="255"/>
      <c r="K35" s="87"/>
      <c r="L35" s="87"/>
      <c r="M35" s="87"/>
      <c r="N35" s="266"/>
      <c r="O35" s="3"/>
    </row>
    <row r="36" spans="1:15" ht="13.5" customHeight="1" thickBot="1">
      <c r="A36" s="674" t="str">
        <f t="shared" si="6"/>
        <v/>
      </c>
      <c r="B36" s="675"/>
      <c r="C36" s="263" t="str">
        <f t="shared" si="7"/>
        <v/>
      </c>
      <c r="D36" s="277" t="str">
        <f t="shared" si="8"/>
        <v/>
      </c>
      <c r="E36" s="8"/>
      <c r="F36" s="3"/>
      <c r="G36" s="3"/>
      <c r="H36" s="50" t="str">
        <f>IF(J36&lt;&gt;"", COUNTIF($J$30:J36, "&lt;&gt;"), "")</f>
        <v/>
      </c>
      <c r="I36" s="228"/>
      <c r="J36" s="256"/>
      <c r="K36" s="228"/>
      <c r="L36" s="228"/>
      <c r="M36" s="228"/>
      <c r="N36" s="267"/>
      <c r="O36" s="3"/>
    </row>
    <row r="37" spans="1:15" ht="13.5" customHeight="1" thickBot="1">
      <c r="A37" s="676" t="s">
        <v>60663</v>
      </c>
      <c r="B37" s="677"/>
      <c r="C37" s="237">
        <f>SUM(C30:C36)</f>
        <v>1</v>
      </c>
      <c r="D37" s="238">
        <f>SUM(D30:D36)</f>
        <v>1</v>
      </c>
      <c r="E37" s="8"/>
      <c r="F37" s="3"/>
      <c r="G37" s="3"/>
      <c r="H37" s="3" t="s">
        <v>60668</v>
      </c>
      <c r="I37" s="3"/>
      <c r="J37" s="3"/>
      <c r="K37" s="3"/>
      <c r="L37" s="3"/>
      <c r="M37" s="3"/>
      <c r="N37" s="3"/>
      <c r="O37" s="3"/>
    </row>
    <row r="38" spans="1:15" ht="13.5" customHeight="1" thickBot="1">
      <c r="A38" s="127"/>
      <c r="B38" s="28"/>
      <c r="C38" s="15"/>
      <c r="D38" s="15"/>
      <c r="E38" s="8"/>
      <c r="F38" s="3"/>
      <c r="G38" s="3"/>
      <c r="H38" s="3" t="s">
        <v>60669</v>
      </c>
      <c r="I38" s="3"/>
      <c r="J38" s="3"/>
      <c r="K38" s="3"/>
      <c r="L38" s="3"/>
      <c r="M38" s="3"/>
      <c r="N38" s="3"/>
      <c r="O38" s="3"/>
    </row>
    <row r="39" spans="1:15" ht="13.5" customHeight="1" thickBot="1">
      <c r="A39" s="128" t="s">
        <v>60664</v>
      </c>
      <c r="B39" s="131" t="s">
        <v>53911</v>
      </c>
      <c r="C39" s="129">
        <f ca="1">C24+C37</f>
        <v>6</v>
      </c>
      <c r="D39" s="130">
        <f ca="1">D23 + D37</f>
        <v>7</v>
      </c>
      <c r="E39" s="8"/>
      <c r="F39" s="3"/>
      <c r="G39" s="3"/>
      <c r="H39" s="3" t="s">
        <v>60670</v>
      </c>
      <c r="I39" s="3"/>
      <c r="J39" s="3"/>
      <c r="K39" s="3"/>
      <c r="L39" s="3"/>
      <c r="M39" s="3"/>
      <c r="N39" s="3"/>
      <c r="O39" s="3"/>
    </row>
    <row r="40" spans="1:15" ht="13.5" customHeight="1" thickBot="1">
      <c r="A40" s="15"/>
      <c r="B40" s="131" t="s">
        <v>53914</v>
      </c>
      <c r="C40" s="130">
        <f>C37+C23</f>
        <v>3.5</v>
      </c>
      <c r="D40" s="14"/>
      <c r="E40" s="8"/>
      <c r="F40" s="3"/>
      <c r="G40" s="3"/>
      <c r="H40" s="3"/>
      <c r="I40" s="3"/>
      <c r="J40" s="3"/>
      <c r="K40" s="3"/>
      <c r="L40" s="3"/>
      <c r="M40" s="3"/>
      <c r="N40" s="3"/>
      <c r="O40" s="3"/>
    </row>
    <row r="41" spans="1:15" ht="13.5" customHeight="1" thickBot="1">
      <c r="A41" s="15"/>
      <c r="B41" s="15"/>
      <c r="C41" s="15"/>
      <c r="D41" s="14"/>
      <c r="E41" s="15"/>
      <c r="F41" s="14"/>
      <c r="G41" s="14"/>
      <c r="H41" s="14"/>
      <c r="I41" s="14"/>
      <c r="J41" s="14"/>
      <c r="K41" s="14"/>
      <c r="L41" s="14"/>
      <c r="M41" s="3"/>
      <c r="N41" s="3"/>
      <c r="O41" s="3"/>
    </row>
    <row r="42" spans="1:15" ht="13.5" customHeight="1" thickBot="1">
      <c r="A42" s="137" t="s">
        <v>7</v>
      </c>
      <c r="B42" s="139"/>
      <c r="C42" s="9"/>
      <c r="D42" s="3"/>
      <c r="E42" s="8"/>
      <c r="F42" s="3"/>
      <c r="G42" s="3"/>
      <c r="H42" s="137" t="s">
        <v>7</v>
      </c>
      <c r="I42" s="138"/>
      <c r="J42" s="138"/>
      <c r="K42" s="138"/>
      <c r="L42" s="139"/>
      <c r="M42" s="3"/>
      <c r="N42" s="3"/>
      <c r="O42" s="3"/>
    </row>
    <row r="43" spans="1:15" ht="13.5" customHeight="1" thickBot="1">
      <c r="A43" s="132" t="s">
        <v>8</v>
      </c>
      <c r="B43" s="134" t="s">
        <v>9</v>
      </c>
      <c r="C43" s="4"/>
      <c r="D43" s="3"/>
      <c r="E43" s="8"/>
      <c r="F43" s="3"/>
      <c r="G43" s="3"/>
      <c r="H43" s="196" t="s">
        <v>60667</v>
      </c>
      <c r="I43" s="57" t="s">
        <v>55886</v>
      </c>
      <c r="J43" s="197" t="s">
        <v>24</v>
      </c>
      <c r="K43" s="197" t="s">
        <v>25</v>
      </c>
      <c r="L43" s="198" t="s">
        <v>26</v>
      </c>
      <c r="M43" s="3"/>
      <c r="N43" s="3"/>
      <c r="O43" s="3"/>
    </row>
    <row r="44" spans="1:15" ht="13.5" customHeight="1">
      <c r="A44" s="135" t="str">
        <f t="shared" ref="A44:A59" si="9">IF(ISBLANK(J44),"",J44 &amp; IF(ISBLANK(K44), "", ", " &amp; K44 &amp; ",") &amp; IF(ISBLANK(L44), "", " p. " &amp; L44))</f>
        <v>NEW JOURNAL OF CHEMISTRY, 2022, p. 22306</v>
      </c>
      <c r="B44" s="136">
        <f>IF(C44="Revista sem FI",0,IF(OR(I44="",K44=""),"",1))</f>
        <v>1</v>
      </c>
      <c r="C44" s="239" t="str">
        <f>IF(IF(I44="","",_xlfn.LET(_xlpm.resultado1,VLOOKUP(I44,'JCR 2026 (JIF 25)'!A:C,3,FALSE),_xlpm.resultado2,VLOOKUP(I44,'JCR 2026 (JIF 25)'!B:C,2,FALSE),_xlpm.resultado,IFERROR(_xlpm.resultado1,IFERROR(_xlpm.resultado2,"")),IF(OR(_xlpm.resultado=0,_xlpm.resultado=""),"Revista sem FI",VALUE(_xlpm.resultado))))="Revista sem FI","Revista sem FI","")</f>
        <v/>
      </c>
      <c r="D44" s="3"/>
      <c r="E44" s="8"/>
      <c r="F44" s="3"/>
      <c r="G44" s="3"/>
      <c r="H44" s="49">
        <f>IF(I44&lt;&gt;"", COUNTIF($I$44:I44, "&lt;&gt;"), "")</f>
        <v>1</v>
      </c>
      <c r="I44" s="19" t="s">
        <v>1608</v>
      </c>
      <c r="J44" s="249" t="str">
        <f>IFERROR(VLOOKUP(I44,'JCR 2026 (JIF 25)'!A:D,4,0), IFERROR(VLOOKUP(I44,'JCR 2026 (JIF 25)'!B:D,3,0),""))</f>
        <v>NEW JOURNAL OF CHEMISTRY</v>
      </c>
      <c r="K44" s="19">
        <v>2022</v>
      </c>
      <c r="L44" s="53">
        <v>22306</v>
      </c>
      <c r="M44" s="3"/>
      <c r="N44" s="3"/>
      <c r="O44" s="3"/>
    </row>
    <row r="45" spans="1:15" ht="13.5" customHeight="1">
      <c r="A45" s="135" t="str">
        <f t="shared" si="9"/>
        <v>CURRENT MEDICINAL CHEMISTRY, 2023, p. 2449</v>
      </c>
      <c r="B45" s="136">
        <f t="shared" ref="B45:B59" si="10">IF(C45="Revista sem FI",0,IF(OR(I45="",K45=""),"",1))</f>
        <v>1</v>
      </c>
      <c r="C45" s="239" t="str">
        <f>IF(IF(I45="","",_xlfn.LET(_xlpm.resultado1,VLOOKUP(I45,'JCR 2026 (JIF 25)'!A:C,3,FALSE),_xlpm.resultado2,VLOOKUP(I45,'JCR 2026 (JIF 25)'!B:C,2,FALSE),_xlpm.resultado,IFERROR(_xlpm.resultado1,IFERROR(_xlpm.resultado2,"")),IF(OR(_xlpm.resultado=0,_xlpm.resultado=""),"Revista sem FI",VALUE(_xlpm.resultado))))="Revista sem FI","Revista sem FI","")</f>
        <v/>
      </c>
      <c r="D45" s="3"/>
      <c r="E45" s="8"/>
      <c r="F45" s="3"/>
      <c r="G45" s="3"/>
      <c r="H45" s="49">
        <f>IF(I45&lt;&gt;"", COUNTIF($I$44:I45, "&lt;&gt;"), "")</f>
        <v>2</v>
      </c>
      <c r="I45" s="19" t="s">
        <v>559</v>
      </c>
      <c r="J45" s="249" t="str">
        <f>IFERROR(VLOOKUP(I45,'JCR 2026 (JIF 25)'!A:D,4,0), IFERROR(VLOOKUP(I45,'JCR 2026 (JIF 25)'!B:D,3,0),""))</f>
        <v>CURRENT MEDICINAL CHEMISTRY</v>
      </c>
      <c r="K45" s="19">
        <v>2023</v>
      </c>
      <c r="L45" s="53">
        <v>2449</v>
      </c>
      <c r="M45" s="3"/>
      <c r="N45" s="3"/>
      <c r="O45" s="3"/>
    </row>
    <row r="46" spans="1:15" ht="13.5" customHeight="1">
      <c r="A46" s="135" t="str">
        <f t="shared" si="9"/>
        <v>MOLECULES, 2023, p. 6696</v>
      </c>
      <c r="B46" s="136">
        <f t="shared" si="10"/>
        <v>1</v>
      </c>
      <c r="C46" s="239" t="str">
        <f>IF(IF(I46="","",_xlfn.LET(_xlpm.resultado1,VLOOKUP(I46,'JCR 2026 (JIF 25)'!A:C,3,FALSE),_xlpm.resultado2,VLOOKUP(I46,'JCR 2026 (JIF 25)'!B:C,2,FALSE),_xlpm.resultado,IFERROR(_xlpm.resultado1,IFERROR(_xlpm.resultado2,"")),IF(OR(_xlpm.resultado=0,_xlpm.resultado=""),"Revista sem FI",VALUE(_xlpm.resultado))))="Revista sem FI","Revista sem FI","")</f>
        <v/>
      </c>
      <c r="D46" s="3"/>
      <c r="E46" s="8"/>
      <c r="F46" s="3"/>
      <c r="G46" s="3"/>
      <c r="H46" s="49">
        <f>IF(I46&lt;&gt;"", COUNTIF($I$44:I46, "&lt;&gt;"), "")</f>
        <v>3</v>
      </c>
      <c r="I46" s="19" t="s">
        <v>1484</v>
      </c>
      <c r="J46" s="249" t="str">
        <f>IFERROR(VLOOKUP(I46,'JCR 2026 (JIF 25)'!A:D,4,0), IFERROR(VLOOKUP(I46,'JCR 2026 (JIF 25)'!B:D,3,0),""))</f>
        <v>MOLECULES</v>
      </c>
      <c r="K46" s="19">
        <v>2023</v>
      </c>
      <c r="L46" s="53">
        <v>6696</v>
      </c>
      <c r="M46" s="3"/>
      <c r="N46" s="3"/>
      <c r="O46" s="3"/>
    </row>
    <row r="47" spans="1:15" ht="13.5" customHeight="1">
      <c r="A47" s="135" t="str">
        <f t="shared" si="9"/>
        <v>Chemistry-An Asian Journal, 2024, p. e202400734</v>
      </c>
      <c r="B47" s="136">
        <f t="shared" si="10"/>
        <v>1</v>
      </c>
      <c r="C47" s="239" t="str">
        <f>IF(IF(I47="","",_xlfn.LET(_xlpm.resultado1,VLOOKUP(I47,'JCR 2026 (JIF 25)'!A:C,3,FALSE),_xlpm.resultado2,VLOOKUP(I47,'JCR 2026 (JIF 25)'!B:C,2,FALSE),_xlpm.resultado,IFERROR(_xlpm.resultado1,IFERROR(_xlpm.resultado2,"")),IF(OR(_xlpm.resultado=0,_xlpm.resultado=""),"Revista sem FI",VALUE(_xlpm.resultado))))="Revista sem FI","Revista sem FI","")</f>
        <v/>
      </c>
      <c r="D47" s="3"/>
      <c r="E47" s="8"/>
      <c r="F47" s="3"/>
      <c r="G47" s="3"/>
      <c r="H47" s="49">
        <f>IF(I47&lt;&gt;"", COUNTIF($I$44:I47, "&lt;&gt;"), "")</f>
        <v>4</v>
      </c>
      <c r="I47" s="19" t="s">
        <v>441</v>
      </c>
      <c r="J47" s="249" t="str">
        <f>IFERROR(VLOOKUP(I47,'JCR 2026 (JIF 25)'!A:D,4,0), IFERROR(VLOOKUP(I47,'JCR 2026 (JIF 25)'!B:D,3,0),""))</f>
        <v>Chemistry-An Asian Journal</v>
      </c>
      <c r="K47" s="19">
        <v>2024</v>
      </c>
      <c r="L47" s="53" t="s">
        <v>53986</v>
      </c>
      <c r="M47" s="3"/>
      <c r="N47" s="3"/>
      <c r="O47" s="3"/>
    </row>
    <row r="48" spans="1:15" ht="13.5" customHeight="1">
      <c r="A48" s="135" t="str">
        <f t="shared" si="9"/>
        <v/>
      </c>
      <c r="B48" s="136" t="str">
        <f t="shared" si="10"/>
        <v/>
      </c>
      <c r="C48" s="239" t="str">
        <f>IF(IF(I48="","",_xlfn.LET(_xlpm.resultado1,VLOOKUP(I48,'JCR 2026 (JIF 25)'!A:C,3,FALSE),_xlpm.resultado2,VLOOKUP(I48,'JCR 2026 (JIF 25)'!B:C,2,FALSE),_xlpm.resultado,IFERROR(_xlpm.resultado1,IFERROR(_xlpm.resultado2,"")),IF(OR(_xlpm.resultado=0,_xlpm.resultado=""),"Revista sem FI",VALUE(_xlpm.resultado))))="Revista sem FI","Revista sem FI","")</f>
        <v/>
      </c>
      <c r="D48" s="3"/>
      <c r="E48" s="8"/>
      <c r="F48" s="3"/>
      <c r="G48" s="3"/>
      <c r="H48" s="49" t="str">
        <f>IF(I48&lt;&gt;"", COUNTIF($I$44:I48, "&lt;&gt;"), "")</f>
        <v/>
      </c>
      <c r="I48" s="19"/>
      <c r="J48" s="249" t="str">
        <f>IFERROR(VLOOKUP(I48,'JCR 2026 (JIF 25)'!A:D,4,0), IFERROR(VLOOKUP(I48,'JCR 2026 (JIF 25)'!B:D,3,0),""))</f>
        <v/>
      </c>
      <c r="K48" s="19"/>
      <c r="L48" s="53"/>
      <c r="M48" s="3"/>
      <c r="N48" s="3"/>
      <c r="O48" s="3"/>
    </row>
    <row r="49" spans="1:15" ht="13.5" customHeight="1">
      <c r="A49" s="135" t="str">
        <f t="shared" si="9"/>
        <v/>
      </c>
      <c r="B49" s="136" t="str">
        <f t="shared" si="10"/>
        <v/>
      </c>
      <c r="C49" s="239" t="str">
        <f>IF(IF(I49="","",_xlfn.LET(_xlpm.resultado1,VLOOKUP(I49,'JCR 2026 (JIF 25)'!A:C,3,FALSE),_xlpm.resultado2,VLOOKUP(I49,'JCR 2026 (JIF 25)'!B:C,2,FALSE),_xlpm.resultado,IFERROR(_xlpm.resultado1,IFERROR(_xlpm.resultado2,"")),IF(OR(_xlpm.resultado=0,_xlpm.resultado=""),"Revista sem FI",VALUE(_xlpm.resultado))))="Revista sem FI","Revista sem FI","")</f>
        <v/>
      </c>
      <c r="D49" s="3"/>
      <c r="E49" s="8"/>
      <c r="F49" s="3"/>
      <c r="G49" s="3"/>
      <c r="H49" s="49" t="str">
        <f>IF(I49&lt;&gt;"", COUNTIF($I$44:I49, "&lt;&gt;"), "")</f>
        <v/>
      </c>
      <c r="I49" s="19"/>
      <c r="J49" s="249" t="str">
        <f>IFERROR(VLOOKUP(I49,'JCR 2026 (JIF 25)'!A:D,4,0), IFERROR(VLOOKUP(I49,'JCR 2026 (JIF 25)'!B:D,3,0),""))</f>
        <v/>
      </c>
      <c r="K49" s="19"/>
      <c r="L49" s="53"/>
      <c r="M49" s="3"/>
      <c r="N49" s="3"/>
      <c r="O49" s="3"/>
    </row>
    <row r="50" spans="1:15" ht="13.5" customHeight="1">
      <c r="A50" s="135" t="str">
        <f t="shared" si="9"/>
        <v/>
      </c>
      <c r="B50" s="136" t="str">
        <f t="shared" si="10"/>
        <v/>
      </c>
      <c r="C50" s="239" t="str">
        <f>IF(IF(I50="","",_xlfn.LET(_xlpm.resultado1,VLOOKUP(I50,'JCR 2026 (JIF 25)'!A:C,3,FALSE),_xlpm.resultado2,VLOOKUP(I50,'JCR 2026 (JIF 25)'!B:C,2,FALSE),_xlpm.resultado,IFERROR(_xlpm.resultado1,IFERROR(_xlpm.resultado2,"")),IF(OR(_xlpm.resultado=0,_xlpm.resultado=""),"Revista sem FI",VALUE(_xlpm.resultado))))="Revista sem FI","Revista sem FI","")</f>
        <v/>
      </c>
      <c r="D50" s="14"/>
      <c r="E50" s="15"/>
      <c r="F50" s="14"/>
      <c r="G50" s="14"/>
      <c r="H50" s="49" t="str">
        <f>IF(I50&lt;&gt;"", COUNTIF($I$44:I50, "&lt;&gt;"), "")</f>
        <v/>
      </c>
      <c r="I50" s="19"/>
      <c r="J50" s="249" t="str">
        <f>IFERROR(VLOOKUP(I50,'JCR 2026 (JIF 25)'!A:D,4,0), IFERROR(VLOOKUP(I50,'JCR 2026 (JIF 25)'!B:D,3,0),""))</f>
        <v/>
      </c>
      <c r="K50" s="19"/>
      <c r="L50" s="53"/>
      <c r="M50" s="3"/>
      <c r="N50" s="14"/>
      <c r="O50" s="14"/>
    </row>
    <row r="51" spans="1:15" ht="13.5" customHeight="1">
      <c r="A51" s="135" t="str">
        <f t="shared" si="9"/>
        <v/>
      </c>
      <c r="B51" s="136" t="str">
        <f t="shared" si="10"/>
        <v/>
      </c>
      <c r="C51" s="239" t="str">
        <f>IF(IF(I51="","",_xlfn.LET(_xlpm.resultado1,VLOOKUP(I51,'JCR 2026 (JIF 25)'!A:C,3,FALSE),_xlpm.resultado2,VLOOKUP(I51,'JCR 2026 (JIF 25)'!B:C,2,FALSE),_xlpm.resultado,IFERROR(_xlpm.resultado1,IFERROR(_xlpm.resultado2,"")),IF(OR(_xlpm.resultado=0,_xlpm.resultado=""),"Revista sem FI",VALUE(_xlpm.resultado))))="Revista sem FI","Revista sem FI","")</f>
        <v/>
      </c>
      <c r="D51" s="14"/>
      <c r="E51" s="15"/>
      <c r="F51" s="14"/>
      <c r="G51" s="14"/>
      <c r="H51" s="49" t="str">
        <f>IF(I51&lt;&gt;"", COUNTIF($I$44:I51, "&lt;&gt;"), "")</f>
        <v/>
      </c>
      <c r="I51" s="19"/>
      <c r="J51" s="249" t="str">
        <f>IFERROR(VLOOKUP(I51,'JCR 2026 (JIF 25)'!A:D,4,0), IFERROR(VLOOKUP(I51,'JCR 2026 (JIF 25)'!B:D,3,0),""))</f>
        <v/>
      </c>
      <c r="K51" s="19"/>
      <c r="L51" s="53"/>
      <c r="M51" s="14"/>
      <c r="N51" s="14"/>
      <c r="O51" s="14"/>
    </row>
    <row r="52" spans="1:15" ht="13.5" customHeight="1">
      <c r="A52" s="135" t="str">
        <f t="shared" si="9"/>
        <v/>
      </c>
      <c r="B52" s="136" t="str">
        <f t="shared" si="10"/>
        <v/>
      </c>
      <c r="C52" s="239" t="str">
        <f>IF(IF(I52="","",_xlfn.LET(_xlpm.resultado1,VLOOKUP(I52,'JCR 2026 (JIF 25)'!A:C,3,FALSE),_xlpm.resultado2,VLOOKUP(I52,'JCR 2026 (JIF 25)'!B:C,2,FALSE),_xlpm.resultado,IFERROR(_xlpm.resultado1,IFERROR(_xlpm.resultado2,"")),IF(OR(_xlpm.resultado=0,_xlpm.resultado=""),"Revista sem FI",VALUE(_xlpm.resultado))))="Revista sem FI","Revista sem FI","")</f>
        <v/>
      </c>
      <c r="D52" s="14"/>
      <c r="E52" s="15"/>
      <c r="F52" s="14"/>
      <c r="G52" s="14"/>
      <c r="H52" s="49" t="str">
        <f>IF(I52&lt;&gt;"", COUNTIF($I$44:I52, "&lt;&gt;"), "")</f>
        <v/>
      </c>
      <c r="I52" s="19"/>
      <c r="J52" s="249" t="str">
        <f>IFERROR(VLOOKUP(I52,'JCR 2026 (JIF 25)'!A:D,4,0), IFERROR(VLOOKUP(I52,'JCR 2026 (JIF 25)'!B:D,3,0),""))</f>
        <v/>
      </c>
      <c r="K52" s="19"/>
      <c r="L52" s="53"/>
      <c r="M52" s="14"/>
      <c r="N52" s="14"/>
      <c r="O52" s="14"/>
    </row>
    <row r="53" spans="1:15" ht="13.5" customHeight="1">
      <c r="A53" s="135" t="str">
        <f t="shared" si="9"/>
        <v/>
      </c>
      <c r="B53" s="136" t="str">
        <f t="shared" si="10"/>
        <v/>
      </c>
      <c r="C53" s="239" t="str">
        <f>IF(IF(I53="","",_xlfn.LET(_xlpm.resultado1,VLOOKUP(I53,'JCR 2026 (JIF 25)'!A:C,3,FALSE),_xlpm.resultado2,VLOOKUP(I53,'JCR 2026 (JIF 25)'!B:C,2,FALSE),_xlpm.resultado,IFERROR(_xlpm.resultado1,IFERROR(_xlpm.resultado2,"")),IF(OR(_xlpm.resultado=0,_xlpm.resultado=""),"Revista sem FI",VALUE(_xlpm.resultado))))="Revista sem FI","Revista sem FI","")</f>
        <v/>
      </c>
      <c r="D53" s="14"/>
      <c r="E53" s="15"/>
      <c r="F53" s="14"/>
      <c r="G53" s="14"/>
      <c r="H53" s="49" t="str">
        <f>IF(I53&lt;&gt;"", COUNTIF($I$44:I53, "&lt;&gt;"), "")</f>
        <v/>
      </c>
      <c r="I53" s="19"/>
      <c r="J53" s="249" t="str">
        <f>IFERROR(VLOOKUP(I53,'JCR 2026 (JIF 25)'!A:D,4,0), IFERROR(VLOOKUP(I53,'JCR 2026 (JIF 25)'!B:D,3,0),""))</f>
        <v/>
      </c>
      <c r="K53" s="19"/>
      <c r="L53" s="53"/>
      <c r="M53" s="14"/>
      <c r="N53" s="14"/>
      <c r="O53" s="14"/>
    </row>
    <row r="54" spans="1:15" ht="13.5" customHeight="1">
      <c r="A54" s="135" t="str">
        <f t="shared" si="9"/>
        <v/>
      </c>
      <c r="B54" s="136" t="str">
        <f t="shared" si="10"/>
        <v/>
      </c>
      <c r="C54" s="239" t="str">
        <f>IF(IF(I54="","",_xlfn.LET(_xlpm.resultado1,VLOOKUP(I54,'JCR 2026 (JIF 25)'!A:C,3,FALSE),_xlpm.resultado2,VLOOKUP(I54,'JCR 2026 (JIF 25)'!B:C,2,FALSE),_xlpm.resultado,IFERROR(_xlpm.resultado1,IFERROR(_xlpm.resultado2,"")),IF(OR(_xlpm.resultado=0,_xlpm.resultado=""),"Revista sem FI",VALUE(_xlpm.resultado))))="Revista sem FI","Revista sem FI","")</f>
        <v/>
      </c>
      <c r="D54" s="14"/>
      <c r="E54" s="15"/>
      <c r="F54" s="14"/>
      <c r="G54" s="14"/>
      <c r="H54" s="49" t="str">
        <f>IF(I54&lt;&gt;"", COUNTIF($I$44:I54, "&lt;&gt;"), "")</f>
        <v/>
      </c>
      <c r="I54" s="19"/>
      <c r="J54" s="249" t="str">
        <f>IFERROR(VLOOKUP(I54,'JCR 2026 (JIF 25)'!A:D,4,0), IFERROR(VLOOKUP(I54,'JCR 2026 (JIF 25)'!B:D,3,0),""))</f>
        <v/>
      </c>
      <c r="K54" s="19"/>
      <c r="L54" s="53"/>
      <c r="M54" s="14"/>
      <c r="N54" s="14"/>
      <c r="O54" s="14"/>
    </row>
    <row r="55" spans="1:15" ht="13.5" customHeight="1">
      <c r="A55" s="135" t="str">
        <f t="shared" si="9"/>
        <v/>
      </c>
      <c r="B55" s="136" t="str">
        <f t="shared" si="10"/>
        <v/>
      </c>
      <c r="C55" s="239" t="str">
        <f>IF(IF(I55="","",_xlfn.LET(_xlpm.resultado1,VLOOKUP(I55,'JCR 2026 (JIF 25)'!A:C,3,FALSE),_xlpm.resultado2,VLOOKUP(I55,'JCR 2026 (JIF 25)'!B:C,2,FALSE),_xlpm.resultado,IFERROR(_xlpm.resultado1,IFERROR(_xlpm.resultado2,"")),IF(OR(_xlpm.resultado=0,_xlpm.resultado=""),"Revista sem FI",VALUE(_xlpm.resultado))))="Revista sem FI","Revista sem FI","")</f>
        <v/>
      </c>
      <c r="D55" s="14"/>
      <c r="E55" s="15"/>
      <c r="F55" s="14"/>
      <c r="G55" s="14"/>
      <c r="H55" s="49" t="str">
        <f>IF(I55&lt;&gt;"", COUNTIF($I$44:I55, "&lt;&gt;"), "")</f>
        <v/>
      </c>
      <c r="I55" s="19"/>
      <c r="J55" s="249" t="str">
        <f>IFERROR(VLOOKUP(I55,'JCR 2026 (JIF 25)'!A:D,4,0), IFERROR(VLOOKUP(I55,'JCR 2026 (JIF 25)'!B:D,3,0),""))</f>
        <v/>
      </c>
      <c r="K55" s="19"/>
      <c r="L55" s="53"/>
      <c r="M55" s="14"/>
      <c r="N55" s="14"/>
      <c r="O55" s="14"/>
    </row>
    <row r="56" spans="1:15" ht="13.5" customHeight="1">
      <c r="A56" s="135" t="str">
        <f t="shared" si="9"/>
        <v/>
      </c>
      <c r="B56" s="136" t="str">
        <f t="shared" si="10"/>
        <v/>
      </c>
      <c r="C56" s="239" t="str">
        <f>IF(IF(I56="","",_xlfn.LET(_xlpm.resultado1,VLOOKUP(I56,'JCR 2026 (JIF 25)'!A:C,3,FALSE),_xlpm.resultado2,VLOOKUP(I56,'JCR 2026 (JIF 25)'!B:C,2,FALSE),_xlpm.resultado,IFERROR(_xlpm.resultado1,IFERROR(_xlpm.resultado2,"")),IF(OR(_xlpm.resultado=0,_xlpm.resultado=""),"Revista sem FI",VALUE(_xlpm.resultado))))="Revista sem FI","Revista sem FI","")</f>
        <v/>
      </c>
      <c r="D56" s="14"/>
      <c r="E56" s="15"/>
      <c r="F56" s="14"/>
      <c r="G56" s="14"/>
      <c r="H56" s="49" t="str">
        <f>IF(I56&lt;&gt;"", COUNTIF($I$44:I56, "&lt;&gt;"), "")</f>
        <v/>
      </c>
      <c r="I56" s="19"/>
      <c r="J56" s="249" t="str">
        <f>IFERROR(VLOOKUP(I56,'JCR 2026 (JIF 25)'!A:D,4,0), IFERROR(VLOOKUP(I56,'JCR 2026 (JIF 25)'!B:D,3,0),""))</f>
        <v/>
      </c>
      <c r="K56" s="19"/>
      <c r="L56" s="53"/>
      <c r="M56" s="14"/>
      <c r="N56" s="14"/>
      <c r="O56" s="14"/>
    </row>
    <row r="57" spans="1:15" ht="13.5" customHeight="1">
      <c r="A57" s="135" t="str">
        <f t="shared" si="9"/>
        <v/>
      </c>
      <c r="B57" s="136" t="str">
        <f t="shared" si="10"/>
        <v/>
      </c>
      <c r="C57" s="239" t="str">
        <f>IF(IF(I57="","",_xlfn.LET(_xlpm.resultado1,VLOOKUP(I57,'JCR 2026 (JIF 25)'!A:C,3,FALSE),_xlpm.resultado2,VLOOKUP(I57,'JCR 2026 (JIF 25)'!B:C,2,FALSE),_xlpm.resultado,IFERROR(_xlpm.resultado1,IFERROR(_xlpm.resultado2,"")),IF(OR(_xlpm.resultado=0,_xlpm.resultado=""),"Revista sem FI",VALUE(_xlpm.resultado))))="Revista sem FI","Revista sem FI","")</f>
        <v/>
      </c>
      <c r="D57" s="14"/>
      <c r="E57" s="15"/>
      <c r="F57" s="14"/>
      <c r="G57" s="14"/>
      <c r="H57" s="49" t="str">
        <f>IF(I57&lt;&gt;"", COUNTIF($I$44:I57, "&lt;&gt;"), "")</f>
        <v/>
      </c>
      <c r="I57" s="19"/>
      <c r="J57" s="249" t="str">
        <f>IFERROR(VLOOKUP(I57,'JCR 2026 (JIF 25)'!A:D,4,0), IFERROR(VLOOKUP(I57,'JCR 2026 (JIF 25)'!B:D,3,0),""))</f>
        <v/>
      </c>
      <c r="K57" s="19"/>
      <c r="L57" s="53"/>
      <c r="M57" s="14"/>
      <c r="N57" s="14"/>
      <c r="O57" s="14"/>
    </row>
    <row r="58" spans="1:15" ht="13.5" customHeight="1">
      <c r="A58" s="135" t="str">
        <f t="shared" si="9"/>
        <v/>
      </c>
      <c r="B58" s="136" t="str">
        <f t="shared" si="10"/>
        <v/>
      </c>
      <c r="C58" s="239" t="str">
        <f>IF(IF(I58="","",_xlfn.LET(_xlpm.resultado1,VLOOKUP(I58,'JCR 2026 (JIF 25)'!A:C,3,FALSE),_xlpm.resultado2,VLOOKUP(I58,'JCR 2026 (JIF 25)'!B:C,2,FALSE),_xlpm.resultado,IFERROR(_xlpm.resultado1,IFERROR(_xlpm.resultado2,"")),IF(OR(_xlpm.resultado=0,_xlpm.resultado=""),"Revista sem FI",VALUE(_xlpm.resultado))))="Revista sem FI","Revista sem FI","")</f>
        <v/>
      </c>
      <c r="D58" s="14"/>
      <c r="E58" s="15"/>
      <c r="F58" s="14"/>
      <c r="G58" s="14"/>
      <c r="H58" s="49" t="str">
        <f>IF(I58&lt;&gt;"", COUNTIF($I$44:I58, "&lt;&gt;"), "")</f>
        <v/>
      </c>
      <c r="I58" s="19"/>
      <c r="J58" s="249" t="str">
        <f>IFERROR(VLOOKUP(I58,'JCR 2026 (JIF 25)'!A:D,4,0), IFERROR(VLOOKUP(I58,'JCR 2026 (JIF 25)'!B:D,3,0),""))</f>
        <v/>
      </c>
      <c r="K58" s="19"/>
      <c r="L58" s="53"/>
      <c r="M58" s="14"/>
      <c r="N58" s="14"/>
      <c r="O58" s="14"/>
    </row>
    <row r="59" spans="1:15" ht="13.5" customHeight="1" thickBot="1">
      <c r="A59" s="135" t="str">
        <f t="shared" si="9"/>
        <v/>
      </c>
      <c r="B59" s="136" t="str">
        <f t="shared" si="10"/>
        <v/>
      </c>
      <c r="C59" s="239" t="str">
        <f>IF(IF(I59="","",_xlfn.LET(_xlpm.resultado1,VLOOKUP(I59,'JCR 2026 (JIF 25)'!A:C,3,FALSE),_xlpm.resultado2,VLOOKUP(I59,'JCR 2026 (JIF 25)'!B:C,2,FALSE),_xlpm.resultado,IFERROR(_xlpm.resultado1,IFERROR(_xlpm.resultado2,"")),IF(OR(_xlpm.resultado=0,_xlpm.resultado=""),"Revista sem FI",VALUE(_xlpm.resultado))))="Revista sem FI","Revista sem FI","")</f>
        <v/>
      </c>
      <c r="D59" s="14"/>
      <c r="E59" s="15"/>
      <c r="F59" s="14"/>
      <c r="G59" s="14"/>
      <c r="H59" s="50" t="str">
        <f>IF(I59&lt;&gt;"", COUNTIF($I$44:I59, "&lt;&gt;"), "")</f>
        <v/>
      </c>
      <c r="I59" s="47"/>
      <c r="J59" s="284" t="str">
        <f>IFERROR(VLOOKUP(I59,'JCR 2026 (JIF 25)'!A:D,4,0), IFERROR(VLOOKUP(I59,'JCR 2026 (JIF 25)'!B:D,3,0),""))</f>
        <v/>
      </c>
      <c r="K59" s="47"/>
      <c r="L59" s="54"/>
      <c r="M59" s="14"/>
      <c r="N59" s="14"/>
      <c r="O59" s="14"/>
    </row>
    <row r="60" spans="1:15" ht="13.5" customHeight="1" thickBot="1">
      <c r="A60" s="126" t="s">
        <v>60665</v>
      </c>
      <c r="B60" s="140">
        <f>SUM(B44:B59)</f>
        <v>4</v>
      </c>
      <c r="C60" s="3"/>
      <c r="D60" s="3"/>
      <c r="E60" s="8"/>
      <c r="F60" s="1"/>
      <c r="G60" s="1"/>
      <c r="H60" s="3"/>
      <c r="I60" s="3"/>
      <c r="J60" s="285"/>
      <c r="K60" s="3"/>
      <c r="L60" s="3"/>
      <c r="M60" s="3"/>
      <c r="N60" s="3"/>
      <c r="O60" s="3"/>
    </row>
    <row r="61" spans="1:15" ht="15" customHeight="1" thickBot="1">
      <c r="A61" s="3"/>
      <c r="B61" s="3"/>
      <c r="C61" s="3"/>
      <c r="D61" s="3"/>
      <c r="E61" s="3"/>
      <c r="F61" s="3"/>
      <c r="G61" s="3"/>
      <c r="H61" s="3"/>
      <c r="I61" s="3"/>
      <c r="J61" s="8"/>
      <c r="K61" s="3"/>
      <c r="L61" s="3"/>
      <c r="M61" s="3"/>
      <c r="N61" s="3"/>
      <c r="O61" s="3"/>
    </row>
    <row r="62" spans="1:15" ht="15" customHeight="1" thickBot="1">
      <c r="A62" s="200" t="s">
        <v>53955</v>
      </c>
      <c r="B62" s="201"/>
      <c r="C62" s="201"/>
      <c r="D62" s="201"/>
      <c r="E62" s="202"/>
      <c r="F62" s="14"/>
      <c r="G62" s="14"/>
      <c r="H62" s="14"/>
      <c r="I62" s="14"/>
      <c r="J62" s="15"/>
      <c r="K62" s="14"/>
      <c r="L62" s="14"/>
      <c r="M62" s="14"/>
      <c r="N62" s="14"/>
      <c r="O62" s="14"/>
    </row>
    <row r="63" spans="1:15" ht="13.5" customHeight="1">
      <c r="A63" s="74" t="s">
        <v>10</v>
      </c>
      <c r="B63" s="57" t="s">
        <v>11</v>
      </c>
      <c r="C63" s="57" t="s">
        <v>12</v>
      </c>
      <c r="D63" s="57" t="s">
        <v>13</v>
      </c>
      <c r="E63" s="73" t="s">
        <v>14</v>
      </c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3.5" customHeight="1">
      <c r="A64" s="30">
        <v>2021</v>
      </c>
      <c r="B64" s="17"/>
      <c r="C64" s="17"/>
      <c r="D64" s="17"/>
      <c r="E64" s="31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3.5" customHeight="1">
      <c r="A65" s="32" t="s">
        <v>82</v>
      </c>
      <c r="B65" s="17">
        <v>1</v>
      </c>
      <c r="C65" s="17">
        <v>54</v>
      </c>
      <c r="D65" s="17"/>
      <c r="E65" s="31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3.5" customHeight="1">
      <c r="A66" s="30">
        <v>2022</v>
      </c>
      <c r="B66" s="17"/>
      <c r="C66" s="17"/>
      <c r="D66" s="17"/>
      <c r="E66" s="31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3.5" customHeight="1">
      <c r="A67" s="30"/>
      <c r="B67" s="17"/>
      <c r="C67" s="17"/>
      <c r="D67" s="17"/>
      <c r="E67" s="31"/>
      <c r="F67" s="14"/>
      <c r="G67" s="14"/>
      <c r="H67" s="14"/>
      <c r="I67" s="14"/>
      <c r="J67" s="14"/>
      <c r="K67" s="14"/>
      <c r="L67" s="14"/>
      <c r="M67" s="14"/>
      <c r="N67" s="14"/>
      <c r="O67" s="14"/>
    </row>
    <row r="68" spans="1:15" ht="13.5" customHeight="1">
      <c r="A68" s="30">
        <v>2023</v>
      </c>
      <c r="B68" s="17"/>
      <c r="C68" s="17"/>
      <c r="D68" s="17"/>
      <c r="E68" s="31"/>
      <c r="F68" s="14"/>
      <c r="G68" s="14"/>
      <c r="H68" s="14"/>
      <c r="I68" s="14"/>
      <c r="J68" s="14"/>
      <c r="K68" s="14"/>
      <c r="L68" s="14"/>
      <c r="M68" s="14"/>
      <c r="N68" s="14"/>
      <c r="O68" s="14"/>
    </row>
    <row r="69" spans="1:15" ht="13.5" customHeight="1">
      <c r="A69" s="32" t="s">
        <v>53891</v>
      </c>
      <c r="B69" s="17"/>
      <c r="C69" s="17"/>
      <c r="D69" s="17">
        <v>1</v>
      </c>
      <c r="E69" s="31">
        <v>26</v>
      </c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3.5" customHeight="1">
      <c r="A70" s="30">
        <v>2024</v>
      </c>
      <c r="B70" s="17"/>
      <c r="C70" s="17"/>
      <c r="D70" s="17"/>
      <c r="E70" s="31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3.5" customHeight="1">
      <c r="A71" s="30">
        <v>2025</v>
      </c>
      <c r="B71" s="17"/>
      <c r="C71" s="17"/>
      <c r="D71" s="17"/>
      <c r="E71" s="31"/>
      <c r="F71" s="14"/>
      <c r="G71" s="14"/>
      <c r="H71" s="14"/>
      <c r="I71" s="14"/>
      <c r="J71" s="14"/>
      <c r="K71" s="14"/>
      <c r="L71" s="14"/>
      <c r="M71" s="14"/>
      <c r="N71" s="14"/>
      <c r="O71" s="14"/>
    </row>
    <row r="72" spans="1:15" ht="15" customHeight="1" thickBot="1">
      <c r="A72" s="32" t="s">
        <v>66382</v>
      </c>
      <c r="B72" s="223"/>
      <c r="C72" s="223"/>
      <c r="D72" s="17">
        <v>1</v>
      </c>
      <c r="E72" s="31">
        <v>25</v>
      </c>
      <c r="F72" s="14"/>
      <c r="G72" s="14"/>
      <c r="H72" s="14"/>
      <c r="I72" s="14"/>
      <c r="J72" s="14"/>
      <c r="K72" s="14"/>
      <c r="L72" s="14"/>
      <c r="M72" s="14"/>
      <c r="N72" s="14"/>
      <c r="O72" s="14"/>
    </row>
    <row r="73" spans="1:15" ht="13.5" customHeight="1" thickBot="1">
      <c r="A73" s="75" t="s">
        <v>60662</v>
      </c>
      <c r="B73" s="76">
        <f>SUM(B64:B72)</f>
        <v>1</v>
      </c>
      <c r="C73" s="76">
        <f>SUM(C64:C72)</f>
        <v>54</v>
      </c>
      <c r="D73" s="76">
        <f>SUM(D64:D72)</f>
        <v>2</v>
      </c>
      <c r="E73" s="77">
        <f>SUM(E64:E72)</f>
        <v>51</v>
      </c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3.5" customHeight="1" thickBot="1">
      <c r="A74" s="3"/>
      <c r="B74" s="3"/>
      <c r="C74" s="3"/>
      <c r="D74" s="3"/>
      <c r="E74" s="8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3.5" customHeight="1" thickBot="1">
      <c r="A75" s="128" t="s">
        <v>15</v>
      </c>
      <c r="B75" s="177"/>
      <c r="C75" s="3"/>
      <c r="D75" s="3"/>
      <c r="E75" s="8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3.5" customHeight="1">
      <c r="A76" s="178" t="s">
        <v>53911</v>
      </c>
      <c r="B76" s="179">
        <f ca="1">C39</f>
        <v>6</v>
      </c>
      <c r="C76" s="3"/>
      <c r="D76" s="3"/>
      <c r="E76" s="8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3.5" customHeight="1">
      <c r="A77" s="180" t="s">
        <v>53909</v>
      </c>
      <c r="B77" s="181">
        <f ca="1">E23</f>
        <v>2.5</v>
      </c>
      <c r="C77" s="14"/>
      <c r="D77" s="14"/>
      <c r="E77" s="15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3.5" customHeight="1">
      <c r="A78" s="182" t="s">
        <v>53912</v>
      </c>
      <c r="B78" s="183">
        <f ca="1">D39</f>
        <v>7</v>
      </c>
      <c r="C78" s="11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3.5" customHeight="1">
      <c r="A79" s="180" t="s">
        <v>53914</v>
      </c>
      <c r="B79" s="181">
        <f>C40</f>
        <v>3.5</v>
      </c>
      <c r="C79" s="22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3.5" customHeight="1">
      <c r="A80" s="184" t="s">
        <v>2099</v>
      </c>
      <c r="B80" s="185">
        <f ca="1">C26</f>
        <v>3.0666666666666669</v>
      </c>
      <c r="C80" s="11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3.5" customHeight="1">
      <c r="A81" s="184" t="s">
        <v>16</v>
      </c>
      <c r="B81" s="185">
        <f ca="1">Ranking!$O$35</f>
        <v>4.36376117028066</v>
      </c>
      <c r="C81" s="11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3.5" customHeight="1">
      <c r="A82" s="182" t="s">
        <v>53913</v>
      </c>
      <c r="B82" s="183">
        <f>MIN(B60,B79)</f>
        <v>3.5</v>
      </c>
      <c r="C82" s="11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3.5" customHeight="1">
      <c r="A83" s="184" t="s">
        <v>17</v>
      </c>
      <c r="B83" s="183">
        <f>B73</f>
        <v>1</v>
      </c>
      <c r="C83" s="11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3.5" customHeight="1">
      <c r="A84" s="184" t="s">
        <v>18</v>
      </c>
      <c r="B84" s="183">
        <f>D73</f>
        <v>2</v>
      </c>
      <c r="C84" s="11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3.5" customHeight="1">
      <c r="A85" s="184" t="s">
        <v>19</v>
      </c>
      <c r="B85" s="183">
        <f>IF(B73=0,0,C73/B73)</f>
        <v>54</v>
      </c>
      <c r="C85" s="11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3.5" customHeight="1" thickBot="1">
      <c r="A86" s="186" t="s">
        <v>14</v>
      </c>
      <c r="B86" s="187">
        <f>IF(D73=0,0,E73/D73)</f>
        <v>25.5</v>
      </c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3.5" customHeight="1" thickBot="1">
      <c r="A87" s="12"/>
      <c r="B87" s="1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3.5" customHeight="1">
      <c r="A88" s="188" t="s">
        <v>53950</v>
      </c>
      <c r="B88" s="189">
        <f>SUM(B64:B72)</f>
        <v>1</v>
      </c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3.5" customHeight="1">
      <c r="A89" s="190" t="s">
        <v>53951</v>
      </c>
      <c r="B89" s="191">
        <f>SUM(D64:D72)</f>
        <v>2</v>
      </c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3.5" customHeight="1">
      <c r="A90" s="190" t="s">
        <v>20</v>
      </c>
      <c r="B90" s="192">
        <f>2*B88+B89</f>
        <v>4</v>
      </c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3.5" customHeight="1">
      <c r="A91" s="190" t="s">
        <v>21</v>
      </c>
      <c r="B91" s="192" cm="1">
        <f t="array" ref="B91">_xlfn.LET(
_xlpm._r,M8:M100,
_xlpm._p,IFERROR(_xlfn.XMATCH(TRUE,ISTEXT(_xlpm._r),0),ROWS(_xlpm._r)+1),
_xlpm._nums,_xlfn._xlws.FILTER(_xlpm._r,(_xlfn.SEQUENCE(ROWS(_xlpm._r))&lt;_xlpm._p)*ISNUMBER(_xlpm._r),""),
IFERROR(SUM(1/_xlpm._nums),0)
)</f>
        <v>2.5</v>
      </c>
      <c r="C91" s="3"/>
      <c r="D91" s="233"/>
      <c r="E91" s="233"/>
      <c r="F91" s="233"/>
      <c r="G91" s="233"/>
      <c r="H91" s="233"/>
      <c r="I91" s="233"/>
      <c r="J91" s="233"/>
      <c r="K91" s="233"/>
      <c r="L91" s="233"/>
      <c r="M91" s="233"/>
      <c r="N91" s="3"/>
      <c r="O91" s="3"/>
    </row>
    <row r="92" spans="1:15" ht="13.5" customHeight="1">
      <c r="A92" s="190" t="s">
        <v>22</v>
      </c>
      <c r="B92" s="192">
        <f>B91-B90</f>
        <v>-1.5</v>
      </c>
      <c r="C92" s="316"/>
      <c r="D92" s="317"/>
      <c r="E92" s="317"/>
      <c r="F92" s="317"/>
      <c r="G92" s="317"/>
      <c r="H92" s="317"/>
      <c r="I92" s="317"/>
      <c r="J92" s="317"/>
      <c r="K92" s="317"/>
      <c r="L92" s="317"/>
      <c r="M92" s="317"/>
      <c r="N92" s="3"/>
      <c r="O92" s="3"/>
    </row>
    <row r="93" spans="1:15" ht="13.5" customHeight="1" thickBot="1">
      <c r="A93" s="193" t="s">
        <v>23</v>
      </c>
      <c r="B93" s="194">
        <f ca="1">MAX(0,-B92*(3+2.5*B80/B81))</f>
        <v>7.1353412918930124</v>
      </c>
      <c r="C93" s="3"/>
      <c r="D93" s="317"/>
      <c r="E93" s="317"/>
      <c r="F93" s="317"/>
      <c r="G93" s="317"/>
      <c r="H93" s="317"/>
      <c r="I93" s="317"/>
      <c r="J93" s="317"/>
      <c r="K93" s="317"/>
      <c r="L93" s="317"/>
      <c r="M93" s="317"/>
      <c r="N93" s="3"/>
      <c r="O93" s="3"/>
    </row>
    <row r="94" spans="1:15" ht="13.5" customHeight="1" thickBot="1">
      <c r="A94" s="3"/>
      <c r="B94" s="3"/>
      <c r="C94" s="3"/>
      <c r="D94" s="317"/>
      <c r="E94" s="317"/>
      <c r="F94" s="317"/>
      <c r="G94" s="317"/>
      <c r="H94" s="317"/>
      <c r="I94" s="317"/>
      <c r="J94" s="317"/>
      <c r="K94" s="317"/>
      <c r="L94" s="317"/>
      <c r="M94" s="317"/>
      <c r="N94" s="3"/>
      <c r="O94" s="3"/>
    </row>
    <row r="95" spans="1:15" ht="15.75" customHeight="1" thickBot="1">
      <c r="A95" s="679" t="s">
        <v>60666</v>
      </c>
      <c r="B95" s="680"/>
      <c r="C95" s="3"/>
      <c r="D95" s="317"/>
      <c r="E95" s="317"/>
      <c r="F95" s="317"/>
      <c r="G95" s="317"/>
      <c r="H95" s="317"/>
      <c r="I95" s="317"/>
      <c r="J95" s="317"/>
      <c r="K95" s="317"/>
      <c r="L95" s="317"/>
      <c r="M95" s="317"/>
      <c r="N95" s="3"/>
      <c r="O95" s="3"/>
    </row>
    <row r="96" spans="1:15" ht="13.5" customHeight="1" thickBot="1">
      <c r="A96" s="3"/>
      <c r="B96" s="3"/>
      <c r="C96" s="3"/>
      <c r="D96" s="317"/>
      <c r="E96" s="317"/>
      <c r="F96" s="317"/>
      <c r="G96" s="317"/>
      <c r="H96" s="317"/>
      <c r="I96" s="317"/>
      <c r="J96" s="317"/>
      <c r="K96" s="317"/>
      <c r="L96" s="317"/>
      <c r="M96" s="317"/>
      <c r="N96" s="3"/>
      <c r="O96" s="3"/>
    </row>
    <row r="97" spans="1:15" ht="18.75" customHeight="1" thickBot="1">
      <c r="A97" s="199" t="s">
        <v>2098</v>
      </c>
      <c r="B97" s="195">
        <f ca="1">(3*B76) + (1*B82) + IF(B85=0, 0, 3.5 * (96 * B83) / B85) + IF(B86=0, 0, 3.5 * (24 * B84) / B86) + 2.5 * (B78 * B80) / B81 - B93</f>
        <v>39.473375586614246</v>
      </c>
      <c r="C97" s="317"/>
      <c r="D97" s="317"/>
      <c r="E97" s="317"/>
      <c r="F97" s="317"/>
      <c r="G97" s="317"/>
      <c r="H97" s="317"/>
      <c r="I97" s="317"/>
      <c r="J97" s="317"/>
      <c r="K97" s="317"/>
      <c r="L97" s="317"/>
      <c r="M97" s="317"/>
      <c r="N97" s="3"/>
      <c r="O97" s="3"/>
    </row>
    <row r="98" spans="1:15" ht="15" customHeight="1">
      <c r="A98" s="3"/>
      <c r="B98" s="3"/>
      <c r="C98" s="3"/>
      <c r="D98" s="318"/>
      <c r="E98" s="233"/>
      <c r="F98" s="318"/>
      <c r="G98" s="233"/>
      <c r="H98" s="318"/>
      <c r="I98" s="318"/>
      <c r="J98" s="233"/>
      <c r="K98" s="233"/>
      <c r="L98" s="233"/>
      <c r="M98" s="318"/>
      <c r="N98" s="3"/>
      <c r="O98" s="3"/>
    </row>
    <row r="99" spans="1:15" ht="15" customHeight="1">
      <c r="A99" s="3"/>
      <c r="B99" s="3"/>
      <c r="C99" s="3"/>
      <c r="D99" s="318"/>
      <c r="E99" s="318"/>
      <c r="F99" s="318"/>
      <c r="G99" s="233"/>
      <c r="H99" s="233"/>
      <c r="I99" s="318"/>
      <c r="J99" s="233"/>
      <c r="K99" s="233"/>
      <c r="L99" s="233"/>
      <c r="M99" s="318"/>
      <c r="N99" s="3"/>
      <c r="O99" s="3"/>
    </row>
    <row r="100" spans="1:15" ht="15" customHeight="1">
      <c r="A100" s="3"/>
      <c r="B100" s="3"/>
      <c r="C100" s="3"/>
      <c r="D100" s="233"/>
      <c r="E100" s="318"/>
      <c r="F100" s="318"/>
      <c r="G100" s="233"/>
      <c r="H100" s="233"/>
      <c r="I100" s="233"/>
      <c r="J100" s="233"/>
      <c r="K100" s="233"/>
      <c r="L100" s="233"/>
      <c r="M100" s="233"/>
      <c r="N100" s="3"/>
      <c r="O100" s="3"/>
    </row>
    <row r="101" spans="1:15" ht="15" customHeight="1">
      <c r="D101" s="243"/>
      <c r="E101" s="243"/>
      <c r="F101" s="243"/>
      <c r="G101" s="243"/>
      <c r="H101" s="243"/>
      <c r="I101" s="243"/>
      <c r="J101" s="243"/>
      <c r="K101" s="243"/>
      <c r="L101" s="243"/>
      <c r="M101" s="243"/>
    </row>
    <row r="102" spans="1:15" ht="15" customHeight="1">
      <c r="D102" s="243"/>
      <c r="E102" s="243"/>
      <c r="F102" s="243"/>
      <c r="G102" s="243"/>
      <c r="H102" s="243"/>
      <c r="I102" s="243"/>
      <c r="J102" s="243"/>
      <c r="K102" s="243"/>
      <c r="L102" s="243"/>
      <c r="M102" s="243"/>
    </row>
  </sheetData>
  <mergeCells count="16">
    <mergeCell ref="A32:B32"/>
    <mergeCell ref="A33:B33"/>
    <mergeCell ref="A31:B31"/>
    <mergeCell ref="A1:E1"/>
    <mergeCell ref="H1:N3"/>
    <mergeCell ref="A2:E2"/>
    <mergeCell ref="A3:E3"/>
    <mergeCell ref="B5:E6"/>
    <mergeCell ref="H5:N5"/>
    <mergeCell ref="H6:N6"/>
    <mergeCell ref="A30:B30"/>
    <mergeCell ref="A36:B36"/>
    <mergeCell ref="A37:B37"/>
    <mergeCell ref="A95:B95"/>
    <mergeCell ref="A34:B34"/>
    <mergeCell ref="A35:B35"/>
  </mergeCells>
  <conditionalFormatting sqref="M30:M36">
    <cfRule type="expression" dxfId="53" priority="2">
      <formula>$I30="P"</formula>
    </cfRule>
  </conditionalFormatting>
  <conditionalFormatting sqref="N30:N36">
    <cfRule type="expression" dxfId="52" priority="1">
      <formula>$I30="C"</formula>
    </cfRule>
  </conditionalFormatting>
  <dataValidations disablePrompts="1" count="1">
    <dataValidation type="decimal" allowBlank="1" showInputMessage="1" showErrorMessage="1" prompt="O ano deve ser no mínimo até 10 anos atrás e no máximo até o ano passado." sqref="K34:K36" xr:uid="{0D48EAD5-AC37-4019-BDA9-B8756B30D987}">
      <formula1>YEAR(NOW())-10</formula1>
      <formula2>YEAR(NOW())-1</formula2>
    </dataValidation>
  </dataValidations>
  <pageMargins left="0.511811024" right="0.511811024" top="0.78740157499999996" bottom="0.78740157499999996" header="0" footer="0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3CBEE-0BF0-488F-89AE-4AB3A92697EB}">
  <sheetPr>
    <tabColor rgb="FF0070C0"/>
  </sheetPr>
  <dimension ref="A1:O109"/>
  <sheetViews>
    <sheetView workbookViewId="0">
      <selection activeCell="B98" sqref="B98"/>
    </sheetView>
  </sheetViews>
  <sheetFormatPr defaultColWidth="12.5546875" defaultRowHeight="15" customHeight="1"/>
  <cols>
    <col min="1" max="1" width="41.88671875" customWidth="1"/>
    <col min="2" max="2" width="17" customWidth="1"/>
    <col min="3" max="3" width="8.44140625" customWidth="1"/>
    <col min="4" max="4" width="7.109375" customWidth="1"/>
    <col min="5" max="5" width="8.44140625" customWidth="1"/>
    <col min="6" max="6" width="7.44140625" customWidth="1"/>
    <col min="7" max="7" width="6.5546875" customWidth="1"/>
    <col min="8" max="8" width="5.5546875" customWidth="1"/>
    <col min="9" max="9" width="15.33203125" customWidth="1"/>
    <col min="10" max="10" width="26.88671875" customWidth="1"/>
    <col min="11" max="11" width="11.6640625" customWidth="1"/>
    <col min="12" max="12" width="12.5546875" customWidth="1"/>
    <col min="13" max="13" width="10.5546875" customWidth="1"/>
    <col min="14" max="14" width="10.88671875" customWidth="1"/>
    <col min="15" max="15" width="8.5546875" customWidth="1"/>
    <col min="16" max="17" width="11.44140625" customWidth="1"/>
    <col min="18" max="27" width="9.44140625" customWidth="1"/>
  </cols>
  <sheetData>
    <row r="1" spans="1:15" ht="13.5" customHeight="1">
      <c r="A1" s="644" t="s">
        <v>0</v>
      </c>
      <c r="B1" s="645"/>
      <c r="C1" s="645"/>
      <c r="D1" s="645"/>
      <c r="E1" s="646"/>
      <c r="F1" s="16"/>
      <c r="G1" s="1"/>
      <c r="H1" s="647" t="s">
        <v>60682</v>
      </c>
      <c r="I1" s="648"/>
      <c r="J1" s="648"/>
      <c r="K1" s="648"/>
      <c r="L1" s="648"/>
      <c r="M1" s="648"/>
      <c r="N1" s="649"/>
      <c r="O1" s="3"/>
    </row>
    <row r="2" spans="1:15" ht="13.5" customHeight="1">
      <c r="A2" s="656" t="str">
        <f ca="1">"PERÍODO COMPUTADO: Artigos &amp; RH: " &amp; (YEAR(TODAY()) - 5) &amp; " - " &amp; (YEAR(TODAY()) - 1)&amp;" // Livros, Capítulos e Patentes: " &amp; (YEAR(TODAY()) - 10) &amp; " - " &amp; (YEAR(TODAY()) - 1)</f>
        <v>PERÍODO COMPUTADO: Artigos &amp; RH: 2021 - 2025 // Livros, Capítulos e Patentes: 2016 - 2025</v>
      </c>
      <c r="B2" s="657"/>
      <c r="C2" s="657"/>
      <c r="D2" s="657"/>
      <c r="E2" s="658"/>
      <c r="F2" s="16"/>
      <c r="G2" s="1"/>
      <c r="H2" s="650"/>
      <c r="I2" s="651"/>
      <c r="J2" s="651"/>
      <c r="K2" s="651"/>
      <c r="L2" s="651"/>
      <c r="M2" s="651"/>
      <c r="N2" s="652"/>
      <c r="O2" s="3"/>
    </row>
    <row r="3" spans="1:15" ht="16.2" customHeight="1" thickBot="1">
      <c r="A3" s="659" t="str" cm="1">
        <f t="array" aca="1" ref="A3" ca="1">"ORIENTADOR(A): " &amp; MID(CELL("filename", A1), FIND("]", CELL("filename", A1)) + 1, 255)</f>
        <v>ORIENTADOR(A): Marcelo</v>
      </c>
      <c r="B3" s="660"/>
      <c r="C3" s="660"/>
      <c r="D3" s="660"/>
      <c r="E3" s="661"/>
      <c r="F3" s="16"/>
      <c r="G3" s="1"/>
      <c r="H3" s="653"/>
      <c r="I3" s="654"/>
      <c r="J3" s="654"/>
      <c r="K3" s="654"/>
      <c r="L3" s="654"/>
      <c r="M3" s="654"/>
      <c r="N3" s="655"/>
      <c r="O3" s="3"/>
    </row>
    <row r="4" spans="1:15" ht="13.5" customHeight="1" thickBot="1">
      <c r="A4" s="2"/>
      <c r="B4" s="16"/>
      <c r="C4" s="16"/>
      <c r="D4" s="16"/>
      <c r="E4" s="21"/>
      <c r="F4" s="16"/>
      <c r="G4" s="1"/>
      <c r="H4" s="1"/>
      <c r="I4" s="3"/>
      <c r="J4" s="3"/>
      <c r="K4" s="3"/>
      <c r="L4" s="3"/>
      <c r="M4" s="3"/>
      <c r="N4" s="3"/>
      <c r="O4" s="3"/>
    </row>
    <row r="5" spans="1:15" ht="13.5" customHeight="1">
      <c r="A5" s="39" t="s">
        <v>1</v>
      </c>
      <c r="B5" s="662"/>
      <c r="C5" s="662"/>
      <c r="D5" s="662"/>
      <c r="E5" s="663"/>
      <c r="F5" s="1"/>
      <c r="G5" s="1"/>
      <c r="H5" s="666" t="s">
        <v>1</v>
      </c>
      <c r="I5" s="667"/>
      <c r="J5" s="667"/>
      <c r="K5" s="667"/>
      <c r="L5" s="667"/>
      <c r="M5" s="667"/>
      <c r="N5" s="668"/>
      <c r="O5" s="3"/>
    </row>
    <row r="6" spans="1:15" ht="13.5" customHeight="1" thickBot="1">
      <c r="A6" s="40" t="s">
        <v>2</v>
      </c>
      <c r="B6" s="664"/>
      <c r="C6" s="664"/>
      <c r="D6" s="664"/>
      <c r="E6" s="665"/>
      <c r="F6" s="1"/>
      <c r="G6" s="1"/>
      <c r="H6" s="669" t="s">
        <v>2</v>
      </c>
      <c r="I6" s="670"/>
      <c r="J6" s="670"/>
      <c r="K6" s="670"/>
      <c r="L6" s="670"/>
      <c r="M6" s="670"/>
      <c r="N6" s="671"/>
      <c r="O6" s="3"/>
    </row>
    <row r="7" spans="1:15" ht="13.5" customHeight="1" thickBot="1">
      <c r="A7" s="56" t="s">
        <v>53954</v>
      </c>
      <c r="B7" s="57" t="s">
        <v>53964</v>
      </c>
      <c r="C7" s="57" t="s">
        <v>3</v>
      </c>
      <c r="D7" s="58" t="s">
        <v>4</v>
      </c>
      <c r="E7" s="59" t="s">
        <v>53908</v>
      </c>
      <c r="F7" s="4"/>
      <c r="G7" s="4"/>
      <c r="H7" s="72" t="s">
        <v>60667</v>
      </c>
      <c r="I7" s="57" t="s">
        <v>55886</v>
      </c>
      <c r="J7" s="57" t="s">
        <v>24</v>
      </c>
      <c r="K7" s="57" t="s">
        <v>25</v>
      </c>
      <c r="L7" s="57" t="s">
        <v>26</v>
      </c>
      <c r="M7" s="57" t="s">
        <v>27</v>
      </c>
      <c r="N7" s="73" t="s">
        <v>53908</v>
      </c>
      <c r="O7" s="3"/>
    </row>
    <row r="8" spans="1:15" ht="13.5" customHeight="1">
      <c r="A8" s="60" t="str">
        <f t="shared" ref="A8:A16" si="0">IF(I8="", "", IF(J8="", "Revista sem Fator de Impacto" &amp; IF(K8="", "", ", " &amp; K8 &amp; ",") &amp; IF(L8="", "", " p. " &amp; L8), J8 &amp; IF(K8="", "", ", " &amp; K8 &amp; ",") &amp; IF(L8="", "", " p. " &amp; L8)))</f>
        <v>NATURAL PRODUCT RESEARCH, 2021, p. 4709</v>
      </c>
      <c r="B8" s="61">
        <f>IF(I8="","",_xlfn.LET(
  _xlpm.resultado1, VLOOKUP(I8,'JCR 2026 (JIF 25)'!A:C,3,FALSE),
  _xlpm.resultado2, VLOOKUP(I8,'JCR 2026 (JIF 25)'!B:C,2,FALSE),
  _xlpm.resultado, IFERROR(_xlpm.resultado1, IFERROR(_xlpm.resultado2,"")),
  IF(_xlpm.resultado="N/A", "N/A",
     IF(OR(_xlpm.resultado=0, _xlpm.resultado=""), "Revista sem FI", VALUE(_xlpm.resultado))
  )
))</f>
        <v>1.8</v>
      </c>
      <c r="C8" s="380">
        <f>IF(OR(ISBLANK(M8),NOT(ISNUMBER(B8))),"",1/M8)</f>
        <v>1</v>
      </c>
      <c r="D8" s="381">
        <f t="shared" ref="D8" ca="1" si="1">IF(J8="","",IF(OR(B8=0,B8="Revista sem FI"),0,IF(OR(AND(ISNUMBER(C8),C8&gt;0),AND(ISNUMBER(E8),E8&gt;0)),1,0)))</f>
        <v>1</v>
      </c>
      <c r="E8" s="557" t="str">
        <f t="shared" ref="E8:E22" ca="1" si="2">IF(OR(N8="",NOT(ISNUMBER(B8))),"",IF(SUM(INDIRECT("$E$7:E"&amp;ROW()-1))+1/N8&gt;$C$23,0,1/N8))</f>
        <v/>
      </c>
      <c r="F8" s="3"/>
      <c r="G8" s="3"/>
      <c r="H8" s="48">
        <f>IF(I8&lt;&gt;"", COUNTIF($I$8:I8, "&lt;&gt;"), "")</f>
        <v>1</v>
      </c>
      <c r="I8" s="203" t="s">
        <v>20569</v>
      </c>
      <c r="J8" s="280" t="str">
        <f>IFERROR(VLOOKUP(I8,'JCR 2026 (JIF 25)'!A:D,4,0), IFERROR(VLOOKUP(I8,'JCR 2026 (JIF 25)'!B:D,3,0),""))</f>
        <v>NATURAL PRODUCT RESEARCH</v>
      </c>
      <c r="K8" s="203">
        <v>2021</v>
      </c>
      <c r="L8" s="203">
        <v>4709</v>
      </c>
      <c r="M8" s="203">
        <v>1</v>
      </c>
      <c r="N8" s="52"/>
      <c r="O8" s="3"/>
    </row>
    <row r="9" spans="1:15" ht="13.5" customHeight="1">
      <c r="A9" s="37" t="str">
        <f t="shared" si="0"/>
        <v>Analytica Chimica Acta, 2021, p. 338398</v>
      </c>
      <c r="B9" s="23">
        <f>IF(I9="","",_xlfn.LET(
  _xlpm.resultado1, VLOOKUP(I9,'JCR 2026 (JIF 25)'!A:C,3,FALSE),
  _xlpm.resultado2, VLOOKUP(I9,'JCR 2026 (JIF 25)'!B:C,2,FALSE),
  _xlpm.resultado, IFERROR(_xlpm.resultado1, IFERROR(_xlpm.resultado2,"")),
  IF(_xlpm.resultado="N/A", "N/A",
     IF(OR(_xlpm.resultado=0, _xlpm.resultado=""), "Revista sem FI", VALUE(_xlpm.resultado))
  )
))</f>
        <v>6.1</v>
      </c>
      <c r="C9" s="388">
        <f t="shared" ref="C9:C22" si="3">IF(OR(ISBLANK(M9),NOT(ISNUMBER(B9))),"",1/M9)</f>
        <v>1</v>
      </c>
      <c r="D9" s="389">
        <f t="shared" ref="D9:D22" ca="1" si="4">IF(J9="","",IF(OR(B9=0,B9="Revista sem FI"),0,IF(OR(AND(ISNUMBER(C9),C9&gt;0),AND(ISNUMBER(E9),E9&gt;0)),1,0)))</f>
        <v>1</v>
      </c>
      <c r="E9" s="561" t="str">
        <f t="shared" ca="1" si="2"/>
        <v/>
      </c>
      <c r="F9" s="3"/>
      <c r="G9" s="3"/>
      <c r="H9" s="49">
        <f>IF(I9&lt;&gt;"", COUNTIF($I$8:I9, "&lt;&gt;"), "")</f>
        <v>2</v>
      </c>
      <c r="I9" s="87" t="s">
        <v>191</v>
      </c>
      <c r="J9" s="249" t="str">
        <f>IFERROR(VLOOKUP(I9,'JCR 2026 (JIF 25)'!A:D,4,0), IFERROR(VLOOKUP(I9,'JCR 2026 (JIF 25)'!B:D,3,0),""))</f>
        <v>Analytica Chimica Acta</v>
      </c>
      <c r="K9" s="87">
        <v>2021</v>
      </c>
      <c r="L9" s="87">
        <v>338398</v>
      </c>
      <c r="M9" s="87">
        <v>1</v>
      </c>
      <c r="N9" s="53"/>
      <c r="O9" s="3"/>
    </row>
    <row r="10" spans="1:15" ht="13.5" customHeight="1">
      <c r="A10" s="37" t="str">
        <f t="shared" si="0"/>
        <v>ENVIRONMENTAL SCIENCE AND POLLUTION RESEARCH INTERNATIONAL, 2022, p. 49832</v>
      </c>
      <c r="B10" s="23" t="str">
        <f>IF(I10="","",_xlfn.LET(
  _xlpm.resultado1, VLOOKUP(I10,'JCR 2026 (JIF 25)'!A:C,3,FALSE),
  _xlpm.resultado2, VLOOKUP(I10,'JCR 2026 (JIF 25)'!B:C,2,FALSE),
  _xlpm.resultado, IFERROR(_xlpm.resultado1, IFERROR(_xlpm.resultado2,"")),
  IF(_xlpm.resultado="N/A", "N/A",
     IF(OR(_xlpm.resultado=0, _xlpm.resultado=""), "Revista sem FI", VALUE(_xlpm.resultado))
  )
))</f>
        <v>Revista sem FI</v>
      </c>
      <c r="C10" s="388" t="str">
        <f t="shared" si="3"/>
        <v/>
      </c>
      <c r="D10" s="389">
        <f t="shared" si="4"/>
        <v>0</v>
      </c>
      <c r="E10" s="561" t="str">
        <f t="shared" ca="1" si="2"/>
        <v/>
      </c>
      <c r="F10" s="3"/>
      <c r="G10" s="3"/>
      <c r="H10" s="49">
        <f>IF(I10&lt;&gt;"", COUNTIF($I$8:I10, "&lt;&gt;"), "")</f>
        <v>3</v>
      </c>
      <c r="I10" s="19" t="s">
        <v>57381</v>
      </c>
      <c r="J10" s="249" t="str">
        <f>IFERROR(VLOOKUP(I10,'JCR 2026 (JIF 25)'!A:D,4,0), IFERROR(VLOOKUP(I10,'JCR 2026 (JIF 25)'!B:D,3,0),""))</f>
        <v>ENVIRONMENTAL SCIENCE AND POLLUTION RESEARCH INTERNATIONAL</v>
      </c>
      <c r="K10" s="87">
        <v>2022</v>
      </c>
      <c r="L10" s="87">
        <v>49832</v>
      </c>
      <c r="M10" s="87">
        <v>1</v>
      </c>
      <c r="N10" s="53"/>
      <c r="O10" s="3"/>
    </row>
    <row r="11" spans="1:15" ht="13.5" customHeight="1">
      <c r="A11" s="37" t="str">
        <f t="shared" si="0"/>
        <v>ENVIRONMENTAL SCIENCE AND POLLUTION RESEARCH INTERNATIONAL, 2023, p. 67909</v>
      </c>
      <c r="B11" s="23" t="str">
        <f>IF(I11="","",_xlfn.LET(
  _xlpm.resultado1, VLOOKUP(I11,'JCR 2026 (JIF 25)'!A:C,3,FALSE),
  _xlpm.resultado2, VLOOKUP(I11,'JCR 2026 (JIF 25)'!B:C,2,FALSE),
  _xlpm.resultado, IFERROR(_xlpm.resultado1, IFERROR(_xlpm.resultado2,"")),
  IF(_xlpm.resultado="N/A", "N/A",
     IF(OR(_xlpm.resultado=0, _xlpm.resultado=""), "Revista sem FI", VALUE(_xlpm.resultado))
  )
))</f>
        <v>Revista sem FI</v>
      </c>
      <c r="C11" s="388" t="str">
        <f t="shared" si="3"/>
        <v/>
      </c>
      <c r="D11" s="389">
        <f t="shared" si="4"/>
        <v>0</v>
      </c>
      <c r="E11" s="561" t="str">
        <f t="shared" ca="1" si="2"/>
        <v/>
      </c>
      <c r="F11" s="3"/>
      <c r="G11" s="3"/>
      <c r="H11" s="49">
        <f>IF(I11&lt;&gt;"", COUNTIF($I$8:I11, "&lt;&gt;"), "")</f>
        <v>4</v>
      </c>
      <c r="I11" s="87" t="s">
        <v>57381</v>
      </c>
      <c r="J11" s="249" t="str">
        <f>IFERROR(VLOOKUP(I11,'JCR 2026 (JIF 25)'!A:D,4,0), IFERROR(VLOOKUP(I11,'JCR 2026 (JIF 25)'!B:D,3,0),""))</f>
        <v>ENVIRONMENTAL SCIENCE AND POLLUTION RESEARCH INTERNATIONAL</v>
      </c>
      <c r="K11" s="87">
        <v>2023</v>
      </c>
      <c r="L11" s="87">
        <v>67909</v>
      </c>
      <c r="M11" s="87">
        <v>1</v>
      </c>
      <c r="N11" s="53"/>
      <c r="O11" s="3"/>
    </row>
    <row r="12" spans="1:15" ht="13.5" customHeight="1">
      <c r="A12" s="37" t="str">
        <f t="shared" si="0"/>
        <v>ENVIRONMENTAL POLLUTION, 2023, p. 122573</v>
      </c>
      <c r="B12" s="23">
        <f>IF(I12="","",_xlfn.LET(
  _xlpm.resultado1, VLOOKUP(I12,'JCR 2026 (JIF 25)'!A:C,3,FALSE),
  _xlpm.resultado2, VLOOKUP(I12,'JCR 2026 (JIF 25)'!B:C,2,FALSE),
  _xlpm.resultado, IFERROR(_xlpm.resultado1, IFERROR(_xlpm.resultado2,"")),
  IF(_xlpm.resultado="N/A", "N/A",
     IF(OR(_xlpm.resultado=0, _xlpm.resultado=""), "Revista sem FI", VALUE(_xlpm.resultado))
  )
))</f>
        <v>7.2</v>
      </c>
      <c r="C12" s="388">
        <f t="shared" si="3"/>
        <v>1</v>
      </c>
      <c r="D12" s="389">
        <f t="shared" ca="1" si="4"/>
        <v>1</v>
      </c>
      <c r="E12" s="561" t="str">
        <f t="shared" ca="1" si="2"/>
        <v/>
      </c>
      <c r="F12" s="3"/>
      <c r="G12" s="3"/>
      <c r="H12" s="49">
        <f>IF(I12&lt;&gt;"", COUNTIF($I$8:I12, "&lt;&gt;"), "")</f>
        <v>5</v>
      </c>
      <c r="I12" s="87" t="s">
        <v>682</v>
      </c>
      <c r="J12" s="249" t="str">
        <f>IFERROR(VLOOKUP(I12,'JCR 2026 (JIF 25)'!A:D,4,0), IFERROR(VLOOKUP(I12,'JCR 2026 (JIF 25)'!B:D,3,0),""))</f>
        <v>ENVIRONMENTAL POLLUTION</v>
      </c>
      <c r="K12" s="87">
        <v>2023</v>
      </c>
      <c r="L12" s="87">
        <v>122573</v>
      </c>
      <c r="M12" s="87">
        <v>1</v>
      </c>
      <c r="N12" s="53"/>
      <c r="O12" s="3"/>
    </row>
    <row r="13" spans="1:15" ht="13.5" customHeight="1">
      <c r="A13" s="37" t="str">
        <f t="shared" si="0"/>
        <v>ENVIRONMENTAL POLLUTION, 2023, p. 120919</v>
      </c>
      <c r="B13" s="23">
        <f>IF(I13="","",_xlfn.LET(
  _xlpm.resultado1, VLOOKUP(I13,'JCR 2026 (JIF 25)'!A:C,3,FALSE),
  _xlpm.resultado2, VLOOKUP(I13,'JCR 2026 (JIF 25)'!B:C,2,FALSE),
  _xlpm.resultado, IFERROR(_xlpm.resultado1, IFERROR(_xlpm.resultado2,"")),
  IF(_xlpm.resultado="N/A", "N/A",
     IF(OR(_xlpm.resultado=0, _xlpm.resultado=""), "Revista sem FI", VALUE(_xlpm.resultado))
  )
))</f>
        <v>7.2</v>
      </c>
      <c r="C13" s="388">
        <f t="shared" si="3"/>
        <v>1</v>
      </c>
      <c r="D13" s="389">
        <f t="shared" ca="1" si="4"/>
        <v>1</v>
      </c>
      <c r="E13" s="561" t="str">
        <f t="shared" ca="1" si="2"/>
        <v/>
      </c>
      <c r="F13" s="3"/>
      <c r="G13" s="3"/>
      <c r="H13" s="49">
        <f>IF(I13&lt;&gt;"", COUNTIF($I$8:I13, "&lt;&gt;"), "")</f>
        <v>6</v>
      </c>
      <c r="I13" s="87" t="s">
        <v>682</v>
      </c>
      <c r="J13" s="249" t="str">
        <f>IFERROR(VLOOKUP(I13,'JCR 2026 (JIF 25)'!A:D,4,0), IFERROR(VLOOKUP(I13,'JCR 2026 (JIF 25)'!B:D,3,0),""))</f>
        <v>ENVIRONMENTAL POLLUTION</v>
      </c>
      <c r="K13" s="87">
        <v>2023</v>
      </c>
      <c r="L13" s="87">
        <v>120919</v>
      </c>
      <c r="M13" s="87">
        <v>1</v>
      </c>
      <c r="N13" s="53"/>
      <c r="O13" s="3"/>
    </row>
    <row r="14" spans="1:15" ht="13.5" customHeight="1">
      <c r="A14" s="37" t="str">
        <f t="shared" si="0"/>
        <v>ENVIRONMENTAL SCIENCE AND POLLUTION RESEARCH INTERNATIONAL, 2024, p. 55158</v>
      </c>
      <c r="B14" s="23" t="str">
        <f>IF(I14="","",_xlfn.LET(
  _xlpm.resultado1, VLOOKUP(I14,'JCR 2026 (JIF 25)'!A:C,3,FALSE),
  _xlpm.resultado2, VLOOKUP(I14,'JCR 2026 (JIF 25)'!B:C,2,FALSE),
  _xlpm.resultado, IFERROR(_xlpm.resultado1, IFERROR(_xlpm.resultado2,"")),
  IF(_xlpm.resultado="N/A", "N/A",
     IF(OR(_xlpm.resultado=0, _xlpm.resultado=""), "Revista sem FI", VALUE(_xlpm.resultado))
  )
))</f>
        <v>Revista sem FI</v>
      </c>
      <c r="C14" s="388" t="str">
        <f t="shared" si="3"/>
        <v/>
      </c>
      <c r="D14" s="389">
        <f t="shared" si="4"/>
        <v>0</v>
      </c>
      <c r="E14" s="561" t="str">
        <f t="shared" ca="1" si="2"/>
        <v/>
      </c>
      <c r="F14" s="3"/>
      <c r="G14" s="3"/>
      <c r="H14" s="49">
        <f>IF(I14&lt;&gt;"", COUNTIF($I$8:I14, "&lt;&gt;"), "")</f>
        <v>7</v>
      </c>
      <c r="I14" s="87" t="s">
        <v>57381</v>
      </c>
      <c r="J14" s="249" t="str">
        <f>IFERROR(VLOOKUP(I14,'JCR 2026 (JIF 25)'!A:D,4,0), IFERROR(VLOOKUP(I14,'JCR 2026 (JIF 25)'!B:D,3,0),""))</f>
        <v>ENVIRONMENTAL SCIENCE AND POLLUTION RESEARCH INTERNATIONAL</v>
      </c>
      <c r="K14" s="87">
        <v>2024</v>
      </c>
      <c r="L14" s="87">
        <v>55158</v>
      </c>
      <c r="M14" s="87">
        <v>1</v>
      </c>
      <c r="N14" s="53"/>
      <c r="O14" s="3"/>
    </row>
    <row r="15" spans="1:15" ht="13.5" customHeight="1">
      <c r="A15" s="37" t="str">
        <f t="shared" si="0"/>
        <v>NATURAL PRODUCT RESEARCH, 2024, p. 2082</v>
      </c>
      <c r="B15" s="23">
        <f>IF(I15="","",_xlfn.LET(
  _xlpm.resultado1, VLOOKUP(I15,'JCR 2026 (JIF 25)'!A:C,3,FALSE),
  _xlpm.resultado2, VLOOKUP(I15,'JCR 2026 (JIF 25)'!B:C,2,FALSE),
  _xlpm.resultado, IFERROR(_xlpm.resultado1, IFERROR(_xlpm.resultado2,"")),
  IF(_xlpm.resultado="N/A", "N/A",
     IF(OR(_xlpm.resultado=0, _xlpm.resultado=""), "Revista sem FI", VALUE(_xlpm.resultado))
  )
))</f>
        <v>1.8</v>
      </c>
      <c r="C15" s="388">
        <f t="shared" si="3"/>
        <v>1</v>
      </c>
      <c r="D15" s="389">
        <f t="shared" ca="1" si="4"/>
        <v>1</v>
      </c>
      <c r="E15" s="561" t="str">
        <f t="shared" ca="1" si="2"/>
        <v/>
      </c>
      <c r="F15" s="3"/>
      <c r="G15" s="14"/>
      <c r="H15" s="49">
        <f>IF(I15&lt;&gt;"", COUNTIF($I$8:I15, "&lt;&gt;"), "")</f>
        <v>8</v>
      </c>
      <c r="I15" s="87" t="s">
        <v>20569</v>
      </c>
      <c r="J15" s="249" t="str">
        <f>IFERROR(VLOOKUP(I15,'JCR 2026 (JIF 25)'!A:D,4,0), IFERROR(VLOOKUP(I15,'JCR 2026 (JIF 25)'!B:D,3,0),""))</f>
        <v>NATURAL PRODUCT RESEARCH</v>
      </c>
      <c r="K15" s="19">
        <v>2024</v>
      </c>
      <c r="L15" s="19">
        <v>2082</v>
      </c>
      <c r="M15" s="19">
        <v>1</v>
      </c>
      <c r="N15" s="53"/>
      <c r="O15" s="14"/>
    </row>
    <row r="16" spans="1:15" ht="13.5" customHeight="1">
      <c r="A16" s="37" t="str">
        <f t="shared" si="0"/>
        <v>Environmental Chemistry Letters, 2024, p. 241</v>
      </c>
      <c r="B16" s="23">
        <f>IF(I16="","",_xlfn.LET(
  _xlpm.resultado1, VLOOKUP(I16,'JCR 2026 (JIF 25)'!A:C,3,FALSE),
  _xlpm.resultado2, VLOOKUP(I16,'JCR 2026 (JIF 25)'!B:C,2,FALSE),
  _xlpm.resultado, IFERROR(_xlpm.resultado1, IFERROR(_xlpm.resultado2,"")),
  IF(_xlpm.resultado="N/A", "N/A",
     IF(OR(_xlpm.resultado=0, _xlpm.resultado=""), "Revista sem FI", VALUE(_xlpm.resultado))
  )
))</f>
        <v>25.2</v>
      </c>
      <c r="C16" s="388">
        <f t="shared" si="3"/>
        <v>1</v>
      </c>
      <c r="D16" s="389">
        <f t="shared" ca="1" si="4"/>
        <v>1</v>
      </c>
      <c r="E16" s="561" t="str">
        <f t="shared" ca="1" si="2"/>
        <v/>
      </c>
      <c r="F16" s="3"/>
      <c r="G16" s="14"/>
      <c r="H16" s="49">
        <f>IF(I16&lt;&gt;"", COUNTIF($I$8:I16, "&lt;&gt;"), "")</f>
        <v>9</v>
      </c>
      <c r="I16" s="87" t="s">
        <v>667</v>
      </c>
      <c r="J16" s="249" t="str">
        <f>IFERROR(VLOOKUP(I16,'JCR 2026 (JIF 25)'!A:D,4,0), IFERROR(VLOOKUP(I16,'JCR 2026 (JIF 25)'!B:D,3,0),""))</f>
        <v>Environmental Chemistry Letters</v>
      </c>
      <c r="K16" s="19">
        <v>2024</v>
      </c>
      <c r="L16" s="19">
        <v>241</v>
      </c>
      <c r="M16" s="19">
        <v>1</v>
      </c>
      <c r="N16" s="53"/>
      <c r="O16" s="14"/>
    </row>
    <row r="17" spans="1:15" ht="13.5" customHeight="1">
      <c r="A17" s="37" t="str">
        <f t="shared" ref="A17:A22" si="5">IF(I17="", "", IF(J17="", "Revista sem Fator de Impacto" &amp; IF(K17="", "", ", " &amp; K17 &amp; ",") &amp; IF(L17="", "", " p. " &amp; L17), J17 &amp; IF(K17="", "", ", " &amp; K17 &amp; ",") &amp; IF(L17="", "", " p. " &amp; L17)))</f>
        <v>Agriculture-Basel, 2025, p. 1431</v>
      </c>
      <c r="B17" s="23">
        <f>IF(I17="","",_xlfn.LET(
  _xlpm.resultado1, VLOOKUP(I17,'JCR 2026 (JIF 25)'!A:C,3,FALSE),
  _xlpm.resultado2, VLOOKUP(I17,'JCR 2026 (JIF 25)'!B:C,2,FALSE),
  _xlpm.resultado, IFERROR(_xlpm.resultado1, IFERROR(_xlpm.resultado2,"")),
  IF(_xlpm.resultado="N/A", "N/A",
     IF(OR(_xlpm.resultado=0, _xlpm.resultado=""), "Revista sem FI", VALUE(_xlpm.resultado))
  )
))</f>
        <v>4.5</v>
      </c>
      <c r="C17" s="388" t="str">
        <f t="shared" si="3"/>
        <v/>
      </c>
      <c r="D17" s="389">
        <f t="shared" ca="1" si="4"/>
        <v>1</v>
      </c>
      <c r="E17" s="561">
        <f t="shared" ca="1" si="2"/>
        <v>1</v>
      </c>
      <c r="F17" s="3"/>
      <c r="G17" s="14"/>
      <c r="H17" s="49">
        <f>IF(I17&lt;&gt;"", COUNTIF($I$8:I17, "&lt;&gt;"), "")</f>
        <v>10</v>
      </c>
      <c r="I17" s="87" t="s">
        <v>11385</v>
      </c>
      <c r="J17" s="249" t="str">
        <f>IFERROR(VLOOKUP(I17,'JCR 2026 (JIF 25)'!A:D,4,0), IFERROR(VLOOKUP(I17,'JCR 2026 (JIF 25)'!B:D,3,0),""))</f>
        <v>Agriculture-Basel</v>
      </c>
      <c r="K17" s="19">
        <v>2025</v>
      </c>
      <c r="L17" s="19">
        <v>1431</v>
      </c>
      <c r="M17" s="19"/>
      <c r="N17" s="53">
        <v>1</v>
      </c>
      <c r="O17" s="14"/>
    </row>
    <row r="18" spans="1:15" ht="13.5" customHeight="1">
      <c r="A18" s="37" t="str">
        <f t="shared" si="5"/>
        <v>Sustainability, 2025, p. 6942</v>
      </c>
      <c r="B18" s="23">
        <f>IF(I18="","",_xlfn.LET(
  _xlpm.resultado1, VLOOKUP(I18,'JCR 2026 (JIF 25)'!A:C,3,FALSE),
  _xlpm.resultado2, VLOOKUP(I18,'JCR 2026 (JIF 25)'!B:C,2,FALSE),
  _xlpm.resultado, IFERROR(_xlpm.resultado1, IFERROR(_xlpm.resultado2,"")),
  IF(_xlpm.resultado="N/A", "N/A",
     IF(OR(_xlpm.resultado=0, _xlpm.resultado=""), "Revista sem FI", VALUE(_xlpm.resultado))
  )
))</f>
        <v>4.0999999999999996</v>
      </c>
      <c r="C18" s="388" t="str">
        <f t="shared" si="3"/>
        <v/>
      </c>
      <c r="D18" s="389">
        <f t="shared" ca="1" si="4"/>
        <v>1</v>
      </c>
      <c r="E18" s="561">
        <f t="shared" ca="1" si="2"/>
        <v>1</v>
      </c>
      <c r="F18" s="3"/>
      <c r="G18" s="14"/>
      <c r="H18" s="49">
        <f>IF(I18&lt;&gt;"", COUNTIF($I$8:I18, "&lt;&gt;"), "")</f>
        <v>11</v>
      </c>
      <c r="I18" s="87" t="s">
        <v>23139</v>
      </c>
      <c r="J18" s="249" t="str">
        <f>IFERROR(VLOOKUP(I18,'JCR 2026 (JIF 25)'!A:D,4,0), IFERROR(VLOOKUP(I18,'JCR 2026 (JIF 25)'!B:D,3,0),""))</f>
        <v>Sustainability</v>
      </c>
      <c r="K18" s="19">
        <v>2025</v>
      </c>
      <c r="L18" s="19">
        <v>6942</v>
      </c>
      <c r="M18" s="19"/>
      <c r="N18" s="53">
        <v>1</v>
      </c>
      <c r="O18" s="14"/>
    </row>
    <row r="19" spans="1:15" ht="13.5" customHeight="1">
      <c r="A19" s="37" t="str">
        <f t="shared" si="5"/>
        <v>Revista de Geociências do Nordeste, 2025, p. 60</v>
      </c>
      <c r="B19" s="23" t="str">
        <f>IF(I19="","",_xlfn.LET(
  _xlpm.resultado1, VLOOKUP(I19,'JCR 2026 (JIF 25)'!A:C,3,FALSE),
  _xlpm.resultado2, VLOOKUP(I19,'JCR 2026 (JIF 25)'!B:C,2,FALSE),
  _xlpm.resultado, IFERROR(_xlpm.resultado1, IFERROR(_xlpm.resultado2,"")),
  IF(_xlpm.resultado="N/A", "N/A",
     IF(OR(_xlpm.resultado=0, _xlpm.resultado=""), "Revista sem FI", VALUE(_xlpm.resultado))
  )
))</f>
        <v>Revista sem FI</v>
      </c>
      <c r="C19" s="388" t="str">
        <f t="shared" si="3"/>
        <v/>
      </c>
      <c r="D19" s="389">
        <f t="shared" si="4"/>
        <v>0</v>
      </c>
      <c r="E19" s="561" t="str">
        <f t="shared" ca="1" si="2"/>
        <v/>
      </c>
      <c r="F19" s="3"/>
      <c r="G19" s="14"/>
      <c r="H19" s="49">
        <f>IF(I19&lt;&gt;"", COUNTIF($I$8:I19, "&lt;&gt;"), "")</f>
        <v>12</v>
      </c>
      <c r="I19" s="87" t="s">
        <v>66335</v>
      </c>
      <c r="J19" s="249" t="str">
        <f>IFERROR(VLOOKUP(I19,'JCR 2026 (JIF 25)'!A:D,4,0), IFERROR(VLOOKUP(I19,'JCR 2026 (JIF 25)'!B:D,3,0),""))</f>
        <v>Revista de Geociências do Nordeste</v>
      </c>
      <c r="K19" s="19">
        <v>2025</v>
      </c>
      <c r="L19" s="19">
        <v>60</v>
      </c>
      <c r="M19" s="19"/>
      <c r="N19" s="53">
        <v>1</v>
      </c>
      <c r="O19" s="14"/>
    </row>
    <row r="20" spans="1:15" ht="13.5" customHeight="1">
      <c r="A20" s="37" t="str">
        <f t="shared" si="5"/>
        <v/>
      </c>
      <c r="B20" s="23" t="str">
        <f>IF(I20="","",_xlfn.LET(
  _xlpm.resultado1, VLOOKUP(I20,'JCR 2026 (JIF 25)'!A:C,3,FALSE),
  _xlpm.resultado2, VLOOKUP(I20,'JCR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20" s="388" t="str">
        <f t="shared" si="3"/>
        <v/>
      </c>
      <c r="D20" s="389" t="str">
        <f t="shared" si="4"/>
        <v/>
      </c>
      <c r="E20" s="561" t="str">
        <f t="shared" ca="1" si="2"/>
        <v/>
      </c>
      <c r="F20" s="3"/>
      <c r="G20" s="3"/>
      <c r="H20" s="49" t="str">
        <f>IF(I20&lt;&gt;"", COUNTIF($I$8:I20, "&lt;&gt;"), "")</f>
        <v/>
      </c>
      <c r="I20" s="87"/>
      <c r="J20" s="249" t="str">
        <f>IFERROR(VLOOKUP(I20,'JCR 2026 (JIF 25)'!A:D,4,0), IFERROR(VLOOKUP(I20,'JCR 2026 (JIF 25)'!B:D,3,0),""))</f>
        <v/>
      </c>
      <c r="K20" s="19"/>
      <c r="L20" s="19"/>
      <c r="M20" s="19"/>
      <c r="N20" s="53"/>
      <c r="O20" s="3"/>
    </row>
    <row r="21" spans="1:15" ht="13.5" customHeight="1">
      <c r="A21" s="37" t="str">
        <f t="shared" si="5"/>
        <v/>
      </c>
      <c r="B21" s="23" t="str">
        <f>IF(I21="","",_xlfn.LET(
  _xlpm.resultado1, VLOOKUP(I21,'JCR 2026 (JIF 25)'!A:C,3,FALSE),
  _xlpm.resultado2, VLOOKUP(I21,'JCR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21" s="388" t="str">
        <f t="shared" si="3"/>
        <v/>
      </c>
      <c r="D21" s="389" t="str">
        <f t="shared" si="4"/>
        <v/>
      </c>
      <c r="E21" s="561" t="str">
        <f t="shared" ca="1" si="2"/>
        <v/>
      </c>
      <c r="F21" s="3"/>
      <c r="G21" s="14"/>
      <c r="H21" s="49" t="str">
        <f>IF(I21&lt;&gt;"", COUNTIF($I$8:I21, "&lt;&gt;"), "")</f>
        <v/>
      </c>
      <c r="I21" s="87"/>
      <c r="J21" s="249" t="str">
        <f>IFERROR(VLOOKUP(I21,'JCR 2026 (JIF 25)'!A:D,4,0), IFERROR(VLOOKUP(I21,'JCR 2026 (JIF 25)'!B:D,3,0),""))</f>
        <v/>
      </c>
      <c r="K21" s="19"/>
      <c r="L21" s="19"/>
      <c r="M21" s="19"/>
      <c r="N21" s="53"/>
      <c r="O21" s="14"/>
    </row>
    <row r="22" spans="1:15" ht="13.5" customHeight="1" thickBot="1">
      <c r="A22" s="38" t="str">
        <f t="shared" si="5"/>
        <v/>
      </c>
      <c r="B22" s="33" t="str">
        <f>IF(I22="","",_xlfn.LET(
  _xlpm.resultado1, VLOOKUP(I22,'JCR 2026 (JIF 25)'!A:C,3,FALSE),
  _xlpm.resultado2, VLOOKUP(I22,'JCR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22" s="397" t="str">
        <f t="shared" si="3"/>
        <v/>
      </c>
      <c r="D22" s="398" t="str">
        <f t="shared" si="4"/>
        <v/>
      </c>
      <c r="E22" s="562" t="str">
        <f t="shared" ca="1" si="2"/>
        <v/>
      </c>
      <c r="F22" s="3"/>
      <c r="G22" s="14"/>
      <c r="H22" s="49" t="str">
        <f>IF(I22&lt;&gt;"", COUNTIF($I$8:I22, "&lt;&gt;"), "")</f>
        <v/>
      </c>
      <c r="I22" s="87"/>
      <c r="J22" s="249" t="str">
        <f>IFERROR(VLOOKUP(I22,'JCR 2026 (JIF 25)'!A:D,4,0), IFERROR(VLOOKUP(I22,'JCR 2026 (JIF 25)'!B:D,3,0),""))</f>
        <v/>
      </c>
      <c r="K22" s="19"/>
      <c r="L22" s="19"/>
      <c r="M22" s="19"/>
      <c r="N22" s="53"/>
      <c r="O22" s="14"/>
    </row>
    <row r="23" spans="1:15" ht="13.5" customHeight="1">
      <c r="A23" s="34" t="s">
        <v>60663</v>
      </c>
      <c r="B23" s="35">
        <f>SUM(B8:B22)</f>
        <v>57.9</v>
      </c>
      <c r="C23" s="35">
        <f>SUM(C8:C22)</f>
        <v>6</v>
      </c>
      <c r="D23" s="35">
        <f ca="1">SUM(D8:D22)</f>
        <v>8</v>
      </c>
      <c r="E23" s="36">
        <f ca="1">SUM(E8:E22)</f>
        <v>2</v>
      </c>
      <c r="F23" s="3"/>
      <c r="G23" s="3"/>
      <c r="H23" s="3"/>
      <c r="I23" s="3"/>
      <c r="J23" s="233"/>
      <c r="K23" s="3"/>
      <c r="L23" s="3"/>
      <c r="M23" s="3"/>
      <c r="N23" s="3"/>
      <c r="O23" s="3"/>
    </row>
    <row r="24" spans="1:15" ht="13.5" customHeight="1" thickBot="1">
      <c r="A24" s="24"/>
      <c r="B24" s="25" t="s">
        <v>53910</v>
      </c>
      <c r="C24" s="55">
        <f ca="1">C23+(MIN(C23,E23))</f>
        <v>8</v>
      </c>
      <c r="D24" s="26"/>
      <c r="E24" s="27"/>
      <c r="F24" s="14"/>
      <c r="G24" s="14"/>
      <c r="H24" s="14"/>
      <c r="I24" s="14"/>
      <c r="J24" s="211"/>
      <c r="K24" s="14"/>
      <c r="L24" s="14"/>
      <c r="M24" s="3"/>
      <c r="N24" s="3"/>
      <c r="O24" s="3"/>
    </row>
    <row r="25" spans="1:15" ht="13.5" customHeight="1" thickBot="1">
      <c r="A25" s="16"/>
      <c r="B25" s="21"/>
      <c r="C25" s="21"/>
      <c r="D25" s="29"/>
      <c r="E25" s="15"/>
      <c r="F25" s="3"/>
      <c r="G25" s="3"/>
      <c r="H25" s="3"/>
      <c r="I25" s="3"/>
      <c r="J25" s="8"/>
      <c r="K25" s="3"/>
      <c r="L25" s="3"/>
      <c r="M25" s="3"/>
      <c r="N25" s="3"/>
      <c r="O25" s="3"/>
    </row>
    <row r="26" spans="1:15" ht="13.5" customHeight="1" thickBot="1">
      <c r="A26" s="41" t="s">
        <v>6</v>
      </c>
      <c r="B26" s="133" t="s">
        <v>53953</v>
      </c>
      <c r="C26" s="42" cm="1">
        <f t="array" aca="1" ref="C26" ca="1">_xlfn.LET(
_xlpm._nAP,COUNTIF(C8:C22,"&gt;0"),
_xlpm._nTotal,SUM(D8:D22),
_xlpm._nCandidatosAPCo,SUMPRODUCT(--ISNUMBER(E8:E22)),
_xlpm._nAPCoUsados,MIN(MAX(0,_xlpm._nTotal-_xlpm._nAP),_xlpm._nCandidatosAPCo),
_xlpm._FIAPCo,_xlfn._xlws.FILTER(
   IF(ISNUMBER(B8:B22),B8:B22,0),
   ISNUMBER(E8:E22),
   0
),
_xlpm._somaAP,SUMIFS(B8:B22,C8:C22,"&gt;0"),
_xlpm._somaAPCo,IF(
   _xlpm._nAPCoUsados=0,
   0,
   SUM(
      LARGE(
         _xlpm._FIAPCo,
         _xlfn.SEQUENCE(_xlpm._nAPCoUsados)
      )
   )
),
IF(
   _xlpm._nTotal=0,
   0,
   (_xlpm._somaAP+_xlpm._somaAPCo)/_xlpm._nTotal
)
)</f>
        <v>7.2374999999999998</v>
      </c>
      <c r="D26" s="14" t="s">
        <v>53962</v>
      </c>
      <c r="E26" s="8"/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15" ht="13.5" customHeight="1">
      <c r="A27" s="3"/>
      <c r="B27" s="3"/>
      <c r="C27" s="3"/>
      <c r="D27" s="210" t="s">
        <v>53963</v>
      </c>
      <c r="E27" s="8"/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1:15" ht="13.5" customHeight="1" thickBot="1">
      <c r="A28" s="14"/>
      <c r="B28" s="14"/>
      <c r="C28" s="14"/>
      <c r="D28" s="210"/>
      <c r="E28" s="15"/>
      <c r="F28" s="14"/>
      <c r="G28" s="14"/>
      <c r="H28" s="14"/>
      <c r="I28" s="14"/>
      <c r="J28" s="14"/>
      <c r="K28" s="14"/>
      <c r="L28" s="14"/>
      <c r="M28" s="14"/>
      <c r="N28" s="14"/>
      <c r="O28" s="14"/>
    </row>
    <row r="29" spans="1:15" ht="13.5" customHeight="1" thickBot="1">
      <c r="A29" s="39" t="s">
        <v>53952</v>
      </c>
      <c r="B29" s="212"/>
      <c r="C29" s="57" t="s">
        <v>3</v>
      </c>
      <c r="D29" s="58" t="s">
        <v>4</v>
      </c>
      <c r="E29" s="8"/>
      <c r="F29" s="3"/>
      <c r="G29" s="3"/>
      <c r="H29" s="257" t="s">
        <v>60667</v>
      </c>
      <c r="I29" s="258" t="s">
        <v>60675</v>
      </c>
      <c r="J29" s="258" t="s">
        <v>60677</v>
      </c>
      <c r="K29" s="259" t="s">
        <v>25</v>
      </c>
      <c r="L29" s="258" t="s">
        <v>60676</v>
      </c>
      <c r="M29" s="259" t="s">
        <v>53917</v>
      </c>
      <c r="N29" s="260" t="s">
        <v>60680</v>
      </c>
      <c r="O29" s="3"/>
    </row>
    <row r="30" spans="1:15" ht="13.5" customHeight="1">
      <c r="A30" s="672" t="str">
        <f t="shared" ref="A30" si="6">IF(OR(ISBLANK(J30),ISBLANK(K30)), "", J30 &amp; ", " &amp; K30)</f>
        <v>Livro: Heterogene Reaktionen von Schwefel- und Halogenverbindungen , 2016</v>
      </c>
      <c r="B30" s="673"/>
      <c r="C30" s="269">
        <f>IF(I30="","",
 IF(I30="C", IF(L30="N", 1, IF(L30="I", 2, 0)),
 IF(I30="L", IF(L30="N", 2, IF(L30="I", 4, 0)),
 IF(I30="P",
    IF(L30="N",1,IF(L30="I",2,0)) *
    IF(L30&lt;&gt;"", IF(N30&lt;&gt;"", 2, 1), 0),
 0))))</f>
        <v>4</v>
      </c>
      <c r="D30" s="275">
        <f t="shared" ref="D30" si="7">IF(A30="","",1)</f>
        <v>1</v>
      </c>
      <c r="E30" s="8"/>
      <c r="F30" s="3"/>
      <c r="G30" s="3"/>
      <c r="H30" s="48">
        <f>IF(J30&lt;&gt;"", COUNTIF($J30:J$30, "&lt;&gt;"), "")</f>
        <v>1</v>
      </c>
      <c r="I30" s="203" t="s">
        <v>60685</v>
      </c>
      <c r="J30" s="51" t="s">
        <v>83</v>
      </c>
      <c r="K30" s="66">
        <v>2016</v>
      </c>
      <c r="L30" s="66" t="s">
        <v>60679</v>
      </c>
      <c r="M30" s="66" t="s">
        <v>54003</v>
      </c>
      <c r="N30" s="270"/>
      <c r="O30" s="3"/>
    </row>
    <row r="31" spans="1:15" ht="13.5" customHeight="1">
      <c r="A31" s="642" t="str">
        <f t="shared" ref="A31:A38" si="8">IF(OR(ISBLANK(J31),ISBLANK(K31)), "", J31 &amp; ", " &amp; K31)</f>
        <v>Patente BR (Depósito 2018; Concedida: 2023) 10 2018 071844 4, 2018</v>
      </c>
      <c r="B31" s="643"/>
      <c r="C31" s="262">
        <f t="shared" ref="C31:C38" si="9">IF(I31="","",
 IF(I31="C", IF(L31="N", 1, IF(L31="I", 2, 0)),
 IF(I31="L", IF(L31="N", 2, IF(L31="I", 4, 0)),
 IF(I31="P",
    IF(L31="N",1,IF(L31="I",2,0)) *
    IF(L31&lt;&gt;"", IF(N31&lt;&gt;"", 2, 1), 0),
 0))))</f>
        <v>1</v>
      </c>
      <c r="D31" s="276">
        <f t="shared" ref="D31:D38" si="10">IF(A31="","",1)</f>
        <v>1</v>
      </c>
      <c r="E31" s="8"/>
      <c r="F31" s="3"/>
      <c r="G31" s="3"/>
      <c r="H31" s="49">
        <f>IF(J31&lt;&gt;"", COUNTIF($J$30:J31, "&lt;&gt;"), "")</f>
        <v>2</v>
      </c>
      <c r="I31" s="87" t="s">
        <v>60674</v>
      </c>
      <c r="J31" s="18" t="s">
        <v>54004</v>
      </c>
      <c r="K31" s="6">
        <v>2018</v>
      </c>
      <c r="L31" s="87" t="s">
        <v>60678</v>
      </c>
      <c r="M31" s="87"/>
      <c r="N31" s="266"/>
      <c r="O31" s="3"/>
    </row>
    <row r="32" spans="1:15" ht="13.5" customHeight="1">
      <c r="A32" s="642" t="str">
        <f t="shared" si="8"/>
        <v/>
      </c>
      <c r="B32" s="643"/>
      <c r="C32" s="262" t="str">
        <f t="shared" si="9"/>
        <v/>
      </c>
      <c r="D32" s="276" t="str">
        <f t="shared" si="10"/>
        <v/>
      </c>
      <c r="E32" s="8"/>
      <c r="F32" s="3"/>
      <c r="G32" s="3"/>
      <c r="H32" s="49" t="str">
        <f>IF(J32&lt;&gt;"", COUNTIF($J$30:J32, "&lt;&gt;"), "")</f>
        <v/>
      </c>
      <c r="I32" s="87"/>
      <c r="J32" s="18"/>
      <c r="K32" s="6"/>
      <c r="L32" s="87"/>
      <c r="M32" s="87"/>
      <c r="N32" s="266"/>
      <c r="O32" s="3"/>
    </row>
    <row r="33" spans="1:15" ht="13.5" customHeight="1">
      <c r="A33" s="642" t="str">
        <f t="shared" si="8"/>
        <v/>
      </c>
      <c r="B33" s="643"/>
      <c r="C33" s="262" t="str">
        <f t="shared" si="9"/>
        <v/>
      </c>
      <c r="D33" s="276" t="str">
        <f t="shared" si="10"/>
        <v/>
      </c>
      <c r="E33" s="8"/>
      <c r="F33" s="3"/>
      <c r="G33" s="3"/>
      <c r="H33" s="49" t="str">
        <f>IF(J33&lt;&gt;"", COUNTIF($J$30:J33, "&lt;&gt;"), "")</f>
        <v/>
      </c>
      <c r="I33" s="87"/>
      <c r="J33" s="18"/>
      <c r="K33" s="6"/>
      <c r="L33" s="87"/>
      <c r="M33" s="87"/>
      <c r="N33" s="266"/>
      <c r="O33" s="3"/>
    </row>
    <row r="34" spans="1:15" ht="13.5" customHeight="1">
      <c r="A34" s="642" t="str">
        <f t="shared" si="8"/>
        <v/>
      </c>
      <c r="B34" s="643"/>
      <c r="C34" s="262" t="str">
        <f t="shared" si="9"/>
        <v/>
      </c>
      <c r="D34" s="276" t="str">
        <f t="shared" si="10"/>
        <v/>
      </c>
      <c r="E34" s="15"/>
      <c r="F34" s="14"/>
      <c r="G34" s="14"/>
      <c r="H34" s="49" t="str">
        <f>IF(J34&lt;&gt;"", COUNTIF($J$30:J34, "&lt;&gt;"), "")</f>
        <v/>
      </c>
      <c r="I34" s="87"/>
      <c r="J34" s="18"/>
      <c r="K34" s="6"/>
      <c r="L34" s="87"/>
      <c r="M34" s="87"/>
      <c r="N34" s="266"/>
      <c r="O34" s="14"/>
    </row>
    <row r="35" spans="1:15" ht="13.5" customHeight="1">
      <c r="A35" s="642" t="str">
        <f t="shared" si="8"/>
        <v/>
      </c>
      <c r="B35" s="643"/>
      <c r="C35" s="262" t="str">
        <f t="shared" si="9"/>
        <v/>
      </c>
      <c r="D35" s="276" t="str">
        <f t="shared" si="10"/>
        <v/>
      </c>
      <c r="E35" s="15"/>
      <c r="F35" s="14"/>
      <c r="G35" s="14"/>
      <c r="H35" s="49" t="str">
        <f>IF(J35&lt;&gt;"", COUNTIF($J$30:J35, "&lt;&gt;"), "")</f>
        <v/>
      </c>
      <c r="I35" s="87"/>
      <c r="J35" s="18"/>
      <c r="K35" s="6"/>
      <c r="L35" s="87"/>
      <c r="M35" s="87"/>
      <c r="N35" s="266"/>
      <c r="O35" s="14"/>
    </row>
    <row r="36" spans="1:15" ht="13.5" customHeight="1">
      <c r="A36" s="642" t="str">
        <f t="shared" si="8"/>
        <v/>
      </c>
      <c r="B36" s="643"/>
      <c r="C36" s="262" t="str">
        <f t="shared" si="9"/>
        <v/>
      </c>
      <c r="D36" s="276" t="str">
        <f t="shared" si="10"/>
        <v/>
      </c>
      <c r="E36" s="15"/>
      <c r="F36" s="14"/>
      <c r="G36" s="14"/>
      <c r="H36" s="49" t="str">
        <f>IF(J36&lt;&gt;"", COUNTIF($J$30:J36, "&lt;&gt;"), "")</f>
        <v/>
      </c>
      <c r="I36" s="87"/>
      <c r="J36" s="18"/>
      <c r="K36" s="6"/>
      <c r="L36" s="87"/>
      <c r="M36" s="87"/>
      <c r="N36" s="266"/>
      <c r="O36" s="14"/>
    </row>
    <row r="37" spans="1:15" ht="13.5" customHeight="1">
      <c r="A37" s="642" t="str">
        <f t="shared" si="8"/>
        <v/>
      </c>
      <c r="B37" s="643"/>
      <c r="C37" s="262" t="str">
        <f t="shared" si="9"/>
        <v/>
      </c>
      <c r="D37" s="276" t="str">
        <f t="shared" si="10"/>
        <v/>
      </c>
      <c r="E37" s="8"/>
      <c r="F37" s="3"/>
      <c r="G37" s="3"/>
      <c r="H37" s="49" t="str">
        <f>IF(J37&lt;&gt;"", COUNTIF($J$30:J37, "&lt;&gt;"), "")</f>
        <v/>
      </c>
      <c r="I37" s="87"/>
      <c r="J37" s="18"/>
      <c r="K37" s="6"/>
      <c r="L37" s="87"/>
      <c r="M37" s="87"/>
      <c r="N37" s="266"/>
      <c r="O37" s="3"/>
    </row>
    <row r="38" spans="1:15" ht="13.5" customHeight="1" thickBot="1">
      <c r="A38" s="674" t="str">
        <f t="shared" si="8"/>
        <v/>
      </c>
      <c r="B38" s="675"/>
      <c r="C38" s="263" t="str">
        <f t="shared" si="9"/>
        <v/>
      </c>
      <c r="D38" s="277" t="str">
        <f t="shared" si="10"/>
        <v/>
      </c>
      <c r="E38" s="8"/>
      <c r="F38" s="3"/>
      <c r="G38" s="3"/>
      <c r="H38" s="50" t="str">
        <f>IF(J38&lt;&gt;"", COUNTIF($J$30:J38, "&lt;&gt;"), "")</f>
        <v/>
      </c>
      <c r="I38" s="228"/>
      <c r="J38" s="308"/>
      <c r="K38" s="309"/>
      <c r="L38" s="228"/>
      <c r="M38" s="228"/>
      <c r="N38" s="267"/>
      <c r="O38" s="3"/>
    </row>
    <row r="39" spans="1:15" ht="13.5" customHeight="1" thickBot="1">
      <c r="A39" s="676" t="s">
        <v>60663</v>
      </c>
      <c r="B39" s="677"/>
      <c r="C39" s="237">
        <f>SUM(C30:C38)</f>
        <v>5</v>
      </c>
      <c r="D39" s="238">
        <f>SUM(D30:D38)</f>
        <v>2</v>
      </c>
      <c r="E39" s="8"/>
      <c r="F39" s="3"/>
      <c r="G39" s="3"/>
      <c r="H39" s="3" t="s">
        <v>60668</v>
      </c>
      <c r="I39" s="3"/>
      <c r="J39" s="3"/>
      <c r="K39" s="3"/>
      <c r="L39" s="3"/>
      <c r="M39" s="3"/>
      <c r="N39" s="3"/>
      <c r="O39" s="3"/>
    </row>
    <row r="40" spans="1:15" ht="13.5" customHeight="1" thickBot="1">
      <c r="A40" s="127"/>
      <c r="B40" s="28"/>
      <c r="C40" s="15"/>
      <c r="D40" s="15"/>
      <c r="E40" s="8"/>
      <c r="F40" s="3"/>
      <c r="G40" s="3"/>
      <c r="H40" s="3" t="s">
        <v>60669</v>
      </c>
      <c r="I40" s="3"/>
      <c r="J40" s="3"/>
      <c r="K40" s="3"/>
      <c r="L40" s="3"/>
      <c r="M40" s="3"/>
      <c r="N40" s="3"/>
      <c r="O40" s="3"/>
    </row>
    <row r="41" spans="1:15" ht="13.5" customHeight="1" thickBot="1">
      <c r="A41" s="128" t="s">
        <v>60664</v>
      </c>
      <c r="B41" s="131" t="s">
        <v>53911</v>
      </c>
      <c r="C41" s="129">
        <f ca="1">C24+C39</f>
        <v>13</v>
      </c>
      <c r="D41" s="130">
        <f ca="1">D23 + D39</f>
        <v>10</v>
      </c>
      <c r="E41" s="8"/>
      <c r="F41" s="3"/>
      <c r="G41" s="3"/>
      <c r="H41" s="3" t="s">
        <v>60670</v>
      </c>
      <c r="I41" s="3"/>
      <c r="J41" s="3"/>
      <c r="K41" s="3"/>
      <c r="L41" s="3"/>
      <c r="M41" s="3"/>
      <c r="N41" s="3"/>
      <c r="O41" s="3"/>
    </row>
    <row r="42" spans="1:15" ht="13.5" customHeight="1" thickBot="1">
      <c r="A42" s="15"/>
      <c r="B42" s="131" t="s">
        <v>53914</v>
      </c>
      <c r="C42" s="130">
        <f>C39+C23</f>
        <v>11</v>
      </c>
      <c r="D42" s="14"/>
      <c r="E42" s="8"/>
      <c r="F42" s="3"/>
      <c r="G42" s="3"/>
      <c r="H42" s="3"/>
      <c r="I42" s="3"/>
      <c r="J42" s="3"/>
      <c r="K42" s="3"/>
      <c r="L42" s="3"/>
      <c r="M42" s="3"/>
      <c r="N42" s="3"/>
      <c r="O42" s="3"/>
    </row>
    <row r="43" spans="1:15" ht="13.5" customHeight="1" thickBot="1">
      <c r="A43" s="15"/>
      <c r="B43" s="15"/>
      <c r="C43" s="15"/>
      <c r="D43" s="14"/>
      <c r="E43" s="15"/>
      <c r="F43" s="14"/>
      <c r="G43" s="14"/>
      <c r="H43" s="14"/>
      <c r="I43" s="14"/>
      <c r="J43" s="14"/>
      <c r="K43" s="14"/>
      <c r="L43" s="14"/>
      <c r="M43" s="3"/>
      <c r="N43" s="3"/>
      <c r="O43" s="3"/>
    </row>
    <row r="44" spans="1:15" ht="13.5" customHeight="1" thickBot="1">
      <c r="A44" s="137" t="s">
        <v>7</v>
      </c>
      <c r="B44" s="139"/>
      <c r="C44" s="9"/>
      <c r="D44" s="3"/>
      <c r="E44" s="8"/>
      <c r="F44" s="3"/>
      <c r="G44" s="3"/>
      <c r="H44" s="137" t="s">
        <v>7</v>
      </c>
      <c r="I44" s="138"/>
      <c r="J44" s="138"/>
      <c r="K44" s="138"/>
      <c r="L44" s="139"/>
      <c r="M44" s="3"/>
      <c r="N44" s="3"/>
      <c r="O44" s="3"/>
    </row>
    <row r="45" spans="1:15" ht="13.5" customHeight="1" thickBot="1">
      <c r="A45" s="132" t="s">
        <v>8</v>
      </c>
      <c r="B45" s="134" t="s">
        <v>9</v>
      </c>
      <c r="C45" s="4"/>
      <c r="D45" s="3"/>
      <c r="E45" s="8"/>
      <c r="F45" s="3"/>
      <c r="G45" s="3"/>
      <c r="H45" s="196" t="s">
        <v>60667</v>
      </c>
      <c r="I45" s="57" t="s">
        <v>55886</v>
      </c>
      <c r="J45" s="197" t="s">
        <v>24</v>
      </c>
      <c r="K45" s="197" t="s">
        <v>25</v>
      </c>
      <c r="L45" s="198" t="s">
        <v>26</v>
      </c>
      <c r="M45" s="3"/>
      <c r="N45" s="3"/>
      <c r="O45" s="3"/>
    </row>
    <row r="46" spans="1:15" ht="13.5" customHeight="1">
      <c r="A46" s="135" t="str">
        <f>IF(ISBLANK(J46),"",J46 &amp; IF(ISBLANK(K46), "", ", " &amp; K46 &amp; ",") &amp; IF(ISBLANK(L46), "", " p. " &amp; L46))</f>
        <v>NATURAL PRODUCT RESEARCH, 2021, p. 5317</v>
      </c>
      <c r="B46" s="136">
        <f>IF(C46="Revista sem FI",0,IF(OR(I46="",K46=""),"",1))</f>
        <v>1</v>
      </c>
      <c r="C46" s="239" t="str">
        <f>IF(IF(I46="","",_xlfn.LET(_xlpm.resultado1,VLOOKUP(I46,'JCR 2026 (JIF 25)'!A:C,3,FALSE),_xlpm.resultado2,VLOOKUP(I46,'JCR 2026 (JIF 25)'!B:C,2,FALSE),_xlpm.resultado,IFERROR(_xlpm.resultado1,IFERROR(_xlpm.resultado2,"")),IF(OR(_xlpm.resultado=0,_xlpm.resultado=""),"Revista sem FI",VALUE(_xlpm.resultado))))="Revista sem FI","Revista sem FI","")</f>
        <v/>
      </c>
      <c r="D46" s="3"/>
      <c r="E46" s="8"/>
      <c r="F46" s="3"/>
      <c r="G46" s="3"/>
      <c r="H46" s="48">
        <f>IF(I46&lt;&gt;"", COUNTIF($I$46:I46, "&lt;&gt;"), "")</f>
        <v>1</v>
      </c>
      <c r="I46" s="46" t="s">
        <v>20569</v>
      </c>
      <c r="J46" s="280" t="str">
        <f>IFERROR(VLOOKUP(I46,'JCR 2026 (JIF 25)'!A:D,4,0), IFERROR(VLOOKUP(I46,'JCR 2026 (JIF 25)'!B:D,3,0),""))</f>
        <v>NATURAL PRODUCT RESEARCH</v>
      </c>
      <c r="K46" s="46">
        <v>2021</v>
      </c>
      <c r="L46" s="52">
        <v>5317</v>
      </c>
      <c r="M46" s="3"/>
      <c r="N46" s="3"/>
      <c r="O46" s="3"/>
    </row>
    <row r="47" spans="1:15" ht="13.5" customHeight="1">
      <c r="A47" s="135" t="str">
        <f t="shared" ref="A47:A64" si="11">IF(ISBLANK(J47),"",J47 &amp; IF(ISBLANK(K47), "", ", " &amp; K47 &amp; ",") &amp; IF(ISBLANK(L47), "", " p. " &amp; L47))</f>
        <v>Science of the Total Environment, 2022, p. 150452</v>
      </c>
      <c r="B47" s="136">
        <f t="shared" ref="B47:B64" si="12">IF(C47="Revista sem FI",0,IF(OR(I47="",K47=""),"",1))</f>
        <v>0</v>
      </c>
      <c r="C47" s="239" t="str">
        <f>IF(IF(I47="","",_xlfn.LET(_xlpm.resultado1,VLOOKUP(I47,'JCR 2026 (JIF 25)'!A:C,3,FALSE),_xlpm.resultado2,VLOOKUP(I47,'JCR 2026 (JIF 25)'!B:C,2,FALSE),_xlpm.resultado,IFERROR(_xlpm.resultado1,IFERROR(_xlpm.resultado2,"")),IF(OR(_xlpm.resultado=0,_xlpm.resultado=""),"Revista sem FI",VALUE(_xlpm.resultado))))="Revista sem FI","Revista sem FI","")</f>
        <v>Revista sem FI</v>
      </c>
      <c r="D47" s="3"/>
      <c r="E47" s="8"/>
      <c r="F47" s="3"/>
      <c r="G47" s="3"/>
      <c r="H47" s="49">
        <f>IF(I47&lt;&gt;"", COUNTIF($I$46:I47, "&lt;&gt;"), "")</f>
        <v>2</v>
      </c>
      <c r="I47" s="19" t="s">
        <v>1903</v>
      </c>
      <c r="J47" s="249" t="str">
        <f>IFERROR(VLOOKUP(I47,'JCR 2026 (JIF 25)'!A:D,4,0), IFERROR(VLOOKUP(I47,'JCR 2026 (JIF 25)'!B:D,3,0),""))</f>
        <v>Science of the Total Environment</v>
      </c>
      <c r="K47" s="19">
        <v>2022</v>
      </c>
      <c r="L47" s="53">
        <v>150452</v>
      </c>
      <c r="M47" s="3"/>
      <c r="N47" s="3"/>
      <c r="O47" s="3"/>
    </row>
    <row r="48" spans="1:15" ht="13.5" customHeight="1">
      <c r="A48" s="135" t="str">
        <f t="shared" si="11"/>
        <v>Journal of Molecular Liquids, 2022, p. 119314</v>
      </c>
      <c r="B48" s="136">
        <f t="shared" si="12"/>
        <v>0</v>
      </c>
      <c r="C48" s="239" t="str">
        <f>IF(IF(I48="","",_xlfn.LET(_xlpm.resultado1,VLOOKUP(I48,'JCR 2026 (JIF 25)'!A:C,3,FALSE),_xlpm.resultado2,VLOOKUP(I48,'JCR 2026 (JIF 25)'!B:C,2,FALSE),_xlpm.resultado,IFERROR(_xlpm.resultado1,IFERROR(_xlpm.resultado2,"")),IF(OR(_xlpm.resultado=0,_xlpm.resultado=""),"Revista sem FI",VALUE(_xlpm.resultado))))="Revista sem FI","Revista sem FI","")</f>
        <v>Revista sem FI</v>
      </c>
      <c r="D48" s="3"/>
      <c r="E48" s="8"/>
      <c r="F48" s="3"/>
      <c r="G48" s="3"/>
      <c r="H48" s="49">
        <f>IF(I48&lt;&gt;"", COUNTIF($I$46:I48, "&lt;&gt;"), "")</f>
        <v>3</v>
      </c>
      <c r="I48" s="19" t="s">
        <v>1202</v>
      </c>
      <c r="J48" s="249" t="str">
        <f>IFERROR(VLOOKUP(I48,'JCR 2026 (JIF 25)'!A:D,4,0), IFERROR(VLOOKUP(I48,'JCR 2026 (JIF 25)'!B:D,3,0),""))</f>
        <v>Journal of Molecular Liquids</v>
      </c>
      <c r="K48" s="19">
        <v>2022</v>
      </c>
      <c r="L48" s="53">
        <v>119314</v>
      </c>
      <c r="M48" s="3"/>
      <c r="N48" s="3"/>
      <c r="O48" s="3"/>
    </row>
    <row r="49" spans="1:15" ht="13.5" customHeight="1">
      <c r="A49" s="135" t="str">
        <f t="shared" si="11"/>
        <v>ELECTROANALYSIS, 2022, p. 1</v>
      </c>
      <c r="B49" s="136">
        <f t="shared" si="12"/>
        <v>1</v>
      </c>
      <c r="C49" s="239" t="str">
        <f>IF(IF(I49="","",_xlfn.LET(_xlpm.resultado1,VLOOKUP(I49,'JCR 2026 (JIF 25)'!A:C,3,FALSE),_xlpm.resultado2,VLOOKUP(I49,'JCR 2026 (JIF 25)'!B:C,2,FALSE),_xlpm.resultado,IFERROR(_xlpm.resultado1,IFERROR(_xlpm.resultado2,"")),IF(OR(_xlpm.resultado=0,_xlpm.resultado=""),"Revista sem FI",VALUE(_xlpm.resultado))))="Revista sem FI","Revista sem FI","")</f>
        <v/>
      </c>
      <c r="D49" s="3"/>
      <c r="E49" s="8"/>
      <c r="F49" s="3"/>
      <c r="G49" s="3"/>
      <c r="H49" s="49">
        <f>IF(I49&lt;&gt;"", COUNTIF($I$46:I49, "&lt;&gt;"), "")</f>
        <v>4</v>
      </c>
      <c r="I49" s="19" t="s">
        <v>636</v>
      </c>
      <c r="J49" s="249" t="str">
        <f>IFERROR(VLOOKUP(I49,'JCR 2026 (JIF 25)'!A:D,4,0), IFERROR(VLOOKUP(I49,'JCR 2026 (JIF 25)'!B:D,3,0),""))</f>
        <v>ELECTROANALYSIS</v>
      </c>
      <c r="K49" s="19">
        <v>2022</v>
      </c>
      <c r="L49" s="53">
        <v>1</v>
      </c>
      <c r="M49" s="3"/>
      <c r="N49" s="3"/>
      <c r="O49" s="3"/>
    </row>
    <row r="50" spans="1:15" ht="13.5" customHeight="1">
      <c r="A50" s="135" t="str">
        <f t="shared" si="11"/>
        <v>Coasts, 2023, p. 124</v>
      </c>
      <c r="B50" s="136">
        <f t="shared" si="12"/>
        <v>0</v>
      </c>
      <c r="C50" s="239" t="str">
        <f>IF(IF(I50="","",_xlfn.LET(_xlpm.resultado1,VLOOKUP(I50,'JCR 2026 (JIF 25)'!A:C,3,FALSE),_xlpm.resultado2,VLOOKUP(I50,'JCR 2026 (JIF 25)'!B:C,2,FALSE),_xlpm.resultado,IFERROR(_xlpm.resultado1,IFERROR(_xlpm.resultado2,"")),IF(OR(_xlpm.resultado=0,_xlpm.resultado=""),"Revista sem FI",VALUE(_xlpm.resultado))))="Revista sem FI","Revista sem FI","")</f>
        <v>Revista sem FI</v>
      </c>
      <c r="D50" s="3"/>
      <c r="E50" s="8"/>
      <c r="F50" s="3"/>
      <c r="G50" s="3"/>
      <c r="H50" s="49">
        <f>IF(I50&lt;&gt;"", COUNTIF($I$46:I50, "&lt;&gt;"), "")</f>
        <v>5</v>
      </c>
      <c r="I50" s="19" t="s">
        <v>60687</v>
      </c>
      <c r="J50" s="249" t="str">
        <f>IFERROR(VLOOKUP(I50,'JCR 2026 (JIF 25)'!A:D,4,0), IFERROR(VLOOKUP(I50,'JCR 2026 (JIF 25)'!B:D,3,0),""))</f>
        <v>Coasts</v>
      </c>
      <c r="K50" s="19">
        <v>2023</v>
      </c>
      <c r="L50" s="53">
        <v>124</v>
      </c>
      <c r="M50" s="3"/>
      <c r="N50" s="3"/>
      <c r="O50" s="3"/>
    </row>
    <row r="51" spans="1:15" ht="13.5" customHeight="1">
      <c r="A51" s="135" t="str">
        <f t="shared" si="11"/>
        <v>Brazilian Journal of Experimental Design, Data Analysis and Inferential Statistics, 2024, p. 54</v>
      </c>
      <c r="B51" s="136">
        <f t="shared" si="12"/>
        <v>0</v>
      </c>
      <c r="C51" s="239" t="str">
        <f>IF(IF(I51="","",_xlfn.LET(_xlpm.resultado1,VLOOKUP(I51,'JCR 2026 (JIF 25)'!A:C,3,FALSE),_xlpm.resultado2,VLOOKUP(I51,'JCR 2026 (JIF 25)'!B:C,2,FALSE),_xlpm.resultado,IFERROR(_xlpm.resultado1,IFERROR(_xlpm.resultado2,"")),IF(OR(_xlpm.resultado=0,_xlpm.resultado=""),"Revista sem FI",VALUE(_xlpm.resultado))))="Revista sem FI","Revista sem FI","")</f>
        <v>Revista sem FI</v>
      </c>
      <c r="D51" s="3"/>
      <c r="E51" s="8"/>
      <c r="F51" s="3"/>
      <c r="G51" s="3"/>
      <c r="H51" s="49">
        <f>IF(I51&lt;&gt;"", COUNTIF($I$46:I51, "&lt;&gt;"), "")</f>
        <v>6</v>
      </c>
      <c r="I51" s="19" t="s">
        <v>60688</v>
      </c>
      <c r="J51" s="249" t="str">
        <f>IFERROR(VLOOKUP(I51,'JCR 2026 (JIF 25)'!A:D,4,0), IFERROR(VLOOKUP(I51,'JCR 2026 (JIF 25)'!B:D,3,0),""))</f>
        <v>Brazilian Journal of Experimental Design, Data Analysis and Inferential Statistics</v>
      </c>
      <c r="K51" s="19">
        <v>2024</v>
      </c>
      <c r="L51" s="53">
        <v>54</v>
      </c>
      <c r="M51" s="3"/>
      <c r="N51" s="3"/>
      <c r="O51" s="3"/>
    </row>
    <row r="52" spans="1:15" ht="13.5" customHeight="1">
      <c r="A52" s="135" t="str">
        <f t="shared" si="11"/>
        <v>REVISTA DE BIOLOGIA TROPICAL, 2024, p. e56835</v>
      </c>
      <c r="B52" s="136">
        <f t="shared" si="12"/>
        <v>1</v>
      </c>
      <c r="C52" s="239" t="str">
        <f>IF(IF(I52="","",_xlfn.LET(_xlpm.resultado1,VLOOKUP(I52,'JCR 2026 (JIF 25)'!A:C,3,FALSE),_xlpm.resultado2,VLOOKUP(I52,'JCR 2026 (JIF 25)'!B:C,2,FALSE),_xlpm.resultado,IFERROR(_xlpm.resultado1,IFERROR(_xlpm.resultado2,"")),IF(OR(_xlpm.resultado=0,_xlpm.resultado=""),"Revista sem FI",VALUE(_xlpm.resultado))))="Revista sem FI","Revista sem FI","")</f>
        <v/>
      </c>
      <c r="D52" s="3"/>
      <c r="E52" s="8"/>
      <c r="F52" s="3"/>
      <c r="G52" s="3"/>
      <c r="H52" s="49">
        <f>IF(I52&lt;&gt;"", COUNTIF($I$46:I52, "&lt;&gt;"), "")</f>
        <v>7</v>
      </c>
      <c r="I52" s="19" t="s">
        <v>22314</v>
      </c>
      <c r="J52" s="249" t="str">
        <f>IFERROR(VLOOKUP(I52,'JCR 2026 (JIF 25)'!A:D,4,0), IFERROR(VLOOKUP(I52,'JCR 2026 (JIF 25)'!B:D,3,0),""))</f>
        <v>REVISTA DE BIOLOGIA TROPICAL</v>
      </c>
      <c r="K52" s="19">
        <v>2024</v>
      </c>
      <c r="L52" s="53" t="s">
        <v>54002</v>
      </c>
      <c r="M52" s="3"/>
      <c r="N52" s="3"/>
      <c r="O52" s="3"/>
    </row>
    <row r="53" spans="1:15" ht="13.5" customHeight="1">
      <c r="A53" s="135" t="str">
        <f t="shared" si="11"/>
        <v>Archives of Veterinary Science, 2024, p. 1</v>
      </c>
      <c r="B53" s="136">
        <f t="shared" si="12"/>
        <v>0</v>
      </c>
      <c r="C53" s="239" t="str">
        <f>IF(IF(I53="","",_xlfn.LET(_xlpm.resultado1,VLOOKUP(I53,'JCR 2026 (JIF 25)'!A:C,3,FALSE),_xlpm.resultado2,VLOOKUP(I53,'JCR 2026 (JIF 25)'!B:C,2,FALSE),_xlpm.resultado,IFERROR(_xlpm.resultado1,IFERROR(_xlpm.resultado2,"")),IF(OR(_xlpm.resultado=0,_xlpm.resultado=""),"Revista sem FI",VALUE(_xlpm.resultado))))="Revista sem FI","Revista sem FI","")</f>
        <v>Revista sem FI</v>
      </c>
      <c r="D53" s="3"/>
      <c r="E53" s="8"/>
      <c r="F53" s="3"/>
      <c r="G53" s="3"/>
      <c r="H53" s="49">
        <f>IF(I53&lt;&gt;"", COUNTIF($I$46:I53, "&lt;&gt;"), "")</f>
        <v>8</v>
      </c>
      <c r="I53" s="19" t="s">
        <v>59688</v>
      </c>
      <c r="J53" s="249" t="str">
        <f>IFERROR(VLOOKUP(I53,'JCR 2026 (JIF 25)'!A:D,4,0), IFERROR(VLOOKUP(I53,'JCR 2026 (JIF 25)'!B:D,3,0),""))</f>
        <v>Archives of Veterinary Science</v>
      </c>
      <c r="K53" s="19">
        <v>2024</v>
      </c>
      <c r="L53" s="53">
        <v>1</v>
      </c>
      <c r="M53" s="3"/>
      <c r="N53" s="3"/>
      <c r="O53" s="3"/>
    </row>
    <row r="54" spans="1:15" ht="13.5" customHeight="1">
      <c r="A54" s="135" t="str">
        <f t="shared" si="11"/>
        <v>Ciência e Natura, 2025, p. e91221</v>
      </c>
      <c r="B54" s="136">
        <f t="shared" si="12"/>
        <v>0</v>
      </c>
      <c r="C54" s="239" t="str">
        <f>IF(IF(I54="","",_xlfn.LET(_xlpm.resultado1,VLOOKUP(I54,'JCR 2026 (JIF 25)'!A:C,3,FALSE),_xlpm.resultado2,VLOOKUP(I54,'JCR 2026 (JIF 25)'!B:C,2,FALSE),_xlpm.resultado,IFERROR(_xlpm.resultado1,IFERROR(_xlpm.resultado2,"")),IF(OR(_xlpm.resultado=0,_xlpm.resultado=""),"Revista sem FI",VALUE(_xlpm.resultado))))="Revista sem FI","Revista sem FI","")</f>
        <v>Revista sem FI</v>
      </c>
      <c r="D54" s="3"/>
      <c r="E54" s="8"/>
      <c r="F54" s="3"/>
      <c r="G54" s="3"/>
      <c r="H54" s="49">
        <f>IF(I54&lt;&gt;"", COUNTIF($I$46:I54, "&lt;&gt;"), "")</f>
        <v>9</v>
      </c>
      <c r="I54" s="19" t="s">
        <v>66333</v>
      </c>
      <c r="J54" s="249" t="str">
        <f>IFERROR(VLOOKUP(I54,'JCR 2026 (JIF 25)'!A:D,4,0), IFERROR(VLOOKUP(I54,'JCR 2026 (JIF 25)'!B:D,3,0),""))</f>
        <v>Ciência e Natura</v>
      </c>
      <c r="K54" s="19">
        <v>2025</v>
      </c>
      <c r="L54" s="53" t="s">
        <v>66334</v>
      </c>
      <c r="M54" s="3"/>
      <c r="N54" s="3"/>
      <c r="O54" s="3"/>
    </row>
    <row r="55" spans="1:15" ht="13.5" customHeight="1">
      <c r="A55" s="135" t="str">
        <f>IF(ISBLANK(J55),"",J55 &amp; IF(ISBLANK(K55), "", ", " &amp; K55 &amp; ",") &amp; IF(ISBLANK(L55), "", " p. " &amp; L55))</f>
        <v>JOURNAL OF AOAC INTERNATIONAL, 2025, p. 1</v>
      </c>
      <c r="B55" s="136">
        <f t="shared" si="12"/>
        <v>1</v>
      </c>
      <c r="C55" s="239" t="str">
        <f>IF(IF(I55="","",_xlfn.LET(_xlpm.resultado1,VLOOKUP(I55,'JCR 2026 (JIF 25)'!A:C,3,FALSE),_xlpm.resultado2,VLOOKUP(I55,'JCR 2026 (JIF 25)'!B:C,2,FALSE),_xlpm.resultado,IFERROR(_xlpm.resultado1,IFERROR(_xlpm.resultado2,"")),IF(OR(_xlpm.resultado=0,_xlpm.resultado=""),"Revista sem FI",VALUE(_xlpm.resultado))))="Revista sem FI","Revista sem FI","")</f>
        <v/>
      </c>
      <c r="D55" s="14"/>
      <c r="E55" s="15"/>
      <c r="F55" s="14"/>
      <c r="G55" s="14"/>
      <c r="H55" s="49">
        <f>IF(I55&lt;&gt;"", COUNTIF($I$46:I55, "&lt;&gt;"), "")</f>
        <v>10</v>
      </c>
      <c r="I55" s="87" t="s">
        <v>17286</v>
      </c>
      <c r="J55" s="249" t="str">
        <f>IFERROR(VLOOKUP(I55,'JCR 2026 (JIF 25)'!A:D,4,0), IFERROR(VLOOKUP(I55,'JCR 2026 (JIF 25)'!B:D,3,0),""))</f>
        <v>JOURNAL OF AOAC INTERNATIONAL</v>
      </c>
      <c r="K55" s="19">
        <v>2025</v>
      </c>
      <c r="L55" s="53">
        <v>1</v>
      </c>
      <c r="M55" s="3"/>
      <c r="N55" s="14"/>
      <c r="O55" s="14"/>
    </row>
    <row r="56" spans="1:15" ht="13.5" customHeight="1">
      <c r="A56" s="135" t="str">
        <f>IF(ISBLANK(J56),"",J56 &amp; IF(ISBLANK(K56), "", ", " &amp; K56 &amp; ",") &amp; IF(ISBLANK(L56), "", " p. " &amp; L56))</f>
        <v/>
      </c>
      <c r="B56" s="136" t="str">
        <f t="shared" si="12"/>
        <v/>
      </c>
      <c r="C56" s="239" t="str">
        <f>IF(IF(I56="","",_xlfn.LET(_xlpm.resultado1,VLOOKUP(I56,'JCR 2026 (JIF 25)'!A:C,3,FALSE),_xlpm.resultado2,VLOOKUP(I56,'JCR 2026 (JIF 25)'!B:C,2,FALSE),_xlpm.resultado,IFERROR(_xlpm.resultado1,IFERROR(_xlpm.resultado2,"")),IF(OR(_xlpm.resultado=0,_xlpm.resultado=""),"Revista sem FI",VALUE(_xlpm.resultado))))="Revista sem FI","Revista sem FI","")</f>
        <v/>
      </c>
      <c r="D56" s="14"/>
      <c r="E56" s="15"/>
      <c r="F56" s="14"/>
      <c r="G56" s="14"/>
      <c r="H56" s="49" t="str">
        <f>IF(I56&lt;&gt;"", COUNTIF($I$46:I56, "&lt;&gt;"), "")</f>
        <v/>
      </c>
      <c r="I56" s="19"/>
      <c r="J56" s="249" t="str">
        <f>IFERROR(VLOOKUP(I56,'JCR 2026 (JIF 25)'!A:D,4,0), IFERROR(VLOOKUP(I56,'JCR 2026 (JIF 25)'!B:D,3,0),""))</f>
        <v/>
      </c>
      <c r="K56" s="19"/>
      <c r="L56" s="53"/>
      <c r="M56" s="3"/>
      <c r="N56" s="14"/>
      <c r="O56" s="14"/>
    </row>
    <row r="57" spans="1:15" ht="13.5" customHeight="1">
      <c r="A57" s="135" t="str">
        <f t="shared" si="11"/>
        <v/>
      </c>
      <c r="B57" s="136" t="str">
        <f t="shared" si="12"/>
        <v/>
      </c>
      <c r="C57" s="239" t="str">
        <f>IF(IF(I57="","",_xlfn.LET(_xlpm.resultado1,VLOOKUP(I57,'JCR 2026 (JIF 25)'!A:C,3,FALSE),_xlpm.resultado2,VLOOKUP(I57,'JCR 2026 (JIF 25)'!B:C,2,FALSE),_xlpm.resultado,IFERROR(_xlpm.resultado1,IFERROR(_xlpm.resultado2,"")),IF(OR(_xlpm.resultado=0,_xlpm.resultado=""),"Revista sem FI",VALUE(_xlpm.resultado))))="Revista sem FI","Revista sem FI","")</f>
        <v/>
      </c>
      <c r="D57" s="14"/>
      <c r="E57" s="15"/>
      <c r="F57" s="14"/>
      <c r="G57" s="14"/>
      <c r="H57" s="49" t="str">
        <f>IF(I57&lt;&gt;"", COUNTIF($I$46:I57, "&lt;&gt;"), "")</f>
        <v/>
      </c>
      <c r="I57" s="19"/>
      <c r="J57" s="249" t="str">
        <f>IFERROR(VLOOKUP(I57,'JCR 2026 (JIF 25)'!A:D,4,0), IFERROR(VLOOKUP(I57,'JCR 2026 (JIF 25)'!B:D,3,0),""))</f>
        <v/>
      </c>
      <c r="K57" s="19"/>
      <c r="L57" s="53"/>
      <c r="M57" s="14"/>
      <c r="N57" s="14"/>
      <c r="O57" s="14"/>
    </row>
    <row r="58" spans="1:15" ht="13.5" customHeight="1">
      <c r="A58" s="135" t="str">
        <f t="shared" si="11"/>
        <v/>
      </c>
      <c r="B58" s="136" t="str">
        <f t="shared" si="12"/>
        <v/>
      </c>
      <c r="C58" s="239" t="str">
        <f>IF(IF(I58="","",_xlfn.LET(_xlpm.resultado1,VLOOKUP(I58,'JCR 2026 (JIF 25)'!A:C,3,FALSE),_xlpm.resultado2,VLOOKUP(I58,'JCR 2026 (JIF 25)'!B:C,2,FALSE),_xlpm.resultado,IFERROR(_xlpm.resultado1,IFERROR(_xlpm.resultado2,"")),IF(OR(_xlpm.resultado=0,_xlpm.resultado=""),"Revista sem FI",VALUE(_xlpm.resultado))))="Revista sem FI","Revista sem FI","")</f>
        <v/>
      </c>
      <c r="D58" s="14"/>
      <c r="E58" s="15"/>
      <c r="F58" s="14"/>
      <c r="G58" s="14"/>
      <c r="H58" s="49" t="str">
        <f>IF(I58&lt;&gt;"", COUNTIF($I$46:I58, "&lt;&gt;"), "")</f>
        <v/>
      </c>
      <c r="I58" s="19"/>
      <c r="J58" s="249" t="str">
        <f>IFERROR(VLOOKUP(I58,'JCR 2026 (JIF 25)'!A:D,4,0), IFERROR(VLOOKUP(I58,'JCR 2026 (JIF 25)'!B:D,3,0),""))</f>
        <v/>
      </c>
      <c r="K58" s="19"/>
      <c r="L58" s="53"/>
      <c r="M58" s="14"/>
      <c r="N58" s="14"/>
      <c r="O58" s="14"/>
    </row>
    <row r="59" spans="1:15" ht="13.5" customHeight="1">
      <c r="A59" s="135" t="str">
        <f t="shared" si="11"/>
        <v/>
      </c>
      <c r="B59" s="136" t="str">
        <f t="shared" si="12"/>
        <v/>
      </c>
      <c r="C59" s="239" t="str">
        <f>IF(IF(I59="","",_xlfn.LET(_xlpm.resultado1,VLOOKUP(I59,'JCR 2026 (JIF 25)'!A:C,3,FALSE),_xlpm.resultado2,VLOOKUP(I59,'JCR 2026 (JIF 25)'!B:C,2,FALSE),_xlpm.resultado,IFERROR(_xlpm.resultado1,IFERROR(_xlpm.resultado2,"")),IF(OR(_xlpm.resultado=0,_xlpm.resultado=""),"Revista sem FI",VALUE(_xlpm.resultado))))="Revista sem FI","Revista sem FI","")</f>
        <v/>
      </c>
      <c r="D59" s="14"/>
      <c r="E59" s="15"/>
      <c r="F59" s="14"/>
      <c r="G59" s="14"/>
      <c r="H59" s="49" t="str">
        <f>IF(I59&lt;&gt;"", COUNTIF($I$46:I59, "&lt;&gt;"), "")</f>
        <v/>
      </c>
      <c r="I59" s="19"/>
      <c r="J59" s="249" t="str">
        <f>IFERROR(VLOOKUP(I59,'JCR 2026 (JIF 25)'!A:D,4,0), IFERROR(VLOOKUP(I59,'JCR 2026 (JIF 25)'!B:D,3,0),""))</f>
        <v/>
      </c>
      <c r="K59" s="19"/>
      <c r="L59" s="53"/>
      <c r="M59" s="14"/>
      <c r="N59" s="14"/>
      <c r="O59" s="14"/>
    </row>
    <row r="60" spans="1:15" ht="13.5" customHeight="1">
      <c r="A60" s="135" t="str">
        <f t="shared" si="11"/>
        <v/>
      </c>
      <c r="B60" s="136" t="str">
        <f t="shared" si="12"/>
        <v/>
      </c>
      <c r="C60" s="239" t="str">
        <f>IF(IF(I60="","",_xlfn.LET(_xlpm.resultado1,VLOOKUP(I60,'JCR 2026 (JIF 25)'!A:C,3,FALSE),_xlpm.resultado2,VLOOKUP(I60,'JCR 2026 (JIF 25)'!B:C,2,FALSE),_xlpm.resultado,IFERROR(_xlpm.resultado1,IFERROR(_xlpm.resultado2,"")),IF(OR(_xlpm.resultado=0,_xlpm.resultado=""),"Revista sem FI",VALUE(_xlpm.resultado))))="Revista sem FI","Revista sem FI","")</f>
        <v/>
      </c>
      <c r="D60" s="14"/>
      <c r="E60" s="15"/>
      <c r="F60" s="14"/>
      <c r="G60" s="14"/>
      <c r="H60" s="49" t="str">
        <f>IF(I60&lt;&gt;"", COUNTIF($I$46:I60, "&lt;&gt;"), "")</f>
        <v/>
      </c>
      <c r="I60" s="19"/>
      <c r="J60" s="249" t="str">
        <f>IFERROR(VLOOKUP(I60,'JCR 2026 (JIF 25)'!A:D,4,0), IFERROR(VLOOKUP(I60,'JCR 2026 (JIF 25)'!B:D,3,0),""))</f>
        <v/>
      </c>
      <c r="K60" s="19"/>
      <c r="L60" s="53"/>
      <c r="M60" s="14"/>
      <c r="N60" s="14"/>
      <c r="O60" s="14"/>
    </row>
    <row r="61" spans="1:15" ht="13.5" customHeight="1">
      <c r="A61" s="135" t="str">
        <f t="shared" si="11"/>
        <v/>
      </c>
      <c r="B61" s="136" t="str">
        <f t="shared" si="12"/>
        <v/>
      </c>
      <c r="C61" s="239" t="str">
        <f>IF(IF(I61="","",_xlfn.LET(_xlpm.resultado1,VLOOKUP(I61,'JCR 2026 (JIF 25)'!A:C,3,FALSE),_xlpm.resultado2,VLOOKUP(I61,'JCR 2026 (JIF 25)'!B:C,2,FALSE),_xlpm.resultado,IFERROR(_xlpm.resultado1,IFERROR(_xlpm.resultado2,"")),IF(OR(_xlpm.resultado=0,_xlpm.resultado=""),"Revista sem FI",VALUE(_xlpm.resultado))))="Revista sem FI","Revista sem FI","")</f>
        <v/>
      </c>
      <c r="D61" s="14"/>
      <c r="E61" s="15"/>
      <c r="F61" s="14"/>
      <c r="G61" s="14"/>
      <c r="H61" s="49" t="str">
        <f>IF(I61&lt;&gt;"", COUNTIF($I$46:I61, "&lt;&gt;"), "")</f>
        <v/>
      </c>
      <c r="I61" s="19"/>
      <c r="J61" s="249" t="str">
        <f>IFERROR(VLOOKUP(I61,'JCR 2026 (JIF 25)'!A:D,4,0), IFERROR(VLOOKUP(I61,'JCR 2026 (JIF 25)'!B:D,3,0),""))</f>
        <v/>
      </c>
      <c r="K61" s="19"/>
      <c r="L61" s="53"/>
      <c r="M61" s="14"/>
      <c r="N61" s="14"/>
      <c r="O61" s="14"/>
    </row>
    <row r="62" spans="1:15" ht="13.5" customHeight="1">
      <c r="A62" s="135" t="str">
        <f t="shared" si="11"/>
        <v/>
      </c>
      <c r="B62" s="136" t="str">
        <f t="shared" si="12"/>
        <v/>
      </c>
      <c r="C62" s="239" t="str">
        <f>IF(IF(I62="","",_xlfn.LET(_xlpm.resultado1,VLOOKUP(I62,'JCR 2026 (JIF 25)'!A:C,3,FALSE),_xlpm.resultado2,VLOOKUP(I62,'JCR 2026 (JIF 25)'!B:C,2,FALSE),_xlpm.resultado,IFERROR(_xlpm.resultado1,IFERROR(_xlpm.resultado2,"")),IF(OR(_xlpm.resultado=0,_xlpm.resultado=""),"Revista sem FI",VALUE(_xlpm.resultado))))="Revista sem FI","Revista sem FI","")</f>
        <v/>
      </c>
      <c r="D62" s="14"/>
      <c r="E62" s="15"/>
      <c r="F62" s="14"/>
      <c r="G62" s="14"/>
      <c r="H62" s="49" t="str">
        <f>IF(I62&lt;&gt;"", COUNTIF($I$46:I62, "&lt;&gt;"), "")</f>
        <v/>
      </c>
      <c r="I62" s="19"/>
      <c r="J62" s="249" t="str">
        <f>IFERROR(VLOOKUP(I62,'JCR 2026 (JIF 25)'!A:D,4,0), IFERROR(VLOOKUP(I62,'JCR 2026 (JIF 25)'!B:D,3,0),""))</f>
        <v/>
      </c>
      <c r="K62" s="19"/>
      <c r="L62" s="53"/>
      <c r="M62" s="14"/>
      <c r="N62" s="14"/>
      <c r="O62" s="14"/>
    </row>
    <row r="63" spans="1:15" ht="13.5" customHeight="1">
      <c r="A63" s="135" t="str">
        <f t="shared" si="11"/>
        <v/>
      </c>
      <c r="B63" s="136" t="str">
        <f t="shared" si="12"/>
        <v/>
      </c>
      <c r="C63" s="239" t="str">
        <f>IF(IF(I63="","",_xlfn.LET(_xlpm.resultado1,VLOOKUP(I63,'JCR 2026 (JIF 25)'!A:C,3,FALSE),_xlpm.resultado2,VLOOKUP(I63,'JCR 2026 (JIF 25)'!B:C,2,FALSE),_xlpm.resultado,IFERROR(_xlpm.resultado1,IFERROR(_xlpm.resultado2,"")),IF(OR(_xlpm.resultado=0,_xlpm.resultado=""),"Revista sem FI",VALUE(_xlpm.resultado))))="Revista sem FI","Revista sem FI","")</f>
        <v/>
      </c>
      <c r="D63" s="14"/>
      <c r="E63" s="15"/>
      <c r="F63" s="14"/>
      <c r="G63" s="14"/>
      <c r="H63" s="49" t="str">
        <f>IF(I63&lt;&gt;"", COUNTIF($I$46:I63, "&lt;&gt;"), "")</f>
        <v/>
      </c>
      <c r="I63" s="19"/>
      <c r="J63" s="249" t="str">
        <f>IFERROR(VLOOKUP(I63,'JCR 2026 (JIF 25)'!A:D,4,0), IFERROR(VLOOKUP(I63,'JCR 2026 (JIF 25)'!B:D,3,0),""))</f>
        <v/>
      </c>
      <c r="K63" s="19"/>
      <c r="L63" s="53"/>
      <c r="M63" s="14"/>
      <c r="N63" s="14"/>
      <c r="O63" s="14"/>
    </row>
    <row r="64" spans="1:15" ht="13.5" customHeight="1" thickBot="1">
      <c r="A64" s="135" t="str">
        <f t="shared" si="11"/>
        <v/>
      </c>
      <c r="B64" s="136" t="str">
        <f t="shared" si="12"/>
        <v/>
      </c>
      <c r="C64" s="239" t="str">
        <f>IF(IF(I64="","",_xlfn.LET(_xlpm.resultado1,VLOOKUP(I64,'JCR 2026 (JIF 25)'!A:C,3,FALSE),_xlpm.resultado2,VLOOKUP(I64,'JCR 2026 (JIF 25)'!B:C,2,FALSE),_xlpm.resultado,IFERROR(_xlpm.resultado1,IFERROR(_xlpm.resultado2,"")),IF(OR(_xlpm.resultado=0,_xlpm.resultado=""),"Revista sem FI",VALUE(_xlpm.resultado))))="Revista sem FI","Revista sem FI","")</f>
        <v/>
      </c>
      <c r="D64" s="14"/>
      <c r="E64" s="15"/>
      <c r="F64" s="14"/>
      <c r="G64" s="14"/>
      <c r="H64" s="50" t="str">
        <f>IF(I64&lt;&gt;"", COUNTIF($I$46:I64, "&lt;&gt;"), "")</f>
        <v/>
      </c>
      <c r="I64" s="47"/>
      <c r="J64" s="284" t="str">
        <f>IFERROR(VLOOKUP(I64,'JCR 2026 (JIF 25)'!A:D,4,0), IFERROR(VLOOKUP(I64,'JCR 2026 (JIF 25)'!B:D,3,0),""))</f>
        <v/>
      </c>
      <c r="K64" s="47"/>
      <c r="L64" s="54"/>
      <c r="M64" s="14"/>
      <c r="N64" s="14"/>
      <c r="O64" s="14"/>
    </row>
    <row r="65" spans="1:15" ht="13.5" customHeight="1" thickBot="1">
      <c r="A65" s="126" t="s">
        <v>60665</v>
      </c>
      <c r="B65" s="140">
        <f>SUM(B46:B64)</f>
        <v>4</v>
      </c>
      <c r="C65" s="3"/>
      <c r="D65" s="3"/>
      <c r="E65" s="8"/>
      <c r="F65" s="1"/>
      <c r="G65" s="1"/>
      <c r="H65" s="3"/>
      <c r="I65" s="3"/>
      <c r="J65" s="285"/>
      <c r="K65" s="3"/>
      <c r="L65" s="3"/>
      <c r="M65" s="3"/>
      <c r="N65" s="3"/>
      <c r="O65" s="3"/>
    </row>
    <row r="66" spans="1:15" ht="15" customHeight="1" thickBot="1">
      <c r="A66" s="3"/>
      <c r="B66" s="3"/>
      <c r="C66" s="3"/>
      <c r="D66" s="3"/>
      <c r="E66" s="3"/>
      <c r="F66" s="3"/>
      <c r="G66" s="3"/>
      <c r="H66" s="3"/>
      <c r="I66" s="3"/>
      <c r="J66" s="285"/>
      <c r="K66" s="3"/>
      <c r="L66" s="3"/>
      <c r="M66" s="3"/>
      <c r="N66" s="3"/>
      <c r="O66" s="3"/>
    </row>
    <row r="67" spans="1:15" ht="15" customHeight="1" thickBot="1">
      <c r="A67" s="200" t="s">
        <v>53955</v>
      </c>
      <c r="B67" s="201"/>
      <c r="C67" s="201"/>
      <c r="D67" s="201"/>
      <c r="E67" s="202"/>
      <c r="F67" s="14"/>
      <c r="G67" s="14"/>
      <c r="H67" s="14"/>
      <c r="I67" s="14"/>
      <c r="J67" s="286"/>
      <c r="K67" s="14"/>
      <c r="L67" s="14"/>
      <c r="M67" s="14"/>
      <c r="N67" s="14"/>
      <c r="O67" s="14"/>
    </row>
    <row r="68" spans="1:15" ht="13.5" customHeight="1">
      <c r="A68" s="74" t="s">
        <v>10</v>
      </c>
      <c r="B68" s="57" t="s">
        <v>11</v>
      </c>
      <c r="C68" s="57" t="s">
        <v>12</v>
      </c>
      <c r="D68" s="57" t="s">
        <v>13</v>
      </c>
      <c r="E68" s="73" t="s">
        <v>14</v>
      </c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3.5" customHeight="1">
      <c r="A69" s="30">
        <v>2021</v>
      </c>
      <c r="B69" s="17"/>
      <c r="C69" s="17"/>
      <c r="D69" s="17"/>
      <c r="E69" s="31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3.5" customHeight="1">
      <c r="A70" s="32"/>
      <c r="B70" s="17"/>
      <c r="C70" s="17"/>
      <c r="D70" s="17"/>
      <c r="E70" s="31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3.5" customHeight="1">
      <c r="A71" s="30">
        <v>2022</v>
      </c>
      <c r="B71" s="17"/>
      <c r="C71" s="17"/>
      <c r="D71" s="17"/>
      <c r="E71" s="31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3.5" customHeight="1">
      <c r="A72" s="30"/>
      <c r="B72" s="17"/>
      <c r="C72" s="17"/>
      <c r="D72" s="17"/>
      <c r="E72" s="31"/>
      <c r="F72" s="14"/>
      <c r="G72" s="14"/>
      <c r="H72" s="14"/>
      <c r="I72" s="14"/>
      <c r="J72" s="14"/>
      <c r="K72" s="14"/>
      <c r="L72" s="14"/>
      <c r="M72" s="14"/>
      <c r="N72" s="14"/>
      <c r="O72" s="14"/>
    </row>
    <row r="73" spans="1:15" ht="13.5" customHeight="1">
      <c r="A73" s="30">
        <v>2023</v>
      </c>
      <c r="B73" s="17"/>
      <c r="C73" s="17"/>
      <c r="D73" s="17"/>
      <c r="E73" s="31"/>
      <c r="F73" s="14"/>
      <c r="G73" s="14"/>
      <c r="H73" s="14"/>
      <c r="I73" s="14"/>
      <c r="J73" s="14"/>
      <c r="K73" s="14"/>
      <c r="L73" s="14"/>
      <c r="M73" s="14"/>
      <c r="N73" s="14"/>
      <c r="O73" s="14"/>
    </row>
    <row r="74" spans="1:15" ht="13.5" customHeight="1">
      <c r="A74" s="93" t="s">
        <v>53892</v>
      </c>
      <c r="B74" s="85"/>
      <c r="C74" s="85"/>
      <c r="D74" s="85">
        <v>1</v>
      </c>
      <c r="E74" s="86">
        <v>23</v>
      </c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3.5" customHeight="1">
      <c r="A75" s="93" t="s">
        <v>53893</v>
      </c>
      <c r="B75" s="85">
        <v>1</v>
      </c>
      <c r="C75" s="85">
        <v>49</v>
      </c>
      <c r="D75" s="85"/>
      <c r="E75" s="86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3.5" customHeight="1">
      <c r="A76" s="344">
        <v>2024</v>
      </c>
      <c r="B76" s="85"/>
      <c r="C76" s="85"/>
      <c r="D76" s="85"/>
      <c r="E76" s="86"/>
      <c r="F76" s="14"/>
      <c r="G76" s="14"/>
      <c r="H76" s="14"/>
      <c r="I76" s="14"/>
      <c r="J76" s="14"/>
      <c r="K76" s="14"/>
      <c r="L76" s="14"/>
      <c r="M76" s="14"/>
      <c r="N76" s="14"/>
      <c r="O76" s="14"/>
    </row>
    <row r="77" spans="1:15" ht="13.5" customHeight="1">
      <c r="A77" s="30">
        <v>2025</v>
      </c>
      <c r="B77" s="17"/>
      <c r="C77" s="17"/>
      <c r="D77" s="17"/>
      <c r="E77" s="31"/>
      <c r="F77" s="14"/>
      <c r="G77" s="14"/>
      <c r="H77" s="14"/>
      <c r="I77" s="14"/>
      <c r="J77" s="14"/>
      <c r="K77" s="14"/>
      <c r="L77" s="14"/>
      <c r="M77" s="14"/>
      <c r="N77" s="14"/>
      <c r="O77" s="14"/>
    </row>
    <row r="78" spans="1:15" ht="13.5" customHeight="1">
      <c r="A78" s="32" t="s">
        <v>66383</v>
      </c>
      <c r="B78" s="17">
        <v>1</v>
      </c>
      <c r="C78" s="17">
        <v>34</v>
      </c>
      <c r="D78" s="17"/>
      <c r="E78" s="31"/>
      <c r="F78" s="14"/>
      <c r="G78" s="14"/>
      <c r="H78" s="14"/>
      <c r="I78" s="14"/>
      <c r="J78" s="14"/>
      <c r="K78" s="14"/>
      <c r="L78" s="14"/>
      <c r="M78" s="14"/>
      <c r="N78" s="14"/>
      <c r="O78" s="14"/>
    </row>
    <row r="79" spans="1:15" ht="15" customHeight="1" thickBot="1">
      <c r="A79" s="79" t="s">
        <v>66384</v>
      </c>
      <c r="B79" s="80"/>
      <c r="C79" s="80"/>
      <c r="D79" s="80">
        <v>1</v>
      </c>
      <c r="E79" s="63">
        <v>25</v>
      </c>
      <c r="F79" s="14"/>
      <c r="G79" s="14"/>
      <c r="H79" s="14"/>
      <c r="I79" s="14"/>
      <c r="J79" s="14"/>
      <c r="K79" s="14"/>
      <c r="L79" s="14"/>
      <c r="M79" s="14"/>
      <c r="N79" s="14"/>
      <c r="O79" s="14"/>
    </row>
    <row r="80" spans="1:15" ht="13.5" customHeight="1" thickBot="1">
      <c r="A80" s="75" t="s">
        <v>60662</v>
      </c>
      <c r="B80" s="76">
        <f>SUM(B69:B79)</f>
        <v>2</v>
      </c>
      <c r="C80" s="76">
        <f>SUM(C69:C79)</f>
        <v>83</v>
      </c>
      <c r="D80" s="76">
        <f>SUM(D69:D79)</f>
        <v>2</v>
      </c>
      <c r="E80" s="77">
        <f>SUM(E69:E79)</f>
        <v>48</v>
      </c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3.5" customHeight="1" thickBot="1">
      <c r="A81" s="3"/>
      <c r="B81" s="3"/>
      <c r="C81" s="3"/>
      <c r="D81" s="3"/>
      <c r="E81" s="8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3.5" customHeight="1" thickBot="1">
      <c r="A82" s="128" t="s">
        <v>15</v>
      </c>
      <c r="B82" s="177"/>
      <c r="C82" s="3"/>
      <c r="D82" s="3"/>
      <c r="E82" s="8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3.5" customHeight="1">
      <c r="A83" s="178" t="s">
        <v>53911</v>
      </c>
      <c r="B83" s="179">
        <f ca="1">C41</f>
        <v>13</v>
      </c>
      <c r="C83" s="3"/>
      <c r="D83" s="3"/>
      <c r="E83" s="8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3.5" customHeight="1">
      <c r="A84" s="180" t="s">
        <v>53909</v>
      </c>
      <c r="B84" s="181">
        <f ca="1">E23</f>
        <v>2</v>
      </c>
      <c r="C84" s="14"/>
      <c r="D84" s="14"/>
      <c r="E84" s="15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3.5" customHeight="1">
      <c r="A85" s="182" t="s">
        <v>53912</v>
      </c>
      <c r="B85" s="183">
        <f ca="1">D41</f>
        <v>10</v>
      </c>
      <c r="C85" s="11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3.5" customHeight="1">
      <c r="A86" s="180" t="s">
        <v>53914</v>
      </c>
      <c r="B86" s="181">
        <f>C42</f>
        <v>11</v>
      </c>
      <c r="C86" s="22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3.5" customHeight="1">
      <c r="A87" s="184" t="s">
        <v>2099</v>
      </c>
      <c r="B87" s="185">
        <f ca="1">C26</f>
        <v>7.2374999999999998</v>
      </c>
      <c r="C87" s="11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3.5" customHeight="1">
      <c r="A88" s="184" t="s">
        <v>16</v>
      </c>
      <c r="B88" s="185">
        <f ca="1">Ranking!$O$35</f>
        <v>4.36376117028066</v>
      </c>
      <c r="C88" s="11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3.5" customHeight="1">
      <c r="A89" s="182" t="s">
        <v>53913</v>
      </c>
      <c r="B89" s="183">
        <f>MIN(B65,B86)</f>
        <v>4</v>
      </c>
      <c r="C89" s="11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3.5" customHeight="1">
      <c r="A90" s="184" t="s">
        <v>17</v>
      </c>
      <c r="B90" s="183">
        <f>B80</f>
        <v>2</v>
      </c>
      <c r="C90" s="11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3.5" customHeight="1">
      <c r="A91" s="184" t="s">
        <v>18</v>
      </c>
      <c r="B91" s="183">
        <f>D80</f>
        <v>2</v>
      </c>
      <c r="C91" s="11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3.5" customHeight="1">
      <c r="A92" s="184" t="s">
        <v>19</v>
      </c>
      <c r="B92" s="183">
        <f>IF(B80=0,0,C80/B80)</f>
        <v>41.5</v>
      </c>
      <c r="C92" s="11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3.5" customHeight="1" thickBot="1">
      <c r="A93" s="186" t="s">
        <v>14</v>
      </c>
      <c r="B93" s="187">
        <f>IF(D80=0,0,E80/D80)</f>
        <v>24</v>
      </c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3.5" customHeight="1" thickBot="1">
      <c r="A94" s="12"/>
      <c r="B94" s="1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3.5" customHeight="1">
      <c r="A95" s="188" t="s">
        <v>53950</v>
      </c>
      <c r="B95" s="189">
        <f>SUM(B69:B79)</f>
        <v>2</v>
      </c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3.5" customHeight="1">
      <c r="A96" s="190" t="s">
        <v>53951</v>
      </c>
      <c r="B96" s="191">
        <f>SUM(D69:D79)</f>
        <v>2</v>
      </c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3.5" customHeight="1">
      <c r="A97" s="190" t="s">
        <v>20</v>
      </c>
      <c r="B97" s="192">
        <f>2*B95+B96</f>
        <v>6</v>
      </c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3.5" customHeight="1">
      <c r="A98" s="190" t="s">
        <v>21</v>
      </c>
      <c r="B98" s="192" cm="1">
        <f t="array" ref="B98">_xlfn.LET(
_xlpm._r,M8:M100,
_xlpm._p,IFERROR(_xlfn.XMATCH(TRUE,ISTEXT(_xlpm._r),0),ROWS(_xlpm._r)+1),
_xlpm._nums,_xlfn._xlws.FILTER(_xlpm._r,(_xlfn.SEQUENCE(ROWS(_xlpm._r))&lt;_xlpm._p)*ISNUMBER(_xlpm._r),""),
IFERROR(SUM(1/_xlpm._nums),0)
)</f>
        <v>9</v>
      </c>
      <c r="C98" s="3"/>
      <c r="D98" s="233"/>
      <c r="E98" s="233"/>
      <c r="F98" s="233"/>
      <c r="G98" s="233"/>
      <c r="H98" s="233"/>
      <c r="I98" s="233"/>
      <c r="J98" s="233"/>
      <c r="K98" s="233"/>
      <c r="L98" s="233"/>
      <c r="M98" s="233"/>
      <c r="N98" s="3"/>
      <c r="O98" s="3"/>
    </row>
    <row r="99" spans="1:15" ht="13.5" customHeight="1">
      <c r="A99" s="190" t="s">
        <v>22</v>
      </c>
      <c r="B99" s="192">
        <f>B98-B97</f>
        <v>3</v>
      </c>
      <c r="C99" s="316"/>
      <c r="D99" s="317"/>
      <c r="E99" s="317"/>
      <c r="F99" s="317"/>
      <c r="G99" s="317"/>
      <c r="H99" s="317"/>
      <c r="I99" s="317"/>
      <c r="J99" s="317"/>
      <c r="K99" s="317"/>
      <c r="L99" s="317"/>
      <c r="M99" s="317"/>
      <c r="N99" s="3"/>
      <c r="O99" s="3"/>
    </row>
    <row r="100" spans="1:15" ht="13.5" customHeight="1" thickBot="1">
      <c r="A100" s="193" t="s">
        <v>23</v>
      </c>
      <c r="B100" s="194">
        <f ca="1">MAX(0,-B99*(3+2.5*B87/B88))</f>
        <v>0</v>
      </c>
      <c r="C100" s="3"/>
      <c r="D100" s="317"/>
      <c r="E100" s="317"/>
      <c r="F100" s="317"/>
      <c r="G100" s="317"/>
      <c r="H100" s="317"/>
      <c r="I100" s="317"/>
      <c r="J100" s="317"/>
      <c r="K100" s="317"/>
      <c r="L100" s="317"/>
      <c r="M100" s="317"/>
      <c r="N100" s="3"/>
      <c r="O100" s="3"/>
    </row>
    <row r="101" spans="1:15" ht="13.5" customHeight="1" thickBot="1">
      <c r="A101" s="3"/>
      <c r="B101" s="3"/>
      <c r="C101" s="3"/>
      <c r="D101" s="317"/>
      <c r="E101" s="317"/>
      <c r="F101" s="317"/>
      <c r="G101" s="317"/>
      <c r="H101" s="317"/>
      <c r="I101" s="317"/>
      <c r="J101" s="317"/>
      <c r="K101" s="317"/>
      <c r="L101" s="317"/>
      <c r="M101" s="317"/>
      <c r="N101" s="3"/>
      <c r="O101" s="3"/>
    </row>
    <row r="102" spans="1:15" ht="15.75" customHeight="1" thickBot="1">
      <c r="A102" s="679" t="s">
        <v>60666</v>
      </c>
      <c r="B102" s="680"/>
      <c r="C102" s="3"/>
      <c r="D102" s="317"/>
      <c r="E102" s="317"/>
      <c r="F102" s="317"/>
      <c r="G102" s="317"/>
      <c r="H102" s="317"/>
      <c r="I102" s="317"/>
      <c r="J102" s="317"/>
      <c r="K102" s="317"/>
      <c r="L102" s="317"/>
      <c r="M102" s="317"/>
      <c r="N102" s="3"/>
      <c r="O102" s="3"/>
    </row>
    <row r="103" spans="1:15" ht="13.5" customHeight="1" thickBot="1">
      <c r="A103" s="3"/>
      <c r="B103" s="3"/>
      <c r="C103" s="3"/>
      <c r="D103" s="317"/>
      <c r="E103" s="317"/>
      <c r="F103" s="317"/>
      <c r="G103" s="317"/>
      <c r="H103" s="317"/>
      <c r="I103" s="317"/>
      <c r="J103" s="317"/>
      <c r="K103" s="317"/>
      <c r="L103" s="317"/>
      <c r="M103" s="317"/>
      <c r="N103" s="3"/>
      <c r="O103" s="3"/>
    </row>
    <row r="104" spans="1:15" ht="18.75" customHeight="1" thickBot="1">
      <c r="A104" s="199" t="s">
        <v>2098</v>
      </c>
      <c r="B104" s="195">
        <f ca="1">(3*B83) + (1*B89) + IF(B92=0, 0, 3.5 * (96 * B90) / B92) + IF(B93=0, 0, 3.5 * (24 * B91) / B93) + 2.5 * (B85 * B87) / B88 - B100</f>
        <v>107.65642891058883</v>
      </c>
      <c r="C104" s="317"/>
      <c r="D104" s="317"/>
      <c r="E104" s="317"/>
      <c r="F104" s="317"/>
      <c r="G104" s="317"/>
      <c r="H104" s="317"/>
      <c r="I104" s="317"/>
      <c r="J104" s="317"/>
      <c r="K104" s="317"/>
      <c r="L104" s="317"/>
      <c r="M104" s="317"/>
      <c r="N104" s="3"/>
      <c r="O104" s="3"/>
    </row>
    <row r="105" spans="1:15" ht="15" customHeight="1">
      <c r="A105" s="3"/>
      <c r="B105" s="3"/>
      <c r="C105" s="3"/>
      <c r="D105" s="318"/>
      <c r="E105" s="233"/>
      <c r="F105" s="318"/>
      <c r="G105" s="233"/>
      <c r="H105" s="318"/>
      <c r="I105" s="318"/>
      <c r="J105" s="233"/>
      <c r="K105" s="233"/>
      <c r="L105" s="233"/>
      <c r="M105" s="318"/>
      <c r="N105" s="3"/>
      <c r="O105" s="3"/>
    </row>
    <row r="106" spans="1:15" ht="15" customHeight="1">
      <c r="A106" s="3"/>
      <c r="B106" s="3"/>
      <c r="C106" s="3"/>
      <c r="D106" s="318"/>
      <c r="E106" s="318"/>
      <c r="F106" s="318"/>
      <c r="G106" s="233"/>
      <c r="H106" s="233"/>
      <c r="I106" s="318"/>
      <c r="J106" s="233"/>
      <c r="K106" s="233"/>
      <c r="L106" s="233"/>
      <c r="M106" s="318"/>
      <c r="N106" s="3"/>
      <c r="O106" s="3"/>
    </row>
    <row r="107" spans="1:15" ht="15" customHeight="1">
      <c r="A107" s="3"/>
      <c r="B107" s="3"/>
      <c r="C107" s="3"/>
      <c r="D107" s="233"/>
      <c r="E107" s="318"/>
      <c r="F107" s="318"/>
      <c r="G107" s="233"/>
      <c r="H107" s="233"/>
      <c r="I107" s="233"/>
      <c r="J107" s="233"/>
      <c r="K107" s="233"/>
      <c r="L107" s="233"/>
      <c r="M107" s="233"/>
      <c r="N107" s="3"/>
      <c r="O107" s="3"/>
    </row>
    <row r="108" spans="1:15" ht="15" customHeight="1">
      <c r="D108" s="243"/>
      <c r="E108" s="243"/>
      <c r="F108" s="243"/>
      <c r="G108" s="243"/>
      <c r="H108" s="243"/>
      <c r="I108" s="243"/>
      <c r="J108" s="243"/>
      <c r="K108" s="243"/>
      <c r="L108" s="243"/>
      <c r="M108" s="243"/>
    </row>
    <row r="109" spans="1:15" ht="15" customHeight="1">
      <c r="D109" s="243"/>
      <c r="E109" s="243"/>
      <c r="F109" s="243"/>
      <c r="G109" s="243"/>
      <c r="H109" s="243"/>
      <c r="I109" s="243"/>
      <c r="J109" s="243"/>
      <c r="K109" s="243"/>
      <c r="L109" s="243"/>
      <c r="M109" s="243"/>
    </row>
  </sheetData>
  <mergeCells count="18">
    <mergeCell ref="A1:E1"/>
    <mergeCell ref="H1:N3"/>
    <mergeCell ref="A2:E2"/>
    <mergeCell ref="A3:E3"/>
    <mergeCell ref="B5:E6"/>
    <mergeCell ref="H5:N5"/>
    <mergeCell ref="H6:N6"/>
    <mergeCell ref="A33:B33"/>
    <mergeCell ref="A34:B34"/>
    <mergeCell ref="A35:B35"/>
    <mergeCell ref="A30:B30"/>
    <mergeCell ref="A31:B31"/>
    <mergeCell ref="A32:B32"/>
    <mergeCell ref="A38:B38"/>
    <mergeCell ref="A39:B39"/>
    <mergeCell ref="A102:B102"/>
    <mergeCell ref="A36:B36"/>
    <mergeCell ref="A37:B37"/>
  </mergeCells>
  <conditionalFormatting sqref="M31:M38">
    <cfRule type="expression" dxfId="51" priority="2">
      <formula>$I31="P"</formula>
    </cfRule>
  </conditionalFormatting>
  <conditionalFormatting sqref="N30:N38">
    <cfRule type="expression" dxfId="50" priority="1">
      <formula>$I30="C"</formula>
    </cfRule>
  </conditionalFormatting>
  <dataValidations count="1">
    <dataValidation type="decimal" allowBlank="1" showInputMessage="1" showErrorMessage="1" prompt="O ano deve ser no mínimo até 10 anos atrás e no máximo até o ano passado." sqref="K36:K38" xr:uid="{E49C1749-2004-4D95-8621-B6F1C0922286}">
      <formula1>YEAR(NOW())-10</formula1>
      <formula2>YEAR(NOW())-1</formula2>
    </dataValidation>
  </dataValidations>
  <pageMargins left="0.511811024" right="0.511811024" top="0.78740157499999996" bottom="0.78740157499999996" header="0" footer="0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6DACB-35B3-47DA-ADED-AE6D4F744086}">
  <sheetPr>
    <tabColor rgb="FF0070C0"/>
  </sheetPr>
  <dimension ref="A1:O129"/>
  <sheetViews>
    <sheetView topLeftCell="A5" workbookViewId="0">
      <selection activeCell="B118" sqref="B118"/>
    </sheetView>
  </sheetViews>
  <sheetFormatPr defaultColWidth="12.5546875" defaultRowHeight="15" customHeight="1"/>
  <cols>
    <col min="1" max="1" width="45.33203125" customWidth="1"/>
    <col min="2" max="2" width="17" customWidth="1"/>
    <col min="3" max="3" width="8.44140625" customWidth="1"/>
    <col min="4" max="4" width="7.109375" customWidth="1"/>
    <col min="5" max="5" width="8.44140625" customWidth="1"/>
    <col min="6" max="6" width="7.44140625" customWidth="1"/>
    <col min="7" max="7" width="6.5546875" customWidth="1"/>
    <col min="8" max="8" width="5.5546875" customWidth="1"/>
    <col min="9" max="9" width="14.21875" bestFit="1" customWidth="1"/>
    <col min="10" max="10" width="21.33203125" customWidth="1"/>
    <col min="11" max="11" width="11.6640625" customWidth="1"/>
    <col min="12" max="12" width="13" customWidth="1"/>
    <col min="13" max="13" width="10.5546875" customWidth="1"/>
    <col min="14" max="14" width="10.77734375" customWidth="1"/>
    <col min="15" max="15" width="8.5546875" customWidth="1"/>
    <col min="16" max="17" width="11.44140625" customWidth="1"/>
    <col min="18" max="27" width="9.44140625" customWidth="1"/>
  </cols>
  <sheetData>
    <row r="1" spans="1:15" ht="13.5" customHeight="1">
      <c r="A1" s="644" t="s">
        <v>0</v>
      </c>
      <c r="B1" s="645"/>
      <c r="C1" s="645"/>
      <c r="D1" s="645"/>
      <c r="E1" s="646"/>
      <c r="F1" s="16"/>
      <c r="G1" s="1"/>
      <c r="H1" s="647" t="s">
        <v>60682</v>
      </c>
      <c r="I1" s="648"/>
      <c r="J1" s="648"/>
      <c r="K1" s="648"/>
      <c r="L1" s="648"/>
      <c r="M1" s="648"/>
      <c r="N1" s="649"/>
      <c r="O1" s="3"/>
    </row>
    <row r="2" spans="1:15" ht="13.5" customHeight="1">
      <c r="A2" s="656" t="str">
        <f ca="1">"PERÍODO COMPUTADO: Artigos &amp; RH: " &amp; (YEAR(TODAY()) - 5) &amp; " - " &amp; (YEAR(TODAY()) - 1)&amp;" // Livros, Capítulos e Patentes: " &amp; (YEAR(TODAY()) - 10) &amp; " - " &amp; (YEAR(TODAY()) - 1)</f>
        <v>PERÍODO COMPUTADO: Artigos &amp; RH: 2021 - 2025 // Livros, Capítulos e Patentes: 2016 - 2025</v>
      </c>
      <c r="B2" s="657"/>
      <c r="C2" s="657"/>
      <c r="D2" s="657"/>
      <c r="E2" s="658"/>
      <c r="F2" s="16"/>
      <c r="G2" s="1"/>
      <c r="H2" s="650"/>
      <c r="I2" s="651"/>
      <c r="J2" s="651"/>
      <c r="K2" s="651"/>
      <c r="L2" s="651"/>
      <c r="M2" s="651"/>
      <c r="N2" s="652"/>
      <c r="O2" s="3"/>
    </row>
    <row r="3" spans="1:15" ht="16.2" customHeight="1" thickBot="1">
      <c r="A3" s="659" t="str" cm="1">
        <f t="array" aca="1" ref="A3" ca="1">"ORIENTADOR(A): " &amp; MID(CELL("filename", A1), FIND("]", CELL("filename", A1)) + 1, 255)</f>
        <v>ORIENTADOR(A): Marcos</v>
      </c>
      <c r="B3" s="660"/>
      <c r="C3" s="660"/>
      <c r="D3" s="660"/>
      <c r="E3" s="661"/>
      <c r="F3" s="16"/>
      <c r="G3" s="1"/>
      <c r="H3" s="653"/>
      <c r="I3" s="654"/>
      <c r="J3" s="654"/>
      <c r="K3" s="654"/>
      <c r="L3" s="654"/>
      <c r="M3" s="654"/>
      <c r="N3" s="655"/>
      <c r="O3" s="3"/>
    </row>
    <row r="4" spans="1:15" ht="13.5" customHeight="1" thickBot="1">
      <c r="A4" s="2"/>
      <c r="B4" s="16"/>
      <c r="C4" s="16"/>
      <c r="D4" s="16"/>
      <c r="E4" s="21"/>
      <c r="F4" s="16"/>
      <c r="G4" s="1"/>
      <c r="H4" s="1"/>
      <c r="I4" s="3"/>
      <c r="J4" s="3"/>
      <c r="K4" s="3"/>
      <c r="L4" s="3"/>
      <c r="M4" s="3"/>
      <c r="N4" s="3"/>
      <c r="O4" s="3"/>
    </row>
    <row r="5" spans="1:15" ht="13.5" customHeight="1">
      <c r="A5" s="39" t="s">
        <v>1</v>
      </c>
      <c r="B5" s="662"/>
      <c r="C5" s="662"/>
      <c r="D5" s="662"/>
      <c r="E5" s="663"/>
      <c r="F5" s="1"/>
      <c r="G5" s="1"/>
      <c r="H5" s="666" t="s">
        <v>1</v>
      </c>
      <c r="I5" s="667"/>
      <c r="J5" s="667"/>
      <c r="K5" s="667"/>
      <c r="L5" s="667"/>
      <c r="M5" s="667"/>
      <c r="N5" s="668"/>
      <c r="O5" s="3"/>
    </row>
    <row r="6" spans="1:15" ht="13.5" customHeight="1" thickBot="1">
      <c r="A6" s="40" t="s">
        <v>2</v>
      </c>
      <c r="B6" s="664"/>
      <c r="C6" s="664"/>
      <c r="D6" s="664"/>
      <c r="E6" s="665"/>
      <c r="F6" s="1"/>
      <c r="G6" s="1"/>
      <c r="H6" s="669" t="s">
        <v>2</v>
      </c>
      <c r="I6" s="670"/>
      <c r="J6" s="670"/>
      <c r="K6" s="670"/>
      <c r="L6" s="670"/>
      <c r="M6" s="670"/>
      <c r="N6" s="671"/>
      <c r="O6" s="3"/>
    </row>
    <row r="7" spans="1:15" ht="13.5" customHeight="1" thickBot="1">
      <c r="A7" s="56" t="s">
        <v>53954</v>
      </c>
      <c r="B7" s="57" t="s">
        <v>53964</v>
      </c>
      <c r="C7" s="57" t="s">
        <v>3</v>
      </c>
      <c r="D7" s="58" t="s">
        <v>4</v>
      </c>
      <c r="E7" s="59" t="s">
        <v>53908</v>
      </c>
      <c r="F7" s="4"/>
      <c r="G7" s="4"/>
      <c r="H7" s="72" t="s">
        <v>60667</v>
      </c>
      <c r="I7" s="57" t="s">
        <v>55886</v>
      </c>
      <c r="J7" s="57" t="s">
        <v>24</v>
      </c>
      <c r="K7" s="57" t="s">
        <v>25</v>
      </c>
      <c r="L7" s="57" t="s">
        <v>26</v>
      </c>
      <c r="M7" s="57" t="s">
        <v>27</v>
      </c>
      <c r="N7" s="73" t="s">
        <v>53908</v>
      </c>
      <c r="O7" s="3"/>
    </row>
    <row r="8" spans="1:15" ht="13.5" customHeight="1">
      <c r="A8" s="60" t="str">
        <f t="shared" ref="A8:A20" si="0">IF(I8="", "", IF(J8="", "Revista sem Fator de Impacto" &amp; IF(K8="", "", ", " &amp; K8 &amp; ",") &amp; IF(L8="", "", " p. " &amp; L8), J8 &amp; IF(K8="", "", ", " &amp; K8 &amp; ",") &amp; IF(L8="", "", " p. " &amp; L8)))</f>
        <v>Organic Chemistry Frontiers, 2021, p. 4204</v>
      </c>
      <c r="B8" s="61">
        <f>IF(I8="","",_xlfn.LET(
  _xlpm.resultado1, VLOOKUP(I8,'JCR 2026 (JIF 25)'!A:C,3,FALSE),
  _xlpm.resultado2, VLOOKUP(I8,'JCR 2026 (JIF 25)'!B:C,2,FALSE),
  _xlpm.resultado, IFERROR(_xlpm.resultado1, IFERROR(_xlpm.resultado2,"")),
  IF(_xlpm.resultado="N/A", "N/A",
     IF(OR(_xlpm.resultado=0, _xlpm.resultado=""), "Revista sem FI", VALUE(_xlpm.resultado))
  )
))</f>
        <v>4.5</v>
      </c>
      <c r="C8" s="380" t="str">
        <f>IF(OR(ISBLANK(M8),NOT(ISNUMBER(B8))),"",1/M8)</f>
        <v/>
      </c>
      <c r="D8" s="381">
        <f t="shared" ref="D8" ca="1" si="1">IF(J8="","",IF(OR(B8=0,B8="Revista sem FI"),0,IF(OR(AND(ISNUMBER(C8),C8&gt;0),AND(ISNUMBER(E8),E8&gt;0)),1,0)))</f>
        <v>1</v>
      </c>
      <c r="E8" s="557">
        <f ca="1">IF(OR(N8="",NOT(ISNUMBER(B8))),"",IF(SUM(INDIRECT("$E$7:E"&amp;ROW()-1))+1/N8&gt;$C$30,0,1/N8))</f>
        <v>1</v>
      </c>
      <c r="F8" s="3"/>
      <c r="G8" s="3"/>
      <c r="H8" s="49">
        <f>IF(I8&lt;&gt;"", COUNTIF($I$8:I8, "&lt;&gt;"), "")</f>
        <v>1</v>
      </c>
      <c r="I8" s="19" t="s">
        <v>21231</v>
      </c>
      <c r="J8" s="249" t="str">
        <f>IFERROR(VLOOKUP(I8,'JCR 2026 (JIF 25)'!A:D,4,0), IFERROR(VLOOKUP(I8,'JCR 2026 (JIF 25)'!B:D,3,0),""))</f>
        <v>Organic Chemistry Frontiers</v>
      </c>
      <c r="K8" s="19">
        <v>2021</v>
      </c>
      <c r="L8" s="19">
        <v>4204</v>
      </c>
      <c r="M8" s="19"/>
      <c r="N8" s="53">
        <v>1</v>
      </c>
      <c r="O8" s="3"/>
    </row>
    <row r="9" spans="1:15" ht="13.5" customHeight="1">
      <c r="A9" s="37" t="str">
        <f t="shared" si="0"/>
        <v>CRYSTAL GROWTH &amp; DESIGN, 2021, p. 4690</v>
      </c>
      <c r="B9" s="23">
        <f>IF(I9="","",_xlfn.LET(
  _xlpm.resultado1, VLOOKUP(I9,'JCR 2026 (JIF 25)'!A:C,3,FALSE),
  _xlpm.resultado2, VLOOKUP(I9,'JCR 2026 (JIF 25)'!B:C,2,FALSE),
  _xlpm.resultado, IFERROR(_xlpm.resultado1, IFERROR(_xlpm.resultado2,"")),
  IF(_xlpm.resultado="N/A", "N/A",
     IF(OR(_xlpm.resultado=0, _xlpm.resultado=""), "Revista sem FI", VALUE(_xlpm.resultado))
  )
))</f>
        <v>3.6</v>
      </c>
      <c r="C9" s="388">
        <f t="shared" ref="C9:C29" si="2">IF(OR(ISBLANK(M9),NOT(ISNUMBER(B9))),"",1/M9)</f>
        <v>1</v>
      </c>
      <c r="D9" s="389">
        <f t="shared" ref="D9:D29" ca="1" si="3">IF(J9="","",IF(OR(B9=0,B9="Revista sem FI"),0,IF(OR(AND(ISNUMBER(C9),C9&gt;0),AND(ISNUMBER(E9),E9&gt;0)),1,0)))</f>
        <v>1</v>
      </c>
      <c r="E9" s="561" t="str">
        <f t="shared" ref="E9:E29" ca="1" si="4">IF(OR(N9="",NOT(ISNUMBER(B9))),"",IF(SUM(INDIRECT("$E$7:E"&amp;ROW()-1))+1/N9&gt;$C$30,0,1/N9))</f>
        <v/>
      </c>
      <c r="F9" s="3"/>
      <c r="G9" s="3"/>
      <c r="H9" s="49">
        <f>IF(I9&lt;&gt;"", COUNTIF($I$8:I9, "&lt;&gt;"), "")</f>
        <v>2</v>
      </c>
      <c r="I9" s="87" t="s">
        <v>551</v>
      </c>
      <c r="J9" s="249" t="str">
        <f>IFERROR(VLOOKUP(I9,'JCR 2026 (JIF 25)'!A:D,4,0), IFERROR(VLOOKUP(I9,'JCR 2026 (JIF 25)'!B:D,3,0),""))</f>
        <v>CRYSTAL GROWTH &amp; DESIGN</v>
      </c>
      <c r="K9" s="19">
        <v>2021</v>
      </c>
      <c r="L9" s="19">
        <v>4690</v>
      </c>
      <c r="M9" s="19">
        <v>1</v>
      </c>
      <c r="N9" s="53"/>
      <c r="O9" s="3"/>
    </row>
    <row r="10" spans="1:15" ht="13.5" customHeight="1">
      <c r="A10" s="37" t="str">
        <f t="shared" si="0"/>
        <v>CRYSTAL GROWTH &amp; DESIGN, 2021, p. 5740</v>
      </c>
      <c r="B10" s="23">
        <f>IF(I10="","",_xlfn.LET(
  _xlpm.resultado1, VLOOKUP(I10,'JCR 2026 (JIF 25)'!A:C,3,FALSE),
  _xlpm.resultado2, VLOOKUP(I10,'JCR 2026 (JIF 25)'!B:C,2,FALSE),
  _xlpm.resultado, IFERROR(_xlpm.resultado1, IFERROR(_xlpm.resultado2,"")),
  IF(_xlpm.resultado="N/A", "N/A",
     IF(OR(_xlpm.resultado=0, _xlpm.resultado=""), "Revista sem FI", VALUE(_xlpm.resultado))
  )
))</f>
        <v>3.6</v>
      </c>
      <c r="C10" s="388">
        <f t="shared" si="2"/>
        <v>1</v>
      </c>
      <c r="D10" s="389">
        <f t="shared" ca="1" si="3"/>
        <v>1</v>
      </c>
      <c r="E10" s="561" t="str">
        <f t="shared" ca="1" si="4"/>
        <v/>
      </c>
      <c r="F10" s="3"/>
      <c r="G10" s="3"/>
      <c r="H10" s="49">
        <f>IF(I10&lt;&gt;"", COUNTIF($I$8:I10, "&lt;&gt;"), "")</f>
        <v>3</v>
      </c>
      <c r="I10" s="87" t="s">
        <v>551</v>
      </c>
      <c r="J10" s="249" t="str">
        <f>IFERROR(VLOOKUP(I10,'JCR 2026 (JIF 25)'!A:D,4,0), IFERROR(VLOOKUP(I10,'JCR 2026 (JIF 25)'!B:D,3,0),""))</f>
        <v>CRYSTAL GROWTH &amp; DESIGN</v>
      </c>
      <c r="K10" s="19">
        <v>2021</v>
      </c>
      <c r="L10" s="19">
        <v>5740</v>
      </c>
      <c r="M10" s="19">
        <v>1</v>
      </c>
      <c r="N10" s="53"/>
      <c r="O10" s="3"/>
    </row>
    <row r="11" spans="1:15" ht="13.5" customHeight="1">
      <c r="A11" s="37" t="str">
        <f t="shared" si="0"/>
        <v>Journal of Molecular Structure, 2021, p. 129942</v>
      </c>
      <c r="B11" s="23">
        <f>IF(I11="","",_xlfn.LET(
  _xlpm.resultado1, VLOOKUP(I11,'JCR 2026 (JIF 25)'!A:C,3,FALSE),
  _xlpm.resultado2, VLOOKUP(I11,'JCR 2026 (JIF 25)'!B:C,2,FALSE),
  _xlpm.resultado, IFERROR(_xlpm.resultado1, IFERROR(_xlpm.resultado2,"")),
  IF(_xlpm.resultado="N/A", "N/A",
     IF(OR(_xlpm.resultado=0, _xlpm.resultado=""), "Revista sem FI", VALUE(_xlpm.resultado))
  )
))</f>
        <v>4.9000000000000004</v>
      </c>
      <c r="C11" s="388">
        <f t="shared" si="2"/>
        <v>0.5</v>
      </c>
      <c r="D11" s="389">
        <f t="shared" ca="1" si="3"/>
        <v>1</v>
      </c>
      <c r="E11" s="561" t="str">
        <f t="shared" ca="1" si="4"/>
        <v/>
      </c>
      <c r="F11" s="575"/>
      <c r="G11" s="3"/>
      <c r="H11" s="49">
        <f>IF(I11&lt;&gt;"", COUNTIF($I$8:I11, "&lt;&gt;"), "")</f>
        <v>4</v>
      </c>
      <c r="I11" s="87" t="s">
        <v>1206</v>
      </c>
      <c r="J11" s="249" t="str">
        <f>IFERROR(VLOOKUP(I11,'JCR 2026 (JIF 25)'!A:D,4,0), IFERROR(VLOOKUP(I11,'JCR 2026 (JIF 25)'!B:D,3,0),""))</f>
        <v>Journal of Molecular Structure</v>
      </c>
      <c r="K11" s="19">
        <v>2021</v>
      </c>
      <c r="L11" s="19">
        <v>129942</v>
      </c>
      <c r="M11" s="19">
        <v>2</v>
      </c>
      <c r="N11" s="53"/>
      <c r="O11" s="3"/>
    </row>
    <row r="12" spans="1:15" ht="13.5" customHeight="1">
      <c r="A12" s="37" t="str">
        <f t="shared" si="0"/>
        <v>CRYSTENGCOMM, 2022, p. 5348</v>
      </c>
      <c r="B12" s="23">
        <f>IF(I12="","",_xlfn.LET(
  _xlpm.resultado1, VLOOKUP(I12,'JCR 2026 (JIF 25)'!A:C,3,FALSE),
  _xlpm.resultado2, VLOOKUP(I12,'JCR 2026 (JIF 25)'!B:C,2,FALSE),
  _xlpm.resultado, IFERROR(_xlpm.resultado1, IFERROR(_xlpm.resultado2,"")),
  IF(_xlpm.resultado="N/A", "N/A",
     IF(OR(_xlpm.resultado=0, _xlpm.resultado=""), "Revista sem FI", VALUE(_xlpm.resultado))
  )
))</f>
        <v>2.4</v>
      </c>
      <c r="C12" s="388">
        <f t="shared" si="2"/>
        <v>1</v>
      </c>
      <c r="D12" s="389">
        <f t="shared" ca="1" si="3"/>
        <v>1</v>
      </c>
      <c r="E12" s="561" t="str">
        <f t="shared" ca="1" si="4"/>
        <v/>
      </c>
      <c r="F12" s="575"/>
      <c r="G12" s="3"/>
      <c r="H12" s="49">
        <f>IF(I12&lt;&gt;"", COUNTIF($I$8:I12, "&lt;&gt;"), "")</f>
        <v>5</v>
      </c>
      <c r="I12" s="87" t="s">
        <v>554</v>
      </c>
      <c r="J12" s="249" t="str">
        <f>IFERROR(VLOOKUP(I12,'JCR 2026 (JIF 25)'!A:D,4,0), IFERROR(VLOOKUP(I12,'JCR 2026 (JIF 25)'!B:D,3,0),""))</f>
        <v>CRYSTENGCOMM</v>
      </c>
      <c r="K12" s="19">
        <v>2022</v>
      </c>
      <c r="L12" s="19">
        <v>5348</v>
      </c>
      <c r="M12" s="19">
        <v>1</v>
      </c>
      <c r="N12" s="53"/>
      <c r="O12" s="3"/>
    </row>
    <row r="13" spans="1:15" ht="13.5" customHeight="1">
      <c r="A13" s="37" t="str">
        <f t="shared" si="0"/>
        <v>CRYSTENGCOMM, 2022, p. 6600</v>
      </c>
      <c r="B13" s="23">
        <f>IF(I13="","",_xlfn.LET(
  _xlpm.resultado1, VLOOKUP(I13,'JCR 2026 (JIF 25)'!A:C,3,FALSE),
  _xlpm.resultado2, VLOOKUP(I13,'JCR 2026 (JIF 25)'!B:C,2,FALSE),
  _xlpm.resultado, IFERROR(_xlpm.resultado1, IFERROR(_xlpm.resultado2,"")),
  IF(_xlpm.resultado="N/A", "N/A",
     IF(OR(_xlpm.resultado=0, _xlpm.resultado=""), "Revista sem FI", VALUE(_xlpm.resultado))
  )
))</f>
        <v>2.4</v>
      </c>
      <c r="C13" s="388" t="str">
        <f t="shared" si="2"/>
        <v/>
      </c>
      <c r="D13" s="389">
        <f t="shared" ca="1" si="3"/>
        <v>1</v>
      </c>
      <c r="E13" s="561">
        <f t="shared" ca="1" si="4"/>
        <v>0.33333333333333331</v>
      </c>
      <c r="F13" s="575"/>
      <c r="G13" s="14"/>
      <c r="H13" s="49">
        <f>IF(I13&lt;&gt;"", COUNTIF($I$8:I13, "&lt;&gt;"), "")</f>
        <v>6</v>
      </c>
      <c r="I13" s="87" t="s">
        <v>554</v>
      </c>
      <c r="J13" s="249" t="str">
        <f>IFERROR(VLOOKUP(I13,'JCR 2026 (JIF 25)'!A:D,4,0), IFERROR(VLOOKUP(I13,'JCR 2026 (JIF 25)'!B:D,3,0),""))</f>
        <v>CRYSTENGCOMM</v>
      </c>
      <c r="K13" s="19">
        <v>2022</v>
      </c>
      <c r="L13" s="19">
        <v>6600</v>
      </c>
      <c r="M13" s="19"/>
      <c r="N13" s="53">
        <v>3</v>
      </c>
      <c r="O13" s="14"/>
    </row>
    <row r="14" spans="1:15" ht="13.5" customHeight="1">
      <c r="A14" s="37" t="str">
        <f t="shared" si="0"/>
        <v>JOURNAL OF FLUORINE CHEMISTRY, 2022, p. 109973</v>
      </c>
      <c r="B14" s="23">
        <f>IF(I14="","",_xlfn.LET(
  _xlpm.resultado1, VLOOKUP(I14,'JCR 2026 (JIF 25)'!A:C,3,FALSE),
  _xlpm.resultado2, VLOOKUP(I14,'JCR 2026 (JIF 25)'!B:C,2,FALSE),
  _xlpm.resultado, IFERROR(_xlpm.resultado1, IFERROR(_xlpm.resultado2,"")),
  IF(_xlpm.resultado="N/A", "N/A",
     IF(OR(_xlpm.resultado=0, _xlpm.resultado=""), "Revista sem FI", VALUE(_xlpm.resultado))
  )
))</f>
        <v>1.6</v>
      </c>
      <c r="C14" s="388">
        <f t="shared" si="2"/>
        <v>0.5</v>
      </c>
      <c r="D14" s="389">
        <f t="shared" ca="1" si="3"/>
        <v>1</v>
      </c>
      <c r="E14" s="561" t="str">
        <f t="shared" ca="1" si="4"/>
        <v/>
      </c>
      <c r="F14" s="3"/>
      <c r="G14" s="14"/>
      <c r="H14" s="49">
        <f>IF(I14&lt;&gt;"", COUNTIF($I$8:I14, "&lt;&gt;"), "")</f>
        <v>7</v>
      </c>
      <c r="I14" s="87" t="s">
        <v>1125</v>
      </c>
      <c r="J14" s="249" t="str">
        <f>IFERROR(VLOOKUP(I14,'JCR 2026 (JIF 25)'!A:D,4,0), IFERROR(VLOOKUP(I14,'JCR 2026 (JIF 25)'!B:D,3,0),""))</f>
        <v>JOURNAL OF FLUORINE CHEMISTRY</v>
      </c>
      <c r="K14" s="19">
        <v>2022</v>
      </c>
      <c r="L14" s="19">
        <v>109973</v>
      </c>
      <c r="M14" s="19">
        <v>2</v>
      </c>
      <c r="N14" s="53"/>
      <c r="O14" s="14"/>
    </row>
    <row r="15" spans="1:15" ht="13.5" customHeight="1">
      <c r="A15" s="37" t="str">
        <f t="shared" si="0"/>
        <v>CRYSTENGCOMM, 2022, p. 7039</v>
      </c>
      <c r="B15" s="23">
        <f>IF(I15="","",_xlfn.LET(
  _xlpm.resultado1, VLOOKUP(I15,'JCR 2026 (JIF 25)'!A:C,3,FALSE),
  _xlpm.resultado2, VLOOKUP(I15,'JCR 2026 (JIF 25)'!B:C,2,FALSE),
  _xlpm.resultado, IFERROR(_xlpm.resultado1, IFERROR(_xlpm.resultado2,"")),
  IF(_xlpm.resultado="N/A", "N/A",
     IF(OR(_xlpm.resultado=0, _xlpm.resultado=""), "Revista sem FI", VALUE(_xlpm.resultado))
  )
))</f>
        <v>2.4</v>
      </c>
      <c r="C15" s="388">
        <f t="shared" si="2"/>
        <v>1</v>
      </c>
      <c r="D15" s="389">
        <f t="shared" ca="1" si="3"/>
        <v>1</v>
      </c>
      <c r="E15" s="561" t="str">
        <f t="shared" ca="1" si="4"/>
        <v/>
      </c>
      <c r="F15" s="3"/>
      <c r="G15" s="14"/>
      <c r="H15" s="49">
        <f>IF(I15&lt;&gt;"", COUNTIF($I$8:I15, "&lt;&gt;"), "")</f>
        <v>8</v>
      </c>
      <c r="I15" s="87" t="s">
        <v>554</v>
      </c>
      <c r="J15" s="249" t="str">
        <f>IFERROR(VLOOKUP(I15,'JCR 2026 (JIF 25)'!A:D,4,0), IFERROR(VLOOKUP(I15,'JCR 2026 (JIF 25)'!B:D,3,0),""))</f>
        <v>CRYSTENGCOMM</v>
      </c>
      <c r="K15" s="19">
        <v>2022</v>
      </c>
      <c r="L15" s="19">
        <v>7039</v>
      </c>
      <c r="M15" s="19">
        <v>1</v>
      </c>
      <c r="N15" s="53"/>
      <c r="O15" s="14"/>
    </row>
    <row r="16" spans="1:15" ht="13.5" customHeight="1">
      <c r="A16" s="37" t="str">
        <f t="shared" si="0"/>
        <v>CRYSTAL GROWTH &amp; DESIGN, 2023, p. 3794</v>
      </c>
      <c r="B16" s="23">
        <f>IF(I16="","",_xlfn.LET(
  _xlpm.resultado1, VLOOKUP(I16,'JCR 2026 (JIF 25)'!A:C,3,FALSE),
  _xlpm.resultado2, VLOOKUP(I16,'JCR 2026 (JIF 25)'!B:C,2,FALSE),
  _xlpm.resultado, IFERROR(_xlpm.resultado1, IFERROR(_xlpm.resultado2,"")),
  IF(_xlpm.resultado="N/A", "N/A",
     IF(OR(_xlpm.resultado=0, _xlpm.resultado=""), "Revista sem FI", VALUE(_xlpm.resultado))
  )
))</f>
        <v>3.6</v>
      </c>
      <c r="C16" s="388" t="str">
        <f t="shared" si="2"/>
        <v/>
      </c>
      <c r="D16" s="389">
        <f t="shared" ca="1" si="3"/>
        <v>1</v>
      </c>
      <c r="E16" s="561">
        <f t="shared" ca="1" si="4"/>
        <v>0.5</v>
      </c>
      <c r="F16" s="3"/>
      <c r="G16" s="14"/>
      <c r="H16" s="49">
        <f>IF(I16&lt;&gt;"", COUNTIF($I$8:I16, "&lt;&gt;"), "")</f>
        <v>9</v>
      </c>
      <c r="I16" s="87" t="s">
        <v>551</v>
      </c>
      <c r="J16" s="249" t="str">
        <f>IFERROR(VLOOKUP(I16,'JCR 2026 (JIF 25)'!A:D,4,0), IFERROR(VLOOKUP(I16,'JCR 2026 (JIF 25)'!B:D,3,0),""))</f>
        <v>CRYSTAL GROWTH &amp; DESIGN</v>
      </c>
      <c r="K16" s="19">
        <v>2023</v>
      </c>
      <c r="L16" s="19">
        <v>3794</v>
      </c>
      <c r="M16" s="19"/>
      <c r="N16" s="53">
        <v>2</v>
      </c>
      <c r="O16" s="14"/>
    </row>
    <row r="17" spans="1:15" ht="13.5" customHeight="1">
      <c r="A17" s="37" t="str">
        <f t="shared" si="0"/>
        <v>CRYSTAL GROWTH &amp; DESIGN, 2023, p. 5548</v>
      </c>
      <c r="B17" s="23">
        <f>IF(I17="","",_xlfn.LET(
  _xlpm.resultado1, VLOOKUP(I17,'JCR 2026 (JIF 25)'!A:C,3,FALSE),
  _xlpm.resultado2, VLOOKUP(I17,'JCR 2026 (JIF 25)'!B:C,2,FALSE),
  _xlpm.resultado, IFERROR(_xlpm.resultado1, IFERROR(_xlpm.resultado2,"")),
  IF(_xlpm.resultado="N/A", "N/A",
     IF(OR(_xlpm.resultado=0, _xlpm.resultado=""), "Revista sem FI", VALUE(_xlpm.resultado))
  )
))</f>
        <v>3.6</v>
      </c>
      <c r="C17" s="388">
        <f t="shared" si="2"/>
        <v>1</v>
      </c>
      <c r="D17" s="389">
        <f t="shared" ca="1" si="3"/>
        <v>1</v>
      </c>
      <c r="E17" s="561" t="str">
        <f t="shared" ca="1" si="4"/>
        <v/>
      </c>
      <c r="F17" s="3"/>
      <c r="G17" s="14"/>
      <c r="H17" s="49">
        <f>IF(I17&lt;&gt;"", COUNTIF($I$8:I17, "&lt;&gt;"), "")</f>
        <v>10</v>
      </c>
      <c r="I17" s="87" t="s">
        <v>551</v>
      </c>
      <c r="J17" s="249" t="str">
        <f>IFERROR(VLOOKUP(I17,'JCR 2026 (JIF 25)'!A:D,4,0), IFERROR(VLOOKUP(I17,'JCR 2026 (JIF 25)'!B:D,3,0),""))</f>
        <v>CRYSTAL GROWTH &amp; DESIGN</v>
      </c>
      <c r="K17" s="19">
        <v>2023</v>
      </c>
      <c r="L17" s="19">
        <v>5548</v>
      </c>
      <c r="M17" s="19">
        <v>1</v>
      </c>
      <c r="N17" s="53"/>
      <c r="O17" s="14"/>
    </row>
    <row r="18" spans="1:15" ht="13.5" customHeight="1">
      <c r="A18" s="37" t="str">
        <f t="shared" si="0"/>
        <v>CRYSTENGCOMM, 2023, p. 4976</v>
      </c>
      <c r="B18" s="23">
        <f>IF(I18="","",_xlfn.LET(
  _xlpm.resultado1, VLOOKUP(I18,'JCR 2026 (JIF 25)'!A:C,3,FALSE),
  _xlpm.resultado2, VLOOKUP(I18,'JCR 2026 (JIF 25)'!B:C,2,FALSE),
  _xlpm.resultado, IFERROR(_xlpm.resultado1, IFERROR(_xlpm.resultado2,"")),
  IF(_xlpm.resultado="N/A", "N/A",
     IF(OR(_xlpm.resultado=0, _xlpm.resultado=""), "Revista sem FI", VALUE(_xlpm.resultado))
  )
))</f>
        <v>2.4</v>
      </c>
      <c r="C18" s="388">
        <f t="shared" si="2"/>
        <v>1</v>
      </c>
      <c r="D18" s="389">
        <f t="shared" ca="1" si="3"/>
        <v>1</v>
      </c>
      <c r="E18" s="561" t="str">
        <f t="shared" ca="1" si="4"/>
        <v/>
      </c>
      <c r="F18" s="3"/>
      <c r="G18" s="3"/>
      <c r="H18" s="49">
        <f>IF(I18&lt;&gt;"", COUNTIF($I$8:I18, "&lt;&gt;"), "")</f>
        <v>11</v>
      </c>
      <c r="I18" s="87" t="s">
        <v>554</v>
      </c>
      <c r="J18" s="249" t="str">
        <f>IFERROR(VLOOKUP(I18,'JCR 2026 (JIF 25)'!A:D,4,0), IFERROR(VLOOKUP(I18,'JCR 2026 (JIF 25)'!B:D,3,0),""))</f>
        <v>CRYSTENGCOMM</v>
      </c>
      <c r="K18" s="19">
        <v>2023</v>
      </c>
      <c r="L18" s="19">
        <v>4976</v>
      </c>
      <c r="M18" s="19">
        <v>1</v>
      </c>
      <c r="N18" s="53"/>
      <c r="O18" s="3"/>
    </row>
    <row r="19" spans="1:15" ht="13.5" customHeight="1">
      <c r="A19" s="37" t="str">
        <f t="shared" si="0"/>
        <v>CRYSTENGCOMM, 2023, p. 5118</v>
      </c>
      <c r="B19" s="23">
        <f>IF(I19="","",_xlfn.LET(
  _xlpm.resultado1, VLOOKUP(I19,'JCR 2026 (JIF 25)'!A:C,3,FALSE),
  _xlpm.resultado2, VLOOKUP(I19,'JCR 2026 (JIF 25)'!B:C,2,FALSE),
  _xlpm.resultado, IFERROR(_xlpm.resultado1, IFERROR(_xlpm.resultado2,"")),
  IF(_xlpm.resultado="N/A", "N/A",
     IF(OR(_xlpm.resultado=0, _xlpm.resultado=""), "Revista sem FI", VALUE(_xlpm.resultado))
  )
))</f>
        <v>2.4</v>
      </c>
      <c r="C19" s="388">
        <f t="shared" si="2"/>
        <v>1</v>
      </c>
      <c r="D19" s="389">
        <f t="shared" ca="1" si="3"/>
        <v>1</v>
      </c>
      <c r="E19" s="561" t="str">
        <f t="shared" ca="1" si="4"/>
        <v/>
      </c>
      <c r="F19" s="3"/>
      <c r="G19" s="14"/>
      <c r="H19" s="49">
        <f>IF(I19&lt;&gt;"", COUNTIF($I$8:I19, "&lt;&gt;"), "")</f>
        <v>12</v>
      </c>
      <c r="I19" s="87" t="s">
        <v>554</v>
      </c>
      <c r="J19" s="249" t="str">
        <f>IFERROR(VLOOKUP(I19,'JCR 2026 (JIF 25)'!A:D,4,0), IFERROR(VLOOKUP(I19,'JCR 2026 (JIF 25)'!B:D,3,0),""))</f>
        <v>CRYSTENGCOMM</v>
      </c>
      <c r="K19" s="19">
        <v>2023</v>
      </c>
      <c r="L19" s="19">
        <v>5118</v>
      </c>
      <c r="M19" s="19">
        <v>1</v>
      </c>
      <c r="N19" s="53"/>
      <c r="O19" s="14"/>
    </row>
    <row r="20" spans="1:15" ht="13.5" customHeight="1">
      <c r="A20" s="37" t="str">
        <f t="shared" si="0"/>
        <v>Journal of Molecular Liquids, 2023, p. 122291</v>
      </c>
      <c r="B20" s="23" t="str">
        <f>IF(I20="","",_xlfn.LET(
  _xlpm.resultado1, VLOOKUP(I20,'JCR 2026 (JIF 25)'!A:C,3,FALSE),
  _xlpm.resultado2, VLOOKUP(I20,'JCR 2026 (JIF 25)'!B:C,2,FALSE),
  _xlpm.resultado, IFERROR(_xlpm.resultado1, IFERROR(_xlpm.resultado2,"")),
  IF(_xlpm.resultado="N/A", "N/A",
     IF(OR(_xlpm.resultado=0, _xlpm.resultado=""), "Revista sem FI", VALUE(_xlpm.resultado))
  )
))</f>
        <v>Revista sem FI</v>
      </c>
      <c r="C20" s="388" t="str">
        <f t="shared" si="2"/>
        <v/>
      </c>
      <c r="D20" s="389">
        <f t="shared" si="3"/>
        <v>0</v>
      </c>
      <c r="E20" s="561" t="str">
        <f t="shared" ca="1" si="4"/>
        <v/>
      </c>
      <c r="F20" s="3"/>
      <c r="G20" s="14"/>
      <c r="H20" s="49">
        <f>IF(I20&lt;&gt;"", COUNTIF($I$8:I20, "&lt;&gt;"), "")</f>
        <v>13</v>
      </c>
      <c r="I20" s="87" t="s">
        <v>1202</v>
      </c>
      <c r="J20" s="249" t="str">
        <f>IFERROR(VLOOKUP(I20,'JCR 2026 (JIF 25)'!A:D,4,0), IFERROR(VLOOKUP(I20,'JCR 2026 (JIF 25)'!B:D,3,0),""))</f>
        <v>Journal of Molecular Liquids</v>
      </c>
      <c r="K20" s="19">
        <v>2023</v>
      </c>
      <c r="L20" s="19">
        <v>122291</v>
      </c>
      <c r="M20" s="19">
        <v>1</v>
      </c>
      <c r="N20" s="53"/>
      <c r="O20" s="14"/>
    </row>
    <row r="21" spans="1:15" ht="13.5" customHeight="1">
      <c r="A21" s="37" t="str">
        <f t="shared" ref="A21:A24" si="5">IF(I21="", "", IF(J21="", "Revista sem Fator de Impacto" &amp; IF(K21="", "", ", " &amp; K21 &amp; ",") &amp; IF(L21="", "", " p. " &amp; L21), J21 &amp; IF(K21="", "", ", " &amp; K21 &amp; ",") &amp; IF(L21="", "", " p. " &amp; L21)))</f>
        <v>CRYSTENGCOMM, 2024, p. 796</v>
      </c>
      <c r="B21" s="23">
        <f>IF(I21="","",_xlfn.LET(
  _xlpm.resultado1, VLOOKUP(I21,'JCR 2026 (JIF 25)'!A:C,3,FALSE),
  _xlpm.resultado2, VLOOKUP(I21,'JCR 2026 (JIF 25)'!B:C,2,FALSE),
  _xlpm.resultado, IFERROR(_xlpm.resultado1, IFERROR(_xlpm.resultado2,"")),
  IF(_xlpm.resultado="N/A", "N/A",
     IF(OR(_xlpm.resultado=0, _xlpm.resultado=""), "Revista sem FI", VALUE(_xlpm.resultado))
  )
))</f>
        <v>2.4</v>
      </c>
      <c r="C21" s="388">
        <f t="shared" si="2"/>
        <v>1</v>
      </c>
      <c r="D21" s="389">
        <f t="shared" ca="1" si="3"/>
        <v>1</v>
      </c>
      <c r="E21" s="561" t="str">
        <f t="shared" ca="1" si="4"/>
        <v/>
      </c>
      <c r="F21" s="3"/>
      <c r="G21" s="14"/>
      <c r="H21" s="49">
        <f>IF(I21&lt;&gt;"", COUNTIF($I$8:I21, "&lt;&gt;"), "")</f>
        <v>14</v>
      </c>
      <c r="I21" s="87" t="s">
        <v>554</v>
      </c>
      <c r="J21" s="249" t="str">
        <f>IFERROR(VLOOKUP(I21,'JCR 2026 (JIF 25)'!A:D,4,0), IFERROR(VLOOKUP(I21,'JCR 2026 (JIF 25)'!B:D,3,0),""))</f>
        <v>CRYSTENGCOMM</v>
      </c>
      <c r="K21" s="19">
        <v>2024</v>
      </c>
      <c r="L21" s="19">
        <v>796</v>
      </c>
      <c r="M21" s="19">
        <v>1</v>
      </c>
      <c r="N21" s="53"/>
      <c r="O21" s="14"/>
    </row>
    <row r="22" spans="1:15" ht="13.5" customHeight="1">
      <c r="A22" s="37" t="str">
        <f t="shared" si="5"/>
        <v>CRYSTAL GROWTH &amp; DESIGN, 2024, p. 4030</v>
      </c>
      <c r="B22" s="23">
        <f>IF(I22="","",_xlfn.LET(
  _xlpm.resultado1, VLOOKUP(I22,'JCR 2026 (JIF 25)'!A:C,3,FALSE),
  _xlpm.resultado2, VLOOKUP(I22,'JCR 2026 (JIF 25)'!B:C,2,FALSE),
  _xlpm.resultado, IFERROR(_xlpm.resultado1, IFERROR(_xlpm.resultado2,"")),
  IF(_xlpm.resultado="N/A", "N/A",
     IF(OR(_xlpm.resultado=0, _xlpm.resultado=""), "Revista sem FI", VALUE(_xlpm.resultado))
  )
))</f>
        <v>3.6</v>
      </c>
      <c r="C22" s="388">
        <f t="shared" si="2"/>
        <v>1</v>
      </c>
      <c r="D22" s="389">
        <f t="shared" ca="1" si="3"/>
        <v>1</v>
      </c>
      <c r="E22" s="561" t="str">
        <f t="shared" ca="1" si="4"/>
        <v/>
      </c>
      <c r="F22" s="3"/>
      <c r="G22" s="3"/>
      <c r="H22" s="49">
        <f>IF(I22&lt;&gt;"", COUNTIF($I$8:I22, "&lt;&gt;"), "")</f>
        <v>15</v>
      </c>
      <c r="I22" s="87" t="s">
        <v>551</v>
      </c>
      <c r="J22" s="249" t="str">
        <f>IFERROR(VLOOKUP(I22,'JCR 2026 (JIF 25)'!A:D,4,0), IFERROR(VLOOKUP(I22,'JCR 2026 (JIF 25)'!B:D,3,0),""))</f>
        <v>CRYSTAL GROWTH &amp; DESIGN</v>
      </c>
      <c r="K22" s="19">
        <v>2024</v>
      </c>
      <c r="L22" s="19">
        <v>4030</v>
      </c>
      <c r="M22" s="19">
        <v>1</v>
      </c>
      <c r="N22" s="53"/>
      <c r="O22" s="3"/>
    </row>
    <row r="23" spans="1:15" ht="13.5" customHeight="1">
      <c r="A23" s="37" t="str">
        <f t="shared" si="5"/>
        <v>CHEMISTRY-A EUROPEAN JOURNAL, 2024, p. 1</v>
      </c>
      <c r="B23" s="23">
        <f>IF(I23="","",_xlfn.LET(
  _xlpm.resultado1, VLOOKUP(I23,'JCR 2026 (JIF 25)'!A:C,3,FALSE),
  _xlpm.resultado2, VLOOKUP(I23,'JCR 2026 (JIF 25)'!B:C,2,FALSE),
  _xlpm.resultado, IFERROR(_xlpm.resultado1, IFERROR(_xlpm.resultado2,"")),
  IF(_xlpm.resultado="N/A", "N/A",
     IF(OR(_xlpm.resultado=0, _xlpm.resultado=""), "Revista sem FI", VALUE(_xlpm.resultado))
  )
))</f>
        <v>3.6</v>
      </c>
      <c r="C23" s="388" t="str">
        <f t="shared" si="2"/>
        <v/>
      </c>
      <c r="D23" s="389">
        <f t="shared" ca="1" si="3"/>
        <v>1</v>
      </c>
      <c r="E23" s="561">
        <f t="shared" ca="1" si="4"/>
        <v>0.5</v>
      </c>
      <c r="F23" s="14"/>
      <c r="G23" s="14"/>
      <c r="H23" s="49">
        <f>IF(I23&lt;&gt;"", COUNTIF($I$8:I23, "&lt;&gt;"), "")</f>
        <v>16</v>
      </c>
      <c r="I23" s="87" t="s">
        <v>12707</v>
      </c>
      <c r="J23" s="249" t="str">
        <f>IFERROR(VLOOKUP(I23,'JCR 2026 (JIF 25)'!A:D,4,0), IFERROR(VLOOKUP(I23,'JCR 2026 (JIF 25)'!B:D,3,0),""))</f>
        <v>CHEMISTRY-A EUROPEAN JOURNAL</v>
      </c>
      <c r="K23" s="19">
        <v>2024</v>
      </c>
      <c r="L23" s="19">
        <v>1</v>
      </c>
      <c r="M23" s="19"/>
      <c r="N23" s="53">
        <v>2</v>
      </c>
      <c r="O23" s="3"/>
    </row>
    <row r="24" spans="1:15" ht="13.5" customHeight="1">
      <c r="A24" s="37" t="str">
        <f t="shared" si="5"/>
        <v>ACS Organic &amp; Inorganic Au, 2024, p. 1</v>
      </c>
      <c r="B24" s="23">
        <f>IF(I24="","",_xlfn.LET(
  _xlpm.resultado1, VLOOKUP(I24,'JCR 2026 (JIF 25)'!A:C,3,FALSE),
  _xlpm.resultado2, VLOOKUP(I24,'JCR 2026 (JIF 25)'!B:C,2,FALSE),
  _xlpm.resultado, IFERROR(_xlpm.resultado1, IFERROR(_xlpm.resultado2,"")),
  IF(_xlpm.resultado="N/A", "N/A",
     IF(OR(_xlpm.resultado=0, _xlpm.resultado=""), "Revista sem FI", VALUE(_xlpm.resultado))
  )
))</f>
        <v>5.2</v>
      </c>
      <c r="C24" s="388">
        <f t="shared" si="2"/>
        <v>1</v>
      </c>
      <c r="D24" s="389">
        <f t="shared" ca="1" si="3"/>
        <v>1</v>
      </c>
      <c r="E24" s="561" t="str">
        <f t="shared" ca="1" si="4"/>
        <v/>
      </c>
      <c r="F24" s="14"/>
      <c r="G24" s="14"/>
      <c r="H24" s="49">
        <f>IF(I24&lt;&gt;"", COUNTIF($I$8:I24, "&lt;&gt;"), "")</f>
        <v>17</v>
      </c>
      <c r="I24" s="87" t="s">
        <v>24162</v>
      </c>
      <c r="J24" s="249" t="str">
        <f>IFERROR(VLOOKUP(I24,'JCR 2026 (JIF 25)'!A:D,4,0), IFERROR(VLOOKUP(I24,'JCR 2026 (JIF 25)'!B:D,3,0),""))</f>
        <v>ACS Organic &amp; Inorganic Au</v>
      </c>
      <c r="K24" s="19">
        <v>2024</v>
      </c>
      <c r="L24" s="19">
        <v>1</v>
      </c>
      <c r="M24" s="19">
        <v>1</v>
      </c>
      <c r="N24" s="53"/>
      <c r="O24" s="3"/>
    </row>
    <row r="25" spans="1:15" ht="13.5" customHeight="1">
      <c r="A25" s="37" t="str">
        <f t="shared" ref="A25:A29" si="6">IF(I25="", "", IF(J25="", "Revista sem Fator de Impacto" &amp; IF(K25="", "", ", " &amp; K25 &amp; ",") &amp; IF(L25="", "", " p. " &amp; L25), J25 &amp; IF(K25="", "", ", " &amp; K25 &amp; ",") &amp; IF(L25="", "", " p. " &amp; L25)))</f>
        <v>CRYSTENGCOMM, 2025, p. 4264</v>
      </c>
      <c r="B25" s="23">
        <f>IF(I25="","",_xlfn.LET(
  _xlpm.resultado1, VLOOKUP(I25,'JCR 2026 (JIF 25)'!A:C,3,FALSE),
  _xlpm.resultado2, VLOOKUP(I25,'JCR 2026 (JIF 25)'!B:C,2,FALSE),
  _xlpm.resultado, IFERROR(_xlpm.resultado1, IFERROR(_xlpm.resultado2,"")),
  IF(_xlpm.resultado="N/A", "N/A",
     IF(OR(_xlpm.resultado=0, _xlpm.resultado=""), "Revista sem FI", VALUE(_xlpm.resultado))
  )
))</f>
        <v>2.4</v>
      </c>
      <c r="C25" s="388">
        <f t="shared" si="2"/>
        <v>1</v>
      </c>
      <c r="D25" s="389">
        <f t="shared" ca="1" si="3"/>
        <v>1</v>
      </c>
      <c r="E25" s="561" t="str">
        <f t="shared" ca="1" si="4"/>
        <v/>
      </c>
      <c r="F25" s="3"/>
      <c r="G25" s="3"/>
      <c r="H25" s="49">
        <f>IF(I25&lt;&gt;"", COUNTIF($I$8:I25, "&lt;&gt;"), "")</f>
        <v>18</v>
      </c>
      <c r="I25" s="87" t="s">
        <v>554</v>
      </c>
      <c r="J25" s="249" t="str">
        <f>IFERROR(VLOOKUP(I25,'JCR 2026 (JIF 25)'!A:D,4,0), IFERROR(VLOOKUP(I25,'JCR 2026 (JIF 25)'!B:D,3,0),""))</f>
        <v>CRYSTENGCOMM</v>
      </c>
      <c r="K25" s="19">
        <v>2025</v>
      </c>
      <c r="L25" s="19">
        <v>4264</v>
      </c>
      <c r="M25" s="19">
        <v>1</v>
      </c>
      <c r="N25" s="53"/>
      <c r="O25" s="3"/>
    </row>
    <row r="26" spans="1:15" ht="13.5" customHeight="1">
      <c r="A26" s="37" t="str">
        <f t="shared" si="6"/>
        <v>CRYSTAL GROWTH &amp; DESIGN, 2025, p. 7768</v>
      </c>
      <c r="B26" s="23">
        <f>IF(I26="","",_xlfn.LET(
  _xlpm.resultado1, VLOOKUP(I26,'JCR 2026 (JIF 25)'!A:C,3,FALSE),
  _xlpm.resultado2, VLOOKUP(I26,'JCR 2026 (JIF 25)'!B:C,2,FALSE),
  _xlpm.resultado, IFERROR(_xlpm.resultado1, IFERROR(_xlpm.resultado2,"")),
  IF(_xlpm.resultado="N/A", "N/A",
     IF(OR(_xlpm.resultado=0, _xlpm.resultado=""), "Revista sem FI", VALUE(_xlpm.resultado))
  )
))</f>
        <v>3.6</v>
      </c>
      <c r="C26" s="388" t="str">
        <f t="shared" si="2"/>
        <v/>
      </c>
      <c r="D26" s="389">
        <f t="shared" ca="1" si="3"/>
        <v>1</v>
      </c>
      <c r="E26" s="561">
        <f t="shared" ca="1" si="4"/>
        <v>0.5</v>
      </c>
      <c r="F26" s="14"/>
      <c r="G26" s="14"/>
      <c r="H26" s="49">
        <f>IF(I26&lt;&gt;"", COUNTIF($I$8:I26, "&lt;&gt;"), "")</f>
        <v>19</v>
      </c>
      <c r="I26" s="87" t="s">
        <v>13155</v>
      </c>
      <c r="J26" s="249" t="str">
        <f>IFERROR(VLOOKUP(I26,'JCR 2026 (JIF 25)'!A:D,4,0), IFERROR(VLOOKUP(I26,'JCR 2026 (JIF 25)'!B:D,3,0),""))</f>
        <v>CRYSTAL GROWTH &amp; DESIGN</v>
      </c>
      <c r="K26" s="19">
        <v>2025</v>
      </c>
      <c r="L26" s="19">
        <v>7768</v>
      </c>
      <c r="M26" s="19"/>
      <c r="N26" s="53">
        <v>2</v>
      </c>
      <c r="O26" s="14"/>
    </row>
    <row r="27" spans="1:15" ht="13.5" customHeight="1">
      <c r="A27" s="37" t="str">
        <f t="shared" si="6"/>
        <v/>
      </c>
      <c r="B27" s="23" t="str">
        <f>IF(I27="","",_xlfn.LET(
  _xlpm.resultado1, VLOOKUP(I27,'JCR 2026 (JIF 25)'!A:C,3,FALSE),
  _xlpm.resultado2, VLOOKUP(I27,'JCR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27" s="388" t="str">
        <f t="shared" si="2"/>
        <v/>
      </c>
      <c r="D27" s="389" t="str">
        <f t="shared" si="3"/>
        <v/>
      </c>
      <c r="E27" s="561" t="str">
        <f t="shared" ca="1" si="4"/>
        <v/>
      </c>
      <c r="F27" s="14"/>
      <c r="G27" s="14"/>
      <c r="H27" s="49" t="str">
        <f>IF(I27&lt;&gt;"", COUNTIF($I$8:I27, "&lt;&gt;"), "")</f>
        <v/>
      </c>
      <c r="I27" s="87"/>
      <c r="J27" s="249" t="str">
        <f>IFERROR(VLOOKUP(I27,'JCR 2026 (JIF 25)'!A:D,4,0), IFERROR(VLOOKUP(I27,'JCR 2026 (JIF 25)'!B:D,3,0),""))</f>
        <v/>
      </c>
      <c r="K27" s="19"/>
      <c r="L27" s="19"/>
      <c r="M27" s="19"/>
      <c r="N27" s="53"/>
      <c r="O27" s="14"/>
    </row>
    <row r="28" spans="1:15" ht="13.5" customHeight="1">
      <c r="A28" s="37" t="str">
        <f t="shared" si="6"/>
        <v/>
      </c>
      <c r="B28" s="23" t="str">
        <f>IF(I28="","",_xlfn.LET(
  _xlpm.resultado1, VLOOKUP(I28,'JCR 2026 (JIF 25)'!A:C,3,FALSE),
  _xlpm.resultado2, VLOOKUP(I28,'JCR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28" s="388" t="str">
        <f t="shared" si="2"/>
        <v/>
      </c>
      <c r="D28" s="389" t="str">
        <f t="shared" si="3"/>
        <v/>
      </c>
      <c r="E28" s="561" t="str">
        <f t="shared" ca="1" si="4"/>
        <v/>
      </c>
      <c r="F28" s="3"/>
      <c r="G28" s="3"/>
      <c r="H28" s="49" t="str">
        <f>IF(I28&lt;&gt;"", COUNTIF($I$8:I28, "&lt;&gt;"), "")</f>
        <v/>
      </c>
      <c r="I28" s="87"/>
      <c r="J28" s="249" t="str">
        <f>IFERROR(VLOOKUP(I28,'JCR 2026 (JIF 25)'!A:D,4,0), IFERROR(VLOOKUP(I28,'JCR 2026 (JIF 25)'!B:D,3,0),""))</f>
        <v/>
      </c>
      <c r="K28" s="19"/>
      <c r="L28" s="19"/>
      <c r="M28" s="19"/>
      <c r="N28" s="53"/>
      <c r="O28" s="3"/>
    </row>
    <row r="29" spans="1:15" ht="13.5" customHeight="1" thickBot="1">
      <c r="A29" s="38" t="str">
        <f t="shared" si="6"/>
        <v/>
      </c>
      <c r="B29" s="33" t="str">
        <f>IF(I29="","",_xlfn.LET(
  _xlpm.resultado1, VLOOKUP(I29,'JCR 2026 (JIF 25)'!A:C,3,FALSE),
  _xlpm.resultado2, VLOOKUP(I29,'JCR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29" s="397" t="str">
        <f t="shared" si="2"/>
        <v/>
      </c>
      <c r="D29" s="398" t="str">
        <f t="shared" si="3"/>
        <v/>
      </c>
      <c r="E29" s="562" t="str">
        <f t="shared" ca="1" si="4"/>
        <v/>
      </c>
      <c r="F29" s="3"/>
      <c r="G29" s="3"/>
      <c r="H29" s="50" t="str">
        <f>IF(I29&lt;&gt;"", COUNTIF($I$8:I29, "&lt;&gt;"), "")</f>
        <v/>
      </c>
      <c r="I29" s="228"/>
      <c r="J29" s="284" t="str">
        <f>IFERROR(VLOOKUP(I29,'JCR 2026 (JIF 25)'!A:D,4,0), IFERROR(VLOOKUP(I29,'JCR 2026 (JIF 25)'!B:D,3,0),""))</f>
        <v/>
      </c>
      <c r="K29" s="47"/>
      <c r="L29" s="47"/>
      <c r="M29" s="47"/>
      <c r="N29" s="54"/>
      <c r="O29" s="3"/>
    </row>
    <row r="30" spans="1:15" ht="13.5" customHeight="1">
      <c r="A30" s="34" t="s">
        <v>60663</v>
      </c>
      <c r="B30" s="35">
        <f>SUM(B8:B29)</f>
        <v>58.2</v>
      </c>
      <c r="C30" s="35">
        <f>SUM(C8:C29)</f>
        <v>12</v>
      </c>
      <c r="D30" s="35">
        <f ca="1">SUM(D8:D29)</f>
        <v>18</v>
      </c>
      <c r="E30" s="36">
        <f ca="1">SUM(E8:E29)</f>
        <v>2.833333333333333</v>
      </c>
      <c r="F30" s="3"/>
      <c r="G30" s="3"/>
      <c r="H30" s="3"/>
      <c r="I30" s="3"/>
      <c r="J30" s="239"/>
      <c r="K30" s="3"/>
      <c r="L30" s="3"/>
      <c r="M30" s="3"/>
      <c r="N30" s="3"/>
      <c r="O30" s="3"/>
    </row>
    <row r="31" spans="1:15" ht="13.5" customHeight="1" thickBot="1">
      <c r="A31" s="24"/>
      <c r="B31" s="25" t="s">
        <v>53910</v>
      </c>
      <c r="C31" s="55">
        <f ca="1">C30+(MIN(C30,E30))</f>
        <v>14.833333333333332</v>
      </c>
      <c r="D31" s="26"/>
      <c r="E31" s="27"/>
      <c r="F31" s="14"/>
      <c r="G31" s="14"/>
      <c r="H31" s="14"/>
      <c r="I31" s="14"/>
      <c r="J31" s="210"/>
      <c r="K31" s="14"/>
      <c r="L31" s="14"/>
      <c r="M31" s="3"/>
      <c r="N31" s="3"/>
      <c r="O31" s="3"/>
    </row>
    <row r="32" spans="1:15" ht="13.5" customHeight="1" thickBot="1">
      <c r="A32" s="16"/>
      <c r="B32" s="21"/>
      <c r="C32" s="21"/>
      <c r="D32" s="29"/>
      <c r="E32" s="15"/>
      <c r="F32" s="3"/>
      <c r="G32" s="3"/>
      <c r="H32" s="3"/>
      <c r="I32" s="3"/>
      <c r="J32" s="8"/>
      <c r="K32" s="3"/>
      <c r="L32" s="3"/>
      <c r="M32" s="3"/>
      <c r="N32" s="3"/>
      <c r="O32" s="3"/>
    </row>
    <row r="33" spans="1:15" ht="13.5" customHeight="1" thickBot="1">
      <c r="A33" s="41" t="s">
        <v>6</v>
      </c>
      <c r="B33" s="133" t="s">
        <v>53953</v>
      </c>
      <c r="C33" s="42" cm="1">
        <f t="array" aca="1" ref="C33" ca="1">_xlfn.LET(
_xlpm._nAP,COUNTIF(C8:C29,"&gt;0"),
_xlpm._nTotal,SUM(D8:D29),
_xlpm._nCandidatosAPCo,SUMPRODUCT(--ISNUMBER(E8:E29)),
_xlpm._nAPCoUsados,MIN(MAX(0,_xlpm._nTotal-_xlpm._nAP),_xlpm._nCandidatosAPCo),
_xlpm._FIAPCo,_xlfn._xlws.FILTER(
   IF(ISNUMBER(B8:B29),B8:B29,0),
   ISNUMBER(E8:E29),
   0
),
_xlpm._somaAP,SUMIFS(B8:B29,C8:C29,"&gt;0"),
_xlpm._somaAPCo,IF(
   _xlpm._nAPCoUsados=0,
   0,
   SUM(
      LARGE(
         _xlpm._FIAPCo,
         _xlfn.SEQUENCE(_xlpm._nAPCoUsados)
      )
   )
),
IF(
   _xlpm._nTotal=0,
   0,
   (_xlpm._somaAP+_xlpm._somaAPCo)/_xlpm._nTotal
)
)</f>
        <v>3.2333333333333334</v>
      </c>
      <c r="D33" s="14" t="s">
        <v>53962</v>
      </c>
      <c r="E33" s="8"/>
      <c r="F33" s="3"/>
      <c r="G33" s="3"/>
      <c r="H33" s="3"/>
      <c r="I33" s="3"/>
      <c r="J33" s="3"/>
      <c r="K33" s="3"/>
      <c r="L33" s="3"/>
      <c r="M33" s="3"/>
      <c r="N33" s="3"/>
      <c r="O33" s="3"/>
    </row>
    <row r="34" spans="1:15" ht="13.5" customHeight="1">
      <c r="A34" s="3"/>
      <c r="B34" s="3"/>
      <c r="C34" s="3"/>
      <c r="D34" s="210" t="s">
        <v>53963</v>
      </c>
      <c r="E34" s="8"/>
      <c r="F34" s="3"/>
      <c r="G34" s="3"/>
      <c r="H34" s="3"/>
      <c r="I34" s="3"/>
      <c r="J34" s="3"/>
      <c r="K34" s="3"/>
      <c r="L34" s="3"/>
      <c r="M34" s="3"/>
      <c r="N34" s="3"/>
      <c r="O34" s="3"/>
    </row>
    <row r="35" spans="1:15" ht="13.5" customHeight="1" thickBot="1">
      <c r="A35" s="14"/>
      <c r="B35" s="14"/>
      <c r="C35" s="14"/>
      <c r="D35" s="210"/>
      <c r="E35" s="15"/>
      <c r="F35" s="14"/>
      <c r="G35" s="14"/>
      <c r="H35" s="14"/>
      <c r="I35" s="14"/>
      <c r="J35" s="14"/>
      <c r="K35" s="14"/>
      <c r="L35" s="14"/>
      <c r="M35" s="14"/>
      <c r="N35" s="14"/>
      <c r="O35" s="14"/>
    </row>
    <row r="36" spans="1:15" ht="13.5" customHeight="1">
      <c r="A36" s="39" t="s">
        <v>53952</v>
      </c>
      <c r="B36" s="212"/>
      <c r="C36" s="57" t="s">
        <v>3</v>
      </c>
      <c r="D36" s="58" t="s">
        <v>4</v>
      </c>
      <c r="E36" s="8"/>
      <c r="F36" s="3"/>
      <c r="G36" s="3"/>
      <c r="H36" s="74" t="s">
        <v>60667</v>
      </c>
      <c r="I36" s="271" t="s">
        <v>60675</v>
      </c>
      <c r="J36" s="271" t="s">
        <v>60677</v>
      </c>
      <c r="K36" s="272" t="s">
        <v>25</v>
      </c>
      <c r="L36" s="271" t="s">
        <v>60676</v>
      </c>
      <c r="M36" s="272" t="s">
        <v>53917</v>
      </c>
      <c r="N36" s="273" t="s">
        <v>60680</v>
      </c>
      <c r="O36" s="3"/>
    </row>
    <row r="37" spans="1:15" ht="13.5" customHeight="1">
      <c r="A37" s="642" t="str">
        <f t="shared" ref="A37:A42" si="7">IF(OR(ISBLANK(J37),ISBLANK(K37)), "", J37 &amp; ", " &amp; K37)</f>
        <v>Ch. 2.1.5 N-Alkylation of pyrazole; Comprehensive Organic Chemistry, 2016</v>
      </c>
      <c r="B37" s="643"/>
      <c r="C37" s="262">
        <f t="shared" ref="C37:C42" si="8">IF(I37="","",
 IF(I37="C", IF(L37="N", 1, IF(L37="I", 2, 0)),
 IF(I37="L", IF(L37="N", 2, IF(L37="I", 4, 0)),
 IF(I37="P",
    IF(L37="N",1,IF(L37="I",2,0)) *
    IF(L37&lt;&gt;"", IF(N37&lt;&gt;"", 2, 1), 0),
 0))))</f>
        <v>2</v>
      </c>
      <c r="D37" s="276">
        <f t="shared" ref="D37:D42" si="9">IF(A37="","",1)</f>
        <v>1</v>
      </c>
      <c r="E37" s="8"/>
      <c r="F37" s="3"/>
      <c r="G37" s="3"/>
      <c r="H37" s="49">
        <f>IF(J37&lt;&gt;"", COUNTIF($J$37:J37, "&lt;&gt;"), "")</f>
        <v>1</v>
      </c>
      <c r="I37" s="87" t="s">
        <v>60673</v>
      </c>
      <c r="J37" s="505" t="s">
        <v>66422</v>
      </c>
      <c r="K37" s="19">
        <v>2016</v>
      </c>
      <c r="L37" s="19" t="s">
        <v>60679</v>
      </c>
      <c r="M37" s="19" t="s">
        <v>53920</v>
      </c>
      <c r="N37" s="266"/>
      <c r="O37" s="3"/>
    </row>
    <row r="38" spans="1:15" ht="13.5" customHeight="1">
      <c r="A38" s="642" t="str">
        <f t="shared" si="7"/>
        <v>Ch. 3.1.15 Michael addition reaction; Comprehensive Organic Chemistry, 2016</v>
      </c>
      <c r="B38" s="643"/>
      <c r="C38" s="262">
        <f t="shared" si="8"/>
        <v>2</v>
      </c>
      <c r="D38" s="276">
        <f t="shared" si="9"/>
        <v>1</v>
      </c>
      <c r="E38" s="15"/>
      <c r="F38" s="14"/>
      <c r="G38" s="14"/>
      <c r="H38" s="49">
        <f>IF(J38&lt;&gt;"", COUNTIF($J$37:J38, "&lt;&gt;"), "")</f>
        <v>2</v>
      </c>
      <c r="I38" s="87" t="s">
        <v>60673</v>
      </c>
      <c r="J38" s="505" t="s">
        <v>66421</v>
      </c>
      <c r="K38" s="19">
        <v>2016</v>
      </c>
      <c r="L38" s="19" t="s">
        <v>60679</v>
      </c>
      <c r="M38" s="19" t="s">
        <v>53920</v>
      </c>
      <c r="N38" s="266"/>
      <c r="O38" s="14"/>
    </row>
    <row r="39" spans="1:15" ht="13.5" customHeight="1">
      <c r="A39" s="642" t="str">
        <f t="shared" si="7"/>
        <v>Ch. 3.2.4 Acylation reaction of enol ether; Comprehensive Organic Chemistry, 2016</v>
      </c>
      <c r="B39" s="643"/>
      <c r="C39" s="262">
        <f t="shared" si="8"/>
        <v>2</v>
      </c>
      <c r="D39" s="276">
        <f t="shared" si="9"/>
        <v>1</v>
      </c>
      <c r="E39" s="15"/>
      <c r="F39" s="14"/>
      <c r="G39" s="14"/>
      <c r="H39" s="49">
        <f>IF(J39&lt;&gt;"", COUNTIF($J$37:J39, "&lt;&gt;"), "")</f>
        <v>3</v>
      </c>
      <c r="I39" s="87" t="s">
        <v>60673</v>
      </c>
      <c r="J39" s="549" t="s">
        <v>66420</v>
      </c>
      <c r="K39" s="19">
        <v>2016</v>
      </c>
      <c r="L39" s="19" t="s">
        <v>60679</v>
      </c>
      <c r="M39" s="19" t="s">
        <v>53920</v>
      </c>
      <c r="N39" s="266"/>
      <c r="O39" s="14"/>
    </row>
    <row r="40" spans="1:15" ht="13.5" customHeight="1">
      <c r="A40" s="642" t="str">
        <f t="shared" si="7"/>
        <v>Ch. 4.1.3.1 Green methods in a cyclocondensation; Comprehensive Organic Chemistry, 2016</v>
      </c>
      <c r="B40" s="643"/>
      <c r="C40" s="262">
        <f t="shared" si="8"/>
        <v>2</v>
      </c>
      <c r="D40" s="276">
        <f t="shared" si="9"/>
        <v>1</v>
      </c>
      <c r="E40" s="8"/>
      <c r="F40" s="3"/>
      <c r="G40" s="3"/>
      <c r="H40" s="49">
        <f>IF(J40&lt;&gt;"", COUNTIF($J$37:J40, "&lt;&gt;"), "")</f>
        <v>4</v>
      </c>
      <c r="I40" s="87" t="s">
        <v>60673</v>
      </c>
      <c r="J40" s="549" t="s">
        <v>66423</v>
      </c>
      <c r="K40" s="87">
        <v>2016</v>
      </c>
      <c r="L40" s="19" t="s">
        <v>60679</v>
      </c>
      <c r="M40" s="19" t="s">
        <v>53920</v>
      </c>
      <c r="N40" s="266"/>
      <c r="O40" s="3"/>
    </row>
    <row r="41" spans="1:15" ht="13.5" customHeight="1">
      <c r="A41" s="642" t="str">
        <f t="shared" si="7"/>
        <v>Ch. 4.1.32 Synthesis of 1H-pyrazoles using ball; Comprehensive Organic Chemistry, 2016</v>
      </c>
      <c r="B41" s="643"/>
      <c r="C41" s="262">
        <f t="shared" si="8"/>
        <v>2</v>
      </c>
      <c r="D41" s="276">
        <f t="shared" si="9"/>
        <v>1</v>
      </c>
      <c r="E41" s="15"/>
      <c r="F41" s="14"/>
      <c r="G41" s="14"/>
      <c r="H41" s="49">
        <f>IF(J41&lt;&gt;"", COUNTIF($J$37:J41, "&lt;&gt;"), "")</f>
        <v>5</v>
      </c>
      <c r="I41" s="87" t="s">
        <v>60673</v>
      </c>
      <c r="J41" s="549" t="s">
        <v>66424</v>
      </c>
      <c r="K41" s="87">
        <v>2016</v>
      </c>
      <c r="L41" s="19" t="s">
        <v>60679</v>
      </c>
      <c r="M41" s="19" t="s">
        <v>53920</v>
      </c>
      <c r="N41" s="266"/>
      <c r="O41" s="14"/>
    </row>
    <row r="42" spans="1:15" ht="13.5" customHeight="1">
      <c r="A42" s="642" t="str">
        <f t="shared" si="7"/>
        <v>N-AlkyATION ON PYRAZOLE, Ch 2.1.5, 2016, 2016</v>
      </c>
      <c r="B42" s="643"/>
      <c r="C42" s="262">
        <f t="shared" si="8"/>
        <v>2</v>
      </c>
      <c r="D42" s="276">
        <f t="shared" si="9"/>
        <v>1</v>
      </c>
      <c r="E42" s="8"/>
      <c r="F42" s="3"/>
      <c r="G42" s="3"/>
      <c r="H42" s="49">
        <f>IF(J42&lt;&gt;"", COUNTIF($J$37:J42, "&lt;&gt;"), "")</f>
        <v>6</v>
      </c>
      <c r="I42" s="87" t="s">
        <v>60673</v>
      </c>
      <c r="J42" s="255" t="s">
        <v>60686</v>
      </c>
      <c r="K42" s="87">
        <v>2016</v>
      </c>
      <c r="L42" s="87" t="s">
        <v>60679</v>
      </c>
      <c r="M42" s="87"/>
      <c r="N42" s="266"/>
      <c r="O42" s="3"/>
    </row>
    <row r="43" spans="1:15" ht="13.5" customHeight="1">
      <c r="A43" s="642" t="str">
        <f t="shared" ref="A43:A45" si="10">IF(OR(ISBLANK(J43),ISBLANK(K43)), "", J43 &amp; ", " &amp; K43)</f>
        <v>Trends for Pyrazole Fragmentation Determined by...,2018, 2018</v>
      </c>
      <c r="B43" s="643"/>
      <c r="C43" s="262">
        <f t="shared" ref="C43:C45" si="11">IF(I43="","",
 IF(I43="C", IF(L43="N", 1, IF(L43="I", 2, 0)),
 IF(I43="L", IF(L43="N", 2, IF(L43="I", 4, 0)),
 IF(I43="P",
    IF(L43="N",1,IF(L43="I",2,0)) *
    IF(L43&lt;&gt;"", IF(N43&lt;&gt;"", 2, 1), 0),
 0))))</f>
        <v>2</v>
      </c>
      <c r="D43" s="276">
        <f t="shared" ref="D43:D45" si="12">IF(A43="","",1)</f>
        <v>1</v>
      </c>
      <c r="E43" s="15"/>
      <c r="F43" s="14"/>
      <c r="G43" s="14"/>
      <c r="H43" s="49">
        <f>IF(J43&lt;&gt;"", COUNTIF($J$37:J43, "&lt;&gt;"), "")</f>
        <v>7</v>
      </c>
      <c r="I43" s="87" t="s">
        <v>60673</v>
      </c>
      <c r="J43" s="255" t="s">
        <v>85</v>
      </c>
      <c r="K43" s="87">
        <v>2018</v>
      </c>
      <c r="L43" s="87" t="s">
        <v>60679</v>
      </c>
      <c r="M43" s="87"/>
      <c r="N43" s="266"/>
      <c r="O43" s="14"/>
    </row>
    <row r="44" spans="1:15" ht="13.5" customHeight="1">
      <c r="A44" s="642" t="str">
        <f t="shared" si="10"/>
        <v/>
      </c>
      <c r="B44" s="643"/>
      <c r="C44" s="262" t="str">
        <f t="shared" si="11"/>
        <v/>
      </c>
      <c r="D44" s="276" t="str">
        <f t="shared" si="12"/>
        <v/>
      </c>
      <c r="E44" s="15"/>
      <c r="F44" s="14"/>
      <c r="G44" s="14"/>
      <c r="H44" s="49" t="str">
        <f>IF(J44&lt;&gt;"", COUNTIF($J$37:J44, "&lt;&gt;"), "")</f>
        <v/>
      </c>
      <c r="I44" s="87"/>
      <c r="J44" s="255"/>
      <c r="K44" s="87"/>
      <c r="L44" s="87"/>
      <c r="M44" s="87"/>
      <c r="N44" s="266"/>
      <c r="O44" s="14"/>
    </row>
    <row r="45" spans="1:15" ht="13.5" customHeight="1" thickBot="1">
      <c r="A45" s="674" t="str">
        <f t="shared" si="10"/>
        <v/>
      </c>
      <c r="B45" s="675"/>
      <c r="C45" s="263" t="str">
        <f t="shared" si="11"/>
        <v/>
      </c>
      <c r="D45" s="277" t="str">
        <f t="shared" si="12"/>
        <v/>
      </c>
      <c r="E45" s="8"/>
      <c r="F45" s="3"/>
      <c r="G45" s="3"/>
      <c r="H45" s="50" t="str">
        <f>IF(J45&lt;&gt;"", COUNTIF($J$37:J45, "&lt;&gt;"), "")</f>
        <v/>
      </c>
      <c r="I45" s="228"/>
      <c r="J45" s="256"/>
      <c r="K45" s="228"/>
      <c r="L45" s="228"/>
      <c r="M45" s="228"/>
      <c r="N45" s="267"/>
      <c r="O45" s="3"/>
    </row>
    <row r="46" spans="1:15" ht="13.5" customHeight="1" thickBot="1">
      <c r="A46" s="676" t="s">
        <v>60663</v>
      </c>
      <c r="B46" s="677"/>
      <c r="C46" s="237">
        <f>SUM(C37:C45)</f>
        <v>14</v>
      </c>
      <c r="D46" s="238">
        <f>SUM(D37:D45)</f>
        <v>7</v>
      </c>
      <c r="E46" s="8"/>
      <c r="F46" s="3"/>
      <c r="G46" s="3"/>
      <c r="H46" s="3" t="s">
        <v>60668</v>
      </c>
      <c r="I46" s="3"/>
      <c r="J46" s="3"/>
      <c r="K46" s="3"/>
      <c r="L46" s="3"/>
      <c r="M46" s="3"/>
      <c r="N46" s="3"/>
      <c r="O46" s="3"/>
    </row>
    <row r="47" spans="1:15" ht="13.5" customHeight="1" thickBot="1">
      <c r="A47" s="127"/>
      <c r="B47" s="28"/>
      <c r="C47" s="15"/>
      <c r="D47" s="15"/>
      <c r="E47" s="8"/>
      <c r="F47" s="3"/>
      <c r="G47" s="3"/>
      <c r="H47" s="3" t="s">
        <v>60669</v>
      </c>
      <c r="I47" s="3"/>
      <c r="J47" s="3"/>
      <c r="K47" s="3"/>
      <c r="L47" s="3"/>
      <c r="M47" s="3"/>
      <c r="N47" s="3"/>
      <c r="O47" s="3"/>
    </row>
    <row r="48" spans="1:15" ht="13.5" customHeight="1" thickBot="1">
      <c r="A48" s="128" t="s">
        <v>60664</v>
      </c>
      <c r="B48" s="131" t="s">
        <v>53911</v>
      </c>
      <c r="C48" s="129">
        <f ca="1">C31+C46</f>
        <v>28.833333333333332</v>
      </c>
      <c r="D48" s="130">
        <f ca="1">D30 + D46</f>
        <v>25</v>
      </c>
      <c r="E48" s="8"/>
      <c r="F48" s="3"/>
      <c r="G48" s="3"/>
      <c r="H48" s="3" t="s">
        <v>60670</v>
      </c>
      <c r="I48" s="3"/>
      <c r="J48" s="3"/>
      <c r="K48" s="3"/>
      <c r="L48" s="3"/>
      <c r="M48" s="3"/>
      <c r="N48" s="3"/>
      <c r="O48" s="3"/>
    </row>
    <row r="49" spans="1:15" ht="13.5" customHeight="1" thickBot="1">
      <c r="A49" s="15"/>
      <c r="B49" s="131" t="s">
        <v>53914</v>
      </c>
      <c r="C49" s="130">
        <f>C46+C30</f>
        <v>26</v>
      </c>
      <c r="D49" s="14"/>
      <c r="E49" s="8"/>
      <c r="F49" s="3"/>
      <c r="G49" s="3"/>
      <c r="H49" s="3"/>
      <c r="I49" s="3"/>
      <c r="J49" s="3"/>
      <c r="K49" s="3"/>
      <c r="L49" s="3"/>
      <c r="M49" s="3"/>
      <c r="N49" s="3"/>
      <c r="O49" s="3"/>
    </row>
    <row r="50" spans="1:15" ht="13.5" customHeight="1" thickBot="1">
      <c r="A50" s="15"/>
      <c r="B50" s="15"/>
      <c r="C50" s="15"/>
      <c r="D50" s="14"/>
      <c r="E50" s="15"/>
      <c r="F50" s="14"/>
      <c r="G50" s="14"/>
      <c r="H50" s="14"/>
      <c r="I50" s="14"/>
      <c r="J50" s="14"/>
      <c r="K50" s="14"/>
      <c r="L50" s="14"/>
      <c r="M50" s="3"/>
      <c r="N50" s="3"/>
      <c r="O50" s="3"/>
    </row>
    <row r="51" spans="1:15" ht="13.5" customHeight="1" thickBot="1">
      <c r="A51" s="137" t="s">
        <v>7</v>
      </c>
      <c r="B51" s="139"/>
      <c r="C51" s="9"/>
      <c r="D51" s="3"/>
      <c r="E51" s="8"/>
      <c r="F51" s="3"/>
      <c r="G51" s="3"/>
      <c r="H51" s="137" t="s">
        <v>7</v>
      </c>
      <c r="I51" s="138"/>
      <c r="J51" s="138"/>
      <c r="K51" s="138"/>
      <c r="L51" s="139"/>
      <c r="M51" s="3"/>
      <c r="N51" s="3"/>
      <c r="O51" s="3"/>
    </row>
    <row r="52" spans="1:15" ht="13.5" customHeight="1" thickBot="1">
      <c r="A52" s="132" t="s">
        <v>8</v>
      </c>
      <c r="B52" s="134" t="s">
        <v>9</v>
      </c>
      <c r="C52" s="4"/>
      <c r="D52" s="3"/>
      <c r="E52" s="8"/>
      <c r="F52" s="3"/>
      <c r="G52" s="3"/>
      <c r="H52" s="196" t="s">
        <v>60667</v>
      </c>
      <c r="I52" s="57" t="s">
        <v>55886</v>
      </c>
      <c r="J52" s="197" t="s">
        <v>24</v>
      </c>
      <c r="K52" s="197" t="s">
        <v>25</v>
      </c>
      <c r="L52" s="198" t="s">
        <v>26</v>
      </c>
      <c r="M52" s="3"/>
      <c r="N52" s="3"/>
      <c r="O52" s="3"/>
    </row>
    <row r="53" spans="1:15" ht="13.5" customHeight="1">
      <c r="A53" s="135" t="str">
        <f t="shared" ref="A53:A63" si="13">IF(ISBLANK(J53),"",J53 &amp; IF(ISBLANK(K53), "", ", " &amp; K53 &amp; ",") &amp; IF(ISBLANK(L53), "", " p. " &amp; L53))</f>
        <v>ULTRASONICS SONOCHEMISTRY, 2021, p. 105683</v>
      </c>
      <c r="B53" s="136">
        <f>IF(C53="Revista sem FI",0,IF(OR(I53="",K53=""),"",1))</f>
        <v>1</v>
      </c>
      <c r="C53" s="239" t="str">
        <f>IF(IF(I53="","",_xlfn.LET(_xlpm.resultado1,VLOOKUP(I53,'JCR 2026 (JIF 25)'!A:C,3,FALSE),_xlpm.resultado2,VLOOKUP(I53,'JCR 2026 (JIF 25)'!B:C,2,FALSE),_xlpm.resultado,IFERROR(_xlpm.resultado1,IFERROR(_xlpm.resultado2,"")),IF(OR(_xlpm.resultado=0,_xlpm.resultado=""),"Revista sem FI",VALUE(_xlpm.resultado))))="Revista sem FI","Revista sem FI","")</f>
        <v/>
      </c>
      <c r="D53" s="14"/>
      <c r="E53" s="15"/>
      <c r="F53" s="14"/>
      <c r="G53" s="14"/>
      <c r="H53" s="49">
        <f>IF(I53&lt;&gt;"", COUNTIF($I$53:I53, "&lt;&gt;"), "")</f>
        <v>1</v>
      </c>
      <c r="I53" s="19" t="s">
        <v>2034</v>
      </c>
      <c r="J53" s="249" t="str">
        <f>IFERROR(VLOOKUP(I53,'JCR 2026 (JIF 25)'!A:D,4,0), IFERROR(VLOOKUP(I53,'JCR 2026 (JIF 25)'!B:D,3,0),""))</f>
        <v>ULTRASONICS SONOCHEMISTRY</v>
      </c>
      <c r="K53" s="19">
        <v>2021</v>
      </c>
      <c r="L53" s="53">
        <v>105683</v>
      </c>
      <c r="M53" s="3"/>
      <c r="N53" s="14"/>
      <c r="O53" s="14"/>
    </row>
    <row r="54" spans="1:15" ht="13.5" customHeight="1">
      <c r="A54" s="135" t="str">
        <f t="shared" si="13"/>
        <v>SYNTHESIS-STUTTGART, 2021, p. 2841</v>
      </c>
      <c r="B54" s="136">
        <f t="shared" ref="B54:B80" si="14">IF(C54="Revista sem FI",0,IF(OR(I54="",K54=""),"",1))</f>
        <v>1</v>
      </c>
      <c r="C54" s="239" t="str">
        <f>IF(IF(I54="","",_xlfn.LET(_xlpm.resultado1,VLOOKUP(I54,'JCR 2026 (JIF 25)'!A:C,3,FALSE),_xlpm.resultado2,VLOOKUP(I54,'JCR 2026 (JIF 25)'!B:C,2,FALSE),_xlpm.resultado,IFERROR(_xlpm.resultado1,IFERROR(_xlpm.resultado2,"")),IF(OR(_xlpm.resultado=0,_xlpm.resultado=""),"Revista sem FI",VALUE(_xlpm.resultado))))="Revista sem FI","Revista sem FI","")</f>
        <v/>
      </c>
      <c r="D54" s="14"/>
      <c r="E54" s="15"/>
      <c r="F54" s="14"/>
      <c r="G54" s="14"/>
      <c r="H54" s="49">
        <f>IF(I54&lt;&gt;"", COUNTIF($I$53:I54, "&lt;&gt;"), "")</f>
        <v>2</v>
      </c>
      <c r="I54" s="19" t="s">
        <v>1981</v>
      </c>
      <c r="J54" s="249" t="str">
        <f>IFERROR(VLOOKUP(I54,'JCR 2026 (JIF 25)'!A:D,4,0), IFERROR(VLOOKUP(I54,'JCR 2026 (JIF 25)'!B:D,3,0),""))</f>
        <v>SYNTHESIS-STUTTGART</v>
      </c>
      <c r="K54" s="19">
        <v>2021</v>
      </c>
      <c r="L54" s="53">
        <v>2841</v>
      </c>
      <c r="M54" s="3"/>
      <c r="N54" s="14"/>
      <c r="O54" s="14"/>
    </row>
    <row r="55" spans="1:15" ht="13.5" customHeight="1">
      <c r="A55" s="135" t="str">
        <f t="shared" si="13"/>
        <v>EUROPEAN JOURNAL OF ORGANIC CHEMISTRY, 2021, p. 3886</v>
      </c>
      <c r="B55" s="136">
        <f t="shared" si="14"/>
        <v>1</v>
      </c>
      <c r="C55" s="239" t="str">
        <f>IF(IF(I55="","",_xlfn.LET(_xlpm.resultado1,VLOOKUP(I55,'JCR 2026 (JIF 25)'!A:C,3,FALSE),_xlpm.resultado2,VLOOKUP(I55,'JCR 2026 (JIF 25)'!B:C,2,FALSE),_xlpm.resultado,IFERROR(_xlpm.resultado1,IFERROR(_xlpm.resultado2,"")),IF(OR(_xlpm.resultado=0,_xlpm.resultado=""),"Revista sem FI",VALUE(_xlpm.resultado))))="Revista sem FI","Revista sem FI","")</f>
        <v/>
      </c>
      <c r="D55" s="14"/>
      <c r="E55" s="15"/>
      <c r="F55" s="14"/>
      <c r="G55" s="14"/>
      <c r="H55" s="49">
        <f>IF(I55&lt;&gt;"", COUNTIF($I$53:I55, "&lt;&gt;"), "")</f>
        <v>3</v>
      </c>
      <c r="I55" s="19" t="s">
        <v>715</v>
      </c>
      <c r="J55" s="249" t="str">
        <f>IFERROR(VLOOKUP(I55,'JCR 2026 (JIF 25)'!A:D,4,0), IFERROR(VLOOKUP(I55,'JCR 2026 (JIF 25)'!B:D,3,0),""))</f>
        <v>EUROPEAN JOURNAL OF ORGANIC CHEMISTRY</v>
      </c>
      <c r="K55" s="19">
        <v>2021</v>
      </c>
      <c r="L55" s="53">
        <v>3886</v>
      </c>
      <c r="M55" s="14"/>
      <c r="N55" s="14"/>
      <c r="O55" s="14"/>
    </row>
    <row r="56" spans="1:15" ht="13.5" customHeight="1">
      <c r="A56" s="135" t="str">
        <f t="shared" si="13"/>
        <v>ChemistrySelect, 2021, p. 1204</v>
      </c>
      <c r="B56" s="136">
        <f t="shared" si="14"/>
        <v>1</v>
      </c>
      <c r="C56" s="239" t="str">
        <f>IF(IF(I56="","",_xlfn.LET(_xlpm.resultado1,VLOOKUP(I56,'JCR 2026 (JIF 25)'!A:C,3,FALSE),_xlpm.resultado2,VLOOKUP(I56,'JCR 2026 (JIF 25)'!B:C,2,FALSE),_xlpm.resultado,IFERROR(_xlpm.resultado1,IFERROR(_xlpm.resultado2,"")),IF(OR(_xlpm.resultado=0,_xlpm.resultado=""),"Revista sem FI",VALUE(_xlpm.resultado))))="Revista sem FI","Revista sem FI","")</f>
        <v/>
      </c>
      <c r="D56" s="14"/>
      <c r="E56" s="15"/>
      <c r="F56" s="14"/>
      <c r="G56" s="14"/>
      <c r="H56" s="49">
        <f>IF(I56&lt;&gt;"", COUNTIF($I$53:I56, "&lt;&gt;"), "")</f>
        <v>4</v>
      </c>
      <c r="I56" s="19" t="s">
        <v>13444</v>
      </c>
      <c r="J56" s="249" t="str">
        <f>IFERROR(VLOOKUP(I56,'JCR 2026 (JIF 25)'!A:D,4,0), IFERROR(VLOOKUP(I56,'JCR 2026 (JIF 25)'!B:D,3,0),""))</f>
        <v>ChemistrySelect</v>
      </c>
      <c r="K56" s="19">
        <v>2021</v>
      </c>
      <c r="L56" s="53">
        <v>1204</v>
      </c>
      <c r="M56" s="14"/>
      <c r="N56" s="14"/>
      <c r="O56" s="14"/>
    </row>
    <row r="57" spans="1:15" ht="13.5" customHeight="1">
      <c r="A57" s="135" t="str">
        <f t="shared" si="13"/>
        <v>BIOORGANIC CHEMISTRY, 2021, p. 104649</v>
      </c>
      <c r="B57" s="136">
        <f t="shared" si="14"/>
        <v>1</v>
      </c>
      <c r="C57" s="239" t="str">
        <f>IF(IF(I57="","",_xlfn.LET(_xlpm.resultado1,VLOOKUP(I57,'JCR 2026 (JIF 25)'!A:C,3,FALSE),_xlpm.resultado2,VLOOKUP(I57,'JCR 2026 (JIF 25)'!B:C,2,FALSE),_xlpm.resultado,IFERROR(_xlpm.resultado1,IFERROR(_xlpm.resultado2,"")),IF(OR(_xlpm.resultado=0,_xlpm.resultado=""),"Revista sem FI",VALUE(_xlpm.resultado))))="Revista sem FI","Revista sem FI","")</f>
        <v/>
      </c>
      <c r="D57" s="14"/>
      <c r="E57" s="15"/>
      <c r="F57" s="14"/>
      <c r="G57" s="14"/>
      <c r="H57" s="49">
        <f>IF(I57&lt;&gt;"", COUNTIF($I$53:I57, "&lt;&gt;"), "")</f>
        <v>5</v>
      </c>
      <c r="I57" s="19" t="s">
        <v>316</v>
      </c>
      <c r="J57" s="249" t="str">
        <f>IFERROR(VLOOKUP(I57,'JCR 2026 (JIF 25)'!A:D,4,0), IFERROR(VLOOKUP(I57,'JCR 2026 (JIF 25)'!B:D,3,0),""))</f>
        <v>BIOORGANIC CHEMISTRY</v>
      </c>
      <c r="K57" s="19">
        <v>2021</v>
      </c>
      <c r="L57" s="53">
        <v>104649</v>
      </c>
      <c r="M57" s="14"/>
      <c r="N57" s="14"/>
      <c r="O57" s="14"/>
    </row>
    <row r="58" spans="1:15" ht="13.5" customHeight="1">
      <c r="A58" s="135" t="str">
        <f t="shared" si="13"/>
        <v>Journal of Molecular Liquids, 2021, p. 114729</v>
      </c>
      <c r="B58" s="136">
        <f t="shared" si="14"/>
        <v>0</v>
      </c>
      <c r="C58" s="239" t="str">
        <f>IF(IF(I58="","",_xlfn.LET(_xlpm.resultado1,VLOOKUP(I58,'JCR 2026 (JIF 25)'!A:C,3,FALSE),_xlpm.resultado2,VLOOKUP(I58,'JCR 2026 (JIF 25)'!B:C,2,FALSE),_xlpm.resultado,IFERROR(_xlpm.resultado1,IFERROR(_xlpm.resultado2,"")),IF(OR(_xlpm.resultado=0,_xlpm.resultado=""),"Revista sem FI",VALUE(_xlpm.resultado))))="Revista sem FI","Revista sem FI","")</f>
        <v>Revista sem FI</v>
      </c>
      <c r="D58" s="14"/>
      <c r="E58" s="15"/>
      <c r="F58" s="14"/>
      <c r="G58" s="14"/>
      <c r="H58" s="49">
        <f>IF(I58&lt;&gt;"", COUNTIF($I$53:I58, "&lt;&gt;"), "")</f>
        <v>6</v>
      </c>
      <c r="I58" s="19" t="s">
        <v>1202</v>
      </c>
      <c r="J58" s="249" t="str">
        <f>IFERROR(VLOOKUP(I58,'JCR 2026 (JIF 25)'!A:D,4,0), IFERROR(VLOOKUP(I58,'JCR 2026 (JIF 25)'!B:D,3,0),""))</f>
        <v>Journal of Molecular Liquids</v>
      </c>
      <c r="K58" s="19">
        <v>2021</v>
      </c>
      <c r="L58" s="53">
        <v>114729</v>
      </c>
      <c r="M58" s="14"/>
      <c r="N58" s="14"/>
      <c r="O58" s="14"/>
    </row>
    <row r="59" spans="1:15" ht="13.5" customHeight="1">
      <c r="A59" s="135" t="str">
        <f t="shared" si="13"/>
        <v>JOURNAL OF FLUORINE CHEMISTRY, 2021, p. 109822</v>
      </c>
      <c r="B59" s="136">
        <f t="shared" si="14"/>
        <v>1</v>
      </c>
      <c r="C59" s="239" t="str">
        <f>IF(IF(I59="","",_xlfn.LET(_xlpm.resultado1,VLOOKUP(I59,'JCR 2026 (JIF 25)'!A:C,3,FALSE),_xlpm.resultado2,VLOOKUP(I59,'JCR 2026 (JIF 25)'!B:C,2,FALSE),_xlpm.resultado,IFERROR(_xlpm.resultado1,IFERROR(_xlpm.resultado2,"")),IF(OR(_xlpm.resultado=0,_xlpm.resultado=""),"Revista sem FI",VALUE(_xlpm.resultado))))="Revista sem FI","Revista sem FI","")</f>
        <v/>
      </c>
      <c r="D59" s="14"/>
      <c r="E59" s="15"/>
      <c r="F59" s="14"/>
      <c r="G59" s="14"/>
      <c r="H59" s="49">
        <f>IF(I59&lt;&gt;"", COUNTIF($I$53:I59, "&lt;&gt;"), "")</f>
        <v>7</v>
      </c>
      <c r="I59" s="19" t="s">
        <v>1125</v>
      </c>
      <c r="J59" s="249" t="str">
        <f>IFERROR(VLOOKUP(I59,'JCR 2026 (JIF 25)'!A:D,4,0), IFERROR(VLOOKUP(I59,'JCR 2026 (JIF 25)'!B:D,3,0),""))</f>
        <v>JOURNAL OF FLUORINE CHEMISTRY</v>
      </c>
      <c r="K59" s="19">
        <v>2021</v>
      </c>
      <c r="L59" s="53">
        <v>109822</v>
      </c>
      <c r="M59" s="14"/>
      <c r="N59" s="14"/>
      <c r="O59" s="14"/>
    </row>
    <row r="60" spans="1:15" ht="13.5" customHeight="1">
      <c r="A60" s="135" t="str">
        <f t="shared" si="13"/>
        <v>Beilstein Journal of Organic Chemistry, 2021, p. 2799</v>
      </c>
      <c r="B60" s="136">
        <f t="shared" si="14"/>
        <v>1</v>
      </c>
      <c r="C60" s="239" t="str">
        <f>IF(IF(I60="","",_xlfn.LET(_xlpm.resultado1,VLOOKUP(I60,'JCR 2026 (JIF 25)'!A:C,3,FALSE),_xlpm.resultado2,VLOOKUP(I60,'JCR 2026 (JIF 25)'!B:C,2,FALSE),_xlpm.resultado,IFERROR(_xlpm.resultado1,IFERROR(_xlpm.resultado2,"")),IF(OR(_xlpm.resultado=0,_xlpm.resultado=""),"Revista sem FI",VALUE(_xlpm.resultado))))="Revista sem FI","Revista sem FI","")</f>
        <v/>
      </c>
      <c r="D60" s="14"/>
      <c r="E60" s="15"/>
      <c r="F60" s="14"/>
      <c r="G60" s="14"/>
      <c r="H60" s="49">
        <f>IF(I60&lt;&gt;"", COUNTIF($I$53:I60, "&lt;&gt;"), "")</f>
        <v>8</v>
      </c>
      <c r="I60" s="19" t="s">
        <v>274</v>
      </c>
      <c r="J60" s="249" t="str">
        <f>IFERROR(VLOOKUP(I60,'JCR 2026 (JIF 25)'!A:D,4,0), IFERROR(VLOOKUP(I60,'JCR 2026 (JIF 25)'!B:D,3,0),""))</f>
        <v>Beilstein Journal of Organic Chemistry</v>
      </c>
      <c r="K60" s="19">
        <v>2021</v>
      </c>
      <c r="L60" s="53">
        <v>2799</v>
      </c>
      <c r="M60" s="14"/>
      <c r="N60" s="14"/>
      <c r="O60" s="14"/>
    </row>
    <row r="61" spans="1:15" ht="13.5" customHeight="1">
      <c r="A61" s="135" t="str">
        <f t="shared" si="13"/>
        <v>NEW JOURNAL OF CHEMISTRY, 2021, p. 4061</v>
      </c>
      <c r="B61" s="136">
        <f t="shared" si="14"/>
        <v>1</v>
      </c>
      <c r="C61" s="239" t="str">
        <f>IF(IF(I61="","",_xlfn.LET(_xlpm.resultado1,VLOOKUP(I61,'JCR 2026 (JIF 25)'!A:C,3,FALSE),_xlpm.resultado2,VLOOKUP(I61,'JCR 2026 (JIF 25)'!B:C,2,FALSE),_xlpm.resultado,IFERROR(_xlpm.resultado1,IFERROR(_xlpm.resultado2,"")),IF(OR(_xlpm.resultado=0,_xlpm.resultado=""),"Revista sem FI",VALUE(_xlpm.resultado))))="Revista sem FI","Revista sem FI","")</f>
        <v/>
      </c>
      <c r="D61" s="14"/>
      <c r="E61" s="15"/>
      <c r="F61" s="14"/>
      <c r="G61" s="14"/>
      <c r="H61" s="49">
        <f>IF(I61&lt;&gt;"", COUNTIF($I$53:I61, "&lt;&gt;"), "")</f>
        <v>9</v>
      </c>
      <c r="I61" s="19" t="s">
        <v>1608</v>
      </c>
      <c r="J61" s="249" t="str">
        <f>IFERROR(VLOOKUP(I61,'JCR 2026 (JIF 25)'!A:D,4,0), IFERROR(VLOOKUP(I61,'JCR 2026 (JIF 25)'!B:D,3,0),""))</f>
        <v>NEW JOURNAL OF CHEMISTRY</v>
      </c>
      <c r="K61" s="19">
        <v>2021</v>
      </c>
      <c r="L61" s="53">
        <v>4061</v>
      </c>
      <c r="M61" s="14"/>
      <c r="N61" s="14"/>
      <c r="O61" s="14"/>
    </row>
    <row r="62" spans="1:15" ht="13.5" customHeight="1">
      <c r="A62" s="135" t="str">
        <f t="shared" si="13"/>
        <v>Journal of Molecular Structure, 2022, p. 132444</v>
      </c>
      <c r="B62" s="136">
        <f t="shared" si="14"/>
        <v>1</v>
      </c>
      <c r="C62" s="239" t="str">
        <f>IF(IF(I62="","",_xlfn.LET(_xlpm.resultado1,VLOOKUP(I62,'JCR 2026 (JIF 25)'!A:C,3,FALSE),_xlpm.resultado2,VLOOKUP(I62,'JCR 2026 (JIF 25)'!B:C,2,FALSE),_xlpm.resultado,IFERROR(_xlpm.resultado1,IFERROR(_xlpm.resultado2,"")),IF(OR(_xlpm.resultado=0,_xlpm.resultado=""),"Revista sem FI",VALUE(_xlpm.resultado))))="Revista sem FI","Revista sem FI","")</f>
        <v/>
      </c>
      <c r="D62" s="14"/>
      <c r="E62" s="15"/>
      <c r="F62" s="14"/>
      <c r="G62" s="14"/>
      <c r="H62" s="49">
        <f>IF(I62&lt;&gt;"", COUNTIF($I$53:I62, "&lt;&gt;"), "")</f>
        <v>10</v>
      </c>
      <c r="I62" s="19" t="s">
        <v>1206</v>
      </c>
      <c r="J62" s="249" t="str">
        <f>IFERROR(VLOOKUP(I62,'JCR 2026 (JIF 25)'!A:D,4,0), IFERROR(VLOOKUP(I62,'JCR 2026 (JIF 25)'!B:D,3,0),""))</f>
        <v>Journal of Molecular Structure</v>
      </c>
      <c r="K62" s="19">
        <v>2022</v>
      </c>
      <c r="L62" s="53">
        <v>132444</v>
      </c>
      <c r="M62" s="14"/>
      <c r="N62" s="14"/>
      <c r="O62" s="14"/>
    </row>
    <row r="63" spans="1:15" ht="13.5" customHeight="1">
      <c r="A63" s="135" t="str">
        <f t="shared" si="13"/>
        <v>JOURNAL OF FLUORINE CHEMISTRY, 2022, p. 109967</v>
      </c>
      <c r="B63" s="136">
        <f t="shared" si="14"/>
        <v>1</v>
      </c>
      <c r="C63" s="239" t="str">
        <f>IF(IF(I63="","",_xlfn.LET(_xlpm.resultado1,VLOOKUP(I63,'JCR 2026 (JIF 25)'!A:C,3,FALSE),_xlpm.resultado2,VLOOKUP(I63,'JCR 2026 (JIF 25)'!B:C,2,FALSE),_xlpm.resultado,IFERROR(_xlpm.resultado1,IFERROR(_xlpm.resultado2,"")),IF(OR(_xlpm.resultado=0,_xlpm.resultado=""),"Revista sem FI",VALUE(_xlpm.resultado))))="Revista sem FI","Revista sem FI","")</f>
        <v/>
      </c>
      <c r="D63" s="14"/>
      <c r="E63" s="15"/>
      <c r="F63" s="14"/>
      <c r="G63" s="14"/>
      <c r="H63" s="49">
        <f>IF(I63&lt;&gt;"", COUNTIF($I$53:I63, "&lt;&gt;"), "")</f>
        <v>11</v>
      </c>
      <c r="I63" s="19" t="s">
        <v>1125</v>
      </c>
      <c r="J63" s="249" t="str">
        <f>IFERROR(VLOOKUP(I63,'JCR 2026 (JIF 25)'!A:D,4,0), IFERROR(VLOOKUP(I63,'JCR 2026 (JIF 25)'!B:D,3,0),""))</f>
        <v>JOURNAL OF FLUORINE CHEMISTRY</v>
      </c>
      <c r="K63" s="19">
        <v>2022</v>
      </c>
      <c r="L63" s="53">
        <v>109967</v>
      </c>
      <c r="M63" s="14"/>
      <c r="N63" s="14"/>
      <c r="O63" s="14"/>
    </row>
    <row r="64" spans="1:15" ht="13.5" customHeight="1">
      <c r="A64" s="135" t="str">
        <f t="shared" ref="A64:A71" si="15">IF(ISBLANK(J64),"",J64 &amp; IF(ISBLANK(K64), "", ", " &amp; K64 &amp; ",") &amp; IF(ISBLANK(L64), "", " p. " &amp; L64))</f>
        <v>SPECTROCHIMICA ACTA PART A-MOLECULAR AND BIOMOLECULAR SPECTROSCOPY, 2022, p. 120768</v>
      </c>
      <c r="B64" s="136">
        <f t="shared" si="14"/>
        <v>1</v>
      </c>
      <c r="C64" s="239" t="str">
        <f>IF(IF(I64="","",_xlfn.LET(_xlpm.resultado1,VLOOKUP(I64,'JCR 2026 (JIF 25)'!A:C,3,FALSE),_xlpm.resultado2,VLOOKUP(I64,'JCR 2026 (JIF 25)'!B:C,2,FALSE),_xlpm.resultado,IFERROR(_xlpm.resultado1,IFERROR(_xlpm.resultado2,"")),IF(OR(_xlpm.resultado=0,_xlpm.resultado=""),"Revista sem FI",VALUE(_xlpm.resultado))))="Revista sem FI","Revista sem FI","")</f>
        <v/>
      </c>
      <c r="D64" s="14"/>
      <c r="E64" s="15"/>
      <c r="F64" s="14"/>
      <c r="G64" s="14"/>
      <c r="H64" s="49">
        <f>IF(I64&lt;&gt;"", COUNTIF($I$53:I64, "&lt;&gt;"), "")</f>
        <v>12</v>
      </c>
      <c r="I64" s="19" t="s">
        <v>1947</v>
      </c>
      <c r="J64" s="249" t="str">
        <f>IFERROR(VLOOKUP(I64,'JCR 2026 (JIF 25)'!A:D,4,0), IFERROR(VLOOKUP(I64,'JCR 2026 (JIF 25)'!B:D,3,0),""))</f>
        <v>SPECTROCHIMICA ACTA PART A-MOLECULAR AND BIOMOLECULAR SPECTROSCOPY</v>
      </c>
      <c r="K64" s="19">
        <v>2022</v>
      </c>
      <c r="L64" s="53">
        <v>120768</v>
      </c>
      <c r="M64" s="14"/>
      <c r="N64" s="14"/>
      <c r="O64" s="14"/>
    </row>
    <row r="65" spans="1:15" ht="13.5" customHeight="1">
      <c r="A65" s="135" t="str">
        <f t="shared" si="15"/>
        <v>JOURNAL OF ORGANIC CHEMISTRY, 2022, p. 4590</v>
      </c>
      <c r="B65" s="136">
        <f t="shared" si="14"/>
        <v>1</v>
      </c>
      <c r="C65" s="239" t="str">
        <f>IF(IF(I65="","",_xlfn.LET(_xlpm.resultado1,VLOOKUP(I65,'JCR 2026 (JIF 25)'!A:C,3,FALSE),_xlpm.resultado2,VLOOKUP(I65,'JCR 2026 (JIF 25)'!B:C,2,FALSE),_xlpm.resultado,IFERROR(_xlpm.resultado1,IFERROR(_xlpm.resultado2,"")),IF(OR(_xlpm.resultado=0,_xlpm.resultado=""),"Revista sem FI",VALUE(_xlpm.resultado))))="Revista sem FI","Revista sem FI","")</f>
        <v/>
      </c>
      <c r="D65" s="14"/>
      <c r="E65" s="15"/>
      <c r="F65" s="14"/>
      <c r="G65" s="14"/>
      <c r="H65" s="49">
        <f>IF(I65&lt;&gt;"", COUNTIF($I$53:I65, "&lt;&gt;"), "")</f>
        <v>13</v>
      </c>
      <c r="I65" s="19" t="s">
        <v>1252</v>
      </c>
      <c r="J65" s="249" t="str">
        <f>IFERROR(VLOOKUP(I65,'JCR 2026 (JIF 25)'!A:D,4,0), IFERROR(VLOOKUP(I65,'JCR 2026 (JIF 25)'!B:D,3,0),""))</f>
        <v>JOURNAL OF ORGANIC CHEMISTRY</v>
      </c>
      <c r="K65" s="19">
        <v>2022</v>
      </c>
      <c r="L65" s="53">
        <v>4590</v>
      </c>
      <c r="M65" s="14"/>
      <c r="N65" s="14"/>
      <c r="O65" s="14"/>
    </row>
    <row r="66" spans="1:15" ht="13.5" customHeight="1">
      <c r="A66" s="135" t="str">
        <f t="shared" si="15"/>
        <v>ACS Omega, 2022, p. 18930</v>
      </c>
      <c r="B66" s="136">
        <f t="shared" si="14"/>
        <v>1</v>
      </c>
      <c r="C66" s="239" t="str">
        <f>IF(IF(I66="","",_xlfn.LET(_xlpm.resultado1,VLOOKUP(I66,'JCR 2026 (JIF 25)'!A:C,3,FALSE),_xlpm.resultado2,VLOOKUP(I66,'JCR 2026 (JIF 25)'!B:C,2,FALSE),_xlpm.resultado,IFERROR(_xlpm.resultado1,IFERROR(_xlpm.resultado2,"")),IF(OR(_xlpm.resultado=0,_xlpm.resultado=""),"Revista sem FI",VALUE(_xlpm.resultado))))="Revista sem FI","Revista sem FI","")</f>
        <v/>
      </c>
      <c r="D66" s="14"/>
      <c r="E66" s="15"/>
      <c r="F66" s="14"/>
      <c r="G66" s="14"/>
      <c r="H66" s="49">
        <f>IF(I66&lt;&gt;"", COUNTIF($I$53:I66, "&lt;&gt;"), "")</f>
        <v>14</v>
      </c>
      <c r="I66" s="19" t="s">
        <v>10283</v>
      </c>
      <c r="J66" s="249" t="str">
        <f>IFERROR(VLOOKUP(I66,'JCR 2026 (JIF 25)'!A:D,4,0), IFERROR(VLOOKUP(I66,'JCR 2026 (JIF 25)'!B:D,3,0),""))</f>
        <v>ACS Omega</v>
      </c>
      <c r="K66" s="19">
        <v>2022</v>
      </c>
      <c r="L66" s="53">
        <v>18930</v>
      </c>
      <c r="M66" s="14"/>
      <c r="N66" s="14"/>
      <c r="O66" s="14"/>
    </row>
    <row r="67" spans="1:15" ht="13.5" customHeight="1">
      <c r="A67" s="135" t="str">
        <f t="shared" si="15"/>
        <v>ACS Omega, 2023, p. 17274</v>
      </c>
      <c r="B67" s="136">
        <f t="shared" si="14"/>
        <v>1</v>
      </c>
      <c r="C67" s="239" t="str">
        <f>IF(IF(I67="","",_xlfn.LET(_xlpm.resultado1,VLOOKUP(I67,'JCR 2026 (JIF 25)'!A:C,3,FALSE),_xlpm.resultado2,VLOOKUP(I67,'JCR 2026 (JIF 25)'!B:C,2,FALSE),_xlpm.resultado,IFERROR(_xlpm.resultado1,IFERROR(_xlpm.resultado2,"")),IF(OR(_xlpm.resultado=0,_xlpm.resultado=""),"Revista sem FI",VALUE(_xlpm.resultado))))="Revista sem FI","Revista sem FI","")</f>
        <v/>
      </c>
      <c r="D67" s="14"/>
      <c r="E67" s="15"/>
      <c r="F67" s="14"/>
      <c r="G67" s="14"/>
      <c r="H67" s="49">
        <f>IF(I67&lt;&gt;"", COUNTIF($I$53:I67, "&lt;&gt;"), "")</f>
        <v>15</v>
      </c>
      <c r="I67" s="19" t="s">
        <v>10283</v>
      </c>
      <c r="J67" s="249" t="str">
        <f>IFERROR(VLOOKUP(I67,'JCR 2026 (JIF 25)'!A:D,4,0), IFERROR(VLOOKUP(I67,'JCR 2026 (JIF 25)'!B:D,3,0),""))</f>
        <v>ACS Omega</v>
      </c>
      <c r="K67" s="19">
        <v>2023</v>
      </c>
      <c r="L67" s="53">
        <v>17274</v>
      </c>
      <c r="M67" s="14"/>
      <c r="N67" s="14"/>
      <c r="O67" s="14"/>
    </row>
    <row r="68" spans="1:15" ht="13.5" customHeight="1">
      <c r="A68" s="135" t="str">
        <f t="shared" si="15"/>
        <v>Journal of Molecular Structure, 2023, p. 136220</v>
      </c>
      <c r="B68" s="136">
        <f t="shared" si="14"/>
        <v>1</v>
      </c>
      <c r="C68" s="239" t="str">
        <f>IF(IF(I68="","",_xlfn.LET(_xlpm.resultado1,VLOOKUP(I68,'JCR 2026 (JIF 25)'!A:C,3,FALSE),_xlpm.resultado2,VLOOKUP(I68,'JCR 2026 (JIF 25)'!B:C,2,FALSE),_xlpm.resultado,IFERROR(_xlpm.resultado1,IFERROR(_xlpm.resultado2,"")),IF(OR(_xlpm.resultado=0,_xlpm.resultado=""),"Revista sem FI",VALUE(_xlpm.resultado))))="Revista sem FI","Revista sem FI","")</f>
        <v/>
      </c>
      <c r="D68" s="14"/>
      <c r="E68" s="15"/>
      <c r="F68" s="14"/>
      <c r="G68" s="14"/>
      <c r="H68" s="49">
        <f>IF(I68&lt;&gt;"", COUNTIF($I$53:I68, "&lt;&gt;"), "")</f>
        <v>16</v>
      </c>
      <c r="I68" s="19" t="s">
        <v>1206</v>
      </c>
      <c r="J68" s="249" t="str">
        <f>IFERROR(VLOOKUP(I68,'JCR 2026 (JIF 25)'!A:D,4,0), IFERROR(VLOOKUP(I68,'JCR 2026 (JIF 25)'!B:D,3,0),""))</f>
        <v>Journal of Molecular Structure</v>
      </c>
      <c r="K68" s="19">
        <v>2023</v>
      </c>
      <c r="L68" s="53">
        <v>136220</v>
      </c>
      <c r="M68" s="14"/>
      <c r="N68" s="14"/>
      <c r="O68" s="14"/>
    </row>
    <row r="69" spans="1:15" ht="13.5" customHeight="1">
      <c r="A69" s="135" t="str">
        <f t="shared" si="15"/>
        <v>BIOORGANIC CHEMISTRY, 2023, p. 106704</v>
      </c>
      <c r="B69" s="136">
        <f t="shared" si="14"/>
        <v>1</v>
      </c>
      <c r="C69" s="239" t="str">
        <f>IF(IF(I69="","",_xlfn.LET(_xlpm.resultado1,VLOOKUP(I69,'JCR 2026 (JIF 25)'!A:C,3,FALSE),_xlpm.resultado2,VLOOKUP(I69,'JCR 2026 (JIF 25)'!B:C,2,FALSE),_xlpm.resultado,IFERROR(_xlpm.resultado1,IFERROR(_xlpm.resultado2,"")),IF(OR(_xlpm.resultado=0,_xlpm.resultado=""),"Revista sem FI",VALUE(_xlpm.resultado))))="Revista sem FI","Revista sem FI","")</f>
        <v/>
      </c>
      <c r="D69" s="14"/>
      <c r="E69" s="15"/>
      <c r="F69" s="14"/>
      <c r="G69" s="14"/>
      <c r="H69" s="49">
        <f>IF(I69&lt;&gt;"", COUNTIF($I$53:I69, "&lt;&gt;"), "")</f>
        <v>17</v>
      </c>
      <c r="I69" s="19" t="s">
        <v>316</v>
      </c>
      <c r="J69" s="249" t="str">
        <f>IFERROR(VLOOKUP(I69,'JCR 2026 (JIF 25)'!A:D,4,0), IFERROR(VLOOKUP(I69,'JCR 2026 (JIF 25)'!B:D,3,0),""))</f>
        <v>BIOORGANIC CHEMISTRY</v>
      </c>
      <c r="K69" s="19">
        <v>2023</v>
      </c>
      <c r="L69" s="53">
        <v>106704</v>
      </c>
      <c r="M69" s="3"/>
      <c r="N69" s="14"/>
      <c r="O69" s="14"/>
    </row>
    <row r="70" spans="1:15" ht="13.5" customHeight="1">
      <c r="A70" s="135" t="str">
        <f t="shared" si="15"/>
        <v>DYES AND PIGMENTS, 2023, p. 111514</v>
      </c>
      <c r="B70" s="136">
        <f t="shared" si="14"/>
        <v>1</v>
      </c>
      <c r="C70" s="239" t="str">
        <f>IF(IF(I70="","",_xlfn.LET(_xlpm.resultado1,VLOOKUP(I70,'JCR 2026 (JIF 25)'!A:C,3,FALSE),_xlpm.resultado2,VLOOKUP(I70,'JCR 2026 (JIF 25)'!B:C,2,FALSE),_xlpm.resultado,IFERROR(_xlpm.resultado1,IFERROR(_xlpm.resultado2,"")),IF(OR(_xlpm.resultado=0,_xlpm.resultado=""),"Revista sem FI",VALUE(_xlpm.resultado))))="Revista sem FI","Revista sem FI","")</f>
        <v/>
      </c>
      <c r="D70" s="14"/>
      <c r="E70" s="15"/>
      <c r="F70" s="14"/>
      <c r="G70" s="14"/>
      <c r="H70" s="49">
        <f>IF(I70&lt;&gt;"", COUNTIF($I$53:I70, "&lt;&gt;"), "")</f>
        <v>18</v>
      </c>
      <c r="I70" s="19" t="s">
        <v>624</v>
      </c>
      <c r="J70" s="249" t="str">
        <f>IFERROR(VLOOKUP(I70,'JCR 2026 (JIF 25)'!A:D,4,0), IFERROR(VLOOKUP(I70,'JCR 2026 (JIF 25)'!B:D,3,0),""))</f>
        <v>DYES AND PIGMENTS</v>
      </c>
      <c r="K70" s="19">
        <v>2023</v>
      </c>
      <c r="L70" s="53">
        <v>111514</v>
      </c>
      <c r="M70" s="3"/>
      <c r="N70" s="14"/>
      <c r="O70" s="14"/>
    </row>
    <row r="71" spans="1:15" ht="13.5" customHeight="1">
      <c r="A71" s="135" t="str">
        <f t="shared" si="15"/>
        <v>JOURNAL OF PHOTOCHEMISTRY AND PHOTOBIOLOGY A-CHEMISTRY, 2023, p. 114900</v>
      </c>
      <c r="B71" s="136">
        <f t="shared" si="14"/>
        <v>1</v>
      </c>
      <c r="C71" s="239" t="str">
        <f>IF(IF(I71="","",_xlfn.LET(_xlpm.resultado1,VLOOKUP(I71,'JCR 2026 (JIF 25)'!A:C,3,FALSE),_xlpm.resultado2,VLOOKUP(I71,'JCR 2026 (JIF 25)'!B:C,2,FALSE),_xlpm.resultado,IFERROR(_xlpm.resultado1,IFERROR(_xlpm.resultado2,"")),IF(OR(_xlpm.resultado=0,_xlpm.resultado=""),"Revista sem FI",VALUE(_xlpm.resultado))))="Revista sem FI","Revista sem FI","")</f>
        <v/>
      </c>
      <c r="D71" s="14"/>
      <c r="E71" s="15"/>
      <c r="F71" s="14"/>
      <c r="G71" s="14"/>
      <c r="H71" s="49">
        <f>IF(I71&lt;&gt;"", COUNTIF($I$53:I71, "&lt;&gt;"), "")</f>
        <v>19</v>
      </c>
      <c r="I71" s="19" t="s">
        <v>1266</v>
      </c>
      <c r="J71" s="249" t="str">
        <f>IFERROR(VLOOKUP(I71,'JCR 2026 (JIF 25)'!A:D,4,0), IFERROR(VLOOKUP(I71,'JCR 2026 (JIF 25)'!B:D,3,0),""))</f>
        <v>JOURNAL OF PHOTOCHEMISTRY AND PHOTOBIOLOGY A-CHEMISTRY</v>
      </c>
      <c r="K71" s="19">
        <v>2023</v>
      </c>
      <c r="L71" s="53">
        <v>114900</v>
      </c>
      <c r="M71" s="14"/>
      <c r="N71" s="14"/>
      <c r="O71" s="14"/>
    </row>
    <row r="72" spans="1:15" ht="13.5" customHeight="1">
      <c r="A72" s="135" t="str">
        <f t="shared" ref="A72:A80" si="16">IF(ISBLANK(J72),"",J72 &amp; IF(ISBLANK(K72), "", ", " &amp; K72 &amp; ",") &amp; IF(ISBLANK(L72), "", " p. " &amp; L72))</f>
        <v>CHEMBIOCHEM, 2024, p. 1</v>
      </c>
      <c r="B72" s="136">
        <f t="shared" si="14"/>
        <v>1</v>
      </c>
      <c r="C72" s="239" t="str">
        <f>IF(IF(I72="","",_xlfn.LET(_xlpm.resultado1,VLOOKUP(I72,'JCR 2026 (JIF 25)'!A:C,3,FALSE),_xlpm.resultado2,VLOOKUP(I72,'JCR 2026 (JIF 25)'!B:C,2,FALSE),_xlpm.resultado,IFERROR(_xlpm.resultado1,IFERROR(_xlpm.resultado2,"")),IF(OR(_xlpm.resultado=0,_xlpm.resultado=""),"Revista sem FI",VALUE(_xlpm.resultado))))="Revista sem FI","Revista sem FI","")</f>
        <v/>
      </c>
      <c r="D72" s="14"/>
      <c r="E72" s="15"/>
      <c r="F72" s="14"/>
      <c r="G72" s="14"/>
      <c r="H72" s="49">
        <f>IF(I72&lt;&gt;"", COUNTIF($I$53:I72, "&lt;&gt;"), "")</f>
        <v>20</v>
      </c>
      <c r="I72" s="19" t="s">
        <v>12681</v>
      </c>
      <c r="J72" s="249" t="str">
        <f>IFERROR(VLOOKUP(I72,'JCR 2026 (JIF 25)'!A:D,4,0), IFERROR(VLOOKUP(I72,'JCR 2026 (JIF 25)'!B:D,3,0),""))</f>
        <v>CHEMBIOCHEM</v>
      </c>
      <c r="K72" s="19">
        <v>2024</v>
      </c>
      <c r="L72" s="53">
        <v>1</v>
      </c>
      <c r="M72" s="14"/>
      <c r="N72" s="14"/>
      <c r="O72" s="14"/>
    </row>
    <row r="73" spans="1:15" ht="13.5" customHeight="1">
      <c r="A73" s="135" t="str">
        <f t="shared" si="16"/>
        <v>JOURNAL OF HETEROCYCLIC CHEMISTRY, 2024, p. 703</v>
      </c>
      <c r="B73" s="136">
        <f t="shared" si="14"/>
        <v>1</v>
      </c>
      <c r="C73" s="239" t="str">
        <f>IF(IF(I73="","",_xlfn.LET(_xlpm.resultado1,VLOOKUP(I73,'JCR 2026 (JIF 25)'!A:C,3,FALSE),_xlpm.resultado2,VLOOKUP(I73,'JCR 2026 (JIF 25)'!B:C,2,FALSE),_xlpm.resultado,IFERROR(_xlpm.resultado1,IFERROR(_xlpm.resultado2,"")),IF(OR(_xlpm.resultado=0,_xlpm.resultado=""),"Revista sem FI",VALUE(_xlpm.resultado))))="Revista sem FI","Revista sem FI","")</f>
        <v/>
      </c>
      <c r="D73" s="14"/>
      <c r="E73" s="15"/>
      <c r="F73" s="14"/>
      <c r="G73" s="14"/>
      <c r="H73" s="49">
        <f>IF(I73&lt;&gt;"", COUNTIF($I$53:I73, "&lt;&gt;"), "")</f>
        <v>21</v>
      </c>
      <c r="I73" s="19" t="s">
        <v>17824</v>
      </c>
      <c r="J73" s="249" t="str">
        <f>IFERROR(VLOOKUP(I73,'JCR 2026 (JIF 25)'!A:D,4,0), IFERROR(VLOOKUP(I73,'JCR 2026 (JIF 25)'!B:D,3,0),""))</f>
        <v>JOURNAL OF HETEROCYCLIC CHEMISTRY</v>
      </c>
      <c r="K73" s="226">
        <v>2024</v>
      </c>
      <c r="L73" s="251">
        <v>703</v>
      </c>
      <c r="M73" s="14"/>
      <c r="N73" s="14"/>
      <c r="O73" s="14"/>
    </row>
    <row r="74" spans="1:15" ht="13.5" customHeight="1">
      <c r="A74" s="135" t="str">
        <f t="shared" si="16"/>
        <v>JOURNAL OF PHOTOCHEMISTRY AND PHOTOBIOLOGY C-PHOTOCHEMISTRY REVIEWS, 2024, p. 115614</v>
      </c>
      <c r="B74" s="136">
        <f t="shared" si="14"/>
        <v>1</v>
      </c>
      <c r="C74" s="239" t="str">
        <f>IF(IF(I74="","",_xlfn.LET(_xlpm.resultado1,VLOOKUP(I74,'JCR 2026 (JIF 25)'!A:C,3,FALSE),_xlpm.resultado2,VLOOKUP(I74,'JCR 2026 (JIF 25)'!B:C,2,FALSE),_xlpm.resultado,IFERROR(_xlpm.resultado1,IFERROR(_xlpm.resultado2,"")),IF(OR(_xlpm.resultado=0,_xlpm.resultado=""),"Revista sem FI",VALUE(_xlpm.resultado))))="Revista sem FI","Revista sem FI","")</f>
        <v/>
      </c>
      <c r="D74" s="14"/>
      <c r="E74" s="15"/>
      <c r="F74" s="14"/>
      <c r="G74" s="14"/>
      <c r="H74" s="49">
        <f>IF(I74&lt;&gt;"", COUNTIF($I$53:I74, "&lt;&gt;"), "")</f>
        <v>22</v>
      </c>
      <c r="I74" s="19" t="s">
        <v>18242</v>
      </c>
      <c r="J74" s="249" t="str">
        <f>IFERROR(VLOOKUP(I74,'JCR 2026 (JIF 25)'!A:D,4,0), IFERROR(VLOOKUP(I74,'JCR 2026 (JIF 25)'!B:D,3,0),""))</f>
        <v>JOURNAL OF PHOTOCHEMISTRY AND PHOTOBIOLOGY C-PHOTOCHEMISTRY REVIEWS</v>
      </c>
      <c r="K74" s="226">
        <v>2024</v>
      </c>
      <c r="L74" s="251">
        <v>115614</v>
      </c>
      <c r="M74" s="14"/>
      <c r="N74" s="14"/>
      <c r="O74" s="14"/>
    </row>
    <row r="75" spans="1:15" ht="13.5" customHeight="1">
      <c r="A75" s="135" t="str">
        <f t="shared" si="16"/>
        <v>DYES AND PIGMENTS, 2024, p. 112435</v>
      </c>
      <c r="B75" s="136">
        <f t="shared" si="14"/>
        <v>1</v>
      </c>
      <c r="C75" s="239" t="str">
        <f>IF(IF(I75="","",_xlfn.LET(_xlpm.resultado1,VLOOKUP(I75,'JCR 2026 (JIF 25)'!A:C,3,FALSE),_xlpm.resultado2,VLOOKUP(I75,'JCR 2026 (JIF 25)'!B:C,2,FALSE),_xlpm.resultado,IFERROR(_xlpm.resultado1,IFERROR(_xlpm.resultado2,"")),IF(OR(_xlpm.resultado=0,_xlpm.resultado=""),"Revista sem FI",VALUE(_xlpm.resultado))))="Revista sem FI","Revista sem FI","")</f>
        <v/>
      </c>
      <c r="D75" s="14"/>
      <c r="E75" s="15"/>
      <c r="F75" s="14"/>
      <c r="G75" s="14"/>
      <c r="H75" s="49">
        <f>IF(I75&lt;&gt;"", COUNTIF($I$53:I75, "&lt;&gt;"), "")</f>
        <v>23</v>
      </c>
      <c r="I75" s="19" t="s">
        <v>13974</v>
      </c>
      <c r="J75" s="249" t="str">
        <f>IFERROR(VLOOKUP(I75,'JCR 2026 (JIF 25)'!A:D,4,0), IFERROR(VLOOKUP(I75,'JCR 2026 (JIF 25)'!B:D,3,0),""))</f>
        <v>DYES AND PIGMENTS</v>
      </c>
      <c r="K75" s="226">
        <v>2024</v>
      </c>
      <c r="L75" s="251">
        <v>112435</v>
      </c>
      <c r="M75" s="14"/>
      <c r="N75" s="14"/>
      <c r="O75" s="14"/>
    </row>
    <row r="76" spans="1:15" ht="13.5" customHeight="1">
      <c r="A76" s="135" t="str">
        <f t="shared" si="16"/>
        <v>Journal of Molecular Structure, 2024, p. 138350</v>
      </c>
      <c r="B76" s="136">
        <f t="shared" si="14"/>
        <v>1</v>
      </c>
      <c r="C76" s="239" t="str">
        <f>IF(IF(I76="","",_xlfn.LET(_xlpm.resultado1,VLOOKUP(I76,'JCR 2026 (JIF 25)'!A:C,3,FALSE),_xlpm.resultado2,VLOOKUP(I76,'JCR 2026 (JIF 25)'!B:C,2,FALSE),_xlpm.resultado,IFERROR(_xlpm.resultado1,IFERROR(_xlpm.resultado2,"")),IF(OR(_xlpm.resultado=0,_xlpm.resultado=""),"Revista sem FI",VALUE(_xlpm.resultado))))="Revista sem FI","Revista sem FI","")</f>
        <v/>
      </c>
      <c r="D76" s="14"/>
      <c r="E76" s="15"/>
      <c r="F76" s="14"/>
      <c r="G76" s="14"/>
      <c r="H76" s="49">
        <f>IF(I76&lt;&gt;"", COUNTIF($I$53:I76, "&lt;&gt;"), "")</f>
        <v>24</v>
      </c>
      <c r="I76" s="19" t="s">
        <v>19270</v>
      </c>
      <c r="J76" s="249" t="str">
        <f>IFERROR(VLOOKUP(I76,'JCR 2026 (JIF 25)'!A:D,4,0), IFERROR(VLOOKUP(I76,'JCR 2026 (JIF 25)'!B:D,3,0),""))</f>
        <v>Journal of Molecular Structure</v>
      </c>
      <c r="K76" s="226">
        <v>2024</v>
      </c>
      <c r="L76" s="251">
        <v>138350</v>
      </c>
      <c r="M76" s="14"/>
      <c r="N76" s="14"/>
      <c r="O76" s="14"/>
    </row>
    <row r="77" spans="1:15" ht="13.5" customHeight="1">
      <c r="A77" s="135" t="str">
        <f t="shared" si="16"/>
        <v>Journal of Molecular Structure, 2025, p. 139891</v>
      </c>
      <c r="B77" s="136">
        <f t="shared" si="14"/>
        <v>1</v>
      </c>
      <c r="C77" s="239" t="str">
        <f>IF(IF(I77="","",_xlfn.LET(_xlpm.resultado1,VLOOKUP(I77,'JCR 2026 (JIF 25)'!A:C,3,FALSE),_xlpm.resultado2,VLOOKUP(I77,'JCR 2026 (JIF 25)'!B:C,2,FALSE),_xlpm.resultado,IFERROR(_xlpm.resultado1,IFERROR(_xlpm.resultado2,"")),IF(OR(_xlpm.resultado=0,_xlpm.resultado=""),"Revista sem FI",VALUE(_xlpm.resultado))))="Revista sem FI","Revista sem FI","")</f>
        <v/>
      </c>
      <c r="D77" s="14"/>
      <c r="E77" s="15"/>
      <c r="F77" s="14"/>
      <c r="G77" s="14"/>
      <c r="H77" s="49">
        <f>IF(I77&lt;&gt;"", COUNTIF($I$53:I77, "&lt;&gt;"), "")</f>
        <v>25</v>
      </c>
      <c r="I77" s="19" t="s">
        <v>19270</v>
      </c>
      <c r="J77" s="249" t="str">
        <f>IFERROR(VLOOKUP(I77,'JCR 2026 (JIF 25)'!A:D,4,0), IFERROR(VLOOKUP(I77,'JCR 2026 (JIF 25)'!B:D,3,0),""))</f>
        <v>Journal of Molecular Structure</v>
      </c>
      <c r="K77" s="19">
        <v>2025</v>
      </c>
      <c r="L77" s="53">
        <v>139891</v>
      </c>
      <c r="M77" s="14"/>
      <c r="N77" s="14"/>
      <c r="O77" s="14"/>
    </row>
    <row r="78" spans="1:15" ht="13.5" customHeight="1">
      <c r="A78" s="135" t="str">
        <f t="shared" si="16"/>
        <v>Journal of Molecular Structure, 2025, p. 143477</v>
      </c>
      <c r="B78" s="136">
        <f t="shared" si="14"/>
        <v>1</v>
      </c>
      <c r="C78" s="239" t="str">
        <f>IF(IF(I78="","",_xlfn.LET(_xlpm.resultado1,VLOOKUP(I78,'JCR 2026 (JIF 25)'!A:C,3,FALSE),_xlpm.resultado2,VLOOKUP(I78,'JCR 2026 (JIF 25)'!B:C,2,FALSE),_xlpm.resultado,IFERROR(_xlpm.resultado1,IFERROR(_xlpm.resultado2,"")),IF(OR(_xlpm.resultado=0,_xlpm.resultado=""),"Revista sem FI",VALUE(_xlpm.resultado))))="Revista sem FI","Revista sem FI","")</f>
        <v/>
      </c>
      <c r="D78" s="14"/>
      <c r="E78" s="15"/>
      <c r="F78" s="14"/>
      <c r="G78" s="14"/>
      <c r="H78" s="49">
        <f>IF(I78&lt;&gt;"", COUNTIF($I$53:I78, "&lt;&gt;"), "")</f>
        <v>26</v>
      </c>
      <c r="I78" s="19" t="s">
        <v>19270</v>
      </c>
      <c r="J78" s="249" t="str">
        <f>IFERROR(VLOOKUP(I78,'JCR 2026 (JIF 25)'!A:D,4,0), IFERROR(VLOOKUP(I78,'JCR 2026 (JIF 25)'!B:D,3,0),""))</f>
        <v>Journal of Molecular Structure</v>
      </c>
      <c r="K78" s="19">
        <v>2025</v>
      </c>
      <c r="L78" s="53">
        <v>143477</v>
      </c>
      <c r="M78" s="14"/>
      <c r="N78" s="14"/>
      <c r="O78" s="14"/>
    </row>
    <row r="79" spans="1:15" ht="13.5" customHeight="1">
      <c r="A79" s="135" t="str">
        <f t="shared" si="16"/>
        <v>Journal of Molecular Structure, 2025, p. 140896</v>
      </c>
      <c r="B79" s="136">
        <f t="shared" si="14"/>
        <v>1</v>
      </c>
      <c r="C79" s="239" t="str">
        <f>IF(IF(I79="","",_xlfn.LET(_xlpm.resultado1,VLOOKUP(I79,'JCR 2026 (JIF 25)'!A:C,3,FALSE),_xlpm.resultado2,VLOOKUP(I79,'JCR 2026 (JIF 25)'!B:C,2,FALSE),_xlpm.resultado,IFERROR(_xlpm.resultado1,IFERROR(_xlpm.resultado2,"")),IF(OR(_xlpm.resultado=0,_xlpm.resultado=""),"Revista sem FI",VALUE(_xlpm.resultado))))="Revista sem FI","Revista sem FI","")</f>
        <v/>
      </c>
      <c r="D79" s="14"/>
      <c r="E79" s="15"/>
      <c r="F79" s="14"/>
      <c r="G79" s="14"/>
      <c r="H79" s="49">
        <f>IF(I79&lt;&gt;"", COUNTIF($I$53:I79, "&lt;&gt;"), "")</f>
        <v>27</v>
      </c>
      <c r="I79" s="19" t="s">
        <v>19270</v>
      </c>
      <c r="J79" s="249" t="str">
        <f>IFERROR(VLOOKUP(I79,'JCR 2026 (JIF 25)'!A:D,4,0), IFERROR(VLOOKUP(I79,'JCR 2026 (JIF 25)'!B:D,3,0),""))</f>
        <v>Journal of Molecular Structure</v>
      </c>
      <c r="K79" s="19">
        <v>2025</v>
      </c>
      <c r="L79" s="53">
        <v>140896</v>
      </c>
      <c r="M79" s="3"/>
      <c r="N79" s="14"/>
      <c r="O79" s="14"/>
    </row>
    <row r="80" spans="1:15" ht="13.5" customHeight="1">
      <c r="A80" s="135" t="str">
        <f t="shared" si="16"/>
        <v>Journal of Molecular Structure, 2025, p. 141918</v>
      </c>
      <c r="B80" s="136">
        <f t="shared" si="14"/>
        <v>1</v>
      </c>
      <c r="C80" s="239" t="str">
        <f>IF(IF(I80="","",_xlfn.LET(_xlpm.resultado1,VLOOKUP(I80,'JCR 2026 (JIF 25)'!A:C,3,FALSE),_xlpm.resultado2,VLOOKUP(I80,'JCR 2026 (JIF 25)'!B:C,2,FALSE),_xlpm.resultado,IFERROR(_xlpm.resultado1,IFERROR(_xlpm.resultado2,"")),IF(OR(_xlpm.resultado=0,_xlpm.resultado=""),"Revista sem FI",VALUE(_xlpm.resultado))))="Revista sem FI","Revista sem FI","")</f>
        <v/>
      </c>
      <c r="D80" s="14"/>
      <c r="E80" s="15"/>
      <c r="F80" s="14"/>
      <c r="G80" s="14"/>
      <c r="H80" s="49">
        <f>IF(I80&lt;&gt;"", COUNTIF($I$53:I80, "&lt;&gt;"), "")</f>
        <v>28</v>
      </c>
      <c r="I80" s="19" t="s">
        <v>19270</v>
      </c>
      <c r="J80" s="249" t="str">
        <f>IFERROR(VLOOKUP(I80,'JCR 2026 (JIF 25)'!A:D,4,0), IFERROR(VLOOKUP(I80,'JCR 2026 (JIF 25)'!B:D,3,0),""))</f>
        <v>Journal of Molecular Structure</v>
      </c>
      <c r="K80" s="19">
        <v>2025</v>
      </c>
      <c r="L80" s="53">
        <v>141918</v>
      </c>
      <c r="M80" s="3"/>
      <c r="N80" s="14"/>
      <c r="O80" s="14"/>
    </row>
    <row r="81" spans="1:15" ht="13.5" customHeight="1">
      <c r="A81" s="135" t="str">
        <f t="shared" ref="A81:A82" si="17">IF(ISBLANK(J81),"",J81 &amp; IF(ISBLANK(K81), "", ", " &amp; K81 &amp; ",") &amp; IF(ISBLANK(L81), "", " p. " &amp; L81))</f>
        <v>ChemistrySelect, 2025, p. e04334</v>
      </c>
      <c r="B81" s="136">
        <f t="shared" ref="B81:B82" si="18">IF(C81="Revista sem FI",0,IF(OR(I81="",K81=""),"",1))</f>
        <v>1</v>
      </c>
      <c r="C81" s="210"/>
      <c r="D81" s="14"/>
      <c r="E81" s="15"/>
      <c r="F81" s="14"/>
      <c r="G81" s="14"/>
      <c r="H81" s="49">
        <f>IF(I81&lt;&gt;"", COUNTIF($I$53:I81, "&lt;&gt;"), "")</f>
        <v>29</v>
      </c>
      <c r="I81" s="19" t="s">
        <v>13444</v>
      </c>
      <c r="J81" s="249" t="str">
        <f>IFERROR(VLOOKUP(I81,'JCR 2026 (JIF 25)'!A:D,4,0), IFERROR(VLOOKUP(I81,'JCR 2026 (JIF 25)'!B:D,3,0),""))</f>
        <v>ChemistrySelect</v>
      </c>
      <c r="K81" s="19">
        <v>2025</v>
      </c>
      <c r="L81" s="53" t="s">
        <v>66336</v>
      </c>
      <c r="M81" s="14"/>
      <c r="N81" s="14"/>
      <c r="O81" s="14"/>
    </row>
    <row r="82" spans="1:15" ht="13.5" customHeight="1" thickBot="1">
      <c r="A82" s="135" t="str">
        <f t="shared" si="17"/>
        <v>SYNTHESIS-STUTTGART, 2025, p. 2444</v>
      </c>
      <c r="B82" s="136">
        <f t="shared" si="18"/>
        <v>1</v>
      </c>
      <c r="C82" s="210"/>
      <c r="D82" s="14"/>
      <c r="E82" s="15"/>
      <c r="F82" s="14"/>
      <c r="G82" s="14"/>
      <c r="H82" s="50">
        <f>IF(I82&lt;&gt;"", COUNTIF($I$53:I82, "&lt;&gt;"), "")</f>
        <v>30</v>
      </c>
      <c r="I82" s="228" t="s">
        <v>1981</v>
      </c>
      <c r="J82" s="284" t="str">
        <f>IFERROR(VLOOKUP(I82,'JCR 2026 (JIF 25)'!A:D,4,0), IFERROR(VLOOKUP(I82,'JCR 2026 (JIF 25)'!B:D,3,0),""))</f>
        <v>SYNTHESIS-STUTTGART</v>
      </c>
      <c r="K82" s="47">
        <v>2025</v>
      </c>
      <c r="L82" s="54">
        <v>2444</v>
      </c>
      <c r="M82" s="14"/>
      <c r="N82" s="14"/>
      <c r="O82" s="14"/>
    </row>
    <row r="83" spans="1:15" ht="13.5" customHeight="1" thickBot="1">
      <c r="A83" s="126" t="s">
        <v>60665</v>
      </c>
      <c r="B83" s="140">
        <f>SUM(B53:B82)</f>
        <v>29</v>
      </c>
      <c r="C83" s="3"/>
      <c r="D83" s="3"/>
      <c r="E83" s="8"/>
      <c r="F83" s="1"/>
      <c r="G83" s="1"/>
      <c r="H83" s="3"/>
      <c r="I83" s="3"/>
      <c r="J83" s="285"/>
      <c r="K83" s="3"/>
      <c r="L83" s="3"/>
      <c r="M83" s="3"/>
      <c r="N83" s="3"/>
      <c r="O83" s="3"/>
    </row>
    <row r="84" spans="1:15" ht="15" customHeight="1" thickBot="1">
      <c r="A84" s="3"/>
      <c r="B84" s="3"/>
      <c r="C84" s="3"/>
      <c r="D84" s="3"/>
      <c r="E84" s="3"/>
      <c r="F84" s="3"/>
      <c r="G84" s="3"/>
      <c r="H84" s="3"/>
      <c r="I84" s="3"/>
      <c r="J84" s="8"/>
      <c r="K84" s="3"/>
      <c r="L84" s="3"/>
      <c r="M84" s="3"/>
      <c r="N84" s="3"/>
      <c r="O84" s="3"/>
    </row>
    <row r="85" spans="1:15" ht="15" customHeight="1" thickBot="1">
      <c r="A85" s="200" t="s">
        <v>53955</v>
      </c>
      <c r="B85" s="201"/>
      <c r="C85" s="201"/>
      <c r="D85" s="201"/>
      <c r="E85" s="202"/>
      <c r="F85" s="14"/>
      <c r="G85" s="14"/>
      <c r="H85" s="14"/>
      <c r="I85" s="14"/>
      <c r="J85" s="15"/>
      <c r="K85" s="3"/>
      <c r="L85" s="3"/>
      <c r="M85" s="3"/>
      <c r="N85" s="14"/>
      <c r="O85" s="14"/>
    </row>
    <row r="86" spans="1:15" ht="13.5" customHeight="1">
      <c r="A86" s="74" t="s">
        <v>10</v>
      </c>
      <c r="B86" s="57" t="s">
        <v>11</v>
      </c>
      <c r="C86" s="57" t="s">
        <v>12</v>
      </c>
      <c r="D86" s="57" t="s">
        <v>13</v>
      </c>
      <c r="E86" s="73" t="s">
        <v>14</v>
      </c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3.5" customHeight="1">
      <c r="A87" s="30">
        <v>2021</v>
      </c>
      <c r="B87" s="17"/>
      <c r="C87" s="17"/>
      <c r="D87" s="17"/>
      <c r="E87" s="31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3.5" customHeight="1">
      <c r="A88" s="32" t="s">
        <v>89</v>
      </c>
      <c r="B88" s="17"/>
      <c r="C88" s="17"/>
      <c r="D88" s="17">
        <v>1</v>
      </c>
      <c r="E88" s="31">
        <v>27</v>
      </c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3.5" customHeight="1">
      <c r="A89" s="32" t="s">
        <v>88</v>
      </c>
      <c r="B89" s="17">
        <v>1</v>
      </c>
      <c r="C89" s="17">
        <v>48</v>
      </c>
      <c r="D89" s="17"/>
      <c r="E89" s="31"/>
      <c r="F89" s="14"/>
      <c r="G89" s="14"/>
      <c r="H89" s="14"/>
      <c r="I89" s="14"/>
      <c r="J89" s="14"/>
      <c r="K89" s="14"/>
      <c r="L89" s="14"/>
      <c r="M89" s="14"/>
      <c r="N89" s="14"/>
      <c r="O89" s="14"/>
    </row>
    <row r="90" spans="1:15" ht="13.5" customHeight="1">
      <c r="A90" s="30">
        <v>2022</v>
      </c>
      <c r="B90" s="17"/>
      <c r="C90" s="17"/>
      <c r="D90" s="17"/>
      <c r="E90" s="31"/>
      <c r="F90" s="14"/>
      <c r="G90" s="14"/>
      <c r="H90" s="14"/>
      <c r="I90" s="14"/>
      <c r="J90" s="14"/>
      <c r="K90" s="14"/>
      <c r="L90" s="14"/>
      <c r="M90" s="14"/>
      <c r="N90" s="14"/>
      <c r="O90" s="14"/>
    </row>
    <row r="91" spans="1:15" ht="13.5" customHeight="1">
      <c r="A91" s="32" t="s">
        <v>10143</v>
      </c>
      <c r="B91" s="17"/>
      <c r="C91" s="17"/>
      <c r="D91" s="17">
        <v>1</v>
      </c>
      <c r="E91" s="31">
        <v>25</v>
      </c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3.5" customHeight="1">
      <c r="A92" s="30">
        <v>2023</v>
      </c>
      <c r="B92" s="17"/>
      <c r="C92" s="17"/>
      <c r="D92" s="17"/>
      <c r="E92" s="31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3.5" customHeight="1">
      <c r="A93" s="32"/>
      <c r="B93" s="17"/>
      <c r="C93" s="17"/>
      <c r="D93" s="17"/>
      <c r="E93" s="31"/>
      <c r="F93" s="14"/>
      <c r="G93" s="14"/>
      <c r="H93" s="14"/>
      <c r="I93" s="14"/>
      <c r="J93" s="14"/>
      <c r="K93" s="14"/>
      <c r="L93" s="14"/>
      <c r="M93" s="14"/>
      <c r="N93" s="14"/>
      <c r="O93" s="14"/>
    </row>
    <row r="94" spans="1:15" ht="13.5" customHeight="1">
      <c r="A94" s="30">
        <v>2024</v>
      </c>
      <c r="B94" s="17"/>
      <c r="C94" s="17"/>
      <c r="D94" s="17"/>
      <c r="E94" s="31"/>
      <c r="F94" s="14"/>
      <c r="G94" s="14"/>
      <c r="H94" s="14"/>
      <c r="I94" s="14"/>
      <c r="J94" s="14"/>
      <c r="K94" s="14"/>
      <c r="L94" s="14"/>
      <c r="M94" s="14"/>
      <c r="N94" s="14"/>
      <c r="O94" s="14"/>
    </row>
    <row r="95" spans="1:15" ht="13.5" customHeight="1">
      <c r="A95" s="32" t="s">
        <v>60712</v>
      </c>
      <c r="B95" s="17">
        <v>1</v>
      </c>
      <c r="C95" s="17">
        <v>49</v>
      </c>
      <c r="D95" s="17"/>
      <c r="E95" s="31"/>
      <c r="F95" s="14"/>
      <c r="G95" s="14"/>
      <c r="H95" s="14"/>
      <c r="I95" s="14"/>
      <c r="J95" s="14"/>
      <c r="K95" s="14"/>
      <c r="L95" s="14"/>
      <c r="M95" s="14"/>
      <c r="N95" s="14"/>
      <c r="O95" s="14"/>
    </row>
    <row r="96" spans="1:15" ht="13.5" customHeight="1">
      <c r="A96" s="32" t="s">
        <v>60713</v>
      </c>
      <c r="B96" s="17">
        <v>1</v>
      </c>
      <c r="C96" s="17">
        <v>49</v>
      </c>
      <c r="D96" s="17"/>
      <c r="E96" s="31"/>
      <c r="F96" s="14"/>
      <c r="G96" s="14"/>
      <c r="H96" s="14"/>
      <c r="I96" s="14"/>
      <c r="J96" s="14"/>
      <c r="K96" s="14"/>
      <c r="L96" s="14"/>
      <c r="M96" s="14"/>
      <c r="N96" s="14"/>
      <c r="O96" s="14"/>
    </row>
    <row r="97" spans="1:15" ht="13.5" customHeight="1">
      <c r="A97" s="32" t="s">
        <v>60714</v>
      </c>
      <c r="B97" s="17">
        <v>1</v>
      </c>
      <c r="C97" s="17">
        <v>51</v>
      </c>
      <c r="D97" s="17"/>
      <c r="E97" s="31"/>
      <c r="F97" s="14"/>
      <c r="G97" s="14"/>
      <c r="H97" s="14"/>
      <c r="I97" s="14"/>
      <c r="J97" s="14"/>
      <c r="K97" s="14"/>
      <c r="L97" s="14"/>
      <c r="M97" s="14"/>
      <c r="N97" s="14"/>
      <c r="O97" s="14"/>
    </row>
    <row r="98" spans="1:15" ht="13.5" customHeight="1">
      <c r="A98" s="30">
        <v>2025</v>
      </c>
      <c r="B98" s="17"/>
      <c r="C98" s="17"/>
      <c r="D98" s="17"/>
      <c r="E98" s="31"/>
      <c r="F98" s="14"/>
      <c r="G98" s="14"/>
      <c r="H98" s="14"/>
      <c r="I98" s="14"/>
      <c r="J98" s="14"/>
      <c r="K98" s="14"/>
      <c r="L98" s="14"/>
      <c r="M98" s="14"/>
      <c r="N98" s="14"/>
      <c r="O98" s="14"/>
    </row>
    <row r="99" spans="1:15" ht="15" customHeight="1" thickBot="1">
      <c r="A99" s="353"/>
      <c r="B99" s="354"/>
      <c r="C99" s="354"/>
      <c r="D99" s="80"/>
      <c r="E99" s="63"/>
      <c r="F99" s="14"/>
      <c r="G99" s="14"/>
      <c r="H99" s="14"/>
      <c r="I99" s="14"/>
      <c r="J99" s="14"/>
      <c r="K99" s="14"/>
      <c r="L99" s="14"/>
      <c r="M99" s="14"/>
      <c r="N99" s="14"/>
      <c r="O99" s="14"/>
    </row>
    <row r="100" spans="1:15" ht="13.5" customHeight="1" thickBot="1">
      <c r="A100" s="75" t="s">
        <v>60662</v>
      </c>
      <c r="B100" s="76">
        <f>SUM(B87:B99)</f>
        <v>4</v>
      </c>
      <c r="C100" s="76">
        <f>SUM(C87:C99)</f>
        <v>197</v>
      </c>
      <c r="D100" s="76">
        <f>SUM(D87:D99)</f>
        <v>2</v>
      </c>
      <c r="E100" s="77">
        <f>SUM(E87:E99)</f>
        <v>52</v>
      </c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3.5" customHeight="1" thickBot="1">
      <c r="A101" s="3"/>
      <c r="B101" s="3"/>
      <c r="C101" s="3"/>
      <c r="D101" s="3"/>
      <c r="E101" s="8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3.5" customHeight="1" thickBot="1">
      <c r="A102" s="128" t="s">
        <v>15</v>
      </c>
      <c r="B102" s="177"/>
      <c r="C102" s="3"/>
      <c r="D102" s="3"/>
      <c r="E102" s="8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3.5" customHeight="1">
      <c r="A103" s="178" t="s">
        <v>53911</v>
      </c>
      <c r="B103" s="179">
        <f ca="1">C48</f>
        <v>28.833333333333332</v>
      </c>
      <c r="C103" s="3"/>
      <c r="D103" s="3"/>
      <c r="E103" s="8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3.5" customHeight="1">
      <c r="A104" s="180" t="s">
        <v>53909</v>
      </c>
      <c r="B104" s="181">
        <f ca="1">E30</f>
        <v>2.833333333333333</v>
      </c>
      <c r="C104" s="14"/>
      <c r="D104" s="14"/>
      <c r="E104" s="15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3.5" customHeight="1">
      <c r="A105" s="182" t="s">
        <v>53912</v>
      </c>
      <c r="B105" s="183">
        <f ca="1">D48</f>
        <v>25</v>
      </c>
      <c r="C105" s="11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3.5" customHeight="1">
      <c r="A106" s="180" t="s">
        <v>53914</v>
      </c>
      <c r="B106" s="181">
        <f>C49</f>
        <v>26</v>
      </c>
      <c r="C106" s="22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3.5" customHeight="1">
      <c r="A107" s="184" t="s">
        <v>2099</v>
      </c>
      <c r="B107" s="185">
        <f ca="1">C33</f>
        <v>3.2333333333333334</v>
      </c>
      <c r="C107" s="11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3.5" customHeight="1">
      <c r="A108" s="184" t="s">
        <v>16</v>
      </c>
      <c r="B108" s="185">
        <f ca="1">Ranking!$O$35</f>
        <v>4.36376117028066</v>
      </c>
      <c r="C108" s="11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3.5" customHeight="1">
      <c r="A109" s="182" t="s">
        <v>53913</v>
      </c>
      <c r="B109" s="183">
        <f>MIN(B83,B106)</f>
        <v>26</v>
      </c>
      <c r="C109" s="11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3.5" customHeight="1">
      <c r="A110" s="184" t="s">
        <v>17</v>
      </c>
      <c r="B110" s="183">
        <f>B100</f>
        <v>4</v>
      </c>
      <c r="C110" s="11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3.5" customHeight="1">
      <c r="A111" s="184" t="s">
        <v>18</v>
      </c>
      <c r="B111" s="183">
        <f>D100</f>
        <v>2</v>
      </c>
      <c r="C111" s="11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3.5" customHeight="1">
      <c r="A112" s="184" t="s">
        <v>19</v>
      </c>
      <c r="B112" s="183">
        <f>IF(B100=0,0,C100/B100)</f>
        <v>49.25</v>
      </c>
      <c r="C112" s="11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3.5" customHeight="1" thickBot="1">
      <c r="A113" s="186" t="s">
        <v>14</v>
      </c>
      <c r="B113" s="187">
        <f>IF(D100=0,0,E100/D100)</f>
        <v>26</v>
      </c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3.5" customHeight="1" thickBot="1">
      <c r="A114" s="12"/>
      <c r="B114" s="1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3.5" customHeight="1">
      <c r="A115" s="188" t="s">
        <v>53950</v>
      </c>
      <c r="B115" s="189">
        <f>SUM(B87:B98)</f>
        <v>4</v>
      </c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3.5" customHeight="1">
      <c r="A116" s="190" t="s">
        <v>53951</v>
      </c>
      <c r="B116" s="191">
        <f>SUM(D87:D99)</f>
        <v>2</v>
      </c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3.5" customHeight="1">
      <c r="A117" s="190" t="s">
        <v>20</v>
      </c>
      <c r="B117" s="192">
        <f>2*B115+B116</f>
        <v>10</v>
      </c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3.5" customHeight="1">
      <c r="A118" s="190" t="s">
        <v>21</v>
      </c>
      <c r="B118" s="192" cm="1">
        <f t="array" ref="B118">_xlfn.LET(
_xlpm._r,M8:M100,
_xlpm._p,IFERROR(_xlfn.XMATCH(TRUE,ISTEXT(_xlpm._r),0),ROWS(_xlpm._r)+1),
_xlpm._nums,_xlfn._xlws.FILTER(_xlpm._r,(_xlfn.SEQUENCE(ROWS(_xlpm._r))&lt;_xlpm._p)*ISNUMBER(_xlpm._r),""),
IFERROR(SUM(1/_xlpm._nums),0)
)</f>
        <v>13</v>
      </c>
      <c r="C118" s="3"/>
      <c r="D118" s="233"/>
      <c r="E118" s="233"/>
      <c r="F118" s="233"/>
      <c r="G118" s="233"/>
      <c r="H118" s="233"/>
      <c r="I118" s="233"/>
      <c r="J118" s="233"/>
      <c r="K118" s="233"/>
      <c r="L118" s="233"/>
      <c r="M118" s="233"/>
      <c r="N118" s="3"/>
      <c r="O118" s="3"/>
    </row>
    <row r="119" spans="1:15" ht="13.5" customHeight="1">
      <c r="A119" s="190" t="s">
        <v>22</v>
      </c>
      <c r="B119" s="192">
        <f>B118-B117</f>
        <v>3</v>
      </c>
      <c r="C119" s="316"/>
      <c r="D119" s="317"/>
      <c r="E119" s="317"/>
      <c r="F119" s="317"/>
      <c r="G119" s="317"/>
      <c r="H119" s="317"/>
      <c r="I119" s="317"/>
      <c r="J119" s="317"/>
      <c r="K119" s="317"/>
      <c r="L119" s="317"/>
      <c r="M119" s="317"/>
      <c r="N119" s="3"/>
      <c r="O119" s="3"/>
    </row>
    <row r="120" spans="1:15" ht="13.5" customHeight="1" thickBot="1">
      <c r="A120" s="193" t="s">
        <v>23</v>
      </c>
      <c r="B120" s="194">
        <f ca="1">MAX(0,-B119*(3+2.5*B107/B108))</f>
        <v>0</v>
      </c>
      <c r="C120" s="3"/>
      <c r="D120" s="317"/>
      <c r="E120" s="317"/>
      <c r="F120" s="317"/>
      <c r="G120" s="317"/>
      <c r="H120" s="317"/>
      <c r="I120" s="317"/>
      <c r="J120" s="317"/>
      <c r="K120" s="317"/>
      <c r="L120" s="317"/>
      <c r="M120" s="317"/>
      <c r="N120" s="3"/>
      <c r="O120" s="3"/>
    </row>
    <row r="121" spans="1:15" ht="13.5" customHeight="1" thickBot="1">
      <c r="A121" s="3"/>
      <c r="B121" s="3"/>
      <c r="C121" s="3"/>
      <c r="D121" s="317"/>
      <c r="E121" s="317"/>
      <c r="F121" s="317"/>
      <c r="G121" s="317"/>
      <c r="H121" s="317"/>
      <c r="I121" s="317"/>
      <c r="J121" s="317"/>
      <c r="K121" s="317"/>
      <c r="L121" s="317"/>
      <c r="M121" s="317"/>
      <c r="N121" s="3"/>
      <c r="O121" s="3"/>
    </row>
    <row r="122" spans="1:15" ht="15.75" customHeight="1" thickBot="1">
      <c r="A122" s="679" t="s">
        <v>60666</v>
      </c>
      <c r="B122" s="680"/>
      <c r="C122" s="3"/>
      <c r="D122" s="317"/>
      <c r="E122" s="317"/>
      <c r="F122" s="317"/>
      <c r="G122" s="317"/>
      <c r="H122" s="317"/>
      <c r="I122" s="317"/>
      <c r="J122" s="317"/>
      <c r="K122" s="317"/>
      <c r="L122" s="317"/>
      <c r="M122" s="317"/>
      <c r="N122" s="3"/>
      <c r="O122" s="3"/>
    </row>
    <row r="123" spans="1:15" ht="13.5" customHeight="1" thickBot="1">
      <c r="A123" s="3"/>
      <c r="B123" s="3"/>
      <c r="C123" s="3"/>
      <c r="D123" s="317"/>
      <c r="E123" s="317"/>
      <c r="F123" s="317"/>
      <c r="G123" s="317"/>
      <c r="H123" s="317"/>
      <c r="I123" s="317"/>
      <c r="J123" s="317"/>
      <c r="K123" s="317"/>
      <c r="L123" s="317"/>
      <c r="M123" s="317"/>
      <c r="N123" s="3"/>
      <c r="O123" s="3"/>
    </row>
    <row r="124" spans="1:15" ht="18.75" customHeight="1" thickBot="1">
      <c r="A124" s="199" t="s">
        <v>2098</v>
      </c>
      <c r="B124" s="195">
        <f ca="1">(3*B103) + (1*B109) + IF(B112=0, 0, 3.5 * (96 * B110) / B112) + IF(B113=0, 0, 3.5 * (24 * B111) / B113) + 2.5 * (B105 * B107) / B108 - B120</f>
        <v>192.5603179314711</v>
      </c>
      <c r="C124" s="317"/>
      <c r="D124" s="317"/>
      <c r="E124" s="317"/>
      <c r="F124" s="317"/>
      <c r="G124" s="317"/>
      <c r="H124" s="317"/>
      <c r="I124" s="317"/>
      <c r="J124" s="317"/>
      <c r="K124" s="317"/>
      <c r="L124" s="317"/>
      <c r="M124" s="317"/>
      <c r="N124" s="3"/>
      <c r="O124" s="3"/>
    </row>
    <row r="125" spans="1:15" ht="15" customHeight="1">
      <c r="A125" s="3"/>
      <c r="B125" s="3"/>
      <c r="C125" s="3"/>
      <c r="D125" s="318"/>
      <c r="E125" s="233"/>
      <c r="F125" s="318"/>
      <c r="G125" s="233"/>
      <c r="H125" s="318"/>
      <c r="I125" s="318"/>
      <c r="J125" s="233"/>
      <c r="K125" s="233"/>
      <c r="L125" s="233"/>
      <c r="M125" s="318"/>
      <c r="N125" s="3"/>
      <c r="O125" s="3"/>
    </row>
    <row r="126" spans="1:15" ht="15" customHeight="1">
      <c r="A126" s="3"/>
      <c r="B126" s="3"/>
      <c r="C126" s="3"/>
      <c r="D126" s="318"/>
      <c r="E126" s="318"/>
      <c r="F126" s="318"/>
      <c r="G126" s="233"/>
      <c r="H126" s="233"/>
      <c r="I126" s="318"/>
      <c r="J126" s="233"/>
      <c r="K126" s="233"/>
      <c r="L126" s="233"/>
      <c r="M126" s="318"/>
      <c r="N126" s="3"/>
      <c r="O126" s="3"/>
    </row>
    <row r="127" spans="1:15" ht="15" customHeight="1">
      <c r="A127" s="3"/>
      <c r="B127" s="3"/>
      <c r="C127" s="3"/>
      <c r="D127" s="233"/>
      <c r="E127" s="318"/>
      <c r="F127" s="318"/>
      <c r="G127" s="233"/>
      <c r="H127" s="233"/>
      <c r="I127" s="233"/>
      <c r="J127" s="233"/>
      <c r="K127" s="233"/>
      <c r="L127" s="233"/>
      <c r="M127" s="233"/>
      <c r="N127" s="3"/>
      <c r="O127" s="3"/>
    </row>
    <row r="128" spans="1:15" ht="15" customHeight="1">
      <c r="D128" s="243"/>
      <c r="E128" s="243"/>
      <c r="F128" s="243"/>
      <c r="G128" s="243"/>
      <c r="H128" s="243"/>
      <c r="I128" s="243"/>
      <c r="J128" s="243"/>
      <c r="K128" s="243"/>
      <c r="L128" s="243"/>
      <c r="M128" s="243"/>
    </row>
    <row r="129" spans="4:13" ht="15" customHeight="1">
      <c r="D129" s="243"/>
      <c r="E129" s="243"/>
      <c r="F129" s="243"/>
      <c r="G129" s="243"/>
      <c r="H129" s="243"/>
      <c r="I129" s="243"/>
      <c r="J129" s="243"/>
      <c r="K129" s="243"/>
      <c r="L129" s="243"/>
      <c r="M129" s="243"/>
    </row>
  </sheetData>
  <mergeCells count="18">
    <mergeCell ref="H1:N3"/>
    <mergeCell ref="A2:E2"/>
    <mergeCell ref="A3:E3"/>
    <mergeCell ref="B5:E6"/>
    <mergeCell ref="H5:N5"/>
    <mergeCell ref="H6:N6"/>
    <mergeCell ref="A40:B40"/>
    <mergeCell ref="A37:B37"/>
    <mergeCell ref="A38:B38"/>
    <mergeCell ref="A39:B39"/>
    <mergeCell ref="A1:E1"/>
    <mergeCell ref="A46:B46"/>
    <mergeCell ref="A122:B122"/>
    <mergeCell ref="A41:B41"/>
    <mergeCell ref="A42:B42"/>
    <mergeCell ref="A45:B45"/>
    <mergeCell ref="A43:B43"/>
    <mergeCell ref="A44:B44"/>
  </mergeCells>
  <conditionalFormatting sqref="M42:M45">
    <cfRule type="expression" dxfId="49" priority="2">
      <formula>$I42="P"</formula>
    </cfRule>
  </conditionalFormatting>
  <conditionalFormatting sqref="N37:N45">
    <cfRule type="expression" dxfId="48" priority="1">
      <formula>$I37="C"</formula>
    </cfRule>
  </conditionalFormatting>
  <dataValidations count="1">
    <dataValidation type="decimal" allowBlank="1" showInputMessage="1" showErrorMessage="1" prompt="O ano deve ser no mínimo até 10 anos atrás e no máximo até o ano passado." sqref="K41:K45" xr:uid="{D23B11FB-B45E-44AD-8CBC-E8FD0F7912B5}">
      <formula1>YEAR(NOW())-10</formula1>
      <formula2>YEAR(NOW())-1</formula2>
    </dataValidation>
  </dataValidations>
  <pageMargins left="0.511811024" right="0.511811024" top="0.78740157499999996" bottom="0.78740157499999996" header="0" footer="0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1D1B4-A460-4921-80AF-3C83737B630F}">
  <sheetPr>
    <tabColor rgb="FF0070C0"/>
  </sheetPr>
  <dimension ref="A1:O115"/>
  <sheetViews>
    <sheetView topLeftCell="A29" workbookViewId="0">
      <selection activeCell="B104" sqref="B104"/>
    </sheetView>
  </sheetViews>
  <sheetFormatPr defaultColWidth="12.5546875" defaultRowHeight="15" customHeight="1"/>
  <cols>
    <col min="1" max="1" width="45.33203125" customWidth="1"/>
    <col min="2" max="2" width="17" customWidth="1"/>
    <col min="3" max="3" width="8.44140625" customWidth="1"/>
    <col min="4" max="4" width="7.109375" customWidth="1"/>
    <col min="5" max="5" width="8.44140625" customWidth="1"/>
    <col min="6" max="6" width="7.44140625" customWidth="1"/>
    <col min="7" max="7" width="6.5546875" customWidth="1"/>
    <col min="8" max="8" width="5.5546875" customWidth="1"/>
    <col min="9" max="9" width="15.33203125" customWidth="1"/>
    <col min="10" max="10" width="29.88671875" customWidth="1"/>
    <col min="11" max="11" width="11.6640625" customWidth="1"/>
    <col min="12" max="12" width="12.5546875" customWidth="1"/>
    <col min="13" max="13" width="11.77734375" customWidth="1"/>
    <col min="14" max="14" width="11.109375" customWidth="1"/>
    <col min="15" max="15" width="8.5546875" customWidth="1"/>
    <col min="16" max="17" width="11.44140625" customWidth="1"/>
    <col min="18" max="27" width="9.44140625" customWidth="1"/>
  </cols>
  <sheetData>
    <row r="1" spans="1:15" ht="13.5" customHeight="1">
      <c r="A1" s="644" t="s">
        <v>0</v>
      </c>
      <c r="B1" s="645"/>
      <c r="C1" s="645"/>
      <c r="D1" s="645"/>
      <c r="E1" s="646"/>
      <c r="F1" s="16"/>
      <c r="G1" s="1"/>
      <c r="H1" s="647" t="s">
        <v>60682</v>
      </c>
      <c r="I1" s="648"/>
      <c r="J1" s="648"/>
      <c r="K1" s="648"/>
      <c r="L1" s="648"/>
      <c r="M1" s="648"/>
      <c r="N1" s="649"/>
      <c r="O1" s="3"/>
    </row>
    <row r="2" spans="1:15" ht="13.5" customHeight="1">
      <c r="A2" s="656" t="str">
        <f ca="1">"PERÍODO COMPUTADO: Artigos &amp; RH: " &amp; (YEAR(TODAY()) - 5) &amp; " - " &amp; (YEAR(TODAY()) - 1)&amp;" // Livros, Capítulos e Patentes: " &amp; (YEAR(TODAY()) - 10) &amp; " - " &amp; (YEAR(TODAY()) - 1)</f>
        <v>PERÍODO COMPUTADO: Artigos &amp; RH: 2021 - 2025 // Livros, Capítulos e Patentes: 2016 - 2025</v>
      </c>
      <c r="B2" s="657"/>
      <c r="C2" s="657"/>
      <c r="D2" s="657"/>
      <c r="E2" s="658"/>
      <c r="F2" s="16"/>
      <c r="G2" s="1"/>
      <c r="H2" s="650"/>
      <c r="I2" s="651"/>
      <c r="J2" s="651"/>
      <c r="K2" s="651"/>
      <c r="L2" s="651"/>
      <c r="M2" s="651"/>
      <c r="N2" s="652"/>
      <c r="O2" s="3"/>
    </row>
    <row r="3" spans="1:15" ht="16.2" customHeight="1" thickBot="1">
      <c r="A3" s="659" t="str" cm="1">
        <f t="array" aca="1" ref="A3" ca="1">"ORIENTADOR(A): " &amp; MID(CELL("filename", A1), FIND("]", CELL("filename", A1)) + 1, 255)</f>
        <v>ORIENTADOR(A): Marcos V.</v>
      </c>
      <c r="B3" s="660"/>
      <c r="C3" s="660"/>
      <c r="D3" s="660"/>
      <c r="E3" s="661"/>
      <c r="F3" s="16"/>
      <c r="G3" s="1"/>
      <c r="H3" s="653"/>
      <c r="I3" s="654"/>
      <c r="J3" s="654"/>
      <c r="K3" s="654"/>
      <c r="L3" s="654"/>
      <c r="M3" s="654"/>
      <c r="N3" s="655"/>
      <c r="O3" s="3"/>
    </row>
    <row r="4" spans="1:15" ht="13.5" customHeight="1" thickBot="1">
      <c r="A4" s="2"/>
      <c r="B4" s="16"/>
      <c r="C4" s="16"/>
      <c r="D4" s="16"/>
      <c r="E4" s="21"/>
      <c r="F4" s="16"/>
      <c r="G4" s="1"/>
      <c r="H4" s="1"/>
      <c r="I4" s="3"/>
      <c r="J4" s="3"/>
      <c r="K4" s="3"/>
      <c r="L4" s="3"/>
      <c r="M4" s="3"/>
      <c r="N4" s="3"/>
      <c r="O4" s="3"/>
    </row>
    <row r="5" spans="1:15" ht="13.5" customHeight="1">
      <c r="A5" s="39" t="s">
        <v>1</v>
      </c>
      <c r="B5" s="662"/>
      <c r="C5" s="662"/>
      <c r="D5" s="662"/>
      <c r="E5" s="663"/>
      <c r="F5" s="1"/>
      <c r="G5" s="1"/>
      <c r="H5" s="666" t="s">
        <v>1</v>
      </c>
      <c r="I5" s="667"/>
      <c r="J5" s="667"/>
      <c r="K5" s="667"/>
      <c r="L5" s="667"/>
      <c r="M5" s="667"/>
      <c r="N5" s="668"/>
      <c r="O5" s="3"/>
    </row>
    <row r="6" spans="1:15" ht="13.5" customHeight="1" thickBot="1">
      <c r="A6" s="40" t="s">
        <v>2</v>
      </c>
      <c r="B6" s="664"/>
      <c r="C6" s="664"/>
      <c r="D6" s="664"/>
      <c r="E6" s="665"/>
      <c r="F6" s="1"/>
      <c r="G6" s="1"/>
      <c r="H6" s="669" t="s">
        <v>2</v>
      </c>
      <c r="I6" s="670"/>
      <c r="J6" s="670"/>
      <c r="K6" s="670"/>
      <c r="L6" s="670"/>
      <c r="M6" s="670"/>
      <c r="N6" s="671"/>
      <c r="O6" s="3"/>
    </row>
    <row r="7" spans="1:15" ht="13.5" customHeight="1" thickBot="1">
      <c r="A7" s="56" t="s">
        <v>53954</v>
      </c>
      <c r="B7" s="57" t="s">
        <v>53964</v>
      </c>
      <c r="C7" s="57" t="s">
        <v>3</v>
      </c>
      <c r="D7" s="58" t="s">
        <v>4</v>
      </c>
      <c r="E7" s="59" t="s">
        <v>53908</v>
      </c>
      <c r="F7" s="4"/>
      <c r="G7" s="4"/>
      <c r="H7" s="72" t="s">
        <v>60667</v>
      </c>
      <c r="I7" s="57" t="s">
        <v>55886</v>
      </c>
      <c r="J7" s="57" t="s">
        <v>24</v>
      </c>
      <c r="K7" s="57" t="s">
        <v>25</v>
      </c>
      <c r="L7" s="57" t="s">
        <v>26</v>
      </c>
      <c r="M7" s="57" t="s">
        <v>27</v>
      </c>
      <c r="N7" s="73" t="s">
        <v>53908</v>
      </c>
      <c r="O7" s="3"/>
    </row>
    <row r="8" spans="1:15" ht="13.5" customHeight="1">
      <c r="A8" s="60" t="str">
        <f t="shared" ref="A8:A15" si="0">IF(I8="", "", IF(J8="", "Revista sem Fator de Impacto" &amp; IF(K8="", "", ", " &amp; K8 &amp; ",") &amp; IF(L8="", "", " p. " &amp; L8), J8 &amp; IF(K8="", "", ", " &amp; K8 &amp; ",") &amp; IF(L8="", "", " p. " &amp; L8)))</f>
        <v>Journal of Molecular Liquids, 2021, p. 116874</v>
      </c>
      <c r="B8" s="61" t="str">
        <f>IF(I8="","",_xlfn.LET(
  _xlpm.resultado1, VLOOKUP(I8,'JCR 2026 (JIF 25)'!A:C,3,FALSE),
  _xlpm.resultado2, VLOOKUP(I8,'JCR 2026 (JIF 25)'!B:C,2,FALSE),
  _xlpm.resultado, IFERROR(_xlpm.resultado1, IFERROR(_xlpm.resultado2,"")),
  IF(_xlpm.resultado="N/A", "N/A",
     IF(OR(_xlpm.resultado=0, _xlpm.resultado=""), "Revista sem FI", VALUE(_xlpm.resultado))
  )
))</f>
        <v>Revista sem FI</v>
      </c>
      <c r="C8" s="380" t="str">
        <f>IF(OR(ISBLANK(M8),NOT(ISNUMBER(B8))),"",1/M8)</f>
        <v/>
      </c>
      <c r="D8" s="381">
        <f t="shared" ref="D8" si="1">IF(J8="","",IF(OR(B8=0,B8="Revista sem FI"),0,IF(OR(AND(ISNUMBER(C8),C8&gt;0),AND(ISNUMBER(E8),E8&gt;0)),1,0)))</f>
        <v>0</v>
      </c>
      <c r="E8" s="557" t="str">
        <f t="shared" ref="E8:E22" ca="1" si="2">IF(OR(N8="",NOT(ISNUMBER(B8))),"",IF(SUM(INDIRECT("$E$7:E"&amp;ROW()-1))+1/N8&gt;$C$23,0,1/N8))</f>
        <v/>
      </c>
      <c r="F8" s="3"/>
      <c r="G8" s="3"/>
      <c r="H8" s="48">
        <f>IF(I8&lt;&gt;"", COUNTIF($I$8:I8, "&lt;&gt;"), "")</f>
        <v>1</v>
      </c>
      <c r="I8" s="203" t="s">
        <v>1202</v>
      </c>
      <c r="J8" s="280" t="str">
        <f>IFERROR(VLOOKUP(I8,'JCR 2026 (JIF 25)'!A:D,4,0), IFERROR(VLOOKUP(I8,'JCR 2026 (JIF 25)'!B:D,3,0),""))</f>
        <v>Journal of Molecular Liquids</v>
      </c>
      <c r="K8" s="46">
        <v>2021</v>
      </c>
      <c r="L8" s="46">
        <v>116874</v>
      </c>
      <c r="M8" s="46">
        <v>1</v>
      </c>
      <c r="N8" s="52"/>
      <c r="O8" s="3"/>
    </row>
    <row r="9" spans="1:15" ht="13.5" customHeight="1">
      <c r="A9" s="37" t="str">
        <f t="shared" si="0"/>
        <v>MOLECULES, 2021, p. 6507</v>
      </c>
      <c r="B9" s="23">
        <f>IF(I9="","",_xlfn.LET(
  _xlpm.resultado1, VLOOKUP(I9,'JCR 2026 (JIF 25)'!A:C,3,FALSE),
  _xlpm.resultado2, VLOOKUP(I9,'JCR 2026 (JIF 25)'!B:C,2,FALSE),
  _xlpm.resultado, IFERROR(_xlpm.resultado1, IFERROR(_xlpm.resultado2,"")),
  IF(_xlpm.resultado="N/A", "N/A",
     IF(OR(_xlpm.resultado=0, _xlpm.resultado=""), "Revista sem FI", VALUE(_xlpm.resultado))
  )
))</f>
        <v>5.0999999999999996</v>
      </c>
      <c r="C9" s="388">
        <f t="shared" ref="C9:C22" si="3">IF(OR(ISBLANK(M9),NOT(ISNUMBER(B9))),"",1/M9)</f>
        <v>1</v>
      </c>
      <c r="D9" s="389">
        <f t="shared" ref="D9:D22" ca="1" si="4">IF(J9="","",IF(OR(B9=0,B9="Revista sem FI"),0,IF(OR(AND(ISNUMBER(C9),C9&gt;0),AND(ISNUMBER(E9),E9&gt;0)),1,0)))</f>
        <v>1</v>
      </c>
      <c r="E9" s="561" t="str">
        <f t="shared" ca="1" si="2"/>
        <v/>
      </c>
      <c r="F9" s="3"/>
      <c r="G9" s="3"/>
      <c r="H9" s="49">
        <f>IF(I9&lt;&gt;"", COUNTIF($I$8:I9, "&lt;&gt;"), "")</f>
        <v>2</v>
      </c>
      <c r="I9" s="19" t="s">
        <v>1484</v>
      </c>
      <c r="J9" s="249" t="str">
        <f>IFERROR(VLOOKUP(I9,'JCR 2026 (JIF 25)'!A:D,4,0), IFERROR(VLOOKUP(I9,'JCR 2026 (JIF 25)'!B:D,3,0),""))</f>
        <v>MOLECULES</v>
      </c>
      <c r="K9" s="19">
        <v>2021</v>
      </c>
      <c r="L9" s="19">
        <v>6507</v>
      </c>
      <c r="M9" s="19">
        <v>1</v>
      </c>
      <c r="N9" s="53"/>
      <c r="O9" s="3"/>
    </row>
    <row r="10" spans="1:15" ht="13.5" customHeight="1">
      <c r="A10" s="37" t="str">
        <f t="shared" si="0"/>
        <v>JOURNAL OF MATERIALS SCIENCE, 2021, p. 12171</v>
      </c>
      <c r="B10" s="23">
        <f>IF(I10="","",_xlfn.LET(
  _xlpm.resultado1, VLOOKUP(I10,'JCR 2026 (JIF 25)'!A:C,3,FALSE),
  _xlpm.resultado2, VLOOKUP(I10,'JCR 2026 (JIF 25)'!B:C,2,FALSE),
  _xlpm.resultado, IFERROR(_xlpm.resultado1, IFERROR(_xlpm.resultado2,"")),
  IF(_xlpm.resultado="N/A", "N/A",
     IF(OR(_xlpm.resultado=0, _xlpm.resultado=""), "Revista sem FI", VALUE(_xlpm.resultado))
  )
))</f>
        <v>4.4000000000000004</v>
      </c>
      <c r="C10" s="388" t="str">
        <f t="shared" si="3"/>
        <v/>
      </c>
      <c r="D10" s="389">
        <f t="shared" ca="1" si="4"/>
        <v>1</v>
      </c>
      <c r="E10" s="561">
        <f t="shared" ca="1" si="2"/>
        <v>0.5</v>
      </c>
      <c r="F10" s="3"/>
      <c r="G10" s="3"/>
      <c r="H10" s="49">
        <f>IF(I10&lt;&gt;"", COUNTIF($I$8:I10, "&lt;&gt;"), "")</f>
        <v>3</v>
      </c>
      <c r="I10" s="87" t="s">
        <v>1187</v>
      </c>
      <c r="J10" s="249" t="str">
        <f>IFERROR(VLOOKUP(I10,'JCR 2026 (JIF 25)'!A:D,4,0), IFERROR(VLOOKUP(I10,'JCR 2026 (JIF 25)'!B:D,3,0),""))</f>
        <v>JOURNAL OF MATERIALS SCIENCE</v>
      </c>
      <c r="K10" s="19">
        <v>2021</v>
      </c>
      <c r="L10" s="19">
        <v>12171</v>
      </c>
      <c r="M10" s="19"/>
      <c r="N10" s="53">
        <v>2</v>
      </c>
      <c r="O10" s="3"/>
    </row>
    <row r="11" spans="1:15" ht="13.5" customHeight="1">
      <c r="A11" s="37" t="str">
        <f t="shared" si="0"/>
        <v>WATER ENVIRONMENT RESEARCH, 2021, p. 1445</v>
      </c>
      <c r="B11" s="23">
        <f>IF(I11="","",_xlfn.LET(
  _xlpm.resultado1, VLOOKUP(I11,'JCR 2026 (JIF 25)'!A:C,3,FALSE),
  _xlpm.resultado2, VLOOKUP(I11,'JCR 2026 (JIF 25)'!B:C,2,FALSE),
  _xlpm.resultado, IFERROR(_xlpm.resultado1, IFERROR(_xlpm.resultado2,"")),
  IF(_xlpm.resultado="N/A", "N/A",
     IF(OR(_xlpm.resultado=0, _xlpm.resultado=""), "Revista sem FI", VALUE(_xlpm.resultado))
  )
))</f>
        <v>2.8</v>
      </c>
      <c r="C11" s="388">
        <f t="shared" si="3"/>
        <v>0.5</v>
      </c>
      <c r="D11" s="389">
        <f t="shared" ca="1" si="4"/>
        <v>1</v>
      </c>
      <c r="E11" s="561" t="str">
        <f t="shared" ca="1" si="2"/>
        <v/>
      </c>
      <c r="F11" s="575"/>
      <c r="G11" s="3"/>
      <c r="H11" s="49">
        <f>IF(I11&lt;&gt;"", COUNTIF($I$8:I11, "&lt;&gt;"), "")</f>
        <v>4</v>
      </c>
      <c r="I11" s="87" t="s">
        <v>23708</v>
      </c>
      <c r="J11" s="249" t="str">
        <f>IFERROR(VLOOKUP(I11,'JCR 2026 (JIF 25)'!A:D,4,0), IFERROR(VLOOKUP(I11,'JCR 2026 (JIF 25)'!B:D,3,0),""))</f>
        <v>WATER ENVIRONMENT RESEARCH</v>
      </c>
      <c r="K11" s="19">
        <v>2021</v>
      </c>
      <c r="L11" s="19">
        <v>1445</v>
      </c>
      <c r="M11" s="19">
        <v>2</v>
      </c>
      <c r="N11" s="53"/>
      <c r="O11" s="3"/>
    </row>
    <row r="12" spans="1:15" ht="13.5" customHeight="1">
      <c r="A12" s="37" t="str">
        <f t="shared" si="0"/>
        <v>Journal of Molecular Liquids, 2022, p. 120415</v>
      </c>
      <c r="B12" s="23" t="str">
        <f>IF(I12="","",_xlfn.LET(
  _xlpm.resultado1, VLOOKUP(I12,'JCR 2026 (JIF 25)'!A:C,3,FALSE),
  _xlpm.resultado2, VLOOKUP(I12,'JCR 2026 (JIF 25)'!B:C,2,FALSE),
  _xlpm.resultado, IFERROR(_xlpm.resultado1, IFERROR(_xlpm.resultado2,"")),
  IF(_xlpm.resultado="N/A", "N/A",
     IF(OR(_xlpm.resultado=0, _xlpm.resultado=""), "Revista sem FI", VALUE(_xlpm.resultado))
  )
))</f>
        <v>Revista sem FI</v>
      </c>
      <c r="C12" s="388" t="str">
        <f t="shared" si="3"/>
        <v/>
      </c>
      <c r="D12" s="389">
        <f t="shared" si="4"/>
        <v>0</v>
      </c>
      <c r="E12" s="561" t="str">
        <f t="shared" ca="1" si="2"/>
        <v/>
      </c>
      <c r="F12" s="576"/>
      <c r="G12" s="3"/>
      <c r="H12" s="49">
        <f>IF(I12&lt;&gt;"", COUNTIF($I$8:I12, "&lt;&gt;"), "")</f>
        <v>5</v>
      </c>
      <c r="I12" s="87" t="s">
        <v>1202</v>
      </c>
      <c r="J12" s="249" t="str">
        <f>IFERROR(VLOOKUP(I12,'JCR 2026 (JIF 25)'!A:D,4,0), IFERROR(VLOOKUP(I12,'JCR 2026 (JIF 25)'!B:D,3,0),""))</f>
        <v>Journal of Molecular Liquids</v>
      </c>
      <c r="K12" s="19">
        <v>2022</v>
      </c>
      <c r="L12" s="19">
        <v>120415</v>
      </c>
      <c r="M12" s="19">
        <v>1</v>
      </c>
      <c r="N12" s="53"/>
      <c r="O12" s="3"/>
    </row>
    <row r="13" spans="1:15" ht="13.5" customHeight="1">
      <c r="A13" s="37" t="str">
        <f t="shared" si="0"/>
        <v>Journal of Molecular Liquids, 2022, p. 119314</v>
      </c>
      <c r="B13" s="23" t="str">
        <f>IF(I13="","",_xlfn.LET(
  _xlpm.resultado1, VLOOKUP(I13,'JCR 2026 (JIF 25)'!A:C,3,FALSE),
  _xlpm.resultado2, VLOOKUP(I13,'JCR 2026 (JIF 25)'!B:C,2,FALSE),
  _xlpm.resultado, IFERROR(_xlpm.resultado1, IFERROR(_xlpm.resultado2,"")),
  IF(_xlpm.resultado="N/A", "N/A",
     IF(OR(_xlpm.resultado=0, _xlpm.resultado=""), "Revista sem FI", VALUE(_xlpm.resultado))
  )
))</f>
        <v>Revista sem FI</v>
      </c>
      <c r="C13" s="388" t="str">
        <f t="shared" si="3"/>
        <v/>
      </c>
      <c r="D13" s="389">
        <f t="shared" si="4"/>
        <v>0</v>
      </c>
      <c r="E13" s="561" t="str">
        <f t="shared" ca="1" si="2"/>
        <v/>
      </c>
      <c r="F13" s="3"/>
      <c r="G13" s="3"/>
      <c r="H13" s="49">
        <f>IF(I13&lt;&gt;"", COUNTIF($I$8:I13, "&lt;&gt;"), "")</f>
        <v>6</v>
      </c>
      <c r="I13" s="87" t="s">
        <v>1202</v>
      </c>
      <c r="J13" s="249" t="str">
        <f>IFERROR(VLOOKUP(I13,'JCR 2026 (JIF 25)'!A:D,4,0), IFERROR(VLOOKUP(I13,'JCR 2026 (JIF 25)'!B:D,3,0),""))</f>
        <v>Journal of Molecular Liquids</v>
      </c>
      <c r="K13" s="19">
        <v>2022</v>
      </c>
      <c r="L13" s="19">
        <v>119314</v>
      </c>
      <c r="M13" s="19">
        <v>1</v>
      </c>
      <c r="N13" s="53"/>
      <c r="O13" s="3"/>
    </row>
    <row r="14" spans="1:15" ht="13.5" customHeight="1">
      <c r="A14" s="37" t="str">
        <f t="shared" si="0"/>
        <v>Revista Eletrônica Científica da UERGS, 2022, p. 228</v>
      </c>
      <c r="B14" s="23" t="str">
        <f>IF(I14="","",_xlfn.LET(
  _xlpm.resultado1, VLOOKUP(I14,'JCR 2026 (JIF 25)'!A:C,3,FALSE),
  _xlpm.resultado2, VLOOKUP(I14,'JCR 2026 (JIF 25)'!B:C,2,FALSE),
  _xlpm.resultado, IFERROR(_xlpm.resultado1, IFERROR(_xlpm.resultado2,"")),
  IF(_xlpm.resultado="N/A", "N/A",
     IF(OR(_xlpm.resultado=0, _xlpm.resultado=""), "Revista sem FI", VALUE(_xlpm.resultado))
  )
))</f>
        <v>Revista sem FI</v>
      </c>
      <c r="C14" s="388" t="str">
        <f t="shared" si="3"/>
        <v/>
      </c>
      <c r="D14" s="389">
        <f t="shared" si="4"/>
        <v>0</v>
      </c>
      <c r="E14" s="561" t="str">
        <f t="shared" ca="1" si="2"/>
        <v/>
      </c>
      <c r="F14" s="3"/>
      <c r="G14" s="14"/>
      <c r="H14" s="49">
        <f>IF(I14&lt;&gt;"", COUNTIF($I$8:I14, "&lt;&gt;"), "")</f>
        <v>7</v>
      </c>
      <c r="I14" s="87" t="s">
        <v>59538</v>
      </c>
      <c r="J14" s="249" t="str">
        <f>IFERROR(VLOOKUP(I14,'JCR 2026 (JIF 25)'!A:D,4,0), IFERROR(VLOOKUP(I14,'JCR 2026 (JIF 25)'!B:D,3,0),""))</f>
        <v>Revista Eletrônica Científica da UERGS</v>
      </c>
      <c r="K14" s="19">
        <v>2022</v>
      </c>
      <c r="L14" s="19">
        <v>228</v>
      </c>
      <c r="M14" s="19">
        <v>1</v>
      </c>
      <c r="N14" s="53"/>
      <c r="O14" s="14"/>
    </row>
    <row r="15" spans="1:15" ht="13.5" customHeight="1">
      <c r="A15" s="37" t="str">
        <f t="shared" si="0"/>
        <v>JOURNAL OF DRUG DELIVERY SCIENCE AND TECHNOLOGY, 2023, p. 104838</v>
      </c>
      <c r="B15" s="23">
        <f>IF(I15="","",_xlfn.LET(
  _xlpm.resultado1, VLOOKUP(I15,'JCR 2026 (JIF 25)'!A:C,3,FALSE),
  _xlpm.resultado2, VLOOKUP(I15,'JCR 2026 (JIF 25)'!B:C,2,FALSE),
  _xlpm.resultado, IFERROR(_xlpm.resultado1, IFERROR(_xlpm.resultado2,"")),
  IF(_xlpm.resultado="N/A", "N/A",
     IF(OR(_xlpm.resultado=0, _xlpm.resultado=""), "Revista sem FI", VALUE(_xlpm.resultado))
  )
))</f>
        <v>5.2</v>
      </c>
      <c r="C15" s="388">
        <f t="shared" si="3"/>
        <v>1</v>
      </c>
      <c r="D15" s="389">
        <f t="shared" ca="1" si="4"/>
        <v>1</v>
      </c>
      <c r="E15" s="561" t="str">
        <f t="shared" ca="1" si="2"/>
        <v/>
      </c>
      <c r="F15" s="3"/>
      <c r="G15" s="14"/>
      <c r="H15" s="49">
        <f>IF(I15&lt;&gt;"", COUNTIF($I$8:I15, "&lt;&gt;"), "")</f>
        <v>8</v>
      </c>
      <c r="I15" s="87" t="s">
        <v>17616</v>
      </c>
      <c r="J15" s="249" t="str">
        <f>IFERROR(VLOOKUP(I15,'JCR 2026 (JIF 25)'!A:D,4,0), IFERROR(VLOOKUP(I15,'JCR 2026 (JIF 25)'!B:D,3,0),""))</f>
        <v>JOURNAL OF DRUG DELIVERY SCIENCE AND TECHNOLOGY</v>
      </c>
      <c r="K15" s="19">
        <v>2023</v>
      </c>
      <c r="L15" s="19">
        <v>104838</v>
      </c>
      <c r="M15" s="19">
        <v>1</v>
      </c>
      <c r="N15" s="53"/>
      <c r="O15" s="14"/>
    </row>
    <row r="16" spans="1:15" ht="13.5" customHeight="1">
      <c r="A16" s="37" t="str">
        <f t="shared" ref="A16:A22" si="5">IF(I16="", "", IF(J16="", "Revista sem Fator de Impacto" &amp; IF(K16="", "", ", " &amp; K16 &amp; ",") &amp; IF(L16="", "", " p. " &amp; L16), J16 &amp; IF(K16="", "", ", " &amp; K16 &amp; ",") &amp; IF(L16="", "", " p. " &amp; L16)))</f>
        <v>Journal of Molecular Liquids, 2025, p. 127737</v>
      </c>
      <c r="B16" s="23" t="str">
        <f>IF(I16="","",_xlfn.LET(
  _xlpm.resultado1, VLOOKUP(I16,'JCR 2026 (JIF 25)'!A:C,3,FALSE),
  _xlpm.resultado2, VLOOKUP(I16,'JCR 2026 (JIF 25)'!B:C,2,FALSE),
  _xlpm.resultado, IFERROR(_xlpm.resultado1, IFERROR(_xlpm.resultado2,"")),
  IF(_xlpm.resultado="N/A", "N/A",
     IF(OR(_xlpm.resultado=0, _xlpm.resultado=""), "Revista sem FI", VALUE(_xlpm.resultado))
  )
))</f>
        <v>Revista sem FI</v>
      </c>
      <c r="C16" s="388" t="str">
        <f t="shared" si="3"/>
        <v/>
      </c>
      <c r="D16" s="389">
        <f t="shared" si="4"/>
        <v>0</v>
      </c>
      <c r="E16" s="561" t="str">
        <f t="shared" ca="1" si="2"/>
        <v/>
      </c>
      <c r="F16" s="3"/>
      <c r="G16" s="14"/>
      <c r="H16" s="49">
        <f>IF(I16&lt;&gt;"", COUNTIF($I$8:I16, "&lt;&gt;"), "")</f>
        <v>9</v>
      </c>
      <c r="I16" s="87" t="s">
        <v>1202</v>
      </c>
      <c r="J16" s="249" t="str">
        <f>IFERROR(VLOOKUP(I16,'JCR 2026 (JIF 25)'!A:D,4,0), IFERROR(VLOOKUP(I16,'JCR 2026 (JIF 25)'!B:D,3,0),""))</f>
        <v>Journal of Molecular Liquids</v>
      </c>
      <c r="K16" s="19">
        <v>2025</v>
      </c>
      <c r="L16" s="19">
        <v>127737</v>
      </c>
      <c r="M16" s="19">
        <v>1</v>
      </c>
      <c r="N16" s="53"/>
      <c r="O16" s="14"/>
    </row>
    <row r="17" spans="1:15" ht="13.5" customHeight="1">
      <c r="A17" s="37" t="str">
        <f t="shared" si="5"/>
        <v>ACS Omega, 2025, p. 9514</v>
      </c>
      <c r="B17" s="23">
        <f>IF(I17="","",_xlfn.LET(
  _xlpm.resultado1, VLOOKUP(I17,'JCR 2026 (JIF 25)'!A:C,3,FALSE),
  _xlpm.resultado2, VLOOKUP(I17,'JCR 2026 (JIF 25)'!B:C,2,FALSE),
  _xlpm.resultado, IFERROR(_xlpm.resultado1, IFERROR(_xlpm.resultado2,"")),
  IF(_xlpm.resultado="N/A", "N/A",
     IF(OR(_xlpm.resultado=0, _xlpm.resultado=""), "Revista sem FI", VALUE(_xlpm.resultado))
  )
))</f>
        <v>5.2</v>
      </c>
      <c r="C17" s="388" t="str">
        <f t="shared" si="3"/>
        <v/>
      </c>
      <c r="D17" s="389">
        <f t="shared" ca="1" si="4"/>
        <v>1</v>
      </c>
      <c r="E17" s="561">
        <f t="shared" ca="1" si="2"/>
        <v>0.33333333333333331</v>
      </c>
      <c r="F17" s="3"/>
      <c r="G17" s="14"/>
      <c r="H17" s="49">
        <f>IF(I17&lt;&gt;"", COUNTIF($I$8:I17, "&lt;&gt;"), "")</f>
        <v>10</v>
      </c>
      <c r="I17" s="391" t="s">
        <v>10283</v>
      </c>
      <c r="J17" s="249" t="str">
        <f>IFERROR(VLOOKUP(I17,'JCR 2026 (JIF 25)'!A:D,4,0), IFERROR(VLOOKUP(I17,'JCR 2026 (JIF 25)'!B:D,3,0),""))</f>
        <v>ACS Omega</v>
      </c>
      <c r="K17" s="19">
        <v>2025</v>
      </c>
      <c r="L17" s="19">
        <v>9514</v>
      </c>
      <c r="M17" s="19"/>
      <c r="N17" s="53">
        <v>3</v>
      </c>
      <c r="O17" s="14"/>
    </row>
    <row r="18" spans="1:15" ht="13.5" customHeight="1">
      <c r="A18" s="37" t="str">
        <f t="shared" si="5"/>
        <v/>
      </c>
      <c r="B18" s="23" t="str">
        <f>IF(I18="","",_xlfn.LET(
  _xlpm.resultado1, VLOOKUP(I18,'JCR 2026 (JIF 25)'!A:C,3,FALSE),
  _xlpm.resultado2, VLOOKUP(I18,'JCR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8" s="388" t="str">
        <f t="shared" si="3"/>
        <v/>
      </c>
      <c r="D18" s="389" t="str">
        <f t="shared" si="4"/>
        <v/>
      </c>
      <c r="E18" s="561" t="str">
        <f t="shared" ca="1" si="2"/>
        <v/>
      </c>
      <c r="F18" s="3"/>
      <c r="G18" s="14"/>
      <c r="H18" s="49" t="str">
        <f>IF(I18&lt;&gt;"", COUNTIF($I$8:I18, "&lt;&gt;"), "")</f>
        <v/>
      </c>
      <c r="I18" s="87"/>
      <c r="J18" s="249" t="str">
        <f>IFERROR(VLOOKUP(I18,'JCR 2026 (JIF 25)'!A:D,4,0), IFERROR(VLOOKUP(I18,'JCR 2026 (JIF 25)'!B:D,3,0),""))</f>
        <v/>
      </c>
      <c r="K18" s="19"/>
      <c r="L18" s="19"/>
      <c r="M18" s="19"/>
      <c r="N18" s="53"/>
      <c r="O18" s="14"/>
    </row>
    <row r="19" spans="1:15" ht="13.5" customHeight="1">
      <c r="A19" s="37" t="str">
        <f t="shared" si="5"/>
        <v/>
      </c>
      <c r="B19" s="23" t="str">
        <f>IF(I19="","",_xlfn.LET(
  _xlpm.resultado1, VLOOKUP(I19,'JCR 2026 (JIF 25)'!A:C,3,FALSE),
  _xlpm.resultado2, VLOOKUP(I19,'JCR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9" s="388" t="str">
        <f t="shared" si="3"/>
        <v/>
      </c>
      <c r="D19" s="389" t="str">
        <f t="shared" si="4"/>
        <v/>
      </c>
      <c r="E19" s="561" t="str">
        <f t="shared" ca="1" si="2"/>
        <v/>
      </c>
      <c r="F19" s="3"/>
      <c r="G19" s="3"/>
      <c r="H19" s="49" t="str">
        <f>IF(I19&lt;&gt;"", COUNTIF($I$8:I19, "&lt;&gt;"), "")</f>
        <v/>
      </c>
      <c r="I19" s="87"/>
      <c r="J19" s="249" t="str">
        <f>IFERROR(VLOOKUP(I19,'JCR 2026 (JIF 25)'!A:D,4,0), IFERROR(VLOOKUP(I19,'JCR 2026 (JIF 25)'!B:D,3,0),""))</f>
        <v/>
      </c>
      <c r="K19" s="19"/>
      <c r="L19" s="19"/>
      <c r="M19" s="19"/>
      <c r="N19" s="53"/>
      <c r="O19" s="3"/>
    </row>
    <row r="20" spans="1:15" ht="13.5" customHeight="1">
      <c r="A20" s="37" t="str">
        <f t="shared" si="5"/>
        <v/>
      </c>
      <c r="B20" s="23" t="str">
        <f>IF(I20="","",_xlfn.LET(
  _xlpm.resultado1, VLOOKUP(I20,'JCR 2026 (JIF 25)'!A:C,3,FALSE),
  _xlpm.resultado2, VLOOKUP(I20,'JCR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20" s="388" t="str">
        <f t="shared" si="3"/>
        <v/>
      </c>
      <c r="D20" s="389" t="str">
        <f t="shared" si="4"/>
        <v/>
      </c>
      <c r="E20" s="561" t="str">
        <f t="shared" ca="1" si="2"/>
        <v/>
      </c>
      <c r="F20" s="14"/>
      <c r="G20" s="14"/>
      <c r="H20" s="49"/>
      <c r="I20" s="87"/>
      <c r="J20" s="249" t="str">
        <f>IFERROR(VLOOKUP(I20,'JCR 2026 (JIF 25)'!A:D,4,0), IFERROR(VLOOKUP(I20,'JCR 2026 (JIF 25)'!B:D,3,0),""))</f>
        <v/>
      </c>
      <c r="K20" s="19"/>
      <c r="L20" s="19"/>
      <c r="M20" s="19"/>
      <c r="N20" s="53"/>
      <c r="O20" s="3"/>
    </row>
    <row r="21" spans="1:15" ht="13.5" customHeight="1">
      <c r="A21" s="37" t="str">
        <f t="shared" si="5"/>
        <v/>
      </c>
      <c r="B21" s="23" t="str">
        <f>IF(I21="","",_xlfn.LET(
  _xlpm.resultado1, VLOOKUP(I21,'JCR 2026 (JIF 25)'!A:C,3,FALSE),
  _xlpm.resultado2, VLOOKUP(I21,'JCR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21" s="388" t="str">
        <f t="shared" si="3"/>
        <v/>
      </c>
      <c r="D21" s="389" t="str">
        <f t="shared" si="4"/>
        <v/>
      </c>
      <c r="E21" s="561" t="str">
        <f t="shared" ca="1" si="2"/>
        <v/>
      </c>
      <c r="F21" s="14"/>
      <c r="G21" s="14"/>
      <c r="H21" s="49"/>
      <c r="I21" s="87"/>
      <c r="J21" s="249" t="str">
        <f>IFERROR(VLOOKUP(I21,'JCR 2026 (JIF 25)'!A:D,4,0), IFERROR(VLOOKUP(I21,'JCR 2026 (JIF 25)'!B:D,3,0),""))</f>
        <v/>
      </c>
      <c r="K21" s="19"/>
      <c r="L21" s="19"/>
      <c r="M21" s="19"/>
      <c r="N21" s="53"/>
      <c r="O21" s="3"/>
    </row>
    <row r="22" spans="1:15" ht="13.5" customHeight="1" thickBot="1">
      <c r="A22" s="38" t="str">
        <f t="shared" si="5"/>
        <v/>
      </c>
      <c r="B22" s="33" t="str">
        <f>IF(I22="","",_xlfn.LET(
  _xlpm.resultado1, VLOOKUP(I22,'JCR 2026 (JIF 25)'!A:C,3,FALSE),
  _xlpm.resultado2, VLOOKUP(I22,'JCR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22" s="397" t="str">
        <f t="shared" si="3"/>
        <v/>
      </c>
      <c r="D22" s="398" t="str">
        <f t="shared" si="4"/>
        <v/>
      </c>
      <c r="E22" s="562" t="str">
        <f t="shared" ca="1" si="2"/>
        <v/>
      </c>
      <c r="F22" s="3"/>
      <c r="G22" s="3"/>
      <c r="H22" s="50" t="str">
        <f>IF(I22&lt;&gt;"", COUNTIF($I$8:I22, "&lt;&gt;"), "")</f>
        <v/>
      </c>
      <c r="I22" s="228"/>
      <c r="J22" s="284" t="str">
        <f>IFERROR(VLOOKUP(I22,'JCR 2026 (JIF 25)'!A:D,4,0), IFERROR(VLOOKUP(I22,'JCR 2026 (JIF 25)'!B:D,3,0),""))</f>
        <v/>
      </c>
      <c r="K22" s="47"/>
      <c r="L22" s="47"/>
      <c r="M22" s="47"/>
      <c r="N22" s="54"/>
      <c r="O22" s="3"/>
    </row>
    <row r="23" spans="1:15" ht="13.5" customHeight="1">
      <c r="A23" s="34" t="s">
        <v>60663</v>
      </c>
      <c r="B23" s="35">
        <f>SUM(B8:B22)</f>
        <v>22.7</v>
      </c>
      <c r="C23" s="35">
        <f>SUM(C8:C22)</f>
        <v>2.5</v>
      </c>
      <c r="D23" s="35">
        <f ca="1">SUM(D8:D22)</f>
        <v>5</v>
      </c>
      <c r="E23" s="36">
        <f ca="1">SUM(E8:E22)</f>
        <v>0.83333333333333326</v>
      </c>
      <c r="F23" s="3"/>
      <c r="G23" s="3"/>
      <c r="H23" s="3"/>
      <c r="I23" s="3"/>
      <c r="J23" s="233"/>
      <c r="K23" s="3"/>
      <c r="L23" s="3"/>
      <c r="M23" s="3"/>
      <c r="N23" s="3"/>
      <c r="O23" s="3"/>
    </row>
    <row r="24" spans="1:15" ht="13.5" customHeight="1" thickBot="1">
      <c r="A24" s="24"/>
      <c r="B24" s="25" t="s">
        <v>53910</v>
      </c>
      <c r="C24" s="55">
        <f ca="1">C23+(MIN(C23,E23))</f>
        <v>3.333333333333333</v>
      </c>
      <c r="D24" s="26"/>
      <c r="E24" s="27"/>
      <c r="F24" s="14"/>
      <c r="G24" s="14"/>
      <c r="H24" s="14"/>
      <c r="I24" s="14"/>
      <c r="J24" s="211"/>
      <c r="K24" s="14"/>
      <c r="L24" s="14"/>
      <c r="M24" s="3"/>
      <c r="N24" s="3"/>
      <c r="O24" s="3"/>
    </row>
    <row r="25" spans="1:15" ht="13.5" customHeight="1" thickBot="1">
      <c r="A25" s="16"/>
      <c r="B25" s="21"/>
      <c r="C25" s="21"/>
      <c r="D25" s="29"/>
      <c r="E25" s="15"/>
      <c r="F25" s="3"/>
      <c r="G25" s="3"/>
      <c r="H25" s="3"/>
      <c r="I25" s="3"/>
      <c r="J25" s="8"/>
      <c r="K25" s="3"/>
      <c r="L25" s="3"/>
      <c r="M25" s="3"/>
      <c r="N25" s="3"/>
      <c r="O25" s="3"/>
    </row>
    <row r="26" spans="1:15" ht="13.5" customHeight="1" thickBot="1">
      <c r="A26" s="41" t="s">
        <v>6</v>
      </c>
      <c r="B26" s="133" t="s">
        <v>53953</v>
      </c>
      <c r="C26" s="42" cm="1">
        <f t="array" aca="1" ref="C26" ca="1">_xlfn.LET(
_xlpm._nAP,COUNTIF(C8:C22,"&gt;0"),
_xlpm._nTotal,SUM(D8:D22),
_xlpm._nCandidatosAPCo,SUMPRODUCT(--ISNUMBER(E8:E22)),
_xlpm._nAPCoUsados,MIN(MAX(0,_xlpm._nTotal-_xlpm._nAP),_xlpm._nCandidatosAPCo),
_xlpm._FIAPCo,_xlfn._xlws.FILTER(
   IF(ISNUMBER(B8:B22),B8:B22,0),
   ISNUMBER(E8:E22),
   0
),
_xlpm._somaAP,SUMIFS(B8:B22,C8:C22,"&gt;0"),
_xlpm._somaAPCo,IF(
   _xlpm._nAPCoUsados=0,
   0,
   SUM(
      LARGE(
         _xlpm._FIAPCo,
         _xlfn.SEQUENCE(_xlpm._nAPCoUsados)
      )
   )
),
IF(
   _xlpm._nTotal=0,
   0,
   (_xlpm._somaAP+_xlpm._somaAPCo)/_xlpm._nTotal
)
)</f>
        <v>4.5400000000000009</v>
      </c>
      <c r="D26" s="14" t="s">
        <v>53962</v>
      </c>
      <c r="E26" s="8"/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15" ht="13.5" customHeight="1">
      <c r="A27" s="3"/>
      <c r="B27" s="3"/>
      <c r="C27" s="3"/>
      <c r="D27" s="210" t="s">
        <v>53963</v>
      </c>
      <c r="E27" s="8"/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1:15" ht="13.5" customHeight="1" thickBot="1">
      <c r="A28" s="14"/>
      <c r="B28" s="14"/>
      <c r="C28" s="14"/>
      <c r="D28" s="210"/>
      <c r="E28" s="15"/>
      <c r="F28" s="14"/>
      <c r="G28" s="14"/>
      <c r="H28" s="14"/>
      <c r="I28" s="14"/>
      <c r="J28" s="14"/>
      <c r="K28" s="14"/>
      <c r="L28" s="14"/>
      <c r="M28" s="14"/>
      <c r="N28" s="14"/>
      <c r="O28" s="14"/>
    </row>
    <row r="29" spans="1:15" ht="13.5" customHeight="1" thickBot="1">
      <c r="A29" s="39" t="s">
        <v>53952</v>
      </c>
      <c r="B29" s="212"/>
      <c r="C29" s="57" t="s">
        <v>3</v>
      </c>
      <c r="D29" s="58" t="s">
        <v>4</v>
      </c>
      <c r="E29" s="8"/>
      <c r="F29" s="3"/>
      <c r="G29" s="3"/>
      <c r="H29" s="74" t="s">
        <v>60667</v>
      </c>
      <c r="I29" s="271" t="s">
        <v>60675</v>
      </c>
      <c r="J29" s="271" t="s">
        <v>60677</v>
      </c>
      <c r="K29" s="272" t="s">
        <v>25</v>
      </c>
      <c r="L29" s="271" t="s">
        <v>60676</v>
      </c>
      <c r="M29" s="272" t="s">
        <v>53917</v>
      </c>
      <c r="N29" s="273" t="s">
        <v>60680</v>
      </c>
      <c r="O29" s="3"/>
    </row>
    <row r="30" spans="1:15" ht="52.8">
      <c r="A30" s="723" t="str">
        <f t="shared" ref="A30" si="6">IF(OR(ISBLANK(J30),ISBLANK(K30)), "", J30 &amp; ", " &amp; K30)</f>
        <v>Ch 4. The Use of Ultrasound to Prepare Ionic Liquid-Based Emulsions; no Advances in Materials Science Research. Volume 59, 2023</v>
      </c>
      <c r="B30" s="724"/>
      <c r="C30" s="290">
        <f>IF(I30="","",
 IF(I30="C", IF(L30="N", 1, IF(L30="I", 2, 0)),
 IF(I30="L", IF(L30="N", 2, IF(L30="I", 4, 0)),
 IF(I30="P",
    IF(L30="N",1,IF(L30="I",2,0)) *
    IF(L30&lt;&gt;"", IF(N30&lt;&gt;"", 2, 1), 0),
 0))))</f>
        <v>2</v>
      </c>
      <c r="D30" s="291">
        <f t="shared" ref="D30" si="7">IF(A30="","",1)</f>
        <v>1</v>
      </c>
      <c r="E30" s="233"/>
      <c r="F30" s="233"/>
      <c r="G30" s="233"/>
      <c r="H30" s="292">
        <f>IF(J30&lt;&gt;"", COUNTIF($J30:J$30, "&lt;&gt;"), "")</f>
        <v>1</v>
      </c>
      <c r="I30" s="203" t="s">
        <v>60673</v>
      </c>
      <c r="J30" s="550" t="s">
        <v>66316</v>
      </c>
      <c r="K30" s="391">
        <v>2023</v>
      </c>
      <c r="L30" s="391" t="s">
        <v>60679</v>
      </c>
      <c r="M30" s="584" t="s">
        <v>53988</v>
      </c>
      <c r="N30" s="270"/>
      <c r="O30" s="233"/>
    </row>
    <row r="31" spans="1:15" ht="13.5" customHeight="1">
      <c r="A31" s="642" t="str">
        <f t="shared" ref="A31:A39" si="8">IF(OR(ISBLANK(J31),ISBLANK(K31)), "", J31 &amp; ", " &amp; K31)</f>
        <v/>
      </c>
      <c r="B31" s="643"/>
      <c r="C31" s="262" t="str">
        <f t="shared" ref="C31:C39" si="9">IF(I31="","",
 IF(I31="C", IF(L31="N", 1, IF(L31="I", 2, 0)),
 IF(I31="L", IF(L31="N", 2, IF(L31="I", 4, 0)),
 IF(I31="P",
    IF(L31="N",1,IF(L31="I",2,0)) *
    IF(L31&lt;&gt;"", IF(N31&lt;&gt;"", 2, 1), 0),
 0))))</f>
        <v/>
      </c>
      <c r="D31" s="276" t="str">
        <f t="shared" ref="D31:D39" si="10">IF(A31="","",1)</f>
        <v/>
      </c>
      <c r="E31" s="8"/>
      <c r="F31" s="3"/>
      <c r="G31" s="3"/>
      <c r="H31" s="49" t="str">
        <f>IF(J31&lt;&gt;"", COUNTIF($J$30:J31, "&lt;&gt;"), "")</f>
        <v/>
      </c>
      <c r="I31" s="87"/>
      <c r="J31" s="18"/>
      <c r="K31" s="19"/>
      <c r="L31" s="87"/>
      <c r="M31" s="87"/>
      <c r="N31" s="266"/>
      <c r="O31" s="3"/>
    </row>
    <row r="32" spans="1:15" ht="13.5" customHeight="1">
      <c r="A32" s="642" t="str">
        <f t="shared" si="8"/>
        <v/>
      </c>
      <c r="B32" s="643"/>
      <c r="C32" s="262" t="str">
        <f t="shared" si="9"/>
        <v/>
      </c>
      <c r="D32" s="276" t="str">
        <f t="shared" si="10"/>
        <v/>
      </c>
      <c r="E32" s="8"/>
      <c r="F32" s="3"/>
      <c r="G32" s="3"/>
      <c r="H32" s="49" t="str">
        <f>IF(J32&lt;&gt;"", COUNTIF($J$30:J32, "&lt;&gt;"), "")</f>
        <v/>
      </c>
      <c r="I32" s="87"/>
      <c r="J32" s="18"/>
      <c r="K32" s="19"/>
      <c r="L32" s="87"/>
      <c r="M32" s="87"/>
      <c r="N32" s="266"/>
      <c r="O32" s="3"/>
    </row>
    <row r="33" spans="1:15" ht="13.5" customHeight="1">
      <c r="A33" s="642" t="str">
        <f t="shared" si="8"/>
        <v/>
      </c>
      <c r="B33" s="643"/>
      <c r="C33" s="262" t="str">
        <f t="shared" si="9"/>
        <v/>
      </c>
      <c r="D33" s="276" t="str">
        <f t="shared" si="10"/>
        <v/>
      </c>
      <c r="E33" s="8"/>
      <c r="F33" s="3"/>
      <c r="G33" s="3"/>
      <c r="H33" s="49" t="str">
        <f>IF(J33&lt;&gt;"", COUNTIF($J$30:J33, "&lt;&gt;"), "")</f>
        <v/>
      </c>
      <c r="I33" s="87"/>
      <c r="J33" s="18"/>
      <c r="K33" s="19"/>
      <c r="L33" s="87"/>
      <c r="M33" s="87"/>
      <c r="N33" s="266"/>
      <c r="O33" s="3"/>
    </row>
    <row r="34" spans="1:15" ht="13.5" customHeight="1">
      <c r="A34" s="642" t="str">
        <f t="shared" si="8"/>
        <v/>
      </c>
      <c r="B34" s="643"/>
      <c r="C34" s="262" t="str">
        <f t="shared" si="9"/>
        <v/>
      </c>
      <c r="D34" s="276" t="str">
        <f t="shared" si="10"/>
        <v/>
      </c>
      <c r="E34" s="15"/>
      <c r="F34" s="14"/>
      <c r="G34" s="14"/>
      <c r="H34" s="49" t="str">
        <f>IF(J34&lt;&gt;"", COUNTIF($J$30:J34, "&lt;&gt;"), "")</f>
        <v/>
      </c>
      <c r="I34" s="87"/>
      <c r="J34" s="255"/>
      <c r="K34" s="19"/>
      <c r="L34" s="87"/>
      <c r="M34" s="87"/>
      <c r="N34" s="266"/>
      <c r="O34" s="14"/>
    </row>
    <row r="35" spans="1:15" ht="13.5" customHeight="1">
      <c r="A35" s="642" t="str">
        <f t="shared" si="8"/>
        <v/>
      </c>
      <c r="B35" s="643"/>
      <c r="C35" s="262" t="str">
        <f t="shared" si="9"/>
        <v/>
      </c>
      <c r="D35" s="276" t="str">
        <f t="shared" si="10"/>
        <v/>
      </c>
      <c r="E35" s="15"/>
      <c r="F35" s="14"/>
      <c r="G35" s="14"/>
      <c r="H35" s="49" t="str">
        <f>IF(J35&lt;&gt;"", COUNTIF($J$30:J35, "&lt;&gt;"), "")</f>
        <v/>
      </c>
      <c r="I35" s="87"/>
      <c r="J35" s="255"/>
      <c r="K35" s="19"/>
      <c r="L35" s="87"/>
      <c r="M35" s="87"/>
      <c r="N35" s="266"/>
      <c r="O35" s="14"/>
    </row>
    <row r="36" spans="1:15" ht="13.5" customHeight="1">
      <c r="A36" s="642" t="str">
        <f t="shared" si="8"/>
        <v/>
      </c>
      <c r="B36" s="643"/>
      <c r="C36" s="262" t="str">
        <f t="shared" si="9"/>
        <v/>
      </c>
      <c r="D36" s="276" t="str">
        <f t="shared" si="10"/>
        <v/>
      </c>
      <c r="E36" s="8"/>
      <c r="F36" s="3"/>
      <c r="G36" s="3"/>
      <c r="H36" s="49" t="str">
        <f>IF(J36&lt;&gt;"", COUNTIF($J$30:J36, "&lt;&gt;"), "")</f>
        <v/>
      </c>
      <c r="I36" s="87"/>
      <c r="J36" s="255"/>
      <c r="K36" s="87"/>
      <c r="L36" s="87"/>
      <c r="M36" s="87"/>
      <c r="N36" s="266"/>
      <c r="O36" s="3"/>
    </row>
    <row r="37" spans="1:15" ht="13.5" customHeight="1">
      <c r="A37" s="642" t="str">
        <f t="shared" si="8"/>
        <v/>
      </c>
      <c r="B37" s="643"/>
      <c r="C37" s="262" t="str">
        <f t="shared" si="9"/>
        <v/>
      </c>
      <c r="D37" s="276" t="str">
        <f t="shared" si="10"/>
        <v/>
      </c>
      <c r="E37" s="15"/>
      <c r="F37" s="14"/>
      <c r="G37" s="14"/>
      <c r="H37" s="49" t="str">
        <f>IF(J37&lt;&gt;"", COUNTIF($J$30:J37, "&lt;&gt;"), "")</f>
        <v/>
      </c>
      <c r="I37" s="87"/>
      <c r="J37" s="255"/>
      <c r="K37" s="87"/>
      <c r="L37" s="87"/>
      <c r="M37" s="87"/>
      <c r="N37" s="266"/>
      <c r="O37" s="14"/>
    </row>
    <row r="38" spans="1:15" ht="13.5" customHeight="1">
      <c r="A38" s="642" t="str">
        <f t="shared" si="8"/>
        <v/>
      </c>
      <c r="B38" s="643"/>
      <c r="C38" s="262" t="str">
        <f t="shared" si="9"/>
        <v/>
      </c>
      <c r="D38" s="276" t="str">
        <f t="shared" si="10"/>
        <v/>
      </c>
      <c r="E38" s="8"/>
      <c r="F38" s="3"/>
      <c r="G38" s="3"/>
      <c r="H38" s="49" t="str">
        <f>IF(J38&lt;&gt;"", COUNTIF($J$30:J38, "&lt;&gt;"), "")</f>
        <v/>
      </c>
      <c r="I38" s="87"/>
      <c r="J38" s="255"/>
      <c r="K38" s="87"/>
      <c r="L38" s="87"/>
      <c r="M38" s="87"/>
      <c r="N38" s="266"/>
      <c r="O38" s="3"/>
    </row>
    <row r="39" spans="1:15" ht="13.5" customHeight="1" thickBot="1">
      <c r="A39" s="674" t="str">
        <f t="shared" si="8"/>
        <v/>
      </c>
      <c r="B39" s="675"/>
      <c r="C39" s="263" t="str">
        <f t="shared" si="9"/>
        <v/>
      </c>
      <c r="D39" s="277" t="str">
        <f t="shared" si="10"/>
        <v/>
      </c>
      <c r="E39" s="8"/>
      <c r="F39" s="3"/>
      <c r="G39" s="3"/>
      <c r="H39" s="50" t="str">
        <f>IF(J39&lt;&gt;"", COUNTIF($J$30:J39, "&lt;&gt;"), "")</f>
        <v/>
      </c>
      <c r="I39" s="228"/>
      <c r="J39" s="256"/>
      <c r="K39" s="228"/>
      <c r="L39" s="228"/>
      <c r="M39" s="228"/>
      <c r="N39" s="267"/>
      <c r="O39" s="3"/>
    </row>
    <row r="40" spans="1:15" ht="13.5" customHeight="1" thickBot="1">
      <c r="A40" s="676" t="s">
        <v>60663</v>
      </c>
      <c r="B40" s="677"/>
      <c r="C40" s="237">
        <f>SUM(C30:C39)</f>
        <v>2</v>
      </c>
      <c r="D40" s="238">
        <f>SUM(D30:D39)</f>
        <v>1</v>
      </c>
      <c r="E40" s="8"/>
      <c r="F40" s="3"/>
      <c r="G40" s="3"/>
      <c r="H40" s="3" t="s">
        <v>60668</v>
      </c>
      <c r="I40" s="3"/>
      <c r="J40" s="3"/>
      <c r="K40" s="3"/>
      <c r="L40" s="3"/>
      <c r="M40" s="3"/>
      <c r="N40" s="3"/>
      <c r="O40" s="3"/>
    </row>
    <row r="41" spans="1:15" ht="13.5" customHeight="1" thickBot="1">
      <c r="A41" s="127"/>
      <c r="B41" s="28"/>
      <c r="C41" s="15"/>
      <c r="D41" s="15"/>
      <c r="E41" s="8"/>
      <c r="F41" s="3"/>
      <c r="G41" s="3"/>
      <c r="H41" s="3" t="s">
        <v>60669</v>
      </c>
      <c r="I41" s="3"/>
      <c r="J41" s="3"/>
      <c r="K41" s="3"/>
      <c r="L41" s="3"/>
      <c r="M41" s="3"/>
      <c r="N41" s="3"/>
      <c r="O41" s="3"/>
    </row>
    <row r="42" spans="1:15" ht="13.5" customHeight="1" thickBot="1">
      <c r="A42" s="128" t="s">
        <v>60664</v>
      </c>
      <c r="B42" s="131" t="s">
        <v>53911</v>
      </c>
      <c r="C42" s="129">
        <f ca="1">C24+C40</f>
        <v>5.333333333333333</v>
      </c>
      <c r="D42" s="130">
        <f ca="1">D23 + D40</f>
        <v>6</v>
      </c>
      <c r="E42" s="8"/>
      <c r="F42" s="3"/>
      <c r="G42" s="3"/>
      <c r="H42" s="3" t="s">
        <v>60670</v>
      </c>
      <c r="I42" s="3"/>
      <c r="J42" s="3"/>
      <c r="K42" s="3"/>
      <c r="L42" s="3"/>
      <c r="M42" s="3"/>
      <c r="N42" s="3"/>
      <c r="O42" s="3"/>
    </row>
    <row r="43" spans="1:15" ht="13.5" customHeight="1" thickBot="1">
      <c r="A43" s="15"/>
      <c r="B43" s="131" t="s">
        <v>53914</v>
      </c>
      <c r="C43" s="130">
        <f>C40+C23</f>
        <v>4.5</v>
      </c>
      <c r="D43" s="14"/>
      <c r="E43" s="8"/>
      <c r="F43" s="3"/>
      <c r="G43" s="3"/>
      <c r="H43" s="3"/>
      <c r="I43" s="3"/>
      <c r="J43" s="3"/>
      <c r="K43" s="3"/>
      <c r="L43" s="3"/>
      <c r="M43" s="3"/>
      <c r="N43" s="3"/>
      <c r="O43" s="3"/>
    </row>
    <row r="44" spans="1:15" ht="13.5" customHeight="1" thickBot="1">
      <c r="A44" s="15"/>
      <c r="B44" s="15"/>
      <c r="C44" s="15"/>
      <c r="D44" s="14"/>
      <c r="E44" s="15"/>
      <c r="F44" s="14"/>
      <c r="G44" s="14"/>
      <c r="H44" s="14"/>
      <c r="I44" s="14"/>
      <c r="J44" s="14"/>
      <c r="K44" s="14"/>
      <c r="L44" s="14"/>
      <c r="M44" s="3"/>
      <c r="N44" s="3"/>
      <c r="O44" s="3"/>
    </row>
    <row r="45" spans="1:15" ht="13.5" customHeight="1" thickBot="1">
      <c r="A45" s="137" t="s">
        <v>7</v>
      </c>
      <c r="B45" s="139"/>
      <c r="C45" s="9"/>
      <c r="D45" s="3"/>
      <c r="E45" s="8"/>
      <c r="F45" s="3"/>
      <c r="G45" s="3"/>
      <c r="H45" s="137" t="s">
        <v>7</v>
      </c>
      <c r="I45" s="138"/>
      <c r="J45" s="138"/>
      <c r="K45" s="138"/>
      <c r="L45" s="139"/>
      <c r="M45" s="3"/>
      <c r="N45" s="3"/>
      <c r="O45" s="3"/>
    </row>
    <row r="46" spans="1:15" ht="13.5" customHeight="1" thickBot="1">
      <c r="A46" s="132" t="s">
        <v>8</v>
      </c>
      <c r="B46" s="134" t="s">
        <v>9</v>
      </c>
      <c r="C46" s="4"/>
      <c r="D46" s="3"/>
      <c r="E46" s="8"/>
      <c r="F46" s="3"/>
      <c r="G46" s="3"/>
      <c r="H46" s="196" t="s">
        <v>60667</v>
      </c>
      <c r="I46" s="57" t="s">
        <v>55886</v>
      </c>
      <c r="J46" s="197" t="s">
        <v>24</v>
      </c>
      <c r="K46" s="197" t="s">
        <v>25</v>
      </c>
      <c r="L46" s="198" t="s">
        <v>26</v>
      </c>
      <c r="M46" s="3"/>
      <c r="N46" s="3"/>
      <c r="O46" s="3"/>
    </row>
    <row r="47" spans="1:15" ht="13.5" customHeight="1">
      <c r="A47" s="135" t="str">
        <f>IF(ISBLANK(J47),"",J47 &amp; IF(ISBLANK(K47), "", ", " &amp; K47 &amp; ",") &amp; IF(ISBLANK(L47), "", " p. " &amp; L47))</f>
        <v>Analytica Chimica Acta, 2021, p. 338398</v>
      </c>
      <c r="B47" s="136">
        <f>IF(C47="Revista sem FI",0,IF(OR(I47="",K47=""),"",1))</f>
        <v>1</v>
      </c>
      <c r="C47" s="239" t="str">
        <f>IF(IF(I47="","",_xlfn.LET(_xlpm.resultado1,VLOOKUP(I47,'JCR 2026 (JIF 25)'!A:C,3,FALSE),_xlpm.resultado2,VLOOKUP(I47,'JCR 2026 (JIF 25)'!B:C,2,FALSE),_xlpm.resultado,IFERROR(_xlpm.resultado1,IFERROR(_xlpm.resultado2,"")),IF(OR(_xlpm.resultado=0,_xlpm.resultado=""),"Revista sem FI",VALUE(_xlpm.resultado))))="Revista sem FI","Revista sem FI","")</f>
        <v/>
      </c>
      <c r="D47" s="3"/>
      <c r="E47" s="8"/>
      <c r="F47" s="3"/>
      <c r="G47" s="3"/>
      <c r="H47" s="48">
        <f>IF(I47&lt;&gt;"", COUNTIF($I$47:I47, "&lt;&gt;"), "")</f>
        <v>1</v>
      </c>
      <c r="I47" s="46" t="s">
        <v>191</v>
      </c>
      <c r="J47" s="280" t="str">
        <f>IFERROR(VLOOKUP(I47,'JCR 2026 (JIF 25)'!A:D,4,0), IFERROR(VLOOKUP(I47,'JCR 2026 (JIF 25)'!B:D,3,0),""))</f>
        <v>Analytica Chimica Acta</v>
      </c>
      <c r="K47" s="46">
        <v>2021</v>
      </c>
      <c r="L47" s="52">
        <v>338398</v>
      </c>
      <c r="M47" s="3"/>
      <c r="N47" s="3"/>
      <c r="O47" s="3"/>
    </row>
    <row r="48" spans="1:15" ht="13.5" customHeight="1">
      <c r="A48" s="135" t="str">
        <f t="shared" ref="A48:A71" si="11">IF(ISBLANK(J48),"",J48 &amp; IF(ISBLANK(K48), "", ", " &amp; K48 &amp; ",") &amp; IF(ISBLANK(L48), "", " p. " &amp; L48))</f>
        <v>JOURNAL OF THE BRAZILIAN CHEMICAL SOCIETY, 2021, p. 1607</v>
      </c>
      <c r="B48" s="136">
        <f t="shared" ref="B48:B71" si="12">IF(C48="Revista sem FI",0,IF(OR(I48="",K48=""),"",1))</f>
        <v>1</v>
      </c>
      <c r="C48" s="239" t="str">
        <f>IF(IF(I48="","",_xlfn.LET(_xlpm.resultado1,VLOOKUP(I48,'JCR 2026 (JIF 25)'!A:C,3,FALSE),_xlpm.resultado2,VLOOKUP(I48,'JCR 2026 (JIF 25)'!B:C,2,FALSE),_xlpm.resultado,IFERROR(_xlpm.resultado1,IFERROR(_xlpm.resultado2,"")),IF(OR(_xlpm.resultado=0,_xlpm.resultado=""),"Revista sem FI",VALUE(_xlpm.resultado))))="Revista sem FI","Revista sem FI","")</f>
        <v/>
      </c>
      <c r="D48" s="3"/>
      <c r="E48" s="8"/>
      <c r="F48" s="3"/>
      <c r="G48" s="3"/>
      <c r="H48" s="49">
        <f>IF(I48&lt;&gt;"", COUNTIF($I$47:I48, "&lt;&gt;"), "")</f>
        <v>2</v>
      </c>
      <c r="I48" s="19" t="s">
        <v>1032</v>
      </c>
      <c r="J48" s="249" t="str">
        <f>IFERROR(VLOOKUP(I48,'JCR 2026 (JIF 25)'!A:D,4,0), IFERROR(VLOOKUP(I48,'JCR 2026 (JIF 25)'!B:D,3,0),""))</f>
        <v>JOURNAL OF THE BRAZILIAN CHEMICAL SOCIETY</v>
      </c>
      <c r="K48" s="19">
        <v>2021</v>
      </c>
      <c r="L48" s="53">
        <v>1607</v>
      </c>
      <c r="M48" s="3"/>
      <c r="N48" s="3"/>
      <c r="O48" s="3"/>
    </row>
    <row r="49" spans="1:15" ht="13.5" customHeight="1">
      <c r="A49" s="135" t="str">
        <f t="shared" si="11"/>
        <v>JOURNAL OF SOLUTION CHEMISTRY, 2021, p. 240</v>
      </c>
      <c r="B49" s="136">
        <f t="shared" si="12"/>
        <v>1</v>
      </c>
      <c r="C49" s="239" t="str">
        <f>IF(IF(I49="","",_xlfn.LET(_xlpm.resultado1,VLOOKUP(I49,'JCR 2026 (JIF 25)'!A:C,3,FALSE),_xlpm.resultado2,VLOOKUP(I49,'JCR 2026 (JIF 25)'!B:C,2,FALSE),_xlpm.resultado,IFERROR(_xlpm.resultado1,IFERROR(_xlpm.resultado2,"")),IF(OR(_xlpm.resultado=0,_xlpm.resultado=""),"Revista sem FI",VALUE(_xlpm.resultado))))="Revista sem FI","Revista sem FI","")</f>
        <v/>
      </c>
      <c r="D49" s="3"/>
      <c r="E49" s="8"/>
      <c r="F49" s="3"/>
      <c r="G49" s="3"/>
      <c r="H49" s="49">
        <f>IF(I49&lt;&gt;"", COUNTIF($I$47:I49, "&lt;&gt;"), "")</f>
        <v>3</v>
      </c>
      <c r="I49" s="19" t="s">
        <v>1323</v>
      </c>
      <c r="J49" s="249" t="str">
        <f>IFERROR(VLOOKUP(I49,'JCR 2026 (JIF 25)'!A:D,4,0), IFERROR(VLOOKUP(I49,'JCR 2026 (JIF 25)'!B:D,3,0),""))</f>
        <v>JOURNAL OF SOLUTION CHEMISTRY</v>
      </c>
      <c r="K49" s="19">
        <v>2021</v>
      </c>
      <c r="L49" s="53">
        <v>240</v>
      </c>
      <c r="M49" s="3"/>
      <c r="N49" s="3"/>
      <c r="O49" s="3"/>
    </row>
    <row r="50" spans="1:15" ht="13.5" customHeight="1">
      <c r="A50" s="135" t="str">
        <f t="shared" si="11"/>
        <v>ULTRASONICS SONOCHEMISTRY, 2021, p. 105446</v>
      </c>
      <c r="B50" s="136">
        <f t="shared" si="12"/>
        <v>1</v>
      </c>
      <c r="C50" s="239" t="str">
        <f>IF(IF(I50="","",_xlfn.LET(_xlpm.resultado1,VLOOKUP(I50,'JCR 2026 (JIF 25)'!A:C,3,FALSE),_xlpm.resultado2,VLOOKUP(I50,'JCR 2026 (JIF 25)'!B:C,2,FALSE),_xlpm.resultado,IFERROR(_xlpm.resultado1,IFERROR(_xlpm.resultado2,"")),IF(OR(_xlpm.resultado=0,_xlpm.resultado=""),"Revista sem FI",VALUE(_xlpm.resultado))))="Revista sem FI","Revista sem FI","")</f>
        <v/>
      </c>
      <c r="D50" s="3"/>
      <c r="E50" s="8"/>
      <c r="F50" s="3"/>
      <c r="G50" s="3"/>
      <c r="H50" s="49">
        <f>IF(I50&lt;&gt;"", COUNTIF($I$47:I50, "&lt;&gt;"), "")</f>
        <v>4</v>
      </c>
      <c r="I50" s="19" t="s">
        <v>2034</v>
      </c>
      <c r="J50" s="249" t="str">
        <f>IFERROR(VLOOKUP(I50,'JCR 2026 (JIF 25)'!A:D,4,0), IFERROR(VLOOKUP(I50,'JCR 2026 (JIF 25)'!B:D,3,0),""))</f>
        <v>ULTRASONICS SONOCHEMISTRY</v>
      </c>
      <c r="K50" s="19">
        <v>2021</v>
      </c>
      <c r="L50" s="53">
        <v>105446</v>
      </c>
      <c r="M50" s="3"/>
      <c r="N50" s="3"/>
      <c r="O50" s="3"/>
    </row>
    <row r="51" spans="1:15" ht="13.5" customHeight="1">
      <c r="A51" s="135" t="str">
        <f t="shared" si="11"/>
        <v>INTERNATIONAL JOURNAL OF MOLECULAR SCIENCES, 2021, p. 352</v>
      </c>
      <c r="B51" s="136">
        <f t="shared" si="12"/>
        <v>1</v>
      </c>
      <c r="C51" s="239" t="str">
        <f>IF(IF(I51="","",_xlfn.LET(_xlpm.resultado1,VLOOKUP(I51,'JCR 2026 (JIF 25)'!A:C,3,FALSE),_xlpm.resultado2,VLOOKUP(I51,'JCR 2026 (JIF 25)'!B:C,2,FALSE),_xlpm.resultado,IFERROR(_xlpm.resultado1,IFERROR(_xlpm.resultado2,"")),IF(OR(_xlpm.resultado=0,_xlpm.resultado=""),"Revista sem FI",VALUE(_xlpm.resultado))))="Revista sem FI","Revista sem FI","")</f>
        <v/>
      </c>
      <c r="D51" s="3"/>
      <c r="E51" s="8"/>
      <c r="F51" s="3"/>
      <c r="G51" s="3"/>
      <c r="H51" s="49">
        <f>IF(I51&lt;&gt;"", COUNTIF($I$47:I51, "&lt;&gt;"), "")</f>
        <v>5</v>
      </c>
      <c r="I51" s="19" t="s">
        <v>943</v>
      </c>
      <c r="J51" s="249" t="str">
        <f>IFERROR(VLOOKUP(I51,'JCR 2026 (JIF 25)'!A:D,4,0), IFERROR(VLOOKUP(I51,'JCR 2026 (JIF 25)'!B:D,3,0),""))</f>
        <v>INTERNATIONAL JOURNAL OF MOLECULAR SCIENCES</v>
      </c>
      <c r="K51" s="19">
        <v>2021</v>
      </c>
      <c r="L51" s="53">
        <v>352</v>
      </c>
      <c r="M51" s="3"/>
      <c r="N51" s="3"/>
      <c r="O51" s="3"/>
    </row>
    <row r="52" spans="1:15" ht="13.5" customHeight="1">
      <c r="A52" s="135" t="str">
        <f t="shared" si="11"/>
        <v>Journal of Molecular Liquids, 2021, p. 115618</v>
      </c>
      <c r="B52" s="136">
        <f t="shared" si="12"/>
        <v>0</v>
      </c>
      <c r="C52" s="239" t="str">
        <f>IF(IF(I52="","",_xlfn.LET(_xlpm.resultado1,VLOOKUP(I52,'JCR 2026 (JIF 25)'!A:C,3,FALSE),_xlpm.resultado2,VLOOKUP(I52,'JCR 2026 (JIF 25)'!B:C,2,FALSE),_xlpm.resultado,IFERROR(_xlpm.resultado1,IFERROR(_xlpm.resultado2,"")),IF(OR(_xlpm.resultado=0,_xlpm.resultado=""),"Revista sem FI",VALUE(_xlpm.resultado))))="Revista sem FI","Revista sem FI","")</f>
        <v>Revista sem FI</v>
      </c>
      <c r="D52" s="3"/>
      <c r="E52" s="8"/>
      <c r="F52" s="3"/>
      <c r="G52" s="3"/>
      <c r="H52" s="49">
        <f>IF(I52&lt;&gt;"", COUNTIF($I$47:I52, "&lt;&gt;"), "")</f>
        <v>6</v>
      </c>
      <c r="I52" s="19" t="s">
        <v>1202</v>
      </c>
      <c r="J52" s="249" t="str">
        <f>IFERROR(VLOOKUP(I52,'JCR 2026 (JIF 25)'!A:D,4,0), IFERROR(VLOOKUP(I52,'JCR 2026 (JIF 25)'!B:D,3,0),""))</f>
        <v>Journal of Molecular Liquids</v>
      </c>
      <c r="K52" s="19">
        <v>2021</v>
      </c>
      <c r="L52" s="53">
        <v>115618</v>
      </c>
      <c r="M52" s="3"/>
      <c r="N52" s="3"/>
      <c r="O52" s="3"/>
    </row>
    <row r="53" spans="1:15" ht="13.5" customHeight="1">
      <c r="A53" s="135" t="str">
        <f t="shared" si="11"/>
        <v>Materials Research-Ibero-american Journal of Materials, 2021, p. 20200331</v>
      </c>
      <c r="B53" s="136">
        <f t="shared" si="12"/>
        <v>1</v>
      </c>
      <c r="C53" s="239" t="str">
        <f>IF(IF(I53="","",_xlfn.LET(_xlpm.resultado1,VLOOKUP(I53,'JCR 2026 (JIF 25)'!A:C,3,FALSE),_xlpm.resultado2,VLOOKUP(I53,'JCR 2026 (JIF 25)'!B:C,2,FALSE),_xlpm.resultado,IFERROR(_xlpm.resultado1,IFERROR(_xlpm.resultado2,"")),IF(OR(_xlpm.resultado=0,_xlpm.resultado=""),"Revista sem FI",VALUE(_xlpm.resultado))))="Revista sem FI","Revista sem FI","")</f>
        <v/>
      </c>
      <c r="D53" s="3"/>
      <c r="E53" s="8"/>
      <c r="F53" s="3"/>
      <c r="G53" s="3"/>
      <c r="H53" s="49">
        <f>IF(I53&lt;&gt;"", COUNTIF($I$47:I53, "&lt;&gt;"), "")</f>
        <v>7</v>
      </c>
      <c r="I53" s="19" t="s">
        <v>20365</v>
      </c>
      <c r="J53" s="249" t="str">
        <f>IFERROR(VLOOKUP(I53,'JCR 2026 (JIF 25)'!A:D,4,0), IFERROR(VLOOKUP(I53,'JCR 2026 (JIF 25)'!B:D,3,0),""))</f>
        <v>Materials Research-Ibero-american Journal of Materials</v>
      </c>
      <c r="K53" s="64">
        <v>2021</v>
      </c>
      <c r="L53" s="53">
        <v>20200331</v>
      </c>
      <c r="M53" s="3"/>
      <c r="N53" s="3"/>
      <c r="O53" s="3"/>
    </row>
    <row r="54" spans="1:15" ht="13.5" customHeight="1">
      <c r="A54" s="135" t="str">
        <f t="shared" si="11"/>
        <v>Journal of Ionic Liquids, 2022, p. 100048</v>
      </c>
      <c r="B54" s="136">
        <f t="shared" si="12"/>
        <v>1</v>
      </c>
      <c r="C54" s="239" t="str">
        <f>IF(IF(I54="","",_xlfn.LET(_xlpm.resultado1,VLOOKUP(I54,'JCR 2026 (JIF 25)'!A:C,3,FALSE),_xlpm.resultado2,VLOOKUP(I54,'JCR 2026 (JIF 25)'!B:C,2,FALSE),_xlpm.resultado,IFERROR(_xlpm.resultado1,IFERROR(_xlpm.resultado2,"")),IF(OR(_xlpm.resultado=0,_xlpm.resultado=""),"Revista sem FI",VALUE(_xlpm.resultado))))="Revista sem FI","Revista sem FI","")</f>
        <v/>
      </c>
      <c r="D54" s="3"/>
      <c r="E54" s="8"/>
      <c r="F54" s="3"/>
      <c r="G54" s="3"/>
      <c r="H54" s="49">
        <f>IF(I54&lt;&gt;"", COUNTIF($I$47:I54, "&lt;&gt;"), "")</f>
        <v>8</v>
      </c>
      <c r="I54" s="19" t="s">
        <v>60684</v>
      </c>
      <c r="J54" s="249" t="str">
        <f>IFERROR(VLOOKUP(I54,'JCR 2026 (JIF 25)'!A:D,4,0), IFERROR(VLOOKUP(I54,'JCR 2026 (JIF 25)'!B:D,3,0),""))</f>
        <v>Journal of Ionic Liquids</v>
      </c>
      <c r="K54" s="64">
        <v>2022</v>
      </c>
      <c r="L54" s="53">
        <v>100048</v>
      </c>
      <c r="M54" s="3"/>
      <c r="N54" s="3"/>
      <c r="O54" s="3"/>
    </row>
    <row r="55" spans="1:15" ht="13.5" customHeight="1">
      <c r="A55" s="135" t="str">
        <f t="shared" si="11"/>
        <v>Journal of the Mechanical Behavior of Biomedical Materials, 2023, p. 105819</v>
      </c>
      <c r="B55" s="136">
        <f t="shared" si="12"/>
        <v>1</v>
      </c>
      <c r="C55" s="239" t="str">
        <f>IF(IF(I55="","",_xlfn.LET(_xlpm.resultado1,VLOOKUP(I55,'JCR 2026 (JIF 25)'!A:C,3,FALSE),_xlpm.resultado2,VLOOKUP(I55,'JCR 2026 (JIF 25)'!B:C,2,FALSE),_xlpm.resultado,IFERROR(_xlpm.resultado1,IFERROR(_xlpm.resultado2,"")),IF(OR(_xlpm.resultado=0,_xlpm.resultado=""),"Revista sem FI",VALUE(_xlpm.resultado))))="Revista sem FI","Revista sem FI","")</f>
        <v/>
      </c>
      <c r="D55" s="3"/>
      <c r="E55" s="8"/>
      <c r="F55" s="3"/>
      <c r="G55" s="3"/>
      <c r="H55" s="49">
        <f>IF(I55&lt;&gt;"", COUNTIF($I$47:I55, "&lt;&gt;"), "")</f>
        <v>9</v>
      </c>
      <c r="I55" s="19" t="s">
        <v>1193</v>
      </c>
      <c r="J55" s="249" t="str">
        <f>IFERROR(VLOOKUP(I55,'JCR 2026 (JIF 25)'!A:D,4,0), IFERROR(VLOOKUP(I55,'JCR 2026 (JIF 25)'!B:D,3,0),""))</f>
        <v>Journal of the Mechanical Behavior of Biomedical Materials</v>
      </c>
      <c r="K55" s="19">
        <v>2023</v>
      </c>
      <c r="L55" s="53">
        <v>105819</v>
      </c>
      <c r="M55" s="3"/>
      <c r="N55" s="3"/>
      <c r="O55" s="3"/>
    </row>
    <row r="56" spans="1:15" ht="13.5" customHeight="1">
      <c r="A56" s="135" t="str">
        <f t="shared" si="11"/>
        <v>Journal of Molecular Liquids, 2023, p. 122712</v>
      </c>
      <c r="B56" s="136">
        <f t="shared" si="12"/>
        <v>0</v>
      </c>
      <c r="C56" s="239" t="str">
        <f>IF(IF(I56="","",_xlfn.LET(_xlpm.resultado1,VLOOKUP(I56,'JCR 2026 (JIF 25)'!A:C,3,FALSE),_xlpm.resultado2,VLOOKUP(I56,'JCR 2026 (JIF 25)'!B:C,2,FALSE),_xlpm.resultado,IFERROR(_xlpm.resultado1,IFERROR(_xlpm.resultado2,"")),IF(OR(_xlpm.resultado=0,_xlpm.resultado=""),"Revista sem FI",VALUE(_xlpm.resultado))))="Revista sem FI","Revista sem FI","")</f>
        <v>Revista sem FI</v>
      </c>
      <c r="D56" s="14"/>
      <c r="E56" s="15"/>
      <c r="F56" s="14"/>
      <c r="G56" s="14"/>
      <c r="H56" s="49">
        <f>IF(I56&lt;&gt;"", COUNTIF($I$47:I56, "&lt;&gt;"), "")</f>
        <v>10</v>
      </c>
      <c r="I56" s="19" t="s">
        <v>1202</v>
      </c>
      <c r="J56" s="249" t="str">
        <f>IFERROR(VLOOKUP(I56,'JCR 2026 (JIF 25)'!A:D,4,0), IFERROR(VLOOKUP(I56,'JCR 2026 (JIF 25)'!B:D,3,0),""))</f>
        <v>Journal of Molecular Liquids</v>
      </c>
      <c r="K56" s="19">
        <v>2023</v>
      </c>
      <c r="L56" s="53">
        <v>122712</v>
      </c>
      <c r="M56" s="3"/>
      <c r="N56" s="14"/>
      <c r="O56" s="14"/>
    </row>
    <row r="57" spans="1:15" ht="13.5" customHeight="1">
      <c r="A57" s="135" t="str">
        <f t="shared" si="11"/>
        <v>JOURNAL OF MATERIALS SCIENCE, 2023, p. 6998</v>
      </c>
      <c r="B57" s="136">
        <f t="shared" si="12"/>
        <v>1</v>
      </c>
      <c r="C57" s="239" t="str">
        <f>IF(IF(I57="","",_xlfn.LET(_xlpm.resultado1,VLOOKUP(I57,'JCR 2026 (JIF 25)'!A:C,3,FALSE),_xlpm.resultado2,VLOOKUP(I57,'JCR 2026 (JIF 25)'!B:C,2,FALSE),_xlpm.resultado,IFERROR(_xlpm.resultado1,IFERROR(_xlpm.resultado2,"")),IF(OR(_xlpm.resultado=0,_xlpm.resultado=""),"Revista sem FI",VALUE(_xlpm.resultado))))="Revista sem FI","Revista sem FI","")</f>
        <v/>
      </c>
      <c r="D57" s="14"/>
      <c r="E57" s="15"/>
      <c r="F57" s="14"/>
      <c r="G57" s="14"/>
      <c r="H57" s="49">
        <f>IF(I57&lt;&gt;"", COUNTIF($I$47:I57, "&lt;&gt;"), "")</f>
        <v>11</v>
      </c>
      <c r="I57" s="19" t="s">
        <v>1187</v>
      </c>
      <c r="J57" s="249" t="str">
        <f>IFERROR(VLOOKUP(I57,'JCR 2026 (JIF 25)'!A:D,4,0), IFERROR(VLOOKUP(I57,'JCR 2026 (JIF 25)'!B:D,3,0),""))</f>
        <v>JOURNAL OF MATERIALS SCIENCE</v>
      </c>
      <c r="K57" s="19">
        <v>2023</v>
      </c>
      <c r="L57" s="53">
        <v>6998</v>
      </c>
      <c r="M57" s="3"/>
      <c r="N57" s="14"/>
      <c r="O57" s="14"/>
    </row>
    <row r="58" spans="1:15" ht="13.5" customHeight="1">
      <c r="A58" s="135" t="str">
        <f t="shared" si="11"/>
        <v>Chemistry-An Asian Journal, 2024, p. e202400734</v>
      </c>
      <c r="B58" s="136">
        <f t="shared" si="12"/>
        <v>1</v>
      </c>
      <c r="C58" s="239" t="str">
        <f>IF(IF(I58="","",_xlfn.LET(_xlpm.resultado1,VLOOKUP(I58,'JCR 2026 (JIF 25)'!A:C,3,FALSE),_xlpm.resultado2,VLOOKUP(I58,'JCR 2026 (JIF 25)'!B:C,2,FALSE),_xlpm.resultado,IFERROR(_xlpm.resultado1,IFERROR(_xlpm.resultado2,"")),IF(OR(_xlpm.resultado=0,_xlpm.resultado=""),"Revista sem FI",VALUE(_xlpm.resultado))))="Revista sem FI","Revista sem FI","")</f>
        <v/>
      </c>
      <c r="D58" s="14"/>
      <c r="E58" s="15"/>
      <c r="F58" s="14"/>
      <c r="G58" s="14"/>
      <c r="H58" s="49">
        <f>IF(I58&lt;&gt;"", COUNTIF($I$47:I58, "&lt;&gt;"), "")</f>
        <v>12</v>
      </c>
      <c r="I58" s="19" t="s">
        <v>441</v>
      </c>
      <c r="J58" s="249" t="str">
        <f>IFERROR(VLOOKUP(I58,'JCR 2026 (JIF 25)'!A:D,4,0), IFERROR(VLOOKUP(I58,'JCR 2026 (JIF 25)'!B:D,3,0),""))</f>
        <v>Chemistry-An Asian Journal</v>
      </c>
      <c r="K58" s="19">
        <v>2024</v>
      </c>
      <c r="L58" s="53" t="s">
        <v>53986</v>
      </c>
      <c r="M58" s="14"/>
      <c r="N58" s="14"/>
      <c r="O58" s="14"/>
    </row>
    <row r="59" spans="1:15" ht="13.5" customHeight="1">
      <c r="A59" s="135" t="str">
        <f t="shared" si="11"/>
        <v>COLLOIDS AND SURFACES A-PHYSICOCHEMICAL AND ENGINEERING ASPECTS, 2024, p. 135042</v>
      </c>
      <c r="B59" s="136">
        <f t="shared" si="12"/>
        <v>1</v>
      </c>
      <c r="C59" s="239" t="str">
        <f>IF(IF(I59="","",_xlfn.LET(_xlpm.resultado1,VLOOKUP(I59,'JCR 2026 (JIF 25)'!A:C,3,FALSE),_xlpm.resultado2,VLOOKUP(I59,'JCR 2026 (JIF 25)'!B:C,2,FALSE),_xlpm.resultado,IFERROR(_xlpm.resultado1,IFERROR(_xlpm.resultado2,"")),IF(OR(_xlpm.resultado=0,_xlpm.resultado=""),"Revista sem FI",VALUE(_xlpm.resultado))))="Revista sem FI","Revista sem FI","")</f>
        <v/>
      </c>
      <c r="D59" s="14"/>
      <c r="E59" s="15"/>
      <c r="F59" s="14"/>
      <c r="G59" s="14"/>
      <c r="H59" s="49">
        <f>IF(I59&lt;&gt;"", COUNTIF($I$47:I59, "&lt;&gt;"), "")</f>
        <v>13</v>
      </c>
      <c r="I59" s="19" t="s">
        <v>503</v>
      </c>
      <c r="J59" s="249" t="str">
        <f>IFERROR(VLOOKUP(I59,'JCR 2026 (JIF 25)'!A:D,4,0), IFERROR(VLOOKUP(I59,'JCR 2026 (JIF 25)'!B:D,3,0),""))</f>
        <v>COLLOIDS AND SURFACES A-PHYSICOCHEMICAL AND ENGINEERING ASPECTS</v>
      </c>
      <c r="K59" s="19">
        <v>2024</v>
      </c>
      <c r="L59" s="53">
        <v>135042</v>
      </c>
      <c r="M59" s="14"/>
      <c r="N59" s="14"/>
      <c r="O59" s="14"/>
    </row>
    <row r="60" spans="1:15" ht="13.5" customHeight="1">
      <c r="A60" s="135" t="str">
        <f t="shared" si="11"/>
        <v>MATERIALS SCIENCE IN SEMICONDUCTOR PROCESSING, 2024, p. 108205</v>
      </c>
      <c r="B60" s="136">
        <f t="shared" si="12"/>
        <v>1</v>
      </c>
      <c r="C60" s="239" t="str">
        <f>IF(IF(I60="","",_xlfn.LET(_xlpm.resultado1,VLOOKUP(I60,'JCR 2026 (JIF 25)'!A:C,3,FALSE),_xlpm.resultado2,VLOOKUP(I60,'JCR 2026 (JIF 25)'!B:C,2,FALSE),_xlpm.resultado,IFERROR(_xlpm.resultado1,IFERROR(_xlpm.resultado2,"")),IF(OR(_xlpm.resultado=0,_xlpm.resultado=""),"Revista sem FI",VALUE(_xlpm.resultado))))="Revista sem FI","Revista sem FI","")</f>
        <v/>
      </c>
      <c r="D60" s="14"/>
      <c r="E60" s="15"/>
      <c r="F60" s="14"/>
      <c r="G60" s="14"/>
      <c r="H60" s="49">
        <f>IF(I60&lt;&gt;"", COUNTIF($I$47:I60, "&lt;&gt;"), "")</f>
        <v>14</v>
      </c>
      <c r="I60" s="19" t="s">
        <v>1410</v>
      </c>
      <c r="J60" s="249" t="str">
        <f>IFERROR(VLOOKUP(I60,'JCR 2026 (JIF 25)'!A:D,4,0), IFERROR(VLOOKUP(I60,'JCR 2026 (JIF 25)'!B:D,3,0),""))</f>
        <v>MATERIALS SCIENCE IN SEMICONDUCTOR PROCESSING</v>
      </c>
      <c r="K60" s="19">
        <v>2024</v>
      </c>
      <c r="L60" s="53">
        <v>108205</v>
      </c>
      <c r="M60" s="14"/>
      <c r="N60" s="14"/>
      <c r="O60" s="14"/>
    </row>
    <row r="61" spans="1:15" ht="13.5" customHeight="1">
      <c r="A61" s="135" t="str">
        <f t="shared" si="11"/>
        <v>THERMOCHIMICA ACTA, 2024, p. 179640</v>
      </c>
      <c r="B61" s="136">
        <f t="shared" si="12"/>
        <v>1</v>
      </c>
      <c r="C61" s="239" t="str">
        <f>IF(IF(I61="","",_xlfn.LET(_xlpm.resultado1,VLOOKUP(I61,'JCR 2026 (JIF 25)'!A:C,3,FALSE),_xlpm.resultado2,VLOOKUP(I61,'JCR 2026 (JIF 25)'!B:C,2,FALSE),_xlpm.resultado,IFERROR(_xlpm.resultado1,IFERROR(_xlpm.resultado2,"")),IF(OR(_xlpm.resultado=0,_xlpm.resultado=""),"Revista sem FI",VALUE(_xlpm.resultado))))="Revista sem FI","Revista sem FI","")</f>
        <v/>
      </c>
      <c r="D61" s="14"/>
      <c r="E61" s="15"/>
      <c r="F61" s="14"/>
      <c r="G61" s="14"/>
      <c r="H61" s="49">
        <f>IF(I61&lt;&gt;"", COUNTIF($I$47:I61, "&lt;&gt;"), "")</f>
        <v>15</v>
      </c>
      <c r="I61" s="19" t="s">
        <v>2006</v>
      </c>
      <c r="J61" s="249" t="str">
        <f>IFERROR(VLOOKUP(I61,'JCR 2026 (JIF 25)'!A:D,4,0), IFERROR(VLOOKUP(I61,'JCR 2026 (JIF 25)'!B:D,3,0),""))</f>
        <v>THERMOCHIMICA ACTA</v>
      </c>
      <c r="K61" s="19">
        <v>2024</v>
      </c>
      <c r="L61" s="53">
        <v>179640</v>
      </c>
      <c r="M61" s="14"/>
      <c r="N61" s="14"/>
      <c r="O61" s="14"/>
    </row>
    <row r="62" spans="1:15" ht="13.5" customHeight="1">
      <c r="A62" s="135" t="str">
        <f t="shared" si="11"/>
        <v>Journal of Molecular Liquids, 2024, p. 100082</v>
      </c>
      <c r="B62" s="136">
        <f t="shared" si="12"/>
        <v>0</v>
      </c>
      <c r="C62" s="239" t="str">
        <f>IF(IF(I62="","",_xlfn.LET(_xlpm.resultado1,VLOOKUP(I62,'JCR 2026 (JIF 25)'!A:C,3,FALSE),_xlpm.resultado2,VLOOKUP(I62,'JCR 2026 (JIF 25)'!B:C,2,FALSE),_xlpm.resultado,IFERROR(_xlpm.resultado1,IFERROR(_xlpm.resultado2,"")),IF(OR(_xlpm.resultado=0,_xlpm.resultado=""),"Revista sem FI",VALUE(_xlpm.resultado))))="Revista sem FI","Revista sem FI","")</f>
        <v>Revista sem FI</v>
      </c>
      <c r="D62" s="14"/>
      <c r="E62" s="15"/>
      <c r="F62" s="14"/>
      <c r="G62" s="14"/>
      <c r="H62" s="49">
        <f>IF(I62&lt;&gt;"", COUNTIF($I$47:I62, "&lt;&gt;"), "")</f>
        <v>16</v>
      </c>
      <c r="I62" s="19" t="s">
        <v>1202</v>
      </c>
      <c r="J62" s="249" t="str">
        <f>IFERROR(VLOOKUP(I62,'JCR 2026 (JIF 25)'!A:D,4,0), IFERROR(VLOOKUP(I62,'JCR 2026 (JIF 25)'!B:D,3,0),""))</f>
        <v>Journal of Molecular Liquids</v>
      </c>
      <c r="K62" s="19">
        <v>2024</v>
      </c>
      <c r="L62" s="53">
        <v>100082</v>
      </c>
      <c r="M62" s="14"/>
      <c r="N62" s="14"/>
      <c r="O62" s="14"/>
    </row>
    <row r="63" spans="1:15" ht="13.5" customHeight="1">
      <c r="A63" s="135" t="str">
        <f t="shared" si="11"/>
        <v>Journal of Molecular Liquids, 2025, p. 128927</v>
      </c>
      <c r="B63" s="136">
        <f t="shared" si="12"/>
        <v>0</v>
      </c>
      <c r="C63" s="239" t="str">
        <f>IF(IF(I63="","",_xlfn.LET(_xlpm.resultado1,VLOOKUP(I63,'JCR 2026 (JIF 25)'!A:C,3,FALSE),_xlpm.resultado2,VLOOKUP(I63,'JCR 2026 (JIF 25)'!B:C,2,FALSE),_xlpm.resultado,IFERROR(_xlpm.resultado1,IFERROR(_xlpm.resultado2,"")),IF(OR(_xlpm.resultado=0,_xlpm.resultado=""),"Revista sem FI",VALUE(_xlpm.resultado))))="Revista sem FI","Revista sem FI","")</f>
        <v>Revista sem FI</v>
      </c>
      <c r="D63" s="14"/>
      <c r="E63" s="15"/>
      <c r="F63" s="14"/>
      <c r="G63" s="14"/>
      <c r="H63" s="49">
        <f>IF(I63&lt;&gt;"", COUNTIF($I$47:I63, "&lt;&gt;"), "")</f>
        <v>17</v>
      </c>
      <c r="I63" s="19" t="s">
        <v>1202</v>
      </c>
      <c r="J63" s="249" t="str">
        <f>IFERROR(VLOOKUP(I63,'JCR 2026 (JIF 25)'!A:D,4,0), IFERROR(VLOOKUP(I63,'JCR 2026 (JIF 25)'!B:D,3,0),""))</f>
        <v>Journal of Molecular Liquids</v>
      </c>
      <c r="K63" s="19">
        <v>2025</v>
      </c>
      <c r="L63" s="53">
        <v>128927</v>
      </c>
      <c r="M63" s="14"/>
      <c r="N63" s="14"/>
      <c r="O63" s="14"/>
    </row>
    <row r="64" spans="1:15" ht="13.5" customHeight="1">
      <c r="A64" s="135" t="str">
        <f t="shared" si="11"/>
        <v>Journal of Molecular Liquids, 2025, p. 127579</v>
      </c>
      <c r="B64" s="136">
        <f t="shared" si="12"/>
        <v>0</v>
      </c>
      <c r="C64" s="239" t="str">
        <f>IF(IF(I64="","",_xlfn.LET(_xlpm.resultado1,VLOOKUP(I64,'JCR 2026 (JIF 25)'!A:C,3,FALSE),_xlpm.resultado2,VLOOKUP(I64,'JCR 2026 (JIF 25)'!B:C,2,FALSE),_xlpm.resultado,IFERROR(_xlpm.resultado1,IFERROR(_xlpm.resultado2,"")),IF(OR(_xlpm.resultado=0,_xlpm.resultado=""),"Revista sem FI",VALUE(_xlpm.resultado))))="Revista sem FI","Revista sem FI","")</f>
        <v>Revista sem FI</v>
      </c>
      <c r="D64" s="14"/>
      <c r="E64" s="15"/>
      <c r="F64" s="14"/>
      <c r="G64" s="14"/>
      <c r="H64" s="49">
        <f>IF(I64&lt;&gt;"", COUNTIF($I$47:I64, "&lt;&gt;"), "")</f>
        <v>18</v>
      </c>
      <c r="I64" s="19" t="s">
        <v>1202</v>
      </c>
      <c r="J64" s="249" t="str">
        <f>IFERROR(VLOOKUP(I64,'JCR 2026 (JIF 25)'!A:D,4,0), IFERROR(VLOOKUP(I64,'JCR 2026 (JIF 25)'!B:D,3,0),""))</f>
        <v>Journal of Molecular Liquids</v>
      </c>
      <c r="K64" s="19">
        <v>2025</v>
      </c>
      <c r="L64" s="53">
        <v>127579</v>
      </c>
      <c r="M64" s="14"/>
      <c r="N64" s="14"/>
      <c r="O64" s="14"/>
    </row>
    <row r="65" spans="1:15" ht="13.5" customHeight="1">
      <c r="A65" s="135" t="str">
        <f t="shared" si="11"/>
        <v/>
      </c>
      <c r="B65" s="136" t="str">
        <f t="shared" si="12"/>
        <v/>
      </c>
      <c r="C65" s="239" t="str">
        <f>IF(IF(I65="","",_xlfn.LET(_xlpm.resultado1,VLOOKUP(I65,'JCR 2026 (JIF 25)'!A:C,3,FALSE),_xlpm.resultado2,VLOOKUP(I65,'JCR 2026 (JIF 25)'!B:C,2,FALSE),_xlpm.resultado,IFERROR(_xlpm.resultado1,IFERROR(_xlpm.resultado2,"")),IF(OR(_xlpm.resultado=0,_xlpm.resultado=""),"Revista sem FI",VALUE(_xlpm.resultado))))="Revista sem FI","Revista sem FI","")</f>
        <v/>
      </c>
      <c r="D65" s="14"/>
      <c r="E65" s="15"/>
      <c r="F65" s="14"/>
      <c r="G65" s="14"/>
      <c r="H65" s="49" t="str">
        <f>IF(I65&lt;&gt;"", COUNTIF($I$47:I65, "&lt;&gt;"), "")</f>
        <v/>
      </c>
      <c r="I65" s="19"/>
      <c r="J65" s="249" t="str">
        <f>IFERROR(VLOOKUP(I65,'JCR 2026 (JIF 25)'!A:D,4,0), IFERROR(VLOOKUP(I65,'JCR 2026 (JIF 25)'!B:D,3,0),""))</f>
        <v/>
      </c>
      <c r="K65" s="19"/>
      <c r="L65" s="53"/>
      <c r="M65" s="14"/>
      <c r="N65" s="14"/>
      <c r="O65" s="14"/>
    </row>
    <row r="66" spans="1:15" ht="13.5" customHeight="1">
      <c r="A66" s="135" t="str">
        <f t="shared" si="11"/>
        <v/>
      </c>
      <c r="B66" s="136" t="str">
        <f t="shared" si="12"/>
        <v/>
      </c>
      <c r="C66" s="239" t="str">
        <f>IF(IF(I66="","",_xlfn.LET(_xlpm.resultado1,VLOOKUP(I66,'JCR 2026 (JIF 25)'!A:C,3,FALSE),_xlpm.resultado2,VLOOKUP(I66,'JCR 2026 (JIF 25)'!B:C,2,FALSE),_xlpm.resultado,IFERROR(_xlpm.resultado1,IFERROR(_xlpm.resultado2,"")),IF(OR(_xlpm.resultado=0,_xlpm.resultado=""),"Revista sem FI",VALUE(_xlpm.resultado))))="Revista sem FI","Revista sem FI","")</f>
        <v/>
      </c>
      <c r="D66" s="14"/>
      <c r="E66" s="15"/>
      <c r="F66" s="14"/>
      <c r="G66" s="14"/>
      <c r="H66" s="49" t="str">
        <f>IF(I66&lt;&gt;"", COUNTIF($I$47:I66, "&lt;&gt;"), "")</f>
        <v/>
      </c>
      <c r="I66" s="19"/>
      <c r="J66" s="249" t="str">
        <f>IFERROR(VLOOKUP(I66,'JCR 2026 (JIF 25)'!A:D,4,0), IFERROR(VLOOKUP(I66,'JCR 2026 (JIF 25)'!B:D,3,0),""))</f>
        <v/>
      </c>
      <c r="K66" s="19"/>
      <c r="L66" s="53"/>
      <c r="M66" s="14"/>
      <c r="N66" s="14"/>
      <c r="O66" s="14"/>
    </row>
    <row r="67" spans="1:15" ht="13.5" customHeight="1">
      <c r="A67" s="135" t="str">
        <f t="shared" si="11"/>
        <v/>
      </c>
      <c r="B67" s="136" t="str">
        <f t="shared" si="12"/>
        <v/>
      </c>
      <c r="C67" s="239" t="str">
        <f>IF(IF(I67="","",_xlfn.LET(_xlpm.resultado1,VLOOKUP(I67,'JCR 2026 (JIF 25)'!A:C,3,FALSE),_xlpm.resultado2,VLOOKUP(I67,'JCR 2026 (JIF 25)'!B:C,2,FALSE),_xlpm.resultado,IFERROR(_xlpm.resultado1,IFERROR(_xlpm.resultado2,"")),IF(OR(_xlpm.resultado=0,_xlpm.resultado=""),"Revista sem FI",VALUE(_xlpm.resultado))))="Revista sem FI","Revista sem FI","")</f>
        <v/>
      </c>
      <c r="D67" s="14"/>
      <c r="E67" s="15"/>
      <c r="F67" s="14"/>
      <c r="G67" s="14"/>
      <c r="H67" s="49" t="str">
        <f>IF(I67&lt;&gt;"", COUNTIF($I$47:I67, "&lt;&gt;"), "")</f>
        <v/>
      </c>
      <c r="I67" s="19"/>
      <c r="J67" s="249" t="str">
        <f>IFERROR(VLOOKUP(I67,'JCR 2026 (JIF 25)'!A:D,4,0), IFERROR(VLOOKUP(I67,'JCR 2026 (JIF 25)'!B:D,3,0),""))</f>
        <v/>
      </c>
      <c r="K67" s="19"/>
      <c r="L67" s="53"/>
      <c r="M67" s="14"/>
      <c r="N67" s="14"/>
      <c r="O67" s="14"/>
    </row>
    <row r="68" spans="1:15" ht="13.5" customHeight="1">
      <c r="A68" s="135" t="str">
        <f t="shared" si="11"/>
        <v/>
      </c>
      <c r="B68" s="136" t="str">
        <f t="shared" si="12"/>
        <v/>
      </c>
      <c r="C68" s="239" t="str">
        <f>IF(IF(I68="","",_xlfn.LET(_xlpm.resultado1,VLOOKUP(I68,'JCR 2026 (JIF 25)'!A:C,3,FALSE),_xlpm.resultado2,VLOOKUP(I68,'JCR 2026 (JIF 25)'!B:C,2,FALSE),_xlpm.resultado,IFERROR(_xlpm.resultado1,IFERROR(_xlpm.resultado2,"")),IF(OR(_xlpm.resultado=0,_xlpm.resultado=""),"Revista sem FI",VALUE(_xlpm.resultado))))="Revista sem FI","Revista sem FI","")</f>
        <v/>
      </c>
      <c r="D68" s="14"/>
      <c r="E68" s="15"/>
      <c r="F68" s="14"/>
      <c r="G68" s="14"/>
      <c r="H68" s="49" t="str">
        <f>IF(I68&lt;&gt;"", COUNTIF($I$47:I68, "&lt;&gt;"), "")</f>
        <v/>
      </c>
      <c r="I68" s="19"/>
      <c r="J68" s="249" t="str">
        <f>IFERROR(VLOOKUP(I68,'JCR 2026 (JIF 25)'!A:D,4,0), IFERROR(VLOOKUP(I68,'JCR 2026 (JIF 25)'!B:D,3,0),""))</f>
        <v/>
      </c>
      <c r="K68" s="19"/>
      <c r="L68" s="53"/>
      <c r="M68" s="14"/>
      <c r="N68" s="14"/>
      <c r="O68" s="14"/>
    </row>
    <row r="69" spans="1:15" ht="13.5" customHeight="1">
      <c r="A69" s="135" t="str">
        <f t="shared" si="11"/>
        <v/>
      </c>
      <c r="B69" s="136" t="str">
        <f t="shared" si="12"/>
        <v/>
      </c>
      <c r="C69" s="239" t="str">
        <f>IF(IF(I69="","",_xlfn.LET(_xlpm.resultado1,VLOOKUP(I69,'JCR 2026 (JIF 25)'!A:C,3,FALSE),_xlpm.resultado2,VLOOKUP(I69,'JCR 2026 (JIF 25)'!B:C,2,FALSE),_xlpm.resultado,IFERROR(_xlpm.resultado1,IFERROR(_xlpm.resultado2,"")),IF(OR(_xlpm.resultado=0,_xlpm.resultado=""),"Revista sem FI",VALUE(_xlpm.resultado))))="Revista sem FI","Revista sem FI","")</f>
        <v/>
      </c>
      <c r="D69" s="14"/>
      <c r="E69" s="15"/>
      <c r="F69" s="14"/>
      <c r="G69" s="14"/>
      <c r="H69" s="49" t="str">
        <f>IF(I69&lt;&gt;"", COUNTIF($I$47:I69, "&lt;&gt;"), "")</f>
        <v/>
      </c>
      <c r="I69" s="19"/>
      <c r="J69" s="249" t="str">
        <f>IFERROR(VLOOKUP(I69,'JCR 2026 (JIF 25)'!A:D,4,0), IFERROR(VLOOKUP(I69,'JCR 2026 (JIF 25)'!B:D,3,0),""))</f>
        <v/>
      </c>
      <c r="K69" s="19"/>
      <c r="L69" s="53"/>
      <c r="M69" s="14"/>
      <c r="N69" s="14"/>
      <c r="O69" s="14"/>
    </row>
    <row r="70" spans="1:15" ht="13.5" customHeight="1">
      <c r="A70" s="135" t="str">
        <f t="shared" si="11"/>
        <v/>
      </c>
      <c r="B70" s="136" t="str">
        <f t="shared" si="12"/>
        <v/>
      </c>
      <c r="C70" s="239" t="str">
        <f>IF(IF(I70="","",_xlfn.LET(_xlpm.resultado1,VLOOKUP(I70,'JCR 2026 (JIF 25)'!A:C,3,FALSE),_xlpm.resultado2,VLOOKUP(I70,'JCR 2026 (JIF 25)'!B:C,2,FALSE),_xlpm.resultado,IFERROR(_xlpm.resultado1,IFERROR(_xlpm.resultado2,"")),IF(OR(_xlpm.resultado=0,_xlpm.resultado=""),"Revista sem FI",VALUE(_xlpm.resultado))))="Revista sem FI","Revista sem FI","")</f>
        <v/>
      </c>
      <c r="D70" s="14"/>
      <c r="E70" s="15"/>
      <c r="F70" s="14"/>
      <c r="G70" s="14"/>
      <c r="H70" s="49" t="str">
        <f>IF(I70&lt;&gt;"", COUNTIF($I$47:I70, "&lt;&gt;"), "")</f>
        <v/>
      </c>
      <c r="I70" s="19"/>
      <c r="J70" s="249" t="str">
        <f>IFERROR(VLOOKUP(I70,'JCR 2026 (JIF 25)'!A:D,4,0), IFERROR(VLOOKUP(I70,'JCR 2026 (JIF 25)'!B:D,3,0),""))</f>
        <v/>
      </c>
      <c r="K70" s="19"/>
      <c r="L70" s="53"/>
      <c r="M70" s="14"/>
      <c r="N70" s="14"/>
      <c r="O70" s="14"/>
    </row>
    <row r="71" spans="1:15" ht="13.5" customHeight="1" thickBot="1">
      <c r="A71" s="135" t="str">
        <f t="shared" si="11"/>
        <v/>
      </c>
      <c r="B71" s="136" t="str">
        <f t="shared" si="12"/>
        <v/>
      </c>
      <c r="C71" s="239" t="str">
        <f>IF(IF(I71="","",_xlfn.LET(_xlpm.resultado1,VLOOKUP(I71,'JCR 2026 (JIF 25)'!A:C,3,FALSE),_xlpm.resultado2,VLOOKUP(I71,'JCR 2026 (JIF 25)'!B:C,2,FALSE),_xlpm.resultado,IFERROR(_xlpm.resultado1,IFERROR(_xlpm.resultado2,"")),IF(OR(_xlpm.resultado=0,_xlpm.resultado=""),"Revista sem FI",VALUE(_xlpm.resultado))))="Revista sem FI","Revista sem FI","")</f>
        <v/>
      </c>
      <c r="D71" s="14"/>
      <c r="E71" s="15"/>
      <c r="F71" s="14"/>
      <c r="G71" s="14"/>
      <c r="H71" s="50" t="str">
        <f>IF(I71&lt;&gt;"", COUNTIF($I$47:I71, "&lt;&gt;"), "")</f>
        <v/>
      </c>
      <c r="I71" s="47"/>
      <c r="J71" s="284" t="str">
        <f>IFERROR(VLOOKUP(I71,'JCR 2026 (JIF 25)'!A:D,4,0), IFERROR(VLOOKUP(I71,'JCR 2026 (JIF 25)'!B:D,3,0),""))</f>
        <v/>
      </c>
      <c r="K71" s="47"/>
      <c r="L71" s="54"/>
      <c r="M71" s="14"/>
      <c r="N71" s="14"/>
      <c r="O71" s="14"/>
    </row>
    <row r="72" spans="1:15" ht="13.5" customHeight="1" thickBot="1">
      <c r="A72" s="126" t="s">
        <v>60665</v>
      </c>
      <c r="B72" s="140">
        <f>SUM(B47:B71)</f>
        <v>13</v>
      </c>
      <c r="C72" s="3"/>
      <c r="D72" s="3"/>
      <c r="E72" s="8"/>
      <c r="F72" s="1"/>
      <c r="G72" s="1"/>
      <c r="H72" s="3"/>
      <c r="I72" s="3"/>
      <c r="J72" s="285"/>
      <c r="K72" s="3"/>
      <c r="L72" s="3"/>
      <c r="M72" s="3"/>
      <c r="N72" s="3"/>
      <c r="O72" s="3"/>
    </row>
    <row r="73" spans="1:15" ht="15" customHeight="1" thickBot="1">
      <c r="A73" s="3"/>
      <c r="B73" s="3"/>
      <c r="C73" s="3"/>
      <c r="D73" s="3"/>
      <c r="E73" s="3"/>
      <c r="F73" s="3"/>
      <c r="G73" s="3"/>
      <c r="H73" s="3"/>
      <c r="I73" s="3"/>
      <c r="J73" s="285"/>
      <c r="K73" s="3"/>
      <c r="L73" s="3"/>
      <c r="M73" s="3"/>
      <c r="N73" s="3"/>
      <c r="O73" s="3"/>
    </row>
    <row r="74" spans="1:15" ht="15" customHeight="1" thickBot="1">
      <c r="A74" s="200" t="s">
        <v>53955</v>
      </c>
      <c r="B74" s="201"/>
      <c r="C74" s="201"/>
      <c r="D74" s="201"/>
      <c r="E74" s="202"/>
      <c r="F74" s="14"/>
      <c r="G74" s="14"/>
      <c r="H74" s="14"/>
      <c r="I74" s="14"/>
      <c r="J74" s="286"/>
      <c r="K74" s="14"/>
      <c r="L74" s="14"/>
      <c r="M74" s="14"/>
      <c r="N74" s="14"/>
      <c r="O74" s="14"/>
    </row>
    <row r="75" spans="1:15" ht="13.5" customHeight="1">
      <c r="A75" s="74" t="s">
        <v>10</v>
      </c>
      <c r="B75" s="57" t="s">
        <v>11</v>
      </c>
      <c r="C75" s="57" t="s">
        <v>12</v>
      </c>
      <c r="D75" s="57" t="s">
        <v>13</v>
      </c>
      <c r="E75" s="73" t="s">
        <v>14</v>
      </c>
      <c r="F75" s="3"/>
      <c r="G75" s="3"/>
      <c r="H75" s="3"/>
      <c r="I75" s="3"/>
      <c r="J75" s="285"/>
      <c r="K75" s="3"/>
      <c r="L75" s="3"/>
      <c r="M75" s="3"/>
      <c r="N75" s="3"/>
      <c r="O75" s="3"/>
    </row>
    <row r="76" spans="1:15" ht="13.5" customHeight="1">
      <c r="A76" s="30">
        <v>2021</v>
      </c>
      <c r="B76" s="17"/>
      <c r="C76" s="17"/>
      <c r="D76" s="17"/>
      <c r="E76" s="31"/>
      <c r="F76" s="3"/>
      <c r="G76" s="3"/>
      <c r="H76" s="3"/>
      <c r="I76" s="3"/>
      <c r="J76" s="285"/>
      <c r="K76" s="3"/>
      <c r="L76" s="3"/>
      <c r="M76" s="3"/>
      <c r="N76" s="3"/>
      <c r="O76" s="3"/>
    </row>
    <row r="77" spans="1:15" ht="13.5" customHeight="1">
      <c r="A77" s="32" t="s">
        <v>90</v>
      </c>
      <c r="B77" s="17">
        <v>1</v>
      </c>
      <c r="C77" s="17">
        <v>56</v>
      </c>
      <c r="D77" s="17"/>
      <c r="E77" s="31"/>
      <c r="F77" s="3"/>
      <c r="G77" s="3"/>
      <c r="H77" s="3"/>
      <c r="I77" s="3"/>
      <c r="J77" s="285"/>
      <c r="K77" s="3"/>
      <c r="L77" s="3"/>
      <c r="M77" s="3"/>
      <c r="N77" s="3"/>
      <c r="O77" s="3"/>
    </row>
    <row r="78" spans="1:15" ht="13.5" customHeight="1">
      <c r="A78" s="30">
        <v>2022</v>
      </c>
      <c r="B78" s="17"/>
      <c r="C78" s="17"/>
      <c r="D78" s="17"/>
      <c r="E78" s="31"/>
      <c r="F78" s="14"/>
      <c r="G78" s="14"/>
      <c r="H78" s="14"/>
      <c r="I78" s="14"/>
      <c r="J78" s="14"/>
      <c r="K78" s="14"/>
      <c r="L78" s="14"/>
      <c r="M78" s="14"/>
      <c r="N78" s="14"/>
      <c r="O78" s="14"/>
    </row>
    <row r="79" spans="1:15" ht="13.5" customHeight="1">
      <c r="A79" s="32" t="s">
        <v>10155</v>
      </c>
      <c r="B79" s="17"/>
      <c r="C79" s="17"/>
      <c r="D79" s="17">
        <v>1</v>
      </c>
      <c r="E79" s="31">
        <v>36</v>
      </c>
      <c r="F79" s="14"/>
      <c r="G79" s="14"/>
      <c r="H79" s="14"/>
      <c r="I79" s="14"/>
      <c r="J79" s="14"/>
      <c r="K79" s="14"/>
      <c r="L79" s="14"/>
      <c r="M79" s="14"/>
      <c r="N79" s="14"/>
      <c r="O79" s="14"/>
    </row>
    <row r="80" spans="1:15" ht="13.5" customHeight="1">
      <c r="A80" s="32" t="s">
        <v>10156</v>
      </c>
      <c r="B80" s="17"/>
      <c r="C80" s="17"/>
      <c r="D80" s="17">
        <v>1</v>
      </c>
      <c r="E80" s="31">
        <v>30</v>
      </c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3.5" customHeight="1">
      <c r="A81" s="30">
        <v>2023</v>
      </c>
      <c r="B81" s="17"/>
      <c r="C81" s="17"/>
      <c r="D81" s="17"/>
      <c r="E81" s="31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3.5" customHeight="1">
      <c r="A82" s="30">
        <v>2024</v>
      </c>
      <c r="B82" s="17"/>
      <c r="C82" s="17"/>
      <c r="D82" s="17"/>
      <c r="E82" s="31"/>
      <c r="F82" s="14"/>
      <c r="G82" s="14"/>
      <c r="H82" s="14"/>
      <c r="I82" s="14"/>
      <c r="J82" s="14"/>
      <c r="K82" s="14"/>
      <c r="L82" s="14"/>
      <c r="M82" s="14"/>
      <c r="N82" s="14"/>
      <c r="O82" s="14"/>
    </row>
    <row r="83" spans="1:15" ht="13.5" customHeight="1">
      <c r="A83" s="355">
        <v>2025</v>
      </c>
      <c r="B83" s="17"/>
      <c r="C83" s="17"/>
      <c r="D83" s="17"/>
      <c r="E83" s="31"/>
      <c r="F83" s="14"/>
      <c r="G83" s="14"/>
      <c r="H83" s="14"/>
      <c r="I83" s="14"/>
      <c r="J83" s="14"/>
      <c r="K83" s="14"/>
      <c r="L83" s="14"/>
      <c r="M83" s="14"/>
      <c r="N83" s="14"/>
      <c r="O83" s="14"/>
    </row>
    <row r="84" spans="1:15" ht="15" customHeight="1">
      <c r="A84" s="32" t="s">
        <v>66385</v>
      </c>
      <c r="B84" s="17"/>
      <c r="C84" s="17"/>
      <c r="D84" s="17">
        <v>1</v>
      </c>
      <c r="E84" s="31">
        <v>29</v>
      </c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thickBot="1">
      <c r="A85" s="222"/>
      <c r="B85" s="223"/>
      <c r="C85" s="223"/>
      <c r="D85" s="223"/>
      <c r="E85" s="224"/>
      <c r="F85" s="14"/>
      <c r="G85" s="14"/>
      <c r="H85" s="14"/>
      <c r="I85" s="14"/>
      <c r="J85" s="14"/>
      <c r="K85" s="14"/>
      <c r="L85" s="14"/>
      <c r="M85" s="14"/>
      <c r="N85" s="14"/>
      <c r="O85" s="14"/>
    </row>
    <row r="86" spans="1:15" ht="13.5" customHeight="1" thickBot="1">
      <c r="A86" s="75" t="s">
        <v>60662</v>
      </c>
      <c r="B86" s="76">
        <f>SUM(B76:B85)</f>
        <v>1</v>
      </c>
      <c r="C86" s="76">
        <f>SUM(C76:C85)</f>
        <v>56</v>
      </c>
      <c r="D86" s="76">
        <f>SUM(D76:D85)</f>
        <v>3</v>
      </c>
      <c r="E86" s="77">
        <f>SUM(E76:E85)</f>
        <v>95</v>
      </c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3.5" customHeight="1" thickBot="1">
      <c r="A87" s="3"/>
      <c r="B87" s="3"/>
      <c r="C87" s="3"/>
      <c r="D87" s="3"/>
      <c r="E87" s="8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3.5" customHeight="1" thickBot="1">
      <c r="A88" s="128" t="s">
        <v>15</v>
      </c>
      <c r="B88" s="177"/>
      <c r="C88" s="3"/>
      <c r="D88" s="3"/>
      <c r="E88" s="8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3.5" customHeight="1">
      <c r="A89" s="178" t="s">
        <v>53911</v>
      </c>
      <c r="B89" s="179">
        <f ca="1">C42</f>
        <v>5.333333333333333</v>
      </c>
      <c r="C89" s="3"/>
      <c r="D89" s="3"/>
      <c r="E89" s="8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3.5" customHeight="1">
      <c r="A90" s="180" t="s">
        <v>53909</v>
      </c>
      <c r="B90" s="181">
        <f ca="1">E23</f>
        <v>0.83333333333333326</v>
      </c>
      <c r="C90" s="14"/>
      <c r="D90" s="14"/>
      <c r="E90" s="15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3.5" customHeight="1">
      <c r="A91" s="182" t="s">
        <v>53912</v>
      </c>
      <c r="B91" s="183">
        <f ca="1">D42</f>
        <v>6</v>
      </c>
      <c r="C91" s="11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3.5" customHeight="1">
      <c r="A92" s="180" t="s">
        <v>53914</v>
      </c>
      <c r="B92" s="181">
        <f>C43</f>
        <v>4.5</v>
      </c>
      <c r="C92" s="22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3.5" customHeight="1">
      <c r="A93" s="184" t="s">
        <v>2099</v>
      </c>
      <c r="B93" s="185">
        <f ca="1">C26</f>
        <v>4.5400000000000009</v>
      </c>
      <c r="C93" s="11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3.5" customHeight="1">
      <c r="A94" s="184" t="s">
        <v>16</v>
      </c>
      <c r="B94" s="185">
        <f ca="1">Ranking!$O$35</f>
        <v>4.36376117028066</v>
      </c>
      <c r="C94" s="11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3.5" customHeight="1">
      <c r="A95" s="182" t="s">
        <v>53913</v>
      </c>
      <c r="B95" s="183">
        <f>MIN(B72,B92)</f>
        <v>4.5</v>
      </c>
      <c r="C95" s="11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3.5" customHeight="1">
      <c r="A96" s="184" t="s">
        <v>17</v>
      </c>
      <c r="B96" s="183">
        <f>B86</f>
        <v>1</v>
      </c>
      <c r="C96" s="11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3.5" customHeight="1">
      <c r="A97" s="184" t="s">
        <v>18</v>
      </c>
      <c r="B97" s="183">
        <f>D86</f>
        <v>3</v>
      </c>
      <c r="C97" s="11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3.5" customHeight="1">
      <c r="A98" s="184" t="s">
        <v>19</v>
      </c>
      <c r="B98" s="183">
        <f>IF(B86=0,0,C86/B86)</f>
        <v>56</v>
      </c>
      <c r="C98" s="11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3.5" customHeight="1" thickBot="1">
      <c r="A99" s="186" t="s">
        <v>14</v>
      </c>
      <c r="B99" s="187">
        <f>IF(D86=0,0,E86/D86)</f>
        <v>31.666666666666668</v>
      </c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3.5" customHeight="1" thickBot="1">
      <c r="A100" s="12"/>
      <c r="B100" s="1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3.5" customHeight="1">
      <c r="A101" s="188" t="s">
        <v>53950</v>
      </c>
      <c r="B101" s="189">
        <f>SUM(B76:B85)</f>
        <v>1</v>
      </c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3.5" customHeight="1">
      <c r="A102" s="190" t="s">
        <v>53951</v>
      </c>
      <c r="B102" s="191">
        <f>SUM(D76:D85)</f>
        <v>3</v>
      </c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3.5" customHeight="1">
      <c r="A103" s="190" t="s">
        <v>20</v>
      </c>
      <c r="B103" s="192">
        <f>2*B101+B102</f>
        <v>5</v>
      </c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3.5" customHeight="1">
      <c r="A104" s="190" t="s">
        <v>21</v>
      </c>
      <c r="B104" s="192" cm="1">
        <f t="array" ref="B104">_xlfn.LET(
_xlpm._r,M8:M100,
_xlpm._p,IFERROR(_xlfn.XMATCH(TRUE,ISTEXT(_xlpm._r),0),ROWS(_xlpm._r)+1),
_xlpm._nums,_xlfn._xlws.FILTER(_xlpm._r,(_xlfn.SEQUENCE(ROWS(_xlpm._r))&lt;_xlpm._p)*ISNUMBER(_xlpm._r),""),
IFERROR(SUM(1/_xlpm._nums),0)
)</f>
        <v>7.5</v>
      </c>
      <c r="C104" s="3"/>
      <c r="D104" s="233"/>
      <c r="E104" s="233"/>
      <c r="F104" s="233"/>
      <c r="G104" s="233"/>
      <c r="H104" s="233"/>
      <c r="I104" s="233"/>
      <c r="J104" s="233"/>
      <c r="K104" s="233"/>
      <c r="L104" s="233"/>
      <c r="M104" s="233"/>
      <c r="N104" s="3"/>
      <c r="O104" s="3"/>
    </row>
    <row r="105" spans="1:15" ht="13.5" customHeight="1">
      <c r="A105" s="190" t="s">
        <v>22</v>
      </c>
      <c r="B105" s="192">
        <f>B104-B103</f>
        <v>2.5</v>
      </c>
      <c r="C105" s="316"/>
      <c r="D105" s="317"/>
      <c r="E105" s="317"/>
      <c r="F105" s="317"/>
      <c r="G105" s="317"/>
      <c r="H105" s="317"/>
      <c r="I105" s="317"/>
      <c r="J105" s="317"/>
      <c r="K105" s="317"/>
      <c r="L105" s="317"/>
      <c r="M105" s="317"/>
      <c r="N105" s="3"/>
      <c r="O105" s="3"/>
    </row>
    <row r="106" spans="1:15" ht="13.5" customHeight="1" thickBot="1">
      <c r="A106" s="193" t="s">
        <v>23</v>
      </c>
      <c r="B106" s="194">
        <f ca="1">MAX(0,-B105*(3+2.5*B93/B94))</f>
        <v>0</v>
      </c>
      <c r="C106" s="3"/>
      <c r="D106" s="317"/>
      <c r="E106" s="317"/>
      <c r="F106" s="317"/>
      <c r="G106" s="317"/>
      <c r="H106" s="317"/>
      <c r="I106" s="317"/>
      <c r="J106" s="317"/>
      <c r="K106" s="317"/>
      <c r="L106" s="317"/>
      <c r="M106" s="317"/>
      <c r="N106" s="3"/>
      <c r="O106" s="3"/>
    </row>
    <row r="107" spans="1:15" ht="13.5" customHeight="1" thickBot="1">
      <c r="A107" s="3"/>
      <c r="B107" s="3"/>
      <c r="C107" s="3"/>
      <c r="D107" s="317"/>
      <c r="E107" s="317"/>
      <c r="F107" s="317"/>
      <c r="G107" s="317"/>
      <c r="H107" s="317"/>
      <c r="I107" s="317"/>
      <c r="J107" s="317"/>
      <c r="K107" s="317"/>
      <c r="L107" s="317"/>
      <c r="M107" s="317"/>
      <c r="N107" s="3"/>
      <c r="O107" s="3"/>
    </row>
    <row r="108" spans="1:15" ht="15.75" customHeight="1" thickBot="1">
      <c r="A108" s="679" t="s">
        <v>60666</v>
      </c>
      <c r="B108" s="680"/>
      <c r="C108" s="3"/>
      <c r="D108" s="317"/>
      <c r="E108" s="317"/>
      <c r="F108" s="317"/>
      <c r="G108" s="317"/>
      <c r="H108" s="317"/>
      <c r="I108" s="317"/>
      <c r="J108" s="317"/>
      <c r="K108" s="317"/>
      <c r="L108" s="317"/>
      <c r="M108" s="317"/>
      <c r="N108" s="3"/>
      <c r="O108" s="3"/>
    </row>
    <row r="109" spans="1:15" ht="13.5" customHeight="1" thickBot="1">
      <c r="A109" s="3"/>
      <c r="B109" s="3"/>
      <c r="C109" s="3"/>
      <c r="D109" s="317"/>
      <c r="E109" s="317"/>
      <c r="F109" s="317"/>
      <c r="G109" s="317"/>
      <c r="H109" s="317"/>
      <c r="I109" s="317"/>
      <c r="J109" s="317"/>
      <c r="K109" s="317"/>
      <c r="L109" s="317"/>
      <c r="M109" s="317"/>
      <c r="N109" s="3"/>
      <c r="O109" s="3"/>
    </row>
    <row r="110" spans="1:15" ht="18.75" customHeight="1" thickBot="1">
      <c r="A110" s="199" t="s">
        <v>2098</v>
      </c>
      <c r="B110" s="195">
        <f ca="1">(3*B89) + (1*B95) + IF(B98=0, 0, 3.5 * (96 * B96) / B98) + IF(B99=0, 0, 3.5 * (24 * B97) / B99) + 2.5 * (B91 * B93) / B94 - B106</f>
        <v>50.063698387095513</v>
      </c>
      <c r="C110" s="317"/>
      <c r="D110" s="317"/>
      <c r="E110" s="317"/>
      <c r="F110" s="317"/>
      <c r="G110" s="317"/>
      <c r="H110" s="317"/>
      <c r="I110" s="317"/>
      <c r="J110" s="317"/>
      <c r="K110" s="317"/>
      <c r="L110" s="317"/>
      <c r="M110" s="317"/>
      <c r="N110" s="3"/>
      <c r="O110" s="3"/>
    </row>
    <row r="111" spans="1:15" ht="15" customHeight="1">
      <c r="A111" s="3"/>
      <c r="B111" s="3"/>
      <c r="C111" s="3"/>
      <c r="D111" s="318"/>
      <c r="E111" s="233"/>
      <c r="F111" s="318"/>
      <c r="G111" s="233"/>
      <c r="H111" s="318"/>
      <c r="I111" s="318"/>
      <c r="J111" s="233"/>
      <c r="K111" s="233"/>
      <c r="L111" s="233"/>
      <c r="M111" s="318"/>
      <c r="N111" s="3"/>
      <c r="O111" s="3"/>
    </row>
    <row r="112" spans="1:15" ht="15" customHeight="1">
      <c r="A112" s="3"/>
      <c r="B112" s="3"/>
      <c r="C112" s="3"/>
      <c r="D112" s="318"/>
      <c r="E112" s="318"/>
      <c r="F112" s="318"/>
      <c r="G112" s="233"/>
      <c r="H112" s="233"/>
      <c r="I112" s="318"/>
      <c r="J112" s="233"/>
      <c r="K112" s="233"/>
      <c r="L112" s="233"/>
      <c r="M112" s="318"/>
      <c r="N112" s="3"/>
      <c r="O112" s="3"/>
    </row>
    <row r="113" spans="1:15" ht="15" customHeight="1">
      <c r="A113" s="3"/>
      <c r="B113" s="3"/>
      <c r="C113" s="3"/>
      <c r="D113" s="233"/>
      <c r="E113" s="318"/>
      <c r="F113" s="318"/>
      <c r="G113" s="233"/>
      <c r="H113" s="233"/>
      <c r="I113" s="233"/>
      <c r="J113" s="233"/>
      <c r="K113" s="233"/>
      <c r="L113" s="233"/>
      <c r="M113" s="233"/>
      <c r="N113" s="3"/>
      <c r="O113" s="3"/>
    </row>
    <row r="114" spans="1:15" ht="15" customHeight="1">
      <c r="D114" s="243"/>
      <c r="E114" s="243"/>
      <c r="F114" s="243"/>
      <c r="G114" s="243"/>
      <c r="H114" s="243"/>
      <c r="I114" s="243"/>
      <c r="J114" s="243"/>
      <c r="K114" s="243"/>
      <c r="L114" s="243"/>
      <c r="M114" s="243"/>
    </row>
    <row r="115" spans="1:15" ht="15" customHeight="1">
      <c r="D115" s="243"/>
      <c r="E115" s="243"/>
      <c r="F115" s="243"/>
      <c r="G115" s="243"/>
      <c r="H115" s="243"/>
      <c r="I115" s="243"/>
      <c r="J115" s="243"/>
      <c r="K115" s="243"/>
      <c r="L115" s="243"/>
      <c r="M115" s="243"/>
    </row>
  </sheetData>
  <mergeCells count="19">
    <mergeCell ref="A1:E1"/>
    <mergeCell ref="H1:N3"/>
    <mergeCell ref="A2:E2"/>
    <mergeCell ref="A3:E3"/>
    <mergeCell ref="B5:E6"/>
    <mergeCell ref="H5:N5"/>
    <mergeCell ref="H6:N6"/>
    <mergeCell ref="A36:B36"/>
    <mergeCell ref="A30:B30"/>
    <mergeCell ref="A31:B31"/>
    <mergeCell ref="A32:B32"/>
    <mergeCell ref="A33:B33"/>
    <mergeCell ref="A34:B34"/>
    <mergeCell ref="A35:B35"/>
    <mergeCell ref="A40:B40"/>
    <mergeCell ref="A108:B108"/>
    <mergeCell ref="A37:B37"/>
    <mergeCell ref="A38:B38"/>
    <mergeCell ref="A39:B39"/>
  </mergeCells>
  <conditionalFormatting sqref="M31:M39">
    <cfRule type="expression" dxfId="47" priority="2">
      <formula>$I31="P"</formula>
    </cfRule>
  </conditionalFormatting>
  <conditionalFormatting sqref="N30:N39">
    <cfRule type="expression" dxfId="46" priority="1">
      <formula>$I30="C"</formula>
    </cfRule>
  </conditionalFormatting>
  <dataValidations disablePrompts="1" count="1">
    <dataValidation type="decimal" allowBlank="1" showInputMessage="1" showErrorMessage="1" prompt="O ano deve ser no mínimo até 10 anos atrás e no máximo até o ano passado." sqref="K37:K39" xr:uid="{876FED85-CA21-47C4-8F4F-81952CA36822}">
      <formula1>YEAR(NOW())-10</formula1>
      <formula2>YEAR(NOW())-1</formula2>
    </dataValidation>
  </dataValidations>
  <pageMargins left="0.511811024" right="0.511811024" top="0.78740157499999996" bottom="0.78740157499999996" header="0" footer="0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C4FB2-9308-4B1E-ABBE-AF13768DAA6A}">
  <sheetPr>
    <tabColor rgb="FF0070C0"/>
  </sheetPr>
  <dimension ref="A1:O123"/>
  <sheetViews>
    <sheetView topLeftCell="A22" workbookViewId="0">
      <selection activeCell="B112" sqref="B112"/>
    </sheetView>
  </sheetViews>
  <sheetFormatPr defaultColWidth="12.5546875" defaultRowHeight="15" customHeight="1"/>
  <cols>
    <col min="1" max="1" width="45.33203125" customWidth="1"/>
    <col min="2" max="2" width="17" customWidth="1"/>
    <col min="3" max="3" width="8.44140625" customWidth="1"/>
    <col min="4" max="4" width="7.109375" customWidth="1"/>
    <col min="5" max="5" width="8.44140625" customWidth="1"/>
    <col min="6" max="6" width="7.44140625" customWidth="1"/>
    <col min="7" max="7" width="6.5546875" customWidth="1"/>
    <col min="8" max="8" width="5.5546875" customWidth="1"/>
    <col min="9" max="9" width="15.33203125" customWidth="1"/>
    <col min="10" max="10" width="23.33203125" customWidth="1"/>
    <col min="11" max="11" width="11.6640625" customWidth="1"/>
    <col min="12" max="12" width="12.5546875" customWidth="1"/>
    <col min="13" max="13" width="10.5546875" customWidth="1"/>
    <col min="14" max="14" width="11.109375" customWidth="1"/>
    <col min="15" max="15" width="8.5546875" customWidth="1"/>
    <col min="16" max="17" width="11.44140625" customWidth="1"/>
    <col min="18" max="27" width="9.44140625" customWidth="1"/>
  </cols>
  <sheetData>
    <row r="1" spans="1:15" ht="13.5" customHeight="1">
      <c r="A1" s="644" t="s">
        <v>0</v>
      </c>
      <c r="B1" s="645"/>
      <c r="C1" s="645"/>
      <c r="D1" s="645"/>
      <c r="E1" s="646"/>
      <c r="F1" s="16"/>
      <c r="G1" s="1"/>
      <c r="H1" s="647" t="s">
        <v>60682</v>
      </c>
      <c r="I1" s="648"/>
      <c r="J1" s="648"/>
      <c r="K1" s="648"/>
      <c r="L1" s="648"/>
      <c r="M1" s="648"/>
      <c r="N1" s="649"/>
      <c r="O1" s="3"/>
    </row>
    <row r="2" spans="1:15" ht="13.5" customHeight="1">
      <c r="A2" s="656" t="str">
        <f ca="1">"PERÍODO COMPUTADO: Artigos &amp; RH: " &amp; (YEAR(TODAY()) - 5) &amp; " - " &amp; (YEAR(TODAY()) - 1)&amp;" // Livros, Capítulos e Patentes: " &amp; (YEAR(TODAY()) - 10) &amp; " - " &amp; (YEAR(TODAY()) - 1)</f>
        <v>PERÍODO COMPUTADO: Artigos &amp; RH: 2021 - 2025 // Livros, Capítulos e Patentes: 2016 - 2025</v>
      </c>
      <c r="B2" s="657"/>
      <c r="C2" s="657"/>
      <c r="D2" s="657"/>
      <c r="E2" s="658"/>
      <c r="F2" s="16"/>
      <c r="G2" s="1"/>
      <c r="H2" s="650"/>
      <c r="I2" s="651"/>
      <c r="J2" s="651"/>
      <c r="K2" s="651"/>
      <c r="L2" s="651"/>
      <c r="M2" s="651"/>
      <c r="N2" s="652"/>
      <c r="O2" s="3"/>
    </row>
    <row r="3" spans="1:15" ht="16.2" customHeight="1" thickBot="1">
      <c r="A3" s="659" t="str" cm="1">
        <f t="array" aca="1" ref="A3" ca="1">"ORIENTADOR(A): " &amp; MID(CELL("filename", A1), FIND("]", CELL("filename", A1)) + 1, 255)</f>
        <v>ORIENTADOR(A): Nilo</v>
      </c>
      <c r="B3" s="660"/>
      <c r="C3" s="660"/>
      <c r="D3" s="660"/>
      <c r="E3" s="661"/>
      <c r="F3" s="16"/>
      <c r="G3" s="1"/>
      <c r="H3" s="653"/>
      <c r="I3" s="654"/>
      <c r="J3" s="654"/>
      <c r="K3" s="654"/>
      <c r="L3" s="654"/>
      <c r="M3" s="654"/>
      <c r="N3" s="655"/>
      <c r="O3" s="3"/>
    </row>
    <row r="4" spans="1:15" ht="13.5" customHeight="1" thickBot="1">
      <c r="A4" s="2"/>
      <c r="B4" s="16"/>
      <c r="C4" s="16"/>
      <c r="D4" s="16"/>
      <c r="E4" s="21"/>
      <c r="F4" s="16"/>
      <c r="G4" s="1"/>
      <c r="H4" s="1"/>
      <c r="I4" s="3"/>
      <c r="J4" s="3"/>
      <c r="K4" s="3"/>
      <c r="L4" s="3"/>
      <c r="M4" s="3"/>
      <c r="N4" s="3"/>
      <c r="O4" s="3"/>
    </row>
    <row r="5" spans="1:15" ht="13.5" customHeight="1">
      <c r="A5" s="39" t="s">
        <v>1</v>
      </c>
      <c r="B5" s="662"/>
      <c r="C5" s="662"/>
      <c r="D5" s="662"/>
      <c r="E5" s="663"/>
      <c r="F5" s="1"/>
      <c r="G5" s="1"/>
      <c r="H5" s="666" t="s">
        <v>1</v>
      </c>
      <c r="I5" s="667"/>
      <c r="J5" s="667"/>
      <c r="K5" s="667"/>
      <c r="L5" s="667"/>
      <c r="M5" s="667"/>
      <c r="N5" s="668"/>
      <c r="O5" s="3"/>
    </row>
    <row r="6" spans="1:15" ht="13.5" customHeight="1" thickBot="1">
      <c r="A6" s="40" t="s">
        <v>2</v>
      </c>
      <c r="B6" s="664"/>
      <c r="C6" s="664"/>
      <c r="D6" s="664"/>
      <c r="E6" s="665"/>
      <c r="F6" s="1"/>
      <c r="G6" s="1"/>
      <c r="H6" s="669" t="s">
        <v>2</v>
      </c>
      <c r="I6" s="670"/>
      <c r="J6" s="670"/>
      <c r="K6" s="670"/>
      <c r="L6" s="670"/>
      <c r="M6" s="670"/>
      <c r="N6" s="671"/>
      <c r="O6" s="3"/>
    </row>
    <row r="7" spans="1:15" ht="13.5" customHeight="1" thickBot="1">
      <c r="A7" s="56" t="s">
        <v>53954</v>
      </c>
      <c r="B7" s="57" t="s">
        <v>53964</v>
      </c>
      <c r="C7" s="57" t="s">
        <v>3</v>
      </c>
      <c r="D7" s="58" t="s">
        <v>4</v>
      </c>
      <c r="E7" s="59" t="s">
        <v>53908</v>
      </c>
      <c r="F7" s="4"/>
      <c r="G7" s="4"/>
      <c r="H7" s="72" t="s">
        <v>60667</v>
      </c>
      <c r="I7" s="57" t="s">
        <v>55886</v>
      </c>
      <c r="J7" s="57" t="s">
        <v>24</v>
      </c>
      <c r="K7" s="57" t="s">
        <v>25</v>
      </c>
      <c r="L7" s="57" t="s">
        <v>26</v>
      </c>
      <c r="M7" s="57" t="s">
        <v>27</v>
      </c>
      <c r="N7" s="73" t="s">
        <v>53908</v>
      </c>
      <c r="O7" s="3"/>
    </row>
    <row r="8" spans="1:15" ht="13.5" customHeight="1">
      <c r="A8" s="60" t="str">
        <f t="shared" ref="A8:A16" si="0">IF(I8="", "", IF(J8="", "Revista sem Fator de Impacto" &amp; IF(K8="", "", ", " &amp; K8 &amp; ",") &amp; IF(L8="", "", " p. " &amp; L8), J8 &amp; IF(K8="", "", ", " &amp; K8 &amp; ",") &amp; IF(L8="", "", " p. " &amp; L8)))</f>
        <v>BIOORGANIC &amp; MEDICINAL CHEMISTRY LETTERS, 2021, p. 128088</v>
      </c>
      <c r="B8" s="61">
        <f>IF(I8="","",_xlfn.LET(
  _xlpm.resultado1, VLOOKUP(I8,'JCR 2026 (JIF 25)'!A:C,3,FALSE),
  _xlpm.resultado2, VLOOKUP(I8,'JCR 2026 (JIF 25)'!B:C,2,FALSE),
  _xlpm.resultado, IFERROR(_xlpm.resultado1, IFERROR(_xlpm.resultado2,"")),
  IF(_xlpm.resultado="N/A", "N/A",
     IF(OR(_xlpm.resultado=0, _xlpm.resultado=""), "Revista sem FI", VALUE(_xlpm.resultado))
  )
))</f>
        <v>2.2999999999999998</v>
      </c>
      <c r="C8" s="380">
        <f>IF(OR(ISBLANK(M8),NOT(ISNUMBER(B8))),"",1/M8)</f>
        <v>1</v>
      </c>
      <c r="D8" s="381">
        <f t="shared" ref="D8" ca="1" si="1">IF(J8="","",IF(OR(B8=0,B8="Revista sem FI"),0,IF(OR(AND(ISNUMBER(C8),C8&gt;0),AND(ISNUMBER(E8),E8&gt;0)),1,0)))</f>
        <v>1</v>
      </c>
      <c r="E8" s="557" t="str">
        <f t="shared" ref="E8:E22" ca="1" si="2">IF(OR(N8="",NOT(ISNUMBER(B8))),"",IF(SUM(INDIRECT("$E$7:E"&amp;ROW()-1))+1/N8&gt;$C$23,0,1/N8))</f>
        <v/>
      </c>
      <c r="F8" s="3"/>
      <c r="G8" s="14"/>
      <c r="H8" s="49">
        <f>IF(I8&lt;&gt;"", COUNTIF($I$8:I8, "&lt;&gt;"), "")</f>
        <v>1</v>
      </c>
      <c r="I8" s="87" t="s">
        <v>317</v>
      </c>
      <c r="J8" s="249" t="str">
        <f>IFERROR(VLOOKUP(I8,'JCR 2026 (JIF 25)'!A:D,4,0), IFERROR(VLOOKUP(I8,'JCR 2026 (JIF 25)'!B:D,3,0),""))</f>
        <v>BIOORGANIC &amp; MEDICINAL CHEMISTRY LETTERS</v>
      </c>
      <c r="K8" s="19">
        <v>2021</v>
      </c>
      <c r="L8" s="19">
        <v>128088</v>
      </c>
      <c r="M8" s="19">
        <v>1</v>
      </c>
      <c r="N8" s="53"/>
      <c r="O8" s="14"/>
    </row>
    <row r="9" spans="1:15" ht="13.5" customHeight="1">
      <c r="A9" s="37" t="str">
        <f t="shared" si="0"/>
        <v>European Journal of Pharmacology, 2021, p. 174028</v>
      </c>
      <c r="B9" s="23">
        <f>IF(I9="","",_xlfn.LET(
  _xlpm.resultado1, VLOOKUP(I9,'JCR 2026 (JIF 25)'!A:C,3,FALSE),
  _xlpm.resultado2, VLOOKUP(I9,'JCR 2026 (JIF 25)'!B:C,2,FALSE),
  _xlpm.resultado, IFERROR(_xlpm.resultado1, IFERROR(_xlpm.resultado2,"")),
  IF(_xlpm.resultado="N/A", "N/A",
     IF(OR(_xlpm.resultado=0, _xlpm.resultado=""), "Revista sem FI", VALUE(_xlpm.resultado))
  )
))</f>
        <v>5.7</v>
      </c>
      <c r="C9" s="388" t="str">
        <f t="shared" ref="C9:C22" si="3">IF(OR(ISBLANK(M9),NOT(ISNUMBER(B9))),"",1/M9)</f>
        <v/>
      </c>
      <c r="D9" s="389">
        <f t="shared" ref="D9:D22" ca="1" si="4">IF(J9="","",IF(OR(B9=0,B9="Revista sem FI"),0,IF(OR(AND(ISNUMBER(C9),C9&gt;0),AND(ISNUMBER(E9),E9&gt;0)),1,0)))</f>
        <v>1</v>
      </c>
      <c r="E9" s="561">
        <f t="shared" ca="1" si="2"/>
        <v>1</v>
      </c>
      <c r="F9" s="3"/>
      <c r="G9" s="14"/>
      <c r="H9" s="49">
        <f>IF(I9&lt;&gt;"", COUNTIF($I$8:I9, "&lt;&gt;"), "")</f>
        <v>2</v>
      </c>
      <c r="I9" s="87" t="s">
        <v>718</v>
      </c>
      <c r="J9" s="249" t="str">
        <f>IFERROR(VLOOKUP(I9,'JCR 2026 (JIF 25)'!A:D,4,0), IFERROR(VLOOKUP(I9,'JCR 2026 (JIF 25)'!B:D,3,0),""))</f>
        <v>European Journal of Pharmacology</v>
      </c>
      <c r="K9" s="19">
        <v>2021</v>
      </c>
      <c r="L9" s="19">
        <v>174028</v>
      </c>
      <c r="M9" s="19"/>
      <c r="N9" s="53">
        <v>1</v>
      </c>
      <c r="O9" s="14"/>
    </row>
    <row r="10" spans="1:15" ht="13.5" customHeight="1">
      <c r="A10" s="37" t="str">
        <f t="shared" si="0"/>
        <v>ULTRASONICS SONOCHEMISTRY, 2021, p. 105683</v>
      </c>
      <c r="B10" s="23">
        <f>IF(I10="","",_xlfn.LET(
  _xlpm.resultado1, VLOOKUP(I10,'JCR 2026 (JIF 25)'!A:C,3,FALSE),
  _xlpm.resultado2, VLOOKUP(I10,'JCR 2026 (JIF 25)'!B:C,2,FALSE),
  _xlpm.resultado, IFERROR(_xlpm.resultado1, IFERROR(_xlpm.resultado2,"")),
  IF(_xlpm.resultado="N/A", "N/A",
     IF(OR(_xlpm.resultado=0, _xlpm.resultado=""), "Revista sem FI", VALUE(_xlpm.resultado))
  )
))</f>
        <v>10.199999999999999</v>
      </c>
      <c r="C10" s="388">
        <f t="shared" si="3"/>
        <v>1</v>
      </c>
      <c r="D10" s="389">
        <f t="shared" ca="1" si="4"/>
        <v>1</v>
      </c>
      <c r="E10" s="561" t="str">
        <f t="shared" ca="1" si="2"/>
        <v/>
      </c>
      <c r="F10" s="3"/>
      <c r="G10" s="14"/>
      <c r="H10" s="49">
        <f>IF(I10&lt;&gt;"", COUNTIF($I$8:I10, "&lt;&gt;"), "")</f>
        <v>3</v>
      </c>
      <c r="I10" s="87" t="s">
        <v>2034</v>
      </c>
      <c r="J10" s="249" t="str">
        <f>IFERROR(VLOOKUP(I10,'JCR 2026 (JIF 25)'!A:D,4,0), IFERROR(VLOOKUP(I10,'JCR 2026 (JIF 25)'!B:D,3,0),""))</f>
        <v>ULTRASONICS SONOCHEMISTRY</v>
      </c>
      <c r="K10" s="19">
        <v>2021</v>
      </c>
      <c r="L10" s="19">
        <v>105683</v>
      </c>
      <c r="M10" s="19">
        <v>1</v>
      </c>
      <c r="N10" s="53"/>
      <c r="O10" s="14"/>
    </row>
    <row r="11" spans="1:15" ht="13.5" customHeight="1">
      <c r="A11" s="37" t="str">
        <f t="shared" si="0"/>
        <v>SYNTHESIS-STUTTGART, 2021, p. 2841</v>
      </c>
      <c r="B11" s="23">
        <f>IF(I11="","",_xlfn.LET(
  _xlpm.resultado1, VLOOKUP(I11,'JCR 2026 (JIF 25)'!A:C,3,FALSE),
  _xlpm.resultado2, VLOOKUP(I11,'JCR 2026 (JIF 25)'!B:C,2,FALSE),
  _xlpm.resultado, IFERROR(_xlpm.resultado1, IFERROR(_xlpm.resultado2,"")),
  IF(_xlpm.resultado="N/A", "N/A",
     IF(OR(_xlpm.resultado=0, _xlpm.resultado=""), "Revista sem FI", VALUE(_xlpm.resultado))
  )
))</f>
        <v>2.2000000000000002</v>
      </c>
      <c r="C11" s="388">
        <f t="shared" si="3"/>
        <v>1</v>
      </c>
      <c r="D11" s="389">
        <f t="shared" ca="1" si="4"/>
        <v>1</v>
      </c>
      <c r="E11" s="561" t="str">
        <f t="shared" ca="1" si="2"/>
        <v/>
      </c>
      <c r="F11" s="3"/>
      <c r="G11" s="14"/>
      <c r="H11" s="49">
        <f>IF(I11&lt;&gt;"", COUNTIF($I$8:I11, "&lt;&gt;"), "")</f>
        <v>4</v>
      </c>
      <c r="I11" s="87" t="s">
        <v>1981</v>
      </c>
      <c r="J11" s="249" t="str">
        <f>IFERROR(VLOOKUP(I11,'JCR 2026 (JIF 25)'!A:D,4,0), IFERROR(VLOOKUP(I11,'JCR 2026 (JIF 25)'!B:D,3,0),""))</f>
        <v>SYNTHESIS-STUTTGART</v>
      </c>
      <c r="K11" s="19">
        <v>2021</v>
      </c>
      <c r="L11" s="19">
        <v>2841</v>
      </c>
      <c r="M11" s="19">
        <v>1</v>
      </c>
      <c r="N11" s="53"/>
      <c r="O11" s="14"/>
    </row>
    <row r="12" spans="1:15" ht="13.5" customHeight="1">
      <c r="A12" s="37" t="str">
        <f t="shared" si="0"/>
        <v>EUROPEAN JOURNAL OF ORGANIC CHEMISTRY, 2021, p. 3886</v>
      </c>
      <c r="B12" s="23">
        <f>IF(I12="","",_xlfn.LET(
  _xlpm.resultado1, VLOOKUP(I12,'JCR 2026 (JIF 25)'!A:C,3,FALSE),
  _xlpm.resultado2, VLOOKUP(I12,'JCR 2026 (JIF 25)'!B:C,2,FALSE),
  _xlpm.resultado, IFERROR(_xlpm.resultado1, IFERROR(_xlpm.resultado2,"")),
  IF(_xlpm.resultado="N/A", "N/A",
     IF(OR(_xlpm.resultado=0, _xlpm.resultado=""), "Revista sem FI", VALUE(_xlpm.resultado))
  )
))</f>
        <v>2.8</v>
      </c>
      <c r="C12" s="388">
        <f t="shared" si="3"/>
        <v>1</v>
      </c>
      <c r="D12" s="389">
        <f t="shared" ca="1" si="4"/>
        <v>1</v>
      </c>
      <c r="E12" s="561" t="str">
        <f t="shared" ca="1" si="2"/>
        <v/>
      </c>
      <c r="F12" s="3"/>
      <c r="G12" s="3"/>
      <c r="H12" s="49">
        <f>IF(I12&lt;&gt;"", COUNTIF($I$8:I12, "&lt;&gt;"), "")</f>
        <v>5</v>
      </c>
      <c r="I12" s="87" t="s">
        <v>715</v>
      </c>
      <c r="J12" s="249" t="str">
        <f>IFERROR(VLOOKUP(I12,'JCR 2026 (JIF 25)'!A:D,4,0), IFERROR(VLOOKUP(I12,'JCR 2026 (JIF 25)'!B:D,3,0),""))</f>
        <v>EUROPEAN JOURNAL OF ORGANIC CHEMISTRY</v>
      </c>
      <c r="K12" s="19">
        <v>2021</v>
      </c>
      <c r="L12" s="19">
        <v>3886</v>
      </c>
      <c r="M12" s="19">
        <v>1</v>
      </c>
      <c r="N12" s="53"/>
      <c r="O12" s="3"/>
    </row>
    <row r="13" spans="1:15" ht="13.5" customHeight="1">
      <c r="A13" s="37" t="str">
        <f t="shared" si="0"/>
        <v>ChemistrySelect, 2021, p. 1204</v>
      </c>
      <c r="B13" s="23">
        <f>IF(I13="","",_xlfn.LET(
  _xlpm.resultado1, VLOOKUP(I13,'JCR 2026 (JIF 25)'!A:C,3,FALSE),
  _xlpm.resultado2, VLOOKUP(I13,'JCR 2026 (JIF 25)'!B:C,2,FALSE),
  _xlpm.resultado, IFERROR(_xlpm.resultado1, IFERROR(_xlpm.resultado2,"")),
  IF(_xlpm.resultado="N/A", "N/A",
     IF(OR(_xlpm.resultado=0, _xlpm.resultado=""), "Revista sem FI", VALUE(_xlpm.resultado))
  )
))</f>
        <v>2.2999999999999998</v>
      </c>
      <c r="C13" s="388">
        <f t="shared" si="3"/>
        <v>1</v>
      </c>
      <c r="D13" s="389">
        <f t="shared" ca="1" si="4"/>
        <v>1</v>
      </c>
      <c r="E13" s="561" t="str">
        <f t="shared" ca="1" si="2"/>
        <v/>
      </c>
      <c r="F13" s="3"/>
      <c r="G13" s="14"/>
      <c r="H13" s="49">
        <f>IF(I13&lt;&gt;"", COUNTIF($I$8:I13, "&lt;&gt;"), "")</f>
        <v>6</v>
      </c>
      <c r="I13" s="87" t="s">
        <v>13444</v>
      </c>
      <c r="J13" s="249" t="str">
        <f>IFERROR(VLOOKUP(I13,'JCR 2026 (JIF 25)'!A:D,4,0), IFERROR(VLOOKUP(I13,'JCR 2026 (JIF 25)'!B:D,3,0),""))</f>
        <v>ChemistrySelect</v>
      </c>
      <c r="K13" s="19">
        <v>2021</v>
      </c>
      <c r="L13" s="19">
        <v>1204</v>
      </c>
      <c r="M13" s="19">
        <v>1</v>
      </c>
      <c r="N13" s="53"/>
      <c r="O13" s="14"/>
    </row>
    <row r="14" spans="1:15" ht="13.5" customHeight="1">
      <c r="A14" s="37" t="str">
        <f t="shared" si="0"/>
        <v>JOURNAL OF ORGANIC CHEMISTRY, 2022, p. 4590</v>
      </c>
      <c r="B14" s="23">
        <f>IF(I14="","",_xlfn.LET(
  _xlpm.resultado1, VLOOKUP(I14,'JCR 2026 (JIF 25)'!A:C,3,FALSE),
  _xlpm.resultado2, VLOOKUP(I14,'JCR 2026 (JIF 25)'!B:C,2,FALSE),
  _xlpm.resultado, IFERROR(_xlpm.resultado1, IFERROR(_xlpm.resultado2,"")),
  IF(_xlpm.resultado="N/A", "N/A",
     IF(OR(_xlpm.resultado=0, _xlpm.resultado=""), "Revista sem FI", VALUE(_xlpm.resultado))
  )
))</f>
        <v>3.3</v>
      </c>
      <c r="C14" s="388">
        <f t="shared" si="3"/>
        <v>1</v>
      </c>
      <c r="D14" s="389">
        <f t="shared" ca="1" si="4"/>
        <v>1</v>
      </c>
      <c r="E14" s="561" t="str">
        <f t="shared" ca="1" si="2"/>
        <v/>
      </c>
      <c r="F14" s="3"/>
      <c r="G14" s="14"/>
      <c r="H14" s="49">
        <f>IF(I14&lt;&gt;"", COUNTIF($I$8:I14, "&lt;&gt;"), "")</f>
        <v>7</v>
      </c>
      <c r="I14" s="87" t="s">
        <v>1252</v>
      </c>
      <c r="J14" s="249" t="str">
        <f>IFERROR(VLOOKUP(I14,'JCR 2026 (JIF 25)'!A:D,4,0), IFERROR(VLOOKUP(I14,'JCR 2026 (JIF 25)'!B:D,3,0),""))</f>
        <v>JOURNAL OF ORGANIC CHEMISTRY</v>
      </c>
      <c r="K14" s="19">
        <v>2022</v>
      </c>
      <c r="L14" s="19">
        <v>4590</v>
      </c>
      <c r="M14" s="19">
        <v>1</v>
      </c>
      <c r="N14" s="53"/>
      <c r="O14" s="14"/>
    </row>
    <row r="15" spans="1:15" ht="13.5" customHeight="1">
      <c r="A15" s="37" t="str">
        <f t="shared" si="0"/>
        <v>ACS Omega, 2022, p. 18930</v>
      </c>
      <c r="B15" s="23">
        <f>IF(I15="","",_xlfn.LET(
  _xlpm.resultado1, VLOOKUP(I15,'JCR 2026 (JIF 25)'!A:C,3,FALSE),
  _xlpm.resultado2, VLOOKUP(I15,'JCR 2026 (JIF 25)'!B:C,2,FALSE),
  _xlpm.resultado, IFERROR(_xlpm.resultado1, IFERROR(_xlpm.resultado2,"")),
  IF(_xlpm.resultado="N/A", "N/A",
     IF(OR(_xlpm.resultado=0, _xlpm.resultado=""), "Revista sem FI", VALUE(_xlpm.resultado))
  )
))</f>
        <v>5.2</v>
      </c>
      <c r="C15" s="388">
        <f t="shared" si="3"/>
        <v>1</v>
      </c>
      <c r="D15" s="389">
        <f t="shared" ca="1" si="4"/>
        <v>1</v>
      </c>
      <c r="E15" s="561" t="str">
        <f t="shared" ca="1" si="2"/>
        <v/>
      </c>
      <c r="F15" s="3"/>
      <c r="G15" s="14"/>
      <c r="H15" s="49">
        <f>IF(I15&lt;&gt;"", COUNTIF($I$8:I15, "&lt;&gt;"), "")</f>
        <v>8</v>
      </c>
      <c r="I15" s="87" t="s">
        <v>10283</v>
      </c>
      <c r="J15" s="249" t="str">
        <f>IFERROR(VLOOKUP(I15,'JCR 2026 (JIF 25)'!A:D,4,0), IFERROR(VLOOKUP(I15,'JCR 2026 (JIF 25)'!B:D,3,0),""))</f>
        <v>ACS Omega</v>
      </c>
      <c r="K15" s="19">
        <v>2022</v>
      </c>
      <c r="L15" s="19">
        <v>18930</v>
      </c>
      <c r="M15" s="19">
        <v>1</v>
      </c>
      <c r="N15" s="53"/>
      <c r="O15" s="14"/>
    </row>
    <row r="16" spans="1:15" ht="13.5" customHeight="1">
      <c r="A16" s="37" t="str">
        <f t="shared" si="0"/>
        <v>JOURNAL OF HETEROCYCLIC CHEMISTRY, 2022, p. 1308</v>
      </c>
      <c r="B16" s="23">
        <f>IF(I16="","",_xlfn.LET(
  _xlpm.resultado1, VLOOKUP(I16,'JCR 2026 (JIF 25)'!A:C,3,FALSE),
  _xlpm.resultado2, VLOOKUP(I16,'JCR 2026 (JIF 25)'!B:C,2,FALSE),
  _xlpm.resultado, IFERROR(_xlpm.resultado1, IFERROR(_xlpm.resultado2,"")),
  IF(_xlpm.resultado="N/A", "N/A",
     IF(OR(_xlpm.resultado=0, _xlpm.resultado=""), "Revista sem FI", VALUE(_xlpm.resultado))
  )
))</f>
        <v>2.9</v>
      </c>
      <c r="C16" s="388">
        <f t="shared" si="3"/>
        <v>1</v>
      </c>
      <c r="D16" s="389">
        <f t="shared" ca="1" si="4"/>
        <v>1</v>
      </c>
      <c r="E16" s="561" t="str">
        <f t="shared" ca="1" si="2"/>
        <v/>
      </c>
      <c r="F16" s="3"/>
      <c r="G16" s="3"/>
      <c r="H16" s="49">
        <f>IF(I16&lt;&gt;"", COUNTIF($I$8:I16, "&lt;&gt;"), "")</f>
        <v>9</v>
      </c>
      <c r="I16" s="87" t="s">
        <v>1152</v>
      </c>
      <c r="J16" s="249" t="str">
        <f>IFERROR(VLOOKUP(I16,'JCR 2026 (JIF 25)'!A:D,4,0), IFERROR(VLOOKUP(I16,'JCR 2026 (JIF 25)'!B:D,3,0),""))</f>
        <v>JOURNAL OF HETEROCYCLIC CHEMISTRY</v>
      </c>
      <c r="K16" s="19">
        <v>2022</v>
      </c>
      <c r="L16" s="19">
        <v>1308</v>
      </c>
      <c r="M16" s="19">
        <v>1</v>
      </c>
      <c r="N16" s="53"/>
      <c r="O16" s="3"/>
    </row>
    <row r="17" spans="1:15" ht="13.5" customHeight="1">
      <c r="A17" s="37" t="str">
        <f t="shared" ref="A17:A22" si="5">IF(I17="", "", IF(J17="", "Revista sem Fator de Impacto" &amp; IF(K17="", "", ", " &amp; K17 &amp; ",") &amp; IF(L17="", "", " p. " &amp; L17), J17 &amp; IF(K17="", "", ", " &amp; K17 &amp; ",") &amp; IF(L17="", "", " p. " &amp; L17)))</f>
        <v>SYNTHESIS-STUTTGART, 2022, p. 439</v>
      </c>
      <c r="B17" s="23">
        <f>IF(I17="","",_xlfn.LET(
  _xlpm.resultado1, VLOOKUP(I17,'JCR 2026 (JIF 25)'!A:C,3,FALSE),
  _xlpm.resultado2, VLOOKUP(I17,'JCR 2026 (JIF 25)'!B:C,2,FALSE),
  _xlpm.resultado, IFERROR(_xlpm.resultado1, IFERROR(_xlpm.resultado2,"")),
  IF(_xlpm.resultado="N/A", "N/A",
     IF(OR(_xlpm.resultado=0, _xlpm.resultado=""), "Revista sem FI", VALUE(_xlpm.resultado))
  )
))</f>
        <v>2.2000000000000002</v>
      </c>
      <c r="C17" s="388">
        <f t="shared" si="3"/>
        <v>1</v>
      </c>
      <c r="D17" s="389">
        <f t="shared" ca="1" si="4"/>
        <v>1</v>
      </c>
      <c r="E17" s="561" t="str">
        <f t="shared" ca="1" si="2"/>
        <v/>
      </c>
      <c r="F17" s="14"/>
      <c r="G17" s="14"/>
      <c r="H17" s="49">
        <f>IF(I17&lt;&gt;"", COUNTIF($I$8:I17, "&lt;&gt;"), "")</f>
        <v>10</v>
      </c>
      <c r="I17" s="87" t="s">
        <v>1981</v>
      </c>
      <c r="J17" s="249" t="str">
        <f>IFERROR(VLOOKUP(I17,'JCR 2026 (JIF 25)'!A:D,4,0), IFERROR(VLOOKUP(I17,'JCR 2026 (JIF 25)'!B:D,3,0),""))</f>
        <v>SYNTHESIS-STUTTGART</v>
      </c>
      <c r="K17" s="19">
        <v>2022</v>
      </c>
      <c r="L17" s="19">
        <v>439</v>
      </c>
      <c r="M17" s="19">
        <v>1</v>
      </c>
      <c r="N17" s="53"/>
      <c r="O17" s="3"/>
    </row>
    <row r="18" spans="1:15" ht="13.5" customHeight="1">
      <c r="A18" s="37" t="str">
        <f t="shared" si="5"/>
        <v>ACS Omega, 2023, p. 17274</v>
      </c>
      <c r="B18" s="23">
        <f>IF(I18="","",_xlfn.LET(
  _xlpm.resultado1, VLOOKUP(I18,'JCR 2026 (JIF 25)'!A:C,3,FALSE),
  _xlpm.resultado2, VLOOKUP(I18,'JCR 2026 (JIF 25)'!B:C,2,FALSE),
  _xlpm.resultado, IFERROR(_xlpm.resultado1, IFERROR(_xlpm.resultado2,"")),
  IF(_xlpm.resultado="N/A", "N/A",
     IF(OR(_xlpm.resultado=0, _xlpm.resultado=""), "Revista sem FI", VALUE(_xlpm.resultado))
  )
))</f>
        <v>5.2</v>
      </c>
      <c r="C18" s="388">
        <f t="shared" si="3"/>
        <v>1</v>
      </c>
      <c r="D18" s="389">
        <f t="shared" ca="1" si="4"/>
        <v>1</v>
      </c>
      <c r="E18" s="561" t="str">
        <f t="shared" ca="1" si="2"/>
        <v/>
      </c>
      <c r="F18" s="14"/>
      <c r="G18" s="14"/>
      <c r="H18" s="49">
        <f>IF(I18&lt;&gt;"", COUNTIF($I$8:I18, "&lt;&gt;"), "")</f>
        <v>11</v>
      </c>
      <c r="I18" s="87" t="s">
        <v>10283</v>
      </c>
      <c r="J18" s="249" t="str">
        <f>IFERROR(VLOOKUP(I18,'JCR 2026 (JIF 25)'!A:D,4,0), IFERROR(VLOOKUP(I18,'JCR 2026 (JIF 25)'!B:D,3,0),""))</f>
        <v>ACS Omega</v>
      </c>
      <c r="K18" s="19">
        <v>2023</v>
      </c>
      <c r="L18" s="19">
        <v>17274</v>
      </c>
      <c r="M18" s="19">
        <v>1</v>
      </c>
      <c r="N18" s="53"/>
      <c r="O18" s="3"/>
    </row>
    <row r="19" spans="1:15" ht="13.5" customHeight="1">
      <c r="A19" s="37" t="str">
        <f t="shared" si="5"/>
        <v>CHEMBIOCHEM, 2024, p. 1</v>
      </c>
      <c r="B19" s="23">
        <f>IF(I19="","",_xlfn.LET(
  _xlpm.resultado1, VLOOKUP(I19,'JCR 2026 (JIF 25)'!A:C,3,FALSE),
  _xlpm.resultado2, VLOOKUP(I19,'JCR 2026 (JIF 25)'!B:C,2,FALSE),
  _xlpm.resultado, IFERROR(_xlpm.resultado1, IFERROR(_xlpm.resultado2,"")),
  IF(_xlpm.resultado="N/A", "N/A",
     IF(OR(_xlpm.resultado=0, _xlpm.resultado=""), "Revista sem FI", VALUE(_xlpm.resultado))
  )
))</f>
        <v>2.8</v>
      </c>
      <c r="C19" s="388">
        <f t="shared" si="3"/>
        <v>1</v>
      </c>
      <c r="D19" s="389">
        <f t="shared" ca="1" si="4"/>
        <v>1</v>
      </c>
      <c r="E19" s="561" t="str">
        <f t="shared" ca="1" si="2"/>
        <v/>
      </c>
      <c r="F19" s="3"/>
      <c r="G19" s="3"/>
      <c r="H19" s="49">
        <f>IF(I19&lt;&gt;"", COUNTIF($I$8:I19, "&lt;&gt;"), "")</f>
        <v>12</v>
      </c>
      <c r="I19" s="87" t="s">
        <v>12681</v>
      </c>
      <c r="J19" s="249" t="str">
        <f>IFERROR(VLOOKUP(I19,'JCR 2026 (JIF 25)'!A:D,4,0), IFERROR(VLOOKUP(I19,'JCR 2026 (JIF 25)'!B:D,3,0),""))</f>
        <v>CHEMBIOCHEM</v>
      </c>
      <c r="K19" s="19">
        <v>2024</v>
      </c>
      <c r="L19" s="19">
        <v>1</v>
      </c>
      <c r="M19" s="19">
        <v>1</v>
      </c>
      <c r="N19" s="53"/>
      <c r="O19" s="3"/>
    </row>
    <row r="20" spans="1:15" ht="13.5" customHeight="1">
      <c r="A20" s="37" t="str">
        <f t="shared" si="5"/>
        <v>JOURNAL OF HETEROCYCLIC CHEMISTRY, 2024, p. 703</v>
      </c>
      <c r="B20" s="23">
        <f>IF(I20="","",_xlfn.LET(
  _xlpm.resultado1, VLOOKUP(I20,'JCR 2026 (JIF 25)'!A:C,3,FALSE),
  _xlpm.resultado2, VLOOKUP(I20,'JCR 2026 (JIF 25)'!B:C,2,FALSE),
  _xlpm.resultado, IFERROR(_xlpm.resultado1, IFERROR(_xlpm.resultado2,"")),
  IF(_xlpm.resultado="N/A", "N/A",
     IF(OR(_xlpm.resultado=0, _xlpm.resultado=""), "Revista sem FI", VALUE(_xlpm.resultado))
  )
))</f>
        <v>2.9</v>
      </c>
      <c r="C20" s="388">
        <f t="shared" si="3"/>
        <v>1</v>
      </c>
      <c r="D20" s="389">
        <f t="shared" ca="1" si="4"/>
        <v>1</v>
      </c>
      <c r="E20" s="561" t="str">
        <f t="shared" ca="1" si="2"/>
        <v/>
      </c>
      <c r="F20" s="14"/>
      <c r="G20" s="14"/>
      <c r="H20" s="49">
        <f>IF(I20&lt;&gt;"", COUNTIF($I$8:I20, "&lt;&gt;"), "")</f>
        <v>13</v>
      </c>
      <c r="I20" s="87" t="s">
        <v>1152</v>
      </c>
      <c r="J20" s="249" t="str">
        <f>IFERROR(VLOOKUP(I20,'JCR 2026 (JIF 25)'!A:D,4,0), IFERROR(VLOOKUP(I20,'JCR 2026 (JIF 25)'!B:D,3,0),""))</f>
        <v>JOURNAL OF HETEROCYCLIC CHEMISTRY</v>
      </c>
      <c r="K20" s="19">
        <v>2024</v>
      </c>
      <c r="L20" s="19">
        <v>703</v>
      </c>
      <c r="M20" s="19">
        <v>1</v>
      </c>
      <c r="N20" s="53"/>
      <c r="O20" s="14"/>
    </row>
    <row r="21" spans="1:15" ht="13.5" customHeight="1">
      <c r="A21" s="37" t="str">
        <f t="shared" si="5"/>
        <v>SYNTHESIS-STUTTGART, 2025, p. 2444</v>
      </c>
      <c r="B21" s="23">
        <f>IF(I21="","",_xlfn.LET(
  _xlpm.resultado1, VLOOKUP(I21,'JCR 2026 (JIF 25)'!A:C,3,FALSE),
  _xlpm.resultado2, VLOOKUP(I21,'JCR 2026 (JIF 25)'!B:C,2,FALSE),
  _xlpm.resultado, IFERROR(_xlpm.resultado1, IFERROR(_xlpm.resultado2,"")),
  IF(_xlpm.resultado="N/A", "N/A",
     IF(OR(_xlpm.resultado=0, _xlpm.resultado=""), "Revista sem FI", VALUE(_xlpm.resultado))
  )
))</f>
        <v>2.2000000000000002</v>
      </c>
      <c r="C21" s="388">
        <f t="shared" si="3"/>
        <v>1</v>
      </c>
      <c r="D21" s="389">
        <f t="shared" ca="1" si="4"/>
        <v>1</v>
      </c>
      <c r="E21" s="561" t="str">
        <f t="shared" ca="1" si="2"/>
        <v/>
      </c>
      <c r="F21" s="14"/>
      <c r="G21" s="14"/>
      <c r="H21" s="49">
        <f>IF(I21&lt;&gt;"", COUNTIF($I$8:I21, "&lt;&gt;"), "")</f>
        <v>14</v>
      </c>
      <c r="I21" s="87" t="s">
        <v>1981</v>
      </c>
      <c r="J21" s="249" t="str">
        <f>IFERROR(VLOOKUP(I21,'JCR 2026 (JIF 25)'!A:D,4,0), IFERROR(VLOOKUP(I21,'JCR 2026 (JIF 25)'!B:D,3,0),""))</f>
        <v>SYNTHESIS-STUTTGART</v>
      </c>
      <c r="K21" s="19">
        <v>2025</v>
      </c>
      <c r="L21" s="19">
        <v>2444</v>
      </c>
      <c r="M21" s="19">
        <v>1</v>
      </c>
      <c r="N21" s="53"/>
      <c r="O21" s="14"/>
    </row>
    <row r="22" spans="1:15" ht="13.5" customHeight="1" thickBot="1">
      <c r="A22" s="38" t="str">
        <f t="shared" si="5"/>
        <v>Journal of Molecular Structure, 2025, p. 1</v>
      </c>
      <c r="B22" s="33">
        <f>IF(I22="","",_xlfn.LET(
  _xlpm.resultado1, VLOOKUP(I22,'JCR 2026 (JIF 25)'!A:C,3,FALSE),
  _xlpm.resultado2, VLOOKUP(I22,'JCR 2026 (JIF 25)'!B:C,2,FALSE),
  _xlpm.resultado, IFERROR(_xlpm.resultado1, IFERROR(_xlpm.resultado2,"")),
  IF(_xlpm.resultado="N/A", "N/A",
     IF(OR(_xlpm.resultado=0, _xlpm.resultado=""), "Revista sem FI", VALUE(_xlpm.resultado))
  )
))</f>
        <v>4.9000000000000004</v>
      </c>
      <c r="C22" s="397">
        <f t="shared" si="3"/>
        <v>1</v>
      </c>
      <c r="D22" s="398">
        <f t="shared" ca="1" si="4"/>
        <v>1</v>
      </c>
      <c r="E22" s="562" t="str">
        <f t="shared" ca="1" si="2"/>
        <v/>
      </c>
      <c r="F22" s="3"/>
      <c r="G22" s="3"/>
      <c r="H22" s="50">
        <f>IF(I22&lt;&gt;"", COUNTIF($I$8:I22, "&lt;&gt;"), "")</f>
        <v>15</v>
      </c>
      <c r="I22" s="228" t="s">
        <v>1206</v>
      </c>
      <c r="J22" s="284" t="str">
        <f>IFERROR(VLOOKUP(I22,'JCR 2026 (JIF 25)'!A:D,4,0), IFERROR(VLOOKUP(I22,'JCR 2026 (JIF 25)'!B:D,3,0),""))</f>
        <v>Journal of Molecular Structure</v>
      </c>
      <c r="K22" s="47">
        <v>2025</v>
      </c>
      <c r="L22" s="47">
        <v>1</v>
      </c>
      <c r="M22" s="47">
        <v>1</v>
      </c>
      <c r="N22" s="54"/>
      <c r="O22" s="3"/>
    </row>
    <row r="23" spans="1:15" ht="13.5" customHeight="1">
      <c r="A23" s="34" t="s">
        <v>60663</v>
      </c>
      <c r="B23" s="35">
        <f>SUM(B8:B22)</f>
        <v>57.1</v>
      </c>
      <c r="C23" s="35">
        <f>SUM(C8:C22)</f>
        <v>14</v>
      </c>
      <c r="D23" s="35">
        <f ca="1">SUM(D8:D22)</f>
        <v>15</v>
      </c>
      <c r="E23" s="36">
        <f ca="1">SUM(E8:E22)</f>
        <v>1</v>
      </c>
      <c r="F23" s="3"/>
      <c r="G23" s="3"/>
      <c r="H23" s="3"/>
      <c r="I23" s="3"/>
      <c r="J23" s="239"/>
      <c r="K23" s="3"/>
      <c r="L23" s="3"/>
      <c r="M23" s="3"/>
      <c r="N23" s="3"/>
      <c r="O23" s="3"/>
    </row>
    <row r="24" spans="1:15" ht="13.5" customHeight="1" thickBot="1">
      <c r="A24" s="24"/>
      <c r="B24" s="25" t="s">
        <v>53910</v>
      </c>
      <c r="C24" s="55">
        <f ca="1">C23+(MIN(C23,E23))</f>
        <v>15</v>
      </c>
      <c r="D24" s="26"/>
      <c r="E24" s="27"/>
      <c r="F24" s="14"/>
      <c r="G24" s="14"/>
      <c r="H24" s="14"/>
      <c r="I24" s="14"/>
      <c r="J24" s="210"/>
      <c r="K24" s="14"/>
      <c r="L24" s="14"/>
      <c r="M24" s="3"/>
      <c r="N24" s="3"/>
      <c r="O24" s="3"/>
    </row>
    <row r="25" spans="1:15" ht="13.5" customHeight="1" thickBot="1">
      <c r="A25" s="16"/>
      <c r="B25" s="21"/>
      <c r="C25" s="21"/>
      <c r="D25" s="29"/>
      <c r="E25" s="15"/>
      <c r="F25" s="3"/>
      <c r="G25" s="3"/>
      <c r="H25" s="3"/>
      <c r="I25" s="3"/>
      <c r="J25" s="285"/>
      <c r="K25" s="3"/>
      <c r="L25" s="3"/>
      <c r="M25" s="3"/>
      <c r="N25" s="3"/>
      <c r="O25" s="3"/>
    </row>
    <row r="26" spans="1:15" ht="13.5" customHeight="1" thickBot="1">
      <c r="A26" s="41" t="s">
        <v>6</v>
      </c>
      <c r="B26" s="133" t="s">
        <v>53953</v>
      </c>
      <c r="C26" s="42" cm="1">
        <f t="array" aca="1" ref="C26" ca="1">_xlfn.LET(
_xlpm._nAP,COUNTIF(C8:C22,"&gt;0"),
_xlpm._nTotal,SUM(D8:D22),
_xlpm._nCandidatosAPCo,SUMPRODUCT(--ISNUMBER(E8:E22)),
_xlpm._nAPCoUsados,MIN(MAX(0,_xlpm._nTotal-_xlpm._nAP),_xlpm._nCandidatosAPCo),
_xlpm._FIAPCo,_xlfn._xlws.FILTER(
   IF(ISNUMBER(B8:B22),B8:B22,0),
   ISNUMBER(E8:E22),
   0
),
_xlpm._somaAP,SUMIFS(B8:B22,C8:C22,"&gt;0"),
_xlpm._somaAPCo,IF(
   _xlpm._nAPCoUsados=0,
   0,
   SUM(
      LARGE(
         _xlpm._FIAPCo,
         _xlfn.SEQUENCE(_xlpm._nAPCoUsados)
      )
   )
),
IF(
   _xlpm._nTotal=0,
   0,
   (_xlpm._somaAP+_xlpm._somaAPCo)/_xlpm._nTotal
)
)</f>
        <v>3.8066666666666666</v>
      </c>
      <c r="D26" s="14" t="s">
        <v>53962</v>
      </c>
      <c r="E26" s="8"/>
      <c r="F26" s="3"/>
      <c r="G26" s="3"/>
      <c r="H26" s="3"/>
      <c r="I26" s="3"/>
      <c r="J26" s="285"/>
      <c r="K26" s="3"/>
      <c r="L26" s="3"/>
      <c r="M26" s="3"/>
      <c r="N26" s="3"/>
      <c r="O26" s="3"/>
    </row>
    <row r="27" spans="1:15" ht="13.5" customHeight="1">
      <c r="A27" s="3"/>
      <c r="B27" s="3"/>
      <c r="C27" s="3"/>
      <c r="D27" s="210" t="s">
        <v>53963</v>
      </c>
      <c r="E27" s="8"/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1:15" ht="13.5" customHeight="1" thickBot="1">
      <c r="A28" s="14"/>
      <c r="B28" s="14"/>
      <c r="C28" s="14"/>
      <c r="D28" s="210"/>
      <c r="E28" s="15"/>
      <c r="F28" s="14"/>
      <c r="G28" s="14"/>
      <c r="H28" s="14"/>
      <c r="I28" s="14"/>
      <c r="J28" s="14"/>
      <c r="K28" s="14"/>
      <c r="L28" s="14"/>
      <c r="M28" s="14"/>
      <c r="N28" s="14"/>
      <c r="O28" s="14"/>
    </row>
    <row r="29" spans="1:15" ht="13.5" customHeight="1">
      <c r="A29" s="39" t="s">
        <v>53952</v>
      </c>
      <c r="B29" s="212"/>
      <c r="C29" s="57" t="s">
        <v>3</v>
      </c>
      <c r="D29" s="58" t="s">
        <v>4</v>
      </c>
      <c r="E29" s="8"/>
      <c r="F29" s="3"/>
      <c r="G29" s="3"/>
      <c r="H29" s="74" t="s">
        <v>60667</v>
      </c>
      <c r="I29" s="271" t="s">
        <v>60675</v>
      </c>
      <c r="J29" s="271" t="s">
        <v>60677</v>
      </c>
      <c r="K29" s="272" t="s">
        <v>25</v>
      </c>
      <c r="L29" s="271" t="s">
        <v>60676</v>
      </c>
      <c r="M29" s="272" t="s">
        <v>53917</v>
      </c>
      <c r="N29" s="273" t="s">
        <v>60680</v>
      </c>
      <c r="O29" s="3"/>
    </row>
    <row r="30" spans="1:15" ht="13.5" customHeight="1">
      <c r="A30" s="642" t="str">
        <f t="shared" ref="A30:A36" si="6">IF(OR(ISBLANK(J30),ISBLANK(K30)), "", J30 &amp; ", " &amp; K30)</f>
        <v>DPP, BR 10 2016 005951-8, Uso de 4,6-trifluormetil...,, 2016</v>
      </c>
      <c r="B30" s="643"/>
      <c r="C30" s="262">
        <f t="shared" ref="C30:C36" si="7">IF(I30="","",
 IF(I30="C", IF(L30="N", 1, IF(L30="I", 2, 0)),
 IF(I30="L", IF(L30="N", 2, IF(L30="I", 4, 0)),
 IF(I30="P",
    IF(L30="N",1,IF(L30="I",2,0)) *
    IF(L30&lt;&gt;"", IF(N30&lt;&gt;"", 2, 1), 0),
 0))))</f>
        <v>1</v>
      </c>
      <c r="D30" s="276">
        <f t="shared" ref="D30:D36" si="8">IF(A30="","",1)</f>
        <v>1</v>
      </c>
      <c r="E30" s="8"/>
      <c r="F30" s="3"/>
      <c r="G30" s="3"/>
      <c r="H30" s="49">
        <f>IF(J30&lt;&gt;"", COUNTIF($J$30:J30, "&lt;&gt;"), "")</f>
        <v>1</v>
      </c>
      <c r="I30" s="87" t="s">
        <v>60674</v>
      </c>
      <c r="J30" s="18" t="s">
        <v>60693</v>
      </c>
      <c r="K30" s="19">
        <v>2016</v>
      </c>
      <c r="L30" s="87" t="s">
        <v>60678</v>
      </c>
      <c r="M30" s="87"/>
      <c r="N30" s="266"/>
      <c r="O30" s="3"/>
    </row>
    <row r="31" spans="1:15" ht="13.5" customHeight="1">
      <c r="A31" s="642" t="str">
        <f t="shared" si="6"/>
        <v>DPP, BR 10 2019 013454-2, Uso de composto derivado de pirimidobenzimidazol , 2019</v>
      </c>
      <c r="B31" s="643"/>
      <c r="C31" s="262">
        <f t="shared" si="7"/>
        <v>1</v>
      </c>
      <c r="D31" s="276">
        <f t="shared" si="8"/>
        <v>1</v>
      </c>
      <c r="E31" s="8"/>
      <c r="F31" s="3"/>
      <c r="G31" s="3"/>
      <c r="H31" s="49">
        <f>IF(J31&lt;&gt;"", COUNTIF($J$30:J31, "&lt;&gt;"), "")</f>
        <v>2</v>
      </c>
      <c r="I31" s="87" t="s">
        <v>60674</v>
      </c>
      <c r="J31" s="18" t="s">
        <v>60694</v>
      </c>
      <c r="K31" s="19">
        <v>2019</v>
      </c>
      <c r="L31" s="87" t="s">
        <v>60678</v>
      </c>
      <c r="M31" s="87"/>
      <c r="N31" s="266"/>
      <c r="O31" s="3"/>
    </row>
    <row r="32" spans="1:15" ht="13.5" customHeight="1">
      <c r="A32" s="642" t="str">
        <f t="shared" si="6"/>
        <v>DPP, BR 10 2023 014148-0, Formulação antiparasitária de 6-fenil-4- (tricclometil)pirimidina-2(1H)-ona, 2023</v>
      </c>
      <c r="B32" s="643"/>
      <c r="C32" s="262">
        <f t="shared" si="7"/>
        <v>1</v>
      </c>
      <c r="D32" s="276">
        <f t="shared" si="8"/>
        <v>1</v>
      </c>
      <c r="E32" s="15"/>
      <c r="F32" s="14"/>
      <c r="G32" s="14"/>
      <c r="H32" s="49">
        <f>IF(J32&lt;&gt;"", COUNTIF($J$30:J32, "&lt;&gt;"), "")</f>
        <v>3</v>
      </c>
      <c r="I32" s="87" t="s">
        <v>60674</v>
      </c>
      <c r="J32" s="255" t="s">
        <v>53934</v>
      </c>
      <c r="K32" s="19">
        <v>2023</v>
      </c>
      <c r="L32" s="87" t="s">
        <v>60678</v>
      </c>
      <c r="M32" s="87"/>
      <c r="N32" s="266"/>
      <c r="O32" s="14"/>
    </row>
    <row r="33" spans="1:15" ht="13.5" customHeight="1">
      <c r="A33" s="642" t="str">
        <f t="shared" si="6"/>
        <v>Ch. 3.1.15 Michael addition reaction; Comprehensive Organic Chemistry, 2016</v>
      </c>
      <c r="B33" s="643"/>
      <c r="C33" s="262">
        <f t="shared" si="7"/>
        <v>2</v>
      </c>
      <c r="D33" s="276">
        <f t="shared" si="8"/>
        <v>1</v>
      </c>
      <c r="E33" s="8"/>
      <c r="F33" s="3"/>
      <c r="G33" s="3"/>
      <c r="H33" s="49">
        <f>IF(J33&lt;&gt;"", COUNTIF($J$30:J33, "&lt;&gt;"), "")</f>
        <v>4</v>
      </c>
      <c r="I33" s="87" t="s">
        <v>60673</v>
      </c>
      <c r="J33" s="505" t="s">
        <v>66421</v>
      </c>
      <c r="K33" s="19">
        <v>2016</v>
      </c>
      <c r="L33" s="87" t="s">
        <v>60679</v>
      </c>
      <c r="M33" s="87" t="s">
        <v>53920</v>
      </c>
      <c r="N33" s="266"/>
      <c r="O33" s="3"/>
    </row>
    <row r="34" spans="1:15" ht="13.5" customHeight="1">
      <c r="A34" s="642" t="str">
        <f t="shared" si="6"/>
        <v>Ch. 3.2.4 Acylation reaction of enol ether; Comprehensive Organic Chemistry, 2016</v>
      </c>
      <c r="B34" s="643"/>
      <c r="C34" s="262">
        <f t="shared" si="7"/>
        <v>2</v>
      </c>
      <c r="D34" s="276">
        <f t="shared" si="8"/>
        <v>1</v>
      </c>
      <c r="E34" s="15"/>
      <c r="F34" s="14"/>
      <c r="G34" s="14"/>
      <c r="H34" s="49">
        <f>IF(J34&lt;&gt;"", COUNTIF($J$30:J34, "&lt;&gt;"), "")</f>
        <v>5</v>
      </c>
      <c r="I34" s="87" t="s">
        <v>60673</v>
      </c>
      <c r="J34" s="549" t="s">
        <v>66420</v>
      </c>
      <c r="K34" s="19">
        <v>2016</v>
      </c>
      <c r="L34" s="87" t="s">
        <v>60679</v>
      </c>
      <c r="M34" s="87" t="s">
        <v>53920</v>
      </c>
      <c r="N34" s="266"/>
      <c r="O34" s="14"/>
    </row>
    <row r="35" spans="1:15" ht="13.5" customHeight="1">
      <c r="A35" s="642" t="str">
        <f t="shared" si="6"/>
        <v/>
      </c>
      <c r="B35" s="643"/>
      <c r="C35" s="262" t="str">
        <f t="shared" si="7"/>
        <v/>
      </c>
      <c r="D35" s="276" t="str">
        <f t="shared" si="8"/>
        <v/>
      </c>
      <c r="E35" s="8"/>
      <c r="F35" s="3"/>
      <c r="G35" s="3"/>
      <c r="H35" s="49" t="str">
        <f>IF(J35&lt;&gt;"", COUNTIF($J$30:J35, "&lt;&gt;"), "")</f>
        <v/>
      </c>
      <c r="I35" s="87"/>
      <c r="J35" s="255"/>
      <c r="K35" s="87"/>
      <c r="L35" s="87"/>
      <c r="M35" s="87"/>
      <c r="N35" s="266"/>
      <c r="O35" s="3"/>
    </row>
    <row r="36" spans="1:15" ht="13.5" customHeight="1" thickBot="1">
      <c r="A36" s="674" t="str">
        <f t="shared" si="6"/>
        <v/>
      </c>
      <c r="B36" s="675"/>
      <c r="C36" s="263" t="str">
        <f t="shared" si="7"/>
        <v/>
      </c>
      <c r="D36" s="277" t="str">
        <f t="shared" si="8"/>
        <v/>
      </c>
      <c r="E36" s="8"/>
      <c r="F36" s="3"/>
      <c r="G36" s="3"/>
      <c r="H36" s="50" t="str">
        <f>IF(J36&lt;&gt;"", COUNTIF($J$30:J36, "&lt;&gt;"), "")</f>
        <v/>
      </c>
      <c r="I36" s="228"/>
      <c r="J36" s="256"/>
      <c r="K36" s="228"/>
      <c r="L36" s="228"/>
      <c r="M36" s="228"/>
      <c r="N36" s="267"/>
      <c r="O36" s="3"/>
    </row>
    <row r="37" spans="1:15" ht="13.5" customHeight="1" thickBot="1">
      <c r="A37" s="676" t="s">
        <v>60663</v>
      </c>
      <c r="B37" s="677"/>
      <c r="C37" s="237">
        <f>SUM(C30:C36)</f>
        <v>7</v>
      </c>
      <c r="D37" s="238">
        <f>SUM(D30:D36)</f>
        <v>5</v>
      </c>
      <c r="E37" s="8"/>
      <c r="F37" s="3"/>
      <c r="G37" s="3"/>
      <c r="H37" s="3" t="s">
        <v>60668</v>
      </c>
      <c r="I37" s="3"/>
      <c r="J37" s="3"/>
      <c r="K37" s="3"/>
      <c r="L37" s="3"/>
      <c r="M37" s="3"/>
      <c r="N37" s="3"/>
      <c r="O37" s="3"/>
    </row>
    <row r="38" spans="1:15" ht="13.5" customHeight="1" thickBot="1">
      <c r="A38" s="127"/>
      <c r="B38" s="28"/>
      <c r="C38" s="15"/>
      <c r="D38" s="15"/>
      <c r="E38" s="8"/>
      <c r="F38" s="3"/>
      <c r="G38" s="3"/>
      <c r="H38" s="3" t="s">
        <v>60669</v>
      </c>
      <c r="I38" s="3"/>
      <c r="J38" s="3"/>
      <c r="K38" s="3"/>
      <c r="L38" s="3"/>
      <c r="M38" s="3"/>
      <c r="N38" s="3"/>
      <c r="O38" s="3"/>
    </row>
    <row r="39" spans="1:15" ht="13.5" customHeight="1" thickBot="1">
      <c r="A39" s="128" t="s">
        <v>60664</v>
      </c>
      <c r="B39" s="131" t="s">
        <v>53911</v>
      </c>
      <c r="C39" s="129">
        <f ca="1">C24+C37</f>
        <v>22</v>
      </c>
      <c r="D39" s="130">
        <f ca="1">D23 + D37</f>
        <v>20</v>
      </c>
      <c r="E39" s="8"/>
      <c r="F39" s="3"/>
      <c r="G39" s="3"/>
      <c r="H39" s="3" t="s">
        <v>60670</v>
      </c>
      <c r="I39" s="3"/>
      <c r="J39" s="3"/>
      <c r="K39" s="3"/>
      <c r="L39" s="3"/>
      <c r="M39" s="3"/>
      <c r="N39" s="3"/>
      <c r="O39" s="3"/>
    </row>
    <row r="40" spans="1:15" ht="13.5" customHeight="1" thickBot="1">
      <c r="A40" s="15"/>
      <c r="B40" s="131" t="s">
        <v>53914</v>
      </c>
      <c r="C40" s="130">
        <f>C37+C23</f>
        <v>21</v>
      </c>
      <c r="D40" s="14"/>
      <c r="E40" s="8"/>
      <c r="F40" s="3"/>
      <c r="G40" s="3"/>
      <c r="H40" s="3"/>
      <c r="I40" s="3"/>
      <c r="J40" s="3"/>
      <c r="K40" s="3"/>
      <c r="L40" s="3"/>
      <c r="M40" s="3"/>
      <c r="N40" s="3"/>
      <c r="O40" s="3"/>
    </row>
    <row r="41" spans="1:15" ht="13.5" customHeight="1" thickBot="1">
      <c r="A41" s="15"/>
      <c r="B41" s="15"/>
      <c r="C41" s="15"/>
      <c r="D41" s="14"/>
      <c r="E41" s="15"/>
      <c r="F41" s="14"/>
      <c r="G41" s="14"/>
      <c r="H41" s="14"/>
      <c r="I41" s="14"/>
      <c r="J41" s="14"/>
      <c r="K41" s="14"/>
      <c r="L41" s="14"/>
      <c r="M41" s="3"/>
      <c r="N41" s="3"/>
      <c r="O41" s="3"/>
    </row>
    <row r="42" spans="1:15" ht="13.5" customHeight="1" thickBot="1">
      <c r="A42" s="137" t="s">
        <v>7</v>
      </c>
      <c r="B42" s="139"/>
      <c r="C42" s="9"/>
      <c r="D42" s="3"/>
      <c r="E42" s="8"/>
      <c r="F42" s="3"/>
      <c r="G42" s="3"/>
      <c r="H42" s="137" t="s">
        <v>7</v>
      </c>
      <c r="I42" s="138"/>
      <c r="J42" s="138"/>
      <c r="K42" s="138"/>
      <c r="L42" s="139"/>
      <c r="M42" s="3"/>
      <c r="N42" s="3"/>
      <c r="O42" s="3"/>
    </row>
    <row r="43" spans="1:15" ht="13.5" customHeight="1" thickBot="1">
      <c r="A43" s="132" t="s">
        <v>8</v>
      </c>
      <c r="B43" s="134" t="s">
        <v>9</v>
      </c>
      <c r="C43" s="4"/>
      <c r="D43" s="3"/>
      <c r="E43" s="8"/>
      <c r="F43" s="3"/>
      <c r="G43" s="3"/>
      <c r="H43" s="196" t="s">
        <v>60667</v>
      </c>
      <c r="I43" s="57" t="s">
        <v>55886</v>
      </c>
      <c r="J43" s="197" t="s">
        <v>24</v>
      </c>
      <c r="K43" s="197" t="s">
        <v>25</v>
      </c>
      <c r="L43" s="198" t="s">
        <v>26</v>
      </c>
      <c r="M43" s="3"/>
      <c r="N43" s="3"/>
      <c r="O43" s="3"/>
    </row>
    <row r="44" spans="1:15" ht="13.5" customHeight="1">
      <c r="A44" s="135" t="str">
        <f t="shared" ref="A44:A56" si="9">IF(ISBLANK(J44),"",J44 &amp; IF(ISBLANK(K44), "", ", " &amp; K44 &amp; ",") &amp; IF(ISBLANK(L44), "", " p. " &amp; L44))</f>
        <v>Pharmaceutics, 2021, p. 639</v>
      </c>
      <c r="B44" s="136">
        <f>IF(C44="Revista sem FI",0,IF(OR(I44="",K44=""),"",1))</f>
        <v>1</v>
      </c>
      <c r="C44" s="239" t="str">
        <f>IF(IF(I44="","",_xlfn.LET(_xlpm.resultado1,VLOOKUP(I44,'JCR 2026 (JIF 25)'!A:C,3,FALSE),_xlpm.resultado2,VLOOKUP(I44,'JCR 2026 (JIF 25)'!B:C,2,FALSE),_xlpm.resultado,IFERROR(_xlpm.resultado1,IFERROR(_xlpm.resultado2,"")),IF(OR(_xlpm.resultado=0,_xlpm.resultado=""),"Revista sem FI",VALUE(_xlpm.resultado))))="Revista sem FI","Revista sem FI","")</f>
        <v/>
      </c>
      <c r="D44" s="3"/>
      <c r="E44" s="8"/>
      <c r="F44" s="3"/>
      <c r="G44" s="3"/>
      <c r="H44" s="49">
        <f>IF(I44&lt;&gt;"", COUNTIF($I$44:I44, "&lt;&gt;"), "")</f>
        <v>1</v>
      </c>
      <c r="I44" s="19" t="s">
        <v>21935</v>
      </c>
      <c r="J44" s="249" t="str">
        <f>IFERROR(VLOOKUP(I44,'JCR 2026 (JIF 25)'!A:D,4,0), IFERROR(VLOOKUP(I44,'JCR 2026 (JIF 25)'!B:D,3,0),""))</f>
        <v>Pharmaceutics</v>
      </c>
      <c r="K44" s="19">
        <v>2021</v>
      </c>
      <c r="L44" s="53">
        <v>639</v>
      </c>
      <c r="M44" s="3"/>
      <c r="N44" s="3"/>
      <c r="O44" s="3"/>
    </row>
    <row r="45" spans="1:15" ht="13.5" customHeight="1">
      <c r="A45" s="135" t="str">
        <f t="shared" si="9"/>
        <v>BIOORGANIC CHEMISTRY, 2021, p. 104649</v>
      </c>
      <c r="B45" s="136">
        <f t="shared" ref="B45:B73" si="10">IF(C45="Revista sem FI",0,IF(OR(I45="",K45=""),"",1))</f>
        <v>1</v>
      </c>
      <c r="C45" s="239" t="str">
        <f>IF(IF(I45="","",_xlfn.LET(_xlpm.resultado1,VLOOKUP(I45,'JCR 2026 (JIF 25)'!A:C,3,FALSE),_xlpm.resultado2,VLOOKUP(I45,'JCR 2026 (JIF 25)'!B:C,2,FALSE),_xlpm.resultado,IFERROR(_xlpm.resultado1,IFERROR(_xlpm.resultado2,"")),IF(OR(_xlpm.resultado=0,_xlpm.resultado=""),"Revista sem FI",VALUE(_xlpm.resultado))))="Revista sem FI","Revista sem FI","")</f>
        <v/>
      </c>
      <c r="D45" s="3"/>
      <c r="E45" s="8"/>
      <c r="F45" s="3"/>
      <c r="G45" s="3"/>
      <c r="H45" s="49">
        <f>IF(I45&lt;&gt;"", COUNTIF($I$44:I45, "&lt;&gt;"), "")</f>
        <v>2</v>
      </c>
      <c r="I45" s="19" t="s">
        <v>316</v>
      </c>
      <c r="J45" s="249" t="str">
        <f>IFERROR(VLOOKUP(I45,'JCR 2026 (JIF 25)'!A:D,4,0), IFERROR(VLOOKUP(I45,'JCR 2026 (JIF 25)'!B:D,3,0),""))</f>
        <v>BIOORGANIC CHEMISTRY</v>
      </c>
      <c r="K45" s="19">
        <v>2021</v>
      </c>
      <c r="L45" s="53">
        <v>104649</v>
      </c>
      <c r="M45" s="3"/>
      <c r="N45" s="3"/>
      <c r="O45" s="3"/>
    </row>
    <row r="46" spans="1:15" ht="13.5" customHeight="1">
      <c r="A46" s="135" t="str">
        <f t="shared" si="9"/>
        <v>Journal of Molecular Liquids, 2021, p. 114729</v>
      </c>
      <c r="B46" s="136">
        <f t="shared" si="10"/>
        <v>0</v>
      </c>
      <c r="C46" s="239" t="str">
        <f>IF(IF(I46="","",_xlfn.LET(_xlpm.resultado1,VLOOKUP(I46,'JCR 2026 (JIF 25)'!A:C,3,FALSE),_xlpm.resultado2,VLOOKUP(I46,'JCR 2026 (JIF 25)'!B:C,2,FALSE),_xlpm.resultado,IFERROR(_xlpm.resultado1,IFERROR(_xlpm.resultado2,"")),IF(OR(_xlpm.resultado=0,_xlpm.resultado=""),"Revista sem FI",VALUE(_xlpm.resultado))))="Revista sem FI","Revista sem FI","")</f>
        <v>Revista sem FI</v>
      </c>
      <c r="D46" s="3"/>
      <c r="E46" s="8"/>
      <c r="F46" s="3"/>
      <c r="G46" s="3"/>
      <c r="H46" s="49">
        <f>IF(I46&lt;&gt;"", COUNTIF($I$44:I46, "&lt;&gt;"), "")</f>
        <v>3</v>
      </c>
      <c r="I46" s="19" t="s">
        <v>1202</v>
      </c>
      <c r="J46" s="249" t="str">
        <f>IFERROR(VLOOKUP(I46,'JCR 2026 (JIF 25)'!A:D,4,0), IFERROR(VLOOKUP(I46,'JCR 2026 (JIF 25)'!B:D,3,0),""))</f>
        <v>Journal of Molecular Liquids</v>
      </c>
      <c r="K46" s="19">
        <v>2021</v>
      </c>
      <c r="L46" s="53">
        <v>114729</v>
      </c>
      <c r="M46" s="3"/>
      <c r="N46" s="3"/>
      <c r="O46" s="3"/>
    </row>
    <row r="47" spans="1:15" ht="13.5" customHeight="1">
      <c r="A47" s="135" t="str">
        <f t="shared" si="9"/>
        <v>Beilstein Journal of Organic Chemistry, 2021, p. 2799</v>
      </c>
      <c r="B47" s="136">
        <f t="shared" si="10"/>
        <v>1</v>
      </c>
      <c r="C47" s="239" t="str">
        <f>IF(IF(I47="","",_xlfn.LET(_xlpm.resultado1,VLOOKUP(I47,'JCR 2026 (JIF 25)'!A:C,3,FALSE),_xlpm.resultado2,VLOOKUP(I47,'JCR 2026 (JIF 25)'!B:C,2,FALSE),_xlpm.resultado,IFERROR(_xlpm.resultado1,IFERROR(_xlpm.resultado2,"")),IF(OR(_xlpm.resultado=0,_xlpm.resultado=""),"Revista sem FI",VALUE(_xlpm.resultado))))="Revista sem FI","Revista sem FI","")</f>
        <v/>
      </c>
      <c r="D47" s="3"/>
      <c r="E47" s="8"/>
      <c r="F47" s="3"/>
      <c r="G47" s="3"/>
      <c r="H47" s="49">
        <f>IF(I47&lt;&gt;"", COUNTIF($I$44:I47, "&lt;&gt;"), "")</f>
        <v>4</v>
      </c>
      <c r="I47" s="19" t="s">
        <v>274</v>
      </c>
      <c r="J47" s="249" t="str">
        <f>IFERROR(VLOOKUP(I47,'JCR 2026 (JIF 25)'!A:D,4,0), IFERROR(VLOOKUP(I47,'JCR 2026 (JIF 25)'!B:D,3,0),""))</f>
        <v>Beilstein Journal of Organic Chemistry</v>
      </c>
      <c r="K47" s="19">
        <v>2021</v>
      </c>
      <c r="L47" s="53">
        <v>2799</v>
      </c>
      <c r="M47" s="3"/>
      <c r="N47" s="3"/>
      <c r="O47" s="3"/>
    </row>
    <row r="48" spans="1:15" ht="13.5" customHeight="1">
      <c r="A48" s="135" t="str">
        <f t="shared" si="9"/>
        <v>JOURNAL OF FLUORINE CHEMISTRY, 2021, p. 109822</v>
      </c>
      <c r="B48" s="136">
        <f t="shared" si="10"/>
        <v>1</v>
      </c>
      <c r="C48" s="239" t="str">
        <f>IF(IF(I48="","",_xlfn.LET(_xlpm.resultado1,VLOOKUP(I48,'JCR 2026 (JIF 25)'!A:C,3,FALSE),_xlpm.resultado2,VLOOKUP(I48,'JCR 2026 (JIF 25)'!B:C,2,FALSE),_xlpm.resultado,IFERROR(_xlpm.resultado1,IFERROR(_xlpm.resultado2,"")),IF(OR(_xlpm.resultado=0,_xlpm.resultado=""),"Revista sem FI",VALUE(_xlpm.resultado))))="Revista sem FI","Revista sem FI","")</f>
        <v/>
      </c>
      <c r="D48" s="14"/>
      <c r="E48" s="15"/>
      <c r="F48" s="14"/>
      <c r="G48" s="14"/>
      <c r="H48" s="49">
        <f>IF(I48&lt;&gt;"", COUNTIF($I$44:I48, "&lt;&gt;"), "")</f>
        <v>5</v>
      </c>
      <c r="I48" s="19" t="s">
        <v>1125</v>
      </c>
      <c r="J48" s="249" t="str">
        <f>IFERROR(VLOOKUP(I48,'JCR 2026 (JIF 25)'!A:D,4,0), IFERROR(VLOOKUP(I48,'JCR 2026 (JIF 25)'!B:D,3,0),""))</f>
        <v>JOURNAL OF FLUORINE CHEMISTRY</v>
      </c>
      <c r="K48" s="19">
        <v>2021</v>
      </c>
      <c r="L48" s="53">
        <v>109822</v>
      </c>
      <c r="M48" s="3"/>
      <c r="N48" s="14"/>
      <c r="O48" s="14"/>
    </row>
    <row r="49" spans="1:15" ht="13.5" customHeight="1">
      <c r="A49" s="135" t="str">
        <f t="shared" si="9"/>
        <v>NEW JOURNAL OF CHEMISTRY, 2021, p. 4061</v>
      </c>
      <c r="B49" s="136">
        <f t="shared" si="10"/>
        <v>1</v>
      </c>
      <c r="C49" s="239" t="str">
        <f>IF(IF(I49="","",_xlfn.LET(_xlpm.resultado1,VLOOKUP(I49,'JCR 2026 (JIF 25)'!A:C,3,FALSE),_xlpm.resultado2,VLOOKUP(I49,'JCR 2026 (JIF 25)'!B:C,2,FALSE),_xlpm.resultado,IFERROR(_xlpm.resultado1,IFERROR(_xlpm.resultado2,"")),IF(OR(_xlpm.resultado=0,_xlpm.resultado=""),"Revista sem FI",VALUE(_xlpm.resultado))))="Revista sem FI","Revista sem FI","")</f>
        <v/>
      </c>
      <c r="D49" s="14"/>
      <c r="E49" s="15"/>
      <c r="F49" s="14"/>
      <c r="G49" s="14"/>
      <c r="H49" s="49">
        <f>IF(I49&lt;&gt;"", COUNTIF($I$44:I49, "&lt;&gt;"), "")</f>
        <v>6</v>
      </c>
      <c r="I49" s="19" t="s">
        <v>1608</v>
      </c>
      <c r="J49" s="249" t="str">
        <f>IFERROR(VLOOKUP(I49,'JCR 2026 (JIF 25)'!A:D,4,0), IFERROR(VLOOKUP(I49,'JCR 2026 (JIF 25)'!B:D,3,0),""))</f>
        <v>NEW JOURNAL OF CHEMISTRY</v>
      </c>
      <c r="K49" s="19">
        <v>2021</v>
      </c>
      <c r="L49" s="53">
        <v>4061</v>
      </c>
      <c r="M49" s="3"/>
      <c r="N49" s="14"/>
      <c r="O49" s="14"/>
    </row>
    <row r="50" spans="1:15" ht="13.5" customHeight="1">
      <c r="A50" s="135" t="str">
        <f t="shared" si="9"/>
        <v>CRYSTAL GROWTH &amp; DESIGN, 2021, p. 5740</v>
      </c>
      <c r="B50" s="136">
        <f t="shared" si="10"/>
        <v>1</v>
      </c>
      <c r="C50" s="239" t="str">
        <f>IF(IF(I50="","",_xlfn.LET(_xlpm.resultado1,VLOOKUP(I50,'JCR 2026 (JIF 25)'!A:C,3,FALSE),_xlpm.resultado2,VLOOKUP(I50,'JCR 2026 (JIF 25)'!B:C,2,FALSE),_xlpm.resultado,IFERROR(_xlpm.resultado1,IFERROR(_xlpm.resultado2,"")),IF(OR(_xlpm.resultado=0,_xlpm.resultado=""),"Revista sem FI",VALUE(_xlpm.resultado))))="Revista sem FI","Revista sem FI","")</f>
        <v/>
      </c>
      <c r="D50" s="14"/>
      <c r="E50" s="15"/>
      <c r="F50" s="14"/>
      <c r="G50" s="14"/>
      <c r="H50" s="49">
        <f>IF(I50&lt;&gt;"", COUNTIF($I$44:I50, "&lt;&gt;"), "")</f>
        <v>7</v>
      </c>
      <c r="I50" s="19" t="s">
        <v>551</v>
      </c>
      <c r="J50" s="249" t="str">
        <f>IFERROR(VLOOKUP(I50,'JCR 2026 (JIF 25)'!A:D,4,0), IFERROR(VLOOKUP(I50,'JCR 2026 (JIF 25)'!B:D,3,0),""))</f>
        <v>CRYSTAL GROWTH &amp; DESIGN</v>
      </c>
      <c r="K50" s="19">
        <v>2021</v>
      </c>
      <c r="L50" s="53">
        <v>5740</v>
      </c>
      <c r="M50" s="14"/>
      <c r="N50" s="14"/>
      <c r="O50" s="14"/>
    </row>
    <row r="51" spans="1:15" ht="13.5" customHeight="1">
      <c r="A51" s="135" t="str">
        <f t="shared" si="9"/>
        <v>CRYSTAL GROWTH &amp; DESIGN, 2021, p. 4690</v>
      </c>
      <c r="B51" s="136">
        <f t="shared" si="10"/>
        <v>1</v>
      </c>
      <c r="C51" s="239" t="str">
        <f>IF(IF(I51="","",_xlfn.LET(_xlpm.resultado1,VLOOKUP(I51,'JCR 2026 (JIF 25)'!A:C,3,FALSE),_xlpm.resultado2,VLOOKUP(I51,'JCR 2026 (JIF 25)'!B:C,2,FALSE),_xlpm.resultado,IFERROR(_xlpm.resultado1,IFERROR(_xlpm.resultado2,"")),IF(OR(_xlpm.resultado=0,_xlpm.resultado=""),"Revista sem FI",VALUE(_xlpm.resultado))))="Revista sem FI","Revista sem FI","")</f>
        <v/>
      </c>
      <c r="D51" s="14"/>
      <c r="E51" s="15"/>
      <c r="F51" s="14"/>
      <c r="G51" s="14"/>
      <c r="H51" s="49">
        <f>IF(I51&lt;&gt;"", COUNTIF($I$44:I51, "&lt;&gt;"), "")</f>
        <v>8</v>
      </c>
      <c r="I51" s="19" t="s">
        <v>551</v>
      </c>
      <c r="J51" s="249" t="str">
        <f>IFERROR(VLOOKUP(I51,'JCR 2026 (JIF 25)'!A:D,4,0), IFERROR(VLOOKUP(I51,'JCR 2026 (JIF 25)'!B:D,3,0),""))</f>
        <v>CRYSTAL GROWTH &amp; DESIGN</v>
      </c>
      <c r="K51" s="19">
        <v>2021</v>
      </c>
      <c r="L51" s="53">
        <v>4690</v>
      </c>
      <c r="M51" s="14"/>
      <c r="N51" s="14"/>
      <c r="O51" s="14"/>
    </row>
    <row r="52" spans="1:15" ht="13.5" customHeight="1">
      <c r="A52" s="135" t="str">
        <f t="shared" si="9"/>
        <v>Journal of Molecular Liquids, 2021, p. 129942</v>
      </c>
      <c r="B52" s="136">
        <f t="shared" si="10"/>
        <v>0</v>
      </c>
      <c r="C52" s="239" t="str">
        <f>IF(IF(I52="","",_xlfn.LET(_xlpm.resultado1,VLOOKUP(I52,'JCR 2026 (JIF 25)'!A:C,3,FALSE),_xlpm.resultado2,VLOOKUP(I52,'JCR 2026 (JIF 25)'!B:C,2,FALSE),_xlpm.resultado,IFERROR(_xlpm.resultado1,IFERROR(_xlpm.resultado2,"")),IF(OR(_xlpm.resultado=0,_xlpm.resultado=""),"Revista sem FI",VALUE(_xlpm.resultado))))="Revista sem FI","Revista sem FI","")</f>
        <v>Revista sem FI</v>
      </c>
      <c r="D52" s="14"/>
      <c r="E52" s="15"/>
      <c r="F52" s="14"/>
      <c r="G52" s="14"/>
      <c r="H52" s="49">
        <f>IF(I52&lt;&gt;"", COUNTIF($I$44:I52, "&lt;&gt;"), "")</f>
        <v>9</v>
      </c>
      <c r="I52" s="19" t="s">
        <v>1202</v>
      </c>
      <c r="J52" s="249" t="str">
        <f>IFERROR(VLOOKUP(I52,'JCR 2026 (JIF 25)'!A:D,4,0), IFERROR(VLOOKUP(I52,'JCR 2026 (JIF 25)'!B:D,3,0),""))</f>
        <v>Journal of Molecular Liquids</v>
      </c>
      <c r="K52" s="19">
        <v>2021</v>
      </c>
      <c r="L52" s="53">
        <v>129942</v>
      </c>
      <c r="M52" s="14"/>
      <c r="N52" s="14"/>
      <c r="O52" s="14"/>
    </row>
    <row r="53" spans="1:15" ht="13.5" customHeight="1">
      <c r="A53" s="135" t="str">
        <f t="shared" si="9"/>
        <v>Tuberculosis, 2022, p. 102252</v>
      </c>
      <c r="B53" s="136">
        <f t="shared" si="10"/>
        <v>1</v>
      </c>
      <c r="C53" s="239" t="str">
        <f>IF(IF(I53="","",_xlfn.LET(_xlpm.resultado1,VLOOKUP(I53,'JCR 2026 (JIF 25)'!A:C,3,FALSE),_xlpm.resultado2,VLOOKUP(I53,'JCR 2026 (JIF 25)'!B:C,2,FALSE),_xlpm.resultado,IFERROR(_xlpm.resultado1,IFERROR(_xlpm.resultado2,"")),IF(OR(_xlpm.resultado=0,_xlpm.resultado=""),"Revista sem FI",VALUE(_xlpm.resultado))))="Revista sem FI","Revista sem FI","")</f>
        <v/>
      </c>
      <c r="D53" s="14"/>
      <c r="E53" s="15"/>
      <c r="F53" s="14"/>
      <c r="G53" s="14"/>
      <c r="H53" s="49">
        <f>IF(I53&lt;&gt;"", COUNTIF($I$44:I53, "&lt;&gt;"), "")</f>
        <v>10</v>
      </c>
      <c r="I53" s="19" t="s">
        <v>23529</v>
      </c>
      <c r="J53" s="249" t="str">
        <f>IFERROR(VLOOKUP(I53,'JCR 2026 (JIF 25)'!A:D,4,0), IFERROR(VLOOKUP(I53,'JCR 2026 (JIF 25)'!B:D,3,0),""))</f>
        <v>Tuberculosis</v>
      </c>
      <c r="K53" s="19">
        <v>2022</v>
      </c>
      <c r="L53" s="53">
        <v>102252</v>
      </c>
      <c r="M53" s="14"/>
      <c r="N53" s="14"/>
      <c r="O53" s="14"/>
    </row>
    <row r="54" spans="1:15" ht="13.5" customHeight="1">
      <c r="A54" s="135" t="str">
        <f t="shared" si="9"/>
        <v>CHEMBIOCHEM, 2022, p.  e202200248</v>
      </c>
      <c r="B54" s="136">
        <f t="shared" si="10"/>
        <v>1</v>
      </c>
      <c r="C54" s="239" t="str">
        <f>IF(IF(I54="","",_xlfn.LET(_xlpm.resultado1,VLOOKUP(I54,'JCR 2026 (JIF 25)'!A:C,3,FALSE),_xlpm.resultado2,VLOOKUP(I54,'JCR 2026 (JIF 25)'!B:C,2,FALSE),_xlpm.resultado,IFERROR(_xlpm.resultado1,IFERROR(_xlpm.resultado2,"")),IF(OR(_xlpm.resultado=0,_xlpm.resultado=""),"Revista sem FI",VALUE(_xlpm.resultado))))="Revista sem FI","Revista sem FI","")</f>
        <v/>
      </c>
      <c r="D54" s="14"/>
      <c r="E54" s="15"/>
      <c r="F54" s="14"/>
      <c r="G54" s="14"/>
      <c r="H54" s="49">
        <f>IF(I54&lt;&gt;"", COUNTIF($I$44:I54, "&lt;&gt;"), "")</f>
        <v>11</v>
      </c>
      <c r="I54" s="19" t="s">
        <v>443</v>
      </c>
      <c r="J54" s="249" t="str">
        <f>IFERROR(VLOOKUP(I54,'JCR 2026 (JIF 25)'!A:D,4,0), IFERROR(VLOOKUP(I54,'JCR 2026 (JIF 25)'!B:D,3,0),""))</f>
        <v>CHEMBIOCHEM</v>
      </c>
      <c r="K54" s="19">
        <v>2022</v>
      </c>
      <c r="L54" s="53" t="s">
        <v>53931</v>
      </c>
      <c r="M54" s="14"/>
      <c r="N54" s="14"/>
      <c r="O54" s="14"/>
    </row>
    <row r="55" spans="1:15" ht="13.5" customHeight="1">
      <c r="A55" s="135" t="str">
        <f t="shared" si="9"/>
        <v>DYES AND PIGMENTS, 2022, p. 110568</v>
      </c>
      <c r="B55" s="136">
        <f t="shared" si="10"/>
        <v>1</v>
      </c>
      <c r="C55" s="239" t="str">
        <f>IF(IF(I55="","",_xlfn.LET(_xlpm.resultado1,VLOOKUP(I55,'JCR 2026 (JIF 25)'!A:C,3,FALSE),_xlpm.resultado2,VLOOKUP(I55,'JCR 2026 (JIF 25)'!B:C,2,FALSE),_xlpm.resultado,IFERROR(_xlpm.resultado1,IFERROR(_xlpm.resultado2,"")),IF(OR(_xlpm.resultado=0,_xlpm.resultado=""),"Revista sem FI",VALUE(_xlpm.resultado))))="Revista sem FI","Revista sem FI","")</f>
        <v/>
      </c>
      <c r="D55" s="14"/>
      <c r="E55" s="15"/>
      <c r="F55" s="14"/>
      <c r="G55" s="14"/>
      <c r="H55" s="49">
        <f>IF(I55&lt;&gt;"", COUNTIF($I$44:I55, "&lt;&gt;"), "")</f>
        <v>12</v>
      </c>
      <c r="I55" s="19" t="s">
        <v>624</v>
      </c>
      <c r="J55" s="249" t="str">
        <f>IFERROR(VLOOKUP(I55,'JCR 2026 (JIF 25)'!A:D,4,0), IFERROR(VLOOKUP(I55,'JCR 2026 (JIF 25)'!B:D,3,0),""))</f>
        <v>DYES AND PIGMENTS</v>
      </c>
      <c r="K55" s="19">
        <v>2022</v>
      </c>
      <c r="L55" s="53">
        <v>110568</v>
      </c>
      <c r="M55" s="14"/>
      <c r="N55" s="14"/>
      <c r="O55" s="14"/>
    </row>
    <row r="56" spans="1:15" ht="13.5" customHeight="1">
      <c r="A56" s="135" t="str">
        <f t="shared" si="9"/>
        <v>SPECTROCHIMICA ACTA PART A-MOLECULAR AND BIOMOLECULAR SPECTROSCOPY, 2022, p. 120768</v>
      </c>
      <c r="B56" s="136">
        <f t="shared" si="10"/>
        <v>1</v>
      </c>
      <c r="C56" s="239" t="str">
        <f>IF(IF(I56="","",_xlfn.LET(_xlpm.resultado1,VLOOKUP(I56,'JCR 2026 (JIF 25)'!A:C,3,FALSE),_xlpm.resultado2,VLOOKUP(I56,'JCR 2026 (JIF 25)'!B:C,2,FALSE),_xlpm.resultado,IFERROR(_xlpm.resultado1,IFERROR(_xlpm.resultado2,"")),IF(OR(_xlpm.resultado=0,_xlpm.resultado=""),"Revista sem FI",VALUE(_xlpm.resultado))))="Revista sem FI","Revista sem FI","")</f>
        <v/>
      </c>
      <c r="D56" s="14"/>
      <c r="E56" s="15"/>
      <c r="F56" s="14"/>
      <c r="G56" s="14"/>
      <c r="H56" s="49">
        <f>IF(I56&lt;&gt;"", COUNTIF($I$44:I56, "&lt;&gt;"), "")</f>
        <v>13</v>
      </c>
      <c r="I56" s="19" t="s">
        <v>1947</v>
      </c>
      <c r="J56" s="249" t="str">
        <f>IFERROR(VLOOKUP(I56,'JCR 2026 (JIF 25)'!A:D,4,0), IFERROR(VLOOKUP(I56,'JCR 2026 (JIF 25)'!B:D,3,0),""))</f>
        <v>SPECTROCHIMICA ACTA PART A-MOLECULAR AND BIOMOLECULAR SPECTROSCOPY</v>
      </c>
      <c r="K56" s="19">
        <v>2022</v>
      </c>
      <c r="L56" s="53">
        <v>120768</v>
      </c>
      <c r="M56" s="14"/>
      <c r="N56" s="14"/>
      <c r="O56" s="14"/>
    </row>
    <row r="57" spans="1:15" ht="13.5" customHeight="1">
      <c r="A57" s="135" t="str">
        <f t="shared" ref="A57:A73" si="11">IF(ISBLANK(J57),"",J57 &amp; IF(ISBLANK(K57), "", ", " &amp; K57 &amp; ",") &amp; IF(ISBLANK(L57), "", " p. " &amp; L57))</f>
        <v>JOURNAL OF FLUORINE CHEMISTRY, 2022, p. 109967</v>
      </c>
      <c r="B57" s="136">
        <f t="shared" si="10"/>
        <v>1</v>
      </c>
      <c r="C57" s="239" t="str">
        <f>IF(IF(I57="","",_xlfn.LET(_xlpm.resultado1,VLOOKUP(I57,'JCR 2026 (JIF 25)'!A:C,3,FALSE),_xlpm.resultado2,VLOOKUP(I57,'JCR 2026 (JIF 25)'!B:C,2,FALSE),_xlpm.resultado,IFERROR(_xlpm.resultado1,IFERROR(_xlpm.resultado2,"")),IF(OR(_xlpm.resultado=0,_xlpm.resultado=""),"Revista sem FI",VALUE(_xlpm.resultado))))="Revista sem FI","Revista sem FI","")</f>
        <v/>
      </c>
      <c r="D57" s="14"/>
      <c r="E57" s="15"/>
      <c r="F57" s="14"/>
      <c r="G57" s="14"/>
      <c r="H57" s="49">
        <f>IF(I57&lt;&gt;"", COUNTIF($I$44:I57, "&lt;&gt;"), "")</f>
        <v>14</v>
      </c>
      <c r="I57" s="19" t="s">
        <v>1125</v>
      </c>
      <c r="J57" s="249" t="str">
        <f>IFERROR(VLOOKUP(I57,'JCR 2026 (JIF 25)'!A:D,4,0), IFERROR(VLOOKUP(I57,'JCR 2026 (JIF 25)'!B:D,3,0),""))</f>
        <v>JOURNAL OF FLUORINE CHEMISTRY</v>
      </c>
      <c r="K57" s="19">
        <v>2022</v>
      </c>
      <c r="L57" s="53">
        <v>109967</v>
      </c>
      <c r="M57" s="14"/>
      <c r="N57" s="14"/>
      <c r="O57" s="14"/>
    </row>
    <row r="58" spans="1:15" ht="13.5" customHeight="1">
      <c r="A58" s="135" t="str">
        <f t="shared" si="11"/>
        <v>Journal of Molecular Structure, 2022, p. 132444</v>
      </c>
      <c r="B58" s="136">
        <f t="shared" si="10"/>
        <v>1</v>
      </c>
      <c r="C58" s="239" t="str">
        <f>IF(IF(I58="","",_xlfn.LET(_xlpm.resultado1,VLOOKUP(I58,'JCR 2026 (JIF 25)'!A:C,3,FALSE),_xlpm.resultado2,VLOOKUP(I58,'JCR 2026 (JIF 25)'!B:C,2,FALSE),_xlpm.resultado,IFERROR(_xlpm.resultado1,IFERROR(_xlpm.resultado2,"")),IF(OR(_xlpm.resultado=0,_xlpm.resultado=""),"Revista sem FI",VALUE(_xlpm.resultado))))="Revista sem FI","Revista sem FI","")</f>
        <v/>
      </c>
      <c r="D58" s="14"/>
      <c r="E58" s="15"/>
      <c r="F58" s="14"/>
      <c r="G58" s="14"/>
      <c r="H58" s="49">
        <f>IF(I58&lt;&gt;"", COUNTIF($I$44:I58, "&lt;&gt;"), "")</f>
        <v>15</v>
      </c>
      <c r="I58" s="19" t="s">
        <v>1206</v>
      </c>
      <c r="J58" s="249" t="str">
        <f>IFERROR(VLOOKUP(I58,'JCR 2026 (JIF 25)'!A:D,4,0), IFERROR(VLOOKUP(I58,'JCR 2026 (JIF 25)'!B:D,3,0),""))</f>
        <v>Journal of Molecular Structure</v>
      </c>
      <c r="K58" s="19">
        <v>2022</v>
      </c>
      <c r="L58" s="53">
        <v>132444</v>
      </c>
      <c r="M58" s="14"/>
      <c r="N58" s="14"/>
      <c r="O58" s="14"/>
    </row>
    <row r="59" spans="1:15" ht="13.5" customHeight="1">
      <c r="A59" s="135" t="str">
        <f t="shared" si="11"/>
        <v>Journal of Molecular Structure, 2022, p. 133617</v>
      </c>
      <c r="B59" s="136">
        <f t="shared" si="10"/>
        <v>1</v>
      </c>
      <c r="C59" s="239" t="str">
        <f>IF(IF(I59="","",_xlfn.LET(_xlpm.resultado1,VLOOKUP(I59,'JCR 2026 (JIF 25)'!A:C,3,FALSE),_xlpm.resultado2,VLOOKUP(I59,'JCR 2026 (JIF 25)'!B:C,2,FALSE),_xlpm.resultado,IFERROR(_xlpm.resultado1,IFERROR(_xlpm.resultado2,"")),IF(OR(_xlpm.resultado=0,_xlpm.resultado=""),"Revista sem FI",VALUE(_xlpm.resultado))))="Revista sem FI","Revista sem FI","")</f>
        <v/>
      </c>
      <c r="D59" s="14"/>
      <c r="E59" s="15"/>
      <c r="F59" s="14"/>
      <c r="G59" s="14"/>
      <c r="H59" s="49">
        <f>IF(I59&lt;&gt;"", COUNTIF($I$44:I59, "&lt;&gt;"), "")</f>
        <v>16</v>
      </c>
      <c r="I59" s="19" t="s">
        <v>1206</v>
      </c>
      <c r="J59" s="249" t="str">
        <f>IFERROR(VLOOKUP(I59,'JCR 2026 (JIF 25)'!A:D,4,0), IFERROR(VLOOKUP(I59,'JCR 2026 (JIF 25)'!B:D,3,0),""))</f>
        <v>Journal of Molecular Structure</v>
      </c>
      <c r="K59" s="19">
        <v>2022</v>
      </c>
      <c r="L59" s="53">
        <v>133617</v>
      </c>
      <c r="M59" s="14"/>
      <c r="N59" s="14"/>
      <c r="O59" s="14"/>
    </row>
    <row r="60" spans="1:15" ht="13.5" customHeight="1">
      <c r="A60" s="135" t="str">
        <f t="shared" si="11"/>
        <v>Journal of Molecular Structure, 2022, p. 133485</v>
      </c>
      <c r="B60" s="136">
        <f t="shared" si="10"/>
        <v>1</v>
      </c>
      <c r="C60" s="239" t="str">
        <f>IF(IF(I60="","",_xlfn.LET(_xlpm.resultado1,VLOOKUP(I60,'JCR 2026 (JIF 25)'!A:C,3,FALSE),_xlpm.resultado2,VLOOKUP(I60,'JCR 2026 (JIF 25)'!B:C,2,FALSE),_xlpm.resultado,IFERROR(_xlpm.resultado1,IFERROR(_xlpm.resultado2,"")),IF(OR(_xlpm.resultado=0,_xlpm.resultado=""),"Revista sem FI",VALUE(_xlpm.resultado))))="Revista sem FI","Revista sem FI","")</f>
        <v/>
      </c>
      <c r="D60" s="14"/>
      <c r="E60" s="15"/>
      <c r="F60" s="14"/>
      <c r="G60" s="14"/>
      <c r="H60" s="49">
        <f>IF(I60&lt;&gt;"", COUNTIF($I$44:I60, "&lt;&gt;"), "")</f>
        <v>17</v>
      </c>
      <c r="I60" s="19" t="s">
        <v>1206</v>
      </c>
      <c r="J60" s="249" t="str">
        <f>IFERROR(VLOOKUP(I60,'JCR 2026 (JIF 25)'!A:D,4,0), IFERROR(VLOOKUP(I60,'JCR 2026 (JIF 25)'!B:D,3,0),""))</f>
        <v>Journal of Molecular Structure</v>
      </c>
      <c r="K60" s="19">
        <v>2022</v>
      </c>
      <c r="L60" s="53">
        <v>133485</v>
      </c>
      <c r="M60" s="14"/>
      <c r="N60" s="14"/>
      <c r="O60" s="14"/>
    </row>
    <row r="61" spans="1:15" ht="13.5" customHeight="1">
      <c r="A61" s="135" t="str">
        <f t="shared" si="11"/>
        <v>Photochem, 2022, p. 345</v>
      </c>
      <c r="B61" s="136">
        <f t="shared" si="10"/>
        <v>1</v>
      </c>
      <c r="C61" s="239" t="str">
        <f>IF(IF(I61="","",_xlfn.LET(_xlpm.resultado1,VLOOKUP(I61,'JCR 2026 (JIF 25)'!A:C,3,FALSE),_xlpm.resultado2,VLOOKUP(I61,'JCR 2026 (JIF 25)'!B:C,2,FALSE),_xlpm.resultado,IFERROR(_xlpm.resultado1,IFERROR(_xlpm.resultado2,"")),IF(OR(_xlpm.resultado=0,_xlpm.resultado=""),"Revista sem FI",VALUE(_xlpm.resultado))))="Revista sem FI","Revista sem FI","")</f>
        <v/>
      </c>
      <c r="D61" s="14"/>
      <c r="E61" s="15"/>
      <c r="F61" s="14"/>
      <c r="G61" s="14"/>
      <c r="H61" s="49">
        <f>IF(I61&lt;&gt;"", COUNTIF($I$44:I61, "&lt;&gt;"), "")</f>
        <v>18</v>
      </c>
      <c r="I61" s="19" t="s">
        <v>54598</v>
      </c>
      <c r="J61" s="249" t="str">
        <f>IFERROR(VLOOKUP(I61,'JCR 2026 (JIF 25)'!A:D,4,0), IFERROR(VLOOKUP(I61,'JCR 2026 (JIF 25)'!B:D,3,0),""))</f>
        <v>Photochem</v>
      </c>
      <c r="K61" s="19">
        <v>2022</v>
      </c>
      <c r="L61" s="53">
        <v>345</v>
      </c>
      <c r="M61" s="14"/>
      <c r="N61" s="14"/>
      <c r="O61" s="14"/>
    </row>
    <row r="62" spans="1:15" ht="13.5" customHeight="1">
      <c r="A62" s="135" t="str">
        <f t="shared" si="11"/>
        <v>CRYSTENGCOMM, 2022, p. 7039</v>
      </c>
      <c r="B62" s="136">
        <f t="shared" si="10"/>
        <v>1</v>
      </c>
      <c r="C62" s="239" t="str">
        <f>IF(IF(I62="","",_xlfn.LET(_xlpm.resultado1,VLOOKUP(I62,'JCR 2026 (JIF 25)'!A:C,3,FALSE),_xlpm.resultado2,VLOOKUP(I62,'JCR 2026 (JIF 25)'!B:C,2,FALSE),_xlpm.resultado,IFERROR(_xlpm.resultado1,IFERROR(_xlpm.resultado2,"")),IF(OR(_xlpm.resultado=0,_xlpm.resultado=""),"Revista sem FI",VALUE(_xlpm.resultado))))="Revista sem FI","Revista sem FI","")</f>
        <v/>
      </c>
      <c r="D62" s="14"/>
      <c r="E62" s="15"/>
      <c r="F62" s="14"/>
      <c r="G62" s="14"/>
      <c r="H62" s="49">
        <f>IF(I62&lt;&gt;"", COUNTIF($I$44:I62, "&lt;&gt;"), "")</f>
        <v>19</v>
      </c>
      <c r="I62" s="19" t="s">
        <v>554</v>
      </c>
      <c r="J62" s="249" t="str">
        <f>IFERROR(VLOOKUP(I62,'JCR 2026 (JIF 25)'!A:D,4,0), IFERROR(VLOOKUP(I62,'JCR 2026 (JIF 25)'!B:D,3,0),""))</f>
        <v>CRYSTENGCOMM</v>
      </c>
      <c r="K62" s="19">
        <v>2022</v>
      </c>
      <c r="L62" s="53">
        <v>7039</v>
      </c>
      <c r="M62" s="14"/>
      <c r="N62" s="14"/>
      <c r="O62" s="14"/>
    </row>
    <row r="63" spans="1:15" ht="13.5" customHeight="1">
      <c r="A63" s="135" t="str">
        <f t="shared" si="11"/>
        <v>CRYSTENGCOMM, 2022, p. 5348</v>
      </c>
      <c r="B63" s="136">
        <f t="shared" si="10"/>
        <v>1</v>
      </c>
      <c r="C63" s="239" t="str">
        <f>IF(IF(I63="","",_xlfn.LET(_xlpm.resultado1,VLOOKUP(I63,'JCR 2026 (JIF 25)'!A:C,3,FALSE),_xlpm.resultado2,VLOOKUP(I63,'JCR 2026 (JIF 25)'!B:C,2,FALSE),_xlpm.resultado,IFERROR(_xlpm.resultado1,IFERROR(_xlpm.resultado2,"")),IF(OR(_xlpm.resultado=0,_xlpm.resultado=""),"Revista sem FI",VALUE(_xlpm.resultado))))="Revista sem FI","Revista sem FI","")</f>
        <v/>
      </c>
      <c r="D63" s="14"/>
      <c r="E63" s="15"/>
      <c r="F63" s="14"/>
      <c r="G63" s="14"/>
      <c r="H63" s="49">
        <f>IF(I63&lt;&gt;"", COUNTIF($I$44:I63, "&lt;&gt;"), "")</f>
        <v>20</v>
      </c>
      <c r="I63" s="19" t="s">
        <v>554</v>
      </c>
      <c r="J63" s="249" t="str">
        <f>IFERROR(VLOOKUP(I63,'JCR 2026 (JIF 25)'!A:D,4,0), IFERROR(VLOOKUP(I63,'JCR 2026 (JIF 25)'!B:D,3,0),""))</f>
        <v>CRYSTENGCOMM</v>
      </c>
      <c r="K63" s="19">
        <v>2022</v>
      </c>
      <c r="L63" s="53">
        <v>5348</v>
      </c>
      <c r="M63" s="14"/>
      <c r="N63" s="14"/>
      <c r="O63" s="14"/>
    </row>
    <row r="64" spans="1:15" ht="13.5" customHeight="1">
      <c r="A64" s="135" t="str">
        <f t="shared" si="11"/>
        <v>JOURNAL OF FLUORINE CHEMISTRY, 2022, p. 109973</v>
      </c>
      <c r="B64" s="136">
        <f t="shared" si="10"/>
        <v>1</v>
      </c>
      <c r="C64" s="239" t="str">
        <f>IF(IF(I64="","",_xlfn.LET(_xlpm.resultado1,VLOOKUP(I64,'JCR 2026 (JIF 25)'!A:C,3,FALSE),_xlpm.resultado2,VLOOKUP(I64,'JCR 2026 (JIF 25)'!B:C,2,FALSE),_xlpm.resultado,IFERROR(_xlpm.resultado1,IFERROR(_xlpm.resultado2,"")),IF(OR(_xlpm.resultado=0,_xlpm.resultado=""),"Revista sem FI",VALUE(_xlpm.resultado))))="Revista sem FI","Revista sem FI","")</f>
        <v/>
      </c>
      <c r="D64" s="14"/>
      <c r="E64" s="15"/>
      <c r="F64" s="14"/>
      <c r="G64" s="14"/>
      <c r="H64" s="49">
        <f>IF(I64&lt;&gt;"", COUNTIF($I$44:I64, "&lt;&gt;"), "")</f>
        <v>21</v>
      </c>
      <c r="I64" s="19" t="s">
        <v>1125</v>
      </c>
      <c r="J64" s="249" t="str">
        <f>IFERROR(VLOOKUP(I64,'JCR 2026 (JIF 25)'!A:D,4,0), IFERROR(VLOOKUP(I64,'JCR 2026 (JIF 25)'!B:D,3,0),""))</f>
        <v>JOURNAL OF FLUORINE CHEMISTRY</v>
      </c>
      <c r="K64" s="19">
        <v>2022</v>
      </c>
      <c r="L64" s="53">
        <v>109973</v>
      </c>
      <c r="M64" s="3"/>
      <c r="N64" s="14"/>
      <c r="O64" s="14"/>
    </row>
    <row r="65" spans="1:15" ht="13.5" customHeight="1">
      <c r="A65" s="135" t="str">
        <f t="shared" si="11"/>
        <v>BIOORGANIC CHEMISTRY, 2023, p. 106704</v>
      </c>
      <c r="B65" s="136">
        <f t="shared" si="10"/>
        <v>1</v>
      </c>
      <c r="C65" s="239" t="str">
        <f>IF(IF(I65="","",_xlfn.LET(_xlpm.resultado1,VLOOKUP(I65,'JCR 2026 (JIF 25)'!A:C,3,FALSE),_xlpm.resultado2,VLOOKUP(I65,'JCR 2026 (JIF 25)'!B:C,2,FALSE),_xlpm.resultado,IFERROR(_xlpm.resultado1,IFERROR(_xlpm.resultado2,"")),IF(OR(_xlpm.resultado=0,_xlpm.resultado=""),"Revista sem FI",VALUE(_xlpm.resultado))))="Revista sem FI","Revista sem FI","")</f>
        <v/>
      </c>
      <c r="D65" s="14"/>
      <c r="E65" s="15"/>
      <c r="F65" s="14"/>
      <c r="G65" s="14"/>
      <c r="H65" s="49">
        <f>IF(I65&lt;&gt;"", COUNTIF($I$44:I65, "&lt;&gt;"), "")</f>
        <v>22</v>
      </c>
      <c r="I65" s="19" t="s">
        <v>316</v>
      </c>
      <c r="J65" s="249" t="str">
        <f>IFERROR(VLOOKUP(I65,'JCR 2026 (JIF 25)'!A:D,4,0), IFERROR(VLOOKUP(I65,'JCR 2026 (JIF 25)'!B:D,3,0),""))</f>
        <v>BIOORGANIC CHEMISTRY</v>
      </c>
      <c r="K65" s="19">
        <v>2023</v>
      </c>
      <c r="L65" s="53">
        <v>106704</v>
      </c>
      <c r="M65" s="3"/>
      <c r="N65" s="14"/>
      <c r="O65" s="14"/>
    </row>
    <row r="66" spans="1:15" ht="13.5" customHeight="1">
      <c r="A66" s="135" t="str">
        <f t="shared" si="11"/>
        <v>JOURNAL OF PHOTOCHEMISTRY AND PHOTOBIOLOGY A-CHEMISTRY, 2023, p. 114900</v>
      </c>
      <c r="B66" s="136">
        <f t="shared" si="10"/>
        <v>1</v>
      </c>
      <c r="C66" s="239" t="str">
        <f>IF(IF(I66="","",_xlfn.LET(_xlpm.resultado1,VLOOKUP(I66,'JCR 2026 (JIF 25)'!A:C,3,FALSE),_xlpm.resultado2,VLOOKUP(I66,'JCR 2026 (JIF 25)'!B:C,2,FALSE),_xlpm.resultado,IFERROR(_xlpm.resultado1,IFERROR(_xlpm.resultado2,"")),IF(OR(_xlpm.resultado=0,_xlpm.resultado=""),"Revista sem FI",VALUE(_xlpm.resultado))))="Revista sem FI","Revista sem FI","")</f>
        <v/>
      </c>
      <c r="D66" s="14"/>
      <c r="E66" s="15"/>
      <c r="F66" s="14"/>
      <c r="G66" s="14"/>
      <c r="H66" s="49">
        <f>IF(I66&lt;&gt;"", COUNTIF($I$44:I66, "&lt;&gt;"), "")</f>
        <v>23</v>
      </c>
      <c r="I66" s="19" t="s">
        <v>1266</v>
      </c>
      <c r="J66" s="249" t="str">
        <f>IFERROR(VLOOKUP(I66,'JCR 2026 (JIF 25)'!A:D,4,0), IFERROR(VLOOKUP(I66,'JCR 2026 (JIF 25)'!B:D,3,0),""))</f>
        <v>JOURNAL OF PHOTOCHEMISTRY AND PHOTOBIOLOGY A-CHEMISTRY</v>
      </c>
      <c r="K66" s="19">
        <v>2023</v>
      </c>
      <c r="L66" s="53">
        <v>114900</v>
      </c>
      <c r="M66" s="14"/>
      <c r="N66" s="14"/>
      <c r="O66" s="14"/>
    </row>
    <row r="67" spans="1:15" ht="13.5" customHeight="1">
      <c r="A67" s="135" t="str">
        <f t="shared" si="11"/>
        <v>DYES AND PIGMENTS, 2023, p. 111514</v>
      </c>
      <c r="B67" s="136">
        <f t="shared" si="10"/>
        <v>1</v>
      </c>
      <c r="C67" s="239" t="str">
        <f>IF(IF(I67="","",_xlfn.LET(_xlpm.resultado1,VLOOKUP(I67,'JCR 2026 (JIF 25)'!A:C,3,FALSE),_xlpm.resultado2,VLOOKUP(I67,'JCR 2026 (JIF 25)'!B:C,2,FALSE),_xlpm.resultado,IFERROR(_xlpm.resultado1,IFERROR(_xlpm.resultado2,"")),IF(OR(_xlpm.resultado=0,_xlpm.resultado=""),"Revista sem FI",VALUE(_xlpm.resultado))))="Revista sem FI","Revista sem FI","")</f>
        <v/>
      </c>
      <c r="D67" s="14"/>
      <c r="E67" s="15"/>
      <c r="F67" s="14"/>
      <c r="G67" s="14"/>
      <c r="H67" s="49">
        <f>IF(I67&lt;&gt;"", COUNTIF($I$44:I67, "&lt;&gt;"), "")</f>
        <v>24</v>
      </c>
      <c r="I67" s="19" t="s">
        <v>624</v>
      </c>
      <c r="J67" s="249" t="str">
        <f>IFERROR(VLOOKUP(I67,'JCR 2026 (JIF 25)'!A:D,4,0), IFERROR(VLOOKUP(I67,'JCR 2026 (JIF 25)'!B:D,3,0),""))</f>
        <v>DYES AND PIGMENTS</v>
      </c>
      <c r="K67" s="19">
        <v>2023</v>
      </c>
      <c r="L67" s="53">
        <v>111514</v>
      </c>
      <c r="M67" s="3"/>
      <c r="N67" s="14"/>
      <c r="O67" s="14"/>
    </row>
    <row r="68" spans="1:15" ht="13.5" customHeight="1">
      <c r="A68" s="135" t="str">
        <f t="shared" si="11"/>
        <v>CRYSTENGCOMM, 2023, p. 5118</v>
      </c>
      <c r="B68" s="136">
        <f t="shared" si="10"/>
        <v>1</v>
      </c>
      <c r="C68" s="239" t="str">
        <f>IF(IF(I68="","",_xlfn.LET(_xlpm.resultado1,VLOOKUP(I68,'JCR 2026 (JIF 25)'!A:C,3,FALSE),_xlpm.resultado2,VLOOKUP(I68,'JCR 2026 (JIF 25)'!B:C,2,FALSE),_xlpm.resultado,IFERROR(_xlpm.resultado1,IFERROR(_xlpm.resultado2,"")),IF(OR(_xlpm.resultado=0,_xlpm.resultado=""),"Revista sem FI",VALUE(_xlpm.resultado))))="Revista sem FI","Revista sem FI","")</f>
        <v/>
      </c>
      <c r="D68" s="14"/>
      <c r="E68" s="15"/>
      <c r="F68" s="14"/>
      <c r="G68" s="14"/>
      <c r="H68" s="49">
        <f>IF(I68&lt;&gt;"", COUNTIF($I$44:I68, "&lt;&gt;"), "")</f>
        <v>25</v>
      </c>
      <c r="I68" s="19" t="s">
        <v>554</v>
      </c>
      <c r="J68" s="249" t="str">
        <f>IFERROR(VLOOKUP(I68,'JCR 2026 (JIF 25)'!A:D,4,0), IFERROR(VLOOKUP(I68,'JCR 2026 (JIF 25)'!B:D,3,0),""))</f>
        <v>CRYSTENGCOMM</v>
      </c>
      <c r="K68" s="19">
        <v>2023</v>
      </c>
      <c r="L68" s="65">
        <v>5118</v>
      </c>
      <c r="M68" s="3"/>
      <c r="N68" s="14"/>
      <c r="O68" s="14"/>
    </row>
    <row r="69" spans="1:15" ht="13.5" customHeight="1">
      <c r="A69" s="135" t="str">
        <f t="shared" si="11"/>
        <v>ACS Organic &amp; Inorganic Au, 2024, p. 557</v>
      </c>
      <c r="B69" s="136">
        <f t="shared" si="10"/>
        <v>1</v>
      </c>
      <c r="C69" s="239" t="str">
        <f>IF(IF(I69="","",_xlfn.LET(_xlpm.resultado1,VLOOKUP(I69,'JCR 2026 (JIF 25)'!A:C,3,FALSE),_xlpm.resultado2,VLOOKUP(I69,'JCR 2026 (JIF 25)'!B:C,2,FALSE),_xlpm.resultado,IFERROR(_xlpm.resultado1,IFERROR(_xlpm.resultado2,"")),IF(OR(_xlpm.resultado=0,_xlpm.resultado=""),"Revista sem FI",VALUE(_xlpm.resultado))))="Revista sem FI","Revista sem FI","")</f>
        <v/>
      </c>
      <c r="D69" s="14"/>
      <c r="E69" s="15"/>
      <c r="F69" s="14"/>
      <c r="G69" s="14"/>
      <c r="H69" s="49">
        <f>IF(I69&lt;&gt;"", COUNTIF($I$44:I69, "&lt;&gt;"), "")</f>
        <v>26</v>
      </c>
      <c r="I69" s="87" t="s">
        <v>24162</v>
      </c>
      <c r="J69" s="249" t="str">
        <f>IFERROR(VLOOKUP(I69,'JCR 2026 (JIF 25)'!A:D,4,0), IFERROR(VLOOKUP(I69,'JCR 2026 (JIF 25)'!B:D,3,0),""))</f>
        <v>ACS Organic &amp; Inorganic Au</v>
      </c>
      <c r="K69" s="19">
        <v>2024</v>
      </c>
      <c r="L69" s="53">
        <v>557</v>
      </c>
      <c r="M69" s="14"/>
      <c r="N69" s="14"/>
      <c r="O69" s="14"/>
    </row>
    <row r="70" spans="1:15" ht="13.5" customHeight="1">
      <c r="A70" s="135" t="str">
        <f t="shared" si="11"/>
        <v>CRYSTENGCOMM, 2024, p. 796</v>
      </c>
      <c r="B70" s="136">
        <f t="shared" si="10"/>
        <v>1</v>
      </c>
      <c r="C70" s="239" t="str">
        <f>IF(IF(I70="","",_xlfn.LET(_xlpm.resultado1,VLOOKUP(I70,'JCR 2026 (JIF 25)'!A:C,3,FALSE),_xlpm.resultado2,VLOOKUP(I70,'JCR 2026 (JIF 25)'!B:C,2,FALSE),_xlpm.resultado,IFERROR(_xlpm.resultado1,IFERROR(_xlpm.resultado2,"")),IF(OR(_xlpm.resultado=0,_xlpm.resultado=""),"Revista sem FI",VALUE(_xlpm.resultado))))="Revista sem FI","Revista sem FI","")</f>
        <v/>
      </c>
      <c r="D70" s="14"/>
      <c r="E70" s="15"/>
      <c r="F70" s="14"/>
      <c r="G70" s="14"/>
      <c r="H70" s="49">
        <f>IF(I70&lt;&gt;"", COUNTIF($I$44:I70, "&lt;&gt;"), "")</f>
        <v>27</v>
      </c>
      <c r="I70" s="87" t="s">
        <v>554</v>
      </c>
      <c r="J70" s="249" t="str">
        <f>IFERROR(VLOOKUP(I70,'JCR 2026 (JIF 25)'!A:D,4,0), IFERROR(VLOOKUP(I70,'JCR 2026 (JIF 25)'!B:D,3,0),""))</f>
        <v>CRYSTENGCOMM</v>
      </c>
      <c r="K70" s="19">
        <v>2024</v>
      </c>
      <c r="L70" s="53">
        <v>796</v>
      </c>
      <c r="M70" s="14"/>
      <c r="N70" s="14"/>
      <c r="O70" s="14"/>
    </row>
    <row r="71" spans="1:15" ht="13.5" customHeight="1">
      <c r="A71" s="135" t="str">
        <f t="shared" si="11"/>
        <v>DYES AND PIGMENTS, 2024, p. 112435</v>
      </c>
      <c r="B71" s="136">
        <f t="shared" si="10"/>
        <v>1</v>
      </c>
      <c r="C71" s="239" t="str">
        <f>IF(IF(I71="","",_xlfn.LET(_xlpm.resultado1,VLOOKUP(I71,'JCR 2026 (JIF 25)'!A:C,3,FALSE),_xlpm.resultado2,VLOOKUP(I71,'JCR 2026 (JIF 25)'!B:C,2,FALSE),_xlpm.resultado,IFERROR(_xlpm.resultado1,IFERROR(_xlpm.resultado2,"")),IF(OR(_xlpm.resultado=0,_xlpm.resultado=""),"Revista sem FI",VALUE(_xlpm.resultado))))="Revista sem FI","Revista sem FI","")</f>
        <v/>
      </c>
      <c r="D71" s="14"/>
      <c r="E71" s="15"/>
      <c r="F71" s="14"/>
      <c r="G71" s="14"/>
      <c r="H71" s="49">
        <f>IF(I71&lt;&gt;"", COUNTIF($I$44:I71, "&lt;&gt;"), "")</f>
        <v>28</v>
      </c>
      <c r="I71" s="19" t="s">
        <v>13974</v>
      </c>
      <c r="J71" s="249" t="str">
        <f>IFERROR(VLOOKUP(I71,'JCR 2026 (JIF 25)'!A:D,4,0), IFERROR(VLOOKUP(I71,'JCR 2026 (JIF 25)'!B:D,3,0),""))</f>
        <v>DYES AND PIGMENTS</v>
      </c>
      <c r="K71" s="19">
        <v>2024</v>
      </c>
      <c r="L71" s="53">
        <v>112435</v>
      </c>
      <c r="M71" s="3"/>
      <c r="N71" s="14"/>
      <c r="O71" s="14"/>
    </row>
    <row r="72" spans="1:15" ht="13.5" customHeight="1">
      <c r="A72" s="135" t="str">
        <f t="shared" si="11"/>
        <v>Journal of Molecular Structure, 2024, p. 138350</v>
      </c>
      <c r="B72" s="136">
        <f t="shared" si="10"/>
        <v>1</v>
      </c>
      <c r="C72" s="239" t="str">
        <f>IF(IF(I72="","",_xlfn.LET(_xlpm.resultado1,VLOOKUP(I72,'JCR 2026 (JIF 25)'!A:C,3,FALSE),_xlpm.resultado2,VLOOKUP(I72,'JCR 2026 (JIF 25)'!B:C,2,FALSE),_xlpm.resultado,IFERROR(_xlpm.resultado1,IFERROR(_xlpm.resultado2,"")),IF(OR(_xlpm.resultado=0,_xlpm.resultado=""),"Revista sem FI",VALUE(_xlpm.resultado))))="Revista sem FI","Revista sem FI","")</f>
        <v/>
      </c>
      <c r="D72" s="14"/>
      <c r="E72" s="15"/>
      <c r="F72" s="14"/>
      <c r="G72" s="14"/>
      <c r="H72" s="49">
        <f>IF(I72&lt;&gt;"", COUNTIF($I$44:I72, "&lt;&gt;"), "")</f>
        <v>29</v>
      </c>
      <c r="I72" s="87" t="s">
        <v>1206</v>
      </c>
      <c r="J72" s="249" t="str">
        <f>IFERROR(VLOOKUP(I72,'JCR 2026 (JIF 25)'!A:D,4,0), IFERROR(VLOOKUP(I72,'JCR 2026 (JIF 25)'!B:D,3,0),""))</f>
        <v>Journal of Molecular Structure</v>
      </c>
      <c r="K72" s="19">
        <v>2024</v>
      </c>
      <c r="L72" s="53">
        <v>138350</v>
      </c>
      <c r="M72" s="3"/>
      <c r="N72" s="14"/>
      <c r="O72" s="14"/>
    </row>
    <row r="73" spans="1:15" ht="13.5" customHeight="1">
      <c r="A73" s="135" t="str">
        <f t="shared" si="11"/>
        <v>JOURNAL OF PHOTOCHEMISTRY AND PHOTOBIOLOGY A-CHEMISTRY, 2024, p. 453</v>
      </c>
      <c r="B73" s="136">
        <f t="shared" si="10"/>
        <v>1</v>
      </c>
      <c r="C73" s="239" t="str">
        <f>IF(IF(I73="","",_xlfn.LET(_xlpm.resultado1,VLOOKUP(I73,'JCR 2026 (JIF 25)'!A:C,3,FALSE),_xlpm.resultado2,VLOOKUP(I73,'JCR 2026 (JIF 25)'!B:C,2,FALSE),_xlpm.resultado,IFERROR(_xlpm.resultado1,IFERROR(_xlpm.resultado2,"")),IF(OR(_xlpm.resultado=0,_xlpm.resultado=""),"Revista sem FI",VALUE(_xlpm.resultado))))="Revista sem FI","Revista sem FI","")</f>
        <v/>
      </c>
      <c r="D73" s="14"/>
      <c r="E73" s="15"/>
      <c r="F73" s="14"/>
      <c r="G73" s="14"/>
      <c r="H73" s="49">
        <f>IF(I73&lt;&gt;"", COUNTIF($I$44:I73, "&lt;&gt;"), "")</f>
        <v>30</v>
      </c>
      <c r="I73" s="19" t="s">
        <v>18239</v>
      </c>
      <c r="J73" s="249" t="str">
        <f>IFERROR(VLOOKUP(I73,'JCR 2026 (JIF 25)'!A:D,4,0), IFERROR(VLOOKUP(I73,'JCR 2026 (JIF 25)'!B:D,3,0),""))</f>
        <v>JOURNAL OF PHOTOCHEMISTRY AND PHOTOBIOLOGY A-CHEMISTRY</v>
      </c>
      <c r="K73" s="19">
        <v>2024</v>
      </c>
      <c r="L73" s="53">
        <v>453</v>
      </c>
      <c r="M73" s="14"/>
      <c r="N73" s="14"/>
      <c r="O73" s="14"/>
    </row>
    <row r="74" spans="1:15" ht="13.5" customHeight="1">
      <c r="A74" s="135" t="str">
        <f t="shared" ref="A74:A78" si="12">IF(ISBLANK(J74),"",J74 &amp; IF(ISBLANK(K74), "", ", " &amp; K74 &amp; ",") &amp; IF(ISBLANK(L74), "", " p. " &amp; L74))</f>
        <v>ChemistrySelect, 2025, p. 1</v>
      </c>
      <c r="B74" s="136">
        <f t="shared" ref="B74:B78" si="13">IF(C74="Revista sem FI",0,IF(OR(I74="",K74=""),"",1))</f>
        <v>1</v>
      </c>
      <c r="C74" s="210"/>
      <c r="D74" s="14"/>
      <c r="E74" s="15"/>
      <c r="F74" s="14"/>
      <c r="G74" s="14"/>
      <c r="H74" s="49">
        <f>IF(I74&lt;&gt;"", COUNTIF($I$44:I74, "&lt;&gt;"), "")</f>
        <v>31</v>
      </c>
      <c r="I74" s="19" t="s">
        <v>13444</v>
      </c>
      <c r="J74" s="249" t="str">
        <f>IFERROR(VLOOKUP(I74,'JCR 2026 (JIF 25)'!A:D,4,0), IFERROR(VLOOKUP(I74,'JCR 2026 (JIF 25)'!B:D,3,0),""))</f>
        <v>ChemistrySelect</v>
      </c>
      <c r="K74" s="19">
        <v>2025</v>
      </c>
      <c r="L74" s="53">
        <v>1</v>
      </c>
      <c r="M74" s="14"/>
      <c r="N74" s="14"/>
      <c r="O74" s="14"/>
    </row>
    <row r="75" spans="1:15" ht="13.5" customHeight="1">
      <c r="A75" s="135" t="str">
        <f t="shared" si="12"/>
        <v>Journal of Molecular Structure, 2025, p. 143477</v>
      </c>
      <c r="B75" s="136">
        <f t="shared" si="13"/>
        <v>1</v>
      </c>
      <c r="C75" s="210"/>
      <c r="D75" s="14"/>
      <c r="E75" s="15"/>
      <c r="F75" s="14"/>
      <c r="G75" s="14"/>
      <c r="H75" s="49">
        <f>IF(I75&lt;&gt;"", COUNTIF($I$44:I75, "&lt;&gt;"), "")</f>
        <v>32</v>
      </c>
      <c r="I75" s="19" t="s">
        <v>19270</v>
      </c>
      <c r="J75" s="249" t="str">
        <f>IFERROR(VLOOKUP(I75,'JCR 2026 (JIF 25)'!A:D,4,0), IFERROR(VLOOKUP(I75,'JCR 2026 (JIF 25)'!B:D,3,0),""))</f>
        <v>Journal of Molecular Structure</v>
      </c>
      <c r="K75" s="19">
        <v>2025</v>
      </c>
      <c r="L75" s="53">
        <v>143477</v>
      </c>
      <c r="M75" s="14"/>
      <c r="N75" s="14"/>
      <c r="O75" s="14"/>
    </row>
    <row r="76" spans="1:15" ht="13.5" customHeight="1">
      <c r="A76" s="135" t="str">
        <f t="shared" si="12"/>
        <v>Journal of Molecular Structure, 2025, p. 140896</v>
      </c>
      <c r="B76" s="136">
        <f t="shared" si="13"/>
        <v>1</v>
      </c>
      <c r="C76" s="210"/>
      <c r="D76" s="14"/>
      <c r="E76" s="15"/>
      <c r="F76" s="14"/>
      <c r="G76" s="14"/>
      <c r="H76" s="49">
        <f>IF(I76&lt;&gt;"", COUNTIF($I$44:I76, "&lt;&gt;"), "")</f>
        <v>33</v>
      </c>
      <c r="I76" s="19" t="s">
        <v>19270</v>
      </c>
      <c r="J76" s="249" t="str">
        <f>IFERROR(VLOOKUP(I76,'JCR 2026 (JIF 25)'!A:D,4,0), IFERROR(VLOOKUP(I76,'JCR 2026 (JIF 25)'!B:D,3,0),""))</f>
        <v>Journal of Molecular Structure</v>
      </c>
      <c r="K76" s="19">
        <v>2025</v>
      </c>
      <c r="L76" s="53">
        <v>140896</v>
      </c>
      <c r="M76" s="14"/>
      <c r="N76" s="14"/>
      <c r="O76" s="14"/>
    </row>
    <row r="77" spans="1:15" ht="13.5" customHeight="1">
      <c r="A77" s="135" t="str">
        <f t="shared" si="12"/>
        <v>Journal of Molecular Structure, 2025, p. 141918</v>
      </c>
      <c r="B77" s="136">
        <f t="shared" si="13"/>
        <v>1</v>
      </c>
      <c r="C77" s="210"/>
      <c r="D77" s="14"/>
      <c r="E77" s="15"/>
      <c r="F77" s="14"/>
      <c r="G77" s="14"/>
      <c r="H77" s="49">
        <f>IF(I77&lt;&gt;"", COUNTIF($I$44:I77, "&lt;&gt;"), "")</f>
        <v>34</v>
      </c>
      <c r="I77" s="19" t="s">
        <v>19270</v>
      </c>
      <c r="J77" s="249" t="str">
        <f>IFERROR(VLOOKUP(I77,'JCR 2026 (JIF 25)'!A:D,4,0), IFERROR(VLOOKUP(I77,'JCR 2026 (JIF 25)'!B:D,3,0),""))</f>
        <v>Journal of Molecular Structure</v>
      </c>
      <c r="K77" s="19">
        <v>2025</v>
      </c>
      <c r="L77" s="53">
        <v>141918</v>
      </c>
      <c r="M77" s="14"/>
      <c r="N77" s="14"/>
      <c r="O77" s="14"/>
    </row>
    <row r="78" spans="1:15" ht="13.5" customHeight="1" thickBot="1">
      <c r="A78" s="135" t="str">
        <f t="shared" si="12"/>
        <v/>
      </c>
      <c r="B78" s="136" t="str">
        <f t="shared" si="13"/>
        <v/>
      </c>
      <c r="C78" s="210"/>
      <c r="D78" s="14"/>
      <c r="E78" s="15"/>
      <c r="F78" s="14"/>
      <c r="G78" s="14"/>
      <c r="H78" s="50" t="str">
        <f>IF(I78&lt;&gt;"", COUNTIF($I$44:I78, "&lt;&gt;"), "")</f>
        <v/>
      </c>
      <c r="I78" s="47"/>
      <c r="J78" s="284" t="str">
        <f>IFERROR(VLOOKUP(I78,'JCR 2026 (JIF 25)'!A:D,4,0), IFERROR(VLOOKUP(I78,'JCR 2026 (JIF 25)'!B:D,3,0),""))</f>
        <v/>
      </c>
      <c r="K78" s="47"/>
      <c r="L78" s="54"/>
      <c r="M78" s="14"/>
      <c r="N78" s="14"/>
      <c r="O78" s="14"/>
    </row>
    <row r="79" spans="1:15" ht="13.5" customHeight="1" thickBot="1">
      <c r="A79" s="126" t="s">
        <v>60665</v>
      </c>
      <c r="B79" s="140">
        <f>SUM(B44:B78)</f>
        <v>32</v>
      </c>
      <c r="C79" s="3"/>
      <c r="D79" s="3"/>
      <c r="E79" s="8"/>
      <c r="F79" s="1"/>
      <c r="G79" s="1"/>
      <c r="H79" s="3"/>
      <c r="I79" s="3"/>
      <c r="J79" s="285"/>
      <c r="K79" s="3"/>
      <c r="L79" s="3"/>
      <c r="M79" s="14"/>
      <c r="N79" s="3"/>
      <c r="O79" s="3"/>
    </row>
    <row r="80" spans="1:15" ht="15" customHeight="1" thickBot="1">
      <c r="A80" s="3"/>
      <c r="B80" s="3"/>
      <c r="C80" s="3"/>
      <c r="D80" s="3"/>
      <c r="E80" s="3"/>
      <c r="F80" s="3"/>
      <c r="G80" s="3"/>
      <c r="H80" s="3"/>
      <c r="I80" s="3"/>
      <c r="J80" s="285"/>
      <c r="K80" s="3"/>
      <c r="L80" s="3"/>
      <c r="M80" s="14"/>
      <c r="N80" s="3"/>
      <c r="O80" s="3"/>
    </row>
    <row r="81" spans="1:15" ht="15" customHeight="1" thickBot="1">
      <c r="A81" s="200" t="s">
        <v>53955</v>
      </c>
      <c r="B81" s="201"/>
      <c r="C81" s="201"/>
      <c r="D81" s="201"/>
      <c r="E81" s="202"/>
      <c r="F81" s="14"/>
      <c r="G81" s="14"/>
      <c r="H81" s="14"/>
      <c r="I81" s="14"/>
      <c r="J81" s="286"/>
      <c r="K81" s="14"/>
      <c r="L81" s="14"/>
      <c r="M81" s="14"/>
      <c r="N81" s="14"/>
      <c r="O81" s="14"/>
    </row>
    <row r="82" spans="1:15" ht="13.5" customHeight="1">
      <c r="A82" s="74" t="s">
        <v>10</v>
      </c>
      <c r="B82" s="57" t="s">
        <v>11</v>
      </c>
      <c r="C82" s="57" t="s">
        <v>12</v>
      </c>
      <c r="D82" s="57" t="s">
        <v>13</v>
      </c>
      <c r="E82" s="73" t="s">
        <v>14</v>
      </c>
      <c r="F82" s="3"/>
      <c r="G82" s="3"/>
      <c r="H82" s="3"/>
      <c r="I82" s="3"/>
      <c r="J82" s="285"/>
      <c r="K82" s="3"/>
      <c r="L82" s="3"/>
      <c r="M82" s="14"/>
      <c r="N82" s="3"/>
      <c r="O82" s="3"/>
    </row>
    <row r="83" spans="1:15" ht="13.5" customHeight="1">
      <c r="A83" s="30">
        <v>2021</v>
      </c>
      <c r="B83" s="17"/>
      <c r="C83" s="17"/>
      <c r="D83" s="17"/>
      <c r="E83" s="31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3.5" customHeight="1">
      <c r="A84" s="32"/>
      <c r="B84" s="17"/>
      <c r="C84" s="17"/>
      <c r="D84" s="17"/>
      <c r="E84" s="31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3.5" customHeight="1">
      <c r="A85" s="30">
        <v>2022</v>
      </c>
      <c r="B85" s="17"/>
      <c r="C85" s="17"/>
      <c r="D85" s="17"/>
      <c r="E85" s="31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3.5" customHeight="1">
      <c r="A86" s="32" t="s">
        <v>10144</v>
      </c>
      <c r="B86" s="17"/>
      <c r="C86" s="17"/>
      <c r="D86" s="17">
        <v>1</v>
      </c>
      <c r="E86" s="31">
        <v>23</v>
      </c>
      <c r="F86" s="14"/>
      <c r="G86" s="14"/>
      <c r="H86" s="14"/>
      <c r="I86" s="14"/>
      <c r="J86" s="14"/>
      <c r="K86" s="14"/>
      <c r="L86" s="14"/>
      <c r="M86" s="14"/>
      <c r="N86" s="14"/>
      <c r="O86" s="14"/>
    </row>
    <row r="87" spans="1:15" ht="13.5" customHeight="1">
      <c r="A87" s="32" t="s">
        <v>10145</v>
      </c>
      <c r="B87" s="17">
        <v>1</v>
      </c>
      <c r="C87" s="17">
        <v>63</v>
      </c>
      <c r="D87" s="17"/>
      <c r="E87" s="31"/>
      <c r="F87" s="14"/>
      <c r="G87" s="14"/>
      <c r="H87" s="14"/>
      <c r="I87" s="14"/>
      <c r="J87" s="14"/>
      <c r="K87" s="14"/>
      <c r="L87" s="14"/>
      <c r="M87" s="14"/>
      <c r="N87" s="14"/>
      <c r="O87" s="14"/>
    </row>
    <row r="88" spans="1:15" ht="13.5" customHeight="1">
      <c r="A88" s="32" t="s">
        <v>10146</v>
      </c>
      <c r="B88" s="17">
        <v>1</v>
      </c>
      <c r="C88" s="17">
        <v>56</v>
      </c>
      <c r="D88" s="17"/>
      <c r="E88" s="31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3.5" customHeight="1">
      <c r="A89" s="32" t="s">
        <v>91</v>
      </c>
      <c r="B89" s="17">
        <v>1</v>
      </c>
      <c r="C89" s="17">
        <v>50</v>
      </c>
      <c r="D89" s="17"/>
      <c r="E89" s="31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3.5" customHeight="1">
      <c r="A90" s="34">
        <v>2023</v>
      </c>
      <c r="B90" s="17"/>
      <c r="C90" s="17"/>
      <c r="D90" s="17"/>
      <c r="E90" s="31"/>
      <c r="F90" s="14"/>
      <c r="G90" s="14"/>
      <c r="H90" s="14"/>
      <c r="I90" s="14"/>
      <c r="J90" s="14"/>
      <c r="K90" s="14"/>
      <c r="L90" s="14"/>
      <c r="M90" s="14"/>
      <c r="N90" s="14"/>
      <c r="O90" s="14"/>
    </row>
    <row r="91" spans="1:15" ht="13.5" customHeight="1">
      <c r="A91" s="30">
        <v>2024</v>
      </c>
      <c r="B91" s="17"/>
      <c r="C91" s="17"/>
      <c r="D91" s="17"/>
      <c r="E91" s="31"/>
      <c r="F91" s="14"/>
      <c r="G91" s="14"/>
      <c r="H91" s="14"/>
      <c r="I91" s="14"/>
      <c r="J91" s="14"/>
      <c r="K91" s="14"/>
      <c r="L91" s="14"/>
      <c r="M91" s="14"/>
      <c r="N91" s="14"/>
      <c r="O91" s="14"/>
    </row>
    <row r="92" spans="1:15" ht="15" customHeight="1">
      <c r="A92" s="30">
        <v>2025</v>
      </c>
      <c r="B92" s="17"/>
      <c r="C92" s="17"/>
      <c r="D92" s="17"/>
      <c r="E92" s="31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thickBot="1">
      <c r="A93" s="32" t="s">
        <v>66386</v>
      </c>
      <c r="B93" s="17">
        <v>1</v>
      </c>
      <c r="C93" s="17">
        <v>38</v>
      </c>
      <c r="D93" s="223"/>
      <c r="E93" s="224"/>
      <c r="F93" s="14"/>
      <c r="G93" s="14"/>
      <c r="H93" s="14"/>
      <c r="I93" s="14"/>
      <c r="J93" s="14"/>
      <c r="K93" s="14"/>
      <c r="L93" s="14"/>
      <c r="M93" s="14"/>
      <c r="N93" s="14"/>
      <c r="O93" s="14"/>
    </row>
    <row r="94" spans="1:15" ht="13.5" customHeight="1" thickBot="1">
      <c r="A94" s="75" t="s">
        <v>60662</v>
      </c>
      <c r="B94" s="76">
        <f>SUM(B83:B93)</f>
        <v>4</v>
      </c>
      <c r="C94" s="76">
        <f>SUM(C83:C93)</f>
        <v>207</v>
      </c>
      <c r="D94" s="76">
        <f>SUM(D83:D93)</f>
        <v>1</v>
      </c>
      <c r="E94" s="77">
        <f>SUM(E83:E93)</f>
        <v>23</v>
      </c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3.5" customHeight="1" thickBot="1">
      <c r="A95" s="3"/>
      <c r="B95" s="3"/>
      <c r="C95" s="3"/>
      <c r="D95" s="3"/>
      <c r="E95" s="8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3.5" customHeight="1" thickBot="1">
      <c r="A96" s="128" t="s">
        <v>15</v>
      </c>
      <c r="B96" s="177"/>
      <c r="C96" s="3"/>
      <c r="D96" s="3"/>
      <c r="E96" s="8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3.5" customHeight="1">
      <c r="A97" s="178" t="s">
        <v>53911</v>
      </c>
      <c r="B97" s="179">
        <f ca="1">C39</f>
        <v>22</v>
      </c>
      <c r="C97" s="3"/>
      <c r="D97" s="3"/>
      <c r="E97" s="8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3.5" customHeight="1">
      <c r="A98" s="180" t="s">
        <v>53909</v>
      </c>
      <c r="B98" s="181">
        <f ca="1">E23</f>
        <v>1</v>
      </c>
      <c r="C98" s="14"/>
      <c r="D98" s="14"/>
      <c r="E98" s="15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3.5" customHeight="1">
      <c r="A99" s="182" t="s">
        <v>53912</v>
      </c>
      <c r="B99" s="183">
        <f ca="1">D39</f>
        <v>20</v>
      </c>
      <c r="C99" s="11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3.5" customHeight="1">
      <c r="A100" s="180" t="s">
        <v>53914</v>
      </c>
      <c r="B100" s="181">
        <f>C40</f>
        <v>21</v>
      </c>
      <c r="C100" s="22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3.5" customHeight="1">
      <c r="A101" s="184" t="s">
        <v>2099</v>
      </c>
      <c r="B101" s="185">
        <f ca="1">C26</f>
        <v>3.8066666666666666</v>
      </c>
      <c r="C101" s="11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3.5" customHeight="1">
      <c r="A102" s="184" t="s">
        <v>16</v>
      </c>
      <c r="B102" s="185">
        <f ca="1">Ranking!$O$35</f>
        <v>4.36376117028066</v>
      </c>
      <c r="C102" s="11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3.5" customHeight="1">
      <c r="A103" s="182" t="s">
        <v>53913</v>
      </c>
      <c r="B103" s="183">
        <f>MIN(B79,B100)</f>
        <v>21</v>
      </c>
      <c r="C103" s="11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3.5" customHeight="1">
      <c r="A104" s="184" t="s">
        <v>17</v>
      </c>
      <c r="B104" s="183">
        <f>B94</f>
        <v>4</v>
      </c>
      <c r="C104" s="11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3.5" customHeight="1">
      <c r="A105" s="184" t="s">
        <v>18</v>
      </c>
      <c r="B105" s="183">
        <f>D94</f>
        <v>1</v>
      </c>
      <c r="C105" s="11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3.5" customHeight="1">
      <c r="A106" s="184" t="s">
        <v>19</v>
      </c>
      <c r="B106" s="183">
        <f>IF(B94=0,0,C94/B94)</f>
        <v>51.75</v>
      </c>
      <c r="C106" s="11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3.5" customHeight="1" thickBot="1">
      <c r="A107" s="186" t="s">
        <v>14</v>
      </c>
      <c r="B107" s="187">
        <f>IF(D94=0,0,E94/D94)</f>
        <v>23</v>
      </c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3.5" customHeight="1" thickBot="1">
      <c r="A108" s="12"/>
      <c r="B108" s="1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3.5" customHeight="1">
      <c r="A109" s="188" t="s">
        <v>53950</v>
      </c>
      <c r="B109" s="189">
        <f>SUM(B83:B93)</f>
        <v>4</v>
      </c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3.5" customHeight="1">
      <c r="A110" s="190" t="s">
        <v>53951</v>
      </c>
      <c r="B110" s="191">
        <f>SUM(D83:D93)</f>
        <v>1</v>
      </c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3.5" customHeight="1">
      <c r="A111" s="190" t="s">
        <v>20</v>
      </c>
      <c r="B111" s="192">
        <f>2*B109+B110</f>
        <v>9</v>
      </c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3.5" customHeight="1">
      <c r="A112" s="190" t="s">
        <v>21</v>
      </c>
      <c r="B112" s="192" cm="1">
        <f t="array" ref="B112">_xlfn.LET(
_xlpm._r,M8:M100,
_xlpm._p,IFERROR(_xlfn.XMATCH(TRUE,ISTEXT(_xlpm._r),0),ROWS(_xlpm._r)+1),
_xlpm._nums,_xlfn._xlws.FILTER(_xlpm._r,(_xlfn.SEQUENCE(ROWS(_xlpm._r))&lt;_xlpm._p)*ISNUMBER(_xlpm._r),""),
IFERROR(SUM(1/_xlpm._nums),0)
)</f>
        <v>14</v>
      </c>
      <c r="C112" s="3"/>
      <c r="D112" s="233"/>
      <c r="E112" s="233"/>
      <c r="F112" s="233"/>
      <c r="G112" s="233"/>
      <c r="H112" s="233"/>
      <c r="I112" s="233"/>
      <c r="J112" s="233"/>
      <c r="K112" s="233"/>
      <c r="L112" s="233"/>
      <c r="M112" s="233"/>
      <c r="N112" s="3"/>
      <c r="O112" s="3"/>
    </row>
    <row r="113" spans="1:15" ht="13.5" customHeight="1">
      <c r="A113" s="190" t="s">
        <v>22</v>
      </c>
      <c r="B113" s="192">
        <f>B112-B111</f>
        <v>5</v>
      </c>
      <c r="C113" s="316"/>
      <c r="D113" s="317"/>
      <c r="E113" s="317"/>
      <c r="F113" s="317"/>
      <c r="G113" s="317"/>
      <c r="H113" s="317"/>
      <c r="I113" s="317"/>
      <c r="J113" s="317"/>
      <c r="K113" s="317"/>
      <c r="L113" s="317"/>
      <c r="M113" s="317"/>
      <c r="N113" s="3"/>
      <c r="O113" s="3"/>
    </row>
    <row r="114" spans="1:15" ht="13.5" customHeight="1" thickBot="1">
      <c r="A114" s="193" t="s">
        <v>23</v>
      </c>
      <c r="B114" s="194">
        <f ca="1">MAX(0,-B113*(3+2.5*B101/B102))</f>
        <v>0</v>
      </c>
      <c r="C114" s="3"/>
      <c r="D114" s="317"/>
      <c r="E114" s="317"/>
      <c r="F114" s="317"/>
      <c r="G114" s="317"/>
      <c r="H114" s="317"/>
      <c r="I114" s="317"/>
      <c r="J114" s="317"/>
      <c r="K114" s="317"/>
      <c r="L114" s="317"/>
      <c r="M114" s="317"/>
      <c r="N114" s="3"/>
      <c r="O114" s="3"/>
    </row>
    <row r="115" spans="1:15" ht="13.5" customHeight="1" thickBot="1">
      <c r="A115" s="3"/>
      <c r="B115" s="3"/>
      <c r="C115" s="3"/>
      <c r="D115" s="317"/>
      <c r="E115" s="317"/>
      <c r="F115" s="317"/>
      <c r="G115" s="317"/>
      <c r="H115" s="317"/>
      <c r="I115" s="317"/>
      <c r="J115" s="317"/>
      <c r="K115" s="317"/>
      <c r="L115" s="317"/>
      <c r="M115" s="317"/>
      <c r="N115" s="3"/>
      <c r="O115" s="3"/>
    </row>
    <row r="116" spans="1:15" ht="15.75" customHeight="1" thickBot="1">
      <c r="A116" s="679" t="s">
        <v>60666</v>
      </c>
      <c r="B116" s="680"/>
      <c r="C116" s="3"/>
      <c r="D116" s="317"/>
      <c r="E116" s="317"/>
      <c r="F116" s="317"/>
      <c r="G116" s="317"/>
      <c r="H116" s="317"/>
      <c r="I116" s="317"/>
      <c r="J116" s="317"/>
      <c r="K116" s="317"/>
      <c r="L116" s="317"/>
      <c r="M116" s="317"/>
      <c r="N116" s="3"/>
      <c r="O116" s="3"/>
    </row>
    <row r="117" spans="1:15" ht="13.5" customHeight="1" thickBot="1">
      <c r="A117" s="3"/>
      <c r="B117" s="3"/>
      <c r="C117" s="3"/>
      <c r="D117" s="317"/>
      <c r="E117" s="317"/>
      <c r="F117" s="317"/>
      <c r="G117" s="317"/>
      <c r="H117" s="317"/>
      <c r="I117" s="317"/>
      <c r="J117" s="317"/>
      <c r="K117" s="317"/>
      <c r="L117" s="317"/>
      <c r="M117" s="317"/>
      <c r="N117" s="3"/>
      <c r="O117" s="3"/>
    </row>
    <row r="118" spans="1:15" ht="18.75" customHeight="1" thickBot="1">
      <c r="A118" s="199" t="s">
        <v>2098</v>
      </c>
      <c r="B118" s="195">
        <f ca="1">(3*B97) + (1*B103) + IF(B106=0, 0, 3.5 * (96 * B104) / B106) + IF(B107=0, 0, 3.5 * (24 * B105) / B107) + 2.5 * (B99 * B101) / B102 - B114</f>
        <v>160.2399964542293</v>
      </c>
      <c r="C118" s="317"/>
      <c r="D118" s="317"/>
      <c r="E118" s="317"/>
      <c r="F118" s="317"/>
      <c r="G118" s="317"/>
      <c r="H118" s="317"/>
      <c r="I118" s="317"/>
      <c r="J118" s="317"/>
      <c r="K118" s="317"/>
      <c r="L118" s="317"/>
      <c r="M118" s="317"/>
      <c r="N118" s="3"/>
      <c r="O118" s="3"/>
    </row>
    <row r="119" spans="1:15" ht="15" customHeight="1">
      <c r="A119" s="3"/>
      <c r="B119" s="3"/>
      <c r="C119" s="3"/>
      <c r="D119" s="318"/>
      <c r="E119" s="233"/>
      <c r="F119" s="318"/>
      <c r="G119" s="233"/>
      <c r="H119" s="318"/>
      <c r="I119" s="318"/>
      <c r="J119" s="233"/>
      <c r="K119" s="233"/>
      <c r="L119" s="233"/>
      <c r="M119" s="318"/>
      <c r="N119" s="3"/>
      <c r="O119" s="3"/>
    </row>
    <row r="120" spans="1:15" ht="15" customHeight="1">
      <c r="A120" s="3"/>
      <c r="B120" s="3"/>
      <c r="C120" s="3"/>
      <c r="D120" s="318"/>
      <c r="E120" s="318"/>
      <c r="F120" s="318"/>
      <c r="G120" s="233"/>
      <c r="H120" s="233"/>
      <c r="I120" s="318"/>
      <c r="J120" s="233"/>
      <c r="K120" s="233"/>
      <c r="L120" s="233"/>
      <c r="M120" s="318"/>
      <c r="N120" s="3"/>
      <c r="O120" s="3"/>
    </row>
    <row r="121" spans="1:15" ht="15" customHeight="1">
      <c r="A121" s="3"/>
      <c r="B121" s="3"/>
      <c r="C121" s="3"/>
      <c r="D121" s="233"/>
      <c r="E121" s="318"/>
      <c r="F121" s="318"/>
      <c r="G121" s="233"/>
      <c r="H121" s="233"/>
      <c r="I121" s="233"/>
      <c r="J121" s="233"/>
      <c r="K121" s="233"/>
      <c r="L121" s="233"/>
      <c r="M121" s="233"/>
      <c r="N121" s="3"/>
      <c r="O121" s="3"/>
    </row>
    <row r="122" spans="1:15" ht="15" customHeight="1">
      <c r="D122" s="243"/>
      <c r="E122" s="243"/>
      <c r="F122" s="243"/>
      <c r="G122" s="243"/>
      <c r="H122" s="243"/>
      <c r="I122" s="243"/>
      <c r="J122" s="243"/>
      <c r="K122" s="243"/>
      <c r="L122" s="243"/>
      <c r="M122" s="243"/>
    </row>
    <row r="123" spans="1:15" ht="15" customHeight="1">
      <c r="D123" s="243"/>
      <c r="E123" s="243"/>
      <c r="F123" s="243"/>
      <c r="G123" s="243"/>
      <c r="H123" s="243"/>
      <c r="I123" s="243"/>
      <c r="J123" s="243"/>
      <c r="K123" s="243"/>
      <c r="L123" s="243"/>
      <c r="M123" s="243"/>
    </row>
  </sheetData>
  <mergeCells count="16">
    <mergeCell ref="H1:N3"/>
    <mergeCell ref="A2:E2"/>
    <mergeCell ref="A3:E3"/>
    <mergeCell ref="B5:E6"/>
    <mergeCell ref="H5:N5"/>
    <mergeCell ref="H6:N6"/>
    <mergeCell ref="A31:B31"/>
    <mergeCell ref="A32:B32"/>
    <mergeCell ref="A37:B37"/>
    <mergeCell ref="A30:B30"/>
    <mergeCell ref="A1:E1"/>
    <mergeCell ref="A116:B116"/>
    <mergeCell ref="A34:B34"/>
    <mergeCell ref="A35:B35"/>
    <mergeCell ref="A36:B36"/>
    <mergeCell ref="A33:B33"/>
  </mergeCells>
  <conditionalFormatting sqref="M30:M36">
    <cfRule type="expression" dxfId="45" priority="2">
      <formula>$I30="P"</formula>
    </cfRule>
  </conditionalFormatting>
  <conditionalFormatting sqref="N30:N36">
    <cfRule type="expression" dxfId="44" priority="1">
      <formula>$I30="C"</formula>
    </cfRule>
  </conditionalFormatting>
  <dataValidations disablePrompts="1" count="1">
    <dataValidation type="decimal" allowBlank="1" showInputMessage="1" showErrorMessage="1" prompt="O ano deve ser no mínimo até 10 anos atrás e no máximo até o ano passado." sqref="K35:K36" xr:uid="{41B3B92A-C946-44B2-9EDD-5137D143D31D}">
      <formula1>YEAR(NOW())-10</formula1>
      <formula2>YEAR(NOW())-1</formula2>
    </dataValidation>
  </dataValidations>
  <pageMargins left="0.511811024" right="0.511811024" top="0.78740157499999996" bottom="0.7874015749999999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287F3-DF5D-474A-8FAD-8E2BF552BE6B}">
  <sheetPr>
    <tabColor rgb="FF0070C0"/>
  </sheetPr>
  <dimension ref="A1:O116"/>
  <sheetViews>
    <sheetView topLeftCell="A91" workbookViewId="0">
      <selection activeCell="B118" sqref="B118"/>
    </sheetView>
  </sheetViews>
  <sheetFormatPr defaultColWidth="12.5546875" defaultRowHeight="15" customHeight="1"/>
  <cols>
    <col min="1" max="1" width="45.33203125" customWidth="1"/>
    <col min="2" max="2" width="17" customWidth="1"/>
    <col min="3" max="3" width="8.44140625" customWidth="1"/>
    <col min="4" max="4" width="7.109375" customWidth="1"/>
    <col min="5" max="5" width="8.44140625" customWidth="1"/>
    <col min="6" max="6" width="7.44140625" customWidth="1"/>
    <col min="7" max="7" width="6.5546875" customWidth="1"/>
    <col min="8" max="8" width="5.5546875" customWidth="1"/>
    <col min="9" max="9" width="14.21875" bestFit="1" customWidth="1"/>
    <col min="10" max="10" width="37.44140625" customWidth="1"/>
    <col min="11" max="11" width="11.6640625" customWidth="1"/>
    <col min="12" max="12" width="12.5546875" customWidth="1"/>
    <col min="13" max="13" width="13.109375" customWidth="1"/>
    <col min="14" max="14" width="10.109375" customWidth="1"/>
    <col min="15" max="15" width="8.5546875" customWidth="1"/>
    <col min="16" max="16" width="11.44140625" customWidth="1"/>
    <col min="17" max="17" width="37.77734375" customWidth="1"/>
    <col min="18" max="27" width="9.44140625" customWidth="1"/>
  </cols>
  <sheetData>
    <row r="1" spans="1:15" ht="13.5" customHeight="1">
      <c r="A1" s="644" t="s">
        <v>0</v>
      </c>
      <c r="B1" s="645"/>
      <c r="C1" s="645"/>
      <c r="D1" s="645"/>
      <c r="E1" s="646"/>
      <c r="F1" s="16"/>
      <c r="G1" s="1"/>
      <c r="H1" s="647" t="s">
        <v>60682</v>
      </c>
      <c r="I1" s="648"/>
      <c r="J1" s="648"/>
      <c r="K1" s="648"/>
      <c r="L1" s="648"/>
      <c r="M1" s="648"/>
      <c r="N1" s="649"/>
      <c r="O1" s="3"/>
    </row>
    <row r="2" spans="1:15" ht="13.5" customHeight="1">
      <c r="A2" s="656" t="str">
        <f ca="1">"PERÍODO COMPUTADO: Artigos &amp; RH: " &amp; (YEAR(TODAY()) - 5) &amp; " - " &amp; (YEAR(TODAY()) - 1)&amp;" // Livros, Capítulos e Patentes: " &amp; (YEAR(TODAY()) - 10) &amp; " - " &amp; (YEAR(TODAY()) - 1)</f>
        <v>PERÍODO COMPUTADO: Artigos &amp; RH: 2021 - 2025 // Livros, Capítulos e Patentes: 2016 - 2025</v>
      </c>
      <c r="B2" s="657"/>
      <c r="C2" s="657"/>
      <c r="D2" s="657"/>
      <c r="E2" s="658"/>
      <c r="F2" s="16"/>
      <c r="G2" s="1"/>
      <c r="H2" s="650"/>
      <c r="I2" s="651"/>
      <c r="J2" s="651"/>
      <c r="K2" s="651"/>
      <c r="L2" s="651"/>
      <c r="M2" s="651"/>
      <c r="N2" s="652"/>
      <c r="O2" s="3"/>
    </row>
    <row r="3" spans="1:15" ht="16.2" customHeight="1" thickBot="1">
      <c r="A3" s="659" t="str" cm="1">
        <f t="array" aca="1" ref="A3" ca="1">"ORIENTADOR(A): " &amp; MID(CELL("filename", A1), FIND("]", CELL("filename", A1)) + 1, 255)</f>
        <v>ORIENTADOR(A): Cezar</v>
      </c>
      <c r="B3" s="660"/>
      <c r="C3" s="660"/>
      <c r="D3" s="660"/>
      <c r="E3" s="661"/>
      <c r="F3" s="16"/>
      <c r="G3" s="1"/>
      <c r="H3" s="653"/>
      <c r="I3" s="654"/>
      <c r="J3" s="654"/>
      <c r="K3" s="654"/>
      <c r="L3" s="654"/>
      <c r="M3" s="654"/>
      <c r="N3" s="655"/>
      <c r="O3" s="3"/>
    </row>
    <row r="4" spans="1:15" ht="13.5" customHeight="1" thickBot="1">
      <c r="A4" s="2"/>
      <c r="B4" s="16"/>
      <c r="C4" s="16"/>
      <c r="D4" s="16"/>
      <c r="E4" s="21"/>
      <c r="F4" s="16"/>
      <c r="G4" s="1"/>
      <c r="H4" s="1"/>
      <c r="I4" s="3"/>
      <c r="J4" s="3"/>
      <c r="K4" s="3"/>
      <c r="L4" s="3"/>
      <c r="M4" s="3"/>
      <c r="N4" s="3"/>
      <c r="O4" s="3"/>
    </row>
    <row r="5" spans="1:15" ht="13.5" customHeight="1">
      <c r="A5" s="39" t="s">
        <v>1</v>
      </c>
      <c r="B5" s="662"/>
      <c r="C5" s="662"/>
      <c r="D5" s="662"/>
      <c r="E5" s="663"/>
      <c r="F5" s="1"/>
      <c r="G5" s="1"/>
      <c r="H5" s="666" t="s">
        <v>1</v>
      </c>
      <c r="I5" s="667"/>
      <c r="J5" s="667"/>
      <c r="K5" s="667"/>
      <c r="L5" s="667"/>
      <c r="M5" s="667"/>
      <c r="N5" s="668"/>
      <c r="O5" s="3"/>
    </row>
    <row r="6" spans="1:15" ht="13.5" customHeight="1" thickBot="1">
      <c r="A6" s="40" t="s">
        <v>2</v>
      </c>
      <c r="B6" s="664"/>
      <c r="C6" s="664"/>
      <c r="D6" s="664"/>
      <c r="E6" s="665"/>
      <c r="F6" s="1"/>
      <c r="G6" s="1"/>
      <c r="H6" s="669" t="s">
        <v>2</v>
      </c>
      <c r="I6" s="670"/>
      <c r="J6" s="670"/>
      <c r="K6" s="670"/>
      <c r="L6" s="670"/>
      <c r="M6" s="670"/>
      <c r="N6" s="671"/>
      <c r="O6" s="3"/>
    </row>
    <row r="7" spans="1:15" ht="13.5" customHeight="1" thickBot="1">
      <c r="A7" s="56" t="s">
        <v>53954</v>
      </c>
      <c r="B7" s="57" t="s">
        <v>53964</v>
      </c>
      <c r="C7" s="57" t="s">
        <v>3</v>
      </c>
      <c r="D7" s="58" t="s">
        <v>4</v>
      </c>
      <c r="E7" s="59" t="s">
        <v>53908</v>
      </c>
      <c r="F7" s="4"/>
      <c r="G7" s="4"/>
      <c r="H7" s="72" t="s">
        <v>60667</v>
      </c>
      <c r="I7" s="57" t="s">
        <v>55886</v>
      </c>
      <c r="J7" s="57" t="s">
        <v>24</v>
      </c>
      <c r="K7" s="57" t="s">
        <v>25</v>
      </c>
      <c r="L7" s="57" t="s">
        <v>26</v>
      </c>
      <c r="M7" s="57" t="s">
        <v>27</v>
      </c>
      <c r="N7" s="73" t="s">
        <v>53908</v>
      </c>
      <c r="O7" s="3"/>
    </row>
    <row r="8" spans="1:15" ht="13.5" customHeight="1">
      <c r="A8" s="60" t="str">
        <f t="shared" ref="A8:A21" si="0">IF(I8="", "", IF(J8="", "Revista sem Fator de Impacto" &amp; IF(K8="", "", ", " &amp; K8 &amp; ",") &amp; IF(L8="", "", " p. " &amp; L8), J8 &amp; IF(K8="", "", ", " &amp; K8 &amp; ",") &amp; IF(L8="", "", " p. " &amp; L8)))</f>
        <v>Analytical Methods, 2021, p. 5555</v>
      </c>
      <c r="B8" s="61">
        <f>IF(I8="","",_xlfn.LET(
  _xlpm.resultado1, VLOOKUP(I8,'JCR 2026 (JIF 25)'!A:C,3,FALSE),
  _xlpm.resultado2, VLOOKUP(I8,'JCR 2026 (JIF 25)'!B:C,2,FALSE),
  _xlpm.resultado, IFERROR(_xlpm.resultado1, IFERROR(_xlpm.resultado2,"")),
  IF(_xlpm.resultado="N/A", "N/A",
     IF(OR(_xlpm.resultado=0, _xlpm.resultado=""), "Revista sem FI", VALUE(_xlpm.resultado))
  )
))</f>
        <v>3</v>
      </c>
      <c r="C8" s="61">
        <f t="shared" ref="C8:C21" si="1">IF(ISBLANK(M8),"",1/M8)</f>
        <v>1</v>
      </c>
      <c r="D8" s="558">
        <f t="shared" ref="D8" ca="1" si="2">IF(J8="","",IF(OR(B8=0,B8="Revista sem FI"),0,IF(OR(AND(ISNUMBER(C8),C8&gt;0),AND(ISNUMBER(E8),E8&gt;0)),1,0)))</f>
        <v>1</v>
      </c>
      <c r="E8" s="557" t="str">
        <f ca="1">IF(OR(N8="",NOT(ISNUMBER(B8))),"",IF(SUM(INDIRECT("$E$7:E"&amp;ROW()-1))+1/N8&gt;$C$22,0,1/N8))</f>
        <v/>
      </c>
      <c r="F8" s="3"/>
      <c r="G8" s="3"/>
      <c r="H8" s="49">
        <f>IF(I8&lt;&gt;"", COUNTIF($I$8:I8, "&lt;&gt;"), "")</f>
        <v>1</v>
      </c>
      <c r="I8" s="87" t="s">
        <v>11454</v>
      </c>
      <c r="J8" s="249" t="str">
        <f>IFERROR(VLOOKUP(I8,'JCR 2026 (JIF 25)'!A:D,4,0), IFERROR(VLOOKUP(I8,'JCR 2026 (JIF 25)'!B:D,3,0),""))</f>
        <v>Analytical Methods</v>
      </c>
      <c r="K8" s="64">
        <v>2021</v>
      </c>
      <c r="L8" s="64">
        <v>5555</v>
      </c>
      <c r="M8" s="64">
        <v>1</v>
      </c>
      <c r="N8" s="53"/>
      <c r="O8" s="3"/>
    </row>
    <row r="9" spans="1:15" ht="13.5" customHeight="1">
      <c r="A9" s="37" t="str">
        <f t="shared" si="0"/>
        <v>ANTICANCER RESEARCH, 2021, p. 6061</v>
      </c>
      <c r="B9" s="23">
        <f>IF(I9="","",_xlfn.LET(
  _xlpm.resultado1, VLOOKUP(I9,'JCR 2026 (JIF 25)'!A:C,3,FALSE),
  _xlpm.resultado2, VLOOKUP(I9,'JCR 2026 (JIF 25)'!B:C,2,FALSE),
  _xlpm.resultado, IFERROR(_xlpm.resultado1, IFERROR(_xlpm.resultado2,"")),
  IF(_xlpm.resultado="N/A", "N/A",
     IF(OR(_xlpm.resultado=0, _xlpm.resultado=""), "Revista sem FI", VALUE(_xlpm.resultado))
  )
))</f>
        <v>1.8</v>
      </c>
      <c r="C9" s="23" t="str">
        <f t="shared" si="1"/>
        <v/>
      </c>
      <c r="D9" s="559">
        <f t="shared" ref="D9:D21" ca="1" si="3">IF(J9="","",IF(OR(B9=0,B9="Revista sem FI"),0,IF(OR(AND(ISNUMBER(C9),C9&gt;0),AND(ISNUMBER(E9),E9&gt;0)),1,0)))</f>
        <v>1</v>
      </c>
      <c r="E9" s="561">
        <f t="shared" ref="E9:E21" ca="1" si="4">IF(OR(N9="",NOT(ISNUMBER(B9))),"",IF(SUM(INDIRECT("$E$7:E"&amp;ROW()-1))+1/N9&gt;$C$22,0,1/N9))</f>
        <v>1</v>
      </c>
      <c r="F9" s="3"/>
      <c r="G9" s="3"/>
      <c r="H9" s="49">
        <f>IF(I9&lt;&gt;"", COUNTIF($I$8:I9, "&lt;&gt;"), "")</f>
        <v>2</v>
      </c>
      <c r="I9" s="87" t="s">
        <v>10893</v>
      </c>
      <c r="J9" s="249" t="str">
        <f>IFERROR(VLOOKUP(I9,'JCR 2026 (JIF 25)'!A:D,4,0), IFERROR(VLOOKUP(I9,'JCR 2026 (JIF 25)'!B:D,3,0),""))</f>
        <v>ANTICANCER RESEARCH</v>
      </c>
      <c r="K9" s="64">
        <v>2021</v>
      </c>
      <c r="L9" s="64">
        <v>6061</v>
      </c>
      <c r="M9" s="64"/>
      <c r="N9" s="53">
        <v>1</v>
      </c>
      <c r="O9" s="3"/>
    </row>
    <row r="10" spans="1:15" ht="13.5" customHeight="1">
      <c r="A10" s="37" t="str">
        <f t="shared" si="0"/>
        <v>Sustainability, 2022, p. 557</v>
      </c>
      <c r="B10" s="23">
        <f>IF(I10="","",_xlfn.LET(
  _xlpm.resultado1, VLOOKUP(I10,'JCR 2026 (JIF 25)'!A:C,3,FALSE),
  _xlpm.resultado2, VLOOKUP(I10,'JCR 2026 (JIF 25)'!B:C,2,FALSE),
  _xlpm.resultado, IFERROR(_xlpm.resultado1, IFERROR(_xlpm.resultado2,"")),
  IF(_xlpm.resultado="N/A", "N/A",
     IF(OR(_xlpm.resultado=0, _xlpm.resultado=""), "Revista sem FI", VALUE(_xlpm.resultado))
  )
))</f>
        <v>4.0999999999999996</v>
      </c>
      <c r="C10" s="23">
        <f t="shared" si="1"/>
        <v>1</v>
      </c>
      <c r="D10" s="559">
        <f t="shared" ca="1" si="3"/>
        <v>1</v>
      </c>
      <c r="E10" s="561" t="str">
        <f t="shared" ca="1" si="4"/>
        <v/>
      </c>
      <c r="F10" s="3"/>
      <c r="G10" s="3"/>
      <c r="H10" s="49">
        <f>IF(I10&lt;&gt;"", COUNTIF($I$8:I10, "&lt;&gt;"), "")</f>
        <v>3</v>
      </c>
      <c r="I10" s="87" t="s">
        <v>23139</v>
      </c>
      <c r="J10" s="249" t="str">
        <f>IFERROR(VLOOKUP(I10,'JCR 2026 (JIF 25)'!A:D,4,0), IFERROR(VLOOKUP(I10,'JCR 2026 (JIF 25)'!B:D,3,0),""))</f>
        <v>Sustainability</v>
      </c>
      <c r="K10" s="64">
        <v>2022</v>
      </c>
      <c r="L10" s="64">
        <v>557</v>
      </c>
      <c r="M10" s="64">
        <v>1</v>
      </c>
      <c r="N10" s="53"/>
      <c r="O10" s="3"/>
    </row>
    <row r="11" spans="1:15" ht="13.5" customHeight="1">
      <c r="A11" s="37" t="str">
        <f t="shared" si="0"/>
        <v>Sustainability, 2022, p. 291</v>
      </c>
      <c r="B11" s="23">
        <f>IF(I11="","",_xlfn.LET(
  _xlpm.resultado1, VLOOKUP(I11,'JCR 2026 (JIF 25)'!A:C,3,FALSE),
  _xlpm.resultado2, VLOOKUP(I11,'JCR 2026 (JIF 25)'!B:C,2,FALSE),
  _xlpm.resultado, IFERROR(_xlpm.resultado1, IFERROR(_xlpm.resultado2,"")),
  IF(_xlpm.resultado="N/A", "N/A",
     IF(OR(_xlpm.resultado=0, _xlpm.resultado=""), "Revista sem FI", VALUE(_xlpm.resultado))
  )
))</f>
        <v>4.0999999999999996</v>
      </c>
      <c r="C11" s="23">
        <f t="shared" si="1"/>
        <v>1</v>
      </c>
      <c r="D11" s="559">
        <f t="shared" ca="1" si="3"/>
        <v>1</v>
      </c>
      <c r="E11" s="561" t="str">
        <f t="shared" ca="1" si="4"/>
        <v/>
      </c>
      <c r="F11" s="3"/>
      <c r="G11" s="14"/>
      <c r="H11" s="49">
        <f>IF(I11&lt;&gt;"", COUNTIF($I$8:I11, "&lt;&gt;"), "")</f>
        <v>4</v>
      </c>
      <c r="I11" s="87" t="s">
        <v>23139</v>
      </c>
      <c r="J11" s="249" t="str">
        <f>IFERROR(VLOOKUP(I11,'JCR 2026 (JIF 25)'!A:D,4,0), IFERROR(VLOOKUP(I11,'JCR 2026 (JIF 25)'!B:D,3,0),""))</f>
        <v>Sustainability</v>
      </c>
      <c r="K11" s="64">
        <v>2022</v>
      </c>
      <c r="L11" s="64">
        <v>291</v>
      </c>
      <c r="M11" s="64">
        <v>1</v>
      </c>
      <c r="N11" s="53"/>
      <c r="O11" s="14"/>
    </row>
    <row r="12" spans="1:15" ht="13.5" customHeight="1">
      <c r="A12" s="37" t="str">
        <f t="shared" si="0"/>
        <v>Journal of Environmental Chemical Engineering, 2022, p. 107081</v>
      </c>
      <c r="B12" s="23">
        <f>IF(I12="","",_xlfn.LET(
  _xlpm.resultado1, VLOOKUP(I12,'JCR 2026 (JIF 25)'!A:C,3,FALSE),
  _xlpm.resultado2, VLOOKUP(I12,'JCR 2026 (JIF 25)'!B:C,2,FALSE),
  _xlpm.resultado, IFERROR(_xlpm.resultado1, IFERROR(_xlpm.resultado2,"")),
  IF(_xlpm.resultado="N/A", "N/A",
     IF(OR(_xlpm.resultado=0, _xlpm.resultado=""), "Revista sem FI", VALUE(_xlpm.resultado))
  )
))</f>
        <v>7.5</v>
      </c>
      <c r="C12" s="23" t="str">
        <f t="shared" si="1"/>
        <v/>
      </c>
      <c r="D12" s="559">
        <f t="shared" ca="1" si="3"/>
        <v>1</v>
      </c>
      <c r="E12" s="561">
        <f t="shared" ca="1" si="4"/>
        <v>0.33333333333333331</v>
      </c>
      <c r="F12" s="14"/>
      <c r="G12" s="14"/>
      <c r="H12" s="49">
        <f>IF(I12&lt;&gt;"", COUNTIF($I$8:I12, "&lt;&gt;"), "")</f>
        <v>5</v>
      </c>
      <c r="I12" s="87" t="s">
        <v>18986</v>
      </c>
      <c r="J12" s="249" t="str">
        <f>IFERROR(VLOOKUP(I12,'JCR 2026 (JIF 25)'!A:D,4,0), IFERROR(VLOOKUP(I12,'JCR 2026 (JIF 25)'!B:D,3,0),""))</f>
        <v>Journal of Environmental Chemical Engineering</v>
      </c>
      <c r="K12" s="64">
        <v>2022</v>
      </c>
      <c r="L12" s="64">
        <v>107081</v>
      </c>
      <c r="M12" s="64"/>
      <c r="N12" s="53">
        <v>3</v>
      </c>
      <c r="O12" s="14"/>
    </row>
    <row r="13" spans="1:15" ht="13.5" customHeight="1">
      <c r="A13" s="37" t="str">
        <f t="shared" si="0"/>
        <v>Biomass Conversion and Biorefinery, 2023, p. 13911</v>
      </c>
      <c r="B13" s="23">
        <f>IF(I13="","",_xlfn.LET(
  _xlpm.resultado1, VLOOKUP(I13,'JCR 2026 (JIF 25)'!A:C,3,FALSE),
  _xlpm.resultado2, VLOOKUP(I13,'JCR 2026 (JIF 25)'!B:C,2,FALSE),
  _xlpm.resultado, IFERROR(_xlpm.resultado1, IFERROR(_xlpm.resultado2,"")),
  IF(_xlpm.resultado="N/A", "N/A",
     IF(OR(_xlpm.resultado=0, _xlpm.resultado=""), "Revista sem FI", VALUE(_xlpm.resultado))
  )
))</f>
        <v>4.3</v>
      </c>
      <c r="C13" s="23">
        <f t="shared" si="1"/>
        <v>1</v>
      </c>
      <c r="D13" s="559">
        <f t="shared" ca="1" si="3"/>
        <v>1</v>
      </c>
      <c r="E13" s="561" t="str">
        <f t="shared" ca="1" si="4"/>
        <v/>
      </c>
      <c r="F13" s="14"/>
      <c r="G13" s="14"/>
      <c r="H13" s="49">
        <f>IF(I13&lt;&gt;"", COUNTIF($I$8:I13, "&lt;&gt;"), "")</f>
        <v>6</v>
      </c>
      <c r="I13" s="87" t="s">
        <v>12343</v>
      </c>
      <c r="J13" s="249" t="str">
        <f>IFERROR(VLOOKUP(I13,'JCR 2026 (JIF 25)'!A:D,4,0), IFERROR(VLOOKUP(I13,'JCR 2026 (JIF 25)'!B:D,3,0),""))</f>
        <v>Biomass Conversion and Biorefinery</v>
      </c>
      <c r="K13" s="64">
        <v>2023</v>
      </c>
      <c r="L13" s="64">
        <v>13911</v>
      </c>
      <c r="M13" s="64">
        <v>1</v>
      </c>
      <c r="N13" s="53"/>
      <c r="O13" s="14"/>
    </row>
    <row r="14" spans="1:15" ht="13.5" customHeight="1">
      <c r="A14" s="37" t="str">
        <f t="shared" si="0"/>
        <v>TALANTA, 2024, p. 125575</v>
      </c>
      <c r="B14" s="23">
        <f>IF(I14="","",_xlfn.LET(
  _xlpm.resultado1, VLOOKUP(I14,'JCR 2026 (JIF 25)'!A:C,3,FALSE),
  _xlpm.resultado2, VLOOKUP(I14,'JCR 2026 (JIF 25)'!B:C,2,FALSE),
  _xlpm.resultado, IFERROR(_xlpm.resultado1, IFERROR(_xlpm.resultado2,"")),
  IF(_xlpm.resultado="N/A", "N/A",
     IF(OR(_xlpm.resultado=0, _xlpm.resultado=""), "Revista sem FI", VALUE(_xlpm.resultado))
  )
))</f>
        <v>6.7</v>
      </c>
      <c r="C14" s="23">
        <f t="shared" si="1"/>
        <v>1</v>
      </c>
      <c r="D14" s="559">
        <f t="shared" ca="1" si="3"/>
        <v>1</v>
      </c>
      <c r="E14" s="561" t="str">
        <f t="shared" ca="1" si="4"/>
        <v/>
      </c>
      <c r="F14" s="14"/>
      <c r="G14" s="14"/>
      <c r="H14" s="49">
        <f>IF(I14&lt;&gt;"", COUNTIF($I$8:I14, "&lt;&gt;"), "")</f>
        <v>7</v>
      </c>
      <c r="I14" s="87" t="s">
        <v>1986</v>
      </c>
      <c r="J14" s="249" t="str">
        <f>IFERROR(VLOOKUP(I14,'JCR 2026 (JIF 25)'!A:D,4,0), IFERROR(VLOOKUP(I14,'JCR 2026 (JIF 25)'!B:D,3,0),""))</f>
        <v>TALANTA</v>
      </c>
      <c r="K14" s="19">
        <v>2024</v>
      </c>
      <c r="L14" s="19">
        <v>125575</v>
      </c>
      <c r="M14" s="19">
        <v>1</v>
      </c>
      <c r="N14" s="53"/>
      <c r="O14" s="14"/>
    </row>
    <row r="15" spans="1:15" ht="13.5" customHeight="1">
      <c r="A15" s="37" t="str">
        <f t="shared" si="0"/>
        <v>Brazilian Journal of Analytical Chemistry, 2024, p. 1106799</v>
      </c>
      <c r="B15" s="23">
        <f>IF(I15="","",_xlfn.LET(
  _xlpm.resultado1, VLOOKUP(I15,'JCR 2026 (JIF 25)'!A:C,3,FALSE),
  _xlpm.resultado2, VLOOKUP(I15,'JCR 2026 (JIF 25)'!B:C,2,FALSE),
  _xlpm.resultado, IFERROR(_xlpm.resultado1, IFERROR(_xlpm.resultado2,"")),
  IF(_xlpm.resultado="N/A", "N/A",
     IF(OR(_xlpm.resultado=0, _xlpm.resultado=""), "Revista sem FI", VALUE(_xlpm.resultado))
  )
))</f>
        <v>1</v>
      </c>
      <c r="C15" s="23">
        <f t="shared" si="1"/>
        <v>1</v>
      </c>
      <c r="D15" s="559">
        <f t="shared" ca="1" si="3"/>
        <v>1</v>
      </c>
      <c r="E15" s="561" t="str">
        <f t="shared" ca="1" si="4"/>
        <v/>
      </c>
      <c r="F15" s="14"/>
      <c r="G15" s="14"/>
      <c r="H15" s="49">
        <f>IF(I15&lt;&gt;"", COUNTIF($I$8:I15, "&lt;&gt;"), "")</f>
        <v>8</v>
      </c>
      <c r="I15" s="87" t="s">
        <v>23950</v>
      </c>
      <c r="J15" s="249" t="str">
        <f>IFERROR(VLOOKUP(I15,'JCR 2026 (JIF 25)'!A:D,4,0), IFERROR(VLOOKUP(I15,'JCR 2026 (JIF 25)'!B:D,3,0),""))</f>
        <v>Brazilian Journal of Analytical Chemistry</v>
      </c>
      <c r="K15" s="19">
        <v>2024</v>
      </c>
      <c r="L15" s="19">
        <v>1106799</v>
      </c>
      <c r="M15" s="19">
        <v>1</v>
      </c>
      <c r="N15" s="53"/>
      <c r="O15" s="14"/>
    </row>
    <row r="16" spans="1:15" ht="13.5" customHeight="1">
      <c r="A16" s="37" t="str">
        <f t="shared" si="0"/>
        <v>JOURNAL OF ANALYTICAL AND APPLIED PYROLYSIS, 2024, p. 1106799</v>
      </c>
      <c r="B16" s="23">
        <f>IF(I16="","",_xlfn.LET(
  _xlpm.resultado1, VLOOKUP(I16,'JCR 2026 (JIF 25)'!A:C,3,FALSE),
  _xlpm.resultado2, VLOOKUP(I16,'JCR 2026 (JIF 25)'!B:C,2,FALSE),
  _xlpm.resultado, IFERROR(_xlpm.resultado1, IFERROR(_xlpm.resultado2,"")),
  IF(_xlpm.resultado="N/A", "N/A",
     IF(OR(_xlpm.resultado=0, _xlpm.resultado=""), "Revista sem FI", VALUE(_xlpm.resultado))
  )
))</f>
        <v>6.7</v>
      </c>
      <c r="C16" s="23">
        <f t="shared" si="1"/>
        <v>1</v>
      </c>
      <c r="D16" s="559">
        <f t="shared" ca="1" si="3"/>
        <v>1</v>
      </c>
      <c r="E16" s="561" t="str">
        <f t="shared" ca="1" si="4"/>
        <v/>
      </c>
      <c r="F16" s="14"/>
      <c r="G16" s="14"/>
      <c r="H16" s="49">
        <f>IF(I16&lt;&gt;"", COUNTIF($I$8:I16, "&lt;&gt;"), "")</f>
        <v>9</v>
      </c>
      <c r="I16" s="87" t="s">
        <v>1007</v>
      </c>
      <c r="J16" s="249" t="str">
        <f>IFERROR(VLOOKUP(I16,'JCR 2026 (JIF 25)'!A:D,4,0), IFERROR(VLOOKUP(I16,'JCR 2026 (JIF 25)'!B:D,3,0),""))</f>
        <v>JOURNAL OF ANALYTICAL AND APPLIED PYROLYSIS</v>
      </c>
      <c r="K16" s="19">
        <v>2024</v>
      </c>
      <c r="L16" s="19">
        <v>1106799</v>
      </c>
      <c r="M16" s="19">
        <v>1</v>
      </c>
      <c r="N16" s="53"/>
      <c r="O16" s="14"/>
    </row>
    <row r="17" spans="1:15" ht="13.5" customHeight="1">
      <c r="A17" s="37" t="str">
        <f t="shared" si="0"/>
        <v>Food Chemistry, 2025, p. 142827</v>
      </c>
      <c r="B17" s="23">
        <f>IF(I17="","",_xlfn.LET(
  _xlpm.resultado1, VLOOKUP(I17,'JCR 2026 (JIF 25)'!A:C,3,FALSE),
  _xlpm.resultado2, VLOOKUP(I17,'JCR 2026 (JIF 25)'!B:C,2,FALSE),
  _xlpm.resultado, IFERROR(_xlpm.resultado1, IFERROR(_xlpm.resultado2,"")),
  IF(_xlpm.resultado="N/A", "N/A",
     IF(OR(_xlpm.resultado=0, _xlpm.resultado=""), "Revista sem FI", VALUE(_xlpm.resultado))
  )
))</f>
        <v>10.4</v>
      </c>
      <c r="C17" s="23" t="str">
        <f t="shared" si="1"/>
        <v/>
      </c>
      <c r="D17" s="559">
        <f t="shared" ca="1" si="3"/>
        <v>1</v>
      </c>
      <c r="E17" s="561">
        <f t="shared" ca="1" si="4"/>
        <v>1</v>
      </c>
      <c r="F17" s="14"/>
      <c r="G17" s="14"/>
      <c r="H17" s="49">
        <f>IF(I17&lt;&gt;"", COUNTIF($I$8:I17, "&lt;&gt;"), "")</f>
        <v>10</v>
      </c>
      <c r="I17" s="87" t="s">
        <v>766</v>
      </c>
      <c r="J17" s="249" t="str">
        <f>IFERROR(VLOOKUP(I17,'JCR 2026 (JIF 25)'!A:D,4,0), IFERROR(VLOOKUP(I17,'JCR 2026 (JIF 25)'!B:D,3,0),""))</f>
        <v>Food Chemistry</v>
      </c>
      <c r="K17" s="19">
        <v>2025</v>
      </c>
      <c r="L17" s="19">
        <v>142827</v>
      </c>
      <c r="M17" s="19"/>
      <c r="N17" s="53">
        <v>1</v>
      </c>
      <c r="O17" s="14"/>
    </row>
    <row r="18" spans="1:15" ht="13.5" customHeight="1">
      <c r="A18" s="37" t="str">
        <f t="shared" si="0"/>
        <v>Bioresource Technology Reports, 2025, p. 102283</v>
      </c>
      <c r="B18" s="23">
        <f>IF(I18="","",_xlfn.LET(
  _xlpm.resultado1, VLOOKUP(I18,'JCR 2026 (JIF 25)'!A:C,3,FALSE),
  _xlpm.resultado2, VLOOKUP(I18,'JCR 2026 (JIF 25)'!B:C,2,FALSE),
  _xlpm.resultado, IFERROR(_xlpm.resultado1, IFERROR(_xlpm.resultado2,"")),
  IF(_xlpm.resultado="N/A", "N/A",
     IF(OR(_xlpm.resultado=0, _xlpm.resultado=""), "Revista sem FI", VALUE(_xlpm.resultado))
  )
))</f>
        <v>5</v>
      </c>
      <c r="C18" s="23">
        <f t="shared" si="1"/>
        <v>1</v>
      </c>
      <c r="D18" s="559">
        <f t="shared" ca="1" si="3"/>
        <v>1</v>
      </c>
      <c r="E18" s="561" t="str">
        <f t="shared" ca="1" si="4"/>
        <v/>
      </c>
      <c r="F18" s="14"/>
      <c r="G18" s="14"/>
      <c r="H18" s="49">
        <f>IF(I18&lt;&gt;"", COUNTIF($I$8:I18, "&lt;&gt;"), "")</f>
        <v>11</v>
      </c>
      <c r="I18" s="87" t="s">
        <v>54261</v>
      </c>
      <c r="J18" s="249" t="str">
        <f>IFERROR(VLOOKUP(I18,'JCR 2026 (JIF 25)'!A:D,4,0), IFERROR(VLOOKUP(I18,'JCR 2026 (JIF 25)'!B:D,3,0),""))</f>
        <v>Bioresource Technology Reports</v>
      </c>
      <c r="K18" s="19">
        <v>2025</v>
      </c>
      <c r="L18" s="19">
        <v>102283</v>
      </c>
      <c r="M18" s="19">
        <v>1</v>
      </c>
      <c r="N18" s="53"/>
      <c r="O18" s="14"/>
    </row>
    <row r="19" spans="1:15" ht="13.5" customHeight="1">
      <c r="A19" s="37" t="str">
        <f t="shared" si="0"/>
        <v/>
      </c>
      <c r="B19" s="23" t="str">
        <f>IF(I19="","",_xlfn.LET(
  _xlpm.resultado1, VLOOKUP(I19,'JCR 2026 (JIF 25)'!A:C,3,FALSE),
  _xlpm.resultado2, VLOOKUP(I19,'JCR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9" s="23" t="str">
        <f t="shared" si="1"/>
        <v/>
      </c>
      <c r="D19" s="559" t="str">
        <f t="shared" si="3"/>
        <v/>
      </c>
      <c r="E19" s="561" t="str">
        <f t="shared" ca="1" si="4"/>
        <v/>
      </c>
      <c r="F19" s="14"/>
      <c r="G19" s="14"/>
      <c r="H19" s="49" t="str">
        <f>IF(I19&lt;&gt;"", COUNTIF($I$8:I19, "&lt;&gt;"), "")</f>
        <v/>
      </c>
      <c r="I19" s="87"/>
      <c r="J19" s="249" t="str">
        <f>IFERROR(VLOOKUP(I19,'JCR 2026 (JIF 25)'!A:D,4,0), IFERROR(VLOOKUP(I19,'JCR 2026 (JIF 25)'!B:D,3,0),""))</f>
        <v/>
      </c>
      <c r="K19" s="19"/>
      <c r="L19" s="19"/>
      <c r="M19" s="19"/>
      <c r="N19" s="53"/>
      <c r="O19" s="14"/>
    </row>
    <row r="20" spans="1:15" ht="13.5" customHeight="1">
      <c r="A20" s="37" t="str">
        <f t="shared" si="0"/>
        <v/>
      </c>
      <c r="B20" s="23" t="str">
        <f>IF(I20="","",_xlfn.LET(
  _xlpm.resultado1, VLOOKUP(I20,'JCR 2026 (JIF 25)'!A:C,3,FALSE),
  _xlpm.resultado2, VLOOKUP(I20,'JCR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20" s="23" t="str">
        <f t="shared" si="1"/>
        <v/>
      </c>
      <c r="D20" s="559" t="str">
        <f t="shared" si="3"/>
        <v/>
      </c>
      <c r="E20" s="561" t="str">
        <f t="shared" ca="1" si="4"/>
        <v/>
      </c>
      <c r="F20" s="14"/>
      <c r="G20" s="14"/>
      <c r="H20" s="49" t="str">
        <f>IF(I20&lt;&gt;"", COUNTIF($I$8:I20, "&lt;&gt;"), "")</f>
        <v/>
      </c>
      <c r="I20" s="87"/>
      <c r="J20" s="249" t="str">
        <f>IFERROR(VLOOKUP(I20,'JCR 2026 (JIF 25)'!A:D,4,0), IFERROR(VLOOKUP(I20,'JCR 2026 (JIF 25)'!B:D,3,0),""))</f>
        <v/>
      </c>
      <c r="K20" s="19"/>
      <c r="L20" s="19"/>
      <c r="M20" s="19"/>
      <c r="N20" s="53"/>
      <c r="O20" s="14"/>
    </row>
    <row r="21" spans="1:15" ht="13.5" customHeight="1" thickBot="1">
      <c r="A21" s="38" t="str">
        <f t="shared" si="0"/>
        <v/>
      </c>
      <c r="B21" s="33" t="str">
        <f>IF(I21="","",_xlfn.LET(
  _xlpm.resultado1, VLOOKUP(I21,'JCR 2026 (JIF 25)'!A:C,3,FALSE),
  _xlpm.resultado2, VLOOKUP(I21,'JCR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21" s="33" t="str">
        <f t="shared" si="1"/>
        <v/>
      </c>
      <c r="D21" s="560" t="str">
        <f t="shared" si="3"/>
        <v/>
      </c>
      <c r="E21" s="562" t="str">
        <f t="shared" ca="1" si="4"/>
        <v/>
      </c>
      <c r="F21" s="3"/>
      <c r="G21" s="3"/>
      <c r="H21" s="49" t="str">
        <f>IF(I21&lt;&gt;"", COUNTIF($I$8:I21, "&lt;&gt;"), "")</f>
        <v/>
      </c>
      <c r="I21" s="228"/>
      <c r="J21" s="284" t="str">
        <f>IFERROR(VLOOKUP(I21,'JCR 2026 (JIF 25)'!A:D,4,0), IFERROR(VLOOKUP(I21,'JCR 2026 (JIF 25)'!B:D,3,0),""))</f>
        <v/>
      </c>
      <c r="K21" s="47"/>
      <c r="L21" s="47"/>
      <c r="M21" s="47"/>
      <c r="N21" s="54"/>
      <c r="O21" s="3"/>
    </row>
    <row r="22" spans="1:15" ht="13.5" customHeight="1">
      <c r="A22" s="34" t="s">
        <v>60663</v>
      </c>
      <c r="B22" s="35">
        <f>SUM(B8:B21)</f>
        <v>54.6</v>
      </c>
      <c r="C22" s="35">
        <f>SUM(C8:C21)</f>
        <v>8</v>
      </c>
      <c r="D22" s="35">
        <f ca="1">SUM(D8:D21)</f>
        <v>11</v>
      </c>
      <c r="E22" s="36">
        <f ca="1">SUM(E8:E21)</f>
        <v>2.333333333333333</v>
      </c>
      <c r="F22" s="3"/>
      <c r="G22" s="3"/>
      <c r="H22" s="3"/>
      <c r="I22" s="3"/>
      <c r="J22" s="239"/>
      <c r="K22" s="3"/>
      <c r="L22" s="3"/>
      <c r="M22" s="3"/>
      <c r="N22" s="3"/>
      <c r="O22" s="3"/>
    </row>
    <row r="23" spans="1:15" ht="13.5" customHeight="1" thickBot="1">
      <c r="A23" s="24"/>
      <c r="B23" s="25" t="s">
        <v>53910</v>
      </c>
      <c r="C23" s="55">
        <f ca="1">C22+(MIN(C22,E22))</f>
        <v>10.333333333333332</v>
      </c>
      <c r="D23" s="26"/>
      <c r="E23" s="27"/>
      <c r="F23" s="14"/>
      <c r="G23" s="14"/>
      <c r="H23" s="14"/>
      <c r="I23" s="14"/>
      <c r="J23" s="210"/>
      <c r="K23" s="14"/>
      <c r="L23" s="14"/>
      <c r="M23" s="3"/>
      <c r="N23" s="3"/>
      <c r="O23" s="3"/>
    </row>
    <row r="24" spans="1:15" ht="13.5" customHeight="1" thickBot="1">
      <c r="A24" s="16"/>
      <c r="B24" s="21"/>
      <c r="C24" s="21"/>
      <c r="D24" s="29"/>
      <c r="E24" s="15"/>
      <c r="F24" s="3"/>
      <c r="G24" s="3"/>
      <c r="H24" s="3"/>
      <c r="I24" s="3"/>
      <c r="J24" s="8"/>
      <c r="K24" s="3"/>
      <c r="L24" s="3"/>
      <c r="M24" s="3"/>
      <c r="N24" s="3"/>
      <c r="O24" s="3"/>
    </row>
    <row r="25" spans="1:15" ht="13.5" customHeight="1" thickBot="1">
      <c r="A25" s="41" t="s">
        <v>6</v>
      </c>
      <c r="B25" s="133" t="s">
        <v>53953</v>
      </c>
      <c r="C25" s="42" cm="1">
        <f t="array" aca="1" ref="C25" ca="1">_xlfn.LET(
_xlpm._nAP,COUNTIF(C8:C21,"&gt;0"),
_xlpm._nTotal,SUM(D8:D21),
_xlpm._nCandidatosAPCo,SUMPRODUCT(--ISNUMBER(E8:E21)),
_xlpm._nAPCoUsados,MIN(MAX(0,_xlpm._nTotal-_xlpm._nAP),_xlpm._nCandidatosAPCo),
_xlpm._FIAPCo,_xlfn._xlws.FILTER(
   IF(ISNUMBER(B8:B21),B8:B21,0),
   ISNUMBER(E8:E21),
   0
),
_xlpm._somaAP,SUMIFS(B8:B21,C8:C21,"&gt;0"),
_xlpm._somaAPCo,IF(
   _xlpm._nAPCoUsados=0,
   0,
   SUM(
      LARGE(
         _xlpm._FIAPCo,
         _xlfn.SEQUENCE(_xlpm._nAPCoUsados)
      )
   )
),
IF(
   _xlpm._nTotal=0,
   0,
   (_xlpm._somaAP+_xlpm._somaAPCo)/_xlpm._nTotal
)
)</f>
        <v>4.963636363636363</v>
      </c>
      <c r="D25" s="14" t="s">
        <v>53962</v>
      </c>
      <c r="E25" s="8"/>
      <c r="F25" s="3"/>
      <c r="G25" s="3"/>
      <c r="H25" s="3"/>
      <c r="I25" s="3"/>
      <c r="J25" s="3"/>
      <c r="K25" s="3"/>
      <c r="L25" s="3"/>
      <c r="M25" s="3"/>
      <c r="N25" s="3"/>
      <c r="O25" s="3"/>
    </row>
    <row r="26" spans="1:15" ht="13.5" customHeight="1">
      <c r="A26" s="3"/>
      <c r="B26" s="3"/>
      <c r="C26" s="3"/>
      <c r="D26" s="210" t="s">
        <v>53963</v>
      </c>
      <c r="E26" s="8"/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15" ht="13.5" customHeight="1" thickBot="1">
      <c r="A27" s="14"/>
      <c r="B27" s="14"/>
      <c r="C27" s="14"/>
      <c r="D27" s="210"/>
      <c r="E27" s="15"/>
      <c r="F27" s="14"/>
      <c r="G27" s="14"/>
      <c r="H27" s="14"/>
      <c r="I27" s="14"/>
      <c r="J27" s="14"/>
      <c r="K27" s="14"/>
      <c r="L27" s="14"/>
      <c r="M27" s="14"/>
      <c r="N27" s="14"/>
      <c r="O27" s="14"/>
    </row>
    <row r="28" spans="1:15" ht="13.5" customHeight="1" thickBot="1">
      <c r="A28" s="39" t="s">
        <v>53952</v>
      </c>
      <c r="B28" s="212"/>
      <c r="C28" s="57" t="s">
        <v>3</v>
      </c>
      <c r="D28" s="58" t="s">
        <v>4</v>
      </c>
      <c r="E28" s="8"/>
      <c r="F28" s="3"/>
      <c r="G28" s="3"/>
      <c r="H28" s="74" t="s">
        <v>60667</v>
      </c>
      <c r="I28" s="271" t="s">
        <v>60675</v>
      </c>
      <c r="J28" s="271" t="s">
        <v>60677</v>
      </c>
      <c r="K28" s="272" t="s">
        <v>25</v>
      </c>
      <c r="L28" s="271" t="s">
        <v>60676</v>
      </c>
      <c r="M28" s="272" t="s">
        <v>53917</v>
      </c>
      <c r="N28" s="273" t="s">
        <v>60680</v>
      </c>
      <c r="O28" s="3"/>
    </row>
    <row r="29" spans="1:15" ht="13.5" customHeight="1">
      <c r="A29" s="672" t="str">
        <f>IF(OR(ISBLANK(J29),ISBLANK(K29)), "", J29 &amp; ", " &amp; K29)</f>
        <v>Pat. BR (Depósito 2016 ) 10 2016 020537 9 "Sistema de...", 2016</v>
      </c>
      <c r="B29" s="673"/>
      <c r="C29" s="269">
        <f>IF(I29="","",
 IF(I29="C", IF(L29="N", 1, IF(L29="I", 2, 0)),
 IF(I29="L", IF(L29="N", 2, IF(L29="I", 4, 0)),
 IF(I29="P",
    IF(L29="N",1,IF(L29="I",2,0)) *
    IF(L29&lt;&gt;"", IF(N29&lt;&gt;"", 2, 1), 0),
 0))))</f>
        <v>1</v>
      </c>
      <c r="D29" s="275">
        <f t="shared" ref="D29" si="5">IF(A29="","",1)</f>
        <v>1</v>
      </c>
      <c r="E29" s="8"/>
      <c r="F29" s="3"/>
      <c r="G29" s="3"/>
      <c r="H29" s="48">
        <f>IF(J29&lt;&gt;"", COUNTIF($J$29:J29, "&lt;&gt;"), "")</f>
        <v>1</v>
      </c>
      <c r="I29" s="203" t="s">
        <v>60674</v>
      </c>
      <c r="J29" s="51" t="s">
        <v>53997</v>
      </c>
      <c r="K29" s="46">
        <v>2016</v>
      </c>
      <c r="L29" s="203" t="s">
        <v>60678</v>
      </c>
      <c r="M29" s="46"/>
      <c r="N29" s="270"/>
      <c r="O29" s="3"/>
    </row>
    <row r="30" spans="1:15" ht="13.5" customHeight="1">
      <c r="A30" s="642" t="str">
        <f t="shared" ref="A30:A43" si="6">IF(OR(ISBLANK(J30),ISBLANK(K30)), "", J30 &amp; ", " &amp; K30)</f>
        <v>Pat. BR (Depósito 2016; Concessão 2021) 10 2016 010194-8 "Método de extração de óleo básico de óleo lubrificante...", 2016</v>
      </c>
      <c r="B30" s="643"/>
      <c r="C30" s="262">
        <f t="shared" ref="C30:C43" si="7">IF(I30="","",
 IF(I30="C", IF(L30="N", 1, IF(L30="I", 2, 0)),
 IF(I30="L", IF(L30="N", 2, IF(L30="I", 4, 0)),
 IF(I30="P",
    IF(L30="N",1,IF(L30="I",2,0)) *
    IF(L30&lt;&gt;"", IF(N30&lt;&gt;"", 2, 1), 0),
 0))))</f>
        <v>2</v>
      </c>
      <c r="D30" s="276">
        <f t="shared" ref="D30:D43" si="8">IF(A30="","",1)</f>
        <v>1</v>
      </c>
      <c r="E30" s="8"/>
      <c r="F30" s="3"/>
      <c r="G30" s="3"/>
      <c r="H30" s="49">
        <f>IF(J30&lt;&gt;"", COUNTIF($J$29:J30, "&lt;&gt;"), "")</f>
        <v>2</v>
      </c>
      <c r="I30" s="87" t="s">
        <v>60674</v>
      </c>
      <c r="J30" s="18" t="s">
        <v>54000</v>
      </c>
      <c r="K30" s="19">
        <v>2016</v>
      </c>
      <c r="L30" s="87" t="s">
        <v>60678</v>
      </c>
      <c r="M30" s="19"/>
      <c r="N30" s="266">
        <v>2021</v>
      </c>
      <c r="O30" s="3"/>
    </row>
    <row r="31" spans="1:15" ht="13.5" customHeight="1">
      <c r="A31" s="642" t="str">
        <f t="shared" si="6"/>
        <v>Cáp. 9, Decomposição de materiais orgânicos..., 2016</v>
      </c>
      <c r="B31" s="643"/>
      <c r="C31" s="262">
        <f t="shared" si="7"/>
        <v>1</v>
      </c>
      <c r="D31" s="276">
        <f t="shared" si="8"/>
        <v>1</v>
      </c>
      <c r="E31" s="8"/>
      <c r="F31" s="3"/>
      <c r="G31" s="3"/>
      <c r="H31" s="49">
        <f>IF(J31&lt;&gt;"", COUNTIF($J$29:J31, "&lt;&gt;"), "")</f>
        <v>3</v>
      </c>
      <c r="I31" s="87" t="s">
        <v>60673</v>
      </c>
      <c r="J31" s="18" t="s">
        <v>33</v>
      </c>
      <c r="K31" s="19">
        <v>2016</v>
      </c>
      <c r="L31" s="87" t="s">
        <v>60678</v>
      </c>
      <c r="M31" s="19" t="s">
        <v>53994</v>
      </c>
      <c r="N31" s="266"/>
      <c r="O31" s="3"/>
    </row>
    <row r="32" spans="1:15" ht="13.5" customHeight="1">
      <c r="A32" s="642" t="str">
        <f t="shared" si="6"/>
        <v>Preparo de amostra, Cap 10, Preparo de amostras assistido…, 2016, 2016</v>
      </c>
      <c r="B32" s="643"/>
      <c r="C32" s="262">
        <f t="shared" si="7"/>
        <v>1</v>
      </c>
      <c r="D32" s="276">
        <f t="shared" si="8"/>
        <v>1</v>
      </c>
      <c r="E32" s="8"/>
      <c r="F32" s="3"/>
      <c r="G32" s="3"/>
      <c r="H32" s="49">
        <f>IF(J32&lt;&gt;"", COUNTIF($J$29:J32, "&lt;&gt;"), "")</f>
        <v>4</v>
      </c>
      <c r="I32" s="87" t="s">
        <v>60673</v>
      </c>
      <c r="J32" s="255" t="s">
        <v>10122</v>
      </c>
      <c r="K32" s="19">
        <v>2016</v>
      </c>
      <c r="L32" s="87" t="s">
        <v>60678</v>
      </c>
      <c r="M32" s="19"/>
      <c r="N32" s="266"/>
      <c r="O32" s="3"/>
    </row>
    <row r="33" spans="1:15" ht="13.5" customHeight="1">
      <c r="A33" s="642" t="str">
        <f t="shared" si="6"/>
        <v>DPP BR 10 2017 001270 0, Método de extração..., 2017, 2017</v>
      </c>
      <c r="B33" s="643"/>
      <c r="C33" s="262">
        <f t="shared" si="7"/>
        <v>1</v>
      </c>
      <c r="D33" s="276">
        <f t="shared" si="8"/>
        <v>1</v>
      </c>
      <c r="E33" s="15"/>
      <c r="F33" s="14"/>
      <c r="G33" s="14"/>
      <c r="H33" s="49">
        <f>IF(J33&lt;&gt;"", COUNTIF($J$29:J33, "&lt;&gt;"), "")</f>
        <v>5</v>
      </c>
      <c r="I33" s="87" t="s">
        <v>60674</v>
      </c>
      <c r="J33" s="255" t="s">
        <v>51</v>
      </c>
      <c r="K33" s="19">
        <v>2017</v>
      </c>
      <c r="L33" s="87" t="s">
        <v>60678</v>
      </c>
      <c r="M33" s="19"/>
      <c r="N33" s="266"/>
      <c r="O33" s="14"/>
    </row>
    <row r="34" spans="1:15" ht="13.5" customHeight="1">
      <c r="A34" s="642" t="str">
        <f t="shared" si="6"/>
        <v>DPP BR 10 2017 007523 0, Processo e kit de ..., 2017, 2017</v>
      </c>
      <c r="B34" s="643"/>
      <c r="C34" s="262">
        <f t="shared" si="7"/>
        <v>1</v>
      </c>
      <c r="D34" s="276">
        <f t="shared" si="8"/>
        <v>1</v>
      </c>
      <c r="E34" s="15"/>
      <c r="F34" s="14"/>
      <c r="G34" s="14"/>
      <c r="H34" s="49">
        <f>IF(J34&lt;&gt;"", COUNTIF($J$29:J34, "&lt;&gt;"), "")</f>
        <v>6</v>
      </c>
      <c r="I34" s="87" t="s">
        <v>60674</v>
      </c>
      <c r="J34" s="255" t="s">
        <v>49</v>
      </c>
      <c r="K34" s="19">
        <v>2017</v>
      </c>
      <c r="L34" s="87" t="s">
        <v>60678</v>
      </c>
      <c r="M34" s="19"/>
      <c r="N34" s="266"/>
      <c r="O34" s="14"/>
    </row>
    <row r="35" spans="1:15" ht="13.5" customHeight="1">
      <c r="A35" s="642" t="str">
        <f t="shared" si="6"/>
        <v>Ch., 23, Microwaves in sample preparation..., 2017, 2017</v>
      </c>
      <c r="B35" s="643"/>
      <c r="C35" s="262">
        <f t="shared" si="7"/>
        <v>2</v>
      </c>
      <c r="D35" s="276">
        <f t="shared" si="8"/>
        <v>1</v>
      </c>
      <c r="E35" s="15"/>
      <c r="F35" s="14"/>
      <c r="G35" s="14"/>
      <c r="H35" s="49">
        <f>IF(J35&lt;&gt;"", COUNTIF($J$29:J35, "&lt;&gt;"), "")</f>
        <v>7</v>
      </c>
      <c r="I35" s="87" t="s">
        <v>60673</v>
      </c>
      <c r="J35" s="255" t="s">
        <v>52</v>
      </c>
      <c r="K35" s="19">
        <v>2017</v>
      </c>
      <c r="L35" s="87" t="s">
        <v>60679</v>
      </c>
      <c r="M35" s="19" t="s">
        <v>53995</v>
      </c>
      <c r="N35" s="266"/>
      <c r="O35" s="14"/>
    </row>
    <row r="36" spans="1:15" ht="13.5" customHeight="1">
      <c r="A36" s="642" t="str">
        <f t="shared" si="6"/>
        <v>DPP BR 10 2018 0152793, Dispositivo e método para combustão..., 2018, 2018</v>
      </c>
      <c r="B36" s="643"/>
      <c r="C36" s="262">
        <f t="shared" si="7"/>
        <v>1</v>
      </c>
      <c r="D36" s="276">
        <f t="shared" si="8"/>
        <v>1</v>
      </c>
      <c r="E36" s="15"/>
      <c r="F36" s="14"/>
      <c r="G36" s="14"/>
      <c r="H36" s="49">
        <f>IF(J36&lt;&gt;"", COUNTIF($J$29:J36, "&lt;&gt;"), "")</f>
        <v>8</v>
      </c>
      <c r="I36" s="87" t="s">
        <v>60674</v>
      </c>
      <c r="J36" s="255" t="s">
        <v>53921</v>
      </c>
      <c r="K36" s="19">
        <v>2018</v>
      </c>
      <c r="L36" s="87" t="s">
        <v>60678</v>
      </c>
      <c r="M36" s="19"/>
      <c r="N36" s="266"/>
      <c r="O36" s="14"/>
    </row>
    <row r="37" spans="1:15" ht="13.5" customHeight="1">
      <c r="A37" s="642" t="str">
        <f t="shared" si="6"/>
        <v>DPP BR 10 2018 0165976, Sistema de combustão, processo de combustão..., 2018</v>
      </c>
      <c r="B37" s="643"/>
      <c r="C37" s="262">
        <f t="shared" si="7"/>
        <v>1</v>
      </c>
      <c r="D37" s="276">
        <f t="shared" si="8"/>
        <v>1</v>
      </c>
      <c r="E37" s="15"/>
      <c r="F37" s="14"/>
      <c r="G37" s="14"/>
      <c r="H37" s="49">
        <f>IF(J37&lt;&gt;"", COUNTIF($J$29:J37, "&lt;&gt;"), "")</f>
        <v>9</v>
      </c>
      <c r="I37" s="87" t="s">
        <v>60674</v>
      </c>
      <c r="J37" s="255" t="s">
        <v>60683</v>
      </c>
      <c r="K37" s="19">
        <v>2018</v>
      </c>
      <c r="L37" s="87" t="s">
        <v>60678</v>
      </c>
      <c r="M37" s="19"/>
      <c r="N37" s="266"/>
      <c r="O37" s="14"/>
    </row>
    <row r="38" spans="1:15" ht="13.5" customHeight="1">
      <c r="A38" s="642" t="str">
        <f t="shared" si="6"/>
        <v>Preparo de amostra, Cap 9, Decomposição de mat. org. por via úmida, 2019, 2019</v>
      </c>
      <c r="B38" s="643"/>
      <c r="C38" s="262">
        <f t="shared" si="7"/>
        <v>1</v>
      </c>
      <c r="D38" s="276">
        <f t="shared" si="8"/>
        <v>1</v>
      </c>
      <c r="E38" s="15"/>
      <c r="F38" s="14"/>
      <c r="G38" s="14"/>
      <c r="H38" s="49">
        <f>IF(J38&lt;&gt;"", COUNTIF($J$29:J38, "&lt;&gt;"), "")</f>
        <v>10</v>
      </c>
      <c r="I38" s="87" t="s">
        <v>60673</v>
      </c>
      <c r="J38" s="255" t="s">
        <v>10127</v>
      </c>
      <c r="K38" s="19">
        <v>2019</v>
      </c>
      <c r="L38" s="87" t="s">
        <v>60678</v>
      </c>
      <c r="M38" s="19" t="s">
        <v>53994</v>
      </c>
      <c r="N38" s="266"/>
      <c r="O38" s="14"/>
    </row>
    <row r="39" spans="1:15" ht="13.5" customHeight="1">
      <c r="A39" s="642" t="str">
        <f t="shared" si="6"/>
        <v>Preparo de amostra, Cap 10, Preparo de amostras assistido…, 2019, 2019</v>
      </c>
      <c r="B39" s="643"/>
      <c r="C39" s="262">
        <f t="shared" si="7"/>
        <v>1</v>
      </c>
      <c r="D39" s="276">
        <f t="shared" si="8"/>
        <v>1</v>
      </c>
      <c r="E39" s="15"/>
      <c r="F39" s="14"/>
      <c r="G39" s="14"/>
      <c r="H39" s="49">
        <f>IF(J39&lt;&gt;"", COUNTIF($J$29:J39, "&lt;&gt;"), "")</f>
        <v>11</v>
      </c>
      <c r="I39" s="87" t="s">
        <v>60673</v>
      </c>
      <c r="J39" s="255" t="s">
        <v>10128</v>
      </c>
      <c r="K39" s="19">
        <v>2019</v>
      </c>
      <c r="L39" s="87" t="s">
        <v>60678</v>
      </c>
      <c r="M39" s="19" t="s">
        <v>53994</v>
      </c>
      <c r="N39" s="266"/>
      <c r="O39" s="14"/>
    </row>
    <row r="40" spans="1:15" ht="13.5" customHeight="1">
      <c r="A40" s="642" t="str">
        <f t="shared" si="6"/>
        <v>CH. 3. Principle of operation of the singles reaction chamber; Sample preparation for elemental analysis: from evolution to revolution, 2020</v>
      </c>
      <c r="B40" s="643"/>
      <c r="C40" s="262">
        <f t="shared" si="7"/>
        <v>2</v>
      </c>
      <c r="D40" s="276">
        <f t="shared" si="8"/>
        <v>1</v>
      </c>
      <c r="E40" s="8"/>
      <c r="F40" s="3"/>
      <c r="G40" s="3"/>
      <c r="H40" s="49">
        <f>IF(J40&lt;&gt;"", COUNTIF($J$29:J40, "&lt;&gt;"), "")</f>
        <v>12</v>
      </c>
      <c r="I40" s="87" t="s">
        <v>60673</v>
      </c>
      <c r="J40" s="255" t="s">
        <v>53998</v>
      </c>
      <c r="K40" s="19">
        <v>2020</v>
      </c>
      <c r="L40" s="87" t="s">
        <v>60679</v>
      </c>
      <c r="M40" s="19" t="s">
        <v>53999</v>
      </c>
      <c r="N40" s="266"/>
      <c r="O40" s="3"/>
    </row>
    <row r="41" spans="1:15" ht="13.5" customHeight="1">
      <c r="A41" s="642" t="str">
        <f t="shared" si="6"/>
        <v>Cap. 11, Biomass Processing..., 2021</v>
      </c>
      <c r="B41" s="643"/>
      <c r="C41" s="262">
        <f t="shared" si="7"/>
        <v>2</v>
      </c>
      <c r="D41" s="276">
        <f t="shared" si="8"/>
        <v>1</v>
      </c>
      <c r="E41" s="15"/>
      <c r="F41" s="14"/>
      <c r="G41" s="14"/>
      <c r="H41" s="49">
        <f>IF(J41&lt;&gt;"", COUNTIF($J$29:J41, "&lt;&gt;"), "")</f>
        <v>13</v>
      </c>
      <c r="I41" s="87" t="s">
        <v>60673</v>
      </c>
      <c r="J41" s="255" t="s">
        <v>34</v>
      </c>
      <c r="K41" s="19">
        <v>2021</v>
      </c>
      <c r="L41" s="87" t="s">
        <v>60679</v>
      </c>
      <c r="M41" s="19" t="s">
        <v>53918</v>
      </c>
      <c r="N41" s="266"/>
      <c r="O41" s="14"/>
    </row>
    <row r="42" spans="1:15" ht="13.5" customHeight="1">
      <c r="A42" s="642" t="str">
        <f t="shared" si="6"/>
        <v/>
      </c>
      <c r="B42" s="643"/>
      <c r="C42" s="262" t="str">
        <f t="shared" si="7"/>
        <v/>
      </c>
      <c r="D42" s="276" t="str">
        <f t="shared" si="8"/>
        <v/>
      </c>
      <c r="E42" s="8"/>
      <c r="F42" s="3"/>
      <c r="G42" s="3"/>
      <c r="H42" s="49" t="str">
        <f>IF(J42&lt;&gt;"", COUNTIF($J$29:J42, "&lt;&gt;"), "")</f>
        <v/>
      </c>
      <c r="I42" s="87"/>
      <c r="J42" s="255"/>
      <c r="K42" s="87"/>
      <c r="L42" s="87"/>
      <c r="M42" s="87"/>
      <c r="N42" s="266"/>
      <c r="O42" s="3"/>
    </row>
    <row r="43" spans="1:15" ht="13.5" customHeight="1" thickBot="1">
      <c r="A43" s="674" t="str">
        <f t="shared" si="6"/>
        <v/>
      </c>
      <c r="B43" s="675"/>
      <c r="C43" s="263" t="str">
        <f t="shared" si="7"/>
        <v/>
      </c>
      <c r="D43" s="277" t="str">
        <f t="shared" si="8"/>
        <v/>
      </c>
      <c r="E43" s="8"/>
      <c r="F43" s="3"/>
      <c r="G43" s="3"/>
      <c r="H43" s="50" t="str">
        <f>IF(J43&lt;&gt;"", COUNTIF($J$29:J43, "&lt;&gt;"), "")</f>
        <v/>
      </c>
      <c r="I43" s="228"/>
      <c r="J43" s="256"/>
      <c r="K43" s="228"/>
      <c r="L43" s="228"/>
      <c r="M43" s="228"/>
      <c r="N43" s="267"/>
      <c r="O43" s="3"/>
    </row>
    <row r="44" spans="1:15" ht="13.5" customHeight="1" thickBot="1">
      <c r="A44" s="676" t="s">
        <v>60663</v>
      </c>
      <c r="B44" s="677"/>
      <c r="C44" s="237">
        <f>SUM(C29:C43)</f>
        <v>17</v>
      </c>
      <c r="D44" s="238">
        <f>SUM(D29:D43)</f>
        <v>13</v>
      </c>
      <c r="E44" s="8"/>
      <c r="F44" s="3"/>
      <c r="G44" s="3"/>
      <c r="H44" s="3" t="s">
        <v>60668</v>
      </c>
      <c r="I44" s="3"/>
      <c r="J44" s="3"/>
      <c r="K44" s="3"/>
      <c r="L44" s="3"/>
      <c r="M44" s="3"/>
      <c r="N44" s="3"/>
      <c r="O44" s="3"/>
    </row>
    <row r="45" spans="1:15" ht="13.5" customHeight="1" thickBot="1">
      <c r="A45" s="127"/>
      <c r="B45" s="28"/>
      <c r="C45" s="15"/>
      <c r="D45" s="15"/>
      <c r="E45" s="8"/>
      <c r="F45" s="3"/>
      <c r="G45" s="3"/>
      <c r="H45" s="3" t="s">
        <v>60669</v>
      </c>
      <c r="I45" s="3"/>
      <c r="J45" s="3"/>
      <c r="K45" s="3"/>
      <c r="L45" s="3"/>
      <c r="M45" s="3"/>
      <c r="N45" s="3"/>
      <c r="O45" s="3"/>
    </row>
    <row r="46" spans="1:15" ht="13.5" customHeight="1" thickBot="1">
      <c r="A46" s="128" t="s">
        <v>60664</v>
      </c>
      <c r="B46" s="131" t="s">
        <v>53911</v>
      </c>
      <c r="C46" s="129">
        <f ca="1">C23+C44</f>
        <v>27.333333333333332</v>
      </c>
      <c r="D46" s="130">
        <f ca="1">D22 + D44</f>
        <v>24</v>
      </c>
      <c r="E46" s="8"/>
      <c r="F46" s="3"/>
      <c r="G46" s="3"/>
      <c r="H46" s="3" t="s">
        <v>60670</v>
      </c>
      <c r="I46" s="3"/>
      <c r="J46" s="3"/>
      <c r="K46" s="3"/>
      <c r="L46" s="3"/>
      <c r="M46" s="3"/>
      <c r="N46" s="3"/>
      <c r="O46" s="3"/>
    </row>
    <row r="47" spans="1:15" ht="13.5" customHeight="1" thickBot="1">
      <c r="A47" s="15"/>
      <c r="B47" s="131" t="s">
        <v>53914</v>
      </c>
      <c r="C47" s="130">
        <f>C44+C22</f>
        <v>25</v>
      </c>
      <c r="D47" s="14"/>
      <c r="E47" s="8"/>
      <c r="F47" s="3"/>
      <c r="G47" s="3"/>
      <c r="H47" s="3"/>
      <c r="I47" s="3"/>
      <c r="J47" s="3"/>
      <c r="K47" s="3"/>
      <c r="L47" s="3"/>
      <c r="M47" s="3"/>
      <c r="N47" s="3"/>
      <c r="O47" s="3"/>
    </row>
    <row r="48" spans="1:15" ht="13.5" customHeight="1" thickBot="1">
      <c r="A48" s="15"/>
      <c r="B48" s="15"/>
      <c r="C48" s="15"/>
      <c r="D48" s="14"/>
      <c r="E48" s="15"/>
      <c r="F48" s="14"/>
      <c r="G48" s="14"/>
      <c r="H48" s="14"/>
      <c r="I48" s="14"/>
      <c r="J48" s="14"/>
      <c r="K48" s="14"/>
      <c r="L48" s="14"/>
      <c r="M48" s="3"/>
      <c r="N48" s="3"/>
      <c r="O48" s="3"/>
    </row>
    <row r="49" spans="1:15" ht="13.5" customHeight="1" thickBot="1">
      <c r="A49" s="137" t="s">
        <v>7</v>
      </c>
      <c r="B49" s="139"/>
      <c r="C49" s="9"/>
      <c r="D49" s="3"/>
      <c r="E49" s="8"/>
      <c r="F49" s="3"/>
      <c r="G49" s="3"/>
      <c r="H49" s="137" t="s">
        <v>7</v>
      </c>
      <c r="I49" s="138"/>
      <c r="J49" s="138"/>
      <c r="K49" s="138"/>
      <c r="L49" s="139"/>
      <c r="M49" s="3"/>
      <c r="N49" s="3"/>
      <c r="O49" s="3"/>
    </row>
    <row r="50" spans="1:15" ht="13.5" customHeight="1" thickBot="1">
      <c r="A50" s="132" t="s">
        <v>8</v>
      </c>
      <c r="B50" s="134" t="s">
        <v>9</v>
      </c>
      <c r="C50" s="4"/>
      <c r="D50" s="3"/>
      <c r="E50" s="8"/>
      <c r="F50" s="3"/>
      <c r="G50" s="3"/>
      <c r="H50" s="196" t="s">
        <v>60667</v>
      </c>
      <c r="I50" s="57" t="s">
        <v>55886</v>
      </c>
      <c r="J50" s="197" t="s">
        <v>24</v>
      </c>
      <c r="K50" s="197" t="s">
        <v>25</v>
      </c>
      <c r="L50" s="198" t="s">
        <v>26</v>
      </c>
      <c r="M50" s="3"/>
      <c r="N50" s="3"/>
      <c r="O50" s="3"/>
    </row>
    <row r="51" spans="1:15" ht="13.5" customHeight="1">
      <c r="A51" s="135" t="str">
        <f t="shared" ref="A51:A69" si="9">IF(ISBLANK(J51),"",J51 &amp; IF(ISBLANK(K51), "", ", " &amp; K51 &amp; ",") &amp; IF(ISBLANK(L51), "", " p. " &amp; L51))</f>
        <v>BULLETIN OF THE CHEMICAL SOCIETY OF JAPAN, 2021, p. 2162</v>
      </c>
      <c r="B51" s="136">
        <f>IF(C51="Revista sem FI",0,IF(OR(I51="",K51=""),"",1))</f>
        <v>1</v>
      </c>
      <c r="C51" s="239" t="str">
        <f>IF(IF(I51="","",_xlfn.LET(_xlpm.resultado1,VLOOKUP(I51,'JCR 2026 (JIF 25)'!A:C,3,FALSE),_xlpm.resultado2,VLOOKUP(I51,'JCR 2026 (JIF 25)'!B:C,2,FALSE),_xlpm.resultado,IFERROR(_xlpm.resultado1,IFERROR(_xlpm.resultado2,"")),IF(OR(_xlpm.resultado=0,_xlpm.resultado=""),"Revista sem FI",VALUE(_xlpm.resultado))))="Revista sem FI","Revista sem FI","")</f>
        <v/>
      </c>
      <c r="D51" s="3"/>
      <c r="E51" s="8"/>
      <c r="F51" s="3"/>
      <c r="G51" s="3"/>
      <c r="H51" s="49">
        <f>IF(I51&lt;&gt;"", COUNTIF($I$51:I51, "&lt;&gt;"), "")</f>
        <v>1</v>
      </c>
      <c r="I51" s="19" t="s">
        <v>261</v>
      </c>
      <c r="J51" s="249" t="str">
        <f>IFERROR(VLOOKUP(I51,'JCR 2026 (JIF 25)'!A:D,4,0), IFERROR(VLOOKUP(I51,'JCR 2026 (JIF 25)'!B:D,3,0),""))</f>
        <v>BULLETIN OF THE CHEMICAL SOCIETY OF JAPAN</v>
      </c>
      <c r="K51" s="64">
        <v>2021</v>
      </c>
      <c r="L51" s="53">
        <v>2162</v>
      </c>
      <c r="M51" s="3"/>
      <c r="N51" s="3"/>
      <c r="O51" s="3"/>
    </row>
    <row r="52" spans="1:15" ht="13.5" customHeight="1">
      <c r="A52" s="135" t="str">
        <f t="shared" si="9"/>
        <v>JOURNAL OF CHEMICAL AND ENGINEERING DATA, 2021, p. 3512</v>
      </c>
      <c r="B52" s="136">
        <f t="shared" ref="B52:B69" si="10">IF(C52="Revista sem FI",0,IF(OR(I52="",K52=""),"",1))</f>
        <v>1</v>
      </c>
      <c r="C52" s="239" t="str">
        <f>IF(IF(I52="","",_xlfn.LET(_xlpm.resultado1,VLOOKUP(I52,'JCR 2026 (JIF 25)'!A:C,3,FALSE),_xlpm.resultado2,VLOOKUP(I52,'JCR 2026 (JIF 25)'!B:C,2,FALSE),_xlpm.resultado,IFERROR(_xlpm.resultado1,IFERROR(_xlpm.resultado2,"")),IF(OR(_xlpm.resultado=0,_xlpm.resultado=""),"Revista sem FI",VALUE(_xlpm.resultado))))="Revista sem FI","Revista sem FI","")</f>
        <v/>
      </c>
      <c r="D52" s="3"/>
      <c r="E52" s="8"/>
      <c r="F52" s="3"/>
      <c r="G52" s="3"/>
      <c r="H52" s="49">
        <f>IF(I52&lt;&gt;"", COUNTIF($I$51:I52, "&lt;&gt;"), "")</f>
        <v>2</v>
      </c>
      <c r="I52" s="19" t="s">
        <v>1043</v>
      </c>
      <c r="J52" s="249" t="str">
        <f>IFERROR(VLOOKUP(I52,'JCR 2026 (JIF 25)'!A:D,4,0), IFERROR(VLOOKUP(I52,'JCR 2026 (JIF 25)'!B:D,3,0),""))</f>
        <v>JOURNAL OF CHEMICAL AND ENGINEERING DATA</v>
      </c>
      <c r="K52" s="19">
        <v>2021</v>
      </c>
      <c r="L52" s="53">
        <v>3512</v>
      </c>
      <c r="M52" s="3"/>
      <c r="N52" s="3"/>
      <c r="O52" s="3"/>
    </row>
    <row r="53" spans="1:15" ht="13.5" customHeight="1">
      <c r="A53" s="135" t="str">
        <f t="shared" si="9"/>
        <v>ULTRASONICS SONOCHEMISTRY, 2021, p. 105453</v>
      </c>
      <c r="B53" s="136">
        <f t="shared" si="10"/>
        <v>1</v>
      </c>
      <c r="C53" s="239" t="str">
        <f>IF(IF(I53="","",_xlfn.LET(_xlpm.resultado1,VLOOKUP(I53,'JCR 2026 (JIF 25)'!A:C,3,FALSE),_xlpm.resultado2,VLOOKUP(I53,'JCR 2026 (JIF 25)'!B:C,2,FALSE),_xlpm.resultado,IFERROR(_xlpm.resultado1,IFERROR(_xlpm.resultado2,"")),IF(OR(_xlpm.resultado=0,_xlpm.resultado=""),"Revista sem FI",VALUE(_xlpm.resultado))))="Revista sem FI","Revista sem FI","")</f>
        <v/>
      </c>
      <c r="D53" s="3"/>
      <c r="E53" s="8"/>
      <c r="F53" s="3"/>
      <c r="G53" s="3"/>
      <c r="H53" s="49">
        <f>IF(I53&lt;&gt;"", COUNTIF($I$51:I53, "&lt;&gt;"), "")</f>
        <v>3</v>
      </c>
      <c r="I53" s="19" t="s">
        <v>2034</v>
      </c>
      <c r="J53" s="249" t="str">
        <f>IFERROR(VLOOKUP(I53,'JCR 2026 (JIF 25)'!A:D,4,0), IFERROR(VLOOKUP(I53,'JCR 2026 (JIF 25)'!B:D,3,0),""))</f>
        <v>ULTRASONICS SONOCHEMISTRY</v>
      </c>
      <c r="K53" s="19">
        <v>2021</v>
      </c>
      <c r="L53" s="53">
        <v>105453</v>
      </c>
      <c r="M53" s="3"/>
      <c r="N53" s="3"/>
      <c r="O53" s="3"/>
    </row>
    <row r="54" spans="1:15" ht="13.5" customHeight="1">
      <c r="A54" s="135" t="str">
        <f t="shared" si="9"/>
        <v>ULTRASONICS SONOCHEMISTRY, 2021, p. 105442</v>
      </c>
      <c r="B54" s="136">
        <f t="shared" si="10"/>
        <v>1</v>
      </c>
      <c r="C54" s="239" t="str">
        <f>IF(IF(I54="","",_xlfn.LET(_xlpm.resultado1,VLOOKUP(I54,'JCR 2026 (JIF 25)'!A:C,3,FALSE),_xlpm.resultado2,VLOOKUP(I54,'JCR 2026 (JIF 25)'!B:C,2,FALSE),_xlpm.resultado,IFERROR(_xlpm.resultado1,IFERROR(_xlpm.resultado2,"")),IF(OR(_xlpm.resultado=0,_xlpm.resultado=""),"Revista sem FI",VALUE(_xlpm.resultado))))="Revista sem FI","Revista sem FI","")</f>
        <v/>
      </c>
      <c r="D54" s="3"/>
      <c r="E54" s="8"/>
      <c r="F54" s="3"/>
      <c r="G54" s="3"/>
      <c r="H54" s="49">
        <f>IF(I54&lt;&gt;"", COUNTIF($I$51:I54, "&lt;&gt;"), "")</f>
        <v>4</v>
      </c>
      <c r="I54" s="19" t="s">
        <v>2034</v>
      </c>
      <c r="J54" s="249" t="str">
        <f>IFERROR(VLOOKUP(I54,'JCR 2026 (JIF 25)'!A:D,4,0), IFERROR(VLOOKUP(I54,'JCR 2026 (JIF 25)'!B:D,3,0),""))</f>
        <v>ULTRASONICS SONOCHEMISTRY</v>
      </c>
      <c r="K54" s="19">
        <v>2021</v>
      </c>
      <c r="L54" s="53">
        <v>105442</v>
      </c>
      <c r="M54" s="3"/>
      <c r="N54" s="3"/>
      <c r="O54" s="3"/>
    </row>
    <row r="55" spans="1:15" ht="13.5" customHeight="1">
      <c r="A55" s="135" t="str">
        <f t="shared" si="9"/>
        <v>ULTRASONICS SONOCHEMISTRY, 2021, p. 105455</v>
      </c>
      <c r="B55" s="136">
        <f t="shared" si="10"/>
        <v>1</v>
      </c>
      <c r="C55" s="239" t="str">
        <f>IF(IF(I55="","",_xlfn.LET(_xlpm.resultado1,VLOOKUP(I55,'JCR 2026 (JIF 25)'!A:C,3,FALSE),_xlpm.resultado2,VLOOKUP(I55,'JCR 2026 (JIF 25)'!B:C,2,FALSE),_xlpm.resultado,IFERROR(_xlpm.resultado1,IFERROR(_xlpm.resultado2,"")),IF(OR(_xlpm.resultado=0,_xlpm.resultado=""),"Revista sem FI",VALUE(_xlpm.resultado))))="Revista sem FI","Revista sem FI","")</f>
        <v/>
      </c>
      <c r="D55" s="3"/>
      <c r="E55" s="8"/>
      <c r="F55" s="3"/>
      <c r="G55" s="3"/>
      <c r="H55" s="49">
        <f>IF(I55&lt;&gt;"", COUNTIF($I$51:I55, "&lt;&gt;"), "")</f>
        <v>5</v>
      </c>
      <c r="I55" s="19" t="s">
        <v>2034</v>
      </c>
      <c r="J55" s="249" t="str">
        <f>IFERROR(VLOOKUP(I55,'JCR 2026 (JIF 25)'!A:D,4,0), IFERROR(VLOOKUP(I55,'JCR 2026 (JIF 25)'!B:D,3,0),""))</f>
        <v>ULTRASONICS SONOCHEMISTRY</v>
      </c>
      <c r="K55" s="19">
        <v>2021</v>
      </c>
      <c r="L55" s="53">
        <v>105455</v>
      </c>
      <c r="M55" s="3"/>
      <c r="N55" s="3"/>
      <c r="O55" s="3"/>
    </row>
    <row r="56" spans="1:15" ht="13.5" customHeight="1">
      <c r="A56" s="135" t="str">
        <f t="shared" si="9"/>
        <v>ULTRASONICS SONOCHEMISTRY, 2022, p. 106124</v>
      </c>
      <c r="B56" s="136">
        <f t="shared" si="10"/>
        <v>1</v>
      </c>
      <c r="C56" s="239" t="str">
        <f>IF(IF(I56="","",_xlfn.LET(_xlpm.resultado1,VLOOKUP(I56,'JCR 2026 (JIF 25)'!A:C,3,FALSE),_xlpm.resultado2,VLOOKUP(I56,'JCR 2026 (JIF 25)'!B:C,2,FALSE),_xlpm.resultado,IFERROR(_xlpm.resultado1,IFERROR(_xlpm.resultado2,"")),IF(OR(_xlpm.resultado=0,_xlpm.resultado=""),"Revista sem FI",VALUE(_xlpm.resultado))))="Revista sem FI","Revista sem FI","")</f>
        <v/>
      </c>
      <c r="D56" s="3"/>
      <c r="E56" s="8"/>
      <c r="F56" s="3"/>
      <c r="G56" s="3"/>
      <c r="H56" s="49">
        <f>IF(I56&lt;&gt;"", COUNTIF($I$51:I56, "&lt;&gt;"), "")</f>
        <v>6</v>
      </c>
      <c r="I56" s="19" t="s">
        <v>2034</v>
      </c>
      <c r="J56" s="249" t="str">
        <f>IFERROR(VLOOKUP(I56,'JCR 2026 (JIF 25)'!A:D,4,0), IFERROR(VLOOKUP(I56,'JCR 2026 (JIF 25)'!B:D,3,0),""))</f>
        <v>ULTRASONICS SONOCHEMISTRY</v>
      </c>
      <c r="K56" s="19">
        <v>2022</v>
      </c>
      <c r="L56" s="53">
        <v>106124</v>
      </c>
      <c r="M56" s="3"/>
      <c r="N56" s="3"/>
      <c r="O56" s="3"/>
    </row>
    <row r="57" spans="1:15" ht="13.5" customHeight="1">
      <c r="A57" s="135" t="str">
        <f t="shared" si="9"/>
        <v>Chemical Engineering Journal, 2022, p. 134799</v>
      </c>
      <c r="B57" s="136">
        <f t="shared" si="10"/>
        <v>1</v>
      </c>
      <c r="C57" s="239" t="str">
        <f>IF(IF(I57="","",_xlfn.LET(_xlpm.resultado1,VLOOKUP(I57,'JCR 2026 (JIF 25)'!A:C,3,FALSE),_xlpm.resultado2,VLOOKUP(I57,'JCR 2026 (JIF 25)'!B:C,2,FALSE),_xlpm.resultado,IFERROR(_xlpm.resultado1,IFERROR(_xlpm.resultado2,"")),IF(OR(_xlpm.resultado=0,_xlpm.resultado=""),"Revista sem FI",VALUE(_xlpm.resultado))))="Revista sem FI","Revista sem FI","")</f>
        <v/>
      </c>
      <c r="D57" s="3"/>
      <c r="E57" s="8"/>
      <c r="F57" s="3"/>
      <c r="G57" s="3"/>
      <c r="H57" s="49">
        <f>IF(I57&lt;&gt;"", COUNTIF($I$51:I57, "&lt;&gt;"), "")</f>
        <v>7</v>
      </c>
      <c r="I57" s="19" t="s">
        <v>418</v>
      </c>
      <c r="J57" s="249" t="str">
        <f>IFERROR(VLOOKUP(I57,'JCR 2026 (JIF 25)'!A:D,4,0), IFERROR(VLOOKUP(I57,'JCR 2026 (JIF 25)'!B:D,3,0),""))</f>
        <v>Chemical Engineering Journal</v>
      </c>
      <c r="K57" s="64">
        <v>2022</v>
      </c>
      <c r="L57" s="65">
        <v>134799</v>
      </c>
      <c r="M57" s="3"/>
      <c r="N57" s="3"/>
      <c r="O57" s="3"/>
    </row>
    <row r="58" spans="1:15" ht="13.5" customHeight="1">
      <c r="A58" s="135" t="str">
        <f t="shared" si="9"/>
        <v>Journal of Culinary Science &amp; Technology, 2023, p. 156</v>
      </c>
      <c r="B58" s="136">
        <f t="shared" si="10"/>
        <v>1</v>
      </c>
      <c r="C58" s="239" t="str">
        <f>IF(IF(I58="","",_xlfn.LET(_xlpm.resultado1,VLOOKUP(I58,'JCR 2026 (JIF 25)'!A:C,3,FALSE),_xlpm.resultado2,VLOOKUP(I58,'JCR 2026 (JIF 25)'!B:C,2,FALSE),_xlpm.resultado,IFERROR(_xlpm.resultado1,IFERROR(_xlpm.resultado2,"")),IF(OR(_xlpm.resultado=0,_xlpm.resultado=""),"Revista sem FI",VALUE(_xlpm.resultado))))="Revista sem FI","Revista sem FI","")</f>
        <v/>
      </c>
      <c r="D58" s="14"/>
      <c r="E58" s="15"/>
      <c r="F58" s="14"/>
      <c r="G58" s="14"/>
      <c r="H58" s="49">
        <f>IF(I58&lt;&gt;"", COUNTIF($I$51:I58, "&lt;&gt;"), "")</f>
        <v>8</v>
      </c>
      <c r="I58" s="19" t="s">
        <v>39343</v>
      </c>
      <c r="J58" s="249" t="str">
        <f>IFERROR(VLOOKUP(I58,'JCR 2026 (JIF 25)'!A:D,4,0), IFERROR(VLOOKUP(I58,'JCR 2026 (JIF 25)'!B:D,3,0),""))</f>
        <v>Journal of Culinary Science &amp; Technology</v>
      </c>
      <c r="K58" s="64">
        <v>2023</v>
      </c>
      <c r="L58" s="65">
        <v>156</v>
      </c>
      <c r="M58" s="3"/>
      <c r="N58" s="14"/>
      <c r="O58" s="14"/>
    </row>
    <row r="59" spans="1:15" ht="13.5" customHeight="1">
      <c r="A59" s="135" t="str">
        <f t="shared" si="9"/>
        <v>SPECTROCHIMICA ACTA PART B-ATOMIC SPECTROSCOPY, 2023, p. 106709</v>
      </c>
      <c r="B59" s="136">
        <f t="shared" si="10"/>
        <v>1</v>
      </c>
      <c r="C59" s="239" t="str">
        <f>IF(IF(I59="","",_xlfn.LET(_xlpm.resultado1,VLOOKUP(I59,'JCR 2026 (JIF 25)'!A:C,3,FALSE),_xlpm.resultado2,VLOOKUP(I59,'JCR 2026 (JIF 25)'!B:C,2,FALSE),_xlpm.resultado,IFERROR(_xlpm.resultado1,IFERROR(_xlpm.resultado2,"")),IF(OR(_xlpm.resultado=0,_xlpm.resultado=""),"Revista sem FI",VALUE(_xlpm.resultado))))="Revista sem FI","Revista sem FI","")</f>
        <v/>
      </c>
      <c r="D59" s="14"/>
      <c r="E59" s="15"/>
      <c r="F59" s="14"/>
      <c r="G59" s="14"/>
      <c r="H59" s="49">
        <f>IF(I59&lt;&gt;"", COUNTIF($I$51:I59, "&lt;&gt;"), "")</f>
        <v>9</v>
      </c>
      <c r="I59" s="19" t="s">
        <v>1948</v>
      </c>
      <c r="J59" s="249" t="str">
        <f>IFERROR(VLOOKUP(I59,'JCR 2026 (JIF 25)'!A:D,4,0), IFERROR(VLOOKUP(I59,'JCR 2026 (JIF 25)'!B:D,3,0),""))</f>
        <v>SPECTROCHIMICA ACTA PART B-ATOMIC SPECTROSCOPY</v>
      </c>
      <c r="K59" s="64">
        <v>2023</v>
      </c>
      <c r="L59" s="65">
        <v>106709</v>
      </c>
      <c r="M59" s="3"/>
      <c r="N59" s="14"/>
      <c r="O59" s="14"/>
    </row>
    <row r="60" spans="1:15" ht="13.5" customHeight="1">
      <c r="A60" s="135" t="str">
        <f t="shared" si="9"/>
        <v>ATOMIC SPECTROSCOPY, 2024, p. 118</v>
      </c>
      <c r="B60" s="136">
        <f t="shared" si="10"/>
        <v>1</v>
      </c>
      <c r="C60" s="239" t="str">
        <f>IF(IF(I60="","",_xlfn.LET(_xlpm.resultado1,VLOOKUP(I60,'JCR 2026 (JIF 25)'!A:C,3,FALSE),_xlpm.resultado2,VLOOKUP(I60,'JCR 2026 (JIF 25)'!B:C,2,FALSE),_xlpm.resultado,IFERROR(_xlpm.resultado1,IFERROR(_xlpm.resultado2,"")),IF(OR(_xlpm.resultado=0,_xlpm.resultado=""),"Revista sem FI",VALUE(_xlpm.resultado))))="Revista sem FI","Revista sem FI","")</f>
        <v/>
      </c>
      <c r="D60" s="14"/>
      <c r="E60" s="15"/>
      <c r="F60" s="14"/>
      <c r="G60" s="14"/>
      <c r="H60" s="49">
        <f>IF(I60&lt;&gt;"", COUNTIF($I$51:I60, "&lt;&gt;"), "")</f>
        <v>10</v>
      </c>
      <c r="I60" s="19" t="s">
        <v>253</v>
      </c>
      <c r="J60" s="249" t="str">
        <f>IFERROR(VLOOKUP(I60,'JCR 2026 (JIF 25)'!A:D,4,0), IFERROR(VLOOKUP(I60,'JCR 2026 (JIF 25)'!B:D,3,0),""))</f>
        <v>ATOMIC SPECTROSCOPY</v>
      </c>
      <c r="K60" s="19">
        <v>2024</v>
      </c>
      <c r="L60" s="53">
        <v>118</v>
      </c>
      <c r="M60" s="3"/>
      <c r="N60" s="14"/>
      <c r="O60" s="14"/>
    </row>
    <row r="61" spans="1:15" ht="13.5" customHeight="1">
      <c r="A61" s="135" t="str">
        <f t="shared" si="9"/>
        <v>JOURNAL OF FOOD COMPOSITION AND ANALYSIS, 2025, p. 108536</v>
      </c>
      <c r="B61" s="136">
        <f t="shared" si="10"/>
        <v>1</v>
      </c>
      <c r="C61" s="239" t="str">
        <f>IF(IF(I61="","",_xlfn.LET(_xlpm.resultado1,VLOOKUP(I61,'JCR 2026 (JIF 25)'!A:C,3,FALSE),_xlpm.resultado2,VLOOKUP(I61,'JCR 2026 (JIF 25)'!B:C,2,FALSE),_xlpm.resultado,IFERROR(_xlpm.resultado1,IFERROR(_xlpm.resultado2,"")),IF(OR(_xlpm.resultado=0,_xlpm.resultado=""),"Revista sem FI",VALUE(_xlpm.resultado))))="Revista sem FI","Revista sem FI","")</f>
        <v/>
      </c>
      <c r="D61" s="14"/>
      <c r="E61" s="15"/>
      <c r="F61" s="14"/>
      <c r="G61" s="14"/>
      <c r="H61" s="49">
        <f>IF(I61&lt;&gt;"", COUNTIF($I$51:I61, "&lt;&gt;"), "")</f>
        <v>11</v>
      </c>
      <c r="I61" s="87" t="s">
        <v>17735</v>
      </c>
      <c r="J61" s="249" t="str">
        <f>IFERROR(VLOOKUP(I61,'JCR 2026 (JIF 25)'!A:D,4,0), IFERROR(VLOOKUP(I61,'JCR 2026 (JIF 25)'!B:D,3,0),""))</f>
        <v>JOURNAL OF FOOD COMPOSITION AND ANALYSIS</v>
      </c>
      <c r="K61" s="19">
        <v>2025</v>
      </c>
      <c r="L61" s="19">
        <v>108536</v>
      </c>
      <c r="M61" s="14"/>
      <c r="N61" s="14"/>
      <c r="O61" s="14"/>
    </row>
    <row r="62" spans="1:15" ht="13.5" customHeight="1">
      <c r="A62" s="135" t="str">
        <f t="shared" si="9"/>
        <v>SPECTROCHIMICA ACTA PART B-ATOMIC SPECTROSCOPY, 2025, p. 107344</v>
      </c>
      <c r="B62" s="136">
        <f t="shared" si="10"/>
        <v>1</v>
      </c>
      <c r="C62" s="239" t="str">
        <f>IF(IF(I62="","",_xlfn.LET(_xlpm.resultado1,VLOOKUP(I62,'JCR 2026 (JIF 25)'!A:C,3,FALSE),_xlpm.resultado2,VLOOKUP(I62,'JCR 2026 (JIF 25)'!B:C,2,FALSE),_xlpm.resultado,IFERROR(_xlpm.resultado1,IFERROR(_xlpm.resultado2,"")),IF(OR(_xlpm.resultado=0,_xlpm.resultado=""),"Revista sem FI",VALUE(_xlpm.resultado))))="Revista sem FI","Revista sem FI","")</f>
        <v/>
      </c>
      <c r="D62" s="14"/>
      <c r="E62" s="15"/>
      <c r="F62" s="14"/>
      <c r="G62" s="14"/>
      <c r="H62" s="49">
        <f>IF(I62&lt;&gt;"", COUNTIF($I$51:I62, "&lt;&gt;"), "")</f>
        <v>12</v>
      </c>
      <c r="I62" s="19" t="s">
        <v>1948</v>
      </c>
      <c r="J62" s="249" t="str">
        <f>IFERROR(VLOOKUP(I62,'JCR 2026 (JIF 25)'!A:D,4,0), IFERROR(VLOOKUP(I62,'JCR 2026 (JIF 25)'!B:D,3,0),""))</f>
        <v>SPECTROCHIMICA ACTA PART B-ATOMIC SPECTROSCOPY</v>
      </c>
      <c r="K62" s="19">
        <v>2025</v>
      </c>
      <c r="L62" s="53">
        <v>107344</v>
      </c>
      <c r="M62" s="14"/>
      <c r="N62" s="14"/>
      <c r="O62" s="14"/>
    </row>
    <row r="63" spans="1:15" ht="13.5" customHeight="1">
      <c r="A63" s="135" t="str">
        <f t="shared" si="9"/>
        <v/>
      </c>
      <c r="B63" s="136" t="str">
        <f t="shared" si="10"/>
        <v/>
      </c>
      <c r="C63" s="239" t="str">
        <f>IF(IF(I63="","",_xlfn.LET(_xlpm.resultado1,VLOOKUP(I63,'JCR 2026 (JIF 25)'!A:C,3,FALSE),_xlpm.resultado2,VLOOKUP(I63,'JCR 2026 (JIF 25)'!B:C,2,FALSE),_xlpm.resultado,IFERROR(_xlpm.resultado1,IFERROR(_xlpm.resultado2,"")),IF(OR(_xlpm.resultado=0,_xlpm.resultado=""),"Revista sem FI",VALUE(_xlpm.resultado))))="Revista sem FI","Revista sem FI","")</f>
        <v/>
      </c>
      <c r="D63" s="14"/>
      <c r="E63" s="15"/>
      <c r="F63" s="14"/>
      <c r="G63" s="14"/>
      <c r="H63" s="49" t="str">
        <f>IF(I63&lt;&gt;"", COUNTIF($I$51:I63, "&lt;&gt;"), "")</f>
        <v/>
      </c>
      <c r="I63" s="19"/>
      <c r="J63" s="249" t="str">
        <f>IFERROR(VLOOKUP(I63,'JCR 2026 (JIF 25)'!A:D,4,0), IFERROR(VLOOKUP(I63,'JCR 2026 (JIF 25)'!B:D,3,0),""))</f>
        <v/>
      </c>
      <c r="K63" s="19"/>
      <c r="L63" s="53"/>
      <c r="M63" s="14"/>
      <c r="N63" s="14"/>
      <c r="O63" s="14"/>
    </row>
    <row r="64" spans="1:15" ht="13.5" customHeight="1">
      <c r="A64" s="135" t="str">
        <f t="shared" si="9"/>
        <v/>
      </c>
      <c r="B64" s="136" t="str">
        <f t="shared" si="10"/>
        <v/>
      </c>
      <c r="C64" s="239" t="str">
        <f>IF(IF(I64="","",_xlfn.LET(_xlpm.resultado1,VLOOKUP(I64,'JCR 2026 (JIF 25)'!A:C,3,FALSE),_xlpm.resultado2,VLOOKUP(I64,'JCR 2026 (JIF 25)'!B:C,2,FALSE),_xlpm.resultado,IFERROR(_xlpm.resultado1,IFERROR(_xlpm.resultado2,"")),IF(OR(_xlpm.resultado=0,_xlpm.resultado=""),"Revista sem FI",VALUE(_xlpm.resultado))))="Revista sem FI","Revista sem FI","")</f>
        <v/>
      </c>
      <c r="D64" s="14"/>
      <c r="E64" s="15"/>
      <c r="F64" s="14"/>
      <c r="G64" s="14"/>
      <c r="H64" s="49" t="str">
        <f>IF(I64&lt;&gt;"", COUNTIF($I$51:I64, "&lt;&gt;"), "")</f>
        <v/>
      </c>
      <c r="I64" s="19"/>
      <c r="J64" s="249" t="str">
        <f>IFERROR(VLOOKUP(I64,'JCR 2026 (JIF 25)'!A:D,4,0), IFERROR(VLOOKUP(I64,'JCR 2026 (JIF 25)'!B:D,3,0),""))</f>
        <v/>
      </c>
      <c r="K64" s="19"/>
      <c r="L64" s="53"/>
      <c r="M64" s="14"/>
      <c r="N64" s="14"/>
      <c r="O64" s="14"/>
    </row>
    <row r="65" spans="1:15" ht="13.5" customHeight="1">
      <c r="A65" s="135" t="str">
        <f t="shared" si="9"/>
        <v/>
      </c>
      <c r="B65" s="136" t="str">
        <f t="shared" si="10"/>
        <v/>
      </c>
      <c r="C65" s="239" t="str">
        <f>IF(IF(I65="","",_xlfn.LET(_xlpm.resultado1,VLOOKUP(I65,'JCR 2026 (JIF 25)'!A:C,3,FALSE),_xlpm.resultado2,VLOOKUP(I65,'JCR 2026 (JIF 25)'!B:C,2,FALSE),_xlpm.resultado,IFERROR(_xlpm.resultado1,IFERROR(_xlpm.resultado2,"")),IF(OR(_xlpm.resultado=0,_xlpm.resultado=""),"Revista sem FI",VALUE(_xlpm.resultado))))="Revista sem FI","Revista sem FI","")</f>
        <v/>
      </c>
      <c r="D65" s="14"/>
      <c r="E65" s="15"/>
      <c r="F65" s="14"/>
      <c r="G65" s="14"/>
      <c r="H65" s="49" t="str">
        <f>IF(I65&lt;&gt;"", COUNTIF($I$51:I65, "&lt;&gt;"), "")</f>
        <v/>
      </c>
      <c r="I65" s="19"/>
      <c r="J65" s="249" t="str">
        <f>IFERROR(VLOOKUP(I65,'JCR 2026 (JIF 25)'!A:D,4,0), IFERROR(VLOOKUP(I65,'JCR 2026 (JIF 25)'!B:D,3,0),""))</f>
        <v/>
      </c>
      <c r="K65" s="19"/>
      <c r="L65" s="53"/>
      <c r="M65" s="14"/>
      <c r="N65" s="14"/>
      <c r="O65" s="14"/>
    </row>
    <row r="66" spans="1:15" ht="13.5" customHeight="1">
      <c r="A66" s="135" t="str">
        <f t="shared" si="9"/>
        <v/>
      </c>
      <c r="B66" s="136" t="str">
        <f t="shared" si="10"/>
        <v/>
      </c>
      <c r="C66" s="239" t="str">
        <f>IF(IF(I66="","",_xlfn.LET(_xlpm.resultado1,VLOOKUP(I66,'JCR 2026 (JIF 25)'!A:C,3,FALSE),_xlpm.resultado2,VLOOKUP(I66,'JCR 2026 (JIF 25)'!B:C,2,FALSE),_xlpm.resultado,IFERROR(_xlpm.resultado1,IFERROR(_xlpm.resultado2,"")),IF(OR(_xlpm.resultado=0,_xlpm.resultado=""),"Revista sem FI",VALUE(_xlpm.resultado))))="Revista sem FI","Revista sem FI","")</f>
        <v/>
      </c>
      <c r="D66" s="14"/>
      <c r="E66" s="15"/>
      <c r="F66" s="14"/>
      <c r="G66" s="14"/>
      <c r="H66" s="49" t="str">
        <f>IF(I66&lt;&gt;"", COUNTIF($I$51:I66, "&lt;&gt;"), "")</f>
        <v/>
      </c>
      <c r="I66" s="19"/>
      <c r="J66" s="249" t="str">
        <f>IFERROR(VLOOKUP(I66,'JCR 2026 (JIF 25)'!A:D,4,0), IFERROR(VLOOKUP(I66,'JCR 2026 (JIF 25)'!B:D,3,0),""))</f>
        <v/>
      </c>
      <c r="K66" s="19"/>
      <c r="L66" s="53"/>
      <c r="M66" s="14"/>
      <c r="N66" s="14"/>
      <c r="O66" s="14"/>
    </row>
    <row r="67" spans="1:15" ht="13.5" customHeight="1">
      <c r="A67" s="135" t="str">
        <f t="shared" si="9"/>
        <v/>
      </c>
      <c r="B67" s="136" t="str">
        <f t="shared" si="10"/>
        <v/>
      </c>
      <c r="C67" s="239" t="str">
        <f>IF(IF(I67="","",_xlfn.LET(_xlpm.resultado1,VLOOKUP(I67,'JCR 2026 (JIF 25)'!A:C,3,FALSE),_xlpm.resultado2,VLOOKUP(I67,'JCR 2026 (JIF 25)'!B:C,2,FALSE),_xlpm.resultado,IFERROR(_xlpm.resultado1,IFERROR(_xlpm.resultado2,"")),IF(OR(_xlpm.resultado=0,_xlpm.resultado=""),"Revista sem FI",VALUE(_xlpm.resultado))))="Revista sem FI","Revista sem FI","")</f>
        <v/>
      </c>
      <c r="D67" s="14"/>
      <c r="E67" s="15"/>
      <c r="F67" s="14"/>
      <c r="G67" s="14"/>
      <c r="H67" s="49" t="str">
        <f>IF(I67&lt;&gt;"", COUNTIF($I$51:I67, "&lt;&gt;"), "")</f>
        <v/>
      </c>
      <c r="I67" s="19"/>
      <c r="J67" s="249" t="str">
        <f>IFERROR(VLOOKUP(I67,'JCR 2026 (JIF 25)'!A:D,4,0), IFERROR(VLOOKUP(I67,'JCR 2026 (JIF 25)'!B:D,3,0),""))</f>
        <v/>
      </c>
      <c r="K67" s="19"/>
      <c r="L67" s="53"/>
      <c r="M67" s="14"/>
      <c r="N67" s="14"/>
      <c r="O67" s="14"/>
    </row>
    <row r="68" spans="1:15" ht="13.5" customHeight="1">
      <c r="A68" s="135" t="str">
        <f t="shared" si="9"/>
        <v/>
      </c>
      <c r="B68" s="136" t="str">
        <f t="shared" si="10"/>
        <v/>
      </c>
      <c r="C68" s="239" t="str">
        <f>IF(IF(I68="","",_xlfn.LET(_xlpm.resultado1,VLOOKUP(I68,'JCR 2026 (JIF 25)'!A:C,3,FALSE),_xlpm.resultado2,VLOOKUP(I68,'JCR 2026 (JIF 25)'!B:C,2,FALSE),_xlpm.resultado,IFERROR(_xlpm.resultado1,IFERROR(_xlpm.resultado2,"")),IF(OR(_xlpm.resultado=0,_xlpm.resultado=""),"Revista sem FI",VALUE(_xlpm.resultado))))="Revista sem FI","Revista sem FI","")</f>
        <v/>
      </c>
      <c r="D68" s="14"/>
      <c r="E68" s="15"/>
      <c r="F68" s="14"/>
      <c r="G68" s="14"/>
      <c r="H68" s="49" t="str">
        <f>IF(I68&lt;&gt;"", COUNTIF($I$51:I68, "&lt;&gt;"), "")</f>
        <v/>
      </c>
      <c r="I68" s="19"/>
      <c r="J68" s="249" t="str">
        <f>IFERROR(VLOOKUP(I68,'JCR 2026 (JIF 25)'!A:D,4,0), IFERROR(VLOOKUP(I68,'JCR 2026 (JIF 25)'!B:D,3,0),""))</f>
        <v/>
      </c>
      <c r="K68" s="19"/>
      <c r="L68" s="53"/>
      <c r="M68" s="14"/>
      <c r="N68" s="14"/>
      <c r="O68" s="14"/>
    </row>
    <row r="69" spans="1:15" ht="13.5" customHeight="1" thickBot="1">
      <c r="A69" s="135" t="str">
        <f t="shared" si="9"/>
        <v/>
      </c>
      <c r="B69" s="136" t="str">
        <f t="shared" si="10"/>
        <v/>
      </c>
      <c r="C69" s="239" t="str">
        <f>IF(IF(I69="","",_xlfn.LET(_xlpm.resultado1,VLOOKUP(I69,'JCR 2026 (JIF 25)'!A:C,3,FALSE),_xlpm.resultado2,VLOOKUP(I69,'JCR 2026 (JIF 25)'!B:C,2,FALSE),_xlpm.resultado,IFERROR(_xlpm.resultado1,IFERROR(_xlpm.resultado2,"")),IF(OR(_xlpm.resultado=0,_xlpm.resultado=""),"Revista sem FI",VALUE(_xlpm.resultado))))="Revista sem FI","Revista sem FI","")</f>
        <v/>
      </c>
      <c r="D69" s="14"/>
      <c r="E69" s="15"/>
      <c r="F69" s="14"/>
      <c r="G69" s="14"/>
      <c r="H69" s="50" t="str">
        <f>IF(I69&lt;&gt;"", COUNTIF($I$51:I69, "&lt;&gt;"), "")</f>
        <v/>
      </c>
      <c r="I69" s="47"/>
      <c r="J69" s="284" t="str">
        <f>IFERROR(VLOOKUP(I69,'JCR 2026 (JIF 25)'!A:D,4,0), IFERROR(VLOOKUP(I69,'JCR 2026 (JIF 25)'!B:D,3,0),""))</f>
        <v/>
      </c>
      <c r="K69" s="47"/>
      <c r="L69" s="54"/>
      <c r="M69" s="14"/>
      <c r="N69" s="14"/>
      <c r="O69" s="14"/>
    </row>
    <row r="70" spans="1:15" ht="13.5" customHeight="1" thickBot="1">
      <c r="A70" s="126" t="s">
        <v>60665</v>
      </c>
      <c r="B70" s="140">
        <f>SUM(B51:B69)</f>
        <v>12</v>
      </c>
      <c r="C70" s="3"/>
      <c r="D70" s="3"/>
      <c r="E70" s="8"/>
      <c r="F70" s="1"/>
      <c r="G70" s="1"/>
      <c r="H70" s="3"/>
      <c r="I70" s="3"/>
      <c r="J70" s="285"/>
      <c r="K70" s="3"/>
      <c r="L70" s="3"/>
      <c r="M70" s="3"/>
      <c r="N70" s="3"/>
      <c r="O70" s="3"/>
    </row>
    <row r="71" spans="1:15" ht="15" customHeight="1" thickBot="1">
      <c r="A71" s="3"/>
      <c r="B71" s="3"/>
      <c r="C71" s="3"/>
      <c r="D71" s="3"/>
      <c r="E71" s="3"/>
      <c r="F71" s="3"/>
      <c r="G71" s="3"/>
      <c r="H71" s="3"/>
      <c r="I71" s="3"/>
      <c r="J71" s="285"/>
      <c r="K71" s="3"/>
      <c r="L71" s="3"/>
      <c r="M71" s="3"/>
      <c r="N71" s="3"/>
      <c r="O71" s="3"/>
    </row>
    <row r="72" spans="1:15" ht="15" customHeight="1" thickBot="1">
      <c r="A72" s="200" t="s">
        <v>53955</v>
      </c>
      <c r="B72" s="201"/>
      <c r="C72" s="201"/>
      <c r="D72" s="201"/>
      <c r="E72" s="202"/>
      <c r="F72" s="14"/>
      <c r="G72" s="14"/>
      <c r="H72" s="14"/>
      <c r="I72" s="14"/>
      <c r="J72" s="15"/>
      <c r="K72" s="14"/>
      <c r="L72" s="14"/>
      <c r="M72" s="14"/>
      <c r="N72" s="14"/>
      <c r="O72" s="14"/>
    </row>
    <row r="73" spans="1:15" ht="13.5" customHeight="1">
      <c r="A73" s="74" t="s">
        <v>10</v>
      </c>
      <c r="B73" s="57" t="s">
        <v>11</v>
      </c>
      <c r="C73" s="57" t="s">
        <v>12</v>
      </c>
      <c r="D73" s="57" t="s">
        <v>13</v>
      </c>
      <c r="E73" s="73" t="s">
        <v>14</v>
      </c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3.5" customHeight="1">
      <c r="A74" s="30">
        <v>2021</v>
      </c>
      <c r="B74" s="17"/>
      <c r="C74" s="17"/>
      <c r="D74" s="17"/>
      <c r="E74" s="31"/>
      <c r="F74" s="14"/>
      <c r="G74" s="14"/>
      <c r="H74" s="14"/>
      <c r="I74" s="14"/>
      <c r="J74" s="14"/>
      <c r="K74" s="14"/>
      <c r="L74" s="14"/>
      <c r="M74" s="14"/>
      <c r="N74" s="14"/>
      <c r="O74" s="14"/>
    </row>
    <row r="75" spans="1:15" ht="13.5" customHeight="1">
      <c r="A75" s="32"/>
      <c r="B75" s="17"/>
      <c r="C75" s="17"/>
      <c r="D75" s="17"/>
      <c r="E75" s="31"/>
      <c r="F75" s="14"/>
      <c r="G75" s="14"/>
      <c r="H75" s="14"/>
      <c r="I75" s="14"/>
      <c r="J75" s="14"/>
      <c r="K75" s="14"/>
      <c r="L75" s="14"/>
      <c r="M75" s="14"/>
      <c r="N75" s="14"/>
      <c r="O75" s="14"/>
    </row>
    <row r="76" spans="1:15" ht="13.5" customHeight="1">
      <c r="A76" s="30">
        <v>2022</v>
      </c>
      <c r="B76" s="17"/>
      <c r="C76" s="17"/>
      <c r="D76" s="17"/>
      <c r="E76" s="31"/>
      <c r="F76" s="14"/>
      <c r="G76" s="14"/>
      <c r="H76" s="14"/>
      <c r="I76" s="14"/>
      <c r="J76" s="14"/>
      <c r="K76" s="14"/>
      <c r="L76" s="14"/>
      <c r="M76" s="14"/>
      <c r="N76" s="14"/>
      <c r="O76" s="14"/>
    </row>
    <row r="77" spans="1:15" ht="13.5" customHeight="1">
      <c r="A77" s="37" t="s">
        <v>10115</v>
      </c>
      <c r="B77" s="17"/>
      <c r="C77" s="17"/>
      <c r="D77" s="17">
        <v>1</v>
      </c>
      <c r="E77" s="31">
        <v>34</v>
      </c>
      <c r="F77" s="14"/>
      <c r="G77" s="14"/>
      <c r="H77" s="14"/>
      <c r="I77" s="14"/>
      <c r="J77" s="14"/>
      <c r="K77" s="14"/>
      <c r="L77" s="14"/>
      <c r="M77" s="14"/>
      <c r="N77" s="14"/>
      <c r="O77" s="14"/>
    </row>
    <row r="78" spans="1:15" ht="13.5" customHeight="1">
      <c r="A78" s="37" t="s">
        <v>10116</v>
      </c>
      <c r="B78" s="17"/>
      <c r="C78" s="17"/>
      <c r="D78" s="17">
        <v>1</v>
      </c>
      <c r="E78" s="31">
        <v>31</v>
      </c>
      <c r="F78" s="14"/>
      <c r="G78" s="14"/>
      <c r="H78" s="14"/>
      <c r="I78" s="14"/>
      <c r="J78" s="14"/>
      <c r="K78" s="14"/>
      <c r="L78" s="14"/>
      <c r="M78" s="14"/>
      <c r="N78" s="14"/>
      <c r="O78" s="14"/>
    </row>
    <row r="79" spans="1:15" ht="13.5" customHeight="1">
      <c r="A79" s="37" t="s">
        <v>10117</v>
      </c>
      <c r="B79" s="17"/>
      <c r="C79" s="17"/>
      <c r="D79" s="17">
        <v>1</v>
      </c>
      <c r="E79" s="31">
        <v>32</v>
      </c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3.5" customHeight="1">
      <c r="A80" s="30">
        <v>2023</v>
      </c>
      <c r="B80" s="17"/>
      <c r="C80" s="17"/>
      <c r="D80" s="17"/>
      <c r="E80" s="31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3.5" customHeight="1">
      <c r="A81" s="37" t="s">
        <v>53879</v>
      </c>
      <c r="B81" s="17"/>
      <c r="C81" s="17"/>
      <c r="D81" s="17">
        <v>1</v>
      </c>
      <c r="E81" s="31">
        <v>23</v>
      </c>
      <c r="F81" s="14"/>
      <c r="G81" s="14"/>
      <c r="H81" s="14"/>
      <c r="I81" s="14"/>
      <c r="J81" s="14"/>
      <c r="K81" s="14"/>
      <c r="L81" s="14"/>
      <c r="M81" s="14"/>
      <c r="N81" s="14"/>
      <c r="O81" s="14"/>
    </row>
    <row r="82" spans="1:15" ht="13.5" customHeight="1">
      <c r="A82" s="30">
        <v>2024</v>
      </c>
      <c r="B82" s="17"/>
      <c r="C82" s="17"/>
      <c r="D82" s="17"/>
      <c r="E82" s="31"/>
      <c r="F82" s="14"/>
      <c r="G82" s="14"/>
      <c r="H82" s="14"/>
      <c r="I82" s="14"/>
      <c r="J82" s="14"/>
      <c r="K82" s="14"/>
      <c r="L82" s="14"/>
      <c r="M82" s="14"/>
      <c r="N82" s="14"/>
      <c r="O82" s="14"/>
    </row>
    <row r="83" spans="1:15" ht="13.5" customHeight="1">
      <c r="A83" s="32" t="s">
        <v>60721</v>
      </c>
      <c r="B83" s="17"/>
      <c r="C83" s="17"/>
      <c r="D83" s="17">
        <v>1</v>
      </c>
      <c r="E83" s="31">
        <v>42</v>
      </c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3.5" customHeight="1">
      <c r="A84" s="32" t="s">
        <v>60722</v>
      </c>
      <c r="B84" s="17"/>
      <c r="C84" s="17"/>
      <c r="D84" s="17">
        <v>1</v>
      </c>
      <c r="E84" s="31">
        <v>27</v>
      </c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3.5" customHeight="1">
      <c r="A85" s="30">
        <v>2025</v>
      </c>
      <c r="B85" s="17"/>
      <c r="C85" s="17"/>
      <c r="D85" s="17"/>
      <c r="E85" s="31"/>
      <c r="F85" s="14"/>
      <c r="G85" s="14"/>
      <c r="H85" s="14"/>
      <c r="I85" s="14"/>
      <c r="J85" s="14"/>
      <c r="K85" s="14"/>
      <c r="L85" s="14"/>
      <c r="M85" s="14"/>
      <c r="N85" s="14"/>
      <c r="O85" s="14"/>
    </row>
    <row r="86" spans="1:15" ht="15" customHeight="1" thickBot="1">
      <c r="A86" s="222"/>
      <c r="B86" s="223"/>
      <c r="C86" s="223"/>
      <c r="D86" s="223"/>
      <c r="E86" s="224"/>
      <c r="F86" s="14"/>
      <c r="G86" s="14"/>
      <c r="H86" s="14"/>
      <c r="I86" s="14"/>
      <c r="J86" s="14"/>
      <c r="K86" s="14"/>
      <c r="L86" s="14"/>
      <c r="M86" s="14"/>
      <c r="N86" s="14"/>
      <c r="O86" s="14"/>
    </row>
    <row r="87" spans="1:15" ht="13.5" customHeight="1" thickBot="1">
      <c r="A87" s="75" t="s">
        <v>60662</v>
      </c>
      <c r="B87" s="76">
        <f>SUM(B74:B86)</f>
        <v>0</v>
      </c>
      <c r="C87" s="76">
        <f>SUM(C74:C86)</f>
        <v>0</v>
      </c>
      <c r="D87" s="76">
        <f>SUM(D74:D86)</f>
        <v>6</v>
      </c>
      <c r="E87" s="77">
        <f>SUM(E74:E86)</f>
        <v>189</v>
      </c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3.5" customHeight="1" thickBot="1">
      <c r="A88" s="3"/>
      <c r="B88" s="3"/>
      <c r="C88" s="3"/>
      <c r="D88" s="3"/>
      <c r="E88" s="8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3.5" customHeight="1" thickBot="1">
      <c r="A89" s="128" t="s">
        <v>15</v>
      </c>
      <c r="B89" s="177"/>
      <c r="C89" s="3"/>
      <c r="D89" s="3"/>
      <c r="E89" s="8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3.5" customHeight="1">
      <c r="A90" s="178" t="s">
        <v>53911</v>
      </c>
      <c r="B90" s="179">
        <f ca="1">C46</f>
        <v>27.333333333333332</v>
      </c>
      <c r="C90" s="3"/>
      <c r="D90" s="3"/>
      <c r="E90" s="8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3.5" customHeight="1">
      <c r="A91" s="180" t="s">
        <v>53909</v>
      </c>
      <c r="B91" s="181">
        <f ca="1">E22</f>
        <v>2.333333333333333</v>
      </c>
      <c r="C91" s="14"/>
      <c r="D91" s="14"/>
      <c r="E91" s="15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3.5" customHeight="1">
      <c r="A92" s="182" t="s">
        <v>53912</v>
      </c>
      <c r="B92" s="183">
        <f ca="1">D46</f>
        <v>24</v>
      </c>
      <c r="C92" s="11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3.5" customHeight="1">
      <c r="A93" s="180" t="s">
        <v>53914</v>
      </c>
      <c r="B93" s="181">
        <f>C47</f>
        <v>25</v>
      </c>
      <c r="C93" s="22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3.5" customHeight="1">
      <c r="A94" s="184" t="s">
        <v>2099</v>
      </c>
      <c r="B94" s="185">
        <f ca="1">C25</f>
        <v>4.963636363636363</v>
      </c>
      <c r="C94" s="11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3.5" customHeight="1">
      <c r="A95" s="184" t="s">
        <v>16</v>
      </c>
      <c r="B95" s="185">
        <f ca="1">Ranking!$O$35</f>
        <v>4.36376117028066</v>
      </c>
      <c r="C95" s="11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3.5" customHeight="1">
      <c r="A96" s="182" t="s">
        <v>53913</v>
      </c>
      <c r="B96" s="183">
        <f>MIN(B70,B93)</f>
        <v>12</v>
      </c>
      <c r="C96" s="11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3.5" customHeight="1">
      <c r="A97" s="184" t="s">
        <v>17</v>
      </c>
      <c r="B97" s="183">
        <f>B87</f>
        <v>0</v>
      </c>
      <c r="C97" s="11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3.5" customHeight="1">
      <c r="A98" s="184" t="s">
        <v>18</v>
      </c>
      <c r="B98" s="183">
        <f>D87</f>
        <v>6</v>
      </c>
      <c r="C98" s="11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3.5" customHeight="1">
      <c r="A99" s="184" t="s">
        <v>19</v>
      </c>
      <c r="B99" s="183">
        <f>IF(B87=0,0,C87/B87)</f>
        <v>0</v>
      </c>
      <c r="C99" s="11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3.5" customHeight="1" thickBot="1">
      <c r="A100" s="186" t="s">
        <v>14</v>
      </c>
      <c r="B100" s="187">
        <f>IF(D87=0,0,E87/D87)</f>
        <v>31.5</v>
      </c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3.5" customHeight="1" thickBot="1">
      <c r="A101" s="12"/>
      <c r="B101" s="1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3.5" customHeight="1">
      <c r="A102" s="188" t="s">
        <v>53950</v>
      </c>
      <c r="B102" s="189">
        <f>SUM(B74:B86)</f>
        <v>0</v>
      </c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3.5" customHeight="1">
      <c r="A103" s="190" t="s">
        <v>53951</v>
      </c>
      <c r="B103" s="191">
        <f>SUM(D74:D86)</f>
        <v>6</v>
      </c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3.5" customHeight="1">
      <c r="A104" s="190" t="s">
        <v>20</v>
      </c>
      <c r="B104" s="192">
        <f>2*B102+B103</f>
        <v>6</v>
      </c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3.5" customHeight="1">
      <c r="A105" s="190" t="s">
        <v>21</v>
      </c>
      <c r="B105" s="192" cm="1">
        <f t="array" ref="B105">_xlfn.LET(
_xlpm._r,M8:M100,
_xlpm._p,IFERROR(_xlfn.XMATCH(TRUE,ISTEXT(_xlpm._r),0),ROWS(_xlpm._r)+1),
_xlpm._nums,_xlfn._xlws.FILTER(_xlpm._r,(_xlfn.SEQUENCE(ROWS(_xlpm._r))&lt;_xlpm._p)*ISNUMBER(_xlpm._r),""),
IFERROR(SUM(1/_xlpm._nums),0)
)</f>
        <v>8</v>
      </c>
      <c r="C105" s="3"/>
      <c r="D105" s="233"/>
      <c r="E105" s="233"/>
      <c r="F105" s="233"/>
      <c r="G105" s="233"/>
      <c r="H105" s="233"/>
      <c r="I105" s="233"/>
      <c r="J105" s="233"/>
      <c r="K105" s="233"/>
      <c r="L105" s="233"/>
      <c r="M105" s="233"/>
      <c r="N105" s="3"/>
      <c r="O105" s="3"/>
    </row>
    <row r="106" spans="1:15" ht="13.5" customHeight="1">
      <c r="A106" s="190" t="s">
        <v>22</v>
      </c>
      <c r="B106" s="192">
        <f>B105-B104</f>
        <v>2</v>
      </c>
      <c r="C106" s="11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3.5" customHeight="1" thickBot="1">
      <c r="A107" s="193" t="s">
        <v>23</v>
      </c>
      <c r="B107" s="194">
        <f ca="1">MAX(0,-B106*(3+2.5*B94/B95))</f>
        <v>0</v>
      </c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3.5" customHeight="1" thickBo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.75" customHeight="1" thickBot="1">
      <c r="A109" s="679" t="s">
        <v>60666</v>
      </c>
      <c r="B109" s="680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3.5" customHeight="1" thickBo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8.75" customHeight="1" thickBot="1">
      <c r="A111" s="199" t="s">
        <v>2098</v>
      </c>
      <c r="B111" s="195">
        <f ca="1">(3*B90) + (1*B96) + IF(B99=0, 0, 3.5 * (96 * B97) / B99) + IF(B100=0, 0, 3.5 * (24 * B98) / B100) + 2.5 * (B92 * B94) / B95 - B107</f>
        <v>178.24804800190915</v>
      </c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>
      <c r="A112" s="3"/>
      <c r="B112" s="3"/>
      <c r="C112" s="3"/>
      <c r="D112" s="233"/>
      <c r="E112" s="233"/>
      <c r="F112" s="233"/>
      <c r="G112" s="233"/>
      <c r="H112" s="233"/>
      <c r="I112" s="233"/>
      <c r="J112" s="233"/>
      <c r="K112" s="233"/>
      <c r="L112" s="233"/>
      <c r="M112" s="233"/>
      <c r="N112" s="3"/>
      <c r="O112" s="3"/>
    </row>
    <row r="113" spans="1:15" ht="15" customHeight="1">
      <c r="A113" s="3"/>
      <c r="B113" s="3"/>
      <c r="C113" s="3"/>
      <c r="D113" s="233"/>
      <c r="E113" s="233"/>
      <c r="F113" s="233"/>
      <c r="G113" s="233"/>
      <c r="H113" s="233"/>
      <c r="I113" s="233"/>
      <c r="J113" s="233"/>
      <c r="K113" s="233"/>
      <c r="L113" s="233"/>
      <c r="M113" s="233"/>
      <c r="N113" s="3"/>
      <c r="O113" s="3"/>
    </row>
    <row r="114" spans="1:15" ht="15" customHeight="1">
      <c r="A114" s="3"/>
      <c r="B114" s="3"/>
      <c r="C114" s="3"/>
      <c r="D114" s="233"/>
      <c r="E114" s="233"/>
      <c r="F114" s="233"/>
      <c r="G114" s="233"/>
      <c r="H114" s="233"/>
      <c r="I114" s="233"/>
      <c r="J114" s="233"/>
      <c r="K114" s="233"/>
      <c r="L114" s="233"/>
      <c r="M114" s="233"/>
      <c r="N114" s="3"/>
      <c r="O114" s="3"/>
    </row>
    <row r="115" spans="1:15" ht="15" customHeight="1">
      <c r="D115" s="243"/>
      <c r="E115" s="243"/>
      <c r="F115" s="243"/>
      <c r="G115" s="243"/>
      <c r="H115" s="243"/>
      <c r="I115" s="243"/>
      <c r="J115" s="243"/>
      <c r="K115" s="243"/>
      <c r="L115" s="243"/>
      <c r="M115" s="243"/>
    </row>
    <row r="116" spans="1:15" ht="15" customHeight="1">
      <c r="D116" s="243"/>
      <c r="E116" s="243"/>
      <c r="F116" s="243"/>
      <c r="G116" s="243"/>
      <c r="H116" s="243"/>
      <c r="I116" s="243"/>
      <c r="J116" s="243"/>
      <c r="K116" s="243"/>
      <c r="L116" s="243"/>
      <c r="M116" s="243"/>
    </row>
  </sheetData>
  <mergeCells count="24">
    <mergeCell ref="A43:B43"/>
    <mergeCell ref="A44:B44"/>
    <mergeCell ref="A109:B109"/>
    <mergeCell ref="A40:B40"/>
    <mergeCell ref="A41:B41"/>
    <mergeCell ref="A42:B42"/>
    <mergeCell ref="A32:B32"/>
    <mergeCell ref="A33:B33"/>
    <mergeCell ref="A39:B39"/>
    <mergeCell ref="A34:B34"/>
    <mergeCell ref="A35:B35"/>
    <mergeCell ref="A36:B36"/>
    <mergeCell ref="A37:B37"/>
    <mergeCell ref="A38:B38"/>
    <mergeCell ref="A31:B31"/>
    <mergeCell ref="A1:E1"/>
    <mergeCell ref="H1:N3"/>
    <mergeCell ref="A2:E2"/>
    <mergeCell ref="A3:E3"/>
    <mergeCell ref="B5:E6"/>
    <mergeCell ref="H5:N5"/>
    <mergeCell ref="H6:N6"/>
    <mergeCell ref="A29:B29"/>
    <mergeCell ref="A30:B30"/>
  </mergeCells>
  <conditionalFormatting sqref="M42:M43">
    <cfRule type="expression" dxfId="80" priority="4">
      <formula>$I42="P"</formula>
    </cfRule>
  </conditionalFormatting>
  <conditionalFormatting sqref="N29:N43">
    <cfRule type="expression" dxfId="79" priority="3">
      <formula>$I29="C"</formula>
    </cfRule>
  </conditionalFormatting>
  <pageMargins left="0.511811024" right="0.511811024" top="0.78740157499999996" bottom="0.78740157499999996" header="0" footer="0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DAFCD-5711-49A8-8D29-8AD68CF539D1}">
  <sheetPr>
    <tabColor rgb="FF0070C0"/>
  </sheetPr>
  <dimension ref="A1:O105"/>
  <sheetViews>
    <sheetView workbookViewId="0">
      <selection activeCell="B93" sqref="B93:B95"/>
    </sheetView>
  </sheetViews>
  <sheetFormatPr defaultColWidth="12.5546875" defaultRowHeight="15" customHeight="1"/>
  <cols>
    <col min="1" max="1" width="45.33203125" customWidth="1"/>
    <col min="2" max="2" width="17" customWidth="1"/>
    <col min="3" max="3" width="8.44140625" customWidth="1"/>
    <col min="4" max="4" width="7.109375" customWidth="1"/>
    <col min="5" max="5" width="8.44140625" customWidth="1"/>
    <col min="6" max="6" width="7.44140625" customWidth="1"/>
    <col min="7" max="7" width="6.5546875" customWidth="1"/>
    <col min="8" max="8" width="5.5546875" customWidth="1"/>
    <col min="9" max="9" width="15.33203125" customWidth="1"/>
    <col min="10" max="10" width="23.44140625" customWidth="1"/>
    <col min="11" max="11" width="11.6640625" customWidth="1"/>
    <col min="12" max="12" width="12.5546875" customWidth="1"/>
    <col min="13" max="13" width="10.5546875" customWidth="1"/>
    <col min="14" max="14" width="11.109375" customWidth="1"/>
    <col min="15" max="15" width="8.5546875" customWidth="1"/>
    <col min="16" max="17" width="11.44140625" customWidth="1"/>
    <col min="18" max="27" width="9.44140625" customWidth="1"/>
  </cols>
  <sheetData>
    <row r="1" spans="1:15" ht="13.5" customHeight="1">
      <c r="A1" s="644" t="s">
        <v>0</v>
      </c>
      <c r="B1" s="645"/>
      <c r="C1" s="645"/>
      <c r="D1" s="645"/>
      <c r="E1" s="646"/>
      <c r="F1" s="16"/>
      <c r="G1" s="1"/>
      <c r="H1" s="647" t="s">
        <v>60682</v>
      </c>
      <c r="I1" s="648"/>
      <c r="J1" s="648"/>
      <c r="K1" s="648"/>
      <c r="L1" s="648"/>
      <c r="M1" s="648"/>
      <c r="N1" s="649"/>
      <c r="O1" s="3"/>
    </row>
    <row r="2" spans="1:15" ht="13.5" customHeight="1">
      <c r="A2" s="656" t="str">
        <f ca="1">"PERÍODO COMPUTADO: Artigos &amp; RH: " &amp; (YEAR(TODAY()) - 5) &amp; " - " &amp; (YEAR(TODAY()) - 1)&amp;" // Livros, Capítulos e Patentes: " &amp; (YEAR(TODAY()) - 10) &amp; " - " &amp; (YEAR(TODAY()) - 1)</f>
        <v>PERÍODO COMPUTADO: Artigos &amp; RH: 2021 - 2025 // Livros, Capítulos e Patentes: 2016 - 2025</v>
      </c>
      <c r="B2" s="657"/>
      <c r="C2" s="657"/>
      <c r="D2" s="657"/>
      <c r="E2" s="658"/>
      <c r="F2" s="16"/>
      <c r="G2" s="1"/>
      <c r="H2" s="650"/>
      <c r="I2" s="651"/>
      <c r="J2" s="651"/>
      <c r="K2" s="651"/>
      <c r="L2" s="651"/>
      <c r="M2" s="651"/>
      <c r="N2" s="652"/>
      <c r="O2" s="3"/>
    </row>
    <row r="3" spans="1:15" ht="16.2" customHeight="1" thickBot="1">
      <c r="A3" s="659" t="str" cm="1">
        <f t="array" aca="1" ref="A3" ca="1">"ORIENTADOR(A): " &amp; MID(CELL("filename", A1), FIND("]", CELL("filename", A1)) + 1, 255)</f>
        <v>ORIENTADOR(A): Oscar</v>
      </c>
      <c r="B3" s="660"/>
      <c r="C3" s="660"/>
      <c r="D3" s="660"/>
      <c r="E3" s="661"/>
      <c r="F3" s="16"/>
      <c r="G3" s="1"/>
      <c r="H3" s="653"/>
      <c r="I3" s="654"/>
      <c r="J3" s="654"/>
      <c r="K3" s="654"/>
      <c r="L3" s="654"/>
      <c r="M3" s="654"/>
      <c r="N3" s="655"/>
      <c r="O3" s="3"/>
    </row>
    <row r="4" spans="1:15" ht="13.5" customHeight="1" thickBot="1">
      <c r="A4" s="2"/>
      <c r="B4" s="16"/>
      <c r="C4" s="16"/>
      <c r="D4" s="16"/>
      <c r="E4" s="21"/>
      <c r="F4" s="16"/>
      <c r="G4" s="1"/>
      <c r="H4" s="1"/>
      <c r="I4" s="3"/>
      <c r="J4" s="3"/>
      <c r="K4" s="3"/>
      <c r="L4" s="3"/>
      <c r="M4" s="3"/>
      <c r="N4" s="3"/>
      <c r="O4" s="3"/>
    </row>
    <row r="5" spans="1:15" ht="13.5" customHeight="1">
      <c r="A5" s="39" t="s">
        <v>1</v>
      </c>
      <c r="B5" s="662"/>
      <c r="C5" s="662"/>
      <c r="D5" s="662"/>
      <c r="E5" s="663"/>
      <c r="F5" s="1"/>
      <c r="G5" s="1"/>
      <c r="H5" s="666" t="s">
        <v>1</v>
      </c>
      <c r="I5" s="667"/>
      <c r="J5" s="667"/>
      <c r="K5" s="667"/>
      <c r="L5" s="667"/>
      <c r="M5" s="667"/>
      <c r="N5" s="668"/>
      <c r="O5" s="3"/>
    </row>
    <row r="6" spans="1:15" ht="13.5" customHeight="1" thickBot="1">
      <c r="A6" s="621" t="s">
        <v>2</v>
      </c>
      <c r="B6" s="725"/>
      <c r="C6" s="725"/>
      <c r="D6" s="725"/>
      <c r="E6" s="726"/>
      <c r="F6" s="1"/>
      <c r="G6" s="1"/>
      <c r="H6" s="669" t="s">
        <v>2</v>
      </c>
      <c r="I6" s="670"/>
      <c r="J6" s="670"/>
      <c r="K6" s="670"/>
      <c r="L6" s="670"/>
      <c r="M6" s="670"/>
      <c r="N6" s="671"/>
      <c r="O6" s="3"/>
    </row>
    <row r="7" spans="1:15" ht="13.5" customHeight="1">
      <c r="A7" s="622" t="s">
        <v>53954</v>
      </c>
      <c r="B7" s="351" t="s">
        <v>53964</v>
      </c>
      <c r="C7" s="351" t="s">
        <v>3</v>
      </c>
      <c r="D7" s="623" t="s">
        <v>4</v>
      </c>
      <c r="E7" s="624" t="s">
        <v>53908</v>
      </c>
      <c r="F7" s="4"/>
      <c r="G7" s="4"/>
      <c r="H7" s="72" t="s">
        <v>60667</v>
      </c>
      <c r="I7" s="57" t="s">
        <v>55886</v>
      </c>
      <c r="J7" s="57" t="s">
        <v>24</v>
      </c>
      <c r="K7" s="57" t="s">
        <v>25</v>
      </c>
      <c r="L7" s="57" t="s">
        <v>26</v>
      </c>
      <c r="M7" s="57" t="s">
        <v>27</v>
      </c>
      <c r="N7" s="73" t="s">
        <v>53908</v>
      </c>
      <c r="O7" s="3"/>
    </row>
    <row r="8" spans="1:15" ht="13.5" customHeight="1">
      <c r="A8" s="37" t="str">
        <f t="shared" ref="A8:A18" si="0">IF(I8="", "", IF(J8="", "Revista sem Fator de Impacto" &amp; IF(K8="", "", ", " &amp; K8 &amp; ",") &amp; IF(L8="", "", " p. " &amp; L8), J8 &amp; IF(K8="", "", ", " &amp; K8 &amp; ",") &amp; IF(L8="", "", " p. " &amp; L8)))</f>
        <v>NEW JOURNAL OF CHEMISTRY, 2022, p. 22306</v>
      </c>
      <c r="B8" s="23">
        <f>IF(I8="","",_xlfn.LET(
  _xlpm.resultado1, VLOOKUP(I8,'JCR 2026 (JIF 25)'!A:C,3,FALSE),
  _xlpm.resultado2, VLOOKUP(I8,'JCR 2026 (JIF 25)'!B:C,2,FALSE),
  _xlpm.resultado, IFERROR(_xlpm.resultado1, IFERROR(_xlpm.resultado2,"")),
  IF(_xlpm.resultado="N/A", "N/A",
     IF(OR(_xlpm.resultado=0, _xlpm.resultado=""), "Revista sem FI", VALUE(_xlpm.resultado))
  )
))</f>
        <v>2.6</v>
      </c>
      <c r="C8" s="388">
        <f>IF(OR(ISBLANK(M8),NOT(ISNUMBER(B8))),"",1/M8)</f>
        <v>1</v>
      </c>
      <c r="D8" s="389">
        <f t="shared" ref="D8" ca="1" si="1">IF(J8="","",IF(OR(B8=0,B8="Revista sem FI"),0,IF(OR(AND(ISNUMBER(C8),C8&gt;0),AND(ISNUMBER(E8),E8&gt;0)),1,0)))</f>
        <v>1</v>
      </c>
      <c r="E8" s="561" t="str">
        <f t="shared" ref="E8:E22" ca="1" si="2">IF(OR(N8="",NOT(ISNUMBER(B8))),"",IF(SUM(INDIRECT("$E$7:E"&amp;ROW()-1))+1/N8&gt;$C$23,0,1/N8))</f>
        <v/>
      </c>
      <c r="F8" s="3"/>
      <c r="G8" s="3"/>
      <c r="H8" s="49">
        <f>IF(I8&lt;&gt;"", COUNTIF($I$8:I8, "&lt;&gt;"), "")</f>
        <v>1</v>
      </c>
      <c r="I8" s="87" t="s">
        <v>1608</v>
      </c>
      <c r="J8" s="249" t="str">
        <f>IFERROR(VLOOKUP(I8,'JCR 2026 (JIF 25)'!A:D,4,0), IFERROR(VLOOKUP(I8,'JCR 2026 (JIF 25)'!B:D,3,0),""))</f>
        <v>NEW JOURNAL OF CHEMISTRY</v>
      </c>
      <c r="K8" s="19">
        <v>2022</v>
      </c>
      <c r="L8" s="19">
        <v>22306</v>
      </c>
      <c r="M8" s="19">
        <v>1</v>
      </c>
      <c r="N8" s="53"/>
      <c r="O8" s="3"/>
    </row>
    <row r="9" spans="1:15" ht="13.5" customHeight="1">
      <c r="A9" s="37" t="str">
        <f t="shared" si="0"/>
        <v>ChemistrySelect, 2022, p. e202203207</v>
      </c>
      <c r="B9" s="23">
        <f>IF(I9="","",_xlfn.LET(
  _xlpm.resultado1, VLOOKUP(I9,'JCR 2026 (JIF 25)'!A:C,3,FALSE),
  _xlpm.resultado2, VLOOKUP(I9,'JCR 2026 (JIF 25)'!B:C,2,FALSE),
  _xlpm.resultado, IFERROR(_xlpm.resultado1, IFERROR(_xlpm.resultado2,"")),
  IF(_xlpm.resultado="N/A", "N/A",
     IF(OR(_xlpm.resultado=0, _xlpm.resultado=""), "Revista sem FI", VALUE(_xlpm.resultado))
  )
))</f>
        <v>2.2999999999999998</v>
      </c>
      <c r="C9" s="388" t="str">
        <f t="shared" ref="C9:C22" si="3">IF(OR(ISBLANK(M9),NOT(ISNUMBER(B9))),"",1/M9)</f>
        <v/>
      </c>
      <c r="D9" s="389">
        <f t="shared" ref="D9:D22" ca="1" si="4">IF(J9="","",IF(OR(B9=0,B9="Revista sem FI"),0,IF(OR(AND(ISNUMBER(C9),C9&gt;0),AND(ISNUMBER(E9),E9&gt;0)),1,0)))</f>
        <v>1</v>
      </c>
      <c r="E9" s="561">
        <f t="shared" ca="1" si="2"/>
        <v>1</v>
      </c>
      <c r="F9" s="3"/>
      <c r="G9" s="3"/>
      <c r="H9" s="49">
        <f>IF(I9&lt;&gt;"", COUNTIF($I$8:I9, "&lt;&gt;"), "")</f>
        <v>2</v>
      </c>
      <c r="I9" s="87" t="s">
        <v>13444</v>
      </c>
      <c r="J9" s="249" t="str">
        <f>IFERROR(VLOOKUP(I9,'JCR 2026 (JIF 25)'!A:D,4,0), IFERROR(VLOOKUP(I9,'JCR 2026 (JIF 25)'!B:D,3,0),""))</f>
        <v>ChemistrySelect</v>
      </c>
      <c r="K9" s="19">
        <v>2022</v>
      </c>
      <c r="L9" s="19" t="s">
        <v>10173</v>
      </c>
      <c r="M9" s="19"/>
      <c r="N9" s="53">
        <v>1</v>
      </c>
      <c r="O9" s="3"/>
    </row>
    <row r="10" spans="1:15" ht="13.5" customHeight="1">
      <c r="A10" s="37" t="str">
        <f t="shared" si="0"/>
        <v>Pharmaceutics, 2022, p. 80</v>
      </c>
      <c r="B10" s="23">
        <f>IF(I10="","",_xlfn.LET(
  _xlpm.resultado1, VLOOKUP(I10,'JCR 2026 (JIF 25)'!A:C,3,FALSE),
  _xlpm.resultado2, VLOOKUP(I10,'JCR 2026 (JIF 25)'!B:C,2,FALSE),
  _xlpm.resultado, IFERROR(_xlpm.resultado1, IFERROR(_xlpm.resultado2,"")),
  IF(_xlpm.resultado="N/A", "N/A",
     IF(OR(_xlpm.resultado=0, _xlpm.resultado=""), "Revista sem FI", VALUE(_xlpm.resultado))
  )
))</f>
        <v>6.9</v>
      </c>
      <c r="C10" s="388" t="str">
        <f t="shared" si="3"/>
        <v/>
      </c>
      <c r="D10" s="389">
        <f t="shared" ca="1" si="4"/>
        <v>1</v>
      </c>
      <c r="E10" s="561">
        <f t="shared" ca="1" si="2"/>
        <v>1</v>
      </c>
      <c r="F10" s="3"/>
      <c r="G10" s="14"/>
      <c r="H10" s="49">
        <f>IF(I10&lt;&gt;"", COUNTIF($I$8:I10, "&lt;&gt;"), "")</f>
        <v>3</v>
      </c>
      <c r="I10" s="87" t="s">
        <v>21935</v>
      </c>
      <c r="J10" s="249" t="str">
        <f>IFERROR(VLOOKUP(I10,'JCR 2026 (JIF 25)'!A:D,4,0), IFERROR(VLOOKUP(I10,'JCR 2026 (JIF 25)'!B:D,3,0),""))</f>
        <v>Pharmaceutics</v>
      </c>
      <c r="K10" s="19">
        <v>2022</v>
      </c>
      <c r="L10" s="19">
        <v>80</v>
      </c>
      <c r="M10" s="19"/>
      <c r="N10" s="53">
        <v>1</v>
      </c>
      <c r="O10" s="14"/>
    </row>
    <row r="11" spans="1:15" ht="13.5" customHeight="1">
      <c r="A11" s="37" t="str">
        <f t="shared" si="0"/>
        <v>CURRENT MEDICINAL CHEMISTRY, 2023, p. 2449</v>
      </c>
      <c r="B11" s="23">
        <f>IF(I11="","",_xlfn.LET(
  _xlpm.resultado1, VLOOKUP(I11,'JCR 2026 (JIF 25)'!A:C,3,FALSE),
  _xlpm.resultado2, VLOOKUP(I11,'JCR 2026 (JIF 25)'!B:C,2,FALSE),
  _xlpm.resultado, IFERROR(_xlpm.resultado1, IFERROR(_xlpm.resultado2,"")),
  IF(_xlpm.resultado="N/A", "N/A",
     IF(OR(_xlpm.resultado=0, _xlpm.resultado=""), "Revista sem FI", VALUE(_xlpm.resultado))
  )
))</f>
        <v>3.2</v>
      </c>
      <c r="C11" s="388">
        <f t="shared" si="3"/>
        <v>1</v>
      </c>
      <c r="D11" s="389">
        <f t="shared" ca="1" si="4"/>
        <v>1</v>
      </c>
      <c r="E11" s="561" t="str">
        <f t="shared" ca="1" si="2"/>
        <v/>
      </c>
      <c r="F11" s="3"/>
      <c r="G11" s="14"/>
      <c r="H11" s="49">
        <f>IF(I11&lt;&gt;"", COUNTIF($I$8:I11, "&lt;&gt;"), "")</f>
        <v>4</v>
      </c>
      <c r="I11" s="87" t="s">
        <v>559</v>
      </c>
      <c r="J11" s="249" t="str">
        <f>IFERROR(VLOOKUP(I11,'JCR 2026 (JIF 25)'!A:D,4,0), IFERROR(VLOOKUP(I11,'JCR 2026 (JIF 25)'!B:D,3,0),""))</f>
        <v>CURRENT MEDICINAL CHEMISTRY</v>
      </c>
      <c r="K11" s="19">
        <v>2023</v>
      </c>
      <c r="L11" s="19">
        <v>2449</v>
      </c>
      <c r="M11" s="19">
        <v>1</v>
      </c>
      <c r="N11" s="53"/>
      <c r="O11" s="14"/>
    </row>
    <row r="12" spans="1:15" ht="13.5" customHeight="1">
      <c r="A12" s="37" t="str">
        <f t="shared" si="0"/>
        <v>MOLECULES, 2023, p. 6696</v>
      </c>
      <c r="B12" s="23">
        <f>IF(I12="","",_xlfn.LET(
  _xlpm.resultado1, VLOOKUP(I12,'JCR 2026 (JIF 25)'!A:C,3,FALSE),
  _xlpm.resultado2, VLOOKUP(I12,'JCR 2026 (JIF 25)'!B:C,2,FALSE),
  _xlpm.resultado, IFERROR(_xlpm.resultado1, IFERROR(_xlpm.resultado2,"")),
  IF(_xlpm.resultado="N/A", "N/A",
     IF(OR(_xlpm.resultado=0, _xlpm.resultado=""), "Revista sem FI", VALUE(_xlpm.resultado))
  )
))</f>
        <v>5.0999999999999996</v>
      </c>
      <c r="C12" s="388">
        <f t="shared" si="3"/>
        <v>1</v>
      </c>
      <c r="D12" s="389">
        <f t="shared" ca="1" si="4"/>
        <v>1</v>
      </c>
      <c r="E12" s="561" t="str">
        <f t="shared" ca="1" si="2"/>
        <v/>
      </c>
      <c r="F12" s="3"/>
      <c r="G12" s="14"/>
      <c r="H12" s="49">
        <f>IF(I12&lt;&gt;"", COUNTIF($I$8:I12, "&lt;&gt;"), "")</f>
        <v>5</v>
      </c>
      <c r="I12" s="87" t="s">
        <v>1484</v>
      </c>
      <c r="J12" s="249" t="str">
        <f>IFERROR(VLOOKUP(I12,'JCR 2026 (JIF 25)'!A:D,4,0), IFERROR(VLOOKUP(I12,'JCR 2026 (JIF 25)'!B:D,3,0),""))</f>
        <v>MOLECULES</v>
      </c>
      <c r="K12" s="19">
        <v>2023</v>
      </c>
      <c r="L12" s="19">
        <v>6696</v>
      </c>
      <c r="M12" s="19">
        <v>1</v>
      </c>
      <c r="N12" s="53"/>
      <c r="O12" s="14"/>
    </row>
    <row r="13" spans="1:15" ht="13.5" customHeight="1">
      <c r="A13" s="37" t="str">
        <f t="shared" si="0"/>
        <v>JOURNAL OF TRACE ELEMENTS IN MEDICINE AND BIOLOGY, 2023, p. 127297</v>
      </c>
      <c r="B13" s="23">
        <f>IF(I13="","",_xlfn.LET(
  _xlpm.resultado1, VLOOKUP(I13,'JCR 2026 (JIF 25)'!A:C,3,FALSE),
  _xlpm.resultado2, VLOOKUP(I13,'JCR 2026 (JIF 25)'!B:C,2,FALSE),
  _xlpm.resultado, IFERROR(_xlpm.resultado1, IFERROR(_xlpm.resultado2,"")),
  IF(_xlpm.resultado="N/A", "N/A",
     IF(OR(_xlpm.resultado=0, _xlpm.resultado=""), "Revista sem FI", VALUE(_xlpm.resultado))
  )
))</f>
        <v>4.0999999999999996</v>
      </c>
      <c r="C13" s="388" t="str">
        <f t="shared" si="3"/>
        <v/>
      </c>
      <c r="D13" s="389">
        <f t="shared" ca="1" si="4"/>
        <v>1</v>
      </c>
      <c r="E13" s="561">
        <f t="shared" ca="1" si="2"/>
        <v>1</v>
      </c>
      <c r="F13" s="3"/>
      <c r="G13" s="14"/>
      <c r="H13" s="49">
        <f>IF(I13&lt;&gt;"", COUNTIF($I$8:I13, "&lt;&gt;"), "")</f>
        <v>6</v>
      </c>
      <c r="I13" s="87" t="s">
        <v>1342</v>
      </c>
      <c r="J13" s="249" t="str">
        <f>IFERROR(VLOOKUP(I13,'JCR 2026 (JIF 25)'!A:D,4,0), IFERROR(VLOOKUP(I13,'JCR 2026 (JIF 25)'!B:D,3,0),""))</f>
        <v>JOURNAL OF TRACE ELEMENTS IN MEDICINE AND BIOLOGY</v>
      </c>
      <c r="K13" s="19">
        <v>2023</v>
      </c>
      <c r="L13" s="19">
        <v>127297</v>
      </c>
      <c r="M13" s="19"/>
      <c r="N13" s="53">
        <v>1</v>
      </c>
      <c r="O13" s="14"/>
    </row>
    <row r="14" spans="1:15" ht="13.5" customHeight="1">
      <c r="A14" s="37" t="str">
        <f t="shared" si="0"/>
        <v>Nanomaterials, 2023, p. 2306</v>
      </c>
      <c r="B14" s="23">
        <f>IF(I14="","",_xlfn.LET(
  _xlpm.resultado1, VLOOKUP(I14,'JCR 2026 (JIF 25)'!A:C,3,FALSE),
  _xlpm.resultado2, VLOOKUP(I14,'JCR 2026 (JIF 25)'!B:C,2,FALSE),
  _xlpm.resultado, IFERROR(_xlpm.resultado1, IFERROR(_xlpm.resultado2,"")),
  IF(_xlpm.resultado="N/A", "N/A",
     IF(OR(_xlpm.resultado=0, _xlpm.resultado=""), "Revista sem FI", VALUE(_xlpm.resultado))
  )
))</f>
        <v>4.8</v>
      </c>
      <c r="C14" s="388" t="str">
        <f t="shared" si="3"/>
        <v/>
      </c>
      <c r="D14" s="389">
        <f t="shared" ca="1" si="4"/>
        <v>0</v>
      </c>
      <c r="E14" s="561">
        <f t="shared" ca="1" si="2"/>
        <v>0</v>
      </c>
      <c r="F14" s="3"/>
      <c r="G14" s="14"/>
      <c r="H14" s="49">
        <f>IF(I14&lt;&gt;"", COUNTIF($I$8:I14, "&lt;&gt;"), "")</f>
        <v>7</v>
      </c>
      <c r="I14" s="87" t="s">
        <v>20836</v>
      </c>
      <c r="J14" s="249" t="str">
        <f>IFERROR(VLOOKUP(I14,'JCR 2026 (JIF 25)'!A:D,4,0), IFERROR(VLOOKUP(I14,'JCR 2026 (JIF 25)'!B:D,3,0),""))</f>
        <v>Nanomaterials</v>
      </c>
      <c r="K14" s="19">
        <v>2023</v>
      </c>
      <c r="L14" s="19">
        <v>2306</v>
      </c>
      <c r="M14" s="19"/>
      <c r="N14" s="53">
        <v>1</v>
      </c>
      <c r="O14" s="14"/>
    </row>
    <row r="15" spans="1:15" ht="13.5" customHeight="1">
      <c r="A15" s="37" t="str">
        <f t="shared" si="0"/>
        <v>JOURNAL OF BIOCHEMICAL AND MOLECULAR TOXICOLOGY, 2023, p. e23356</v>
      </c>
      <c r="B15" s="23">
        <f>IF(I15="","",_xlfn.LET(
  _xlpm.resultado1, VLOOKUP(I15,'JCR 2026 (JIF 25)'!A:C,3,FALSE),
  _xlpm.resultado2, VLOOKUP(I15,'JCR 2026 (JIF 25)'!B:C,2,FALSE),
  _xlpm.resultado, IFERROR(_xlpm.resultado1, IFERROR(_xlpm.resultado2,"")),
  IF(_xlpm.resultado="N/A", "N/A",
     IF(OR(_xlpm.resultado=0, _xlpm.resultado=""), "Revista sem FI", VALUE(_xlpm.resultado))
  )
))</f>
        <v>3.6</v>
      </c>
      <c r="C15" s="388" t="str">
        <f t="shared" si="3"/>
        <v/>
      </c>
      <c r="D15" s="389">
        <f t="shared" ca="1" si="4"/>
        <v>0</v>
      </c>
      <c r="E15" s="561">
        <f t="shared" ca="1" si="2"/>
        <v>0</v>
      </c>
      <c r="F15" s="3"/>
      <c r="G15" s="3"/>
      <c r="H15" s="49">
        <f>IF(I15&lt;&gt;"", COUNTIF($I$8:I15, "&lt;&gt;"), "")</f>
        <v>8</v>
      </c>
      <c r="I15" s="87" t="s">
        <v>1020</v>
      </c>
      <c r="J15" s="249" t="str">
        <f>IFERROR(VLOOKUP(I15,'JCR 2026 (JIF 25)'!A:D,4,0), IFERROR(VLOOKUP(I15,'JCR 2026 (JIF 25)'!B:D,3,0),""))</f>
        <v>JOURNAL OF BIOCHEMICAL AND MOLECULAR TOXICOLOGY</v>
      </c>
      <c r="K15" s="19">
        <v>2023</v>
      </c>
      <c r="L15" s="19" t="s">
        <v>53874</v>
      </c>
      <c r="M15" s="19"/>
      <c r="N15" s="53">
        <v>1</v>
      </c>
      <c r="O15" s="3"/>
    </row>
    <row r="16" spans="1:15" ht="13.5" customHeight="1">
      <c r="A16" s="37" t="str">
        <f t="shared" si="0"/>
        <v>Pharmaceutics, 2024, p. 590</v>
      </c>
      <c r="B16" s="23">
        <f>IF(I16="","",_xlfn.LET(
  _xlpm.resultado1, VLOOKUP(I16,'JCR 2026 (JIF 25)'!A:C,3,FALSE),
  _xlpm.resultado2, VLOOKUP(I16,'JCR 2026 (JIF 25)'!B:C,2,FALSE),
  _xlpm.resultado, IFERROR(_xlpm.resultado1, IFERROR(_xlpm.resultado2,"")),
  IF(_xlpm.resultado="N/A", "N/A",
     IF(OR(_xlpm.resultado=0, _xlpm.resultado=""), "Revista sem FI", VALUE(_xlpm.resultado))
  )
))</f>
        <v>6.9</v>
      </c>
      <c r="C16" s="388" t="str">
        <f t="shared" si="3"/>
        <v/>
      </c>
      <c r="D16" s="389">
        <f t="shared" ca="1" si="4"/>
        <v>0</v>
      </c>
      <c r="E16" s="561">
        <f t="shared" ca="1" si="2"/>
        <v>0</v>
      </c>
      <c r="F16" s="3"/>
      <c r="G16" s="14"/>
      <c r="H16" s="49">
        <f>IF(I16&lt;&gt;"", COUNTIF($I$8:I16, "&lt;&gt;"), "")</f>
        <v>9</v>
      </c>
      <c r="I16" s="87" t="s">
        <v>21935</v>
      </c>
      <c r="J16" s="249" t="str">
        <f>IFERROR(VLOOKUP(I16,'JCR 2026 (JIF 25)'!A:D,4,0), IFERROR(VLOOKUP(I16,'JCR 2026 (JIF 25)'!B:D,3,0),""))</f>
        <v>Pharmaceutics</v>
      </c>
      <c r="K16" s="19">
        <v>2024</v>
      </c>
      <c r="L16" s="19">
        <v>590</v>
      </c>
      <c r="M16" s="19"/>
      <c r="N16" s="53">
        <v>1</v>
      </c>
      <c r="O16" s="14"/>
    </row>
    <row r="17" spans="1:15" ht="13.5" customHeight="1">
      <c r="A17" s="37" t="str">
        <f>IF(I17="", "", IF(J17="", "Revista sem Fator de Impacto" &amp; IF(K17="", "", ", " &amp; K17 &amp; ",") &amp; IF(L17="", "", " p. " &amp; L17), J17 &amp; IF(K17="", "", ", " &amp; K17 &amp; ",") &amp; IF(L17="", "", " p. " &amp; L17)))</f>
        <v>ANAIS DA ACADEMIA BRASILEIRA DE CIENCIAS, 2024, p. e20221048</v>
      </c>
      <c r="B17" s="23">
        <f>IF(I17="","",_xlfn.LET(
  _xlpm.resultado1, VLOOKUP(I17,'JCR 2026 (JIF 25)'!A:C,3,FALSE),
  _xlpm.resultado2, VLOOKUP(I17,'JCR 2026 (JIF 25)'!B:C,2,FALSE),
  _xlpm.resultado, IFERROR(_xlpm.resultado1, IFERROR(_xlpm.resultado2,"")),
  IF(_xlpm.resultado="N/A", "N/A",
     IF(OR(_xlpm.resultado=0, _xlpm.resultado=""), "Revista sem FI", VALUE(_xlpm.resultado))
  )
))</f>
        <v>1.2</v>
      </c>
      <c r="C17" s="388" t="str">
        <f t="shared" si="3"/>
        <v/>
      </c>
      <c r="D17" s="389">
        <f t="shared" ca="1" si="4"/>
        <v>0</v>
      </c>
      <c r="E17" s="561">
        <f t="shared" ca="1" si="2"/>
        <v>0</v>
      </c>
      <c r="F17" s="3"/>
      <c r="G17" s="14"/>
      <c r="H17" s="49">
        <f>IF(I17&lt;&gt;"", COUNTIF($I$8:I17, "&lt;&gt;"), "")</f>
        <v>10</v>
      </c>
      <c r="I17" s="87" t="s">
        <v>10721</v>
      </c>
      <c r="J17" s="249" t="str">
        <f>IFERROR(VLOOKUP(I17,'JCR 2026 (JIF 25)'!A:D,4,0), IFERROR(VLOOKUP(I17,'JCR 2026 (JIF 25)'!B:D,3,0),""))</f>
        <v>ANAIS DA ACADEMIA BRASILEIRA DE CIENCIAS</v>
      </c>
      <c r="K17" s="19">
        <v>2024</v>
      </c>
      <c r="L17" s="19" t="s">
        <v>53987</v>
      </c>
      <c r="M17" s="19"/>
      <c r="N17" s="53">
        <v>1</v>
      </c>
      <c r="O17" s="14"/>
    </row>
    <row r="18" spans="1:15" ht="13.5" customHeight="1">
      <c r="A18" s="37" t="str">
        <f t="shared" si="0"/>
        <v>CHEMICO-BIOLOGICAL INTERACTIONS, 2024, p. 111047</v>
      </c>
      <c r="B18" s="23">
        <f>IF(I18="","",_xlfn.LET(
  _xlpm.resultado1, VLOOKUP(I18,'JCR 2026 (JIF 25)'!A:C,3,FALSE),
  _xlpm.resultado2, VLOOKUP(I18,'JCR 2026 (JIF 25)'!B:C,2,FALSE),
  _xlpm.resultado, IFERROR(_xlpm.resultado1, IFERROR(_xlpm.resultado2,"")),
  IF(_xlpm.resultado="N/A", "N/A",
     IF(OR(_xlpm.resultado=0, _xlpm.resultado=""), "Revista sem FI", VALUE(_xlpm.resultado))
  )
))</f>
        <v>5.2</v>
      </c>
      <c r="C18" s="388" t="str">
        <f t="shared" si="3"/>
        <v/>
      </c>
      <c r="D18" s="389">
        <f t="shared" ca="1" si="4"/>
        <v>0</v>
      </c>
      <c r="E18" s="561">
        <f t="shared" ca="1" si="2"/>
        <v>0</v>
      </c>
      <c r="F18" s="3"/>
      <c r="G18" s="14"/>
      <c r="H18" s="49">
        <f>IF(I18&lt;&gt;"", COUNTIF($I$8:I18, "&lt;&gt;"), "")</f>
        <v>11</v>
      </c>
      <c r="I18" s="87" t="s">
        <v>444</v>
      </c>
      <c r="J18" s="249" t="str">
        <f>IFERROR(VLOOKUP(I18,'JCR 2026 (JIF 25)'!A:D,4,0), IFERROR(VLOOKUP(I18,'JCR 2026 (JIF 25)'!B:D,3,0),""))</f>
        <v>CHEMICO-BIOLOGICAL INTERACTIONS</v>
      </c>
      <c r="K18" s="19">
        <v>2024</v>
      </c>
      <c r="L18" s="19">
        <v>111047</v>
      </c>
      <c r="M18" s="19"/>
      <c r="N18" s="53">
        <v>2</v>
      </c>
      <c r="O18" s="14"/>
    </row>
    <row r="19" spans="1:15" ht="13.5" customHeight="1">
      <c r="A19" s="37" t="str">
        <f t="shared" ref="A19:A22" si="5">IF(I19="", "", IF(J19="", "Revista sem Fator de Impacto" &amp; IF(K19="", "", ", " &amp; K19 &amp; ",") &amp; IF(L19="", "", " p. " &amp; L19), J19 &amp; IF(K19="", "", ", " &amp; K19 &amp; ",") &amp; IF(L19="", "", " p. " &amp; L19)))</f>
        <v/>
      </c>
      <c r="B19" s="23" t="str">
        <f>IF(I19="","",_xlfn.LET(
  _xlpm.resultado1, VLOOKUP(I19,'JCR 2026 (JIF 25)'!A:C,3,FALSE),
  _xlpm.resultado2, VLOOKUP(I19,'JCR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9" s="388" t="str">
        <f t="shared" si="3"/>
        <v/>
      </c>
      <c r="D19" s="389" t="str">
        <f t="shared" si="4"/>
        <v/>
      </c>
      <c r="E19" s="561" t="str">
        <f t="shared" ca="1" si="2"/>
        <v/>
      </c>
      <c r="F19" s="3"/>
      <c r="G19" s="3"/>
      <c r="H19" s="49" t="str">
        <f>IF(I19&lt;&gt;"", COUNTIF($I$8:I19, "&lt;&gt;"), "")</f>
        <v/>
      </c>
      <c r="I19" s="87"/>
      <c r="J19" s="249" t="str">
        <f>IFERROR(VLOOKUP(I19,'JCR 2026 (JIF 25)'!A:D,4,0), IFERROR(VLOOKUP(I19,'JCR 2026 (JIF 25)'!B:D,3,0),""))</f>
        <v/>
      </c>
      <c r="K19" s="19"/>
      <c r="L19" s="19"/>
      <c r="M19" s="19"/>
      <c r="N19" s="53"/>
      <c r="O19" s="3"/>
    </row>
    <row r="20" spans="1:15" ht="13.5" customHeight="1">
      <c r="A20" s="37" t="str">
        <f t="shared" si="5"/>
        <v/>
      </c>
      <c r="B20" s="23" t="str">
        <f>IF(I20="","",_xlfn.LET(
  _xlpm.resultado1, VLOOKUP(I20,'JCR 2026 (JIF 25)'!A:C,3,FALSE),
  _xlpm.resultado2, VLOOKUP(I20,'JCR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20" s="388" t="str">
        <f t="shared" si="3"/>
        <v/>
      </c>
      <c r="D20" s="389" t="str">
        <f t="shared" si="4"/>
        <v/>
      </c>
      <c r="E20" s="561" t="str">
        <f t="shared" ca="1" si="2"/>
        <v/>
      </c>
      <c r="F20" s="14"/>
      <c r="G20" s="14"/>
      <c r="H20" s="49"/>
      <c r="I20" s="87"/>
      <c r="J20" s="249" t="str">
        <f>IFERROR(VLOOKUP(I20,'JCR 2026 (JIF 25)'!A:D,4,0), IFERROR(VLOOKUP(I20,'JCR 2026 (JIF 25)'!B:D,3,0),""))</f>
        <v/>
      </c>
      <c r="K20" s="19"/>
      <c r="L20" s="19"/>
      <c r="M20" s="19"/>
      <c r="N20" s="53"/>
      <c r="O20" s="3"/>
    </row>
    <row r="21" spans="1:15" ht="13.5" customHeight="1">
      <c r="A21" s="37" t="str">
        <f t="shared" si="5"/>
        <v/>
      </c>
      <c r="B21" s="23" t="str">
        <f>IF(I21="","",_xlfn.LET(
  _xlpm.resultado1, VLOOKUP(I21,'JCR 2026 (JIF 25)'!A:C,3,FALSE),
  _xlpm.resultado2, VLOOKUP(I21,'JCR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21" s="388" t="str">
        <f t="shared" si="3"/>
        <v/>
      </c>
      <c r="D21" s="389" t="str">
        <f t="shared" si="4"/>
        <v/>
      </c>
      <c r="E21" s="561" t="str">
        <f t="shared" ca="1" si="2"/>
        <v/>
      </c>
      <c r="F21" s="14"/>
      <c r="G21" s="14"/>
      <c r="H21" s="49"/>
      <c r="I21" s="87"/>
      <c r="J21" s="249" t="str">
        <f>IFERROR(VLOOKUP(I21,'JCR 2026 (JIF 25)'!A:D,4,0), IFERROR(VLOOKUP(I21,'JCR 2026 (JIF 25)'!B:D,3,0),""))</f>
        <v/>
      </c>
      <c r="K21" s="19"/>
      <c r="L21" s="19"/>
      <c r="M21" s="19"/>
      <c r="N21" s="53"/>
      <c r="O21" s="3"/>
    </row>
    <row r="22" spans="1:15" ht="13.5" customHeight="1" thickBot="1">
      <c r="A22" s="38" t="str">
        <f t="shared" si="5"/>
        <v/>
      </c>
      <c r="B22" s="33" t="str">
        <f>IF(I22="","",_xlfn.LET(
  _xlpm.resultado1, VLOOKUP(I22,'JCR 2026 (JIF 25)'!A:C,3,FALSE),
  _xlpm.resultado2, VLOOKUP(I22,'JCR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22" s="397" t="str">
        <f t="shared" si="3"/>
        <v/>
      </c>
      <c r="D22" s="398" t="str">
        <f t="shared" si="4"/>
        <v/>
      </c>
      <c r="E22" s="562" t="str">
        <f t="shared" ca="1" si="2"/>
        <v/>
      </c>
      <c r="F22" s="3"/>
      <c r="G22" s="3"/>
      <c r="H22" s="50" t="str">
        <f>IF(I22&lt;&gt;"", COUNTIF($I$8:I22, "&lt;&gt;"), "")</f>
        <v/>
      </c>
      <c r="I22" s="228"/>
      <c r="J22" s="284" t="str">
        <f>IFERROR(VLOOKUP(I22,'JCR 2026 (JIF 25)'!A:D,4,0), IFERROR(VLOOKUP(I22,'JCR 2026 (JIF 25)'!B:D,3,0),""))</f>
        <v/>
      </c>
      <c r="K22" s="47"/>
      <c r="L22" s="47"/>
      <c r="M22" s="47"/>
      <c r="N22" s="54"/>
      <c r="O22" s="3"/>
    </row>
    <row r="23" spans="1:15" ht="13.5" customHeight="1">
      <c r="A23" s="34" t="s">
        <v>60663</v>
      </c>
      <c r="B23" s="35">
        <f>SUM(B8:B22)</f>
        <v>45.900000000000006</v>
      </c>
      <c r="C23" s="35">
        <f>SUM(C8:C22)</f>
        <v>3</v>
      </c>
      <c r="D23" s="35">
        <f ca="1">SUM(D8:D22)</f>
        <v>6</v>
      </c>
      <c r="E23" s="36">
        <f ca="1">SUM(E8:E22)</f>
        <v>3</v>
      </c>
      <c r="F23" s="3"/>
      <c r="G23" s="3"/>
      <c r="H23" s="3"/>
      <c r="I23" s="3"/>
      <c r="J23" s="239"/>
      <c r="K23" s="3"/>
      <c r="L23" s="3"/>
      <c r="M23" s="3"/>
      <c r="N23" s="3"/>
      <c r="O23" s="3"/>
    </row>
    <row r="24" spans="1:15" ht="13.5" customHeight="1" thickBot="1">
      <c r="A24" s="24"/>
      <c r="B24" s="25" t="s">
        <v>53910</v>
      </c>
      <c r="C24" s="55">
        <f ca="1">C23+(MIN(C23,E23))</f>
        <v>6</v>
      </c>
      <c r="D24" s="26"/>
      <c r="E24" s="27"/>
      <c r="F24" s="14"/>
      <c r="G24" s="14"/>
      <c r="H24" s="14"/>
      <c r="I24" s="14"/>
      <c r="J24" s="210"/>
      <c r="K24" s="14"/>
      <c r="L24" s="14"/>
      <c r="M24" s="3"/>
      <c r="N24" s="3"/>
      <c r="O24" s="3"/>
    </row>
    <row r="25" spans="1:15" ht="13.5" customHeight="1" thickBot="1">
      <c r="A25" s="16"/>
      <c r="B25" s="21"/>
      <c r="C25" s="21"/>
      <c r="D25" s="29"/>
      <c r="E25" s="15"/>
      <c r="F25" s="3"/>
      <c r="G25" s="3"/>
      <c r="H25" s="3"/>
      <c r="I25" s="3"/>
      <c r="J25" s="8"/>
      <c r="K25" s="3"/>
      <c r="L25" s="3"/>
      <c r="M25" s="3"/>
      <c r="N25" s="3"/>
      <c r="O25" s="3"/>
    </row>
    <row r="26" spans="1:15" ht="13.5" customHeight="1" thickBot="1">
      <c r="A26" s="41" t="s">
        <v>6</v>
      </c>
      <c r="B26" s="133" t="s">
        <v>53953</v>
      </c>
      <c r="C26" s="42" cm="1">
        <f t="array" aca="1" ref="C26" ca="1">_xlfn.LET(
_xlpm._nAP,COUNTIF(C8:C22,"&gt;0"),
_xlpm._nTotal,SUM(D8:D22),
_xlpm._nCandidatosAPCo,SUMPRODUCT(--ISNUMBER(E8:E22)),
_xlpm._nAPCoUsados,MIN(MAX(0,_xlpm._nTotal-_xlpm._nAP),_xlpm._nCandidatosAPCo),
_xlpm._FIAPCo,_xlfn._xlws.FILTER(
   IF(ISNUMBER(B8:B22),B8:B22,0),
   ISNUMBER(E8:E22),
   0
),
_xlpm._somaAP,SUMIFS(B8:B22,C8:C22,"&gt;0"),
_xlpm._somaAPCo,IF(
   _xlpm._nAPCoUsados=0,
   0,
   SUM(
      LARGE(
         _xlpm._FIAPCo,
         _xlfn.SEQUENCE(_xlpm._nAPCoUsados)
      )
   )
),
IF(
   _xlpm._nTotal=0,
   0,
   (_xlpm._somaAP+_xlpm._somaAPCo)/_xlpm._nTotal
)
)</f>
        <v>4.9833333333333334</v>
      </c>
      <c r="D26" s="14" t="s">
        <v>53962</v>
      </c>
      <c r="E26" s="8"/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15" ht="13.5" customHeight="1">
      <c r="A27" s="3"/>
      <c r="B27" s="3"/>
      <c r="C27" s="3"/>
      <c r="D27" s="210" t="s">
        <v>53963</v>
      </c>
      <c r="E27" s="8"/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1:15" ht="13.5" customHeight="1" thickBot="1">
      <c r="A28" s="14"/>
      <c r="B28" s="14"/>
      <c r="C28" s="14"/>
      <c r="D28" s="210"/>
      <c r="E28" s="15"/>
      <c r="F28" s="14"/>
      <c r="G28" s="14"/>
      <c r="H28" s="14"/>
      <c r="I28" s="14"/>
      <c r="J28" s="14"/>
      <c r="K28" s="14"/>
      <c r="L28" s="14"/>
      <c r="M28" s="14"/>
      <c r="N28" s="14"/>
      <c r="O28" s="14"/>
    </row>
    <row r="29" spans="1:15" ht="13.5" customHeight="1">
      <c r="A29" s="39" t="s">
        <v>53952</v>
      </c>
      <c r="B29" s="212"/>
      <c r="C29" s="57" t="s">
        <v>3</v>
      </c>
      <c r="D29" s="58" t="s">
        <v>4</v>
      </c>
      <c r="E29" s="8"/>
      <c r="F29" s="3"/>
      <c r="G29" s="3"/>
      <c r="H29" s="74" t="s">
        <v>60667</v>
      </c>
      <c r="I29" s="271" t="s">
        <v>60675</v>
      </c>
      <c r="J29" s="271" t="s">
        <v>60677</v>
      </c>
      <c r="K29" s="272" t="s">
        <v>25</v>
      </c>
      <c r="L29" s="271" t="s">
        <v>60676</v>
      </c>
      <c r="M29" s="272" t="s">
        <v>53917</v>
      </c>
      <c r="N29" s="273" t="s">
        <v>60680</v>
      </c>
      <c r="O29" s="3"/>
    </row>
    <row r="30" spans="1:15" ht="13.5" customHeight="1">
      <c r="A30" s="642" t="str">
        <f t="shared" ref="A30:A36" si="6">IF(OR(ISBLANK(J30),ISBLANK(K30)), "", J30 &amp; ", " &amp; K30)</f>
        <v/>
      </c>
      <c r="B30" s="643"/>
      <c r="C30" s="262" t="str">
        <f t="shared" ref="C30:C36" si="7">IF(I30="","",
 IF(I30="C", IF(L30="N", 1, IF(L30="I", 2, 0)),
 IF(I30="L", IF(L30="N", 2, IF(L30="I", 4, 0)),
 IF(I30="P",
    IF(L30="N",1,IF(L30="I",2,0)) *
    IF(L30&lt;&gt;"", IF(N30&lt;&gt;"", 2, 1), 0),
 0))))</f>
        <v/>
      </c>
      <c r="D30" s="276" t="str">
        <f t="shared" ref="D30:D36" si="8">IF(A30="","",1)</f>
        <v/>
      </c>
      <c r="E30" s="8"/>
      <c r="F30" s="3"/>
      <c r="G30" s="3"/>
      <c r="H30" s="49" t="str">
        <f>IF(J30&lt;&gt;"", COUNTIF($J$30:J30, "&lt;&gt;"), "")</f>
        <v/>
      </c>
      <c r="I30" s="87"/>
      <c r="J30" s="18"/>
      <c r="K30" s="19"/>
      <c r="L30" s="87"/>
      <c r="M30" s="87"/>
      <c r="N30" s="266"/>
      <c r="O30" s="3"/>
    </row>
    <row r="31" spans="1:15" ht="13.5" customHeight="1">
      <c r="A31" s="642" t="str">
        <f t="shared" si="6"/>
        <v/>
      </c>
      <c r="B31" s="643"/>
      <c r="C31" s="262" t="str">
        <f t="shared" si="7"/>
        <v/>
      </c>
      <c r="D31" s="276" t="str">
        <f t="shared" si="8"/>
        <v/>
      </c>
      <c r="E31" s="15"/>
      <c r="F31" s="14"/>
      <c r="G31" s="14"/>
      <c r="H31" s="49" t="str">
        <f>IF(J31&lt;&gt;"", COUNTIF($J$30:J31, "&lt;&gt;"), "")</f>
        <v/>
      </c>
      <c r="I31" s="87"/>
      <c r="J31" s="255"/>
      <c r="K31" s="19"/>
      <c r="L31" s="87"/>
      <c r="M31" s="87"/>
      <c r="N31" s="266"/>
      <c r="O31" s="14"/>
    </row>
    <row r="32" spans="1:15" ht="13.5" customHeight="1">
      <c r="A32" s="642" t="str">
        <f t="shared" si="6"/>
        <v/>
      </c>
      <c r="B32" s="643"/>
      <c r="C32" s="262" t="str">
        <f t="shared" si="7"/>
        <v/>
      </c>
      <c r="D32" s="276" t="str">
        <f t="shared" si="8"/>
        <v/>
      </c>
      <c r="E32" s="15"/>
      <c r="F32" s="14"/>
      <c r="G32" s="14"/>
      <c r="H32" s="49" t="str">
        <f>IF(J32&lt;&gt;"", COUNTIF($J$30:J32, "&lt;&gt;"), "")</f>
        <v/>
      </c>
      <c r="I32" s="87"/>
      <c r="J32" s="255"/>
      <c r="K32" s="19"/>
      <c r="L32" s="87"/>
      <c r="M32" s="87"/>
      <c r="N32" s="266"/>
      <c r="O32" s="14"/>
    </row>
    <row r="33" spans="1:15" ht="13.5" customHeight="1">
      <c r="A33" s="642" t="str">
        <f t="shared" si="6"/>
        <v/>
      </c>
      <c r="B33" s="643"/>
      <c r="C33" s="262" t="str">
        <f t="shared" si="7"/>
        <v/>
      </c>
      <c r="D33" s="276" t="str">
        <f t="shared" si="8"/>
        <v/>
      </c>
      <c r="E33" s="8"/>
      <c r="F33" s="3"/>
      <c r="G33" s="3"/>
      <c r="H33" s="49" t="str">
        <f>IF(J33&lt;&gt;"", COUNTIF($J$30:J33, "&lt;&gt;"), "")</f>
        <v/>
      </c>
      <c r="I33" s="87"/>
      <c r="J33" s="255"/>
      <c r="K33" s="19"/>
      <c r="L33" s="87"/>
      <c r="M33" s="87"/>
      <c r="N33" s="266"/>
      <c r="O33" s="3"/>
    </row>
    <row r="34" spans="1:15" ht="13.5" customHeight="1">
      <c r="A34" s="642" t="str">
        <f t="shared" si="6"/>
        <v/>
      </c>
      <c r="B34" s="643"/>
      <c r="C34" s="262" t="str">
        <f t="shared" si="7"/>
        <v/>
      </c>
      <c r="D34" s="276" t="str">
        <f t="shared" si="8"/>
        <v/>
      </c>
      <c r="E34" s="15"/>
      <c r="F34" s="14"/>
      <c r="G34" s="14"/>
      <c r="H34" s="49" t="str">
        <f>IF(J34&lt;&gt;"", COUNTIF($J$30:J34, "&lt;&gt;"), "")</f>
        <v/>
      </c>
      <c r="I34" s="87"/>
      <c r="J34" s="255"/>
      <c r="K34" s="19"/>
      <c r="L34" s="87"/>
      <c r="M34" s="87"/>
      <c r="N34" s="266"/>
      <c r="O34" s="14"/>
    </row>
    <row r="35" spans="1:15" ht="13.5" customHeight="1">
      <c r="A35" s="642" t="str">
        <f t="shared" si="6"/>
        <v/>
      </c>
      <c r="B35" s="643"/>
      <c r="C35" s="262" t="str">
        <f t="shared" si="7"/>
        <v/>
      </c>
      <c r="D35" s="276" t="str">
        <f t="shared" si="8"/>
        <v/>
      </c>
      <c r="E35" s="8"/>
      <c r="F35" s="3"/>
      <c r="G35" s="3"/>
      <c r="H35" s="49" t="str">
        <f>IF(J35&lt;&gt;"", COUNTIF($J$30:J35, "&lt;&gt;"), "")</f>
        <v/>
      </c>
      <c r="I35" s="87"/>
      <c r="J35" s="255"/>
      <c r="K35" s="87"/>
      <c r="L35" s="87"/>
      <c r="M35" s="87"/>
      <c r="N35" s="266"/>
      <c r="O35" s="3"/>
    </row>
    <row r="36" spans="1:15" ht="13.5" customHeight="1" thickBot="1">
      <c r="A36" s="674" t="str">
        <f t="shared" si="6"/>
        <v/>
      </c>
      <c r="B36" s="675"/>
      <c r="C36" s="263" t="str">
        <f t="shared" si="7"/>
        <v/>
      </c>
      <c r="D36" s="277" t="str">
        <f t="shared" si="8"/>
        <v/>
      </c>
      <c r="E36" s="8"/>
      <c r="F36" s="3"/>
      <c r="G36" s="3"/>
      <c r="H36" s="50" t="str">
        <f>IF(J36&lt;&gt;"", COUNTIF($J$30:J36, "&lt;&gt;"), "")</f>
        <v/>
      </c>
      <c r="I36" s="228"/>
      <c r="J36" s="256"/>
      <c r="K36" s="228"/>
      <c r="L36" s="228"/>
      <c r="M36" s="228"/>
      <c r="N36" s="267"/>
      <c r="O36" s="3"/>
    </row>
    <row r="37" spans="1:15" ht="13.5" customHeight="1" thickBot="1">
      <c r="A37" s="676" t="s">
        <v>60663</v>
      </c>
      <c r="B37" s="677"/>
      <c r="C37" s="237">
        <f>SUM(C30:C36)</f>
        <v>0</v>
      </c>
      <c r="D37" s="238">
        <f>SUM(D30:D36)</f>
        <v>0</v>
      </c>
      <c r="E37" s="8"/>
      <c r="F37" s="3"/>
      <c r="G37" s="3"/>
      <c r="H37" s="3" t="s">
        <v>60668</v>
      </c>
      <c r="I37" s="3"/>
      <c r="J37" s="3"/>
      <c r="K37" s="3"/>
      <c r="L37" s="3"/>
      <c r="M37" s="3"/>
      <c r="N37" s="3"/>
      <c r="O37" s="3"/>
    </row>
    <row r="38" spans="1:15" ht="13.5" customHeight="1" thickBot="1">
      <c r="A38" s="127"/>
      <c r="B38" s="28"/>
      <c r="C38" s="15"/>
      <c r="D38" s="15"/>
      <c r="E38" s="8"/>
      <c r="F38" s="3"/>
      <c r="G38" s="3"/>
      <c r="H38" s="3" t="s">
        <v>60669</v>
      </c>
      <c r="I38" s="3"/>
      <c r="J38" s="3"/>
      <c r="K38" s="3"/>
      <c r="L38" s="3"/>
      <c r="M38" s="3"/>
      <c r="N38" s="3"/>
      <c r="O38" s="3"/>
    </row>
    <row r="39" spans="1:15" ht="13.5" customHeight="1" thickBot="1">
      <c r="A39" s="128" t="s">
        <v>60664</v>
      </c>
      <c r="B39" s="131" t="s">
        <v>53911</v>
      </c>
      <c r="C39" s="129">
        <f ca="1">C24+C37</f>
        <v>6</v>
      </c>
      <c r="D39" s="130">
        <f ca="1">D23 + D37</f>
        <v>6</v>
      </c>
      <c r="E39" s="8"/>
      <c r="F39" s="3"/>
      <c r="G39" s="3"/>
      <c r="H39" s="3" t="s">
        <v>60670</v>
      </c>
      <c r="I39" s="3"/>
      <c r="J39" s="3"/>
      <c r="K39" s="3"/>
      <c r="L39" s="3"/>
      <c r="M39" s="3"/>
      <c r="N39" s="3"/>
      <c r="O39" s="3"/>
    </row>
    <row r="40" spans="1:15" ht="13.5" customHeight="1" thickBot="1">
      <c r="A40" s="15"/>
      <c r="B40" s="131" t="s">
        <v>53914</v>
      </c>
      <c r="C40" s="130">
        <f>C37+C23</f>
        <v>3</v>
      </c>
      <c r="D40" s="14"/>
      <c r="E40" s="8"/>
      <c r="F40" s="3"/>
      <c r="G40" s="3"/>
      <c r="H40" s="3"/>
      <c r="I40" s="3"/>
      <c r="J40" s="3"/>
      <c r="K40" s="3"/>
      <c r="L40" s="3"/>
      <c r="M40" s="3"/>
      <c r="N40" s="3"/>
      <c r="O40" s="3"/>
    </row>
    <row r="41" spans="1:15" ht="13.5" customHeight="1" thickBot="1">
      <c r="A41" s="15"/>
      <c r="B41" s="15"/>
      <c r="C41" s="15"/>
      <c r="D41" s="14"/>
      <c r="E41" s="15"/>
      <c r="F41" s="14"/>
      <c r="G41" s="14"/>
      <c r="H41" s="14"/>
      <c r="I41" s="14"/>
      <c r="J41" s="14"/>
      <c r="K41" s="14"/>
      <c r="L41" s="14"/>
      <c r="M41" s="3"/>
      <c r="N41" s="3"/>
      <c r="O41" s="3"/>
    </row>
    <row r="42" spans="1:15" ht="13.5" customHeight="1" thickBot="1">
      <c r="A42" s="137" t="s">
        <v>7</v>
      </c>
      <c r="B42" s="139"/>
      <c r="C42" s="9"/>
      <c r="D42" s="3"/>
      <c r="E42" s="8"/>
      <c r="F42" s="3"/>
      <c r="G42" s="3"/>
      <c r="H42" s="137" t="s">
        <v>7</v>
      </c>
      <c r="I42" s="138"/>
      <c r="J42" s="138"/>
      <c r="K42" s="138"/>
      <c r="L42" s="139"/>
      <c r="M42" s="3"/>
      <c r="N42" s="3"/>
      <c r="O42" s="3"/>
    </row>
    <row r="43" spans="1:15" ht="13.5" customHeight="1" thickBot="1">
      <c r="A43" s="132" t="s">
        <v>8</v>
      </c>
      <c r="B43" s="134" t="s">
        <v>9</v>
      </c>
      <c r="C43" s="4"/>
      <c r="D43" s="3"/>
      <c r="E43" s="8"/>
      <c r="F43" s="3"/>
      <c r="G43" s="3"/>
      <c r="H43" s="196" t="s">
        <v>60667</v>
      </c>
      <c r="I43" s="57" t="s">
        <v>55886</v>
      </c>
      <c r="J43" s="197" t="s">
        <v>24</v>
      </c>
      <c r="K43" s="197" t="s">
        <v>25</v>
      </c>
      <c r="L43" s="198" t="s">
        <v>26</v>
      </c>
      <c r="M43" s="3"/>
      <c r="N43" s="3"/>
      <c r="O43" s="3"/>
    </row>
    <row r="44" spans="1:15" ht="13.5" customHeight="1">
      <c r="A44" s="135" t="str">
        <f t="shared" ref="A44:A60" si="9">IF(ISBLANK(J44),"",J44 &amp; IF(ISBLANK(K44), "", ", " &amp; K44 &amp; ",") &amp; IF(ISBLANK(L44), "", " p. " &amp; L44))</f>
        <v>TETRAHEDRON, 2021, p. 132222</v>
      </c>
      <c r="B44" s="136">
        <f>IF(C44="Revista sem FI",0,IF(OR(I44="",K44=""),"",1))</f>
        <v>1</v>
      </c>
      <c r="C44" s="239" t="str">
        <f>IF(IF(I44="","",_xlfn.LET(_xlpm.resultado1,VLOOKUP(I44,'JCR 2026 (JIF 25)'!A:C,3,FALSE),_xlpm.resultado2,VLOOKUP(I44,'JCR 2026 (JIF 25)'!B:C,2,FALSE),_xlpm.resultado,IFERROR(_xlpm.resultado1,IFERROR(_xlpm.resultado2,"")),IF(OR(_xlpm.resultado=0,_xlpm.resultado=""),"Revista sem FI",VALUE(_xlpm.resultado))))="Revista sem FI","Revista sem FI","")</f>
        <v/>
      </c>
      <c r="D44" s="3"/>
      <c r="E44" s="8"/>
      <c r="F44" s="3"/>
      <c r="G44" s="3"/>
      <c r="H44" s="49">
        <f>IF(I44&lt;&gt;"", COUNTIF($I$44:I44, "&lt;&gt;"), "")</f>
        <v>1</v>
      </c>
      <c r="I44" s="231" t="s">
        <v>1996</v>
      </c>
      <c r="J44" s="249" t="str">
        <f>IFERROR(VLOOKUP(I44,'JCR 2026 (JIF 25)'!A:D,4,0),"")</f>
        <v>TETRAHEDRON</v>
      </c>
      <c r="K44" s="6">
        <v>2021</v>
      </c>
      <c r="L44" s="68">
        <v>132222</v>
      </c>
      <c r="M44" s="3"/>
      <c r="N44" s="3"/>
      <c r="O44" s="3"/>
    </row>
    <row r="45" spans="1:15" ht="13.5" customHeight="1">
      <c r="A45" s="135" t="str">
        <f t="shared" si="9"/>
        <v>NEW JOURNAL OF CHEMISTRY, 2021, p. 471</v>
      </c>
      <c r="B45" s="136">
        <f t="shared" ref="B45:B60" si="10">IF(C45="Revista sem FI",0,IF(OR(I45="",K45=""),"",1))</f>
        <v>1</v>
      </c>
      <c r="C45" s="239" t="str">
        <f>IF(IF(I45="","",_xlfn.LET(_xlpm.resultado1,VLOOKUP(I45,'JCR 2026 (JIF 25)'!A:C,3,FALSE),_xlpm.resultado2,VLOOKUP(I45,'JCR 2026 (JIF 25)'!B:C,2,FALSE),_xlpm.resultado,IFERROR(_xlpm.resultado1,IFERROR(_xlpm.resultado2,"")),IF(OR(_xlpm.resultado=0,_xlpm.resultado=""),"Revista sem FI",VALUE(_xlpm.resultado))))="Revista sem FI","Revista sem FI","")</f>
        <v/>
      </c>
      <c r="D45" s="3"/>
      <c r="E45" s="8"/>
      <c r="F45" s="3"/>
      <c r="G45" s="3"/>
      <c r="H45" s="49">
        <f>IF(I45&lt;&gt;"", COUNTIF($I$44:I45, "&lt;&gt;"), "")</f>
        <v>2</v>
      </c>
      <c r="I45" s="231" t="s">
        <v>1608</v>
      </c>
      <c r="J45" s="249" t="str">
        <f>IFERROR(VLOOKUP(I45,'JCR 2026 (JIF 25)'!A:D,4,0),"")</f>
        <v>NEW JOURNAL OF CHEMISTRY</v>
      </c>
      <c r="K45" s="6">
        <v>2021</v>
      </c>
      <c r="L45" s="68">
        <v>471</v>
      </c>
      <c r="M45" s="3"/>
      <c r="N45" s="3"/>
      <c r="O45" s="3"/>
    </row>
    <row r="46" spans="1:15" ht="13.5" customHeight="1">
      <c r="A46" s="135" t="str">
        <f t="shared" si="9"/>
        <v>TOXICOLOGY AND APPLIED PHARMACOLOGY, 2024, p. 117045</v>
      </c>
      <c r="B46" s="136">
        <f t="shared" si="10"/>
        <v>1</v>
      </c>
      <c r="C46" s="239" t="str">
        <f>IF(IF(I46="","",_xlfn.LET(_xlpm.resultado1,VLOOKUP(I46,'JCR 2026 (JIF 25)'!A:C,3,FALSE),_xlpm.resultado2,VLOOKUP(I46,'JCR 2026 (JIF 25)'!B:C,2,FALSE),_xlpm.resultado,IFERROR(_xlpm.resultado1,IFERROR(_xlpm.resultado2,"")),IF(OR(_xlpm.resultado=0,_xlpm.resultado=""),"Revista sem FI",VALUE(_xlpm.resultado))))="Revista sem FI","Revista sem FI","")</f>
        <v/>
      </c>
      <c r="D46" s="3"/>
      <c r="E46" s="8"/>
      <c r="F46" s="3"/>
      <c r="G46" s="3"/>
      <c r="H46" s="49">
        <f>IF(I46&lt;&gt;"", COUNTIF($I$44:I46, "&lt;&gt;"), "")</f>
        <v>3</v>
      </c>
      <c r="I46" s="231" t="s">
        <v>2011</v>
      </c>
      <c r="J46" s="249" t="str">
        <f>IFERROR(VLOOKUP(I46,'JCR 2026 (JIF 25)'!A:D,4,0),"")</f>
        <v>TOXICOLOGY AND APPLIED PHARMACOLOGY</v>
      </c>
      <c r="K46" s="6">
        <v>2024</v>
      </c>
      <c r="L46" s="68">
        <v>117045</v>
      </c>
      <c r="M46" s="3"/>
      <c r="N46" s="3"/>
      <c r="O46" s="3"/>
    </row>
    <row r="47" spans="1:15" ht="13.5" customHeight="1">
      <c r="A47" s="135" t="str">
        <f t="shared" si="9"/>
        <v>Chemistry-An Asian Journal, 2024, p. e202400734</v>
      </c>
      <c r="B47" s="136">
        <f t="shared" si="10"/>
        <v>1</v>
      </c>
      <c r="C47" s="239" t="str">
        <f>IF(IF(I47="","",_xlfn.LET(_xlpm.resultado1,VLOOKUP(I47,'JCR 2026 (JIF 25)'!A:C,3,FALSE),_xlpm.resultado2,VLOOKUP(I47,'JCR 2026 (JIF 25)'!B:C,2,FALSE),_xlpm.resultado,IFERROR(_xlpm.resultado1,IFERROR(_xlpm.resultado2,"")),IF(OR(_xlpm.resultado=0,_xlpm.resultado=""),"Revista sem FI",VALUE(_xlpm.resultado))))="Revista sem FI","Revista sem FI","")</f>
        <v/>
      </c>
      <c r="D47" s="3"/>
      <c r="E47" s="8"/>
      <c r="F47" s="3"/>
      <c r="G47" s="3"/>
      <c r="H47" s="49">
        <f>IF(I47&lt;&gt;"", COUNTIF($I$44:I47, "&lt;&gt;"), "")</f>
        <v>4</v>
      </c>
      <c r="I47" s="231" t="s">
        <v>441</v>
      </c>
      <c r="J47" s="249" t="str">
        <f>IFERROR(VLOOKUP(I47,'JCR 2026 (JIF 25)'!A:D,4,0),"")</f>
        <v>Chemistry-An Asian Journal</v>
      </c>
      <c r="K47" s="6">
        <v>2024</v>
      </c>
      <c r="L47" s="68" t="s">
        <v>53986</v>
      </c>
      <c r="M47" s="3"/>
      <c r="N47" s="3"/>
      <c r="O47" s="3"/>
    </row>
    <row r="48" spans="1:15" ht="13.5" customHeight="1">
      <c r="A48" s="135" t="str">
        <f t="shared" si="9"/>
        <v>Journal of Molecular Structure, 2024, p. 138420</v>
      </c>
      <c r="B48" s="136">
        <f t="shared" si="10"/>
        <v>1</v>
      </c>
      <c r="C48" s="239" t="str">
        <f>IF(IF(I48="","",_xlfn.LET(_xlpm.resultado1,VLOOKUP(I48,'JCR 2026 (JIF 25)'!A:C,3,FALSE),_xlpm.resultado2,VLOOKUP(I48,'JCR 2026 (JIF 25)'!B:C,2,FALSE),_xlpm.resultado,IFERROR(_xlpm.resultado1,IFERROR(_xlpm.resultado2,"")),IF(OR(_xlpm.resultado=0,_xlpm.resultado=""),"Revista sem FI",VALUE(_xlpm.resultado))))="Revista sem FI","Revista sem FI","")</f>
        <v/>
      </c>
      <c r="D48" s="3"/>
      <c r="E48" s="8"/>
      <c r="F48" s="3"/>
      <c r="G48" s="3"/>
      <c r="H48" s="49">
        <f>IF(I48&lt;&gt;"", COUNTIF($I$44:I48, "&lt;&gt;"), "")</f>
        <v>5</v>
      </c>
      <c r="I48" s="231" t="s">
        <v>1206</v>
      </c>
      <c r="J48" s="249" t="str">
        <f>IFERROR(VLOOKUP(I48,'JCR 2026 (JIF 25)'!A:D,4,0),"")</f>
        <v>Journal of Molecular Structure</v>
      </c>
      <c r="K48" s="6">
        <v>2024</v>
      </c>
      <c r="L48" s="68">
        <v>138420</v>
      </c>
      <c r="M48" s="3"/>
      <c r="N48" s="3"/>
      <c r="O48" s="3"/>
    </row>
    <row r="49" spans="1:15" ht="13.5" customHeight="1">
      <c r="A49" s="135" t="str">
        <f t="shared" si="9"/>
        <v/>
      </c>
      <c r="B49" s="136" t="str">
        <f t="shared" si="10"/>
        <v/>
      </c>
      <c r="C49" s="239" t="str">
        <f>IF(IF(I49="","",_xlfn.LET(_xlpm.resultado1,VLOOKUP(I49,'JCR 2026 (JIF 25)'!A:C,3,FALSE),_xlpm.resultado2,VLOOKUP(I49,'JCR 2026 (JIF 25)'!B:C,2,FALSE),_xlpm.resultado,IFERROR(_xlpm.resultado1,IFERROR(_xlpm.resultado2,"")),IF(OR(_xlpm.resultado=0,_xlpm.resultado=""),"Revista sem FI",VALUE(_xlpm.resultado))))="Revista sem FI","Revista sem FI","")</f>
        <v/>
      </c>
      <c r="D49" s="3"/>
      <c r="E49" s="8"/>
      <c r="F49" s="3"/>
      <c r="G49" s="3"/>
      <c r="H49" s="49" t="str">
        <f>IF(I49&lt;&gt;"", COUNTIF($I$44:I49, "&lt;&gt;"), "")</f>
        <v/>
      </c>
      <c r="I49" s="231"/>
      <c r="J49" s="249" t="str">
        <f>IFERROR(VLOOKUP(I49,'JCR 2026 (JIF 25)'!A:D,4,0),"")</f>
        <v/>
      </c>
      <c r="K49" s="6"/>
      <c r="L49" s="68"/>
      <c r="M49" s="3"/>
      <c r="N49" s="3"/>
      <c r="O49" s="3"/>
    </row>
    <row r="50" spans="1:15" ht="13.5" customHeight="1">
      <c r="A50" s="135" t="str">
        <f t="shared" si="9"/>
        <v/>
      </c>
      <c r="B50" s="136" t="str">
        <f t="shared" si="10"/>
        <v/>
      </c>
      <c r="C50" s="239" t="str">
        <f>IF(IF(I50="","",_xlfn.LET(_xlpm.resultado1,VLOOKUP(I50,'JCR 2026 (JIF 25)'!A:C,3,FALSE),_xlpm.resultado2,VLOOKUP(I50,'JCR 2026 (JIF 25)'!B:C,2,FALSE),_xlpm.resultado,IFERROR(_xlpm.resultado1,IFERROR(_xlpm.resultado2,"")),IF(OR(_xlpm.resultado=0,_xlpm.resultado=""),"Revista sem FI",VALUE(_xlpm.resultado))))="Revista sem FI","Revista sem FI","")</f>
        <v/>
      </c>
      <c r="D50" s="3"/>
      <c r="E50" s="8"/>
      <c r="F50" s="3"/>
      <c r="G50" s="3"/>
      <c r="H50" s="49" t="str">
        <f>IF(I50&lt;&gt;"", COUNTIF($I$44:I50, "&lt;&gt;"), "")</f>
        <v/>
      </c>
      <c r="I50" s="231"/>
      <c r="J50" s="249" t="str">
        <f>IFERROR(VLOOKUP(I50,'JCR 2026 (JIF 25)'!A:D,4,0),"")</f>
        <v/>
      </c>
      <c r="K50" s="6"/>
      <c r="L50" s="68"/>
      <c r="M50" s="3"/>
      <c r="N50" s="3"/>
      <c r="O50" s="3"/>
    </row>
    <row r="51" spans="1:15" ht="13.5" customHeight="1">
      <c r="A51" s="135" t="str">
        <f t="shared" si="9"/>
        <v/>
      </c>
      <c r="B51" s="136" t="str">
        <f t="shared" si="10"/>
        <v/>
      </c>
      <c r="C51" s="239" t="str">
        <f>IF(IF(I51="","",_xlfn.LET(_xlpm.resultado1,VLOOKUP(I51,'JCR 2026 (JIF 25)'!A:C,3,FALSE),_xlpm.resultado2,VLOOKUP(I51,'JCR 2026 (JIF 25)'!B:C,2,FALSE),_xlpm.resultado,IFERROR(_xlpm.resultado1,IFERROR(_xlpm.resultado2,"")),IF(OR(_xlpm.resultado=0,_xlpm.resultado=""),"Revista sem FI",VALUE(_xlpm.resultado))))="Revista sem FI","Revista sem FI","")</f>
        <v/>
      </c>
      <c r="D51" s="3"/>
      <c r="E51" s="8"/>
      <c r="F51" s="3"/>
      <c r="G51" s="3"/>
      <c r="H51" s="49" t="str">
        <f>IF(I51&lt;&gt;"", COUNTIF($I$44:I51, "&lt;&gt;"), "")</f>
        <v/>
      </c>
      <c r="I51" s="231"/>
      <c r="J51" s="249" t="str">
        <f>IFERROR(VLOOKUP(I51,'JCR 2026 (JIF 25)'!A:D,4,0),"")</f>
        <v/>
      </c>
      <c r="K51" s="6"/>
      <c r="L51" s="68"/>
      <c r="M51" s="3"/>
      <c r="N51" s="3"/>
      <c r="O51" s="3"/>
    </row>
    <row r="52" spans="1:15" ht="13.5" customHeight="1">
      <c r="A52" s="135" t="str">
        <f t="shared" si="9"/>
        <v/>
      </c>
      <c r="B52" s="136" t="str">
        <f t="shared" si="10"/>
        <v/>
      </c>
      <c r="C52" s="239" t="str">
        <f>IF(IF(I52="","",_xlfn.LET(_xlpm.resultado1,VLOOKUP(I52,'JCR 2026 (JIF 25)'!A:C,3,FALSE),_xlpm.resultado2,VLOOKUP(I52,'JCR 2026 (JIF 25)'!B:C,2,FALSE),_xlpm.resultado,IFERROR(_xlpm.resultado1,IFERROR(_xlpm.resultado2,"")),IF(OR(_xlpm.resultado=0,_xlpm.resultado=""),"Revista sem FI",VALUE(_xlpm.resultado))))="Revista sem FI","Revista sem FI","")</f>
        <v/>
      </c>
      <c r="D52" s="14"/>
      <c r="E52" s="15"/>
      <c r="F52" s="14"/>
      <c r="G52" s="14"/>
      <c r="H52" s="49" t="str">
        <f>IF(I52&lt;&gt;"", COUNTIF($I$44:I52, "&lt;&gt;"), "")</f>
        <v/>
      </c>
      <c r="I52" s="231"/>
      <c r="J52" s="249" t="str">
        <f>IFERROR(VLOOKUP(I52,'JCR 2026 (JIF 25)'!A:D,4,0),"")</f>
        <v/>
      </c>
      <c r="K52" s="6"/>
      <c r="L52" s="68"/>
      <c r="M52" s="3"/>
      <c r="N52" s="14"/>
      <c r="O52" s="14"/>
    </row>
    <row r="53" spans="1:15" ht="13.5" customHeight="1">
      <c r="A53" s="135" t="str">
        <f t="shared" si="9"/>
        <v/>
      </c>
      <c r="B53" s="136" t="str">
        <f t="shared" si="10"/>
        <v/>
      </c>
      <c r="C53" s="239" t="str">
        <f>IF(IF(I53="","",_xlfn.LET(_xlpm.resultado1,VLOOKUP(I53,'JCR 2026 (JIF 25)'!A:C,3,FALSE),_xlpm.resultado2,VLOOKUP(I53,'JCR 2026 (JIF 25)'!B:C,2,FALSE),_xlpm.resultado,IFERROR(_xlpm.resultado1,IFERROR(_xlpm.resultado2,"")),IF(OR(_xlpm.resultado=0,_xlpm.resultado=""),"Revista sem FI",VALUE(_xlpm.resultado))))="Revista sem FI","Revista sem FI","")</f>
        <v/>
      </c>
      <c r="D53" s="14"/>
      <c r="E53" s="15"/>
      <c r="F53" s="14"/>
      <c r="G53" s="14"/>
      <c r="H53" s="49" t="str">
        <f>IF(I53&lt;&gt;"", COUNTIF($I$44:I53, "&lt;&gt;"), "")</f>
        <v/>
      </c>
      <c r="I53" s="231"/>
      <c r="J53" s="249" t="str">
        <f>IFERROR(VLOOKUP(I53,'JCR 2026 (JIF 25)'!A:D,4,0),"")</f>
        <v/>
      </c>
      <c r="K53" s="6"/>
      <c r="L53" s="68"/>
      <c r="M53" s="3"/>
      <c r="N53" s="14"/>
      <c r="O53" s="14"/>
    </row>
    <row r="54" spans="1:15" ht="13.5" customHeight="1">
      <c r="A54" s="135" t="str">
        <f t="shared" si="9"/>
        <v/>
      </c>
      <c r="B54" s="136" t="str">
        <f t="shared" si="10"/>
        <v/>
      </c>
      <c r="C54" s="239" t="str">
        <f>IF(IF(I54="","",_xlfn.LET(_xlpm.resultado1,VLOOKUP(I54,'JCR 2026 (JIF 25)'!A:C,3,FALSE),_xlpm.resultado2,VLOOKUP(I54,'JCR 2026 (JIF 25)'!B:C,2,FALSE),_xlpm.resultado,IFERROR(_xlpm.resultado1,IFERROR(_xlpm.resultado2,"")),IF(OR(_xlpm.resultado=0,_xlpm.resultado=""),"Revista sem FI",VALUE(_xlpm.resultado))))="Revista sem FI","Revista sem FI","")</f>
        <v/>
      </c>
      <c r="D54" s="14"/>
      <c r="E54" s="15"/>
      <c r="F54" s="14"/>
      <c r="G54" s="14"/>
      <c r="H54" s="49" t="str">
        <f>IF(I54&lt;&gt;"", COUNTIF($I$44:I54, "&lt;&gt;"), "")</f>
        <v/>
      </c>
      <c r="I54" s="231"/>
      <c r="J54" s="249" t="str">
        <f>IFERROR(VLOOKUP(I54,'JCR 2026 (JIF 25)'!A:D,4,0),"")</f>
        <v/>
      </c>
      <c r="K54" s="6"/>
      <c r="L54" s="68"/>
      <c r="M54" s="14"/>
      <c r="N54" s="14"/>
      <c r="O54" s="14"/>
    </row>
    <row r="55" spans="1:15" ht="13.5" customHeight="1">
      <c r="A55" s="135" t="str">
        <f t="shared" si="9"/>
        <v/>
      </c>
      <c r="B55" s="136" t="str">
        <f t="shared" si="10"/>
        <v/>
      </c>
      <c r="C55" s="239" t="str">
        <f>IF(IF(I55="","",_xlfn.LET(_xlpm.resultado1,VLOOKUP(I55,'JCR 2026 (JIF 25)'!A:C,3,FALSE),_xlpm.resultado2,VLOOKUP(I55,'JCR 2026 (JIF 25)'!B:C,2,FALSE),_xlpm.resultado,IFERROR(_xlpm.resultado1,IFERROR(_xlpm.resultado2,"")),IF(OR(_xlpm.resultado=0,_xlpm.resultado=""),"Revista sem FI",VALUE(_xlpm.resultado))))="Revista sem FI","Revista sem FI","")</f>
        <v/>
      </c>
      <c r="D55" s="14"/>
      <c r="E55" s="15"/>
      <c r="F55" s="14"/>
      <c r="G55" s="14"/>
      <c r="H55" s="49" t="str">
        <f>IF(I55&lt;&gt;"", COUNTIF($I$44:I55, "&lt;&gt;"), "")</f>
        <v/>
      </c>
      <c r="I55" s="231"/>
      <c r="J55" s="249" t="str">
        <f>IFERROR(VLOOKUP(I55,'JCR 2026 (JIF 25)'!A:D,4,0),"")</f>
        <v/>
      </c>
      <c r="K55" s="6"/>
      <c r="L55" s="68"/>
      <c r="M55" s="14"/>
      <c r="N55" s="14"/>
      <c r="O55" s="14"/>
    </row>
    <row r="56" spans="1:15" ht="13.5" customHeight="1">
      <c r="A56" s="135" t="str">
        <f t="shared" si="9"/>
        <v/>
      </c>
      <c r="B56" s="136" t="str">
        <f t="shared" si="10"/>
        <v/>
      </c>
      <c r="C56" s="239" t="str">
        <f>IF(IF(I56="","",_xlfn.LET(_xlpm.resultado1,VLOOKUP(I56,'JCR 2026 (JIF 25)'!A:C,3,FALSE),_xlpm.resultado2,VLOOKUP(I56,'JCR 2026 (JIF 25)'!B:C,2,FALSE),_xlpm.resultado,IFERROR(_xlpm.resultado1,IFERROR(_xlpm.resultado2,"")),IF(OR(_xlpm.resultado=0,_xlpm.resultado=""),"Revista sem FI",VALUE(_xlpm.resultado))))="Revista sem FI","Revista sem FI","")</f>
        <v/>
      </c>
      <c r="D56" s="14"/>
      <c r="E56" s="15"/>
      <c r="F56" s="14"/>
      <c r="G56" s="14"/>
      <c r="H56" s="49" t="str">
        <f>IF(I56&lt;&gt;"", COUNTIF($I$44:I56, "&lt;&gt;"), "")</f>
        <v/>
      </c>
      <c r="I56" s="231"/>
      <c r="J56" s="249" t="str">
        <f>IFERROR(VLOOKUP(I56,'JCR 2026 (JIF 25)'!A:D,4,0),"")</f>
        <v/>
      </c>
      <c r="K56" s="5"/>
      <c r="L56" s="68"/>
      <c r="M56" s="14"/>
      <c r="N56" s="14"/>
      <c r="O56" s="14"/>
    </row>
    <row r="57" spans="1:15" ht="13.5" customHeight="1">
      <c r="A57" s="135" t="str">
        <f t="shared" si="9"/>
        <v/>
      </c>
      <c r="B57" s="136" t="str">
        <f t="shared" si="10"/>
        <v/>
      </c>
      <c r="C57" s="239" t="str">
        <f>IF(IF(I57="","",_xlfn.LET(_xlpm.resultado1,VLOOKUP(I57,'JCR 2026 (JIF 25)'!A:C,3,FALSE),_xlpm.resultado2,VLOOKUP(I57,'JCR 2026 (JIF 25)'!B:C,2,FALSE),_xlpm.resultado,IFERROR(_xlpm.resultado1,IFERROR(_xlpm.resultado2,"")),IF(OR(_xlpm.resultado=0,_xlpm.resultado=""),"Revista sem FI",VALUE(_xlpm.resultado))))="Revista sem FI","Revista sem FI","")</f>
        <v/>
      </c>
      <c r="D57" s="14"/>
      <c r="E57" s="15"/>
      <c r="F57" s="14"/>
      <c r="G57" s="14"/>
      <c r="H57" s="49" t="str">
        <f>IF(I57&lt;&gt;"", COUNTIF($I$44:I57, "&lt;&gt;"), "")</f>
        <v/>
      </c>
      <c r="I57" s="231"/>
      <c r="J57" s="249" t="str">
        <f>IFERROR(VLOOKUP(I57,'JCR 2026 (JIF 25)'!A:D,4,0),"")</f>
        <v/>
      </c>
      <c r="K57" s="5"/>
      <c r="L57" s="68"/>
      <c r="M57" s="14"/>
      <c r="N57" s="14"/>
      <c r="O57" s="14"/>
    </row>
    <row r="58" spans="1:15" ht="13.5" customHeight="1">
      <c r="A58" s="135" t="str">
        <f t="shared" si="9"/>
        <v/>
      </c>
      <c r="B58" s="136" t="str">
        <f t="shared" si="10"/>
        <v/>
      </c>
      <c r="C58" s="239" t="str">
        <f>IF(IF(I58="","",_xlfn.LET(_xlpm.resultado1,VLOOKUP(I58,'JCR 2026 (JIF 25)'!A:C,3,FALSE),_xlpm.resultado2,VLOOKUP(I58,'JCR 2026 (JIF 25)'!B:C,2,FALSE),_xlpm.resultado,IFERROR(_xlpm.resultado1,IFERROR(_xlpm.resultado2,"")),IF(OR(_xlpm.resultado=0,_xlpm.resultado=""),"Revista sem FI",VALUE(_xlpm.resultado))))="Revista sem FI","Revista sem FI","")</f>
        <v/>
      </c>
      <c r="D58" s="14"/>
      <c r="E58" s="15"/>
      <c r="F58" s="14"/>
      <c r="G58" s="14"/>
      <c r="H58" s="49" t="str">
        <f>IF(I58&lt;&gt;"", COUNTIF($I$44:I58, "&lt;&gt;"), "")</f>
        <v/>
      </c>
      <c r="I58" s="231"/>
      <c r="J58" s="249" t="str">
        <f>IFERROR(VLOOKUP(I58,'JCR 2026 (JIF 25)'!A:D,4,0),"")</f>
        <v/>
      </c>
      <c r="K58" s="5"/>
      <c r="L58" s="68"/>
      <c r="M58" s="14"/>
      <c r="N58" s="14"/>
      <c r="O58" s="14"/>
    </row>
    <row r="59" spans="1:15" ht="13.5" customHeight="1">
      <c r="A59" s="135" t="str">
        <f t="shared" si="9"/>
        <v/>
      </c>
      <c r="B59" s="136" t="str">
        <f t="shared" si="10"/>
        <v/>
      </c>
      <c r="C59" s="239" t="str">
        <f>IF(IF(I59="","",_xlfn.LET(_xlpm.resultado1,VLOOKUP(I59,'JCR 2026 (JIF 25)'!A:C,3,FALSE),_xlpm.resultado2,VLOOKUP(I59,'JCR 2026 (JIF 25)'!B:C,2,FALSE),_xlpm.resultado,IFERROR(_xlpm.resultado1,IFERROR(_xlpm.resultado2,"")),IF(OR(_xlpm.resultado=0,_xlpm.resultado=""),"Revista sem FI",VALUE(_xlpm.resultado))))="Revista sem FI","Revista sem FI","")</f>
        <v/>
      </c>
      <c r="D59" s="14"/>
      <c r="E59" s="15"/>
      <c r="F59" s="14"/>
      <c r="G59" s="14"/>
      <c r="H59" s="49" t="str">
        <f>IF(I59&lt;&gt;"", COUNTIF($I$44:I59, "&lt;&gt;"), "")</f>
        <v/>
      </c>
      <c r="I59" s="231"/>
      <c r="J59" s="249" t="str">
        <f>IFERROR(VLOOKUP(I59,'JCR 2026 (JIF 25)'!A:D,4,0),"")</f>
        <v/>
      </c>
      <c r="K59" s="5"/>
      <c r="L59" s="68"/>
      <c r="M59" s="14"/>
      <c r="N59" s="14"/>
      <c r="O59" s="14"/>
    </row>
    <row r="60" spans="1:15" ht="13.5" customHeight="1" thickBot="1">
      <c r="A60" s="135" t="str">
        <f t="shared" si="9"/>
        <v/>
      </c>
      <c r="B60" s="136" t="str">
        <f t="shared" si="10"/>
        <v/>
      </c>
      <c r="C60" s="239" t="str">
        <f>IF(IF(I60="","",_xlfn.LET(_xlpm.resultado1,VLOOKUP(I60,'JCR 2026 (JIF 25)'!A:C,3,FALSE),_xlpm.resultado2,VLOOKUP(I60,'JCR 2026 (JIF 25)'!B:C,2,FALSE),_xlpm.resultado,IFERROR(_xlpm.resultado1,IFERROR(_xlpm.resultado2,"")),IF(OR(_xlpm.resultado=0,_xlpm.resultado=""),"Revista sem FI",VALUE(_xlpm.resultado))))="Revista sem FI","Revista sem FI","")</f>
        <v/>
      </c>
      <c r="D60" s="14"/>
      <c r="E60" s="15"/>
      <c r="F60" s="14"/>
      <c r="G60" s="14"/>
      <c r="H60" s="50" t="str">
        <f>IF(I60&lt;&gt;"", COUNTIF($I$44:I60, "&lt;&gt;"), "")</f>
        <v/>
      </c>
      <c r="I60" s="232"/>
      <c r="J60" s="284" t="str">
        <f>IFERROR(VLOOKUP(I60,'JCR 2026 (JIF 25)'!A:D,4,0),"")</f>
        <v/>
      </c>
      <c r="K60" s="71"/>
      <c r="L60" s="69"/>
      <c r="M60" s="14"/>
      <c r="N60" s="14"/>
      <c r="O60" s="14"/>
    </row>
    <row r="61" spans="1:15" ht="13.5" customHeight="1" thickBot="1">
      <c r="A61" s="126" t="s">
        <v>60665</v>
      </c>
      <c r="B61" s="140">
        <f>SUM(B44:B60)</f>
        <v>5</v>
      </c>
      <c r="C61" s="3"/>
      <c r="D61" s="3"/>
      <c r="E61" s="8"/>
      <c r="F61" s="1"/>
      <c r="G61" s="1"/>
      <c r="H61" s="3"/>
      <c r="I61" s="3"/>
      <c r="J61" s="285"/>
      <c r="K61" s="3"/>
      <c r="L61" s="3"/>
      <c r="M61" s="3"/>
      <c r="N61" s="3"/>
      <c r="O61" s="3"/>
    </row>
    <row r="62" spans="1:15" ht="15" customHeight="1" thickBot="1">
      <c r="A62" s="3"/>
      <c r="B62" s="3"/>
      <c r="C62" s="3"/>
      <c r="D62" s="3"/>
      <c r="E62" s="3"/>
      <c r="F62" s="3"/>
      <c r="G62" s="3"/>
      <c r="H62" s="3"/>
      <c r="I62" s="3"/>
      <c r="J62" s="285"/>
      <c r="K62" s="3"/>
      <c r="L62" s="3"/>
      <c r="M62" s="3"/>
      <c r="N62" s="3"/>
      <c r="O62" s="3"/>
    </row>
    <row r="63" spans="1:15" ht="15" customHeight="1" thickBot="1">
      <c r="A63" s="200" t="s">
        <v>53955</v>
      </c>
      <c r="B63" s="201"/>
      <c r="C63" s="201"/>
      <c r="D63" s="201"/>
      <c r="E63" s="202"/>
      <c r="F63" s="14"/>
      <c r="G63" s="14"/>
      <c r="H63" s="14"/>
      <c r="I63" s="14"/>
      <c r="J63" s="286"/>
      <c r="K63" s="14"/>
      <c r="L63" s="14"/>
      <c r="M63" s="14"/>
      <c r="N63" s="14"/>
      <c r="O63" s="14"/>
    </row>
    <row r="64" spans="1:15" ht="13.5" customHeight="1">
      <c r="A64" s="74" t="s">
        <v>10</v>
      </c>
      <c r="B64" s="57" t="s">
        <v>11</v>
      </c>
      <c r="C64" s="57" t="s">
        <v>12</v>
      </c>
      <c r="D64" s="57" t="s">
        <v>13</v>
      </c>
      <c r="E64" s="73" t="s">
        <v>14</v>
      </c>
      <c r="F64" s="3"/>
      <c r="G64" s="3"/>
      <c r="H64" s="3"/>
      <c r="I64" s="3"/>
      <c r="J64" s="285"/>
      <c r="K64" s="3"/>
      <c r="L64" s="3"/>
      <c r="M64" s="3"/>
      <c r="N64" s="3"/>
      <c r="O64" s="3"/>
    </row>
    <row r="65" spans="1:15" ht="13.5" customHeight="1">
      <c r="A65" s="30">
        <v>2021</v>
      </c>
      <c r="B65" s="17"/>
      <c r="C65" s="17"/>
      <c r="D65" s="17"/>
      <c r="E65" s="31"/>
      <c r="F65" s="3"/>
      <c r="G65" s="3"/>
      <c r="H65" s="3"/>
      <c r="I65" s="3"/>
      <c r="J65" s="285"/>
      <c r="K65" s="3"/>
      <c r="L65" s="3"/>
      <c r="M65" s="3"/>
      <c r="N65" s="3"/>
      <c r="O65" s="3"/>
    </row>
    <row r="66" spans="1:15" ht="13.5" customHeight="1">
      <c r="A66" s="32"/>
      <c r="B66" s="17"/>
      <c r="C66" s="17"/>
      <c r="D66" s="17"/>
      <c r="E66" s="31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3.5" customHeight="1">
      <c r="A67" s="30">
        <v>2022</v>
      </c>
      <c r="B67" s="17"/>
      <c r="C67" s="17"/>
      <c r="D67" s="17"/>
      <c r="E67" s="31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3.5" customHeight="1">
      <c r="A68" s="81" t="s">
        <v>10147</v>
      </c>
      <c r="B68" s="10"/>
      <c r="C68" s="10"/>
      <c r="D68" s="10">
        <v>1</v>
      </c>
      <c r="E68" s="82">
        <v>37</v>
      </c>
      <c r="F68" s="14"/>
      <c r="G68" s="14"/>
      <c r="H68" s="14"/>
      <c r="I68" s="14"/>
      <c r="J68" s="14"/>
      <c r="K68" s="14"/>
      <c r="L68" s="14"/>
      <c r="M68" s="14"/>
      <c r="N68" s="14"/>
      <c r="O68" s="14"/>
    </row>
    <row r="69" spans="1:15" ht="13.5" customHeight="1">
      <c r="A69" s="81" t="s">
        <v>10148</v>
      </c>
      <c r="B69" s="10">
        <v>1</v>
      </c>
      <c r="C69" s="10">
        <v>49</v>
      </c>
      <c r="D69" s="10"/>
      <c r="E69" s="82"/>
      <c r="F69" s="14"/>
      <c r="G69" s="14"/>
      <c r="H69" s="14"/>
      <c r="I69" s="14"/>
      <c r="J69" s="14"/>
      <c r="K69" s="14"/>
      <c r="L69" s="14"/>
      <c r="M69" s="14"/>
      <c r="N69" s="14"/>
      <c r="O69" s="14"/>
    </row>
    <row r="70" spans="1:15" ht="13.5" customHeight="1">
      <c r="A70" s="30">
        <v>2023</v>
      </c>
      <c r="B70" s="17"/>
      <c r="C70" s="17"/>
      <c r="D70" s="17"/>
      <c r="E70" s="31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3.5" customHeight="1">
      <c r="A71" s="81" t="s">
        <v>53894</v>
      </c>
      <c r="B71" s="10">
        <v>1</v>
      </c>
      <c r="C71" s="10">
        <v>68</v>
      </c>
      <c r="D71" s="10"/>
      <c r="E71" s="82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3.5" customHeight="1">
      <c r="A72" s="81" t="s">
        <v>53895</v>
      </c>
      <c r="B72" s="10"/>
      <c r="C72" s="10"/>
      <c r="D72" s="10">
        <v>1</v>
      </c>
      <c r="E72" s="82">
        <v>24</v>
      </c>
      <c r="F72" s="14"/>
      <c r="G72" s="14"/>
      <c r="H72" s="14"/>
      <c r="I72" s="14"/>
      <c r="J72" s="14"/>
      <c r="K72" s="14"/>
      <c r="L72" s="14"/>
      <c r="M72" s="14"/>
      <c r="N72" s="14"/>
      <c r="O72" s="14"/>
    </row>
    <row r="73" spans="1:15" ht="13.5" customHeight="1">
      <c r="A73" s="30">
        <v>2024</v>
      </c>
      <c r="B73" s="17"/>
      <c r="C73" s="17"/>
      <c r="D73" s="17"/>
      <c r="E73" s="31"/>
      <c r="F73" s="14"/>
      <c r="G73" s="14"/>
      <c r="H73" s="14"/>
      <c r="I73" s="14"/>
      <c r="J73" s="14"/>
      <c r="K73" s="14"/>
      <c r="L73" s="14"/>
      <c r="M73" s="14"/>
      <c r="N73" s="14"/>
      <c r="O73" s="14"/>
    </row>
    <row r="74" spans="1:15" ht="15" customHeight="1">
      <c r="A74" s="30">
        <v>2025</v>
      </c>
      <c r="B74" s="17"/>
      <c r="C74" s="17"/>
      <c r="D74" s="17"/>
      <c r="E74" s="31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thickBot="1">
      <c r="A75" s="222"/>
      <c r="B75" s="223"/>
      <c r="C75" s="223"/>
      <c r="D75" s="223"/>
      <c r="E75" s="224"/>
      <c r="F75" s="14"/>
      <c r="G75" s="14"/>
      <c r="H75" s="14"/>
      <c r="I75" s="14"/>
      <c r="J75" s="14"/>
      <c r="K75" s="14"/>
      <c r="L75" s="14"/>
      <c r="M75" s="14"/>
      <c r="N75" s="14"/>
      <c r="O75" s="14"/>
    </row>
    <row r="76" spans="1:15" ht="13.5" customHeight="1" thickBot="1">
      <c r="A76" s="75" t="s">
        <v>60662</v>
      </c>
      <c r="B76" s="76">
        <f>SUM(B65:B75)</f>
        <v>2</v>
      </c>
      <c r="C76" s="76">
        <f>SUM(C65:C75)</f>
        <v>117</v>
      </c>
      <c r="D76" s="76">
        <f>SUM(D65:D75)</f>
        <v>2</v>
      </c>
      <c r="E76" s="77">
        <f>SUM(E65:E75)</f>
        <v>61</v>
      </c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3.5" customHeight="1" thickBot="1">
      <c r="A77" s="3"/>
      <c r="B77" s="3"/>
      <c r="C77" s="3"/>
      <c r="D77" s="3"/>
      <c r="E77" s="8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3.5" customHeight="1" thickBot="1">
      <c r="A78" s="128" t="s">
        <v>15</v>
      </c>
      <c r="B78" s="177"/>
      <c r="C78" s="3"/>
      <c r="D78" s="3"/>
      <c r="E78" s="8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3.5" customHeight="1">
      <c r="A79" s="178" t="s">
        <v>53911</v>
      </c>
      <c r="B79" s="179">
        <f ca="1">C39</f>
        <v>6</v>
      </c>
      <c r="C79" s="3"/>
      <c r="D79" s="3"/>
      <c r="E79" s="8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3.5" customHeight="1">
      <c r="A80" s="180" t="s">
        <v>53909</v>
      </c>
      <c r="B80" s="181">
        <f ca="1">E23</f>
        <v>3</v>
      </c>
      <c r="C80" s="14"/>
      <c r="D80" s="14"/>
      <c r="E80" s="15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3.5" customHeight="1">
      <c r="A81" s="182" t="s">
        <v>53912</v>
      </c>
      <c r="B81" s="183">
        <f ca="1">D39</f>
        <v>6</v>
      </c>
      <c r="C81" s="11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3.5" customHeight="1">
      <c r="A82" s="180" t="s">
        <v>53914</v>
      </c>
      <c r="B82" s="181">
        <f>C40</f>
        <v>3</v>
      </c>
      <c r="C82" s="22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3.5" customHeight="1">
      <c r="A83" s="184" t="s">
        <v>2099</v>
      </c>
      <c r="B83" s="185">
        <f ca="1">C26</f>
        <v>4.9833333333333334</v>
      </c>
      <c r="C83" s="11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3.5" customHeight="1">
      <c r="A84" s="184" t="s">
        <v>16</v>
      </c>
      <c r="B84" s="185">
        <f ca="1">Ranking!$O$35</f>
        <v>4.36376117028066</v>
      </c>
      <c r="C84" s="11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3.5" customHeight="1">
      <c r="A85" s="182" t="s">
        <v>53913</v>
      </c>
      <c r="B85" s="183">
        <f>MIN(B61,B82)</f>
        <v>3</v>
      </c>
      <c r="C85" s="11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3.5" customHeight="1">
      <c r="A86" s="184" t="s">
        <v>17</v>
      </c>
      <c r="B86" s="183">
        <f>B76</f>
        <v>2</v>
      </c>
      <c r="C86" s="11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3.5" customHeight="1">
      <c r="A87" s="184" t="s">
        <v>18</v>
      </c>
      <c r="B87" s="183">
        <f>D76</f>
        <v>2</v>
      </c>
      <c r="C87" s="11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3.5" customHeight="1">
      <c r="A88" s="184" t="s">
        <v>19</v>
      </c>
      <c r="B88" s="183">
        <f>IF(B76=0,0,C76/B76)</f>
        <v>58.5</v>
      </c>
      <c r="C88" s="11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3.5" customHeight="1" thickBot="1">
      <c r="A89" s="186" t="s">
        <v>14</v>
      </c>
      <c r="B89" s="187">
        <f>IF(D76=0,0,E76/D76)</f>
        <v>30.5</v>
      </c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3.5" customHeight="1" thickBot="1">
      <c r="A90" s="12"/>
      <c r="B90" s="1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3.5" customHeight="1">
      <c r="A91" s="188" t="s">
        <v>53950</v>
      </c>
      <c r="B91" s="189">
        <f>SUM(B65:B75)</f>
        <v>2</v>
      </c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3.5" customHeight="1">
      <c r="A92" s="190" t="s">
        <v>53951</v>
      </c>
      <c r="B92" s="191">
        <f>SUM(D65:D75)</f>
        <v>2</v>
      </c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3.5" customHeight="1">
      <c r="A93" s="190" t="s">
        <v>20</v>
      </c>
      <c r="B93" s="192">
        <f>2*B91+B92</f>
        <v>6</v>
      </c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3.5" customHeight="1">
      <c r="A94" s="190" t="s">
        <v>21</v>
      </c>
      <c r="B94" s="192" cm="1">
        <f t="array" ref="B94">_xlfn.LET(
_xlpm._r,M8:M100,
_xlpm._p,IFERROR(_xlfn.XMATCH(TRUE,ISTEXT(_xlpm._r),0),ROWS(_xlpm._r)+1),
_xlpm._nums,_xlfn._xlws.FILTER(_xlpm._r,(_xlfn.SEQUENCE(ROWS(_xlpm._r))&lt;_xlpm._p)*ISNUMBER(_xlpm._r),""),
IFERROR(SUM(1/_xlpm._nums),0)
)</f>
        <v>3</v>
      </c>
      <c r="C94" s="3"/>
      <c r="D94" s="233"/>
      <c r="E94" s="233"/>
      <c r="F94" s="233"/>
      <c r="G94" s="233"/>
      <c r="H94" s="233"/>
      <c r="I94" s="233"/>
      <c r="J94" s="233"/>
      <c r="K94" s="233"/>
      <c r="L94" s="233"/>
      <c r="M94" s="233"/>
      <c r="N94" s="3"/>
      <c r="O94" s="3"/>
    </row>
    <row r="95" spans="1:15" ht="13.5" customHeight="1">
      <c r="A95" s="190" t="s">
        <v>22</v>
      </c>
      <c r="B95" s="192">
        <f>B94-B93</f>
        <v>-3</v>
      </c>
      <c r="C95" s="316"/>
      <c r="D95" s="317"/>
      <c r="E95" s="317"/>
      <c r="F95" s="317"/>
      <c r="G95" s="317"/>
      <c r="H95" s="317"/>
      <c r="I95" s="317"/>
      <c r="J95" s="317"/>
      <c r="K95" s="317"/>
      <c r="L95" s="317"/>
      <c r="M95" s="317"/>
      <c r="N95" s="3"/>
      <c r="O95" s="3"/>
    </row>
    <row r="96" spans="1:15" ht="13.5" customHeight="1" thickBot="1">
      <c r="A96" s="193" t="s">
        <v>23</v>
      </c>
      <c r="B96" s="194">
        <f ca="1">MAX(0,-B95*(3+2.5*B83/B84))</f>
        <v>17.564859198652293</v>
      </c>
      <c r="C96" s="3"/>
      <c r="D96" s="317"/>
      <c r="E96" s="317"/>
      <c r="F96" s="317"/>
      <c r="G96" s="317"/>
      <c r="H96" s="317"/>
      <c r="I96" s="317"/>
      <c r="J96" s="317"/>
      <c r="K96" s="317"/>
      <c r="L96" s="317"/>
      <c r="M96" s="317"/>
      <c r="N96" s="3"/>
      <c r="O96" s="3"/>
    </row>
    <row r="97" spans="1:15" ht="13.5" customHeight="1" thickBot="1">
      <c r="A97" s="3"/>
      <c r="B97" s="3"/>
      <c r="C97" s="3"/>
      <c r="D97" s="317"/>
      <c r="E97" s="317"/>
      <c r="F97" s="317"/>
      <c r="G97" s="317"/>
      <c r="H97" s="317"/>
      <c r="I97" s="317"/>
      <c r="J97" s="317"/>
      <c r="K97" s="317"/>
      <c r="L97" s="317"/>
      <c r="M97" s="317"/>
      <c r="N97" s="3"/>
      <c r="O97" s="3"/>
    </row>
    <row r="98" spans="1:15" ht="15.75" customHeight="1" thickBot="1">
      <c r="A98" s="679" t="s">
        <v>60666</v>
      </c>
      <c r="B98" s="680"/>
      <c r="C98" s="3"/>
      <c r="D98" s="317"/>
      <c r="E98" s="317"/>
      <c r="F98" s="317"/>
      <c r="G98" s="317"/>
      <c r="H98" s="317"/>
      <c r="I98" s="317"/>
      <c r="J98" s="317"/>
      <c r="K98" s="317"/>
      <c r="L98" s="317"/>
      <c r="M98" s="317"/>
      <c r="N98" s="3"/>
      <c r="O98" s="3"/>
    </row>
    <row r="99" spans="1:15" ht="13.5" customHeight="1" thickBot="1">
      <c r="A99" s="3"/>
      <c r="B99" s="3"/>
      <c r="C99" s="3"/>
      <c r="D99" s="317"/>
      <c r="E99" s="317"/>
      <c r="F99" s="317"/>
      <c r="G99" s="317"/>
      <c r="H99" s="317"/>
      <c r="I99" s="317"/>
      <c r="J99" s="317"/>
      <c r="K99" s="317"/>
      <c r="L99" s="317"/>
      <c r="M99" s="317"/>
      <c r="N99" s="3"/>
      <c r="O99" s="3"/>
    </row>
    <row r="100" spans="1:15" ht="18.75" customHeight="1" thickBot="1">
      <c r="A100" s="199" t="s">
        <v>2098</v>
      </c>
      <c r="B100" s="195">
        <f ca="1">(3*B79) + (1*B85) + IF(B88=0, 0, 3.5 * (96 * B86) / B88) + IF(B89=0, 0, 3.5 * (24 * B87) / B89) + 2.5 * (B81 * B83) / B84 - B96</f>
        <v>37.56023540714326</v>
      </c>
      <c r="C100" s="317"/>
      <c r="D100" s="317"/>
      <c r="E100" s="317"/>
      <c r="F100" s="317"/>
      <c r="G100" s="317"/>
      <c r="H100" s="317"/>
      <c r="I100" s="317"/>
      <c r="J100" s="317"/>
      <c r="K100" s="317"/>
      <c r="L100" s="317"/>
      <c r="M100" s="317"/>
      <c r="N100" s="3"/>
      <c r="O100" s="3"/>
    </row>
    <row r="101" spans="1:15" ht="15" customHeight="1">
      <c r="A101" s="3"/>
      <c r="B101" s="3"/>
      <c r="C101" s="3"/>
      <c r="D101" s="318"/>
      <c r="E101" s="233"/>
      <c r="F101" s="318"/>
      <c r="G101" s="233"/>
      <c r="H101" s="318"/>
      <c r="I101" s="318"/>
      <c r="J101" s="233"/>
      <c r="K101" s="233"/>
      <c r="L101" s="233"/>
      <c r="M101" s="318"/>
      <c r="N101" s="3"/>
      <c r="O101" s="3"/>
    </row>
    <row r="102" spans="1:15" ht="15" customHeight="1">
      <c r="A102" s="3"/>
      <c r="B102" s="3"/>
      <c r="C102" s="3"/>
      <c r="D102" s="318"/>
      <c r="E102" s="318"/>
      <c r="F102" s="318"/>
      <c r="G102" s="233"/>
      <c r="H102" s="233"/>
      <c r="I102" s="318"/>
      <c r="J102" s="233"/>
      <c r="K102" s="233"/>
      <c r="L102" s="233"/>
      <c r="M102" s="318"/>
      <c r="N102" s="3"/>
      <c r="O102" s="3"/>
    </row>
    <row r="103" spans="1:15" ht="15" customHeight="1">
      <c r="A103" s="3"/>
      <c r="B103" s="3"/>
      <c r="C103" s="3"/>
      <c r="D103" s="233"/>
      <c r="E103" s="318"/>
      <c r="F103" s="318"/>
      <c r="G103" s="233"/>
      <c r="H103" s="233"/>
      <c r="I103" s="233"/>
      <c r="J103" s="233"/>
      <c r="K103" s="233"/>
      <c r="L103" s="233"/>
      <c r="M103" s="233"/>
      <c r="N103" s="3"/>
      <c r="O103" s="3"/>
    </row>
    <row r="104" spans="1:15" ht="15" customHeight="1">
      <c r="D104" s="243"/>
      <c r="E104" s="243"/>
      <c r="F104" s="243"/>
      <c r="G104" s="243"/>
      <c r="H104" s="243"/>
      <c r="I104" s="243"/>
      <c r="J104" s="243"/>
      <c r="K104" s="243"/>
      <c r="L104" s="243"/>
      <c r="M104" s="243"/>
    </row>
    <row r="105" spans="1:15" ht="15" customHeight="1">
      <c r="D105" s="243"/>
      <c r="E105" s="243"/>
      <c r="F105" s="243"/>
      <c r="G105" s="243"/>
      <c r="H105" s="243"/>
      <c r="I105" s="243"/>
      <c r="J105" s="243"/>
      <c r="K105" s="243"/>
      <c r="L105" s="243"/>
      <c r="M105" s="243"/>
    </row>
  </sheetData>
  <mergeCells count="16">
    <mergeCell ref="H1:N3"/>
    <mergeCell ref="A2:E2"/>
    <mergeCell ref="A3:E3"/>
    <mergeCell ref="B5:E6"/>
    <mergeCell ref="H5:N5"/>
    <mergeCell ref="H6:N6"/>
    <mergeCell ref="A33:B33"/>
    <mergeCell ref="A30:B30"/>
    <mergeCell ref="A31:B31"/>
    <mergeCell ref="A32:B32"/>
    <mergeCell ref="A1:E1"/>
    <mergeCell ref="A37:B37"/>
    <mergeCell ref="A98:B98"/>
    <mergeCell ref="A34:B34"/>
    <mergeCell ref="A35:B35"/>
    <mergeCell ref="A36:B36"/>
  </mergeCells>
  <conditionalFormatting sqref="M30:M36">
    <cfRule type="expression" dxfId="43" priority="2">
      <formula>$I30="P"</formula>
    </cfRule>
  </conditionalFormatting>
  <conditionalFormatting sqref="N30:N36">
    <cfRule type="expression" dxfId="42" priority="1">
      <formula>$I30="C"</formula>
    </cfRule>
  </conditionalFormatting>
  <dataValidations count="2">
    <dataValidation type="decimal" allowBlank="1" showInputMessage="1" showErrorMessage="1" prompt="O ano deve ser no mínimo até 10 anos atrás e no máximo até o ano passado." sqref="K35:K36" xr:uid="{060A0A36-C88A-4C5F-A1BB-05463604B04C}">
      <formula1>YEAR(NOW())-10</formula1>
      <formula2>YEAR(NOW())-1</formula2>
    </dataValidation>
    <dataValidation type="decimal" allowBlank="1" showErrorMessage="1" sqref="M8:N18" xr:uid="{D09E4BB9-8723-4A77-BF44-8268F6B2F2A5}">
      <formula1>1</formula1>
      <formula2>99</formula2>
    </dataValidation>
  </dataValidations>
  <pageMargins left="0.511811024" right="0.511811024" top="0.78740157499999996" bottom="0.78740157499999996" header="0" footer="0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09886-9B51-4473-92BB-3D562941E808}">
  <sheetPr>
    <tabColor rgb="FF0070C0"/>
  </sheetPr>
  <dimension ref="A1:P123"/>
  <sheetViews>
    <sheetView workbookViewId="0">
      <selection activeCell="B112" sqref="B112"/>
    </sheetView>
  </sheetViews>
  <sheetFormatPr defaultColWidth="12.5546875" defaultRowHeight="15" customHeight="1"/>
  <cols>
    <col min="1" max="1" width="45.33203125" customWidth="1"/>
    <col min="2" max="2" width="17" customWidth="1"/>
    <col min="3" max="3" width="8.44140625" customWidth="1"/>
    <col min="4" max="4" width="7.109375" customWidth="1"/>
    <col min="5" max="5" width="8.44140625" customWidth="1"/>
    <col min="6" max="6" width="7.44140625" customWidth="1"/>
    <col min="7" max="7" width="6.5546875" customWidth="1"/>
    <col min="8" max="8" width="5.5546875" customWidth="1"/>
    <col min="9" max="9" width="14.21875" bestFit="1" customWidth="1"/>
    <col min="10" max="10" width="29.44140625" customWidth="1"/>
    <col min="11" max="11" width="11.6640625" customWidth="1"/>
    <col min="12" max="12" width="12.5546875" customWidth="1"/>
    <col min="13" max="13" width="15" customWidth="1"/>
    <col min="14" max="14" width="12" customWidth="1"/>
    <col min="15" max="15" width="8.5546875" customWidth="1"/>
    <col min="16" max="17" width="11.44140625" customWidth="1"/>
    <col min="18" max="27" width="9.44140625" customWidth="1"/>
  </cols>
  <sheetData>
    <row r="1" spans="1:16" ht="13.5" customHeight="1">
      <c r="A1" s="644" t="s">
        <v>0</v>
      </c>
      <c r="B1" s="645"/>
      <c r="C1" s="645"/>
      <c r="D1" s="645"/>
      <c r="E1" s="646"/>
      <c r="F1" s="16"/>
      <c r="G1" s="1"/>
      <c r="H1" s="647" t="s">
        <v>60682</v>
      </c>
      <c r="I1" s="648"/>
      <c r="J1" s="648"/>
      <c r="K1" s="648"/>
      <c r="L1" s="648"/>
      <c r="M1" s="648"/>
      <c r="N1" s="649"/>
      <c r="O1" s="3"/>
    </row>
    <row r="2" spans="1:16" ht="13.5" customHeight="1">
      <c r="A2" s="656" t="str">
        <f ca="1">"PERÍODO COMPUTADO: Artigos &amp; RH: " &amp; (YEAR(TODAY()) - 5) &amp; " - " &amp; (YEAR(TODAY()) - 1)&amp;" // Livros, Capítulos e Patentes: " &amp; (YEAR(TODAY()) - 10) &amp; " - " &amp; (YEAR(TODAY()) - 1)</f>
        <v>PERÍODO COMPUTADO: Artigos &amp; RH: 2021 - 2025 // Livros, Capítulos e Patentes: 2016 - 2025</v>
      </c>
      <c r="B2" s="657"/>
      <c r="C2" s="657"/>
      <c r="D2" s="657"/>
      <c r="E2" s="658"/>
      <c r="F2" s="16"/>
      <c r="G2" s="1"/>
      <c r="H2" s="650"/>
      <c r="I2" s="651"/>
      <c r="J2" s="651"/>
      <c r="K2" s="651"/>
      <c r="L2" s="651"/>
      <c r="M2" s="651"/>
      <c r="N2" s="652"/>
      <c r="O2" s="3"/>
    </row>
    <row r="3" spans="1:16" ht="16.2" customHeight="1" thickBot="1">
      <c r="A3" s="659" t="str" cm="1">
        <f t="array" aca="1" ref="A3" ca="1">"ORIENTADOR(A): " &amp; MID(CELL("filename", A1), FIND("]", CELL("filename", A1)) + 1, 255)</f>
        <v>ORIENTADOR(A): Osmar</v>
      </c>
      <c r="B3" s="660"/>
      <c r="C3" s="660"/>
      <c r="D3" s="660"/>
      <c r="E3" s="661"/>
      <c r="F3" s="16"/>
      <c r="G3" s="1"/>
      <c r="H3" s="653"/>
      <c r="I3" s="654"/>
      <c r="J3" s="654"/>
      <c r="K3" s="654"/>
      <c r="L3" s="654"/>
      <c r="M3" s="654"/>
      <c r="N3" s="655"/>
      <c r="O3" s="3"/>
    </row>
    <row r="4" spans="1:16" ht="13.5" customHeight="1" thickBot="1">
      <c r="A4" s="2"/>
      <c r="B4" s="16"/>
      <c r="C4" s="16"/>
      <c r="D4" s="16"/>
      <c r="E4" s="21"/>
      <c r="F4" s="16"/>
      <c r="G4" s="1"/>
      <c r="H4" s="1"/>
      <c r="I4" s="3"/>
      <c r="J4" s="3"/>
      <c r="K4" s="3"/>
      <c r="L4" s="3"/>
      <c r="M4" s="3"/>
      <c r="N4" s="3"/>
      <c r="O4" s="3"/>
    </row>
    <row r="5" spans="1:16" ht="13.5" customHeight="1">
      <c r="A5" s="39" t="s">
        <v>1</v>
      </c>
      <c r="B5" s="662"/>
      <c r="C5" s="662"/>
      <c r="D5" s="662"/>
      <c r="E5" s="663"/>
      <c r="F5" s="1"/>
      <c r="G5" s="1"/>
      <c r="H5" s="666" t="s">
        <v>1</v>
      </c>
      <c r="I5" s="667"/>
      <c r="J5" s="667"/>
      <c r="K5" s="667"/>
      <c r="L5" s="667"/>
      <c r="M5" s="667"/>
      <c r="N5" s="668"/>
      <c r="O5" s="3"/>
    </row>
    <row r="6" spans="1:16" ht="13.5" customHeight="1" thickBot="1">
      <c r="A6" s="40" t="s">
        <v>2</v>
      </c>
      <c r="B6" s="664"/>
      <c r="C6" s="664"/>
      <c r="D6" s="664"/>
      <c r="E6" s="665"/>
      <c r="F6" s="1"/>
      <c r="G6" s="1"/>
      <c r="H6" s="669" t="s">
        <v>2</v>
      </c>
      <c r="I6" s="670"/>
      <c r="J6" s="670"/>
      <c r="K6" s="670"/>
      <c r="L6" s="670"/>
      <c r="M6" s="670"/>
      <c r="N6" s="671"/>
      <c r="O6" s="3"/>
    </row>
    <row r="7" spans="1:16" ht="13.5" customHeight="1" thickBot="1">
      <c r="A7" s="56" t="s">
        <v>53954</v>
      </c>
      <c r="B7" s="57" t="s">
        <v>53964</v>
      </c>
      <c r="C7" s="57" t="s">
        <v>3</v>
      </c>
      <c r="D7" s="58" t="s">
        <v>4</v>
      </c>
      <c r="E7" s="59" t="s">
        <v>53908</v>
      </c>
      <c r="F7" s="4"/>
      <c r="G7" s="4"/>
      <c r="H7" s="72" t="s">
        <v>60667</v>
      </c>
      <c r="I7" s="57" t="s">
        <v>55886</v>
      </c>
      <c r="J7" s="57" t="s">
        <v>24</v>
      </c>
      <c r="K7" s="57" t="s">
        <v>25</v>
      </c>
      <c r="L7" s="57" t="s">
        <v>26</v>
      </c>
      <c r="M7" s="57" t="s">
        <v>27</v>
      </c>
      <c r="N7" s="73" t="s">
        <v>53908</v>
      </c>
      <c r="O7" s="3"/>
    </row>
    <row r="8" spans="1:16" ht="13.5" customHeight="1">
      <c r="A8" s="60" t="str">
        <f t="shared" ref="A8:A12" si="0">IF(I8="", "", IF(J8="", "Revista sem Fator de Impacto" &amp; IF(K8="", "", ", " &amp; K8 &amp; ",") &amp; IF(L8="", "", " p. " &amp; L8), J8 &amp; IF(K8="", "", ", " &amp; K8 &amp; ",") &amp; IF(L8="", "", " p. " &amp; L8)))</f>
        <v>Environmental Challenges, 2021, p. 100266</v>
      </c>
      <c r="B8" s="61" t="str">
        <f>IF(I8="","",_xlfn.LET(
  _xlpm.resultado1, VLOOKUP(I8,'JCR 2026 (JIF 25)'!A:C,3,FALSE),
  _xlpm.resultado2, VLOOKUP(I8,'JCR 2026 (JIF 25)'!B:C,2,FALSE),
  _xlpm.resultado, IFERROR(_xlpm.resultado1, IFERROR(_xlpm.resultado2,"")),
  IF(_xlpm.resultado="N/A", "N/A",
     IF(OR(_xlpm.resultado=0, _xlpm.resultado=""), "Revista sem FI", VALUE(_xlpm.resultado))
  )
))</f>
        <v>Revista sem FI</v>
      </c>
      <c r="C8" s="380" t="str">
        <f>IF(OR(ISBLANK(M8),NOT(ISNUMBER(B8))),"",1/M8)</f>
        <v/>
      </c>
      <c r="D8" s="381">
        <f t="shared" ref="D8" si="1">IF(J8="","",IF(OR(B8=0,B8="Revista sem FI"),0,IF(OR(AND(ISNUMBER(C8),C8&gt;0),AND(ISNUMBER(E8),E8&gt;0)),1,0)))</f>
        <v>0</v>
      </c>
      <c r="E8" s="557" t="str">
        <f ca="1">IF(OR(N8="",NOT(ISNUMBER(B8))),"",IF(SUM(INDIRECT("$E$7:E"&amp;ROW()-1))+1/N8&gt;$C$23,0,1/N8))</f>
        <v/>
      </c>
      <c r="F8" s="3"/>
      <c r="G8" s="3"/>
      <c r="H8" s="48">
        <f>IF(I8&lt;&gt;"", COUNTIF($I$8:I8, "&lt;&gt;"), "")</f>
        <v>1</v>
      </c>
      <c r="I8" s="203" t="s">
        <v>60243</v>
      </c>
      <c r="J8" s="280" t="str">
        <f>IFERROR(VLOOKUP(I8,'JCR 2026 (JIF 25)'!A:D,4,0), IFERROR(VLOOKUP(I8,'JCR 2026 (JIF 25)'!B:D,3,0),""))</f>
        <v>Environmental Challenges</v>
      </c>
      <c r="K8" s="46">
        <v>2021</v>
      </c>
      <c r="L8" s="46">
        <v>100266</v>
      </c>
      <c r="M8" s="46"/>
      <c r="N8" s="52">
        <v>2</v>
      </c>
      <c r="O8" s="3"/>
    </row>
    <row r="9" spans="1:16" ht="13.5" customHeight="1">
      <c r="A9" s="37" t="str">
        <f t="shared" si="0"/>
        <v>ECOTOXICOLOGY, 2021, p. 585</v>
      </c>
      <c r="B9" s="23">
        <f>IF(I9="","",_xlfn.LET(
  _xlpm.resultado1, VLOOKUP(I9,'JCR 2026 (JIF 25)'!A:C,3,FALSE),
  _xlpm.resultado2, VLOOKUP(I9,'JCR 2026 (JIF 25)'!B:C,2,FALSE),
  _xlpm.resultado, IFERROR(_xlpm.resultado1, IFERROR(_xlpm.resultado2,"")),
  IF(_xlpm.resultado="N/A", "N/A",
     IF(OR(_xlpm.resultado=0, _xlpm.resultado=""), "Revista sem FI", VALUE(_xlpm.resultado))
  )
))</f>
        <v>2.7</v>
      </c>
      <c r="C9" s="388" t="str">
        <f t="shared" ref="C9:C22" si="2">IF(OR(ISBLANK(M9),NOT(ISNUMBER(B9))),"",1/M9)</f>
        <v/>
      </c>
      <c r="D9" s="389">
        <f t="shared" ref="D9:D22" ca="1" si="3">IF(J9="","",IF(OR(B9=0,B9="Revista sem FI"),0,IF(OR(AND(ISNUMBER(C9),C9&gt;0),AND(ISNUMBER(E9),E9&gt;0)),1,0)))</f>
        <v>1</v>
      </c>
      <c r="E9" s="561">
        <f t="shared" ref="E9:E22" ca="1" si="4">IF(OR(N9="",NOT(ISNUMBER(B9))),"",IF(SUM(INDIRECT("$E$7:E"&amp;ROW()-1))+1/N9&gt;$C$23,0,1/N9))</f>
        <v>0.5</v>
      </c>
      <c r="F9" s="3"/>
      <c r="G9" s="3"/>
      <c r="H9" s="49">
        <f>IF(I9&lt;&gt;"", COUNTIF($I$8:I9, "&lt;&gt;"), "")</f>
        <v>2</v>
      </c>
      <c r="I9" s="87" t="s">
        <v>635</v>
      </c>
      <c r="J9" s="249" t="str">
        <f>IFERROR(VLOOKUP(I9,'JCR 2026 (JIF 25)'!A:D,4,0), IFERROR(VLOOKUP(I9,'JCR 2026 (JIF 25)'!B:D,3,0),""))</f>
        <v>ECOTOXICOLOGY</v>
      </c>
      <c r="K9" s="19">
        <v>2021</v>
      </c>
      <c r="L9" s="19">
        <v>585</v>
      </c>
      <c r="M9" s="19"/>
      <c r="N9" s="53">
        <v>2</v>
      </c>
      <c r="O9" s="3"/>
      <c r="P9" s="279"/>
    </row>
    <row r="10" spans="1:16" ht="13.5" customHeight="1">
      <c r="A10" s="37" t="str">
        <f t="shared" si="0"/>
        <v>ENVIRONMENTAL CONSERVATION, 2022, p. 215</v>
      </c>
      <c r="B10" s="23">
        <f>IF(I10="","",_xlfn.LET(
  _xlpm.resultado1, VLOOKUP(I10,'JCR 2026 (JIF 25)'!A:C,3,FALSE),
  _xlpm.resultado2, VLOOKUP(I10,'JCR 2026 (JIF 25)'!B:C,2,FALSE),
  _xlpm.resultado, IFERROR(_xlpm.resultado1, IFERROR(_xlpm.resultado2,"")),
  IF(_xlpm.resultado="N/A", "N/A",
     IF(OR(_xlpm.resultado=0, _xlpm.resultado=""), "Revista sem FI", VALUE(_xlpm.resultado))
  )
))</f>
        <v>2.5</v>
      </c>
      <c r="C10" s="388" t="str">
        <f t="shared" si="2"/>
        <v/>
      </c>
      <c r="D10" s="389">
        <f t="shared" ca="1" si="3"/>
        <v>1</v>
      </c>
      <c r="E10" s="561">
        <f t="shared" ca="1" si="4"/>
        <v>0.5</v>
      </c>
      <c r="F10" s="3"/>
      <c r="G10" s="3"/>
      <c r="H10" s="49">
        <f>IF(I10&lt;&gt;"", COUNTIF($I$8:I10, "&lt;&gt;"), "")</f>
        <v>3</v>
      </c>
      <c r="I10" s="19" t="s">
        <v>668</v>
      </c>
      <c r="J10" s="249" t="str">
        <f>IFERROR(VLOOKUP(I10,'JCR 2026 (JIF 25)'!A:D,4,0), IFERROR(VLOOKUP(I10,'JCR 2026 (JIF 25)'!B:D,3,0),""))</f>
        <v>ENVIRONMENTAL CONSERVATION</v>
      </c>
      <c r="K10" s="19">
        <v>2022</v>
      </c>
      <c r="L10" s="19">
        <v>215</v>
      </c>
      <c r="M10" s="19"/>
      <c r="N10" s="53">
        <v>2</v>
      </c>
      <c r="O10" s="3"/>
      <c r="P10" s="279"/>
    </row>
    <row r="11" spans="1:16" ht="13.5" customHeight="1">
      <c r="A11" s="37" t="str">
        <f t="shared" si="0"/>
        <v>Food and Nutrition Sciences , 2023, p. 385</v>
      </c>
      <c r="B11" s="23" t="str">
        <f>IF(I11="","",_xlfn.LET(
  _xlpm.resultado1, VLOOKUP(I11,'JCR 2026 (JIF 25)'!A:C,3,FALSE),
  _xlpm.resultado2, VLOOKUP(I11,'JCR 2026 (JIF 25)'!B:C,2,FALSE),
  _xlpm.resultado, IFERROR(_xlpm.resultado1, IFERROR(_xlpm.resultado2,"")),
  IF(_xlpm.resultado="N/A", "N/A",
     IF(OR(_xlpm.resultado=0, _xlpm.resultado=""), "Revista sem FI", VALUE(_xlpm.resultado))
  )
))</f>
        <v>Revista sem FI</v>
      </c>
      <c r="C11" s="388" t="str">
        <f t="shared" si="2"/>
        <v/>
      </c>
      <c r="D11" s="389">
        <f t="shared" si="3"/>
        <v>0</v>
      </c>
      <c r="E11" s="561" t="str">
        <f t="shared" ca="1" si="4"/>
        <v/>
      </c>
      <c r="F11" s="3"/>
      <c r="G11" s="3"/>
      <c r="H11" s="568">
        <f>IF(I11&lt;&gt;"", COUNTIF($I$8:I11, "&lt;&gt;"), "")</f>
        <v>4</v>
      </c>
      <c r="I11" s="569" t="s">
        <v>59955</v>
      </c>
      <c r="J11" s="287" t="str">
        <f>IFERROR(VLOOKUP(I11,'JCR 2026 (JIF 25)'!A:D,4,0), IFERROR(VLOOKUP(I11,'JCR 2026 (JIF 25)'!B:D,3,0),""))</f>
        <v xml:space="preserve">Food and Nutrition Sciences </v>
      </c>
      <c r="K11" s="64">
        <v>2023</v>
      </c>
      <c r="L11" s="64">
        <v>385</v>
      </c>
      <c r="M11" s="64"/>
      <c r="N11" s="65">
        <v>2</v>
      </c>
      <c r="O11" s="3"/>
      <c r="P11" s="279"/>
    </row>
    <row r="12" spans="1:16" ht="13.5" customHeight="1">
      <c r="A12" s="37" t="str">
        <f t="shared" si="0"/>
        <v>Environmental Advances , 2024, p. 100497</v>
      </c>
      <c r="B12" s="23" t="str">
        <f>IF(I12="","",_xlfn.LET(
  _xlpm.resultado1, VLOOKUP(I12,'JCR 2026 (JIF 25)'!A:C,3,FALSE),
  _xlpm.resultado2, VLOOKUP(I12,'JCR 2026 (JIF 25)'!B:C,2,FALSE),
  _xlpm.resultado, IFERROR(_xlpm.resultado1, IFERROR(_xlpm.resultado2,"")),
  IF(_xlpm.resultado="N/A", "N/A",
     IF(OR(_xlpm.resultado=0, _xlpm.resultado=""), "Revista sem FI", VALUE(_xlpm.resultado))
  )
))</f>
        <v>Revista sem FI</v>
      </c>
      <c r="C12" s="388" t="str">
        <f t="shared" si="2"/>
        <v/>
      </c>
      <c r="D12" s="389">
        <f t="shared" si="3"/>
        <v>0</v>
      </c>
      <c r="E12" s="561" t="str">
        <f t="shared" ca="1" si="4"/>
        <v/>
      </c>
      <c r="F12" s="3"/>
      <c r="G12" s="3"/>
      <c r="H12" s="49">
        <f>IF(I12&lt;&gt;"", COUNTIF($I$8:I12, "&lt;&gt;"), "")</f>
        <v>5</v>
      </c>
      <c r="I12" s="87" t="s">
        <v>60636</v>
      </c>
      <c r="J12" s="249" t="str">
        <f>IFERROR(VLOOKUP(I12,'JCR 2026 (JIF 25)'!A:D,4,0), IFERROR(VLOOKUP(I12,'JCR 2026 (JIF 25)'!B:D,3,0),""))</f>
        <v xml:space="preserve">Environmental Advances </v>
      </c>
      <c r="K12" s="19">
        <v>2024</v>
      </c>
      <c r="L12" s="19">
        <v>100497</v>
      </c>
      <c r="M12" s="19"/>
      <c r="N12" s="53">
        <v>2</v>
      </c>
      <c r="O12" s="3"/>
    </row>
    <row r="13" spans="1:16" ht="13.5" customHeight="1">
      <c r="A13" s="37" t="str">
        <f t="shared" ref="A13:A22" si="5">IF(I13="", "", IF(J13="", "Revista sem Fator de Impacto" &amp; IF(K13="", "", ", " &amp; K13 &amp; ",") &amp; IF(L13="", "", " p. " &amp; L13), J13 &amp; IF(K13="", "", ", " &amp; K13 &amp; ",") &amp; IF(L13="", "", " p. " &amp; L13)))</f>
        <v>ENVIRONMENTAL MONITORING AND ASSESSMENT, 2025, p. 489</v>
      </c>
      <c r="B13" s="23">
        <f>IF(I13="","",_xlfn.LET(
  _xlpm.resultado1, VLOOKUP(I13,'JCR 2026 (JIF 25)'!A:C,3,FALSE),
  _xlpm.resultado2, VLOOKUP(I13,'JCR 2026 (JIF 25)'!B:C,2,FALSE),
  _xlpm.resultado, IFERROR(_xlpm.resultado1, IFERROR(_xlpm.resultado2,"")),
  IF(_xlpm.resultado="N/A", "N/A",
     IF(OR(_xlpm.resultado=0, _xlpm.resultado=""), "Revista sem FI", VALUE(_xlpm.resultado))
  )
))</f>
        <v>3.6</v>
      </c>
      <c r="C13" s="388" t="str">
        <f t="shared" si="2"/>
        <v/>
      </c>
      <c r="D13" s="389">
        <f t="shared" ca="1" si="3"/>
        <v>0</v>
      </c>
      <c r="E13" s="561">
        <f t="shared" ca="1" si="4"/>
        <v>0</v>
      </c>
      <c r="F13" s="3"/>
      <c r="G13" s="3"/>
      <c r="H13" s="49">
        <f>IF(I13&lt;&gt;"", COUNTIF($I$8:I13, "&lt;&gt;"), "")</f>
        <v>6</v>
      </c>
      <c r="I13" s="87" t="s">
        <v>14231</v>
      </c>
      <c r="J13" s="249" t="str">
        <f>IFERROR(VLOOKUP(I13,'JCR 2026 (JIF 25)'!A:D,4,0), IFERROR(VLOOKUP(I13,'JCR 2026 (JIF 25)'!B:D,3,0),""))</f>
        <v>ENVIRONMENTAL MONITORING AND ASSESSMENT</v>
      </c>
      <c r="K13" s="19">
        <v>2025</v>
      </c>
      <c r="L13" s="19">
        <v>489</v>
      </c>
      <c r="M13" s="19"/>
      <c r="N13" s="53">
        <v>2</v>
      </c>
      <c r="O13" s="3"/>
    </row>
    <row r="14" spans="1:16" ht="13.5" customHeight="1">
      <c r="A14" s="37" t="str">
        <f t="shared" si="5"/>
        <v>COMPARATIVE BIOCHEMISTRY AND PHYSIOLOGY C-TOXICOLOGY &amp; PHARMACOLOGY, 2025, p. 110095</v>
      </c>
      <c r="B14" s="23">
        <f>IF(I14="","",_xlfn.LET(
  _xlpm.resultado1, VLOOKUP(I14,'JCR 2026 (JIF 25)'!A:C,3,FALSE),
  _xlpm.resultado2, VLOOKUP(I14,'JCR 2026 (JIF 25)'!B:C,2,FALSE),
  _xlpm.resultado, IFERROR(_xlpm.resultado1, IFERROR(_xlpm.resultado2,"")),
  IF(_xlpm.resultado="N/A", "N/A",
     IF(OR(_xlpm.resultado=0, _xlpm.resultado=""), "Revista sem FI", VALUE(_xlpm.resultado))
  )
))</f>
        <v>4.4000000000000004</v>
      </c>
      <c r="C14" s="388" t="str">
        <f t="shared" si="2"/>
        <v/>
      </c>
      <c r="D14" s="389">
        <f t="shared" ca="1" si="3"/>
        <v>0</v>
      </c>
      <c r="E14" s="561">
        <f t="shared" ca="1" si="4"/>
        <v>0</v>
      </c>
      <c r="F14" s="575"/>
      <c r="G14" s="3"/>
      <c r="H14" s="49">
        <f>IF(I14&lt;&gt;"", COUNTIF($I$8:I14, "&lt;&gt;"), "")</f>
        <v>7</v>
      </c>
      <c r="I14" s="87" t="s">
        <v>515</v>
      </c>
      <c r="J14" s="249" t="str">
        <f>IFERROR(VLOOKUP(I14,'JCR 2026 (JIF 25)'!A:D,4,0), IFERROR(VLOOKUP(I14,'JCR 2026 (JIF 25)'!B:D,3,0),""))</f>
        <v>COMPARATIVE BIOCHEMISTRY AND PHYSIOLOGY C-TOXICOLOGY &amp; PHARMACOLOGY</v>
      </c>
      <c r="K14" s="19">
        <v>2025</v>
      </c>
      <c r="L14" s="19">
        <v>110095</v>
      </c>
      <c r="M14" s="19"/>
      <c r="N14" s="53">
        <v>2</v>
      </c>
      <c r="O14" s="3"/>
    </row>
    <row r="15" spans="1:16" ht="13.5" customHeight="1">
      <c r="A15" s="37" t="str">
        <f t="shared" si="5"/>
        <v>Processes, 2025, p. 307</v>
      </c>
      <c r="B15" s="23">
        <f>IF(I15="","",_xlfn.LET(
  _xlpm.resultado1, VLOOKUP(I15,'JCR 2026 (JIF 25)'!A:C,3,FALSE),
  _xlpm.resultado2, VLOOKUP(I15,'JCR 2026 (JIF 25)'!B:C,2,FALSE),
  _xlpm.resultado, IFERROR(_xlpm.resultado1, IFERROR(_xlpm.resultado2,"")),
  IF(_xlpm.resultado="N/A", "N/A",
     IF(OR(_xlpm.resultado=0, _xlpm.resultado=""), "Revista sem FI", VALUE(_xlpm.resultado))
  )
))</f>
        <v>3.4</v>
      </c>
      <c r="C15" s="388">
        <f t="shared" si="2"/>
        <v>1</v>
      </c>
      <c r="D15" s="389">
        <f t="shared" ca="1" si="3"/>
        <v>1</v>
      </c>
      <c r="E15" s="561" t="str">
        <f t="shared" ca="1" si="4"/>
        <v/>
      </c>
      <c r="F15" s="575"/>
      <c r="G15" s="14"/>
      <c r="H15" s="49">
        <f>IF(I15&lt;&gt;"", COUNTIF($I$8:I15, "&lt;&gt;"), "")</f>
        <v>8</v>
      </c>
      <c r="I15" s="87" t="s">
        <v>22084</v>
      </c>
      <c r="J15" s="249" t="str">
        <f>IFERROR(VLOOKUP(I15,'JCR 2026 (JIF 25)'!A:D,4,0), IFERROR(VLOOKUP(I15,'JCR 2026 (JIF 25)'!B:D,3,0),""))</f>
        <v>Processes</v>
      </c>
      <c r="K15" s="19">
        <v>2025</v>
      </c>
      <c r="L15" s="19">
        <v>307</v>
      </c>
      <c r="M15" s="19">
        <v>1</v>
      </c>
      <c r="N15" s="53"/>
      <c r="O15" s="14"/>
    </row>
    <row r="16" spans="1:16" ht="13.5" customHeight="1">
      <c r="A16" s="37" t="str">
        <f t="shared" si="5"/>
        <v>AQUATIC ECOLOGY, 2025, p. 185</v>
      </c>
      <c r="B16" s="23">
        <f>IF(I16="","",_xlfn.LET(
  _xlpm.resultado1, VLOOKUP(I16,'JCR 2026 (JIF 25)'!A:C,3,FALSE),
  _xlpm.resultado2, VLOOKUP(I16,'JCR 2026 (JIF 25)'!B:C,2,FALSE),
  _xlpm.resultado, IFERROR(_xlpm.resultado1, IFERROR(_xlpm.resultado2,"")),
  IF(_xlpm.resultado="N/A", "N/A",
     IF(OR(_xlpm.resultado=0, _xlpm.resultado=""), "Revista sem FI", VALUE(_xlpm.resultado))
  )
))</f>
        <v>2.2000000000000002</v>
      </c>
      <c r="C16" s="388" t="str">
        <f t="shared" si="2"/>
        <v/>
      </c>
      <c r="D16" s="389">
        <f t="shared" ca="1" si="3"/>
        <v>0</v>
      </c>
      <c r="E16" s="561">
        <f t="shared" ca="1" si="4"/>
        <v>0</v>
      </c>
      <c r="F16" s="575"/>
      <c r="G16" s="14"/>
      <c r="H16" s="49">
        <f>IF(I16&lt;&gt;"", COUNTIF($I$8:I16, "&lt;&gt;"), "")</f>
        <v>9</v>
      </c>
      <c r="I16" s="87" t="s">
        <v>11014</v>
      </c>
      <c r="J16" s="249" t="str">
        <f>IFERROR(VLOOKUP(I16,'JCR 2026 (JIF 25)'!A:D,4,0), IFERROR(VLOOKUP(I16,'JCR 2026 (JIF 25)'!B:D,3,0),""))</f>
        <v>AQUATIC ECOLOGY</v>
      </c>
      <c r="K16" s="19">
        <v>2025</v>
      </c>
      <c r="L16" s="19">
        <v>185</v>
      </c>
      <c r="M16" s="19"/>
      <c r="N16" s="53">
        <v>2</v>
      </c>
      <c r="O16" s="14"/>
    </row>
    <row r="17" spans="1:15" ht="13.5" customHeight="1">
      <c r="A17" s="37" t="str">
        <f t="shared" si="5"/>
        <v/>
      </c>
      <c r="B17" s="23" t="str">
        <f>IF(I17="","",_xlfn.LET(
  _xlpm.resultado1, VLOOKUP(I17,'JCR 2026 (JIF 25)'!A:C,3,FALSE),
  _xlpm.resultado2, VLOOKUP(I17,'JCR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7" s="388" t="str">
        <f t="shared" si="2"/>
        <v/>
      </c>
      <c r="D17" s="389" t="str">
        <f t="shared" si="3"/>
        <v/>
      </c>
      <c r="E17" s="561" t="str">
        <f t="shared" ca="1" si="4"/>
        <v/>
      </c>
      <c r="F17" s="576"/>
      <c r="G17" s="14"/>
      <c r="H17" s="49" t="str">
        <f>IF(I17&lt;&gt;"", COUNTIF($I$8:I17, "&lt;&gt;"), "")</f>
        <v/>
      </c>
      <c r="I17" s="87"/>
      <c r="J17" s="249" t="str">
        <f>IFERROR(VLOOKUP(I17,'JCR 2026 (JIF 25)'!A:D,4,0), IFERROR(VLOOKUP(I17,'JCR 2026 (JIF 25)'!B:D,3,0),""))</f>
        <v/>
      </c>
      <c r="K17" s="19"/>
      <c r="L17" s="19"/>
      <c r="M17" s="19"/>
      <c r="N17" s="53"/>
      <c r="O17" s="14"/>
    </row>
    <row r="18" spans="1:15" ht="13.5" customHeight="1">
      <c r="A18" s="37" t="str">
        <f t="shared" si="5"/>
        <v/>
      </c>
      <c r="B18" s="23" t="str">
        <f>IF(I18="","",_xlfn.LET(
  _xlpm.resultado1, VLOOKUP(I18,'JCR 2026 (JIF 25)'!A:C,3,FALSE),
  _xlpm.resultado2, VLOOKUP(I18,'JCR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8" s="388" t="str">
        <f t="shared" si="2"/>
        <v/>
      </c>
      <c r="D18" s="389" t="str">
        <f t="shared" si="3"/>
        <v/>
      </c>
      <c r="E18" s="561" t="str">
        <f t="shared" ca="1" si="4"/>
        <v/>
      </c>
      <c r="F18" s="3"/>
      <c r="G18" s="14"/>
      <c r="H18" s="49" t="str">
        <f>IF(I18&lt;&gt;"", COUNTIF($I$8:I18, "&lt;&gt;"), "")</f>
        <v/>
      </c>
      <c r="I18" s="87"/>
      <c r="J18" s="249" t="str">
        <f>IFERROR(VLOOKUP(I18,'JCR 2026 (JIF 25)'!A:D,4,0), IFERROR(VLOOKUP(I18,'JCR 2026 (JIF 25)'!B:D,3,0),""))</f>
        <v/>
      </c>
      <c r="K18" s="19"/>
      <c r="L18" s="19"/>
      <c r="M18" s="19"/>
      <c r="N18" s="53"/>
      <c r="O18" s="14"/>
    </row>
    <row r="19" spans="1:15" ht="13.5" customHeight="1">
      <c r="A19" s="37" t="str">
        <f t="shared" si="5"/>
        <v/>
      </c>
      <c r="B19" s="23" t="str">
        <f>IF(I19="","",_xlfn.LET(
  _xlpm.resultado1, VLOOKUP(I19,'JCR 2026 (JIF 25)'!A:C,3,FALSE),
  _xlpm.resultado2, VLOOKUP(I19,'JCR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9" s="388" t="str">
        <f t="shared" si="2"/>
        <v/>
      </c>
      <c r="D19" s="389" t="str">
        <f t="shared" si="3"/>
        <v/>
      </c>
      <c r="E19" s="561" t="str">
        <f t="shared" ca="1" si="4"/>
        <v/>
      </c>
      <c r="F19" s="3"/>
      <c r="G19" s="14"/>
      <c r="H19" s="49" t="str">
        <f>IF(I19&lt;&gt;"", COUNTIF($I$8:I19, "&lt;&gt;"), "")</f>
        <v/>
      </c>
      <c r="I19" s="87"/>
      <c r="J19" s="249" t="str">
        <f>IFERROR(VLOOKUP(I19,'JCR 2026 (JIF 25)'!A:D,4,0), IFERROR(VLOOKUP(I19,'JCR 2026 (JIF 25)'!B:D,3,0),""))</f>
        <v/>
      </c>
      <c r="K19" s="19"/>
      <c r="L19" s="19"/>
      <c r="M19" s="19"/>
      <c r="N19" s="53"/>
      <c r="O19" s="14"/>
    </row>
    <row r="20" spans="1:15" ht="13.5" customHeight="1">
      <c r="A20" s="37" t="str">
        <f t="shared" si="5"/>
        <v/>
      </c>
      <c r="B20" s="23" t="str">
        <f>IF(I20="","",_xlfn.LET(
  _xlpm.resultado1, VLOOKUP(I20,'JCR 2026 (JIF 25)'!A:C,3,FALSE),
  _xlpm.resultado2, VLOOKUP(I20,'JCR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20" s="388" t="str">
        <f t="shared" si="2"/>
        <v/>
      </c>
      <c r="D20" s="389" t="str">
        <f t="shared" si="3"/>
        <v/>
      </c>
      <c r="E20" s="561" t="str">
        <f t="shared" ca="1" si="4"/>
        <v/>
      </c>
      <c r="F20" s="3"/>
      <c r="G20" s="14"/>
      <c r="H20" s="49" t="str">
        <f>IF(I20&lt;&gt;"", COUNTIF($I$8:I20, "&lt;&gt;"), "")</f>
        <v/>
      </c>
      <c r="I20" s="87"/>
      <c r="J20" s="249" t="str">
        <f>IFERROR(VLOOKUP(I20,'JCR 2026 (JIF 25)'!A:D,4,0), IFERROR(VLOOKUP(I20,'JCR 2026 (JIF 25)'!B:D,3,0),""))</f>
        <v/>
      </c>
      <c r="K20" s="19"/>
      <c r="L20" s="19"/>
      <c r="M20" s="19"/>
      <c r="N20" s="53"/>
      <c r="O20" s="14"/>
    </row>
    <row r="21" spans="1:15" ht="13.5" customHeight="1">
      <c r="A21" s="37" t="str">
        <f t="shared" si="5"/>
        <v/>
      </c>
      <c r="B21" s="23" t="str">
        <f>IF(I21="","",_xlfn.LET(
  _xlpm.resultado1, VLOOKUP(I21,'JCR 2026 (JIF 25)'!A:C,3,FALSE),
  _xlpm.resultado2, VLOOKUP(I21,'JCR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21" s="388" t="str">
        <f t="shared" si="2"/>
        <v/>
      </c>
      <c r="D21" s="389" t="str">
        <f t="shared" si="3"/>
        <v/>
      </c>
      <c r="E21" s="561" t="str">
        <f t="shared" ca="1" si="4"/>
        <v/>
      </c>
      <c r="F21" s="3"/>
      <c r="G21" s="3"/>
      <c r="H21" s="49" t="str">
        <f>IF(I21&lt;&gt;"", COUNTIF($I$8:I21, "&lt;&gt;"), "")</f>
        <v/>
      </c>
      <c r="I21" s="87"/>
      <c r="J21" s="249" t="str">
        <f>IFERROR(VLOOKUP(I21,'JCR 2026 (JIF 25)'!A:D,4,0), IFERROR(VLOOKUP(I21,'JCR 2026 (JIF 25)'!B:D,3,0),""))</f>
        <v/>
      </c>
      <c r="K21" s="19"/>
      <c r="L21" s="19"/>
      <c r="M21" s="19"/>
      <c r="N21" s="53"/>
      <c r="O21" s="3"/>
    </row>
    <row r="22" spans="1:15" ht="13.5" customHeight="1" thickBot="1">
      <c r="A22" s="38" t="str">
        <f t="shared" si="5"/>
        <v/>
      </c>
      <c r="B22" s="33" t="str">
        <f>IF(I22="","",_xlfn.LET(
  _xlpm.resultado1, VLOOKUP(I22,'JCR 2026 (JIF 25)'!A:C,3,FALSE),
  _xlpm.resultado2, VLOOKUP(I22,'JCR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22" s="397" t="str">
        <f t="shared" si="2"/>
        <v/>
      </c>
      <c r="D22" s="398" t="str">
        <f t="shared" si="3"/>
        <v/>
      </c>
      <c r="E22" s="562" t="str">
        <f t="shared" ca="1" si="4"/>
        <v/>
      </c>
      <c r="F22" s="3"/>
      <c r="G22" s="3"/>
      <c r="H22" s="50" t="str">
        <f>IF(I22&lt;&gt;"", COUNTIF($I$8:I22, "&lt;&gt;"), "")</f>
        <v/>
      </c>
      <c r="I22" s="228"/>
      <c r="J22" s="284" t="str">
        <f>IFERROR(VLOOKUP(I22,'JCR 2026 (JIF 25)'!A:D,4,0), IFERROR(VLOOKUP(I22,'JCR 2026 (JIF 25)'!B:D,3,0),""))</f>
        <v/>
      </c>
      <c r="K22" s="47"/>
      <c r="L22" s="47"/>
      <c r="M22" s="47"/>
      <c r="N22" s="54"/>
      <c r="O22" s="3"/>
    </row>
    <row r="23" spans="1:15" ht="13.5" customHeight="1">
      <c r="A23" s="34" t="s">
        <v>60663</v>
      </c>
      <c r="B23" s="35">
        <f>SUM(B8:B22)</f>
        <v>18.8</v>
      </c>
      <c r="C23" s="35">
        <f>SUM(C8:C22)</f>
        <v>1</v>
      </c>
      <c r="D23" s="35">
        <f ca="1">SUM(D8:D22)</f>
        <v>3</v>
      </c>
      <c r="E23" s="36">
        <f ca="1">SUM(E8:E22)</f>
        <v>1</v>
      </c>
      <c r="F23" s="3"/>
      <c r="G23" s="3"/>
      <c r="H23" s="3"/>
      <c r="I23" s="3"/>
      <c r="J23" s="233"/>
      <c r="K23" s="3"/>
      <c r="L23" s="3"/>
      <c r="M23" s="3"/>
      <c r="N23" s="3"/>
      <c r="O23" s="3"/>
    </row>
    <row r="24" spans="1:15" ht="13.5" customHeight="1" thickBot="1">
      <c r="A24" s="24"/>
      <c r="B24" s="25" t="s">
        <v>53910</v>
      </c>
      <c r="C24" s="55">
        <f ca="1">C23+(MIN(C23,E23))</f>
        <v>2</v>
      </c>
      <c r="D24" s="26"/>
      <c r="E24" s="27"/>
      <c r="F24" s="14"/>
      <c r="G24" s="14"/>
      <c r="H24" s="14"/>
      <c r="I24" s="14"/>
      <c r="J24" s="211"/>
      <c r="K24" s="14"/>
      <c r="L24" s="14"/>
      <c r="M24" s="3"/>
      <c r="N24" s="3"/>
      <c r="O24" s="3"/>
    </row>
    <row r="25" spans="1:15" ht="13.5" customHeight="1" thickBot="1">
      <c r="A25" s="16"/>
      <c r="B25" s="21"/>
      <c r="C25" s="21"/>
      <c r="D25" s="29"/>
      <c r="E25" s="15"/>
      <c r="F25" s="3"/>
      <c r="G25" s="3"/>
      <c r="H25" s="3"/>
      <c r="I25" s="3"/>
      <c r="J25" s="8"/>
      <c r="K25" s="3"/>
      <c r="L25" s="3"/>
      <c r="M25" s="3"/>
      <c r="N25" s="3"/>
      <c r="O25" s="3"/>
    </row>
    <row r="26" spans="1:15" ht="13.5" customHeight="1" thickBot="1">
      <c r="A26" s="41" t="s">
        <v>6</v>
      </c>
      <c r="B26" s="133" t="s">
        <v>53953</v>
      </c>
      <c r="C26" s="42" cm="1">
        <f t="array" aca="1" ref="C26" ca="1">_xlfn.LET(
_xlpm._nAP,COUNTIF(C8:C22,"&gt;0"),
_xlpm._nTotal,SUM(D8:D22),
_xlpm._nCandidatosAPCo,SUMPRODUCT(--ISNUMBER(E8:E22)),
_xlpm._nAPCoUsados,MIN(MAX(0,_xlpm._nTotal-_xlpm._nAP),_xlpm._nCandidatosAPCo),
_xlpm._FIAPCo,_xlfn._xlws.FILTER(
   IF(ISNUMBER(B8:B22),B8:B22,0),
   ISNUMBER(E8:E22),
   0
),
_xlpm._somaAP,SUMIFS(B8:B22,C8:C22,"&gt;0"),
_xlpm._somaAPCo,IF(
   _xlpm._nAPCoUsados=0,
   0,
   SUM(
      LARGE(
         _xlpm._FIAPCo,
         _xlfn.SEQUENCE(_xlpm._nAPCoUsados)
      )
   )
),
IF(
   _xlpm._nTotal=0,
   0,
   (_xlpm._somaAP+_xlpm._somaAPCo)/_xlpm._nTotal
)
)</f>
        <v>3.8000000000000003</v>
      </c>
      <c r="D26" s="14" t="s">
        <v>53962</v>
      </c>
      <c r="E26" s="8"/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15" ht="13.5" customHeight="1">
      <c r="A27" s="3"/>
      <c r="B27" s="3"/>
      <c r="C27" s="3"/>
      <c r="D27" s="210" t="s">
        <v>53963</v>
      </c>
      <c r="E27" s="8"/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1:15" ht="13.5" customHeight="1" thickBot="1">
      <c r="A28" s="14"/>
      <c r="B28" s="14"/>
      <c r="C28" s="14"/>
      <c r="D28" s="210"/>
      <c r="E28" s="15"/>
      <c r="F28" s="14"/>
      <c r="G28" s="14"/>
      <c r="H28" s="14"/>
      <c r="I28" s="14"/>
      <c r="J28" s="14"/>
      <c r="K28" s="14"/>
      <c r="L28" s="14"/>
      <c r="M28" s="14"/>
      <c r="N28" s="14"/>
      <c r="O28" s="14"/>
    </row>
    <row r="29" spans="1:15" ht="13.5" customHeight="1">
      <c r="A29" s="39" t="s">
        <v>53952</v>
      </c>
      <c r="B29" s="212"/>
      <c r="C29" s="57" t="s">
        <v>3</v>
      </c>
      <c r="D29" s="58" t="s">
        <v>4</v>
      </c>
      <c r="E29" s="8"/>
      <c r="F29" s="3"/>
      <c r="G29" s="3"/>
      <c r="H29" s="74" t="s">
        <v>60667</v>
      </c>
      <c r="I29" s="271" t="s">
        <v>60675</v>
      </c>
      <c r="J29" s="271" t="s">
        <v>60677</v>
      </c>
      <c r="K29" s="272" t="s">
        <v>25</v>
      </c>
      <c r="L29" s="271" t="s">
        <v>60676</v>
      </c>
      <c r="M29" s="272" t="s">
        <v>53917</v>
      </c>
      <c r="N29" s="273" t="s">
        <v>60680</v>
      </c>
      <c r="O29" s="3"/>
    </row>
    <row r="30" spans="1:15" ht="13.5" customHeight="1">
      <c r="A30" s="642" t="str">
        <f t="shared" ref="A30:A36" si="6">IF(OR(ISBLANK(J30),ISBLANK(K30)), "", J30 &amp; ", " &amp; K30)</f>
        <v>Ch 5, Advanced Sample Preparation Techniques for Pesticides residues determination by HRMS Analysis, 2017</v>
      </c>
      <c r="B30" s="643"/>
      <c r="C30" s="262">
        <f t="shared" ref="C30:C36" si="7">IF(I30="","",
 IF(I30="C", IF(L30="N", 1, IF(L30="I", 2, 0)),
 IF(I30="L", IF(L30="N", 2, IF(L30="I", 4, 0)),
 IF(I30="P",
    IF(L30="N",1,IF(L30="I",2,0)) *
    IF(L30&lt;&gt;"", IF(N30&lt;&gt;"", 2, 1), 0),
 0))))</f>
        <v>1</v>
      </c>
      <c r="D30" s="276">
        <f t="shared" ref="D30:D36" si="8">IF(A30="","",1)</f>
        <v>1</v>
      </c>
      <c r="E30" s="8"/>
      <c r="F30" s="3"/>
      <c r="G30" s="3"/>
      <c r="H30" s="49">
        <f>IF(J30&lt;&gt;"", COUNTIF($J$30:J30, "&lt;&gt;"), "")</f>
        <v>1</v>
      </c>
      <c r="I30" s="87" t="s">
        <v>60673</v>
      </c>
      <c r="J30" s="18" t="s">
        <v>53991</v>
      </c>
      <c r="K30" s="19">
        <v>2017</v>
      </c>
      <c r="L30" s="87" t="s">
        <v>60678</v>
      </c>
      <c r="M30" s="19" t="s">
        <v>53958</v>
      </c>
      <c r="N30" s="266"/>
      <c r="O30" s="3"/>
    </row>
    <row r="31" spans="1:15" ht="13.5" customHeight="1">
      <c r="A31" s="642" t="str">
        <f t="shared" si="6"/>
        <v>Resíduos de agrotóxicos em água e solo de município..., 2018</v>
      </c>
      <c r="B31" s="643"/>
      <c r="C31" s="262">
        <f t="shared" si="7"/>
        <v>1</v>
      </c>
      <c r="D31" s="276">
        <f t="shared" si="8"/>
        <v>1</v>
      </c>
      <c r="E31" s="15"/>
      <c r="F31" s="14"/>
      <c r="G31" s="14"/>
      <c r="H31" s="49">
        <f>IF(J31&lt;&gt;"", COUNTIF($J$30:J31, "&lt;&gt;"), "")</f>
        <v>2</v>
      </c>
      <c r="I31" s="87" t="s">
        <v>60673</v>
      </c>
      <c r="J31" s="255" t="s">
        <v>53935</v>
      </c>
      <c r="K31" s="19">
        <v>2018</v>
      </c>
      <c r="L31" s="87" t="s">
        <v>60678</v>
      </c>
      <c r="M31" s="19" t="s">
        <v>53990</v>
      </c>
      <c r="N31" s="266"/>
      <c r="O31" s="14"/>
    </row>
    <row r="32" spans="1:15" ht="13.5" customHeight="1">
      <c r="A32" s="642" t="str">
        <f t="shared" si="6"/>
        <v>Cap. 22: Design of experiments and ..., 2020</v>
      </c>
      <c r="B32" s="643"/>
      <c r="C32" s="262">
        <f t="shared" si="7"/>
        <v>2</v>
      </c>
      <c r="D32" s="276">
        <f t="shared" si="8"/>
        <v>1</v>
      </c>
      <c r="E32" s="15"/>
      <c r="F32" s="14"/>
      <c r="G32" s="14"/>
      <c r="H32" s="49">
        <f>IF(J32&lt;&gt;"", COUNTIF($J$30:J32, "&lt;&gt;"), "")</f>
        <v>3</v>
      </c>
      <c r="I32" s="87" t="s">
        <v>60673</v>
      </c>
      <c r="J32" s="255" t="s">
        <v>60695</v>
      </c>
      <c r="K32" s="19">
        <v>2020</v>
      </c>
      <c r="L32" s="87" t="s">
        <v>60679</v>
      </c>
      <c r="M32" s="19" t="s">
        <v>53958</v>
      </c>
      <c r="N32" s="266"/>
      <c r="O32" s="14"/>
    </row>
    <row r="33" spans="1:15" ht="13.5" customHeight="1">
      <c r="A33" s="642" t="str">
        <f t="shared" si="6"/>
        <v>Determinação de residuos de agrotoxicos em uva..., 2021</v>
      </c>
      <c r="B33" s="643"/>
      <c r="C33" s="262">
        <f t="shared" si="7"/>
        <v>1</v>
      </c>
      <c r="D33" s="276">
        <f t="shared" si="8"/>
        <v>1</v>
      </c>
      <c r="E33" s="8"/>
      <c r="F33" s="3"/>
      <c r="G33" s="3"/>
      <c r="H33" s="49">
        <f>IF(J33&lt;&gt;"", COUNTIF($J$30:J33, "&lt;&gt;"), "")</f>
        <v>4</v>
      </c>
      <c r="I33" s="87" t="s">
        <v>60673</v>
      </c>
      <c r="J33" s="255" t="s">
        <v>60696</v>
      </c>
      <c r="K33" s="19">
        <v>2021</v>
      </c>
      <c r="L33" s="87" t="s">
        <v>60678</v>
      </c>
      <c r="M33" s="19" t="s">
        <v>53992</v>
      </c>
      <c r="N33" s="266"/>
      <c r="O33" s="3"/>
    </row>
    <row r="34" spans="1:15" ht="13.5" customHeight="1">
      <c r="A34" s="642" t="str">
        <f t="shared" si="6"/>
        <v>Cap. 13 On the search of a suitable indicator..., 2021</v>
      </c>
      <c r="B34" s="643"/>
      <c r="C34" s="262">
        <f t="shared" si="7"/>
        <v>1</v>
      </c>
      <c r="D34" s="276">
        <f t="shared" si="8"/>
        <v>1</v>
      </c>
      <c r="E34" s="15"/>
      <c r="F34" s="14"/>
      <c r="G34" s="14"/>
      <c r="H34" s="49">
        <f>IF(J34&lt;&gt;"", COUNTIF($J$30:J34, "&lt;&gt;"), "")</f>
        <v>5</v>
      </c>
      <c r="I34" s="87" t="s">
        <v>60673</v>
      </c>
      <c r="J34" s="255" t="s">
        <v>92</v>
      </c>
      <c r="K34" s="19">
        <v>2021</v>
      </c>
      <c r="L34" s="87" t="s">
        <v>60678</v>
      </c>
      <c r="M34" s="19" t="s">
        <v>53958</v>
      </c>
      <c r="N34" s="266"/>
      <c r="O34" s="14"/>
    </row>
    <row r="35" spans="1:15" ht="26.4">
      <c r="A35" s="727" t="str">
        <f t="shared" si="6"/>
        <v>Ch. 2.: Analytical strategies for the determination of pesticides in water samples In: Water, Pesticides, Organisms: Current Approach of Ecotoxicology; ISSN: ISBN 979-8-89530-284-2, 2025</v>
      </c>
      <c r="B35" s="728"/>
      <c r="C35" s="262">
        <f t="shared" si="7"/>
        <v>2</v>
      </c>
      <c r="D35" s="276">
        <f t="shared" si="8"/>
        <v>1</v>
      </c>
      <c r="E35" s="8"/>
      <c r="F35" s="3"/>
      <c r="G35" s="3"/>
      <c r="H35" s="49">
        <f>IF(J35&lt;&gt;"", COUNTIF($J$30:J35, "&lt;&gt;"), "")</f>
        <v>6</v>
      </c>
      <c r="I35" s="87" t="s">
        <v>60673</v>
      </c>
      <c r="J35" s="552" t="s">
        <v>66338</v>
      </c>
      <c r="K35" s="87">
        <v>2025</v>
      </c>
      <c r="L35" s="87" t="s">
        <v>60679</v>
      </c>
      <c r="M35" s="547" t="s">
        <v>53988</v>
      </c>
      <c r="N35" s="266"/>
      <c r="O35" s="3"/>
    </row>
    <row r="36" spans="1:15" ht="66.599999999999994" thickBot="1">
      <c r="A36" s="729" t="str">
        <f t="shared" si="6"/>
        <v>Ch. 6: Applications of Mass Spectrometry for the Determination of Pesticides in Food;  Mass Spectrometry in Food Analysis Principles and Applications, 2025</v>
      </c>
      <c r="B36" s="730"/>
      <c r="C36" s="263">
        <f t="shared" si="7"/>
        <v>2</v>
      </c>
      <c r="D36" s="277">
        <f t="shared" si="8"/>
        <v>1</v>
      </c>
      <c r="E36" s="8"/>
      <c r="F36" s="3"/>
      <c r="G36" s="3"/>
      <c r="H36" s="50">
        <f>IF(J36&lt;&gt;"", COUNTIF($J$30:J36, "&lt;&gt;"), "")</f>
        <v>7</v>
      </c>
      <c r="I36" s="228" t="s">
        <v>60673</v>
      </c>
      <c r="J36" s="553" t="s">
        <v>66340</v>
      </c>
      <c r="K36" s="228">
        <v>2025</v>
      </c>
      <c r="L36" s="228" t="s">
        <v>60679</v>
      </c>
      <c r="M36" s="297" t="s">
        <v>66341</v>
      </c>
      <c r="N36" s="267"/>
      <c r="O36" s="3"/>
    </row>
    <row r="37" spans="1:15" ht="13.5" customHeight="1" thickBot="1">
      <c r="A37" s="676" t="s">
        <v>60663</v>
      </c>
      <c r="B37" s="677"/>
      <c r="C37" s="237">
        <f>SUM(C30:C36)</f>
        <v>10</v>
      </c>
      <c r="D37" s="238">
        <f>SUM(D30:D36)</f>
        <v>7</v>
      </c>
      <c r="E37" s="8"/>
      <c r="F37" s="3"/>
      <c r="G37" s="3"/>
      <c r="H37" s="3" t="s">
        <v>60668</v>
      </c>
      <c r="I37" s="3"/>
      <c r="J37" s="3" t="s">
        <v>66339</v>
      </c>
      <c r="K37" s="3"/>
      <c r="L37" s="3"/>
      <c r="M37" s="3"/>
      <c r="N37" s="3"/>
      <c r="O37" s="3"/>
    </row>
    <row r="38" spans="1:15" ht="13.5" customHeight="1" thickBot="1">
      <c r="A38" s="127"/>
      <c r="B38" s="28"/>
      <c r="C38" s="15"/>
      <c r="D38" s="15"/>
      <c r="E38" s="8"/>
      <c r="F38" s="3"/>
      <c r="G38" s="3"/>
      <c r="H38" s="3" t="s">
        <v>60669</v>
      </c>
      <c r="I38" s="3"/>
      <c r="J38" s="3"/>
      <c r="K38" s="3"/>
      <c r="L38" s="3"/>
      <c r="M38" s="3"/>
      <c r="N38" s="3"/>
      <c r="O38" s="3"/>
    </row>
    <row r="39" spans="1:15" ht="13.5" customHeight="1" thickBot="1">
      <c r="A39" s="128" t="s">
        <v>60664</v>
      </c>
      <c r="B39" s="131" t="s">
        <v>53911</v>
      </c>
      <c r="C39" s="129">
        <f ca="1">C24+C37</f>
        <v>12</v>
      </c>
      <c r="D39" s="130">
        <f ca="1">D23 + D37</f>
        <v>10</v>
      </c>
      <c r="E39" s="8"/>
      <c r="F39" s="3"/>
      <c r="G39" s="3"/>
      <c r="H39" s="3" t="s">
        <v>60670</v>
      </c>
      <c r="I39" s="3"/>
      <c r="J39" s="3"/>
      <c r="K39" s="3"/>
      <c r="L39" s="3"/>
      <c r="M39" s="3"/>
      <c r="N39" s="3"/>
      <c r="O39" s="3"/>
    </row>
    <row r="40" spans="1:15" ht="13.5" customHeight="1" thickBot="1">
      <c r="A40" s="15"/>
      <c r="B40" s="131" t="s">
        <v>53914</v>
      </c>
      <c r="C40" s="130">
        <f>C37+C23</f>
        <v>11</v>
      </c>
      <c r="D40" s="14"/>
      <c r="E40" s="8"/>
      <c r="F40" s="3"/>
      <c r="G40" s="3"/>
      <c r="H40" s="3"/>
      <c r="I40" s="3"/>
      <c r="J40" s="3"/>
      <c r="K40" s="3"/>
      <c r="L40" s="3"/>
      <c r="M40" s="3"/>
      <c r="N40" s="3"/>
      <c r="O40" s="3"/>
    </row>
    <row r="41" spans="1:15" ht="13.5" customHeight="1" thickBot="1">
      <c r="A41" s="15"/>
      <c r="B41" s="15"/>
      <c r="C41" s="15"/>
      <c r="D41" s="14"/>
      <c r="E41" s="15"/>
      <c r="F41" s="14"/>
      <c r="G41" s="14"/>
      <c r="H41" s="14"/>
      <c r="I41" s="14"/>
      <c r="J41" s="14"/>
      <c r="K41" s="14"/>
      <c r="L41" s="14"/>
      <c r="M41" s="3"/>
      <c r="N41" s="3"/>
      <c r="O41" s="3"/>
    </row>
    <row r="42" spans="1:15" ht="13.5" customHeight="1" thickBot="1">
      <c r="A42" s="137" t="s">
        <v>7</v>
      </c>
      <c r="B42" s="139"/>
      <c r="C42" s="9"/>
      <c r="D42" s="3"/>
      <c r="E42" s="8"/>
      <c r="F42" s="3"/>
      <c r="G42" s="3"/>
      <c r="H42" s="137" t="s">
        <v>7</v>
      </c>
      <c r="I42" s="138"/>
      <c r="J42" s="138"/>
      <c r="K42" s="138"/>
      <c r="L42" s="139"/>
      <c r="M42" s="3"/>
      <c r="N42" s="3"/>
      <c r="O42" s="3"/>
    </row>
    <row r="43" spans="1:15" ht="13.5" customHeight="1" thickBot="1">
      <c r="A43" s="132" t="s">
        <v>8</v>
      </c>
      <c r="B43" s="134" t="s">
        <v>9</v>
      </c>
      <c r="C43" s="4"/>
      <c r="D43" s="3"/>
      <c r="E43" s="8"/>
      <c r="F43" s="3"/>
      <c r="G43" s="3"/>
      <c r="H43" s="196" t="s">
        <v>60667</v>
      </c>
      <c r="I43" s="57" t="s">
        <v>55886</v>
      </c>
      <c r="J43" s="197" t="s">
        <v>24</v>
      </c>
      <c r="K43" s="197" t="s">
        <v>25</v>
      </c>
      <c r="L43" s="198" t="s">
        <v>26</v>
      </c>
      <c r="M43" s="3"/>
      <c r="N43" s="3"/>
      <c r="O43" s="3"/>
    </row>
    <row r="44" spans="1:15" ht="13.5" customHeight="1">
      <c r="A44" s="135" t="str">
        <f t="shared" ref="A44:A69" si="9">IF(ISBLANK(J44),"",J44 &amp; IF(ISBLANK(K44), "", ", " &amp; K44 &amp; ",") &amp; IF(ISBLANK(L44), "", " p. " &amp; L44))</f>
        <v>ENVIRONMENTAL SCIENCE AND POLLUTION RESEARCH INTERNATIONAL, 2021, p. 39370</v>
      </c>
      <c r="B44" s="136">
        <f>IF(C44="Revista sem FI",0,IF(OR(I44="",K44=""),"",1))</f>
        <v>0</v>
      </c>
      <c r="C44" s="239" t="str">
        <f>IF(IF(I44="","",_xlfn.LET(_xlpm.resultado1,VLOOKUP(I44,'JCR 2026 (JIF 25)'!A:C,3,FALSE),_xlpm.resultado2,VLOOKUP(I44,'JCR 2026 (JIF 25)'!B:C,2,FALSE),_xlpm.resultado,IFERROR(_xlpm.resultado1,IFERROR(_xlpm.resultado2,"")),IF(OR(_xlpm.resultado=0,_xlpm.resultado=""),"Revista sem FI",VALUE(_xlpm.resultado))))="Revista sem FI","Revista sem FI","")</f>
        <v>Revista sem FI</v>
      </c>
      <c r="D44" s="14"/>
      <c r="E44" s="15"/>
      <c r="F44" s="14"/>
      <c r="G44" s="14"/>
      <c r="H44" s="49">
        <f>IF(I44&lt;&gt;"", COUNTIF($I$44:I44, "&lt;&gt;"), "")</f>
        <v>1</v>
      </c>
      <c r="I44" s="19" t="s">
        <v>57381</v>
      </c>
      <c r="J44" s="249" t="str">
        <f>IFERROR(VLOOKUP(I44,'JCR 2026 (JIF 25)'!A:D,4,0), IFERROR(VLOOKUP(I44,'JCR 2026 (JIF 25)'!B:D,3,0),""))</f>
        <v>ENVIRONMENTAL SCIENCE AND POLLUTION RESEARCH INTERNATIONAL</v>
      </c>
      <c r="K44" s="19">
        <v>2021</v>
      </c>
      <c r="L44" s="53">
        <v>39370</v>
      </c>
      <c r="M44" s="3"/>
      <c r="N44" s="14"/>
      <c r="O44" s="14"/>
    </row>
    <row r="45" spans="1:15" ht="13.5" customHeight="1">
      <c r="A45" s="135" t="str">
        <f t="shared" si="9"/>
        <v>Food Analytical Methods, 2021, p. 1511</v>
      </c>
      <c r="B45" s="136">
        <f t="shared" ref="B45:B72" si="10">IF(C45="Revista sem FI",0,IF(OR(I45="",K45=""),"",1))</f>
        <v>1</v>
      </c>
      <c r="C45" s="239" t="str">
        <f>IF(IF(I45="","",_xlfn.LET(_xlpm.resultado1,VLOOKUP(I45,'JCR 2026 (JIF 25)'!A:C,3,FALSE),_xlpm.resultado2,VLOOKUP(I45,'JCR 2026 (JIF 25)'!B:C,2,FALSE),_xlpm.resultado,IFERROR(_xlpm.resultado1,IFERROR(_xlpm.resultado2,"")),IF(OR(_xlpm.resultado=0,_xlpm.resultado=""),"Revista sem FI",VALUE(_xlpm.resultado))))="Revista sem FI","Revista sem FI","")</f>
        <v/>
      </c>
      <c r="D45" s="14"/>
      <c r="E45" s="15"/>
      <c r="F45" s="14"/>
      <c r="G45" s="14"/>
      <c r="H45" s="49">
        <f>IF(I45&lt;&gt;"", COUNTIF($I$44:I45, "&lt;&gt;"), "")</f>
        <v>2</v>
      </c>
      <c r="I45" s="19" t="s">
        <v>761</v>
      </c>
      <c r="J45" s="249" t="str">
        <f>IFERROR(VLOOKUP(I45,'JCR 2026 (JIF 25)'!A:D,4,0), IFERROR(VLOOKUP(I45,'JCR 2026 (JIF 25)'!B:D,3,0),""))</f>
        <v>Food Analytical Methods</v>
      </c>
      <c r="K45" s="19">
        <v>2021</v>
      </c>
      <c r="L45" s="53">
        <v>1511</v>
      </c>
      <c r="M45" s="3"/>
      <c r="N45" s="14"/>
      <c r="O45" s="14"/>
    </row>
    <row r="46" spans="1:15" ht="13.5" customHeight="1">
      <c r="A46" s="135" t="str">
        <f t="shared" si="9"/>
        <v>Separations, 2021, p. 214</v>
      </c>
      <c r="B46" s="136">
        <f t="shared" si="10"/>
        <v>1</v>
      </c>
      <c r="C46" s="239" t="str">
        <f>IF(IF(I46="","",_xlfn.LET(_xlpm.resultado1,VLOOKUP(I46,'JCR 2026 (JIF 25)'!A:C,3,FALSE),_xlpm.resultado2,VLOOKUP(I46,'JCR 2026 (JIF 25)'!B:C,2,FALSE),_xlpm.resultado,IFERROR(_xlpm.resultado1,IFERROR(_xlpm.resultado2,"")),IF(OR(_xlpm.resultado=0,_xlpm.resultado=""),"Revista sem FI",VALUE(_xlpm.resultado))))="Revista sem FI","Revista sem FI","")</f>
        <v/>
      </c>
      <c r="D46" s="14"/>
      <c r="E46" s="15"/>
      <c r="F46" s="14"/>
      <c r="G46" s="14"/>
      <c r="H46" s="49">
        <f>IF(I46&lt;&gt;"", COUNTIF($I$44:I46, "&lt;&gt;"), "")</f>
        <v>3</v>
      </c>
      <c r="I46" s="19" t="s">
        <v>23007</v>
      </c>
      <c r="J46" s="249" t="str">
        <f>IFERROR(VLOOKUP(I46,'JCR 2026 (JIF 25)'!A:D,4,0), IFERROR(VLOOKUP(I46,'JCR 2026 (JIF 25)'!B:D,3,0),""))</f>
        <v>Separations</v>
      </c>
      <c r="K46" s="19">
        <v>2021</v>
      </c>
      <c r="L46" s="53">
        <v>214</v>
      </c>
      <c r="M46" s="14"/>
      <c r="N46" s="14"/>
      <c r="O46" s="14"/>
    </row>
    <row r="47" spans="1:15" ht="13.5" customHeight="1">
      <c r="A47" s="135" t="str">
        <f t="shared" si="9"/>
        <v>ARCHIVES OF ENVIRONMENTAL CONTAMINATION AND TOXICOLOGY, 2021, p. 255</v>
      </c>
      <c r="B47" s="136">
        <f t="shared" si="10"/>
        <v>1</v>
      </c>
      <c r="C47" s="239" t="str">
        <f>IF(IF(I47="","",_xlfn.LET(_xlpm.resultado1,VLOOKUP(I47,'JCR 2026 (JIF 25)'!A:C,3,FALSE),_xlpm.resultado2,VLOOKUP(I47,'JCR 2026 (JIF 25)'!B:C,2,FALSE),_xlpm.resultado,IFERROR(_xlpm.resultado1,IFERROR(_xlpm.resultado2,"")),IF(OR(_xlpm.resultado=0,_xlpm.resultado=""),"Revista sem FI",VALUE(_xlpm.resultado))))="Revista sem FI","Revista sem FI","")</f>
        <v/>
      </c>
      <c r="D47" s="14"/>
      <c r="E47" s="15"/>
      <c r="F47" s="14"/>
      <c r="G47" s="14"/>
      <c r="H47" s="49">
        <f>IF(I47&lt;&gt;"", COUNTIF($I$44:I47, "&lt;&gt;"), "")</f>
        <v>4</v>
      </c>
      <c r="I47" s="19" t="s">
        <v>236</v>
      </c>
      <c r="J47" s="249" t="str">
        <f>IFERROR(VLOOKUP(I47,'JCR 2026 (JIF 25)'!A:D,4,0), IFERROR(VLOOKUP(I47,'JCR 2026 (JIF 25)'!B:D,3,0),""))</f>
        <v>ARCHIVES OF ENVIRONMENTAL CONTAMINATION AND TOXICOLOGY</v>
      </c>
      <c r="K47" s="19">
        <v>2021</v>
      </c>
      <c r="L47" s="53">
        <v>255</v>
      </c>
      <c r="M47" s="14"/>
      <c r="N47" s="14"/>
      <c r="O47" s="14"/>
    </row>
    <row r="48" spans="1:15" ht="13.5" customHeight="1">
      <c r="A48" s="135" t="str">
        <f t="shared" si="9"/>
        <v>COMPARATIVE BIOCHEMISTRY AND PHYSIOLOGY C-TOXICOLOGY &amp; PHARMACOLOGY, 2021, p. 108871</v>
      </c>
      <c r="B48" s="136">
        <f t="shared" si="10"/>
        <v>1</v>
      </c>
      <c r="C48" s="239" t="str">
        <f>IF(IF(I48="","",_xlfn.LET(_xlpm.resultado1,VLOOKUP(I48,'JCR 2026 (JIF 25)'!A:C,3,FALSE),_xlpm.resultado2,VLOOKUP(I48,'JCR 2026 (JIF 25)'!B:C,2,FALSE),_xlpm.resultado,IFERROR(_xlpm.resultado1,IFERROR(_xlpm.resultado2,"")),IF(OR(_xlpm.resultado=0,_xlpm.resultado=""),"Revista sem FI",VALUE(_xlpm.resultado))))="Revista sem FI","Revista sem FI","")</f>
        <v/>
      </c>
      <c r="D48" s="14"/>
      <c r="E48" s="15"/>
      <c r="F48" s="14"/>
      <c r="G48" s="14"/>
      <c r="H48" s="49">
        <f>IF(I48&lt;&gt;"", COUNTIF($I$44:I48, "&lt;&gt;"), "")</f>
        <v>5</v>
      </c>
      <c r="I48" s="19" t="s">
        <v>515</v>
      </c>
      <c r="J48" s="249" t="str">
        <f>IFERROR(VLOOKUP(I48,'JCR 2026 (JIF 25)'!A:D,4,0), IFERROR(VLOOKUP(I48,'JCR 2026 (JIF 25)'!B:D,3,0),""))</f>
        <v>COMPARATIVE BIOCHEMISTRY AND PHYSIOLOGY C-TOXICOLOGY &amp; PHARMACOLOGY</v>
      </c>
      <c r="K48" s="19">
        <v>2021</v>
      </c>
      <c r="L48" s="53">
        <v>108871</v>
      </c>
      <c r="M48" s="14"/>
      <c r="N48" s="14"/>
      <c r="O48" s="14"/>
    </row>
    <row r="49" spans="1:15" ht="13.5" customHeight="1">
      <c r="A49" s="135" t="str">
        <f t="shared" si="9"/>
        <v>Waste and Biomass Valorization, 2021, p. 407</v>
      </c>
      <c r="B49" s="136">
        <f t="shared" si="10"/>
        <v>1</v>
      </c>
      <c r="C49" s="239" t="str">
        <f>IF(IF(I49="","",_xlfn.LET(_xlpm.resultado1,VLOOKUP(I49,'JCR 2026 (JIF 25)'!A:C,3,FALSE),_xlpm.resultado2,VLOOKUP(I49,'JCR 2026 (JIF 25)'!B:C,2,FALSE),_xlpm.resultado,IFERROR(_xlpm.resultado1,IFERROR(_xlpm.resultado2,"")),IF(OR(_xlpm.resultado=0,_xlpm.resultado=""),"Revista sem FI",VALUE(_xlpm.resultado))))="Revista sem FI","Revista sem FI","")</f>
        <v/>
      </c>
      <c r="D49" s="14"/>
      <c r="E49" s="15"/>
      <c r="F49" s="14"/>
      <c r="G49" s="14"/>
      <c r="H49" s="49">
        <f>IF(I49&lt;&gt;"", COUNTIF($I$44:I49, "&lt;&gt;"), "")</f>
        <v>6</v>
      </c>
      <c r="I49" s="19" t="s">
        <v>23774</v>
      </c>
      <c r="J49" s="249" t="str">
        <f>IFERROR(VLOOKUP(I49,'JCR 2026 (JIF 25)'!A:D,4,0), IFERROR(VLOOKUP(I49,'JCR 2026 (JIF 25)'!B:D,3,0),""))</f>
        <v>Waste and Biomass Valorization</v>
      </c>
      <c r="K49" s="19">
        <v>2021</v>
      </c>
      <c r="L49" s="53">
        <v>407</v>
      </c>
      <c r="M49" s="14"/>
      <c r="N49" s="14"/>
      <c r="O49" s="14"/>
    </row>
    <row r="50" spans="1:15" ht="13.5" customHeight="1">
      <c r="A50" s="135" t="str">
        <f t="shared" si="9"/>
        <v>JOURNAL OF THE BRAZILIAN CHEMICAL SOCIETY, 2022, p. 790</v>
      </c>
      <c r="B50" s="136">
        <f t="shared" si="10"/>
        <v>1</v>
      </c>
      <c r="C50" s="239" t="str">
        <f>IF(IF(I50="","",_xlfn.LET(_xlpm.resultado1,VLOOKUP(I50,'JCR 2026 (JIF 25)'!A:C,3,FALSE),_xlpm.resultado2,VLOOKUP(I50,'JCR 2026 (JIF 25)'!B:C,2,FALSE),_xlpm.resultado,IFERROR(_xlpm.resultado1,IFERROR(_xlpm.resultado2,"")),IF(OR(_xlpm.resultado=0,_xlpm.resultado=""),"Revista sem FI",VALUE(_xlpm.resultado))))="Revista sem FI","Revista sem FI","")</f>
        <v/>
      </c>
      <c r="D50" s="14"/>
      <c r="E50" s="15"/>
      <c r="F50" s="14"/>
      <c r="G50" s="14"/>
      <c r="H50" s="49">
        <f>IF(I50&lt;&gt;"", COUNTIF($I$44:I50, "&lt;&gt;"), "")</f>
        <v>7</v>
      </c>
      <c r="I50" s="19" t="s">
        <v>1032</v>
      </c>
      <c r="J50" s="249" t="str">
        <f>IFERROR(VLOOKUP(I50,'JCR 2026 (JIF 25)'!A:D,4,0), IFERROR(VLOOKUP(I50,'JCR 2026 (JIF 25)'!B:D,3,0),""))</f>
        <v>JOURNAL OF THE BRAZILIAN CHEMICAL SOCIETY</v>
      </c>
      <c r="K50" s="19">
        <v>2022</v>
      </c>
      <c r="L50" s="53">
        <v>790</v>
      </c>
      <c r="M50" s="14"/>
      <c r="N50" s="14"/>
      <c r="O50" s="14"/>
    </row>
    <row r="51" spans="1:15" ht="13.5" customHeight="1">
      <c r="A51" s="135" t="str">
        <f t="shared" si="9"/>
        <v>Food Analytical Methods, 2022, p. 2026</v>
      </c>
      <c r="B51" s="136">
        <f t="shared" si="10"/>
        <v>1</v>
      </c>
      <c r="C51" s="239" t="str">
        <f>IF(IF(I51="","",_xlfn.LET(_xlpm.resultado1,VLOOKUP(I51,'JCR 2026 (JIF 25)'!A:C,3,FALSE),_xlpm.resultado2,VLOOKUP(I51,'JCR 2026 (JIF 25)'!B:C,2,FALSE),_xlpm.resultado,IFERROR(_xlpm.resultado1,IFERROR(_xlpm.resultado2,"")),IF(OR(_xlpm.resultado=0,_xlpm.resultado=""),"Revista sem FI",VALUE(_xlpm.resultado))))="Revista sem FI","Revista sem FI","")</f>
        <v/>
      </c>
      <c r="D51" s="14"/>
      <c r="E51" s="15"/>
      <c r="F51" s="14"/>
      <c r="G51" s="14"/>
      <c r="H51" s="49">
        <f>IF(I51&lt;&gt;"", COUNTIF($I$44:I51, "&lt;&gt;"), "")</f>
        <v>8</v>
      </c>
      <c r="I51" s="19" t="s">
        <v>761</v>
      </c>
      <c r="J51" s="249" t="str">
        <f>IFERROR(VLOOKUP(I51,'JCR 2026 (JIF 25)'!A:D,4,0), IFERROR(VLOOKUP(I51,'JCR 2026 (JIF 25)'!B:D,3,0),""))</f>
        <v>Food Analytical Methods</v>
      </c>
      <c r="K51" s="19">
        <v>2022</v>
      </c>
      <c r="L51" s="53">
        <v>2026</v>
      </c>
      <c r="M51" s="14"/>
      <c r="N51" s="14"/>
      <c r="O51" s="14"/>
    </row>
    <row r="52" spans="1:15" ht="13.5" customHeight="1">
      <c r="A52" s="135" t="str">
        <f t="shared" si="9"/>
        <v>WATER AIR AND SOIL POLLUTION, 2022, p. 476</v>
      </c>
      <c r="B52" s="136">
        <f t="shared" si="10"/>
        <v>1</v>
      </c>
      <c r="C52" s="239" t="str">
        <f>IF(IF(I52="","",_xlfn.LET(_xlpm.resultado1,VLOOKUP(I52,'JCR 2026 (JIF 25)'!A:C,3,FALSE),_xlpm.resultado2,VLOOKUP(I52,'JCR 2026 (JIF 25)'!B:C,2,FALSE),_xlpm.resultado,IFERROR(_xlpm.resultado1,IFERROR(_xlpm.resultado2,"")),IF(OR(_xlpm.resultado=0,_xlpm.resultado=""),"Revista sem FI",VALUE(_xlpm.resultado))))="Revista sem FI","Revista sem FI","")</f>
        <v/>
      </c>
      <c r="D52" s="14"/>
      <c r="E52" s="15"/>
      <c r="F52" s="14"/>
      <c r="G52" s="14"/>
      <c r="H52" s="49">
        <f>IF(I52&lt;&gt;"", COUNTIF($I$44:I52, "&lt;&gt;"), "")</f>
        <v>9</v>
      </c>
      <c r="I52" s="19" t="s">
        <v>2048</v>
      </c>
      <c r="J52" s="249" t="str">
        <f>IFERROR(VLOOKUP(I52,'JCR 2026 (JIF 25)'!A:D,4,0), IFERROR(VLOOKUP(I52,'JCR 2026 (JIF 25)'!B:D,3,0),""))</f>
        <v>WATER AIR AND SOIL POLLUTION</v>
      </c>
      <c r="K52" s="19">
        <v>2022</v>
      </c>
      <c r="L52" s="53">
        <v>476</v>
      </c>
      <c r="M52" s="14"/>
      <c r="N52" s="14"/>
      <c r="O52" s="14"/>
    </row>
    <row r="53" spans="1:15" ht="13.5" customHeight="1">
      <c r="A53" s="135" t="str">
        <f t="shared" si="9"/>
        <v>Water, 2022, p. 3058</v>
      </c>
      <c r="B53" s="136">
        <f t="shared" si="10"/>
        <v>1</v>
      </c>
      <c r="C53" s="239" t="str">
        <f>IF(IF(I53="","",_xlfn.LET(_xlpm.resultado1,VLOOKUP(I53,'JCR 2026 (JIF 25)'!A:C,3,FALSE),_xlpm.resultado2,VLOOKUP(I53,'JCR 2026 (JIF 25)'!B:C,2,FALSE),_xlpm.resultado,IFERROR(_xlpm.resultado1,IFERROR(_xlpm.resultado2,"")),IF(OR(_xlpm.resultado=0,_xlpm.resultado=""),"Revista sem FI",VALUE(_xlpm.resultado))))="Revista sem FI","Revista sem FI","")</f>
        <v/>
      </c>
      <c r="D53" s="14"/>
      <c r="E53" s="15"/>
      <c r="F53" s="14"/>
      <c r="G53" s="14"/>
      <c r="H53" s="49">
        <f>IF(I53&lt;&gt;"", COUNTIF($I$44:I53, "&lt;&gt;"), "")</f>
        <v>10</v>
      </c>
      <c r="I53" s="19" t="s">
        <v>23776</v>
      </c>
      <c r="J53" s="249" t="str">
        <f>IFERROR(VLOOKUP(I53,'JCR 2026 (JIF 25)'!A:D,4,0), IFERROR(VLOOKUP(I53,'JCR 2026 (JIF 25)'!B:D,3,0),""))</f>
        <v>Water</v>
      </c>
      <c r="K53" s="19">
        <v>2022</v>
      </c>
      <c r="L53" s="53">
        <v>3058</v>
      </c>
      <c r="M53" s="14"/>
      <c r="N53" s="14"/>
      <c r="O53" s="14"/>
    </row>
    <row r="54" spans="1:15" ht="13.5" customHeight="1">
      <c r="A54" s="135" t="str">
        <f t="shared" si="9"/>
        <v>JOURNAL OF ENVIRONMENTAL SCIENCE AND HEALTH PART B-PESTICIDES FOOD CONTAMINANTS AND AGRICULTURAL WASTES, 2023, p. 273</v>
      </c>
      <c r="B54" s="136">
        <f t="shared" si="10"/>
        <v>1</v>
      </c>
      <c r="C54" s="239" t="str">
        <f>IF(IF(I54="","",_xlfn.LET(_xlpm.resultado1,VLOOKUP(I54,'JCR 2026 (JIF 25)'!A:C,3,FALSE),_xlpm.resultado2,VLOOKUP(I54,'JCR 2026 (JIF 25)'!B:C,2,FALSE),_xlpm.resultado,IFERROR(_xlpm.resultado1,IFERROR(_xlpm.resultado2,"")),IF(OR(_xlpm.resultado=0,_xlpm.resultado=""),"Revista sem FI",VALUE(_xlpm.resultado))))="Revista sem FI","Revista sem FI","")</f>
        <v/>
      </c>
      <c r="D54" s="14"/>
      <c r="E54" s="15"/>
      <c r="F54" s="14"/>
      <c r="G54" s="14"/>
      <c r="H54" s="49">
        <f>IF(I54&lt;&gt;"", COUNTIF($I$44:I54, "&lt;&gt;"), "")</f>
        <v>11</v>
      </c>
      <c r="I54" s="19" t="s">
        <v>1114</v>
      </c>
      <c r="J54" s="249" t="str">
        <f>IFERROR(VLOOKUP(I54,'JCR 2026 (JIF 25)'!A:D,4,0), IFERROR(VLOOKUP(I54,'JCR 2026 (JIF 25)'!B:D,3,0),""))</f>
        <v>JOURNAL OF ENVIRONMENTAL SCIENCE AND HEALTH PART B-PESTICIDES FOOD CONTAMINANTS AND AGRICULTURAL WASTES</v>
      </c>
      <c r="K54" s="19">
        <v>2023</v>
      </c>
      <c r="L54" s="53">
        <v>273</v>
      </c>
      <c r="M54" s="14"/>
      <c r="N54" s="14"/>
      <c r="O54" s="14"/>
    </row>
    <row r="55" spans="1:15" ht="13.5" customHeight="1">
      <c r="A55" s="135" t="str">
        <f t="shared" si="9"/>
        <v>MOLECULES, 2023, p. 1</v>
      </c>
      <c r="B55" s="136">
        <f t="shared" si="10"/>
        <v>1</v>
      </c>
      <c r="C55" s="239" t="str">
        <f>IF(IF(I55="","",_xlfn.LET(_xlpm.resultado1,VLOOKUP(I55,'JCR 2026 (JIF 25)'!A:C,3,FALSE),_xlpm.resultado2,VLOOKUP(I55,'JCR 2026 (JIF 25)'!B:C,2,FALSE),_xlpm.resultado,IFERROR(_xlpm.resultado1,IFERROR(_xlpm.resultado2,"")),IF(OR(_xlpm.resultado=0,_xlpm.resultado=""),"Revista sem FI",VALUE(_xlpm.resultado))))="Revista sem FI","Revista sem FI","")</f>
        <v/>
      </c>
      <c r="D55" s="14"/>
      <c r="E55" s="15"/>
      <c r="F55" s="14"/>
      <c r="G55" s="14"/>
      <c r="H55" s="49">
        <f>IF(I55&lt;&gt;"", COUNTIF($I$44:I55, "&lt;&gt;"), "")</f>
        <v>12</v>
      </c>
      <c r="I55" s="19" t="s">
        <v>1484</v>
      </c>
      <c r="J55" s="249" t="str">
        <f>IFERROR(VLOOKUP(I55,'JCR 2026 (JIF 25)'!A:D,4,0), IFERROR(VLOOKUP(I55,'JCR 2026 (JIF 25)'!B:D,3,0),""))</f>
        <v>MOLECULES</v>
      </c>
      <c r="K55" s="19">
        <v>2023</v>
      </c>
      <c r="L55" s="53">
        <v>1</v>
      </c>
      <c r="M55" s="14"/>
      <c r="N55" s="14"/>
      <c r="O55" s="14"/>
    </row>
    <row r="56" spans="1:15" ht="13.5" customHeight="1">
      <c r="A56" s="135" t="str">
        <f t="shared" si="9"/>
        <v>Engenharia Sanitaria e Ambiental, 2023, p. e20220025</v>
      </c>
      <c r="B56" s="136">
        <f t="shared" si="10"/>
        <v>1</v>
      </c>
      <c r="C56" s="239" t="str">
        <f>IF(IF(I56="","",_xlfn.LET(_xlpm.resultado1,VLOOKUP(I56,'JCR 2026 (JIF 25)'!A:C,3,FALSE),_xlpm.resultado2,VLOOKUP(I56,'JCR 2026 (JIF 25)'!B:C,2,FALSE),_xlpm.resultado,IFERROR(_xlpm.resultado1,IFERROR(_xlpm.resultado2,"")),IF(OR(_xlpm.resultado=0,_xlpm.resultado=""),"Revista sem FI",VALUE(_xlpm.resultado))))="Revista sem FI","Revista sem FI","")</f>
        <v/>
      </c>
      <c r="D56" s="14"/>
      <c r="E56" s="15"/>
      <c r="F56" s="14"/>
      <c r="G56" s="14"/>
      <c r="H56" s="49">
        <f>IF(I56&lt;&gt;"", COUNTIF($I$44:I56, "&lt;&gt;"), "")</f>
        <v>13</v>
      </c>
      <c r="I56" s="19" t="s">
        <v>31847</v>
      </c>
      <c r="J56" s="249" t="str">
        <f>IFERROR(VLOOKUP(I56,'JCR 2026 (JIF 25)'!A:D,4,0), IFERROR(VLOOKUP(I56,'JCR 2026 (JIF 25)'!B:D,3,0),""))</f>
        <v>Engenharia Sanitaria e Ambiental</v>
      </c>
      <c r="K56" s="19">
        <v>2023</v>
      </c>
      <c r="L56" s="53" t="s">
        <v>60689</v>
      </c>
      <c r="M56" s="14"/>
      <c r="N56" s="14"/>
      <c r="O56" s="14"/>
    </row>
    <row r="57" spans="1:15" ht="13.5" customHeight="1">
      <c r="A57" s="135" t="str">
        <f t="shared" si="9"/>
        <v>Food Analytical Methods, 2023, p. 771</v>
      </c>
      <c r="B57" s="136">
        <f t="shared" si="10"/>
        <v>1</v>
      </c>
      <c r="C57" s="239" t="str">
        <f>IF(IF(I57="","",_xlfn.LET(_xlpm.resultado1,VLOOKUP(I57,'JCR 2026 (JIF 25)'!A:C,3,FALSE),_xlpm.resultado2,VLOOKUP(I57,'JCR 2026 (JIF 25)'!B:C,2,FALSE),_xlpm.resultado,IFERROR(_xlpm.resultado1,IFERROR(_xlpm.resultado2,"")),IF(OR(_xlpm.resultado=0,_xlpm.resultado=""),"Revista sem FI",VALUE(_xlpm.resultado))))="Revista sem FI","Revista sem FI","")</f>
        <v/>
      </c>
      <c r="D57" s="14"/>
      <c r="E57" s="15"/>
      <c r="F57" s="14"/>
      <c r="G57" s="14"/>
      <c r="H57" s="49">
        <f>IF(I57&lt;&gt;"", COUNTIF($I$44:I57, "&lt;&gt;"), "")</f>
        <v>14</v>
      </c>
      <c r="I57" s="19" t="s">
        <v>761</v>
      </c>
      <c r="J57" s="249" t="str">
        <f>IFERROR(VLOOKUP(I57,'JCR 2026 (JIF 25)'!A:D,4,0), IFERROR(VLOOKUP(I57,'JCR 2026 (JIF 25)'!B:D,3,0),""))</f>
        <v>Food Analytical Methods</v>
      </c>
      <c r="K57" s="19">
        <v>2023</v>
      </c>
      <c r="L57" s="53">
        <v>771</v>
      </c>
      <c r="M57" s="14"/>
      <c r="N57" s="14"/>
      <c r="O57" s="14"/>
    </row>
    <row r="58" spans="1:15" ht="13.5" customHeight="1">
      <c r="A58" s="135" t="str">
        <f t="shared" si="9"/>
        <v>Food Bioscience, 2023, p. 102626</v>
      </c>
      <c r="B58" s="136">
        <f t="shared" si="10"/>
        <v>1</v>
      </c>
      <c r="C58" s="239" t="str">
        <f>IF(IF(I58="","",_xlfn.LET(_xlpm.resultado1,VLOOKUP(I58,'JCR 2026 (JIF 25)'!A:C,3,FALSE),_xlpm.resultado2,VLOOKUP(I58,'JCR 2026 (JIF 25)'!B:C,2,FALSE),_xlpm.resultado,IFERROR(_xlpm.resultado1,IFERROR(_xlpm.resultado2,"")),IF(OR(_xlpm.resultado=0,_xlpm.resultado=""),"Revista sem FI",VALUE(_xlpm.resultado))))="Revista sem FI","Revista sem FI","")</f>
        <v/>
      </c>
      <c r="D58" s="14"/>
      <c r="E58" s="15"/>
      <c r="F58" s="14"/>
      <c r="G58" s="14"/>
      <c r="H58" s="49">
        <f>IF(I58&lt;&gt;"", COUNTIF($I$44:I58, "&lt;&gt;"), "")</f>
        <v>15</v>
      </c>
      <c r="I58" s="19" t="s">
        <v>15054</v>
      </c>
      <c r="J58" s="249" t="str">
        <f>IFERROR(VLOOKUP(I58,'JCR 2026 (JIF 25)'!A:D,4,0), IFERROR(VLOOKUP(I58,'JCR 2026 (JIF 25)'!B:D,3,0),""))</f>
        <v>Food Bioscience</v>
      </c>
      <c r="K58" s="19">
        <v>2023</v>
      </c>
      <c r="L58" s="53">
        <v>102626</v>
      </c>
      <c r="M58" s="14"/>
      <c r="N58" s="14"/>
      <c r="O58" s="14"/>
    </row>
    <row r="59" spans="1:15" ht="13.5" customHeight="1">
      <c r="A59" s="135" t="str">
        <f t="shared" si="9"/>
        <v>Science of the Total Environment, 2023, p. 166315</v>
      </c>
      <c r="B59" s="136">
        <f t="shared" si="10"/>
        <v>0</v>
      </c>
      <c r="C59" s="239" t="str">
        <f>IF(IF(I59="","",_xlfn.LET(_xlpm.resultado1,VLOOKUP(I59,'JCR 2026 (JIF 25)'!A:C,3,FALSE),_xlpm.resultado2,VLOOKUP(I59,'JCR 2026 (JIF 25)'!B:C,2,FALSE),_xlpm.resultado,IFERROR(_xlpm.resultado1,IFERROR(_xlpm.resultado2,"")),IF(OR(_xlpm.resultado=0,_xlpm.resultado=""),"Revista sem FI",VALUE(_xlpm.resultado))))="Revista sem FI","Revista sem FI","")</f>
        <v>Revista sem FI</v>
      </c>
      <c r="D59" s="14"/>
      <c r="E59" s="15"/>
      <c r="F59" s="14"/>
      <c r="G59" s="14"/>
      <c r="H59" s="49">
        <f>IF(I59&lt;&gt;"", COUNTIF($I$44:I59, "&lt;&gt;"), "")</f>
        <v>16</v>
      </c>
      <c r="I59" s="19" t="s">
        <v>1903</v>
      </c>
      <c r="J59" s="249" t="str">
        <f>IFERROR(VLOOKUP(I59,'JCR 2026 (JIF 25)'!A:D,4,0), IFERROR(VLOOKUP(I59,'JCR 2026 (JIF 25)'!B:D,3,0),""))</f>
        <v>Science of the Total Environment</v>
      </c>
      <c r="K59" s="19">
        <v>2023</v>
      </c>
      <c r="L59" s="53">
        <v>166315</v>
      </c>
      <c r="M59" s="3"/>
      <c r="N59" s="14"/>
      <c r="O59" s="14"/>
    </row>
    <row r="60" spans="1:15" ht="13.5" customHeight="1">
      <c r="A60" s="135" t="str">
        <f t="shared" si="9"/>
        <v>JOURNAL OF THE BRAZILIAN CHEMICAL SOCIETY, 2023, p. 1691</v>
      </c>
      <c r="B60" s="136">
        <f t="shared" si="10"/>
        <v>1</v>
      </c>
      <c r="C60" s="239" t="str">
        <f>IF(IF(I60="","",_xlfn.LET(_xlpm.resultado1,VLOOKUP(I60,'JCR 2026 (JIF 25)'!A:C,3,FALSE),_xlpm.resultado2,VLOOKUP(I60,'JCR 2026 (JIF 25)'!B:C,2,FALSE),_xlpm.resultado,IFERROR(_xlpm.resultado1,IFERROR(_xlpm.resultado2,"")),IF(OR(_xlpm.resultado=0,_xlpm.resultado=""),"Revista sem FI",VALUE(_xlpm.resultado))))="Revista sem FI","Revista sem FI","")</f>
        <v/>
      </c>
      <c r="D60" s="14"/>
      <c r="E60" s="15"/>
      <c r="F60" s="14"/>
      <c r="G60" s="14"/>
      <c r="H60" s="49">
        <f>IF(I60&lt;&gt;"", COUNTIF($I$44:I60, "&lt;&gt;"), "")</f>
        <v>17</v>
      </c>
      <c r="I60" s="19" t="s">
        <v>1032</v>
      </c>
      <c r="J60" s="249" t="str">
        <f>IFERROR(VLOOKUP(I60,'JCR 2026 (JIF 25)'!A:D,4,0), IFERROR(VLOOKUP(I60,'JCR 2026 (JIF 25)'!B:D,3,0),""))</f>
        <v>JOURNAL OF THE BRAZILIAN CHEMICAL SOCIETY</v>
      </c>
      <c r="K60" s="19">
        <v>2023</v>
      </c>
      <c r="L60" s="53">
        <v>1691</v>
      </c>
      <c r="M60" s="3"/>
      <c r="N60" s="14"/>
      <c r="O60" s="14"/>
    </row>
    <row r="61" spans="1:15" ht="13.5" customHeight="1">
      <c r="A61" s="135" t="str">
        <f t="shared" si="9"/>
        <v>QUIMICA NOVA, 2024, p. e-20240051</v>
      </c>
      <c r="B61" s="136">
        <f t="shared" si="10"/>
        <v>1</v>
      </c>
      <c r="C61" s="239" t="str">
        <f>IF(IF(I61="","",_xlfn.LET(_xlpm.resultado1,VLOOKUP(I61,'JCR 2026 (JIF 25)'!A:C,3,FALSE),_xlpm.resultado2,VLOOKUP(I61,'JCR 2026 (JIF 25)'!B:C,2,FALSE),_xlpm.resultado,IFERROR(_xlpm.resultado1,IFERROR(_xlpm.resultado2,"")),IF(OR(_xlpm.resultado=0,_xlpm.resultado=""),"Revista sem FI",VALUE(_xlpm.resultado))))="Revista sem FI","Revista sem FI","")</f>
        <v/>
      </c>
      <c r="D61" s="14"/>
      <c r="E61" s="15"/>
      <c r="F61" s="14"/>
      <c r="G61" s="14"/>
      <c r="H61" s="49">
        <f>IF(I61&lt;&gt;"", COUNTIF($I$44:I61, "&lt;&gt;"), "")</f>
        <v>18</v>
      </c>
      <c r="I61" s="19" t="s">
        <v>59513</v>
      </c>
      <c r="J61" s="249" t="str">
        <f>IFERROR(VLOOKUP(I61,'JCR 2026 (JIF 25)'!A:D,4,0), IFERROR(VLOOKUP(I61,'JCR 2026 (JIF 25)'!B:D,3,0),""))</f>
        <v>QUIMICA NOVA</v>
      </c>
      <c r="K61" s="19">
        <v>2024</v>
      </c>
      <c r="L61" s="53" t="s">
        <v>60690</v>
      </c>
      <c r="M61" s="14"/>
      <c r="N61" s="14"/>
      <c r="O61" s="14"/>
    </row>
    <row r="62" spans="1:15" ht="13.5" customHeight="1">
      <c r="A62" s="135" t="str">
        <f t="shared" si="9"/>
        <v>QUIMICA NOVA, 2024, p. e-20240066</v>
      </c>
      <c r="B62" s="136">
        <f t="shared" si="10"/>
        <v>1</v>
      </c>
      <c r="C62" s="239" t="str">
        <f>IF(IF(I62="","",_xlfn.LET(_xlpm.resultado1,VLOOKUP(I62,'JCR 2026 (JIF 25)'!A:C,3,FALSE),_xlpm.resultado2,VLOOKUP(I62,'JCR 2026 (JIF 25)'!B:C,2,FALSE),_xlpm.resultado,IFERROR(_xlpm.resultado1,IFERROR(_xlpm.resultado2,"")),IF(OR(_xlpm.resultado=0,_xlpm.resultado=""),"Revista sem FI",VALUE(_xlpm.resultado))))="Revista sem FI","Revista sem FI","")</f>
        <v/>
      </c>
      <c r="D62" s="14"/>
      <c r="E62" s="15"/>
      <c r="F62" s="14"/>
      <c r="G62" s="14"/>
      <c r="H62" s="49">
        <f>IF(I62&lt;&gt;"", COUNTIF($I$44:I62, "&lt;&gt;"), "")</f>
        <v>19</v>
      </c>
      <c r="I62" s="19" t="s">
        <v>59513</v>
      </c>
      <c r="J62" s="249" t="str">
        <f>IFERROR(VLOOKUP(I62,'JCR 2026 (JIF 25)'!A:D,4,0), IFERROR(VLOOKUP(I62,'JCR 2026 (JIF 25)'!B:D,3,0),""))</f>
        <v>QUIMICA NOVA</v>
      </c>
      <c r="K62" s="19">
        <v>2024</v>
      </c>
      <c r="L62" s="53" t="s">
        <v>60691</v>
      </c>
      <c r="M62" s="3"/>
      <c r="N62" s="14"/>
      <c r="O62" s="14"/>
    </row>
    <row r="63" spans="1:15" ht="13.5" customHeight="1">
      <c r="A63" s="135" t="str">
        <f t="shared" si="9"/>
        <v>Separations, 2024, p. 188</v>
      </c>
      <c r="B63" s="136">
        <f t="shared" si="10"/>
        <v>1</v>
      </c>
      <c r="C63" s="239" t="str">
        <f>IF(IF(I63="","",_xlfn.LET(_xlpm.resultado1,VLOOKUP(I63,'JCR 2026 (JIF 25)'!A:C,3,FALSE),_xlpm.resultado2,VLOOKUP(I63,'JCR 2026 (JIF 25)'!B:C,2,FALSE),_xlpm.resultado,IFERROR(_xlpm.resultado1,IFERROR(_xlpm.resultado2,"")),IF(OR(_xlpm.resultado=0,_xlpm.resultado=""),"Revista sem FI",VALUE(_xlpm.resultado))))="Revista sem FI","Revista sem FI","")</f>
        <v/>
      </c>
      <c r="D63" s="14"/>
      <c r="E63" s="15"/>
      <c r="F63" s="14"/>
      <c r="G63" s="14"/>
      <c r="H63" s="49">
        <f>IF(I63&lt;&gt;"", COUNTIF($I$44:I63, "&lt;&gt;"), "")</f>
        <v>20</v>
      </c>
      <c r="I63" s="19" t="s">
        <v>23007</v>
      </c>
      <c r="J63" s="249" t="str">
        <f>IFERROR(VLOOKUP(I63,'JCR 2026 (JIF 25)'!A:D,4,0), IFERROR(VLOOKUP(I63,'JCR 2026 (JIF 25)'!B:D,3,0),""))</f>
        <v>Separations</v>
      </c>
      <c r="K63" s="19">
        <v>2024</v>
      </c>
      <c r="L63" s="53">
        <v>188</v>
      </c>
      <c r="M63" s="3"/>
      <c r="N63" s="14"/>
      <c r="O63" s="14"/>
    </row>
    <row r="64" spans="1:15" ht="13.5" customHeight="1">
      <c r="A64" s="135" t="str">
        <f t="shared" si="9"/>
        <v>International Journal of Environmental Science and Technology, 2024, p. 5971</v>
      </c>
      <c r="B64" s="136">
        <f t="shared" si="10"/>
        <v>1</v>
      </c>
      <c r="C64" s="239" t="str">
        <f>IF(IF(I64="","",_xlfn.LET(_xlpm.resultado1,VLOOKUP(I64,'JCR 2026 (JIF 25)'!A:C,3,FALSE),_xlpm.resultado2,VLOOKUP(I64,'JCR 2026 (JIF 25)'!B:C,2,FALSE),_xlpm.resultado,IFERROR(_xlpm.resultado1,IFERROR(_xlpm.resultado2,"")),IF(OR(_xlpm.resultado=0,_xlpm.resultado=""),"Revista sem FI",VALUE(_xlpm.resultado))))="Revista sem FI","Revista sem FI","")</f>
        <v/>
      </c>
      <c r="D64" s="14"/>
      <c r="E64" s="15"/>
      <c r="F64" s="14"/>
      <c r="G64" s="14"/>
      <c r="H64" s="49">
        <f>IF(I64&lt;&gt;"", COUNTIF($I$44:I64, "&lt;&gt;"), "")</f>
        <v>21</v>
      </c>
      <c r="I64" s="19" t="s">
        <v>16901</v>
      </c>
      <c r="J64" s="249" t="str">
        <f>IFERROR(VLOOKUP(I64,'JCR 2026 (JIF 25)'!A:D,4,0), IFERROR(VLOOKUP(I64,'JCR 2026 (JIF 25)'!B:D,3,0),""))</f>
        <v>International Journal of Environmental Science and Technology</v>
      </c>
      <c r="K64" s="19">
        <v>2024</v>
      </c>
      <c r="L64" s="53">
        <v>5971</v>
      </c>
      <c r="M64" s="14"/>
      <c r="N64" s="14"/>
      <c r="O64" s="14"/>
    </row>
    <row r="65" spans="1:15" ht="13.5" customHeight="1">
      <c r="A65" s="135" t="str">
        <f t="shared" si="9"/>
        <v>ENVIRONMENTAL QUALITY MANAGEMENT, 2024, p. e70006</v>
      </c>
      <c r="B65" s="136">
        <f t="shared" si="10"/>
        <v>1</v>
      </c>
      <c r="C65" s="239" t="str">
        <f>IF(IF(I65="","",_xlfn.LET(_xlpm.resultado1,VLOOKUP(I65,'JCR 2026 (JIF 25)'!A:C,3,FALSE),_xlpm.resultado2,VLOOKUP(I65,'JCR 2026 (JIF 25)'!B:C,2,FALSE),_xlpm.resultado,IFERROR(_xlpm.resultado1,IFERROR(_xlpm.resultado2,"")),IF(OR(_xlpm.resultado=0,_xlpm.resultado=""),"Revista sem FI",VALUE(_xlpm.resultado))))="Revista sem FI","Revista sem FI","")</f>
        <v/>
      </c>
      <c r="D65" s="14"/>
      <c r="E65" s="15"/>
      <c r="F65" s="14"/>
      <c r="G65" s="14"/>
      <c r="H65" s="49">
        <f>IF(I65&lt;&gt;"", COUNTIF($I$44:I65, "&lt;&gt;"), "")</f>
        <v>22</v>
      </c>
      <c r="I65" s="19" t="s">
        <v>32043</v>
      </c>
      <c r="J65" s="249" t="str">
        <f>IFERROR(VLOOKUP(I65,'JCR 2026 (JIF 25)'!A:D,4,0), IFERROR(VLOOKUP(I65,'JCR 2026 (JIF 25)'!B:D,3,0),""))</f>
        <v>ENVIRONMENTAL QUALITY MANAGEMENT</v>
      </c>
      <c r="K65" s="19">
        <v>2024</v>
      </c>
      <c r="L65" s="53" t="s">
        <v>60692</v>
      </c>
      <c r="M65" s="3"/>
      <c r="N65" s="14"/>
      <c r="O65" s="14"/>
    </row>
    <row r="66" spans="1:15" ht="13.5" customHeight="1">
      <c r="A66" s="135" t="str">
        <f t="shared" si="9"/>
        <v>Food Chemistry Advances, 2025, p. 100985</v>
      </c>
      <c r="B66" s="136">
        <f t="shared" si="10"/>
        <v>0</v>
      </c>
      <c r="C66" s="239" t="str">
        <f>IF(IF(I66="","",_xlfn.LET(_xlpm.resultado1,VLOOKUP(I66,'JCR 2026 (JIF 25)'!A:C,3,FALSE),_xlpm.resultado2,VLOOKUP(I66,'JCR 2026 (JIF 25)'!B:C,2,FALSE),_xlpm.resultado,IFERROR(_xlpm.resultado1,IFERROR(_xlpm.resultado2,"")),IF(OR(_xlpm.resultado=0,_xlpm.resultado=""),"Revista sem FI",VALUE(_xlpm.resultado))))="Revista sem FI","Revista sem FI","")</f>
        <v>Revista sem FI</v>
      </c>
      <c r="D66" s="14"/>
      <c r="E66" s="15"/>
      <c r="F66" s="14"/>
      <c r="G66" s="14"/>
      <c r="H66" s="49">
        <f>IF(I66&lt;&gt;"", COUNTIF($I$44:I66, "&lt;&gt;"), "")</f>
        <v>23</v>
      </c>
      <c r="I66" s="19" t="s">
        <v>66345</v>
      </c>
      <c r="J66" s="249" t="str">
        <f>IFERROR(VLOOKUP(I66,'JCR 2026 (JIF 25)'!A:D,4,0), IFERROR(VLOOKUP(I66,'JCR 2026 (JIF 25)'!B:D,3,0),""))</f>
        <v>Food Chemistry Advances</v>
      </c>
      <c r="K66" s="19">
        <v>2025</v>
      </c>
      <c r="L66" s="53">
        <v>100985</v>
      </c>
      <c r="M66" s="3"/>
      <c r="N66" s="14"/>
      <c r="O66" s="14"/>
    </row>
    <row r="67" spans="1:15" ht="13.5" customHeight="1">
      <c r="A67" s="135" t="str">
        <f t="shared" si="9"/>
        <v>ANALYTICAL AND BIOANALYTICAL CHEMISTRY, 2025, p. 1407</v>
      </c>
      <c r="B67" s="136">
        <f t="shared" si="10"/>
        <v>1</v>
      </c>
      <c r="C67" s="239" t="str">
        <f>IF(IF(I67="","",_xlfn.LET(_xlpm.resultado1,VLOOKUP(I67,'JCR 2026 (JIF 25)'!A:C,3,FALSE),_xlpm.resultado2,VLOOKUP(I67,'JCR 2026 (JIF 25)'!B:C,2,FALSE),_xlpm.resultado,IFERROR(_xlpm.resultado1,IFERROR(_xlpm.resultado2,"")),IF(OR(_xlpm.resultado=0,_xlpm.resultado=""),"Revista sem FI",VALUE(_xlpm.resultado))))="Revista sem FI","Revista sem FI","")</f>
        <v/>
      </c>
      <c r="D67" s="14"/>
      <c r="E67" s="15"/>
      <c r="F67" s="14"/>
      <c r="G67" s="14"/>
      <c r="H67" s="49">
        <f>IF(I67&lt;&gt;"", COUNTIF($I$44:I67, "&lt;&gt;"), "")</f>
        <v>24</v>
      </c>
      <c r="I67" s="19" t="s">
        <v>10728</v>
      </c>
      <c r="J67" s="249" t="str">
        <f>IFERROR(VLOOKUP(I67,'JCR 2026 (JIF 25)'!A:D,4,0), IFERROR(VLOOKUP(I67,'JCR 2026 (JIF 25)'!B:D,3,0),""))</f>
        <v>ANALYTICAL AND BIOANALYTICAL CHEMISTRY</v>
      </c>
      <c r="K67" s="19">
        <v>2025</v>
      </c>
      <c r="L67" s="53">
        <v>1407</v>
      </c>
      <c r="M67" s="3"/>
      <c r="N67" s="14"/>
      <c r="O67" s="14"/>
    </row>
    <row r="68" spans="1:15" ht="13.5" customHeight="1">
      <c r="A68" s="135" t="str">
        <f t="shared" si="9"/>
        <v>Food Analytical Methods, 2025, p. 2497</v>
      </c>
      <c r="B68" s="136">
        <f t="shared" si="10"/>
        <v>1</v>
      </c>
      <c r="C68" s="239" t="str">
        <f>IF(IF(I68="","",_xlfn.LET(_xlpm.resultado1,VLOOKUP(I68,'JCR 2026 (JIF 25)'!A:C,3,FALSE),_xlpm.resultado2,VLOOKUP(I68,'JCR 2026 (JIF 25)'!B:C,2,FALSE),_xlpm.resultado,IFERROR(_xlpm.resultado1,IFERROR(_xlpm.resultado2,"")),IF(OR(_xlpm.resultado=0,_xlpm.resultado=""),"Revista sem FI",VALUE(_xlpm.resultado))))="Revista sem FI","Revista sem FI","")</f>
        <v/>
      </c>
      <c r="D68" s="14"/>
      <c r="E68" s="15"/>
      <c r="F68" s="14"/>
      <c r="G68" s="14"/>
      <c r="H68" s="49">
        <f>IF(I68&lt;&gt;"", COUNTIF($I$44:I68, "&lt;&gt;"), "")</f>
        <v>25</v>
      </c>
      <c r="I68" s="19" t="s">
        <v>15052</v>
      </c>
      <c r="J68" s="249" t="str">
        <f>IFERROR(VLOOKUP(I68,'JCR 2026 (JIF 25)'!A:D,4,0), IFERROR(VLOOKUP(I68,'JCR 2026 (JIF 25)'!B:D,3,0),""))</f>
        <v>Food Analytical Methods</v>
      </c>
      <c r="K68" s="19">
        <v>2025</v>
      </c>
      <c r="L68" s="53">
        <v>2497</v>
      </c>
      <c r="M68" s="14"/>
      <c r="N68" s="14"/>
      <c r="O68" s="14"/>
    </row>
    <row r="69" spans="1:15" ht="13.5" customHeight="1">
      <c r="A69" s="135" t="str">
        <f t="shared" si="9"/>
        <v>Separations, 2025, p. 240</v>
      </c>
      <c r="B69" s="136">
        <f t="shared" si="10"/>
        <v>1</v>
      </c>
      <c r="C69" s="239" t="str">
        <f>IF(IF(I69="","",_xlfn.LET(_xlpm.resultado1,VLOOKUP(I69,'JCR 2026 (JIF 25)'!A:C,3,FALSE),_xlpm.resultado2,VLOOKUP(I69,'JCR 2026 (JIF 25)'!B:C,2,FALSE),_xlpm.resultado,IFERROR(_xlpm.resultado1,IFERROR(_xlpm.resultado2,"")),IF(OR(_xlpm.resultado=0,_xlpm.resultado=""),"Revista sem FI",VALUE(_xlpm.resultado))))="Revista sem FI","Revista sem FI","")</f>
        <v/>
      </c>
      <c r="D69" s="14"/>
      <c r="E69" s="15"/>
      <c r="F69" s="14"/>
      <c r="G69" s="14"/>
      <c r="H69" s="49">
        <f>IF(I69&lt;&gt;"", COUNTIF($I$44:I69, "&lt;&gt;"), "")</f>
        <v>26</v>
      </c>
      <c r="I69" s="19" t="s">
        <v>23007</v>
      </c>
      <c r="J69" s="249" t="str">
        <f>IFERROR(VLOOKUP(I69,'JCR 2026 (JIF 25)'!A:D,4,0), IFERROR(VLOOKUP(I69,'JCR 2026 (JIF 25)'!B:D,3,0),""))</f>
        <v>Separations</v>
      </c>
      <c r="K69" s="19">
        <v>2025</v>
      </c>
      <c r="L69" s="53">
        <v>240</v>
      </c>
      <c r="M69" s="3"/>
      <c r="N69" s="14"/>
      <c r="O69" s="14"/>
    </row>
    <row r="70" spans="1:15" ht="13.5" customHeight="1">
      <c r="A70" s="135" t="str">
        <f t="shared" ref="A70:A72" si="11">IF(ISBLANK(J70),"",J70 &amp; IF(ISBLANK(K70), "", ", " &amp; K70 &amp; ",") &amp; IF(ISBLANK(L70), "", " p. " &amp; L70))</f>
        <v>FOOD RESEARCH INTERNATIONAL, 2025, p. 116879</v>
      </c>
      <c r="B70" s="136">
        <f t="shared" si="10"/>
        <v>1</v>
      </c>
      <c r="C70" s="239" t="str">
        <f>IF(IF(I70="","",_xlfn.LET(_xlpm.resultado1,VLOOKUP(I70,'JCR 2026 (JIF 25)'!A:C,3,FALSE),_xlpm.resultado2,VLOOKUP(I70,'JCR 2026 (JIF 25)'!B:C,2,FALSE),_xlpm.resultado,IFERROR(_xlpm.resultado1,IFERROR(_xlpm.resultado2,"")),IF(OR(_xlpm.resultado=0,_xlpm.resultado=""),"Revista sem FI",VALUE(_xlpm.resultado))))="Revista sem FI","Revista sem FI","")</f>
        <v/>
      </c>
      <c r="D70" s="14"/>
      <c r="E70" s="15"/>
      <c r="F70" s="14"/>
      <c r="G70" s="14"/>
      <c r="H70" s="49">
        <f>IF(I70&lt;&gt;"", COUNTIF($I$44:I70, "&lt;&gt;"), "")</f>
        <v>27</v>
      </c>
      <c r="I70" s="19" t="s">
        <v>14956</v>
      </c>
      <c r="J70" s="249" t="str">
        <f>IFERROR(VLOOKUP(I70,'JCR 2026 (JIF 25)'!A:D,4,0), IFERROR(VLOOKUP(I70,'JCR 2026 (JIF 25)'!B:D,3,0),""))</f>
        <v>FOOD RESEARCH INTERNATIONAL</v>
      </c>
      <c r="K70" s="19">
        <v>2025</v>
      </c>
      <c r="L70" s="53">
        <v>116879</v>
      </c>
      <c r="M70" s="14"/>
      <c r="N70" s="14"/>
      <c r="O70" s="14"/>
    </row>
    <row r="71" spans="1:15" ht="13.5" customHeight="1">
      <c r="A71" s="135" t="str">
        <f t="shared" si="11"/>
        <v>Chemosensors, 2025, p. 405</v>
      </c>
      <c r="B71" s="136">
        <f t="shared" si="10"/>
        <v>1</v>
      </c>
      <c r="C71" s="239" t="str">
        <f>IF(IF(I71="","",_xlfn.LET(_xlpm.resultado1,VLOOKUP(I71,'JCR 2026 (JIF 25)'!A:C,3,FALSE),_xlpm.resultado2,VLOOKUP(I71,'JCR 2026 (JIF 25)'!B:C,2,FALSE),_xlpm.resultado,IFERROR(_xlpm.resultado1,IFERROR(_xlpm.resultado2,"")),IF(OR(_xlpm.resultado=0,_xlpm.resultado=""),"Revista sem FI",VALUE(_xlpm.resultado))))="Revista sem FI","Revista sem FI","")</f>
        <v/>
      </c>
      <c r="D71" s="14"/>
      <c r="E71" s="15"/>
      <c r="F71" s="14"/>
      <c r="G71" s="14"/>
      <c r="H71" s="49">
        <f>IF(I71&lt;&gt;"", COUNTIF($I$44:I71, "&lt;&gt;"), "")</f>
        <v>28</v>
      </c>
      <c r="I71" s="19" t="s">
        <v>13445</v>
      </c>
      <c r="J71" s="249" t="str">
        <f>IFERROR(VLOOKUP(I71,'JCR 2026 (JIF 25)'!A:D,4,0), IFERROR(VLOOKUP(I71,'JCR 2026 (JIF 25)'!B:D,3,0),""))</f>
        <v>Chemosensors</v>
      </c>
      <c r="K71" s="19">
        <v>2025</v>
      </c>
      <c r="L71" s="53">
        <v>405</v>
      </c>
      <c r="M71" s="14"/>
      <c r="N71" s="14"/>
      <c r="O71" s="14"/>
    </row>
    <row r="72" spans="1:15" ht="13.5" customHeight="1" thickBot="1">
      <c r="A72" s="135" t="str">
        <f t="shared" si="11"/>
        <v>QUIMICA NOVA, 2025,</v>
      </c>
      <c r="B72" s="136">
        <f t="shared" si="10"/>
        <v>1</v>
      </c>
      <c r="C72" s="239" t="str">
        <f>IF(IF(I72="","",_xlfn.LET(_xlpm.resultado1,VLOOKUP(I72,'JCR 2026 (JIF 25)'!A:C,3,FALSE),_xlpm.resultado2,VLOOKUP(I72,'JCR 2026 (JIF 25)'!B:C,2,FALSE),_xlpm.resultado,IFERROR(_xlpm.resultado1,IFERROR(_xlpm.resultado2,"")),IF(OR(_xlpm.resultado=0,_xlpm.resultado=""),"Revista sem FI",VALUE(_xlpm.resultado))))="Revista sem FI","Revista sem FI","")</f>
        <v/>
      </c>
      <c r="D72" s="14"/>
      <c r="E72" s="15"/>
      <c r="F72" s="14"/>
      <c r="G72" s="14"/>
      <c r="H72" s="50">
        <f>IF(I72&lt;&gt;"", COUNTIF($I$44:I72, "&lt;&gt;"), "")</f>
        <v>29</v>
      </c>
      <c r="I72" s="47" t="s">
        <v>59513</v>
      </c>
      <c r="J72" s="284" t="str">
        <f>IFERROR(VLOOKUP(I72,'JCR 2026 (JIF 25)'!A:D,4,0), IFERROR(VLOOKUP(I72,'JCR 2026 (JIF 25)'!B:D,3,0),""))</f>
        <v>QUIMICA NOVA</v>
      </c>
      <c r="K72" s="47">
        <v>2025</v>
      </c>
      <c r="L72" s="54"/>
      <c r="M72" s="14"/>
      <c r="N72" s="14"/>
      <c r="O72" s="14"/>
    </row>
    <row r="73" spans="1:15" ht="13.5" customHeight="1" thickBot="1">
      <c r="A73" s="126" t="s">
        <v>60665</v>
      </c>
      <c r="B73" s="140">
        <f>SUM(B44:B72)</f>
        <v>26</v>
      </c>
      <c r="C73" s="3"/>
      <c r="D73" s="3"/>
      <c r="E73" s="8"/>
      <c r="F73" s="1"/>
      <c r="G73" s="1"/>
      <c r="H73" s="3"/>
      <c r="I73" s="3"/>
      <c r="J73" s="285"/>
      <c r="K73" s="3"/>
      <c r="L73" s="3"/>
      <c r="M73" s="3"/>
      <c r="N73" s="3"/>
      <c r="O73" s="3"/>
    </row>
    <row r="74" spans="1:15" ht="15" customHeight="1" thickBot="1">
      <c r="A74" s="3"/>
      <c r="B74" s="3"/>
      <c r="C74" s="3"/>
      <c r="D74" s="3"/>
      <c r="E74" s="3"/>
      <c r="F74" s="3"/>
      <c r="G74" s="3"/>
      <c r="H74" s="3"/>
      <c r="I74" s="3"/>
      <c r="J74" s="8"/>
      <c r="K74" s="3"/>
      <c r="L74" s="3"/>
      <c r="M74" s="3"/>
      <c r="N74" s="3"/>
      <c r="O74" s="3"/>
    </row>
    <row r="75" spans="1:15" ht="15" customHeight="1" thickBot="1">
      <c r="A75" s="200" t="s">
        <v>53955</v>
      </c>
      <c r="B75" s="201"/>
      <c r="C75" s="201"/>
      <c r="D75" s="201"/>
      <c r="E75" s="202"/>
      <c r="F75" s="14"/>
      <c r="G75" s="14"/>
      <c r="H75" s="14"/>
      <c r="I75" s="14"/>
      <c r="J75" s="15"/>
      <c r="K75" s="14"/>
      <c r="L75" s="14"/>
      <c r="M75" s="3"/>
      <c r="N75" s="14"/>
      <c r="O75" s="14"/>
    </row>
    <row r="76" spans="1:15" ht="13.5" customHeight="1">
      <c r="A76" s="74" t="s">
        <v>10</v>
      </c>
      <c r="B76" s="57" t="s">
        <v>11</v>
      </c>
      <c r="C76" s="57" t="s">
        <v>12</v>
      </c>
      <c r="D76" s="57" t="s">
        <v>13</v>
      </c>
      <c r="E76" s="73" t="s">
        <v>14</v>
      </c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3.5" customHeight="1">
      <c r="A77" s="30">
        <v>2021</v>
      </c>
      <c r="B77" s="17"/>
      <c r="C77" s="17"/>
      <c r="D77" s="17"/>
      <c r="E77" s="31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3.5" customHeight="1">
      <c r="A78" s="32" t="s">
        <v>94</v>
      </c>
      <c r="B78" s="17"/>
      <c r="C78" s="17"/>
      <c r="D78" s="17">
        <v>1</v>
      </c>
      <c r="E78" s="31">
        <v>31</v>
      </c>
      <c r="F78" s="14"/>
      <c r="G78" s="14"/>
      <c r="H78" s="14"/>
      <c r="I78" s="14"/>
      <c r="J78" s="14"/>
      <c r="K78" s="14"/>
      <c r="L78" s="14"/>
      <c r="M78" s="14"/>
      <c r="N78" s="14"/>
      <c r="O78" s="14"/>
    </row>
    <row r="79" spans="1:15" ht="13.5" customHeight="1">
      <c r="A79" s="30">
        <v>2022</v>
      </c>
      <c r="B79" s="17"/>
      <c r="C79" s="17"/>
      <c r="D79" s="17"/>
      <c r="E79" s="31"/>
      <c r="F79" s="14"/>
      <c r="G79" s="14"/>
      <c r="H79" s="14"/>
      <c r="I79" s="14"/>
      <c r="J79" s="14"/>
      <c r="K79" s="14"/>
      <c r="L79" s="14"/>
      <c r="M79" s="14"/>
      <c r="N79" s="14"/>
      <c r="O79" s="14"/>
    </row>
    <row r="80" spans="1:15" ht="13.5" customHeight="1">
      <c r="A80" s="32" t="s">
        <v>10149</v>
      </c>
      <c r="B80" s="17">
        <v>1</v>
      </c>
      <c r="C80" s="17">
        <v>68</v>
      </c>
      <c r="D80" s="17"/>
      <c r="E80" s="31"/>
      <c r="F80" s="14"/>
      <c r="G80" s="14"/>
      <c r="H80" s="14"/>
      <c r="I80" s="14"/>
      <c r="J80" s="14"/>
      <c r="K80" s="14"/>
      <c r="L80" s="14"/>
      <c r="M80" s="14"/>
      <c r="N80" s="14"/>
      <c r="O80" s="14"/>
    </row>
    <row r="81" spans="1:15" ht="13.5" customHeight="1">
      <c r="A81" s="32" t="s">
        <v>10150</v>
      </c>
      <c r="B81" s="17">
        <v>1</v>
      </c>
      <c r="C81" s="17">
        <v>57</v>
      </c>
      <c r="D81" s="17"/>
      <c r="E81" s="31"/>
      <c r="F81" s="14"/>
      <c r="G81" s="14"/>
      <c r="H81" s="14"/>
      <c r="I81" s="14"/>
      <c r="J81" s="14"/>
      <c r="K81" s="14"/>
      <c r="L81" s="14"/>
      <c r="M81" s="14"/>
      <c r="N81" s="14"/>
      <c r="O81" s="14"/>
    </row>
    <row r="82" spans="1:15" ht="13.5" customHeight="1">
      <c r="A82" s="32" t="s">
        <v>93</v>
      </c>
      <c r="B82" s="17">
        <v>1</v>
      </c>
      <c r="C82" s="17">
        <v>62</v>
      </c>
      <c r="D82" s="17"/>
      <c r="E82" s="31"/>
      <c r="F82" s="14"/>
      <c r="G82" s="14"/>
      <c r="H82" s="14"/>
      <c r="I82" s="14"/>
      <c r="J82" s="14"/>
      <c r="K82" s="14"/>
      <c r="L82" s="14"/>
      <c r="M82" s="14"/>
      <c r="N82" s="14"/>
      <c r="O82" s="14"/>
    </row>
    <row r="83" spans="1:15" ht="13.5" customHeight="1">
      <c r="A83" s="32" t="s">
        <v>10151</v>
      </c>
      <c r="B83" s="17">
        <v>1</v>
      </c>
      <c r="C83" s="17">
        <v>57</v>
      </c>
      <c r="D83" s="17"/>
      <c r="E83" s="31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3.5" customHeight="1">
      <c r="A84" s="32" t="s">
        <v>10152</v>
      </c>
      <c r="B84" s="17">
        <v>1</v>
      </c>
      <c r="C84" s="17">
        <v>56</v>
      </c>
      <c r="D84" s="17"/>
      <c r="E84" s="31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3.5" customHeight="1">
      <c r="A85" s="32" t="s">
        <v>10153</v>
      </c>
      <c r="B85" s="17"/>
      <c r="C85" s="17"/>
      <c r="D85" s="17">
        <v>1</v>
      </c>
      <c r="E85" s="31">
        <v>24</v>
      </c>
      <c r="F85" s="14"/>
      <c r="G85" s="14"/>
      <c r="H85" s="14"/>
      <c r="I85" s="14"/>
      <c r="J85" s="14"/>
      <c r="K85" s="14"/>
      <c r="L85" s="14"/>
      <c r="M85" s="14"/>
      <c r="N85" s="14"/>
      <c r="O85" s="14"/>
    </row>
    <row r="86" spans="1:15" ht="13.5" customHeight="1">
      <c r="A86" s="32" t="s">
        <v>10154</v>
      </c>
      <c r="B86" s="17"/>
      <c r="C86" s="17"/>
      <c r="D86" s="17">
        <v>1</v>
      </c>
      <c r="E86" s="31">
        <v>32</v>
      </c>
      <c r="F86" s="14"/>
      <c r="G86" s="14"/>
      <c r="H86" s="14"/>
      <c r="I86" s="14"/>
      <c r="J86" s="14"/>
      <c r="K86" s="14"/>
      <c r="L86" s="14"/>
      <c r="M86" s="14"/>
      <c r="N86" s="14"/>
      <c r="O86" s="14"/>
    </row>
    <row r="87" spans="1:15" ht="13.5" customHeight="1">
      <c r="A87" s="30">
        <v>2023</v>
      </c>
      <c r="B87" s="17"/>
      <c r="C87" s="17"/>
      <c r="D87" s="17"/>
      <c r="E87" s="31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3.5" customHeight="1">
      <c r="A88" s="32" t="s">
        <v>53896</v>
      </c>
      <c r="B88" s="17"/>
      <c r="C88" s="17"/>
      <c r="D88" s="17">
        <v>1</v>
      </c>
      <c r="E88" s="31">
        <v>26</v>
      </c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3.5" customHeight="1">
      <c r="A89" s="32" t="s">
        <v>53897</v>
      </c>
      <c r="B89" s="17">
        <v>1</v>
      </c>
      <c r="C89" s="17">
        <v>58</v>
      </c>
      <c r="D89" s="17"/>
      <c r="E89" s="31"/>
      <c r="F89" s="14"/>
      <c r="G89" s="14"/>
      <c r="H89" s="14"/>
      <c r="I89" s="14"/>
      <c r="J89" s="14"/>
      <c r="K89" s="14"/>
      <c r="L89" s="14"/>
      <c r="M89" s="14"/>
      <c r="N89" s="14"/>
      <c r="O89" s="14"/>
    </row>
    <row r="90" spans="1:15" ht="13.5" customHeight="1">
      <c r="A90" s="30">
        <v>2024</v>
      </c>
      <c r="B90" s="17"/>
      <c r="C90" s="17"/>
      <c r="D90" s="17"/>
      <c r="E90" s="31"/>
      <c r="F90" s="14"/>
      <c r="G90" s="14"/>
      <c r="H90" s="14"/>
      <c r="I90" s="14"/>
      <c r="J90" s="14"/>
      <c r="K90" s="14"/>
      <c r="L90" s="14"/>
      <c r="M90" s="14"/>
      <c r="N90" s="14"/>
      <c r="O90" s="14"/>
    </row>
    <row r="91" spans="1:15" ht="15" customHeight="1">
      <c r="A91" s="30">
        <v>2025</v>
      </c>
      <c r="B91" s="17"/>
      <c r="C91" s="17"/>
      <c r="D91" s="17"/>
      <c r="E91" s="31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>
      <c r="A92" s="32" t="s">
        <v>66387</v>
      </c>
      <c r="B92" s="17"/>
      <c r="C92" s="17"/>
      <c r="D92" s="17">
        <v>1</v>
      </c>
      <c r="E92" s="31">
        <v>25</v>
      </c>
      <c r="F92" s="14"/>
      <c r="G92" s="14"/>
      <c r="H92" s="14"/>
      <c r="I92" s="14"/>
      <c r="J92" s="14"/>
      <c r="K92" s="14"/>
      <c r="L92" s="14"/>
      <c r="M92" s="14"/>
      <c r="N92" s="14"/>
      <c r="O92" s="14"/>
    </row>
    <row r="93" spans="1:15" ht="15" customHeight="1" thickBot="1">
      <c r="A93" s="79" t="s">
        <v>66388</v>
      </c>
      <c r="B93" s="80">
        <v>1</v>
      </c>
      <c r="C93" s="80">
        <v>53</v>
      </c>
      <c r="D93" s="80"/>
      <c r="E93" s="63"/>
      <c r="F93" s="14"/>
      <c r="G93" s="14"/>
      <c r="H93" s="14"/>
      <c r="I93" s="14"/>
      <c r="J93" s="14"/>
      <c r="K93" s="14"/>
      <c r="L93" s="14"/>
      <c r="M93" s="14"/>
      <c r="N93" s="14"/>
      <c r="O93" s="14"/>
    </row>
    <row r="94" spans="1:15" ht="13.5" customHeight="1" thickBot="1">
      <c r="A94" s="75" t="s">
        <v>60662</v>
      </c>
      <c r="B94" s="76">
        <f>SUM(B77:B93)</f>
        <v>7</v>
      </c>
      <c r="C94" s="76">
        <f>SUM(C77:C93)</f>
        <v>411</v>
      </c>
      <c r="D94" s="76">
        <f>SUM(D77:D93)</f>
        <v>5</v>
      </c>
      <c r="E94" s="77">
        <f>SUM(E77:E93)</f>
        <v>138</v>
      </c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3.5" customHeight="1" thickBot="1">
      <c r="A95" s="3"/>
      <c r="B95" s="3"/>
      <c r="C95" s="3"/>
      <c r="D95" s="3"/>
      <c r="E95" s="8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3.5" customHeight="1" thickBot="1">
      <c r="A96" s="128" t="s">
        <v>15</v>
      </c>
      <c r="B96" s="177"/>
      <c r="C96" s="3"/>
      <c r="D96" s="3"/>
      <c r="E96" s="8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3.5" customHeight="1">
      <c r="A97" s="178" t="s">
        <v>53911</v>
      </c>
      <c r="B97" s="179">
        <f ca="1">C39</f>
        <v>12</v>
      </c>
      <c r="C97" s="3"/>
      <c r="D97" s="3"/>
      <c r="E97" s="8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3.5" customHeight="1">
      <c r="A98" s="180" t="s">
        <v>53909</v>
      </c>
      <c r="B98" s="181">
        <f ca="1">E23</f>
        <v>1</v>
      </c>
      <c r="C98" s="14"/>
      <c r="D98" s="14"/>
      <c r="E98" s="15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3.5" customHeight="1">
      <c r="A99" s="182" t="s">
        <v>53912</v>
      </c>
      <c r="B99" s="183">
        <f ca="1">D39</f>
        <v>10</v>
      </c>
      <c r="C99" s="11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3.5" customHeight="1">
      <c r="A100" s="180" t="s">
        <v>53914</v>
      </c>
      <c r="B100" s="181">
        <f>C40</f>
        <v>11</v>
      </c>
      <c r="C100" s="22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3.5" customHeight="1">
      <c r="A101" s="184" t="s">
        <v>2099</v>
      </c>
      <c r="B101" s="185">
        <f ca="1">C26</f>
        <v>3.8000000000000003</v>
      </c>
      <c r="C101" s="11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3.5" customHeight="1">
      <c r="A102" s="184" t="s">
        <v>16</v>
      </c>
      <c r="B102" s="185">
        <f ca="1">Ranking!$O$35</f>
        <v>4.36376117028066</v>
      </c>
      <c r="C102" s="11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3.5" customHeight="1">
      <c r="A103" s="182" t="s">
        <v>53913</v>
      </c>
      <c r="B103" s="183">
        <f>MIN(B73,B100)</f>
        <v>11</v>
      </c>
      <c r="C103" s="11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3.5" customHeight="1">
      <c r="A104" s="184" t="s">
        <v>17</v>
      </c>
      <c r="B104" s="183">
        <f>B94</f>
        <v>7</v>
      </c>
      <c r="C104" s="11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3.5" customHeight="1">
      <c r="A105" s="184" t="s">
        <v>18</v>
      </c>
      <c r="B105" s="183">
        <f>D94</f>
        <v>5</v>
      </c>
      <c r="C105" s="11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3.5" customHeight="1">
      <c r="A106" s="184" t="s">
        <v>19</v>
      </c>
      <c r="B106" s="183">
        <f>IF(B94=0,0,C94/B94)</f>
        <v>58.714285714285715</v>
      </c>
      <c r="C106" s="11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3.5" customHeight="1" thickBot="1">
      <c r="A107" s="186" t="s">
        <v>14</v>
      </c>
      <c r="B107" s="187">
        <f>IF(D94=0,0,E94/D94)</f>
        <v>27.6</v>
      </c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3.5" customHeight="1" thickBot="1">
      <c r="A108" s="12"/>
      <c r="B108" s="1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3.5" customHeight="1">
      <c r="A109" s="188" t="s">
        <v>53950</v>
      </c>
      <c r="B109" s="189">
        <f>SUM(B77:B93)</f>
        <v>7</v>
      </c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3.5" customHeight="1">
      <c r="A110" s="190" t="s">
        <v>53951</v>
      </c>
      <c r="B110" s="191">
        <f>SUM(D77:D93)</f>
        <v>5</v>
      </c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3.5" customHeight="1">
      <c r="A111" s="190" t="s">
        <v>20</v>
      </c>
      <c r="B111" s="192">
        <f>2*B109+B110</f>
        <v>19</v>
      </c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3.5" customHeight="1">
      <c r="A112" s="190" t="s">
        <v>21</v>
      </c>
      <c r="B112" s="192" cm="1">
        <f t="array" ref="B112">_xlfn.LET(
_xlpm._r,M8:M100,
_xlpm._p,IFERROR(_xlfn.XMATCH(TRUE,ISTEXT(_xlpm._r),0),ROWS(_xlpm._r)+1),
_xlpm._nums,_xlfn._xlws.FILTER(_xlpm._r,(_xlfn.SEQUENCE(ROWS(_xlpm._r))&lt;_xlpm._p)*ISNUMBER(_xlpm._r),""),
IFERROR(SUM(1/_xlpm._nums),0)
)</f>
        <v>1</v>
      </c>
      <c r="C112" s="3"/>
      <c r="D112" s="233"/>
      <c r="E112" s="233"/>
      <c r="F112" s="233"/>
      <c r="G112" s="233"/>
      <c r="H112" s="233"/>
      <c r="I112" s="233"/>
      <c r="J112" s="233"/>
      <c r="K112" s="233"/>
      <c r="L112" s="233"/>
      <c r="M112" s="233"/>
      <c r="N112" s="3"/>
      <c r="O112" s="3"/>
    </row>
    <row r="113" spans="1:15" ht="13.5" customHeight="1">
      <c r="A113" s="190" t="s">
        <v>22</v>
      </c>
      <c r="B113" s="192">
        <f>B112-B111</f>
        <v>-18</v>
      </c>
      <c r="C113" s="316"/>
      <c r="D113" s="317"/>
      <c r="E113" s="317"/>
      <c r="F113" s="317"/>
      <c r="G113" s="317"/>
      <c r="H113" s="317"/>
      <c r="I113" s="317"/>
      <c r="J113" s="317"/>
      <c r="K113" s="317"/>
      <c r="L113" s="317"/>
      <c r="M113" s="317"/>
      <c r="N113" s="3"/>
      <c r="O113" s="3"/>
    </row>
    <row r="114" spans="1:15" ht="13.5" customHeight="1" thickBot="1">
      <c r="A114" s="193" t="s">
        <v>23</v>
      </c>
      <c r="B114" s="194">
        <f ca="1">MAX(0,-B113*(3+2.5*B101/B102))</f>
        <v>93.186379209887406</v>
      </c>
      <c r="C114" s="3"/>
      <c r="D114" s="317"/>
      <c r="E114" s="317"/>
      <c r="F114" s="317"/>
      <c r="G114" s="317"/>
      <c r="H114" s="317"/>
      <c r="I114" s="317"/>
      <c r="J114" s="317"/>
      <c r="K114" s="317"/>
      <c r="L114" s="317"/>
      <c r="M114" s="317"/>
      <c r="N114" s="3"/>
      <c r="O114" s="3"/>
    </row>
    <row r="115" spans="1:15" ht="13.5" customHeight="1" thickBot="1">
      <c r="A115" s="3"/>
      <c r="B115" s="3"/>
      <c r="C115" s="3"/>
      <c r="D115" s="317"/>
      <c r="E115" s="317"/>
      <c r="F115" s="317"/>
      <c r="G115" s="317"/>
      <c r="H115" s="317"/>
      <c r="I115" s="317"/>
      <c r="J115" s="317"/>
      <c r="K115" s="317"/>
      <c r="L115" s="317"/>
      <c r="M115" s="317"/>
      <c r="N115" s="3"/>
      <c r="O115" s="3"/>
    </row>
    <row r="116" spans="1:15" ht="15.75" customHeight="1" thickBot="1">
      <c r="A116" s="679" t="s">
        <v>60666</v>
      </c>
      <c r="B116" s="680"/>
      <c r="C116" s="3"/>
      <c r="D116" s="317"/>
      <c r="E116" s="317"/>
      <c r="F116" s="317"/>
      <c r="G116" s="317"/>
      <c r="H116" s="317"/>
      <c r="I116" s="317"/>
      <c r="J116" s="317"/>
      <c r="K116" s="317"/>
      <c r="L116" s="317"/>
      <c r="M116" s="317"/>
      <c r="N116" s="3"/>
      <c r="O116" s="3"/>
    </row>
    <row r="117" spans="1:15" ht="13.5" customHeight="1" thickBot="1">
      <c r="A117" s="3"/>
      <c r="B117" s="3"/>
      <c r="C117" s="3"/>
      <c r="D117" s="317"/>
      <c r="E117" s="317"/>
      <c r="F117" s="317"/>
      <c r="G117" s="317"/>
      <c r="H117" s="317"/>
      <c r="I117" s="317"/>
      <c r="J117" s="317"/>
      <c r="K117" s="317"/>
      <c r="L117" s="317"/>
      <c r="M117" s="317"/>
      <c r="N117" s="3"/>
      <c r="O117" s="3"/>
    </row>
    <row r="118" spans="1:15" ht="18.75" customHeight="1" thickBot="1">
      <c r="A118" s="199" t="s">
        <v>2098</v>
      </c>
      <c r="B118" s="195">
        <f ca="1">(3*B97) + (1*B103) + IF(B106=0, 0, 3.5 * (96 * B104) / B106) + IF(B107=0, 0, 3.5 * (24 * B105) / B107) + 2.5 * (B99 * B101) / B102 - B114</f>
        <v>30.85961692720403</v>
      </c>
      <c r="C118" s="317"/>
      <c r="D118" s="317"/>
      <c r="E118" s="317"/>
      <c r="F118" s="317"/>
      <c r="G118" s="317"/>
      <c r="H118" s="317"/>
      <c r="I118" s="317"/>
      <c r="J118" s="317"/>
      <c r="K118" s="317"/>
      <c r="L118" s="317"/>
      <c r="M118" s="317"/>
      <c r="N118" s="3"/>
      <c r="O118" s="3"/>
    </row>
    <row r="119" spans="1:15" ht="15" customHeight="1">
      <c r="A119" s="3"/>
      <c r="B119" s="3"/>
      <c r="C119" s="3"/>
      <c r="D119" s="318"/>
      <c r="E119" s="233"/>
      <c r="F119" s="318"/>
      <c r="G119" s="233"/>
      <c r="H119" s="318"/>
      <c r="I119" s="318"/>
      <c r="J119" s="233"/>
      <c r="K119" s="233"/>
      <c r="L119" s="233"/>
      <c r="M119" s="318"/>
      <c r="N119" s="3"/>
      <c r="O119" s="3"/>
    </row>
    <row r="120" spans="1:15" ht="15" customHeight="1">
      <c r="A120" s="3"/>
      <c r="B120" s="3"/>
      <c r="C120" s="3"/>
      <c r="D120" s="318"/>
      <c r="E120" s="318"/>
      <c r="F120" s="318"/>
      <c r="G120" s="233"/>
      <c r="H120" s="233"/>
      <c r="I120" s="318"/>
      <c r="J120" s="233"/>
      <c r="K120" s="233"/>
      <c r="L120" s="233"/>
      <c r="M120" s="318"/>
      <c r="N120" s="3"/>
      <c r="O120" s="3"/>
    </row>
    <row r="121" spans="1:15" ht="15" customHeight="1">
      <c r="A121" s="3"/>
      <c r="B121" s="3"/>
      <c r="C121" s="3"/>
      <c r="D121" s="233"/>
      <c r="E121" s="318"/>
      <c r="F121" s="318"/>
      <c r="G121" s="233"/>
      <c r="H121" s="233"/>
      <c r="I121" s="233"/>
      <c r="J121" s="233"/>
      <c r="K121" s="233"/>
      <c r="L121" s="233"/>
      <c r="M121" s="233"/>
      <c r="N121" s="3"/>
      <c r="O121" s="3"/>
    </row>
    <row r="122" spans="1:15" ht="15" customHeight="1">
      <c r="D122" s="243"/>
      <c r="E122" s="243"/>
      <c r="F122" s="243"/>
      <c r="G122" s="243"/>
      <c r="H122" s="243"/>
      <c r="I122" s="243"/>
      <c r="J122" s="243"/>
      <c r="K122" s="243"/>
      <c r="L122" s="243"/>
      <c r="M122" s="243"/>
    </row>
    <row r="123" spans="1:15" ht="15" customHeight="1">
      <c r="D123" s="243"/>
      <c r="E123" s="243"/>
      <c r="F123" s="243"/>
      <c r="G123" s="243"/>
      <c r="H123" s="243"/>
      <c r="I123" s="243"/>
      <c r="J123" s="243"/>
      <c r="K123" s="243"/>
      <c r="L123" s="243"/>
      <c r="M123" s="243"/>
    </row>
  </sheetData>
  <mergeCells count="16">
    <mergeCell ref="A1:E1"/>
    <mergeCell ref="H1:N3"/>
    <mergeCell ref="A2:E2"/>
    <mergeCell ref="A3:E3"/>
    <mergeCell ref="B5:E6"/>
    <mergeCell ref="H5:N5"/>
    <mergeCell ref="H6:N6"/>
    <mergeCell ref="A35:B35"/>
    <mergeCell ref="A36:B36"/>
    <mergeCell ref="A37:B37"/>
    <mergeCell ref="A116:B116"/>
    <mergeCell ref="A30:B30"/>
    <mergeCell ref="A31:B31"/>
    <mergeCell ref="A32:B32"/>
    <mergeCell ref="A33:B33"/>
    <mergeCell ref="A34:B34"/>
  </mergeCells>
  <conditionalFormatting sqref="N30:N36">
    <cfRule type="expression" dxfId="41" priority="1">
      <formula>$I30="C"</formula>
    </cfRule>
  </conditionalFormatting>
  <dataValidations disablePrompts="1" count="1">
    <dataValidation type="decimal" allowBlank="1" showInputMessage="1" showErrorMessage="1" prompt="O ano deve ser no mínimo até 10 anos atrás e no máximo até o ano passado." sqref="K35:K36" xr:uid="{BB321CBC-0E50-4888-919A-5EFA8539EED1}">
      <formula1>YEAR(NOW())-10</formula1>
      <formula2>YEAR(NOW())-1</formula2>
    </dataValidation>
  </dataValidations>
  <pageMargins left="0.511811024" right="0.511811024" top="0.78740157499999996" bottom="0.78740157499999996" header="0" footer="0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1E90C-98F2-4FD1-9CA8-81E7B45CB271}">
  <sheetPr>
    <tabColor rgb="FF0070C0"/>
  </sheetPr>
  <dimension ref="A1:P126"/>
  <sheetViews>
    <sheetView topLeftCell="A86" zoomScaleNormal="100" workbookViewId="0">
      <selection activeCell="D86" sqref="D86"/>
    </sheetView>
  </sheetViews>
  <sheetFormatPr defaultColWidth="12.5546875" defaultRowHeight="15" customHeight="1"/>
  <cols>
    <col min="1" max="1" width="45.33203125" style="367" customWidth="1"/>
    <col min="2" max="2" width="17" style="367" customWidth="1"/>
    <col min="3" max="3" width="8.44140625" style="367" customWidth="1"/>
    <col min="4" max="4" width="7.109375" style="367" customWidth="1"/>
    <col min="5" max="5" width="8.44140625" style="367" customWidth="1"/>
    <col min="6" max="6" width="7.44140625" style="367" customWidth="1"/>
    <col min="7" max="7" width="6.5546875" style="367" customWidth="1"/>
    <col min="8" max="8" width="5.5546875" style="367" customWidth="1"/>
    <col min="9" max="9" width="15.33203125" style="367" customWidth="1"/>
    <col min="10" max="10" width="37" style="367" customWidth="1"/>
    <col min="11" max="11" width="11.6640625" style="367" customWidth="1"/>
    <col min="12" max="12" width="13.33203125" style="367" customWidth="1"/>
    <col min="13" max="14" width="10.77734375" style="367" customWidth="1"/>
    <col min="15" max="15" width="14.33203125" style="367" customWidth="1"/>
    <col min="16" max="16" width="11.44140625" style="367" customWidth="1"/>
    <col min="17" max="17" width="50.109375" style="367" customWidth="1"/>
    <col min="18" max="27" width="9.44140625" style="367" customWidth="1"/>
    <col min="28" max="16384" width="12.5546875" style="367"/>
  </cols>
  <sheetData>
    <row r="1" spans="1:15" ht="13.5" customHeight="1">
      <c r="A1" s="693" t="s">
        <v>0</v>
      </c>
      <c r="B1" s="694"/>
      <c r="C1" s="694"/>
      <c r="D1" s="694"/>
      <c r="E1" s="695"/>
      <c r="F1" s="365"/>
      <c r="G1" s="365"/>
      <c r="H1" s="696" t="s">
        <v>60682</v>
      </c>
      <c r="I1" s="697"/>
      <c r="J1" s="697"/>
      <c r="K1" s="697"/>
      <c r="L1" s="697"/>
      <c r="M1" s="697"/>
      <c r="N1" s="698"/>
      <c r="O1" s="366"/>
    </row>
    <row r="2" spans="1:15" ht="13.5" customHeight="1">
      <c r="A2" s="705" t="str">
        <f ca="1">"PERÍODO COMPUTADO: Artigos &amp; RH: " &amp; (YEAR(TODAY()) - 5) &amp; " - " &amp; (YEAR(TODAY()) - 1)&amp;" // Livros, Capítulos e Patentes: " &amp; (YEAR(TODAY()) - 10) &amp; " - " &amp; (YEAR(TODAY()) - 1)</f>
        <v>PERÍODO COMPUTADO: Artigos &amp; RH: 2021 - 2025 // Livros, Capítulos e Patentes: 2016 - 2025</v>
      </c>
      <c r="B2" s="706"/>
      <c r="C2" s="706"/>
      <c r="D2" s="706"/>
      <c r="E2" s="707"/>
      <c r="F2" s="365"/>
      <c r="G2" s="365"/>
      <c r="H2" s="699"/>
      <c r="I2" s="700"/>
      <c r="J2" s="700"/>
      <c r="K2" s="700"/>
      <c r="L2" s="700"/>
      <c r="M2" s="700"/>
      <c r="N2" s="701"/>
      <c r="O2" s="366"/>
    </row>
    <row r="3" spans="1:15" ht="16.2" customHeight="1" thickBot="1">
      <c r="A3" s="708" t="str" cm="1">
        <f t="array" aca="1" ref="A3" ca="1">"ORIENTADOR(A): " &amp; MID(CELL("filename", A1), FIND("]", CELL("filename", A1)) + 1, 255)</f>
        <v>ORIENTADOR(A): Paola</v>
      </c>
      <c r="B3" s="709"/>
      <c r="C3" s="709"/>
      <c r="D3" s="709"/>
      <c r="E3" s="710"/>
      <c r="F3" s="365"/>
      <c r="G3" s="365"/>
      <c r="H3" s="702"/>
      <c r="I3" s="703"/>
      <c r="J3" s="703"/>
      <c r="K3" s="703"/>
      <c r="L3" s="703"/>
      <c r="M3" s="703"/>
      <c r="N3" s="704"/>
      <c r="O3" s="366"/>
    </row>
    <row r="4" spans="1:15" ht="13.5" customHeight="1" thickBot="1">
      <c r="A4" s="368"/>
      <c r="B4" s="365"/>
      <c r="C4" s="365"/>
      <c r="D4" s="365"/>
      <c r="E4" s="369"/>
      <c r="F4" s="365"/>
      <c r="G4" s="365"/>
      <c r="H4" s="365"/>
      <c r="I4" s="366"/>
      <c r="J4" s="366"/>
      <c r="K4" s="366"/>
      <c r="L4" s="366"/>
      <c r="M4" s="366"/>
      <c r="N4" s="366"/>
      <c r="O4" s="366"/>
    </row>
    <row r="5" spans="1:15" ht="13.5" customHeight="1">
      <c r="A5" s="370" t="s">
        <v>1</v>
      </c>
      <c r="B5" s="711"/>
      <c r="C5" s="711"/>
      <c r="D5" s="711"/>
      <c r="E5" s="712"/>
      <c r="F5" s="365"/>
      <c r="G5" s="365"/>
      <c r="H5" s="715" t="s">
        <v>1</v>
      </c>
      <c r="I5" s="716"/>
      <c r="J5" s="716"/>
      <c r="K5" s="716"/>
      <c r="L5" s="716"/>
      <c r="M5" s="716"/>
      <c r="N5" s="717"/>
      <c r="O5" s="366"/>
    </row>
    <row r="6" spans="1:15" ht="13.5" customHeight="1" thickBot="1">
      <c r="A6" s="371" t="s">
        <v>2</v>
      </c>
      <c r="B6" s="713"/>
      <c r="C6" s="713"/>
      <c r="D6" s="713"/>
      <c r="E6" s="714"/>
      <c r="F6" s="365"/>
      <c r="G6" s="365"/>
      <c r="H6" s="718" t="s">
        <v>2</v>
      </c>
      <c r="I6" s="719"/>
      <c r="J6" s="719"/>
      <c r="K6" s="719"/>
      <c r="L6" s="719"/>
      <c r="M6" s="719"/>
      <c r="N6" s="720"/>
      <c r="O6" s="366"/>
    </row>
    <row r="7" spans="1:15" ht="13.5" customHeight="1" thickBot="1">
      <c r="A7" s="372" t="s">
        <v>53954</v>
      </c>
      <c r="B7" s="373" t="s">
        <v>53964</v>
      </c>
      <c r="C7" s="373" t="s">
        <v>3</v>
      </c>
      <c r="D7" s="374" t="s">
        <v>4</v>
      </c>
      <c r="E7" s="375" t="s">
        <v>53908</v>
      </c>
      <c r="F7" s="376"/>
      <c r="G7" s="376"/>
      <c r="H7" s="377" t="s">
        <v>60667</v>
      </c>
      <c r="I7" s="373" t="s">
        <v>55886</v>
      </c>
      <c r="J7" s="373" t="s">
        <v>24</v>
      </c>
      <c r="K7" s="373" t="s">
        <v>25</v>
      </c>
      <c r="L7" s="373" t="s">
        <v>26</v>
      </c>
      <c r="M7" s="373" t="s">
        <v>27</v>
      </c>
      <c r="N7" s="378" t="s">
        <v>53908</v>
      </c>
      <c r="O7" s="366"/>
    </row>
    <row r="8" spans="1:15" ht="13.5" customHeight="1">
      <c r="A8" s="379" t="str">
        <f t="shared" ref="A8:A31" si="0">IF(I8="", "", IF(J8="", "Revista sem Fator de Impacto" &amp; IF(K8="", "", ", " &amp; K8 &amp; ",") &amp; IF(L8="", "", " p. " &amp; L8), J8 &amp; IF(K8="", "", ", " &amp; K8 &amp; ",") &amp; IF(L8="", "", " p. " &amp; L8)))</f>
        <v>INDUSTRIAL CROPS AND PRODUCTS, 2020, p. 112094</v>
      </c>
      <c r="B8" s="380">
        <f>IF(I8="","",_xlfn.LET(
  _xlpm.resultado1, VLOOKUP(I8,'JCR 2026 (JIF 25)'!A:C,3,FALSE),
  _xlpm.resultado2, VLOOKUP(I8,'JCR 2026 (JIF 25)'!B:C,2,FALSE),
  _xlpm.resultado, IFERROR(_xlpm.resultado1, IFERROR(_xlpm.resultado2,"")),
  IF(_xlpm.resultado="N/A", "N/A",
     IF(OR(_xlpm.resultado=0, _xlpm.resultado=""), "Revista sem FI", VALUE(_xlpm.resultado))
  )
))</f>
        <v>6.4</v>
      </c>
      <c r="C8" s="380">
        <f>IF(OR(ISBLANK(M8),NOT(ISNUMBER(B8))),"",1/M8)</f>
        <v>1</v>
      </c>
      <c r="D8" s="381">
        <f t="shared" ref="D8" ca="1" si="1">IF(J8="","",IF(OR(B8=0,B8="Revista sem FI"),0,IF(OR(AND(ISNUMBER(C8),C8&gt;0),AND(ISNUMBER(E8),E8&gt;0)),1,0)))</f>
        <v>1</v>
      </c>
      <c r="E8" s="557" t="str">
        <f ca="1">IF(OR(N8="",NOT(ISNUMBER(B8))),"",IF(SUM(INDIRECT("$E$7:E"&amp;ROW()-1))+1/N8&gt;$C$32,0,1/N8))</f>
        <v/>
      </c>
      <c r="F8" s="366"/>
      <c r="G8" s="366"/>
      <c r="H8" s="382">
        <f>IF(I8&lt;&gt;"", COUNTIF($I$8:I8, "&lt;&gt;"), "")</f>
        <v>1</v>
      </c>
      <c r="I8" s="383" t="s">
        <v>16172</v>
      </c>
      <c r="J8" s="384" t="str">
        <f>IFERROR(VLOOKUP(I8,'JCR 2026 (JIF 25)'!A:D,4,0), IFERROR(VLOOKUP(I8,'JCR 2026 (JIF 25)'!B:D,3,0),""))</f>
        <v>INDUSTRIAL CROPS AND PRODUCTS</v>
      </c>
      <c r="K8" s="385">
        <v>2020</v>
      </c>
      <c r="L8" s="385">
        <v>112094</v>
      </c>
      <c r="M8" s="385">
        <v>1</v>
      </c>
      <c r="N8" s="386"/>
      <c r="O8" s="366"/>
    </row>
    <row r="9" spans="1:15" ht="13.5" customHeight="1">
      <c r="A9" s="387" t="str">
        <f t="shared" si="0"/>
        <v>JOURNAL OF SOLID STATE ELECTROCHEMISTRY, 2020, p. 121</v>
      </c>
      <c r="B9" s="388">
        <f>IF(I9="","",_xlfn.LET(
  _xlpm.resultado1, VLOOKUP(I9,'JCR 2026 (JIF 25)'!A:C,3,FALSE),
  _xlpm.resultado2, VLOOKUP(I9,'JCR 2026 (JIF 25)'!B:C,2,FALSE),
  _xlpm.resultado, IFERROR(_xlpm.resultado1, IFERROR(_xlpm.resultado2,"")),
  IF(_xlpm.resultado="N/A", "N/A",
     IF(OR(_xlpm.resultado=0, _xlpm.resultado=""), "Revista sem FI", VALUE(_xlpm.resultado))
  )
))</f>
        <v>3.1</v>
      </c>
      <c r="C9" s="388">
        <f t="shared" ref="C9:C31" si="2">IF(OR(ISBLANK(M9),NOT(ISNUMBER(B9))),"",1/M9)</f>
        <v>1</v>
      </c>
      <c r="D9" s="389">
        <f t="shared" ref="D9:D31" ca="1" si="3">IF(J9="","",IF(OR(B9=0,B9="Revista sem FI"),0,IF(OR(AND(ISNUMBER(C9),C9&gt;0),AND(ISNUMBER(E9),E9&gt;0)),1,0)))</f>
        <v>1</v>
      </c>
      <c r="E9" s="561" t="str">
        <f t="shared" ref="E9:E31" ca="1" si="4">IF(OR(N9="",NOT(ISNUMBER(B9))),"",IF(SUM(INDIRECT("$E$7:E"&amp;ROW()-1))+1/N9&gt;$C$32,0,1/N9))</f>
        <v/>
      </c>
      <c r="F9" s="366"/>
      <c r="G9" s="366"/>
      <c r="H9" s="390">
        <f>IF(I9&lt;&gt;"", COUNTIF($I$8:I9, "&lt;&gt;"), "")</f>
        <v>2</v>
      </c>
      <c r="I9" s="391" t="s">
        <v>1322</v>
      </c>
      <c r="J9" s="392" t="str">
        <f>IFERROR(VLOOKUP(I9,'JCR 2026 (JIF 25)'!A:D,4,0), IFERROR(VLOOKUP(I9,'JCR 2026 (JIF 25)'!B:D,3,0),""))</f>
        <v>JOURNAL OF SOLID STATE ELECTROCHEMISTRY</v>
      </c>
      <c r="K9" s="393">
        <v>2020</v>
      </c>
      <c r="L9" s="393">
        <v>121</v>
      </c>
      <c r="M9" s="393">
        <v>1</v>
      </c>
      <c r="N9" s="394"/>
      <c r="O9" s="366"/>
    </row>
    <row r="10" spans="1:15" ht="13.5" customHeight="1">
      <c r="A10" s="387" t="str">
        <f t="shared" si="0"/>
        <v>JOURNAL OF FLUORINE CHEMISTRY, 2020, p. 109459</v>
      </c>
      <c r="B10" s="388">
        <f>IF(I10="","",_xlfn.LET(
  _xlpm.resultado1, VLOOKUP(I10,'JCR 2026 (JIF 25)'!A:C,3,FALSE),
  _xlpm.resultado2, VLOOKUP(I10,'JCR 2026 (JIF 25)'!B:C,2,FALSE),
  _xlpm.resultado, IFERROR(_xlpm.resultado1, IFERROR(_xlpm.resultado2,"")),
  IF(_xlpm.resultado="N/A", "N/A",
     IF(OR(_xlpm.resultado=0, _xlpm.resultado=""), "Revista sem FI", VALUE(_xlpm.resultado))
  )
))</f>
        <v>1.6</v>
      </c>
      <c r="C10" s="388">
        <f t="shared" si="2"/>
        <v>1</v>
      </c>
      <c r="D10" s="389">
        <f t="shared" ca="1" si="3"/>
        <v>1</v>
      </c>
      <c r="E10" s="561" t="str">
        <f t="shared" ca="1" si="4"/>
        <v/>
      </c>
      <c r="F10" s="366"/>
      <c r="G10" s="366"/>
      <c r="H10" s="390">
        <f>IF(I10&lt;&gt;"", COUNTIF($I$8:I10, "&lt;&gt;"), "")</f>
        <v>3</v>
      </c>
      <c r="I10" s="393" t="s">
        <v>1125</v>
      </c>
      <c r="J10" s="392" t="str">
        <f>IFERROR(VLOOKUP(I10,'JCR 2026 (JIF 25)'!A:D,4,0), IFERROR(VLOOKUP(I10,'JCR 2026 (JIF 25)'!B:D,3,0),""))</f>
        <v>JOURNAL OF FLUORINE CHEMISTRY</v>
      </c>
      <c r="K10" s="393">
        <v>2020</v>
      </c>
      <c r="L10" s="393">
        <v>109459</v>
      </c>
      <c r="M10" s="393">
        <v>1</v>
      </c>
      <c r="N10" s="394"/>
      <c r="O10" s="366"/>
    </row>
    <row r="11" spans="1:15" ht="13.5" customHeight="1">
      <c r="A11" s="387" t="str">
        <f t="shared" si="0"/>
        <v>RAPID COMMUNICATIONS IN MASS SPECTROMETRY, 2020, p. e8732</v>
      </c>
      <c r="B11" s="388">
        <f>IF(I11="","",_xlfn.LET(
  _xlpm.resultado1, VLOOKUP(I11,'JCR 2026 (JIF 25)'!A:C,3,FALSE),
  _xlpm.resultado2, VLOOKUP(I11,'JCR 2026 (JIF 25)'!B:C,2,FALSE),
  _xlpm.resultado, IFERROR(_xlpm.resultado1, IFERROR(_xlpm.resultado2,"")),
  IF(_xlpm.resultado="N/A", "N/A",
     IF(OR(_xlpm.resultado=0, _xlpm.resultado=""), "Revista sem FI", VALUE(_xlpm.resultado))
  )
))</f>
        <v>1.8</v>
      </c>
      <c r="C11" s="388">
        <f t="shared" si="2"/>
        <v>1</v>
      </c>
      <c r="D11" s="389">
        <f t="shared" ca="1" si="3"/>
        <v>1</v>
      </c>
      <c r="E11" s="561" t="str">
        <f t="shared" ca="1" si="4"/>
        <v/>
      </c>
      <c r="F11" s="366"/>
      <c r="G11" s="366"/>
      <c r="H11" s="390">
        <f>IF(I11&lt;&gt;"", COUNTIF($I$8:I11, "&lt;&gt;"), "")</f>
        <v>4</v>
      </c>
      <c r="I11" s="391" t="s">
        <v>1844</v>
      </c>
      <c r="J11" s="392" t="str">
        <f>IFERROR(VLOOKUP(I11,'JCR 2026 (JIF 25)'!A:D,4,0), IFERROR(VLOOKUP(I11,'JCR 2026 (JIF 25)'!B:D,3,0),""))</f>
        <v>RAPID COMMUNICATIONS IN MASS SPECTROMETRY</v>
      </c>
      <c r="K11" s="393">
        <v>2020</v>
      </c>
      <c r="L11" s="393" t="s">
        <v>66284</v>
      </c>
      <c r="M11" s="393">
        <v>1</v>
      </c>
      <c r="N11" s="394"/>
      <c r="O11" s="366"/>
    </row>
    <row r="12" spans="1:15" ht="13.5" customHeight="1">
      <c r="A12" s="387" t="str">
        <f t="shared" si="0"/>
        <v>JOURNAL OF CHROMATOGRAPHIC SCIENCE, 2020, p. 718</v>
      </c>
      <c r="B12" s="388">
        <f>IF(I12="","",_xlfn.LET(
  _xlpm.resultado1, VLOOKUP(I12,'JCR 2026 (JIF 25)'!A:C,3,FALSE),
  _xlpm.resultado2, VLOOKUP(I12,'JCR 2026 (JIF 25)'!B:C,2,FALSE),
  _xlpm.resultado, IFERROR(_xlpm.resultado1, IFERROR(_xlpm.resultado2,"")),
  IF(_xlpm.resultado="N/A", "N/A",
     IF(OR(_xlpm.resultado=0, _xlpm.resultado=""), "Revista sem FI", VALUE(_xlpm.resultado))
  )
))</f>
        <v>1.8</v>
      </c>
      <c r="C12" s="388" t="str">
        <f t="shared" si="2"/>
        <v/>
      </c>
      <c r="D12" s="389">
        <f t="shared" ca="1" si="3"/>
        <v>1</v>
      </c>
      <c r="E12" s="561">
        <f t="shared" ca="1" si="4"/>
        <v>0.5</v>
      </c>
      <c r="F12" s="366"/>
      <c r="G12" s="366"/>
      <c r="H12" s="390">
        <f>IF(I12&lt;&gt;"", COUNTIF($I$8:I12, "&lt;&gt;"), "")</f>
        <v>5</v>
      </c>
      <c r="I12" s="391" t="s">
        <v>1056</v>
      </c>
      <c r="J12" s="392" t="str">
        <f>IFERROR(VLOOKUP(I12,'JCR 2026 (JIF 25)'!A:D,4,0), IFERROR(VLOOKUP(I12,'JCR 2026 (JIF 25)'!B:D,3,0),""))</f>
        <v>JOURNAL OF CHROMATOGRAPHIC SCIENCE</v>
      </c>
      <c r="K12" s="393">
        <v>2020</v>
      </c>
      <c r="L12" s="393">
        <v>718</v>
      </c>
      <c r="M12" s="393"/>
      <c r="N12" s="394">
        <v>2</v>
      </c>
      <c r="O12" s="366"/>
    </row>
    <row r="13" spans="1:15" ht="13.5" customHeight="1">
      <c r="A13" s="387" t="str">
        <f t="shared" si="0"/>
        <v>Fuel, 2021, p. 119941</v>
      </c>
      <c r="B13" s="388">
        <f>IF(I13="","",_xlfn.LET(
  _xlpm.resultado1, VLOOKUP(I13,'JCR 2026 (JIF 25)'!A:C,3,FALSE),
  _xlpm.resultado2, VLOOKUP(I13,'JCR 2026 (JIF 25)'!B:C,2,FALSE),
  _xlpm.resultado, IFERROR(_xlpm.resultado1, IFERROR(_xlpm.resultado2,"")),
  IF(_xlpm.resultado="N/A", "N/A",
     IF(OR(_xlpm.resultado=0, _xlpm.resultado=""), "Revista sem FI", VALUE(_xlpm.resultado))
  )
))</f>
        <v>7.8</v>
      </c>
      <c r="C13" s="388">
        <f t="shared" si="2"/>
        <v>1</v>
      </c>
      <c r="D13" s="389">
        <f t="shared" ca="1" si="3"/>
        <v>1</v>
      </c>
      <c r="E13" s="561" t="str">
        <f t="shared" ca="1" si="4"/>
        <v/>
      </c>
      <c r="F13" s="366"/>
      <c r="G13" s="366"/>
      <c r="H13" s="390">
        <f>IF(I13&lt;&gt;"", COUNTIF($I$8:I13, "&lt;&gt;"), "")</f>
        <v>6</v>
      </c>
      <c r="I13" s="391" t="s">
        <v>787</v>
      </c>
      <c r="J13" s="392" t="str">
        <f>IFERROR(VLOOKUP(I13,'JCR 2026 (JIF 25)'!A:D,4,0), IFERROR(VLOOKUP(I13,'JCR 2026 (JIF 25)'!B:D,3,0),""))</f>
        <v>Fuel</v>
      </c>
      <c r="K13" s="393">
        <v>2021</v>
      </c>
      <c r="L13" s="393">
        <v>119941</v>
      </c>
      <c r="M13" s="393">
        <v>1</v>
      </c>
      <c r="N13" s="394"/>
      <c r="O13" s="366"/>
    </row>
    <row r="14" spans="1:15" ht="13.5" customHeight="1">
      <c r="A14" s="387" t="str">
        <f t="shared" si="0"/>
        <v>Journal of Analytical Methods in Chemistry, 2021, p. ID 6005481</v>
      </c>
      <c r="B14" s="388">
        <f>IF(I14="","",_xlfn.LET(
  _xlpm.resultado1, VLOOKUP(I14,'JCR 2026 (JIF 25)'!A:C,3,FALSE),
  _xlpm.resultado2, VLOOKUP(I14,'JCR 2026 (JIF 25)'!B:C,2,FALSE),
  _xlpm.resultado, IFERROR(_xlpm.resultado1, IFERROR(_xlpm.resultado2,"")),
  IF(_xlpm.resultado="N/A", "N/A",
     IF(OR(_xlpm.resultado=0, _xlpm.resultado=""), "Revista sem FI", VALUE(_xlpm.resultado))
  )
))</f>
        <v>2.1</v>
      </c>
      <c r="C14" s="388" t="str">
        <f t="shared" si="2"/>
        <v/>
      </c>
      <c r="D14" s="389">
        <f t="shared" ca="1" si="3"/>
        <v>1</v>
      </c>
      <c r="E14" s="561">
        <f t="shared" ca="1" si="4"/>
        <v>1</v>
      </c>
      <c r="F14" s="366"/>
      <c r="G14" s="366"/>
      <c r="H14" s="390">
        <f>IF(I14&lt;&gt;"", COUNTIF($I$8:I14, "&lt;&gt;"), "")</f>
        <v>7</v>
      </c>
      <c r="I14" s="391" t="s">
        <v>18729</v>
      </c>
      <c r="J14" s="392" t="str">
        <f>IFERROR(VLOOKUP(I14,'JCR 2026 (JIF 25)'!A:D,4,0), IFERROR(VLOOKUP(I14,'JCR 2026 (JIF 25)'!B:D,3,0),""))</f>
        <v>Journal of Analytical Methods in Chemistry</v>
      </c>
      <c r="K14" s="393">
        <v>2021</v>
      </c>
      <c r="L14" s="393" t="s">
        <v>95</v>
      </c>
      <c r="M14" s="393"/>
      <c r="N14" s="394">
        <v>1</v>
      </c>
      <c r="O14" s="366"/>
    </row>
    <row r="15" spans="1:15" ht="13.5" customHeight="1">
      <c r="A15" s="387" t="str">
        <f t="shared" si="0"/>
        <v>Fuel, 2021, p. 119167</v>
      </c>
      <c r="B15" s="388">
        <f>IF(I15="","",_xlfn.LET(
  _xlpm.resultado1, VLOOKUP(I15,'JCR 2026 (JIF 25)'!A:C,3,FALSE),
  _xlpm.resultado2, VLOOKUP(I15,'JCR 2026 (JIF 25)'!B:C,2,FALSE),
  _xlpm.resultado, IFERROR(_xlpm.resultado1, IFERROR(_xlpm.resultado2,"")),
  IF(_xlpm.resultado="N/A", "N/A",
     IF(OR(_xlpm.resultado=0, _xlpm.resultado=""), "Revista sem FI", VALUE(_xlpm.resultado))
  )
))</f>
        <v>7.8</v>
      </c>
      <c r="C15" s="388" t="str">
        <f t="shared" si="2"/>
        <v/>
      </c>
      <c r="D15" s="389">
        <f t="shared" ca="1" si="3"/>
        <v>1</v>
      </c>
      <c r="E15" s="561">
        <f t="shared" ca="1" si="4"/>
        <v>0.5</v>
      </c>
      <c r="F15" s="366"/>
      <c r="G15" s="366"/>
      <c r="H15" s="390">
        <f>IF(I15&lt;&gt;"", COUNTIF($I$8:I15, "&lt;&gt;"), "")</f>
        <v>8</v>
      </c>
      <c r="I15" s="391" t="s">
        <v>787</v>
      </c>
      <c r="J15" s="392" t="str">
        <f>IFERROR(VLOOKUP(I15,'JCR 2026 (JIF 25)'!A:D,4,0), IFERROR(VLOOKUP(I15,'JCR 2026 (JIF 25)'!B:D,3,0),""))</f>
        <v>Fuel</v>
      </c>
      <c r="K15" s="393">
        <v>2021</v>
      </c>
      <c r="L15" s="393">
        <v>119167</v>
      </c>
      <c r="M15" s="393"/>
      <c r="N15" s="394">
        <v>2</v>
      </c>
      <c r="O15" s="366"/>
    </row>
    <row r="16" spans="1:15" ht="13.5" customHeight="1">
      <c r="A16" s="387" t="str">
        <f t="shared" si="0"/>
        <v>JOURNAL OF ANALYTICAL ATOMIC SPECTROMETRY, 2022, p. 1799</v>
      </c>
      <c r="B16" s="388">
        <f>IF(I16="","",_xlfn.LET(
  _xlpm.resultado1, VLOOKUP(I16,'JCR 2026 (JIF 25)'!A:C,3,FALSE),
  _xlpm.resultado2, VLOOKUP(I16,'JCR 2026 (JIF 25)'!B:C,2,FALSE),
  _xlpm.resultado, IFERROR(_xlpm.resultado1, IFERROR(_xlpm.resultado2,"")),
  IF(_xlpm.resultado="N/A", "N/A",
     IF(OR(_xlpm.resultado=0, _xlpm.resultado=""), "Revista sem FI", VALUE(_xlpm.resultado))
  )
))</f>
        <v>3.3</v>
      </c>
      <c r="C16" s="388">
        <f t="shared" si="2"/>
        <v>1</v>
      </c>
      <c r="D16" s="389">
        <f t="shared" ca="1" si="3"/>
        <v>1</v>
      </c>
      <c r="E16" s="561" t="str">
        <f t="shared" ca="1" si="4"/>
        <v/>
      </c>
      <c r="F16" s="366"/>
      <c r="G16" s="366"/>
      <c r="H16" s="390">
        <f>IF(I16&lt;&gt;"", COUNTIF($I$8:I16, "&lt;&gt;"), "")</f>
        <v>9</v>
      </c>
      <c r="I16" s="391" t="s">
        <v>1008</v>
      </c>
      <c r="J16" s="392" t="str">
        <f>IFERROR(VLOOKUP(I16,'JCR 2026 (JIF 25)'!A:D,4,0), IFERROR(VLOOKUP(I16,'JCR 2026 (JIF 25)'!B:D,3,0),""))</f>
        <v>JOURNAL OF ANALYTICAL ATOMIC SPECTROMETRY</v>
      </c>
      <c r="K16" s="393">
        <v>2022</v>
      </c>
      <c r="L16" s="393">
        <v>1799</v>
      </c>
      <c r="M16" s="393">
        <v>1</v>
      </c>
      <c r="N16" s="394"/>
      <c r="O16" s="366"/>
    </row>
    <row r="17" spans="1:16" ht="13.5" customHeight="1">
      <c r="A17" s="387" t="str">
        <f t="shared" si="0"/>
        <v>Advances in Sample Preparation, 2022, p. 100038</v>
      </c>
      <c r="B17" s="388">
        <f>IF(I17="","",_xlfn.LET(
  _xlpm.resultado1, VLOOKUP(I17,'JCR 2026 (JIF 25)'!A:C,3,FALSE),
  _xlpm.resultado2, VLOOKUP(I17,'JCR 2026 (JIF 25)'!B:C,2,FALSE),
  _xlpm.resultado, IFERROR(_xlpm.resultado1, IFERROR(_xlpm.resultado2,"")),
  IF(_xlpm.resultado="N/A", "N/A",
     IF(OR(_xlpm.resultado=0, _xlpm.resultado=""), "Revista sem FI", VALUE(_xlpm.resultado))
  )
))</f>
        <v>6.6</v>
      </c>
      <c r="C17" s="388">
        <f t="shared" si="2"/>
        <v>1</v>
      </c>
      <c r="D17" s="389">
        <f t="shared" ca="1" si="3"/>
        <v>1</v>
      </c>
      <c r="E17" s="561" t="str">
        <f t="shared" ca="1" si="4"/>
        <v/>
      </c>
      <c r="F17" s="366"/>
      <c r="G17" s="366"/>
      <c r="H17" s="390">
        <f>IF(I17&lt;&gt;"", COUNTIF($I$8:I17, "&lt;&gt;"), "")</f>
        <v>10</v>
      </c>
      <c r="I17" s="391" t="s">
        <v>24627</v>
      </c>
      <c r="J17" s="392" t="str">
        <f>IFERROR(VLOOKUP(I17,'JCR 2026 (JIF 25)'!A:D,4,0), IFERROR(VLOOKUP(I17,'JCR 2026 (JIF 25)'!B:D,3,0),""))</f>
        <v>Advances in Sample Preparation</v>
      </c>
      <c r="K17" s="393">
        <v>2022</v>
      </c>
      <c r="L17" s="393">
        <v>100038</v>
      </c>
      <c r="M17" s="393">
        <v>1</v>
      </c>
      <c r="N17" s="394"/>
      <c r="O17" s="366"/>
      <c r="P17" s="395"/>
    </row>
    <row r="18" spans="1:16" ht="13.5" customHeight="1">
      <c r="A18" s="387" t="str">
        <f t="shared" si="0"/>
        <v>JOURNAL OF ANALYTICAL ATOMIC SPECTROMETRY, 2023, p. 2342</v>
      </c>
      <c r="B18" s="388">
        <f>IF(I18="","",_xlfn.LET(
  _xlpm.resultado1, VLOOKUP(I18,'JCR 2026 (JIF 25)'!A:C,3,FALSE),
  _xlpm.resultado2, VLOOKUP(I18,'JCR 2026 (JIF 25)'!B:C,2,FALSE),
  _xlpm.resultado, IFERROR(_xlpm.resultado1, IFERROR(_xlpm.resultado2,"")),
  IF(_xlpm.resultado="N/A", "N/A",
     IF(OR(_xlpm.resultado=0, _xlpm.resultado=""), "Revista sem FI", VALUE(_xlpm.resultado))
  )
))</f>
        <v>3.3</v>
      </c>
      <c r="C18" s="388">
        <f t="shared" si="2"/>
        <v>1</v>
      </c>
      <c r="D18" s="389">
        <f t="shared" ca="1" si="3"/>
        <v>1</v>
      </c>
      <c r="E18" s="561" t="str">
        <f t="shared" ca="1" si="4"/>
        <v/>
      </c>
      <c r="F18" s="366"/>
      <c r="G18" s="366"/>
      <c r="H18" s="390">
        <f>IF(I18&lt;&gt;"", COUNTIF($I$8:I18, "&lt;&gt;"), "")</f>
        <v>11</v>
      </c>
      <c r="I18" s="391" t="s">
        <v>1008</v>
      </c>
      <c r="J18" s="392" t="str">
        <f>IFERROR(VLOOKUP(I18,'JCR 2026 (JIF 25)'!A:D,4,0), IFERROR(VLOOKUP(I18,'JCR 2026 (JIF 25)'!B:D,3,0),""))</f>
        <v>JOURNAL OF ANALYTICAL ATOMIC SPECTROMETRY</v>
      </c>
      <c r="K18" s="393">
        <v>2023</v>
      </c>
      <c r="L18" s="393">
        <v>2342</v>
      </c>
      <c r="M18" s="393">
        <v>1</v>
      </c>
      <c r="N18" s="394"/>
      <c r="O18" s="366"/>
    </row>
    <row r="19" spans="1:16" ht="13.5" customHeight="1">
      <c r="A19" s="387" t="str">
        <f t="shared" si="0"/>
        <v>SPECTROCHIMICA ACTA PART B-ATOMIC SPECTROSCOPY, 2023, p. 106709</v>
      </c>
      <c r="B19" s="388">
        <f>IF(I19="","",_xlfn.LET(
  _xlpm.resultado1, VLOOKUP(I19,'JCR 2026 (JIF 25)'!A:C,3,FALSE),
  _xlpm.resultado2, VLOOKUP(I19,'JCR 2026 (JIF 25)'!B:C,2,FALSE),
  _xlpm.resultado, IFERROR(_xlpm.resultado1, IFERROR(_xlpm.resultado2,"")),
  IF(_xlpm.resultado="N/A", "N/A",
     IF(OR(_xlpm.resultado=0, _xlpm.resultado=""), "Revista sem FI", VALUE(_xlpm.resultado))
  )
))</f>
        <v>3.5</v>
      </c>
      <c r="C19" s="388">
        <f t="shared" si="2"/>
        <v>1</v>
      </c>
      <c r="D19" s="389">
        <f t="shared" ca="1" si="3"/>
        <v>1</v>
      </c>
      <c r="E19" s="561" t="str">
        <f t="shared" ca="1" si="4"/>
        <v/>
      </c>
      <c r="F19" s="366"/>
      <c r="G19" s="366"/>
      <c r="H19" s="390">
        <f>IF(I19&lt;&gt;"", COUNTIF($I$8:I19, "&lt;&gt;"), "")</f>
        <v>12</v>
      </c>
      <c r="I19" s="391" t="s">
        <v>1948</v>
      </c>
      <c r="J19" s="392" t="str">
        <f>IFERROR(VLOOKUP(I19,'JCR 2026 (JIF 25)'!A:D,4,0), IFERROR(VLOOKUP(I19,'JCR 2026 (JIF 25)'!B:D,3,0),""))</f>
        <v>SPECTROCHIMICA ACTA PART B-ATOMIC SPECTROSCOPY</v>
      </c>
      <c r="K19" s="393">
        <v>2023</v>
      </c>
      <c r="L19" s="393">
        <v>106709</v>
      </c>
      <c r="M19" s="393">
        <v>1</v>
      </c>
      <c r="N19" s="394"/>
      <c r="O19" s="366"/>
    </row>
    <row r="20" spans="1:16" ht="13.5" customHeight="1">
      <c r="A20" s="387" t="str">
        <f t="shared" si="0"/>
        <v>Brazilian Journal of Analytical Chemistry, 2023, p. 132</v>
      </c>
      <c r="B20" s="388">
        <f>IF(I20="","",_xlfn.LET(
  _xlpm.resultado1, VLOOKUP(I20,'JCR 2026 (JIF 25)'!A:C,3,FALSE),
  _xlpm.resultado2, VLOOKUP(I20,'JCR 2026 (JIF 25)'!B:C,2,FALSE),
  _xlpm.resultado, IFERROR(_xlpm.resultado1, IFERROR(_xlpm.resultado2,"")),
  IF(_xlpm.resultado="N/A", "N/A",
     IF(OR(_xlpm.resultado=0, _xlpm.resultado=""), "Revista sem FI", VALUE(_xlpm.resultado))
  )
))</f>
        <v>1</v>
      </c>
      <c r="C20" s="388">
        <f t="shared" si="2"/>
        <v>1</v>
      </c>
      <c r="D20" s="389">
        <f t="shared" ca="1" si="3"/>
        <v>1</v>
      </c>
      <c r="E20" s="561" t="str">
        <f t="shared" ca="1" si="4"/>
        <v/>
      </c>
      <c r="F20" s="366"/>
      <c r="G20" s="366"/>
      <c r="H20" s="570">
        <f>IF(I20&lt;&gt;"", COUNTIF($I$8:I20, "&lt;&gt;"), "")</f>
        <v>13</v>
      </c>
      <c r="I20" s="571" t="s">
        <v>23950</v>
      </c>
      <c r="J20" s="572" t="str">
        <f>IFERROR(VLOOKUP(I20,'JCR 2026 (JIF 25)'!A:D,4,0), IFERROR(VLOOKUP(I20,'JCR 2026 (JIF 25)'!B:D,3,0),""))</f>
        <v>Brazilian Journal of Analytical Chemistry</v>
      </c>
      <c r="K20" s="573">
        <v>2023</v>
      </c>
      <c r="L20" s="573">
        <v>132</v>
      </c>
      <c r="M20" s="573">
        <v>1</v>
      </c>
      <c r="N20" s="574"/>
      <c r="O20" s="366"/>
      <c r="P20" s="395"/>
    </row>
    <row r="21" spans="1:16" ht="13.5" customHeight="1">
      <c r="A21" s="387" t="str">
        <f t="shared" si="0"/>
        <v>JOURNAL OF ENDODONTICS, 2023, p. 894</v>
      </c>
      <c r="B21" s="388">
        <f>IF(I21="","",_xlfn.LET(
  _xlpm.resultado1, VLOOKUP(I21,'JCR 2026 (JIF 25)'!A:C,3,FALSE),
  _xlpm.resultado2, VLOOKUP(I21,'JCR 2026 (JIF 25)'!B:C,2,FALSE),
  _xlpm.resultado, IFERROR(_xlpm.resultado1, IFERROR(_xlpm.resultado2,"")),
  IF(_xlpm.resultado="N/A", "N/A",
     IF(OR(_xlpm.resultado=0, _xlpm.resultado=""), "Revista sem FI", VALUE(_xlpm.resultado))
  )
))</f>
        <v>3.9</v>
      </c>
      <c r="C21" s="388" t="str">
        <f t="shared" si="2"/>
        <v/>
      </c>
      <c r="D21" s="389">
        <f t="shared" ca="1" si="3"/>
        <v>1</v>
      </c>
      <c r="E21" s="561">
        <f t="shared" ca="1" si="4"/>
        <v>1</v>
      </c>
      <c r="F21" s="366"/>
      <c r="G21" s="366"/>
      <c r="H21" s="390">
        <f>IF(I21&lt;&gt;"", COUNTIF($I$8:I21, "&lt;&gt;"), "")</f>
        <v>14</v>
      </c>
      <c r="I21" s="391" t="s">
        <v>17649</v>
      </c>
      <c r="J21" s="392" t="str">
        <f>IFERROR(VLOOKUP(I21,'JCR 2026 (JIF 25)'!A:D,4,0), IFERROR(VLOOKUP(I21,'JCR 2026 (JIF 25)'!B:D,3,0),""))</f>
        <v>JOURNAL OF ENDODONTICS</v>
      </c>
      <c r="K21" s="393">
        <v>2023</v>
      </c>
      <c r="L21" s="393">
        <v>894</v>
      </c>
      <c r="M21" s="393"/>
      <c r="N21" s="394">
        <v>1</v>
      </c>
      <c r="O21" s="366"/>
      <c r="P21" s="395"/>
    </row>
    <row r="22" spans="1:16" ht="13.5" customHeight="1">
      <c r="A22" s="387" t="str">
        <f t="shared" si="0"/>
        <v>Processes, 2024, p. 2425</v>
      </c>
      <c r="B22" s="388">
        <f>IF(I22="","",_xlfn.LET(
  _xlpm.resultado1, VLOOKUP(I22,'JCR 2026 (JIF 25)'!A:C,3,FALSE),
  _xlpm.resultado2, VLOOKUP(I22,'JCR 2026 (JIF 25)'!B:C,2,FALSE),
  _xlpm.resultado, IFERROR(_xlpm.resultado1, IFERROR(_xlpm.resultado2,"")),
  IF(_xlpm.resultado="N/A", "N/A",
     IF(OR(_xlpm.resultado=0, _xlpm.resultado=""), "Revista sem FI", VALUE(_xlpm.resultado))
  )
))</f>
        <v>3.4</v>
      </c>
      <c r="C22" s="388">
        <f t="shared" si="2"/>
        <v>1</v>
      </c>
      <c r="D22" s="389">
        <f t="shared" ca="1" si="3"/>
        <v>1</v>
      </c>
      <c r="E22" s="561" t="str">
        <f t="shared" ca="1" si="4"/>
        <v/>
      </c>
      <c r="F22" s="366"/>
      <c r="G22" s="366"/>
      <c r="H22" s="390">
        <f>IF(I22&lt;&gt;"", COUNTIF($I$8:I22, "&lt;&gt;"), "")</f>
        <v>15</v>
      </c>
      <c r="I22" s="391" t="s">
        <v>22084</v>
      </c>
      <c r="J22" s="392" t="str">
        <f>IFERROR(VLOOKUP(I22,'JCR 2026 (JIF 25)'!A:D,4,0), IFERROR(VLOOKUP(I22,'JCR 2026 (JIF 25)'!B:D,3,0),""))</f>
        <v>Processes</v>
      </c>
      <c r="K22" s="393">
        <v>2024</v>
      </c>
      <c r="L22" s="393">
        <v>2425</v>
      </c>
      <c r="M22" s="393">
        <v>1</v>
      </c>
      <c r="N22" s="394"/>
      <c r="O22" s="366"/>
      <c r="P22" s="395"/>
    </row>
    <row r="23" spans="1:16" ht="13.5" customHeight="1">
      <c r="A23" s="387" t="str">
        <f t="shared" si="0"/>
        <v>Brazilian Journal of Analytical Chemistry, 2024, p. 85</v>
      </c>
      <c r="B23" s="388">
        <f>IF(I23="","",_xlfn.LET(
  _xlpm.resultado1, VLOOKUP(I23,'JCR 2026 (JIF 25)'!A:C,3,FALSE),
  _xlpm.resultado2, VLOOKUP(I23,'JCR 2026 (JIF 25)'!B:C,2,FALSE),
  _xlpm.resultado, IFERROR(_xlpm.resultado1, IFERROR(_xlpm.resultado2,"")),
  IF(_xlpm.resultado="N/A", "N/A",
     IF(OR(_xlpm.resultado=0, _xlpm.resultado=""), "Revista sem FI", VALUE(_xlpm.resultado))
  )
))</f>
        <v>1</v>
      </c>
      <c r="C23" s="388">
        <f t="shared" si="2"/>
        <v>1</v>
      </c>
      <c r="D23" s="389">
        <f t="shared" ca="1" si="3"/>
        <v>1</v>
      </c>
      <c r="E23" s="561" t="str">
        <f t="shared" ca="1" si="4"/>
        <v/>
      </c>
      <c r="F23" s="366"/>
      <c r="G23" s="366"/>
      <c r="H23" s="390">
        <f>IF(I23&lt;&gt;"", COUNTIF($I$8:I23, "&lt;&gt;"), "")</f>
        <v>16</v>
      </c>
      <c r="I23" s="391" t="s">
        <v>23950</v>
      </c>
      <c r="J23" s="392" t="str">
        <f>IFERROR(VLOOKUP(I23,'JCR 2026 (JIF 25)'!A:D,4,0), IFERROR(VLOOKUP(I23,'JCR 2026 (JIF 25)'!B:D,3,0),""))</f>
        <v>Brazilian Journal of Analytical Chemistry</v>
      </c>
      <c r="K23" s="393">
        <v>2024</v>
      </c>
      <c r="L23" s="393">
        <v>85</v>
      </c>
      <c r="M23" s="393">
        <v>1</v>
      </c>
      <c r="N23" s="394"/>
      <c r="O23" s="366"/>
      <c r="P23" s="395"/>
    </row>
    <row r="24" spans="1:16" ht="13.5" customHeight="1">
      <c r="A24" s="387" t="str">
        <f t="shared" si="0"/>
        <v>FOOD AND CHEMICAL TOXICOLOGY, 2024, p. 114828</v>
      </c>
      <c r="B24" s="388">
        <f>IF(I24="","",_xlfn.LET(
  _xlpm.resultado1, VLOOKUP(I24,'JCR 2026 (JIF 25)'!A:C,3,FALSE),
  _xlpm.resultado2, VLOOKUP(I24,'JCR 2026 (JIF 25)'!B:C,2,FALSE),
  _xlpm.resultado, IFERROR(_xlpm.resultado1, IFERROR(_xlpm.resultado2,"")),
  IF(_xlpm.resultado="N/A", "N/A",
     IF(OR(_xlpm.resultado=0, _xlpm.resultado=""), "Revista sem FI", VALUE(_xlpm.resultado))
  )
))</f>
        <v>3.2</v>
      </c>
      <c r="C24" s="388" t="str">
        <f t="shared" si="2"/>
        <v/>
      </c>
      <c r="D24" s="389">
        <f t="shared" ca="1" si="3"/>
        <v>1</v>
      </c>
      <c r="E24" s="561">
        <f t="shared" ca="1" si="4"/>
        <v>1</v>
      </c>
      <c r="F24" s="366"/>
      <c r="G24" s="366"/>
      <c r="H24" s="390">
        <f>IF(I24&lt;&gt;"", COUNTIF($I$8:I24, "&lt;&gt;"), "")</f>
        <v>17</v>
      </c>
      <c r="I24" s="391" t="s">
        <v>767</v>
      </c>
      <c r="J24" s="392" t="str">
        <f>IFERROR(VLOOKUP(I24,'JCR 2026 (JIF 25)'!A:D,4,0), IFERROR(VLOOKUP(I24,'JCR 2026 (JIF 25)'!B:D,3,0),""))</f>
        <v>FOOD AND CHEMICAL TOXICOLOGY</v>
      </c>
      <c r="K24" s="393">
        <v>2024</v>
      </c>
      <c r="L24" s="393">
        <v>114828</v>
      </c>
      <c r="M24" s="393"/>
      <c r="N24" s="394">
        <v>1</v>
      </c>
      <c r="O24" s="366"/>
    </row>
    <row r="25" spans="1:16" ht="13.5" customHeight="1">
      <c r="A25" s="387" t="str">
        <f t="shared" si="0"/>
        <v>JOURNAL OF ETHNOPHARMACOLOGY, 2024, p. 118350</v>
      </c>
      <c r="B25" s="388">
        <f>IF(I25="","",_xlfn.LET(
  _xlpm.resultado1, VLOOKUP(I25,'JCR 2026 (JIF 25)'!A:C,3,FALSE),
  _xlpm.resultado2, VLOOKUP(I25,'JCR 2026 (JIF 25)'!B:C,2,FALSE),
  _xlpm.resultado, IFERROR(_xlpm.resultado1, IFERROR(_xlpm.resultado2,"")),
  IF(_xlpm.resultado="N/A", "N/A",
     IF(OR(_xlpm.resultado=0, _xlpm.resultado=""), "Revista sem FI", VALUE(_xlpm.resultado))
  )
))</f>
        <v>6.8</v>
      </c>
      <c r="C25" s="388" t="str">
        <f t="shared" si="2"/>
        <v/>
      </c>
      <c r="D25" s="389">
        <f t="shared" ca="1" si="3"/>
        <v>1</v>
      </c>
      <c r="E25" s="561">
        <f t="shared" ca="1" si="4"/>
        <v>1</v>
      </c>
      <c r="F25" s="366"/>
      <c r="G25" s="366"/>
      <c r="H25" s="390">
        <f>IF(I25&lt;&gt;"", COUNTIF($I$8:I25, "&lt;&gt;"), "")</f>
        <v>18</v>
      </c>
      <c r="I25" s="391" t="s">
        <v>1118</v>
      </c>
      <c r="J25" s="392" t="str">
        <f>IFERROR(VLOOKUP(I25,'JCR 2026 (JIF 25)'!A:D,4,0), IFERROR(VLOOKUP(I25,'JCR 2026 (JIF 25)'!B:D,3,0),""))</f>
        <v>JOURNAL OF ETHNOPHARMACOLOGY</v>
      </c>
      <c r="K25" s="393">
        <v>2024</v>
      </c>
      <c r="L25" s="393">
        <v>118350</v>
      </c>
      <c r="M25" s="393"/>
      <c r="N25" s="394">
        <v>1</v>
      </c>
      <c r="O25" s="366"/>
      <c r="P25" s="395"/>
    </row>
    <row r="26" spans="1:16" ht="13.5" customHeight="1">
      <c r="A26" s="387" t="str">
        <f t="shared" si="0"/>
        <v>MICROCHEMICAL JOURNAL, 2024, p. 111906</v>
      </c>
      <c r="B26" s="388">
        <f>IF(I26="","",_xlfn.LET(
  _xlpm.resultado1, VLOOKUP(I26,'JCR 2026 (JIF 25)'!A:C,3,FALSE),
  _xlpm.resultado2, VLOOKUP(I26,'JCR 2026 (JIF 25)'!B:C,2,FALSE),
  _xlpm.resultado, IFERROR(_xlpm.resultado1, IFERROR(_xlpm.resultado2,"")),
  IF(_xlpm.resultado="N/A", "N/A",
     IF(OR(_xlpm.resultado=0, _xlpm.resultado=""), "Revista sem FI", VALUE(_xlpm.resultado))
  )
))</f>
        <v>5.2</v>
      </c>
      <c r="C26" s="388" t="str">
        <f t="shared" si="2"/>
        <v/>
      </c>
      <c r="D26" s="389">
        <f t="shared" ca="1" si="3"/>
        <v>1</v>
      </c>
      <c r="E26" s="561">
        <f t="shared" ca="1" si="4"/>
        <v>1</v>
      </c>
      <c r="F26" s="366"/>
      <c r="G26" s="366"/>
      <c r="H26" s="390">
        <f>IF(I26&lt;&gt;"", COUNTIF($I$8:I26, "&lt;&gt;"), "")</f>
        <v>19</v>
      </c>
      <c r="I26" s="391" t="s">
        <v>1453</v>
      </c>
      <c r="J26" s="392" t="str">
        <f>IFERROR(VLOOKUP(I26,'JCR 2026 (JIF 25)'!A:D,4,0), IFERROR(VLOOKUP(I26,'JCR 2026 (JIF 25)'!B:D,3,0),""))</f>
        <v>MICROCHEMICAL JOURNAL</v>
      </c>
      <c r="K26" s="393">
        <v>2024</v>
      </c>
      <c r="L26" s="393">
        <v>111906</v>
      </c>
      <c r="M26" s="393"/>
      <c r="N26" s="394">
        <v>1</v>
      </c>
      <c r="O26" s="366"/>
      <c r="P26" s="395"/>
    </row>
    <row r="27" spans="1:16" ht="13.5" customHeight="1">
      <c r="A27" s="387" t="str">
        <f t="shared" si="0"/>
        <v>Journal of Pharmaceutical and Biomedical Analysis, 2024, p. 115802</v>
      </c>
      <c r="B27" s="388">
        <f>IF(I27="","",_xlfn.LET(
  _xlpm.resultado1, VLOOKUP(I27,'JCR 2026 (JIF 25)'!A:C,3,FALSE),
  _xlpm.resultado2, VLOOKUP(I27,'JCR 2026 (JIF 25)'!B:C,2,FALSE),
  _xlpm.resultado, IFERROR(_xlpm.resultado1, IFERROR(_xlpm.resultado2,"")),
  IF(_xlpm.resultado="N/A", "N/A",
     IF(OR(_xlpm.resultado=0, _xlpm.resultado=""), "Revista sem FI", VALUE(_xlpm.resultado))
  )
))</f>
        <v>3.4</v>
      </c>
      <c r="C27" s="388" t="str">
        <f t="shared" si="2"/>
        <v/>
      </c>
      <c r="D27" s="389">
        <f t="shared" ca="1" si="3"/>
        <v>1</v>
      </c>
      <c r="E27" s="561">
        <f t="shared" ca="1" si="4"/>
        <v>0.5</v>
      </c>
      <c r="F27" s="366"/>
      <c r="G27" s="366"/>
      <c r="H27" s="390">
        <f>IF(I27&lt;&gt;"", COUNTIF($I$8:I27, "&lt;&gt;"), "")</f>
        <v>20</v>
      </c>
      <c r="I27" s="391" t="s">
        <v>1264</v>
      </c>
      <c r="J27" s="392" t="str">
        <f>IFERROR(VLOOKUP(I27,'JCR 2026 (JIF 25)'!A:D,4,0), IFERROR(VLOOKUP(I27,'JCR 2026 (JIF 25)'!B:D,3,0),""))</f>
        <v>Journal of Pharmaceutical and Biomedical Analysis</v>
      </c>
      <c r="K27" s="393">
        <v>2024</v>
      </c>
      <c r="L27" s="393">
        <v>115802</v>
      </c>
      <c r="M27" s="393"/>
      <c r="N27" s="394">
        <v>2</v>
      </c>
      <c r="O27" s="366"/>
    </row>
    <row r="28" spans="1:16" ht="13.5" customHeight="1">
      <c r="A28" s="387" t="str">
        <f t="shared" si="0"/>
        <v>SPECTROCHIMICA ACTA PART B-ATOMIC SPECTROSCOPY, 2025, p. 107344</v>
      </c>
      <c r="B28" s="388">
        <f>IF(I28="","",_xlfn.LET(
  _xlpm.resultado1, VLOOKUP(I28,'JCR 2026 (JIF 25)'!A:C,3,FALSE),
  _xlpm.resultado2, VLOOKUP(I28,'JCR 2026 (JIF 25)'!B:C,2,FALSE),
  _xlpm.resultado, IFERROR(_xlpm.resultado1, IFERROR(_xlpm.resultado2,"")),
  IF(_xlpm.resultado="N/A", "N/A",
     IF(OR(_xlpm.resultado=0, _xlpm.resultado=""), "Revista sem FI", VALUE(_xlpm.resultado))
  )
))</f>
        <v>3.5</v>
      </c>
      <c r="C28" s="388">
        <f t="shared" si="2"/>
        <v>1</v>
      </c>
      <c r="D28" s="389">
        <f t="shared" ca="1" si="3"/>
        <v>1</v>
      </c>
      <c r="E28" s="561" t="str">
        <f t="shared" ca="1" si="4"/>
        <v/>
      </c>
      <c r="F28" s="366"/>
      <c r="G28" s="366"/>
      <c r="H28" s="390">
        <f>IF(I28&lt;&gt;"", COUNTIF($I$8:I28, "&lt;&gt;"), "")</f>
        <v>21</v>
      </c>
      <c r="I28" s="391" t="s">
        <v>1948</v>
      </c>
      <c r="J28" s="392" t="str">
        <f>IFERROR(VLOOKUP(I28,'JCR 2026 (JIF 25)'!A:D,4,0), IFERROR(VLOOKUP(I28,'JCR 2026 (JIF 25)'!B:D,3,0),""))</f>
        <v>SPECTROCHIMICA ACTA PART B-ATOMIC SPECTROSCOPY</v>
      </c>
      <c r="K28" s="393">
        <v>2025</v>
      </c>
      <c r="L28" s="393">
        <v>107344</v>
      </c>
      <c r="M28" s="393">
        <v>1</v>
      </c>
      <c r="N28" s="394"/>
      <c r="O28" s="366"/>
    </row>
    <row r="29" spans="1:16" ht="13.5" customHeight="1">
      <c r="A29" s="387" t="str">
        <f t="shared" si="0"/>
        <v>JOURNAL OF BIOMEDICAL MATERIALS RESEARCH PART B-APPLIED BIOMATERIALS, 2025, p. 1</v>
      </c>
      <c r="B29" s="388">
        <f>IF(I29="","",_xlfn.LET(
  _xlpm.resultado1, VLOOKUP(I29,'JCR 2026 (JIF 25)'!A:C,3,FALSE),
  _xlpm.resultado2, VLOOKUP(I29,'JCR 2026 (JIF 25)'!B:C,2,FALSE),
  _xlpm.resultado, IFERROR(_xlpm.resultado1, IFERROR(_xlpm.resultado2,"")),
  IF(_xlpm.resultado="N/A", "N/A",
     IF(OR(_xlpm.resultado=0, _xlpm.resultado=""), "Revista sem FI", VALUE(_xlpm.resultado))
  )
))</f>
        <v>3</v>
      </c>
      <c r="C29" s="388" t="str">
        <f t="shared" si="2"/>
        <v/>
      </c>
      <c r="D29" s="389">
        <f t="shared" ca="1" si="3"/>
        <v>1</v>
      </c>
      <c r="E29" s="561">
        <f t="shared" ca="1" si="4"/>
        <v>0.5</v>
      </c>
      <c r="F29" s="366"/>
      <c r="G29" s="366"/>
      <c r="H29" s="390">
        <f>IF(I29&lt;&gt;"", COUNTIF($I$8:I29, "&lt;&gt;"), "")</f>
        <v>22</v>
      </c>
      <c r="I29" s="391" t="s">
        <v>17384</v>
      </c>
      <c r="J29" s="392" t="str">
        <f>IFERROR(VLOOKUP(I29,'JCR 2026 (JIF 25)'!A:D,4,0), IFERROR(VLOOKUP(I29,'JCR 2026 (JIF 25)'!B:D,3,0),""))</f>
        <v>JOURNAL OF BIOMEDICAL MATERIALS RESEARCH PART B-APPLIED BIOMATERIALS</v>
      </c>
      <c r="K29" s="393">
        <v>2025</v>
      </c>
      <c r="L29" s="393">
        <v>1</v>
      </c>
      <c r="M29" s="393"/>
      <c r="N29" s="394">
        <v>2</v>
      </c>
      <c r="O29" s="366"/>
    </row>
    <row r="30" spans="1:16" ht="13.5" customHeight="1">
      <c r="A30" s="387" t="str">
        <f t="shared" si="0"/>
        <v>JOURNAL OF ANALYTICAL ATOMIC SPECTROMETRY, 2025, p. 1754</v>
      </c>
      <c r="B30" s="388">
        <f>IF(I30="","",_xlfn.LET(
  _xlpm.resultado1, VLOOKUP(I30,'JCR 2026 (JIF 25)'!A:C,3,FALSE),
  _xlpm.resultado2, VLOOKUP(I30,'JCR 2026 (JIF 25)'!B:C,2,FALSE),
  _xlpm.resultado, IFERROR(_xlpm.resultado1, IFERROR(_xlpm.resultado2,"")),
  IF(_xlpm.resultado="N/A", "N/A",
     IF(OR(_xlpm.resultado=0, _xlpm.resultado=""), "Revista sem FI", VALUE(_xlpm.resultado))
  )
))</f>
        <v>3.3</v>
      </c>
      <c r="C30" s="388" t="str">
        <f t="shared" si="2"/>
        <v/>
      </c>
      <c r="D30" s="389">
        <f t="shared" ca="1" si="3"/>
        <v>1</v>
      </c>
      <c r="E30" s="561">
        <f t="shared" ca="1" si="4"/>
        <v>1</v>
      </c>
      <c r="F30" s="366"/>
      <c r="G30" s="366"/>
      <c r="H30" s="390">
        <f>IF(I30&lt;&gt;"", COUNTIF($I$8:I30, "&lt;&gt;"), "")</f>
        <v>23</v>
      </c>
      <c r="I30" s="391" t="s">
        <v>1008</v>
      </c>
      <c r="J30" s="392" t="str">
        <f>IFERROR(VLOOKUP(I30,'JCR 2026 (JIF 25)'!A:D,4,0), IFERROR(VLOOKUP(I30,'JCR 2026 (JIF 25)'!B:D,3,0),""))</f>
        <v>JOURNAL OF ANALYTICAL ATOMIC SPECTROMETRY</v>
      </c>
      <c r="K30" s="393">
        <v>2025</v>
      </c>
      <c r="L30" s="393">
        <v>1754</v>
      </c>
      <c r="M30" s="393"/>
      <c r="N30" s="394">
        <v>1</v>
      </c>
      <c r="O30" s="366"/>
    </row>
    <row r="31" spans="1:16" ht="13.5" customHeight="1" thickBot="1">
      <c r="A31" s="396" t="str">
        <f t="shared" si="0"/>
        <v/>
      </c>
      <c r="B31" s="397" t="str">
        <f>IF(I31="","",_xlfn.LET(
  _xlpm.resultado1, VLOOKUP(I31,'JCR 2026 (JIF 25)'!A:C,3,FALSE),
  _xlpm.resultado2, VLOOKUP(I31,'JCR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31" s="397" t="str">
        <f t="shared" si="2"/>
        <v/>
      </c>
      <c r="D31" s="398" t="str">
        <f t="shared" si="3"/>
        <v/>
      </c>
      <c r="E31" s="562" t="str">
        <f t="shared" ca="1" si="4"/>
        <v/>
      </c>
      <c r="F31" s="366"/>
      <c r="G31" s="366"/>
      <c r="H31" s="400" t="str">
        <f>IF(I31&lt;&gt;"", COUNTIF($I$8:I31, "&lt;&gt;"), "")</f>
        <v/>
      </c>
      <c r="I31" s="401"/>
      <c r="J31" s="402" t="str">
        <f>IFERROR(VLOOKUP(I31,'JCR 2026 (JIF 25)'!A:D,4,0), IFERROR(VLOOKUP(I31,'JCR 2026 (JIF 25)'!B:D,3,0),""))</f>
        <v/>
      </c>
      <c r="K31" s="403"/>
      <c r="L31" s="403"/>
      <c r="M31" s="403"/>
      <c r="N31" s="404"/>
      <c r="O31" s="366"/>
    </row>
    <row r="32" spans="1:16" ht="13.5" customHeight="1">
      <c r="A32" s="405" t="s">
        <v>60663</v>
      </c>
      <c r="B32" s="406">
        <f>SUM(B8:B31)</f>
        <v>86.8</v>
      </c>
      <c r="C32" s="406">
        <f>SUM(C8:C31)</f>
        <v>13</v>
      </c>
      <c r="D32" s="406">
        <f ca="1">SUM(D8:D31)</f>
        <v>23</v>
      </c>
      <c r="E32" s="407">
        <f ca="1">SUM(E8:E31)</f>
        <v>8</v>
      </c>
      <c r="F32" s="366"/>
      <c r="G32" s="366"/>
      <c r="H32" s="366"/>
      <c r="I32" s="366"/>
      <c r="J32" s="408"/>
      <c r="K32" s="366"/>
      <c r="L32" s="366"/>
      <c r="M32" s="366"/>
      <c r="N32" s="366"/>
      <c r="O32" s="366"/>
    </row>
    <row r="33" spans="1:15" ht="13.5" customHeight="1" thickBot="1">
      <c r="A33" s="409"/>
      <c r="B33" s="410" t="s">
        <v>53910</v>
      </c>
      <c r="C33" s="411">
        <f ca="1">C32+(MIN(C32,E32))</f>
        <v>21</v>
      </c>
      <c r="D33" s="412"/>
      <c r="E33" s="413"/>
      <c r="F33" s="366"/>
      <c r="G33" s="366"/>
      <c r="H33" s="366"/>
      <c r="I33" s="366"/>
      <c r="J33" s="408"/>
      <c r="K33" s="366"/>
      <c r="L33" s="366"/>
      <c r="M33" s="366"/>
      <c r="N33" s="366"/>
      <c r="O33" s="366"/>
    </row>
    <row r="34" spans="1:15" ht="13.5" customHeight="1" thickBot="1">
      <c r="A34" s="365"/>
      <c r="B34" s="369"/>
      <c r="C34" s="369"/>
      <c r="D34" s="414"/>
      <c r="E34" s="415"/>
      <c r="F34" s="366"/>
      <c r="G34" s="366"/>
      <c r="H34" s="366"/>
      <c r="I34" s="366"/>
      <c r="J34" s="416"/>
      <c r="K34" s="366"/>
      <c r="L34" s="366"/>
      <c r="M34" s="366"/>
      <c r="N34" s="366"/>
      <c r="O34" s="366"/>
    </row>
    <row r="35" spans="1:15" ht="13.5" customHeight="1" thickBot="1">
      <c r="A35" s="417" t="s">
        <v>6</v>
      </c>
      <c r="B35" s="418" t="s">
        <v>53953</v>
      </c>
      <c r="C35" s="419" cm="1">
        <f t="array" aca="1" ref="C35" ca="1">_xlfn.LET(
_xlpm._nAP,COUNTIF(C8:C31,"&gt;0"),
_xlpm._nTotal,SUM(D8:D31),
_xlpm._nCandidatosAPCo,SUMPRODUCT(--ISNUMBER(E8:E31)),
_xlpm._nAPCoUsados,MIN(MAX(0,_xlpm._nTotal-_xlpm._nAP),_xlpm._nCandidatosAPCo),
_xlpm._FIAPCo,_xlfn._xlws.FILTER(
   IF(ISNUMBER(B8:B31),B8:B31,0),
   ISNUMBER(E8:E31),
   0
),
_xlpm._somaAP,SUMIFS(B8:B31,C8:C31,"&gt;0"),
_xlpm._somaAPCo,IF(
   _xlpm._nAPCoUsados=0,
   0,
   SUM(
      LARGE(
         _xlpm._FIAPCo,
         _xlfn.SEQUENCE(_xlpm._nAPCoUsados)
      )
   )
),
IF(
   _xlpm._nTotal=0,
   0,
   (_xlpm._somaAP+_xlpm._somaAPCo)/_xlpm._nTotal
)
)</f>
        <v>3.7739130434782608</v>
      </c>
      <c r="D35" s="366" t="s">
        <v>53962</v>
      </c>
      <c r="E35" s="415"/>
      <c r="F35" s="366"/>
      <c r="G35" s="366"/>
      <c r="H35" s="366"/>
      <c r="I35" s="366"/>
      <c r="J35" s="416"/>
      <c r="K35" s="366"/>
      <c r="L35" s="366"/>
      <c r="M35" s="366"/>
      <c r="N35" s="366"/>
      <c r="O35" s="366"/>
    </row>
    <row r="36" spans="1:15" ht="13.5" customHeight="1">
      <c r="A36" s="366"/>
      <c r="B36" s="366"/>
      <c r="C36" s="366"/>
      <c r="D36" s="408" t="s">
        <v>53963</v>
      </c>
      <c r="E36" s="415"/>
      <c r="F36" s="366"/>
      <c r="G36" s="366"/>
      <c r="H36" s="366"/>
      <c r="I36" s="366"/>
      <c r="J36" s="366"/>
      <c r="K36" s="366"/>
      <c r="L36" s="366"/>
      <c r="M36" s="366"/>
      <c r="N36" s="366"/>
      <c r="O36" s="366"/>
    </row>
    <row r="37" spans="1:15" ht="13.5" customHeight="1" thickBot="1">
      <c r="A37" s="366"/>
      <c r="B37" s="366"/>
      <c r="C37" s="366"/>
      <c r="D37" s="408"/>
      <c r="E37" s="415"/>
      <c r="F37" s="366"/>
      <c r="G37" s="366"/>
      <c r="H37" s="366"/>
      <c r="I37" s="366"/>
      <c r="J37" s="366"/>
      <c r="K37" s="366"/>
      <c r="L37" s="366"/>
      <c r="M37" s="366"/>
      <c r="N37" s="366"/>
      <c r="O37" s="366"/>
    </row>
    <row r="38" spans="1:15" ht="13.5" customHeight="1" thickBot="1">
      <c r="A38" s="370" t="s">
        <v>53952</v>
      </c>
      <c r="B38" s="420"/>
      <c r="C38" s="373" t="s">
        <v>3</v>
      </c>
      <c r="D38" s="374" t="s">
        <v>4</v>
      </c>
      <c r="E38" s="415"/>
      <c r="F38" s="366"/>
      <c r="G38" s="366"/>
      <c r="H38" s="421" t="s">
        <v>60667</v>
      </c>
      <c r="I38" s="422" t="s">
        <v>60675</v>
      </c>
      <c r="J38" s="422" t="s">
        <v>60677</v>
      </c>
      <c r="K38" s="423" t="s">
        <v>25</v>
      </c>
      <c r="L38" s="422" t="s">
        <v>60676</v>
      </c>
      <c r="M38" s="423" t="s">
        <v>53917</v>
      </c>
      <c r="N38" s="424" t="s">
        <v>60680</v>
      </c>
      <c r="O38" s="366"/>
    </row>
    <row r="39" spans="1:15" ht="13.5" customHeight="1">
      <c r="A39" s="691" t="str">
        <f t="shared" ref="A39:A48" si="5">IF(OR(ISBLANK(J39),ISBLANK(K39)), "", J39 &amp; ", " &amp; K39)</f>
        <v>DPP BR1020160205579, Sistema para combustão iniciada..., 2016</v>
      </c>
      <c r="B39" s="692"/>
      <c r="C39" s="425">
        <f>IF(I39="","",
 IF(I39="C", IF(L39="N", 1, IF(L39="I", 2, 0)),
 IF(I39="L", IF(L39="N", 2, IF(L39="I", 4, 0)),
 IF(I39="P",
    IF(L39="N",1,IF(L39="I",2,0)) *
    IF(L39&lt;&gt;"", IF(N39&lt;&gt;"", 2, 1), 0),
 0))))</f>
        <v>2</v>
      </c>
      <c r="D39" s="426">
        <f t="shared" ref="D39:D48" si="6">IF(A39="","",1)</f>
        <v>1</v>
      </c>
      <c r="E39" s="415"/>
      <c r="F39" s="366"/>
      <c r="G39" s="366"/>
      <c r="H39" s="382">
        <f>IF(J39&lt;&gt;"", COUNTIF($J$39:J39, "&lt;&gt;"), "")</f>
        <v>1</v>
      </c>
      <c r="I39" s="383" t="s">
        <v>60674</v>
      </c>
      <c r="J39" s="265" t="s">
        <v>47</v>
      </c>
      <c r="K39" s="428">
        <v>2016</v>
      </c>
      <c r="L39" s="383" t="s">
        <v>60678</v>
      </c>
      <c r="M39" s="383"/>
      <c r="N39" s="429">
        <v>2021</v>
      </c>
      <c r="O39" s="366"/>
    </row>
    <row r="40" spans="1:15" ht="13.5" customHeight="1">
      <c r="A40" s="685" t="str">
        <f t="shared" si="5"/>
        <v>Preparo de amostra, Cap 13, Preparo de amostras por especiação, 2016, 2016</v>
      </c>
      <c r="B40" s="686"/>
      <c r="C40" s="431">
        <f t="shared" ref="C40:C48" si="7">IF(I40="","",
 IF(I40="C", IF(L40="N", 1, IF(L40="I", 2, 0)),
 IF(I40="L", IF(L40="N", 2, IF(L40="I", 4, 0)),
 IF(I40="P",
    IF(L40="N",1,IF(L40="I",2,0)) *
    IF(L40&lt;&gt;"", IF(N40&lt;&gt;"", 2, 1), 0),
 0))))</f>
        <v>1</v>
      </c>
      <c r="D40" s="432">
        <f t="shared" si="6"/>
        <v>1</v>
      </c>
      <c r="E40" s="415"/>
      <c r="F40" s="366"/>
      <c r="G40" s="366"/>
      <c r="H40" s="390">
        <f>IF(J40&lt;&gt;"", COUNTIF($J$39:J40, "&lt;&gt;"), "")</f>
        <v>2</v>
      </c>
      <c r="I40" s="391" t="s">
        <v>60673</v>
      </c>
      <c r="J40" s="255" t="s">
        <v>10124</v>
      </c>
      <c r="K40" s="434">
        <v>2016</v>
      </c>
      <c r="L40" s="391" t="s">
        <v>60678</v>
      </c>
      <c r="M40" s="391"/>
      <c r="N40" s="435"/>
      <c r="O40" s="366"/>
    </row>
    <row r="41" spans="1:15" ht="13.5" customHeight="1">
      <c r="A41" s="685" t="str">
        <f t="shared" si="5"/>
        <v>Cap Nac. Preparo de amostra, 14, 2016, 2016</v>
      </c>
      <c r="B41" s="686"/>
      <c r="C41" s="431">
        <f t="shared" si="7"/>
        <v>1</v>
      </c>
      <c r="D41" s="432">
        <f t="shared" si="6"/>
        <v>1</v>
      </c>
      <c r="E41" s="415"/>
      <c r="F41" s="366"/>
      <c r="G41" s="366"/>
      <c r="H41" s="390">
        <f>IF(J41&lt;&gt;"", COUNTIF($J$39:J41, "&lt;&gt;"), "")</f>
        <v>3</v>
      </c>
      <c r="I41" s="391" t="s">
        <v>60673</v>
      </c>
      <c r="J41" s="433" t="s">
        <v>96</v>
      </c>
      <c r="K41" s="393">
        <v>2016</v>
      </c>
      <c r="L41" s="391" t="s">
        <v>60678</v>
      </c>
      <c r="M41" s="391"/>
      <c r="N41" s="435"/>
      <c r="O41" s="366"/>
    </row>
    <row r="42" spans="1:15" ht="13.5" customHeight="1">
      <c r="A42" s="685" t="str">
        <f t="shared" si="5"/>
        <v>Ch. 24, Microwave-assisted sample preparation…, 2017</v>
      </c>
      <c r="B42" s="686"/>
      <c r="C42" s="431">
        <f t="shared" si="7"/>
        <v>2</v>
      </c>
      <c r="D42" s="432">
        <f t="shared" si="6"/>
        <v>1</v>
      </c>
      <c r="E42" s="415"/>
      <c r="F42" s="366"/>
      <c r="G42" s="366"/>
      <c r="H42" s="390">
        <f>IF(J42&lt;&gt;"", COUNTIF($J$39:J42, "&lt;&gt;"), "")</f>
        <v>4</v>
      </c>
      <c r="I42" s="391" t="s">
        <v>60673</v>
      </c>
      <c r="J42" s="252" t="s">
        <v>61</v>
      </c>
      <c r="K42" s="393">
        <v>2017</v>
      </c>
      <c r="L42" s="391" t="s">
        <v>60679</v>
      </c>
      <c r="M42" s="391"/>
      <c r="N42" s="435"/>
      <c r="O42" s="366"/>
    </row>
    <row r="43" spans="1:15" ht="13.5" customHeight="1">
      <c r="A43" s="685" t="str">
        <f t="shared" si="5"/>
        <v>DPP BR 10 2017 001265 4, Método de extração..., 2017, 2017</v>
      </c>
      <c r="B43" s="686"/>
      <c r="C43" s="431">
        <f t="shared" si="7"/>
        <v>1</v>
      </c>
      <c r="D43" s="432">
        <f t="shared" si="6"/>
        <v>1</v>
      </c>
      <c r="E43" s="415"/>
      <c r="F43" s="366"/>
      <c r="G43" s="366"/>
      <c r="H43" s="390">
        <f>IF(J43&lt;&gt;"", COUNTIF($J$39:J43, "&lt;&gt;"), "")</f>
        <v>5</v>
      </c>
      <c r="I43" s="391" t="s">
        <v>60674</v>
      </c>
      <c r="J43" s="255" t="s">
        <v>50</v>
      </c>
      <c r="K43" s="393">
        <v>2017</v>
      </c>
      <c r="L43" s="391" t="s">
        <v>60678</v>
      </c>
      <c r="M43" s="391"/>
      <c r="N43" s="435"/>
      <c r="O43" s="366"/>
    </row>
    <row r="44" spans="1:15" ht="13.5" customHeight="1">
      <c r="A44" s="685" t="str">
        <f t="shared" si="5"/>
        <v>DPP BR 10 2017 001270 0, Método de extração..., 2017, 2017</v>
      </c>
      <c r="B44" s="686"/>
      <c r="C44" s="431">
        <f t="shared" si="7"/>
        <v>1</v>
      </c>
      <c r="D44" s="432">
        <f t="shared" si="6"/>
        <v>1</v>
      </c>
      <c r="E44" s="415"/>
      <c r="F44" s="366"/>
      <c r="G44" s="366"/>
      <c r="H44" s="390">
        <f>IF(J44&lt;&gt;"", COUNTIF($J$39:J44, "&lt;&gt;"), "")</f>
        <v>6</v>
      </c>
      <c r="I44" s="391" t="s">
        <v>60674</v>
      </c>
      <c r="J44" s="255" t="s">
        <v>51</v>
      </c>
      <c r="K44" s="393">
        <v>2017</v>
      </c>
      <c r="L44" s="391" t="s">
        <v>60678</v>
      </c>
      <c r="M44" s="391"/>
      <c r="N44" s="435"/>
      <c r="O44" s="366"/>
    </row>
    <row r="45" spans="1:15" ht="13.5" customHeight="1">
      <c r="A45" s="685" t="str">
        <f t="shared" si="5"/>
        <v>DPP BR 10 2018 0152793, Dispositivo e método para combustão..., 2018, 2018</v>
      </c>
      <c r="B45" s="686"/>
      <c r="C45" s="431">
        <f t="shared" si="7"/>
        <v>2</v>
      </c>
      <c r="D45" s="432">
        <f t="shared" si="6"/>
        <v>1</v>
      </c>
      <c r="E45" s="415"/>
      <c r="F45" s="366"/>
      <c r="G45" s="366"/>
      <c r="H45" s="390">
        <f>IF(J45&lt;&gt;"", COUNTIF($J$39:J45, "&lt;&gt;"), "")</f>
        <v>7</v>
      </c>
      <c r="I45" s="391" t="s">
        <v>60674</v>
      </c>
      <c r="J45" s="255" t="s">
        <v>53921</v>
      </c>
      <c r="K45" s="393">
        <v>2018</v>
      </c>
      <c r="L45" s="391" t="s">
        <v>60678</v>
      </c>
      <c r="M45" s="391"/>
      <c r="N45" s="435">
        <v>2023</v>
      </c>
      <c r="O45" s="366"/>
    </row>
    <row r="46" spans="1:15" ht="13.5" customHeight="1">
      <c r="A46" s="685" t="str">
        <f t="shared" si="5"/>
        <v>Preparo de amostra, Cap 13, Preparo de amostras por especiação, 2019, 2019</v>
      </c>
      <c r="B46" s="686"/>
      <c r="C46" s="431">
        <f t="shared" si="7"/>
        <v>1</v>
      </c>
      <c r="D46" s="432">
        <f t="shared" si="6"/>
        <v>1</v>
      </c>
      <c r="E46" s="415"/>
      <c r="F46" s="366"/>
      <c r="G46" s="366"/>
      <c r="H46" s="390">
        <f>IF(J46&lt;&gt;"", COUNTIF($J$39:J46, "&lt;&gt;"), "")</f>
        <v>8</v>
      </c>
      <c r="I46" s="391" t="s">
        <v>60673</v>
      </c>
      <c r="J46" s="255" t="s">
        <v>10130</v>
      </c>
      <c r="K46" s="393">
        <v>2019</v>
      </c>
      <c r="L46" s="391" t="s">
        <v>60678</v>
      </c>
      <c r="M46" s="391"/>
      <c r="N46" s="435"/>
      <c r="O46" s="366"/>
    </row>
    <row r="47" spans="1:15" ht="13.5" customHeight="1">
      <c r="A47" s="685" t="str">
        <f t="shared" si="5"/>
        <v>Cap Nac. Preparo de amostra, 14, 2019, 2019</v>
      </c>
      <c r="B47" s="686"/>
      <c r="C47" s="431">
        <f t="shared" si="7"/>
        <v>1</v>
      </c>
      <c r="D47" s="432">
        <f t="shared" si="6"/>
        <v>1</v>
      </c>
      <c r="E47" s="415"/>
      <c r="F47" s="366"/>
      <c r="G47" s="366"/>
      <c r="H47" s="390">
        <f>IF(J47&lt;&gt;"", COUNTIF($J$39:J47, "&lt;&gt;"), "")</f>
        <v>9</v>
      </c>
      <c r="I47" s="391" t="s">
        <v>60673</v>
      </c>
      <c r="J47" s="436" t="s">
        <v>97</v>
      </c>
      <c r="K47" s="393">
        <v>2019</v>
      </c>
      <c r="L47" s="391" t="s">
        <v>60678</v>
      </c>
      <c r="M47" s="391"/>
      <c r="N47" s="435"/>
      <c r="O47" s="366"/>
    </row>
    <row r="48" spans="1:15" ht="13.5" customHeight="1" thickBot="1">
      <c r="A48" s="731" t="str">
        <f t="shared" si="5"/>
        <v/>
      </c>
      <c r="B48" s="732"/>
      <c r="C48" s="437" t="str">
        <f t="shared" si="7"/>
        <v/>
      </c>
      <c r="D48" s="438" t="str">
        <f t="shared" si="6"/>
        <v/>
      </c>
      <c r="E48" s="415"/>
      <c r="F48" s="366"/>
      <c r="G48" s="366"/>
      <c r="H48" s="400" t="str">
        <f>IF(J48&lt;&gt;"", COUNTIF($J$39:J48, "&lt;&gt;"), "")</f>
        <v/>
      </c>
      <c r="I48" s="401"/>
      <c r="J48" s="439"/>
      <c r="K48" s="401"/>
      <c r="L48" s="401"/>
      <c r="M48" s="401"/>
      <c r="N48" s="440"/>
      <c r="O48" s="366"/>
    </row>
    <row r="49" spans="1:15" ht="13.5" customHeight="1" thickBot="1">
      <c r="A49" s="681" t="s">
        <v>60663</v>
      </c>
      <c r="B49" s="682"/>
      <c r="C49" s="441">
        <f>SUM(C39:C48)</f>
        <v>12</v>
      </c>
      <c r="D49" s="442">
        <f>SUM(D39:D48)</f>
        <v>9</v>
      </c>
      <c r="E49" s="415"/>
      <c r="F49" s="366"/>
      <c r="G49" s="366"/>
      <c r="H49" s="366" t="s">
        <v>60668</v>
      </c>
      <c r="I49" s="366"/>
      <c r="J49" s="366"/>
      <c r="K49" s="366"/>
      <c r="L49" s="366"/>
      <c r="M49" s="366"/>
      <c r="N49" s="366"/>
      <c r="O49" s="366"/>
    </row>
    <row r="50" spans="1:15" ht="13.5" customHeight="1" thickBot="1">
      <c r="A50" s="443"/>
      <c r="B50" s="444"/>
      <c r="C50" s="415"/>
      <c r="D50" s="415"/>
      <c r="E50" s="415"/>
      <c r="F50" s="366"/>
      <c r="G50" s="366"/>
      <c r="H50" s="366" t="s">
        <v>60669</v>
      </c>
      <c r="I50" s="366"/>
      <c r="J50" s="366"/>
      <c r="K50" s="366"/>
      <c r="L50" s="366"/>
      <c r="M50" s="366"/>
      <c r="N50" s="366"/>
      <c r="O50" s="366"/>
    </row>
    <row r="51" spans="1:15" ht="13.5" customHeight="1" thickBot="1">
      <c r="A51" s="445" t="s">
        <v>60664</v>
      </c>
      <c r="B51" s="446" t="s">
        <v>53911</v>
      </c>
      <c r="C51" s="447">
        <f ca="1">C33+C49</f>
        <v>33</v>
      </c>
      <c r="D51" s="448">
        <f ca="1">D32 + D49</f>
        <v>32</v>
      </c>
      <c r="E51" s="415"/>
      <c r="F51" s="366"/>
      <c r="G51" s="366"/>
      <c r="H51" s="366" t="s">
        <v>60670</v>
      </c>
      <c r="I51" s="366"/>
      <c r="J51" s="366"/>
      <c r="K51" s="366"/>
      <c r="L51" s="366"/>
      <c r="M51" s="366"/>
      <c r="N51" s="366"/>
      <c r="O51" s="366"/>
    </row>
    <row r="52" spans="1:15" ht="13.5" customHeight="1" thickBot="1">
      <c r="A52" s="415"/>
      <c r="B52" s="446" t="s">
        <v>53914</v>
      </c>
      <c r="C52" s="448">
        <f>C49+C32</f>
        <v>25</v>
      </c>
      <c r="D52" s="366"/>
      <c r="E52" s="415"/>
      <c r="F52" s="366"/>
      <c r="G52" s="366"/>
      <c r="H52" s="366"/>
      <c r="I52" s="366"/>
      <c r="J52" s="366"/>
      <c r="K52" s="366"/>
      <c r="L52" s="366"/>
      <c r="M52" s="366"/>
      <c r="N52" s="366"/>
      <c r="O52" s="366"/>
    </row>
    <row r="53" spans="1:15" ht="13.5" customHeight="1" thickBot="1">
      <c r="A53" s="415"/>
      <c r="B53" s="415"/>
      <c r="C53" s="415"/>
      <c r="D53" s="366"/>
      <c r="E53" s="415"/>
      <c r="F53" s="366"/>
      <c r="G53" s="366"/>
      <c r="H53" s="366"/>
      <c r="I53" s="366"/>
      <c r="J53" s="366"/>
      <c r="K53" s="366"/>
      <c r="L53" s="366"/>
      <c r="M53" s="366"/>
      <c r="N53" s="366"/>
      <c r="O53" s="366"/>
    </row>
    <row r="54" spans="1:15" ht="13.5" customHeight="1" thickBot="1">
      <c r="A54" s="449" t="s">
        <v>7</v>
      </c>
      <c r="B54" s="450"/>
      <c r="C54" s="451"/>
      <c r="D54" s="366"/>
      <c r="E54" s="415"/>
      <c r="F54" s="366"/>
      <c r="G54" s="366"/>
      <c r="H54" s="449" t="s">
        <v>7</v>
      </c>
      <c r="I54" s="452"/>
      <c r="J54" s="452"/>
      <c r="K54" s="452"/>
      <c r="L54" s="450"/>
      <c r="M54" s="366"/>
      <c r="N54" s="366"/>
      <c r="O54" s="366"/>
    </row>
    <row r="55" spans="1:15" ht="13.5" customHeight="1" thickBot="1">
      <c r="A55" s="453" t="s">
        <v>8</v>
      </c>
      <c r="B55" s="454" t="s">
        <v>9</v>
      </c>
      <c r="C55" s="376"/>
      <c r="D55" s="366"/>
      <c r="E55" s="415"/>
      <c r="F55" s="366"/>
      <c r="G55" s="366"/>
      <c r="H55" s="455" t="s">
        <v>60667</v>
      </c>
      <c r="I55" s="373" t="s">
        <v>55886</v>
      </c>
      <c r="J55" s="456" t="s">
        <v>24</v>
      </c>
      <c r="K55" s="456" t="s">
        <v>25</v>
      </c>
      <c r="L55" s="457" t="s">
        <v>26</v>
      </c>
      <c r="M55" s="366"/>
      <c r="N55" s="366"/>
      <c r="O55" s="366"/>
    </row>
    <row r="56" spans="1:15" ht="13.5" customHeight="1">
      <c r="A56" s="458" t="str">
        <f>IF(ISBLANK(J56),"",J56 &amp; IF(ISBLANK(K56), "", ", " &amp; K56 &amp; ",") &amp; IF(ISBLANK(L56), "", " p. " &amp; L56))</f>
        <v>RAPID COMMUNICATIONS IN MASS SPECTROMETRY, 2020, p. e8727</v>
      </c>
      <c r="B56" s="136">
        <f>IF(C56="Revista sem FI",0,IF(OR(I56="",K56=""),"",1))</f>
        <v>1</v>
      </c>
      <c r="C56" s="239" t="str">
        <f>IF(IF(I56="","",_xlfn.LET(_xlpm.resultado1,VLOOKUP(I56,'JCR 2026 (JIF 25)'!A:C,3,FALSE),_xlpm.resultado2,VLOOKUP(I56,'JCR 2026 (JIF 25)'!B:C,2,FALSE),_xlpm.resultado,IFERROR(_xlpm.resultado1,IFERROR(_xlpm.resultado2,"")),IF(OR(_xlpm.resultado=0,_xlpm.resultado=""),"Revista sem FI",VALUE(_xlpm.resultado))))="Revista sem FI","Revista sem FI","")</f>
        <v/>
      </c>
      <c r="D56" s="366"/>
      <c r="E56" s="415"/>
      <c r="F56" s="366"/>
      <c r="G56" s="366"/>
      <c r="H56" s="390">
        <f>IF(I56&lt;&gt;"", COUNTIF($I$56:I56, "&lt;&gt;"), "")</f>
        <v>1</v>
      </c>
      <c r="I56" s="393" t="s">
        <v>1844</v>
      </c>
      <c r="J56" s="249" t="str">
        <f>IFERROR(VLOOKUP(I56,'JCR 2026 (JIF 25)'!A:D,4,0), IFERROR(VLOOKUP(I56,'JCR 2026 (JIF 25)'!B:D,3,0),""))</f>
        <v>RAPID COMMUNICATIONS IN MASS SPECTROMETRY</v>
      </c>
      <c r="K56" s="393">
        <v>2020</v>
      </c>
      <c r="L56" s="394" t="s">
        <v>66285</v>
      </c>
      <c r="M56" s="366"/>
      <c r="N56" s="366"/>
      <c r="O56" s="366"/>
    </row>
    <row r="57" spans="1:15" ht="13.5" customHeight="1">
      <c r="A57" s="458" t="str">
        <f t="shared" ref="A57:A79" si="8">IF(ISBLANK(J57),"",J57 &amp; IF(ISBLANK(K57), "", ", " &amp; K57 &amp; ",") &amp; IF(ISBLANK(L57), "", " p. " &amp; L57))</f>
        <v>ULTRASONICS SONOCHEMISTRY, 2020, p. 104682</v>
      </c>
      <c r="B57" s="136">
        <f t="shared" ref="B57:B79" si="9">IF(C57="Revista sem FI",0,IF(OR(I57="",K57=""),"",1))</f>
        <v>1</v>
      </c>
      <c r="C57" s="239" t="str">
        <f>IF(IF(I57="","",_xlfn.LET(_xlpm.resultado1,VLOOKUP(I57,'JCR 2026 (JIF 25)'!A:C,3,FALSE),_xlpm.resultado2,VLOOKUP(I57,'JCR 2026 (JIF 25)'!B:C,2,FALSE),_xlpm.resultado,IFERROR(_xlpm.resultado1,IFERROR(_xlpm.resultado2,"")),IF(OR(_xlpm.resultado=0,_xlpm.resultado=""),"Revista sem FI",VALUE(_xlpm.resultado))))="Revista sem FI","Revista sem FI","")</f>
        <v/>
      </c>
      <c r="D57" s="366"/>
      <c r="E57" s="415"/>
      <c r="F57" s="366"/>
      <c r="G57" s="366"/>
      <c r="H57" s="390">
        <f>IF(I57&lt;&gt;"", COUNTIF($I$56:I57, "&lt;&gt;"), "")</f>
        <v>2</v>
      </c>
      <c r="I57" s="393" t="s">
        <v>2034</v>
      </c>
      <c r="J57" s="249" t="str">
        <f>IFERROR(VLOOKUP(I57,'JCR 2026 (JIF 25)'!A:D,4,0), IFERROR(VLOOKUP(I57,'JCR 2026 (JIF 25)'!B:D,3,0),""))</f>
        <v>ULTRASONICS SONOCHEMISTRY</v>
      </c>
      <c r="K57" s="393">
        <v>2020</v>
      </c>
      <c r="L57" s="394">
        <v>104682</v>
      </c>
      <c r="M57" s="366"/>
      <c r="N57" s="366"/>
      <c r="O57" s="366"/>
    </row>
    <row r="58" spans="1:15" ht="13.5" customHeight="1">
      <c r="A58" s="458" t="str">
        <f t="shared" si="8"/>
        <v>Science of the Total Environment, 2020, p. 142301</v>
      </c>
      <c r="B58" s="136">
        <f t="shared" si="9"/>
        <v>0</v>
      </c>
      <c r="C58" s="239" t="str">
        <f>IF(IF(I58="","",_xlfn.LET(_xlpm.resultado1,VLOOKUP(I58,'JCR 2026 (JIF 25)'!A:C,3,FALSE),_xlpm.resultado2,VLOOKUP(I58,'JCR 2026 (JIF 25)'!B:C,2,FALSE),_xlpm.resultado,IFERROR(_xlpm.resultado1,IFERROR(_xlpm.resultado2,"")),IF(OR(_xlpm.resultado=0,_xlpm.resultado=""),"Revista sem FI",VALUE(_xlpm.resultado))))="Revista sem FI","Revista sem FI","")</f>
        <v>Revista sem FI</v>
      </c>
      <c r="D58" s="366"/>
      <c r="E58" s="415"/>
      <c r="F58" s="366"/>
      <c r="G58" s="366"/>
      <c r="H58" s="390">
        <f>IF(I58&lt;&gt;"", COUNTIF($I$56:I58, "&lt;&gt;"), "")</f>
        <v>3</v>
      </c>
      <c r="I58" s="393" t="s">
        <v>1903</v>
      </c>
      <c r="J58" s="249" t="str">
        <f>IFERROR(VLOOKUP(I58,'JCR 2026 (JIF 25)'!A:D,4,0), IFERROR(VLOOKUP(I58,'JCR 2026 (JIF 25)'!B:D,3,0),""))</f>
        <v>Science of the Total Environment</v>
      </c>
      <c r="K58" s="393">
        <v>2020</v>
      </c>
      <c r="L58" s="394">
        <v>142301</v>
      </c>
      <c r="M58" s="366"/>
      <c r="N58" s="366"/>
      <c r="O58" s="366"/>
    </row>
    <row r="59" spans="1:15" ht="13.5" customHeight="1">
      <c r="A59" s="458" t="str">
        <f t="shared" si="8"/>
        <v>ULTRASONICS SONOCHEMISTRY, 2021, p. 105453</v>
      </c>
      <c r="B59" s="136">
        <f t="shared" si="9"/>
        <v>1</v>
      </c>
      <c r="C59" s="239" t="str">
        <f>IF(IF(I59="","",_xlfn.LET(_xlpm.resultado1,VLOOKUP(I59,'JCR 2026 (JIF 25)'!A:C,3,FALSE),_xlpm.resultado2,VLOOKUP(I59,'JCR 2026 (JIF 25)'!B:C,2,FALSE),_xlpm.resultado,IFERROR(_xlpm.resultado1,IFERROR(_xlpm.resultado2,"")),IF(OR(_xlpm.resultado=0,_xlpm.resultado=""),"Revista sem FI",VALUE(_xlpm.resultado))))="Revista sem FI","Revista sem FI","")</f>
        <v/>
      </c>
      <c r="D59" s="366"/>
      <c r="E59" s="415"/>
      <c r="F59" s="366"/>
      <c r="G59" s="366"/>
      <c r="H59" s="390">
        <f>IF(I59&lt;&gt;"", COUNTIF($I$56:I59, "&lt;&gt;"), "")</f>
        <v>4</v>
      </c>
      <c r="I59" s="393" t="s">
        <v>2034</v>
      </c>
      <c r="J59" s="249" t="str">
        <f>IFERROR(VLOOKUP(I59,'JCR 2026 (JIF 25)'!A:D,4,0), IFERROR(VLOOKUP(I59,'JCR 2026 (JIF 25)'!B:D,3,0),""))</f>
        <v>ULTRASONICS SONOCHEMISTRY</v>
      </c>
      <c r="K59" s="393">
        <v>2021</v>
      </c>
      <c r="L59" s="394">
        <v>105453</v>
      </c>
      <c r="M59" s="366"/>
      <c r="N59" s="366"/>
      <c r="O59" s="366"/>
    </row>
    <row r="60" spans="1:15" ht="13.5" customHeight="1">
      <c r="A60" s="458" t="str">
        <f t="shared" si="8"/>
        <v>MICROCHEMICAL JOURNAL, 2021, p. 106781</v>
      </c>
      <c r="B60" s="136">
        <f t="shared" si="9"/>
        <v>1</v>
      </c>
      <c r="C60" s="239" t="str">
        <f>IF(IF(I60="","",_xlfn.LET(_xlpm.resultado1,VLOOKUP(I60,'JCR 2026 (JIF 25)'!A:C,3,FALSE),_xlpm.resultado2,VLOOKUP(I60,'JCR 2026 (JIF 25)'!B:C,2,FALSE),_xlpm.resultado,IFERROR(_xlpm.resultado1,IFERROR(_xlpm.resultado2,"")),IF(OR(_xlpm.resultado=0,_xlpm.resultado=""),"Revista sem FI",VALUE(_xlpm.resultado))))="Revista sem FI","Revista sem FI","")</f>
        <v/>
      </c>
      <c r="D60" s="366"/>
      <c r="E60" s="415"/>
      <c r="F60" s="366"/>
      <c r="G60" s="366"/>
      <c r="H60" s="390">
        <f>IF(I60&lt;&gt;"", COUNTIF($I$56:I60, "&lt;&gt;"), "")</f>
        <v>5</v>
      </c>
      <c r="I60" s="393" t="s">
        <v>1453</v>
      </c>
      <c r="J60" s="249" t="str">
        <f>IFERROR(VLOOKUP(I60,'JCR 2026 (JIF 25)'!A:D,4,0), IFERROR(VLOOKUP(I60,'JCR 2026 (JIF 25)'!B:D,3,0),""))</f>
        <v>MICROCHEMICAL JOURNAL</v>
      </c>
      <c r="K60" s="393">
        <v>2021</v>
      </c>
      <c r="L60" s="394">
        <v>106781</v>
      </c>
      <c r="M60" s="366"/>
      <c r="N60" s="366"/>
      <c r="O60" s="366"/>
    </row>
    <row r="61" spans="1:15" ht="13.5" customHeight="1">
      <c r="A61" s="458" t="str">
        <f t="shared" si="8"/>
        <v>ULTRASONICS SONOCHEMISTRY, 2021, p. 105442</v>
      </c>
      <c r="B61" s="136">
        <f t="shared" si="9"/>
        <v>1</v>
      </c>
      <c r="C61" s="239" t="str">
        <f>IF(IF(I61="","",_xlfn.LET(_xlpm.resultado1,VLOOKUP(I61,'JCR 2026 (JIF 25)'!A:C,3,FALSE),_xlpm.resultado2,VLOOKUP(I61,'JCR 2026 (JIF 25)'!B:C,2,FALSE),_xlpm.resultado,IFERROR(_xlpm.resultado1,IFERROR(_xlpm.resultado2,"")),IF(OR(_xlpm.resultado=0,_xlpm.resultado=""),"Revista sem FI",VALUE(_xlpm.resultado))))="Revista sem FI","Revista sem FI","")</f>
        <v/>
      </c>
      <c r="D61" s="366"/>
      <c r="E61" s="415"/>
      <c r="F61" s="366"/>
      <c r="G61" s="366"/>
      <c r="H61" s="390">
        <f>IF(I61&lt;&gt;"", COUNTIF($I$56:I61, "&lt;&gt;"), "")</f>
        <v>6</v>
      </c>
      <c r="I61" s="393" t="s">
        <v>2034</v>
      </c>
      <c r="J61" s="249" t="str">
        <f>IFERROR(VLOOKUP(I61,'JCR 2026 (JIF 25)'!A:D,4,0), IFERROR(VLOOKUP(I61,'JCR 2026 (JIF 25)'!B:D,3,0),""))</f>
        <v>ULTRASONICS SONOCHEMISTRY</v>
      </c>
      <c r="K61" s="393">
        <v>2021</v>
      </c>
      <c r="L61" s="394">
        <v>105442</v>
      </c>
      <c r="M61" s="366"/>
      <c r="N61" s="366"/>
      <c r="O61" s="366"/>
    </row>
    <row r="62" spans="1:15" ht="13.5" customHeight="1">
      <c r="A62" s="458" t="str">
        <f t="shared" si="8"/>
        <v>JOURNAL OF ANALYTICAL ATOMIC SPECTROMETRY, 2022, p. 535</v>
      </c>
      <c r="B62" s="136">
        <f t="shared" si="9"/>
        <v>1</v>
      </c>
      <c r="C62" s="239" t="str">
        <f>IF(IF(I62="","",_xlfn.LET(_xlpm.resultado1,VLOOKUP(I62,'JCR 2026 (JIF 25)'!A:C,3,FALSE),_xlpm.resultado2,VLOOKUP(I62,'JCR 2026 (JIF 25)'!B:C,2,FALSE),_xlpm.resultado,IFERROR(_xlpm.resultado1,IFERROR(_xlpm.resultado2,"")),IF(OR(_xlpm.resultado=0,_xlpm.resultado=""),"Revista sem FI",VALUE(_xlpm.resultado))))="Revista sem FI","Revista sem FI","")</f>
        <v/>
      </c>
      <c r="D62" s="366"/>
      <c r="E62" s="415"/>
      <c r="F62" s="366"/>
      <c r="G62" s="366"/>
      <c r="H62" s="390">
        <f>IF(I62&lt;&gt;"", COUNTIF($I$56:I62, "&lt;&gt;"), "")</f>
        <v>7</v>
      </c>
      <c r="I62" s="393" t="s">
        <v>1008</v>
      </c>
      <c r="J62" s="249" t="str">
        <f>IFERROR(VLOOKUP(I62,'JCR 2026 (JIF 25)'!A:D,4,0), IFERROR(VLOOKUP(I62,'JCR 2026 (JIF 25)'!B:D,3,0),""))</f>
        <v>JOURNAL OF ANALYTICAL ATOMIC SPECTROMETRY</v>
      </c>
      <c r="K62" s="393">
        <v>2022</v>
      </c>
      <c r="L62" s="394">
        <v>535</v>
      </c>
      <c r="M62" s="366"/>
      <c r="N62" s="366"/>
      <c r="O62" s="366"/>
    </row>
    <row r="63" spans="1:15" ht="13.5" customHeight="1">
      <c r="A63" s="458" t="str">
        <f t="shared" si="8"/>
        <v>Analytica Chimica Acta, 2023, p. 341536</v>
      </c>
      <c r="B63" s="136">
        <f t="shared" si="9"/>
        <v>1</v>
      </c>
      <c r="C63" s="239" t="str">
        <f>IF(IF(I63="","",_xlfn.LET(_xlpm.resultado1,VLOOKUP(I63,'JCR 2026 (JIF 25)'!A:C,3,FALSE),_xlpm.resultado2,VLOOKUP(I63,'JCR 2026 (JIF 25)'!B:C,2,FALSE),_xlpm.resultado,IFERROR(_xlpm.resultado1,IFERROR(_xlpm.resultado2,"")),IF(OR(_xlpm.resultado=0,_xlpm.resultado=""),"Revista sem FI",VALUE(_xlpm.resultado))))="Revista sem FI","Revista sem FI","")</f>
        <v/>
      </c>
      <c r="D63" s="366"/>
      <c r="E63" s="415"/>
      <c r="F63" s="366"/>
      <c r="G63" s="366"/>
      <c r="H63" s="390">
        <f>IF(I63&lt;&gt;"", COUNTIF($I$56:I63, "&lt;&gt;"), "")</f>
        <v>8</v>
      </c>
      <c r="I63" s="393" t="s">
        <v>191</v>
      </c>
      <c r="J63" s="249" t="str">
        <f>IFERROR(VLOOKUP(I63,'JCR 2026 (JIF 25)'!A:D,4,0), IFERROR(VLOOKUP(I63,'JCR 2026 (JIF 25)'!B:D,3,0),""))</f>
        <v>Analytica Chimica Acta</v>
      </c>
      <c r="K63" s="393">
        <v>2023</v>
      </c>
      <c r="L63" s="394">
        <v>341536</v>
      </c>
      <c r="M63" s="366"/>
      <c r="N63" s="366"/>
      <c r="O63" s="366"/>
    </row>
    <row r="64" spans="1:15" ht="13.5" customHeight="1">
      <c r="A64" s="458" t="str">
        <f t="shared" si="8"/>
        <v>MICROCHEMICAL JOURNAL, 2023, p. 108181</v>
      </c>
      <c r="B64" s="136">
        <f t="shared" si="9"/>
        <v>1</v>
      </c>
      <c r="C64" s="239" t="str">
        <f>IF(IF(I64="","",_xlfn.LET(_xlpm.resultado1,VLOOKUP(I64,'JCR 2026 (JIF 25)'!A:C,3,FALSE),_xlpm.resultado2,VLOOKUP(I64,'JCR 2026 (JIF 25)'!B:C,2,FALSE),_xlpm.resultado,IFERROR(_xlpm.resultado1,IFERROR(_xlpm.resultado2,"")),IF(OR(_xlpm.resultado=0,_xlpm.resultado=""),"Revista sem FI",VALUE(_xlpm.resultado))))="Revista sem FI","Revista sem FI","")</f>
        <v/>
      </c>
      <c r="D64" s="366"/>
      <c r="E64" s="415"/>
      <c r="F64" s="366"/>
      <c r="G64" s="366"/>
      <c r="H64" s="390">
        <f>IF(I64&lt;&gt;"", COUNTIF($I$56:I64, "&lt;&gt;"), "")</f>
        <v>9</v>
      </c>
      <c r="I64" s="393" t="s">
        <v>1453</v>
      </c>
      <c r="J64" s="249" t="str">
        <f>IFERROR(VLOOKUP(I64,'JCR 2026 (JIF 25)'!A:D,4,0), IFERROR(VLOOKUP(I64,'JCR 2026 (JIF 25)'!B:D,3,0),""))</f>
        <v>MICROCHEMICAL JOURNAL</v>
      </c>
      <c r="K64" s="393">
        <v>2023</v>
      </c>
      <c r="L64" s="394">
        <v>108181</v>
      </c>
      <c r="M64" s="366"/>
      <c r="N64" s="366"/>
      <c r="O64" s="366"/>
    </row>
    <row r="65" spans="1:15" ht="13.5" customHeight="1">
      <c r="A65" s="458" t="str">
        <f t="shared" si="8"/>
        <v>MICROCHEMICAL JOURNAL, 2023, p. 109376</v>
      </c>
      <c r="B65" s="136">
        <f t="shared" si="9"/>
        <v>1</v>
      </c>
      <c r="C65" s="239" t="str">
        <f>IF(IF(I65="","",_xlfn.LET(_xlpm.resultado1,VLOOKUP(I65,'JCR 2026 (JIF 25)'!A:C,3,FALSE),_xlpm.resultado2,VLOOKUP(I65,'JCR 2026 (JIF 25)'!B:C,2,FALSE),_xlpm.resultado,IFERROR(_xlpm.resultado1,IFERROR(_xlpm.resultado2,"")),IF(OR(_xlpm.resultado=0,_xlpm.resultado=""),"Revista sem FI",VALUE(_xlpm.resultado))))="Revista sem FI","Revista sem FI","")</f>
        <v/>
      </c>
      <c r="D65" s="366"/>
      <c r="E65" s="415"/>
      <c r="F65" s="366"/>
      <c r="G65" s="366"/>
      <c r="H65" s="390">
        <f>IF(I65&lt;&gt;"", COUNTIF($I$56:I65, "&lt;&gt;"), "")</f>
        <v>10</v>
      </c>
      <c r="I65" s="393" t="s">
        <v>1453</v>
      </c>
      <c r="J65" s="249" t="str">
        <f>IFERROR(VLOOKUP(I65,'JCR 2026 (JIF 25)'!A:D,4,0), IFERROR(VLOOKUP(I65,'JCR 2026 (JIF 25)'!B:D,3,0),""))</f>
        <v>MICROCHEMICAL JOURNAL</v>
      </c>
      <c r="K65" s="393">
        <v>2023</v>
      </c>
      <c r="L65" s="394">
        <v>109376</v>
      </c>
      <c r="M65" s="366"/>
      <c r="N65" s="366"/>
      <c r="O65" s="366"/>
    </row>
    <row r="66" spans="1:15" ht="13.5" customHeight="1">
      <c r="A66" s="458" t="str">
        <f t="shared" si="8"/>
        <v>ENVIRONMENTAL SCIENCE AND POLLUTION RESEARCH INTERNATIONAL, 2023, p. 118366</v>
      </c>
      <c r="B66" s="136">
        <f t="shared" si="9"/>
        <v>0</v>
      </c>
      <c r="C66" s="239" t="str">
        <f>IF(IF(I66="","",_xlfn.LET(_xlpm.resultado1,VLOOKUP(I66,'JCR 2026 (JIF 25)'!A:C,3,FALSE),_xlpm.resultado2,VLOOKUP(I66,'JCR 2026 (JIF 25)'!B:C,2,FALSE),_xlpm.resultado,IFERROR(_xlpm.resultado1,IFERROR(_xlpm.resultado2,"")),IF(OR(_xlpm.resultado=0,_xlpm.resultado=""),"Revista sem FI",VALUE(_xlpm.resultado))))="Revista sem FI","Revista sem FI","")</f>
        <v>Revista sem FI</v>
      </c>
      <c r="D66" s="366"/>
      <c r="E66" s="415"/>
      <c r="F66" s="366"/>
      <c r="G66" s="366"/>
      <c r="H66" s="390">
        <f>IF(I66&lt;&gt;"", COUNTIF($I$56:I66, "&lt;&gt;"), "")</f>
        <v>11</v>
      </c>
      <c r="I66" s="393" t="s">
        <v>57381</v>
      </c>
      <c r="J66" s="249" t="str">
        <f>IFERROR(VLOOKUP(I66,'JCR 2026 (JIF 25)'!A:D,4,0), IFERROR(VLOOKUP(I66,'JCR 2026 (JIF 25)'!B:D,3,0),""))</f>
        <v>ENVIRONMENTAL SCIENCE AND POLLUTION RESEARCH INTERNATIONAL</v>
      </c>
      <c r="K66" s="393">
        <v>2023</v>
      </c>
      <c r="L66" s="394">
        <v>118366</v>
      </c>
      <c r="M66" s="366"/>
      <c r="N66" s="366"/>
      <c r="O66" s="366"/>
    </row>
    <row r="67" spans="1:15" ht="13.5" customHeight="1">
      <c r="A67" s="458" t="str">
        <f t="shared" si="8"/>
        <v>Biomass Conversion and Biorefinery, 2023, p. 13911</v>
      </c>
      <c r="B67" s="136">
        <f t="shared" si="9"/>
        <v>1</v>
      </c>
      <c r="C67" s="239" t="str">
        <f>IF(IF(I67="","",_xlfn.LET(_xlpm.resultado1,VLOOKUP(I67,'JCR 2026 (JIF 25)'!A:C,3,FALSE),_xlpm.resultado2,VLOOKUP(I67,'JCR 2026 (JIF 25)'!B:C,2,FALSE),_xlpm.resultado,IFERROR(_xlpm.resultado1,IFERROR(_xlpm.resultado2,"")),IF(OR(_xlpm.resultado=0,_xlpm.resultado=""),"Revista sem FI",VALUE(_xlpm.resultado))))="Revista sem FI","Revista sem FI","")</f>
        <v/>
      </c>
      <c r="D67" s="366"/>
      <c r="E67" s="415"/>
      <c r="F67" s="366"/>
      <c r="G67" s="366"/>
      <c r="H67" s="390">
        <f>IF(I67&lt;&gt;"", COUNTIF($I$56:I67, "&lt;&gt;"), "")</f>
        <v>12</v>
      </c>
      <c r="I67" s="393" t="s">
        <v>12343</v>
      </c>
      <c r="J67" s="249" t="str">
        <f>IFERROR(VLOOKUP(I67,'JCR 2026 (JIF 25)'!A:D,4,0), IFERROR(VLOOKUP(I67,'JCR 2026 (JIF 25)'!B:D,3,0),""))</f>
        <v>Biomass Conversion and Biorefinery</v>
      </c>
      <c r="K67" s="393">
        <v>2023</v>
      </c>
      <c r="L67" s="394">
        <v>13911</v>
      </c>
      <c r="M67" s="366"/>
      <c r="N67" s="366"/>
      <c r="O67" s="366"/>
    </row>
    <row r="68" spans="1:15" ht="13.5" customHeight="1">
      <c r="A68" s="458" t="str">
        <f t="shared" si="8"/>
        <v>TALANTA, 2023, p. 124297</v>
      </c>
      <c r="B68" s="136">
        <f t="shared" si="9"/>
        <v>1</v>
      </c>
      <c r="C68" s="239" t="str">
        <f>IF(IF(I68="","",_xlfn.LET(_xlpm.resultado1,VLOOKUP(I68,'JCR 2026 (JIF 25)'!A:C,3,FALSE),_xlpm.resultado2,VLOOKUP(I68,'JCR 2026 (JIF 25)'!B:C,2,FALSE),_xlpm.resultado,IFERROR(_xlpm.resultado1,IFERROR(_xlpm.resultado2,"")),IF(OR(_xlpm.resultado=0,_xlpm.resultado=""),"Revista sem FI",VALUE(_xlpm.resultado))))="Revista sem FI","Revista sem FI","")</f>
        <v/>
      </c>
      <c r="D68" s="366"/>
      <c r="E68" s="415"/>
      <c r="F68" s="366"/>
      <c r="G68" s="366"/>
      <c r="H68" s="390">
        <f>IF(I68&lt;&gt;"", COUNTIF($I$56:I68, "&lt;&gt;"), "")</f>
        <v>13</v>
      </c>
      <c r="I68" s="393" t="s">
        <v>1986</v>
      </c>
      <c r="J68" s="249" t="str">
        <f>IFERROR(VLOOKUP(I68,'JCR 2026 (JIF 25)'!A:D,4,0), IFERROR(VLOOKUP(I68,'JCR 2026 (JIF 25)'!B:D,3,0),""))</f>
        <v>TALANTA</v>
      </c>
      <c r="K68" s="393">
        <v>2023</v>
      </c>
      <c r="L68" s="394">
        <v>124297</v>
      </c>
      <c r="M68" s="366"/>
      <c r="N68" s="366"/>
      <c r="O68" s="366"/>
    </row>
    <row r="69" spans="1:15" ht="13.5" customHeight="1">
      <c r="A69" s="458" t="str">
        <f t="shared" si="8"/>
        <v>BIOMASS &amp; BIOENERGY, 2025, p. 107888</v>
      </c>
      <c r="B69" s="136">
        <f t="shared" si="9"/>
        <v>1</v>
      </c>
      <c r="C69" s="239" t="str">
        <f>IF(IF(I69="","",_xlfn.LET(_xlpm.resultado1,VLOOKUP(I69,'JCR 2026 (JIF 25)'!A:C,3,FALSE),_xlpm.resultado2,VLOOKUP(I69,'JCR 2026 (JIF 25)'!B:C,2,FALSE),_xlpm.resultado,IFERROR(_xlpm.resultado1,IFERROR(_xlpm.resultado2,"")),IF(OR(_xlpm.resultado=0,_xlpm.resultado=""),"Revista sem FI",VALUE(_xlpm.resultado))))="Revista sem FI","Revista sem FI","")</f>
        <v/>
      </c>
      <c r="D69" s="366"/>
      <c r="E69" s="415"/>
      <c r="F69" s="366"/>
      <c r="G69" s="366"/>
      <c r="H69" s="390">
        <f>IF(I69&lt;&gt;"", COUNTIF($I$56:I69, "&lt;&gt;"), "")</f>
        <v>14</v>
      </c>
      <c r="I69" s="393" t="s">
        <v>301</v>
      </c>
      <c r="J69" s="249" t="str">
        <f>IFERROR(VLOOKUP(I69,'JCR 2026 (JIF 25)'!A:D,4,0), IFERROR(VLOOKUP(I69,'JCR 2026 (JIF 25)'!B:D,3,0),""))</f>
        <v>BIOMASS &amp; BIOENERGY</v>
      </c>
      <c r="K69" s="393">
        <v>2025</v>
      </c>
      <c r="L69" s="394">
        <v>107888</v>
      </c>
      <c r="M69" s="366"/>
      <c r="N69" s="366"/>
      <c r="O69" s="366"/>
    </row>
    <row r="70" spans="1:15" ht="13.5" customHeight="1">
      <c r="A70" s="458" t="str">
        <f t="shared" si="8"/>
        <v>Brazilian Journal of Analytical Chemistry, 2025, p. 280</v>
      </c>
      <c r="B70" s="136">
        <f t="shared" si="9"/>
        <v>1</v>
      </c>
      <c r="C70" s="239" t="str">
        <f>IF(IF(I70="","",_xlfn.LET(_xlpm.resultado1,VLOOKUP(I70,'JCR 2026 (JIF 25)'!A:C,3,FALSE),_xlpm.resultado2,VLOOKUP(I70,'JCR 2026 (JIF 25)'!B:C,2,FALSE),_xlpm.resultado,IFERROR(_xlpm.resultado1,IFERROR(_xlpm.resultado2,"")),IF(OR(_xlpm.resultado=0,_xlpm.resultado=""),"Revista sem FI",VALUE(_xlpm.resultado))))="Revista sem FI","Revista sem FI","")</f>
        <v/>
      </c>
      <c r="D70" s="366"/>
      <c r="E70" s="415"/>
      <c r="F70" s="366"/>
      <c r="G70" s="366"/>
      <c r="H70" s="390">
        <f>IF(I70&lt;&gt;"", COUNTIF($I$56:I70, "&lt;&gt;"), "")</f>
        <v>15</v>
      </c>
      <c r="I70" s="393" t="s">
        <v>23950</v>
      </c>
      <c r="J70" s="249" t="str">
        <f>IFERROR(VLOOKUP(I70,'JCR 2026 (JIF 25)'!A:D,4,0), IFERROR(VLOOKUP(I70,'JCR 2026 (JIF 25)'!B:D,3,0),""))</f>
        <v>Brazilian Journal of Analytical Chemistry</v>
      </c>
      <c r="K70" s="393">
        <v>2025</v>
      </c>
      <c r="L70" s="394">
        <v>280</v>
      </c>
      <c r="M70" s="366"/>
      <c r="N70" s="366"/>
      <c r="O70" s="366"/>
    </row>
    <row r="71" spans="1:15" ht="13.5" customHeight="1">
      <c r="A71" s="458" t="str">
        <f t="shared" si="8"/>
        <v>Bioresource Technology Reports, 2025, p. 102283</v>
      </c>
      <c r="B71" s="136">
        <f t="shared" si="9"/>
        <v>1</v>
      </c>
      <c r="C71" s="239" t="str">
        <f>IF(IF(I71="","",_xlfn.LET(_xlpm.resultado1,VLOOKUP(I71,'JCR 2026 (JIF 25)'!A:C,3,FALSE),_xlpm.resultado2,VLOOKUP(I71,'JCR 2026 (JIF 25)'!B:C,2,FALSE),_xlpm.resultado,IFERROR(_xlpm.resultado1,IFERROR(_xlpm.resultado2,"")),IF(OR(_xlpm.resultado=0,_xlpm.resultado=""),"Revista sem FI",VALUE(_xlpm.resultado))))="Revista sem FI","Revista sem FI","")</f>
        <v/>
      </c>
      <c r="D71" s="366"/>
      <c r="E71" s="415"/>
      <c r="F71" s="366"/>
      <c r="G71" s="366"/>
      <c r="H71" s="390">
        <f>IF(I71&lt;&gt;"", COUNTIF($I$56:I71, "&lt;&gt;"), "")</f>
        <v>16</v>
      </c>
      <c r="I71" s="393" t="s">
        <v>54261</v>
      </c>
      <c r="J71" s="249" t="str">
        <f>IFERROR(VLOOKUP(I71,'JCR 2026 (JIF 25)'!A:D,4,0), IFERROR(VLOOKUP(I71,'JCR 2026 (JIF 25)'!B:D,3,0),""))</f>
        <v>Bioresource Technology Reports</v>
      </c>
      <c r="K71" s="393">
        <v>2025</v>
      </c>
      <c r="L71" s="394">
        <v>102283</v>
      </c>
      <c r="M71" s="366"/>
      <c r="N71" s="366"/>
      <c r="O71" s="366"/>
    </row>
    <row r="72" spans="1:15" ht="13.5" customHeight="1">
      <c r="A72" s="458" t="str">
        <f t="shared" si="8"/>
        <v>BULLETIN OF THE CHEMICAL SOCIETY OF JAPAN, 2025, p. uoaf081</v>
      </c>
      <c r="B72" s="136">
        <f t="shared" si="9"/>
        <v>1</v>
      </c>
      <c r="C72" s="239" t="str">
        <f>IF(IF(I72="","",_xlfn.LET(_xlpm.resultado1,VLOOKUP(I72,'JCR 2026 (JIF 25)'!A:C,3,FALSE),_xlpm.resultado2,VLOOKUP(I72,'JCR 2026 (JIF 25)'!B:C,2,FALSE),_xlpm.resultado,IFERROR(_xlpm.resultado1,IFERROR(_xlpm.resultado2,"")),IF(OR(_xlpm.resultado=0,_xlpm.resultado=""),"Revista sem FI",VALUE(_xlpm.resultado))))="Revista sem FI","Revista sem FI","")</f>
        <v/>
      </c>
      <c r="D72" s="366"/>
      <c r="E72" s="415"/>
      <c r="F72" s="366"/>
      <c r="G72" s="366"/>
      <c r="H72" s="390">
        <f>IF(I72&lt;&gt;"", COUNTIF($I$56:I72, "&lt;&gt;"), "")</f>
        <v>17</v>
      </c>
      <c r="I72" s="393" t="s">
        <v>261</v>
      </c>
      <c r="J72" s="249" t="str">
        <f>IFERROR(VLOOKUP(I72,'JCR 2026 (JIF 25)'!A:D,4,0), IFERROR(VLOOKUP(I72,'JCR 2026 (JIF 25)'!B:D,3,0),""))</f>
        <v>BULLETIN OF THE CHEMICAL SOCIETY OF JAPAN</v>
      </c>
      <c r="K72" s="393">
        <v>2025</v>
      </c>
      <c r="L72" s="394" t="s">
        <v>66320</v>
      </c>
      <c r="M72" s="366"/>
      <c r="N72" s="366"/>
      <c r="O72" s="366"/>
    </row>
    <row r="73" spans="1:15" ht="13.5" customHeight="1">
      <c r="A73" s="458" t="str">
        <f t="shared" si="8"/>
        <v>JOURNAL OF FLUORINE CHEMISTRY, 2025, p. 110502</v>
      </c>
      <c r="B73" s="136">
        <f t="shared" si="9"/>
        <v>1</v>
      </c>
      <c r="C73" s="239" t="str">
        <f>IF(IF(I73="","",_xlfn.LET(_xlpm.resultado1,VLOOKUP(I73,'JCR 2026 (JIF 25)'!A:C,3,FALSE),_xlpm.resultado2,VLOOKUP(I73,'JCR 2026 (JIF 25)'!B:C,2,FALSE),_xlpm.resultado,IFERROR(_xlpm.resultado1,IFERROR(_xlpm.resultado2,"")),IF(OR(_xlpm.resultado=0,_xlpm.resultado=""),"Revista sem FI",VALUE(_xlpm.resultado))))="Revista sem FI","Revista sem FI","")</f>
        <v/>
      </c>
      <c r="D73" s="366"/>
      <c r="E73" s="415"/>
      <c r="F73" s="366"/>
      <c r="G73" s="366"/>
      <c r="H73" s="390">
        <f>IF(I73&lt;&gt;"", COUNTIF($I$56:I73, "&lt;&gt;"), "")</f>
        <v>18</v>
      </c>
      <c r="I73" s="393" t="s">
        <v>1125</v>
      </c>
      <c r="J73" s="249" t="str">
        <f>IFERROR(VLOOKUP(I73,'JCR 2026 (JIF 25)'!A:D,4,0), IFERROR(VLOOKUP(I73,'JCR 2026 (JIF 25)'!B:D,3,0),""))</f>
        <v>JOURNAL OF FLUORINE CHEMISTRY</v>
      </c>
      <c r="K73" s="393">
        <v>2025</v>
      </c>
      <c r="L73" s="394">
        <v>110502</v>
      </c>
      <c r="M73" s="366"/>
      <c r="N73" s="366"/>
      <c r="O73" s="366"/>
    </row>
    <row r="74" spans="1:15" ht="13.5" customHeight="1">
      <c r="A74" s="458" t="str">
        <f t="shared" si="8"/>
        <v>JOURNAL OF FOOD COMPOSITION AND ANALYSIS, 2025, p. 107704</v>
      </c>
      <c r="B74" s="136">
        <f t="shared" si="9"/>
        <v>1</v>
      </c>
      <c r="C74" s="239" t="str">
        <f>IF(IF(I74="","",_xlfn.LET(_xlpm.resultado1,VLOOKUP(I74,'JCR 2026 (JIF 25)'!A:C,3,FALSE),_xlpm.resultado2,VLOOKUP(I74,'JCR 2026 (JIF 25)'!B:C,2,FALSE),_xlpm.resultado,IFERROR(_xlpm.resultado1,IFERROR(_xlpm.resultado2,"")),IF(OR(_xlpm.resultado=0,_xlpm.resultado=""),"Revista sem FI",VALUE(_xlpm.resultado))))="Revista sem FI","Revista sem FI","")</f>
        <v/>
      </c>
      <c r="D74" s="366"/>
      <c r="E74" s="415"/>
      <c r="F74" s="366"/>
      <c r="G74" s="366"/>
      <c r="H74" s="390">
        <f>IF(I74&lt;&gt;"", COUNTIF($I$56:I74, "&lt;&gt;"), "")</f>
        <v>19</v>
      </c>
      <c r="I74" s="393" t="s">
        <v>1127</v>
      </c>
      <c r="J74" s="249" t="str">
        <f>IFERROR(VLOOKUP(I74,'JCR 2026 (JIF 25)'!A:D,4,0), IFERROR(VLOOKUP(I74,'JCR 2026 (JIF 25)'!B:D,3,0),""))</f>
        <v>JOURNAL OF FOOD COMPOSITION AND ANALYSIS</v>
      </c>
      <c r="K74" s="393">
        <v>2025</v>
      </c>
      <c r="L74" s="394">
        <v>107704</v>
      </c>
      <c r="M74" s="366"/>
      <c r="N74" s="366"/>
      <c r="O74" s="366"/>
    </row>
    <row r="75" spans="1:15" ht="13.5" customHeight="1">
      <c r="A75" s="458" t="str">
        <f t="shared" si="8"/>
        <v>Journal of Environmental Chemical Engineering, 2025, p. 118352</v>
      </c>
      <c r="B75" s="136">
        <f t="shared" si="9"/>
        <v>1</v>
      </c>
      <c r="C75" s="239" t="str">
        <f>IF(IF(I75="","",_xlfn.LET(_xlpm.resultado1,VLOOKUP(I75,'JCR 2026 (JIF 25)'!A:C,3,FALSE),_xlpm.resultado2,VLOOKUP(I75,'JCR 2026 (JIF 25)'!B:C,2,FALSE),_xlpm.resultado,IFERROR(_xlpm.resultado1,IFERROR(_xlpm.resultado2,"")),IF(OR(_xlpm.resultado=0,_xlpm.resultado=""),"Revista sem FI",VALUE(_xlpm.resultado))))="Revista sem FI","Revista sem FI","")</f>
        <v/>
      </c>
      <c r="D75" s="366"/>
      <c r="E75" s="415"/>
      <c r="F75" s="366"/>
      <c r="G75" s="366"/>
      <c r="H75" s="390">
        <f>IF(I75&lt;&gt;"", COUNTIF($I$56:I75, "&lt;&gt;"), "")</f>
        <v>20</v>
      </c>
      <c r="I75" s="393" t="s">
        <v>18986</v>
      </c>
      <c r="J75" s="249" t="str">
        <f>IFERROR(VLOOKUP(I75,'JCR 2026 (JIF 25)'!A:D,4,0), IFERROR(VLOOKUP(I75,'JCR 2026 (JIF 25)'!B:D,3,0),""))</f>
        <v>Journal of Environmental Chemical Engineering</v>
      </c>
      <c r="K75" s="393">
        <v>2025</v>
      </c>
      <c r="L75" s="394">
        <v>118352</v>
      </c>
      <c r="M75" s="366"/>
      <c r="N75" s="366"/>
      <c r="O75" s="366"/>
    </row>
    <row r="76" spans="1:15" ht="13.5" customHeight="1">
      <c r="A76" s="458" t="str">
        <f t="shared" si="8"/>
        <v>JOURNAL OF ANALYTICAL ATOMIC SPECTROMETRY, 2025, p. 2498</v>
      </c>
      <c r="B76" s="136">
        <f t="shared" si="9"/>
        <v>1</v>
      </c>
      <c r="C76" s="239" t="str">
        <f>IF(IF(I76="","",_xlfn.LET(_xlpm.resultado1,VLOOKUP(I76,'JCR 2026 (JIF 25)'!A:C,3,FALSE),_xlpm.resultado2,VLOOKUP(I76,'JCR 2026 (JIF 25)'!B:C,2,FALSE),_xlpm.resultado,IFERROR(_xlpm.resultado1,IFERROR(_xlpm.resultado2,"")),IF(OR(_xlpm.resultado=0,_xlpm.resultado=""),"Revista sem FI",VALUE(_xlpm.resultado))))="Revista sem FI","Revista sem FI","")</f>
        <v/>
      </c>
      <c r="D76" s="366"/>
      <c r="E76" s="415"/>
      <c r="F76" s="366"/>
      <c r="G76" s="366"/>
      <c r="H76" s="390">
        <f>IF(I76&lt;&gt;"", COUNTIF($I$56:I76, "&lt;&gt;"), "")</f>
        <v>21</v>
      </c>
      <c r="I76" s="393" t="s">
        <v>1008</v>
      </c>
      <c r="J76" s="249" t="str">
        <f>IFERROR(VLOOKUP(I76,'JCR 2026 (JIF 25)'!A:D,4,0), IFERROR(VLOOKUP(I76,'JCR 2026 (JIF 25)'!B:D,3,0),""))</f>
        <v>JOURNAL OF ANALYTICAL ATOMIC SPECTROMETRY</v>
      </c>
      <c r="K76" s="393">
        <v>2025</v>
      </c>
      <c r="L76" s="394">
        <v>2498</v>
      </c>
      <c r="M76" s="366"/>
      <c r="N76" s="366"/>
      <c r="O76" s="366"/>
    </row>
    <row r="77" spans="1:15" ht="13.5" customHeight="1">
      <c r="A77" s="458" t="str">
        <f t="shared" si="8"/>
        <v>Brazilian Journal of Analytical Chemistry, 2025, p. 10</v>
      </c>
      <c r="B77" s="136">
        <f t="shared" si="9"/>
        <v>1</v>
      </c>
      <c r="C77" s="239" t="str">
        <f>IF(IF(I77="","",_xlfn.LET(_xlpm.resultado1,VLOOKUP(I77,'JCR 2026 (JIF 25)'!A:C,3,FALSE),_xlpm.resultado2,VLOOKUP(I77,'JCR 2026 (JIF 25)'!B:C,2,FALSE),_xlpm.resultado,IFERROR(_xlpm.resultado1,IFERROR(_xlpm.resultado2,"")),IF(OR(_xlpm.resultado=0,_xlpm.resultado=""),"Revista sem FI",VALUE(_xlpm.resultado))))="Revista sem FI","Revista sem FI","")</f>
        <v/>
      </c>
      <c r="D77" s="366"/>
      <c r="E77" s="415"/>
      <c r="F77" s="366"/>
      <c r="G77" s="366"/>
      <c r="H77" s="390">
        <f>IF(I77&lt;&gt;"", COUNTIF($I$56:I77, "&lt;&gt;"), "")</f>
        <v>22</v>
      </c>
      <c r="I77" s="393" t="s">
        <v>23950</v>
      </c>
      <c r="J77" s="249" t="str">
        <f>IFERROR(VLOOKUP(I77,'JCR 2026 (JIF 25)'!A:D,4,0), IFERROR(VLOOKUP(I77,'JCR 2026 (JIF 25)'!B:D,3,0),""))</f>
        <v>Brazilian Journal of Analytical Chemistry</v>
      </c>
      <c r="K77" s="393">
        <v>2025</v>
      </c>
      <c r="L77" s="394">
        <v>10</v>
      </c>
      <c r="M77" s="366"/>
      <c r="N77" s="366"/>
      <c r="O77" s="366"/>
    </row>
    <row r="78" spans="1:15" ht="13.5" customHeight="1">
      <c r="A78" s="458" t="str">
        <f t="shared" si="8"/>
        <v/>
      </c>
      <c r="B78" s="136" t="str">
        <f t="shared" si="9"/>
        <v/>
      </c>
      <c r="C78" s="239" t="str">
        <f>IF(IF(I78="","",_xlfn.LET(_xlpm.resultado1,VLOOKUP(I78,'JCR 2026 (JIF 25)'!A:C,3,FALSE),_xlpm.resultado2,VLOOKUP(I78,'JCR 2026 (JIF 25)'!B:C,2,FALSE),_xlpm.resultado,IFERROR(_xlpm.resultado1,IFERROR(_xlpm.resultado2,"")),IF(OR(_xlpm.resultado=0,_xlpm.resultado=""),"Revista sem FI",VALUE(_xlpm.resultado))))="Revista sem FI","Revista sem FI","")</f>
        <v/>
      </c>
      <c r="D78" s="366"/>
      <c r="E78" s="415"/>
      <c r="F78" s="366"/>
      <c r="G78" s="366"/>
      <c r="H78" s="390" t="str">
        <f>IF(I78&lt;&gt;"", COUNTIF($I$56:I78, "&lt;&gt;"), "")</f>
        <v/>
      </c>
      <c r="I78" s="393"/>
      <c r="J78" s="249" t="str">
        <f>IFERROR(VLOOKUP(I78,'JCR 2026 (JIF 25)'!A:D,4,0), IFERROR(VLOOKUP(I78,'JCR 2026 (JIF 25)'!B:D,3,0),""))</f>
        <v/>
      </c>
      <c r="K78" s="393"/>
      <c r="L78" s="394"/>
      <c r="M78" s="366"/>
      <c r="N78" s="366"/>
      <c r="O78" s="366"/>
    </row>
    <row r="79" spans="1:15" ht="13.5" customHeight="1" thickBot="1">
      <c r="A79" s="458" t="str">
        <f t="shared" si="8"/>
        <v/>
      </c>
      <c r="B79" s="136" t="str">
        <f t="shared" si="9"/>
        <v/>
      </c>
      <c r="C79" s="239" t="str">
        <f>IF(IF(I79="","",_xlfn.LET(_xlpm.resultado1,VLOOKUP(I79,'JCR 2026 (JIF 25)'!A:C,3,FALSE),_xlpm.resultado2,VLOOKUP(I79,'JCR 2026 (JIF 25)'!B:C,2,FALSE),_xlpm.resultado,IFERROR(_xlpm.resultado1,IFERROR(_xlpm.resultado2,"")),IF(OR(_xlpm.resultado=0,_xlpm.resultado=""),"Revista sem FI",VALUE(_xlpm.resultado))))="Revista sem FI","Revista sem FI","")</f>
        <v/>
      </c>
      <c r="D79" s="366"/>
      <c r="E79" s="415"/>
      <c r="F79" s="366"/>
      <c r="G79" s="366"/>
      <c r="H79" s="400" t="str">
        <f>IF(I79&lt;&gt;"", COUNTIF($I$56:I79, "&lt;&gt;"), "")</f>
        <v/>
      </c>
      <c r="I79" s="403"/>
      <c r="J79" s="284" t="str">
        <f>IFERROR(VLOOKUP(I79,'JCR 2026 (JIF 25)'!A:D,4,0), IFERROR(VLOOKUP(I79,'JCR 2026 (JIF 25)'!B:D,3,0),""))</f>
        <v/>
      </c>
      <c r="K79" s="403"/>
      <c r="L79" s="404"/>
      <c r="M79" s="366"/>
      <c r="N79" s="366"/>
      <c r="O79" s="366"/>
    </row>
    <row r="80" spans="1:15" ht="13.5" customHeight="1" thickBot="1">
      <c r="A80" s="459" t="s">
        <v>60665</v>
      </c>
      <c r="B80" s="460">
        <f>SUM(B56:B79)</f>
        <v>20</v>
      </c>
      <c r="C80" s="366"/>
      <c r="D80" s="366"/>
      <c r="E80" s="415"/>
      <c r="F80" s="365"/>
      <c r="G80" s="365"/>
      <c r="H80" s="366"/>
      <c r="I80" s="366"/>
      <c r="J80" s="416"/>
      <c r="K80" s="366"/>
      <c r="L80" s="366"/>
      <c r="M80" s="366"/>
      <c r="N80" s="366"/>
      <c r="O80" s="366"/>
    </row>
    <row r="81" spans="1:15" ht="15" customHeight="1" thickBot="1">
      <c r="A81" s="366"/>
      <c r="B81" s="366"/>
      <c r="C81" s="366"/>
      <c r="D81" s="366"/>
      <c r="E81" s="366"/>
      <c r="F81" s="366"/>
      <c r="G81" s="366"/>
      <c r="H81" s="366"/>
      <c r="I81" s="366"/>
      <c r="J81" s="416"/>
      <c r="K81" s="366"/>
      <c r="L81" s="366"/>
      <c r="M81" s="366"/>
      <c r="N81" s="366"/>
      <c r="O81" s="366"/>
    </row>
    <row r="82" spans="1:15" ht="15" customHeight="1" thickBot="1">
      <c r="A82" s="461" t="s">
        <v>53955</v>
      </c>
      <c r="B82" s="462"/>
      <c r="C82" s="462"/>
      <c r="D82" s="462"/>
      <c r="E82" s="463"/>
      <c r="F82" s="366"/>
      <c r="G82" s="366"/>
      <c r="H82" s="366"/>
      <c r="I82" s="366"/>
      <c r="J82" s="416"/>
      <c r="K82" s="366"/>
      <c r="L82" s="366"/>
      <c r="M82" s="366"/>
      <c r="N82" s="366"/>
      <c r="O82" s="366"/>
    </row>
    <row r="83" spans="1:15" ht="13.5" customHeight="1" thickBot="1">
      <c r="A83" s="421" t="s">
        <v>10</v>
      </c>
      <c r="B83" s="373" t="s">
        <v>11</v>
      </c>
      <c r="C83" s="373" t="s">
        <v>12</v>
      </c>
      <c r="D83" s="373" t="s">
        <v>13</v>
      </c>
      <c r="E83" s="378" t="s">
        <v>14</v>
      </c>
      <c r="F83" s="366"/>
      <c r="G83" s="366"/>
      <c r="H83" s="366"/>
      <c r="I83" s="366"/>
      <c r="J83" s="416"/>
      <c r="K83" s="366"/>
      <c r="L83" s="366"/>
      <c r="M83" s="366"/>
      <c r="N83" s="366"/>
      <c r="O83" s="366"/>
    </row>
    <row r="84" spans="1:15" ht="13.5" customHeight="1">
      <c r="A84" s="464">
        <v>2020</v>
      </c>
      <c r="B84" s="465"/>
      <c r="C84" s="465"/>
      <c r="D84" s="465"/>
      <c r="E84" s="466"/>
      <c r="F84" s="366"/>
      <c r="G84" s="366"/>
      <c r="H84" s="366"/>
      <c r="I84" s="366"/>
      <c r="J84" s="416"/>
      <c r="K84" s="366"/>
      <c r="L84" s="366"/>
      <c r="M84" s="366"/>
      <c r="N84" s="366"/>
      <c r="O84" s="366"/>
    </row>
    <row r="85" spans="1:15" ht="13.5" customHeight="1">
      <c r="A85" s="467" t="s">
        <v>66286</v>
      </c>
      <c r="B85" s="468"/>
      <c r="C85" s="468"/>
      <c r="D85" s="468">
        <v>1</v>
      </c>
      <c r="E85" s="469">
        <v>25</v>
      </c>
      <c r="F85" s="366"/>
      <c r="G85" s="366"/>
      <c r="H85" s="366"/>
      <c r="I85" s="366"/>
      <c r="J85" s="416"/>
      <c r="K85" s="366"/>
      <c r="L85" s="366"/>
      <c r="M85" s="366"/>
      <c r="N85" s="366"/>
      <c r="O85" s="366"/>
    </row>
    <row r="86" spans="1:15" ht="13.5" customHeight="1">
      <c r="A86" s="467" t="s">
        <v>66287</v>
      </c>
      <c r="B86" s="468">
        <v>1</v>
      </c>
      <c r="C86" s="468">
        <v>50</v>
      </c>
      <c r="D86" s="468"/>
      <c r="E86" s="469"/>
      <c r="F86" s="366"/>
      <c r="G86" s="366"/>
      <c r="H86" s="366"/>
      <c r="I86" s="366"/>
      <c r="J86" s="416"/>
      <c r="K86" s="366"/>
      <c r="L86" s="366"/>
      <c r="M86" s="366"/>
      <c r="N86" s="366"/>
      <c r="O86" s="366"/>
    </row>
    <row r="87" spans="1:15" ht="13.5" customHeight="1">
      <c r="A87" s="470">
        <v>2021</v>
      </c>
      <c r="B87" s="471"/>
      <c r="C87" s="471"/>
      <c r="D87" s="471"/>
      <c r="E87" s="472"/>
      <c r="F87" s="366"/>
      <c r="G87" s="366"/>
      <c r="H87" s="366"/>
      <c r="I87" s="366"/>
      <c r="J87" s="416"/>
      <c r="K87" s="366"/>
      <c r="L87" s="366"/>
      <c r="M87" s="366"/>
      <c r="N87" s="366"/>
      <c r="O87" s="366"/>
    </row>
    <row r="88" spans="1:15" ht="13.5" customHeight="1">
      <c r="A88" s="467" t="s">
        <v>99</v>
      </c>
      <c r="B88" s="468"/>
      <c r="C88" s="468"/>
      <c r="D88" s="468">
        <v>1</v>
      </c>
      <c r="E88" s="469">
        <v>32</v>
      </c>
      <c r="F88" s="366"/>
      <c r="G88" s="366"/>
      <c r="H88" s="366"/>
      <c r="I88" s="366"/>
      <c r="J88" s="416"/>
      <c r="K88" s="366"/>
      <c r="L88" s="366"/>
      <c r="M88" s="366"/>
      <c r="N88" s="366"/>
      <c r="O88" s="366"/>
    </row>
    <row r="89" spans="1:15" ht="13.5" customHeight="1">
      <c r="A89" s="470">
        <v>2022</v>
      </c>
      <c r="B89" s="471"/>
      <c r="C89" s="471"/>
      <c r="D89" s="471"/>
      <c r="E89" s="472"/>
      <c r="F89" s="366"/>
      <c r="G89" s="366"/>
      <c r="H89" s="366"/>
      <c r="I89" s="366"/>
      <c r="J89" s="416"/>
      <c r="K89" s="366"/>
      <c r="L89" s="366"/>
      <c r="M89" s="366"/>
      <c r="N89" s="366"/>
      <c r="O89" s="366"/>
    </row>
    <row r="90" spans="1:15" ht="13.5" customHeight="1">
      <c r="A90" s="430" t="s">
        <v>98</v>
      </c>
      <c r="B90" s="471">
        <v>1</v>
      </c>
      <c r="C90" s="471">
        <v>66</v>
      </c>
      <c r="D90" s="471"/>
      <c r="E90" s="472"/>
      <c r="F90" s="366"/>
      <c r="G90" s="366"/>
      <c r="H90" s="366"/>
      <c r="I90" s="366"/>
      <c r="J90" s="416"/>
      <c r="K90" s="366"/>
      <c r="L90" s="366"/>
      <c r="M90" s="366"/>
      <c r="N90" s="366"/>
      <c r="O90" s="366"/>
    </row>
    <row r="91" spans="1:15" ht="13.5" customHeight="1">
      <c r="A91" s="470">
        <v>2023</v>
      </c>
      <c r="B91" s="471"/>
      <c r="C91" s="471"/>
      <c r="D91" s="471"/>
      <c r="E91" s="472"/>
      <c r="F91" s="366"/>
      <c r="G91" s="366"/>
      <c r="H91" s="366"/>
      <c r="I91" s="366"/>
      <c r="J91" s="366"/>
      <c r="K91" s="366"/>
      <c r="L91" s="366"/>
      <c r="M91" s="366"/>
      <c r="N91" s="366"/>
      <c r="O91" s="366"/>
    </row>
    <row r="92" spans="1:15" ht="13.5" customHeight="1">
      <c r="A92" s="430" t="s">
        <v>53898</v>
      </c>
      <c r="B92" s="471"/>
      <c r="C92" s="471"/>
      <c r="D92" s="471">
        <v>1</v>
      </c>
      <c r="E92" s="472">
        <v>31</v>
      </c>
      <c r="F92" s="366"/>
      <c r="G92" s="366"/>
      <c r="H92" s="366"/>
      <c r="I92" s="366"/>
      <c r="J92" s="366"/>
      <c r="K92" s="366"/>
      <c r="L92" s="366"/>
      <c r="M92" s="366"/>
      <c r="N92" s="366"/>
      <c r="O92" s="366"/>
    </row>
    <row r="93" spans="1:15" ht="13.5" customHeight="1">
      <c r="A93" s="470">
        <v>2024</v>
      </c>
      <c r="B93" s="471"/>
      <c r="C93" s="471"/>
      <c r="D93" s="471"/>
      <c r="E93" s="472"/>
      <c r="F93" s="366"/>
      <c r="G93" s="366"/>
      <c r="H93" s="366"/>
      <c r="I93" s="366"/>
      <c r="J93" s="366"/>
      <c r="K93" s="366"/>
      <c r="L93" s="366"/>
      <c r="M93" s="366"/>
      <c r="N93" s="366"/>
      <c r="O93" s="366"/>
    </row>
    <row r="94" spans="1:15" ht="15" customHeight="1">
      <c r="A94" s="470">
        <v>2025</v>
      </c>
      <c r="B94" s="471"/>
      <c r="C94" s="471"/>
      <c r="D94" s="471"/>
      <c r="E94" s="472"/>
      <c r="F94" s="366"/>
      <c r="G94" s="366"/>
      <c r="H94" s="366"/>
      <c r="I94" s="366"/>
      <c r="J94" s="366"/>
      <c r="K94" s="366"/>
      <c r="L94" s="366"/>
      <c r="M94" s="366"/>
      <c r="N94" s="366"/>
      <c r="O94" s="366"/>
    </row>
    <row r="95" spans="1:15" ht="15" customHeight="1">
      <c r="A95" s="430" t="s">
        <v>66389</v>
      </c>
      <c r="B95" s="471">
        <v>1</v>
      </c>
      <c r="C95" s="471">
        <v>59</v>
      </c>
      <c r="D95" s="471"/>
      <c r="E95" s="472"/>
      <c r="F95" s="366"/>
      <c r="G95" s="366"/>
      <c r="H95" s="366"/>
      <c r="I95" s="366"/>
      <c r="J95" s="366"/>
      <c r="K95" s="366"/>
      <c r="L95" s="366"/>
      <c r="M95" s="366"/>
      <c r="N95" s="366"/>
      <c r="O95" s="366"/>
    </row>
    <row r="96" spans="1:15" ht="15" customHeight="1" thickBot="1">
      <c r="A96" s="625" t="s">
        <v>99</v>
      </c>
      <c r="B96" s="525">
        <v>1</v>
      </c>
      <c r="C96" s="525">
        <v>50</v>
      </c>
      <c r="D96" s="525"/>
      <c r="E96" s="524"/>
      <c r="F96" s="366"/>
      <c r="G96" s="366"/>
      <c r="H96" s="366"/>
      <c r="I96" s="366"/>
      <c r="J96" s="366"/>
      <c r="K96" s="366"/>
      <c r="L96" s="366"/>
      <c r="M96" s="366"/>
      <c r="N96" s="366"/>
      <c r="O96" s="366"/>
    </row>
    <row r="97" spans="1:15" ht="13.5" customHeight="1" thickBot="1">
      <c r="A97" s="476" t="s">
        <v>60662</v>
      </c>
      <c r="B97" s="477">
        <f>SUM(B84:B96)</f>
        <v>4</v>
      </c>
      <c r="C97" s="477">
        <f>SUM(C84:C96)</f>
        <v>225</v>
      </c>
      <c r="D97" s="477">
        <f>SUM(D84:D96)</f>
        <v>3</v>
      </c>
      <c r="E97" s="478">
        <f>SUM(E84:E96)</f>
        <v>88</v>
      </c>
      <c r="F97" s="366"/>
      <c r="G97" s="366"/>
      <c r="H97" s="366"/>
      <c r="I97" s="366"/>
      <c r="J97" s="366"/>
      <c r="K97" s="366"/>
      <c r="L97" s="366"/>
      <c r="M97" s="366"/>
      <c r="N97" s="366"/>
      <c r="O97" s="366"/>
    </row>
    <row r="98" spans="1:15" ht="13.5" customHeight="1" thickBot="1">
      <c r="A98" s="366"/>
      <c r="B98" s="366"/>
      <c r="C98" s="366"/>
      <c r="D98" s="366"/>
      <c r="E98" s="415"/>
      <c r="F98" s="366"/>
      <c r="G98" s="366"/>
      <c r="H98" s="366"/>
      <c r="I98" s="366"/>
      <c r="J98" s="366"/>
      <c r="K98" s="366"/>
      <c r="L98" s="366"/>
      <c r="M98" s="366"/>
      <c r="N98" s="366"/>
      <c r="O98" s="366"/>
    </row>
    <row r="99" spans="1:15" ht="13.5" customHeight="1" thickBot="1">
      <c r="A99" s="445" t="s">
        <v>15</v>
      </c>
      <c r="B99" s="479"/>
      <c r="C99" s="366"/>
      <c r="D99" s="366"/>
      <c r="E99" s="415"/>
      <c r="F99" s="366"/>
      <c r="G99" s="366"/>
      <c r="H99" s="366"/>
      <c r="I99" s="366"/>
      <c r="J99" s="366"/>
      <c r="K99" s="366"/>
      <c r="L99" s="366"/>
      <c r="M99" s="366"/>
      <c r="N99" s="366"/>
      <c r="O99" s="366"/>
    </row>
    <row r="100" spans="1:15" ht="13.5" customHeight="1">
      <c r="A100" s="480" t="s">
        <v>53911</v>
      </c>
      <c r="B100" s="481">
        <f ca="1">C51</f>
        <v>33</v>
      </c>
      <c r="C100" s="366"/>
      <c r="D100" s="366"/>
      <c r="E100" s="415"/>
      <c r="F100" s="366"/>
      <c r="G100" s="366"/>
      <c r="H100" s="366"/>
      <c r="I100" s="366"/>
      <c r="J100" s="366"/>
      <c r="K100" s="366"/>
      <c r="L100" s="366"/>
      <c r="M100" s="366"/>
      <c r="N100" s="366"/>
      <c r="O100" s="366"/>
    </row>
    <row r="101" spans="1:15" ht="13.5" customHeight="1">
      <c r="A101" s="482" t="s">
        <v>53909</v>
      </c>
      <c r="B101" s="483">
        <f ca="1">E32</f>
        <v>8</v>
      </c>
      <c r="C101" s="366"/>
      <c r="D101" s="366"/>
      <c r="E101" s="415"/>
      <c r="F101" s="366"/>
      <c r="G101" s="366"/>
      <c r="H101" s="366"/>
      <c r="I101" s="366"/>
      <c r="J101" s="366"/>
      <c r="K101" s="366"/>
      <c r="L101" s="366"/>
      <c r="M101" s="366"/>
      <c r="N101" s="366"/>
      <c r="O101" s="366"/>
    </row>
    <row r="102" spans="1:15" ht="13.5" customHeight="1">
      <c r="A102" s="484" t="s">
        <v>53912</v>
      </c>
      <c r="B102" s="485">
        <f ca="1">D51</f>
        <v>32</v>
      </c>
      <c r="C102" s="486"/>
      <c r="D102" s="366"/>
      <c r="E102" s="366"/>
      <c r="F102" s="366"/>
      <c r="G102" s="366"/>
      <c r="H102" s="366"/>
      <c r="I102" s="366"/>
      <c r="J102" s="366"/>
      <c r="K102" s="366"/>
      <c r="L102" s="366"/>
      <c r="M102" s="366"/>
      <c r="N102" s="366"/>
      <c r="O102" s="366"/>
    </row>
    <row r="103" spans="1:15" ht="13.5" customHeight="1">
      <c r="A103" s="482" t="s">
        <v>53914</v>
      </c>
      <c r="B103" s="483">
        <f>C52</f>
        <v>25</v>
      </c>
      <c r="C103" s="486"/>
      <c r="D103" s="366"/>
      <c r="E103" s="366"/>
      <c r="F103" s="366"/>
      <c r="G103" s="366"/>
      <c r="H103" s="366"/>
      <c r="I103" s="366"/>
      <c r="J103" s="366"/>
      <c r="K103" s="366"/>
      <c r="L103" s="366"/>
      <c r="M103" s="366"/>
      <c r="N103" s="366"/>
      <c r="O103" s="366"/>
    </row>
    <row r="104" spans="1:15" ht="13.5" customHeight="1">
      <c r="A104" s="487" t="s">
        <v>2099</v>
      </c>
      <c r="B104" s="488">
        <f ca="1">C35</f>
        <v>3.7739130434782608</v>
      </c>
      <c r="C104" s="486"/>
      <c r="D104" s="366"/>
      <c r="E104" s="366"/>
      <c r="F104" s="366"/>
      <c r="G104" s="366"/>
      <c r="H104" s="366"/>
      <c r="I104" s="366"/>
      <c r="J104" s="366"/>
      <c r="K104" s="366"/>
      <c r="L104" s="366"/>
      <c r="M104" s="366"/>
      <c r="N104" s="366"/>
      <c r="O104" s="366"/>
    </row>
    <row r="105" spans="1:15" ht="13.5" customHeight="1">
      <c r="A105" s="487" t="s">
        <v>16</v>
      </c>
      <c r="B105" s="185">
        <f ca="1">Ranking!$O$35</f>
        <v>4.36376117028066</v>
      </c>
      <c r="C105" s="486"/>
      <c r="D105" s="366"/>
      <c r="E105" s="366"/>
      <c r="F105" s="366"/>
      <c r="G105" s="366"/>
      <c r="H105" s="366"/>
      <c r="I105" s="366"/>
      <c r="J105" s="366"/>
      <c r="K105" s="366"/>
      <c r="L105" s="366"/>
      <c r="M105" s="366"/>
      <c r="N105" s="366"/>
      <c r="O105" s="366"/>
    </row>
    <row r="106" spans="1:15" ht="13.5" customHeight="1">
      <c r="A106" s="484" t="s">
        <v>53913</v>
      </c>
      <c r="B106" s="485">
        <f>MIN(B80,B103)</f>
        <v>20</v>
      </c>
      <c r="C106" s="486"/>
      <c r="D106" s="366"/>
      <c r="E106" s="366"/>
      <c r="F106" s="366"/>
      <c r="G106" s="366"/>
      <c r="H106" s="366"/>
      <c r="I106" s="366"/>
      <c r="J106" s="366"/>
      <c r="K106" s="366"/>
      <c r="L106" s="366"/>
      <c r="M106" s="366"/>
      <c r="N106" s="366"/>
      <c r="O106" s="366"/>
    </row>
    <row r="107" spans="1:15" ht="13.5" customHeight="1">
      <c r="A107" s="487" t="s">
        <v>17</v>
      </c>
      <c r="B107" s="485">
        <f>B97</f>
        <v>4</v>
      </c>
      <c r="C107" s="486"/>
      <c r="D107" s="366"/>
      <c r="E107" s="366"/>
      <c r="F107" s="366"/>
      <c r="G107" s="366"/>
      <c r="H107" s="366"/>
      <c r="I107" s="366"/>
      <c r="J107" s="366"/>
      <c r="K107" s="366"/>
      <c r="L107" s="366"/>
      <c r="M107" s="366"/>
      <c r="N107" s="366"/>
      <c r="O107" s="366"/>
    </row>
    <row r="108" spans="1:15" ht="13.5" customHeight="1">
      <c r="A108" s="487" t="s">
        <v>18</v>
      </c>
      <c r="B108" s="485">
        <f>D97</f>
        <v>3</v>
      </c>
      <c r="C108" s="486"/>
      <c r="D108" s="366"/>
      <c r="E108" s="366"/>
      <c r="F108" s="366"/>
      <c r="G108" s="366"/>
      <c r="H108" s="366"/>
      <c r="I108" s="366"/>
      <c r="J108" s="366"/>
      <c r="K108" s="366"/>
      <c r="L108" s="366"/>
      <c r="M108" s="366"/>
      <c r="N108" s="366"/>
      <c r="O108" s="366"/>
    </row>
    <row r="109" spans="1:15" ht="13.5" customHeight="1">
      <c r="A109" s="487" t="s">
        <v>19</v>
      </c>
      <c r="B109" s="485">
        <f>IF(B97=0,0,C97/B97)</f>
        <v>56.25</v>
      </c>
      <c r="C109" s="486"/>
      <c r="D109" s="366"/>
      <c r="E109" s="366"/>
      <c r="F109" s="366"/>
      <c r="G109" s="366"/>
      <c r="H109" s="366"/>
      <c r="I109" s="366"/>
      <c r="J109" s="366"/>
      <c r="K109" s="366"/>
      <c r="L109" s="366"/>
      <c r="M109" s="366"/>
      <c r="N109" s="366"/>
      <c r="O109" s="366"/>
    </row>
    <row r="110" spans="1:15" ht="13.5" customHeight="1" thickBot="1">
      <c r="A110" s="489" t="s">
        <v>14</v>
      </c>
      <c r="B110" s="490">
        <f>IF(D97=0,0,E97/D97)</f>
        <v>29.333333333333332</v>
      </c>
      <c r="C110" s="366"/>
      <c r="D110" s="366"/>
      <c r="E110" s="366"/>
      <c r="F110" s="366"/>
      <c r="G110" s="366"/>
      <c r="H110" s="366"/>
      <c r="I110" s="366"/>
      <c r="J110" s="366"/>
      <c r="K110" s="366"/>
      <c r="L110" s="366"/>
      <c r="M110" s="366"/>
      <c r="N110" s="366"/>
      <c r="O110" s="366"/>
    </row>
    <row r="111" spans="1:15" ht="13.5" customHeight="1" thickBot="1">
      <c r="A111" s="491"/>
      <c r="B111" s="414"/>
      <c r="C111" s="366"/>
      <c r="D111" s="366"/>
      <c r="E111" s="366"/>
      <c r="F111" s="366"/>
      <c r="G111" s="366"/>
      <c r="H111" s="366"/>
      <c r="I111" s="366"/>
      <c r="J111" s="366"/>
      <c r="K111" s="366"/>
      <c r="L111" s="366"/>
      <c r="M111" s="366"/>
      <c r="N111" s="366"/>
      <c r="O111" s="366"/>
    </row>
    <row r="112" spans="1:15" ht="13.5" customHeight="1">
      <c r="A112" s="492" t="s">
        <v>53950</v>
      </c>
      <c r="B112" s="493">
        <f>SUM(B84:B95)</f>
        <v>3</v>
      </c>
      <c r="C112" s="366"/>
      <c r="D112" s="366"/>
      <c r="E112" s="366"/>
      <c r="F112" s="366"/>
      <c r="G112" s="366"/>
      <c r="H112" s="366"/>
      <c r="I112" s="366"/>
      <c r="J112" s="366"/>
      <c r="K112" s="366"/>
      <c r="L112" s="366"/>
      <c r="M112" s="366"/>
      <c r="N112" s="366"/>
      <c r="O112" s="366"/>
    </row>
    <row r="113" spans="1:15" ht="13.5" customHeight="1">
      <c r="A113" s="494" t="s">
        <v>53951</v>
      </c>
      <c r="B113" s="495">
        <f>SUM(D84:D95)</f>
        <v>3</v>
      </c>
      <c r="C113" s="366"/>
      <c r="D113" s="366"/>
      <c r="E113" s="366"/>
      <c r="F113" s="366"/>
      <c r="G113" s="366"/>
      <c r="H113" s="366"/>
      <c r="I113" s="366"/>
      <c r="J113" s="366"/>
      <c r="K113" s="366"/>
      <c r="L113" s="366"/>
      <c r="M113" s="366"/>
      <c r="N113" s="366"/>
      <c r="O113" s="366"/>
    </row>
    <row r="114" spans="1:15" ht="13.5" customHeight="1">
      <c r="A114" s="494" t="s">
        <v>20</v>
      </c>
      <c r="B114" s="496">
        <f>2*B112+B113</f>
        <v>9</v>
      </c>
      <c r="C114" s="366"/>
      <c r="D114" s="366"/>
      <c r="E114" s="366"/>
      <c r="F114" s="366"/>
      <c r="G114" s="366"/>
      <c r="H114" s="366"/>
      <c r="I114" s="366"/>
      <c r="J114" s="366"/>
      <c r="K114" s="366"/>
      <c r="L114" s="366"/>
      <c r="M114" s="366"/>
      <c r="N114" s="366"/>
      <c r="O114" s="366"/>
    </row>
    <row r="115" spans="1:15" ht="13.5" customHeight="1">
      <c r="A115" s="494" t="s">
        <v>21</v>
      </c>
      <c r="B115" s="496" cm="1">
        <f t="array" ref="B115">_xlfn.LET(
_xlpm._r,M8:M100,
_xlpm._p,IFERROR(_xlfn.XMATCH(TRUE,ISTEXT(_xlpm._r),0),ROWS(_xlpm._r)+1),
_xlpm._nums,_xlfn._xlws.FILTER(_xlpm._r,(_xlfn.SEQUENCE(ROWS(_xlpm._r))&lt;_xlpm._p)*ISNUMBER(_xlpm._r),""),
IFERROR(SUM(1/_xlpm._nums),0)
)</f>
        <v>13</v>
      </c>
      <c r="C115" s="366"/>
      <c r="D115" s="497"/>
      <c r="E115" s="497"/>
      <c r="F115" s="497"/>
      <c r="G115" s="497"/>
      <c r="H115" s="497"/>
      <c r="I115" s="497"/>
      <c r="J115" s="497"/>
      <c r="K115" s="497"/>
      <c r="L115" s="497"/>
      <c r="M115" s="497"/>
      <c r="N115" s="366"/>
      <c r="O115" s="366"/>
    </row>
    <row r="116" spans="1:15" ht="13.5" customHeight="1">
      <c r="A116" s="494" t="s">
        <v>22</v>
      </c>
      <c r="B116" s="496">
        <f>B115-B114</f>
        <v>4</v>
      </c>
      <c r="C116" s="486"/>
      <c r="D116" s="366"/>
      <c r="E116" s="366"/>
      <c r="F116" s="366"/>
      <c r="G116" s="366"/>
      <c r="H116" s="366"/>
      <c r="I116" s="366"/>
      <c r="J116" s="366"/>
      <c r="K116" s="366"/>
      <c r="L116" s="366"/>
      <c r="M116" s="366"/>
      <c r="N116" s="366"/>
      <c r="O116" s="366"/>
    </row>
    <row r="117" spans="1:15" ht="13.5" customHeight="1" thickBot="1">
      <c r="A117" s="498" t="s">
        <v>23</v>
      </c>
      <c r="B117" s="499">
        <f ca="1">MAX(0,-B116*(3+2.5*B104/B105))</f>
        <v>0</v>
      </c>
      <c r="C117" s="366"/>
      <c r="D117" s="366"/>
      <c r="E117" s="366"/>
      <c r="F117" s="366"/>
      <c r="G117" s="366"/>
      <c r="H117" s="366"/>
      <c r="I117" s="366"/>
      <c r="J117" s="366"/>
      <c r="K117" s="366"/>
      <c r="L117" s="366"/>
      <c r="M117" s="366"/>
      <c r="N117" s="366"/>
      <c r="O117" s="366"/>
    </row>
    <row r="118" spans="1:15" ht="13.5" customHeight="1" thickBot="1">
      <c r="A118" s="366"/>
      <c r="B118" s="366"/>
      <c r="C118" s="366"/>
      <c r="D118" s="366"/>
      <c r="E118" s="366"/>
      <c r="F118" s="366"/>
      <c r="G118" s="366"/>
      <c r="H118" s="366"/>
      <c r="I118" s="366"/>
      <c r="J118" s="366"/>
      <c r="K118" s="366"/>
      <c r="L118" s="366"/>
      <c r="M118" s="366"/>
      <c r="N118" s="366"/>
      <c r="O118" s="366"/>
    </row>
    <row r="119" spans="1:15" ht="15.75" customHeight="1" thickBot="1">
      <c r="A119" s="683" t="s">
        <v>60666</v>
      </c>
      <c r="B119" s="684"/>
      <c r="C119" s="366"/>
      <c r="D119" s="366"/>
      <c r="E119" s="366"/>
      <c r="F119" s="366"/>
      <c r="G119" s="366"/>
      <c r="H119" s="366"/>
      <c r="I119" s="366"/>
      <c r="J119" s="366"/>
      <c r="K119" s="366"/>
      <c r="L119" s="366"/>
      <c r="M119" s="366"/>
      <c r="N119" s="366"/>
      <c r="O119" s="366"/>
    </row>
    <row r="120" spans="1:15" ht="13.5" customHeight="1" thickBot="1">
      <c r="A120" s="366"/>
      <c r="B120" s="366"/>
      <c r="C120" s="366"/>
      <c r="D120" s="366"/>
      <c r="E120" s="366"/>
      <c r="F120" s="366"/>
      <c r="G120" s="366"/>
      <c r="H120" s="366"/>
      <c r="I120" s="366"/>
      <c r="J120" s="366"/>
      <c r="K120" s="366"/>
      <c r="L120" s="366"/>
      <c r="M120" s="366"/>
      <c r="N120" s="366"/>
      <c r="O120" s="366"/>
    </row>
    <row r="121" spans="1:15" ht="18.75" customHeight="1" thickBot="1">
      <c r="A121" s="500" t="s">
        <v>2098</v>
      </c>
      <c r="B121" s="501">
        <f ca="1">(3*B100) + (1*B106) + IF(B109=0, 0, 3.5 * (96 * B107) / B109) + IF(B110=0, 0, 3.5 * (24 * B108) / B110) + 2.5 * (B102 * B104) / B105 - B117</f>
        <v>220.67066938418606</v>
      </c>
      <c r="C121" s="366"/>
      <c r="D121" s="366"/>
      <c r="E121" s="366"/>
      <c r="F121" s="366"/>
      <c r="G121" s="366"/>
      <c r="H121" s="366"/>
      <c r="I121" s="366"/>
      <c r="J121" s="366"/>
      <c r="K121" s="366"/>
      <c r="L121" s="366"/>
      <c r="M121" s="366"/>
      <c r="N121" s="366"/>
      <c r="O121" s="366"/>
    </row>
    <row r="122" spans="1:15" ht="15" customHeight="1">
      <c r="A122" s="366"/>
      <c r="B122" s="366"/>
      <c r="C122" s="366"/>
      <c r="D122" s="497"/>
      <c r="E122" s="497"/>
      <c r="F122" s="497"/>
      <c r="G122" s="497"/>
      <c r="H122" s="497"/>
      <c r="I122" s="497"/>
      <c r="J122" s="497"/>
      <c r="K122" s="497"/>
      <c r="L122" s="497"/>
      <c r="M122" s="497"/>
      <c r="N122" s="366"/>
      <c r="O122" s="366"/>
    </row>
    <row r="123" spans="1:15" ht="15" customHeight="1">
      <c r="A123" s="366"/>
      <c r="B123" s="366"/>
      <c r="C123" s="366"/>
      <c r="D123" s="497"/>
      <c r="E123" s="497"/>
      <c r="F123" s="497"/>
      <c r="G123" s="497"/>
      <c r="H123" s="497"/>
      <c r="I123" s="497"/>
      <c r="J123" s="497"/>
      <c r="K123" s="497"/>
      <c r="L123" s="497"/>
      <c r="M123" s="497"/>
      <c r="N123" s="366"/>
      <c r="O123" s="366"/>
    </row>
    <row r="124" spans="1:15" ht="15" customHeight="1">
      <c r="A124" s="366"/>
      <c r="B124" s="366"/>
      <c r="C124" s="366"/>
      <c r="D124" s="497"/>
      <c r="E124" s="497"/>
      <c r="F124" s="497"/>
      <c r="G124" s="497"/>
      <c r="H124" s="497"/>
      <c r="I124" s="497"/>
      <c r="J124" s="497"/>
      <c r="K124" s="497"/>
      <c r="L124" s="497"/>
      <c r="M124" s="497"/>
      <c r="N124" s="366"/>
      <c r="O124" s="366"/>
    </row>
    <row r="125" spans="1:15" ht="15" customHeight="1">
      <c r="D125" s="502"/>
      <c r="E125" s="502"/>
      <c r="F125" s="502"/>
      <c r="G125" s="502"/>
      <c r="H125" s="502"/>
      <c r="I125" s="502"/>
      <c r="J125" s="502"/>
      <c r="K125" s="502"/>
      <c r="L125" s="502"/>
      <c r="M125" s="502"/>
    </row>
    <row r="126" spans="1:15" ht="15" customHeight="1">
      <c r="D126" s="502"/>
      <c r="E126" s="502"/>
      <c r="F126" s="502"/>
      <c r="G126" s="502"/>
      <c r="H126" s="502"/>
      <c r="I126" s="502"/>
      <c r="J126" s="502"/>
      <c r="K126" s="502"/>
      <c r="L126" s="502"/>
      <c r="M126" s="502"/>
    </row>
  </sheetData>
  <mergeCells count="19">
    <mergeCell ref="A119:B119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1:E1"/>
    <mergeCell ref="H1:N3"/>
    <mergeCell ref="A2:E2"/>
    <mergeCell ref="A3:E3"/>
    <mergeCell ref="B5:E6"/>
    <mergeCell ref="H5:N5"/>
    <mergeCell ref="H6:N6"/>
  </mergeCells>
  <conditionalFormatting sqref="M39:M48">
    <cfRule type="expression" dxfId="40" priority="3">
      <formula>$I39="P"</formula>
    </cfRule>
  </conditionalFormatting>
  <conditionalFormatting sqref="N39:N48">
    <cfRule type="expression" dxfId="39" priority="4">
      <formula>$I39="C"</formula>
    </cfRule>
  </conditionalFormatting>
  <dataValidations count="2">
    <dataValidation type="decimal" allowBlank="1" showInputMessage="1" showErrorMessage="1" prompt="O ano deve ser no mínimo até 10 anos atrás e no máximo até o ano passado." sqref="K48" xr:uid="{0F0B28A4-4AB6-4E3E-994F-C62A5DF6F516}">
      <formula1>YEAR(NOW())-10</formula1>
      <formula2>YEAR(NOW())-1</formula2>
    </dataValidation>
    <dataValidation type="decimal" allowBlank="1" showErrorMessage="1" sqref="M8:N27" xr:uid="{1E3C1D8F-BD8F-4392-B46A-3FC74A6F3DDB}">
      <formula1>1</formula1>
      <formula2>99</formula2>
    </dataValidation>
  </dataValidations>
  <pageMargins left="0.511811024" right="0.511811024" top="0.78740157499999996" bottom="0.78740157499999996" header="0" footer="0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6DF19-E2B9-478F-83E6-DA7B4AECBD28}">
  <sheetPr>
    <tabColor rgb="FF0070C0"/>
  </sheetPr>
  <dimension ref="A1:O138"/>
  <sheetViews>
    <sheetView topLeftCell="A107" workbookViewId="0">
      <selection activeCell="M9" sqref="M9:M30"/>
    </sheetView>
  </sheetViews>
  <sheetFormatPr defaultColWidth="12.5546875" defaultRowHeight="15" customHeight="1"/>
  <cols>
    <col min="1" max="1" width="45.33203125" customWidth="1"/>
    <col min="2" max="2" width="17" customWidth="1"/>
    <col min="3" max="3" width="8.44140625" customWidth="1"/>
    <col min="4" max="4" width="7.109375" customWidth="1"/>
    <col min="5" max="5" width="8.44140625" customWidth="1"/>
    <col min="6" max="6" width="7.44140625" customWidth="1"/>
    <col min="7" max="7" width="6.5546875" customWidth="1"/>
    <col min="8" max="8" width="5.5546875" customWidth="1"/>
    <col min="9" max="9" width="14.21875" bestFit="1" customWidth="1"/>
    <col min="10" max="10" width="29.6640625" customWidth="1"/>
    <col min="11" max="11" width="11.6640625" customWidth="1"/>
    <col min="12" max="12" width="12.5546875" customWidth="1"/>
    <col min="13" max="13" width="15" customWidth="1"/>
    <col min="14" max="14" width="10.77734375" customWidth="1"/>
    <col min="15" max="15" width="8.5546875" customWidth="1"/>
    <col min="16" max="17" width="11.44140625" customWidth="1"/>
    <col min="18" max="27" width="9.44140625" customWidth="1"/>
  </cols>
  <sheetData>
    <row r="1" spans="1:15" ht="13.5" customHeight="1">
      <c r="A1" s="644" t="s">
        <v>0</v>
      </c>
      <c r="B1" s="645"/>
      <c r="C1" s="645"/>
      <c r="D1" s="645"/>
      <c r="E1" s="646"/>
      <c r="F1" s="16"/>
      <c r="G1" s="1"/>
      <c r="H1" s="647" t="s">
        <v>60682</v>
      </c>
      <c r="I1" s="648"/>
      <c r="J1" s="648"/>
      <c r="K1" s="648"/>
      <c r="L1" s="648"/>
      <c r="M1" s="648"/>
      <c r="N1" s="649"/>
      <c r="O1" s="3"/>
    </row>
    <row r="2" spans="1:15" ht="13.5" customHeight="1">
      <c r="A2" s="656" t="str">
        <f ca="1">"PERÍODO COMPUTADO: Artigos &amp; RH: " &amp; (YEAR(TODAY()) - 5) &amp; " - " &amp; (YEAR(TODAY()) - 1)&amp;" // Livros, Capítulos e Patentes: " &amp; (YEAR(TODAY()) - 10) &amp; " - " &amp; (YEAR(TODAY()) - 1)</f>
        <v>PERÍODO COMPUTADO: Artigos &amp; RH: 2021 - 2025 // Livros, Capítulos e Patentes: 2016 - 2025</v>
      </c>
      <c r="B2" s="657"/>
      <c r="C2" s="657"/>
      <c r="D2" s="657"/>
      <c r="E2" s="658"/>
      <c r="F2" s="16"/>
      <c r="G2" s="1"/>
      <c r="H2" s="650"/>
      <c r="I2" s="651"/>
      <c r="J2" s="651"/>
      <c r="K2" s="651"/>
      <c r="L2" s="651"/>
      <c r="M2" s="651"/>
      <c r="N2" s="652"/>
      <c r="O2" s="3"/>
    </row>
    <row r="3" spans="1:15" ht="16.2" customHeight="1" thickBot="1">
      <c r="A3" s="659" t="str" cm="1">
        <f t="array" aca="1" ref="A3" ca="1">"ORIENTADOR(A): " &amp; MID(CELL("filename", A1), FIND("]", CELL("filename", A1)) + 1, 255)</f>
        <v>ORIENTADOR(A): Renato</v>
      </c>
      <c r="B3" s="660"/>
      <c r="C3" s="660"/>
      <c r="D3" s="660"/>
      <c r="E3" s="661"/>
      <c r="F3" s="16"/>
      <c r="G3" s="1"/>
      <c r="H3" s="653"/>
      <c r="I3" s="654"/>
      <c r="J3" s="654"/>
      <c r="K3" s="654"/>
      <c r="L3" s="654"/>
      <c r="M3" s="654"/>
      <c r="N3" s="655"/>
      <c r="O3" s="3"/>
    </row>
    <row r="4" spans="1:15" ht="13.5" customHeight="1" thickBot="1">
      <c r="A4" s="2"/>
      <c r="B4" s="16"/>
      <c r="C4" s="16"/>
      <c r="D4" s="16"/>
      <c r="E4" s="21"/>
      <c r="F4" s="16"/>
      <c r="G4" s="1"/>
      <c r="H4" s="1"/>
      <c r="I4" s="3"/>
      <c r="J4" s="3"/>
      <c r="K4" s="3"/>
      <c r="L4" s="3"/>
      <c r="M4" s="3"/>
      <c r="N4" s="3"/>
      <c r="O4" s="3"/>
    </row>
    <row r="5" spans="1:15" ht="13.5" customHeight="1">
      <c r="A5" s="39" t="s">
        <v>1</v>
      </c>
      <c r="B5" s="662"/>
      <c r="C5" s="662"/>
      <c r="D5" s="662"/>
      <c r="E5" s="663"/>
      <c r="F5" s="1"/>
      <c r="G5" s="1"/>
      <c r="H5" s="666" t="s">
        <v>1</v>
      </c>
      <c r="I5" s="667"/>
      <c r="J5" s="667"/>
      <c r="K5" s="667"/>
      <c r="L5" s="667"/>
      <c r="M5" s="667"/>
      <c r="N5" s="668"/>
      <c r="O5" s="3"/>
    </row>
    <row r="6" spans="1:15" ht="13.5" customHeight="1" thickBot="1">
      <c r="A6" s="40" t="s">
        <v>2</v>
      </c>
      <c r="B6" s="664"/>
      <c r="C6" s="664"/>
      <c r="D6" s="664"/>
      <c r="E6" s="665"/>
      <c r="F6" s="1"/>
      <c r="G6" s="1"/>
      <c r="H6" s="669" t="s">
        <v>2</v>
      </c>
      <c r="I6" s="670"/>
      <c r="J6" s="670"/>
      <c r="K6" s="670"/>
      <c r="L6" s="670"/>
      <c r="M6" s="670"/>
      <c r="N6" s="671"/>
      <c r="O6" s="3"/>
    </row>
    <row r="7" spans="1:15" ht="13.5" customHeight="1" thickBot="1">
      <c r="A7" s="56" t="s">
        <v>53954</v>
      </c>
      <c r="B7" s="57" t="s">
        <v>53964</v>
      </c>
      <c r="C7" s="57" t="s">
        <v>3</v>
      </c>
      <c r="D7" s="58" t="s">
        <v>4</v>
      </c>
      <c r="E7" s="59" t="s">
        <v>53908</v>
      </c>
      <c r="F7" s="4"/>
      <c r="G7" s="4"/>
      <c r="H7" s="72" t="s">
        <v>60667</v>
      </c>
      <c r="I7" s="57" t="s">
        <v>55886</v>
      </c>
      <c r="J7" s="57" t="s">
        <v>24</v>
      </c>
      <c r="K7" s="57" t="s">
        <v>25</v>
      </c>
      <c r="L7" s="57" t="s">
        <v>26</v>
      </c>
      <c r="M7" s="57" t="s">
        <v>27</v>
      </c>
      <c r="N7" s="73" t="s">
        <v>53908</v>
      </c>
      <c r="O7" s="3"/>
    </row>
    <row r="8" spans="1:15" ht="13.5" customHeight="1">
      <c r="A8" s="60" t="str">
        <f t="shared" ref="A8:A18" si="0">IF(I8="", "", IF(J8="", "Revista sem Fator de Impacto" &amp; IF(K8="", "", ", " &amp; K8 &amp; ",") &amp; IF(L8="", "", " p. " &amp; L8), J8 &amp; IF(K8="", "", ", " &amp; K8 &amp; ",") &amp; IF(L8="", "", " p. " &amp; L8)))</f>
        <v>ECOTOXICOLOGY, 2021, p. 585</v>
      </c>
      <c r="B8" s="61">
        <f>IF(I8="","",_xlfn.LET(
  _xlpm.resultado1, VLOOKUP(I8,'JCR 2026 (JIF 25)'!A:C,3,FALSE),
  _xlpm.resultado2, VLOOKUP(I8,'JCR 2026 (JIF 25)'!B:C,2,FALSE),
  _xlpm.resultado, IFERROR(_xlpm.resultado1, IFERROR(_xlpm.resultado2,"")),
  IF(_xlpm.resultado="N/A", "N/A",
     IF(OR(_xlpm.resultado=0, _xlpm.resultado=""), "Revista sem FI", VALUE(_xlpm.resultado))
  )
))</f>
        <v>2.7</v>
      </c>
      <c r="C8" s="380" t="str">
        <f>IF(OR(ISBLANK(M8),NOT(ISNUMBER(B8))),"",1/M8)</f>
        <v/>
      </c>
      <c r="D8" s="381">
        <f t="shared" ref="D8" ca="1" si="1">IF(J8="","",IF(OR(B8=0,B8="Revista sem FI"),0,IF(OR(AND(ISNUMBER(C8),C8&gt;0),AND(ISNUMBER(E8),E8&gt;0)),1,0)))</f>
        <v>1</v>
      </c>
      <c r="E8" s="557">
        <f t="shared" ref="E8:E32" ca="1" si="2">IF(OR(N8="",NOT(ISNUMBER(B8))),"",IF(SUM(INDIRECT("$E$7:E"&amp;ROW()-1))+1/N8&gt;$C$33,0,1/N8))</f>
        <v>1</v>
      </c>
      <c r="F8" s="3"/>
      <c r="G8" s="14"/>
      <c r="H8" s="48">
        <f>IF(I8&lt;&gt;"", COUNTIF($I$8:I8, "&lt;&gt;"), "")</f>
        <v>1</v>
      </c>
      <c r="I8" s="203" t="s">
        <v>635</v>
      </c>
      <c r="J8" s="280" t="str">
        <f>IFERROR(VLOOKUP(I8,'JCR 2026 (JIF 25)'!A:D,4,0), IFERROR(VLOOKUP(I8,'JCR 2026 (JIF 25)'!B:D,3,0),""))</f>
        <v>ECOTOXICOLOGY</v>
      </c>
      <c r="K8" s="46">
        <v>2021</v>
      </c>
      <c r="L8" s="46">
        <v>585</v>
      </c>
      <c r="M8" s="46"/>
      <c r="N8" s="52">
        <v>1</v>
      </c>
      <c r="O8" s="14"/>
    </row>
    <row r="9" spans="1:15" ht="13.5" customHeight="1">
      <c r="A9" s="37" t="str">
        <f t="shared" si="0"/>
        <v>Separations, 2021, p. 214</v>
      </c>
      <c r="B9" s="23">
        <f>IF(I9="","",_xlfn.LET(
  _xlpm.resultado1, VLOOKUP(I9,'JCR 2026 (JIF 25)'!A:C,3,FALSE),
  _xlpm.resultado2, VLOOKUP(I9,'JCR 2026 (JIF 25)'!B:C,2,FALSE),
  _xlpm.resultado, IFERROR(_xlpm.resultado1, IFERROR(_xlpm.resultado2,"")),
  IF(_xlpm.resultado="N/A", "N/A",
     IF(OR(_xlpm.resultado=0, _xlpm.resultado=""), "Revista sem FI", VALUE(_xlpm.resultado))
  )
))</f>
        <v>3.5</v>
      </c>
      <c r="C9" s="388">
        <f t="shared" ref="C9:C32" si="3">IF(OR(ISBLANK(M9),NOT(ISNUMBER(B9))),"",1/M9)</f>
        <v>1</v>
      </c>
      <c r="D9" s="389">
        <f t="shared" ref="D9:D32" ca="1" si="4">IF(J9="","",IF(OR(B9=0,B9="Revista sem FI"),0,IF(OR(AND(ISNUMBER(C9),C9&gt;0),AND(ISNUMBER(E9),E9&gt;0)),1,0)))</f>
        <v>1</v>
      </c>
      <c r="E9" s="561" t="str">
        <f t="shared" ca="1" si="2"/>
        <v/>
      </c>
      <c r="F9" s="3"/>
      <c r="G9" s="14"/>
      <c r="H9" s="49">
        <f>IF(I9&lt;&gt;"", COUNTIF($I$8:I9, "&lt;&gt;"), "")</f>
        <v>2</v>
      </c>
      <c r="I9" s="87" t="s">
        <v>23007</v>
      </c>
      <c r="J9" s="249" t="str">
        <f>IFERROR(VLOOKUP(I9,'JCR 2026 (JIF 25)'!A:D,4,0), IFERROR(VLOOKUP(I9,'JCR 2026 (JIF 25)'!B:D,3,0),""))</f>
        <v>Separations</v>
      </c>
      <c r="K9" s="19">
        <v>2021</v>
      </c>
      <c r="L9" s="19">
        <v>214</v>
      </c>
      <c r="M9" s="19">
        <v>1</v>
      </c>
      <c r="N9" s="53"/>
      <c r="O9" s="14"/>
    </row>
    <row r="10" spans="1:15" ht="13.5" customHeight="1">
      <c r="A10" s="37" t="str">
        <f t="shared" si="0"/>
        <v>Waste and Biomass Valorization, 2021, p. 407</v>
      </c>
      <c r="B10" s="23">
        <f>IF(I10="","",_xlfn.LET(
  _xlpm.resultado1, VLOOKUP(I10,'JCR 2026 (JIF 25)'!A:C,3,FALSE),
  _xlpm.resultado2, VLOOKUP(I10,'JCR 2026 (JIF 25)'!B:C,2,FALSE),
  _xlpm.resultado, IFERROR(_xlpm.resultado1, IFERROR(_xlpm.resultado2,"")),
  IF(_xlpm.resultado="N/A", "N/A",
     IF(OR(_xlpm.resultado=0, _xlpm.resultado=""), "Revista sem FI", VALUE(_xlpm.resultado))
  )
))</f>
        <v>3.1</v>
      </c>
      <c r="C10" s="388" t="str">
        <f t="shared" si="3"/>
        <v/>
      </c>
      <c r="D10" s="389">
        <f t="shared" ca="1" si="4"/>
        <v>1</v>
      </c>
      <c r="E10" s="561">
        <f t="shared" ca="1" si="2"/>
        <v>1</v>
      </c>
      <c r="F10" s="3"/>
      <c r="G10" s="14"/>
      <c r="H10" s="49">
        <f>IF(I10&lt;&gt;"", COUNTIF($I$8:I10, "&lt;&gt;"), "")</f>
        <v>3</v>
      </c>
      <c r="I10" s="87" t="s">
        <v>23774</v>
      </c>
      <c r="J10" s="249" t="str">
        <f>IFERROR(VLOOKUP(I10,'JCR 2026 (JIF 25)'!A:D,4,0), IFERROR(VLOOKUP(I10,'JCR 2026 (JIF 25)'!B:D,3,0),""))</f>
        <v>Waste and Biomass Valorization</v>
      </c>
      <c r="K10" s="19">
        <v>2021</v>
      </c>
      <c r="L10" s="19">
        <v>407</v>
      </c>
      <c r="M10" s="19"/>
      <c r="N10" s="53">
        <v>1</v>
      </c>
      <c r="O10" s="14"/>
    </row>
    <row r="11" spans="1:15" ht="13.5" customHeight="1">
      <c r="A11" s="37" t="str">
        <f t="shared" si="0"/>
        <v>Toxicology Research, 2021, p. 856</v>
      </c>
      <c r="B11" s="23">
        <f>IF(I11="","",_xlfn.LET(
  _xlpm.resultado1, VLOOKUP(I11,'JCR 2026 (JIF 25)'!A:C,3,FALSE),
  _xlpm.resultado2, VLOOKUP(I11,'JCR 2026 (JIF 25)'!B:C,2,FALSE),
  _xlpm.resultado, IFERROR(_xlpm.resultado1, IFERROR(_xlpm.resultado2,"")),
  IF(_xlpm.resultado="N/A", "N/A",
     IF(OR(_xlpm.resultado=0, _xlpm.resultado=""), "Revista sem FI", VALUE(_xlpm.resultado))
  )
))</f>
        <v>2.9</v>
      </c>
      <c r="C11" s="388" t="str">
        <f t="shared" si="3"/>
        <v/>
      </c>
      <c r="D11" s="389">
        <f t="shared" ca="1" si="4"/>
        <v>1</v>
      </c>
      <c r="E11" s="561">
        <f t="shared" ca="1" si="2"/>
        <v>1</v>
      </c>
      <c r="F11" s="3"/>
      <c r="G11" s="14"/>
      <c r="H11" s="49">
        <f>IF(I11&lt;&gt;"", COUNTIF($I$8:I11, "&lt;&gt;"), "")</f>
        <v>4</v>
      </c>
      <c r="I11" s="87" t="s">
        <v>23452</v>
      </c>
      <c r="J11" s="249" t="str">
        <f>IFERROR(VLOOKUP(I11,'JCR 2026 (JIF 25)'!A:D,4,0), IFERROR(VLOOKUP(I11,'JCR 2026 (JIF 25)'!B:D,3,0),""))</f>
        <v>Toxicology Research</v>
      </c>
      <c r="K11" s="19">
        <v>2021</v>
      </c>
      <c r="L11" s="19">
        <v>856</v>
      </c>
      <c r="M11" s="19"/>
      <c r="N11" s="53">
        <v>1</v>
      </c>
      <c r="O11" s="14"/>
    </row>
    <row r="12" spans="1:15" ht="13.5" customHeight="1">
      <c r="A12" s="37" t="str">
        <f t="shared" si="0"/>
        <v>JOURNAL OF THE BRAZILIAN CHEMICAL SOCIETY, 2022, p. 790</v>
      </c>
      <c r="B12" s="23">
        <f>IF(I12="","",_xlfn.LET(
  _xlpm.resultado1, VLOOKUP(I12,'JCR 2026 (JIF 25)'!A:C,3,FALSE),
  _xlpm.resultado2, VLOOKUP(I12,'JCR 2026 (JIF 25)'!B:C,2,FALSE),
  _xlpm.resultado, IFERROR(_xlpm.resultado1, IFERROR(_xlpm.resultado2,"")),
  IF(_xlpm.resultado="N/A", "N/A",
     IF(OR(_xlpm.resultado=0, _xlpm.resultado=""), "Revista sem FI", VALUE(_xlpm.resultado))
  )
))</f>
        <v>1.5</v>
      </c>
      <c r="C12" s="388">
        <f t="shared" si="3"/>
        <v>1</v>
      </c>
      <c r="D12" s="389">
        <f t="shared" ca="1" si="4"/>
        <v>1</v>
      </c>
      <c r="E12" s="561" t="str">
        <f t="shared" ca="1" si="2"/>
        <v/>
      </c>
      <c r="F12" s="3"/>
      <c r="G12" s="14"/>
      <c r="H12" s="49">
        <f>IF(I12&lt;&gt;"", COUNTIF($I$8:I12, "&lt;&gt;"), "")</f>
        <v>5</v>
      </c>
      <c r="I12" s="87" t="s">
        <v>1032</v>
      </c>
      <c r="J12" s="249" t="str">
        <f>IFERROR(VLOOKUP(I12,'JCR 2026 (JIF 25)'!A:D,4,0), IFERROR(VLOOKUP(I12,'JCR 2026 (JIF 25)'!B:D,3,0),""))</f>
        <v>JOURNAL OF THE BRAZILIAN CHEMICAL SOCIETY</v>
      </c>
      <c r="K12" s="19">
        <v>2022</v>
      </c>
      <c r="L12" s="19">
        <v>790</v>
      </c>
      <c r="M12" s="19">
        <v>1</v>
      </c>
      <c r="N12" s="53"/>
      <c r="O12" s="14"/>
    </row>
    <row r="13" spans="1:15" ht="13.5" customHeight="1">
      <c r="A13" s="37" t="str">
        <f t="shared" si="0"/>
        <v>Food Analytical Methods, 2022, p. 2026</v>
      </c>
      <c r="B13" s="23">
        <f>IF(I13="","",_xlfn.LET(
  _xlpm.resultado1, VLOOKUP(I13,'JCR 2026 (JIF 25)'!A:C,3,FALSE),
  _xlpm.resultado2, VLOOKUP(I13,'JCR 2026 (JIF 25)'!B:C,2,FALSE),
  _xlpm.resultado, IFERROR(_xlpm.resultado1, IFERROR(_xlpm.resultado2,"")),
  IF(_xlpm.resultado="N/A", "N/A",
     IF(OR(_xlpm.resultado=0, _xlpm.resultado=""), "Revista sem FI", VALUE(_xlpm.resultado))
  )
))</f>
        <v>3</v>
      </c>
      <c r="C13" s="388">
        <f t="shared" si="3"/>
        <v>1</v>
      </c>
      <c r="D13" s="389">
        <f t="shared" ca="1" si="4"/>
        <v>1</v>
      </c>
      <c r="E13" s="561" t="str">
        <f t="shared" ca="1" si="2"/>
        <v/>
      </c>
      <c r="F13" s="3"/>
      <c r="G13" s="3"/>
      <c r="H13" s="49">
        <f>IF(I13&lt;&gt;"", COUNTIF($I$8:I13, "&lt;&gt;"), "")</f>
        <v>6</v>
      </c>
      <c r="I13" s="87" t="s">
        <v>761</v>
      </c>
      <c r="J13" s="249" t="str">
        <f>IFERROR(VLOOKUP(I13,'JCR 2026 (JIF 25)'!A:D,4,0), IFERROR(VLOOKUP(I13,'JCR 2026 (JIF 25)'!B:D,3,0),""))</f>
        <v>Food Analytical Methods</v>
      </c>
      <c r="K13" s="19">
        <v>2022</v>
      </c>
      <c r="L13" s="19">
        <v>2026</v>
      </c>
      <c r="M13" s="19">
        <v>1</v>
      </c>
      <c r="N13" s="53"/>
      <c r="O13" s="3"/>
    </row>
    <row r="14" spans="1:15" ht="13.5" customHeight="1">
      <c r="A14" s="37" t="str">
        <f t="shared" si="0"/>
        <v>ENVIRONMENTAL CONSERVATION, 2022, p. 215</v>
      </c>
      <c r="B14" s="23">
        <f>IF(I14="","",_xlfn.LET(
  _xlpm.resultado1, VLOOKUP(I14,'JCR 2026 (JIF 25)'!A:C,3,FALSE),
  _xlpm.resultado2, VLOOKUP(I14,'JCR 2026 (JIF 25)'!B:C,2,FALSE),
  _xlpm.resultado, IFERROR(_xlpm.resultado1, IFERROR(_xlpm.resultado2,"")),
  IF(_xlpm.resultado="N/A", "N/A",
     IF(OR(_xlpm.resultado=0, _xlpm.resultado=""), "Revista sem FI", VALUE(_xlpm.resultado))
  )
))</f>
        <v>2.5</v>
      </c>
      <c r="C14" s="388" t="str">
        <f t="shared" si="3"/>
        <v/>
      </c>
      <c r="D14" s="389">
        <f t="shared" ca="1" si="4"/>
        <v>1</v>
      </c>
      <c r="E14" s="561">
        <f t="shared" ca="1" si="2"/>
        <v>1</v>
      </c>
      <c r="F14" s="3"/>
      <c r="G14" s="14"/>
      <c r="H14" s="49">
        <f>IF(I14&lt;&gt;"", COUNTIF($I$8:I14, "&lt;&gt;"), "")</f>
        <v>7</v>
      </c>
      <c r="I14" s="87" t="s">
        <v>668</v>
      </c>
      <c r="J14" s="249" t="str">
        <f>IFERROR(VLOOKUP(I14,'JCR 2026 (JIF 25)'!A:D,4,0), IFERROR(VLOOKUP(I14,'JCR 2026 (JIF 25)'!B:D,3,0),""))</f>
        <v>ENVIRONMENTAL CONSERVATION</v>
      </c>
      <c r="K14" s="19">
        <v>2022</v>
      </c>
      <c r="L14" s="19">
        <v>215</v>
      </c>
      <c r="M14" s="19"/>
      <c r="N14" s="53">
        <v>1</v>
      </c>
      <c r="O14" s="14"/>
    </row>
    <row r="15" spans="1:15" ht="13.5" customHeight="1">
      <c r="A15" s="37" t="str">
        <f t="shared" si="0"/>
        <v>CONJECTURA: FILOSOFIA E EDUCACAO, 2022, p. 614</v>
      </c>
      <c r="B15" s="23" t="str">
        <f>IF(I15="","",_xlfn.LET(
  _xlpm.resultado1, VLOOKUP(I15,'JCR 2026 (JIF 25)'!A:C,3,FALSE),
  _xlpm.resultado2, VLOOKUP(I15,'JCR 2026 (JIF 25)'!B:C,2,FALSE),
  _xlpm.resultado, IFERROR(_xlpm.resultado1, IFERROR(_xlpm.resultado2,"")),
  IF(_xlpm.resultado="N/A", "N/A",
     IF(OR(_xlpm.resultado=0, _xlpm.resultado=""), "Revista sem FI", VALUE(_xlpm.resultado))
  )
))</f>
        <v>Revista sem FI</v>
      </c>
      <c r="C15" s="388" t="str">
        <f t="shared" si="3"/>
        <v/>
      </c>
      <c r="D15" s="389">
        <f t="shared" si="4"/>
        <v>0</v>
      </c>
      <c r="E15" s="561" t="str">
        <f t="shared" ca="1" si="2"/>
        <v/>
      </c>
      <c r="F15" s="3"/>
      <c r="G15" s="14"/>
      <c r="H15" s="49">
        <f>IF(I15&lt;&gt;"", COUNTIF($I$8:I15, "&lt;&gt;"), "")</f>
        <v>8</v>
      </c>
      <c r="I15" s="87" t="s">
        <v>56915</v>
      </c>
      <c r="J15" s="249" t="str">
        <f>IFERROR(VLOOKUP(I15,'JCR 2026 (JIF 25)'!A:D,4,0), IFERROR(VLOOKUP(I15,'JCR 2026 (JIF 25)'!B:D,3,0),""))</f>
        <v>CONJECTURA: FILOSOFIA E EDUCACAO</v>
      </c>
      <c r="K15" s="19">
        <v>2022</v>
      </c>
      <c r="L15" s="19">
        <v>614</v>
      </c>
      <c r="M15" s="19"/>
      <c r="N15" s="53">
        <v>1</v>
      </c>
      <c r="O15" s="14"/>
    </row>
    <row r="16" spans="1:15" ht="13.5" customHeight="1">
      <c r="A16" s="37" t="str">
        <f t="shared" si="0"/>
        <v>Food Analytical Methods, 2023, p. 771</v>
      </c>
      <c r="B16" s="23">
        <f>IF(I16="","",_xlfn.LET(
  _xlpm.resultado1, VLOOKUP(I16,'JCR 2026 (JIF 25)'!A:C,3,FALSE),
  _xlpm.resultado2, VLOOKUP(I16,'JCR 2026 (JIF 25)'!B:C,2,FALSE),
  _xlpm.resultado, IFERROR(_xlpm.resultado1, IFERROR(_xlpm.resultado2,"")),
  IF(_xlpm.resultado="N/A", "N/A",
     IF(OR(_xlpm.resultado=0, _xlpm.resultado=""), "Revista sem FI", VALUE(_xlpm.resultado))
  )
))</f>
        <v>3</v>
      </c>
      <c r="C16" s="388">
        <f t="shared" si="3"/>
        <v>1</v>
      </c>
      <c r="D16" s="389">
        <f t="shared" ca="1" si="4"/>
        <v>1</v>
      </c>
      <c r="E16" s="561" t="str">
        <f t="shared" ca="1" si="2"/>
        <v/>
      </c>
      <c r="F16" s="3"/>
      <c r="G16" s="14"/>
      <c r="H16" s="49">
        <f>IF(I16&lt;&gt;"", COUNTIF($I$8:I16, "&lt;&gt;"), "")</f>
        <v>9</v>
      </c>
      <c r="I16" s="87" t="s">
        <v>761</v>
      </c>
      <c r="J16" s="249" t="str">
        <f>IFERROR(VLOOKUP(I16,'JCR 2026 (JIF 25)'!A:D,4,0), IFERROR(VLOOKUP(I16,'JCR 2026 (JIF 25)'!B:D,3,0),""))</f>
        <v>Food Analytical Methods</v>
      </c>
      <c r="K16" s="19">
        <v>2023</v>
      </c>
      <c r="L16" s="19">
        <v>771</v>
      </c>
      <c r="M16" s="19">
        <v>1</v>
      </c>
      <c r="N16" s="53"/>
      <c r="O16" s="14"/>
    </row>
    <row r="17" spans="1:15" ht="13.5" customHeight="1">
      <c r="A17" s="37" t="str">
        <f t="shared" si="0"/>
        <v>JOURNAL OF THE BRAZILIAN CHEMICAL SOCIETY, 2023, p. 1691</v>
      </c>
      <c r="B17" s="23">
        <f>IF(I17="","",_xlfn.LET(
  _xlpm.resultado1, VLOOKUP(I17,'JCR 2026 (JIF 25)'!A:C,3,FALSE),
  _xlpm.resultado2, VLOOKUP(I17,'JCR 2026 (JIF 25)'!B:C,2,FALSE),
  _xlpm.resultado, IFERROR(_xlpm.resultado1, IFERROR(_xlpm.resultado2,"")),
  IF(_xlpm.resultado="N/A", "N/A",
     IF(OR(_xlpm.resultado=0, _xlpm.resultado=""), "Revista sem FI", VALUE(_xlpm.resultado))
  )
))</f>
        <v>1.5</v>
      </c>
      <c r="C17" s="388">
        <f t="shared" si="3"/>
        <v>1</v>
      </c>
      <c r="D17" s="389">
        <f t="shared" ca="1" si="4"/>
        <v>1</v>
      </c>
      <c r="E17" s="561" t="str">
        <f t="shared" ca="1" si="2"/>
        <v/>
      </c>
      <c r="F17" s="3"/>
      <c r="G17" s="3"/>
      <c r="H17" s="49">
        <f>IF(I17&lt;&gt;"", COUNTIF($I$8:I17, "&lt;&gt;"), "")</f>
        <v>10</v>
      </c>
      <c r="I17" s="87" t="s">
        <v>1032</v>
      </c>
      <c r="J17" s="249" t="str">
        <f>IFERROR(VLOOKUP(I17,'JCR 2026 (JIF 25)'!A:D,4,0), IFERROR(VLOOKUP(I17,'JCR 2026 (JIF 25)'!B:D,3,0),""))</f>
        <v>JOURNAL OF THE BRAZILIAN CHEMICAL SOCIETY</v>
      </c>
      <c r="K17" s="19">
        <v>2023</v>
      </c>
      <c r="L17" s="19">
        <v>1691</v>
      </c>
      <c r="M17" s="19">
        <v>1</v>
      </c>
      <c r="N17" s="53"/>
      <c r="O17" s="3"/>
    </row>
    <row r="18" spans="1:15" ht="13.5" customHeight="1">
      <c r="A18" s="37" t="str">
        <f t="shared" si="0"/>
        <v>Food and Nutrition Sciences , 2023, p. 385</v>
      </c>
      <c r="B18" s="23" t="str">
        <f>IF(I18="","",_xlfn.LET(
  _xlpm.resultado1, VLOOKUP(I18,'JCR 2026 (JIF 25)'!A:C,3,FALSE),
  _xlpm.resultado2, VLOOKUP(I18,'JCR 2026 (JIF 25)'!B:C,2,FALSE),
  _xlpm.resultado, IFERROR(_xlpm.resultado1, IFERROR(_xlpm.resultado2,"")),
  IF(_xlpm.resultado="N/A", "N/A",
     IF(OR(_xlpm.resultado=0, _xlpm.resultado=""), "Revista sem FI", VALUE(_xlpm.resultado))
  )
))</f>
        <v>Revista sem FI</v>
      </c>
      <c r="C18" s="388" t="str">
        <f t="shared" si="3"/>
        <v/>
      </c>
      <c r="D18" s="389">
        <f t="shared" si="4"/>
        <v>0</v>
      </c>
      <c r="E18" s="561" t="str">
        <f t="shared" ca="1" si="2"/>
        <v/>
      </c>
      <c r="F18" s="3"/>
      <c r="G18" s="3"/>
      <c r="H18" s="49">
        <f>IF(I18&lt;&gt;"", COUNTIF($I$8:I18, "&lt;&gt;"), "")</f>
        <v>11</v>
      </c>
      <c r="I18" s="87" t="s">
        <v>59955</v>
      </c>
      <c r="J18" s="249" t="str">
        <f>IFERROR(VLOOKUP(I18,'JCR 2026 (JIF 25)'!A:D,4,0), IFERROR(VLOOKUP(I18,'JCR 2026 (JIF 25)'!B:D,3,0),""))</f>
        <v xml:space="preserve">Food and Nutrition Sciences </v>
      </c>
      <c r="K18" s="19">
        <v>2023</v>
      </c>
      <c r="L18" s="19">
        <v>385</v>
      </c>
      <c r="M18" s="19"/>
      <c r="N18" s="53">
        <v>2</v>
      </c>
      <c r="O18" s="14"/>
    </row>
    <row r="19" spans="1:15" ht="13.5" customHeight="1">
      <c r="A19" s="37" t="str">
        <f t="shared" ref="A19:A25" si="5">IF(I19="", "", IF(J19="", "Revista sem Fator de Impacto" &amp; IF(K19="", "", ", " &amp; K19 &amp; ",") &amp; IF(L19="", "", " p. " &amp; L19), J19 &amp; IF(K19="", "", ", " &amp; K19 &amp; ",") &amp; IF(L19="", "", " p. " &amp; L19)))</f>
        <v>QUIMICA NOVA, 2024, p. e-20240051</v>
      </c>
      <c r="B19" s="23">
        <f>IF(I19="","",_xlfn.LET(
  _xlpm.resultado1, VLOOKUP(I19,'JCR 2026 (JIF 25)'!A:C,3,FALSE),
  _xlpm.resultado2, VLOOKUP(I19,'JCR 2026 (JIF 25)'!B:C,2,FALSE),
  _xlpm.resultado, IFERROR(_xlpm.resultado1, IFERROR(_xlpm.resultado2,"")),
  IF(_xlpm.resultado="N/A", "N/A",
     IF(OR(_xlpm.resultado=0, _xlpm.resultado=""), "Revista sem FI", VALUE(_xlpm.resultado))
  )
))</f>
        <v>0.9</v>
      </c>
      <c r="C19" s="388">
        <f t="shared" si="3"/>
        <v>1</v>
      </c>
      <c r="D19" s="389">
        <f t="shared" ca="1" si="4"/>
        <v>1</v>
      </c>
      <c r="E19" s="561" t="str">
        <f t="shared" ca="1" si="2"/>
        <v/>
      </c>
      <c r="F19" s="14"/>
      <c r="G19" s="14"/>
      <c r="H19" s="49">
        <f>IF(I19&lt;&gt;"", COUNTIF($I$8:I19, "&lt;&gt;"), "")</f>
        <v>12</v>
      </c>
      <c r="I19" s="87" t="s">
        <v>59514</v>
      </c>
      <c r="J19" s="249" t="str">
        <f>IFERROR(VLOOKUP(I19,'JCR 2026 (JIF 25)'!A:D,4,0), IFERROR(VLOOKUP(I19,'JCR 2026 (JIF 25)'!B:D,3,0),""))</f>
        <v>QUIMICA NOVA</v>
      </c>
      <c r="K19" s="19">
        <v>2024</v>
      </c>
      <c r="L19" s="19" t="s">
        <v>60690</v>
      </c>
      <c r="M19" s="19">
        <v>1</v>
      </c>
      <c r="N19" s="53"/>
      <c r="O19" s="14"/>
    </row>
    <row r="20" spans="1:15" ht="13.5" customHeight="1">
      <c r="A20" s="37" t="str">
        <f t="shared" si="5"/>
        <v>QUIMICA NOVA, 2024, p. e-20240066</v>
      </c>
      <c r="B20" s="23">
        <f>IF(I20="","",_xlfn.LET(
  _xlpm.resultado1, VLOOKUP(I20,'JCR 2026 (JIF 25)'!A:C,3,FALSE),
  _xlpm.resultado2, VLOOKUP(I20,'JCR 2026 (JIF 25)'!B:C,2,FALSE),
  _xlpm.resultado, IFERROR(_xlpm.resultado1, IFERROR(_xlpm.resultado2,"")),
  IF(_xlpm.resultado="N/A", "N/A",
     IF(OR(_xlpm.resultado=0, _xlpm.resultado=""), "Revista sem FI", VALUE(_xlpm.resultado))
  )
))</f>
        <v>0.9</v>
      </c>
      <c r="C20" s="388">
        <f t="shared" si="3"/>
        <v>1</v>
      </c>
      <c r="D20" s="389">
        <f t="shared" ca="1" si="4"/>
        <v>1</v>
      </c>
      <c r="E20" s="561" t="str">
        <f t="shared" ca="1" si="2"/>
        <v/>
      </c>
      <c r="F20" s="14"/>
      <c r="G20" s="14"/>
      <c r="H20" s="49">
        <f>IF(I20&lt;&gt;"", COUNTIF($I$8:I20, "&lt;&gt;"), "")</f>
        <v>13</v>
      </c>
      <c r="I20" s="87" t="s">
        <v>59513</v>
      </c>
      <c r="J20" s="249" t="str">
        <f>IFERROR(VLOOKUP(I20,'JCR 2026 (JIF 25)'!A:D,4,0), IFERROR(VLOOKUP(I20,'JCR 2026 (JIF 25)'!B:D,3,0),""))</f>
        <v>QUIMICA NOVA</v>
      </c>
      <c r="K20" s="19">
        <v>2024</v>
      </c>
      <c r="L20" s="19" t="s">
        <v>60691</v>
      </c>
      <c r="M20" s="19">
        <v>1</v>
      </c>
      <c r="N20" s="53"/>
      <c r="O20" s="14"/>
    </row>
    <row r="21" spans="1:15" ht="13.5" customHeight="1">
      <c r="A21" s="37" t="str">
        <f t="shared" si="5"/>
        <v>INTERNATIONAL JOURNAL OF ENVIRONMENTAL ANALYTICAL CHEMISTRY, 2024, p. 4314</v>
      </c>
      <c r="B21" s="23">
        <f>IF(I21="","",_xlfn.LET(
  _xlpm.resultado1, VLOOKUP(I21,'JCR 2026 (JIF 25)'!A:C,3,FALSE),
  _xlpm.resultado2, VLOOKUP(I21,'JCR 2026 (JIF 25)'!B:C,2,FALSE),
  _xlpm.resultado, IFERROR(_xlpm.resultado1, IFERROR(_xlpm.resultado2,"")),
  IF(_xlpm.resultado="N/A", "N/A",
     IF(OR(_xlpm.resultado=0, _xlpm.resultado=""), "Revista sem FI", VALUE(_xlpm.resultado))
  )
))</f>
        <v>2.8</v>
      </c>
      <c r="C21" s="388">
        <f t="shared" si="3"/>
        <v>1</v>
      </c>
      <c r="D21" s="389">
        <f t="shared" ca="1" si="4"/>
        <v>1</v>
      </c>
      <c r="E21" s="561" t="str">
        <f t="shared" ca="1" si="2"/>
        <v/>
      </c>
      <c r="F21" s="14"/>
      <c r="G21" s="14"/>
      <c r="H21" s="49">
        <f>IF(I21&lt;&gt;"", COUNTIF($I$8:I21, "&lt;&gt;"), "")</f>
        <v>14</v>
      </c>
      <c r="I21" s="87" t="s">
        <v>923</v>
      </c>
      <c r="J21" s="249" t="str">
        <f>IFERROR(VLOOKUP(I21,'JCR 2026 (JIF 25)'!A:D,4,0), IFERROR(VLOOKUP(I21,'JCR 2026 (JIF 25)'!B:D,3,0),""))</f>
        <v>INTERNATIONAL JOURNAL OF ENVIRONMENTAL ANALYTICAL CHEMISTRY</v>
      </c>
      <c r="K21" s="19">
        <v>2024</v>
      </c>
      <c r="L21" s="19">
        <v>4314</v>
      </c>
      <c r="M21" s="19">
        <v>1</v>
      </c>
      <c r="N21" s="53"/>
      <c r="O21" s="14"/>
    </row>
    <row r="22" spans="1:15" ht="13.5" customHeight="1">
      <c r="A22" s="37" t="str">
        <f t="shared" si="5"/>
        <v>Separations, 2024, p. 188</v>
      </c>
      <c r="B22" s="23">
        <f>IF(I22="","",_xlfn.LET(
  _xlpm.resultado1, VLOOKUP(I22,'JCR 2026 (JIF 25)'!A:C,3,FALSE),
  _xlpm.resultado2, VLOOKUP(I22,'JCR 2026 (JIF 25)'!B:C,2,FALSE),
  _xlpm.resultado, IFERROR(_xlpm.resultado1, IFERROR(_xlpm.resultado2,"")),
  IF(_xlpm.resultado="N/A", "N/A",
     IF(OR(_xlpm.resultado=0, _xlpm.resultado=""), "Revista sem FI", VALUE(_xlpm.resultado))
  )
))</f>
        <v>3.5</v>
      </c>
      <c r="C22" s="388">
        <f t="shared" si="3"/>
        <v>1</v>
      </c>
      <c r="D22" s="389">
        <f t="shared" ca="1" si="4"/>
        <v>1</v>
      </c>
      <c r="E22" s="561" t="str">
        <f t="shared" ca="1" si="2"/>
        <v/>
      </c>
      <c r="F22" s="14"/>
      <c r="G22" s="14"/>
      <c r="H22" s="49">
        <f>IF(I22&lt;&gt;"", COUNTIF($I$8:I22, "&lt;&gt;"), "")</f>
        <v>15</v>
      </c>
      <c r="I22" s="87" t="s">
        <v>23007</v>
      </c>
      <c r="J22" s="249" t="str">
        <f>IFERROR(VLOOKUP(I22,'JCR 2026 (JIF 25)'!A:D,4,0), IFERROR(VLOOKUP(I22,'JCR 2026 (JIF 25)'!B:D,3,0),""))</f>
        <v>Separations</v>
      </c>
      <c r="K22" s="19">
        <v>2024</v>
      </c>
      <c r="L22" s="19">
        <v>188</v>
      </c>
      <c r="M22" s="19">
        <v>1</v>
      </c>
      <c r="N22" s="53"/>
      <c r="O22" s="14"/>
    </row>
    <row r="23" spans="1:15" ht="13.5" customHeight="1">
      <c r="A23" s="37" t="str">
        <f t="shared" si="5"/>
        <v>Environmental Advances , 2024, p. 100497</v>
      </c>
      <c r="B23" s="23" t="str">
        <f>IF(I23="","",_xlfn.LET(
  _xlpm.resultado1, VLOOKUP(I23,'JCR 2026 (JIF 25)'!A:C,3,FALSE),
  _xlpm.resultado2, VLOOKUP(I23,'JCR 2026 (JIF 25)'!B:C,2,FALSE),
  _xlpm.resultado, IFERROR(_xlpm.resultado1, IFERROR(_xlpm.resultado2,"")),
  IF(_xlpm.resultado="N/A", "N/A",
     IF(OR(_xlpm.resultado=0, _xlpm.resultado=""), "Revista sem FI", VALUE(_xlpm.resultado))
  )
))</f>
        <v>Revista sem FI</v>
      </c>
      <c r="C23" s="388" t="str">
        <f t="shared" si="3"/>
        <v/>
      </c>
      <c r="D23" s="389">
        <f t="shared" si="4"/>
        <v>0</v>
      </c>
      <c r="E23" s="561" t="str">
        <f t="shared" ca="1" si="2"/>
        <v/>
      </c>
      <c r="F23" s="14"/>
      <c r="G23" s="14"/>
      <c r="H23" s="49">
        <f>IF(I23&lt;&gt;"", COUNTIF($I$8:I23, "&lt;&gt;"), "")</f>
        <v>16</v>
      </c>
      <c r="I23" s="87" t="s">
        <v>60636</v>
      </c>
      <c r="J23" s="249" t="str">
        <f>IFERROR(VLOOKUP(I23,'JCR 2026 (JIF 25)'!A:D,4,0), IFERROR(VLOOKUP(I23,'JCR 2026 (JIF 25)'!B:D,3,0),""))</f>
        <v xml:space="preserve">Environmental Advances </v>
      </c>
      <c r="K23" s="19">
        <v>2024</v>
      </c>
      <c r="L23" s="19">
        <v>100497</v>
      </c>
      <c r="M23" s="19"/>
      <c r="N23" s="53">
        <v>2</v>
      </c>
      <c r="O23" s="14"/>
    </row>
    <row r="24" spans="1:15" ht="13.5" customHeight="1">
      <c r="A24" s="37" t="str">
        <f t="shared" si="5"/>
        <v>Ciencia &amp; Saude Coletiva, 2024, p. e06462024</v>
      </c>
      <c r="B24" s="23">
        <f>IF(I24="","",_xlfn.LET(
  _xlpm.resultado1, VLOOKUP(I24,'JCR 2026 (JIF 25)'!A:C,3,FALSE),
  _xlpm.resultado2, VLOOKUP(I24,'JCR 2026 (JIF 25)'!B:C,2,FALSE),
  _xlpm.resultado, IFERROR(_xlpm.resultado1, IFERROR(_xlpm.resultado2,"")),
  IF(_xlpm.resultado="N/A", "N/A",
     IF(OR(_xlpm.resultado=0, _xlpm.resultado=""), "Revista sem FI", VALUE(_xlpm.resultado))
  )
))</f>
        <v>1.6</v>
      </c>
      <c r="C24" s="388" t="str">
        <f t="shared" si="3"/>
        <v/>
      </c>
      <c r="D24" s="389">
        <f t="shared" ca="1" si="4"/>
        <v>1</v>
      </c>
      <c r="E24" s="561">
        <f t="shared" ca="1" si="2"/>
        <v>1</v>
      </c>
      <c r="F24" s="14"/>
      <c r="G24" s="14"/>
      <c r="H24" s="49">
        <f>IF(I24&lt;&gt;"", COUNTIF($I$8:I24, "&lt;&gt;"), "")</f>
        <v>17</v>
      </c>
      <c r="I24" s="87" t="s">
        <v>28768</v>
      </c>
      <c r="J24" s="249" t="str">
        <f>IFERROR(VLOOKUP(I24,'JCR 2026 (JIF 25)'!A:D,4,0), IFERROR(VLOOKUP(I24,'JCR 2026 (JIF 25)'!B:D,3,0),""))</f>
        <v>Ciencia &amp; Saude Coletiva</v>
      </c>
      <c r="K24" s="19">
        <v>2024</v>
      </c>
      <c r="L24" s="19" t="s">
        <v>60699</v>
      </c>
      <c r="M24" s="19"/>
      <c r="N24" s="53">
        <v>1</v>
      </c>
      <c r="O24" s="14"/>
    </row>
    <row r="25" spans="1:15" ht="13.5" customHeight="1">
      <c r="A25" s="37" t="str">
        <f t="shared" si="5"/>
        <v>Algal Research-Biomass Biofuels and Bioproducts, 2024, p. 103771</v>
      </c>
      <c r="B25" s="23">
        <f>IF(I25="","",_xlfn.LET(
  _xlpm.resultado1, VLOOKUP(I25,'JCR 2026 (JIF 25)'!A:C,3,FALSE),
  _xlpm.resultado2, VLOOKUP(I25,'JCR 2026 (JIF 25)'!B:C,2,FALSE),
  _xlpm.resultado, IFERROR(_xlpm.resultado1, IFERROR(_xlpm.resultado2,"")),
  IF(_xlpm.resultado="N/A", "N/A",
     IF(OR(_xlpm.resultado=0, _xlpm.resultado=""), "Revista sem FI", VALUE(_xlpm.resultado))
  )
))</f>
        <v>5</v>
      </c>
      <c r="C25" s="388" t="str">
        <f t="shared" si="3"/>
        <v/>
      </c>
      <c r="D25" s="389">
        <f t="shared" ca="1" si="4"/>
        <v>1</v>
      </c>
      <c r="E25" s="561">
        <f t="shared" ca="1" si="2"/>
        <v>1</v>
      </c>
      <c r="F25" s="14"/>
      <c r="G25" s="14"/>
      <c r="H25" s="49">
        <f>IF(I25&lt;&gt;"", COUNTIF($I$8:I25, "&lt;&gt;"), "")</f>
        <v>18</v>
      </c>
      <c r="I25" s="87" t="s">
        <v>11397</v>
      </c>
      <c r="J25" s="249" t="str">
        <f>IFERROR(VLOOKUP(I25,'JCR 2026 (JIF 25)'!A:D,4,0), IFERROR(VLOOKUP(I25,'JCR 2026 (JIF 25)'!B:D,3,0),""))</f>
        <v>Algal Research-Biomass Biofuels and Bioproducts</v>
      </c>
      <c r="K25" s="19">
        <v>2024</v>
      </c>
      <c r="L25" s="19">
        <v>103771</v>
      </c>
      <c r="M25" s="19"/>
      <c r="N25" s="53">
        <v>1</v>
      </c>
      <c r="O25" s="14"/>
    </row>
    <row r="26" spans="1:15" ht="13.5" customHeight="1">
      <c r="A26" s="37" t="str">
        <f t="shared" ref="A26:A32" si="6">IF(I26="", "", IF(J26="", "Revista sem Fator de Impacto" &amp; IF(K26="", "", ", " &amp; K26 &amp; ",") &amp; IF(L26="", "", " p. " &amp; L26), J26 &amp; IF(K26="", "", ", " &amp; K26 &amp; ",") &amp; IF(L26="", "", " p. " &amp; L26)))</f>
        <v>ENVIRONMENTAL MONITORING AND ASSESSMENT, 2025, p. 489</v>
      </c>
      <c r="B26" s="23">
        <f>IF(I26="","",_xlfn.LET(
  _xlpm.resultado1, VLOOKUP(I26,'JCR 2026 (JIF 25)'!A:C,3,FALSE),
  _xlpm.resultado2, VLOOKUP(I26,'JCR 2026 (JIF 25)'!B:C,2,FALSE),
  _xlpm.resultado, IFERROR(_xlpm.resultado1, IFERROR(_xlpm.resultado2,"")),
  IF(_xlpm.resultado="N/A", "N/A",
     IF(OR(_xlpm.resultado=0, _xlpm.resultado=""), "Revista sem FI", VALUE(_xlpm.resultado))
  )
))</f>
        <v>3.6</v>
      </c>
      <c r="C26" s="388" t="str">
        <f t="shared" si="3"/>
        <v/>
      </c>
      <c r="D26" s="389">
        <f t="shared" ca="1" si="4"/>
        <v>1</v>
      </c>
      <c r="E26" s="561">
        <f t="shared" ca="1" si="2"/>
        <v>0.5</v>
      </c>
      <c r="F26" s="14"/>
      <c r="G26" s="14"/>
      <c r="H26" s="49">
        <f>IF(I26&lt;&gt;"", COUNTIF($I$8:I26, "&lt;&gt;"), "")</f>
        <v>19</v>
      </c>
      <c r="I26" s="87" t="s">
        <v>14231</v>
      </c>
      <c r="J26" s="249" t="str">
        <f>IFERROR(VLOOKUP(I26,'JCR 2026 (JIF 25)'!A:D,4,0), IFERROR(VLOOKUP(I26,'JCR 2026 (JIF 25)'!B:D,3,0),""))</f>
        <v>ENVIRONMENTAL MONITORING AND ASSESSMENT</v>
      </c>
      <c r="K26" s="19">
        <v>2025</v>
      </c>
      <c r="L26" s="19">
        <v>489</v>
      </c>
      <c r="M26" s="19"/>
      <c r="N26" s="53">
        <v>2</v>
      </c>
      <c r="O26" s="14"/>
    </row>
    <row r="27" spans="1:15" ht="13.5" customHeight="1">
      <c r="A27" s="37" t="str">
        <f t="shared" si="6"/>
        <v>ANALYTICAL AND BIOANALYTICAL CHEMISTRY, 2025, p. 1407</v>
      </c>
      <c r="B27" s="23">
        <f>IF(I27="","",_xlfn.LET(
  _xlpm.resultado1, VLOOKUP(I27,'JCR 2026 (JIF 25)'!A:C,3,FALSE),
  _xlpm.resultado2, VLOOKUP(I27,'JCR 2026 (JIF 25)'!B:C,2,FALSE),
  _xlpm.resultado, IFERROR(_xlpm.resultado1, IFERROR(_xlpm.resultado2,"")),
  IF(_xlpm.resultado="N/A", "N/A",
     IF(OR(_xlpm.resultado=0, _xlpm.resultado=""), "Revista sem FI", VALUE(_xlpm.resultado))
  )
))</f>
        <v>4.0999999999999996</v>
      </c>
      <c r="C27" s="388">
        <f t="shared" si="3"/>
        <v>1</v>
      </c>
      <c r="D27" s="389">
        <f t="shared" ca="1" si="4"/>
        <v>1</v>
      </c>
      <c r="E27" s="561" t="str">
        <f t="shared" ca="1" si="2"/>
        <v/>
      </c>
      <c r="F27" s="14"/>
      <c r="G27" s="14"/>
      <c r="H27" s="49">
        <f>IF(I27&lt;&gt;"", COUNTIF($I$8:I27, "&lt;&gt;"), "")</f>
        <v>20</v>
      </c>
      <c r="I27" s="87" t="s">
        <v>10728</v>
      </c>
      <c r="J27" s="249" t="str">
        <f>IFERROR(VLOOKUP(I27,'JCR 2026 (JIF 25)'!A:D,4,0), IFERROR(VLOOKUP(I27,'JCR 2026 (JIF 25)'!B:D,3,0),""))</f>
        <v>ANALYTICAL AND BIOANALYTICAL CHEMISTRY</v>
      </c>
      <c r="K27" s="19">
        <v>2025</v>
      </c>
      <c r="L27" s="19">
        <v>1407</v>
      </c>
      <c r="M27" s="19">
        <v>1</v>
      </c>
      <c r="N27" s="53"/>
      <c r="O27" s="14"/>
    </row>
    <row r="28" spans="1:15" ht="13.5" customHeight="1">
      <c r="A28" s="37" t="str">
        <f t="shared" si="6"/>
        <v>QUIMICA NOVA, 2025, p. e-20250101</v>
      </c>
      <c r="B28" s="23">
        <f>IF(I28="","",_xlfn.LET(
  _xlpm.resultado1, VLOOKUP(I28,'JCR 2026 (JIF 25)'!A:C,3,FALSE),
  _xlpm.resultado2, VLOOKUP(I28,'JCR 2026 (JIF 25)'!B:C,2,FALSE),
  _xlpm.resultado, IFERROR(_xlpm.resultado1, IFERROR(_xlpm.resultado2,"")),
  IF(_xlpm.resultado="N/A", "N/A",
     IF(OR(_xlpm.resultado=0, _xlpm.resultado=""), "Revista sem FI", VALUE(_xlpm.resultado))
  )
))</f>
        <v>0.9</v>
      </c>
      <c r="C28" s="388">
        <f t="shared" si="3"/>
        <v>1</v>
      </c>
      <c r="D28" s="389">
        <f t="shared" ca="1" si="4"/>
        <v>1</v>
      </c>
      <c r="E28" s="561" t="str">
        <f t="shared" ca="1" si="2"/>
        <v/>
      </c>
      <c r="F28" s="14"/>
      <c r="G28" s="14"/>
      <c r="H28" s="49">
        <f>IF(I28&lt;&gt;"", COUNTIF($I$8:I28, "&lt;&gt;"), "")</f>
        <v>21</v>
      </c>
      <c r="I28" s="87" t="s">
        <v>59513</v>
      </c>
      <c r="J28" s="249" t="str">
        <f>IFERROR(VLOOKUP(I28,'JCR 2026 (JIF 25)'!A:D,4,0), IFERROR(VLOOKUP(I28,'JCR 2026 (JIF 25)'!B:D,3,0),""))</f>
        <v>QUIMICA NOVA</v>
      </c>
      <c r="K28" s="19">
        <v>2025</v>
      </c>
      <c r="L28" s="19" t="s">
        <v>66342</v>
      </c>
      <c r="M28" s="19">
        <v>1</v>
      </c>
      <c r="N28" s="53"/>
      <c r="O28" s="14"/>
    </row>
    <row r="29" spans="1:15" ht="13.5" customHeight="1">
      <c r="A29" s="37" t="str">
        <f t="shared" si="6"/>
        <v>Food Analytical Methods, 2025, p. 2497</v>
      </c>
      <c r="B29" s="23">
        <f>IF(I29="","",_xlfn.LET(
  _xlpm.resultado1, VLOOKUP(I29,'JCR 2026 (JIF 25)'!A:C,3,FALSE),
  _xlpm.resultado2, VLOOKUP(I29,'JCR 2026 (JIF 25)'!B:C,2,FALSE),
  _xlpm.resultado, IFERROR(_xlpm.resultado1, IFERROR(_xlpm.resultado2,"")),
  IF(_xlpm.resultado="N/A", "N/A",
     IF(OR(_xlpm.resultado=0, _xlpm.resultado=""), "Revista sem FI", VALUE(_xlpm.resultado))
  )
))</f>
        <v>3</v>
      </c>
      <c r="C29" s="388">
        <f t="shared" si="3"/>
        <v>1</v>
      </c>
      <c r="D29" s="389">
        <f t="shared" ca="1" si="4"/>
        <v>1</v>
      </c>
      <c r="E29" s="561" t="str">
        <f t="shared" ca="1" si="2"/>
        <v/>
      </c>
      <c r="F29" s="14"/>
      <c r="G29" s="14"/>
      <c r="H29" s="49">
        <f>IF(I29&lt;&gt;"", COUNTIF($I$8:I29, "&lt;&gt;"), "")</f>
        <v>22</v>
      </c>
      <c r="I29" s="87" t="s">
        <v>15052</v>
      </c>
      <c r="J29" s="249" t="str">
        <f>IFERROR(VLOOKUP(I29,'JCR 2026 (JIF 25)'!A:D,4,0), IFERROR(VLOOKUP(I29,'JCR 2026 (JIF 25)'!B:D,3,0),""))</f>
        <v>Food Analytical Methods</v>
      </c>
      <c r="K29" s="19">
        <v>2025</v>
      </c>
      <c r="L29" s="19">
        <v>2497</v>
      </c>
      <c r="M29" s="19">
        <v>1</v>
      </c>
      <c r="N29" s="53"/>
      <c r="O29" s="14"/>
    </row>
    <row r="30" spans="1:15" ht="13.5" customHeight="1">
      <c r="A30" s="37" t="str">
        <f t="shared" si="6"/>
        <v>Separations, 2025, p. 240</v>
      </c>
      <c r="B30" s="23">
        <f>IF(I30="","",_xlfn.LET(
  _xlpm.resultado1, VLOOKUP(I30,'JCR 2026 (JIF 25)'!A:C,3,FALSE),
  _xlpm.resultado2, VLOOKUP(I30,'JCR 2026 (JIF 25)'!B:C,2,FALSE),
  _xlpm.resultado, IFERROR(_xlpm.resultado1, IFERROR(_xlpm.resultado2,"")),
  IF(_xlpm.resultado="N/A", "N/A",
     IF(OR(_xlpm.resultado=0, _xlpm.resultado=""), "Revista sem FI", VALUE(_xlpm.resultado))
  )
))</f>
        <v>3.5</v>
      </c>
      <c r="C30" s="388">
        <f t="shared" si="3"/>
        <v>1</v>
      </c>
      <c r="D30" s="389">
        <f t="shared" ca="1" si="4"/>
        <v>1</v>
      </c>
      <c r="E30" s="561" t="str">
        <f t="shared" ca="1" si="2"/>
        <v/>
      </c>
      <c r="F30" s="14"/>
      <c r="G30" s="14"/>
      <c r="H30" s="49">
        <f>IF(I30&lt;&gt;"", COUNTIF($I$8:I30, "&lt;&gt;"), "")</f>
        <v>23</v>
      </c>
      <c r="I30" s="87" t="s">
        <v>23007</v>
      </c>
      <c r="J30" s="249" t="str">
        <f>IFERROR(VLOOKUP(I30,'JCR 2026 (JIF 25)'!A:D,4,0), IFERROR(VLOOKUP(I30,'JCR 2026 (JIF 25)'!B:D,3,0),""))</f>
        <v>Separations</v>
      </c>
      <c r="K30" s="19">
        <v>2025</v>
      </c>
      <c r="L30" s="19">
        <v>240</v>
      </c>
      <c r="M30" s="19">
        <v>1</v>
      </c>
      <c r="N30" s="53"/>
      <c r="O30" s="14"/>
    </row>
    <row r="31" spans="1:15" ht="13.5" customHeight="1">
      <c r="A31" s="37" t="str">
        <f t="shared" si="6"/>
        <v>Journal of Water Process Engineering, 2025, p. 107908</v>
      </c>
      <c r="B31" s="23">
        <f>IF(I31="","",_xlfn.LET(
  _xlpm.resultado1, VLOOKUP(I31,'JCR 2026 (JIF 25)'!A:C,3,FALSE),
  _xlpm.resultado2, VLOOKUP(I31,'JCR 2026 (JIF 25)'!B:C,2,FALSE),
  _xlpm.resultado, IFERROR(_xlpm.resultado1, IFERROR(_xlpm.resultado2,"")),
  IF(_xlpm.resultado="N/A", "N/A",
     IF(OR(_xlpm.resultado=0, _xlpm.resultado=""), "Revista sem FI", VALUE(_xlpm.resultado))
  )
))</f>
        <v>6.6</v>
      </c>
      <c r="C31" s="388" t="str">
        <f t="shared" si="3"/>
        <v/>
      </c>
      <c r="D31" s="389">
        <f t="shared" ca="1" si="4"/>
        <v>1</v>
      </c>
      <c r="E31" s="561">
        <f t="shared" ca="1" si="2"/>
        <v>0.5</v>
      </c>
      <c r="F31" s="14"/>
      <c r="G31" s="14"/>
      <c r="H31" s="49">
        <f>IF(I31&lt;&gt;"", COUNTIF($I$8:I31, "&lt;&gt;"), "")</f>
        <v>24</v>
      </c>
      <c r="I31" s="87" t="s">
        <v>19582</v>
      </c>
      <c r="J31" s="249" t="str">
        <f>IFERROR(VLOOKUP(I31,'JCR 2026 (JIF 25)'!A:D,4,0), IFERROR(VLOOKUP(I31,'JCR 2026 (JIF 25)'!B:D,3,0),""))</f>
        <v>Journal of Water Process Engineering</v>
      </c>
      <c r="K31" s="19">
        <v>2025</v>
      </c>
      <c r="L31" s="19">
        <v>107908</v>
      </c>
      <c r="M31" s="19"/>
      <c r="N31" s="53">
        <v>2</v>
      </c>
      <c r="O31" s="14"/>
    </row>
    <row r="32" spans="1:15" ht="13.5" customHeight="1" thickBot="1">
      <c r="A32" s="38" t="str">
        <f t="shared" si="6"/>
        <v>AQUATIC ECOLOGY, 2025, p. 185</v>
      </c>
      <c r="B32" s="33">
        <f>IF(I32="","",_xlfn.LET(
  _xlpm.resultado1, VLOOKUP(I32,'JCR 2026 (JIF 25)'!A:C,3,FALSE),
  _xlpm.resultado2, VLOOKUP(I32,'JCR 2026 (JIF 25)'!B:C,2,FALSE),
  _xlpm.resultado, IFERROR(_xlpm.resultado1, IFERROR(_xlpm.resultado2,"")),
  IF(_xlpm.resultado="N/A", "N/A",
     IF(OR(_xlpm.resultado=0, _xlpm.resultado=""), "Revista sem FI", VALUE(_xlpm.resultado))
  )
))</f>
        <v>2.2000000000000002</v>
      </c>
      <c r="C32" s="397" t="str">
        <f t="shared" si="3"/>
        <v/>
      </c>
      <c r="D32" s="398">
        <f t="shared" ca="1" si="4"/>
        <v>1</v>
      </c>
      <c r="E32" s="562">
        <f t="shared" ca="1" si="2"/>
        <v>0.5</v>
      </c>
      <c r="F32" s="14"/>
      <c r="G32" s="14"/>
      <c r="H32" s="50">
        <f>IF(I32&lt;&gt;"", COUNTIF($I$8:I32, "&lt;&gt;"), "")</f>
        <v>25</v>
      </c>
      <c r="I32" s="228" t="s">
        <v>11014</v>
      </c>
      <c r="J32" s="284" t="str">
        <f>IFERROR(VLOOKUP(I32,'JCR 2026 (JIF 25)'!A:D,4,0), IFERROR(VLOOKUP(I32,'JCR 2026 (JIF 25)'!B:D,3,0),""))</f>
        <v>AQUATIC ECOLOGY</v>
      </c>
      <c r="K32" s="47">
        <v>2025</v>
      </c>
      <c r="L32" s="47">
        <v>185</v>
      </c>
      <c r="M32" s="47"/>
      <c r="N32" s="54">
        <v>2</v>
      </c>
      <c r="O32" s="14"/>
    </row>
    <row r="33" spans="1:15" ht="13.5" customHeight="1">
      <c r="A33" s="34" t="s">
        <v>60663</v>
      </c>
      <c r="B33" s="35">
        <f>SUM(B8:B32)</f>
        <v>62.300000000000004</v>
      </c>
      <c r="C33" s="35">
        <f>SUM(C8:C32)</f>
        <v>13</v>
      </c>
      <c r="D33" s="35">
        <f ca="1">SUM(D8:D32)</f>
        <v>22</v>
      </c>
      <c r="E33" s="36">
        <f ca="1">SUM(E8:E32)</f>
        <v>7.5</v>
      </c>
      <c r="F33" s="3"/>
      <c r="G33" s="3"/>
      <c r="H33" s="3"/>
      <c r="I33" s="3"/>
      <c r="J33" s="233"/>
      <c r="K33" s="3"/>
      <c r="L33" s="3"/>
      <c r="M33" s="3"/>
      <c r="N33" s="3"/>
      <c r="O33" s="3"/>
    </row>
    <row r="34" spans="1:15" ht="13.5" customHeight="1" thickBot="1">
      <c r="A34" s="24"/>
      <c r="B34" s="25" t="s">
        <v>53910</v>
      </c>
      <c r="C34" s="55">
        <f ca="1">C33+(MIN(C33,E33))</f>
        <v>20.5</v>
      </c>
      <c r="D34" s="26"/>
      <c r="E34" s="27"/>
      <c r="F34" s="14"/>
      <c r="G34" s="14"/>
      <c r="H34" s="14"/>
      <c r="I34" s="14"/>
      <c r="J34" s="211"/>
      <c r="K34" s="14"/>
      <c r="L34" s="14"/>
      <c r="M34" s="3"/>
      <c r="N34" s="3"/>
      <c r="O34" s="3"/>
    </row>
    <row r="35" spans="1:15" ht="13.5" customHeight="1" thickBot="1">
      <c r="A35" s="16"/>
      <c r="B35" s="21"/>
      <c r="C35" s="21"/>
      <c r="D35" s="29"/>
      <c r="E35" s="304"/>
      <c r="F35" s="3"/>
      <c r="G35" s="3"/>
      <c r="H35" s="3"/>
      <c r="I35" s="3"/>
      <c r="J35" s="8"/>
      <c r="K35" s="3"/>
      <c r="L35" s="3"/>
      <c r="M35" s="3"/>
      <c r="N35" s="3"/>
      <c r="O35" s="3"/>
    </row>
    <row r="36" spans="1:15" ht="13.5" customHeight="1" thickBot="1">
      <c r="A36" s="41" t="s">
        <v>6</v>
      </c>
      <c r="B36" s="133" t="s">
        <v>53953</v>
      </c>
      <c r="C36" s="42" cm="1">
        <f t="array" aca="1" ref="C36" ca="1">_xlfn.LET(
_xlpm._nAP,COUNTIF(C8:C32,"&gt;0"),
_xlpm._nTotal,SUM(D8:D32),
_xlpm._nCandidatosAPCo,SUMPRODUCT(--ISNUMBER(E8:E32)),
_xlpm._nAPCoUsados,MIN(MAX(0,_xlpm._nTotal-_xlpm._nAP),_xlpm._nCandidatosAPCo),
_xlpm._FIAPCo,_xlfn._xlws.FILTER(
   IF(ISNUMBER(B8:B32),B8:B32,0),
   ISNUMBER(E8:E32),
   0
),
_xlpm._somaAP,SUMIFS(B8:B32,C8:C32,"&gt;0"),
_xlpm._somaAPCo,IF(
   _xlpm._nAPCoUsados=0,
   0,
   SUM(
      LARGE(
         _xlpm._FIAPCo,
         _xlfn.SEQUENCE(_xlpm._nAPCoUsados)
      )
   )
),
IF(
   _xlpm._nTotal=0,
   0,
   (_xlpm._somaAP+_xlpm._somaAPCo)/_xlpm._nTotal
)
)</f>
        <v>2.8318181818181816</v>
      </c>
      <c r="D36" s="14" t="s">
        <v>53962</v>
      </c>
      <c r="E36" s="8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5" ht="13.5" customHeight="1">
      <c r="A37" s="3"/>
      <c r="B37" s="3"/>
      <c r="C37" s="3"/>
      <c r="D37" s="210" t="s">
        <v>53963</v>
      </c>
      <c r="E37" s="8"/>
      <c r="F37" s="3"/>
      <c r="G37" s="3"/>
      <c r="H37" s="3"/>
      <c r="I37" s="3"/>
      <c r="J37" s="3"/>
      <c r="K37" s="3"/>
      <c r="L37" s="3"/>
      <c r="M37" s="3"/>
      <c r="N37" s="3"/>
      <c r="O37" s="3"/>
    </row>
    <row r="38" spans="1:15" ht="13.5" customHeight="1" thickBot="1">
      <c r="A38" s="14"/>
      <c r="B38" s="14"/>
      <c r="C38" s="14"/>
      <c r="D38" s="210"/>
      <c r="E38" s="15"/>
      <c r="F38" s="14"/>
      <c r="G38" s="14"/>
      <c r="H38" s="14"/>
      <c r="I38" s="14"/>
      <c r="J38" s="14"/>
      <c r="K38" s="14"/>
      <c r="L38" s="14"/>
      <c r="M38" s="14"/>
      <c r="N38" s="14"/>
      <c r="O38" s="14"/>
    </row>
    <row r="39" spans="1:15" ht="13.5" customHeight="1" thickBot="1">
      <c r="A39" s="313" t="s">
        <v>53952</v>
      </c>
      <c r="B39" s="314"/>
      <c r="C39" s="133" t="s">
        <v>3</v>
      </c>
      <c r="D39" s="315" t="s">
        <v>4</v>
      </c>
      <c r="E39" s="8"/>
      <c r="F39" s="3"/>
      <c r="G39" s="3"/>
      <c r="H39" s="257" t="s">
        <v>60667</v>
      </c>
      <c r="I39" s="258" t="s">
        <v>60675</v>
      </c>
      <c r="J39" s="258" t="s">
        <v>60677</v>
      </c>
      <c r="K39" s="259" t="s">
        <v>25</v>
      </c>
      <c r="L39" s="258" t="s">
        <v>60676</v>
      </c>
      <c r="M39" s="259" t="s">
        <v>53917</v>
      </c>
      <c r="N39" s="260" t="s">
        <v>60680</v>
      </c>
      <c r="O39" s="3"/>
    </row>
    <row r="40" spans="1:15" ht="13.5" customHeight="1">
      <c r="A40" s="642" t="str">
        <f t="shared" ref="A40:A46" si="7">IF(OR(ISBLANK(J40),ISBLANK(K40)), "", J40 &amp; ", " &amp; K40)</f>
        <v>Ch 5, Advanced Sample Preparation Techniques for Pesticides residues determination by HRMS Analysis, 2017</v>
      </c>
      <c r="B40" s="643"/>
      <c r="C40" s="262">
        <f t="shared" ref="C40:C46" si="8">IF(I40="","",
 IF(I40="C", IF(L40="N", 1, IF(L40="I", 2, 0)),
 IF(I40="L", IF(L40="N", 2, IF(L40="I", 4, 0)),
 IF(I40="P",
    IF(L40="N",1,IF(L40="I",2,0)) *
    IF(L40&lt;&gt;"", IF(N40&lt;&gt;"", 2, 1), 0),
 0))))</f>
        <v>2</v>
      </c>
      <c r="D40" s="276">
        <f t="shared" ref="D40:D46" si="9">IF(A40="","",1)</f>
        <v>1</v>
      </c>
      <c r="E40" s="8"/>
      <c r="F40" s="3"/>
      <c r="G40" s="3"/>
      <c r="H40" s="282">
        <f>IF(J40&lt;&gt;"", COUNTIF($J$40:J40, "&lt;&gt;"), "")</f>
        <v>1</v>
      </c>
      <c r="I40" s="87" t="s">
        <v>60673</v>
      </c>
      <c r="J40" s="18" t="s">
        <v>53991</v>
      </c>
      <c r="K40" s="19">
        <v>2017</v>
      </c>
      <c r="L40" s="87" t="s">
        <v>60679</v>
      </c>
      <c r="M40" s="19" t="s">
        <v>53958</v>
      </c>
      <c r="N40" s="266"/>
      <c r="O40" s="3"/>
    </row>
    <row r="41" spans="1:15" ht="13.5" customHeight="1">
      <c r="A41" s="642" t="str">
        <f t="shared" si="7"/>
        <v>Resíduos de agrotóxicos em água e solo de município..., 2018</v>
      </c>
      <c r="B41" s="643"/>
      <c r="C41" s="262">
        <f t="shared" si="8"/>
        <v>1</v>
      </c>
      <c r="D41" s="276">
        <f t="shared" si="9"/>
        <v>1</v>
      </c>
      <c r="E41" s="15"/>
      <c r="F41" s="14"/>
      <c r="G41" s="14"/>
      <c r="H41" s="282">
        <f>IF(J41&lt;&gt;"", COUNTIF($J$40:J41, "&lt;&gt;"), "")</f>
        <v>2</v>
      </c>
      <c r="I41" s="87" t="s">
        <v>60673</v>
      </c>
      <c r="J41" s="255" t="s">
        <v>53935</v>
      </c>
      <c r="K41" s="19">
        <v>2018</v>
      </c>
      <c r="L41" s="87" t="s">
        <v>60678</v>
      </c>
      <c r="M41" s="19" t="s">
        <v>53990</v>
      </c>
      <c r="N41" s="266"/>
      <c r="O41" s="14"/>
    </row>
    <row r="42" spans="1:15" ht="13.5" customHeight="1">
      <c r="A42" s="642" t="str">
        <f t="shared" si="7"/>
        <v>Cap. 22: Design of experiments and ..., 2020</v>
      </c>
      <c r="B42" s="643"/>
      <c r="C42" s="262">
        <f t="shared" si="8"/>
        <v>2</v>
      </c>
      <c r="D42" s="276">
        <f t="shared" si="9"/>
        <v>1</v>
      </c>
      <c r="E42" s="15"/>
      <c r="F42" s="14"/>
      <c r="G42" s="14"/>
      <c r="H42" s="282">
        <f>IF(J42&lt;&gt;"", COUNTIF($J$40:J42, "&lt;&gt;"), "")</f>
        <v>3</v>
      </c>
      <c r="I42" s="87" t="s">
        <v>60673</v>
      </c>
      <c r="J42" s="255" t="s">
        <v>60695</v>
      </c>
      <c r="K42" s="6">
        <v>2020</v>
      </c>
      <c r="L42" s="87" t="s">
        <v>60679</v>
      </c>
      <c r="M42" s="87" t="s">
        <v>53958</v>
      </c>
      <c r="N42" s="266"/>
      <c r="O42" s="14"/>
    </row>
    <row r="43" spans="1:15" ht="13.5" customHeight="1">
      <c r="A43" s="642" t="str">
        <f t="shared" si="7"/>
        <v>Chapter 13: On the search suitable indicator... , 2021</v>
      </c>
      <c r="B43" s="643"/>
      <c r="C43" s="262">
        <f t="shared" si="8"/>
        <v>2</v>
      </c>
      <c r="D43" s="276">
        <f t="shared" si="9"/>
        <v>1</v>
      </c>
      <c r="E43" s="8"/>
      <c r="F43" s="3"/>
      <c r="G43" s="3"/>
      <c r="H43" s="282">
        <f>IF(J43&lt;&gt;"", COUNTIF($J$40:J43, "&lt;&gt;"), "")</f>
        <v>4</v>
      </c>
      <c r="I43" s="87" t="s">
        <v>60673</v>
      </c>
      <c r="J43" s="255" t="s">
        <v>53936</v>
      </c>
      <c r="K43" s="6">
        <v>2021</v>
      </c>
      <c r="L43" s="87" t="s">
        <v>60679</v>
      </c>
      <c r="M43" s="87" t="s">
        <v>53958</v>
      </c>
      <c r="N43" s="266"/>
      <c r="O43" s="3"/>
    </row>
    <row r="44" spans="1:15" ht="25.8" customHeight="1">
      <c r="A44" s="642" t="str">
        <f t="shared" si="7"/>
        <v>Determinação de residuos de agrotoxicos em uva..., 2021</v>
      </c>
      <c r="B44" s="643"/>
      <c r="C44" s="262">
        <f t="shared" si="8"/>
        <v>1</v>
      </c>
      <c r="D44" s="276">
        <f t="shared" si="9"/>
        <v>1</v>
      </c>
      <c r="E44" s="15"/>
      <c r="F44" s="14"/>
      <c r="G44" s="14"/>
      <c r="H44" s="282">
        <f>IF(J44&lt;&gt;"", COUNTIF($J$40:J44, "&lt;&gt;"), "")</f>
        <v>5</v>
      </c>
      <c r="I44" s="87" t="s">
        <v>60673</v>
      </c>
      <c r="J44" s="552" t="s">
        <v>60696</v>
      </c>
      <c r="K44" s="599">
        <v>2021</v>
      </c>
      <c r="L44" s="87" t="s">
        <v>60678</v>
      </c>
      <c r="M44" s="620" t="s">
        <v>53992</v>
      </c>
      <c r="N44" s="266"/>
      <c r="O44" s="14"/>
    </row>
    <row r="45" spans="1:15" ht="13.2">
      <c r="A45" s="727" t="str">
        <f t="shared" si="7"/>
        <v>Analytical strategies for the determination of pesticides, 2025</v>
      </c>
      <c r="B45" s="728"/>
      <c r="C45" s="594">
        <f t="shared" si="8"/>
        <v>2</v>
      </c>
      <c r="D45" s="595">
        <f t="shared" si="9"/>
        <v>1</v>
      </c>
      <c r="E45" s="8"/>
      <c r="F45" s="3"/>
      <c r="G45" s="3"/>
      <c r="H45" s="282">
        <f>IF(J45&lt;&gt;"", COUNTIF($J$40:J45, "&lt;&gt;"), "")</f>
        <v>6</v>
      </c>
      <c r="I45" s="87" t="s">
        <v>60673</v>
      </c>
      <c r="J45" s="552" t="s">
        <v>66343</v>
      </c>
      <c r="K45" s="87">
        <v>2025</v>
      </c>
      <c r="L45" s="87" t="s">
        <v>60679</v>
      </c>
      <c r="M45" s="620" t="s">
        <v>66344</v>
      </c>
      <c r="N45" s="266"/>
      <c r="O45" s="3"/>
    </row>
    <row r="46" spans="1:15" ht="13.5" customHeight="1" thickBot="1">
      <c r="A46" s="674" t="str">
        <f t="shared" si="7"/>
        <v/>
      </c>
      <c r="B46" s="675"/>
      <c r="C46" s="263" t="str">
        <f t="shared" si="8"/>
        <v/>
      </c>
      <c r="D46" s="277" t="str">
        <f t="shared" si="9"/>
        <v/>
      </c>
      <c r="E46" s="8"/>
      <c r="F46" s="3"/>
      <c r="G46" s="3"/>
      <c r="H46" s="293" t="str">
        <f>IF(J46&lt;&gt;"", COUNTIF($J$40:J46, "&lt;&gt;"), "")</f>
        <v/>
      </c>
      <c r="I46" s="228"/>
      <c r="J46" s="256"/>
      <c r="K46" s="228"/>
      <c r="L46" s="228"/>
      <c r="M46" s="228"/>
      <c r="N46" s="267"/>
      <c r="O46" s="3"/>
    </row>
    <row r="47" spans="1:15" ht="13.5" customHeight="1" thickBot="1">
      <c r="A47" s="676" t="s">
        <v>60663</v>
      </c>
      <c r="B47" s="677"/>
      <c r="C47" s="237">
        <f>SUM(C40:C46)</f>
        <v>10</v>
      </c>
      <c r="D47" s="238">
        <f>SUM(D40:D46)</f>
        <v>6</v>
      </c>
      <c r="E47" s="8"/>
      <c r="F47" s="3"/>
      <c r="G47" s="3"/>
      <c r="H47" s="3" t="s">
        <v>60668</v>
      </c>
      <c r="I47" s="3"/>
      <c r="J47" s="3"/>
      <c r="K47" s="3"/>
      <c r="L47" s="3"/>
      <c r="M47" s="3"/>
      <c r="N47" s="3"/>
      <c r="O47" s="3"/>
    </row>
    <row r="48" spans="1:15" ht="13.5" customHeight="1" thickBot="1">
      <c r="A48" s="127"/>
      <c r="B48" s="28"/>
      <c r="C48" s="15"/>
      <c r="D48" s="15"/>
      <c r="E48" s="8"/>
      <c r="F48" s="3"/>
      <c r="G48" s="3"/>
      <c r="H48" s="3" t="s">
        <v>60669</v>
      </c>
      <c r="I48" s="3"/>
      <c r="J48" s="3"/>
      <c r="K48" s="3"/>
      <c r="L48" s="3"/>
      <c r="M48" s="3"/>
      <c r="N48" s="3"/>
      <c r="O48" s="3"/>
    </row>
    <row r="49" spans="1:15" ht="13.5" customHeight="1" thickBot="1">
      <c r="A49" s="128" t="s">
        <v>60664</v>
      </c>
      <c r="B49" s="131" t="s">
        <v>53911</v>
      </c>
      <c r="C49" s="129">
        <f ca="1">C34+C47</f>
        <v>30.5</v>
      </c>
      <c r="D49" s="130">
        <f ca="1">D33 + D47</f>
        <v>28</v>
      </c>
      <c r="E49" s="8"/>
      <c r="F49" s="3"/>
      <c r="G49" s="3"/>
      <c r="H49" s="3" t="s">
        <v>60670</v>
      </c>
      <c r="I49" s="3"/>
      <c r="J49" s="3"/>
      <c r="K49" s="3"/>
      <c r="L49" s="3"/>
      <c r="M49" s="3"/>
      <c r="N49" s="3"/>
      <c r="O49" s="3"/>
    </row>
    <row r="50" spans="1:15" ht="13.5" customHeight="1" thickBot="1">
      <c r="A50" s="15"/>
      <c r="B50" s="131" t="s">
        <v>53914</v>
      </c>
      <c r="C50" s="130">
        <f>C47+C33</f>
        <v>23</v>
      </c>
      <c r="D50" s="14"/>
      <c r="E50" s="8"/>
      <c r="F50" s="3"/>
      <c r="G50" s="3"/>
      <c r="H50" s="3"/>
      <c r="I50" s="3"/>
      <c r="J50" s="3"/>
      <c r="K50" s="3"/>
      <c r="L50" s="3"/>
      <c r="M50" s="3"/>
      <c r="N50" s="3"/>
      <c r="O50" s="3"/>
    </row>
    <row r="51" spans="1:15" ht="13.5" customHeight="1" thickBot="1">
      <c r="A51" s="15"/>
      <c r="B51" s="15"/>
      <c r="C51" s="15"/>
      <c r="D51" s="14"/>
      <c r="E51" s="15"/>
      <c r="F51" s="14"/>
      <c r="G51" s="14"/>
      <c r="H51" s="14"/>
      <c r="I51" s="14"/>
      <c r="J51" s="14"/>
      <c r="K51" s="14"/>
      <c r="L51" s="14"/>
      <c r="M51" s="3"/>
      <c r="N51" s="3"/>
      <c r="O51" s="3"/>
    </row>
    <row r="52" spans="1:15" ht="13.5" customHeight="1" thickBot="1">
      <c r="A52" s="137" t="s">
        <v>7</v>
      </c>
      <c r="B52" s="139"/>
      <c r="C52" s="9"/>
      <c r="D52" s="3"/>
      <c r="E52" s="8"/>
      <c r="F52" s="3"/>
      <c r="G52" s="3"/>
      <c r="H52" s="137" t="s">
        <v>7</v>
      </c>
      <c r="I52" s="138"/>
      <c r="J52" s="138"/>
      <c r="K52" s="138"/>
      <c r="L52" s="139"/>
      <c r="M52" s="3"/>
      <c r="N52" s="3"/>
      <c r="O52" s="3"/>
    </row>
    <row r="53" spans="1:15" ht="13.5" customHeight="1" thickBot="1">
      <c r="A53" s="132" t="s">
        <v>8</v>
      </c>
      <c r="B53" s="134" t="s">
        <v>9</v>
      </c>
      <c r="C53" s="4"/>
      <c r="D53" s="3"/>
      <c r="E53" s="8"/>
      <c r="F53" s="3"/>
      <c r="G53" s="3"/>
      <c r="H53" s="196" t="s">
        <v>60667</v>
      </c>
      <c r="I53" s="57" t="s">
        <v>55886</v>
      </c>
      <c r="J53" s="197" t="s">
        <v>24</v>
      </c>
      <c r="K53" s="197" t="s">
        <v>25</v>
      </c>
      <c r="L53" s="198" t="s">
        <v>26</v>
      </c>
      <c r="M53" s="3"/>
      <c r="N53" s="3"/>
      <c r="O53" s="3"/>
    </row>
    <row r="54" spans="1:15" ht="13.5" customHeight="1">
      <c r="A54" s="135" t="str">
        <f t="shared" ref="A54:A68" si="10">IF(ISBLANK(J54),"",J54 &amp; IF(ISBLANK(K54), "", ", " &amp; K54 &amp; ",") &amp; IF(ISBLANK(L54), "", " p. " &amp; L54))</f>
        <v>Science of the Total Environment, 2021, p. 149002</v>
      </c>
      <c r="B54" s="136">
        <f>IF(C54="Revista sem FI",0,IF(OR(I54="",K54=""),"",1))</f>
        <v>0</v>
      </c>
      <c r="C54" s="239" t="str">
        <f>IF(IF(I54="","",_xlfn.LET(_xlpm.resultado1,VLOOKUP(I54,'JCR 2026 (JIF 25)'!A:C,3,FALSE),_xlpm.resultado2,VLOOKUP(I54,'JCR 2026 (JIF 25)'!B:C,2,FALSE),_xlpm.resultado,IFERROR(_xlpm.resultado1,IFERROR(_xlpm.resultado2,"")),IF(OR(_xlpm.resultado=0,_xlpm.resultado=""),"Revista sem FI",VALUE(_xlpm.resultado))))="Revista sem FI","Revista sem FI","")</f>
        <v>Revista sem FI</v>
      </c>
      <c r="D54" s="3"/>
      <c r="E54" s="8"/>
      <c r="F54" s="3"/>
      <c r="G54" s="3"/>
      <c r="H54" s="48">
        <f>IF(I54&lt;&gt;"", COUNTIF($I$54:I54, "&lt;&gt;"), "")</f>
        <v>1</v>
      </c>
      <c r="I54" s="46" t="s">
        <v>1903</v>
      </c>
      <c r="J54" s="280" t="str">
        <f>IFERROR(VLOOKUP(I54,'JCR 2026 (JIF 25)'!A:D,4,0), IFERROR(VLOOKUP(I54,'JCR 2026 (JIF 25)'!B:D,3,0),""))</f>
        <v>Science of the Total Environment</v>
      </c>
      <c r="K54" s="46">
        <v>2021</v>
      </c>
      <c r="L54" s="52">
        <v>149002</v>
      </c>
      <c r="M54" s="3"/>
      <c r="N54" s="3"/>
      <c r="O54" s="3"/>
    </row>
    <row r="55" spans="1:15" ht="13.5" customHeight="1">
      <c r="A55" s="135" t="str">
        <f t="shared" si="10"/>
        <v>Research, Society and Development, 2021, p.  e45510313464</v>
      </c>
      <c r="B55" s="136">
        <f t="shared" ref="B55:B84" si="11">IF(C55="Revista sem FI",0,IF(OR(I55="",K55=""),"",1))</f>
        <v>0</v>
      </c>
      <c r="C55" s="239" t="str">
        <f>IF(IF(I55="","",_xlfn.LET(_xlpm.resultado1,VLOOKUP(I55,'JCR 2026 (JIF 25)'!A:C,3,FALSE),_xlpm.resultado2,VLOOKUP(I55,'JCR 2026 (JIF 25)'!B:C,2,FALSE),_xlpm.resultado,IFERROR(_xlpm.resultado1,IFERROR(_xlpm.resultado2,"")),IF(OR(_xlpm.resultado=0,_xlpm.resultado=""),"Revista sem FI",VALUE(_xlpm.resultado))))="Revista sem FI","Revista sem FI","")</f>
        <v>Revista sem FI</v>
      </c>
      <c r="D55" s="3"/>
      <c r="E55" s="8"/>
      <c r="F55" s="3"/>
      <c r="G55" s="3"/>
      <c r="H55" s="49">
        <f>IF(I55&lt;&gt;"", COUNTIF($I$54:I55, "&lt;&gt;"), "")</f>
        <v>2</v>
      </c>
      <c r="I55" s="19" t="s">
        <v>59517</v>
      </c>
      <c r="J55" s="249" t="str">
        <f>IFERROR(VLOOKUP(I55,'JCR 2026 (JIF 25)'!A:D,4,0), IFERROR(VLOOKUP(I55,'JCR 2026 (JIF 25)'!B:D,3,0),""))</f>
        <v>Research, Society and Development</v>
      </c>
      <c r="K55" s="19">
        <v>2021</v>
      </c>
      <c r="L55" s="53" t="s">
        <v>53937</v>
      </c>
      <c r="M55" s="14"/>
      <c r="N55" s="3"/>
      <c r="O55" s="3"/>
    </row>
    <row r="56" spans="1:15" ht="13.5" customHeight="1">
      <c r="A56" s="135" t="str">
        <f t="shared" si="10"/>
        <v>BULLETIN OF ENVIRONMENTAL CONTAMINATION AND TOXICOLOGY, 2021, p. 883888</v>
      </c>
      <c r="B56" s="136">
        <f t="shared" si="11"/>
        <v>1</v>
      </c>
      <c r="C56" s="239" t="str">
        <f>IF(IF(I56="","",_xlfn.LET(_xlpm.resultado1,VLOOKUP(I56,'JCR 2026 (JIF 25)'!A:C,3,FALSE),_xlpm.resultado2,VLOOKUP(I56,'JCR 2026 (JIF 25)'!B:C,2,FALSE),_xlpm.resultado,IFERROR(_xlpm.resultado1,IFERROR(_xlpm.resultado2,"")),IF(OR(_xlpm.resultado=0,_xlpm.resultado=""),"Revista sem FI",VALUE(_xlpm.resultado))))="Revista sem FI","Revista sem FI","")</f>
        <v/>
      </c>
      <c r="D56" s="3"/>
      <c r="E56" s="8"/>
      <c r="F56" s="3"/>
      <c r="G56" s="3"/>
      <c r="H56" s="49">
        <f>IF(I56&lt;&gt;"", COUNTIF($I$54:I56, "&lt;&gt;"), "")</f>
        <v>3</v>
      </c>
      <c r="I56" s="19" t="s">
        <v>262</v>
      </c>
      <c r="J56" s="249" t="str">
        <f>IFERROR(VLOOKUP(I56,'JCR 2026 (JIF 25)'!A:D,4,0), IFERROR(VLOOKUP(I56,'JCR 2026 (JIF 25)'!B:D,3,0),""))</f>
        <v>BULLETIN OF ENVIRONMENTAL CONTAMINATION AND TOXICOLOGY</v>
      </c>
      <c r="K56" s="19">
        <v>2021</v>
      </c>
      <c r="L56" s="53">
        <v>883888</v>
      </c>
      <c r="M56" s="3"/>
      <c r="N56" s="3"/>
      <c r="O56" s="3"/>
    </row>
    <row r="57" spans="1:15" ht="13.5" customHeight="1">
      <c r="A57" s="135" t="str">
        <f t="shared" si="10"/>
        <v>ENVIRONMENTAL SCIENCE AND POLLUTION RESEARCH INTERNATIONAL, 2021, p.  39370-39386</v>
      </c>
      <c r="B57" s="136">
        <f t="shared" si="11"/>
        <v>0</v>
      </c>
      <c r="C57" s="239" t="str">
        <f>IF(IF(I57="","",_xlfn.LET(_xlpm.resultado1,VLOOKUP(I57,'JCR 2026 (JIF 25)'!A:C,3,FALSE),_xlpm.resultado2,VLOOKUP(I57,'JCR 2026 (JIF 25)'!B:C,2,FALSE),_xlpm.resultado,IFERROR(_xlpm.resultado1,IFERROR(_xlpm.resultado2,"")),IF(OR(_xlpm.resultado=0,_xlpm.resultado=""),"Revista sem FI",VALUE(_xlpm.resultado))))="Revista sem FI","Revista sem FI","")</f>
        <v>Revista sem FI</v>
      </c>
      <c r="D57" s="3"/>
      <c r="E57" s="8"/>
      <c r="F57" s="3"/>
      <c r="G57" s="3"/>
      <c r="H57" s="49">
        <f>IF(I57&lt;&gt;"", COUNTIF($I$54:I57, "&lt;&gt;"), "")</f>
        <v>4</v>
      </c>
      <c r="I57" s="19" t="s">
        <v>57381</v>
      </c>
      <c r="J57" s="249" t="str">
        <f>IFERROR(VLOOKUP(I57,'JCR 2026 (JIF 25)'!A:D,4,0), IFERROR(VLOOKUP(I57,'JCR 2026 (JIF 25)'!B:D,3,0),""))</f>
        <v>ENVIRONMENTAL SCIENCE AND POLLUTION RESEARCH INTERNATIONAL</v>
      </c>
      <c r="K57" s="19">
        <v>2021</v>
      </c>
      <c r="L57" s="53" t="s">
        <v>53938</v>
      </c>
      <c r="M57" s="3"/>
      <c r="N57" s="3"/>
      <c r="O57" s="3"/>
    </row>
    <row r="58" spans="1:15" ht="13.5" customHeight="1">
      <c r="A58" s="135" t="str">
        <f t="shared" si="10"/>
        <v>Food Analytical Methods, 2021, p.  1511-1523</v>
      </c>
      <c r="B58" s="136">
        <f t="shared" si="11"/>
        <v>1</v>
      </c>
      <c r="C58" s="239" t="str">
        <f>IF(IF(I58="","",_xlfn.LET(_xlpm.resultado1,VLOOKUP(I58,'JCR 2026 (JIF 25)'!A:C,3,FALSE),_xlpm.resultado2,VLOOKUP(I58,'JCR 2026 (JIF 25)'!B:C,2,FALSE),_xlpm.resultado,IFERROR(_xlpm.resultado1,IFERROR(_xlpm.resultado2,"")),IF(OR(_xlpm.resultado=0,_xlpm.resultado=""),"Revista sem FI",VALUE(_xlpm.resultado))))="Revista sem FI","Revista sem FI","")</f>
        <v/>
      </c>
      <c r="D58" s="3"/>
      <c r="E58" s="8"/>
      <c r="F58" s="3"/>
      <c r="G58" s="3"/>
      <c r="H58" s="49">
        <f>IF(I58&lt;&gt;"", COUNTIF($I$54:I58, "&lt;&gt;"), "")</f>
        <v>5</v>
      </c>
      <c r="I58" s="19" t="s">
        <v>761</v>
      </c>
      <c r="J58" s="249" t="str">
        <f>IFERROR(VLOOKUP(I58,'JCR 2026 (JIF 25)'!A:D,4,0), IFERROR(VLOOKUP(I58,'JCR 2026 (JIF 25)'!B:D,3,0),""))</f>
        <v>Food Analytical Methods</v>
      </c>
      <c r="K58" s="19">
        <v>2021</v>
      </c>
      <c r="L58" s="53" t="s">
        <v>53939</v>
      </c>
      <c r="M58" s="3"/>
      <c r="N58" s="3"/>
      <c r="O58" s="3"/>
    </row>
    <row r="59" spans="1:15" ht="13.5" customHeight="1">
      <c r="A59" s="135" t="str">
        <f t="shared" si="10"/>
        <v>ARCHIVES OF ENVIRONMENTAL CONTAMINATION AND TOXICOLOGY, 2021, p.  255-264</v>
      </c>
      <c r="B59" s="136">
        <f t="shared" si="11"/>
        <v>1</v>
      </c>
      <c r="C59" s="239" t="str">
        <f>IF(IF(I59="","",_xlfn.LET(_xlpm.resultado1,VLOOKUP(I59,'JCR 2026 (JIF 25)'!A:C,3,FALSE),_xlpm.resultado2,VLOOKUP(I59,'JCR 2026 (JIF 25)'!B:C,2,FALSE),_xlpm.resultado,IFERROR(_xlpm.resultado1,IFERROR(_xlpm.resultado2,"")),IF(OR(_xlpm.resultado=0,_xlpm.resultado=""),"Revista sem FI",VALUE(_xlpm.resultado))))="Revista sem FI","Revista sem FI","")</f>
        <v/>
      </c>
      <c r="D59" s="3"/>
      <c r="E59" s="8"/>
      <c r="F59" s="3"/>
      <c r="G59" s="3"/>
      <c r="H59" s="49">
        <f>IF(I59&lt;&gt;"", COUNTIF($I$54:I59, "&lt;&gt;"), "")</f>
        <v>6</v>
      </c>
      <c r="I59" s="19" t="s">
        <v>236</v>
      </c>
      <c r="J59" s="249" t="str">
        <f>IFERROR(VLOOKUP(I59,'JCR 2026 (JIF 25)'!A:D,4,0), IFERROR(VLOOKUP(I59,'JCR 2026 (JIF 25)'!B:D,3,0),""))</f>
        <v>ARCHIVES OF ENVIRONMENTAL CONTAMINATION AND TOXICOLOGY</v>
      </c>
      <c r="K59" s="19">
        <v>2021</v>
      </c>
      <c r="L59" s="53" t="s">
        <v>53940</v>
      </c>
      <c r="M59" s="3"/>
      <c r="N59" s="3"/>
      <c r="O59" s="3"/>
    </row>
    <row r="60" spans="1:15" ht="13.5" customHeight="1">
      <c r="A60" s="135" t="str">
        <f t="shared" si="10"/>
        <v>COMPARATIVE BIOCHEMISTRY AND PHYSIOLOGY C-TOXICOLOGY &amp; PHARMACOLOGY, 2021, p. 108871</v>
      </c>
      <c r="B60" s="136">
        <f t="shared" si="11"/>
        <v>1</v>
      </c>
      <c r="C60" s="239" t="str">
        <f>IF(IF(I60="","",_xlfn.LET(_xlpm.resultado1,VLOOKUP(I60,'JCR 2026 (JIF 25)'!A:C,3,FALSE),_xlpm.resultado2,VLOOKUP(I60,'JCR 2026 (JIF 25)'!B:C,2,FALSE),_xlpm.resultado,IFERROR(_xlpm.resultado1,IFERROR(_xlpm.resultado2,"")),IF(OR(_xlpm.resultado=0,_xlpm.resultado=""),"Revista sem FI",VALUE(_xlpm.resultado))))="Revista sem FI","Revista sem FI","")</f>
        <v/>
      </c>
      <c r="D60" s="3"/>
      <c r="E60" s="8"/>
      <c r="F60" s="3"/>
      <c r="G60" s="3"/>
      <c r="H60" s="49">
        <f>IF(I60&lt;&gt;"", COUNTIF($I$54:I60, "&lt;&gt;"), "")</f>
        <v>7</v>
      </c>
      <c r="I60" s="19" t="s">
        <v>515</v>
      </c>
      <c r="J60" s="249" t="str">
        <f>IFERROR(VLOOKUP(I60,'JCR 2026 (JIF 25)'!A:D,4,0), IFERROR(VLOOKUP(I60,'JCR 2026 (JIF 25)'!B:D,3,0),""))</f>
        <v>COMPARATIVE BIOCHEMISTRY AND PHYSIOLOGY C-TOXICOLOGY &amp; PHARMACOLOGY</v>
      </c>
      <c r="K60" s="19">
        <v>2021</v>
      </c>
      <c r="L60" s="53">
        <v>108871</v>
      </c>
      <c r="M60" s="3"/>
      <c r="N60" s="3"/>
      <c r="O60" s="3"/>
    </row>
    <row r="61" spans="1:15" ht="13.5" customHeight="1">
      <c r="A61" s="135" t="str">
        <f t="shared" si="10"/>
        <v>Environmental Challenges, 2021, p. 100266</v>
      </c>
      <c r="B61" s="136">
        <f t="shared" si="11"/>
        <v>0</v>
      </c>
      <c r="C61" s="239" t="str">
        <f>IF(IF(I61="","",_xlfn.LET(_xlpm.resultado1,VLOOKUP(I61,'JCR 2026 (JIF 25)'!A:C,3,FALSE),_xlpm.resultado2,VLOOKUP(I61,'JCR 2026 (JIF 25)'!B:C,2,FALSE),_xlpm.resultado,IFERROR(_xlpm.resultado1,IFERROR(_xlpm.resultado2,"")),IF(OR(_xlpm.resultado=0,_xlpm.resultado=""),"Revista sem FI",VALUE(_xlpm.resultado))))="Revista sem FI","Revista sem FI","")</f>
        <v>Revista sem FI</v>
      </c>
      <c r="D61" s="14"/>
      <c r="E61" s="15"/>
      <c r="F61" s="14"/>
      <c r="G61" s="14"/>
      <c r="H61" s="49">
        <f>IF(I61&lt;&gt;"", COUNTIF($I$54:I61, "&lt;&gt;"), "")</f>
        <v>8</v>
      </c>
      <c r="I61" s="19" t="s">
        <v>60243</v>
      </c>
      <c r="J61" s="249" t="str">
        <f>IFERROR(VLOOKUP(I61,'JCR 2026 (JIF 25)'!A:D,4,0), IFERROR(VLOOKUP(I61,'JCR 2026 (JIF 25)'!B:D,3,0),""))</f>
        <v>Environmental Challenges</v>
      </c>
      <c r="K61" s="19">
        <v>2021</v>
      </c>
      <c r="L61" s="53">
        <v>100266</v>
      </c>
      <c r="M61" s="14"/>
      <c r="N61" s="14"/>
      <c r="O61" s="14"/>
    </row>
    <row r="62" spans="1:15" ht="13.5" customHeight="1">
      <c r="A62" s="135" t="str">
        <f t="shared" si="10"/>
        <v>REICE-Revista Iberoamericana sobre Calidad Eficacia y Cambio en Educacion, 2021, p.  535-546</v>
      </c>
      <c r="B62" s="136">
        <f t="shared" si="11"/>
        <v>1</v>
      </c>
      <c r="C62" s="239" t="str">
        <f>IF(IF(I62="","",_xlfn.LET(_xlpm.resultado1,VLOOKUP(I62,'JCR 2026 (JIF 25)'!A:C,3,FALSE),_xlpm.resultado2,VLOOKUP(I62,'JCR 2026 (JIF 25)'!B:C,2,FALSE),_xlpm.resultado,IFERROR(_xlpm.resultado1,IFERROR(_xlpm.resultado2,"")),IF(OR(_xlpm.resultado=0,_xlpm.resultado=""),"Revista sem FI",VALUE(_xlpm.resultado))))="Revista sem FI","Revista sem FI","")</f>
        <v/>
      </c>
      <c r="D62" s="14"/>
      <c r="E62" s="15"/>
      <c r="F62" s="14"/>
      <c r="G62" s="14"/>
      <c r="H62" s="49">
        <f>IF(I62&lt;&gt;"", COUNTIF($I$54:I62, "&lt;&gt;"), "")</f>
        <v>9</v>
      </c>
      <c r="I62" s="19" t="s">
        <v>48217</v>
      </c>
      <c r="J62" s="249" t="str">
        <f>IFERROR(VLOOKUP(I62,'JCR 2026 (JIF 25)'!A:D,4,0), IFERROR(VLOOKUP(I62,'JCR 2026 (JIF 25)'!B:D,3,0),""))</f>
        <v>REICE-Revista Iberoamericana sobre Calidad Eficacia y Cambio en Educacion</v>
      </c>
      <c r="K62" s="19">
        <v>2021</v>
      </c>
      <c r="L62" s="53" t="s">
        <v>53941</v>
      </c>
      <c r="M62" s="3"/>
      <c r="N62" s="14"/>
      <c r="O62" s="14"/>
    </row>
    <row r="63" spans="1:15" ht="13.5" customHeight="1">
      <c r="A63" s="135" t="str">
        <f t="shared" si="10"/>
        <v>WATER AIR AND SOIL POLLUTION, 2022, p. 478</v>
      </c>
      <c r="B63" s="136">
        <f t="shared" si="11"/>
        <v>1</v>
      </c>
      <c r="C63" s="239" t="str">
        <f>IF(IF(I63="","",_xlfn.LET(_xlpm.resultado1,VLOOKUP(I63,'JCR 2026 (JIF 25)'!A:C,3,FALSE),_xlpm.resultado2,VLOOKUP(I63,'JCR 2026 (JIF 25)'!B:C,2,FALSE),_xlpm.resultado,IFERROR(_xlpm.resultado1,IFERROR(_xlpm.resultado2,"")),IF(OR(_xlpm.resultado=0,_xlpm.resultado=""),"Revista sem FI",VALUE(_xlpm.resultado))))="Revista sem FI","Revista sem FI","")</f>
        <v/>
      </c>
      <c r="D63" s="14"/>
      <c r="E63" s="15"/>
      <c r="F63" s="14"/>
      <c r="G63" s="14"/>
      <c r="H63" s="49">
        <f>IF(I63&lt;&gt;"", COUNTIF($I$54:I63, "&lt;&gt;"), "")</f>
        <v>10</v>
      </c>
      <c r="I63" s="19" t="s">
        <v>2048</v>
      </c>
      <c r="J63" s="249" t="str">
        <f>IFERROR(VLOOKUP(I63,'JCR 2026 (JIF 25)'!A:D,4,0), IFERROR(VLOOKUP(I63,'JCR 2026 (JIF 25)'!B:D,3,0),""))</f>
        <v>WATER AIR AND SOIL POLLUTION</v>
      </c>
      <c r="K63" s="19">
        <v>2022</v>
      </c>
      <c r="L63" s="53">
        <v>478</v>
      </c>
      <c r="M63" s="14"/>
      <c r="N63" s="14"/>
      <c r="O63" s="14"/>
    </row>
    <row r="64" spans="1:15" ht="13.5" customHeight="1">
      <c r="A64" s="135" t="str">
        <f t="shared" si="10"/>
        <v>Acta Botanica Brasilica, 2022, p.  e2021abb0234</v>
      </c>
      <c r="B64" s="136">
        <f t="shared" si="11"/>
        <v>1</v>
      </c>
      <c r="C64" s="239" t="str">
        <f>IF(IF(I64="","",_xlfn.LET(_xlpm.resultado1,VLOOKUP(I64,'JCR 2026 (JIF 25)'!A:C,3,FALSE),_xlpm.resultado2,VLOOKUP(I64,'JCR 2026 (JIF 25)'!B:C,2,FALSE),_xlpm.resultado,IFERROR(_xlpm.resultado1,IFERROR(_xlpm.resultado2,"")),IF(OR(_xlpm.resultado=0,_xlpm.resultado=""),"Revista sem FI",VALUE(_xlpm.resultado))))="Revista sem FI","Revista sem FI","")</f>
        <v/>
      </c>
      <c r="D64" s="14"/>
      <c r="E64" s="15"/>
      <c r="F64" s="14"/>
      <c r="G64" s="14"/>
      <c r="H64" s="49">
        <f>IF(I64&lt;&gt;"", COUNTIF($I$54:I64, "&lt;&gt;"), "")</f>
        <v>11</v>
      </c>
      <c r="I64" s="19" t="s">
        <v>11224</v>
      </c>
      <c r="J64" s="249" t="str">
        <f>IFERROR(VLOOKUP(I64,'JCR 2026 (JIF 25)'!A:D,4,0), IFERROR(VLOOKUP(I64,'JCR 2026 (JIF 25)'!B:D,3,0),""))</f>
        <v>Acta Botanica Brasilica</v>
      </c>
      <c r="K64" s="19">
        <v>2022</v>
      </c>
      <c r="L64" s="53" t="s">
        <v>53942</v>
      </c>
      <c r="M64" s="14"/>
      <c r="N64" s="14"/>
      <c r="O64" s="14"/>
    </row>
    <row r="65" spans="1:15" ht="13.5" customHeight="1">
      <c r="A65" s="135" t="str">
        <f t="shared" si="10"/>
        <v>Water, 2022, p. 3058</v>
      </c>
      <c r="B65" s="136">
        <f t="shared" si="11"/>
        <v>1</v>
      </c>
      <c r="C65" s="239" t="str">
        <f>IF(IF(I65="","",_xlfn.LET(_xlpm.resultado1,VLOOKUP(I65,'JCR 2026 (JIF 25)'!A:C,3,FALSE),_xlpm.resultado2,VLOOKUP(I65,'JCR 2026 (JIF 25)'!B:C,2,FALSE),_xlpm.resultado,IFERROR(_xlpm.resultado1,IFERROR(_xlpm.resultado2,"")),IF(OR(_xlpm.resultado=0,_xlpm.resultado=""),"Revista sem FI",VALUE(_xlpm.resultado))))="Revista sem FI","Revista sem FI","")</f>
        <v/>
      </c>
      <c r="D65" s="14"/>
      <c r="E65" s="15"/>
      <c r="F65" s="14"/>
      <c r="G65" s="14"/>
      <c r="H65" s="49">
        <f>IF(I65&lt;&gt;"", COUNTIF($I$54:I65, "&lt;&gt;"), "")</f>
        <v>12</v>
      </c>
      <c r="I65" s="19" t="s">
        <v>23776</v>
      </c>
      <c r="J65" s="249" t="str">
        <f>IFERROR(VLOOKUP(I65,'JCR 2026 (JIF 25)'!A:D,4,0), IFERROR(VLOOKUP(I65,'JCR 2026 (JIF 25)'!B:D,3,0),""))</f>
        <v>Water</v>
      </c>
      <c r="K65" s="19">
        <v>2022</v>
      </c>
      <c r="L65" s="53">
        <v>3058</v>
      </c>
      <c r="M65" s="14"/>
      <c r="N65" s="14"/>
      <c r="O65" s="14"/>
    </row>
    <row r="66" spans="1:15" ht="13.5" customHeight="1">
      <c r="A66" s="135" t="str">
        <f t="shared" si="10"/>
        <v>Science of the Total Environment, 2023, p. 166315</v>
      </c>
      <c r="B66" s="136">
        <f t="shared" si="11"/>
        <v>0</v>
      </c>
      <c r="C66" s="239" t="str">
        <f>IF(IF(I66="","",_xlfn.LET(_xlpm.resultado1,VLOOKUP(I66,'JCR 2026 (JIF 25)'!A:C,3,FALSE),_xlpm.resultado2,VLOOKUP(I66,'JCR 2026 (JIF 25)'!B:C,2,FALSE),_xlpm.resultado,IFERROR(_xlpm.resultado1,IFERROR(_xlpm.resultado2,"")),IF(OR(_xlpm.resultado=0,_xlpm.resultado=""),"Revista sem FI",VALUE(_xlpm.resultado))))="Revista sem FI","Revista sem FI","")</f>
        <v>Revista sem FI</v>
      </c>
      <c r="D66" s="14"/>
      <c r="E66" s="15"/>
      <c r="F66" s="14"/>
      <c r="G66" s="14"/>
      <c r="H66" s="49">
        <f>IF(I66&lt;&gt;"", COUNTIF($I$54:I66, "&lt;&gt;"), "")</f>
        <v>13</v>
      </c>
      <c r="I66" s="19" t="s">
        <v>1903</v>
      </c>
      <c r="J66" s="249" t="str">
        <f>IFERROR(VLOOKUP(I66,'JCR 2026 (JIF 25)'!A:D,4,0), IFERROR(VLOOKUP(I66,'JCR 2026 (JIF 25)'!B:D,3,0),""))</f>
        <v>Science of the Total Environment</v>
      </c>
      <c r="K66" s="19">
        <v>2023</v>
      </c>
      <c r="L66" s="53">
        <v>166315</v>
      </c>
      <c r="M66" s="14"/>
      <c r="N66" s="14"/>
      <c r="O66" s="14"/>
    </row>
    <row r="67" spans="1:15" ht="13.5" customHeight="1">
      <c r="A67" s="135" t="str">
        <f t="shared" si="10"/>
        <v>JOURNAL OF ENVIRONMENTAL SCIENCE AND HEALTH PART B-PESTICIDES FOOD CONTAMINANTS AND AGRICULTURAL WASTES, 2023, p.  273-284</v>
      </c>
      <c r="B67" s="136">
        <f t="shared" si="11"/>
        <v>1</v>
      </c>
      <c r="C67" s="239" t="str">
        <f>IF(IF(I67="","",_xlfn.LET(_xlpm.resultado1,VLOOKUP(I67,'JCR 2026 (JIF 25)'!A:C,3,FALSE),_xlpm.resultado2,VLOOKUP(I67,'JCR 2026 (JIF 25)'!B:C,2,FALSE),_xlpm.resultado,IFERROR(_xlpm.resultado1,IFERROR(_xlpm.resultado2,"")),IF(OR(_xlpm.resultado=0,_xlpm.resultado=""),"Revista sem FI",VALUE(_xlpm.resultado))))="Revista sem FI","Revista sem FI","")</f>
        <v/>
      </c>
      <c r="D67" s="14"/>
      <c r="E67" s="15"/>
      <c r="F67" s="14"/>
      <c r="G67" s="14"/>
      <c r="H67" s="49">
        <f>IF(I67&lt;&gt;"", COUNTIF($I$54:I67, "&lt;&gt;"), "")</f>
        <v>14</v>
      </c>
      <c r="I67" s="19" t="s">
        <v>1114</v>
      </c>
      <c r="J67" s="249" t="str">
        <f>IFERROR(VLOOKUP(I67,'JCR 2026 (JIF 25)'!A:D,4,0), IFERROR(VLOOKUP(I67,'JCR 2026 (JIF 25)'!B:D,3,0),""))</f>
        <v>JOURNAL OF ENVIRONMENTAL SCIENCE AND HEALTH PART B-PESTICIDES FOOD CONTAMINANTS AND AGRICULTURAL WASTES</v>
      </c>
      <c r="K67" s="19">
        <v>2023</v>
      </c>
      <c r="L67" s="53" t="s">
        <v>53943</v>
      </c>
      <c r="M67" s="14"/>
      <c r="N67" s="14"/>
      <c r="O67" s="14"/>
    </row>
    <row r="68" spans="1:15" ht="13.5" customHeight="1">
      <c r="A68" s="135" t="str">
        <f t="shared" si="10"/>
        <v>Engenharia Sanitaria e Ambiental, 2023, p.  e20220025</v>
      </c>
      <c r="B68" s="136">
        <f t="shared" si="11"/>
        <v>1</v>
      </c>
      <c r="C68" s="239" t="str">
        <f>IF(IF(I68="","",_xlfn.LET(_xlpm.resultado1,VLOOKUP(I68,'JCR 2026 (JIF 25)'!A:C,3,FALSE),_xlpm.resultado2,VLOOKUP(I68,'JCR 2026 (JIF 25)'!B:C,2,FALSE),_xlpm.resultado,IFERROR(_xlpm.resultado1,IFERROR(_xlpm.resultado2,"")),IF(OR(_xlpm.resultado=0,_xlpm.resultado=""),"Revista sem FI",VALUE(_xlpm.resultado))))="Revista sem FI","Revista sem FI","")</f>
        <v/>
      </c>
      <c r="D68" s="14"/>
      <c r="E68" s="15"/>
      <c r="F68" s="14"/>
      <c r="G68" s="14"/>
      <c r="H68" s="49">
        <f>IF(I68&lt;&gt;"", COUNTIF($I$54:I68, "&lt;&gt;"), "")</f>
        <v>15</v>
      </c>
      <c r="I68" s="19" t="s">
        <v>31847</v>
      </c>
      <c r="J68" s="249" t="str">
        <f>IFERROR(VLOOKUP(I68,'JCR 2026 (JIF 25)'!A:D,4,0), IFERROR(VLOOKUP(I68,'JCR 2026 (JIF 25)'!B:D,3,0),""))</f>
        <v>Engenharia Sanitaria e Ambiental</v>
      </c>
      <c r="K68" s="19">
        <v>2023</v>
      </c>
      <c r="L68" s="53" t="s">
        <v>53944</v>
      </c>
      <c r="M68" s="14"/>
      <c r="N68" s="14"/>
      <c r="O68" s="14"/>
    </row>
    <row r="69" spans="1:15" ht="13.5" customHeight="1">
      <c r="A69" s="135" t="str">
        <f t="shared" ref="A69:A72" si="12">IF(ISBLANK(J69),"",J69 &amp; IF(ISBLANK(K69), "", ", " &amp; K69 &amp; ",") &amp; IF(ISBLANK(L69), "", " p. " &amp; L69))</f>
        <v>Acta Scientiarum. Animal Sciences , 2023, p.  e61186</v>
      </c>
      <c r="B69" s="136">
        <f t="shared" si="11"/>
        <v>0</v>
      </c>
      <c r="C69" s="239" t="str">
        <f>IF(IF(I69="","",_xlfn.LET(_xlpm.resultado1,VLOOKUP(I69,'JCR 2026 (JIF 25)'!A:C,3,FALSE),_xlpm.resultado2,VLOOKUP(I69,'JCR 2026 (JIF 25)'!B:C,2,FALSE),_xlpm.resultado,IFERROR(_xlpm.resultado1,IFERROR(_xlpm.resultado2,"")),IF(OR(_xlpm.resultado=0,_xlpm.resultado=""),"Revista sem FI",VALUE(_xlpm.resultado))))="Revista sem FI","Revista sem FI","")</f>
        <v>Revista sem FI</v>
      </c>
      <c r="D69" s="14"/>
      <c r="E69" s="15"/>
      <c r="F69" s="14"/>
      <c r="G69" s="14"/>
      <c r="H69" s="49">
        <f>IF(I69&lt;&gt;"", COUNTIF($I$54:I69, "&lt;&gt;"), "")</f>
        <v>16</v>
      </c>
      <c r="I69" s="19" t="s">
        <v>66412</v>
      </c>
      <c r="J69" s="249" t="str">
        <f>IFERROR(VLOOKUP(I69,'JCR 2026 (JIF 25)'!A:D,4,0), IFERROR(VLOOKUP(I69,'JCR 2026 (JIF 25)'!B:D,3,0),""))</f>
        <v>Acta Scientiarum. Animal Sciences </v>
      </c>
      <c r="K69" s="19">
        <v>2023</v>
      </c>
      <c r="L69" s="53" t="s">
        <v>53945</v>
      </c>
      <c r="M69" s="14"/>
      <c r="N69" s="14"/>
      <c r="O69" s="14"/>
    </row>
    <row r="70" spans="1:15" ht="13.5" customHeight="1">
      <c r="A70" s="135" t="str">
        <f t="shared" si="12"/>
        <v>CIENCIA RURAL, 2023, p.  e20210710</v>
      </c>
      <c r="B70" s="136">
        <f t="shared" si="11"/>
        <v>1</v>
      </c>
      <c r="C70" s="239" t="str">
        <f>IF(IF(I70="","",_xlfn.LET(_xlpm.resultado1,VLOOKUP(I70,'JCR 2026 (JIF 25)'!A:C,3,FALSE),_xlpm.resultado2,VLOOKUP(I70,'JCR 2026 (JIF 25)'!B:C,2,FALSE),_xlpm.resultado,IFERROR(_xlpm.resultado1,IFERROR(_xlpm.resultado2,"")),IF(OR(_xlpm.resultado=0,_xlpm.resultado=""),"Revista sem FI",VALUE(_xlpm.resultado))))="Revista sem FI","Revista sem FI","")</f>
        <v/>
      </c>
      <c r="D70" s="14"/>
      <c r="E70" s="15"/>
      <c r="F70" s="14"/>
      <c r="G70" s="14"/>
      <c r="H70" s="49">
        <f>IF(I70&lt;&gt;"", COUNTIF($I$54:I70, "&lt;&gt;"), "")</f>
        <v>17</v>
      </c>
      <c r="I70" s="19" t="s">
        <v>56773</v>
      </c>
      <c r="J70" s="249" t="str">
        <f>IFERROR(VLOOKUP(I70,'JCR 2026 (JIF 25)'!A:D,4,0), IFERROR(VLOOKUP(I70,'JCR 2026 (JIF 25)'!B:D,3,0),""))</f>
        <v>CIENCIA RURAL</v>
      </c>
      <c r="K70" s="19">
        <v>2023</v>
      </c>
      <c r="L70" s="53" t="s">
        <v>53946</v>
      </c>
      <c r="M70" s="14"/>
      <c r="N70" s="14"/>
      <c r="O70" s="14"/>
    </row>
    <row r="71" spans="1:15" ht="13.5" customHeight="1">
      <c r="A71" s="135" t="str">
        <f t="shared" si="12"/>
        <v>PROCESS SAFETY AND ENVIRONMENTAL PROTECTION, 2023, p.  243-252</v>
      </c>
      <c r="B71" s="136">
        <f t="shared" si="11"/>
        <v>1</v>
      </c>
      <c r="C71" s="239" t="str">
        <f>IF(IF(I71="","",_xlfn.LET(_xlpm.resultado1,VLOOKUP(I71,'JCR 2026 (JIF 25)'!A:C,3,FALSE),_xlpm.resultado2,VLOOKUP(I71,'JCR 2026 (JIF 25)'!B:C,2,FALSE),_xlpm.resultado,IFERROR(_xlpm.resultado1,IFERROR(_xlpm.resultado2,"")),IF(OR(_xlpm.resultado=0,_xlpm.resultado=""),"Revista sem FI",VALUE(_xlpm.resultado))))="Revista sem FI","Revista sem FI","")</f>
        <v/>
      </c>
      <c r="D71" s="14"/>
      <c r="E71" s="15"/>
      <c r="F71" s="14"/>
      <c r="G71" s="14"/>
      <c r="H71" s="49">
        <f>IF(I71&lt;&gt;"", COUNTIF($I$54:I71, "&lt;&gt;"), "")</f>
        <v>18</v>
      </c>
      <c r="I71" s="19" t="s">
        <v>1799</v>
      </c>
      <c r="J71" s="249" t="str">
        <f>IFERROR(VLOOKUP(I71,'JCR 2026 (JIF 25)'!A:D,4,0), IFERROR(VLOOKUP(I71,'JCR 2026 (JIF 25)'!B:D,3,0),""))</f>
        <v>PROCESS SAFETY AND ENVIRONMENTAL PROTECTION</v>
      </c>
      <c r="K71" s="19">
        <v>2023</v>
      </c>
      <c r="L71" s="53" t="s">
        <v>53947</v>
      </c>
      <c r="M71" s="14"/>
      <c r="N71" s="14"/>
      <c r="O71" s="14"/>
    </row>
    <row r="72" spans="1:15" ht="13.5" customHeight="1">
      <c r="A72" s="135" t="str">
        <f t="shared" si="12"/>
        <v>ENVIRONMENTAL QUALITY MANAGEMENT, 2024, p. e70006</v>
      </c>
      <c r="B72" s="136">
        <f t="shared" si="11"/>
        <v>1</v>
      </c>
      <c r="C72" s="239" t="str">
        <f>IF(IF(I72="","",_xlfn.LET(_xlpm.resultado1,VLOOKUP(I72,'JCR 2026 (JIF 25)'!A:C,3,FALSE),_xlpm.resultado2,VLOOKUP(I72,'JCR 2026 (JIF 25)'!B:C,2,FALSE),_xlpm.resultado,IFERROR(_xlpm.resultado1,IFERROR(_xlpm.resultado2,"")),IF(OR(_xlpm.resultado=0,_xlpm.resultado=""),"Revista sem FI",VALUE(_xlpm.resultado))))="Revista sem FI","Revista sem FI","")</f>
        <v/>
      </c>
      <c r="D72" s="14"/>
      <c r="E72" s="15"/>
      <c r="F72" s="14"/>
      <c r="G72" s="14"/>
      <c r="H72" s="49">
        <f>IF(I72&lt;&gt;"", COUNTIF($I$54:I72, "&lt;&gt;"), "")</f>
        <v>19</v>
      </c>
      <c r="I72" s="19" t="s">
        <v>32043</v>
      </c>
      <c r="J72" s="249" t="str">
        <f>IFERROR(VLOOKUP(I72,'JCR 2026 (JIF 25)'!A:D,4,0), IFERROR(VLOOKUP(I72,'JCR 2026 (JIF 25)'!B:D,3,0),""))</f>
        <v>ENVIRONMENTAL QUALITY MANAGEMENT</v>
      </c>
      <c r="K72" s="19">
        <v>2024</v>
      </c>
      <c r="L72" s="53" t="s">
        <v>60692</v>
      </c>
      <c r="M72" s="14"/>
      <c r="N72" s="14"/>
      <c r="O72" s="14"/>
    </row>
    <row r="73" spans="1:15" ht="13.5" customHeight="1">
      <c r="A73" s="135" t="str">
        <f t="shared" ref="A73:A84" si="13">IF(ISBLANK(J73),"",J73 &amp; IF(ISBLANK(K73), "", ", " &amp; K73 &amp; ",") &amp; IF(ISBLANK(L73), "", " p. " &amp; L73))</f>
        <v>International Journal of Environmental Science and Technology, 2024, p. 5971-5980</v>
      </c>
      <c r="B73" s="136">
        <f t="shared" si="11"/>
        <v>1</v>
      </c>
      <c r="C73" s="239" t="str">
        <f>IF(IF(I73="","",_xlfn.LET(_xlpm.resultado1,VLOOKUP(I73,'JCR 2026 (JIF 25)'!A:C,3,FALSE),_xlpm.resultado2,VLOOKUP(I73,'JCR 2026 (JIF 25)'!B:C,2,FALSE),_xlpm.resultado,IFERROR(_xlpm.resultado1,IFERROR(_xlpm.resultado2,"")),IF(OR(_xlpm.resultado=0,_xlpm.resultado=""),"Revista sem FI",VALUE(_xlpm.resultado))))="Revista sem FI","Revista sem FI","")</f>
        <v/>
      </c>
      <c r="D73" s="14"/>
      <c r="E73" s="15"/>
      <c r="F73" s="14"/>
      <c r="G73" s="14"/>
      <c r="H73" s="49">
        <f>IF(I73&lt;&gt;"", COUNTIF($I$54:I73, "&lt;&gt;"), "")</f>
        <v>20</v>
      </c>
      <c r="I73" s="19" t="s">
        <v>16901</v>
      </c>
      <c r="J73" s="249" t="str">
        <f>IFERROR(VLOOKUP(I73,'JCR 2026 (JIF 25)'!A:D,4,0), IFERROR(VLOOKUP(I73,'JCR 2026 (JIF 25)'!B:D,3,0),""))</f>
        <v>International Journal of Environmental Science and Technology</v>
      </c>
      <c r="K73" s="19">
        <v>2024</v>
      </c>
      <c r="L73" s="53" t="s">
        <v>60700</v>
      </c>
      <c r="M73" s="14"/>
      <c r="N73" s="14"/>
      <c r="O73" s="14"/>
    </row>
    <row r="74" spans="1:15" ht="13.5" customHeight="1">
      <c r="A74" s="135" t="str">
        <f t="shared" si="13"/>
        <v>Chemical Engineering Journal, 2024, p. 148060</v>
      </c>
      <c r="B74" s="136">
        <f t="shared" si="11"/>
        <v>1</v>
      </c>
      <c r="C74" s="239" t="str">
        <f>IF(IF(I74="","",_xlfn.LET(_xlpm.resultado1,VLOOKUP(I74,'JCR 2026 (JIF 25)'!A:C,3,FALSE),_xlpm.resultado2,VLOOKUP(I74,'JCR 2026 (JIF 25)'!B:C,2,FALSE),_xlpm.resultado,IFERROR(_xlpm.resultado1,IFERROR(_xlpm.resultado2,"")),IF(OR(_xlpm.resultado=0,_xlpm.resultado=""),"Revista sem FI",VALUE(_xlpm.resultado))))="Revista sem FI","Revista sem FI","")</f>
        <v/>
      </c>
      <c r="D74" s="14"/>
      <c r="E74" s="15"/>
      <c r="F74" s="14"/>
      <c r="G74" s="14"/>
      <c r="H74" s="49">
        <f>IF(I74&lt;&gt;"", COUNTIF($I$54:I74, "&lt;&gt;"), "")</f>
        <v>21</v>
      </c>
      <c r="I74" s="19" t="s">
        <v>418</v>
      </c>
      <c r="J74" s="249" t="str">
        <f>IFERROR(VLOOKUP(I74,'JCR 2026 (JIF 25)'!A:D,4,0), IFERROR(VLOOKUP(I74,'JCR 2026 (JIF 25)'!B:D,3,0),""))</f>
        <v>Chemical Engineering Journal</v>
      </c>
      <c r="K74" s="19">
        <v>2024</v>
      </c>
      <c r="L74" s="53">
        <v>148060</v>
      </c>
      <c r="M74" s="14"/>
      <c r="N74" s="14"/>
      <c r="O74" s="14"/>
    </row>
    <row r="75" spans="1:15" ht="13.5" customHeight="1">
      <c r="A75" s="135" t="str">
        <f t="shared" si="13"/>
        <v>ENVIRONMENTAL POLLUTION, 2024, p. 122936</v>
      </c>
      <c r="B75" s="136">
        <f t="shared" si="11"/>
        <v>1</v>
      </c>
      <c r="C75" s="239" t="str">
        <f>IF(IF(I75="","",_xlfn.LET(_xlpm.resultado1,VLOOKUP(I75,'JCR 2026 (JIF 25)'!A:C,3,FALSE),_xlpm.resultado2,VLOOKUP(I75,'JCR 2026 (JIF 25)'!B:C,2,FALSE),_xlpm.resultado,IFERROR(_xlpm.resultado1,IFERROR(_xlpm.resultado2,"")),IF(OR(_xlpm.resultado=0,_xlpm.resultado=""),"Revista sem FI",VALUE(_xlpm.resultado))))="Revista sem FI","Revista sem FI","")</f>
        <v/>
      </c>
      <c r="D75" s="14"/>
      <c r="E75" s="15"/>
      <c r="F75" s="14"/>
      <c r="G75" s="14"/>
      <c r="H75" s="49">
        <f>IF(I75&lt;&gt;"", COUNTIF($I$54:I75, "&lt;&gt;"), "")</f>
        <v>22</v>
      </c>
      <c r="I75" s="19" t="s">
        <v>682</v>
      </c>
      <c r="J75" s="249" t="str">
        <f>IFERROR(VLOOKUP(I75,'JCR 2026 (JIF 25)'!A:D,4,0), IFERROR(VLOOKUP(I75,'JCR 2026 (JIF 25)'!B:D,3,0),""))</f>
        <v>ENVIRONMENTAL POLLUTION</v>
      </c>
      <c r="K75" s="19">
        <v>2024</v>
      </c>
      <c r="L75" s="53">
        <v>122936</v>
      </c>
      <c r="M75" s="14"/>
      <c r="N75" s="14"/>
      <c r="O75" s="14"/>
    </row>
    <row r="76" spans="1:15" ht="13.5" customHeight="1">
      <c r="A76" s="135" t="str">
        <f t="shared" si="13"/>
        <v>Toxicology Research, 2024, p. 1</v>
      </c>
      <c r="B76" s="136">
        <f t="shared" si="11"/>
        <v>1</v>
      </c>
      <c r="C76" s="239" t="str">
        <f>IF(IF(I76="","",_xlfn.LET(_xlpm.resultado1,VLOOKUP(I76,'JCR 2026 (JIF 25)'!A:C,3,FALSE),_xlpm.resultado2,VLOOKUP(I76,'JCR 2026 (JIF 25)'!B:C,2,FALSE),_xlpm.resultado,IFERROR(_xlpm.resultado1,IFERROR(_xlpm.resultado2,"")),IF(OR(_xlpm.resultado=0,_xlpm.resultado=""),"Revista sem FI",VALUE(_xlpm.resultado))))="Revista sem FI","Revista sem FI","")</f>
        <v/>
      </c>
      <c r="D76" s="14"/>
      <c r="E76" s="15"/>
      <c r="F76" s="14"/>
      <c r="G76" s="14"/>
      <c r="H76" s="49">
        <f>IF(I76&lt;&gt;"", COUNTIF($I$54:I76, "&lt;&gt;"), "")</f>
        <v>23</v>
      </c>
      <c r="I76" s="19" t="s">
        <v>23452</v>
      </c>
      <c r="J76" s="249" t="str">
        <f>IFERROR(VLOOKUP(I76,'JCR 2026 (JIF 25)'!A:D,4,0), IFERROR(VLOOKUP(I76,'JCR 2026 (JIF 25)'!B:D,3,0),""))</f>
        <v>Toxicology Research</v>
      </c>
      <c r="K76" s="19">
        <v>2024</v>
      </c>
      <c r="L76" s="596">
        <v>1</v>
      </c>
      <c r="M76" s="14"/>
      <c r="N76" s="14"/>
      <c r="O76" s="14"/>
    </row>
    <row r="77" spans="1:15" ht="13.5" customHeight="1">
      <c r="A77" s="135" t="str">
        <f t="shared" si="13"/>
        <v>Animals, 2024, p. 1155</v>
      </c>
      <c r="B77" s="136">
        <f t="shared" si="11"/>
        <v>1</v>
      </c>
      <c r="C77" s="239" t="str">
        <f>IF(IF(I77="","",_xlfn.LET(_xlpm.resultado1,VLOOKUP(I77,'JCR 2026 (JIF 25)'!A:C,3,FALSE),_xlpm.resultado2,VLOOKUP(I77,'JCR 2026 (JIF 25)'!B:C,2,FALSE),_xlpm.resultado,IFERROR(_xlpm.resultado1,IFERROR(_xlpm.resultado2,"")),IF(OR(_xlpm.resultado=0,_xlpm.resultado=""),"Revista sem FI",VALUE(_xlpm.resultado))))="Revista sem FI","Revista sem FI","")</f>
        <v/>
      </c>
      <c r="D77" s="14"/>
      <c r="E77" s="15"/>
      <c r="F77" s="14"/>
      <c r="G77" s="14"/>
      <c r="H77" s="49">
        <f>IF(I77&lt;&gt;"", COUNTIF($I$54:I77, "&lt;&gt;"), "")</f>
        <v>24</v>
      </c>
      <c r="I77" s="19" t="s">
        <v>11481</v>
      </c>
      <c r="J77" s="249" t="str">
        <f>IFERROR(VLOOKUP(I77,'JCR 2026 (JIF 25)'!A:D,4,0), IFERROR(VLOOKUP(I77,'JCR 2026 (JIF 25)'!B:D,3,0),""))</f>
        <v>Animals</v>
      </c>
      <c r="K77" s="19">
        <v>2024</v>
      </c>
      <c r="L77" s="53">
        <v>1155</v>
      </c>
      <c r="M77" s="14"/>
      <c r="N77" s="14"/>
      <c r="O77" s="14"/>
    </row>
    <row r="78" spans="1:15" ht="13.5" customHeight="1">
      <c r="A78" s="135" t="str">
        <f t="shared" si="13"/>
        <v>Acta Botanica Brasilica, 2024, p. e20230145</v>
      </c>
      <c r="B78" s="136">
        <f t="shared" si="11"/>
        <v>1</v>
      </c>
      <c r="C78" s="239" t="str">
        <f>IF(IF(I78="","",_xlfn.LET(_xlpm.resultado1,VLOOKUP(I78,'JCR 2026 (JIF 25)'!A:C,3,FALSE),_xlpm.resultado2,VLOOKUP(I78,'JCR 2026 (JIF 25)'!B:C,2,FALSE),_xlpm.resultado,IFERROR(_xlpm.resultado1,IFERROR(_xlpm.resultado2,"")),IF(OR(_xlpm.resultado=0,_xlpm.resultado=""),"Revista sem FI",VALUE(_xlpm.resultado))))="Revista sem FI","Revista sem FI","")</f>
        <v/>
      </c>
      <c r="D78" s="14"/>
      <c r="E78" s="15"/>
      <c r="F78" s="14"/>
      <c r="G78" s="14"/>
      <c r="H78" s="49">
        <f>IF(I78&lt;&gt;"", COUNTIF($I$54:I78, "&lt;&gt;"), "")</f>
        <v>25</v>
      </c>
      <c r="I78" s="19" t="s">
        <v>11224</v>
      </c>
      <c r="J78" s="249" t="str">
        <f>IFERROR(VLOOKUP(I78,'JCR 2026 (JIF 25)'!A:D,4,0), IFERROR(VLOOKUP(I78,'JCR 2026 (JIF 25)'!B:D,3,0),""))</f>
        <v>Acta Botanica Brasilica</v>
      </c>
      <c r="K78" s="19">
        <v>2024</v>
      </c>
      <c r="L78" s="53" t="s">
        <v>60701</v>
      </c>
      <c r="M78" s="14"/>
      <c r="N78" s="14"/>
      <c r="O78" s="14"/>
    </row>
    <row r="79" spans="1:15" ht="13.5" customHeight="1">
      <c r="A79" s="135" t="str">
        <f t="shared" si="13"/>
        <v>Advances in Weed Science, 2024, p. e020240042</v>
      </c>
      <c r="B79" s="136">
        <f t="shared" si="11"/>
        <v>1</v>
      </c>
      <c r="C79" s="239" t="str">
        <f>IF(IF(I79="","",_xlfn.LET(_xlpm.resultado1,VLOOKUP(I79,'JCR 2026 (JIF 25)'!A:C,3,FALSE),_xlpm.resultado2,VLOOKUP(I79,'JCR 2026 (JIF 25)'!B:C,2,FALSE),_xlpm.resultado,IFERROR(_xlpm.resultado1,IFERROR(_xlpm.resultado2,"")),IF(OR(_xlpm.resultado=0,_xlpm.resultado=""),"Revista sem FI",VALUE(_xlpm.resultado))))="Revista sem FI","Revista sem FI","")</f>
        <v/>
      </c>
      <c r="D79" s="14"/>
      <c r="E79" s="15"/>
      <c r="F79" s="14"/>
      <c r="G79" s="14"/>
      <c r="H79" s="49">
        <f>IF(I79&lt;&gt;"", COUNTIF($I$54:I79, "&lt;&gt;"), "")</f>
        <v>26</v>
      </c>
      <c r="I79" s="19" t="s">
        <v>11356</v>
      </c>
      <c r="J79" s="249" t="str">
        <f>IFERROR(VLOOKUP(I79,'JCR 2026 (JIF 25)'!A:D,4,0), IFERROR(VLOOKUP(I79,'JCR 2026 (JIF 25)'!B:D,3,0),""))</f>
        <v>Advances in Weed Science</v>
      </c>
      <c r="K79" s="19">
        <v>2024</v>
      </c>
      <c r="L79" s="53" t="s">
        <v>60702</v>
      </c>
      <c r="M79" s="14"/>
      <c r="N79" s="14"/>
      <c r="O79" s="14"/>
    </row>
    <row r="80" spans="1:15" ht="13.5" customHeight="1">
      <c r="A80" s="135" t="str">
        <f t="shared" si="13"/>
        <v>Food Chemistry Advances, 2025, p. 100985</v>
      </c>
      <c r="B80" s="136">
        <f t="shared" si="11"/>
        <v>0</v>
      </c>
      <c r="C80" s="239" t="str">
        <f>IF(IF(I80="","",_xlfn.LET(_xlpm.resultado1,VLOOKUP(I80,'JCR 2026 (JIF 25)'!A:C,3,FALSE),_xlpm.resultado2,VLOOKUP(I80,'JCR 2026 (JIF 25)'!B:C,2,FALSE),_xlpm.resultado,IFERROR(_xlpm.resultado1,IFERROR(_xlpm.resultado2,"")),IF(OR(_xlpm.resultado=0,_xlpm.resultado=""),"Revista sem FI",VALUE(_xlpm.resultado))))="Revista sem FI","Revista sem FI","")</f>
        <v>Revista sem FI</v>
      </c>
      <c r="D80" s="14"/>
      <c r="E80" s="15"/>
      <c r="F80" s="14"/>
      <c r="G80" s="14"/>
      <c r="H80" s="49">
        <f>IF(I80&lt;&gt;"", COUNTIF($I$54:I80, "&lt;&gt;"), "")</f>
        <v>27</v>
      </c>
      <c r="I80" s="19" t="s">
        <v>66345</v>
      </c>
      <c r="J80" s="249" t="str">
        <f>IFERROR(VLOOKUP(I80,'JCR 2026 (JIF 25)'!A:D,4,0), IFERROR(VLOOKUP(I80,'JCR 2026 (JIF 25)'!B:D,3,0),""))</f>
        <v>Food Chemistry Advances</v>
      </c>
      <c r="K80" s="19">
        <v>2025</v>
      </c>
      <c r="L80" s="53">
        <v>100985</v>
      </c>
      <c r="M80" s="14"/>
      <c r="N80" s="14"/>
      <c r="O80" s="14"/>
    </row>
    <row r="81" spans="1:15" ht="13.5" customHeight="1">
      <c r="A81" s="135" t="str">
        <f t="shared" si="13"/>
        <v>Processes, 2025, p. 307</v>
      </c>
      <c r="B81" s="136">
        <f t="shared" si="11"/>
        <v>1</v>
      </c>
      <c r="C81" s="239" t="str">
        <f>IF(IF(I81="","",_xlfn.LET(_xlpm.resultado1,VLOOKUP(I81,'JCR 2026 (JIF 25)'!A:C,3,FALSE),_xlpm.resultado2,VLOOKUP(I81,'JCR 2026 (JIF 25)'!B:C,2,FALSE),_xlpm.resultado,IFERROR(_xlpm.resultado1,IFERROR(_xlpm.resultado2,"")),IF(OR(_xlpm.resultado=0,_xlpm.resultado=""),"Revista sem FI",VALUE(_xlpm.resultado))))="Revista sem FI","Revista sem FI","")</f>
        <v/>
      </c>
      <c r="D81" s="14"/>
      <c r="E81" s="15"/>
      <c r="F81" s="14"/>
      <c r="G81" s="14"/>
      <c r="H81" s="49">
        <f>IF(I81&lt;&gt;"", COUNTIF($I$54:I81, "&lt;&gt;"), "")</f>
        <v>28</v>
      </c>
      <c r="I81" s="19" t="s">
        <v>22084</v>
      </c>
      <c r="J81" s="249" t="str">
        <f>IFERROR(VLOOKUP(I81,'JCR 2026 (JIF 25)'!A:D,4,0), IFERROR(VLOOKUP(I81,'JCR 2026 (JIF 25)'!B:D,3,0),""))</f>
        <v>Processes</v>
      </c>
      <c r="K81" s="19">
        <v>2025</v>
      </c>
      <c r="L81" s="53">
        <v>307</v>
      </c>
      <c r="M81" s="14"/>
      <c r="N81" s="14"/>
      <c r="O81" s="14"/>
    </row>
    <row r="82" spans="1:15" ht="13.5" customHeight="1">
      <c r="A82" s="135" t="str">
        <f t="shared" si="13"/>
        <v>FOOD RESEARCH INTERNATIONAL, 2025, p. 116879</v>
      </c>
      <c r="B82" s="136">
        <f t="shared" si="11"/>
        <v>1</v>
      </c>
      <c r="C82" s="239" t="str">
        <f>IF(IF(I82="","",_xlfn.LET(_xlpm.resultado1,VLOOKUP(I82,'JCR 2026 (JIF 25)'!A:C,3,FALSE),_xlpm.resultado2,VLOOKUP(I82,'JCR 2026 (JIF 25)'!B:C,2,FALSE),_xlpm.resultado,IFERROR(_xlpm.resultado1,IFERROR(_xlpm.resultado2,"")),IF(OR(_xlpm.resultado=0,_xlpm.resultado=""),"Revista sem FI",VALUE(_xlpm.resultado))))="Revista sem FI","Revista sem FI","")</f>
        <v/>
      </c>
      <c r="D82" s="14"/>
      <c r="E82" s="15"/>
      <c r="F82" s="14"/>
      <c r="G82" s="14"/>
      <c r="H82" s="49">
        <f>IF(I82&lt;&gt;"", COUNTIF($I$54:I82, "&lt;&gt;"), "")</f>
        <v>29</v>
      </c>
      <c r="I82" s="19" t="s">
        <v>775</v>
      </c>
      <c r="J82" s="249" t="str">
        <f>IFERROR(VLOOKUP(I82,'JCR 2026 (JIF 25)'!A:D,4,0), IFERROR(VLOOKUP(I82,'JCR 2026 (JIF 25)'!B:D,3,0),""))</f>
        <v>FOOD RESEARCH INTERNATIONAL</v>
      </c>
      <c r="K82" s="19">
        <v>2025</v>
      </c>
      <c r="L82" s="53">
        <v>116879</v>
      </c>
      <c r="M82" s="14"/>
      <c r="N82" s="14"/>
      <c r="O82" s="14"/>
    </row>
    <row r="83" spans="1:15" ht="13.5" customHeight="1">
      <c r="A83" s="135" t="str">
        <f t="shared" si="13"/>
        <v>ENVIRONMENTAL SCIENCE AND POLLUTION RESEARCH INTERNATIONAL, 2025, p. 24790</v>
      </c>
      <c r="B83" s="136">
        <f t="shared" si="11"/>
        <v>0</v>
      </c>
      <c r="C83" s="239" t="str">
        <f>IF(IF(I83="","",_xlfn.LET(_xlpm.resultado1,VLOOKUP(I83,'JCR 2026 (JIF 25)'!A:C,3,FALSE),_xlpm.resultado2,VLOOKUP(I83,'JCR 2026 (JIF 25)'!B:C,2,FALSE),_xlpm.resultado,IFERROR(_xlpm.resultado1,IFERROR(_xlpm.resultado2,"")),IF(OR(_xlpm.resultado=0,_xlpm.resultado=""),"Revista sem FI",VALUE(_xlpm.resultado))))="Revista sem FI","Revista sem FI","")</f>
        <v>Revista sem FI</v>
      </c>
      <c r="D83" s="14"/>
      <c r="E83" s="15"/>
      <c r="F83" s="14"/>
      <c r="G83" s="14"/>
      <c r="H83" s="49">
        <f>IF(I83&lt;&gt;"", COUNTIF($I$54:I83, "&lt;&gt;"), "")</f>
        <v>30</v>
      </c>
      <c r="I83" s="19" t="s">
        <v>57381</v>
      </c>
      <c r="J83" s="249" t="str">
        <f>IFERROR(VLOOKUP(I83,'JCR 2026 (JIF 25)'!A:D,4,0), IFERROR(VLOOKUP(I83,'JCR 2026 (JIF 25)'!B:D,3,0),""))</f>
        <v>ENVIRONMENTAL SCIENCE AND POLLUTION RESEARCH INTERNATIONAL</v>
      </c>
      <c r="K83" s="19">
        <v>2025</v>
      </c>
      <c r="L83" s="53">
        <v>24790</v>
      </c>
      <c r="M83" s="14"/>
      <c r="N83" s="14"/>
      <c r="O83" s="14"/>
    </row>
    <row r="84" spans="1:15" ht="13.5" customHeight="1" thickBot="1">
      <c r="A84" s="135" t="str">
        <f t="shared" si="13"/>
        <v>Environmental Toxicology and Pharmacology, 2025, p. 104616</v>
      </c>
      <c r="B84" s="136">
        <f t="shared" si="11"/>
        <v>1</v>
      </c>
      <c r="C84" s="239" t="str">
        <f>IF(IF(I84="","",_xlfn.LET(_xlpm.resultado1,VLOOKUP(I84,'JCR 2026 (JIF 25)'!A:C,3,FALSE),_xlpm.resultado2,VLOOKUP(I84,'JCR 2026 (JIF 25)'!B:C,2,FALSE),_xlpm.resultado,IFERROR(_xlpm.resultado1,IFERROR(_xlpm.resultado2,"")),IF(OR(_xlpm.resultado=0,_xlpm.resultado=""),"Revista sem FI",VALUE(_xlpm.resultado))))="Revista sem FI","Revista sem FI","")</f>
        <v/>
      </c>
      <c r="D84" s="14"/>
      <c r="E84" s="15"/>
      <c r="F84" s="14"/>
      <c r="G84" s="14"/>
      <c r="H84" s="50">
        <f>IF(I84&lt;&gt;"", COUNTIF($I$54:I84, "&lt;&gt;"), "")</f>
        <v>31</v>
      </c>
      <c r="I84" s="47" t="s">
        <v>690</v>
      </c>
      <c r="J84" s="284" t="str">
        <f>IFERROR(VLOOKUP(I84,'JCR 2026 (JIF 25)'!A:D,4,0), IFERROR(VLOOKUP(I84,'JCR 2026 (JIF 25)'!B:D,3,0),""))</f>
        <v>Environmental Toxicology and Pharmacology</v>
      </c>
      <c r="K84" s="47">
        <v>2025</v>
      </c>
      <c r="L84" s="54">
        <v>104616</v>
      </c>
      <c r="M84" s="14"/>
      <c r="N84" s="14"/>
      <c r="O84" s="14"/>
    </row>
    <row r="85" spans="1:15" ht="13.5" customHeight="1" thickBot="1">
      <c r="A85" s="126" t="s">
        <v>60665</v>
      </c>
      <c r="B85" s="140">
        <f>SUM(B54:B84)</f>
        <v>23</v>
      </c>
      <c r="C85" s="3"/>
      <c r="D85" s="3"/>
      <c r="E85" s="8"/>
      <c r="F85" s="1"/>
      <c r="G85" s="1"/>
      <c r="H85" s="3"/>
      <c r="I85" s="3"/>
      <c r="J85" s="285"/>
      <c r="K85" s="3"/>
      <c r="L85" s="3"/>
      <c r="M85" s="3"/>
      <c r="N85" s="3"/>
      <c r="O85" s="3"/>
    </row>
    <row r="86" spans="1:15" ht="15" customHeight="1" thickBot="1">
      <c r="A86" s="3"/>
      <c r="B86" s="3"/>
      <c r="C86" s="3"/>
      <c r="D86" s="3"/>
      <c r="E86" s="3"/>
      <c r="F86" s="3"/>
      <c r="G86" s="3"/>
      <c r="H86" s="3"/>
      <c r="I86" s="3"/>
      <c r="J86" s="285"/>
      <c r="K86" s="3"/>
      <c r="L86" s="3"/>
      <c r="M86" s="3"/>
      <c r="N86" s="3"/>
      <c r="O86" s="3"/>
    </row>
    <row r="87" spans="1:15" ht="15" customHeight="1" thickBot="1">
      <c r="A87" s="200" t="s">
        <v>53955</v>
      </c>
      <c r="B87" s="201"/>
      <c r="C87" s="201"/>
      <c r="D87" s="201"/>
      <c r="E87" s="202"/>
      <c r="F87" s="14"/>
      <c r="G87" s="14"/>
      <c r="H87" s="14"/>
      <c r="I87" s="14"/>
      <c r="J87" s="286"/>
      <c r="K87" s="14"/>
      <c r="L87" s="14"/>
      <c r="M87" s="14"/>
      <c r="N87" s="14"/>
      <c r="O87" s="14"/>
    </row>
    <row r="88" spans="1:15" ht="13.5" customHeight="1">
      <c r="A88" s="74" t="s">
        <v>10</v>
      </c>
      <c r="B88" s="57" t="s">
        <v>11</v>
      </c>
      <c r="C88" s="57" t="s">
        <v>12</v>
      </c>
      <c r="D88" s="57" t="s">
        <v>13</v>
      </c>
      <c r="E88" s="73" t="s">
        <v>14</v>
      </c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3.5" customHeight="1">
      <c r="A89" s="30">
        <v>2021</v>
      </c>
      <c r="B89" s="17"/>
      <c r="C89" s="17"/>
      <c r="D89" s="17"/>
      <c r="E89" s="31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3.5" customHeight="1">
      <c r="A90" s="32" t="s">
        <v>101</v>
      </c>
      <c r="B90" s="17">
        <v>1</v>
      </c>
      <c r="C90" s="17">
        <v>65</v>
      </c>
      <c r="D90" s="17"/>
      <c r="E90" s="31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3.5" customHeight="1">
      <c r="A91" s="30">
        <v>2022</v>
      </c>
      <c r="B91" s="17"/>
      <c r="C91" s="17"/>
      <c r="D91" s="17"/>
      <c r="E91" s="31"/>
      <c r="F91" s="14"/>
      <c r="G91" s="14"/>
      <c r="H91" s="14"/>
      <c r="I91" s="14"/>
      <c r="J91" s="14"/>
      <c r="K91" s="14"/>
      <c r="L91" s="14"/>
      <c r="M91" s="14"/>
      <c r="N91" s="14"/>
      <c r="O91" s="14"/>
    </row>
    <row r="92" spans="1:15" ht="13.5" customHeight="1">
      <c r="A92" s="32" t="s">
        <v>10157</v>
      </c>
      <c r="B92" s="17"/>
      <c r="C92" s="17"/>
      <c r="D92" s="17">
        <v>1</v>
      </c>
      <c r="E92" s="31">
        <v>26</v>
      </c>
      <c r="F92" s="14"/>
      <c r="G92" s="14"/>
      <c r="H92" s="14"/>
      <c r="I92" s="14"/>
      <c r="J92" s="14"/>
      <c r="K92" s="14"/>
      <c r="L92" s="14"/>
      <c r="M92" s="14"/>
      <c r="N92" s="14"/>
      <c r="O92" s="14"/>
    </row>
    <row r="93" spans="1:15" ht="13.5" customHeight="1">
      <c r="A93" s="32" t="s">
        <v>10158</v>
      </c>
      <c r="B93" s="17"/>
      <c r="C93" s="17"/>
      <c r="D93" s="17">
        <v>1</v>
      </c>
      <c r="E93" s="31">
        <v>31</v>
      </c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3.5" customHeight="1">
      <c r="A94" s="32" t="s">
        <v>10159</v>
      </c>
      <c r="B94" s="17"/>
      <c r="C94" s="17"/>
      <c r="D94" s="17">
        <v>1</v>
      </c>
      <c r="E94" s="31">
        <v>25</v>
      </c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3.5" customHeight="1">
      <c r="A95" s="32" t="s">
        <v>10160</v>
      </c>
      <c r="B95" s="17"/>
      <c r="C95" s="17"/>
      <c r="D95" s="17">
        <v>1</v>
      </c>
      <c r="E95" s="31">
        <v>32</v>
      </c>
      <c r="F95" s="14"/>
      <c r="G95" s="14"/>
      <c r="H95" s="14"/>
      <c r="I95" s="14"/>
      <c r="J95" s="14"/>
      <c r="K95" s="14"/>
      <c r="L95" s="14"/>
      <c r="M95" s="14"/>
      <c r="N95" s="14"/>
      <c r="O95" s="14"/>
    </row>
    <row r="96" spans="1:15" ht="13.5" customHeight="1">
      <c r="A96" s="32" t="s">
        <v>10161</v>
      </c>
      <c r="B96" s="17"/>
      <c r="C96" s="17"/>
      <c r="D96" s="17">
        <v>1</v>
      </c>
      <c r="E96" s="31">
        <v>25</v>
      </c>
      <c r="F96" s="14"/>
      <c r="G96" s="14"/>
      <c r="H96" s="14"/>
      <c r="I96" s="14"/>
      <c r="J96" s="14"/>
      <c r="K96" s="14"/>
      <c r="L96" s="14"/>
      <c r="M96" s="14"/>
      <c r="N96" s="14"/>
      <c r="O96" s="14"/>
    </row>
    <row r="97" spans="1:15" ht="13.5" customHeight="1">
      <c r="A97" s="32" t="s">
        <v>10162</v>
      </c>
      <c r="B97" s="17">
        <v>1</v>
      </c>
      <c r="C97" s="17">
        <v>63</v>
      </c>
      <c r="D97" s="17"/>
      <c r="E97" s="31"/>
      <c r="F97" s="14"/>
      <c r="G97" s="14"/>
      <c r="H97" s="14"/>
      <c r="I97" s="14"/>
      <c r="J97" s="14"/>
      <c r="K97" s="14"/>
      <c r="L97" s="14"/>
      <c r="M97" s="14"/>
      <c r="N97" s="14"/>
      <c r="O97" s="14"/>
    </row>
    <row r="98" spans="1:15" ht="13.5" customHeight="1">
      <c r="A98" s="32" t="s">
        <v>10163</v>
      </c>
      <c r="B98" s="17">
        <v>1</v>
      </c>
      <c r="C98" s="17">
        <v>51</v>
      </c>
      <c r="D98" s="17"/>
      <c r="E98" s="31"/>
      <c r="F98" s="14"/>
      <c r="G98" s="14"/>
      <c r="H98" s="14"/>
      <c r="I98" s="14"/>
      <c r="J98" s="14"/>
      <c r="K98" s="14"/>
      <c r="L98" s="14"/>
      <c r="M98" s="14"/>
      <c r="N98" s="14"/>
      <c r="O98" s="14"/>
    </row>
    <row r="99" spans="1:15" ht="13.5" customHeight="1">
      <c r="A99" s="30">
        <v>2023</v>
      </c>
      <c r="B99" s="17"/>
      <c r="C99" s="17"/>
      <c r="D99" s="17"/>
      <c r="E99" s="31"/>
      <c r="F99" s="14"/>
      <c r="G99" s="14"/>
      <c r="H99" s="14"/>
      <c r="I99" s="14"/>
      <c r="J99" s="14"/>
      <c r="K99" s="14"/>
      <c r="L99" s="14"/>
      <c r="M99" s="14"/>
      <c r="N99" s="14"/>
      <c r="O99" s="14"/>
    </row>
    <row r="100" spans="1:15" ht="13.5" customHeight="1">
      <c r="A100" s="32" t="s">
        <v>53899</v>
      </c>
      <c r="B100" s="17"/>
      <c r="C100" s="17"/>
      <c r="D100" s="17">
        <v>1</v>
      </c>
      <c r="E100" s="31">
        <v>23</v>
      </c>
      <c r="F100" s="14"/>
      <c r="G100" s="14"/>
      <c r="H100" s="14"/>
      <c r="I100" s="14"/>
      <c r="J100" s="14"/>
      <c r="K100" s="14"/>
      <c r="L100" s="14"/>
      <c r="M100" s="14"/>
      <c r="N100" s="14"/>
      <c r="O100" s="14"/>
    </row>
    <row r="101" spans="1:15" ht="15" customHeight="1">
      <c r="A101" s="30">
        <v>2024</v>
      </c>
      <c r="B101" s="17"/>
      <c r="C101" s="17"/>
      <c r="D101" s="17"/>
      <c r="E101" s="31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>
      <c r="A102" s="32" t="s">
        <v>60715</v>
      </c>
      <c r="B102" s="17">
        <v>1</v>
      </c>
      <c r="C102" s="17">
        <v>70</v>
      </c>
      <c r="D102" s="17"/>
      <c r="E102" s="31"/>
      <c r="F102" s="14"/>
      <c r="G102" s="14"/>
      <c r="H102" s="14"/>
      <c r="I102" s="14"/>
      <c r="J102" s="14"/>
      <c r="K102" s="14"/>
      <c r="L102" s="14"/>
      <c r="M102" s="14"/>
      <c r="N102" s="14"/>
      <c r="O102" s="14"/>
    </row>
    <row r="103" spans="1:15" ht="15" customHeight="1">
      <c r="A103" s="32" t="s">
        <v>60716</v>
      </c>
      <c r="B103" s="17">
        <v>1</v>
      </c>
      <c r="C103" s="17">
        <v>61</v>
      </c>
      <c r="D103" s="17"/>
      <c r="E103" s="31"/>
      <c r="F103" s="14"/>
      <c r="G103" s="14"/>
      <c r="H103" s="14"/>
      <c r="I103" s="14"/>
      <c r="J103" s="14"/>
      <c r="K103" s="14"/>
      <c r="L103" s="14"/>
      <c r="M103" s="14"/>
      <c r="N103" s="14"/>
      <c r="O103" s="14"/>
    </row>
    <row r="104" spans="1:15" ht="15" customHeight="1">
      <c r="A104" s="32" t="s">
        <v>60717</v>
      </c>
      <c r="B104" s="17">
        <v>1</v>
      </c>
      <c r="C104" s="17">
        <v>49</v>
      </c>
      <c r="D104" s="17"/>
      <c r="E104" s="31"/>
      <c r="F104" s="14"/>
      <c r="G104" s="14"/>
      <c r="H104" s="14"/>
      <c r="I104" s="14"/>
      <c r="J104" s="14"/>
      <c r="K104" s="14"/>
      <c r="L104" s="14"/>
      <c r="M104" s="14"/>
      <c r="N104" s="14"/>
      <c r="O104" s="14"/>
    </row>
    <row r="105" spans="1:15" ht="15" customHeight="1">
      <c r="A105" s="32" t="s">
        <v>60727</v>
      </c>
      <c r="B105" s="17"/>
      <c r="C105" s="17"/>
      <c r="D105" s="17">
        <v>1</v>
      </c>
      <c r="E105" s="31">
        <v>24</v>
      </c>
      <c r="F105" s="14"/>
      <c r="G105" s="14"/>
      <c r="H105" s="14"/>
      <c r="I105" s="14"/>
      <c r="J105" s="14"/>
      <c r="K105" s="14"/>
      <c r="L105" s="14"/>
      <c r="M105" s="14"/>
      <c r="N105" s="14"/>
      <c r="O105" s="14"/>
    </row>
    <row r="106" spans="1:15" ht="15" customHeight="1">
      <c r="A106" s="30">
        <v>2025</v>
      </c>
      <c r="B106" s="17"/>
      <c r="C106" s="17"/>
      <c r="D106" s="17"/>
      <c r="E106" s="31"/>
      <c r="F106" s="14"/>
      <c r="G106" s="14"/>
      <c r="H106" s="14"/>
      <c r="I106" s="14"/>
      <c r="J106" s="14"/>
      <c r="K106" s="14"/>
      <c r="L106" s="14"/>
      <c r="M106" s="14"/>
      <c r="N106" s="14"/>
      <c r="O106" s="14"/>
    </row>
    <row r="107" spans="1:15" ht="15" customHeight="1">
      <c r="A107" s="93" t="s">
        <v>66390</v>
      </c>
      <c r="B107" s="85"/>
      <c r="C107" s="85"/>
      <c r="D107" s="85">
        <v>1</v>
      </c>
      <c r="E107" s="86">
        <v>24</v>
      </c>
      <c r="F107" s="14"/>
      <c r="G107" s="14"/>
      <c r="H107" s="14"/>
      <c r="I107" s="14"/>
      <c r="J107" s="14"/>
      <c r="K107" s="14"/>
      <c r="L107" s="14"/>
      <c r="M107" s="14"/>
      <c r="N107" s="14"/>
      <c r="O107" s="14"/>
    </row>
    <row r="108" spans="1:15" ht="15" customHeight="1" thickBot="1">
      <c r="A108" s="79" t="s">
        <v>66391</v>
      </c>
      <c r="B108" s="80"/>
      <c r="C108" s="80"/>
      <c r="D108" s="80">
        <v>1</v>
      </c>
      <c r="E108" s="63">
        <v>25</v>
      </c>
      <c r="F108" s="14"/>
      <c r="G108" s="14"/>
      <c r="H108" s="14"/>
      <c r="I108" s="14"/>
      <c r="J108" s="14"/>
      <c r="K108" s="14"/>
      <c r="L108" s="14"/>
      <c r="M108" s="14"/>
      <c r="N108" s="14"/>
      <c r="O108" s="14"/>
    </row>
    <row r="109" spans="1:15" ht="13.5" customHeight="1" thickBot="1">
      <c r="A109" s="75" t="s">
        <v>60662</v>
      </c>
      <c r="B109" s="76">
        <f>SUM(B89:B108)</f>
        <v>6</v>
      </c>
      <c r="C109" s="76">
        <f>SUM(C89:C108)</f>
        <v>359</v>
      </c>
      <c r="D109" s="76">
        <f>SUM(D89:D108)</f>
        <v>9</v>
      </c>
      <c r="E109" s="77">
        <f>SUM(E89:E108)</f>
        <v>235</v>
      </c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3.5" customHeight="1" thickBot="1">
      <c r="A110" s="3"/>
      <c r="B110" s="3"/>
      <c r="C110" s="3"/>
      <c r="D110" s="3"/>
      <c r="E110" s="8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3.5" customHeight="1" thickBot="1">
      <c r="A111" s="128" t="s">
        <v>15</v>
      </c>
      <c r="B111" s="177"/>
      <c r="C111" s="3"/>
      <c r="D111" s="3"/>
      <c r="E111" s="8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3.5" customHeight="1">
      <c r="A112" s="178" t="s">
        <v>53911</v>
      </c>
      <c r="B112" s="179">
        <f ca="1">C49</f>
        <v>30.5</v>
      </c>
      <c r="C112" s="3"/>
      <c r="D112" s="3"/>
      <c r="E112" s="8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3.5" customHeight="1">
      <c r="A113" s="180" t="s">
        <v>53909</v>
      </c>
      <c r="B113" s="181">
        <f ca="1">E33</f>
        <v>7.5</v>
      </c>
      <c r="C113" s="14"/>
      <c r="D113" s="14"/>
      <c r="E113" s="15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3.5" customHeight="1">
      <c r="A114" s="182" t="s">
        <v>53912</v>
      </c>
      <c r="B114" s="183">
        <f ca="1">D49</f>
        <v>28</v>
      </c>
      <c r="C114" s="11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3.5" customHeight="1">
      <c r="A115" s="180" t="s">
        <v>53914</v>
      </c>
      <c r="B115" s="181">
        <f>C50</f>
        <v>23</v>
      </c>
      <c r="C115" s="22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3.5" customHeight="1">
      <c r="A116" s="184" t="s">
        <v>2099</v>
      </c>
      <c r="B116" s="185">
        <f ca="1">C36</f>
        <v>2.8318181818181816</v>
      </c>
      <c r="C116" s="11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3.5" customHeight="1">
      <c r="A117" s="184" t="s">
        <v>16</v>
      </c>
      <c r="B117" s="185">
        <f ca="1">Ranking!$O$35</f>
        <v>4.36376117028066</v>
      </c>
      <c r="C117" s="11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3.5" customHeight="1">
      <c r="A118" s="182" t="s">
        <v>53913</v>
      </c>
      <c r="B118" s="183">
        <f>MIN(B85,B115)</f>
        <v>23</v>
      </c>
      <c r="C118" s="11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3.5" customHeight="1">
      <c r="A119" s="184" t="s">
        <v>17</v>
      </c>
      <c r="B119" s="183">
        <f>B109</f>
        <v>6</v>
      </c>
      <c r="C119" s="11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3.5" customHeight="1">
      <c r="A120" s="184" t="s">
        <v>18</v>
      </c>
      <c r="B120" s="183">
        <f>D109</f>
        <v>9</v>
      </c>
      <c r="C120" s="11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3.5" customHeight="1">
      <c r="A121" s="184" t="s">
        <v>19</v>
      </c>
      <c r="B121" s="183">
        <f>IF(B109=0,0,C109/B109)</f>
        <v>59.833333333333336</v>
      </c>
      <c r="C121" s="11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3.5" customHeight="1" thickBot="1">
      <c r="A122" s="186" t="s">
        <v>14</v>
      </c>
      <c r="B122" s="187">
        <f>IF(D109=0,0,E109/D109)</f>
        <v>26.111111111111111</v>
      </c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3.5" customHeight="1" thickBot="1">
      <c r="A123" s="12"/>
      <c r="B123" s="1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3.5" customHeight="1">
      <c r="A124" s="188" t="s">
        <v>53950</v>
      </c>
      <c r="B124" s="189">
        <f>SUM(B89:B105)</f>
        <v>6</v>
      </c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3.5" customHeight="1">
      <c r="A125" s="190" t="s">
        <v>53951</v>
      </c>
      <c r="B125" s="191">
        <f>SUM(D89:D108)</f>
        <v>9</v>
      </c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3.5" customHeight="1">
      <c r="A126" s="190" t="s">
        <v>20</v>
      </c>
      <c r="B126" s="192">
        <f>2*B124+B125</f>
        <v>21</v>
      </c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3.5" customHeight="1">
      <c r="A127" s="190" t="s">
        <v>21</v>
      </c>
      <c r="B127" s="192" cm="1">
        <f t="array" ref="B127">_xlfn.LET(
_xlpm._r,M8:M100,
_xlpm._p,IFERROR(_xlfn.XMATCH(TRUE,ISTEXT(_xlpm._r),0),ROWS(_xlpm._r)+1),
_xlpm._nums,_xlfn._xlws.FILTER(_xlpm._r,(_xlfn.SEQUENCE(ROWS(_xlpm._r))&lt;_xlpm._p)*ISNUMBER(_xlpm._r),""),
IFERROR(SUM(1/_xlpm._nums),0)
)</f>
        <v>13</v>
      </c>
      <c r="C127" s="3"/>
      <c r="D127" s="233"/>
      <c r="E127" s="233"/>
      <c r="F127" s="233"/>
      <c r="G127" s="233"/>
      <c r="H127" s="233"/>
      <c r="I127" s="233"/>
      <c r="J127" s="233"/>
      <c r="K127" s="233"/>
      <c r="L127" s="233"/>
      <c r="M127" s="233"/>
      <c r="N127" s="3"/>
      <c r="O127" s="3"/>
    </row>
    <row r="128" spans="1:15" ht="13.5" customHeight="1">
      <c r="A128" s="190" t="s">
        <v>22</v>
      </c>
      <c r="B128" s="192">
        <f>B127-B126</f>
        <v>-8</v>
      </c>
      <c r="C128" s="316"/>
      <c r="D128" s="317"/>
      <c r="E128" s="317"/>
      <c r="F128" s="317"/>
      <c r="G128" s="317"/>
      <c r="H128" s="317"/>
      <c r="I128" s="317"/>
      <c r="J128" s="317"/>
      <c r="K128" s="317"/>
      <c r="L128" s="317"/>
      <c r="M128" s="317"/>
      <c r="N128" s="3"/>
      <c r="O128" s="3"/>
    </row>
    <row r="129" spans="1:15" ht="13.5" customHeight="1" thickBot="1">
      <c r="A129" s="193" t="s">
        <v>23</v>
      </c>
      <c r="B129" s="194">
        <f ca="1">MAX(0,-B128*(3+2.5*B116/B117))</f>
        <v>36.978795453354522</v>
      </c>
      <c r="C129" s="3"/>
      <c r="D129" s="317"/>
      <c r="E129" s="317"/>
      <c r="F129" s="317"/>
      <c r="G129" s="317"/>
      <c r="H129" s="317"/>
      <c r="I129" s="317"/>
      <c r="J129" s="317"/>
      <c r="K129" s="317"/>
      <c r="L129" s="317"/>
      <c r="M129" s="317"/>
      <c r="N129" s="3"/>
      <c r="O129" s="3"/>
    </row>
    <row r="130" spans="1:15" ht="13.5" customHeight="1" thickBot="1">
      <c r="A130" s="3"/>
      <c r="B130" s="3"/>
      <c r="C130" s="3"/>
      <c r="D130" s="317"/>
      <c r="E130" s="317"/>
      <c r="F130" s="317"/>
      <c r="G130" s="317"/>
      <c r="H130" s="317"/>
      <c r="I130" s="317"/>
      <c r="J130" s="317"/>
      <c r="K130" s="317"/>
      <c r="L130" s="317"/>
      <c r="M130" s="317"/>
      <c r="N130" s="3"/>
      <c r="O130" s="3"/>
    </row>
    <row r="131" spans="1:15" ht="15.75" customHeight="1" thickBot="1">
      <c r="A131" s="679" t="s">
        <v>60666</v>
      </c>
      <c r="B131" s="680"/>
      <c r="C131" s="3"/>
      <c r="D131" s="317"/>
      <c r="E131" s="317"/>
      <c r="F131" s="317"/>
      <c r="G131" s="317"/>
      <c r="H131" s="317"/>
      <c r="I131" s="317"/>
      <c r="J131" s="317"/>
      <c r="K131" s="317"/>
      <c r="L131" s="317"/>
      <c r="M131" s="317"/>
      <c r="N131" s="3"/>
      <c r="O131" s="3"/>
    </row>
    <row r="132" spans="1:15" ht="13.5" customHeight="1" thickBot="1">
      <c r="A132" s="3"/>
      <c r="B132" s="3"/>
      <c r="C132" s="3"/>
      <c r="D132" s="317"/>
      <c r="E132" s="317"/>
      <c r="F132" s="317"/>
      <c r="G132" s="317"/>
      <c r="H132" s="317"/>
      <c r="I132" s="317"/>
      <c r="J132" s="317"/>
      <c r="K132" s="317"/>
      <c r="L132" s="317"/>
      <c r="M132" s="317"/>
      <c r="N132" s="3"/>
      <c r="O132" s="3"/>
    </row>
    <row r="133" spans="1:15" ht="18.75" customHeight="1" thickBot="1">
      <c r="A133" s="199" t="s">
        <v>2098</v>
      </c>
      <c r="B133" s="195">
        <f ca="1">(3*B112) + (1*B118) + IF(B121=0, 0, 3.5 * (96 * B119) / B121) + IF(B122=0, 0, 3.5 * (24 * B120) / B122) + 2.5 * (B114 * B116) / B117 - B129</f>
        <v>185.59377343751123</v>
      </c>
      <c r="C133" s="317"/>
      <c r="D133" s="317"/>
      <c r="E133" s="317"/>
      <c r="F133" s="317"/>
      <c r="G133" s="317"/>
      <c r="H133" s="317"/>
      <c r="I133" s="317"/>
      <c r="J133" s="317"/>
      <c r="K133" s="317"/>
      <c r="L133" s="317"/>
      <c r="M133" s="317"/>
      <c r="N133" s="3"/>
      <c r="O133" s="3"/>
    </row>
    <row r="134" spans="1:15" ht="15" customHeight="1">
      <c r="A134" s="3"/>
      <c r="B134" s="3"/>
      <c r="C134" s="3"/>
      <c r="D134" s="318"/>
      <c r="E134" s="233"/>
      <c r="F134" s="318"/>
      <c r="G134" s="233"/>
      <c r="H134" s="318"/>
      <c r="I134" s="318"/>
      <c r="J134" s="233"/>
      <c r="K134" s="233"/>
      <c r="L134" s="233"/>
      <c r="M134" s="318"/>
      <c r="N134" s="3"/>
      <c r="O134" s="3"/>
    </row>
    <row r="135" spans="1:15" ht="15" customHeight="1">
      <c r="A135" s="3"/>
      <c r="B135" s="3"/>
      <c r="C135" s="3"/>
      <c r="D135" s="318"/>
      <c r="E135" s="318"/>
      <c r="F135" s="318"/>
      <c r="G135" s="233"/>
      <c r="H135" s="233"/>
      <c r="I135" s="318"/>
      <c r="J135" s="233"/>
      <c r="K135" s="233"/>
      <c r="L135" s="233"/>
      <c r="M135" s="318"/>
      <c r="N135" s="3"/>
      <c r="O135" s="3"/>
    </row>
    <row r="136" spans="1:15" ht="15" customHeight="1">
      <c r="A136" s="3"/>
      <c r="B136" s="3"/>
      <c r="C136" s="3"/>
      <c r="D136" s="233"/>
      <c r="E136" s="318"/>
      <c r="F136" s="318"/>
      <c r="G136" s="233"/>
      <c r="H136" s="233"/>
      <c r="I136" s="233"/>
      <c r="J136" s="233"/>
      <c r="K136" s="233"/>
      <c r="L136" s="233"/>
      <c r="M136" s="233"/>
      <c r="N136" s="3"/>
      <c r="O136" s="3"/>
    </row>
    <row r="137" spans="1:15" ht="15" customHeight="1">
      <c r="D137" s="243"/>
      <c r="E137" s="243"/>
      <c r="F137" s="243"/>
      <c r="G137" s="243"/>
      <c r="H137" s="243"/>
      <c r="I137" s="243"/>
      <c r="J137" s="243"/>
      <c r="K137" s="243"/>
      <c r="L137" s="243"/>
      <c r="M137" s="243"/>
    </row>
    <row r="138" spans="1:15" ht="15" customHeight="1">
      <c r="D138" s="243"/>
      <c r="E138" s="243"/>
      <c r="F138" s="243"/>
      <c r="G138" s="243"/>
      <c r="H138" s="243"/>
      <c r="I138" s="243"/>
      <c r="J138" s="243"/>
      <c r="K138" s="243"/>
      <c r="L138" s="243"/>
      <c r="M138" s="243"/>
    </row>
  </sheetData>
  <mergeCells count="16">
    <mergeCell ref="A1:E1"/>
    <mergeCell ref="H1:N3"/>
    <mergeCell ref="A2:E2"/>
    <mergeCell ref="A3:E3"/>
    <mergeCell ref="B5:E6"/>
    <mergeCell ref="H5:N5"/>
    <mergeCell ref="H6:N6"/>
    <mergeCell ref="A45:B45"/>
    <mergeCell ref="A46:B46"/>
    <mergeCell ref="A47:B47"/>
    <mergeCell ref="A131:B131"/>
    <mergeCell ref="A40:B40"/>
    <mergeCell ref="A41:B41"/>
    <mergeCell ref="A42:B42"/>
    <mergeCell ref="A43:B43"/>
    <mergeCell ref="A44:B44"/>
  </mergeCells>
  <conditionalFormatting sqref="M42:M46">
    <cfRule type="expression" dxfId="38" priority="1">
      <formula>$I42="P"</formula>
    </cfRule>
  </conditionalFormatting>
  <conditionalFormatting sqref="N40:N46">
    <cfRule type="expression" dxfId="37" priority="3">
      <formula>$I40="C"</formula>
    </cfRule>
  </conditionalFormatting>
  <dataValidations disablePrompts="1" count="1">
    <dataValidation type="decimal" allowBlank="1" showInputMessage="1" showErrorMessage="1" prompt="O ano deve ser no mínimo até 10 anos atrás e no máximo até o ano passado." sqref="K46" xr:uid="{54D56F63-65B1-4823-B2DC-E43864E96426}">
      <formula1>YEAR(NOW())-10</formula1>
      <formula2>YEAR(NOW())-1</formula2>
    </dataValidation>
  </dataValidations>
  <pageMargins left="0.511811024" right="0.511811024" top="0.78740157499999996" bottom="0.78740157499999996" header="0" footer="0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EFD4E-F7A6-42BA-890C-C0545B66F781}">
  <sheetPr>
    <tabColor rgb="FF0070C0"/>
  </sheetPr>
  <dimension ref="A1:O115"/>
  <sheetViews>
    <sheetView workbookViewId="0">
      <selection activeCell="H28" sqref="H28"/>
    </sheetView>
  </sheetViews>
  <sheetFormatPr defaultColWidth="12.5546875" defaultRowHeight="15" customHeight="1"/>
  <cols>
    <col min="1" max="1" width="45.33203125" customWidth="1"/>
    <col min="2" max="2" width="17" customWidth="1"/>
    <col min="3" max="3" width="8.44140625" customWidth="1"/>
    <col min="4" max="4" width="7.109375" customWidth="1"/>
    <col min="5" max="5" width="8.44140625" customWidth="1"/>
    <col min="6" max="6" width="7.44140625" customWidth="1"/>
    <col min="7" max="7" width="6.5546875" customWidth="1"/>
    <col min="8" max="8" width="5.5546875" customWidth="1"/>
    <col min="9" max="9" width="14.21875" bestFit="1" customWidth="1"/>
    <col min="10" max="10" width="21.33203125" customWidth="1"/>
    <col min="11" max="11" width="11.6640625" customWidth="1"/>
    <col min="12" max="12" width="12.5546875" customWidth="1"/>
    <col min="13" max="13" width="12" customWidth="1"/>
    <col min="14" max="14" width="10.88671875" customWidth="1"/>
    <col min="15" max="15" width="8.5546875" customWidth="1"/>
    <col min="16" max="17" width="11.44140625" customWidth="1"/>
    <col min="18" max="27" width="9.44140625" customWidth="1"/>
  </cols>
  <sheetData>
    <row r="1" spans="1:15" ht="13.5" customHeight="1">
      <c r="A1" s="644" t="s">
        <v>0</v>
      </c>
      <c r="B1" s="645"/>
      <c r="C1" s="645"/>
      <c r="D1" s="645"/>
      <c r="E1" s="646"/>
      <c r="F1" s="16"/>
      <c r="G1" s="1"/>
      <c r="H1" s="647" t="s">
        <v>60682</v>
      </c>
      <c r="I1" s="648"/>
      <c r="J1" s="648"/>
      <c r="K1" s="648"/>
      <c r="L1" s="648"/>
      <c r="M1" s="648"/>
      <c r="N1" s="649"/>
      <c r="O1" s="3"/>
    </row>
    <row r="2" spans="1:15" ht="13.5" customHeight="1">
      <c r="A2" s="656" t="str">
        <f ca="1">"PERÍODO COMPUTADO: Artigos &amp; RH: " &amp; (YEAR(TODAY()) - 5) &amp; " - " &amp; (YEAR(TODAY()) - 1)&amp;" // Livros, Capítulos e Patentes: " &amp; (YEAR(TODAY()) - 10) &amp; " - " &amp; (YEAR(TODAY()) - 1)</f>
        <v>PERÍODO COMPUTADO: Artigos &amp; RH: 2021 - 2025 // Livros, Capítulos e Patentes: 2016 - 2025</v>
      </c>
      <c r="B2" s="657"/>
      <c r="C2" s="657"/>
      <c r="D2" s="657"/>
      <c r="E2" s="658"/>
      <c r="F2" s="16"/>
      <c r="G2" s="1"/>
      <c r="H2" s="650"/>
      <c r="I2" s="651"/>
      <c r="J2" s="651"/>
      <c r="K2" s="651"/>
      <c r="L2" s="651"/>
      <c r="M2" s="651"/>
      <c r="N2" s="652"/>
      <c r="O2" s="3"/>
    </row>
    <row r="3" spans="1:15" ht="16.2" customHeight="1" thickBot="1">
      <c r="A3" s="659" t="str" cm="1">
        <f t="array" aca="1" ref="A3" ca="1">"ORIENTADOR(A): " &amp; MID(CELL("filename", A1), FIND("]", CELL("filename", A1)) + 1, 255)</f>
        <v>ORIENTADOR(A): Ricardo</v>
      </c>
      <c r="B3" s="660"/>
      <c r="C3" s="660"/>
      <c r="D3" s="660"/>
      <c r="E3" s="661"/>
      <c r="F3" s="16"/>
      <c r="G3" s="1"/>
      <c r="H3" s="653"/>
      <c r="I3" s="654"/>
      <c r="J3" s="654"/>
      <c r="K3" s="654"/>
      <c r="L3" s="654"/>
      <c r="M3" s="654"/>
      <c r="N3" s="655"/>
      <c r="O3" s="3"/>
    </row>
    <row r="4" spans="1:15" ht="13.5" customHeight="1" thickBot="1">
      <c r="A4" s="2"/>
      <c r="B4" s="16"/>
      <c r="C4" s="16"/>
      <c r="D4" s="16"/>
      <c r="E4" s="21"/>
      <c r="F4" s="16"/>
      <c r="G4" s="1"/>
      <c r="H4" s="1"/>
      <c r="I4" s="3"/>
      <c r="J4" s="3"/>
      <c r="K4" s="3"/>
      <c r="L4" s="3"/>
      <c r="M4" s="3"/>
      <c r="N4" s="3"/>
      <c r="O4" s="3"/>
    </row>
    <row r="5" spans="1:15" ht="13.5" customHeight="1">
      <c r="A5" s="39" t="s">
        <v>1</v>
      </c>
      <c r="B5" s="662"/>
      <c r="C5" s="662"/>
      <c r="D5" s="662"/>
      <c r="E5" s="663"/>
      <c r="F5" s="1"/>
      <c r="G5" s="1"/>
      <c r="H5" s="666" t="s">
        <v>1</v>
      </c>
      <c r="I5" s="667"/>
      <c r="J5" s="667"/>
      <c r="K5" s="667"/>
      <c r="L5" s="667"/>
      <c r="M5" s="667"/>
      <c r="N5" s="668"/>
      <c r="O5" s="3"/>
    </row>
    <row r="6" spans="1:15" ht="13.5" customHeight="1" thickBot="1">
      <c r="A6" s="40" t="s">
        <v>2</v>
      </c>
      <c r="B6" s="664"/>
      <c r="C6" s="664"/>
      <c r="D6" s="664"/>
      <c r="E6" s="665"/>
      <c r="F6" s="1"/>
      <c r="G6" s="1"/>
      <c r="H6" s="669" t="s">
        <v>2</v>
      </c>
      <c r="I6" s="670"/>
      <c r="J6" s="670"/>
      <c r="K6" s="670"/>
      <c r="L6" s="670"/>
      <c r="M6" s="670"/>
      <c r="N6" s="671"/>
      <c r="O6" s="3"/>
    </row>
    <row r="7" spans="1:15" ht="13.5" customHeight="1" thickBot="1">
      <c r="A7" s="56" t="s">
        <v>53954</v>
      </c>
      <c r="B7" s="57" t="s">
        <v>53964</v>
      </c>
      <c r="C7" s="57" t="s">
        <v>3</v>
      </c>
      <c r="D7" s="58" t="s">
        <v>4</v>
      </c>
      <c r="E7" s="59" t="s">
        <v>53908</v>
      </c>
      <c r="F7" s="4"/>
      <c r="G7" s="4"/>
      <c r="H7" s="72" t="s">
        <v>60667</v>
      </c>
      <c r="I7" s="57" t="s">
        <v>55886</v>
      </c>
      <c r="J7" s="57" t="s">
        <v>24</v>
      </c>
      <c r="K7" s="57" t="s">
        <v>25</v>
      </c>
      <c r="L7" s="57" t="s">
        <v>26</v>
      </c>
      <c r="M7" s="57" t="s">
        <v>27</v>
      </c>
      <c r="N7" s="73" t="s">
        <v>53908</v>
      </c>
      <c r="O7" s="3"/>
    </row>
    <row r="8" spans="1:15" ht="13.5" customHeight="1">
      <c r="A8" s="60" t="str">
        <f t="shared" ref="A8:A24" si="0">IF(I8="", "", IF(J8="", "Revista sem Fator de Impacto" &amp; IF(K8="", "", ", " &amp; K8 &amp; ",") &amp; IF(L8="", "", " p. " &amp; L8), J8 &amp; IF(K8="", "", ", " &amp; K8 &amp; ",") &amp; IF(L8="", "", " p. " &amp; L8)))</f>
        <v>COORDINATION CHEMISTRY REVIEWS, 2021, p. 213537</v>
      </c>
      <c r="B8" s="61">
        <f>IF(I8="","",_xlfn.LET(
  _xlpm.resultado1, VLOOKUP(I8,'JCR 2026 (JIF 25)'!A:C,3,FALSE),
  _xlpm.resultado2, VLOOKUP(I8,'JCR 2026 (JIF 25)'!B:C,2,FALSE),
  _xlpm.resultado, IFERROR(_xlpm.resultado1, IFERROR(_xlpm.resultado2,"")),
  IF(_xlpm.resultado="N/A", "N/A",
     IF(OR(_xlpm.resultado=0, _xlpm.resultado=""), "Revista sem FI", VALUE(_xlpm.resultado))
  )
))</f>
        <v>25.6</v>
      </c>
      <c r="C8" s="380">
        <f>IF(OR(ISBLANK(M8),NOT(ISNUMBER(B8))),"",1/M8)</f>
        <v>0.5</v>
      </c>
      <c r="D8" s="381">
        <f t="shared" ref="D8" ca="1" si="1">IF(J8="","",IF(OR(B8=0,B8="Revista sem FI"),0,IF(OR(AND(ISNUMBER(C8),C8&gt;0),AND(ISNUMBER(E8),E8&gt;0)),1,0)))</f>
        <v>1</v>
      </c>
      <c r="E8" s="557" t="str">
        <f ca="1">IF(OR(N8="",NOT(ISNUMBER(B8))),"",IF(SUM(INDIRECT("$E$7:E"&amp;ROW()-1))+1/N8&gt;$C$25,0,1/N8))</f>
        <v/>
      </c>
      <c r="F8" s="3"/>
      <c r="G8" s="3"/>
      <c r="H8" s="49">
        <f>IF(I8&lt;&gt;"", COUNTIF($I$8:I8, "&lt;&gt;"), "")</f>
        <v>1</v>
      </c>
      <c r="I8" s="87" t="s">
        <v>532</v>
      </c>
      <c r="J8" s="249" t="str">
        <f>IFERROR(VLOOKUP(I8,'JCR 2026 (JIF 25)'!A:D,4,0), IFERROR(VLOOKUP(I8,'JCR 2026 (JIF 25)'!B:D,3,0),""))</f>
        <v>COORDINATION CHEMISTRY REVIEWS</v>
      </c>
      <c r="K8" s="19">
        <v>2021</v>
      </c>
      <c r="L8" s="19">
        <v>213537</v>
      </c>
      <c r="M8" s="19">
        <v>2</v>
      </c>
      <c r="N8" s="53"/>
      <c r="O8" s="3"/>
    </row>
    <row r="9" spans="1:15" ht="13.5" customHeight="1">
      <c r="A9" s="37" t="str">
        <f t="shared" si="0"/>
        <v>CHEMICAL RECORD, 2021, p. 2880</v>
      </c>
      <c r="B9" s="23">
        <f>IF(I9="","",_xlfn.LET(
  _xlpm.resultado1, VLOOKUP(I9,'JCR 2026 (JIF 25)'!A:C,3,FALSE),
  _xlpm.resultado2, VLOOKUP(I9,'JCR 2026 (JIF 25)'!B:C,2,FALSE),
  _xlpm.resultado, IFERROR(_xlpm.resultado1, IFERROR(_xlpm.resultado2,"")),
  IF(_xlpm.resultado="N/A", "N/A",
     IF(OR(_xlpm.resultado=0, _xlpm.resultado=""), "Revista sem FI", VALUE(_xlpm.resultado))
  )
))</f>
        <v>8.9</v>
      </c>
      <c r="C9" s="388">
        <f t="shared" ref="C9:C24" si="2">IF(OR(ISBLANK(M9),NOT(ISNUMBER(B9))),"",1/M9)</f>
        <v>0.5</v>
      </c>
      <c r="D9" s="389">
        <f t="shared" ref="D9:D24" ca="1" si="3">IF(J9="","",IF(OR(B9=0,B9="Revista sem FI"),0,IF(OR(AND(ISNUMBER(C9),C9&gt;0),AND(ISNUMBER(E9),E9&gt;0)),1,0)))</f>
        <v>1</v>
      </c>
      <c r="E9" s="561" t="str">
        <f t="shared" ref="E9:E24" ca="1" si="4">IF(OR(N9="",NOT(ISNUMBER(B9))),"",IF(SUM(INDIRECT("$E$7:E"&amp;ROW()-1))+1/N9&gt;$C$25,0,1/N9))</f>
        <v/>
      </c>
      <c r="F9" s="3"/>
      <c r="G9" s="3"/>
      <c r="H9" s="49">
        <f>IF(I9&lt;&gt;"", COUNTIF($I$8:I9, "&lt;&gt;"), "")</f>
        <v>2</v>
      </c>
      <c r="I9" s="87" t="s">
        <v>434</v>
      </c>
      <c r="J9" s="249" t="str">
        <f>IFERROR(VLOOKUP(I9,'JCR 2026 (JIF 25)'!A:D,4,0), IFERROR(VLOOKUP(I9,'JCR 2026 (JIF 25)'!B:D,3,0),""))</f>
        <v>CHEMICAL RECORD</v>
      </c>
      <c r="K9" s="19">
        <v>2021</v>
      </c>
      <c r="L9" s="19">
        <v>2880</v>
      </c>
      <c r="M9" s="19">
        <v>2</v>
      </c>
      <c r="N9" s="53"/>
      <c r="O9" s="3"/>
    </row>
    <row r="10" spans="1:15" ht="13.5" customHeight="1">
      <c r="A10" s="37" t="str">
        <f t="shared" si="0"/>
        <v>Beilstein Journal of Organic Chemistry, 2021, p. 234</v>
      </c>
      <c r="B10" s="23">
        <f>IF(I10="","",_xlfn.LET(
  _xlpm.resultado1, VLOOKUP(I10,'JCR 2026 (JIF 25)'!A:C,3,FALSE),
  _xlpm.resultado2, VLOOKUP(I10,'JCR 2026 (JIF 25)'!B:C,2,FALSE),
  _xlpm.resultado, IFERROR(_xlpm.resultado1, IFERROR(_xlpm.resultado2,"")),
  IF(_xlpm.resultado="N/A", "N/A",
     IF(OR(_xlpm.resultado=0, _xlpm.resultado=""), "Revista sem FI", VALUE(_xlpm.resultado))
  )
))</f>
        <v>2.7</v>
      </c>
      <c r="C10" s="388">
        <f t="shared" si="2"/>
        <v>1</v>
      </c>
      <c r="D10" s="389">
        <f t="shared" ca="1" si="3"/>
        <v>1</v>
      </c>
      <c r="E10" s="561" t="str">
        <f t="shared" ca="1" si="4"/>
        <v/>
      </c>
      <c r="F10" s="3"/>
      <c r="G10" s="3"/>
      <c r="H10" s="49">
        <f>IF(I10&lt;&gt;"", COUNTIF($I$8:I10, "&lt;&gt;"), "")</f>
        <v>3</v>
      </c>
      <c r="I10" s="87" t="s">
        <v>274</v>
      </c>
      <c r="J10" s="249" t="str">
        <f>IFERROR(VLOOKUP(I10,'JCR 2026 (JIF 25)'!A:D,4,0), IFERROR(VLOOKUP(I10,'JCR 2026 (JIF 25)'!B:D,3,0),""))</f>
        <v>Beilstein Journal of Organic Chemistry</v>
      </c>
      <c r="K10" s="19">
        <v>2021</v>
      </c>
      <c r="L10" s="19">
        <v>234</v>
      </c>
      <c r="M10" s="19">
        <v>1</v>
      </c>
      <c r="N10" s="53"/>
      <c r="O10" s="3"/>
    </row>
    <row r="11" spans="1:15" ht="13.5" customHeight="1">
      <c r="A11" s="37" t="str">
        <f t="shared" si="0"/>
        <v>SYNTHESIS-STUTTGART, 2021, p. 2545</v>
      </c>
      <c r="B11" s="23">
        <f>IF(I11="","",_xlfn.LET(
  _xlpm.resultado1, VLOOKUP(I11,'JCR 2026 (JIF 25)'!A:C,3,FALSE),
  _xlpm.resultado2, VLOOKUP(I11,'JCR 2026 (JIF 25)'!B:C,2,FALSE),
  _xlpm.resultado, IFERROR(_xlpm.resultado1, IFERROR(_xlpm.resultado2,"")),
  IF(_xlpm.resultado="N/A", "N/A",
     IF(OR(_xlpm.resultado=0, _xlpm.resultado=""), "Revista sem FI", VALUE(_xlpm.resultado))
  )
))</f>
        <v>2.2000000000000002</v>
      </c>
      <c r="C11" s="388">
        <f t="shared" si="2"/>
        <v>1</v>
      </c>
      <c r="D11" s="389">
        <f t="shared" ca="1" si="3"/>
        <v>1</v>
      </c>
      <c r="E11" s="561" t="str">
        <f t="shared" ca="1" si="4"/>
        <v/>
      </c>
      <c r="F11" s="3"/>
      <c r="G11" s="3"/>
      <c r="H11" s="49">
        <f>IF(I11&lt;&gt;"", COUNTIF($I$8:I11, "&lt;&gt;"), "")</f>
        <v>4</v>
      </c>
      <c r="I11" s="87" t="s">
        <v>1981</v>
      </c>
      <c r="J11" s="249" t="str">
        <f>IFERROR(VLOOKUP(I11,'JCR 2026 (JIF 25)'!A:D,4,0), IFERROR(VLOOKUP(I11,'JCR 2026 (JIF 25)'!B:D,3,0),""))</f>
        <v>SYNTHESIS-STUTTGART</v>
      </c>
      <c r="K11" s="19">
        <v>2021</v>
      </c>
      <c r="L11" s="19">
        <v>2545</v>
      </c>
      <c r="M11" s="19">
        <v>1</v>
      </c>
      <c r="N11" s="53"/>
      <c r="O11" s="3"/>
    </row>
    <row r="12" spans="1:15" ht="13.5" customHeight="1">
      <c r="A12" s="37" t="str">
        <f t="shared" si="0"/>
        <v>CURRENT ORGANIC CHEMISTRY, 2021, p. 2068</v>
      </c>
      <c r="B12" s="23">
        <f>IF(I12="","",_xlfn.LET(
  _xlpm.resultado1, VLOOKUP(I12,'JCR 2026 (JIF 25)'!A:C,3,FALSE),
  _xlpm.resultado2, VLOOKUP(I12,'JCR 2026 (JIF 25)'!B:C,2,FALSE),
  _xlpm.resultado, IFERROR(_xlpm.resultado1, IFERROR(_xlpm.resultado2,"")),
  IF(_xlpm.resultado="N/A", "N/A",
     IF(OR(_xlpm.resultado=0, _xlpm.resultado=""), "Revista sem FI", VALUE(_xlpm.resultado))
  )
))</f>
        <v>2.5</v>
      </c>
      <c r="C12" s="388">
        <f t="shared" si="2"/>
        <v>1</v>
      </c>
      <c r="D12" s="389">
        <f t="shared" ca="1" si="3"/>
        <v>1</v>
      </c>
      <c r="E12" s="561" t="str">
        <f t="shared" ca="1" si="4"/>
        <v/>
      </c>
      <c r="F12" s="3"/>
      <c r="G12" s="14"/>
      <c r="H12" s="49">
        <f>IF(I12&lt;&gt;"", COUNTIF($I$8:I12, "&lt;&gt;"), "")</f>
        <v>5</v>
      </c>
      <c r="I12" s="87" t="s">
        <v>574</v>
      </c>
      <c r="J12" s="249" t="str">
        <f>IFERROR(VLOOKUP(I12,'JCR 2026 (JIF 25)'!A:D,4,0), IFERROR(VLOOKUP(I12,'JCR 2026 (JIF 25)'!B:D,3,0),""))</f>
        <v>CURRENT ORGANIC CHEMISTRY</v>
      </c>
      <c r="K12" s="19">
        <v>2021</v>
      </c>
      <c r="L12" s="19">
        <v>2068</v>
      </c>
      <c r="M12" s="19">
        <v>1</v>
      </c>
      <c r="N12" s="53"/>
      <c r="O12" s="14"/>
    </row>
    <row r="13" spans="1:15" ht="13.5" customHeight="1">
      <c r="A13" s="37" t="str">
        <f t="shared" si="0"/>
        <v>SYNTHESIS-STUTTGART, 2022, p. 4601</v>
      </c>
      <c r="B13" s="23">
        <f>IF(I13="","",_xlfn.LET(
  _xlpm.resultado1, VLOOKUP(I13,'JCR 2026 (JIF 25)'!A:C,3,FALSE),
  _xlpm.resultado2, VLOOKUP(I13,'JCR 2026 (JIF 25)'!B:C,2,FALSE),
  _xlpm.resultado, IFERROR(_xlpm.resultado1, IFERROR(_xlpm.resultado2,"")),
  IF(_xlpm.resultado="N/A", "N/A",
     IF(OR(_xlpm.resultado=0, _xlpm.resultado=""), "Revista sem FI", VALUE(_xlpm.resultado))
  )
))</f>
        <v>2.2000000000000002</v>
      </c>
      <c r="C13" s="388" t="str">
        <f t="shared" si="2"/>
        <v/>
      </c>
      <c r="D13" s="389">
        <f t="shared" ca="1" si="3"/>
        <v>1</v>
      </c>
      <c r="E13" s="561">
        <f t="shared" ca="1" si="4"/>
        <v>1</v>
      </c>
      <c r="F13" s="3"/>
      <c r="G13" s="14"/>
      <c r="H13" s="49">
        <f>IF(I13&lt;&gt;"", COUNTIF($I$8:I13, "&lt;&gt;"), "")</f>
        <v>6</v>
      </c>
      <c r="I13" s="87" t="s">
        <v>1981</v>
      </c>
      <c r="J13" s="249" t="str">
        <f>IFERROR(VLOOKUP(I13,'JCR 2026 (JIF 25)'!A:D,4,0), IFERROR(VLOOKUP(I13,'JCR 2026 (JIF 25)'!B:D,3,0),""))</f>
        <v>SYNTHESIS-STUTTGART</v>
      </c>
      <c r="K13" s="19">
        <v>2022</v>
      </c>
      <c r="L13" s="19">
        <v>4601</v>
      </c>
      <c r="M13" s="19"/>
      <c r="N13" s="53">
        <v>1</v>
      </c>
      <c r="O13" s="14"/>
    </row>
    <row r="14" spans="1:15" ht="13.5" customHeight="1">
      <c r="A14" s="37" t="str">
        <f t="shared" si="0"/>
        <v>CURRENT TOPICS IN MEDICINAL CHEMISTRY, 2023, p. 1004</v>
      </c>
      <c r="B14" s="23">
        <f>IF(I14="","",_xlfn.LET(
  _xlpm.resultado1, VLOOKUP(I14,'JCR 2026 (JIF 25)'!A:C,3,FALSE),
  _xlpm.resultado2, VLOOKUP(I14,'JCR 2026 (JIF 25)'!B:C,2,FALSE),
  _xlpm.resultado, IFERROR(_xlpm.resultado1, IFERROR(_xlpm.resultado2,"")),
  IF(_xlpm.resultado="N/A", "N/A",
     IF(OR(_xlpm.resultado=0, _xlpm.resultado=""), "Revista sem FI", VALUE(_xlpm.resultado))
  )
))</f>
        <v>3.6</v>
      </c>
      <c r="C14" s="388">
        <f t="shared" si="2"/>
        <v>1</v>
      </c>
      <c r="D14" s="389">
        <f t="shared" ca="1" si="3"/>
        <v>1</v>
      </c>
      <c r="E14" s="561" t="str">
        <f t="shared" ca="1" si="4"/>
        <v/>
      </c>
      <c r="F14" s="3"/>
      <c r="G14" s="14"/>
      <c r="H14" s="49">
        <f>IF(I14&lt;&gt;"", COUNTIF($I$8:I14, "&lt;&gt;"), "")</f>
        <v>7</v>
      </c>
      <c r="I14" s="87" t="s">
        <v>576</v>
      </c>
      <c r="J14" s="249" t="str">
        <f>IFERROR(VLOOKUP(I14,'JCR 2026 (JIF 25)'!A:D,4,0), IFERROR(VLOOKUP(I14,'JCR 2026 (JIF 25)'!B:D,3,0),""))</f>
        <v>CURRENT TOPICS IN MEDICINAL CHEMISTRY</v>
      </c>
      <c r="K14" s="19">
        <v>2023</v>
      </c>
      <c r="L14" s="19">
        <v>1004</v>
      </c>
      <c r="M14" s="19">
        <v>1</v>
      </c>
      <c r="N14" s="53"/>
      <c r="O14" s="14"/>
    </row>
    <row r="15" spans="1:15" ht="13.5" customHeight="1">
      <c r="A15" s="37" t="str">
        <f t="shared" si="0"/>
        <v>ChemistrySelect, 2023, p. e202300377</v>
      </c>
      <c r="B15" s="23">
        <f>IF(I15="","",_xlfn.LET(
  _xlpm.resultado1, VLOOKUP(I15,'JCR 2026 (JIF 25)'!A:C,3,FALSE),
  _xlpm.resultado2, VLOOKUP(I15,'JCR 2026 (JIF 25)'!B:C,2,FALSE),
  _xlpm.resultado, IFERROR(_xlpm.resultado1, IFERROR(_xlpm.resultado2,"")),
  IF(_xlpm.resultado="N/A", "N/A",
     IF(OR(_xlpm.resultado=0, _xlpm.resultado=""), "Revista sem FI", VALUE(_xlpm.resultado))
  )
))</f>
        <v>2.2999999999999998</v>
      </c>
      <c r="C15" s="388">
        <f t="shared" si="2"/>
        <v>1</v>
      </c>
      <c r="D15" s="389">
        <f t="shared" ca="1" si="3"/>
        <v>1</v>
      </c>
      <c r="E15" s="561" t="str">
        <f t="shared" ca="1" si="4"/>
        <v/>
      </c>
      <c r="F15" s="3"/>
      <c r="G15" s="14"/>
      <c r="H15" s="49">
        <f>IF(I15&lt;&gt;"", COUNTIF($I$8:I15, "&lt;&gt;"), "")</f>
        <v>8</v>
      </c>
      <c r="I15" s="87" t="s">
        <v>13444</v>
      </c>
      <c r="J15" s="249" t="str">
        <f>IFERROR(VLOOKUP(I15,'JCR 2026 (JIF 25)'!A:D,4,0), IFERROR(VLOOKUP(I15,'JCR 2026 (JIF 25)'!B:D,3,0),""))</f>
        <v>ChemistrySelect</v>
      </c>
      <c r="K15" s="19">
        <v>2023</v>
      </c>
      <c r="L15" s="19" t="s">
        <v>53876</v>
      </c>
      <c r="M15" s="19">
        <v>1</v>
      </c>
      <c r="N15" s="53"/>
      <c r="O15" s="14"/>
    </row>
    <row r="16" spans="1:15" ht="13.5" customHeight="1">
      <c r="A16" s="37" t="str">
        <f t="shared" si="0"/>
        <v>Catalysts, 2023, p. 1300</v>
      </c>
      <c r="B16" s="23">
        <f>IF(I16="","",_xlfn.LET(
  _xlpm.resultado1, VLOOKUP(I16,'JCR 2026 (JIF 25)'!A:C,3,FALSE),
  _xlpm.resultado2, VLOOKUP(I16,'JCR 2026 (JIF 25)'!B:C,2,FALSE),
  _xlpm.resultado, IFERROR(_xlpm.resultado1, IFERROR(_xlpm.resultado2,"")),
  IF(_xlpm.resultado="N/A", "N/A",
     IF(OR(_xlpm.resultado=0, _xlpm.resultado=""), "Revista sem FI", VALUE(_xlpm.resultado))
  )
))</f>
        <v>4.5</v>
      </c>
      <c r="C16" s="388">
        <f t="shared" si="2"/>
        <v>1</v>
      </c>
      <c r="D16" s="389">
        <f t="shared" ca="1" si="3"/>
        <v>1</v>
      </c>
      <c r="E16" s="561" t="str">
        <f t="shared" ca="1" si="4"/>
        <v/>
      </c>
      <c r="F16" s="3"/>
      <c r="G16" s="14"/>
      <c r="H16" s="49">
        <f>IF(I16&lt;&gt;"", COUNTIF($I$8:I16, "&lt;&gt;"), "")</f>
        <v>9</v>
      </c>
      <c r="I16" s="87" t="s">
        <v>13372</v>
      </c>
      <c r="J16" s="249" t="str">
        <f>IFERROR(VLOOKUP(I16,'JCR 2026 (JIF 25)'!A:D,4,0), IFERROR(VLOOKUP(I16,'JCR 2026 (JIF 25)'!B:D,3,0),""))</f>
        <v>Catalysts</v>
      </c>
      <c r="K16" s="19">
        <v>2023</v>
      </c>
      <c r="L16" s="19">
        <v>1300</v>
      </c>
      <c r="M16" s="19">
        <v>1</v>
      </c>
      <c r="N16" s="53"/>
      <c r="O16" s="14"/>
    </row>
    <row r="17" spans="1:15" ht="13.5" customHeight="1">
      <c r="A17" s="37" t="str">
        <f t="shared" si="0"/>
        <v>NEW JOURNAL OF CHEMISTRY, 2023, p. 1076</v>
      </c>
      <c r="B17" s="23">
        <f>IF(I17="","",_xlfn.LET(
  _xlpm.resultado1, VLOOKUP(I17,'JCR 2026 (JIF 25)'!A:C,3,FALSE),
  _xlpm.resultado2, VLOOKUP(I17,'JCR 2026 (JIF 25)'!B:C,2,FALSE),
  _xlpm.resultado, IFERROR(_xlpm.resultado1, IFERROR(_xlpm.resultado2,"")),
  IF(_xlpm.resultado="N/A", "N/A",
     IF(OR(_xlpm.resultado=0, _xlpm.resultado=""), "Revista sem FI", VALUE(_xlpm.resultado))
  )
))</f>
        <v>2.6</v>
      </c>
      <c r="C17" s="388">
        <f t="shared" si="2"/>
        <v>1</v>
      </c>
      <c r="D17" s="389">
        <f t="shared" ca="1" si="3"/>
        <v>1</v>
      </c>
      <c r="E17" s="561" t="str">
        <f t="shared" ca="1" si="4"/>
        <v/>
      </c>
      <c r="F17" s="3"/>
      <c r="G17" s="3"/>
      <c r="H17" s="49">
        <f>IF(I17&lt;&gt;"", COUNTIF($I$8:I17, "&lt;&gt;"), "")</f>
        <v>10</v>
      </c>
      <c r="I17" s="87" t="s">
        <v>1608</v>
      </c>
      <c r="J17" s="249" t="str">
        <f>IFERROR(VLOOKUP(I17,'JCR 2026 (JIF 25)'!A:D,4,0), IFERROR(VLOOKUP(I17,'JCR 2026 (JIF 25)'!B:D,3,0),""))</f>
        <v>NEW JOURNAL OF CHEMISTRY</v>
      </c>
      <c r="K17" s="19">
        <v>2023</v>
      </c>
      <c r="L17" s="19">
        <v>1076</v>
      </c>
      <c r="M17" s="19">
        <v>1</v>
      </c>
      <c r="N17" s="53"/>
      <c r="O17" s="3"/>
    </row>
    <row r="18" spans="1:15" ht="13.5" customHeight="1">
      <c r="A18" s="37" t="str">
        <f t="shared" si="0"/>
        <v>ADVANCED SYNTHESIS &amp; CATALYSIS, 2023, p. 4286</v>
      </c>
      <c r="B18" s="23">
        <f>IF(I18="","",_xlfn.LET(
  _xlpm.resultado1, VLOOKUP(I18,'JCR 2026 (JIF 25)'!A:C,3,FALSE),
  _xlpm.resultado2, VLOOKUP(I18,'JCR 2026 (JIF 25)'!B:C,2,FALSE),
  _xlpm.resultado, IFERROR(_xlpm.resultado1, IFERROR(_xlpm.resultado2,"")),
  IF(_xlpm.resultado="N/A", "N/A",
     IF(OR(_xlpm.resultado=0, _xlpm.resultado=""), "Revista sem FI", VALUE(_xlpm.resultado))
  )
))</f>
        <v>3.7</v>
      </c>
      <c r="C18" s="388">
        <f t="shared" si="2"/>
        <v>1</v>
      </c>
      <c r="D18" s="389">
        <f t="shared" ca="1" si="3"/>
        <v>1</v>
      </c>
      <c r="E18" s="561" t="str">
        <f t="shared" ca="1" si="4"/>
        <v/>
      </c>
      <c r="F18" s="3"/>
      <c r="G18" s="14"/>
      <c r="H18" s="49">
        <f>IF(I18&lt;&gt;"", COUNTIF($I$8:I18, "&lt;&gt;"), "")</f>
        <v>11</v>
      </c>
      <c r="I18" s="87" t="s">
        <v>155</v>
      </c>
      <c r="J18" s="249" t="str">
        <f>IFERROR(VLOOKUP(I18,'JCR 2026 (JIF 25)'!A:D,4,0), IFERROR(VLOOKUP(I18,'JCR 2026 (JIF 25)'!B:D,3,0),""))</f>
        <v>ADVANCED SYNTHESIS &amp; CATALYSIS</v>
      </c>
      <c r="K18" s="19">
        <v>2023</v>
      </c>
      <c r="L18" s="19">
        <v>4286</v>
      </c>
      <c r="M18" s="19">
        <v>1</v>
      </c>
      <c r="N18" s="53"/>
      <c r="O18" s="14"/>
    </row>
    <row r="19" spans="1:15" ht="13.5" customHeight="1">
      <c r="A19" s="37" t="str">
        <f t="shared" si="0"/>
        <v>CHEMISTRY &amp; BIODIVERSITY, 2024, p. E202301460</v>
      </c>
      <c r="B19" s="23">
        <f>IF(I19="","",_xlfn.LET(
  _xlpm.resultado1, VLOOKUP(I19,'JCR 2026 (JIF 25)'!A:C,3,FALSE),
  _xlpm.resultado2, VLOOKUP(I19,'JCR 2026 (JIF 25)'!B:C,2,FALSE),
  _xlpm.resultado, IFERROR(_xlpm.resultado1, IFERROR(_xlpm.resultado2,"")),
  IF(_xlpm.resultado="N/A", "N/A",
     IF(OR(_xlpm.resultado=0, _xlpm.resultado=""), "Revista sem FI", VALUE(_xlpm.resultado))
  )
))</f>
        <v>2.9</v>
      </c>
      <c r="C19" s="388">
        <f t="shared" si="2"/>
        <v>1</v>
      </c>
      <c r="D19" s="389">
        <f t="shared" ca="1" si="3"/>
        <v>1</v>
      </c>
      <c r="E19" s="561" t="str">
        <f t="shared" ca="1" si="4"/>
        <v/>
      </c>
      <c r="F19" s="3"/>
      <c r="G19" s="14"/>
      <c r="H19" s="49">
        <f>IF(I19&lt;&gt;"", COUNTIF($I$8:I19, "&lt;&gt;"), "")</f>
        <v>12</v>
      </c>
      <c r="I19" s="87" t="s">
        <v>414</v>
      </c>
      <c r="J19" s="249" t="str">
        <f>IFERROR(VLOOKUP(I19,'JCR 2026 (JIF 25)'!A:D,4,0), IFERROR(VLOOKUP(I19,'JCR 2026 (JIF 25)'!B:D,3,0),""))</f>
        <v>CHEMISTRY &amp; BIODIVERSITY</v>
      </c>
      <c r="K19" s="19">
        <v>2024</v>
      </c>
      <c r="L19" s="19" t="s">
        <v>54005</v>
      </c>
      <c r="M19" s="19">
        <v>1</v>
      </c>
      <c r="N19" s="53"/>
      <c r="O19" s="14"/>
    </row>
    <row r="20" spans="1:15" ht="13.5" customHeight="1">
      <c r="A20" s="37" t="str">
        <f t="shared" si="0"/>
        <v>Pharmaceutics, 2024, p. 269</v>
      </c>
      <c r="B20" s="23">
        <f>IF(I20="","",_xlfn.LET(
  _xlpm.resultado1, VLOOKUP(I20,'JCR 2026 (JIF 25)'!A:C,3,FALSE),
  _xlpm.resultado2, VLOOKUP(I20,'JCR 2026 (JIF 25)'!B:C,2,FALSE),
  _xlpm.resultado, IFERROR(_xlpm.resultado1, IFERROR(_xlpm.resultado2,"")),
  IF(_xlpm.resultado="N/A", "N/A",
     IF(OR(_xlpm.resultado=0, _xlpm.resultado=""), "Revista sem FI", VALUE(_xlpm.resultado))
  )
))</f>
        <v>6.9</v>
      </c>
      <c r="C20" s="388" t="str">
        <f t="shared" si="2"/>
        <v/>
      </c>
      <c r="D20" s="389">
        <f t="shared" ca="1" si="3"/>
        <v>1</v>
      </c>
      <c r="E20" s="561">
        <f t="shared" ca="1" si="4"/>
        <v>1</v>
      </c>
      <c r="F20" s="3"/>
      <c r="G20" s="14"/>
      <c r="H20" s="49">
        <f>IF(I20&lt;&gt;"", COUNTIF($I$8:I20, "&lt;&gt;"), "")</f>
        <v>13</v>
      </c>
      <c r="I20" s="87" t="s">
        <v>21935</v>
      </c>
      <c r="J20" s="249" t="str">
        <f>IFERROR(VLOOKUP(I20,'JCR 2026 (JIF 25)'!A:D,4,0), IFERROR(VLOOKUP(I20,'JCR 2026 (JIF 25)'!B:D,3,0),""))</f>
        <v>Pharmaceutics</v>
      </c>
      <c r="K20" s="19">
        <v>2024</v>
      </c>
      <c r="L20" s="19">
        <v>269</v>
      </c>
      <c r="M20" s="19"/>
      <c r="N20" s="53">
        <v>1</v>
      </c>
      <c r="O20" s="14"/>
    </row>
    <row r="21" spans="1:15" ht="13.5" customHeight="1">
      <c r="A21" s="37" t="str">
        <f t="shared" si="0"/>
        <v>Asian Journal of Organic Chemistry, 2025, p. e00605</v>
      </c>
      <c r="B21" s="23">
        <f>IF(I21="","",_xlfn.LET(
  _xlpm.resultado1, VLOOKUP(I21,'JCR 2026 (JIF 25)'!A:C,3,FALSE),
  _xlpm.resultado2, VLOOKUP(I21,'JCR 2026 (JIF 25)'!B:C,2,FALSE),
  _xlpm.resultado, IFERROR(_xlpm.resultado1, IFERROR(_xlpm.resultado2,"")),
  IF(_xlpm.resultado="N/A", "N/A",
     IF(OR(_xlpm.resultado=0, _xlpm.resultado=""), "Revista sem FI", VALUE(_xlpm.resultado))
  )
))</f>
        <v>2.2999999999999998</v>
      </c>
      <c r="C21" s="388">
        <f t="shared" si="2"/>
        <v>0.5</v>
      </c>
      <c r="D21" s="389">
        <f t="shared" ca="1" si="3"/>
        <v>1</v>
      </c>
      <c r="E21" s="561" t="str">
        <f t="shared" ca="1" si="4"/>
        <v/>
      </c>
      <c r="F21" s="3"/>
      <c r="G21" s="3"/>
      <c r="H21" s="49">
        <f>IF(I21&lt;&gt;"", COUNTIF($I$8:I21, "&lt;&gt;"), "")</f>
        <v>14</v>
      </c>
      <c r="I21" s="87" t="s">
        <v>11742</v>
      </c>
      <c r="J21" s="249" t="str">
        <f>IFERROR(VLOOKUP(I21,'JCR 2026 (JIF 25)'!A:D,4,0), IFERROR(VLOOKUP(I21,'JCR 2026 (JIF 25)'!B:D,3,0),""))</f>
        <v>Asian Journal of Organic Chemistry</v>
      </c>
      <c r="K21" s="19">
        <v>2025</v>
      </c>
      <c r="L21" s="19" t="s">
        <v>66346</v>
      </c>
      <c r="M21" s="19">
        <v>2</v>
      </c>
      <c r="N21" s="53"/>
      <c r="O21" s="3"/>
    </row>
    <row r="22" spans="1:15" ht="13.5" customHeight="1">
      <c r="A22" s="37" t="str">
        <f t="shared" si="0"/>
        <v>ACS Omega, 2025, p. 25990</v>
      </c>
      <c r="B22" s="23">
        <f>IF(I22="","",_xlfn.LET(
  _xlpm.resultado1, VLOOKUP(I22,'JCR 2026 (JIF 25)'!A:C,3,FALSE),
  _xlpm.resultado2, VLOOKUP(I22,'JCR 2026 (JIF 25)'!B:C,2,FALSE),
  _xlpm.resultado, IFERROR(_xlpm.resultado1, IFERROR(_xlpm.resultado2,"")),
  IF(_xlpm.resultado="N/A", "N/A",
     IF(OR(_xlpm.resultado=0, _xlpm.resultado=""), "Revista sem FI", VALUE(_xlpm.resultado))
  )
))</f>
        <v>5.2</v>
      </c>
      <c r="C22" s="388" t="str">
        <f t="shared" si="2"/>
        <v/>
      </c>
      <c r="D22" s="389">
        <f t="shared" ca="1" si="3"/>
        <v>1</v>
      </c>
      <c r="E22" s="561">
        <f t="shared" ca="1" si="4"/>
        <v>1</v>
      </c>
      <c r="F22" s="3"/>
      <c r="G22" s="3"/>
      <c r="H22" s="49">
        <f>IF(I22&lt;&gt;"", COUNTIF($I$8:I22, "&lt;&gt;"), "")</f>
        <v>15</v>
      </c>
      <c r="I22" s="87" t="s">
        <v>10283</v>
      </c>
      <c r="J22" s="249" t="str">
        <f>IFERROR(VLOOKUP(I22,'JCR 2026 (JIF 25)'!A:D,4,0), IFERROR(VLOOKUP(I22,'JCR 2026 (JIF 25)'!B:D,3,0),""))</f>
        <v>ACS Omega</v>
      </c>
      <c r="K22" s="19">
        <v>2025</v>
      </c>
      <c r="L22" s="19">
        <v>25990</v>
      </c>
      <c r="M22" s="19"/>
      <c r="N22" s="53">
        <v>1</v>
      </c>
      <c r="O22" s="3"/>
    </row>
    <row r="23" spans="1:15" ht="13.5" customHeight="1">
      <c r="A23" s="37" t="str">
        <f t="shared" si="0"/>
        <v>Pharmaceuticals, 2025, p. 1379</v>
      </c>
      <c r="B23" s="23">
        <f>IF(I23="","",_xlfn.LET(
  _xlpm.resultado1, VLOOKUP(I23,'JCR 2026 (JIF 25)'!A:C,3,FALSE),
  _xlpm.resultado2, VLOOKUP(I23,'JCR 2026 (JIF 25)'!B:C,2,FALSE),
  _xlpm.resultado, IFERROR(_xlpm.resultado1, IFERROR(_xlpm.resultado2,"")),
  IF(_xlpm.resultado="N/A", "N/A",
     IF(OR(_xlpm.resultado=0, _xlpm.resultado=""), "Revista sem FI", VALUE(_xlpm.resultado))
  )
))</f>
        <v>5.7</v>
      </c>
      <c r="C23" s="388" t="str">
        <f t="shared" si="2"/>
        <v/>
      </c>
      <c r="D23" s="389">
        <f t="shared" ca="1" si="3"/>
        <v>1</v>
      </c>
      <c r="E23" s="561">
        <f t="shared" ca="1" si="4"/>
        <v>1</v>
      </c>
      <c r="F23" s="3"/>
      <c r="G23" s="3"/>
      <c r="H23" s="49">
        <f>IF(I23&lt;&gt;"", COUNTIF($I$8:I23, "&lt;&gt;"), "")</f>
        <v>16</v>
      </c>
      <c r="I23" s="87" t="s">
        <v>21934</v>
      </c>
      <c r="J23" s="249" t="str">
        <f>IFERROR(VLOOKUP(I23,'JCR 2026 (JIF 25)'!A:D,4,0), IFERROR(VLOOKUP(I23,'JCR 2026 (JIF 25)'!B:D,3,0),""))</f>
        <v>Pharmaceuticals</v>
      </c>
      <c r="K23" s="19">
        <v>2025</v>
      </c>
      <c r="L23" s="19">
        <v>1379</v>
      </c>
      <c r="M23" s="19"/>
      <c r="N23" s="53">
        <v>1</v>
      </c>
      <c r="O23" s="3"/>
    </row>
    <row r="24" spans="1:15" ht="13.5" customHeight="1" thickBot="1">
      <c r="A24" s="38" t="str">
        <f t="shared" si="0"/>
        <v/>
      </c>
      <c r="B24" s="33" t="str">
        <f>IF(I24="","",_xlfn.LET(
  _xlpm.resultado1, VLOOKUP(I24,'JCR 2026 (JIF 25)'!A:C,3,FALSE),
  _xlpm.resultado2, VLOOKUP(I24,'JCR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24" s="397" t="str">
        <f t="shared" si="2"/>
        <v/>
      </c>
      <c r="D24" s="398" t="str">
        <f t="shared" si="3"/>
        <v/>
      </c>
      <c r="E24" s="562" t="str">
        <f t="shared" ca="1" si="4"/>
        <v/>
      </c>
      <c r="F24" s="3"/>
      <c r="G24" s="3"/>
      <c r="H24" s="50" t="str">
        <f>IF(I24&lt;&gt;"", COUNTIF($I$8:I24, "&lt;&gt;"), "")</f>
        <v/>
      </c>
      <c r="I24" s="228"/>
      <c r="J24" s="284" t="str">
        <f>IFERROR(VLOOKUP(I24,'JCR 2026 (JIF 25)'!A:D,4,0), IFERROR(VLOOKUP(I24,'JCR 2026 (JIF 25)'!B:D,3,0),""))</f>
        <v/>
      </c>
      <c r="K24" s="47"/>
      <c r="L24" s="47"/>
      <c r="M24" s="47"/>
      <c r="N24" s="54"/>
      <c r="O24" s="3"/>
    </row>
    <row r="25" spans="1:15" ht="13.5" customHeight="1">
      <c r="A25" s="34" t="s">
        <v>60663</v>
      </c>
      <c r="B25" s="35">
        <f>SUM(B8:B24)</f>
        <v>83.800000000000011</v>
      </c>
      <c r="C25" s="35">
        <f>SUM(C8:C24)</f>
        <v>10.5</v>
      </c>
      <c r="D25" s="35">
        <f ca="1">SUM(D8:D24)</f>
        <v>16</v>
      </c>
      <c r="E25" s="36">
        <f ca="1">SUM(E8:E24)</f>
        <v>4</v>
      </c>
      <c r="F25" s="3"/>
      <c r="G25" s="3"/>
      <c r="H25" s="3"/>
      <c r="I25" s="3"/>
      <c r="J25" s="239"/>
      <c r="K25" s="3"/>
      <c r="L25" s="3"/>
      <c r="M25" s="3"/>
      <c r="N25" s="3"/>
      <c r="O25" s="3"/>
    </row>
    <row r="26" spans="1:15" ht="13.5" customHeight="1" thickBot="1">
      <c r="A26" s="24"/>
      <c r="B26" s="25" t="s">
        <v>53910</v>
      </c>
      <c r="C26" s="55">
        <f ca="1">C25+(MIN(C25,E25))</f>
        <v>14.5</v>
      </c>
      <c r="D26" s="26"/>
      <c r="E26" s="27"/>
      <c r="F26" s="14"/>
      <c r="G26" s="14"/>
      <c r="H26" s="14"/>
      <c r="I26" s="14"/>
      <c r="J26" s="210"/>
      <c r="K26" s="14"/>
      <c r="L26" s="14"/>
      <c r="M26" s="3"/>
      <c r="N26" s="3"/>
      <c r="O26" s="3"/>
    </row>
    <row r="27" spans="1:15" ht="13.5" customHeight="1" thickBot="1">
      <c r="A27" s="16"/>
      <c r="B27" s="21"/>
      <c r="C27" s="21"/>
      <c r="D27" s="29"/>
      <c r="E27" s="15"/>
      <c r="F27" s="3"/>
      <c r="G27" s="3"/>
      <c r="H27" s="3"/>
      <c r="I27" s="3"/>
      <c r="J27" s="8"/>
      <c r="K27" s="3"/>
      <c r="L27" s="3"/>
      <c r="M27" s="3"/>
      <c r="N27" s="3"/>
      <c r="O27" s="3"/>
    </row>
    <row r="28" spans="1:15" ht="13.5" customHeight="1" thickBot="1">
      <c r="A28" s="41" t="s">
        <v>6</v>
      </c>
      <c r="B28" s="133" t="s">
        <v>53953</v>
      </c>
      <c r="C28" s="42" cm="1">
        <f t="array" aca="1" ref="C28" ca="1">_xlfn.LET(
_xlpm._nAP,COUNTIF(C8:C24,"&gt;0"),
_xlpm._nTotal,SUM(D8:D24),
_xlpm._nCandidatosAPCo,SUMPRODUCT(--ISNUMBER(E8:E24)),
_xlpm._nAPCoUsados,MIN(MAX(0,_xlpm._nTotal-_xlpm._nAP),_xlpm._nCandidatosAPCo),
_xlpm._FIAPCo,_xlfn._xlws.FILTER(
   IF(ISNUMBER(B8:B24),B8:B24,0),
   ISNUMBER(E8:E24),
   0
),
_xlpm._somaAP,SUMIFS(B8:B24,C8:C24,"&gt;0"),
_xlpm._somaAPCo,IF(
   _xlpm._nAPCoUsados=0,
   0,
   SUM(
      LARGE(
         _xlpm._FIAPCo,
         _xlfn.SEQUENCE(_xlpm._nAPCoUsados)
      )
   )
),
IF(
   _xlpm._nTotal=0,
   0,
   (_xlpm._somaAP+_xlpm._somaAPCo)/_xlpm._nTotal
)
)</f>
        <v>5.2375000000000007</v>
      </c>
      <c r="D28" s="14" t="s">
        <v>53962</v>
      </c>
      <c r="E28" s="8"/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1:15" ht="13.5" customHeight="1">
      <c r="A29" s="3"/>
      <c r="B29" s="3"/>
      <c r="C29" s="3"/>
      <c r="D29" s="210" t="s">
        <v>53963</v>
      </c>
      <c r="E29" s="8"/>
      <c r="F29" s="3"/>
      <c r="G29" s="3"/>
      <c r="H29" s="3"/>
      <c r="I29" s="3"/>
      <c r="J29" s="3"/>
      <c r="K29" s="3"/>
      <c r="L29" s="3"/>
      <c r="M29" s="3"/>
      <c r="N29" s="3"/>
      <c r="O29" s="3"/>
    </row>
    <row r="30" spans="1:15" ht="13.5" customHeight="1" thickBot="1">
      <c r="A30" s="14"/>
      <c r="B30" s="14"/>
      <c r="C30" s="14"/>
      <c r="D30" s="210"/>
      <c r="E30" s="15"/>
      <c r="F30" s="14"/>
      <c r="G30" s="14"/>
      <c r="H30" s="14"/>
      <c r="I30" s="14"/>
      <c r="J30" s="14"/>
      <c r="K30" s="14"/>
      <c r="L30" s="14"/>
      <c r="M30" s="14"/>
      <c r="N30" s="14"/>
      <c r="O30" s="14"/>
    </row>
    <row r="31" spans="1:15" ht="13.5" customHeight="1" thickBot="1">
      <c r="A31" s="39" t="s">
        <v>53952</v>
      </c>
      <c r="B31" s="212"/>
      <c r="C31" s="57" t="s">
        <v>3</v>
      </c>
      <c r="D31" s="58" t="s">
        <v>4</v>
      </c>
      <c r="E31" s="8"/>
      <c r="F31" s="3"/>
      <c r="G31" s="3"/>
      <c r="H31" s="257" t="s">
        <v>60667</v>
      </c>
      <c r="I31" s="258" t="s">
        <v>60675</v>
      </c>
      <c r="J31" s="258" t="s">
        <v>60677</v>
      </c>
      <c r="K31" s="259" t="s">
        <v>25</v>
      </c>
      <c r="L31" s="258" t="s">
        <v>60676</v>
      </c>
      <c r="M31" s="259" t="s">
        <v>53917</v>
      </c>
      <c r="N31" s="260" t="s">
        <v>60680</v>
      </c>
      <c r="O31" s="3"/>
    </row>
    <row r="32" spans="1:15" ht="13.5" customHeight="1">
      <c r="A32" s="672" t="str">
        <f t="shared" ref="A32" si="5">IF(OR(ISBLANK(J32),ISBLANK(K32)), "", J32 &amp; ", " &amp; K32)</f>
        <v>DPP, BR 10 2017 026787 3, 2017</v>
      </c>
      <c r="B32" s="673"/>
      <c r="C32" s="269">
        <f>IF(I32="","",
 IF(I32="C", IF(L32="N", 1, IF(L32="I", 2, 0)),
 IF(I32="L", IF(L32="N", 2, IF(L32="I", 4, 0)),
 IF(I32="P",
    IF(L32="N",1,IF(L32="I",2,0)) *
    IF(L32&lt;&gt;"", IF(N32&lt;&gt;"", 2, 1), 0),
 0))))</f>
        <v>1</v>
      </c>
      <c r="D32" s="275">
        <f t="shared" ref="D32" si="6">IF(A32="","",1)</f>
        <v>1</v>
      </c>
      <c r="E32" s="8"/>
      <c r="F32" s="3"/>
      <c r="G32" s="3"/>
      <c r="H32" s="48">
        <f>IF(J32&lt;&gt;"", COUNTIF($J32:J$32, "&lt;&gt;"), "")</f>
        <v>1</v>
      </c>
      <c r="I32" s="203" t="s">
        <v>60674</v>
      </c>
      <c r="J32" s="51" t="s">
        <v>102</v>
      </c>
      <c r="K32" s="46">
        <v>2017</v>
      </c>
      <c r="L32" s="203" t="s">
        <v>60678</v>
      </c>
      <c r="M32" s="591"/>
      <c r="N32" s="270"/>
      <c r="O32" s="3"/>
    </row>
    <row r="33" spans="1:15" ht="13.5" customHeight="1">
      <c r="A33" s="642" t="str">
        <f t="shared" ref="A33:A40" si="7">IF(OR(ISBLANK(J33),ISBLANK(K33)), "", J33 &amp; ", " &amp; K33)</f>
        <v>BR 10 2017 022401 5, 2017</v>
      </c>
      <c r="B33" s="643"/>
      <c r="C33" s="262">
        <f t="shared" ref="C33:C41" si="8">IF(I33="","",
 IF(I33="C", IF(L33="N", 1, IF(L33="I", 2, 0)),
 IF(I33="L", IF(L33="N", 2, IF(L33="I", 4, 0)),
 IF(I33="P",
    IF(L33="N",1,IF(L33="I",2,0)) *
    IF(L33&lt;&gt;"", IF(N33&lt;&gt;"", 2, 1), 0),
 0))))</f>
        <v>1</v>
      </c>
      <c r="D33" s="276">
        <f t="shared" ref="D33:D41" si="9">IF(A33="","",1)</f>
        <v>1</v>
      </c>
      <c r="E33" s="8"/>
      <c r="F33" s="3"/>
      <c r="G33" s="3"/>
      <c r="H33" s="282">
        <f>IF(J33&lt;&gt;"", COUNTIF($J$32:J33, "&lt;&gt;"), "")</f>
        <v>2</v>
      </c>
      <c r="I33" s="87" t="s">
        <v>60674</v>
      </c>
      <c r="J33" s="18" t="s">
        <v>60697</v>
      </c>
      <c r="K33" s="19">
        <v>2017</v>
      </c>
      <c r="L33" s="87" t="s">
        <v>60678</v>
      </c>
      <c r="M33" s="592"/>
      <c r="N33" s="266"/>
      <c r="O33" s="3"/>
    </row>
    <row r="34" spans="1:15" ht="13.5" customHeight="1">
      <c r="A34" s="642" t="str">
        <f t="shared" si="7"/>
        <v>BR 10 2016 030110 6, 2016</v>
      </c>
      <c r="B34" s="643"/>
      <c r="C34" s="262">
        <f t="shared" si="8"/>
        <v>1</v>
      </c>
      <c r="D34" s="276">
        <f t="shared" si="9"/>
        <v>1</v>
      </c>
      <c r="E34" s="8"/>
      <c r="F34" s="3"/>
      <c r="G34" s="3"/>
      <c r="H34" s="282">
        <f>IF(J34&lt;&gt;"", COUNTIF($J$32:J34, "&lt;&gt;"), "")</f>
        <v>3</v>
      </c>
      <c r="I34" s="87" t="s">
        <v>60674</v>
      </c>
      <c r="J34" s="18" t="s">
        <v>60698</v>
      </c>
      <c r="K34" s="19">
        <v>2016</v>
      </c>
      <c r="L34" s="87" t="s">
        <v>60678</v>
      </c>
      <c r="M34" s="592"/>
      <c r="N34" s="266"/>
      <c r="O34" s="3"/>
    </row>
    <row r="35" spans="1:15" ht="27" customHeight="1">
      <c r="A35" s="642" t="str">
        <f t="shared" si="7"/>
        <v>Capítulo: Targets in Heterocyclic Systems, 2020</v>
      </c>
      <c r="B35" s="643"/>
      <c r="C35" s="262">
        <f t="shared" si="8"/>
        <v>2</v>
      </c>
      <c r="D35" s="276">
        <f t="shared" si="9"/>
        <v>1</v>
      </c>
      <c r="E35" s="8"/>
      <c r="F35" s="3"/>
      <c r="G35" s="3"/>
      <c r="H35" s="282">
        <f>IF(J35&lt;&gt;"", COUNTIF($J$32:J35, "&lt;&gt;"), "")</f>
        <v>4</v>
      </c>
      <c r="I35" s="87" t="s">
        <v>60673</v>
      </c>
      <c r="J35" s="18" t="s">
        <v>103</v>
      </c>
      <c r="K35" s="19">
        <v>2020</v>
      </c>
      <c r="L35" s="87" t="s">
        <v>60679</v>
      </c>
      <c r="M35" s="592" t="s">
        <v>54007</v>
      </c>
      <c r="N35" s="266"/>
      <c r="O35" s="3"/>
    </row>
    <row r="36" spans="1:15" ht="13.5" customHeight="1">
      <c r="A36" s="642" t="str">
        <f t="shared" si="7"/>
        <v>Patente BR 10 2022 0214290 8, Utilizacao de derivados de 5…, 2022</v>
      </c>
      <c r="B36" s="643"/>
      <c r="C36" s="262">
        <f t="shared" si="8"/>
        <v>1</v>
      </c>
      <c r="D36" s="276">
        <f t="shared" si="9"/>
        <v>1</v>
      </c>
      <c r="E36" s="15"/>
      <c r="F36" s="14"/>
      <c r="G36" s="14"/>
      <c r="H36" s="282">
        <f>IF(J36&lt;&gt;"", COUNTIF($J$32:J36, "&lt;&gt;"), "")</f>
        <v>5</v>
      </c>
      <c r="I36" s="87" t="s">
        <v>60674</v>
      </c>
      <c r="J36" s="255" t="s">
        <v>54008</v>
      </c>
      <c r="K36" s="19">
        <v>2022</v>
      </c>
      <c r="L36" s="87" t="s">
        <v>60678</v>
      </c>
      <c r="M36" s="592"/>
      <c r="N36" s="266"/>
      <c r="O36" s="14"/>
    </row>
    <row r="37" spans="1:15" ht="27.6" customHeight="1">
      <c r="A37" s="642" t="str">
        <f t="shared" si="7"/>
        <v>Capítulo: Targets in Heterocyclic Systems; 10.17374/targets.2025.28.344 , 2024</v>
      </c>
      <c r="B37" s="643"/>
      <c r="C37" s="262">
        <f t="shared" si="8"/>
        <v>2</v>
      </c>
      <c r="D37" s="276">
        <f t="shared" si="9"/>
        <v>1</v>
      </c>
      <c r="E37" s="15"/>
      <c r="F37" s="14"/>
      <c r="G37" s="14"/>
      <c r="H37" s="282">
        <f>IF(J37&lt;&gt;"", COUNTIF($J$32:J37, "&lt;&gt;"), "")</f>
        <v>6</v>
      </c>
      <c r="I37" s="87" t="s">
        <v>60673</v>
      </c>
      <c r="J37" s="255" t="s">
        <v>54006</v>
      </c>
      <c r="K37" s="19">
        <v>2024</v>
      </c>
      <c r="L37" s="87" t="s">
        <v>60679</v>
      </c>
      <c r="M37" s="592" t="s">
        <v>54007</v>
      </c>
      <c r="N37" s="266"/>
      <c r="O37" s="14"/>
    </row>
    <row r="38" spans="1:15" ht="13.5" customHeight="1">
      <c r="A38" s="642" t="str">
        <f t="shared" si="7"/>
        <v>Capítulo 17 - Photon- and electron-mediated, 2025</v>
      </c>
      <c r="B38" s="643"/>
      <c r="C38" s="262">
        <f t="shared" si="8"/>
        <v>2</v>
      </c>
      <c r="D38" s="276">
        <f t="shared" si="9"/>
        <v>1</v>
      </c>
      <c r="E38" s="8"/>
      <c r="F38" s="3"/>
      <c r="G38" s="3"/>
      <c r="H38" s="282">
        <f>IF(J38&lt;&gt;"", COUNTIF($J$32:J38, "&lt;&gt;"), "")</f>
        <v>7</v>
      </c>
      <c r="I38" s="87" t="s">
        <v>60673</v>
      </c>
      <c r="J38" s="255" t="s">
        <v>66347</v>
      </c>
      <c r="K38" s="6">
        <v>2025</v>
      </c>
      <c r="L38" s="87" t="s">
        <v>60679</v>
      </c>
      <c r="M38" s="592" t="s">
        <v>53995</v>
      </c>
      <c r="N38" s="266"/>
      <c r="O38" s="3"/>
    </row>
    <row r="39" spans="1:15" ht="13.5" customHeight="1">
      <c r="A39" s="642" t="str">
        <f t="shared" si="7"/>
        <v/>
      </c>
      <c r="B39" s="643"/>
      <c r="C39" s="262" t="str">
        <f t="shared" si="8"/>
        <v/>
      </c>
      <c r="D39" s="276" t="str">
        <f t="shared" si="9"/>
        <v/>
      </c>
      <c r="E39" s="15"/>
      <c r="F39" s="14"/>
      <c r="G39" s="14"/>
      <c r="H39" s="282" t="str">
        <f>IF(J39&lt;&gt;"", COUNTIF($J$32:J39, "&lt;&gt;"), "")</f>
        <v/>
      </c>
      <c r="I39" s="87"/>
      <c r="J39" s="255"/>
      <c r="K39" s="7"/>
      <c r="L39" s="87"/>
      <c r="M39" s="592"/>
      <c r="N39" s="266"/>
      <c r="O39" s="14"/>
    </row>
    <row r="40" spans="1:15" ht="13.5" customHeight="1">
      <c r="A40" s="642" t="str">
        <f t="shared" si="7"/>
        <v/>
      </c>
      <c r="B40" s="643"/>
      <c r="C40" s="262" t="str">
        <f t="shared" si="8"/>
        <v/>
      </c>
      <c r="D40" s="276" t="str">
        <f t="shared" si="9"/>
        <v/>
      </c>
      <c r="E40" s="8"/>
      <c r="F40" s="3"/>
      <c r="G40" s="3"/>
      <c r="H40" s="282" t="str">
        <f>IF(J40&lt;&gt;"", COUNTIF($J$32:J40, "&lt;&gt;"), "")</f>
        <v/>
      </c>
      <c r="I40" s="87"/>
      <c r="J40" s="255"/>
      <c r="K40" s="19"/>
      <c r="L40" s="87"/>
      <c r="M40" s="592"/>
      <c r="N40" s="266"/>
      <c r="O40" s="3"/>
    </row>
    <row r="41" spans="1:15" ht="13.5" customHeight="1" thickBot="1">
      <c r="A41" s="674" t="str">
        <f>IF(OR(ISBLANK(Q41),ISBLANK(S41)), "", Q41 &amp; ", " &amp; S41)</f>
        <v/>
      </c>
      <c r="B41" s="675"/>
      <c r="C41" s="263" t="str">
        <f t="shared" si="8"/>
        <v/>
      </c>
      <c r="D41" s="277" t="str">
        <f t="shared" si="9"/>
        <v/>
      </c>
      <c r="E41" s="8"/>
      <c r="F41" s="3"/>
      <c r="G41" s="3"/>
      <c r="H41" s="293" t="str">
        <f>IF(J41&lt;&gt;"", COUNTIF($J$32:J41, "&lt;&gt;"), "")</f>
        <v/>
      </c>
      <c r="I41" s="228"/>
      <c r="J41" s="256"/>
      <c r="K41" s="228"/>
      <c r="L41" s="228"/>
      <c r="M41" s="593"/>
      <c r="N41" s="267"/>
      <c r="O41" s="3"/>
    </row>
    <row r="42" spans="1:15" ht="13.5" customHeight="1" thickBot="1">
      <c r="A42" s="676" t="s">
        <v>60663</v>
      </c>
      <c r="B42" s="677"/>
      <c r="C42" s="237">
        <f>SUM(C32:C41)</f>
        <v>10</v>
      </c>
      <c r="D42" s="238">
        <f>SUM(D32:D41)</f>
        <v>7</v>
      </c>
      <c r="E42" s="8"/>
      <c r="F42" s="3"/>
      <c r="G42" s="3"/>
      <c r="H42" s="3" t="s">
        <v>60668</v>
      </c>
      <c r="I42" s="3"/>
      <c r="J42" s="3"/>
      <c r="K42" s="3"/>
      <c r="L42" s="3"/>
      <c r="M42" s="3"/>
      <c r="N42" s="3"/>
      <c r="O42" s="3"/>
    </row>
    <row r="43" spans="1:15" ht="13.5" customHeight="1" thickBot="1">
      <c r="A43" s="127"/>
      <c r="B43" s="28"/>
      <c r="C43" s="15"/>
      <c r="D43" s="15"/>
      <c r="E43" s="8"/>
      <c r="F43" s="3"/>
      <c r="G43" s="3"/>
      <c r="H43" s="3" t="s">
        <v>60669</v>
      </c>
      <c r="I43" s="3"/>
      <c r="J43" s="3"/>
      <c r="K43" s="3"/>
      <c r="L43" s="3"/>
      <c r="M43" s="3"/>
      <c r="N43" s="3"/>
      <c r="O43" s="3"/>
    </row>
    <row r="44" spans="1:15" ht="13.5" customHeight="1" thickBot="1">
      <c r="A44" s="128" t="s">
        <v>60664</v>
      </c>
      <c r="B44" s="131" t="s">
        <v>53911</v>
      </c>
      <c r="C44" s="129">
        <f ca="1">C26+C42</f>
        <v>24.5</v>
      </c>
      <c r="D44" s="130">
        <f ca="1">D25 + D42</f>
        <v>23</v>
      </c>
      <c r="E44" s="8"/>
      <c r="F44" s="3"/>
      <c r="G44" s="3"/>
      <c r="H44" s="3" t="s">
        <v>60670</v>
      </c>
      <c r="I44" s="3"/>
      <c r="J44" s="3"/>
      <c r="K44" s="3"/>
      <c r="L44" s="3"/>
      <c r="M44" s="3"/>
      <c r="N44" s="3"/>
      <c r="O44" s="3"/>
    </row>
    <row r="45" spans="1:15" ht="13.5" customHeight="1" thickBot="1">
      <c r="A45" s="15"/>
      <c r="B45" s="131" t="s">
        <v>53914</v>
      </c>
      <c r="C45" s="130">
        <f>C42+C25</f>
        <v>20.5</v>
      </c>
      <c r="D45" s="14"/>
      <c r="E45" s="8"/>
      <c r="F45" s="3"/>
      <c r="G45" s="3"/>
      <c r="H45" s="3"/>
      <c r="I45" s="3"/>
      <c r="J45" s="3"/>
      <c r="K45" s="3"/>
      <c r="L45" s="3"/>
      <c r="M45" s="3"/>
      <c r="N45" s="3"/>
      <c r="O45" s="3"/>
    </row>
    <row r="46" spans="1:15" ht="13.5" customHeight="1" thickBot="1">
      <c r="A46" s="15"/>
      <c r="B46" s="15"/>
      <c r="C46" s="15"/>
      <c r="D46" s="14"/>
      <c r="E46" s="15"/>
      <c r="F46" s="14"/>
      <c r="G46" s="14"/>
      <c r="H46" s="14"/>
      <c r="I46" s="14"/>
      <c r="J46" s="14"/>
      <c r="K46" s="14"/>
      <c r="L46" s="14"/>
      <c r="M46" s="3"/>
      <c r="N46" s="3"/>
      <c r="O46" s="3"/>
    </row>
    <row r="47" spans="1:15" ht="13.5" customHeight="1" thickBot="1">
      <c r="A47" s="137" t="s">
        <v>7</v>
      </c>
      <c r="B47" s="139"/>
      <c r="C47" s="9"/>
      <c r="D47" s="3"/>
      <c r="E47" s="8"/>
      <c r="F47" s="3"/>
      <c r="G47" s="3"/>
      <c r="H47" s="137" t="s">
        <v>7</v>
      </c>
      <c r="I47" s="138"/>
      <c r="J47" s="138"/>
      <c r="K47" s="138"/>
      <c r="L47" s="139"/>
      <c r="M47" s="3"/>
      <c r="N47" s="3"/>
      <c r="O47" s="3"/>
    </row>
    <row r="48" spans="1:15" ht="13.5" customHeight="1" thickBot="1">
      <c r="A48" s="132" t="s">
        <v>8</v>
      </c>
      <c r="B48" s="134" t="s">
        <v>9</v>
      </c>
      <c r="C48" s="4"/>
      <c r="D48" s="3"/>
      <c r="E48" s="8"/>
      <c r="F48" s="3"/>
      <c r="G48" s="3"/>
      <c r="H48" s="196" t="s">
        <v>60667</v>
      </c>
      <c r="I48" s="57" t="s">
        <v>55886</v>
      </c>
      <c r="J48" s="197" t="s">
        <v>24</v>
      </c>
      <c r="K48" s="197" t="s">
        <v>25</v>
      </c>
      <c r="L48" s="198" t="s">
        <v>26</v>
      </c>
      <c r="M48" s="3"/>
      <c r="N48" s="3"/>
      <c r="O48" s="3"/>
    </row>
    <row r="49" spans="1:15" ht="13.5" customHeight="1">
      <c r="A49" s="135" t="str">
        <f t="shared" ref="A49:A68" si="10">IF(ISBLANK(J49),"",J49 &amp; IF(ISBLANK(K49), "", ", " &amp; K49 &amp; ",") &amp; IF(ISBLANK(L49), "", " p. " &amp; L49))</f>
        <v>Asian Journal of Organic Chemistry, 2021, p. 1198</v>
      </c>
      <c r="B49" s="136">
        <f>IF(C49="Revista sem FI",0,IF(OR(I49="",K49=""),"",1))</f>
        <v>1</v>
      </c>
      <c r="C49" s="239" t="str">
        <f>IF(IF(I49="","",_xlfn.LET(_xlpm.resultado1,VLOOKUP(I49,'JCR 2026 (JIF 25)'!A:C,3,FALSE),_xlpm.resultado2,VLOOKUP(I49,'JCR 2026 (JIF 25)'!B:C,2,FALSE),_xlpm.resultado,IFERROR(_xlpm.resultado1,IFERROR(_xlpm.resultado2,"")),IF(OR(_xlpm.resultado=0,_xlpm.resultado=""),"Revista sem FI",VALUE(_xlpm.resultado))))="Revista sem FI","Revista sem FI","")</f>
        <v/>
      </c>
      <c r="D49" s="3"/>
      <c r="E49" s="8"/>
      <c r="F49" s="3"/>
      <c r="G49" s="3"/>
      <c r="H49" s="49">
        <f>IF(I49&lt;&gt;"", COUNTIF($I$49:I49, "&lt;&gt;"), "")</f>
        <v>1</v>
      </c>
      <c r="I49" s="19" t="s">
        <v>11742</v>
      </c>
      <c r="J49" s="249" t="str">
        <f>IFERROR(VLOOKUP(I49,'JCR 2026 (JIF 25)'!A:D,4,0), IFERROR(VLOOKUP(I49,'JCR 2026 (JIF 25)'!B:D,3,0),""))</f>
        <v>Asian Journal of Organic Chemistry</v>
      </c>
      <c r="K49" s="19">
        <v>2021</v>
      </c>
      <c r="L49" s="53">
        <v>1198</v>
      </c>
      <c r="M49" s="3"/>
      <c r="N49" s="3"/>
      <c r="O49" s="3"/>
    </row>
    <row r="50" spans="1:15" ht="13.5" customHeight="1">
      <c r="A50" s="135" t="str">
        <f t="shared" si="10"/>
        <v>CHEMICO-BIOLOGICAL INTERACTIONS, 2021, p. 109564</v>
      </c>
      <c r="B50" s="136">
        <f t="shared" ref="B50:B68" si="11">IF(C50="Revista sem FI",0,IF(OR(I50="",K50=""),"",1))</f>
        <v>1</v>
      </c>
      <c r="C50" s="239" t="str">
        <f>IF(IF(I50="","",_xlfn.LET(_xlpm.resultado1,VLOOKUP(I50,'JCR 2026 (JIF 25)'!A:C,3,FALSE),_xlpm.resultado2,VLOOKUP(I50,'JCR 2026 (JIF 25)'!B:C,2,FALSE),_xlpm.resultado,IFERROR(_xlpm.resultado1,IFERROR(_xlpm.resultado2,"")),IF(OR(_xlpm.resultado=0,_xlpm.resultado=""),"Revista sem FI",VALUE(_xlpm.resultado))))="Revista sem FI","Revista sem FI","")</f>
        <v/>
      </c>
      <c r="D50" s="3"/>
      <c r="E50" s="8"/>
      <c r="F50" s="3"/>
      <c r="G50" s="3"/>
      <c r="H50" s="49">
        <f>IF(I50&lt;&gt;"", COUNTIF($I$49:I50, "&lt;&gt;"), "")</f>
        <v>2</v>
      </c>
      <c r="I50" s="19" t="s">
        <v>444</v>
      </c>
      <c r="J50" s="249" t="str">
        <f>IFERROR(VLOOKUP(I50,'JCR 2026 (JIF 25)'!A:D,4,0), IFERROR(VLOOKUP(I50,'JCR 2026 (JIF 25)'!B:D,3,0),""))</f>
        <v>CHEMICO-BIOLOGICAL INTERACTIONS</v>
      </c>
      <c r="K50" s="19">
        <v>2021</v>
      </c>
      <c r="L50" s="53">
        <v>109564</v>
      </c>
      <c r="M50" s="3"/>
      <c r="N50" s="3"/>
      <c r="O50" s="3"/>
    </row>
    <row r="51" spans="1:15" ht="13.5" customHeight="1">
      <c r="A51" s="135" t="str">
        <f t="shared" si="10"/>
        <v>NEW JOURNAL OF CHEMISTRY, 2021, p. 12863</v>
      </c>
      <c r="B51" s="136">
        <f t="shared" si="11"/>
        <v>1</v>
      </c>
      <c r="C51" s="239" t="str">
        <f>IF(IF(I51="","",_xlfn.LET(_xlpm.resultado1,VLOOKUP(I51,'JCR 2026 (JIF 25)'!A:C,3,FALSE),_xlpm.resultado2,VLOOKUP(I51,'JCR 2026 (JIF 25)'!B:C,2,FALSE),_xlpm.resultado,IFERROR(_xlpm.resultado1,IFERROR(_xlpm.resultado2,"")),IF(OR(_xlpm.resultado=0,_xlpm.resultado=""),"Revista sem FI",VALUE(_xlpm.resultado))))="Revista sem FI","Revista sem FI","")</f>
        <v/>
      </c>
      <c r="D51" s="3"/>
      <c r="E51" s="8"/>
      <c r="F51" s="3"/>
      <c r="G51" s="3"/>
      <c r="H51" s="49">
        <f>IF(I51&lt;&gt;"", COUNTIF($I$49:I51, "&lt;&gt;"), "")</f>
        <v>3</v>
      </c>
      <c r="I51" s="19" t="s">
        <v>1608</v>
      </c>
      <c r="J51" s="249" t="str">
        <f>IFERROR(VLOOKUP(I51,'JCR 2026 (JIF 25)'!A:D,4,0), IFERROR(VLOOKUP(I51,'JCR 2026 (JIF 25)'!B:D,3,0),""))</f>
        <v>NEW JOURNAL OF CHEMISTRY</v>
      </c>
      <c r="K51" s="19">
        <v>2021</v>
      </c>
      <c r="L51" s="53">
        <v>12863</v>
      </c>
      <c r="M51" s="3"/>
      <c r="N51" s="3"/>
      <c r="O51" s="3"/>
    </row>
    <row r="52" spans="1:15" ht="13.5" customHeight="1">
      <c r="A52" s="135" t="str">
        <f t="shared" si="10"/>
        <v>TETRAHEDRON LETTERS, 2022, p. 153992</v>
      </c>
      <c r="B52" s="136">
        <f t="shared" si="11"/>
        <v>1</v>
      </c>
      <c r="C52" s="239" t="str">
        <f>IF(IF(I52="","",_xlfn.LET(_xlpm.resultado1,VLOOKUP(I52,'JCR 2026 (JIF 25)'!A:C,3,FALSE),_xlpm.resultado2,VLOOKUP(I52,'JCR 2026 (JIF 25)'!B:C,2,FALSE),_xlpm.resultado,IFERROR(_xlpm.resultado1,IFERROR(_xlpm.resultado2,"")),IF(OR(_xlpm.resultado=0,_xlpm.resultado=""),"Revista sem FI",VALUE(_xlpm.resultado))))="Revista sem FI","Revista sem FI","")</f>
        <v/>
      </c>
      <c r="D52" s="3"/>
      <c r="E52" s="8"/>
      <c r="F52" s="3"/>
      <c r="G52" s="3"/>
      <c r="H52" s="49">
        <f>IF(I52&lt;&gt;"", COUNTIF($I$49:I52, "&lt;&gt;"), "")</f>
        <v>4</v>
      </c>
      <c r="I52" s="19" t="s">
        <v>1997</v>
      </c>
      <c r="J52" s="249" t="str">
        <f>IFERROR(VLOOKUP(I52,'JCR 2026 (JIF 25)'!A:D,4,0), IFERROR(VLOOKUP(I52,'JCR 2026 (JIF 25)'!B:D,3,0),""))</f>
        <v>TETRAHEDRON LETTERS</v>
      </c>
      <c r="K52" s="19">
        <v>2022</v>
      </c>
      <c r="L52" s="53">
        <v>153992</v>
      </c>
      <c r="M52" s="3"/>
      <c r="N52" s="3"/>
      <c r="O52" s="3"/>
    </row>
    <row r="53" spans="1:15" ht="13.5" customHeight="1">
      <c r="A53" s="135" t="str">
        <f t="shared" si="10"/>
        <v>MOLECULAR NEUROBIOLOGY, 2022, p. 6567</v>
      </c>
      <c r="B53" s="136">
        <f t="shared" si="11"/>
        <v>1</v>
      </c>
      <c r="C53" s="239" t="str">
        <f>IF(IF(I53="","",_xlfn.LET(_xlpm.resultado1,VLOOKUP(I53,'JCR 2026 (JIF 25)'!A:C,3,FALSE),_xlpm.resultado2,VLOOKUP(I53,'JCR 2026 (JIF 25)'!B:C,2,FALSE),_xlpm.resultado,IFERROR(_xlpm.resultado1,IFERROR(_xlpm.resultado2,"")),IF(OR(_xlpm.resultado=0,_xlpm.resultado=""),"Revista sem FI",VALUE(_xlpm.resultado))))="Revista sem FI","Revista sem FI","")</f>
        <v/>
      </c>
      <c r="D53" s="3"/>
      <c r="E53" s="8"/>
      <c r="F53" s="3"/>
      <c r="G53" s="3"/>
      <c r="H53" s="49">
        <f>IF(I53&lt;&gt;"", COUNTIF($I$49:I53, "&lt;&gt;"), "")</f>
        <v>5</v>
      </c>
      <c r="I53" s="19" t="s">
        <v>1476</v>
      </c>
      <c r="J53" s="249" t="str">
        <f>IFERROR(VLOOKUP(I53,'JCR 2026 (JIF 25)'!A:D,4,0), IFERROR(VLOOKUP(I53,'JCR 2026 (JIF 25)'!B:D,3,0),""))</f>
        <v>MOLECULAR NEUROBIOLOGY</v>
      </c>
      <c r="K53" s="19">
        <v>2022</v>
      </c>
      <c r="L53" s="53">
        <v>6567</v>
      </c>
      <c r="M53" s="3"/>
      <c r="N53" s="3"/>
      <c r="O53" s="3"/>
    </row>
    <row r="54" spans="1:15" ht="13.5" customHeight="1">
      <c r="A54" s="135" t="str">
        <f t="shared" si="10"/>
        <v>ChemistrySelect, 2022, p. e202201350</v>
      </c>
      <c r="B54" s="136">
        <f t="shared" si="11"/>
        <v>1</v>
      </c>
      <c r="C54" s="239" t="str">
        <f>IF(IF(I54="","",_xlfn.LET(_xlpm.resultado1,VLOOKUP(I54,'JCR 2026 (JIF 25)'!A:C,3,FALSE),_xlpm.resultado2,VLOOKUP(I54,'JCR 2026 (JIF 25)'!B:C,2,FALSE),_xlpm.resultado,IFERROR(_xlpm.resultado1,IFERROR(_xlpm.resultado2,"")),IF(OR(_xlpm.resultado=0,_xlpm.resultado=""),"Revista sem FI",VALUE(_xlpm.resultado))))="Revista sem FI","Revista sem FI","")</f>
        <v/>
      </c>
      <c r="D54" s="3"/>
      <c r="E54" s="8"/>
      <c r="F54" s="3"/>
      <c r="G54" s="3"/>
      <c r="H54" s="49">
        <f>IF(I54&lt;&gt;"", COUNTIF($I$49:I54, "&lt;&gt;"), "")</f>
        <v>6</v>
      </c>
      <c r="I54" s="19" t="s">
        <v>13444</v>
      </c>
      <c r="J54" s="249" t="str">
        <f>IFERROR(VLOOKUP(I54,'JCR 2026 (JIF 25)'!A:D,4,0), IFERROR(VLOOKUP(I54,'JCR 2026 (JIF 25)'!B:D,3,0),""))</f>
        <v>ChemistrySelect</v>
      </c>
      <c r="K54" s="19">
        <v>2022</v>
      </c>
      <c r="L54" s="53" t="s">
        <v>10174</v>
      </c>
      <c r="M54" s="3"/>
      <c r="N54" s="3"/>
      <c r="O54" s="3"/>
    </row>
    <row r="55" spans="1:15" ht="13.5" customHeight="1">
      <c r="A55" s="135" t="str">
        <f t="shared" si="10"/>
        <v>NEW JOURNAL OF CHEMISTRY, 2022, p. 21921</v>
      </c>
      <c r="B55" s="136">
        <f t="shared" si="11"/>
        <v>1</v>
      </c>
      <c r="C55" s="239" t="str">
        <f>IF(IF(I55="","",_xlfn.LET(_xlpm.resultado1,VLOOKUP(I55,'JCR 2026 (JIF 25)'!A:C,3,FALSE),_xlpm.resultado2,VLOOKUP(I55,'JCR 2026 (JIF 25)'!B:C,2,FALSE),_xlpm.resultado,IFERROR(_xlpm.resultado1,IFERROR(_xlpm.resultado2,"")),IF(OR(_xlpm.resultado=0,_xlpm.resultado=""),"Revista sem FI",VALUE(_xlpm.resultado))))="Revista sem FI","Revista sem FI","")</f>
        <v/>
      </c>
      <c r="D55" s="3"/>
      <c r="E55" s="8"/>
      <c r="F55" s="3"/>
      <c r="G55" s="3"/>
      <c r="H55" s="49">
        <f>IF(I55&lt;&gt;"", COUNTIF($I$49:I55, "&lt;&gt;"), "")</f>
        <v>7</v>
      </c>
      <c r="I55" s="19" t="s">
        <v>1608</v>
      </c>
      <c r="J55" s="249" t="str">
        <f>IFERROR(VLOOKUP(I55,'JCR 2026 (JIF 25)'!A:D,4,0), IFERROR(VLOOKUP(I55,'JCR 2026 (JIF 25)'!B:D,3,0),""))</f>
        <v>NEW JOURNAL OF CHEMISTRY</v>
      </c>
      <c r="K55" s="19">
        <v>2022</v>
      </c>
      <c r="L55" s="53">
        <v>21921</v>
      </c>
      <c r="M55" s="3"/>
      <c r="N55" s="3"/>
      <c r="O55" s="3"/>
    </row>
    <row r="56" spans="1:15" ht="13.5" customHeight="1">
      <c r="A56" s="135" t="str">
        <f t="shared" si="10"/>
        <v>Catalysts, 2023, p. 520</v>
      </c>
      <c r="B56" s="136">
        <f t="shared" si="11"/>
        <v>1</v>
      </c>
      <c r="C56" s="239" t="str">
        <f>IF(IF(I56="","",_xlfn.LET(_xlpm.resultado1,VLOOKUP(I56,'JCR 2026 (JIF 25)'!A:C,3,FALSE),_xlpm.resultado2,VLOOKUP(I56,'JCR 2026 (JIF 25)'!B:C,2,FALSE),_xlpm.resultado,IFERROR(_xlpm.resultado1,IFERROR(_xlpm.resultado2,"")),IF(OR(_xlpm.resultado=0,_xlpm.resultado=""),"Revista sem FI",VALUE(_xlpm.resultado))))="Revista sem FI","Revista sem FI","")</f>
        <v/>
      </c>
      <c r="D56" s="14"/>
      <c r="E56" s="15"/>
      <c r="F56" s="14"/>
      <c r="G56" s="14"/>
      <c r="H56" s="49">
        <f>IF(I56&lt;&gt;"", COUNTIF($I$49:I56, "&lt;&gt;"), "")</f>
        <v>8</v>
      </c>
      <c r="I56" s="19" t="s">
        <v>13372</v>
      </c>
      <c r="J56" s="249" t="str">
        <f>IFERROR(VLOOKUP(I56,'JCR 2026 (JIF 25)'!A:D,4,0), IFERROR(VLOOKUP(I56,'JCR 2026 (JIF 25)'!B:D,3,0),""))</f>
        <v>Catalysts</v>
      </c>
      <c r="K56" s="19">
        <v>2023</v>
      </c>
      <c r="L56" s="53">
        <v>520</v>
      </c>
      <c r="M56" s="3"/>
      <c r="N56" s="14"/>
      <c r="O56" s="14"/>
    </row>
    <row r="57" spans="1:15" ht="13.5" customHeight="1">
      <c r="A57" s="135" t="str">
        <f t="shared" si="10"/>
        <v>NEW JOURNAL OF CHEMISTRY, 2023, p. 6066</v>
      </c>
      <c r="B57" s="136">
        <f t="shared" si="11"/>
        <v>1</v>
      </c>
      <c r="C57" s="239" t="str">
        <f>IF(IF(I57="","",_xlfn.LET(_xlpm.resultado1,VLOOKUP(I57,'JCR 2026 (JIF 25)'!A:C,3,FALSE),_xlpm.resultado2,VLOOKUP(I57,'JCR 2026 (JIF 25)'!B:C,2,FALSE),_xlpm.resultado,IFERROR(_xlpm.resultado1,IFERROR(_xlpm.resultado2,"")),IF(OR(_xlpm.resultado=0,_xlpm.resultado=""),"Revista sem FI",VALUE(_xlpm.resultado))))="Revista sem FI","Revista sem FI","")</f>
        <v/>
      </c>
      <c r="D57" s="14"/>
      <c r="E57" s="15"/>
      <c r="F57" s="14"/>
      <c r="G57" s="14"/>
      <c r="H57" s="49">
        <f>IF(I57&lt;&gt;"", COUNTIF($I$49:I57, "&lt;&gt;"), "")</f>
        <v>9</v>
      </c>
      <c r="I57" s="19" t="s">
        <v>1608</v>
      </c>
      <c r="J57" s="249" t="str">
        <f>IFERROR(VLOOKUP(I57,'JCR 2026 (JIF 25)'!A:D,4,0), IFERROR(VLOOKUP(I57,'JCR 2026 (JIF 25)'!B:D,3,0),""))</f>
        <v>NEW JOURNAL OF CHEMISTRY</v>
      </c>
      <c r="K57" s="19">
        <v>2023</v>
      </c>
      <c r="L57" s="53">
        <v>6066</v>
      </c>
      <c r="M57" s="3"/>
      <c r="N57" s="14"/>
      <c r="O57" s="14"/>
    </row>
    <row r="58" spans="1:15" ht="13.5" customHeight="1">
      <c r="A58" s="135" t="str">
        <f t="shared" si="10"/>
        <v>METABOLIC BRAIN DISEASE, 2024, p. 589</v>
      </c>
      <c r="B58" s="136">
        <f t="shared" si="11"/>
        <v>1</v>
      </c>
      <c r="C58" s="239" t="str">
        <f>IF(IF(I58="","",_xlfn.LET(_xlpm.resultado1,VLOOKUP(I58,'JCR 2026 (JIF 25)'!A:C,3,FALSE),_xlpm.resultado2,VLOOKUP(I58,'JCR 2026 (JIF 25)'!B:C,2,FALSE),_xlpm.resultado,IFERROR(_xlpm.resultado1,IFERROR(_xlpm.resultado2,"")),IF(OR(_xlpm.resultado=0,_xlpm.resultado=""),"Revista sem FI",VALUE(_xlpm.resultado))))="Revista sem FI","Revista sem FI","")</f>
        <v/>
      </c>
      <c r="D58" s="14"/>
      <c r="E58" s="15"/>
      <c r="F58" s="14"/>
      <c r="G58" s="14"/>
      <c r="H58" s="49">
        <f>IF(I58&lt;&gt;"", COUNTIF($I$49:I58, "&lt;&gt;"), "")</f>
        <v>10</v>
      </c>
      <c r="I58" s="19" t="s">
        <v>1444</v>
      </c>
      <c r="J58" s="249" t="str">
        <f>IFERROR(VLOOKUP(I58,'JCR 2026 (JIF 25)'!A:D,4,0), IFERROR(VLOOKUP(I58,'JCR 2026 (JIF 25)'!B:D,3,0),""))</f>
        <v>METABOLIC BRAIN DISEASE</v>
      </c>
      <c r="K58" s="19">
        <v>2024</v>
      </c>
      <c r="L58" s="53">
        <v>589</v>
      </c>
      <c r="M58" s="14"/>
      <c r="N58" s="14"/>
      <c r="O58" s="14"/>
    </row>
    <row r="59" spans="1:15" ht="13.5" customHeight="1">
      <c r="A59" s="135" t="str">
        <f t="shared" si="10"/>
        <v>BRAZILIAN JOURNAL OF MICROBIOLOGY, 2025, p. 331</v>
      </c>
      <c r="B59" s="136">
        <f t="shared" si="11"/>
        <v>1</v>
      </c>
      <c r="C59" s="239" t="str">
        <f>IF(IF(I59="","",_xlfn.LET(_xlpm.resultado1,VLOOKUP(I59,'JCR 2026 (JIF 25)'!A:C,3,FALSE),_xlpm.resultado2,VLOOKUP(I59,'JCR 2026 (JIF 25)'!B:C,2,FALSE),_xlpm.resultado,IFERROR(_xlpm.resultado1,IFERROR(_xlpm.resultado2,"")),IF(OR(_xlpm.resultado=0,_xlpm.resultado=""),"Revista sem FI",VALUE(_xlpm.resultado))))="Revista sem FI","Revista sem FI","")</f>
        <v/>
      </c>
      <c r="D59" s="14"/>
      <c r="E59" s="15"/>
      <c r="F59" s="14"/>
      <c r="G59" s="14"/>
      <c r="H59" s="49">
        <f>IF(I59&lt;&gt;"", COUNTIF($I$49:I59, "&lt;&gt;"), "")</f>
        <v>11</v>
      </c>
      <c r="I59" s="19" t="s">
        <v>12151</v>
      </c>
      <c r="J59" s="249" t="str">
        <f>IFERROR(VLOOKUP(I59,'JCR 2026 (JIF 25)'!A:D,4,0), IFERROR(VLOOKUP(I59,'JCR 2026 (JIF 25)'!B:D,3,0),""))</f>
        <v>BRAZILIAN JOURNAL OF MICROBIOLOGY</v>
      </c>
      <c r="K59" s="19">
        <v>2025</v>
      </c>
      <c r="L59" s="53">
        <v>331</v>
      </c>
      <c r="M59" s="14"/>
      <c r="N59" s="14"/>
      <c r="O59" s="14"/>
    </row>
    <row r="60" spans="1:15" ht="13.5" customHeight="1">
      <c r="A60" s="135" t="str">
        <f t="shared" si="10"/>
        <v/>
      </c>
      <c r="B60" s="136" t="str">
        <f t="shared" si="11"/>
        <v/>
      </c>
      <c r="C60" s="239" t="str">
        <f>IF(IF(I60="","",_xlfn.LET(_xlpm.resultado1,VLOOKUP(I60,'JCR 2026 (JIF 25)'!A:C,3,FALSE),_xlpm.resultado2,VLOOKUP(I60,'JCR 2026 (JIF 25)'!B:C,2,FALSE),_xlpm.resultado,IFERROR(_xlpm.resultado1,IFERROR(_xlpm.resultado2,"")),IF(OR(_xlpm.resultado=0,_xlpm.resultado=""),"Revista sem FI",VALUE(_xlpm.resultado))))="Revista sem FI","Revista sem FI","")</f>
        <v/>
      </c>
      <c r="D60" s="14"/>
      <c r="E60" s="15"/>
      <c r="F60" s="14"/>
      <c r="G60" s="14"/>
      <c r="H60" s="49" t="str">
        <f>IF(I60&lt;&gt;"", COUNTIF($I$49:I60, "&lt;&gt;"), "")</f>
        <v/>
      </c>
      <c r="I60" s="19"/>
      <c r="J60" s="249" t="str">
        <f>IFERROR(VLOOKUP(I60,'JCR 2026 (JIF 25)'!A:D,4,0), IFERROR(VLOOKUP(I60,'JCR 2026 (JIF 25)'!B:D,3,0),""))</f>
        <v/>
      </c>
      <c r="K60" s="19"/>
      <c r="L60" s="53"/>
      <c r="M60" s="14"/>
      <c r="N60" s="14"/>
      <c r="O60" s="14"/>
    </row>
    <row r="61" spans="1:15" ht="13.5" customHeight="1">
      <c r="A61" s="135" t="str">
        <f t="shared" si="10"/>
        <v/>
      </c>
      <c r="B61" s="136" t="str">
        <f t="shared" si="11"/>
        <v/>
      </c>
      <c r="C61" s="239" t="str">
        <f>IF(IF(I61="","",_xlfn.LET(_xlpm.resultado1,VLOOKUP(I61,'JCR 2026 (JIF 25)'!A:C,3,FALSE),_xlpm.resultado2,VLOOKUP(I61,'JCR 2026 (JIF 25)'!B:C,2,FALSE),_xlpm.resultado,IFERROR(_xlpm.resultado1,IFERROR(_xlpm.resultado2,"")),IF(OR(_xlpm.resultado=0,_xlpm.resultado=""),"Revista sem FI",VALUE(_xlpm.resultado))))="Revista sem FI","Revista sem FI","")</f>
        <v/>
      </c>
      <c r="D61" s="14"/>
      <c r="E61" s="15"/>
      <c r="F61" s="14"/>
      <c r="G61" s="14"/>
      <c r="H61" s="49" t="str">
        <f>IF(I61&lt;&gt;"", COUNTIF($I$49:I61, "&lt;&gt;"), "")</f>
        <v/>
      </c>
      <c r="I61" s="19"/>
      <c r="J61" s="249" t="str">
        <f>IFERROR(VLOOKUP(I61,'JCR 2026 (JIF 25)'!A:D,4,0), IFERROR(VLOOKUP(I61,'JCR 2026 (JIF 25)'!B:D,3,0),""))</f>
        <v/>
      </c>
      <c r="K61" s="19"/>
      <c r="L61" s="53"/>
      <c r="M61" s="14"/>
      <c r="N61" s="14"/>
      <c r="O61" s="14"/>
    </row>
    <row r="62" spans="1:15" ht="13.5" customHeight="1">
      <c r="A62" s="135" t="str">
        <f t="shared" si="10"/>
        <v/>
      </c>
      <c r="B62" s="136" t="str">
        <f t="shared" si="11"/>
        <v/>
      </c>
      <c r="C62" s="239" t="str">
        <f>IF(IF(I62="","",_xlfn.LET(_xlpm.resultado1,VLOOKUP(I62,'JCR 2026 (JIF 25)'!A:C,3,FALSE),_xlpm.resultado2,VLOOKUP(I62,'JCR 2026 (JIF 25)'!B:C,2,FALSE),_xlpm.resultado,IFERROR(_xlpm.resultado1,IFERROR(_xlpm.resultado2,"")),IF(OR(_xlpm.resultado=0,_xlpm.resultado=""),"Revista sem FI",VALUE(_xlpm.resultado))))="Revista sem FI","Revista sem FI","")</f>
        <v/>
      </c>
      <c r="D62" s="14"/>
      <c r="E62" s="15"/>
      <c r="F62" s="14"/>
      <c r="G62" s="14"/>
      <c r="H62" s="49" t="str">
        <f>IF(I62&lt;&gt;"", COUNTIF($I$49:I62, "&lt;&gt;"), "")</f>
        <v/>
      </c>
      <c r="I62" s="19"/>
      <c r="J62" s="249" t="str">
        <f>IFERROR(VLOOKUP(I62,'JCR 2026 (JIF 25)'!A:D,4,0), IFERROR(VLOOKUP(I62,'JCR 2026 (JIF 25)'!B:D,3,0),""))</f>
        <v/>
      </c>
      <c r="K62" s="19"/>
      <c r="L62" s="53"/>
      <c r="M62" s="14"/>
      <c r="N62" s="14"/>
      <c r="O62" s="14"/>
    </row>
    <row r="63" spans="1:15" ht="13.5" customHeight="1">
      <c r="A63" s="135" t="str">
        <f t="shared" si="10"/>
        <v/>
      </c>
      <c r="B63" s="136" t="str">
        <f t="shared" si="11"/>
        <v/>
      </c>
      <c r="C63" s="239" t="str">
        <f>IF(IF(I63="","",_xlfn.LET(_xlpm.resultado1,VLOOKUP(I63,'JCR 2026 (JIF 25)'!A:C,3,FALSE),_xlpm.resultado2,VLOOKUP(I63,'JCR 2026 (JIF 25)'!B:C,2,FALSE),_xlpm.resultado,IFERROR(_xlpm.resultado1,IFERROR(_xlpm.resultado2,"")),IF(OR(_xlpm.resultado=0,_xlpm.resultado=""),"Revista sem FI",VALUE(_xlpm.resultado))))="Revista sem FI","Revista sem FI","")</f>
        <v/>
      </c>
      <c r="D63" s="14"/>
      <c r="E63" s="15"/>
      <c r="F63" s="14"/>
      <c r="G63" s="14"/>
      <c r="H63" s="49" t="str">
        <f>IF(I63&lt;&gt;"", COUNTIF($I$49:I63, "&lt;&gt;"), "")</f>
        <v/>
      </c>
      <c r="I63" s="19"/>
      <c r="J63" s="249" t="str">
        <f>IFERROR(VLOOKUP(I63,'JCR 2026 (JIF 25)'!A:D,4,0), IFERROR(VLOOKUP(I63,'JCR 2026 (JIF 25)'!B:D,3,0),""))</f>
        <v/>
      </c>
      <c r="K63" s="19"/>
      <c r="L63" s="53"/>
      <c r="M63" s="14"/>
      <c r="N63" s="14"/>
      <c r="O63" s="14"/>
    </row>
    <row r="64" spans="1:15" ht="13.5" customHeight="1">
      <c r="A64" s="135" t="str">
        <f t="shared" si="10"/>
        <v/>
      </c>
      <c r="B64" s="136" t="str">
        <f t="shared" si="11"/>
        <v/>
      </c>
      <c r="C64" s="239" t="str">
        <f>IF(IF(I64="","",_xlfn.LET(_xlpm.resultado1,VLOOKUP(I64,'JCR 2026 (JIF 25)'!A:C,3,FALSE),_xlpm.resultado2,VLOOKUP(I64,'JCR 2026 (JIF 25)'!B:C,2,FALSE),_xlpm.resultado,IFERROR(_xlpm.resultado1,IFERROR(_xlpm.resultado2,"")),IF(OR(_xlpm.resultado=0,_xlpm.resultado=""),"Revista sem FI",VALUE(_xlpm.resultado))))="Revista sem FI","Revista sem FI","")</f>
        <v/>
      </c>
      <c r="D64" s="14"/>
      <c r="E64" s="15"/>
      <c r="F64" s="14"/>
      <c r="G64" s="14"/>
      <c r="H64" s="49" t="str">
        <f>IF(I64&lt;&gt;"", COUNTIF($I$49:I64, "&lt;&gt;"), "")</f>
        <v/>
      </c>
      <c r="I64" s="19"/>
      <c r="J64" s="249" t="str">
        <f>IFERROR(VLOOKUP(I64,'JCR 2026 (JIF 25)'!A:D,4,0), IFERROR(VLOOKUP(I64,'JCR 2026 (JIF 25)'!B:D,3,0),""))</f>
        <v/>
      </c>
      <c r="K64" s="19"/>
      <c r="L64" s="53"/>
      <c r="M64" s="14"/>
      <c r="N64" s="14"/>
      <c r="O64" s="14"/>
    </row>
    <row r="65" spans="1:15" ht="13.5" customHeight="1">
      <c r="A65" s="135" t="str">
        <f t="shared" si="10"/>
        <v/>
      </c>
      <c r="B65" s="136" t="str">
        <f t="shared" si="11"/>
        <v/>
      </c>
      <c r="C65" s="239" t="str">
        <f>IF(IF(I65="","",_xlfn.LET(_xlpm.resultado1,VLOOKUP(I65,'JCR 2026 (JIF 25)'!A:C,3,FALSE),_xlpm.resultado2,VLOOKUP(I65,'JCR 2026 (JIF 25)'!B:C,2,FALSE),_xlpm.resultado,IFERROR(_xlpm.resultado1,IFERROR(_xlpm.resultado2,"")),IF(OR(_xlpm.resultado=0,_xlpm.resultado=""),"Revista sem FI",VALUE(_xlpm.resultado))))="Revista sem FI","Revista sem FI","")</f>
        <v/>
      </c>
      <c r="D65" s="14"/>
      <c r="E65" s="15"/>
      <c r="F65" s="14"/>
      <c r="G65" s="14"/>
      <c r="H65" s="49" t="str">
        <f>IF(I65&lt;&gt;"", COUNTIF($I$49:I65, "&lt;&gt;"), "")</f>
        <v/>
      </c>
      <c r="I65" s="19"/>
      <c r="J65" s="249" t="str">
        <f>IFERROR(VLOOKUP(I65,'JCR 2026 (JIF 25)'!A:D,4,0), IFERROR(VLOOKUP(I65,'JCR 2026 (JIF 25)'!B:D,3,0),""))</f>
        <v/>
      </c>
      <c r="K65" s="19"/>
      <c r="L65" s="53"/>
      <c r="M65" s="14"/>
      <c r="N65" s="14"/>
      <c r="O65" s="14"/>
    </row>
    <row r="66" spans="1:15" ht="13.5" customHeight="1">
      <c r="A66" s="135" t="str">
        <f t="shared" si="10"/>
        <v/>
      </c>
      <c r="B66" s="136" t="str">
        <f t="shared" si="11"/>
        <v/>
      </c>
      <c r="C66" s="239" t="str">
        <f>IF(IF(I66="","",_xlfn.LET(_xlpm.resultado1,VLOOKUP(I66,'JCR 2026 (JIF 25)'!A:C,3,FALSE),_xlpm.resultado2,VLOOKUP(I66,'JCR 2026 (JIF 25)'!B:C,2,FALSE),_xlpm.resultado,IFERROR(_xlpm.resultado1,IFERROR(_xlpm.resultado2,"")),IF(OR(_xlpm.resultado=0,_xlpm.resultado=""),"Revista sem FI",VALUE(_xlpm.resultado))))="Revista sem FI","Revista sem FI","")</f>
        <v/>
      </c>
      <c r="D66" s="14"/>
      <c r="E66" s="15"/>
      <c r="F66" s="14"/>
      <c r="G66" s="14"/>
      <c r="H66" s="49" t="str">
        <f>IF(I66&lt;&gt;"", COUNTIF($I$49:I66, "&lt;&gt;"), "")</f>
        <v/>
      </c>
      <c r="I66" s="19"/>
      <c r="J66" s="249" t="str">
        <f>IFERROR(VLOOKUP(I66,'JCR 2026 (JIF 25)'!A:D,4,0), IFERROR(VLOOKUP(I66,'JCR 2026 (JIF 25)'!B:D,3,0),""))</f>
        <v/>
      </c>
      <c r="K66" s="19"/>
      <c r="L66" s="53"/>
      <c r="M66" s="14"/>
      <c r="N66" s="14"/>
      <c r="O66" s="14"/>
    </row>
    <row r="67" spans="1:15" ht="13.5" customHeight="1">
      <c r="A67" s="135" t="str">
        <f t="shared" si="10"/>
        <v/>
      </c>
      <c r="B67" s="136" t="str">
        <f t="shared" si="11"/>
        <v/>
      </c>
      <c r="C67" s="239" t="str">
        <f>IF(IF(I67="","",_xlfn.LET(_xlpm.resultado1,VLOOKUP(I67,'JCR 2026 (JIF 25)'!A:C,3,FALSE),_xlpm.resultado2,VLOOKUP(I67,'JCR 2026 (JIF 25)'!B:C,2,FALSE),_xlpm.resultado,IFERROR(_xlpm.resultado1,IFERROR(_xlpm.resultado2,"")),IF(OR(_xlpm.resultado=0,_xlpm.resultado=""),"Revista sem FI",VALUE(_xlpm.resultado))))="Revista sem FI","Revista sem FI","")</f>
        <v/>
      </c>
      <c r="D67" s="14"/>
      <c r="E67" s="15"/>
      <c r="F67" s="14"/>
      <c r="G67" s="14"/>
      <c r="H67" s="49" t="str">
        <f>IF(I67&lt;&gt;"", COUNTIF($I$49:I67, "&lt;&gt;"), "")</f>
        <v/>
      </c>
      <c r="I67" s="19"/>
      <c r="J67" s="249" t="str">
        <f>IFERROR(VLOOKUP(I67,'JCR 2026 (JIF 25)'!A:D,4,0), IFERROR(VLOOKUP(I67,'JCR 2026 (JIF 25)'!B:D,3,0),""))</f>
        <v/>
      </c>
      <c r="K67" s="19"/>
      <c r="L67" s="53"/>
      <c r="M67" s="14"/>
      <c r="N67" s="14"/>
      <c r="O67" s="14"/>
    </row>
    <row r="68" spans="1:15" ht="13.5" customHeight="1" thickBot="1">
      <c r="A68" s="135" t="str">
        <f t="shared" si="10"/>
        <v/>
      </c>
      <c r="B68" s="136" t="str">
        <f t="shared" si="11"/>
        <v/>
      </c>
      <c r="C68" s="239" t="str">
        <f>IF(IF(I68="","",_xlfn.LET(_xlpm.resultado1,VLOOKUP(I68,'JCR 2026 (JIF 25)'!A:C,3,FALSE),_xlpm.resultado2,VLOOKUP(I68,'JCR 2026 (JIF 25)'!B:C,2,FALSE),_xlpm.resultado,IFERROR(_xlpm.resultado1,IFERROR(_xlpm.resultado2,"")),IF(OR(_xlpm.resultado=0,_xlpm.resultado=""),"Revista sem FI",VALUE(_xlpm.resultado))))="Revista sem FI","Revista sem FI","")</f>
        <v/>
      </c>
      <c r="D68" s="14"/>
      <c r="E68" s="15"/>
      <c r="F68" s="14"/>
      <c r="G68" s="14"/>
      <c r="H68" s="50" t="str">
        <f>IF(I68&lt;&gt;"", COUNTIF($I$49:I68, "&lt;&gt;"), "")</f>
        <v/>
      </c>
      <c r="I68" s="47"/>
      <c r="J68" s="284" t="str">
        <f>IFERROR(VLOOKUP(I68,'JCR 2026 (JIF 25)'!A:D,4,0), IFERROR(VLOOKUP(I68,'JCR 2026 (JIF 25)'!B:D,3,0),""))</f>
        <v/>
      </c>
      <c r="K68" s="47"/>
      <c r="L68" s="54"/>
      <c r="M68" s="14"/>
      <c r="N68" s="14"/>
      <c r="O68" s="14"/>
    </row>
    <row r="69" spans="1:15" ht="13.5" customHeight="1" thickBot="1">
      <c r="A69" s="126" t="s">
        <v>60665</v>
      </c>
      <c r="B69" s="140">
        <f>SUM(B49:B68)</f>
        <v>11</v>
      </c>
      <c r="C69" s="3"/>
      <c r="D69" s="3"/>
      <c r="E69" s="8"/>
      <c r="F69" s="1"/>
      <c r="G69" s="1"/>
      <c r="H69" s="3"/>
      <c r="I69" s="3"/>
      <c r="J69" s="285"/>
      <c r="K69" s="3"/>
      <c r="L69" s="3"/>
      <c r="M69" s="3"/>
      <c r="N69" s="3"/>
      <c r="O69" s="3"/>
    </row>
    <row r="70" spans="1:15" ht="15" customHeight="1" thickBot="1">
      <c r="A70" s="3"/>
      <c r="B70" s="3"/>
      <c r="C70" s="3"/>
      <c r="D70" s="3"/>
      <c r="E70" s="3"/>
      <c r="F70" s="3"/>
      <c r="G70" s="3"/>
      <c r="H70" s="3"/>
      <c r="I70" s="3"/>
      <c r="J70" s="285"/>
      <c r="K70" s="3"/>
      <c r="L70" s="3"/>
      <c r="M70" s="3"/>
      <c r="N70" s="3"/>
      <c r="O70" s="3"/>
    </row>
    <row r="71" spans="1:15" ht="15" customHeight="1" thickBot="1">
      <c r="A71" s="347" t="s">
        <v>53955</v>
      </c>
      <c r="B71" s="348"/>
      <c r="C71" s="348"/>
      <c r="D71" s="348"/>
      <c r="E71" s="349"/>
      <c r="F71" s="14"/>
      <c r="G71" s="14"/>
      <c r="H71" s="14"/>
      <c r="I71" s="14"/>
      <c r="J71" s="286"/>
      <c r="K71" s="14"/>
      <c r="L71" s="14"/>
      <c r="M71" s="14"/>
      <c r="N71" s="14"/>
      <c r="O71" s="14"/>
    </row>
    <row r="72" spans="1:15" ht="13.5" customHeight="1">
      <c r="A72" s="350" t="s">
        <v>10</v>
      </c>
      <c r="B72" s="351" t="s">
        <v>11</v>
      </c>
      <c r="C72" s="351" t="s">
        <v>12</v>
      </c>
      <c r="D72" s="351" t="s">
        <v>13</v>
      </c>
      <c r="E72" s="352" t="s">
        <v>14</v>
      </c>
      <c r="F72" s="3"/>
      <c r="G72" s="3"/>
      <c r="H72" s="3"/>
      <c r="I72" s="3"/>
      <c r="J72" s="285"/>
      <c r="K72" s="3"/>
      <c r="L72" s="3"/>
      <c r="M72" s="3"/>
      <c r="N72" s="3"/>
      <c r="O72" s="3"/>
    </row>
    <row r="73" spans="1:15" ht="13.5" customHeight="1">
      <c r="A73" s="30">
        <v>2021</v>
      </c>
      <c r="B73" s="17"/>
      <c r="C73" s="17"/>
      <c r="D73" s="17"/>
      <c r="E73" s="31"/>
      <c r="F73" s="3"/>
      <c r="G73" s="3"/>
      <c r="H73" s="3"/>
      <c r="I73" s="3"/>
      <c r="J73" s="285"/>
      <c r="K73" s="3"/>
      <c r="L73" s="3"/>
      <c r="M73" s="3"/>
      <c r="N73" s="3"/>
      <c r="O73" s="3"/>
    </row>
    <row r="74" spans="1:15" ht="13.5" customHeight="1">
      <c r="A74" s="32" t="s">
        <v>105</v>
      </c>
      <c r="B74" s="17"/>
      <c r="C74" s="17"/>
      <c r="D74" s="17">
        <v>1</v>
      </c>
      <c r="E74" s="31">
        <v>26</v>
      </c>
      <c r="F74" s="3"/>
      <c r="G74" s="3"/>
      <c r="H74" s="3"/>
      <c r="I74" s="3"/>
      <c r="J74" s="285"/>
      <c r="K74" s="3"/>
      <c r="L74" s="3"/>
      <c r="M74" s="3"/>
      <c r="N74" s="3"/>
      <c r="O74" s="3"/>
    </row>
    <row r="75" spans="1:15" ht="13.5" customHeight="1">
      <c r="A75" s="32" t="s">
        <v>87</v>
      </c>
      <c r="B75" s="17">
        <v>1</v>
      </c>
      <c r="C75" s="17">
        <v>48</v>
      </c>
      <c r="D75" s="17"/>
      <c r="E75" s="31"/>
      <c r="F75" s="3"/>
      <c r="G75" s="3"/>
      <c r="H75" s="3"/>
      <c r="I75" s="3"/>
      <c r="J75" s="285"/>
      <c r="K75" s="3"/>
      <c r="L75" s="3"/>
      <c r="M75" s="3"/>
      <c r="N75" s="3"/>
      <c r="O75" s="3"/>
    </row>
    <row r="76" spans="1:15" ht="13.5" customHeight="1">
      <c r="A76" s="30">
        <v>2022</v>
      </c>
      <c r="B76" s="17"/>
      <c r="C76" s="17"/>
      <c r="D76" s="17"/>
      <c r="E76" s="31"/>
      <c r="F76" s="14"/>
      <c r="G76" s="14"/>
      <c r="H76" s="14"/>
      <c r="I76" s="14"/>
      <c r="J76" s="286"/>
      <c r="K76" s="14"/>
      <c r="L76" s="14"/>
      <c r="M76" s="14"/>
      <c r="N76" s="14"/>
      <c r="O76" s="14"/>
    </row>
    <row r="77" spans="1:15" ht="13.5" customHeight="1">
      <c r="A77" s="32"/>
      <c r="B77" s="17"/>
      <c r="C77" s="17"/>
      <c r="D77" s="17"/>
      <c r="E77" s="31"/>
      <c r="F77" s="14"/>
      <c r="G77" s="14"/>
      <c r="H77" s="14"/>
      <c r="I77" s="14"/>
      <c r="J77" s="286"/>
      <c r="K77" s="14"/>
      <c r="L77" s="14"/>
      <c r="M77" s="14"/>
      <c r="N77" s="14"/>
      <c r="O77" s="14"/>
    </row>
    <row r="78" spans="1:15" ht="13.5" customHeight="1">
      <c r="A78" s="30">
        <v>2023</v>
      </c>
      <c r="B78" s="17"/>
      <c r="C78" s="17"/>
      <c r="D78" s="17"/>
      <c r="E78" s="31"/>
      <c r="F78" s="3"/>
      <c r="G78" s="3"/>
      <c r="H78" s="3"/>
      <c r="I78" s="3"/>
      <c r="J78" s="285"/>
      <c r="K78" s="3"/>
      <c r="L78" s="3"/>
      <c r="M78" s="3"/>
      <c r="N78" s="3"/>
      <c r="O78" s="3"/>
    </row>
    <row r="79" spans="1:15" ht="13.5" customHeight="1">
      <c r="A79" s="32" t="s">
        <v>53965</v>
      </c>
      <c r="B79" s="17">
        <v>1</v>
      </c>
      <c r="C79" s="17">
        <v>61</v>
      </c>
      <c r="D79" s="17"/>
      <c r="E79" s="31"/>
      <c r="F79" s="3"/>
      <c r="G79" s="3"/>
      <c r="H79" s="3"/>
      <c r="I79" s="3"/>
      <c r="J79" s="285"/>
      <c r="K79" s="3"/>
      <c r="L79" s="3"/>
      <c r="M79" s="3"/>
      <c r="N79" s="3"/>
      <c r="O79" s="3"/>
    </row>
    <row r="80" spans="1:15" ht="13.5" customHeight="1">
      <c r="A80" s="30">
        <v>2024</v>
      </c>
      <c r="B80" s="17"/>
      <c r="C80" s="17"/>
      <c r="D80" s="17"/>
      <c r="E80" s="31"/>
      <c r="F80" s="14"/>
      <c r="G80" s="14"/>
      <c r="H80" s="14"/>
      <c r="I80" s="14"/>
      <c r="J80" s="286"/>
      <c r="K80" s="14"/>
      <c r="L80" s="14"/>
      <c r="M80" s="14"/>
      <c r="N80" s="14"/>
      <c r="O80" s="14"/>
    </row>
    <row r="81" spans="1:15" ht="13.5" customHeight="1">
      <c r="A81" s="32" t="s">
        <v>60718</v>
      </c>
      <c r="B81" s="17">
        <v>1</v>
      </c>
      <c r="C81" s="17">
        <v>49</v>
      </c>
      <c r="D81" s="17"/>
      <c r="E81" s="31"/>
      <c r="F81" s="14"/>
      <c r="G81" s="14"/>
      <c r="H81" s="14"/>
      <c r="I81" s="14"/>
      <c r="J81" s="14"/>
      <c r="K81" s="14"/>
      <c r="L81" s="14"/>
      <c r="M81" s="14"/>
      <c r="N81" s="14"/>
      <c r="O81" s="14"/>
    </row>
    <row r="82" spans="1:15" ht="15" customHeight="1">
      <c r="A82" s="32" t="s">
        <v>60719</v>
      </c>
      <c r="B82" s="17">
        <v>1</v>
      </c>
      <c r="C82" s="17">
        <v>44</v>
      </c>
      <c r="D82" s="17"/>
      <c r="E82" s="31"/>
      <c r="F82" s="14"/>
      <c r="G82" s="14"/>
      <c r="H82" s="14"/>
      <c r="I82" s="14"/>
      <c r="J82" s="14"/>
      <c r="K82" s="14"/>
      <c r="L82" s="14"/>
      <c r="M82" s="14"/>
      <c r="N82" s="14"/>
      <c r="O82" s="14"/>
    </row>
    <row r="83" spans="1:15" ht="15" customHeight="1">
      <c r="A83" s="32" t="s">
        <v>60728</v>
      </c>
      <c r="B83" s="17"/>
      <c r="C83" s="17"/>
      <c r="D83" s="17">
        <v>1</v>
      </c>
      <c r="E83" s="31">
        <v>25</v>
      </c>
      <c r="F83" s="14"/>
      <c r="G83" s="14"/>
      <c r="H83" s="14"/>
      <c r="I83" s="14"/>
      <c r="J83" s="14"/>
      <c r="K83" s="14"/>
      <c r="L83" s="14"/>
      <c r="M83" s="14"/>
      <c r="N83" s="14"/>
      <c r="O83" s="14"/>
    </row>
    <row r="84" spans="1:15" ht="15" customHeight="1">
      <c r="A84" s="30">
        <v>2025</v>
      </c>
      <c r="B84" s="17"/>
      <c r="C84" s="17"/>
      <c r="D84" s="17"/>
      <c r="E84" s="31"/>
      <c r="F84" s="14"/>
      <c r="G84" s="14"/>
      <c r="H84" s="14"/>
      <c r="I84" s="14"/>
      <c r="J84" s="14"/>
      <c r="K84" s="14"/>
      <c r="L84" s="14"/>
      <c r="M84" s="14"/>
      <c r="N84" s="14"/>
      <c r="O84" s="14"/>
    </row>
    <row r="85" spans="1:15" ht="15" customHeight="1" thickBot="1">
      <c r="A85" s="79"/>
      <c r="B85" s="80"/>
      <c r="C85" s="80"/>
      <c r="D85" s="80"/>
      <c r="E85" s="63"/>
      <c r="F85" s="14"/>
      <c r="G85" s="14"/>
      <c r="H85" s="14"/>
      <c r="I85" s="14"/>
      <c r="J85" s="14"/>
      <c r="K85" s="14"/>
      <c r="L85" s="14"/>
      <c r="M85" s="14"/>
      <c r="N85" s="14"/>
      <c r="O85" s="14"/>
    </row>
    <row r="86" spans="1:15" ht="13.5" customHeight="1" thickBot="1">
      <c r="A86" s="75" t="s">
        <v>60662</v>
      </c>
      <c r="B86" s="76">
        <f>SUM(B73:B85)</f>
        <v>4</v>
      </c>
      <c r="C86" s="76">
        <f>SUM(C73:C85)</f>
        <v>202</v>
      </c>
      <c r="D86" s="76">
        <f>SUM(D73:D85)</f>
        <v>2</v>
      </c>
      <c r="E86" s="77">
        <f>SUM(E73:E85)</f>
        <v>51</v>
      </c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3.5" customHeight="1" thickBot="1">
      <c r="A87" s="3"/>
      <c r="B87" s="3"/>
      <c r="C87" s="3"/>
      <c r="D87" s="3"/>
      <c r="E87" s="8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3.5" customHeight="1" thickBot="1">
      <c r="A88" s="128" t="s">
        <v>15</v>
      </c>
      <c r="B88" s="177"/>
      <c r="C88" s="3"/>
      <c r="D88" s="3"/>
      <c r="E88" s="8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3.5" customHeight="1">
      <c r="A89" s="178" t="s">
        <v>53911</v>
      </c>
      <c r="B89" s="179">
        <f ca="1">C44</f>
        <v>24.5</v>
      </c>
      <c r="C89" s="3"/>
      <c r="D89" s="3"/>
      <c r="E89" s="8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3.5" customHeight="1">
      <c r="A90" s="180" t="s">
        <v>53909</v>
      </c>
      <c r="B90" s="181">
        <f ca="1">E25</f>
        <v>4</v>
      </c>
      <c r="C90" s="14"/>
      <c r="D90" s="14"/>
      <c r="E90" s="15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3.5" customHeight="1">
      <c r="A91" s="182" t="s">
        <v>53912</v>
      </c>
      <c r="B91" s="183">
        <f ca="1">D44</f>
        <v>23</v>
      </c>
      <c r="C91" s="11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3.5" customHeight="1">
      <c r="A92" s="180" t="s">
        <v>53914</v>
      </c>
      <c r="B92" s="181">
        <f>C45</f>
        <v>20.5</v>
      </c>
      <c r="C92" s="22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3.5" customHeight="1">
      <c r="A93" s="184" t="s">
        <v>2099</v>
      </c>
      <c r="B93" s="185">
        <f ca="1">C28</f>
        <v>5.2375000000000007</v>
      </c>
      <c r="C93" s="11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3.5" customHeight="1">
      <c r="A94" s="184" t="s">
        <v>16</v>
      </c>
      <c r="B94" s="185">
        <f ca="1">Ranking!$O$35</f>
        <v>4.36376117028066</v>
      </c>
      <c r="C94" s="11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3.5" customHeight="1">
      <c r="A95" s="182" t="s">
        <v>53913</v>
      </c>
      <c r="B95" s="183">
        <f>MIN(B69,B92)</f>
        <v>11</v>
      </c>
      <c r="C95" s="11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3.5" customHeight="1">
      <c r="A96" s="184" t="s">
        <v>17</v>
      </c>
      <c r="B96" s="183">
        <f>B86</f>
        <v>4</v>
      </c>
      <c r="C96" s="11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3.5" customHeight="1">
      <c r="A97" s="184" t="s">
        <v>18</v>
      </c>
      <c r="B97" s="183">
        <f>D86</f>
        <v>2</v>
      </c>
      <c r="C97" s="11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3.5" customHeight="1">
      <c r="A98" s="184" t="s">
        <v>19</v>
      </c>
      <c r="B98" s="183">
        <f>IF(B86=0,0,C86/B86)</f>
        <v>50.5</v>
      </c>
      <c r="C98" s="11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3.5" customHeight="1" thickBot="1">
      <c r="A99" s="186" t="s">
        <v>14</v>
      </c>
      <c r="B99" s="187">
        <f>IF(D86=0,0,E86/D86)</f>
        <v>25.5</v>
      </c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3.5" customHeight="1" thickBot="1">
      <c r="A100" s="12"/>
      <c r="B100" s="1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3.5" customHeight="1">
      <c r="A101" s="188" t="s">
        <v>53950</v>
      </c>
      <c r="B101" s="189">
        <f>SUM(B73:B82)</f>
        <v>4</v>
      </c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3.5" customHeight="1">
      <c r="A102" s="190" t="s">
        <v>53951</v>
      </c>
      <c r="B102" s="191">
        <f>SUM(D73:D85)</f>
        <v>2</v>
      </c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3.5" customHeight="1">
      <c r="A103" s="190" t="s">
        <v>20</v>
      </c>
      <c r="B103" s="192">
        <f>2*B101+B102</f>
        <v>10</v>
      </c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3.5" customHeight="1">
      <c r="A104" s="190" t="s">
        <v>21</v>
      </c>
      <c r="B104" s="192" cm="1">
        <f t="array" ref="B104">_xlfn.LET(
_xlpm._r,M8:M100,
_xlpm._p,IFERROR(_xlfn.XMATCH(TRUE,ISTEXT(_xlpm._r),0),ROWS(_xlpm._r)+1),
_xlpm._nums,_xlfn._xlws.FILTER(_xlpm._r,(_xlfn.SEQUENCE(ROWS(_xlpm._r))&lt;_xlpm._p)*ISNUMBER(_xlpm._r),""),
IFERROR(SUM(1/_xlpm._nums),0)
)</f>
        <v>10.5</v>
      </c>
      <c r="C104" s="3"/>
      <c r="D104" s="233"/>
      <c r="E104" s="233"/>
      <c r="F104" s="233"/>
      <c r="G104" s="233"/>
      <c r="H104" s="233"/>
      <c r="I104" s="233"/>
      <c r="J104" s="233"/>
      <c r="K104" s="233"/>
      <c r="L104" s="233"/>
      <c r="M104" s="233"/>
      <c r="N104" s="3"/>
      <c r="O104" s="3"/>
    </row>
    <row r="105" spans="1:15" ht="13.5" customHeight="1">
      <c r="A105" s="190" t="s">
        <v>22</v>
      </c>
      <c r="B105" s="192">
        <f>B104-B103</f>
        <v>0.5</v>
      </c>
      <c r="C105" s="316"/>
      <c r="D105" s="317"/>
      <c r="E105" s="317"/>
      <c r="F105" s="317"/>
      <c r="G105" s="317"/>
      <c r="H105" s="317"/>
      <c r="I105" s="317"/>
      <c r="J105" s="317"/>
      <c r="K105" s="317"/>
      <c r="L105" s="317"/>
      <c r="M105" s="317"/>
      <c r="N105" s="3"/>
      <c r="O105" s="3"/>
    </row>
    <row r="106" spans="1:15" ht="13.5" customHeight="1" thickBot="1">
      <c r="A106" s="193" t="s">
        <v>23</v>
      </c>
      <c r="B106" s="194">
        <f ca="1">MAX(0,-B105*(3+2.5*B93/B94))</f>
        <v>0</v>
      </c>
      <c r="C106" s="3"/>
      <c r="D106" s="317"/>
      <c r="E106" s="317"/>
      <c r="F106" s="317"/>
      <c r="G106" s="317"/>
      <c r="H106" s="317"/>
      <c r="I106" s="317"/>
      <c r="J106" s="317"/>
      <c r="K106" s="317"/>
      <c r="L106" s="317"/>
      <c r="M106" s="317"/>
      <c r="N106" s="3"/>
      <c r="O106" s="3"/>
    </row>
    <row r="107" spans="1:15" ht="13.5" customHeight="1" thickBot="1">
      <c r="A107" s="3"/>
      <c r="B107" s="3"/>
      <c r="C107" s="3"/>
      <c r="D107" s="317"/>
      <c r="E107" s="317"/>
      <c r="F107" s="317"/>
      <c r="G107" s="317"/>
      <c r="H107" s="317"/>
      <c r="I107" s="317"/>
      <c r="J107" s="317"/>
      <c r="K107" s="317"/>
      <c r="L107" s="317"/>
      <c r="M107" s="317"/>
      <c r="N107" s="3"/>
      <c r="O107" s="3"/>
    </row>
    <row r="108" spans="1:15" ht="15.75" customHeight="1" thickBot="1">
      <c r="A108" s="679" t="s">
        <v>60666</v>
      </c>
      <c r="B108" s="680"/>
      <c r="C108" s="3"/>
      <c r="D108" s="317"/>
      <c r="E108" s="317"/>
      <c r="F108" s="317"/>
      <c r="G108" s="317"/>
      <c r="H108" s="317"/>
      <c r="I108" s="317"/>
      <c r="J108" s="317"/>
      <c r="K108" s="317"/>
      <c r="L108" s="317"/>
      <c r="M108" s="317"/>
      <c r="N108" s="3"/>
      <c r="O108" s="3"/>
    </row>
    <row r="109" spans="1:15" ht="13.5" customHeight="1" thickBot="1">
      <c r="A109" s="3"/>
      <c r="B109" s="3"/>
      <c r="C109" s="3"/>
      <c r="D109" s="317"/>
      <c r="E109" s="317"/>
      <c r="F109" s="317"/>
      <c r="G109" s="317"/>
      <c r="H109" s="317"/>
      <c r="I109" s="317"/>
      <c r="J109" s="317"/>
      <c r="K109" s="317"/>
      <c r="L109" s="317"/>
      <c r="M109" s="317"/>
      <c r="N109" s="3"/>
      <c r="O109" s="3"/>
    </row>
    <row r="110" spans="1:15" ht="18.75" customHeight="1" thickBot="1">
      <c r="A110" s="199" t="s">
        <v>2098</v>
      </c>
      <c r="B110" s="195">
        <f ca="1">(3*B89) + (1*B95) + IF(B98=0, 0, 3.5 * (96 * B96) / B98) + IF(B99=0, 0, 3.5 * (24 * B97) / B99) + 2.5 * (B91 * B93) / B94 - B106</f>
        <v>186.71509676170456</v>
      </c>
      <c r="C110" s="317"/>
      <c r="D110" s="317"/>
      <c r="E110" s="317"/>
      <c r="F110" s="317"/>
      <c r="G110" s="317"/>
      <c r="H110" s="317"/>
      <c r="I110" s="317"/>
      <c r="J110" s="317"/>
      <c r="K110" s="317"/>
      <c r="L110" s="317"/>
      <c r="M110" s="317"/>
      <c r="N110" s="3"/>
      <c r="O110" s="3"/>
    </row>
    <row r="111" spans="1:15" ht="15" customHeight="1">
      <c r="A111" s="3"/>
      <c r="B111" s="3"/>
      <c r="C111" s="3"/>
      <c r="D111" s="318"/>
      <c r="E111" s="233"/>
      <c r="F111" s="318"/>
      <c r="G111" s="233"/>
      <c r="H111" s="318"/>
      <c r="I111" s="318"/>
      <c r="J111" s="233"/>
      <c r="K111" s="233"/>
      <c r="L111" s="233"/>
      <c r="M111" s="318"/>
      <c r="N111" s="3"/>
      <c r="O111" s="3"/>
    </row>
    <row r="112" spans="1:15" ht="15" customHeight="1">
      <c r="A112" s="3"/>
      <c r="B112" s="3"/>
      <c r="C112" s="3"/>
      <c r="D112" s="318"/>
      <c r="E112" s="318"/>
      <c r="F112" s="318"/>
      <c r="G112" s="233"/>
      <c r="H112" s="233"/>
      <c r="I112" s="318"/>
      <c r="J112" s="233"/>
      <c r="K112" s="233"/>
      <c r="L112" s="233"/>
      <c r="M112" s="318"/>
      <c r="N112" s="3"/>
      <c r="O112" s="3"/>
    </row>
    <row r="113" spans="1:15" ht="15" customHeight="1">
      <c r="A113" s="3"/>
      <c r="B113" s="3"/>
      <c r="C113" s="3"/>
      <c r="D113" s="233"/>
      <c r="E113" s="318"/>
      <c r="F113" s="318"/>
      <c r="G113" s="233"/>
      <c r="H113" s="233"/>
      <c r="I113" s="233"/>
      <c r="J113" s="233"/>
      <c r="K113" s="233"/>
      <c r="L113" s="233"/>
      <c r="M113" s="233"/>
      <c r="N113" s="3"/>
      <c r="O113" s="3"/>
    </row>
    <row r="114" spans="1:15" ht="15" customHeight="1">
      <c r="D114" s="243"/>
      <c r="E114" s="243"/>
      <c r="F114" s="243"/>
      <c r="G114" s="243"/>
      <c r="H114" s="243"/>
      <c r="I114" s="243"/>
      <c r="J114" s="243"/>
      <c r="K114" s="243"/>
      <c r="L114" s="243"/>
      <c r="M114" s="243"/>
    </row>
    <row r="115" spans="1:15" ht="15" customHeight="1">
      <c r="D115" s="243"/>
      <c r="E115" s="243"/>
      <c r="F115" s="243"/>
      <c r="G115" s="243"/>
      <c r="H115" s="243"/>
      <c r="I115" s="243"/>
      <c r="J115" s="243"/>
      <c r="K115" s="243"/>
      <c r="L115" s="243"/>
      <c r="M115" s="243"/>
    </row>
  </sheetData>
  <mergeCells count="19">
    <mergeCell ref="A34:B34"/>
    <mergeCell ref="A1:E1"/>
    <mergeCell ref="H1:N3"/>
    <mergeCell ref="A2:E2"/>
    <mergeCell ref="A3:E3"/>
    <mergeCell ref="B5:E6"/>
    <mergeCell ref="H5:N5"/>
    <mergeCell ref="H6:N6"/>
    <mergeCell ref="A32:B32"/>
    <mergeCell ref="A33:B33"/>
    <mergeCell ref="A40:B40"/>
    <mergeCell ref="A41:B41"/>
    <mergeCell ref="A42:B42"/>
    <mergeCell ref="A108:B108"/>
    <mergeCell ref="A35:B35"/>
    <mergeCell ref="A36:B36"/>
    <mergeCell ref="A37:B37"/>
    <mergeCell ref="A38:B38"/>
    <mergeCell ref="A39:B39"/>
  </mergeCells>
  <conditionalFormatting sqref="M32:M41">
    <cfRule type="expression" dxfId="36" priority="1">
      <formula>$I32="P"</formula>
    </cfRule>
  </conditionalFormatting>
  <conditionalFormatting sqref="N32:N41">
    <cfRule type="expression" dxfId="35" priority="3">
      <formula>$I32="C"</formula>
    </cfRule>
  </conditionalFormatting>
  <dataValidations count="1">
    <dataValidation type="decimal" allowBlank="1" showInputMessage="1" showErrorMessage="1" prompt="O ano deve ser no mínimo até 10 anos atrás e no máximo até o ano passado." sqref="K41" xr:uid="{320BB892-D39B-4E17-AF09-03EE99609DF0}">
      <formula1>YEAR(NOW())-10</formula1>
      <formula2>YEAR(NOW())-1</formula2>
    </dataValidation>
  </dataValidations>
  <pageMargins left="0.511811024" right="0.511811024" top="0.78740157499999996" bottom="0.78740157499999996" header="0" footer="0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56168-EC85-4C55-9766-01148379C9AC}">
  <sheetPr>
    <tabColor rgb="FF0070C0"/>
  </sheetPr>
  <dimension ref="A1:O116"/>
  <sheetViews>
    <sheetView workbookViewId="0">
      <selection activeCell="B105" sqref="B105"/>
    </sheetView>
  </sheetViews>
  <sheetFormatPr defaultColWidth="12.5546875" defaultRowHeight="15" customHeight="1"/>
  <cols>
    <col min="1" max="1" width="45.33203125" style="367" customWidth="1"/>
    <col min="2" max="2" width="17" style="367" customWidth="1"/>
    <col min="3" max="3" width="8.44140625" style="367" customWidth="1"/>
    <col min="4" max="4" width="7.77734375" style="367" customWidth="1"/>
    <col min="5" max="5" width="8.44140625" style="367" customWidth="1"/>
    <col min="6" max="6" width="7.44140625" style="367" customWidth="1"/>
    <col min="7" max="7" width="6.5546875" style="367" customWidth="1"/>
    <col min="8" max="8" width="5.5546875" style="367" customWidth="1"/>
    <col min="9" max="9" width="14.21875" style="367" bestFit="1" customWidth="1"/>
    <col min="10" max="10" width="25.6640625" style="367" customWidth="1"/>
    <col min="11" max="11" width="11.6640625" style="367" customWidth="1"/>
    <col min="12" max="12" width="12.5546875" style="367" customWidth="1"/>
    <col min="13" max="13" width="10.5546875" style="367" customWidth="1"/>
    <col min="14" max="14" width="11" style="367" customWidth="1"/>
    <col min="15" max="15" width="8.5546875" style="367" customWidth="1"/>
    <col min="16" max="17" width="11.44140625" style="367" customWidth="1"/>
    <col min="18" max="27" width="9.44140625" style="367" customWidth="1"/>
    <col min="28" max="16384" width="12.5546875" style="367"/>
  </cols>
  <sheetData>
    <row r="1" spans="1:15" ht="13.5" customHeight="1">
      <c r="A1" s="693" t="s">
        <v>0</v>
      </c>
      <c r="B1" s="694"/>
      <c r="C1" s="694"/>
      <c r="D1" s="694"/>
      <c r="E1" s="695"/>
      <c r="F1" s="365"/>
      <c r="G1" s="365"/>
      <c r="H1" s="696" t="s">
        <v>60682</v>
      </c>
      <c r="I1" s="697"/>
      <c r="J1" s="697"/>
      <c r="K1" s="697"/>
      <c r="L1" s="697"/>
      <c r="M1" s="697"/>
      <c r="N1" s="698"/>
      <c r="O1" s="366"/>
    </row>
    <row r="2" spans="1:15" ht="13.5" customHeight="1">
      <c r="A2" s="705" t="str">
        <f ca="1">"PERÍODO COMPUTADO: Artigos &amp; RH: " &amp; (YEAR(TODAY()) - 5) &amp; " - " &amp; (YEAR(TODAY()) - 1)&amp;" // Livros, Capítulos e Patentes: " &amp; (YEAR(TODAY()) - 10) &amp; " - " &amp; (YEAR(TODAY()) - 1)</f>
        <v>PERÍODO COMPUTADO: Artigos &amp; RH: 2021 - 2025 // Livros, Capítulos e Patentes: 2016 - 2025</v>
      </c>
      <c r="B2" s="706"/>
      <c r="C2" s="706"/>
      <c r="D2" s="706"/>
      <c r="E2" s="707"/>
      <c r="F2" s="365"/>
      <c r="G2" s="365"/>
      <c r="H2" s="699"/>
      <c r="I2" s="700"/>
      <c r="J2" s="700"/>
      <c r="K2" s="700"/>
      <c r="L2" s="700"/>
      <c r="M2" s="700"/>
      <c r="N2" s="701"/>
      <c r="O2" s="366"/>
    </row>
    <row r="3" spans="1:15" ht="16.2" customHeight="1" thickBot="1">
      <c r="A3" s="708" t="str" cm="1">
        <f t="array" aca="1" ref="A3" ca="1">"ORIENTADOR(A): " &amp; MID(CELL("filename", A1), FIND("]", CELL("filename", A1)) + 1, 255)</f>
        <v>ORIENTADOR(A): Roberta</v>
      </c>
      <c r="B3" s="709"/>
      <c r="C3" s="709"/>
      <c r="D3" s="709"/>
      <c r="E3" s="710"/>
      <c r="F3" s="365"/>
      <c r="G3" s="365"/>
      <c r="H3" s="702"/>
      <c r="I3" s="703"/>
      <c r="J3" s="703"/>
      <c r="K3" s="703"/>
      <c r="L3" s="703"/>
      <c r="M3" s="703"/>
      <c r="N3" s="704"/>
      <c r="O3" s="366"/>
    </row>
    <row r="4" spans="1:15" ht="13.5" customHeight="1" thickBot="1">
      <c r="A4" s="368"/>
      <c r="B4" s="365"/>
      <c r="C4" s="365"/>
      <c r="D4" s="365"/>
      <c r="E4" s="369"/>
      <c r="F4" s="365"/>
      <c r="G4" s="365"/>
      <c r="H4" s="365"/>
      <c r="I4" s="366"/>
      <c r="J4" s="366"/>
      <c r="K4" s="366"/>
      <c r="L4" s="366"/>
      <c r="M4" s="366"/>
      <c r="N4" s="366"/>
      <c r="O4" s="366"/>
    </row>
    <row r="5" spans="1:15" ht="13.5" customHeight="1">
      <c r="A5" s="370" t="s">
        <v>1</v>
      </c>
      <c r="B5" s="711"/>
      <c r="C5" s="711"/>
      <c r="D5" s="711"/>
      <c r="E5" s="712"/>
      <c r="F5" s="365"/>
      <c r="G5" s="365"/>
      <c r="H5" s="715" t="s">
        <v>1</v>
      </c>
      <c r="I5" s="716"/>
      <c r="J5" s="716"/>
      <c r="K5" s="716"/>
      <c r="L5" s="716"/>
      <c r="M5" s="716"/>
      <c r="N5" s="717"/>
      <c r="O5" s="366"/>
    </row>
    <row r="6" spans="1:15" ht="13.5" customHeight="1" thickBot="1">
      <c r="A6" s="371" t="s">
        <v>2</v>
      </c>
      <c r="B6" s="713"/>
      <c r="C6" s="713"/>
      <c r="D6" s="713"/>
      <c r="E6" s="714"/>
      <c r="F6" s="365"/>
      <c r="G6" s="365"/>
      <c r="H6" s="718" t="s">
        <v>2</v>
      </c>
      <c r="I6" s="719"/>
      <c r="J6" s="719"/>
      <c r="K6" s="719"/>
      <c r="L6" s="719"/>
      <c r="M6" s="719"/>
      <c r="N6" s="720"/>
      <c r="O6" s="366"/>
    </row>
    <row r="7" spans="1:15" ht="13.5" customHeight="1" thickBot="1">
      <c r="A7" s="372" t="s">
        <v>53954</v>
      </c>
      <c r="B7" s="373" t="s">
        <v>53964</v>
      </c>
      <c r="C7" s="373" t="s">
        <v>3</v>
      </c>
      <c r="D7" s="374" t="s">
        <v>4</v>
      </c>
      <c r="E7" s="375" t="s">
        <v>53908</v>
      </c>
      <c r="F7" s="376"/>
      <c r="G7" s="376"/>
      <c r="H7" s="377" t="s">
        <v>60667</v>
      </c>
      <c r="I7" s="373" t="s">
        <v>55886</v>
      </c>
      <c r="J7" s="373" t="s">
        <v>24</v>
      </c>
      <c r="K7" s="373" t="s">
        <v>25</v>
      </c>
      <c r="L7" s="373" t="s">
        <v>26</v>
      </c>
      <c r="M7" s="373" t="s">
        <v>27</v>
      </c>
      <c r="N7" s="378" t="s">
        <v>53908</v>
      </c>
      <c r="O7" s="366"/>
    </row>
    <row r="8" spans="1:15" ht="13.5" customHeight="1">
      <c r="A8" s="379" t="str">
        <f t="shared" ref="A8:A22" si="0">IF(I8="", "", IF(J8="", "Revista sem Fator de Impacto" &amp; IF(K8="", "", ", " &amp; K8 &amp; ",") &amp; IF(L8="", "", " p. " &amp; L8), J8 &amp; IF(K8="", "", ", " &amp; K8 &amp; ",") &amp; IF(L8="", "", " p. " &amp; L8)))</f>
        <v>TETRAHEDRON LETTERS, 2020, p. 152635</v>
      </c>
      <c r="B8" s="380">
        <f>IF(I8="","",_xlfn.LET(
  _xlpm.resultado1, VLOOKUP(I8,'JCR 2026 (JIF 25)'!A:C,3,FALSE),
  _xlpm.resultado2, VLOOKUP(I8,'JCR 2026 (JIF 25)'!B:C,2,FALSE),
  _xlpm.resultado, IFERROR(_xlpm.resultado1, IFERROR(_xlpm.resultado2,"")),
  IF(_xlpm.resultado="N/A", "N/A",
     IF(OR(_xlpm.resultado=0, _xlpm.resultado=""), "Revista sem FI", VALUE(_xlpm.resultado))
  )
))</f>
        <v>1.4</v>
      </c>
      <c r="C8" s="380">
        <f>IF(OR(ISBLANK(M8),NOT(ISNUMBER(B8))),"",1/M8)</f>
        <v>0.5</v>
      </c>
      <c r="D8" s="381">
        <f t="shared" ref="D8" ca="1" si="1">IF(J8="","",IF(OR(B8=0,B8="Revista sem FI"),0,IF(OR(AND(ISNUMBER(C8),C8&gt;0),AND(ISNUMBER(E8),E8&gt;0)),1,0)))</f>
        <v>1</v>
      </c>
      <c r="E8" s="557" t="str">
        <f t="shared" ref="E8:E22" ca="1" si="2">IF(OR(N8="",NOT(ISNUMBER(B8))),"",IF(SUM(INDIRECT("$E$7:E"&amp;ROW()-1))+1/N8&gt;$C$23,0,1/N8))</f>
        <v/>
      </c>
      <c r="F8" s="366"/>
      <c r="G8" s="366"/>
      <c r="H8" s="382">
        <f>IF(I8&lt;&gt;"", COUNTIF($I$8:I8, "&lt;&gt;"), "")</f>
        <v>1</v>
      </c>
      <c r="I8" s="383" t="s">
        <v>1997</v>
      </c>
      <c r="J8" s="384" t="str">
        <f>IFERROR(VLOOKUP(I8,'JCR 2026 (JIF 25)'!A:D,4,0), IFERROR(VLOOKUP(I8,'JCR 2026 (JIF 25)'!B:D,3,0),""))</f>
        <v>TETRAHEDRON LETTERS</v>
      </c>
      <c r="K8" s="385">
        <v>2020</v>
      </c>
      <c r="L8" s="385">
        <v>152635</v>
      </c>
      <c r="M8" s="385">
        <v>2</v>
      </c>
      <c r="N8" s="386"/>
      <c r="O8" s="366"/>
    </row>
    <row r="9" spans="1:15" ht="13.5" customHeight="1">
      <c r="A9" s="387" t="str">
        <f t="shared" si="0"/>
        <v>APPLIED ORGANOMETALLIC CHEMISTRY, 2020, p. e5057</v>
      </c>
      <c r="B9" s="388">
        <f>IF(I9="","",_xlfn.LET(
  _xlpm.resultado1, VLOOKUP(I9,'JCR 2026 (JIF 25)'!A:C,3,FALSE),
  _xlpm.resultado2, VLOOKUP(I9,'JCR 2026 (JIF 25)'!B:C,2,FALSE),
  _xlpm.resultado, IFERROR(_xlpm.resultado1, IFERROR(_xlpm.resultado2,"")),
  IF(_xlpm.resultado="N/A", "N/A",
     IF(OR(_xlpm.resultado=0, _xlpm.resultado=""), "Revista sem FI", VALUE(_xlpm.resultado))
  )
))</f>
        <v>4.3</v>
      </c>
      <c r="C9" s="388">
        <f t="shared" ref="C9:C22" si="3">IF(OR(ISBLANK(M9),NOT(ISNUMBER(B9))),"",1/M9)</f>
        <v>1</v>
      </c>
      <c r="D9" s="389">
        <f t="shared" ref="D9:D22" ca="1" si="4">IF(J9="","",IF(OR(B9=0,B9="Revista sem FI"),0,IF(OR(AND(ISNUMBER(C9),C9&gt;0),AND(ISNUMBER(E9),E9&gt;0)),1,0)))</f>
        <v>1</v>
      </c>
      <c r="E9" s="561" t="str">
        <f t="shared" ca="1" si="2"/>
        <v/>
      </c>
      <c r="F9" s="366"/>
      <c r="G9" s="366"/>
      <c r="H9" s="390">
        <f>IF(I9&lt;&gt;"", COUNTIF($I$8:I9, "&lt;&gt;"), "")</f>
        <v>2</v>
      </c>
      <c r="I9" s="391" t="s">
        <v>10978</v>
      </c>
      <c r="J9" s="392" t="str">
        <f>IFERROR(VLOOKUP(I9,'JCR 2026 (JIF 25)'!A:D,4,0), IFERROR(VLOOKUP(I9,'JCR 2026 (JIF 25)'!B:D,3,0),""))</f>
        <v>APPLIED ORGANOMETALLIC CHEMISTRY</v>
      </c>
      <c r="K9" s="393">
        <v>2020</v>
      </c>
      <c r="L9" s="393" t="s">
        <v>66294</v>
      </c>
      <c r="M9" s="393">
        <v>1</v>
      </c>
      <c r="N9" s="394"/>
      <c r="O9" s="366"/>
    </row>
    <row r="10" spans="1:15" ht="13.5" customHeight="1">
      <c r="A10" s="387" t="str">
        <f t="shared" si="0"/>
        <v>CANADIAN JOURNAL OF PHYSIOLOGY AND PHARMACOLOGY, 2020, p. 304</v>
      </c>
      <c r="B10" s="388">
        <f>IF(I10="","",_xlfn.LET(
  _xlpm.resultado1, VLOOKUP(I10,'JCR 2026 (JIF 25)'!A:C,3,FALSE),
  _xlpm.resultado2, VLOOKUP(I10,'JCR 2026 (JIF 25)'!B:C,2,FALSE),
  _xlpm.resultado, IFERROR(_xlpm.resultado1, IFERROR(_xlpm.resultado2,"")),
  IF(_xlpm.resultado="N/A", "N/A",
     IF(OR(_xlpm.resultado=0, _xlpm.resultado=""), "Revista sem FI", VALUE(_xlpm.resultado))
  )
))</f>
        <v>1.8</v>
      </c>
      <c r="C10" s="388">
        <f t="shared" si="3"/>
        <v>1</v>
      </c>
      <c r="D10" s="389">
        <f t="shared" ca="1" si="4"/>
        <v>1</v>
      </c>
      <c r="E10" s="561" t="str">
        <f t="shared" ca="1" si="2"/>
        <v/>
      </c>
      <c r="F10" s="366"/>
      <c r="G10" s="366"/>
      <c r="H10" s="390">
        <f>IF(I10&lt;&gt;"", COUNTIF($I$8:I10, "&lt;&gt;"), "")</f>
        <v>3</v>
      </c>
      <c r="I10" s="393" t="s">
        <v>12531</v>
      </c>
      <c r="J10" s="392" t="str">
        <f>IFERROR(VLOOKUP(I10,'JCR 2026 (JIF 25)'!A:D,4,0), IFERROR(VLOOKUP(I10,'JCR 2026 (JIF 25)'!B:D,3,0),""))</f>
        <v>CANADIAN JOURNAL OF PHYSIOLOGY AND PHARMACOLOGY</v>
      </c>
      <c r="K10" s="393">
        <v>2020</v>
      </c>
      <c r="L10" s="393">
        <v>304</v>
      </c>
      <c r="M10" s="393">
        <v>1</v>
      </c>
      <c r="N10" s="394"/>
      <c r="O10" s="366"/>
    </row>
    <row r="11" spans="1:15" ht="13.5" customHeight="1">
      <c r="A11" s="387" t="str">
        <f t="shared" si="0"/>
        <v>COORDINATION CHEMISTRY REVIEWS, 2021, p. 213537</v>
      </c>
      <c r="B11" s="388">
        <f>IF(I11="","",_xlfn.LET(
  _xlpm.resultado1, VLOOKUP(I11,'JCR 2026 (JIF 25)'!A:C,3,FALSE),
  _xlpm.resultado2, VLOOKUP(I11,'JCR 2026 (JIF 25)'!B:C,2,FALSE),
  _xlpm.resultado, IFERROR(_xlpm.resultado1, IFERROR(_xlpm.resultado2,"")),
  IF(_xlpm.resultado="N/A", "N/A",
     IF(OR(_xlpm.resultado=0, _xlpm.resultado=""), "Revista sem FI", VALUE(_xlpm.resultado))
  )
))</f>
        <v>25.6</v>
      </c>
      <c r="C11" s="388">
        <f t="shared" si="3"/>
        <v>0.5</v>
      </c>
      <c r="D11" s="389">
        <f t="shared" ca="1" si="4"/>
        <v>1</v>
      </c>
      <c r="E11" s="561" t="str">
        <f t="shared" ca="1" si="2"/>
        <v/>
      </c>
      <c r="F11" s="366"/>
      <c r="G11" s="366"/>
      <c r="H11" s="390">
        <f>IF(I11&lt;&gt;"", COUNTIF($I$8:I11, "&lt;&gt;"), "")</f>
        <v>4</v>
      </c>
      <c r="I11" s="391" t="s">
        <v>532</v>
      </c>
      <c r="J11" s="392" t="str">
        <f>IFERROR(VLOOKUP(I11,'JCR 2026 (JIF 25)'!A:D,4,0), IFERROR(VLOOKUP(I11,'JCR 2026 (JIF 25)'!B:D,3,0),""))</f>
        <v>COORDINATION CHEMISTRY REVIEWS</v>
      </c>
      <c r="K11" s="393">
        <v>2021</v>
      </c>
      <c r="L11" s="393">
        <v>213537</v>
      </c>
      <c r="M11" s="393">
        <v>2</v>
      </c>
      <c r="N11" s="394"/>
      <c r="O11" s="366"/>
    </row>
    <row r="12" spans="1:15" ht="13.5" customHeight="1">
      <c r="A12" s="387" t="str">
        <f t="shared" si="0"/>
        <v>NEW JOURNAL OF CHEMISTRY, 2021, p. 12863</v>
      </c>
      <c r="B12" s="388">
        <f>IF(I12="","",_xlfn.LET(
  _xlpm.resultado1, VLOOKUP(I12,'JCR 2026 (JIF 25)'!A:C,3,FALSE),
  _xlpm.resultado2, VLOOKUP(I12,'JCR 2026 (JIF 25)'!B:C,2,FALSE),
  _xlpm.resultado, IFERROR(_xlpm.resultado1, IFERROR(_xlpm.resultado2,"")),
  IF(_xlpm.resultado="N/A", "N/A",
     IF(OR(_xlpm.resultado=0, _xlpm.resultado=""), "Revista sem FI", VALUE(_xlpm.resultado))
  )
))</f>
        <v>2.6</v>
      </c>
      <c r="C12" s="388">
        <f t="shared" si="3"/>
        <v>1</v>
      </c>
      <c r="D12" s="389">
        <f t="shared" ca="1" si="4"/>
        <v>1</v>
      </c>
      <c r="E12" s="561" t="str">
        <f t="shared" ca="1" si="2"/>
        <v/>
      </c>
      <c r="F12" s="366"/>
      <c r="G12" s="366"/>
      <c r="H12" s="390">
        <f>IF(I12&lt;&gt;"", COUNTIF($I$8:I12, "&lt;&gt;"), "")</f>
        <v>5</v>
      </c>
      <c r="I12" s="391" t="s">
        <v>1608</v>
      </c>
      <c r="J12" s="392" t="str">
        <f>IFERROR(VLOOKUP(I12,'JCR 2026 (JIF 25)'!A:D,4,0), IFERROR(VLOOKUP(I12,'JCR 2026 (JIF 25)'!B:D,3,0),""))</f>
        <v>NEW JOURNAL OF CHEMISTRY</v>
      </c>
      <c r="K12" s="393">
        <v>2021</v>
      </c>
      <c r="L12" s="393">
        <v>12863</v>
      </c>
      <c r="M12" s="393">
        <v>1</v>
      </c>
      <c r="N12" s="394"/>
      <c r="O12" s="366"/>
    </row>
    <row r="13" spans="1:15" ht="13.5" customHeight="1">
      <c r="A13" s="387" t="str">
        <f t="shared" si="0"/>
        <v>NEW JOURNAL OF CHEMISTRY, 2022, p. 18165</v>
      </c>
      <c r="B13" s="388">
        <f>IF(I13="","",_xlfn.LET(
  _xlpm.resultado1, VLOOKUP(I13,'JCR 2026 (JIF 25)'!A:C,3,FALSE),
  _xlpm.resultado2, VLOOKUP(I13,'JCR 2026 (JIF 25)'!B:C,2,FALSE),
  _xlpm.resultado, IFERROR(_xlpm.resultado1, IFERROR(_xlpm.resultado2,"")),
  IF(_xlpm.resultado="N/A", "N/A",
     IF(OR(_xlpm.resultado=0, _xlpm.resultado=""), "Revista sem FI", VALUE(_xlpm.resultado))
  )
))</f>
        <v>2.6</v>
      </c>
      <c r="C13" s="388">
        <f t="shared" si="3"/>
        <v>1</v>
      </c>
      <c r="D13" s="389">
        <f t="shared" ca="1" si="4"/>
        <v>1</v>
      </c>
      <c r="E13" s="561" t="str">
        <f t="shared" ca="1" si="2"/>
        <v/>
      </c>
      <c r="F13" s="366"/>
      <c r="G13" s="366"/>
      <c r="H13" s="390">
        <f>IF(I13&lt;&gt;"", COUNTIF($I$8:I13, "&lt;&gt;"), "")</f>
        <v>6</v>
      </c>
      <c r="I13" s="391" t="s">
        <v>1608</v>
      </c>
      <c r="J13" s="392" t="str">
        <f>IFERROR(VLOOKUP(I13,'JCR 2026 (JIF 25)'!A:D,4,0), IFERROR(VLOOKUP(I13,'JCR 2026 (JIF 25)'!B:D,3,0),""))</f>
        <v>NEW JOURNAL OF CHEMISTRY</v>
      </c>
      <c r="K13" s="393">
        <v>2022</v>
      </c>
      <c r="L13" s="393">
        <v>18165</v>
      </c>
      <c r="M13" s="393">
        <v>1</v>
      </c>
      <c r="N13" s="394"/>
      <c r="O13" s="366"/>
    </row>
    <row r="14" spans="1:15" ht="13.5" customHeight="1">
      <c r="A14" s="387" t="str">
        <f t="shared" si="0"/>
        <v>JOURNAL OF ORGANIC CHEMISTRY, 2022, p. 4273</v>
      </c>
      <c r="B14" s="388">
        <f>IF(I14="","",_xlfn.LET(
  _xlpm.resultado1, VLOOKUP(I14,'JCR 2026 (JIF 25)'!A:C,3,FALSE),
  _xlpm.resultado2, VLOOKUP(I14,'JCR 2026 (JIF 25)'!B:C,2,FALSE),
  _xlpm.resultado, IFERROR(_xlpm.resultado1, IFERROR(_xlpm.resultado2,"")),
  IF(_xlpm.resultado="N/A", "N/A",
     IF(OR(_xlpm.resultado=0, _xlpm.resultado=""), "Revista sem FI", VALUE(_xlpm.resultado))
  )
))</f>
        <v>3.3</v>
      </c>
      <c r="C14" s="388" t="str">
        <f t="shared" si="3"/>
        <v/>
      </c>
      <c r="D14" s="389">
        <f t="shared" ca="1" si="4"/>
        <v>1</v>
      </c>
      <c r="E14" s="561">
        <f t="shared" ca="1" si="2"/>
        <v>1</v>
      </c>
      <c r="F14" s="366"/>
      <c r="G14" s="366"/>
      <c r="H14" s="390">
        <f>IF(I14&lt;&gt;"", COUNTIF($I$8:I14, "&lt;&gt;"), "")</f>
        <v>7</v>
      </c>
      <c r="I14" s="391" t="s">
        <v>1252</v>
      </c>
      <c r="J14" s="392" t="str">
        <f>IFERROR(VLOOKUP(I14,'JCR 2026 (JIF 25)'!A:D,4,0), IFERROR(VLOOKUP(I14,'JCR 2026 (JIF 25)'!B:D,3,0),""))</f>
        <v>JOURNAL OF ORGANIC CHEMISTRY</v>
      </c>
      <c r="K14" s="393">
        <v>2022</v>
      </c>
      <c r="L14" s="393">
        <v>4273</v>
      </c>
      <c r="M14" s="393"/>
      <c r="N14" s="394">
        <v>1</v>
      </c>
      <c r="O14" s="366"/>
    </row>
    <row r="15" spans="1:15" ht="13.5" customHeight="1">
      <c r="A15" s="387" t="str">
        <f t="shared" si="0"/>
        <v>RUSSIAN JOURNAL OF ORGANIC CHEMISTRY, 2023, p. 164</v>
      </c>
      <c r="B15" s="388">
        <f>IF(I15="","",_xlfn.LET(
  _xlpm.resultado1, VLOOKUP(I15,'JCR 2026 (JIF 25)'!A:C,3,FALSE),
  _xlpm.resultado2, VLOOKUP(I15,'JCR 2026 (JIF 25)'!B:C,2,FALSE),
  _xlpm.resultado, IFERROR(_xlpm.resultado1, IFERROR(_xlpm.resultado2,"")),
  IF(_xlpm.resultado="N/A", "N/A",
     IF(OR(_xlpm.resultado=0, _xlpm.resultado=""), "Revista sem FI", VALUE(_xlpm.resultado))
  )
))</f>
        <v>0.8</v>
      </c>
      <c r="C15" s="388" t="str">
        <f t="shared" si="3"/>
        <v/>
      </c>
      <c r="D15" s="389">
        <f t="shared" ca="1" si="4"/>
        <v>1</v>
      </c>
      <c r="E15" s="561">
        <f t="shared" ca="1" si="2"/>
        <v>1</v>
      </c>
      <c r="F15" s="366"/>
      <c r="G15" s="366"/>
      <c r="H15" s="390">
        <f>IF(I15&lt;&gt;"", COUNTIF($I$8:I15, "&lt;&gt;"), "")</f>
        <v>8</v>
      </c>
      <c r="I15" s="391" t="s">
        <v>60595</v>
      </c>
      <c r="J15" s="392" t="str">
        <f>IFERROR(VLOOKUP(I15,'JCR 2026 (JIF 25)'!A:D,4,0), IFERROR(VLOOKUP(I15,'JCR 2026 (JIF 25)'!B:D,3,0),""))</f>
        <v>RUSSIAN JOURNAL OF ORGANIC CHEMISTRY</v>
      </c>
      <c r="K15" s="393">
        <v>2023</v>
      </c>
      <c r="L15" s="393">
        <v>164</v>
      </c>
      <c r="M15" s="393"/>
      <c r="N15" s="394">
        <v>1</v>
      </c>
      <c r="O15" s="366"/>
    </row>
    <row r="16" spans="1:15" ht="13.5" customHeight="1">
      <c r="A16" s="387" t="str">
        <f t="shared" si="0"/>
        <v>JOURNAL OF INORGANIC BIOCHEMISTRY, 2023, p. 112060</v>
      </c>
      <c r="B16" s="388">
        <f>IF(I16="","",_xlfn.LET(
  _xlpm.resultado1, VLOOKUP(I16,'JCR 2026 (JIF 25)'!A:C,3,FALSE),
  _xlpm.resultado2, VLOOKUP(I16,'JCR 2026 (JIF 25)'!B:C,2,FALSE),
  _xlpm.resultado, IFERROR(_xlpm.resultado1, IFERROR(_xlpm.resultado2,"")),
  IF(_xlpm.resultado="N/A", "N/A",
     IF(OR(_xlpm.resultado=0, _xlpm.resultado=""), "Revista sem FI", VALUE(_xlpm.resultado))
  )
))</f>
        <v>3.1</v>
      </c>
      <c r="C16" s="388" t="str">
        <f t="shared" si="3"/>
        <v/>
      </c>
      <c r="D16" s="389">
        <f t="shared" ca="1" si="4"/>
        <v>1</v>
      </c>
      <c r="E16" s="561">
        <f t="shared" ca="1" si="2"/>
        <v>1</v>
      </c>
      <c r="F16" s="366"/>
      <c r="G16" s="366"/>
      <c r="H16" s="390">
        <f>IF(I16&lt;&gt;"", COUNTIF($I$8:I16, "&lt;&gt;"), "")</f>
        <v>9</v>
      </c>
      <c r="I16" s="391" t="s">
        <v>1163</v>
      </c>
      <c r="J16" s="392" t="str">
        <f>IFERROR(VLOOKUP(I16,'JCR 2026 (JIF 25)'!A:D,4,0), IFERROR(VLOOKUP(I16,'JCR 2026 (JIF 25)'!B:D,3,0),""))</f>
        <v>JOURNAL OF INORGANIC BIOCHEMISTRY</v>
      </c>
      <c r="K16" s="393">
        <v>2023</v>
      </c>
      <c r="L16" s="393">
        <v>112060</v>
      </c>
      <c r="M16" s="393"/>
      <c r="N16" s="394">
        <v>1</v>
      </c>
      <c r="O16" s="366"/>
    </row>
    <row r="17" spans="1:15" ht="13.5" customHeight="1">
      <c r="A17" s="387" t="str">
        <f t="shared" si="0"/>
        <v>JOURNAL OF INORGANIC BIOCHEMISTRY, 2023, p. 112088</v>
      </c>
      <c r="B17" s="388">
        <f>IF(I17="","",_xlfn.LET(
  _xlpm.resultado1, VLOOKUP(I17,'JCR 2026 (JIF 25)'!A:C,3,FALSE),
  _xlpm.resultado2, VLOOKUP(I17,'JCR 2026 (JIF 25)'!B:C,2,FALSE),
  _xlpm.resultado, IFERROR(_xlpm.resultado1, IFERROR(_xlpm.resultado2,"")),
  IF(_xlpm.resultado="N/A", "N/A",
     IF(OR(_xlpm.resultado=0, _xlpm.resultado=""), "Revista sem FI", VALUE(_xlpm.resultado))
  )
))</f>
        <v>3.1</v>
      </c>
      <c r="C17" s="388" t="str">
        <f t="shared" si="3"/>
        <v/>
      </c>
      <c r="D17" s="389">
        <f t="shared" ca="1" si="4"/>
        <v>1</v>
      </c>
      <c r="E17" s="561">
        <f t="shared" ca="1" si="2"/>
        <v>1</v>
      </c>
      <c r="F17" s="366"/>
      <c r="G17" s="366"/>
      <c r="H17" s="390">
        <f>IF(I17&lt;&gt;"", COUNTIF($I$8:I17, "&lt;&gt;"), "")</f>
        <v>10</v>
      </c>
      <c r="I17" s="391" t="s">
        <v>1163</v>
      </c>
      <c r="J17" s="392" t="str">
        <f>IFERROR(VLOOKUP(I17,'JCR 2026 (JIF 25)'!A:D,4,0), IFERROR(VLOOKUP(I17,'JCR 2026 (JIF 25)'!B:D,3,0),""))</f>
        <v>JOURNAL OF INORGANIC BIOCHEMISTRY</v>
      </c>
      <c r="K17" s="393">
        <v>2023</v>
      </c>
      <c r="L17" s="393">
        <v>112088</v>
      </c>
      <c r="M17" s="393"/>
      <c r="N17" s="394">
        <v>1</v>
      </c>
      <c r="O17" s="366"/>
    </row>
    <row r="18" spans="1:15" ht="13.5" customHeight="1">
      <c r="A18" s="387" t="str">
        <f t="shared" si="0"/>
        <v>INORGANIC CHEMISTRY, 2024, p. 14827</v>
      </c>
      <c r="B18" s="388">
        <f>IF(I18="","",_xlfn.LET(
  _xlpm.resultado1, VLOOKUP(I18,'JCR 2026 (JIF 25)'!A:C,3,FALSE),
  _xlpm.resultado2, VLOOKUP(I18,'JCR 2026 (JIF 25)'!B:C,2,FALSE),
  _xlpm.resultado, IFERROR(_xlpm.resultado1, IFERROR(_xlpm.resultado2,"")),
  IF(_xlpm.resultado="N/A", "N/A",
     IF(OR(_xlpm.resultado=0, _xlpm.resultado=""), "Revista sem FI", VALUE(_xlpm.resultado))
  )
))</f>
        <v>4.5999999999999996</v>
      </c>
      <c r="C18" s="388" t="str">
        <f t="shared" si="3"/>
        <v/>
      </c>
      <c r="D18" s="389">
        <f t="shared" ca="1" si="4"/>
        <v>1</v>
      </c>
      <c r="E18" s="561">
        <f t="shared" ca="1" si="2"/>
        <v>1</v>
      </c>
      <c r="F18" s="366"/>
      <c r="G18" s="366"/>
      <c r="H18" s="390">
        <f>IF(I18&lt;&gt;"", COUNTIF($I$8:I18, "&lt;&gt;"), "")</f>
        <v>11</v>
      </c>
      <c r="I18" s="509" t="s">
        <v>900</v>
      </c>
      <c r="J18" s="392" t="str">
        <f>IFERROR(VLOOKUP(I18,'JCR 2026 (JIF 25)'!A:D,4,0), IFERROR(VLOOKUP(I18,'JCR 2026 (JIF 25)'!B:D,3,0),""))</f>
        <v>INORGANIC CHEMISTRY</v>
      </c>
      <c r="K18" s="393">
        <v>2024</v>
      </c>
      <c r="L18" s="393">
        <v>14827</v>
      </c>
      <c r="M18" s="393"/>
      <c r="N18" s="394">
        <v>1</v>
      </c>
      <c r="O18" s="366"/>
    </row>
    <row r="19" spans="1:15" ht="13.5" customHeight="1">
      <c r="A19" s="387" t="str">
        <f t="shared" si="0"/>
        <v>EUROPEAN JOURNAL OF INORGANIC CHEMISTRY, 2025, p. e202500295</v>
      </c>
      <c r="B19" s="388">
        <f>IF(I19="","",_xlfn.LET(
  _xlpm.resultado1, VLOOKUP(I19,'JCR 2026 (JIF 25)'!A:C,3,FALSE),
  _xlpm.resultado2, VLOOKUP(I19,'JCR 2026 (JIF 25)'!B:C,2,FALSE),
  _xlpm.resultado, IFERROR(_xlpm.resultado1, IFERROR(_xlpm.resultado2,"")),
  IF(_xlpm.resultado="N/A", "N/A",
     IF(OR(_xlpm.resultado=0, _xlpm.resultado=""), "Revista sem FI", VALUE(_xlpm.resultado))
  )
))</f>
        <v>1.8</v>
      </c>
      <c r="C19" s="388">
        <f t="shared" si="3"/>
        <v>1</v>
      </c>
      <c r="D19" s="389">
        <f t="shared" ca="1" si="4"/>
        <v>1</v>
      </c>
      <c r="E19" s="561" t="str">
        <f t="shared" ca="1" si="2"/>
        <v/>
      </c>
      <c r="F19" s="366"/>
      <c r="G19" s="366"/>
      <c r="H19" s="390">
        <f>IF(I19&lt;&gt;"", COUNTIF($I$8:I19, "&lt;&gt;"), "")</f>
        <v>12</v>
      </c>
      <c r="I19" s="391" t="s">
        <v>14366</v>
      </c>
      <c r="J19" s="392" t="str">
        <f>IFERROR(VLOOKUP(I19,'JCR 2026 (JIF 25)'!A:D,4,0), IFERROR(VLOOKUP(I19,'JCR 2026 (JIF 25)'!B:D,3,0),""))</f>
        <v>EUROPEAN JOURNAL OF INORGANIC CHEMISTRY</v>
      </c>
      <c r="K19" s="393">
        <v>2025</v>
      </c>
      <c r="L19" s="393" t="s">
        <v>66313</v>
      </c>
      <c r="M19" s="393">
        <v>1</v>
      </c>
      <c r="N19" s="394"/>
      <c r="O19" s="366"/>
    </row>
    <row r="20" spans="1:15" ht="13.5" customHeight="1">
      <c r="A20" s="387" t="str">
        <f t="shared" si="0"/>
        <v>Molecular Catalysis, 2025, p. 115365</v>
      </c>
      <c r="B20" s="388">
        <f>IF(I20="","",_xlfn.LET(
  _xlpm.resultado1, VLOOKUP(I20,'JCR 2026 (JIF 25)'!A:C,3,FALSE),
  _xlpm.resultado2, VLOOKUP(I20,'JCR 2026 (JIF 25)'!B:C,2,FALSE),
  _xlpm.resultado, IFERROR(_xlpm.resultado1, IFERROR(_xlpm.resultado2,"")),
  IF(_xlpm.resultado="N/A", "N/A",
     IF(OR(_xlpm.resultado=0, _xlpm.resultado=""), "Revista sem FI", VALUE(_xlpm.resultado))
  )
))</f>
        <v>4.3</v>
      </c>
      <c r="C20" s="388">
        <f t="shared" si="3"/>
        <v>1</v>
      </c>
      <c r="D20" s="389">
        <f t="shared" ca="1" si="4"/>
        <v>1</v>
      </c>
      <c r="E20" s="561" t="str">
        <f t="shared" ca="1" si="2"/>
        <v/>
      </c>
      <c r="F20" s="366"/>
      <c r="G20" s="366"/>
      <c r="H20" s="390">
        <f>IF(I20&lt;&gt;"", COUNTIF($I$8:I20, "&lt;&gt;"), "")</f>
        <v>13</v>
      </c>
      <c r="I20" s="391" t="s">
        <v>20511</v>
      </c>
      <c r="J20" s="392" t="str">
        <f>IFERROR(VLOOKUP(I20,'JCR 2026 (JIF 25)'!A:D,4,0), IFERROR(VLOOKUP(I20,'JCR 2026 (JIF 25)'!B:D,3,0),""))</f>
        <v>Molecular Catalysis</v>
      </c>
      <c r="K20" s="393">
        <v>2025</v>
      </c>
      <c r="L20" s="393">
        <v>115365</v>
      </c>
      <c r="M20" s="393">
        <v>1</v>
      </c>
      <c r="N20" s="394"/>
      <c r="O20" s="366"/>
    </row>
    <row r="21" spans="1:15" ht="13.5" customHeight="1">
      <c r="A21" s="387" t="str">
        <f t="shared" si="0"/>
        <v>INORGANIC CHEMISTRY, 2025, p. 7902</v>
      </c>
      <c r="B21" s="388">
        <f>IF(I21="","",_xlfn.LET(
  _xlpm.resultado1, VLOOKUP(I21,'JCR 2026 (JIF 25)'!A:C,3,FALSE),
  _xlpm.resultado2, VLOOKUP(I21,'JCR 2026 (JIF 25)'!B:C,2,FALSE),
  _xlpm.resultado, IFERROR(_xlpm.resultado1, IFERROR(_xlpm.resultado2,"")),
  IF(_xlpm.resultado="N/A", "N/A",
     IF(OR(_xlpm.resultado=0, _xlpm.resultado=""), "Revista sem FI", VALUE(_xlpm.resultado))
  )
))</f>
        <v>4.5999999999999996</v>
      </c>
      <c r="C21" s="388">
        <f t="shared" si="3"/>
        <v>1</v>
      </c>
      <c r="D21" s="389">
        <f t="shared" ca="1" si="4"/>
        <v>1</v>
      </c>
      <c r="E21" s="561" t="str">
        <f t="shared" ca="1" si="2"/>
        <v/>
      </c>
      <c r="F21" s="366"/>
      <c r="G21" s="366"/>
      <c r="H21" s="390">
        <f>IF(I21&lt;&gt;"", COUNTIF($I$8:I21, "&lt;&gt;"), "")</f>
        <v>14</v>
      </c>
      <c r="I21" s="391" t="s">
        <v>900</v>
      </c>
      <c r="J21" s="392" t="str">
        <f>IFERROR(VLOOKUP(I21,'JCR 2026 (JIF 25)'!A:D,4,0), IFERROR(VLOOKUP(I21,'JCR 2026 (JIF 25)'!B:D,3,0),""))</f>
        <v>INORGANIC CHEMISTRY</v>
      </c>
      <c r="K21" s="393">
        <v>2025</v>
      </c>
      <c r="L21" s="393">
        <v>7902</v>
      </c>
      <c r="M21" s="393">
        <v>1</v>
      </c>
      <c r="N21" s="394"/>
      <c r="O21" s="366"/>
    </row>
    <row r="22" spans="1:15" ht="13.5" customHeight="1" thickBot="1">
      <c r="A22" s="396" t="str">
        <f t="shared" si="0"/>
        <v>Journal of Molecular Structure, 2025, p. 141239</v>
      </c>
      <c r="B22" s="397">
        <f>IF(I22="","",_xlfn.LET(
  _xlpm.resultado1, VLOOKUP(I22,'JCR 2026 (JIF 25)'!A:C,3,FALSE),
  _xlpm.resultado2, VLOOKUP(I22,'JCR 2026 (JIF 25)'!B:C,2,FALSE),
  _xlpm.resultado, IFERROR(_xlpm.resultado1, IFERROR(_xlpm.resultado2,"")),
  IF(_xlpm.resultado="N/A", "N/A",
     IF(OR(_xlpm.resultado=0, _xlpm.resultado=""), "Revista sem FI", VALUE(_xlpm.resultado))
  )
))</f>
        <v>4.9000000000000004</v>
      </c>
      <c r="C22" s="397">
        <f t="shared" si="3"/>
        <v>1</v>
      </c>
      <c r="D22" s="398">
        <f t="shared" ca="1" si="4"/>
        <v>1</v>
      </c>
      <c r="E22" s="562" t="str">
        <f t="shared" ca="1" si="2"/>
        <v/>
      </c>
      <c r="F22" s="366"/>
      <c r="G22" s="366"/>
      <c r="H22" s="400">
        <f>IF(I22&lt;&gt;"", COUNTIF($I$8:I22, "&lt;&gt;"), "")</f>
        <v>15</v>
      </c>
      <c r="I22" s="401" t="s">
        <v>19270</v>
      </c>
      <c r="J22" s="402" t="str">
        <f>IFERROR(VLOOKUP(I22,'JCR 2026 (JIF 25)'!A:D,4,0), IFERROR(VLOOKUP(I22,'JCR 2026 (JIF 25)'!B:D,3,0),""))</f>
        <v>Journal of Molecular Structure</v>
      </c>
      <c r="K22" s="403">
        <v>2025</v>
      </c>
      <c r="L22" s="403">
        <v>141239</v>
      </c>
      <c r="M22" s="403">
        <v>1</v>
      </c>
      <c r="N22" s="404"/>
      <c r="O22" s="366"/>
    </row>
    <row r="23" spans="1:15" ht="13.5" customHeight="1">
      <c r="A23" s="405" t="s">
        <v>60663</v>
      </c>
      <c r="B23" s="406">
        <f>SUM(B8:B22)</f>
        <v>68.8</v>
      </c>
      <c r="C23" s="406">
        <f>SUM(C8:C22)</f>
        <v>9</v>
      </c>
      <c r="D23" s="406">
        <f ca="1">SUM(D8:D22)</f>
        <v>15</v>
      </c>
      <c r="E23" s="407">
        <f ca="1">SUM(E8:E22)</f>
        <v>5</v>
      </c>
      <c r="F23" s="366"/>
      <c r="G23" s="366"/>
      <c r="H23" s="366"/>
      <c r="I23" s="366"/>
      <c r="J23" s="408"/>
      <c r="K23" s="366"/>
      <c r="L23" s="366"/>
      <c r="M23" s="366"/>
      <c r="N23" s="366"/>
      <c r="O23" s="366"/>
    </row>
    <row r="24" spans="1:15" ht="13.5" customHeight="1" thickBot="1">
      <c r="A24" s="409"/>
      <c r="B24" s="410" t="s">
        <v>53910</v>
      </c>
      <c r="C24" s="411">
        <f ca="1">C23+(MIN(C23,E23))</f>
        <v>14</v>
      </c>
      <c r="D24" s="412"/>
      <c r="E24" s="413"/>
      <c r="F24" s="366"/>
      <c r="G24" s="366"/>
      <c r="H24" s="366"/>
      <c r="I24" s="366"/>
      <c r="J24" s="497"/>
      <c r="K24" s="366"/>
      <c r="L24" s="366"/>
      <c r="M24" s="366"/>
      <c r="N24" s="366"/>
      <c r="O24" s="366"/>
    </row>
    <row r="25" spans="1:15" ht="13.5" customHeight="1" thickBot="1">
      <c r="A25" s="365"/>
      <c r="B25" s="369"/>
      <c r="C25" s="369"/>
      <c r="D25" s="414"/>
      <c r="E25" s="415"/>
      <c r="F25" s="366"/>
      <c r="G25" s="366"/>
      <c r="H25" s="366"/>
      <c r="I25" s="366"/>
      <c r="J25" s="415"/>
      <c r="K25" s="366"/>
      <c r="L25" s="366"/>
      <c r="M25" s="366"/>
      <c r="N25" s="366"/>
      <c r="O25" s="366"/>
    </row>
    <row r="26" spans="1:15" ht="13.5" customHeight="1" thickBot="1">
      <c r="A26" s="417" t="s">
        <v>6</v>
      </c>
      <c r="B26" s="418" t="s">
        <v>53953</v>
      </c>
      <c r="C26" s="419" cm="1">
        <f t="array" aca="1" ref="C26" ca="1">_xlfn.LET(
_xlpm._nAP,COUNTIF(C8:C22,"&gt;0"),
_xlpm._nTotal,SUM(D8:D22),
_xlpm._nCandidatosAPCo,SUMPRODUCT(--ISNUMBER(E8:E22)),
_xlpm._nAPCoUsados,MIN(MAX(0,_xlpm._nTotal-_xlpm._nAP),_xlpm._nCandidatosAPCo),
_xlpm._FIAPCo,_xlfn._xlws.FILTER(
   IF(ISNUMBER(B8:B22),B8:B22,0),
   ISNUMBER(E8:E22),
   0
),
_xlpm._somaAP,SUMIFS(B8:B22,C8:C22,"&gt;0"),
_xlpm._somaAPCo,IF(
   _xlpm._nAPCoUsados=0,
   0,
   SUM(
      LARGE(
         _xlpm._FIAPCo,
         _xlfn.SEQUENCE(_xlpm._nAPCoUsados)
      )
   )
),
IF(
   _xlpm._nTotal=0,
   0,
   (_xlpm._somaAP+_xlpm._somaAPCo)/_xlpm._nTotal
)
)</f>
        <v>4.5866666666666669</v>
      </c>
      <c r="D26" s="366" t="s">
        <v>53962</v>
      </c>
      <c r="E26" s="415"/>
      <c r="F26" s="366"/>
      <c r="G26" s="366"/>
      <c r="H26" s="366"/>
      <c r="I26" s="366"/>
      <c r="J26" s="366"/>
      <c r="K26" s="366"/>
      <c r="L26" s="366"/>
      <c r="M26" s="366"/>
      <c r="N26" s="366"/>
      <c r="O26" s="366"/>
    </row>
    <row r="27" spans="1:15" ht="13.5" customHeight="1">
      <c r="A27" s="366"/>
      <c r="B27" s="366"/>
      <c r="C27" s="366"/>
      <c r="D27" s="408" t="s">
        <v>53963</v>
      </c>
      <c r="E27" s="415"/>
      <c r="F27" s="366"/>
      <c r="G27" s="366"/>
      <c r="H27" s="366"/>
      <c r="I27" s="366"/>
      <c r="J27" s="366"/>
      <c r="K27" s="366"/>
      <c r="L27" s="366"/>
      <c r="M27" s="366"/>
      <c r="N27" s="366"/>
      <c r="O27" s="366"/>
    </row>
    <row r="28" spans="1:15" ht="13.5" customHeight="1" thickBot="1">
      <c r="A28" s="366"/>
      <c r="B28" s="366"/>
      <c r="C28" s="366"/>
      <c r="D28" s="408"/>
      <c r="E28" s="415"/>
      <c r="F28" s="366"/>
      <c r="G28" s="366"/>
      <c r="H28" s="366"/>
      <c r="I28" s="366"/>
      <c r="J28" s="366"/>
      <c r="K28" s="366"/>
      <c r="L28" s="366"/>
      <c r="M28" s="366"/>
      <c r="N28" s="366"/>
      <c r="O28" s="366"/>
    </row>
    <row r="29" spans="1:15" ht="13.5" customHeight="1" thickBot="1">
      <c r="A29" s="370" t="s">
        <v>53952</v>
      </c>
      <c r="B29" s="420"/>
      <c r="C29" s="373" t="s">
        <v>3</v>
      </c>
      <c r="D29" s="374" t="s">
        <v>4</v>
      </c>
      <c r="E29" s="415"/>
      <c r="F29" s="366"/>
      <c r="G29" s="366"/>
      <c r="H29" s="510" t="s">
        <v>60667</v>
      </c>
      <c r="I29" s="511" t="s">
        <v>60675</v>
      </c>
      <c r="J29" s="511" t="s">
        <v>60677</v>
      </c>
      <c r="K29" s="512" t="s">
        <v>25</v>
      </c>
      <c r="L29" s="511" t="s">
        <v>60676</v>
      </c>
      <c r="M29" s="512" t="s">
        <v>53917</v>
      </c>
      <c r="N29" s="513" t="s">
        <v>60680</v>
      </c>
      <c r="O29" s="366"/>
    </row>
    <row r="30" spans="1:15" ht="13.5" customHeight="1">
      <c r="A30" s="691" t="str">
        <f t="shared" ref="A30:A39" si="5">IF(OR(ISBLANK(J30),ISBLANK(K30)), "", J30 &amp; ", " &amp; K30)</f>
        <v>BR 1020170224015 "UTILIZACAO DE DISS.., 2017</v>
      </c>
      <c r="B30" s="692"/>
      <c r="C30" s="425">
        <f>IF(I30="","",
 IF(I30="C", IF(L30="N", 1, IF(L30="I", 2, 0)),
 IF(I30="L", IF(L30="N", 2, IF(L30="I", 4, 0)),
 IF(I30="P",
    IF(L30="N",1,IF(L30="I",2,0)) *
    IF(L30&lt;&gt;"", IF(N30&lt;&gt;"", 2, 1), 0),
 0))))</f>
        <v>1</v>
      </c>
      <c r="D30" s="426">
        <f t="shared" ref="D30:D39" si="6">IF(A30="","",1)</f>
        <v>1</v>
      </c>
      <c r="E30" s="415"/>
      <c r="F30" s="366"/>
      <c r="G30" s="366"/>
      <c r="H30" s="382">
        <f>IF(J30&lt;&gt;"", COUNTIF($J30:J$30, "&lt;&gt;"), "")</f>
        <v>1</v>
      </c>
      <c r="I30" s="383" t="s">
        <v>60674</v>
      </c>
      <c r="J30" s="427" t="s">
        <v>2087</v>
      </c>
      <c r="K30" s="385">
        <v>2017</v>
      </c>
      <c r="L30" s="383" t="s">
        <v>60678</v>
      </c>
      <c r="M30" s="587"/>
      <c r="N30" s="429"/>
      <c r="O30" s="366"/>
    </row>
    <row r="31" spans="1:15" ht="27" customHeight="1">
      <c r="A31" s="685" t="str">
        <f t="shared" si="5"/>
        <v>Capítulo: Targets in Heterocyclic Systems, 2020</v>
      </c>
      <c r="B31" s="686"/>
      <c r="C31" s="431">
        <f t="shared" ref="C31:C39" si="7">IF(I31="","",
 IF(I31="C", IF(L31="N", 1, IF(L31="I", 2, 0)),
 IF(I31="L", IF(L31="N", 2, IF(L31="I", 4, 0)),
 IF(I31="P",
    IF(L31="N",1,IF(L31="I",2,0)) *
    IF(L31&lt;&gt;"", IF(N31&lt;&gt;"", 2, 1), 0),
 0))))</f>
        <v>2</v>
      </c>
      <c r="D31" s="432">
        <f t="shared" si="6"/>
        <v>1</v>
      </c>
      <c r="E31" s="415"/>
      <c r="F31" s="366"/>
      <c r="G31" s="366"/>
      <c r="H31" s="514">
        <f>IF(J31&lt;&gt;"", COUNTIF($J$30:J31, "&lt;&gt;"), "")</f>
        <v>2</v>
      </c>
      <c r="I31" s="391" t="s">
        <v>60673</v>
      </c>
      <c r="J31" s="433" t="s">
        <v>103</v>
      </c>
      <c r="K31" s="393">
        <v>2020</v>
      </c>
      <c r="L31" s="391" t="s">
        <v>60679</v>
      </c>
      <c r="M31" s="588" t="s">
        <v>54007</v>
      </c>
      <c r="N31" s="435"/>
      <c r="O31" s="366"/>
    </row>
    <row r="32" spans="1:15" ht="13.5" customHeight="1">
      <c r="A32" s="685" t="str">
        <f t="shared" si="5"/>
        <v>Pat. BR 10 2021 0203013; depósito 2021., 2021</v>
      </c>
      <c r="B32" s="686"/>
      <c r="C32" s="431">
        <f t="shared" si="7"/>
        <v>1</v>
      </c>
      <c r="D32" s="432">
        <f t="shared" si="6"/>
        <v>1</v>
      </c>
      <c r="E32" s="415"/>
      <c r="F32" s="366"/>
      <c r="G32" s="366"/>
      <c r="H32" s="514">
        <f>IF(J32&lt;&gt;"", COUNTIF($J$30:J32, "&lt;&gt;"), "")</f>
        <v>3</v>
      </c>
      <c r="I32" s="391" t="s">
        <v>60674</v>
      </c>
      <c r="J32" s="505" t="s">
        <v>60740</v>
      </c>
      <c r="K32" s="393">
        <v>2021</v>
      </c>
      <c r="L32" s="391" t="s">
        <v>60678</v>
      </c>
      <c r="M32" s="588"/>
      <c r="N32" s="435"/>
      <c r="O32" s="366"/>
    </row>
    <row r="33" spans="1:15" ht="25.8" customHeight="1">
      <c r="A33" s="685" t="str">
        <f t="shared" si="5"/>
        <v>Capítulo: Targets in Heterocyclic Systems; 10.17374/targets.2025.28.344 , 2024</v>
      </c>
      <c r="B33" s="686"/>
      <c r="C33" s="431">
        <f t="shared" si="7"/>
        <v>2</v>
      </c>
      <c r="D33" s="432">
        <f t="shared" si="6"/>
        <v>1</v>
      </c>
      <c r="E33" s="415"/>
      <c r="F33" s="366"/>
      <c r="G33" s="366"/>
      <c r="H33" s="514">
        <f>IF(J33&lt;&gt;"", COUNTIF($J$30:J33, "&lt;&gt;"), "")</f>
        <v>4</v>
      </c>
      <c r="I33" s="391" t="s">
        <v>60673</v>
      </c>
      <c r="J33" s="433" t="s">
        <v>54006</v>
      </c>
      <c r="K33" s="393">
        <v>2024</v>
      </c>
      <c r="L33" s="391" t="s">
        <v>60679</v>
      </c>
      <c r="M33" s="588" t="s">
        <v>54007</v>
      </c>
      <c r="N33" s="435"/>
      <c r="O33" s="366"/>
    </row>
    <row r="34" spans="1:15" ht="13.5" customHeight="1">
      <c r="A34" s="685" t="str">
        <f t="shared" si="5"/>
        <v/>
      </c>
      <c r="B34" s="686"/>
      <c r="C34" s="431" t="str">
        <f t="shared" si="7"/>
        <v/>
      </c>
      <c r="D34" s="432" t="str">
        <f t="shared" si="6"/>
        <v/>
      </c>
      <c r="E34" s="415"/>
      <c r="F34" s="366"/>
      <c r="G34" s="366"/>
      <c r="H34" s="514" t="str">
        <f>IF(J34&lt;&gt;"", COUNTIF($J$30:J34, "&lt;&gt;"), "")</f>
        <v/>
      </c>
      <c r="I34" s="391"/>
      <c r="J34" s="436"/>
      <c r="K34" s="393"/>
      <c r="L34" s="391"/>
      <c r="M34" s="588"/>
      <c r="N34" s="435"/>
      <c r="O34" s="366"/>
    </row>
    <row r="35" spans="1:15" ht="13.5" customHeight="1">
      <c r="A35" s="685" t="str">
        <f t="shared" si="5"/>
        <v/>
      </c>
      <c r="B35" s="686"/>
      <c r="C35" s="431" t="str">
        <f t="shared" si="7"/>
        <v/>
      </c>
      <c r="D35" s="432" t="str">
        <f t="shared" si="6"/>
        <v/>
      </c>
      <c r="E35" s="415"/>
      <c r="F35" s="366"/>
      <c r="G35" s="366"/>
      <c r="H35" s="514" t="str">
        <f>IF(J35&lt;&gt;"", COUNTIF($J$30:J35, "&lt;&gt;"), "")</f>
        <v/>
      </c>
      <c r="I35" s="391"/>
      <c r="J35" s="436"/>
      <c r="K35" s="393"/>
      <c r="L35" s="391"/>
      <c r="M35" s="588"/>
      <c r="N35" s="435"/>
      <c r="O35" s="366"/>
    </row>
    <row r="36" spans="1:15" ht="13.5" customHeight="1">
      <c r="A36" s="685" t="str">
        <f t="shared" si="5"/>
        <v/>
      </c>
      <c r="B36" s="686"/>
      <c r="C36" s="431" t="str">
        <f t="shared" si="7"/>
        <v/>
      </c>
      <c r="D36" s="432" t="str">
        <f t="shared" si="6"/>
        <v/>
      </c>
      <c r="E36" s="415"/>
      <c r="F36" s="366"/>
      <c r="G36" s="366"/>
      <c r="H36" s="514" t="str">
        <f>IF(J36&lt;&gt;"", COUNTIF($J$30:J36, "&lt;&gt;"), "")</f>
        <v/>
      </c>
      <c r="I36" s="391"/>
      <c r="J36" s="436"/>
      <c r="K36" s="504"/>
      <c r="L36" s="391"/>
      <c r="M36" s="588"/>
      <c r="N36" s="435"/>
      <c r="O36" s="366"/>
    </row>
    <row r="37" spans="1:15" ht="13.5" customHeight="1">
      <c r="A37" s="685" t="str">
        <f t="shared" si="5"/>
        <v/>
      </c>
      <c r="B37" s="686"/>
      <c r="C37" s="431" t="str">
        <f t="shared" si="7"/>
        <v/>
      </c>
      <c r="D37" s="432" t="str">
        <f t="shared" si="6"/>
        <v/>
      </c>
      <c r="E37" s="415"/>
      <c r="F37" s="366"/>
      <c r="G37" s="366"/>
      <c r="H37" s="514" t="str">
        <f>IF(J37&lt;&gt;"", COUNTIF($J$30:J37, "&lt;&gt;"), "")</f>
        <v/>
      </c>
      <c r="I37" s="391"/>
      <c r="J37" s="436"/>
      <c r="K37" s="434"/>
      <c r="L37" s="391"/>
      <c r="M37" s="588"/>
      <c r="N37" s="435"/>
      <c r="O37" s="366"/>
    </row>
    <row r="38" spans="1:15" ht="13.5" customHeight="1">
      <c r="A38" s="685" t="str">
        <f t="shared" si="5"/>
        <v/>
      </c>
      <c r="B38" s="686"/>
      <c r="C38" s="431" t="str">
        <f t="shared" si="7"/>
        <v/>
      </c>
      <c r="D38" s="432" t="str">
        <f t="shared" si="6"/>
        <v/>
      </c>
      <c r="E38" s="415"/>
      <c r="F38" s="366"/>
      <c r="G38" s="366"/>
      <c r="H38" s="514" t="str">
        <f>IF(J38&lt;&gt;"", COUNTIF($J$30:J38, "&lt;&gt;"), "")</f>
        <v/>
      </c>
      <c r="I38" s="391"/>
      <c r="J38" s="436"/>
      <c r="K38" s="393"/>
      <c r="L38" s="391"/>
      <c r="M38" s="589"/>
      <c r="N38" s="435"/>
      <c r="O38" s="366"/>
    </row>
    <row r="39" spans="1:15" ht="13.5" customHeight="1" thickBot="1">
      <c r="A39" s="731" t="str">
        <f t="shared" si="5"/>
        <v/>
      </c>
      <c r="B39" s="732"/>
      <c r="C39" s="437" t="str">
        <f t="shared" si="7"/>
        <v/>
      </c>
      <c r="D39" s="438" t="str">
        <f t="shared" si="6"/>
        <v/>
      </c>
      <c r="E39" s="415"/>
      <c r="F39" s="366"/>
      <c r="G39" s="366"/>
      <c r="H39" s="515" t="str">
        <f>IF(J39&lt;&gt;"", COUNTIF($J$30:J39, "&lt;&gt;"), "")</f>
        <v/>
      </c>
      <c r="I39" s="401"/>
      <c r="J39" s="439"/>
      <c r="K39" s="401"/>
      <c r="L39" s="401"/>
      <c r="M39" s="590"/>
      <c r="N39" s="440"/>
      <c r="O39" s="366"/>
    </row>
    <row r="40" spans="1:15" ht="13.5" customHeight="1" thickBot="1">
      <c r="A40" s="681" t="s">
        <v>60663</v>
      </c>
      <c r="B40" s="682"/>
      <c r="C40" s="441">
        <f>SUM(C30:C39)</f>
        <v>6</v>
      </c>
      <c r="D40" s="442">
        <f>SUM(D30:D39)</f>
        <v>4</v>
      </c>
      <c r="E40" s="415"/>
      <c r="F40" s="366"/>
      <c r="G40" s="366"/>
      <c r="H40" s="366" t="s">
        <v>60668</v>
      </c>
      <c r="I40" s="366"/>
      <c r="J40" s="366"/>
      <c r="K40" s="366"/>
      <c r="L40" s="366"/>
      <c r="M40" s="366"/>
      <c r="N40" s="366"/>
      <c r="O40" s="366"/>
    </row>
    <row r="41" spans="1:15" ht="13.5" customHeight="1" thickBot="1">
      <c r="A41" s="443"/>
      <c r="B41" s="444"/>
      <c r="C41" s="415"/>
      <c r="D41" s="415"/>
      <c r="E41" s="415"/>
      <c r="F41" s="366"/>
      <c r="G41" s="366"/>
      <c r="H41" s="366" t="s">
        <v>60669</v>
      </c>
      <c r="I41" s="366"/>
      <c r="J41" s="366"/>
      <c r="K41" s="366"/>
      <c r="L41" s="366"/>
      <c r="M41" s="366"/>
      <c r="N41" s="366"/>
      <c r="O41" s="366"/>
    </row>
    <row r="42" spans="1:15" ht="13.5" customHeight="1" thickBot="1">
      <c r="A42" s="445" t="s">
        <v>60664</v>
      </c>
      <c r="B42" s="446" t="s">
        <v>53911</v>
      </c>
      <c r="C42" s="447">
        <f ca="1">C24+C40</f>
        <v>20</v>
      </c>
      <c r="D42" s="448">
        <f ca="1">D23 + D40</f>
        <v>19</v>
      </c>
      <c r="E42" s="415"/>
      <c r="F42" s="366"/>
      <c r="G42" s="366"/>
      <c r="H42" s="366" t="s">
        <v>60670</v>
      </c>
      <c r="I42" s="366"/>
      <c r="J42" s="366"/>
      <c r="K42" s="366"/>
      <c r="L42" s="366"/>
      <c r="M42" s="366"/>
      <c r="N42" s="366"/>
      <c r="O42" s="366"/>
    </row>
    <row r="43" spans="1:15" ht="13.5" customHeight="1" thickBot="1">
      <c r="A43" s="415"/>
      <c r="B43" s="446" t="s">
        <v>53914</v>
      </c>
      <c r="C43" s="448">
        <f>C40+C23</f>
        <v>15</v>
      </c>
      <c r="D43" s="366"/>
      <c r="E43" s="415"/>
      <c r="F43" s="366"/>
      <c r="G43" s="366"/>
      <c r="H43" s="366"/>
      <c r="I43" s="366"/>
      <c r="J43" s="366"/>
      <c r="K43" s="366"/>
      <c r="L43" s="366"/>
      <c r="M43" s="366"/>
      <c r="N43" s="366"/>
      <c r="O43" s="366"/>
    </row>
    <row r="44" spans="1:15" ht="13.5" customHeight="1" thickBot="1">
      <c r="A44" s="415"/>
      <c r="B44" s="415"/>
      <c r="C44" s="415"/>
      <c r="D44" s="366"/>
      <c r="E44" s="415"/>
      <c r="F44" s="366"/>
      <c r="G44" s="366"/>
      <c r="H44" s="366"/>
      <c r="I44" s="366"/>
      <c r="J44" s="366"/>
      <c r="K44" s="366"/>
      <c r="L44" s="366"/>
      <c r="M44" s="366"/>
      <c r="N44" s="366"/>
      <c r="O44" s="366"/>
    </row>
    <row r="45" spans="1:15" ht="13.5" customHeight="1" thickBot="1">
      <c r="A45" s="449" t="s">
        <v>7</v>
      </c>
      <c r="B45" s="450"/>
      <c r="C45" s="451"/>
      <c r="D45" s="366"/>
      <c r="E45" s="415"/>
      <c r="F45" s="366"/>
      <c r="G45" s="366"/>
      <c r="H45" s="449" t="s">
        <v>7</v>
      </c>
      <c r="I45" s="452"/>
      <c r="J45" s="452"/>
      <c r="K45" s="452"/>
      <c r="L45" s="450"/>
      <c r="M45" s="366"/>
      <c r="N45" s="366"/>
      <c r="O45" s="366"/>
    </row>
    <row r="46" spans="1:15" ht="13.5" customHeight="1" thickBot="1">
      <c r="A46" s="453" t="s">
        <v>8</v>
      </c>
      <c r="B46" s="454" t="s">
        <v>9</v>
      </c>
      <c r="C46" s="376"/>
      <c r="D46" s="366"/>
      <c r="E46" s="415"/>
      <c r="F46" s="366"/>
      <c r="G46" s="366"/>
      <c r="H46" s="455" t="s">
        <v>60667</v>
      </c>
      <c r="I46" s="373" t="s">
        <v>55886</v>
      </c>
      <c r="J46" s="456" t="s">
        <v>24</v>
      </c>
      <c r="K46" s="456" t="s">
        <v>25</v>
      </c>
      <c r="L46" s="457" t="s">
        <v>26</v>
      </c>
      <c r="M46" s="366"/>
      <c r="N46" s="366"/>
      <c r="O46" s="366"/>
    </row>
    <row r="47" spans="1:15" ht="13.5" customHeight="1">
      <c r="A47" s="458" t="str">
        <f>IF(ISBLANK(J47),"",J47 &amp; IF(ISBLANK(K47), "", ", " &amp; K47 &amp; ",") &amp; IF(ISBLANK(L47), "", " p. " &amp; L47))</f>
        <v>JOURNAL OF INORGANIC BIOCHEMISTRY, 2020, p. 111130</v>
      </c>
      <c r="B47" s="136">
        <f>IF(C47="Revista sem FI",0,IF(OR(I47="",K47=""),"",1))</f>
        <v>1</v>
      </c>
      <c r="C47" s="239" t="str">
        <f>IF(IF(I47="","",_xlfn.LET(_xlpm.resultado1,VLOOKUP(I47,'JCR 2026 (JIF 25)'!A:C,3,FALSE),_xlpm.resultado2,VLOOKUP(I47,'JCR 2026 (JIF 25)'!B:C,2,FALSE),_xlpm.resultado,IFERROR(_xlpm.resultado1,IFERROR(_xlpm.resultado2,"")),IF(OR(_xlpm.resultado=0,_xlpm.resultado=""),"Revista sem FI",VALUE(_xlpm.resultado))))="Revista sem FI","Revista sem FI","")</f>
        <v/>
      </c>
      <c r="D47" s="366"/>
      <c r="E47" s="415"/>
      <c r="F47" s="366"/>
      <c r="G47" s="366"/>
      <c r="H47" s="382">
        <f>IF(I47&lt;&gt;"", COUNTIF($I$47:I47, "&lt;&gt;"), "")</f>
        <v>1</v>
      </c>
      <c r="I47" s="516" t="s">
        <v>1163</v>
      </c>
      <c r="J47" s="249" t="str">
        <f>IFERROR(VLOOKUP(I47,'JCR 2026 (JIF 25)'!A:D,4,0), IFERROR(VLOOKUP(I47,'JCR 2026 (JIF 25)'!B:D,3,0),""))</f>
        <v>JOURNAL OF INORGANIC BIOCHEMISTRY</v>
      </c>
      <c r="K47" s="517">
        <v>2020</v>
      </c>
      <c r="L47" s="518">
        <v>111130</v>
      </c>
      <c r="M47" s="366"/>
      <c r="N47" s="366"/>
      <c r="O47" s="366"/>
    </row>
    <row r="48" spans="1:15" ht="13.5" customHeight="1">
      <c r="A48" s="458" t="str">
        <f t="shared" ref="A48:A71" si="8">IF(ISBLANK(J48),"",J48 &amp; IF(ISBLANK(K48), "", ", " &amp; K48 &amp; ",") &amp; IF(ISBLANK(L48), "", " p. " &amp; L48))</f>
        <v>NEW JOURNAL OF CHEMISTRY, 2020, p. 6699</v>
      </c>
      <c r="B48" s="136">
        <f t="shared" ref="B48:B71" si="9">IF(C48="Revista sem FI",0,IF(OR(I48="",K48=""),"",1))</f>
        <v>1</v>
      </c>
      <c r="C48" s="239" t="str">
        <f>IF(IF(I48="","",_xlfn.LET(_xlpm.resultado1,VLOOKUP(I48,'JCR 2026 (JIF 25)'!A:C,3,FALSE),_xlpm.resultado2,VLOOKUP(I48,'JCR 2026 (JIF 25)'!B:C,2,FALSE),_xlpm.resultado,IFERROR(_xlpm.resultado1,IFERROR(_xlpm.resultado2,"")),IF(OR(_xlpm.resultado=0,_xlpm.resultado=""),"Revista sem FI",VALUE(_xlpm.resultado))))="Revista sem FI","Revista sem FI","")</f>
        <v/>
      </c>
      <c r="D48" s="366"/>
      <c r="E48" s="415"/>
      <c r="F48" s="366"/>
      <c r="G48" s="366"/>
      <c r="H48" s="390">
        <f>IF(I48&lt;&gt;"", COUNTIF($I$47:I48, "&lt;&gt;"), "")</f>
        <v>2</v>
      </c>
      <c r="I48" s="509" t="s">
        <v>1608</v>
      </c>
      <c r="J48" s="249" t="str">
        <f>IFERROR(VLOOKUP(I48,'JCR 2026 (JIF 25)'!A:D,4,0), IFERROR(VLOOKUP(I48,'JCR 2026 (JIF 25)'!B:D,3,0),""))</f>
        <v>NEW JOURNAL OF CHEMISTRY</v>
      </c>
      <c r="K48" s="519">
        <v>2020</v>
      </c>
      <c r="L48" s="520">
        <v>6699</v>
      </c>
      <c r="M48" s="366"/>
      <c r="N48" s="366"/>
      <c r="O48" s="366"/>
    </row>
    <row r="49" spans="1:15" ht="13.5" customHeight="1">
      <c r="A49" s="458" t="str">
        <f t="shared" si="8"/>
        <v>Chemistry of Heterocyclic Compounds, 2020, p. 1310</v>
      </c>
      <c r="B49" s="136">
        <f t="shared" si="9"/>
        <v>1</v>
      </c>
      <c r="C49" s="239" t="str">
        <f>IF(IF(I49="","",_xlfn.LET(_xlpm.resultado1,VLOOKUP(I49,'JCR 2026 (JIF 25)'!A:C,3,FALSE),_xlpm.resultado2,VLOOKUP(I49,'JCR 2026 (JIF 25)'!B:C,2,FALSE),_xlpm.resultado,IFERROR(_xlpm.resultado1,IFERROR(_xlpm.resultado2,"")),IF(OR(_xlpm.resultado=0,_xlpm.resultado=""),"Revista sem FI",VALUE(_xlpm.resultado))))="Revista sem FI","Revista sem FI","")</f>
        <v/>
      </c>
      <c r="D49" s="366"/>
      <c r="E49" s="415"/>
      <c r="F49" s="366"/>
      <c r="G49" s="366"/>
      <c r="H49" s="390">
        <f>IF(I49&lt;&gt;"", COUNTIF($I$47:I49, "&lt;&gt;"), "")</f>
        <v>3</v>
      </c>
      <c r="I49" s="509" t="s">
        <v>13440</v>
      </c>
      <c r="J49" s="249" t="str">
        <f>IFERROR(VLOOKUP(I49,'JCR 2026 (JIF 25)'!A:D,4,0), IFERROR(VLOOKUP(I49,'JCR 2026 (JIF 25)'!B:D,3,0),""))</f>
        <v>Chemistry of Heterocyclic Compounds</v>
      </c>
      <c r="K49" s="519">
        <v>2020</v>
      </c>
      <c r="L49" s="520">
        <v>1310</v>
      </c>
      <c r="M49" s="366"/>
      <c r="N49" s="366"/>
      <c r="O49" s="366"/>
    </row>
    <row r="50" spans="1:15" ht="13.5" customHeight="1">
      <c r="A50" s="458" t="str">
        <f t="shared" si="8"/>
        <v>JOURNAL OF ORGANIC CHEMISTRY, 2021, p. 1721</v>
      </c>
      <c r="B50" s="136">
        <f t="shared" si="9"/>
        <v>1</v>
      </c>
      <c r="C50" s="239" t="str">
        <f>IF(IF(I50="","",_xlfn.LET(_xlpm.resultado1,VLOOKUP(I50,'JCR 2026 (JIF 25)'!A:C,3,FALSE),_xlpm.resultado2,VLOOKUP(I50,'JCR 2026 (JIF 25)'!B:C,2,FALSE),_xlpm.resultado,IFERROR(_xlpm.resultado1,IFERROR(_xlpm.resultado2,"")),IF(OR(_xlpm.resultado=0,_xlpm.resultado=""),"Revista sem FI",VALUE(_xlpm.resultado))))="Revista sem FI","Revista sem FI","")</f>
        <v/>
      </c>
      <c r="D50" s="366"/>
      <c r="E50" s="415"/>
      <c r="F50" s="366"/>
      <c r="G50" s="366"/>
      <c r="H50" s="390">
        <f>IF(I50&lt;&gt;"", COUNTIF($I$47:I50, "&lt;&gt;"), "")</f>
        <v>4</v>
      </c>
      <c r="I50" s="509" t="s">
        <v>1252</v>
      </c>
      <c r="J50" s="249" t="str">
        <f>IFERROR(VLOOKUP(I50,'JCR 2026 (JIF 25)'!A:D,4,0), IFERROR(VLOOKUP(I50,'JCR 2026 (JIF 25)'!B:D,3,0),""))</f>
        <v>JOURNAL OF ORGANIC CHEMISTRY</v>
      </c>
      <c r="K50" s="519">
        <v>2021</v>
      </c>
      <c r="L50" s="520">
        <v>1721</v>
      </c>
      <c r="M50" s="366"/>
      <c r="N50" s="366"/>
      <c r="O50" s="366"/>
    </row>
    <row r="51" spans="1:15" ht="13.5" customHeight="1">
      <c r="A51" s="458" t="str">
        <f t="shared" si="8"/>
        <v>Beilstein Journal of Organic Chemistry, 2021, p. 234</v>
      </c>
      <c r="B51" s="136">
        <f t="shared" si="9"/>
        <v>1</v>
      </c>
      <c r="C51" s="239" t="str">
        <f>IF(IF(I51="","",_xlfn.LET(_xlpm.resultado1,VLOOKUP(I51,'JCR 2026 (JIF 25)'!A:C,3,FALSE),_xlpm.resultado2,VLOOKUP(I51,'JCR 2026 (JIF 25)'!B:C,2,FALSE),_xlpm.resultado,IFERROR(_xlpm.resultado1,IFERROR(_xlpm.resultado2,"")),IF(OR(_xlpm.resultado=0,_xlpm.resultado=""),"Revista sem FI",VALUE(_xlpm.resultado))))="Revista sem FI","Revista sem FI","")</f>
        <v/>
      </c>
      <c r="D51" s="366"/>
      <c r="E51" s="415"/>
      <c r="F51" s="366"/>
      <c r="G51" s="366"/>
      <c r="H51" s="390">
        <f>IF(I51&lt;&gt;"", COUNTIF($I$47:I51, "&lt;&gt;"), "")</f>
        <v>5</v>
      </c>
      <c r="I51" s="509" t="s">
        <v>274</v>
      </c>
      <c r="J51" s="249" t="str">
        <f>IFERROR(VLOOKUP(I51,'JCR 2026 (JIF 25)'!A:D,4,0), IFERROR(VLOOKUP(I51,'JCR 2026 (JIF 25)'!B:D,3,0),""))</f>
        <v>Beilstein Journal of Organic Chemistry</v>
      </c>
      <c r="K51" s="519">
        <v>2021</v>
      </c>
      <c r="L51" s="520">
        <v>234</v>
      </c>
      <c r="M51" s="366"/>
      <c r="N51" s="366"/>
      <c r="O51" s="366"/>
    </row>
    <row r="52" spans="1:15" ht="13.5" customHeight="1">
      <c r="A52" s="458" t="str">
        <f t="shared" si="8"/>
        <v>Journal of Molecular Structure, 2021, p. 130083</v>
      </c>
      <c r="B52" s="136">
        <f t="shared" si="9"/>
        <v>1</v>
      </c>
      <c r="C52" s="239" t="str">
        <f>IF(IF(I52="","",_xlfn.LET(_xlpm.resultado1,VLOOKUP(I52,'JCR 2026 (JIF 25)'!A:C,3,FALSE),_xlpm.resultado2,VLOOKUP(I52,'JCR 2026 (JIF 25)'!B:C,2,FALSE),_xlpm.resultado,IFERROR(_xlpm.resultado1,IFERROR(_xlpm.resultado2,"")),IF(OR(_xlpm.resultado=0,_xlpm.resultado=""),"Revista sem FI",VALUE(_xlpm.resultado))))="Revista sem FI","Revista sem FI","")</f>
        <v/>
      </c>
      <c r="D52" s="366"/>
      <c r="E52" s="415"/>
      <c r="F52" s="366"/>
      <c r="G52" s="366"/>
      <c r="H52" s="390">
        <f>IF(I52&lt;&gt;"", COUNTIF($I$47:I52, "&lt;&gt;"), "")</f>
        <v>6</v>
      </c>
      <c r="I52" s="509" t="s">
        <v>1206</v>
      </c>
      <c r="J52" s="249" t="str">
        <f>IFERROR(VLOOKUP(I52,'JCR 2026 (JIF 25)'!A:D,4,0), IFERROR(VLOOKUP(I52,'JCR 2026 (JIF 25)'!B:D,3,0),""))</f>
        <v>Journal of Molecular Structure</v>
      </c>
      <c r="K52" s="519">
        <v>2021</v>
      </c>
      <c r="L52" s="520">
        <v>130083</v>
      </c>
      <c r="M52" s="366"/>
      <c r="N52" s="366"/>
      <c r="O52" s="366"/>
    </row>
    <row r="53" spans="1:15" ht="13.5" customHeight="1">
      <c r="A53" s="458" t="str">
        <f t="shared" si="8"/>
        <v>Asian Journal of Organic Chemistry, 2021, p. 1198</v>
      </c>
      <c r="B53" s="136">
        <f t="shared" si="9"/>
        <v>1</v>
      </c>
      <c r="C53" s="239" t="str">
        <f>IF(IF(I53="","",_xlfn.LET(_xlpm.resultado1,VLOOKUP(I53,'JCR 2026 (JIF 25)'!A:C,3,FALSE),_xlpm.resultado2,VLOOKUP(I53,'JCR 2026 (JIF 25)'!B:C,2,FALSE),_xlpm.resultado,IFERROR(_xlpm.resultado1,IFERROR(_xlpm.resultado2,"")),IF(OR(_xlpm.resultado=0,_xlpm.resultado=""),"Revista sem FI",VALUE(_xlpm.resultado))))="Revista sem FI","Revista sem FI","")</f>
        <v/>
      </c>
      <c r="D53" s="366"/>
      <c r="E53" s="415"/>
      <c r="F53" s="366"/>
      <c r="G53" s="366"/>
      <c r="H53" s="390">
        <f>IF(I53&lt;&gt;"", COUNTIF($I$47:I53, "&lt;&gt;"), "")</f>
        <v>7</v>
      </c>
      <c r="I53" s="509" t="s">
        <v>11742</v>
      </c>
      <c r="J53" s="249" t="str">
        <f>IFERROR(VLOOKUP(I53,'JCR 2026 (JIF 25)'!A:D,4,0), IFERROR(VLOOKUP(I53,'JCR 2026 (JIF 25)'!B:D,3,0),""))</f>
        <v>Asian Journal of Organic Chemistry</v>
      </c>
      <c r="K53" s="519">
        <v>2021</v>
      </c>
      <c r="L53" s="520">
        <v>1198</v>
      </c>
      <c r="M53" s="366"/>
      <c r="N53" s="366"/>
      <c r="O53" s="366"/>
    </row>
    <row r="54" spans="1:15" ht="13.5" customHeight="1">
      <c r="A54" s="458" t="str">
        <f t="shared" si="8"/>
        <v>CURRENT ORGANIC CHEMISTRY, 2021, p. 2068</v>
      </c>
      <c r="B54" s="136">
        <f t="shared" si="9"/>
        <v>1</v>
      </c>
      <c r="C54" s="239" t="str">
        <f>IF(IF(I54="","",_xlfn.LET(_xlpm.resultado1,VLOOKUP(I54,'JCR 2026 (JIF 25)'!A:C,3,FALSE),_xlpm.resultado2,VLOOKUP(I54,'JCR 2026 (JIF 25)'!B:C,2,FALSE),_xlpm.resultado,IFERROR(_xlpm.resultado1,IFERROR(_xlpm.resultado2,"")),IF(OR(_xlpm.resultado=0,_xlpm.resultado=""),"Revista sem FI",VALUE(_xlpm.resultado))))="Revista sem FI","Revista sem FI","")</f>
        <v/>
      </c>
      <c r="D54" s="366"/>
      <c r="E54" s="415"/>
      <c r="F54" s="366"/>
      <c r="G54" s="366"/>
      <c r="H54" s="390">
        <f>IF(I54&lt;&gt;"", COUNTIF($I$47:I54, "&lt;&gt;"), "")</f>
        <v>8</v>
      </c>
      <c r="I54" s="509" t="s">
        <v>574</v>
      </c>
      <c r="J54" s="249" t="str">
        <f>IFERROR(VLOOKUP(I54,'JCR 2026 (JIF 25)'!A:D,4,0), IFERROR(VLOOKUP(I54,'JCR 2026 (JIF 25)'!B:D,3,0),""))</f>
        <v>CURRENT ORGANIC CHEMISTRY</v>
      </c>
      <c r="K54" s="519">
        <v>2021</v>
      </c>
      <c r="L54" s="520">
        <v>2068</v>
      </c>
      <c r="M54" s="366"/>
      <c r="N54" s="366"/>
      <c r="O54" s="366"/>
    </row>
    <row r="55" spans="1:15" ht="13.5" customHeight="1">
      <c r="A55" s="458" t="str">
        <f t="shared" si="8"/>
        <v>NEW JOURNAL OF CHEMISTRY, 2021, p. 19255</v>
      </c>
      <c r="B55" s="136">
        <f t="shared" si="9"/>
        <v>1</v>
      </c>
      <c r="C55" s="239" t="str">
        <f>IF(IF(I55="","",_xlfn.LET(_xlpm.resultado1,VLOOKUP(I55,'JCR 2026 (JIF 25)'!A:C,3,FALSE),_xlpm.resultado2,VLOOKUP(I55,'JCR 2026 (JIF 25)'!B:C,2,FALSE),_xlpm.resultado,IFERROR(_xlpm.resultado1,IFERROR(_xlpm.resultado2,"")),IF(OR(_xlpm.resultado=0,_xlpm.resultado=""),"Revista sem FI",VALUE(_xlpm.resultado))))="Revista sem FI","Revista sem FI","")</f>
        <v/>
      </c>
      <c r="D55" s="366"/>
      <c r="E55" s="415"/>
      <c r="F55" s="366"/>
      <c r="G55" s="366"/>
      <c r="H55" s="390">
        <f>IF(I55&lt;&gt;"", COUNTIF($I$47:I55, "&lt;&gt;"), "")</f>
        <v>9</v>
      </c>
      <c r="I55" s="509" t="s">
        <v>1608</v>
      </c>
      <c r="J55" s="249" t="str">
        <f>IFERROR(VLOOKUP(I55,'JCR 2026 (JIF 25)'!A:D,4,0), IFERROR(VLOOKUP(I55,'JCR 2026 (JIF 25)'!B:D,3,0),""))</f>
        <v>NEW JOURNAL OF CHEMISTRY</v>
      </c>
      <c r="K55" s="519">
        <v>2021</v>
      </c>
      <c r="L55" s="520">
        <v>19255</v>
      </c>
      <c r="M55" s="366"/>
      <c r="N55" s="366"/>
      <c r="O55" s="366"/>
    </row>
    <row r="56" spans="1:15" ht="13.5" customHeight="1">
      <c r="A56" s="458" t="str">
        <f t="shared" si="8"/>
        <v>Catalysts, 2021, p. 1170</v>
      </c>
      <c r="B56" s="136">
        <f t="shared" si="9"/>
        <v>1</v>
      </c>
      <c r="C56" s="239" t="str">
        <f>IF(IF(I56="","",_xlfn.LET(_xlpm.resultado1,VLOOKUP(I56,'JCR 2026 (JIF 25)'!A:C,3,FALSE),_xlpm.resultado2,VLOOKUP(I56,'JCR 2026 (JIF 25)'!B:C,2,FALSE),_xlpm.resultado,IFERROR(_xlpm.resultado1,IFERROR(_xlpm.resultado2,"")),IF(OR(_xlpm.resultado=0,_xlpm.resultado=""),"Revista sem FI",VALUE(_xlpm.resultado))))="Revista sem FI","Revista sem FI","")</f>
        <v/>
      </c>
      <c r="D56" s="366"/>
      <c r="E56" s="415"/>
      <c r="F56" s="366"/>
      <c r="G56" s="366"/>
      <c r="H56" s="390">
        <f>IF(I56&lt;&gt;"", COUNTIF($I$47:I56, "&lt;&gt;"), "")</f>
        <v>10</v>
      </c>
      <c r="I56" s="509" t="s">
        <v>13372</v>
      </c>
      <c r="J56" s="249" t="str">
        <f>IFERROR(VLOOKUP(I56,'JCR 2026 (JIF 25)'!A:D,4,0), IFERROR(VLOOKUP(I56,'JCR 2026 (JIF 25)'!B:D,3,0),""))</f>
        <v>Catalysts</v>
      </c>
      <c r="K56" s="519">
        <v>2021</v>
      </c>
      <c r="L56" s="520">
        <v>1170</v>
      </c>
      <c r="M56" s="366"/>
      <c r="N56" s="366"/>
      <c r="O56" s="366"/>
    </row>
    <row r="57" spans="1:15" ht="13.5" customHeight="1">
      <c r="A57" s="458" t="str">
        <f t="shared" si="8"/>
        <v>JOURNAL OF ORGANIC CHEMISTRY, 2022, p. 15050</v>
      </c>
      <c r="B57" s="136">
        <f t="shared" si="9"/>
        <v>1</v>
      </c>
      <c r="C57" s="239" t="str">
        <f>IF(IF(I57="","",_xlfn.LET(_xlpm.resultado1,VLOOKUP(I57,'JCR 2026 (JIF 25)'!A:C,3,FALSE),_xlpm.resultado2,VLOOKUP(I57,'JCR 2026 (JIF 25)'!B:C,2,FALSE),_xlpm.resultado,IFERROR(_xlpm.resultado1,IFERROR(_xlpm.resultado2,"")),IF(OR(_xlpm.resultado=0,_xlpm.resultado=""),"Revista sem FI",VALUE(_xlpm.resultado))))="Revista sem FI","Revista sem FI","")</f>
        <v/>
      </c>
      <c r="D57" s="366"/>
      <c r="E57" s="415"/>
      <c r="F57" s="366"/>
      <c r="G57" s="366"/>
      <c r="H57" s="390">
        <f>IF(I57&lt;&gt;"", COUNTIF($I$47:I57, "&lt;&gt;"), "")</f>
        <v>11</v>
      </c>
      <c r="I57" s="509" t="s">
        <v>1252</v>
      </c>
      <c r="J57" s="249" t="str">
        <f>IFERROR(VLOOKUP(I57,'JCR 2026 (JIF 25)'!A:D,4,0), IFERROR(VLOOKUP(I57,'JCR 2026 (JIF 25)'!B:D,3,0),""))</f>
        <v>JOURNAL OF ORGANIC CHEMISTRY</v>
      </c>
      <c r="K57" s="519">
        <v>2022</v>
      </c>
      <c r="L57" s="520">
        <v>15050</v>
      </c>
      <c r="M57" s="366"/>
      <c r="N57" s="366"/>
      <c r="O57" s="366"/>
    </row>
    <row r="58" spans="1:15" ht="13.5" customHeight="1">
      <c r="A58" s="458" t="str">
        <f t="shared" si="8"/>
        <v>JOURNAL OF INORGANIC BIOCHEMISTRY, 2022, p. 112013</v>
      </c>
      <c r="B58" s="136">
        <f t="shared" si="9"/>
        <v>1</v>
      </c>
      <c r="C58" s="239" t="str">
        <f>IF(IF(I58="","",_xlfn.LET(_xlpm.resultado1,VLOOKUP(I58,'JCR 2026 (JIF 25)'!A:C,3,FALSE),_xlpm.resultado2,VLOOKUP(I58,'JCR 2026 (JIF 25)'!B:C,2,FALSE),_xlpm.resultado,IFERROR(_xlpm.resultado1,IFERROR(_xlpm.resultado2,"")),IF(OR(_xlpm.resultado=0,_xlpm.resultado=""),"Revista sem FI",VALUE(_xlpm.resultado))))="Revista sem FI","Revista sem FI","")</f>
        <v/>
      </c>
      <c r="D58" s="366"/>
      <c r="E58" s="415"/>
      <c r="F58" s="366"/>
      <c r="G58" s="366"/>
      <c r="H58" s="390">
        <f>IF(I58&lt;&gt;"", COUNTIF($I$47:I58, "&lt;&gt;"), "")</f>
        <v>12</v>
      </c>
      <c r="I58" s="509" t="s">
        <v>1163</v>
      </c>
      <c r="J58" s="249" t="str">
        <f>IFERROR(VLOOKUP(I58,'JCR 2026 (JIF 25)'!A:D,4,0), IFERROR(VLOOKUP(I58,'JCR 2026 (JIF 25)'!B:D,3,0),""))</f>
        <v>JOURNAL OF INORGANIC BIOCHEMISTRY</v>
      </c>
      <c r="K58" s="519">
        <v>2022</v>
      </c>
      <c r="L58" s="520">
        <v>112013</v>
      </c>
      <c r="M58" s="366"/>
      <c r="N58" s="366"/>
      <c r="O58" s="366"/>
    </row>
    <row r="59" spans="1:15" ht="13.5" customHeight="1">
      <c r="A59" s="458" t="str">
        <f t="shared" si="8"/>
        <v>Journal of Molecular Structure, 2022, p. 133380</v>
      </c>
      <c r="B59" s="136">
        <f t="shared" si="9"/>
        <v>1</v>
      </c>
      <c r="C59" s="239" t="str">
        <f>IF(IF(I59="","",_xlfn.LET(_xlpm.resultado1,VLOOKUP(I59,'JCR 2026 (JIF 25)'!A:C,3,FALSE),_xlpm.resultado2,VLOOKUP(I59,'JCR 2026 (JIF 25)'!B:C,2,FALSE),_xlpm.resultado,IFERROR(_xlpm.resultado1,IFERROR(_xlpm.resultado2,"")),IF(OR(_xlpm.resultado=0,_xlpm.resultado=""),"Revista sem FI",VALUE(_xlpm.resultado))))="Revista sem FI","Revista sem FI","")</f>
        <v/>
      </c>
      <c r="D59" s="366"/>
      <c r="E59" s="415"/>
      <c r="F59" s="366"/>
      <c r="G59" s="366"/>
      <c r="H59" s="390">
        <f>IF(I59&lt;&gt;"", COUNTIF($I$47:I59, "&lt;&gt;"), "")</f>
        <v>13</v>
      </c>
      <c r="I59" s="509" t="s">
        <v>1206</v>
      </c>
      <c r="J59" s="249" t="str">
        <f>IFERROR(VLOOKUP(I59,'JCR 2026 (JIF 25)'!A:D,4,0), IFERROR(VLOOKUP(I59,'JCR 2026 (JIF 25)'!B:D,3,0),""))</f>
        <v>Journal of Molecular Structure</v>
      </c>
      <c r="K59" s="519">
        <v>2022</v>
      </c>
      <c r="L59" s="520">
        <v>133380</v>
      </c>
      <c r="M59" s="366"/>
      <c r="N59" s="366"/>
      <c r="O59" s="366"/>
    </row>
    <row r="60" spans="1:15" ht="13.5" customHeight="1">
      <c r="A60" s="458" t="str">
        <f t="shared" si="8"/>
        <v>NEW JOURNAL OF CHEMISTRY, 2023, p. 1076</v>
      </c>
      <c r="B60" s="136">
        <f t="shared" si="9"/>
        <v>1</v>
      </c>
      <c r="C60" s="239" t="str">
        <f>IF(IF(I60="","",_xlfn.LET(_xlpm.resultado1,VLOOKUP(I60,'JCR 2026 (JIF 25)'!A:C,3,FALSE),_xlpm.resultado2,VLOOKUP(I60,'JCR 2026 (JIF 25)'!B:C,2,FALSE),_xlpm.resultado,IFERROR(_xlpm.resultado1,IFERROR(_xlpm.resultado2,"")),IF(OR(_xlpm.resultado=0,_xlpm.resultado=""),"Revista sem FI",VALUE(_xlpm.resultado))))="Revista sem FI","Revista sem FI","")</f>
        <v/>
      </c>
      <c r="D60" s="366"/>
      <c r="E60" s="415"/>
      <c r="F60" s="366"/>
      <c r="G60" s="366"/>
      <c r="H60" s="390">
        <f>IF(I60&lt;&gt;"", COUNTIF($I$47:I60, "&lt;&gt;"), "")</f>
        <v>14</v>
      </c>
      <c r="I60" s="509" t="s">
        <v>1608</v>
      </c>
      <c r="J60" s="249" t="str">
        <f>IFERROR(VLOOKUP(I60,'JCR 2026 (JIF 25)'!A:D,4,0), IFERROR(VLOOKUP(I60,'JCR 2026 (JIF 25)'!B:D,3,0),""))</f>
        <v>NEW JOURNAL OF CHEMISTRY</v>
      </c>
      <c r="K60" s="519">
        <v>2023</v>
      </c>
      <c r="L60" s="520">
        <v>1076</v>
      </c>
      <c r="M60" s="366"/>
      <c r="N60" s="366"/>
      <c r="O60" s="366"/>
    </row>
    <row r="61" spans="1:15" ht="13.5" customHeight="1">
      <c r="A61" s="458" t="str">
        <f t="shared" si="8"/>
        <v>MOLECULES, 2023, p. 5036</v>
      </c>
      <c r="B61" s="136">
        <f t="shared" si="9"/>
        <v>1</v>
      </c>
      <c r="C61" s="239" t="str">
        <f>IF(IF(I61="","",_xlfn.LET(_xlpm.resultado1,VLOOKUP(I61,'JCR 2026 (JIF 25)'!A:C,3,FALSE),_xlpm.resultado2,VLOOKUP(I61,'JCR 2026 (JIF 25)'!B:C,2,FALSE),_xlpm.resultado,IFERROR(_xlpm.resultado1,IFERROR(_xlpm.resultado2,"")),IF(OR(_xlpm.resultado=0,_xlpm.resultado=""),"Revista sem FI",VALUE(_xlpm.resultado))))="Revista sem FI","Revista sem FI","")</f>
        <v/>
      </c>
      <c r="D61" s="366"/>
      <c r="E61" s="415"/>
      <c r="F61" s="366"/>
      <c r="G61" s="366"/>
      <c r="H61" s="390">
        <f>IF(I61&lt;&gt;"", COUNTIF($I$47:I61, "&lt;&gt;"), "")</f>
        <v>15</v>
      </c>
      <c r="I61" s="509" t="s">
        <v>1484</v>
      </c>
      <c r="J61" s="249" t="str">
        <f>IFERROR(VLOOKUP(I61,'JCR 2026 (JIF 25)'!A:D,4,0), IFERROR(VLOOKUP(I61,'JCR 2026 (JIF 25)'!B:D,3,0),""))</f>
        <v>MOLECULES</v>
      </c>
      <c r="K61" s="519">
        <v>2023</v>
      </c>
      <c r="L61" s="520">
        <v>5036</v>
      </c>
      <c r="M61" s="366"/>
      <c r="N61" s="366"/>
      <c r="O61" s="366"/>
    </row>
    <row r="62" spans="1:15" ht="13.5" customHeight="1">
      <c r="A62" s="458" t="str">
        <f t="shared" si="8"/>
        <v>DALTON TRANSACTIONS, 2023, p. 16841</v>
      </c>
      <c r="B62" s="136">
        <f t="shared" si="9"/>
        <v>1</v>
      </c>
      <c r="C62" s="239" t="str">
        <f>IF(IF(I62="","",_xlfn.LET(_xlpm.resultado1,VLOOKUP(I62,'JCR 2026 (JIF 25)'!A:C,3,FALSE),_xlpm.resultado2,VLOOKUP(I62,'JCR 2026 (JIF 25)'!B:C,2,FALSE),_xlpm.resultado,IFERROR(_xlpm.resultado1,IFERROR(_xlpm.resultado2,"")),IF(OR(_xlpm.resultado=0,_xlpm.resultado=""),"Revista sem FI",VALUE(_xlpm.resultado))))="Revista sem FI","Revista sem FI","")</f>
        <v/>
      </c>
      <c r="D62" s="366"/>
      <c r="E62" s="415"/>
      <c r="F62" s="366"/>
      <c r="G62" s="366"/>
      <c r="H62" s="390">
        <f>IF(I62&lt;&gt;"", COUNTIF($I$47:I62, "&lt;&gt;"), "")</f>
        <v>16</v>
      </c>
      <c r="I62" s="509" t="s">
        <v>579</v>
      </c>
      <c r="J62" s="249" t="str">
        <f>IFERROR(VLOOKUP(I62,'JCR 2026 (JIF 25)'!A:D,4,0), IFERROR(VLOOKUP(I62,'JCR 2026 (JIF 25)'!B:D,3,0),""))</f>
        <v>DALTON TRANSACTIONS</v>
      </c>
      <c r="K62" s="519">
        <v>2023</v>
      </c>
      <c r="L62" s="520">
        <v>16841</v>
      </c>
      <c r="M62" s="366"/>
      <c r="N62" s="366"/>
      <c r="O62" s="366"/>
    </row>
    <row r="63" spans="1:15" ht="13.5" customHeight="1">
      <c r="A63" s="458" t="str">
        <f t="shared" si="8"/>
        <v>ChemistrySelect, 2023, p. e202300377</v>
      </c>
      <c r="B63" s="136">
        <f t="shared" si="9"/>
        <v>1</v>
      </c>
      <c r="C63" s="239" t="str">
        <f>IF(IF(I63="","",_xlfn.LET(_xlpm.resultado1,VLOOKUP(I63,'JCR 2026 (JIF 25)'!A:C,3,FALSE),_xlpm.resultado2,VLOOKUP(I63,'JCR 2026 (JIF 25)'!B:C,2,FALSE),_xlpm.resultado,IFERROR(_xlpm.resultado1,IFERROR(_xlpm.resultado2,"")),IF(OR(_xlpm.resultado=0,_xlpm.resultado=""),"Revista sem FI",VALUE(_xlpm.resultado))))="Revista sem FI","Revista sem FI","")</f>
        <v/>
      </c>
      <c r="D63" s="366"/>
      <c r="E63" s="415"/>
      <c r="F63" s="366"/>
      <c r="G63" s="366"/>
      <c r="H63" s="390">
        <f>IF(I63&lt;&gt;"", COUNTIF($I$47:I63, "&lt;&gt;"), "")</f>
        <v>17</v>
      </c>
      <c r="I63" s="509" t="s">
        <v>13444</v>
      </c>
      <c r="J63" s="249" t="str">
        <f>IFERROR(VLOOKUP(I63,'JCR 2026 (JIF 25)'!A:D,4,0), IFERROR(VLOOKUP(I63,'JCR 2026 (JIF 25)'!B:D,3,0),""))</f>
        <v>ChemistrySelect</v>
      </c>
      <c r="K63" s="519">
        <v>2023</v>
      </c>
      <c r="L63" s="520" t="s">
        <v>53876</v>
      </c>
      <c r="M63" s="366"/>
      <c r="N63" s="366"/>
      <c r="O63" s="366"/>
    </row>
    <row r="64" spans="1:15" ht="13.5" customHeight="1">
      <c r="A64" s="458" t="str">
        <f t="shared" si="8"/>
        <v>ADVANCED SYNTHESIS &amp; CATALYSIS, 2023, p. 4286</v>
      </c>
      <c r="B64" s="136">
        <f t="shared" si="9"/>
        <v>1</v>
      </c>
      <c r="C64" s="239" t="str">
        <f>IF(IF(I64="","",_xlfn.LET(_xlpm.resultado1,VLOOKUP(I64,'JCR 2026 (JIF 25)'!A:C,3,FALSE),_xlpm.resultado2,VLOOKUP(I64,'JCR 2026 (JIF 25)'!B:C,2,FALSE),_xlpm.resultado,IFERROR(_xlpm.resultado1,IFERROR(_xlpm.resultado2,"")),IF(OR(_xlpm.resultado=0,_xlpm.resultado=""),"Revista sem FI",VALUE(_xlpm.resultado))))="Revista sem FI","Revista sem FI","")</f>
        <v/>
      </c>
      <c r="D64" s="366"/>
      <c r="E64" s="415"/>
      <c r="F64" s="366"/>
      <c r="G64" s="366"/>
      <c r="H64" s="390">
        <f>IF(I64&lt;&gt;"", COUNTIF($I$47:I64, "&lt;&gt;"), "")</f>
        <v>18</v>
      </c>
      <c r="I64" s="509" t="s">
        <v>155</v>
      </c>
      <c r="J64" s="249" t="str">
        <f>IFERROR(VLOOKUP(I64,'JCR 2026 (JIF 25)'!A:D,4,0), IFERROR(VLOOKUP(I64,'JCR 2026 (JIF 25)'!B:D,3,0),""))</f>
        <v>ADVANCED SYNTHESIS &amp; CATALYSIS</v>
      </c>
      <c r="K64" s="519">
        <v>2023</v>
      </c>
      <c r="L64" s="520">
        <v>4286</v>
      </c>
      <c r="M64" s="366"/>
      <c r="N64" s="366"/>
      <c r="O64" s="366"/>
    </row>
    <row r="65" spans="1:15" ht="13.5" customHeight="1">
      <c r="A65" s="458" t="str">
        <f t="shared" si="8"/>
        <v>JOURNAL OF CATALYSIS, 2024, p. 115633</v>
      </c>
      <c r="B65" s="136">
        <f t="shared" si="9"/>
        <v>1</v>
      </c>
      <c r="C65" s="239" t="str">
        <f>IF(IF(I65="","",_xlfn.LET(_xlpm.resultado1,VLOOKUP(I65,'JCR 2026 (JIF 25)'!A:C,3,FALSE),_xlpm.resultado2,VLOOKUP(I65,'JCR 2026 (JIF 25)'!B:C,2,FALSE),_xlpm.resultado,IFERROR(_xlpm.resultado1,IFERROR(_xlpm.resultado2,"")),IF(OR(_xlpm.resultado=0,_xlpm.resultado=""),"Revista sem FI",VALUE(_xlpm.resultado))))="Revista sem FI","Revista sem FI","")</f>
        <v/>
      </c>
      <c r="D65" s="366"/>
      <c r="E65" s="415"/>
      <c r="F65" s="366"/>
      <c r="G65" s="366"/>
      <c r="H65" s="390">
        <f>IF(I65&lt;&gt;"", COUNTIF($I$47:I65, "&lt;&gt;"), "")</f>
        <v>19</v>
      </c>
      <c r="I65" s="509" t="s">
        <v>1035</v>
      </c>
      <c r="J65" s="249" t="str">
        <f>IFERROR(VLOOKUP(I65,'JCR 2026 (JIF 25)'!A:D,4,0), IFERROR(VLOOKUP(I65,'JCR 2026 (JIF 25)'!B:D,3,0),""))</f>
        <v>JOURNAL OF CATALYSIS</v>
      </c>
      <c r="K65" s="519">
        <v>2024</v>
      </c>
      <c r="L65" s="520">
        <v>115633</v>
      </c>
      <c r="M65" s="366"/>
      <c r="N65" s="366"/>
      <c r="O65" s="366"/>
    </row>
    <row r="66" spans="1:15" ht="13.5" customHeight="1">
      <c r="A66" s="458" t="str">
        <f t="shared" si="8"/>
        <v/>
      </c>
      <c r="B66" s="136" t="str">
        <f t="shared" si="9"/>
        <v/>
      </c>
      <c r="C66" s="239" t="str">
        <f>IF(IF(I66="","",_xlfn.LET(_xlpm.resultado1,VLOOKUP(I66,'JCR 2026 (JIF 25)'!A:C,3,FALSE),_xlpm.resultado2,VLOOKUP(I66,'JCR 2026 (JIF 25)'!B:C,2,FALSE),_xlpm.resultado,IFERROR(_xlpm.resultado1,IFERROR(_xlpm.resultado2,"")),IF(OR(_xlpm.resultado=0,_xlpm.resultado=""),"Revista sem FI",VALUE(_xlpm.resultado))))="Revista sem FI","Revista sem FI","")</f>
        <v/>
      </c>
      <c r="D66" s="366"/>
      <c r="E66" s="415"/>
      <c r="F66" s="366"/>
      <c r="G66" s="366"/>
      <c r="H66" s="390" t="str">
        <f>IF(I66&lt;&gt;"", COUNTIF($I$47:I66, "&lt;&gt;"), "")</f>
        <v/>
      </c>
      <c r="I66" s="509"/>
      <c r="J66" s="249" t="str">
        <f>IFERROR(VLOOKUP(I66,'JCR 2026 (JIF 25)'!A:D,4,0), IFERROR(VLOOKUP(I66,'JCR 2026 (JIF 25)'!B:D,3,0),""))</f>
        <v/>
      </c>
      <c r="K66" s="519"/>
      <c r="L66" s="520"/>
      <c r="M66" s="366"/>
      <c r="N66" s="366"/>
      <c r="O66" s="366"/>
    </row>
    <row r="67" spans="1:15" ht="13.5" customHeight="1">
      <c r="A67" s="458" t="str">
        <f t="shared" si="8"/>
        <v/>
      </c>
      <c r="B67" s="136" t="str">
        <f t="shared" si="9"/>
        <v/>
      </c>
      <c r="C67" s="239" t="str">
        <f>IF(IF(I67="","",_xlfn.LET(_xlpm.resultado1,VLOOKUP(I67,'JCR 2026 (JIF 25)'!A:C,3,FALSE),_xlpm.resultado2,VLOOKUP(I67,'JCR 2026 (JIF 25)'!B:C,2,FALSE),_xlpm.resultado,IFERROR(_xlpm.resultado1,IFERROR(_xlpm.resultado2,"")),IF(OR(_xlpm.resultado=0,_xlpm.resultado=""),"Revista sem FI",VALUE(_xlpm.resultado))))="Revista sem FI","Revista sem FI","")</f>
        <v/>
      </c>
      <c r="D67" s="366"/>
      <c r="E67" s="415"/>
      <c r="F67" s="366"/>
      <c r="G67" s="366"/>
      <c r="H67" s="390" t="str">
        <f>IF(I67&lt;&gt;"", COUNTIF($I$47:I67, "&lt;&gt;"), "")</f>
        <v/>
      </c>
      <c r="I67" s="509"/>
      <c r="J67" s="249" t="str">
        <f>IFERROR(VLOOKUP(I67,'JCR 2026 (JIF 25)'!A:D,4,0), IFERROR(VLOOKUP(I67,'JCR 2026 (JIF 25)'!B:D,3,0),""))</f>
        <v/>
      </c>
      <c r="K67" s="519"/>
      <c r="L67" s="520"/>
      <c r="M67" s="366"/>
      <c r="N67" s="366"/>
      <c r="O67" s="366"/>
    </row>
    <row r="68" spans="1:15" ht="13.5" customHeight="1">
      <c r="A68" s="458" t="str">
        <f t="shared" si="8"/>
        <v/>
      </c>
      <c r="B68" s="136" t="str">
        <f t="shared" si="9"/>
        <v/>
      </c>
      <c r="C68" s="239" t="str">
        <f>IF(IF(I68="","",_xlfn.LET(_xlpm.resultado1,VLOOKUP(I68,'JCR 2026 (JIF 25)'!A:C,3,FALSE),_xlpm.resultado2,VLOOKUP(I68,'JCR 2026 (JIF 25)'!B:C,2,FALSE),_xlpm.resultado,IFERROR(_xlpm.resultado1,IFERROR(_xlpm.resultado2,"")),IF(OR(_xlpm.resultado=0,_xlpm.resultado=""),"Revista sem FI",VALUE(_xlpm.resultado))))="Revista sem FI","Revista sem FI","")</f>
        <v/>
      </c>
      <c r="D68" s="366"/>
      <c r="E68" s="415"/>
      <c r="F68" s="366"/>
      <c r="G68" s="366"/>
      <c r="H68" s="390" t="str">
        <f>IF(I68&lt;&gt;"", COUNTIF($I$47:I68, "&lt;&gt;"), "")</f>
        <v/>
      </c>
      <c r="I68" s="509"/>
      <c r="J68" s="249" t="str">
        <f>IFERROR(VLOOKUP(I68,'JCR 2026 (JIF 25)'!A:D,4,0), IFERROR(VLOOKUP(I68,'JCR 2026 (JIF 25)'!B:D,3,0),""))</f>
        <v/>
      </c>
      <c r="K68" s="519"/>
      <c r="L68" s="520"/>
      <c r="M68" s="366"/>
      <c r="N68" s="366"/>
      <c r="O68" s="366"/>
    </row>
    <row r="69" spans="1:15" ht="13.5" customHeight="1">
      <c r="A69" s="458" t="str">
        <f t="shared" si="8"/>
        <v/>
      </c>
      <c r="B69" s="136" t="str">
        <f t="shared" si="9"/>
        <v/>
      </c>
      <c r="C69" s="239" t="str">
        <f>IF(IF(I69="","",_xlfn.LET(_xlpm.resultado1,VLOOKUP(I69,'JCR 2026 (JIF 25)'!A:C,3,FALSE),_xlpm.resultado2,VLOOKUP(I69,'JCR 2026 (JIF 25)'!B:C,2,FALSE),_xlpm.resultado,IFERROR(_xlpm.resultado1,IFERROR(_xlpm.resultado2,"")),IF(OR(_xlpm.resultado=0,_xlpm.resultado=""),"Revista sem FI",VALUE(_xlpm.resultado))))="Revista sem FI","Revista sem FI","")</f>
        <v/>
      </c>
      <c r="D69" s="366"/>
      <c r="E69" s="415"/>
      <c r="F69" s="366"/>
      <c r="G69" s="366"/>
      <c r="H69" s="390" t="str">
        <f>IF(I69&lt;&gt;"", COUNTIF($I$47:I69, "&lt;&gt;"), "")</f>
        <v/>
      </c>
      <c r="I69" s="509"/>
      <c r="J69" s="249" t="str">
        <f>IFERROR(VLOOKUP(I69,'JCR 2026 (JIF 25)'!A:D,4,0), IFERROR(VLOOKUP(I69,'JCR 2026 (JIF 25)'!B:D,3,0),""))</f>
        <v/>
      </c>
      <c r="K69" s="519"/>
      <c r="L69" s="520"/>
      <c r="M69" s="366"/>
      <c r="N69" s="366"/>
      <c r="O69" s="366"/>
    </row>
    <row r="70" spans="1:15" ht="13.5" customHeight="1">
      <c r="A70" s="458" t="str">
        <f t="shared" si="8"/>
        <v/>
      </c>
      <c r="B70" s="136" t="str">
        <f t="shared" si="9"/>
        <v/>
      </c>
      <c r="C70" s="239" t="str">
        <f>IF(IF(I70="","",_xlfn.LET(_xlpm.resultado1,VLOOKUP(I70,'JCR 2026 (JIF 25)'!A:C,3,FALSE),_xlpm.resultado2,VLOOKUP(I70,'JCR 2026 (JIF 25)'!B:C,2,FALSE),_xlpm.resultado,IFERROR(_xlpm.resultado1,IFERROR(_xlpm.resultado2,"")),IF(OR(_xlpm.resultado=0,_xlpm.resultado=""),"Revista sem FI",VALUE(_xlpm.resultado))))="Revista sem FI","Revista sem FI","")</f>
        <v/>
      </c>
      <c r="D70" s="366"/>
      <c r="E70" s="415"/>
      <c r="F70" s="366"/>
      <c r="G70" s="366"/>
      <c r="H70" s="390" t="str">
        <f>IF(I70&lt;&gt;"", COUNTIF($I$47:I70, "&lt;&gt;"), "")</f>
        <v/>
      </c>
      <c r="I70" s="509"/>
      <c r="J70" s="249" t="str">
        <f>IFERROR(VLOOKUP(I70,'JCR 2026 (JIF 25)'!A:D,4,0), IFERROR(VLOOKUP(I70,'JCR 2026 (JIF 25)'!B:D,3,0),""))</f>
        <v/>
      </c>
      <c r="K70" s="519"/>
      <c r="L70" s="520"/>
      <c r="M70" s="366"/>
      <c r="N70" s="366"/>
      <c r="O70" s="366"/>
    </row>
    <row r="71" spans="1:15" ht="13.5" customHeight="1" thickBot="1">
      <c r="A71" s="458" t="str">
        <f t="shared" si="8"/>
        <v/>
      </c>
      <c r="B71" s="136" t="str">
        <f t="shared" si="9"/>
        <v/>
      </c>
      <c r="C71" s="239" t="str">
        <f>IF(IF(I71="","",_xlfn.LET(_xlpm.resultado1,VLOOKUP(I71,'JCR 2026 (JIF 25)'!A:C,3,FALSE),_xlpm.resultado2,VLOOKUP(I71,'JCR 2026 (JIF 25)'!B:C,2,FALSE),_xlpm.resultado,IFERROR(_xlpm.resultado1,IFERROR(_xlpm.resultado2,"")),IF(OR(_xlpm.resultado=0,_xlpm.resultado=""),"Revista sem FI",VALUE(_xlpm.resultado))))="Revista sem FI","Revista sem FI","")</f>
        <v/>
      </c>
      <c r="D71" s="366"/>
      <c r="E71" s="415"/>
      <c r="F71" s="366"/>
      <c r="G71" s="366"/>
      <c r="H71" s="400" t="str">
        <f>IF(I71&lt;&gt;"", COUNTIF($I$47:I71, "&lt;&gt;"), "")</f>
        <v/>
      </c>
      <c r="I71" s="521"/>
      <c r="J71" s="249" t="str">
        <f>IFERROR(VLOOKUP(I71,'JCR 2026 (JIF 25)'!A:D,4,0), IFERROR(VLOOKUP(I71,'JCR 2026 (JIF 25)'!B:D,3,0),""))</f>
        <v/>
      </c>
      <c r="K71" s="522"/>
      <c r="L71" s="523"/>
      <c r="M71" s="366"/>
      <c r="N71" s="366"/>
      <c r="O71" s="366"/>
    </row>
    <row r="72" spans="1:15" ht="13.5" customHeight="1" thickBot="1">
      <c r="A72" s="459" t="s">
        <v>60665</v>
      </c>
      <c r="B72" s="460">
        <f>SUM(B47:B71)</f>
        <v>19</v>
      </c>
      <c r="C72" s="366"/>
      <c r="D72" s="366"/>
      <c r="E72" s="415"/>
      <c r="F72" s="365"/>
      <c r="G72" s="365"/>
      <c r="H72" s="366"/>
      <c r="I72" s="366"/>
      <c r="J72" s="415"/>
      <c r="K72" s="366"/>
      <c r="L72" s="366"/>
      <c r="M72" s="366"/>
      <c r="N72" s="366"/>
      <c r="O72" s="366"/>
    </row>
    <row r="73" spans="1:15" ht="15" customHeight="1" thickBot="1">
      <c r="A73" s="366"/>
      <c r="B73" s="366"/>
      <c r="C73" s="366"/>
      <c r="D73" s="366"/>
      <c r="E73" s="366"/>
      <c r="F73" s="366"/>
      <c r="G73" s="366"/>
      <c r="H73" s="366"/>
      <c r="I73" s="366"/>
      <c r="J73" s="415"/>
      <c r="K73" s="366"/>
      <c r="L73" s="366"/>
      <c r="M73" s="366"/>
      <c r="N73" s="366"/>
      <c r="O73" s="366"/>
    </row>
    <row r="74" spans="1:15" ht="15" customHeight="1" thickBot="1">
      <c r="A74" s="461" t="s">
        <v>53955</v>
      </c>
      <c r="B74" s="462"/>
      <c r="C74" s="462"/>
      <c r="D74" s="462"/>
      <c r="E74" s="463"/>
      <c r="F74" s="366"/>
      <c r="G74" s="366"/>
      <c r="H74" s="366"/>
      <c r="I74" s="366"/>
      <c r="J74" s="415"/>
      <c r="K74" s="366"/>
      <c r="L74" s="366"/>
      <c r="M74" s="366"/>
      <c r="N74" s="366"/>
      <c r="O74" s="366"/>
    </row>
    <row r="75" spans="1:15" ht="13.5" customHeight="1" thickBot="1">
      <c r="A75" s="421" t="s">
        <v>10</v>
      </c>
      <c r="B75" s="373" t="s">
        <v>11</v>
      </c>
      <c r="C75" s="373" t="s">
        <v>12</v>
      </c>
      <c r="D75" s="373" t="s">
        <v>13</v>
      </c>
      <c r="E75" s="378" t="s">
        <v>14</v>
      </c>
      <c r="F75" s="366"/>
      <c r="G75" s="366"/>
      <c r="H75" s="366"/>
      <c r="I75" s="366"/>
      <c r="J75" s="366"/>
      <c r="K75" s="366"/>
      <c r="L75" s="366"/>
      <c r="M75" s="366"/>
      <c r="N75" s="366"/>
      <c r="O75" s="366"/>
    </row>
    <row r="76" spans="1:15" ht="13.5" customHeight="1">
      <c r="A76" s="464">
        <v>2020</v>
      </c>
      <c r="B76" s="465"/>
      <c r="C76" s="465"/>
      <c r="D76" s="465"/>
      <c r="E76" s="466"/>
      <c r="F76" s="366"/>
      <c r="G76" s="366"/>
      <c r="H76" s="366"/>
      <c r="I76" s="366"/>
      <c r="J76" s="366"/>
      <c r="K76" s="366"/>
      <c r="L76" s="366"/>
      <c r="M76" s="366"/>
      <c r="N76" s="366"/>
      <c r="O76" s="366"/>
    </row>
    <row r="77" spans="1:15" ht="13.5" customHeight="1">
      <c r="A77" s="467" t="s">
        <v>66295</v>
      </c>
      <c r="B77" s="468"/>
      <c r="C77" s="468"/>
      <c r="D77" s="468">
        <v>1</v>
      </c>
      <c r="E77" s="469">
        <v>24</v>
      </c>
      <c r="F77" s="366"/>
      <c r="G77" s="366"/>
      <c r="H77" s="366"/>
      <c r="I77" s="366"/>
      <c r="J77" s="366"/>
      <c r="K77" s="366"/>
      <c r="L77" s="366"/>
      <c r="M77" s="366"/>
      <c r="N77" s="366"/>
      <c r="O77" s="366"/>
    </row>
    <row r="78" spans="1:15" ht="13.5" customHeight="1">
      <c r="A78" s="470">
        <v>2021</v>
      </c>
      <c r="B78" s="471"/>
      <c r="C78" s="471"/>
      <c r="D78" s="471"/>
      <c r="E78" s="472"/>
      <c r="F78" s="366"/>
      <c r="G78" s="366"/>
      <c r="H78" s="366"/>
      <c r="I78" s="366"/>
      <c r="J78" s="366"/>
      <c r="K78" s="366"/>
      <c r="L78" s="366"/>
      <c r="M78" s="366"/>
      <c r="N78" s="366"/>
      <c r="O78" s="366"/>
    </row>
    <row r="79" spans="1:15" ht="13.5" customHeight="1">
      <c r="A79" s="467" t="s">
        <v>2088</v>
      </c>
      <c r="B79" s="468"/>
      <c r="C79" s="468"/>
      <c r="D79" s="468">
        <v>1</v>
      </c>
      <c r="E79" s="469">
        <v>25</v>
      </c>
      <c r="F79" s="366"/>
      <c r="G79" s="366"/>
      <c r="H79" s="366"/>
      <c r="I79" s="366"/>
      <c r="J79" s="366"/>
      <c r="K79" s="366"/>
      <c r="L79" s="366"/>
      <c r="M79" s="366"/>
      <c r="N79" s="366"/>
      <c r="O79" s="366"/>
    </row>
    <row r="80" spans="1:15" ht="13.5" customHeight="1">
      <c r="A80" s="470">
        <v>2022</v>
      </c>
      <c r="B80" s="471"/>
      <c r="C80" s="471"/>
      <c r="D80" s="471"/>
      <c r="E80" s="472"/>
      <c r="F80" s="366"/>
      <c r="G80" s="366"/>
      <c r="H80" s="366"/>
      <c r="I80" s="366"/>
      <c r="J80" s="366"/>
      <c r="K80" s="366"/>
      <c r="L80" s="366"/>
      <c r="M80" s="366"/>
      <c r="N80" s="366"/>
      <c r="O80" s="366"/>
    </row>
    <row r="81" spans="1:15" ht="13.5" customHeight="1">
      <c r="A81" s="470">
        <v>2023</v>
      </c>
      <c r="B81" s="471"/>
      <c r="C81" s="471"/>
      <c r="D81" s="471"/>
      <c r="E81" s="472"/>
      <c r="F81" s="366"/>
      <c r="G81" s="366"/>
      <c r="H81" s="366"/>
      <c r="I81" s="366"/>
      <c r="J81" s="366"/>
      <c r="K81" s="366"/>
      <c r="L81" s="366"/>
      <c r="M81" s="366"/>
      <c r="N81" s="366"/>
      <c r="O81" s="366"/>
    </row>
    <row r="82" spans="1:15" ht="13.5" customHeight="1">
      <c r="A82" s="470">
        <v>2024</v>
      </c>
      <c r="B82" s="471"/>
      <c r="C82" s="471"/>
      <c r="D82" s="471"/>
      <c r="E82" s="472"/>
      <c r="F82" s="366"/>
      <c r="G82" s="366"/>
      <c r="H82" s="366"/>
      <c r="I82" s="366"/>
      <c r="J82" s="366"/>
      <c r="K82" s="366"/>
      <c r="L82" s="366"/>
      <c r="M82" s="366"/>
      <c r="N82" s="366"/>
      <c r="O82" s="366"/>
    </row>
    <row r="83" spans="1:15" ht="13.5" customHeight="1">
      <c r="A83" s="470">
        <v>2025</v>
      </c>
      <c r="B83" s="471"/>
      <c r="C83" s="471"/>
      <c r="D83" s="471"/>
      <c r="E83" s="472"/>
      <c r="F83" s="366"/>
      <c r="G83" s="366"/>
      <c r="H83" s="366"/>
      <c r="I83" s="366"/>
      <c r="J83" s="366"/>
      <c r="K83" s="366"/>
      <c r="L83" s="366"/>
      <c r="M83" s="366"/>
      <c r="N83" s="366"/>
      <c r="O83" s="366"/>
    </row>
    <row r="84" spans="1:15" ht="13.5" customHeight="1">
      <c r="A84" s="430" t="s">
        <v>66392</v>
      </c>
      <c r="B84" s="471">
        <v>1</v>
      </c>
      <c r="C84" s="471">
        <v>48</v>
      </c>
      <c r="D84" s="471"/>
      <c r="E84" s="472"/>
      <c r="F84" s="366"/>
      <c r="G84" s="366"/>
      <c r="H84" s="366"/>
      <c r="I84" s="366"/>
      <c r="J84" s="366"/>
      <c r="K84" s="366"/>
      <c r="L84" s="366"/>
      <c r="M84" s="366"/>
      <c r="N84" s="366"/>
      <c r="O84" s="366"/>
    </row>
    <row r="85" spans="1:15" ht="15" customHeight="1">
      <c r="A85" s="430" t="s">
        <v>66393</v>
      </c>
      <c r="B85" s="471"/>
      <c r="C85" s="471"/>
      <c r="D85" s="471">
        <v>1</v>
      </c>
      <c r="E85" s="472">
        <v>25</v>
      </c>
      <c r="F85" s="366"/>
      <c r="G85" s="366"/>
      <c r="H85" s="366"/>
      <c r="I85" s="366"/>
      <c r="J85" s="366"/>
      <c r="K85" s="366"/>
      <c r="L85" s="366"/>
      <c r="M85" s="366"/>
      <c r="N85" s="366"/>
      <c r="O85" s="366"/>
    </row>
    <row r="86" spans="1:15" ht="15" customHeight="1" thickBot="1">
      <c r="A86" s="473" t="s">
        <v>66394</v>
      </c>
      <c r="B86" s="474"/>
      <c r="C86" s="474"/>
      <c r="D86" s="474">
        <v>1</v>
      </c>
      <c r="E86" s="475">
        <v>25</v>
      </c>
      <c r="F86" s="366"/>
      <c r="G86" s="366"/>
      <c r="H86" s="366"/>
      <c r="I86" s="366"/>
      <c r="J86" s="366"/>
      <c r="K86" s="366"/>
      <c r="L86" s="366"/>
      <c r="M86" s="366"/>
      <c r="N86" s="366"/>
      <c r="O86" s="366"/>
    </row>
    <row r="87" spans="1:15" ht="13.5" customHeight="1" thickBot="1">
      <c r="A87" s="476" t="s">
        <v>60662</v>
      </c>
      <c r="B87" s="477">
        <f>SUM(B76:B86)</f>
        <v>1</v>
      </c>
      <c r="C87" s="477">
        <f>SUM(C76:C86)</f>
        <v>48</v>
      </c>
      <c r="D87" s="477">
        <f>SUM(D76:D86)</f>
        <v>4</v>
      </c>
      <c r="E87" s="478">
        <f>SUM(E76:E86)</f>
        <v>99</v>
      </c>
      <c r="F87" s="366"/>
      <c r="G87" s="366"/>
      <c r="H87" s="366"/>
      <c r="I87" s="366"/>
      <c r="J87" s="366"/>
      <c r="K87" s="366"/>
      <c r="L87" s="366"/>
      <c r="M87" s="366"/>
      <c r="N87" s="366"/>
      <c r="O87" s="366"/>
    </row>
    <row r="88" spans="1:15" ht="13.5" customHeight="1" thickBot="1">
      <c r="A88" s="366"/>
      <c r="B88" s="366"/>
      <c r="C88" s="366"/>
      <c r="D88" s="366"/>
      <c r="E88" s="415"/>
      <c r="F88" s="366"/>
      <c r="G88" s="366"/>
      <c r="H88" s="366"/>
      <c r="I88" s="366"/>
      <c r="J88" s="366"/>
      <c r="K88" s="366"/>
      <c r="L88" s="366"/>
      <c r="M88" s="366"/>
      <c r="N88" s="366"/>
      <c r="O88" s="366"/>
    </row>
    <row r="89" spans="1:15" ht="13.5" customHeight="1" thickBot="1">
      <c r="A89" s="445" t="s">
        <v>15</v>
      </c>
      <c r="B89" s="479"/>
      <c r="C89" s="366"/>
      <c r="D89" s="366"/>
      <c r="E89" s="415"/>
      <c r="F89" s="366"/>
      <c r="G89" s="366"/>
      <c r="H89" s="366"/>
      <c r="I89" s="366"/>
      <c r="J89" s="366"/>
      <c r="K89" s="366"/>
      <c r="L89" s="366"/>
      <c r="M89" s="366"/>
      <c r="N89" s="366"/>
      <c r="O89" s="366"/>
    </row>
    <row r="90" spans="1:15" ht="13.5" customHeight="1">
      <c r="A90" s="480" t="s">
        <v>53911</v>
      </c>
      <c r="B90" s="481">
        <f ca="1">C42</f>
        <v>20</v>
      </c>
      <c r="C90" s="366"/>
      <c r="D90" s="366"/>
      <c r="E90" s="415"/>
      <c r="F90" s="366"/>
      <c r="G90" s="366"/>
      <c r="H90" s="366"/>
      <c r="I90" s="366"/>
      <c r="J90" s="366"/>
      <c r="K90" s="366"/>
      <c r="L90" s="366"/>
      <c r="M90" s="366"/>
      <c r="N90" s="366"/>
      <c r="O90" s="366"/>
    </row>
    <row r="91" spans="1:15" ht="13.5" customHeight="1">
      <c r="A91" s="482" t="s">
        <v>53909</v>
      </c>
      <c r="B91" s="483">
        <f ca="1">E23</f>
        <v>5</v>
      </c>
      <c r="C91" s="366"/>
      <c r="D91" s="366"/>
      <c r="E91" s="415"/>
      <c r="F91" s="366"/>
      <c r="G91" s="366"/>
      <c r="H91" s="366"/>
      <c r="I91" s="366"/>
      <c r="J91" s="366"/>
      <c r="K91" s="366"/>
      <c r="L91" s="366"/>
      <c r="M91" s="366"/>
      <c r="N91" s="366"/>
      <c r="O91" s="366"/>
    </row>
    <row r="92" spans="1:15" ht="13.5" customHeight="1">
      <c r="A92" s="484" t="s">
        <v>53912</v>
      </c>
      <c r="B92" s="485">
        <f ca="1">D42</f>
        <v>19</v>
      </c>
      <c r="C92" s="486"/>
      <c r="D92" s="366"/>
      <c r="E92" s="366"/>
      <c r="F92" s="366"/>
      <c r="G92" s="366"/>
      <c r="H92" s="366"/>
      <c r="I92" s="366"/>
      <c r="J92" s="366"/>
      <c r="K92" s="366"/>
      <c r="L92" s="366"/>
      <c r="M92" s="366"/>
      <c r="N92" s="366"/>
      <c r="O92" s="366"/>
    </row>
    <row r="93" spans="1:15" ht="13.5" customHeight="1">
      <c r="A93" s="482" t="s">
        <v>53914</v>
      </c>
      <c r="B93" s="483">
        <f>C43</f>
        <v>15</v>
      </c>
      <c r="C93" s="486"/>
      <c r="D93" s="366"/>
      <c r="E93" s="366"/>
      <c r="F93" s="366"/>
      <c r="G93" s="366"/>
      <c r="H93" s="366"/>
      <c r="I93" s="366"/>
      <c r="J93" s="366"/>
      <c r="K93" s="366"/>
      <c r="L93" s="366"/>
      <c r="M93" s="366"/>
      <c r="N93" s="366"/>
      <c r="O93" s="366"/>
    </row>
    <row r="94" spans="1:15" ht="13.5" customHeight="1">
      <c r="A94" s="487" t="s">
        <v>2099</v>
      </c>
      <c r="B94" s="488">
        <f ca="1">C26</f>
        <v>4.5866666666666669</v>
      </c>
      <c r="C94" s="486"/>
      <c r="D94" s="366"/>
      <c r="E94" s="366"/>
      <c r="F94" s="366"/>
      <c r="G94" s="366"/>
      <c r="H94" s="366"/>
      <c r="I94" s="366"/>
      <c r="J94" s="366"/>
      <c r="K94" s="366"/>
      <c r="L94" s="366"/>
      <c r="M94" s="366"/>
      <c r="N94" s="366"/>
      <c r="O94" s="366"/>
    </row>
    <row r="95" spans="1:15" ht="13.5" customHeight="1">
      <c r="A95" s="487" t="s">
        <v>16</v>
      </c>
      <c r="B95" s="185">
        <f ca="1">Ranking!$O$35</f>
        <v>4.36376117028066</v>
      </c>
      <c r="C95" s="486"/>
      <c r="D95" s="366"/>
      <c r="E95" s="366"/>
      <c r="F95" s="366"/>
      <c r="G95" s="366"/>
      <c r="H95" s="366"/>
      <c r="I95" s="366"/>
      <c r="J95" s="366"/>
      <c r="K95" s="366"/>
      <c r="L95" s="366"/>
      <c r="M95" s="366"/>
      <c r="N95" s="366"/>
      <c r="O95" s="366"/>
    </row>
    <row r="96" spans="1:15" ht="13.5" customHeight="1">
      <c r="A96" s="484" t="s">
        <v>53913</v>
      </c>
      <c r="B96" s="485">
        <f>MIN(B72,B93)</f>
        <v>15</v>
      </c>
      <c r="C96" s="486"/>
      <c r="D96" s="366"/>
      <c r="E96" s="366"/>
      <c r="F96" s="366"/>
      <c r="G96" s="366"/>
      <c r="H96" s="366"/>
      <c r="I96" s="366"/>
      <c r="J96" s="366"/>
      <c r="K96" s="366"/>
      <c r="L96" s="366"/>
      <c r="M96" s="366"/>
      <c r="N96" s="366"/>
      <c r="O96" s="366"/>
    </row>
    <row r="97" spans="1:15" ht="13.5" customHeight="1">
      <c r="A97" s="487" t="s">
        <v>17</v>
      </c>
      <c r="B97" s="485">
        <f>B87</f>
        <v>1</v>
      </c>
      <c r="C97" s="486"/>
      <c r="D97" s="366"/>
      <c r="E97" s="366"/>
      <c r="F97" s="366"/>
      <c r="G97" s="366"/>
      <c r="H97" s="366"/>
      <c r="I97" s="366"/>
      <c r="J97" s="366"/>
      <c r="K97" s="366"/>
      <c r="L97" s="366"/>
      <c r="M97" s="366"/>
      <c r="N97" s="366"/>
      <c r="O97" s="366"/>
    </row>
    <row r="98" spans="1:15" ht="13.5" customHeight="1">
      <c r="A98" s="487" t="s">
        <v>18</v>
      </c>
      <c r="B98" s="485">
        <f>D87</f>
        <v>4</v>
      </c>
      <c r="C98" s="486"/>
      <c r="D98" s="366"/>
      <c r="E98" s="366"/>
      <c r="F98" s="366"/>
      <c r="G98" s="366"/>
      <c r="H98" s="366"/>
      <c r="I98" s="366"/>
      <c r="J98" s="366"/>
      <c r="K98" s="366"/>
      <c r="L98" s="366"/>
      <c r="M98" s="366"/>
      <c r="N98" s="366"/>
      <c r="O98" s="366"/>
    </row>
    <row r="99" spans="1:15" ht="13.5" customHeight="1">
      <c r="A99" s="487" t="s">
        <v>19</v>
      </c>
      <c r="B99" s="485">
        <f>IF(B87=0,0,C87/B87)</f>
        <v>48</v>
      </c>
      <c r="C99" s="486"/>
      <c r="D99" s="366"/>
      <c r="E99" s="366"/>
      <c r="F99" s="366"/>
      <c r="G99" s="366"/>
      <c r="H99" s="366"/>
      <c r="I99" s="366"/>
      <c r="J99" s="366"/>
      <c r="K99" s="366"/>
      <c r="L99" s="366"/>
      <c r="M99" s="366"/>
      <c r="N99" s="366"/>
      <c r="O99" s="366"/>
    </row>
    <row r="100" spans="1:15" ht="13.5" customHeight="1" thickBot="1">
      <c r="A100" s="489" t="s">
        <v>14</v>
      </c>
      <c r="B100" s="490">
        <f>IF(D87=0,0,E87/D87)</f>
        <v>24.75</v>
      </c>
      <c r="C100" s="366"/>
      <c r="D100" s="366"/>
      <c r="E100" s="366"/>
      <c r="F100" s="366"/>
      <c r="G100" s="366"/>
      <c r="H100" s="366"/>
      <c r="I100" s="366"/>
      <c r="J100" s="366"/>
      <c r="K100" s="366"/>
      <c r="L100" s="366"/>
      <c r="M100" s="366"/>
      <c r="N100" s="366"/>
      <c r="O100" s="366"/>
    </row>
    <row r="101" spans="1:15" ht="13.5" customHeight="1" thickBot="1">
      <c r="A101" s="491"/>
      <c r="B101" s="414"/>
      <c r="C101" s="366"/>
      <c r="D101" s="366"/>
      <c r="E101" s="366"/>
      <c r="F101" s="366"/>
      <c r="G101" s="366"/>
      <c r="H101" s="366"/>
      <c r="I101" s="366"/>
      <c r="J101" s="366"/>
      <c r="K101" s="366"/>
      <c r="L101" s="366"/>
      <c r="M101" s="366"/>
      <c r="N101" s="366"/>
      <c r="O101" s="366"/>
    </row>
    <row r="102" spans="1:15" ht="13.5" customHeight="1">
      <c r="A102" s="492" t="s">
        <v>53950</v>
      </c>
      <c r="B102" s="493">
        <f>SUM(B76:B86)</f>
        <v>1</v>
      </c>
      <c r="C102" s="366"/>
      <c r="D102" s="366"/>
      <c r="E102" s="366"/>
      <c r="F102" s="366"/>
      <c r="G102" s="366"/>
      <c r="H102" s="366"/>
      <c r="I102" s="366"/>
      <c r="J102" s="366"/>
      <c r="K102" s="366"/>
      <c r="L102" s="366"/>
      <c r="M102" s="366"/>
      <c r="N102" s="366"/>
      <c r="O102" s="366"/>
    </row>
    <row r="103" spans="1:15" ht="13.5" customHeight="1">
      <c r="A103" s="494" t="s">
        <v>53951</v>
      </c>
      <c r="B103" s="495">
        <f>SUM(D76:D86)</f>
        <v>4</v>
      </c>
      <c r="C103" s="366"/>
      <c r="D103" s="366"/>
      <c r="E103" s="366"/>
      <c r="F103" s="366"/>
      <c r="G103" s="366"/>
      <c r="H103" s="366"/>
      <c r="I103" s="366"/>
      <c r="J103" s="366"/>
      <c r="K103" s="366"/>
      <c r="L103" s="366"/>
      <c r="M103" s="366"/>
      <c r="N103" s="366"/>
      <c r="O103" s="366"/>
    </row>
    <row r="104" spans="1:15" ht="13.5" customHeight="1">
      <c r="A104" s="494" t="s">
        <v>20</v>
      </c>
      <c r="B104" s="496">
        <f>2*B102+B103</f>
        <v>6</v>
      </c>
      <c r="C104" s="366"/>
      <c r="D104" s="366"/>
      <c r="E104" s="366"/>
      <c r="F104" s="366"/>
      <c r="G104" s="366"/>
      <c r="H104" s="366"/>
      <c r="I104" s="366"/>
      <c r="J104" s="366"/>
      <c r="K104" s="366"/>
      <c r="L104" s="366"/>
      <c r="M104" s="366"/>
      <c r="N104" s="366"/>
      <c r="O104" s="366"/>
    </row>
    <row r="105" spans="1:15" ht="13.5" customHeight="1">
      <c r="A105" s="494" t="s">
        <v>21</v>
      </c>
      <c r="B105" s="496" cm="1">
        <f t="array" ref="B105">_xlfn.LET(
_xlpm._r,M8:M100,
_xlpm._p,IFERROR(_xlfn.XMATCH(TRUE,ISTEXT(_xlpm._r),0),ROWS(_xlpm._r)+1),
_xlpm._nums,_xlfn._xlws.FILTER(_xlpm._r,(_xlfn.SEQUENCE(ROWS(_xlpm._r))&lt;_xlpm._p)*ISNUMBER(_xlpm._r),""),
IFERROR(SUM(1/_xlpm._nums),0)
)</f>
        <v>9</v>
      </c>
      <c r="C105" s="366"/>
      <c r="D105" s="497"/>
      <c r="E105" s="497"/>
      <c r="F105" s="497"/>
      <c r="G105" s="497"/>
      <c r="H105" s="497"/>
      <c r="I105" s="497"/>
      <c r="J105" s="497"/>
      <c r="K105" s="497"/>
      <c r="L105" s="497"/>
      <c r="M105" s="497"/>
      <c r="N105" s="366"/>
      <c r="O105" s="366"/>
    </row>
    <row r="106" spans="1:15" ht="13.5" customHeight="1">
      <c r="A106" s="494" t="s">
        <v>22</v>
      </c>
      <c r="B106" s="496">
        <f>B105-B104</f>
        <v>3</v>
      </c>
      <c r="C106" s="486"/>
      <c r="D106" s="366"/>
      <c r="E106" s="366"/>
      <c r="F106" s="366"/>
      <c r="G106" s="366"/>
      <c r="H106" s="366"/>
      <c r="I106" s="366"/>
      <c r="J106" s="366"/>
      <c r="K106" s="366"/>
      <c r="L106" s="366"/>
      <c r="M106" s="366"/>
      <c r="N106" s="366"/>
      <c r="O106" s="366"/>
    </row>
    <row r="107" spans="1:15" ht="13.5" customHeight="1" thickBot="1">
      <c r="A107" s="498" t="s">
        <v>23</v>
      </c>
      <c r="B107" s="499">
        <f ca="1">MAX(0,-B106*(3+2.5*B94/B95))</f>
        <v>0</v>
      </c>
      <c r="C107" s="366"/>
      <c r="D107" s="366"/>
      <c r="E107" s="366"/>
      <c r="F107" s="366"/>
      <c r="G107" s="366"/>
      <c r="H107" s="366"/>
      <c r="I107" s="366"/>
      <c r="J107" s="366"/>
      <c r="K107" s="366"/>
      <c r="L107" s="366"/>
      <c r="M107" s="366"/>
      <c r="N107" s="366"/>
      <c r="O107" s="366"/>
    </row>
    <row r="108" spans="1:15" ht="13.5" customHeight="1" thickBot="1">
      <c r="A108" s="366"/>
      <c r="B108" s="366"/>
      <c r="C108" s="366"/>
      <c r="D108" s="366"/>
      <c r="E108" s="366"/>
      <c r="F108" s="366"/>
      <c r="G108" s="366"/>
      <c r="H108" s="366"/>
      <c r="I108" s="366"/>
      <c r="J108" s="366"/>
      <c r="K108" s="366"/>
      <c r="L108" s="366"/>
      <c r="M108" s="366"/>
      <c r="N108" s="366"/>
      <c r="O108" s="366"/>
    </row>
    <row r="109" spans="1:15" ht="15.75" customHeight="1" thickBot="1">
      <c r="A109" s="683" t="s">
        <v>60666</v>
      </c>
      <c r="B109" s="684"/>
      <c r="C109" s="366"/>
      <c r="D109" s="366"/>
      <c r="E109" s="366"/>
      <c r="F109" s="366"/>
      <c r="G109" s="366"/>
      <c r="H109" s="366"/>
      <c r="I109" s="366"/>
      <c r="J109" s="366"/>
      <c r="K109" s="366"/>
      <c r="L109" s="366"/>
      <c r="M109" s="366"/>
      <c r="N109" s="366"/>
      <c r="O109" s="366"/>
    </row>
    <row r="110" spans="1:15" ht="13.5" customHeight="1" thickBot="1">
      <c r="A110" s="366"/>
      <c r="B110" s="366"/>
      <c r="C110" s="366"/>
      <c r="D110" s="366"/>
      <c r="E110" s="366"/>
      <c r="F110" s="366"/>
      <c r="G110" s="366"/>
      <c r="H110" s="366"/>
      <c r="I110" s="366"/>
      <c r="J110" s="366"/>
      <c r="K110" s="366"/>
      <c r="L110" s="366"/>
      <c r="M110" s="366"/>
      <c r="N110" s="366"/>
      <c r="O110" s="366"/>
    </row>
    <row r="111" spans="1:15" ht="18.75" customHeight="1" thickBot="1">
      <c r="A111" s="500" t="s">
        <v>2098</v>
      </c>
      <c r="B111" s="501">
        <f ca="1">(3*B90) + (1*B96) + IF(B99=0, 0, 3.5 * (96 * B97) / B99) + IF(B100=0, 0, 3.5 * (24 * B98) / B100) + 2.5 * (B92 * B94) / B95 - B107</f>
        <v>145.50210738391041</v>
      </c>
      <c r="C111" s="366"/>
      <c r="D111" s="366"/>
      <c r="E111" s="366"/>
      <c r="F111" s="366"/>
      <c r="G111" s="366"/>
      <c r="H111" s="366"/>
      <c r="I111" s="366"/>
      <c r="J111" s="366"/>
      <c r="K111" s="366"/>
      <c r="L111" s="366"/>
      <c r="M111" s="366"/>
      <c r="N111" s="366"/>
      <c r="O111" s="366"/>
    </row>
    <row r="112" spans="1:15" ht="15" customHeight="1">
      <c r="A112" s="366"/>
      <c r="B112" s="366"/>
      <c r="C112" s="366"/>
      <c r="D112" s="497"/>
      <c r="E112" s="497"/>
      <c r="F112" s="497"/>
      <c r="G112" s="497"/>
      <c r="H112" s="497"/>
      <c r="I112" s="497"/>
      <c r="J112" s="497"/>
      <c r="K112" s="497"/>
      <c r="L112" s="497"/>
      <c r="M112" s="497"/>
      <c r="N112" s="366"/>
      <c r="O112" s="366"/>
    </row>
    <row r="113" spans="1:15" ht="15" customHeight="1">
      <c r="A113" s="366"/>
      <c r="B113" s="366"/>
      <c r="C113" s="366"/>
      <c r="D113" s="497"/>
      <c r="E113" s="497"/>
      <c r="F113" s="497"/>
      <c r="G113" s="497"/>
      <c r="H113" s="497"/>
      <c r="I113" s="497"/>
      <c r="J113" s="497"/>
      <c r="K113" s="497"/>
      <c r="L113" s="497"/>
      <c r="M113" s="497"/>
      <c r="N113" s="366"/>
      <c r="O113" s="366"/>
    </row>
    <row r="114" spans="1:15" ht="15" customHeight="1">
      <c r="A114" s="366"/>
      <c r="B114" s="366"/>
      <c r="C114" s="366"/>
      <c r="D114" s="497"/>
      <c r="E114" s="497"/>
      <c r="F114" s="497"/>
      <c r="G114" s="497"/>
      <c r="H114" s="497"/>
      <c r="I114" s="497"/>
      <c r="J114" s="497"/>
      <c r="K114" s="497"/>
      <c r="L114" s="497"/>
      <c r="M114" s="497"/>
      <c r="N114" s="366"/>
      <c r="O114" s="366"/>
    </row>
    <row r="115" spans="1:15" ht="15" customHeight="1">
      <c r="D115" s="502"/>
      <c r="E115" s="502"/>
      <c r="F115" s="502"/>
      <c r="G115" s="502"/>
      <c r="H115" s="502"/>
      <c r="I115" s="502"/>
      <c r="J115" s="502"/>
      <c r="K115" s="502"/>
      <c r="L115" s="502"/>
      <c r="M115" s="502"/>
    </row>
    <row r="116" spans="1:15" ht="15" customHeight="1">
      <c r="D116" s="502"/>
      <c r="E116" s="502"/>
      <c r="F116" s="502"/>
      <c r="G116" s="502"/>
      <c r="H116" s="502"/>
      <c r="I116" s="502"/>
      <c r="J116" s="502"/>
      <c r="K116" s="502"/>
      <c r="L116" s="502"/>
      <c r="M116" s="502"/>
    </row>
  </sheetData>
  <mergeCells count="19">
    <mergeCell ref="A109:B10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1:E1"/>
    <mergeCell ref="H1:N3"/>
    <mergeCell ref="A2:E2"/>
    <mergeCell ref="A3:E3"/>
    <mergeCell ref="B5:E6"/>
    <mergeCell ref="H5:N5"/>
    <mergeCell ref="H6:N6"/>
  </mergeCells>
  <conditionalFormatting sqref="M30:M39">
    <cfRule type="expression" dxfId="34" priority="1">
      <formula>$I30="P"</formula>
    </cfRule>
  </conditionalFormatting>
  <conditionalFormatting sqref="N30:N39">
    <cfRule type="expression" dxfId="33" priority="2">
      <formula>$I30="C"</formula>
    </cfRule>
  </conditionalFormatting>
  <dataValidations disablePrompts="1" count="1">
    <dataValidation type="decimal" allowBlank="1" showInputMessage="1" showErrorMessage="1" prompt="O ano deve ser no mínimo até 10 anos atrás e no máximo até o ano passado." sqref="K39" xr:uid="{78F8C73B-2922-40E6-BF19-2EBD601359AD}">
      <formula1>YEAR(NOW())-10</formula1>
      <formula2>YEAR(NOW())-1</formula2>
    </dataValidation>
  </dataValidations>
  <pageMargins left="0.511811024" right="0.511811024" top="0.78740157499999996" bottom="0.78740157499999996" header="0" footer="0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2E1AD-8F75-40E9-850C-653E778F328A}">
  <sheetPr>
    <tabColor rgb="FF0070C0"/>
  </sheetPr>
  <dimension ref="A1:O113"/>
  <sheetViews>
    <sheetView workbookViewId="0">
      <selection activeCell="B102" sqref="B102"/>
    </sheetView>
  </sheetViews>
  <sheetFormatPr defaultColWidth="12.5546875" defaultRowHeight="15" customHeight="1"/>
  <cols>
    <col min="1" max="1" width="45.33203125" customWidth="1"/>
    <col min="2" max="2" width="17" customWidth="1"/>
    <col min="3" max="3" width="8.44140625" customWidth="1"/>
    <col min="4" max="4" width="7.109375" customWidth="1"/>
    <col min="5" max="5" width="8.44140625" customWidth="1"/>
    <col min="6" max="6" width="7.44140625" customWidth="1"/>
    <col min="7" max="7" width="6.5546875" customWidth="1"/>
    <col min="8" max="8" width="5.5546875" customWidth="1"/>
    <col min="9" max="9" width="15.33203125" customWidth="1"/>
    <col min="10" max="10" width="32.44140625" customWidth="1"/>
    <col min="11" max="11" width="11.6640625" customWidth="1"/>
    <col min="12" max="12" width="12.5546875" customWidth="1"/>
    <col min="13" max="13" width="10.5546875" customWidth="1"/>
    <col min="14" max="14" width="11.6640625" customWidth="1"/>
    <col min="15" max="15" width="8.5546875" customWidth="1"/>
    <col min="16" max="16" width="11.44140625" customWidth="1"/>
    <col min="17" max="17" width="41.44140625" customWidth="1"/>
    <col min="18" max="27" width="9.44140625" customWidth="1"/>
  </cols>
  <sheetData>
    <row r="1" spans="1:15" ht="13.5" customHeight="1">
      <c r="A1" s="644" t="s">
        <v>0</v>
      </c>
      <c r="B1" s="645"/>
      <c r="C1" s="645"/>
      <c r="D1" s="645"/>
      <c r="E1" s="646"/>
      <c r="F1" s="16"/>
      <c r="G1" s="1"/>
      <c r="H1" s="647" t="s">
        <v>60682</v>
      </c>
      <c r="I1" s="648"/>
      <c r="J1" s="648"/>
      <c r="K1" s="648"/>
      <c r="L1" s="648"/>
      <c r="M1" s="648"/>
      <c r="N1" s="649"/>
      <c r="O1" s="3"/>
    </row>
    <row r="2" spans="1:15" ht="13.5" customHeight="1">
      <c r="A2" s="656" t="str">
        <f ca="1">"PERÍODO COMPUTADO: Artigos &amp; RH: " &amp; (YEAR(TODAY()) - 5) &amp; " - " &amp; (YEAR(TODAY()) - 1)&amp;" // Livros, Capítulos e Patentes: " &amp; (YEAR(TODAY()) - 10) &amp; " - " &amp; (YEAR(TODAY()) - 1)</f>
        <v>PERÍODO COMPUTADO: Artigos &amp; RH: 2021 - 2025 // Livros, Capítulos e Patentes: 2016 - 2025</v>
      </c>
      <c r="B2" s="657"/>
      <c r="C2" s="657"/>
      <c r="D2" s="657"/>
      <c r="E2" s="658"/>
      <c r="F2" s="16"/>
      <c r="G2" s="1"/>
      <c r="H2" s="650"/>
      <c r="I2" s="651"/>
      <c r="J2" s="651"/>
      <c r="K2" s="651"/>
      <c r="L2" s="651"/>
      <c r="M2" s="651"/>
      <c r="N2" s="652"/>
      <c r="O2" s="3"/>
    </row>
    <row r="3" spans="1:15" ht="16.2" customHeight="1" thickBot="1">
      <c r="A3" s="659" t="str" cm="1">
        <f t="array" aca="1" ref="A3" ca="1">"ORIENTADOR(A): " &amp; MID(CELL("filename", A1), FIND("]", CELL("filename", A1)) + 1, 255)</f>
        <v>ORIENTADOR(A): Rochele</v>
      </c>
      <c r="B3" s="660"/>
      <c r="C3" s="660"/>
      <c r="D3" s="660"/>
      <c r="E3" s="661"/>
      <c r="F3" s="16"/>
      <c r="G3" s="1"/>
      <c r="H3" s="653"/>
      <c r="I3" s="654"/>
      <c r="J3" s="654"/>
      <c r="K3" s="654"/>
      <c r="L3" s="654"/>
      <c r="M3" s="654"/>
      <c r="N3" s="655"/>
      <c r="O3" s="3"/>
    </row>
    <row r="4" spans="1:15" ht="13.5" customHeight="1" thickBot="1">
      <c r="A4" s="2"/>
      <c r="B4" s="16"/>
      <c r="C4" s="16"/>
      <c r="D4" s="16"/>
      <c r="E4" s="21"/>
      <c r="F4" s="16"/>
      <c r="G4" s="1"/>
      <c r="H4" s="1"/>
      <c r="I4" s="3"/>
      <c r="J4" s="3"/>
      <c r="K4" s="3"/>
      <c r="L4" s="3"/>
      <c r="M4" s="3"/>
      <c r="N4" s="3"/>
      <c r="O4" s="3"/>
    </row>
    <row r="5" spans="1:15" ht="13.5" customHeight="1">
      <c r="A5" s="39" t="s">
        <v>1</v>
      </c>
      <c r="B5" s="662"/>
      <c r="C5" s="662"/>
      <c r="D5" s="662"/>
      <c r="E5" s="663"/>
      <c r="F5" s="1"/>
      <c r="G5" s="1"/>
      <c r="H5" s="666" t="s">
        <v>1</v>
      </c>
      <c r="I5" s="667"/>
      <c r="J5" s="667"/>
      <c r="K5" s="667"/>
      <c r="L5" s="667"/>
      <c r="M5" s="667"/>
      <c r="N5" s="668"/>
      <c r="O5" s="3"/>
    </row>
    <row r="6" spans="1:15" ht="13.5" customHeight="1" thickBot="1">
      <c r="A6" s="621" t="s">
        <v>2</v>
      </c>
      <c r="B6" s="725"/>
      <c r="C6" s="725"/>
      <c r="D6" s="725"/>
      <c r="E6" s="726"/>
      <c r="F6" s="1"/>
      <c r="G6" s="1"/>
      <c r="H6" s="669" t="s">
        <v>2</v>
      </c>
      <c r="I6" s="670"/>
      <c r="J6" s="670"/>
      <c r="K6" s="670"/>
      <c r="L6" s="670"/>
      <c r="M6" s="670"/>
      <c r="N6" s="671"/>
      <c r="O6" s="3"/>
    </row>
    <row r="7" spans="1:15" ht="13.5" customHeight="1">
      <c r="A7" s="622" t="s">
        <v>53954</v>
      </c>
      <c r="B7" s="351" t="s">
        <v>53964</v>
      </c>
      <c r="C7" s="351" t="s">
        <v>3</v>
      </c>
      <c r="D7" s="623" t="s">
        <v>4</v>
      </c>
      <c r="E7" s="624" t="s">
        <v>53908</v>
      </c>
      <c r="F7" s="4"/>
      <c r="G7" s="4"/>
      <c r="H7" s="72" t="s">
        <v>60667</v>
      </c>
      <c r="I7" s="57" t="s">
        <v>55886</v>
      </c>
      <c r="J7" s="57" t="s">
        <v>24</v>
      </c>
      <c r="K7" s="57" t="s">
        <v>25</v>
      </c>
      <c r="L7" s="57" t="s">
        <v>26</v>
      </c>
      <c r="M7" s="57" t="s">
        <v>27</v>
      </c>
      <c r="N7" s="73" t="s">
        <v>53908</v>
      </c>
      <c r="O7" s="3"/>
    </row>
    <row r="8" spans="1:15" ht="13.5" customHeight="1">
      <c r="A8" s="37" t="str">
        <f t="shared" ref="A8:A22" si="0">IF(I8="", "", IF(J8="", "Revista sem Fator de Impacto" &amp; IF(K8="", "", ", " &amp; K8 &amp; ",") &amp; IF(L8="", "", " p. " &amp; L8), J8 &amp; IF(K8="", "", ", " &amp; K8 &amp; ",") &amp; IF(L8="", "", " p. " &amp; L8)))</f>
        <v>JOURNAL OF ENVIRONMENTAL QUALITY, 2021, p. 128671</v>
      </c>
      <c r="B8" s="23">
        <f>IF(I8="","",_xlfn.LET(
  _xlpm.resultado1, VLOOKUP(I8,'JCR 2026 (JIF 25)'!A:C,3,FALSE),
  _xlpm.resultado2, VLOOKUP(I8,'JCR 2026 (JIF 25)'!B:C,2,FALSE),
  _xlpm.resultado, IFERROR(_xlpm.resultado1, IFERROR(_xlpm.resultado2,"")),
  IF(_xlpm.resultado="N/A", "N/A",
     IF(OR(_xlpm.resultado=0, _xlpm.resultado=""), "Revista sem FI", VALUE(_xlpm.resultado))
  )
))</f>
        <v>2.6</v>
      </c>
      <c r="C8" s="388" t="str">
        <f>IF(OR(ISBLANK(M8),NOT(ISNUMBER(B8))),"",1/M8)</f>
        <v/>
      </c>
      <c r="D8" s="389">
        <f ca="1">IF(J8="","",IF(OR(B8=0,B8="Revista sem FI"),0,IF(OR(AND(ISNUMBER(C8),C8&gt;0),AND(ISNUMBER(E8),E8&gt;0)),1,0)))</f>
        <v>1</v>
      </c>
      <c r="E8" s="561">
        <f t="shared" ref="E8:E22" ca="1" si="1">IF(OR(N8="",NOT(ISNUMBER(B8))),"",IF(SUM(INDIRECT("$E$7:E"&amp;ROW()-1))+1/N8&gt;$C$23,0,1/N8))</f>
        <v>0.5</v>
      </c>
      <c r="F8" s="3"/>
      <c r="G8" s="3"/>
      <c r="H8" s="49">
        <f>IF(I8&lt;&gt;"", COUNTIF($I$8:I8, "&lt;&gt;"), "")</f>
        <v>1</v>
      </c>
      <c r="I8" s="87" t="s">
        <v>1111</v>
      </c>
      <c r="J8" s="249" t="str">
        <f>IFERROR(VLOOKUP(I8,'JCR 2026 (JIF 25)'!A:D,4,0), IFERROR(VLOOKUP(I8,'JCR 2026 (JIF 25)'!B:D,3,0),""))</f>
        <v>JOURNAL OF ENVIRONMENTAL QUALITY</v>
      </c>
      <c r="K8" s="19">
        <v>2021</v>
      </c>
      <c r="L8" s="19">
        <v>128671</v>
      </c>
      <c r="M8" s="19"/>
      <c r="N8" s="53">
        <v>2</v>
      </c>
      <c r="O8" s="3"/>
    </row>
    <row r="9" spans="1:15" ht="13.5" customHeight="1">
      <c r="A9" s="37" t="str">
        <f t="shared" si="0"/>
        <v>TALANTA, 2023, p. 124297</v>
      </c>
      <c r="B9" s="23">
        <f>IF(I9="","",_xlfn.LET(
  _xlpm.resultado1, VLOOKUP(I9,'JCR 2026 (JIF 25)'!A:C,3,FALSE),
  _xlpm.resultado2, VLOOKUP(I9,'JCR 2026 (JIF 25)'!B:C,2,FALSE),
  _xlpm.resultado, IFERROR(_xlpm.resultado1, IFERROR(_xlpm.resultado2,"")),
  IF(_xlpm.resultado="N/A", "N/A",
     IF(OR(_xlpm.resultado=0, _xlpm.resultado=""), "Revista sem FI", VALUE(_xlpm.resultado))
  )
))</f>
        <v>6.7</v>
      </c>
      <c r="C9" s="388">
        <f t="shared" ref="C9:C22" si="2">IF(OR(ISBLANK(M9),NOT(ISNUMBER(B9))),"",1/M9)</f>
        <v>1</v>
      </c>
      <c r="D9" s="389">
        <f ca="1">IF(J9="","",IF(OR(B9=0,B9="Revista sem FI"),0,IF(OR(AND(ISNUMBER(C9),C9&gt;0),AND(ISNUMBER(E9),E9&gt;0)),1,0)))</f>
        <v>1</v>
      </c>
      <c r="E9" s="561" t="str">
        <f t="shared" ca="1" si="1"/>
        <v/>
      </c>
      <c r="F9" s="3"/>
      <c r="G9" s="3"/>
      <c r="H9" s="49">
        <f>IF(I9&lt;&gt;"", COUNTIF($I$8:I9, "&lt;&gt;"), "")</f>
        <v>2</v>
      </c>
      <c r="I9" s="231" t="s">
        <v>1986</v>
      </c>
      <c r="J9" s="249" t="str">
        <f>IFERROR(VLOOKUP(I9,'JCR 2026 (JIF 25)'!A:D,4,0), IFERROR(VLOOKUP(I9,'JCR 2026 (JIF 25)'!B:D,3,0),""))</f>
        <v>TALANTA</v>
      </c>
      <c r="K9" s="19">
        <v>2023</v>
      </c>
      <c r="L9" s="19">
        <v>124297</v>
      </c>
      <c r="M9" s="19">
        <v>1</v>
      </c>
      <c r="N9" s="53"/>
      <c r="O9" s="3"/>
    </row>
    <row r="10" spans="1:15" ht="13.5" customHeight="1">
      <c r="A10" s="37" t="str">
        <f t="shared" si="0"/>
        <v>JOURNAL OF FLUORINE CHEMISTRY, 2025, p. 110502</v>
      </c>
      <c r="B10" s="23">
        <f>IF(I10="","",_xlfn.LET(
  _xlpm.resultado1, VLOOKUP(I10,'JCR 2026 (JIF 25)'!A:C,3,FALSE),
  _xlpm.resultado2, VLOOKUP(I10,'JCR 2026 (JIF 25)'!B:C,2,FALSE),
  _xlpm.resultado, IFERROR(_xlpm.resultado1, IFERROR(_xlpm.resultado2,"")),
  IF(_xlpm.resultado="N/A", "N/A",
     IF(OR(_xlpm.resultado=0, _xlpm.resultado=""), "Revista sem FI", VALUE(_xlpm.resultado))
  )
))</f>
        <v>1.6</v>
      </c>
      <c r="C10" s="388">
        <f t="shared" si="2"/>
        <v>1</v>
      </c>
      <c r="D10" s="389">
        <f ca="1">IF(J10="","",IF(OR(B10=0,B10="Revista sem FI"),0,IF(OR(AND(ISNUMBER(C10),C10&gt;0),AND(ISNUMBER(E10),E10&gt;0)),1,0)))</f>
        <v>1</v>
      </c>
      <c r="E10" s="561" t="str">
        <f t="shared" ca="1" si="1"/>
        <v/>
      </c>
      <c r="F10" s="3"/>
      <c r="G10" s="3"/>
      <c r="H10" s="49">
        <f>IF(I10&lt;&gt;"", COUNTIF($I$8:I10, "&lt;&gt;"), "")</f>
        <v>3</v>
      </c>
      <c r="I10" s="87" t="s">
        <v>1125</v>
      </c>
      <c r="J10" s="249" t="str">
        <f>IFERROR(VLOOKUP(I10,'JCR 2026 (JIF 25)'!A:D,4,0), IFERROR(VLOOKUP(I10,'JCR 2026 (JIF 25)'!B:D,3,0),""))</f>
        <v>JOURNAL OF FLUORINE CHEMISTRY</v>
      </c>
      <c r="K10" s="19">
        <v>2025</v>
      </c>
      <c r="L10" s="19">
        <v>110502</v>
      </c>
      <c r="M10" s="19">
        <v>1</v>
      </c>
      <c r="N10" s="53"/>
      <c r="O10" s="3"/>
    </row>
    <row r="11" spans="1:15" ht="13.5" customHeight="1">
      <c r="A11" s="37" t="str">
        <f t="shared" si="0"/>
        <v>Food Analytical Methods, 2025, p. 807</v>
      </c>
      <c r="B11" s="23">
        <f>IF(I11="","",_xlfn.LET(
  _xlpm.resultado1, VLOOKUP(I11,'JCR 2026 (JIF 25)'!A:C,3,FALSE),
  _xlpm.resultado2, VLOOKUP(I11,'JCR 2026 (JIF 25)'!B:C,2,FALSE),
  _xlpm.resultado, IFERROR(_xlpm.resultado1, IFERROR(_xlpm.resultado2,"")),
  IF(_xlpm.resultado="N/A", "N/A",
     IF(OR(_xlpm.resultado=0, _xlpm.resultado=""), "Revista sem FI", VALUE(_xlpm.resultado))
  )
))</f>
        <v>3</v>
      </c>
      <c r="C11" s="388">
        <f t="shared" si="2"/>
        <v>1</v>
      </c>
      <c r="D11" s="389">
        <f ca="1">IF(J11="","",IF(OR(B11=0,B11="Revista sem FI"),0,IF(OR(AND(ISNUMBER(C11),C11&gt;0),AND(ISNUMBER(E11),E11&gt;0)),1,0)))</f>
        <v>1</v>
      </c>
      <c r="E11" s="561" t="str">
        <f t="shared" ca="1" si="1"/>
        <v/>
      </c>
      <c r="F11" s="3"/>
      <c r="G11" s="3"/>
      <c r="H11" s="49">
        <f>IF(I11&lt;&gt;"", COUNTIF($I$8:I11, "&lt;&gt;"), "")</f>
        <v>4</v>
      </c>
      <c r="I11" s="87" t="s">
        <v>15052</v>
      </c>
      <c r="J11" s="249" t="str">
        <f>IFERROR(VLOOKUP(I11,'JCR 2026 (JIF 25)'!A:D,4,0), IFERROR(VLOOKUP(I11,'JCR 2026 (JIF 25)'!B:D,3,0),""))</f>
        <v>Food Analytical Methods</v>
      </c>
      <c r="K11" s="19">
        <v>2025</v>
      </c>
      <c r="L11" s="19">
        <v>807</v>
      </c>
      <c r="M11" s="19">
        <v>1</v>
      </c>
      <c r="N11" s="53"/>
      <c r="O11" s="3"/>
    </row>
    <row r="12" spans="1:15" ht="13.5" customHeight="1">
      <c r="A12" s="37" t="str">
        <f t="shared" si="0"/>
        <v>Brazilian Journal of Analytical Chemistry, 2025, p. 267</v>
      </c>
      <c r="B12" s="23">
        <f>IF(I12="","",_xlfn.LET(
  _xlpm.resultado1, VLOOKUP(I12,'JCR 2026 (JIF 25)'!A:C,3,FALSE),
  _xlpm.resultado2, VLOOKUP(I12,'JCR 2026 (JIF 25)'!B:C,2,FALSE),
  _xlpm.resultado, IFERROR(_xlpm.resultado1, IFERROR(_xlpm.resultado2,"")),
  IF(_xlpm.resultado="N/A", "N/A",
     IF(OR(_xlpm.resultado=0, _xlpm.resultado=""), "Revista sem FI", VALUE(_xlpm.resultado))
  )
))</f>
        <v>1</v>
      </c>
      <c r="C12" s="388">
        <f t="shared" si="2"/>
        <v>1</v>
      </c>
      <c r="D12" s="389">
        <f ca="1">IF(J12="","",IF(OR(B12=0,B12="Revista sem FI"),0,IF(OR(AND(ISNUMBER(C12),C12&gt;0),AND(ISNUMBER(E12),E12&gt;0)),1,0)))</f>
        <v>1</v>
      </c>
      <c r="E12" s="561" t="str">
        <f t="shared" ca="1" si="1"/>
        <v/>
      </c>
      <c r="F12" s="3"/>
      <c r="G12" s="3"/>
      <c r="H12" s="49">
        <f>IF(I12&lt;&gt;"", COUNTIF($I$8:I12, "&lt;&gt;"), "")</f>
        <v>5</v>
      </c>
      <c r="I12" s="87" t="s">
        <v>23950</v>
      </c>
      <c r="J12" s="249" t="str">
        <f>IFERROR(VLOOKUP(I12,'JCR 2026 (JIF 25)'!A:D,4,0), IFERROR(VLOOKUP(I12,'JCR 2026 (JIF 25)'!B:D,3,0),""))</f>
        <v>Brazilian Journal of Analytical Chemistry</v>
      </c>
      <c r="K12" s="19">
        <v>2025</v>
      </c>
      <c r="L12" s="19">
        <v>267</v>
      </c>
      <c r="M12" s="19">
        <v>1</v>
      </c>
      <c r="N12" s="53"/>
      <c r="O12" s="3"/>
    </row>
    <row r="13" spans="1:15" ht="13.5" customHeight="1">
      <c r="A13" s="37" t="str">
        <f t="shared" si="0"/>
        <v>Journal of Pharmaceutical and Biomedical Analysis Open, 2025, p. 100063</v>
      </c>
      <c r="B13" s="23" t="str">
        <f>IF(I13="","",_xlfn.LET(
  _xlpm.resultado1, VLOOKUP(I13,'JCR 2026 (JIF 25)'!A:C,3,FALSE),
  _xlpm.resultado2, VLOOKUP(I13,'JCR 2026 (JIF 25)'!B:C,2,FALSE),
  _xlpm.resultado, IFERROR(_xlpm.resultado1, IFERROR(_xlpm.resultado2,"")),
  IF(_xlpm.resultado="N/A", "N/A",
     IF(OR(_xlpm.resultado=0, _xlpm.resultado=""), "Revista sem FI", VALUE(_xlpm.resultado))
  )
))</f>
        <v>Revista sem FI</v>
      </c>
      <c r="C13" s="388" t="str">
        <f t="shared" si="2"/>
        <v/>
      </c>
      <c r="D13" s="389">
        <f t="shared" ref="D13:D22" si="3">IF(J13="","",IF(OR(B13=0,B13="Revista sem FI"),0,IF(OR(AND(ISNUMBER(C13),C13&gt;0),AND(ISNUMBER(E13),E13&gt;0)),1,0)))</f>
        <v>0</v>
      </c>
      <c r="E13" s="561" t="str">
        <f t="shared" ca="1" si="1"/>
        <v/>
      </c>
      <c r="F13" s="3"/>
      <c r="G13" s="3"/>
      <c r="H13" s="49">
        <f>IF(I13&lt;&gt;"", COUNTIF($I$8:I13, "&lt;&gt;"), "")</f>
        <v>6</v>
      </c>
      <c r="I13" s="87" t="s">
        <v>66321</v>
      </c>
      <c r="J13" s="249" t="str">
        <f>IFERROR(VLOOKUP(I13,'JCR 2026 (JIF 25)'!A:D,4,0), IFERROR(VLOOKUP(I13,'JCR 2026 (JIF 25)'!B:D,3,0),""))</f>
        <v>Journal of Pharmaceutical and Biomedical Analysis Open</v>
      </c>
      <c r="K13" s="19">
        <v>2025</v>
      </c>
      <c r="L13" s="19">
        <v>100063</v>
      </c>
      <c r="M13" s="19">
        <v>1</v>
      </c>
      <c r="N13" s="53"/>
      <c r="O13" s="3"/>
    </row>
    <row r="14" spans="1:15" ht="13.5" customHeight="1">
      <c r="A14" s="37" t="str">
        <f t="shared" si="0"/>
        <v/>
      </c>
      <c r="B14" s="23" t="str">
        <f>IF(I14="","",_xlfn.LET(
  _xlpm.resultado1, VLOOKUP(I14,'JCR 2026 (JIF 25)'!A:C,3,FALSE),
  _xlpm.resultado2, VLOOKUP(I14,'JCR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4" s="388" t="str">
        <f t="shared" si="2"/>
        <v/>
      </c>
      <c r="D14" s="389" t="str">
        <f t="shared" si="3"/>
        <v/>
      </c>
      <c r="E14" s="561" t="str">
        <f t="shared" ca="1" si="1"/>
        <v/>
      </c>
      <c r="F14" s="3"/>
      <c r="G14" s="14"/>
      <c r="H14" s="49" t="str">
        <f>IF(I14&lt;&gt;"", COUNTIF($I$8:I14, "&lt;&gt;"), "")</f>
        <v/>
      </c>
      <c r="I14" s="87"/>
      <c r="J14" s="249" t="str">
        <f>IFERROR(VLOOKUP(I14,'JCR 2026 (JIF 25)'!A:D,4,0), IFERROR(VLOOKUP(I14,'JCR 2026 (JIF 25)'!B:D,3,0),""))</f>
        <v/>
      </c>
      <c r="K14" s="19"/>
      <c r="L14" s="19"/>
      <c r="M14" s="19"/>
      <c r="N14" s="53"/>
      <c r="O14" s="14"/>
    </row>
    <row r="15" spans="1:15" ht="13.5" customHeight="1">
      <c r="A15" s="37" t="str">
        <f t="shared" si="0"/>
        <v/>
      </c>
      <c r="B15" s="23" t="str">
        <f>IF(I15="","",_xlfn.LET(
  _xlpm.resultado1, VLOOKUP(I15,'JCR 2026 (JIF 25)'!A:C,3,FALSE),
  _xlpm.resultado2, VLOOKUP(I15,'JCR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5" s="388" t="str">
        <f t="shared" si="2"/>
        <v/>
      </c>
      <c r="D15" s="389" t="str">
        <f t="shared" si="3"/>
        <v/>
      </c>
      <c r="E15" s="561" t="str">
        <f t="shared" ca="1" si="1"/>
        <v/>
      </c>
      <c r="F15" s="3"/>
      <c r="G15" s="14"/>
      <c r="H15" s="49" t="str">
        <f>IF(I15&lt;&gt;"", COUNTIF($I$8:I15, "&lt;&gt;"), "")</f>
        <v/>
      </c>
      <c r="I15" s="87"/>
      <c r="J15" s="249" t="str">
        <f>IFERROR(VLOOKUP(I15,'JCR 2026 (JIF 25)'!A:D,4,0), IFERROR(VLOOKUP(I15,'JCR 2026 (JIF 25)'!B:D,3,0),""))</f>
        <v/>
      </c>
      <c r="K15" s="19"/>
      <c r="L15" s="19"/>
      <c r="M15" s="19"/>
      <c r="N15" s="53"/>
      <c r="O15" s="14"/>
    </row>
    <row r="16" spans="1:15" ht="13.5" customHeight="1">
      <c r="A16" s="37" t="str">
        <f t="shared" si="0"/>
        <v/>
      </c>
      <c r="B16" s="23" t="str">
        <f>IF(I16="","",_xlfn.LET(
  _xlpm.resultado1, VLOOKUP(I16,'JCR 2026 (JIF 25)'!A:C,3,FALSE),
  _xlpm.resultado2, VLOOKUP(I16,'JCR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6" s="388" t="str">
        <f t="shared" si="2"/>
        <v/>
      </c>
      <c r="D16" s="389" t="str">
        <f t="shared" si="3"/>
        <v/>
      </c>
      <c r="E16" s="561" t="str">
        <f t="shared" ca="1" si="1"/>
        <v/>
      </c>
      <c r="F16" s="3"/>
      <c r="G16" s="14"/>
      <c r="H16" s="49" t="str">
        <f>IF(I16&lt;&gt;"", COUNTIF($I$8:I16, "&lt;&gt;"), "")</f>
        <v/>
      </c>
      <c r="I16" s="87"/>
      <c r="J16" s="249" t="str">
        <f>IFERROR(VLOOKUP(I16,'JCR 2026 (JIF 25)'!A:D,4,0), IFERROR(VLOOKUP(I16,'JCR 2026 (JIF 25)'!B:D,3,0),""))</f>
        <v/>
      </c>
      <c r="K16" s="19"/>
      <c r="L16" s="19"/>
      <c r="M16" s="19"/>
      <c r="N16" s="53"/>
      <c r="O16" s="14"/>
    </row>
    <row r="17" spans="1:15" ht="13.5" customHeight="1">
      <c r="A17" s="37" t="str">
        <f t="shared" si="0"/>
        <v/>
      </c>
      <c r="B17" s="23" t="str">
        <f>IF(I17="","",_xlfn.LET(
  _xlpm.resultado1, VLOOKUP(I17,'JCR 2026 (JIF 25)'!A:C,3,FALSE),
  _xlpm.resultado2, VLOOKUP(I17,'JCR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7" s="388" t="str">
        <f t="shared" si="2"/>
        <v/>
      </c>
      <c r="D17" s="389" t="str">
        <f t="shared" si="3"/>
        <v/>
      </c>
      <c r="E17" s="561" t="str">
        <f t="shared" ca="1" si="1"/>
        <v/>
      </c>
      <c r="F17" s="3"/>
      <c r="G17" s="14"/>
      <c r="H17" s="49" t="str">
        <f>IF(I17&lt;&gt;"", COUNTIF($I$8:I17, "&lt;&gt;"), "")</f>
        <v/>
      </c>
      <c r="I17" s="87"/>
      <c r="J17" s="249" t="str">
        <f>IFERROR(VLOOKUP(I17,'JCR 2026 (JIF 25)'!A:D,4,0), IFERROR(VLOOKUP(I17,'JCR 2026 (JIF 25)'!B:D,3,0),""))</f>
        <v/>
      </c>
      <c r="K17" s="19"/>
      <c r="L17" s="19"/>
      <c r="M17" s="19"/>
      <c r="N17" s="53"/>
      <c r="O17" s="14"/>
    </row>
    <row r="18" spans="1:15" ht="13.5" customHeight="1">
      <c r="A18" s="37" t="str">
        <f t="shared" si="0"/>
        <v/>
      </c>
      <c r="B18" s="23" t="str">
        <f>IF(I18="","",_xlfn.LET(
  _xlpm.resultado1, VLOOKUP(I18,'JCR 2026 (JIF 25)'!A:C,3,FALSE),
  _xlpm.resultado2, VLOOKUP(I18,'JCR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8" s="388" t="str">
        <f t="shared" si="2"/>
        <v/>
      </c>
      <c r="D18" s="389" t="str">
        <f t="shared" si="3"/>
        <v/>
      </c>
      <c r="E18" s="561" t="str">
        <f t="shared" ca="1" si="1"/>
        <v/>
      </c>
      <c r="F18" s="3"/>
      <c r="G18" s="14"/>
      <c r="H18" s="49" t="str">
        <f>IF(I18&lt;&gt;"", COUNTIF($I$8:I18, "&lt;&gt;"), "")</f>
        <v/>
      </c>
      <c r="I18" s="87"/>
      <c r="J18" s="249" t="str">
        <f>IFERROR(VLOOKUP(I18,'JCR 2026 (JIF 25)'!A:D,4,0), IFERROR(VLOOKUP(I18,'JCR 2026 (JIF 25)'!B:D,3,0),""))</f>
        <v/>
      </c>
      <c r="K18" s="19"/>
      <c r="L18" s="19"/>
      <c r="M18" s="19"/>
      <c r="N18" s="53"/>
      <c r="O18" s="14"/>
    </row>
    <row r="19" spans="1:15" ht="13.5" customHeight="1">
      <c r="A19" s="37" t="str">
        <f t="shared" si="0"/>
        <v/>
      </c>
      <c r="B19" s="23" t="str">
        <f>IF(I19="","",_xlfn.LET(
  _xlpm.resultado1, VLOOKUP(I19,'JCR 2026 (JIF 25)'!A:C,3,FALSE),
  _xlpm.resultado2, VLOOKUP(I19,'JCR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9" s="388" t="str">
        <f t="shared" si="2"/>
        <v/>
      </c>
      <c r="D19" s="389" t="str">
        <f t="shared" si="3"/>
        <v/>
      </c>
      <c r="E19" s="561" t="str">
        <f t="shared" ca="1" si="1"/>
        <v/>
      </c>
      <c r="F19" s="3"/>
      <c r="G19" s="3"/>
      <c r="H19" s="49" t="str">
        <f>IF(I19&lt;&gt;"", COUNTIF($I$8:I19, "&lt;&gt;"), "")</f>
        <v/>
      </c>
      <c r="I19" s="87"/>
      <c r="J19" s="249" t="str">
        <f>IFERROR(VLOOKUP(I19,'JCR 2026 (JIF 25)'!A:D,4,0), IFERROR(VLOOKUP(I19,'JCR 2026 (JIF 25)'!B:D,3,0),""))</f>
        <v/>
      </c>
      <c r="K19" s="19"/>
      <c r="L19" s="19"/>
      <c r="M19" s="19"/>
      <c r="N19" s="53"/>
      <c r="O19" s="3"/>
    </row>
    <row r="20" spans="1:15" ht="13.5" customHeight="1">
      <c r="A20" s="37" t="str">
        <f t="shared" si="0"/>
        <v/>
      </c>
      <c r="B20" s="23" t="str">
        <f>IF(I20="","",_xlfn.LET(
  _xlpm.resultado1, VLOOKUP(I20,'JCR 2026 (JIF 25)'!A:C,3,FALSE),
  _xlpm.resultado2, VLOOKUP(I20,'JCR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20" s="388" t="str">
        <f t="shared" si="2"/>
        <v/>
      </c>
      <c r="D20" s="389" t="str">
        <f t="shared" si="3"/>
        <v/>
      </c>
      <c r="E20" s="561" t="str">
        <f t="shared" ca="1" si="1"/>
        <v/>
      </c>
      <c r="F20" s="3"/>
      <c r="G20" s="14"/>
      <c r="H20" s="49" t="str">
        <f>IF(I20&lt;&gt;"", COUNTIF($I$8:I20, "&lt;&gt;"), "")</f>
        <v/>
      </c>
      <c r="I20" s="87"/>
      <c r="J20" s="249" t="str">
        <f>IFERROR(VLOOKUP(I20,'JCR 2026 (JIF 25)'!A:D,4,0), IFERROR(VLOOKUP(I20,'JCR 2026 (JIF 25)'!B:D,3,0),""))</f>
        <v/>
      </c>
      <c r="K20" s="19"/>
      <c r="L20" s="19"/>
      <c r="M20" s="19"/>
      <c r="N20" s="53"/>
      <c r="O20" s="14"/>
    </row>
    <row r="21" spans="1:15" ht="13.5" customHeight="1">
      <c r="A21" s="37" t="str">
        <f t="shared" si="0"/>
        <v/>
      </c>
      <c r="B21" s="23" t="str">
        <f>IF(I21="","",_xlfn.LET(
  _xlpm.resultado1, VLOOKUP(I21,'JCR 2026 (JIF 25)'!A:C,3,FALSE),
  _xlpm.resultado2, VLOOKUP(I21,'JCR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21" s="388" t="str">
        <f t="shared" si="2"/>
        <v/>
      </c>
      <c r="D21" s="389" t="str">
        <f t="shared" si="3"/>
        <v/>
      </c>
      <c r="E21" s="561" t="str">
        <f t="shared" ca="1" si="1"/>
        <v/>
      </c>
      <c r="F21" s="3"/>
      <c r="G21" s="14"/>
      <c r="H21" s="49" t="str">
        <f>IF(I21&lt;&gt;"", COUNTIF($I$8:I21, "&lt;&gt;"), "")</f>
        <v/>
      </c>
      <c r="I21" s="87"/>
      <c r="J21" s="249" t="str">
        <f>IFERROR(VLOOKUP(I21,'JCR 2026 (JIF 25)'!A:D,4,0), IFERROR(VLOOKUP(I21,'JCR 2026 (JIF 25)'!B:D,3,0),""))</f>
        <v/>
      </c>
      <c r="K21" s="19"/>
      <c r="L21" s="19"/>
      <c r="M21" s="19"/>
      <c r="N21" s="53"/>
      <c r="O21" s="14"/>
    </row>
    <row r="22" spans="1:15" ht="13.5" customHeight="1" thickBot="1">
      <c r="A22" s="38" t="str">
        <f t="shared" si="0"/>
        <v/>
      </c>
      <c r="B22" s="33" t="str">
        <f>IF(I22="","",_xlfn.LET(
  _xlpm.resultado1, VLOOKUP(I22,'JCR 2026 (JIF 25)'!A:C,3,FALSE),
  _xlpm.resultado2, VLOOKUP(I22,'JCR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22" s="397" t="str">
        <f t="shared" si="2"/>
        <v/>
      </c>
      <c r="D22" s="398" t="str">
        <f t="shared" si="3"/>
        <v/>
      </c>
      <c r="E22" s="562" t="str">
        <f t="shared" ca="1" si="1"/>
        <v/>
      </c>
      <c r="F22" s="3"/>
      <c r="G22" s="14"/>
      <c r="H22" s="50" t="str">
        <f>IF(I22&lt;&gt;"", COUNTIF($I$8:I22, "&lt;&gt;"), "")</f>
        <v/>
      </c>
      <c r="I22" s="228"/>
      <c r="J22" s="284" t="str">
        <f>IFERROR(VLOOKUP(I22,'JCR 2026 (JIF 25)'!A:D,4,0), IFERROR(VLOOKUP(I22,'JCR 2026 (JIF 25)'!B:D,3,0),""))</f>
        <v/>
      </c>
      <c r="K22" s="47"/>
      <c r="L22" s="47"/>
      <c r="M22" s="47"/>
      <c r="N22" s="54"/>
      <c r="O22" s="14"/>
    </row>
    <row r="23" spans="1:15" ht="13.5" customHeight="1">
      <c r="A23" s="34" t="s">
        <v>60663</v>
      </c>
      <c r="B23" s="35">
        <f>SUM(B8:B22)</f>
        <v>14.9</v>
      </c>
      <c r="C23" s="35">
        <f>SUM(C8:C22)</f>
        <v>4</v>
      </c>
      <c r="D23" s="35">
        <f ca="1">SUM(D8:D22)</f>
        <v>5</v>
      </c>
      <c r="E23" s="36">
        <f ca="1">SUM(E8:E22)</f>
        <v>0.5</v>
      </c>
      <c r="F23" s="3"/>
      <c r="G23" s="3"/>
      <c r="H23" s="3"/>
      <c r="I23" s="3"/>
      <c r="J23" s="233"/>
      <c r="K23" s="3"/>
      <c r="L23" s="3"/>
      <c r="M23" s="3"/>
      <c r="N23" s="3"/>
      <c r="O23" s="3"/>
    </row>
    <row r="24" spans="1:15" ht="13.5" customHeight="1" thickBot="1">
      <c r="A24" s="24"/>
      <c r="B24" s="25" t="s">
        <v>53910</v>
      </c>
      <c r="C24" s="411">
        <f ca="1">C23+(MIN(C23,E23))</f>
        <v>4.5</v>
      </c>
      <c r="D24" s="26"/>
      <c r="E24" s="27"/>
      <c r="F24" s="14"/>
      <c r="G24" s="14"/>
      <c r="H24" s="14"/>
      <c r="I24" s="14"/>
      <c r="J24" s="211"/>
      <c r="K24" s="14"/>
      <c r="L24" s="14"/>
      <c r="M24" s="3"/>
      <c r="N24" s="3"/>
      <c r="O24" s="3"/>
    </row>
    <row r="25" spans="1:15" ht="13.5" customHeight="1" thickBot="1">
      <c r="A25" s="16"/>
      <c r="B25" s="21"/>
      <c r="C25" s="21"/>
      <c r="D25" s="29"/>
      <c r="E25" s="15"/>
      <c r="F25" s="3"/>
      <c r="G25" s="3"/>
      <c r="H25" s="3"/>
      <c r="I25" s="3"/>
      <c r="J25" s="8"/>
      <c r="K25" s="3"/>
      <c r="L25" s="3"/>
      <c r="M25" s="3"/>
      <c r="N25" s="3"/>
      <c r="O25" s="3"/>
    </row>
    <row r="26" spans="1:15" ht="13.5" customHeight="1" thickBot="1">
      <c r="A26" s="41" t="s">
        <v>6</v>
      </c>
      <c r="B26" s="133" t="s">
        <v>53953</v>
      </c>
      <c r="C26" s="42" cm="1">
        <f t="array" aca="1" ref="C26" ca="1">_xlfn.LET(
_xlpm._nAP,COUNTIF(C8:C22,"&gt;0"),
_xlpm._nTotal,SUM(D8:D22),
_xlpm._nCandidatosAPCo,SUMPRODUCT(--ISNUMBER(E8:E22)),
_xlpm._nAPCoUsados,MIN(MAX(0,_xlpm._nTotal-_xlpm._nAP),_xlpm._nCandidatosAPCo),
_xlpm._FIAPCo,_xlfn._xlws.FILTER(
   IF(ISNUMBER(B8:B22),B8:B22,0),
   ISNUMBER(E8:E22),
   0
),
_xlpm._somaAP,SUMIFS(B8:B22,C8:C22,"&gt;0"),
_xlpm._somaAPCo,IF(
   _xlpm._nAPCoUsados=0,
   0,
   SUM(
      LARGE(
         _xlpm._FIAPCo,
         _xlfn.SEQUENCE(_xlpm._nAPCoUsados)
      )
   )
),
IF(
   _xlpm._nTotal=0,
   0,
   (_xlpm._somaAP+_xlpm._somaAPCo)/_xlpm._nTotal
)
)</f>
        <v>2.98</v>
      </c>
      <c r="D26" s="14" t="s">
        <v>53962</v>
      </c>
      <c r="E26" s="8"/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15" ht="13.5" customHeight="1">
      <c r="A27" s="3"/>
      <c r="B27" s="3"/>
      <c r="C27" s="3"/>
      <c r="D27" s="210" t="s">
        <v>53963</v>
      </c>
      <c r="E27" s="8"/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1:15" ht="13.5" customHeight="1" thickBot="1">
      <c r="A28" s="14"/>
      <c r="B28" s="14"/>
      <c r="C28" s="14"/>
      <c r="D28" s="210"/>
      <c r="E28" s="15"/>
      <c r="F28" s="14"/>
      <c r="G28" s="14"/>
      <c r="H28" s="14"/>
      <c r="I28" s="14"/>
      <c r="J28" s="14"/>
      <c r="K28" s="14"/>
      <c r="L28" s="14"/>
      <c r="M28" s="14"/>
      <c r="N28" s="14"/>
      <c r="O28" s="14"/>
    </row>
    <row r="29" spans="1:15" ht="13.5" customHeight="1" thickBot="1">
      <c r="A29" s="39" t="s">
        <v>53952</v>
      </c>
      <c r="B29" s="212"/>
      <c r="C29" s="57" t="s">
        <v>3</v>
      </c>
      <c r="D29" s="58" t="s">
        <v>4</v>
      </c>
      <c r="E29" s="8"/>
      <c r="F29" s="3"/>
      <c r="G29" s="3"/>
      <c r="H29" s="257" t="s">
        <v>60667</v>
      </c>
      <c r="I29" s="258" t="s">
        <v>60675</v>
      </c>
      <c r="J29" s="258" t="s">
        <v>60677</v>
      </c>
      <c r="K29" s="259" t="s">
        <v>25</v>
      </c>
      <c r="L29" s="258" t="s">
        <v>60676</v>
      </c>
      <c r="M29" s="259" t="s">
        <v>53917</v>
      </c>
      <c r="N29" s="260" t="s">
        <v>60680</v>
      </c>
      <c r="O29" s="3"/>
    </row>
    <row r="30" spans="1:15" ht="13.5" customHeight="1">
      <c r="A30" s="672" t="str">
        <f t="shared" ref="A30" si="4">IF(OR(ISBLANK(J30),ISBLANK(K30)), "", J30 &amp; ", " &amp; K30)</f>
        <v>Cap. Nac., Preparo de amostras, Cáp. 14, 2016</v>
      </c>
      <c r="B30" s="673"/>
      <c r="C30" s="269">
        <f>IF(I30="","",
 IF(I30="C", IF(L30="N", 1, IF(L30="I", 2, 0)),
 IF(I30="L", IF(L30="N", 2, IF(L30="I", 4, 0)),
 IF(I30="P",
    IF(L30="N",1,IF(L30="I",2,0)) *
    IF(L30&lt;&gt;"", IF(N30&lt;&gt;"", 2, 1), 0),
 0))))</f>
        <v>1</v>
      </c>
      <c r="D30" s="275">
        <f t="shared" ref="D30" si="5">IF(A30="","",1)</f>
        <v>1</v>
      </c>
      <c r="E30" s="8"/>
      <c r="F30" s="3"/>
      <c r="G30" s="3"/>
      <c r="H30" s="48">
        <f>IF(J30&lt;&gt;"", COUNTIF($J30:J$30, "&lt;&gt;"), "")</f>
        <v>1</v>
      </c>
      <c r="I30" s="203" t="s">
        <v>60673</v>
      </c>
      <c r="J30" s="51" t="s">
        <v>2089</v>
      </c>
      <c r="K30" s="66">
        <v>2016</v>
      </c>
      <c r="L30" s="203" t="s">
        <v>60678</v>
      </c>
      <c r="M30" s="296"/>
      <c r="N30" s="270"/>
      <c r="O30" s="3"/>
    </row>
    <row r="31" spans="1:15" ht="13.5" customHeight="1">
      <c r="A31" s="642" t="str">
        <f t="shared" ref="A31:A39" si="6">IF(OR(ISBLANK(J31),ISBLANK(K31)), "", J31 &amp; ", " &amp; K31)</f>
        <v>DPP BR 10 2017 007523 0, Processo e kit de ..., 2017, 2017</v>
      </c>
      <c r="B31" s="643"/>
      <c r="C31" s="262">
        <f t="shared" ref="C31:C39" si="7">IF(I31="","",
 IF(I31="C", IF(L31="N", 1, IF(L31="I", 2, 0)),
 IF(I31="L", IF(L31="N", 2, IF(L31="I", 4, 0)),
 IF(I31="P",
    IF(L31="N",1,IF(L31="I",2,0)) *
    IF(L31&lt;&gt;"", IF(N31&lt;&gt;"", 2, 1), 0),
 0))))</f>
        <v>1</v>
      </c>
      <c r="D31" s="276">
        <f t="shared" ref="D31:D39" si="8">IF(A31="","",1)</f>
        <v>1</v>
      </c>
      <c r="E31" s="8"/>
      <c r="F31" s="3"/>
      <c r="G31" s="3"/>
      <c r="H31" s="282">
        <f>IF(J31&lt;&gt;"", COUNTIF($J$30:J31, "&lt;&gt;"), "")</f>
        <v>2</v>
      </c>
      <c r="I31" s="87" t="s">
        <v>60674</v>
      </c>
      <c r="J31" s="18" t="s">
        <v>49</v>
      </c>
      <c r="K31" s="6">
        <v>2017</v>
      </c>
      <c r="L31" s="87" t="s">
        <v>60678</v>
      </c>
      <c r="M31" s="295"/>
      <c r="N31" s="266"/>
      <c r="O31" s="3"/>
    </row>
    <row r="32" spans="1:15" ht="13.5" customHeight="1">
      <c r="A32" s="642" t="str">
        <f t="shared" si="6"/>
        <v>Enc. Oxygen Flask, 2018 Combustion, 2018</v>
      </c>
      <c r="B32" s="643"/>
      <c r="C32" s="262">
        <f t="shared" si="7"/>
        <v>2</v>
      </c>
      <c r="D32" s="276">
        <f t="shared" si="8"/>
        <v>1</v>
      </c>
      <c r="E32" s="8"/>
      <c r="F32" s="3"/>
      <c r="G32" s="3"/>
      <c r="H32" s="282">
        <f>IF(J32&lt;&gt;"", COUNTIF($J$30:J32, "&lt;&gt;"), "")</f>
        <v>3</v>
      </c>
      <c r="I32" s="87" t="s">
        <v>60673</v>
      </c>
      <c r="J32" s="18" t="s">
        <v>54</v>
      </c>
      <c r="K32" s="6">
        <v>2018</v>
      </c>
      <c r="L32" s="87" t="s">
        <v>60679</v>
      </c>
      <c r="M32" s="295"/>
      <c r="N32" s="266"/>
      <c r="O32" s="3"/>
    </row>
    <row r="33" spans="1:15" ht="13.5" customHeight="1">
      <c r="A33" s="642" t="str">
        <f t="shared" si="6"/>
        <v>Enc. Microwave-induced combustion, 2018, 2018</v>
      </c>
      <c r="B33" s="643"/>
      <c r="C33" s="262">
        <f t="shared" si="7"/>
        <v>2</v>
      </c>
      <c r="D33" s="276">
        <f t="shared" si="8"/>
        <v>1</v>
      </c>
      <c r="E33" s="8"/>
      <c r="F33" s="3"/>
      <c r="G33" s="3"/>
      <c r="H33" s="282">
        <f>IF(J33&lt;&gt;"", COUNTIF($J$30:J33, "&lt;&gt;"), "")</f>
        <v>4</v>
      </c>
      <c r="I33" s="87" t="s">
        <v>60673</v>
      </c>
      <c r="J33" s="255" t="s">
        <v>53</v>
      </c>
      <c r="K33" s="6">
        <v>2018</v>
      </c>
      <c r="L33" s="87" t="s">
        <v>60679</v>
      </c>
      <c r="M33" s="295"/>
      <c r="N33" s="266"/>
      <c r="O33" s="3"/>
    </row>
    <row r="34" spans="1:15" ht="13.5" customHeight="1">
      <c r="A34" s="642" t="str">
        <f t="shared" si="6"/>
        <v>Cap. Nac., Preparo de amostras, Cáp. 14, 2019</v>
      </c>
      <c r="B34" s="643"/>
      <c r="C34" s="262">
        <f t="shared" si="7"/>
        <v>1</v>
      </c>
      <c r="D34" s="276">
        <f t="shared" si="8"/>
        <v>1</v>
      </c>
      <c r="E34" s="15"/>
      <c r="F34" s="14"/>
      <c r="G34" s="14"/>
      <c r="H34" s="282">
        <f>IF(J34&lt;&gt;"", COUNTIF($J$30:J34, "&lt;&gt;"), "")</f>
        <v>5</v>
      </c>
      <c r="I34" s="87" t="s">
        <v>60673</v>
      </c>
      <c r="J34" s="255" t="s">
        <v>2089</v>
      </c>
      <c r="K34" s="6">
        <v>2019</v>
      </c>
      <c r="L34" s="87" t="s">
        <v>60678</v>
      </c>
      <c r="M34" s="295"/>
      <c r="N34" s="266"/>
      <c r="O34" s="14"/>
    </row>
    <row r="35" spans="1:15" ht="13.5" customHeight="1">
      <c r="A35" s="642" t="str">
        <f t="shared" si="6"/>
        <v/>
      </c>
      <c r="B35" s="643"/>
      <c r="C35" s="262" t="str">
        <f t="shared" si="7"/>
        <v/>
      </c>
      <c r="D35" s="276" t="str">
        <f t="shared" si="8"/>
        <v/>
      </c>
      <c r="E35" s="15"/>
      <c r="F35" s="14"/>
      <c r="G35" s="14"/>
      <c r="H35" s="282" t="str">
        <f>IF(J35&lt;&gt;"", COUNTIF($J$30:J35, "&lt;&gt;"), "")</f>
        <v/>
      </c>
      <c r="I35" s="87"/>
      <c r="J35" s="255"/>
      <c r="K35" s="19"/>
      <c r="L35" s="87"/>
      <c r="M35" s="295"/>
      <c r="N35" s="266"/>
      <c r="O35" s="14"/>
    </row>
    <row r="36" spans="1:15" ht="13.5" customHeight="1">
      <c r="A36" s="642" t="str">
        <f t="shared" si="6"/>
        <v/>
      </c>
      <c r="B36" s="643"/>
      <c r="C36" s="262" t="str">
        <f t="shared" si="7"/>
        <v/>
      </c>
      <c r="D36" s="276" t="str">
        <f t="shared" si="8"/>
        <v/>
      </c>
      <c r="E36" s="8"/>
      <c r="F36" s="3"/>
      <c r="G36" s="3"/>
      <c r="H36" s="282" t="str">
        <f>IF(J36&lt;&gt;"", COUNTIF($J$30:J36, "&lt;&gt;"), "")</f>
        <v/>
      </c>
      <c r="I36" s="87"/>
      <c r="J36" s="255"/>
      <c r="K36" s="6"/>
      <c r="L36" s="87"/>
      <c r="M36" s="295"/>
      <c r="N36" s="266"/>
      <c r="O36" s="3"/>
    </row>
    <row r="37" spans="1:15" ht="13.5" customHeight="1">
      <c r="A37" s="642" t="str">
        <f t="shared" si="6"/>
        <v/>
      </c>
      <c r="B37" s="643"/>
      <c r="C37" s="262" t="str">
        <f t="shared" si="7"/>
        <v/>
      </c>
      <c r="D37" s="276" t="str">
        <f t="shared" si="8"/>
        <v/>
      </c>
      <c r="E37" s="15"/>
      <c r="F37" s="14"/>
      <c r="G37" s="14"/>
      <c r="H37" s="282" t="str">
        <f>IF(J37&lt;&gt;"", COUNTIF($J$30:J37, "&lt;&gt;"), "")</f>
        <v/>
      </c>
      <c r="I37" s="87"/>
      <c r="J37" s="255"/>
      <c r="K37" s="7"/>
      <c r="L37" s="87"/>
      <c r="M37" s="295"/>
      <c r="N37" s="266"/>
      <c r="O37" s="14"/>
    </row>
    <row r="38" spans="1:15" ht="13.5" customHeight="1">
      <c r="A38" s="642" t="str">
        <f t="shared" si="6"/>
        <v/>
      </c>
      <c r="B38" s="643"/>
      <c r="C38" s="262" t="str">
        <f t="shared" si="7"/>
        <v/>
      </c>
      <c r="D38" s="276" t="str">
        <f t="shared" si="8"/>
        <v/>
      </c>
      <c r="E38" s="8"/>
      <c r="F38" s="3"/>
      <c r="G38" s="3"/>
      <c r="H38" s="282" t="str">
        <f>IF(J38&lt;&gt;"", COUNTIF($J$30:J38, "&lt;&gt;"), "")</f>
        <v/>
      </c>
      <c r="I38" s="87"/>
      <c r="J38" s="255"/>
      <c r="K38" s="19"/>
      <c r="L38" s="87"/>
      <c r="M38" s="295"/>
      <c r="N38" s="266"/>
      <c r="O38" s="3"/>
    </row>
    <row r="39" spans="1:15" ht="13.5" customHeight="1" thickBot="1">
      <c r="A39" s="674" t="str">
        <f t="shared" si="6"/>
        <v/>
      </c>
      <c r="B39" s="675"/>
      <c r="C39" s="263" t="str">
        <f t="shared" si="7"/>
        <v/>
      </c>
      <c r="D39" s="277" t="str">
        <f t="shared" si="8"/>
        <v/>
      </c>
      <c r="E39" s="8"/>
      <c r="F39" s="3"/>
      <c r="G39" s="3"/>
      <c r="H39" s="293" t="str">
        <f>IF(J39&lt;&gt;"", COUNTIF($J$30:J39, "&lt;&gt;"), "")</f>
        <v/>
      </c>
      <c r="I39" s="228"/>
      <c r="J39" s="256"/>
      <c r="K39" s="228"/>
      <c r="L39" s="228"/>
      <c r="M39" s="297"/>
      <c r="N39" s="267"/>
      <c r="O39" s="3"/>
    </row>
    <row r="40" spans="1:15" ht="13.5" customHeight="1" thickBot="1">
      <c r="A40" s="676" t="s">
        <v>60663</v>
      </c>
      <c r="B40" s="677"/>
      <c r="C40" s="237">
        <f>SUM(C30:C39)</f>
        <v>7</v>
      </c>
      <c r="D40" s="238">
        <f>SUM(D30:D39)</f>
        <v>5</v>
      </c>
      <c r="E40" s="8"/>
      <c r="F40" s="3"/>
      <c r="G40" s="3"/>
      <c r="H40" s="3" t="s">
        <v>60668</v>
      </c>
      <c r="I40" s="3"/>
      <c r="J40" s="3"/>
      <c r="K40" s="3"/>
      <c r="L40" s="3"/>
      <c r="M40" s="3"/>
      <c r="N40" s="3"/>
      <c r="O40" s="3"/>
    </row>
    <row r="41" spans="1:15" ht="13.5" customHeight="1" thickBot="1">
      <c r="A41" s="127"/>
      <c r="B41" s="28"/>
      <c r="C41" s="15"/>
      <c r="D41" s="15"/>
      <c r="E41" s="8"/>
      <c r="F41" s="3"/>
      <c r="G41" s="3"/>
      <c r="H41" s="3" t="s">
        <v>60669</v>
      </c>
      <c r="I41" s="3"/>
      <c r="J41" s="3"/>
      <c r="K41" s="3"/>
      <c r="L41" s="3"/>
      <c r="M41" s="3"/>
      <c r="N41" s="3"/>
      <c r="O41" s="3"/>
    </row>
    <row r="42" spans="1:15" ht="13.5" customHeight="1" thickBot="1">
      <c r="A42" s="128" t="s">
        <v>60664</v>
      </c>
      <c r="B42" s="131" t="s">
        <v>53911</v>
      </c>
      <c r="C42" s="129">
        <f ca="1">C24+C40</f>
        <v>11.5</v>
      </c>
      <c r="D42" s="130">
        <f ca="1">D23 + D40</f>
        <v>10</v>
      </c>
      <c r="E42" s="8"/>
      <c r="F42" s="3"/>
      <c r="G42" s="3"/>
      <c r="H42" s="3" t="s">
        <v>60670</v>
      </c>
      <c r="I42" s="3"/>
      <c r="J42" s="3"/>
      <c r="K42" s="3"/>
      <c r="L42" s="3"/>
      <c r="M42" s="3"/>
      <c r="N42" s="3"/>
      <c r="O42" s="3"/>
    </row>
    <row r="43" spans="1:15" ht="13.5" customHeight="1" thickBot="1">
      <c r="A43" s="15"/>
      <c r="B43" s="131" t="s">
        <v>53914</v>
      </c>
      <c r="C43" s="130">
        <f>C40+C23</f>
        <v>11</v>
      </c>
      <c r="D43" s="14"/>
      <c r="E43" s="8"/>
      <c r="F43" s="3"/>
      <c r="G43" s="3"/>
      <c r="H43" s="3"/>
      <c r="I43" s="3"/>
      <c r="J43" s="3"/>
      <c r="K43" s="3"/>
      <c r="L43" s="3"/>
      <c r="M43" s="3"/>
      <c r="N43" s="3"/>
      <c r="O43" s="3"/>
    </row>
    <row r="44" spans="1:15" ht="13.5" customHeight="1" thickBot="1">
      <c r="A44" s="15"/>
      <c r="B44" s="15"/>
      <c r="C44" s="15"/>
      <c r="D44" s="14"/>
      <c r="E44" s="15"/>
      <c r="F44" s="14"/>
      <c r="G44" s="14"/>
      <c r="H44" s="14"/>
      <c r="I44" s="14"/>
      <c r="J44" s="14"/>
      <c r="K44" s="14"/>
      <c r="L44" s="14"/>
      <c r="M44" s="3"/>
      <c r="N44" s="3"/>
      <c r="O44" s="3"/>
    </row>
    <row r="45" spans="1:15" ht="13.5" customHeight="1" thickBot="1">
      <c r="A45" s="137" t="s">
        <v>7</v>
      </c>
      <c r="B45" s="139"/>
      <c r="C45" s="9"/>
      <c r="D45" s="3"/>
      <c r="E45" s="8"/>
      <c r="F45" s="3"/>
      <c r="G45" s="3"/>
      <c r="H45" s="137" t="s">
        <v>7</v>
      </c>
      <c r="I45" s="138"/>
      <c r="J45" s="138"/>
      <c r="K45" s="138"/>
      <c r="L45" s="139"/>
      <c r="M45" s="3"/>
      <c r="N45" s="3"/>
      <c r="O45" s="3"/>
    </row>
    <row r="46" spans="1:15" ht="13.5" customHeight="1" thickBot="1">
      <c r="A46" s="132" t="s">
        <v>8</v>
      </c>
      <c r="B46" s="134" t="s">
        <v>9</v>
      </c>
      <c r="C46" s="4"/>
      <c r="D46" s="3"/>
      <c r="E46" s="8"/>
      <c r="F46" s="3"/>
      <c r="G46" s="3"/>
      <c r="H46" s="196" t="s">
        <v>60667</v>
      </c>
      <c r="I46" s="57" t="s">
        <v>55886</v>
      </c>
      <c r="J46" s="197" t="s">
        <v>24</v>
      </c>
      <c r="K46" s="197" t="s">
        <v>25</v>
      </c>
      <c r="L46" s="198" t="s">
        <v>26</v>
      </c>
      <c r="M46" s="3"/>
      <c r="N46" s="3"/>
      <c r="O46" s="3"/>
    </row>
    <row r="47" spans="1:15" ht="13.5" customHeight="1">
      <c r="A47" s="135" t="str">
        <f t="shared" ref="A47:A70" si="9">IF(ISBLANK(J47),"",J47 &amp; IF(ISBLANK(K47), "", ", " &amp; K47 &amp; ",") &amp; IF(ISBLANK(L47), "", " p. " &amp; L47))</f>
        <v>Food Chemistry, 2021, p. 128671</v>
      </c>
      <c r="B47" s="136">
        <f>IF(C47="Revista sem FI",0,IF(OR(I47="",K47=""),"",1))</f>
        <v>1</v>
      </c>
      <c r="C47" s="239" t="str">
        <f>IF(IF(I47="","",_xlfn.LET(_xlpm.resultado1,VLOOKUP(I47,'JCR 2026 (JIF 25)'!A:C,3,FALSE),_xlpm.resultado2,VLOOKUP(I47,'JCR 2026 (JIF 25)'!B:C,2,FALSE),_xlpm.resultado,IFERROR(_xlpm.resultado1,IFERROR(_xlpm.resultado2,"")),IF(OR(_xlpm.resultado=0,_xlpm.resultado=""),"Revista sem FI",VALUE(_xlpm.resultado))))="Revista sem FI","Revista sem FI","")</f>
        <v/>
      </c>
      <c r="D47" s="3"/>
      <c r="E47" s="8"/>
      <c r="F47" s="3"/>
      <c r="G47" s="3"/>
      <c r="H47" s="49">
        <f>IF(I47&lt;&gt;"", COUNTIF($I$47:I47, "&lt;&gt;"), "")</f>
        <v>1</v>
      </c>
      <c r="I47" s="19" t="s">
        <v>766</v>
      </c>
      <c r="J47" s="249" t="str">
        <f>IFERROR(VLOOKUP(I47,'JCR 2026 (JIF 25)'!A:D,4,0), IFERROR(VLOOKUP(I47,'JCR 2026 (JIF 25)'!B:D,3,0),""))</f>
        <v>Food Chemistry</v>
      </c>
      <c r="K47" s="19">
        <v>2021</v>
      </c>
      <c r="L47" s="53">
        <v>128671</v>
      </c>
      <c r="M47" s="3"/>
      <c r="N47" s="3"/>
      <c r="O47" s="3"/>
    </row>
    <row r="48" spans="1:15" ht="13.5" customHeight="1">
      <c r="A48" s="135" t="str">
        <f t="shared" si="9"/>
        <v>Drug Analytical Research, 2021, p. 19</v>
      </c>
      <c r="B48" s="136">
        <f t="shared" ref="B48:B70" si="10">IF(C48="Revista sem FI",0,IF(OR(I48="",K48=""),"",1))</f>
        <v>0</v>
      </c>
      <c r="C48" s="239" t="str">
        <f>IF(IF(I48="","",_xlfn.LET(_xlpm.resultado1,VLOOKUP(I48,'JCR 2026 (JIF 25)'!A:C,3,FALSE),_xlpm.resultado2,VLOOKUP(I48,'JCR 2026 (JIF 25)'!B:C,2,FALSE),_xlpm.resultado,IFERROR(_xlpm.resultado1,IFERROR(_xlpm.resultado2,"")),IF(OR(_xlpm.resultado=0,_xlpm.resultado=""),"Revista sem FI",VALUE(_xlpm.resultado))))="Revista sem FI","Revista sem FI","")</f>
        <v>Revista sem FI</v>
      </c>
      <c r="D48" s="3"/>
      <c r="E48" s="8"/>
      <c r="F48" s="3"/>
      <c r="G48" s="3"/>
      <c r="H48" s="49">
        <f>IF(I48&lt;&gt;"", COUNTIF($I$47:I48, "&lt;&gt;"), "")</f>
        <v>2</v>
      </c>
      <c r="I48" s="19" t="s">
        <v>59832</v>
      </c>
      <c r="J48" s="249" t="str">
        <f>IFERROR(VLOOKUP(I48,'JCR 2026 (JIF 25)'!A:D,4,0), IFERROR(VLOOKUP(I48,'JCR 2026 (JIF 25)'!B:D,3,0),""))</f>
        <v>Drug Analytical Research</v>
      </c>
      <c r="K48" s="19">
        <v>2021</v>
      </c>
      <c r="L48" s="53">
        <v>19</v>
      </c>
      <c r="M48" s="3"/>
      <c r="N48" s="3"/>
      <c r="O48" s="3"/>
    </row>
    <row r="49" spans="1:15" ht="13.5" customHeight="1">
      <c r="A49" s="135" t="str">
        <f t="shared" si="9"/>
        <v>Sustainability, 2022, p. 422</v>
      </c>
      <c r="B49" s="136">
        <f t="shared" si="10"/>
        <v>1</v>
      </c>
      <c r="C49" s="239" t="str">
        <f>IF(IF(I49="","",_xlfn.LET(_xlpm.resultado1,VLOOKUP(I49,'JCR 2026 (JIF 25)'!A:C,3,FALSE),_xlpm.resultado2,VLOOKUP(I49,'JCR 2026 (JIF 25)'!B:C,2,FALSE),_xlpm.resultado,IFERROR(_xlpm.resultado1,IFERROR(_xlpm.resultado2,"")),IF(OR(_xlpm.resultado=0,_xlpm.resultado=""),"Revista sem FI",VALUE(_xlpm.resultado))))="Revista sem FI","Revista sem FI","")</f>
        <v/>
      </c>
      <c r="D49" s="3"/>
      <c r="E49" s="8"/>
      <c r="F49" s="3"/>
      <c r="G49" s="3"/>
      <c r="H49" s="49">
        <f>IF(I49&lt;&gt;"", COUNTIF($I$47:I49, "&lt;&gt;"), "")</f>
        <v>3</v>
      </c>
      <c r="I49" s="19" t="s">
        <v>23139</v>
      </c>
      <c r="J49" s="249" t="str">
        <f>IFERROR(VLOOKUP(I49,'JCR 2026 (JIF 25)'!A:D,4,0), IFERROR(VLOOKUP(I49,'JCR 2026 (JIF 25)'!B:D,3,0),""))</f>
        <v>Sustainability</v>
      </c>
      <c r="K49" s="19">
        <v>2022</v>
      </c>
      <c r="L49" s="53">
        <v>422</v>
      </c>
      <c r="M49" s="3"/>
      <c r="N49" s="3"/>
      <c r="O49" s="3"/>
    </row>
    <row r="50" spans="1:15" ht="13.5" customHeight="1">
      <c r="A50" s="135" t="str">
        <f t="shared" si="9"/>
        <v>JOURNAL OF ANALYTICAL ATOMIC SPECTROMETRY, 2022, p. 535</v>
      </c>
      <c r="B50" s="136">
        <f t="shared" si="10"/>
        <v>1</v>
      </c>
      <c r="C50" s="239" t="str">
        <f>IF(IF(I50="","",_xlfn.LET(_xlpm.resultado1,VLOOKUP(I50,'JCR 2026 (JIF 25)'!A:C,3,FALSE),_xlpm.resultado2,VLOOKUP(I50,'JCR 2026 (JIF 25)'!B:C,2,FALSE),_xlpm.resultado,IFERROR(_xlpm.resultado1,IFERROR(_xlpm.resultado2,"")),IF(OR(_xlpm.resultado=0,_xlpm.resultado=""),"Revista sem FI",VALUE(_xlpm.resultado))))="Revista sem FI","Revista sem FI","")</f>
        <v/>
      </c>
      <c r="D50" s="3"/>
      <c r="E50" s="8"/>
      <c r="F50" s="3"/>
      <c r="G50" s="3"/>
      <c r="H50" s="49">
        <f>IF(I50&lt;&gt;"", COUNTIF($I$47:I50, "&lt;&gt;"), "")</f>
        <v>4</v>
      </c>
      <c r="I50" s="19" t="s">
        <v>1008</v>
      </c>
      <c r="J50" s="249" t="str">
        <f>IFERROR(VLOOKUP(I50,'JCR 2026 (JIF 25)'!A:D,4,0), IFERROR(VLOOKUP(I50,'JCR 2026 (JIF 25)'!B:D,3,0),""))</f>
        <v>JOURNAL OF ANALYTICAL ATOMIC SPECTROMETRY</v>
      </c>
      <c r="K50" s="19">
        <v>2022</v>
      </c>
      <c r="L50" s="53">
        <v>535</v>
      </c>
      <c r="M50" s="3"/>
      <c r="N50" s="3"/>
      <c r="O50" s="3"/>
    </row>
    <row r="51" spans="1:15" ht="13.5" customHeight="1">
      <c r="A51" s="135" t="str">
        <f t="shared" si="9"/>
        <v>JOURNAL OF ANALYTICAL ATOMIC SPECTROMETRY, 2022, p. 1799</v>
      </c>
      <c r="B51" s="136">
        <f t="shared" si="10"/>
        <v>1</v>
      </c>
      <c r="C51" s="239" t="str">
        <f>IF(IF(I51="","",_xlfn.LET(_xlpm.resultado1,VLOOKUP(I51,'JCR 2026 (JIF 25)'!A:C,3,FALSE),_xlpm.resultado2,VLOOKUP(I51,'JCR 2026 (JIF 25)'!B:C,2,FALSE),_xlpm.resultado,IFERROR(_xlpm.resultado1,IFERROR(_xlpm.resultado2,"")),IF(OR(_xlpm.resultado=0,_xlpm.resultado=""),"Revista sem FI",VALUE(_xlpm.resultado))))="Revista sem FI","Revista sem FI","")</f>
        <v/>
      </c>
      <c r="D51" s="3"/>
      <c r="E51" s="8"/>
      <c r="F51" s="3"/>
      <c r="G51" s="3"/>
      <c r="H51" s="49">
        <f>IF(I51&lt;&gt;"", COUNTIF($I$47:I51, "&lt;&gt;"), "")</f>
        <v>5</v>
      </c>
      <c r="I51" s="19" t="s">
        <v>1008</v>
      </c>
      <c r="J51" s="249" t="str">
        <f>IFERROR(VLOOKUP(I51,'JCR 2026 (JIF 25)'!A:D,4,0), IFERROR(VLOOKUP(I51,'JCR 2026 (JIF 25)'!B:D,3,0),""))</f>
        <v>JOURNAL OF ANALYTICAL ATOMIC SPECTROMETRY</v>
      </c>
      <c r="K51" s="19">
        <v>2022</v>
      </c>
      <c r="L51" s="53">
        <v>1799</v>
      </c>
      <c r="M51" s="3"/>
      <c r="N51" s="3"/>
      <c r="O51" s="3"/>
    </row>
    <row r="52" spans="1:15" ht="13.5" customHeight="1">
      <c r="A52" s="135" t="str">
        <f t="shared" si="9"/>
        <v>BIORESOURCE TECHNOLOGY, 2022, p. 101161</v>
      </c>
      <c r="B52" s="136">
        <f t="shared" si="10"/>
        <v>1</v>
      </c>
      <c r="C52" s="239" t="str">
        <f>IF(IF(I52="","",_xlfn.LET(_xlpm.resultado1,VLOOKUP(I52,'JCR 2026 (JIF 25)'!A:C,3,FALSE),_xlpm.resultado2,VLOOKUP(I52,'JCR 2026 (JIF 25)'!B:C,2,FALSE),_xlpm.resultado,IFERROR(_xlpm.resultado1,IFERROR(_xlpm.resultado2,"")),IF(OR(_xlpm.resultado=0,_xlpm.resultado=""),"Revista sem FI",VALUE(_xlpm.resultado))))="Revista sem FI","Revista sem FI","")</f>
        <v/>
      </c>
      <c r="D52" s="3"/>
      <c r="E52" s="8"/>
      <c r="F52" s="3"/>
      <c r="G52" s="3"/>
      <c r="H52" s="49">
        <f>IF(I52&lt;&gt;"", COUNTIF($I$47:I52, "&lt;&gt;"), "")</f>
        <v>6</v>
      </c>
      <c r="I52" s="19" t="s">
        <v>321</v>
      </c>
      <c r="J52" s="249" t="str">
        <f>IFERROR(VLOOKUP(I52,'JCR 2026 (JIF 25)'!A:D,4,0), IFERROR(VLOOKUP(I52,'JCR 2026 (JIF 25)'!B:D,3,0),""))</f>
        <v>BIORESOURCE TECHNOLOGY</v>
      </c>
      <c r="K52" s="19">
        <v>2022</v>
      </c>
      <c r="L52" s="53">
        <v>101161</v>
      </c>
      <c r="M52" s="3"/>
      <c r="N52" s="3"/>
      <c r="O52" s="3"/>
    </row>
    <row r="53" spans="1:15" ht="13.5" customHeight="1">
      <c r="A53" s="135" t="str">
        <f t="shared" si="9"/>
        <v>ENVIRONMENTAL TECHNOLOGY, 2022, p. 1211</v>
      </c>
      <c r="B53" s="136">
        <f t="shared" si="10"/>
        <v>1</v>
      </c>
      <c r="C53" s="239" t="str">
        <f>IF(IF(I53="","",_xlfn.LET(_xlpm.resultado1,VLOOKUP(I53,'JCR 2026 (JIF 25)'!A:C,3,FALSE),_xlpm.resultado2,VLOOKUP(I53,'JCR 2026 (JIF 25)'!B:C,2,FALSE),_xlpm.resultado,IFERROR(_xlpm.resultado1,IFERROR(_xlpm.resultado2,"")),IF(OR(_xlpm.resultado=0,_xlpm.resultado=""),"Revista sem FI",VALUE(_xlpm.resultado))))="Revista sem FI","Revista sem FI","")</f>
        <v/>
      </c>
      <c r="D53" s="3"/>
      <c r="E53" s="8"/>
      <c r="F53" s="3"/>
      <c r="G53" s="3"/>
      <c r="H53" s="49">
        <f>IF(I53&lt;&gt;"", COUNTIF($I$47:I53, "&lt;&gt;"), "")</f>
        <v>7</v>
      </c>
      <c r="I53" s="19" t="s">
        <v>688</v>
      </c>
      <c r="J53" s="249" t="str">
        <f>IFERROR(VLOOKUP(I53,'JCR 2026 (JIF 25)'!A:D,4,0), IFERROR(VLOOKUP(I53,'JCR 2026 (JIF 25)'!B:D,3,0),""))</f>
        <v>ENVIRONMENTAL TECHNOLOGY</v>
      </c>
      <c r="K53" s="19">
        <v>2022</v>
      </c>
      <c r="L53" s="53">
        <v>1211</v>
      </c>
      <c r="M53" s="3"/>
      <c r="N53" s="3"/>
      <c r="O53" s="3"/>
    </row>
    <row r="54" spans="1:15" ht="13.5" customHeight="1">
      <c r="A54" s="135" t="str">
        <f t="shared" si="9"/>
        <v>TALANTA, 2025, p. 128080</v>
      </c>
      <c r="B54" s="136">
        <f t="shared" si="10"/>
        <v>1</v>
      </c>
      <c r="C54" s="239" t="str">
        <f>IF(IF(I54="","",_xlfn.LET(_xlpm.resultado1,VLOOKUP(I54,'JCR 2026 (JIF 25)'!A:C,3,FALSE),_xlpm.resultado2,VLOOKUP(I54,'JCR 2026 (JIF 25)'!B:C,2,FALSE),_xlpm.resultado,IFERROR(_xlpm.resultado1,IFERROR(_xlpm.resultado2,"")),IF(OR(_xlpm.resultado=0,_xlpm.resultado=""),"Revista sem FI",VALUE(_xlpm.resultado))))="Revista sem FI","Revista sem FI","")</f>
        <v/>
      </c>
      <c r="D54" s="3"/>
      <c r="E54" s="8"/>
      <c r="F54" s="3"/>
      <c r="G54" s="3"/>
      <c r="H54" s="49">
        <f>IF(I54&lt;&gt;"", COUNTIF($I$47:I54, "&lt;&gt;"), "")</f>
        <v>8</v>
      </c>
      <c r="I54" s="19" t="s">
        <v>23176</v>
      </c>
      <c r="J54" s="249" t="str">
        <f>IFERROR(VLOOKUP(I54,'JCR 2026 (JIF 25)'!A:D,4,0), IFERROR(VLOOKUP(I54,'JCR 2026 (JIF 25)'!B:D,3,0),""))</f>
        <v>TALANTA</v>
      </c>
      <c r="K54" s="19">
        <v>2025</v>
      </c>
      <c r="L54" s="53">
        <v>128080</v>
      </c>
      <c r="M54" s="3"/>
      <c r="N54" s="3"/>
      <c r="O54" s="3"/>
    </row>
    <row r="55" spans="1:15" ht="13.5" customHeight="1">
      <c r="A55" s="135" t="str">
        <f t="shared" si="9"/>
        <v>Brazilian Journal of Analytical Chemistry, 2025, p. 280</v>
      </c>
      <c r="B55" s="136">
        <f t="shared" si="10"/>
        <v>1</v>
      </c>
      <c r="C55" s="239" t="str">
        <f>IF(IF(I55="","",_xlfn.LET(_xlpm.resultado1,VLOOKUP(I55,'JCR 2026 (JIF 25)'!A:C,3,FALSE),_xlpm.resultado2,VLOOKUP(I55,'JCR 2026 (JIF 25)'!B:C,2,FALSE),_xlpm.resultado,IFERROR(_xlpm.resultado1,IFERROR(_xlpm.resultado2,"")),IF(OR(_xlpm.resultado=0,_xlpm.resultado=""),"Revista sem FI",VALUE(_xlpm.resultado))))="Revista sem FI","Revista sem FI","")</f>
        <v/>
      </c>
      <c r="D55" s="14"/>
      <c r="E55" s="15"/>
      <c r="F55" s="14"/>
      <c r="G55" s="14"/>
      <c r="H55" s="49">
        <f>IF(I55&lt;&gt;"", COUNTIF($I$47:I55, "&lt;&gt;"), "")</f>
        <v>9</v>
      </c>
      <c r="I55" s="19" t="s">
        <v>23950</v>
      </c>
      <c r="J55" s="249" t="str">
        <f>IFERROR(VLOOKUP(I55,'JCR 2026 (JIF 25)'!A:D,4,0), IFERROR(VLOOKUP(I55,'JCR 2026 (JIF 25)'!B:D,3,0),""))</f>
        <v>Brazilian Journal of Analytical Chemistry</v>
      </c>
      <c r="K55" s="19">
        <v>2025</v>
      </c>
      <c r="L55" s="53">
        <v>280</v>
      </c>
      <c r="M55" s="3"/>
      <c r="N55" s="14"/>
      <c r="O55" s="14"/>
    </row>
    <row r="56" spans="1:15" ht="13.5" customHeight="1">
      <c r="A56" s="135" t="str">
        <f t="shared" si="9"/>
        <v>BULLETIN OF THE CHEMICAL SOCIETY OF JAPAN, 2025, p. uoaf081</v>
      </c>
      <c r="B56" s="136">
        <f t="shared" si="10"/>
        <v>1</v>
      </c>
      <c r="C56" s="239" t="str">
        <f>IF(IF(I56="","",_xlfn.LET(_xlpm.resultado1,VLOOKUP(I56,'JCR 2026 (JIF 25)'!A:C,3,FALSE),_xlpm.resultado2,VLOOKUP(I56,'JCR 2026 (JIF 25)'!B:C,2,FALSE),_xlpm.resultado,IFERROR(_xlpm.resultado1,IFERROR(_xlpm.resultado2,"")),IF(OR(_xlpm.resultado=0,_xlpm.resultado=""),"Revista sem FI",VALUE(_xlpm.resultado))))="Revista sem FI","Revista sem FI","")</f>
        <v/>
      </c>
      <c r="D56" s="14"/>
      <c r="E56" s="15"/>
      <c r="F56" s="14"/>
      <c r="G56" s="14"/>
      <c r="H56" s="49">
        <f>IF(I56&lt;&gt;"", COUNTIF($I$47:I56, "&lt;&gt;"), "")</f>
        <v>10</v>
      </c>
      <c r="I56" s="19" t="s">
        <v>12238</v>
      </c>
      <c r="J56" s="249" t="str">
        <f>IFERROR(VLOOKUP(I56,'JCR 2026 (JIF 25)'!A:D,4,0), IFERROR(VLOOKUP(I56,'JCR 2026 (JIF 25)'!B:D,3,0),""))</f>
        <v>BULLETIN OF THE CHEMICAL SOCIETY OF JAPAN</v>
      </c>
      <c r="K56" s="19">
        <v>2025</v>
      </c>
      <c r="L56" s="53" t="s">
        <v>66320</v>
      </c>
      <c r="M56" s="3"/>
      <c r="N56" s="14"/>
      <c r="O56" s="14"/>
    </row>
    <row r="57" spans="1:15" ht="13.5" customHeight="1">
      <c r="A57" s="135" t="str">
        <f t="shared" si="9"/>
        <v>JOURNAL OF FOOD COMPOSITION AND ANALYSIS, 2025, p. 107704</v>
      </c>
      <c r="B57" s="136">
        <f t="shared" si="10"/>
        <v>1</v>
      </c>
      <c r="C57" s="239" t="str">
        <f>IF(IF(I57="","",_xlfn.LET(_xlpm.resultado1,VLOOKUP(I57,'JCR 2026 (JIF 25)'!A:C,3,FALSE),_xlpm.resultado2,VLOOKUP(I57,'JCR 2026 (JIF 25)'!B:C,2,FALSE),_xlpm.resultado,IFERROR(_xlpm.resultado1,IFERROR(_xlpm.resultado2,"")),IF(OR(_xlpm.resultado=0,_xlpm.resultado=""),"Revista sem FI",VALUE(_xlpm.resultado))))="Revista sem FI","Revista sem FI","")</f>
        <v/>
      </c>
      <c r="D57" s="14"/>
      <c r="E57" s="15"/>
      <c r="F57" s="14"/>
      <c r="G57" s="14"/>
      <c r="H57" s="49">
        <f>IF(I57&lt;&gt;"", COUNTIF($I$47:I57, "&lt;&gt;"), "")</f>
        <v>11</v>
      </c>
      <c r="I57" s="19" t="s">
        <v>17735</v>
      </c>
      <c r="J57" s="249" t="str">
        <f>IFERROR(VLOOKUP(I57,'JCR 2026 (JIF 25)'!A:D,4,0), IFERROR(VLOOKUP(I57,'JCR 2026 (JIF 25)'!B:D,3,0),""))</f>
        <v>JOURNAL OF FOOD COMPOSITION AND ANALYSIS</v>
      </c>
      <c r="K57" s="19">
        <v>2025</v>
      </c>
      <c r="L57" s="53">
        <v>107704</v>
      </c>
      <c r="M57" s="14"/>
      <c r="N57" s="14"/>
      <c r="O57" s="14"/>
    </row>
    <row r="58" spans="1:15" ht="13.5" customHeight="1">
      <c r="A58" s="135" t="str">
        <f t="shared" si="9"/>
        <v/>
      </c>
      <c r="B58" s="136" t="str">
        <f t="shared" si="10"/>
        <v/>
      </c>
      <c r="C58" s="239" t="str">
        <f>IF(IF(I58="","",_xlfn.LET(_xlpm.resultado1,VLOOKUP(I58,'JCR 2026 (JIF 25)'!A:C,3,FALSE),_xlpm.resultado2,VLOOKUP(I58,'JCR 2026 (JIF 25)'!B:C,2,FALSE),_xlpm.resultado,IFERROR(_xlpm.resultado1,IFERROR(_xlpm.resultado2,"")),IF(OR(_xlpm.resultado=0,_xlpm.resultado=""),"Revista sem FI",VALUE(_xlpm.resultado))))="Revista sem FI","Revista sem FI","")</f>
        <v/>
      </c>
      <c r="D58" s="14"/>
      <c r="E58" s="15"/>
      <c r="F58" s="14"/>
      <c r="G58" s="14"/>
      <c r="H58" s="49" t="str">
        <f>IF(I58&lt;&gt;"", COUNTIF($I$47:I58, "&lt;&gt;"), "")</f>
        <v/>
      </c>
      <c r="I58" s="19"/>
      <c r="J58" s="249" t="str">
        <f>IFERROR(VLOOKUP(I58,'JCR 2026 (JIF 25)'!A:D,4,0), IFERROR(VLOOKUP(I58,'JCR 2026 (JIF 25)'!B:D,3,0),""))</f>
        <v/>
      </c>
      <c r="K58" s="19"/>
      <c r="L58" s="53"/>
      <c r="M58" s="14"/>
      <c r="N58" s="14"/>
      <c r="O58" s="14"/>
    </row>
    <row r="59" spans="1:15" ht="13.5" customHeight="1">
      <c r="A59" s="135" t="str">
        <f t="shared" si="9"/>
        <v/>
      </c>
      <c r="B59" s="136" t="str">
        <f t="shared" si="10"/>
        <v/>
      </c>
      <c r="C59" s="239" t="str">
        <f>IF(IF(I59="","",_xlfn.LET(_xlpm.resultado1,VLOOKUP(I59,'JCR 2026 (JIF 25)'!A:C,3,FALSE),_xlpm.resultado2,VLOOKUP(I59,'JCR 2026 (JIF 25)'!B:C,2,FALSE),_xlpm.resultado,IFERROR(_xlpm.resultado1,IFERROR(_xlpm.resultado2,"")),IF(OR(_xlpm.resultado=0,_xlpm.resultado=""),"Revista sem FI",VALUE(_xlpm.resultado))))="Revista sem FI","Revista sem FI","")</f>
        <v/>
      </c>
      <c r="D59" s="14"/>
      <c r="E59" s="15"/>
      <c r="F59" s="14"/>
      <c r="G59" s="14"/>
      <c r="H59" s="49" t="str">
        <f>IF(I59&lt;&gt;"", COUNTIF($I$47:I59, "&lt;&gt;"), "")</f>
        <v/>
      </c>
      <c r="I59" s="19"/>
      <c r="J59" s="249" t="str">
        <f>IFERROR(VLOOKUP(I59,'JCR 2026 (JIF 25)'!A:D,4,0), IFERROR(VLOOKUP(I59,'JCR 2026 (JIF 25)'!B:D,3,0),""))</f>
        <v/>
      </c>
      <c r="K59" s="19"/>
      <c r="L59" s="53"/>
      <c r="M59" s="14"/>
      <c r="N59" s="14"/>
      <c r="O59" s="14"/>
    </row>
    <row r="60" spans="1:15" ht="13.5" customHeight="1">
      <c r="A60" s="135" t="str">
        <f t="shared" si="9"/>
        <v/>
      </c>
      <c r="B60" s="136" t="str">
        <f t="shared" si="10"/>
        <v/>
      </c>
      <c r="C60" s="239" t="str">
        <f>IF(IF(I60="","",_xlfn.LET(_xlpm.resultado1,VLOOKUP(I60,'JCR 2026 (JIF 25)'!A:C,3,FALSE),_xlpm.resultado2,VLOOKUP(I60,'JCR 2026 (JIF 25)'!B:C,2,FALSE),_xlpm.resultado,IFERROR(_xlpm.resultado1,IFERROR(_xlpm.resultado2,"")),IF(OR(_xlpm.resultado=0,_xlpm.resultado=""),"Revista sem FI",VALUE(_xlpm.resultado))))="Revista sem FI","Revista sem FI","")</f>
        <v/>
      </c>
      <c r="D60" s="14"/>
      <c r="E60" s="15"/>
      <c r="F60" s="14"/>
      <c r="G60" s="14"/>
      <c r="H60" s="49" t="str">
        <f>IF(I60&lt;&gt;"", COUNTIF($I$47:I60, "&lt;&gt;"), "")</f>
        <v/>
      </c>
      <c r="I60" s="19"/>
      <c r="J60" s="249" t="str">
        <f>IFERROR(VLOOKUP(I60,'JCR 2026 (JIF 25)'!A:D,4,0), IFERROR(VLOOKUP(I60,'JCR 2026 (JIF 25)'!B:D,3,0),""))</f>
        <v/>
      </c>
      <c r="K60" s="19"/>
      <c r="L60" s="53"/>
      <c r="M60" s="14"/>
      <c r="N60" s="14"/>
      <c r="O60" s="14"/>
    </row>
    <row r="61" spans="1:15" ht="13.5" customHeight="1">
      <c r="A61" s="135" t="str">
        <f t="shared" si="9"/>
        <v/>
      </c>
      <c r="B61" s="136" t="str">
        <f t="shared" si="10"/>
        <v/>
      </c>
      <c r="C61" s="239" t="str">
        <f>IF(IF(I61="","",_xlfn.LET(_xlpm.resultado1,VLOOKUP(I61,'JCR 2026 (JIF 25)'!A:C,3,FALSE),_xlpm.resultado2,VLOOKUP(I61,'JCR 2026 (JIF 25)'!B:C,2,FALSE),_xlpm.resultado,IFERROR(_xlpm.resultado1,IFERROR(_xlpm.resultado2,"")),IF(OR(_xlpm.resultado=0,_xlpm.resultado=""),"Revista sem FI",VALUE(_xlpm.resultado))))="Revista sem FI","Revista sem FI","")</f>
        <v/>
      </c>
      <c r="D61" s="14"/>
      <c r="E61" s="15"/>
      <c r="F61" s="14"/>
      <c r="G61" s="14"/>
      <c r="H61" s="49" t="str">
        <f>IF(I61&lt;&gt;"", COUNTIF($I$47:I61, "&lt;&gt;"), "")</f>
        <v/>
      </c>
      <c r="I61" s="19"/>
      <c r="J61" s="249" t="str">
        <f>IFERROR(VLOOKUP(I61,'JCR 2026 (JIF 25)'!A:D,4,0), IFERROR(VLOOKUP(I61,'JCR 2026 (JIF 25)'!B:D,3,0),""))</f>
        <v/>
      </c>
      <c r="K61" s="19"/>
      <c r="L61" s="53"/>
      <c r="M61" s="14"/>
      <c r="N61" s="14"/>
      <c r="O61" s="14"/>
    </row>
    <row r="62" spans="1:15" ht="13.5" customHeight="1">
      <c r="A62" s="135" t="str">
        <f t="shared" si="9"/>
        <v/>
      </c>
      <c r="B62" s="136" t="str">
        <f t="shared" si="10"/>
        <v/>
      </c>
      <c r="C62" s="239" t="str">
        <f>IF(IF(I62="","",_xlfn.LET(_xlpm.resultado1,VLOOKUP(I62,'JCR 2026 (JIF 25)'!A:C,3,FALSE),_xlpm.resultado2,VLOOKUP(I62,'JCR 2026 (JIF 25)'!B:C,2,FALSE),_xlpm.resultado,IFERROR(_xlpm.resultado1,IFERROR(_xlpm.resultado2,"")),IF(OR(_xlpm.resultado=0,_xlpm.resultado=""),"Revista sem FI",VALUE(_xlpm.resultado))))="Revista sem FI","Revista sem FI","")</f>
        <v/>
      </c>
      <c r="D62" s="14"/>
      <c r="E62" s="15"/>
      <c r="F62" s="14"/>
      <c r="G62" s="14"/>
      <c r="H62" s="49" t="str">
        <f>IF(I62&lt;&gt;"", COUNTIF($I$47:I62, "&lt;&gt;"), "")</f>
        <v/>
      </c>
      <c r="I62" s="19"/>
      <c r="J62" s="249" t="str">
        <f>IFERROR(VLOOKUP(I62,'JCR 2026 (JIF 25)'!A:D,4,0), IFERROR(VLOOKUP(I62,'JCR 2026 (JIF 25)'!B:D,3,0),""))</f>
        <v/>
      </c>
      <c r="K62" s="19"/>
      <c r="L62" s="53"/>
      <c r="M62" s="14"/>
      <c r="N62" s="14"/>
      <c r="O62" s="14"/>
    </row>
    <row r="63" spans="1:15" ht="13.5" customHeight="1">
      <c r="A63" s="135" t="str">
        <f t="shared" si="9"/>
        <v/>
      </c>
      <c r="B63" s="136" t="str">
        <f t="shared" si="10"/>
        <v/>
      </c>
      <c r="C63" s="239" t="str">
        <f>IF(IF(I63="","",_xlfn.LET(_xlpm.resultado1,VLOOKUP(I63,'JCR 2026 (JIF 25)'!A:C,3,FALSE),_xlpm.resultado2,VLOOKUP(I63,'JCR 2026 (JIF 25)'!B:C,2,FALSE),_xlpm.resultado,IFERROR(_xlpm.resultado1,IFERROR(_xlpm.resultado2,"")),IF(OR(_xlpm.resultado=0,_xlpm.resultado=""),"Revista sem FI",VALUE(_xlpm.resultado))))="Revista sem FI","Revista sem FI","")</f>
        <v/>
      </c>
      <c r="D63" s="14"/>
      <c r="E63" s="15"/>
      <c r="F63" s="14"/>
      <c r="G63" s="14"/>
      <c r="H63" s="49" t="str">
        <f>IF(I63&lt;&gt;"", COUNTIF($I$47:I63, "&lt;&gt;"), "")</f>
        <v/>
      </c>
      <c r="I63" s="19"/>
      <c r="J63" s="249" t="str">
        <f>IFERROR(VLOOKUP(I63,'JCR 2026 (JIF 25)'!A:D,4,0), IFERROR(VLOOKUP(I63,'JCR 2026 (JIF 25)'!B:D,3,0),""))</f>
        <v/>
      </c>
      <c r="K63" s="19"/>
      <c r="L63" s="53"/>
      <c r="M63" s="14"/>
      <c r="N63" s="14"/>
      <c r="O63" s="14"/>
    </row>
    <row r="64" spans="1:15" ht="13.5" customHeight="1">
      <c r="A64" s="135" t="str">
        <f t="shared" si="9"/>
        <v/>
      </c>
      <c r="B64" s="136" t="str">
        <f t="shared" si="10"/>
        <v/>
      </c>
      <c r="C64" s="239" t="str">
        <f>IF(IF(I64="","",_xlfn.LET(_xlpm.resultado1,VLOOKUP(I64,'JCR 2026 (JIF 25)'!A:C,3,FALSE),_xlpm.resultado2,VLOOKUP(I64,'JCR 2026 (JIF 25)'!B:C,2,FALSE),_xlpm.resultado,IFERROR(_xlpm.resultado1,IFERROR(_xlpm.resultado2,"")),IF(OR(_xlpm.resultado=0,_xlpm.resultado=""),"Revista sem FI",VALUE(_xlpm.resultado))))="Revista sem FI","Revista sem FI","")</f>
        <v/>
      </c>
      <c r="D64" s="14"/>
      <c r="E64" s="15"/>
      <c r="F64" s="14"/>
      <c r="G64" s="14"/>
      <c r="H64" s="49" t="str">
        <f>IF(I64&lt;&gt;"", COUNTIF($I$47:I64, "&lt;&gt;"), "")</f>
        <v/>
      </c>
      <c r="I64" s="19"/>
      <c r="J64" s="249" t="str">
        <f>IFERROR(VLOOKUP(I64,'JCR 2026 (JIF 25)'!A:D,4,0), IFERROR(VLOOKUP(I64,'JCR 2026 (JIF 25)'!B:D,3,0),""))</f>
        <v/>
      </c>
      <c r="K64" s="19"/>
      <c r="L64" s="53"/>
      <c r="M64" s="14"/>
      <c r="N64" s="14"/>
      <c r="O64" s="14"/>
    </row>
    <row r="65" spans="1:15" ht="13.5" customHeight="1">
      <c r="A65" s="135" t="str">
        <f t="shared" si="9"/>
        <v/>
      </c>
      <c r="B65" s="136" t="str">
        <f t="shared" si="10"/>
        <v/>
      </c>
      <c r="C65" s="239" t="str">
        <f>IF(IF(I65="","",_xlfn.LET(_xlpm.resultado1,VLOOKUP(I65,'JCR 2026 (JIF 25)'!A:C,3,FALSE),_xlpm.resultado2,VLOOKUP(I65,'JCR 2026 (JIF 25)'!B:C,2,FALSE),_xlpm.resultado,IFERROR(_xlpm.resultado1,IFERROR(_xlpm.resultado2,"")),IF(OR(_xlpm.resultado=0,_xlpm.resultado=""),"Revista sem FI",VALUE(_xlpm.resultado))))="Revista sem FI","Revista sem FI","")</f>
        <v/>
      </c>
      <c r="D65" s="14"/>
      <c r="E65" s="15"/>
      <c r="F65" s="14"/>
      <c r="G65" s="14"/>
      <c r="H65" s="49" t="str">
        <f>IF(I65&lt;&gt;"", COUNTIF($I$47:I65, "&lt;&gt;"), "")</f>
        <v/>
      </c>
      <c r="I65" s="19"/>
      <c r="J65" s="249" t="str">
        <f>IFERROR(VLOOKUP(I65,'JCR 2026 (JIF 25)'!A:D,4,0), IFERROR(VLOOKUP(I65,'JCR 2026 (JIF 25)'!B:D,3,0),""))</f>
        <v/>
      </c>
      <c r="K65" s="19"/>
      <c r="L65" s="53"/>
      <c r="M65" s="14"/>
      <c r="N65" s="14"/>
      <c r="O65" s="14"/>
    </row>
    <row r="66" spans="1:15" ht="13.5" customHeight="1">
      <c r="A66" s="135" t="str">
        <f t="shared" si="9"/>
        <v/>
      </c>
      <c r="B66" s="136" t="str">
        <f t="shared" si="10"/>
        <v/>
      </c>
      <c r="C66" s="239" t="str">
        <f>IF(IF(I66="","",_xlfn.LET(_xlpm.resultado1,VLOOKUP(I66,'JCR 2026 (JIF 25)'!A:C,3,FALSE),_xlpm.resultado2,VLOOKUP(I66,'JCR 2026 (JIF 25)'!B:C,2,FALSE),_xlpm.resultado,IFERROR(_xlpm.resultado1,IFERROR(_xlpm.resultado2,"")),IF(OR(_xlpm.resultado=0,_xlpm.resultado=""),"Revista sem FI",VALUE(_xlpm.resultado))))="Revista sem FI","Revista sem FI","")</f>
        <v/>
      </c>
      <c r="D66" s="14"/>
      <c r="E66" s="15"/>
      <c r="F66" s="14"/>
      <c r="G66" s="14"/>
      <c r="H66" s="49" t="str">
        <f>IF(I66&lt;&gt;"", COUNTIF($I$47:I66, "&lt;&gt;"), "")</f>
        <v/>
      </c>
      <c r="I66" s="19"/>
      <c r="J66" s="249" t="str">
        <f>IFERROR(VLOOKUP(I66,'JCR 2026 (JIF 25)'!A:D,4,0), IFERROR(VLOOKUP(I66,'JCR 2026 (JIF 25)'!B:D,3,0),""))</f>
        <v/>
      </c>
      <c r="K66" s="19"/>
      <c r="L66" s="53"/>
      <c r="M66" s="14"/>
      <c r="N66" s="14"/>
      <c r="O66" s="14"/>
    </row>
    <row r="67" spans="1:15" ht="13.5" customHeight="1">
      <c r="A67" s="135" t="str">
        <f t="shared" si="9"/>
        <v/>
      </c>
      <c r="B67" s="136" t="str">
        <f t="shared" si="10"/>
        <v/>
      </c>
      <c r="C67" s="239" t="str">
        <f>IF(IF(I67="","",_xlfn.LET(_xlpm.resultado1,VLOOKUP(I67,'JCR 2026 (JIF 25)'!A:C,3,FALSE),_xlpm.resultado2,VLOOKUP(I67,'JCR 2026 (JIF 25)'!B:C,2,FALSE),_xlpm.resultado,IFERROR(_xlpm.resultado1,IFERROR(_xlpm.resultado2,"")),IF(OR(_xlpm.resultado=0,_xlpm.resultado=""),"Revista sem FI",VALUE(_xlpm.resultado))))="Revista sem FI","Revista sem FI","")</f>
        <v/>
      </c>
      <c r="D67" s="14"/>
      <c r="E67" s="15"/>
      <c r="F67" s="14"/>
      <c r="G67" s="14"/>
      <c r="H67" s="49" t="str">
        <f>IF(I67&lt;&gt;"", COUNTIF($I$47:I67, "&lt;&gt;"), "")</f>
        <v/>
      </c>
      <c r="I67" s="19"/>
      <c r="J67" s="249" t="str">
        <f>IFERROR(VLOOKUP(I67,'JCR 2026 (JIF 25)'!A:D,4,0), IFERROR(VLOOKUP(I67,'JCR 2026 (JIF 25)'!B:D,3,0),""))</f>
        <v/>
      </c>
      <c r="K67" s="19"/>
      <c r="L67" s="53"/>
      <c r="M67" s="14"/>
      <c r="N67" s="14"/>
      <c r="O67" s="14"/>
    </row>
    <row r="68" spans="1:15" ht="13.5" customHeight="1">
      <c r="A68" s="135" t="str">
        <f t="shared" si="9"/>
        <v/>
      </c>
      <c r="B68" s="136" t="str">
        <f t="shared" si="10"/>
        <v/>
      </c>
      <c r="C68" s="239" t="str">
        <f>IF(IF(I68="","",_xlfn.LET(_xlpm.resultado1,VLOOKUP(I68,'JCR 2026 (JIF 25)'!A:C,3,FALSE),_xlpm.resultado2,VLOOKUP(I68,'JCR 2026 (JIF 25)'!B:C,2,FALSE),_xlpm.resultado,IFERROR(_xlpm.resultado1,IFERROR(_xlpm.resultado2,"")),IF(OR(_xlpm.resultado=0,_xlpm.resultado=""),"Revista sem FI",VALUE(_xlpm.resultado))))="Revista sem FI","Revista sem FI","")</f>
        <v/>
      </c>
      <c r="D68" s="14"/>
      <c r="E68" s="15"/>
      <c r="F68" s="14"/>
      <c r="G68" s="14"/>
      <c r="H68" s="49" t="str">
        <f>IF(I68&lt;&gt;"", COUNTIF($I$47:I68, "&lt;&gt;"), "")</f>
        <v/>
      </c>
      <c r="I68" s="19"/>
      <c r="J68" s="249" t="str">
        <f>IFERROR(VLOOKUP(I68,'JCR 2026 (JIF 25)'!A:D,4,0), IFERROR(VLOOKUP(I68,'JCR 2026 (JIF 25)'!B:D,3,0),""))</f>
        <v/>
      </c>
      <c r="K68" s="19"/>
      <c r="L68" s="53"/>
      <c r="M68" s="14"/>
      <c r="N68" s="14"/>
      <c r="O68" s="14"/>
    </row>
    <row r="69" spans="1:15" ht="13.5" customHeight="1">
      <c r="A69" s="135" t="str">
        <f t="shared" si="9"/>
        <v/>
      </c>
      <c r="B69" s="136" t="str">
        <f t="shared" si="10"/>
        <v/>
      </c>
      <c r="C69" s="239" t="str">
        <f>IF(IF(I69="","",_xlfn.LET(_xlpm.resultado1,VLOOKUP(I69,'JCR 2026 (JIF 25)'!A:C,3,FALSE),_xlpm.resultado2,VLOOKUP(I69,'JCR 2026 (JIF 25)'!B:C,2,FALSE),_xlpm.resultado,IFERROR(_xlpm.resultado1,IFERROR(_xlpm.resultado2,"")),IF(OR(_xlpm.resultado=0,_xlpm.resultado=""),"Revista sem FI",VALUE(_xlpm.resultado))))="Revista sem FI","Revista sem FI","")</f>
        <v/>
      </c>
      <c r="D69" s="14"/>
      <c r="E69" s="15"/>
      <c r="F69" s="14"/>
      <c r="G69" s="14"/>
      <c r="H69" s="49" t="str">
        <f>IF(I69&lt;&gt;"", COUNTIF($I$47:I69, "&lt;&gt;"), "")</f>
        <v/>
      </c>
      <c r="I69" s="19"/>
      <c r="J69" s="249" t="str">
        <f>IFERROR(VLOOKUP(I69,'JCR 2026 (JIF 25)'!A:D,4,0), IFERROR(VLOOKUP(I69,'JCR 2026 (JIF 25)'!B:D,3,0),""))</f>
        <v/>
      </c>
      <c r="K69" s="19"/>
      <c r="L69" s="53"/>
      <c r="M69" s="14"/>
      <c r="N69" s="14"/>
      <c r="O69" s="14"/>
    </row>
    <row r="70" spans="1:15" ht="13.5" customHeight="1" thickBot="1">
      <c r="A70" s="135" t="str">
        <f t="shared" si="9"/>
        <v/>
      </c>
      <c r="B70" s="136" t="str">
        <f t="shared" si="10"/>
        <v/>
      </c>
      <c r="C70" s="239" t="str">
        <f>IF(IF(I70="","",_xlfn.LET(_xlpm.resultado1,VLOOKUP(I70,'JCR 2026 (JIF 25)'!A:C,3,FALSE),_xlpm.resultado2,VLOOKUP(I70,'JCR 2026 (JIF 25)'!B:C,2,FALSE),_xlpm.resultado,IFERROR(_xlpm.resultado1,IFERROR(_xlpm.resultado2,"")),IF(OR(_xlpm.resultado=0,_xlpm.resultado=""),"Revista sem FI",VALUE(_xlpm.resultado))))="Revista sem FI","Revista sem FI","")</f>
        <v/>
      </c>
      <c r="D70" s="14"/>
      <c r="E70" s="15"/>
      <c r="F70" s="14"/>
      <c r="G70" s="14"/>
      <c r="H70" s="50" t="str">
        <f>IF(I70&lt;&gt;"", COUNTIF($I$47:I70, "&lt;&gt;"), "")</f>
        <v/>
      </c>
      <c r="I70" s="47"/>
      <c r="J70" s="284" t="str">
        <f>IFERROR(VLOOKUP(I70,'JCR 2026 (JIF 25)'!A:D,4,0), IFERROR(VLOOKUP(I70,'JCR 2026 (JIF 25)'!B:D,3,0),""))</f>
        <v/>
      </c>
      <c r="K70" s="47"/>
      <c r="L70" s="54"/>
      <c r="M70" s="14"/>
      <c r="N70" s="14"/>
      <c r="O70" s="14"/>
    </row>
    <row r="71" spans="1:15" ht="13.5" customHeight="1" thickBot="1">
      <c r="A71" s="126" t="s">
        <v>60665</v>
      </c>
      <c r="B71" s="140">
        <f>SUM(B47:B70)</f>
        <v>10</v>
      </c>
      <c r="C71" s="3"/>
      <c r="D71" s="3"/>
      <c r="E71" s="8"/>
      <c r="F71" s="1"/>
      <c r="G71" s="1"/>
      <c r="H71" s="3"/>
      <c r="I71" s="3"/>
      <c r="J71" s="285"/>
      <c r="K71" s="3"/>
      <c r="L71" s="3"/>
      <c r="M71" s="3"/>
      <c r="N71" s="3"/>
      <c r="O71" s="3"/>
    </row>
    <row r="72" spans="1:15" ht="15" customHeight="1" thickBot="1">
      <c r="A72" s="3"/>
      <c r="B72" s="3"/>
      <c r="C72" s="3"/>
      <c r="D72" s="3"/>
      <c r="E72" s="3"/>
      <c r="F72" s="3"/>
      <c r="G72" s="3"/>
      <c r="H72" s="3"/>
      <c r="I72" s="3"/>
      <c r="J72" s="285"/>
      <c r="K72" s="3"/>
      <c r="L72" s="3"/>
      <c r="M72" s="3"/>
      <c r="N72" s="3"/>
      <c r="O72" s="3"/>
    </row>
    <row r="73" spans="1:15" ht="15" customHeight="1" thickBot="1">
      <c r="A73" s="200" t="s">
        <v>53955</v>
      </c>
      <c r="B73" s="201"/>
      <c r="C73" s="201"/>
      <c r="D73" s="201"/>
      <c r="E73" s="202"/>
      <c r="F73" s="14"/>
      <c r="G73" s="14"/>
      <c r="H73" s="14"/>
      <c r="I73" s="14"/>
      <c r="J73" s="286"/>
      <c r="K73" s="14"/>
      <c r="L73" s="14"/>
      <c r="M73" s="14"/>
      <c r="N73" s="14"/>
      <c r="O73" s="14"/>
    </row>
    <row r="74" spans="1:15" ht="13.5" customHeight="1">
      <c r="A74" s="74" t="s">
        <v>10</v>
      </c>
      <c r="B74" s="57" t="s">
        <v>11</v>
      </c>
      <c r="C74" s="57" t="s">
        <v>12</v>
      </c>
      <c r="D74" s="57" t="s">
        <v>13</v>
      </c>
      <c r="E74" s="73" t="s">
        <v>14</v>
      </c>
      <c r="F74" s="3"/>
      <c r="G74" s="3"/>
      <c r="H74" s="3"/>
      <c r="I74" s="3"/>
      <c r="J74" s="285"/>
      <c r="K74" s="3"/>
      <c r="L74" s="3"/>
      <c r="M74" s="3"/>
      <c r="N74" s="3"/>
      <c r="O74" s="3"/>
    </row>
    <row r="75" spans="1:15" ht="13.5" customHeight="1">
      <c r="A75" s="30">
        <v>2021</v>
      </c>
      <c r="B75" s="17"/>
      <c r="C75" s="17"/>
      <c r="D75" s="17"/>
      <c r="E75" s="31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3.5" customHeight="1">
      <c r="A76" s="81" t="s">
        <v>2090</v>
      </c>
      <c r="B76" s="10"/>
      <c r="C76" s="10"/>
      <c r="D76" s="10">
        <v>1</v>
      </c>
      <c r="E76" s="82">
        <v>25</v>
      </c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3.5" customHeight="1">
      <c r="A77" s="30">
        <v>2022</v>
      </c>
      <c r="B77" s="17"/>
      <c r="C77" s="17"/>
      <c r="D77" s="17"/>
      <c r="E77" s="31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3.5" customHeight="1">
      <c r="A78" s="32" t="s">
        <v>10164</v>
      </c>
      <c r="B78" s="17"/>
      <c r="C78" s="17"/>
      <c r="D78" s="17">
        <v>1</v>
      </c>
      <c r="E78" s="31">
        <v>32</v>
      </c>
      <c r="F78" s="14"/>
      <c r="G78" s="14"/>
      <c r="H78" s="14"/>
      <c r="I78" s="14"/>
      <c r="J78" s="14"/>
      <c r="K78" s="14"/>
      <c r="L78" s="14"/>
      <c r="M78" s="14"/>
      <c r="N78" s="14"/>
      <c r="O78" s="14"/>
    </row>
    <row r="79" spans="1:15" ht="13.5" customHeight="1">
      <c r="A79" s="30">
        <v>2023</v>
      </c>
      <c r="B79" s="17"/>
      <c r="C79" s="17"/>
      <c r="D79" s="17"/>
      <c r="E79" s="31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3.5" customHeight="1">
      <c r="A80" s="30">
        <v>2024</v>
      </c>
      <c r="B80" s="17"/>
      <c r="C80" s="17"/>
      <c r="D80" s="17"/>
      <c r="E80" s="31"/>
      <c r="F80" s="14"/>
      <c r="G80" s="14"/>
      <c r="H80" s="14"/>
      <c r="I80" s="14"/>
      <c r="J80" s="14"/>
      <c r="K80" s="14"/>
      <c r="L80" s="14"/>
      <c r="M80" s="14"/>
      <c r="N80" s="14"/>
      <c r="O80" s="14"/>
    </row>
    <row r="81" spans="1:15" ht="15" customHeight="1">
      <c r="A81" s="30">
        <v>2025</v>
      </c>
      <c r="B81" s="17"/>
      <c r="C81" s="17"/>
      <c r="D81" s="17"/>
      <c r="E81" s="31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>
      <c r="A82" s="32" t="s">
        <v>66395</v>
      </c>
      <c r="B82" s="17">
        <v>1</v>
      </c>
      <c r="C82" s="17">
        <v>52</v>
      </c>
      <c r="D82" s="17"/>
      <c r="E82" s="31"/>
      <c r="F82" s="14"/>
      <c r="G82" s="14"/>
      <c r="H82" s="14"/>
      <c r="I82" s="14"/>
      <c r="J82" s="14"/>
      <c r="K82" s="14"/>
      <c r="L82" s="14"/>
      <c r="M82" s="14"/>
      <c r="N82" s="14"/>
      <c r="O82" s="14"/>
    </row>
    <row r="83" spans="1:15" ht="15" customHeight="1" thickBot="1">
      <c r="A83" s="79" t="s">
        <v>66396</v>
      </c>
      <c r="B83" s="80"/>
      <c r="C83" s="80"/>
      <c r="D83" s="80">
        <v>1</v>
      </c>
      <c r="E83" s="63">
        <v>24</v>
      </c>
      <c r="F83" s="14"/>
      <c r="G83" s="14"/>
      <c r="H83" s="14"/>
      <c r="I83" s="14"/>
      <c r="J83" s="14"/>
      <c r="K83" s="14"/>
      <c r="L83" s="14"/>
      <c r="M83" s="14"/>
      <c r="N83" s="14"/>
      <c r="O83" s="14"/>
    </row>
    <row r="84" spans="1:15" ht="13.5" customHeight="1" thickBot="1">
      <c r="A84" s="75" t="s">
        <v>60662</v>
      </c>
      <c r="B84" s="76">
        <f>SUM(B75:B83)</f>
        <v>1</v>
      </c>
      <c r="C84" s="76">
        <f>SUM(C75:C83)</f>
        <v>52</v>
      </c>
      <c r="D84" s="76">
        <f>SUM(D75:D83)</f>
        <v>3</v>
      </c>
      <c r="E84" s="77">
        <f>SUM(E75:E83)</f>
        <v>81</v>
      </c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3.5" customHeight="1" thickBot="1">
      <c r="A85" s="3"/>
      <c r="B85" s="3"/>
      <c r="C85" s="3"/>
      <c r="D85" s="3"/>
      <c r="E85" s="8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3.5" customHeight="1" thickBot="1">
      <c r="A86" s="128" t="s">
        <v>15</v>
      </c>
      <c r="B86" s="177"/>
      <c r="C86" s="3"/>
      <c r="D86" s="3"/>
      <c r="E86" s="8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3.5" customHeight="1">
      <c r="A87" s="178" t="s">
        <v>53911</v>
      </c>
      <c r="B87" s="179">
        <f ca="1">C42</f>
        <v>11.5</v>
      </c>
      <c r="C87" s="3"/>
      <c r="D87" s="3"/>
      <c r="E87" s="8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3.5" customHeight="1">
      <c r="A88" s="180" t="s">
        <v>53909</v>
      </c>
      <c r="B88" s="181">
        <f ca="1">E23</f>
        <v>0.5</v>
      </c>
      <c r="C88" s="14"/>
      <c r="D88" s="14"/>
      <c r="E88" s="15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3.5" customHeight="1">
      <c r="A89" s="182" t="s">
        <v>53912</v>
      </c>
      <c r="B89" s="183">
        <f ca="1">D42</f>
        <v>10</v>
      </c>
      <c r="C89" s="11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3.5" customHeight="1">
      <c r="A90" s="180" t="s">
        <v>53914</v>
      </c>
      <c r="B90" s="181">
        <f>C43</f>
        <v>11</v>
      </c>
      <c r="C90" s="22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3.5" customHeight="1">
      <c r="A91" s="184" t="s">
        <v>2099</v>
      </c>
      <c r="B91" s="185">
        <f ca="1">C26</f>
        <v>2.98</v>
      </c>
      <c r="C91" s="11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3.5" customHeight="1">
      <c r="A92" s="184" t="s">
        <v>16</v>
      </c>
      <c r="B92" s="185">
        <f ca="1">Ranking!$O$35</f>
        <v>4.36376117028066</v>
      </c>
      <c r="C92" s="11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3.5" customHeight="1">
      <c r="A93" s="182" t="s">
        <v>53913</v>
      </c>
      <c r="B93" s="183">
        <f>MIN(B71,B90)</f>
        <v>10</v>
      </c>
      <c r="C93" s="11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3.5" customHeight="1">
      <c r="A94" s="184" t="s">
        <v>17</v>
      </c>
      <c r="B94" s="183">
        <f>B84</f>
        <v>1</v>
      </c>
      <c r="C94" s="11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3.5" customHeight="1">
      <c r="A95" s="184" t="s">
        <v>18</v>
      </c>
      <c r="B95" s="183">
        <f>D84</f>
        <v>3</v>
      </c>
      <c r="C95" s="11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3.5" customHeight="1">
      <c r="A96" s="184" t="s">
        <v>19</v>
      </c>
      <c r="B96" s="183">
        <f>IF(B84=0,0,C84/B84)</f>
        <v>52</v>
      </c>
      <c r="C96" s="11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3.5" customHeight="1" thickBot="1">
      <c r="A97" s="186" t="s">
        <v>14</v>
      </c>
      <c r="B97" s="187">
        <f>IF(D84=0,0,E84/D84)</f>
        <v>27</v>
      </c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3.5" customHeight="1" thickBot="1">
      <c r="A98" s="12"/>
      <c r="B98" s="1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3.5" customHeight="1">
      <c r="A99" s="188" t="s">
        <v>53950</v>
      </c>
      <c r="B99" s="189">
        <f>SUM(B75:B83)</f>
        <v>1</v>
      </c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3.5" customHeight="1">
      <c r="A100" s="190" t="s">
        <v>53951</v>
      </c>
      <c r="B100" s="191">
        <f>SUM(D75:D83)</f>
        <v>3</v>
      </c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3.5" customHeight="1">
      <c r="A101" s="190" t="s">
        <v>20</v>
      </c>
      <c r="B101" s="192">
        <f>2*B99+B100</f>
        <v>5</v>
      </c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3.5" customHeight="1">
      <c r="A102" s="190" t="s">
        <v>21</v>
      </c>
      <c r="B102" s="192" cm="1">
        <f t="array" ref="B102">_xlfn.LET(
_xlpm._r,M8:M100,
_xlpm._p,IFERROR(_xlfn.XMATCH(TRUE,ISTEXT(_xlpm._r),0),ROWS(_xlpm._r)+1),
_xlpm._nums,_xlfn._xlws.FILTER(_xlpm._r,(_xlfn.SEQUENCE(ROWS(_xlpm._r))&lt;_xlpm._p)*ISNUMBER(_xlpm._r),""),
IFERROR(SUM(1/_xlpm._nums),0)
)</f>
        <v>5</v>
      </c>
      <c r="C102" s="3"/>
      <c r="D102" s="233"/>
      <c r="E102" s="233"/>
      <c r="F102" s="233"/>
      <c r="G102" s="233"/>
      <c r="H102" s="233"/>
      <c r="I102" s="233"/>
      <c r="J102" s="233"/>
      <c r="K102" s="233"/>
      <c r="L102" s="233"/>
      <c r="M102" s="233"/>
      <c r="N102" s="3"/>
      <c r="O102" s="3"/>
    </row>
    <row r="103" spans="1:15" ht="13.5" customHeight="1">
      <c r="A103" s="190" t="s">
        <v>22</v>
      </c>
      <c r="B103" s="192">
        <f>B102-B101</f>
        <v>0</v>
      </c>
      <c r="C103" s="316"/>
      <c r="D103" s="317"/>
      <c r="E103" s="317"/>
      <c r="F103" s="317"/>
      <c r="G103" s="317"/>
      <c r="H103" s="317"/>
      <c r="I103" s="317"/>
      <c r="J103" s="317"/>
      <c r="K103" s="317"/>
      <c r="L103" s="317"/>
      <c r="M103" s="317"/>
      <c r="N103" s="3"/>
      <c r="O103" s="3"/>
    </row>
    <row r="104" spans="1:15" ht="13.5" customHeight="1" thickBot="1">
      <c r="A104" s="193" t="s">
        <v>23</v>
      </c>
      <c r="B104" s="194">
        <f ca="1">MAX(0,-B103*(3+2.5*B91/B92))</f>
        <v>0</v>
      </c>
      <c r="C104" s="3"/>
      <c r="D104" s="317"/>
      <c r="E104" s="317"/>
      <c r="F104" s="317"/>
      <c r="G104" s="317"/>
      <c r="H104" s="317"/>
      <c r="I104" s="317"/>
      <c r="J104" s="317"/>
      <c r="K104" s="317"/>
      <c r="L104" s="317"/>
      <c r="M104" s="317"/>
      <c r="N104" s="3"/>
      <c r="O104" s="3"/>
    </row>
    <row r="105" spans="1:15" ht="13.5" customHeight="1" thickBot="1">
      <c r="A105" s="3"/>
      <c r="B105" s="3"/>
      <c r="C105" s="3"/>
      <c r="D105" s="317"/>
      <c r="E105" s="317"/>
      <c r="F105" s="317"/>
      <c r="G105" s="317"/>
      <c r="H105" s="317"/>
      <c r="I105" s="317"/>
      <c r="J105" s="317"/>
      <c r="K105" s="317"/>
      <c r="L105" s="317"/>
      <c r="M105" s="317"/>
      <c r="N105" s="3"/>
      <c r="O105" s="3"/>
    </row>
    <row r="106" spans="1:15" ht="15.75" customHeight="1" thickBot="1">
      <c r="A106" s="679" t="s">
        <v>60666</v>
      </c>
      <c r="B106" s="680"/>
      <c r="C106" s="3"/>
      <c r="D106" s="317"/>
      <c r="E106" s="317"/>
      <c r="F106" s="317"/>
      <c r="G106" s="317"/>
      <c r="H106" s="317"/>
      <c r="I106" s="317"/>
      <c r="J106" s="317"/>
      <c r="K106" s="317"/>
      <c r="L106" s="317"/>
      <c r="M106" s="317"/>
      <c r="N106" s="3"/>
      <c r="O106" s="3"/>
    </row>
    <row r="107" spans="1:15" ht="13.5" customHeight="1" thickBot="1">
      <c r="A107" s="3"/>
      <c r="B107" s="3"/>
      <c r="C107" s="3"/>
      <c r="D107" s="317"/>
      <c r="E107" s="317"/>
      <c r="F107" s="317"/>
      <c r="G107" s="317"/>
      <c r="H107" s="317"/>
      <c r="I107" s="317"/>
      <c r="J107" s="317"/>
      <c r="K107" s="317"/>
      <c r="L107" s="317"/>
      <c r="M107" s="317"/>
      <c r="N107" s="3"/>
      <c r="O107" s="3"/>
    </row>
    <row r="108" spans="1:15" ht="18.75" customHeight="1" thickBot="1">
      <c r="A108" s="199" t="s">
        <v>2098</v>
      </c>
      <c r="B108" s="195">
        <f ca="1">(3*B87) + (1*B93) + IF(B96=0, 0, 3.5 * (96 * B94) / B96) + IF(B97=0, 0, 3.5 * (24 * B95) / B97) + 2.5 * (B89 * B91) / B92 - B104</f>
        <v>77.367300164091745</v>
      </c>
      <c r="C108" s="317"/>
      <c r="D108" s="317"/>
      <c r="E108" s="317"/>
      <c r="F108" s="317"/>
      <c r="G108" s="317"/>
      <c r="H108" s="317"/>
      <c r="I108" s="317"/>
      <c r="J108" s="317"/>
      <c r="K108" s="317"/>
      <c r="L108" s="317"/>
      <c r="M108" s="317"/>
      <c r="N108" s="3"/>
      <c r="O108" s="3"/>
    </row>
    <row r="109" spans="1:15" ht="15" customHeight="1">
      <c r="A109" s="3"/>
      <c r="B109" s="3"/>
      <c r="C109" s="3"/>
      <c r="D109" s="318"/>
      <c r="E109" s="233"/>
      <c r="F109" s="318"/>
      <c r="G109" s="233"/>
      <c r="H109" s="318"/>
      <c r="I109" s="318"/>
      <c r="J109" s="233"/>
      <c r="K109" s="233"/>
      <c r="L109" s="233"/>
      <c r="M109" s="318"/>
      <c r="N109" s="3"/>
      <c r="O109" s="3"/>
    </row>
    <row r="110" spans="1:15" ht="15" customHeight="1">
      <c r="A110" s="3"/>
      <c r="B110" s="3"/>
      <c r="C110" s="3"/>
      <c r="D110" s="318"/>
      <c r="E110" s="318"/>
      <c r="F110" s="318"/>
      <c r="G110" s="233"/>
      <c r="H110" s="233"/>
      <c r="I110" s="318"/>
      <c r="J110" s="233"/>
      <c r="K110" s="233"/>
      <c r="L110" s="233"/>
      <c r="M110" s="318"/>
      <c r="N110" s="3"/>
      <c r="O110" s="3"/>
    </row>
    <row r="111" spans="1:15" ht="15" customHeight="1">
      <c r="A111" s="3"/>
      <c r="B111" s="3"/>
      <c r="C111" s="3"/>
      <c r="D111" s="233"/>
      <c r="E111" s="318"/>
      <c r="F111" s="318"/>
      <c r="G111" s="233"/>
      <c r="H111" s="233"/>
      <c r="I111" s="233"/>
      <c r="J111" s="233"/>
      <c r="K111" s="233"/>
      <c r="L111" s="233"/>
      <c r="M111" s="233"/>
      <c r="N111" s="3"/>
      <c r="O111" s="3"/>
    </row>
    <row r="112" spans="1:15" ht="15" customHeight="1">
      <c r="D112" s="243"/>
      <c r="E112" s="243"/>
      <c r="F112" s="243"/>
      <c r="G112" s="243"/>
      <c r="H112" s="243"/>
      <c r="I112" s="243"/>
      <c r="J112" s="243"/>
      <c r="K112" s="243"/>
      <c r="L112" s="243"/>
      <c r="M112" s="243"/>
    </row>
    <row r="113" spans="4:13" ht="15" customHeight="1">
      <c r="D113" s="243"/>
      <c r="E113" s="243"/>
      <c r="F113" s="243"/>
      <c r="G113" s="243"/>
      <c r="H113" s="243"/>
      <c r="I113" s="243"/>
      <c r="J113" s="243"/>
      <c r="K113" s="243"/>
      <c r="L113" s="243"/>
      <c r="M113" s="243"/>
    </row>
  </sheetData>
  <mergeCells count="19">
    <mergeCell ref="A32:B32"/>
    <mergeCell ref="A1:E1"/>
    <mergeCell ref="H1:N3"/>
    <mergeCell ref="A2:E2"/>
    <mergeCell ref="A3:E3"/>
    <mergeCell ref="B5:E6"/>
    <mergeCell ref="H5:N5"/>
    <mergeCell ref="H6:N6"/>
    <mergeCell ref="A30:B30"/>
    <mergeCell ref="A31:B31"/>
    <mergeCell ref="A38:B38"/>
    <mergeCell ref="A39:B39"/>
    <mergeCell ref="A40:B40"/>
    <mergeCell ref="A106:B106"/>
    <mergeCell ref="A33:B33"/>
    <mergeCell ref="A34:B34"/>
    <mergeCell ref="A35:B35"/>
    <mergeCell ref="A36:B36"/>
    <mergeCell ref="A37:B37"/>
  </mergeCells>
  <conditionalFormatting sqref="M30:M39">
    <cfRule type="expression" dxfId="32" priority="5">
      <formula>$I30="P"</formula>
    </cfRule>
  </conditionalFormatting>
  <conditionalFormatting sqref="N30:N39">
    <cfRule type="expression" dxfId="31" priority="6">
      <formula>$I30="C"</formula>
    </cfRule>
  </conditionalFormatting>
  <dataValidations disablePrompts="1" count="1">
    <dataValidation type="decimal" allowBlank="1" showInputMessage="1" showErrorMessage="1" prompt="O ano deve ser no mínimo até 10 anos atrás e no máximo até o ano passado." sqref="K39" xr:uid="{315B7205-D1D2-4C38-9104-6BA4F3A56191}">
      <formula1>YEAR(NOW())-10</formula1>
      <formula2>YEAR(NOW())-1</formula2>
    </dataValidation>
  </dataValidations>
  <pageMargins left="0.511811024" right="0.511811024" top="0.78740157499999996" bottom="0.78740157499999996" header="0" footer="0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76C62-002D-4192-91F5-54D6123AB871}">
  <sheetPr>
    <tabColor rgb="FF0070C0"/>
  </sheetPr>
  <dimension ref="A1:O110"/>
  <sheetViews>
    <sheetView topLeftCell="A83" workbookViewId="0">
      <selection activeCell="B99" sqref="B99"/>
    </sheetView>
  </sheetViews>
  <sheetFormatPr defaultColWidth="12.5546875" defaultRowHeight="15" customHeight="1"/>
  <cols>
    <col min="1" max="1" width="45.33203125" customWidth="1"/>
    <col min="2" max="2" width="17" customWidth="1"/>
    <col min="3" max="3" width="8.44140625" customWidth="1"/>
    <col min="4" max="4" width="7.109375" customWidth="1"/>
    <col min="5" max="5" width="8.44140625" customWidth="1"/>
    <col min="6" max="6" width="7.44140625" customWidth="1"/>
    <col min="7" max="7" width="6.5546875" customWidth="1"/>
    <col min="8" max="8" width="5.5546875" customWidth="1"/>
    <col min="9" max="9" width="15.33203125" customWidth="1"/>
    <col min="10" max="10" width="25.109375" customWidth="1"/>
    <col min="11" max="11" width="11.6640625" customWidth="1"/>
    <col min="12" max="12" width="12.5546875" customWidth="1"/>
    <col min="13" max="13" width="10.5546875" customWidth="1"/>
    <col min="14" max="14" width="10.77734375" customWidth="1"/>
    <col min="15" max="15" width="8.5546875" customWidth="1"/>
    <col min="16" max="17" width="11.44140625" customWidth="1"/>
    <col min="18" max="27" width="9.44140625" customWidth="1"/>
  </cols>
  <sheetData>
    <row r="1" spans="1:15" ht="13.5" customHeight="1">
      <c r="A1" s="644" t="s">
        <v>0</v>
      </c>
      <c r="B1" s="645"/>
      <c r="C1" s="645"/>
      <c r="D1" s="645"/>
      <c r="E1" s="646"/>
      <c r="F1" s="16"/>
      <c r="G1" s="1"/>
      <c r="H1" s="647" t="s">
        <v>60682</v>
      </c>
      <c r="I1" s="648"/>
      <c r="J1" s="648"/>
      <c r="K1" s="648"/>
      <c r="L1" s="648"/>
      <c r="M1" s="648"/>
      <c r="N1" s="649"/>
      <c r="O1" s="3"/>
    </row>
    <row r="2" spans="1:15" ht="13.5" customHeight="1">
      <c r="A2" s="656" t="str">
        <f ca="1">"PERÍODO COMPUTADO: Artigos &amp; RH: " &amp; (YEAR(TODAY()) - 5) &amp; " - " &amp; (YEAR(TODAY()) - 1)&amp;" // Livros, Capítulos e Patentes: " &amp; (YEAR(TODAY()) - 10) &amp; " - " &amp; (YEAR(TODAY()) - 1)</f>
        <v>PERÍODO COMPUTADO: Artigos &amp; RH: 2021 - 2025 // Livros, Capítulos e Patentes: 2016 - 2025</v>
      </c>
      <c r="B2" s="657"/>
      <c r="C2" s="657"/>
      <c r="D2" s="657"/>
      <c r="E2" s="658"/>
      <c r="F2" s="16"/>
      <c r="G2" s="1"/>
      <c r="H2" s="650"/>
      <c r="I2" s="651"/>
      <c r="J2" s="651"/>
      <c r="K2" s="651"/>
      <c r="L2" s="651"/>
      <c r="M2" s="651"/>
      <c r="N2" s="652"/>
      <c r="O2" s="3"/>
    </row>
    <row r="3" spans="1:15" ht="16.2" customHeight="1" thickBot="1">
      <c r="A3" s="659" t="str" cm="1">
        <f t="array" aca="1" ref="A3" ca="1">"ORIENTADOR(A): " &amp; MID(CELL("filename", A1), FIND("]", CELL("filename", A1)) + 1, 255)</f>
        <v>ORIENTADOR(A): Valderi</v>
      </c>
      <c r="B3" s="660"/>
      <c r="C3" s="660"/>
      <c r="D3" s="660"/>
      <c r="E3" s="661"/>
      <c r="F3" s="16"/>
      <c r="G3" s="1"/>
      <c r="H3" s="653"/>
      <c r="I3" s="654"/>
      <c r="J3" s="654"/>
      <c r="K3" s="654"/>
      <c r="L3" s="654"/>
      <c r="M3" s="654"/>
      <c r="N3" s="655"/>
      <c r="O3" s="3"/>
    </row>
    <row r="4" spans="1:15" ht="13.5" customHeight="1" thickBot="1">
      <c r="A4" s="2"/>
      <c r="B4" s="16"/>
      <c r="C4" s="16"/>
      <c r="D4" s="16"/>
      <c r="E4" s="21"/>
      <c r="F4" s="16"/>
      <c r="G4" s="1"/>
      <c r="H4" s="1"/>
      <c r="I4" s="3"/>
      <c r="J4" s="3"/>
      <c r="K4" s="3"/>
      <c r="L4" s="3"/>
      <c r="M4" s="3"/>
      <c r="N4" s="3"/>
      <c r="O4" s="3"/>
    </row>
    <row r="5" spans="1:15" ht="13.5" customHeight="1">
      <c r="A5" s="39" t="s">
        <v>1</v>
      </c>
      <c r="B5" s="662"/>
      <c r="C5" s="662"/>
      <c r="D5" s="662"/>
      <c r="E5" s="663"/>
      <c r="F5" s="1"/>
      <c r="G5" s="1"/>
      <c r="H5" s="666" t="s">
        <v>1</v>
      </c>
      <c r="I5" s="667"/>
      <c r="J5" s="667"/>
      <c r="K5" s="667"/>
      <c r="L5" s="667"/>
      <c r="M5" s="667"/>
      <c r="N5" s="668"/>
      <c r="O5" s="3"/>
    </row>
    <row r="6" spans="1:15" ht="13.5" customHeight="1" thickBot="1">
      <c r="A6" s="40" t="s">
        <v>2</v>
      </c>
      <c r="B6" s="664"/>
      <c r="C6" s="664"/>
      <c r="D6" s="664"/>
      <c r="E6" s="665"/>
      <c r="F6" s="1"/>
      <c r="G6" s="1"/>
      <c r="H6" s="669" t="s">
        <v>2</v>
      </c>
      <c r="I6" s="670"/>
      <c r="J6" s="670"/>
      <c r="K6" s="670"/>
      <c r="L6" s="670"/>
      <c r="M6" s="670"/>
      <c r="N6" s="671"/>
      <c r="O6" s="3"/>
    </row>
    <row r="7" spans="1:15" ht="13.5" customHeight="1" thickBot="1">
      <c r="A7" s="56" t="s">
        <v>53954</v>
      </c>
      <c r="B7" s="57" t="s">
        <v>53964</v>
      </c>
      <c r="C7" s="57" t="s">
        <v>3</v>
      </c>
      <c r="D7" s="58" t="s">
        <v>4</v>
      </c>
      <c r="E7" s="59" t="s">
        <v>53908</v>
      </c>
      <c r="F7" s="4"/>
      <c r="G7" s="4"/>
      <c r="H7" s="72" t="s">
        <v>60667</v>
      </c>
      <c r="I7" s="57" t="s">
        <v>55886</v>
      </c>
      <c r="J7" s="57" t="s">
        <v>24</v>
      </c>
      <c r="K7" s="57" t="s">
        <v>25</v>
      </c>
      <c r="L7" s="57" t="s">
        <v>26</v>
      </c>
      <c r="M7" s="57" t="s">
        <v>27</v>
      </c>
      <c r="N7" s="73" t="s">
        <v>53908</v>
      </c>
      <c r="O7" s="3"/>
    </row>
    <row r="8" spans="1:15" ht="13.5" customHeight="1">
      <c r="A8" s="60" t="str">
        <f t="shared" ref="A8:A13" si="0">IF(I8="", "", IF(J8="", "Revista sem Fator de Impacto" &amp; IF(K8="", "", ", " &amp; K8 &amp; ",") &amp; IF(L8="", "", " p. " &amp; L8), J8 &amp; IF(K8="", "", ", " &amp; K8 &amp; ",") &amp; IF(L8="", "", " p. " &amp; L8)))</f>
        <v>PLANT PHYSIOLOGY AND BIOCHEMISTRY, 2021, p. 113</v>
      </c>
      <c r="B8" s="61">
        <f>IF(I8="","",_xlfn.LET(
  _xlpm.resultado1, VLOOKUP(I8,'JCR 2026 (JIF 25)'!A:C,3,FALSE),
  _xlpm.resultado2, VLOOKUP(I8,'JCR 2026 (JIF 25)'!B:C,2,FALSE),
  _xlpm.resultado, IFERROR(_xlpm.resultado1, IFERROR(_xlpm.resultado2,"")),
  IF(_xlpm.resultado="N/A", "N/A",
     IF(OR(_xlpm.resultado=0, _xlpm.resultado=""), "Revista sem FI", VALUE(_xlpm.resultado))
  )
))</f>
        <v>6.2</v>
      </c>
      <c r="C8" s="380" t="str">
        <f>IF(OR(ISBLANK(M8),NOT(ISNUMBER(B8))),"",1/M8)</f>
        <v/>
      </c>
      <c r="D8" s="381">
        <f ca="1">IF(J8="","",IF(OR(B8=0,B8="Revista sem FI"),0,IF(OR(AND(ISNUMBER(C8),C8&gt;0),AND(ISNUMBER(E8),E8&gt;0)),1,0)))</f>
        <v>1</v>
      </c>
      <c r="E8" s="557">
        <f t="shared" ref="E8:E22" ca="1" si="1">IF(OR(N8="",NOT(ISNUMBER(B8))),"",IF(SUM(INDIRECT("$E$7:E"&amp;ROW()-1))+1/N8&gt;$C$23,0,1/N8))</f>
        <v>1</v>
      </c>
      <c r="F8" s="3"/>
      <c r="G8" s="3"/>
      <c r="H8" s="49">
        <f>IF(I8&lt;&gt;"", COUNTIF($I$8:I8, "&lt;&gt;"), "")</f>
        <v>1</v>
      </c>
      <c r="I8" s="87" t="s">
        <v>1756</v>
      </c>
      <c r="J8" s="249" t="str">
        <f>IFERROR(VLOOKUP(I8,'JCR 2026 (JIF 25)'!A:D,4,0), IFERROR(VLOOKUP(I8,'JCR 2026 (JIF 25)'!B:D,3,0),""))</f>
        <v>PLANT PHYSIOLOGY AND BIOCHEMISTRY</v>
      </c>
      <c r="K8" s="19">
        <v>2021</v>
      </c>
      <c r="L8" s="19">
        <v>113</v>
      </c>
      <c r="M8" s="19"/>
      <c r="N8" s="53">
        <v>1</v>
      </c>
      <c r="O8" s="3"/>
    </row>
    <row r="9" spans="1:15" ht="13.5" customHeight="1">
      <c r="A9" s="37" t="str">
        <f t="shared" si="0"/>
        <v>Theoretical and Experimental Plant Physiology, 2023, p. 263</v>
      </c>
      <c r="B9" s="23">
        <f>IF(I9="","",_xlfn.LET(
  _xlpm.resultado1, VLOOKUP(I9,'JCR 2026 (JIF 25)'!A:C,3,FALSE),
  _xlpm.resultado2, VLOOKUP(I9,'JCR 2026 (JIF 25)'!B:C,2,FALSE),
  _xlpm.resultado, IFERROR(_xlpm.resultado1, IFERROR(_xlpm.resultado2,"")),
  IF(_xlpm.resultado="N/A", "N/A",
     IF(OR(_xlpm.resultado=0, _xlpm.resultado=""), "Revista sem FI", VALUE(_xlpm.resultado))
  )
))</f>
        <v>2.4</v>
      </c>
      <c r="C9" s="388" t="str">
        <f t="shared" ref="C9:C22" si="2">IF(OR(ISBLANK(M9),NOT(ISNUMBER(B9))),"",1/M9)</f>
        <v/>
      </c>
      <c r="D9" s="389">
        <f ca="1">IF(J9="","",IF(OR(B9=0,B9="Revista sem FI"),0,IF(OR(AND(ISNUMBER(C9),C9&gt;0),AND(ISNUMBER(E9),E9&gt;0)),1,0)))</f>
        <v>1</v>
      </c>
      <c r="E9" s="561">
        <f t="shared" ca="1" si="1"/>
        <v>1</v>
      </c>
      <c r="F9" s="3"/>
      <c r="G9" s="3"/>
      <c r="H9" s="49">
        <f>IF(I9&lt;&gt;"", COUNTIF($I$8:I9, "&lt;&gt;"), "")</f>
        <v>2</v>
      </c>
      <c r="I9" s="19" t="s">
        <v>23390</v>
      </c>
      <c r="J9" s="249" t="str">
        <f>IFERROR(VLOOKUP(I9,'JCR 2026 (JIF 25)'!A:D,4,0), IFERROR(VLOOKUP(I9,'JCR 2026 (JIF 25)'!B:D,3,0),""))</f>
        <v>Theoretical and Experimental Plant Physiology</v>
      </c>
      <c r="K9" s="19">
        <v>2023</v>
      </c>
      <c r="L9" s="19">
        <v>263</v>
      </c>
      <c r="M9" s="19"/>
      <c r="N9" s="53">
        <v>1</v>
      </c>
      <c r="O9" s="3"/>
    </row>
    <row r="10" spans="1:15" ht="13.5" customHeight="1">
      <c r="A10" s="37" t="str">
        <f t="shared" si="0"/>
        <v>NEUROTOXICOLOGY, 2023, p. 120</v>
      </c>
      <c r="B10" s="23">
        <f>IF(I10="","",_xlfn.LET(
  _xlpm.resultado1, VLOOKUP(I10,'JCR 2026 (JIF 25)'!A:C,3,FALSE),
  _xlpm.resultado2, VLOOKUP(I10,'JCR 2026 (JIF 25)'!B:C,2,FALSE),
  _xlpm.resultado, IFERROR(_xlpm.resultado1, IFERROR(_xlpm.resultado2,"")),
  IF(_xlpm.resultado="N/A", "N/A",
     IF(OR(_xlpm.resultado=0, _xlpm.resultado=""), "Revista sem FI", VALUE(_xlpm.resultado))
  )
))</f>
        <v>3.8</v>
      </c>
      <c r="C10" s="388" t="str">
        <f t="shared" si="2"/>
        <v/>
      </c>
      <c r="D10" s="389">
        <f ca="1">IF(J10="","",IF(OR(B10=0,B10="Revista sem FI"),0,IF(OR(AND(ISNUMBER(C10),C10&gt;0),AND(ISNUMBER(E10),E10&gt;0)),1,0)))</f>
        <v>1</v>
      </c>
      <c r="E10" s="561">
        <f t="shared" ca="1" si="1"/>
        <v>1</v>
      </c>
      <c r="F10" s="3"/>
      <c r="G10" s="3"/>
      <c r="H10" s="49">
        <f>IF(I10&lt;&gt;"", COUNTIF($I$8:I10, "&lt;&gt;"), "")</f>
        <v>3</v>
      </c>
      <c r="I10" s="87" t="s">
        <v>1606</v>
      </c>
      <c r="J10" s="249" t="str">
        <f>IFERROR(VLOOKUP(I10,'JCR 2026 (JIF 25)'!A:D,4,0), IFERROR(VLOOKUP(I10,'JCR 2026 (JIF 25)'!B:D,3,0),""))</f>
        <v>NEUROTOXICOLOGY</v>
      </c>
      <c r="K10" s="19">
        <v>2023</v>
      </c>
      <c r="L10" s="19">
        <v>120</v>
      </c>
      <c r="M10" s="19"/>
      <c r="N10" s="53">
        <v>1</v>
      </c>
      <c r="O10" s="3"/>
    </row>
    <row r="11" spans="1:15" ht="13.5" customHeight="1">
      <c r="A11" s="37" t="str">
        <f t="shared" si="0"/>
        <v>ANAIS DA ACADEMIA BRASILEIRA DE CIENCIAS, 2024, p. e20231140</v>
      </c>
      <c r="B11" s="23">
        <f>IF(I11="","",_xlfn.LET(
  _xlpm.resultado1, VLOOKUP(I11,'JCR 2026 (JIF 25)'!A:C,3,FALSE),
  _xlpm.resultado2, VLOOKUP(I11,'JCR 2026 (JIF 25)'!B:C,2,FALSE),
  _xlpm.resultado, IFERROR(_xlpm.resultado1, IFERROR(_xlpm.resultado2,"")),
  IF(_xlpm.resultado="N/A", "N/A",
     IF(OR(_xlpm.resultado=0, _xlpm.resultado=""), "Revista sem FI", VALUE(_xlpm.resultado))
  )
))</f>
        <v>1.2</v>
      </c>
      <c r="C11" s="388" t="str">
        <f t="shared" si="2"/>
        <v/>
      </c>
      <c r="D11" s="389">
        <f ca="1">IF(J11="","",IF(OR(B11=0,B11="Revista sem FI"),0,IF(OR(AND(ISNUMBER(C11),C11&gt;0),AND(ISNUMBER(E11),E11&gt;0)),1,0)))</f>
        <v>0</v>
      </c>
      <c r="E11" s="561">
        <f t="shared" ca="1" si="1"/>
        <v>0</v>
      </c>
      <c r="F11" s="3"/>
      <c r="G11" s="3"/>
      <c r="H11" s="49">
        <f>IF(I11&lt;&gt;"", COUNTIF($I$8:I11, "&lt;&gt;"), "")</f>
        <v>4</v>
      </c>
      <c r="I11" s="87" t="s">
        <v>10721</v>
      </c>
      <c r="J11" s="249" t="str">
        <f>IFERROR(VLOOKUP(I11,'JCR 2026 (JIF 25)'!A:D,4,0), IFERROR(VLOOKUP(I11,'JCR 2026 (JIF 25)'!B:D,3,0),""))</f>
        <v>ANAIS DA ACADEMIA BRASILEIRA DE CIENCIAS</v>
      </c>
      <c r="K11" s="19">
        <v>2024</v>
      </c>
      <c r="L11" s="19" t="s">
        <v>53981</v>
      </c>
      <c r="M11" s="19"/>
      <c r="N11" s="53">
        <v>1</v>
      </c>
      <c r="O11" s="3"/>
    </row>
    <row r="12" spans="1:15" ht="13.5" customHeight="1">
      <c r="A12" s="37" t="str">
        <f t="shared" si="0"/>
        <v>Química Nova na Escola, 2024, p. 648</v>
      </c>
      <c r="B12" s="23" t="str">
        <f>IF(I12="","",_xlfn.LET(
  _xlpm.resultado1, VLOOKUP(I12,'JCR 2026 (JIF 25)'!A:C,3,FALSE),
  _xlpm.resultado2, VLOOKUP(I12,'JCR 2026 (JIF 25)'!B:C,2,FALSE),
  _xlpm.resultado, IFERROR(_xlpm.resultado1, IFERROR(_xlpm.resultado2,"")),
  IF(_xlpm.resultado="N/A", "N/A",
     IF(OR(_xlpm.resultado=0, _xlpm.resultado=""), "Revista sem FI", VALUE(_xlpm.resultado))
  )
))</f>
        <v>Revista sem FI</v>
      </c>
      <c r="C12" s="388" t="str">
        <f t="shared" si="2"/>
        <v/>
      </c>
      <c r="D12" s="389">
        <f t="shared" ref="D12:D22" si="3">IF(J12="","",IF(OR(B12=0,B12="Revista sem FI"),0,IF(OR(AND(ISNUMBER(C12),C12&gt;0),AND(ISNUMBER(E12),E12&gt;0)),1,0)))</f>
        <v>0</v>
      </c>
      <c r="E12" s="561" t="str">
        <f t="shared" ca="1" si="1"/>
        <v/>
      </c>
      <c r="F12" s="3"/>
      <c r="G12" s="3"/>
      <c r="H12" s="49">
        <f>IF(I12&lt;&gt;"", COUNTIF($I$8:I12, "&lt;&gt;"), "")</f>
        <v>5</v>
      </c>
      <c r="I12" s="87" t="s">
        <v>60036</v>
      </c>
      <c r="J12" s="249" t="str">
        <f>IFERROR(VLOOKUP(I12,'JCR 2026 (JIF 25)'!A:D,4,0), IFERROR(VLOOKUP(I12,'JCR 2026 (JIF 25)'!B:D,3,0),""))</f>
        <v>Química Nova na Escola</v>
      </c>
      <c r="K12" s="19">
        <v>2024</v>
      </c>
      <c r="L12" s="19">
        <v>648</v>
      </c>
      <c r="M12" s="19"/>
      <c r="N12" s="53">
        <v>1</v>
      </c>
      <c r="O12" s="3"/>
    </row>
    <row r="13" spans="1:15" ht="13.5" customHeight="1">
      <c r="A13" s="37" t="str">
        <f t="shared" si="0"/>
        <v>JOURNAL OF THE BRAZILIAN CHEMICAL SOCIETY, 2024, p. e20230187</v>
      </c>
      <c r="B13" s="23">
        <f>IF(I13="","",_xlfn.LET(
  _xlpm.resultado1, VLOOKUP(I13,'JCR 2026 (JIF 25)'!A:C,3,FALSE),
  _xlpm.resultado2, VLOOKUP(I13,'JCR 2026 (JIF 25)'!B:C,2,FALSE),
  _xlpm.resultado, IFERROR(_xlpm.resultado1, IFERROR(_xlpm.resultado2,"")),
  IF(_xlpm.resultado="N/A", "N/A",
     IF(OR(_xlpm.resultado=0, _xlpm.resultado=""), "Revista sem FI", VALUE(_xlpm.resultado))
  )
))</f>
        <v>1.5</v>
      </c>
      <c r="C13" s="388">
        <f t="shared" si="2"/>
        <v>1</v>
      </c>
      <c r="D13" s="389">
        <f ca="1">IF(J13="","",IF(OR(B13=0,B13="Revista sem FI"),0,IF(OR(AND(ISNUMBER(C13),C13&gt;0),AND(ISNUMBER(E13),E13&gt;0)),1,0)))</f>
        <v>1</v>
      </c>
      <c r="E13" s="561" t="str">
        <f t="shared" ca="1" si="1"/>
        <v/>
      </c>
      <c r="F13" s="3"/>
      <c r="G13" s="3"/>
      <c r="H13" s="49">
        <f>IF(I13&lt;&gt;"", COUNTIF($I$8:I13, "&lt;&gt;"), "")</f>
        <v>6</v>
      </c>
      <c r="I13" s="87" t="s">
        <v>1032</v>
      </c>
      <c r="J13" s="249" t="str">
        <f>IFERROR(VLOOKUP(I13,'JCR 2026 (JIF 25)'!A:D,4,0), IFERROR(VLOOKUP(I13,'JCR 2026 (JIF 25)'!B:D,3,0),""))</f>
        <v>JOURNAL OF THE BRAZILIAN CHEMICAL SOCIETY</v>
      </c>
      <c r="K13" s="19">
        <v>2024</v>
      </c>
      <c r="L13" s="19" t="s">
        <v>53982</v>
      </c>
      <c r="M13" s="19">
        <v>1</v>
      </c>
      <c r="N13" s="53"/>
      <c r="O13" s="3"/>
    </row>
    <row r="14" spans="1:15" ht="13.5" customHeight="1">
      <c r="A14" s="37" t="str">
        <f t="shared" ref="A14:A15" si="4">IF(I14="", "", IF(J14="", "Revista sem Fator de Impacto" &amp; IF(K14="", "", ", " &amp; K14 &amp; ",") &amp; IF(L14="", "", " p. " &amp; L14), J14 &amp; IF(K14="", "", ", " &amp; K14 &amp; ",") &amp; IF(L14="", "", " p. " &amp; L14)))</f>
        <v>TALANTA, 2024, p. 126600</v>
      </c>
      <c r="B14" s="23">
        <f>IF(I14="","",_xlfn.LET(
  _xlpm.resultado1, VLOOKUP(I14,'JCR 2026 (JIF 25)'!A:C,3,FALSE),
  _xlpm.resultado2, VLOOKUP(I14,'JCR 2026 (JIF 25)'!B:C,2,FALSE),
  _xlpm.resultado, IFERROR(_xlpm.resultado1, IFERROR(_xlpm.resultado2,"")),
  IF(_xlpm.resultado="N/A", "N/A",
     IF(OR(_xlpm.resultado=0, _xlpm.resultado=""), "Revista sem FI", VALUE(_xlpm.resultado))
  )
))</f>
        <v>6.7</v>
      </c>
      <c r="C14" s="388">
        <f t="shared" si="2"/>
        <v>1</v>
      </c>
      <c r="D14" s="389">
        <f ca="1">IF(J14="","",IF(OR(B14=0,B14="Revista sem FI"),0,IF(OR(AND(ISNUMBER(C14),C14&gt;0),AND(ISNUMBER(E14),E14&gt;0)),1,0)))</f>
        <v>1</v>
      </c>
      <c r="E14" s="561" t="str">
        <f t="shared" ca="1" si="1"/>
        <v/>
      </c>
      <c r="F14" s="3"/>
      <c r="G14" s="14"/>
      <c r="H14" s="49">
        <f>IF(I14&lt;&gt;"", COUNTIF($I$8:I14, "&lt;&gt;"), "")</f>
        <v>7</v>
      </c>
      <c r="I14" s="87" t="s">
        <v>1986</v>
      </c>
      <c r="J14" s="249" t="str">
        <f>IFERROR(VLOOKUP(I14,'JCR 2026 (JIF 25)'!A:D,4,0), IFERROR(VLOOKUP(I14,'JCR 2026 (JIF 25)'!B:D,3,0),""))</f>
        <v>TALANTA</v>
      </c>
      <c r="K14" s="19">
        <v>2024</v>
      </c>
      <c r="L14" s="19">
        <v>126600</v>
      </c>
      <c r="M14" s="19">
        <v>1</v>
      </c>
      <c r="N14" s="53"/>
      <c r="O14" s="14"/>
    </row>
    <row r="15" spans="1:15" ht="13.5" customHeight="1">
      <c r="A15" s="37" t="str">
        <f t="shared" si="4"/>
        <v>Analytical Methods, 2024, p. 8037</v>
      </c>
      <c r="B15" s="23">
        <f>IF(I15="","",_xlfn.LET(
  _xlpm.resultado1, VLOOKUP(I15,'JCR 2026 (JIF 25)'!A:C,3,FALSE),
  _xlpm.resultado2, VLOOKUP(I15,'JCR 2026 (JIF 25)'!B:C,2,FALSE),
  _xlpm.resultado, IFERROR(_xlpm.resultado1, IFERROR(_xlpm.resultado2,"")),
  IF(_xlpm.resultado="N/A", "N/A",
     IF(OR(_xlpm.resultado=0, _xlpm.resultado=""), "Revista sem FI", VALUE(_xlpm.resultado))
  )
))</f>
        <v>3</v>
      </c>
      <c r="C15" s="388">
        <f t="shared" si="2"/>
        <v>1</v>
      </c>
      <c r="D15" s="389">
        <f ca="1">IF(J15="","",IF(OR(B15=0,B15="Revista sem FI"),0,IF(OR(AND(ISNUMBER(C15),C15&gt;0),AND(ISNUMBER(E15),E15&gt;0)),1,0)))</f>
        <v>1</v>
      </c>
      <c r="E15" s="561" t="str">
        <f t="shared" ca="1" si="1"/>
        <v/>
      </c>
      <c r="F15" s="3"/>
      <c r="G15" s="14"/>
      <c r="H15" s="49">
        <f>IF(I15&lt;&gt;"", COUNTIF($I$8:I15, "&lt;&gt;"), "")</f>
        <v>8</v>
      </c>
      <c r="I15" s="87" t="s">
        <v>11454</v>
      </c>
      <c r="J15" s="249" t="str">
        <f>IFERROR(VLOOKUP(I15,'JCR 2026 (JIF 25)'!A:D,4,0), IFERROR(VLOOKUP(I15,'JCR 2026 (JIF 25)'!B:D,3,0),""))</f>
        <v>Analytical Methods</v>
      </c>
      <c r="K15" s="19">
        <v>2024</v>
      </c>
      <c r="L15" s="19">
        <v>8037</v>
      </c>
      <c r="M15" s="19">
        <v>1</v>
      </c>
      <c r="N15" s="53"/>
      <c r="O15" s="14"/>
    </row>
    <row r="16" spans="1:15" ht="13.5" customHeight="1">
      <c r="A16" s="37" t="str">
        <f t="shared" ref="A16:A22" si="5">IF(I16="", "", IF(J16="", "Revista sem Fator de Impacto" &amp; IF(K16="", "", ", " &amp; K16 &amp; ",") &amp; IF(L16="", "", " p. " &amp; L16), J16 &amp; IF(K16="", "", ", " &amp; K16 &amp; ",") &amp; IF(L16="", "", " p. " &amp; L16)))</f>
        <v/>
      </c>
      <c r="B16" s="23" t="str">
        <f>IF(I16="","",_xlfn.LET(
  _xlpm.resultado1, VLOOKUP(I16,'JCR 2026 (JIF 25)'!A:C,3,FALSE),
  _xlpm.resultado2, VLOOKUP(I16,'JCR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6" s="388" t="str">
        <f t="shared" si="2"/>
        <v/>
      </c>
      <c r="D16" s="389" t="str">
        <f t="shared" si="3"/>
        <v/>
      </c>
      <c r="E16" s="561" t="str">
        <f t="shared" ca="1" si="1"/>
        <v/>
      </c>
      <c r="F16" s="3"/>
      <c r="G16" s="14"/>
      <c r="H16" s="49" t="str">
        <f>IF(I16&lt;&gt;"", COUNTIF($I$8:I16, "&lt;&gt;"), "")</f>
        <v/>
      </c>
      <c r="I16" s="87"/>
      <c r="J16" s="249" t="str">
        <f>IFERROR(VLOOKUP(I16,'JCR 2026 (JIF 25)'!A:D,4,0), IFERROR(VLOOKUP(I16,'JCR 2026 (JIF 25)'!B:D,3,0),""))</f>
        <v/>
      </c>
      <c r="K16" s="19"/>
      <c r="L16" s="19"/>
      <c r="M16" s="19"/>
      <c r="N16" s="53"/>
      <c r="O16" s="14"/>
    </row>
    <row r="17" spans="1:15" ht="13.5" customHeight="1">
      <c r="A17" s="37" t="str">
        <f t="shared" si="5"/>
        <v/>
      </c>
      <c r="B17" s="23" t="str">
        <f>IF(I17="","",_xlfn.LET(
  _xlpm.resultado1, VLOOKUP(I17,'JCR 2026 (JIF 25)'!A:C,3,FALSE),
  _xlpm.resultado2, VLOOKUP(I17,'JCR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7" s="388" t="str">
        <f t="shared" si="2"/>
        <v/>
      </c>
      <c r="D17" s="389" t="str">
        <f t="shared" si="3"/>
        <v/>
      </c>
      <c r="E17" s="561" t="str">
        <f t="shared" ca="1" si="1"/>
        <v/>
      </c>
      <c r="F17" s="3"/>
      <c r="G17" s="14"/>
      <c r="H17" s="49" t="str">
        <f>IF(I17&lt;&gt;"", COUNTIF($I$8:I17, "&lt;&gt;"), "")</f>
        <v/>
      </c>
      <c r="I17" s="87"/>
      <c r="J17" s="249" t="str">
        <f>IFERROR(VLOOKUP(I17,'JCR 2026 (JIF 25)'!A:D,4,0), IFERROR(VLOOKUP(I17,'JCR 2026 (JIF 25)'!B:D,3,0),""))</f>
        <v/>
      </c>
      <c r="K17" s="19"/>
      <c r="L17" s="19"/>
      <c r="M17" s="19"/>
      <c r="N17" s="53"/>
      <c r="O17" s="14"/>
    </row>
    <row r="18" spans="1:15" ht="13.5" customHeight="1">
      <c r="A18" s="37" t="str">
        <f t="shared" si="5"/>
        <v/>
      </c>
      <c r="B18" s="23" t="str">
        <f>IF(I18="","",_xlfn.LET(
  _xlpm.resultado1, VLOOKUP(I18,'JCR 2026 (JIF 25)'!A:C,3,FALSE),
  _xlpm.resultado2, VLOOKUP(I18,'JCR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8" s="388" t="str">
        <f t="shared" si="2"/>
        <v/>
      </c>
      <c r="D18" s="389" t="str">
        <f t="shared" si="3"/>
        <v/>
      </c>
      <c r="E18" s="561" t="str">
        <f t="shared" ca="1" si="1"/>
        <v/>
      </c>
      <c r="F18" s="3"/>
      <c r="G18" s="14"/>
      <c r="H18" s="49" t="str">
        <f>IF(I18&lt;&gt;"", COUNTIF($I$8:I18, "&lt;&gt;"), "")</f>
        <v/>
      </c>
      <c r="I18" s="87"/>
      <c r="J18" s="249" t="str">
        <f>IFERROR(VLOOKUP(I18,'JCR 2026 (JIF 25)'!A:D,4,0), IFERROR(VLOOKUP(I18,'JCR 2026 (JIF 25)'!B:D,3,0),""))</f>
        <v/>
      </c>
      <c r="K18" s="19"/>
      <c r="L18" s="19"/>
      <c r="M18" s="19"/>
      <c r="N18" s="53"/>
      <c r="O18" s="14"/>
    </row>
    <row r="19" spans="1:15" ht="13.5" customHeight="1">
      <c r="A19" s="37" t="str">
        <f t="shared" si="5"/>
        <v/>
      </c>
      <c r="B19" s="23" t="str">
        <f>IF(I19="","",_xlfn.LET(
  _xlpm.resultado1, VLOOKUP(I19,'JCR 2026 (JIF 25)'!A:C,3,FALSE),
  _xlpm.resultado2, VLOOKUP(I19,'JCR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9" s="388" t="str">
        <f t="shared" si="2"/>
        <v/>
      </c>
      <c r="D19" s="389" t="str">
        <f t="shared" si="3"/>
        <v/>
      </c>
      <c r="E19" s="561" t="str">
        <f t="shared" ca="1" si="1"/>
        <v/>
      </c>
      <c r="F19" s="3"/>
      <c r="G19" s="3"/>
      <c r="H19" s="49" t="str">
        <f>IF(I19&lt;&gt;"", COUNTIF($I$8:I19, "&lt;&gt;"), "")</f>
        <v/>
      </c>
      <c r="I19" s="87"/>
      <c r="J19" s="249" t="str">
        <f>IFERROR(VLOOKUP(I19,'JCR 2026 (JIF 25)'!A:D,4,0), IFERROR(VLOOKUP(I19,'JCR 2026 (JIF 25)'!B:D,3,0),""))</f>
        <v/>
      </c>
      <c r="K19" s="19"/>
      <c r="L19" s="19"/>
      <c r="M19" s="19"/>
      <c r="N19" s="53"/>
      <c r="O19" s="3"/>
    </row>
    <row r="20" spans="1:15" ht="13.5" customHeight="1">
      <c r="A20" s="37" t="str">
        <f t="shared" si="5"/>
        <v/>
      </c>
      <c r="B20" s="23" t="str">
        <f>IF(I20="","",_xlfn.LET(
  _xlpm.resultado1, VLOOKUP(I20,'JCR 2026 (JIF 25)'!A:C,3,FALSE),
  _xlpm.resultado2, VLOOKUP(I20,'JCR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20" s="388" t="str">
        <f t="shared" si="2"/>
        <v/>
      </c>
      <c r="D20" s="389" t="str">
        <f t="shared" si="3"/>
        <v/>
      </c>
      <c r="E20" s="561" t="str">
        <f t="shared" ca="1" si="1"/>
        <v/>
      </c>
      <c r="F20" s="3"/>
      <c r="G20" s="14"/>
      <c r="H20" s="49" t="str">
        <f>IF(I20&lt;&gt;"", COUNTIF($I$8:I20, "&lt;&gt;"), "")</f>
        <v/>
      </c>
      <c r="I20" s="87"/>
      <c r="J20" s="249" t="str">
        <f>IFERROR(VLOOKUP(I20,'JCR 2026 (JIF 25)'!A:D,4,0), IFERROR(VLOOKUP(I20,'JCR 2026 (JIF 25)'!B:D,3,0),""))</f>
        <v/>
      </c>
      <c r="K20" s="19"/>
      <c r="L20" s="19"/>
      <c r="M20" s="19"/>
      <c r="N20" s="53"/>
      <c r="O20" s="14"/>
    </row>
    <row r="21" spans="1:15" ht="13.5" customHeight="1">
      <c r="A21" s="37" t="str">
        <f t="shared" si="5"/>
        <v/>
      </c>
      <c r="B21" s="23" t="str">
        <f>IF(I21="","",_xlfn.LET(
  _xlpm.resultado1, VLOOKUP(I21,'JCR 2026 (JIF 25)'!A:C,3,FALSE),
  _xlpm.resultado2, VLOOKUP(I21,'JCR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21" s="388" t="str">
        <f t="shared" si="2"/>
        <v/>
      </c>
      <c r="D21" s="389" t="str">
        <f t="shared" si="3"/>
        <v/>
      </c>
      <c r="E21" s="561" t="str">
        <f t="shared" ca="1" si="1"/>
        <v/>
      </c>
      <c r="F21" s="3"/>
      <c r="G21" s="14"/>
      <c r="H21" s="49" t="str">
        <f>IF(I21&lt;&gt;"", COUNTIF($I$8:I21, "&lt;&gt;"), "")</f>
        <v/>
      </c>
      <c r="I21" s="87"/>
      <c r="J21" s="249" t="str">
        <f>IFERROR(VLOOKUP(I21,'JCR 2026 (JIF 25)'!A:D,4,0), IFERROR(VLOOKUP(I21,'JCR 2026 (JIF 25)'!B:D,3,0),""))</f>
        <v/>
      </c>
      <c r="K21" s="19"/>
      <c r="L21" s="19"/>
      <c r="M21" s="19"/>
      <c r="N21" s="53"/>
      <c r="O21" s="14"/>
    </row>
    <row r="22" spans="1:15" ht="13.5" customHeight="1" thickBot="1">
      <c r="A22" s="38" t="str">
        <f t="shared" si="5"/>
        <v/>
      </c>
      <c r="B22" s="33" t="str">
        <f>IF(I22="","",_xlfn.LET(
  _xlpm.resultado1, VLOOKUP(I22,'JCR 2026 (JIF 25)'!A:C,3,FALSE),
  _xlpm.resultado2, VLOOKUP(I22,'JCR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22" s="397" t="str">
        <f t="shared" si="2"/>
        <v/>
      </c>
      <c r="D22" s="398" t="str">
        <f t="shared" si="3"/>
        <v/>
      </c>
      <c r="E22" s="562" t="str">
        <f t="shared" ca="1" si="1"/>
        <v/>
      </c>
      <c r="F22" s="3"/>
      <c r="G22" s="14"/>
      <c r="H22" s="50" t="str">
        <f>IF(I22&lt;&gt;"", COUNTIF($I$8:I22, "&lt;&gt;"), "")</f>
        <v/>
      </c>
      <c r="I22" s="228"/>
      <c r="J22" s="284" t="str">
        <f>IFERROR(VLOOKUP(I22,'JCR 2026 (JIF 25)'!A:D,4,0), IFERROR(VLOOKUP(I22,'JCR 2026 (JIF 25)'!B:D,3,0),""))</f>
        <v/>
      </c>
      <c r="K22" s="47"/>
      <c r="L22" s="47"/>
      <c r="M22" s="47"/>
      <c r="N22" s="54"/>
      <c r="O22" s="14"/>
    </row>
    <row r="23" spans="1:15" ht="13.5" customHeight="1">
      <c r="A23" s="34" t="s">
        <v>60663</v>
      </c>
      <c r="B23" s="35">
        <f>SUM(B8:B22)</f>
        <v>24.799999999999997</v>
      </c>
      <c r="C23" s="35">
        <f>SUM(C8:C22)</f>
        <v>3</v>
      </c>
      <c r="D23" s="35">
        <f ca="1">SUM(D8:D22)</f>
        <v>6</v>
      </c>
      <c r="E23" s="36">
        <f ca="1">SUM(E8:E22)</f>
        <v>3</v>
      </c>
      <c r="F23" s="3"/>
      <c r="G23" s="3"/>
      <c r="H23" s="3"/>
      <c r="I23" s="3"/>
      <c r="J23" s="239"/>
      <c r="K23" s="3"/>
      <c r="L23" s="3"/>
      <c r="M23" s="3"/>
      <c r="N23" s="3"/>
      <c r="O23" s="3"/>
    </row>
    <row r="24" spans="1:15" ht="13.5" customHeight="1" thickBot="1">
      <c r="A24" s="24"/>
      <c r="B24" s="25" t="s">
        <v>53910</v>
      </c>
      <c r="C24" s="55">
        <f ca="1">C23+(MIN(C23,E23))</f>
        <v>6</v>
      </c>
      <c r="D24" s="26"/>
      <c r="E24" s="27"/>
      <c r="F24" s="14"/>
      <c r="G24" s="14"/>
      <c r="H24" s="14"/>
      <c r="I24" s="14"/>
      <c r="J24" s="210"/>
      <c r="K24" s="14"/>
      <c r="L24" s="14"/>
      <c r="M24" s="3"/>
      <c r="N24" s="3"/>
      <c r="O24" s="3"/>
    </row>
    <row r="25" spans="1:15" ht="13.5" customHeight="1" thickBot="1">
      <c r="A25" s="16"/>
      <c r="B25" s="21"/>
      <c r="C25" s="21"/>
      <c r="D25" s="29"/>
      <c r="E25" s="15"/>
      <c r="F25" s="3"/>
      <c r="G25" s="3"/>
      <c r="H25" s="3"/>
      <c r="I25" s="3"/>
      <c r="J25" s="285"/>
      <c r="K25" s="3"/>
      <c r="L25" s="3"/>
      <c r="M25" s="3"/>
      <c r="N25" s="3"/>
      <c r="O25" s="3"/>
    </row>
    <row r="26" spans="1:15" ht="13.5" customHeight="1" thickBot="1">
      <c r="A26" s="41" t="s">
        <v>6</v>
      </c>
      <c r="B26" s="133" t="s">
        <v>53953</v>
      </c>
      <c r="C26" s="42" cm="1">
        <f t="array" aca="1" ref="C26" ca="1">_xlfn.LET(
_xlpm._nAP,COUNTIF(C8:C22,"&gt;0"),
_xlpm._nTotal,SUM(D8:D22),
_xlpm._nCandidatosAPCo,SUMPRODUCT(--ISNUMBER(E8:E22)),
_xlpm._nAPCoUsados,MIN(MAX(0,_xlpm._nTotal-_xlpm._nAP),_xlpm._nCandidatosAPCo),
_xlpm._FIAPCo,_xlfn._xlws.FILTER(
   IF(ISNUMBER(B8:B22),B8:B22,0),
   ISNUMBER(E8:E22),
   0
),
_xlpm._somaAP,SUMIFS(B8:B22,C8:C22,"&gt;0"),
_xlpm._somaAPCo,IF(
   _xlpm._nAPCoUsados=0,
   0,
   SUM(
      LARGE(
         _xlpm._FIAPCo,
         _xlfn.SEQUENCE(_xlpm._nAPCoUsados)
      )
   )
),
IF(
   _xlpm._nTotal=0,
   0,
   (_xlpm._somaAP+_xlpm._somaAPCo)/_xlpm._nTotal
)
)</f>
        <v>3.9333333333333336</v>
      </c>
      <c r="D26" s="14" t="s">
        <v>53962</v>
      </c>
      <c r="E26" s="8"/>
      <c r="F26" s="3"/>
      <c r="G26" s="3"/>
      <c r="H26" s="3"/>
      <c r="I26" s="3"/>
      <c r="J26" s="285"/>
      <c r="K26" s="3"/>
      <c r="L26" s="3"/>
      <c r="M26" s="3"/>
      <c r="N26" s="3"/>
      <c r="O26" s="3"/>
    </row>
    <row r="27" spans="1:15" ht="13.5" customHeight="1">
      <c r="A27" s="3"/>
      <c r="B27" s="3"/>
      <c r="C27" s="3"/>
      <c r="D27" s="210" t="s">
        <v>53963</v>
      </c>
      <c r="E27" s="8"/>
      <c r="F27" s="3"/>
      <c r="G27" s="3"/>
      <c r="H27" s="3"/>
      <c r="I27" s="3"/>
      <c r="J27" s="285"/>
      <c r="K27" s="3"/>
      <c r="L27" s="3"/>
      <c r="M27" s="3"/>
      <c r="N27" s="3"/>
      <c r="O27" s="3"/>
    </row>
    <row r="28" spans="1:15" ht="13.5" customHeight="1" thickBot="1">
      <c r="A28" s="14"/>
      <c r="B28" s="14"/>
      <c r="C28" s="14"/>
      <c r="D28" s="210"/>
      <c r="E28" s="15"/>
      <c r="F28" s="14"/>
      <c r="G28" s="14"/>
      <c r="H28" s="14"/>
      <c r="I28" s="14"/>
      <c r="J28" s="14"/>
      <c r="K28" s="14"/>
      <c r="L28" s="14"/>
      <c r="M28" s="14"/>
      <c r="N28" s="14"/>
      <c r="O28" s="14"/>
    </row>
    <row r="29" spans="1:15" ht="13.5" customHeight="1" thickBot="1">
      <c r="A29" s="39" t="s">
        <v>53952</v>
      </c>
      <c r="B29" s="212"/>
      <c r="C29" s="57" t="s">
        <v>3</v>
      </c>
      <c r="D29" s="58" t="s">
        <v>4</v>
      </c>
      <c r="E29" s="8"/>
      <c r="F29" s="3"/>
      <c r="G29" s="3"/>
      <c r="H29" s="257" t="s">
        <v>60667</v>
      </c>
      <c r="I29" s="258" t="s">
        <v>60675</v>
      </c>
      <c r="J29" s="258" t="s">
        <v>60677</v>
      </c>
      <c r="K29" s="259" t="s">
        <v>25</v>
      </c>
      <c r="L29" s="258" t="s">
        <v>60676</v>
      </c>
      <c r="M29" s="259" t="s">
        <v>53917</v>
      </c>
      <c r="N29" s="260" t="s">
        <v>60680</v>
      </c>
      <c r="O29" s="3"/>
    </row>
    <row r="30" spans="1:15" ht="13.5" customHeight="1">
      <c r="A30" s="672" t="str">
        <f t="shared" ref="A30:A39" si="6">IF(OR(ISBLANK(J30),ISBLANK(K30)), "", J30 &amp; ", " &amp; K30)</f>
        <v>Ch. 7, Bioimaging Metallomics, 2018</v>
      </c>
      <c r="B30" s="673"/>
      <c r="C30" s="269">
        <f t="shared" ref="C30:C39" si="7">IF(I30="","",
 IF(I30="C", IF(L30="N", 1, IF(L30="I", 2, 0)),
 IF(I30="L", IF(L30="N", 2, IF(L30="I", 4, 0)),
 IF(I30="P",
    IF(L30="N",1,IF(L30="I",2,0)) *
    IF(L30&lt;&gt;"", IF(N30&lt;&gt;"", 2, 1), 0),
 0))))</f>
        <v>2</v>
      </c>
      <c r="D30" s="275">
        <f t="shared" ref="D30" si="8">IF(A30="","",1)</f>
        <v>1</v>
      </c>
      <c r="E30" s="8"/>
      <c r="F30" s="3"/>
      <c r="G30" s="3"/>
      <c r="H30" s="48">
        <f>IF(J30&lt;&gt;"", COUNTIF($J30:J$30, "&lt;&gt;"), "")</f>
        <v>1</v>
      </c>
      <c r="I30" s="87" t="s">
        <v>60673</v>
      </c>
      <c r="J30" s="248" t="s">
        <v>44</v>
      </c>
      <c r="K30" s="6">
        <v>2018</v>
      </c>
      <c r="L30" s="87" t="s">
        <v>60679</v>
      </c>
      <c r="M30" s="289" t="s">
        <v>66425</v>
      </c>
      <c r="N30" s="270"/>
      <c r="O30" s="3"/>
    </row>
    <row r="31" spans="1:15" ht="13.5" customHeight="1">
      <c r="A31" s="642" t="str">
        <f t="shared" si="6"/>
        <v>Ferric Chloride for Phosphorus removal from urban wastewater: process optimization, performance evaluation and environmental feasibility analysis; Science, Society and Emerging Technologies; doi: 10.51859/amplla.sset.2224-11; Livro: organizer Higor Brito . –– Vol. 2 n. 2. –– Campina Grande, PB : Amplla Editora, 2024. , 2024</v>
      </c>
      <c r="B31" s="643"/>
      <c r="C31" s="262">
        <f t="shared" si="7"/>
        <v>2</v>
      </c>
      <c r="D31" s="276">
        <f t="shared" ref="D31:D39" si="9">IF(A31="","",1)</f>
        <v>1</v>
      </c>
      <c r="E31" s="8"/>
      <c r="F31" s="3"/>
      <c r="G31" s="3"/>
      <c r="H31" s="282">
        <f>IF(J31&lt;&gt;"", COUNTIF($J$30:J31, "&lt;&gt;"), "")</f>
        <v>2</v>
      </c>
      <c r="I31" s="87" t="s">
        <v>60673</v>
      </c>
      <c r="J31" s="18" t="s">
        <v>53984</v>
      </c>
      <c r="K31" s="6">
        <v>2024</v>
      </c>
      <c r="L31" s="87" t="s">
        <v>60679</v>
      </c>
      <c r="M31" s="294" t="s">
        <v>53983</v>
      </c>
      <c r="N31" s="266"/>
      <c r="O31" s="3"/>
    </row>
    <row r="32" spans="1:15" ht="13.5" customHeight="1">
      <c r="A32" s="642" t="str">
        <f t="shared" si="6"/>
        <v/>
      </c>
      <c r="B32" s="643"/>
      <c r="C32" s="262" t="str">
        <f t="shared" si="7"/>
        <v/>
      </c>
      <c r="D32" s="276" t="str">
        <f t="shared" si="9"/>
        <v/>
      </c>
      <c r="E32" s="8"/>
      <c r="F32" s="3"/>
      <c r="G32" s="3"/>
      <c r="H32" s="282" t="str">
        <f>IF(J32&lt;&gt;"", COUNTIF($J$30:J32, "&lt;&gt;"), "")</f>
        <v/>
      </c>
      <c r="I32" s="87"/>
      <c r="J32" s="18"/>
      <c r="K32" s="6"/>
      <c r="L32" s="87"/>
      <c r="M32" s="294"/>
      <c r="N32" s="266"/>
      <c r="O32" s="3"/>
    </row>
    <row r="33" spans="1:15" ht="13.5" customHeight="1">
      <c r="A33" s="642" t="str">
        <f t="shared" si="6"/>
        <v/>
      </c>
      <c r="B33" s="643"/>
      <c r="C33" s="262" t="str">
        <f t="shared" si="7"/>
        <v/>
      </c>
      <c r="D33" s="276" t="str">
        <f t="shared" si="9"/>
        <v/>
      </c>
      <c r="E33" s="8"/>
      <c r="F33" s="3"/>
      <c r="G33" s="3"/>
      <c r="H33" s="282" t="str">
        <f>IF(J33&lt;&gt;"", COUNTIF($J$30:J33, "&lt;&gt;"), "")</f>
        <v/>
      </c>
      <c r="I33" s="87"/>
      <c r="J33" s="18"/>
      <c r="K33" s="6"/>
      <c r="L33" s="87"/>
      <c r="M33" s="294"/>
      <c r="N33" s="266"/>
      <c r="O33" s="3"/>
    </row>
    <row r="34" spans="1:15" ht="13.5" customHeight="1">
      <c r="A34" s="642" t="str">
        <f t="shared" si="6"/>
        <v/>
      </c>
      <c r="B34" s="643"/>
      <c r="C34" s="262" t="str">
        <f t="shared" si="7"/>
        <v/>
      </c>
      <c r="D34" s="276" t="str">
        <f t="shared" si="9"/>
        <v/>
      </c>
      <c r="E34" s="15"/>
      <c r="F34" s="14"/>
      <c r="G34" s="14"/>
      <c r="H34" s="282" t="str">
        <f>IF(J34&lt;&gt;"", COUNTIF($J$30:J34, "&lt;&gt;"), "")</f>
        <v/>
      </c>
      <c r="I34" s="87"/>
      <c r="J34" s="255"/>
      <c r="K34" s="6"/>
      <c r="L34" s="87"/>
      <c r="M34" s="294"/>
      <c r="N34" s="266"/>
      <c r="O34" s="14"/>
    </row>
    <row r="35" spans="1:15" ht="13.5" customHeight="1">
      <c r="A35" s="642" t="str">
        <f t="shared" si="6"/>
        <v/>
      </c>
      <c r="B35" s="643"/>
      <c r="C35" s="262" t="str">
        <f t="shared" si="7"/>
        <v/>
      </c>
      <c r="D35" s="276" t="str">
        <f t="shared" si="9"/>
        <v/>
      </c>
      <c r="E35" s="15"/>
      <c r="F35" s="14"/>
      <c r="G35" s="14"/>
      <c r="H35" s="282" t="str">
        <f>IF(J35&lt;&gt;"", COUNTIF($J$30:J35, "&lt;&gt;"), "")</f>
        <v/>
      </c>
      <c r="I35" s="87"/>
      <c r="J35" s="255"/>
      <c r="K35" s="19"/>
      <c r="L35" s="87"/>
      <c r="M35" s="294"/>
      <c r="N35" s="266"/>
      <c r="O35" s="14"/>
    </row>
    <row r="36" spans="1:15" ht="13.5" customHeight="1">
      <c r="A36" s="642" t="str">
        <f t="shared" si="6"/>
        <v/>
      </c>
      <c r="B36" s="643"/>
      <c r="C36" s="262" t="str">
        <f t="shared" si="7"/>
        <v/>
      </c>
      <c r="D36" s="276" t="str">
        <f t="shared" si="9"/>
        <v/>
      </c>
      <c r="E36" s="8"/>
      <c r="F36" s="3"/>
      <c r="G36" s="3"/>
      <c r="H36" s="282" t="str">
        <f>IF(J36&lt;&gt;"", COUNTIF($J$30:J36, "&lt;&gt;"), "")</f>
        <v/>
      </c>
      <c r="I36" s="87"/>
      <c r="J36" s="255"/>
      <c r="K36" s="6"/>
      <c r="L36" s="87"/>
      <c r="M36" s="294"/>
      <c r="N36" s="266"/>
      <c r="O36" s="3"/>
    </row>
    <row r="37" spans="1:15" ht="13.5" customHeight="1">
      <c r="A37" s="642" t="str">
        <f t="shared" si="6"/>
        <v/>
      </c>
      <c r="B37" s="643"/>
      <c r="C37" s="262" t="str">
        <f t="shared" si="7"/>
        <v/>
      </c>
      <c r="D37" s="276" t="str">
        <f t="shared" si="9"/>
        <v/>
      </c>
      <c r="E37" s="15"/>
      <c r="F37" s="14"/>
      <c r="G37" s="14"/>
      <c r="H37" s="282" t="str">
        <f>IF(J37&lt;&gt;"", COUNTIF($J$30:J37, "&lt;&gt;"), "")</f>
        <v/>
      </c>
      <c r="I37" s="87"/>
      <c r="J37" s="255"/>
      <c r="K37" s="7"/>
      <c r="L37" s="87"/>
      <c r="M37" s="294"/>
      <c r="N37" s="266"/>
      <c r="O37" s="14"/>
    </row>
    <row r="38" spans="1:15" ht="13.5" customHeight="1">
      <c r="A38" s="642" t="str">
        <f t="shared" si="6"/>
        <v/>
      </c>
      <c r="B38" s="643"/>
      <c r="C38" s="262" t="str">
        <f t="shared" si="7"/>
        <v/>
      </c>
      <c r="D38" s="276" t="str">
        <f t="shared" si="9"/>
        <v/>
      </c>
      <c r="E38" s="8"/>
      <c r="F38" s="3"/>
      <c r="G38" s="3"/>
      <c r="H38" s="282" t="str">
        <f>IF(J38&lt;&gt;"", COUNTIF($J$30:J38, "&lt;&gt;"), "")</f>
        <v/>
      </c>
      <c r="I38" s="87"/>
      <c r="J38" s="255"/>
      <c r="K38" s="19"/>
      <c r="L38" s="87"/>
      <c r="M38" s="294"/>
      <c r="N38" s="266"/>
      <c r="O38" s="3"/>
    </row>
    <row r="39" spans="1:15" ht="13.5" customHeight="1" thickBot="1">
      <c r="A39" s="674" t="str">
        <f t="shared" si="6"/>
        <v/>
      </c>
      <c r="B39" s="675"/>
      <c r="C39" s="263" t="str">
        <f t="shared" si="7"/>
        <v/>
      </c>
      <c r="D39" s="277" t="str">
        <f t="shared" si="9"/>
        <v/>
      </c>
      <c r="E39" s="8"/>
      <c r="F39" s="3"/>
      <c r="G39" s="3"/>
      <c r="H39" s="293" t="str">
        <f>IF(J39&lt;&gt;"", COUNTIF($J$30:J39, "&lt;&gt;"), "")</f>
        <v/>
      </c>
      <c r="I39" s="228"/>
      <c r="J39" s="256"/>
      <c r="K39" s="228"/>
      <c r="L39" s="228"/>
      <c r="M39" s="299"/>
      <c r="N39" s="267"/>
      <c r="O39" s="3"/>
    </row>
    <row r="40" spans="1:15" ht="13.5" customHeight="1" thickBot="1">
      <c r="A40" s="676" t="s">
        <v>60663</v>
      </c>
      <c r="B40" s="677"/>
      <c r="C40" s="237">
        <f>SUM(C30:C39)</f>
        <v>4</v>
      </c>
      <c r="D40" s="238">
        <f>SUM(D30:D39)</f>
        <v>2</v>
      </c>
      <c r="E40" s="8"/>
      <c r="F40" s="3"/>
      <c r="G40" s="3"/>
      <c r="H40" s="3" t="s">
        <v>60668</v>
      </c>
      <c r="I40" s="3"/>
      <c r="J40" s="3"/>
      <c r="K40" s="3"/>
      <c r="L40" s="3"/>
      <c r="M40" s="8"/>
      <c r="N40" s="3"/>
      <c r="O40" s="3"/>
    </row>
    <row r="41" spans="1:15" ht="13.5" customHeight="1" thickBot="1">
      <c r="A41" s="127"/>
      <c r="B41" s="28"/>
      <c r="C41" s="15"/>
      <c r="D41" s="15"/>
      <c r="E41" s="8"/>
      <c r="F41" s="3"/>
      <c r="G41" s="3"/>
      <c r="H41" s="3" t="s">
        <v>60669</v>
      </c>
      <c r="I41" s="3"/>
      <c r="J41" s="3"/>
      <c r="K41" s="3"/>
      <c r="L41" s="3"/>
      <c r="M41" s="8"/>
      <c r="N41" s="3"/>
      <c r="O41" s="3"/>
    </row>
    <row r="42" spans="1:15" ht="13.5" customHeight="1" thickBot="1">
      <c r="A42" s="128" t="s">
        <v>60664</v>
      </c>
      <c r="B42" s="131" t="s">
        <v>53911</v>
      </c>
      <c r="C42" s="129">
        <f ca="1">C24+C40</f>
        <v>10</v>
      </c>
      <c r="D42" s="130">
        <f ca="1">D23 + D40</f>
        <v>8</v>
      </c>
      <c r="E42" s="8"/>
      <c r="F42" s="3"/>
      <c r="G42" s="3"/>
      <c r="H42" s="3" t="s">
        <v>60670</v>
      </c>
      <c r="I42" s="3"/>
      <c r="J42" s="3"/>
      <c r="K42" s="3"/>
      <c r="L42" s="3"/>
      <c r="M42" s="8"/>
      <c r="N42" s="3"/>
      <c r="O42" s="3"/>
    </row>
    <row r="43" spans="1:15" ht="13.5" customHeight="1" thickBot="1">
      <c r="A43" s="15"/>
      <c r="B43" s="131" t="s">
        <v>53914</v>
      </c>
      <c r="C43" s="130">
        <f>C40+C23</f>
        <v>7</v>
      </c>
      <c r="D43" s="14"/>
      <c r="E43" s="8"/>
      <c r="F43" s="3"/>
      <c r="G43" s="3"/>
      <c r="H43" s="3"/>
      <c r="I43" s="3"/>
      <c r="J43" s="3"/>
      <c r="K43" s="3"/>
      <c r="L43" s="3"/>
      <c r="M43" s="8"/>
      <c r="N43" s="3"/>
      <c r="O43" s="3"/>
    </row>
    <row r="44" spans="1:15" ht="13.5" customHeight="1" thickBot="1">
      <c r="A44" s="15"/>
      <c r="B44" s="15"/>
      <c r="C44" s="15"/>
      <c r="D44" s="14"/>
      <c r="E44" s="15"/>
      <c r="F44" s="14"/>
      <c r="G44" s="14"/>
      <c r="H44" s="14"/>
      <c r="I44" s="14"/>
      <c r="J44" s="14"/>
      <c r="K44" s="14"/>
      <c r="L44" s="14"/>
      <c r="M44" s="3"/>
      <c r="N44" s="3"/>
      <c r="O44" s="3"/>
    </row>
    <row r="45" spans="1:15" ht="13.5" customHeight="1" thickBot="1">
      <c r="A45" s="137" t="s">
        <v>7</v>
      </c>
      <c r="B45" s="139"/>
      <c r="C45" s="9"/>
      <c r="D45" s="3"/>
      <c r="E45" s="8"/>
      <c r="F45" s="3"/>
      <c r="G45" s="3"/>
      <c r="H45" s="137" t="s">
        <v>7</v>
      </c>
      <c r="I45" s="138"/>
      <c r="J45" s="138"/>
      <c r="K45" s="138"/>
      <c r="L45" s="139"/>
      <c r="M45" s="3"/>
      <c r="N45" s="3"/>
      <c r="O45" s="3"/>
    </row>
    <row r="46" spans="1:15" ht="13.5" customHeight="1" thickBot="1">
      <c r="A46" s="132" t="s">
        <v>8</v>
      </c>
      <c r="B46" s="134" t="s">
        <v>9</v>
      </c>
      <c r="C46" s="4"/>
      <c r="D46" s="3"/>
      <c r="E46" s="8"/>
      <c r="F46" s="3"/>
      <c r="G46" s="3"/>
      <c r="H46" s="196" t="s">
        <v>60667</v>
      </c>
      <c r="I46" s="57" t="s">
        <v>55886</v>
      </c>
      <c r="J46" s="197" t="s">
        <v>24</v>
      </c>
      <c r="K46" s="197" t="s">
        <v>25</v>
      </c>
      <c r="L46" s="198" t="s">
        <v>26</v>
      </c>
      <c r="M46" s="3"/>
      <c r="N46" s="3"/>
      <c r="O46" s="3"/>
    </row>
    <row r="47" spans="1:15" ht="13.5" customHeight="1">
      <c r="A47" s="135" t="str">
        <f t="shared" ref="A47:A64" si="10">IF(ISBLANK(J47),"",J47 &amp; IF(ISBLANK(K47), "", ", " &amp; K47 &amp; ",") &amp; IF(ISBLANK(L47), "", " p. " &amp; L47))</f>
        <v>JOURNAL OF FISH BIOLOGY, 2021, p. 1538</v>
      </c>
      <c r="B47" s="136">
        <f>IF(C47="Revista sem FI",0,IF(OR(I47="",K47=""),"",1))</f>
        <v>0</v>
      </c>
      <c r="C47" s="239" t="str">
        <f>IF(IF(I47="","",_xlfn.LET(_xlpm.resultado1,VLOOKUP(I47,'JCR 2026 (JIF 25)'!A:C,3,FALSE),_xlpm.resultado2,VLOOKUP(I47,'JCR 2026 (JIF 25)'!B:C,2,FALSE),_xlpm.resultado,IFERROR(_xlpm.resultado1,IFERROR(_xlpm.resultado2,"")),IF(OR(_xlpm.resultado=0,_xlpm.resultado=""),"Revista sem FI",VALUE(_xlpm.resultado))))="Revista sem FI","Revista sem FI","")</f>
        <v>Revista sem FI</v>
      </c>
      <c r="D47" s="3"/>
      <c r="E47" s="8"/>
      <c r="F47" s="3"/>
      <c r="G47" s="3"/>
      <c r="H47" s="49">
        <f>IF(I47&lt;&gt;"", COUNTIF($I$47:I47, "&lt;&gt;"), "")</f>
        <v>1</v>
      </c>
      <c r="I47" s="231" t="s">
        <v>58604</v>
      </c>
      <c r="J47" s="249" t="str">
        <f>IFERROR(VLOOKUP(I47,'JCR 2026 (JIF 25)'!A:D,4,0), IFERROR(VLOOKUP(I47,'JCR 2026 (JIF 25)'!B:D,3,0),""))</f>
        <v>JOURNAL OF FISH BIOLOGY</v>
      </c>
      <c r="K47" s="5">
        <v>2021</v>
      </c>
      <c r="L47" s="68">
        <v>1538</v>
      </c>
      <c r="M47" s="3"/>
      <c r="N47" s="3"/>
      <c r="O47" s="3"/>
    </row>
    <row r="48" spans="1:15" ht="13.5" customHeight="1">
      <c r="A48" s="135" t="str">
        <f t="shared" si="10"/>
        <v>JOURNAL OF FOOD COMPOSITION AND ANALYSIS, 2021, p. 103849</v>
      </c>
      <c r="B48" s="136">
        <f t="shared" ref="B48:B64" si="11">IF(C48="Revista sem FI",0,IF(OR(I48="",K48=""),"",1))</f>
        <v>1</v>
      </c>
      <c r="C48" s="239" t="str">
        <f>IF(IF(I48="","",_xlfn.LET(_xlpm.resultado1,VLOOKUP(I48,'JCR 2026 (JIF 25)'!A:C,3,FALSE),_xlpm.resultado2,VLOOKUP(I48,'JCR 2026 (JIF 25)'!B:C,2,FALSE),_xlpm.resultado,IFERROR(_xlpm.resultado1,IFERROR(_xlpm.resultado2,"")),IF(OR(_xlpm.resultado=0,_xlpm.resultado=""),"Revista sem FI",VALUE(_xlpm.resultado))))="Revista sem FI","Revista sem FI","")</f>
        <v/>
      </c>
      <c r="D48" s="3"/>
      <c r="E48" s="8"/>
      <c r="F48" s="3"/>
      <c r="G48" s="3"/>
      <c r="H48" s="49">
        <f>IF(I48&lt;&gt;"", COUNTIF($I$47:I48, "&lt;&gt;"), "")</f>
        <v>2</v>
      </c>
      <c r="I48" s="231" t="s">
        <v>1127</v>
      </c>
      <c r="J48" s="249" t="str">
        <f>IFERROR(VLOOKUP(I48,'JCR 2026 (JIF 25)'!A:D,4,0), IFERROR(VLOOKUP(I48,'JCR 2026 (JIF 25)'!B:D,3,0),""))</f>
        <v>JOURNAL OF FOOD COMPOSITION AND ANALYSIS</v>
      </c>
      <c r="K48" s="5">
        <v>2021</v>
      </c>
      <c r="L48" s="68">
        <v>103849</v>
      </c>
      <c r="M48" s="3"/>
      <c r="N48" s="3"/>
      <c r="O48" s="3"/>
    </row>
    <row r="49" spans="1:15" ht="13.5" customHeight="1">
      <c r="A49" s="135" t="str">
        <f t="shared" si="10"/>
        <v>JOURNAL OF ANALYTICAL ATOMIC SPECTROMETRY, 2023, p. 2342</v>
      </c>
      <c r="B49" s="136">
        <f t="shared" si="11"/>
        <v>1</v>
      </c>
      <c r="C49" s="239" t="str">
        <f>IF(IF(I49="","",_xlfn.LET(_xlpm.resultado1,VLOOKUP(I49,'JCR 2026 (JIF 25)'!A:C,3,FALSE),_xlpm.resultado2,VLOOKUP(I49,'JCR 2026 (JIF 25)'!B:C,2,FALSE),_xlpm.resultado,IFERROR(_xlpm.resultado1,IFERROR(_xlpm.resultado2,"")),IF(OR(_xlpm.resultado=0,_xlpm.resultado=""),"Revista sem FI",VALUE(_xlpm.resultado))))="Revista sem FI","Revista sem FI","")</f>
        <v/>
      </c>
      <c r="D49" s="3"/>
      <c r="E49" s="8"/>
      <c r="F49" s="3"/>
      <c r="G49" s="3"/>
      <c r="H49" s="49">
        <f>IF(I49&lt;&gt;"", COUNTIF($I$47:I49, "&lt;&gt;"), "")</f>
        <v>3</v>
      </c>
      <c r="I49" s="231" t="s">
        <v>1008</v>
      </c>
      <c r="J49" s="249" t="str">
        <f>IFERROR(VLOOKUP(I49,'JCR 2026 (JIF 25)'!A:D,4,0), IFERROR(VLOOKUP(I49,'JCR 2026 (JIF 25)'!B:D,3,0),""))</f>
        <v>JOURNAL OF ANALYTICAL ATOMIC SPECTROMETRY</v>
      </c>
      <c r="K49" s="5">
        <v>2023</v>
      </c>
      <c r="L49" s="68">
        <v>2342</v>
      </c>
      <c r="M49" s="3"/>
      <c r="N49" s="3"/>
      <c r="O49" s="3"/>
    </row>
    <row r="50" spans="1:15" ht="13.5" customHeight="1">
      <c r="A50" s="135" t="str">
        <f t="shared" si="10"/>
        <v>Brazilian Journal of Analytical Chemistry, 2023, p. 182</v>
      </c>
      <c r="B50" s="136">
        <f t="shared" si="11"/>
        <v>1</v>
      </c>
      <c r="C50" s="239" t="str">
        <f>IF(IF(I50="","",_xlfn.LET(_xlpm.resultado1,VLOOKUP(I50,'JCR 2026 (JIF 25)'!A:C,3,FALSE),_xlpm.resultado2,VLOOKUP(I50,'JCR 2026 (JIF 25)'!B:C,2,FALSE),_xlpm.resultado,IFERROR(_xlpm.resultado1,IFERROR(_xlpm.resultado2,"")),IF(OR(_xlpm.resultado=0,_xlpm.resultado=""),"Revista sem FI",VALUE(_xlpm.resultado))))="Revista sem FI","Revista sem FI","")</f>
        <v/>
      </c>
      <c r="D50" s="3"/>
      <c r="E50" s="8"/>
      <c r="F50" s="3"/>
      <c r="G50" s="3"/>
      <c r="H50" s="49">
        <f>IF(I50&lt;&gt;"", COUNTIF($I$47:I50, "&lt;&gt;"), "")</f>
        <v>4</v>
      </c>
      <c r="I50" s="231" t="s">
        <v>23950</v>
      </c>
      <c r="J50" s="249" t="str">
        <f>IFERROR(VLOOKUP(I50,'JCR 2026 (JIF 25)'!A:D,4,0), IFERROR(VLOOKUP(I50,'JCR 2026 (JIF 25)'!B:D,3,0),""))</f>
        <v>Brazilian Journal of Analytical Chemistry</v>
      </c>
      <c r="K50" s="5">
        <v>2023</v>
      </c>
      <c r="L50" s="68">
        <v>182</v>
      </c>
      <c r="M50" s="3"/>
      <c r="N50" s="3"/>
      <c r="O50" s="3"/>
    </row>
    <row r="51" spans="1:15" ht="13.5" customHeight="1">
      <c r="A51" s="135" t="str">
        <f t="shared" si="10"/>
        <v>JOURNAL OF ANALYTICAL ATOMIC SPECTROMETRY, 2023, p. 1000</v>
      </c>
      <c r="B51" s="136">
        <f t="shared" si="11"/>
        <v>1</v>
      </c>
      <c r="C51" s="239" t="str">
        <f>IF(IF(I51="","",_xlfn.LET(_xlpm.resultado1,VLOOKUP(I51,'JCR 2026 (JIF 25)'!A:C,3,FALSE),_xlpm.resultado2,VLOOKUP(I51,'JCR 2026 (JIF 25)'!B:C,2,FALSE),_xlpm.resultado,IFERROR(_xlpm.resultado1,IFERROR(_xlpm.resultado2,"")),IF(OR(_xlpm.resultado=0,_xlpm.resultado=""),"Revista sem FI",VALUE(_xlpm.resultado))))="Revista sem FI","Revista sem FI","")</f>
        <v/>
      </c>
      <c r="D51" s="3"/>
      <c r="E51" s="8"/>
      <c r="F51" s="3"/>
      <c r="G51" s="3"/>
      <c r="H51" s="49">
        <f>IF(I51&lt;&gt;"", COUNTIF($I$47:I51, "&lt;&gt;"), "")</f>
        <v>5</v>
      </c>
      <c r="I51" s="231" t="s">
        <v>1008</v>
      </c>
      <c r="J51" s="249" t="str">
        <f>IFERROR(VLOOKUP(I51,'JCR 2026 (JIF 25)'!A:D,4,0), IFERROR(VLOOKUP(I51,'JCR 2026 (JIF 25)'!B:D,3,0),""))</f>
        <v>JOURNAL OF ANALYTICAL ATOMIC SPECTROMETRY</v>
      </c>
      <c r="K51" s="5">
        <v>2023</v>
      </c>
      <c r="L51" s="68">
        <v>1000</v>
      </c>
      <c r="M51" s="3"/>
      <c r="N51" s="3"/>
      <c r="O51" s="3"/>
    </row>
    <row r="52" spans="1:15" ht="13.5" customHeight="1">
      <c r="A52" s="135" t="str">
        <f t="shared" si="10"/>
        <v/>
      </c>
      <c r="B52" s="136" t="str">
        <f t="shared" si="11"/>
        <v/>
      </c>
      <c r="C52" s="239" t="str">
        <f>IF(IF(I52="","",_xlfn.LET(_xlpm.resultado1,VLOOKUP(I52,'JCR 2026 (JIF 25)'!A:C,3,FALSE),_xlpm.resultado2,VLOOKUP(I52,'JCR 2026 (JIF 25)'!B:C,2,FALSE),_xlpm.resultado,IFERROR(_xlpm.resultado1,IFERROR(_xlpm.resultado2,"")),IF(OR(_xlpm.resultado=0,_xlpm.resultado=""),"Revista sem FI",VALUE(_xlpm.resultado))))="Revista sem FI","Revista sem FI","")</f>
        <v/>
      </c>
      <c r="D52" s="3"/>
      <c r="E52" s="8"/>
      <c r="F52" s="3"/>
      <c r="G52" s="3"/>
      <c r="H52" s="49" t="str">
        <f>IF(I52&lt;&gt;"", COUNTIF($I$47:I52, "&lt;&gt;"), "")</f>
        <v/>
      </c>
      <c r="I52" s="231"/>
      <c r="J52" s="249" t="str">
        <f>IFERROR(VLOOKUP(I52,'JCR 2026 (JIF 25)'!A:D,4,0), IFERROR(VLOOKUP(I52,'JCR 2026 (JIF 25)'!B:D,3,0),""))</f>
        <v/>
      </c>
      <c r="K52" s="5"/>
      <c r="L52" s="68"/>
      <c r="M52" s="3"/>
      <c r="N52" s="3"/>
      <c r="O52" s="3"/>
    </row>
    <row r="53" spans="1:15" ht="13.5" customHeight="1">
      <c r="A53" s="135" t="str">
        <f t="shared" si="10"/>
        <v/>
      </c>
      <c r="B53" s="136" t="str">
        <f t="shared" si="11"/>
        <v/>
      </c>
      <c r="C53" s="239" t="str">
        <f>IF(IF(I53="","",_xlfn.LET(_xlpm.resultado1,VLOOKUP(I53,'JCR 2026 (JIF 25)'!A:C,3,FALSE),_xlpm.resultado2,VLOOKUP(I53,'JCR 2026 (JIF 25)'!B:C,2,FALSE),_xlpm.resultado,IFERROR(_xlpm.resultado1,IFERROR(_xlpm.resultado2,"")),IF(OR(_xlpm.resultado=0,_xlpm.resultado=""),"Revista sem FI",VALUE(_xlpm.resultado))))="Revista sem FI","Revista sem FI","")</f>
        <v/>
      </c>
      <c r="D53" s="3"/>
      <c r="E53" s="8"/>
      <c r="F53" s="3"/>
      <c r="G53" s="3"/>
      <c r="H53" s="49" t="str">
        <f>IF(I53&lt;&gt;"", COUNTIF($I$47:I53, "&lt;&gt;"), "")</f>
        <v/>
      </c>
      <c r="I53" s="231"/>
      <c r="J53" s="249" t="str">
        <f>IFERROR(VLOOKUP(I53,'JCR 2026 (JIF 25)'!A:D,4,0), IFERROR(VLOOKUP(I53,'JCR 2026 (JIF 25)'!B:D,3,0),""))</f>
        <v/>
      </c>
      <c r="K53" s="5"/>
      <c r="L53" s="68"/>
      <c r="M53" s="3"/>
      <c r="N53" s="3"/>
      <c r="O53" s="3"/>
    </row>
    <row r="54" spans="1:15" ht="13.5" customHeight="1">
      <c r="A54" s="135" t="str">
        <f t="shared" si="10"/>
        <v/>
      </c>
      <c r="B54" s="136" t="str">
        <f t="shared" si="11"/>
        <v/>
      </c>
      <c r="C54" s="239" t="str">
        <f>IF(IF(I54="","",_xlfn.LET(_xlpm.resultado1,VLOOKUP(I54,'JCR 2026 (JIF 25)'!A:C,3,FALSE),_xlpm.resultado2,VLOOKUP(I54,'JCR 2026 (JIF 25)'!B:C,2,FALSE),_xlpm.resultado,IFERROR(_xlpm.resultado1,IFERROR(_xlpm.resultado2,"")),IF(OR(_xlpm.resultado=0,_xlpm.resultado=""),"Revista sem FI",VALUE(_xlpm.resultado))))="Revista sem FI","Revista sem FI","")</f>
        <v/>
      </c>
      <c r="D54" s="14"/>
      <c r="E54" s="15"/>
      <c r="F54" s="14"/>
      <c r="G54" s="14"/>
      <c r="H54" s="49" t="str">
        <f>IF(I54&lt;&gt;"", COUNTIF($I$47:I54, "&lt;&gt;"), "")</f>
        <v/>
      </c>
      <c r="I54" s="231"/>
      <c r="J54" s="249" t="str">
        <f>IFERROR(VLOOKUP(I54,'JCR 2026 (JIF 25)'!A:D,4,0), IFERROR(VLOOKUP(I54,'JCR 2026 (JIF 25)'!B:D,3,0),""))</f>
        <v/>
      </c>
      <c r="K54" s="5"/>
      <c r="L54" s="68"/>
      <c r="M54" s="3"/>
      <c r="N54" s="14"/>
      <c r="O54" s="14"/>
    </row>
    <row r="55" spans="1:15" ht="13.5" customHeight="1">
      <c r="A55" s="135" t="str">
        <f t="shared" si="10"/>
        <v/>
      </c>
      <c r="B55" s="136" t="str">
        <f t="shared" si="11"/>
        <v/>
      </c>
      <c r="C55" s="239" t="str">
        <f>IF(IF(I55="","",_xlfn.LET(_xlpm.resultado1,VLOOKUP(I55,'JCR 2026 (JIF 25)'!A:C,3,FALSE),_xlpm.resultado2,VLOOKUP(I55,'JCR 2026 (JIF 25)'!B:C,2,FALSE),_xlpm.resultado,IFERROR(_xlpm.resultado1,IFERROR(_xlpm.resultado2,"")),IF(OR(_xlpm.resultado=0,_xlpm.resultado=""),"Revista sem FI",VALUE(_xlpm.resultado))))="Revista sem FI","Revista sem FI","")</f>
        <v/>
      </c>
      <c r="D55" s="14"/>
      <c r="E55" s="15"/>
      <c r="F55" s="14"/>
      <c r="G55" s="14"/>
      <c r="H55" s="49" t="str">
        <f>IF(I55&lt;&gt;"", COUNTIF($I$47:I55, "&lt;&gt;"), "")</f>
        <v/>
      </c>
      <c r="I55" s="231"/>
      <c r="J55" s="249" t="str">
        <f>IFERROR(VLOOKUP(I55,'JCR 2026 (JIF 25)'!A:D,4,0), IFERROR(VLOOKUP(I55,'JCR 2026 (JIF 25)'!B:D,3,0),""))</f>
        <v/>
      </c>
      <c r="K55" s="5"/>
      <c r="L55" s="68"/>
      <c r="M55" s="3"/>
      <c r="N55" s="14"/>
      <c r="O55" s="14"/>
    </row>
    <row r="56" spans="1:15" ht="13.5" customHeight="1">
      <c r="A56" s="135" t="str">
        <f t="shared" si="10"/>
        <v/>
      </c>
      <c r="B56" s="136" t="str">
        <f t="shared" si="11"/>
        <v/>
      </c>
      <c r="C56" s="239" t="str">
        <f>IF(IF(I56="","",_xlfn.LET(_xlpm.resultado1,VLOOKUP(I56,'JCR 2026 (JIF 25)'!A:C,3,FALSE),_xlpm.resultado2,VLOOKUP(I56,'JCR 2026 (JIF 25)'!B:C,2,FALSE),_xlpm.resultado,IFERROR(_xlpm.resultado1,IFERROR(_xlpm.resultado2,"")),IF(OR(_xlpm.resultado=0,_xlpm.resultado=""),"Revista sem FI",VALUE(_xlpm.resultado))))="Revista sem FI","Revista sem FI","")</f>
        <v/>
      </c>
      <c r="D56" s="14"/>
      <c r="E56" s="15"/>
      <c r="F56" s="14"/>
      <c r="G56" s="14"/>
      <c r="H56" s="49" t="str">
        <f>IF(I56&lt;&gt;"", COUNTIF($I$47:I56, "&lt;&gt;"), "")</f>
        <v/>
      </c>
      <c r="I56" s="231"/>
      <c r="J56" s="249" t="str">
        <f>IFERROR(VLOOKUP(I56,'JCR 2026 (JIF 25)'!A:D,4,0), IFERROR(VLOOKUP(I56,'JCR 2026 (JIF 25)'!B:D,3,0),""))</f>
        <v/>
      </c>
      <c r="K56" s="5"/>
      <c r="L56" s="68"/>
      <c r="M56" s="14"/>
      <c r="N56" s="14"/>
      <c r="O56" s="14"/>
    </row>
    <row r="57" spans="1:15" ht="13.5" customHeight="1">
      <c r="A57" s="135" t="str">
        <f t="shared" si="10"/>
        <v/>
      </c>
      <c r="B57" s="136" t="str">
        <f t="shared" si="11"/>
        <v/>
      </c>
      <c r="C57" s="239" t="str">
        <f>IF(IF(I57="","",_xlfn.LET(_xlpm.resultado1,VLOOKUP(I57,'JCR 2026 (JIF 25)'!A:C,3,FALSE),_xlpm.resultado2,VLOOKUP(I57,'JCR 2026 (JIF 25)'!B:C,2,FALSE),_xlpm.resultado,IFERROR(_xlpm.resultado1,IFERROR(_xlpm.resultado2,"")),IF(OR(_xlpm.resultado=0,_xlpm.resultado=""),"Revista sem FI",VALUE(_xlpm.resultado))))="Revista sem FI","Revista sem FI","")</f>
        <v/>
      </c>
      <c r="D57" s="14"/>
      <c r="E57" s="15"/>
      <c r="F57" s="14"/>
      <c r="G57" s="14"/>
      <c r="H57" s="49" t="str">
        <f>IF(I57&lt;&gt;"", COUNTIF($I$47:I57, "&lt;&gt;"), "")</f>
        <v/>
      </c>
      <c r="I57" s="231"/>
      <c r="J57" s="249" t="str">
        <f>IFERROR(VLOOKUP(I57,'JCR 2026 (JIF 25)'!A:D,4,0), IFERROR(VLOOKUP(I57,'JCR 2026 (JIF 25)'!B:D,3,0),""))</f>
        <v/>
      </c>
      <c r="K57" s="5"/>
      <c r="L57" s="68"/>
      <c r="M57" s="14"/>
      <c r="N57" s="14"/>
      <c r="O57" s="14"/>
    </row>
    <row r="58" spans="1:15" ht="13.5" customHeight="1">
      <c r="A58" s="135" t="str">
        <f t="shared" si="10"/>
        <v/>
      </c>
      <c r="B58" s="136" t="str">
        <f t="shared" si="11"/>
        <v/>
      </c>
      <c r="C58" s="239" t="str">
        <f>IF(IF(I58="","",_xlfn.LET(_xlpm.resultado1,VLOOKUP(I58,'JCR 2026 (JIF 25)'!A:C,3,FALSE),_xlpm.resultado2,VLOOKUP(I58,'JCR 2026 (JIF 25)'!B:C,2,FALSE),_xlpm.resultado,IFERROR(_xlpm.resultado1,IFERROR(_xlpm.resultado2,"")),IF(OR(_xlpm.resultado=0,_xlpm.resultado=""),"Revista sem FI",VALUE(_xlpm.resultado))))="Revista sem FI","Revista sem FI","")</f>
        <v/>
      </c>
      <c r="D58" s="14"/>
      <c r="E58" s="15"/>
      <c r="F58" s="14"/>
      <c r="G58" s="14"/>
      <c r="H58" s="49" t="str">
        <f>IF(I58&lt;&gt;"", COUNTIF($I$47:I58, "&lt;&gt;"), "")</f>
        <v/>
      </c>
      <c r="I58" s="231"/>
      <c r="J58" s="249" t="str">
        <f>IFERROR(VLOOKUP(I58,'JCR 2026 (JIF 25)'!A:D,4,0), IFERROR(VLOOKUP(I58,'JCR 2026 (JIF 25)'!B:D,3,0),""))</f>
        <v/>
      </c>
      <c r="K58" s="5"/>
      <c r="L58" s="68"/>
      <c r="M58" s="14"/>
      <c r="N58" s="14"/>
      <c r="O58" s="14"/>
    </row>
    <row r="59" spans="1:15" ht="13.5" customHeight="1">
      <c r="A59" s="135" t="str">
        <f t="shared" si="10"/>
        <v/>
      </c>
      <c r="B59" s="136" t="str">
        <f t="shared" si="11"/>
        <v/>
      </c>
      <c r="C59" s="239" t="str">
        <f>IF(IF(I59="","",_xlfn.LET(_xlpm.resultado1,VLOOKUP(I59,'JCR 2026 (JIF 25)'!A:C,3,FALSE),_xlpm.resultado2,VLOOKUP(I59,'JCR 2026 (JIF 25)'!B:C,2,FALSE),_xlpm.resultado,IFERROR(_xlpm.resultado1,IFERROR(_xlpm.resultado2,"")),IF(OR(_xlpm.resultado=0,_xlpm.resultado=""),"Revista sem FI",VALUE(_xlpm.resultado))))="Revista sem FI","Revista sem FI","")</f>
        <v/>
      </c>
      <c r="D59" s="14"/>
      <c r="E59" s="15"/>
      <c r="F59" s="14"/>
      <c r="G59" s="14"/>
      <c r="H59" s="49" t="str">
        <f>IF(I59&lt;&gt;"", COUNTIF($I$47:I59, "&lt;&gt;"), "")</f>
        <v/>
      </c>
      <c r="I59" s="231"/>
      <c r="J59" s="249" t="str">
        <f>IFERROR(VLOOKUP(I59,'JCR 2026 (JIF 25)'!A:D,4,0), IFERROR(VLOOKUP(I59,'JCR 2026 (JIF 25)'!B:D,3,0),""))</f>
        <v/>
      </c>
      <c r="K59" s="5"/>
      <c r="L59" s="68"/>
      <c r="M59" s="14"/>
      <c r="N59" s="14"/>
      <c r="O59" s="14"/>
    </row>
    <row r="60" spans="1:15" ht="13.5" customHeight="1">
      <c r="A60" s="135" t="str">
        <f t="shared" si="10"/>
        <v/>
      </c>
      <c r="B60" s="136" t="str">
        <f t="shared" si="11"/>
        <v/>
      </c>
      <c r="C60" s="239" t="str">
        <f>IF(IF(I60="","",_xlfn.LET(_xlpm.resultado1,VLOOKUP(I60,'JCR 2026 (JIF 25)'!A:C,3,FALSE),_xlpm.resultado2,VLOOKUP(I60,'JCR 2026 (JIF 25)'!B:C,2,FALSE),_xlpm.resultado,IFERROR(_xlpm.resultado1,IFERROR(_xlpm.resultado2,"")),IF(OR(_xlpm.resultado=0,_xlpm.resultado=""),"Revista sem FI",VALUE(_xlpm.resultado))))="Revista sem FI","Revista sem FI","")</f>
        <v/>
      </c>
      <c r="D60" s="14"/>
      <c r="E60" s="15"/>
      <c r="F60" s="14"/>
      <c r="G60" s="14"/>
      <c r="H60" s="49" t="str">
        <f>IF(I60&lt;&gt;"", COUNTIF($I$47:I60, "&lt;&gt;"), "")</f>
        <v/>
      </c>
      <c r="I60" s="231"/>
      <c r="J60" s="249" t="str">
        <f>IFERROR(VLOOKUP(I60,'JCR 2026 (JIF 25)'!A:D,4,0), IFERROR(VLOOKUP(I60,'JCR 2026 (JIF 25)'!B:D,3,0),""))</f>
        <v/>
      </c>
      <c r="K60" s="5"/>
      <c r="L60" s="68"/>
      <c r="M60" s="14"/>
      <c r="N60" s="14"/>
      <c r="O60" s="14"/>
    </row>
    <row r="61" spans="1:15" ht="13.5" customHeight="1">
      <c r="A61" s="135" t="str">
        <f t="shared" si="10"/>
        <v/>
      </c>
      <c r="B61" s="136" t="str">
        <f t="shared" si="11"/>
        <v/>
      </c>
      <c r="C61" s="239" t="str">
        <f>IF(IF(I61="","",_xlfn.LET(_xlpm.resultado1,VLOOKUP(I61,'JCR 2026 (JIF 25)'!A:C,3,FALSE),_xlpm.resultado2,VLOOKUP(I61,'JCR 2026 (JIF 25)'!B:C,2,FALSE),_xlpm.resultado,IFERROR(_xlpm.resultado1,IFERROR(_xlpm.resultado2,"")),IF(OR(_xlpm.resultado=0,_xlpm.resultado=""),"Revista sem FI",VALUE(_xlpm.resultado))))="Revista sem FI","Revista sem FI","")</f>
        <v/>
      </c>
      <c r="D61" s="14"/>
      <c r="E61" s="15"/>
      <c r="F61" s="14"/>
      <c r="G61" s="14"/>
      <c r="H61" s="49" t="str">
        <f>IF(I61&lt;&gt;"", COUNTIF($I$47:I61, "&lt;&gt;"), "")</f>
        <v/>
      </c>
      <c r="I61" s="231"/>
      <c r="J61" s="249" t="str">
        <f>IFERROR(VLOOKUP(I61,'JCR 2026 (JIF 25)'!A:D,4,0), IFERROR(VLOOKUP(I61,'JCR 2026 (JIF 25)'!B:D,3,0),""))</f>
        <v/>
      </c>
      <c r="K61" s="5"/>
      <c r="L61" s="68"/>
      <c r="M61" s="14"/>
      <c r="N61" s="14"/>
      <c r="O61" s="14"/>
    </row>
    <row r="62" spans="1:15" ht="13.5" customHeight="1">
      <c r="A62" s="135" t="str">
        <f t="shared" si="10"/>
        <v/>
      </c>
      <c r="B62" s="136" t="str">
        <f t="shared" si="11"/>
        <v/>
      </c>
      <c r="C62" s="239" t="str">
        <f>IF(IF(I62="","",_xlfn.LET(_xlpm.resultado1,VLOOKUP(I62,'JCR 2026 (JIF 25)'!A:C,3,FALSE),_xlpm.resultado2,VLOOKUP(I62,'JCR 2026 (JIF 25)'!B:C,2,FALSE),_xlpm.resultado,IFERROR(_xlpm.resultado1,IFERROR(_xlpm.resultado2,"")),IF(OR(_xlpm.resultado=0,_xlpm.resultado=""),"Revista sem FI",VALUE(_xlpm.resultado))))="Revista sem FI","Revista sem FI","")</f>
        <v/>
      </c>
      <c r="D62" s="14"/>
      <c r="E62" s="15"/>
      <c r="F62" s="14"/>
      <c r="G62" s="14"/>
      <c r="H62" s="49" t="str">
        <f>IF(I62&lt;&gt;"", COUNTIF($I$47:I62, "&lt;&gt;"), "")</f>
        <v/>
      </c>
      <c r="I62" s="231"/>
      <c r="J62" s="249" t="str">
        <f>IFERROR(VLOOKUP(I62,'JCR 2026 (JIF 25)'!A:D,4,0), IFERROR(VLOOKUP(I62,'JCR 2026 (JIF 25)'!B:D,3,0),""))</f>
        <v/>
      </c>
      <c r="K62" s="5"/>
      <c r="L62" s="68"/>
      <c r="M62" s="14"/>
      <c r="N62" s="14"/>
      <c r="O62" s="14"/>
    </row>
    <row r="63" spans="1:15" ht="13.5" customHeight="1">
      <c r="A63" s="135" t="str">
        <f t="shared" si="10"/>
        <v/>
      </c>
      <c r="B63" s="136" t="str">
        <f t="shared" si="11"/>
        <v/>
      </c>
      <c r="C63" s="239" t="str">
        <f>IF(IF(I63="","",_xlfn.LET(_xlpm.resultado1,VLOOKUP(I63,'JCR 2026 (JIF 25)'!A:C,3,FALSE),_xlpm.resultado2,VLOOKUP(I63,'JCR 2026 (JIF 25)'!B:C,2,FALSE),_xlpm.resultado,IFERROR(_xlpm.resultado1,IFERROR(_xlpm.resultado2,"")),IF(OR(_xlpm.resultado=0,_xlpm.resultado=""),"Revista sem FI",VALUE(_xlpm.resultado))))="Revista sem FI","Revista sem FI","")</f>
        <v/>
      </c>
      <c r="D63" s="14"/>
      <c r="E63" s="15"/>
      <c r="F63" s="14"/>
      <c r="G63" s="14"/>
      <c r="H63" s="49" t="str">
        <f>IF(I63&lt;&gt;"", COUNTIF($I$47:I63, "&lt;&gt;"), "")</f>
        <v/>
      </c>
      <c r="I63" s="231"/>
      <c r="J63" s="249" t="str">
        <f>IFERROR(VLOOKUP(I63,'JCR 2026 (JIF 25)'!A:D,4,0), IFERROR(VLOOKUP(I63,'JCR 2026 (JIF 25)'!B:D,3,0),""))</f>
        <v/>
      </c>
      <c r="K63" s="5"/>
      <c r="L63" s="68"/>
      <c r="M63" s="14"/>
      <c r="N63" s="14"/>
      <c r="O63" s="14"/>
    </row>
    <row r="64" spans="1:15" ht="13.5" customHeight="1" thickBot="1">
      <c r="A64" s="135" t="str">
        <f t="shared" si="10"/>
        <v/>
      </c>
      <c r="B64" s="136" t="str">
        <f t="shared" si="11"/>
        <v/>
      </c>
      <c r="C64" s="239" t="str">
        <f>IF(IF(I64="","",_xlfn.LET(_xlpm.resultado1,VLOOKUP(I64,'JCR 2026 (JIF 25)'!A:C,3,FALSE),_xlpm.resultado2,VLOOKUP(I64,'JCR 2026 (JIF 25)'!B:C,2,FALSE),_xlpm.resultado,IFERROR(_xlpm.resultado1,IFERROR(_xlpm.resultado2,"")),IF(OR(_xlpm.resultado=0,_xlpm.resultado=""),"Revista sem FI",VALUE(_xlpm.resultado))))="Revista sem FI","Revista sem FI","")</f>
        <v/>
      </c>
      <c r="D64" s="14"/>
      <c r="E64" s="15"/>
      <c r="F64" s="14"/>
      <c r="G64" s="14"/>
      <c r="H64" s="50" t="str">
        <f>IF(I64&lt;&gt;"", COUNTIF($I$47:I64, "&lt;&gt;"), "")</f>
        <v/>
      </c>
      <c r="I64" s="232"/>
      <c r="J64" s="284" t="str">
        <f>IFERROR(VLOOKUP(I64,'JCR 2026 (JIF 25)'!A:D,4,0), IFERROR(VLOOKUP(I64,'JCR 2026 (JIF 25)'!B:D,3,0),""))</f>
        <v/>
      </c>
      <c r="K64" s="71"/>
      <c r="L64" s="69"/>
      <c r="M64" s="14"/>
      <c r="N64" s="14"/>
      <c r="O64" s="14"/>
    </row>
    <row r="65" spans="1:15" ht="13.5" customHeight="1" thickBot="1">
      <c r="A65" s="126" t="s">
        <v>60665</v>
      </c>
      <c r="B65" s="140">
        <f>SUM(B47:B64)</f>
        <v>4</v>
      </c>
      <c r="C65" s="3"/>
      <c r="D65" s="3"/>
      <c r="E65" s="8"/>
      <c r="F65" s="1"/>
      <c r="G65" s="1"/>
      <c r="H65" s="3"/>
      <c r="I65" s="3"/>
      <c r="J65" s="285"/>
      <c r="K65" s="3"/>
      <c r="L65" s="3"/>
      <c r="M65" s="3"/>
      <c r="N65" s="3"/>
      <c r="O65" s="3"/>
    </row>
    <row r="66" spans="1:15" ht="15" customHeight="1" thickBot="1">
      <c r="A66" s="3"/>
      <c r="B66" s="3"/>
      <c r="C66" s="3"/>
      <c r="D66" s="3"/>
      <c r="E66" s="3"/>
      <c r="F66" s="3"/>
      <c r="G66" s="3"/>
      <c r="H66" s="3"/>
      <c r="I66" s="3"/>
      <c r="J66" s="285"/>
      <c r="K66" s="3"/>
      <c r="L66" s="3"/>
      <c r="M66" s="3"/>
      <c r="N66" s="3"/>
      <c r="O66" s="3"/>
    </row>
    <row r="67" spans="1:15" ht="15" customHeight="1" thickBot="1">
      <c r="A67" s="200" t="s">
        <v>53955</v>
      </c>
      <c r="B67" s="201"/>
      <c r="C67" s="201"/>
      <c r="D67" s="201"/>
      <c r="E67" s="202"/>
      <c r="F67" s="14"/>
      <c r="G67" s="14"/>
      <c r="H67" s="14"/>
      <c r="I67" s="14"/>
      <c r="J67" s="286"/>
      <c r="K67" s="14"/>
      <c r="L67" s="14"/>
      <c r="M67" s="14"/>
      <c r="N67" s="14"/>
      <c r="O67" s="14"/>
    </row>
    <row r="68" spans="1:15" ht="13.5" customHeight="1">
      <c r="A68" s="74" t="s">
        <v>10</v>
      </c>
      <c r="B68" s="57" t="s">
        <v>11</v>
      </c>
      <c r="C68" s="57" t="s">
        <v>12</v>
      </c>
      <c r="D68" s="57" t="s">
        <v>13</v>
      </c>
      <c r="E68" s="73" t="s">
        <v>14</v>
      </c>
      <c r="F68" s="3"/>
      <c r="G68" s="3"/>
      <c r="H68" s="3"/>
      <c r="I68" s="3"/>
      <c r="J68" s="285"/>
      <c r="K68" s="3"/>
      <c r="L68" s="3"/>
      <c r="M68" s="3"/>
      <c r="N68" s="3"/>
      <c r="O68" s="3"/>
    </row>
    <row r="69" spans="1:15" ht="13.5" customHeight="1">
      <c r="A69" s="30">
        <v>2021</v>
      </c>
      <c r="B69" s="17"/>
      <c r="C69" s="17"/>
      <c r="D69" s="17"/>
      <c r="E69" s="31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3.5" customHeight="1">
      <c r="A70" s="32" t="s">
        <v>106</v>
      </c>
      <c r="B70" s="17"/>
      <c r="C70" s="17"/>
      <c r="D70" s="17">
        <v>1</v>
      </c>
      <c r="E70" s="31">
        <v>27</v>
      </c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3.5" customHeight="1">
      <c r="A71" s="30">
        <v>2022</v>
      </c>
      <c r="B71" s="17"/>
      <c r="C71" s="17"/>
      <c r="D71" s="17"/>
      <c r="E71" s="31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3.5" customHeight="1">
      <c r="A72" s="32" t="s">
        <v>53949</v>
      </c>
      <c r="B72" s="17"/>
      <c r="C72" s="17"/>
      <c r="D72" s="17">
        <v>1</v>
      </c>
      <c r="E72" s="31">
        <v>25</v>
      </c>
      <c r="F72" s="14"/>
      <c r="G72" s="14"/>
      <c r="H72" s="14"/>
      <c r="I72" s="14"/>
      <c r="J72" s="14"/>
      <c r="K72" s="14"/>
      <c r="L72" s="14"/>
      <c r="M72" s="14"/>
      <c r="N72" s="14"/>
      <c r="O72" s="14"/>
    </row>
    <row r="73" spans="1:15" ht="13.5" customHeight="1">
      <c r="A73" s="32" t="s">
        <v>10165</v>
      </c>
      <c r="B73" s="17">
        <v>1</v>
      </c>
      <c r="C73" s="17">
        <v>56</v>
      </c>
      <c r="D73" s="17"/>
      <c r="E73" s="31"/>
      <c r="F73" s="14"/>
      <c r="G73" s="14"/>
      <c r="H73" s="14"/>
      <c r="I73" s="14"/>
      <c r="J73" s="14"/>
      <c r="K73" s="14"/>
      <c r="L73" s="14"/>
      <c r="M73" s="14"/>
      <c r="N73" s="14"/>
      <c r="O73" s="14"/>
    </row>
    <row r="74" spans="1:15" ht="13.5" customHeight="1">
      <c r="A74" s="32" t="s">
        <v>10166</v>
      </c>
      <c r="B74" s="17">
        <v>1</v>
      </c>
      <c r="C74" s="17">
        <v>56</v>
      </c>
      <c r="D74" s="17"/>
      <c r="E74" s="31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3.5" customHeight="1">
      <c r="A75" s="30">
        <v>2023</v>
      </c>
      <c r="B75" s="17"/>
      <c r="C75" s="17"/>
      <c r="D75" s="17"/>
      <c r="E75" s="31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3.5" customHeight="1">
      <c r="A76" s="32" t="s">
        <v>53900</v>
      </c>
      <c r="B76" s="17"/>
      <c r="C76" s="17"/>
      <c r="D76" s="17">
        <v>1</v>
      </c>
      <c r="E76" s="31">
        <v>18</v>
      </c>
      <c r="F76" s="14"/>
      <c r="G76" s="14"/>
      <c r="H76" s="14"/>
      <c r="I76" s="14"/>
      <c r="J76" s="14"/>
      <c r="K76" s="14"/>
      <c r="L76" s="14"/>
      <c r="M76" s="14"/>
      <c r="N76" s="14"/>
      <c r="O76" s="14"/>
    </row>
    <row r="77" spans="1:15" ht="13.5" customHeight="1">
      <c r="A77" s="32" t="s">
        <v>53901</v>
      </c>
      <c r="B77" s="17"/>
      <c r="C77" s="17"/>
      <c r="D77" s="17">
        <v>1</v>
      </c>
      <c r="E77" s="31">
        <v>26</v>
      </c>
      <c r="F77" s="14"/>
      <c r="G77" s="14"/>
      <c r="H77" s="14"/>
      <c r="I77" s="14"/>
      <c r="J77" s="14"/>
      <c r="K77" s="14"/>
      <c r="L77" s="14"/>
      <c r="M77" s="14"/>
      <c r="N77" s="14"/>
      <c r="O77" s="14"/>
    </row>
    <row r="78" spans="1:15" ht="15" customHeight="1">
      <c r="A78" s="30">
        <v>2024</v>
      </c>
      <c r="B78" s="17"/>
      <c r="C78" s="17"/>
      <c r="D78" s="17"/>
      <c r="E78" s="31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>
      <c r="A79" s="346">
        <v>2025</v>
      </c>
      <c r="B79" s="17"/>
      <c r="C79" s="17"/>
      <c r="D79" s="17"/>
      <c r="E79" s="17"/>
      <c r="F79" s="14"/>
      <c r="G79" s="14"/>
      <c r="H79" s="14"/>
      <c r="I79" s="14"/>
      <c r="J79" s="14"/>
      <c r="K79" s="14"/>
      <c r="L79" s="14"/>
      <c r="M79" s="14"/>
      <c r="N79" s="14"/>
      <c r="O79" s="14"/>
    </row>
    <row r="80" spans="1:15" ht="15" customHeight="1" thickBot="1">
      <c r="A80" s="222"/>
      <c r="B80" s="223"/>
      <c r="C80" s="223"/>
      <c r="D80" s="223"/>
      <c r="E80" s="224"/>
      <c r="F80" s="14"/>
      <c r="G80" s="14"/>
      <c r="H80" s="14"/>
      <c r="I80" s="14"/>
      <c r="J80" s="14"/>
      <c r="K80" s="14"/>
      <c r="L80" s="14"/>
      <c r="M80" s="14"/>
      <c r="N80" s="14"/>
      <c r="O80" s="14"/>
    </row>
    <row r="81" spans="1:15" ht="13.5" customHeight="1" thickBot="1">
      <c r="A81" s="75" t="s">
        <v>60662</v>
      </c>
      <c r="B81" s="76">
        <f>SUM(B69:B80)</f>
        <v>2</v>
      </c>
      <c r="C81" s="76">
        <f>SUM(C69:C80)</f>
        <v>112</v>
      </c>
      <c r="D81" s="76">
        <f>SUM(D69:D80)</f>
        <v>4</v>
      </c>
      <c r="E81" s="77">
        <f>SUM(E69:E80)</f>
        <v>96</v>
      </c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3.5" customHeight="1" thickBot="1">
      <c r="A82" s="3"/>
      <c r="B82" s="3"/>
      <c r="C82" s="3"/>
      <c r="D82" s="3"/>
      <c r="E82" s="8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3.5" customHeight="1" thickBot="1">
      <c r="A83" s="128" t="s">
        <v>15</v>
      </c>
      <c r="B83" s="177"/>
      <c r="C83" s="3"/>
      <c r="D83" s="3"/>
      <c r="E83" s="8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3.5" customHeight="1">
      <c r="A84" s="178" t="s">
        <v>53911</v>
      </c>
      <c r="B84" s="179">
        <f ca="1">C42</f>
        <v>10</v>
      </c>
      <c r="C84" s="3"/>
      <c r="D84" s="3"/>
      <c r="E84" s="8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3.5" customHeight="1">
      <c r="A85" s="180" t="s">
        <v>53909</v>
      </c>
      <c r="B85" s="181">
        <f ca="1">E23</f>
        <v>3</v>
      </c>
      <c r="C85" s="14"/>
      <c r="D85" s="14"/>
      <c r="E85" s="15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3.5" customHeight="1">
      <c r="A86" s="182" t="s">
        <v>53912</v>
      </c>
      <c r="B86" s="183">
        <f ca="1">D42</f>
        <v>8</v>
      </c>
      <c r="C86" s="11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3.5" customHeight="1">
      <c r="A87" s="180" t="s">
        <v>53914</v>
      </c>
      <c r="B87" s="181">
        <f>C43</f>
        <v>7</v>
      </c>
      <c r="C87" s="22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3.5" customHeight="1">
      <c r="A88" s="184" t="s">
        <v>2099</v>
      </c>
      <c r="B88" s="185">
        <f ca="1">C26</f>
        <v>3.9333333333333336</v>
      </c>
      <c r="C88" s="11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3.5" customHeight="1">
      <c r="A89" s="184" t="s">
        <v>16</v>
      </c>
      <c r="B89" s="185">
        <f ca="1">Ranking!$O$35</f>
        <v>4.36376117028066</v>
      </c>
      <c r="C89" s="11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3.5" customHeight="1">
      <c r="A90" s="182" t="s">
        <v>53913</v>
      </c>
      <c r="B90" s="183">
        <f>MIN(B65,B87)</f>
        <v>4</v>
      </c>
      <c r="C90" s="11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3.5" customHeight="1">
      <c r="A91" s="184" t="s">
        <v>17</v>
      </c>
      <c r="B91" s="183">
        <f>B81</f>
        <v>2</v>
      </c>
      <c r="C91" s="11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3.5" customHeight="1">
      <c r="A92" s="184" t="s">
        <v>18</v>
      </c>
      <c r="B92" s="183">
        <f>D81</f>
        <v>4</v>
      </c>
      <c r="C92" s="11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3.5" customHeight="1">
      <c r="A93" s="184" t="s">
        <v>19</v>
      </c>
      <c r="B93" s="183">
        <f>IF(B81=0,0,C81/B81)</f>
        <v>56</v>
      </c>
      <c r="C93" s="11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3.5" customHeight="1" thickBot="1">
      <c r="A94" s="186" t="s">
        <v>14</v>
      </c>
      <c r="B94" s="187">
        <f>IF(D81=0,0,E81/D81)</f>
        <v>24</v>
      </c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3.5" customHeight="1" thickBot="1">
      <c r="A95" s="12"/>
      <c r="B95" s="1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3.5" customHeight="1">
      <c r="A96" s="188" t="s">
        <v>53950</v>
      </c>
      <c r="B96" s="189">
        <f>SUM(B69:B80)</f>
        <v>2</v>
      </c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3.5" customHeight="1">
      <c r="A97" s="190" t="s">
        <v>53951</v>
      </c>
      <c r="B97" s="191">
        <f>SUM(D69:D80)</f>
        <v>4</v>
      </c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3.5" customHeight="1">
      <c r="A98" s="190" t="s">
        <v>20</v>
      </c>
      <c r="B98" s="192">
        <f>2*B96+B97</f>
        <v>8</v>
      </c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3.5" customHeight="1">
      <c r="A99" s="190" t="s">
        <v>21</v>
      </c>
      <c r="B99" s="192" cm="1">
        <f t="array" ref="B99">_xlfn.LET(
_xlpm._r,M8:M100,
_xlpm._p,IFERROR(_xlfn.XMATCH(TRUE,ISTEXT(_xlpm._r),0),ROWS(_xlpm._r)+1),
_xlpm._nums,_xlfn._xlws.FILTER(_xlpm._r,(_xlfn.SEQUENCE(ROWS(_xlpm._r))&lt;_xlpm._p)*ISNUMBER(_xlpm._r),""),
IFERROR(SUM(1/_xlpm._nums),0)
)</f>
        <v>3</v>
      </c>
      <c r="C99" s="3"/>
      <c r="D99" s="233"/>
      <c r="E99" s="233"/>
      <c r="F99" s="233"/>
      <c r="G99" s="233"/>
      <c r="H99" s="233"/>
      <c r="I99" s="233"/>
      <c r="J99" s="233"/>
      <c r="K99" s="233"/>
      <c r="L99" s="233"/>
      <c r="M99" s="233"/>
      <c r="N99" s="3"/>
      <c r="O99" s="3"/>
    </row>
    <row r="100" spans="1:15" ht="13.5" customHeight="1">
      <c r="A100" s="190" t="s">
        <v>22</v>
      </c>
      <c r="B100" s="192">
        <f>B99-B98</f>
        <v>-5</v>
      </c>
      <c r="C100" s="316"/>
      <c r="D100" s="317"/>
      <c r="E100" s="317"/>
      <c r="F100" s="317"/>
      <c r="G100" s="317"/>
      <c r="H100" s="317"/>
      <c r="I100" s="317"/>
      <c r="J100" s="317"/>
      <c r="K100" s="317"/>
      <c r="L100" s="317"/>
      <c r="M100" s="317"/>
      <c r="N100" s="3"/>
      <c r="O100" s="3"/>
    </row>
    <row r="101" spans="1:15" ht="13.5" customHeight="1" thickBot="1">
      <c r="A101" s="193" t="s">
        <v>23</v>
      </c>
      <c r="B101" s="194">
        <f ca="1">MAX(0,-B100*(3+2.5*B88/B89))</f>
        <v>26.267038856644042</v>
      </c>
      <c r="C101" s="3"/>
      <c r="D101" s="317"/>
      <c r="E101" s="317"/>
      <c r="F101" s="317"/>
      <c r="G101" s="317"/>
      <c r="H101" s="317"/>
      <c r="I101" s="317"/>
      <c r="J101" s="317"/>
      <c r="K101" s="317"/>
      <c r="L101" s="317"/>
      <c r="M101" s="317"/>
      <c r="N101" s="3"/>
      <c r="O101" s="3"/>
    </row>
    <row r="102" spans="1:15" ht="13.5" customHeight="1" thickBot="1">
      <c r="A102" s="3"/>
      <c r="B102" s="3"/>
      <c r="C102" s="3"/>
      <c r="D102" s="317"/>
      <c r="E102" s="317"/>
      <c r="F102" s="317"/>
      <c r="G102" s="317"/>
      <c r="H102" s="317"/>
      <c r="I102" s="317"/>
      <c r="J102" s="317"/>
      <c r="K102" s="317"/>
      <c r="L102" s="317"/>
      <c r="M102" s="317"/>
      <c r="N102" s="3"/>
      <c r="O102" s="3"/>
    </row>
    <row r="103" spans="1:15" ht="15.75" customHeight="1" thickBot="1">
      <c r="A103" s="679" t="s">
        <v>60666</v>
      </c>
      <c r="B103" s="680"/>
      <c r="C103" s="3"/>
      <c r="D103" s="317"/>
      <c r="E103" s="317"/>
      <c r="F103" s="317"/>
      <c r="G103" s="317"/>
      <c r="H103" s="317"/>
      <c r="I103" s="317"/>
      <c r="J103" s="317"/>
      <c r="K103" s="317"/>
      <c r="L103" s="317"/>
      <c r="M103" s="317"/>
      <c r="N103" s="3"/>
      <c r="O103" s="3"/>
    </row>
    <row r="104" spans="1:15" ht="13.5" customHeight="1" thickBot="1">
      <c r="A104" s="3"/>
      <c r="B104" s="3"/>
      <c r="C104" s="3"/>
      <c r="D104" s="317"/>
      <c r="E104" s="317"/>
      <c r="F104" s="317"/>
      <c r="G104" s="317"/>
      <c r="H104" s="317"/>
      <c r="I104" s="317"/>
      <c r="J104" s="317"/>
      <c r="K104" s="317"/>
      <c r="L104" s="317"/>
      <c r="M104" s="317"/>
      <c r="N104" s="3"/>
      <c r="O104" s="3"/>
    </row>
    <row r="105" spans="1:15" ht="18.75" customHeight="1" thickBot="1">
      <c r="A105" s="199" t="s">
        <v>2098</v>
      </c>
      <c r="B105" s="195">
        <f ca="1">(3*B84) + (1*B90) + IF(B93=0, 0, 3.5 * (96 * B91) / B93) + IF(B94=0, 0, 3.5 * (24 * B92) / B94) + 2.5 * (B86 * B88) / B89 - B101</f>
        <v>51.760223313986423</v>
      </c>
      <c r="C105" s="317"/>
      <c r="D105" s="317"/>
      <c r="E105" s="317"/>
      <c r="F105" s="317"/>
      <c r="G105" s="317"/>
      <c r="H105" s="317"/>
      <c r="I105" s="317"/>
      <c r="J105" s="317"/>
      <c r="K105" s="317"/>
      <c r="L105" s="317"/>
      <c r="M105" s="317"/>
      <c r="N105" s="3"/>
      <c r="O105" s="3"/>
    </row>
    <row r="106" spans="1:15" ht="15" customHeight="1">
      <c r="A106" s="3"/>
      <c r="B106" s="3"/>
      <c r="C106" s="3"/>
      <c r="D106" s="318"/>
      <c r="E106" s="233"/>
      <c r="F106" s="318"/>
      <c r="G106" s="233"/>
      <c r="H106" s="318"/>
      <c r="I106" s="318"/>
      <c r="J106" s="233"/>
      <c r="K106" s="233"/>
      <c r="L106" s="233"/>
      <c r="M106" s="318"/>
      <c r="N106" s="3"/>
      <c r="O106" s="3"/>
    </row>
    <row r="107" spans="1:15" ht="15" customHeight="1">
      <c r="A107" s="3"/>
      <c r="B107" s="3"/>
      <c r="C107" s="3"/>
      <c r="D107" s="318"/>
      <c r="E107" s="318"/>
      <c r="F107" s="318"/>
      <c r="G107" s="233"/>
      <c r="H107" s="233"/>
      <c r="I107" s="318"/>
      <c r="J107" s="233"/>
      <c r="K107" s="233"/>
      <c r="L107" s="233"/>
      <c r="M107" s="318"/>
      <c r="N107" s="3"/>
      <c r="O107" s="3"/>
    </row>
    <row r="108" spans="1:15" ht="15" customHeight="1">
      <c r="A108" s="3"/>
      <c r="B108" s="3"/>
      <c r="C108" s="3"/>
      <c r="D108" s="233"/>
      <c r="E108" s="318"/>
      <c r="F108" s="318"/>
      <c r="G108" s="233"/>
      <c r="H108" s="233"/>
      <c r="I108" s="233"/>
      <c r="J108" s="233"/>
      <c r="K108" s="233"/>
      <c r="L108" s="233"/>
      <c r="M108" s="233"/>
      <c r="N108" s="3"/>
      <c r="O108" s="3"/>
    </row>
    <row r="109" spans="1:15" ht="15" customHeight="1">
      <c r="D109" s="243"/>
      <c r="E109" s="243"/>
      <c r="F109" s="243"/>
      <c r="G109" s="243"/>
      <c r="H109" s="243"/>
      <c r="I109" s="243"/>
      <c r="J109" s="243"/>
      <c r="K109" s="243"/>
      <c r="L109" s="243"/>
      <c r="M109" s="243"/>
    </row>
    <row r="110" spans="1:15" ht="15" customHeight="1">
      <c r="D110" s="243"/>
      <c r="E110" s="243"/>
      <c r="F110" s="243"/>
      <c r="G110" s="243"/>
      <c r="H110" s="243"/>
      <c r="I110" s="243"/>
      <c r="J110" s="243"/>
      <c r="K110" s="243"/>
      <c r="L110" s="243"/>
      <c r="M110" s="243"/>
    </row>
  </sheetData>
  <mergeCells count="19">
    <mergeCell ref="A32:B32"/>
    <mergeCell ref="A1:E1"/>
    <mergeCell ref="H1:N3"/>
    <mergeCell ref="A2:E2"/>
    <mergeCell ref="A3:E3"/>
    <mergeCell ref="B5:E6"/>
    <mergeCell ref="H5:N5"/>
    <mergeCell ref="H6:N6"/>
    <mergeCell ref="A30:B30"/>
    <mergeCell ref="A31:B31"/>
    <mergeCell ref="A38:B38"/>
    <mergeCell ref="A39:B39"/>
    <mergeCell ref="A40:B40"/>
    <mergeCell ref="A103:B103"/>
    <mergeCell ref="A33:B33"/>
    <mergeCell ref="A34:B34"/>
    <mergeCell ref="A35:B35"/>
    <mergeCell ref="A36:B36"/>
    <mergeCell ref="A37:B37"/>
  </mergeCells>
  <conditionalFormatting sqref="M30:M39">
    <cfRule type="expression" dxfId="30" priority="3">
      <formula>$I30="P"</formula>
    </cfRule>
  </conditionalFormatting>
  <conditionalFormatting sqref="N30:N39">
    <cfRule type="expression" dxfId="29" priority="4">
      <formula>$I30="C"</formula>
    </cfRule>
  </conditionalFormatting>
  <dataValidations count="1">
    <dataValidation type="decimal" allowBlank="1" showInputMessage="1" showErrorMessage="1" prompt="O ano deve ser no mínimo até 10 anos atrás e no máximo até o ano passado." sqref="K39" xr:uid="{85E47B6B-4025-4466-943A-2DE4A3BD485F}">
      <formula1>YEAR(NOW())-10</formula1>
      <formula2>YEAR(NOW())-1</formula2>
    </dataValidation>
  </dataValidations>
  <pageMargins left="0.511811024" right="0.511811024" top="0.78740157499999996" bottom="0.78740157499999996" header="0" footer="0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52889-E35A-40A6-848C-21E264EDBCC1}">
  <sheetPr>
    <tabColor rgb="FF0070C0"/>
  </sheetPr>
  <dimension ref="A1:O108"/>
  <sheetViews>
    <sheetView topLeftCell="A79" workbookViewId="0">
      <selection activeCell="B98" sqref="B98"/>
    </sheetView>
  </sheetViews>
  <sheetFormatPr defaultColWidth="12.5546875" defaultRowHeight="15" customHeight="1"/>
  <cols>
    <col min="1" max="1" width="45.33203125" style="367" customWidth="1"/>
    <col min="2" max="2" width="17" style="367" customWidth="1"/>
    <col min="3" max="3" width="8.44140625" style="367" customWidth="1"/>
    <col min="4" max="4" width="7.109375" style="367" customWidth="1"/>
    <col min="5" max="5" width="8.44140625" style="367" customWidth="1"/>
    <col min="6" max="6" width="7.44140625" style="367" customWidth="1"/>
    <col min="7" max="7" width="6.5546875" style="367" customWidth="1"/>
    <col min="8" max="8" width="5.5546875" style="367" customWidth="1"/>
    <col min="9" max="9" width="15.33203125" style="367" customWidth="1"/>
    <col min="10" max="10" width="23" style="367" customWidth="1"/>
    <col min="11" max="11" width="11.6640625" style="367" customWidth="1"/>
    <col min="12" max="12" width="12.5546875" style="367" customWidth="1"/>
    <col min="13" max="13" width="10.5546875" style="367" customWidth="1"/>
    <col min="14" max="14" width="10.33203125" style="367" customWidth="1"/>
    <col min="15" max="15" width="8.5546875" style="367" customWidth="1"/>
    <col min="16" max="17" width="11.44140625" style="367" customWidth="1"/>
    <col min="18" max="27" width="9.44140625" style="367" customWidth="1"/>
    <col min="28" max="16384" width="12.5546875" style="367"/>
  </cols>
  <sheetData>
    <row r="1" spans="1:15" ht="13.5" customHeight="1">
      <c r="A1" s="693" t="s">
        <v>0</v>
      </c>
      <c r="B1" s="694"/>
      <c r="C1" s="694"/>
      <c r="D1" s="694"/>
      <c r="E1" s="695"/>
      <c r="F1" s="365"/>
      <c r="G1" s="365"/>
      <c r="H1" s="696" t="s">
        <v>60682</v>
      </c>
      <c r="I1" s="697"/>
      <c r="J1" s="697"/>
      <c r="K1" s="697"/>
      <c r="L1" s="697"/>
      <c r="M1" s="697"/>
      <c r="N1" s="698"/>
      <c r="O1" s="366"/>
    </row>
    <row r="2" spans="1:15" ht="13.5" customHeight="1">
      <c r="A2" s="705" t="str">
        <f ca="1">"PERÍODO COMPUTADO: Artigos &amp; RH: " &amp; (YEAR(TODAY()) - 5) &amp; " - " &amp; (YEAR(TODAY()) - 1)&amp;" // Livros, Capítulos e Patentes: " &amp; (YEAR(TODAY()) - 10) &amp; " - " &amp; (YEAR(TODAY()) - 1)</f>
        <v>PERÍODO COMPUTADO: Artigos &amp; RH: 2021 - 2025 // Livros, Capítulos e Patentes: 2016 - 2025</v>
      </c>
      <c r="B2" s="706"/>
      <c r="C2" s="706"/>
      <c r="D2" s="706"/>
      <c r="E2" s="707"/>
      <c r="F2" s="365"/>
      <c r="G2" s="365"/>
      <c r="H2" s="699"/>
      <c r="I2" s="700"/>
      <c r="J2" s="700"/>
      <c r="K2" s="700"/>
      <c r="L2" s="700"/>
      <c r="M2" s="700"/>
      <c r="N2" s="701"/>
      <c r="O2" s="366"/>
    </row>
    <row r="3" spans="1:15" ht="16.2" customHeight="1" thickBot="1">
      <c r="A3" s="708" t="str" cm="1">
        <f t="array" aca="1" ref="A3" ca="1">"ORIENTADOR(A): " &amp; MID(CELL("filename", A1), FIND("]", CELL("filename", A1)) + 1, 255)</f>
        <v>ORIENTADOR(A): Jussiane</v>
      </c>
      <c r="B3" s="709"/>
      <c r="C3" s="709"/>
      <c r="D3" s="709"/>
      <c r="E3" s="710"/>
      <c r="F3" s="365"/>
      <c r="G3" s="365"/>
      <c r="H3" s="702"/>
      <c r="I3" s="703"/>
      <c r="J3" s="703"/>
      <c r="K3" s="703"/>
      <c r="L3" s="703"/>
      <c r="M3" s="703"/>
      <c r="N3" s="704"/>
      <c r="O3" s="366"/>
    </row>
    <row r="4" spans="1:15" ht="13.5" customHeight="1" thickBot="1">
      <c r="A4" s="368"/>
      <c r="B4" s="365"/>
      <c r="C4" s="365"/>
      <c r="D4" s="365"/>
      <c r="E4" s="369"/>
      <c r="F4" s="365"/>
      <c r="G4" s="365"/>
      <c r="H4" s="365"/>
      <c r="I4" s="366"/>
      <c r="J4" s="366"/>
      <c r="K4" s="366"/>
      <c r="L4" s="366"/>
      <c r="M4" s="366"/>
      <c r="N4" s="366"/>
      <c r="O4" s="366"/>
    </row>
    <row r="5" spans="1:15" ht="13.5" customHeight="1">
      <c r="A5" s="370" t="s">
        <v>1</v>
      </c>
      <c r="B5" s="711"/>
      <c r="C5" s="711"/>
      <c r="D5" s="711"/>
      <c r="E5" s="712"/>
      <c r="F5" s="365"/>
      <c r="G5" s="365"/>
      <c r="H5" s="715" t="s">
        <v>1</v>
      </c>
      <c r="I5" s="716"/>
      <c r="J5" s="716"/>
      <c r="K5" s="716"/>
      <c r="L5" s="716"/>
      <c r="M5" s="716"/>
      <c r="N5" s="717"/>
      <c r="O5" s="366"/>
    </row>
    <row r="6" spans="1:15" ht="13.5" customHeight="1" thickBot="1">
      <c r="A6" s="371" t="s">
        <v>2</v>
      </c>
      <c r="B6" s="713"/>
      <c r="C6" s="713"/>
      <c r="D6" s="713"/>
      <c r="E6" s="714"/>
      <c r="F6" s="365"/>
      <c r="G6" s="365"/>
      <c r="H6" s="718" t="s">
        <v>2</v>
      </c>
      <c r="I6" s="719"/>
      <c r="J6" s="719"/>
      <c r="K6" s="719"/>
      <c r="L6" s="719"/>
      <c r="M6" s="719"/>
      <c r="N6" s="720"/>
      <c r="O6" s="366"/>
    </row>
    <row r="7" spans="1:15" ht="13.5" customHeight="1" thickBot="1">
      <c r="A7" s="372" t="s">
        <v>53954</v>
      </c>
      <c r="B7" s="373" t="s">
        <v>53964</v>
      </c>
      <c r="C7" s="373" t="s">
        <v>3</v>
      </c>
      <c r="D7" s="374" t="s">
        <v>4</v>
      </c>
      <c r="E7" s="375" t="s">
        <v>53908</v>
      </c>
      <c r="F7" s="376"/>
      <c r="G7" s="376"/>
      <c r="H7" s="377" t="s">
        <v>60667</v>
      </c>
      <c r="I7" s="373" t="s">
        <v>55886</v>
      </c>
      <c r="J7" s="373" t="s">
        <v>24</v>
      </c>
      <c r="K7" s="373" t="s">
        <v>25</v>
      </c>
      <c r="L7" s="373" t="s">
        <v>26</v>
      </c>
      <c r="M7" s="373" t="s">
        <v>27</v>
      </c>
      <c r="N7" s="378" t="s">
        <v>53908</v>
      </c>
      <c r="O7" s="366"/>
    </row>
    <row r="8" spans="1:15" ht="13.5" customHeight="1">
      <c r="A8" s="379" t="str">
        <f t="shared" ref="A8:A22" si="0">IF(I8="", "", IF(J8="", "Revista sem Fator de Impacto" &amp; IF(K8="", "", ", " &amp; K8 &amp; ",") &amp; IF(L8="", "", " p. " &amp; L8), J8 &amp; IF(K8="", "", ", " &amp; K8 &amp; ",") &amp; IF(L8="", "", " p. " &amp; L8)))</f>
        <v>Food Analytical Methods, 2020, p. 1799</v>
      </c>
      <c r="B8" s="380">
        <f>IF(I8="","",_xlfn.LET(
  _xlpm.resultado1, VLOOKUP(I8,'JCR 2026 (JIF 25)'!A:C,3,FALSE),
  _xlpm.resultado2, VLOOKUP(I8,'JCR 2026 (JIF 25)'!B:C,2,FALSE),
  _xlpm.resultado, IFERROR(_xlpm.resultado1, IFERROR(_xlpm.resultado2,"")),
  IF(_xlpm.resultado="N/A", "N/A",
     IF(OR(_xlpm.resultado=0, _xlpm.resultado=""), "Revista sem FI", VALUE(_xlpm.resultado))
  )
))</f>
        <v>3</v>
      </c>
      <c r="C8" s="380" t="str">
        <f>IF(OR(ISBLANK(M8),NOT(ISNUMBER(B8))),"",1/M8)</f>
        <v/>
      </c>
      <c r="D8" s="381">
        <f t="shared" ref="D8" ca="1" si="1">IF(J8="","",IF(OR(B8=0,B8="Revista sem FI"),0,IF(OR(AND(ISNUMBER(C8),C8&gt;0),AND(ISNUMBER(E8),E8&gt;0)),1,0)))</f>
        <v>1</v>
      </c>
      <c r="E8" s="557">
        <f t="shared" ref="E8:E22" ca="1" si="2">IF(OR(N8="",NOT(ISNUMBER(B8))),"",IF(SUM(INDIRECT("$E$7:E"&amp;ROW()-1))+1/N8&gt;$C$23,0,1/N8))</f>
        <v>0.33333333333333331</v>
      </c>
      <c r="F8" s="366"/>
      <c r="G8" s="366"/>
      <c r="H8" s="382">
        <f>IF(I8&lt;&gt;"", COUNTIF($I$8:I8, "&lt;&gt;"), "")</f>
        <v>1</v>
      </c>
      <c r="I8" s="383" t="s">
        <v>15052</v>
      </c>
      <c r="J8" s="384" t="str">
        <f>IFERROR(VLOOKUP(I8,'JCR 2026 (JIF 25)'!A:D,4,0), IFERROR(VLOOKUP(I8,'JCR 2026 (JIF 25)'!B:D,3,0),""))</f>
        <v>Food Analytical Methods</v>
      </c>
      <c r="K8" s="385">
        <v>2020</v>
      </c>
      <c r="L8" s="385">
        <v>1799</v>
      </c>
      <c r="M8" s="385"/>
      <c r="N8" s="386">
        <v>3</v>
      </c>
      <c r="O8" s="366"/>
    </row>
    <row r="9" spans="1:15" ht="13.5" customHeight="1">
      <c r="A9" s="387" t="str">
        <f t="shared" si="0"/>
        <v>JOURNAL OF ANALYTICAL ATOMIC SPECTROMETRY, 2023, p. 1000</v>
      </c>
      <c r="B9" s="388">
        <f>IF(I9="","",_xlfn.LET(
  _xlpm.resultado1, VLOOKUP(I9,'JCR 2026 (JIF 25)'!A:C,3,FALSE),
  _xlpm.resultado2, VLOOKUP(I9,'JCR 2026 (JIF 25)'!B:C,2,FALSE),
  _xlpm.resultado, IFERROR(_xlpm.resultado1, IFERROR(_xlpm.resultado2,"")),
  IF(_xlpm.resultado="N/A", "N/A",
     IF(OR(_xlpm.resultado=0, _xlpm.resultado=""), "Revista sem FI", VALUE(_xlpm.resultado))
  )
))</f>
        <v>3.3</v>
      </c>
      <c r="C9" s="388">
        <f t="shared" ref="C9:C22" si="3">IF(OR(ISBLANK(M9),NOT(ISNUMBER(B9))),"",1/M9)</f>
        <v>1</v>
      </c>
      <c r="D9" s="389">
        <f t="shared" ref="D9:D22" ca="1" si="4">IF(J9="","",IF(OR(B9=0,B9="Revista sem FI"),0,IF(OR(AND(ISNUMBER(C9),C9&gt;0),AND(ISNUMBER(E9),E9&gt;0)),1,0)))</f>
        <v>1</v>
      </c>
      <c r="E9" s="561" t="str">
        <f t="shared" ca="1" si="2"/>
        <v/>
      </c>
      <c r="F9" s="366"/>
      <c r="G9" s="366"/>
      <c r="H9" s="390">
        <f>IF(I9&lt;&gt;"", COUNTIF($I$8:I9, "&lt;&gt;"), "")</f>
        <v>2</v>
      </c>
      <c r="I9" s="391" t="s">
        <v>17266</v>
      </c>
      <c r="J9" s="392" t="str">
        <f>IFERROR(VLOOKUP(I9,'JCR 2026 (JIF 25)'!A:D,4,0), IFERROR(VLOOKUP(I9,'JCR 2026 (JIF 25)'!B:D,3,0),""))</f>
        <v>JOURNAL OF ANALYTICAL ATOMIC SPECTROMETRY</v>
      </c>
      <c r="K9" s="393">
        <v>2023</v>
      </c>
      <c r="L9" s="393">
        <v>1000</v>
      </c>
      <c r="M9" s="393">
        <v>1</v>
      </c>
      <c r="N9" s="394"/>
      <c r="O9" s="366"/>
    </row>
    <row r="10" spans="1:15" ht="13.5" customHeight="1">
      <c r="A10" s="387" t="str">
        <f t="shared" si="0"/>
        <v>Brazilian Journal of Analytical Chemistry, 2025, p. 295</v>
      </c>
      <c r="B10" s="388">
        <f>IF(I10="","",_xlfn.LET(
  _xlpm.resultado1, VLOOKUP(I10,'JCR 2026 (JIF 25)'!A:C,3,FALSE),
  _xlpm.resultado2, VLOOKUP(I10,'JCR 2026 (JIF 25)'!B:C,2,FALSE),
  _xlpm.resultado, IFERROR(_xlpm.resultado1, IFERROR(_xlpm.resultado2,"")),
  IF(_xlpm.resultado="N/A", "N/A",
     IF(OR(_xlpm.resultado=0, _xlpm.resultado=""), "Revista sem FI", VALUE(_xlpm.resultado))
  )
))</f>
        <v>1</v>
      </c>
      <c r="C10" s="388">
        <f t="shared" si="3"/>
        <v>1</v>
      </c>
      <c r="D10" s="389">
        <f t="shared" ca="1" si="4"/>
        <v>1</v>
      </c>
      <c r="E10" s="561" t="str">
        <f t="shared" ca="1" si="2"/>
        <v/>
      </c>
      <c r="F10" s="366"/>
      <c r="G10" s="366"/>
      <c r="H10" s="390">
        <f>IF(I10&lt;&gt;"", COUNTIF($I$8:I10, "&lt;&gt;"), "")</f>
        <v>3</v>
      </c>
      <c r="I10" s="391" t="s">
        <v>23950</v>
      </c>
      <c r="J10" s="392" t="str">
        <f>IFERROR(VLOOKUP(I10,'JCR 2026 (JIF 25)'!A:D,4,0), IFERROR(VLOOKUP(I10,'JCR 2026 (JIF 25)'!B:D,3,0),""))</f>
        <v>Brazilian Journal of Analytical Chemistry</v>
      </c>
      <c r="K10" s="393">
        <v>2025</v>
      </c>
      <c r="L10" s="393">
        <v>295</v>
      </c>
      <c r="M10" s="393">
        <v>1</v>
      </c>
      <c r="N10" s="394"/>
      <c r="O10" s="366"/>
    </row>
    <row r="11" spans="1:15" ht="13.5" customHeight="1">
      <c r="A11" s="387" t="str">
        <f t="shared" si="0"/>
        <v>JOURNAL OF FOOD COMPOSITION AND ANALYSIS, 2025, p. 108536</v>
      </c>
      <c r="B11" s="388">
        <f>IF(I11="","",_xlfn.LET(
  _xlpm.resultado1, VLOOKUP(I11,'JCR 2026 (JIF 25)'!A:C,3,FALSE),
  _xlpm.resultado2, VLOOKUP(I11,'JCR 2026 (JIF 25)'!B:C,2,FALSE),
  _xlpm.resultado, IFERROR(_xlpm.resultado1, IFERROR(_xlpm.resultado2,"")),
  IF(_xlpm.resultado="N/A", "N/A",
     IF(OR(_xlpm.resultado=0, _xlpm.resultado=""), "Revista sem FI", VALUE(_xlpm.resultado))
  )
))</f>
        <v>5.3</v>
      </c>
      <c r="C11" s="388">
        <f t="shared" si="3"/>
        <v>1</v>
      </c>
      <c r="D11" s="389">
        <f t="shared" ca="1" si="4"/>
        <v>1</v>
      </c>
      <c r="E11" s="561" t="str">
        <f t="shared" ca="1" si="2"/>
        <v/>
      </c>
      <c r="F11" s="366"/>
      <c r="G11" s="366"/>
      <c r="H11" s="390">
        <f>IF(I11&lt;&gt;"", COUNTIF($I$8:I11, "&lt;&gt;"), "")</f>
        <v>4</v>
      </c>
      <c r="I11" s="393" t="s">
        <v>1127</v>
      </c>
      <c r="J11" s="392" t="str">
        <f>IFERROR(VLOOKUP(I11,'JCR 2026 (JIF 25)'!A:D,4,0), IFERROR(VLOOKUP(I11,'JCR 2026 (JIF 25)'!B:D,3,0),""))</f>
        <v>JOURNAL OF FOOD COMPOSITION AND ANALYSIS</v>
      </c>
      <c r="K11" s="393">
        <v>2025</v>
      </c>
      <c r="L11" s="393">
        <v>108536</v>
      </c>
      <c r="M11" s="393">
        <v>1</v>
      </c>
      <c r="N11" s="394"/>
      <c r="O11" s="366"/>
    </row>
    <row r="12" spans="1:15" ht="13.5" customHeight="1">
      <c r="A12" s="387" t="str">
        <f t="shared" si="0"/>
        <v>ANALYTICAL CHEMISTRY, 2025, p. 24438</v>
      </c>
      <c r="B12" s="388">
        <f>IF(I12="","",_xlfn.LET(
  _xlpm.resultado1, VLOOKUP(I12,'JCR 2026 (JIF 25)'!A:C,3,FALSE),
  _xlpm.resultado2, VLOOKUP(I12,'JCR 2026 (JIF 25)'!B:C,2,FALSE),
  _xlpm.resultado, IFERROR(_xlpm.resultado1, IFERROR(_xlpm.resultado2,"")),
  IF(_xlpm.resultado="N/A", "N/A",
     IF(OR(_xlpm.resultado=0, _xlpm.resultado=""), "Revista sem FI", VALUE(_xlpm.resultado))
  )
))</f>
        <v>7.3</v>
      </c>
      <c r="C12" s="388">
        <f t="shared" si="3"/>
        <v>1</v>
      </c>
      <c r="D12" s="389">
        <f t="shared" ca="1" si="4"/>
        <v>1</v>
      </c>
      <c r="E12" s="561" t="str">
        <f t="shared" ca="1" si="2"/>
        <v/>
      </c>
      <c r="F12" s="366"/>
      <c r="G12" s="366"/>
      <c r="H12" s="390">
        <f>IF(I12&lt;&gt;"", COUNTIF($I$8:I12, "&lt;&gt;"), "")</f>
        <v>5</v>
      </c>
      <c r="I12" s="391" t="s">
        <v>190</v>
      </c>
      <c r="J12" s="392" t="str">
        <f>IFERROR(VLOOKUP(I12,'JCR 2026 (JIF 25)'!A:D,4,0), IFERROR(VLOOKUP(I12,'JCR 2026 (JIF 25)'!B:D,3,0),""))</f>
        <v>ANALYTICAL CHEMISTRY</v>
      </c>
      <c r="K12" s="393">
        <v>2025</v>
      </c>
      <c r="L12" s="393">
        <v>24438</v>
      </c>
      <c r="M12" s="393">
        <v>1</v>
      </c>
      <c r="N12" s="394"/>
      <c r="O12" s="366"/>
    </row>
    <row r="13" spans="1:15" ht="13.5" customHeight="1">
      <c r="A13" s="387" t="str">
        <f t="shared" si="0"/>
        <v/>
      </c>
      <c r="B13" s="388" t="str">
        <f>IF(I13="","",_xlfn.LET(
  _xlpm.resultado1, VLOOKUP(I13,'JCR 2026 (JIF 25)'!A:C,3,FALSE),
  _xlpm.resultado2, VLOOKUP(I13,'JCR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3" s="388" t="str">
        <f t="shared" si="3"/>
        <v/>
      </c>
      <c r="D13" s="389" t="str">
        <f t="shared" si="4"/>
        <v/>
      </c>
      <c r="E13" s="561" t="str">
        <f t="shared" ca="1" si="2"/>
        <v/>
      </c>
      <c r="F13" s="366"/>
      <c r="G13" s="366"/>
      <c r="H13" s="390" t="str">
        <f>IF(I13&lt;&gt;"", COUNTIF($I$8:I13, "&lt;&gt;"), "")</f>
        <v/>
      </c>
      <c r="I13" s="391"/>
      <c r="J13" s="392" t="str">
        <f>IFERROR(VLOOKUP(I13,'JCR 2026 (JIF 25)'!A:D,4,0), IFERROR(VLOOKUP(I13,'JCR 2026 (JIF 25)'!B:D,3,0),""))</f>
        <v/>
      </c>
      <c r="K13" s="393"/>
      <c r="L13" s="393"/>
      <c r="M13" s="393"/>
      <c r="N13" s="394"/>
      <c r="O13" s="366"/>
    </row>
    <row r="14" spans="1:15" ht="13.5" customHeight="1">
      <c r="A14" s="387" t="str">
        <f t="shared" si="0"/>
        <v/>
      </c>
      <c r="B14" s="388" t="str">
        <f>IF(I14="","",_xlfn.LET(
  _xlpm.resultado1, VLOOKUP(I14,'JCR 2026 (JIF 25)'!A:C,3,FALSE),
  _xlpm.resultado2, VLOOKUP(I14,'JCR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4" s="388" t="str">
        <f t="shared" si="3"/>
        <v/>
      </c>
      <c r="D14" s="389" t="str">
        <f t="shared" si="4"/>
        <v/>
      </c>
      <c r="E14" s="561" t="str">
        <f t="shared" ca="1" si="2"/>
        <v/>
      </c>
      <c r="F14" s="366"/>
      <c r="G14" s="366"/>
      <c r="H14" s="390" t="str">
        <f>IF(I14&lt;&gt;"", COUNTIF($I$8:I14, "&lt;&gt;"), "")</f>
        <v/>
      </c>
      <c r="I14" s="391"/>
      <c r="J14" s="392" t="str">
        <f>IFERROR(VLOOKUP(I14,'JCR 2026 (JIF 25)'!A:D,4,0), IFERROR(VLOOKUP(I14,'JCR 2026 (JIF 25)'!B:D,3,0),""))</f>
        <v/>
      </c>
      <c r="K14" s="393"/>
      <c r="L14" s="393"/>
      <c r="M14" s="393"/>
      <c r="N14" s="394"/>
      <c r="O14" s="366"/>
    </row>
    <row r="15" spans="1:15" ht="13.5" customHeight="1">
      <c r="A15" s="387" t="str">
        <f t="shared" si="0"/>
        <v/>
      </c>
      <c r="B15" s="388" t="str">
        <f>IF(I15="","",_xlfn.LET(
  _xlpm.resultado1, VLOOKUP(I15,'JCR 2026 (JIF 25)'!A:C,3,FALSE),
  _xlpm.resultado2, VLOOKUP(I15,'JCR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5" s="388" t="str">
        <f t="shared" si="3"/>
        <v/>
      </c>
      <c r="D15" s="389" t="str">
        <f t="shared" si="4"/>
        <v/>
      </c>
      <c r="E15" s="561" t="str">
        <f t="shared" ca="1" si="2"/>
        <v/>
      </c>
      <c r="F15" s="366"/>
      <c r="G15" s="366"/>
      <c r="H15" s="390" t="str">
        <f>IF(I15&lt;&gt;"", COUNTIF($I$8:I15, "&lt;&gt;"), "")</f>
        <v/>
      </c>
      <c r="I15" s="391"/>
      <c r="J15" s="392" t="str">
        <f>IFERROR(VLOOKUP(I15,'JCR 2026 (JIF 25)'!A:D,4,0), IFERROR(VLOOKUP(I15,'JCR 2026 (JIF 25)'!B:D,3,0),""))</f>
        <v/>
      </c>
      <c r="K15" s="393"/>
      <c r="L15" s="393"/>
      <c r="M15" s="393"/>
      <c r="N15" s="394"/>
      <c r="O15" s="366"/>
    </row>
    <row r="16" spans="1:15" ht="13.5" customHeight="1">
      <c r="A16" s="387" t="str">
        <f t="shared" si="0"/>
        <v/>
      </c>
      <c r="B16" s="388" t="str">
        <f>IF(I16="","",_xlfn.LET(
  _xlpm.resultado1, VLOOKUP(I16,'JCR 2026 (JIF 25)'!A:C,3,FALSE),
  _xlpm.resultado2, VLOOKUP(I16,'JCR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6" s="388" t="str">
        <f t="shared" si="3"/>
        <v/>
      </c>
      <c r="D16" s="389" t="str">
        <f t="shared" si="4"/>
        <v/>
      </c>
      <c r="E16" s="561" t="str">
        <f t="shared" ca="1" si="2"/>
        <v/>
      </c>
      <c r="F16" s="366"/>
      <c r="G16" s="366"/>
      <c r="H16" s="390" t="str">
        <f>IF(I16&lt;&gt;"", COUNTIF($I$8:I16, "&lt;&gt;"), "")</f>
        <v/>
      </c>
      <c r="I16" s="391"/>
      <c r="J16" s="392" t="str">
        <f>IFERROR(VLOOKUP(I16,'JCR 2026 (JIF 25)'!A:D,4,0), IFERROR(VLOOKUP(I16,'JCR 2026 (JIF 25)'!B:D,3,0),""))</f>
        <v/>
      </c>
      <c r="K16" s="393"/>
      <c r="L16" s="393"/>
      <c r="M16" s="393"/>
      <c r="N16" s="394"/>
      <c r="O16" s="366"/>
    </row>
    <row r="17" spans="1:15" ht="13.5" customHeight="1">
      <c r="A17" s="387" t="str">
        <f t="shared" si="0"/>
        <v/>
      </c>
      <c r="B17" s="388" t="str">
        <f>IF(I17="","",_xlfn.LET(
  _xlpm.resultado1, VLOOKUP(I17,'JCR 2026 (JIF 25)'!A:C,3,FALSE),
  _xlpm.resultado2, VLOOKUP(I17,'JCR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7" s="388" t="str">
        <f t="shared" si="3"/>
        <v/>
      </c>
      <c r="D17" s="389" t="str">
        <f t="shared" si="4"/>
        <v/>
      </c>
      <c r="E17" s="561" t="str">
        <f t="shared" ca="1" si="2"/>
        <v/>
      </c>
      <c r="F17" s="366"/>
      <c r="G17" s="366"/>
      <c r="H17" s="390" t="str">
        <f>IF(I17&lt;&gt;"", COUNTIF($I$8:I17, "&lt;&gt;"), "")</f>
        <v/>
      </c>
      <c r="I17" s="391"/>
      <c r="J17" s="392" t="str">
        <f>IFERROR(VLOOKUP(I17,'JCR 2026 (JIF 25)'!A:D,4,0), IFERROR(VLOOKUP(I17,'JCR 2026 (JIF 25)'!B:D,3,0),""))</f>
        <v/>
      </c>
      <c r="K17" s="393"/>
      <c r="L17" s="393"/>
      <c r="M17" s="393"/>
      <c r="N17" s="394"/>
      <c r="O17" s="366"/>
    </row>
    <row r="18" spans="1:15" ht="13.5" customHeight="1">
      <c r="A18" s="387" t="str">
        <f t="shared" si="0"/>
        <v/>
      </c>
      <c r="B18" s="388" t="str">
        <f>IF(I18="","",_xlfn.LET(
  _xlpm.resultado1, VLOOKUP(I18,'JCR 2026 (JIF 25)'!A:C,3,FALSE),
  _xlpm.resultado2, VLOOKUP(I18,'JCR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8" s="388" t="str">
        <f t="shared" si="3"/>
        <v/>
      </c>
      <c r="D18" s="389" t="str">
        <f t="shared" si="4"/>
        <v/>
      </c>
      <c r="E18" s="561" t="str">
        <f t="shared" ca="1" si="2"/>
        <v/>
      </c>
      <c r="F18" s="366"/>
      <c r="G18" s="366"/>
      <c r="H18" s="390" t="str">
        <f>IF(I18&lt;&gt;"", COUNTIF($I$8:I18, "&lt;&gt;"), "")</f>
        <v/>
      </c>
      <c r="I18" s="391"/>
      <c r="J18" s="392" t="str">
        <f>IFERROR(VLOOKUP(I18,'JCR 2026 (JIF 25)'!A:D,4,0), IFERROR(VLOOKUP(I18,'JCR 2026 (JIF 25)'!B:D,3,0),""))</f>
        <v/>
      </c>
      <c r="K18" s="393"/>
      <c r="L18" s="393"/>
      <c r="M18" s="393"/>
      <c r="N18" s="394"/>
      <c r="O18" s="366"/>
    </row>
    <row r="19" spans="1:15" ht="13.5" customHeight="1">
      <c r="A19" s="387" t="str">
        <f t="shared" si="0"/>
        <v/>
      </c>
      <c r="B19" s="388" t="str">
        <f>IF(I19="","",_xlfn.LET(
  _xlpm.resultado1, VLOOKUP(I19,'JCR 2026 (JIF 25)'!A:C,3,FALSE),
  _xlpm.resultado2, VLOOKUP(I19,'JCR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9" s="388" t="str">
        <f t="shared" si="3"/>
        <v/>
      </c>
      <c r="D19" s="389" t="str">
        <f t="shared" si="4"/>
        <v/>
      </c>
      <c r="E19" s="561" t="str">
        <f t="shared" ca="1" si="2"/>
        <v/>
      </c>
      <c r="F19" s="366"/>
      <c r="G19" s="366"/>
      <c r="H19" s="390" t="str">
        <f>IF(I19&lt;&gt;"", COUNTIF($I$8:I19, "&lt;&gt;"), "")</f>
        <v/>
      </c>
      <c r="I19" s="391"/>
      <c r="J19" s="392" t="str">
        <f>IFERROR(VLOOKUP(I19,'JCR 2026 (JIF 25)'!A:D,4,0), IFERROR(VLOOKUP(I19,'JCR 2026 (JIF 25)'!B:D,3,0),""))</f>
        <v/>
      </c>
      <c r="K19" s="393"/>
      <c r="L19" s="393"/>
      <c r="M19" s="393"/>
      <c r="N19" s="394"/>
      <c r="O19" s="366"/>
    </row>
    <row r="20" spans="1:15" ht="13.5" customHeight="1">
      <c r="A20" s="387" t="str">
        <f t="shared" si="0"/>
        <v/>
      </c>
      <c r="B20" s="388" t="str">
        <f>IF(I20="","",_xlfn.LET(
  _xlpm.resultado1, VLOOKUP(I20,'JCR 2026 (JIF 25)'!A:C,3,FALSE),
  _xlpm.resultado2, VLOOKUP(I20,'JCR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20" s="388" t="str">
        <f t="shared" si="3"/>
        <v/>
      </c>
      <c r="D20" s="389" t="str">
        <f t="shared" si="4"/>
        <v/>
      </c>
      <c r="E20" s="561" t="str">
        <f t="shared" ca="1" si="2"/>
        <v/>
      </c>
      <c r="F20" s="366"/>
      <c r="G20" s="366"/>
      <c r="H20" s="390" t="str">
        <f>IF(I20&lt;&gt;"", COUNTIF($I$8:I20, "&lt;&gt;"), "")</f>
        <v/>
      </c>
      <c r="I20" s="391"/>
      <c r="J20" s="392" t="str">
        <f>IFERROR(VLOOKUP(I20,'JCR 2026 (JIF 25)'!A:D,4,0), IFERROR(VLOOKUP(I20,'JCR 2026 (JIF 25)'!B:D,3,0),""))</f>
        <v/>
      </c>
      <c r="K20" s="393"/>
      <c r="L20" s="393"/>
      <c r="M20" s="393"/>
      <c r="N20" s="394"/>
      <c r="O20" s="366"/>
    </row>
    <row r="21" spans="1:15" ht="13.5" customHeight="1">
      <c r="A21" s="387" t="str">
        <f t="shared" si="0"/>
        <v/>
      </c>
      <c r="B21" s="388" t="str">
        <f>IF(I21="","",_xlfn.LET(
  _xlpm.resultado1, VLOOKUP(I21,'JCR 2026 (JIF 25)'!A:C,3,FALSE),
  _xlpm.resultado2, VLOOKUP(I21,'JCR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21" s="388" t="str">
        <f t="shared" si="3"/>
        <v/>
      </c>
      <c r="D21" s="389" t="str">
        <f t="shared" si="4"/>
        <v/>
      </c>
      <c r="E21" s="561" t="str">
        <f t="shared" ca="1" si="2"/>
        <v/>
      </c>
      <c r="F21" s="366"/>
      <c r="G21" s="366"/>
      <c r="H21" s="390" t="str">
        <f>IF(I21&lt;&gt;"", COUNTIF($I$8:I21, "&lt;&gt;"), "")</f>
        <v/>
      </c>
      <c r="I21" s="391"/>
      <c r="J21" s="392" t="str">
        <f>IFERROR(VLOOKUP(I21,'JCR 2026 (JIF 25)'!A:D,4,0), IFERROR(VLOOKUP(I21,'JCR 2026 (JIF 25)'!B:D,3,0),""))</f>
        <v/>
      </c>
      <c r="K21" s="393"/>
      <c r="L21" s="393"/>
      <c r="M21" s="393"/>
      <c r="N21" s="394"/>
      <c r="O21" s="366"/>
    </row>
    <row r="22" spans="1:15" ht="13.5" customHeight="1" thickBot="1">
      <c r="A22" s="396" t="str">
        <f t="shared" si="0"/>
        <v/>
      </c>
      <c r="B22" s="397" t="str">
        <f>IF(I22="","",_xlfn.LET(
  _xlpm.resultado1, VLOOKUP(I22,'JCR 2026 (JIF 25)'!A:C,3,FALSE),
  _xlpm.resultado2, VLOOKUP(I22,'JCR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22" s="397" t="str">
        <f t="shared" si="3"/>
        <v/>
      </c>
      <c r="D22" s="398" t="str">
        <f t="shared" si="4"/>
        <v/>
      </c>
      <c r="E22" s="562" t="str">
        <f t="shared" ca="1" si="2"/>
        <v/>
      </c>
      <c r="F22" s="366"/>
      <c r="G22" s="366"/>
      <c r="H22" s="400" t="str">
        <f>IF(I22&lt;&gt;"", COUNTIF($I$8:I22, "&lt;&gt;"), "")</f>
        <v/>
      </c>
      <c r="I22" s="401"/>
      <c r="J22" s="402" t="str">
        <f>IFERROR(VLOOKUP(I22,'JCR 2026 (JIF 25)'!A:D,4,0), IFERROR(VLOOKUP(I22,'JCR 2026 (JIF 25)'!B:D,3,0),""))</f>
        <v/>
      </c>
      <c r="K22" s="403"/>
      <c r="L22" s="403"/>
      <c r="M22" s="403"/>
      <c r="N22" s="404"/>
      <c r="O22" s="366"/>
    </row>
    <row r="23" spans="1:15" ht="13.5" customHeight="1">
      <c r="A23" s="405" t="s">
        <v>60663</v>
      </c>
      <c r="B23" s="406">
        <f>SUM(B8:B22)</f>
        <v>19.899999999999999</v>
      </c>
      <c r="C23" s="406">
        <f>SUM(C8:C22)</f>
        <v>4</v>
      </c>
      <c r="D23" s="406">
        <f ca="1">SUM(D8:D22)</f>
        <v>5</v>
      </c>
      <c r="E23" s="407">
        <f ca="1">SUM(E8:E22)</f>
        <v>0.33333333333333331</v>
      </c>
      <c r="F23" s="366"/>
      <c r="G23" s="366"/>
      <c r="H23" s="366"/>
      <c r="I23" s="366"/>
      <c r="J23" s="497"/>
      <c r="K23" s="366"/>
      <c r="L23" s="366"/>
      <c r="M23" s="366"/>
      <c r="N23" s="366"/>
      <c r="O23" s="366"/>
    </row>
    <row r="24" spans="1:15" ht="13.5" customHeight="1" thickBot="1">
      <c r="A24" s="409"/>
      <c r="B24" s="410" t="s">
        <v>53910</v>
      </c>
      <c r="C24" s="411">
        <f ca="1">C23+(MIN(C23,E23))</f>
        <v>4.333333333333333</v>
      </c>
      <c r="D24" s="412"/>
      <c r="E24" s="413"/>
      <c r="F24" s="366"/>
      <c r="G24" s="366"/>
      <c r="H24" s="366"/>
      <c r="I24" s="366"/>
      <c r="J24" s="497"/>
      <c r="K24" s="366"/>
      <c r="L24" s="366"/>
      <c r="M24" s="366"/>
      <c r="N24" s="366"/>
      <c r="O24" s="366"/>
    </row>
    <row r="25" spans="1:15" ht="13.5" customHeight="1" thickBot="1">
      <c r="A25" s="365"/>
      <c r="B25" s="369"/>
      <c r="C25" s="369"/>
      <c r="D25" s="414"/>
      <c r="E25" s="415"/>
      <c r="F25" s="366"/>
      <c r="G25" s="366"/>
      <c r="H25" s="366"/>
      <c r="I25" s="366"/>
      <c r="J25" s="415"/>
      <c r="K25" s="366"/>
      <c r="L25" s="366"/>
      <c r="M25" s="366"/>
      <c r="N25" s="366"/>
      <c r="O25" s="366"/>
    </row>
    <row r="26" spans="1:15" ht="13.5" customHeight="1" thickBot="1">
      <c r="A26" s="417" t="s">
        <v>6</v>
      </c>
      <c r="B26" s="418" t="s">
        <v>53953</v>
      </c>
      <c r="C26" s="419" cm="1">
        <f t="array" aca="1" ref="C26" ca="1">_xlfn.LET(
_xlpm._nAP,COUNTIF(C8:C22,"&gt;0"),
_xlpm._nTotal,SUM(D8:D22),
_xlpm._nCandidatosAPCo,SUMPRODUCT(--ISNUMBER(E8:E22)),
_xlpm._nAPCoUsados,MIN(MAX(0,_xlpm._nTotal-_xlpm._nAP),_xlpm._nCandidatosAPCo),
_xlpm._FIAPCo,_xlfn._xlws.FILTER(
   IF(ISNUMBER(B8:B22),B8:B22,0),
   ISNUMBER(E8:E22),
   0
),
_xlpm._somaAP,SUMIFS(B8:B22,C8:C22,"&gt;0"),
_xlpm._somaAPCo,IF(
   _xlpm._nAPCoUsados=0,
   0,
   SUM(
      LARGE(
         _xlpm._FIAPCo,
         _xlfn.SEQUENCE(_xlpm._nAPCoUsados)
      )
   )
),
IF(
   _xlpm._nTotal=0,
   0,
   (_xlpm._somaAP+_xlpm._somaAPCo)/_xlpm._nTotal
)
)</f>
        <v>3.9799999999999995</v>
      </c>
      <c r="D26" s="366" t="s">
        <v>53962</v>
      </c>
      <c r="E26" s="415"/>
      <c r="F26" s="366"/>
      <c r="G26" s="366"/>
      <c r="H26" s="366"/>
      <c r="I26" s="366"/>
      <c r="J26" s="366"/>
      <c r="K26" s="366"/>
      <c r="L26" s="366"/>
      <c r="M26" s="366"/>
      <c r="N26" s="366"/>
      <c r="O26" s="366"/>
    </row>
    <row r="27" spans="1:15" ht="13.5" customHeight="1">
      <c r="A27" s="366"/>
      <c r="B27" s="366"/>
      <c r="C27" s="366"/>
      <c r="D27" s="408" t="s">
        <v>53963</v>
      </c>
      <c r="E27" s="415"/>
      <c r="F27" s="366"/>
      <c r="G27" s="366"/>
      <c r="H27" s="366"/>
      <c r="I27" s="366"/>
      <c r="J27" s="366"/>
      <c r="K27" s="366"/>
      <c r="L27" s="366"/>
      <c r="M27" s="366"/>
      <c r="N27" s="366"/>
      <c r="O27" s="366"/>
    </row>
    <row r="28" spans="1:15" ht="13.5" customHeight="1" thickBot="1">
      <c r="A28" s="366"/>
      <c r="B28" s="366"/>
      <c r="C28" s="366"/>
      <c r="D28" s="408"/>
      <c r="E28" s="415"/>
      <c r="F28" s="366"/>
      <c r="G28" s="366"/>
      <c r="H28" s="366"/>
      <c r="I28" s="366"/>
      <c r="J28" s="366"/>
      <c r="K28" s="366"/>
      <c r="L28" s="366"/>
      <c r="M28" s="366"/>
      <c r="N28" s="366"/>
      <c r="O28" s="366"/>
    </row>
    <row r="29" spans="1:15" ht="13.5" customHeight="1" thickBot="1">
      <c r="A29" s="370" t="s">
        <v>53952</v>
      </c>
      <c r="B29" s="420"/>
      <c r="C29" s="373" t="s">
        <v>3</v>
      </c>
      <c r="D29" s="374" t="s">
        <v>4</v>
      </c>
      <c r="E29" s="415"/>
      <c r="F29" s="366"/>
      <c r="G29" s="366"/>
      <c r="H29" s="510" t="s">
        <v>60667</v>
      </c>
      <c r="I29" s="511" t="s">
        <v>60675</v>
      </c>
      <c r="J29" s="511" t="s">
        <v>60677</v>
      </c>
      <c r="K29" s="512" t="s">
        <v>25</v>
      </c>
      <c r="L29" s="511" t="s">
        <v>60676</v>
      </c>
      <c r="M29" s="512" t="s">
        <v>53917</v>
      </c>
      <c r="N29" s="513" t="s">
        <v>60680</v>
      </c>
      <c r="O29" s="366"/>
    </row>
    <row r="30" spans="1:15" ht="13.5" customHeight="1">
      <c r="A30" s="691" t="str">
        <f t="shared" ref="A30:A39" si="5">IF(OR(ISBLANK(J30),ISBLANK(K30)), "", J30 &amp; ", " &amp; K30)</f>
        <v/>
      </c>
      <c r="B30" s="692"/>
      <c r="C30" s="425" t="str">
        <f t="shared" ref="C30:C39" si="6">IF(I30="","",
 IF(I30="C", IF(L30="N", 1, IF(L30="I", 2, 0)),
 IF(I30="L", IF(L30="N", 2, IF(L30="I", 4, 0)),
 IF(I30="P",
    IF(L30="N",1,IF(L30="I",2,0)) *
    IF(L30&lt;&gt;"", IF(N30&lt;&gt;"", 2, 1), 0),
 0))))</f>
        <v/>
      </c>
      <c r="D30" s="426" t="str">
        <f t="shared" ref="D30:D39" si="7">IF(A30="","",1)</f>
        <v/>
      </c>
      <c r="E30" s="415"/>
      <c r="F30" s="366"/>
      <c r="G30" s="366"/>
      <c r="H30" s="382" t="str">
        <f>IF(J30&lt;&gt;"", COUNTIF($J30:J$30, "&lt;&gt;"), "")</f>
        <v/>
      </c>
      <c r="I30" s="383"/>
      <c r="J30" s="427"/>
      <c r="K30" s="428"/>
      <c r="L30" s="383"/>
      <c r="M30" s="529"/>
      <c r="N30" s="429"/>
      <c r="O30" s="366"/>
    </row>
    <row r="31" spans="1:15" ht="13.5" customHeight="1">
      <c r="A31" s="685" t="str">
        <f t="shared" si="5"/>
        <v/>
      </c>
      <c r="B31" s="686"/>
      <c r="C31" s="431" t="str">
        <f t="shared" si="6"/>
        <v/>
      </c>
      <c r="D31" s="432" t="str">
        <f t="shared" si="7"/>
        <v/>
      </c>
      <c r="E31" s="415"/>
      <c r="F31" s="366"/>
      <c r="G31" s="366"/>
      <c r="H31" s="514" t="str">
        <f>IF(J31&lt;&gt;"", COUNTIF($J$30:J31, "&lt;&gt;"), "")</f>
        <v/>
      </c>
      <c r="I31" s="391"/>
      <c r="J31" s="433"/>
      <c r="K31" s="504"/>
      <c r="L31" s="391"/>
      <c r="M31" s="528"/>
      <c r="N31" s="435"/>
      <c r="O31" s="366"/>
    </row>
    <row r="32" spans="1:15" ht="13.5" customHeight="1">
      <c r="A32" s="685" t="str">
        <f t="shared" si="5"/>
        <v/>
      </c>
      <c r="B32" s="686"/>
      <c r="C32" s="431" t="str">
        <f t="shared" si="6"/>
        <v/>
      </c>
      <c r="D32" s="432" t="str">
        <f t="shared" si="7"/>
        <v/>
      </c>
      <c r="E32" s="415"/>
      <c r="F32" s="366"/>
      <c r="G32" s="366"/>
      <c r="H32" s="514" t="str">
        <f>IF(J32&lt;&gt;"", COUNTIF($J$30:J32, "&lt;&gt;"), "")</f>
        <v/>
      </c>
      <c r="I32" s="391"/>
      <c r="J32" s="433"/>
      <c r="K32" s="504"/>
      <c r="L32" s="391"/>
      <c r="M32" s="528"/>
      <c r="N32" s="435"/>
      <c r="O32" s="366"/>
    </row>
    <row r="33" spans="1:15" ht="13.5" customHeight="1">
      <c r="A33" s="685" t="str">
        <f t="shared" si="5"/>
        <v/>
      </c>
      <c r="B33" s="686"/>
      <c r="C33" s="431" t="str">
        <f t="shared" si="6"/>
        <v/>
      </c>
      <c r="D33" s="432" t="str">
        <f t="shared" si="7"/>
        <v/>
      </c>
      <c r="E33" s="415"/>
      <c r="F33" s="366"/>
      <c r="G33" s="366"/>
      <c r="H33" s="514" t="str">
        <f>IF(J33&lt;&gt;"", COUNTIF($J$30:J33, "&lt;&gt;"), "")</f>
        <v/>
      </c>
      <c r="I33" s="391"/>
      <c r="J33" s="433"/>
      <c r="K33" s="504"/>
      <c r="L33" s="391"/>
      <c r="M33" s="528"/>
      <c r="N33" s="435"/>
      <c r="O33" s="366"/>
    </row>
    <row r="34" spans="1:15" ht="13.5" customHeight="1">
      <c r="A34" s="685" t="str">
        <f t="shared" si="5"/>
        <v/>
      </c>
      <c r="B34" s="686"/>
      <c r="C34" s="431" t="str">
        <f t="shared" si="6"/>
        <v/>
      </c>
      <c r="D34" s="432" t="str">
        <f t="shared" si="7"/>
        <v/>
      </c>
      <c r="E34" s="415"/>
      <c r="F34" s="366"/>
      <c r="G34" s="366"/>
      <c r="H34" s="514" t="str">
        <f>IF(J34&lt;&gt;"", COUNTIF($J$30:J34, "&lt;&gt;"), "")</f>
        <v/>
      </c>
      <c r="I34" s="391"/>
      <c r="J34" s="436"/>
      <c r="K34" s="504"/>
      <c r="L34" s="391"/>
      <c r="M34" s="528"/>
      <c r="N34" s="435"/>
      <c r="O34" s="366"/>
    </row>
    <row r="35" spans="1:15" ht="13.5" customHeight="1">
      <c r="A35" s="685" t="str">
        <f t="shared" si="5"/>
        <v/>
      </c>
      <c r="B35" s="686"/>
      <c r="C35" s="431" t="str">
        <f t="shared" si="6"/>
        <v/>
      </c>
      <c r="D35" s="432" t="str">
        <f t="shared" si="7"/>
        <v/>
      </c>
      <c r="E35" s="415"/>
      <c r="F35" s="366"/>
      <c r="G35" s="366"/>
      <c r="H35" s="514" t="str">
        <f>IF(J35&lt;&gt;"", COUNTIF($J$30:J35, "&lt;&gt;"), "")</f>
        <v/>
      </c>
      <c r="I35" s="391"/>
      <c r="J35" s="436"/>
      <c r="K35" s="393"/>
      <c r="L35" s="391"/>
      <c r="M35" s="528"/>
      <c r="N35" s="435"/>
      <c r="O35" s="366"/>
    </row>
    <row r="36" spans="1:15" ht="13.5" customHeight="1">
      <c r="A36" s="685" t="str">
        <f t="shared" si="5"/>
        <v/>
      </c>
      <c r="B36" s="686"/>
      <c r="C36" s="431" t="str">
        <f t="shared" si="6"/>
        <v/>
      </c>
      <c r="D36" s="432" t="str">
        <f t="shared" si="7"/>
        <v/>
      </c>
      <c r="E36" s="415"/>
      <c r="F36" s="366"/>
      <c r="G36" s="366"/>
      <c r="H36" s="514" t="str">
        <f>IF(J36&lt;&gt;"", COUNTIF($J$30:J36, "&lt;&gt;"), "")</f>
        <v/>
      </c>
      <c r="I36" s="391"/>
      <c r="J36" s="436"/>
      <c r="K36" s="504"/>
      <c r="L36" s="391"/>
      <c r="M36" s="528"/>
      <c r="N36" s="435"/>
      <c r="O36" s="366"/>
    </row>
    <row r="37" spans="1:15" ht="13.5" customHeight="1">
      <c r="A37" s="685" t="str">
        <f t="shared" si="5"/>
        <v/>
      </c>
      <c r="B37" s="686"/>
      <c r="C37" s="431" t="str">
        <f t="shared" si="6"/>
        <v/>
      </c>
      <c r="D37" s="432" t="str">
        <f t="shared" si="7"/>
        <v/>
      </c>
      <c r="E37" s="415"/>
      <c r="F37" s="366"/>
      <c r="G37" s="366"/>
      <c r="H37" s="514" t="str">
        <f>IF(J37&lt;&gt;"", COUNTIF($J$30:J37, "&lt;&gt;"), "")</f>
        <v/>
      </c>
      <c r="I37" s="391"/>
      <c r="J37" s="436"/>
      <c r="K37" s="434"/>
      <c r="L37" s="391"/>
      <c r="M37" s="528"/>
      <c r="N37" s="435"/>
      <c r="O37" s="366"/>
    </row>
    <row r="38" spans="1:15" ht="13.5" customHeight="1">
      <c r="A38" s="685" t="str">
        <f t="shared" si="5"/>
        <v/>
      </c>
      <c r="B38" s="686"/>
      <c r="C38" s="431" t="str">
        <f t="shared" si="6"/>
        <v/>
      </c>
      <c r="D38" s="432" t="str">
        <f t="shared" si="7"/>
        <v/>
      </c>
      <c r="E38" s="415"/>
      <c r="F38" s="366"/>
      <c r="G38" s="366"/>
      <c r="H38" s="514" t="str">
        <f>IF(J38&lt;&gt;"", COUNTIF($J$30:J38, "&lt;&gt;"), "")</f>
        <v/>
      </c>
      <c r="I38" s="391"/>
      <c r="J38" s="436"/>
      <c r="K38" s="393"/>
      <c r="L38" s="391"/>
      <c r="M38" s="528"/>
      <c r="N38" s="435"/>
      <c r="O38" s="366"/>
    </row>
    <row r="39" spans="1:15" ht="13.5" customHeight="1" thickBot="1">
      <c r="A39" s="731" t="str">
        <f t="shared" si="5"/>
        <v/>
      </c>
      <c r="B39" s="732"/>
      <c r="C39" s="437" t="str">
        <f t="shared" si="6"/>
        <v/>
      </c>
      <c r="D39" s="438" t="str">
        <f t="shared" si="7"/>
        <v/>
      </c>
      <c r="E39" s="415"/>
      <c r="F39" s="366"/>
      <c r="G39" s="366"/>
      <c r="H39" s="515" t="str">
        <f>IF(J39&lt;&gt;"", COUNTIF($J$30:J39, "&lt;&gt;"), "")</f>
        <v/>
      </c>
      <c r="I39" s="401"/>
      <c r="J39" s="439"/>
      <c r="K39" s="401"/>
      <c r="L39" s="401"/>
      <c r="M39" s="527"/>
      <c r="N39" s="440"/>
      <c r="O39" s="366"/>
    </row>
    <row r="40" spans="1:15" ht="13.5" customHeight="1" thickBot="1">
      <c r="A40" s="681" t="s">
        <v>60663</v>
      </c>
      <c r="B40" s="682"/>
      <c r="C40" s="441">
        <f>SUM(C30:C39)</f>
        <v>0</v>
      </c>
      <c r="D40" s="442">
        <f>SUM(D30:D39)</f>
        <v>0</v>
      </c>
      <c r="E40" s="415"/>
      <c r="F40" s="366"/>
      <c r="G40" s="366"/>
      <c r="H40" s="366" t="s">
        <v>60668</v>
      </c>
      <c r="I40" s="366"/>
      <c r="J40" s="366"/>
      <c r="K40" s="366"/>
      <c r="L40" s="366"/>
      <c r="M40" s="366"/>
      <c r="N40" s="366"/>
      <c r="O40" s="366"/>
    </row>
    <row r="41" spans="1:15" ht="13.5" customHeight="1" thickBot="1">
      <c r="A41" s="443"/>
      <c r="B41" s="444"/>
      <c r="C41" s="415"/>
      <c r="D41" s="415"/>
      <c r="E41" s="415"/>
      <c r="F41" s="366"/>
      <c r="G41" s="366"/>
      <c r="H41" s="366" t="s">
        <v>60669</v>
      </c>
      <c r="I41" s="366"/>
      <c r="J41" s="366"/>
      <c r="K41" s="366"/>
      <c r="L41" s="366"/>
      <c r="M41" s="366"/>
      <c r="N41" s="366"/>
      <c r="O41" s="366"/>
    </row>
    <row r="42" spans="1:15" ht="13.5" customHeight="1" thickBot="1">
      <c r="A42" s="445" t="s">
        <v>60664</v>
      </c>
      <c r="B42" s="446" t="s">
        <v>53911</v>
      </c>
      <c r="C42" s="447">
        <f ca="1">C24+C40</f>
        <v>4.333333333333333</v>
      </c>
      <c r="D42" s="448">
        <f ca="1">D23 + D40</f>
        <v>5</v>
      </c>
      <c r="E42" s="415"/>
      <c r="F42" s="366"/>
      <c r="G42" s="366"/>
      <c r="H42" s="366" t="s">
        <v>60670</v>
      </c>
      <c r="I42" s="366"/>
      <c r="J42" s="366"/>
      <c r="K42" s="366"/>
      <c r="L42" s="366"/>
      <c r="M42" s="366"/>
      <c r="N42" s="366"/>
      <c r="O42" s="366"/>
    </row>
    <row r="43" spans="1:15" ht="13.5" customHeight="1" thickBot="1">
      <c r="A43" s="415"/>
      <c r="B43" s="446" t="s">
        <v>53914</v>
      </c>
      <c r="C43" s="448">
        <f>C40+C23</f>
        <v>4</v>
      </c>
      <c r="D43" s="366"/>
      <c r="E43" s="415"/>
      <c r="F43" s="366"/>
      <c r="G43" s="366"/>
      <c r="H43" s="366"/>
      <c r="I43" s="366"/>
      <c r="J43" s="366"/>
      <c r="K43" s="366"/>
      <c r="L43" s="366"/>
      <c r="M43" s="366"/>
      <c r="N43" s="366"/>
      <c r="O43" s="366"/>
    </row>
    <row r="44" spans="1:15" ht="13.5" customHeight="1" thickBot="1">
      <c r="A44" s="415"/>
      <c r="B44" s="415"/>
      <c r="C44" s="415"/>
      <c r="D44" s="366"/>
      <c r="E44" s="415"/>
      <c r="F44" s="366"/>
      <c r="G44" s="366"/>
      <c r="H44" s="366"/>
      <c r="I44" s="366"/>
      <c r="J44" s="366"/>
      <c r="K44" s="366"/>
      <c r="L44" s="366"/>
      <c r="M44" s="366"/>
      <c r="N44" s="366"/>
      <c r="O44" s="366"/>
    </row>
    <row r="45" spans="1:15" ht="13.5" customHeight="1" thickBot="1">
      <c r="A45" s="449" t="s">
        <v>7</v>
      </c>
      <c r="B45" s="450"/>
      <c r="C45" s="451"/>
      <c r="D45" s="366"/>
      <c r="E45" s="415"/>
      <c r="F45" s="366"/>
      <c r="G45" s="366"/>
      <c r="H45" s="449" t="s">
        <v>7</v>
      </c>
      <c r="I45" s="452"/>
      <c r="J45" s="452"/>
      <c r="K45" s="452"/>
      <c r="L45" s="450"/>
      <c r="M45" s="366"/>
      <c r="N45" s="366"/>
      <c r="O45" s="366"/>
    </row>
    <row r="46" spans="1:15" ht="13.5" customHeight="1" thickBot="1">
      <c r="A46" s="453" t="s">
        <v>8</v>
      </c>
      <c r="B46" s="454" t="s">
        <v>9</v>
      </c>
      <c r="C46" s="376"/>
      <c r="D46" s="366"/>
      <c r="E46" s="415"/>
      <c r="F46" s="366"/>
      <c r="G46" s="366"/>
      <c r="H46" s="455" t="s">
        <v>60667</v>
      </c>
      <c r="I46" s="373" t="s">
        <v>55886</v>
      </c>
      <c r="J46" s="456" t="s">
        <v>24</v>
      </c>
      <c r="K46" s="456" t="s">
        <v>25</v>
      </c>
      <c r="L46" s="457" t="s">
        <v>26</v>
      </c>
      <c r="M46" s="366"/>
      <c r="N46" s="366"/>
      <c r="O46" s="366"/>
    </row>
    <row r="47" spans="1:15" ht="13.5" customHeight="1">
      <c r="A47" s="458" t="str">
        <f t="shared" ref="A47:A64" si="8">IF(ISBLANK(J47),"",J47 &amp; IF(ISBLANK(K47), "", ", " &amp; K47 &amp; ",") &amp; IF(ISBLANK(L47), "", " p. " &amp; L47))</f>
        <v>Food Chemistry, 2021, p. 128671</v>
      </c>
      <c r="B47" s="136">
        <f>IF(C47="Revista sem FI",0,IF(OR(I47="",K47=""),"",1))</f>
        <v>1</v>
      </c>
      <c r="C47" s="239" t="str">
        <f>IF(IF(I47="","",_xlfn.LET(_xlpm.resultado1,VLOOKUP(I47,'JCR 2026 (JIF 25)'!A:C,3,FALSE),_xlpm.resultado2,VLOOKUP(I47,'JCR 2026 (JIF 25)'!B:C,2,FALSE),_xlpm.resultado,IFERROR(_xlpm.resultado1,IFERROR(_xlpm.resultado2,"")),IF(OR(_xlpm.resultado=0,_xlpm.resultado=""),"Revista sem FI",VALUE(_xlpm.resultado))))="Revista sem FI","Revista sem FI","")</f>
        <v/>
      </c>
      <c r="D47" s="366"/>
      <c r="E47" s="415"/>
      <c r="F47" s="366"/>
      <c r="G47" s="366"/>
      <c r="H47" s="382">
        <f>IF(I47&lt;&gt;"", COUNTIF($I$47:I47, "&lt;&gt;"), "")</f>
        <v>1</v>
      </c>
      <c r="I47" s="385" t="s">
        <v>766</v>
      </c>
      <c r="J47" s="280" t="str">
        <f>IFERROR(VLOOKUP(I47,'JCR 2026 (JIF 25)'!A:D,4,0), IFERROR(VLOOKUP(I47,'JCR 2026 (JIF 25)'!B:D,3,0),""))</f>
        <v>Food Chemistry</v>
      </c>
      <c r="K47" s="385">
        <v>2021</v>
      </c>
      <c r="L47" s="386">
        <v>128671</v>
      </c>
      <c r="M47" s="366"/>
      <c r="N47" s="366"/>
      <c r="O47" s="366"/>
    </row>
    <row r="48" spans="1:15" ht="13.5" customHeight="1">
      <c r="A48" s="458" t="str">
        <f t="shared" si="8"/>
        <v>Sustainable Chemistry and Pharmacy, 2024, p. 101825</v>
      </c>
      <c r="B48" s="136">
        <f t="shared" ref="B48:B64" si="9">IF(C48="Revista sem FI",0,IF(OR(I48="",K48=""),"",1))</f>
        <v>1</v>
      </c>
      <c r="C48" s="239" t="str">
        <f>IF(IF(I48="","",_xlfn.LET(_xlpm.resultado1,VLOOKUP(I48,'JCR 2026 (JIF 25)'!A:C,3,FALSE),_xlpm.resultado2,VLOOKUP(I48,'JCR 2026 (JIF 25)'!B:C,2,FALSE),_xlpm.resultado,IFERROR(_xlpm.resultado1,IFERROR(_xlpm.resultado2,"")),IF(OR(_xlpm.resultado=0,_xlpm.resultado=""),"Revista sem FI",VALUE(_xlpm.resultado))))="Revista sem FI","Revista sem FI","")</f>
        <v/>
      </c>
      <c r="D48" s="366"/>
      <c r="E48" s="415"/>
      <c r="F48" s="366"/>
      <c r="G48" s="366"/>
      <c r="H48" s="390">
        <f>IF(I48&lt;&gt;"", COUNTIF($I$47:I48, "&lt;&gt;"), "")</f>
        <v>2</v>
      </c>
      <c r="I48" s="393" t="s">
        <v>23142</v>
      </c>
      <c r="J48" s="249" t="str">
        <f>IFERROR(VLOOKUP(I48,'JCR 2026 (JIF 25)'!A:D,4,0), IFERROR(VLOOKUP(I48,'JCR 2026 (JIF 25)'!B:D,3,0),""))</f>
        <v>Sustainable Chemistry and Pharmacy</v>
      </c>
      <c r="K48" s="393">
        <v>2024</v>
      </c>
      <c r="L48" s="394">
        <v>101825</v>
      </c>
      <c r="M48" s="366"/>
      <c r="N48" s="366"/>
      <c r="O48" s="366"/>
    </row>
    <row r="49" spans="1:15" ht="13.5" customHeight="1">
      <c r="A49" s="458" t="str">
        <f t="shared" si="8"/>
        <v>IEEE SENSORS JOURNAL, 2024, p. 9326</v>
      </c>
      <c r="B49" s="136">
        <f t="shared" si="9"/>
        <v>1</v>
      </c>
      <c r="C49" s="239" t="str">
        <f>IF(IF(I49="","",_xlfn.LET(_xlpm.resultado1,VLOOKUP(I49,'JCR 2026 (JIF 25)'!A:C,3,FALSE),_xlpm.resultado2,VLOOKUP(I49,'JCR 2026 (JIF 25)'!B:C,2,FALSE),_xlpm.resultado,IFERROR(_xlpm.resultado1,IFERROR(_xlpm.resultado2,"")),IF(OR(_xlpm.resultado=0,_xlpm.resultado=""),"Revista sem FI",VALUE(_xlpm.resultado))))="Revista sem FI","Revista sem FI","")</f>
        <v/>
      </c>
      <c r="D49" s="366"/>
      <c r="E49" s="415"/>
      <c r="F49" s="366"/>
      <c r="G49" s="366"/>
      <c r="H49" s="390">
        <f>IF(I49&lt;&gt;"", COUNTIF($I$47:I49, "&lt;&gt;"), "")</f>
        <v>3</v>
      </c>
      <c r="I49" s="393" t="s">
        <v>15868</v>
      </c>
      <c r="J49" s="249" t="str">
        <f>IFERROR(VLOOKUP(I49,'JCR 2026 (JIF 25)'!A:D,4,0), IFERROR(VLOOKUP(I49,'JCR 2026 (JIF 25)'!B:D,3,0),""))</f>
        <v>IEEE SENSORS JOURNAL</v>
      </c>
      <c r="K49" s="393">
        <v>2024</v>
      </c>
      <c r="L49" s="394">
        <v>9326</v>
      </c>
      <c r="M49" s="366"/>
      <c r="N49" s="366"/>
      <c r="O49" s="366"/>
    </row>
    <row r="50" spans="1:15" ht="13.5" customHeight="1">
      <c r="A50" s="458" t="str">
        <f t="shared" si="8"/>
        <v>JOURNAL OF ANALYTICAL ATOMIC SPECTROMETRY, 2025, p. 3394</v>
      </c>
      <c r="B50" s="136">
        <f t="shared" si="9"/>
        <v>1</v>
      </c>
      <c r="C50" s="239" t="str">
        <f>IF(IF(I50="","",_xlfn.LET(_xlpm.resultado1,VLOOKUP(I50,'JCR 2026 (JIF 25)'!A:C,3,FALSE),_xlpm.resultado2,VLOOKUP(I50,'JCR 2026 (JIF 25)'!B:C,2,FALSE),_xlpm.resultado,IFERROR(_xlpm.resultado1,IFERROR(_xlpm.resultado2,"")),IF(OR(_xlpm.resultado=0,_xlpm.resultado=""),"Revista sem FI",VALUE(_xlpm.resultado))))="Revista sem FI","Revista sem FI","")</f>
        <v/>
      </c>
      <c r="D50" s="366"/>
      <c r="E50" s="415"/>
      <c r="F50" s="366"/>
      <c r="G50" s="366"/>
      <c r="H50" s="390">
        <f>IF(I50&lt;&gt;"", COUNTIF($I$47:I50, "&lt;&gt;"), "")</f>
        <v>4</v>
      </c>
      <c r="I50" s="393" t="s">
        <v>17266</v>
      </c>
      <c r="J50" s="249" t="str">
        <f>IFERROR(VLOOKUP(I50,'JCR 2026 (JIF 25)'!A:D,4,0), IFERROR(VLOOKUP(I50,'JCR 2026 (JIF 25)'!B:D,3,0),""))</f>
        <v>JOURNAL OF ANALYTICAL ATOMIC SPECTROMETRY</v>
      </c>
      <c r="K50" s="393">
        <v>2025</v>
      </c>
      <c r="L50" s="394">
        <v>3394</v>
      </c>
      <c r="M50" s="366"/>
      <c r="N50" s="366"/>
      <c r="O50" s="366"/>
    </row>
    <row r="51" spans="1:15" ht="13.5" customHeight="1">
      <c r="A51" s="458" t="str">
        <f t="shared" si="8"/>
        <v/>
      </c>
      <c r="B51" s="136" t="str">
        <f t="shared" si="9"/>
        <v/>
      </c>
      <c r="C51" s="239" t="str">
        <f>IF(IF(I51="","",_xlfn.LET(_xlpm.resultado1,VLOOKUP(I51,'JCR 2026 (JIF 25)'!A:C,3,FALSE),_xlpm.resultado2,VLOOKUP(I51,'JCR 2026 (JIF 25)'!B:C,2,FALSE),_xlpm.resultado,IFERROR(_xlpm.resultado1,IFERROR(_xlpm.resultado2,"")),IF(OR(_xlpm.resultado=0,_xlpm.resultado=""),"Revista sem FI",VALUE(_xlpm.resultado))))="Revista sem FI","Revista sem FI","")</f>
        <v/>
      </c>
      <c r="D51" s="366"/>
      <c r="E51" s="415"/>
      <c r="F51" s="366"/>
      <c r="G51" s="366"/>
      <c r="H51" s="390" t="str">
        <f>IF(I51&lt;&gt;"", COUNTIF($I$47:I51, "&lt;&gt;"), "")</f>
        <v/>
      </c>
      <c r="I51" s="393"/>
      <c r="J51" s="249" t="str">
        <f>IFERROR(VLOOKUP(I51,'JCR 2026 (JIF 25)'!A:D,4,0), IFERROR(VLOOKUP(I51,'JCR 2026 (JIF 25)'!B:D,3,0),""))</f>
        <v/>
      </c>
      <c r="K51" s="393"/>
      <c r="L51" s="394"/>
      <c r="M51" s="366"/>
      <c r="N51" s="366"/>
      <c r="O51" s="366"/>
    </row>
    <row r="52" spans="1:15" ht="13.5" customHeight="1">
      <c r="A52" s="458" t="str">
        <f t="shared" si="8"/>
        <v/>
      </c>
      <c r="B52" s="136" t="str">
        <f t="shared" si="9"/>
        <v/>
      </c>
      <c r="C52" s="239" t="str">
        <f>IF(IF(I52="","",_xlfn.LET(_xlpm.resultado1,VLOOKUP(I52,'JCR 2026 (JIF 25)'!A:C,3,FALSE),_xlpm.resultado2,VLOOKUP(I52,'JCR 2026 (JIF 25)'!B:C,2,FALSE),_xlpm.resultado,IFERROR(_xlpm.resultado1,IFERROR(_xlpm.resultado2,"")),IF(OR(_xlpm.resultado=0,_xlpm.resultado=""),"Revista sem FI",VALUE(_xlpm.resultado))))="Revista sem FI","Revista sem FI","")</f>
        <v/>
      </c>
      <c r="D52" s="366"/>
      <c r="E52" s="415"/>
      <c r="F52" s="366"/>
      <c r="G52" s="366"/>
      <c r="H52" s="390" t="str">
        <f>IF(I52&lt;&gt;"", COUNTIF($I$47:I52, "&lt;&gt;"), "")</f>
        <v/>
      </c>
      <c r="I52" s="393"/>
      <c r="J52" s="249" t="str">
        <f>IFERROR(VLOOKUP(I52,'JCR 2026 (JIF 25)'!A:D,4,0), IFERROR(VLOOKUP(I52,'JCR 2026 (JIF 25)'!B:D,3,0),""))</f>
        <v/>
      </c>
      <c r="K52" s="393"/>
      <c r="L52" s="394"/>
      <c r="M52" s="366"/>
      <c r="N52" s="366"/>
      <c r="O52" s="366"/>
    </row>
    <row r="53" spans="1:15" ht="13.5" customHeight="1">
      <c r="A53" s="458" t="str">
        <f t="shared" si="8"/>
        <v/>
      </c>
      <c r="B53" s="136" t="str">
        <f t="shared" si="9"/>
        <v/>
      </c>
      <c r="C53" s="239" t="str">
        <f>IF(IF(I53="","",_xlfn.LET(_xlpm.resultado1,VLOOKUP(I53,'JCR 2026 (JIF 25)'!A:C,3,FALSE),_xlpm.resultado2,VLOOKUP(I53,'JCR 2026 (JIF 25)'!B:C,2,FALSE),_xlpm.resultado,IFERROR(_xlpm.resultado1,IFERROR(_xlpm.resultado2,"")),IF(OR(_xlpm.resultado=0,_xlpm.resultado=""),"Revista sem FI",VALUE(_xlpm.resultado))))="Revista sem FI","Revista sem FI","")</f>
        <v/>
      </c>
      <c r="D53" s="366"/>
      <c r="E53" s="415"/>
      <c r="F53" s="366"/>
      <c r="G53" s="366"/>
      <c r="H53" s="390" t="str">
        <f>IF(I53&lt;&gt;"", COUNTIF($I$47:I53, "&lt;&gt;"), "")</f>
        <v/>
      </c>
      <c r="I53" s="393"/>
      <c r="J53" s="249" t="str">
        <f>IFERROR(VLOOKUP(I53,'JCR 2026 (JIF 25)'!A:D,4,0), IFERROR(VLOOKUP(I53,'JCR 2026 (JIF 25)'!B:D,3,0),""))</f>
        <v/>
      </c>
      <c r="K53" s="393"/>
      <c r="L53" s="394"/>
      <c r="M53" s="366"/>
      <c r="N53" s="366"/>
      <c r="O53" s="366"/>
    </row>
    <row r="54" spans="1:15" ht="13.5" customHeight="1">
      <c r="A54" s="458" t="str">
        <f t="shared" si="8"/>
        <v/>
      </c>
      <c r="B54" s="136" t="str">
        <f t="shared" si="9"/>
        <v/>
      </c>
      <c r="C54" s="239" t="str">
        <f>IF(IF(I54="","",_xlfn.LET(_xlpm.resultado1,VLOOKUP(I54,'JCR 2026 (JIF 25)'!A:C,3,FALSE),_xlpm.resultado2,VLOOKUP(I54,'JCR 2026 (JIF 25)'!B:C,2,FALSE),_xlpm.resultado,IFERROR(_xlpm.resultado1,IFERROR(_xlpm.resultado2,"")),IF(OR(_xlpm.resultado=0,_xlpm.resultado=""),"Revista sem FI",VALUE(_xlpm.resultado))))="Revista sem FI","Revista sem FI","")</f>
        <v/>
      </c>
      <c r="D54" s="366"/>
      <c r="E54" s="415"/>
      <c r="F54" s="366"/>
      <c r="G54" s="366"/>
      <c r="H54" s="390" t="str">
        <f>IF(I54&lt;&gt;"", COUNTIF($I$47:I54, "&lt;&gt;"), "")</f>
        <v/>
      </c>
      <c r="I54" s="393"/>
      <c r="J54" s="249" t="str">
        <f>IFERROR(VLOOKUP(I54,'JCR 2026 (JIF 25)'!A:D,4,0), IFERROR(VLOOKUP(I54,'JCR 2026 (JIF 25)'!B:D,3,0),""))</f>
        <v/>
      </c>
      <c r="K54" s="393"/>
      <c r="L54" s="394"/>
      <c r="M54" s="366"/>
      <c r="N54" s="366"/>
      <c r="O54" s="366"/>
    </row>
    <row r="55" spans="1:15" ht="13.5" customHeight="1">
      <c r="A55" s="458" t="str">
        <f t="shared" si="8"/>
        <v/>
      </c>
      <c r="B55" s="136" t="str">
        <f t="shared" si="9"/>
        <v/>
      </c>
      <c r="C55" s="239" t="str">
        <f>IF(IF(I55="","",_xlfn.LET(_xlpm.resultado1,VLOOKUP(I55,'JCR 2026 (JIF 25)'!A:C,3,FALSE),_xlpm.resultado2,VLOOKUP(I55,'JCR 2026 (JIF 25)'!B:C,2,FALSE),_xlpm.resultado,IFERROR(_xlpm.resultado1,IFERROR(_xlpm.resultado2,"")),IF(OR(_xlpm.resultado=0,_xlpm.resultado=""),"Revista sem FI",VALUE(_xlpm.resultado))))="Revista sem FI","Revista sem FI","")</f>
        <v/>
      </c>
      <c r="D55" s="366"/>
      <c r="E55" s="415"/>
      <c r="F55" s="366"/>
      <c r="G55" s="366"/>
      <c r="H55" s="390" t="str">
        <f>IF(I55&lt;&gt;"", COUNTIF($I$47:I55, "&lt;&gt;"), "")</f>
        <v/>
      </c>
      <c r="I55" s="393"/>
      <c r="J55" s="249" t="str">
        <f>IFERROR(VLOOKUP(I55,'JCR 2026 (JIF 25)'!A:D,4,0), IFERROR(VLOOKUP(I55,'JCR 2026 (JIF 25)'!B:D,3,0),""))</f>
        <v/>
      </c>
      <c r="K55" s="393"/>
      <c r="L55" s="394"/>
      <c r="M55" s="366"/>
      <c r="N55" s="366"/>
      <c r="O55" s="366"/>
    </row>
    <row r="56" spans="1:15" ht="13.5" customHeight="1">
      <c r="A56" s="458" t="str">
        <f t="shared" si="8"/>
        <v/>
      </c>
      <c r="B56" s="136" t="str">
        <f t="shared" si="9"/>
        <v/>
      </c>
      <c r="C56" s="239" t="str">
        <f>IF(IF(I56="","",_xlfn.LET(_xlpm.resultado1,VLOOKUP(I56,'JCR 2026 (JIF 25)'!A:C,3,FALSE),_xlpm.resultado2,VLOOKUP(I56,'JCR 2026 (JIF 25)'!B:C,2,FALSE),_xlpm.resultado,IFERROR(_xlpm.resultado1,IFERROR(_xlpm.resultado2,"")),IF(OR(_xlpm.resultado=0,_xlpm.resultado=""),"Revista sem FI",VALUE(_xlpm.resultado))))="Revista sem FI","Revista sem FI","")</f>
        <v/>
      </c>
      <c r="D56" s="366"/>
      <c r="E56" s="415"/>
      <c r="F56" s="366"/>
      <c r="G56" s="366"/>
      <c r="H56" s="390" t="str">
        <f>IF(I56&lt;&gt;"", COUNTIF($I$47:I56, "&lt;&gt;"), "")</f>
        <v/>
      </c>
      <c r="I56" s="393"/>
      <c r="J56" s="249" t="str">
        <f>IFERROR(VLOOKUP(I56,'JCR 2026 (JIF 25)'!A:D,4,0), IFERROR(VLOOKUP(I56,'JCR 2026 (JIF 25)'!B:D,3,0),""))</f>
        <v/>
      </c>
      <c r="K56" s="393"/>
      <c r="L56" s="394"/>
      <c r="M56" s="366"/>
      <c r="N56" s="366"/>
      <c r="O56" s="366"/>
    </row>
    <row r="57" spans="1:15" ht="13.5" customHeight="1">
      <c r="A57" s="458" t="str">
        <f t="shared" si="8"/>
        <v/>
      </c>
      <c r="B57" s="136" t="str">
        <f t="shared" si="9"/>
        <v/>
      </c>
      <c r="C57" s="239" t="str">
        <f>IF(IF(I57="","",_xlfn.LET(_xlpm.resultado1,VLOOKUP(I57,'JCR 2026 (JIF 25)'!A:C,3,FALSE),_xlpm.resultado2,VLOOKUP(I57,'JCR 2026 (JIF 25)'!B:C,2,FALSE),_xlpm.resultado,IFERROR(_xlpm.resultado1,IFERROR(_xlpm.resultado2,"")),IF(OR(_xlpm.resultado=0,_xlpm.resultado=""),"Revista sem FI",VALUE(_xlpm.resultado))))="Revista sem FI","Revista sem FI","")</f>
        <v/>
      </c>
      <c r="D57" s="366"/>
      <c r="E57" s="415"/>
      <c r="F57" s="366"/>
      <c r="G57" s="366"/>
      <c r="H57" s="390" t="str">
        <f>IF(I57&lt;&gt;"", COUNTIF($I$47:I57, "&lt;&gt;"), "")</f>
        <v/>
      </c>
      <c r="I57" s="393"/>
      <c r="J57" s="249" t="str">
        <f>IFERROR(VLOOKUP(I57,'JCR 2026 (JIF 25)'!A:D,4,0), IFERROR(VLOOKUP(I57,'JCR 2026 (JIF 25)'!B:D,3,0),""))</f>
        <v/>
      </c>
      <c r="K57" s="393"/>
      <c r="L57" s="394"/>
      <c r="M57" s="366"/>
      <c r="N57" s="366"/>
      <c r="O57" s="366"/>
    </row>
    <row r="58" spans="1:15" ht="13.5" customHeight="1">
      <c r="A58" s="458" t="str">
        <f t="shared" si="8"/>
        <v/>
      </c>
      <c r="B58" s="136" t="str">
        <f t="shared" si="9"/>
        <v/>
      </c>
      <c r="C58" s="239" t="str">
        <f>IF(IF(I58="","",_xlfn.LET(_xlpm.resultado1,VLOOKUP(I58,'JCR 2026 (JIF 25)'!A:C,3,FALSE),_xlpm.resultado2,VLOOKUP(I58,'JCR 2026 (JIF 25)'!B:C,2,FALSE),_xlpm.resultado,IFERROR(_xlpm.resultado1,IFERROR(_xlpm.resultado2,"")),IF(OR(_xlpm.resultado=0,_xlpm.resultado=""),"Revista sem FI",VALUE(_xlpm.resultado))))="Revista sem FI","Revista sem FI","")</f>
        <v/>
      </c>
      <c r="D58" s="366"/>
      <c r="E58" s="415"/>
      <c r="F58" s="366"/>
      <c r="G58" s="366"/>
      <c r="H58" s="390" t="str">
        <f>IF(I58&lt;&gt;"", COUNTIF($I$47:I58, "&lt;&gt;"), "")</f>
        <v/>
      </c>
      <c r="I58" s="393"/>
      <c r="J58" s="249" t="str">
        <f>IFERROR(VLOOKUP(I58,'JCR 2026 (JIF 25)'!A:D,4,0), IFERROR(VLOOKUP(I58,'JCR 2026 (JIF 25)'!B:D,3,0),""))</f>
        <v/>
      </c>
      <c r="K58" s="393"/>
      <c r="L58" s="394"/>
      <c r="M58" s="366"/>
      <c r="N58" s="366"/>
      <c r="O58" s="366"/>
    </row>
    <row r="59" spans="1:15" ht="13.5" customHeight="1">
      <c r="A59" s="458" t="str">
        <f t="shared" si="8"/>
        <v/>
      </c>
      <c r="B59" s="136" t="str">
        <f t="shared" si="9"/>
        <v/>
      </c>
      <c r="C59" s="239" t="str">
        <f>IF(IF(I59="","",_xlfn.LET(_xlpm.resultado1,VLOOKUP(I59,'JCR 2026 (JIF 25)'!A:C,3,FALSE),_xlpm.resultado2,VLOOKUP(I59,'JCR 2026 (JIF 25)'!B:C,2,FALSE),_xlpm.resultado,IFERROR(_xlpm.resultado1,IFERROR(_xlpm.resultado2,"")),IF(OR(_xlpm.resultado=0,_xlpm.resultado=""),"Revista sem FI",VALUE(_xlpm.resultado))))="Revista sem FI","Revista sem FI","")</f>
        <v/>
      </c>
      <c r="D59" s="366"/>
      <c r="E59" s="415"/>
      <c r="F59" s="366"/>
      <c r="G59" s="366"/>
      <c r="H59" s="390" t="str">
        <f>IF(I59&lt;&gt;"", COUNTIF($I$47:I59, "&lt;&gt;"), "")</f>
        <v/>
      </c>
      <c r="I59" s="393"/>
      <c r="J59" s="249" t="str">
        <f>IFERROR(VLOOKUP(I59,'JCR 2026 (JIF 25)'!A:D,4,0), IFERROR(VLOOKUP(I59,'JCR 2026 (JIF 25)'!B:D,3,0),""))</f>
        <v/>
      </c>
      <c r="K59" s="393"/>
      <c r="L59" s="394"/>
      <c r="M59" s="366"/>
      <c r="N59" s="366"/>
      <c r="O59" s="366"/>
    </row>
    <row r="60" spans="1:15" ht="13.5" customHeight="1">
      <c r="A60" s="458" t="str">
        <f t="shared" si="8"/>
        <v/>
      </c>
      <c r="B60" s="136" t="str">
        <f t="shared" si="9"/>
        <v/>
      </c>
      <c r="C60" s="239" t="str">
        <f>IF(IF(I60="","",_xlfn.LET(_xlpm.resultado1,VLOOKUP(I60,'JCR 2026 (JIF 25)'!A:C,3,FALSE),_xlpm.resultado2,VLOOKUP(I60,'JCR 2026 (JIF 25)'!B:C,2,FALSE),_xlpm.resultado,IFERROR(_xlpm.resultado1,IFERROR(_xlpm.resultado2,"")),IF(OR(_xlpm.resultado=0,_xlpm.resultado=""),"Revista sem FI",VALUE(_xlpm.resultado))))="Revista sem FI","Revista sem FI","")</f>
        <v/>
      </c>
      <c r="D60" s="366"/>
      <c r="E60" s="415"/>
      <c r="F60" s="366"/>
      <c r="G60" s="366"/>
      <c r="H60" s="390" t="str">
        <f>IF(I60&lt;&gt;"", COUNTIF($I$47:I60, "&lt;&gt;"), "")</f>
        <v/>
      </c>
      <c r="I60" s="393"/>
      <c r="J60" s="249" t="str">
        <f>IFERROR(VLOOKUP(I60,'JCR 2026 (JIF 25)'!A:D,4,0), IFERROR(VLOOKUP(I60,'JCR 2026 (JIF 25)'!B:D,3,0),""))</f>
        <v/>
      </c>
      <c r="K60" s="393"/>
      <c r="L60" s="394"/>
      <c r="M60" s="366"/>
      <c r="N60" s="366"/>
      <c r="O60" s="366"/>
    </row>
    <row r="61" spans="1:15" ht="13.5" customHeight="1">
      <c r="A61" s="458" t="str">
        <f t="shared" si="8"/>
        <v/>
      </c>
      <c r="B61" s="136" t="str">
        <f t="shared" si="9"/>
        <v/>
      </c>
      <c r="C61" s="239" t="str">
        <f>IF(IF(I61="","",_xlfn.LET(_xlpm.resultado1,VLOOKUP(I61,'JCR 2026 (JIF 25)'!A:C,3,FALSE),_xlpm.resultado2,VLOOKUP(I61,'JCR 2026 (JIF 25)'!B:C,2,FALSE),_xlpm.resultado,IFERROR(_xlpm.resultado1,IFERROR(_xlpm.resultado2,"")),IF(OR(_xlpm.resultado=0,_xlpm.resultado=""),"Revista sem FI",VALUE(_xlpm.resultado))))="Revista sem FI","Revista sem FI","")</f>
        <v/>
      </c>
      <c r="D61" s="366"/>
      <c r="E61" s="415"/>
      <c r="F61" s="366"/>
      <c r="G61" s="366"/>
      <c r="H61" s="390" t="str">
        <f>IF(I61&lt;&gt;"", COUNTIF($I$47:I61, "&lt;&gt;"), "")</f>
        <v/>
      </c>
      <c r="I61" s="393"/>
      <c r="J61" s="249" t="str">
        <f>IFERROR(VLOOKUP(I61,'JCR 2026 (JIF 25)'!A:D,4,0), IFERROR(VLOOKUP(I61,'JCR 2026 (JIF 25)'!B:D,3,0),""))</f>
        <v/>
      </c>
      <c r="K61" s="393"/>
      <c r="L61" s="394"/>
      <c r="M61" s="366"/>
      <c r="N61" s="366"/>
      <c r="O61" s="366"/>
    </row>
    <row r="62" spans="1:15" ht="13.5" customHeight="1">
      <c r="A62" s="458" t="str">
        <f t="shared" si="8"/>
        <v/>
      </c>
      <c r="B62" s="136" t="str">
        <f t="shared" si="9"/>
        <v/>
      </c>
      <c r="C62" s="239" t="str">
        <f>IF(IF(I62="","",_xlfn.LET(_xlpm.resultado1,VLOOKUP(I62,'JCR 2026 (JIF 25)'!A:C,3,FALSE),_xlpm.resultado2,VLOOKUP(I62,'JCR 2026 (JIF 25)'!B:C,2,FALSE),_xlpm.resultado,IFERROR(_xlpm.resultado1,IFERROR(_xlpm.resultado2,"")),IF(OR(_xlpm.resultado=0,_xlpm.resultado=""),"Revista sem FI",VALUE(_xlpm.resultado))))="Revista sem FI","Revista sem FI","")</f>
        <v/>
      </c>
      <c r="D62" s="366"/>
      <c r="E62" s="415"/>
      <c r="F62" s="366"/>
      <c r="G62" s="366"/>
      <c r="H62" s="390" t="str">
        <f>IF(I62&lt;&gt;"", COUNTIF($I$47:I62, "&lt;&gt;"), "")</f>
        <v/>
      </c>
      <c r="I62" s="393"/>
      <c r="J62" s="249" t="str">
        <f>IFERROR(VLOOKUP(I62,'JCR 2026 (JIF 25)'!A:D,4,0), IFERROR(VLOOKUP(I62,'JCR 2026 (JIF 25)'!B:D,3,0),""))</f>
        <v/>
      </c>
      <c r="K62" s="393"/>
      <c r="L62" s="394"/>
      <c r="M62" s="366"/>
      <c r="N62" s="366"/>
      <c r="O62" s="366"/>
    </row>
    <row r="63" spans="1:15" ht="13.5" customHeight="1">
      <c r="A63" s="458" t="str">
        <f t="shared" si="8"/>
        <v/>
      </c>
      <c r="B63" s="136" t="str">
        <f t="shared" si="9"/>
        <v/>
      </c>
      <c r="C63" s="239" t="str">
        <f>IF(IF(I63="","",_xlfn.LET(_xlpm.resultado1,VLOOKUP(I63,'JCR 2026 (JIF 25)'!A:C,3,FALSE),_xlpm.resultado2,VLOOKUP(I63,'JCR 2026 (JIF 25)'!B:C,2,FALSE),_xlpm.resultado,IFERROR(_xlpm.resultado1,IFERROR(_xlpm.resultado2,"")),IF(OR(_xlpm.resultado=0,_xlpm.resultado=""),"Revista sem FI",VALUE(_xlpm.resultado))))="Revista sem FI","Revista sem FI","")</f>
        <v/>
      </c>
      <c r="D63" s="366"/>
      <c r="E63" s="415"/>
      <c r="F63" s="366"/>
      <c r="G63" s="366"/>
      <c r="H63" s="390" t="str">
        <f>IF(I63&lt;&gt;"", COUNTIF($I$47:I63, "&lt;&gt;"), "")</f>
        <v/>
      </c>
      <c r="I63" s="393"/>
      <c r="J63" s="249" t="str">
        <f>IFERROR(VLOOKUP(I63,'JCR 2026 (JIF 25)'!A:D,4,0), IFERROR(VLOOKUP(I63,'JCR 2026 (JIF 25)'!B:D,3,0),""))</f>
        <v/>
      </c>
      <c r="K63" s="393"/>
      <c r="L63" s="394"/>
      <c r="M63" s="366"/>
      <c r="N63" s="366"/>
      <c r="O63" s="366"/>
    </row>
    <row r="64" spans="1:15" ht="13.5" customHeight="1" thickBot="1">
      <c r="A64" s="458" t="str">
        <f t="shared" si="8"/>
        <v/>
      </c>
      <c r="B64" s="136" t="str">
        <f t="shared" si="9"/>
        <v/>
      </c>
      <c r="C64" s="239" t="str">
        <f>IF(IF(I64="","",_xlfn.LET(_xlpm.resultado1,VLOOKUP(I64,'JCR 2026 (JIF 25)'!A:C,3,FALSE),_xlpm.resultado2,VLOOKUP(I64,'JCR 2026 (JIF 25)'!B:C,2,FALSE),_xlpm.resultado,IFERROR(_xlpm.resultado1,IFERROR(_xlpm.resultado2,"")),IF(OR(_xlpm.resultado=0,_xlpm.resultado=""),"Revista sem FI",VALUE(_xlpm.resultado))))="Revista sem FI","Revista sem FI","")</f>
        <v/>
      </c>
      <c r="D64" s="366"/>
      <c r="E64" s="415"/>
      <c r="F64" s="366"/>
      <c r="G64" s="366"/>
      <c r="H64" s="400" t="str">
        <f>IF(I64&lt;&gt;"", COUNTIF($I$47:I64, "&lt;&gt;"), "")</f>
        <v/>
      </c>
      <c r="I64" s="403"/>
      <c r="J64" s="284" t="str">
        <f>IFERROR(VLOOKUP(I64,'JCR 2026 (JIF 25)'!A:D,4,0), IFERROR(VLOOKUP(I64,'JCR 2026 (JIF 25)'!B:D,3,0),""))</f>
        <v/>
      </c>
      <c r="K64" s="403"/>
      <c r="L64" s="404"/>
      <c r="M64" s="366"/>
      <c r="N64" s="366"/>
      <c r="O64" s="366"/>
    </row>
    <row r="65" spans="1:15" ht="13.5" customHeight="1" thickBot="1">
      <c r="A65" s="459" t="s">
        <v>60665</v>
      </c>
      <c r="B65" s="460">
        <f>SUM(B47:B64)</f>
        <v>4</v>
      </c>
      <c r="C65" s="366"/>
      <c r="D65" s="366"/>
      <c r="E65" s="415"/>
      <c r="F65" s="365"/>
      <c r="G65" s="365"/>
      <c r="H65" s="366"/>
      <c r="I65" s="366"/>
      <c r="J65" s="415"/>
      <c r="K65" s="366"/>
      <c r="L65" s="366"/>
      <c r="M65" s="366"/>
      <c r="N65" s="366"/>
      <c r="O65" s="366"/>
    </row>
    <row r="66" spans="1:15" ht="15" customHeight="1" thickBot="1">
      <c r="A66" s="366"/>
      <c r="B66" s="366"/>
      <c r="C66" s="366"/>
      <c r="D66" s="366"/>
      <c r="E66" s="366"/>
      <c r="F66" s="366"/>
      <c r="G66" s="366"/>
      <c r="H66" s="366"/>
      <c r="I66" s="366"/>
      <c r="J66" s="415"/>
      <c r="K66" s="366"/>
      <c r="L66" s="366"/>
      <c r="M66" s="366"/>
      <c r="N66" s="366"/>
      <c r="O66" s="366"/>
    </row>
    <row r="67" spans="1:15" ht="15" customHeight="1" thickBot="1">
      <c r="A67" s="461" t="s">
        <v>53955</v>
      </c>
      <c r="B67" s="462"/>
      <c r="C67" s="462"/>
      <c r="D67" s="462"/>
      <c r="E67" s="463"/>
      <c r="F67" s="366"/>
      <c r="G67" s="366"/>
      <c r="H67" s="366"/>
      <c r="I67" s="366"/>
      <c r="J67" s="415"/>
      <c r="K67" s="366"/>
      <c r="L67" s="366"/>
      <c r="M67" s="366"/>
      <c r="N67" s="366"/>
      <c r="O67" s="366"/>
    </row>
    <row r="68" spans="1:15" ht="13.5" customHeight="1" thickBot="1">
      <c r="A68" s="421" t="s">
        <v>10</v>
      </c>
      <c r="B68" s="373" t="s">
        <v>11</v>
      </c>
      <c r="C68" s="373" t="s">
        <v>12</v>
      </c>
      <c r="D68" s="373" t="s">
        <v>13</v>
      </c>
      <c r="E68" s="378" t="s">
        <v>14</v>
      </c>
      <c r="F68" s="366"/>
      <c r="G68" s="366"/>
      <c r="H68" s="366"/>
      <c r="I68" s="366"/>
      <c r="J68" s="366"/>
      <c r="K68" s="366"/>
      <c r="L68" s="366"/>
      <c r="M68" s="366"/>
      <c r="N68" s="366"/>
      <c r="O68" s="366"/>
    </row>
    <row r="69" spans="1:15" ht="13.5" customHeight="1">
      <c r="A69" s="464">
        <v>2020</v>
      </c>
      <c r="B69" s="465"/>
      <c r="C69" s="465"/>
      <c r="D69" s="465"/>
      <c r="E69" s="466"/>
      <c r="F69" s="366"/>
      <c r="G69" s="366"/>
      <c r="H69" s="366"/>
      <c r="I69" s="366"/>
      <c r="J69" s="366"/>
      <c r="K69" s="366"/>
      <c r="L69" s="366"/>
      <c r="M69" s="366"/>
      <c r="N69" s="366"/>
      <c r="O69" s="366"/>
    </row>
    <row r="70" spans="1:15" ht="13.5" customHeight="1">
      <c r="A70" s="467"/>
      <c r="B70" s="468"/>
      <c r="C70" s="468"/>
      <c r="D70" s="468"/>
      <c r="E70" s="469"/>
      <c r="F70" s="366"/>
      <c r="G70" s="366"/>
      <c r="H70" s="366"/>
      <c r="I70" s="366"/>
      <c r="J70" s="366"/>
      <c r="K70" s="366"/>
      <c r="L70" s="366"/>
      <c r="M70" s="366"/>
      <c r="N70" s="366"/>
      <c r="O70" s="366"/>
    </row>
    <row r="71" spans="1:15" ht="13.5" customHeight="1">
      <c r="A71" s="470">
        <v>2021</v>
      </c>
      <c r="B71" s="471"/>
      <c r="C71" s="471"/>
      <c r="D71" s="471"/>
      <c r="E71" s="472"/>
      <c r="F71" s="366"/>
      <c r="G71" s="366"/>
      <c r="H71" s="366"/>
      <c r="I71" s="366"/>
      <c r="J71" s="366"/>
      <c r="K71" s="366"/>
      <c r="L71" s="366"/>
      <c r="M71" s="366"/>
      <c r="N71" s="366"/>
      <c r="O71" s="366"/>
    </row>
    <row r="72" spans="1:15" ht="13.5" customHeight="1">
      <c r="A72" s="467"/>
      <c r="B72" s="468"/>
      <c r="C72" s="468"/>
      <c r="D72" s="468"/>
      <c r="E72" s="469"/>
      <c r="F72" s="366"/>
      <c r="G72" s="366"/>
      <c r="H72" s="366"/>
      <c r="I72" s="366"/>
      <c r="J72" s="366"/>
      <c r="K72" s="366"/>
      <c r="L72" s="366"/>
      <c r="M72" s="366"/>
      <c r="N72" s="366"/>
      <c r="O72" s="366"/>
    </row>
    <row r="73" spans="1:15" ht="13.5" customHeight="1">
      <c r="A73" s="470">
        <v>2022</v>
      </c>
      <c r="B73" s="471"/>
      <c r="C73" s="471"/>
      <c r="D73" s="471"/>
      <c r="E73" s="472"/>
      <c r="F73" s="366"/>
      <c r="G73" s="366"/>
      <c r="H73" s="366"/>
      <c r="I73" s="366"/>
      <c r="J73" s="366"/>
      <c r="K73" s="366"/>
      <c r="L73" s="366"/>
      <c r="M73" s="366"/>
      <c r="N73" s="366"/>
      <c r="O73" s="366"/>
    </row>
    <row r="74" spans="1:15" ht="13.5" customHeight="1">
      <c r="A74" s="467" t="s">
        <v>60730</v>
      </c>
      <c r="B74" s="468"/>
      <c r="C74" s="468"/>
      <c r="D74" s="468">
        <v>1</v>
      </c>
      <c r="E74" s="469">
        <v>27</v>
      </c>
      <c r="F74" s="366"/>
      <c r="G74" s="366"/>
      <c r="H74" s="366"/>
      <c r="I74" s="366"/>
      <c r="J74" s="366"/>
      <c r="K74" s="366"/>
      <c r="L74" s="366"/>
      <c r="M74" s="366"/>
      <c r="N74" s="366"/>
      <c r="O74" s="366"/>
    </row>
    <row r="75" spans="1:15" ht="13.5" customHeight="1">
      <c r="A75" s="470">
        <v>2023</v>
      </c>
      <c r="B75" s="471"/>
      <c r="C75" s="471"/>
      <c r="D75" s="471"/>
      <c r="E75" s="472"/>
      <c r="F75" s="366"/>
      <c r="G75" s="366"/>
      <c r="H75" s="366"/>
      <c r="I75" s="366"/>
      <c r="J75" s="366"/>
      <c r="K75" s="366"/>
      <c r="L75" s="366"/>
      <c r="M75" s="366"/>
      <c r="N75" s="366"/>
      <c r="O75" s="366"/>
    </row>
    <row r="76" spans="1:15" ht="13.5" customHeight="1">
      <c r="A76" s="470">
        <v>2024</v>
      </c>
      <c r="B76" s="468"/>
      <c r="C76" s="468"/>
      <c r="D76" s="468"/>
      <c r="E76" s="469"/>
      <c r="F76" s="366"/>
      <c r="G76" s="366"/>
      <c r="H76" s="366"/>
      <c r="I76" s="366"/>
      <c r="J76" s="366"/>
      <c r="K76" s="366"/>
      <c r="L76" s="366"/>
      <c r="M76" s="366"/>
      <c r="N76" s="366"/>
      <c r="O76" s="366"/>
    </row>
    <row r="77" spans="1:15" ht="15" customHeight="1">
      <c r="A77" s="470">
        <v>2025</v>
      </c>
      <c r="B77" s="471"/>
      <c r="C77" s="471"/>
      <c r="D77" s="471"/>
      <c r="E77" s="472"/>
      <c r="F77" s="366"/>
      <c r="G77" s="366"/>
      <c r="H77" s="366"/>
      <c r="I77" s="366"/>
      <c r="J77" s="366"/>
      <c r="K77" s="366"/>
      <c r="L77" s="366"/>
      <c r="M77" s="366"/>
      <c r="N77" s="366"/>
      <c r="O77" s="366"/>
    </row>
    <row r="78" spans="1:15" ht="15" customHeight="1" thickBot="1">
      <c r="A78" s="526"/>
      <c r="B78" s="525"/>
      <c r="C78" s="525"/>
      <c r="D78" s="525"/>
      <c r="E78" s="524"/>
      <c r="F78" s="366"/>
      <c r="G78" s="366"/>
      <c r="H78" s="366"/>
      <c r="I78" s="366"/>
      <c r="J78" s="366"/>
      <c r="K78" s="366"/>
      <c r="L78" s="366"/>
      <c r="M78" s="366"/>
      <c r="N78" s="366"/>
      <c r="O78" s="366"/>
    </row>
    <row r="79" spans="1:15" ht="13.5" customHeight="1" thickBot="1">
      <c r="A79" s="476" t="s">
        <v>60662</v>
      </c>
      <c r="B79" s="477">
        <f>SUM(B69:B78)</f>
        <v>0</v>
      </c>
      <c r="C79" s="477">
        <f>SUM(C69:C78)</f>
        <v>0</v>
      </c>
      <c r="D79" s="477">
        <f>SUM(D69:D78)</f>
        <v>1</v>
      </c>
      <c r="E79" s="478">
        <f>SUM(E69:E78)</f>
        <v>27</v>
      </c>
      <c r="F79" s="366"/>
      <c r="G79" s="366"/>
      <c r="H79" s="366"/>
      <c r="I79" s="366"/>
      <c r="J79" s="366"/>
      <c r="K79" s="366"/>
      <c r="L79" s="366"/>
      <c r="M79" s="366"/>
      <c r="N79" s="366"/>
      <c r="O79" s="366"/>
    </row>
    <row r="80" spans="1:15" ht="13.5" customHeight="1" thickBot="1">
      <c r="A80" s="366"/>
      <c r="B80" s="366"/>
      <c r="C80" s="366"/>
      <c r="D80" s="366"/>
      <c r="E80" s="415"/>
      <c r="F80" s="366"/>
      <c r="G80" s="366"/>
      <c r="H80" s="366"/>
      <c r="I80" s="366"/>
      <c r="J80" s="366"/>
      <c r="K80" s="366"/>
      <c r="L80" s="366"/>
      <c r="M80" s="366"/>
      <c r="N80" s="366"/>
      <c r="O80" s="366"/>
    </row>
    <row r="81" spans="1:15" ht="13.5" customHeight="1" thickBot="1">
      <c r="A81" s="445" t="s">
        <v>15</v>
      </c>
      <c r="B81" s="479"/>
      <c r="C81" s="366"/>
      <c r="D81" s="366"/>
      <c r="E81" s="415"/>
      <c r="F81" s="366"/>
      <c r="G81" s="366"/>
      <c r="H81" s="366"/>
      <c r="I81" s="366"/>
      <c r="J81" s="366"/>
      <c r="K81" s="366"/>
      <c r="L81" s="366"/>
      <c r="M81" s="366"/>
      <c r="N81" s="366"/>
      <c r="O81" s="366"/>
    </row>
    <row r="82" spans="1:15" ht="13.5" customHeight="1">
      <c r="A82" s="480" t="s">
        <v>53911</v>
      </c>
      <c r="B82" s="481">
        <f ca="1">C42</f>
        <v>4.333333333333333</v>
      </c>
      <c r="C82" s="366"/>
      <c r="D82" s="366"/>
      <c r="E82" s="415"/>
      <c r="F82" s="366"/>
      <c r="G82" s="366"/>
      <c r="H82" s="366"/>
      <c r="I82" s="366"/>
      <c r="J82" s="366"/>
      <c r="K82" s="366"/>
      <c r="L82" s="366"/>
      <c r="M82" s="366"/>
      <c r="N82" s="366"/>
      <c r="O82" s="366"/>
    </row>
    <row r="83" spans="1:15" ht="13.5" customHeight="1">
      <c r="A83" s="482" t="s">
        <v>53909</v>
      </c>
      <c r="B83" s="483">
        <f ca="1">E23</f>
        <v>0.33333333333333331</v>
      </c>
      <c r="C83" s="366"/>
      <c r="D83" s="366"/>
      <c r="E83" s="415"/>
      <c r="F83" s="366"/>
      <c r="G83" s="366"/>
      <c r="H83" s="366"/>
      <c r="I83" s="366"/>
      <c r="J83" s="366"/>
      <c r="K83" s="366"/>
      <c r="L83" s="366"/>
      <c r="M83" s="366"/>
      <c r="N83" s="366"/>
      <c r="O83" s="366"/>
    </row>
    <row r="84" spans="1:15" ht="13.5" customHeight="1">
      <c r="A84" s="484" t="s">
        <v>53912</v>
      </c>
      <c r="B84" s="485">
        <f ca="1">D42</f>
        <v>5</v>
      </c>
      <c r="C84" s="486"/>
      <c r="D84" s="366"/>
      <c r="E84" s="366"/>
      <c r="F84" s="366"/>
      <c r="G84" s="366"/>
      <c r="H84" s="366"/>
      <c r="I84" s="366"/>
      <c r="J84" s="366"/>
      <c r="K84" s="366"/>
      <c r="L84" s="366"/>
      <c r="M84" s="366"/>
      <c r="N84" s="366"/>
      <c r="O84" s="366"/>
    </row>
    <row r="85" spans="1:15" ht="13.5" customHeight="1">
      <c r="A85" s="482" t="s">
        <v>53914</v>
      </c>
      <c r="B85" s="483">
        <f>C43</f>
        <v>4</v>
      </c>
      <c r="C85" s="486"/>
      <c r="D85" s="366"/>
      <c r="E85" s="366"/>
      <c r="F85" s="366"/>
      <c r="G85" s="366"/>
      <c r="H85" s="366"/>
      <c r="I85" s="366"/>
      <c r="J85" s="366"/>
      <c r="K85" s="366"/>
      <c r="L85" s="366"/>
      <c r="M85" s="366"/>
      <c r="N85" s="366"/>
      <c r="O85" s="366"/>
    </row>
    <row r="86" spans="1:15" ht="13.5" customHeight="1">
      <c r="A86" s="487" t="s">
        <v>2099</v>
      </c>
      <c r="B86" s="488">
        <f ca="1">C26</f>
        <v>3.9799999999999995</v>
      </c>
      <c r="C86" s="486"/>
      <c r="D86" s="366"/>
      <c r="E86" s="366"/>
      <c r="F86" s="366"/>
      <c r="G86" s="366"/>
      <c r="H86" s="366"/>
      <c r="I86" s="366"/>
      <c r="J86" s="366"/>
      <c r="K86" s="366"/>
      <c r="L86" s="366"/>
      <c r="M86" s="366"/>
      <c r="N86" s="366"/>
      <c r="O86" s="366"/>
    </row>
    <row r="87" spans="1:15" ht="13.5" customHeight="1">
      <c r="A87" s="487" t="s">
        <v>16</v>
      </c>
      <c r="B87" s="185">
        <f ca="1">Ranking!$O$35</f>
        <v>4.36376117028066</v>
      </c>
      <c r="C87" s="486"/>
      <c r="D87" s="366"/>
      <c r="E87" s="366"/>
      <c r="F87" s="366"/>
      <c r="G87" s="366"/>
      <c r="H87" s="366"/>
      <c r="I87" s="366"/>
      <c r="J87" s="366"/>
      <c r="K87" s="366"/>
      <c r="L87" s="366"/>
      <c r="M87" s="366"/>
      <c r="N87" s="366"/>
      <c r="O87" s="366"/>
    </row>
    <row r="88" spans="1:15" ht="13.5" customHeight="1">
      <c r="A88" s="484" t="s">
        <v>53913</v>
      </c>
      <c r="B88" s="485">
        <f>MIN(B65,B85)</f>
        <v>4</v>
      </c>
      <c r="C88" s="486"/>
      <c r="D88" s="366"/>
      <c r="E88" s="366"/>
      <c r="F88" s="366"/>
      <c r="G88" s="366"/>
      <c r="H88" s="366"/>
      <c r="I88" s="366"/>
      <c r="J88" s="366"/>
      <c r="K88" s="366"/>
      <c r="L88" s="366"/>
      <c r="M88" s="366"/>
      <c r="N88" s="366"/>
      <c r="O88" s="366"/>
    </row>
    <row r="89" spans="1:15" ht="13.5" customHeight="1">
      <c r="A89" s="487" t="s">
        <v>17</v>
      </c>
      <c r="B89" s="485">
        <f>B79</f>
        <v>0</v>
      </c>
      <c r="C89" s="486"/>
      <c r="D89" s="366"/>
      <c r="E89" s="366"/>
      <c r="F89" s="366"/>
      <c r="G89" s="366"/>
      <c r="H89" s="366"/>
      <c r="I89" s="366"/>
      <c r="J89" s="366"/>
      <c r="K89" s="366"/>
      <c r="L89" s="366"/>
      <c r="M89" s="366"/>
      <c r="N89" s="366"/>
      <c r="O89" s="366"/>
    </row>
    <row r="90" spans="1:15" ht="13.5" customHeight="1">
      <c r="A90" s="487" t="s">
        <v>18</v>
      </c>
      <c r="B90" s="485">
        <f>D79</f>
        <v>1</v>
      </c>
      <c r="C90" s="486"/>
      <c r="D90" s="366"/>
      <c r="E90" s="366"/>
      <c r="F90" s="366"/>
      <c r="G90" s="366"/>
      <c r="H90" s="366"/>
      <c r="I90" s="366"/>
      <c r="J90" s="366"/>
      <c r="K90" s="366"/>
      <c r="L90" s="366"/>
      <c r="M90" s="366"/>
      <c r="N90" s="366"/>
      <c r="O90" s="366"/>
    </row>
    <row r="91" spans="1:15" ht="13.5" customHeight="1">
      <c r="A91" s="487" t="s">
        <v>19</v>
      </c>
      <c r="B91" s="485">
        <f>IF(B79=0,0,C79/B79)</f>
        <v>0</v>
      </c>
      <c r="C91" s="486"/>
      <c r="D91" s="366"/>
      <c r="E91" s="366"/>
      <c r="F91" s="366"/>
      <c r="G91" s="366"/>
      <c r="H91" s="366"/>
      <c r="I91" s="366"/>
      <c r="J91" s="366"/>
      <c r="K91" s="366"/>
      <c r="L91" s="366"/>
      <c r="M91" s="366"/>
      <c r="N91" s="366"/>
      <c r="O91" s="366"/>
    </row>
    <row r="92" spans="1:15" ht="13.5" customHeight="1" thickBot="1">
      <c r="A92" s="489" t="s">
        <v>14</v>
      </c>
      <c r="B92" s="490">
        <f>IF(D79=0,0,E79/D79)</f>
        <v>27</v>
      </c>
      <c r="C92" s="366"/>
      <c r="D92" s="366"/>
      <c r="E92" s="366"/>
      <c r="F92" s="366"/>
      <c r="G92" s="366"/>
      <c r="H92" s="366"/>
      <c r="I92" s="366"/>
      <c r="J92" s="366"/>
      <c r="K92" s="366"/>
      <c r="L92" s="366"/>
      <c r="M92" s="366"/>
      <c r="N92" s="366"/>
      <c r="O92" s="366"/>
    </row>
    <row r="93" spans="1:15" ht="13.5" customHeight="1" thickBot="1">
      <c r="A93" s="491"/>
      <c r="B93" s="414"/>
      <c r="C93" s="366"/>
      <c r="D93" s="366"/>
      <c r="E93" s="366"/>
      <c r="F93" s="366"/>
      <c r="G93" s="366"/>
      <c r="H93" s="366"/>
      <c r="I93" s="366"/>
      <c r="J93" s="366"/>
      <c r="K93" s="366"/>
      <c r="L93" s="366"/>
      <c r="M93" s="366"/>
      <c r="N93" s="366"/>
      <c r="O93" s="366"/>
    </row>
    <row r="94" spans="1:15" ht="13.5" customHeight="1">
      <c r="A94" s="492" t="s">
        <v>53950</v>
      </c>
      <c r="B94" s="493">
        <f>SUM(B69:B78)</f>
        <v>0</v>
      </c>
      <c r="C94" s="366"/>
      <c r="D94" s="366"/>
      <c r="E94" s="366"/>
      <c r="F94" s="366"/>
      <c r="G94" s="366"/>
      <c r="H94" s="366"/>
      <c r="I94" s="366"/>
      <c r="J94" s="366"/>
      <c r="K94" s="366"/>
      <c r="L94" s="366"/>
      <c r="M94" s="366"/>
      <c r="N94" s="366"/>
      <c r="O94" s="366"/>
    </row>
    <row r="95" spans="1:15" ht="13.5" customHeight="1">
      <c r="A95" s="494" t="s">
        <v>53951</v>
      </c>
      <c r="B95" s="495">
        <f>SUM(D69:D78)</f>
        <v>1</v>
      </c>
      <c r="C95" s="366"/>
      <c r="D95" s="366"/>
      <c r="E95" s="366"/>
      <c r="F95" s="366"/>
      <c r="G95" s="366"/>
      <c r="H95" s="366"/>
      <c r="I95" s="366"/>
      <c r="J95" s="366"/>
      <c r="K95" s="366"/>
      <c r="L95" s="366"/>
      <c r="M95" s="366"/>
      <c r="N95" s="366"/>
      <c r="O95" s="366"/>
    </row>
    <row r="96" spans="1:15" ht="13.5" customHeight="1">
      <c r="A96" s="494" t="s">
        <v>20</v>
      </c>
      <c r="B96" s="496">
        <f>2*B94+B95</f>
        <v>1</v>
      </c>
      <c r="C96" s="366"/>
      <c r="D96" s="366"/>
      <c r="E96" s="366"/>
      <c r="F96" s="366"/>
      <c r="G96" s="366"/>
      <c r="H96" s="366"/>
      <c r="I96" s="366"/>
      <c r="J96" s="366"/>
      <c r="K96" s="366"/>
      <c r="L96" s="366"/>
      <c r="M96" s="366"/>
      <c r="N96" s="366"/>
      <c r="O96" s="366"/>
    </row>
    <row r="97" spans="1:15" ht="13.5" customHeight="1">
      <c r="A97" s="494" t="s">
        <v>21</v>
      </c>
      <c r="B97" s="496" cm="1">
        <f t="array" ref="B97">_xlfn.LET(
_xlpm._r,M8:M100,
_xlpm._p,IFERROR(_xlfn.XMATCH(TRUE,ISTEXT(_xlpm._r),0),ROWS(_xlpm._r)+1),
_xlpm._nums,_xlfn._xlws.FILTER(_xlpm._r,(_xlfn.SEQUENCE(ROWS(_xlpm._r))&lt;_xlpm._p)*ISNUMBER(_xlpm._r),""),
IFERROR(SUM(1/_xlpm._nums),0)
)</f>
        <v>4</v>
      </c>
      <c r="C97" s="366"/>
      <c r="D97" s="497"/>
      <c r="E97" s="497"/>
      <c r="F97" s="497"/>
      <c r="G97" s="497"/>
      <c r="H97" s="497"/>
      <c r="I97" s="497"/>
      <c r="J97" s="497"/>
      <c r="K97" s="497"/>
      <c r="L97" s="497"/>
      <c r="M97" s="497"/>
      <c r="N97" s="366"/>
      <c r="O97" s="366"/>
    </row>
    <row r="98" spans="1:15" ht="13.5" customHeight="1">
      <c r="A98" s="494" t="s">
        <v>22</v>
      </c>
      <c r="B98" s="496">
        <f>B97-B96</f>
        <v>3</v>
      </c>
      <c r="C98" s="486"/>
      <c r="D98" s="366"/>
      <c r="E98" s="366"/>
      <c r="F98" s="366"/>
      <c r="G98" s="366"/>
      <c r="H98" s="366"/>
      <c r="I98" s="366"/>
      <c r="J98" s="366"/>
      <c r="K98" s="366"/>
      <c r="L98" s="366"/>
      <c r="M98" s="366"/>
      <c r="N98" s="366"/>
      <c r="O98" s="366"/>
    </row>
    <row r="99" spans="1:15" ht="13.5" customHeight="1" thickBot="1">
      <c r="A99" s="498" t="s">
        <v>23</v>
      </c>
      <c r="B99" s="499">
        <f ca="1">MAX(0,-B98*(3+2.5*B86/B87))</f>
        <v>0</v>
      </c>
      <c r="C99" s="366"/>
      <c r="D99" s="366"/>
      <c r="E99" s="366"/>
      <c r="F99" s="366"/>
      <c r="G99" s="366"/>
      <c r="H99" s="366"/>
      <c r="I99" s="366"/>
      <c r="J99" s="366"/>
      <c r="K99" s="366"/>
      <c r="L99" s="366"/>
      <c r="M99" s="366"/>
      <c r="N99" s="366"/>
      <c r="O99" s="366"/>
    </row>
    <row r="100" spans="1:15" ht="13.5" customHeight="1" thickBot="1">
      <c r="A100" s="366"/>
      <c r="B100" s="366"/>
      <c r="C100" s="366"/>
      <c r="D100" s="366"/>
      <c r="E100" s="366"/>
      <c r="F100" s="366"/>
      <c r="G100" s="366"/>
      <c r="H100" s="366"/>
      <c r="I100" s="366"/>
      <c r="J100" s="366"/>
      <c r="K100" s="366"/>
      <c r="L100" s="366"/>
      <c r="M100" s="366"/>
      <c r="N100" s="366"/>
      <c r="O100" s="366"/>
    </row>
    <row r="101" spans="1:15" ht="15.75" customHeight="1" thickBot="1">
      <c r="A101" s="683" t="s">
        <v>60666</v>
      </c>
      <c r="B101" s="684"/>
      <c r="C101" s="366"/>
      <c r="D101" s="366"/>
      <c r="E101" s="366"/>
      <c r="F101" s="366"/>
      <c r="G101" s="366"/>
      <c r="H101" s="366"/>
      <c r="I101" s="366"/>
      <c r="J101" s="366"/>
      <c r="K101" s="366"/>
      <c r="L101" s="366"/>
      <c r="M101" s="366"/>
      <c r="N101" s="366"/>
      <c r="O101" s="366"/>
    </row>
    <row r="102" spans="1:15" ht="13.5" customHeight="1" thickBot="1">
      <c r="A102" s="366"/>
      <c r="B102" s="366"/>
      <c r="C102" s="366"/>
      <c r="D102" s="366"/>
      <c r="E102" s="366"/>
      <c r="F102" s="366"/>
      <c r="G102" s="366"/>
      <c r="H102" s="366"/>
      <c r="I102" s="366"/>
      <c r="J102" s="366"/>
      <c r="K102" s="366"/>
      <c r="L102" s="366"/>
      <c r="M102" s="366"/>
      <c r="N102" s="366"/>
      <c r="O102" s="366"/>
    </row>
    <row r="103" spans="1:15" ht="18.75" customHeight="1" thickBot="1">
      <c r="A103" s="500" t="s">
        <v>2098</v>
      </c>
      <c r="B103" s="501">
        <f ca="1">(3*B82) + (1*B88) + IF(B91=0, 0, 3.5 * (96 * B89) / B91) + IF(B92=0, 0, 3.5 * (24 * B90) / B92) + 2.5 * (B84 * B86) / B87 - B99</f>
        <v>31.511826699952621</v>
      </c>
      <c r="C103" s="366"/>
      <c r="D103" s="366"/>
      <c r="E103" s="366"/>
      <c r="F103" s="366"/>
      <c r="G103" s="366"/>
      <c r="H103" s="366"/>
      <c r="I103" s="366"/>
      <c r="J103" s="366"/>
      <c r="K103" s="366"/>
      <c r="L103" s="366"/>
      <c r="M103" s="366"/>
      <c r="N103" s="366"/>
      <c r="O103" s="366"/>
    </row>
    <row r="104" spans="1:15" ht="15" customHeight="1">
      <c r="A104" s="366"/>
      <c r="B104" s="366"/>
      <c r="C104" s="366"/>
      <c r="D104" s="497"/>
      <c r="E104" s="497"/>
      <c r="F104" s="497"/>
      <c r="G104" s="497"/>
      <c r="H104" s="497"/>
      <c r="I104" s="497"/>
      <c r="J104" s="497"/>
      <c r="K104" s="497"/>
      <c r="L104" s="497"/>
      <c r="M104" s="497"/>
      <c r="N104" s="366"/>
      <c r="O104" s="366"/>
    </row>
    <row r="105" spans="1:15" ht="15" customHeight="1">
      <c r="A105" s="366"/>
      <c r="B105" s="366"/>
      <c r="C105" s="366"/>
      <c r="D105" s="497"/>
      <c r="E105" s="497"/>
      <c r="F105" s="497"/>
      <c r="G105" s="497"/>
      <c r="H105" s="497"/>
      <c r="I105" s="497"/>
      <c r="J105" s="497"/>
      <c r="K105" s="497"/>
      <c r="L105" s="497"/>
      <c r="M105" s="497"/>
      <c r="N105" s="366"/>
      <c r="O105" s="366"/>
    </row>
    <row r="106" spans="1:15" ht="15" customHeight="1">
      <c r="A106" s="366"/>
      <c r="B106" s="366"/>
      <c r="C106" s="366"/>
      <c r="D106" s="497"/>
      <c r="E106" s="497"/>
      <c r="F106" s="497"/>
      <c r="G106" s="497"/>
      <c r="H106" s="497"/>
      <c r="I106" s="497"/>
      <c r="J106" s="497"/>
      <c r="K106" s="497"/>
      <c r="L106" s="497"/>
      <c r="M106" s="497"/>
      <c r="N106" s="366"/>
      <c r="O106" s="366"/>
    </row>
    <row r="107" spans="1:15" ht="15" customHeight="1">
      <c r="D107" s="502"/>
      <c r="E107" s="502"/>
      <c r="F107" s="502"/>
      <c r="G107" s="502"/>
      <c r="H107" s="502"/>
      <c r="I107" s="502"/>
      <c r="J107" s="502"/>
      <c r="K107" s="502"/>
      <c r="L107" s="502"/>
      <c r="M107" s="502"/>
    </row>
    <row r="108" spans="1:15" ht="15" customHeight="1">
      <c r="D108" s="502"/>
      <c r="E108" s="502"/>
      <c r="F108" s="502"/>
      <c r="G108" s="502"/>
      <c r="H108" s="502"/>
      <c r="I108" s="502"/>
      <c r="J108" s="502"/>
      <c r="K108" s="502"/>
      <c r="L108" s="502"/>
      <c r="M108" s="502"/>
    </row>
  </sheetData>
  <mergeCells count="19">
    <mergeCell ref="A1:E1"/>
    <mergeCell ref="H1:N3"/>
    <mergeCell ref="A2:E2"/>
    <mergeCell ref="A3:E3"/>
    <mergeCell ref="B5:E6"/>
    <mergeCell ref="H5:N5"/>
    <mergeCell ref="H6:N6"/>
    <mergeCell ref="A30:B30"/>
    <mergeCell ref="A31:B31"/>
    <mergeCell ref="A32:B32"/>
    <mergeCell ref="A33:B33"/>
    <mergeCell ref="A34:B34"/>
    <mergeCell ref="A40:B40"/>
    <mergeCell ref="A101:B101"/>
    <mergeCell ref="A35:B35"/>
    <mergeCell ref="A36:B36"/>
    <mergeCell ref="A37:B37"/>
    <mergeCell ref="A38:B38"/>
    <mergeCell ref="A39:B39"/>
  </mergeCells>
  <conditionalFormatting sqref="M30:M39">
    <cfRule type="expression" dxfId="28" priority="1">
      <formula>$I30="P"</formula>
    </cfRule>
  </conditionalFormatting>
  <conditionalFormatting sqref="N30:N39">
    <cfRule type="expression" dxfId="27" priority="2">
      <formula>$I30="C"</formula>
    </cfRule>
  </conditionalFormatting>
  <dataValidations disablePrompts="1" count="1">
    <dataValidation type="decimal" allowBlank="1" showInputMessage="1" showErrorMessage="1" prompt="O ano deve ser no mínimo até 10 anos atrás e no máximo até o ano passado." sqref="K39" xr:uid="{FA83C884-6128-4B0A-AB60-155B0E0F61A7}">
      <formula1>YEAR(NOW())-10</formula1>
      <formula2>YEAR(NOW())-1</formula2>
    </dataValidation>
  </dataValidations>
  <pageMargins left="0.511811024" right="0.511811024" top="0.78740157499999996" bottom="0.78740157499999996" header="0" footer="0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51C7B-B096-495E-A64E-A4542CF2CE3D}">
  <sheetPr codeName="Sheet39">
    <tabColor rgb="FF0070C0"/>
  </sheetPr>
  <dimension ref="A1:O111"/>
  <sheetViews>
    <sheetView topLeftCell="A81" workbookViewId="0">
      <selection activeCell="F22" sqref="F22"/>
    </sheetView>
  </sheetViews>
  <sheetFormatPr defaultColWidth="12.5546875" defaultRowHeight="15" customHeight="1"/>
  <cols>
    <col min="1" max="1" width="45.33203125" customWidth="1"/>
    <col min="2" max="2" width="17" customWidth="1"/>
    <col min="3" max="3" width="8.44140625" customWidth="1"/>
    <col min="4" max="4" width="7.109375" customWidth="1"/>
    <col min="5" max="5" width="8.44140625" customWidth="1"/>
    <col min="6" max="6" width="7.44140625" customWidth="1"/>
    <col min="7" max="7" width="6.5546875" customWidth="1"/>
    <col min="8" max="8" width="5.5546875" customWidth="1"/>
    <col min="9" max="9" width="15.33203125" customWidth="1"/>
    <col min="10" max="10" width="21.33203125" customWidth="1"/>
    <col min="11" max="11" width="11.6640625" customWidth="1"/>
    <col min="12" max="12" width="12.5546875" customWidth="1"/>
    <col min="13" max="13" width="10.5546875" customWidth="1"/>
    <col min="14" max="14" width="9.88671875" customWidth="1"/>
    <col min="15" max="15" width="8.5546875" customWidth="1"/>
    <col min="16" max="17" width="11.44140625" customWidth="1"/>
    <col min="18" max="27" width="9.44140625" customWidth="1"/>
  </cols>
  <sheetData>
    <row r="1" spans="1:15" ht="13.5" customHeight="1">
      <c r="A1" s="644" t="s">
        <v>0</v>
      </c>
      <c r="B1" s="645"/>
      <c r="C1" s="645"/>
      <c r="D1" s="645"/>
      <c r="E1" s="646"/>
      <c r="F1" s="16"/>
      <c r="G1" s="1"/>
      <c r="H1" s="647" t="s">
        <v>60682</v>
      </c>
      <c r="I1" s="648"/>
      <c r="J1" s="648"/>
      <c r="K1" s="648"/>
      <c r="L1" s="648"/>
      <c r="M1" s="648"/>
      <c r="N1" s="649"/>
      <c r="O1" s="3"/>
    </row>
    <row r="2" spans="1:15" ht="13.5" customHeight="1">
      <c r="A2" s="656" t="str">
        <f ca="1">"PERÍODO COMPUTADO: Artigos &amp; RH: " &amp; (YEAR(TODAY()) - 5) &amp; " - " &amp; (YEAR(TODAY()) - 1)&amp;" // Livros, Capítulos e Patentes: " &amp; (YEAR(TODAY()) - 10) &amp; " - " &amp; (YEAR(TODAY()) - 1)</f>
        <v>PERÍODO COMPUTADO: Artigos &amp; RH: 2021 - 2025 // Livros, Capítulos e Patentes: 2016 - 2025</v>
      </c>
      <c r="B2" s="657"/>
      <c r="C2" s="657"/>
      <c r="D2" s="657"/>
      <c r="E2" s="658"/>
      <c r="F2" s="16"/>
      <c r="G2" s="1"/>
      <c r="H2" s="650"/>
      <c r="I2" s="651"/>
      <c r="J2" s="651"/>
      <c r="K2" s="651"/>
      <c r="L2" s="651"/>
      <c r="M2" s="651"/>
      <c r="N2" s="652"/>
      <c r="O2" s="3"/>
    </row>
    <row r="3" spans="1:15" ht="16.2" customHeight="1" thickBot="1">
      <c r="A3" s="659" t="str" cm="1">
        <f t="array" aca="1" ref="A3" ca="1">"ORIENTADOR(A): " &amp; MID(CELL("filename", A1), FIND("]", CELL("filename", A1)) + 1, 255)</f>
        <v>ORIENTADOR(A): Vânia</v>
      </c>
      <c r="B3" s="660"/>
      <c r="C3" s="660"/>
      <c r="D3" s="660"/>
      <c r="E3" s="661"/>
      <c r="F3" s="16"/>
      <c r="G3" s="1"/>
      <c r="H3" s="653"/>
      <c r="I3" s="654"/>
      <c r="J3" s="654"/>
      <c r="K3" s="654"/>
      <c r="L3" s="654"/>
      <c r="M3" s="654"/>
      <c r="N3" s="655"/>
      <c r="O3" s="3"/>
    </row>
    <row r="4" spans="1:15" ht="13.5" customHeight="1" thickBot="1">
      <c r="A4" s="2"/>
      <c r="B4" s="16"/>
      <c r="C4" s="16"/>
      <c r="D4" s="16"/>
      <c r="E4" s="21"/>
      <c r="F4" s="16"/>
      <c r="G4" s="1"/>
      <c r="H4" s="1"/>
      <c r="I4" s="3"/>
      <c r="J4" s="3"/>
      <c r="K4" s="3"/>
      <c r="L4" s="3"/>
      <c r="M4" s="3"/>
      <c r="N4" s="3"/>
      <c r="O4" s="3"/>
    </row>
    <row r="5" spans="1:15" ht="13.5" customHeight="1">
      <c r="A5" s="39" t="s">
        <v>1</v>
      </c>
      <c r="B5" s="662"/>
      <c r="C5" s="662"/>
      <c r="D5" s="662"/>
      <c r="E5" s="663"/>
      <c r="F5" s="1"/>
      <c r="G5" s="1"/>
      <c r="H5" s="666" t="s">
        <v>1</v>
      </c>
      <c r="I5" s="667"/>
      <c r="J5" s="667"/>
      <c r="K5" s="667"/>
      <c r="L5" s="667"/>
      <c r="M5" s="667"/>
      <c r="N5" s="668"/>
      <c r="O5" s="3"/>
    </row>
    <row r="6" spans="1:15" ht="13.5" customHeight="1" thickBot="1">
      <c r="A6" s="40" t="s">
        <v>2</v>
      </c>
      <c r="B6" s="664"/>
      <c r="C6" s="664"/>
      <c r="D6" s="664"/>
      <c r="E6" s="665"/>
      <c r="F6" s="1"/>
      <c r="G6" s="1"/>
      <c r="H6" s="669" t="s">
        <v>2</v>
      </c>
      <c r="I6" s="670"/>
      <c r="J6" s="670"/>
      <c r="K6" s="670"/>
      <c r="L6" s="670"/>
      <c r="M6" s="670"/>
      <c r="N6" s="671"/>
      <c r="O6" s="3"/>
    </row>
    <row r="7" spans="1:15" ht="13.5" customHeight="1" thickBot="1">
      <c r="A7" s="56" t="s">
        <v>53954</v>
      </c>
      <c r="B7" s="57" t="s">
        <v>53964</v>
      </c>
      <c r="C7" s="57" t="s">
        <v>3</v>
      </c>
      <c r="D7" s="58" t="s">
        <v>4</v>
      </c>
      <c r="E7" s="59" t="s">
        <v>53908</v>
      </c>
      <c r="F7" s="4"/>
      <c r="G7" s="4"/>
      <c r="H7" s="72" t="s">
        <v>60667</v>
      </c>
      <c r="I7" s="57" t="s">
        <v>55886</v>
      </c>
      <c r="J7" s="57" t="s">
        <v>24</v>
      </c>
      <c r="K7" s="57" t="s">
        <v>25</v>
      </c>
      <c r="L7" s="57" t="s">
        <v>26</v>
      </c>
      <c r="M7" s="57" t="s">
        <v>27</v>
      </c>
      <c r="N7" s="73" t="s">
        <v>53908</v>
      </c>
      <c r="O7" s="3"/>
    </row>
    <row r="8" spans="1:15" ht="13.5" customHeight="1">
      <c r="A8" s="60" t="str">
        <f t="shared" ref="A8:A22" si="0">IF(I8="", "", IF(J8="", "Revista sem Fator de Impacto" &amp; IF(K8="", "", ", " &amp; K8 &amp; ",") &amp; IF(L8="", "", " p. " &amp; L8), J8 &amp; IF(K8="", "", ", " &amp; K8 &amp; ",") &amp; IF(L8="", "", " p. " &amp; L8)))</f>
        <v>NEW JOURNAL OF CHEMISTRY, 2022, p. 2534</v>
      </c>
      <c r="B8" s="61">
        <f>IF(I8="","",_xlfn.LET(
  _xlpm.resultado1, VLOOKUP(I8,'JCR 2026 (JIF 25)'!A:C,3,FALSE),
  _xlpm.resultado2, VLOOKUP(I8,'JCR 2026 (JIF 25)'!B:C,2,FALSE),
  _xlpm.resultado, IFERROR(_xlpm.resultado1, IFERROR(_xlpm.resultado2,"")),
  IF(_xlpm.resultado="N/A", "N/A",
     IF(OR(_xlpm.resultado=0, _xlpm.resultado=""), "Revista sem FI", VALUE(_xlpm.resultado))
  )
))</f>
        <v>2.6</v>
      </c>
      <c r="C8" s="380" t="str">
        <f>IF(OR(ISBLANK(M8),NOT(ISNUMBER(B8))),"",1/M8)</f>
        <v/>
      </c>
      <c r="D8" s="381">
        <f t="shared" ref="D8" ca="1" si="1">IF(J8="","",IF(OR(B8=0,B8="Revista sem FI"),0,IF(OR(AND(ISNUMBER(C8),C8&gt;0),AND(ISNUMBER(E8),E8&gt;0)),1,0)))</f>
        <v>1</v>
      </c>
      <c r="E8" s="557">
        <f t="shared" ref="E8:E22" ca="1" si="2">IF(OR(N8="",NOT(ISNUMBER(B8))),"",IF(SUM(INDIRECT("$E$7:E"&amp;ROW()-1))+1/N8&gt;$C$23,0,1/N8))</f>
        <v>1</v>
      </c>
      <c r="F8" s="3"/>
      <c r="G8" s="3"/>
      <c r="H8" s="49">
        <f>IF(I8&lt;&gt;"", COUNTIF($I$8:I8, "&lt;&gt;"), "")</f>
        <v>1</v>
      </c>
      <c r="I8" s="87" t="s">
        <v>1608</v>
      </c>
      <c r="J8" s="249" t="str">
        <f>IFERROR(VLOOKUP(I8,'JCR 2026 (JIF 25)'!A:D,4,0), IFERROR(VLOOKUP(I8,'JCR 2026 (JIF 25)'!B:D,3,0),""))</f>
        <v>NEW JOURNAL OF CHEMISTRY</v>
      </c>
      <c r="K8" s="19">
        <v>2022</v>
      </c>
      <c r="L8" s="19">
        <v>2534</v>
      </c>
      <c r="M8" s="19"/>
      <c r="N8" s="53">
        <v>1</v>
      </c>
      <c r="O8" s="3"/>
    </row>
    <row r="9" spans="1:15" ht="13.5" customHeight="1">
      <c r="A9" s="37" t="str">
        <f t="shared" si="0"/>
        <v>Journal of Molecular Structure, 2024, p. 136699</v>
      </c>
      <c r="B9" s="23">
        <f>IF(I9="","",_xlfn.LET(
  _xlpm.resultado1, VLOOKUP(I9,'JCR 2026 (JIF 25)'!A:C,3,FALSE),
  _xlpm.resultado2, VLOOKUP(I9,'JCR 2026 (JIF 25)'!B:C,2,FALSE),
  _xlpm.resultado, IFERROR(_xlpm.resultado1, IFERROR(_xlpm.resultado2,"")),
  IF(_xlpm.resultado="N/A", "N/A",
     IF(OR(_xlpm.resultado=0, _xlpm.resultado=""), "Revista sem FI", VALUE(_xlpm.resultado))
  )
))</f>
        <v>4.9000000000000004</v>
      </c>
      <c r="C9" s="388">
        <f t="shared" ref="C9:C22" si="3">IF(OR(ISBLANK(M9),NOT(ISNUMBER(B9))),"",1/M9)</f>
        <v>1</v>
      </c>
      <c r="D9" s="389">
        <f t="shared" ref="D9:D22" ca="1" si="4">IF(J9="","",IF(OR(B9=0,B9="Revista sem FI"),0,IF(OR(AND(ISNUMBER(C9),C9&gt;0),AND(ISNUMBER(E9),E9&gt;0)),1,0)))</f>
        <v>1</v>
      </c>
      <c r="E9" s="561" t="str">
        <f t="shared" ca="1" si="2"/>
        <v/>
      </c>
      <c r="F9" s="3"/>
      <c r="G9" s="3"/>
      <c r="H9" s="49">
        <f>IF(I9&lt;&gt;"", COUNTIF($I$8:I9, "&lt;&gt;"), "")</f>
        <v>2</v>
      </c>
      <c r="I9" s="231" t="s">
        <v>1206</v>
      </c>
      <c r="J9" s="249" t="str">
        <f>IFERROR(VLOOKUP(I9,'JCR 2026 (JIF 25)'!A:D,4,0), IFERROR(VLOOKUP(I9,'JCR 2026 (JIF 25)'!B:D,3,0),""))</f>
        <v>Journal of Molecular Structure</v>
      </c>
      <c r="K9" s="19">
        <v>2024</v>
      </c>
      <c r="L9" s="19">
        <v>136699</v>
      </c>
      <c r="M9" s="19">
        <v>1</v>
      </c>
      <c r="N9" s="53"/>
      <c r="O9" s="3"/>
    </row>
    <row r="10" spans="1:15" ht="13.5" customHeight="1">
      <c r="A10" s="37" t="str">
        <f t="shared" si="0"/>
        <v>EUROPEAN JOURNAL OF INORGANIC CHEMISTRY, 2025, p. e202400736</v>
      </c>
      <c r="B10" s="23">
        <f>IF(I10="","",_xlfn.LET(
  _xlpm.resultado1, VLOOKUP(I10,'JCR 2026 (JIF 25)'!A:C,3,FALSE),
  _xlpm.resultado2, VLOOKUP(I10,'JCR 2026 (JIF 25)'!B:C,2,FALSE),
  _xlpm.resultado, IFERROR(_xlpm.resultado1, IFERROR(_xlpm.resultado2,"")),
  IF(_xlpm.resultado="N/A", "N/A",
     IF(OR(_xlpm.resultado=0, _xlpm.resultado=""), "Revista sem FI", VALUE(_xlpm.resultado))
  )
))</f>
        <v>1.8</v>
      </c>
      <c r="C10" s="388">
        <f t="shared" si="3"/>
        <v>1</v>
      </c>
      <c r="D10" s="389">
        <f t="shared" ca="1" si="4"/>
        <v>1</v>
      </c>
      <c r="E10" s="561" t="str">
        <f t="shared" ca="1" si="2"/>
        <v/>
      </c>
      <c r="F10" s="3"/>
      <c r="G10" s="3"/>
      <c r="H10" s="49">
        <f>IF(I10&lt;&gt;"", COUNTIF($I$8:I10, "&lt;&gt;"), "")</f>
        <v>3</v>
      </c>
      <c r="I10" s="87" t="s">
        <v>14366</v>
      </c>
      <c r="J10" s="249" t="str">
        <f>IFERROR(VLOOKUP(I10,'JCR 2026 (JIF 25)'!A:D,4,0), IFERROR(VLOOKUP(I10,'JCR 2026 (JIF 25)'!B:D,3,0),""))</f>
        <v>EUROPEAN JOURNAL OF INORGANIC CHEMISTRY</v>
      </c>
      <c r="K10" s="19">
        <v>2025</v>
      </c>
      <c r="L10" s="19" t="s">
        <v>66348</v>
      </c>
      <c r="M10" s="19">
        <v>1</v>
      </c>
      <c r="N10" s="53"/>
      <c r="O10" s="3"/>
    </row>
    <row r="11" spans="1:15" ht="13.5" customHeight="1">
      <c r="A11" s="37" t="str">
        <f t="shared" si="0"/>
        <v/>
      </c>
      <c r="B11" s="23" t="str">
        <f>IF(I11="","",_xlfn.LET(
  _xlpm.resultado1, VLOOKUP(I11,'JCR 2026 (JIF 25)'!A:C,3,FALSE),
  _xlpm.resultado2, VLOOKUP(I11,'JCR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1" s="388" t="str">
        <f t="shared" si="3"/>
        <v/>
      </c>
      <c r="D11" s="389" t="str">
        <f t="shared" si="4"/>
        <v/>
      </c>
      <c r="E11" s="561" t="str">
        <f t="shared" ca="1" si="2"/>
        <v/>
      </c>
      <c r="F11" s="3"/>
      <c r="G11" s="3"/>
      <c r="H11" s="49" t="str">
        <f>IF(I11&lt;&gt;"", COUNTIF($I$8:I11, "&lt;&gt;"), "")</f>
        <v/>
      </c>
      <c r="I11" s="87"/>
      <c r="J11" s="249" t="str">
        <f>IFERROR(VLOOKUP(I11,'JCR 2026 (JIF 25)'!A:D,4,0), IFERROR(VLOOKUP(I11,'JCR 2026 (JIF 25)'!B:D,3,0),""))</f>
        <v/>
      </c>
      <c r="K11" s="19"/>
      <c r="L11" s="19"/>
      <c r="M11" s="19"/>
      <c r="N11" s="53"/>
      <c r="O11" s="3"/>
    </row>
    <row r="12" spans="1:15" ht="13.5" customHeight="1">
      <c r="A12" s="37" t="str">
        <f t="shared" si="0"/>
        <v/>
      </c>
      <c r="B12" s="23" t="str">
        <f>IF(I12="","",_xlfn.LET(
  _xlpm.resultado1, VLOOKUP(I12,'JCR 2026 (JIF 25)'!A:C,3,FALSE),
  _xlpm.resultado2, VLOOKUP(I12,'JCR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2" s="388" t="str">
        <f t="shared" si="3"/>
        <v/>
      </c>
      <c r="D12" s="389" t="str">
        <f t="shared" si="4"/>
        <v/>
      </c>
      <c r="E12" s="561" t="str">
        <f t="shared" ca="1" si="2"/>
        <v/>
      </c>
      <c r="F12" s="3"/>
      <c r="G12" s="3"/>
      <c r="H12" s="49" t="str">
        <f>IF(I12&lt;&gt;"", COUNTIF($I$8:I12, "&lt;&gt;"), "")</f>
        <v/>
      </c>
      <c r="I12" s="87"/>
      <c r="J12" s="249" t="str">
        <f>IFERROR(VLOOKUP(I12,'JCR 2026 (JIF 25)'!A:D,4,0), IFERROR(VLOOKUP(I12,'JCR 2026 (JIF 25)'!B:D,3,0),""))</f>
        <v/>
      </c>
      <c r="K12" s="19"/>
      <c r="L12" s="19"/>
      <c r="M12" s="19"/>
      <c r="N12" s="53"/>
      <c r="O12" s="3"/>
    </row>
    <row r="13" spans="1:15" ht="13.5" customHeight="1">
      <c r="A13" s="37" t="str">
        <f t="shared" si="0"/>
        <v/>
      </c>
      <c r="B13" s="23" t="str">
        <f>IF(I13="","",_xlfn.LET(
  _xlpm.resultado1, VLOOKUP(I13,'JCR 2026 (JIF 25)'!A:C,3,FALSE),
  _xlpm.resultado2, VLOOKUP(I13,'JCR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3" s="388" t="str">
        <f t="shared" si="3"/>
        <v/>
      </c>
      <c r="D13" s="389" t="str">
        <f t="shared" si="4"/>
        <v/>
      </c>
      <c r="E13" s="561" t="str">
        <f t="shared" ca="1" si="2"/>
        <v/>
      </c>
      <c r="F13" s="3"/>
      <c r="G13" s="3"/>
      <c r="H13" s="49" t="str">
        <f>IF(I13&lt;&gt;"", COUNTIF($I$8:I13, "&lt;&gt;"), "")</f>
        <v/>
      </c>
      <c r="I13" s="87"/>
      <c r="J13" s="249" t="str">
        <f>IFERROR(VLOOKUP(I13,'JCR 2026 (JIF 25)'!A:D,4,0), IFERROR(VLOOKUP(I13,'JCR 2026 (JIF 25)'!B:D,3,0),""))</f>
        <v/>
      </c>
      <c r="K13" s="19"/>
      <c r="L13" s="19"/>
      <c r="M13" s="19"/>
      <c r="N13" s="53"/>
      <c r="O13" s="3"/>
    </row>
    <row r="14" spans="1:15" ht="13.5" customHeight="1">
      <c r="A14" s="37" t="str">
        <f t="shared" si="0"/>
        <v/>
      </c>
      <c r="B14" s="23" t="str">
        <f>IF(I14="","",_xlfn.LET(
  _xlpm.resultado1, VLOOKUP(I14,'JCR 2026 (JIF 25)'!A:C,3,FALSE),
  _xlpm.resultado2, VLOOKUP(I14,'JCR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4" s="388" t="str">
        <f t="shared" si="3"/>
        <v/>
      </c>
      <c r="D14" s="389" t="str">
        <f t="shared" si="4"/>
        <v/>
      </c>
      <c r="E14" s="561" t="str">
        <f t="shared" ca="1" si="2"/>
        <v/>
      </c>
      <c r="F14" s="3"/>
      <c r="G14" s="14"/>
      <c r="H14" s="49" t="str">
        <f>IF(I14&lt;&gt;"", COUNTIF($I$8:I14, "&lt;&gt;"), "")</f>
        <v/>
      </c>
      <c r="I14" s="87"/>
      <c r="J14" s="249" t="str">
        <f>IFERROR(VLOOKUP(I14,'JCR 2026 (JIF 25)'!A:D,4,0), IFERROR(VLOOKUP(I14,'JCR 2026 (JIF 25)'!B:D,3,0),""))</f>
        <v/>
      </c>
      <c r="K14" s="19"/>
      <c r="L14" s="19"/>
      <c r="M14" s="19"/>
      <c r="N14" s="53"/>
      <c r="O14" s="14"/>
    </row>
    <row r="15" spans="1:15" ht="13.5" customHeight="1">
      <c r="A15" s="37" t="str">
        <f t="shared" si="0"/>
        <v/>
      </c>
      <c r="B15" s="23" t="str">
        <f>IF(I15="","",_xlfn.LET(
  _xlpm.resultado1, VLOOKUP(I15,'JCR 2026 (JIF 25)'!A:C,3,FALSE),
  _xlpm.resultado2, VLOOKUP(I15,'JCR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5" s="388" t="str">
        <f t="shared" si="3"/>
        <v/>
      </c>
      <c r="D15" s="389" t="str">
        <f t="shared" si="4"/>
        <v/>
      </c>
      <c r="E15" s="561" t="str">
        <f t="shared" ca="1" si="2"/>
        <v/>
      </c>
      <c r="F15" s="3"/>
      <c r="G15" s="14"/>
      <c r="H15" s="49" t="str">
        <f>IF(I15&lt;&gt;"", COUNTIF($I$8:I15, "&lt;&gt;"), "")</f>
        <v/>
      </c>
      <c r="I15" s="87"/>
      <c r="J15" s="249" t="str">
        <f>IFERROR(VLOOKUP(I15,'JCR 2026 (JIF 25)'!A:D,4,0), IFERROR(VLOOKUP(I15,'JCR 2026 (JIF 25)'!B:D,3,0),""))</f>
        <v/>
      </c>
      <c r="K15" s="19"/>
      <c r="L15" s="19"/>
      <c r="M15" s="19"/>
      <c r="N15" s="53"/>
      <c r="O15" s="14"/>
    </row>
    <row r="16" spans="1:15" ht="13.5" customHeight="1">
      <c r="A16" s="37" t="str">
        <f t="shared" si="0"/>
        <v/>
      </c>
      <c r="B16" s="23" t="str">
        <f>IF(I16="","",_xlfn.LET(
  _xlpm.resultado1, VLOOKUP(I16,'JCR 2026 (JIF 25)'!A:C,3,FALSE),
  _xlpm.resultado2, VLOOKUP(I16,'JCR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6" s="388" t="str">
        <f t="shared" si="3"/>
        <v/>
      </c>
      <c r="D16" s="389" t="str">
        <f t="shared" si="4"/>
        <v/>
      </c>
      <c r="E16" s="561" t="str">
        <f t="shared" ca="1" si="2"/>
        <v/>
      </c>
      <c r="F16" s="3"/>
      <c r="G16" s="14"/>
      <c r="H16" s="49" t="str">
        <f>IF(I16&lt;&gt;"", COUNTIF($I$8:I16, "&lt;&gt;"), "")</f>
        <v/>
      </c>
      <c r="I16" s="87"/>
      <c r="J16" s="249" t="str">
        <f>IFERROR(VLOOKUP(I16,'JCR 2026 (JIF 25)'!A:D,4,0), IFERROR(VLOOKUP(I16,'JCR 2026 (JIF 25)'!B:D,3,0),""))</f>
        <v/>
      </c>
      <c r="K16" s="19"/>
      <c r="L16" s="19"/>
      <c r="M16" s="19"/>
      <c r="N16" s="53"/>
      <c r="O16" s="14"/>
    </row>
    <row r="17" spans="1:15" ht="13.5" customHeight="1">
      <c r="A17" s="37" t="str">
        <f t="shared" si="0"/>
        <v/>
      </c>
      <c r="B17" s="23" t="str">
        <f>IF(I17="","",_xlfn.LET(
  _xlpm.resultado1, VLOOKUP(I17,'JCR 2026 (JIF 25)'!A:C,3,FALSE),
  _xlpm.resultado2, VLOOKUP(I17,'JCR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7" s="388" t="str">
        <f t="shared" si="3"/>
        <v/>
      </c>
      <c r="D17" s="389" t="str">
        <f t="shared" si="4"/>
        <v/>
      </c>
      <c r="E17" s="561" t="str">
        <f t="shared" ca="1" si="2"/>
        <v/>
      </c>
      <c r="F17" s="3"/>
      <c r="G17" s="14"/>
      <c r="H17" s="49" t="str">
        <f>IF(I17&lt;&gt;"", COUNTIF($I$8:I17, "&lt;&gt;"), "")</f>
        <v/>
      </c>
      <c r="I17" s="87"/>
      <c r="J17" s="249" t="str">
        <f>IFERROR(VLOOKUP(I17,'JCR 2026 (JIF 25)'!A:D,4,0), IFERROR(VLOOKUP(I17,'JCR 2026 (JIF 25)'!B:D,3,0),""))</f>
        <v/>
      </c>
      <c r="K17" s="19"/>
      <c r="L17" s="19"/>
      <c r="M17" s="19"/>
      <c r="N17" s="53"/>
      <c r="O17" s="14"/>
    </row>
    <row r="18" spans="1:15" ht="13.5" customHeight="1">
      <c r="A18" s="37" t="str">
        <f t="shared" si="0"/>
        <v/>
      </c>
      <c r="B18" s="23" t="str">
        <f>IF(I18="","",_xlfn.LET(
  _xlpm.resultado1, VLOOKUP(I18,'JCR 2026 (JIF 25)'!A:C,3,FALSE),
  _xlpm.resultado2, VLOOKUP(I18,'JCR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8" s="388" t="str">
        <f t="shared" si="3"/>
        <v/>
      </c>
      <c r="D18" s="389" t="str">
        <f t="shared" si="4"/>
        <v/>
      </c>
      <c r="E18" s="561" t="str">
        <f t="shared" ca="1" si="2"/>
        <v/>
      </c>
      <c r="F18" s="3"/>
      <c r="G18" s="14"/>
      <c r="H18" s="49" t="str">
        <f>IF(I18&lt;&gt;"", COUNTIF($I$8:I18, "&lt;&gt;"), "")</f>
        <v/>
      </c>
      <c r="I18" s="87"/>
      <c r="J18" s="249" t="str">
        <f>IFERROR(VLOOKUP(I18,'JCR 2026 (JIF 25)'!A:D,4,0), IFERROR(VLOOKUP(I18,'JCR 2026 (JIF 25)'!B:D,3,0),""))</f>
        <v/>
      </c>
      <c r="K18" s="19"/>
      <c r="L18" s="19"/>
      <c r="M18" s="19"/>
      <c r="N18" s="53"/>
      <c r="O18" s="14"/>
    </row>
    <row r="19" spans="1:15" ht="13.5" customHeight="1">
      <c r="A19" s="37" t="str">
        <f t="shared" si="0"/>
        <v/>
      </c>
      <c r="B19" s="23" t="str">
        <f>IF(I19="","",_xlfn.LET(
  _xlpm.resultado1, VLOOKUP(I19,'JCR 2026 (JIF 25)'!A:C,3,FALSE),
  _xlpm.resultado2, VLOOKUP(I19,'JCR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9" s="388" t="str">
        <f t="shared" si="3"/>
        <v/>
      </c>
      <c r="D19" s="389" t="str">
        <f t="shared" si="4"/>
        <v/>
      </c>
      <c r="E19" s="561" t="str">
        <f t="shared" ca="1" si="2"/>
        <v/>
      </c>
      <c r="F19" s="3"/>
      <c r="G19" s="3"/>
      <c r="H19" s="49" t="str">
        <f>IF(I19&lt;&gt;"", COUNTIF($I$8:I19, "&lt;&gt;"), "")</f>
        <v/>
      </c>
      <c r="I19" s="87"/>
      <c r="J19" s="249" t="str">
        <f>IFERROR(VLOOKUP(I19,'JCR 2026 (JIF 25)'!A:D,4,0), IFERROR(VLOOKUP(I19,'JCR 2026 (JIF 25)'!B:D,3,0),""))</f>
        <v/>
      </c>
      <c r="K19" s="19"/>
      <c r="L19" s="19"/>
      <c r="M19" s="19"/>
      <c r="N19" s="53"/>
      <c r="O19" s="3"/>
    </row>
    <row r="20" spans="1:15" ht="13.5" customHeight="1">
      <c r="A20" s="37" t="str">
        <f t="shared" si="0"/>
        <v/>
      </c>
      <c r="B20" s="23" t="str">
        <f>IF(I20="","",_xlfn.LET(
  _xlpm.resultado1, VLOOKUP(I20,'JCR 2026 (JIF 25)'!A:C,3,FALSE),
  _xlpm.resultado2, VLOOKUP(I20,'JCR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20" s="388" t="str">
        <f t="shared" si="3"/>
        <v/>
      </c>
      <c r="D20" s="389" t="str">
        <f t="shared" si="4"/>
        <v/>
      </c>
      <c r="E20" s="561" t="str">
        <f t="shared" ca="1" si="2"/>
        <v/>
      </c>
      <c r="F20" s="3"/>
      <c r="G20" s="14"/>
      <c r="H20" s="49" t="str">
        <f>IF(I20&lt;&gt;"", COUNTIF($I$8:I20, "&lt;&gt;"), "")</f>
        <v/>
      </c>
      <c r="I20" s="87"/>
      <c r="J20" s="249" t="str">
        <f>IFERROR(VLOOKUP(I20,'JCR 2026 (JIF 25)'!A:D,4,0), IFERROR(VLOOKUP(I20,'JCR 2026 (JIF 25)'!B:D,3,0),""))</f>
        <v/>
      </c>
      <c r="K20" s="19"/>
      <c r="L20" s="19"/>
      <c r="M20" s="19"/>
      <c r="N20" s="53"/>
      <c r="O20" s="14"/>
    </row>
    <row r="21" spans="1:15" ht="13.5" customHeight="1">
      <c r="A21" s="37" t="str">
        <f t="shared" si="0"/>
        <v/>
      </c>
      <c r="B21" s="23" t="str">
        <f>IF(I21="","",_xlfn.LET(
  _xlpm.resultado1, VLOOKUP(I21,'JCR 2026 (JIF 25)'!A:C,3,FALSE),
  _xlpm.resultado2, VLOOKUP(I21,'JCR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21" s="388" t="str">
        <f t="shared" si="3"/>
        <v/>
      </c>
      <c r="D21" s="389" t="str">
        <f t="shared" si="4"/>
        <v/>
      </c>
      <c r="E21" s="561" t="str">
        <f t="shared" ca="1" si="2"/>
        <v/>
      </c>
      <c r="F21" s="3"/>
      <c r="G21" s="14"/>
      <c r="H21" s="49" t="str">
        <f>IF(I21&lt;&gt;"", COUNTIF($I$8:I21, "&lt;&gt;"), "")</f>
        <v/>
      </c>
      <c r="I21" s="87"/>
      <c r="J21" s="249" t="str">
        <f>IFERROR(VLOOKUP(I21,'JCR 2026 (JIF 25)'!A:D,4,0), IFERROR(VLOOKUP(I21,'JCR 2026 (JIF 25)'!B:D,3,0),""))</f>
        <v/>
      </c>
      <c r="K21" s="19"/>
      <c r="L21" s="19"/>
      <c r="M21" s="19"/>
      <c r="N21" s="53"/>
      <c r="O21" s="14"/>
    </row>
    <row r="22" spans="1:15" ht="13.5" customHeight="1" thickBot="1">
      <c r="A22" s="38" t="str">
        <f t="shared" si="0"/>
        <v/>
      </c>
      <c r="B22" s="33" t="str">
        <f>IF(I22="","",_xlfn.LET(
  _xlpm.resultado1, VLOOKUP(I22,'JCR 2026 (JIF 25)'!A:C,3,FALSE),
  _xlpm.resultado2, VLOOKUP(I22,'JCR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22" s="397" t="str">
        <f t="shared" si="3"/>
        <v/>
      </c>
      <c r="D22" s="398" t="str">
        <f t="shared" si="4"/>
        <v/>
      </c>
      <c r="E22" s="562" t="str">
        <f t="shared" ca="1" si="2"/>
        <v/>
      </c>
      <c r="F22" s="3"/>
      <c r="G22" s="14"/>
      <c r="H22" s="50" t="str">
        <f>IF(I22&lt;&gt;"", COUNTIF($I$8:I22, "&lt;&gt;"), "")</f>
        <v/>
      </c>
      <c r="I22" s="228"/>
      <c r="J22" s="284" t="str">
        <f>IFERROR(VLOOKUP(I22,'JCR 2026 (JIF 25)'!A:D,4,0), IFERROR(VLOOKUP(I22,'JCR 2026 (JIF 25)'!B:D,3,0),""))</f>
        <v/>
      </c>
      <c r="K22" s="47"/>
      <c r="L22" s="47"/>
      <c r="M22" s="47"/>
      <c r="N22" s="54"/>
      <c r="O22" s="14"/>
    </row>
    <row r="23" spans="1:15" ht="13.5" customHeight="1">
      <c r="A23" s="34" t="s">
        <v>60663</v>
      </c>
      <c r="B23" s="35">
        <f>SUM(B8:B22)</f>
        <v>9.3000000000000007</v>
      </c>
      <c r="C23" s="35">
        <f>SUM(C8:C22)</f>
        <v>2</v>
      </c>
      <c r="D23" s="35">
        <f ca="1">SUM(D8:D22)</f>
        <v>3</v>
      </c>
      <c r="E23" s="36">
        <f ca="1">SUM(E8:E22)</f>
        <v>1</v>
      </c>
      <c r="F23" s="3"/>
      <c r="G23" s="3"/>
      <c r="H23" s="3"/>
      <c r="I23" s="3"/>
      <c r="J23" s="233"/>
      <c r="K23" s="3"/>
      <c r="L23" s="3"/>
      <c r="M23" s="3"/>
      <c r="N23" s="3"/>
      <c r="O23" s="3"/>
    </row>
    <row r="24" spans="1:15" ht="13.5" customHeight="1" thickBot="1">
      <c r="A24" s="24"/>
      <c r="B24" s="25" t="s">
        <v>53910</v>
      </c>
      <c r="C24" s="55">
        <f ca="1">C23+(MIN(C23,E23))</f>
        <v>3</v>
      </c>
      <c r="D24" s="26"/>
      <c r="E24" s="27"/>
      <c r="F24" s="14"/>
      <c r="G24" s="14"/>
      <c r="H24" s="14"/>
      <c r="I24" s="14"/>
      <c r="J24" s="211"/>
      <c r="K24" s="14"/>
      <c r="L24" s="14"/>
      <c r="M24" s="3"/>
      <c r="N24" s="3"/>
      <c r="O24" s="3"/>
    </row>
    <row r="25" spans="1:15" ht="13.5" customHeight="1" thickBot="1">
      <c r="A25" s="16"/>
      <c r="B25" s="21"/>
      <c r="C25" s="21"/>
      <c r="D25" s="29"/>
      <c r="E25" s="15"/>
      <c r="F25" s="3"/>
      <c r="G25" s="3"/>
      <c r="H25" s="3"/>
      <c r="I25" s="3"/>
      <c r="J25" s="8"/>
      <c r="K25" s="3"/>
      <c r="L25" s="3"/>
      <c r="M25" s="3"/>
      <c r="N25" s="3"/>
      <c r="O25" s="3"/>
    </row>
    <row r="26" spans="1:15" ht="13.5" customHeight="1" thickBot="1">
      <c r="A26" s="41" t="s">
        <v>6</v>
      </c>
      <c r="B26" s="133" t="s">
        <v>53953</v>
      </c>
      <c r="C26" s="42" cm="1">
        <f t="array" aca="1" ref="C26" ca="1">_xlfn.LET(
_xlpm._nAP,COUNTIF(C8:C22,"&gt;0"),
_xlpm._nTotal,SUM(D8:D22),
_xlpm._nCandidatosAPCo,SUMPRODUCT(--ISNUMBER(E8:E22)),
_xlpm._nAPCoUsados,MIN(MAX(0,_xlpm._nTotal-_xlpm._nAP),_xlpm._nCandidatosAPCo),
_xlpm._FIAPCo,_xlfn._xlws.FILTER(
   IF(ISNUMBER(B8:B22),B8:B22,0),
   ISNUMBER(E8:E22),
   0
),
_xlpm._somaAP,SUMIFS(B8:B22,C8:C22,"&gt;0"),
_xlpm._somaAPCo,IF(
   _xlpm._nAPCoUsados=0,
   0,
   SUM(
      LARGE(
         _xlpm._FIAPCo,
         _xlfn.SEQUENCE(_xlpm._nAPCoUsados)
      )
   )
),
IF(
   _xlpm._nTotal=0,
   0,
   (_xlpm._somaAP+_xlpm._somaAPCo)/_xlpm._nTotal
)
)</f>
        <v>3.1</v>
      </c>
      <c r="D26" s="14" t="s">
        <v>53962</v>
      </c>
      <c r="E26" s="8"/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15" ht="13.5" customHeight="1">
      <c r="A27" s="3"/>
      <c r="B27" s="3"/>
      <c r="C27" s="3"/>
      <c r="D27" s="210" t="s">
        <v>53963</v>
      </c>
      <c r="E27" s="8"/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1:15" ht="13.5" customHeight="1" thickBot="1">
      <c r="A28" s="14"/>
      <c r="B28" s="14"/>
      <c r="C28" s="14"/>
      <c r="D28" s="210"/>
      <c r="E28" s="15"/>
      <c r="F28" s="14"/>
      <c r="G28" s="14"/>
      <c r="H28" s="14"/>
      <c r="I28" s="14"/>
      <c r="J28" s="14"/>
      <c r="K28" s="14"/>
      <c r="L28" s="14"/>
      <c r="M28" s="14"/>
      <c r="N28" s="14"/>
      <c r="O28" s="14"/>
    </row>
    <row r="29" spans="1:15" ht="13.5" customHeight="1" thickBot="1">
      <c r="A29" s="39" t="s">
        <v>53952</v>
      </c>
      <c r="B29" s="212"/>
      <c r="C29" s="57" t="s">
        <v>3</v>
      </c>
      <c r="D29" s="58" t="s">
        <v>4</v>
      </c>
      <c r="E29" s="8"/>
      <c r="F29" s="3"/>
      <c r="G29" s="3"/>
      <c r="H29" s="257" t="s">
        <v>60667</v>
      </c>
      <c r="I29" s="258" t="s">
        <v>60675</v>
      </c>
      <c r="J29" s="258" t="s">
        <v>60677</v>
      </c>
      <c r="K29" s="259" t="s">
        <v>25</v>
      </c>
      <c r="L29" s="258" t="s">
        <v>60676</v>
      </c>
      <c r="M29" s="259" t="s">
        <v>53917</v>
      </c>
      <c r="N29" s="260" t="s">
        <v>60680</v>
      </c>
      <c r="O29" s="3"/>
    </row>
    <row r="30" spans="1:15" ht="13.2">
      <c r="A30" s="672" t="str">
        <f>IF(OR(ISBLANK(J30),ISBLANK(K30)), "", J30 &amp; ", " &amp; K30)</f>
        <v>Ligações Químicas, 2025</v>
      </c>
      <c r="B30" s="673"/>
      <c r="C30" s="269">
        <f>IF(I30="","",
 IF(I30="C", IF(L30="N", 1, IF(L30="I", 2, 0)),
 IF(I30="L", IF(L30="N", 2, IF(L30="I", 4, 0)),
 IF(I30="P",
    IF(L30="N",1,IF(L30="I",2,0)) *
    IF(L30&lt;&gt;"", IF(N30&lt;&gt;"", 2, 1), 0),
 0))))</f>
        <v>2</v>
      </c>
      <c r="D30" s="275">
        <f t="shared" ref="D30:D39" si="5">IF(A30="","",1)</f>
        <v>1</v>
      </c>
      <c r="E30" s="8"/>
      <c r="F30" s="3"/>
      <c r="G30" s="3"/>
      <c r="H30" s="48">
        <f>IF(J30&lt;&gt;"", COUNTIF($J30:J$30, "&lt;&gt;"), "")</f>
        <v>1</v>
      </c>
      <c r="I30" s="203" t="s">
        <v>60685</v>
      </c>
      <c r="J30" s="203" t="s">
        <v>66349</v>
      </c>
      <c r="K30" s="310">
        <v>2025</v>
      </c>
      <c r="L30" s="203" t="s">
        <v>60678</v>
      </c>
      <c r="M30" s="289" t="s">
        <v>60672</v>
      </c>
      <c r="N30" s="270"/>
      <c r="O30" s="3"/>
    </row>
    <row r="31" spans="1:15" ht="13.5" customHeight="1">
      <c r="A31" s="642" t="str">
        <f t="shared" ref="A31:A39" si="6">IF(OR(ISBLANK(J31),ISBLANK(K31)), "", J31 &amp; ", " &amp; K31)</f>
        <v/>
      </c>
      <c r="B31" s="643"/>
      <c r="C31" s="262" t="str">
        <f t="shared" ref="C31:C39" si="7">IF(I31="","",
 IF(I31="C", IF(L31="N", 1, IF(L31="I", 2, 0)),
 IF(I31="L", IF(L31="N", 2, IF(L31="I", 4, 0)),
 IF(I31="P",
    IF(L31="N",1,IF(L31="I",2,0)) *
    IF(L31&lt;&gt;"", IF(N31&lt;&gt;"", 2, 1), 0),
 0))))</f>
        <v/>
      </c>
      <c r="D31" s="276" t="str">
        <f t="shared" si="5"/>
        <v/>
      </c>
      <c r="E31" s="8"/>
      <c r="F31" s="3"/>
      <c r="G31" s="3"/>
      <c r="H31" s="282" t="str">
        <f>IF(J31&lt;&gt;"", COUNTIF($J$30:J31, "&lt;&gt;"), "")</f>
        <v/>
      </c>
      <c r="I31" s="87"/>
      <c r="J31" s="18"/>
      <c r="K31" s="6"/>
      <c r="L31" s="87"/>
      <c r="M31" s="294"/>
      <c r="N31" s="266"/>
      <c r="O31" s="3"/>
    </row>
    <row r="32" spans="1:15" ht="13.5" customHeight="1">
      <c r="A32" s="642" t="str">
        <f t="shared" si="6"/>
        <v/>
      </c>
      <c r="B32" s="643"/>
      <c r="C32" s="262" t="str">
        <f t="shared" si="7"/>
        <v/>
      </c>
      <c r="D32" s="276" t="str">
        <f t="shared" si="5"/>
        <v/>
      </c>
      <c r="E32" s="8"/>
      <c r="F32" s="3"/>
      <c r="G32" s="3"/>
      <c r="H32" s="282" t="str">
        <f>IF(J32&lt;&gt;"", COUNTIF($J$30:J32, "&lt;&gt;"), "")</f>
        <v/>
      </c>
      <c r="I32" s="87"/>
      <c r="J32" s="18"/>
      <c r="K32" s="6"/>
      <c r="L32" s="87"/>
      <c r="M32" s="294"/>
      <c r="N32" s="266"/>
      <c r="O32" s="3"/>
    </row>
    <row r="33" spans="1:15" ht="13.5" customHeight="1">
      <c r="A33" s="642" t="str">
        <f t="shared" si="6"/>
        <v/>
      </c>
      <c r="B33" s="643"/>
      <c r="C33" s="262" t="str">
        <f t="shared" si="7"/>
        <v/>
      </c>
      <c r="D33" s="276" t="str">
        <f t="shared" si="5"/>
        <v/>
      </c>
      <c r="E33" s="8"/>
      <c r="F33" s="3"/>
      <c r="G33" s="3"/>
      <c r="H33" s="282" t="str">
        <f>IF(J33&lt;&gt;"", COUNTIF($J$30:J33, "&lt;&gt;"), "")</f>
        <v/>
      </c>
      <c r="I33" s="87"/>
      <c r="J33" s="18"/>
      <c r="K33" s="6"/>
      <c r="L33" s="87"/>
      <c r="M33" s="294"/>
      <c r="N33" s="266"/>
      <c r="O33" s="3"/>
    </row>
    <row r="34" spans="1:15" ht="13.5" customHeight="1">
      <c r="A34" s="642" t="str">
        <f t="shared" si="6"/>
        <v/>
      </c>
      <c r="B34" s="643"/>
      <c r="C34" s="262" t="str">
        <f t="shared" si="7"/>
        <v/>
      </c>
      <c r="D34" s="276" t="str">
        <f t="shared" si="5"/>
        <v/>
      </c>
      <c r="E34" s="15"/>
      <c r="F34" s="14"/>
      <c r="G34" s="14"/>
      <c r="H34" s="282" t="str">
        <f>IF(J34&lt;&gt;"", COUNTIF($J$30:J34, "&lt;&gt;"), "")</f>
        <v/>
      </c>
      <c r="I34" s="87"/>
      <c r="J34" s="255"/>
      <c r="K34" s="6"/>
      <c r="L34" s="87"/>
      <c r="M34" s="294"/>
      <c r="N34" s="266"/>
      <c r="O34" s="14"/>
    </row>
    <row r="35" spans="1:15" ht="13.5" customHeight="1">
      <c r="A35" s="642" t="str">
        <f t="shared" si="6"/>
        <v/>
      </c>
      <c r="B35" s="643"/>
      <c r="C35" s="262" t="str">
        <f t="shared" si="7"/>
        <v/>
      </c>
      <c r="D35" s="276" t="str">
        <f t="shared" si="5"/>
        <v/>
      </c>
      <c r="E35" s="15"/>
      <c r="F35" s="14"/>
      <c r="G35" s="14"/>
      <c r="H35" s="282" t="str">
        <f>IF(J35&lt;&gt;"", COUNTIF($J$30:J35, "&lt;&gt;"), "")</f>
        <v/>
      </c>
      <c r="I35" s="87"/>
      <c r="J35" s="255"/>
      <c r="K35" s="19"/>
      <c r="L35" s="87"/>
      <c r="M35" s="294"/>
      <c r="N35" s="266"/>
      <c r="O35" s="14"/>
    </row>
    <row r="36" spans="1:15" ht="13.5" customHeight="1">
      <c r="A36" s="642" t="str">
        <f t="shared" si="6"/>
        <v/>
      </c>
      <c r="B36" s="643"/>
      <c r="C36" s="262" t="str">
        <f t="shared" si="7"/>
        <v/>
      </c>
      <c r="D36" s="276" t="str">
        <f t="shared" si="5"/>
        <v/>
      </c>
      <c r="E36" s="8"/>
      <c r="F36" s="3"/>
      <c r="G36" s="3"/>
      <c r="H36" s="282" t="str">
        <f>IF(J36&lt;&gt;"", COUNTIF($J$30:J36, "&lt;&gt;"), "")</f>
        <v/>
      </c>
      <c r="I36" s="87"/>
      <c r="J36" s="255"/>
      <c r="K36" s="6"/>
      <c r="L36" s="87"/>
      <c r="M36" s="294"/>
      <c r="N36" s="266"/>
      <c r="O36" s="3"/>
    </row>
    <row r="37" spans="1:15" ht="13.5" customHeight="1">
      <c r="A37" s="642" t="str">
        <f t="shared" si="6"/>
        <v/>
      </c>
      <c r="B37" s="643"/>
      <c r="C37" s="262" t="str">
        <f t="shared" si="7"/>
        <v/>
      </c>
      <c r="D37" s="276" t="str">
        <f t="shared" si="5"/>
        <v/>
      </c>
      <c r="E37" s="15"/>
      <c r="F37" s="14"/>
      <c r="G37" s="14"/>
      <c r="H37" s="282" t="str">
        <f>IF(J37&lt;&gt;"", COUNTIF($J$30:J37, "&lt;&gt;"), "")</f>
        <v/>
      </c>
      <c r="I37" s="87"/>
      <c r="J37" s="255"/>
      <c r="K37" s="7"/>
      <c r="L37" s="87"/>
      <c r="M37" s="294"/>
      <c r="N37" s="266"/>
      <c r="O37" s="14"/>
    </row>
    <row r="38" spans="1:15" ht="13.5" customHeight="1">
      <c r="A38" s="642" t="str">
        <f t="shared" si="6"/>
        <v/>
      </c>
      <c r="B38" s="643"/>
      <c r="C38" s="262" t="str">
        <f t="shared" si="7"/>
        <v/>
      </c>
      <c r="D38" s="276" t="str">
        <f t="shared" si="5"/>
        <v/>
      </c>
      <c r="E38" s="8"/>
      <c r="F38" s="3"/>
      <c r="G38" s="3"/>
      <c r="H38" s="282" t="str">
        <f>IF(J38&lt;&gt;"", COUNTIF($J$30:J38, "&lt;&gt;"), "")</f>
        <v/>
      </c>
      <c r="I38" s="87"/>
      <c r="J38" s="255"/>
      <c r="K38" s="19"/>
      <c r="L38" s="87"/>
      <c r="M38" s="294"/>
      <c r="N38" s="266"/>
      <c r="O38" s="3"/>
    </row>
    <row r="39" spans="1:15" ht="13.5" customHeight="1" thickBot="1">
      <c r="A39" s="674" t="str">
        <f t="shared" si="6"/>
        <v/>
      </c>
      <c r="B39" s="675"/>
      <c r="C39" s="263" t="str">
        <f t="shared" si="7"/>
        <v/>
      </c>
      <c r="D39" s="277" t="str">
        <f t="shared" si="5"/>
        <v/>
      </c>
      <c r="E39" s="8"/>
      <c r="F39" s="3"/>
      <c r="G39" s="3"/>
      <c r="H39" s="293" t="str">
        <f>IF(J39&lt;&gt;"", COUNTIF($J$30:J39, "&lt;&gt;"), "")</f>
        <v/>
      </c>
      <c r="I39" s="228"/>
      <c r="J39" s="256"/>
      <c r="K39" s="228"/>
      <c r="L39" s="228"/>
      <c r="M39" s="299"/>
      <c r="N39" s="267"/>
      <c r="O39" s="3"/>
    </row>
    <row r="40" spans="1:15" ht="13.5" customHeight="1" thickBot="1">
      <c r="A40" s="733" t="s">
        <v>60663</v>
      </c>
      <c r="B40" s="734"/>
      <c r="C40" s="237">
        <f>SUM(C30:C39)</f>
        <v>2</v>
      </c>
      <c r="D40" s="238">
        <f>SUM(D30:D39)</f>
        <v>1</v>
      </c>
      <c r="E40" s="8"/>
      <c r="F40" s="3"/>
      <c r="G40" s="3"/>
      <c r="H40" s="3" t="s">
        <v>60668</v>
      </c>
      <c r="I40" s="3"/>
      <c r="J40" s="3"/>
      <c r="K40" s="3"/>
      <c r="L40" s="3"/>
      <c r="M40" s="3"/>
      <c r="N40" s="3"/>
      <c r="O40" s="3"/>
    </row>
    <row r="41" spans="1:15" ht="13.5" customHeight="1" thickBot="1">
      <c r="A41" s="127"/>
      <c r="B41" s="28"/>
      <c r="C41" s="15"/>
      <c r="D41" s="15"/>
      <c r="E41" s="8"/>
      <c r="F41" s="3"/>
      <c r="G41" s="3"/>
      <c r="H41" s="3" t="s">
        <v>60669</v>
      </c>
      <c r="I41" s="3"/>
      <c r="J41" s="3"/>
      <c r="K41" s="3"/>
      <c r="L41" s="3"/>
      <c r="M41" s="3"/>
      <c r="N41" s="3"/>
      <c r="O41" s="3"/>
    </row>
    <row r="42" spans="1:15" ht="13.5" customHeight="1" thickBot="1">
      <c r="A42" s="128" t="s">
        <v>60664</v>
      </c>
      <c r="B42" s="131" t="s">
        <v>53911</v>
      </c>
      <c r="C42" s="129">
        <f ca="1">C24+C40</f>
        <v>5</v>
      </c>
      <c r="D42" s="130">
        <f ca="1">D23 + D40</f>
        <v>4</v>
      </c>
      <c r="E42" s="8"/>
      <c r="F42" s="3"/>
      <c r="G42" s="3"/>
      <c r="H42" s="3" t="s">
        <v>60670</v>
      </c>
      <c r="I42" s="3"/>
      <c r="J42" s="3"/>
      <c r="K42" s="3"/>
      <c r="L42" s="3"/>
      <c r="M42" s="3"/>
      <c r="N42" s="3"/>
      <c r="O42" s="3"/>
    </row>
    <row r="43" spans="1:15" ht="13.5" customHeight="1" thickBot="1">
      <c r="A43" s="15"/>
      <c r="B43" s="131" t="s">
        <v>53914</v>
      </c>
      <c r="C43" s="130">
        <f>C40+C23</f>
        <v>4</v>
      </c>
      <c r="D43" s="14"/>
      <c r="E43" s="8"/>
      <c r="F43" s="3"/>
      <c r="G43" s="3"/>
      <c r="H43" s="3"/>
      <c r="I43" s="3"/>
      <c r="J43" s="3"/>
      <c r="K43" s="3"/>
      <c r="L43" s="3"/>
      <c r="M43" s="3"/>
      <c r="N43" s="3"/>
      <c r="O43" s="3"/>
    </row>
    <row r="44" spans="1:15" ht="13.5" customHeight="1" thickBot="1">
      <c r="A44" s="15"/>
      <c r="B44" s="15"/>
      <c r="C44" s="15"/>
      <c r="D44" s="14"/>
      <c r="E44" s="15"/>
      <c r="F44" s="14"/>
      <c r="G44" s="14"/>
      <c r="H44" s="14"/>
      <c r="I44" s="14"/>
      <c r="J44" s="14"/>
      <c r="K44" s="14"/>
      <c r="L44" s="14"/>
      <c r="M44" s="3"/>
      <c r="N44" s="3"/>
      <c r="O44" s="3"/>
    </row>
    <row r="45" spans="1:15" ht="13.5" customHeight="1" thickBot="1">
      <c r="A45" s="137" t="s">
        <v>7</v>
      </c>
      <c r="B45" s="139"/>
      <c r="C45" s="9"/>
      <c r="D45" s="3"/>
      <c r="E45" s="8"/>
      <c r="F45" s="3"/>
      <c r="G45" s="3"/>
      <c r="H45" s="137" t="s">
        <v>7</v>
      </c>
      <c r="I45" s="138"/>
      <c r="J45" s="138"/>
      <c r="K45" s="138"/>
      <c r="L45" s="139"/>
      <c r="M45" s="3"/>
      <c r="N45" s="3"/>
      <c r="O45" s="3"/>
    </row>
    <row r="46" spans="1:15" ht="13.5" customHeight="1" thickBot="1">
      <c r="A46" s="132" t="s">
        <v>8</v>
      </c>
      <c r="B46" s="134" t="s">
        <v>9</v>
      </c>
      <c r="C46" s="4"/>
      <c r="D46" s="3"/>
      <c r="E46" s="8"/>
      <c r="F46" s="3"/>
      <c r="G46" s="3"/>
      <c r="H46" s="196" t="s">
        <v>60667</v>
      </c>
      <c r="I46" s="57" t="s">
        <v>55886</v>
      </c>
      <c r="J46" s="197" t="s">
        <v>24</v>
      </c>
      <c r="K46" s="197" t="s">
        <v>25</v>
      </c>
      <c r="L46" s="198" t="s">
        <v>26</v>
      </c>
      <c r="M46" s="3"/>
      <c r="N46" s="3"/>
      <c r="O46" s="3"/>
    </row>
    <row r="47" spans="1:15" ht="13.5" customHeight="1">
      <c r="A47" s="135" t="str">
        <f t="shared" ref="A47:A69" si="8">IF(ISBLANK(J47),"",J47 &amp; IF(ISBLANK(K47), "", ", " &amp; K47 &amp; ",") &amp; IF(ISBLANK(L47), "", " p. " &amp; L47))</f>
        <v>Journal of Molecular Structure, 2021, p. 130083</v>
      </c>
      <c r="B47" s="136">
        <f>IF(C47="Revista sem FI",0,IF(OR(I47="",K47=""),"",1))</f>
        <v>1</v>
      </c>
      <c r="C47" s="239" t="str">
        <f>IF(IF(I47="","",_xlfn.LET(_xlpm.resultado1,VLOOKUP(I47,'JCR 2026 (JIF 25)'!A:C,3,FALSE),_xlpm.resultado2,VLOOKUP(I47,'JCR 2026 (JIF 25)'!B:C,2,FALSE),_xlpm.resultado,IFERROR(_xlpm.resultado1,IFERROR(_xlpm.resultado2,"")),IF(OR(_xlpm.resultado=0,_xlpm.resultado=""),"Revista sem FI",VALUE(_xlpm.resultado))))="Revista sem FI","Revista sem FI","")</f>
        <v/>
      </c>
      <c r="D47" s="3"/>
      <c r="E47" s="8"/>
      <c r="F47" s="3"/>
      <c r="G47" s="3"/>
      <c r="H47" s="49">
        <f>IF(I47&lt;&gt;"", COUNTIF($I$47:I47, "&lt;&gt;"), "")</f>
        <v>1</v>
      </c>
      <c r="I47" s="231" t="s">
        <v>1206</v>
      </c>
      <c r="J47" s="249" t="str">
        <f>IFERROR(VLOOKUP(I47,'JCR 2026 (JIF 25)'!A:D,4,0), IFERROR(VLOOKUP(I47,'JCR 2026 (JIF 25)'!B:D,3,0),""))</f>
        <v>Journal of Molecular Structure</v>
      </c>
      <c r="K47" s="5">
        <v>2021</v>
      </c>
      <c r="L47" s="68">
        <v>130083</v>
      </c>
      <c r="M47" s="3"/>
      <c r="N47" s="3"/>
      <c r="O47" s="3"/>
    </row>
    <row r="48" spans="1:15" ht="13.5" customHeight="1">
      <c r="A48" s="135" t="str">
        <f t="shared" si="8"/>
        <v>JOURNAL OF THE BRAZILIAN CHEMICAL SOCIETY, 2021, p. 1519</v>
      </c>
      <c r="B48" s="136">
        <f t="shared" ref="B48:B69" si="9">IF(C48="Revista sem FI",0,IF(OR(I48="",K48=""),"",1))</f>
        <v>1</v>
      </c>
      <c r="C48" s="239" t="str">
        <f>IF(IF(I48="","",_xlfn.LET(_xlpm.resultado1,VLOOKUP(I48,'JCR 2026 (JIF 25)'!A:C,3,FALSE),_xlpm.resultado2,VLOOKUP(I48,'JCR 2026 (JIF 25)'!B:C,2,FALSE),_xlpm.resultado,IFERROR(_xlpm.resultado1,IFERROR(_xlpm.resultado2,"")),IF(OR(_xlpm.resultado=0,_xlpm.resultado=""),"Revista sem FI",VALUE(_xlpm.resultado))))="Revista sem FI","Revista sem FI","")</f>
        <v/>
      </c>
      <c r="D48" s="3"/>
      <c r="E48" s="8"/>
      <c r="F48" s="3"/>
      <c r="G48" s="3"/>
      <c r="H48" s="49">
        <f>IF(I48&lt;&gt;"", COUNTIF($I$47:I48, "&lt;&gt;"), "")</f>
        <v>2</v>
      </c>
      <c r="I48" s="231" t="s">
        <v>1032</v>
      </c>
      <c r="J48" s="249" t="str">
        <f>IFERROR(VLOOKUP(I48,'JCR 2026 (JIF 25)'!A:D,4,0), IFERROR(VLOOKUP(I48,'JCR 2026 (JIF 25)'!B:D,3,0),""))</f>
        <v>JOURNAL OF THE BRAZILIAN CHEMICAL SOCIETY</v>
      </c>
      <c r="K48" s="5">
        <v>2021</v>
      </c>
      <c r="L48" s="68">
        <v>1519</v>
      </c>
      <c r="M48" s="3"/>
      <c r="N48" s="3"/>
      <c r="O48" s="3"/>
    </row>
    <row r="49" spans="1:15" ht="13.5" customHeight="1">
      <c r="A49" s="135" t="str">
        <f t="shared" si="8"/>
        <v>ACTA CRYSTALLOGRAPHICA SECTION C-STRUCTURAL CHEMISTRY, 2021, p. 402</v>
      </c>
      <c r="B49" s="136">
        <f t="shared" si="9"/>
        <v>1</v>
      </c>
      <c r="C49" s="239" t="str">
        <f>IF(IF(I49="","",_xlfn.LET(_xlpm.resultado1,VLOOKUP(I49,'JCR 2026 (JIF 25)'!A:C,3,FALSE),_xlpm.resultado2,VLOOKUP(I49,'JCR 2026 (JIF 25)'!B:C,2,FALSE),_xlpm.resultado,IFERROR(_xlpm.resultado1,IFERROR(_xlpm.resultado2,"")),IF(OR(_xlpm.resultado=0,_xlpm.resultado=""),"Revista sem FI",VALUE(_xlpm.resultado))))="Revista sem FI","Revista sem FI","")</f>
        <v/>
      </c>
      <c r="D49" s="3"/>
      <c r="E49" s="8"/>
      <c r="F49" s="3"/>
      <c r="G49" s="3"/>
      <c r="H49" s="49">
        <f>IF(I49&lt;&gt;"", COUNTIF($I$47:I49, "&lt;&gt;"), "")</f>
        <v>3</v>
      </c>
      <c r="I49" s="231" t="s">
        <v>55887</v>
      </c>
      <c r="J49" s="249" t="str">
        <f>IFERROR(VLOOKUP(I49,'JCR 2026 (JIF 25)'!A:D,4,0), IFERROR(VLOOKUP(I49,'JCR 2026 (JIF 25)'!B:D,3,0),""))</f>
        <v>ACTA CRYSTALLOGRAPHICA SECTION C-STRUCTURAL CHEMISTRY</v>
      </c>
      <c r="K49" s="5">
        <v>2021</v>
      </c>
      <c r="L49" s="68">
        <v>402</v>
      </c>
      <c r="M49" s="3"/>
      <c r="N49" s="3"/>
      <c r="O49" s="3"/>
    </row>
    <row r="50" spans="1:15" ht="13.5" customHeight="1">
      <c r="A50" s="135" t="str">
        <f t="shared" si="8"/>
        <v>INORGANICA CHIMICA ACTA, 2022, p. 120785</v>
      </c>
      <c r="B50" s="136">
        <f t="shared" si="9"/>
        <v>1</v>
      </c>
      <c r="C50" s="239" t="str">
        <f>IF(IF(I50="","",_xlfn.LET(_xlpm.resultado1,VLOOKUP(I50,'JCR 2026 (JIF 25)'!A:C,3,FALSE),_xlpm.resultado2,VLOOKUP(I50,'JCR 2026 (JIF 25)'!B:C,2,FALSE),_xlpm.resultado,IFERROR(_xlpm.resultado1,IFERROR(_xlpm.resultado2,"")),IF(OR(_xlpm.resultado=0,_xlpm.resultado=""),"Revista sem FI",VALUE(_xlpm.resultado))))="Revista sem FI","Revista sem FI","")</f>
        <v/>
      </c>
      <c r="D50" s="3"/>
      <c r="E50" s="8"/>
      <c r="F50" s="3"/>
      <c r="G50" s="3"/>
      <c r="H50" s="49">
        <f>IF(I50&lt;&gt;"", COUNTIF($I$47:I50, "&lt;&gt;"), "")</f>
        <v>4</v>
      </c>
      <c r="I50" s="231" t="s">
        <v>902</v>
      </c>
      <c r="J50" s="249" t="str">
        <f>IFERROR(VLOOKUP(I50,'JCR 2026 (JIF 25)'!A:D,4,0), IFERROR(VLOOKUP(I50,'JCR 2026 (JIF 25)'!B:D,3,0),""))</f>
        <v>INORGANICA CHIMICA ACTA</v>
      </c>
      <c r="K50" s="5">
        <v>2022</v>
      </c>
      <c r="L50" s="68">
        <v>120785</v>
      </c>
      <c r="M50" s="3"/>
      <c r="N50" s="3"/>
      <c r="O50" s="3"/>
    </row>
    <row r="51" spans="1:15" ht="13.5" customHeight="1">
      <c r="A51" s="135" t="str">
        <f t="shared" si="8"/>
        <v>EUROPEAN JOURNAL OF INORGANIC CHEMISTRY, 2024, p. e202400344</v>
      </c>
      <c r="B51" s="136">
        <f t="shared" si="9"/>
        <v>1</v>
      </c>
      <c r="C51" s="239" t="str">
        <f>IF(IF(I51="","",_xlfn.LET(_xlpm.resultado1,VLOOKUP(I51,'JCR 2026 (JIF 25)'!A:C,3,FALSE),_xlpm.resultado2,VLOOKUP(I51,'JCR 2026 (JIF 25)'!B:C,2,FALSE),_xlpm.resultado,IFERROR(_xlpm.resultado1,IFERROR(_xlpm.resultado2,"")),IF(OR(_xlpm.resultado=0,_xlpm.resultado=""),"Revista sem FI",VALUE(_xlpm.resultado))))="Revista sem FI","Revista sem FI","")</f>
        <v/>
      </c>
      <c r="D51" s="3"/>
      <c r="E51" s="8"/>
      <c r="F51" s="3"/>
      <c r="G51" s="3"/>
      <c r="H51" s="49">
        <f>IF(I51&lt;&gt;"", COUNTIF($I$47:I51, "&lt;&gt;"), "")</f>
        <v>5</v>
      </c>
      <c r="I51" s="231" t="s">
        <v>14366</v>
      </c>
      <c r="J51" s="249" t="str">
        <f>IFERROR(VLOOKUP(I51,'JCR 2026 (JIF 25)'!A:D,4,0), IFERROR(VLOOKUP(I51,'JCR 2026 (JIF 25)'!B:D,3,0),""))</f>
        <v>EUROPEAN JOURNAL OF INORGANIC CHEMISTRY</v>
      </c>
      <c r="K51" s="5">
        <v>2024</v>
      </c>
      <c r="L51" s="68" t="s">
        <v>66350</v>
      </c>
      <c r="M51" s="3"/>
      <c r="N51" s="3"/>
      <c r="O51" s="3"/>
    </row>
    <row r="52" spans="1:15" ht="13.5" customHeight="1">
      <c r="A52" s="135" t="str">
        <f t="shared" si="8"/>
        <v/>
      </c>
      <c r="B52" s="136" t="str">
        <f t="shared" si="9"/>
        <v/>
      </c>
      <c r="C52" s="239" t="str">
        <f>IF(IF(I52="","",_xlfn.LET(_xlpm.resultado1,VLOOKUP(I52,'JCR 2026 (JIF 25)'!A:C,3,FALSE),_xlpm.resultado2,VLOOKUP(I52,'JCR 2026 (JIF 25)'!B:C,2,FALSE),_xlpm.resultado,IFERROR(_xlpm.resultado1,IFERROR(_xlpm.resultado2,"")),IF(OR(_xlpm.resultado=0,_xlpm.resultado=""),"Revista sem FI",VALUE(_xlpm.resultado))))="Revista sem FI","Revista sem FI","")</f>
        <v/>
      </c>
      <c r="D52" s="3"/>
      <c r="E52" s="8"/>
      <c r="F52" s="3"/>
      <c r="G52" s="3"/>
      <c r="H52" s="49" t="str">
        <f>IF(I52&lt;&gt;"", COUNTIF($I$47:I52, "&lt;&gt;"), "")</f>
        <v/>
      </c>
      <c r="I52" s="231"/>
      <c r="J52" s="249" t="str">
        <f>IFERROR(VLOOKUP(I52,'JCR 2026 (JIF 25)'!A:D,4,0), IFERROR(VLOOKUP(I52,'JCR 2026 (JIF 25)'!B:D,3,0),""))</f>
        <v/>
      </c>
      <c r="K52" s="5"/>
      <c r="L52" s="68"/>
      <c r="M52" s="3"/>
      <c r="N52" s="3"/>
      <c r="O52" s="3"/>
    </row>
    <row r="53" spans="1:15" ht="13.5" customHeight="1">
      <c r="A53" s="135" t="str">
        <f t="shared" si="8"/>
        <v/>
      </c>
      <c r="B53" s="136" t="str">
        <f t="shared" si="9"/>
        <v/>
      </c>
      <c r="C53" s="239" t="str">
        <f>IF(IF(I53="","",_xlfn.LET(_xlpm.resultado1,VLOOKUP(I53,'JCR 2026 (JIF 25)'!A:C,3,FALSE),_xlpm.resultado2,VLOOKUP(I53,'JCR 2026 (JIF 25)'!B:C,2,FALSE),_xlpm.resultado,IFERROR(_xlpm.resultado1,IFERROR(_xlpm.resultado2,"")),IF(OR(_xlpm.resultado=0,_xlpm.resultado=""),"Revista sem FI",VALUE(_xlpm.resultado))))="Revista sem FI","Revista sem FI","")</f>
        <v/>
      </c>
      <c r="D53" s="3"/>
      <c r="E53" s="8"/>
      <c r="F53" s="3"/>
      <c r="G53" s="3"/>
      <c r="H53" s="49" t="str">
        <f>IF(I53&lt;&gt;"", COUNTIF($I$47:I53, "&lt;&gt;"), "")</f>
        <v/>
      </c>
      <c r="I53" s="231"/>
      <c r="J53" s="249" t="str">
        <f>IFERROR(VLOOKUP(I53,'JCR 2026 (JIF 25)'!A:D,4,0), IFERROR(VLOOKUP(I53,'JCR 2026 (JIF 25)'!B:D,3,0),""))</f>
        <v/>
      </c>
      <c r="K53" s="5"/>
      <c r="L53" s="68"/>
      <c r="M53" s="3"/>
      <c r="N53" s="3"/>
      <c r="O53" s="3"/>
    </row>
    <row r="54" spans="1:15" ht="13.5" customHeight="1">
      <c r="A54" s="135" t="str">
        <f t="shared" si="8"/>
        <v/>
      </c>
      <c r="B54" s="136" t="str">
        <f t="shared" si="9"/>
        <v/>
      </c>
      <c r="C54" s="239" t="str">
        <f>IF(IF(I54="","",_xlfn.LET(_xlpm.resultado1,VLOOKUP(I54,'JCR 2026 (JIF 25)'!A:C,3,FALSE),_xlpm.resultado2,VLOOKUP(I54,'JCR 2026 (JIF 25)'!B:C,2,FALSE),_xlpm.resultado,IFERROR(_xlpm.resultado1,IFERROR(_xlpm.resultado2,"")),IF(OR(_xlpm.resultado=0,_xlpm.resultado=""),"Revista sem FI",VALUE(_xlpm.resultado))))="Revista sem FI","Revista sem FI","")</f>
        <v/>
      </c>
      <c r="D54" s="14"/>
      <c r="E54" s="15"/>
      <c r="F54" s="14"/>
      <c r="G54" s="14"/>
      <c r="H54" s="49" t="str">
        <f>IF(I54&lt;&gt;"", COUNTIF($I$47:I54, "&lt;&gt;"), "")</f>
        <v/>
      </c>
      <c r="I54" s="231"/>
      <c r="J54" s="249" t="str">
        <f>IFERROR(VLOOKUP(I54,'JCR 2026 (JIF 25)'!A:D,4,0), IFERROR(VLOOKUP(I54,'JCR 2026 (JIF 25)'!B:D,3,0),""))</f>
        <v/>
      </c>
      <c r="K54" s="5"/>
      <c r="L54" s="68"/>
      <c r="M54" s="3"/>
      <c r="N54" s="14"/>
      <c r="O54" s="14"/>
    </row>
    <row r="55" spans="1:15" ht="13.5" customHeight="1">
      <c r="A55" s="135" t="str">
        <f t="shared" si="8"/>
        <v/>
      </c>
      <c r="B55" s="136" t="str">
        <f t="shared" si="9"/>
        <v/>
      </c>
      <c r="C55" s="239" t="str">
        <f>IF(IF(I55="","",_xlfn.LET(_xlpm.resultado1,VLOOKUP(I55,'JCR 2026 (JIF 25)'!A:C,3,FALSE),_xlpm.resultado2,VLOOKUP(I55,'JCR 2026 (JIF 25)'!B:C,2,FALSE),_xlpm.resultado,IFERROR(_xlpm.resultado1,IFERROR(_xlpm.resultado2,"")),IF(OR(_xlpm.resultado=0,_xlpm.resultado=""),"Revista sem FI",VALUE(_xlpm.resultado))))="Revista sem FI","Revista sem FI","")</f>
        <v/>
      </c>
      <c r="D55" s="14"/>
      <c r="E55" s="15"/>
      <c r="F55" s="14"/>
      <c r="G55" s="14"/>
      <c r="H55" s="49" t="str">
        <f>IF(I55&lt;&gt;"", COUNTIF($I$47:I55, "&lt;&gt;"), "")</f>
        <v/>
      </c>
      <c r="I55" s="231"/>
      <c r="J55" s="249" t="str">
        <f>IFERROR(VLOOKUP(I55,'JCR 2026 (JIF 25)'!A:D,4,0), IFERROR(VLOOKUP(I55,'JCR 2026 (JIF 25)'!B:D,3,0),""))</f>
        <v/>
      </c>
      <c r="K55" s="5"/>
      <c r="L55" s="68"/>
      <c r="M55" s="3"/>
      <c r="N55" s="14"/>
      <c r="O55" s="14"/>
    </row>
    <row r="56" spans="1:15" ht="13.5" customHeight="1">
      <c r="A56" s="135" t="str">
        <f t="shared" si="8"/>
        <v/>
      </c>
      <c r="B56" s="136" t="str">
        <f t="shared" si="9"/>
        <v/>
      </c>
      <c r="C56" s="239" t="str">
        <f>IF(IF(I56="","",_xlfn.LET(_xlpm.resultado1,VLOOKUP(I56,'JCR 2026 (JIF 25)'!A:C,3,FALSE),_xlpm.resultado2,VLOOKUP(I56,'JCR 2026 (JIF 25)'!B:C,2,FALSE),_xlpm.resultado,IFERROR(_xlpm.resultado1,IFERROR(_xlpm.resultado2,"")),IF(OR(_xlpm.resultado=0,_xlpm.resultado=""),"Revista sem FI",VALUE(_xlpm.resultado))))="Revista sem FI","Revista sem FI","")</f>
        <v/>
      </c>
      <c r="D56" s="14"/>
      <c r="E56" s="15"/>
      <c r="F56" s="14"/>
      <c r="G56" s="14"/>
      <c r="H56" s="49" t="str">
        <f>IF(I56&lt;&gt;"", COUNTIF($I$47:I56, "&lt;&gt;"), "")</f>
        <v/>
      </c>
      <c r="I56" s="231"/>
      <c r="J56" s="249" t="str">
        <f>IFERROR(VLOOKUP(I56,'JCR 2026 (JIF 25)'!A:D,4,0), IFERROR(VLOOKUP(I56,'JCR 2026 (JIF 25)'!B:D,3,0),""))</f>
        <v/>
      </c>
      <c r="K56" s="5"/>
      <c r="L56" s="68"/>
      <c r="M56" s="14"/>
      <c r="N56" s="14"/>
      <c r="O56" s="14"/>
    </row>
    <row r="57" spans="1:15" ht="13.5" customHeight="1">
      <c r="A57" s="135" t="str">
        <f t="shared" si="8"/>
        <v/>
      </c>
      <c r="B57" s="136" t="str">
        <f t="shared" si="9"/>
        <v/>
      </c>
      <c r="C57" s="239" t="str">
        <f>IF(IF(I57="","",_xlfn.LET(_xlpm.resultado1,VLOOKUP(I57,'JCR 2026 (JIF 25)'!A:C,3,FALSE),_xlpm.resultado2,VLOOKUP(I57,'JCR 2026 (JIF 25)'!B:C,2,FALSE),_xlpm.resultado,IFERROR(_xlpm.resultado1,IFERROR(_xlpm.resultado2,"")),IF(OR(_xlpm.resultado=0,_xlpm.resultado=""),"Revista sem FI",VALUE(_xlpm.resultado))))="Revista sem FI","Revista sem FI","")</f>
        <v/>
      </c>
      <c r="D57" s="14"/>
      <c r="E57" s="15"/>
      <c r="F57" s="14"/>
      <c r="G57" s="14"/>
      <c r="H57" s="49" t="str">
        <f>IF(I57&lt;&gt;"", COUNTIF($I$47:I57, "&lt;&gt;"), "")</f>
        <v/>
      </c>
      <c r="I57" s="231"/>
      <c r="J57" s="249" t="str">
        <f>IFERROR(VLOOKUP(I57,'JCR 2026 (JIF 25)'!A:D,4,0), IFERROR(VLOOKUP(I57,'JCR 2026 (JIF 25)'!B:D,3,0),""))</f>
        <v/>
      </c>
      <c r="K57" s="5"/>
      <c r="L57" s="68"/>
      <c r="M57" s="14"/>
      <c r="N57" s="14"/>
      <c r="O57" s="14"/>
    </row>
    <row r="58" spans="1:15" ht="13.5" customHeight="1">
      <c r="A58" s="135" t="str">
        <f t="shared" si="8"/>
        <v/>
      </c>
      <c r="B58" s="136" t="str">
        <f t="shared" si="9"/>
        <v/>
      </c>
      <c r="C58" s="239" t="str">
        <f>IF(IF(I58="","",_xlfn.LET(_xlpm.resultado1,VLOOKUP(I58,'JCR 2026 (JIF 25)'!A:C,3,FALSE),_xlpm.resultado2,VLOOKUP(I58,'JCR 2026 (JIF 25)'!B:C,2,FALSE),_xlpm.resultado,IFERROR(_xlpm.resultado1,IFERROR(_xlpm.resultado2,"")),IF(OR(_xlpm.resultado=0,_xlpm.resultado=""),"Revista sem FI",VALUE(_xlpm.resultado))))="Revista sem FI","Revista sem FI","")</f>
        <v/>
      </c>
      <c r="D58" s="14"/>
      <c r="E58" s="15"/>
      <c r="F58" s="14"/>
      <c r="G58" s="14"/>
      <c r="H58" s="49" t="str">
        <f>IF(I58&lt;&gt;"", COUNTIF($I$47:I58, "&lt;&gt;"), "")</f>
        <v/>
      </c>
      <c r="I58" s="231"/>
      <c r="J58" s="249" t="str">
        <f>IFERROR(VLOOKUP(I58,'JCR 2026 (JIF 25)'!A:D,4,0), IFERROR(VLOOKUP(I58,'JCR 2026 (JIF 25)'!B:D,3,0),""))</f>
        <v/>
      </c>
      <c r="K58" s="5"/>
      <c r="L58" s="68"/>
      <c r="M58" s="14"/>
      <c r="N58" s="14"/>
      <c r="O58" s="14"/>
    </row>
    <row r="59" spans="1:15" ht="13.5" customHeight="1">
      <c r="A59" s="135" t="str">
        <f t="shared" si="8"/>
        <v/>
      </c>
      <c r="B59" s="136" t="str">
        <f t="shared" si="9"/>
        <v/>
      </c>
      <c r="C59" s="239" t="str">
        <f>IF(IF(I59="","",_xlfn.LET(_xlpm.resultado1,VLOOKUP(I59,'JCR 2026 (JIF 25)'!A:C,3,FALSE),_xlpm.resultado2,VLOOKUP(I59,'JCR 2026 (JIF 25)'!B:C,2,FALSE),_xlpm.resultado,IFERROR(_xlpm.resultado1,IFERROR(_xlpm.resultado2,"")),IF(OR(_xlpm.resultado=0,_xlpm.resultado=""),"Revista sem FI",VALUE(_xlpm.resultado))))="Revista sem FI","Revista sem FI","")</f>
        <v/>
      </c>
      <c r="D59" s="14"/>
      <c r="E59" s="15"/>
      <c r="F59" s="14"/>
      <c r="G59" s="14"/>
      <c r="H59" s="49" t="str">
        <f>IF(I59&lt;&gt;"", COUNTIF($I$47:I59, "&lt;&gt;"), "")</f>
        <v/>
      </c>
      <c r="I59" s="231"/>
      <c r="J59" s="249" t="str">
        <f>IFERROR(VLOOKUP(I59,'JCR 2026 (JIF 25)'!A:D,4,0), IFERROR(VLOOKUP(I59,'JCR 2026 (JIF 25)'!B:D,3,0),""))</f>
        <v/>
      </c>
      <c r="K59" s="5"/>
      <c r="L59" s="68"/>
      <c r="M59" s="14"/>
      <c r="N59" s="14"/>
      <c r="O59" s="14"/>
    </row>
    <row r="60" spans="1:15" ht="13.5" customHeight="1">
      <c r="A60" s="135" t="str">
        <f t="shared" si="8"/>
        <v/>
      </c>
      <c r="B60" s="136" t="str">
        <f t="shared" si="9"/>
        <v/>
      </c>
      <c r="C60" s="239" t="str">
        <f>IF(IF(I60="","",_xlfn.LET(_xlpm.resultado1,VLOOKUP(I60,'JCR 2026 (JIF 25)'!A:C,3,FALSE),_xlpm.resultado2,VLOOKUP(I60,'JCR 2026 (JIF 25)'!B:C,2,FALSE),_xlpm.resultado,IFERROR(_xlpm.resultado1,IFERROR(_xlpm.resultado2,"")),IF(OR(_xlpm.resultado=0,_xlpm.resultado=""),"Revista sem FI",VALUE(_xlpm.resultado))))="Revista sem FI","Revista sem FI","")</f>
        <v/>
      </c>
      <c r="D60" s="14"/>
      <c r="E60" s="15"/>
      <c r="F60" s="14"/>
      <c r="G60" s="14"/>
      <c r="H60" s="49" t="str">
        <f>IF(I60&lt;&gt;"", COUNTIF($I$47:I60, "&lt;&gt;"), "")</f>
        <v/>
      </c>
      <c r="I60" s="231"/>
      <c r="J60" s="249" t="str">
        <f>IFERROR(VLOOKUP(I60,'JCR 2026 (JIF 25)'!A:D,4,0), IFERROR(VLOOKUP(I60,'JCR 2026 (JIF 25)'!B:D,3,0),""))</f>
        <v/>
      </c>
      <c r="K60" s="5"/>
      <c r="L60" s="68"/>
      <c r="M60" s="14"/>
      <c r="N60" s="14"/>
      <c r="O60" s="14"/>
    </row>
    <row r="61" spans="1:15" ht="13.5" customHeight="1">
      <c r="A61" s="135" t="str">
        <f t="shared" si="8"/>
        <v/>
      </c>
      <c r="B61" s="136" t="str">
        <f t="shared" si="9"/>
        <v/>
      </c>
      <c r="C61" s="239" t="str">
        <f>IF(IF(I61="","",_xlfn.LET(_xlpm.resultado1,VLOOKUP(I61,'JCR 2026 (JIF 25)'!A:C,3,FALSE),_xlpm.resultado2,VLOOKUP(I61,'JCR 2026 (JIF 25)'!B:C,2,FALSE),_xlpm.resultado,IFERROR(_xlpm.resultado1,IFERROR(_xlpm.resultado2,"")),IF(OR(_xlpm.resultado=0,_xlpm.resultado=""),"Revista sem FI",VALUE(_xlpm.resultado))))="Revista sem FI","Revista sem FI","")</f>
        <v/>
      </c>
      <c r="D61" s="14"/>
      <c r="E61" s="15"/>
      <c r="F61" s="14"/>
      <c r="G61" s="14"/>
      <c r="H61" s="49" t="str">
        <f>IF(I61&lt;&gt;"", COUNTIF($I$47:I61, "&lt;&gt;"), "")</f>
        <v/>
      </c>
      <c r="I61" s="231"/>
      <c r="J61" s="249" t="str">
        <f>IFERROR(VLOOKUP(I61,'JCR 2026 (JIF 25)'!A:D,4,0), IFERROR(VLOOKUP(I61,'JCR 2026 (JIF 25)'!B:D,3,0),""))</f>
        <v/>
      </c>
      <c r="K61" s="5"/>
      <c r="L61" s="68"/>
      <c r="M61" s="14"/>
      <c r="N61" s="14"/>
      <c r="O61" s="14"/>
    </row>
    <row r="62" spans="1:15" ht="13.5" customHeight="1">
      <c r="A62" s="135" t="str">
        <f t="shared" si="8"/>
        <v/>
      </c>
      <c r="B62" s="136" t="str">
        <f t="shared" si="9"/>
        <v/>
      </c>
      <c r="C62" s="239" t="str">
        <f>IF(IF(I62="","",_xlfn.LET(_xlpm.resultado1,VLOOKUP(I62,'JCR 2026 (JIF 25)'!A:C,3,FALSE),_xlpm.resultado2,VLOOKUP(I62,'JCR 2026 (JIF 25)'!B:C,2,FALSE),_xlpm.resultado,IFERROR(_xlpm.resultado1,IFERROR(_xlpm.resultado2,"")),IF(OR(_xlpm.resultado=0,_xlpm.resultado=""),"Revista sem FI",VALUE(_xlpm.resultado))))="Revista sem FI","Revista sem FI","")</f>
        <v/>
      </c>
      <c r="D62" s="14"/>
      <c r="E62" s="15"/>
      <c r="F62" s="14"/>
      <c r="G62" s="14"/>
      <c r="H62" s="49" t="str">
        <f>IF(I62&lt;&gt;"", COUNTIF($I$47:I62, "&lt;&gt;"), "")</f>
        <v/>
      </c>
      <c r="I62" s="231"/>
      <c r="J62" s="249" t="str">
        <f>IFERROR(VLOOKUP(I62,'JCR 2026 (JIF 25)'!A:D,4,0), IFERROR(VLOOKUP(I62,'JCR 2026 (JIF 25)'!B:D,3,0),""))</f>
        <v/>
      </c>
      <c r="K62" s="5"/>
      <c r="L62" s="68"/>
      <c r="M62" s="14"/>
      <c r="N62" s="14"/>
      <c r="O62" s="14"/>
    </row>
    <row r="63" spans="1:15" ht="13.5" customHeight="1">
      <c r="A63" s="135" t="str">
        <f t="shared" si="8"/>
        <v/>
      </c>
      <c r="B63" s="136" t="str">
        <f t="shared" si="9"/>
        <v/>
      </c>
      <c r="C63" s="239" t="str">
        <f>IF(IF(I63="","",_xlfn.LET(_xlpm.resultado1,VLOOKUP(I63,'JCR 2026 (JIF 25)'!A:C,3,FALSE),_xlpm.resultado2,VLOOKUP(I63,'JCR 2026 (JIF 25)'!B:C,2,FALSE),_xlpm.resultado,IFERROR(_xlpm.resultado1,IFERROR(_xlpm.resultado2,"")),IF(OR(_xlpm.resultado=0,_xlpm.resultado=""),"Revista sem FI",VALUE(_xlpm.resultado))))="Revista sem FI","Revista sem FI","")</f>
        <v/>
      </c>
      <c r="D63" s="14"/>
      <c r="E63" s="15"/>
      <c r="F63" s="14"/>
      <c r="G63" s="14"/>
      <c r="H63" s="49" t="str">
        <f>IF(I63&lt;&gt;"", COUNTIF($I$47:I63, "&lt;&gt;"), "")</f>
        <v/>
      </c>
      <c r="I63" s="231"/>
      <c r="J63" s="249" t="str">
        <f>IFERROR(VLOOKUP(I63,'JCR 2026 (JIF 25)'!A:D,4,0), IFERROR(VLOOKUP(I63,'JCR 2026 (JIF 25)'!B:D,3,0),""))</f>
        <v/>
      </c>
      <c r="K63" s="5"/>
      <c r="L63" s="68"/>
      <c r="M63" s="14"/>
      <c r="N63" s="14"/>
      <c r="O63" s="14"/>
    </row>
    <row r="64" spans="1:15" ht="13.5" customHeight="1">
      <c r="A64" s="135" t="str">
        <f t="shared" si="8"/>
        <v/>
      </c>
      <c r="B64" s="136" t="str">
        <f t="shared" si="9"/>
        <v/>
      </c>
      <c r="C64" s="239" t="str">
        <f>IF(IF(I64="","",_xlfn.LET(_xlpm.resultado1,VLOOKUP(I64,'JCR 2026 (JIF 25)'!A:C,3,FALSE),_xlpm.resultado2,VLOOKUP(I64,'JCR 2026 (JIF 25)'!B:C,2,FALSE),_xlpm.resultado,IFERROR(_xlpm.resultado1,IFERROR(_xlpm.resultado2,"")),IF(OR(_xlpm.resultado=0,_xlpm.resultado=""),"Revista sem FI",VALUE(_xlpm.resultado))))="Revista sem FI","Revista sem FI","")</f>
        <v/>
      </c>
      <c r="D64" s="14"/>
      <c r="E64" s="15"/>
      <c r="F64" s="14"/>
      <c r="G64" s="14"/>
      <c r="H64" s="49" t="str">
        <f>IF(I64&lt;&gt;"", COUNTIF($I$47:I64, "&lt;&gt;"), "")</f>
        <v/>
      </c>
      <c r="I64" s="231"/>
      <c r="J64" s="249" t="str">
        <f>IFERROR(VLOOKUP(I64,'JCR 2026 (JIF 25)'!A:D,4,0), IFERROR(VLOOKUP(I64,'JCR 2026 (JIF 25)'!B:D,3,0),""))</f>
        <v/>
      </c>
      <c r="K64" s="5"/>
      <c r="L64" s="68"/>
      <c r="M64" s="14"/>
      <c r="N64" s="14"/>
      <c r="O64" s="14"/>
    </row>
    <row r="65" spans="1:15" ht="13.5" customHeight="1">
      <c r="A65" s="135" t="str">
        <f t="shared" si="8"/>
        <v/>
      </c>
      <c r="B65" s="136" t="str">
        <f t="shared" si="9"/>
        <v/>
      </c>
      <c r="C65" s="239" t="str">
        <f>IF(IF(I65="","",_xlfn.LET(_xlpm.resultado1,VLOOKUP(I65,'JCR 2026 (JIF 25)'!A:C,3,FALSE),_xlpm.resultado2,VLOOKUP(I65,'JCR 2026 (JIF 25)'!B:C,2,FALSE),_xlpm.resultado,IFERROR(_xlpm.resultado1,IFERROR(_xlpm.resultado2,"")),IF(OR(_xlpm.resultado=0,_xlpm.resultado=""),"Revista sem FI",VALUE(_xlpm.resultado))))="Revista sem FI","Revista sem FI","")</f>
        <v/>
      </c>
      <c r="D65" s="14"/>
      <c r="E65" s="15"/>
      <c r="F65" s="14"/>
      <c r="G65" s="14"/>
      <c r="H65" s="49" t="str">
        <f>IF(I65&lt;&gt;"", COUNTIF($I$47:I65, "&lt;&gt;"), "")</f>
        <v/>
      </c>
      <c r="I65" s="231"/>
      <c r="J65" s="249" t="str">
        <f>IFERROR(VLOOKUP(I65,'JCR 2026 (JIF 25)'!A:D,4,0), IFERROR(VLOOKUP(I65,'JCR 2026 (JIF 25)'!B:D,3,0),""))</f>
        <v/>
      </c>
      <c r="K65" s="5"/>
      <c r="L65" s="68"/>
      <c r="M65" s="14"/>
      <c r="N65" s="14"/>
      <c r="O65" s="14"/>
    </row>
    <row r="66" spans="1:15" ht="13.5" customHeight="1">
      <c r="A66" s="135" t="str">
        <f t="shared" si="8"/>
        <v/>
      </c>
      <c r="B66" s="136" t="str">
        <f t="shared" si="9"/>
        <v/>
      </c>
      <c r="C66" s="239" t="str">
        <f>IF(IF(I66="","",_xlfn.LET(_xlpm.resultado1,VLOOKUP(I66,'JCR 2026 (JIF 25)'!A:C,3,FALSE),_xlpm.resultado2,VLOOKUP(I66,'JCR 2026 (JIF 25)'!B:C,2,FALSE),_xlpm.resultado,IFERROR(_xlpm.resultado1,IFERROR(_xlpm.resultado2,"")),IF(OR(_xlpm.resultado=0,_xlpm.resultado=""),"Revista sem FI",VALUE(_xlpm.resultado))))="Revista sem FI","Revista sem FI","")</f>
        <v/>
      </c>
      <c r="D66" s="14"/>
      <c r="E66" s="15"/>
      <c r="F66" s="14"/>
      <c r="G66" s="14"/>
      <c r="H66" s="49" t="str">
        <f>IF(I66&lt;&gt;"", COUNTIF($I$47:I66, "&lt;&gt;"), "")</f>
        <v/>
      </c>
      <c r="I66" s="231"/>
      <c r="J66" s="249" t="str">
        <f>IFERROR(VLOOKUP(I66,'JCR 2026 (JIF 25)'!A:D,4,0), IFERROR(VLOOKUP(I66,'JCR 2026 (JIF 25)'!B:D,3,0),""))</f>
        <v/>
      </c>
      <c r="K66" s="5"/>
      <c r="L66" s="68"/>
      <c r="M66" s="14"/>
      <c r="N66" s="14"/>
      <c r="O66" s="14"/>
    </row>
    <row r="67" spans="1:15" ht="13.5" customHeight="1">
      <c r="A67" s="135" t="str">
        <f t="shared" si="8"/>
        <v/>
      </c>
      <c r="B67" s="136" t="str">
        <f t="shared" si="9"/>
        <v/>
      </c>
      <c r="C67" s="239" t="str">
        <f>IF(IF(I67="","",_xlfn.LET(_xlpm.resultado1,VLOOKUP(I67,'JCR 2026 (JIF 25)'!A:C,3,FALSE),_xlpm.resultado2,VLOOKUP(I67,'JCR 2026 (JIF 25)'!B:C,2,FALSE),_xlpm.resultado,IFERROR(_xlpm.resultado1,IFERROR(_xlpm.resultado2,"")),IF(OR(_xlpm.resultado=0,_xlpm.resultado=""),"Revista sem FI",VALUE(_xlpm.resultado))))="Revista sem FI","Revista sem FI","")</f>
        <v/>
      </c>
      <c r="D67" s="14"/>
      <c r="E67" s="15"/>
      <c r="F67" s="14"/>
      <c r="G67" s="14"/>
      <c r="H67" s="49" t="str">
        <f>IF(I67&lt;&gt;"", COUNTIF($I$47:I67, "&lt;&gt;"), "")</f>
        <v/>
      </c>
      <c r="I67" s="231"/>
      <c r="J67" s="249" t="str">
        <f>IFERROR(VLOOKUP(I67,'JCR 2026 (JIF 25)'!A:D,4,0), IFERROR(VLOOKUP(I67,'JCR 2026 (JIF 25)'!B:D,3,0),""))</f>
        <v/>
      </c>
      <c r="K67" s="5"/>
      <c r="L67" s="68"/>
      <c r="M67" s="14"/>
      <c r="N67" s="14"/>
      <c r="O67" s="14"/>
    </row>
    <row r="68" spans="1:15" ht="13.5" customHeight="1">
      <c r="A68" s="135" t="str">
        <f t="shared" si="8"/>
        <v/>
      </c>
      <c r="B68" s="136" t="str">
        <f t="shared" si="9"/>
        <v/>
      </c>
      <c r="C68" s="239" t="str">
        <f>IF(IF(I68="","",_xlfn.LET(_xlpm.resultado1,VLOOKUP(I68,'JCR 2026 (JIF 25)'!A:C,3,FALSE),_xlpm.resultado2,VLOOKUP(I68,'JCR 2026 (JIF 25)'!B:C,2,FALSE),_xlpm.resultado,IFERROR(_xlpm.resultado1,IFERROR(_xlpm.resultado2,"")),IF(OR(_xlpm.resultado=0,_xlpm.resultado=""),"Revista sem FI",VALUE(_xlpm.resultado))))="Revista sem FI","Revista sem FI","")</f>
        <v/>
      </c>
      <c r="D68" s="14"/>
      <c r="E68" s="15"/>
      <c r="F68" s="14"/>
      <c r="G68" s="14"/>
      <c r="H68" s="49" t="str">
        <f>IF(I68&lt;&gt;"", COUNTIF($I$47:I68, "&lt;&gt;"), "")</f>
        <v/>
      </c>
      <c r="I68" s="231"/>
      <c r="J68" s="249" t="str">
        <f>IFERROR(VLOOKUP(I68,'JCR 2026 (JIF 25)'!A:D,4,0), IFERROR(VLOOKUP(I68,'JCR 2026 (JIF 25)'!B:D,3,0),""))</f>
        <v/>
      </c>
      <c r="K68" s="5"/>
      <c r="L68" s="68"/>
      <c r="M68" s="14"/>
      <c r="N68" s="14"/>
      <c r="O68" s="14"/>
    </row>
    <row r="69" spans="1:15" ht="13.5" customHeight="1" thickBot="1">
      <c r="A69" s="135" t="str">
        <f t="shared" si="8"/>
        <v/>
      </c>
      <c r="B69" s="136" t="str">
        <f t="shared" si="9"/>
        <v/>
      </c>
      <c r="C69" s="239" t="str">
        <f>IF(IF(I69="","",_xlfn.LET(_xlpm.resultado1,VLOOKUP(I69,'JCR 2026 (JIF 25)'!A:C,3,FALSE),_xlpm.resultado2,VLOOKUP(I69,'JCR 2026 (JIF 25)'!B:C,2,FALSE),_xlpm.resultado,IFERROR(_xlpm.resultado1,IFERROR(_xlpm.resultado2,"")),IF(OR(_xlpm.resultado=0,_xlpm.resultado=""),"Revista sem FI",VALUE(_xlpm.resultado))))="Revista sem FI","Revista sem FI","")</f>
        <v/>
      </c>
      <c r="D69" s="14"/>
      <c r="E69" s="15"/>
      <c r="F69" s="14"/>
      <c r="G69" s="14"/>
      <c r="H69" s="50" t="str">
        <f>IF(I69&lt;&gt;"", COUNTIF($I$47:I69, "&lt;&gt;"), "")</f>
        <v/>
      </c>
      <c r="I69" s="232"/>
      <c r="J69" s="284" t="str">
        <f>IFERROR(VLOOKUP(I69,'JCR 2026 (JIF 25)'!A:D,4,0), IFERROR(VLOOKUP(I69,'JCR 2026 (JIF 25)'!B:D,3,0),""))</f>
        <v/>
      </c>
      <c r="K69" s="71"/>
      <c r="L69" s="69"/>
      <c r="M69" s="14"/>
      <c r="N69" s="14"/>
      <c r="O69" s="14"/>
    </row>
    <row r="70" spans="1:15" ht="13.5" customHeight="1" thickBot="1">
      <c r="A70" s="126" t="s">
        <v>60665</v>
      </c>
      <c r="B70" s="140">
        <f>SUM(B47:B69)</f>
        <v>5</v>
      </c>
      <c r="C70" s="3"/>
      <c r="D70" s="3"/>
      <c r="E70" s="8"/>
      <c r="F70" s="1"/>
      <c r="G70" s="1"/>
      <c r="H70" s="3"/>
      <c r="I70" s="3"/>
      <c r="J70" s="8"/>
      <c r="K70" s="3"/>
      <c r="L70" s="3"/>
      <c r="M70" s="3"/>
      <c r="N70" s="3"/>
      <c r="O70" s="3"/>
    </row>
    <row r="71" spans="1:15" ht="15" customHeight="1" thickBot="1">
      <c r="A71" s="3"/>
      <c r="B71" s="3"/>
      <c r="C71" s="3"/>
      <c r="D71" s="3"/>
      <c r="E71" s="3"/>
      <c r="F71" s="3"/>
      <c r="G71" s="3"/>
      <c r="H71" s="3"/>
      <c r="I71" s="3"/>
      <c r="J71" s="8"/>
      <c r="K71" s="3"/>
      <c r="L71" s="3"/>
      <c r="M71" s="3"/>
      <c r="N71" s="3"/>
      <c r="O71" s="3"/>
    </row>
    <row r="72" spans="1:15" ht="15" customHeight="1" thickBot="1">
      <c r="A72" s="200" t="s">
        <v>53955</v>
      </c>
      <c r="B72" s="201"/>
      <c r="C72" s="201"/>
      <c r="D72" s="201"/>
      <c r="E72" s="202"/>
      <c r="F72" s="14"/>
      <c r="G72" s="14"/>
      <c r="H72" s="14"/>
      <c r="I72" s="14"/>
      <c r="J72" s="15"/>
      <c r="K72" s="14"/>
      <c r="L72" s="14"/>
      <c r="M72" s="14"/>
      <c r="N72" s="14"/>
      <c r="O72" s="14"/>
    </row>
    <row r="73" spans="1:15" ht="13.5" customHeight="1" thickBot="1">
      <c r="A73" s="74" t="s">
        <v>10</v>
      </c>
      <c r="B73" s="57" t="s">
        <v>11</v>
      </c>
      <c r="C73" s="57" t="s">
        <v>12</v>
      </c>
      <c r="D73" s="57" t="s">
        <v>13</v>
      </c>
      <c r="E73" s="73" t="s">
        <v>14</v>
      </c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3.5" customHeight="1">
      <c r="A74" s="44">
        <v>2021</v>
      </c>
      <c r="B74" s="78"/>
      <c r="C74" s="78"/>
      <c r="D74" s="78"/>
      <c r="E74" s="62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3.5" customHeight="1">
      <c r="A75" s="30">
        <v>2022</v>
      </c>
      <c r="B75" s="17"/>
      <c r="C75" s="17"/>
      <c r="D75" s="17"/>
      <c r="E75" s="31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3.5" customHeight="1">
      <c r="A76" s="30">
        <v>2023</v>
      </c>
      <c r="B76" s="17"/>
      <c r="C76" s="17"/>
      <c r="D76" s="17"/>
      <c r="E76" s="31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3.5" customHeight="1">
      <c r="A77" s="32"/>
      <c r="B77" s="17"/>
      <c r="C77" s="17"/>
      <c r="D77" s="17"/>
      <c r="E77" s="31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3.5" customHeight="1">
      <c r="A78" s="30">
        <v>2024</v>
      </c>
      <c r="B78" s="17"/>
      <c r="C78" s="17"/>
      <c r="D78" s="17"/>
      <c r="E78" s="31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3.5" customHeight="1">
      <c r="A79" s="32" t="s">
        <v>60720</v>
      </c>
      <c r="B79" s="17">
        <v>1</v>
      </c>
      <c r="C79" s="17">
        <v>65</v>
      </c>
      <c r="D79" s="17"/>
      <c r="E79" s="31"/>
      <c r="F79" s="14"/>
      <c r="G79" s="14"/>
      <c r="H79" s="14"/>
      <c r="I79" s="14"/>
      <c r="J79" s="14"/>
      <c r="K79" s="14"/>
      <c r="L79" s="14"/>
      <c r="M79" s="14"/>
      <c r="N79" s="14"/>
      <c r="O79" s="14"/>
    </row>
    <row r="80" spans="1:15" ht="15" customHeight="1">
      <c r="A80" s="30">
        <v>2025</v>
      </c>
      <c r="B80" s="17"/>
      <c r="C80" s="17"/>
      <c r="D80" s="17"/>
      <c r="E80" s="31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thickBot="1">
      <c r="A81" s="79"/>
      <c r="B81" s="80"/>
      <c r="C81" s="80"/>
      <c r="D81" s="80"/>
      <c r="E81" s="63"/>
      <c r="F81" s="14"/>
      <c r="G81" s="14"/>
      <c r="H81" s="14"/>
      <c r="I81" s="14"/>
      <c r="J81" s="14"/>
      <c r="K81" s="14"/>
      <c r="L81" s="14"/>
      <c r="M81" s="14"/>
      <c r="N81" s="14"/>
      <c r="O81" s="14"/>
    </row>
    <row r="82" spans="1:15" ht="13.5" customHeight="1" thickBot="1">
      <c r="A82" s="75" t="s">
        <v>60662</v>
      </c>
      <c r="B82" s="76">
        <f>SUM(B74:B81)</f>
        <v>1</v>
      </c>
      <c r="C82" s="76">
        <f>SUM(C74:C81)</f>
        <v>65</v>
      </c>
      <c r="D82" s="76">
        <f>SUM(D74:D81)</f>
        <v>0</v>
      </c>
      <c r="E82" s="77">
        <f>SUM(E74:E81)</f>
        <v>0</v>
      </c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3.5" customHeight="1" thickBot="1">
      <c r="A83" s="3"/>
      <c r="B83" s="3"/>
      <c r="C83" s="3"/>
      <c r="D83" s="3"/>
      <c r="E83" s="8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3.5" customHeight="1" thickBot="1">
      <c r="A84" s="128" t="s">
        <v>15</v>
      </c>
      <c r="B84" s="177"/>
      <c r="C84" s="3"/>
      <c r="D84" s="3"/>
      <c r="E84" s="8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3.5" customHeight="1">
      <c r="A85" s="178" t="s">
        <v>53911</v>
      </c>
      <c r="B85" s="179">
        <f ca="1">C42</f>
        <v>5</v>
      </c>
      <c r="C85" s="3"/>
      <c r="D85" s="3"/>
      <c r="E85" s="8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3.5" customHeight="1">
      <c r="A86" s="180" t="s">
        <v>53909</v>
      </c>
      <c r="B86" s="181">
        <f ca="1">E23</f>
        <v>1</v>
      </c>
      <c r="C86" s="14"/>
      <c r="D86" s="14"/>
      <c r="E86" s="15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3.5" customHeight="1">
      <c r="A87" s="182" t="s">
        <v>53912</v>
      </c>
      <c r="B87" s="183">
        <f ca="1">D42</f>
        <v>4</v>
      </c>
      <c r="C87" s="11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3.5" customHeight="1">
      <c r="A88" s="180" t="s">
        <v>53914</v>
      </c>
      <c r="B88" s="181">
        <f>C43</f>
        <v>4</v>
      </c>
      <c r="C88" s="22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3.5" customHeight="1">
      <c r="A89" s="184" t="s">
        <v>2099</v>
      </c>
      <c r="B89" s="185">
        <f ca="1">C26</f>
        <v>3.1</v>
      </c>
      <c r="C89" s="11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3.5" customHeight="1">
      <c r="A90" s="184" t="s">
        <v>16</v>
      </c>
      <c r="B90" s="185">
        <f ca="1">Ranking!$O$35</f>
        <v>4.36376117028066</v>
      </c>
      <c r="C90" s="11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3.5" customHeight="1">
      <c r="A91" s="182" t="s">
        <v>53913</v>
      </c>
      <c r="B91" s="183">
        <f>MIN(B70,B88)</f>
        <v>4</v>
      </c>
      <c r="C91" s="11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3.5" customHeight="1">
      <c r="A92" s="184" t="s">
        <v>17</v>
      </c>
      <c r="B92" s="183">
        <f>B82</f>
        <v>1</v>
      </c>
      <c r="C92" s="11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3.5" customHeight="1">
      <c r="A93" s="184" t="s">
        <v>18</v>
      </c>
      <c r="B93" s="183">
        <f>D82</f>
        <v>0</v>
      </c>
      <c r="C93" s="11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3.5" customHeight="1">
      <c r="A94" s="184" t="s">
        <v>19</v>
      </c>
      <c r="B94" s="183">
        <f>IF(B82=0,0,C82/B82)</f>
        <v>65</v>
      </c>
      <c r="C94" s="11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3.5" customHeight="1" thickBot="1">
      <c r="A95" s="186" t="s">
        <v>14</v>
      </c>
      <c r="B95" s="187">
        <f>IF(D82=0,0,E82/D82)</f>
        <v>0</v>
      </c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3.5" customHeight="1" thickBot="1">
      <c r="A96" s="12"/>
      <c r="B96" s="1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3.5" customHeight="1">
      <c r="A97" s="188" t="s">
        <v>53950</v>
      </c>
      <c r="B97" s="189">
        <f>SUM(B74:B81)</f>
        <v>1</v>
      </c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3.5" customHeight="1">
      <c r="A98" s="190" t="s">
        <v>53951</v>
      </c>
      <c r="B98" s="191">
        <f>SUM(D74:D81)</f>
        <v>0</v>
      </c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3.5" customHeight="1">
      <c r="A99" s="190" t="s">
        <v>20</v>
      </c>
      <c r="B99" s="192">
        <f>2*B97+B98</f>
        <v>2</v>
      </c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3.5" customHeight="1">
      <c r="A100" s="190" t="s">
        <v>21</v>
      </c>
      <c r="B100" s="192" cm="1">
        <f t="array" ref="B100">_xlfn.LET(
_xlpm._r,M8:M100,
_xlpm._p,IFERROR(_xlfn.XMATCH(TRUE,ISTEXT(_xlpm._r),0),ROWS(_xlpm._r)+1),
_xlpm._nums,_xlfn._xlws.FILTER(_xlpm._r,(_xlfn.SEQUENCE(ROWS(_xlpm._r))&lt;_xlpm._p)*ISNUMBER(_xlpm._r),""),
IFERROR(SUM(1/_xlpm._nums),0)
)</f>
        <v>2</v>
      </c>
      <c r="C100" s="3"/>
      <c r="D100" s="233"/>
      <c r="E100" s="233"/>
      <c r="F100" s="233"/>
      <c r="G100" s="233"/>
      <c r="H100" s="233"/>
      <c r="I100" s="233"/>
      <c r="J100" s="233"/>
      <c r="K100" s="233"/>
      <c r="L100" s="233"/>
      <c r="M100" s="233"/>
      <c r="N100" s="3"/>
      <c r="O100" s="3"/>
    </row>
    <row r="101" spans="1:15" ht="13.5" customHeight="1">
      <c r="A101" s="190" t="s">
        <v>22</v>
      </c>
      <c r="B101" s="192">
        <f>B100-B99</f>
        <v>0</v>
      </c>
      <c r="C101" s="316"/>
      <c r="D101" s="317"/>
      <c r="E101" s="317"/>
      <c r="F101" s="317"/>
      <c r="G101" s="317"/>
      <c r="H101" s="317"/>
      <c r="I101" s="317"/>
      <c r="J101" s="317"/>
      <c r="K101" s="317"/>
      <c r="L101" s="317"/>
      <c r="M101" s="317"/>
      <c r="N101" s="3"/>
      <c r="O101" s="3"/>
    </row>
    <row r="102" spans="1:15" ht="13.5" customHeight="1" thickBot="1">
      <c r="A102" s="193" t="s">
        <v>23</v>
      </c>
      <c r="B102" s="194">
        <f ca="1">MAX(0,-B101*(3+2.5*B89/B90))</f>
        <v>0</v>
      </c>
      <c r="C102" s="3"/>
      <c r="D102" s="317"/>
      <c r="E102" s="317"/>
      <c r="F102" s="317"/>
      <c r="G102" s="317"/>
      <c r="H102" s="317"/>
      <c r="I102" s="317"/>
      <c r="J102" s="317"/>
      <c r="K102" s="317"/>
      <c r="L102" s="317"/>
      <c r="M102" s="317"/>
      <c r="N102" s="3"/>
      <c r="O102" s="3"/>
    </row>
    <row r="103" spans="1:15" ht="13.5" customHeight="1" thickBot="1">
      <c r="A103" s="3"/>
      <c r="B103" s="3"/>
      <c r="C103" s="3"/>
      <c r="D103" s="317"/>
      <c r="E103" s="317"/>
      <c r="F103" s="317"/>
      <c r="G103" s="317"/>
      <c r="H103" s="317"/>
      <c r="I103" s="317"/>
      <c r="J103" s="317"/>
      <c r="K103" s="317"/>
      <c r="L103" s="317"/>
      <c r="M103" s="317"/>
      <c r="N103" s="3"/>
      <c r="O103" s="3"/>
    </row>
    <row r="104" spans="1:15" ht="15.75" customHeight="1" thickBot="1">
      <c r="A104" s="679" t="s">
        <v>60666</v>
      </c>
      <c r="B104" s="680"/>
      <c r="C104" s="3"/>
      <c r="D104" s="317"/>
      <c r="E104" s="317"/>
      <c r="F104" s="317"/>
      <c r="G104" s="317"/>
      <c r="H104" s="317"/>
      <c r="I104" s="317"/>
      <c r="J104" s="317"/>
      <c r="K104" s="317"/>
      <c r="L104" s="317"/>
      <c r="M104" s="317"/>
      <c r="N104" s="3"/>
      <c r="O104" s="3"/>
    </row>
    <row r="105" spans="1:15" ht="13.5" customHeight="1" thickBot="1">
      <c r="A105" s="3"/>
      <c r="B105" s="3"/>
      <c r="C105" s="3"/>
      <c r="D105" s="317"/>
      <c r="E105" s="317"/>
      <c r="F105" s="317"/>
      <c r="G105" s="317"/>
      <c r="H105" s="317"/>
      <c r="I105" s="317"/>
      <c r="J105" s="317"/>
      <c r="K105" s="317"/>
      <c r="L105" s="317"/>
      <c r="M105" s="317"/>
      <c r="N105" s="3"/>
      <c r="O105" s="3"/>
    </row>
    <row r="106" spans="1:15" ht="18.75" customHeight="1" thickBot="1">
      <c r="A106" s="199" t="s">
        <v>2098</v>
      </c>
      <c r="B106" s="195">
        <f ca="1">(3*B85) + (1*B91) + IF(B94=0, 0, 3.5 * (96 * B92) / B94) + IF(B95=0, 0, 3.5 * (24 * B93) / B95) + 2.5 * (B87 * B89) / B90 - B102</f>
        <v>31.273194251724977</v>
      </c>
      <c r="C106" s="317"/>
      <c r="D106" s="317"/>
      <c r="E106" s="317"/>
      <c r="F106" s="317"/>
      <c r="G106" s="317"/>
      <c r="H106" s="317"/>
      <c r="I106" s="317"/>
      <c r="J106" s="317"/>
      <c r="K106" s="317"/>
      <c r="L106" s="317"/>
      <c r="M106" s="317"/>
      <c r="N106" s="3"/>
      <c r="O106" s="3"/>
    </row>
    <row r="107" spans="1:15" ht="15" customHeight="1">
      <c r="A107" s="3"/>
      <c r="B107" s="3"/>
      <c r="C107" s="3"/>
      <c r="D107" s="318"/>
      <c r="E107" s="233"/>
      <c r="F107" s="318"/>
      <c r="G107" s="233"/>
      <c r="H107" s="318"/>
      <c r="I107" s="318"/>
      <c r="J107" s="233"/>
      <c r="K107" s="233"/>
      <c r="L107" s="233"/>
      <c r="M107" s="318"/>
      <c r="N107" s="3"/>
      <c r="O107" s="3"/>
    </row>
    <row r="108" spans="1:15" ht="15" customHeight="1">
      <c r="A108" s="3"/>
      <c r="B108" s="3"/>
      <c r="C108" s="3"/>
      <c r="D108" s="318"/>
      <c r="E108" s="318"/>
      <c r="F108" s="318"/>
      <c r="G108" s="233"/>
      <c r="H108" s="233"/>
      <c r="I108" s="318"/>
      <c r="J108" s="233"/>
      <c r="K108" s="233"/>
      <c r="L108" s="233"/>
      <c r="M108" s="318"/>
      <c r="N108" s="3"/>
      <c r="O108" s="3"/>
    </row>
    <row r="109" spans="1:15" ht="15" customHeight="1">
      <c r="A109" s="3"/>
      <c r="B109" s="3"/>
      <c r="C109" s="3"/>
      <c r="D109" s="233"/>
      <c r="E109" s="318"/>
      <c r="F109" s="318"/>
      <c r="G109" s="233"/>
      <c r="H109" s="233"/>
      <c r="I109" s="233"/>
      <c r="J109" s="233"/>
      <c r="K109" s="233"/>
      <c r="L109" s="233"/>
      <c r="M109" s="233"/>
      <c r="N109" s="3"/>
      <c r="O109" s="3"/>
    </row>
    <row r="110" spans="1:15" ht="15" customHeight="1">
      <c r="D110" s="243"/>
      <c r="E110" s="243"/>
      <c r="F110" s="243"/>
      <c r="G110" s="243"/>
      <c r="H110" s="243"/>
      <c r="I110" s="243"/>
      <c r="J110" s="243"/>
      <c r="K110" s="243"/>
      <c r="L110" s="243"/>
      <c r="M110" s="243"/>
    </row>
    <row r="111" spans="1:15" ht="15" customHeight="1">
      <c r="D111" s="243"/>
      <c r="E111" s="243"/>
      <c r="F111" s="243"/>
      <c r="G111" s="243"/>
      <c r="H111" s="243"/>
      <c r="I111" s="243"/>
      <c r="J111" s="243"/>
      <c r="K111" s="243"/>
      <c r="L111" s="243"/>
      <c r="M111" s="243"/>
    </row>
  </sheetData>
  <mergeCells count="19">
    <mergeCell ref="A1:E1"/>
    <mergeCell ref="H1:N3"/>
    <mergeCell ref="A2:E2"/>
    <mergeCell ref="A3:E3"/>
    <mergeCell ref="B5:E6"/>
    <mergeCell ref="H5:N5"/>
    <mergeCell ref="H6:N6"/>
    <mergeCell ref="A104:B104"/>
    <mergeCell ref="A30:B30"/>
    <mergeCell ref="A31:B31"/>
    <mergeCell ref="A32:B32"/>
    <mergeCell ref="A33:B33"/>
    <mergeCell ref="A39:B39"/>
    <mergeCell ref="A40:B40"/>
    <mergeCell ref="A34:B34"/>
    <mergeCell ref="A35:B35"/>
    <mergeCell ref="A36:B36"/>
    <mergeCell ref="A37:B37"/>
    <mergeCell ref="A38:B38"/>
  </mergeCells>
  <conditionalFormatting sqref="M30:M39">
    <cfRule type="expression" dxfId="26" priority="1">
      <formula>$I30="P"</formula>
    </cfRule>
  </conditionalFormatting>
  <conditionalFormatting sqref="N30:N39">
    <cfRule type="expression" dxfId="25" priority="3">
      <formula>$I30="C"</formula>
    </cfRule>
  </conditionalFormatting>
  <dataValidations count="1">
    <dataValidation type="decimal" allowBlank="1" showInputMessage="1" showErrorMessage="1" prompt="O ano deve ser no mínimo até 10 anos atrás e no máximo até o ano passado." sqref="K39" xr:uid="{8E464405-5610-4845-A76F-F73DD191E1C8}">
      <formula1>YEAR(NOW())-10</formula1>
      <formula2>YEAR(NOW())-1</formula2>
    </dataValidation>
  </dataValidations>
  <pageMargins left="0.511811024" right="0.511811024" top="0.78740157499999996" bottom="0.78740157499999996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68B79-692F-4424-AB64-66C4134ACB9A}">
  <sheetPr>
    <tabColor rgb="FF0070C0"/>
  </sheetPr>
  <dimension ref="A1:O141"/>
  <sheetViews>
    <sheetView topLeftCell="A114" workbookViewId="0">
      <selection activeCell="C42" sqref="C42"/>
    </sheetView>
  </sheetViews>
  <sheetFormatPr defaultColWidth="12.5546875" defaultRowHeight="15" customHeight="1"/>
  <cols>
    <col min="1" max="1" width="45.33203125" style="367" customWidth="1"/>
    <col min="2" max="2" width="16.77734375" style="367" bestFit="1" customWidth="1"/>
    <col min="3" max="3" width="8.44140625" style="367" customWidth="1"/>
    <col min="4" max="4" width="7.109375" style="367" customWidth="1"/>
    <col min="5" max="5" width="8.44140625" style="367" customWidth="1"/>
    <col min="6" max="6" width="7.44140625" style="367" customWidth="1"/>
    <col min="7" max="7" width="6.5546875" style="367" customWidth="1"/>
    <col min="8" max="8" width="5.5546875" style="367" customWidth="1"/>
    <col min="9" max="9" width="14.21875" style="367" bestFit="1" customWidth="1"/>
    <col min="10" max="10" width="35.109375" style="367" customWidth="1"/>
    <col min="11" max="11" width="11.6640625" style="367" customWidth="1"/>
    <col min="12" max="12" width="12.5546875" style="367" customWidth="1"/>
    <col min="13" max="13" width="12.77734375" style="367" customWidth="1"/>
    <col min="14" max="14" width="9.77734375" style="367" customWidth="1"/>
    <col min="15" max="15" width="8.5546875" style="367" customWidth="1"/>
    <col min="16" max="17" width="11.44140625" style="367" customWidth="1"/>
    <col min="18" max="27" width="9.44140625" style="367" customWidth="1"/>
    <col min="28" max="16384" width="12.5546875" style="367"/>
  </cols>
  <sheetData>
    <row r="1" spans="1:15" ht="13.5" customHeight="1">
      <c r="A1" s="693" t="s">
        <v>0</v>
      </c>
      <c r="B1" s="694"/>
      <c r="C1" s="694"/>
      <c r="D1" s="694"/>
      <c r="E1" s="695"/>
      <c r="F1" s="365"/>
      <c r="G1" s="365"/>
      <c r="H1" s="696" t="s">
        <v>60682</v>
      </c>
      <c r="I1" s="697"/>
      <c r="J1" s="697"/>
      <c r="K1" s="697"/>
      <c r="L1" s="697"/>
      <c r="M1" s="697"/>
      <c r="N1" s="698"/>
      <c r="O1" s="366"/>
    </row>
    <row r="2" spans="1:15" ht="13.5" customHeight="1">
      <c r="A2" s="705" t="str">
        <f ca="1">"PERÍODO COMPUTADO: Artigos &amp; RH: " &amp; (YEAR(TODAY()) - 5) &amp; " - " &amp; (YEAR(TODAY()) - 1)&amp;" // Livros, Capítulos e Patentes: " &amp; (YEAR(TODAY()) - 10) &amp; " - " &amp; (YEAR(TODAY()) - 1)</f>
        <v>PERÍODO COMPUTADO: Artigos &amp; RH: 2021 - 2025 // Livros, Capítulos e Patentes: 2016 - 2025</v>
      </c>
      <c r="B2" s="706"/>
      <c r="C2" s="706"/>
      <c r="D2" s="706"/>
      <c r="E2" s="707"/>
      <c r="F2" s="365"/>
      <c r="G2" s="365"/>
      <c r="H2" s="699"/>
      <c r="I2" s="700"/>
      <c r="J2" s="700"/>
      <c r="K2" s="700"/>
      <c r="L2" s="700"/>
      <c r="M2" s="700"/>
      <c r="N2" s="701"/>
      <c r="O2" s="366"/>
    </row>
    <row r="3" spans="1:15" ht="16.2" customHeight="1" thickBot="1">
      <c r="A3" s="708" t="str" cm="1">
        <f t="array" aca="1" ref="A3" ca="1">"ORIENTADOR(A): " &amp; MID(CELL("filename", A1), FIND("]", CELL("filename", A1)) + 1, 255)</f>
        <v>ORIENTADOR(A): Clarissa</v>
      </c>
      <c r="B3" s="709"/>
      <c r="C3" s="709"/>
      <c r="D3" s="709"/>
      <c r="E3" s="710"/>
      <c r="F3" s="365"/>
      <c r="G3" s="365"/>
      <c r="H3" s="702"/>
      <c r="I3" s="703"/>
      <c r="J3" s="703"/>
      <c r="K3" s="703"/>
      <c r="L3" s="703"/>
      <c r="M3" s="703"/>
      <c r="N3" s="704"/>
      <c r="O3" s="366"/>
    </row>
    <row r="4" spans="1:15" ht="13.5" customHeight="1" thickBot="1">
      <c r="A4" s="368"/>
      <c r="B4" s="365"/>
      <c r="C4" s="365"/>
      <c r="D4" s="365"/>
      <c r="E4" s="369"/>
      <c r="F4" s="365"/>
      <c r="G4" s="365"/>
      <c r="H4" s="365"/>
      <c r="I4" s="366"/>
      <c r="J4" s="366"/>
      <c r="K4" s="366"/>
      <c r="L4" s="366"/>
      <c r="M4" s="366"/>
      <c r="N4" s="366"/>
      <c r="O4" s="366"/>
    </row>
    <row r="5" spans="1:15" ht="13.5" customHeight="1">
      <c r="A5" s="370" t="s">
        <v>1</v>
      </c>
      <c r="B5" s="711"/>
      <c r="C5" s="711"/>
      <c r="D5" s="711"/>
      <c r="E5" s="712"/>
      <c r="F5" s="365"/>
      <c r="G5" s="365"/>
      <c r="H5" s="715" t="s">
        <v>1</v>
      </c>
      <c r="I5" s="716"/>
      <c r="J5" s="716"/>
      <c r="K5" s="716"/>
      <c r="L5" s="716"/>
      <c r="M5" s="716"/>
      <c r="N5" s="717"/>
      <c r="O5" s="366"/>
    </row>
    <row r="6" spans="1:15" ht="13.5" customHeight="1" thickBot="1">
      <c r="A6" s="371" t="s">
        <v>2</v>
      </c>
      <c r="B6" s="713"/>
      <c r="C6" s="713"/>
      <c r="D6" s="713"/>
      <c r="E6" s="714"/>
      <c r="F6" s="365"/>
      <c r="G6" s="365"/>
      <c r="H6" s="718" t="s">
        <v>2</v>
      </c>
      <c r="I6" s="719"/>
      <c r="J6" s="719"/>
      <c r="K6" s="719"/>
      <c r="L6" s="719"/>
      <c r="M6" s="719"/>
      <c r="N6" s="720"/>
      <c r="O6" s="366"/>
    </row>
    <row r="7" spans="1:15" ht="13.5" customHeight="1" thickBot="1">
      <c r="A7" s="372" t="s">
        <v>53954</v>
      </c>
      <c r="B7" s="373" t="s">
        <v>53964</v>
      </c>
      <c r="C7" s="373" t="s">
        <v>3</v>
      </c>
      <c r="D7" s="374" t="s">
        <v>4</v>
      </c>
      <c r="E7" s="375" t="s">
        <v>53908</v>
      </c>
      <c r="F7" s="376"/>
      <c r="G7" s="376"/>
      <c r="H7" s="377" t="s">
        <v>60667</v>
      </c>
      <c r="I7" s="373" t="s">
        <v>55886</v>
      </c>
      <c r="J7" s="373" t="s">
        <v>24</v>
      </c>
      <c r="K7" s="373" t="s">
        <v>25</v>
      </c>
      <c r="L7" s="373" t="s">
        <v>26</v>
      </c>
      <c r="M7" s="373" t="s">
        <v>27</v>
      </c>
      <c r="N7" s="378" t="s">
        <v>53908</v>
      </c>
      <c r="O7" s="366"/>
    </row>
    <row r="8" spans="1:15" ht="13.5" customHeight="1">
      <c r="A8" s="379" t="str">
        <f t="shared" ref="A8:A11" si="0">IF(I8="", "", IF(J8="", "Revista sem Fator de Impacto" &amp; IF(K8="", "", ", " &amp; K8 &amp; ",") &amp; IF(L8="", "", " p. " &amp; L8), J8 &amp; IF(K8="", "", ", " &amp; K8 &amp; ",") &amp; IF(L8="", "", " p. " &amp; L8)))</f>
        <v>Journal of Molecular Liquids, 2019, p. 647</v>
      </c>
      <c r="B8" s="380" t="str">
        <f>IF(I8="","",_xlfn.LET(
  _xlpm.resultado1, VLOOKUP(I8,'JCR 2026 (JIF 25)'!A:C,3,FALSE),
  _xlpm.resultado2, VLOOKUP(I8,'JCR 2026 (JIF 25)'!B:C,2,FALSE),
  _xlpm.resultado, IFERROR(_xlpm.resultado1, IFERROR(_xlpm.resultado2,"")),
  IF(_xlpm.resultado="N/A", "N/A",
     IF(OR(_xlpm.resultado=0, _xlpm.resultado=""), "Revista sem FI", VALUE(_xlpm.resultado))
  )
))</f>
        <v>Revista sem FI</v>
      </c>
      <c r="C8" s="380" t="str">
        <f>IF(OR(ISBLANK(M8),NOT(ISNUMBER(B8))),"",1/M8)</f>
        <v/>
      </c>
      <c r="D8" s="381">
        <f t="shared" ref="D8:D38" si="1">IF(J8="","",IF(OR(B8=0,B8="Revista sem FI"),0,IF(OR(AND(ISNUMBER(C8),C8&gt;0),AND(ISNUMBER(E8),E8&gt;0)),1,0)))</f>
        <v>0</v>
      </c>
      <c r="E8" s="557" t="str">
        <f t="shared" ref="E8:E38" ca="1" si="2">IF(OR(N8="",NOT(ISNUMBER(B8))),"",IF(SUM(INDIRECT("$E$7:E"&amp;ROW()-1))+1/N8&gt;$C$39,0,1/N8))</f>
        <v/>
      </c>
      <c r="F8" s="376"/>
      <c r="G8" s="376"/>
      <c r="H8" s="382">
        <f>IF(I8&lt;&gt;"", COUNTIF($I8:I$8, "&lt;&gt;"), "")</f>
        <v>1</v>
      </c>
      <c r="I8" s="385" t="s">
        <v>1202</v>
      </c>
      <c r="J8" s="384" t="str">
        <f>IFERROR(VLOOKUP(I8,'JCR 2026 (JIF 25)'!A:D,4,0), IFERROR(VLOOKUP(I8,'JCR 2026 (JIF 25)'!B:D,3,0),""))</f>
        <v>Journal of Molecular Liquids</v>
      </c>
      <c r="K8" s="385">
        <v>2019</v>
      </c>
      <c r="L8" s="46">
        <v>647</v>
      </c>
      <c r="M8" s="385">
        <v>1</v>
      </c>
      <c r="N8" s="386"/>
      <c r="O8" s="366"/>
    </row>
    <row r="9" spans="1:15" ht="13.5" customHeight="1">
      <c r="A9" s="387" t="str">
        <f t="shared" si="0"/>
        <v>JOURNAL OF THE BRAZILIAN CHEMICAL SOCIETY, 2019, p. 2199</v>
      </c>
      <c r="B9" s="388">
        <f>IF(I9="","",_xlfn.LET(
  _xlpm.resultado1, VLOOKUP(I9,'JCR 2026 (JIF 25)'!A:C,3,FALSE),
  _xlpm.resultado2, VLOOKUP(I9,'JCR 2026 (JIF 25)'!B:C,2,FALSE),
  _xlpm.resultado, IFERROR(_xlpm.resultado1, IFERROR(_xlpm.resultado2,"")),
  IF(_xlpm.resultado="N/A", "N/A",
     IF(OR(_xlpm.resultado=0, _xlpm.resultado=""), "Revista sem FI", VALUE(_xlpm.resultado))
  )
))</f>
        <v>1.5</v>
      </c>
      <c r="C9" s="388">
        <f>IF(OR(ISBLANK(M9),NOT(ISNUMBER(B9))),"",1/M9)</f>
        <v>1</v>
      </c>
      <c r="D9" s="389">
        <f t="shared" ca="1" si="1"/>
        <v>1</v>
      </c>
      <c r="E9" s="561" t="str">
        <f t="shared" ca="1" si="2"/>
        <v/>
      </c>
      <c r="F9" s="376"/>
      <c r="G9" s="376"/>
      <c r="H9" s="514">
        <f>IF(I9&lt;&gt;"", COUNTIF($I$8:I9, "&lt;&gt;"), "")</f>
        <v>2</v>
      </c>
      <c r="I9" s="391" t="s">
        <v>18490</v>
      </c>
      <c r="J9" s="392" t="str">
        <f>IFERROR(VLOOKUP(I9,'JCR 2026 (JIF 25)'!A:D,4,0), IFERROR(VLOOKUP(I9,'JCR 2026 (JIF 25)'!B:D,3,0),""))</f>
        <v>JOURNAL OF THE BRAZILIAN CHEMICAL SOCIETY</v>
      </c>
      <c r="K9" s="393">
        <v>2019</v>
      </c>
      <c r="L9" s="19">
        <v>2199</v>
      </c>
      <c r="M9" s="393">
        <v>1</v>
      </c>
      <c r="N9" s="394"/>
      <c r="O9" s="366"/>
    </row>
    <row r="10" spans="1:15" ht="13.5" customHeight="1">
      <c r="A10" s="387" t="str">
        <f t="shared" si="0"/>
        <v>NEW JOURNAL OF CHEMISTRY, 2019, p. 1415</v>
      </c>
      <c r="B10" s="388">
        <f>IF(I10="","",_xlfn.LET(
  _xlpm.resultado1, VLOOKUP(I10,'JCR 2026 (JIF 25)'!A:C,3,FALSE),
  _xlpm.resultado2, VLOOKUP(I10,'JCR 2026 (JIF 25)'!B:C,2,FALSE),
  _xlpm.resultado, IFERROR(_xlpm.resultado1, IFERROR(_xlpm.resultado2,"")),
  IF(_xlpm.resultado="N/A", "N/A",
     IF(OR(_xlpm.resultado=0, _xlpm.resultado=""), "Revista sem FI", VALUE(_xlpm.resultado))
  )
))</f>
        <v>2.6</v>
      </c>
      <c r="C10" s="388">
        <f t="shared" ref="C10:C11" si="3">IF(OR(ISBLANK(M10),NOT(ISNUMBER(B10))),"",1/M10)</f>
        <v>1</v>
      </c>
      <c r="D10" s="389">
        <f t="shared" ca="1" si="1"/>
        <v>1</v>
      </c>
      <c r="E10" s="561" t="str">
        <f t="shared" ca="1" si="2"/>
        <v/>
      </c>
      <c r="F10" s="376"/>
      <c r="G10" s="376"/>
      <c r="H10" s="514">
        <f>IF(I10&lt;&gt;"", COUNTIF($I$8:I10, "&lt;&gt;"), "")</f>
        <v>3</v>
      </c>
      <c r="I10" s="391" t="s">
        <v>20703</v>
      </c>
      <c r="J10" s="392" t="str">
        <f>IFERROR(VLOOKUP(I10,'JCR 2026 (JIF 25)'!A:D,4,0), IFERROR(VLOOKUP(I10,'JCR 2026 (JIF 25)'!B:D,3,0),""))</f>
        <v>NEW JOURNAL OF CHEMISTRY</v>
      </c>
      <c r="K10" s="393">
        <v>2019</v>
      </c>
      <c r="L10" s="19">
        <v>1415</v>
      </c>
      <c r="M10" s="393">
        <v>1</v>
      </c>
      <c r="N10" s="394"/>
      <c r="O10" s="366"/>
    </row>
    <row r="11" spans="1:15" ht="13.5" customHeight="1">
      <c r="A11" s="387" t="str">
        <f t="shared" si="0"/>
        <v>Biomaterials Advances, 2019, p. 48</v>
      </c>
      <c r="B11" s="388">
        <f>IF(I11="","",_xlfn.LET(
  _xlpm.resultado1, VLOOKUP(I11,'JCR 2026 (JIF 25)'!A:C,3,FALSE),
  _xlpm.resultado2, VLOOKUP(I11,'JCR 2026 (JIF 25)'!B:C,2,FALSE),
  _xlpm.resultado, IFERROR(_xlpm.resultado1, IFERROR(_xlpm.resultado2,"")),
  IF(_xlpm.resultado="N/A", "N/A",
     IF(OR(_xlpm.resultado=0, _xlpm.resultado=""), "Revista sem FI", VALUE(_xlpm.resultado))
  )
))</f>
        <v>6.7</v>
      </c>
      <c r="C11" s="388" t="str">
        <f t="shared" si="3"/>
        <v/>
      </c>
      <c r="D11" s="389">
        <f t="shared" ca="1" si="1"/>
        <v>1</v>
      </c>
      <c r="E11" s="561">
        <f t="shared" ca="1" si="2"/>
        <v>0.5</v>
      </c>
      <c r="F11" s="376"/>
      <c r="G11" s="376"/>
      <c r="H11" s="514">
        <f>IF(I11&lt;&gt;"", COUNTIF($I$8:I11, "&lt;&gt;"), "")</f>
        <v>4</v>
      </c>
      <c r="I11" s="626" t="s">
        <v>27289</v>
      </c>
      <c r="J11" s="392" t="str">
        <f>IFERROR(VLOOKUP(I11,'JCR 2026 (JIF 25)'!A:D,4,0), IFERROR(VLOOKUP(I11,'JCR 2026 (JIF 25)'!B:D,3,0),""))</f>
        <v>Biomaterials Advances</v>
      </c>
      <c r="K11" s="393">
        <v>2019</v>
      </c>
      <c r="L11" s="19">
        <v>48</v>
      </c>
      <c r="M11" s="393"/>
      <c r="N11" s="394">
        <v>2</v>
      </c>
      <c r="O11" s="366"/>
    </row>
    <row r="12" spans="1:15" ht="13.5" customHeight="1">
      <c r="A12" s="387" t="str">
        <f t="shared" ref="A12:A35" si="4">IF(I12="", "", IF(J12="", "Revista sem Fator de Impacto" &amp; IF(K12="", "", ", " &amp; K12 &amp; ",") &amp; IF(L12="", "", " p. " &amp; L12), J12 &amp; IF(K12="", "", ", " &amp; K12 &amp; ",") &amp; IF(L12="", "", " p. " &amp; L12)))</f>
        <v>Biomaterials Advances, 2020, p. 110194</v>
      </c>
      <c r="B12" s="388">
        <f>IF(I12="","",_xlfn.LET(
  _xlpm.resultado1, VLOOKUP(I12,'JCR 2026 (JIF 25)'!A:C,3,FALSE),
  _xlpm.resultado2, VLOOKUP(I12,'JCR 2026 (JIF 25)'!B:C,2,FALSE),
  _xlpm.resultado, IFERROR(_xlpm.resultado1, IFERROR(_xlpm.resultado2,"")),
  IF(_xlpm.resultado="N/A", "N/A",
     IF(OR(_xlpm.resultado=0, _xlpm.resultado=""), "Revista sem FI", VALUE(_xlpm.resultado))
  )
))</f>
        <v>6.7</v>
      </c>
      <c r="C12" s="388">
        <f t="shared" ref="C12:C38" si="5">IF(OR(ISBLANK(M12),NOT(ISNUMBER(B12))),"",1/M12)</f>
        <v>1</v>
      </c>
      <c r="D12" s="389">
        <f t="shared" ca="1" si="1"/>
        <v>1</v>
      </c>
      <c r="E12" s="561" t="str">
        <f t="shared" ca="1" si="2"/>
        <v/>
      </c>
      <c r="F12" s="366"/>
      <c r="G12" s="366"/>
      <c r="H12" s="514">
        <f>IF(I12&lt;&gt;"", COUNTIF($I$8:I12, "&lt;&gt;"), "")</f>
        <v>5</v>
      </c>
      <c r="I12" s="626" t="s">
        <v>27289</v>
      </c>
      <c r="J12" s="627" t="str">
        <f>IFERROR(VLOOKUP(I12,'JCR 2026 (JIF 25)'!A:D,4,0), IFERROR(VLOOKUP(I12,'JCR 2026 (JIF 25)'!B:D,3,0),""))</f>
        <v>Biomaterials Advances</v>
      </c>
      <c r="K12" s="628">
        <v>2020</v>
      </c>
      <c r="L12" s="628">
        <v>110194</v>
      </c>
      <c r="M12" s="628">
        <v>1</v>
      </c>
      <c r="N12" s="629"/>
      <c r="O12" s="366"/>
    </row>
    <row r="13" spans="1:15" ht="13.5" customHeight="1">
      <c r="A13" s="387" t="str">
        <f t="shared" si="4"/>
        <v>CRYSTENGCOMM, 2020, p. 708</v>
      </c>
      <c r="B13" s="388">
        <f>IF(I13="","",_xlfn.LET(
  _xlpm.resultado1, VLOOKUP(I13,'JCR 2026 (JIF 25)'!A:C,3,FALSE),
  _xlpm.resultado2, VLOOKUP(I13,'JCR 2026 (JIF 25)'!B:C,2,FALSE),
  _xlpm.resultado, IFERROR(_xlpm.resultado1, IFERROR(_xlpm.resultado2,"")),
  IF(_xlpm.resultado="N/A", "N/A",
     IF(OR(_xlpm.resultado=0, _xlpm.resultado=""), "Revista sem FI", VALUE(_xlpm.resultado))
  )
))</f>
        <v>2.4</v>
      </c>
      <c r="C13" s="555">
        <f t="shared" si="5"/>
        <v>1</v>
      </c>
      <c r="D13" s="389">
        <f t="shared" ca="1" si="1"/>
        <v>1</v>
      </c>
      <c r="E13" s="561" t="str">
        <f t="shared" ca="1" si="2"/>
        <v/>
      </c>
      <c r="F13" s="366"/>
      <c r="G13" s="366"/>
      <c r="H13" s="514">
        <f>IF(I13&lt;&gt;"", COUNTIF($I$8:I13, "&lt;&gt;"), "")</f>
        <v>6</v>
      </c>
      <c r="I13" s="391" t="s">
        <v>554</v>
      </c>
      <c r="J13" s="392" t="str">
        <f>IFERROR(VLOOKUP(I13,'JCR 2026 (JIF 25)'!A:D,4,0), IFERROR(VLOOKUP(I13,'JCR 2026 (JIF 25)'!B:D,3,0),""))</f>
        <v>CRYSTENGCOMM</v>
      </c>
      <c r="K13" s="393">
        <v>2020</v>
      </c>
      <c r="L13" s="393">
        <v>708</v>
      </c>
      <c r="M13" s="393">
        <v>1</v>
      </c>
      <c r="N13" s="394"/>
      <c r="O13" s="366"/>
    </row>
    <row r="14" spans="1:15" ht="13.5" customHeight="1">
      <c r="A14" s="387" t="str">
        <f t="shared" si="4"/>
        <v>Journal of Molecular Liquids, 2020, p. 112983</v>
      </c>
      <c r="B14" s="388" t="str">
        <f>IF(I14="","",_xlfn.LET(
  _xlpm.resultado1, VLOOKUP(I14,'JCR 2026 (JIF 25)'!A:C,3,FALSE),
  _xlpm.resultado2, VLOOKUP(I14,'JCR 2026 (JIF 25)'!B:C,2,FALSE),
  _xlpm.resultado, IFERROR(_xlpm.resultado1, IFERROR(_xlpm.resultado2,"")),
  IF(_xlpm.resultado="N/A", "N/A",
     IF(OR(_xlpm.resultado=0, _xlpm.resultado=""), "Revista sem FI", VALUE(_xlpm.resultado))
  )
))</f>
        <v>Revista sem FI</v>
      </c>
      <c r="C14" s="555" t="str">
        <f t="shared" si="5"/>
        <v/>
      </c>
      <c r="D14" s="389">
        <f t="shared" si="1"/>
        <v>0</v>
      </c>
      <c r="E14" s="561" t="str">
        <f t="shared" ca="1" si="2"/>
        <v/>
      </c>
      <c r="F14" s="366"/>
      <c r="G14" s="366"/>
      <c r="H14" s="514">
        <f>IF(I14&lt;&gt;"", COUNTIF($I$8:I14, "&lt;&gt;"), "")</f>
        <v>7</v>
      </c>
      <c r="I14" s="393" t="s">
        <v>1202</v>
      </c>
      <c r="J14" s="392" t="str">
        <f>IFERROR(VLOOKUP(I14,'JCR 2026 (JIF 25)'!A:D,4,0), IFERROR(VLOOKUP(I14,'JCR 2026 (JIF 25)'!B:D,3,0),""))</f>
        <v>Journal of Molecular Liquids</v>
      </c>
      <c r="K14" s="393">
        <v>2020</v>
      </c>
      <c r="L14" s="393">
        <v>112983</v>
      </c>
      <c r="M14" s="393">
        <v>1</v>
      </c>
      <c r="N14" s="394"/>
      <c r="O14" s="366"/>
    </row>
    <row r="15" spans="1:15" ht="13.5" customHeight="1">
      <c r="A15" s="387" t="str">
        <f t="shared" si="4"/>
        <v>Journal of Molecular Liquids, 2020, p. 112077</v>
      </c>
      <c r="B15" s="388" t="str">
        <f>IF(I15="","",_xlfn.LET(
  _xlpm.resultado1, VLOOKUP(I15,'JCR 2026 (JIF 25)'!A:C,3,FALSE),
  _xlpm.resultado2, VLOOKUP(I15,'JCR 2026 (JIF 25)'!B:C,2,FALSE),
  _xlpm.resultado, IFERROR(_xlpm.resultado1, IFERROR(_xlpm.resultado2,"")),
  IF(_xlpm.resultado="N/A", "N/A",
     IF(OR(_xlpm.resultado=0, _xlpm.resultado=""), "Revista sem FI", VALUE(_xlpm.resultado))
  )
))</f>
        <v>Revista sem FI</v>
      </c>
      <c r="C15" s="555" t="str">
        <f t="shared" si="5"/>
        <v/>
      </c>
      <c r="D15" s="389">
        <f t="shared" si="1"/>
        <v>0</v>
      </c>
      <c r="E15" s="561" t="str">
        <f t="shared" ca="1" si="2"/>
        <v/>
      </c>
      <c r="F15" s="366"/>
      <c r="G15" s="366"/>
      <c r="H15" s="514">
        <f>IF(I15&lt;&gt;"", COUNTIF($I$8:I15, "&lt;&gt;"), "")</f>
        <v>8</v>
      </c>
      <c r="I15" s="391" t="s">
        <v>1202</v>
      </c>
      <c r="J15" s="392" t="str">
        <f>IFERROR(VLOOKUP(I15,'JCR 2026 (JIF 25)'!A:D,4,0), IFERROR(VLOOKUP(I15,'JCR 2026 (JIF 25)'!B:D,3,0),""))</f>
        <v>Journal of Molecular Liquids</v>
      </c>
      <c r="K15" s="393">
        <v>2020</v>
      </c>
      <c r="L15" s="393">
        <v>112077</v>
      </c>
      <c r="M15" s="393">
        <v>1</v>
      </c>
      <c r="N15" s="394"/>
      <c r="O15" s="366"/>
    </row>
    <row r="16" spans="1:15" ht="13.5" customHeight="1">
      <c r="A16" s="387" t="str">
        <f t="shared" si="4"/>
        <v>Journal of Molecular Liquids, 2020, p. 111734</v>
      </c>
      <c r="B16" s="388" t="str">
        <f>IF(I16="","",_xlfn.LET(
  _xlpm.resultado1, VLOOKUP(I16,'JCR 2026 (JIF 25)'!A:C,3,FALSE),
  _xlpm.resultado2, VLOOKUP(I16,'JCR 2026 (JIF 25)'!B:C,2,FALSE),
  _xlpm.resultado, IFERROR(_xlpm.resultado1, IFERROR(_xlpm.resultado2,"")),
  IF(_xlpm.resultado="N/A", "N/A",
     IF(OR(_xlpm.resultado=0, _xlpm.resultado=""), "Revista sem FI", VALUE(_xlpm.resultado))
  )
))</f>
        <v>Revista sem FI</v>
      </c>
      <c r="C16" s="555" t="str">
        <f t="shared" si="5"/>
        <v/>
      </c>
      <c r="D16" s="389">
        <f t="shared" si="1"/>
        <v>0</v>
      </c>
      <c r="E16" s="561" t="str">
        <f t="shared" ca="1" si="2"/>
        <v/>
      </c>
      <c r="F16" s="366"/>
      <c r="G16" s="366"/>
      <c r="H16" s="514">
        <f>IF(I16&lt;&gt;"", COUNTIF($I$8:I16, "&lt;&gt;"), "")</f>
        <v>9</v>
      </c>
      <c r="I16" s="391" t="s">
        <v>1202</v>
      </c>
      <c r="J16" s="392" t="str">
        <f>IFERROR(VLOOKUP(I16,'JCR 2026 (JIF 25)'!A:D,4,0), IFERROR(VLOOKUP(I16,'JCR 2026 (JIF 25)'!B:D,3,0),""))</f>
        <v>Journal of Molecular Liquids</v>
      </c>
      <c r="K16" s="393">
        <v>2020</v>
      </c>
      <c r="L16" s="393">
        <v>111734</v>
      </c>
      <c r="M16" s="393">
        <v>2</v>
      </c>
      <c r="N16" s="394"/>
      <c r="O16" s="366"/>
    </row>
    <row r="17" spans="1:15" ht="13.5" customHeight="1">
      <c r="A17" s="387" t="str">
        <f t="shared" si="4"/>
        <v>JOURNAL OF MATERIALS SCIENCE, 2021, p. 12171</v>
      </c>
      <c r="B17" s="388">
        <f>IF(I17="","",_xlfn.LET(
  _xlpm.resultado1, VLOOKUP(I17,'JCR 2026 (JIF 25)'!A:C,3,FALSE),
  _xlpm.resultado2, VLOOKUP(I17,'JCR 2026 (JIF 25)'!B:C,2,FALSE),
  _xlpm.resultado, IFERROR(_xlpm.resultado1, IFERROR(_xlpm.resultado2,"")),
  IF(_xlpm.resultado="N/A", "N/A",
     IF(OR(_xlpm.resultado=0, _xlpm.resultado=""), "Revista sem FI", VALUE(_xlpm.resultado))
  )
))</f>
        <v>4.4000000000000004</v>
      </c>
      <c r="C17" s="555" t="str">
        <f t="shared" si="5"/>
        <v/>
      </c>
      <c r="D17" s="389">
        <f t="shared" ca="1" si="1"/>
        <v>1</v>
      </c>
      <c r="E17" s="561">
        <f t="shared" ca="1" si="2"/>
        <v>0.5</v>
      </c>
      <c r="F17" s="577"/>
      <c r="G17" s="366"/>
      <c r="H17" s="514">
        <f>IF(I17&lt;&gt;"", COUNTIF($I$8:I17, "&lt;&gt;"), "")</f>
        <v>10</v>
      </c>
      <c r="I17" s="391" t="s">
        <v>1187</v>
      </c>
      <c r="J17" s="392" t="str">
        <f>IFERROR(VLOOKUP(I17,'JCR 2026 (JIF 25)'!A:D,4,0), IFERROR(VLOOKUP(I17,'JCR 2026 (JIF 25)'!B:D,3,0),""))</f>
        <v>JOURNAL OF MATERIALS SCIENCE</v>
      </c>
      <c r="K17" s="393">
        <v>2021</v>
      </c>
      <c r="L17" s="393">
        <v>12171</v>
      </c>
      <c r="M17" s="393"/>
      <c r="N17" s="394">
        <v>2</v>
      </c>
      <c r="O17" s="366"/>
    </row>
    <row r="18" spans="1:15" ht="13.5" customHeight="1">
      <c r="A18" s="387" t="str">
        <f t="shared" si="4"/>
        <v>Journal of Molecular Liquids, 2021, p. 115618</v>
      </c>
      <c r="B18" s="388" t="str">
        <f>IF(I18="","",_xlfn.LET(
  _xlpm.resultado1, VLOOKUP(I18,'JCR 2026 (JIF 25)'!A:C,3,FALSE),
  _xlpm.resultado2, VLOOKUP(I18,'JCR 2026 (JIF 25)'!B:C,2,FALSE),
  _xlpm.resultado, IFERROR(_xlpm.resultado1, IFERROR(_xlpm.resultado2,"")),
  IF(_xlpm.resultado="N/A", "N/A",
     IF(OR(_xlpm.resultado=0, _xlpm.resultado=""), "Revista sem FI", VALUE(_xlpm.resultado))
  )
))</f>
        <v>Revista sem FI</v>
      </c>
      <c r="C18" s="555" t="str">
        <f t="shared" si="5"/>
        <v/>
      </c>
      <c r="D18" s="389">
        <f t="shared" si="1"/>
        <v>0</v>
      </c>
      <c r="E18" s="561" t="str">
        <f t="shared" ca="1" si="2"/>
        <v/>
      </c>
      <c r="F18" s="577"/>
      <c r="G18" s="366"/>
      <c r="H18" s="514">
        <f>IF(I18&lt;&gt;"", COUNTIF($I$8:I18, "&lt;&gt;"), "")</f>
        <v>11</v>
      </c>
      <c r="I18" s="391" t="s">
        <v>1202</v>
      </c>
      <c r="J18" s="392" t="str">
        <f>IFERROR(VLOOKUP(I18,'JCR 2026 (JIF 25)'!A:D,4,0), IFERROR(VLOOKUP(I18,'JCR 2026 (JIF 25)'!B:D,3,0),""))</f>
        <v>Journal of Molecular Liquids</v>
      </c>
      <c r="K18" s="393">
        <v>2021</v>
      </c>
      <c r="L18" s="393">
        <v>115618</v>
      </c>
      <c r="M18" s="393">
        <v>1</v>
      </c>
      <c r="N18" s="394"/>
      <c r="O18" s="366"/>
    </row>
    <row r="19" spans="1:15" ht="13.5" customHeight="1">
      <c r="A19" s="387" t="str">
        <f t="shared" si="4"/>
        <v>JOURNAL OF SOLUTION CHEMISTRY, 2021, p. 240</v>
      </c>
      <c r="B19" s="388">
        <f>IF(I19="","",_xlfn.LET(
  _xlpm.resultado1, VLOOKUP(I19,'JCR 2026 (JIF 25)'!A:C,3,FALSE),
  _xlpm.resultado2, VLOOKUP(I19,'JCR 2026 (JIF 25)'!B:C,2,FALSE),
  _xlpm.resultado, IFERROR(_xlpm.resultado1, IFERROR(_xlpm.resultado2,"")),
  IF(_xlpm.resultado="N/A", "N/A",
     IF(OR(_xlpm.resultado=0, _xlpm.resultado=""), "Revista sem FI", VALUE(_xlpm.resultado))
  )
))</f>
        <v>1.3</v>
      </c>
      <c r="C19" s="555">
        <f t="shared" si="5"/>
        <v>1</v>
      </c>
      <c r="D19" s="389">
        <f t="shared" ca="1" si="1"/>
        <v>1</v>
      </c>
      <c r="E19" s="561" t="str">
        <f t="shared" ca="1" si="2"/>
        <v/>
      </c>
      <c r="F19" s="577"/>
      <c r="G19" s="366"/>
      <c r="H19" s="514">
        <f>IF(I19&lt;&gt;"", COUNTIF($I$8:I19, "&lt;&gt;"), "")</f>
        <v>12</v>
      </c>
      <c r="I19" s="391" t="s">
        <v>1323</v>
      </c>
      <c r="J19" s="392" t="str">
        <f>IFERROR(VLOOKUP(I19,'JCR 2026 (JIF 25)'!A:D,4,0), IFERROR(VLOOKUP(I19,'JCR 2026 (JIF 25)'!B:D,3,0),""))</f>
        <v>JOURNAL OF SOLUTION CHEMISTRY</v>
      </c>
      <c r="K19" s="393">
        <v>2021</v>
      </c>
      <c r="L19" s="393">
        <v>240</v>
      </c>
      <c r="M19" s="393">
        <v>1</v>
      </c>
      <c r="N19" s="394"/>
      <c r="O19" s="366"/>
    </row>
    <row r="20" spans="1:15" ht="13.5" customHeight="1">
      <c r="A20" s="387" t="str">
        <f t="shared" si="4"/>
        <v>ULTRASONICS SONOCHEMISTRY, 2021, p. 105446</v>
      </c>
      <c r="B20" s="388">
        <f>IF(I20="","",_xlfn.LET(
  _xlpm.resultado1, VLOOKUP(I20,'JCR 2026 (JIF 25)'!A:C,3,FALSE),
  _xlpm.resultado2, VLOOKUP(I20,'JCR 2026 (JIF 25)'!B:C,2,FALSE),
  _xlpm.resultado, IFERROR(_xlpm.resultado1, IFERROR(_xlpm.resultado2,"")),
  IF(_xlpm.resultado="N/A", "N/A",
     IF(OR(_xlpm.resultado=0, _xlpm.resultado=""), "Revista sem FI", VALUE(_xlpm.resultado))
  )
))</f>
        <v>10.199999999999999</v>
      </c>
      <c r="C20" s="555">
        <f t="shared" si="5"/>
        <v>1</v>
      </c>
      <c r="D20" s="389">
        <f t="shared" ca="1" si="1"/>
        <v>1</v>
      </c>
      <c r="E20" s="561" t="str">
        <f t="shared" ca="1" si="2"/>
        <v/>
      </c>
      <c r="F20" s="366"/>
      <c r="G20" s="366"/>
      <c r="H20" s="514">
        <f>IF(I20&lt;&gt;"", COUNTIF($I$8:I20, "&lt;&gt;"), "")</f>
        <v>13</v>
      </c>
      <c r="I20" s="391" t="s">
        <v>2034</v>
      </c>
      <c r="J20" s="392" t="str">
        <f>IFERROR(VLOOKUP(I20,'JCR 2026 (JIF 25)'!A:D,4,0), IFERROR(VLOOKUP(I20,'JCR 2026 (JIF 25)'!B:D,3,0),""))</f>
        <v>ULTRASONICS SONOCHEMISTRY</v>
      </c>
      <c r="K20" s="393">
        <v>2021</v>
      </c>
      <c r="L20" s="393">
        <v>105446</v>
      </c>
      <c r="M20" s="393">
        <v>1</v>
      </c>
      <c r="N20" s="394"/>
      <c r="O20" s="366"/>
    </row>
    <row r="21" spans="1:15" ht="13.5" customHeight="1">
      <c r="A21" s="387" t="str">
        <f t="shared" si="4"/>
        <v>Pharmaceutics, 2021, p. 639</v>
      </c>
      <c r="B21" s="388">
        <f>IF(I21="","",_xlfn.LET(
  _xlpm.resultado1, VLOOKUP(I21,'JCR 2026 (JIF 25)'!A:C,3,FALSE),
  _xlpm.resultado2, VLOOKUP(I21,'JCR 2026 (JIF 25)'!B:C,2,FALSE),
  _xlpm.resultado, IFERROR(_xlpm.resultado1, IFERROR(_xlpm.resultado2,"")),
  IF(_xlpm.resultado="N/A", "N/A",
     IF(OR(_xlpm.resultado=0, _xlpm.resultado=""), "Revista sem FI", VALUE(_xlpm.resultado))
  )
))</f>
        <v>6.9</v>
      </c>
      <c r="C21" s="555">
        <f t="shared" si="5"/>
        <v>1</v>
      </c>
      <c r="D21" s="389">
        <f t="shared" ca="1" si="1"/>
        <v>1</v>
      </c>
      <c r="E21" s="561" t="str">
        <f t="shared" ca="1" si="2"/>
        <v/>
      </c>
      <c r="F21" s="366"/>
      <c r="G21" s="366"/>
      <c r="H21" s="514">
        <f>IF(I21&lt;&gt;"", COUNTIF($I$8:I21, "&lt;&gt;"), "")</f>
        <v>14</v>
      </c>
      <c r="I21" s="391" t="s">
        <v>21935</v>
      </c>
      <c r="J21" s="392" t="str">
        <f>IFERROR(VLOOKUP(I21,'JCR 2026 (JIF 25)'!A:D,4,0), IFERROR(VLOOKUP(I21,'JCR 2026 (JIF 25)'!B:D,3,0),""))</f>
        <v>Pharmaceutics</v>
      </c>
      <c r="K21" s="393">
        <v>2021</v>
      </c>
      <c r="L21" s="393">
        <v>639</v>
      </c>
      <c r="M21" s="393">
        <v>1</v>
      </c>
      <c r="N21" s="394"/>
      <c r="O21" s="366"/>
    </row>
    <row r="22" spans="1:15" ht="13.5" customHeight="1">
      <c r="A22" s="387" t="str">
        <f t="shared" si="4"/>
        <v>JOURNAL OF DRUG DELIVERY SCIENCE AND TECHNOLOGY, 2022, p. 102795</v>
      </c>
      <c r="B22" s="388">
        <f>IF(I22="","",_xlfn.LET(
  _xlpm.resultado1, VLOOKUP(I22,'JCR 2026 (JIF 25)'!A:C,3,FALSE),
  _xlpm.resultado2, VLOOKUP(I22,'JCR 2026 (JIF 25)'!B:C,2,FALSE),
  _xlpm.resultado, IFERROR(_xlpm.resultado1, IFERROR(_xlpm.resultado2,"")),
  IF(_xlpm.resultado="N/A", "N/A",
     IF(OR(_xlpm.resultado=0, _xlpm.resultado=""), "Revista sem FI", VALUE(_xlpm.resultado))
  )
))</f>
        <v>5.2</v>
      </c>
      <c r="C22" s="555" t="str">
        <f t="shared" si="5"/>
        <v/>
      </c>
      <c r="D22" s="389">
        <f t="shared" ca="1" si="1"/>
        <v>1</v>
      </c>
      <c r="E22" s="561">
        <f t="shared" ca="1" si="2"/>
        <v>1</v>
      </c>
      <c r="F22" s="366"/>
      <c r="G22" s="366"/>
      <c r="H22" s="514">
        <f>IF(I22&lt;&gt;"", COUNTIF($I$8:I22, "&lt;&gt;"), "")</f>
        <v>15</v>
      </c>
      <c r="I22" s="391" t="s">
        <v>17616</v>
      </c>
      <c r="J22" s="392" t="str">
        <f>IFERROR(VLOOKUP(I22,'JCR 2026 (JIF 25)'!A:D,4,0), IFERROR(VLOOKUP(I22,'JCR 2026 (JIF 25)'!B:D,3,0),""))</f>
        <v>JOURNAL OF DRUG DELIVERY SCIENCE AND TECHNOLOGY</v>
      </c>
      <c r="K22" s="393">
        <v>2022</v>
      </c>
      <c r="L22" s="393">
        <v>102795</v>
      </c>
      <c r="M22" s="393"/>
      <c r="N22" s="394">
        <v>1</v>
      </c>
      <c r="O22" s="366"/>
    </row>
    <row r="23" spans="1:15" ht="13.5" customHeight="1">
      <c r="A23" s="387" t="str">
        <f t="shared" si="4"/>
        <v>JOURNAL OF FLUORINE CHEMISTRY, 2022, p. 109973</v>
      </c>
      <c r="B23" s="388">
        <f>IF(I23="","",_xlfn.LET(
  _xlpm.resultado1, VLOOKUP(I23,'JCR 2026 (JIF 25)'!A:C,3,FALSE),
  _xlpm.resultado2, VLOOKUP(I23,'JCR 2026 (JIF 25)'!B:C,2,FALSE),
  _xlpm.resultado, IFERROR(_xlpm.resultado1, IFERROR(_xlpm.resultado2,"")),
  IF(_xlpm.resultado="N/A", "N/A",
     IF(OR(_xlpm.resultado=0, _xlpm.resultado=""), "Revista sem FI", VALUE(_xlpm.resultado))
  )
))</f>
        <v>1.6</v>
      </c>
      <c r="C23" s="555">
        <f t="shared" si="5"/>
        <v>0.5</v>
      </c>
      <c r="D23" s="389">
        <f t="shared" ca="1" si="1"/>
        <v>1</v>
      </c>
      <c r="E23" s="561" t="str">
        <f t="shared" ca="1" si="2"/>
        <v/>
      </c>
      <c r="F23" s="366"/>
      <c r="G23" s="366"/>
      <c r="H23" s="514">
        <f>IF(I23&lt;&gt;"", COUNTIF($I$8:I23, "&lt;&gt;"), "")</f>
        <v>16</v>
      </c>
      <c r="I23" s="391" t="s">
        <v>1125</v>
      </c>
      <c r="J23" s="392" t="str">
        <f>IFERROR(VLOOKUP(I23,'JCR 2026 (JIF 25)'!A:D,4,0), IFERROR(VLOOKUP(I23,'JCR 2026 (JIF 25)'!B:D,3,0),""))</f>
        <v>JOURNAL OF FLUORINE CHEMISTRY</v>
      </c>
      <c r="K23" s="393">
        <v>2022</v>
      </c>
      <c r="L23" s="393">
        <v>109973</v>
      </c>
      <c r="M23" s="393">
        <v>2</v>
      </c>
      <c r="N23" s="394"/>
      <c r="O23" s="366"/>
    </row>
    <row r="24" spans="1:15" ht="13.5" customHeight="1">
      <c r="A24" s="387" t="str">
        <f t="shared" si="4"/>
        <v>Journal of Molecular Liquids, 2022, p. 119857</v>
      </c>
      <c r="B24" s="388" t="str">
        <f>IF(I24="","",_xlfn.LET(
  _xlpm.resultado1, VLOOKUP(I24,'JCR 2026 (JIF 25)'!A:C,3,FALSE),
  _xlpm.resultado2, VLOOKUP(I24,'JCR 2026 (JIF 25)'!B:C,2,FALSE),
  _xlpm.resultado, IFERROR(_xlpm.resultado1, IFERROR(_xlpm.resultado2,"")),
  IF(_xlpm.resultado="N/A", "N/A",
     IF(OR(_xlpm.resultado=0, _xlpm.resultado=""), "Revista sem FI", VALUE(_xlpm.resultado))
  )
))</f>
        <v>Revista sem FI</v>
      </c>
      <c r="C24" s="555" t="str">
        <f t="shared" si="5"/>
        <v/>
      </c>
      <c r="D24" s="389">
        <f t="shared" si="1"/>
        <v>0</v>
      </c>
      <c r="E24" s="561" t="str">
        <f t="shared" ca="1" si="2"/>
        <v/>
      </c>
      <c r="F24" s="366"/>
      <c r="G24" s="366"/>
      <c r="H24" s="514">
        <f>IF(I24&lt;&gt;"", COUNTIF($I$8:I24, "&lt;&gt;"), "")</f>
        <v>17</v>
      </c>
      <c r="I24" s="391" t="s">
        <v>1202</v>
      </c>
      <c r="J24" s="392" t="str">
        <f>IFERROR(VLOOKUP(I24,'JCR 2026 (JIF 25)'!A:D,4,0), IFERROR(VLOOKUP(I24,'JCR 2026 (JIF 25)'!B:D,3,0),""))</f>
        <v>Journal of Molecular Liquids</v>
      </c>
      <c r="K24" s="393">
        <v>2022</v>
      </c>
      <c r="L24" s="393">
        <v>119857</v>
      </c>
      <c r="M24" s="393"/>
      <c r="N24" s="394">
        <v>1</v>
      </c>
      <c r="O24" s="366"/>
    </row>
    <row r="25" spans="1:15" ht="13.5" customHeight="1">
      <c r="A25" s="387" t="str">
        <f t="shared" si="4"/>
        <v>Journal of Molecular Liquids, 2022, p. 120054</v>
      </c>
      <c r="B25" s="388" t="str">
        <f>IF(I25="","",_xlfn.LET(
  _xlpm.resultado1, VLOOKUP(I25,'JCR 2026 (JIF 25)'!A:C,3,FALSE),
  _xlpm.resultado2, VLOOKUP(I25,'JCR 2026 (JIF 25)'!B:C,2,FALSE),
  _xlpm.resultado, IFERROR(_xlpm.resultado1, IFERROR(_xlpm.resultado2,"")),
  IF(_xlpm.resultado="N/A", "N/A",
     IF(OR(_xlpm.resultado=0, _xlpm.resultado=""), "Revista sem FI", VALUE(_xlpm.resultado))
  )
))</f>
        <v>Revista sem FI</v>
      </c>
      <c r="C25" s="555" t="str">
        <f t="shared" si="5"/>
        <v/>
      </c>
      <c r="D25" s="389">
        <f t="shared" si="1"/>
        <v>0</v>
      </c>
      <c r="E25" s="561" t="str">
        <f t="shared" ca="1" si="2"/>
        <v/>
      </c>
      <c r="F25" s="366"/>
      <c r="G25" s="366"/>
      <c r="H25" s="514">
        <f>IF(I25&lt;&gt;"", COUNTIF($I$8:I25, "&lt;&gt;"), "")</f>
        <v>18</v>
      </c>
      <c r="I25" s="391" t="s">
        <v>1202</v>
      </c>
      <c r="J25" s="392" t="str">
        <f>IFERROR(VLOOKUP(I25,'JCR 2026 (JIF 25)'!A:D,4,0), IFERROR(VLOOKUP(I25,'JCR 2026 (JIF 25)'!B:D,3,0),""))</f>
        <v>Journal of Molecular Liquids</v>
      </c>
      <c r="K25" s="393">
        <v>2022</v>
      </c>
      <c r="L25" s="393">
        <v>120054</v>
      </c>
      <c r="M25" s="393">
        <v>1</v>
      </c>
      <c r="N25" s="394"/>
      <c r="O25" s="366"/>
    </row>
    <row r="26" spans="1:15" ht="13.5" customHeight="1">
      <c r="A26" s="387" t="str">
        <f t="shared" si="4"/>
        <v>Journal of Ionic Liquids, 2022, p. 100048</v>
      </c>
      <c r="B26" s="388">
        <f>IF(I26="","",_xlfn.LET(
  _xlpm.resultado1, VLOOKUP(I26,'JCR 2026 (JIF 25)'!A:C,3,FALSE),
  _xlpm.resultado2, VLOOKUP(I26,'JCR 2026 (JIF 25)'!B:C,2,FALSE),
  _xlpm.resultado, IFERROR(_xlpm.resultado1, IFERROR(_xlpm.resultado2,"")),
  IF(_xlpm.resultado="N/A", "N/A",
     IF(OR(_xlpm.resultado=0, _xlpm.resultado=""), "Revista sem FI", VALUE(_xlpm.resultado))
  )
))</f>
        <v>2.6</v>
      </c>
      <c r="C26" s="555">
        <f t="shared" si="5"/>
        <v>1</v>
      </c>
      <c r="D26" s="389">
        <f t="shared" ca="1" si="1"/>
        <v>1</v>
      </c>
      <c r="E26" s="561" t="str">
        <f t="shared" ca="1" si="2"/>
        <v/>
      </c>
      <c r="F26" s="366"/>
      <c r="G26" s="366"/>
      <c r="H26" s="514">
        <f>IF(I26&lt;&gt;"", COUNTIF($I$8:I26, "&lt;&gt;"), "")</f>
        <v>19</v>
      </c>
      <c r="I26" s="391" t="s">
        <v>60684</v>
      </c>
      <c r="J26" s="392" t="str">
        <f>IFERROR(VLOOKUP(I26,'JCR 2026 (JIF 25)'!A:D,4,0), IFERROR(VLOOKUP(I26,'JCR 2026 (JIF 25)'!B:D,3,0),""))</f>
        <v>Journal of Ionic Liquids</v>
      </c>
      <c r="K26" s="393">
        <v>2022</v>
      </c>
      <c r="L26" s="393">
        <v>100048</v>
      </c>
      <c r="M26" s="393">
        <v>1</v>
      </c>
      <c r="N26" s="394"/>
      <c r="O26" s="366"/>
    </row>
    <row r="27" spans="1:15" ht="13.5" customHeight="1">
      <c r="A27" s="387" t="str">
        <f t="shared" si="4"/>
        <v>Pharmaceutics, 2022, p. 710</v>
      </c>
      <c r="B27" s="388">
        <f>IF(I27="","",_xlfn.LET(
  _xlpm.resultado1, VLOOKUP(I27,'JCR 2026 (JIF 25)'!A:C,3,FALSE),
  _xlpm.resultado2, VLOOKUP(I27,'JCR 2026 (JIF 25)'!B:C,2,FALSE),
  _xlpm.resultado, IFERROR(_xlpm.resultado1, IFERROR(_xlpm.resultado2,"")),
  IF(_xlpm.resultado="N/A", "N/A",
     IF(OR(_xlpm.resultado=0, _xlpm.resultado=""), "Revista sem FI", VALUE(_xlpm.resultado))
  )
))</f>
        <v>6.9</v>
      </c>
      <c r="C27" s="555">
        <f t="shared" si="5"/>
        <v>1</v>
      </c>
      <c r="D27" s="389">
        <f t="shared" ca="1" si="1"/>
        <v>1</v>
      </c>
      <c r="E27" s="561" t="str">
        <f t="shared" ca="1" si="2"/>
        <v/>
      </c>
      <c r="F27" s="366"/>
      <c r="G27" s="366"/>
      <c r="H27" s="514">
        <f>IF(I27&lt;&gt;"", COUNTIF($I$8:I27, "&lt;&gt;"), "")</f>
        <v>20</v>
      </c>
      <c r="I27" s="391" t="s">
        <v>21935</v>
      </c>
      <c r="J27" s="392" t="str">
        <f>IFERROR(VLOOKUP(I27,'JCR 2026 (JIF 25)'!A:D,4,0), IFERROR(VLOOKUP(I27,'JCR 2026 (JIF 25)'!B:D,3,0),""))</f>
        <v>Pharmaceutics</v>
      </c>
      <c r="K27" s="393">
        <v>2022</v>
      </c>
      <c r="L27" s="393">
        <v>710</v>
      </c>
      <c r="M27" s="393">
        <v>1</v>
      </c>
      <c r="N27" s="394"/>
      <c r="O27" s="366"/>
    </row>
    <row r="28" spans="1:15" ht="13.5" customHeight="1">
      <c r="A28" s="387" t="str">
        <f t="shared" si="4"/>
        <v>Journal of Molecular Liquids, 2023, p. 122712</v>
      </c>
      <c r="B28" s="388" t="str">
        <f>IF(I28="","",_xlfn.LET(
  _xlpm.resultado1, VLOOKUP(I28,'JCR 2026 (JIF 25)'!A:C,3,FALSE),
  _xlpm.resultado2, VLOOKUP(I28,'JCR 2026 (JIF 25)'!B:C,2,FALSE),
  _xlpm.resultado, IFERROR(_xlpm.resultado1, IFERROR(_xlpm.resultado2,"")),
  IF(_xlpm.resultado="N/A", "N/A",
     IF(OR(_xlpm.resultado=0, _xlpm.resultado=""), "Revista sem FI", VALUE(_xlpm.resultado))
  )
))</f>
        <v>Revista sem FI</v>
      </c>
      <c r="C28" s="555" t="str">
        <f t="shared" si="5"/>
        <v/>
      </c>
      <c r="D28" s="389">
        <f t="shared" si="1"/>
        <v>0</v>
      </c>
      <c r="E28" s="561" t="str">
        <f t="shared" ca="1" si="2"/>
        <v/>
      </c>
      <c r="F28" s="366"/>
      <c r="G28" s="366"/>
      <c r="H28" s="514">
        <f>IF(I28&lt;&gt;"", COUNTIF($I$8:I28, "&lt;&gt;"), "")</f>
        <v>21</v>
      </c>
      <c r="I28" s="391" t="s">
        <v>1202</v>
      </c>
      <c r="J28" s="392" t="str">
        <f>IFERROR(VLOOKUP(I28,'JCR 2026 (JIF 25)'!A:D,4,0), IFERROR(VLOOKUP(I28,'JCR 2026 (JIF 25)'!B:D,3,0),""))</f>
        <v>Journal of Molecular Liquids</v>
      </c>
      <c r="K28" s="393">
        <v>2023</v>
      </c>
      <c r="L28" s="393">
        <v>122712</v>
      </c>
      <c r="M28" s="393">
        <v>1</v>
      </c>
      <c r="N28" s="394"/>
      <c r="O28" s="366"/>
    </row>
    <row r="29" spans="1:15" ht="13.5" customHeight="1">
      <c r="A29" s="387" t="str">
        <f t="shared" si="4"/>
        <v>JOURNAL OF MATERIALS SCIENCE, 2023, p. 6998</v>
      </c>
      <c r="B29" s="388">
        <f>IF(I29="","",_xlfn.LET(
  _xlpm.resultado1, VLOOKUP(I29,'JCR 2026 (JIF 25)'!A:C,3,FALSE),
  _xlpm.resultado2, VLOOKUP(I29,'JCR 2026 (JIF 25)'!B:C,2,FALSE),
  _xlpm.resultado, IFERROR(_xlpm.resultado1, IFERROR(_xlpm.resultado2,"")),
  IF(_xlpm.resultado="N/A", "N/A",
     IF(OR(_xlpm.resultado=0, _xlpm.resultado=""), "Revista sem FI", VALUE(_xlpm.resultado))
  )
))</f>
        <v>4.4000000000000004</v>
      </c>
      <c r="C29" s="555">
        <f t="shared" si="5"/>
        <v>0.5</v>
      </c>
      <c r="D29" s="389">
        <f t="shared" ca="1" si="1"/>
        <v>1</v>
      </c>
      <c r="E29" s="561" t="str">
        <f t="shared" ca="1" si="2"/>
        <v/>
      </c>
      <c r="F29" s="366"/>
      <c r="G29" s="366"/>
      <c r="H29" s="514">
        <f>IF(I29&lt;&gt;"", COUNTIF($I$8:I29, "&lt;&gt;"), "")</f>
        <v>22</v>
      </c>
      <c r="I29" s="391" t="s">
        <v>1187</v>
      </c>
      <c r="J29" s="392" t="str">
        <f>IFERROR(VLOOKUP(I29,'JCR 2026 (JIF 25)'!A:D,4,0), IFERROR(VLOOKUP(I29,'JCR 2026 (JIF 25)'!B:D,3,0),""))</f>
        <v>JOURNAL OF MATERIALS SCIENCE</v>
      </c>
      <c r="K29" s="393">
        <v>2023</v>
      </c>
      <c r="L29" s="393">
        <v>6998</v>
      </c>
      <c r="M29" s="393">
        <v>2</v>
      </c>
      <c r="N29" s="394"/>
      <c r="O29" s="366"/>
    </row>
    <row r="30" spans="1:15" ht="13.5" customHeight="1">
      <c r="A30" s="387" t="str">
        <f t="shared" si="4"/>
        <v>ACS Applied Nano Materials, 2023, p. 22807</v>
      </c>
      <c r="B30" s="388">
        <f>IF(I30="","",_xlfn.LET(
  _xlpm.resultado1, VLOOKUP(I30,'JCR 2026 (JIF 25)'!A:C,3,FALSE),
  _xlpm.resultado2, VLOOKUP(I30,'JCR 2026 (JIF 25)'!B:C,2,FALSE),
  _xlpm.resultado, IFERROR(_xlpm.resultado1, IFERROR(_xlpm.resultado2,"")),
  IF(_xlpm.resultado="N/A", "N/A",
     IF(OR(_xlpm.resultado=0, _xlpm.resultado=""), "Revista sem FI", VALUE(_xlpm.resultado))
  )
))</f>
        <v>5.8</v>
      </c>
      <c r="C30" s="555" t="str">
        <f t="shared" si="5"/>
        <v/>
      </c>
      <c r="D30" s="389">
        <f t="shared" ca="1" si="1"/>
        <v>1</v>
      </c>
      <c r="E30" s="561">
        <f t="shared" ca="1" si="2"/>
        <v>1</v>
      </c>
      <c r="F30" s="366"/>
      <c r="G30" s="366"/>
      <c r="H30" s="514">
        <f>IF(I30&lt;&gt;"", COUNTIF($I$8:I30, "&lt;&gt;"), "")</f>
        <v>23</v>
      </c>
      <c r="I30" s="391" t="s">
        <v>10267</v>
      </c>
      <c r="J30" s="392" t="str">
        <f>IFERROR(VLOOKUP(I30,'JCR 2026 (JIF 25)'!A:D,4,0), IFERROR(VLOOKUP(I30,'JCR 2026 (JIF 25)'!B:D,3,0),""))</f>
        <v>ACS Applied Nano Materials</v>
      </c>
      <c r="K30" s="393">
        <v>2023</v>
      </c>
      <c r="L30" s="393">
        <v>22807</v>
      </c>
      <c r="M30" s="393"/>
      <c r="N30" s="394">
        <v>1</v>
      </c>
      <c r="O30" s="366"/>
    </row>
    <row r="31" spans="1:15" ht="13.5" customHeight="1">
      <c r="A31" s="387" t="str">
        <f t="shared" si="4"/>
        <v>COLLOIDS AND SURFACES A-PHYSICOCHEMICAL AND ENGINEERING ASPECTS, 2024, p. 135042</v>
      </c>
      <c r="B31" s="388">
        <f>IF(I31="","",_xlfn.LET(
  _xlpm.resultado1, VLOOKUP(I31,'JCR 2026 (JIF 25)'!A:C,3,FALSE),
  _xlpm.resultado2, VLOOKUP(I31,'JCR 2026 (JIF 25)'!B:C,2,FALSE),
  _xlpm.resultado, IFERROR(_xlpm.resultado1, IFERROR(_xlpm.resultado2,"")),
  IF(_xlpm.resultado="N/A", "N/A",
     IF(OR(_xlpm.resultado=0, _xlpm.resultado=""), "Revista sem FI", VALUE(_xlpm.resultado))
  )
))</f>
        <v>5.4</v>
      </c>
      <c r="C31" s="555">
        <f t="shared" si="5"/>
        <v>1</v>
      </c>
      <c r="D31" s="389">
        <f t="shared" ca="1" si="1"/>
        <v>1</v>
      </c>
      <c r="E31" s="561" t="str">
        <f t="shared" ca="1" si="2"/>
        <v/>
      </c>
      <c r="F31" s="366"/>
      <c r="G31" s="366"/>
      <c r="H31" s="514">
        <f>IF(I31&lt;&gt;"", COUNTIF($I$8:I31, "&lt;&gt;"), "")</f>
        <v>24</v>
      </c>
      <c r="I31" s="391" t="s">
        <v>12912</v>
      </c>
      <c r="J31" s="392" t="str">
        <f>IFERROR(VLOOKUP(I31,'JCR 2026 (JIF 25)'!A:D,4,0), IFERROR(VLOOKUP(I31,'JCR 2026 (JIF 25)'!B:D,3,0),""))</f>
        <v>COLLOIDS AND SURFACES A-PHYSICOCHEMICAL AND ENGINEERING ASPECTS</v>
      </c>
      <c r="K31" s="393">
        <v>2024</v>
      </c>
      <c r="L31" s="393">
        <v>135042</v>
      </c>
      <c r="M31" s="393">
        <v>1</v>
      </c>
      <c r="N31" s="394"/>
      <c r="O31" s="366"/>
    </row>
    <row r="32" spans="1:15" ht="13.5" customHeight="1">
      <c r="A32" s="387" t="str">
        <f t="shared" si="4"/>
        <v>BRITISH JOURNAL OF PHARMACOLOGY, 2024, p. 3445</v>
      </c>
      <c r="B32" s="388">
        <f>IF(I32="","",_xlfn.LET(
  _xlpm.resultado1, VLOOKUP(I32,'JCR 2026 (JIF 25)'!A:C,3,FALSE),
  _xlpm.resultado2, VLOOKUP(I32,'JCR 2026 (JIF 25)'!B:C,2,FALSE),
  _xlpm.resultado, IFERROR(_xlpm.resultado1, IFERROR(_xlpm.resultado2,"")),
  IF(_xlpm.resultado="N/A", "N/A",
     IF(OR(_xlpm.resultado=0, _xlpm.resultado=""), "Revista sem FI", VALUE(_xlpm.resultado))
  )
))</f>
        <v>7.5</v>
      </c>
      <c r="C32" s="555" t="str">
        <f t="shared" si="5"/>
        <v/>
      </c>
      <c r="D32" s="389">
        <f t="shared" ca="1" si="1"/>
        <v>1</v>
      </c>
      <c r="E32" s="561">
        <f t="shared" ca="1" si="2"/>
        <v>1</v>
      </c>
      <c r="F32" s="366"/>
      <c r="G32" s="366"/>
      <c r="H32" s="514">
        <f>IF(I32&lt;&gt;"", COUNTIF($I$8:I32, "&lt;&gt;"), "")</f>
        <v>25</v>
      </c>
      <c r="I32" s="391" t="s">
        <v>12192</v>
      </c>
      <c r="J32" s="392" t="str">
        <f>IFERROR(VLOOKUP(I32,'JCR 2026 (JIF 25)'!A:D,4,0), IFERROR(VLOOKUP(I32,'JCR 2026 (JIF 25)'!B:D,3,0),""))</f>
        <v>BRITISH JOURNAL OF PHARMACOLOGY</v>
      </c>
      <c r="K32" s="393">
        <v>2024</v>
      </c>
      <c r="L32" s="393">
        <v>3445</v>
      </c>
      <c r="M32" s="393"/>
      <c r="N32" s="394">
        <v>1</v>
      </c>
      <c r="O32" s="366"/>
    </row>
    <row r="33" spans="1:15" ht="13.5" customHeight="1">
      <c r="A33" s="387" t="str">
        <f t="shared" si="4"/>
        <v>Journal of Inorganic and Organometallic Polymers and Materials, 2024, p. 10904</v>
      </c>
      <c r="B33" s="388">
        <f>IF(I33="","",_xlfn.LET(
  _xlpm.resultado1, VLOOKUP(I33,'JCR 2026 (JIF 25)'!A:C,3,FALSE),
  _xlpm.resultado2, VLOOKUP(I33,'JCR 2026 (JIF 25)'!B:C,2,FALSE),
  _xlpm.resultado, IFERROR(_xlpm.resultado1, IFERROR(_xlpm.resultado2,"")),
  IF(_xlpm.resultado="N/A", "N/A",
     IF(OR(_xlpm.resultado=0, _xlpm.resultado=""), "Revista sem FI", VALUE(_xlpm.resultado))
  )
))</f>
        <v>6</v>
      </c>
      <c r="C33" s="555" t="str">
        <f t="shared" si="5"/>
        <v/>
      </c>
      <c r="D33" s="389">
        <f t="shared" ca="1" si="1"/>
        <v>1</v>
      </c>
      <c r="E33" s="561">
        <f t="shared" ca="1" si="2"/>
        <v>1</v>
      </c>
      <c r="F33" s="366"/>
      <c r="G33" s="366"/>
      <c r="H33" s="514">
        <f>IF(I33&lt;&gt;"", COUNTIF($I$8:I33, "&lt;&gt;"), "")</f>
        <v>26</v>
      </c>
      <c r="I33" s="391" t="s">
        <v>19150</v>
      </c>
      <c r="J33" s="392" t="str">
        <f>IFERROR(VLOOKUP(I33,'JCR 2026 (JIF 25)'!A:D,4,0), IFERROR(VLOOKUP(I33,'JCR 2026 (JIF 25)'!B:D,3,0),""))</f>
        <v>Journal of Inorganic and Organometallic Polymers and Materials</v>
      </c>
      <c r="K33" s="393">
        <v>2024</v>
      </c>
      <c r="L33" s="393">
        <v>10904</v>
      </c>
      <c r="M33" s="393"/>
      <c r="N33" s="394">
        <v>1</v>
      </c>
      <c r="O33" s="366"/>
    </row>
    <row r="34" spans="1:15" ht="13.5" customHeight="1">
      <c r="A34" s="387" t="str">
        <f t="shared" si="4"/>
        <v>ACS Omega, 2025, p. 9514</v>
      </c>
      <c r="B34" s="388">
        <f>IF(I34="","",_xlfn.LET(
  _xlpm.resultado1, VLOOKUP(I34,'JCR 2026 (JIF 25)'!A:C,3,FALSE),
  _xlpm.resultado2, VLOOKUP(I34,'JCR 2026 (JIF 25)'!B:C,2,FALSE),
  _xlpm.resultado, IFERROR(_xlpm.resultado1, IFERROR(_xlpm.resultado2,"")),
  IF(_xlpm.resultado="N/A", "N/A",
     IF(OR(_xlpm.resultado=0, _xlpm.resultado=""), "Revista sem FI", VALUE(_xlpm.resultado))
  )
))</f>
        <v>5.2</v>
      </c>
      <c r="C34" s="555" t="str">
        <f t="shared" si="5"/>
        <v/>
      </c>
      <c r="D34" s="389">
        <f t="shared" ca="1" si="1"/>
        <v>1</v>
      </c>
      <c r="E34" s="561">
        <f t="shared" ca="1" si="2"/>
        <v>0.33333333333333331</v>
      </c>
      <c r="F34" s="366"/>
      <c r="G34" s="366"/>
      <c r="H34" s="514">
        <f>IF(I34&lt;&gt;"", COUNTIF($I$8:I34, "&lt;&gt;"), "")</f>
        <v>27</v>
      </c>
      <c r="I34" s="391" t="s">
        <v>10283</v>
      </c>
      <c r="J34" s="392" t="str">
        <f>IFERROR(VLOOKUP(I34,'JCR 2026 (JIF 25)'!A:D,4,0), IFERROR(VLOOKUP(I34,'JCR 2026 (JIF 25)'!B:D,3,0),""))</f>
        <v>ACS Omega</v>
      </c>
      <c r="K34" s="393">
        <v>2025</v>
      </c>
      <c r="L34" s="393">
        <v>9514</v>
      </c>
      <c r="M34" s="393"/>
      <c r="N34" s="394">
        <v>3</v>
      </c>
      <c r="O34" s="366"/>
    </row>
    <row r="35" spans="1:15" ht="13.5" customHeight="1">
      <c r="A35" s="387" t="str">
        <f t="shared" si="4"/>
        <v>Journal of Molecular Liquids, 2025, p. 127579</v>
      </c>
      <c r="B35" s="388" t="str">
        <f>IF(I35="","",_xlfn.LET(
  _xlpm.resultado1, VLOOKUP(I35,'JCR 2026 (JIF 25)'!A:C,3,FALSE),
  _xlpm.resultado2, VLOOKUP(I35,'JCR 2026 (JIF 25)'!B:C,2,FALSE),
  _xlpm.resultado, IFERROR(_xlpm.resultado1, IFERROR(_xlpm.resultado2,"")),
  IF(_xlpm.resultado="N/A", "N/A",
     IF(OR(_xlpm.resultado=0, _xlpm.resultado=""), "Revista sem FI", VALUE(_xlpm.resultado))
  )
))</f>
        <v>Revista sem FI</v>
      </c>
      <c r="C35" s="555" t="str">
        <f t="shared" si="5"/>
        <v/>
      </c>
      <c r="D35" s="389">
        <f t="shared" si="1"/>
        <v>0</v>
      </c>
      <c r="E35" s="561" t="str">
        <f t="shared" ca="1" si="2"/>
        <v/>
      </c>
      <c r="F35" s="366"/>
      <c r="G35" s="366"/>
      <c r="H35" s="514">
        <f>IF(I35&lt;&gt;"", COUNTIF($I$8:I35, "&lt;&gt;"), "")</f>
        <v>28</v>
      </c>
      <c r="I35" s="393" t="s">
        <v>18051</v>
      </c>
      <c r="J35" s="392" t="str">
        <f>IFERROR(VLOOKUP(I35,'JCR 2026 (JIF 25)'!A:D,4,0), IFERROR(VLOOKUP(I35,'JCR 2026 (JIF 25)'!B:D,3,0),""))</f>
        <v>Journal of Molecular Liquids</v>
      </c>
      <c r="K35" s="393">
        <v>2025</v>
      </c>
      <c r="L35" s="393">
        <v>127579</v>
      </c>
      <c r="M35" s="393">
        <v>1</v>
      </c>
      <c r="N35" s="394"/>
      <c r="O35" s="366"/>
    </row>
    <row r="36" spans="1:15" ht="13.5" customHeight="1">
      <c r="A36" s="387" t="str">
        <f t="shared" ref="A36:A38" si="6">IF(I36="", "", IF(J36="", "Revista sem Fator de Impacto" &amp; IF(K36="", "", ", " &amp; K36 &amp; ",") &amp; IF(L36="", "", " p. " &amp; L36), J36 &amp; IF(K36="", "", ", " &amp; K36 &amp; ",") &amp; IF(L36="", "", " p. " &amp; L36)))</f>
        <v>BIOMEDICAL CHROMATOGRAPHY, 2025, p. 70051</v>
      </c>
      <c r="B36" s="388">
        <f>IF(I36="","",_xlfn.LET(
  _xlpm.resultado1, VLOOKUP(I36,'JCR 2026 (JIF 25)'!A:C,3,FALSE),
  _xlpm.resultado2, VLOOKUP(I36,'JCR 2026 (JIF 25)'!B:C,2,FALSE),
  _xlpm.resultado, IFERROR(_xlpm.resultado1, IFERROR(_xlpm.resultado2,"")),
  IF(_xlpm.resultado="N/A", "N/A",
     IF(OR(_xlpm.resultado=0, _xlpm.resultado=""), "Revista sem FI", VALUE(_xlpm.resultado))
  )
))</f>
        <v>1.7</v>
      </c>
      <c r="C36" s="555" t="str">
        <f t="shared" si="5"/>
        <v/>
      </c>
      <c r="D36" s="389">
        <f t="shared" ca="1" si="1"/>
        <v>1</v>
      </c>
      <c r="E36" s="561">
        <f t="shared" ca="1" si="2"/>
        <v>1</v>
      </c>
      <c r="F36" s="366"/>
      <c r="G36" s="366"/>
      <c r="H36" s="514">
        <f>IF(I36&lt;&gt;"", COUNTIF($I$8:I36, "&lt;&gt;"), "")</f>
        <v>29</v>
      </c>
      <c r="I36" s="391" t="s">
        <v>11969</v>
      </c>
      <c r="J36" s="392" t="str">
        <f>IFERROR(VLOOKUP(I36,'JCR 2026 (JIF 25)'!A:D,4,0), IFERROR(VLOOKUP(I36,'JCR 2026 (JIF 25)'!B:D,3,0),""))</f>
        <v>BIOMEDICAL CHROMATOGRAPHY</v>
      </c>
      <c r="K36" s="393">
        <v>2025</v>
      </c>
      <c r="L36" s="393">
        <v>70051</v>
      </c>
      <c r="M36" s="393"/>
      <c r="N36" s="394">
        <v>1</v>
      </c>
      <c r="O36" s="366"/>
    </row>
    <row r="37" spans="1:15" ht="13.5" customHeight="1">
      <c r="A37" s="387" t="str">
        <f t="shared" si="6"/>
        <v>Gels, 2025, p. 922</v>
      </c>
      <c r="B37" s="388">
        <f>IF(I37="","",_xlfn.LET(
  _xlpm.resultado1, VLOOKUP(I37,'JCR 2026 (JIF 25)'!A:C,3,FALSE),
  _xlpm.resultado2, VLOOKUP(I37,'JCR 2026 (JIF 25)'!B:C,2,FALSE),
  _xlpm.resultado, IFERROR(_xlpm.resultado1, IFERROR(_xlpm.resultado2,"")),
  IF(_xlpm.resultado="N/A", "N/A",
     IF(OR(_xlpm.resultado=0, _xlpm.resultado=""), "Revista sem FI", VALUE(_xlpm.resultado))
  )
))</f>
        <v>6.4</v>
      </c>
      <c r="C37" s="555" t="str">
        <f t="shared" si="5"/>
        <v/>
      </c>
      <c r="D37" s="389">
        <f t="shared" ca="1" si="1"/>
        <v>1</v>
      </c>
      <c r="E37" s="561">
        <f t="shared" ca="1" si="2"/>
        <v>1</v>
      </c>
      <c r="F37" s="366"/>
      <c r="G37" s="366"/>
      <c r="H37" s="514">
        <f>IF(I37&lt;&gt;"", COUNTIF($I$8:I37, "&lt;&gt;"), "")</f>
        <v>30</v>
      </c>
      <c r="I37" s="393" t="s">
        <v>15381</v>
      </c>
      <c r="J37" s="392" t="str">
        <f>IFERROR(VLOOKUP(I37,'JCR 2026 (JIF 25)'!A:D,4,0), IFERROR(VLOOKUP(I37,'JCR 2026 (JIF 25)'!B:D,3,0),""))</f>
        <v>Gels</v>
      </c>
      <c r="K37" s="393">
        <v>2025</v>
      </c>
      <c r="L37" s="393">
        <v>922</v>
      </c>
      <c r="M37" s="393"/>
      <c r="N37" s="394">
        <v>1</v>
      </c>
      <c r="O37" s="366"/>
    </row>
    <row r="38" spans="1:15" ht="13.5" customHeight="1" thickBot="1">
      <c r="A38" s="396" t="str">
        <f t="shared" si="6"/>
        <v/>
      </c>
      <c r="B38" s="397" t="str">
        <f>IF(I38="","",_xlfn.LET(
  _xlpm.resultado1, VLOOKUP(I38,'JCR 2026 (JIF 25)'!A:C,3,FALSE),
  _xlpm.resultado2, VLOOKUP(I38,'JCR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38" s="556" t="str">
        <f t="shared" si="5"/>
        <v/>
      </c>
      <c r="D38" s="398" t="str">
        <f t="shared" si="1"/>
        <v/>
      </c>
      <c r="E38" s="399" t="str">
        <f t="shared" ca="1" si="2"/>
        <v/>
      </c>
      <c r="F38" s="366"/>
      <c r="G38" s="366"/>
      <c r="H38" s="400" t="str">
        <f>IF(I38&lt;&gt;"", COUNTIF($I$12:I38, "&lt;&gt;"), "")</f>
        <v/>
      </c>
      <c r="I38" s="401"/>
      <c r="J38" s="402" t="str">
        <f>IFERROR(VLOOKUP(I38,'JCR 2026 (JIF 25)'!A:D,4,0), IFERROR(VLOOKUP(I38,'JCR 2026 (JIF 25)'!B:D,3,0),""))</f>
        <v/>
      </c>
      <c r="K38" s="403"/>
      <c r="L38" s="403"/>
      <c r="M38" s="403"/>
      <c r="N38" s="404"/>
      <c r="O38" s="366"/>
    </row>
    <row r="39" spans="1:15" ht="13.5" customHeight="1">
      <c r="A39" s="405" t="s">
        <v>60663</v>
      </c>
      <c r="B39" s="406">
        <f>SUM(B12:B38)</f>
        <v>90.600000000000009</v>
      </c>
      <c r="C39" s="406">
        <f>SUM(C8:C38)</f>
        <v>11</v>
      </c>
      <c r="D39" s="406">
        <f ca="1">SUM(D8:D38)</f>
        <v>21</v>
      </c>
      <c r="E39" s="407">
        <f ca="1">SUM(E8:E38)</f>
        <v>7.333333333333333</v>
      </c>
      <c r="F39" s="366"/>
      <c r="G39" s="366"/>
      <c r="H39" s="366"/>
      <c r="I39" s="366"/>
      <c r="J39" s="408"/>
      <c r="K39" s="366"/>
      <c r="L39" s="366"/>
      <c r="M39" s="366"/>
      <c r="N39" s="366"/>
      <c r="O39" s="366"/>
    </row>
    <row r="40" spans="1:15" ht="13.5" customHeight="1" thickBot="1">
      <c r="A40" s="409"/>
      <c r="B40" s="410" t="s">
        <v>53910</v>
      </c>
      <c r="C40" s="411">
        <f ca="1">C39+(MIN(C39,E39))</f>
        <v>18.333333333333332</v>
      </c>
      <c r="D40" s="412"/>
      <c r="E40" s="413"/>
      <c r="F40" s="366"/>
      <c r="G40" s="366"/>
      <c r="H40" s="366"/>
      <c r="I40" s="366"/>
      <c r="J40" s="497"/>
      <c r="K40" s="366"/>
      <c r="L40" s="366"/>
      <c r="M40" s="366"/>
      <c r="N40" s="366"/>
      <c r="O40" s="366"/>
    </row>
    <row r="41" spans="1:15" ht="13.5" customHeight="1" thickBot="1">
      <c r="A41" s="365"/>
      <c r="B41" s="369"/>
      <c r="C41" s="369"/>
      <c r="D41" s="414"/>
      <c r="E41" s="415"/>
      <c r="F41" s="366"/>
      <c r="G41" s="366"/>
      <c r="H41" s="366"/>
      <c r="I41" s="366"/>
      <c r="J41" s="415"/>
      <c r="K41" s="366"/>
      <c r="L41" s="366"/>
      <c r="M41" s="366"/>
      <c r="N41" s="366"/>
      <c r="O41" s="366"/>
    </row>
    <row r="42" spans="1:15" ht="13.5" customHeight="1" thickBot="1">
      <c r="A42" s="417" t="s">
        <v>6</v>
      </c>
      <c r="B42" s="418" t="s">
        <v>53953</v>
      </c>
      <c r="C42" s="419" cm="1">
        <f t="array" aca="1" ref="C42" ca="1">_xlfn.LET(
_xlpm._nAP,COUNTIF(C8:C38,"&gt;0"),
_xlpm._nTotal,SUM(D8:D38),
_xlpm._nCandidatosAPCo,SUMPRODUCT(--ISNUMBER(E8:E38)),
_xlpm._nAPCoUsados,MIN(MAX(0,_xlpm._nTotal-_xlpm._nAP),_xlpm._nCandidatosAPCo),
_xlpm._FIAPCo,_xlfn._xlws.FILTER(
   IF(ISNUMBER(B8:B38),B8:B38,0),
   ISNUMBER(E8:E38),
   0
),
_xlpm._somaAP,SUMIFS(B8:B38,C8:C38,"&gt;0"),
_xlpm._somaAPCo,IF(
   _xlpm._nAPCoUsados=0,
   0,
   SUM(
      LARGE(
         _xlpm._FIAPCo,
         _xlfn.SEQUENCE(_xlpm._nAPCoUsados)
      )
   )
),
IF(
   _xlpm._nTotal=0,
   0,
   (_xlpm._somaAP+_xlpm._somaAPCo)/_xlpm._nTotal
)
)</f>
        <v>4.8285714285714292</v>
      </c>
      <c r="D42" s="366" t="s">
        <v>53962</v>
      </c>
      <c r="E42" s="415"/>
      <c r="F42" s="366"/>
      <c r="G42" s="366"/>
      <c r="H42" s="366"/>
      <c r="I42" s="366"/>
      <c r="J42" s="366"/>
      <c r="K42" s="366"/>
      <c r="L42" s="366"/>
      <c r="M42" s="366"/>
      <c r="N42" s="366"/>
      <c r="O42" s="366"/>
    </row>
    <row r="43" spans="1:15" ht="13.5" customHeight="1">
      <c r="A43" s="366"/>
      <c r="B43" s="366"/>
      <c r="C43" s="366"/>
      <c r="D43" s="408" t="s">
        <v>53963</v>
      </c>
      <c r="E43" s="415"/>
      <c r="F43" s="366"/>
      <c r="G43" s="366"/>
      <c r="H43" s="366"/>
      <c r="I43" s="366"/>
      <c r="J43" s="366"/>
      <c r="K43" s="366"/>
      <c r="L43" s="366"/>
      <c r="M43" s="366"/>
      <c r="N43" s="366"/>
      <c r="O43" s="366"/>
    </row>
    <row r="44" spans="1:15" ht="13.5" customHeight="1" thickBot="1">
      <c r="A44" s="366"/>
      <c r="B44" s="366"/>
      <c r="C44" s="366"/>
      <c r="D44" s="408"/>
      <c r="E44" s="415"/>
      <c r="F44" s="366"/>
      <c r="G44" s="366"/>
      <c r="H44" s="366"/>
      <c r="I44" s="366"/>
      <c r="J44" s="366"/>
      <c r="K44" s="366"/>
      <c r="L44" s="366"/>
      <c r="M44" s="366"/>
      <c r="N44" s="366"/>
      <c r="O44" s="366"/>
    </row>
    <row r="45" spans="1:15" ht="13.5" customHeight="1" thickBot="1">
      <c r="A45" s="370" t="s">
        <v>53952</v>
      </c>
      <c r="B45" s="420"/>
      <c r="C45" s="373" t="s">
        <v>3</v>
      </c>
      <c r="D45" s="374" t="s">
        <v>4</v>
      </c>
      <c r="E45" s="415"/>
      <c r="F45" s="366"/>
      <c r="G45" s="366"/>
      <c r="H45" s="421" t="s">
        <v>60667</v>
      </c>
      <c r="I45" s="422" t="s">
        <v>60675</v>
      </c>
      <c r="J45" s="422" t="s">
        <v>60677</v>
      </c>
      <c r="K45" s="423" t="s">
        <v>25</v>
      </c>
      <c r="L45" s="422" t="s">
        <v>60676</v>
      </c>
      <c r="M45" s="423" t="s">
        <v>53917</v>
      </c>
      <c r="N45" s="424" t="s">
        <v>60680</v>
      </c>
      <c r="O45" s="366"/>
    </row>
    <row r="46" spans="1:15" ht="13.5" customHeight="1">
      <c r="A46" s="691" t="str">
        <f t="shared" ref="A46:A55" si="7">IF(OR(ISBLANK(J46),ISBLANK(K46)), "", J46 &amp; ", " &amp; K46)</f>
        <v>BR 10 2015 0209258 Composto benzo..., 2015</v>
      </c>
      <c r="B46" s="692"/>
      <c r="C46" s="425">
        <f t="shared" ref="C46:C55" si="8">IF(I46="","",
 IF(I46="C", IF(L46="N", 1, IF(L46="I", 2, 0)),
 IF(I46="L", IF(L46="N", 2, IF(L46="I", 4, 0)),
 IF(I46="P",
    IF(L46="N",1,IF(L46="I",2,0)) *
    IF(L46&lt;&gt;"", IF(N46&lt;&gt;"", 2, 1), 0),
 0))))</f>
        <v>1</v>
      </c>
      <c r="D46" s="426">
        <f t="shared" ref="D46:D55" si="9">IF(A46="","",1)</f>
        <v>1</v>
      </c>
      <c r="E46" s="415"/>
      <c r="F46" s="366"/>
      <c r="G46" s="366"/>
      <c r="H46" s="382">
        <f>IF(J46&lt;&gt;"", COUNTIF($J$46:J46, "&lt;&gt;"), "")</f>
        <v>1</v>
      </c>
      <c r="I46" s="383" t="s">
        <v>60674</v>
      </c>
      <c r="J46" s="508" t="s">
        <v>66293</v>
      </c>
      <c r="K46" s="507">
        <v>2015</v>
      </c>
      <c r="L46" s="383" t="s">
        <v>60678</v>
      </c>
      <c r="M46" s="506"/>
      <c r="N46" s="429"/>
      <c r="O46" s="366"/>
    </row>
    <row r="47" spans="1:15" ht="13.5" customHeight="1">
      <c r="A47" s="685" t="str">
        <f t="shared" si="7"/>
        <v>WO2016/004366 Ionic liquid films..., 2016</v>
      </c>
      <c r="B47" s="686"/>
      <c r="C47" s="431">
        <f t="shared" si="8"/>
        <v>2</v>
      </c>
      <c r="D47" s="432">
        <f t="shared" si="9"/>
        <v>1</v>
      </c>
      <c r="E47" s="415"/>
      <c r="F47" s="366"/>
      <c r="G47" s="366"/>
      <c r="H47" s="390">
        <f>IF(J47&lt;&gt;"", COUNTIF($J$46:J47, "&lt;&gt;"), "")</f>
        <v>2</v>
      </c>
      <c r="I47" s="391" t="s">
        <v>60674</v>
      </c>
      <c r="J47" s="505" t="s">
        <v>37</v>
      </c>
      <c r="K47" s="434">
        <v>2016</v>
      </c>
      <c r="L47" s="391" t="s">
        <v>60679</v>
      </c>
      <c r="M47" s="391"/>
      <c r="N47" s="435"/>
      <c r="O47" s="366"/>
    </row>
    <row r="48" spans="1:15" ht="13.5" customHeight="1">
      <c r="A48" s="685" t="str">
        <f t="shared" si="7"/>
        <v>Ch. 2.1.5 N-Alkylation of pyrazole; Comprehensive Organic Chemistry, 2016</v>
      </c>
      <c r="B48" s="686"/>
      <c r="C48" s="431">
        <f t="shared" si="8"/>
        <v>2</v>
      </c>
      <c r="D48" s="432">
        <f t="shared" si="9"/>
        <v>1</v>
      </c>
      <c r="E48" s="415"/>
      <c r="F48" s="366"/>
      <c r="G48" s="366"/>
      <c r="H48" s="390">
        <f>IF(J48&lt;&gt;"", COUNTIF($J$46:J48, "&lt;&gt;"), "")</f>
        <v>3</v>
      </c>
      <c r="I48" s="391" t="s">
        <v>60673</v>
      </c>
      <c r="J48" s="505" t="s">
        <v>66422</v>
      </c>
      <c r="K48" s="434">
        <v>2016</v>
      </c>
      <c r="L48" s="391" t="s">
        <v>60679</v>
      </c>
      <c r="M48" s="504" t="s">
        <v>53920</v>
      </c>
      <c r="N48" s="435"/>
      <c r="O48" s="366"/>
    </row>
    <row r="49" spans="1:15" ht="13.5" customHeight="1">
      <c r="A49" s="685" t="str">
        <f t="shared" si="7"/>
        <v>Ch. 3.1.15 Michael addition reaction; Comprehensive Organic Chemistry, 2016</v>
      </c>
      <c r="B49" s="686"/>
      <c r="C49" s="431">
        <f t="shared" si="8"/>
        <v>2</v>
      </c>
      <c r="D49" s="432">
        <f t="shared" si="9"/>
        <v>1</v>
      </c>
      <c r="E49" s="415"/>
      <c r="F49" s="366"/>
      <c r="G49" s="366"/>
      <c r="H49" s="390">
        <f>IF(J49&lt;&gt;"", COUNTIF($J$46:J49, "&lt;&gt;"), "")</f>
        <v>4</v>
      </c>
      <c r="I49" s="391" t="s">
        <v>60673</v>
      </c>
      <c r="J49" s="505" t="s">
        <v>66421</v>
      </c>
      <c r="K49" s="434">
        <v>2016</v>
      </c>
      <c r="L49" s="391" t="s">
        <v>60679</v>
      </c>
      <c r="M49" s="504" t="s">
        <v>53920</v>
      </c>
      <c r="N49" s="435"/>
      <c r="O49" s="366"/>
    </row>
    <row r="50" spans="1:15" ht="13.5" customHeight="1">
      <c r="A50" s="685" t="str">
        <f t="shared" si="7"/>
        <v>Ch. 3.2.4 Acylation reaction of enol ether; Comprehensive Organic Chemistry, 2016</v>
      </c>
      <c r="B50" s="686"/>
      <c r="C50" s="431">
        <f t="shared" si="8"/>
        <v>2</v>
      </c>
      <c r="D50" s="432">
        <f t="shared" si="9"/>
        <v>1</v>
      </c>
      <c r="E50" s="415"/>
      <c r="F50" s="366"/>
      <c r="G50" s="366"/>
      <c r="H50" s="390">
        <f>IF(J50&lt;&gt;"", COUNTIF($J$46:J50, "&lt;&gt;"), "")</f>
        <v>5</v>
      </c>
      <c r="I50" s="391" t="s">
        <v>60673</v>
      </c>
      <c r="J50" s="549" t="s">
        <v>66420</v>
      </c>
      <c r="K50" s="434">
        <v>2016</v>
      </c>
      <c r="L50" s="391" t="s">
        <v>60679</v>
      </c>
      <c r="M50" s="504" t="s">
        <v>53920</v>
      </c>
      <c r="N50" s="435"/>
      <c r="O50" s="366"/>
    </row>
    <row r="51" spans="1:15" ht="13.5" customHeight="1">
      <c r="A51" s="685" t="str">
        <f t="shared" si="7"/>
        <v>Ch. 4.1.3.1 Green methods in a cyclocondensation; Comprehensive Organic Chemistry, 2016</v>
      </c>
      <c r="B51" s="686"/>
      <c r="C51" s="431">
        <f t="shared" si="8"/>
        <v>2</v>
      </c>
      <c r="D51" s="432">
        <f t="shared" si="9"/>
        <v>1</v>
      </c>
      <c r="E51" s="415"/>
      <c r="F51" s="366"/>
      <c r="G51" s="366"/>
      <c r="H51" s="390">
        <f>IF(J51&lt;&gt;"", COUNTIF($J$46:J51, "&lt;&gt;"), "")</f>
        <v>6</v>
      </c>
      <c r="I51" s="391" t="s">
        <v>60673</v>
      </c>
      <c r="J51" s="549" t="s">
        <v>66423</v>
      </c>
      <c r="K51" s="434">
        <v>2016</v>
      </c>
      <c r="L51" s="391" t="s">
        <v>60679</v>
      </c>
      <c r="M51" s="504" t="s">
        <v>53920</v>
      </c>
      <c r="N51" s="435"/>
      <c r="O51" s="366"/>
    </row>
    <row r="52" spans="1:15" ht="13.5" customHeight="1">
      <c r="A52" s="685" t="str">
        <f t="shared" si="7"/>
        <v>Ch. 4.1.32 Synthesis of 1H-pyrazoles using ball; Comprehensive Organic Chemistry, 2016</v>
      </c>
      <c r="B52" s="686"/>
      <c r="C52" s="431">
        <f t="shared" si="8"/>
        <v>2</v>
      </c>
      <c r="D52" s="432">
        <f t="shared" si="9"/>
        <v>1</v>
      </c>
      <c r="E52" s="415"/>
      <c r="F52" s="366"/>
      <c r="G52" s="366"/>
      <c r="H52" s="390">
        <f>IF(J52&lt;&gt;"", COUNTIF($J$46:J52, "&lt;&gt;"), "")</f>
        <v>7</v>
      </c>
      <c r="I52" s="391" t="s">
        <v>60673</v>
      </c>
      <c r="J52" s="549" t="s">
        <v>66424</v>
      </c>
      <c r="K52" s="434">
        <v>2016</v>
      </c>
      <c r="L52" s="391" t="s">
        <v>60679</v>
      </c>
      <c r="M52" s="504" t="s">
        <v>53920</v>
      </c>
      <c r="N52" s="435"/>
      <c r="O52" s="366"/>
    </row>
    <row r="53" spans="1:15" ht="39.6">
      <c r="A53" s="687" t="str">
        <f t="shared" si="7"/>
        <v>Ch 4. The Use of Ultrasound to Prepare Ionic Liquid-Based Emulsions; no Advances in Materials Science Research. Volume 59, 2023</v>
      </c>
      <c r="B53" s="688"/>
      <c r="C53" s="431">
        <f t="shared" si="8"/>
        <v>2</v>
      </c>
      <c r="D53" s="432">
        <f t="shared" si="9"/>
        <v>1</v>
      </c>
      <c r="E53" s="415"/>
      <c r="F53" s="366"/>
      <c r="G53" s="366"/>
      <c r="H53" s="543">
        <f>IF(J53&lt;&gt;"", COUNTIF($J$46:J53, "&lt;&gt;"), "")</f>
        <v>8</v>
      </c>
      <c r="I53" s="391" t="s">
        <v>60673</v>
      </c>
      <c r="J53" s="550" t="s">
        <v>66316</v>
      </c>
      <c r="K53" s="391">
        <v>2023</v>
      </c>
      <c r="L53" s="391" t="s">
        <v>60679</v>
      </c>
      <c r="M53" s="584" t="s">
        <v>53988</v>
      </c>
      <c r="N53" s="435"/>
      <c r="O53" s="366"/>
    </row>
    <row r="54" spans="1:15" ht="66">
      <c r="A54" s="687" t="str">
        <f t="shared" si="7"/>
        <v>Ch. 3. Design of Imidazolium and Pyridinium-Based Ionic Liquid Ligands as Fluorescent Biosensors for G-Quadruplex Detection no Imidazolium: Properties, Applications and Biological Significance, 2024</v>
      </c>
      <c r="B54" s="688"/>
      <c r="C54" s="431">
        <f t="shared" si="8"/>
        <v>2</v>
      </c>
      <c r="D54" s="432">
        <f t="shared" si="9"/>
        <v>1</v>
      </c>
      <c r="E54" s="415"/>
      <c r="F54" s="366"/>
      <c r="G54" s="366"/>
      <c r="H54" s="543">
        <f>IF(J54&lt;&gt;"", COUNTIF($J$46:J54, "&lt;&gt;"), "")</f>
        <v>9</v>
      </c>
      <c r="I54" s="391" t="s">
        <v>60673</v>
      </c>
      <c r="J54" s="550" t="s">
        <v>66317</v>
      </c>
      <c r="K54" s="391">
        <v>2024</v>
      </c>
      <c r="L54" s="391" t="s">
        <v>60679</v>
      </c>
      <c r="M54" s="584" t="s">
        <v>53988</v>
      </c>
      <c r="N54" s="435"/>
      <c r="O54" s="366"/>
    </row>
    <row r="55" spans="1:15" ht="27" thickBot="1">
      <c r="A55" s="689" t="str">
        <f t="shared" si="7"/>
        <v>Ch 1. Thermal Stability of Dicationic Imidazolium-Based Ionic Liquids, 2024</v>
      </c>
      <c r="B55" s="690"/>
      <c r="C55" s="437">
        <f t="shared" si="8"/>
        <v>2</v>
      </c>
      <c r="D55" s="438">
        <f t="shared" si="9"/>
        <v>1</v>
      </c>
      <c r="E55" s="415"/>
      <c r="F55" s="366"/>
      <c r="G55" s="366"/>
      <c r="H55" s="544">
        <f>IF(J55&lt;&gt;"", COUNTIF($J$46:J55, "&lt;&gt;"), "")</f>
        <v>10</v>
      </c>
      <c r="I55" s="401" t="s">
        <v>60673</v>
      </c>
      <c r="J55" s="551" t="s">
        <v>66318</v>
      </c>
      <c r="K55" s="401">
        <v>2024</v>
      </c>
      <c r="L55" s="401" t="s">
        <v>60679</v>
      </c>
      <c r="M55" s="585" t="s">
        <v>53988</v>
      </c>
      <c r="N55" s="440"/>
      <c r="O55" s="366"/>
    </row>
    <row r="56" spans="1:15" ht="13.5" customHeight="1" thickBot="1">
      <c r="A56" s="681" t="s">
        <v>60663</v>
      </c>
      <c r="B56" s="682"/>
      <c r="C56" s="441">
        <f>SUM(C46:C55)</f>
        <v>19</v>
      </c>
      <c r="D56" s="442">
        <f>SUM(D46:D55)</f>
        <v>10</v>
      </c>
      <c r="E56" s="415"/>
      <c r="F56" s="366"/>
      <c r="G56" s="366"/>
      <c r="H56" s="366" t="s">
        <v>60668</v>
      </c>
      <c r="I56" s="366"/>
      <c r="J56" s="366"/>
      <c r="K56" s="366"/>
      <c r="L56" s="366"/>
      <c r="M56" s="366"/>
      <c r="N56" s="366"/>
      <c r="O56" s="366"/>
    </row>
    <row r="57" spans="1:15" ht="13.5" customHeight="1" thickBot="1">
      <c r="A57" s="443"/>
      <c r="B57" s="444"/>
      <c r="C57" s="415"/>
      <c r="D57" s="415"/>
      <c r="E57" s="415"/>
      <c r="F57" s="366"/>
      <c r="G57" s="366"/>
      <c r="H57" s="366" t="s">
        <v>60669</v>
      </c>
      <c r="I57" s="366"/>
      <c r="J57" s="366"/>
      <c r="K57" s="366"/>
      <c r="L57" s="366"/>
      <c r="M57" s="366"/>
      <c r="N57" s="366"/>
      <c r="O57" s="366"/>
    </row>
    <row r="58" spans="1:15" ht="13.5" customHeight="1" thickBot="1">
      <c r="A58" s="445" t="s">
        <v>60664</v>
      </c>
      <c r="B58" s="446" t="s">
        <v>53911</v>
      </c>
      <c r="C58" s="447">
        <f ca="1">C40+C56</f>
        <v>37.333333333333329</v>
      </c>
      <c r="D58" s="448">
        <f ca="1">D39 + D56</f>
        <v>31</v>
      </c>
      <c r="E58" s="415"/>
      <c r="F58" s="366"/>
      <c r="G58" s="366"/>
      <c r="H58" s="366" t="s">
        <v>60670</v>
      </c>
      <c r="I58" s="366"/>
      <c r="J58" s="366"/>
      <c r="K58" s="366"/>
      <c r="L58" s="366"/>
      <c r="M58" s="366"/>
      <c r="N58" s="366"/>
      <c r="O58" s="366"/>
    </row>
    <row r="59" spans="1:15" ht="13.5" customHeight="1" thickBot="1">
      <c r="A59" s="415"/>
      <c r="B59" s="446" t="s">
        <v>53914</v>
      </c>
      <c r="C59" s="448">
        <f>C56+C39</f>
        <v>30</v>
      </c>
      <c r="D59" s="366"/>
      <c r="E59" s="415"/>
      <c r="F59" s="366"/>
      <c r="G59" s="366"/>
      <c r="H59" s="366"/>
      <c r="I59" s="366"/>
      <c r="J59" s="366"/>
      <c r="K59" s="366"/>
      <c r="L59" s="366"/>
      <c r="M59" s="366"/>
      <c r="N59" s="366"/>
      <c r="O59" s="366"/>
    </row>
    <row r="60" spans="1:15" ht="13.5" customHeight="1" thickBot="1">
      <c r="A60" s="415"/>
      <c r="B60" s="415"/>
      <c r="C60" s="415"/>
      <c r="D60" s="366"/>
      <c r="E60" s="415"/>
      <c r="F60" s="366"/>
      <c r="G60" s="366"/>
      <c r="H60" s="366"/>
      <c r="I60" s="366"/>
      <c r="J60" s="366"/>
      <c r="K60" s="366"/>
      <c r="L60" s="366"/>
      <c r="M60" s="366"/>
      <c r="N60" s="366"/>
      <c r="O60" s="366"/>
    </row>
    <row r="61" spans="1:15" ht="13.5" customHeight="1" thickBot="1">
      <c r="A61" s="449" t="s">
        <v>7</v>
      </c>
      <c r="B61" s="450"/>
      <c r="C61" s="451"/>
      <c r="D61" s="366"/>
      <c r="E61" s="415"/>
      <c r="F61" s="366"/>
      <c r="G61" s="366"/>
      <c r="H61" s="449" t="s">
        <v>7</v>
      </c>
      <c r="I61" s="452"/>
      <c r="J61" s="452"/>
      <c r="K61" s="452"/>
      <c r="L61" s="450"/>
      <c r="M61" s="366"/>
      <c r="N61" s="366"/>
      <c r="O61" s="366"/>
    </row>
    <row r="62" spans="1:15" ht="13.5" customHeight="1" thickBot="1">
      <c r="A62" s="453" t="s">
        <v>8</v>
      </c>
      <c r="B62" s="454" t="s">
        <v>9</v>
      </c>
      <c r="C62" s="376"/>
      <c r="D62" s="366"/>
      <c r="E62" s="415"/>
      <c r="F62" s="366"/>
      <c r="G62" s="366"/>
      <c r="H62" s="455" t="s">
        <v>60667</v>
      </c>
      <c r="I62" s="373" t="s">
        <v>55886</v>
      </c>
      <c r="J62" s="456" t="s">
        <v>24</v>
      </c>
      <c r="K62" s="456" t="s">
        <v>25</v>
      </c>
      <c r="L62" s="457" t="s">
        <v>26</v>
      </c>
      <c r="M62" s="366"/>
      <c r="N62" s="366"/>
      <c r="O62" s="366"/>
    </row>
    <row r="63" spans="1:15" ht="13.5" customHeight="1">
      <c r="A63" s="458" t="str">
        <f t="shared" ref="A63:A67" si="10">IF(ISBLANK(J63),"",J63 &amp; IF(ISBLANK(K63), "", ", " &amp; K63 &amp; ",") &amp; IF(ISBLANK(L63), "", " p. " &amp; L63))</f>
        <v>SYNTHESIS-STUTTGART, 2019, p. 2311</v>
      </c>
      <c r="B63" s="136">
        <f t="shared" ref="B63:B67" si="11">IF(C63="Revista sem FI",0,IF(OR(I63="",K63=""),"",1))</f>
        <v>1</v>
      </c>
      <c r="C63" s="239" t="str">
        <f>IF(IF(I63="","",_xlfn.LET(_xlpm.resultado1,VLOOKUP(I63,'JCR 2026 (JIF 25)'!A:C,3,FALSE),_xlpm.resultado2,VLOOKUP(I63,'JCR 2026 (JIF 25)'!B:C,2,FALSE),_xlpm.resultado,IFERROR(_xlpm.resultado1,IFERROR(_xlpm.resultado2,"")),IF(OR(_xlpm.resultado=0,_xlpm.resultado=""),"Revista sem FI",VALUE(_xlpm.resultado))))="Revista sem FI","Revista sem FI","")</f>
        <v/>
      </c>
      <c r="D63" s="366"/>
      <c r="E63" s="415"/>
      <c r="F63" s="366"/>
      <c r="G63" s="366"/>
      <c r="H63" s="382">
        <f>IF(I63&lt;&gt;"", COUNTIF($I63:I$63, "&lt;&gt;"), "")</f>
        <v>1</v>
      </c>
      <c r="I63" s="385" t="s">
        <v>22909</v>
      </c>
      <c r="J63" s="280" t="str">
        <f>IFERROR(VLOOKUP(I63,'JCR 2026 (JIF 25)'!A:D,4,0), IFERROR(VLOOKUP(I63,'JCR 2026 (JIF 25)'!B:D,3,0),""))</f>
        <v>SYNTHESIS-STUTTGART</v>
      </c>
      <c r="K63" s="385">
        <v>2019</v>
      </c>
      <c r="L63" s="67">
        <v>2311</v>
      </c>
      <c r="M63" s="366"/>
      <c r="N63" s="366"/>
      <c r="O63" s="366"/>
    </row>
    <row r="64" spans="1:15" ht="13.5" customHeight="1">
      <c r="A64" s="458" t="str">
        <f t="shared" si="10"/>
        <v>ORGANIC &amp; BIOMOLECULAR CHEMISTRY, 2019, p. 2384</v>
      </c>
      <c r="B64" s="136">
        <f t="shared" si="11"/>
        <v>1</v>
      </c>
      <c r="C64" s="239" t="str">
        <f>IF(IF(I64="","",_xlfn.LET(_xlpm.resultado1,VLOOKUP(I64,'JCR 2026 (JIF 25)'!A:C,3,FALSE),_xlpm.resultado2,VLOOKUP(I64,'JCR 2026 (JIF 25)'!B:C,2,FALSE),_xlpm.resultado,IFERROR(_xlpm.resultado1,IFERROR(_xlpm.resultado2,"")),IF(OR(_xlpm.resultado=0,_xlpm.resultado=""),"Revista sem FI",VALUE(_xlpm.resultado))))="Revista sem FI","Revista sem FI","")</f>
        <v/>
      </c>
      <c r="D64" s="366"/>
      <c r="E64" s="415"/>
      <c r="F64" s="366"/>
      <c r="G64" s="366"/>
      <c r="H64" s="514">
        <f>IF(I64&lt;&gt;"", COUNTIF($I$63:I64, "&lt;&gt;"), "")</f>
        <v>2</v>
      </c>
      <c r="I64" s="393" t="s">
        <v>21127</v>
      </c>
      <c r="J64" s="249" t="str">
        <f>IFERROR(VLOOKUP(I64,'JCR 2026 (JIF 25)'!A:D,4,0), IFERROR(VLOOKUP(I64,'JCR 2026 (JIF 25)'!B:D,3,0),""))</f>
        <v>ORGANIC &amp; BIOMOLECULAR CHEMISTRY</v>
      </c>
      <c r="K64" s="393">
        <v>2019</v>
      </c>
      <c r="L64" s="68">
        <v>2384</v>
      </c>
      <c r="M64" s="366"/>
      <c r="N64" s="366"/>
      <c r="O64" s="366"/>
    </row>
    <row r="65" spans="1:15" ht="13.5" customHeight="1">
      <c r="A65" s="458" t="str">
        <f t="shared" si="10"/>
        <v>Journal of Molecular Liquids, 2019, p. 110986</v>
      </c>
      <c r="B65" s="136">
        <f t="shared" si="11"/>
        <v>0</v>
      </c>
      <c r="C65" s="239" t="str">
        <f>IF(IF(I65="","",_xlfn.LET(_xlpm.resultado1,VLOOKUP(I65,'JCR 2026 (JIF 25)'!A:C,3,FALSE),_xlpm.resultado2,VLOOKUP(I65,'JCR 2026 (JIF 25)'!B:C,2,FALSE),_xlpm.resultado,IFERROR(_xlpm.resultado1,IFERROR(_xlpm.resultado2,"")),IF(OR(_xlpm.resultado=0,_xlpm.resultado=""),"Revista sem FI",VALUE(_xlpm.resultado))))="Revista sem FI","Revista sem FI","")</f>
        <v>Revista sem FI</v>
      </c>
      <c r="D65" s="366"/>
      <c r="E65" s="415"/>
      <c r="F65" s="366"/>
      <c r="G65" s="366"/>
      <c r="H65" s="514">
        <f>IF(I65&lt;&gt;"", COUNTIF($I$63:I65, "&lt;&gt;"), "")</f>
        <v>3</v>
      </c>
      <c r="I65" s="393" t="s">
        <v>1202</v>
      </c>
      <c r="J65" s="249" t="str">
        <f>IFERROR(VLOOKUP(I65,'JCR 2026 (JIF 25)'!A:D,4,0), IFERROR(VLOOKUP(I65,'JCR 2026 (JIF 25)'!B:D,3,0),""))</f>
        <v>Journal of Molecular Liquids</v>
      </c>
      <c r="K65" s="393">
        <v>2019</v>
      </c>
      <c r="L65" s="68">
        <v>110986</v>
      </c>
      <c r="M65" s="366"/>
      <c r="N65" s="366"/>
      <c r="O65" s="366"/>
    </row>
    <row r="66" spans="1:15" ht="13.5" customHeight="1">
      <c r="A66" s="458" t="str">
        <f t="shared" si="10"/>
        <v>JOURNAL OF THE BRAZILIAN CHEMICAL SOCIETY, 2019, p. 1189</v>
      </c>
      <c r="B66" s="136">
        <f t="shared" si="11"/>
        <v>1</v>
      </c>
      <c r="C66" s="239" t="str">
        <f>IF(IF(I66="","",_xlfn.LET(_xlpm.resultado1,VLOOKUP(I66,'JCR 2026 (JIF 25)'!A:C,3,FALSE),_xlpm.resultado2,VLOOKUP(I66,'JCR 2026 (JIF 25)'!B:C,2,FALSE),_xlpm.resultado,IFERROR(_xlpm.resultado1,IFERROR(_xlpm.resultado2,"")),IF(OR(_xlpm.resultado=0,_xlpm.resultado=""),"Revista sem FI",VALUE(_xlpm.resultado))))="Revista sem FI","Revista sem FI","")</f>
        <v/>
      </c>
      <c r="D66" s="366"/>
      <c r="E66" s="415"/>
      <c r="F66" s="366"/>
      <c r="G66" s="366"/>
      <c r="H66" s="514">
        <f>IF(I66&lt;&gt;"", COUNTIF($I$63:I66, "&lt;&gt;"), "")</f>
        <v>4</v>
      </c>
      <c r="I66" s="391" t="s">
        <v>18490</v>
      </c>
      <c r="J66" s="249" t="str">
        <f>IFERROR(VLOOKUP(I66,'JCR 2026 (JIF 25)'!A:D,4,0), IFERROR(VLOOKUP(I66,'JCR 2026 (JIF 25)'!B:D,3,0),""))</f>
        <v>JOURNAL OF THE BRAZILIAN CHEMICAL SOCIETY</v>
      </c>
      <c r="K66" s="393">
        <v>2019</v>
      </c>
      <c r="L66" s="68">
        <v>1189</v>
      </c>
      <c r="M66" s="366"/>
      <c r="N66" s="366"/>
      <c r="O66" s="366"/>
    </row>
    <row r="67" spans="1:15" ht="13.5" customHeight="1">
      <c r="A67" s="458" t="str">
        <f t="shared" si="10"/>
        <v>Carbohydrate Polymers, 2019, p. 174</v>
      </c>
      <c r="B67" s="136">
        <f t="shared" si="11"/>
        <v>1</v>
      </c>
      <c r="C67" s="239" t="str">
        <f>IF(IF(I67="","",_xlfn.LET(_xlpm.resultado1,VLOOKUP(I67,'JCR 2026 (JIF 25)'!A:C,3,FALSE),_xlpm.resultado2,VLOOKUP(I67,'JCR 2026 (JIF 25)'!B:C,2,FALSE),_xlpm.resultado,IFERROR(_xlpm.resultado1,IFERROR(_xlpm.resultado2,"")),IF(OR(_xlpm.resultado=0,_xlpm.resultado=""),"Revista sem FI",VALUE(_xlpm.resultado))))="Revista sem FI","Revista sem FI","")</f>
        <v/>
      </c>
      <c r="D67" s="366"/>
      <c r="E67" s="415"/>
      <c r="F67" s="366"/>
      <c r="G67" s="366"/>
      <c r="H67" s="514">
        <f>IF(I67&lt;&gt;"", COUNTIF($I$63:I67, "&lt;&gt;"), "")</f>
        <v>5</v>
      </c>
      <c r="I67" s="393" t="s">
        <v>13337</v>
      </c>
      <c r="J67" s="249" t="str">
        <f>IFERROR(VLOOKUP(I67,'JCR 2026 (JIF 25)'!A:D,4,0), IFERROR(VLOOKUP(I67,'JCR 2026 (JIF 25)'!B:D,3,0),""))</f>
        <v>Carbohydrate Polymers</v>
      </c>
      <c r="K67" s="393">
        <v>2019</v>
      </c>
      <c r="L67" s="68">
        <v>174</v>
      </c>
      <c r="M67" s="366"/>
      <c r="N67" s="366"/>
      <c r="O67" s="366"/>
    </row>
    <row r="68" spans="1:15" ht="13.5" customHeight="1">
      <c r="A68" s="458" t="str">
        <f t="shared" ref="A68:A86" si="12">IF(ISBLANK(J68),"",J68 &amp; IF(ISBLANK(K68), "", ", " &amp; K68 &amp; ",") &amp; IF(ISBLANK(L68), "", " p. " &amp; L68))</f>
        <v>International Journal of Biological Macromolecules, 2020, p. 1114</v>
      </c>
      <c r="B68" s="136">
        <f t="shared" ref="B68:B88" si="13">IF(C68="Revista sem FI",0,IF(OR(I68="",K68=""),"",1))</f>
        <v>1</v>
      </c>
      <c r="C68" s="239" t="str">
        <f>IF(IF(I68="","",_xlfn.LET(_xlpm.resultado1,VLOOKUP(I68,'JCR 2026 (JIF 25)'!A:C,3,FALSE),_xlpm.resultado2,VLOOKUP(I68,'JCR 2026 (JIF 25)'!B:C,2,FALSE),_xlpm.resultado,IFERROR(_xlpm.resultado1,IFERROR(_xlpm.resultado2,"")),IF(OR(_xlpm.resultado=0,_xlpm.resultado=""),"Revista sem FI",VALUE(_xlpm.resultado))))="Revista sem FI","Revista sem FI","")</f>
        <v/>
      </c>
      <c r="D68" s="366"/>
      <c r="E68" s="415"/>
      <c r="F68" s="366"/>
      <c r="G68" s="366"/>
      <c r="H68" s="514">
        <f>IF(I68&lt;&gt;"", COUNTIF($I$63:I68, "&lt;&gt;"), "")</f>
        <v>6</v>
      </c>
      <c r="I68" s="628" t="s">
        <v>16844</v>
      </c>
      <c r="J68" s="319" t="str">
        <f>IFERROR(VLOOKUP(I68,'JCR 2026 (JIF 25)'!A:D,4,0), IFERROR(VLOOKUP(I68,'JCR 2026 (JIF 25)'!B:D,3,0),""))</f>
        <v>International Journal of Biological Macromolecules</v>
      </c>
      <c r="K68" s="628">
        <v>2020</v>
      </c>
      <c r="L68" s="629">
        <v>1114</v>
      </c>
      <c r="M68" s="366"/>
      <c r="N68" s="366"/>
      <c r="O68" s="366"/>
    </row>
    <row r="69" spans="1:15" ht="13.5" customHeight="1">
      <c r="A69" s="458" t="str">
        <f t="shared" si="12"/>
        <v>NEW JOURNAL OF CHEMISTRY, 2021, p. 4061</v>
      </c>
      <c r="B69" s="136">
        <f t="shared" si="13"/>
        <v>1</v>
      </c>
      <c r="C69" s="239" t="str">
        <f>IF(IF(I69="","",_xlfn.LET(_xlpm.resultado1,VLOOKUP(I69,'JCR 2026 (JIF 25)'!A:C,3,FALSE),_xlpm.resultado2,VLOOKUP(I69,'JCR 2026 (JIF 25)'!B:C,2,FALSE),_xlpm.resultado,IFERROR(_xlpm.resultado1,IFERROR(_xlpm.resultado2,"")),IF(OR(_xlpm.resultado=0,_xlpm.resultado=""),"Revista sem FI",VALUE(_xlpm.resultado))))="Revista sem FI","Revista sem FI","")</f>
        <v/>
      </c>
      <c r="D69" s="366"/>
      <c r="E69" s="415"/>
      <c r="F69" s="366"/>
      <c r="G69" s="366"/>
      <c r="H69" s="514">
        <f>IF(I69&lt;&gt;"", COUNTIF($I$63:I69, "&lt;&gt;"), "")</f>
        <v>7</v>
      </c>
      <c r="I69" s="393" t="s">
        <v>1608</v>
      </c>
      <c r="J69" s="249" t="str">
        <f>IFERROR(VLOOKUP(I69,'JCR 2026 (JIF 25)'!A:D,4,0), IFERROR(VLOOKUP(I69,'JCR 2026 (JIF 25)'!B:D,3,0),""))</f>
        <v>NEW JOURNAL OF CHEMISTRY</v>
      </c>
      <c r="K69" s="393">
        <v>2021</v>
      </c>
      <c r="L69" s="394">
        <v>4061</v>
      </c>
      <c r="M69" s="366"/>
      <c r="N69" s="366"/>
      <c r="O69" s="366"/>
    </row>
    <row r="70" spans="1:15" ht="13.5" customHeight="1">
      <c r="A70" s="458" t="str">
        <f t="shared" si="12"/>
        <v>Beilstein Journal of Organic Chemistry, 2021, p. 2799</v>
      </c>
      <c r="B70" s="136">
        <f t="shared" si="13"/>
        <v>1</v>
      </c>
      <c r="C70" s="239" t="str">
        <f>IF(IF(I70="","",_xlfn.LET(_xlpm.resultado1,VLOOKUP(I70,'JCR 2026 (JIF 25)'!A:C,3,FALSE),_xlpm.resultado2,VLOOKUP(I70,'JCR 2026 (JIF 25)'!B:C,2,FALSE),_xlpm.resultado,IFERROR(_xlpm.resultado1,IFERROR(_xlpm.resultado2,"")),IF(OR(_xlpm.resultado=0,_xlpm.resultado=""),"Revista sem FI",VALUE(_xlpm.resultado))))="Revista sem FI","Revista sem FI","")</f>
        <v/>
      </c>
      <c r="D70" s="366"/>
      <c r="E70" s="415"/>
      <c r="F70" s="366"/>
      <c r="G70" s="366"/>
      <c r="H70" s="514">
        <f>IF(I70&lt;&gt;"", COUNTIF($I$63:I70, "&lt;&gt;"), "")</f>
        <v>8</v>
      </c>
      <c r="I70" s="393" t="s">
        <v>274</v>
      </c>
      <c r="J70" s="249" t="str">
        <f>IFERROR(VLOOKUP(I70,'JCR 2026 (JIF 25)'!A:D,4,0), IFERROR(VLOOKUP(I70,'JCR 2026 (JIF 25)'!B:D,3,0),""))</f>
        <v>Beilstein Journal of Organic Chemistry</v>
      </c>
      <c r="K70" s="393">
        <v>2021</v>
      </c>
      <c r="L70" s="394">
        <v>2799</v>
      </c>
      <c r="M70" s="366"/>
      <c r="N70" s="366"/>
      <c r="O70" s="366"/>
    </row>
    <row r="71" spans="1:15" ht="13.5" customHeight="1">
      <c r="A71" s="458" t="str">
        <f t="shared" si="12"/>
        <v>JOURNAL OF SUPERCRITICAL FLUIDS, 2021, p. 105355</v>
      </c>
      <c r="B71" s="136">
        <f t="shared" si="13"/>
        <v>1</v>
      </c>
      <c r="C71" s="239" t="str">
        <f>IF(IF(I71="","",_xlfn.LET(_xlpm.resultado1,VLOOKUP(I71,'JCR 2026 (JIF 25)'!A:C,3,FALSE),_xlpm.resultado2,VLOOKUP(I71,'JCR 2026 (JIF 25)'!B:C,2,FALSE),_xlpm.resultado,IFERROR(_xlpm.resultado1,IFERROR(_xlpm.resultado2,"")),IF(OR(_xlpm.resultado=0,_xlpm.resultado=""),"Revista sem FI",VALUE(_xlpm.resultado))))="Revista sem FI","Revista sem FI","")</f>
        <v/>
      </c>
      <c r="D71" s="366"/>
      <c r="E71" s="415"/>
      <c r="F71" s="366"/>
      <c r="G71" s="366"/>
      <c r="H71" s="514">
        <f>IF(I71&lt;&gt;"", COUNTIF($I$63:I71, "&lt;&gt;"), "")</f>
        <v>9</v>
      </c>
      <c r="I71" s="393" t="s">
        <v>1328</v>
      </c>
      <c r="J71" s="249" t="str">
        <f>IFERROR(VLOOKUP(I71,'JCR 2026 (JIF 25)'!A:D,4,0), IFERROR(VLOOKUP(I71,'JCR 2026 (JIF 25)'!B:D,3,0),""))</f>
        <v>JOURNAL OF SUPERCRITICAL FLUIDS</v>
      </c>
      <c r="K71" s="393">
        <v>2021</v>
      </c>
      <c r="L71" s="394">
        <v>105355</v>
      </c>
      <c r="M71" s="366"/>
      <c r="N71" s="366"/>
      <c r="O71" s="366"/>
    </row>
    <row r="72" spans="1:15" ht="13.5" customHeight="1">
      <c r="A72" s="458" t="str">
        <f t="shared" si="12"/>
        <v>Journal of Molecular Liquids, 2021, p. 116874</v>
      </c>
      <c r="B72" s="136">
        <f t="shared" si="13"/>
        <v>0</v>
      </c>
      <c r="C72" s="239" t="str">
        <f>IF(IF(I72="","",_xlfn.LET(_xlpm.resultado1,VLOOKUP(I72,'JCR 2026 (JIF 25)'!A:C,3,FALSE),_xlpm.resultado2,VLOOKUP(I72,'JCR 2026 (JIF 25)'!B:C,2,FALSE),_xlpm.resultado,IFERROR(_xlpm.resultado1,IFERROR(_xlpm.resultado2,"")),IF(OR(_xlpm.resultado=0,_xlpm.resultado=""),"Revista sem FI",VALUE(_xlpm.resultado))))="Revista sem FI","Revista sem FI","")</f>
        <v>Revista sem FI</v>
      </c>
      <c r="D72" s="366"/>
      <c r="E72" s="415"/>
      <c r="F72" s="366"/>
      <c r="G72" s="366"/>
      <c r="H72" s="514">
        <f>IF(I72&lt;&gt;"", COUNTIF($I$63:I72, "&lt;&gt;"), "")</f>
        <v>10</v>
      </c>
      <c r="I72" s="393" t="s">
        <v>1202</v>
      </c>
      <c r="J72" s="249" t="str">
        <f>IFERROR(VLOOKUP(I72,'JCR 2026 (JIF 25)'!A:D,4,0), IFERROR(VLOOKUP(I72,'JCR 2026 (JIF 25)'!B:D,3,0),""))</f>
        <v>Journal of Molecular Liquids</v>
      </c>
      <c r="K72" s="393">
        <v>2021</v>
      </c>
      <c r="L72" s="394">
        <v>116874</v>
      </c>
      <c r="M72" s="366"/>
      <c r="N72" s="366"/>
      <c r="O72" s="366"/>
    </row>
    <row r="73" spans="1:15" ht="13.5" customHeight="1">
      <c r="A73" s="458" t="str">
        <f t="shared" si="12"/>
        <v>Journal of Science-Advanced Materials and Devices, 2021, p. 483</v>
      </c>
      <c r="B73" s="136">
        <f t="shared" si="13"/>
        <v>1</v>
      </c>
      <c r="C73" s="239" t="str">
        <f>IF(IF(I73="","",_xlfn.LET(_xlpm.resultado1,VLOOKUP(I73,'JCR 2026 (JIF 25)'!A:C,3,FALSE),_xlpm.resultado2,VLOOKUP(I73,'JCR 2026 (JIF 25)'!B:C,2,FALSE),_xlpm.resultado,IFERROR(_xlpm.resultado1,IFERROR(_xlpm.resultado2,"")),IF(OR(_xlpm.resultado=0,_xlpm.resultado=""),"Revista sem FI",VALUE(_xlpm.resultado))))="Revista sem FI","Revista sem FI","")</f>
        <v/>
      </c>
      <c r="D73" s="366"/>
      <c r="E73" s="415"/>
      <c r="F73" s="366"/>
      <c r="G73" s="366"/>
      <c r="H73" s="514">
        <f>IF(I73&lt;&gt;"", COUNTIF($I$63:I73, "&lt;&gt;"), "")</f>
        <v>11</v>
      </c>
      <c r="I73" s="393" t="s">
        <v>19464</v>
      </c>
      <c r="J73" s="249" t="str">
        <f>IFERROR(VLOOKUP(I73,'JCR 2026 (JIF 25)'!A:D,4,0), IFERROR(VLOOKUP(I73,'JCR 2026 (JIF 25)'!B:D,3,0),""))</f>
        <v>Journal of Science-Advanced Materials and Devices</v>
      </c>
      <c r="K73" s="393">
        <v>2021</v>
      </c>
      <c r="L73" s="394">
        <v>483</v>
      </c>
      <c r="M73" s="366"/>
      <c r="N73" s="366"/>
      <c r="O73" s="366"/>
    </row>
    <row r="74" spans="1:15" ht="13.5" customHeight="1">
      <c r="A74" s="458" t="str">
        <f t="shared" si="12"/>
        <v>Journal of Molecular Liquids, 2022, p. 119314</v>
      </c>
      <c r="B74" s="136">
        <f t="shared" si="13"/>
        <v>0</v>
      </c>
      <c r="C74" s="239" t="str">
        <f>IF(IF(I74="","",_xlfn.LET(_xlpm.resultado1,VLOOKUP(I74,'JCR 2026 (JIF 25)'!A:C,3,FALSE),_xlpm.resultado2,VLOOKUP(I74,'JCR 2026 (JIF 25)'!B:C,2,FALSE),_xlpm.resultado,IFERROR(_xlpm.resultado1,IFERROR(_xlpm.resultado2,"")),IF(OR(_xlpm.resultado=0,_xlpm.resultado=""),"Revista sem FI",VALUE(_xlpm.resultado))))="Revista sem FI","Revista sem FI","")</f>
        <v>Revista sem FI</v>
      </c>
      <c r="D74" s="366"/>
      <c r="E74" s="415"/>
      <c r="F74" s="366"/>
      <c r="G74" s="366"/>
      <c r="H74" s="514">
        <f>IF(I74&lt;&gt;"", COUNTIF($I$63:I74, "&lt;&gt;"), "")</f>
        <v>12</v>
      </c>
      <c r="I74" s="393" t="s">
        <v>1202</v>
      </c>
      <c r="J74" s="249" t="str">
        <f>IFERROR(VLOOKUP(I74,'JCR 2026 (JIF 25)'!A:D,4,0), IFERROR(VLOOKUP(I74,'JCR 2026 (JIF 25)'!B:D,3,0),""))</f>
        <v>Journal of Molecular Liquids</v>
      </c>
      <c r="K74" s="393">
        <v>2022</v>
      </c>
      <c r="L74" s="394">
        <v>119314</v>
      </c>
      <c r="M74" s="366"/>
      <c r="N74" s="366"/>
      <c r="O74" s="366"/>
    </row>
    <row r="75" spans="1:15" ht="13.5" customHeight="1">
      <c r="A75" s="458" t="str">
        <f t="shared" si="12"/>
        <v>Photochem, 2022, p. 345</v>
      </c>
      <c r="B75" s="136">
        <f t="shared" si="13"/>
        <v>1</v>
      </c>
      <c r="C75" s="239" t="str">
        <f>IF(IF(I75="","",_xlfn.LET(_xlpm.resultado1,VLOOKUP(I75,'JCR 2026 (JIF 25)'!A:C,3,FALSE),_xlpm.resultado2,VLOOKUP(I75,'JCR 2026 (JIF 25)'!B:C,2,FALSE),_xlpm.resultado,IFERROR(_xlpm.resultado1,IFERROR(_xlpm.resultado2,"")),IF(OR(_xlpm.resultado=0,_xlpm.resultado=""),"Revista sem FI",VALUE(_xlpm.resultado))))="Revista sem FI","Revista sem FI","")</f>
        <v/>
      </c>
      <c r="D75" s="366"/>
      <c r="E75" s="415"/>
      <c r="F75" s="366"/>
      <c r="G75" s="366"/>
      <c r="H75" s="514">
        <f>IF(I75&lt;&gt;"", COUNTIF($I$63:I75, "&lt;&gt;"), "")</f>
        <v>13</v>
      </c>
      <c r="I75" s="393" t="s">
        <v>54598</v>
      </c>
      <c r="J75" s="249" t="str">
        <f>IFERROR(VLOOKUP(I75,'JCR 2026 (JIF 25)'!A:D,4,0), IFERROR(VLOOKUP(I75,'JCR 2026 (JIF 25)'!B:D,3,0),""))</f>
        <v>Photochem</v>
      </c>
      <c r="K75" s="393">
        <v>2022</v>
      </c>
      <c r="L75" s="394">
        <v>345</v>
      </c>
      <c r="M75" s="366"/>
      <c r="N75" s="366"/>
      <c r="O75" s="366"/>
    </row>
    <row r="76" spans="1:15" ht="13.5" customHeight="1">
      <c r="A76" s="458" t="str">
        <f t="shared" si="12"/>
        <v>Journal of Molecular Structure, 2022, p. 133617</v>
      </c>
      <c r="B76" s="136">
        <f t="shared" si="13"/>
        <v>1</v>
      </c>
      <c r="C76" s="239" t="str">
        <f>IF(IF(I76="","",_xlfn.LET(_xlpm.resultado1,VLOOKUP(I76,'JCR 2026 (JIF 25)'!A:C,3,FALSE),_xlpm.resultado2,VLOOKUP(I76,'JCR 2026 (JIF 25)'!B:C,2,FALSE),_xlpm.resultado,IFERROR(_xlpm.resultado1,IFERROR(_xlpm.resultado2,"")),IF(OR(_xlpm.resultado=0,_xlpm.resultado=""),"Revista sem FI",VALUE(_xlpm.resultado))))="Revista sem FI","Revista sem FI","")</f>
        <v/>
      </c>
      <c r="D76" s="366"/>
      <c r="E76" s="415"/>
      <c r="F76" s="366"/>
      <c r="G76" s="366"/>
      <c r="H76" s="514">
        <f>IF(I76&lt;&gt;"", COUNTIF($I$63:I76, "&lt;&gt;"), "")</f>
        <v>14</v>
      </c>
      <c r="I76" s="393" t="s">
        <v>1206</v>
      </c>
      <c r="J76" s="249" t="str">
        <f>IFERROR(VLOOKUP(I76,'JCR 2026 (JIF 25)'!A:D,4,0), IFERROR(VLOOKUP(I76,'JCR 2026 (JIF 25)'!B:D,3,0),""))</f>
        <v>Journal of Molecular Structure</v>
      </c>
      <c r="K76" s="393">
        <v>2022</v>
      </c>
      <c r="L76" s="394">
        <v>133617</v>
      </c>
      <c r="M76" s="366"/>
      <c r="N76" s="366"/>
      <c r="O76" s="366"/>
    </row>
    <row r="77" spans="1:15" ht="13.5" customHeight="1">
      <c r="A77" s="458" t="str">
        <f t="shared" si="12"/>
        <v>DYES AND PIGMENTS, 2022, p. 110568</v>
      </c>
      <c r="B77" s="136">
        <f t="shared" si="13"/>
        <v>1</v>
      </c>
      <c r="C77" s="239" t="str">
        <f>IF(IF(I77="","",_xlfn.LET(_xlpm.resultado1,VLOOKUP(I77,'JCR 2026 (JIF 25)'!A:C,3,FALSE),_xlpm.resultado2,VLOOKUP(I77,'JCR 2026 (JIF 25)'!B:C,2,FALSE),_xlpm.resultado,IFERROR(_xlpm.resultado1,IFERROR(_xlpm.resultado2,"")),IF(OR(_xlpm.resultado=0,_xlpm.resultado=""),"Revista sem FI",VALUE(_xlpm.resultado))))="Revista sem FI","Revista sem FI","")</f>
        <v/>
      </c>
      <c r="D77" s="366"/>
      <c r="E77" s="415"/>
      <c r="F77" s="366"/>
      <c r="G77" s="366"/>
      <c r="H77" s="514">
        <f>IF(I77&lt;&gt;"", COUNTIF($I$63:I77, "&lt;&gt;"), "")</f>
        <v>15</v>
      </c>
      <c r="I77" s="393" t="s">
        <v>624</v>
      </c>
      <c r="J77" s="249" t="str">
        <f>IFERROR(VLOOKUP(I77,'JCR 2026 (JIF 25)'!A:D,4,0), IFERROR(VLOOKUP(I77,'JCR 2026 (JIF 25)'!B:D,3,0),""))</f>
        <v>DYES AND PIGMENTS</v>
      </c>
      <c r="K77" s="393">
        <v>2022</v>
      </c>
      <c r="L77" s="394">
        <v>110568</v>
      </c>
      <c r="M77" s="366"/>
      <c r="N77" s="366"/>
      <c r="O77" s="366"/>
    </row>
    <row r="78" spans="1:15" ht="13.5" customHeight="1">
      <c r="A78" s="458" t="str">
        <f t="shared" si="12"/>
        <v>SPECTROCHIMICA ACTA PART A-MOLECULAR AND BIOMOLECULAR SPECTROSCOPY, 2022, p. 120768</v>
      </c>
      <c r="B78" s="136">
        <f t="shared" si="13"/>
        <v>1</v>
      </c>
      <c r="C78" s="239" t="str">
        <f>IF(IF(I78="","",_xlfn.LET(_xlpm.resultado1,VLOOKUP(I78,'JCR 2026 (JIF 25)'!A:C,3,FALSE),_xlpm.resultado2,VLOOKUP(I78,'JCR 2026 (JIF 25)'!B:C,2,FALSE),_xlpm.resultado,IFERROR(_xlpm.resultado1,IFERROR(_xlpm.resultado2,"")),IF(OR(_xlpm.resultado=0,_xlpm.resultado=""),"Revista sem FI",VALUE(_xlpm.resultado))))="Revista sem FI","Revista sem FI","")</f>
        <v/>
      </c>
      <c r="D78" s="366"/>
      <c r="E78" s="415"/>
      <c r="F78" s="366"/>
      <c r="G78" s="366"/>
      <c r="H78" s="514">
        <f>IF(I78&lt;&gt;"", COUNTIF($I$63:I78, "&lt;&gt;"), "")</f>
        <v>16</v>
      </c>
      <c r="I78" s="393" t="s">
        <v>1947</v>
      </c>
      <c r="J78" s="249" t="str">
        <f>IFERROR(VLOOKUP(I78,'JCR 2026 (JIF 25)'!A:D,4,0), IFERROR(VLOOKUP(I78,'JCR 2026 (JIF 25)'!B:D,3,0),""))</f>
        <v>SPECTROCHIMICA ACTA PART A-MOLECULAR AND BIOMOLECULAR SPECTROSCOPY</v>
      </c>
      <c r="K78" s="393">
        <v>2022</v>
      </c>
      <c r="L78" s="394">
        <v>120768</v>
      </c>
      <c r="M78" s="366"/>
      <c r="N78" s="366"/>
      <c r="O78" s="366"/>
    </row>
    <row r="79" spans="1:15" ht="13.5" customHeight="1">
      <c r="A79" s="458" t="str">
        <f t="shared" si="12"/>
        <v>DYES AND PIGMENTS, 2023, p. 111514</v>
      </c>
      <c r="B79" s="136">
        <f t="shared" si="13"/>
        <v>1</v>
      </c>
      <c r="C79" s="239" t="str">
        <f>IF(IF(I79="","",_xlfn.LET(_xlpm.resultado1,VLOOKUP(I79,'JCR 2026 (JIF 25)'!A:C,3,FALSE),_xlpm.resultado2,VLOOKUP(I79,'JCR 2026 (JIF 25)'!B:C,2,FALSE),_xlpm.resultado,IFERROR(_xlpm.resultado1,IFERROR(_xlpm.resultado2,"")),IF(OR(_xlpm.resultado=0,_xlpm.resultado=""),"Revista sem FI",VALUE(_xlpm.resultado))))="Revista sem FI","Revista sem FI","")</f>
        <v/>
      </c>
      <c r="D79" s="366"/>
      <c r="E79" s="415"/>
      <c r="F79" s="366"/>
      <c r="G79" s="366"/>
      <c r="H79" s="514">
        <f>IF(I79&lt;&gt;"", COUNTIF($I$63:I79, "&lt;&gt;"), "")</f>
        <v>17</v>
      </c>
      <c r="I79" s="393" t="s">
        <v>624</v>
      </c>
      <c r="J79" s="249" t="str">
        <f>IFERROR(VLOOKUP(I79,'JCR 2026 (JIF 25)'!A:D,4,0), IFERROR(VLOOKUP(I79,'JCR 2026 (JIF 25)'!B:D,3,0),""))</f>
        <v>DYES AND PIGMENTS</v>
      </c>
      <c r="K79" s="393">
        <v>2023</v>
      </c>
      <c r="L79" s="394">
        <v>111514</v>
      </c>
      <c r="M79" s="366"/>
      <c r="N79" s="366"/>
      <c r="O79" s="366"/>
    </row>
    <row r="80" spans="1:15" ht="13.5" customHeight="1">
      <c r="A80" s="458" t="str">
        <f t="shared" si="12"/>
        <v>JOURNAL OF PHOTOCHEMISTRY AND PHOTOBIOLOGY A-CHEMISTRY, 2023, p. 114900</v>
      </c>
      <c r="B80" s="136">
        <f t="shared" si="13"/>
        <v>1</v>
      </c>
      <c r="C80" s="239" t="str">
        <f>IF(IF(I80="","",_xlfn.LET(_xlpm.resultado1,VLOOKUP(I80,'JCR 2026 (JIF 25)'!A:C,3,FALSE),_xlpm.resultado2,VLOOKUP(I80,'JCR 2026 (JIF 25)'!B:C,2,FALSE),_xlpm.resultado,IFERROR(_xlpm.resultado1,IFERROR(_xlpm.resultado2,"")),IF(OR(_xlpm.resultado=0,_xlpm.resultado=""),"Revista sem FI",VALUE(_xlpm.resultado))))="Revista sem FI","Revista sem FI","")</f>
        <v/>
      </c>
      <c r="D80" s="366"/>
      <c r="E80" s="415"/>
      <c r="F80" s="366"/>
      <c r="G80" s="366"/>
      <c r="H80" s="514">
        <f>IF(I80&lt;&gt;"", COUNTIF($I$63:I80, "&lt;&gt;"), "")</f>
        <v>18</v>
      </c>
      <c r="I80" s="393" t="s">
        <v>1266</v>
      </c>
      <c r="J80" s="249" t="str">
        <f>IFERROR(VLOOKUP(I80,'JCR 2026 (JIF 25)'!A:D,4,0), IFERROR(VLOOKUP(I80,'JCR 2026 (JIF 25)'!B:D,3,0),""))</f>
        <v>JOURNAL OF PHOTOCHEMISTRY AND PHOTOBIOLOGY A-CHEMISTRY</v>
      </c>
      <c r="K80" s="393">
        <v>2023</v>
      </c>
      <c r="L80" s="394">
        <v>114900</v>
      </c>
      <c r="M80" s="366"/>
      <c r="N80" s="366"/>
      <c r="O80" s="366"/>
    </row>
    <row r="81" spans="1:15" ht="13.5" customHeight="1">
      <c r="A81" s="458" t="str">
        <f t="shared" si="12"/>
        <v>SEPARATION AND PURIFICATION TECHNOLOGY, 2023, p. 124070</v>
      </c>
      <c r="B81" s="136">
        <f t="shared" si="13"/>
        <v>1</v>
      </c>
      <c r="C81" s="239" t="str">
        <f>IF(IF(I81="","",_xlfn.LET(_xlpm.resultado1,VLOOKUP(I81,'JCR 2026 (JIF 25)'!A:C,3,FALSE),_xlpm.resultado2,VLOOKUP(I81,'JCR 2026 (JIF 25)'!B:C,2,FALSE),_xlpm.resultado,IFERROR(_xlpm.resultado1,IFERROR(_xlpm.resultado2,"")),IF(OR(_xlpm.resultado=0,_xlpm.resultado=""),"Revista sem FI",VALUE(_xlpm.resultado))))="Revista sem FI","Revista sem FI","")</f>
        <v/>
      </c>
      <c r="D81" s="366"/>
      <c r="E81" s="415"/>
      <c r="F81" s="366"/>
      <c r="G81" s="366"/>
      <c r="H81" s="514">
        <f>IF(I81&lt;&gt;"", COUNTIF($I$63:I81, "&lt;&gt;"), "")</f>
        <v>19</v>
      </c>
      <c r="I81" s="393" t="s">
        <v>1918</v>
      </c>
      <c r="J81" s="249" t="str">
        <f>IFERROR(VLOOKUP(I81,'JCR 2026 (JIF 25)'!A:D,4,0), IFERROR(VLOOKUP(I81,'JCR 2026 (JIF 25)'!B:D,3,0),""))</f>
        <v>SEPARATION AND PURIFICATION TECHNOLOGY</v>
      </c>
      <c r="K81" s="393">
        <v>2023</v>
      </c>
      <c r="L81" s="394">
        <v>124070</v>
      </c>
      <c r="M81" s="366"/>
      <c r="N81" s="366"/>
      <c r="O81" s="366"/>
    </row>
    <row r="82" spans="1:15" ht="13.5" customHeight="1">
      <c r="A82" s="458" t="str">
        <f t="shared" si="12"/>
        <v>DYES AND PIGMENTS, 2024, p. 112435</v>
      </c>
      <c r="B82" s="136">
        <f t="shared" si="13"/>
        <v>1</v>
      </c>
      <c r="C82" s="239" t="str">
        <f>IF(IF(I82="","",_xlfn.LET(_xlpm.resultado1,VLOOKUP(I82,'JCR 2026 (JIF 25)'!A:C,3,FALSE),_xlpm.resultado2,VLOOKUP(I82,'JCR 2026 (JIF 25)'!B:C,2,FALSE),_xlpm.resultado,IFERROR(_xlpm.resultado1,IFERROR(_xlpm.resultado2,"")),IF(OR(_xlpm.resultado=0,_xlpm.resultado=""),"Revista sem FI",VALUE(_xlpm.resultado))))="Revista sem FI","Revista sem FI","")</f>
        <v/>
      </c>
      <c r="D82" s="366"/>
      <c r="E82" s="415"/>
      <c r="F82" s="366"/>
      <c r="G82" s="366"/>
      <c r="H82" s="514">
        <f>IF(I82&lt;&gt;"", COUNTIF($I$63:I82, "&lt;&gt;"), "")</f>
        <v>20</v>
      </c>
      <c r="I82" s="393" t="s">
        <v>13974</v>
      </c>
      <c r="J82" s="249" t="str">
        <f>IFERROR(VLOOKUP(I82,'JCR 2026 (JIF 25)'!A:D,4,0), IFERROR(VLOOKUP(I82,'JCR 2026 (JIF 25)'!B:D,3,0),""))</f>
        <v>DYES AND PIGMENTS</v>
      </c>
      <c r="K82" s="393">
        <v>2024</v>
      </c>
      <c r="L82" s="394">
        <v>112435</v>
      </c>
      <c r="M82" s="366"/>
      <c r="N82" s="366"/>
      <c r="O82" s="366"/>
    </row>
    <row r="83" spans="1:15" ht="13.5" customHeight="1">
      <c r="A83" s="458" t="str">
        <f t="shared" si="12"/>
        <v>JOURNAL OF PHOTOCHEMISTRY AND PHOTOBIOLOGY A-CHEMISTRY, 2024, p. 115614</v>
      </c>
      <c r="B83" s="136">
        <f t="shared" si="13"/>
        <v>1</v>
      </c>
      <c r="C83" s="239" t="str">
        <f>IF(IF(I83="","",_xlfn.LET(_xlpm.resultado1,VLOOKUP(I83,'JCR 2026 (JIF 25)'!A:C,3,FALSE),_xlpm.resultado2,VLOOKUP(I83,'JCR 2026 (JIF 25)'!B:C,2,FALSE),_xlpm.resultado,IFERROR(_xlpm.resultado1,IFERROR(_xlpm.resultado2,"")),IF(OR(_xlpm.resultado=0,_xlpm.resultado=""),"Revista sem FI",VALUE(_xlpm.resultado))))="Revista sem FI","Revista sem FI","")</f>
        <v/>
      </c>
      <c r="D83" s="366"/>
      <c r="E83" s="415"/>
      <c r="F83" s="366"/>
      <c r="G83" s="366"/>
      <c r="H83" s="514">
        <f>IF(I83&lt;&gt;"", COUNTIF($I$63:I83, "&lt;&gt;"), "")</f>
        <v>21</v>
      </c>
      <c r="I83" s="393" t="s">
        <v>18239</v>
      </c>
      <c r="J83" s="249" t="str">
        <f>IFERROR(VLOOKUP(I83,'JCR 2026 (JIF 25)'!A:D,4,0), IFERROR(VLOOKUP(I83,'JCR 2026 (JIF 25)'!B:D,3,0),""))</f>
        <v>JOURNAL OF PHOTOCHEMISTRY AND PHOTOBIOLOGY A-CHEMISTRY</v>
      </c>
      <c r="K83" s="393">
        <v>2024</v>
      </c>
      <c r="L83" s="394">
        <v>115614</v>
      </c>
      <c r="M83" s="366"/>
      <c r="N83" s="366"/>
      <c r="O83" s="366"/>
    </row>
    <row r="84" spans="1:15" ht="13.5" customHeight="1">
      <c r="A84" s="458" t="str">
        <f t="shared" si="12"/>
        <v>Journal of Ionic Liquids, 2024, p. 10082</v>
      </c>
      <c r="B84" s="136">
        <f t="shared" si="13"/>
        <v>1</v>
      </c>
      <c r="C84" s="239" t="str">
        <f>IF(IF(I84="","",_xlfn.LET(_xlpm.resultado1,VLOOKUP(I84,'JCR 2026 (JIF 25)'!A:C,3,FALSE),_xlpm.resultado2,VLOOKUP(I84,'JCR 2026 (JIF 25)'!B:C,2,FALSE),_xlpm.resultado,IFERROR(_xlpm.resultado1,IFERROR(_xlpm.resultado2,"")),IF(OR(_xlpm.resultado=0,_xlpm.resultado=""),"Revista sem FI",VALUE(_xlpm.resultado))))="Revista sem FI","Revista sem FI","")</f>
        <v/>
      </c>
      <c r="D84" s="366"/>
      <c r="E84" s="415"/>
      <c r="F84" s="366"/>
      <c r="G84" s="366"/>
      <c r="H84" s="514">
        <f>IF(I84&lt;&gt;"", COUNTIF($I$63:I84, "&lt;&gt;"), "")</f>
        <v>22</v>
      </c>
      <c r="I84" s="393" t="s">
        <v>60684</v>
      </c>
      <c r="J84" s="249" t="str">
        <f>IFERROR(VLOOKUP(I84,'JCR 2026 (JIF 25)'!A:D,4,0), IFERROR(VLOOKUP(I84,'JCR 2026 (JIF 25)'!B:D,3,0),""))</f>
        <v>Journal of Ionic Liquids</v>
      </c>
      <c r="K84" s="393">
        <v>2024</v>
      </c>
      <c r="L84" s="394">
        <v>10082</v>
      </c>
      <c r="M84" s="366"/>
      <c r="N84" s="366"/>
      <c r="O84" s="366"/>
    </row>
    <row r="85" spans="1:15" ht="13.5" customHeight="1">
      <c r="A85" s="458" t="str">
        <f t="shared" si="12"/>
        <v>JOURNAL OF THE BRAZILIAN CHEMICAL SOCIETY, 2025, p. e-20240202</v>
      </c>
      <c r="B85" s="136">
        <f t="shared" si="13"/>
        <v>1</v>
      </c>
      <c r="C85" s="239" t="str">
        <f>IF(IF(I85="","",_xlfn.LET(_xlpm.resultado1,VLOOKUP(I85,'JCR 2026 (JIF 25)'!A:C,3,FALSE),_xlpm.resultado2,VLOOKUP(I85,'JCR 2026 (JIF 25)'!B:C,2,FALSE),_xlpm.resultado,IFERROR(_xlpm.resultado1,IFERROR(_xlpm.resultado2,"")),IF(OR(_xlpm.resultado=0,_xlpm.resultado=""),"Revista sem FI",VALUE(_xlpm.resultado))))="Revista sem FI","Revista sem FI","")</f>
        <v/>
      </c>
      <c r="D85" s="366"/>
      <c r="E85" s="415"/>
      <c r="F85" s="366"/>
      <c r="G85" s="366"/>
      <c r="H85" s="514">
        <f>IF(I85&lt;&gt;"", COUNTIF($I$63:I85, "&lt;&gt;"), "")</f>
        <v>23</v>
      </c>
      <c r="I85" s="391" t="s">
        <v>18490</v>
      </c>
      <c r="J85" s="249" t="str">
        <f>IFERROR(VLOOKUP(I85,'JCR 2026 (JIF 25)'!A:D,4,0), IFERROR(VLOOKUP(I85,'JCR 2026 (JIF 25)'!B:D,3,0),""))</f>
        <v>JOURNAL OF THE BRAZILIAN CHEMICAL SOCIETY</v>
      </c>
      <c r="K85" s="393">
        <v>2025</v>
      </c>
      <c r="L85" s="394" t="s">
        <v>66315</v>
      </c>
      <c r="M85" s="366"/>
      <c r="N85" s="366"/>
      <c r="O85" s="366"/>
    </row>
    <row r="86" spans="1:15" ht="13.5" customHeight="1">
      <c r="A86" s="458" t="str">
        <f t="shared" si="12"/>
        <v>Environmental Progress &amp; Sustainable Energy, 2025, p. 14526</v>
      </c>
      <c r="B86" s="136">
        <f t="shared" si="13"/>
        <v>1</v>
      </c>
      <c r="C86" s="239" t="str">
        <f>IF(IF(I86="","",_xlfn.LET(_xlpm.resultado1,VLOOKUP(I86,'JCR 2026 (JIF 25)'!A:C,3,FALSE),_xlpm.resultado2,VLOOKUP(I86,'JCR 2026 (JIF 25)'!B:C,2,FALSE),_xlpm.resultado,IFERROR(_xlpm.resultado1,IFERROR(_xlpm.resultado2,"")),IF(OR(_xlpm.resultado=0,_xlpm.resultado=""),"Revista sem FI",VALUE(_xlpm.resultado))))="Revista sem FI","Revista sem FI","")</f>
        <v/>
      </c>
      <c r="D86" s="366"/>
      <c r="E86" s="415"/>
      <c r="F86" s="366"/>
      <c r="G86" s="366"/>
      <c r="H86" s="514">
        <f>IF(I86&lt;&gt;"", COUNTIF($I$63:I86, "&lt;&gt;"), "")</f>
        <v>24</v>
      </c>
      <c r="I86" s="539" t="s">
        <v>14680</v>
      </c>
      <c r="J86" s="249" t="str">
        <f>IFERROR(VLOOKUP(I86,'JCR 2026 (JIF 25)'!A:D,4,0), IFERROR(VLOOKUP(I86,'JCR 2026 (JIF 25)'!B:D,3,0),""))</f>
        <v>Environmental Progress &amp; Sustainable Energy</v>
      </c>
      <c r="K86" s="540">
        <v>2025</v>
      </c>
      <c r="L86" s="541">
        <v>14526</v>
      </c>
      <c r="M86" s="366"/>
      <c r="N86" s="366"/>
      <c r="O86" s="366"/>
    </row>
    <row r="87" spans="1:15" ht="13.5" customHeight="1">
      <c r="A87" s="458" t="str">
        <f t="shared" ref="A87:A88" si="14">IF(ISBLANK(J87),"",J87 &amp; IF(ISBLANK(K87), "", ", " &amp; K87 &amp; ",") &amp; IF(ISBLANK(L87), "", " p. " &amp; L87))</f>
        <v>Journal of Molecular Liquids, 2025, p. 128927</v>
      </c>
      <c r="B87" s="136">
        <f t="shared" si="13"/>
        <v>0</v>
      </c>
      <c r="C87" s="239" t="str">
        <f>IF(IF(I87="","",_xlfn.LET(_xlpm.resultado1,VLOOKUP(I87,'JCR 2026 (JIF 25)'!A:C,3,FALSE),_xlpm.resultado2,VLOOKUP(I87,'JCR 2026 (JIF 25)'!B:C,2,FALSE),_xlpm.resultado,IFERROR(_xlpm.resultado1,IFERROR(_xlpm.resultado2,"")),IF(OR(_xlpm.resultado=0,_xlpm.resultado=""),"Revista sem FI",VALUE(_xlpm.resultado))))="Revista sem FI","Revista sem FI","")</f>
        <v>Revista sem FI</v>
      </c>
      <c r="D87" s="366"/>
      <c r="E87" s="415"/>
      <c r="F87" s="366"/>
      <c r="G87" s="366"/>
      <c r="H87" s="514">
        <f>IF(I87&lt;&gt;"", COUNTIF($I$63:I87, "&lt;&gt;"), "")</f>
        <v>25</v>
      </c>
      <c r="I87" s="391" t="s">
        <v>18051</v>
      </c>
      <c r="J87" s="249" t="str">
        <f>IFERROR(VLOOKUP(I87,'JCR 2026 (JIF 25)'!A:D,4,0), IFERROR(VLOOKUP(I87,'JCR 2026 (JIF 25)'!B:D,3,0),""))</f>
        <v>Journal of Molecular Liquids</v>
      </c>
      <c r="K87" s="393">
        <v>2025</v>
      </c>
      <c r="L87" s="394">
        <v>128927</v>
      </c>
      <c r="M87" s="366"/>
      <c r="N87" s="366"/>
      <c r="O87" s="366"/>
    </row>
    <row r="88" spans="1:15" ht="13.5" customHeight="1" thickBot="1">
      <c r="A88" s="458" t="str">
        <f t="shared" si="14"/>
        <v/>
      </c>
      <c r="B88" s="136" t="str">
        <f t="shared" si="13"/>
        <v/>
      </c>
      <c r="C88" s="239" t="str">
        <f>IF(IF(I88="","",_xlfn.LET(_xlpm.resultado1,VLOOKUP(I88,'JCR 2026 (JIF 25)'!A:C,3,FALSE),_xlpm.resultado2,VLOOKUP(I88,'JCR 2026 (JIF 25)'!B:C,2,FALSE),_xlpm.resultado,IFERROR(_xlpm.resultado1,IFERROR(_xlpm.resultado2,"")),IF(OR(_xlpm.resultado=0,_xlpm.resultado=""),"Revista sem FI",VALUE(_xlpm.resultado))))="Revista sem FI","Revista sem FI","")</f>
        <v/>
      </c>
      <c r="D88" s="366"/>
      <c r="E88" s="415"/>
      <c r="F88" s="366"/>
      <c r="G88" s="366"/>
      <c r="H88" s="515" t="str">
        <f>IF(I88&lt;&gt;"", COUNTIF($I$63:I88, "&lt;&gt;"), "")</f>
        <v/>
      </c>
      <c r="I88" s="537"/>
      <c r="J88" s="284" t="str">
        <f>IFERROR(VLOOKUP(I88,'JCR 2026 (JIF 25)'!A:D,4,0), IFERROR(VLOOKUP(I88,'JCR 2026 (JIF 25)'!B:D,3,0),""))</f>
        <v/>
      </c>
      <c r="K88" s="538"/>
      <c r="L88" s="542"/>
      <c r="M88" s="366"/>
      <c r="N88" s="366"/>
      <c r="O88" s="366"/>
    </row>
    <row r="89" spans="1:15" ht="13.5" customHeight="1" thickBot="1">
      <c r="A89" s="459" t="s">
        <v>60665</v>
      </c>
      <c r="B89" s="460">
        <f>SUM(B68:B88)</f>
        <v>17</v>
      </c>
      <c r="C89" s="366"/>
      <c r="D89" s="366"/>
      <c r="E89" s="415"/>
      <c r="F89" s="365"/>
      <c r="G89" s="365"/>
      <c r="H89" s="366"/>
      <c r="I89" s="366"/>
      <c r="J89" s="416"/>
      <c r="K89" s="366"/>
      <c r="L89" s="366"/>
      <c r="M89" s="366"/>
      <c r="N89" s="366"/>
      <c r="O89" s="366"/>
    </row>
    <row r="90" spans="1:15" ht="15" customHeight="1" thickBot="1">
      <c r="A90" s="366"/>
      <c r="B90" s="366"/>
      <c r="C90" s="366"/>
      <c r="D90" s="366"/>
      <c r="E90" s="366"/>
      <c r="F90" s="366"/>
      <c r="G90" s="366"/>
      <c r="H90" s="366"/>
      <c r="I90" s="366"/>
      <c r="J90" s="416"/>
      <c r="K90" s="366"/>
      <c r="L90" s="366"/>
      <c r="M90" s="366"/>
      <c r="N90" s="366"/>
      <c r="O90" s="366"/>
    </row>
    <row r="91" spans="1:15" ht="15" customHeight="1" thickBot="1">
      <c r="A91" s="461" t="s">
        <v>53955</v>
      </c>
      <c r="B91" s="462"/>
      <c r="C91" s="462"/>
      <c r="D91" s="462"/>
      <c r="E91" s="463"/>
      <c r="F91" s="366"/>
      <c r="G91" s="366"/>
      <c r="H91" s="366"/>
      <c r="I91" s="366"/>
      <c r="J91" s="416"/>
      <c r="K91" s="366"/>
      <c r="L91" s="366"/>
      <c r="M91" s="366"/>
      <c r="N91" s="366"/>
      <c r="O91" s="366"/>
    </row>
    <row r="92" spans="1:15" ht="13.5" customHeight="1" thickBot="1">
      <c r="A92" s="421" t="s">
        <v>10</v>
      </c>
      <c r="B92" s="373" t="s">
        <v>11</v>
      </c>
      <c r="C92" s="373" t="s">
        <v>12</v>
      </c>
      <c r="D92" s="373" t="s">
        <v>13</v>
      </c>
      <c r="E92" s="378" t="s">
        <v>14</v>
      </c>
      <c r="F92" s="366"/>
      <c r="G92" s="366"/>
      <c r="H92" s="366"/>
      <c r="I92" s="366"/>
      <c r="J92" s="416"/>
      <c r="K92" s="366"/>
      <c r="L92" s="366"/>
      <c r="M92" s="366"/>
      <c r="N92" s="366"/>
      <c r="O92" s="366"/>
    </row>
    <row r="93" spans="1:15" ht="13.5" customHeight="1">
      <c r="A93" s="464">
        <v>2019</v>
      </c>
      <c r="B93" s="465"/>
      <c r="C93" s="465"/>
      <c r="D93" s="465"/>
      <c r="E93" s="466"/>
      <c r="F93" s="366"/>
      <c r="G93" s="366"/>
      <c r="H93" s="366"/>
      <c r="I93" s="366"/>
      <c r="J93" s="416"/>
      <c r="K93" s="366"/>
      <c r="L93" s="366"/>
      <c r="M93" s="366"/>
      <c r="N93" s="366"/>
      <c r="O93" s="366"/>
    </row>
    <row r="94" spans="1:15" ht="13.5" customHeight="1">
      <c r="A94" s="430" t="s">
        <v>66426</v>
      </c>
      <c r="B94" s="471"/>
      <c r="C94" s="471"/>
      <c r="D94" s="471">
        <v>1</v>
      </c>
      <c r="E94" s="472">
        <v>25</v>
      </c>
      <c r="F94" s="366"/>
      <c r="G94" s="366"/>
      <c r="H94" s="366"/>
      <c r="I94" s="366"/>
      <c r="J94" s="416"/>
      <c r="K94" s="366"/>
      <c r="L94" s="366"/>
      <c r="M94" s="366"/>
      <c r="N94" s="366"/>
      <c r="O94" s="366"/>
    </row>
    <row r="95" spans="1:15" ht="13.5" customHeight="1">
      <c r="A95" s="470">
        <v>2020</v>
      </c>
      <c r="B95" s="471"/>
      <c r="C95" s="471"/>
      <c r="D95" s="471"/>
      <c r="E95" s="472"/>
      <c r="F95" s="366"/>
      <c r="G95" s="366"/>
      <c r="H95" s="366"/>
      <c r="I95" s="366"/>
      <c r="J95" s="416"/>
      <c r="K95" s="366"/>
      <c r="L95" s="366"/>
      <c r="M95" s="366"/>
      <c r="N95" s="366"/>
      <c r="O95" s="366"/>
    </row>
    <row r="96" spans="1:15" ht="13.5" customHeight="1">
      <c r="A96" s="430" t="s">
        <v>66292</v>
      </c>
      <c r="B96" s="471"/>
      <c r="C96" s="471"/>
      <c r="D96" s="471">
        <v>1</v>
      </c>
      <c r="E96" s="472">
        <v>23</v>
      </c>
      <c r="F96" s="366"/>
      <c r="G96" s="366"/>
      <c r="H96" s="366"/>
      <c r="I96" s="366"/>
      <c r="J96" s="416"/>
      <c r="K96" s="366"/>
      <c r="L96" s="366"/>
      <c r="M96" s="366"/>
      <c r="N96" s="366"/>
      <c r="O96" s="366"/>
    </row>
    <row r="97" spans="1:15" ht="13.5" customHeight="1">
      <c r="A97" s="430" t="s">
        <v>66291</v>
      </c>
      <c r="B97" s="471"/>
      <c r="C97" s="471"/>
      <c r="D97" s="471">
        <v>1</v>
      </c>
      <c r="E97" s="472">
        <v>24</v>
      </c>
      <c r="F97" s="366"/>
      <c r="G97" s="366"/>
      <c r="H97" s="366"/>
      <c r="I97" s="366"/>
      <c r="J97" s="366"/>
      <c r="K97" s="366"/>
      <c r="L97" s="366"/>
      <c r="M97" s="366"/>
      <c r="N97" s="366"/>
      <c r="O97" s="366"/>
    </row>
    <row r="98" spans="1:15" ht="13.5" customHeight="1">
      <c r="A98" s="430" t="s">
        <v>66290</v>
      </c>
      <c r="B98" s="471">
        <v>1</v>
      </c>
      <c r="C98" s="471">
        <v>61</v>
      </c>
      <c r="D98" s="471"/>
      <c r="E98" s="472"/>
      <c r="F98" s="366"/>
      <c r="G98" s="366"/>
      <c r="H98" s="366"/>
      <c r="I98" s="366"/>
      <c r="J98" s="366"/>
      <c r="K98" s="366"/>
      <c r="L98" s="366"/>
      <c r="M98" s="366"/>
      <c r="N98" s="366"/>
      <c r="O98" s="366"/>
    </row>
    <row r="99" spans="1:15" ht="13.5" customHeight="1">
      <c r="A99" s="430" t="s">
        <v>66289</v>
      </c>
      <c r="B99" s="471">
        <v>1</v>
      </c>
      <c r="C99" s="471">
        <v>48</v>
      </c>
      <c r="D99" s="471"/>
      <c r="E99" s="472"/>
      <c r="F99" s="366"/>
      <c r="G99" s="366"/>
      <c r="H99" s="366"/>
      <c r="I99" s="366"/>
      <c r="J99" s="366"/>
      <c r="K99" s="366"/>
      <c r="L99" s="366"/>
      <c r="M99" s="366"/>
      <c r="N99" s="366"/>
      <c r="O99" s="366"/>
    </row>
    <row r="100" spans="1:15" ht="13.5" customHeight="1">
      <c r="A100" s="430" t="s">
        <v>66288</v>
      </c>
      <c r="B100" s="471">
        <v>1</v>
      </c>
      <c r="C100" s="471">
        <v>50</v>
      </c>
      <c r="D100" s="471"/>
      <c r="E100" s="472"/>
      <c r="F100" s="366"/>
      <c r="G100" s="366"/>
      <c r="H100" s="366"/>
      <c r="I100" s="366"/>
      <c r="J100" s="366"/>
      <c r="K100" s="366"/>
      <c r="L100" s="366"/>
      <c r="M100" s="366"/>
      <c r="N100" s="366"/>
      <c r="O100" s="366"/>
    </row>
    <row r="101" spans="1:15" ht="13.5" customHeight="1">
      <c r="A101" s="470">
        <v>2021</v>
      </c>
      <c r="B101" s="471"/>
      <c r="C101" s="471"/>
      <c r="D101" s="471"/>
      <c r="E101" s="472"/>
      <c r="F101" s="366"/>
      <c r="G101" s="366"/>
      <c r="H101" s="366"/>
      <c r="I101" s="366"/>
      <c r="J101" s="366"/>
      <c r="K101" s="366"/>
      <c r="L101" s="366"/>
      <c r="M101" s="366"/>
      <c r="N101" s="366"/>
      <c r="O101" s="366"/>
    </row>
    <row r="102" spans="1:15" ht="13.5" customHeight="1">
      <c r="A102" s="430" t="s">
        <v>38</v>
      </c>
      <c r="B102" s="471"/>
      <c r="C102" s="471"/>
      <c r="D102" s="471">
        <v>1</v>
      </c>
      <c r="E102" s="472">
        <v>30</v>
      </c>
      <c r="F102" s="366"/>
      <c r="G102" s="366"/>
      <c r="H102" s="366"/>
      <c r="I102" s="366"/>
      <c r="J102" s="366"/>
      <c r="K102" s="366"/>
      <c r="L102" s="366"/>
      <c r="M102" s="366"/>
      <c r="N102" s="366"/>
      <c r="O102" s="366"/>
    </row>
    <row r="103" spans="1:15" ht="13.5" customHeight="1">
      <c r="A103" s="470">
        <v>2022</v>
      </c>
      <c r="B103" s="471"/>
      <c r="C103" s="471"/>
      <c r="D103" s="471"/>
      <c r="E103" s="472"/>
      <c r="F103" s="366"/>
      <c r="G103" s="366"/>
      <c r="H103" s="366"/>
      <c r="I103" s="366"/>
      <c r="J103" s="366"/>
      <c r="K103" s="366"/>
      <c r="L103" s="366"/>
      <c r="M103" s="366"/>
      <c r="N103" s="366"/>
      <c r="O103" s="366"/>
    </row>
    <row r="104" spans="1:15" ht="13.5" customHeight="1">
      <c r="A104" s="470">
        <v>2023</v>
      </c>
      <c r="B104" s="471"/>
      <c r="C104" s="471"/>
      <c r="D104" s="471"/>
      <c r="E104" s="472"/>
      <c r="F104" s="366"/>
      <c r="G104" s="366"/>
      <c r="H104" s="366"/>
      <c r="I104" s="366"/>
      <c r="J104" s="366"/>
      <c r="K104" s="366"/>
      <c r="L104" s="366"/>
      <c r="M104" s="366"/>
      <c r="N104" s="366"/>
      <c r="O104" s="366"/>
    </row>
    <row r="105" spans="1:15" ht="13.5" customHeight="1">
      <c r="A105" s="430" t="s">
        <v>53880</v>
      </c>
      <c r="B105" s="471"/>
      <c r="C105" s="471"/>
      <c r="D105" s="471">
        <v>1</v>
      </c>
      <c r="E105" s="472">
        <v>42</v>
      </c>
      <c r="F105" s="366"/>
      <c r="G105" s="366"/>
      <c r="H105" s="366"/>
      <c r="I105" s="366"/>
      <c r="J105" s="366"/>
      <c r="K105" s="366"/>
      <c r="L105" s="366"/>
      <c r="M105" s="366"/>
      <c r="N105" s="366"/>
      <c r="O105" s="366"/>
    </row>
    <row r="106" spans="1:15" ht="13.5" customHeight="1">
      <c r="A106" s="470">
        <v>2024</v>
      </c>
      <c r="B106" s="471"/>
      <c r="C106" s="471"/>
      <c r="D106" s="471"/>
      <c r="E106" s="472"/>
      <c r="F106" s="366"/>
      <c r="G106" s="366"/>
      <c r="H106" s="366"/>
      <c r="I106" s="366"/>
      <c r="J106" s="366"/>
      <c r="K106" s="366"/>
      <c r="L106" s="366"/>
      <c r="M106" s="366"/>
      <c r="N106" s="366"/>
      <c r="O106" s="366"/>
    </row>
    <row r="107" spans="1:15" ht="13.5" customHeight="1">
      <c r="A107" s="430" t="s">
        <v>60704</v>
      </c>
      <c r="B107" s="471">
        <v>1</v>
      </c>
      <c r="C107" s="471">
        <v>50</v>
      </c>
      <c r="D107" s="471"/>
      <c r="E107" s="472"/>
      <c r="F107" s="366"/>
      <c r="G107" s="366"/>
      <c r="H107" s="366"/>
      <c r="I107" s="366"/>
      <c r="J107" s="366"/>
      <c r="K107" s="366"/>
      <c r="L107" s="366"/>
      <c r="M107" s="366"/>
      <c r="N107" s="366"/>
      <c r="O107" s="366"/>
    </row>
    <row r="108" spans="1:15" ht="13.5" customHeight="1">
      <c r="A108" s="430" t="s">
        <v>60723</v>
      </c>
      <c r="B108" s="471"/>
      <c r="C108" s="471"/>
      <c r="D108" s="471">
        <v>1</v>
      </c>
      <c r="E108" s="472">
        <v>24</v>
      </c>
      <c r="F108" s="366"/>
      <c r="G108" s="366"/>
      <c r="H108" s="366"/>
      <c r="I108" s="366"/>
      <c r="J108" s="366"/>
      <c r="K108" s="366"/>
      <c r="L108" s="366"/>
      <c r="M108" s="366"/>
      <c r="N108" s="366"/>
      <c r="O108" s="366"/>
    </row>
    <row r="109" spans="1:15" ht="13.5" customHeight="1">
      <c r="A109" s="470">
        <v>2025</v>
      </c>
      <c r="B109" s="471"/>
      <c r="C109" s="471"/>
      <c r="D109" s="471"/>
      <c r="E109" s="472"/>
      <c r="F109" s="366"/>
      <c r="G109" s="366"/>
      <c r="H109" s="366"/>
      <c r="I109" s="366"/>
      <c r="J109" s="366"/>
      <c r="K109" s="366"/>
      <c r="L109" s="366"/>
      <c r="M109" s="366"/>
      <c r="N109" s="366"/>
      <c r="O109" s="366"/>
    </row>
    <row r="110" spans="1:15" ht="13.5" customHeight="1">
      <c r="A110" s="387" t="s">
        <v>66364</v>
      </c>
      <c r="B110" s="471">
        <v>1</v>
      </c>
      <c r="C110" s="471">
        <v>52</v>
      </c>
      <c r="D110" s="471"/>
      <c r="E110" s="472"/>
      <c r="F110" s="366"/>
      <c r="G110" s="366"/>
      <c r="H110" s="366"/>
      <c r="I110" s="366"/>
      <c r="J110" s="366"/>
      <c r="K110" s="366"/>
      <c r="L110" s="366"/>
      <c r="M110" s="366"/>
      <c r="N110" s="366"/>
      <c r="O110" s="366"/>
    </row>
    <row r="111" spans="1:15" ht="15" customHeight="1" thickBot="1">
      <c r="A111" s="396" t="s">
        <v>66365</v>
      </c>
      <c r="B111" s="525">
        <v>1</v>
      </c>
      <c r="C111" s="525">
        <v>55</v>
      </c>
      <c r="D111" s="525"/>
      <c r="E111" s="524"/>
      <c r="F111" s="366"/>
      <c r="G111" s="366"/>
      <c r="H111" s="366"/>
      <c r="I111" s="366"/>
      <c r="J111" s="366"/>
      <c r="K111" s="366"/>
      <c r="L111" s="366"/>
      <c r="M111" s="366"/>
      <c r="N111" s="366"/>
      <c r="O111" s="366"/>
    </row>
    <row r="112" spans="1:15" ht="13.5" customHeight="1" thickBot="1">
      <c r="A112" s="476" t="s">
        <v>60662</v>
      </c>
      <c r="B112" s="477">
        <f>SUM(B93:B111)</f>
        <v>6</v>
      </c>
      <c r="C112" s="477">
        <f>SUM(C93:C111)</f>
        <v>316</v>
      </c>
      <c r="D112" s="477">
        <f>SUM(D93:D111)</f>
        <v>6</v>
      </c>
      <c r="E112" s="478">
        <f>SUM(E93:E111)</f>
        <v>168</v>
      </c>
      <c r="F112" s="366"/>
      <c r="G112" s="366"/>
      <c r="H112" s="366"/>
      <c r="I112" s="366"/>
      <c r="J112" s="366"/>
      <c r="K112" s="366"/>
      <c r="L112" s="366"/>
      <c r="M112" s="366"/>
      <c r="N112" s="366"/>
      <c r="O112" s="366"/>
    </row>
    <row r="113" spans="1:15" ht="13.5" customHeight="1" thickBot="1">
      <c r="A113" s="366"/>
      <c r="B113" s="366"/>
      <c r="C113" s="366"/>
      <c r="D113" s="366"/>
      <c r="E113" s="415"/>
      <c r="F113" s="366"/>
      <c r="G113" s="366"/>
      <c r="H113" s="366"/>
      <c r="I113" s="366"/>
      <c r="J113" s="366"/>
      <c r="K113" s="366"/>
      <c r="L113" s="366"/>
      <c r="M113" s="366"/>
      <c r="N113" s="366"/>
      <c r="O113" s="366"/>
    </row>
    <row r="114" spans="1:15" ht="13.5" customHeight="1" thickBot="1">
      <c r="A114" s="445" t="s">
        <v>15</v>
      </c>
      <c r="B114" s="479"/>
      <c r="C114" s="366"/>
      <c r="D114" s="366"/>
      <c r="E114" s="415"/>
      <c r="F114" s="366"/>
      <c r="G114" s="366"/>
      <c r="H114" s="366"/>
      <c r="I114" s="366"/>
      <c r="J114" s="366"/>
      <c r="K114" s="366"/>
      <c r="L114" s="366"/>
      <c r="M114" s="366"/>
      <c r="N114" s="366"/>
      <c r="O114" s="366"/>
    </row>
    <row r="115" spans="1:15" ht="13.5" customHeight="1">
      <c r="A115" s="480" t="s">
        <v>53911</v>
      </c>
      <c r="B115" s="481">
        <f ca="1">C58</f>
        <v>37.333333333333329</v>
      </c>
      <c r="C115" s="366"/>
      <c r="D115" s="366"/>
      <c r="E115" s="415"/>
      <c r="F115" s="366"/>
      <c r="G115" s="366"/>
      <c r="H115" s="366"/>
      <c r="I115" s="366"/>
      <c r="J115" s="366"/>
      <c r="K115" s="366"/>
      <c r="L115" s="366"/>
      <c r="M115" s="366"/>
      <c r="N115" s="366"/>
      <c r="O115" s="366"/>
    </row>
    <row r="116" spans="1:15" ht="13.5" customHeight="1">
      <c r="A116" s="482" t="s">
        <v>53909</v>
      </c>
      <c r="B116" s="483">
        <f ca="1">E39</f>
        <v>7.333333333333333</v>
      </c>
      <c r="C116" s="366"/>
      <c r="D116" s="366"/>
      <c r="E116" s="415"/>
      <c r="F116" s="366"/>
      <c r="G116" s="366"/>
      <c r="H116" s="366"/>
      <c r="I116" s="366"/>
      <c r="J116" s="366"/>
      <c r="K116" s="366"/>
      <c r="L116" s="366"/>
      <c r="M116" s="366"/>
      <c r="N116" s="366"/>
      <c r="O116" s="366"/>
    </row>
    <row r="117" spans="1:15" ht="13.5" customHeight="1">
      <c r="A117" s="484" t="s">
        <v>53912</v>
      </c>
      <c r="B117" s="485">
        <f ca="1">D58</f>
        <v>31</v>
      </c>
      <c r="C117" s="486"/>
      <c r="D117" s="366"/>
      <c r="E117" s="366"/>
      <c r="F117" s="366"/>
      <c r="G117" s="366"/>
      <c r="H117" s="366"/>
      <c r="I117" s="366"/>
      <c r="J117" s="366"/>
      <c r="K117" s="366"/>
      <c r="L117" s="366"/>
      <c r="M117" s="366"/>
      <c r="N117" s="366"/>
      <c r="O117" s="366"/>
    </row>
    <row r="118" spans="1:15" ht="13.5" customHeight="1">
      <c r="A118" s="482" t="s">
        <v>53914</v>
      </c>
      <c r="B118" s="483">
        <f>C59</f>
        <v>30</v>
      </c>
      <c r="C118" s="486"/>
      <c r="D118" s="366"/>
      <c r="E118" s="366"/>
      <c r="F118" s="366"/>
      <c r="G118" s="366"/>
      <c r="H118" s="366"/>
      <c r="I118" s="366"/>
      <c r="J118" s="366"/>
      <c r="K118" s="366"/>
      <c r="L118" s="366"/>
      <c r="M118" s="366"/>
      <c r="N118" s="366"/>
      <c r="O118" s="366"/>
    </row>
    <row r="119" spans="1:15" ht="13.5" customHeight="1">
      <c r="A119" s="487" t="s">
        <v>2099</v>
      </c>
      <c r="B119" s="488">
        <f ca="1">C42</f>
        <v>4.8285714285714292</v>
      </c>
      <c r="C119" s="486"/>
      <c r="D119" s="366"/>
      <c r="E119" s="366"/>
      <c r="F119" s="366"/>
      <c r="G119" s="366"/>
      <c r="H119" s="366"/>
      <c r="I119" s="366"/>
      <c r="J119" s="366"/>
      <c r="K119" s="366"/>
      <c r="L119" s="366"/>
      <c r="M119" s="366"/>
      <c r="N119" s="366"/>
      <c r="O119" s="366"/>
    </row>
    <row r="120" spans="1:15" ht="13.5" customHeight="1">
      <c r="A120" s="487" t="s">
        <v>16</v>
      </c>
      <c r="B120" s="185">
        <f ca="1">Ranking!$O$35</f>
        <v>4.36376117028066</v>
      </c>
      <c r="C120" s="486"/>
      <c r="D120" s="366"/>
      <c r="E120" s="366"/>
      <c r="F120" s="366"/>
      <c r="G120" s="366"/>
      <c r="H120" s="366"/>
      <c r="I120" s="366"/>
      <c r="J120" s="366"/>
      <c r="K120" s="366"/>
      <c r="L120" s="366"/>
      <c r="M120" s="366"/>
      <c r="N120" s="366"/>
      <c r="O120" s="366"/>
    </row>
    <row r="121" spans="1:15" ht="13.5" customHeight="1">
      <c r="A121" s="484" t="s">
        <v>53913</v>
      </c>
      <c r="B121" s="485">
        <f>MIN(B89,B118)</f>
        <v>17</v>
      </c>
      <c r="C121" s="486"/>
      <c r="D121" s="366"/>
      <c r="E121" s="366"/>
      <c r="F121" s="366"/>
      <c r="G121" s="366"/>
      <c r="H121" s="366"/>
      <c r="I121" s="366"/>
      <c r="J121" s="366"/>
      <c r="K121" s="366"/>
      <c r="L121" s="366"/>
      <c r="M121" s="366"/>
      <c r="N121" s="366"/>
      <c r="O121" s="366"/>
    </row>
    <row r="122" spans="1:15" ht="13.5" customHeight="1">
      <c r="A122" s="487" t="s">
        <v>17</v>
      </c>
      <c r="B122" s="485">
        <f>B112</f>
        <v>6</v>
      </c>
      <c r="C122" s="486"/>
      <c r="D122" s="366"/>
      <c r="E122" s="366"/>
      <c r="F122" s="366"/>
      <c r="G122" s="366"/>
      <c r="H122" s="366"/>
      <c r="I122" s="366"/>
      <c r="J122" s="366"/>
      <c r="K122" s="366"/>
      <c r="L122" s="366"/>
      <c r="M122" s="366"/>
      <c r="N122" s="366"/>
      <c r="O122" s="366"/>
    </row>
    <row r="123" spans="1:15" ht="13.5" customHeight="1">
      <c r="A123" s="487" t="s">
        <v>18</v>
      </c>
      <c r="B123" s="485">
        <f>D112</f>
        <v>6</v>
      </c>
      <c r="C123" s="486"/>
      <c r="D123" s="366"/>
      <c r="E123" s="366"/>
      <c r="F123" s="366"/>
      <c r="G123" s="366"/>
      <c r="H123" s="366"/>
      <c r="I123" s="366"/>
      <c r="J123" s="366"/>
      <c r="K123" s="366"/>
      <c r="L123" s="366"/>
      <c r="M123" s="366"/>
      <c r="N123" s="366"/>
      <c r="O123" s="366"/>
    </row>
    <row r="124" spans="1:15" ht="13.5" customHeight="1">
      <c r="A124" s="487" t="s">
        <v>19</v>
      </c>
      <c r="B124" s="485">
        <f>IF(B112=0,0,C112/B112)</f>
        <v>52.666666666666664</v>
      </c>
      <c r="C124" s="486"/>
      <c r="D124" s="366"/>
      <c r="E124" s="366"/>
      <c r="F124" s="366"/>
      <c r="G124" s="366"/>
      <c r="H124" s="366"/>
      <c r="I124" s="366"/>
      <c r="J124" s="366"/>
      <c r="K124" s="366"/>
      <c r="L124" s="366"/>
      <c r="M124" s="366"/>
      <c r="N124" s="366"/>
      <c r="O124" s="366"/>
    </row>
    <row r="125" spans="1:15" ht="13.5" customHeight="1" thickBot="1">
      <c r="A125" s="489" t="s">
        <v>14</v>
      </c>
      <c r="B125" s="490">
        <f>IF(D112=0,0,E112/D112)</f>
        <v>28</v>
      </c>
      <c r="C125" s="366"/>
      <c r="D125" s="366"/>
      <c r="E125" s="366"/>
      <c r="F125" s="366"/>
      <c r="G125" s="366"/>
      <c r="H125" s="366"/>
      <c r="I125" s="366"/>
      <c r="J125" s="366"/>
      <c r="K125" s="366"/>
      <c r="L125" s="366"/>
      <c r="M125" s="366"/>
      <c r="N125" s="366"/>
      <c r="O125" s="366"/>
    </row>
    <row r="126" spans="1:15" ht="13.5" customHeight="1" thickBot="1">
      <c r="A126" s="491"/>
      <c r="B126" s="414"/>
      <c r="C126" s="366"/>
      <c r="D126" s="366"/>
      <c r="E126" s="366"/>
      <c r="F126" s="366"/>
      <c r="G126" s="366"/>
      <c r="H126" s="366"/>
      <c r="I126" s="366"/>
      <c r="J126" s="366"/>
      <c r="K126" s="366"/>
      <c r="L126" s="366"/>
      <c r="M126" s="366"/>
      <c r="N126" s="366"/>
      <c r="O126" s="366"/>
    </row>
    <row r="127" spans="1:15" ht="13.5" customHeight="1">
      <c r="A127" s="492" t="s">
        <v>53950</v>
      </c>
      <c r="B127" s="493">
        <f>B112</f>
        <v>6</v>
      </c>
      <c r="C127" s="366"/>
      <c r="D127" s="366"/>
      <c r="E127" s="366"/>
      <c r="F127" s="366"/>
      <c r="G127" s="366"/>
      <c r="H127" s="366"/>
      <c r="I127" s="366"/>
      <c r="J127" s="366"/>
      <c r="K127" s="366"/>
      <c r="L127" s="366"/>
      <c r="M127" s="366"/>
      <c r="N127" s="366"/>
      <c r="O127" s="366"/>
    </row>
    <row r="128" spans="1:15" ht="13.5" customHeight="1">
      <c r="A128" s="494" t="s">
        <v>53951</v>
      </c>
      <c r="B128" s="495">
        <f>D112</f>
        <v>6</v>
      </c>
      <c r="C128" s="366"/>
      <c r="D128" s="366"/>
      <c r="E128" s="366"/>
      <c r="F128" s="366"/>
      <c r="G128" s="366"/>
      <c r="H128" s="366"/>
      <c r="I128" s="366"/>
      <c r="J128" s="366"/>
      <c r="K128" s="366"/>
      <c r="L128" s="366"/>
      <c r="M128" s="366"/>
      <c r="N128" s="366"/>
      <c r="O128" s="366"/>
    </row>
    <row r="129" spans="1:15" ht="13.5" customHeight="1">
      <c r="A129" s="494" t="s">
        <v>20</v>
      </c>
      <c r="B129" s="496">
        <f>2*B127+B128</f>
        <v>18</v>
      </c>
      <c r="C129" s="366"/>
      <c r="D129" s="366"/>
      <c r="E129" s="366"/>
      <c r="F129" s="366"/>
      <c r="G129" s="366"/>
      <c r="H129" s="366"/>
      <c r="I129" s="366"/>
      <c r="J129" s="366"/>
      <c r="K129" s="366"/>
      <c r="L129" s="366"/>
      <c r="M129" s="366"/>
      <c r="N129" s="366"/>
      <c r="O129" s="366"/>
    </row>
    <row r="130" spans="1:15" ht="13.5" customHeight="1">
      <c r="A130" s="494" t="s">
        <v>21</v>
      </c>
      <c r="B130" s="496" cm="1">
        <f t="array" ref="B130">_xlfn.LET(
_xlpm._r,M8:M100,
_xlpm._p,IFERROR(_xlfn.XMATCH(TRUE,ISTEXT(_xlpm._r),0),ROWS(_xlpm._r)+1),
_xlpm._nums,_xlfn._xlws.FILTER(_xlpm._r,(_xlfn.SEQUENCE(ROWS(_xlpm._r))&lt;_xlpm._p)*ISNUMBER(_xlpm._r),""),
IFERROR(SUM(1/_xlpm._nums),0)
)</f>
        <v>18.5</v>
      </c>
      <c r="C130" s="366"/>
      <c r="D130" s="497"/>
      <c r="E130" s="497"/>
      <c r="F130" s="497"/>
      <c r="G130" s="497"/>
      <c r="H130" s="497"/>
      <c r="I130" s="497"/>
      <c r="J130" s="497"/>
      <c r="K130" s="497"/>
      <c r="L130" s="497"/>
      <c r="M130" s="497"/>
      <c r="N130" s="366"/>
      <c r="O130" s="366"/>
    </row>
    <row r="131" spans="1:15" ht="13.5" customHeight="1">
      <c r="A131" s="494" t="s">
        <v>22</v>
      </c>
      <c r="B131" s="496">
        <f>B130-B129</f>
        <v>0.5</v>
      </c>
      <c r="C131" s="486"/>
      <c r="D131" s="366"/>
      <c r="E131" s="366"/>
      <c r="F131" s="366"/>
      <c r="G131" s="366"/>
      <c r="H131" s="366"/>
      <c r="I131" s="366"/>
      <c r="J131" s="366"/>
      <c r="K131" s="366"/>
      <c r="L131" s="366"/>
      <c r="M131" s="366"/>
      <c r="N131" s="366"/>
      <c r="O131" s="366"/>
    </row>
    <row r="132" spans="1:15" ht="13.5" customHeight="1" thickBot="1">
      <c r="A132" s="498" t="s">
        <v>23</v>
      </c>
      <c r="B132" s="499">
        <f ca="1">MAX(0,-B131*(3+2.5*B119/B120))</f>
        <v>0</v>
      </c>
      <c r="C132" s="366"/>
      <c r="D132" s="366"/>
      <c r="E132" s="366"/>
      <c r="F132" s="366"/>
      <c r="G132" s="366"/>
      <c r="H132" s="366"/>
      <c r="I132" s="366"/>
      <c r="J132" s="366"/>
      <c r="K132" s="366"/>
      <c r="L132" s="366"/>
      <c r="M132" s="366"/>
      <c r="N132" s="366"/>
      <c r="O132" s="366"/>
    </row>
    <row r="133" spans="1:15" ht="13.5" customHeight="1" thickBot="1">
      <c r="A133" s="366"/>
      <c r="B133" s="366"/>
      <c r="C133" s="366"/>
      <c r="D133" s="366"/>
      <c r="E133" s="366"/>
      <c r="F133" s="366"/>
      <c r="G133" s="366"/>
      <c r="H133" s="366"/>
      <c r="I133" s="366"/>
      <c r="J133" s="366"/>
      <c r="K133" s="366"/>
      <c r="L133" s="366"/>
      <c r="M133" s="366"/>
      <c r="N133" s="366"/>
      <c r="O133" s="366"/>
    </row>
    <row r="134" spans="1:15" ht="15.75" customHeight="1" thickBot="1">
      <c r="A134" s="683" t="s">
        <v>60666</v>
      </c>
      <c r="B134" s="684"/>
      <c r="C134" s="366"/>
      <c r="D134" s="366"/>
      <c r="E134" s="366"/>
      <c r="F134" s="366"/>
      <c r="G134" s="366"/>
      <c r="H134" s="366"/>
      <c r="I134" s="366"/>
      <c r="J134" s="366"/>
      <c r="K134" s="366"/>
      <c r="L134" s="366"/>
      <c r="M134" s="366"/>
      <c r="N134" s="366"/>
      <c r="O134" s="366"/>
    </row>
    <row r="135" spans="1:15" ht="13.5" customHeight="1" thickBot="1">
      <c r="A135" s="366"/>
      <c r="B135" s="366"/>
      <c r="C135" s="366"/>
      <c r="D135" s="366"/>
      <c r="E135" s="366"/>
      <c r="F135" s="366"/>
      <c r="G135" s="366"/>
      <c r="H135" s="366"/>
      <c r="I135" s="366"/>
      <c r="J135" s="366"/>
      <c r="K135" s="366"/>
      <c r="L135" s="366"/>
      <c r="M135" s="366"/>
      <c r="N135" s="366"/>
      <c r="O135" s="366"/>
    </row>
    <row r="136" spans="1:15" ht="18.75" customHeight="1" thickBot="1">
      <c r="A136" s="500" t="s">
        <v>2098</v>
      </c>
      <c r="B136" s="501">
        <f ca="1">(3*B115) + (1*B121) + IF(B124=0, 0, 3.5 * (96 * B122) / B124) + IF(B125=0, 0, 3.5 * (24 * B123) / B125) + 2.5 * (B117 * B119) / B120 - B132</f>
        <v>271.03346876562404</v>
      </c>
      <c r="C136" s="366"/>
      <c r="D136" s="366"/>
      <c r="E136" s="366"/>
      <c r="F136" s="366"/>
      <c r="G136" s="366"/>
      <c r="H136" s="366"/>
      <c r="I136" s="366"/>
      <c r="J136" s="366"/>
      <c r="K136" s="366"/>
      <c r="L136" s="366"/>
      <c r="M136" s="366"/>
      <c r="N136" s="366"/>
      <c r="O136" s="366"/>
    </row>
    <row r="137" spans="1:15" ht="15" customHeight="1">
      <c r="A137" s="366"/>
      <c r="B137" s="366"/>
      <c r="C137" s="366"/>
      <c r="D137" s="497"/>
      <c r="E137" s="497"/>
      <c r="F137" s="497"/>
      <c r="G137" s="497"/>
      <c r="H137" s="497"/>
      <c r="I137" s="497"/>
      <c r="J137" s="497"/>
      <c r="K137" s="497"/>
      <c r="L137" s="497"/>
      <c r="M137" s="497"/>
      <c r="N137" s="366"/>
      <c r="O137" s="366"/>
    </row>
    <row r="138" spans="1:15" ht="15" customHeight="1">
      <c r="A138" s="366"/>
      <c r="B138" s="366"/>
      <c r="C138" s="366"/>
      <c r="D138" s="497"/>
      <c r="E138" s="497"/>
      <c r="F138" s="497"/>
      <c r="G138" s="497"/>
      <c r="H138" s="497"/>
      <c r="I138" s="497"/>
      <c r="J138" s="497"/>
      <c r="K138" s="497"/>
      <c r="L138" s="497"/>
      <c r="M138" s="497"/>
      <c r="N138" s="366"/>
      <c r="O138" s="366"/>
    </row>
    <row r="139" spans="1:15" ht="15" customHeight="1">
      <c r="A139" s="366"/>
      <c r="B139" s="366"/>
      <c r="C139" s="366"/>
      <c r="D139" s="497"/>
      <c r="E139" s="497"/>
      <c r="F139" s="497"/>
      <c r="G139" s="497"/>
      <c r="H139" s="497"/>
      <c r="I139" s="497"/>
      <c r="J139" s="497"/>
      <c r="K139" s="497"/>
      <c r="L139" s="497"/>
      <c r="M139" s="497"/>
      <c r="N139" s="366"/>
      <c r="O139" s="366"/>
    </row>
    <row r="140" spans="1:15" ht="15" customHeight="1">
      <c r="B140" s="503"/>
      <c r="D140" s="502"/>
      <c r="E140" s="502"/>
      <c r="F140" s="502"/>
      <c r="G140" s="502"/>
      <c r="H140" s="502"/>
      <c r="I140" s="502"/>
      <c r="J140" s="502"/>
      <c r="K140" s="502"/>
      <c r="L140" s="502"/>
      <c r="M140" s="502"/>
    </row>
    <row r="141" spans="1:15" ht="15" customHeight="1">
      <c r="D141" s="502"/>
      <c r="E141" s="502"/>
      <c r="F141" s="502"/>
      <c r="G141" s="502"/>
      <c r="H141" s="502"/>
      <c r="I141" s="502"/>
      <c r="J141" s="502"/>
      <c r="K141" s="502"/>
      <c r="L141" s="502"/>
      <c r="M141" s="502"/>
    </row>
  </sheetData>
  <mergeCells count="19">
    <mergeCell ref="A1:E1"/>
    <mergeCell ref="H1:N3"/>
    <mergeCell ref="A2:E2"/>
    <mergeCell ref="A3:E3"/>
    <mergeCell ref="B5:E6"/>
    <mergeCell ref="H5:N5"/>
    <mergeCell ref="H6:N6"/>
    <mergeCell ref="A46:B46"/>
    <mergeCell ref="A47:B47"/>
    <mergeCell ref="A48:B48"/>
    <mergeCell ref="A49:B49"/>
    <mergeCell ref="A50:B50"/>
    <mergeCell ref="A56:B56"/>
    <mergeCell ref="A134:B134"/>
    <mergeCell ref="A51:B51"/>
    <mergeCell ref="A52:B52"/>
    <mergeCell ref="A53:B53"/>
    <mergeCell ref="A54:B54"/>
    <mergeCell ref="A55:B55"/>
  </mergeCells>
  <phoneticPr fontId="32" type="noConversion"/>
  <conditionalFormatting sqref="M46:M47">
    <cfRule type="expression" dxfId="78" priority="2">
      <formula>$I46="P"</formula>
    </cfRule>
  </conditionalFormatting>
  <conditionalFormatting sqref="N46:N55">
    <cfRule type="expression" dxfId="77" priority="1">
      <formula>$I46="C"</formula>
    </cfRule>
  </conditionalFormatting>
  <pageMargins left="0.511811024" right="0.511811024" top="0.78740157499999996" bottom="0.78740157499999996" header="0" footer="0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1BBC2-06C2-417B-8B72-9401D12A068C}">
  <sheetPr>
    <tabColor rgb="FF92D050"/>
  </sheetPr>
  <dimension ref="A1:O108"/>
  <sheetViews>
    <sheetView topLeftCell="A71" workbookViewId="0">
      <selection activeCell="B97" sqref="B97"/>
    </sheetView>
  </sheetViews>
  <sheetFormatPr defaultColWidth="12.5546875" defaultRowHeight="15" customHeight="1"/>
  <cols>
    <col min="1" max="1" width="45.33203125" customWidth="1"/>
    <col min="2" max="2" width="17" customWidth="1"/>
    <col min="3" max="3" width="8.44140625" customWidth="1"/>
    <col min="4" max="4" width="7.109375" customWidth="1"/>
    <col min="5" max="5" width="8.44140625" customWidth="1"/>
    <col min="6" max="6" width="7.44140625" customWidth="1"/>
    <col min="7" max="7" width="6.5546875" customWidth="1"/>
    <col min="8" max="8" width="5.5546875" customWidth="1"/>
    <col min="9" max="9" width="15.33203125" customWidth="1"/>
    <col min="10" max="10" width="21.33203125" customWidth="1"/>
    <col min="11" max="11" width="11.6640625" customWidth="1"/>
    <col min="12" max="12" width="12.5546875" customWidth="1"/>
    <col min="13" max="14" width="10.5546875" customWidth="1"/>
    <col min="15" max="15" width="8.5546875" customWidth="1"/>
    <col min="16" max="17" width="11.44140625" customWidth="1"/>
    <col min="18" max="27" width="9.44140625" customWidth="1"/>
  </cols>
  <sheetData>
    <row r="1" spans="1:15" ht="13.5" customHeight="1">
      <c r="A1" s="644" t="s">
        <v>0</v>
      </c>
      <c r="B1" s="645"/>
      <c r="C1" s="645"/>
      <c r="D1" s="645"/>
      <c r="E1" s="646"/>
      <c r="F1" s="16"/>
      <c r="G1" s="1"/>
      <c r="H1" s="647" t="s">
        <v>60682</v>
      </c>
      <c r="I1" s="648"/>
      <c r="J1" s="648"/>
      <c r="K1" s="648"/>
      <c r="L1" s="648"/>
      <c r="M1" s="648"/>
      <c r="N1" s="649"/>
      <c r="O1" s="3"/>
    </row>
    <row r="2" spans="1:15" ht="13.5" customHeight="1">
      <c r="A2" s="656" t="str">
        <f ca="1">"PERÍODO COMPUTADO: Artigos &amp; RH: " &amp; (YEAR(TODAY()) - 5) &amp; " - " &amp; (YEAR(TODAY()) - 1)&amp;" // Livros, Capítulos e Patentes: " &amp; (YEAR(TODAY()) - 10) &amp; " - " &amp; (YEAR(TODAY()) - 1)</f>
        <v>PERÍODO COMPUTADO: Artigos &amp; RH: 2021 - 2025 // Livros, Capítulos e Patentes: 2016 - 2025</v>
      </c>
      <c r="B2" s="657"/>
      <c r="C2" s="657"/>
      <c r="D2" s="657"/>
      <c r="E2" s="658"/>
      <c r="F2" s="16"/>
      <c r="G2" s="1"/>
      <c r="H2" s="650"/>
      <c r="I2" s="651"/>
      <c r="J2" s="651"/>
      <c r="K2" s="651"/>
      <c r="L2" s="651"/>
      <c r="M2" s="651"/>
      <c r="N2" s="652"/>
      <c r="O2" s="3"/>
    </row>
    <row r="3" spans="1:15" ht="16.2" customHeight="1" thickBot="1">
      <c r="A3" s="659" t="str" cm="1">
        <f t="array" aca="1" ref="A3" ca="1">"ORIENTADOR(A): " &amp; MID(CELL("filename", A1), FIND("]", CELL("filename", A1)) + 1, 255)</f>
        <v>ORIENTADOR(A): Alan</v>
      </c>
      <c r="B3" s="660"/>
      <c r="C3" s="660"/>
      <c r="D3" s="660"/>
      <c r="E3" s="661"/>
      <c r="F3" s="16"/>
      <c r="G3" s="1"/>
      <c r="H3" s="653"/>
      <c r="I3" s="654"/>
      <c r="J3" s="654"/>
      <c r="K3" s="654"/>
      <c r="L3" s="654"/>
      <c r="M3" s="654"/>
      <c r="N3" s="655"/>
      <c r="O3" s="3"/>
    </row>
    <row r="4" spans="1:15" ht="13.5" customHeight="1" thickBot="1">
      <c r="A4" s="2"/>
      <c r="B4" s="16"/>
      <c r="C4" s="16"/>
      <c r="D4" s="16"/>
      <c r="E4" s="21"/>
      <c r="F4" s="16"/>
      <c r="G4" s="1"/>
      <c r="H4" s="1"/>
      <c r="I4" s="3"/>
      <c r="J4" s="3"/>
      <c r="K4" s="3"/>
      <c r="L4" s="3"/>
      <c r="M4" s="3"/>
      <c r="N4" s="3"/>
      <c r="O4" s="3"/>
    </row>
    <row r="5" spans="1:15" ht="13.5" customHeight="1">
      <c r="A5" s="39" t="s">
        <v>1</v>
      </c>
      <c r="B5" s="662"/>
      <c r="C5" s="662"/>
      <c r="D5" s="662"/>
      <c r="E5" s="663"/>
      <c r="F5" s="1"/>
      <c r="G5" s="1"/>
      <c r="H5" s="666" t="s">
        <v>1</v>
      </c>
      <c r="I5" s="667"/>
      <c r="J5" s="667"/>
      <c r="K5" s="667"/>
      <c r="L5" s="667"/>
      <c r="M5" s="667"/>
      <c r="N5" s="668"/>
      <c r="O5" s="3"/>
    </row>
    <row r="6" spans="1:15" ht="13.5" customHeight="1" thickBot="1">
      <c r="A6" s="40" t="s">
        <v>2</v>
      </c>
      <c r="B6" s="664"/>
      <c r="C6" s="664"/>
      <c r="D6" s="664"/>
      <c r="E6" s="665"/>
      <c r="F6" s="1"/>
      <c r="G6" s="1"/>
      <c r="H6" s="669" t="s">
        <v>2</v>
      </c>
      <c r="I6" s="670"/>
      <c r="J6" s="670"/>
      <c r="K6" s="670"/>
      <c r="L6" s="670"/>
      <c r="M6" s="670"/>
      <c r="N6" s="671"/>
      <c r="O6" s="3"/>
    </row>
    <row r="7" spans="1:15" ht="13.5" customHeight="1" thickBot="1">
      <c r="A7" s="56" t="s">
        <v>53954</v>
      </c>
      <c r="B7" s="57" t="s">
        <v>53964</v>
      </c>
      <c r="C7" s="57" t="s">
        <v>3</v>
      </c>
      <c r="D7" s="58" t="s">
        <v>4</v>
      </c>
      <c r="E7" s="59" t="s">
        <v>53908</v>
      </c>
      <c r="F7" s="4"/>
      <c r="G7" s="4"/>
      <c r="H7" s="72" t="s">
        <v>60667</v>
      </c>
      <c r="I7" s="57" t="s">
        <v>55886</v>
      </c>
      <c r="J7" s="57" t="s">
        <v>24</v>
      </c>
      <c r="K7" s="57" t="s">
        <v>25</v>
      </c>
      <c r="L7" s="57" t="s">
        <v>26</v>
      </c>
      <c r="M7" s="57" t="s">
        <v>27</v>
      </c>
      <c r="N7" s="73" t="s">
        <v>53908</v>
      </c>
      <c r="O7" s="3"/>
    </row>
    <row r="8" spans="1:15" ht="13.5" customHeight="1">
      <c r="A8" s="60" t="str">
        <f t="shared" ref="A8" si="0">IF(I8="", "", IF(J8="", "Revista sem Fator de Impacto" &amp; IF(K8="", "", ", " &amp; K8 &amp; ",") &amp; IF(L8="", "", " p. " &amp; L8), J8 &amp; IF(K8="", "", ", " &amp; K8 &amp; ",") &amp; IF(L8="", "", " p. " &amp; L8)))</f>
        <v/>
      </c>
      <c r="B8" s="61" t="str">
        <f>IF(I8="","",_xlfn.LET(
  _xlpm.resultado1, VLOOKUP(I8,'JCR 2026 (JIF 25)'!A:C,3,FALSE),
  _xlpm.resultado2, VLOOKUP(I8,'JCR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8" s="380" t="str">
        <f>IF(OR(ISBLANK(M8),NOT(ISNUMBER(B8))),"",1/M8)</f>
        <v/>
      </c>
      <c r="D8" s="381" t="str">
        <f t="shared" ref="D8" si="1">IF(J8="","",IF(OR(B8=0,B8="Revista sem FI"),0,IF(OR(AND(ISNUMBER(C8),C8&gt;0),AND(ISNUMBER(E8),E8&gt;0)),1,0)))</f>
        <v/>
      </c>
      <c r="E8" s="557" t="str">
        <f t="shared" ref="E8:E22" ca="1" si="2">IF(OR(N8="",NOT(ISNUMBER(B8))),"",IF(SUM(INDIRECT("$E$7:E"&amp;ROW()-1))+1/N8&gt;$C$23,0,1/N8))</f>
        <v/>
      </c>
      <c r="F8" s="3"/>
      <c r="G8" s="3"/>
      <c r="H8" s="48" t="str">
        <f>IF(I8&lt;&gt;"", COUNTIF($I$8:I8, "&lt;&gt;"), "")</f>
        <v/>
      </c>
      <c r="I8" s="203"/>
      <c r="J8" s="88" t="str">
        <f>IFERROR(VLOOKUP(I8,'JCR 2026 (JIF 25)'!A:D,4,0), IFERROR(VLOOKUP(I8,'JCR 2026 (JIF 25)'!B:D,3,0),""))</f>
        <v/>
      </c>
      <c r="K8" s="46"/>
      <c r="L8" s="46"/>
      <c r="M8" s="46"/>
      <c r="N8" s="52"/>
      <c r="O8" s="3"/>
    </row>
    <row r="9" spans="1:15" ht="13.5" customHeight="1">
      <c r="A9" s="37" t="str">
        <f t="shared" ref="A9:A22" si="3">IF(I9="", "", IF(J9="", "Revista sem Fator de Impacto" &amp; IF(K9="", "", ", " &amp; K9 &amp; ",") &amp; IF(L9="", "", " p. " &amp; L9), J9 &amp; IF(K9="", "", ", " &amp; K9 &amp; ",") &amp; IF(L9="", "", " p. " &amp; L9)))</f>
        <v/>
      </c>
      <c r="B9" s="23" t="str">
        <f>IF(I9="","",_xlfn.LET(
  _xlpm.resultado1, VLOOKUP(I9,'JCR 2026 (JIF 25)'!A:C,3,FALSE),
  _xlpm.resultado2, VLOOKUP(I9,'JCR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9" s="388" t="str">
        <f t="shared" ref="C9:C22" si="4">IF(OR(ISBLANK(M9),NOT(ISNUMBER(B9))),"",1/M9)</f>
        <v/>
      </c>
      <c r="D9" s="389" t="str">
        <f t="shared" ref="D9:D22" si="5">IF(J9="","",IF(OR(B9=0,B9="Revista sem FI"),0,IF(OR(AND(ISNUMBER(C9),C9&gt;0),AND(ISNUMBER(E9),E9&gt;0)),1,0)))</f>
        <v/>
      </c>
      <c r="E9" s="561" t="str">
        <f t="shared" ca="1" si="2"/>
        <v/>
      </c>
      <c r="F9" s="3"/>
      <c r="G9" s="3"/>
      <c r="H9" s="49" t="str">
        <f>IF(I9&lt;&gt;"", COUNTIF($I$8:I9, "&lt;&gt;"), "")</f>
        <v/>
      </c>
      <c r="I9" s="87"/>
      <c r="J9" s="20" t="str">
        <f>IFERROR(VLOOKUP(I9,'JCR 2026 (JIF 25)'!A:D,4,0), IFERROR(VLOOKUP(I9,'JCR 2026 (JIF 25)'!B:D,3,0),""))</f>
        <v/>
      </c>
      <c r="K9" s="19"/>
      <c r="L9" s="19"/>
      <c r="M9" s="19"/>
      <c r="N9" s="53"/>
      <c r="O9" s="3"/>
    </row>
    <row r="10" spans="1:15" ht="13.5" customHeight="1">
      <c r="A10" s="37" t="str">
        <f t="shared" si="3"/>
        <v/>
      </c>
      <c r="B10" s="23" t="str">
        <f>IF(I10="","",_xlfn.LET(
  _xlpm.resultado1, VLOOKUP(I10,'JCR 2026 (JIF 25)'!A:C,3,FALSE),
  _xlpm.resultado2, VLOOKUP(I10,'JCR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0" s="388" t="str">
        <f t="shared" si="4"/>
        <v/>
      </c>
      <c r="D10" s="389" t="str">
        <f t="shared" si="5"/>
        <v/>
      </c>
      <c r="E10" s="561" t="str">
        <f t="shared" ca="1" si="2"/>
        <v/>
      </c>
      <c r="F10" s="3"/>
      <c r="G10" s="3"/>
      <c r="H10" s="49" t="str">
        <f>IF(I10&lt;&gt;"", COUNTIF($I$8:I10, "&lt;&gt;"), "")</f>
        <v/>
      </c>
      <c r="I10" s="19"/>
      <c r="J10" s="20" t="str">
        <f>IFERROR(VLOOKUP(I10,'JCR 2026 (JIF 25)'!A:D,4,0), IFERROR(VLOOKUP(I10,'JCR 2026 (JIF 25)'!B:D,3,0),""))</f>
        <v/>
      </c>
      <c r="K10" s="19"/>
      <c r="L10" s="19"/>
      <c r="M10" s="19"/>
      <c r="N10" s="53"/>
      <c r="O10" s="3"/>
    </row>
    <row r="11" spans="1:15" ht="13.5" customHeight="1">
      <c r="A11" s="37" t="str">
        <f t="shared" si="3"/>
        <v/>
      </c>
      <c r="B11" s="23" t="str">
        <f>IF(I11="","",_xlfn.LET(
  _xlpm.resultado1, VLOOKUP(I11,'JCR 2026 (JIF 25)'!A:C,3,FALSE),
  _xlpm.resultado2, VLOOKUP(I11,'JCR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1" s="388" t="str">
        <f t="shared" si="4"/>
        <v/>
      </c>
      <c r="D11" s="389" t="str">
        <f t="shared" si="5"/>
        <v/>
      </c>
      <c r="E11" s="561" t="str">
        <f t="shared" ca="1" si="2"/>
        <v/>
      </c>
      <c r="F11" s="3"/>
      <c r="G11" s="3"/>
      <c r="H11" s="49" t="str">
        <f>IF(I11&lt;&gt;"", COUNTIF($I$8:I11, "&lt;&gt;"), "")</f>
        <v/>
      </c>
      <c r="I11" s="87"/>
      <c r="J11" s="20" t="str">
        <f>IFERROR(VLOOKUP(I11,'JCR 2026 (JIF 25)'!A:D,4,0), IFERROR(VLOOKUP(I11,'JCR 2026 (JIF 25)'!B:D,3,0),""))</f>
        <v/>
      </c>
      <c r="K11" s="19"/>
      <c r="L11" s="19"/>
      <c r="M11" s="19"/>
      <c r="N11" s="53"/>
      <c r="O11" s="3"/>
    </row>
    <row r="12" spans="1:15" ht="13.5" customHeight="1">
      <c r="A12" s="37" t="str">
        <f t="shared" si="3"/>
        <v/>
      </c>
      <c r="B12" s="23" t="str">
        <f>IF(I12="","",_xlfn.LET(
  _xlpm.resultado1, VLOOKUP(I12,'JCR 2026 (JIF 25)'!A:C,3,FALSE),
  _xlpm.resultado2, VLOOKUP(I12,'JCR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2" s="388" t="str">
        <f t="shared" si="4"/>
        <v/>
      </c>
      <c r="D12" s="389" t="str">
        <f t="shared" si="5"/>
        <v/>
      </c>
      <c r="E12" s="561" t="str">
        <f t="shared" ca="1" si="2"/>
        <v/>
      </c>
      <c r="F12" s="3"/>
      <c r="G12" s="3"/>
      <c r="H12" s="49" t="str">
        <f>IF(I12&lt;&gt;"", COUNTIF($I$8:I12, "&lt;&gt;"), "")</f>
        <v/>
      </c>
      <c r="I12" s="87"/>
      <c r="J12" s="20" t="str">
        <f>IFERROR(VLOOKUP(I12,'JCR 2026 (JIF 25)'!A:D,4,0), IFERROR(VLOOKUP(I12,'JCR 2026 (JIF 25)'!B:D,3,0),""))</f>
        <v/>
      </c>
      <c r="K12" s="19"/>
      <c r="L12" s="19"/>
      <c r="M12" s="19"/>
      <c r="N12" s="53"/>
      <c r="O12" s="3"/>
    </row>
    <row r="13" spans="1:15" ht="13.5" customHeight="1">
      <c r="A13" s="37" t="str">
        <f t="shared" si="3"/>
        <v/>
      </c>
      <c r="B13" s="23" t="str">
        <f>IF(I13="","",_xlfn.LET(
  _xlpm.resultado1, VLOOKUP(I13,'JCR 2026 (JIF 25)'!A:C,3,FALSE),
  _xlpm.resultado2, VLOOKUP(I13,'JCR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3" s="388" t="str">
        <f t="shared" si="4"/>
        <v/>
      </c>
      <c r="D13" s="389" t="str">
        <f t="shared" si="5"/>
        <v/>
      </c>
      <c r="E13" s="561" t="str">
        <f t="shared" ca="1" si="2"/>
        <v/>
      </c>
      <c r="F13" s="3"/>
      <c r="G13" s="3"/>
      <c r="H13" s="49" t="str">
        <f>IF(I13&lt;&gt;"", COUNTIF($I$8:I13, "&lt;&gt;"), "")</f>
        <v/>
      </c>
      <c r="I13" s="87"/>
      <c r="J13" s="20" t="str">
        <f>IFERROR(VLOOKUP(I13,'JCR 2026 (JIF 25)'!A:D,4,0), IFERROR(VLOOKUP(I13,'JCR 2026 (JIF 25)'!B:D,3,0),""))</f>
        <v/>
      </c>
      <c r="K13" s="19"/>
      <c r="L13" s="19"/>
      <c r="M13" s="19"/>
      <c r="N13" s="53"/>
      <c r="O13" s="3"/>
    </row>
    <row r="14" spans="1:15" ht="13.5" customHeight="1">
      <c r="A14" s="37" t="str">
        <f t="shared" si="3"/>
        <v/>
      </c>
      <c r="B14" s="23" t="str">
        <f>IF(I14="","",_xlfn.LET(
  _xlpm.resultado1, VLOOKUP(I14,'JCR 2026 (JIF 25)'!A:C,3,FALSE),
  _xlpm.resultado2, VLOOKUP(I14,'JCR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4" s="388" t="str">
        <f t="shared" si="4"/>
        <v/>
      </c>
      <c r="D14" s="389" t="str">
        <f t="shared" si="5"/>
        <v/>
      </c>
      <c r="E14" s="561" t="str">
        <f t="shared" ca="1" si="2"/>
        <v/>
      </c>
      <c r="F14" s="3"/>
      <c r="G14" s="3"/>
      <c r="H14" s="49" t="str">
        <f>IF(I14&lt;&gt;"", COUNTIF($I$8:I14, "&lt;&gt;"), "")</f>
        <v/>
      </c>
      <c r="I14" s="87"/>
      <c r="J14" s="20" t="str">
        <f>IFERROR(VLOOKUP(I14,'JCR 2026 (JIF 25)'!A:D,4,0), IFERROR(VLOOKUP(I14,'JCR 2026 (JIF 25)'!B:D,3,0),""))</f>
        <v/>
      </c>
      <c r="K14" s="19"/>
      <c r="L14" s="19"/>
      <c r="M14" s="19"/>
      <c r="N14" s="53"/>
      <c r="O14" s="3"/>
    </row>
    <row r="15" spans="1:15" ht="13.5" customHeight="1">
      <c r="A15" s="37" t="str">
        <f t="shared" si="3"/>
        <v/>
      </c>
      <c r="B15" s="23" t="str">
        <f>IF(I15="","",_xlfn.LET(
  _xlpm.resultado1, VLOOKUP(I15,'JCR 2026 (JIF 25)'!A:C,3,FALSE),
  _xlpm.resultado2, VLOOKUP(I15,'JCR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5" s="388" t="str">
        <f t="shared" si="4"/>
        <v/>
      </c>
      <c r="D15" s="389" t="str">
        <f t="shared" si="5"/>
        <v/>
      </c>
      <c r="E15" s="561" t="str">
        <f t="shared" ca="1" si="2"/>
        <v/>
      </c>
      <c r="F15" s="3"/>
      <c r="G15" s="14"/>
      <c r="H15" s="49" t="str">
        <f>IF(I15&lt;&gt;"", COUNTIF($I$8:I15, "&lt;&gt;"), "")</f>
        <v/>
      </c>
      <c r="I15" s="87"/>
      <c r="J15" s="20" t="str">
        <f>IFERROR(VLOOKUP(I15,'JCR 2026 (JIF 25)'!A:D,4,0), IFERROR(VLOOKUP(I15,'JCR 2026 (JIF 25)'!B:D,3,0),""))</f>
        <v/>
      </c>
      <c r="K15" s="19"/>
      <c r="L15" s="19"/>
      <c r="M15" s="19"/>
      <c r="N15" s="53"/>
      <c r="O15" s="14"/>
    </row>
    <row r="16" spans="1:15" ht="13.5" customHeight="1">
      <c r="A16" s="37" t="str">
        <f t="shared" si="3"/>
        <v/>
      </c>
      <c r="B16" s="23" t="str">
        <f>IF(I16="","",_xlfn.LET(
  _xlpm.resultado1, VLOOKUP(I16,'JCR 2026 (JIF 25)'!A:C,3,FALSE),
  _xlpm.resultado2, VLOOKUP(I16,'JCR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6" s="388" t="str">
        <f t="shared" si="4"/>
        <v/>
      </c>
      <c r="D16" s="389" t="str">
        <f t="shared" si="5"/>
        <v/>
      </c>
      <c r="E16" s="561" t="str">
        <f t="shared" ca="1" si="2"/>
        <v/>
      </c>
      <c r="F16" s="3"/>
      <c r="G16" s="14"/>
      <c r="H16" s="49" t="str">
        <f>IF(I16&lt;&gt;"", COUNTIF($I$8:I16, "&lt;&gt;"), "")</f>
        <v/>
      </c>
      <c r="I16" s="87"/>
      <c r="J16" s="20" t="str">
        <f>IFERROR(VLOOKUP(I16,'JCR 2026 (JIF 25)'!A:D,4,0), IFERROR(VLOOKUP(I16,'JCR 2026 (JIF 25)'!B:D,3,0),""))</f>
        <v/>
      </c>
      <c r="K16" s="19"/>
      <c r="L16" s="19"/>
      <c r="M16" s="19"/>
      <c r="N16" s="53"/>
      <c r="O16" s="14"/>
    </row>
    <row r="17" spans="1:15" ht="13.5" customHeight="1">
      <c r="A17" s="37" t="str">
        <f t="shared" si="3"/>
        <v/>
      </c>
      <c r="B17" s="23" t="str">
        <f>IF(I17="","",_xlfn.LET(
  _xlpm.resultado1, VLOOKUP(I17,'JCR 2026 (JIF 25)'!A:C,3,FALSE),
  _xlpm.resultado2, VLOOKUP(I17,'JCR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7" s="388" t="str">
        <f t="shared" si="4"/>
        <v/>
      </c>
      <c r="D17" s="389" t="str">
        <f t="shared" si="5"/>
        <v/>
      </c>
      <c r="E17" s="561" t="str">
        <f t="shared" ca="1" si="2"/>
        <v/>
      </c>
      <c r="F17" s="3"/>
      <c r="G17" s="14"/>
      <c r="H17" s="49" t="str">
        <f>IF(I17&lt;&gt;"", COUNTIF($I$8:I17, "&lt;&gt;"), "")</f>
        <v/>
      </c>
      <c r="I17" s="87"/>
      <c r="J17" s="20" t="str">
        <f>IFERROR(VLOOKUP(I17,'JCR 2026 (JIF 25)'!A:D,4,0), IFERROR(VLOOKUP(I17,'JCR 2026 (JIF 25)'!B:D,3,0),""))</f>
        <v/>
      </c>
      <c r="K17" s="19"/>
      <c r="L17" s="19"/>
      <c r="M17" s="19"/>
      <c r="N17" s="53"/>
      <c r="O17" s="14"/>
    </row>
    <row r="18" spans="1:15" ht="13.5" customHeight="1">
      <c r="A18" s="37" t="str">
        <f t="shared" si="3"/>
        <v/>
      </c>
      <c r="B18" s="23" t="str">
        <f>IF(I18="","",_xlfn.LET(
  _xlpm.resultado1, VLOOKUP(I18,'JCR 2026 (JIF 25)'!A:C,3,FALSE),
  _xlpm.resultado2, VLOOKUP(I18,'JCR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8" s="388" t="str">
        <f t="shared" si="4"/>
        <v/>
      </c>
      <c r="D18" s="389" t="str">
        <f t="shared" si="5"/>
        <v/>
      </c>
      <c r="E18" s="561" t="str">
        <f t="shared" ca="1" si="2"/>
        <v/>
      </c>
      <c r="F18" s="3"/>
      <c r="G18" s="14"/>
      <c r="H18" s="49" t="str">
        <f>IF(I18&lt;&gt;"", COUNTIF($I$8:I18, "&lt;&gt;"), "")</f>
        <v/>
      </c>
      <c r="I18" s="87"/>
      <c r="J18" s="20" t="str">
        <f>IFERROR(VLOOKUP(I18,'JCR 2026 (JIF 25)'!A:D,4,0), IFERROR(VLOOKUP(I18,'JCR 2026 (JIF 25)'!B:D,3,0),""))</f>
        <v/>
      </c>
      <c r="K18" s="19"/>
      <c r="L18" s="19"/>
      <c r="M18" s="19"/>
      <c r="N18" s="53"/>
      <c r="O18" s="14"/>
    </row>
    <row r="19" spans="1:15" ht="13.5" customHeight="1">
      <c r="A19" s="37" t="str">
        <f t="shared" si="3"/>
        <v/>
      </c>
      <c r="B19" s="23" t="str">
        <f>IF(I19="","",_xlfn.LET(
  _xlpm.resultado1, VLOOKUP(I19,'JCR 2026 (JIF 25)'!A:C,3,FALSE),
  _xlpm.resultado2, VLOOKUP(I19,'JCR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9" s="388" t="str">
        <f t="shared" si="4"/>
        <v/>
      </c>
      <c r="D19" s="389" t="str">
        <f t="shared" si="5"/>
        <v/>
      </c>
      <c r="E19" s="561" t="str">
        <f t="shared" ca="1" si="2"/>
        <v/>
      </c>
      <c r="F19" s="3"/>
      <c r="G19" s="14"/>
      <c r="H19" s="49" t="str">
        <f>IF(I19&lt;&gt;"", COUNTIF($I$8:I19, "&lt;&gt;"), "")</f>
        <v/>
      </c>
      <c r="I19" s="87"/>
      <c r="J19" s="20" t="str">
        <f>IFERROR(VLOOKUP(I19,'JCR 2026 (JIF 25)'!A:D,4,0), IFERROR(VLOOKUP(I19,'JCR 2026 (JIF 25)'!B:D,3,0),""))</f>
        <v/>
      </c>
      <c r="K19" s="19"/>
      <c r="L19" s="19"/>
      <c r="M19" s="19"/>
      <c r="N19" s="53"/>
      <c r="O19" s="14"/>
    </row>
    <row r="20" spans="1:15" ht="13.5" customHeight="1">
      <c r="A20" s="37" t="str">
        <f t="shared" si="3"/>
        <v/>
      </c>
      <c r="B20" s="23" t="str">
        <f>IF(I20="","",_xlfn.LET(
  _xlpm.resultado1, VLOOKUP(I20,'JCR 2026 (JIF 25)'!A:C,3,FALSE),
  _xlpm.resultado2, VLOOKUP(I20,'JCR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20" s="388" t="str">
        <f t="shared" si="4"/>
        <v/>
      </c>
      <c r="D20" s="389" t="str">
        <f t="shared" si="5"/>
        <v/>
      </c>
      <c r="E20" s="561" t="str">
        <f t="shared" ca="1" si="2"/>
        <v/>
      </c>
      <c r="F20" s="3"/>
      <c r="G20" s="3"/>
      <c r="H20" s="49" t="str">
        <f>IF(I20&lt;&gt;"", COUNTIF($I$8:I20, "&lt;&gt;"), "")</f>
        <v/>
      </c>
      <c r="I20" s="87"/>
      <c r="J20" s="20" t="str">
        <f>IFERROR(VLOOKUP(I20,'JCR 2026 (JIF 25)'!A:D,4,0), IFERROR(VLOOKUP(I20,'JCR 2026 (JIF 25)'!B:D,3,0),""))</f>
        <v/>
      </c>
      <c r="K20" s="19"/>
      <c r="L20" s="19"/>
      <c r="M20" s="19"/>
      <c r="N20" s="53"/>
      <c r="O20" s="3"/>
    </row>
    <row r="21" spans="1:15" ht="13.5" customHeight="1">
      <c r="A21" s="37" t="str">
        <f t="shared" si="3"/>
        <v/>
      </c>
      <c r="B21" s="23" t="str">
        <f>IF(I21="","",_xlfn.LET(
  _xlpm.resultado1, VLOOKUP(I21,'JCR 2026 (JIF 25)'!A:C,3,FALSE),
  _xlpm.resultado2, VLOOKUP(I21,'JCR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21" s="388" t="str">
        <f t="shared" si="4"/>
        <v/>
      </c>
      <c r="D21" s="389" t="str">
        <f t="shared" si="5"/>
        <v/>
      </c>
      <c r="E21" s="561" t="str">
        <f t="shared" ca="1" si="2"/>
        <v/>
      </c>
      <c r="F21" s="3"/>
      <c r="G21" s="14"/>
      <c r="H21" s="49" t="str">
        <f>IF(I21&lt;&gt;"", COUNTIF($I$8:I21, "&lt;&gt;"), "")</f>
        <v/>
      </c>
      <c r="I21" s="87"/>
      <c r="J21" s="20" t="str">
        <f>IFERROR(VLOOKUP(I21,'JCR 2026 (JIF 25)'!A:D,4,0), IFERROR(VLOOKUP(I21,'JCR 2026 (JIF 25)'!B:D,3,0),""))</f>
        <v/>
      </c>
      <c r="K21" s="19"/>
      <c r="L21" s="19"/>
      <c r="M21" s="19"/>
      <c r="N21" s="53"/>
      <c r="O21" s="14"/>
    </row>
    <row r="22" spans="1:15" ht="13.5" customHeight="1" thickBot="1">
      <c r="A22" s="38" t="str">
        <f t="shared" si="3"/>
        <v/>
      </c>
      <c r="B22" s="33" t="str">
        <f>IF(I22="","",_xlfn.LET(
  _xlpm.resultado1, VLOOKUP(I22,'JCR 2026 (JIF 25)'!A:C,3,FALSE),
  _xlpm.resultado2, VLOOKUP(I22,'JCR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22" s="397" t="str">
        <f t="shared" si="4"/>
        <v/>
      </c>
      <c r="D22" s="398" t="str">
        <f t="shared" si="5"/>
        <v/>
      </c>
      <c r="E22" s="562" t="str">
        <f t="shared" ca="1" si="2"/>
        <v/>
      </c>
      <c r="F22" s="3"/>
      <c r="G22" s="14"/>
      <c r="H22" s="50" t="str">
        <f>IF(I22&lt;&gt;"", COUNTIF($I$8:I22, "&lt;&gt;"), "")</f>
        <v/>
      </c>
      <c r="I22" s="228"/>
      <c r="J22" s="90" t="str">
        <f>IFERROR(VLOOKUP(I22,'JCR 2026 (JIF 25)'!A:D,4,0), IFERROR(VLOOKUP(I22,'JCR 2026 (JIF 25)'!B:D,3,0),""))</f>
        <v/>
      </c>
      <c r="K22" s="47"/>
      <c r="L22" s="47"/>
      <c r="M22" s="47"/>
      <c r="N22" s="54"/>
      <c r="O22" s="14"/>
    </row>
    <row r="23" spans="1:15" ht="13.5" customHeight="1">
      <c r="A23" s="34" t="s">
        <v>60663</v>
      </c>
      <c r="B23" s="35">
        <f>SUM(B8:B22)</f>
        <v>0</v>
      </c>
      <c r="C23" s="35">
        <f>SUM(C8:C22)</f>
        <v>0</v>
      </c>
      <c r="D23" s="35">
        <f>SUM(D8:D22)</f>
        <v>0</v>
      </c>
      <c r="E23" s="36">
        <f ca="1">SUM(E8:E22)</f>
        <v>0</v>
      </c>
      <c r="F23" s="3"/>
      <c r="G23" s="3"/>
      <c r="H23" s="3"/>
      <c r="I23" s="3"/>
      <c r="J23" s="233"/>
      <c r="K23" s="3"/>
      <c r="L23" s="3"/>
      <c r="M23" s="3"/>
      <c r="N23" s="3"/>
      <c r="O23" s="3"/>
    </row>
    <row r="24" spans="1:15" ht="13.5" customHeight="1" thickBot="1">
      <c r="A24" s="24"/>
      <c r="B24" s="25" t="s">
        <v>53910</v>
      </c>
      <c r="C24" s="55">
        <f ca="1">C23+(MIN(C23,E23))</f>
        <v>0</v>
      </c>
      <c r="D24" s="26"/>
      <c r="E24" s="27"/>
      <c r="F24" s="14"/>
      <c r="G24" s="14"/>
      <c r="H24" s="14"/>
      <c r="I24" s="14"/>
      <c r="J24" s="211"/>
      <c r="K24" s="14"/>
      <c r="L24" s="14"/>
      <c r="M24" s="3"/>
      <c r="N24" s="3"/>
      <c r="O24" s="3"/>
    </row>
    <row r="25" spans="1:15" ht="13.5" customHeight="1" thickBot="1">
      <c r="A25" s="16"/>
      <c r="B25" s="21"/>
      <c r="C25" s="21"/>
      <c r="D25" s="29"/>
      <c r="E25" s="15"/>
      <c r="F25" s="3"/>
      <c r="G25" s="3"/>
      <c r="H25" s="3"/>
      <c r="I25" s="3"/>
      <c r="J25" s="8"/>
      <c r="K25" s="3"/>
      <c r="L25" s="3"/>
      <c r="M25" s="3"/>
      <c r="N25" s="3"/>
      <c r="O25" s="3"/>
    </row>
    <row r="26" spans="1:15" ht="13.5" customHeight="1" thickBot="1">
      <c r="A26" s="41" t="s">
        <v>6</v>
      </c>
      <c r="B26" s="133" t="s">
        <v>53953</v>
      </c>
      <c r="C26" s="42" cm="1">
        <f t="array" aca="1" ref="C26" ca="1">_xlfn.LET(
_xlpm._nAP,COUNTIF(C8:C22,"&gt;0"),
_xlpm._nTotal,SUM(D8:D22),
_xlpm._nCandidatosAPCo,SUMPRODUCT(--ISNUMBER(E8:E22)),
_xlpm._nAPCoUsados,MIN(MAX(0,_xlpm._nTotal-_xlpm._nAP),_xlpm._nCandidatosAPCo),
_xlpm._FIAPCo,_xlfn._xlws.FILTER(
   IF(ISNUMBER(B8:B22),B8:B22,0),
   ISNUMBER(E8:E22),
   0
),
_xlpm._somaAP,SUMIFS(B8:B22,C8:C22,"&gt;0"),
_xlpm._somaAPCo,IF(
   _xlpm._nAPCoUsados=0,
   0,
   SUM(
      LARGE(
         _xlpm._FIAPCo,
         _xlfn.SEQUENCE(_xlpm._nAPCoUsados)
      )
   )
),
IF(
   _xlpm._nTotal=0,
   0,
   (_xlpm._somaAP+_xlpm._somaAPCo)/_xlpm._nTotal
)
)</f>
        <v>0</v>
      </c>
      <c r="D26" s="14" t="s">
        <v>53962</v>
      </c>
      <c r="E26" s="8"/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15" ht="13.5" customHeight="1">
      <c r="A27" s="3"/>
      <c r="B27" s="3"/>
      <c r="C27" s="3"/>
      <c r="D27" s="210" t="s">
        <v>53963</v>
      </c>
      <c r="E27" s="8"/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1:15" ht="13.5" customHeight="1" thickBot="1">
      <c r="A28" s="14"/>
      <c r="B28" s="14"/>
      <c r="C28" s="14"/>
      <c r="D28" s="210"/>
      <c r="E28" s="15"/>
      <c r="F28" s="14"/>
      <c r="G28" s="14"/>
      <c r="H28" s="14"/>
      <c r="I28" s="14"/>
      <c r="J28" s="14"/>
      <c r="K28" s="14"/>
      <c r="L28" s="14"/>
      <c r="M28" s="14"/>
      <c r="N28" s="14"/>
      <c r="O28" s="14"/>
    </row>
    <row r="29" spans="1:15" ht="13.5" customHeight="1" thickBot="1">
      <c r="A29" s="39" t="s">
        <v>53952</v>
      </c>
      <c r="B29" s="212"/>
      <c r="C29" s="57" t="s">
        <v>3</v>
      </c>
      <c r="D29" s="58" t="s">
        <v>4</v>
      </c>
      <c r="E29" s="8"/>
      <c r="F29" s="3"/>
      <c r="G29" s="3"/>
      <c r="H29" s="257" t="s">
        <v>60667</v>
      </c>
      <c r="I29" s="258" t="s">
        <v>60675</v>
      </c>
      <c r="J29" s="258" t="s">
        <v>60677</v>
      </c>
      <c r="K29" s="259" t="s">
        <v>25</v>
      </c>
      <c r="L29" s="258" t="s">
        <v>60676</v>
      </c>
      <c r="M29" s="259" t="s">
        <v>53917</v>
      </c>
      <c r="N29" s="260" t="s">
        <v>60680</v>
      </c>
      <c r="O29" s="3"/>
    </row>
    <row r="30" spans="1:15" ht="13.5" customHeight="1">
      <c r="A30" s="672" t="str">
        <f>IF(OR(ISBLANK(J30),ISBLANK(K30)), "", J30 &amp; ", " &amp; K30)</f>
        <v/>
      </c>
      <c r="B30" s="673"/>
      <c r="C30" s="269" t="str">
        <f>IF(I30="","",
 IF(I30="C", IF(L30="N", 1, IF(L30="I", 2, 0)),
 IF(I30="L", IF(L30="N", 2, IF(L30="I", 4, 0)),
 IF(I30="P",
    IF(L30="N",1,IF(L30="I",2,0)) *
    IF(L30&lt;&gt;"", IF(N30&lt;&gt;"", 2, 1), 0),
 0))))</f>
        <v/>
      </c>
      <c r="D30" s="275" t="str">
        <f t="shared" ref="D30:D39" si="6">IF(A30="","",1)</f>
        <v/>
      </c>
      <c r="E30" s="8"/>
      <c r="F30" s="3"/>
      <c r="G30" s="3"/>
      <c r="H30" s="48" t="str">
        <f>IF(J30&lt;&gt;"", COUNTIF($J30:J$30, "&lt;&gt;"), "")</f>
        <v/>
      </c>
      <c r="I30" s="203"/>
      <c r="J30" s="51"/>
      <c r="K30" s="66"/>
      <c r="L30" s="203"/>
      <c r="M30" s="289"/>
      <c r="N30" s="270"/>
      <c r="O30" s="3"/>
    </row>
    <row r="31" spans="1:15" ht="13.5" customHeight="1">
      <c r="A31" s="642" t="str">
        <f t="shared" ref="A31:A39" si="7">IF(OR(ISBLANK(J31),ISBLANK(K31)), "", J31 &amp; ", " &amp; K31)</f>
        <v/>
      </c>
      <c r="B31" s="643"/>
      <c r="C31" s="262" t="str">
        <f t="shared" ref="C31:C39" si="8">IF(I31="","",
 IF(I31="C", IF(L31="N", 1, IF(L31="I", 2, 0)),
 IF(I31="L", IF(L31="N", 2, IF(L31="I", 4, 0)),
 IF(I31="P",
    IF(L31="N",1,IF(L31="I",2,0)) *
    IF(L31&lt;&gt;"", IF(N31&lt;&gt;"", 2, 1), 0),
 0))))</f>
        <v/>
      </c>
      <c r="D31" s="276" t="str">
        <f t="shared" si="6"/>
        <v/>
      </c>
      <c r="E31" s="8"/>
      <c r="F31" s="3"/>
      <c r="G31" s="3"/>
      <c r="H31" s="282" t="str">
        <f>IF(J31&lt;&gt;"", COUNTIF($J$30:J31, "&lt;&gt;"), "")</f>
        <v/>
      </c>
      <c r="I31" s="87"/>
      <c r="J31" s="18"/>
      <c r="K31" s="6"/>
      <c r="L31" s="87"/>
      <c r="M31" s="294"/>
      <c r="N31" s="266"/>
      <c r="O31" s="3"/>
    </row>
    <row r="32" spans="1:15" ht="13.5" customHeight="1">
      <c r="A32" s="642" t="str">
        <f t="shared" si="7"/>
        <v/>
      </c>
      <c r="B32" s="643"/>
      <c r="C32" s="262" t="str">
        <f t="shared" si="8"/>
        <v/>
      </c>
      <c r="D32" s="276" t="str">
        <f t="shared" si="6"/>
        <v/>
      </c>
      <c r="E32" s="8"/>
      <c r="F32" s="3"/>
      <c r="G32" s="3"/>
      <c r="H32" s="282" t="str">
        <f>IF(J32&lt;&gt;"", COUNTIF($J$30:J32, "&lt;&gt;"), "")</f>
        <v/>
      </c>
      <c r="I32" s="87"/>
      <c r="J32" s="18"/>
      <c r="K32" s="6"/>
      <c r="L32" s="87"/>
      <c r="M32" s="294"/>
      <c r="N32" s="266"/>
      <c r="O32" s="3"/>
    </row>
    <row r="33" spans="1:15" ht="13.5" customHeight="1">
      <c r="A33" s="642" t="str">
        <f t="shared" si="7"/>
        <v/>
      </c>
      <c r="B33" s="643"/>
      <c r="C33" s="262" t="str">
        <f t="shared" si="8"/>
        <v/>
      </c>
      <c r="D33" s="276" t="str">
        <f t="shared" si="6"/>
        <v/>
      </c>
      <c r="E33" s="8"/>
      <c r="F33" s="3"/>
      <c r="G33" s="3"/>
      <c r="H33" s="282" t="str">
        <f>IF(J33&lt;&gt;"", COUNTIF($J$30:J33, "&lt;&gt;"), "")</f>
        <v/>
      </c>
      <c r="I33" s="87"/>
      <c r="J33" s="18"/>
      <c r="K33" s="6"/>
      <c r="L33" s="87"/>
      <c r="M33" s="294"/>
      <c r="N33" s="266"/>
      <c r="O33" s="3"/>
    </row>
    <row r="34" spans="1:15" ht="13.5" customHeight="1">
      <c r="A34" s="642" t="str">
        <f t="shared" si="7"/>
        <v/>
      </c>
      <c r="B34" s="643"/>
      <c r="C34" s="262" t="str">
        <f t="shared" si="8"/>
        <v/>
      </c>
      <c r="D34" s="276" t="str">
        <f t="shared" si="6"/>
        <v/>
      </c>
      <c r="E34" s="15"/>
      <c r="F34" s="14"/>
      <c r="G34" s="14"/>
      <c r="H34" s="282" t="str">
        <f>IF(J34&lt;&gt;"", COUNTIF($J$30:J34, "&lt;&gt;"), "")</f>
        <v/>
      </c>
      <c r="I34" s="87"/>
      <c r="J34" s="255"/>
      <c r="K34" s="6"/>
      <c r="L34" s="87"/>
      <c r="M34" s="294"/>
      <c r="N34" s="266"/>
      <c r="O34" s="14"/>
    </row>
    <row r="35" spans="1:15" ht="13.5" customHeight="1">
      <c r="A35" s="642" t="str">
        <f t="shared" si="7"/>
        <v/>
      </c>
      <c r="B35" s="643"/>
      <c r="C35" s="262" t="str">
        <f t="shared" si="8"/>
        <v/>
      </c>
      <c r="D35" s="276" t="str">
        <f t="shared" si="6"/>
        <v/>
      </c>
      <c r="E35" s="15"/>
      <c r="F35" s="14"/>
      <c r="G35" s="14"/>
      <c r="H35" s="282" t="str">
        <f>IF(J35&lt;&gt;"", COUNTIF($J$30:J35, "&lt;&gt;"), "")</f>
        <v/>
      </c>
      <c r="I35" s="87"/>
      <c r="J35" s="255"/>
      <c r="K35" s="19"/>
      <c r="L35" s="87"/>
      <c r="M35" s="294"/>
      <c r="N35" s="266"/>
      <c r="O35" s="14"/>
    </row>
    <row r="36" spans="1:15" ht="13.5" customHeight="1">
      <c r="A36" s="642" t="str">
        <f t="shared" si="7"/>
        <v/>
      </c>
      <c r="B36" s="643"/>
      <c r="C36" s="262" t="str">
        <f t="shared" si="8"/>
        <v/>
      </c>
      <c r="D36" s="276" t="str">
        <f t="shared" si="6"/>
        <v/>
      </c>
      <c r="E36" s="8"/>
      <c r="F36" s="3"/>
      <c r="G36" s="3"/>
      <c r="H36" s="282" t="str">
        <f>IF(J36&lt;&gt;"", COUNTIF($J$30:J36, "&lt;&gt;"), "")</f>
        <v/>
      </c>
      <c r="I36" s="87"/>
      <c r="J36" s="255"/>
      <c r="K36" s="6"/>
      <c r="L36" s="87"/>
      <c r="M36" s="294"/>
      <c r="N36" s="266"/>
      <c r="O36" s="3"/>
    </row>
    <row r="37" spans="1:15" ht="13.5" customHeight="1">
      <c r="A37" s="642" t="str">
        <f t="shared" si="7"/>
        <v/>
      </c>
      <c r="B37" s="643"/>
      <c r="C37" s="262" t="str">
        <f t="shared" si="8"/>
        <v/>
      </c>
      <c r="D37" s="276" t="str">
        <f t="shared" si="6"/>
        <v/>
      </c>
      <c r="E37" s="15"/>
      <c r="F37" s="14"/>
      <c r="G37" s="14"/>
      <c r="H37" s="282" t="str">
        <f>IF(J37&lt;&gt;"", COUNTIF($J$30:J37, "&lt;&gt;"), "")</f>
        <v/>
      </c>
      <c r="I37" s="87"/>
      <c r="J37" s="255"/>
      <c r="K37" s="7"/>
      <c r="L37" s="87"/>
      <c r="M37" s="294"/>
      <c r="N37" s="266"/>
      <c r="O37" s="14"/>
    </row>
    <row r="38" spans="1:15" ht="13.5" customHeight="1">
      <c r="A38" s="642" t="str">
        <f t="shared" si="7"/>
        <v/>
      </c>
      <c r="B38" s="643"/>
      <c r="C38" s="262" t="str">
        <f t="shared" si="8"/>
        <v/>
      </c>
      <c r="D38" s="276" t="str">
        <f t="shared" si="6"/>
        <v/>
      </c>
      <c r="E38" s="8"/>
      <c r="F38" s="3"/>
      <c r="G38" s="3"/>
      <c r="H38" s="282" t="str">
        <f>IF(J38&lt;&gt;"", COUNTIF($J$30:J38, "&lt;&gt;"), "")</f>
        <v/>
      </c>
      <c r="I38" s="87"/>
      <c r="J38" s="255"/>
      <c r="K38" s="19"/>
      <c r="L38" s="87"/>
      <c r="M38" s="294"/>
      <c r="N38" s="266"/>
      <c r="O38" s="3"/>
    </row>
    <row r="39" spans="1:15" ht="13.5" customHeight="1" thickBot="1">
      <c r="A39" s="674" t="str">
        <f t="shared" si="7"/>
        <v/>
      </c>
      <c r="B39" s="675"/>
      <c r="C39" s="263" t="str">
        <f t="shared" si="8"/>
        <v/>
      </c>
      <c r="D39" s="277" t="str">
        <f t="shared" si="6"/>
        <v/>
      </c>
      <c r="E39" s="8"/>
      <c r="F39" s="3"/>
      <c r="G39" s="3"/>
      <c r="H39" s="293" t="str">
        <f>IF(J39&lt;&gt;"", COUNTIF($J$30:J39, "&lt;&gt;"), "")</f>
        <v/>
      </c>
      <c r="I39" s="228"/>
      <c r="J39" s="256"/>
      <c r="K39" s="228"/>
      <c r="L39" s="228"/>
      <c r="M39" s="299"/>
      <c r="N39" s="267"/>
      <c r="O39" s="3"/>
    </row>
    <row r="40" spans="1:15" ht="13.5" customHeight="1" thickBot="1">
      <c r="A40" s="676" t="s">
        <v>60663</v>
      </c>
      <c r="B40" s="677"/>
      <c r="C40" s="237">
        <f>SUM(C30:C39)</f>
        <v>0</v>
      </c>
      <c r="D40" s="238">
        <f>SUM(D30:D39)</f>
        <v>0</v>
      </c>
      <c r="E40" s="8"/>
      <c r="F40" s="3"/>
      <c r="G40" s="3"/>
      <c r="H40" s="3" t="s">
        <v>60668</v>
      </c>
      <c r="I40" s="3"/>
      <c r="J40" s="3"/>
      <c r="K40" s="3"/>
      <c r="L40" s="3"/>
      <c r="M40" s="3"/>
      <c r="N40" s="3"/>
      <c r="O40" s="3"/>
    </row>
    <row r="41" spans="1:15" ht="13.5" customHeight="1" thickBot="1">
      <c r="A41" s="127"/>
      <c r="B41" s="28"/>
      <c r="C41" s="15"/>
      <c r="D41" s="15"/>
      <c r="E41" s="8"/>
      <c r="F41" s="3"/>
      <c r="G41" s="3"/>
      <c r="H41" s="3" t="s">
        <v>60669</v>
      </c>
      <c r="I41" s="3"/>
      <c r="J41" s="3"/>
      <c r="K41" s="3"/>
      <c r="L41" s="3"/>
      <c r="M41" s="3"/>
      <c r="N41" s="3"/>
      <c r="O41" s="3"/>
    </row>
    <row r="42" spans="1:15" ht="13.5" customHeight="1" thickBot="1">
      <c r="A42" s="128" t="s">
        <v>60664</v>
      </c>
      <c r="B42" s="131" t="s">
        <v>53911</v>
      </c>
      <c r="C42" s="129">
        <f ca="1">C24+C40</f>
        <v>0</v>
      </c>
      <c r="D42" s="130">
        <f>D23 + D40</f>
        <v>0</v>
      </c>
      <c r="E42" s="8"/>
      <c r="F42" s="3"/>
      <c r="G42" s="3"/>
      <c r="H42" s="3" t="s">
        <v>60670</v>
      </c>
      <c r="I42" s="3"/>
      <c r="J42" s="3"/>
      <c r="K42" s="3"/>
      <c r="L42" s="3"/>
      <c r="M42" s="3"/>
      <c r="N42" s="3"/>
      <c r="O42" s="3"/>
    </row>
    <row r="43" spans="1:15" ht="13.5" customHeight="1" thickBot="1">
      <c r="A43" s="15"/>
      <c r="B43" s="131" t="s">
        <v>53914</v>
      </c>
      <c r="C43" s="130">
        <f>C40+C23</f>
        <v>0</v>
      </c>
      <c r="D43" s="14"/>
      <c r="E43" s="8"/>
      <c r="F43" s="3"/>
      <c r="G43" s="3"/>
      <c r="H43" s="3"/>
      <c r="I43" s="3"/>
      <c r="J43" s="3"/>
      <c r="K43" s="3"/>
      <c r="L43" s="3"/>
      <c r="M43" s="3"/>
      <c r="N43" s="3"/>
      <c r="O43" s="3"/>
    </row>
    <row r="44" spans="1:15" ht="13.5" customHeight="1" thickBot="1">
      <c r="A44" s="15"/>
      <c r="B44" s="15"/>
      <c r="C44" s="15"/>
      <c r="D44" s="14"/>
      <c r="E44" s="15"/>
      <c r="F44" s="14"/>
      <c r="G44" s="14"/>
      <c r="H44" s="14"/>
      <c r="I44" s="14"/>
      <c r="J44" s="14"/>
      <c r="K44" s="14"/>
      <c r="L44" s="14"/>
      <c r="M44" s="3"/>
      <c r="N44" s="3"/>
      <c r="O44" s="3"/>
    </row>
    <row r="45" spans="1:15" ht="13.5" customHeight="1" thickBot="1">
      <c r="A45" s="137" t="s">
        <v>7</v>
      </c>
      <c r="B45" s="139"/>
      <c r="C45" s="9"/>
      <c r="D45" s="3"/>
      <c r="E45" s="8"/>
      <c r="F45" s="3"/>
      <c r="G45" s="3"/>
      <c r="H45" s="137" t="s">
        <v>7</v>
      </c>
      <c r="I45" s="138"/>
      <c r="J45" s="138"/>
      <c r="K45" s="138"/>
      <c r="L45" s="139"/>
      <c r="M45" s="3"/>
      <c r="N45" s="3"/>
      <c r="O45" s="3"/>
    </row>
    <row r="46" spans="1:15" ht="13.5" customHeight="1" thickBot="1">
      <c r="A46" s="132" t="s">
        <v>8</v>
      </c>
      <c r="B46" s="134" t="s">
        <v>9</v>
      </c>
      <c r="C46" s="4"/>
      <c r="D46" s="3"/>
      <c r="E46" s="8"/>
      <c r="F46" s="3"/>
      <c r="G46" s="3"/>
      <c r="H46" s="196" t="s">
        <v>60667</v>
      </c>
      <c r="I46" s="57" t="s">
        <v>55886</v>
      </c>
      <c r="J46" s="197" t="s">
        <v>24</v>
      </c>
      <c r="K46" s="197" t="s">
        <v>25</v>
      </c>
      <c r="L46" s="198" t="s">
        <v>26</v>
      </c>
      <c r="M46" s="3"/>
      <c r="N46" s="3"/>
      <c r="O46" s="3"/>
    </row>
    <row r="47" spans="1:15" ht="13.5" customHeight="1">
      <c r="A47" s="135" t="str">
        <f>IF(ISBLANK(J47),"",J47 &amp; IF(ISBLANK(K47), "", ", " &amp; K47 &amp; ",") &amp; IF(ISBLANK(L47), "", " p. " &amp; L47))</f>
        <v>Drugs and Drug Candidates, 2024, p. 1</v>
      </c>
      <c r="B47" s="136">
        <f>IF(C47="Revista sem FI",0,IF(OR(I47="",K47=""),"",1))</f>
        <v>0</v>
      </c>
      <c r="C47" s="239" t="str">
        <f>IF(IF(I47="","",_xlfn.LET(_xlpm.resultado1,VLOOKUP(I47,'JCR 2026 (JIF 25)'!A:C,3,FALSE),_xlpm.resultado2,VLOOKUP(I47,'JCR 2026 (JIF 25)'!B:C,2,FALSE),_xlpm.resultado,IFERROR(_xlpm.resultado1,IFERROR(_xlpm.resultado2,"")),IF(OR(_xlpm.resultado=0,_xlpm.resultado=""),"Revista sem FI",VALUE(_xlpm.resultado))))="Revista sem FI","Revista sem FI","")</f>
        <v>Revista sem FI</v>
      </c>
      <c r="D47" s="3"/>
      <c r="E47" s="8"/>
      <c r="F47" s="3"/>
      <c r="G47" s="3"/>
      <c r="H47" s="48">
        <f>IF(I47&lt;&gt;"", COUNTIF($I$47:I47, "&lt;&gt;"), "")</f>
        <v>1</v>
      </c>
      <c r="I47" s="298" t="s">
        <v>60733</v>
      </c>
      <c r="J47" s="280" t="str">
        <f>IFERROR(VLOOKUP(I47,'JCR 2026 (JIF 25)'!A:D,4,0), IFERROR(VLOOKUP(I47,'JCR 2026 (JIF 25)'!B:D,3,0),""))</f>
        <v>Drugs and Drug Candidates</v>
      </c>
      <c r="K47" s="70">
        <v>2024</v>
      </c>
      <c r="L47" s="67">
        <v>1</v>
      </c>
      <c r="M47" s="3"/>
      <c r="N47" s="3"/>
      <c r="O47" s="3"/>
    </row>
    <row r="48" spans="1:15" ht="13.5" customHeight="1">
      <c r="A48" s="135" t="str">
        <f t="shared" ref="A48:A65" si="9">IF(ISBLANK(J48),"",J48 &amp; IF(ISBLANK(K48), "", ", " &amp; K48 &amp; ",") &amp; IF(ISBLANK(L48), "", " p. " &amp; L48))</f>
        <v>JOURNAL OF THE BRAZILIAN CHEMICAL SOCIETY, 2024, p. e20240010</v>
      </c>
      <c r="B48" s="136">
        <f t="shared" ref="B48:B65" si="10">IF(C48="Revista sem FI",0,IF(OR(I48="",K48=""),"",1))</f>
        <v>1</v>
      </c>
      <c r="C48" s="239" t="str">
        <f>IF(IF(I48="","",_xlfn.LET(_xlpm.resultado1,VLOOKUP(I48,'JCR 2026 (JIF 25)'!A:C,3,FALSE),_xlpm.resultado2,VLOOKUP(I48,'JCR 2026 (JIF 25)'!B:C,2,FALSE),_xlpm.resultado,IFERROR(_xlpm.resultado1,IFERROR(_xlpm.resultado2,"")),IF(OR(_xlpm.resultado=0,_xlpm.resultado=""),"Revista sem FI",VALUE(_xlpm.resultado))))="Revista sem FI","Revista sem FI","")</f>
        <v/>
      </c>
      <c r="D48" s="3"/>
      <c r="E48" s="8"/>
      <c r="F48" s="3"/>
      <c r="G48" s="3"/>
      <c r="H48" s="49">
        <f>IF(I48&lt;&gt;"", COUNTIF($I$47:I48, "&lt;&gt;"), "")</f>
        <v>2</v>
      </c>
      <c r="I48" s="231" t="s">
        <v>1032</v>
      </c>
      <c r="J48" s="249" t="str">
        <f>IFERROR(VLOOKUP(I48,'JCR 2026 (JIF 25)'!A:D,4,0), IFERROR(VLOOKUP(I48,'JCR 2026 (JIF 25)'!B:D,3,0),""))</f>
        <v>JOURNAL OF THE BRAZILIAN CHEMICAL SOCIETY</v>
      </c>
      <c r="K48" s="5">
        <v>2024</v>
      </c>
      <c r="L48" s="68" t="s">
        <v>60735</v>
      </c>
      <c r="M48" s="3"/>
      <c r="N48" s="3"/>
      <c r="O48" s="3"/>
    </row>
    <row r="49" spans="1:15" ht="13.5" customHeight="1">
      <c r="A49" s="135" t="str">
        <f t="shared" si="9"/>
        <v>JOURNAL OF NUTRITION, 2024, p. 1232</v>
      </c>
      <c r="B49" s="136">
        <f t="shared" si="10"/>
        <v>1</v>
      </c>
      <c r="C49" s="239" t="str">
        <f>IF(IF(I49="","",_xlfn.LET(_xlpm.resultado1,VLOOKUP(I49,'JCR 2026 (JIF 25)'!A:C,3,FALSE),_xlpm.resultado2,VLOOKUP(I49,'JCR 2026 (JIF 25)'!B:C,2,FALSE),_xlpm.resultado,IFERROR(_xlpm.resultado1,IFERROR(_xlpm.resultado2,"")),IF(OR(_xlpm.resultado=0,_xlpm.resultado=""),"Revista sem FI",VALUE(_xlpm.resultado))))="Revista sem FI","Revista sem FI","")</f>
        <v/>
      </c>
      <c r="D49" s="3"/>
      <c r="E49" s="8"/>
      <c r="F49" s="3"/>
      <c r="G49" s="3"/>
      <c r="H49" s="49">
        <f>IF(I49&lt;&gt;"", COUNTIF($I$47:I49, "&lt;&gt;"), "")</f>
        <v>3</v>
      </c>
      <c r="I49" s="231" t="s">
        <v>18136</v>
      </c>
      <c r="J49" s="249" t="str">
        <f>IFERROR(VLOOKUP(I49,'JCR 2026 (JIF 25)'!A:D,4,0), IFERROR(VLOOKUP(I49,'JCR 2026 (JIF 25)'!B:D,3,0),""))</f>
        <v>JOURNAL OF NUTRITION</v>
      </c>
      <c r="K49" s="5">
        <v>2024</v>
      </c>
      <c r="L49" s="68">
        <v>1232</v>
      </c>
      <c r="M49" s="3"/>
      <c r="N49" s="3"/>
      <c r="O49" s="3"/>
    </row>
    <row r="50" spans="1:15" ht="13.5" customHeight="1">
      <c r="A50" s="135" t="str">
        <f t="shared" si="9"/>
        <v>Food Chemistry, 2024, p. 139047</v>
      </c>
      <c r="B50" s="136">
        <f t="shared" si="10"/>
        <v>1</v>
      </c>
      <c r="C50" s="239" t="str">
        <f>IF(IF(I50="","",_xlfn.LET(_xlpm.resultado1,VLOOKUP(I50,'JCR 2026 (JIF 25)'!A:C,3,FALSE),_xlpm.resultado2,VLOOKUP(I50,'JCR 2026 (JIF 25)'!B:C,2,FALSE),_xlpm.resultado,IFERROR(_xlpm.resultado1,IFERROR(_xlpm.resultado2,"")),IF(OR(_xlpm.resultado=0,_xlpm.resultado=""),"Revista sem FI",VALUE(_xlpm.resultado))))="Revista sem FI","Revista sem FI","")</f>
        <v/>
      </c>
      <c r="D50" s="3"/>
      <c r="E50" s="8"/>
      <c r="F50" s="3"/>
      <c r="G50" s="3"/>
      <c r="H50" s="49">
        <f>IF(I50&lt;&gt;"", COUNTIF($I$47:I50, "&lt;&gt;"), "")</f>
        <v>4</v>
      </c>
      <c r="I50" s="231" t="s">
        <v>766</v>
      </c>
      <c r="J50" s="249" t="str">
        <f>IFERROR(VLOOKUP(I50,'JCR 2026 (JIF 25)'!A:D,4,0), IFERROR(VLOOKUP(I50,'JCR 2026 (JIF 25)'!B:D,3,0),""))</f>
        <v>Food Chemistry</v>
      </c>
      <c r="K50" s="5">
        <v>2024</v>
      </c>
      <c r="L50" s="68">
        <v>139047</v>
      </c>
      <c r="M50" s="3"/>
      <c r="N50" s="3"/>
      <c r="O50" s="3"/>
    </row>
    <row r="51" spans="1:15" ht="13.5" customHeight="1">
      <c r="A51" s="135" t="str">
        <f t="shared" si="9"/>
        <v>CHEMISTRY &amp; BIODIVERSITY, 2024, p. e202401503</v>
      </c>
      <c r="B51" s="136">
        <f t="shared" si="10"/>
        <v>1</v>
      </c>
      <c r="C51" s="239" t="str">
        <f>IF(IF(I51="","",_xlfn.LET(_xlpm.resultado1,VLOOKUP(I51,'JCR 2026 (JIF 25)'!A:C,3,FALSE),_xlpm.resultado2,VLOOKUP(I51,'JCR 2026 (JIF 25)'!B:C,2,FALSE),_xlpm.resultado,IFERROR(_xlpm.resultado1,IFERROR(_xlpm.resultado2,"")),IF(OR(_xlpm.resultado=0,_xlpm.resultado=""),"Revista sem FI",VALUE(_xlpm.resultado))))="Revista sem FI","Revista sem FI","")</f>
        <v/>
      </c>
      <c r="D51" s="3"/>
      <c r="E51" s="8"/>
      <c r="F51" s="3"/>
      <c r="G51" s="3"/>
      <c r="H51" s="49">
        <f>IF(I51&lt;&gt;"", COUNTIF($I$47:I51, "&lt;&gt;"), "")</f>
        <v>5</v>
      </c>
      <c r="I51" s="231" t="s">
        <v>414</v>
      </c>
      <c r="J51" s="249" t="str">
        <f>IFERROR(VLOOKUP(I51,'JCR 2026 (JIF 25)'!A:D,4,0), IFERROR(VLOOKUP(I51,'JCR 2026 (JIF 25)'!B:D,3,0),""))</f>
        <v>CHEMISTRY &amp; BIODIVERSITY</v>
      </c>
      <c r="K51" s="5">
        <v>2024</v>
      </c>
      <c r="L51" s="68" t="s">
        <v>60736</v>
      </c>
      <c r="M51" s="3"/>
      <c r="N51" s="3"/>
      <c r="O51" s="3"/>
    </row>
    <row r="52" spans="1:15" ht="13.5" customHeight="1">
      <c r="A52" s="135" t="str">
        <f t="shared" si="9"/>
        <v>Frontiers in Natural Products, 2024, p. 1507334</v>
      </c>
      <c r="B52" s="136">
        <f t="shared" si="10"/>
        <v>0</v>
      </c>
      <c r="C52" s="239" t="str">
        <f>IF(IF(I52="","",_xlfn.LET(_xlpm.resultado1,VLOOKUP(I52,'JCR 2026 (JIF 25)'!A:C,3,FALSE),_xlpm.resultado2,VLOOKUP(I52,'JCR 2026 (JIF 25)'!B:C,2,FALSE),_xlpm.resultado,IFERROR(_xlpm.resultado1,IFERROR(_xlpm.resultado2,"")),IF(OR(_xlpm.resultado=0,_xlpm.resultado=""),"Revista sem FI",VALUE(_xlpm.resultado))))="Revista sem FI","Revista sem FI","")</f>
        <v>Revista sem FI</v>
      </c>
      <c r="D52" s="3"/>
      <c r="E52" s="8"/>
      <c r="F52" s="3"/>
      <c r="G52" s="3"/>
      <c r="H52" s="49">
        <f>IF(I52&lt;&gt;"", COUNTIF($I$47:I52, "&lt;&gt;"), "")</f>
        <v>6</v>
      </c>
      <c r="I52" s="231" t="s">
        <v>60734</v>
      </c>
      <c r="J52" s="249" t="str">
        <f>IFERROR(VLOOKUP(I52,'JCR 2026 (JIF 25)'!A:D,4,0), IFERROR(VLOOKUP(I52,'JCR 2026 (JIF 25)'!B:D,3,0),""))</f>
        <v>Frontiers in Natural Products</v>
      </c>
      <c r="K52" s="5">
        <v>2024</v>
      </c>
      <c r="L52" s="68">
        <v>1507334</v>
      </c>
      <c r="M52" s="3"/>
      <c r="N52" s="3"/>
      <c r="O52" s="3"/>
    </row>
    <row r="53" spans="1:15" ht="13.5" customHeight="1">
      <c r="A53" s="135" t="str">
        <f t="shared" si="9"/>
        <v>Revista Virtual de Quimica, 2024, p. 579</v>
      </c>
      <c r="B53" s="136">
        <f t="shared" si="10"/>
        <v>1</v>
      </c>
      <c r="C53" s="239" t="str">
        <f>IF(IF(I53="","",_xlfn.LET(_xlpm.resultado1,VLOOKUP(I53,'JCR 2026 (JIF 25)'!A:C,3,FALSE),_xlpm.resultado2,VLOOKUP(I53,'JCR 2026 (JIF 25)'!B:C,2,FALSE),_xlpm.resultado,IFERROR(_xlpm.resultado1,IFERROR(_xlpm.resultado2,"")),IF(OR(_xlpm.resultado=0,_xlpm.resultado=""),"Revista sem FI",VALUE(_xlpm.resultado))))="Revista sem FI","Revista sem FI","")</f>
        <v/>
      </c>
      <c r="D53" s="3"/>
      <c r="E53" s="8"/>
      <c r="F53" s="3"/>
      <c r="G53" s="3"/>
      <c r="H53" s="49">
        <f>IF(I53&lt;&gt;"", COUNTIF($I$47:I53, "&lt;&gt;"), "")</f>
        <v>7</v>
      </c>
      <c r="I53" s="231" t="s">
        <v>49531</v>
      </c>
      <c r="J53" s="249" t="str">
        <f>IFERROR(VLOOKUP(I53,'JCR 2026 (JIF 25)'!A:D,4,0), IFERROR(VLOOKUP(I53,'JCR 2026 (JIF 25)'!B:D,3,0),""))</f>
        <v>Revista Virtual de Quimica</v>
      </c>
      <c r="K53" s="5">
        <v>2024</v>
      </c>
      <c r="L53" s="68">
        <v>579</v>
      </c>
      <c r="M53" s="3"/>
      <c r="N53" s="3"/>
      <c r="O53" s="3"/>
    </row>
    <row r="54" spans="1:15" ht="13.5" customHeight="1">
      <c r="A54" s="135" t="str">
        <f t="shared" si="9"/>
        <v>FOOD RESEARCH INTERNATIONAL, 2025, p. 115984</v>
      </c>
      <c r="B54" s="136">
        <f t="shared" si="10"/>
        <v>1</v>
      </c>
      <c r="C54" s="239" t="str">
        <f>IF(IF(I54="","",_xlfn.LET(_xlpm.resultado1,VLOOKUP(I54,'JCR 2026 (JIF 25)'!A:C,3,FALSE),_xlpm.resultado2,VLOOKUP(I54,'JCR 2026 (JIF 25)'!B:C,2,FALSE),_xlpm.resultado,IFERROR(_xlpm.resultado1,IFERROR(_xlpm.resultado2,"")),IF(OR(_xlpm.resultado=0,_xlpm.resultado=""),"Revista sem FI",VALUE(_xlpm.resultado))))="Revista sem FI","Revista sem FI","")</f>
        <v/>
      </c>
      <c r="D54" s="3"/>
      <c r="E54" s="8"/>
      <c r="F54" s="3"/>
      <c r="G54" s="3"/>
      <c r="H54" s="49">
        <f>IF(I54&lt;&gt;"", COUNTIF($I$47:I54, "&lt;&gt;"), "")</f>
        <v>8</v>
      </c>
      <c r="I54" s="231" t="s">
        <v>775</v>
      </c>
      <c r="J54" s="249" t="str">
        <f>IFERROR(VLOOKUP(I54,'JCR 2026 (JIF 25)'!A:D,4,0), IFERROR(VLOOKUP(I54,'JCR 2026 (JIF 25)'!B:D,3,0),""))</f>
        <v>FOOD RESEARCH INTERNATIONAL</v>
      </c>
      <c r="K54" s="5">
        <v>2025</v>
      </c>
      <c r="L54" s="68">
        <v>115984</v>
      </c>
      <c r="M54" s="3"/>
      <c r="N54" s="3"/>
      <c r="O54" s="3"/>
    </row>
    <row r="55" spans="1:15" ht="13.5" customHeight="1">
      <c r="A55" s="135" t="str">
        <f t="shared" si="9"/>
        <v>MICROCHEMICAL JOURNAL, 2025, p. 113732</v>
      </c>
      <c r="B55" s="136">
        <f t="shared" si="10"/>
        <v>1</v>
      </c>
      <c r="C55" s="239" t="str">
        <f>IF(IF(I55="","",_xlfn.LET(_xlpm.resultado1,VLOOKUP(I55,'JCR 2026 (JIF 25)'!A:C,3,FALSE),_xlpm.resultado2,VLOOKUP(I55,'JCR 2026 (JIF 25)'!B:C,2,FALSE),_xlpm.resultado,IFERROR(_xlpm.resultado1,IFERROR(_xlpm.resultado2,"")),IF(OR(_xlpm.resultado=0,_xlpm.resultado=""),"Revista sem FI",VALUE(_xlpm.resultado))))="Revista sem FI","Revista sem FI","")</f>
        <v/>
      </c>
      <c r="D55" s="3"/>
      <c r="E55" s="8"/>
      <c r="F55" s="3"/>
      <c r="G55" s="3"/>
      <c r="H55" s="49">
        <f>IF(I55&lt;&gt;"", COUNTIF($I$47:I55, "&lt;&gt;"), "")</f>
        <v>9</v>
      </c>
      <c r="I55" s="231" t="s">
        <v>1453</v>
      </c>
      <c r="J55" s="249" t="str">
        <f>IFERROR(VLOOKUP(I55,'JCR 2026 (JIF 25)'!A:D,4,0), IFERROR(VLOOKUP(I55,'JCR 2026 (JIF 25)'!B:D,3,0),""))</f>
        <v>MICROCHEMICAL JOURNAL</v>
      </c>
      <c r="K55" s="5">
        <v>2025</v>
      </c>
      <c r="L55" s="68">
        <v>113732</v>
      </c>
      <c r="M55" s="3"/>
      <c r="N55" s="3"/>
      <c r="O55" s="3"/>
    </row>
    <row r="56" spans="1:15" ht="13.5" customHeight="1">
      <c r="A56" s="135" t="str">
        <f t="shared" si="9"/>
        <v>ACS Omega, 2025, p. 44738</v>
      </c>
      <c r="B56" s="136">
        <f t="shared" si="10"/>
        <v>1</v>
      </c>
      <c r="C56" s="239" t="str">
        <f>IF(IF(I56="","",_xlfn.LET(_xlpm.resultado1,VLOOKUP(I56,'JCR 2026 (JIF 25)'!A:C,3,FALSE),_xlpm.resultado2,VLOOKUP(I56,'JCR 2026 (JIF 25)'!B:C,2,FALSE),_xlpm.resultado,IFERROR(_xlpm.resultado1,IFERROR(_xlpm.resultado2,"")),IF(OR(_xlpm.resultado=0,_xlpm.resultado=""),"Revista sem FI",VALUE(_xlpm.resultado))))="Revista sem FI","Revista sem FI","")</f>
        <v/>
      </c>
      <c r="D56" s="14"/>
      <c r="E56" s="15"/>
      <c r="F56" s="14"/>
      <c r="G56" s="14"/>
      <c r="H56" s="49">
        <f>IF(I56&lt;&gt;"", COUNTIF($I$47:I56, "&lt;&gt;"), "")</f>
        <v>10</v>
      </c>
      <c r="I56" s="231" t="s">
        <v>10283</v>
      </c>
      <c r="J56" s="249" t="str">
        <f>IFERROR(VLOOKUP(I56,'JCR 2026 (JIF 25)'!A:D,4,0), IFERROR(VLOOKUP(I56,'JCR 2026 (JIF 25)'!B:D,3,0),""))</f>
        <v>ACS Omega</v>
      </c>
      <c r="K56" s="5">
        <v>2025</v>
      </c>
      <c r="L56" s="68">
        <v>44738</v>
      </c>
      <c r="M56" s="3"/>
      <c r="N56" s="14"/>
      <c r="O56" s="14"/>
    </row>
    <row r="57" spans="1:15" ht="13.5" customHeight="1">
      <c r="A57" s="135" t="str">
        <f t="shared" si="9"/>
        <v>Asian Journal of Organic Chemistry, 2025, p. e00605</v>
      </c>
      <c r="B57" s="136">
        <f t="shared" si="10"/>
        <v>1</v>
      </c>
      <c r="C57" s="239" t="str">
        <f>IF(IF(I57="","",_xlfn.LET(_xlpm.resultado1,VLOOKUP(I57,'JCR 2026 (JIF 25)'!A:C,3,FALSE),_xlpm.resultado2,VLOOKUP(I57,'JCR 2026 (JIF 25)'!B:C,2,FALSE),_xlpm.resultado,IFERROR(_xlpm.resultado1,IFERROR(_xlpm.resultado2,"")),IF(OR(_xlpm.resultado=0,_xlpm.resultado=""),"Revista sem FI",VALUE(_xlpm.resultado))))="Revista sem FI","Revista sem FI","")</f>
        <v/>
      </c>
      <c r="D57" s="14"/>
      <c r="E57" s="15"/>
      <c r="F57" s="14"/>
      <c r="G57" s="14"/>
      <c r="H57" s="49">
        <f>IF(I57&lt;&gt;"", COUNTIF($I$47:I57, "&lt;&gt;"), "")</f>
        <v>11</v>
      </c>
      <c r="I57" s="231" t="s">
        <v>11742</v>
      </c>
      <c r="J57" s="249" t="str">
        <f>IFERROR(VLOOKUP(I57,'JCR 2026 (JIF 25)'!A:D,4,0), IFERROR(VLOOKUP(I57,'JCR 2026 (JIF 25)'!B:D,3,0),""))</f>
        <v>Asian Journal of Organic Chemistry</v>
      </c>
      <c r="K57" s="5">
        <v>2025</v>
      </c>
      <c r="L57" s="68" t="s">
        <v>66346</v>
      </c>
      <c r="M57" s="14"/>
      <c r="N57" s="14"/>
      <c r="O57" s="14"/>
    </row>
    <row r="58" spans="1:15" ht="13.5" customHeight="1">
      <c r="A58" s="135" t="str">
        <f t="shared" si="9"/>
        <v>MOLECULES, 2025, p. 713</v>
      </c>
      <c r="B58" s="136">
        <f t="shared" si="10"/>
        <v>1</v>
      </c>
      <c r="C58" s="239" t="str">
        <f>IF(IF(I58="","",_xlfn.LET(_xlpm.resultado1,VLOOKUP(I58,'JCR 2026 (JIF 25)'!A:C,3,FALSE),_xlpm.resultado2,VLOOKUP(I58,'JCR 2026 (JIF 25)'!B:C,2,FALSE),_xlpm.resultado,IFERROR(_xlpm.resultado1,IFERROR(_xlpm.resultado2,"")),IF(OR(_xlpm.resultado=0,_xlpm.resultado=""),"Revista sem FI",VALUE(_xlpm.resultado))))="Revista sem FI","Revista sem FI","")</f>
        <v/>
      </c>
      <c r="D58" s="14"/>
      <c r="E58" s="15"/>
      <c r="F58" s="14"/>
      <c r="G58" s="14"/>
      <c r="H58" s="49">
        <f>IF(I58&lt;&gt;"", COUNTIF($I$47:I58, "&lt;&gt;"), "")</f>
        <v>12</v>
      </c>
      <c r="I58" s="231" t="s">
        <v>1484</v>
      </c>
      <c r="J58" s="249" t="str">
        <f>IFERROR(VLOOKUP(I58,'JCR 2026 (JIF 25)'!A:D,4,0), IFERROR(VLOOKUP(I58,'JCR 2026 (JIF 25)'!B:D,3,0),""))</f>
        <v>MOLECULES</v>
      </c>
      <c r="K58" s="5">
        <v>2025</v>
      </c>
      <c r="L58" s="68">
        <v>713</v>
      </c>
      <c r="M58" s="14"/>
      <c r="N58" s="14"/>
      <c r="O58" s="14"/>
    </row>
    <row r="59" spans="1:15" ht="13.5" customHeight="1">
      <c r="A59" s="135" t="str">
        <f t="shared" si="9"/>
        <v/>
      </c>
      <c r="B59" s="136" t="str">
        <f t="shared" si="10"/>
        <v/>
      </c>
      <c r="C59" s="239" t="str">
        <f>IF(IF(I59="","",_xlfn.LET(_xlpm.resultado1,VLOOKUP(I59,'JCR 2026 (JIF 25)'!A:C,3,FALSE),_xlpm.resultado2,VLOOKUP(I59,'JCR 2026 (JIF 25)'!B:C,2,FALSE),_xlpm.resultado,IFERROR(_xlpm.resultado1,IFERROR(_xlpm.resultado2,"")),IF(OR(_xlpm.resultado=0,_xlpm.resultado=""),"Revista sem FI",VALUE(_xlpm.resultado))))="Revista sem FI","Revista sem FI","")</f>
        <v/>
      </c>
      <c r="D59" s="14"/>
      <c r="E59" s="15"/>
      <c r="F59" s="14"/>
      <c r="G59" s="14"/>
      <c r="H59" s="49" t="str">
        <f>IF(I59&lt;&gt;"", COUNTIF($I$47:I59, "&lt;&gt;"), "")</f>
        <v/>
      </c>
      <c r="I59" s="231"/>
      <c r="J59" s="249" t="str">
        <f>IFERROR(VLOOKUP(I59,'JCR 2026 (JIF 25)'!A:D,4,0), IFERROR(VLOOKUP(I59,'JCR 2026 (JIF 25)'!B:D,3,0),""))</f>
        <v/>
      </c>
      <c r="K59" s="5"/>
      <c r="L59" s="68"/>
      <c r="M59" s="14"/>
      <c r="N59" s="14"/>
      <c r="O59" s="14"/>
    </row>
    <row r="60" spans="1:15" ht="13.5" customHeight="1">
      <c r="A60" s="135" t="str">
        <f t="shared" si="9"/>
        <v/>
      </c>
      <c r="B60" s="136" t="str">
        <f t="shared" si="10"/>
        <v/>
      </c>
      <c r="C60" s="239" t="str">
        <f>IF(IF(I60="","",_xlfn.LET(_xlpm.resultado1,VLOOKUP(I60,'JCR 2026 (JIF 25)'!A:C,3,FALSE),_xlpm.resultado2,VLOOKUP(I60,'JCR 2026 (JIF 25)'!B:C,2,FALSE),_xlpm.resultado,IFERROR(_xlpm.resultado1,IFERROR(_xlpm.resultado2,"")),IF(OR(_xlpm.resultado=0,_xlpm.resultado=""),"Revista sem FI",VALUE(_xlpm.resultado))))="Revista sem FI","Revista sem FI","")</f>
        <v/>
      </c>
      <c r="D60" s="14"/>
      <c r="E60" s="15"/>
      <c r="F60" s="14"/>
      <c r="G60" s="14"/>
      <c r="H60" s="49" t="str">
        <f>IF(I60&lt;&gt;"", COUNTIF($I$47:I60, "&lt;&gt;"), "")</f>
        <v/>
      </c>
      <c r="I60" s="231"/>
      <c r="J60" s="249" t="str">
        <f>IFERROR(VLOOKUP(I60,'JCR 2026 (JIF 25)'!A:D,4,0), IFERROR(VLOOKUP(I60,'JCR 2026 (JIF 25)'!B:D,3,0),""))</f>
        <v/>
      </c>
      <c r="K60" s="5"/>
      <c r="L60" s="68"/>
      <c r="M60" s="14"/>
      <c r="N60" s="14"/>
      <c r="O60" s="14"/>
    </row>
    <row r="61" spans="1:15" ht="13.5" customHeight="1">
      <c r="A61" s="135" t="str">
        <f t="shared" si="9"/>
        <v/>
      </c>
      <c r="B61" s="136" t="str">
        <f t="shared" si="10"/>
        <v/>
      </c>
      <c r="C61" s="239" t="str">
        <f>IF(IF(I61="","",_xlfn.LET(_xlpm.resultado1,VLOOKUP(I61,'JCR 2026 (JIF 25)'!A:C,3,FALSE),_xlpm.resultado2,VLOOKUP(I61,'JCR 2026 (JIF 25)'!B:C,2,FALSE),_xlpm.resultado,IFERROR(_xlpm.resultado1,IFERROR(_xlpm.resultado2,"")),IF(OR(_xlpm.resultado=0,_xlpm.resultado=""),"Revista sem FI",VALUE(_xlpm.resultado))))="Revista sem FI","Revista sem FI","")</f>
        <v/>
      </c>
      <c r="D61" s="14"/>
      <c r="E61" s="15"/>
      <c r="F61" s="14"/>
      <c r="G61" s="14"/>
      <c r="H61" s="49" t="str">
        <f>IF(I61&lt;&gt;"", COUNTIF($I$47:I61, "&lt;&gt;"), "")</f>
        <v/>
      </c>
      <c r="I61" s="231"/>
      <c r="J61" s="249" t="str">
        <f>IFERROR(VLOOKUP(I61,'JCR 2026 (JIF 25)'!A:D,4,0), IFERROR(VLOOKUP(I61,'JCR 2026 (JIF 25)'!B:D,3,0),""))</f>
        <v/>
      </c>
      <c r="K61" s="5"/>
      <c r="L61" s="68"/>
      <c r="M61" s="14"/>
      <c r="N61" s="14"/>
      <c r="O61" s="14"/>
    </row>
    <row r="62" spans="1:15" ht="13.5" customHeight="1">
      <c r="A62" s="135" t="str">
        <f t="shared" si="9"/>
        <v/>
      </c>
      <c r="B62" s="136" t="str">
        <f t="shared" si="10"/>
        <v/>
      </c>
      <c r="C62" s="239" t="str">
        <f>IF(IF(I62="","",_xlfn.LET(_xlpm.resultado1,VLOOKUP(I62,'JCR 2026 (JIF 25)'!A:C,3,FALSE),_xlpm.resultado2,VLOOKUP(I62,'JCR 2026 (JIF 25)'!B:C,2,FALSE),_xlpm.resultado,IFERROR(_xlpm.resultado1,IFERROR(_xlpm.resultado2,"")),IF(OR(_xlpm.resultado=0,_xlpm.resultado=""),"Revista sem FI",VALUE(_xlpm.resultado))))="Revista sem FI","Revista sem FI","")</f>
        <v/>
      </c>
      <c r="D62" s="14"/>
      <c r="E62" s="15"/>
      <c r="F62" s="14"/>
      <c r="G62" s="14"/>
      <c r="H62" s="49" t="str">
        <f>IF(I62&lt;&gt;"", COUNTIF($I$47:I62, "&lt;&gt;"), "")</f>
        <v/>
      </c>
      <c r="I62" s="231"/>
      <c r="J62" s="249" t="str">
        <f>IFERROR(VLOOKUP(I62,'JCR 2026 (JIF 25)'!A:D,4,0), IFERROR(VLOOKUP(I62,'JCR 2026 (JIF 25)'!B:D,3,0),""))</f>
        <v/>
      </c>
      <c r="K62" s="5"/>
      <c r="L62" s="68"/>
      <c r="M62" s="14"/>
      <c r="N62" s="14"/>
      <c r="O62" s="14"/>
    </row>
    <row r="63" spans="1:15" ht="13.5" customHeight="1">
      <c r="A63" s="135" t="str">
        <f t="shared" si="9"/>
        <v/>
      </c>
      <c r="B63" s="136" t="str">
        <f t="shared" si="10"/>
        <v/>
      </c>
      <c r="C63" s="239" t="str">
        <f>IF(IF(I63="","",_xlfn.LET(_xlpm.resultado1,VLOOKUP(I63,'JCR 2026 (JIF 25)'!A:C,3,FALSE),_xlpm.resultado2,VLOOKUP(I63,'JCR 2026 (JIF 25)'!B:C,2,FALSE),_xlpm.resultado,IFERROR(_xlpm.resultado1,IFERROR(_xlpm.resultado2,"")),IF(OR(_xlpm.resultado=0,_xlpm.resultado=""),"Revista sem FI",VALUE(_xlpm.resultado))))="Revista sem FI","Revista sem FI","")</f>
        <v/>
      </c>
      <c r="D63" s="14"/>
      <c r="E63" s="15"/>
      <c r="F63" s="14"/>
      <c r="G63" s="14"/>
      <c r="H63" s="49" t="str">
        <f>IF(I63&lt;&gt;"", COUNTIF($I$47:I63, "&lt;&gt;"), "")</f>
        <v/>
      </c>
      <c r="I63" s="231"/>
      <c r="J63" s="249" t="str">
        <f>IFERROR(VLOOKUP(I63,'JCR 2026 (JIF 25)'!A:D,4,0), IFERROR(VLOOKUP(I63,'JCR 2026 (JIF 25)'!B:D,3,0),""))</f>
        <v/>
      </c>
      <c r="K63" s="5"/>
      <c r="L63" s="68"/>
      <c r="M63" s="14"/>
      <c r="N63" s="14"/>
      <c r="O63" s="14"/>
    </row>
    <row r="64" spans="1:15" ht="13.5" customHeight="1">
      <c r="A64" s="135" t="str">
        <f t="shared" si="9"/>
        <v/>
      </c>
      <c r="B64" s="136" t="str">
        <f t="shared" si="10"/>
        <v/>
      </c>
      <c r="C64" s="239" t="str">
        <f>IF(IF(I64="","",_xlfn.LET(_xlpm.resultado1,VLOOKUP(I64,'JCR 2026 (JIF 25)'!A:C,3,FALSE),_xlpm.resultado2,VLOOKUP(I64,'JCR 2026 (JIF 25)'!B:C,2,FALSE),_xlpm.resultado,IFERROR(_xlpm.resultado1,IFERROR(_xlpm.resultado2,"")),IF(OR(_xlpm.resultado=0,_xlpm.resultado=""),"Revista sem FI",VALUE(_xlpm.resultado))))="Revista sem FI","Revista sem FI","")</f>
        <v/>
      </c>
      <c r="D64" s="14"/>
      <c r="E64" s="15"/>
      <c r="F64" s="14"/>
      <c r="G64" s="14"/>
      <c r="H64" s="49" t="str">
        <f>IF(I64&lt;&gt;"", COUNTIF($I$47:I64, "&lt;&gt;"), "")</f>
        <v/>
      </c>
      <c r="I64" s="231"/>
      <c r="J64" s="249" t="str">
        <f>IFERROR(VLOOKUP(I64,'JCR 2026 (JIF 25)'!A:D,4,0), IFERROR(VLOOKUP(I64,'JCR 2026 (JIF 25)'!B:D,3,0),""))</f>
        <v/>
      </c>
      <c r="K64" s="5"/>
      <c r="L64" s="68"/>
      <c r="M64" s="14"/>
      <c r="N64" s="14"/>
      <c r="O64" s="14"/>
    </row>
    <row r="65" spans="1:15" ht="13.5" customHeight="1" thickBot="1">
      <c r="A65" s="135" t="str">
        <f t="shared" si="9"/>
        <v/>
      </c>
      <c r="B65" s="530" t="str">
        <f t="shared" si="10"/>
        <v/>
      </c>
      <c r="C65" s="239" t="str">
        <f>IF(IF(I65="","",_xlfn.LET(_xlpm.resultado1,VLOOKUP(I65,'JCR 2026 (JIF 25)'!A:C,3,FALSE),_xlpm.resultado2,VLOOKUP(I65,'JCR 2026 (JIF 25)'!B:C,2,FALSE),_xlpm.resultado,IFERROR(_xlpm.resultado1,IFERROR(_xlpm.resultado2,"")),IF(OR(_xlpm.resultado=0,_xlpm.resultado=""),"Revista sem FI",VALUE(_xlpm.resultado))))="Revista sem FI","Revista sem FI","")</f>
        <v/>
      </c>
      <c r="D65" s="14"/>
      <c r="E65" s="15"/>
      <c r="F65" s="14"/>
      <c r="G65" s="14"/>
      <c r="H65" s="50" t="str">
        <f>IF(I65&lt;&gt;"", COUNTIF($I$47:I65, "&lt;&gt;"), "")</f>
        <v/>
      </c>
      <c r="I65" s="232"/>
      <c r="J65" s="284" t="str">
        <f>IFERROR(VLOOKUP(I65,'JCR 2026 (JIF 25)'!A:D,4,0), IFERROR(VLOOKUP(I65,'JCR 2026 (JIF 25)'!B:D,3,0),""))</f>
        <v/>
      </c>
      <c r="K65" s="71"/>
      <c r="L65" s="69"/>
      <c r="M65" s="14"/>
      <c r="N65" s="14"/>
      <c r="O65" s="14"/>
    </row>
    <row r="66" spans="1:15" ht="13.5" customHeight="1" thickBot="1">
      <c r="A66" s="128" t="s">
        <v>60665</v>
      </c>
      <c r="B66" s="531">
        <f>SUM(B47:B65)</f>
        <v>10</v>
      </c>
      <c r="C66" s="239" t="str">
        <f>IF(IF(I66="","",_xlfn.LET(_xlpm.resultado1,VLOOKUP(I66,'JCR 2026 (JIF 25)'!A:C,3,FALSE),_xlpm.resultado2,VLOOKUP(I66,'JCR 2026 (JIF 25)'!B:C,2,FALSE),_xlpm.resultado,IFERROR(_xlpm.resultado1,IFERROR(_xlpm.resultado2,"")),IF(OR(_xlpm.resultado=0,_xlpm.resultado=""),"Revista sem FI",VALUE(_xlpm.resultado))))="Revista sem FI","Revista sem FI","")</f>
        <v/>
      </c>
      <c r="D66" s="3"/>
      <c r="E66" s="8"/>
      <c r="F66" s="1"/>
      <c r="G66" s="1"/>
      <c r="H66" s="3"/>
      <c r="I66" s="3"/>
      <c r="J66" s="8"/>
      <c r="K66" s="3"/>
      <c r="L66" s="3"/>
      <c r="M66" s="3"/>
      <c r="N66" s="3"/>
      <c r="O66" s="3"/>
    </row>
    <row r="67" spans="1:15" ht="15" customHeight="1" thickBot="1">
      <c r="A67" s="3"/>
      <c r="B67" s="3"/>
      <c r="C67" s="239" t="str">
        <f>IF(IF(I67="","",_xlfn.LET(_xlpm.resultado1,VLOOKUP(I67,'JCR 2026 (JIF 25)'!A:C,3,FALSE),_xlpm.resultado2,VLOOKUP(I67,'JCR 2026 (JIF 25)'!B:C,2,FALSE),_xlpm.resultado,IFERROR(_xlpm.resultado1,IFERROR(_xlpm.resultado2,"")),IF(OR(_xlpm.resultado=0,_xlpm.resultado=""),"Revista sem FI",VALUE(_xlpm.resultado))))="Revista sem FI","Revista sem FI","")</f>
        <v/>
      </c>
      <c r="D67" s="3"/>
      <c r="E67" s="3"/>
      <c r="F67" s="3"/>
      <c r="G67" s="3"/>
      <c r="H67" s="3"/>
      <c r="I67" s="3"/>
      <c r="J67" s="8"/>
      <c r="K67" s="3"/>
      <c r="L67" s="3"/>
      <c r="M67" s="3"/>
      <c r="N67" s="3"/>
      <c r="O67" s="3"/>
    </row>
    <row r="68" spans="1:15" ht="15" customHeight="1" thickBot="1">
      <c r="A68" s="200" t="s">
        <v>53955</v>
      </c>
      <c r="B68" s="201"/>
      <c r="C68" s="201"/>
      <c r="D68" s="201"/>
      <c r="E68" s="202"/>
      <c r="F68" s="14"/>
      <c r="G68" s="14"/>
      <c r="H68" s="14"/>
      <c r="I68" s="14"/>
      <c r="J68" s="15"/>
      <c r="K68" s="14"/>
      <c r="L68" s="14"/>
      <c r="M68" s="14"/>
      <c r="N68" s="14"/>
      <c r="O68" s="14"/>
    </row>
    <row r="69" spans="1:15" ht="13.5" customHeight="1">
      <c r="A69" s="74" t="s">
        <v>10</v>
      </c>
      <c r="B69" s="57" t="s">
        <v>11</v>
      </c>
      <c r="C69" s="57" t="s">
        <v>12</v>
      </c>
      <c r="D69" s="57" t="s">
        <v>13</v>
      </c>
      <c r="E69" s="73" t="s">
        <v>14</v>
      </c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3.5" customHeight="1">
      <c r="A70" s="30">
        <v>2021</v>
      </c>
      <c r="B70" s="17"/>
      <c r="C70" s="17"/>
      <c r="D70" s="17"/>
      <c r="E70" s="31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3.5" customHeight="1">
      <c r="A71" s="81"/>
      <c r="B71" s="10"/>
      <c r="C71" s="10"/>
      <c r="D71" s="10"/>
      <c r="E71" s="82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3.5" customHeight="1">
      <c r="A72" s="30">
        <v>2022</v>
      </c>
      <c r="B72" s="17"/>
      <c r="C72" s="17"/>
      <c r="D72" s="17"/>
      <c r="E72" s="31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3.5" customHeight="1">
      <c r="A73" s="81"/>
      <c r="B73" s="10"/>
      <c r="C73" s="10"/>
      <c r="D73" s="10"/>
      <c r="E73" s="82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3.5" customHeight="1">
      <c r="A74" s="30">
        <v>2023</v>
      </c>
      <c r="B74" s="17"/>
      <c r="C74" s="17"/>
      <c r="D74" s="17"/>
      <c r="E74" s="31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3.5" customHeight="1">
      <c r="A75" s="81"/>
      <c r="B75" s="10"/>
      <c r="C75" s="10"/>
      <c r="D75" s="10"/>
      <c r="E75" s="82"/>
      <c r="F75" s="14"/>
      <c r="G75" s="14"/>
      <c r="H75" s="14"/>
      <c r="I75" s="14"/>
      <c r="J75" s="14"/>
      <c r="K75" s="14"/>
      <c r="L75" s="14"/>
      <c r="M75" s="14"/>
      <c r="N75" s="14"/>
      <c r="O75" s="14"/>
    </row>
    <row r="76" spans="1:15" ht="15" customHeight="1">
      <c r="A76" s="30">
        <v>2024</v>
      </c>
      <c r="B76" s="17"/>
      <c r="C76" s="17"/>
      <c r="D76" s="17"/>
      <c r="E76" s="31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>
      <c r="A77" s="345">
        <v>2025</v>
      </c>
      <c r="B77" s="85"/>
      <c r="C77" s="85"/>
      <c r="D77" s="85"/>
      <c r="E77" s="86"/>
      <c r="F77" s="14"/>
      <c r="G77" s="14"/>
      <c r="H77" s="14"/>
      <c r="I77" s="14"/>
      <c r="J77" s="14"/>
      <c r="K77" s="14"/>
      <c r="L77" s="14"/>
      <c r="M77" s="14"/>
      <c r="N77" s="14"/>
      <c r="O77" s="14"/>
    </row>
    <row r="78" spans="1:15" ht="15" customHeight="1" thickBot="1">
      <c r="A78" s="94"/>
      <c r="B78" s="80"/>
      <c r="C78" s="80"/>
      <c r="D78" s="80"/>
      <c r="E78" s="63"/>
      <c r="F78" s="14"/>
      <c r="G78" s="14"/>
      <c r="H78" s="14"/>
      <c r="I78" s="14"/>
      <c r="J78" s="14"/>
      <c r="K78" s="14"/>
      <c r="L78" s="14"/>
      <c r="M78" s="14"/>
      <c r="N78" s="14"/>
      <c r="O78" s="14"/>
    </row>
    <row r="79" spans="1:15" ht="13.5" customHeight="1" thickBot="1">
      <c r="A79" s="75" t="s">
        <v>60662</v>
      </c>
      <c r="B79" s="76">
        <f>SUM(B70:B78)</f>
        <v>0</v>
      </c>
      <c r="C79" s="76">
        <f>SUM(C70:C78)</f>
        <v>0</v>
      </c>
      <c r="D79" s="76">
        <f>SUM(D70:D78)</f>
        <v>0</v>
      </c>
      <c r="E79" s="77">
        <f>SUM(E70:E78)</f>
        <v>0</v>
      </c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3.5" customHeight="1" thickBot="1">
      <c r="A80" s="3"/>
      <c r="B80" s="3"/>
      <c r="C80" s="3"/>
      <c r="D80" s="3"/>
      <c r="E80" s="8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3.5" customHeight="1" thickBot="1">
      <c r="A81" s="128" t="s">
        <v>15</v>
      </c>
      <c r="B81" s="177"/>
      <c r="C81" s="3"/>
      <c r="D81" s="3"/>
      <c r="E81" s="8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3.5" customHeight="1">
      <c r="A82" s="178" t="s">
        <v>53911</v>
      </c>
      <c r="B82" s="179">
        <f ca="1">C42</f>
        <v>0</v>
      </c>
      <c r="C82" s="3"/>
      <c r="D82" s="3"/>
      <c r="E82" s="8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3.5" customHeight="1">
      <c r="A83" s="180" t="s">
        <v>53909</v>
      </c>
      <c r="B83" s="181">
        <f ca="1">E23</f>
        <v>0</v>
      </c>
      <c r="C83" s="14"/>
      <c r="D83" s="14"/>
      <c r="E83" s="15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3.5" customHeight="1">
      <c r="A84" s="182" t="s">
        <v>53912</v>
      </c>
      <c r="B84" s="183">
        <f>D42</f>
        <v>0</v>
      </c>
      <c r="C84" s="11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3.5" customHeight="1">
      <c r="A85" s="180" t="s">
        <v>53914</v>
      </c>
      <c r="B85" s="181">
        <f>C43</f>
        <v>0</v>
      </c>
      <c r="C85" s="22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3.5" customHeight="1">
      <c r="A86" s="184" t="s">
        <v>2099</v>
      </c>
      <c r="B86" s="185">
        <f ca="1">C26</f>
        <v>0</v>
      </c>
      <c r="C86" s="11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3.5" customHeight="1">
      <c r="A87" s="184" t="s">
        <v>16</v>
      </c>
      <c r="B87" s="185">
        <f ca="1">Ranking!$O$35</f>
        <v>4.36376117028066</v>
      </c>
      <c r="C87" s="11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3.5" customHeight="1">
      <c r="A88" s="182" t="s">
        <v>53913</v>
      </c>
      <c r="B88" s="183">
        <f>MIN(B66,B85)</f>
        <v>0</v>
      </c>
      <c r="C88" s="11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3.5" customHeight="1">
      <c r="A89" s="184" t="s">
        <v>17</v>
      </c>
      <c r="B89" s="183">
        <f>B79</f>
        <v>0</v>
      </c>
      <c r="C89" s="11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3.5" customHeight="1">
      <c r="A90" s="184" t="s">
        <v>18</v>
      </c>
      <c r="B90" s="183">
        <f>D79</f>
        <v>0</v>
      </c>
      <c r="C90" s="11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3.5" customHeight="1">
      <c r="A91" s="184" t="s">
        <v>19</v>
      </c>
      <c r="B91" s="183">
        <f>IF(B79=0,0,C79/B79)</f>
        <v>0</v>
      </c>
      <c r="C91" s="11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3.5" customHeight="1" thickBot="1">
      <c r="A92" s="186" t="s">
        <v>14</v>
      </c>
      <c r="B92" s="187">
        <f>IF(D79=0,0,E79/D79)</f>
        <v>0</v>
      </c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3.5" customHeight="1" thickBot="1">
      <c r="A93" s="12"/>
      <c r="B93" s="1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3.5" customHeight="1">
      <c r="A94" s="188" t="s">
        <v>53950</v>
      </c>
      <c r="B94" s="189">
        <f>SUM(B70:B78)</f>
        <v>0</v>
      </c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3.5" customHeight="1">
      <c r="A95" s="190" t="s">
        <v>53951</v>
      </c>
      <c r="B95" s="191">
        <f>SUM(D70:D78)</f>
        <v>0</v>
      </c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3.5" customHeight="1">
      <c r="A96" s="190" t="s">
        <v>20</v>
      </c>
      <c r="B96" s="192">
        <f>2*B94+B95</f>
        <v>0</v>
      </c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3.5" customHeight="1">
      <c r="A97" s="190" t="s">
        <v>21</v>
      </c>
      <c r="B97" s="192" cm="1">
        <f t="array" ref="B97">_xlfn.LET(
_xlpm._r,M8:M100,
_xlpm._p,IFERROR(_xlfn.XMATCH(TRUE,ISTEXT(_xlpm._r),0),ROWS(_xlpm._r)+1),
_xlpm._nums,_xlfn._xlws.FILTER(_xlpm._r,(_xlfn.SEQUENCE(ROWS(_xlpm._r))&lt;_xlpm._p)*ISNUMBER(_xlpm._r),""),
IFERROR(SUM(1/_xlpm._nums),0)
)</f>
        <v>0</v>
      </c>
      <c r="C97" s="3"/>
      <c r="D97" s="233"/>
      <c r="E97" s="233"/>
      <c r="F97" s="233"/>
      <c r="G97" s="233"/>
      <c r="H97" s="233"/>
      <c r="I97" s="233"/>
      <c r="J97" s="233"/>
      <c r="K97" s="233"/>
      <c r="L97" s="233"/>
      <c r="M97" s="233"/>
      <c r="N97" s="3"/>
      <c r="O97" s="3"/>
    </row>
    <row r="98" spans="1:15" ht="13.5" customHeight="1">
      <c r="A98" s="190" t="s">
        <v>22</v>
      </c>
      <c r="B98" s="192">
        <f>B97-B96</f>
        <v>0</v>
      </c>
      <c r="C98" s="316"/>
      <c r="D98" s="317"/>
      <c r="E98" s="317"/>
      <c r="F98" s="317"/>
      <c r="G98" s="317"/>
      <c r="H98" s="317"/>
      <c r="I98" s="317"/>
      <c r="J98" s="317"/>
      <c r="K98" s="317"/>
      <c r="L98" s="317"/>
      <c r="M98" s="317"/>
      <c r="N98" s="3"/>
      <c r="O98" s="3"/>
    </row>
    <row r="99" spans="1:15" ht="13.5" customHeight="1" thickBot="1">
      <c r="A99" s="193" t="s">
        <v>23</v>
      </c>
      <c r="B99" s="194">
        <f ca="1">MAX(0,-B98*(3+2.5*B86/B87))</f>
        <v>0</v>
      </c>
      <c r="C99" s="3"/>
      <c r="D99" s="317"/>
      <c r="E99" s="317"/>
      <c r="F99" s="317"/>
      <c r="G99" s="317"/>
      <c r="H99" s="317"/>
      <c r="I99" s="317"/>
      <c r="J99" s="317"/>
      <c r="K99" s="317"/>
      <c r="L99" s="317"/>
      <c r="M99" s="317"/>
      <c r="N99" s="3"/>
      <c r="O99" s="3"/>
    </row>
    <row r="100" spans="1:15" ht="13.5" customHeight="1" thickBot="1">
      <c r="A100" s="3"/>
      <c r="B100" s="3"/>
      <c r="C100" s="3"/>
      <c r="D100" s="317"/>
      <c r="E100" s="317"/>
      <c r="F100" s="317"/>
      <c r="G100" s="317"/>
      <c r="H100" s="317"/>
      <c r="I100" s="317"/>
      <c r="J100" s="317"/>
      <c r="K100" s="317"/>
      <c r="L100" s="317"/>
      <c r="M100" s="317"/>
      <c r="N100" s="3"/>
      <c r="O100" s="3"/>
    </row>
    <row r="101" spans="1:15" ht="15.75" customHeight="1" thickBot="1">
      <c r="A101" s="679" t="s">
        <v>60666</v>
      </c>
      <c r="B101" s="680"/>
      <c r="C101" s="3"/>
      <c r="D101" s="317"/>
      <c r="E101" s="317"/>
      <c r="F101" s="317"/>
      <c r="G101" s="317"/>
      <c r="H101" s="317"/>
      <c r="I101" s="317"/>
      <c r="J101" s="317"/>
      <c r="K101" s="317"/>
      <c r="L101" s="317"/>
      <c r="M101" s="317"/>
      <c r="N101" s="3"/>
      <c r="O101" s="3"/>
    </row>
    <row r="102" spans="1:15" ht="13.5" customHeight="1" thickBot="1">
      <c r="A102" s="3"/>
      <c r="B102" s="3"/>
      <c r="C102" s="3"/>
      <c r="D102" s="317"/>
      <c r="E102" s="317"/>
      <c r="F102" s="317"/>
      <c r="G102" s="317"/>
      <c r="H102" s="317"/>
      <c r="I102" s="317"/>
      <c r="J102" s="317"/>
      <c r="K102" s="317"/>
      <c r="L102" s="317"/>
      <c r="M102" s="317"/>
      <c r="N102" s="3"/>
      <c r="O102" s="3"/>
    </row>
    <row r="103" spans="1:15" ht="18.75" customHeight="1" thickBot="1">
      <c r="A103" s="199" t="s">
        <v>2098</v>
      </c>
      <c r="B103" s="195">
        <f ca="1">(3*B82) + (1*B88) + IF(B91=0, 0, 3.5 * (96 * B89) / B91) + IF(B92=0, 0, 3.5 * (24 * B90) / B92) + 2.5 * (B84 * B86) / B87 - B99</f>
        <v>0</v>
      </c>
      <c r="C103" s="317"/>
      <c r="D103" s="317"/>
      <c r="E103" s="317"/>
      <c r="F103" s="317"/>
      <c r="G103" s="317"/>
      <c r="H103" s="317"/>
      <c r="I103" s="317"/>
      <c r="J103" s="317"/>
      <c r="K103" s="317"/>
      <c r="L103" s="317"/>
      <c r="M103" s="317"/>
      <c r="N103" s="3"/>
      <c r="O103" s="3"/>
    </row>
    <row r="104" spans="1:15" ht="15" customHeight="1">
      <c r="A104" s="3"/>
      <c r="B104" s="3"/>
      <c r="C104" s="3"/>
      <c r="D104" s="318"/>
      <c r="E104" s="233"/>
      <c r="F104" s="318"/>
      <c r="G104" s="233"/>
      <c r="H104" s="318"/>
      <c r="I104" s="318"/>
      <c r="J104" s="233"/>
      <c r="K104" s="233"/>
      <c r="L104" s="233"/>
      <c r="M104" s="318"/>
      <c r="N104" s="3"/>
      <c r="O104" s="3"/>
    </row>
    <row r="105" spans="1:15" ht="15" customHeight="1">
      <c r="A105" s="3"/>
      <c r="B105" s="3"/>
      <c r="C105" s="3"/>
      <c r="D105" s="318"/>
      <c r="E105" s="318"/>
      <c r="F105" s="318"/>
      <c r="G105" s="233"/>
      <c r="H105" s="233"/>
      <c r="I105" s="318"/>
      <c r="J105" s="233"/>
      <c r="K105" s="233"/>
      <c r="L105" s="233"/>
      <c r="M105" s="318"/>
      <c r="N105" s="3"/>
      <c r="O105" s="3"/>
    </row>
    <row r="106" spans="1:15" ht="15" customHeight="1">
      <c r="A106" s="3"/>
      <c r="B106" s="3"/>
      <c r="C106" s="3"/>
      <c r="D106" s="233"/>
      <c r="E106" s="318"/>
      <c r="F106" s="318"/>
      <c r="G106" s="233"/>
      <c r="H106" s="233"/>
      <c r="I106" s="233"/>
      <c r="J106" s="233"/>
      <c r="K106" s="233"/>
      <c r="L106" s="233"/>
      <c r="M106" s="233"/>
      <c r="N106" s="3"/>
      <c r="O106" s="3"/>
    </row>
    <row r="107" spans="1:15" ht="15" customHeight="1">
      <c r="D107" s="243"/>
      <c r="E107" s="243"/>
      <c r="F107" s="243"/>
      <c r="G107" s="243"/>
      <c r="H107" s="243"/>
      <c r="I107" s="243"/>
      <c r="J107" s="243"/>
      <c r="K107" s="243"/>
      <c r="L107" s="243"/>
      <c r="M107" s="243"/>
    </row>
    <row r="108" spans="1:15" ht="15" customHeight="1">
      <c r="D108" s="243"/>
      <c r="E108" s="243"/>
      <c r="F108" s="243"/>
      <c r="G108" s="243"/>
      <c r="H108" s="243"/>
      <c r="I108" s="243"/>
      <c r="J108" s="243"/>
      <c r="K108" s="243"/>
      <c r="L108" s="243"/>
      <c r="M108" s="243"/>
    </row>
  </sheetData>
  <mergeCells count="19">
    <mergeCell ref="A32:B32"/>
    <mergeCell ref="A1:E1"/>
    <mergeCell ref="H1:N3"/>
    <mergeCell ref="A2:E2"/>
    <mergeCell ref="A3:E3"/>
    <mergeCell ref="B5:E6"/>
    <mergeCell ref="H5:N5"/>
    <mergeCell ref="H6:N6"/>
    <mergeCell ref="A30:B30"/>
    <mergeCell ref="A31:B31"/>
    <mergeCell ref="A38:B38"/>
    <mergeCell ref="A39:B39"/>
    <mergeCell ref="A40:B40"/>
    <mergeCell ref="A101:B101"/>
    <mergeCell ref="A33:B33"/>
    <mergeCell ref="A34:B34"/>
    <mergeCell ref="A35:B35"/>
    <mergeCell ref="A36:B36"/>
    <mergeCell ref="A37:B37"/>
  </mergeCells>
  <conditionalFormatting sqref="M30:M39">
    <cfRule type="expression" dxfId="24" priority="1">
      <formula>$I30="P"</formula>
    </cfRule>
  </conditionalFormatting>
  <conditionalFormatting sqref="N30:N39">
    <cfRule type="expression" dxfId="23" priority="2">
      <formula>$I30="C"</formula>
    </cfRule>
  </conditionalFormatting>
  <dataValidations disablePrompts="1" count="1">
    <dataValidation type="decimal" allowBlank="1" showInputMessage="1" showErrorMessage="1" prompt="O ano deve ser no mínimo até 10 anos atrás e no máximo até o ano passado." sqref="K39" xr:uid="{5F0FD819-DF09-44B7-893D-657A702F4232}">
      <formula1>YEAR(NOW())-10</formula1>
      <formula2>YEAR(NOW())-1</formula2>
    </dataValidation>
  </dataValidations>
  <pageMargins left="0.511811024" right="0.511811024" top="0.78740157499999996" bottom="0.78740157499999996" header="0" footer="0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33759-0D73-462C-828A-65D2032D774C}">
  <sheetPr>
    <tabColor rgb="FF92D050"/>
  </sheetPr>
  <dimension ref="A1:O113"/>
  <sheetViews>
    <sheetView topLeftCell="A86" workbookViewId="0">
      <selection activeCell="B102" sqref="B102"/>
    </sheetView>
  </sheetViews>
  <sheetFormatPr defaultColWidth="12.5546875" defaultRowHeight="15" customHeight="1"/>
  <cols>
    <col min="1" max="1" width="45.33203125" customWidth="1"/>
    <col min="2" max="2" width="17" customWidth="1"/>
    <col min="3" max="3" width="8.44140625" customWidth="1"/>
    <col min="4" max="4" width="7.109375" customWidth="1"/>
    <col min="5" max="5" width="8.44140625" customWidth="1"/>
    <col min="6" max="6" width="7.44140625" customWidth="1"/>
    <col min="7" max="7" width="6.5546875" customWidth="1"/>
    <col min="8" max="8" width="5.5546875" customWidth="1"/>
    <col min="9" max="9" width="15.33203125" customWidth="1"/>
    <col min="10" max="10" width="21.33203125" customWidth="1"/>
    <col min="11" max="11" width="11.6640625" customWidth="1"/>
    <col min="12" max="12" width="12.5546875" customWidth="1"/>
    <col min="13" max="14" width="10.5546875" customWidth="1"/>
    <col min="15" max="15" width="8.5546875" customWidth="1"/>
    <col min="16" max="17" width="11.44140625" customWidth="1"/>
    <col min="18" max="27" width="9.44140625" customWidth="1"/>
  </cols>
  <sheetData>
    <row r="1" spans="1:15" ht="13.5" customHeight="1">
      <c r="A1" s="644" t="s">
        <v>0</v>
      </c>
      <c r="B1" s="645"/>
      <c r="C1" s="645"/>
      <c r="D1" s="645"/>
      <c r="E1" s="646"/>
      <c r="F1" s="16"/>
      <c r="G1" s="1"/>
      <c r="H1" s="647" t="s">
        <v>60682</v>
      </c>
      <c r="I1" s="648"/>
      <c r="J1" s="648"/>
      <c r="K1" s="648"/>
      <c r="L1" s="648"/>
      <c r="M1" s="648"/>
      <c r="N1" s="649"/>
      <c r="O1" s="3"/>
    </row>
    <row r="2" spans="1:15" ht="13.5" customHeight="1">
      <c r="A2" s="656" t="str">
        <f ca="1">"PERÍODO COMPUTADO: Artigos &amp; RH: " &amp; (YEAR(TODAY()) - 5) &amp; " - " &amp; (YEAR(TODAY()) - 1)&amp;" // Livros, Capítulos e Patentes: " &amp; (YEAR(TODAY()) - 10) &amp; " - " &amp; (YEAR(TODAY()) - 1)</f>
        <v>PERÍODO COMPUTADO: Artigos &amp; RH: 2021 - 2025 // Livros, Capítulos e Patentes: 2016 - 2025</v>
      </c>
      <c r="B2" s="657"/>
      <c r="C2" s="657"/>
      <c r="D2" s="657"/>
      <c r="E2" s="658"/>
      <c r="F2" s="16"/>
      <c r="G2" s="1"/>
      <c r="H2" s="650"/>
      <c r="I2" s="651"/>
      <c r="J2" s="651"/>
      <c r="K2" s="651"/>
      <c r="L2" s="651"/>
      <c r="M2" s="651"/>
      <c r="N2" s="652"/>
      <c r="O2" s="3"/>
    </row>
    <row r="3" spans="1:15" ht="16.2" customHeight="1" thickBot="1">
      <c r="A3" s="659" t="str" cm="1">
        <f t="array" aca="1" ref="A3" ca="1">"ORIENTADOR(A): " &amp; MID(CELL("filename", A1), FIND("]", CELL("filename", A1)) + 1, 255)</f>
        <v>ORIENTADOR(A): Carolina</v>
      </c>
      <c r="B3" s="660"/>
      <c r="C3" s="660"/>
      <c r="D3" s="660"/>
      <c r="E3" s="661"/>
      <c r="F3" s="16"/>
      <c r="G3" s="1"/>
      <c r="H3" s="653"/>
      <c r="I3" s="654"/>
      <c r="J3" s="654"/>
      <c r="K3" s="654"/>
      <c r="L3" s="654"/>
      <c r="M3" s="654"/>
      <c r="N3" s="655"/>
      <c r="O3" s="3"/>
    </row>
    <row r="4" spans="1:15" ht="13.5" customHeight="1" thickBot="1">
      <c r="A4" s="2"/>
      <c r="B4" s="16"/>
      <c r="C4" s="16"/>
      <c r="D4" s="16"/>
      <c r="E4" s="21"/>
      <c r="F4" s="16"/>
      <c r="G4" s="1"/>
      <c r="H4" s="1"/>
      <c r="I4" s="3"/>
      <c r="J4" s="3"/>
      <c r="K4" s="3"/>
      <c r="L4" s="3"/>
      <c r="M4" s="3"/>
      <c r="N4" s="3"/>
      <c r="O4" s="3"/>
    </row>
    <row r="5" spans="1:15" ht="13.5" customHeight="1">
      <c r="A5" s="39" t="s">
        <v>1</v>
      </c>
      <c r="B5" s="662"/>
      <c r="C5" s="662"/>
      <c r="D5" s="662"/>
      <c r="E5" s="663"/>
      <c r="F5" s="1"/>
      <c r="G5" s="1"/>
      <c r="H5" s="666" t="s">
        <v>1</v>
      </c>
      <c r="I5" s="667"/>
      <c r="J5" s="667"/>
      <c r="K5" s="667"/>
      <c r="L5" s="667"/>
      <c r="M5" s="667"/>
      <c r="N5" s="668"/>
      <c r="O5" s="3"/>
    </row>
    <row r="6" spans="1:15" ht="13.5" customHeight="1" thickBot="1">
      <c r="A6" s="40" t="s">
        <v>2</v>
      </c>
      <c r="B6" s="664"/>
      <c r="C6" s="664"/>
      <c r="D6" s="664"/>
      <c r="E6" s="665"/>
      <c r="F6" s="1"/>
      <c r="G6" s="1"/>
      <c r="H6" s="669" t="s">
        <v>2</v>
      </c>
      <c r="I6" s="670"/>
      <c r="J6" s="670"/>
      <c r="K6" s="670"/>
      <c r="L6" s="670"/>
      <c r="M6" s="670"/>
      <c r="N6" s="671"/>
      <c r="O6" s="3"/>
    </row>
    <row r="7" spans="1:15" ht="13.5" customHeight="1" thickBot="1">
      <c r="A7" s="56" t="s">
        <v>53954</v>
      </c>
      <c r="B7" s="57" t="s">
        <v>53964</v>
      </c>
      <c r="C7" s="57" t="s">
        <v>3</v>
      </c>
      <c r="D7" s="58" t="s">
        <v>4</v>
      </c>
      <c r="E7" s="59" t="s">
        <v>53908</v>
      </c>
      <c r="F7" s="4"/>
      <c r="G7" s="4"/>
      <c r="H7" s="72" t="s">
        <v>60667</v>
      </c>
      <c r="I7" s="57" t="s">
        <v>55886</v>
      </c>
      <c r="J7" s="57" t="s">
        <v>24</v>
      </c>
      <c r="K7" s="57" t="s">
        <v>25</v>
      </c>
      <c r="L7" s="57" t="s">
        <v>26</v>
      </c>
      <c r="M7" s="57" t="s">
        <v>27</v>
      </c>
      <c r="N7" s="73" t="s">
        <v>53908</v>
      </c>
      <c r="O7" s="3"/>
    </row>
    <row r="8" spans="1:15" ht="13.5" customHeight="1">
      <c r="A8" s="60" t="str">
        <f t="shared" ref="A8:A22" si="0">IF(I8="", "", IF(J8="", "Revista sem Fator de Impacto" &amp; IF(K8="", "", ", " &amp; K8 &amp; ",") &amp; IF(L8="", "", " p. " &amp; L8), J8 &amp; IF(K8="", "", ", " &amp; K8 &amp; ",") &amp; IF(L8="", "", " p. " &amp; L8)))</f>
        <v/>
      </c>
      <c r="B8" s="61" t="str">
        <f>IF(I8="","",_xlfn.LET(
  _xlpm.resultado1, VLOOKUP(I8,'JCR 2026 (JIF 25)'!A:C,3,FALSE),
  _xlpm.resultado2, VLOOKUP(I8,'JCR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8" s="380" t="str">
        <f>IF(OR(ISBLANK(M8),NOT(ISNUMBER(B8))),"",1/M8)</f>
        <v/>
      </c>
      <c r="D8" s="381" t="str">
        <f t="shared" ref="D8" si="1">IF(J8="","",IF(OR(B8=0,B8="Revista sem FI"),0,IF(OR(AND(ISNUMBER(C8),C8&gt;0),AND(ISNUMBER(E8),E8&gt;0)),1,0)))</f>
        <v/>
      </c>
      <c r="E8" s="557" t="str">
        <f t="shared" ref="E8:E22" ca="1" si="2">IF(OR(N8="",NOT(ISNUMBER(B8))),"",IF(SUM(INDIRECT("$E$7:E"&amp;ROW()-1))+1/N8&gt;$C$23,0,1/N8))</f>
        <v/>
      </c>
      <c r="F8" s="3"/>
      <c r="G8" s="3"/>
      <c r="H8" s="48" t="str">
        <f>IF(I8&lt;&gt;"", COUNTIF($I$8:I8, "&lt;&gt;"), "")</f>
        <v/>
      </c>
      <c r="I8" s="229"/>
      <c r="J8" s="88" t="str">
        <f>IFERROR(VLOOKUP(I8,'JCR 2026 (JIF 25)'!A:D,4,0), IFERROR(VLOOKUP(I8,'JCR 2026 (JIF 25)'!B:D,3,0),""))</f>
        <v/>
      </c>
      <c r="K8" s="70"/>
      <c r="L8" s="66"/>
      <c r="M8" s="46"/>
      <c r="N8" s="52"/>
      <c r="O8" s="3"/>
    </row>
    <row r="9" spans="1:15" ht="13.5" customHeight="1">
      <c r="A9" s="37" t="str">
        <f t="shared" si="0"/>
        <v/>
      </c>
      <c r="B9" s="23" t="str">
        <f>IF(I9="","",_xlfn.LET(
  _xlpm.resultado1, VLOOKUP(I9,'JCR 2026 (JIF 25)'!A:C,3,FALSE),
  _xlpm.resultado2, VLOOKUP(I9,'JCR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9" s="388" t="str">
        <f t="shared" ref="C9:C22" si="3">IF(OR(ISBLANK(M9),NOT(ISNUMBER(B9))),"",1/M9)</f>
        <v/>
      </c>
      <c r="D9" s="389" t="str">
        <f t="shared" ref="D9:D22" si="4">IF(J9="","",IF(OR(B9=0,B9="Revista sem FI"),0,IF(OR(AND(ISNUMBER(C9),C9&gt;0),AND(ISNUMBER(E9),E9&gt;0)),1,0)))</f>
        <v/>
      </c>
      <c r="E9" s="561" t="str">
        <f t="shared" ca="1" si="2"/>
        <v/>
      </c>
      <c r="F9" s="3"/>
      <c r="G9" s="3"/>
      <c r="H9" s="49" t="str">
        <f>IF(I9&lt;&gt;"", COUNTIF($I$8:I9, "&lt;&gt;"), "")</f>
        <v/>
      </c>
      <c r="I9" s="87"/>
      <c r="J9" s="20" t="str">
        <f>IFERROR(VLOOKUP(I9,'JCR 2026 (JIF 25)'!A:D,4,0), IFERROR(VLOOKUP(I9,'JCR 2026 (JIF 25)'!B:D,3,0),""))</f>
        <v/>
      </c>
      <c r="K9" s="300"/>
      <c r="L9" s="19"/>
      <c r="M9" s="19"/>
      <c r="N9" s="53"/>
      <c r="O9" s="3"/>
    </row>
    <row r="10" spans="1:15" ht="13.5" customHeight="1">
      <c r="A10" s="37" t="str">
        <f t="shared" si="0"/>
        <v/>
      </c>
      <c r="B10" s="23" t="str">
        <f>IF(I10="","",_xlfn.LET(
  _xlpm.resultado1, VLOOKUP(I10,'JCR 2026 (JIF 25)'!A:C,3,FALSE),
  _xlpm.resultado2, VLOOKUP(I10,'JCR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0" s="388" t="str">
        <f t="shared" si="3"/>
        <v/>
      </c>
      <c r="D10" s="389" t="str">
        <f t="shared" si="4"/>
        <v/>
      </c>
      <c r="E10" s="561" t="str">
        <f t="shared" ca="1" si="2"/>
        <v/>
      </c>
      <c r="F10" s="3"/>
      <c r="G10" s="3"/>
      <c r="H10" s="49" t="str">
        <f>IF(I10&lt;&gt;"", COUNTIF($I$8:I10, "&lt;&gt;"), "")</f>
        <v/>
      </c>
      <c r="I10" s="231"/>
      <c r="J10" s="20" t="str">
        <f>IFERROR(VLOOKUP(I10,'JCR 2026 (JIF 25)'!A:D,4,0), IFERROR(VLOOKUP(I10,'JCR 2026 (JIF 25)'!B:D,3,0),""))</f>
        <v/>
      </c>
      <c r="K10" s="300"/>
      <c r="L10" s="19"/>
      <c r="M10" s="19"/>
      <c r="N10" s="53"/>
      <c r="O10" s="3"/>
    </row>
    <row r="11" spans="1:15" ht="13.5" customHeight="1">
      <c r="A11" s="37" t="str">
        <f t="shared" si="0"/>
        <v/>
      </c>
      <c r="B11" s="23" t="str">
        <f>IF(I11="","",_xlfn.LET(
  _xlpm.resultado1, VLOOKUP(I11,'JCR 2026 (JIF 25)'!A:C,3,FALSE),
  _xlpm.resultado2, VLOOKUP(I11,'JCR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1" s="388" t="str">
        <f t="shared" si="3"/>
        <v/>
      </c>
      <c r="D11" s="389" t="str">
        <f t="shared" si="4"/>
        <v/>
      </c>
      <c r="E11" s="561" t="str">
        <f t="shared" ca="1" si="2"/>
        <v/>
      </c>
      <c r="F11" s="3"/>
      <c r="G11" s="3"/>
      <c r="H11" s="49" t="str">
        <f>IF(I11&lt;&gt;"", COUNTIF($I$8:I11, "&lt;&gt;"), "")</f>
        <v/>
      </c>
      <c r="I11" s="87"/>
      <c r="J11" s="20" t="str">
        <f>IFERROR(VLOOKUP(I11,'JCR 2026 (JIF 25)'!A:D,4,0), IFERROR(VLOOKUP(I11,'JCR 2026 (JIF 25)'!B:D,3,0),""))</f>
        <v/>
      </c>
      <c r="K11" s="300"/>
      <c r="L11" s="19"/>
      <c r="M11" s="19"/>
      <c r="N11" s="53"/>
      <c r="O11" s="3"/>
    </row>
    <row r="12" spans="1:15" ht="13.5" customHeight="1">
      <c r="A12" s="37" t="str">
        <f t="shared" si="0"/>
        <v/>
      </c>
      <c r="B12" s="23" t="str">
        <f>IF(I12="","",_xlfn.LET(
  _xlpm.resultado1, VLOOKUP(I12,'JCR 2026 (JIF 25)'!A:C,3,FALSE),
  _xlpm.resultado2, VLOOKUP(I12,'JCR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2" s="388" t="str">
        <f t="shared" si="3"/>
        <v/>
      </c>
      <c r="D12" s="389" t="str">
        <f t="shared" si="4"/>
        <v/>
      </c>
      <c r="E12" s="561" t="str">
        <f t="shared" ca="1" si="2"/>
        <v/>
      </c>
      <c r="F12" s="3"/>
      <c r="G12" s="3"/>
      <c r="H12" s="49" t="str">
        <f>IF(I12&lt;&gt;"", COUNTIF($I$8:I12, "&lt;&gt;"), "")</f>
        <v/>
      </c>
      <c r="I12" s="87"/>
      <c r="J12" s="20" t="str">
        <f>IFERROR(VLOOKUP(I12,'JCR 2026 (JIF 25)'!A:D,4,0), IFERROR(VLOOKUP(I12,'JCR 2026 (JIF 25)'!B:D,3,0),""))</f>
        <v/>
      </c>
      <c r="K12" s="300"/>
      <c r="L12" s="19"/>
      <c r="M12" s="19"/>
      <c r="N12" s="53"/>
      <c r="O12" s="3"/>
    </row>
    <row r="13" spans="1:15" ht="13.5" customHeight="1">
      <c r="A13" s="37" t="str">
        <f t="shared" si="0"/>
        <v/>
      </c>
      <c r="B13" s="23" t="str">
        <f>IF(I13="","",_xlfn.LET(
  _xlpm.resultado1, VLOOKUP(I13,'JCR 2026 (JIF 25)'!A:C,3,FALSE),
  _xlpm.resultado2, VLOOKUP(I13,'JCR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3" s="388" t="str">
        <f t="shared" si="3"/>
        <v/>
      </c>
      <c r="D13" s="389" t="str">
        <f t="shared" si="4"/>
        <v/>
      </c>
      <c r="E13" s="561" t="str">
        <f t="shared" ca="1" si="2"/>
        <v/>
      </c>
      <c r="F13" s="3"/>
      <c r="G13" s="3"/>
      <c r="H13" s="49" t="str">
        <f>IF(I13&lt;&gt;"", COUNTIF($I$8:I13, "&lt;&gt;"), "")</f>
        <v/>
      </c>
      <c r="I13" s="87"/>
      <c r="J13" s="20" t="str">
        <f>IFERROR(VLOOKUP(I13,'JCR 2026 (JIF 25)'!A:D,4,0), IFERROR(VLOOKUP(I13,'JCR 2026 (JIF 25)'!B:D,3,0),""))</f>
        <v/>
      </c>
      <c r="K13" s="300"/>
      <c r="L13" s="19"/>
      <c r="M13" s="19"/>
      <c r="N13" s="53"/>
      <c r="O13" s="3"/>
    </row>
    <row r="14" spans="1:15" ht="13.5" customHeight="1">
      <c r="A14" s="37" t="str">
        <f t="shared" si="0"/>
        <v/>
      </c>
      <c r="B14" s="23" t="str">
        <f>IF(I14="","",_xlfn.LET(
  _xlpm.resultado1, VLOOKUP(I14,'JCR 2026 (JIF 25)'!A:C,3,FALSE),
  _xlpm.resultado2, VLOOKUP(I14,'JCR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4" s="388" t="str">
        <f t="shared" si="3"/>
        <v/>
      </c>
      <c r="D14" s="389" t="str">
        <f t="shared" si="4"/>
        <v/>
      </c>
      <c r="E14" s="561" t="str">
        <f t="shared" ca="1" si="2"/>
        <v/>
      </c>
      <c r="F14" s="3"/>
      <c r="G14" s="3"/>
      <c r="H14" s="49" t="str">
        <f>IF(I14&lt;&gt;"", COUNTIF($I$8:I14, "&lt;&gt;"), "")</f>
        <v/>
      </c>
      <c r="I14" s="87"/>
      <c r="J14" s="20" t="str">
        <f>IFERROR(VLOOKUP(I14,'JCR 2026 (JIF 25)'!A:D,4,0), IFERROR(VLOOKUP(I14,'JCR 2026 (JIF 25)'!B:D,3,0),""))</f>
        <v/>
      </c>
      <c r="K14" s="300"/>
      <c r="L14" s="19"/>
      <c r="M14" s="19"/>
      <c r="N14" s="53"/>
      <c r="O14" s="3"/>
    </row>
    <row r="15" spans="1:15" ht="13.5" customHeight="1">
      <c r="A15" s="37" t="str">
        <f t="shared" si="0"/>
        <v/>
      </c>
      <c r="B15" s="23" t="str">
        <f>IF(I15="","",_xlfn.LET(
  _xlpm.resultado1, VLOOKUP(I15,'JCR 2026 (JIF 25)'!A:C,3,FALSE),
  _xlpm.resultado2, VLOOKUP(I15,'JCR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5" s="388" t="str">
        <f t="shared" si="3"/>
        <v/>
      </c>
      <c r="D15" s="389" t="str">
        <f t="shared" si="4"/>
        <v/>
      </c>
      <c r="E15" s="561" t="str">
        <f t="shared" ca="1" si="2"/>
        <v/>
      </c>
      <c r="F15" s="3"/>
      <c r="G15" s="14"/>
      <c r="H15" s="49" t="str">
        <f>IF(I15&lt;&gt;"", COUNTIF($I$8:I15, "&lt;&gt;"), "")</f>
        <v/>
      </c>
      <c r="I15" s="87"/>
      <c r="J15" s="20" t="str">
        <f>IFERROR(VLOOKUP(I15,'JCR 2026 (JIF 25)'!A:D,4,0), IFERROR(VLOOKUP(I15,'JCR 2026 (JIF 25)'!B:D,3,0),""))</f>
        <v/>
      </c>
      <c r="K15" s="300"/>
      <c r="L15" s="19"/>
      <c r="M15" s="19"/>
      <c r="N15" s="53"/>
      <c r="O15" s="14"/>
    </row>
    <row r="16" spans="1:15" ht="13.5" customHeight="1">
      <c r="A16" s="37" t="str">
        <f t="shared" si="0"/>
        <v/>
      </c>
      <c r="B16" s="23" t="str">
        <f>IF(I16="","",_xlfn.LET(
  _xlpm.resultado1, VLOOKUP(I16,'JCR 2026 (JIF 25)'!A:C,3,FALSE),
  _xlpm.resultado2, VLOOKUP(I16,'JCR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6" s="388" t="str">
        <f t="shared" si="3"/>
        <v/>
      </c>
      <c r="D16" s="389" t="str">
        <f t="shared" si="4"/>
        <v/>
      </c>
      <c r="E16" s="561" t="str">
        <f t="shared" ca="1" si="2"/>
        <v/>
      </c>
      <c r="F16" s="3"/>
      <c r="G16" s="14"/>
      <c r="H16" s="49" t="str">
        <f>IF(I16&lt;&gt;"", COUNTIF($I$8:I16, "&lt;&gt;"), "")</f>
        <v/>
      </c>
      <c r="I16" s="87"/>
      <c r="J16" s="20" t="str">
        <f>IFERROR(VLOOKUP(I16,'JCR 2026 (JIF 25)'!A:D,4,0), IFERROR(VLOOKUP(I16,'JCR 2026 (JIF 25)'!B:D,3,0),""))</f>
        <v/>
      </c>
      <c r="K16" s="300"/>
      <c r="L16" s="19"/>
      <c r="M16" s="19"/>
      <c r="N16" s="53"/>
      <c r="O16" s="14"/>
    </row>
    <row r="17" spans="1:15" ht="13.5" customHeight="1">
      <c r="A17" s="37" t="str">
        <f t="shared" si="0"/>
        <v/>
      </c>
      <c r="B17" s="23" t="str">
        <f>IF(I17="","",_xlfn.LET(
  _xlpm.resultado1, VLOOKUP(I17,'JCR 2026 (JIF 25)'!A:C,3,FALSE),
  _xlpm.resultado2, VLOOKUP(I17,'JCR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7" s="388" t="str">
        <f t="shared" si="3"/>
        <v/>
      </c>
      <c r="D17" s="389" t="str">
        <f t="shared" si="4"/>
        <v/>
      </c>
      <c r="E17" s="561" t="str">
        <f t="shared" ca="1" si="2"/>
        <v/>
      </c>
      <c r="F17" s="3"/>
      <c r="G17" s="14"/>
      <c r="H17" s="49" t="str">
        <f>IF(I17&lt;&gt;"", COUNTIF($I$8:I17, "&lt;&gt;"), "")</f>
        <v/>
      </c>
      <c r="I17" s="87"/>
      <c r="J17" s="20" t="str">
        <f>IFERROR(VLOOKUP(I17,'JCR 2026 (JIF 25)'!A:D,4,0), IFERROR(VLOOKUP(I17,'JCR 2026 (JIF 25)'!B:D,3,0),""))</f>
        <v/>
      </c>
      <c r="K17" s="300"/>
      <c r="L17" s="19"/>
      <c r="M17" s="19"/>
      <c r="N17" s="53"/>
      <c r="O17" s="14"/>
    </row>
    <row r="18" spans="1:15" ht="13.5" customHeight="1">
      <c r="A18" s="37" t="str">
        <f t="shared" si="0"/>
        <v/>
      </c>
      <c r="B18" s="23" t="str">
        <f>IF(I18="","",_xlfn.LET(
  _xlpm.resultado1, VLOOKUP(I18,'JCR 2026 (JIF 25)'!A:C,3,FALSE),
  _xlpm.resultado2, VLOOKUP(I18,'JCR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8" s="388" t="str">
        <f t="shared" si="3"/>
        <v/>
      </c>
      <c r="D18" s="389" t="str">
        <f t="shared" si="4"/>
        <v/>
      </c>
      <c r="E18" s="561" t="str">
        <f t="shared" ca="1" si="2"/>
        <v/>
      </c>
      <c r="F18" s="3"/>
      <c r="G18" s="14"/>
      <c r="H18" s="49" t="str">
        <f>IF(I18&lt;&gt;"", COUNTIF($I$8:I18, "&lt;&gt;"), "")</f>
        <v/>
      </c>
      <c r="I18" s="87"/>
      <c r="J18" s="20" t="str">
        <f>IFERROR(VLOOKUP(I18,'JCR 2026 (JIF 25)'!A:D,4,0), IFERROR(VLOOKUP(I18,'JCR 2026 (JIF 25)'!B:D,3,0),""))</f>
        <v/>
      </c>
      <c r="K18" s="300"/>
      <c r="L18" s="19"/>
      <c r="M18" s="19"/>
      <c r="N18" s="53"/>
      <c r="O18" s="14"/>
    </row>
    <row r="19" spans="1:15" ht="13.5" customHeight="1">
      <c r="A19" s="37" t="str">
        <f t="shared" si="0"/>
        <v/>
      </c>
      <c r="B19" s="23" t="str">
        <f>IF(I19="","",_xlfn.LET(
  _xlpm.resultado1, VLOOKUP(I19,'JCR 2026 (JIF 25)'!A:C,3,FALSE),
  _xlpm.resultado2, VLOOKUP(I19,'JCR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9" s="388" t="str">
        <f t="shared" si="3"/>
        <v/>
      </c>
      <c r="D19" s="389" t="str">
        <f t="shared" si="4"/>
        <v/>
      </c>
      <c r="E19" s="561" t="str">
        <f t="shared" ca="1" si="2"/>
        <v/>
      </c>
      <c r="F19" s="3"/>
      <c r="G19" s="14"/>
      <c r="H19" s="49" t="str">
        <f>IF(I19&lt;&gt;"", COUNTIF($I$8:I19, "&lt;&gt;"), "")</f>
        <v/>
      </c>
      <c r="I19" s="87"/>
      <c r="J19" s="20" t="str">
        <f>IFERROR(VLOOKUP(I19,'JCR 2026 (JIF 25)'!A:D,4,0), IFERROR(VLOOKUP(I19,'JCR 2026 (JIF 25)'!B:D,3,0),""))</f>
        <v/>
      </c>
      <c r="K19" s="300"/>
      <c r="L19" s="19"/>
      <c r="M19" s="19"/>
      <c r="N19" s="53"/>
      <c r="O19" s="14"/>
    </row>
    <row r="20" spans="1:15" ht="13.5" customHeight="1">
      <c r="A20" s="37" t="str">
        <f t="shared" si="0"/>
        <v/>
      </c>
      <c r="B20" s="23" t="str">
        <f>IF(I20="","",_xlfn.LET(
  _xlpm.resultado1, VLOOKUP(I20,'JCR 2026 (JIF 25)'!A:C,3,FALSE),
  _xlpm.resultado2, VLOOKUP(I20,'JCR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20" s="388" t="str">
        <f t="shared" si="3"/>
        <v/>
      </c>
      <c r="D20" s="389" t="str">
        <f t="shared" si="4"/>
        <v/>
      </c>
      <c r="E20" s="561" t="str">
        <f t="shared" ca="1" si="2"/>
        <v/>
      </c>
      <c r="F20" s="3"/>
      <c r="G20" s="3"/>
      <c r="H20" s="49" t="str">
        <f>IF(I20&lt;&gt;"", COUNTIF($I$8:I20, "&lt;&gt;"), "")</f>
        <v/>
      </c>
      <c r="I20" s="87"/>
      <c r="J20" s="20" t="str">
        <f>IFERROR(VLOOKUP(I20,'JCR 2026 (JIF 25)'!A:D,4,0), IFERROR(VLOOKUP(I20,'JCR 2026 (JIF 25)'!B:D,3,0),""))</f>
        <v/>
      </c>
      <c r="K20" s="300"/>
      <c r="L20" s="19"/>
      <c r="M20" s="19"/>
      <c r="N20" s="53"/>
      <c r="O20" s="3"/>
    </row>
    <row r="21" spans="1:15" ht="13.5" customHeight="1">
      <c r="A21" s="37" t="str">
        <f t="shared" si="0"/>
        <v/>
      </c>
      <c r="B21" s="23" t="str">
        <f>IF(I21="","",_xlfn.LET(
  _xlpm.resultado1, VLOOKUP(I21,'JCR 2026 (JIF 25)'!A:C,3,FALSE),
  _xlpm.resultado2, VLOOKUP(I21,'JCR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21" s="388" t="str">
        <f t="shared" si="3"/>
        <v/>
      </c>
      <c r="D21" s="389" t="str">
        <f t="shared" si="4"/>
        <v/>
      </c>
      <c r="E21" s="561" t="str">
        <f t="shared" ca="1" si="2"/>
        <v/>
      </c>
      <c r="F21" s="3"/>
      <c r="G21" s="14"/>
      <c r="H21" s="49" t="str">
        <f>IF(I21&lt;&gt;"", COUNTIF($I$8:I21, "&lt;&gt;"), "")</f>
        <v/>
      </c>
      <c r="I21" s="87"/>
      <c r="J21" s="20" t="str">
        <f>IFERROR(VLOOKUP(I21,'JCR 2026 (JIF 25)'!A:D,4,0), IFERROR(VLOOKUP(I21,'JCR 2026 (JIF 25)'!B:D,3,0),""))</f>
        <v/>
      </c>
      <c r="K21" s="300"/>
      <c r="L21" s="19"/>
      <c r="M21" s="19"/>
      <c r="N21" s="53"/>
      <c r="O21" s="14"/>
    </row>
    <row r="22" spans="1:15" ht="13.5" customHeight="1" thickBot="1">
      <c r="A22" s="38" t="str">
        <f t="shared" si="0"/>
        <v/>
      </c>
      <c r="B22" s="33" t="str">
        <f>IF(I22="","",_xlfn.LET(
  _xlpm.resultado1, VLOOKUP(I22,'JCR 2026 (JIF 25)'!A:C,3,FALSE),
  _xlpm.resultado2, VLOOKUP(I22,'JCR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22" s="397" t="str">
        <f t="shared" si="3"/>
        <v/>
      </c>
      <c r="D22" s="398" t="str">
        <f t="shared" si="4"/>
        <v/>
      </c>
      <c r="E22" s="562" t="str">
        <f t="shared" ca="1" si="2"/>
        <v/>
      </c>
      <c r="F22" s="3"/>
      <c r="G22" s="14"/>
      <c r="H22" s="49" t="str">
        <f>IF(I22&lt;&gt;"", COUNTIF($I$8:I22, "&lt;&gt;"), "")</f>
        <v/>
      </c>
      <c r="I22" s="87"/>
      <c r="J22" s="20" t="str">
        <f>IFERROR(VLOOKUP(I22,'JCR 2026 (JIF 25)'!A:D,4,0), IFERROR(VLOOKUP(I22,'JCR 2026 (JIF 25)'!B:D,3,0),""))</f>
        <v/>
      </c>
      <c r="K22" s="300"/>
      <c r="L22" s="19"/>
      <c r="M22" s="19"/>
      <c r="N22" s="53"/>
      <c r="O22" s="14"/>
    </row>
    <row r="23" spans="1:15" ht="13.5" customHeight="1">
      <c r="A23" s="34" t="s">
        <v>60663</v>
      </c>
      <c r="B23" s="35">
        <f>SUM(B8:B22)</f>
        <v>0</v>
      </c>
      <c r="C23" s="35">
        <f>SUM(C8:C22)</f>
        <v>0</v>
      </c>
      <c r="D23" s="35">
        <f>SUM(D8:D22)</f>
        <v>0</v>
      </c>
      <c r="E23" s="36">
        <f ca="1">SUM(E8:E22)</f>
        <v>0</v>
      </c>
      <c r="F23" s="3"/>
      <c r="G23" s="3"/>
      <c r="H23" s="3"/>
      <c r="I23" s="3"/>
      <c r="J23" s="233"/>
      <c r="K23" s="3"/>
      <c r="L23" s="3"/>
      <c r="M23" s="3"/>
      <c r="N23" s="3"/>
      <c r="O23" s="3"/>
    </row>
    <row r="24" spans="1:15" ht="13.5" customHeight="1" thickBot="1">
      <c r="A24" s="24"/>
      <c r="B24" s="25" t="s">
        <v>53910</v>
      </c>
      <c r="C24" s="55">
        <f ca="1">C23+(MIN(C23,E23))</f>
        <v>0</v>
      </c>
      <c r="D24" s="26"/>
      <c r="E24" s="27"/>
      <c r="F24" s="14"/>
      <c r="G24" s="14"/>
      <c r="H24" s="14"/>
      <c r="I24" s="14"/>
      <c r="J24" s="211"/>
      <c r="K24" s="14"/>
      <c r="L24" s="14"/>
      <c r="M24" s="3"/>
      <c r="N24" s="3"/>
      <c r="O24" s="3"/>
    </row>
    <row r="25" spans="1:15" ht="13.5" customHeight="1" thickBot="1">
      <c r="A25" s="16"/>
      <c r="B25" s="21"/>
      <c r="C25" s="21"/>
      <c r="D25" s="29"/>
      <c r="E25" s="15"/>
      <c r="F25" s="3"/>
      <c r="G25" s="3"/>
      <c r="H25" s="3"/>
      <c r="I25" s="3"/>
      <c r="J25" s="8"/>
      <c r="K25" s="3"/>
      <c r="L25" s="3"/>
      <c r="M25" s="3"/>
      <c r="N25" s="3"/>
      <c r="O25" s="3"/>
    </row>
    <row r="26" spans="1:15" ht="13.5" customHeight="1" thickBot="1">
      <c r="A26" s="41" t="s">
        <v>6</v>
      </c>
      <c r="B26" s="133" t="s">
        <v>53953</v>
      </c>
      <c r="C26" s="42" cm="1">
        <f t="array" aca="1" ref="C26" ca="1">_xlfn.LET(
_xlpm._nAP,COUNTIF(C8:C22,"&gt;0"),
_xlpm._nTotal,SUM(D8:D22),
_xlpm._nCandidatosAPCo,SUMPRODUCT(--ISNUMBER(E8:E22)),
_xlpm._nAPCoUsados,MIN(MAX(0,_xlpm._nTotal-_xlpm._nAP),_xlpm._nCandidatosAPCo),
_xlpm._FIAPCo,_xlfn._xlws.FILTER(
   IF(ISNUMBER(B8:B22),B8:B22,0),
   ISNUMBER(E8:E22),
   0
),
_xlpm._somaAP,SUMIFS(B8:B22,C8:C22,"&gt;0"),
_xlpm._somaAPCo,IF(
   _xlpm._nAPCoUsados=0,
   0,
   SUM(
      LARGE(
         _xlpm._FIAPCo,
         _xlfn.SEQUENCE(_xlpm._nAPCoUsados)
      )
   )
),
IF(
   _xlpm._nTotal=0,
   0,
   (_xlpm._somaAP+_xlpm._somaAPCo)/_xlpm._nTotal
)
)</f>
        <v>0</v>
      </c>
      <c r="D26" s="14" t="s">
        <v>53962</v>
      </c>
      <c r="E26" s="8"/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15" ht="13.5" customHeight="1">
      <c r="A27" s="3"/>
      <c r="B27" s="3"/>
      <c r="C27" s="3"/>
      <c r="D27" s="210" t="s">
        <v>53963</v>
      </c>
      <c r="E27" s="8"/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1:15" ht="13.5" customHeight="1" thickBot="1">
      <c r="A28" s="14"/>
      <c r="B28" s="14"/>
      <c r="C28" s="14"/>
      <c r="D28" s="210"/>
      <c r="E28" s="15"/>
      <c r="F28" s="14"/>
      <c r="G28" s="14"/>
      <c r="H28" s="14"/>
      <c r="I28" s="14"/>
      <c r="J28" s="14"/>
      <c r="K28" s="14"/>
      <c r="L28" s="14"/>
      <c r="M28" s="14"/>
      <c r="N28" s="14"/>
      <c r="O28" s="14"/>
    </row>
    <row r="29" spans="1:15" ht="13.5" customHeight="1" thickBot="1">
      <c r="A29" s="39" t="s">
        <v>53952</v>
      </c>
      <c r="B29" s="212"/>
      <c r="C29" s="57" t="s">
        <v>3</v>
      </c>
      <c r="D29" s="58" t="s">
        <v>4</v>
      </c>
      <c r="E29" s="8"/>
      <c r="F29" s="3"/>
      <c r="G29" s="3"/>
      <c r="H29" s="257" t="s">
        <v>60667</v>
      </c>
      <c r="I29" s="258" t="s">
        <v>60675</v>
      </c>
      <c r="J29" s="258" t="s">
        <v>60677</v>
      </c>
      <c r="K29" s="259" t="s">
        <v>25</v>
      </c>
      <c r="L29" s="258" t="s">
        <v>60676</v>
      </c>
      <c r="M29" s="259" t="s">
        <v>53917</v>
      </c>
      <c r="N29" s="260" t="s">
        <v>60680</v>
      </c>
      <c r="O29" s="3"/>
    </row>
    <row r="30" spans="1:15" ht="13.5" customHeight="1">
      <c r="A30" s="672" t="str">
        <f>IF(OR(ISBLANK(J30),ISBLANK(K30)), "", J30 &amp; ", " &amp; K30)</f>
        <v/>
      </c>
      <c r="B30" s="673"/>
      <c r="C30" s="269" t="str">
        <f>IF(I30="","",
 IF(I30="C", IF(L30="N", 1, IF(L30="I", 2, 0)),
 IF(I30="L", IF(L30="N", 2, IF(L30="I", 4, 0)),
 IF(I30="P",
    IF(L30="N",1,IF(L30="I",2,0)) *
    IF(L30&lt;&gt;"", IF(N30&lt;&gt;"", 2, 1), 0),
 0))))</f>
        <v/>
      </c>
      <c r="D30" s="275" t="str">
        <f t="shared" ref="D30:D39" si="5">IF(A30="","",1)</f>
        <v/>
      </c>
      <c r="E30" s="8"/>
      <c r="F30" s="3"/>
      <c r="G30" s="3"/>
      <c r="H30" s="48" t="str">
        <f>IF(J30&lt;&gt;"", COUNTIF($J30:J$30, "&lt;&gt;"), "")</f>
        <v/>
      </c>
      <c r="I30" s="203"/>
      <c r="J30" s="51"/>
      <c r="K30" s="66"/>
      <c r="L30" s="203"/>
      <c r="M30" s="289"/>
      <c r="N30" s="270"/>
      <c r="O30" s="3"/>
    </row>
    <row r="31" spans="1:15" ht="13.5" customHeight="1">
      <c r="A31" s="642" t="str">
        <f t="shared" ref="A31:A39" si="6">IF(OR(ISBLANK(J31),ISBLANK(K31)), "", J31 &amp; ", " &amp; K31)</f>
        <v/>
      </c>
      <c r="B31" s="643"/>
      <c r="C31" s="262" t="str">
        <f t="shared" ref="C31:C39" si="7">IF(I31="","",
 IF(I31="C", IF(L31="N", 1, IF(L31="I", 2, 0)),
 IF(I31="L", IF(L31="N", 2, IF(L31="I", 4, 0)),
 IF(I31="P",
    IF(L31="N",1,IF(L31="I",2,0)) *
    IF(L31&lt;&gt;"", IF(N31&lt;&gt;"", 2, 1), 0),
 0))))</f>
        <v/>
      </c>
      <c r="D31" s="276" t="str">
        <f t="shared" si="5"/>
        <v/>
      </c>
      <c r="E31" s="8"/>
      <c r="F31" s="3"/>
      <c r="G31" s="3"/>
      <c r="H31" s="282" t="str">
        <f>IF(J31&lt;&gt;"", COUNTIF($J$30:J31, "&lt;&gt;"), "")</f>
        <v/>
      </c>
      <c r="I31" s="87"/>
      <c r="J31" s="18"/>
      <c r="K31" s="6"/>
      <c r="L31" s="87"/>
      <c r="M31" s="294"/>
      <c r="N31" s="266"/>
      <c r="O31" s="3"/>
    </row>
    <row r="32" spans="1:15" ht="13.5" customHeight="1">
      <c r="A32" s="642" t="str">
        <f t="shared" si="6"/>
        <v/>
      </c>
      <c r="B32" s="643"/>
      <c r="C32" s="262" t="str">
        <f t="shared" si="7"/>
        <v/>
      </c>
      <c r="D32" s="276" t="str">
        <f t="shared" si="5"/>
        <v/>
      </c>
      <c r="E32" s="8"/>
      <c r="F32" s="3"/>
      <c r="G32" s="3"/>
      <c r="H32" s="282" t="str">
        <f>IF(J32&lt;&gt;"", COUNTIF($J$30:J32, "&lt;&gt;"), "")</f>
        <v/>
      </c>
      <c r="I32" s="87"/>
      <c r="J32" s="18"/>
      <c r="K32" s="6"/>
      <c r="L32" s="87"/>
      <c r="M32" s="294"/>
      <c r="N32" s="266"/>
      <c r="O32" s="3"/>
    </row>
    <row r="33" spans="1:15" ht="13.5" customHeight="1">
      <c r="A33" s="642" t="str">
        <f t="shared" si="6"/>
        <v/>
      </c>
      <c r="B33" s="643"/>
      <c r="C33" s="262" t="str">
        <f t="shared" si="7"/>
        <v/>
      </c>
      <c r="D33" s="276" t="str">
        <f t="shared" si="5"/>
        <v/>
      </c>
      <c r="E33" s="8"/>
      <c r="F33" s="3"/>
      <c r="G33" s="3"/>
      <c r="H33" s="282" t="str">
        <f>IF(J33&lt;&gt;"", COUNTIF($J$30:J33, "&lt;&gt;"), "")</f>
        <v/>
      </c>
      <c r="I33" s="87"/>
      <c r="J33" s="18"/>
      <c r="K33" s="6"/>
      <c r="L33" s="87"/>
      <c r="M33" s="294"/>
      <c r="N33" s="266"/>
      <c r="O33" s="3"/>
    </row>
    <row r="34" spans="1:15" ht="13.5" customHeight="1">
      <c r="A34" s="642" t="str">
        <f t="shared" si="6"/>
        <v/>
      </c>
      <c r="B34" s="643"/>
      <c r="C34" s="262" t="str">
        <f t="shared" si="7"/>
        <v/>
      </c>
      <c r="D34" s="276" t="str">
        <f t="shared" si="5"/>
        <v/>
      </c>
      <c r="E34" s="15"/>
      <c r="F34" s="14"/>
      <c r="G34" s="14"/>
      <c r="H34" s="282" t="str">
        <f>IF(J34&lt;&gt;"", COUNTIF($J$30:J34, "&lt;&gt;"), "")</f>
        <v/>
      </c>
      <c r="I34" s="87"/>
      <c r="J34" s="255"/>
      <c r="K34" s="6"/>
      <c r="L34" s="87"/>
      <c r="M34" s="294"/>
      <c r="N34" s="266"/>
      <c r="O34" s="14"/>
    </row>
    <row r="35" spans="1:15" ht="13.5" customHeight="1">
      <c r="A35" s="642" t="str">
        <f t="shared" si="6"/>
        <v/>
      </c>
      <c r="B35" s="643"/>
      <c r="C35" s="262" t="str">
        <f t="shared" si="7"/>
        <v/>
      </c>
      <c r="D35" s="276" t="str">
        <f t="shared" si="5"/>
        <v/>
      </c>
      <c r="E35" s="15"/>
      <c r="F35" s="14"/>
      <c r="G35" s="14"/>
      <c r="H35" s="282" t="str">
        <f>IF(J35&lt;&gt;"", COUNTIF($J$30:J35, "&lt;&gt;"), "")</f>
        <v/>
      </c>
      <c r="I35" s="87"/>
      <c r="J35" s="255"/>
      <c r="K35" s="19"/>
      <c r="L35" s="87"/>
      <c r="M35" s="294"/>
      <c r="N35" s="266"/>
      <c r="O35" s="14"/>
    </row>
    <row r="36" spans="1:15" ht="13.5" customHeight="1">
      <c r="A36" s="642" t="str">
        <f t="shared" si="6"/>
        <v/>
      </c>
      <c r="B36" s="643"/>
      <c r="C36" s="262" t="str">
        <f t="shared" si="7"/>
        <v/>
      </c>
      <c r="D36" s="276" t="str">
        <f t="shared" si="5"/>
        <v/>
      </c>
      <c r="E36" s="8"/>
      <c r="F36" s="3"/>
      <c r="G36" s="3"/>
      <c r="H36" s="282" t="str">
        <f>IF(J36&lt;&gt;"", COUNTIF($J$30:J36, "&lt;&gt;"), "")</f>
        <v/>
      </c>
      <c r="I36" s="87"/>
      <c r="J36" s="255"/>
      <c r="K36" s="6"/>
      <c r="L36" s="87"/>
      <c r="M36" s="294"/>
      <c r="N36" s="266"/>
      <c r="O36" s="3"/>
    </row>
    <row r="37" spans="1:15" ht="13.5" customHeight="1">
      <c r="A37" s="642" t="str">
        <f t="shared" si="6"/>
        <v/>
      </c>
      <c r="B37" s="643"/>
      <c r="C37" s="262" t="str">
        <f t="shared" si="7"/>
        <v/>
      </c>
      <c r="D37" s="276" t="str">
        <f t="shared" si="5"/>
        <v/>
      </c>
      <c r="E37" s="15"/>
      <c r="F37" s="14"/>
      <c r="G37" s="14"/>
      <c r="H37" s="282" t="str">
        <f>IF(J37&lt;&gt;"", COUNTIF($J$30:J37, "&lt;&gt;"), "")</f>
        <v/>
      </c>
      <c r="I37" s="87"/>
      <c r="J37" s="255"/>
      <c r="K37" s="7"/>
      <c r="L37" s="87"/>
      <c r="M37" s="294"/>
      <c r="N37" s="266"/>
      <c r="O37" s="14"/>
    </row>
    <row r="38" spans="1:15" ht="13.5" customHeight="1">
      <c r="A38" s="642" t="str">
        <f t="shared" si="6"/>
        <v/>
      </c>
      <c r="B38" s="643"/>
      <c r="C38" s="262" t="str">
        <f t="shared" si="7"/>
        <v/>
      </c>
      <c r="D38" s="276" t="str">
        <f t="shared" si="5"/>
        <v/>
      </c>
      <c r="E38" s="8"/>
      <c r="F38" s="3"/>
      <c r="G38" s="3"/>
      <c r="H38" s="282" t="str">
        <f>IF(J38&lt;&gt;"", COUNTIF($J$30:J38, "&lt;&gt;"), "")</f>
        <v/>
      </c>
      <c r="I38" s="87"/>
      <c r="J38" s="255"/>
      <c r="K38" s="19"/>
      <c r="L38" s="87"/>
      <c r="M38" s="294"/>
      <c r="N38" s="266"/>
      <c r="O38" s="3"/>
    </row>
    <row r="39" spans="1:15" ht="13.5" customHeight="1" thickBot="1">
      <c r="A39" s="674" t="str">
        <f t="shared" si="6"/>
        <v/>
      </c>
      <c r="B39" s="675"/>
      <c r="C39" s="263" t="str">
        <f t="shared" si="7"/>
        <v/>
      </c>
      <c r="D39" s="277" t="str">
        <f t="shared" si="5"/>
        <v/>
      </c>
      <c r="E39" s="8"/>
      <c r="F39" s="3"/>
      <c r="G39" s="3"/>
      <c r="H39" s="293" t="str">
        <f>IF(J39&lt;&gt;"", COUNTIF($J$30:J39, "&lt;&gt;"), "")</f>
        <v/>
      </c>
      <c r="I39" s="228"/>
      <c r="J39" s="256"/>
      <c r="K39" s="228"/>
      <c r="L39" s="228"/>
      <c r="M39" s="299"/>
      <c r="N39" s="267"/>
      <c r="O39" s="3"/>
    </row>
    <row r="40" spans="1:15" ht="13.5" customHeight="1" thickBot="1">
      <c r="A40" s="676" t="s">
        <v>60663</v>
      </c>
      <c r="B40" s="677"/>
      <c r="C40" s="237">
        <f>SUM(C30:C39)</f>
        <v>0</v>
      </c>
      <c r="D40" s="238">
        <f>SUM(D30:D39)</f>
        <v>0</v>
      </c>
      <c r="E40" s="8"/>
      <c r="F40" s="3"/>
      <c r="G40" s="3"/>
      <c r="H40" s="3" t="s">
        <v>60668</v>
      </c>
      <c r="I40" s="3"/>
      <c r="J40" s="3"/>
      <c r="K40" s="3"/>
      <c r="L40" s="3"/>
      <c r="M40" s="3"/>
      <c r="N40" s="3"/>
      <c r="O40" s="3"/>
    </row>
    <row r="41" spans="1:15" ht="13.5" customHeight="1" thickBot="1">
      <c r="A41" s="127"/>
      <c r="B41" s="28"/>
      <c r="C41" s="15"/>
      <c r="D41" s="15"/>
      <c r="E41" s="8"/>
      <c r="F41" s="3"/>
      <c r="G41" s="3"/>
      <c r="H41" s="3" t="s">
        <v>60669</v>
      </c>
      <c r="I41" s="3"/>
      <c r="J41" s="3"/>
      <c r="K41" s="3"/>
      <c r="L41" s="3"/>
      <c r="M41" s="3"/>
      <c r="N41" s="3"/>
      <c r="O41" s="3"/>
    </row>
    <row r="42" spans="1:15" ht="13.5" customHeight="1" thickBot="1">
      <c r="A42" s="128" t="s">
        <v>60664</v>
      </c>
      <c r="B42" s="131" t="s">
        <v>53911</v>
      </c>
      <c r="C42" s="129">
        <f ca="1">C24+C40</f>
        <v>0</v>
      </c>
      <c r="D42" s="130">
        <f>D23 + D40</f>
        <v>0</v>
      </c>
      <c r="E42" s="8"/>
      <c r="F42" s="3"/>
      <c r="G42" s="3"/>
      <c r="H42" s="3" t="s">
        <v>60670</v>
      </c>
      <c r="I42" s="3"/>
      <c r="J42" s="3"/>
      <c r="K42" s="3"/>
      <c r="L42" s="3"/>
      <c r="M42" s="3"/>
      <c r="N42" s="3"/>
      <c r="O42" s="3"/>
    </row>
    <row r="43" spans="1:15" ht="13.5" customHeight="1" thickBot="1">
      <c r="A43" s="15"/>
      <c r="B43" s="131" t="s">
        <v>53914</v>
      </c>
      <c r="C43" s="130">
        <f>C40+C23</f>
        <v>0</v>
      </c>
      <c r="D43" s="14"/>
      <c r="E43" s="8"/>
      <c r="F43" s="3"/>
      <c r="G43" s="3"/>
      <c r="H43" s="3"/>
      <c r="I43" s="3"/>
      <c r="J43" s="3"/>
      <c r="K43" s="3"/>
      <c r="L43" s="3"/>
      <c r="M43" s="3"/>
      <c r="N43" s="3"/>
      <c r="O43" s="3"/>
    </row>
    <row r="44" spans="1:15" ht="13.5" customHeight="1" thickBot="1">
      <c r="A44" s="15"/>
      <c r="B44" s="15"/>
      <c r="C44" s="15"/>
      <c r="D44" s="14"/>
      <c r="E44" s="15"/>
      <c r="F44" s="14"/>
      <c r="G44" s="14"/>
      <c r="H44" s="14"/>
      <c r="I44" s="14"/>
      <c r="J44" s="14"/>
      <c r="K44" s="14"/>
      <c r="L44" s="14"/>
      <c r="M44" s="3"/>
      <c r="N44" s="3"/>
      <c r="O44" s="3"/>
    </row>
    <row r="45" spans="1:15" ht="13.5" customHeight="1" thickBot="1">
      <c r="A45" s="137" t="s">
        <v>7</v>
      </c>
      <c r="B45" s="139"/>
      <c r="C45" s="9"/>
      <c r="D45" s="3"/>
      <c r="E45" s="8"/>
      <c r="F45" s="3"/>
      <c r="G45" s="3"/>
      <c r="H45" s="137" t="s">
        <v>7</v>
      </c>
      <c r="I45" s="138"/>
      <c r="J45" s="138"/>
      <c r="K45" s="138"/>
      <c r="L45" s="139"/>
      <c r="M45" s="3"/>
      <c r="N45" s="3"/>
      <c r="O45" s="3"/>
    </row>
    <row r="46" spans="1:15" ht="13.5" customHeight="1" thickBot="1">
      <c r="A46" s="132" t="s">
        <v>8</v>
      </c>
      <c r="B46" s="134" t="s">
        <v>9</v>
      </c>
      <c r="C46" s="4"/>
      <c r="D46" s="3"/>
      <c r="E46" s="8"/>
      <c r="F46" s="3"/>
      <c r="G46" s="3"/>
      <c r="H46" s="325" t="s">
        <v>60667</v>
      </c>
      <c r="I46" s="133" t="s">
        <v>55886</v>
      </c>
      <c r="J46" s="326" t="s">
        <v>24</v>
      </c>
      <c r="K46" s="326" t="s">
        <v>25</v>
      </c>
      <c r="L46" s="327" t="s">
        <v>26</v>
      </c>
      <c r="M46" s="3"/>
      <c r="N46" s="3"/>
      <c r="O46" s="3"/>
    </row>
    <row r="47" spans="1:15" ht="13.5" customHeight="1">
      <c r="A47" s="135" t="str">
        <f>IF(ISBLANK(J47),"",J47 &amp; IF(ISBLANK(K47), "", ", " &amp; K47 &amp; ",") &amp; IF(ISBLANK(L47), "", " p. " &amp; L47))</f>
        <v>ACS Applied Materials &amp; Interfaces, 2024, p. 31500</v>
      </c>
      <c r="B47" s="136">
        <f>IF(C47="Revista sem FI",0,IF(OR(I47="",K47=""),"",1))</f>
        <v>1</v>
      </c>
      <c r="C47" s="239" t="str">
        <f>IF(IF(I47="","",_xlfn.LET(_xlpm.resultado1,VLOOKUP(I47,'JCR 2026 (JIF 25)'!A:C,3,FALSE),_xlpm.resultado2,VLOOKUP(I47,'JCR 2026 (JIF 25)'!B:C,2,FALSE),_xlpm.resultado,IFERROR(_xlpm.resultado1,IFERROR(_xlpm.resultado2,"")),IF(OR(_xlpm.resultado=0,_xlpm.resultado=""),"Revista sem FI",VALUE(_xlpm.resultado))))="Revista sem FI","Revista sem FI","")</f>
        <v/>
      </c>
      <c r="D47" s="3"/>
      <c r="E47" s="8"/>
      <c r="F47" s="3"/>
      <c r="G47" s="3"/>
      <c r="H47" s="282">
        <f>IF(I47&lt;&gt;"", COUNTIF($I$47:I47, "&lt;&gt;"), "")</f>
        <v>1</v>
      </c>
      <c r="I47" s="322" t="s">
        <v>10266</v>
      </c>
      <c r="J47" s="319" t="str">
        <f>IFERROR(VLOOKUP(I47,'JCR 2026 (JIF 25)'!A:D,4,0), IFERROR(VLOOKUP(I47,'JCR 2026 (JIF 25)'!B:D,3,0),""))</f>
        <v>ACS Applied Materials &amp; Interfaces</v>
      </c>
      <c r="K47" s="323">
        <v>2024</v>
      </c>
      <c r="L47" s="324">
        <v>31500</v>
      </c>
      <c r="M47" s="3"/>
      <c r="N47" s="3"/>
      <c r="O47" s="3"/>
    </row>
    <row r="48" spans="1:15" ht="13.5" customHeight="1">
      <c r="A48" s="135" t="str">
        <f t="shared" ref="A48:A71" si="8">IF(ISBLANK(J48),"",J48 &amp; IF(ISBLANK(K48), "", ", " &amp; K48 &amp; ",") &amp; IF(ISBLANK(L48), "", " p. " &amp; L48))</f>
        <v>ACS Applied Nano Materials, 2024, p. 8307</v>
      </c>
      <c r="B48" s="136">
        <f t="shared" ref="B48:B71" si="9">IF(C48="Revista sem FI",0,IF(OR(I48="",K48=""),"",1))</f>
        <v>1</v>
      </c>
      <c r="C48" s="239" t="str">
        <f>IF(IF(I48="","",_xlfn.LET(_xlpm.resultado1,VLOOKUP(I48,'JCR 2026 (JIF 25)'!A:C,3,FALSE),_xlpm.resultado2,VLOOKUP(I48,'JCR 2026 (JIF 25)'!B:C,2,FALSE),_xlpm.resultado,IFERROR(_xlpm.resultado1,IFERROR(_xlpm.resultado2,"")),IF(OR(_xlpm.resultado=0,_xlpm.resultado=""),"Revista sem FI",VALUE(_xlpm.resultado))))="Revista sem FI","Revista sem FI","")</f>
        <v/>
      </c>
      <c r="D48" s="3"/>
      <c r="E48" s="8"/>
      <c r="F48" s="3"/>
      <c r="G48" s="3"/>
      <c r="H48" s="49">
        <f>IF(I48&lt;&gt;"", COUNTIF($I$47:I48, "&lt;&gt;"), "")</f>
        <v>2</v>
      </c>
      <c r="I48" s="302" t="s">
        <v>10267</v>
      </c>
      <c r="J48" s="249" t="str">
        <f>IFERROR(VLOOKUP(I48,'JCR 2026 (JIF 25)'!A:D,4,0), IFERROR(VLOOKUP(I48,'JCR 2026 (JIF 25)'!B:D,3,0),""))</f>
        <v>ACS Applied Nano Materials</v>
      </c>
      <c r="K48" s="5">
        <v>2024</v>
      </c>
      <c r="L48" s="68">
        <v>8307</v>
      </c>
      <c r="M48" s="3"/>
      <c r="N48" s="3"/>
      <c r="O48" s="3"/>
    </row>
    <row r="49" spans="1:15" ht="13.5" customHeight="1">
      <c r="A49" s="135" t="str">
        <f t="shared" si="8"/>
        <v>Frontiers in Carbon, 2024,</v>
      </c>
      <c r="B49" s="136">
        <f t="shared" si="9"/>
        <v>0</v>
      </c>
      <c r="C49" s="239" t="str">
        <f>IF(IF(I49="","",_xlfn.LET(_xlpm.resultado1,VLOOKUP(I49,'JCR 2026 (JIF 25)'!A:C,3,FALSE),_xlpm.resultado2,VLOOKUP(I49,'JCR 2026 (JIF 25)'!B:C,2,FALSE),_xlpm.resultado,IFERROR(_xlpm.resultado1,IFERROR(_xlpm.resultado2,"")),IF(OR(_xlpm.resultado=0,_xlpm.resultado=""),"Revista sem FI",VALUE(_xlpm.resultado))))="Revista sem FI","Revista sem FI","")</f>
        <v>Revista sem FI</v>
      </c>
      <c r="D49" s="3"/>
      <c r="E49" s="8"/>
      <c r="F49" s="3"/>
      <c r="G49" s="3"/>
      <c r="H49" s="49">
        <f>IF(I49&lt;&gt;"", COUNTIF($I$47:I49, "&lt;&gt;"), "")</f>
        <v>3</v>
      </c>
      <c r="I49" s="302" t="s">
        <v>60703</v>
      </c>
      <c r="J49" s="249" t="str">
        <f>IFERROR(VLOOKUP(I49,'JCR 2026 (JIF 25)'!A:D,4,0), IFERROR(VLOOKUP(I49,'JCR 2026 (JIF 25)'!B:D,3,0),""))</f>
        <v>Frontiers in Carbon</v>
      </c>
      <c r="K49" s="5">
        <v>2024</v>
      </c>
      <c r="L49" s="68"/>
      <c r="M49" s="3"/>
      <c r="N49" s="3"/>
      <c r="O49" s="3"/>
    </row>
    <row r="50" spans="1:15" ht="13.5" customHeight="1">
      <c r="A50" s="135" t="str">
        <f t="shared" si="8"/>
        <v>LANGMUIR, 2024, p. 11173</v>
      </c>
      <c r="B50" s="136">
        <f t="shared" si="9"/>
        <v>1</v>
      </c>
      <c r="C50" s="239" t="str">
        <f>IF(IF(I50="","",_xlfn.LET(_xlpm.resultado1,VLOOKUP(I50,'JCR 2026 (JIF 25)'!A:C,3,FALSE),_xlpm.resultado2,VLOOKUP(I50,'JCR 2026 (JIF 25)'!B:C,2,FALSE),_xlpm.resultado,IFERROR(_xlpm.resultado1,IFERROR(_xlpm.resultado2,"")),IF(OR(_xlpm.resultado=0,_xlpm.resultado=""),"Revista sem FI",VALUE(_xlpm.resultado))))="Revista sem FI","Revista sem FI","")</f>
        <v/>
      </c>
      <c r="D50" s="3"/>
      <c r="E50" s="8"/>
      <c r="F50" s="3"/>
      <c r="G50" s="3"/>
      <c r="H50" s="49">
        <f>IF(I50&lt;&gt;"", COUNTIF($I$47:I50, "&lt;&gt;"), "")</f>
        <v>4</v>
      </c>
      <c r="I50" s="302" t="s">
        <v>43216</v>
      </c>
      <c r="J50" s="249" t="str">
        <f>IFERROR(VLOOKUP(I50,'JCR 2026 (JIF 25)'!A:D,4,0), IFERROR(VLOOKUP(I50,'JCR 2026 (JIF 25)'!B:D,3,0),""))</f>
        <v>LANGMUIR</v>
      </c>
      <c r="K50" s="5">
        <v>2024</v>
      </c>
      <c r="L50" s="68">
        <v>11173</v>
      </c>
      <c r="M50" s="3"/>
      <c r="N50" s="3"/>
      <c r="O50" s="3"/>
    </row>
    <row r="51" spans="1:15" ht="13.5" customHeight="1">
      <c r="A51" s="135" t="str">
        <f t="shared" si="8"/>
        <v>ACS Omega, 2025, p. 16090</v>
      </c>
      <c r="B51" s="136">
        <f t="shared" si="9"/>
        <v>1</v>
      </c>
      <c r="C51" s="239" t="str">
        <f>IF(IF(I51="","",_xlfn.LET(_xlpm.resultado1,VLOOKUP(I51,'JCR 2026 (JIF 25)'!A:C,3,FALSE),_xlpm.resultado2,VLOOKUP(I51,'JCR 2026 (JIF 25)'!B:C,2,FALSE),_xlpm.resultado,IFERROR(_xlpm.resultado1,IFERROR(_xlpm.resultado2,"")),IF(OR(_xlpm.resultado=0,_xlpm.resultado=""),"Revista sem FI",VALUE(_xlpm.resultado))))="Revista sem FI","Revista sem FI","")</f>
        <v/>
      </c>
      <c r="D51" s="3"/>
      <c r="E51" s="8"/>
      <c r="F51" s="3"/>
      <c r="G51" s="3"/>
      <c r="H51" s="49">
        <f>IF(I51&lt;&gt;"", COUNTIF($I$47:I51, "&lt;&gt;"), "")</f>
        <v>5</v>
      </c>
      <c r="I51" s="231" t="s">
        <v>10283</v>
      </c>
      <c r="J51" s="249" t="str">
        <f>IFERROR(VLOOKUP(I51,'JCR 2026 (JIF 25)'!A:D,4,0), IFERROR(VLOOKUP(I51,'JCR 2026 (JIF 25)'!B:D,3,0),""))</f>
        <v>ACS Omega</v>
      </c>
      <c r="K51" s="5">
        <v>2025</v>
      </c>
      <c r="L51" s="68">
        <v>16090</v>
      </c>
      <c r="M51" s="3"/>
      <c r="N51" s="3"/>
      <c r="O51" s="3"/>
    </row>
    <row r="52" spans="1:15" ht="13.5" customHeight="1">
      <c r="A52" s="135" t="str">
        <f t="shared" si="8"/>
        <v>Water, 2025, p. 1128</v>
      </c>
      <c r="B52" s="136">
        <f t="shared" si="9"/>
        <v>1</v>
      </c>
      <c r="C52" s="239" t="str">
        <f>IF(IF(I52="","",_xlfn.LET(_xlpm.resultado1,VLOOKUP(I52,'JCR 2026 (JIF 25)'!A:C,3,FALSE),_xlpm.resultado2,VLOOKUP(I52,'JCR 2026 (JIF 25)'!B:C,2,FALSE),_xlpm.resultado,IFERROR(_xlpm.resultado1,IFERROR(_xlpm.resultado2,"")),IF(OR(_xlpm.resultado=0,_xlpm.resultado=""),"Revista sem FI",VALUE(_xlpm.resultado))))="Revista sem FI","Revista sem FI","")</f>
        <v/>
      </c>
      <c r="D52" s="3"/>
      <c r="E52" s="8"/>
      <c r="F52" s="3"/>
      <c r="G52" s="3"/>
      <c r="H52" s="49">
        <f>IF(I52&lt;&gt;"", COUNTIF($I$47:I52, "&lt;&gt;"), "")</f>
        <v>6</v>
      </c>
      <c r="I52" s="231" t="s">
        <v>23776</v>
      </c>
      <c r="J52" s="249" t="str">
        <f>IFERROR(VLOOKUP(I52,'JCR 2026 (JIF 25)'!A:D,4,0), IFERROR(VLOOKUP(I52,'JCR 2026 (JIF 25)'!B:D,3,0),""))</f>
        <v>Water</v>
      </c>
      <c r="K52" s="5">
        <v>2025</v>
      </c>
      <c r="L52" s="68">
        <v>1128</v>
      </c>
      <c r="M52" s="3"/>
      <c r="N52" s="3"/>
      <c r="O52" s="3"/>
    </row>
    <row r="53" spans="1:15" ht="13.5" customHeight="1">
      <c r="A53" s="135" t="str">
        <f t="shared" si="8"/>
        <v>Applied Sciences-Basel, 2025, p. 291</v>
      </c>
      <c r="B53" s="136">
        <f t="shared" si="9"/>
        <v>1</v>
      </c>
      <c r="C53" s="239" t="str">
        <f>IF(IF(I53="","",_xlfn.LET(_xlpm.resultado1,VLOOKUP(I53,'JCR 2026 (JIF 25)'!A:C,3,FALSE),_xlpm.resultado2,VLOOKUP(I53,'JCR 2026 (JIF 25)'!B:C,2,FALSE),_xlpm.resultado,IFERROR(_xlpm.resultado1,IFERROR(_xlpm.resultado2,"")),IF(OR(_xlpm.resultado=0,_xlpm.resultado=""),"Revista sem FI",VALUE(_xlpm.resultado))))="Revista sem FI","Revista sem FI","")</f>
        <v/>
      </c>
      <c r="D53" s="3"/>
      <c r="E53" s="8"/>
      <c r="F53" s="3"/>
      <c r="G53" s="3"/>
      <c r="H53" s="49">
        <f>IF(I53&lt;&gt;"", COUNTIF($I$47:I53, "&lt;&gt;"), "")</f>
        <v>7</v>
      </c>
      <c r="I53" s="231" t="s">
        <v>11651</v>
      </c>
      <c r="J53" s="249" t="str">
        <f>IFERROR(VLOOKUP(I53,'JCR 2026 (JIF 25)'!A:D,4,0), IFERROR(VLOOKUP(I53,'JCR 2026 (JIF 25)'!B:D,3,0),""))</f>
        <v>Applied Sciences-Basel</v>
      </c>
      <c r="K53" s="5">
        <v>2025</v>
      </c>
      <c r="L53" s="68">
        <v>291</v>
      </c>
      <c r="M53" s="3"/>
      <c r="N53" s="3"/>
      <c r="O53" s="3"/>
    </row>
    <row r="54" spans="1:15" ht="13.5" customHeight="1">
      <c r="A54" s="135" t="str">
        <f t="shared" si="8"/>
        <v>Ciência e Natura, 2025, p. e89279</v>
      </c>
      <c r="B54" s="136">
        <f t="shared" si="9"/>
        <v>0</v>
      </c>
      <c r="C54" s="239" t="str">
        <f>IF(IF(I54="","",_xlfn.LET(_xlpm.resultado1,VLOOKUP(I54,'JCR 2026 (JIF 25)'!A:C,3,FALSE),_xlpm.resultado2,VLOOKUP(I54,'JCR 2026 (JIF 25)'!B:C,2,FALSE),_xlpm.resultado,IFERROR(_xlpm.resultado1,IFERROR(_xlpm.resultado2,"")),IF(OR(_xlpm.resultado=0,_xlpm.resultado=""),"Revista sem FI",VALUE(_xlpm.resultado))))="Revista sem FI","Revista sem FI","")</f>
        <v>Revista sem FI</v>
      </c>
      <c r="D54" s="3"/>
      <c r="E54" s="8"/>
      <c r="F54" s="3"/>
      <c r="G54" s="3"/>
      <c r="H54" s="49">
        <f>IF(I54&lt;&gt;"", COUNTIF($I$47:I54, "&lt;&gt;"), "")</f>
        <v>8</v>
      </c>
      <c r="I54" s="231" t="s">
        <v>66333</v>
      </c>
      <c r="J54" s="249" t="str">
        <f>IFERROR(VLOOKUP(I54,'JCR 2026 (JIF 25)'!A:D,4,0), IFERROR(VLOOKUP(I54,'JCR 2026 (JIF 25)'!B:D,3,0),""))</f>
        <v>Ciência e Natura</v>
      </c>
      <c r="K54" s="5">
        <v>2025</v>
      </c>
      <c r="L54" s="68" t="s">
        <v>66351</v>
      </c>
      <c r="M54" s="3"/>
      <c r="N54" s="3"/>
      <c r="O54" s="3"/>
    </row>
    <row r="55" spans="1:15" ht="13.5" customHeight="1">
      <c r="A55" s="135" t="str">
        <f t="shared" si="8"/>
        <v>Journal of Luminescence, 2025, p. 121247</v>
      </c>
      <c r="B55" s="136">
        <f t="shared" si="9"/>
        <v>1</v>
      </c>
      <c r="C55" s="239" t="str">
        <f>IF(IF(I55="","",_xlfn.LET(_xlpm.resultado1,VLOOKUP(I55,'JCR 2026 (JIF 25)'!A:C,3,FALSE),_xlpm.resultado2,VLOOKUP(I55,'JCR 2026 (JIF 25)'!B:C,2,FALSE),_xlpm.resultado,IFERROR(_xlpm.resultado1,IFERROR(_xlpm.resultado2,"")),IF(OR(_xlpm.resultado=0,_xlpm.resultado=""),"Revista sem FI",VALUE(_xlpm.resultado))))="Revista sem FI","Revista sem FI","")</f>
        <v/>
      </c>
      <c r="D55" s="3"/>
      <c r="E55" s="8"/>
      <c r="F55" s="3"/>
      <c r="G55" s="3"/>
      <c r="H55" s="49">
        <f>IF(I55&lt;&gt;"", COUNTIF($I$47:I55, "&lt;&gt;"), "")</f>
        <v>9</v>
      </c>
      <c r="I55" s="231" t="s">
        <v>19192</v>
      </c>
      <c r="J55" s="249" t="str">
        <f>IFERROR(VLOOKUP(I55,'JCR 2026 (JIF 25)'!A:D,4,0), IFERROR(VLOOKUP(I55,'JCR 2026 (JIF 25)'!B:D,3,0),""))</f>
        <v>Journal of Luminescence</v>
      </c>
      <c r="K55" s="5">
        <v>2025</v>
      </c>
      <c r="L55" s="68">
        <v>121247</v>
      </c>
      <c r="M55" s="3"/>
      <c r="N55" s="3"/>
      <c r="O55" s="3"/>
    </row>
    <row r="56" spans="1:15" ht="13.5" customHeight="1">
      <c r="A56" s="135" t="str">
        <f t="shared" si="8"/>
        <v>ACS Sustainable Chemistry &amp; Engineering, 2025, p. 11286</v>
      </c>
      <c r="B56" s="136">
        <f t="shared" si="9"/>
        <v>1</v>
      </c>
      <c r="C56" s="239" t="str">
        <f>IF(IF(I56="","",_xlfn.LET(_xlpm.resultado1,VLOOKUP(I56,'JCR 2026 (JIF 25)'!A:C,3,FALSE),_xlpm.resultado2,VLOOKUP(I56,'JCR 2026 (JIF 25)'!B:C,2,FALSE),_xlpm.resultado,IFERROR(_xlpm.resultado1,IFERROR(_xlpm.resultado2,"")),IF(OR(_xlpm.resultado=0,_xlpm.resultado=""),"Revista sem FI",VALUE(_xlpm.resultado))))="Revista sem FI","Revista sem FI","")</f>
        <v/>
      </c>
      <c r="D56" s="14"/>
      <c r="E56" s="15"/>
      <c r="F56" s="14"/>
      <c r="G56" s="14"/>
      <c r="H56" s="49">
        <f>IF(I56&lt;&gt;"", COUNTIF($I$47:I56, "&lt;&gt;"), "")</f>
        <v>10</v>
      </c>
      <c r="I56" s="231" t="s">
        <v>10286</v>
      </c>
      <c r="J56" s="249" t="str">
        <f>IFERROR(VLOOKUP(I56,'JCR 2026 (JIF 25)'!A:D,4,0), IFERROR(VLOOKUP(I56,'JCR 2026 (JIF 25)'!B:D,3,0),""))</f>
        <v>ACS Sustainable Chemistry &amp; Engineering</v>
      </c>
      <c r="K56" s="5">
        <v>2025</v>
      </c>
      <c r="L56" s="68">
        <v>11286</v>
      </c>
      <c r="M56" s="3"/>
      <c r="N56" s="14"/>
      <c r="O56" s="14"/>
    </row>
    <row r="57" spans="1:15" ht="13.5" customHeight="1">
      <c r="A57" s="135" t="str">
        <f t="shared" si="8"/>
        <v>JOURNAL OF PHYSICS-CONDENSED MATTER, 2025, p. 113004</v>
      </c>
      <c r="B57" s="136">
        <f t="shared" si="9"/>
        <v>1</v>
      </c>
      <c r="C57" s="239" t="str">
        <f>IF(IF(I57="","",_xlfn.LET(_xlpm.resultado1,VLOOKUP(I57,'JCR 2026 (JIF 25)'!A:C,3,FALSE),_xlpm.resultado2,VLOOKUP(I57,'JCR 2026 (JIF 25)'!B:C,2,FALSE),_xlpm.resultado,IFERROR(_xlpm.resultado1,IFERROR(_xlpm.resultado2,"")),IF(OR(_xlpm.resultado=0,_xlpm.resultado=""),"Revista sem FI",VALUE(_xlpm.resultado))))="Revista sem FI","Revista sem FI","")</f>
        <v/>
      </c>
      <c r="D57" s="14"/>
      <c r="E57" s="15"/>
      <c r="F57" s="14"/>
      <c r="G57" s="14"/>
      <c r="H57" s="49">
        <f>IF(I57&lt;&gt;"", COUNTIF($I$47:I57, "&lt;&gt;"), "")</f>
        <v>11</v>
      </c>
      <c r="I57" s="231" t="s">
        <v>18258</v>
      </c>
      <c r="J57" s="249" t="str">
        <f>IFERROR(VLOOKUP(I57,'JCR 2026 (JIF 25)'!A:D,4,0), IFERROR(VLOOKUP(I57,'JCR 2026 (JIF 25)'!B:D,3,0),""))</f>
        <v>JOURNAL OF PHYSICS-CONDENSED MATTER</v>
      </c>
      <c r="K57" s="5">
        <v>2025</v>
      </c>
      <c r="L57" s="68">
        <v>113004</v>
      </c>
      <c r="M57" s="3"/>
      <c r="N57" s="14"/>
      <c r="O57" s="14"/>
    </row>
    <row r="58" spans="1:15" ht="13.5" customHeight="1">
      <c r="A58" s="135" t="str">
        <f t="shared" si="8"/>
        <v/>
      </c>
      <c r="B58" s="136" t="str">
        <f t="shared" si="9"/>
        <v/>
      </c>
      <c r="C58" s="239" t="str">
        <f>IF(IF(I58="","",_xlfn.LET(_xlpm.resultado1,VLOOKUP(I58,'JCR 2026 (JIF 25)'!A:C,3,FALSE),_xlpm.resultado2,VLOOKUP(I58,'JCR 2026 (JIF 25)'!B:C,2,FALSE),_xlpm.resultado,IFERROR(_xlpm.resultado1,IFERROR(_xlpm.resultado2,"")),IF(OR(_xlpm.resultado=0,_xlpm.resultado=""),"Revista sem FI",VALUE(_xlpm.resultado))))="Revista sem FI","Revista sem FI","")</f>
        <v/>
      </c>
      <c r="D58" s="14"/>
      <c r="E58" s="15"/>
      <c r="F58" s="14"/>
      <c r="G58" s="14"/>
      <c r="H58" s="49" t="str">
        <f>IF(I58&lt;&gt;"", COUNTIF($I$47:I58, "&lt;&gt;"), "")</f>
        <v/>
      </c>
      <c r="I58" s="231"/>
      <c r="J58" s="249" t="str">
        <f>IFERROR(VLOOKUP(I58,'JCR 2026 (JIF 25)'!A:D,4,0), IFERROR(VLOOKUP(I58,'JCR 2026 (JIF 25)'!B:D,3,0),""))</f>
        <v/>
      </c>
      <c r="K58" s="5"/>
      <c r="L58" s="68"/>
      <c r="M58" s="14"/>
      <c r="N58" s="14"/>
      <c r="O58" s="14"/>
    </row>
    <row r="59" spans="1:15" ht="13.5" customHeight="1">
      <c r="A59" s="135" t="str">
        <f t="shared" si="8"/>
        <v/>
      </c>
      <c r="B59" s="136" t="str">
        <f t="shared" si="9"/>
        <v/>
      </c>
      <c r="C59" s="239" t="str">
        <f>IF(IF(I59="","",_xlfn.LET(_xlpm.resultado1,VLOOKUP(I59,'JCR 2026 (JIF 25)'!A:C,3,FALSE),_xlpm.resultado2,VLOOKUP(I59,'JCR 2026 (JIF 25)'!B:C,2,FALSE),_xlpm.resultado,IFERROR(_xlpm.resultado1,IFERROR(_xlpm.resultado2,"")),IF(OR(_xlpm.resultado=0,_xlpm.resultado=""),"Revista sem FI",VALUE(_xlpm.resultado))))="Revista sem FI","Revista sem FI","")</f>
        <v/>
      </c>
      <c r="D59" s="14"/>
      <c r="E59" s="15"/>
      <c r="F59" s="14"/>
      <c r="G59" s="14"/>
      <c r="H59" s="49" t="str">
        <f>IF(I59&lt;&gt;"", COUNTIF($I$47:I59, "&lt;&gt;"), "")</f>
        <v/>
      </c>
      <c r="I59" s="231"/>
      <c r="J59" s="249" t="str">
        <f>IFERROR(VLOOKUP(I59,'JCR 2026 (JIF 25)'!A:D,4,0), IFERROR(VLOOKUP(I59,'JCR 2026 (JIF 25)'!B:D,3,0),""))</f>
        <v/>
      </c>
      <c r="K59" s="5"/>
      <c r="L59" s="68"/>
      <c r="M59" s="14"/>
      <c r="N59" s="14"/>
      <c r="O59" s="14"/>
    </row>
    <row r="60" spans="1:15" ht="13.5" customHeight="1">
      <c r="A60" s="135" t="str">
        <f t="shared" si="8"/>
        <v/>
      </c>
      <c r="B60" s="136" t="str">
        <f t="shared" si="9"/>
        <v/>
      </c>
      <c r="C60" s="239" t="str">
        <f>IF(IF(I60="","",_xlfn.LET(_xlpm.resultado1,VLOOKUP(I60,'JCR 2026 (JIF 25)'!A:C,3,FALSE),_xlpm.resultado2,VLOOKUP(I60,'JCR 2026 (JIF 25)'!B:C,2,FALSE),_xlpm.resultado,IFERROR(_xlpm.resultado1,IFERROR(_xlpm.resultado2,"")),IF(OR(_xlpm.resultado=0,_xlpm.resultado=""),"Revista sem FI",VALUE(_xlpm.resultado))))="Revista sem FI","Revista sem FI","")</f>
        <v/>
      </c>
      <c r="D60" s="14"/>
      <c r="E60" s="15"/>
      <c r="F60" s="14"/>
      <c r="G60" s="14"/>
      <c r="H60" s="49" t="str">
        <f>IF(I60&lt;&gt;"", COUNTIF($I$47:I60, "&lt;&gt;"), "")</f>
        <v/>
      </c>
      <c r="I60" s="231"/>
      <c r="J60" s="249" t="str">
        <f>IFERROR(VLOOKUP(I60,'JCR 2026 (JIF 25)'!A:D,4,0), IFERROR(VLOOKUP(I60,'JCR 2026 (JIF 25)'!B:D,3,0),""))</f>
        <v/>
      </c>
      <c r="K60" s="5"/>
      <c r="L60" s="68"/>
      <c r="M60" s="14"/>
      <c r="N60" s="14"/>
      <c r="O60" s="14"/>
    </row>
    <row r="61" spans="1:15" ht="13.5" customHeight="1">
      <c r="A61" s="135" t="str">
        <f t="shared" si="8"/>
        <v/>
      </c>
      <c r="B61" s="136" t="str">
        <f t="shared" si="9"/>
        <v/>
      </c>
      <c r="C61" s="239" t="str">
        <f>IF(IF(I61="","",_xlfn.LET(_xlpm.resultado1,VLOOKUP(I61,'JCR 2026 (JIF 25)'!A:C,3,FALSE),_xlpm.resultado2,VLOOKUP(I61,'JCR 2026 (JIF 25)'!B:C,2,FALSE),_xlpm.resultado,IFERROR(_xlpm.resultado1,IFERROR(_xlpm.resultado2,"")),IF(OR(_xlpm.resultado=0,_xlpm.resultado=""),"Revista sem FI",VALUE(_xlpm.resultado))))="Revista sem FI","Revista sem FI","")</f>
        <v/>
      </c>
      <c r="D61" s="14"/>
      <c r="E61" s="15"/>
      <c r="F61" s="14"/>
      <c r="G61" s="14"/>
      <c r="H61" s="49" t="str">
        <f>IF(I61&lt;&gt;"", COUNTIF($I$47:I61, "&lt;&gt;"), "")</f>
        <v/>
      </c>
      <c r="I61" s="231"/>
      <c r="J61" s="249" t="str">
        <f>IFERROR(VLOOKUP(I61,'JCR 2026 (JIF 25)'!A:D,4,0), IFERROR(VLOOKUP(I61,'JCR 2026 (JIF 25)'!B:D,3,0),""))</f>
        <v/>
      </c>
      <c r="K61" s="5"/>
      <c r="L61" s="68"/>
      <c r="M61" s="14"/>
      <c r="N61" s="14"/>
      <c r="O61" s="14"/>
    </row>
    <row r="62" spans="1:15" ht="13.5" customHeight="1">
      <c r="A62" s="135" t="str">
        <f t="shared" si="8"/>
        <v/>
      </c>
      <c r="B62" s="136" t="str">
        <f t="shared" si="9"/>
        <v/>
      </c>
      <c r="C62" s="239" t="str">
        <f>IF(IF(I62="","",_xlfn.LET(_xlpm.resultado1,VLOOKUP(I62,'JCR 2026 (JIF 25)'!A:C,3,FALSE),_xlpm.resultado2,VLOOKUP(I62,'JCR 2026 (JIF 25)'!B:C,2,FALSE),_xlpm.resultado,IFERROR(_xlpm.resultado1,IFERROR(_xlpm.resultado2,"")),IF(OR(_xlpm.resultado=0,_xlpm.resultado=""),"Revista sem FI",VALUE(_xlpm.resultado))))="Revista sem FI","Revista sem FI","")</f>
        <v/>
      </c>
      <c r="D62" s="14"/>
      <c r="E62" s="15"/>
      <c r="F62" s="14"/>
      <c r="G62" s="14"/>
      <c r="H62" s="49" t="str">
        <f>IF(I62&lt;&gt;"", COUNTIF($I$47:I62, "&lt;&gt;"), "")</f>
        <v/>
      </c>
      <c r="I62" s="231"/>
      <c r="J62" s="249" t="str">
        <f>IFERROR(VLOOKUP(I62,'JCR 2026 (JIF 25)'!A:D,4,0), IFERROR(VLOOKUP(I62,'JCR 2026 (JIF 25)'!B:D,3,0),""))</f>
        <v/>
      </c>
      <c r="K62" s="5"/>
      <c r="L62" s="68"/>
      <c r="M62" s="14"/>
      <c r="N62" s="14"/>
      <c r="O62" s="14"/>
    </row>
    <row r="63" spans="1:15" ht="13.5" customHeight="1">
      <c r="A63" s="135" t="str">
        <f t="shared" si="8"/>
        <v/>
      </c>
      <c r="B63" s="136" t="str">
        <f t="shared" si="9"/>
        <v/>
      </c>
      <c r="C63" s="239" t="str">
        <f>IF(IF(I63="","",_xlfn.LET(_xlpm.resultado1,VLOOKUP(I63,'JCR 2026 (JIF 25)'!A:C,3,FALSE),_xlpm.resultado2,VLOOKUP(I63,'JCR 2026 (JIF 25)'!B:C,2,FALSE),_xlpm.resultado,IFERROR(_xlpm.resultado1,IFERROR(_xlpm.resultado2,"")),IF(OR(_xlpm.resultado=0,_xlpm.resultado=""),"Revista sem FI",VALUE(_xlpm.resultado))))="Revista sem FI","Revista sem FI","")</f>
        <v/>
      </c>
      <c r="D63" s="14"/>
      <c r="E63" s="15"/>
      <c r="F63" s="14"/>
      <c r="G63" s="14"/>
      <c r="H63" s="49" t="str">
        <f>IF(I63&lt;&gt;"", COUNTIF($I$47:I63, "&lt;&gt;"), "")</f>
        <v/>
      </c>
      <c r="I63" s="231"/>
      <c r="J63" s="249" t="str">
        <f>IFERROR(VLOOKUP(I63,'JCR 2026 (JIF 25)'!A:D,4,0), IFERROR(VLOOKUP(I63,'JCR 2026 (JIF 25)'!B:D,3,0),""))</f>
        <v/>
      </c>
      <c r="K63" s="5"/>
      <c r="L63" s="68"/>
      <c r="M63" s="14"/>
      <c r="N63" s="14"/>
      <c r="O63" s="14"/>
    </row>
    <row r="64" spans="1:15" ht="13.5" customHeight="1">
      <c r="A64" s="135" t="str">
        <f t="shared" si="8"/>
        <v/>
      </c>
      <c r="B64" s="136" t="str">
        <f t="shared" si="9"/>
        <v/>
      </c>
      <c r="C64" s="239" t="str">
        <f>IF(IF(I64="","",_xlfn.LET(_xlpm.resultado1,VLOOKUP(I64,'JCR 2026 (JIF 25)'!A:C,3,FALSE),_xlpm.resultado2,VLOOKUP(I64,'JCR 2026 (JIF 25)'!B:C,2,FALSE),_xlpm.resultado,IFERROR(_xlpm.resultado1,IFERROR(_xlpm.resultado2,"")),IF(OR(_xlpm.resultado=0,_xlpm.resultado=""),"Revista sem FI",VALUE(_xlpm.resultado))))="Revista sem FI","Revista sem FI","")</f>
        <v/>
      </c>
      <c r="D64" s="14"/>
      <c r="E64" s="15"/>
      <c r="F64" s="14"/>
      <c r="G64" s="14"/>
      <c r="H64" s="49" t="str">
        <f>IF(I64&lt;&gt;"", COUNTIF($I$47:I64, "&lt;&gt;"), "")</f>
        <v/>
      </c>
      <c r="I64" s="231"/>
      <c r="J64" s="249" t="str">
        <f>IFERROR(VLOOKUP(I64,'JCR 2026 (JIF 25)'!A:D,4,0), IFERROR(VLOOKUP(I64,'JCR 2026 (JIF 25)'!B:D,3,0),""))</f>
        <v/>
      </c>
      <c r="K64" s="5"/>
      <c r="L64" s="68"/>
      <c r="M64" s="14"/>
      <c r="N64" s="14"/>
      <c r="O64" s="14"/>
    </row>
    <row r="65" spans="1:15" ht="13.5" customHeight="1">
      <c r="A65" s="135" t="str">
        <f t="shared" si="8"/>
        <v/>
      </c>
      <c r="B65" s="136" t="str">
        <f t="shared" si="9"/>
        <v/>
      </c>
      <c r="C65" s="239" t="str">
        <f>IF(IF(I65="","",_xlfn.LET(_xlpm.resultado1,VLOOKUP(I65,'JCR 2026 (JIF 25)'!A:C,3,FALSE),_xlpm.resultado2,VLOOKUP(I65,'JCR 2026 (JIF 25)'!B:C,2,FALSE),_xlpm.resultado,IFERROR(_xlpm.resultado1,IFERROR(_xlpm.resultado2,"")),IF(OR(_xlpm.resultado=0,_xlpm.resultado=""),"Revista sem FI",VALUE(_xlpm.resultado))))="Revista sem FI","Revista sem FI","")</f>
        <v/>
      </c>
      <c r="D65" s="14"/>
      <c r="E65" s="15"/>
      <c r="F65" s="14"/>
      <c r="G65" s="14"/>
      <c r="H65" s="49" t="str">
        <f>IF(I65&lt;&gt;"", COUNTIF($I$47:I65, "&lt;&gt;"), "")</f>
        <v/>
      </c>
      <c r="I65" s="231"/>
      <c r="J65" s="249" t="str">
        <f>IFERROR(VLOOKUP(I65,'JCR 2026 (JIF 25)'!A:D,4,0), IFERROR(VLOOKUP(I65,'JCR 2026 (JIF 25)'!B:D,3,0),""))</f>
        <v/>
      </c>
      <c r="K65" s="5"/>
      <c r="L65" s="68"/>
      <c r="M65" s="14"/>
      <c r="N65" s="14"/>
      <c r="O65" s="14"/>
    </row>
    <row r="66" spans="1:15" ht="13.5" customHeight="1">
      <c r="A66" s="135" t="str">
        <f t="shared" si="8"/>
        <v/>
      </c>
      <c r="B66" s="136" t="str">
        <f t="shared" si="9"/>
        <v/>
      </c>
      <c r="C66" s="239" t="str">
        <f>IF(IF(I66="","",_xlfn.LET(_xlpm.resultado1,VLOOKUP(I66,'JCR 2026 (JIF 25)'!A:C,3,FALSE),_xlpm.resultado2,VLOOKUP(I66,'JCR 2026 (JIF 25)'!B:C,2,FALSE),_xlpm.resultado,IFERROR(_xlpm.resultado1,IFERROR(_xlpm.resultado2,"")),IF(OR(_xlpm.resultado=0,_xlpm.resultado=""),"Revista sem FI",VALUE(_xlpm.resultado))))="Revista sem FI","Revista sem FI","")</f>
        <v/>
      </c>
      <c r="D66" s="14"/>
      <c r="E66" s="15"/>
      <c r="F66" s="14"/>
      <c r="G66" s="14"/>
      <c r="H66" s="49" t="str">
        <f>IF(I66&lt;&gt;"", COUNTIF($I$47:I66, "&lt;&gt;"), "")</f>
        <v/>
      </c>
      <c r="I66" s="231"/>
      <c r="J66" s="249" t="str">
        <f>IFERROR(VLOOKUP(I66,'JCR 2026 (JIF 25)'!A:D,4,0), IFERROR(VLOOKUP(I66,'JCR 2026 (JIF 25)'!B:D,3,0),""))</f>
        <v/>
      </c>
      <c r="K66" s="5"/>
      <c r="L66" s="68"/>
      <c r="M66" s="14"/>
      <c r="N66" s="14"/>
      <c r="O66" s="14"/>
    </row>
    <row r="67" spans="1:15" ht="13.5" customHeight="1">
      <c r="A67" s="135" t="str">
        <f t="shared" si="8"/>
        <v/>
      </c>
      <c r="B67" s="136" t="str">
        <f t="shared" si="9"/>
        <v/>
      </c>
      <c r="C67" s="239" t="str">
        <f>IF(IF(I67="","",_xlfn.LET(_xlpm.resultado1,VLOOKUP(I67,'JCR 2026 (JIF 25)'!A:C,3,FALSE),_xlpm.resultado2,VLOOKUP(I67,'JCR 2026 (JIF 25)'!B:C,2,FALSE),_xlpm.resultado,IFERROR(_xlpm.resultado1,IFERROR(_xlpm.resultado2,"")),IF(OR(_xlpm.resultado=0,_xlpm.resultado=""),"Revista sem FI",VALUE(_xlpm.resultado))))="Revista sem FI","Revista sem FI","")</f>
        <v/>
      </c>
      <c r="D67" s="14"/>
      <c r="E67" s="15"/>
      <c r="F67" s="14"/>
      <c r="G67" s="14"/>
      <c r="H67" s="49" t="str">
        <f>IF(I67&lt;&gt;"", COUNTIF($I$47:I67, "&lt;&gt;"), "")</f>
        <v/>
      </c>
      <c r="I67" s="231"/>
      <c r="J67" s="249" t="str">
        <f>IFERROR(VLOOKUP(I67,'JCR 2026 (JIF 25)'!A:D,4,0), IFERROR(VLOOKUP(I67,'JCR 2026 (JIF 25)'!B:D,3,0),""))</f>
        <v/>
      </c>
      <c r="K67" s="5"/>
      <c r="L67" s="68"/>
      <c r="M67" s="14"/>
      <c r="N67" s="14"/>
      <c r="O67" s="14"/>
    </row>
    <row r="68" spans="1:15" ht="13.5" customHeight="1">
      <c r="A68" s="135" t="str">
        <f t="shared" si="8"/>
        <v/>
      </c>
      <c r="B68" s="136" t="str">
        <f t="shared" si="9"/>
        <v/>
      </c>
      <c r="C68" s="239" t="str">
        <f>IF(IF(I68="","",_xlfn.LET(_xlpm.resultado1,VLOOKUP(I68,'JCR 2026 (JIF 25)'!A:C,3,FALSE),_xlpm.resultado2,VLOOKUP(I68,'JCR 2026 (JIF 25)'!B:C,2,FALSE),_xlpm.resultado,IFERROR(_xlpm.resultado1,IFERROR(_xlpm.resultado2,"")),IF(OR(_xlpm.resultado=0,_xlpm.resultado=""),"Revista sem FI",VALUE(_xlpm.resultado))))="Revista sem FI","Revista sem FI","")</f>
        <v/>
      </c>
      <c r="D68" s="14"/>
      <c r="E68" s="15"/>
      <c r="F68" s="14"/>
      <c r="G68" s="14"/>
      <c r="H68" s="49" t="str">
        <f>IF(I68&lt;&gt;"", COUNTIF($I$47:I68, "&lt;&gt;"), "")</f>
        <v/>
      </c>
      <c r="I68" s="231"/>
      <c r="J68" s="249" t="str">
        <f>IFERROR(VLOOKUP(I68,'JCR 2026 (JIF 25)'!A:D,4,0), IFERROR(VLOOKUP(I68,'JCR 2026 (JIF 25)'!B:D,3,0),""))</f>
        <v/>
      </c>
      <c r="K68" s="5"/>
      <c r="L68" s="68"/>
      <c r="M68" s="14"/>
      <c r="N68" s="14"/>
      <c r="O68" s="14"/>
    </row>
    <row r="69" spans="1:15" ht="13.5" customHeight="1">
      <c r="A69" s="135" t="str">
        <f t="shared" si="8"/>
        <v/>
      </c>
      <c r="B69" s="136" t="str">
        <f t="shared" si="9"/>
        <v/>
      </c>
      <c r="C69" s="239" t="str">
        <f>IF(IF(I69="","",_xlfn.LET(_xlpm.resultado1,VLOOKUP(I69,'JCR 2026 (JIF 25)'!A:C,3,FALSE),_xlpm.resultado2,VLOOKUP(I69,'JCR 2026 (JIF 25)'!B:C,2,FALSE),_xlpm.resultado,IFERROR(_xlpm.resultado1,IFERROR(_xlpm.resultado2,"")),IF(OR(_xlpm.resultado=0,_xlpm.resultado=""),"Revista sem FI",VALUE(_xlpm.resultado))))="Revista sem FI","Revista sem FI","")</f>
        <v/>
      </c>
      <c r="D69" s="14"/>
      <c r="E69" s="15"/>
      <c r="F69" s="14"/>
      <c r="G69" s="14"/>
      <c r="H69" s="49" t="str">
        <f>IF(I69&lt;&gt;"", COUNTIF($I$47:I69, "&lt;&gt;"), "")</f>
        <v/>
      </c>
      <c r="I69" s="231"/>
      <c r="J69" s="249" t="str">
        <f>IFERROR(VLOOKUP(I69,'JCR 2026 (JIF 25)'!A:D,4,0), IFERROR(VLOOKUP(I69,'JCR 2026 (JIF 25)'!B:D,3,0),""))</f>
        <v/>
      </c>
      <c r="K69" s="5"/>
      <c r="L69" s="68"/>
      <c r="M69" s="14"/>
      <c r="N69" s="14"/>
      <c r="O69" s="14"/>
    </row>
    <row r="70" spans="1:15" ht="13.5" customHeight="1">
      <c r="A70" s="135" t="str">
        <f t="shared" si="8"/>
        <v/>
      </c>
      <c r="B70" s="136" t="str">
        <f t="shared" si="9"/>
        <v/>
      </c>
      <c r="C70" s="239" t="str">
        <f>IF(IF(I70="","",_xlfn.LET(_xlpm.resultado1,VLOOKUP(I70,'JCR 2026 (JIF 25)'!A:C,3,FALSE),_xlpm.resultado2,VLOOKUP(I70,'JCR 2026 (JIF 25)'!B:C,2,FALSE),_xlpm.resultado,IFERROR(_xlpm.resultado1,IFERROR(_xlpm.resultado2,"")),IF(OR(_xlpm.resultado=0,_xlpm.resultado=""),"Revista sem FI",VALUE(_xlpm.resultado))))="Revista sem FI","Revista sem FI","")</f>
        <v/>
      </c>
      <c r="D70" s="14"/>
      <c r="E70" s="15"/>
      <c r="F70" s="14"/>
      <c r="G70" s="14"/>
      <c r="H70" s="49" t="str">
        <f>IF(I70&lt;&gt;"", COUNTIF($I$47:I70, "&lt;&gt;"), "")</f>
        <v/>
      </c>
      <c r="I70" s="231"/>
      <c r="J70" s="249" t="str">
        <f>IFERROR(VLOOKUP(I70,'JCR 2026 (JIF 25)'!A:D,4,0), IFERROR(VLOOKUP(I70,'JCR 2026 (JIF 25)'!B:D,3,0),""))</f>
        <v/>
      </c>
      <c r="K70" s="5"/>
      <c r="L70" s="68"/>
      <c r="M70" s="14"/>
      <c r="N70" s="14"/>
      <c r="O70" s="14"/>
    </row>
    <row r="71" spans="1:15" ht="13.5" customHeight="1" thickBot="1">
      <c r="A71" s="135" t="str">
        <f t="shared" si="8"/>
        <v/>
      </c>
      <c r="B71" s="136" t="str">
        <f t="shared" si="9"/>
        <v/>
      </c>
      <c r="C71" s="239" t="str">
        <f>IF(IF(I71="","",_xlfn.LET(_xlpm.resultado1,VLOOKUP(I71,'JCR 2026 (JIF 25)'!A:C,3,FALSE),_xlpm.resultado2,VLOOKUP(I71,'JCR 2026 (JIF 25)'!B:C,2,FALSE),_xlpm.resultado,IFERROR(_xlpm.resultado1,IFERROR(_xlpm.resultado2,"")),IF(OR(_xlpm.resultado=0,_xlpm.resultado=""),"Revista sem FI",VALUE(_xlpm.resultado))))="Revista sem FI","Revista sem FI","")</f>
        <v/>
      </c>
      <c r="D71" s="14"/>
      <c r="E71" s="15"/>
      <c r="F71" s="14"/>
      <c r="G71" s="14"/>
      <c r="H71" s="50" t="str">
        <f>IF(I71&lt;&gt;"", COUNTIF($I$47:I71, "&lt;&gt;"), "")</f>
        <v/>
      </c>
      <c r="I71" s="232"/>
      <c r="J71" s="284" t="str">
        <f>IFERROR(VLOOKUP(I71,'JCR 2026 (JIF 25)'!A:D,4,0), IFERROR(VLOOKUP(I71,'JCR 2026 (JIF 25)'!B:D,3,0),""))</f>
        <v/>
      </c>
      <c r="K71" s="71"/>
      <c r="L71" s="69"/>
      <c r="M71" s="14"/>
      <c r="N71" s="14"/>
      <c r="O71" s="14"/>
    </row>
    <row r="72" spans="1:15" ht="13.5" customHeight="1" thickBot="1">
      <c r="A72" s="126" t="s">
        <v>60665</v>
      </c>
      <c r="B72" s="140">
        <f>SUM(B47:B71)</f>
        <v>9</v>
      </c>
      <c r="C72" s="3"/>
      <c r="D72" s="3"/>
      <c r="E72" s="8"/>
      <c r="F72" s="1"/>
      <c r="G72" s="1"/>
      <c r="H72" s="3"/>
      <c r="I72" s="3"/>
      <c r="J72" s="8"/>
      <c r="K72" s="3"/>
      <c r="L72" s="3"/>
      <c r="M72" s="3"/>
      <c r="N72" s="3"/>
      <c r="O72" s="3"/>
    </row>
    <row r="73" spans="1:15" ht="15" customHeight="1" thickBot="1">
      <c r="A73" s="3"/>
      <c r="B73" s="3"/>
      <c r="C73" s="3"/>
      <c r="D73" s="3"/>
      <c r="E73" s="3"/>
      <c r="F73" s="3"/>
      <c r="G73" s="3"/>
      <c r="H73" s="3"/>
      <c r="I73" s="3"/>
      <c r="J73" s="8"/>
      <c r="K73" s="3"/>
      <c r="L73" s="3"/>
      <c r="M73" s="3"/>
      <c r="N73" s="3"/>
      <c r="O73" s="3"/>
    </row>
    <row r="74" spans="1:15" ht="15" customHeight="1" thickBot="1">
      <c r="A74" s="200" t="s">
        <v>53955</v>
      </c>
      <c r="B74" s="201"/>
      <c r="C74" s="201"/>
      <c r="D74" s="201"/>
      <c r="E74" s="202"/>
      <c r="F74" s="14"/>
      <c r="G74" s="14"/>
      <c r="H74" s="14"/>
      <c r="I74" s="14"/>
      <c r="J74" s="15"/>
      <c r="K74" s="14"/>
      <c r="L74" s="14"/>
      <c r="M74" s="14"/>
      <c r="N74" s="14"/>
      <c r="O74" s="14"/>
    </row>
    <row r="75" spans="1:15" ht="13.5" customHeight="1">
      <c r="A75" s="74" t="s">
        <v>10</v>
      </c>
      <c r="B75" s="57" t="s">
        <v>11</v>
      </c>
      <c r="C75" s="57" t="s">
        <v>12</v>
      </c>
      <c r="D75" s="57" t="s">
        <v>13</v>
      </c>
      <c r="E75" s="73" t="s">
        <v>14</v>
      </c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3.5" customHeight="1">
      <c r="A76" s="30">
        <v>2021</v>
      </c>
      <c r="B76" s="17"/>
      <c r="C76" s="17"/>
      <c r="D76" s="17"/>
      <c r="E76" s="31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3.5" customHeight="1">
      <c r="A77" s="81"/>
      <c r="B77" s="10"/>
      <c r="C77" s="10"/>
      <c r="D77" s="10"/>
      <c r="E77" s="82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3.5" customHeight="1">
      <c r="A78" s="30">
        <v>2022</v>
      </c>
      <c r="B78" s="17"/>
      <c r="C78" s="17"/>
      <c r="D78" s="17"/>
      <c r="E78" s="31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3.5" customHeight="1">
      <c r="A79" s="81"/>
      <c r="B79" s="10"/>
      <c r="C79" s="10"/>
      <c r="D79" s="10"/>
      <c r="E79" s="82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3.5" customHeight="1">
      <c r="A80" s="30">
        <v>2023</v>
      </c>
      <c r="B80" s="17"/>
      <c r="C80" s="17"/>
      <c r="D80" s="17"/>
      <c r="E80" s="31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3.5" customHeight="1">
      <c r="A81" s="225">
        <v>2024</v>
      </c>
      <c r="B81" s="10"/>
      <c r="C81" s="10"/>
      <c r="D81" s="10"/>
      <c r="E81" s="82"/>
      <c r="F81" s="14"/>
      <c r="G81" s="14"/>
      <c r="H81" s="14"/>
      <c r="I81" s="14"/>
      <c r="J81" s="14"/>
      <c r="K81" s="14"/>
      <c r="L81" s="14"/>
      <c r="M81" s="14"/>
      <c r="N81" s="14"/>
      <c r="O81" s="14"/>
    </row>
    <row r="82" spans="1:15" ht="15" customHeight="1">
      <c r="A82" s="30">
        <v>2025</v>
      </c>
      <c r="B82" s="17"/>
      <c r="C82" s="17"/>
      <c r="D82" s="17"/>
      <c r="E82" s="31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thickBot="1">
      <c r="A83" s="94"/>
      <c r="B83" s="80"/>
      <c r="C83" s="80"/>
      <c r="D83" s="80"/>
      <c r="E83" s="63"/>
      <c r="F83" s="14"/>
      <c r="G83" s="14"/>
      <c r="H83" s="14"/>
      <c r="I83" s="14"/>
      <c r="J83" s="14"/>
      <c r="K83" s="14"/>
      <c r="L83" s="14"/>
      <c r="M83" s="14"/>
      <c r="N83" s="14"/>
      <c r="O83" s="14"/>
    </row>
    <row r="84" spans="1:15" ht="13.5" customHeight="1" thickBot="1">
      <c r="A84" s="75" t="s">
        <v>60662</v>
      </c>
      <c r="B84" s="76">
        <f>SUM(B76:B83)</f>
        <v>0</v>
      </c>
      <c r="C84" s="76">
        <f>SUM(C76:C83)</f>
        <v>0</v>
      </c>
      <c r="D84" s="76">
        <f>SUM(D76:D83)</f>
        <v>0</v>
      </c>
      <c r="E84" s="77">
        <f>SUM(E76:E83)</f>
        <v>0</v>
      </c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3.5" customHeight="1" thickBot="1">
      <c r="A85" s="3"/>
      <c r="B85" s="3"/>
      <c r="C85" s="3"/>
      <c r="D85" s="3"/>
      <c r="E85" s="8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3.5" customHeight="1" thickBot="1">
      <c r="A86" s="128" t="s">
        <v>15</v>
      </c>
      <c r="B86" s="177"/>
      <c r="C86" s="3"/>
      <c r="D86" s="3"/>
      <c r="E86" s="8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3.5" customHeight="1">
      <c r="A87" s="178" t="s">
        <v>53911</v>
      </c>
      <c r="B87" s="179">
        <f ca="1">C42</f>
        <v>0</v>
      </c>
      <c r="C87" s="3"/>
      <c r="D87" s="3"/>
      <c r="E87" s="8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3.5" customHeight="1">
      <c r="A88" s="180" t="s">
        <v>53909</v>
      </c>
      <c r="B88" s="181">
        <f ca="1">E23</f>
        <v>0</v>
      </c>
      <c r="C88" s="14"/>
      <c r="D88" s="14"/>
      <c r="E88" s="15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3.5" customHeight="1">
      <c r="A89" s="182" t="s">
        <v>53912</v>
      </c>
      <c r="B89" s="183">
        <f>D42</f>
        <v>0</v>
      </c>
      <c r="C89" s="11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3.5" customHeight="1">
      <c r="A90" s="180" t="s">
        <v>53914</v>
      </c>
      <c r="B90" s="181">
        <f>C43</f>
        <v>0</v>
      </c>
      <c r="C90" s="22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3.5" customHeight="1">
      <c r="A91" s="184" t="s">
        <v>2099</v>
      </c>
      <c r="B91" s="185">
        <f ca="1">C26</f>
        <v>0</v>
      </c>
      <c r="C91" s="11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3.5" customHeight="1">
      <c r="A92" s="184" t="s">
        <v>16</v>
      </c>
      <c r="B92" s="185">
        <f ca="1">Ranking!$O$35</f>
        <v>4.36376117028066</v>
      </c>
      <c r="C92" s="11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3.5" customHeight="1">
      <c r="A93" s="182" t="s">
        <v>53913</v>
      </c>
      <c r="B93" s="183">
        <f>MIN(B72,B90)</f>
        <v>0</v>
      </c>
      <c r="C93" s="11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3.5" customHeight="1">
      <c r="A94" s="184" t="s">
        <v>17</v>
      </c>
      <c r="B94" s="183">
        <f>B84</f>
        <v>0</v>
      </c>
      <c r="C94" s="11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3.5" customHeight="1">
      <c r="A95" s="184" t="s">
        <v>18</v>
      </c>
      <c r="B95" s="183">
        <f>D84</f>
        <v>0</v>
      </c>
      <c r="C95" s="11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3.5" customHeight="1">
      <c r="A96" s="184" t="s">
        <v>19</v>
      </c>
      <c r="B96" s="183">
        <f>IF(B84=0,0,C84/B84)</f>
        <v>0</v>
      </c>
      <c r="C96" s="11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3.5" customHeight="1" thickBot="1">
      <c r="A97" s="186" t="s">
        <v>14</v>
      </c>
      <c r="B97" s="187">
        <f>IF(D84=0,0,E84/D84)</f>
        <v>0</v>
      </c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3.5" customHeight="1" thickBot="1">
      <c r="A98" s="12"/>
      <c r="B98" s="1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3.5" customHeight="1">
      <c r="A99" s="188" t="s">
        <v>53950</v>
      </c>
      <c r="B99" s="189">
        <f>SUM(B76:B83)</f>
        <v>0</v>
      </c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3.5" customHeight="1">
      <c r="A100" s="190" t="s">
        <v>53951</v>
      </c>
      <c r="B100" s="191">
        <f>SUM(D76:D83)</f>
        <v>0</v>
      </c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3.5" customHeight="1">
      <c r="A101" s="190" t="s">
        <v>20</v>
      </c>
      <c r="B101" s="192">
        <f>2*B99+B100</f>
        <v>0</v>
      </c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3.5" customHeight="1">
      <c r="A102" s="190" t="s">
        <v>21</v>
      </c>
      <c r="B102" s="192" cm="1">
        <f t="array" ref="B102">_xlfn.LET(
_xlpm._r,M8:M100,
_xlpm._p,IFERROR(_xlfn.XMATCH(TRUE,ISTEXT(_xlpm._r),0),ROWS(_xlpm._r)+1),
_xlpm._nums,_xlfn._xlws.FILTER(_xlpm._r,(_xlfn.SEQUENCE(ROWS(_xlpm._r))&lt;_xlpm._p)*ISNUMBER(_xlpm._r),""),
IFERROR(SUM(1/_xlpm._nums),0)
)</f>
        <v>0</v>
      </c>
      <c r="C102" s="3"/>
      <c r="D102" s="233"/>
      <c r="E102" s="233"/>
      <c r="F102" s="233"/>
      <c r="G102" s="233"/>
      <c r="H102" s="233"/>
      <c r="I102" s="233"/>
      <c r="J102" s="233"/>
      <c r="K102" s="233"/>
      <c r="L102" s="233"/>
      <c r="M102" s="233"/>
      <c r="N102" s="3"/>
      <c r="O102" s="3"/>
    </row>
    <row r="103" spans="1:15" ht="13.5" customHeight="1">
      <c r="A103" s="190" t="s">
        <v>22</v>
      </c>
      <c r="B103" s="192">
        <f>B102-B101</f>
        <v>0</v>
      </c>
      <c r="C103" s="316"/>
      <c r="D103" s="317"/>
      <c r="E103" s="317"/>
      <c r="F103" s="317"/>
      <c r="G103" s="317"/>
      <c r="H103" s="317"/>
      <c r="I103" s="317"/>
      <c r="J103" s="317"/>
      <c r="K103" s="317"/>
      <c r="L103" s="317"/>
      <c r="M103" s="317"/>
      <c r="N103" s="3"/>
      <c r="O103" s="3"/>
    </row>
    <row r="104" spans="1:15" ht="13.5" customHeight="1" thickBot="1">
      <c r="A104" s="193" t="s">
        <v>23</v>
      </c>
      <c r="B104" s="194">
        <f ca="1">MAX(0,-B103*(3+2.5*B91/B92))</f>
        <v>0</v>
      </c>
      <c r="C104" s="3"/>
      <c r="D104" s="317"/>
      <c r="E104" s="317"/>
      <c r="F104" s="317"/>
      <c r="G104" s="317"/>
      <c r="H104" s="317"/>
      <c r="I104" s="317"/>
      <c r="J104" s="317"/>
      <c r="K104" s="317"/>
      <c r="L104" s="317"/>
      <c r="M104" s="317"/>
      <c r="N104" s="3"/>
      <c r="O104" s="3"/>
    </row>
    <row r="105" spans="1:15" ht="13.5" customHeight="1" thickBot="1">
      <c r="A105" s="3"/>
      <c r="B105" s="3"/>
      <c r="C105" s="3"/>
      <c r="D105" s="317"/>
      <c r="E105" s="317"/>
      <c r="F105" s="317"/>
      <c r="G105" s="317"/>
      <c r="H105" s="317"/>
      <c r="I105" s="317"/>
      <c r="J105" s="317"/>
      <c r="K105" s="317"/>
      <c r="L105" s="317"/>
      <c r="M105" s="317"/>
      <c r="N105" s="3"/>
      <c r="O105" s="3"/>
    </row>
    <row r="106" spans="1:15" ht="15.75" customHeight="1" thickBot="1">
      <c r="A106" s="679" t="s">
        <v>60666</v>
      </c>
      <c r="B106" s="680"/>
      <c r="C106" s="3"/>
      <c r="D106" s="317"/>
      <c r="E106" s="317"/>
      <c r="F106" s="317"/>
      <c r="G106" s="317"/>
      <c r="H106" s="317"/>
      <c r="I106" s="317"/>
      <c r="J106" s="317"/>
      <c r="K106" s="317"/>
      <c r="L106" s="317"/>
      <c r="M106" s="317"/>
      <c r="N106" s="3"/>
      <c r="O106" s="3"/>
    </row>
    <row r="107" spans="1:15" ht="13.5" customHeight="1" thickBot="1">
      <c r="A107" s="3"/>
      <c r="B107" s="3"/>
      <c r="C107" s="3"/>
      <c r="D107" s="317"/>
      <c r="E107" s="317"/>
      <c r="F107" s="317"/>
      <c r="G107" s="317"/>
      <c r="H107" s="317"/>
      <c r="I107" s="317"/>
      <c r="J107" s="317"/>
      <c r="K107" s="317"/>
      <c r="L107" s="317"/>
      <c r="M107" s="317"/>
      <c r="N107" s="3"/>
      <c r="O107" s="3"/>
    </row>
    <row r="108" spans="1:15" ht="18.75" customHeight="1" thickBot="1">
      <c r="A108" s="199" t="s">
        <v>2098</v>
      </c>
      <c r="B108" s="195">
        <f ca="1">(3*B87) + (1*B93) + IF(B96=0, 0, 3.5 * (96 * B94) / B96) + IF(B97=0, 0, 3.5 * (24 * B95) / B97) + 2.5 * (B89 * B91) / B92 - B104</f>
        <v>0</v>
      </c>
      <c r="C108" s="317"/>
      <c r="D108" s="317"/>
      <c r="E108" s="317"/>
      <c r="F108" s="317"/>
      <c r="G108" s="317"/>
      <c r="H108" s="317"/>
      <c r="I108" s="317"/>
      <c r="J108" s="317"/>
      <c r="K108" s="317"/>
      <c r="L108" s="317"/>
      <c r="M108" s="317"/>
      <c r="N108" s="3"/>
      <c r="O108" s="3"/>
    </row>
    <row r="109" spans="1:15" ht="15" customHeight="1">
      <c r="A109" s="3"/>
      <c r="B109" s="3"/>
      <c r="C109" s="3"/>
      <c r="D109" s="318"/>
      <c r="E109" s="233"/>
      <c r="F109" s="318"/>
      <c r="G109" s="233"/>
      <c r="H109" s="318"/>
      <c r="I109" s="318"/>
      <c r="J109" s="233"/>
      <c r="K109" s="233"/>
      <c r="L109" s="233"/>
      <c r="M109" s="318"/>
      <c r="N109" s="3"/>
      <c r="O109" s="3"/>
    </row>
    <row r="110" spans="1:15" ht="15" customHeight="1">
      <c r="A110" s="3"/>
      <c r="B110" s="3"/>
      <c r="C110" s="3"/>
      <c r="D110" s="318"/>
      <c r="E110" s="318"/>
      <c r="F110" s="318"/>
      <c r="G110" s="233"/>
      <c r="H110" s="233"/>
      <c r="I110" s="318"/>
      <c r="J110" s="233"/>
      <c r="K110" s="233"/>
      <c r="L110" s="233"/>
      <c r="M110" s="318"/>
      <c r="N110" s="3"/>
      <c r="O110" s="3"/>
    </row>
    <row r="111" spans="1:15" ht="15" customHeight="1">
      <c r="A111" s="3"/>
      <c r="B111" s="3"/>
      <c r="C111" s="3"/>
      <c r="D111" s="233"/>
      <c r="E111" s="318"/>
      <c r="F111" s="318"/>
      <c r="G111" s="233"/>
      <c r="H111" s="233"/>
      <c r="I111" s="233"/>
      <c r="J111" s="233"/>
      <c r="K111" s="233"/>
      <c r="L111" s="233"/>
      <c r="M111" s="233"/>
      <c r="N111" s="3"/>
      <c r="O111" s="3"/>
    </row>
    <row r="112" spans="1:15" ht="15" customHeight="1">
      <c r="D112" s="243"/>
      <c r="E112" s="243"/>
      <c r="F112" s="243"/>
      <c r="G112" s="243"/>
      <c r="H112" s="243"/>
      <c r="I112" s="243"/>
      <c r="J112" s="243"/>
      <c r="K112" s="243"/>
      <c r="L112" s="243"/>
      <c r="M112" s="243"/>
    </row>
    <row r="113" spans="4:13" ht="15" customHeight="1">
      <c r="D113" s="243"/>
      <c r="E113" s="243"/>
      <c r="F113" s="243"/>
      <c r="G113" s="243"/>
      <c r="H113" s="243"/>
      <c r="I113" s="243"/>
      <c r="J113" s="243"/>
      <c r="K113" s="243"/>
      <c r="L113" s="243"/>
      <c r="M113" s="243"/>
    </row>
  </sheetData>
  <mergeCells count="19">
    <mergeCell ref="H1:N3"/>
    <mergeCell ref="A2:E2"/>
    <mergeCell ref="A3:E3"/>
    <mergeCell ref="B5:E6"/>
    <mergeCell ref="H5:N5"/>
    <mergeCell ref="H6:N6"/>
    <mergeCell ref="A33:B33"/>
    <mergeCell ref="A34:B34"/>
    <mergeCell ref="A35:B35"/>
    <mergeCell ref="A32:B32"/>
    <mergeCell ref="A1:E1"/>
    <mergeCell ref="A30:B30"/>
    <mergeCell ref="A31:B31"/>
    <mergeCell ref="A39:B39"/>
    <mergeCell ref="A40:B40"/>
    <mergeCell ref="A106:B106"/>
    <mergeCell ref="A36:B36"/>
    <mergeCell ref="A37:B37"/>
    <mergeCell ref="A38:B38"/>
  </mergeCells>
  <conditionalFormatting sqref="M30:M39">
    <cfRule type="expression" dxfId="22" priority="1">
      <formula>$I30="P"</formula>
    </cfRule>
  </conditionalFormatting>
  <conditionalFormatting sqref="N30:N39">
    <cfRule type="expression" dxfId="21" priority="2">
      <formula>$I30="C"</formula>
    </cfRule>
  </conditionalFormatting>
  <dataValidations count="1">
    <dataValidation type="decimal" allowBlank="1" showInputMessage="1" showErrorMessage="1" prompt="O ano deve ser no mínimo até 10 anos atrás e no máximo até o ano passado." sqref="K39" xr:uid="{A9E9D6B4-F91A-4E73-BE54-572550F46414}">
      <formula1>YEAR(NOW())-10</formula1>
      <formula2>YEAR(NOW())-1</formula2>
    </dataValidation>
  </dataValidations>
  <pageMargins left="0.511811024" right="0.511811024" top="0.78740157499999996" bottom="0.78740157499999996" header="0" footer="0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01D71-7D21-40EF-9CC1-9F5979666B04}">
  <sheetPr>
    <tabColor rgb="FF92D050"/>
  </sheetPr>
  <dimension ref="A1:O113"/>
  <sheetViews>
    <sheetView topLeftCell="A71" workbookViewId="0">
      <selection activeCell="B102" sqref="B102"/>
    </sheetView>
  </sheetViews>
  <sheetFormatPr defaultColWidth="12.5546875" defaultRowHeight="15" customHeight="1"/>
  <cols>
    <col min="1" max="1" width="45.33203125" customWidth="1"/>
    <col min="2" max="2" width="17" customWidth="1"/>
    <col min="3" max="3" width="8.44140625" customWidth="1"/>
    <col min="4" max="4" width="7.109375" customWidth="1"/>
    <col min="5" max="5" width="8.44140625" customWidth="1"/>
    <col min="6" max="6" width="7.44140625" customWidth="1"/>
    <col min="7" max="7" width="6.5546875" customWidth="1"/>
    <col min="8" max="8" width="5.5546875" customWidth="1"/>
    <col min="9" max="9" width="15.33203125" customWidth="1"/>
    <col min="10" max="10" width="26.109375" customWidth="1"/>
    <col min="11" max="11" width="11.6640625" customWidth="1"/>
    <col min="12" max="12" width="12.5546875" customWidth="1"/>
    <col min="13" max="13" width="10.5546875" customWidth="1"/>
    <col min="14" max="14" width="11.21875" customWidth="1"/>
    <col min="15" max="15" width="8.5546875" customWidth="1"/>
    <col min="16" max="17" width="11.44140625" customWidth="1"/>
    <col min="18" max="27" width="9.44140625" customWidth="1"/>
  </cols>
  <sheetData>
    <row r="1" spans="1:15" ht="13.5" customHeight="1">
      <c r="A1" s="644" t="s">
        <v>0</v>
      </c>
      <c r="B1" s="645"/>
      <c r="C1" s="645"/>
      <c r="D1" s="645"/>
      <c r="E1" s="646"/>
      <c r="F1" s="16"/>
      <c r="G1" s="1"/>
      <c r="H1" s="647" t="s">
        <v>60682</v>
      </c>
      <c r="I1" s="648"/>
      <c r="J1" s="648"/>
      <c r="K1" s="648"/>
      <c r="L1" s="648"/>
      <c r="M1" s="648"/>
      <c r="N1" s="649"/>
      <c r="O1" s="3"/>
    </row>
    <row r="2" spans="1:15" ht="13.5" customHeight="1">
      <c r="A2" s="656" t="str">
        <f ca="1">"PERÍODO COMPUTADO: Artigos &amp; RH: " &amp; (YEAR(TODAY()) - 5) &amp; " - " &amp; (YEAR(TODAY()) - 1)&amp;" // Livros, Capítulos e Patentes: " &amp; (YEAR(TODAY()) - 10) &amp; " - " &amp; (YEAR(TODAY()) - 1)</f>
        <v>PERÍODO COMPUTADO: Artigos &amp; RH: 2021 - 2025 // Livros, Capítulos e Patentes: 2016 - 2025</v>
      </c>
      <c r="B2" s="657"/>
      <c r="C2" s="657"/>
      <c r="D2" s="657"/>
      <c r="E2" s="658"/>
      <c r="F2" s="16"/>
      <c r="G2" s="1"/>
      <c r="H2" s="650"/>
      <c r="I2" s="651"/>
      <c r="J2" s="651"/>
      <c r="K2" s="651"/>
      <c r="L2" s="651"/>
      <c r="M2" s="651"/>
      <c r="N2" s="652"/>
      <c r="O2" s="3"/>
    </row>
    <row r="3" spans="1:15" ht="16.2" customHeight="1" thickBot="1">
      <c r="A3" s="659" t="str" cm="1">
        <f t="array" aca="1" ref="A3" ca="1">"ORIENTADOR(A): " &amp; MID(CELL("filename", A1), FIND("]", CELL("filename", A1)) + 1, 255)</f>
        <v>ORIENTADOR(A): Caroline</v>
      </c>
      <c r="B3" s="660"/>
      <c r="C3" s="660"/>
      <c r="D3" s="660"/>
      <c r="E3" s="661"/>
      <c r="F3" s="16"/>
      <c r="G3" s="1"/>
      <c r="H3" s="653"/>
      <c r="I3" s="654"/>
      <c r="J3" s="654"/>
      <c r="K3" s="654"/>
      <c r="L3" s="654"/>
      <c r="M3" s="654"/>
      <c r="N3" s="655"/>
      <c r="O3" s="3"/>
    </row>
    <row r="4" spans="1:15" ht="13.5" customHeight="1" thickBot="1">
      <c r="A4" s="2"/>
      <c r="B4" s="16"/>
      <c r="C4" s="16"/>
      <c r="D4" s="16"/>
      <c r="E4" s="21"/>
      <c r="F4" s="16"/>
      <c r="G4" s="1"/>
      <c r="H4" s="1"/>
      <c r="I4" s="3"/>
      <c r="J4" s="3"/>
      <c r="K4" s="3"/>
      <c r="L4" s="3"/>
      <c r="M4" s="3"/>
      <c r="N4" s="3"/>
      <c r="O4" s="3"/>
    </row>
    <row r="5" spans="1:15" ht="13.5" customHeight="1">
      <c r="A5" s="39" t="s">
        <v>1</v>
      </c>
      <c r="B5" s="662"/>
      <c r="C5" s="662"/>
      <c r="D5" s="662"/>
      <c r="E5" s="663"/>
      <c r="F5" s="1"/>
      <c r="G5" s="1"/>
      <c r="H5" s="666" t="s">
        <v>1</v>
      </c>
      <c r="I5" s="667"/>
      <c r="J5" s="667"/>
      <c r="K5" s="667"/>
      <c r="L5" s="667"/>
      <c r="M5" s="667"/>
      <c r="N5" s="668"/>
      <c r="O5" s="3"/>
    </row>
    <row r="6" spans="1:15" ht="13.5" customHeight="1" thickBot="1">
      <c r="A6" s="40" t="s">
        <v>2</v>
      </c>
      <c r="B6" s="664"/>
      <c r="C6" s="664"/>
      <c r="D6" s="664"/>
      <c r="E6" s="665"/>
      <c r="F6" s="1"/>
      <c r="G6" s="1"/>
      <c r="H6" s="669" t="s">
        <v>2</v>
      </c>
      <c r="I6" s="670"/>
      <c r="J6" s="670"/>
      <c r="K6" s="670"/>
      <c r="L6" s="670"/>
      <c r="M6" s="670"/>
      <c r="N6" s="671"/>
      <c r="O6" s="3"/>
    </row>
    <row r="7" spans="1:15" ht="13.5" customHeight="1" thickBot="1">
      <c r="A7" s="56" t="s">
        <v>53954</v>
      </c>
      <c r="B7" s="57" t="s">
        <v>53964</v>
      </c>
      <c r="C7" s="57" t="s">
        <v>3</v>
      </c>
      <c r="D7" s="58" t="s">
        <v>4</v>
      </c>
      <c r="E7" s="59" t="s">
        <v>53908</v>
      </c>
      <c r="F7" s="4"/>
      <c r="G7" s="4"/>
      <c r="H7" s="301" t="s">
        <v>60667</v>
      </c>
      <c r="I7" s="133" t="s">
        <v>55886</v>
      </c>
      <c r="J7" s="133" t="s">
        <v>24</v>
      </c>
      <c r="K7" s="133" t="s">
        <v>25</v>
      </c>
      <c r="L7" s="133" t="s">
        <v>26</v>
      </c>
      <c r="M7" s="133" t="s">
        <v>27</v>
      </c>
      <c r="N7" s="134" t="s">
        <v>53908</v>
      </c>
      <c r="O7" s="3"/>
    </row>
    <row r="8" spans="1:15" ht="13.5" customHeight="1">
      <c r="A8" s="60" t="str">
        <f t="shared" ref="A8:A22" si="0">IF(I8="", "", IF(J8="", "Revista sem Fator de Impacto" &amp; IF(K8="", "", ", " &amp; K8 &amp; ",") &amp; IF(L8="", "", " p. " &amp; L8), J8 &amp; IF(K8="", "", ", " &amp; K8 &amp; ",") &amp; IF(L8="", "", " p. " &amp; L8)))</f>
        <v>Macromolecular Symposia, 2022, p. 2100504</v>
      </c>
      <c r="B8" s="61" t="str">
        <f>IF(I8="","",_xlfn.LET(
  _xlpm.resultado1, VLOOKUP(I8,'JCR 2026 (JIF 25)'!A:C,3,FALSE),
  _xlpm.resultado2, VLOOKUP(I8,'JCR 2026 (JIF 25)'!B:C,2,FALSE),
  _xlpm.resultado, IFERROR(_xlpm.resultado1, IFERROR(_xlpm.resultado2,"")),
  IF(_xlpm.resultado="N/A", "N/A",
     IF(OR(_xlpm.resultado=0, _xlpm.resultado=""), "Revista sem FI", VALUE(_xlpm.resultado))
  )
))</f>
        <v>Revista sem FI</v>
      </c>
      <c r="C8" s="380" t="str">
        <f>IF(OR(ISBLANK(M8),NOT(ISNUMBER(B8))),"",1/M8)</f>
        <v/>
      </c>
      <c r="D8" s="381">
        <f t="shared" ref="D8" si="1">IF(J8="","",IF(OR(B8=0,B8="Revista sem FI"),0,IF(OR(AND(ISNUMBER(C8),C8&gt;0),AND(ISNUMBER(E8),E8&gt;0)),1,0)))</f>
        <v>0</v>
      </c>
      <c r="E8" s="557" t="str">
        <f t="shared" ref="E8:E22" ca="1" si="2">IF(OR(N8="",NOT(ISNUMBER(B8))),"",IF(SUM(INDIRECT("$E$7:E"&amp;ROW()-1))+1/N8&gt;$C$23,0,1/N8))</f>
        <v/>
      </c>
      <c r="F8" s="3"/>
      <c r="G8" s="3"/>
      <c r="H8" s="48">
        <f>IF(I8&lt;&gt;"", COUNTIF($I$8:I8, "&lt;&gt;"), "")</f>
        <v>1</v>
      </c>
      <c r="I8" s="229" t="s">
        <v>59653</v>
      </c>
      <c r="J8" s="280" t="str">
        <f>IFERROR(VLOOKUP(I8,'JCR 2026 (JIF 25)'!A:D,4,0), IFERROR(VLOOKUP(I8,'JCR 2026 (JIF 25)'!B:D,3,0),""))</f>
        <v>Macromolecular Symposia</v>
      </c>
      <c r="K8" s="203">
        <v>2022</v>
      </c>
      <c r="L8" s="203">
        <v>2100504</v>
      </c>
      <c r="M8" s="46"/>
      <c r="N8" s="52">
        <v>1</v>
      </c>
      <c r="O8" s="3"/>
    </row>
    <row r="9" spans="1:15" ht="13.5" customHeight="1">
      <c r="A9" s="37" t="str">
        <f t="shared" si="0"/>
        <v>JOURNAL OF MATERIALS SCIENCE, 2023, p. 6968</v>
      </c>
      <c r="B9" s="23">
        <f>IF(I9="","",_xlfn.LET(
  _xlpm.resultado1, VLOOKUP(I9,'JCR 2026 (JIF 25)'!A:C,3,FALSE),
  _xlpm.resultado2, VLOOKUP(I9,'JCR 2026 (JIF 25)'!B:C,2,FALSE),
  _xlpm.resultado, IFERROR(_xlpm.resultado1, IFERROR(_xlpm.resultado2,"")),
  IF(_xlpm.resultado="N/A", "N/A",
     IF(OR(_xlpm.resultado=0, _xlpm.resultado=""), "Revista sem FI", VALUE(_xlpm.resultado))
  )
))</f>
        <v>4.4000000000000004</v>
      </c>
      <c r="C9" s="388">
        <f t="shared" ref="C9:C22" si="3">IF(OR(ISBLANK(M9),NOT(ISNUMBER(B9))),"",1/M9)</f>
        <v>0.5</v>
      </c>
      <c r="D9" s="389">
        <f t="shared" ref="D9:D22" ca="1" si="4">IF(J9="","",IF(OR(B9=0,B9="Revista sem FI"),0,IF(OR(AND(ISNUMBER(C9),C9&gt;0),AND(ISNUMBER(E9),E9&gt;0)),1,0)))</f>
        <v>1</v>
      </c>
      <c r="E9" s="561" t="str">
        <f t="shared" ca="1" si="2"/>
        <v/>
      </c>
      <c r="F9" s="3"/>
      <c r="G9" s="3"/>
      <c r="H9" s="49">
        <f>IF(I9&lt;&gt;"", COUNTIF($I$8:I9, "&lt;&gt;"), "")</f>
        <v>2</v>
      </c>
      <c r="I9" s="87" t="s">
        <v>1187</v>
      </c>
      <c r="J9" s="249" t="str">
        <f>IFERROR(VLOOKUP(I9,'JCR 2026 (JIF 25)'!A:D,4,0), IFERROR(VLOOKUP(I9,'JCR 2026 (JIF 25)'!B:D,3,0),""))</f>
        <v>JOURNAL OF MATERIALS SCIENCE</v>
      </c>
      <c r="K9" s="87">
        <v>2023</v>
      </c>
      <c r="L9" s="87">
        <v>6968</v>
      </c>
      <c r="M9" s="19">
        <v>2</v>
      </c>
      <c r="N9" s="53"/>
      <c r="O9" s="3"/>
    </row>
    <row r="10" spans="1:15" ht="13.5" customHeight="1">
      <c r="A10" s="37" t="str">
        <f t="shared" si="0"/>
        <v>Journal of Ionic Liquids, 2024, p. 100082</v>
      </c>
      <c r="B10" s="23">
        <f>IF(I10="","",_xlfn.LET(
  _xlpm.resultado1, VLOOKUP(I10,'JCR 2026 (JIF 25)'!A:C,3,FALSE),
  _xlpm.resultado2, VLOOKUP(I10,'JCR 2026 (JIF 25)'!B:C,2,FALSE),
  _xlpm.resultado, IFERROR(_xlpm.resultado1, IFERROR(_xlpm.resultado2,"")),
  IF(_xlpm.resultado="N/A", "N/A",
     IF(OR(_xlpm.resultado=0, _xlpm.resultado=""), "Revista sem FI", VALUE(_xlpm.resultado))
  )
))</f>
        <v>2.6</v>
      </c>
      <c r="C10" s="388">
        <f t="shared" si="3"/>
        <v>1</v>
      </c>
      <c r="D10" s="389">
        <f t="shared" ca="1" si="4"/>
        <v>1</v>
      </c>
      <c r="E10" s="561" t="str">
        <f t="shared" ca="1" si="2"/>
        <v/>
      </c>
      <c r="F10" s="3"/>
      <c r="G10" s="3"/>
      <c r="H10" s="49">
        <f>IF(I10&lt;&gt;"", COUNTIF($I$8:I10, "&lt;&gt;"), "")</f>
        <v>3</v>
      </c>
      <c r="I10" s="231" t="s">
        <v>60684</v>
      </c>
      <c r="J10" s="249" t="str">
        <f>IFERROR(VLOOKUP(I10,'JCR 2026 (JIF 25)'!A:D,4,0), IFERROR(VLOOKUP(I10,'JCR 2026 (JIF 25)'!B:D,3,0),""))</f>
        <v>Journal of Ionic Liquids</v>
      </c>
      <c r="K10" s="19">
        <v>2024</v>
      </c>
      <c r="L10" s="19">
        <v>100082</v>
      </c>
      <c r="M10" s="19">
        <v>1</v>
      </c>
      <c r="N10" s="53"/>
      <c r="O10" s="3"/>
    </row>
    <row r="11" spans="1:15" ht="13.5" customHeight="1">
      <c r="A11" s="37" t="str">
        <f t="shared" si="0"/>
        <v>ACS Omega, 2025, p. 9514</v>
      </c>
      <c r="B11" s="23">
        <f>IF(I11="","",_xlfn.LET(
  _xlpm.resultado1, VLOOKUP(I11,'JCR 2026 (JIF 25)'!A:C,3,FALSE),
  _xlpm.resultado2, VLOOKUP(I11,'JCR 2026 (JIF 25)'!B:C,2,FALSE),
  _xlpm.resultado, IFERROR(_xlpm.resultado1, IFERROR(_xlpm.resultado2,"")),
  IF(_xlpm.resultado="N/A", "N/A",
     IF(OR(_xlpm.resultado=0, _xlpm.resultado=""), "Revista sem FI", VALUE(_xlpm.resultado))
  )
))</f>
        <v>5.2</v>
      </c>
      <c r="C11" s="388" t="str">
        <f t="shared" si="3"/>
        <v/>
      </c>
      <c r="D11" s="389">
        <f t="shared" ca="1" si="4"/>
        <v>1</v>
      </c>
      <c r="E11" s="561">
        <f t="shared" ca="1" si="2"/>
        <v>0.33333333333333331</v>
      </c>
      <c r="F11" s="3"/>
      <c r="G11" s="3"/>
      <c r="H11" s="49">
        <f>IF(I11&lt;&gt;"", COUNTIF($I$8:I11, "&lt;&gt;"), "")</f>
        <v>4</v>
      </c>
      <c r="I11" s="87" t="s">
        <v>10283</v>
      </c>
      <c r="J11" s="249" t="str">
        <f>IFERROR(VLOOKUP(I11,'JCR 2026 (JIF 25)'!A:D,4,0), IFERROR(VLOOKUP(I11,'JCR 2026 (JIF 25)'!B:D,3,0),""))</f>
        <v>ACS Omega</v>
      </c>
      <c r="K11" s="19">
        <v>2025</v>
      </c>
      <c r="L11" s="19">
        <v>9514</v>
      </c>
      <c r="M11" s="19"/>
      <c r="N11" s="53">
        <v>3</v>
      </c>
      <c r="O11" s="3"/>
    </row>
    <row r="12" spans="1:15" ht="13.5" customHeight="1">
      <c r="A12" s="37" t="str">
        <f t="shared" si="0"/>
        <v>Journal of Molecular Liquids, 2025, p. 128927</v>
      </c>
      <c r="B12" s="23" t="str">
        <f>IF(I12="","",_xlfn.LET(
  _xlpm.resultado1, VLOOKUP(I12,'JCR 2026 (JIF 25)'!A:C,3,FALSE),
  _xlpm.resultado2, VLOOKUP(I12,'JCR 2026 (JIF 25)'!B:C,2,FALSE),
  _xlpm.resultado, IFERROR(_xlpm.resultado1, IFERROR(_xlpm.resultado2,"")),
  IF(_xlpm.resultado="N/A", "N/A",
     IF(OR(_xlpm.resultado=0, _xlpm.resultado=""), "Revista sem FI", VALUE(_xlpm.resultado))
  )
))</f>
        <v>Revista sem FI</v>
      </c>
      <c r="C12" s="388" t="str">
        <f t="shared" si="3"/>
        <v/>
      </c>
      <c r="D12" s="389">
        <f t="shared" si="4"/>
        <v>0</v>
      </c>
      <c r="E12" s="561" t="str">
        <f t="shared" ca="1" si="2"/>
        <v/>
      </c>
      <c r="F12" s="3"/>
      <c r="G12" s="3"/>
      <c r="H12" s="49">
        <f>IF(I12&lt;&gt;"", COUNTIF($I$8:I12, "&lt;&gt;"), "")</f>
        <v>5</v>
      </c>
      <c r="I12" s="87" t="s">
        <v>1202</v>
      </c>
      <c r="J12" s="249" t="str">
        <f>IFERROR(VLOOKUP(I12,'JCR 2026 (JIF 25)'!A:D,4,0), IFERROR(VLOOKUP(I12,'JCR 2026 (JIF 25)'!B:D,3,0),""))</f>
        <v>Journal of Molecular Liquids</v>
      </c>
      <c r="K12" s="19">
        <v>2025</v>
      </c>
      <c r="L12" s="19">
        <v>128927</v>
      </c>
      <c r="M12" s="19">
        <v>1</v>
      </c>
      <c r="N12" s="53"/>
      <c r="O12" s="3"/>
    </row>
    <row r="13" spans="1:15" ht="13.5" customHeight="1">
      <c r="A13" s="37" t="str">
        <f t="shared" si="0"/>
        <v/>
      </c>
      <c r="B13" s="23" t="str">
        <f>IF(I13="","",_xlfn.LET(
  _xlpm.resultado1, VLOOKUP(I13,'JCR 2026 (JIF 25)'!A:C,3,FALSE),
  _xlpm.resultado2, VLOOKUP(I13,'JCR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3" s="388" t="str">
        <f t="shared" si="3"/>
        <v/>
      </c>
      <c r="D13" s="389" t="str">
        <f t="shared" si="4"/>
        <v/>
      </c>
      <c r="E13" s="561" t="str">
        <f t="shared" ca="1" si="2"/>
        <v/>
      </c>
      <c r="F13" s="3"/>
      <c r="G13" s="3"/>
      <c r="H13" s="49" t="str">
        <f>IF(I13&lt;&gt;"", COUNTIF($I$8:I13, "&lt;&gt;"), "")</f>
        <v/>
      </c>
      <c r="I13" s="87"/>
      <c r="J13" s="249" t="str">
        <f>IFERROR(VLOOKUP(I13,'JCR 2026 (JIF 25)'!A:D,4,0), IFERROR(VLOOKUP(I13,'JCR 2026 (JIF 25)'!B:D,3,0),""))</f>
        <v/>
      </c>
      <c r="K13" s="19"/>
      <c r="L13" s="19"/>
      <c r="M13" s="19"/>
      <c r="N13" s="53"/>
      <c r="O13" s="3"/>
    </row>
    <row r="14" spans="1:15" ht="13.5" customHeight="1">
      <c r="A14" s="37" t="str">
        <f t="shared" si="0"/>
        <v/>
      </c>
      <c r="B14" s="23" t="str">
        <f>IF(I14="","",_xlfn.LET(
  _xlpm.resultado1, VLOOKUP(I14,'JCR 2026 (JIF 25)'!A:C,3,FALSE),
  _xlpm.resultado2, VLOOKUP(I14,'JCR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4" s="388" t="str">
        <f t="shared" si="3"/>
        <v/>
      </c>
      <c r="D14" s="389" t="str">
        <f t="shared" si="4"/>
        <v/>
      </c>
      <c r="E14" s="561" t="str">
        <f t="shared" ca="1" si="2"/>
        <v/>
      </c>
      <c r="F14" s="3"/>
      <c r="G14" s="3"/>
      <c r="H14" s="49" t="str">
        <f>IF(I14&lt;&gt;"", COUNTIF($I$8:I14, "&lt;&gt;"), "")</f>
        <v/>
      </c>
      <c r="I14" s="87"/>
      <c r="J14" s="249" t="str">
        <f>IFERROR(VLOOKUP(I14,'JCR 2026 (JIF 25)'!A:D,4,0), IFERROR(VLOOKUP(I14,'JCR 2026 (JIF 25)'!B:D,3,0),""))</f>
        <v/>
      </c>
      <c r="K14" s="19"/>
      <c r="L14" s="19"/>
      <c r="M14" s="19"/>
      <c r="N14" s="53"/>
      <c r="O14" s="3"/>
    </row>
    <row r="15" spans="1:15" ht="13.5" customHeight="1">
      <c r="A15" s="37" t="str">
        <f t="shared" si="0"/>
        <v/>
      </c>
      <c r="B15" s="23" t="str">
        <f>IF(I15="","",_xlfn.LET(
  _xlpm.resultado1, VLOOKUP(I15,'JCR 2026 (JIF 25)'!A:C,3,FALSE),
  _xlpm.resultado2, VLOOKUP(I15,'JCR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5" s="388" t="str">
        <f t="shared" si="3"/>
        <v/>
      </c>
      <c r="D15" s="389" t="str">
        <f t="shared" si="4"/>
        <v/>
      </c>
      <c r="E15" s="561" t="str">
        <f t="shared" ca="1" si="2"/>
        <v/>
      </c>
      <c r="F15" s="3"/>
      <c r="G15" s="14"/>
      <c r="H15" s="49" t="str">
        <f>IF(I15&lt;&gt;"", COUNTIF($I$8:I15, "&lt;&gt;"), "")</f>
        <v/>
      </c>
      <c r="I15" s="87"/>
      <c r="J15" s="249" t="str">
        <f>IFERROR(VLOOKUP(I15,'JCR 2026 (JIF 25)'!A:D,4,0), IFERROR(VLOOKUP(I15,'JCR 2026 (JIF 25)'!B:D,3,0),""))</f>
        <v/>
      </c>
      <c r="K15" s="19"/>
      <c r="L15" s="19"/>
      <c r="M15" s="19"/>
      <c r="N15" s="53"/>
      <c r="O15" s="14"/>
    </row>
    <row r="16" spans="1:15" ht="13.5" customHeight="1">
      <c r="A16" s="37" t="str">
        <f t="shared" si="0"/>
        <v/>
      </c>
      <c r="B16" s="23" t="str">
        <f>IF(I16="","",_xlfn.LET(
  _xlpm.resultado1, VLOOKUP(I16,'JCR 2026 (JIF 25)'!A:C,3,FALSE),
  _xlpm.resultado2, VLOOKUP(I16,'JCR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6" s="388" t="str">
        <f t="shared" si="3"/>
        <v/>
      </c>
      <c r="D16" s="389" t="str">
        <f t="shared" si="4"/>
        <v/>
      </c>
      <c r="E16" s="561" t="str">
        <f t="shared" ca="1" si="2"/>
        <v/>
      </c>
      <c r="F16" s="3"/>
      <c r="G16" s="14"/>
      <c r="H16" s="49" t="str">
        <f>IF(I16&lt;&gt;"", COUNTIF($I$8:I16, "&lt;&gt;"), "")</f>
        <v/>
      </c>
      <c r="I16" s="87"/>
      <c r="J16" s="249" t="str">
        <f>IFERROR(VLOOKUP(I16,'JCR 2026 (JIF 25)'!A:D,4,0), IFERROR(VLOOKUP(I16,'JCR 2026 (JIF 25)'!B:D,3,0),""))</f>
        <v/>
      </c>
      <c r="K16" s="19"/>
      <c r="L16" s="19"/>
      <c r="M16" s="19"/>
      <c r="N16" s="53"/>
      <c r="O16" s="14"/>
    </row>
    <row r="17" spans="1:15" ht="13.5" customHeight="1">
      <c r="A17" s="37" t="str">
        <f t="shared" si="0"/>
        <v/>
      </c>
      <c r="B17" s="23" t="str">
        <f>IF(I17="","",_xlfn.LET(
  _xlpm.resultado1, VLOOKUP(I17,'JCR 2026 (JIF 25)'!A:C,3,FALSE),
  _xlpm.resultado2, VLOOKUP(I17,'JCR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7" s="388" t="str">
        <f t="shared" si="3"/>
        <v/>
      </c>
      <c r="D17" s="389" t="str">
        <f t="shared" si="4"/>
        <v/>
      </c>
      <c r="E17" s="561" t="str">
        <f t="shared" ca="1" si="2"/>
        <v/>
      </c>
      <c r="F17" s="3"/>
      <c r="G17" s="14"/>
      <c r="H17" s="49" t="str">
        <f>IF(I17&lt;&gt;"", COUNTIF($I$8:I17, "&lt;&gt;"), "")</f>
        <v/>
      </c>
      <c r="I17" s="87"/>
      <c r="J17" s="249" t="str">
        <f>IFERROR(VLOOKUP(I17,'JCR 2026 (JIF 25)'!A:D,4,0), IFERROR(VLOOKUP(I17,'JCR 2026 (JIF 25)'!B:D,3,0),""))</f>
        <v/>
      </c>
      <c r="K17" s="19"/>
      <c r="L17" s="19"/>
      <c r="M17" s="19"/>
      <c r="N17" s="53"/>
      <c r="O17" s="14"/>
    </row>
    <row r="18" spans="1:15" ht="13.5" customHeight="1">
      <c r="A18" s="37" t="str">
        <f t="shared" si="0"/>
        <v/>
      </c>
      <c r="B18" s="23" t="str">
        <f>IF(I18="","",_xlfn.LET(
  _xlpm.resultado1, VLOOKUP(I18,'JCR 2026 (JIF 25)'!A:C,3,FALSE),
  _xlpm.resultado2, VLOOKUP(I18,'JCR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8" s="388" t="str">
        <f t="shared" si="3"/>
        <v/>
      </c>
      <c r="D18" s="389" t="str">
        <f t="shared" si="4"/>
        <v/>
      </c>
      <c r="E18" s="561" t="str">
        <f t="shared" ca="1" si="2"/>
        <v/>
      </c>
      <c r="F18" s="3"/>
      <c r="G18" s="14"/>
      <c r="H18" s="49" t="str">
        <f>IF(I18&lt;&gt;"", COUNTIF($I$8:I18, "&lt;&gt;"), "")</f>
        <v/>
      </c>
      <c r="I18" s="87"/>
      <c r="J18" s="249" t="str">
        <f>IFERROR(VLOOKUP(I18,'JCR 2026 (JIF 25)'!A:D,4,0), IFERROR(VLOOKUP(I18,'JCR 2026 (JIF 25)'!B:D,3,0),""))</f>
        <v/>
      </c>
      <c r="K18" s="19"/>
      <c r="L18" s="19"/>
      <c r="M18" s="19"/>
      <c r="N18" s="53"/>
      <c r="O18" s="14"/>
    </row>
    <row r="19" spans="1:15" ht="13.5" customHeight="1">
      <c r="A19" s="37" t="str">
        <f t="shared" si="0"/>
        <v/>
      </c>
      <c r="B19" s="23" t="str">
        <f>IF(I19="","",_xlfn.LET(
  _xlpm.resultado1, VLOOKUP(I19,'JCR 2026 (JIF 25)'!A:C,3,FALSE),
  _xlpm.resultado2, VLOOKUP(I19,'JCR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9" s="388" t="str">
        <f t="shared" si="3"/>
        <v/>
      </c>
      <c r="D19" s="389" t="str">
        <f t="shared" si="4"/>
        <v/>
      </c>
      <c r="E19" s="561" t="str">
        <f t="shared" ca="1" si="2"/>
        <v/>
      </c>
      <c r="F19" s="3"/>
      <c r="G19" s="14"/>
      <c r="H19" s="49" t="str">
        <f>IF(I19&lt;&gt;"", COUNTIF($I$8:I19, "&lt;&gt;"), "")</f>
        <v/>
      </c>
      <c r="I19" s="87"/>
      <c r="J19" s="249" t="str">
        <f>IFERROR(VLOOKUP(I19,'JCR 2026 (JIF 25)'!A:D,4,0), IFERROR(VLOOKUP(I19,'JCR 2026 (JIF 25)'!B:D,3,0),""))</f>
        <v/>
      </c>
      <c r="K19" s="19"/>
      <c r="L19" s="19"/>
      <c r="M19" s="19"/>
      <c r="N19" s="53"/>
      <c r="O19" s="14"/>
    </row>
    <row r="20" spans="1:15" ht="13.5" customHeight="1">
      <c r="A20" s="37" t="str">
        <f t="shared" si="0"/>
        <v/>
      </c>
      <c r="B20" s="23" t="str">
        <f>IF(I20="","",_xlfn.LET(
  _xlpm.resultado1, VLOOKUP(I20,'JCR 2026 (JIF 25)'!A:C,3,FALSE),
  _xlpm.resultado2, VLOOKUP(I20,'JCR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20" s="388" t="str">
        <f t="shared" si="3"/>
        <v/>
      </c>
      <c r="D20" s="389" t="str">
        <f t="shared" si="4"/>
        <v/>
      </c>
      <c r="E20" s="561" t="str">
        <f t="shared" ca="1" si="2"/>
        <v/>
      </c>
      <c r="F20" s="3"/>
      <c r="G20" s="14"/>
      <c r="H20" s="49" t="str">
        <f>IF(I20&lt;&gt;"", COUNTIF($I$8:I20, "&lt;&gt;"), "")</f>
        <v/>
      </c>
      <c r="I20" s="87"/>
      <c r="J20" s="249" t="str">
        <f>IFERROR(VLOOKUP(I20,'JCR 2026 (JIF 25)'!A:D,4,0), IFERROR(VLOOKUP(I20,'JCR 2026 (JIF 25)'!B:D,3,0),""))</f>
        <v/>
      </c>
      <c r="K20" s="19"/>
      <c r="L20" s="19"/>
      <c r="M20" s="19"/>
      <c r="N20" s="53"/>
      <c r="O20" s="14"/>
    </row>
    <row r="21" spans="1:15" ht="13.5" customHeight="1">
      <c r="A21" s="37" t="str">
        <f t="shared" si="0"/>
        <v/>
      </c>
      <c r="B21" s="23" t="str">
        <f>IF(I21="","",_xlfn.LET(
  _xlpm.resultado1, VLOOKUP(I21,'JCR 2026 (JIF 25)'!A:C,3,FALSE),
  _xlpm.resultado2, VLOOKUP(I21,'JCR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21" s="388" t="str">
        <f t="shared" si="3"/>
        <v/>
      </c>
      <c r="D21" s="389" t="str">
        <f t="shared" si="4"/>
        <v/>
      </c>
      <c r="E21" s="561" t="str">
        <f t="shared" ca="1" si="2"/>
        <v/>
      </c>
      <c r="F21" s="3"/>
      <c r="G21" s="3"/>
      <c r="H21" s="49" t="str">
        <f>IF(I21&lt;&gt;"", COUNTIF($I$8:I21, "&lt;&gt;"), "")</f>
        <v/>
      </c>
      <c r="I21" s="87"/>
      <c r="J21" s="249" t="str">
        <f>IFERROR(VLOOKUP(I21,'JCR 2026 (JIF 25)'!A:D,4,0), IFERROR(VLOOKUP(I21,'JCR 2026 (JIF 25)'!B:D,3,0),""))</f>
        <v/>
      </c>
      <c r="K21" s="19"/>
      <c r="L21" s="19"/>
      <c r="M21" s="19"/>
      <c r="N21" s="53"/>
      <c r="O21" s="3"/>
    </row>
    <row r="22" spans="1:15" ht="13.5" customHeight="1" thickBot="1">
      <c r="A22" s="38" t="str">
        <f t="shared" si="0"/>
        <v/>
      </c>
      <c r="B22" s="33" t="str">
        <f>IF(I22="","",_xlfn.LET(
  _xlpm.resultado1, VLOOKUP(I22,'JCR 2026 (JIF 25)'!A:C,3,FALSE),
  _xlpm.resultado2, VLOOKUP(I22,'JCR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22" s="397" t="str">
        <f t="shared" si="3"/>
        <v/>
      </c>
      <c r="D22" s="398" t="str">
        <f t="shared" si="4"/>
        <v/>
      </c>
      <c r="E22" s="562" t="str">
        <f t="shared" ca="1" si="2"/>
        <v/>
      </c>
      <c r="F22" s="3"/>
      <c r="G22" s="3"/>
      <c r="H22" s="50" t="str">
        <f>IF(I22&lt;&gt;"", COUNTIF($I$8:I22, "&lt;&gt;"), "")</f>
        <v/>
      </c>
      <c r="I22" s="228"/>
      <c r="J22" s="284" t="str">
        <f>IFERROR(VLOOKUP(I22,'JCR 2026 (JIF 25)'!A:D,4,0), IFERROR(VLOOKUP(I22,'JCR 2026 (JIF 25)'!B:D,3,0),""))</f>
        <v/>
      </c>
      <c r="K22" s="47"/>
      <c r="L22" s="47"/>
      <c r="M22" s="47"/>
      <c r="N22" s="54"/>
      <c r="O22" s="3"/>
    </row>
    <row r="23" spans="1:15" ht="13.5" customHeight="1">
      <c r="A23" s="34" t="s">
        <v>60663</v>
      </c>
      <c r="B23" s="35">
        <f>SUM(B8:B22)</f>
        <v>12.2</v>
      </c>
      <c r="C23" s="35">
        <f>SUM(C8:C22)</f>
        <v>1.5</v>
      </c>
      <c r="D23" s="35">
        <f ca="1">SUM(D8:D22)</f>
        <v>3</v>
      </c>
      <c r="E23" s="36">
        <f ca="1">SUM(E8:E22)</f>
        <v>0.33333333333333331</v>
      </c>
      <c r="F23" s="3"/>
      <c r="G23" s="3"/>
      <c r="H23" s="3"/>
      <c r="I23" s="3"/>
      <c r="J23" s="239"/>
      <c r="K23" s="3"/>
      <c r="L23" s="3"/>
      <c r="M23" s="3"/>
      <c r="N23" s="3"/>
      <c r="O23" s="3"/>
    </row>
    <row r="24" spans="1:15" ht="13.5" customHeight="1" thickBot="1">
      <c r="A24" s="24"/>
      <c r="B24" s="25" t="s">
        <v>53910</v>
      </c>
      <c r="C24" s="55">
        <f ca="1">C23+(MIN(C23,E23))</f>
        <v>1.8333333333333333</v>
      </c>
      <c r="D24" s="26"/>
      <c r="E24" s="27"/>
      <c r="F24" s="14"/>
      <c r="G24" s="14"/>
      <c r="H24" s="14"/>
      <c r="I24" s="14"/>
      <c r="J24" s="210"/>
      <c r="K24" s="14"/>
      <c r="L24" s="14"/>
      <c r="M24" s="3"/>
      <c r="N24" s="3"/>
      <c r="O24" s="3"/>
    </row>
    <row r="25" spans="1:15" ht="13.5" customHeight="1" thickBot="1">
      <c r="A25" s="16"/>
      <c r="B25" s="21"/>
      <c r="C25" s="21"/>
      <c r="D25" s="29"/>
      <c r="E25" s="15"/>
      <c r="F25" s="3"/>
      <c r="G25" s="3"/>
      <c r="H25" s="3"/>
      <c r="I25" s="3"/>
      <c r="J25" s="8"/>
      <c r="K25" s="3"/>
      <c r="L25" s="3"/>
      <c r="M25" s="3"/>
      <c r="N25" s="3"/>
      <c r="O25" s="3"/>
    </row>
    <row r="26" spans="1:15" ht="13.5" customHeight="1" thickBot="1">
      <c r="A26" s="41" t="s">
        <v>6</v>
      </c>
      <c r="B26" s="133" t="s">
        <v>53953</v>
      </c>
      <c r="C26" s="42" cm="1">
        <f t="array" aca="1" ref="C26" ca="1">_xlfn.LET(
_xlpm._nAP,COUNTIF(C8:C22,"&gt;0"),
_xlpm._nTotal,SUM(D8:D22),
_xlpm._nCandidatosAPCo,SUMPRODUCT(--ISNUMBER(E8:E22)),
_xlpm._nAPCoUsados,MIN(MAX(0,_xlpm._nTotal-_xlpm._nAP),_xlpm._nCandidatosAPCo),
_xlpm._FIAPCo,_xlfn._xlws.FILTER(
   IF(ISNUMBER(B8:B22),B8:B22,0),
   ISNUMBER(E8:E22),
   0
),
_xlpm._somaAP,SUMIFS(B8:B22,C8:C22,"&gt;0"),
_xlpm._somaAPCo,IF(
   _xlpm._nAPCoUsados=0,
   0,
   SUM(
      LARGE(
         _xlpm._FIAPCo,
         _xlfn.SEQUENCE(_xlpm._nAPCoUsados)
      )
   )
),
IF(
   _xlpm._nTotal=0,
   0,
   (_xlpm._somaAP+_xlpm._somaAPCo)/_xlpm._nTotal
)
)</f>
        <v>4.0666666666666664</v>
      </c>
      <c r="D26" s="14" t="s">
        <v>53962</v>
      </c>
      <c r="E26" s="8"/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15" ht="13.5" customHeight="1">
      <c r="A27" s="3"/>
      <c r="B27" s="3"/>
      <c r="C27" s="3"/>
      <c r="D27" s="210" t="s">
        <v>53963</v>
      </c>
      <c r="E27" s="8"/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1:15" ht="13.5" customHeight="1" thickBot="1">
      <c r="A28" s="14"/>
      <c r="B28" s="14"/>
      <c r="C28" s="14"/>
      <c r="D28" s="210"/>
      <c r="E28" s="15"/>
      <c r="F28" s="14"/>
      <c r="G28" s="14"/>
      <c r="H28" s="14"/>
      <c r="I28" s="14"/>
      <c r="J28" s="14"/>
      <c r="K28" s="14"/>
      <c r="L28" s="14"/>
      <c r="M28" s="14"/>
      <c r="N28" s="14"/>
      <c r="O28" s="14"/>
    </row>
    <row r="29" spans="1:15" ht="13.5" customHeight="1" thickBot="1">
      <c r="A29" s="39" t="s">
        <v>53952</v>
      </c>
      <c r="B29" s="212"/>
      <c r="C29" s="57" t="s">
        <v>3</v>
      </c>
      <c r="D29" s="58" t="s">
        <v>4</v>
      </c>
      <c r="E29" s="8"/>
      <c r="F29" s="3"/>
      <c r="G29" s="3"/>
      <c r="H29" s="257" t="s">
        <v>60667</v>
      </c>
      <c r="I29" s="258" t="s">
        <v>60675</v>
      </c>
      <c r="J29" s="258" t="s">
        <v>60677</v>
      </c>
      <c r="K29" s="259" t="s">
        <v>25</v>
      </c>
      <c r="L29" s="258" t="s">
        <v>60676</v>
      </c>
      <c r="M29" s="259" t="s">
        <v>53917</v>
      </c>
      <c r="N29" s="260" t="s">
        <v>60680</v>
      </c>
      <c r="O29" s="3"/>
    </row>
    <row r="30" spans="1:15" ht="25.2" customHeight="1">
      <c r="A30" s="723" t="str">
        <f>IF(OR(ISBLANK(J30),ISBLANK(K30)), "", J30 &amp; ", " &amp; K30)</f>
        <v>Ch. 3. Design of Imidazolium and Pyridinium-Based Ionic Liquid Ligands as Fluorescent Biosensors for G-Quadruplex Detection no Imidazolium: Properties, Applications and Biological Significance, 2024</v>
      </c>
      <c r="B30" s="724"/>
      <c r="C30" s="290">
        <f>IF(I30="","",
 IF(I30="C", IF(L30="N", 1, IF(L30="I", 2, 0)),
 IF(I30="L", IF(L30="N", 2, IF(L30="I", 4, 0)),
 IF(I30="P",
    IF(L30="N",1,IF(L30="I",2,0)) *
    IF(L30&lt;&gt;"", IF(N30&lt;&gt;"", 2, 1), 0),
 0))))</f>
        <v>2</v>
      </c>
      <c r="D30" s="291">
        <f t="shared" ref="D30:D39" si="5">IF(A30="","",1)</f>
        <v>1</v>
      </c>
      <c r="E30" s="8"/>
      <c r="F30" s="3"/>
      <c r="G30" s="3"/>
      <c r="H30" s="292">
        <f>IF(J30&lt;&gt;"", COUNTIF($J30:J$30, "&lt;&gt;"), "")</f>
        <v>1</v>
      </c>
      <c r="I30" s="229" t="s">
        <v>60673</v>
      </c>
      <c r="J30" s="600" t="s">
        <v>66317</v>
      </c>
      <c r="K30" s="601">
        <v>2024</v>
      </c>
      <c r="L30" s="601" t="s">
        <v>60679</v>
      </c>
      <c r="M30" s="602" t="s">
        <v>53988</v>
      </c>
      <c r="N30" s="270"/>
      <c r="O30" s="3"/>
    </row>
    <row r="31" spans="1:15" ht="25.2" customHeight="1">
      <c r="A31" s="642" t="str">
        <f t="shared" ref="A31:A39" si="6">IF(OR(ISBLANK(J31),ISBLANK(K31)), "", J31 &amp; ", " &amp; K31)</f>
        <v>Ch 1. Thermal Stability of Dicationic Imidazolium-Based Ionic Liquids, 2024</v>
      </c>
      <c r="B31" s="643"/>
      <c r="C31" s="262">
        <f t="shared" ref="C31:C39" si="7">IF(I31="","",
 IF(I31="C", IF(L31="N", 1, IF(L31="I", 2, 0)),
 IF(I31="L", IF(L31="N", 2, IF(L31="I", 4, 0)),
 IF(I31="P",
    IF(L31="N",1,IF(L31="I",2,0)) *
    IF(L31&lt;&gt;"", IF(N31&lt;&gt;"", 2, 1), 0),
 0))))</f>
        <v>2</v>
      </c>
      <c r="D31" s="276">
        <f t="shared" si="5"/>
        <v>1</v>
      </c>
      <c r="E31" s="8"/>
      <c r="F31" s="3"/>
      <c r="G31" s="3"/>
      <c r="H31" s="282">
        <f>IF(J31&lt;&gt;"", COUNTIF($J$30:J31, "&lt;&gt;"), "")</f>
        <v>2</v>
      </c>
      <c r="I31" s="87" t="s">
        <v>60673</v>
      </c>
      <c r="J31" s="586" t="s">
        <v>66318</v>
      </c>
      <c r="K31" s="391">
        <v>2024</v>
      </c>
      <c r="L31" s="391" t="s">
        <v>60679</v>
      </c>
      <c r="M31" s="528" t="s">
        <v>53988</v>
      </c>
      <c r="N31" s="266"/>
      <c r="O31" s="3"/>
    </row>
    <row r="32" spans="1:15" ht="13.5" customHeight="1">
      <c r="A32" s="642" t="str">
        <f t="shared" si="6"/>
        <v/>
      </c>
      <c r="B32" s="643"/>
      <c r="C32" s="262" t="str">
        <f t="shared" si="7"/>
        <v/>
      </c>
      <c r="D32" s="276" t="str">
        <f t="shared" si="5"/>
        <v/>
      </c>
      <c r="E32" s="8"/>
      <c r="F32" s="3"/>
      <c r="G32" s="3"/>
      <c r="H32" s="282" t="str">
        <f>IF(J32&lt;&gt;"", COUNTIF($J$30:J32, "&lt;&gt;"), "")</f>
        <v/>
      </c>
      <c r="I32" s="87"/>
      <c r="J32" s="18"/>
      <c r="K32" s="19"/>
      <c r="L32" s="87"/>
      <c r="M32" s="294"/>
      <c r="N32" s="266"/>
      <c r="O32" s="3"/>
    </row>
    <row r="33" spans="1:15" ht="13.5" customHeight="1">
      <c r="A33" s="642" t="str">
        <f t="shared" si="6"/>
        <v/>
      </c>
      <c r="B33" s="643"/>
      <c r="C33" s="262" t="str">
        <f t="shared" si="7"/>
        <v/>
      </c>
      <c r="D33" s="276" t="str">
        <f t="shared" si="5"/>
        <v/>
      </c>
      <c r="E33" s="8"/>
      <c r="F33" s="3"/>
      <c r="G33" s="3"/>
      <c r="H33" s="282" t="str">
        <f>IF(J33&lt;&gt;"", COUNTIF($J$30:J33, "&lt;&gt;"), "")</f>
        <v/>
      </c>
      <c r="I33" s="283"/>
      <c r="J33" s="603"/>
      <c r="K33" s="604"/>
      <c r="L33" s="283"/>
      <c r="M33" s="605"/>
      <c r="N33" s="266"/>
      <c r="O33" s="3"/>
    </row>
    <row r="34" spans="1:15" ht="13.5" customHeight="1">
      <c r="A34" s="642" t="str">
        <f t="shared" si="6"/>
        <v/>
      </c>
      <c r="B34" s="643"/>
      <c r="C34" s="262" t="str">
        <f t="shared" si="7"/>
        <v/>
      </c>
      <c r="D34" s="276" t="str">
        <f t="shared" si="5"/>
        <v/>
      </c>
      <c r="E34" s="15"/>
      <c r="F34" s="14"/>
      <c r="G34" s="14"/>
      <c r="H34" s="282" t="str">
        <f>IF(J34&lt;&gt;"", COUNTIF($J$30:J34, "&lt;&gt;"), "")</f>
        <v/>
      </c>
      <c r="I34" s="87"/>
      <c r="J34" s="255"/>
      <c r="K34" s="6"/>
      <c r="L34" s="87"/>
      <c r="M34" s="294"/>
      <c r="N34" s="266"/>
      <c r="O34" s="14"/>
    </row>
    <row r="35" spans="1:15" ht="13.5" customHeight="1">
      <c r="A35" s="642" t="str">
        <f t="shared" si="6"/>
        <v/>
      </c>
      <c r="B35" s="643"/>
      <c r="C35" s="262" t="str">
        <f t="shared" si="7"/>
        <v/>
      </c>
      <c r="D35" s="276" t="str">
        <f t="shared" si="5"/>
        <v/>
      </c>
      <c r="E35" s="15"/>
      <c r="F35" s="14"/>
      <c r="G35" s="14"/>
      <c r="H35" s="282" t="str">
        <f>IF(J35&lt;&gt;"", COUNTIF($J$30:J35, "&lt;&gt;"), "")</f>
        <v/>
      </c>
      <c r="I35" s="87"/>
      <c r="J35" s="255"/>
      <c r="K35" s="19"/>
      <c r="L35" s="87"/>
      <c r="M35" s="294"/>
      <c r="N35" s="266"/>
      <c r="O35" s="14"/>
    </row>
    <row r="36" spans="1:15" ht="13.5" customHeight="1">
      <c r="A36" s="642" t="str">
        <f t="shared" si="6"/>
        <v/>
      </c>
      <c r="B36" s="643"/>
      <c r="C36" s="262" t="str">
        <f t="shared" si="7"/>
        <v/>
      </c>
      <c r="D36" s="276" t="str">
        <f t="shared" si="5"/>
        <v/>
      </c>
      <c r="E36" s="8"/>
      <c r="F36" s="3"/>
      <c r="G36" s="3"/>
      <c r="H36" s="282" t="str">
        <f>IF(J36&lt;&gt;"", COUNTIF($J$30:J36, "&lt;&gt;"), "")</f>
        <v/>
      </c>
      <c r="I36" s="87"/>
      <c r="J36" s="255"/>
      <c r="K36" s="6"/>
      <c r="L36" s="87"/>
      <c r="M36" s="294"/>
      <c r="N36" s="266"/>
      <c r="O36" s="3"/>
    </row>
    <row r="37" spans="1:15" ht="13.5" customHeight="1">
      <c r="A37" s="642" t="str">
        <f t="shared" si="6"/>
        <v/>
      </c>
      <c r="B37" s="643"/>
      <c r="C37" s="262" t="str">
        <f t="shared" si="7"/>
        <v/>
      </c>
      <c r="D37" s="276" t="str">
        <f t="shared" si="5"/>
        <v/>
      </c>
      <c r="E37" s="15"/>
      <c r="F37" s="14"/>
      <c r="G37" s="14"/>
      <c r="H37" s="282" t="str">
        <f>IF(J37&lt;&gt;"", COUNTIF($J$30:J37, "&lt;&gt;"), "")</f>
        <v/>
      </c>
      <c r="I37" s="87"/>
      <c r="J37" s="255"/>
      <c r="K37" s="7"/>
      <c r="L37" s="87"/>
      <c r="M37" s="294"/>
      <c r="N37" s="266"/>
      <c r="O37" s="14"/>
    </row>
    <row r="38" spans="1:15" ht="13.5" customHeight="1">
      <c r="A38" s="642" t="str">
        <f t="shared" si="6"/>
        <v/>
      </c>
      <c r="B38" s="643"/>
      <c r="C38" s="262" t="str">
        <f t="shared" si="7"/>
        <v/>
      </c>
      <c r="D38" s="276" t="str">
        <f t="shared" si="5"/>
        <v/>
      </c>
      <c r="E38" s="8"/>
      <c r="F38" s="3"/>
      <c r="G38" s="3"/>
      <c r="H38" s="282" t="str">
        <f>IF(J38&lt;&gt;"", COUNTIF($J$30:J38, "&lt;&gt;"), "")</f>
        <v/>
      </c>
      <c r="I38" s="87"/>
      <c r="J38" s="255"/>
      <c r="K38" s="19"/>
      <c r="L38" s="87"/>
      <c r="M38" s="294"/>
      <c r="N38" s="266"/>
      <c r="O38" s="3"/>
    </row>
    <row r="39" spans="1:15" ht="13.5" customHeight="1" thickBot="1">
      <c r="A39" s="674" t="str">
        <f t="shared" si="6"/>
        <v/>
      </c>
      <c r="B39" s="675"/>
      <c r="C39" s="263" t="str">
        <f t="shared" si="7"/>
        <v/>
      </c>
      <c r="D39" s="277" t="str">
        <f t="shared" si="5"/>
        <v/>
      </c>
      <c r="E39" s="8"/>
      <c r="F39" s="3"/>
      <c r="G39" s="3"/>
      <c r="H39" s="293" t="str">
        <f>IF(J39&lt;&gt;"", COUNTIF($J$30:J39, "&lt;&gt;"), "")</f>
        <v/>
      </c>
      <c r="I39" s="228"/>
      <c r="J39" s="256"/>
      <c r="K39" s="228"/>
      <c r="L39" s="228"/>
      <c r="M39" s="299"/>
      <c r="N39" s="267"/>
      <c r="O39" s="3"/>
    </row>
    <row r="40" spans="1:15" ht="13.5" customHeight="1" thickBot="1">
      <c r="A40" s="733" t="s">
        <v>60663</v>
      </c>
      <c r="B40" s="734"/>
      <c r="C40" s="237">
        <f>SUM(C30:C39)</f>
        <v>4</v>
      </c>
      <c r="D40" s="238">
        <f>SUM(D30:D39)</f>
        <v>2</v>
      </c>
      <c r="E40" s="8"/>
      <c r="F40" s="3"/>
      <c r="G40" s="3"/>
      <c r="H40" s="3" t="s">
        <v>60668</v>
      </c>
      <c r="I40" s="3"/>
      <c r="J40" s="3"/>
      <c r="K40" s="3"/>
      <c r="L40" s="3"/>
      <c r="M40" s="3"/>
      <c r="N40" s="3"/>
      <c r="O40" s="3"/>
    </row>
    <row r="41" spans="1:15" ht="13.5" customHeight="1" thickBot="1">
      <c r="A41" s="127"/>
      <c r="B41" s="28"/>
      <c r="C41" s="15"/>
      <c r="D41" s="15"/>
      <c r="E41" s="8"/>
      <c r="F41" s="3"/>
      <c r="G41" s="3"/>
      <c r="H41" s="3" t="s">
        <v>60669</v>
      </c>
      <c r="I41" s="3"/>
      <c r="J41" s="3"/>
      <c r="K41" s="3"/>
      <c r="L41" s="3"/>
      <c r="M41" s="3"/>
      <c r="N41" s="3"/>
      <c r="O41" s="3"/>
    </row>
    <row r="42" spans="1:15" ht="13.5" customHeight="1" thickBot="1">
      <c r="A42" s="128" t="s">
        <v>60664</v>
      </c>
      <c r="B42" s="131" t="s">
        <v>53911</v>
      </c>
      <c r="C42" s="129">
        <f ca="1">C24+C40</f>
        <v>5.833333333333333</v>
      </c>
      <c r="D42" s="130">
        <f ca="1">D23 + D40</f>
        <v>5</v>
      </c>
      <c r="E42" s="8"/>
      <c r="F42" s="3"/>
      <c r="G42" s="3"/>
      <c r="H42" s="3" t="s">
        <v>60670</v>
      </c>
      <c r="I42" s="3"/>
      <c r="J42" s="3"/>
      <c r="K42" s="3"/>
      <c r="L42" s="3"/>
      <c r="M42" s="3"/>
      <c r="N42" s="3"/>
      <c r="O42" s="3"/>
    </row>
    <row r="43" spans="1:15" ht="13.5" customHeight="1" thickBot="1">
      <c r="A43" s="15"/>
      <c r="B43" s="131" t="s">
        <v>53914</v>
      </c>
      <c r="C43" s="130">
        <f>C40+C23</f>
        <v>5.5</v>
      </c>
      <c r="D43" s="14"/>
      <c r="E43" s="8"/>
      <c r="F43" s="3"/>
      <c r="G43" s="3"/>
      <c r="H43" s="3"/>
      <c r="I43" s="3"/>
      <c r="J43" s="3"/>
      <c r="K43" s="3"/>
      <c r="L43" s="3"/>
      <c r="M43" s="3"/>
      <c r="N43" s="3"/>
      <c r="O43" s="3"/>
    </row>
    <row r="44" spans="1:15" ht="13.5" customHeight="1" thickBot="1">
      <c r="A44" s="15"/>
      <c r="B44" s="15"/>
      <c r="C44" s="15"/>
      <c r="D44" s="14"/>
      <c r="E44" s="15"/>
      <c r="F44" s="14"/>
      <c r="G44" s="14"/>
      <c r="H44" s="14"/>
      <c r="I44" s="14"/>
      <c r="J44" s="14"/>
      <c r="K44" s="14"/>
      <c r="L44" s="14"/>
      <c r="M44" s="3"/>
      <c r="N44" s="3"/>
      <c r="O44" s="3"/>
    </row>
    <row r="45" spans="1:15" ht="13.5" customHeight="1" thickBot="1">
      <c r="A45" s="137" t="s">
        <v>7</v>
      </c>
      <c r="B45" s="139"/>
      <c r="C45" s="9"/>
      <c r="D45" s="3"/>
      <c r="E45" s="8"/>
      <c r="F45" s="3"/>
      <c r="G45" s="3"/>
      <c r="H45" s="137" t="s">
        <v>7</v>
      </c>
      <c r="I45" s="138"/>
      <c r="J45" s="138"/>
      <c r="K45" s="138"/>
      <c r="L45" s="139"/>
      <c r="M45" s="3"/>
      <c r="N45" s="3"/>
      <c r="O45" s="3"/>
    </row>
    <row r="46" spans="1:15" ht="13.5" customHeight="1" thickBot="1">
      <c r="A46" s="132" t="s">
        <v>8</v>
      </c>
      <c r="B46" s="134" t="s">
        <v>9</v>
      </c>
      <c r="C46" s="240"/>
      <c r="D46" s="3"/>
      <c r="E46" s="8"/>
      <c r="F46" s="3"/>
      <c r="G46" s="3"/>
      <c r="H46" s="196" t="s">
        <v>60667</v>
      </c>
      <c r="I46" s="57" t="s">
        <v>55886</v>
      </c>
      <c r="J46" s="197" t="s">
        <v>24</v>
      </c>
      <c r="K46" s="197" t="s">
        <v>25</v>
      </c>
      <c r="L46" s="198" t="s">
        <v>26</v>
      </c>
      <c r="M46" s="3"/>
      <c r="N46" s="3"/>
      <c r="O46" s="3"/>
    </row>
    <row r="47" spans="1:15" ht="13.5" customHeight="1">
      <c r="A47" s="135" t="str">
        <f>IF(ISBLANK(J47),"",J47 &amp; IF(ISBLANK(K47), "", ", " &amp; K47 &amp; ",") &amp; IF(ISBLANK(L47), "", " p. " &amp; L47))</f>
        <v>Brazilian Journal of Pharmaceutical Sciences, 2022, p. e20332</v>
      </c>
      <c r="B47" s="136">
        <f>IF(C47="Revista sem FI",0,IF(OR(I47="",K47=""),"",1))</f>
        <v>1</v>
      </c>
      <c r="C47" s="239" t="str">
        <f>IF(IF(I47="","",_xlfn.LET(_xlpm.resultado1,VLOOKUP(I47,'JCR 2026 (JIF 25)'!A:C,3,FALSE),_xlpm.resultado2,VLOOKUP(I47,'JCR 2026 (JIF 25)'!B:C,2,FALSE),_xlpm.resultado,IFERROR(_xlpm.resultado1,IFERROR(_xlpm.resultado2,"")),IF(OR(_xlpm.resultado=0,_xlpm.resultado=""),"Revista sem FI",VALUE(_xlpm.resultado))))="Revista sem FI","Revista sem FI","")</f>
        <v/>
      </c>
      <c r="D47" s="3"/>
      <c r="E47" s="8"/>
      <c r="F47" s="3"/>
      <c r="G47" s="3"/>
      <c r="H47" s="48">
        <f>IF(I47&lt;&gt;"", COUNTIF($I$47:I47, "&lt;&gt;"), "")</f>
        <v>1</v>
      </c>
      <c r="I47" s="298" t="s">
        <v>56435</v>
      </c>
      <c r="J47" s="280" t="str">
        <f>IFERROR(VLOOKUP(I47,'JCR 2026 (JIF 25)'!A:D,4,0), IFERROR(VLOOKUP(I47,'JCR 2026 (JIF 25)'!B:D,3,0),""))</f>
        <v>Brazilian Journal of Pharmaceutical Sciences</v>
      </c>
      <c r="K47" s="70">
        <v>2022</v>
      </c>
      <c r="L47" s="67" t="s">
        <v>53906</v>
      </c>
      <c r="M47" s="3"/>
      <c r="N47" s="3"/>
      <c r="O47" s="3"/>
    </row>
    <row r="48" spans="1:15" ht="13.5" customHeight="1">
      <c r="A48" s="135" t="str">
        <f t="shared" ref="A48:A71" si="8">IF(ISBLANK(J48),"",J48 &amp; IF(ISBLANK(K48), "", ", " &amp; K48 &amp; ",") &amp; IF(ISBLANK(L48), "", " p. " &amp; L48))</f>
        <v>Pharmaceutics, 2022, p. 710</v>
      </c>
      <c r="B48" s="136">
        <f t="shared" ref="B48:B71" si="9">IF(C48="Revista sem FI",0,IF(OR(I48="",K48=""),"",1))</f>
        <v>1</v>
      </c>
      <c r="C48" s="239" t="str">
        <f>IF(IF(I48="","",_xlfn.LET(_xlpm.resultado1,VLOOKUP(I48,'JCR 2026 (JIF 25)'!A:C,3,FALSE),_xlpm.resultado2,VLOOKUP(I48,'JCR 2026 (JIF 25)'!B:C,2,FALSE),_xlpm.resultado,IFERROR(_xlpm.resultado1,IFERROR(_xlpm.resultado2,"")),IF(OR(_xlpm.resultado=0,_xlpm.resultado=""),"Revista sem FI",VALUE(_xlpm.resultado))))="Revista sem FI","Revista sem FI","")</f>
        <v/>
      </c>
      <c r="D48" s="3"/>
      <c r="E48" s="8"/>
      <c r="F48" s="3"/>
      <c r="G48" s="3"/>
      <c r="H48" s="49">
        <f>IF(I48&lt;&gt;"", COUNTIF($I$47:I48, "&lt;&gt;"), "")</f>
        <v>2</v>
      </c>
      <c r="I48" s="231" t="s">
        <v>21935</v>
      </c>
      <c r="J48" s="249" t="str">
        <f>IFERROR(VLOOKUP(I48,'JCR 2026 (JIF 25)'!A:D,4,0), IFERROR(VLOOKUP(I48,'JCR 2026 (JIF 25)'!B:D,3,0),""))</f>
        <v>Pharmaceutics</v>
      </c>
      <c r="K48" s="5">
        <v>2022</v>
      </c>
      <c r="L48" s="68">
        <v>710</v>
      </c>
      <c r="M48" s="3"/>
      <c r="N48" s="3"/>
      <c r="O48" s="3"/>
    </row>
    <row r="49" spans="1:15" ht="13.5" customHeight="1">
      <c r="A49" s="135" t="str">
        <f t="shared" si="8"/>
        <v>Journal of Molecular Liquids, 2022, p. 119314</v>
      </c>
      <c r="B49" s="136">
        <f t="shared" si="9"/>
        <v>0</v>
      </c>
      <c r="C49" s="239" t="str">
        <f>IF(IF(I49="","",_xlfn.LET(_xlpm.resultado1,VLOOKUP(I49,'JCR 2026 (JIF 25)'!A:C,3,FALSE),_xlpm.resultado2,VLOOKUP(I49,'JCR 2026 (JIF 25)'!B:C,2,FALSE),_xlpm.resultado,IFERROR(_xlpm.resultado1,IFERROR(_xlpm.resultado2,"")),IF(OR(_xlpm.resultado=0,_xlpm.resultado=""),"Revista sem FI",VALUE(_xlpm.resultado))))="Revista sem FI","Revista sem FI","")</f>
        <v>Revista sem FI</v>
      </c>
      <c r="D49" s="3"/>
      <c r="E49" s="8"/>
      <c r="F49" s="3"/>
      <c r="G49" s="3"/>
      <c r="H49" s="49">
        <f>IF(I49&lt;&gt;"", COUNTIF($I$47:I49, "&lt;&gt;"), "")</f>
        <v>3</v>
      </c>
      <c r="I49" s="302" t="s">
        <v>1202</v>
      </c>
      <c r="J49" s="249" t="str">
        <f>IFERROR(VLOOKUP(I49,'JCR 2026 (JIF 25)'!A:D,4,0), IFERROR(VLOOKUP(I49,'JCR 2026 (JIF 25)'!B:D,3,0),""))</f>
        <v>Journal of Molecular Liquids</v>
      </c>
      <c r="K49" s="5">
        <v>2022</v>
      </c>
      <c r="L49" s="68">
        <v>119314</v>
      </c>
      <c r="M49" s="3"/>
      <c r="N49" s="3"/>
      <c r="O49" s="3"/>
    </row>
    <row r="50" spans="1:15" ht="13.5" customHeight="1">
      <c r="A50" s="135" t="str">
        <f t="shared" si="8"/>
        <v>Journal of Molecular Liquids, 2023, p. 122712</v>
      </c>
      <c r="B50" s="136">
        <f t="shared" si="9"/>
        <v>0</v>
      </c>
      <c r="C50" s="239" t="str">
        <f>IF(IF(I50="","",_xlfn.LET(_xlpm.resultado1,VLOOKUP(I50,'JCR 2026 (JIF 25)'!A:C,3,FALSE),_xlpm.resultado2,VLOOKUP(I50,'JCR 2026 (JIF 25)'!B:C,2,FALSE),_xlpm.resultado,IFERROR(_xlpm.resultado1,IFERROR(_xlpm.resultado2,"")),IF(OR(_xlpm.resultado=0,_xlpm.resultado=""),"Revista sem FI",VALUE(_xlpm.resultado))))="Revista sem FI","Revista sem FI","")</f>
        <v>Revista sem FI</v>
      </c>
      <c r="D50" s="3"/>
      <c r="E50" s="8"/>
      <c r="F50" s="3"/>
      <c r="G50" s="3"/>
      <c r="H50" s="49">
        <f>IF(I50&lt;&gt;"", COUNTIF($I$47:I50, "&lt;&gt;"), "")</f>
        <v>4</v>
      </c>
      <c r="I50" s="302" t="s">
        <v>1202</v>
      </c>
      <c r="J50" s="249" t="str">
        <f>IFERROR(VLOOKUP(I50,'JCR 2026 (JIF 25)'!A:D,4,0), IFERROR(VLOOKUP(I50,'JCR 2026 (JIF 25)'!B:D,3,0),""))</f>
        <v>Journal of Molecular Liquids</v>
      </c>
      <c r="K50" s="5">
        <v>2023</v>
      </c>
      <c r="L50" s="68">
        <v>122712</v>
      </c>
      <c r="M50" s="3"/>
      <c r="N50" s="3"/>
      <c r="O50" s="3"/>
    </row>
    <row r="51" spans="1:15" ht="13.5" customHeight="1">
      <c r="A51" s="135" t="str">
        <f t="shared" si="8"/>
        <v>Chemical Engineering Journal, 2024, p. 150484</v>
      </c>
      <c r="B51" s="136">
        <f t="shared" si="9"/>
        <v>1</v>
      </c>
      <c r="C51" s="239" t="str">
        <f>IF(IF(I51="","",_xlfn.LET(_xlpm.resultado1,VLOOKUP(I51,'JCR 2026 (JIF 25)'!A:C,3,FALSE),_xlpm.resultado2,VLOOKUP(I51,'JCR 2026 (JIF 25)'!B:C,2,FALSE),_xlpm.resultado,IFERROR(_xlpm.resultado1,IFERROR(_xlpm.resultado2,"")),IF(OR(_xlpm.resultado=0,_xlpm.resultado=""),"Revista sem FI",VALUE(_xlpm.resultado))))="Revista sem FI","Revista sem FI","")</f>
        <v/>
      </c>
      <c r="D51" s="3"/>
      <c r="E51" s="8"/>
      <c r="F51" s="3"/>
      <c r="G51" s="3"/>
      <c r="H51" s="49">
        <f>IF(I51&lt;&gt;"", COUNTIF($I$47:I51, "&lt;&gt;"), "")</f>
        <v>5</v>
      </c>
      <c r="I51" s="302" t="s">
        <v>418</v>
      </c>
      <c r="J51" s="249" t="str">
        <f>IFERROR(VLOOKUP(I51,'JCR 2026 (JIF 25)'!A:D,4,0), IFERROR(VLOOKUP(I51,'JCR 2026 (JIF 25)'!B:D,3,0),""))</f>
        <v>Chemical Engineering Journal</v>
      </c>
      <c r="K51" s="5">
        <v>2024</v>
      </c>
      <c r="L51" s="68">
        <v>150484</v>
      </c>
      <c r="M51" s="3"/>
      <c r="N51" s="3"/>
      <c r="O51" s="3"/>
    </row>
    <row r="52" spans="1:15" ht="13.5" customHeight="1">
      <c r="A52" s="135" t="str">
        <f t="shared" si="8"/>
        <v>Materials Research-Ibero-american Journal of Materials, 2024, p. e20230478</v>
      </c>
      <c r="B52" s="136">
        <f t="shared" si="9"/>
        <v>1</v>
      </c>
      <c r="C52" s="239" t="str">
        <f>IF(IF(I52="","",_xlfn.LET(_xlpm.resultado1,VLOOKUP(I52,'JCR 2026 (JIF 25)'!A:C,3,FALSE),_xlpm.resultado2,VLOOKUP(I52,'JCR 2026 (JIF 25)'!B:C,2,FALSE),_xlpm.resultado,IFERROR(_xlpm.resultado1,IFERROR(_xlpm.resultado2,"")),IF(OR(_xlpm.resultado=0,_xlpm.resultado=""),"Revista sem FI",VALUE(_xlpm.resultado))))="Revista sem FI","Revista sem FI","")</f>
        <v/>
      </c>
      <c r="D52" s="3"/>
      <c r="E52" s="8"/>
      <c r="F52" s="3"/>
      <c r="G52" s="3"/>
      <c r="H52" s="49">
        <f>IF(I52&lt;&gt;"", COUNTIF($I$47:I52, "&lt;&gt;"), "")</f>
        <v>6</v>
      </c>
      <c r="I52" s="302" t="s">
        <v>20365</v>
      </c>
      <c r="J52" s="249" t="str">
        <f>IFERROR(VLOOKUP(I52,'JCR 2026 (JIF 25)'!A:D,4,0), IFERROR(VLOOKUP(I52,'JCR 2026 (JIF 25)'!B:D,3,0),""))</f>
        <v>Materials Research-Ibero-american Journal of Materials</v>
      </c>
      <c r="K52" s="5">
        <v>2024</v>
      </c>
      <c r="L52" s="68" t="s">
        <v>60737</v>
      </c>
      <c r="M52" s="3"/>
      <c r="N52" s="3"/>
      <c r="O52" s="3"/>
    </row>
    <row r="53" spans="1:15" ht="13.5" customHeight="1">
      <c r="A53" s="135" t="str">
        <f t="shared" si="8"/>
        <v>COLLOIDS AND SURFACES A-PHYSICOCHEMICAL AND ENGINEERING ASPECTS, 2024, p. 135042</v>
      </c>
      <c r="B53" s="136">
        <f t="shared" si="9"/>
        <v>1</v>
      </c>
      <c r="C53" s="239" t="str">
        <f>IF(IF(I53="","",_xlfn.LET(_xlpm.resultado1,VLOOKUP(I53,'JCR 2026 (JIF 25)'!A:C,3,FALSE),_xlpm.resultado2,VLOOKUP(I53,'JCR 2026 (JIF 25)'!B:C,2,FALSE),_xlpm.resultado,IFERROR(_xlpm.resultado1,IFERROR(_xlpm.resultado2,"")),IF(OR(_xlpm.resultado=0,_xlpm.resultado=""),"Revista sem FI",VALUE(_xlpm.resultado))))="Revista sem FI","Revista sem FI","")</f>
        <v/>
      </c>
      <c r="D53" s="3"/>
      <c r="E53" s="8"/>
      <c r="F53" s="3"/>
      <c r="G53" s="3"/>
      <c r="H53" s="49">
        <f>IF(I53&lt;&gt;"", COUNTIF($I$47:I53, "&lt;&gt;"), "")</f>
        <v>7</v>
      </c>
      <c r="I53" s="302" t="s">
        <v>12912</v>
      </c>
      <c r="J53" s="249" t="str">
        <f>IFERROR(VLOOKUP(I53,'JCR 2026 (JIF 25)'!A:D,4,0), IFERROR(VLOOKUP(I53,'JCR 2026 (JIF 25)'!B:D,3,0),""))</f>
        <v>COLLOIDS AND SURFACES A-PHYSICOCHEMICAL AND ENGINEERING ASPECTS</v>
      </c>
      <c r="K53" s="5">
        <v>2024</v>
      </c>
      <c r="L53" s="68">
        <v>135042</v>
      </c>
      <c r="M53" s="3"/>
      <c r="N53" s="3"/>
      <c r="O53" s="3"/>
    </row>
    <row r="54" spans="1:15" ht="13.5" customHeight="1">
      <c r="A54" s="135" t="str">
        <f t="shared" si="8"/>
        <v>Journal of Molecular Liquids, 2025, p. 127579</v>
      </c>
      <c r="B54" s="136">
        <f t="shared" si="9"/>
        <v>0</v>
      </c>
      <c r="C54" s="239" t="str">
        <f>IF(IF(I54="","",_xlfn.LET(_xlpm.resultado1,VLOOKUP(I54,'JCR 2026 (JIF 25)'!A:C,3,FALSE),_xlpm.resultado2,VLOOKUP(I54,'JCR 2026 (JIF 25)'!B:C,2,FALSE),_xlpm.resultado,IFERROR(_xlpm.resultado1,IFERROR(_xlpm.resultado2,"")),IF(OR(_xlpm.resultado=0,_xlpm.resultado=""),"Revista sem FI",VALUE(_xlpm.resultado))))="Revista sem FI","Revista sem FI","")</f>
        <v>Revista sem FI</v>
      </c>
      <c r="D54" s="3"/>
      <c r="E54" s="8"/>
      <c r="F54" s="3"/>
      <c r="G54" s="3"/>
      <c r="H54" s="49">
        <f>IF(I54&lt;&gt;"", COUNTIF($I$47:I54, "&lt;&gt;"), "")</f>
        <v>8</v>
      </c>
      <c r="I54" s="302" t="s">
        <v>1202</v>
      </c>
      <c r="J54" s="249" t="str">
        <f>IFERROR(VLOOKUP(I54,'JCR 2026 (JIF 25)'!A:D,4,0), IFERROR(VLOOKUP(I54,'JCR 2026 (JIF 25)'!B:D,3,0),""))</f>
        <v>Journal of Molecular Liquids</v>
      </c>
      <c r="K54" s="5">
        <v>2025</v>
      </c>
      <c r="L54" s="68">
        <v>127579</v>
      </c>
      <c r="M54" s="3"/>
      <c r="N54" s="3"/>
      <c r="O54" s="3"/>
    </row>
    <row r="55" spans="1:15" ht="13.5" customHeight="1">
      <c r="A55" s="135" t="str">
        <f t="shared" si="8"/>
        <v>Journal of Water Process Engineering, 2025, p. 108593</v>
      </c>
      <c r="B55" s="136">
        <f t="shared" si="9"/>
        <v>1</v>
      </c>
      <c r="C55" s="239" t="str">
        <f>IF(IF(I55="","",_xlfn.LET(_xlpm.resultado1,VLOOKUP(I55,'JCR 2026 (JIF 25)'!A:C,3,FALSE),_xlpm.resultado2,VLOOKUP(I55,'JCR 2026 (JIF 25)'!B:C,2,FALSE),_xlpm.resultado,IFERROR(_xlpm.resultado1,IFERROR(_xlpm.resultado2,"")),IF(OR(_xlpm.resultado=0,_xlpm.resultado=""),"Revista sem FI",VALUE(_xlpm.resultado))))="Revista sem FI","Revista sem FI","")</f>
        <v/>
      </c>
      <c r="D55" s="3"/>
      <c r="E55" s="8"/>
      <c r="F55" s="3"/>
      <c r="G55" s="3"/>
      <c r="H55" s="49">
        <f>IF(I55&lt;&gt;"", COUNTIF($I$47:I55, "&lt;&gt;"), "")</f>
        <v>9</v>
      </c>
      <c r="I55" s="231" t="s">
        <v>19582</v>
      </c>
      <c r="J55" s="249" t="str">
        <f>IFERROR(VLOOKUP(I55,'JCR 2026 (JIF 25)'!A:D,4,0), IFERROR(VLOOKUP(I55,'JCR 2026 (JIF 25)'!B:D,3,0),""))</f>
        <v>Journal of Water Process Engineering</v>
      </c>
      <c r="K55" s="5">
        <v>2025</v>
      </c>
      <c r="L55" s="68">
        <v>108593</v>
      </c>
      <c r="M55" s="3"/>
      <c r="N55" s="3"/>
      <c r="O55" s="3"/>
    </row>
    <row r="56" spans="1:15" ht="13.5" customHeight="1">
      <c r="A56" s="135" t="str">
        <f t="shared" si="8"/>
        <v/>
      </c>
      <c r="B56" s="136" t="str">
        <f t="shared" si="9"/>
        <v/>
      </c>
      <c r="C56" s="239" t="str">
        <f>IF(IF(I56="","",_xlfn.LET(_xlpm.resultado1,VLOOKUP(I56,'JCR 2026 (JIF 25)'!A:C,3,FALSE),_xlpm.resultado2,VLOOKUP(I56,'JCR 2026 (JIF 25)'!B:C,2,FALSE),_xlpm.resultado,IFERROR(_xlpm.resultado1,IFERROR(_xlpm.resultado2,"")),IF(OR(_xlpm.resultado=0,_xlpm.resultado=""),"Revista sem FI",VALUE(_xlpm.resultado))))="Revista sem FI","Revista sem FI","")</f>
        <v/>
      </c>
      <c r="D56" s="14"/>
      <c r="E56" s="15"/>
      <c r="F56" s="14"/>
      <c r="G56" s="14"/>
      <c r="H56" s="49" t="str">
        <f>IF(I56&lt;&gt;"", COUNTIF($I$47:I56, "&lt;&gt;"), "")</f>
        <v/>
      </c>
      <c r="I56" s="231"/>
      <c r="J56" s="249" t="str">
        <f>IFERROR(VLOOKUP(I56,'JCR 2026 (JIF 25)'!A:D,4,0), IFERROR(VLOOKUP(I56,'JCR 2026 (JIF 25)'!B:D,3,0),""))</f>
        <v/>
      </c>
      <c r="K56" s="5"/>
      <c r="L56" s="68"/>
      <c r="M56" s="3"/>
      <c r="N56" s="14"/>
      <c r="O56" s="14"/>
    </row>
    <row r="57" spans="1:15" ht="13.5" customHeight="1">
      <c r="A57" s="135" t="str">
        <f t="shared" si="8"/>
        <v/>
      </c>
      <c r="B57" s="136" t="str">
        <f t="shared" si="9"/>
        <v/>
      </c>
      <c r="C57" s="239" t="str">
        <f>IF(IF(I57="","",_xlfn.LET(_xlpm.resultado1,VLOOKUP(I57,'JCR 2026 (JIF 25)'!A:C,3,FALSE),_xlpm.resultado2,VLOOKUP(I57,'JCR 2026 (JIF 25)'!B:C,2,FALSE),_xlpm.resultado,IFERROR(_xlpm.resultado1,IFERROR(_xlpm.resultado2,"")),IF(OR(_xlpm.resultado=0,_xlpm.resultado=""),"Revista sem FI",VALUE(_xlpm.resultado))))="Revista sem FI","Revista sem FI","")</f>
        <v/>
      </c>
      <c r="D57" s="14"/>
      <c r="E57" s="15"/>
      <c r="F57" s="14"/>
      <c r="G57" s="14"/>
      <c r="H57" s="49" t="str">
        <f>IF(I57&lt;&gt;"", COUNTIF($I$47:I57, "&lt;&gt;"), "")</f>
        <v/>
      </c>
      <c r="I57" s="231"/>
      <c r="J57" s="249" t="str">
        <f>IFERROR(VLOOKUP(I57,'JCR 2026 (JIF 25)'!A:D,4,0), IFERROR(VLOOKUP(I57,'JCR 2026 (JIF 25)'!B:D,3,0),""))</f>
        <v/>
      </c>
      <c r="K57" s="5"/>
      <c r="L57" s="68"/>
      <c r="M57" s="3"/>
      <c r="N57" s="14"/>
      <c r="O57" s="14"/>
    </row>
    <row r="58" spans="1:15" ht="13.5" customHeight="1">
      <c r="A58" s="135" t="str">
        <f t="shared" si="8"/>
        <v/>
      </c>
      <c r="B58" s="136" t="str">
        <f t="shared" si="9"/>
        <v/>
      </c>
      <c r="C58" s="239" t="str">
        <f>IF(IF(I58="","",_xlfn.LET(_xlpm.resultado1,VLOOKUP(I58,'JCR 2026 (JIF 25)'!A:C,3,FALSE),_xlpm.resultado2,VLOOKUP(I58,'JCR 2026 (JIF 25)'!B:C,2,FALSE),_xlpm.resultado,IFERROR(_xlpm.resultado1,IFERROR(_xlpm.resultado2,"")),IF(OR(_xlpm.resultado=0,_xlpm.resultado=""),"Revista sem FI",VALUE(_xlpm.resultado))))="Revista sem FI","Revista sem FI","")</f>
        <v/>
      </c>
      <c r="D58" s="14"/>
      <c r="E58" s="15"/>
      <c r="F58" s="14"/>
      <c r="G58" s="14"/>
      <c r="H58" s="49" t="str">
        <f>IF(I58&lt;&gt;"", COUNTIF($I$47:I58, "&lt;&gt;"), "")</f>
        <v/>
      </c>
      <c r="I58" s="231"/>
      <c r="J58" s="249" t="str">
        <f>IFERROR(VLOOKUP(I58,'JCR 2026 (JIF 25)'!A:D,4,0), IFERROR(VLOOKUP(I58,'JCR 2026 (JIF 25)'!B:D,3,0),""))</f>
        <v/>
      </c>
      <c r="K58" s="5"/>
      <c r="L58" s="68"/>
      <c r="M58" s="14"/>
      <c r="N58" s="14"/>
      <c r="O58" s="14"/>
    </row>
    <row r="59" spans="1:15" ht="13.5" customHeight="1">
      <c r="A59" s="135" t="str">
        <f t="shared" si="8"/>
        <v/>
      </c>
      <c r="B59" s="136" t="str">
        <f t="shared" si="9"/>
        <v/>
      </c>
      <c r="C59" s="239" t="str">
        <f>IF(IF(I59="","",_xlfn.LET(_xlpm.resultado1,VLOOKUP(I59,'JCR 2026 (JIF 25)'!A:C,3,FALSE),_xlpm.resultado2,VLOOKUP(I59,'JCR 2026 (JIF 25)'!B:C,2,FALSE),_xlpm.resultado,IFERROR(_xlpm.resultado1,IFERROR(_xlpm.resultado2,"")),IF(OR(_xlpm.resultado=0,_xlpm.resultado=""),"Revista sem FI",VALUE(_xlpm.resultado))))="Revista sem FI","Revista sem FI","")</f>
        <v/>
      </c>
      <c r="D59" s="14"/>
      <c r="E59" s="15"/>
      <c r="F59" s="14"/>
      <c r="G59" s="14"/>
      <c r="H59" s="49" t="str">
        <f>IF(I59&lt;&gt;"", COUNTIF($I$47:I59, "&lt;&gt;"), "")</f>
        <v/>
      </c>
      <c r="I59" s="231"/>
      <c r="J59" s="249" t="str">
        <f>IFERROR(VLOOKUP(I59,'JCR 2026 (JIF 25)'!A:D,4,0), IFERROR(VLOOKUP(I59,'JCR 2026 (JIF 25)'!B:D,3,0),""))</f>
        <v/>
      </c>
      <c r="K59" s="5"/>
      <c r="L59" s="68"/>
      <c r="M59" s="14"/>
      <c r="N59" s="14"/>
      <c r="O59" s="14"/>
    </row>
    <row r="60" spans="1:15" ht="13.5" customHeight="1">
      <c r="A60" s="135" t="str">
        <f t="shared" si="8"/>
        <v/>
      </c>
      <c r="B60" s="136" t="str">
        <f t="shared" si="9"/>
        <v/>
      </c>
      <c r="C60" s="239" t="str">
        <f>IF(IF(I60="","",_xlfn.LET(_xlpm.resultado1,VLOOKUP(I60,'JCR 2026 (JIF 25)'!A:C,3,FALSE),_xlpm.resultado2,VLOOKUP(I60,'JCR 2026 (JIF 25)'!B:C,2,FALSE),_xlpm.resultado,IFERROR(_xlpm.resultado1,IFERROR(_xlpm.resultado2,"")),IF(OR(_xlpm.resultado=0,_xlpm.resultado=""),"Revista sem FI",VALUE(_xlpm.resultado))))="Revista sem FI","Revista sem FI","")</f>
        <v/>
      </c>
      <c r="D60" s="14"/>
      <c r="E60" s="15"/>
      <c r="F60" s="14"/>
      <c r="G60" s="14"/>
      <c r="H60" s="49" t="str">
        <f>IF(I60&lt;&gt;"", COUNTIF($I$47:I60, "&lt;&gt;"), "")</f>
        <v/>
      </c>
      <c r="I60" s="231"/>
      <c r="J60" s="249" t="str">
        <f>IFERROR(VLOOKUP(I60,'JCR 2026 (JIF 25)'!A:D,4,0), IFERROR(VLOOKUP(I60,'JCR 2026 (JIF 25)'!B:D,3,0),""))</f>
        <v/>
      </c>
      <c r="K60" s="5"/>
      <c r="L60" s="68"/>
      <c r="M60" s="14"/>
      <c r="N60" s="14"/>
      <c r="O60" s="14"/>
    </row>
    <row r="61" spans="1:15" ht="13.5" customHeight="1">
      <c r="A61" s="135" t="str">
        <f t="shared" si="8"/>
        <v/>
      </c>
      <c r="B61" s="136" t="str">
        <f t="shared" si="9"/>
        <v/>
      </c>
      <c r="C61" s="239" t="str">
        <f>IF(IF(I61="","",_xlfn.LET(_xlpm.resultado1,VLOOKUP(I61,'JCR 2026 (JIF 25)'!A:C,3,FALSE),_xlpm.resultado2,VLOOKUP(I61,'JCR 2026 (JIF 25)'!B:C,2,FALSE),_xlpm.resultado,IFERROR(_xlpm.resultado1,IFERROR(_xlpm.resultado2,"")),IF(OR(_xlpm.resultado=0,_xlpm.resultado=""),"Revista sem FI",VALUE(_xlpm.resultado))))="Revista sem FI","Revista sem FI","")</f>
        <v/>
      </c>
      <c r="D61" s="14"/>
      <c r="E61" s="15"/>
      <c r="F61" s="14"/>
      <c r="G61" s="14"/>
      <c r="H61" s="49" t="str">
        <f>IF(I61&lt;&gt;"", COUNTIF($I$47:I61, "&lt;&gt;"), "")</f>
        <v/>
      </c>
      <c r="I61" s="231"/>
      <c r="J61" s="249" t="str">
        <f>IFERROR(VLOOKUP(I61,'JCR 2026 (JIF 25)'!A:D,4,0), IFERROR(VLOOKUP(I61,'JCR 2026 (JIF 25)'!B:D,3,0),""))</f>
        <v/>
      </c>
      <c r="K61" s="5"/>
      <c r="L61" s="68"/>
      <c r="M61" s="14"/>
      <c r="N61" s="14"/>
      <c r="O61" s="14"/>
    </row>
    <row r="62" spans="1:15" ht="13.5" customHeight="1">
      <c r="A62" s="135" t="str">
        <f t="shared" si="8"/>
        <v/>
      </c>
      <c r="B62" s="136" t="str">
        <f t="shared" si="9"/>
        <v/>
      </c>
      <c r="C62" s="239" t="str">
        <f>IF(IF(I62="","",_xlfn.LET(_xlpm.resultado1,VLOOKUP(I62,'JCR 2026 (JIF 25)'!A:C,3,FALSE),_xlpm.resultado2,VLOOKUP(I62,'JCR 2026 (JIF 25)'!B:C,2,FALSE),_xlpm.resultado,IFERROR(_xlpm.resultado1,IFERROR(_xlpm.resultado2,"")),IF(OR(_xlpm.resultado=0,_xlpm.resultado=""),"Revista sem FI",VALUE(_xlpm.resultado))))="Revista sem FI","Revista sem FI","")</f>
        <v/>
      </c>
      <c r="D62" s="14"/>
      <c r="E62" s="15"/>
      <c r="F62" s="14"/>
      <c r="G62" s="14"/>
      <c r="H62" s="49" t="str">
        <f>IF(I62&lt;&gt;"", COUNTIF($I$47:I62, "&lt;&gt;"), "")</f>
        <v/>
      </c>
      <c r="I62" s="231"/>
      <c r="J62" s="249" t="str">
        <f>IFERROR(VLOOKUP(I62,'JCR 2026 (JIF 25)'!A:D,4,0), IFERROR(VLOOKUP(I62,'JCR 2026 (JIF 25)'!B:D,3,0),""))</f>
        <v/>
      </c>
      <c r="K62" s="5"/>
      <c r="L62" s="68"/>
      <c r="M62" s="14"/>
      <c r="N62" s="14"/>
      <c r="O62" s="14"/>
    </row>
    <row r="63" spans="1:15" ht="13.5" customHeight="1">
      <c r="A63" s="135" t="str">
        <f t="shared" si="8"/>
        <v/>
      </c>
      <c r="B63" s="136" t="str">
        <f t="shared" si="9"/>
        <v/>
      </c>
      <c r="C63" s="239" t="str">
        <f>IF(IF(I63="","",_xlfn.LET(_xlpm.resultado1,VLOOKUP(I63,'JCR 2026 (JIF 25)'!A:C,3,FALSE),_xlpm.resultado2,VLOOKUP(I63,'JCR 2026 (JIF 25)'!B:C,2,FALSE),_xlpm.resultado,IFERROR(_xlpm.resultado1,IFERROR(_xlpm.resultado2,"")),IF(OR(_xlpm.resultado=0,_xlpm.resultado=""),"Revista sem FI",VALUE(_xlpm.resultado))))="Revista sem FI","Revista sem FI","")</f>
        <v/>
      </c>
      <c r="D63" s="14"/>
      <c r="E63" s="15"/>
      <c r="F63" s="14"/>
      <c r="G63" s="14"/>
      <c r="H63" s="49" t="str">
        <f>IF(I63&lt;&gt;"", COUNTIF($I$47:I63, "&lt;&gt;"), "")</f>
        <v/>
      </c>
      <c r="I63" s="231"/>
      <c r="J63" s="249" t="str">
        <f>IFERROR(VLOOKUP(I63,'JCR 2026 (JIF 25)'!A:D,4,0), IFERROR(VLOOKUP(I63,'JCR 2026 (JIF 25)'!B:D,3,0),""))</f>
        <v/>
      </c>
      <c r="K63" s="5"/>
      <c r="L63" s="68"/>
      <c r="M63" s="14"/>
      <c r="N63" s="14"/>
      <c r="O63" s="14"/>
    </row>
    <row r="64" spans="1:15" ht="13.5" customHeight="1">
      <c r="A64" s="135" t="str">
        <f t="shared" si="8"/>
        <v/>
      </c>
      <c r="B64" s="136" t="str">
        <f t="shared" si="9"/>
        <v/>
      </c>
      <c r="C64" s="239" t="str">
        <f>IF(IF(I64="","",_xlfn.LET(_xlpm.resultado1,VLOOKUP(I64,'JCR 2026 (JIF 25)'!A:C,3,FALSE),_xlpm.resultado2,VLOOKUP(I64,'JCR 2026 (JIF 25)'!B:C,2,FALSE),_xlpm.resultado,IFERROR(_xlpm.resultado1,IFERROR(_xlpm.resultado2,"")),IF(OR(_xlpm.resultado=0,_xlpm.resultado=""),"Revista sem FI",VALUE(_xlpm.resultado))))="Revista sem FI","Revista sem FI","")</f>
        <v/>
      </c>
      <c r="D64" s="14"/>
      <c r="E64" s="15"/>
      <c r="F64" s="14"/>
      <c r="G64" s="14"/>
      <c r="H64" s="49" t="str">
        <f>IF(I64&lt;&gt;"", COUNTIF($I$47:I64, "&lt;&gt;"), "")</f>
        <v/>
      </c>
      <c r="I64" s="231"/>
      <c r="J64" s="249" t="str">
        <f>IFERROR(VLOOKUP(I64,'JCR 2026 (JIF 25)'!A:D,4,0), IFERROR(VLOOKUP(I64,'JCR 2026 (JIF 25)'!B:D,3,0),""))</f>
        <v/>
      </c>
      <c r="K64" s="5"/>
      <c r="L64" s="68"/>
      <c r="M64" s="14"/>
      <c r="N64" s="14"/>
      <c r="O64" s="14"/>
    </row>
    <row r="65" spans="1:15" ht="13.5" customHeight="1">
      <c r="A65" s="135" t="str">
        <f t="shared" si="8"/>
        <v/>
      </c>
      <c r="B65" s="136" t="str">
        <f t="shared" si="9"/>
        <v/>
      </c>
      <c r="C65" s="239" t="str">
        <f>IF(IF(I65="","",_xlfn.LET(_xlpm.resultado1,VLOOKUP(I65,'JCR 2026 (JIF 25)'!A:C,3,FALSE),_xlpm.resultado2,VLOOKUP(I65,'JCR 2026 (JIF 25)'!B:C,2,FALSE),_xlpm.resultado,IFERROR(_xlpm.resultado1,IFERROR(_xlpm.resultado2,"")),IF(OR(_xlpm.resultado=0,_xlpm.resultado=""),"Revista sem FI",VALUE(_xlpm.resultado))))="Revista sem FI","Revista sem FI","")</f>
        <v/>
      </c>
      <c r="D65" s="14"/>
      <c r="E65" s="15"/>
      <c r="F65" s="14"/>
      <c r="G65" s="14"/>
      <c r="H65" s="49" t="str">
        <f>IF(I65&lt;&gt;"", COUNTIF($I$47:I65, "&lt;&gt;"), "")</f>
        <v/>
      </c>
      <c r="I65" s="231"/>
      <c r="J65" s="249" t="str">
        <f>IFERROR(VLOOKUP(I65,'JCR 2026 (JIF 25)'!A:D,4,0), IFERROR(VLOOKUP(I65,'JCR 2026 (JIF 25)'!B:D,3,0),""))</f>
        <v/>
      </c>
      <c r="K65" s="5"/>
      <c r="L65" s="68"/>
      <c r="M65" s="14"/>
      <c r="N65" s="14"/>
      <c r="O65" s="14"/>
    </row>
    <row r="66" spans="1:15" ht="13.5" customHeight="1">
      <c r="A66" s="135" t="str">
        <f t="shared" si="8"/>
        <v/>
      </c>
      <c r="B66" s="136" t="str">
        <f t="shared" si="9"/>
        <v/>
      </c>
      <c r="C66" s="239" t="str">
        <f>IF(IF(I66="","",_xlfn.LET(_xlpm.resultado1,VLOOKUP(I66,'JCR 2026 (JIF 25)'!A:C,3,FALSE),_xlpm.resultado2,VLOOKUP(I66,'JCR 2026 (JIF 25)'!B:C,2,FALSE),_xlpm.resultado,IFERROR(_xlpm.resultado1,IFERROR(_xlpm.resultado2,"")),IF(OR(_xlpm.resultado=0,_xlpm.resultado=""),"Revista sem FI",VALUE(_xlpm.resultado))))="Revista sem FI","Revista sem FI","")</f>
        <v/>
      </c>
      <c r="D66" s="14"/>
      <c r="E66" s="15"/>
      <c r="F66" s="14"/>
      <c r="G66" s="14"/>
      <c r="H66" s="49" t="str">
        <f>IF(I66&lt;&gt;"", COUNTIF($I$47:I66, "&lt;&gt;"), "")</f>
        <v/>
      </c>
      <c r="I66" s="231"/>
      <c r="J66" s="249" t="str">
        <f>IFERROR(VLOOKUP(I66,'JCR 2026 (JIF 25)'!A:D,4,0), IFERROR(VLOOKUP(I66,'JCR 2026 (JIF 25)'!B:D,3,0),""))</f>
        <v/>
      </c>
      <c r="K66" s="5"/>
      <c r="L66" s="68"/>
      <c r="M66" s="14"/>
      <c r="N66" s="14"/>
      <c r="O66" s="14"/>
    </row>
    <row r="67" spans="1:15" ht="13.5" customHeight="1">
      <c r="A67" s="135" t="str">
        <f t="shared" si="8"/>
        <v/>
      </c>
      <c r="B67" s="136" t="str">
        <f t="shared" si="9"/>
        <v/>
      </c>
      <c r="C67" s="239" t="str">
        <f>IF(IF(I67="","",_xlfn.LET(_xlpm.resultado1,VLOOKUP(I67,'JCR 2026 (JIF 25)'!A:C,3,FALSE),_xlpm.resultado2,VLOOKUP(I67,'JCR 2026 (JIF 25)'!B:C,2,FALSE),_xlpm.resultado,IFERROR(_xlpm.resultado1,IFERROR(_xlpm.resultado2,"")),IF(OR(_xlpm.resultado=0,_xlpm.resultado=""),"Revista sem FI",VALUE(_xlpm.resultado))))="Revista sem FI","Revista sem FI","")</f>
        <v/>
      </c>
      <c r="D67" s="14"/>
      <c r="E67" s="15"/>
      <c r="F67" s="14"/>
      <c r="G67" s="14"/>
      <c r="H67" s="49" t="str">
        <f>IF(I67&lt;&gt;"", COUNTIF($I$47:I67, "&lt;&gt;"), "")</f>
        <v/>
      </c>
      <c r="I67" s="231"/>
      <c r="J67" s="249" t="str">
        <f>IFERROR(VLOOKUP(I67,'JCR 2026 (JIF 25)'!A:D,4,0), IFERROR(VLOOKUP(I67,'JCR 2026 (JIF 25)'!B:D,3,0),""))</f>
        <v/>
      </c>
      <c r="K67" s="5"/>
      <c r="L67" s="68"/>
      <c r="M67" s="14"/>
      <c r="N67" s="14"/>
      <c r="O67" s="14"/>
    </row>
    <row r="68" spans="1:15" ht="13.5" customHeight="1">
      <c r="A68" s="135" t="str">
        <f t="shared" si="8"/>
        <v/>
      </c>
      <c r="B68" s="136" t="str">
        <f t="shared" si="9"/>
        <v/>
      </c>
      <c r="C68" s="239" t="str">
        <f>IF(IF(I68="","",_xlfn.LET(_xlpm.resultado1,VLOOKUP(I68,'JCR 2026 (JIF 25)'!A:C,3,FALSE),_xlpm.resultado2,VLOOKUP(I68,'JCR 2026 (JIF 25)'!B:C,2,FALSE),_xlpm.resultado,IFERROR(_xlpm.resultado1,IFERROR(_xlpm.resultado2,"")),IF(OR(_xlpm.resultado=0,_xlpm.resultado=""),"Revista sem FI",VALUE(_xlpm.resultado))))="Revista sem FI","Revista sem FI","")</f>
        <v/>
      </c>
      <c r="D68" s="14"/>
      <c r="E68" s="15"/>
      <c r="F68" s="14"/>
      <c r="G68" s="14"/>
      <c r="H68" s="49" t="str">
        <f>IF(I68&lt;&gt;"", COUNTIF($I$47:I68, "&lt;&gt;"), "")</f>
        <v/>
      </c>
      <c r="I68" s="231"/>
      <c r="J68" s="249" t="str">
        <f>IFERROR(VLOOKUP(I68,'JCR 2026 (JIF 25)'!A:D,4,0), IFERROR(VLOOKUP(I68,'JCR 2026 (JIF 25)'!B:D,3,0),""))</f>
        <v/>
      </c>
      <c r="K68" s="5"/>
      <c r="L68" s="68"/>
      <c r="M68" s="14"/>
      <c r="N68" s="14"/>
      <c r="O68" s="14"/>
    </row>
    <row r="69" spans="1:15" ht="13.5" customHeight="1">
      <c r="A69" s="135" t="str">
        <f t="shared" si="8"/>
        <v/>
      </c>
      <c r="B69" s="136" t="str">
        <f t="shared" si="9"/>
        <v/>
      </c>
      <c r="C69" s="239" t="str">
        <f>IF(IF(I69="","",_xlfn.LET(_xlpm.resultado1,VLOOKUP(I69,'JCR 2026 (JIF 25)'!A:C,3,FALSE),_xlpm.resultado2,VLOOKUP(I69,'JCR 2026 (JIF 25)'!B:C,2,FALSE),_xlpm.resultado,IFERROR(_xlpm.resultado1,IFERROR(_xlpm.resultado2,"")),IF(OR(_xlpm.resultado=0,_xlpm.resultado=""),"Revista sem FI",VALUE(_xlpm.resultado))))="Revista sem FI","Revista sem FI","")</f>
        <v/>
      </c>
      <c r="D69" s="14"/>
      <c r="E69" s="15"/>
      <c r="F69" s="14"/>
      <c r="G69" s="14"/>
      <c r="H69" s="49" t="str">
        <f>IF(I69&lt;&gt;"", COUNTIF($I$47:I69, "&lt;&gt;"), "")</f>
        <v/>
      </c>
      <c r="I69" s="231"/>
      <c r="J69" s="249" t="str">
        <f>IFERROR(VLOOKUP(I69,'JCR 2026 (JIF 25)'!A:D,4,0), IFERROR(VLOOKUP(I69,'JCR 2026 (JIF 25)'!B:D,3,0),""))</f>
        <v/>
      </c>
      <c r="K69" s="5"/>
      <c r="L69" s="68"/>
      <c r="M69" s="14"/>
      <c r="N69" s="14"/>
      <c r="O69" s="14"/>
    </row>
    <row r="70" spans="1:15" ht="13.5" customHeight="1">
      <c r="A70" s="135" t="str">
        <f t="shared" si="8"/>
        <v/>
      </c>
      <c r="B70" s="136" t="str">
        <f t="shared" si="9"/>
        <v/>
      </c>
      <c r="C70" s="239" t="str">
        <f>IF(IF(I70="","",_xlfn.LET(_xlpm.resultado1,VLOOKUP(I70,'JCR 2026 (JIF 25)'!A:C,3,FALSE),_xlpm.resultado2,VLOOKUP(I70,'JCR 2026 (JIF 25)'!B:C,2,FALSE),_xlpm.resultado,IFERROR(_xlpm.resultado1,IFERROR(_xlpm.resultado2,"")),IF(OR(_xlpm.resultado=0,_xlpm.resultado=""),"Revista sem FI",VALUE(_xlpm.resultado))))="Revista sem FI","Revista sem FI","")</f>
        <v/>
      </c>
      <c r="D70" s="14"/>
      <c r="E70" s="15"/>
      <c r="F70" s="14"/>
      <c r="G70" s="14"/>
      <c r="H70" s="49" t="str">
        <f>IF(I70&lt;&gt;"", COUNTIF($I$47:I70, "&lt;&gt;"), "")</f>
        <v/>
      </c>
      <c r="I70" s="231"/>
      <c r="J70" s="249" t="str">
        <f>IFERROR(VLOOKUP(I70,'JCR 2026 (JIF 25)'!A:D,4,0), IFERROR(VLOOKUP(I70,'JCR 2026 (JIF 25)'!B:D,3,0),""))</f>
        <v/>
      </c>
      <c r="K70" s="5"/>
      <c r="L70" s="68"/>
      <c r="M70" s="14"/>
      <c r="N70" s="14"/>
      <c r="O70" s="14"/>
    </row>
    <row r="71" spans="1:15" ht="13.5" customHeight="1" thickBot="1">
      <c r="A71" s="135" t="str">
        <f t="shared" si="8"/>
        <v/>
      </c>
      <c r="B71" s="136" t="str">
        <f t="shared" si="9"/>
        <v/>
      </c>
      <c r="C71" s="239" t="str">
        <f>IF(IF(I71="","",_xlfn.LET(_xlpm.resultado1,VLOOKUP(I71,'JCR 2026 (JIF 25)'!A:C,3,FALSE),_xlpm.resultado2,VLOOKUP(I71,'JCR 2026 (JIF 25)'!B:C,2,FALSE),_xlpm.resultado,IFERROR(_xlpm.resultado1,IFERROR(_xlpm.resultado2,"")),IF(OR(_xlpm.resultado=0,_xlpm.resultado=""),"Revista sem FI",VALUE(_xlpm.resultado))))="Revista sem FI","Revista sem FI","")</f>
        <v/>
      </c>
      <c r="D71" s="14"/>
      <c r="E71" s="15"/>
      <c r="F71" s="14"/>
      <c r="G71" s="14"/>
      <c r="H71" s="50" t="str">
        <f>IF(I71&lt;&gt;"", COUNTIF($I$47:I71, "&lt;&gt;"), "")</f>
        <v/>
      </c>
      <c r="I71" s="232"/>
      <c r="J71" s="284" t="str">
        <f>IFERROR(VLOOKUP(I71,'JCR 2026 (JIF 25)'!A:D,4,0), IFERROR(VLOOKUP(I71,'JCR 2026 (JIF 25)'!B:D,3,0),""))</f>
        <v/>
      </c>
      <c r="K71" s="71"/>
      <c r="L71" s="69"/>
      <c r="M71" s="14"/>
      <c r="N71" s="14"/>
      <c r="O71" s="14"/>
    </row>
    <row r="72" spans="1:15" ht="13.5" customHeight="1" thickBot="1">
      <c r="A72" s="126" t="s">
        <v>60665</v>
      </c>
      <c r="B72" s="140">
        <f>SUM(B47:B71)</f>
        <v>6</v>
      </c>
      <c r="C72" s="3"/>
      <c r="D72" s="3"/>
      <c r="E72" s="8"/>
      <c r="F72" s="1"/>
      <c r="G72" s="1"/>
      <c r="H72" s="3"/>
      <c r="I72" s="3"/>
      <c r="J72" s="285"/>
      <c r="K72" s="3"/>
      <c r="L72" s="3"/>
      <c r="M72" s="3"/>
      <c r="N72" s="3"/>
      <c r="O72" s="3"/>
    </row>
    <row r="73" spans="1:15" ht="15" customHeight="1" thickBot="1">
      <c r="A73" s="3"/>
      <c r="B73" s="3"/>
      <c r="C73" s="3"/>
      <c r="D73" s="3"/>
      <c r="E73" s="3"/>
      <c r="F73" s="3"/>
      <c r="G73" s="3"/>
      <c r="H73" s="3"/>
      <c r="I73" s="3"/>
      <c r="J73" s="285"/>
      <c r="K73" s="3"/>
      <c r="L73" s="3"/>
      <c r="M73" s="3"/>
      <c r="N73" s="3"/>
      <c r="O73" s="3"/>
    </row>
    <row r="74" spans="1:15" ht="15" customHeight="1" thickBot="1">
      <c r="A74" s="200" t="s">
        <v>53955</v>
      </c>
      <c r="B74" s="201"/>
      <c r="C74" s="201"/>
      <c r="D74" s="201"/>
      <c r="E74" s="202"/>
      <c r="F74" s="14"/>
      <c r="G74" s="14"/>
      <c r="H74" s="14"/>
      <c r="I74" s="14"/>
      <c r="J74" s="286"/>
      <c r="K74" s="14"/>
      <c r="L74" s="14"/>
      <c r="M74" s="14"/>
      <c r="N74" s="14"/>
      <c r="O74" s="14"/>
    </row>
    <row r="75" spans="1:15" ht="13.5" customHeight="1" thickBot="1">
      <c r="A75" s="74" t="s">
        <v>10</v>
      </c>
      <c r="B75" s="57" t="s">
        <v>11</v>
      </c>
      <c r="C75" s="57" t="s">
        <v>12</v>
      </c>
      <c r="D75" s="57" t="s">
        <v>13</v>
      </c>
      <c r="E75" s="73" t="s">
        <v>14</v>
      </c>
      <c r="F75" s="3"/>
      <c r="G75" s="3"/>
      <c r="H75" s="3"/>
      <c r="I75" s="3"/>
      <c r="J75" s="285"/>
      <c r="K75" s="3"/>
      <c r="L75" s="3"/>
      <c r="M75" s="3"/>
      <c r="N75" s="3"/>
      <c r="O75" s="3"/>
    </row>
    <row r="76" spans="1:15" ht="13.5" customHeight="1">
      <c r="A76" s="44">
        <v>2021</v>
      </c>
      <c r="B76" s="78"/>
      <c r="C76" s="78"/>
      <c r="D76" s="78"/>
      <c r="E76" s="62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3.5" customHeight="1">
      <c r="A77" s="81"/>
      <c r="B77" s="10"/>
      <c r="C77" s="10"/>
      <c r="D77" s="10"/>
      <c r="E77" s="82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3.5" customHeight="1">
      <c r="A78" s="30">
        <v>2022</v>
      </c>
      <c r="B78" s="17"/>
      <c r="C78" s="17"/>
      <c r="D78" s="17"/>
      <c r="E78" s="31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3.5" customHeight="1">
      <c r="A79" s="81"/>
      <c r="B79" s="10"/>
      <c r="C79" s="10"/>
      <c r="D79" s="10"/>
      <c r="E79" s="82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3.5" customHeight="1">
      <c r="A80" s="30">
        <v>2023</v>
      </c>
      <c r="B80" s="17"/>
      <c r="C80" s="17"/>
      <c r="D80" s="17"/>
      <c r="E80" s="31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3.5" customHeight="1">
      <c r="A81" s="30">
        <v>2024</v>
      </c>
      <c r="B81" s="10"/>
      <c r="C81" s="10"/>
      <c r="D81" s="10"/>
      <c r="E81" s="82"/>
      <c r="F81" s="14"/>
      <c r="G81" s="14"/>
      <c r="H81" s="14"/>
      <c r="I81" s="14"/>
      <c r="J81" s="14"/>
      <c r="K81" s="14"/>
      <c r="L81" s="14"/>
      <c r="M81" s="14"/>
      <c r="N81" s="14"/>
      <c r="O81" s="14"/>
    </row>
    <row r="82" spans="1:15" ht="15" customHeight="1">
      <c r="A82" s="30">
        <v>2025</v>
      </c>
      <c r="B82" s="17"/>
      <c r="C82" s="17"/>
      <c r="D82" s="17"/>
      <c r="E82" s="31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thickBot="1">
      <c r="A83" s="396" t="s">
        <v>66363</v>
      </c>
      <c r="B83" s="525"/>
      <c r="C83" s="525"/>
      <c r="D83" s="525">
        <v>1</v>
      </c>
      <c r="E83" s="524">
        <v>24</v>
      </c>
      <c r="F83" s="14"/>
      <c r="G83" s="14"/>
      <c r="H83" s="14"/>
      <c r="I83" s="14"/>
      <c r="J83" s="14"/>
      <c r="K83" s="14"/>
      <c r="L83" s="14"/>
      <c r="M83" s="14"/>
      <c r="N83" s="14"/>
      <c r="O83" s="14"/>
    </row>
    <row r="84" spans="1:15" ht="13.5" customHeight="1" thickBot="1">
      <c r="A84" s="75" t="s">
        <v>60662</v>
      </c>
      <c r="B84" s="76">
        <f>SUM(B76:B83)</f>
        <v>0</v>
      </c>
      <c r="C84" s="76">
        <f>SUM(C76:C83)</f>
        <v>0</v>
      </c>
      <c r="D84" s="76">
        <f>SUM(D76:D83)</f>
        <v>1</v>
      </c>
      <c r="E84" s="77">
        <f>SUM(E76:E83)</f>
        <v>24</v>
      </c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3.5" customHeight="1" thickBot="1">
      <c r="A85" s="3"/>
      <c r="B85" s="3"/>
      <c r="C85" s="3"/>
      <c r="D85" s="3"/>
      <c r="E85" s="8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3.5" customHeight="1" thickBot="1">
      <c r="A86" s="128" t="s">
        <v>15</v>
      </c>
      <c r="B86" s="177"/>
      <c r="C86" s="3"/>
      <c r="D86" s="3"/>
      <c r="E86" s="8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3.5" customHeight="1">
      <c r="A87" s="178" t="s">
        <v>53911</v>
      </c>
      <c r="B87" s="179">
        <f ca="1">C42</f>
        <v>5.833333333333333</v>
      </c>
      <c r="C87" s="3"/>
      <c r="D87" s="3"/>
      <c r="E87" s="8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3.5" customHeight="1">
      <c r="A88" s="180" t="s">
        <v>53909</v>
      </c>
      <c r="B88" s="181">
        <f ca="1">E23</f>
        <v>0.33333333333333331</v>
      </c>
      <c r="C88" s="14"/>
      <c r="D88" s="14"/>
      <c r="E88" s="15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3.5" customHeight="1">
      <c r="A89" s="182" t="s">
        <v>53912</v>
      </c>
      <c r="B89" s="183">
        <f ca="1">D42</f>
        <v>5</v>
      </c>
      <c r="C89" s="11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3.5" customHeight="1">
      <c r="A90" s="180" t="s">
        <v>53914</v>
      </c>
      <c r="B90" s="181">
        <f>C43</f>
        <v>5.5</v>
      </c>
      <c r="C90" s="22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3.5" customHeight="1">
      <c r="A91" s="184" t="s">
        <v>2099</v>
      </c>
      <c r="B91" s="185">
        <f ca="1">C26</f>
        <v>4.0666666666666664</v>
      </c>
      <c r="C91" s="11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3.5" customHeight="1">
      <c r="A92" s="184" t="s">
        <v>16</v>
      </c>
      <c r="B92" s="185">
        <f ca="1">Ranking!$O$35</f>
        <v>4.36376117028066</v>
      </c>
      <c r="C92" s="11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3.5" customHeight="1">
      <c r="A93" s="182" t="s">
        <v>53913</v>
      </c>
      <c r="B93" s="183">
        <f>MIN(B72,B90)</f>
        <v>5.5</v>
      </c>
      <c r="C93" s="11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3.5" customHeight="1">
      <c r="A94" s="184" t="s">
        <v>17</v>
      </c>
      <c r="B94" s="183">
        <f>B84</f>
        <v>0</v>
      </c>
      <c r="C94" s="11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3.5" customHeight="1">
      <c r="A95" s="184" t="s">
        <v>18</v>
      </c>
      <c r="B95" s="183">
        <f>D84</f>
        <v>1</v>
      </c>
      <c r="C95" s="11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3.5" customHeight="1">
      <c r="A96" s="184" t="s">
        <v>19</v>
      </c>
      <c r="B96" s="183">
        <f>IF(B84=0,0,C84/B84)</f>
        <v>0</v>
      </c>
      <c r="C96" s="11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3.5" customHeight="1" thickBot="1">
      <c r="A97" s="186" t="s">
        <v>14</v>
      </c>
      <c r="B97" s="187">
        <f>IF(D84=0,0,E84/D84)</f>
        <v>24</v>
      </c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3.5" customHeight="1" thickBot="1">
      <c r="A98" s="12"/>
      <c r="B98" s="1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3.5" customHeight="1">
      <c r="A99" s="188" t="s">
        <v>53950</v>
      </c>
      <c r="B99" s="189">
        <f>SUM(B76:B83)</f>
        <v>0</v>
      </c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3.5" customHeight="1">
      <c r="A100" s="190" t="s">
        <v>53951</v>
      </c>
      <c r="B100" s="191">
        <f>SUM(D76:D83)</f>
        <v>1</v>
      </c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3.5" customHeight="1">
      <c r="A101" s="190" t="s">
        <v>20</v>
      </c>
      <c r="B101" s="192">
        <f>2*B99+B100</f>
        <v>1</v>
      </c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3.5" customHeight="1">
      <c r="A102" s="190" t="s">
        <v>21</v>
      </c>
      <c r="B102" s="192" cm="1">
        <f t="array" ref="B102">_xlfn.LET(
_xlpm._r,M8:M100,
_xlpm._p,IFERROR(_xlfn.XMATCH(TRUE,ISTEXT(_xlpm._r),0),ROWS(_xlpm._r)+1),
_xlpm._nums,_xlfn._xlws.FILTER(_xlpm._r,(_xlfn.SEQUENCE(ROWS(_xlpm._r))&lt;_xlpm._p)*ISNUMBER(_xlpm._r),""),
IFERROR(SUM(1/_xlpm._nums),0)
)</f>
        <v>2.5</v>
      </c>
      <c r="C102" s="3"/>
      <c r="D102" s="233"/>
      <c r="E102" s="233"/>
      <c r="F102" s="233"/>
      <c r="G102" s="233"/>
      <c r="H102" s="233"/>
      <c r="I102" s="233"/>
      <c r="J102" s="233"/>
      <c r="K102" s="233"/>
      <c r="L102" s="233"/>
      <c r="M102" s="233"/>
      <c r="N102" s="3"/>
      <c r="O102" s="3"/>
    </row>
    <row r="103" spans="1:15" ht="13.5" customHeight="1">
      <c r="A103" s="190" t="s">
        <v>22</v>
      </c>
      <c r="B103" s="192">
        <f>B102-B101</f>
        <v>1.5</v>
      </c>
      <c r="C103" s="316"/>
      <c r="D103" s="317"/>
      <c r="E103" s="317"/>
      <c r="F103" s="317"/>
      <c r="G103" s="317"/>
      <c r="H103" s="317"/>
      <c r="I103" s="317"/>
      <c r="J103" s="317"/>
      <c r="K103" s="317"/>
      <c r="L103" s="317"/>
      <c r="M103" s="317"/>
      <c r="N103" s="3"/>
      <c r="O103" s="3"/>
    </row>
    <row r="104" spans="1:15" ht="13.5" customHeight="1" thickBot="1">
      <c r="A104" s="193" t="s">
        <v>23</v>
      </c>
      <c r="B104" s="194">
        <f ca="1">MAX(0,-B103*(3+2.5*B91/B92))</f>
        <v>0</v>
      </c>
      <c r="C104" s="3"/>
      <c r="D104" s="317"/>
      <c r="E104" s="317"/>
      <c r="F104" s="317"/>
      <c r="G104" s="317"/>
      <c r="H104" s="317"/>
      <c r="I104" s="317"/>
      <c r="J104" s="317"/>
      <c r="K104" s="317"/>
      <c r="L104" s="317"/>
      <c r="M104" s="317"/>
      <c r="N104" s="3"/>
      <c r="O104" s="3"/>
    </row>
    <row r="105" spans="1:15" ht="13.5" customHeight="1" thickBot="1">
      <c r="A105" s="3"/>
      <c r="B105" s="3"/>
      <c r="C105" s="3"/>
      <c r="D105" s="317"/>
      <c r="E105" s="317"/>
      <c r="F105" s="317"/>
      <c r="G105" s="317"/>
      <c r="H105" s="317"/>
      <c r="I105" s="317"/>
      <c r="J105" s="317"/>
      <c r="K105" s="317"/>
      <c r="L105" s="317"/>
      <c r="M105" s="317"/>
      <c r="N105" s="3"/>
      <c r="O105" s="3"/>
    </row>
    <row r="106" spans="1:15" ht="15.75" customHeight="1" thickBot="1">
      <c r="A106" s="679" t="s">
        <v>60666</v>
      </c>
      <c r="B106" s="680"/>
      <c r="C106" s="3"/>
      <c r="D106" s="317"/>
      <c r="E106" s="317"/>
      <c r="F106" s="317"/>
      <c r="G106" s="317"/>
      <c r="H106" s="317"/>
      <c r="I106" s="317"/>
      <c r="J106" s="317"/>
      <c r="K106" s="317"/>
      <c r="L106" s="317"/>
      <c r="M106" s="317"/>
      <c r="N106" s="3"/>
      <c r="O106" s="3"/>
    </row>
    <row r="107" spans="1:15" ht="13.5" customHeight="1" thickBot="1">
      <c r="A107" s="3"/>
      <c r="B107" s="3"/>
      <c r="C107" s="3"/>
      <c r="D107" s="317"/>
      <c r="E107" s="317"/>
      <c r="F107" s="317"/>
      <c r="G107" s="317"/>
      <c r="H107" s="317"/>
      <c r="I107" s="317"/>
      <c r="J107" s="317"/>
      <c r="K107" s="317"/>
      <c r="L107" s="317"/>
      <c r="M107" s="317"/>
      <c r="N107" s="3"/>
      <c r="O107" s="3"/>
    </row>
    <row r="108" spans="1:15" ht="18.75" customHeight="1" thickBot="1">
      <c r="A108" s="199" t="s">
        <v>2098</v>
      </c>
      <c r="B108" s="195">
        <f ca="1">(3*B87) + (1*B93) + IF(B96=0, 0, 3.5 * (96 * B94) / B96) + IF(B97=0, 0, 3.5 * (24 * B95) / B97) + 2.5 * (B89 * B91) / B92 - B104</f>
        <v>38.148972377208246</v>
      </c>
      <c r="C108" s="317"/>
      <c r="D108" s="317"/>
      <c r="E108" s="317"/>
      <c r="F108" s="317"/>
      <c r="G108" s="317"/>
      <c r="H108" s="317"/>
      <c r="I108" s="317"/>
      <c r="J108" s="317"/>
      <c r="K108" s="317"/>
      <c r="L108" s="317"/>
      <c r="M108" s="317"/>
      <c r="N108" s="3"/>
      <c r="O108" s="3"/>
    </row>
    <row r="109" spans="1:15" ht="15" customHeight="1">
      <c r="A109" s="3"/>
      <c r="B109" s="3"/>
      <c r="C109" s="3"/>
      <c r="D109" s="318"/>
      <c r="E109" s="233"/>
      <c r="F109" s="318"/>
      <c r="G109" s="233"/>
      <c r="H109" s="318"/>
      <c r="I109" s="318"/>
      <c r="J109" s="233"/>
      <c r="K109" s="233"/>
      <c r="L109" s="233"/>
      <c r="M109" s="318"/>
      <c r="N109" s="3"/>
      <c r="O109" s="3"/>
    </row>
    <row r="110" spans="1:15" ht="15" customHeight="1">
      <c r="A110" s="3"/>
      <c r="B110" s="3"/>
      <c r="C110" s="3"/>
      <c r="D110" s="318"/>
      <c r="E110" s="318"/>
      <c r="F110" s="318"/>
      <c r="G110" s="233"/>
      <c r="H110" s="233"/>
      <c r="I110" s="318"/>
      <c r="J110" s="233"/>
      <c r="K110" s="233"/>
      <c r="L110" s="233"/>
      <c r="M110" s="318"/>
      <c r="N110" s="3"/>
      <c r="O110" s="3"/>
    </row>
    <row r="111" spans="1:15" ht="15" customHeight="1">
      <c r="A111" s="3"/>
      <c r="B111" s="3"/>
      <c r="C111" s="3"/>
      <c r="D111" s="233"/>
      <c r="E111" s="318"/>
      <c r="F111" s="318"/>
      <c r="G111" s="233"/>
      <c r="H111" s="233"/>
      <c r="I111" s="233"/>
      <c r="J111" s="233"/>
      <c r="K111" s="233"/>
      <c r="L111" s="233"/>
      <c r="M111" s="233"/>
      <c r="N111" s="3"/>
      <c r="O111" s="3"/>
    </row>
    <row r="112" spans="1:15" ht="15" customHeight="1">
      <c r="D112" s="243"/>
      <c r="E112" s="243"/>
      <c r="F112" s="243"/>
      <c r="G112" s="243"/>
      <c r="H112" s="243"/>
      <c r="I112" s="243"/>
      <c r="J112" s="243"/>
      <c r="K112" s="243"/>
      <c r="L112" s="243"/>
      <c r="M112" s="243"/>
    </row>
    <row r="113" spans="4:13" ht="15" customHeight="1">
      <c r="D113" s="243"/>
      <c r="E113" s="243"/>
      <c r="F113" s="243"/>
      <c r="G113" s="243"/>
      <c r="H113" s="243"/>
      <c r="I113" s="243"/>
      <c r="J113" s="243"/>
      <c r="K113" s="243"/>
      <c r="L113" s="243"/>
      <c r="M113" s="243"/>
    </row>
  </sheetData>
  <mergeCells count="19">
    <mergeCell ref="H1:N3"/>
    <mergeCell ref="A2:E2"/>
    <mergeCell ref="A3:E3"/>
    <mergeCell ref="B5:E6"/>
    <mergeCell ref="H5:N5"/>
    <mergeCell ref="H6:N6"/>
    <mergeCell ref="A33:B33"/>
    <mergeCell ref="A34:B34"/>
    <mergeCell ref="A35:B35"/>
    <mergeCell ref="A32:B32"/>
    <mergeCell ref="A1:E1"/>
    <mergeCell ref="A30:B30"/>
    <mergeCell ref="A31:B31"/>
    <mergeCell ref="A39:B39"/>
    <mergeCell ref="A40:B40"/>
    <mergeCell ref="A106:B106"/>
    <mergeCell ref="A36:B36"/>
    <mergeCell ref="A37:B37"/>
    <mergeCell ref="A38:B38"/>
  </mergeCells>
  <conditionalFormatting sqref="M32:M39">
    <cfRule type="expression" dxfId="20" priority="2">
      <formula>$I32="P"</formula>
    </cfRule>
  </conditionalFormatting>
  <conditionalFormatting sqref="N30:N39">
    <cfRule type="expression" dxfId="19" priority="3">
      <formula>$I30="C"</formula>
    </cfRule>
  </conditionalFormatting>
  <dataValidations disablePrompts="1" count="1">
    <dataValidation type="decimal" allowBlank="1" showInputMessage="1" showErrorMessage="1" prompt="O ano deve ser no mínimo até 10 anos atrás e no máximo até o ano passado." sqref="K39" xr:uid="{E361DB3B-23CB-40A0-9DBD-D34A4977823F}">
      <formula1>YEAR(NOW())-10</formula1>
      <formula2>YEAR(NOW())-1</formula2>
    </dataValidation>
  </dataValidations>
  <pageMargins left="0.511811024" right="0.511811024" top="0.78740157499999996" bottom="0.78740157499999996" header="0" footer="0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80BF8-4C35-4A4D-B886-AB4106C00708}">
  <sheetPr>
    <tabColor rgb="FF92D050"/>
  </sheetPr>
  <dimension ref="A1:O113"/>
  <sheetViews>
    <sheetView workbookViewId="0">
      <selection activeCell="B102" sqref="B102"/>
    </sheetView>
  </sheetViews>
  <sheetFormatPr defaultColWidth="12.5546875" defaultRowHeight="15" customHeight="1"/>
  <cols>
    <col min="1" max="1" width="45.33203125" customWidth="1"/>
    <col min="2" max="2" width="17" customWidth="1"/>
    <col min="3" max="3" width="8.44140625" customWidth="1"/>
    <col min="4" max="4" width="7.109375" customWidth="1"/>
    <col min="5" max="5" width="8.44140625" customWidth="1"/>
    <col min="6" max="6" width="7.44140625" customWidth="1"/>
    <col min="7" max="7" width="6.5546875" customWidth="1"/>
    <col min="8" max="8" width="5.5546875" customWidth="1"/>
    <col min="9" max="9" width="15.33203125" customWidth="1"/>
    <col min="10" max="10" width="23.21875" customWidth="1"/>
    <col min="11" max="11" width="11.6640625" customWidth="1"/>
    <col min="12" max="13" width="12.5546875" customWidth="1"/>
    <col min="14" max="14" width="10.21875" customWidth="1"/>
    <col min="15" max="15" width="8.5546875" customWidth="1"/>
    <col min="16" max="17" width="11.44140625" customWidth="1"/>
    <col min="18" max="27" width="9.44140625" customWidth="1"/>
  </cols>
  <sheetData>
    <row r="1" spans="1:15" ht="13.5" customHeight="1">
      <c r="A1" s="644" t="s">
        <v>0</v>
      </c>
      <c r="B1" s="645"/>
      <c r="C1" s="645"/>
      <c r="D1" s="645"/>
      <c r="E1" s="646"/>
      <c r="F1" s="16"/>
      <c r="G1" s="1"/>
      <c r="H1" s="647" t="s">
        <v>60682</v>
      </c>
      <c r="I1" s="648"/>
      <c r="J1" s="648"/>
      <c r="K1" s="648"/>
      <c r="L1" s="648"/>
      <c r="M1" s="648"/>
      <c r="N1" s="649"/>
      <c r="O1" s="3"/>
    </row>
    <row r="2" spans="1:15" ht="13.5" customHeight="1">
      <c r="A2" s="656" t="str">
        <f ca="1">"PERÍODO COMPUTADO: Artigos &amp; RH: " &amp; (YEAR(TODAY()) - 5) &amp; " - " &amp; (YEAR(TODAY()) - 1)&amp;" // Livros, Capítulos e Patentes: " &amp; (YEAR(TODAY()) - 10) &amp; " - " &amp; (YEAR(TODAY()) - 1)</f>
        <v>PERÍODO COMPUTADO: Artigos &amp; RH: 2021 - 2025 // Livros, Capítulos e Patentes: 2016 - 2025</v>
      </c>
      <c r="B2" s="657"/>
      <c r="C2" s="657"/>
      <c r="D2" s="657"/>
      <c r="E2" s="658"/>
      <c r="F2" s="16"/>
      <c r="G2" s="1"/>
      <c r="H2" s="650"/>
      <c r="I2" s="651"/>
      <c r="J2" s="651"/>
      <c r="K2" s="651"/>
      <c r="L2" s="651"/>
      <c r="M2" s="651"/>
      <c r="N2" s="652"/>
      <c r="O2" s="3"/>
    </row>
    <row r="3" spans="1:15" ht="16.2" customHeight="1" thickBot="1">
      <c r="A3" s="659" t="str" cm="1">
        <f t="array" aca="1" ref="A3" ca="1">"ORIENTADOR(A): " &amp; MID(CELL("filename", A1), FIND("]", CELL("filename", A1)) + 1, 255)</f>
        <v>ORIENTADOR(A): Carla</v>
      </c>
      <c r="B3" s="660"/>
      <c r="C3" s="660"/>
      <c r="D3" s="660"/>
      <c r="E3" s="661"/>
      <c r="F3" s="16"/>
      <c r="G3" s="1"/>
      <c r="H3" s="653"/>
      <c r="I3" s="654"/>
      <c r="J3" s="654"/>
      <c r="K3" s="654"/>
      <c r="L3" s="654"/>
      <c r="M3" s="654"/>
      <c r="N3" s="655"/>
      <c r="O3" s="3"/>
    </row>
    <row r="4" spans="1:15" ht="13.5" customHeight="1" thickBot="1">
      <c r="A4" s="2"/>
      <c r="B4" s="16"/>
      <c r="C4" s="16"/>
      <c r="D4" s="16"/>
      <c r="E4" s="21"/>
      <c r="F4" s="16"/>
      <c r="G4" s="1"/>
      <c r="H4" s="1"/>
      <c r="I4" s="3"/>
      <c r="J4" s="3"/>
      <c r="K4" s="3"/>
      <c r="L4" s="3"/>
      <c r="M4" s="3"/>
      <c r="N4" s="3"/>
      <c r="O4" s="3"/>
    </row>
    <row r="5" spans="1:15" ht="13.5" customHeight="1">
      <c r="A5" s="39" t="s">
        <v>1</v>
      </c>
      <c r="B5" s="662"/>
      <c r="C5" s="662"/>
      <c r="D5" s="662"/>
      <c r="E5" s="663"/>
      <c r="F5" s="1"/>
      <c r="G5" s="1"/>
      <c r="H5" s="666" t="s">
        <v>1</v>
      </c>
      <c r="I5" s="667"/>
      <c r="J5" s="667"/>
      <c r="K5" s="667"/>
      <c r="L5" s="667"/>
      <c r="M5" s="667"/>
      <c r="N5" s="668"/>
      <c r="O5" s="3"/>
    </row>
    <row r="6" spans="1:15" ht="13.5" customHeight="1" thickBot="1">
      <c r="A6" s="40" t="s">
        <v>2</v>
      </c>
      <c r="B6" s="664"/>
      <c r="C6" s="664"/>
      <c r="D6" s="664"/>
      <c r="E6" s="665"/>
      <c r="F6" s="1"/>
      <c r="G6" s="1"/>
      <c r="H6" s="669" t="s">
        <v>2</v>
      </c>
      <c r="I6" s="670"/>
      <c r="J6" s="670"/>
      <c r="K6" s="670"/>
      <c r="L6" s="670"/>
      <c r="M6" s="670"/>
      <c r="N6" s="671"/>
      <c r="O6" s="3"/>
    </row>
    <row r="7" spans="1:15" ht="13.5" customHeight="1" thickBot="1">
      <c r="A7" s="56" t="s">
        <v>53954</v>
      </c>
      <c r="B7" s="57" t="s">
        <v>53964</v>
      </c>
      <c r="C7" s="57" t="s">
        <v>3</v>
      </c>
      <c r="D7" s="58" t="s">
        <v>4</v>
      </c>
      <c r="E7" s="59" t="s">
        <v>53908</v>
      </c>
      <c r="F7" s="4"/>
      <c r="G7" s="4"/>
      <c r="H7" s="72" t="s">
        <v>60667</v>
      </c>
      <c r="I7" s="57" t="s">
        <v>55886</v>
      </c>
      <c r="J7" s="57" t="s">
        <v>24</v>
      </c>
      <c r="K7" s="57" t="s">
        <v>25</v>
      </c>
      <c r="L7" s="57" t="s">
        <v>26</v>
      </c>
      <c r="M7" s="57" t="s">
        <v>27</v>
      </c>
      <c r="N7" s="73" t="s">
        <v>53908</v>
      </c>
      <c r="O7" s="3"/>
    </row>
    <row r="8" spans="1:15" ht="13.5" customHeight="1">
      <c r="A8" s="60" t="str">
        <f t="shared" ref="A8:A22" si="0">IF(I8="", "", IF(J8="", "Revista sem Fator de Impacto" &amp; IF(K8="", "", ", " &amp; K8 &amp; ",") &amp; IF(L8="", "", " p. " &amp; L8), J8 &amp; IF(K8="", "", ", " &amp; K8 &amp; ",") &amp; IF(L8="", "", " p. " &amp; L8)))</f>
        <v/>
      </c>
      <c r="B8" s="61" t="str">
        <f>IF(I8="","",_xlfn.LET(
  _xlpm.resultado1, VLOOKUP(I8,'JCR 2026 (JIF 25)'!A:C,3,FALSE),
  _xlpm.resultado2, VLOOKUP(I8,'JCR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8" s="380" t="str">
        <f>IF(OR(ISBLANK(M8),NOT(ISNUMBER(B8))),"",1/M8)</f>
        <v/>
      </c>
      <c r="D8" s="381" t="str">
        <f t="shared" ref="D8" si="1">IF(J8="","",IF(OR(B8=0,B8="Revista sem FI"),0,IF(OR(AND(ISNUMBER(C8),C8&gt;0),AND(ISNUMBER(E8),E8&gt;0)),1,0)))</f>
        <v/>
      </c>
      <c r="E8" s="557" t="str">
        <f t="shared" ref="E8:E22" ca="1" si="2">IF(OR(N8="",NOT(ISNUMBER(B8))),"",IF(SUM(INDIRECT("$E$7:E"&amp;ROW()-1))+1/N8&gt;$C$23,0,1/N8))</f>
        <v/>
      </c>
      <c r="F8" s="3"/>
      <c r="G8" s="3"/>
      <c r="H8" s="48" t="str">
        <f>IF(I8&lt;&gt;"", COUNTIF($I$8:I8, "&lt;&gt;"), "")</f>
        <v/>
      </c>
      <c r="I8" s="229"/>
      <c r="J8" s="280" t="str">
        <f>IFERROR(VLOOKUP(I8,'JCR 2026 (JIF 25)'!A:D,4,0), IFERROR(VLOOKUP(I8,'JCR 2026 (JIF 25)'!B:D,3,0),""))</f>
        <v/>
      </c>
      <c r="K8" s="66"/>
      <c r="L8" s="66"/>
      <c r="M8" s="46"/>
      <c r="N8" s="52"/>
      <c r="O8" s="3"/>
    </row>
    <row r="9" spans="1:15" ht="13.5" customHeight="1">
      <c r="A9" s="37" t="str">
        <f t="shared" si="0"/>
        <v/>
      </c>
      <c r="B9" s="23" t="str">
        <f>IF(I9="","",_xlfn.LET(
  _xlpm.resultado1, VLOOKUP(I9,'JCR 2026 (JIF 25)'!A:C,3,FALSE),
  _xlpm.resultado2, VLOOKUP(I9,'JCR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9" s="388" t="str">
        <f t="shared" ref="C9:C22" si="3">IF(OR(ISBLANK(M9),NOT(ISNUMBER(B9))),"",1/M9)</f>
        <v/>
      </c>
      <c r="D9" s="389" t="str">
        <f t="shared" ref="D9:D22" si="4">IF(J9="","",IF(OR(B9=0,B9="Revista sem FI"),0,IF(OR(AND(ISNUMBER(C9),C9&gt;0),AND(ISNUMBER(E9),E9&gt;0)),1,0)))</f>
        <v/>
      </c>
      <c r="E9" s="561" t="str">
        <f t="shared" ca="1" si="2"/>
        <v/>
      </c>
      <c r="F9" s="3"/>
      <c r="G9" s="3"/>
      <c r="H9" s="49" t="str">
        <f>IF(I9&lt;&gt;"", COUNTIF($I$8:I9, "&lt;&gt;"), "")</f>
        <v/>
      </c>
      <c r="I9" s="87"/>
      <c r="J9" s="249" t="str">
        <f>IFERROR(VLOOKUP(I9,'JCR 2026 (JIF 25)'!A:D,4,0), IFERROR(VLOOKUP(I9,'JCR 2026 (JIF 25)'!B:D,3,0),""))</f>
        <v/>
      </c>
      <c r="K9" s="19"/>
      <c r="L9" s="19"/>
      <c r="M9" s="19"/>
      <c r="N9" s="53"/>
      <c r="O9" s="3"/>
    </row>
    <row r="10" spans="1:15" ht="13.5" customHeight="1">
      <c r="A10" s="37" t="str">
        <f t="shared" si="0"/>
        <v/>
      </c>
      <c r="B10" s="23" t="str">
        <f>IF(I10="","",_xlfn.LET(
  _xlpm.resultado1, VLOOKUP(I10,'JCR 2026 (JIF 25)'!A:C,3,FALSE),
  _xlpm.resultado2, VLOOKUP(I10,'JCR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0" s="388" t="str">
        <f t="shared" si="3"/>
        <v/>
      </c>
      <c r="D10" s="389" t="str">
        <f t="shared" si="4"/>
        <v/>
      </c>
      <c r="E10" s="561" t="str">
        <f t="shared" ca="1" si="2"/>
        <v/>
      </c>
      <c r="F10" s="3"/>
      <c r="G10" s="3"/>
      <c r="H10" s="49" t="str">
        <f>IF(I10&lt;&gt;"", COUNTIF($I$8:I10, "&lt;&gt;"), "")</f>
        <v/>
      </c>
      <c r="I10" s="231"/>
      <c r="J10" s="249" t="str">
        <f>IFERROR(VLOOKUP(I10,'JCR 2026 (JIF 25)'!A:D,4,0), IFERROR(VLOOKUP(I10,'JCR 2026 (JIF 25)'!B:D,3,0),""))</f>
        <v/>
      </c>
      <c r="K10" s="19"/>
      <c r="L10" s="19"/>
      <c r="M10" s="19"/>
      <c r="N10" s="53"/>
      <c r="O10" s="3"/>
    </row>
    <row r="11" spans="1:15" ht="13.5" customHeight="1">
      <c r="A11" s="37" t="str">
        <f t="shared" si="0"/>
        <v/>
      </c>
      <c r="B11" s="23" t="str">
        <f>IF(I11="","",_xlfn.LET(
  _xlpm.resultado1, VLOOKUP(I11,'JCR 2026 (JIF 25)'!A:C,3,FALSE),
  _xlpm.resultado2, VLOOKUP(I11,'JCR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1" s="388" t="str">
        <f t="shared" si="3"/>
        <v/>
      </c>
      <c r="D11" s="389" t="str">
        <f t="shared" si="4"/>
        <v/>
      </c>
      <c r="E11" s="561" t="str">
        <f t="shared" ca="1" si="2"/>
        <v/>
      </c>
      <c r="F11" s="3"/>
      <c r="G11" s="3"/>
      <c r="H11" s="49" t="str">
        <f>IF(I11&lt;&gt;"", COUNTIF($I$8:I11, "&lt;&gt;"), "")</f>
        <v/>
      </c>
      <c r="I11" s="87"/>
      <c r="J11" s="249" t="str">
        <f>IFERROR(VLOOKUP(I11,'JCR 2026 (JIF 25)'!A:D,4,0), IFERROR(VLOOKUP(I11,'JCR 2026 (JIF 25)'!B:D,3,0),""))</f>
        <v/>
      </c>
      <c r="K11" s="19"/>
      <c r="L11" s="19"/>
      <c r="M11" s="19"/>
      <c r="N11" s="53"/>
      <c r="O11" s="3"/>
    </row>
    <row r="12" spans="1:15" ht="13.5" customHeight="1">
      <c r="A12" s="37" t="str">
        <f t="shared" si="0"/>
        <v/>
      </c>
      <c r="B12" s="23" t="str">
        <f>IF(I12="","",_xlfn.LET(
  _xlpm.resultado1, VLOOKUP(I12,'JCR 2026 (JIF 25)'!A:C,3,FALSE),
  _xlpm.resultado2, VLOOKUP(I12,'JCR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2" s="388" t="str">
        <f t="shared" si="3"/>
        <v/>
      </c>
      <c r="D12" s="389" t="str">
        <f t="shared" si="4"/>
        <v/>
      </c>
      <c r="E12" s="561" t="str">
        <f t="shared" ca="1" si="2"/>
        <v/>
      </c>
      <c r="F12" s="3"/>
      <c r="G12" s="3"/>
      <c r="H12" s="49" t="str">
        <f>IF(I12&lt;&gt;"", COUNTIF($I$8:I12, "&lt;&gt;"), "")</f>
        <v/>
      </c>
      <c r="I12" s="87"/>
      <c r="J12" s="249" t="str">
        <f>IFERROR(VLOOKUP(I12,'JCR 2026 (JIF 25)'!A:D,4,0), IFERROR(VLOOKUP(I12,'JCR 2026 (JIF 25)'!B:D,3,0),""))</f>
        <v/>
      </c>
      <c r="K12" s="19"/>
      <c r="L12" s="19"/>
      <c r="M12" s="19"/>
      <c r="N12" s="53"/>
      <c r="O12" s="3"/>
    </row>
    <row r="13" spans="1:15" ht="13.5" customHeight="1">
      <c r="A13" s="37" t="str">
        <f t="shared" si="0"/>
        <v/>
      </c>
      <c r="B13" s="23" t="str">
        <f>IF(I13="","",_xlfn.LET(
  _xlpm.resultado1, VLOOKUP(I13,'JCR 2026 (JIF 25)'!A:C,3,FALSE),
  _xlpm.resultado2, VLOOKUP(I13,'JCR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3" s="388" t="str">
        <f t="shared" si="3"/>
        <v/>
      </c>
      <c r="D13" s="389" t="str">
        <f t="shared" si="4"/>
        <v/>
      </c>
      <c r="E13" s="561" t="str">
        <f t="shared" ca="1" si="2"/>
        <v/>
      </c>
      <c r="F13" s="3"/>
      <c r="G13" s="3"/>
      <c r="H13" s="49" t="str">
        <f>IF(I13&lt;&gt;"", COUNTIF($I$8:I13, "&lt;&gt;"), "")</f>
        <v/>
      </c>
      <c r="I13" s="87"/>
      <c r="J13" s="249" t="str">
        <f>IFERROR(VLOOKUP(I13,'JCR 2026 (JIF 25)'!A:D,4,0), IFERROR(VLOOKUP(I13,'JCR 2026 (JIF 25)'!B:D,3,0),""))</f>
        <v/>
      </c>
      <c r="K13" s="19"/>
      <c r="L13" s="19"/>
      <c r="M13" s="19"/>
      <c r="N13" s="53"/>
      <c r="O13" s="3"/>
    </row>
    <row r="14" spans="1:15" ht="13.5" customHeight="1">
      <c r="A14" s="37" t="str">
        <f t="shared" si="0"/>
        <v/>
      </c>
      <c r="B14" s="23" t="str">
        <f>IF(I14="","",_xlfn.LET(
  _xlpm.resultado1, VLOOKUP(I14,'JCR 2026 (JIF 25)'!A:C,3,FALSE),
  _xlpm.resultado2, VLOOKUP(I14,'JCR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4" s="388" t="str">
        <f t="shared" si="3"/>
        <v/>
      </c>
      <c r="D14" s="389" t="str">
        <f t="shared" si="4"/>
        <v/>
      </c>
      <c r="E14" s="561" t="str">
        <f t="shared" ca="1" si="2"/>
        <v/>
      </c>
      <c r="F14" s="3"/>
      <c r="G14" s="3"/>
      <c r="H14" s="49" t="str">
        <f>IF(I14&lt;&gt;"", COUNTIF($I$8:I14, "&lt;&gt;"), "")</f>
        <v/>
      </c>
      <c r="I14" s="87"/>
      <c r="J14" s="249" t="str">
        <f>IFERROR(VLOOKUP(I14,'JCR 2026 (JIF 25)'!A:D,4,0), IFERROR(VLOOKUP(I14,'JCR 2026 (JIF 25)'!B:D,3,0),""))</f>
        <v/>
      </c>
      <c r="K14" s="19"/>
      <c r="L14" s="19"/>
      <c r="M14" s="19"/>
      <c r="N14" s="53"/>
      <c r="O14" s="3"/>
    </row>
    <row r="15" spans="1:15" ht="13.5" customHeight="1">
      <c r="A15" s="37" t="str">
        <f t="shared" si="0"/>
        <v/>
      </c>
      <c r="B15" s="23" t="str">
        <f>IF(I15="","",_xlfn.LET(
  _xlpm.resultado1, VLOOKUP(I15,'JCR 2026 (JIF 25)'!A:C,3,FALSE),
  _xlpm.resultado2, VLOOKUP(I15,'JCR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5" s="388" t="str">
        <f t="shared" si="3"/>
        <v/>
      </c>
      <c r="D15" s="389" t="str">
        <f t="shared" si="4"/>
        <v/>
      </c>
      <c r="E15" s="561" t="str">
        <f t="shared" ca="1" si="2"/>
        <v/>
      </c>
      <c r="F15" s="3"/>
      <c r="G15" s="14"/>
      <c r="H15" s="49" t="str">
        <f>IF(I15&lt;&gt;"", COUNTIF($I$8:I15, "&lt;&gt;"), "")</f>
        <v/>
      </c>
      <c r="I15" s="87"/>
      <c r="J15" s="249" t="str">
        <f>IFERROR(VLOOKUP(I15,'JCR 2026 (JIF 25)'!A:D,4,0), IFERROR(VLOOKUP(I15,'JCR 2026 (JIF 25)'!B:D,3,0),""))</f>
        <v/>
      </c>
      <c r="K15" s="19"/>
      <c r="L15" s="19"/>
      <c r="M15" s="19"/>
      <c r="N15" s="53"/>
      <c r="O15" s="14"/>
    </row>
    <row r="16" spans="1:15" ht="13.5" customHeight="1">
      <c r="A16" s="37" t="str">
        <f t="shared" si="0"/>
        <v/>
      </c>
      <c r="B16" s="23" t="str">
        <f>IF(I16="","",_xlfn.LET(
  _xlpm.resultado1, VLOOKUP(I16,'JCR 2026 (JIF 25)'!A:C,3,FALSE),
  _xlpm.resultado2, VLOOKUP(I16,'JCR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6" s="388" t="str">
        <f t="shared" si="3"/>
        <v/>
      </c>
      <c r="D16" s="389" t="str">
        <f t="shared" si="4"/>
        <v/>
      </c>
      <c r="E16" s="561" t="str">
        <f t="shared" ca="1" si="2"/>
        <v/>
      </c>
      <c r="F16" s="3"/>
      <c r="G16" s="14"/>
      <c r="H16" s="49" t="str">
        <f>IF(I16&lt;&gt;"", COUNTIF($I$8:I16, "&lt;&gt;"), "")</f>
        <v/>
      </c>
      <c r="I16" s="87"/>
      <c r="J16" s="249" t="str">
        <f>IFERROR(VLOOKUP(I16,'JCR 2026 (JIF 25)'!A:D,4,0), IFERROR(VLOOKUP(I16,'JCR 2026 (JIF 25)'!B:D,3,0),""))</f>
        <v/>
      </c>
      <c r="K16" s="19"/>
      <c r="L16" s="19"/>
      <c r="M16" s="19"/>
      <c r="N16" s="53"/>
      <c r="O16" s="14"/>
    </row>
    <row r="17" spans="1:15" ht="13.5" customHeight="1">
      <c r="A17" s="37" t="str">
        <f t="shared" si="0"/>
        <v/>
      </c>
      <c r="B17" s="23" t="str">
        <f>IF(I17="","",_xlfn.LET(
  _xlpm.resultado1, VLOOKUP(I17,'JCR 2026 (JIF 25)'!A:C,3,FALSE),
  _xlpm.resultado2, VLOOKUP(I17,'JCR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7" s="388" t="str">
        <f t="shared" si="3"/>
        <v/>
      </c>
      <c r="D17" s="389" t="str">
        <f t="shared" si="4"/>
        <v/>
      </c>
      <c r="E17" s="561" t="str">
        <f t="shared" ca="1" si="2"/>
        <v/>
      </c>
      <c r="F17" s="3"/>
      <c r="G17" s="14"/>
      <c r="H17" s="49" t="str">
        <f>IF(I17&lt;&gt;"", COUNTIF($I$8:I17, "&lt;&gt;"), "")</f>
        <v/>
      </c>
      <c r="I17" s="87"/>
      <c r="J17" s="249" t="str">
        <f>IFERROR(VLOOKUP(I17,'JCR 2026 (JIF 25)'!A:D,4,0), IFERROR(VLOOKUP(I17,'JCR 2026 (JIF 25)'!B:D,3,0),""))</f>
        <v/>
      </c>
      <c r="K17" s="19"/>
      <c r="L17" s="19"/>
      <c r="M17" s="19"/>
      <c r="N17" s="53"/>
      <c r="O17" s="14"/>
    </row>
    <row r="18" spans="1:15" ht="13.5" customHeight="1">
      <c r="A18" s="37" t="str">
        <f t="shared" si="0"/>
        <v/>
      </c>
      <c r="B18" s="23" t="str">
        <f>IF(I18="","",_xlfn.LET(
  _xlpm.resultado1, VLOOKUP(I18,'JCR 2026 (JIF 25)'!A:C,3,FALSE),
  _xlpm.resultado2, VLOOKUP(I18,'JCR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8" s="388" t="str">
        <f t="shared" si="3"/>
        <v/>
      </c>
      <c r="D18" s="389" t="str">
        <f t="shared" si="4"/>
        <v/>
      </c>
      <c r="E18" s="561" t="str">
        <f t="shared" ca="1" si="2"/>
        <v/>
      </c>
      <c r="F18" s="3"/>
      <c r="G18" s="14"/>
      <c r="H18" s="49" t="str">
        <f>IF(I18&lt;&gt;"", COUNTIF($I$8:I18, "&lt;&gt;"), "")</f>
        <v/>
      </c>
      <c r="I18" s="87"/>
      <c r="J18" s="249" t="str">
        <f>IFERROR(VLOOKUP(I18,'JCR 2026 (JIF 25)'!A:D,4,0), IFERROR(VLOOKUP(I18,'JCR 2026 (JIF 25)'!B:D,3,0),""))</f>
        <v/>
      </c>
      <c r="K18" s="19"/>
      <c r="L18" s="19"/>
      <c r="M18" s="19"/>
      <c r="N18" s="53"/>
      <c r="O18" s="14"/>
    </row>
    <row r="19" spans="1:15" ht="13.5" customHeight="1">
      <c r="A19" s="37" t="str">
        <f t="shared" si="0"/>
        <v/>
      </c>
      <c r="B19" s="23" t="str">
        <f>IF(I19="","",_xlfn.LET(
  _xlpm.resultado1, VLOOKUP(I19,'JCR 2026 (JIF 25)'!A:C,3,FALSE),
  _xlpm.resultado2, VLOOKUP(I19,'JCR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9" s="388" t="str">
        <f t="shared" si="3"/>
        <v/>
      </c>
      <c r="D19" s="389" t="str">
        <f t="shared" si="4"/>
        <v/>
      </c>
      <c r="E19" s="561" t="str">
        <f t="shared" ca="1" si="2"/>
        <v/>
      </c>
      <c r="F19" s="3"/>
      <c r="G19" s="14"/>
      <c r="H19" s="49" t="str">
        <f>IF(I19&lt;&gt;"", COUNTIF($I$8:I19, "&lt;&gt;"), "")</f>
        <v/>
      </c>
      <c r="I19" s="87"/>
      <c r="J19" s="249" t="str">
        <f>IFERROR(VLOOKUP(I19,'JCR 2026 (JIF 25)'!A:D,4,0), IFERROR(VLOOKUP(I19,'JCR 2026 (JIF 25)'!B:D,3,0),""))</f>
        <v/>
      </c>
      <c r="K19" s="19"/>
      <c r="L19" s="19"/>
      <c r="M19" s="19"/>
      <c r="N19" s="53"/>
      <c r="O19" s="14"/>
    </row>
    <row r="20" spans="1:15" ht="13.5" customHeight="1">
      <c r="A20" s="37" t="str">
        <f t="shared" si="0"/>
        <v/>
      </c>
      <c r="B20" s="23" t="str">
        <f>IF(I20="","",_xlfn.LET(
  _xlpm.resultado1, VLOOKUP(I20,'JCR 2026 (JIF 25)'!A:C,3,FALSE),
  _xlpm.resultado2, VLOOKUP(I20,'JCR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20" s="388" t="str">
        <f t="shared" si="3"/>
        <v/>
      </c>
      <c r="D20" s="389" t="str">
        <f t="shared" si="4"/>
        <v/>
      </c>
      <c r="E20" s="561" t="str">
        <f t="shared" ca="1" si="2"/>
        <v/>
      </c>
      <c r="F20" s="3"/>
      <c r="G20" s="3"/>
      <c r="H20" s="49" t="str">
        <f>IF(I20&lt;&gt;"", COUNTIF($I$8:I20, "&lt;&gt;"), "")</f>
        <v/>
      </c>
      <c r="I20" s="87"/>
      <c r="J20" s="249" t="str">
        <f>IFERROR(VLOOKUP(I20,'JCR 2026 (JIF 25)'!A:D,4,0), IFERROR(VLOOKUP(I20,'JCR 2026 (JIF 25)'!B:D,3,0),""))</f>
        <v/>
      </c>
      <c r="K20" s="19"/>
      <c r="L20" s="19"/>
      <c r="M20" s="19"/>
      <c r="N20" s="53"/>
      <c r="O20" s="3"/>
    </row>
    <row r="21" spans="1:15" ht="13.5" customHeight="1">
      <c r="A21" s="37" t="str">
        <f t="shared" si="0"/>
        <v/>
      </c>
      <c r="B21" s="23" t="str">
        <f>IF(I21="","",_xlfn.LET(
  _xlpm.resultado1, VLOOKUP(I21,'JCR 2026 (JIF 25)'!A:C,3,FALSE),
  _xlpm.resultado2, VLOOKUP(I21,'JCR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21" s="388" t="str">
        <f t="shared" si="3"/>
        <v/>
      </c>
      <c r="D21" s="389" t="str">
        <f t="shared" si="4"/>
        <v/>
      </c>
      <c r="E21" s="561" t="str">
        <f t="shared" ca="1" si="2"/>
        <v/>
      </c>
      <c r="F21" s="3"/>
      <c r="G21" s="14"/>
      <c r="H21" s="49" t="str">
        <f>IF(I21&lt;&gt;"", COUNTIF($I$8:I21, "&lt;&gt;"), "")</f>
        <v/>
      </c>
      <c r="I21" s="87"/>
      <c r="J21" s="249" t="str">
        <f>IFERROR(VLOOKUP(I21,'JCR 2026 (JIF 25)'!A:D,4,0), IFERROR(VLOOKUP(I21,'JCR 2026 (JIF 25)'!B:D,3,0),""))</f>
        <v/>
      </c>
      <c r="K21" s="19"/>
      <c r="L21" s="19"/>
      <c r="M21" s="19"/>
      <c r="N21" s="53"/>
      <c r="O21" s="14"/>
    </row>
    <row r="22" spans="1:15" ht="13.5" customHeight="1" thickBot="1">
      <c r="A22" s="38" t="str">
        <f t="shared" si="0"/>
        <v/>
      </c>
      <c r="B22" s="33" t="str">
        <f>IF(I22="","",_xlfn.LET(
  _xlpm.resultado1, VLOOKUP(I22,'JCR 2026 (JIF 25)'!A:C,3,FALSE),
  _xlpm.resultado2, VLOOKUP(I22,'JCR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22" s="397" t="str">
        <f t="shared" si="3"/>
        <v/>
      </c>
      <c r="D22" s="398" t="str">
        <f t="shared" si="4"/>
        <v/>
      </c>
      <c r="E22" s="562" t="str">
        <f t="shared" ca="1" si="2"/>
        <v/>
      </c>
      <c r="F22" s="3"/>
      <c r="G22" s="14"/>
      <c r="H22" s="49" t="str">
        <f>IF(I22&lt;&gt;"", COUNTIF($I$8:I22, "&lt;&gt;"), "")</f>
        <v/>
      </c>
      <c r="I22" s="87"/>
      <c r="J22" s="249" t="str">
        <f>IFERROR(VLOOKUP(I22,'JCR 2026 (JIF 25)'!A:D,4,0), IFERROR(VLOOKUP(I22,'JCR 2026 (JIF 25)'!B:D,3,0),""))</f>
        <v/>
      </c>
      <c r="K22" s="19"/>
      <c r="L22" s="19"/>
      <c r="M22" s="19"/>
      <c r="N22" s="53"/>
      <c r="O22" s="14"/>
    </row>
    <row r="23" spans="1:15" ht="13.5" customHeight="1">
      <c r="A23" s="34" t="s">
        <v>60663</v>
      </c>
      <c r="B23" s="35">
        <f>SUM(B8:B22)</f>
        <v>0</v>
      </c>
      <c r="C23" s="35">
        <f>SUM(C8:C22)</f>
        <v>0</v>
      </c>
      <c r="D23" s="35">
        <f>SUM(D8:D22)</f>
        <v>0</v>
      </c>
      <c r="E23" s="36">
        <f ca="1">SUM(E8:E22)</f>
        <v>0</v>
      </c>
      <c r="F23" s="3"/>
      <c r="G23" s="3"/>
      <c r="H23" s="3"/>
      <c r="I23" s="3"/>
      <c r="J23" s="233"/>
      <c r="K23" s="3"/>
      <c r="L23" s="3"/>
      <c r="M23" s="3"/>
      <c r="N23" s="3"/>
      <c r="O23" s="3"/>
    </row>
    <row r="24" spans="1:15" ht="13.5" customHeight="1" thickBot="1">
      <c r="A24" s="24"/>
      <c r="B24" s="25" t="s">
        <v>53910</v>
      </c>
      <c r="C24" s="55">
        <f ca="1">C23+(MIN(C23,E23))</f>
        <v>0</v>
      </c>
      <c r="D24" s="26"/>
      <c r="E24" s="27"/>
      <c r="F24" s="14"/>
      <c r="G24" s="14"/>
      <c r="H24" s="14"/>
      <c r="I24" s="14"/>
      <c r="J24" s="211"/>
      <c r="K24" s="14"/>
      <c r="L24" s="14"/>
      <c r="M24" s="3"/>
      <c r="N24" s="3"/>
      <c r="O24" s="3"/>
    </row>
    <row r="25" spans="1:15" ht="13.5" customHeight="1" thickBot="1">
      <c r="A25" s="16"/>
      <c r="B25" s="21"/>
      <c r="C25" s="21"/>
      <c r="D25" s="29"/>
      <c r="E25" s="15"/>
      <c r="F25" s="3"/>
      <c r="G25" s="3"/>
      <c r="H25" s="3"/>
      <c r="I25" s="3"/>
      <c r="J25" s="8"/>
      <c r="K25" s="3"/>
      <c r="L25" s="3"/>
      <c r="M25" s="3"/>
      <c r="N25" s="3"/>
      <c r="O25" s="3"/>
    </row>
    <row r="26" spans="1:15" ht="13.5" customHeight="1" thickBot="1">
      <c r="A26" s="41" t="s">
        <v>6</v>
      </c>
      <c r="B26" s="133" t="s">
        <v>53953</v>
      </c>
      <c r="C26" s="42" cm="1">
        <f t="array" aca="1" ref="C26" ca="1">_xlfn.LET(
_xlpm._nAP,COUNTIF(C8:C22,"&gt;0"),
_xlpm._nTotal,SUM(D8:D22),
_xlpm._nCandidatosAPCo,SUMPRODUCT(--ISNUMBER(E8:E22)),
_xlpm._nAPCoUsados,MIN(MAX(0,_xlpm._nTotal-_xlpm._nAP),_xlpm._nCandidatosAPCo),
_xlpm._FIAPCo,_xlfn._xlws.FILTER(
   IF(ISNUMBER(B8:B22),B8:B22,0),
   ISNUMBER(E8:E22),
   0
),
_xlpm._somaAP,SUMIFS(B8:B22,C8:C22,"&gt;0"),
_xlpm._somaAPCo,IF(
   _xlpm._nAPCoUsados=0,
   0,
   SUM(
      LARGE(
         _xlpm._FIAPCo,
         _xlfn.SEQUENCE(_xlpm._nAPCoUsados)
      )
   )
),
IF(
   _xlpm._nTotal=0,
   0,
   (_xlpm._somaAP+_xlpm._somaAPCo)/_xlpm._nTotal
)
)</f>
        <v>0</v>
      </c>
      <c r="D26" s="14" t="s">
        <v>53962</v>
      </c>
      <c r="E26" s="8"/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15" ht="13.5" customHeight="1">
      <c r="A27" s="3"/>
      <c r="B27" s="3"/>
      <c r="C27" s="3"/>
      <c r="D27" s="210" t="s">
        <v>53963</v>
      </c>
      <c r="E27" s="8"/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1:15" ht="13.5" customHeight="1" thickBot="1">
      <c r="A28" s="14"/>
      <c r="B28" s="14"/>
      <c r="C28" s="14"/>
      <c r="D28" s="210"/>
      <c r="E28" s="15"/>
      <c r="F28" s="14"/>
      <c r="G28" s="14"/>
      <c r="H28" s="14"/>
      <c r="I28" s="14"/>
      <c r="J28" s="14"/>
      <c r="K28" s="14"/>
      <c r="L28" s="14"/>
      <c r="M28" s="14"/>
      <c r="N28" s="14"/>
      <c r="O28" s="14"/>
    </row>
    <row r="29" spans="1:15" ht="13.5" customHeight="1" thickBot="1">
      <c r="A29" s="39" t="s">
        <v>53952</v>
      </c>
      <c r="B29" s="212"/>
      <c r="C29" s="57" t="s">
        <v>3</v>
      </c>
      <c r="D29" s="58" t="s">
        <v>4</v>
      </c>
      <c r="E29" s="8"/>
      <c r="F29" s="3"/>
      <c r="G29" s="3"/>
      <c r="H29" s="257" t="s">
        <v>60667</v>
      </c>
      <c r="I29" s="258" t="s">
        <v>60675</v>
      </c>
      <c r="J29" s="258" t="s">
        <v>60677</v>
      </c>
      <c r="K29" s="259" t="s">
        <v>25</v>
      </c>
      <c r="L29" s="258" t="s">
        <v>60676</v>
      </c>
      <c r="M29" s="259" t="s">
        <v>53917</v>
      </c>
      <c r="N29" s="260" t="s">
        <v>60680</v>
      </c>
      <c r="O29" s="3"/>
    </row>
    <row r="30" spans="1:15" ht="13.5" customHeight="1">
      <c r="A30" s="672" t="str">
        <f>IF(OR(ISBLANK(J30),ISBLANK(K30)), "", J30 &amp; ", " &amp; K30)</f>
        <v>Cap. Nac., Expectativas Y Práticas...., Cáp. 44, 2023</v>
      </c>
      <c r="B30" s="673"/>
      <c r="C30" s="269">
        <f>IF(I30="","",
 IF(I30="C", IF(L30="N", 1, IF(L30="I", 2, 0)),
 IF(I30="L", IF(L30="N", 2, IF(L30="I", 4, 0)),
 IF(I30="P",
    IF(L30="N",1,IF(L30="I",2,0)) *
    IF(L30&lt;&gt;"", IF(N30&lt;&gt;"", 2, 1), 0),
 0))))</f>
        <v>1</v>
      </c>
      <c r="D30" s="275">
        <f t="shared" ref="D30:D39" si="5">IF(A30="","",1)</f>
        <v>1</v>
      </c>
      <c r="E30" s="8"/>
      <c r="F30" s="3"/>
      <c r="G30" s="3"/>
      <c r="H30" s="48">
        <f>IF(J30&lt;&gt;"", COUNTIF($J30:J$30, "&lt;&gt;"), "")</f>
        <v>1</v>
      </c>
      <c r="I30" s="203" t="s">
        <v>60673</v>
      </c>
      <c r="J30" s="51" t="s">
        <v>53957</v>
      </c>
      <c r="K30" s="66">
        <v>2023</v>
      </c>
      <c r="L30" s="203" t="s">
        <v>60678</v>
      </c>
      <c r="M30" s="66" t="s">
        <v>53956</v>
      </c>
      <c r="N30" s="270"/>
      <c r="O30" s="3"/>
    </row>
    <row r="31" spans="1:15" ht="13.5" customHeight="1">
      <c r="A31" s="642" t="str">
        <f t="shared" ref="A31:A39" si="6">IF(OR(ISBLANK(J31),ISBLANK(K31)), "", J31 &amp; ", " &amp; K31)</f>
        <v/>
      </c>
      <c r="B31" s="643"/>
      <c r="C31" s="262" t="str">
        <f t="shared" ref="C31:C39" si="7">IF(I31="","",
 IF(I31="C", IF(L31="N", 1, IF(L31="I", 2, 0)),
 IF(I31="L", IF(L31="N", 2, IF(L31="I", 4, 0)),
 IF(I31="P",
    IF(L31="N",1,IF(L31="I",2,0)) *
    IF(L31&lt;&gt;"", IF(N31&lt;&gt;"", 2, 1), 0),
 0))))</f>
        <v/>
      </c>
      <c r="D31" s="276" t="str">
        <f t="shared" si="5"/>
        <v/>
      </c>
      <c r="E31" s="8"/>
      <c r="F31" s="3"/>
      <c r="G31" s="3"/>
      <c r="H31" s="282" t="str">
        <f>IF(J31&lt;&gt;"", COUNTIF($J$30:J31, "&lt;&gt;"), "")</f>
        <v/>
      </c>
      <c r="I31" s="87"/>
      <c r="J31" s="18"/>
      <c r="K31" s="6"/>
      <c r="L31" s="87"/>
      <c r="M31" s="294"/>
      <c r="N31" s="266"/>
      <c r="O31" s="3"/>
    </row>
    <row r="32" spans="1:15" ht="13.5" customHeight="1">
      <c r="A32" s="642" t="str">
        <f t="shared" si="6"/>
        <v/>
      </c>
      <c r="B32" s="643"/>
      <c r="C32" s="262" t="str">
        <f t="shared" si="7"/>
        <v/>
      </c>
      <c r="D32" s="276" t="str">
        <f t="shared" si="5"/>
        <v/>
      </c>
      <c r="E32" s="8"/>
      <c r="F32" s="3"/>
      <c r="G32" s="3"/>
      <c r="H32" s="282" t="str">
        <f>IF(J32&lt;&gt;"", COUNTIF($J$30:J32, "&lt;&gt;"), "")</f>
        <v/>
      </c>
      <c r="I32" s="87"/>
      <c r="J32" s="18"/>
      <c r="K32" s="6"/>
      <c r="L32" s="87"/>
      <c r="M32" s="294"/>
      <c r="N32" s="266"/>
      <c r="O32" s="3"/>
    </row>
    <row r="33" spans="1:15" ht="13.5" customHeight="1">
      <c r="A33" s="642" t="str">
        <f t="shared" si="6"/>
        <v/>
      </c>
      <c r="B33" s="643"/>
      <c r="C33" s="262" t="str">
        <f t="shared" si="7"/>
        <v/>
      </c>
      <c r="D33" s="276" t="str">
        <f t="shared" si="5"/>
        <v/>
      </c>
      <c r="E33" s="8"/>
      <c r="F33" s="3"/>
      <c r="G33" s="3"/>
      <c r="H33" s="282" t="str">
        <f>IF(J33&lt;&gt;"", COUNTIF($J$30:J33, "&lt;&gt;"), "")</f>
        <v/>
      </c>
      <c r="I33" s="87"/>
      <c r="J33" s="18"/>
      <c r="K33" s="6"/>
      <c r="L33" s="87"/>
      <c r="M33" s="294"/>
      <c r="N33" s="266"/>
      <c r="O33" s="3"/>
    </row>
    <row r="34" spans="1:15" ht="13.5" customHeight="1">
      <c r="A34" s="642" t="str">
        <f t="shared" si="6"/>
        <v/>
      </c>
      <c r="B34" s="643"/>
      <c r="C34" s="262" t="str">
        <f t="shared" si="7"/>
        <v/>
      </c>
      <c r="D34" s="276" t="str">
        <f t="shared" si="5"/>
        <v/>
      </c>
      <c r="E34" s="15"/>
      <c r="F34" s="14"/>
      <c r="G34" s="14"/>
      <c r="H34" s="282" t="str">
        <f>IF(J34&lt;&gt;"", COUNTIF($J$30:J34, "&lt;&gt;"), "")</f>
        <v/>
      </c>
      <c r="I34" s="87"/>
      <c r="J34" s="255"/>
      <c r="K34" s="6"/>
      <c r="L34" s="87"/>
      <c r="M34" s="294"/>
      <c r="N34" s="266"/>
      <c r="O34" s="14"/>
    </row>
    <row r="35" spans="1:15" ht="13.5" customHeight="1">
      <c r="A35" s="642" t="str">
        <f t="shared" si="6"/>
        <v/>
      </c>
      <c r="B35" s="643"/>
      <c r="C35" s="262" t="str">
        <f t="shared" si="7"/>
        <v/>
      </c>
      <c r="D35" s="276" t="str">
        <f t="shared" si="5"/>
        <v/>
      </c>
      <c r="E35" s="15"/>
      <c r="F35" s="14"/>
      <c r="G35" s="14"/>
      <c r="H35" s="282" t="str">
        <f>IF(J35&lt;&gt;"", COUNTIF($J$30:J35, "&lt;&gt;"), "")</f>
        <v/>
      </c>
      <c r="I35" s="87"/>
      <c r="J35" s="255"/>
      <c r="K35" s="19"/>
      <c r="L35" s="87"/>
      <c r="M35" s="294"/>
      <c r="N35" s="266"/>
      <c r="O35" s="14"/>
    </row>
    <row r="36" spans="1:15" ht="13.5" customHeight="1">
      <c r="A36" s="642" t="str">
        <f t="shared" si="6"/>
        <v/>
      </c>
      <c r="B36" s="643"/>
      <c r="C36" s="262" t="str">
        <f t="shared" si="7"/>
        <v/>
      </c>
      <c r="D36" s="276" t="str">
        <f t="shared" si="5"/>
        <v/>
      </c>
      <c r="E36" s="8"/>
      <c r="F36" s="3"/>
      <c r="G36" s="3"/>
      <c r="H36" s="282" t="str">
        <f>IF(J36&lt;&gt;"", COUNTIF($J$30:J36, "&lt;&gt;"), "")</f>
        <v/>
      </c>
      <c r="I36" s="87"/>
      <c r="J36" s="255"/>
      <c r="K36" s="6"/>
      <c r="L36" s="87"/>
      <c r="M36" s="294"/>
      <c r="N36" s="266"/>
      <c r="O36" s="3"/>
    </row>
    <row r="37" spans="1:15" ht="13.5" customHeight="1">
      <c r="A37" s="642" t="str">
        <f t="shared" si="6"/>
        <v/>
      </c>
      <c r="B37" s="643"/>
      <c r="C37" s="262" t="str">
        <f t="shared" si="7"/>
        <v/>
      </c>
      <c r="D37" s="276" t="str">
        <f t="shared" si="5"/>
        <v/>
      </c>
      <c r="E37" s="15"/>
      <c r="F37" s="14"/>
      <c r="G37" s="14"/>
      <c r="H37" s="282" t="str">
        <f>IF(J37&lt;&gt;"", COUNTIF($J$30:J37, "&lt;&gt;"), "")</f>
        <v/>
      </c>
      <c r="I37" s="87"/>
      <c r="J37" s="255"/>
      <c r="K37" s="7"/>
      <c r="L37" s="87"/>
      <c r="M37" s="294"/>
      <c r="N37" s="266"/>
      <c r="O37" s="14"/>
    </row>
    <row r="38" spans="1:15" ht="13.5" customHeight="1">
      <c r="A38" s="642" t="str">
        <f t="shared" si="6"/>
        <v/>
      </c>
      <c r="B38" s="643"/>
      <c r="C38" s="262" t="str">
        <f t="shared" si="7"/>
        <v/>
      </c>
      <c r="D38" s="276" t="str">
        <f t="shared" si="5"/>
        <v/>
      </c>
      <c r="E38" s="8"/>
      <c r="F38" s="3"/>
      <c r="G38" s="3"/>
      <c r="H38" s="282" t="str">
        <f>IF(J38&lt;&gt;"", COUNTIF($J$30:J38, "&lt;&gt;"), "")</f>
        <v/>
      </c>
      <c r="I38" s="87"/>
      <c r="J38" s="255"/>
      <c r="K38" s="19"/>
      <c r="L38" s="87"/>
      <c r="M38" s="294"/>
      <c r="N38" s="266"/>
      <c r="O38" s="3"/>
    </row>
    <row r="39" spans="1:15" ht="13.5" customHeight="1" thickBot="1">
      <c r="A39" s="674" t="str">
        <f t="shared" si="6"/>
        <v/>
      </c>
      <c r="B39" s="675"/>
      <c r="C39" s="263" t="str">
        <f t="shared" si="7"/>
        <v/>
      </c>
      <c r="D39" s="277" t="str">
        <f t="shared" si="5"/>
        <v/>
      </c>
      <c r="E39" s="8"/>
      <c r="F39" s="3"/>
      <c r="G39" s="3"/>
      <c r="H39" s="293" t="str">
        <f>IF(J39&lt;&gt;"", COUNTIF($J$30:J39, "&lt;&gt;"), "")</f>
        <v/>
      </c>
      <c r="I39" s="228"/>
      <c r="J39" s="256"/>
      <c r="K39" s="228"/>
      <c r="L39" s="228"/>
      <c r="M39" s="299"/>
      <c r="N39" s="267"/>
      <c r="O39" s="3"/>
    </row>
    <row r="40" spans="1:15" ht="13.5" customHeight="1" thickBot="1">
      <c r="A40" s="733" t="s">
        <v>60663</v>
      </c>
      <c r="B40" s="734"/>
      <c r="C40" s="237">
        <f>SUM(C30:C39)</f>
        <v>1</v>
      </c>
      <c r="D40" s="238">
        <f>SUM(D30:D39)</f>
        <v>1</v>
      </c>
      <c r="E40" s="8"/>
      <c r="F40" s="3"/>
      <c r="G40" s="3"/>
      <c r="H40" s="3" t="s">
        <v>60668</v>
      </c>
      <c r="I40" s="3"/>
      <c r="J40" s="3"/>
      <c r="K40" s="3"/>
      <c r="L40" s="3"/>
      <c r="M40" s="3"/>
      <c r="N40" s="3"/>
      <c r="O40" s="3"/>
    </row>
    <row r="41" spans="1:15" ht="13.5" customHeight="1" thickBot="1">
      <c r="A41" s="127"/>
      <c r="B41" s="28"/>
      <c r="C41" s="15"/>
      <c r="D41" s="15"/>
      <c r="E41" s="8"/>
      <c r="F41" s="3"/>
      <c r="G41" s="3"/>
      <c r="H41" s="3" t="s">
        <v>60669</v>
      </c>
      <c r="I41" s="3"/>
      <c r="J41" s="3"/>
      <c r="K41" s="3"/>
      <c r="L41" s="3"/>
      <c r="M41" s="3"/>
      <c r="N41" s="3"/>
      <c r="O41" s="3"/>
    </row>
    <row r="42" spans="1:15" ht="13.5" customHeight="1" thickBot="1">
      <c r="A42" s="128" t="s">
        <v>60664</v>
      </c>
      <c r="B42" s="131" t="s">
        <v>53911</v>
      </c>
      <c r="C42" s="129">
        <f ca="1">C24+C40</f>
        <v>1</v>
      </c>
      <c r="D42" s="130">
        <f>D23 + D40</f>
        <v>1</v>
      </c>
      <c r="E42" s="8"/>
      <c r="F42" s="3"/>
      <c r="G42" s="3"/>
      <c r="H42" s="3" t="s">
        <v>60670</v>
      </c>
      <c r="I42" s="3"/>
      <c r="J42" s="3"/>
      <c r="K42" s="3"/>
      <c r="L42" s="3"/>
      <c r="M42" s="3"/>
      <c r="N42" s="3"/>
      <c r="O42" s="3"/>
    </row>
    <row r="43" spans="1:15" ht="13.5" customHeight="1" thickBot="1">
      <c r="A43" s="15"/>
      <c r="B43" s="131" t="s">
        <v>53914</v>
      </c>
      <c r="C43" s="130">
        <f>C40+C23</f>
        <v>1</v>
      </c>
      <c r="D43" s="14"/>
      <c r="E43" s="8"/>
      <c r="F43" s="3"/>
      <c r="G43" s="3"/>
      <c r="H43" s="3"/>
      <c r="I43" s="3"/>
      <c r="J43" s="3"/>
      <c r="K43" s="3"/>
      <c r="L43" s="3"/>
      <c r="M43" s="3"/>
      <c r="N43" s="3"/>
      <c r="O43" s="3"/>
    </row>
    <row r="44" spans="1:15" ht="13.5" customHeight="1" thickBot="1">
      <c r="A44" s="15"/>
      <c r="B44" s="15"/>
      <c r="C44" s="15"/>
      <c r="D44" s="14"/>
      <c r="E44" s="15"/>
      <c r="F44" s="14"/>
      <c r="G44" s="14"/>
      <c r="H44" s="14"/>
      <c r="I44" s="14"/>
      <c r="J44" s="14"/>
      <c r="K44" s="14"/>
      <c r="L44" s="14"/>
      <c r="M44" s="3"/>
      <c r="N44" s="3"/>
      <c r="O44" s="3"/>
    </row>
    <row r="45" spans="1:15" ht="13.5" customHeight="1" thickBot="1">
      <c r="A45" s="137" t="s">
        <v>7</v>
      </c>
      <c r="B45" s="139"/>
      <c r="C45" s="9"/>
      <c r="D45" s="3"/>
      <c r="E45" s="8"/>
      <c r="F45" s="3"/>
      <c r="G45" s="3"/>
      <c r="H45" s="137" t="s">
        <v>7</v>
      </c>
      <c r="I45" s="138"/>
      <c r="J45" s="138"/>
      <c r="K45" s="138"/>
      <c r="L45" s="139"/>
      <c r="M45" s="3"/>
      <c r="N45" s="3"/>
      <c r="O45" s="3"/>
    </row>
    <row r="46" spans="1:15" ht="13.5" customHeight="1" thickBot="1">
      <c r="A46" s="132" t="s">
        <v>8</v>
      </c>
      <c r="B46" s="134" t="s">
        <v>9</v>
      </c>
      <c r="C46" s="4"/>
      <c r="D46" s="3"/>
      <c r="E46" s="8"/>
      <c r="F46" s="3"/>
      <c r="G46" s="3"/>
      <c r="H46" s="196" t="s">
        <v>60667</v>
      </c>
      <c r="I46" s="57" t="s">
        <v>55886</v>
      </c>
      <c r="J46" s="197" t="s">
        <v>24</v>
      </c>
      <c r="K46" s="197" t="s">
        <v>25</v>
      </c>
      <c r="L46" s="198" t="s">
        <v>26</v>
      </c>
      <c r="M46" s="3"/>
      <c r="N46" s="3"/>
      <c r="O46" s="3"/>
    </row>
    <row r="47" spans="1:15" ht="13.5" customHeight="1">
      <c r="A47" s="135" t="str">
        <f>IF(ISBLANK(J47),"",J47 &amp; IF(ISBLANK(K47), "", ", " &amp; K47 &amp; ",") &amp; IF(ISBLANK(L47), "", " p. " &amp; L47))</f>
        <v>Science of the Total Environment, 2023, p. 164588</v>
      </c>
      <c r="B47" s="136">
        <f>IF(C47="Revista sem FI",0,IF(OR(I47="",K47=""),"",1))</f>
        <v>0</v>
      </c>
      <c r="C47" s="239" t="str">
        <f>IF(IF(I47="","",_xlfn.LET(_xlpm.resultado1,VLOOKUP(I47,'JCR 2026 (JIF 25)'!A:C,3,FALSE),_xlpm.resultado2,VLOOKUP(I47,'JCR 2026 (JIF 25)'!B:C,2,FALSE),_xlpm.resultado,IFERROR(_xlpm.resultado1,IFERROR(_xlpm.resultado2,"")),IF(OR(_xlpm.resultado=0,_xlpm.resultado=""),"Revista sem FI",VALUE(_xlpm.resultado))))="Revista sem FI","Revista sem FI","")</f>
        <v>Revista sem FI</v>
      </c>
      <c r="D47" s="3"/>
      <c r="E47" s="8"/>
      <c r="F47" s="3"/>
      <c r="G47" s="3"/>
      <c r="H47" s="48">
        <f>IF(I47&lt;&gt;"", COUNTIF($I$47:I47, "&lt;&gt;"), "")</f>
        <v>1</v>
      </c>
      <c r="I47" s="298" t="s">
        <v>1903</v>
      </c>
      <c r="J47" s="280" t="str">
        <f>IFERROR(VLOOKUP(I47,'JCR 2026 (JIF 25)'!A:D,4,0), IFERROR(VLOOKUP(I47,'JCR 2026 (JIF 25)'!B:D,3,0),""))</f>
        <v>Science of the Total Environment</v>
      </c>
      <c r="K47" s="70">
        <v>2023</v>
      </c>
      <c r="L47" s="67">
        <v>164588</v>
      </c>
      <c r="M47" s="3"/>
      <c r="N47" s="3"/>
      <c r="O47" s="3"/>
    </row>
    <row r="48" spans="1:15" ht="13.5" customHeight="1">
      <c r="A48" s="135" t="str">
        <f t="shared" ref="A48:A71" si="8">IF(ISBLANK(J48),"",J48 &amp; IF(ISBLANK(K48), "", ", " &amp; K48 &amp; ",") &amp; IF(ISBLANK(L48), "", " p. " &amp; L48))</f>
        <v>Environmental Science-Water Research &amp; Technology, 2023, p. 274</v>
      </c>
      <c r="B48" s="136">
        <f t="shared" ref="B48:B71" si="9">IF(C48="Revista sem FI",0,IF(OR(I48="",K48=""),"",1))</f>
        <v>1</v>
      </c>
      <c r="C48" s="239" t="str">
        <f>IF(IF(I48="","",_xlfn.LET(_xlpm.resultado1,VLOOKUP(I48,'JCR 2026 (JIF 25)'!A:C,3,FALSE),_xlpm.resultado2,VLOOKUP(I48,'JCR 2026 (JIF 25)'!B:C,2,FALSE),_xlpm.resultado,IFERROR(_xlpm.resultado1,IFERROR(_xlpm.resultado2,"")),IF(OR(_xlpm.resultado=0,_xlpm.resultado=""),"Revista sem FI",VALUE(_xlpm.resultado))))="Revista sem FI","Revista sem FI","")</f>
        <v/>
      </c>
      <c r="D48" s="3"/>
      <c r="E48" s="8"/>
      <c r="F48" s="3"/>
      <c r="G48" s="3"/>
      <c r="H48" s="49">
        <f>IF(I48&lt;&gt;"", COUNTIF($I$47:I48, "&lt;&gt;"), "")</f>
        <v>2</v>
      </c>
      <c r="I48" s="231" t="s">
        <v>14688</v>
      </c>
      <c r="J48" s="249" t="str">
        <f>IFERROR(VLOOKUP(I48,'JCR 2026 (JIF 25)'!A:D,4,0), IFERROR(VLOOKUP(I48,'JCR 2026 (JIF 25)'!B:D,3,0),""))</f>
        <v>Environmental Science-Water Research &amp; Technology</v>
      </c>
      <c r="K48" s="5">
        <v>2023</v>
      </c>
      <c r="L48" s="68">
        <v>274</v>
      </c>
      <c r="M48" s="3"/>
      <c r="N48" s="3"/>
      <c r="O48" s="3"/>
    </row>
    <row r="49" spans="1:15" ht="13.5" customHeight="1">
      <c r="A49" s="135" t="str">
        <f t="shared" si="8"/>
        <v>Journal of Environmental Chemical Engineering, 2023, p. 109588</v>
      </c>
      <c r="B49" s="136">
        <f t="shared" si="9"/>
        <v>1</v>
      </c>
      <c r="C49" s="239" t="str">
        <f>IF(IF(I49="","",_xlfn.LET(_xlpm.resultado1,VLOOKUP(I49,'JCR 2026 (JIF 25)'!A:C,3,FALSE),_xlpm.resultado2,VLOOKUP(I49,'JCR 2026 (JIF 25)'!B:C,2,FALSE),_xlpm.resultado,IFERROR(_xlpm.resultado1,IFERROR(_xlpm.resultado2,"")),IF(OR(_xlpm.resultado=0,_xlpm.resultado=""),"Revista sem FI",VALUE(_xlpm.resultado))))="Revista sem FI","Revista sem FI","")</f>
        <v/>
      </c>
      <c r="D49" s="3"/>
      <c r="E49" s="8"/>
      <c r="F49" s="3"/>
      <c r="G49" s="3"/>
      <c r="H49" s="49">
        <f>IF(I49&lt;&gt;"", COUNTIF($I$47:I49, "&lt;&gt;"), "")</f>
        <v>3</v>
      </c>
      <c r="I49" s="303" t="s">
        <v>18985</v>
      </c>
      <c r="J49" s="249" t="str">
        <f>IFERROR(VLOOKUP(I49,'JCR 2026 (JIF 25)'!A:D,4,0), IFERROR(VLOOKUP(I49,'JCR 2026 (JIF 25)'!B:D,3,0),""))</f>
        <v>Journal of Environmental Chemical Engineering</v>
      </c>
      <c r="K49" s="5">
        <v>2023</v>
      </c>
      <c r="L49" s="68">
        <v>109588</v>
      </c>
      <c r="M49" s="3"/>
      <c r="N49" s="3"/>
      <c r="O49" s="3"/>
    </row>
    <row r="50" spans="1:15" ht="13.5" customHeight="1">
      <c r="A50" s="135" t="str">
        <f t="shared" si="8"/>
        <v>Chemosphere, 2023, p. 139368</v>
      </c>
      <c r="B50" s="136">
        <f t="shared" si="9"/>
        <v>0</v>
      </c>
      <c r="C50" s="239" t="str">
        <f>IF(IF(I50="","",_xlfn.LET(_xlpm.resultado1,VLOOKUP(I50,'JCR 2026 (JIF 25)'!A:C,3,FALSE),_xlpm.resultado2,VLOOKUP(I50,'JCR 2026 (JIF 25)'!B:C,2,FALSE),_xlpm.resultado,IFERROR(_xlpm.resultado1,IFERROR(_xlpm.resultado2,"")),IF(OR(_xlpm.resultado=0,_xlpm.resultado=""),"Revista sem FI",VALUE(_xlpm.resultado))))="Revista sem FI","Revista sem FI","")</f>
        <v>Revista sem FI</v>
      </c>
      <c r="D50" s="3"/>
      <c r="E50" s="8"/>
      <c r="F50" s="3"/>
      <c r="G50" s="3"/>
      <c r="H50" s="49">
        <f>IF(I50&lt;&gt;"", COUNTIF($I$47:I50, "&lt;&gt;"), "")</f>
        <v>4</v>
      </c>
      <c r="I50" s="302" t="s">
        <v>59592</v>
      </c>
      <c r="J50" s="249" t="str">
        <f>IFERROR(VLOOKUP(I50,'JCR 2026 (JIF 25)'!A:D,4,0), IFERROR(VLOOKUP(I50,'JCR 2026 (JIF 25)'!B:D,3,0),""))</f>
        <v>Chemosphere</v>
      </c>
      <c r="K50" s="5">
        <v>2023</v>
      </c>
      <c r="L50" s="68">
        <v>139368</v>
      </c>
      <c r="M50" s="3"/>
      <c r="N50" s="3"/>
      <c r="O50" s="3"/>
    </row>
    <row r="51" spans="1:15" ht="13.5" customHeight="1">
      <c r="A51" s="135" t="str">
        <f t="shared" si="8"/>
        <v>Science of the Total Environment, 2023, p. 160120</v>
      </c>
      <c r="B51" s="136">
        <f t="shared" si="9"/>
        <v>0</v>
      </c>
      <c r="C51" s="239" t="str">
        <f>IF(IF(I51="","",_xlfn.LET(_xlpm.resultado1,VLOOKUP(I51,'JCR 2026 (JIF 25)'!A:C,3,FALSE),_xlpm.resultado2,VLOOKUP(I51,'JCR 2026 (JIF 25)'!B:C,2,FALSE),_xlpm.resultado,IFERROR(_xlpm.resultado1,IFERROR(_xlpm.resultado2,"")),IF(OR(_xlpm.resultado=0,_xlpm.resultado=""),"Revista sem FI",VALUE(_xlpm.resultado))))="Revista sem FI","Revista sem FI","")</f>
        <v>Revista sem FI</v>
      </c>
      <c r="D51" s="3"/>
      <c r="E51" s="8"/>
      <c r="F51" s="3"/>
      <c r="G51" s="3"/>
      <c r="H51" s="49">
        <f>IF(I51&lt;&gt;"", COUNTIF($I$47:I51, "&lt;&gt;"), "")</f>
        <v>5</v>
      </c>
      <c r="I51" s="302" t="s">
        <v>1903</v>
      </c>
      <c r="J51" s="249" t="str">
        <f>IFERROR(VLOOKUP(I51,'JCR 2026 (JIF 25)'!A:D,4,0), IFERROR(VLOOKUP(I51,'JCR 2026 (JIF 25)'!B:D,3,0),""))</f>
        <v>Science of the Total Environment</v>
      </c>
      <c r="K51" s="5">
        <v>2023</v>
      </c>
      <c r="L51" s="68">
        <v>160120</v>
      </c>
      <c r="M51" s="3"/>
      <c r="N51" s="3"/>
      <c r="O51" s="3"/>
    </row>
    <row r="52" spans="1:15" ht="13.5" customHeight="1">
      <c r="A52" s="135" t="str">
        <f t="shared" si="8"/>
        <v>QUIMICA NOVA, 2023, p. 1005</v>
      </c>
      <c r="B52" s="136">
        <f t="shared" si="9"/>
        <v>1</v>
      </c>
      <c r="C52" s="239" t="str">
        <f>IF(IF(I52="","",_xlfn.LET(_xlpm.resultado1,VLOOKUP(I52,'JCR 2026 (JIF 25)'!A:C,3,FALSE),_xlpm.resultado2,VLOOKUP(I52,'JCR 2026 (JIF 25)'!B:C,2,FALSE),_xlpm.resultado,IFERROR(_xlpm.resultado1,IFERROR(_xlpm.resultado2,"")),IF(OR(_xlpm.resultado=0,_xlpm.resultado=""),"Revista sem FI",VALUE(_xlpm.resultado))))="Revista sem FI","Revista sem FI","")</f>
        <v/>
      </c>
      <c r="D52" s="3"/>
      <c r="E52" s="8"/>
      <c r="F52" s="3"/>
      <c r="G52" s="3"/>
      <c r="H52" s="49">
        <f>IF(I52&lt;&gt;"", COUNTIF($I$47:I52, "&lt;&gt;"), "")</f>
        <v>6</v>
      </c>
      <c r="I52" s="302" t="s">
        <v>59513</v>
      </c>
      <c r="J52" s="249" t="str">
        <f>IFERROR(VLOOKUP(I52,'JCR 2026 (JIF 25)'!A:D,4,0), IFERROR(VLOOKUP(I52,'JCR 2026 (JIF 25)'!B:D,3,0),""))</f>
        <v>QUIMICA NOVA</v>
      </c>
      <c r="K52" s="5">
        <v>2023</v>
      </c>
      <c r="L52" s="68">
        <v>1005</v>
      </c>
      <c r="M52" s="3"/>
      <c r="N52" s="3"/>
      <c r="O52" s="3"/>
    </row>
    <row r="53" spans="1:15" ht="13.5" customHeight="1">
      <c r="A53" s="135" t="str">
        <f t="shared" si="8"/>
        <v>QUIMICA NOVA, 2023, p. 836</v>
      </c>
      <c r="B53" s="136">
        <f t="shared" si="9"/>
        <v>1</v>
      </c>
      <c r="C53" s="239" t="str">
        <f>IF(IF(I53="","",_xlfn.LET(_xlpm.resultado1,VLOOKUP(I53,'JCR 2026 (JIF 25)'!A:C,3,FALSE),_xlpm.resultado2,VLOOKUP(I53,'JCR 2026 (JIF 25)'!B:C,2,FALSE),_xlpm.resultado,IFERROR(_xlpm.resultado1,IFERROR(_xlpm.resultado2,"")),IF(OR(_xlpm.resultado=0,_xlpm.resultado=""),"Revista sem FI",VALUE(_xlpm.resultado))))="Revista sem FI","Revista sem FI","")</f>
        <v/>
      </c>
      <c r="D53" s="3"/>
      <c r="E53" s="8"/>
      <c r="F53" s="3"/>
      <c r="G53" s="3"/>
      <c r="H53" s="49">
        <f>IF(I53&lt;&gt;"", COUNTIF($I$47:I53, "&lt;&gt;"), "")</f>
        <v>7</v>
      </c>
      <c r="I53" s="302" t="s">
        <v>59513</v>
      </c>
      <c r="J53" s="249" t="str">
        <f>IFERROR(VLOOKUP(I53,'JCR 2026 (JIF 25)'!A:D,4,0), IFERROR(VLOOKUP(I53,'JCR 2026 (JIF 25)'!B:D,3,0),""))</f>
        <v>QUIMICA NOVA</v>
      </c>
      <c r="K53" s="5">
        <v>2023</v>
      </c>
      <c r="L53" s="68">
        <v>836</v>
      </c>
      <c r="M53" s="3"/>
      <c r="N53" s="3"/>
      <c r="O53" s="3"/>
    </row>
    <row r="54" spans="1:15" ht="13.5" customHeight="1">
      <c r="A54" s="135" t="str">
        <f t="shared" si="8"/>
        <v>Environmental Science-Water Research &amp; Technology, 2024, p. 111844</v>
      </c>
      <c r="B54" s="136">
        <f t="shared" si="9"/>
        <v>1</v>
      </c>
      <c r="C54" s="239" t="str">
        <f>IF(IF(I54="","",_xlfn.LET(_xlpm.resultado1,VLOOKUP(I54,'JCR 2026 (JIF 25)'!A:C,3,FALSE),_xlpm.resultado2,VLOOKUP(I54,'JCR 2026 (JIF 25)'!B:C,2,FALSE),_xlpm.resultado,IFERROR(_xlpm.resultado1,IFERROR(_xlpm.resultado2,"")),IF(OR(_xlpm.resultado=0,_xlpm.resultado=""),"Revista sem FI",VALUE(_xlpm.resultado))))="Revista sem FI","Revista sem FI","")</f>
        <v/>
      </c>
      <c r="D54" s="3"/>
      <c r="E54" s="8"/>
      <c r="F54" s="3"/>
      <c r="G54" s="3"/>
      <c r="H54" s="49">
        <f>IF(I54&lt;&gt;"", COUNTIF($I$47:I54, "&lt;&gt;"), "")</f>
        <v>8</v>
      </c>
      <c r="I54" s="231" t="s">
        <v>14688</v>
      </c>
      <c r="J54" s="249" t="str">
        <f>IFERROR(VLOOKUP(I54,'JCR 2026 (JIF 25)'!A:D,4,0), IFERROR(VLOOKUP(I54,'JCR 2026 (JIF 25)'!B:D,3,0),""))</f>
        <v>Environmental Science-Water Research &amp; Technology</v>
      </c>
      <c r="K54" s="5">
        <v>2024</v>
      </c>
      <c r="L54" s="68">
        <v>111844</v>
      </c>
      <c r="M54" s="3"/>
      <c r="N54" s="3"/>
      <c r="O54" s="3"/>
    </row>
    <row r="55" spans="1:15" ht="13.5" customHeight="1">
      <c r="A55" s="135" t="str">
        <f t="shared" si="8"/>
        <v>QUIMICA NOVA, 2024, p. 1</v>
      </c>
      <c r="B55" s="136">
        <f t="shared" si="9"/>
        <v>1</v>
      </c>
      <c r="C55" s="239" t="str">
        <f>IF(IF(I55="","",_xlfn.LET(_xlpm.resultado1,VLOOKUP(I55,'JCR 2026 (JIF 25)'!A:C,3,FALSE),_xlpm.resultado2,VLOOKUP(I55,'JCR 2026 (JIF 25)'!B:C,2,FALSE),_xlpm.resultado,IFERROR(_xlpm.resultado1,IFERROR(_xlpm.resultado2,"")),IF(OR(_xlpm.resultado=0,_xlpm.resultado=""),"Revista sem FI",VALUE(_xlpm.resultado))))="Revista sem FI","Revista sem FI","")</f>
        <v/>
      </c>
      <c r="D55" s="3"/>
      <c r="E55" s="8"/>
      <c r="F55" s="3"/>
      <c r="G55" s="3"/>
      <c r="H55" s="49">
        <f>IF(I55&lt;&gt;"", COUNTIF($I$47:I55, "&lt;&gt;"), "")</f>
        <v>9</v>
      </c>
      <c r="I55" s="302" t="s">
        <v>59513</v>
      </c>
      <c r="J55" s="249" t="str">
        <f>IFERROR(VLOOKUP(I55,'JCR 2026 (JIF 25)'!A:D,4,0), IFERROR(VLOOKUP(I55,'JCR 2026 (JIF 25)'!B:D,3,0),""))</f>
        <v>QUIMICA NOVA</v>
      </c>
      <c r="K55" s="5">
        <v>2024</v>
      </c>
      <c r="L55" s="68">
        <v>1</v>
      </c>
      <c r="M55" s="3"/>
      <c r="N55" s="3"/>
      <c r="O55" s="3"/>
    </row>
    <row r="56" spans="1:15" ht="13.5" customHeight="1">
      <c r="A56" s="135" t="str">
        <f t="shared" si="8"/>
        <v>Investigações em Ensino de Ciências, 2024, p. 291</v>
      </c>
      <c r="B56" s="136">
        <f t="shared" si="9"/>
        <v>0</v>
      </c>
      <c r="C56" s="239" t="str">
        <f>IF(IF(I56="","",_xlfn.LET(_xlpm.resultado1,VLOOKUP(I56,'JCR 2026 (JIF 25)'!A:C,3,FALSE),_xlpm.resultado2,VLOOKUP(I56,'JCR 2026 (JIF 25)'!B:C,2,FALSE),_xlpm.resultado,IFERROR(_xlpm.resultado1,IFERROR(_xlpm.resultado2,"")),IF(OR(_xlpm.resultado=0,_xlpm.resultado=""),"Revista sem FI",VALUE(_xlpm.resultado))))="Revista sem FI","Revista sem FI","")</f>
        <v>Revista sem FI</v>
      </c>
      <c r="D56" s="14"/>
      <c r="E56" s="15"/>
      <c r="F56" s="14"/>
      <c r="G56" s="14"/>
      <c r="H56" s="49">
        <f>IF(I56&lt;&gt;"", COUNTIF($I$47:I56, "&lt;&gt;"), "")</f>
        <v>10</v>
      </c>
      <c r="I56" s="302" t="s">
        <v>59637</v>
      </c>
      <c r="J56" s="249" t="str">
        <f>IFERROR(VLOOKUP(I56,'JCR 2026 (JIF 25)'!A:D,4,0), IFERROR(VLOOKUP(I56,'JCR 2026 (JIF 25)'!B:D,3,0),""))</f>
        <v>Investigações em Ensino de Ciências</v>
      </c>
      <c r="K56" s="5">
        <v>2024</v>
      </c>
      <c r="L56" s="356">
        <v>291</v>
      </c>
      <c r="M56" s="3"/>
      <c r="N56" s="14"/>
      <c r="O56" s="14"/>
    </row>
    <row r="57" spans="1:15" ht="13.5" customHeight="1">
      <c r="A57" s="135" t="str">
        <f t="shared" si="8"/>
        <v>Chemical Engineering Journal, 2025, p. 160782</v>
      </c>
      <c r="B57" s="136">
        <f t="shared" si="9"/>
        <v>1</v>
      </c>
      <c r="C57" s="239" t="str">
        <f>IF(IF(I57="","",_xlfn.LET(_xlpm.resultado1,VLOOKUP(I57,'JCR 2026 (JIF 25)'!A:C,3,FALSE),_xlpm.resultado2,VLOOKUP(I57,'JCR 2026 (JIF 25)'!B:C,2,FALSE),_xlpm.resultado,IFERROR(_xlpm.resultado1,IFERROR(_xlpm.resultado2,"")),IF(OR(_xlpm.resultado=0,_xlpm.resultado=""),"Revista sem FI",VALUE(_xlpm.resultado))))="Revista sem FI","Revista sem FI","")</f>
        <v/>
      </c>
      <c r="D57" s="14"/>
      <c r="E57" s="15"/>
      <c r="F57" s="14"/>
      <c r="G57" s="14"/>
      <c r="H57" s="49">
        <f>IF(I57&lt;&gt;"", COUNTIF($I$47:I57, "&lt;&gt;"), "")</f>
        <v>11</v>
      </c>
      <c r="I57" s="231" t="s">
        <v>13432</v>
      </c>
      <c r="J57" s="249" t="str">
        <f>IFERROR(VLOOKUP(I57,'JCR 2026 (JIF 25)'!A:D,4,0), IFERROR(VLOOKUP(I57,'JCR 2026 (JIF 25)'!B:D,3,0),""))</f>
        <v>Chemical Engineering Journal</v>
      </c>
      <c r="K57" s="5">
        <v>2025</v>
      </c>
      <c r="L57" s="68">
        <v>160782</v>
      </c>
      <c r="M57" s="3"/>
      <c r="N57" s="14"/>
      <c r="O57" s="14"/>
    </row>
    <row r="58" spans="1:15" ht="13.5" customHeight="1">
      <c r="A58" s="135" t="str">
        <f t="shared" si="8"/>
        <v>JOURNAL OF PHOTOCHEMISTRY AND PHOTOBIOLOGY A-CHEMISTRY, 2025, p. 116228</v>
      </c>
      <c r="B58" s="136">
        <f t="shared" si="9"/>
        <v>1</v>
      </c>
      <c r="C58" s="239" t="str">
        <f>IF(IF(I58="","",_xlfn.LET(_xlpm.resultado1,VLOOKUP(I58,'JCR 2026 (JIF 25)'!A:C,3,FALSE),_xlpm.resultado2,VLOOKUP(I58,'JCR 2026 (JIF 25)'!B:C,2,FALSE),_xlpm.resultado,IFERROR(_xlpm.resultado1,IFERROR(_xlpm.resultado2,"")),IF(OR(_xlpm.resultado=0,_xlpm.resultado=""),"Revista sem FI",VALUE(_xlpm.resultado))))="Revista sem FI","Revista sem FI","")</f>
        <v/>
      </c>
      <c r="D58" s="14"/>
      <c r="E58" s="15"/>
      <c r="F58" s="14"/>
      <c r="G58" s="14"/>
      <c r="H58" s="49">
        <f>IF(I58&lt;&gt;"", COUNTIF($I$47:I58, "&lt;&gt;"), "")</f>
        <v>12</v>
      </c>
      <c r="I58" s="231" t="s">
        <v>18239</v>
      </c>
      <c r="J58" s="249" t="str">
        <f>IFERROR(VLOOKUP(I58,'JCR 2026 (JIF 25)'!A:D,4,0), IFERROR(VLOOKUP(I58,'JCR 2026 (JIF 25)'!B:D,3,0),""))</f>
        <v>JOURNAL OF PHOTOCHEMISTRY AND PHOTOBIOLOGY A-CHEMISTRY</v>
      </c>
      <c r="K58" s="5">
        <v>2025</v>
      </c>
      <c r="L58" s="68">
        <v>116228</v>
      </c>
      <c r="M58" s="14"/>
      <c r="N58" s="14"/>
      <c r="O58" s="14"/>
    </row>
    <row r="59" spans="1:15" ht="13.5" customHeight="1">
      <c r="A59" s="135" t="str">
        <f t="shared" si="8"/>
        <v>Processes, 2025, p. 307</v>
      </c>
      <c r="B59" s="136">
        <f t="shared" si="9"/>
        <v>1</v>
      </c>
      <c r="C59" s="239" t="str">
        <f>IF(IF(I59="","",_xlfn.LET(_xlpm.resultado1,VLOOKUP(I59,'JCR 2026 (JIF 25)'!A:C,3,FALSE),_xlpm.resultado2,VLOOKUP(I59,'JCR 2026 (JIF 25)'!B:C,2,FALSE),_xlpm.resultado,IFERROR(_xlpm.resultado1,IFERROR(_xlpm.resultado2,"")),IF(OR(_xlpm.resultado=0,_xlpm.resultado=""),"Revista sem FI",VALUE(_xlpm.resultado))))="Revista sem FI","Revista sem FI","")</f>
        <v/>
      </c>
      <c r="D59" s="14"/>
      <c r="E59" s="15"/>
      <c r="F59" s="14"/>
      <c r="G59" s="14"/>
      <c r="H59" s="49">
        <f>IF(I59&lt;&gt;"", COUNTIF($I$47:I59, "&lt;&gt;"), "")</f>
        <v>13</v>
      </c>
      <c r="I59" s="231" t="s">
        <v>22084</v>
      </c>
      <c r="J59" s="249" t="str">
        <f>IFERROR(VLOOKUP(I59,'JCR 2026 (JIF 25)'!A:D,4,0), IFERROR(VLOOKUP(I59,'JCR 2026 (JIF 25)'!B:D,3,0),""))</f>
        <v>Processes</v>
      </c>
      <c r="K59" s="5">
        <v>2025</v>
      </c>
      <c r="L59" s="68">
        <v>307</v>
      </c>
      <c r="M59" s="14"/>
      <c r="N59" s="14"/>
      <c r="O59" s="14"/>
    </row>
    <row r="60" spans="1:15" ht="13.5" customHeight="1">
      <c r="A60" s="135" t="str">
        <f t="shared" si="8"/>
        <v>REDEQUIM — Revista Debates em Ensino de Química, 2025, p. 1</v>
      </c>
      <c r="B60" s="136">
        <f t="shared" si="9"/>
        <v>0</v>
      </c>
      <c r="C60" s="239" t="str">
        <f>IF(IF(I60="","",_xlfn.LET(_xlpm.resultado1,VLOOKUP(I60,'JCR 2026 (JIF 25)'!A:C,3,FALSE),_xlpm.resultado2,VLOOKUP(I60,'JCR 2026 (JIF 25)'!B:C,2,FALSE),_xlpm.resultado,IFERROR(_xlpm.resultado1,IFERROR(_xlpm.resultado2,"")),IF(OR(_xlpm.resultado=0,_xlpm.resultado=""),"Revista sem FI",VALUE(_xlpm.resultado))))="Revista sem FI","Revista sem FI","")</f>
        <v>Revista sem FI</v>
      </c>
      <c r="D60" s="14"/>
      <c r="E60" s="15"/>
      <c r="F60" s="14"/>
      <c r="G60" s="14"/>
      <c r="H60" s="49">
        <f>IF(I60&lt;&gt;"", COUNTIF($I$47:I60, "&lt;&gt;"), "")</f>
        <v>14</v>
      </c>
      <c r="I60" s="231" t="s">
        <v>66352</v>
      </c>
      <c r="J60" s="249" t="str">
        <f>IFERROR(VLOOKUP(I60,'JCR 2026 (JIF 25)'!A:D,4,0), IFERROR(VLOOKUP(I60,'JCR 2026 (JIF 25)'!B:D,3,0),""))</f>
        <v>REDEQUIM — Revista Debates em Ensino de Química</v>
      </c>
      <c r="K60" s="5">
        <v>2025</v>
      </c>
      <c r="L60" s="68">
        <v>1</v>
      </c>
      <c r="M60" s="14"/>
      <c r="N60" s="14"/>
      <c r="O60" s="14"/>
    </row>
    <row r="61" spans="1:15" ht="13.5" customHeight="1">
      <c r="A61" s="135" t="str">
        <f t="shared" si="8"/>
        <v>QUIMICA NOVA, 2025, p. e-20250201</v>
      </c>
      <c r="B61" s="136">
        <f t="shared" si="9"/>
        <v>1</v>
      </c>
      <c r="C61" s="239" t="str">
        <f>IF(IF(I61="","",_xlfn.LET(_xlpm.resultado1,VLOOKUP(I61,'JCR 2026 (JIF 25)'!A:C,3,FALSE),_xlpm.resultado2,VLOOKUP(I61,'JCR 2026 (JIF 25)'!B:C,2,FALSE),_xlpm.resultado,IFERROR(_xlpm.resultado1,IFERROR(_xlpm.resultado2,"")),IF(OR(_xlpm.resultado=0,_xlpm.resultado=""),"Revista sem FI",VALUE(_xlpm.resultado))))="Revista sem FI","Revista sem FI","")</f>
        <v/>
      </c>
      <c r="D61" s="14"/>
      <c r="E61" s="15"/>
      <c r="F61" s="14"/>
      <c r="G61" s="14"/>
      <c r="H61" s="49">
        <f>IF(I61&lt;&gt;"", COUNTIF($I$47:I61, "&lt;&gt;"), "")</f>
        <v>15</v>
      </c>
      <c r="I61" s="231" t="s">
        <v>59514</v>
      </c>
      <c r="J61" s="249" t="str">
        <f>IFERROR(VLOOKUP(I61,'JCR 2026 (JIF 25)'!A:D,4,0), IFERROR(VLOOKUP(I61,'JCR 2026 (JIF 25)'!B:D,3,0),""))</f>
        <v>QUIMICA NOVA</v>
      </c>
      <c r="K61" s="5">
        <v>2025</v>
      </c>
      <c r="L61" s="68" t="s">
        <v>66353</v>
      </c>
      <c r="M61" s="14"/>
      <c r="N61" s="14"/>
      <c r="O61" s="14"/>
    </row>
    <row r="62" spans="1:15" ht="13.5" customHeight="1">
      <c r="A62" s="135" t="str">
        <f t="shared" si="8"/>
        <v>SEPARATION AND PURIFICATION TECHNOLOGY, 2025, p. 134524</v>
      </c>
      <c r="B62" s="136">
        <f t="shared" si="9"/>
        <v>1</v>
      </c>
      <c r="C62" s="239" t="str">
        <f>IF(IF(I62="","",_xlfn.LET(_xlpm.resultado1,VLOOKUP(I62,'JCR 2026 (JIF 25)'!A:C,3,FALSE),_xlpm.resultado2,VLOOKUP(I62,'JCR 2026 (JIF 25)'!B:C,2,FALSE),_xlpm.resultado,IFERROR(_xlpm.resultado1,IFERROR(_xlpm.resultado2,"")),IF(OR(_xlpm.resultado=0,_xlpm.resultado=""),"Revista sem FI",VALUE(_xlpm.resultado))))="Revista sem FI","Revista sem FI","")</f>
        <v/>
      </c>
      <c r="D62" s="14"/>
      <c r="E62" s="15"/>
      <c r="F62" s="14"/>
      <c r="G62" s="14"/>
      <c r="H62" s="49">
        <f>IF(I62&lt;&gt;"", COUNTIF($I$47:I62, "&lt;&gt;"), "")</f>
        <v>16</v>
      </c>
      <c r="I62" s="231" t="s">
        <v>22654</v>
      </c>
      <c r="J62" s="249" t="str">
        <f>IFERROR(VLOOKUP(I62,'JCR 2026 (JIF 25)'!A:D,4,0), IFERROR(VLOOKUP(I62,'JCR 2026 (JIF 25)'!B:D,3,0),""))</f>
        <v>SEPARATION AND PURIFICATION TECHNOLOGY</v>
      </c>
      <c r="K62" s="5">
        <v>2025</v>
      </c>
      <c r="L62" s="68">
        <v>134524</v>
      </c>
      <c r="M62" s="14"/>
      <c r="N62" s="14"/>
      <c r="O62" s="14"/>
    </row>
    <row r="63" spans="1:15" ht="13.5" customHeight="1">
      <c r="A63" s="135" t="str">
        <f t="shared" si="8"/>
        <v>Science of the Total Environment, 2025, p. 179132</v>
      </c>
      <c r="B63" s="136">
        <f t="shared" si="9"/>
        <v>0</v>
      </c>
      <c r="C63" s="239" t="str">
        <f>IF(IF(I63="","",_xlfn.LET(_xlpm.resultado1,VLOOKUP(I63,'JCR 2026 (JIF 25)'!A:C,3,FALSE),_xlpm.resultado2,VLOOKUP(I63,'JCR 2026 (JIF 25)'!B:C,2,FALSE),_xlpm.resultado,IFERROR(_xlpm.resultado1,IFERROR(_xlpm.resultado2,"")),IF(OR(_xlpm.resultado=0,_xlpm.resultado=""),"Revista sem FI",VALUE(_xlpm.resultado))))="Revista sem FI","Revista sem FI","")</f>
        <v>Revista sem FI</v>
      </c>
      <c r="D63" s="14"/>
      <c r="E63" s="15"/>
      <c r="F63" s="14"/>
      <c r="G63" s="14"/>
      <c r="H63" s="49">
        <f>IF(I63&lt;&gt;"", COUNTIF($I$47:I63, "&lt;&gt;"), "")</f>
        <v>17</v>
      </c>
      <c r="I63" s="231" t="s">
        <v>22979</v>
      </c>
      <c r="J63" s="249" t="str">
        <f>IFERROR(VLOOKUP(I63,'JCR 2026 (JIF 25)'!A:D,4,0), IFERROR(VLOOKUP(I63,'JCR 2026 (JIF 25)'!B:D,3,0),""))</f>
        <v>Science of the Total Environment</v>
      </c>
      <c r="K63" s="5">
        <v>2025</v>
      </c>
      <c r="L63" s="68">
        <v>179132</v>
      </c>
      <c r="M63" s="14"/>
      <c r="N63" s="14"/>
      <c r="O63" s="14"/>
    </row>
    <row r="64" spans="1:15" ht="13.5" customHeight="1">
      <c r="A64" s="135" t="str">
        <f t="shared" si="8"/>
        <v>JOURNAL OF CHEMICAL EDUCATION, 2025, p. 3399</v>
      </c>
      <c r="B64" s="136">
        <f t="shared" si="9"/>
        <v>1</v>
      </c>
      <c r="C64" s="239" t="str">
        <f>IF(IF(I64="","",_xlfn.LET(_xlpm.resultado1,VLOOKUP(I64,'JCR 2026 (JIF 25)'!A:C,3,FALSE),_xlpm.resultado2,VLOOKUP(I64,'JCR 2026 (JIF 25)'!B:C,2,FALSE),_xlpm.resultado,IFERROR(_xlpm.resultado1,IFERROR(_xlpm.resultado2,"")),IF(OR(_xlpm.resultado=0,_xlpm.resultado=""),"Revista sem FI",VALUE(_xlpm.resultado))))="Revista sem FI","Revista sem FI","")</f>
        <v/>
      </c>
      <c r="D64" s="14"/>
      <c r="E64" s="15"/>
      <c r="F64" s="14"/>
      <c r="G64" s="14"/>
      <c r="H64" s="49">
        <f>IF(I64&lt;&gt;"", COUNTIF($I$47:I64, "&lt;&gt;"), "")</f>
        <v>18</v>
      </c>
      <c r="I64" s="231" t="s">
        <v>17446</v>
      </c>
      <c r="J64" s="249" t="str">
        <f>IFERROR(VLOOKUP(I64,'JCR 2026 (JIF 25)'!A:D,4,0), IFERROR(VLOOKUP(I64,'JCR 2026 (JIF 25)'!B:D,3,0),""))</f>
        <v>JOURNAL OF CHEMICAL EDUCATION</v>
      </c>
      <c r="K64" s="5">
        <v>2025</v>
      </c>
      <c r="L64" s="68">
        <v>3399</v>
      </c>
      <c r="M64" s="14"/>
      <c r="N64" s="14"/>
      <c r="O64" s="14"/>
    </row>
    <row r="65" spans="1:15" ht="13.5" customHeight="1">
      <c r="A65" s="135" t="str">
        <f t="shared" si="8"/>
        <v>Journal of Environmental Management, 2025, p. 125555</v>
      </c>
      <c r="B65" s="136">
        <f t="shared" si="9"/>
        <v>1</v>
      </c>
      <c r="C65" s="239" t="str">
        <f>IF(IF(I65="","",_xlfn.LET(_xlpm.resultado1,VLOOKUP(I65,'JCR 2026 (JIF 25)'!A:C,3,FALSE),_xlpm.resultado2,VLOOKUP(I65,'JCR 2026 (JIF 25)'!B:C,2,FALSE),_xlpm.resultado,IFERROR(_xlpm.resultado1,IFERROR(_xlpm.resultado2,"")),IF(OR(_xlpm.resultado=0,_xlpm.resultado=""),"Revista sem FI",VALUE(_xlpm.resultado))))="Revista sem FI","Revista sem FI","")</f>
        <v/>
      </c>
      <c r="D65" s="14"/>
      <c r="E65" s="15"/>
      <c r="F65" s="14"/>
      <c r="G65" s="14"/>
      <c r="H65" s="49">
        <f>IF(I65&lt;&gt;"", COUNTIF($I$47:I65, "&lt;&gt;"), "")</f>
        <v>19</v>
      </c>
      <c r="I65" s="231" t="s">
        <v>18993</v>
      </c>
      <c r="J65" s="249" t="str">
        <f>IFERROR(VLOOKUP(I65,'JCR 2026 (JIF 25)'!A:D,4,0), IFERROR(VLOOKUP(I65,'JCR 2026 (JIF 25)'!B:D,3,0),""))</f>
        <v>Journal of Environmental Management</v>
      </c>
      <c r="K65" s="5">
        <v>2025</v>
      </c>
      <c r="L65" s="68">
        <v>125555</v>
      </c>
      <c r="M65" s="14"/>
      <c r="N65" s="14"/>
      <c r="O65" s="14"/>
    </row>
    <row r="66" spans="1:15" ht="13.5" customHeight="1">
      <c r="A66" s="135" t="str">
        <f t="shared" si="8"/>
        <v>Journal of Environmental Chemical Engineering, 2025, p. 119829</v>
      </c>
      <c r="B66" s="136">
        <f t="shared" si="9"/>
        <v>1</v>
      </c>
      <c r="C66" s="239" t="str">
        <f>IF(IF(I66="","",_xlfn.LET(_xlpm.resultado1,VLOOKUP(I66,'JCR 2026 (JIF 25)'!A:C,3,FALSE),_xlpm.resultado2,VLOOKUP(I66,'JCR 2026 (JIF 25)'!B:C,2,FALSE),_xlpm.resultado,IFERROR(_xlpm.resultado1,IFERROR(_xlpm.resultado2,"")),IF(OR(_xlpm.resultado=0,_xlpm.resultado=""),"Revista sem FI",VALUE(_xlpm.resultado))))="Revista sem FI","Revista sem FI","")</f>
        <v/>
      </c>
      <c r="D66" s="14"/>
      <c r="E66" s="15"/>
      <c r="F66" s="14"/>
      <c r="G66" s="14"/>
      <c r="H66" s="49">
        <f>IF(I66&lt;&gt;"", COUNTIF($I$47:I66, "&lt;&gt;"), "")</f>
        <v>20</v>
      </c>
      <c r="I66" s="231" t="s">
        <v>18986</v>
      </c>
      <c r="J66" s="249" t="str">
        <f>IFERROR(VLOOKUP(I66,'JCR 2026 (JIF 25)'!A:D,4,0), IFERROR(VLOOKUP(I66,'JCR 2026 (JIF 25)'!B:D,3,0),""))</f>
        <v>Journal of Environmental Chemical Engineering</v>
      </c>
      <c r="K66" s="5">
        <v>2025</v>
      </c>
      <c r="L66" s="68">
        <v>119829</v>
      </c>
      <c r="M66" s="14"/>
      <c r="N66" s="14"/>
      <c r="O66" s="14"/>
    </row>
    <row r="67" spans="1:15" ht="13.5" customHeight="1">
      <c r="A67" s="135" t="str">
        <f t="shared" si="8"/>
        <v/>
      </c>
      <c r="B67" s="136" t="str">
        <f t="shared" si="9"/>
        <v/>
      </c>
      <c r="C67" s="239" t="str">
        <f>IF(IF(I67="","",_xlfn.LET(_xlpm.resultado1,VLOOKUP(I67,'JCR 2026 (JIF 25)'!A:C,3,FALSE),_xlpm.resultado2,VLOOKUP(I67,'JCR 2026 (JIF 25)'!B:C,2,FALSE),_xlpm.resultado,IFERROR(_xlpm.resultado1,IFERROR(_xlpm.resultado2,"")),IF(OR(_xlpm.resultado=0,_xlpm.resultado=""),"Revista sem FI",VALUE(_xlpm.resultado))))="Revista sem FI","Revista sem FI","")</f>
        <v/>
      </c>
      <c r="D67" s="14"/>
      <c r="E67" s="15"/>
      <c r="F67" s="14"/>
      <c r="G67" s="14"/>
      <c r="H67" s="49" t="str">
        <f>IF(I67&lt;&gt;"", COUNTIF($I$47:I67, "&lt;&gt;"), "")</f>
        <v/>
      </c>
      <c r="I67" s="231"/>
      <c r="J67" s="249" t="str">
        <f>IFERROR(VLOOKUP(I67,'JCR 2026 (JIF 25)'!A:D,4,0), IFERROR(VLOOKUP(I67,'JCR 2026 (JIF 25)'!B:D,3,0),""))</f>
        <v/>
      </c>
      <c r="K67" s="5"/>
      <c r="L67" s="68"/>
      <c r="M67" s="14"/>
      <c r="N67" s="14"/>
      <c r="O67" s="14"/>
    </row>
    <row r="68" spans="1:15" ht="13.5" customHeight="1">
      <c r="A68" s="135" t="str">
        <f t="shared" si="8"/>
        <v/>
      </c>
      <c r="B68" s="136" t="str">
        <f t="shared" si="9"/>
        <v/>
      </c>
      <c r="C68" s="239" t="str">
        <f>IF(IF(I68="","",_xlfn.LET(_xlpm.resultado1,VLOOKUP(I68,'JCR 2026 (JIF 25)'!A:C,3,FALSE),_xlpm.resultado2,VLOOKUP(I68,'JCR 2026 (JIF 25)'!B:C,2,FALSE),_xlpm.resultado,IFERROR(_xlpm.resultado1,IFERROR(_xlpm.resultado2,"")),IF(OR(_xlpm.resultado=0,_xlpm.resultado=""),"Revista sem FI",VALUE(_xlpm.resultado))))="Revista sem FI","Revista sem FI","")</f>
        <v/>
      </c>
      <c r="D68" s="14"/>
      <c r="E68" s="15"/>
      <c r="F68" s="14"/>
      <c r="G68" s="14"/>
      <c r="H68" s="49" t="str">
        <f>IF(I68&lt;&gt;"", COUNTIF($I$47:I68, "&lt;&gt;"), "")</f>
        <v/>
      </c>
      <c r="I68" s="231"/>
      <c r="J68" s="249" t="str">
        <f>IFERROR(VLOOKUP(I68,'JCR 2026 (JIF 25)'!A:D,4,0), IFERROR(VLOOKUP(I68,'JCR 2026 (JIF 25)'!B:D,3,0),""))</f>
        <v/>
      </c>
      <c r="K68" s="5"/>
      <c r="L68" s="68"/>
      <c r="M68" s="14"/>
      <c r="N68" s="14"/>
      <c r="O68" s="14"/>
    </row>
    <row r="69" spans="1:15" ht="13.5" customHeight="1">
      <c r="A69" s="135" t="str">
        <f t="shared" si="8"/>
        <v/>
      </c>
      <c r="B69" s="136" t="str">
        <f t="shared" si="9"/>
        <v/>
      </c>
      <c r="C69" s="239" t="str">
        <f>IF(IF(I69="","",_xlfn.LET(_xlpm.resultado1,VLOOKUP(I69,'JCR 2026 (JIF 25)'!A:C,3,FALSE),_xlpm.resultado2,VLOOKUP(I69,'JCR 2026 (JIF 25)'!B:C,2,FALSE),_xlpm.resultado,IFERROR(_xlpm.resultado1,IFERROR(_xlpm.resultado2,"")),IF(OR(_xlpm.resultado=0,_xlpm.resultado=""),"Revista sem FI",VALUE(_xlpm.resultado))))="Revista sem FI","Revista sem FI","")</f>
        <v/>
      </c>
      <c r="D69" s="14"/>
      <c r="E69" s="15"/>
      <c r="F69" s="14"/>
      <c r="G69" s="14"/>
      <c r="H69" s="49" t="str">
        <f>IF(I69&lt;&gt;"", COUNTIF($I$47:I69, "&lt;&gt;"), "")</f>
        <v/>
      </c>
      <c r="I69" s="231"/>
      <c r="J69" s="249" t="str">
        <f>IFERROR(VLOOKUP(I69,'JCR 2026 (JIF 25)'!A:D,4,0), IFERROR(VLOOKUP(I69,'JCR 2026 (JIF 25)'!B:D,3,0),""))</f>
        <v/>
      </c>
      <c r="K69" s="5"/>
      <c r="L69" s="68"/>
      <c r="M69" s="14"/>
      <c r="N69" s="14"/>
      <c r="O69" s="14"/>
    </row>
    <row r="70" spans="1:15" ht="13.5" customHeight="1">
      <c r="A70" s="135" t="str">
        <f t="shared" si="8"/>
        <v/>
      </c>
      <c r="B70" s="136" t="str">
        <f t="shared" si="9"/>
        <v/>
      </c>
      <c r="C70" s="239" t="str">
        <f>IF(IF(I70="","",_xlfn.LET(_xlpm.resultado1,VLOOKUP(I70,'JCR 2026 (JIF 25)'!A:C,3,FALSE),_xlpm.resultado2,VLOOKUP(I70,'JCR 2026 (JIF 25)'!B:C,2,FALSE),_xlpm.resultado,IFERROR(_xlpm.resultado1,IFERROR(_xlpm.resultado2,"")),IF(OR(_xlpm.resultado=0,_xlpm.resultado=""),"Revista sem FI",VALUE(_xlpm.resultado))))="Revista sem FI","Revista sem FI","")</f>
        <v/>
      </c>
      <c r="D70" s="14"/>
      <c r="E70" s="15"/>
      <c r="F70" s="14"/>
      <c r="G70" s="14"/>
      <c r="H70" s="49" t="str">
        <f>IF(I70&lt;&gt;"", COUNTIF($I$47:I70, "&lt;&gt;"), "")</f>
        <v/>
      </c>
      <c r="I70" s="231"/>
      <c r="J70" s="249" t="str">
        <f>IFERROR(VLOOKUP(I70,'JCR 2026 (JIF 25)'!A:D,4,0), IFERROR(VLOOKUP(I70,'JCR 2026 (JIF 25)'!B:D,3,0),""))</f>
        <v/>
      </c>
      <c r="K70" s="5"/>
      <c r="L70" s="68"/>
      <c r="M70" s="14"/>
      <c r="N70" s="14"/>
      <c r="O70" s="14"/>
    </row>
    <row r="71" spans="1:15" ht="13.5" customHeight="1" thickBot="1">
      <c r="A71" s="135" t="str">
        <f t="shared" si="8"/>
        <v/>
      </c>
      <c r="B71" s="136" t="str">
        <f t="shared" si="9"/>
        <v/>
      </c>
      <c r="C71" s="239" t="str">
        <f>IF(IF(I71="","",_xlfn.LET(_xlpm.resultado1,VLOOKUP(I71,'JCR 2026 (JIF 25)'!A:C,3,FALSE),_xlpm.resultado2,VLOOKUP(I71,'JCR 2026 (JIF 25)'!B:C,2,FALSE),_xlpm.resultado,IFERROR(_xlpm.resultado1,IFERROR(_xlpm.resultado2,"")),IF(OR(_xlpm.resultado=0,_xlpm.resultado=""),"Revista sem FI",VALUE(_xlpm.resultado))))="Revista sem FI","Revista sem FI","")</f>
        <v/>
      </c>
      <c r="D71" s="14"/>
      <c r="E71" s="15"/>
      <c r="F71" s="14"/>
      <c r="G71" s="14"/>
      <c r="H71" s="50" t="str">
        <f>IF(I71&lt;&gt;"", COUNTIF($I$47:I71, "&lt;&gt;"), "")</f>
        <v/>
      </c>
      <c r="I71" s="232"/>
      <c r="J71" s="284" t="str">
        <f>IFERROR(VLOOKUP(I71,'JCR 2026 (JIF 25)'!A:D,4,0), IFERROR(VLOOKUP(I71,'JCR 2026 (JIF 25)'!B:D,3,0),""))</f>
        <v/>
      </c>
      <c r="K71" s="71"/>
      <c r="L71" s="69"/>
      <c r="M71" s="14"/>
      <c r="N71" s="14"/>
      <c r="O71" s="14"/>
    </row>
    <row r="72" spans="1:15" ht="13.5" customHeight="1" thickBot="1">
      <c r="A72" s="126" t="s">
        <v>60665</v>
      </c>
      <c r="B72" s="140">
        <f>SUM(B47:B71)</f>
        <v>14</v>
      </c>
      <c r="C72" s="3"/>
      <c r="D72" s="3"/>
      <c r="E72" s="8"/>
      <c r="F72" s="1"/>
      <c r="G72" s="1"/>
      <c r="H72" s="3"/>
      <c r="I72" s="3"/>
      <c r="J72" s="285"/>
      <c r="K72" s="3"/>
      <c r="L72" s="3"/>
      <c r="M72" s="3"/>
      <c r="N72" s="3"/>
      <c r="O72" s="3"/>
    </row>
    <row r="73" spans="1:15" ht="15" customHeight="1" thickBot="1">
      <c r="A73" s="3"/>
      <c r="B73" s="3"/>
      <c r="C73" s="3"/>
      <c r="D73" s="3"/>
      <c r="E73" s="3"/>
      <c r="F73" s="3"/>
      <c r="G73" s="3"/>
      <c r="H73" s="3"/>
      <c r="I73" s="3"/>
      <c r="J73" s="285"/>
      <c r="K73" s="3"/>
      <c r="L73" s="3"/>
      <c r="M73" s="3"/>
      <c r="N73" s="3"/>
      <c r="O73" s="3"/>
    </row>
    <row r="74" spans="1:15" ht="15" customHeight="1" thickBot="1">
      <c r="A74" s="200" t="s">
        <v>53955</v>
      </c>
      <c r="B74" s="201"/>
      <c r="C74" s="201"/>
      <c r="D74" s="201"/>
      <c r="E74" s="202"/>
      <c r="F74" s="14"/>
      <c r="G74" s="14"/>
      <c r="H74" s="14"/>
      <c r="I74" s="14"/>
      <c r="J74" s="286"/>
      <c r="K74" s="14"/>
      <c r="L74" s="14"/>
      <c r="M74" s="14"/>
      <c r="N74" s="14"/>
      <c r="O74" s="14"/>
    </row>
    <row r="75" spans="1:15" ht="13.5" customHeight="1">
      <c r="A75" s="74" t="s">
        <v>10</v>
      </c>
      <c r="B75" s="57" t="s">
        <v>11</v>
      </c>
      <c r="C75" s="57" t="s">
        <v>12</v>
      </c>
      <c r="D75" s="57" t="s">
        <v>13</v>
      </c>
      <c r="E75" s="73" t="s">
        <v>14</v>
      </c>
      <c r="F75" s="3"/>
      <c r="G75" s="3"/>
      <c r="H75" s="3"/>
      <c r="I75" s="3"/>
      <c r="J75" s="285"/>
      <c r="K75" s="3"/>
      <c r="L75" s="3"/>
      <c r="M75" s="3"/>
      <c r="N75" s="3"/>
      <c r="O75" s="3"/>
    </row>
    <row r="76" spans="1:15" ht="13.5" customHeight="1">
      <c r="A76" s="30">
        <v>2021</v>
      </c>
      <c r="B76" s="17"/>
      <c r="C76" s="17"/>
      <c r="D76" s="17"/>
      <c r="E76" s="31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3.5" customHeight="1">
      <c r="A77" s="81"/>
      <c r="B77" s="10"/>
      <c r="C77" s="10"/>
      <c r="D77" s="10"/>
      <c r="E77" s="82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3.5" customHeight="1">
      <c r="A78" s="30">
        <v>2022</v>
      </c>
      <c r="B78" s="17"/>
      <c r="C78" s="17"/>
      <c r="D78" s="17"/>
      <c r="E78" s="31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3.5" customHeight="1">
      <c r="A79" s="81"/>
      <c r="B79" s="10"/>
      <c r="C79" s="10"/>
      <c r="D79" s="10"/>
      <c r="E79" s="82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3.5" customHeight="1">
      <c r="A80" s="30">
        <v>2023</v>
      </c>
      <c r="B80" s="17"/>
      <c r="C80" s="17"/>
      <c r="D80" s="17"/>
      <c r="E80" s="31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3.5" customHeight="1">
      <c r="A81" s="30">
        <v>2024</v>
      </c>
      <c r="B81" s="10"/>
      <c r="C81" s="10"/>
      <c r="D81" s="10"/>
      <c r="E81" s="82"/>
      <c r="F81" s="14"/>
      <c r="G81" s="14"/>
      <c r="H81" s="14"/>
      <c r="I81" s="14"/>
      <c r="J81" s="14"/>
      <c r="K81" s="14"/>
      <c r="L81" s="14"/>
      <c r="M81" s="14"/>
      <c r="N81" s="14"/>
      <c r="O81" s="14"/>
    </row>
    <row r="82" spans="1:15" ht="15" customHeight="1">
      <c r="A82" s="30">
        <v>2025</v>
      </c>
      <c r="B82" s="17"/>
      <c r="C82" s="17"/>
      <c r="D82" s="17"/>
      <c r="E82" s="31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thickBot="1">
      <c r="A83" s="94"/>
      <c r="B83" s="80"/>
      <c r="C83" s="80"/>
      <c r="D83" s="80"/>
      <c r="E83" s="63"/>
      <c r="F83" s="14"/>
      <c r="G83" s="14"/>
      <c r="H83" s="14"/>
      <c r="I83" s="14"/>
      <c r="J83" s="14"/>
      <c r="K83" s="14"/>
      <c r="L83" s="14"/>
      <c r="M83" s="14"/>
      <c r="N83" s="14"/>
      <c r="O83" s="14"/>
    </row>
    <row r="84" spans="1:15" ht="13.5" customHeight="1" thickBot="1">
      <c r="A84" s="75" t="s">
        <v>60662</v>
      </c>
      <c r="B84" s="76">
        <f>SUM(B76:B83)</f>
        <v>0</v>
      </c>
      <c r="C84" s="76">
        <f>SUM(C76:C83)</f>
        <v>0</v>
      </c>
      <c r="D84" s="76">
        <f>SUM(D76:D83)</f>
        <v>0</v>
      </c>
      <c r="E84" s="77">
        <f>SUM(E76:E83)</f>
        <v>0</v>
      </c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3.5" customHeight="1" thickBot="1">
      <c r="A85" s="3"/>
      <c r="B85" s="3"/>
      <c r="C85" s="3"/>
      <c r="D85" s="3"/>
      <c r="E85" s="8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3.5" customHeight="1" thickBot="1">
      <c r="A86" s="128" t="s">
        <v>15</v>
      </c>
      <c r="B86" s="177"/>
      <c r="C86" s="3"/>
      <c r="D86" s="3"/>
      <c r="E86" s="8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3.5" customHeight="1">
      <c r="A87" s="178" t="s">
        <v>53911</v>
      </c>
      <c r="B87" s="179">
        <f ca="1">C42</f>
        <v>1</v>
      </c>
      <c r="C87" s="3"/>
      <c r="D87" s="3"/>
      <c r="E87" s="8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3.5" customHeight="1">
      <c r="A88" s="180" t="s">
        <v>53909</v>
      </c>
      <c r="B88" s="181">
        <f ca="1">E23</f>
        <v>0</v>
      </c>
      <c r="C88" s="14"/>
      <c r="D88" s="14"/>
      <c r="E88" s="15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3.5" customHeight="1">
      <c r="A89" s="182" t="s">
        <v>53912</v>
      </c>
      <c r="B89" s="183">
        <f>D42</f>
        <v>1</v>
      </c>
      <c r="C89" s="11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3.5" customHeight="1">
      <c r="A90" s="180" t="s">
        <v>53914</v>
      </c>
      <c r="B90" s="181">
        <f>C43</f>
        <v>1</v>
      </c>
      <c r="C90" s="22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3.5" customHeight="1">
      <c r="A91" s="184" t="s">
        <v>2099</v>
      </c>
      <c r="B91" s="185">
        <f ca="1">C26</f>
        <v>0</v>
      </c>
      <c r="C91" s="11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3.5" customHeight="1">
      <c r="A92" s="184" t="s">
        <v>16</v>
      </c>
      <c r="B92" s="185">
        <f ca="1">Ranking!$O$35</f>
        <v>4.36376117028066</v>
      </c>
      <c r="C92" s="11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3.5" customHeight="1">
      <c r="A93" s="182" t="s">
        <v>53913</v>
      </c>
      <c r="B93" s="183">
        <f>MIN(B72,B90)</f>
        <v>1</v>
      </c>
      <c r="C93" s="11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3.5" customHeight="1">
      <c r="A94" s="184" t="s">
        <v>17</v>
      </c>
      <c r="B94" s="183">
        <f>B84</f>
        <v>0</v>
      </c>
      <c r="C94" s="11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3.5" customHeight="1">
      <c r="A95" s="184" t="s">
        <v>18</v>
      </c>
      <c r="B95" s="183">
        <f>D84</f>
        <v>0</v>
      </c>
      <c r="C95" s="11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3.5" customHeight="1">
      <c r="A96" s="184" t="s">
        <v>19</v>
      </c>
      <c r="B96" s="183">
        <f>IF(B84=0,0,C84/B84)</f>
        <v>0</v>
      </c>
      <c r="C96" s="11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3.5" customHeight="1" thickBot="1">
      <c r="A97" s="186" t="s">
        <v>14</v>
      </c>
      <c r="B97" s="187">
        <f>IF(D84=0,0,E84/D84)</f>
        <v>0</v>
      </c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3.5" customHeight="1" thickBot="1">
      <c r="A98" s="12"/>
      <c r="B98" s="1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3.5" customHeight="1">
      <c r="A99" s="188" t="s">
        <v>53950</v>
      </c>
      <c r="B99" s="189">
        <f>SUM(B76:B83)</f>
        <v>0</v>
      </c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3.5" customHeight="1">
      <c r="A100" s="190" t="s">
        <v>53951</v>
      </c>
      <c r="B100" s="191">
        <f>SUM(D76:D83)</f>
        <v>0</v>
      </c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3.5" customHeight="1">
      <c r="A101" s="190" t="s">
        <v>20</v>
      </c>
      <c r="B101" s="192">
        <f>2*B99+B100</f>
        <v>0</v>
      </c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3.5" customHeight="1">
      <c r="A102" s="190" t="s">
        <v>21</v>
      </c>
      <c r="B102" s="192" cm="1">
        <f t="array" ref="B102">_xlfn.LET(
_xlpm._r,M8:M100,
_xlpm._p,IFERROR(_xlfn.XMATCH(TRUE,ISTEXT(_xlpm._r),0),ROWS(_xlpm._r)+1),
_xlpm._nums,_xlfn._xlws.FILTER(_xlpm._r,(_xlfn.SEQUENCE(ROWS(_xlpm._r))&lt;_xlpm._p)*ISNUMBER(_xlpm._r),""),
IFERROR(SUM(1/_xlpm._nums),0)
)</f>
        <v>0</v>
      </c>
      <c r="C102" s="3"/>
      <c r="D102" s="233"/>
      <c r="E102" s="233"/>
      <c r="F102" s="233"/>
      <c r="G102" s="233"/>
      <c r="H102" s="233"/>
      <c r="I102" s="233"/>
      <c r="J102" s="233"/>
      <c r="K102" s="233"/>
      <c r="L102" s="233"/>
      <c r="M102" s="233"/>
      <c r="N102" s="3"/>
      <c r="O102" s="3"/>
    </row>
    <row r="103" spans="1:15" ht="13.5" customHeight="1">
      <c r="A103" s="190" t="s">
        <v>22</v>
      </c>
      <c r="B103" s="192">
        <f>B102-B101</f>
        <v>0</v>
      </c>
      <c r="C103" s="316"/>
      <c r="D103" s="317"/>
      <c r="E103" s="317"/>
      <c r="F103" s="317"/>
      <c r="G103" s="317"/>
      <c r="H103" s="317"/>
      <c r="I103" s="317"/>
      <c r="J103" s="317"/>
      <c r="K103" s="317"/>
      <c r="L103" s="317"/>
      <c r="M103" s="317"/>
      <c r="N103" s="3"/>
      <c r="O103" s="3"/>
    </row>
    <row r="104" spans="1:15" ht="13.5" customHeight="1" thickBot="1">
      <c r="A104" s="193" t="s">
        <v>23</v>
      </c>
      <c r="B104" s="194">
        <f ca="1">MAX(0,-B103*(3+2.5*B91/B92))</f>
        <v>0</v>
      </c>
      <c r="C104" s="3"/>
      <c r="D104" s="317"/>
      <c r="E104" s="317"/>
      <c r="F104" s="317"/>
      <c r="G104" s="317"/>
      <c r="H104" s="317"/>
      <c r="I104" s="317"/>
      <c r="J104" s="317"/>
      <c r="K104" s="317"/>
      <c r="L104" s="317"/>
      <c r="M104" s="317"/>
      <c r="N104" s="3"/>
      <c r="O104" s="3"/>
    </row>
    <row r="105" spans="1:15" ht="13.5" customHeight="1" thickBot="1">
      <c r="A105" s="3"/>
      <c r="B105" s="3"/>
      <c r="C105" s="3"/>
      <c r="D105" s="317"/>
      <c r="E105" s="317"/>
      <c r="F105" s="317"/>
      <c r="G105" s="317"/>
      <c r="H105" s="317"/>
      <c r="I105" s="317"/>
      <c r="J105" s="317"/>
      <c r="K105" s="317"/>
      <c r="L105" s="317"/>
      <c r="M105" s="317"/>
      <c r="N105" s="3"/>
      <c r="O105" s="3"/>
    </row>
    <row r="106" spans="1:15" ht="15.75" customHeight="1" thickBot="1">
      <c r="A106" s="679" t="s">
        <v>60666</v>
      </c>
      <c r="B106" s="680"/>
      <c r="C106" s="3"/>
      <c r="D106" s="317"/>
      <c r="E106" s="317"/>
      <c r="F106" s="317"/>
      <c r="G106" s="317"/>
      <c r="H106" s="317"/>
      <c r="I106" s="317"/>
      <c r="J106" s="317"/>
      <c r="K106" s="317"/>
      <c r="L106" s="317"/>
      <c r="M106" s="317"/>
      <c r="N106" s="3"/>
      <c r="O106" s="3"/>
    </row>
    <row r="107" spans="1:15" ht="13.5" customHeight="1" thickBot="1">
      <c r="A107" s="3"/>
      <c r="B107" s="3"/>
      <c r="C107" s="3"/>
      <c r="D107" s="317"/>
      <c r="E107" s="317"/>
      <c r="F107" s="317"/>
      <c r="G107" s="317"/>
      <c r="H107" s="317"/>
      <c r="I107" s="317"/>
      <c r="J107" s="317"/>
      <c r="K107" s="317"/>
      <c r="L107" s="317"/>
      <c r="M107" s="317"/>
      <c r="N107" s="3"/>
      <c r="O107" s="3"/>
    </row>
    <row r="108" spans="1:15" ht="18.75" customHeight="1" thickBot="1">
      <c r="A108" s="199" t="s">
        <v>2098</v>
      </c>
      <c r="B108" s="195">
        <f ca="1">(3*B87) + (1*B93) + IF(B96=0, 0, 3.5 * (96 * B94) / B96) + IF(B97=0, 0, 3.5 * (24 * B95) / B97) + 2.5 * (B89 * B91) / B92 - B104</f>
        <v>4</v>
      </c>
      <c r="C108" s="317"/>
      <c r="D108" s="317"/>
      <c r="E108" s="317"/>
      <c r="F108" s="317"/>
      <c r="G108" s="317"/>
      <c r="H108" s="317"/>
      <c r="I108" s="317"/>
      <c r="J108" s="317"/>
      <c r="K108" s="317"/>
      <c r="L108" s="317"/>
      <c r="M108" s="317"/>
      <c r="N108" s="3"/>
      <c r="O108" s="3"/>
    </row>
    <row r="109" spans="1:15" ht="15" customHeight="1">
      <c r="A109" s="3"/>
      <c r="B109" s="3"/>
      <c r="C109" s="3"/>
      <c r="D109" s="318"/>
      <c r="E109" s="233"/>
      <c r="F109" s="318"/>
      <c r="G109" s="233"/>
      <c r="H109" s="318"/>
      <c r="I109" s="318"/>
      <c r="J109" s="233"/>
      <c r="K109" s="233"/>
      <c r="L109" s="233"/>
      <c r="M109" s="318"/>
      <c r="N109" s="3"/>
      <c r="O109" s="3"/>
    </row>
    <row r="110" spans="1:15" ht="15" customHeight="1">
      <c r="A110" s="3"/>
      <c r="B110" s="3"/>
      <c r="C110" s="3"/>
      <c r="D110" s="318"/>
      <c r="E110" s="318"/>
      <c r="F110" s="318"/>
      <c r="G110" s="233"/>
      <c r="H110" s="233"/>
      <c r="I110" s="318"/>
      <c r="J110" s="233"/>
      <c r="K110" s="233"/>
      <c r="L110" s="233"/>
      <c r="M110" s="318"/>
      <c r="N110" s="3"/>
      <c r="O110" s="3"/>
    </row>
    <row r="111" spans="1:15" ht="15" customHeight="1">
      <c r="A111" s="3"/>
      <c r="B111" s="3"/>
      <c r="C111" s="3"/>
      <c r="D111" s="233"/>
      <c r="E111" s="318"/>
      <c r="F111" s="318"/>
      <c r="G111" s="233"/>
      <c r="H111" s="233"/>
      <c r="I111" s="233"/>
      <c r="J111" s="233"/>
      <c r="K111" s="233"/>
      <c r="L111" s="233"/>
      <c r="M111" s="233"/>
      <c r="N111" s="3"/>
      <c r="O111" s="3"/>
    </row>
    <row r="112" spans="1:15" ht="15" customHeight="1">
      <c r="D112" s="243"/>
      <c r="E112" s="243"/>
      <c r="F112" s="243"/>
      <c r="G112" s="243"/>
      <c r="H112" s="243"/>
      <c r="I112" s="243"/>
      <c r="J112" s="243"/>
      <c r="K112" s="243"/>
      <c r="L112" s="243"/>
      <c r="M112" s="243"/>
    </row>
    <row r="113" spans="4:13" ht="15" customHeight="1">
      <c r="D113" s="243"/>
      <c r="E113" s="243"/>
      <c r="F113" s="243"/>
      <c r="G113" s="243"/>
      <c r="H113" s="243"/>
      <c r="I113" s="243"/>
      <c r="J113" s="243"/>
      <c r="K113" s="243"/>
      <c r="L113" s="243"/>
      <c r="M113" s="243"/>
    </row>
  </sheetData>
  <mergeCells count="19">
    <mergeCell ref="H1:N3"/>
    <mergeCell ref="A2:E2"/>
    <mergeCell ref="A3:E3"/>
    <mergeCell ref="B5:E6"/>
    <mergeCell ref="H5:N5"/>
    <mergeCell ref="H6:N6"/>
    <mergeCell ref="A33:B33"/>
    <mergeCell ref="A34:B34"/>
    <mergeCell ref="A35:B35"/>
    <mergeCell ref="A32:B32"/>
    <mergeCell ref="A1:E1"/>
    <mergeCell ref="A30:B30"/>
    <mergeCell ref="A31:B31"/>
    <mergeCell ref="A39:B39"/>
    <mergeCell ref="A40:B40"/>
    <mergeCell ref="A106:B106"/>
    <mergeCell ref="A36:B36"/>
    <mergeCell ref="A37:B37"/>
    <mergeCell ref="A38:B38"/>
  </mergeCells>
  <conditionalFormatting sqref="M31:M39">
    <cfRule type="expression" dxfId="18" priority="1">
      <formula>$I31="P"</formula>
    </cfRule>
  </conditionalFormatting>
  <conditionalFormatting sqref="N30:N39">
    <cfRule type="expression" dxfId="17" priority="2">
      <formula>$I30="C"</formula>
    </cfRule>
  </conditionalFormatting>
  <dataValidations disablePrompts="1" count="1">
    <dataValidation type="decimal" allowBlank="1" showInputMessage="1" showErrorMessage="1" prompt="O ano deve ser no mínimo até 10 anos atrás e no máximo até o ano passado." sqref="K39" xr:uid="{4208C0C0-5BDE-41F9-B5FD-702BF0E2B466}">
      <formula1>YEAR(NOW())-10</formula1>
      <formula2>YEAR(NOW())-1</formula2>
    </dataValidation>
  </dataValidations>
  <pageMargins left="0.511811024" right="0.511811024" top="0.78740157499999996" bottom="0.78740157499999996" header="0" footer="0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E401B-1905-422C-9BAD-8003ECA6CE92}">
  <sheetPr>
    <tabColor rgb="FF92D050"/>
  </sheetPr>
  <dimension ref="A1:O113"/>
  <sheetViews>
    <sheetView workbookViewId="0">
      <selection activeCell="B102" sqref="B102"/>
    </sheetView>
  </sheetViews>
  <sheetFormatPr defaultColWidth="12.5546875" defaultRowHeight="15" customHeight="1"/>
  <cols>
    <col min="1" max="1" width="45.33203125" customWidth="1"/>
    <col min="2" max="2" width="17" customWidth="1"/>
    <col min="3" max="3" width="8.44140625" customWidth="1"/>
    <col min="4" max="4" width="7.109375" customWidth="1"/>
    <col min="5" max="5" width="8.44140625" customWidth="1"/>
    <col min="6" max="6" width="7.44140625" customWidth="1"/>
    <col min="7" max="7" width="6.5546875" customWidth="1"/>
    <col min="8" max="8" width="5.5546875" customWidth="1"/>
    <col min="9" max="9" width="15.33203125" customWidth="1"/>
    <col min="10" max="10" width="21.33203125" customWidth="1"/>
    <col min="11" max="11" width="11.6640625" customWidth="1"/>
    <col min="12" max="12" width="12.5546875" customWidth="1"/>
    <col min="13" max="13" width="10.5546875" customWidth="1"/>
    <col min="14" max="14" width="10.21875" customWidth="1"/>
    <col min="15" max="15" width="8.5546875" customWidth="1"/>
    <col min="16" max="17" width="11.44140625" customWidth="1"/>
    <col min="18" max="27" width="9.44140625" customWidth="1"/>
  </cols>
  <sheetData>
    <row r="1" spans="1:15" ht="13.5" customHeight="1">
      <c r="A1" s="644" t="s">
        <v>0</v>
      </c>
      <c r="B1" s="645"/>
      <c r="C1" s="645"/>
      <c r="D1" s="645"/>
      <c r="E1" s="646"/>
      <c r="F1" s="16"/>
      <c r="G1" s="1"/>
      <c r="H1" s="647" t="s">
        <v>60682</v>
      </c>
      <c r="I1" s="648"/>
      <c r="J1" s="648"/>
      <c r="K1" s="648"/>
      <c r="L1" s="648"/>
      <c r="M1" s="648"/>
      <c r="N1" s="649"/>
      <c r="O1" s="3"/>
    </row>
    <row r="2" spans="1:15" ht="13.5" customHeight="1">
      <c r="A2" s="656" t="str">
        <f ca="1">"PERÍODO COMPUTADO: Artigos &amp; RH: " &amp; (YEAR(TODAY()) - 5) &amp; " - " &amp; (YEAR(TODAY()) - 1)&amp;" // Livros, Capítulos e Patentes: " &amp; (YEAR(TODAY()) - 10) &amp; " - " &amp; (YEAR(TODAY()) - 1)</f>
        <v>PERÍODO COMPUTADO: Artigos &amp; RH: 2021 - 2025 // Livros, Capítulos e Patentes: 2016 - 2025</v>
      </c>
      <c r="B2" s="657"/>
      <c r="C2" s="657"/>
      <c r="D2" s="657"/>
      <c r="E2" s="658"/>
      <c r="F2" s="16"/>
      <c r="G2" s="1"/>
      <c r="H2" s="650"/>
      <c r="I2" s="651"/>
      <c r="J2" s="651"/>
      <c r="K2" s="651"/>
      <c r="L2" s="651"/>
      <c r="M2" s="651"/>
      <c r="N2" s="652"/>
      <c r="O2" s="3"/>
    </row>
    <row r="3" spans="1:15" ht="16.2" customHeight="1" thickBot="1">
      <c r="A3" s="659" t="str" cm="1">
        <f t="array" aca="1" ref="A3" ca="1">"ORIENTADOR(A): " &amp; MID(CELL("filename", A1), FIND("]", CELL("filename", A1)) + 1, 255)</f>
        <v>ORIENTADOR(A): Darliana</v>
      </c>
      <c r="B3" s="660"/>
      <c r="C3" s="660"/>
      <c r="D3" s="660"/>
      <c r="E3" s="661"/>
      <c r="F3" s="16"/>
      <c r="G3" s="1"/>
      <c r="H3" s="653"/>
      <c r="I3" s="654"/>
      <c r="J3" s="654"/>
      <c r="K3" s="654"/>
      <c r="L3" s="654"/>
      <c r="M3" s="654"/>
      <c r="N3" s="655"/>
      <c r="O3" s="3"/>
    </row>
    <row r="4" spans="1:15" ht="13.5" customHeight="1" thickBot="1">
      <c r="A4" s="2"/>
      <c r="B4" s="16"/>
      <c r="C4" s="16"/>
      <c r="D4" s="16"/>
      <c r="E4" s="21"/>
      <c r="F4" s="16"/>
      <c r="G4" s="1"/>
      <c r="H4" s="1"/>
      <c r="I4" s="3"/>
      <c r="J4" s="3"/>
      <c r="K4" s="3"/>
      <c r="L4" s="3"/>
      <c r="M4" s="3"/>
      <c r="N4" s="3"/>
      <c r="O4" s="3"/>
    </row>
    <row r="5" spans="1:15" ht="13.5" customHeight="1">
      <c r="A5" s="39" t="s">
        <v>1</v>
      </c>
      <c r="B5" s="662"/>
      <c r="C5" s="662"/>
      <c r="D5" s="662"/>
      <c r="E5" s="663"/>
      <c r="F5" s="1"/>
      <c r="G5" s="1"/>
      <c r="H5" s="666" t="s">
        <v>1</v>
      </c>
      <c r="I5" s="667"/>
      <c r="J5" s="667"/>
      <c r="K5" s="667"/>
      <c r="L5" s="667"/>
      <c r="M5" s="667"/>
      <c r="N5" s="668"/>
      <c r="O5" s="3"/>
    </row>
    <row r="6" spans="1:15" ht="13.5" customHeight="1" thickBot="1">
      <c r="A6" s="40" t="s">
        <v>2</v>
      </c>
      <c r="B6" s="664"/>
      <c r="C6" s="664"/>
      <c r="D6" s="664"/>
      <c r="E6" s="665"/>
      <c r="F6" s="1"/>
      <c r="G6" s="1"/>
      <c r="H6" s="669" t="s">
        <v>2</v>
      </c>
      <c r="I6" s="670"/>
      <c r="J6" s="670"/>
      <c r="K6" s="670"/>
      <c r="L6" s="670"/>
      <c r="M6" s="670"/>
      <c r="N6" s="671"/>
      <c r="O6" s="3"/>
    </row>
    <row r="7" spans="1:15" ht="13.5" customHeight="1" thickBot="1">
      <c r="A7" s="56" t="s">
        <v>53954</v>
      </c>
      <c r="B7" s="57" t="s">
        <v>53964</v>
      </c>
      <c r="C7" s="57" t="s">
        <v>3</v>
      </c>
      <c r="D7" s="58" t="s">
        <v>4</v>
      </c>
      <c r="E7" s="59" t="s">
        <v>53908</v>
      </c>
      <c r="F7" s="4"/>
      <c r="G7" s="4"/>
      <c r="H7" s="72" t="s">
        <v>60667</v>
      </c>
      <c r="I7" s="57" t="s">
        <v>55886</v>
      </c>
      <c r="J7" s="57" t="s">
        <v>24</v>
      </c>
      <c r="K7" s="57" t="s">
        <v>25</v>
      </c>
      <c r="L7" s="57" t="s">
        <v>26</v>
      </c>
      <c r="M7" s="57" t="s">
        <v>27</v>
      </c>
      <c r="N7" s="73" t="s">
        <v>53908</v>
      </c>
      <c r="O7" s="3"/>
    </row>
    <row r="8" spans="1:15" ht="13.5" customHeight="1">
      <c r="A8" s="60" t="str">
        <f t="shared" ref="A8:A22" si="0">IF(I8="", "", IF(J8="", "Revista sem Fator de Impacto" &amp; IF(K8="", "", ", " &amp; K8 &amp; ",") &amp; IF(L8="", "", " p. " &amp; L8), J8 &amp; IF(K8="", "", ", " &amp; K8 &amp; ",") &amp; IF(L8="", "", " p. " &amp; L8)))</f>
        <v>JOURNAL OF ENVIRONMENTAL SCIENCE AND HEALTH PART A-TOXIC/HAZARDOUS SUBSTANCES &amp; ENVIRONMENTAL ENGINEERING, 2022, p. 635</v>
      </c>
      <c r="B8" s="61">
        <f>IF(I8="","",_xlfn.LET(
  _xlpm.resultado1, VLOOKUP(I8,'JCR 2026 (JIF 25)'!A:C,3,FALSE),
  _xlpm.resultado2, VLOOKUP(I8,'JCR 2026 (JIF 25)'!B:C,2,FALSE),
  _xlpm.resultado, IFERROR(_xlpm.resultado1, IFERROR(_xlpm.resultado2,"")),
  IF(_xlpm.resultado="N/A", "N/A",
     IF(OR(_xlpm.resultado=0, _xlpm.resultado=""), "Revista sem FI", VALUE(_xlpm.resultado))
  )
))</f>
        <v>2</v>
      </c>
      <c r="C8" s="380">
        <f>IF(OR(ISBLANK(M8),NOT(ISNUMBER(B8))),"",1/M8)</f>
        <v>1</v>
      </c>
      <c r="D8" s="381">
        <f t="shared" ref="D8" ca="1" si="1">IF(J8="","",IF(OR(B8=0,B8="Revista sem FI"),0,IF(OR(AND(ISNUMBER(C8),C8&gt;0),AND(ISNUMBER(E8),E8&gt;0)),1,0)))</f>
        <v>1</v>
      </c>
      <c r="E8" s="557" t="str">
        <f t="shared" ref="E8:E22" ca="1" si="2">IF(OR(N8="",NOT(ISNUMBER(B8))),"",IF(SUM(INDIRECT("$E$7:E"&amp;ROW()-1))+1/N8&gt;$C$23,0,1/N8))</f>
        <v/>
      </c>
      <c r="F8" s="3"/>
      <c r="G8" s="3"/>
      <c r="H8" s="48">
        <f>IF(I8&lt;&gt;"", COUNTIF($I$8:I8, "&lt;&gt;"), "")</f>
        <v>1</v>
      </c>
      <c r="I8" s="229" t="s">
        <v>1113</v>
      </c>
      <c r="J8" s="280" t="str">
        <f>IFERROR(VLOOKUP(I8,'JCR 2026 (JIF 25)'!A:D,4,0), IFERROR(VLOOKUP(I8,'JCR 2026 (JIF 25)'!B:D,3,0),""))</f>
        <v>JOURNAL OF ENVIRONMENTAL SCIENCE AND HEALTH PART A-TOXIC/HAZARDOUS SUBSTANCES &amp; ENVIRONMENTAL ENGINEERING</v>
      </c>
      <c r="K8" s="70">
        <v>2022</v>
      </c>
      <c r="L8" s="66">
        <v>635</v>
      </c>
      <c r="M8" s="46">
        <v>1</v>
      </c>
      <c r="N8" s="52"/>
      <c r="O8" s="3"/>
    </row>
    <row r="9" spans="1:15" ht="13.5" customHeight="1">
      <c r="A9" s="37" t="str">
        <f t="shared" si="0"/>
        <v>Sustainable Chemistry and Pharmacy, 2024, p. 101825</v>
      </c>
      <c r="B9" s="23">
        <f>IF(I9="","",_xlfn.LET(
  _xlpm.resultado1, VLOOKUP(I9,'JCR 2026 (JIF 25)'!A:C,3,FALSE),
  _xlpm.resultado2, VLOOKUP(I9,'JCR 2026 (JIF 25)'!B:C,2,FALSE),
  _xlpm.resultado, IFERROR(_xlpm.resultado1, IFERROR(_xlpm.resultado2,"")),
  IF(_xlpm.resultado="N/A", "N/A",
     IF(OR(_xlpm.resultado=0, _xlpm.resultado=""), "Revista sem FI", VALUE(_xlpm.resultado))
  )
))</f>
        <v>6.7</v>
      </c>
      <c r="C9" s="388">
        <f t="shared" ref="C9:C22" si="3">IF(OR(ISBLANK(M9),NOT(ISNUMBER(B9))),"",1/M9)</f>
        <v>1</v>
      </c>
      <c r="D9" s="389">
        <f t="shared" ref="D9:D22" ca="1" si="4">IF(J9="","",IF(OR(B9=0,B9="Revista sem FI"),0,IF(OR(AND(ISNUMBER(C9),C9&gt;0),AND(ISNUMBER(E9),E9&gt;0)),1,0)))</f>
        <v>1</v>
      </c>
      <c r="E9" s="561" t="str">
        <f t="shared" ca="1" si="2"/>
        <v/>
      </c>
      <c r="F9" s="3"/>
      <c r="G9" s="3"/>
      <c r="H9" s="49">
        <f>IF(I9&lt;&gt;"", COUNTIF($I$8:I9, "&lt;&gt;"), "")</f>
        <v>2</v>
      </c>
      <c r="I9" s="87" t="s">
        <v>23142</v>
      </c>
      <c r="J9" s="249" t="str">
        <f>IFERROR(VLOOKUP(I9,'JCR 2026 (JIF 25)'!A:D,4,0), IFERROR(VLOOKUP(I9,'JCR 2026 (JIF 25)'!B:D,3,0),""))</f>
        <v>Sustainable Chemistry and Pharmacy</v>
      </c>
      <c r="K9" s="300">
        <v>2024</v>
      </c>
      <c r="L9" s="19">
        <v>101825</v>
      </c>
      <c r="M9" s="19">
        <v>1</v>
      </c>
      <c r="N9" s="53"/>
      <c r="O9" s="3"/>
    </row>
    <row r="10" spans="1:15" ht="13.5" customHeight="1">
      <c r="A10" s="37" t="str">
        <f t="shared" si="0"/>
        <v>Brazilian Journal of Analytical Chemistry, 2025, p. 230</v>
      </c>
      <c r="B10" s="23">
        <f>IF(I10="","",_xlfn.LET(
  _xlpm.resultado1, VLOOKUP(I10,'JCR 2026 (JIF 25)'!A:C,3,FALSE),
  _xlpm.resultado2, VLOOKUP(I10,'JCR 2026 (JIF 25)'!B:C,2,FALSE),
  _xlpm.resultado, IFERROR(_xlpm.resultado1, IFERROR(_xlpm.resultado2,"")),
  IF(_xlpm.resultado="N/A", "N/A",
     IF(OR(_xlpm.resultado=0, _xlpm.resultado=""), "Revista sem FI", VALUE(_xlpm.resultado))
  )
))</f>
        <v>1</v>
      </c>
      <c r="C10" s="388">
        <f t="shared" si="3"/>
        <v>1</v>
      </c>
      <c r="D10" s="389">
        <f t="shared" ca="1" si="4"/>
        <v>1</v>
      </c>
      <c r="E10" s="561" t="str">
        <f t="shared" ca="1" si="2"/>
        <v/>
      </c>
      <c r="F10" s="3"/>
      <c r="G10" s="3"/>
      <c r="H10" s="49">
        <f>IF(I10&lt;&gt;"", COUNTIF($I$8:I10, "&lt;&gt;"), "")</f>
        <v>3</v>
      </c>
      <c r="I10" s="231" t="s">
        <v>23950</v>
      </c>
      <c r="J10" s="249" t="str">
        <f>IFERROR(VLOOKUP(I10,'JCR 2026 (JIF 25)'!A:D,4,0), IFERROR(VLOOKUP(I10,'JCR 2026 (JIF 25)'!B:D,3,0),""))</f>
        <v>Brazilian Journal of Analytical Chemistry</v>
      </c>
      <c r="K10" s="300">
        <v>2025</v>
      </c>
      <c r="L10" s="19">
        <v>230</v>
      </c>
      <c r="M10" s="19">
        <v>1</v>
      </c>
      <c r="N10" s="53"/>
      <c r="O10" s="3"/>
    </row>
    <row r="11" spans="1:15" ht="13.5" customHeight="1">
      <c r="A11" s="37" t="str">
        <f t="shared" si="0"/>
        <v>Science of the Total Environment, 2025, p. 180269</v>
      </c>
      <c r="B11" s="23" t="str">
        <f>IF(I11="","",_xlfn.LET(
  _xlpm.resultado1, VLOOKUP(I11,'JCR 2026 (JIF 25)'!A:C,3,FALSE),
  _xlpm.resultado2, VLOOKUP(I11,'JCR 2026 (JIF 25)'!B:C,2,FALSE),
  _xlpm.resultado, IFERROR(_xlpm.resultado1, IFERROR(_xlpm.resultado2,"")),
  IF(_xlpm.resultado="N/A", "N/A",
     IF(OR(_xlpm.resultado=0, _xlpm.resultado=""), "Revista sem FI", VALUE(_xlpm.resultado))
  )
))</f>
        <v>Revista sem FI</v>
      </c>
      <c r="C11" s="388" t="str">
        <f t="shared" si="3"/>
        <v/>
      </c>
      <c r="D11" s="389">
        <f t="shared" si="4"/>
        <v>0</v>
      </c>
      <c r="E11" s="561" t="str">
        <f t="shared" ca="1" si="2"/>
        <v/>
      </c>
      <c r="F11" s="3"/>
      <c r="G11" s="3"/>
      <c r="H11" s="49">
        <f>IF(I11&lt;&gt;"", COUNTIF($I$8:I11, "&lt;&gt;"), "")</f>
        <v>4</v>
      </c>
      <c r="I11" s="87" t="s">
        <v>1903</v>
      </c>
      <c r="J11" s="249" t="str">
        <f>IFERROR(VLOOKUP(I11,'JCR 2026 (JIF 25)'!A:D,4,0), IFERROR(VLOOKUP(I11,'JCR 2026 (JIF 25)'!B:D,3,0),""))</f>
        <v>Science of the Total Environment</v>
      </c>
      <c r="K11" s="300">
        <v>2025</v>
      </c>
      <c r="L11" s="19">
        <v>180269</v>
      </c>
      <c r="M11" s="19">
        <v>1</v>
      </c>
      <c r="N11" s="53"/>
      <c r="O11" s="3"/>
    </row>
    <row r="12" spans="1:15" ht="13.5" customHeight="1">
      <c r="A12" s="37" t="str">
        <f t="shared" si="0"/>
        <v/>
      </c>
      <c r="B12" s="23" t="str">
        <f>IF(I12="","",_xlfn.LET(
  _xlpm.resultado1, VLOOKUP(I12,'JCR 2026 (JIF 25)'!A:C,3,FALSE),
  _xlpm.resultado2, VLOOKUP(I12,'JCR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2" s="388" t="str">
        <f t="shared" si="3"/>
        <v/>
      </c>
      <c r="D12" s="389" t="str">
        <f t="shared" si="4"/>
        <v/>
      </c>
      <c r="E12" s="561" t="str">
        <f t="shared" ca="1" si="2"/>
        <v/>
      </c>
      <c r="F12" s="3"/>
      <c r="G12" s="3"/>
      <c r="H12" s="49" t="str">
        <f>IF(I12&lt;&gt;"", COUNTIF($I$8:I12, "&lt;&gt;"), "")</f>
        <v/>
      </c>
      <c r="I12" s="87"/>
      <c r="J12" s="249" t="str">
        <f>IFERROR(VLOOKUP(I12,'JCR 2026 (JIF 25)'!A:D,4,0), IFERROR(VLOOKUP(I12,'JCR 2026 (JIF 25)'!B:D,3,0),""))</f>
        <v/>
      </c>
      <c r="K12" s="300"/>
      <c r="L12" s="19"/>
      <c r="M12" s="19"/>
      <c r="N12" s="53"/>
      <c r="O12" s="3"/>
    </row>
    <row r="13" spans="1:15" ht="13.5" customHeight="1">
      <c r="A13" s="37" t="str">
        <f t="shared" si="0"/>
        <v/>
      </c>
      <c r="B13" s="23" t="str">
        <f>IF(I13="","",_xlfn.LET(
  _xlpm.resultado1, VLOOKUP(I13,'JCR 2026 (JIF 25)'!A:C,3,FALSE),
  _xlpm.resultado2, VLOOKUP(I13,'JCR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3" s="388" t="str">
        <f t="shared" si="3"/>
        <v/>
      </c>
      <c r="D13" s="389" t="str">
        <f t="shared" si="4"/>
        <v/>
      </c>
      <c r="E13" s="561" t="str">
        <f t="shared" ca="1" si="2"/>
        <v/>
      </c>
      <c r="F13" s="3"/>
      <c r="G13" s="3"/>
      <c r="H13" s="49" t="str">
        <f>IF(I13&lt;&gt;"", COUNTIF($I$8:I13, "&lt;&gt;"), "")</f>
        <v/>
      </c>
      <c r="I13" s="87"/>
      <c r="J13" s="249" t="str">
        <f>IFERROR(VLOOKUP(I13,'JCR 2026 (JIF 25)'!A:D,4,0), IFERROR(VLOOKUP(I13,'JCR 2026 (JIF 25)'!B:D,3,0),""))</f>
        <v/>
      </c>
      <c r="K13" s="300"/>
      <c r="L13" s="19"/>
      <c r="M13" s="19"/>
      <c r="N13" s="53"/>
      <c r="O13" s="3"/>
    </row>
    <row r="14" spans="1:15" ht="13.5" customHeight="1">
      <c r="A14" s="37" t="str">
        <f t="shared" si="0"/>
        <v/>
      </c>
      <c r="B14" s="23" t="str">
        <f>IF(I14="","",_xlfn.LET(
  _xlpm.resultado1, VLOOKUP(I14,'JCR 2026 (JIF 25)'!A:C,3,FALSE),
  _xlpm.resultado2, VLOOKUP(I14,'JCR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4" s="388" t="str">
        <f t="shared" si="3"/>
        <v/>
      </c>
      <c r="D14" s="389" t="str">
        <f t="shared" si="4"/>
        <v/>
      </c>
      <c r="E14" s="561" t="str">
        <f t="shared" ca="1" si="2"/>
        <v/>
      </c>
      <c r="F14" s="3"/>
      <c r="G14" s="3"/>
      <c r="H14" s="49" t="str">
        <f>IF(I14&lt;&gt;"", COUNTIF($I$8:I14, "&lt;&gt;"), "")</f>
        <v/>
      </c>
      <c r="I14" s="87"/>
      <c r="J14" s="249" t="str">
        <f>IFERROR(VLOOKUP(I14,'JCR 2026 (JIF 25)'!A:D,4,0), IFERROR(VLOOKUP(I14,'JCR 2026 (JIF 25)'!B:D,3,0),""))</f>
        <v/>
      </c>
      <c r="K14" s="300"/>
      <c r="L14" s="19"/>
      <c r="M14" s="19"/>
      <c r="N14" s="53"/>
      <c r="O14" s="3"/>
    </row>
    <row r="15" spans="1:15" ht="13.5" customHeight="1">
      <c r="A15" s="37" t="str">
        <f t="shared" si="0"/>
        <v/>
      </c>
      <c r="B15" s="23" t="str">
        <f>IF(I15="","",_xlfn.LET(
  _xlpm.resultado1, VLOOKUP(I15,'JCR 2026 (JIF 25)'!A:C,3,FALSE),
  _xlpm.resultado2, VLOOKUP(I15,'JCR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5" s="388" t="str">
        <f t="shared" si="3"/>
        <v/>
      </c>
      <c r="D15" s="389" t="str">
        <f t="shared" si="4"/>
        <v/>
      </c>
      <c r="E15" s="561" t="str">
        <f t="shared" ca="1" si="2"/>
        <v/>
      </c>
      <c r="F15" s="3"/>
      <c r="G15" s="14"/>
      <c r="H15" s="49" t="str">
        <f>IF(I15&lt;&gt;"", COUNTIF($I$8:I15, "&lt;&gt;"), "")</f>
        <v/>
      </c>
      <c r="I15" s="87"/>
      <c r="J15" s="249" t="str">
        <f>IFERROR(VLOOKUP(I15,'JCR 2026 (JIF 25)'!A:D,4,0), IFERROR(VLOOKUP(I15,'JCR 2026 (JIF 25)'!B:D,3,0),""))</f>
        <v/>
      </c>
      <c r="K15" s="300"/>
      <c r="L15" s="19"/>
      <c r="M15" s="19"/>
      <c r="N15" s="53"/>
      <c r="O15" s="14"/>
    </row>
    <row r="16" spans="1:15" ht="13.5" customHeight="1">
      <c r="A16" s="37" t="str">
        <f t="shared" si="0"/>
        <v/>
      </c>
      <c r="B16" s="23" t="str">
        <f>IF(I16="","",_xlfn.LET(
  _xlpm.resultado1, VLOOKUP(I16,'JCR 2026 (JIF 25)'!A:C,3,FALSE),
  _xlpm.resultado2, VLOOKUP(I16,'JCR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6" s="388" t="str">
        <f t="shared" si="3"/>
        <v/>
      </c>
      <c r="D16" s="389" t="str">
        <f t="shared" si="4"/>
        <v/>
      </c>
      <c r="E16" s="561" t="str">
        <f t="shared" ca="1" si="2"/>
        <v/>
      </c>
      <c r="F16" s="3"/>
      <c r="G16" s="14"/>
      <c r="H16" s="49" t="str">
        <f>IF(I16&lt;&gt;"", COUNTIF($I$8:I16, "&lt;&gt;"), "")</f>
        <v/>
      </c>
      <c r="I16" s="87"/>
      <c r="J16" s="249" t="str">
        <f>IFERROR(VLOOKUP(I16,'JCR 2026 (JIF 25)'!A:D,4,0), IFERROR(VLOOKUP(I16,'JCR 2026 (JIF 25)'!B:D,3,0),""))</f>
        <v/>
      </c>
      <c r="K16" s="300"/>
      <c r="L16" s="19"/>
      <c r="M16" s="19"/>
      <c r="N16" s="53"/>
      <c r="O16" s="14"/>
    </row>
    <row r="17" spans="1:15" ht="13.5" customHeight="1">
      <c r="A17" s="37" t="str">
        <f t="shared" si="0"/>
        <v/>
      </c>
      <c r="B17" s="23" t="str">
        <f>IF(I17="","",_xlfn.LET(
  _xlpm.resultado1, VLOOKUP(I17,'JCR 2026 (JIF 25)'!A:C,3,FALSE),
  _xlpm.resultado2, VLOOKUP(I17,'JCR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7" s="388" t="str">
        <f t="shared" si="3"/>
        <v/>
      </c>
      <c r="D17" s="389" t="str">
        <f t="shared" si="4"/>
        <v/>
      </c>
      <c r="E17" s="561" t="str">
        <f t="shared" ca="1" si="2"/>
        <v/>
      </c>
      <c r="F17" s="3"/>
      <c r="G17" s="14"/>
      <c r="H17" s="49" t="str">
        <f>IF(I17&lt;&gt;"", COUNTIF($I$8:I17, "&lt;&gt;"), "")</f>
        <v/>
      </c>
      <c r="I17" s="87"/>
      <c r="J17" s="249" t="str">
        <f>IFERROR(VLOOKUP(I17,'JCR 2026 (JIF 25)'!A:D,4,0), IFERROR(VLOOKUP(I17,'JCR 2026 (JIF 25)'!B:D,3,0),""))</f>
        <v/>
      </c>
      <c r="K17" s="300"/>
      <c r="L17" s="19"/>
      <c r="M17" s="19"/>
      <c r="N17" s="53"/>
      <c r="O17" s="14"/>
    </row>
    <row r="18" spans="1:15" ht="13.5" customHeight="1">
      <c r="A18" s="37" t="str">
        <f t="shared" si="0"/>
        <v/>
      </c>
      <c r="B18" s="23" t="str">
        <f>IF(I18="","",_xlfn.LET(
  _xlpm.resultado1, VLOOKUP(I18,'JCR 2026 (JIF 25)'!A:C,3,FALSE),
  _xlpm.resultado2, VLOOKUP(I18,'JCR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8" s="388" t="str">
        <f t="shared" si="3"/>
        <v/>
      </c>
      <c r="D18" s="389" t="str">
        <f t="shared" si="4"/>
        <v/>
      </c>
      <c r="E18" s="561" t="str">
        <f t="shared" ca="1" si="2"/>
        <v/>
      </c>
      <c r="F18" s="3"/>
      <c r="G18" s="14"/>
      <c r="H18" s="49" t="str">
        <f>IF(I18&lt;&gt;"", COUNTIF($I$8:I18, "&lt;&gt;"), "")</f>
        <v/>
      </c>
      <c r="I18" s="87"/>
      <c r="J18" s="249" t="str">
        <f>IFERROR(VLOOKUP(I18,'JCR 2026 (JIF 25)'!A:D,4,0), IFERROR(VLOOKUP(I18,'JCR 2026 (JIF 25)'!B:D,3,0),""))</f>
        <v/>
      </c>
      <c r="K18" s="300"/>
      <c r="L18" s="19"/>
      <c r="M18" s="19"/>
      <c r="N18" s="53"/>
      <c r="O18" s="14"/>
    </row>
    <row r="19" spans="1:15" ht="13.5" customHeight="1">
      <c r="A19" s="37" t="str">
        <f t="shared" si="0"/>
        <v/>
      </c>
      <c r="B19" s="23" t="str">
        <f>IF(I19="","",_xlfn.LET(
  _xlpm.resultado1, VLOOKUP(I19,'JCR 2026 (JIF 25)'!A:C,3,FALSE),
  _xlpm.resultado2, VLOOKUP(I19,'JCR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9" s="388" t="str">
        <f t="shared" si="3"/>
        <v/>
      </c>
      <c r="D19" s="389" t="str">
        <f t="shared" si="4"/>
        <v/>
      </c>
      <c r="E19" s="561" t="str">
        <f t="shared" ca="1" si="2"/>
        <v/>
      </c>
      <c r="F19" s="3"/>
      <c r="G19" s="14"/>
      <c r="H19" s="49" t="str">
        <f>IF(I19&lt;&gt;"", COUNTIF($I$8:I19, "&lt;&gt;"), "")</f>
        <v/>
      </c>
      <c r="I19" s="87"/>
      <c r="J19" s="249" t="str">
        <f>IFERROR(VLOOKUP(I19,'JCR 2026 (JIF 25)'!A:D,4,0), IFERROR(VLOOKUP(I19,'JCR 2026 (JIF 25)'!B:D,3,0),""))</f>
        <v/>
      </c>
      <c r="K19" s="300"/>
      <c r="L19" s="19"/>
      <c r="M19" s="19"/>
      <c r="N19" s="53"/>
      <c r="O19" s="14"/>
    </row>
    <row r="20" spans="1:15" ht="13.5" customHeight="1">
      <c r="A20" s="37" t="str">
        <f t="shared" si="0"/>
        <v/>
      </c>
      <c r="B20" s="23" t="str">
        <f>IF(I20="","",_xlfn.LET(
  _xlpm.resultado1, VLOOKUP(I20,'JCR 2026 (JIF 25)'!A:C,3,FALSE),
  _xlpm.resultado2, VLOOKUP(I20,'JCR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20" s="388" t="str">
        <f t="shared" si="3"/>
        <v/>
      </c>
      <c r="D20" s="389" t="str">
        <f t="shared" si="4"/>
        <v/>
      </c>
      <c r="E20" s="561" t="str">
        <f t="shared" ca="1" si="2"/>
        <v/>
      </c>
      <c r="F20" s="3"/>
      <c r="G20" s="3"/>
      <c r="H20" s="49" t="str">
        <f>IF(I20&lt;&gt;"", COUNTIF($I$8:I20, "&lt;&gt;"), "")</f>
        <v/>
      </c>
      <c r="I20" s="87"/>
      <c r="J20" s="249" t="str">
        <f>IFERROR(VLOOKUP(I20,'JCR 2026 (JIF 25)'!A:D,4,0), IFERROR(VLOOKUP(I20,'JCR 2026 (JIF 25)'!B:D,3,0),""))</f>
        <v/>
      </c>
      <c r="K20" s="300"/>
      <c r="L20" s="19"/>
      <c r="M20" s="19"/>
      <c r="N20" s="53"/>
      <c r="O20" s="3"/>
    </row>
    <row r="21" spans="1:15" ht="13.5" customHeight="1">
      <c r="A21" s="37" t="str">
        <f t="shared" si="0"/>
        <v/>
      </c>
      <c r="B21" s="23" t="str">
        <f>IF(I21="","",_xlfn.LET(
  _xlpm.resultado1, VLOOKUP(I21,'JCR 2026 (JIF 25)'!A:C,3,FALSE),
  _xlpm.resultado2, VLOOKUP(I21,'JCR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21" s="388" t="str">
        <f t="shared" si="3"/>
        <v/>
      </c>
      <c r="D21" s="389" t="str">
        <f t="shared" si="4"/>
        <v/>
      </c>
      <c r="E21" s="561" t="str">
        <f t="shared" ca="1" si="2"/>
        <v/>
      </c>
      <c r="F21" s="3"/>
      <c r="G21" s="14"/>
      <c r="H21" s="49" t="str">
        <f>IF(I21&lt;&gt;"", COUNTIF($I$8:I21, "&lt;&gt;"), "")</f>
        <v/>
      </c>
      <c r="I21" s="87"/>
      <c r="J21" s="249" t="str">
        <f>IFERROR(VLOOKUP(I21,'JCR 2026 (JIF 25)'!A:D,4,0), IFERROR(VLOOKUP(I21,'JCR 2026 (JIF 25)'!B:D,3,0),""))</f>
        <v/>
      </c>
      <c r="K21" s="300"/>
      <c r="L21" s="19"/>
      <c r="M21" s="19"/>
      <c r="N21" s="53"/>
      <c r="O21" s="14"/>
    </row>
    <row r="22" spans="1:15" ht="13.5" customHeight="1" thickBot="1">
      <c r="A22" s="38" t="str">
        <f t="shared" si="0"/>
        <v/>
      </c>
      <c r="B22" s="33" t="str">
        <f>IF(I22="","",_xlfn.LET(
  _xlpm.resultado1, VLOOKUP(I22,'JCR 2026 (JIF 25)'!A:C,3,FALSE),
  _xlpm.resultado2, VLOOKUP(I22,'JCR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22" s="397" t="str">
        <f t="shared" si="3"/>
        <v/>
      </c>
      <c r="D22" s="398" t="str">
        <f t="shared" si="4"/>
        <v/>
      </c>
      <c r="E22" s="562" t="str">
        <f t="shared" ca="1" si="2"/>
        <v/>
      </c>
      <c r="F22" s="3"/>
      <c r="G22" s="14"/>
      <c r="H22" s="50" t="str">
        <f>IF(I22&lt;&gt;"", COUNTIF($I$8:I22, "&lt;&gt;"), "")</f>
        <v/>
      </c>
      <c r="I22" s="228"/>
      <c r="J22" s="284" t="str">
        <f>IFERROR(VLOOKUP(I22,'JCR 2026 (JIF 25)'!A:D,4,0), IFERROR(VLOOKUP(I22,'JCR 2026 (JIF 25)'!B:D,3,0),""))</f>
        <v/>
      </c>
      <c r="K22" s="630"/>
      <c r="L22" s="47"/>
      <c r="M22" s="47"/>
      <c r="N22" s="54"/>
      <c r="O22" s="14"/>
    </row>
    <row r="23" spans="1:15" ht="13.5" customHeight="1">
      <c r="A23" s="34" t="s">
        <v>60663</v>
      </c>
      <c r="B23" s="35">
        <f>SUM(B8:B22)</f>
        <v>9.6999999999999993</v>
      </c>
      <c r="C23" s="35">
        <f>SUM(C8:C22)</f>
        <v>3</v>
      </c>
      <c r="D23" s="35">
        <f ca="1">SUM(D8:D22)</f>
        <v>3</v>
      </c>
      <c r="E23" s="36">
        <f ca="1">SUM(E8:E22)</f>
        <v>0</v>
      </c>
      <c r="F23" s="3"/>
      <c r="G23" s="3"/>
      <c r="H23" s="3"/>
      <c r="I23" s="3"/>
      <c r="J23" s="233"/>
      <c r="K23" s="3"/>
      <c r="L23" s="3"/>
      <c r="M23" s="3"/>
      <c r="N23" s="3"/>
      <c r="O23" s="3"/>
    </row>
    <row r="24" spans="1:15" ht="13.5" customHeight="1" thickBot="1">
      <c r="A24" s="24"/>
      <c r="B24" s="25" t="s">
        <v>53910</v>
      </c>
      <c r="C24" s="55">
        <f ca="1">C23+(MIN(C23,E23))</f>
        <v>3</v>
      </c>
      <c r="D24" s="26"/>
      <c r="E24" s="27"/>
      <c r="F24" s="14"/>
      <c r="G24" s="14"/>
      <c r="H24" s="14"/>
      <c r="I24" s="14"/>
      <c r="J24" s="211"/>
      <c r="K24" s="14"/>
      <c r="L24" s="14"/>
      <c r="M24" s="3"/>
      <c r="N24" s="3"/>
      <c r="O24" s="3"/>
    </row>
    <row r="25" spans="1:15" ht="13.5" customHeight="1" thickBot="1">
      <c r="A25" s="16"/>
      <c r="B25" s="21"/>
      <c r="C25" s="21"/>
      <c r="D25" s="29"/>
      <c r="E25" s="15"/>
      <c r="F25" s="3"/>
      <c r="G25" s="3"/>
      <c r="H25" s="3"/>
      <c r="I25" s="3"/>
      <c r="J25" s="8"/>
      <c r="K25" s="3"/>
      <c r="L25" s="3"/>
      <c r="M25" s="3"/>
      <c r="N25" s="3"/>
      <c r="O25" s="3"/>
    </row>
    <row r="26" spans="1:15" ht="13.5" customHeight="1" thickBot="1">
      <c r="A26" s="41" t="s">
        <v>6</v>
      </c>
      <c r="B26" s="133" t="s">
        <v>53953</v>
      </c>
      <c r="C26" s="42" cm="1">
        <f t="array" aca="1" ref="C26" ca="1">_xlfn.LET(
_xlpm._nAP,COUNTIF(C8:C22,"&gt;0"),
_xlpm._nTotal,SUM(D8:D22),
_xlpm._nCandidatosAPCo,SUMPRODUCT(--ISNUMBER(E8:E22)),
_xlpm._nAPCoUsados,MIN(MAX(0,_xlpm._nTotal-_xlpm._nAP),_xlpm._nCandidatosAPCo),
_xlpm._FIAPCo,_xlfn._xlws.FILTER(
   IF(ISNUMBER(B8:B22),B8:B22,0),
   ISNUMBER(E8:E22),
   0
),
_xlpm._somaAP,SUMIFS(B8:B22,C8:C22,"&gt;0"),
_xlpm._somaAPCo,IF(
   _xlpm._nAPCoUsados=0,
   0,
   SUM(
      LARGE(
         _xlpm._FIAPCo,
         _xlfn.SEQUENCE(_xlpm._nAPCoUsados)
      )
   )
),
IF(
   _xlpm._nTotal=0,
   0,
   (_xlpm._somaAP+_xlpm._somaAPCo)/_xlpm._nTotal
)
)</f>
        <v>3.2333333333333329</v>
      </c>
      <c r="D26" s="14" t="s">
        <v>53962</v>
      </c>
      <c r="E26" s="8"/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15" ht="13.5" customHeight="1">
      <c r="A27" s="3"/>
      <c r="B27" s="3"/>
      <c r="C27" s="3"/>
      <c r="D27" s="210" t="s">
        <v>53963</v>
      </c>
      <c r="E27" s="8"/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1:15" ht="13.5" customHeight="1" thickBot="1">
      <c r="A28" s="14"/>
      <c r="B28" s="14"/>
      <c r="C28" s="14"/>
      <c r="D28" s="210"/>
      <c r="E28" s="15"/>
      <c r="F28" s="14"/>
      <c r="G28" s="14"/>
      <c r="H28" s="14"/>
      <c r="I28" s="14"/>
      <c r="J28" s="14"/>
      <c r="K28" s="14"/>
      <c r="L28" s="14"/>
      <c r="M28" s="14"/>
      <c r="N28" s="14"/>
      <c r="O28" s="14"/>
    </row>
    <row r="29" spans="1:15" ht="13.5" customHeight="1" thickBot="1">
      <c r="A29" s="39" t="s">
        <v>53952</v>
      </c>
      <c r="B29" s="212"/>
      <c r="C29" s="57" t="s">
        <v>3</v>
      </c>
      <c r="D29" s="58" t="s">
        <v>4</v>
      </c>
      <c r="E29" s="8"/>
      <c r="F29" s="3"/>
      <c r="G29" s="3"/>
      <c r="H29" s="257" t="s">
        <v>60667</v>
      </c>
      <c r="I29" s="258" t="s">
        <v>60675</v>
      </c>
      <c r="J29" s="258" t="s">
        <v>60677</v>
      </c>
      <c r="K29" s="259" t="s">
        <v>25</v>
      </c>
      <c r="L29" s="258" t="s">
        <v>60676</v>
      </c>
      <c r="M29" s="259" t="s">
        <v>53917</v>
      </c>
      <c r="N29" s="260" t="s">
        <v>60680</v>
      </c>
      <c r="O29" s="3"/>
    </row>
    <row r="30" spans="1:15" ht="13.5" customHeight="1">
      <c r="A30" s="672" t="str">
        <f>IF(OR(ISBLANK(J30),ISBLANK(K30)), "", J30 &amp; ", " &amp; K30)</f>
        <v/>
      </c>
      <c r="B30" s="673"/>
      <c r="C30" s="269" t="str">
        <f>IF(I30="","",
 IF(I30="C", IF(L30="N", 1, IF(L30="I", 2, 0)),
 IF(I30="L", IF(L30="N", 2, IF(L30="I", 4, 0)),
 IF(I30="P",
    IF(L30="N",1,IF(L30="I",2,0)) *
    IF(L30&lt;&gt;"", IF(N30&lt;&gt;"", 2, 1), 0),
 0))))</f>
        <v/>
      </c>
      <c r="D30" s="275" t="str">
        <f t="shared" ref="D30:D39" si="5">IF(A30="","",1)</f>
        <v/>
      </c>
      <c r="E30" s="8"/>
      <c r="F30" s="3"/>
      <c r="G30" s="3"/>
      <c r="H30" s="48" t="str">
        <f>IF(J30&lt;&gt;"", COUNTIF($J30:J$30, "&lt;&gt;"), "")</f>
        <v/>
      </c>
      <c r="I30" s="203"/>
      <c r="J30" s="51"/>
      <c r="K30" s="66"/>
      <c r="L30" s="203"/>
      <c r="M30" s="289"/>
      <c r="N30" s="270"/>
      <c r="O30" s="3"/>
    </row>
    <row r="31" spans="1:15" ht="13.5" customHeight="1">
      <c r="A31" s="642" t="str">
        <f t="shared" ref="A31:A39" si="6">IF(OR(ISBLANK(J31),ISBLANK(K31)), "", J31 &amp; ", " &amp; K31)</f>
        <v/>
      </c>
      <c r="B31" s="643"/>
      <c r="C31" s="262" t="str">
        <f t="shared" ref="C31:C39" si="7">IF(I31="","",
 IF(I31="C", IF(L31="N", 1, IF(L31="I", 2, 0)),
 IF(I31="L", IF(L31="N", 2, IF(L31="I", 4, 0)),
 IF(I31="P",
    IF(L31="N",1,IF(L31="I",2,0)) *
    IF(L31&lt;&gt;"", IF(N31&lt;&gt;"", 2, 1), 0),
 0))))</f>
        <v/>
      </c>
      <c r="D31" s="276" t="str">
        <f t="shared" si="5"/>
        <v/>
      </c>
      <c r="E31" s="8"/>
      <c r="F31" s="3"/>
      <c r="G31" s="3"/>
      <c r="H31" s="282" t="str">
        <f>IF(J31&lt;&gt;"", COUNTIF($J$30:J31, "&lt;&gt;"), "")</f>
        <v/>
      </c>
      <c r="I31" s="87"/>
      <c r="J31" s="18"/>
      <c r="K31" s="6"/>
      <c r="L31" s="87"/>
      <c r="M31" s="294"/>
      <c r="N31" s="266"/>
      <c r="O31" s="3"/>
    </row>
    <row r="32" spans="1:15" ht="13.5" customHeight="1">
      <c r="A32" s="642" t="str">
        <f t="shared" si="6"/>
        <v/>
      </c>
      <c r="B32" s="643"/>
      <c r="C32" s="262" t="str">
        <f t="shared" si="7"/>
        <v/>
      </c>
      <c r="D32" s="276" t="str">
        <f t="shared" si="5"/>
        <v/>
      </c>
      <c r="E32" s="8"/>
      <c r="F32" s="3"/>
      <c r="G32" s="3"/>
      <c r="H32" s="282" t="str">
        <f>IF(J32&lt;&gt;"", COUNTIF($J$30:J32, "&lt;&gt;"), "")</f>
        <v/>
      </c>
      <c r="I32" s="87"/>
      <c r="J32" s="18"/>
      <c r="K32" s="6"/>
      <c r="L32" s="87"/>
      <c r="M32" s="294"/>
      <c r="N32" s="266"/>
      <c r="O32" s="3"/>
    </row>
    <row r="33" spans="1:15" ht="13.5" customHeight="1">
      <c r="A33" s="642" t="str">
        <f t="shared" si="6"/>
        <v/>
      </c>
      <c r="B33" s="643"/>
      <c r="C33" s="262" t="str">
        <f t="shared" si="7"/>
        <v/>
      </c>
      <c r="D33" s="276" t="str">
        <f t="shared" si="5"/>
        <v/>
      </c>
      <c r="E33" s="8"/>
      <c r="F33" s="3"/>
      <c r="G33" s="3"/>
      <c r="H33" s="282" t="str">
        <f>IF(J33&lt;&gt;"", COUNTIF($J$30:J33, "&lt;&gt;"), "")</f>
        <v/>
      </c>
      <c r="I33" s="87"/>
      <c r="J33" s="18"/>
      <c r="K33" s="6"/>
      <c r="L33" s="87"/>
      <c r="M33" s="294"/>
      <c r="N33" s="266"/>
      <c r="O33" s="3"/>
    </row>
    <row r="34" spans="1:15" ht="13.5" customHeight="1">
      <c r="A34" s="642" t="str">
        <f t="shared" si="6"/>
        <v/>
      </c>
      <c r="B34" s="643"/>
      <c r="C34" s="262" t="str">
        <f t="shared" si="7"/>
        <v/>
      </c>
      <c r="D34" s="276" t="str">
        <f t="shared" si="5"/>
        <v/>
      </c>
      <c r="E34" s="15"/>
      <c r="F34" s="14"/>
      <c r="G34" s="14"/>
      <c r="H34" s="282" t="str">
        <f>IF(J34&lt;&gt;"", COUNTIF($J$30:J34, "&lt;&gt;"), "")</f>
        <v/>
      </c>
      <c r="I34" s="87"/>
      <c r="J34" s="255"/>
      <c r="K34" s="6"/>
      <c r="L34" s="87"/>
      <c r="M34" s="294"/>
      <c r="N34" s="266"/>
      <c r="O34" s="14"/>
    </row>
    <row r="35" spans="1:15" ht="13.5" customHeight="1">
      <c r="A35" s="642" t="str">
        <f t="shared" si="6"/>
        <v/>
      </c>
      <c r="B35" s="643"/>
      <c r="C35" s="262" t="str">
        <f t="shared" si="7"/>
        <v/>
      </c>
      <c r="D35" s="276" t="str">
        <f t="shared" si="5"/>
        <v/>
      </c>
      <c r="E35" s="15"/>
      <c r="F35" s="14"/>
      <c r="G35" s="14"/>
      <c r="H35" s="282" t="str">
        <f>IF(J35&lt;&gt;"", COUNTIF($J$30:J35, "&lt;&gt;"), "")</f>
        <v/>
      </c>
      <c r="I35" s="87"/>
      <c r="J35" s="255"/>
      <c r="K35" s="19"/>
      <c r="L35" s="87"/>
      <c r="M35" s="294"/>
      <c r="N35" s="266"/>
      <c r="O35" s="14"/>
    </row>
    <row r="36" spans="1:15" ht="13.5" customHeight="1">
      <c r="A36" s="642" t="str">
        <f t="shared" si="6"/>
        <v/>
      </c>
      <c r="B36" s="643"/>
      <c r="C36" s="262" t="str">
        <f t="shared" si="7"/>
        <v/>
      </c>
      <c r="D36" s="276" t="str">
        <f t="shared" si="5"/>
        <v/>
      </c>
      <c r="E36" s="8"/>
      <c r="F36" s="3"/>
      <c r="G36" s="3"/>
      <c r="H36" s="282" t="str">
        <f>IF(J36&lt;&gt;"", COUNTIF($J$30:J36, "&lt;&gt;"), "")</f>
        <v/>
      </c>
      <c r="I36" s="87"/>
      <c r="J36" s="255"/>
      <c r="K36" s="6"/>
      <c r="L36" s="87"/>
      <c r="M36" s="294"/>
      <c r="N36" s="266"/>
      <c r="O36" s="3"/>
    </row>
    <row r="37" spans="1:15" ht="13.5" customHeight="1">
      <c r="A37" s="642" t="str">
        <f t="shared" si="6"/>
        <v/>
      </c>
      <c r="B37" s="643"/>
      <c r="C37" s="262" t="str">
        <f t="shared" si="7"/>
        <v/>
      </c>
      <c r="D37" s="276" t="str">
        <f t="shared" si="5"/>
        <v/>
      </c>
      <c r="E37" s="15"/>
      <c r="F37" s="14"/>
      <c r="G37" s="14"/>
      <c r="H37" s="282" t="str">
        <f>IF(J37&lt;&gt;"", COUNTIF($J$30:J37, "&lt;&gt;"), "")</f>
        <v/>
      </c>
      <c r="I37" s="87"/>
      <c r="J37" s="255"/>
      <c r="K37" s="7"/>
      <c r="L37" s="87"/>
      <c r="M37" s="294"/>
      <c r="N37" s="266"/>
      <c r="O37" s="14"/>
    </row>
    <row r="38" spans="1:15" ht="13.5" customHeight="1">
      <c r="A38" s="642" t="str">
        <f t="shared" si="6"/>
        <v/>
      </c>
      <c r="B38" s="643"/>
      <c r="C38" s="262" t="str">
        <f t="shared" si="7"/>
        <v/>
      </c>
      <c r="D38" s="276" t="str">
        <f t="shared" si="5"/>
        <v/>
      </c>
      <c r="E38" s="8"/>
      <c r="F38" s="3"/>
      <c r="G38" s="3"/>
      <c r="H38" s="282" t="str">
        <f>IF(J38&lt;&gt;"", COUNTIF($J$30:J38, "&lt;&gt;"), "")</f>
        <v/>
      </c>
      <c r="I38" s="87"/>
      <c r="J38" s="255"/>
      <c r="K38" s="19"/>
      <c r="L38" s="87"/>
      <c r="M38" s="294"/>
      <c r="N38" s="266"/>
      <c r="O38" s="3"/>
    </row>
    <row r="39" spans="1:15" ht="13.5" customHeight="1" thickBot="1">
      <c r="A39" s="674" t="str">
        <f t="shared" si="6"/>
        <v/>
      </c>
      <c r="B39" s="675"/>
      <c r="C39" s="263" t="str">
        <f t="shared" si="7"/>
        <v/>
      </c>
      <c r="D39" s="277" t="str">
        <f t="shared" si="5"/>
        <v/>
      </c>
      <c r="E39" s="8"/>
      <c r="F39" s="3"/>
      <c r="G39" s="3"/>
      <c r="H39" s="293" t="str">
        <f>IF(J39&lt;&gt;"", COUNTIF($J$30:J39, "&lt;&gt;"), "")</f>
        <v/>
      </c>
      <c r="I39" s="228"/>
      <c r="J39" s="256"/>
      <c r="K39" s="228"/>
      <c r="L39" s="228"/>
      <c r="M39" s="299"/>
      <c r="N39" s="267"/>
      <c r="O39" s="3"/>
    </row>
    <row r="40" spans="1:15" ht="13.5" customHeight="1" thickBot="1">
      <c r="A40" s="733" t="s">
        <v>60663</v>
      </c>
      <c r="B40" s="734"/>
      <c r="C40" s="237">
        <f>SUM(C30:C39)</f>
        <v>0</v>
      </c>
      <c r="D40" s="238">
        <f>SUM(D30:D39)</f>
        <v>0</v>
      </c>
      <c r="E40" s="8"/>
      <c r="F40" s="3"/>
      <c r="G40" s="3"/>
      <c r="H40" s="3" t="s">
        <v>60668</v>
      </c>
      <c r="I40" s="3"/>
      <c r="J40" s="3"/>
      <c r="K40" s="3"/>
      <c r="L40" s="3"/>
      <c r="M40" s="3"/>
      <c r="N40" s="3"/>
      <c r="O40" s="3"/>
    </row>
    <row r="41" spans="1:15" ht="13.5" customHeight="1" thickBot="1">
      <c r="A41" s="127"/>
      <c r="B41" s="28"/>
      <c r="C41" s="15"/>
      <c r="D41" s="15"/>
      <c r="E41" s="8"/>
      <c r="F41" s="3"/>
      <c r="G41" s="3"/>
      <c r="H41" s="3" t="s">
        <v>60669</v>
      </c>
      <c r="I41" s="3"/>
      <c r="J41" s="3"/>
      <c r="K41" s="3"/>
      <c r="L41" s="3"/>
      <c r="M41" s="3"/>
      <c r="N41" s="3"/>
      <c r="O41" s="3"/>
    </row>
    <row r="42" spans="1:15" ht="13.5" customHeight="1" thickBot="1">
      <c r="A42" s="128" t="s">
        <v>60664</v>
      </c>
      <c r="B42" s="131" t="s">
        <v>53911</v>
      </c>
      <c r="C42" s="129">
        <f ca="1">C24+C40</f>
        <v>3</v>
      </c>
      <c r="D42" s="130">
        <f ca="1">D23 + D40</f>
        <v>3</v>
      </c>
      <c r="E42" s="8"/>
      <c r="F42" s="3"/>
      <c r="G42" s="3"/>
      <c r="H42" s="3" t="s">
        <v>60670</v>
      </c>
      <c r="I42" s="3"/>
      <c r="J42" s="3"/>
      <c r="K42" s="3"/>
      <c r="L42" s="3"/>
      <c r="M42" s="3"/>
      <c r="N42" s="3"/>
      <c r="O42" s="3"/>
    </row>
    <row r="43" spans="1:15" ht="13.5" customHeight="1" thickBot="1">
      <c r="A43" s="15"/>
      <c r="B43" s="131" t="s">
        <v>53914</v>
      </c>
      <c r="C43" s="130">
        <f>C40+C23</f>
        <v>3</v>
      </c>
      <c r="D43" s="14"/>
      <c r="E43" s="8"/>
      <c r="F43" s="3"/>
      <c r="G43" s="3"/>
      <c r="H43" s="3"/>
      <c r="I43" s="3"/>
      <c r="J43" s="3"/>
      <c r="K43" s="3"/>
      <c r="L43" s="3"/>
      <c r="M43" s="3"/>
      <c r="N43" s="3"/>
      <c r="O43" s="3"/>
    </row>
    <row r="44" spans="1:15" ht="13.5" customHeight="1" thickBot="1">
      <c r="A44" s="15"/>
      <c r="B44" s="15"/>
      <c r="C44" s="15"/>
      <c r="D44" s="14"/>
      <c r="E44" s="15"/>
      <c r="F44" s="14"/>
      <c r="G44" s="14"/>
      <c r="H44" s="14"/>
      <c r="I44" s="14"/>
      <c r="J44" s="14"/>
      <c r="K44" s="14"/>
      <c r="L44" s="14"/>
      <c r="M44" s="3"/>
      <c r="N44" s="3"/>
      <c r="O44" s="3"/>
    </row>
    <row r="45" spans="1:15" ht="13.5" customHeight="1" thickBot="1">
      <c r="A45" s="137" t="s">
        <v>7</v>
      </c>
      <c r="B45" s="139"/>
      <c r="C45" s="9"/>
      <c r="D45" s="3"/>
      <c r="E45" s="8"/>
      <c r="F45" s="3"/>
      <c r="G45" s="3"/>
      <c r="H45" s="137" t="s">
        <v>7</v>
      </c>
      <c r="I45" s="138"/>
      <c r="J45" s="138"/>
      <c r="K45" s="138"/>
      <c r="L45" s="139"/>
      <c r="M45" s="3"/>
      <c r="N45" s="3"/>
      <c r="O45" s="3"/>
    </row>
    <row r="46" spans="1:15" ht="13.5" customHeight="1" thickBot="1">
      <c r="A46" s="132" t="s">
        <v>8</v>
      </c>
      <c r="B46" s="134" t="s">
        <v>9</v>
      </c>
      <c r="C46" s="4"/>
      <c r="D46" s="3"/>
      <c r="E46" s="8"/>
      <c r="F46" s="3"/>
      <c r="G46" s="3"/>
      <c r="H46" s="196" t="s">
        <v>60667</v>
      </c>
      <c r="I46" s="57" t="s">
        <v>55886</v>
      </c>
      <c r="J46" s="197" t="s">
        <v>24</v>
      </c>
      <c r="K46" s="197" t="s">
        <v>25</v>
      </c>
      <c r="L46" s="198" t="s">
        <v>26</v>
      </c>
      <c r="M46" s="3"/>
      <c r="N46" s="3"/>
      <c r="O46" s="3"/>
    </row>
    <row r="47" spans="1:15" ht="13.5" customHeight="1">
      <c r="A47" s="135" t="str">
        <f>IF(ISBLANK(J47),"",J47 &amp; IF(ISBLANK(K47), "", ", " &amp; K47 &amp; ",") &amp; IF(ISBLANK(L47), "", " p. " &amp; L47))</f>
        <v>Revista Virtual de Quimica, 2023, p. 879</v>
      </c>
      <c r="B47" s="136">
        <f>IF(C47="Revista sem FI",0,IF(OR(I47="",K47=""),"",1))</f>
        <v>1</v>
      </c>
      <c r="C47" s="239" t="str">
        <f>IF(IF(I47="","",_xlfn.LET(_xlpm.resultado1,VLOOKUP(I47,'JCR 2026 (JIF 25)'!A:C,3,FALSE),_xlpm.resultado2,VLOOKUP(I47,'JCR 2026 (JIF 25)'!B:C,2,FALSE),_xlpm.resultado,IFERROR(_xlpm.resultado1,IFERROR(_xlpm.resultado2,"")),IF(OR(_xlpm.resultado=0,_xlpm.resultado=""),"Revista sem FI",VALUE(_xlpm.resultado))))="Revista sem FI","Revista sem FI","")</f>
        <v/>
      </c>
      <c r="D47" s="3"/>
      <c r="E47" s="8"/>
      <c r="F47" s="3"/>
      <c r="G47" s="3"/>
      <c r="H47" s="48">
        <f>IF(I47&lt;&gt;"", COUNTIF($I$47:I47, "&lt;&gt;"), "")</f>
        <v>1</v>
      </c>
      <c r="I47" s="70" t="s">
        <v>49531</v>
      </c>
      <c r="J47" s="280" t="str">
        <f>IFERROR(VLOOKUP(I47,'JCR 2026 (JIF 25)'!A:D,4,0), IFERROR(VLOOKUP(I47,'JCR 2026 (JIF 25)'!B:D,3,0),""))</f>
        <v>Revista Virtual de Quimica</v>
      </c>
      <c r="K47" s="66">
        <v>2023</v>
      </c>
      <c r="L47" s="67">
        <v>879</v>
      </c>
      <c r="M47" s="3"/>
      <c r="N47" s="3"/>
      <c r="O47" s="3"/>
    </row>
    <row r="48" spans="1:15" ht="13.5" customHeight="1">
      <c r="A48" s="135" t="str">
        <f t="shared" ref="A48:A71" si="8">IF(ISBLANK(J48),"",J48 &amp; IF(ISBLANK(K48), "", ", " &amp; K48 &amp; ",") &amp; IF(ISBLANK(L48), "", " p. " &amp; L48))</f>
        <v>Journal of Environmental Chemical Engineering, 2023, p. 111403</v>
      </c>
      <c r="B48" s="136">
        <f t="shared" ref="B48:B71" si="9">IF(C48="Revista sem FI",0,IF(OR(I48="",K48=""),"",1))</f>
        <v>1</v>
      </c>
      <c r="C48" s="239" t="str">
        <f>IF(IF(I48="","",_xlfn.LET(_xlpm.resultado1,VLOOKUP(I48,'JCR 2026 (JIF 25)'!A:C,3,FALSE),_xlpm.resultado2,VLOOKUP(I48,'JCR 2026 (JIF 25)'!B:C,2,FALSE),_xlpm.resultado,IFERROR(_xlpm.resultado1,IFERROR(_xlpm.resultado2,"")),IF(OR(_xlpm.resultado=0,_xlpm.resultado=""),"Revista sem FI",VALUE(_xlpm.resultado))))="Revista sem FI","Revista sem FI","")</f>
        <v/>
      </c>
      <c r="D48" s="3"/>
      <c r="E48" s="8"/>
      <c r="F48" s="3"/>
      <c r="G48" s="3"/>
      <c r="H48" s="49">
        <f>IF(I48&lt;&gt;"", COUNTIF($I$47:I48, "&lt;&gt;"), "")</f>
        <v>2</v>
      </c>
      <c r="I48" s="231" t="s">
        <v>18985</v>
      </c>
      <c r="J48" s="249" t="str">
        <f>IFERROR(VLOOKUP(I48,'JCR 2026 (JIF 25)'!A:D,4,0), IFERROR(VLOOKUP(I48,'JCR 2026 (JIF 25)'!B:D,3,0),""))</f>
        <v>Journal of Environmental Chemical Engineering</v>
      </c>
      <c r="K48" s="6">
        <v>2023</v>
      </c>
      <c r="L48" s="68">
        <v>111403</v>
      </c>
      <c r="M48" s="3"/>
      <c r="N48" s="3"/>
      <c r="O48" s="3"/>
    </row>
    <row r="49" spans="1:15" ht="13.5" customHeight="1">
      <c r="A49" s="135" t="str">
        <f t="shared" si="8"/>
        <v>Journal of Environmental Chemical Engineering, 2023, p. 110384</v>
      </c>
      <c r="B49" s="136">
        <f t="shared" si="9"/>
        <v>1</v>
      </c>
      <c r="C49" s="239" t="str">
        <f>IF(IF(I49="","",_xlfn.LET(_xlpm.resultado1,VLOOKUP(I49,'JCR 2026 (JIF 25)'!A:C,3,FALSE),_xlpm.resultado2,VLOOKUP(I49,'JCR 2026 (JIF 25)'!B:C,2,FALSE),_xlpm.resultado,IFERROR(_xlpm.resultado1,IFERROR(_xlpm.resultado2,"")),IF(OR(_xlpm.resultado=0,_xlpm.resultado=""),"Revista sem FI",VALUE(_xlpm.resultado))))="Revista sem FI","Revista sem FI","")</f>
        <v/>
      </c>
      <c r="D49" s="3"/>
      <c r="E49" s="8"/>
      <c r="F49" s="3"/>
      <c r="G49" s="3"/>
      <c r="H49" s="49">
        <f>IF(I49&lt;&gt;"", COUNTIF($I$47:I49, "&lt;&gt;"), "")</f>
        <v>3</v>
      </c>
      <c r="I49" s="231" t="s">
        <v>18985</v>
      </c>
      <c r="J49" s="249" t="str">
        <f>IFERROR(VLOOKUP(I49,'JCR 2026 (JIF 25)'!A:D,4,0), IFERROR(VLOOKUP(I49,'JCR 2026 (JIF 25)'!B:D,3,0),""))</f>
        <v>Journal of Environmental Chemical Engineering</v>
      </c>
      <c r="K49" s="6">
        <v>2023</v>
      </c>
      <c r="L49" s="68">
        <v>110384</v>
      </c>
      <c r="M49" s="3"/>
      <c r="N49" s="3"/>
      <c r="O49" s="3"/>
    </row>
    <row r="50" spans="1:15" ht="13.5" customHeight="1">
      <c r="A50" s="135" t="str">
        <f t="shared" si="8"/>
        <v>ANALYTICAL CHEMISTRY, 2025, p. 24438</v>
      </c>
      <c r="B50" s="136">
        <f t="shared" si="9"/>
        <v>1</v>
      </c>
      <c r="C50" s="239" t="str">
        <f>IF(IF(I50="","",_xlfn.LET(_xlpm.resultado1,VLOOKUP(I50,'JCR 2026 (JIF 25)'!A:C,3,FALSE),_xlpm.resultado2,VLOOKUP(I50,'JCR 2026 (JIF 25)'!B:C,2,FALSE),_xlpm.resultado,IFERROR(_xlpm.resultado1,IFERROR(_xlpm.resultado2,"")),IF(OR(_xlpm.resultado=0,_xlpm.resultado=""),"Revista sem FI",VALUE(_xlpm.resultado))))="Revista sem FI","Revista sem FI","")</f>
        <v/>
      </c>
      <c r="D50" s="3"/>
      <c r="E50" s="8"/>
      <c r="F50" s="3"/>
      <c r="G50" s="3"/>
      <c r="H50" s="49">
        <f>IF(I50&lt;&gt;"", COUNTIF($I$47:I50, "&lt;&gt;"), "")</f>
        <v>4</v>
      </c>
      <c r="I50" s="231" t="s">
        <v>10730</v>
      </c>
      <c r="J50" s="249" t="str">
        <f>IFERROR(VLOOKUP(I50,'JCR 2026 (JIF 25)'!A:D,4,0), IFERROR(VLOOKUP(I50,'JCR 2026 (JIF 25)'!B:D,3,0),""))</f>
        <v>ANALYTICAL CHEMISTRY</v>
      </c>
      <c r="K50" s="6">
        <v>2025</v>
      </c>
      <c r="L50" s="68">
        <v>24438</v>
      </c>
      <c r="M50" s="3"/>
      <c r="N50" s="3"/>
      <c r="O50" s="3"/>
    </row>
    <row r="51" spans="1:15" ht="13.5" customHeight="1">
      <c r="A51" s="135" t="str">
        <f t="shared" si="8"/>
        <v>Journal of Environmental Chemical Engineering, 2025, p. 118352</v>
      </c>
      <c r="B51" s="136">
        <f t="shared" si="9"/>
        <v>1</v>
      </c>
      <c r="C51" s="239" t="str">
        <f>IF(IF(I51="","",_xlfn.LET(_xlpm.resultado1,VLOOKUP(I51,'JCR 2026 (JIF 25)'!A:C,3,FALSE),_xlpm.resultado2,VLOOKUP(I51,'JCR 2026 (JIF 25)'!B:C,2,FALSE),_xlpm.resultado,IFERROR(_xlpm.resultado1,IFERROR(_xlpm.resultado2,"")),IF(OR(_xlpm.resultado=0,_xlpm.resultado=""),"Revista sem FI",VALUE(_xlpm.resultado))))="Revista sem FI","Revista sem FI","")</f>
        <v/>
      </c>
      <c r="D51" s="3"/>
      <c r="E51" s="8"/>
      <c r="F51" s="3"/>
      <c r="G51" s="3"/>
      <c r="H51" s="49">
        <f>IF(I51&lt;&gt;"", COUNTIF($I$47:I51, "&lt;&gt;"), "")</f>
        <v>5</v>
      </c>
      <c r="I51" s="231" t="s">
        <v>18986</v>
      </c>
      <c r="J51" s="249" t="str">
        <f>IFERROR(VLOOKUP(I51,'JCR 2026 (JIF 25)'!A:D,4,0), IFERROR(VLOOKUP(I51,'JCR 2026 (JIF 25)'!B:D,3,0),""))</f>
        <v>Journal of Environmental Chemical Engineering</v>
      </c>
      <c r="K51" s="6">
        <v>2025</v>
      </c>
      <c r="L51" s="68">
        <v>118352</v>
      </c>
      <c r="M51" s="3"/>
      <c r="N51" s="3"/>
      <c r="O51" s="3"/>
    </row>
    <row r="52" spans="1:15" ht="13.5" customHeight="1">
      <c r="A52" s="135" t="str">
        <f t="shared" si="8"/>
        <v/>
      </c>
      <c r="B52" s="136" t="str">
        <f t="shared" si="9"/>
        <v/>
      </c>
      <c r="C52" s="239" t="str">
        <f>IF(IF(I52="","",_xlfn.LET(_xlpm.resultado1,VLOOKUP(I52,'JCR 2026 (JIF 25)'!A:C,3,FALSE),_xlpm.resultado2,VLOOKUP(I52,'JCR 2026 (JIF 25)'!B:C,2,FALSE),_xlpm.resultado,IFERROR(_xlpm.resultado1,IFERROR(_xlpm.resultado2,"")),IF(OR(_xlpm.resultado=0,_xlpm.resultado=""),"Revista sem FI",VALUE(_xlpm.resultado))))="Revista sem FI","Revista sem FI","")</f>
        <v/>
      </c>
      <c r="D52" s="3"/>
      <c r="E52" s="8"/>
      <c r="F52" s="3"/>
      <c r="G52" s="3"/>
      <c r="H52" s="49" t="str">
        <f>IF(I52&lt;&gt;"", COUNTIF($I$47:I52, "&lt;&gt;"), "")</f>
        <v/>
      </c>
      <c r="I52" s="231"/>
      <c r="J52" s="249" t="str">
        <f>IFERROR(VLOOKUP(I52,'JCR 2026 (JIF 25)'!A:D,4,0), IFERROR(VLOOKUP(I52,'JCR 2026 (JIF 25)'!B:D,3,0),""))</f>
        <v/>
      </c>
      <c r="K52" s="6"/>
      <c r="L52" s="68"/>
      <c r="M52" s="3"/>
      <c r="N52" s="3"/>
      <c r="O52" s="3"/>
    </row>
    <row r="53" spans="1:15" ht="13.5" customHeight="1">
      <c r="A53" s="135" t="str">
        <f t="shared" si="8"/>
        <v/>
      </c>
      <c r="B53" s="136" t="str">
        <f t="shared" si="9"/>
        <v/>
      </c>
      <c r="C53" s="239" t="str">
        <f>IF(IF(I53="","",_xlfn.LET(_xlpm.resultado1,VLOOKUP(I53,'JCR 2026 (JIF 25)'!A:C,3,FALSE),_xlpm.resultado2,VLOOKUP(I53,'JCR 2026 (JIF 25)'!B:C,2,FALSE),_xlpm.resultado,IFERROR(_xlpm.resultado1,IFERROR(_xlpm.resultado2,"")),IF(OR(_xlpm.resultado=0,_xlpm.resultado=""),"Revista sem FI",VALUE(_xlpm.resultado))))="Revista sem FI","Revista sem FI","")</f>
        <v/>
      </c>
      <c r="D53" s="3"/>
      <c r="E53" s="8"/>
      <c r="F53" s="3"/>
      <c r="G53" s="3"/>
      <c r="H53" s="49" t="str">
        <f>IF(I53&lt;&gt;"", COUNTIF($I$47:I53, "&lt;&gt;"), "")</f>
        <v/>
      </c>
      <c r="I53" s="231"/>
      <c r="J53" s="249" t="str">
        <f>IFERROR(VLOOKUP(I53,'JCR 2026 (JIF 25)'!A:D,4,0), IFERROR(VLOOKUP(I53,'JCR 2026 (JIF 25)'!B:D,3,0),""))</f>
        <v/>
      </c>
      <c r="K53" s="6"/>
      <c r="L53" s="68"/>
      <c r="M53" s="3"/>
      <c r="N53" s="3"/>
      <c r="O53" s="3"/>
    </row>
    <row r="54" spans="1:15" ht="13.5" customHeight="1">
      <c r="A54" s="135" t="str">
        <f t="shared" si="8"/>
        <v/>
      </c>
      <c r="B54" s="136" t="str">
        <f t="shared" si="9"/>
        <v/>
      </c>
      <c r="C54" s="239" t="str">
        <f>IF(IF(I54="","",_xlfn.LET(_xlpm.resultado1,VLOOKUP(I54,'JCR 2026 (JIF 25)'!A:C,3,FALSE),_xlpm.resultado2,VLOOKUP(I54,'JCR 2026 (JIF 25)'!B:C,2,FALSE),_xlpm.resultado,IFERROR(_xlpm.resultado1,IFERROR(_xlpm.resultado2,"")),IF(OR(_xlpm.resultado=0,_xlpm.resultado=""),"Revista sem FI",VALUE(_xlpm.resultado))))="Revista sem FI","Revista sem FI","")</f>
        <v/>
      </c>
      <c r="D54" s="3"/>
      <c r="E54" s="8"/>
      <c r="F54" s="3"/>
      <c r="G54" s="3"/>
      <c r="H54" s="49" t="str">
        <f>IF(I54&lt;&gt;"", COUNTIF($I$47:I54, "&lt;&gt;"), "")</f>
        <v/>
      </c>
      <c r="I54" s="231"/>
      <c r="J54" s="249" t="str">
        <f>IFERROR(VLOOKUP(I54,'JCR 2026 (JIF 25)'!A:D,4,0), IFERROR(VLOOKUP(I54,'JCR 2026 (JIF 25)'!B:D,3,0),""))</f>
        <v/>
      </c>
      <c r="K54" s="6"/>
      <c r="L54" s="68"/>
      <c r="M54" s="3"/>
      <c r="N54" s="3"/>
      <c r="O54" s="3"/>
    </row>
    <row r="55" spans="1:15" ht="13.5" customHeight="1">
      <c r="A55" s="135" t="str">
        <f t="shared" si="8"/>
        <v/>
      </c>
      <c r="B55" s="136" t="str">
        <f t="shared" si="9"/>
        <v/>
      </c>
      <c r="C55" s="239" t="str">
        <f>IF(IF(I55="","",_xlfn.LET(_xlpm.resultado1,VLOOKUP(I55,'JCR 2026 (JIF 25)'!A:C,3,FALSE),_xlpm.resultado2,VLOOKUP(I55,'JCR 2026 (JIF 25)'!B:C,2,FALSE),_xlpm.resultado,IFERROR(_xlpm.resultado1,IFERROR(_xlpm.resultado2,"")),IF(OR(_xlpm.resultado=0,_xlpm.resultado=""),"Revista sem FI",VALUE(_xlpm.resultado))))="Revista sem FI","Revista sem FI","")</f>
        <v/>
      </c>
      <c r="D55" s="3"/>
      <c r="E55" s="8"/>
      <c r="F55" s="3"/>
      <c r="G55" s="3"/>
      <c r="H55" s="49" t="str">
        <f>IF(I55&lt;&gt;"", COUNTIF($I$47:I55, "&lt;&gt;"), "")</f>
        <v/>
      </c>
      <c r="I55" s="231"/>
      <c r="J55" s="249" t="str">
        <f>IFERROR(VLOOKUP(I55,'JCR 2026 (JIF 25)'!A:D,4,0), IFERROR(VLOOKUP(I55,'JCR 2026 (JIF 25)'!B:D,3,0),""))</f>
        <v/>
      </c>
      <c r="K55" s="6"/>
      <c r="L55" s="68"/>
      <c r="M55" s="3"/>
      <c r="N55" s="3"/>
      <c r="O55" s="3"/>
    </row>
    <row r="56" spans="1:15" ht="13.5" customHeight="1">
      <c r="A56" s="135" t="str">
        <f t="shared" si="8"/>
        <v/>
      </c>
      <c r="B56" s="136" t="str">
        <f t="shared" si="9"/>
        <v/>
      </c>
      <c r="C56" s="239" t="str">
        <f>IF(IF(I56="","",_xlfn.LET(_xlpm.resultado1,VLOOKUP(I56,'JCR 2026 (JIF 25)'!A:C,3,FALSE),_xlpm.resultado2,VLOOKUP(I56,'JCR 2026 (JIF 25)'!B:C,2,FALSE),_xlpm.resultado,IFERROR(_xlpm.resultado1,IFERROR(_xlpm.resultado2,"")),IF(OR(_xlpm.resultado=0,_xlpm.resultado=""),"Revista sem FI",VALUE(_xlpm.resultado))))="Revista sem FI","Revista sem FI","")</f>
        <v/>
      </c>
      <c r="D56" s="14"/>
      <c r="E56" s="15"/>
      <c r="F56" s="14"/>
      <c r="G56" s="14"/>
      <c r="H56" s="49" t="str">
        <f>IF(I56&lt;&gt;"", COUNTIF($I$47:I56, "&lt;&gt;"), "")</f>
        <v/>
      </c>
      <c r="I56" s="231"/>
      <c r="J56" s="249" t="str">
        <f>IFERROR(VLOOKUP(I56,'JCR 2026 (JIF 25)'!A:D,4,0), IFERROR(VLOOKUP(I56,'JCR 2026 (JIF 25)'!B:D,3,0),""))</f>
        <v/>
      </c>
      <c r="K56" s="6"/>
      <c r="L56" s="68"/>
      <c r="M56" s="3"/>
      <c r="N56" s="14"/>
      <c r="O56" s="14"/>
    </row>
    <row r="57" spans="1:15" ht="13.5" customHeight="1">
      <c r="A57" s="135" t="str">
        <f t="shared" si="8"/>
        <v/>
      </c>
      <c r="B57" s="136" t="str">
        <f t="shared" si="9"/>
        <v/>
      </c>
      <c r="C57" s="239" t="str">
        <f>IF(IF(I57="","",_xlfn.LET(_xlpm.resultado1,VLOOKUP(I57,'JCR 2026 (JIF 25)'!A:C,3,FALSE),_xlpm.resultado2,VLOOKUP(I57,'JCR 2026 (JIF 25)'!B:C,2,FALSE),_xlpm.resultado,IFERROR(_xlpm.resultado1,IFERROR(_xlpm.resultado2,"")),IF(OR(_xlpm.resultado=0,_xlpm.resultado=""),"Revista sem FI",VALUE(_xlpm.resultado))))="Revista sem FI","Revista sem FI","")</f>
        <v/>
      </c>
      <c r="D57" s="14"/>
      <c r="E57" s="15"/>
      <c r="F57" s="14"/>
      <c r="G57" s="14"/>
      <c r="H57" s="49" t="str">
        <f>IF(I57&lt;&gt;"", COUNTIF($I$47:I57, "&lt;&gt;"), "")</f>
        <v/>
      </c>
      <c r="I57" s="231"/>
      <c r="J57" s="249" t="str">
        <f>IFERROR(VLOOKUP(I57,'JCR 2026 (JIF 25)'!A:D,4,0), IFERROR(VLOOKUP(I57,'JCR 2026 (JIF 25)'!B:D,3,0),""))</f>
        <v/>
      </c>
      <c r="K57" s="6"/>
      <c r="L57" s="68"/>
      <c r="M57" s="3"/>
      <c r="N57" s="14"/>
      <c r="O57" s="14"/>
    </row>
    <row r="58" spans="1:15" ht="13.5" customHeight="1">
      <c r="A58" s="135" t="str">
        <f t="shared" si="8"/>
        <v/>
      </c>
      <c r="B58" s="136" t="str">
        <f t="shared" si="9"/>
        <v/>
      </c>
      <c r="C58" s="239" t="str">
        <f>IF(IF(I58="","",_xlfn.LET(_xlpm.resultado1,VLOOKUP(I58,'JCR 2026 (JIF 25)'!A:C,3,FALSE),_xlpm.resultado2,VLOOKUP(I58,'JCR 2026 (JIF 25)'!B:C,2,FALSE),_xlpm.resultado,IFERROR(_xlpm.resultado1,IFERROR(_xlpm.resultado2,"")),IF(OR(_xlpm.resultado=0,_xlpm.resultado=""),"Revista sem FI",VALUE(_xlpm.resultado))))="Revista sem FI","Revista sem FI","")</f>
        <v/>
      </c>
      <c r="D58" s="14"/>
      <c r="E58" s="15"/>
      <c r="F58" s="14"/>
      <c r="G58" s="14"/>
      <c r="H58" s="49" t="str">
        <f>IF(I58&lt;&gt;"", COUNTIF($I$47:I58, "&lt;&gt;"), "")</f>
        <v/>
      </c>
      <c r="I58" s="231"/>
      <c r="J58" s="249" t="str">
        <f>IFERROR(VLOOKUP(I58,'JCR 2026 (JIF 25)'!A:D,4,0), IFERROR(VLOOKUP(I58,'JCR 2026 (JIF 25)'!B:D,3,0),""))</f>
        <v/>
      </c>
      <c r="K58" s="6"/>
      <c r="L58" s="68"/>
      <c r="M58" s="14"/>
      <c r="N58" s="14"/>
      <c r="O58" s="14"/>
    </row>
    <row r="59" spans="1:15" ht="13.5" customHeight="1">
      <c r="A59" s="135" t="str">
        <f t="shared" si="8"/>
        <v/>
      </c>
      <c r="B59" s="136" t="str">
        <f t="shared" si="9"/>
        <v/>
      </c>
      <c r="C59" s="239" t="str">
        <f>IF(IF(I59="","",_xlfn.LET(_xlpm.resultado1,VLOOKUP(I59,'JCR 2026 (JIF 25)'!A:C,3,FALSE),_xlpm.resultado2,VLOOKUP(I59,'JCR 2026 (JIF 25)'!B:C,2,FALSE),_xlpm.resultado,IFERROR(_xlpm.resultado1,IFERROR(_xlpm.resultado2,"")),IF(OR(_xlpm.resultado=0,_xlpm.resultado=""),"Revista sem FI",VALUE(_xlpm.resultado))))="Revista sem FI","Revista sem FI","")</f>
        <v/>
      </c>
      <c r="D59" s="14"/>
      <c r="E59" s="15"/>
      <c r="F59" s="14"/>
      <c r="G59" s="14"/>
      <c r="H59" s="49" t="str">
        <f>IF(I59&lt;&gt;"", COUNTIF($I$47:I59, "&lt;&gt;"), "")</f>
        <v/>
      </c>
      <c r="I59" s="231"/>
      <c r="J59" s="249" t="str">
        <f>IFERROR(VLOOKUP(I59,'JCR 2026 (JIF 25)'!A:D,4,0), IFERROR(VLOOKUP(I59,'JCR 2026 (JIF 25)'!B:D,3,0),""))</f>
        <v/>
      </c>
      <c r="K59" s="6"/>
      <c r="L59" s="68"/>
      <c r="M59" s="14"/>
      <c r="N59" s="14"/>
      <c r="O59" s="14"/>
    </row>
    <row r="60" spans="1:15" ht="13.5" customHeight="1">
      <c r="A60" s="135" t="str">
        <f t="shared" si="8"/>
        <v/>
      </c>
      <c r="B60" s="136" t="str">
        <f t="shared" si="9"/>
        <v/>
      </c>
      <c r="C60" s="239" t="str">
        <f>IF(IF(I60="","",_xlfn.LET(_xlpm.resultado1,VLOOKUP(I60,'JCR 2026 (JIF 25)'!A:C,3,FALSE),_xlpm.resultado2,VLOOKUP(I60,'JCR 2026 (JIF 25)'!B:C,2,FALSE),_xlpm.resultado,IFERROR(_xlpm.resultado1,IFERROR(_xlpm.resultado2,"")),IF(OR(_xlpm.resultado=0,_xlpm.resultado=""),"Revista sem FI",VALUE(_xlpm.resultado))))="Revista sem FI","Revista sem FI","")</f>
        <v/>
      </c>
      <c r="D60" s="14"/>
      <c r="E60" s="15"/>
      <c r="F60" s="14"/>
      <c r="G60" s="14"/>
      <c r="H60" s="49" t="str">
        <f>IF(I60&lt;&gt;"", COUNTIF($I$47:I60, "&lt;&gt;"), "")</f>
        <v/>
      </c>
      <c r="I60" s="231"/>
      <c r="J60" s="249" t="str">
        <f>IFERROR(VLOOKUP(I60,'JCR 2026 (JIF 25)'!A:D,4,0), IFERROR(VLOOKUP(I60,'JCR 2026 (JIF 25)'!B:D,3,0),""))</f>
        <v/>
      </c>
      <c r="K60" s="6"/>
      <c r="L60" s="68"/>
      <c r="M60" s="14"/>
      <c r="N60" s="14"/>
      <c r="O60" s="14"/>
    </row>
    <row r="61" spans="1:15" ht="13.5" customHeight="1">
      <c r="A61" s="135" t="str">
        <f t="shared" si="8"/>
        <v/>
      </c>
      <c r="B61" s="136" t="str">
        <f t="shared" si="9"/>
        <v/>
      </c>
      <c r="C61" s="239" t="str">
        <f>IF(IF(I61="","",_xlfn.LET(_xlpm.resultado1,VLOOKUP(I61,'JCR 2026 (JIF 25)'!A:C,3,FALSE),_xlpm.resultado2,VLOOKUP(I61,'JCR 2026 (JIF 25)'!B:C,2,FALSE),_xlpm.resultado,IFERROR(_xlpm.resultado1,IFERROR(_xlpm.resultado2,"")),IF(OR(_xlpm.resultado=0,_xlpm.resultado=""),"Revista sem FI",VALUE(_xlpm.resultado))))="Revista sem FI","Revista sem FI","")</f>
        <v/>
      </c>
      <c r="D61" s="14"/>
      <c r="E61" s="15"/>
      <c r="F61" s="14"/>
      <c r="G61" s="14"/>
      <c r="H61" s="49" t="str">
        <f>IF(I61&lt;&gt;"", COUNTIF($I$47:I61, "&lt;&gt;"), "")</f>
        <v/>
      </c>
      <c r="I61" s="231"/>
      <c r="J61" s="249" t="str">
        <f>IFERROR(VLOOKUP(I61,'JCR 2026 (JIF 25)'!A:D,4,0), IFERROR(VLOOKUP(I61,'JCR 2026 (JIF 25)'!B:D,3,0),""))</f>
        <v/>
      </c>
      <c r="K61" s="5"/>
      <c r="L61" s="68"/>
      <c r="M61" s="14"/>
      <c r="N61" s="14"/>
      <c r="O61" s="14"/>
    </row>
    <row r="62" spans="1:15" ht="13.5" customHeight="1">
      <c r="A62" s="135" t="str">
        <f t="shared" si="8"/>
        <v/>
      </c>
      <c r="B62" s="136" t="str">
        <f t="shared" si="9"/>
        <v/>
      </c>
      <c r="C62" s="239" t="str">
        <f>IF(IF(I62="","",_xlfn.LET(_xlpm.resultado1,VLOOKUP(I62,'JCR 2026 (JIF 25)'!A:C,3,FALSE),_xlpm.resultado2,VLOOKUP(I62,'JCR 2026 (JIF 25)'!B:C,2,FALSE),_xlpm.resultado,IFERROR(_xlpm.resultado1,IFERROR(_xlpm.resultado2,"")),IF(OR(_xlpm.resultado=0,_xlpm.resultado=""),"Revista sem FI",VALUE(_xlpm.resultado))))="Revista sem FI","Revista sem FI","")</f>
        <v/>
      </c>
      <c r="D62" s="14"/>
      <c r="E62" s="15"/>
      <c r="F62" s="14"/>
      <c r="G62" s="14"/>
      <c r="H62" s="49" t="str">
        <f>IF(I62&lt;&gt;"", COUNTIF($I$47:I62, "&lt;&gt;"), "")</f>
        <v/>
      </c>
      <c r="I62" s="231"/>
      <c r="J62" s="249" t="str">
        <f>IFERROR(VLOOKUP(I62,'JCR 2026 (JIF 25)'!A:D,4,0), IFERROR(VLOOKUP(I62,'JCR 2026 (JIF 25)'!B:D,3,0),""))</f>
        <v/>
      </c>
      <c r="K62" s="5"/>
      <c r="L62" s="68"/>
      <c r="M62" s="14"/>
      <c r="N62" s="14"/>
      <c r="O62" s="14"/>
    </row>
    <row r="63" spans="1:15" ht="13.5" customHeight="1">
      <c r="A63" s="135" t="str">
        <f t="shared" si="8"/>
        <v/>
      </c>
      <c r="B63" s="136" t="str">
        <f t="shared" si="9"/>
        <v/>
      </c>
      <c r="C63" s="239" t="str">
        <f>IF(IF(I63="","",_xlfn.LET(_xlpm.resultado1,VLOOKUP(I63,'JCR 2026 (JIF 25)'!A:C,3,FALSE),_xlpm.resultado2,VLOOKUP(I63,'JCR 2026 (JIF 25)'!B:C,2,FALSE),_xlpm.resultado,IFERROR(_xlpm.resultado1,IFERROR(_xlpm.resultado2,"")),IF(OR(_xlpm.resultado=0,_xlpm.resultado=""),"Revista sem FI",VALUE(_xlpm.resultado))))="Revista sem FI","Revista sem FI","")</f>
        <v/>
      </c>
      <c r="D63" s="14"/>
      <c r="E63" s="15"/>
      <c r="F63" s="14"/>
      <c r="G63" s="14"/>
      <c r="H63" s="49" t="str">
        <f>IF(I63&lt;&gt;"", COUNTIF($I$47:I63, "&lt;&gt;"), "")</f>
        <v/>
      </c>
      <c r="I63" s="231"/>
      <c r="J63" s="249" t="str">
        <f>IFERROR(VLOOKUP(I63,'JCR 2026 (JIF 25)'!A:D,4,0), IFERROR(VLOOKUP(I63,'JCR 2026 (JIF 25)'!B:D,3,0),""))</f>
        <v/>
      </c>
      <c r="K63" s="5"/>
      <c r="L63" s="68"/>
      <c r="M63" s="14"/>
      <c r="N63" s="14"/>
      <c r="O63" s="14"/>
    </row>
    <row r="64" spans="1:15" ht="13.5" customHeight="1">
      <c r="A64" s="135" t="str">
        <f t="shared" si="8"/>
        <v/>
      </c>
      <c r="B64" s="136" t="str">
        <f t="shared" si="9"/>
        <v/>
      </c>
      <c r="C64" s="239" t="str">
        <f>IF(IF(I64="","",_xlfn.LET(_xlpm.resultado1,VLOOKUP(I64,'JCR 2026 (JIF 25)'!A:C,3,FALSE),_xlpm.resultado2,VLOOKUP(I64,'JCR 2026 (JIF 25)'!B:C,2,FALSE),_xlpm.resultado,IFERROR(_xlpm.resultado1,IFERROR(_xlpm.resultado2,"")),IF(OR(_xlpm.resultado=0,_xlpm.resultado=""),"Revista sem FI",VALUE(_xlpm.resultado))))="Revista sem FI","Revista sem FI","")</f>
        <v/>
      </c>
      <c r="D64" s="14"/>
      <c r="E64" s="15"/>
      <c r="F64" s="14"/>
      <c r="G64" s="14"/>
      <c r="H64" s="49" t="str">
        <f>IF(I64&lt;&gt;"", COUNTIF($I$47:I64, "&lt;&gt;"), "")</f>
        <v/>
      </c>
      <c r="I64" s="231"/>
      <c r="J64" s="249" t="str">
        <f>IFERROR(VLOOKUP(I64,'JCR 2026 (JIF 25)'!A:D,4,0), IFERROR(VLOOKUP(I64,'JCR 2026 (JIF 25)'!B:D,3,0),""))</f>
        <v/>
      </c>
      <c r="K64" s="5"/>
      <c r="L64" s="68"/>
      <c r="M64" s="14"/>
      <c r="N64" s="14"/>
      <c r="O64" s="14"/>
    </row>
    <row r="65" spans="1:15" ht="13.5" customHeight="1">
      <c r="A65" s="135" t="str">
        <f t="shared" si="8"/>
        <v/>
      </c>
      <c r="B65" s="136" t="str">
        <f t="shared" si="9"/>
        <v/>
      </c>
      <c r="C65" s="239" t="str">
        <f>IF(IF(I65="","",_xlfn.LET(_xlpm.resultado1,VLOOKUP(I65,'JCR 2026 (JIF 25)'!A:C,3,FALSE),_xlpm.resultado2,VLOOKUP(I65,'JCR 2026 (JIF 25)'!B:C,2,FALSE),_xlpm.resultado,IFERROR(_xlpm.resultado1,IFERROR(_xlpm.resultado2,"")),IF(OR(_xlpm.resultado=0,_xlpm.resultado=""),"Revista sem FI",VALUE(_xlpm.resultado))))="Revista sem FI","Revista sem FI","")</f>
        <v/>
      </c>
      <c r="D65" s="14"/>
      <c r="E65" s="15"/>
      <c r="F65" s="14"/>
      <c r="G65" s="14"/>
      <c r="H65" s="49" t="str">
        <f>IF(I65&lt;&gt;"", COUNTIF($I$47:I65, "&lt;&gt;"), "")</f>
        <v/>
      </c>
      <c r="I65" s="231"/>
      <c r="J65" s="249" t="str">
        <f>IFERROR(VLOOKUP(I65,'JCR 2026 (JIF 25)'!A:D,4,0), IFERROR(VLOOKUP(I65,'JCR 2026 (JIF 25)'!B:D,3,0),""))</f>
        <v/>
      </c>
      <c r="K65" s="5"/>
      <c r="L65" s="68"/>
      <c r="M65" s="14"/>
      <c r="N65" s="14"/>
      <c r="O65" s="14"/>
    </row>
    <row r="66" spans="1:15" ht="13.5" customHeight="1">
      <c r="A66" s="135" t="str">
        <f t="shared" si="8"/>
        <v/>
      </c>
      <c r="B66" s="136" t="str">
        <f t="shared" si="9"/>
        <v/>
      </c>
      <c r="C66" s="239" t="str">
        <f>IF(IF(I66="","",_xlfn.LET(_xlpm.resultado1,VLOOKUP(I66,'JCR 2026 (JIF 25)'!A:C,3,FALSE),_xlpm.resultado2,VLOOKUP(I66,'JCR 2026 (JIF 25)'!B:C,2,FALSE),_xlpm.resultado,IFERROR(_xlpm.resultado1,IFERROR(_xlpm.resultado2,"")),IF(OR(_xlpm.resultado=0,_xlpm.resultado=""),"Revista sem FI",VALUE(_xlpm.resultado))))="Revista sem FI","Revista sem FI","")</f>
        <v/>
      </c>
      <c r="D66" s="14"/>
      <c r="E66" s="15"/>
      <c r="F66" s="14"/>
      <c r="G66" s="14"/>
      <c r="H66" s="49" t="str">
        <f>IF(I66&lt;&gt;"", COUNTIF($I$47:I66, "&lt;&gt;"), "")</f>
        <v/>
      </c>
      <c r="I66" s="231"/>
      <c r="J66" s="249" t="str">
        <f>IFERROR(VLOOKUP(I66,'JCR 2026 (JIF 25)'!A:D,4,0), IFERROR(VLOOKUP(I66,'JCR 2026 (JIF 25)'!B:D,3,0),""))</f>
        <v/>
      </c>
      <c r="K66" s="5"/>
      <c r="L66" s="68"/>
      <c r="M66" s="14"/>
      <c r="N66" s="14"/>
      <c r="O66" s="14"/>
    </row>
    <row r="67" spans="1:15" ht="13.5" customHeight="1">
      <c r="A67" s="135" t="str">
        <f t="shared" si="8"/>
        <v/>
      </c>
      <c r="B67" s="136" t="str">
        <f t="shared" si="9"/>
        <v/>
      </c>
      <c r="C67" s="239" t="str">
        <f>IF(IF(I67="","",_xlfn.LET(_xlpm.resultado1,VLOOKUP(I67,'JCR 2026 (JIF 25)'!A:C,3,FALSE),_xlpm.resultado2,VLOOKUP(I67,'JCR 2026 (JIF 25)'!B:C,2,FALSE),_xlpm.resultado,IFERROR(_xlpm.resultado1,IFERROR(_xlpm.resultado2,"")),IF(OR(_xlpm.resultado=0,_xlpm.resultado=""),"Revista sem FI",VALUE(_xlpm.resultado))))="Revista sem FI","Revista sem FI","")</f>
        <v/>
      </c>
      <c r="D67" s="14"/>
      <c r="E67" s="15"/>
      <c r="F67" s="14"/>
      <c r="G67" s="14"/>
      <c r="H67" s="49" t="str">
        <f>IF(I67&lt;&gt;"", COUNTIF($I$47:I67, "&lt;&gt;"), "")</f>
        <v/>
      </c>
      <c r="I67" s="231"/>
      <c r="J67" s="249" t="str">
        <f>IFERROR(VLOOKUP(I67,'JCR 2026 (JIF 25)'!A:D,4,0), IFERROR(VLOOKUP(I67,'JCR 2026 (JIF 25)'!B:D,3,0),""))</f>
        <v/>
      </c>
      <c r="K67" s="5"/>
      <c r="L67" s="68"/>
      <c r="M67" s="14"/>
      <c r="N67" s="14"/>
      <c r="O67" s="14"/>
    </row>
    <row r="68" spans="1:15" ht="13.5" customHeight="1">
      <c r="A68" s="135" t="str">
        <f t="shared" si="8"/>
        <v/>
      </c>
      <c r="B68" s="136" t="str">
        <f t="shared" si="9"/>
        <v/>
      </c>
      <c r="C68" s="239" t="str">
        <f>IF(IF(I68="","",_xlfn.LET(_xlpm.resultado1,VLOOKUP(I68,'JCR 2026 (JIF 25)'!A:C,3,FALSE),_xlpm.resultado2,VLOOKUP(I68,'JCR 2026 (JIF 25)'!B:C,2,FALSE),_xlpm.resultado,IFERROR(_xlpm.resultado1,IFERROR(_xlpm.resultado2,"")),IF(OR(_xlpm.resultado=0,_xlpm.resultado=""),"Revista sem FI",VALUE(_xlpm.resultado))))="Revista sem FI","Revista sem FI","")</f>
        <v/>
      </c>
      <c r="D68" s="14"/>
      <c r="E68" s="15"/>
      <c r="F68" s="14"/>
      <c r="G68" s="14"/>
      <c r="H68" s="49" t="str">
        <f>IF(I68&lt;&gt;"", COUNTIF($I$47:I68, "&lt;&gt;"), "")</f>
        <v/>
      </c>
      <c r="I68" s="231"/>
      <c r="J68" s="249" t="str">
        <f>IFERROR(VLOOKUP(I68,'JCR 2026 (JIF 25)'!A:D,4,0), IFERROR(VLOOKUP(I68,'JCR 2026 (JIF 25)'!B:D,3,0),""))</f>
        <v/>
      </c>
      <c r="K68" s="5"/>
      <c r="L68" s="68"/>
      <c r="M68" s="14"/>
      <c r="N68" s="14"/>
      <c r="O68" s="14"/>
    </row>
    <row r="69" spans="1:15" ht="13.5" customHeight="1">
      <c r="A69" s="135" t="str">
        <f t="shared" si="8"/>
        <v/>
      </c>
      <c r="B69" s="136" t="str">
        <f t="shared" si="9"/>
        <v/>
      </c>
      <c r="C69" s="239" t="str">
        <f>IF(IF(I69="","",_xlfn.LET(_xlpm.resultado1,VLOOKUP(I69,'JCR 2026 (JIF 25)'!A:C,3,FALSE),_xlpm.resultado2,VLOOKUP(I69,'JCR 2026 (JIF 25)'!B:C,2,FALSE),_xlpm.resultado,IFERROR(_xlpm.resultado1,IFERROR(_xlpm.resultado2,"")),IF(OR(_xlpm.resultado=0,_xlpm.resultado=""),"Revista sem FI",VALUE(_xlpm.resultado))))="Revista sem FI","Revista sem FI","")</f>
        <v/>
      </c>
      <c r="D69" s="14"/>
      <c r="E69" s="15"/>
      <c r="F69" s="14"/>
      <c r="G69" s="14"/>
      <c r="H69" s="49" t="str">
        <f>IF(I69&lt;&gt;"", COUNTIF($I$47:I69, "&lt;&gt;"), "")</f>
        <v/>
      </c>
      <c r="I69" s="231"/>
      <c r="J69" s="249" t="str">
        <f>IFERROR(VLOOKUP(I69,'JCR 2026 (JIF 25)'!A:D,4,0), IFERROR(VLOOKUP(I69,'JCR 2026 (JIF 25)'!B:D,3,0),""))</f>
        <v/>
      </c>
      <c r="K69" s="5"/>
      <c r="L69" s="68"/>
      <c r="M69" s="14"/>
      <c r="N69" s="14"/>
      <c r="O69" s="14"/>
    </row>
    <row r="70" spans="1:15" ht="13.5" customHeight="1">
      <c r="A70" s="135" t="str">
        <f t="shared" si="8"/>
        <v/>
      </c>
      <c r="B70" s="136" t="str">
        <f t="shared" si="9"/>
        <v/>
      </c>
      <c r="C70" s="239" t="str">
        <f>IF(IF(I70="","",_xlfn.LET(_xlpm.resultado1,VLOOKUP(I70,'JCR 2026 (JIF 25)'!A:C,3,FALSE),_xlpm.resultado2,VLOOKUP(I70,'JCR 2026 (JIF 25)'!B:C,2,FALSE),_xlpm.resultado,IFERROR(_xlpm.resultado1,IFERROR(_xlpm.resultado2,"")),IF(OR(_xlpm.resultado=0,_xlpm.resultado=""),"Revista sem FI",VALUE(_xlpm.resultado))))="Revista sem FI","Revista sem FI","")</f>
        <v/>
      </c>
      <c r="D70" s="14"/>
      <c r="E70" s="15"/>
      <c r="F70" s="14"/>
      <c r="G70" s="14"/>
      <c r="H70" s="49" t="str">
        <f>IF(I70&lt;&gt;"", COUNTIF($I$47:I70, "&lt;&gt;"), "")</f>
        <v/>
      </c>
      <c r="I70" s="231"/>
      <c r="J70" s="249" t="str">
        <f>IFERROR(VLOOKUP(I70,'JCR 2026 (JIF 25)'!A:D,4,0), IFERROR(VLOOKUP(I70,'JCR 2026 (JIF 25)'!B:D,3,0),""))</f>
        <v/>
      </c>
      <c r="K70" s="5"/>
      <c r="L70" s="68"/>
      <c r="M70" s="14"/>
      <c r="N70" s="14"/>
      <c r="O70" s="14"/>
    </row>
    <row r="71" spans="1:15" ht="13.5" customHeight="1" thickBot="1">
      <c r="A71" s="135" t="str">
        <f t="shared" si="8"/>
        <v/>
      </c>
      <c r="B71" s="136" t="str">
        <f t="shared" si="9"/>
        <v/>
      </c>
      <c r="C71" s="239" t="str">
        <f>IF(IF(I71="","",_xlfn.LET(_xlpm.resultado1,VLOOKUP(I71,'JCR 2026 (JIF 25)'!A:C,3,FALSE),_xlpm.resultado2,VLOOKUP(I71,'JCR 2026 (JIF 25)'!B:C,2,FALSE),_xlpm.resultado,IFERROR(_xlpm.resultado1,IFERROR(_xlpm.resultado2,"")),IF(OR(_xlpm.resultado=0,_xlpm.resultado=""),"Revista sem FI",VALUE(_xlpm.resultado))))="Revista sem FI","Revista sem FI","")</f>
        <v/>
      </c>
      <c r="D71" s="14"/>
      <c r="E71" s="15"/>
      <c r="F71" s="14"/>
      <c r="G71" s="14"/>
      <c r="H71" s="50" t="str">
        <f>IF(I71&lt;&gt;"", COUNTIF($I$47:I71, "&lt;&gt;"), "")</f>
        <v/>
      </c>
      <c r="I71" s="232"/>
      <c r="J71" s="284" t="str">
        <f>IFERROR(VLOOKUP(I71,'JCR 2026 (JIF 25)'!A:D,4,0), IFERROR(VLOOKUP(I71,'JCR 2026 (JIF 25)'!B:D,3,0),""))</f>
        <v/>
      </c>
      <c r="K71" s="71"/>
      <c r="L71" s="69"/>
      <c r="M71" s="14"/>
      <c r="N71" s="14"/>
      <c r="O71" s="14"/>
    </row>
    <row r="72" spans="1:15" ht="13.5" customHeight="1" thickBot="1">
      <c r="A72" s="126" t="s">
        <v>60665</v>
      </c>
      <c r="B72" s="140">
        <f>SUM(B47:B71)</f>
        <v>5</v>
      </c>
      <c r="C72" s="3"/>
      <c r="D72" s="3"/>
      <c r="E72" s="8"/>
      <c r="F72" s="1"/>
      <c r="G72" s="1"/>
      <c r="H72" s="3"/>
      <c r="I72" s="3"/>
      <c r="J72" s="8"/>
      <c r="K72" s="3"/>
      <c r="L72" s="3"/>
      <c r="M72" s="3"/>
      <c r="N72" s="3"/>
      <c r="O72" s="3"/>
    </row>
    <row r="73" spans="1:15" ht="15" customHeight="1" thickBot="1">
      <c r="A73" s="3"/>
      <c r="B73" s="3"/>
      <c r="C73" s="3"/>
      <c r="D73" s="3"/>
      <c r="E73" s="3"/>
      <c r="F73" s="3"/>
      <c r="G73" s="3"/>
      <c r="H73" s="3"/>
      <c r="I73" s="3"/>
      <c r="J73" s="8"/>
      <c r="K73" s="3"/>
      <c r="L73" s="3"/>
      <c r="M73" s="3"/>
      <c r="N73" s="3"/>
      <c r="O73" s="3"/>
    </row>
    <row r="74" spans="1:15" ht="15" customHeight="1" thickBot="1">
      <c r="A74" s="200" t="s">
        <v>53955</v>
      </c>
      <c r="B74" s="201"/>
      <c r="C74" s="201"/>
      <c r="D74" s="201"/>
      <c r="E74" s="202"/>
      <c r="F74" s="14"/>
      <c r="G74" s="14"/>
      <c r="H74" s="14"/>
      <c r="I74" s="14"/>
      <c r="J74" s="15"/>
      <c r="K74" s="14"/>
      <c r="L74" s="14"/>
      <c r="M74" s="14"/>
      <c r="N74" s="14"/>
      <c r="O74" s="14"/>
    </row>
    <row r="75" spans="1:15" ht="13.5" customHeight="1">
      <c r="A75" s="74" t="s">
        <v>10</v>
      </c>
      <c r="B75" s="57" t="s">
        <v>11</v>
      </c>
      <c r="C75" s="57" t="s">
        <v>12</v>
      </c>
      <c r="D75" s="57" t="s">
        <v>13</v>
      </c>
      <c r="E75" s="73" t="s">
        <v>14</v>
      </c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3.5" customHeight="1">
      <c r="A76" s="30">
        <v>2021</v>
      </c>
      <c r="B76" s="17"/>
      <c r="C76" s="17"/>
      <c r="D76" s="17"/>
      <c r="E76" s="31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3.5" customHeight="1">
      <c r="A77" s="81"/>
      <c r="B77" s="10"/>
      <c r="C77" s="10"/>
      <c r="D77" s="10"/>
      <c r="E77" s="82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3.5" customHeight="1">
      <c r="A78" s="30">
        <v>2022</v>
      </c>
      <c r="B78" s="17"/>
      <c r="C78" s="17"/>
      <c r="D78" s="17"/>
      <c r="E78" s="31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3.5" customHeight="1">
      <c r="A79" s="81"/>
      <c r="B79" s="10"/>
      <c r="C79" s="10"/>
      <c r="D79" s="10"/>
      <c r="E79" s="82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3.5" customHeight="1">
      <c r="A80" s="30">
        <v>2023</v>
      </c>
      <c r="B80" s="17"/>
      <c r="C80" s="17"/>
      <c r="D80" s="17"/>
      <c r="E80" s="31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3.5" customHeight="1">
      <c r="A81" s="30">
        <v>2024</v>
      </c>
      <c r="B81" s="10"/>
      <c r="C81" s="10"/>
      <c r="D81" s="10"/>
      <c r="E81" s="82"/>
      <c r="F81" s="14"/>
      <c r="G81" s="14"/>
      <c r="H81" s="14"/>
      <c r="I81" s="14"/>
      <c r="J81" s="14"/>
      <c r="K81" s="14"/>
      <c r="L81" s="14"/>
      <c r="M81" s="14"/>
      <c r="N81" s="14"/>
      <c r="O81" s="14"/>
    </row>
    <row r="82" spans="1:15" ht="15" customHeight="1">
      <c r="A82" s="30">
        <v>2025</v>
      </c>
      <c r="B82" s="17"/>
      <c r="C82" s="17"/>
      <c r="D82" s="17"/>
      <c r="E82" s="31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thickBot="1">
      <c r="A83" s="94"/>
      <c r="B83" s="80"/>
      <c r="C83" s="80"/>
      <c r="D83" s="80"/>
      <c r="E83" s="63"/>
      <c r="F83" s="14"/>
      <c r="G83" s="14"/>
      <c r="H83" s="14"/>
      <c r="I83" s="14"/>
      <c r="J83" s="14"/>
      <c r="K83" s="14"/>
      <c r="L83" s="14"/>
      <c r="M83" s="14"/>
      <c r="N83" s="14"/>
      <c r="O83" s="14"/>
    </row>
    <row r="84" spans="1:15" ht="13.5" customHeight="1" thickBot="1">
      <c r="A84" s="75" t="s">
        <v>60662</v>
      </c>
      <c r="B84" s="76">
        <f>SUM(B76:B83)</f>
        <v>0</v>
      </c>
      <c r="C84" s="76">
        <f>SUM(C76:C83)</f>
        <v>0</v>
      </c>
      <c r="D84" s="76">
        <f>SUM(D76:D83)</f>
        <v>0</v>
      </c>
      <c r="E84" s="77">
        <f>SUM(E76:E83)</f>
        <v>0</v>
      </c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3.5" customHeight="1" thickBot="1">
      <c r="A85" s="3"/>
      <c r="B85" s="3"/>
      <c r="C85" s="3"/>
      <c r="D85" s="3"/>
      <c r="E85" s="8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3.5" customHeight="1" thickBot="1">
      <c r="A86" s="128" t="s">
        <v>15</v>
      </c>
      <c r="B86" s="177"/>
      <c r="C86" s="3"/>
      <c r="D86" s="3"/>
      <c r="E86" s="8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3.5" customHeight="1">
      <c r="A87" s="178" t="s">
        <v>53911</v>
      </c>
      <c r="B87" s="179">
        <f ca="1">C42</f>
        <v>3</v>
      </c>
      <c r="C87" s="3"/>
      <c r="D87" s="3"/>
      <c r="E87" s="8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3.5" customHeight="1">
      <c r="A88" s="180" t="s">
        <v>53909</v>
      </c>
      <c r="B88" s="181">
        <f ca="1">E23</f>
        <v>0</v>
      </c>
      <c r="C88" s="14"/>
      <c r="D88" s="14"/>
      <c r="E88" s="15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3.5" customHeight="1">
      <c r="A89" s="182" t="s">
        <v>53912</v>
      </c>
      <c r="B89" s="183">
        <f ca="1">D42</f>
        <v>3</v>
      </c>
      <c r="C89" s="11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3.5" customHeight="1">
      <c r="A90" s="180" t="s">
        <v>53914</v>
      </c>
      <c r="B90" s="181">
        <f>C43</f>
        <v>3</v>
      </c>
      <c r="C90" s="22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3.5" customHeight="1">
      <c r="A91" s="184" t="s">
        <v>2099</v>
      </c>
      <c r="B91" s="185">
        <f ca="1">C26</f>
        <v>3.2333333333333329</v>
      </c>
      <c r="C91" s="11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3.5" customHeight="1">
      <c r="A92" s="184" t="s">
        <v>16</v>
      </c>
      <c r="B92" s="185">
        <f ca="1">Ranking!$O$35</f>
        <v>4.36376117028066</v>
      </c>
      <c r="C92" s="11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3.5" customHeight="1">
      <c r="A93" s="182" t="s">
        <v>53913</v>
      </c>
      <c r="B93" s="183">
        <f>MIN(B72,B90)</f>
        <v>3</v>
      </c>
      <c r="C93" s="11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3.5" customHeight="1">
      <c r="A94" s="184" t="s">
        <v>17</v>
      </c>
      <c r="B94" s="183">
        <f>B84</f>
        <v>0</v>
      </c>
      <c r="C94" s="11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3.5" customHeight="1">
      <c r="A95" s="184" t="s">
        <v>18</v>
      </c>
      <c r="B95" s="183">
        <f>D84</f>
        <v>0</v>
      </c>
      <c r="C95" s="11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3.5" customHeight="1">
      <c r="A96" s="184" t="s">
        <v>19</v>
      </c>
      <c r="B96" s="183">
        <f>IF(B84=0,0,C84/B84)</f>
        <v>0</v>
      </c>
      <c r="C96" s="11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3.5" customHeight="1" thickBot="1">
      <c r="A97" s="186" t="s">
        <v>14</v>
      </c>
      <c r="B97" s="187">
        <f>IF(D84=0,0,E84/D84)</f>
        <v>0</v>
      </c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3.5" customHeight="1" thickBot="1">
      <c r="A98" s="12"/>
      <c r="B98" s="1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3.5" customHeight="1">
      <c r="A99" s="188" t="s">
        <v>53950</v>
      </c>
      <c r="B99" s="189">
        <f>SUM(B76:B83)</f>
        <v>0</v>
      </c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3.5" customHeight="1">
      <c r="A100" s="190" t="s">
        <v>53951</v>
      </c>
      <c r="B100" s="191">
        <f>SUM(D76:D83)</f>
        <v>0</v>
      </c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3.5" customHeight="1">
      <c r="A101" s="190" t="s">
        <v>20</v>
      </c>
      <c r="B101" s="192">
        <f>2*B99+B100</f>
        <v>0</v>
      </c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3.5" customHeight="1">
      <c r="A102" s="190" t="s">
        <v>21</v>
      </c>
      <c r="B102" s="192" cm="1">
        <f t="array" ref="B102">_xlfn.LET(
_xlpm._r,M8:M100,
_xlpm._p,IFERROR(_xlfn.XMATCH(TRUE,ISTEXT(_xlpm._r),0),ROWS(_xlpm._r)+1),
_xlpm._nums,_xlfn._xlws.FILTER(_xlpm._r,(_xlfn.SEQUENCE(ROWS(_xlpm._r))&lt;_xlpm._p)*ISNUMBER(_xlpm._r),""),
IFERROR(SUM(1/_xlpm._nums),0)
)</f>
        <v>4</v>
      </c>
      <c r="C102" s="3"/>
      <c r="D102" s="233"/>
      <c r="E102" s="233"/>
      <c r="F102" s="233"/>
      <c r="G102" s="233"/>
      <c r="H102" s="233"/>
      <c r="I102" s="233"/>
      <c r="J102" s="233"/>
      <c r="K102" s="233"/>
      <c r="L102" s="233"/>
      <c r="M102" s="233"/>
      <c r="N102" s="3"/>
      <c r="O102" s="3"/>
    </row>
    <row r="103" spans="1:15" ht="13.5" customHeight="1">
      <c r="A103" s="190" t="s">
        <v>22</v>
      </c>
      <c r="B103" s="192">
        <f>B102-B101</f>
        <v>4</v>
      </c>
      <c r="C103" s="316"/>
      <c r="D103" s="317"/>
      <c r="E103" s="317"/>
      <c r="F103" s="317"/>
      <c r="G103" s="317"/>
      <c r="H103" s="317"/>
      <c r="I103" s="317"/>
      <c r="J103" s="317"/>
      <c r="K103" s="317"/>
      <c r="L103" s="317"/>
      <c r="M103" s="317"/>
      <c r="N103" s="3"/>
      <c r="O103" s="3"/>
    </row>
    <row r="104" spans="1:15" ht="13.5" customHeight="1" thickBot="1">
      <c r="A104" s="193" t="s">
        <v>23</v>
      </c>
      <c r="B104" s="194">
        <f ca="1">MAX(0,-B103*(3+2.5*B91/B92))</f>
        <v>0</v>
      </c>
      <c r="C104" s="3"/>
      <c r="D104" s="317"/>
      <c r="E104" s="317"/>
      <c r="F104" s="317"/>
      <c r="G104" s="317"/>
      <c r="H104" s="317"/>
      <c r="I104" s="317"/>
      <c r="J104" s="317"/>
      <c r="K104" s="317"/>
      <c r="L104" s="317"/>
      <c r="M104" s="317"/>
      <c r="N104" s="3"/>
      <c r="O104" s="3"/>
    </row>
    <row r="105" spans="1:15" ht="13.5" customHeight="1" thickBot="1">
      <c r="A105" s="3"/>
      <c r="B105" s="3"/>
      <c r="C105" s="3"/>
      <c r="D105" s="317"/>
      <c r="E105" s="317"/>
      <c r="F105" s="317"/>
      <c r="G105" s="317"/>
      <c r="H105" s="317"/>
      <c r="I105" s="317"/>
      <c r="J105" s="317"/>
      <c r="K105" s="317"/>
      <c r="L105" s="317"/>
      <c r="M105" s="317"/>
      <c r="N105" s="3"/>
      <c r="O105" s="3"/>
    </row>
    <row r="106" spans="1:15" ht="15.75" customHeight="1" thickBot="1">
      <c r="A106" s="679" t="s">
        <v>60666</v>
      </c>
      <c r="B106" s="680"/>
      <c r="C106" s="3"/>
      <c r="D106" s="317"/>
      <c r="E106" s="317"/>
      <c r="F106" s="317"/>
      <c r="G106" s="317"/>
      <c r="H106" s="317"/>
      <c r="I106" s="317"/>
      <c r="J106" s="317"/>
      <c r="K106" s="317"/>
      <c r="L106" s="317"/>
      <c r="M106" s="317"/>
      <c r="N106" s="3"/>
      <c r="O106" s="3"/>
    </row>
    <row r="107" spans="1:15" ht="13.5" customHeight="1" thickBot="1">
      <c r="A107" s="3"/>
      <c r="B107" s="3"/>
      <c r="C107" s="3"/>
      <c r="D107" s="317"/>
      <c r="E107" s="317"/>
      <c r="F107" s="317"/>
      <c r="G107" s="317"/>
      <c r="H107" s="317"/>
      <c r="I107" s="317"/>
      <c r="J107" s="317"/>
      <c r="K107" s="317"/>
      <c r="L107" s="317"/>
      <c r="M107" s="317"/>
      <c r="N107" s="3"/>
      <c r="O107" s="3"/>
    </row>
    <row r="108" spans="1:15" ht="18.75" customHeight="1" thickBot="1">
      <c r="A108" s="199" t="s">
        <v>2098</v>
      </c>
      <c r="B108" s="195">
        <f ca="1">(3*B87) + (1*B93) + IF(B96=0, 0, 3.5 * (96 * B94) / B96) + IF(B97=0, 0, 3.5 * (24 * B95) / B97) + 2.5 * (B89 * B91) / B92 - B104</f>
        <v>17.557132724209179</v>
      </c>
      <c r="C108" s="317"/>
      <c r="D108" s="317"/>
      <c r="E108" s="317"/>
      <c r="F108" s="317"/>
      <c r="G108" s="317"/>
      <c r="H108" s="317"/>
      <c r="I108" s="317"/>
      <c r="J108" s="317"/>
      <c r="K108" s="317"/>
      <c r="L108" s="317"/>
      <c r="M108" s="317"/>
      <c r="N108" s="3"/>
      <c r="O108" s="3"/>
    </row>
    <row r="109" spans="1:15" ht="15" customHeight="1">
      <c r="A109" s="3"/>
      <c r="B109" s="3"/>
      <c r="C109" s="3"/>
      <c r="D109" s="318"/>
      <c r="E109" s="233"/>
      <c r="F109" s="318"/>
      <c r="G109" s="233"/>
      <c r="H109" s="318"/>
      <c r="I109" s="318"/>
      <c r="J109" s="233"/>
      <c r="K109" s="233"/>
      <c r="L109" s="233"/>
      <c r="M109" s="318"/>
      <c r="N109" s="3"/>
      <c r="O109" s="3"/>
    </row>
    <row r="110" spans="1:15" ht="15" customHeight="1">
      <c r="A110" s="3"/>
      <c r="B110" s="3"/>
      <c r="C110" s="3"/>
      <c r="D110" s="318"/>
      <c r="E110" s="318"/>
      <c r="F110" s="318"/>
      <c r="G110" s="233"/>
      <c r="H110" s="233"/>
      <c r="I110" s="318"/>
      <c r="J110" s="233"/>
      <c r="K110" s="233"/>
      <c r="L110" s="233"/>
      <c r="M110" s="318"/>
      <c r="N110" s="3"/>
      <c r="O110" s="3"/>
    </row>
    <row r="111" spans="1:15" ht="15" customHeight="1">
      <c r="A111" s="3"/>
      <c r="B111" s="3"/>
      <c r="C111" s="3"/>
      <c r="D111" s="233"/>
      <c r="E111" s="318"/>
      <c r="F111" s="318"/>
      <c r="G111" s="233"/>
      <c r="H111" s="233"/>
      <c r="I111" s="233"/>
      <c r="J111" s="233"/>
      <c r="K111" s="233"/>
      <c r="L111" s="233"/>
      <c r="M111" s="233"/>
      <c r="N111" s="3"/>
      <c r="O111" s="3"/>
    </row>
    <row r="112" spans="1:15" ht="15" customHeight="1">
      <c r="D112" s="243"/>
      <c r="E112" s="243"/>
      <c r="F112" s="243"/>
      <c r="G112" s="243"/>
      <c r="H112" s="243"/>
      <c r="I112" s="243"/>
      <c r="J112" s="243"/>
      <c r="K112" s="243"/>
      <c r="L112" s="243"/>
      <c r="M112" s="243"/>
    </row>
    <row r="113" spans="4:13" ht="15" customHeight="1">
      <c r="D113" s="243"/>
      <c r="E113" s="243"/>
      <c r="F113" s="243"/>
      <c r="G113" s="243"/>
      <c r="H113" s="243"/>
      <c r="I113" s="243"/>
      <c r="J113" s="243"/>
      <c r="K113" s="243"/>
      <c r="L113" s="243"/>
      <c r="M113" s="243"/>
    </row>
  </sheetData>
  <mergeCells count="19">
    <mergeCell ref="H1:N3"/>
    <mergeCell ref="A2:E2"/>
    <mergeCell ref="A3:E3"/>
    <mergeCell ref="B5:E6"/>
    <mergeCell ref="H5:N5"/>
    <mergeCell ref="H6:N6"/>
    <mergeCell ref="A33:B33"/>
    <mergeCell ref="A34:B34"/>
    <mergeCell ref="A35:B35"/>
    <mergeCell ref="A32:B32"/>
    <mergeCell ref="A1:E1"/>
    <mergeCell ref="A30:B30"/>
    <mergeCell ref="A31:B31"/>
    <mergeCell ref="A39:B39"/>
    <mergeCell ref="A40:B40"/>
    <mergeCell ref="A106:B106"/>
    <mergeCell ref="A36:B36"/>
    <mergeCell ref="A37:B37"/>
    <mergeCell ref="A38:B38"/>
  </mergeCells>
  <conditionalFormatting sqref="M30:M39">
    <cfRule type="expression" dxfId="16" priority="1">
      <formula>$I30="P"</formula>
    </cfRule>
  </conditionalFormatting>
  <conditionalFormatting sqref="N30:N39">
    <cfRule type="expression" dxfId="15" priority="2">
      <formula>$I30="C"</formula>
    </cfRule>
  </conditionalFormatting>
  <dataValidations disablePrompts="1" count="1">
    <dataValidation type="decimal" allowBlank="1" showInputMessage="1" showErrorMessage="1" prompt="O ano deve ser no mínimo até 10 anos atrás e no máximo até o ano passado." sqref="K39" xr:uid="{1EF97E1A-0E70-4D9C-ADAD-8C819ABA5149}">
      <formula1>YEAR(NOW())-10</formula1>
      <formula2>YEAR(NOW())-1</formula2>
    </dataValidation>
  </dataValidations>
  <pageMargins left="0.511811024" right="0.511811024" top="0.78740157499999996" bottom="0.78740157499999996" header="0" footer="0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E79CC-A8FA-4F01-A35B-A1A019521AAE}">
  <sheetPr>
    <tabColor rgb="FF92D050"/>
  </sheetPr>
  <dimension ref="A1:O113"/>
  <sheetViews>
    <sheetView workbookViewId="0">
      <selection activeCell="B102" sqref="B102"/>
    </sheetView>
  </sheetViews>
  <sheetFormatPr defaultColWidth="12.5546875" defaultRowHeight="15" customHeight="1"/>
  <cols>
    <col min="1" max="1" width="45.33203125" customWidth="1"/>
    <col min="2" max="2" width="17" customWidth="1"/>
    <col min="3" max="3" width="8.44140625" customWidth="1"/>
    <col min="4" max="4" width="7.109375" customWidth="1"/>
    <col min="5" max="5" width="8.44140625" customWidth="1"/>
    <col min="6" max="6" width="7.44140625" customWidth="1"/>
    <col min="7" max="7" width="6.5546875" customWidth="1"/>
    <col min="8" max="8" width="5.5546875" customWidth="1"/>
    <col min="9" max="9" width="15.33203125" customWidth="1"/>
    <col min="10" max="10" width="24.44140625" customWidth="1"/>
    <col min="11" max="11" width="11.6640625" customWidth="1"/>
    <col min="12" max="12" width="12.5546875" customWidth="1"/>
    <col min="13" max="13" width="14.21875" customWidth="1"/>
    <col min="14" max="14" width="10.21875" customWidth="1"/>
    <col min="15" max="15" width="8.5546875" customWidth="1"/>
    <col min="16" max="17" width="11.44140625" customWidth="1"/>
    <col min="18" max="27" width="9.44140625" customWidth="1"/>
  </cols>
  <sheetData>
    <row r="1" spans="1:15" ht="13.5" customHeight="1">
      <c r="A1" s="644" t="s">
        <v>0</v>
      </c>
      <c r="B1" s="645"/>
      <c r="C1" s="645"/>
      <c r="D1" s="645"/>
      <c r="E1" s="646"/>
      <c r="F1" s="16"/>
      <c r="G1" s="1"/>
      <c r="H1" s="647" t="s">
        <v>60682</v>
      </c>
      <c r="I1" s="648"/>
      <c r="J1" s="648"/>
      <c r="K1" s="648"/>
      <c r="L1" s="648"/>
      <c r="M1" s="648"/>
      <c r="N1" s="649"/>
      <c r="O1" s="3"/>
    </row>
    <row r="2" spans="1:15" ht="13.5" customHeight="1">
      <c r="A2" s="656" t="str">
        <f ca="1">"PERÍODO COMPUTADO: Artigos &amp; RH: " &amp; (YEAR(TODAY()) - 5) &amp; " - " &amp; (YEAR(TODAY()) - 1)&amp;" // Livros, Capítulos e Patentes: " &amp; (YEAR(TODAY()) - 10) &amp; " - " &amp; (YEAR(TODAY()) - 1)</f>
        <v>PERÍODO COMPUTADO: Artigos &amp; RH: 2021 - 2025 // Livros, Capítulos e Patentes: 2016 - 2025</v>
      </c>
      <c r="B2" s="657"/>
      <c r="C2" s="657"/>
      <c r="D2" s="657"/>
      <c r="E2" s="658"/>
      <c r="F2" s="16"/>
      <c r="G2" s="1"/>
      <c r="H2" s="650"/>
      <c r="I2" s="651"/>
      <c r="J2" s="651"/>
      <c r="K2" s="651"/>
      <c r="L2" s="651"/>
      <c r="M2" s="651"/>
      <c r="N2" s="652"/>
      <c r="O2" s="3"/>
    </row>
    <row r="3" spans="1:15" ht="16.2" customHeight="1" thickBot="1">
      <c r="A3" s="659" t="str" cm="1">
        <f t="array" aca="1" ref="A3" ca="1">"ORIENTADOR(A): " &amp; MID(CELL("filename", A1), FIND("]", CELL("filename", A1)) + 1, 255)</f>
        <v>ORIENTADOR(A): Filipe</v>
      </c>
      <c r="B3" s="660"/>
      <c r="C3" s="660"/>
      <c r="D3" s="660"/>
      <c r="E3" s="661"/>
      <c r="F3" s="16"/>
      <c r="G3" s="1"/>
      <c r="H3" s="653"/>
      <c r="I3" s="654"/>
      <c r="J3" s="654"/>
      <c r="K3" s="654"/>
      <c r="L3" s="654"/>
      <c r="M3" s="654"/>
      <c r="N3" s="655"/>
      <c r="O3" s="3"/>
    </row>
    <row r="4" spans="1:15" ht="13.5" customHeight="1" thickBot="1">
      <c r="A4" s="2"/>
      <c r="B4" s="16"/>
      <c r="C4" s="16"/>
      <c r="D4" s="16"/>
      <c r="E4" s="21"/>
      <c r="F4" s="16"/>
      <c r="G4" s="1"/>
      <c r="H4" s="1"/>
      <c r="I4" s="3"/>
      <c r="J4" s="3"/>
      <c r="K4" s="3"/>
      <c r="L4" s="3"/>
      <c r="M4" s="3"/>
      <c r="N4" s="3"/>
      <c r="O4" s="3"/>
    </row>
    <row r="5" spans="1:15" ht="13.5" customHeight="1">
      <c r="A5" s="39" t="s">
        <v>1</v>
      </c>
      <c r="B5" s="662"/>
      <c r="C5" s="662"/>
      <c r="D5" s="662"/>
      <c r="E5" s="663"/>
      <c r="F5" s="1"/>
      <c r="G5" s="1"/>
      <c r="H5" s="666" t="s">
        <v>1</v>
      </c>
      <c r="I5" s="667"/>
      <c r="J5" s="667"/>
      <c r="K5" s="667"/>
      <c r="L5" s="667"/>
      <c r="M5" s="667"/>
      <c r="N5" s="668"/>
      <c r="O5" s="3"/>
    </row>
    <row r="6" spans="1:15" ht="13.5" customHeight="1" thickBot="1">
      <c r="A6" s="40" t="s">
        <v>2</v>
      </c>
      <c r="B6" s="664"/>
      <c r="C6" s="664"/>
      <c r="D6" s="664"/>
      <c r="E6" s="665"/>
      <c r="F6" s="1"/>
      <c r="G6" s="1"/>
      <c r="H6" s="669" t="s">
        <v>2</v>
      </c>
      <c r="I6" s="670"/>
      <c r="J6" s="670"/>
      <c r="K6" s="670"/>
      <c r="L6" s="670"/>
      <c r="M6" s="670"/>
      <c r="N6" s="671"/>
      <c r="O6" s="3"/>
    </row>
    <row r="7" spans="1:15" ht="13.5" customHeight="1" thickBot="1">
      <c r="A7" s="56" t="s">
        <v>53954</v>
      </c>
      <c r="B7" s="57" t="s">
        <v>53964</v>
      </c>
      <c r="C7" s="57" t="s">
        <v>3</v>
      </c>
      <c r="D7" s="58" t="s">
        <v>4</v>
      </c>
      <c r="E7" s="59" t="s">
        <v>53908</v>
      </c>
      <c r="F7" s="4"/>
      <c r="G7" s="4"/>
      <c r="H7" s="301" t="s">
        <v>60667</v>
      </c>
      <c r="I7" s="133" t="s">
        <v>55886</v>
      </c>
      <c r="J7" s="133" t="s">
        <v>24</v>
      </c>
      <c r="K7" s="133" t="s">
        <v>25</v>
      </c>
      <c r="L7" s="133" t="s">
        <v>26</v>
      </c>
      <c r="M7" s="133" t="s">
        <v>27</v>
      </c>
      <c r="N7" s="134" t="s">
        <v>53908</v>
      </c>
      <c r="O7" s="3"/>
    </row>
    <row r="8" spans="1:15" ht="13.5" customHeight="1">
      <c r="A8" s="60" t="str">
        <f t="shared" ref="A8:A22" si="0">IF(I8="", "", IF(J8="", "Revista sem Fator de Impacto" &amp; IF(K8="", "", ", " &amp; K8 &amp; ",") &amp; IF(L8="", "", " p. " &amp; L8), J8 &amp; IF(K8="", "", ", " &amp; K8 &amp; ",") &amp; IF(L8="", "", " p. " &amp; L8)))</f>
        <v>Catalysts, 2023, p. 520</v>
      </c>
      <c r="B8" s="61">
        <f>IF(I8="","",_xlfn.LET(
  _xlpm.resultado1, VLOOKUP(I8,'JCR 2026 (JIF 25)'!A:C,3,FALSE),
  _xlpm.resultado2, VLOOKUP(I8,'JCR 2026 (JIF 25)'!B:C,2,FALSE),
  _xlpm.resultado, IFERROR(_xlpm.resultado1, IFERROR(_xlpm.resultado2,"")),
  IF(_xlpm.resultado="N/A", "N/A",
     IF(OR(_xlpm.resultado=0, _xlpm.resultado=""), "Revista sem FI", VALUE(_xlpm.resultado))
  )
))</f>
        <v>4.5</v>
      </c>
      <c r="C8" s="380">
        <f>IF(OR(ISBLANK(M8),NOT(ISNUMBER(B8))),"",1/M8)</f>
        <v>1</v>
      </c>
      <c r="D8" s="381">
        <f t="shared" ref="D8" ca="1" si="1">IF(J8="","",IF(OR(B8=0,B8="Revista sem FI"),0,IF(OR(AND(ISNUMBER(C8),C8&gt;0),AND(ISNUMBER(E8),E8&gt;0)),1,0)))</f>
        <v>1</v>
      </c>
      <c r="E8" s="557" t="str">
        <f t="shared" ref="E8:E22" ca="1" si="2">IF(OR(N8="",NOT(ISNUMBER(B8))),"",IF(SUM(INDIRECT("$E$7:E"&amp;ROW()-1))+1/N8&gt;$C$23,0,1/N8))</f>
        <v/>
      </c>
      <c r="F8" s="3"/>
      <c r="G8" s="3"/>
      <c r="H8" s="48">
        <f>IF(I8&lt;&gt;"", COUNTIF($I$8:I8, "&lt;&gt;"), "")</f>
        <v>1</v>
      </c>
      <c r="I8" s="298" t="s">
        <v>13372</v>
      </c>
      <c r="J8" s="280" t="str">
        <f>IFERROR(VLOOKUP(I8,'JCR 2026 (JIF 25)'!A:D,4,0), IFERROR(VLOOKUP(I8,'JCR 2026 (JIF 25)'!B:D,3,0),""))</f>
        <v>Catalysts</v>
      </c>
      <c r="K8" s="203">
        <v>2023</v>
      </c>
      <c r="L8" s="203">
        <v>520</v>
      </c>
      <c r="M8" s="46">
        <v>1</v>
      </c>
      <c r="N8" s="52"/>
      <c r="O8" s="3"/>
    </row>
    <row r="9" spans="1:15" ht="13.5" customHeight="1">
      <c r="A9" s="37" t="str">
        <f t="shared" si="0"/>
        <v>ACS Sustainable Chemistry &amp; Engineering, 2024, p. 10276</v>
      </c>
      <c r="B9" s="23">
        <f>IF(I9="","",_xlfn.LET(
  _xlpm.resultado1, VLOOKUP(I9,'JCR 2026 (JIF 25)'!A:C,3,FALSE),
  _xlpm.resultado2, VLOOKUP(I9,'JCR 2026 (JIF 25)'!B:C,2,FALSE),
  _xlpm.resultado, IFERROR(_xlpm.resultado1, IFERROR(_xlpm.resultado2,"")),
  IF(_xlpm.resultado="N/A", "N/A",
     IF(OR(_xlpm.resultado=0, _xlpm.resultado=""), "Revista sem FI", VALUE(_xlpm.resultado))
  )
))</f>
        <v>7.6</v>
      </c>
      <c r="C9" s="388">
        <f t="shared" ref="C9:C22" si="3">IF(OR(ISBLANK(M9),NOT(ISNUMBER(B9))),"",1/M9)</f>
        <v>1</v>
      </c>
      <c r="D9" s="389">
        <f t="shared" ref="D9:D22" ca="1" si="4">IF(J9="","",IF(OR(B9=0,B9="Revista sem FI"),0,IF(OR(AND(ISNUMBER(C9),C9&gt;0),AND(ISNUMBER(E9),E9&gt;0)),1,0)))</f>
        <v>1</v>
      </c>
      <c r="E9" s="561" t="str">
        <f t="shared" ca="1" si="2"/>
        <v/>
      </c>
      <c r="F9" s="3"/>
      <c r="G9" s="3"/>
      <c r="H9" s="49">
        <f>IF(I9&lt;&gt;"", COUNTIF($I$8:I9, "&lt;&gt;"), "")</f>
        <v>2</v>
      </c>
      <c r="I9" s="87" t="s">
        <v>10286</v>
      </c>
      <c r="J9" s="249" t="str">
        <f>IFERROR(VLOOKUP(I9,'JCR 2026 (JIF 25)'!A:D,4,0), IFERROR(VLOOKUP(I9,'JCR 2026 (JIF 25)'!B:D,3,0),""))</f>
        <v>ACS Sustainable Chemistry &amp; Engineering</v>
      </c>
      <c r="K9" s="19">
        <v>2024</v>
      </c>
      <c r="L9" s="19">
        <v>10276</v>
      </c>
      <c r="M9" s="19">
        <v>1</v>
      </c>
      <c r="N9" s="53"/>
      <c r="O9" s="3"/>
    </row>
    <row r="10" spans="1:15" ht="13.5" customHeight="1">
      <c r="A10" s="37" t="str">
        <f t="shared" si="0"/>
        <v>RSC Sustainability, 2024, p. 521</v>
      </c>
      <c r="B10" s="23">
        <f>IF(I10="","",_xlfn.LET(
  _xlpm.resultado1, VLOOKUP(I10,'JCR 2026 (JIF 25)'!A:C,3,FALSE),
  _xlpm.resultado2, VLOOKUP(I10,'JCR 2026 (JIF 25)'!B:C,2,FALSE),
  _xlpm.resultado, IFERROR(_xlpm.resultado1, IFERROR(_xlpm.resultado2,"")),
  IF(_xlpm.resultado="N/A", "N/A",
     IF(OR(_xlpm.resultado=0, _xlpm.resultado=""), "Revista sem FI", VALUE(_xlpm.resultado))
  )
))</f>
        <v>6.6</v>
      </c>
      <c r="C10" s="388">
        <f t="shared" si="3"/>
        <v>1</v>
      </c>
      <c r="D10" s="389">
        <f t="shared" ca="1" si="4"/>
        <v>1</v>
      </c>
      <c r="E10" s="561" t="str">
        <f t="shared" ca="1" si="2"/>
        <v/>
      </c>
      <c r="F10" s="3"/>
      <c r="G10" s="3"/>
      <c r="H10" s="49">
        <f>IF(I10&lt;&gt;"", COUNTIF($I$8:I10, "&lt;&gt;"), "")</f>
        <v>3</v>
      </c>
      <c r="I10" s="231" t="s">
        <v>54200</v>
      </c>
      <c r="J10" s="249" t="str">
        <f>IFERROR(VLOOKUP(I10,'JCR 2026 (JIF 25)'!A:D,4,0), IFERROR(VLOOKUP(I10,'JCR 2026 (JIF 25)'!B:D,3,0),""))</f>
        <v>RSC Sustainability</v>
      </c>
      <c r="K10" s="19">
        <v>2024</v>
      </c>
      <c r="L10" s="19">
        <v>521</v>
      </c>
      <c r="M10" s="19">
        <v>1</v>
      </c>
      <c r="N10" s="53"/>
      <c r="O10" s="3"/>
    </row>
    <row r="11" spans="1:15" ht="13.5" customHeight="1">
      <c r="A11" s="37" t="str">
        <f t="shared" si="0"/>
        <v>JOURNAL OF ORGANIC CHEMISTRY, 2024, p. 11272</v>
      </c>
      <c r="B11" s="23">
        <f>IF(I11="","",_xlfn.LET(
  _xlpm.resultado1, VLOOKUP(I11,'JCR 2026 (JIF 25)'!A:C,3,FALSE),
  _xlpm.resultado2, VLOOKUP(I11,'JCR 2026 (JIF 25)'!B:C,2,FALSE),
  _xlpm.resultado, IFERROR(_xlpm.resultado1, IFERROR(_xlpm.resultado2,"")),
  IF(_xlpm.resultado="N/A", "N/A",
     IF(OR(_xlpm.resultado=0, _xlpm.resultado=""), "Revista sem FI", VALUE(_xlpm.resultado))
  )
))</f>
        <v>3.3</v>
      </c>
      <c r="C11" s="388">
        <f t="shared" si="3"/>
        <v>1</v>
      </c>
      <c r="D11" s="389">
        <f t="shared" ca="1" si="4"/>
        <v>1</v>
      </c>
      <c r="E11" s="561" t="str">
        <f t="shared" ca="1" si="2"/>
        <v/>
      </c>
      <c r="F11" s="3"/>
      <c r="G11" s="3"/>
      <c r="H11" s="49">
        <f>IF(I11&lt;&gt;"", COUNTIF($I$8:I11, "&lt;&gt;"), "")</f>
        <v>4</v>
      </c>
      <c r="I11" s="87" t="s">
        <v>1252</v>
      </c>
      <c r="J11" s="249" t="str">
        <f>IFERROR(VLOOKUP(I11,'JCR 2026 (JIF 25)'!A:D,4,0), IFERROR(VLOOKUP(I11,'JCR 2026 (JIF 25)'!B:D,3,0),""))</f>
        <v>JOURNAL OF ORGANIC CHEMISTRY</v>
      </c>
      <c r="K11" s="19">
        <v>2024</v>
      </c>
      <c r="L11" s="19">
        <v>11272</v>
      </c>
      <c r="M11" s="19">
        <v>1</v>
      </c>
      <c r="N11" s="53"/>
      <c r="O11" s="3"/>
    </row>
    <row r="12" spans="1:15" ht="13.5" customHeight="1">
      <c r="A12" s="37" t="str">
        <f t="shared" si="0"/>
        <v>Asian Journal of Organic Chemistry, 2025, p. e00605</v>
      </c>
      <c r="B12" s="23">
        <f>IF(I12="","",_xlfn.LET(
  _xlpm.resultado1, VLOOKUP(I12,'JCR 2026 (JIF 25)'!A:C,3,FALSE),
  _xlpm.resultado2, VLOOKUP(I12,'JCR 2026 (JIF 25)'!B:C,2,FALSE),
  _xlpm.resultado, IFERROR(_xlpm.resultado1, IFERROR(_xlpm.resultado2,"")),
  IF(_xlpm.resultado="N/A", "N/A",
     IF(OR(_xlpm.resultado=0, _xlpm.resultado=""), "Revista sem FI", VALUE(_xlpm.resultado))
  )
))</f>
        <v>2.2999999999999998</v>
      </c>
      <c r="C12" s="388">
        <f t="shared" si="3"/>
        <v>0.5</v>
      </c>
      <c r="D12" s="389">
        <f t="shared" ca="1" si="4"/>
        <v>1</v>
      </c>
      <c r="E12" s="561" t="str">
        <f t="shared" ca="1" si="2"/>
        <v/>
      </c>
      <c r="F12" s="3"/>
      <c r="G12" s="3"/>
      <c r="H12" s="49">
        <f>IF(I12&lt;&gt;"", COUNTIF($I$8:I12, "&lt;&gt;"), "")</f>
        <v>5</v>
      </c>
      <c r="I12" s="87" t="s">
        <v>11743</v>
      </c>
      <c r="J12" s="249" t="str">
        <f>IFERROR(VLOOKUP(I12,'JCR 2026 (JIF 25)'!A:D,4,0), IFERROR(VLOOKUP(I12,'JCR 2026 (JIF 25)'!B:D,3,0),""))</f>
        <v>Asian Journal of Organic Chemistry</v>
      </c>
      <c r="K12" s="19">
        <v>2025</v>
      </c>
      <c r="L12" s="19" t="s">
        <v>66346</v>
      </c>
      <c r="M12" s="19">
        <v>2</v>
      </c>
      <c r="N12" s="53"/>
      <c r="O12" s="3"/>
    </row>
    <row r="13" spans="1:15" ht="13.5" customHeight="1">
      <c r="A13" s="37" t="str">
        <f t="shared" si="0"/>
        <v/>
      </c>
      <c r="B13" s="23" t="str">
        <f>IF(I13="","",_xlfn.LET(
  _xlpm.resultado1, VLOOKUP(I13,'JCR 2026 (JIF 25)'!A:C,3,FALSE),
  _xlpm.resultado2, VLOOKUP(I13,'JCR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3" s="388" t="str">
        <f t="shared" si="3"/>
        <v/>
      </c>
      <c r="D13" s="389" t="str">
        <f t="shared" si="4"/>
        <v/>
      </c>
      <c r="E13" s="561" t="str">
        <f t="shared" ca="1" si="2"/>
        <v/>
      </c>
      <c r="F13" s="3"/>
      <c r="G13" s="3"/>
      <c r="H13" s="49" t="str">
        <f>IF(I13&lt;&gt;"", COUNTIF($I$8:I13, "&lt;&gt;"), "")</f>
        <v/>
      </c>
      <c r="I13" s="87"/>
      <c r="J13" s="249" t="str">
        <f>IFERROR(VLOOKUP(I13,'JCR 2026 (JIF 25)'!A:D,4,0), IFERROR(VLOOKUP(I13,'JCR 2026 (JIF 25)'!B:D,3,0),""))</f>
        <v/>
      </c>
      <c r="K13" s="19"/>
      <c r="L13" s="19"/>
      <c r="M13" s="19"/>
      <c r="N13" s="53"/>
      <c r="O13" s="3"/>
    </row>
    <row r="14" spans="1:15" ht="13.5" customHeight="1">
      <c r="A14" s="37" t="str">
        <f t="shared" si="0"/>
        <v/>
      </c>
      <c r="B14" s="23" t="str">
        <f>IF(I14="","",_xlfn.LET(
  _xlpm.resultado1, VLOOKUP(I14,'JCR 2026 (JIF 25)'!A:C,3,FALSE),
  _xlpm.resultado2, VLOOKUP(I14,'JCR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4" s="388" t="str">
        <f t="shared" si="3"/>
        <v/>
      </c>
      <c r="D14" s="389" t="str">
        <f t="shared" si="4"/>
        <v/>
      </c>
      <c r="E14" s="561" t="str">
        <f t="shared" ca="1" si="2"/>
        <v/>
      </c>
      <c r="F14" s="3"/>
      <c r="G14" s="3"/>
      <c r="H14" s="49" t="str">
        <f>IF(I14&lt;&gt;"", COUNTIF($I$8:I14, "&lt;&gt;"), "")</f>
        <v/>
      </c>
      <c r="I14" s="87"/>
      <c r="J14" s="249" t="str">
        <f>IFERROR(VLOOKUP(I14,'JCR 2026 (JIF 25)'!A:D,4,0), IFERROR(VLOOKUP(I14,'JCR 2026 (JIF 25)'!B:D,3,0),""))</f>
        <v/>
      </c>
      <c r="K14" s="19"/>
      <c r="L14" s="19"/>
      <c r="M14" s="19"/>
      <c r="N14" s="53"/>
      <c r="O14" s="3"/>
    </row>
    <row r="15" spans="1:15" ht="13.5" customHeight="1">
      <c r="A15" s="37" t="str">
        <f t="shared" si="0"/>
        <v/>
      </c>
      <c r="B15" s="23" t="str">
        <f>IF(I15="","",_xlfn.LET(
  _xlpm.resultado1, VLOOKUP(I15,'JCR 2026 (JIF 25)'!A:C,3,FALSE),
  _xlpm.resultado2, VLOOKUP(I15,'JCR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5" s="388" t="str">
        <f t="shared" si="3"/>
        <v/>
      </c>
      <c r="D15" s="389" t="str">
        <f t="shared" si="4"/>
        <v/>
      </c>
      <c r="E15" s="561" t="str">
        <f t="shared" ca="1" si="2"/>
        <v/>
      </c>
      <c r="F15" s="3"/>
      <c r="G15" s="14"/>
      <c r="H15" s="49" t="str">
        <f>IF(I15&lt;&gt;"", COUNTIF($I$8:I15, "&lt;&gt;"), "")</f>
        <v/>
      </c>
      <c r="I15" s="87"/>
      <c r="J15" s="249" t="str">
        <f>IFERROR(VLOOKUP(I15,'JCR 2026 (JIF 25)'!A:D,4,0), IFERROR(VLOOKUP(I15,'JCR 2026 (JIF 25)'!B:D,3,0),""))</f>
        <v/>
      </c>
      <c r="K15" s="19"/>
      <c r="L15" s="19"/>
      <c r="M15" s="19"/>
      <c r="N15" s="53"/>
      <c r="O15" s="14"/>
    </row>
    <row r="16" spans="1:15" ht="13.5" customHeight="1">
      <c r="A16" s="37" t="str">
        <f t="shared" si="0"/>
        <v/>
      </c>
      <c r="B16" s="23" t="str">
        <f>IF(I16="","",_xlfn.LET(
  _xlpm.resultado1, VLOOKUP(I16,'JCR 2026 (JIF 25)'!A:C,3,FALSE),
  _xlpm.resultado2, VLOOKUP(I16,'JCR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6" s="388" t="str">
        <f t="shared" si="3"/>
        <v/>
      </c>
      <c r="D16" s="389" t="str">
        <f t="shared" si="4"/>
        <v/>
      </c>
      <c r="E16" s="561" t="str">
        <f t="shared" ca="1" si="2"/>
        <v/>
      </c>
      <c r="F16" s="3"/>
      <c r="G16" s="14"/>
      <c r="H16" s="49" t="str">
        <f>IF(I16&lt;&gt;"", COUNTIF($I$8:I16, "&lt;&gt;"), "")</f>
        <v/>
      </c>
      <c r="I16" s="87"/>
      <c r="J16" s="249" t="str">
        <f>IFERROR(VLOOKUP(I16,'JCR 2026 (JIF 25)'!A:D,4,0), IFERROR(VLOOKUP(I16,'JCR 2026 (JIF 25)'!B:D,3,0),""))</f>
        <v/>
      </c>
      <c r="K16" s="19"/>
      <c r="L16" s="19"/>
      <c r="M16" s="19"/>
      <c r="N16" s="53"/>
      <c r="O16" s="14"/>
    </row>
    <row r="17" spans="1:15" ht="13.5" customHeight="1">
      <c r="A17" s="37" t="str">
        <f t="shared" si="0"/>
        <v/>
      </c>
      <c r="B17" s="23" t="str">
        <f>IF(I17="","",_xlfn.LET(
  _xlpm.resultado1, VLOOKUP(I17,'JCR 2026 (JIF 25)'!A:C,3,FALSE),
  _xlpm.resultado2, VLOOKUP(I17,'JCR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7" s="388" t="str">
        <f t="shared" si="3"/>
        <v/>
      </c>
      <c r="D17" s="389" t="str">
        <f t="shared" si="4"/>
        <v/>
      </c>
      <c r="E17" s="561" t="str">
        <f t="shared" ca="1" si="2"/>
        <v/>
      </c>
      <c r="F17" s="3"/>
      <c r="G17" s="14"/>
      <c r="H17" s="49" t="str">
        <f>IF(I17&lt;&gt;"", COUNTIF($I$8:I17, "&lt;&gt;"), "")</f>
        <v/>
      </c>
      <c r="I17" s="87"/>
      <c r="J17" s="249" t="str">
        <f>IFERROR(VLOOKUP(I17,'JCR 2026 (JIF 25)'!A:D,4,0), IFERROR(VLOOKUP(I17,'JCR 2026 (JIF 25)'!B:D,3,0),""))</f>
        <v/>
      </c>
      <c r="K17" s="19"/>
      <c r="L17" s="19"/>
      <c r="M17" s="19"/>
      <c r="N17" s="53"/>
      <c r="O17" s="14"/>
    </row>
    <row r="18" spans="1:15" ht="13.5" customHeight="1">
      <c r="A18" s="37" t="str">
        <f t="shared" si="0"/>
        <v/>
      </c>
      <c r="B18" s="23" t="str">
        <f>IF(I18="","",_xlfn.LET(
  _xlpm.resultado1, VLOOKUP(I18,'JCR 2026 (JIF 25)'!A:C,3,FALSE),
  _xlpm.resultado2, VLOOKUP(I18,'JCR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8" s="388" t="str">
        <f t="shared" si="3"/>
        <v/>
      </c>
      <c r="D18" s="389" t="str">
        <f t="shared" si="4"/>
        <v/>
      </c>
      <c r="E18" s="561" t="str">
        <f t="shared" ca="1" si="2"/>
        <v/>
      </c>
      <c r="F18" s="3"/>
      <c r="G18" s="14"/>
      <c r="H18" s="49" t="str">
        <f>IF(I18&lt;&gt;"", COUNTIF($I$8:I18, "&lt;&gt;"), "")</f>
        <v/>
      </c>
      <c r="I18" s="87"/>
      <c r="J18" s="249" t="str">
        <f>IFERROR(VLOOKUP(I18,'JCR 2026 (JIF 25)'!A:D,4,0), IFERROR(VLOOKUP(I18,'JCR 2026 (JIF 25)'!B:D,3,0),""))</f>
        <v/>
      </c>
      <c r="K18" s="19"/>
      <c r="L18" s="19"/>
      <c r="M18" s="19"/>
      <c r="N18" s="53"/>
      <c r="O18" s="14"/>
    </row>
    <row r="19" spans="1:15" ht="13.5" customHeight="1">
      <c r="A19" s="37" t="str">
        <f t="shared" si="0"/>
        <v/>
      </c>
      <c r="B19" s="23" t="str">
        <f>IF(I19="","",_xlfn.LET(
  _xlpm.resultado1, VLOOKUP(I19,'JCR 2026 (JIF 25)'!A:C,3,FALSE),
  _xlpm.resultado2, VLOOKUP(I19,'JCR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9" s="388" t="str">
        <f t="shared" si="3"/>
        <v/>
      </c>
      <c r="D19" s="389" t="str">
        <f t="shared" si="4"/>
        <v/>
      </c>
      <c r="E19" s="561" t="str">
        <f t="shared" ca="1" si="2"/>
        <v/>
      </c>
      <c r="F19" s="3"/>
      <c r="G19" s="14"/>
      <c r="H19" s="49" t="str">
        <f>IF(I19&lt;&gt;"", COUNTIF($I$8:I19, "&lt;&gt;"), "")</f>
        <v/>
      </c>
      <c r="I19" s="87"/>
      <c r="J19" s="249" t="str">
        <f>IFERROR(VLOOKUP(I19,'JCR 2026 (JIF 25)'!A:D,4,0), IFERROR(VLOOKUP(I19,'JCR 2026 (JIF 25)'!B:D,3,0),""))</f>
        <v/>
      </c>
      <c r="K19" s="19"/>
      <c r="L19" s="19"/>
      <c r="M19" s="19"/>
      <c r="N19" s="53"/>
      <c r="O19" s="14"/>
    </row>
    <row r="20" spans="1:15" ht="13.5" customHeight="1">
      <c r="A20" s="37" t="str">
        <f t="shared" si="0"/>
        <v/>
      </c>
      <c r="B20" s="23" t="str">
        <f>IF(I20="","",_xlfn.LET(
  _xlpm.resultado1, VLOOKUP(I20,'JCR 2026 (JIF 25)'!A:C,3,FALSE),
  _xlpm.resultado2, VLOOKUP(I20,'JCR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20" s="388" t="str">
        <f t="shared" si="3"/>
        <v/>
      </c>
      <c r="D20" s="389" t="str">
        <f t="shared" si="4"/>
        <v/>
      </c>
      <c r="E20" s="561" t="str">
        <f t="shared" ca="1" si="2"/>
        <v/>
      </c>
      <c r="F20" s="3"/>
      <c r="G20" s="3"/>
      <c r="H20" s="49" t="str">
        <f>IF(I20&lt;&gt;"", COUNTIF($I$8:I20, "&lt;&gt;"), "")</f>
        <v/>
      </c>
      <c r="I20" s="87"/>
      <c r="J20" s="249" t="str">
        <f>IFERROR(VLOOKUP(I20,'JCR 2026 (JIF 25)'!A:D,4,0), IFERROR(VLOOKUP(I20,'JCR 2026 (JIF 25)'!B:D,3,0),""))</f>
        <v/>
      </c>
      <c r="K20" s="19"/>
      <c r="L20" s="19"/>
      <c r="M20" s="19"/>
      <c r="N20" s="53"/>
      <c r="O20" s="3"/>
    </row>
    <row r="21" spans="1:15" ht="13.5" customHeight="1">
      <c r="A21" s="37" t="str">
        <f t="shared" si="0"/>
        <v/>
      </c>
      <c r="B21" s="23" t="str">
        <f>IF(I21="","",_xlfn.LET(
  _xlpm.resultado1, VLOOKUP(I21,'JCR 2026 (JIF 25)'!A:C,3,FALSE),
  _xlpm.resultado2, VLOOKUP(I21,'JCR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21" s="388" t="str">
        <f t="shared" si="3"/>
        <v/>
      </c>
      <c r="D21" s="389" t="str">
        <f t="shared" si="4"/>
        <v/>
      </c>
      <c r="E21" s="561" t="str">
        <f t="shared" ca="1" si="2"/>
        <v/>
      </c>
      <c r="F21" s="3"/>
      <c r="G21" s="14"/>
      <c r="H21" s="49" t="str">
        <f>IF(I21&lt;&gt;"", COUNTIF($I$8:I21, "&lt;&gt;"), "")</f>
        <v/>
      </c>
      <c r="I21" s="87"/>
      <c r="J21" s="249" t="str">
        <f>IFERROR(VLOOKUP(I21,'JCR 2026 (JIF 25)'!A:D,4,0), IFERROR(VLOOKUP(I21,'JCR 2026 (JIF 25)'!B:D,3,0),""))</f>
        <v/>
      </c>
      <c r="K21" s="19"/>
      <c r="L21" s="19"/>
      <c r="M21" s="19"/>
      <c r="N21" s="53"/>
      <c r="O21" s="14"/>
    </row>
    <row r="22" spans="1:15" ht="13.5" customHeight="1" thickBot="1">
      <c r="A22" s="38" t="str">
        <f t="shared" si="0"/>
        <v/>
      </c>
      <c r="B22" s="33" t="str">
        <f>IF(I22="","",_xlfn.LET(
  _xlpm.resultado1, VLOOKUP(I22,'JCR 2026 (JIF 25)'!A:C,3,FALSE),
  _xlpm.resultado2, VLOOKUP(I22,'JCR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22" s="397" t="str">
        <f t="shared" si="3"/>
        <v/>
      </c>
      <c r="D22" s="398" t="str">
        <f t="shared" si="4"/>
        <v/>
      </c>
      <c r="E22" s="562" t="str">
        <f t="shared" ca="1" si="2"/>
        <v/>
      </c>
      <c r="F22" s="3"/>
      <c r="G22" s="14"/>
      <c r="H22" s="50" t="str">
        <f>IF(I22&lt;&gt;"", COUNTIF($I$8:I22, "&lt;&gt;"), "")</f>
        <v/>
      </c>
      <c r="I22" s="228"/>
      <c r="J22" s="284" t="str">
        <f>IFERROR(VLOOKUP(I22,'JCR 2026 (JIF 25)'!A:D,4,0), IFERROR(VLOOKUP(I22,'JCR 2026 (JIF 25)'!B:D,3,0),""))</f>
        <v/>
      </c>
      <c r="K22" s="47"/>
      <c r="L22" s="47"/>
      <c r="M22" s="47"/>
      <c r="N22" s="54"/>
      <c r="O22" s="14"/>
    </row>
    <row r="23" spans="1:15" ht="13.5" customHeight="1">
      <c r="A23" s="34" t="s">
        <v>60663</v>
      </c>
      <c r="B23" s="35">
        <f>SUM(B8:B22)</f>
        <v>24.3</v>
      </c>
      <c r="C23" s="35">
        <f>SUM(C8:C22)</f>
        <v>4.5</v>
      </c>
      <c r="D23" s="35">
        <f ca="1">SUM(D8:D22)</f>
        <v>5</v>
      </c>
      <c r="E23" s="36">
        <f ca="1">SUM(E8:E22)</f>
        <v>0</v>
      </c>
      <c r="F23" s="3"/>
      <c r="G23" s="3"/>
      <c r="H23" s="3"/>
      <c r="I23" s="3"/>
      <c r="J23" s="233"/>
      <c r="K23" s="3"/>
      <c r="L23" s="3"/>
      <c r="M23" s="3"/>
      <c r="N23" s="3"/>
      <c r="O23" s="3"/>
    </row>
    <row r="24" spans="1:15" ht="13.5" customHeight="1" thickBot="1">
      <c r="A24" s="24"/>
      <c r="B24" s="25" t="s">
        <v>53910</v>
      </c>
      <c r="C24" s="55">
        <f ca="1">C23+(MIN(C23,E23))</f>
        <v>4.5</v>
      </c>
      <c r="D24" s="26"/>
      <c r="E24" s="27"/>
      <c r="F24" s="14"/>
      <c r="G24" s="14"/>
      <c r="H24" s="14"/>
      <c r="I24" s="14"/>
      <c r="J24" s="211"/>
      <c r="K24" s="14"/>
      <c r="L24" s="14"/>
      <c r="M24" s="3"/>
      <c r="N24" s="3"/>
      <c r="O24" s="3"/>
    </row>
    <row r="25" spans="1:15" ht="13.5" customHeight="1" thickBot="1">
      <c r="A25" s="16"/>
      <c r="B25" s="21"/>
      <c r="C25" s="21"/>
      <c r="D25" s="29"/>
      <c r="E25" s="15"/>
      <c r="F25" s="3"/>
      <c r="G25" s="3"/>
      <c r="H25" s="3"/>
      <c r="I25" s="3"/>
      <c r="J25" s="8"/>
      <c r="K25" s="3"/>
      <c r="L25" s="3"/>
      <c r="M25" s="3"/>
      <c r="N25" s="3"/>
      <c r="O25" s="3"/>
    </row>
    <row r="26" spans="1:15" ht="13.5" customHeight="1" thickBot="1">
      <c r="A26" s="41" t="s">
        <v>6</v>
      </c>
      <c r="B26" s="133" t="s">
        <v>53953</v>
      </c>
      <c r="C26" s="42" cm="1">
        <f t="array" aca="1" ref="C26" ca="1">_xlfn.LET(
_xlpm._nAP,COUNTIF(C8:C22,"&gt;0"),
_xlpm._nTotal,SUM(D8:D22),
_xlpm._nCandidatosAPCo,SUMPRODUCT(--ISNUMBER(E8:E22)),
_xlpm._nAPCoUsados,MIN(MAX(0,_xlpm._nTotal-_xlpm._nAP),_xlpm._nCandidatosAPCo),
_xlpm._FIAPCo,_xlfn._xlws.FILTER(
   IF(ISNUMBER(B8:B22),B8:B22,0),
   ISNUMBER(E8:E22),
   0
),
_xlpm._somaAP,SUMIFS(B8:B22,C8:C22,"&gt;0"),
_xlpm._somaAPCo,IF(
   _xlpm._nAPCoUsados=0,
   0,
   SUM(
      LARGE(
         _xlpm._FIAPCo,
         _xlfn.SEQUENCE(_xlpm._nAPCoUsados)
      )
   )
),
IF(
   _xlpm._nTotal=0,
   0,
   (_xlpm._somaAP+_xlpm._somaAPCo)/_xlpm._nTotal
)
)</f>
        <v>4.8600000000000003</v>
      </c>
      <c r="D26" s="14" t="s">
        <v>53962</v>
      </c>
      <c r="E26" s="8"/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15" ht="13.5" customHeight="1">
      <c r="A27" s="3"/>
      <c r="B27" s="3"/>
      <c r="C27" s="3"/>
      <c r="D27" s="210" t="s">
        <v>53963</v>
      </c>
      <c r="E27" s="8"/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1:15" ht="13.5" customHeight="1" thickBot="1">
      <c r="A28" s="14"/>
      <c r="B28" s="14"/>
      <c r="C28" s="14"/>
      <c r="D28" s="210"/>
      <c r="E28" s="15"/>
      <c r="F28" s="14"/>
      <c r="G28" s="14"/>
      <c r="H28" s="14"/>
      <c r="I28" s="14"/>
      <c r="J28" s="14"/>
      <c r="K28" s="14"/>
      <c r="L28" s="14"/>
      <c r="M28" s="14"/>
      <c r="N28" s="14"/>
      <c r="O28" s="14"/>
    </row>
    <row r="29" spans="1:15" ht="13.5" customHeight="1" thickBot="1">
      <c r="A29" s="39" t="s">
        <v>53952</v>
      </c>
      <c r="B29" s="212"/>
      <c r="C29" s="57" t="s">
        <v>3</v>
      </c>
      <c r="D29" s="58" t="s">
        <v>4</v>
      </c>
      <c r="E29" s="8"/>
      <c r="F29" s="3"/>
      <c r="G29" s="3"/>
      <c r="H29" s="257" t="s">
        <v>60667</v>
      </c>
      <c r="I29" s="258" t="s">
        <v>60675</v>
      </c>
      <c r="J29" s="258" t="s">
        <v>60677</v>
      </c>
      <c r="K29" s="259" t="s">
        <v>25</v>
      </c>
      <c r="L29" s="258" t="s">
        <v>60676</v>
      </c>
      <c r="M29" s="259" t="s">
        <v>53917</v>
      </c>
      <c r="N29" s="260" t="s">
        <v>60680</v>
      </c>
      <c r="O29" s="3"/>
    </row>
    <row r="30" spans="1:15" ht="13.5" customHeight="1">
      <c r="A30" s="672" t="str">
        <f>IF(OR(ISBLANK(J30),ISBLANK(K30)), "", J30 &amp; ", " &amp; K30)</f>
        <v>BR1020220134197, Efeito antidepressivo de…, 2022</v>
      </c>
      <c r="B30" s="673"/>
      <c r="C30" s="269">
        <f>IF(I30="","",
 IF(I30="C", IF(L30="N", 1, IF(L30="I", 2, 0)),
 IF(I30="L", IF(L30="N", 2, IF(L30="I", 4, 0)),
 IF(I30="P",
    IF(L30="N",1,IF(L30="I",2,0)) *
    IF(L30&lt;&gt;"", IF(N30&lt;&gt;"", 2, 1), 0),
 0))))</f>
        <v>1</v>
      </c>
      <c r="D30" s="275">
        <f t="shared" ref="D30:D39" si="5">IF(A30="","",1)</f>
        <v>1</v>
      </c>
      <c r="E30" s="8"/>
      <c r="F30" s="3"/>
      <c r="G30" s="3"/>
      <c r="H30" s="48">
        <f>IF(J30&lt;&gt;"", COUNTIF($J30:J$30, "&lt;&gt;"), "")</f>
        <v>1</v>
      </c>
      <c r="I30" s="203" t="s">
        <v>60674</v>
      </c>
      <c r="J30" s="51" t="s">
        <v>10172</v>
      </c>
      <c r="K30" s="246">
        <v>2022</v>
      </c>
      <c r="L30" s="203" t="s">
        <v>60678</v>
      </c>
      <c r="M30" s="289"/>
      <c r="N30" s="270"/>
      <c r="O30" s="3"/>
    </row>
    <row r="31" spans="1:15" ht="13.5" customHeight="1">
      <c r="A31" s="642" t="str">
        <f t="shared" ref="A31:A39" si="6">IF(OR(ISBLANK(J31),ISBLANK(K31)), "", J31 &amp; ", " &amp; K31)</f>
        <v>Chap. 2, Alternative Energy Source., 2022</v>
      </c>
      <c r="B31" s="643"/>
      <c r="C31" s="262">
        <f t="shared" ref="C31:C39" si="7">IF(I31="","",
 IF(I31="C", IF(L31="N", 1, IF(L31="I", 2, 0)),
 IF(I31="L", IF(L31="N", 2, IF(L31="I", 4, 0)),
 IF(I31="P",
    IF(L31="N",1,IF(L31="I",2,0)) *
    IF(L31&lt;&gt;"", IF(N31&lt;&gt;"", 2, 1), 0),
 0))))</f>
        <v>2</v>
      </c>
      <c r="D31" s="276">
        <f t="shared" si="5"/>
        <v>1</v>
      </c>
      <c r="E31" s="8"/>
      <c r="F31" s="3"/>
      <c r="G31" s="3"/>
      <c r="H31" s="282">
        <f>IF(J31&lt;&gt;"", COUNTIF($J$30:J31, "&lt;&gt;"), "")</f>
        <v>2</v>
      </c>
      <c r="I31" s="87" t="s">
        <v>60673</v>
      </c>
      <c r="J31" s="18" t="s">
        <v>53960</v>
      </c>
      <c r="K31" s="204">
        <v>2022</v>
      </c>
      <c r="L31" s="87" t="s">
        <v>60679</v>
      </c>
      <c r="M31" s="294" t="s">
        <v>53958</v>
      </c>
      <c r="N31" s="266"/>
      <c r="O31" s="3"/>
    </row>
    <row r="32" spans="1:15" ht="13.5" customHeight="1">
      <c r="A32" s="642" t="str">
        <f t="shared" si="6"/>
        <v>Chap. 6, Chalcogen-containing and chalcogen-functionalized heterocycles. Chalcogen Chemistry: Fundamentals and applications, edited by vito lippolis, claudio santi, eder lenardao and antonio braga, 2023</v>
      </c>
      <c r="B32" s="643"/>
      <c r="C32" s="262">
        <f t="shared" si="7"/>
        <v>2</v>
      </c>
      <c r="D32" s="276">
        <f t="shared" si="5"/>
        <v>1</v>
      </c>
      <c r="E32" s="8"/>
      <c r="F32" s="3"/>
      <c r="G32" s="3"/>
      <c r="H32" s="282">
        <f>IF(J32&lt;&gt;"", COUNTIF($J$30:J32, "&lt;&gt;"), "")</f>
        <v>3</v>
      </c>
      <c r="I32" s="87" t="s">
        <v>60673</v>
      </c>
      <c r="J32" s="18" t="s">
        <v>53959</v>
      </c>
      <c r="K32" s="204">
        <v>2023</v>
      </c>
      <c r="L32" s="87" t="s">
        <v>60679</v>
      </c>
      <c r="M32" s="294" t="s">
        <v>53920</v>
      </c>
      <c r="N32" s="266"/>
      <c r="O32" s="3"/>
    </row>
    <row r="33" spans="1:15" ht="13.5" customHeight="1">
      <c r="A33" s="642" t="str">
        <f t="shared" si="6"/>
        <v>Capítulo: Targets in Heterocyclic Systems; 10.17374/targets.2025.28.344 , 2024</v>
      </c>
      <c r="B33" s="643"/>
      <c r="C33" s="262">
        <f t="shared" si="7"/>
        <v>2</v>
      </c>
      <c r="D33" s="276">
        <f t="shared" si="5"/>
        <v>1</v>
      </c>
      <c r="E33" s="8"/>
      <c r="F33" s="3"/>
      <c r="G33" s="3"/>
      <c r="H33" s="282">
        <f>IF(J33&lt;&gt;"", COUNTIF($J$30:J33, "&lt;&gt;"), "")</f>
        <v>4</v>
      </c>
      <c r="I33" s="87" t="s">
        <v>60673</v>
      </c>
      <c r="J33" s="255" t="s">
        <v>54006</v>
      </c>
      <c r="K33" s="19">
        <v>2024</v>
      </c>
      <c r="L33" s="87" t="s">
        <v>60679</v>
      </c>
      <c r="M33" s="294" t="s">
        <v>54007</v>
      </c>
      <c r="N33" s="266"/>
      <c r="O33" s="3"/>
    </row>
    <row r="34" spans="1:15" ht="13.2" customHeight="1">
      <c r="A34" s="642" t="str">
        <f t="shared" si="6"/>
        <v>Capítulo 17 - Photon- and electron-mediated, 2025</v>
      </c>
      <c r="B34" s="643"/>
      <c r="C34" s="262">
        <f t="shared" si="7"/>
        <v>2</v>
      </c>
      <c r="D34" s="276">
        <f t="shared" si="5"/>
        <v>1</v>
      </c>
      <c r="E34" s="15"/>
      <c r="F34" s="14"/>
      <c r="G34" s="14"/>
      <c r="H34" s="282">
        <f>IF(J34&lt;&gt;"", COUNTIF($J$30:J34, "&lt;&gt;"), "")</f>
        <v>5</v>
      </c>
      <c r="I34" s="87" t="s">
        <v>60673</v>
      </c>
      <c r="J34" s="255" t="s">
        <v>66347</v>
      </c>
      <c r="K34" s="6">
        <v>2025</v>
      </c>
      <c r="L34" s="87" t="s">
        <v>60679</v>
      </c>
      <c r="M34" s="294" t="s">
        <v>53995</v>
      </c>
      <c r="N34" s="266"/>
      <c r="O34" s="14"/>
    </row>
    <row r="35" spans="1:15" ht="13.5" customHeight="1">
      <c r="A35" s="642" t="str">
        <f t="shared" si="6"/>
        <v/>
      </c>
      <c r="B35" s="643"/>
      <c r="C35" s="262" t="str">
        <f t="shared" si="7"/>
        <v/>
      </c>
      <c r="D35" s="276" t="str">
        <f t="shared" si="5"/>
        <v/>
      </c>
      <c r="E35" s="15"/>
      <c r="F35" s="14"/>
      <c r="G35" s="14"/>
      <c r="H35" s="282" t="str">
        <f>IF(J35&lt;&gt;"", COUNTIF($J$30:J35, "&lt;&gt;"), "")</f>
        <v/>
      </c>
      <c r="I35" s="87"/>
      <c r="J35" s="255"/>
      <c r="K35" s="19"/>
      <c r="L35" s="87"/>
      <c r="M35" s="294"/>
      <c r="N35" s="266"/>
      <c r="O35" s="14"/>
    </row>
    <row r="36" spans="1:15" ht="13.5" customHeight="1">
      <c r="A36" s="642" t="str">
        <f t="shared" si="6"/>
        <v/>
      </c>
      <c r="B36" s="643"/>
      <c r="C36" s="262" t="str">
        <f t="shared" si="7"/>
        <v/>
      </c>
      <c r="D36" s="276" t="str">
        <f t="shared" si="5"/>
        <v/>
      </c>
      <c r="E36" s="8"/>
      <c r="F36" s="3"/>
      <c r="G36" s="3"/>
      <c r="H36" s="282" t="str">
        <f>IF(J36&lt;&gt;"", COUNTIF($J$30:J36, "&lt;&gt;"), "")</f>
        <v/>
      </c>
      <c r="I36" s="87"/>
      <c r="J36" s="255"/>
      <c r="K36" s="6"/>
      <c r="L36" s="87"/>
      <c r="M36" s="294"/>
      <c r="N36" s="266"/>
      <c r="O36" s="3"/>
    </row>
    <row r="37" spans="1:15" ht="13.5" customHeight="1">
      <c r="A37" s="642" t="str">
        <f t="shared" si="6"/>
        <v/>
      </c>
      <c r="B37" s="643"/>
      <c r="C37" s="262" t="str">
        <f t="shared" si="7"/>
        <v/>
      </c>
      <c r="D37" s="276" t="str">
        <f t="shared" si="5"/>
        <v/>
      </c>
      <c r="E37" s="15"/>
      <c r="F37" s="14"/>
      <c r="G37" s="14"/>
      <c r="H37" s="282" t="str">
        <f>IF(J37&lt;&gt;"", COUNTIF($J$30:J37, "&lt;&gt;"), "")</f>
        <v/>
      </c>
      <c r="I37" s="87"/>
      <c r="J37" s="255"/>
      <c r="K37" s="7"/>
      <c r="L37" s="87"/>
      <c r="M37" s="294"/>
      <c r="N37" s="266"/>
      <c r="O37" s="14"/>
    </row>
    <row r="38" spans="1:15" ht="13.5" customHeight="1">
      <c r="A38" s="642" t="str">
        <f t="shared" si="6"/>
        <v/>
      </c>
      <c r="B38" s="643"/>
      <c r="C38" s="262" t="str">
        <f t="shared" si="7"/>
        <v/>
      </c>
      <c r="D38" s="276" t="str">
        <f t="shared" si="5"/>
        <v/>
      </c>
      <c r="E38" s="8"/>
      <c r="F38" s="3"/>
      <c r="G38" s="3"/>
      <c r="H38" s="282" t="str">
        <f>IF(J38&lt;&gt;"", COUNTIF($J$30:J38, "&lt;&gt;"), "")</f>
        <v/>
      </c>
      <c r="I38" s="87"/>
      <c r="J38" s="255"/>
      <c r="K38" s="19"/>
      <c r="L38" s="87"/>
      <c r="M38" s="294"/>
      <c r="N38" s="266"/>
      <c r="O38" s="3"/>
    </row>
    <row r="39" spans="1:15" ht="13.5" customHeight="1" thickBot="1">
      <c r="A39" s="674" t="str">
        <f t="shared" si="6"/>
        <v/>
      </c>
      <c r="B39" s="675"/>
      <c r="C39" s="263" t="str">
        <f t="shared" si="7"/>
        <v/>
      </c>
      <c r="D39" s="277" t="str">
        <f t="shared" si="5"/>
        <v/>
      </c>
      <c r="E39" s="8"/>
      <c r="F39" s="3"/>
      <c r="G39" s="3"/>
      <c r="H39" s="293" t="str">
        <f>IF(J39&lt;&gt;"", COUNTIF($J$30:J39, "&lt;&gt;"), "")</f>
        <v/>
      </c>
      <c r="I39" s="228"/>
      <c r="J39" s="256"/>
      <c r="K39" s="228"/>
      <c r="L39" s="228"/>
      <c r="M39" s="299"/>
      <c r="N39" s="267"/>
      <c r="O39" s="3"/>
    </row>
    <row r="40" spans="1:15" ht="13.5" customHeight="1" thickBot="1">
      <c r="A40" s="733" t="s">
        <v>60663</v>
      </c>
      <c r="B40" s="734"/>
      <c r="C40" s="237">
        <f>SUM(C30:C39)</f>
        <v>9</v>
      </c>
      <c r="D40" s="238">
        <f>SUM(D30:D39)</f>
        <v>5</v>
      </c>
      <c r="E40" s="8"/>
      <c r="F40" s="3"/>
      <c r="G40" s="3"/>
      <c r="H40" s="3" t="s">
        <v>60668</v>
      </c>
      <c r="I40" s="3"/>
      <c r="J40" s="3"/>
      <c r="K40" s="3"/>
      <c r="L40" s="3"/>
      <c r="M40" s="3"/>
      <c r="N40" s="3"/>
      <c r="O40" s="3"/>
    </row>
    <row r="41" spans="1:15" ht="13.5" customHeight="1" thickBot="1">
      <c r="A41" s="127"/>
      <c r="B41" s="28"/>
      <c r="C41" s="15"/>
      <c r="D41" s="15"/>
      <c r="E41" s="8"/>
      <c r="F41" s="3"/>
      <c r="G41" s="3"/>
      <c r="H41" s="3" t="s">
        <v>60669</v>
      </c>
      <c r="I41" s="3"/>
      <c r="J41" s="3"/>
      <c r="K41" s="3"/>
      <c r="L41" s="3"/>
      <c r="M41" s="3"/>
      <c r="N41" s="3"/>
      <c r="O41" s="3"/>
    </row>
    <row r="42" spans="1:15" ht="13.5" customHeight="1" thickBot="1">
      <c r="A42" s="128" t="s">
        <v>60664</v>
      </c>
      <c r="B42" s="131" t="s">
        <v>53911</v>
      </c>
      <c r="C42" s="129">
        <f ca="1">C24+C40</f>
        <v>13.5</v>
      </c>
      <c r="D42" s="130">
        <f ca="1">D23 + D40</f>
        <v>10</v>
      </c>
      <c r="E42" s="8"/>
      <c r="F42" s="3"/>
      <c r="G42" s="3"/>
      <c r="H42" s="3" t="s">
        <v>60670</v>
      </c>
      <c r="I42" s="3"/>
      <c r="J42" s="3"/>
      <c r="K42" s="3"/>
      <c r="L42" s="3"/>
      <c r="M42" s="3"/>
      <c r="N42" s="3"/>
      <c r="O42" s="3"/>
    </row>
    <row r="43" spans="1:15" ht="13.5" customHeight="1" thickBot="1">
      <c r="A43" s="15"/>
      <c r="B43" s="131" t="s">
        <v>53914</v>
      </c>
      <c r="C43" s="130">
        <f>C40+C23</f>
        <v>13.5</v>
      </c>
      <c r="D43" s="14"/>
      <c r="E43" s="8"/>
      <c r="F43" s="3"/>
      <c r="G43" s="3"/>
      <c r="H43" s="3"/>
      <c r="I43" s="3"/>
      <c r="J43" s="3"/>
      <c r="K43" s="3"/>
      <c r="L43" s="3"/>
      <c r="M43" s="3"/>
      <c r="N43" s="3"/>
      <c r="O43" s="3"/>
    </row>
    <row r="44" spans="1:15" ht="13.5" customHeight="1" thickBot="1">
      <c r="A44" s="15"/>
      <c r="B44" s="15"/>
      <c r="C44" s="15"/>
      <c r="D44" s="14"/>
      <c r="E44" s="15"/>
      <c r="F44" s="14"/>
      <c r="G44" s="14"/>
      <c r="H44" s="14"/>
      <c r="I44" s="14"/>
      <c r="J44" s="14"/>
      <c r="K44" s="14"/>
      <c r="L44" s="14"/>
      <c r="M44" s="3"/>
      <c r="N44" s="3"/>
      <c r="O44" s="3"/>
    </row>
    <row r="45" spans="1:15" ht="13.5" customHeight="1" thickBot="1">
      <c r="A45" s="137" t="s">
        <v>7</v>
      </c>
      <c r="B45" s="139"/>
      <c r="C45" s="9"/>
      <c r="D45" s="3"/>
      <c r="E45" s="8"/>
      <c r="F45" s="3"/>
      <c r="G45" s="3"/>
      <c r="H45" s="137" t="s">
        <v>7</v>
      </c>
      <c r="I45" s="138"/>
      <c r="J45" s="138"/>
      <c r="K45" s="138"/>
      <c r="L45" s="139"/>
      <c r="M45" s="3"/>
      <c r="N45" s="3"/>
      <c r="O45" s="3"/>
    </row>
    <row r="46" spans="1:15" ht="13.5" customHeight="1" thickBot="1">
      <c r="A46" s="132" t="s">
        <v>8</v>
      </c>
      <c r="B46" s="134" t="s">
        <v>9</v>
      </c>
      <c r="C46" s="4"/>
      <c r="D46" s="3"/>
      <c r="E46" s="8"/>
      <c r="F46" s="3"/>
      <c r="G46" s="3"/>
      <c r="H46" s="196" t="s">
        <v>60667</v>
      </c>
      <c r="I46" s="57" t="s">
        <v>55886</v>
      </c>
      <c r="J46" s="197" t="s">
        <v>24</v>
      </c>
      <c r="K46" s="197" t="s">
        <v>25</v>
      </c>
      <c r="L46" s="198" t="s">
        <v>26</v>
      </c>
      <c r="M46" s="3"/>
      <c r="N46" s="3"/>
      <c r="O46" s="3"/>
    </row>
    <row r="47" spans="1:15" ht="13.5" customHeight="1">
      <c r="A47" s="135" t="str">
        <f>IF(ISBLANK(J47),"",J47 &amp; IF(ISBLANK(K47), "", ", " &amp; K47 &amp; ",") &amp; IF(ISBLANK(L47), "", " p. " &amp; L47))</f>
        <v>ACS Chemical Neuroscience, 2022, p. 1746</v>
      </c>
      <c r="B47" s="136">
        <f>IF(C47="Revista sem FI",0,IF(OR(I47="",K47=""),"",1))</f>
        <v>1</v>
      </c>
      <c r="C47" s="239" t="str">
        <f>IF(IF(I47="","",_xlfn.LET(_xlpm.resultado1,VLOOKUP(I47,'JCR 2026 (JIF 25)'!A:C,3,FALSE),_xlpm.resultado2,VLOOKUP(I47,'JCR 2026 (JIF 25)'!B:C,2,FALSE),_xlpm.resultado,IFERROR(_xlpm.resultado1,IFERROR(_xlpm.resultado2,"")),IF(OR(_xlpm.resultado=0,_xlpm.resultado=""),"Revista sem FI",VALUE(_xlpm.resultado))))="Revista sem FI","Revista sem FI","")</f>
        <v/>
      </c>
      <c r="D47" s="3"/>
      <c r="E47" s="8"/>
      <c r="F47" s="3"/>
      <c r="G47" s="3"/>
      <c r="H47" s="48">
        <f>IF(I47&lt;&gt;"", COUNTIF($I$47:I47, "&lt;&gt;"), "")</f>
        <v>1</v>
      </c>
      <c r="I47" s="298" t="s">
        <v>10275</v>
      </c>
      <c r="J47" s="280" t="str">
        <f>IFERROR(VLOOKUP(I47,'JCR 2026 (JIF 25)'!A:D,4,0), IFERROR(VLOOKUP(I47,'JCR 2026 (JIF 25)'!B:D,3,0),""))</f>
        <v>ACS Chemical Neuroscience</v>
      </c>
      <c r="K47" s="70">
        <v>2022</v>
      </c>
      <c r="L47" s="67">
        <v>1746</v>
      </c>
      <c r="M47" s="3"/>
      <c r="N47" s="3"/>
      <c r="O47" s="3"/>
    </row>
    <row r="48" spans="1:15" ht="13.5" customHeight="1">
      <c r="A48" s="135" t="str">
        <f t="shared" ref="A48:A71" si="8">IF(ISBLANK(J48),"",J48 &amp; IF(ISBLANK(K48), "", ", " &amp; K48 &amp; ",") &amp; IF(ISBLANK(L48), "", " p. " &amp; L48))</f>
        <v>Green Chemistry Letters and Reviews, 2022, p. 373</v>
      </c>
      <c r="B48" s="136">
        <f t="shared" ref="B48:B71" si="9">IF(C48="Revista sem FI",0,IF(OR(I48="",K48=""),"",1))</f>
        <v>1</v>
      </c>
      <c r="C48" s="239" t="str">
        <f>IF(IF(I48="","",_xlfn.LET(_xlpm.resultado1,VLOOKUP(I48,'JCR 2026 (JIF 25)'!A:C,3,FALSE),_xlpm.resultado2,VLOOKUP(I48,'JCR 2026 (JIF 25)'!B:C,2,FALSE),_xlpm.resultado,IFERROR(_xlpm.resultado1,IFERROR(_xlpm.resultado2,"")),IF(OR(_xlpm.resultado=0,_xlpm.resultado=""),"Revista sem FI",VALUE(_xlpm.resultado))))="Revista sem FI","Revista sem FI","")</f>
        <v/>
      </c>
      <c r="D48" s="3"/>
      <c r="E48" s="8"/>
      <c r="F48" s="3"/>
      <c r="G48" s="3"/>
      <c r="H48" s="49">
        <f>IF(I48&lt;&gt;"", COUNTIF($I$47:I48, "&lt;&gt;"), "")</f>
        <v>2</v>
      </c>
      <c r="I48" s="231" t="s">
        <v>15477</v>
      </c>
      <c r="J48" s="249" t="str">
        <f>IFERROR(VLOOKUP(I48,'JCR 2026 (JIF 25)'!A:D,4,0), IFERROR(VLOOKUP(I48,'JCR 2026 (JIF 25)'!B:D,3,0),""))</f>
        <v>Green Chemistry Letters and Reviews</v>
      </c>
      <c r="K48" s="5">
        <v>2022</v>
      </c>
      <c r="L48" s="68">
        <v>373</v>
      </c>
      <c r="M48" s="3"/>
      <c r="N48" s="3"/>
      <c r="O48" s="3"/>
    </row>
    <row r="49" spans="1:15" ht="13.5" customHeight="1">
      <c r="A49" s="135" t="str">
        <f t="shared" si="8"/>
        <v>Chemistry-An Asian Journal, 2022, p. e202101394</v>
      </c>
      <c r="B49" s="136">
        <f t="shared" si="9"/>
        <v>1</v>
      </c>
      <c r="C49" s="239" t="str">
        <f>IF(IF(I49="","",_xlfn.LET(_xlpm.resultado1,VLOOKUP(I49,'JCR 2026 (JIF 25)'!A:C,3,FALSE),_xlpm.resultado2,VLOOKUP(I49,'JCR 2026 (JIF 25)'!B:C,2,FALSE),_xlpm.resultado,IFERROR(_xlpm.resultado1,IFERROR(_xlpm.resultado2,"")),IF(OR(_xlpm.resultado=0,_xlpm.resultado=""),"Revista sem FI",VALUE(_xlpm.resultado))))="Revista sem FI","Revista sem FI","")</f>
        <v/>
      </c>
      <c r="D49" s="3"/>
      <c r="E49" s="8"/>
      <c r="F49" s="3"/>
      <c r="G49" s="3"/>
      <c r="H49" s="49">
        <f>IF(I49&lt;&gt;"", COUNTIF($I$47:I49, "&lt;&gt;"), "")</f>
        <v>3</v>
      </c>
      <c r="I49" s="231" t="s">
        <v>441</v>
      </c>
      <c r="J49" s="249" t="str">
        <f>IFERROR(VLOOKUP(I49,'JCR 2026 (JIF 25)'!A:D,4,0), IFERROR(VLOOKUP(I49,'JCR 2026 (JIF 25)'!B:D,3,0),""))</f>
        <v>Chemistry-An Asian Journal</v>
      </c>
      <c r="K49" s="5">
        <v>2022</v>
      </c>
      <c r="L49" s="68" t="s">
        <v>10170</v>
      </c>
      <c r="M49" s="3"/>
      <c r="N49" s="3"/>
      <c r="O49" s="3"/>
    </row>
    <row r="50" spans="1:15" ht="13.5" customHeight="1">
      <c r="A50" s="135" t="str">
        <f t="shared" si="8"/>
        <v>MOLECULES, 2022, p. 1597</v>
      </c>
      <c r="B50" s="136">
        <f t="shared" si="9"/>
        <v>1</v>
      </c>
      <c r="C50" s="239" t="str">
        <f>IF(IF(I50="","",_xlfn.LET(_xlpm.resultado1,VLOOKUP(I50,'JCR 2026 (JIF 25)'!A:C,3,FALSE),_xlpm.resultado2,VLOOKUP(I50,'JCR 2026 (JIF 25)'!B:C,2,FALSE),_xlpm.resultado,IFERROR(_xlpm.resultado1,IFERROR(_xlpm.resultado2,"")),IF(OR(_xlpm.resultado=0,_xlpm.resultado=""),"Revista sem FI",VALUE(_xlpm.resultado))))="Revista sem FI","Revista sem FI","")</f>
        <v/>
      </c>
      <c r="D50" s="3"/>
      <c r="E50" s="8"/>
      <c r="F50" s="3"/>
      <c r="G50" s="3"/>
      <c r="H50" s="49">
        <f>IF(I50&lt;&gt;"", COUNTIF($I$47:I50, "&lt;&gt;"), "")</f>
        <v>4</v>
      </c>
      <c r="I50" s="231" t="s">
        <v>1484</v>
      </c>
      <c r="J50" s="249" t="str">
        <f>IFERROR(VLOOKUP(I50,'JCR 2026 (JIF 25)'!A:D,4,0), IFERROR(VLOOKUP(I50,'JCR 2026 (JIF 25)'!B:D,3,0),""))</f>
        <v>MOLECULES</v>
      </c>
      <c r="K50" s="5">
        <v>2022</v>
      </c>
      <c r="L50" s="68">
        <v>1597</v>
      </c>
      <c r="M50" s="3"/>
      <c r="N50" s="3"/>
      <c r="O50" s="3"/>
    </row>
    <row r="51" spans="1:15" ht="13.5" customHeight="1">
      <c r="A51" s="135" t="str">
        <f t="shared" si="8"/>
        <v>EUROPEAN JOURNAL OF ORGANIC CHEMISTRY, 2022, p. e202200641</v>
      </c>
      <c r="B51" s="136">
        <f t="shared" si="9"/>
        <v>1</v>
      </c>
      <c r="C51" s="239" t="str">
        <f>IF(IF(I51="","",_xlfn.LET(_xlpm.resultado1,VLOOKUP(I51,'JCR 2026 (JIF 25)'!A:C,3,FALSE),_xlpm.resultado2,VLOOKUP(I51,'JCR 2026 (JIF 25)'!B:C,2,FALSE),_xlpm.resultado,IFERROR(_xlpm.resultado1,IFERROR(_xlpm.resultado2,"")),IF(OR(_xlpm.resultado=0,_xlpm.resultado=""),"Revista sem FI",VALUE(_xlpm.resultado))))="Revista sem FI","Revista sem FI","")</f>
        <v/>
      </c>
      <c r="D51" s="3"/>
      <c r="E51" s="8"/>
      <c r="F51" s="3"/>
      <c r="G51" s="3"/>
      <c r="H51" s="49">
        <f>IF(I51&lt;&gt;"", COUNTIF($I$47:I51, "&lt;&gt;"), "")</f>
        <v>5</v>
      </c>
      <c r="I51" s="231" t="s">
        <v>14389</v>
      </c>
      <c r="J51" s="249" t="str">
        <f>IFERROR(VLOOKUP(I51,'JCR 2026 (JIF 25)'!A:D,4,0), IFERROR(VLOOKUP(I51,'JCR 2026 (JIF 25)'!B:D,3,0),""))</f>
        <v>EUROPEAN JOURNAL OF ORGANIC CHEMISTRY</v>
      </c>
      <c r="K51" s="5">
        <v>2022</v>
      </c>
      <c r="L51" s="68" t="s">
        <v>10171</v>
      </c>
      <c r="M51" s="3"/>
      <c r="N51" s="3"/>
      <c r="O51" s="3"/>
    </row>
    <row r="52" spans="1:15" ht="13.5" customHeight="1">
      <c r="A52" s="135" t="str">
        <f t="shared" si="8"/>
        <v>CURRENT MEDICINAL CHEMISTRY, 2023, p. 2357</v>
      </c>
      <c r="B52" s="136">
        <f t="shared" si="9"/>
        <v>1</v>
      </c>
      <c r="C52" s="239" t="str">
        <f>IF(IF(I52="","",_xlfn.LET(_xlpm.resultado1,VLOOKUP(I52,'JCR 2026 (JIF 25)'!A:C,3,FALSE),_xlpm.resultado2,VLOOKUP(I52,'JCR 2026 (JIF 25)'!B:C,2,FALSE),_xlpm.resultado,IFERROR(_xlpm.resultado1,IFERROR(_xlpm.resultado2,"")),IF(OR(_xlpm.resultado=0,_xlpm.resultado=""),"Revista sem FI",VALUE(_xlpm.resultado))))="Revista sem FI","Revista sem FI","")</f>
        <v/>
      </c>
      <c r="D52" s="3"/>
      <c r="E52" s="8"/>
      <c r="F52" s="3"/>
      <c r="G52" s="3"/>
      <c r="H52" s="49">
        <f>IF(I52&lt;&gt;"", COUNTIF($I$47:I52, "&lt;&gt;"), "")</f>
        <v>6</v>
      </c>
      <c r="I52" s="231" t="s">
        <v>13190</v>
      </c>
      <c r="J52" s="249" t="str">
        <f>IFERROR(VLOOKUP(I52,'JCR 2026 (JIF 25)'!A:D,4,0), IFERROR(VLOOKUP(I52,'JCR 2026 (JIF 25)'!B:D,3,0),""))</f>
        <v>CURRENT MEDICINAL CHEMISTRY</v>
      </c>
      <c r="K52" s="5">
        <v>2023</v>
      </c>
      <c r="L52" s="68">
        <v>2357</v>
      </c>
      <c r="M52" s="3"/>
      <c r="N52" s="3"/>
      <c r="O52" s="3"/>
    </row>
    <row r="53" spans="1:15" ht="13.5" customHeight="1">
      <c r="A53" s="135" t="str">
        <f t="shared" si="8"/>
        <v>PSYCHOPHARMACOLOGY, 2023, p. 373</v>
      </c>
      <c r="B53" s="136">
        <f t="shared" si="9"/>
        <v>1</v>
      </c>
      <c r="C53" s="239" t="str">
        <f>IF(IF(I53="","",_xlfn.LET(_xlpm.resultado1,VLOOKUP(I53,'JCR 2026 (JIF 25)'!A:C,3,FALSE),_xlpm.resultado2,VLOOKUP(I53,'JCR 2026 (JIF 25)'!B:C,2,FALSE),_xlpm.resultado,IFERROR(_xlpm.resultado1,IFERROR(_xlpm.resultado2,"")),IF(OR(_xlpm.resultado=0,_xlpm.resultado=""),"Revista sem FI",VALUE(_xlpm.resultado))))="Revista sem FI","Revista sem FI","")</f>
        <v/>
      </c>
      <c r="D53" s="3"/>
      <c r="E53" s="8"/>
      <c r="F53" s="3"/>
      <c r="G53" s="3"/>
      <c r="H53" s="49">
        <f>IF(I53&lt;&gt;"", COUNTIF($I$47:I53, "&lt;&gt;"), "")</f>
        <v>7</v>
      </c>
      <c r="I53" s="231" t="s">
        <v>21819</v>
      </c>
      <c r="J53" s="249" t="str">
        <f>IFERROR(VLOOKUP(I53,'JCR 2026 (JIF 25)'!A:D,4,0), IFERROR(VLOOKUP(I53,'JCR 2026 (JIF 25)'!B:D,3,0),""))</f>
        <v>PSYCHOPHARMACOLOGY</v>
      </c>
      <c r="K53" s="5">
        <v>2023</v>
      </c>
      <c r="L53" s="68">
        <v>373</v>
      </c>
      <c r="M53" s="3"/>
      <c r="N53" s="3"/>
      <c r="O53" s="3"/>
    </row>
    <row r="54" spans="1:15" ht="13.5" customHeight="1">
      <c r="A54" s="135" t="str">
        <f t="shared" si="8"/>
        <v>Current Chemical Biology, 2023, p. 56</v>
      </c>
      <c r="B54" s="136">
        <f t="shared" si="9"/>
        <v>0</v>
      </c>
      <c r="C54" s="239" t="str">
        <f>IF(IF(I54="","",_xlfn.LET(_xlpm.resultado1,VLOOKUP(I54,'JCR 2026 (JIF 25)'!A:C,3,FALSE),_xlpm.resultado2,VLOOKUP(I54,'JCR 2026 (JIF 25)'!B:C,2,FALSE),_xlpm.resultado,IFERROR(_xlpm.resultado1,IFERROR(_xlpm.resultado2,"")),IF(OR(_xlpm.resultado=0,_xlpm.resultado=""),"Revista sem FI",VALUE(_xlpm.resultado))))="Revista sem FI","Revista sem FI","")</f>
        <v>Revista sem FI</v>
      </c>
      <c r="D54" s="3"/>
      <c r="E54" s="8"/>
      <c r="F54" s="3"/>
      <c r="G54" s="3"/>
      <c r="H54" s="49">
        <f>IF(I54&lt;&gt;"", COUNTIF($I$47:I54, "&lt;&gt;"), "")</f>
        <v>8</v>
      </c>
      <c r="I54" s="231" t="s">
        <v>59830</v>
      </c>
      <c r="J54" s="249" t="str">
        <f>IFERROR(VLOOKUP(I54,'JCR 2026 (JIF 25)'!A:D,4,0), IFERROR(VLOOKUP(I54,'JCR 2026 (JIF 25)'!B:D,3,0),""))</f>
        <v>Current Chemical Biology</v>
      </c>
      <c r="K54" s="5">
        <v>2023</v>
      </c>
      <c r="L54" s="68">
        <v>56</v>
      </c>
      <c r="M54" s="3"/>
      <c r="N54" s="3"/>
      <c r="O54" s="3"/>
    </row>
    <row r="55" spans="1:15" ht="13.5" customHeight="1">
      <c r="A55" s="135" t="str">
        <f t="shared" si="8"/>
        <v>Catalysts, 2023, p. 1300</v>
      </c>
      <c r="B55" s="136">
        <f t="shared" si="9"/>
        <v>1</v>
      </c>
      <c r="C55" s="239" t="str">
        <f>IF(IF(I55="","",_xlfn.LET(_xlpm.resultado1,VLOOKUP(I55,'JCR 2026 (JIF 25)'!A:C,3,FALSE),_xlpm.resultado2,VLOOKUP(I55,'JCR 2026 (JIF 25)'!B:C,2,FALSE),_xlpm.resultado,IFERROR(_xlpm.resultado1,IFERROR(_xlpm.resultado2,"")),IF(OR(_xlpm.resultado=0,_xlpm.resultado=""),"Revista sem FI",VALUE(_xlpm.resultado))))="Revista sem FI","Revista sem FI","")</f>
        <v/>
      </c>
      <c r="D55" s="3"/>
      <c r="E55" s="8"/>
      <c r="F55" s="3"/>
      <c r="G55" s="3"/>
      <c r="H55" s="49">
        <f>IF(I55&lt;&gt;"", COUNTIF($I$47:I55, "&lt;&gt;"), "")</f>
        <v>9</v>
      </c>
      <c r="I55" s="231" t="s">
        <v>13372</v>
      </c>
      <c r="J55" s="249" t="str">
        <f>IFERROR(VLOOKUP(I55,'JCR 2026 (JIF 25)'!A:D,4,0), IFERROR(VLOOKUP(I55,'JCR 2026 (JIF 25)'!B:D,3,0),""))</f>
        <v>Catalysts</v>
      </c>
      <c r="K55" s="5">
        <v>2023</v>
      </c>
      <c r="L55" s="68">
        <v>1300</v>
      </c>
      <c r="M55" s="3"/>
      <c r="N55" s="3"/>
      <c r="O55" s="3"/>
    </row>
    <row r="56" spans="1:15" ht="13.5" customHeight="1">
      <c r="A56" s="135" t="str">
        <f t="shared" si="8"/>
        <v>ADVANCED SYNTHESIS &amp; CATALYSIS, 2023, p. 4286</v>
      </c>
      <c r="B56" s="136">
        <f t="shared" si="9"/>
        <v>1</v>
      </c>
      <c r="C56" s="239" t="str">
        <f>IF(IF(I56="","",_xlfn.LET(_xlpm.resultado1,VLOOKUP(I56,'JCR 2026 (JIF 25)'!A:C,3,FALSE),_xlpm.resultado2,VLOOKUP(I56,'JCR 2026 (JIF 25)'!B:C,2,FALSE),_xlpm.resultado,IFERROR(_xlpm.resultado1,IFERROR(_xlpm.resultado2,"")),IF(OR(_xlpm.resultado=0,_xlpm.resultado=""),"Revista sem FI",VALUE(_xlpm.resultado))))="Revista sem FI","Revista sem FI","")</f>
        <v/>
      </c>
      <c r="D56" s="14"/>
      <c r="E56" s="15"/>
      <c r="F56" s="14"/>
      <c r="G56" s="14"/>
      <c r="H56" s="49">
        <f>IF(I56&lt;&gt;"", COUNTIF($I$47:I56, "&lt;&gt;"), "")</f>
        <v>10</v>
      </c>
      <c r="I56" s="231" t="s">
        <v>10434</v>
      </c>
      <c r="J56" s="249" t="str">
        <f>IFERROR(VLOOKUP(I56,'JCR 2026 (JIF 25)'!A:D,4,0), IFERROR(VLOOKUP(I56,'JCR 2026 (JIF 25)'!B:D,3,0),""))</f>
        <v>ADVANCED SYNTHESIS &amp; CATALYSIS</v>
      </c>
      <c r="K56" s="5">
        <v>2023</v>
      </c>
      <c r="L56" s="68">
        <v>4286</v>
      </c>
      <c r="M56" s="3"/>
      <c r="N56" s="14"/>
      <c r="O56" s="14"/>
    </row>
    <row r="57" spans="1:15" ht="13.5" customHeight="1">
      <c r="A57" s="135" t="str">
        <f t="shared" si="8"/>
        <v>Asian Journal of Organic Chemistry, 2023, p. e202300517</v>
      </c>
      <c r="B57" s="136">
        <f t="shared" si="9"/>
        <v>1</v>
      </c>
      <c r="C57" s="239" t="str">
        <f>IF(IF(I57="","",_xlfn.LET(_xlpm.resultado1,VLOOKUP(I57,'JCR 2026 (JIF 25)'!A:C,3,FALSE),_xlpm.resultado2,VLOOKUP(I57,'JCR 2026 (JIF 25)'!B:C,2,FALSE),_xlpm.resultado,IFERROR(_xlpm.resultado1,IFERROR(_xlpm.resultado2,"")),IF(OR(_xlpm.resultado=0,_xlpm.resultado=""),"Revista sem FI",VALUE(_xlpm.resultado))))="Revista sem FI","Revista sem FI","")</f>
        <v/>
      </c>
      <c r="D57" s="14"/>
      <c r="E57" s="15"/>
      <c r="F57" s="14"/>
      <c r="G57" s="14"/>
      <c r="H57" s="49">
        <f>IF(I57&lt;&gt;"", COUNTIF($I$47:I57, "&lt;&gt;"), "")</f>
        <v>11</v>
      </c>
      <c r="I57" s="231" t="s">
        <v>11743</v>
      </c>
      <c r="J57" s="249" t="str">
        <f>IFERROR(VLOOKUP(I57,'JCR 2026 (JIF 25)'!A:D,4,0), IFERROR(VLOOKUP(I57,'JCR 2026 (JIF 25)'!B:D,3,0),""))</f>
        <v>Asian Journal of Organic Chemistry</v>
      </c>
      <c r="K57" s="5">
        <v>2023</v>
      </c>
      <c r="L57" s="68" t="s">
        <v>53871</v>
      </c>
      <c r="M57" s="3"/>
      <c r="N57" s="14"/>
      <c r="O57" s="14"/>
    </row>
    <row r="58" spans="1:15" ht="13.5" customHeight="1">
      <c r="A58" s="135" t="str">
        <f t="shared" si="8"/>
        <v>NEW JOURNAL OF CHEMISTRY, 2023, p. 6066</v>
      </c>
      <c r="B58" s="136">
        <f t="shared" si="9"/>
        <v>1</v>
      </c>
      <c r="C58" s="239" t="str">
        <f>IF(IF(I58="","",_xlfn.LET(_xlpm.resultado1,VLOOKUP(I58,'JCR 2026 (JIF 25)'!A:C,3,FALSE),_xlpm.resultado2,VLOOKUP(I58,'JCR 2026 (JIF 25)'!B:C,2,FALSE),_xlpm.resultado,IFERROR(_xlpm.resultado1,IFERROR(_xlpm.resultado2,"")),IF(OR(_xlpm.resultado=0,_xlpm.resultado=""),"Revista sem FI",VALUE(_xlpm.resultado))))="Revista sem FI","Revista sem FI","")</f>
        <v/>
      </c>
      <c r="D58" s="14"/>
      <c r="E58" s="15"/>
      <c r="F58" s="14"/>
      <c r="G58" s="14"/>
      <c r="H58" s="49">
        <f>IF(I58&lt;&gt;"", COUNTIF($I$47:I58, "&lt;&gt;"), "")</f>
        <v>12</v>
      </c>
      <c r="I58" s="231" t="s">
        <v>20703</v>
      </c>
      <c r="J58" s="249" t="str">
        <f>IFERROR(VLOOKUP(I58,'JCR 2026 (JIF 25)'!A:D,4,0), IFERROR(VLOOKUP(I58,'JCR 2026 (JIF 25)'!B:D,3,0),""))</f>
        <v>NEW JOURNAL OF CHEMISTRY</v>
      </c>
      <c r="K58" s="5">
        <v>2023</v>
      </c>
      <c r="L58" s="68">
        <v>6066</v>
      </c>
      <c r="M58" s="14"/>
      <c r="N58" s="14"/>
      <c r="O58" s="14"/>
    </row>
    <row r="59" spans="1:15" ht="13.5" customHeight="1">
      <c r="A59" s="135" t="str">
        <f t="shared" si="8"/>
        <v>CHEMISTRY-A EUROPEAN JOURNAL, 2023, p. e202301934</v>
      </c>
      <c r="B59" s="136">
        <f t="shared" si="9"/>
        <v>1</v>
      </c>
      <c r="C59" s="239" t="str">
        <f>IF(IF(I59="","",_xlfn.LET(_xlpm.resultado1,VLOOKUP(I59,'JCR 2026 (JIF 25)'!A:C,3,FALSE),_xlpm.resultado2,VLOOKUP(I59,'JCR 2026 (JIF 25)'!B:C,2,FALSE),_xlpm.resultado,IFERROR(_xlpm.resultado1,IFERROR(_xlpm.resultado2,"")),IF(OR(_xlpm.resultado=0,_xlpm.resultado=""),"Revista sem FI",VALUE(_xlpm.resultado))))="Revista sem FI","Revista sem FI","")</f>
        <v/>
      </c>
      <c r="D59" s="14"/>
      <c r="E59" s="15"/>
      <c r="F59" s="14"/>
      <c r="G59" s="14"/>
      <c r="H59" s="49">
        <f>IF(I59&lt;&gt;"", COUNTIF($I$47:I59, "&lt;&gt;"), "")</f>
        <v>13</v>
      </c>
      <c r="I59" s="231" t="s">
        <v>12707</v>
      </c>
      <c r="J59" s="249" t="str">
        <f>IFERROR(VLOOKUP(I59,'JCR 2026 (JIF 25)'!A:D,4,0), IFERROR(VLOOKUP(I59,'JCR 2026 (JIF 25)'!B:D,3,0),""))</f>
        <v>CHEMISTRY-A EUROPEAN JOURNAL</v>
      </c>
      <c r="K59" s="5">
        <v>2023</v>
      </c>
      <c r="L59" s="68" t="s">
        <v>53872</v>
      </c>
      <c r="M59" s="14"/>
      <c r="N59" s="14"/>
      <c r="O59" s="14"/>
    </row>
    <row r="60" spans="1:15" ht="13.5" customHeight="1">
      <c r="A60" s="135" t="str">
        <f t="shared" si="8"/>
        <v>ChemCatChem, 2023, p. e202201557</v>
      </c>
      <c r="B60" s="136">
        <f t="shared" si="9"/>
        <v>1</v>
      </c>
      <c r="C60" s="239" t="str">
        <f>IF(IF(I60="","",_xlfn.LET(_xlpm.resultado1,VLOOKUP(I60,'JCR 2026 (JIF 25)'!A:C,3,FALSE),_xlpm.resultado2,VLOOKUP(I60,'JCR 2026 (JIF 25)'!B:C,2,FALSE),_xlpm.resultado,IFERROR(_xlpm.resultado1,IFERROR(_xlpm.resultado2,"")),IF(OR(_xlpm.resultado=0,_xlpm.resultado=""),"Revista sem FI",VALUE(_xlpm.resultado))))="Revista sem FI","Revista sem FI","")</f>
        <v/>
      </c>
      <c r="D60" s="14"/>
      <c r="E60" s="15"/>
      <c r="F60" s="14"/>
      <c r="G60" s="14"/>
      <c r="H60" s="49">
        <f>IF(I60&lt;&gt;"", COUNTIF($I$47:I60, "&lt;&gt;"), "")</f>
        <v>14</v>
      </c>
      <c r="I60" s="231" t="s">
        <v>13421</v>
      </c>
      <c r="J60" s="249" t="str">
        <f>IFERROR(VLOOKUP(I60,'JCR 2026 (JIF 25)'!A:D,4,0), IFERROR(VLOOKUP(I60,'JCR 2026 (JIF 25)'!B:D,3,0),""))</f>
        <v>ChemCatChem</v>
      </c>
      <c r="K60" s="5">
        <v>2023</v>
      </c>
      <c r="L60" s="68" t="s">
        <v>53873</v>
      </c>
      <c r="M60" s="14"/>
      <c r="N60" s="14"/>
      <c r="O60" s="14"/>
    </row>
    <row r="61" spans="1:15" ht="13.5" customHeight="1">
      <c r="A61" s="135" t="str">
        <f t="shared" si="8"/>
        <v>PeerJ, 2024, p. e17074</v>
      </c>
      <c r="B61" s="136">
        <f t="shared" si="9"/>
        <v>1</v>
      </c>
      <c r="C61" s="239" t="str">
        <f>IF(IF(I61="","",_xlfn.LET(_xlpm.resultado1,VLOOKUP(I61,'JCR 2026 (JIF 25)'!A:C,3,FALSE),_xlpm.resultado2,VLOOKUP(I61,'JCR 2026 (JIF 25)'!B:C,2,FALSE),_xlpm.resultado,IFERROR(_xlpm.resultado1,IFERROR(_xlpm.resultado2,"")),IF(OR(_xlpm.resultado=0,_xlpm.resultado=""),"Revista sem FI",VALUE(_xlpm.resultado))))="Revista sem FI","Revista sem FI","")</f>
        <v/>
      </c>
      <c r="D61" s="14"/>
      <c r="E61" s="15"/>
      <c r="F61" s="14"/>
      <c r="G61" s="14"/>
      <c r="H61" s="49">
        <f>IF(I61&lt;&gt;"", COUNTIF($I$47:I61, "&lt;&gt;"), "")</f>
        <v>15</v>
      </c>
      <c r="I61" s="231" t="s">
        <v>21908</v>
      </c>
      <c r="J61" s="249" t="str">
        <f>IFERROR(VLOOKUP(I61,'JCR 2026 (JIF 25)'!A:D,4,0), IFERROR(VLOOKUP(I61,'JCR 2026 (JIF 25)'!B:D,3,0),""))</f>
        <v>PeerJ</v>
      </c>
      <c r="K61" s="5">
        <v>2024</v>
      </c>
      <c r="L61" s="68" t="s">
        <v>60738</v>
      </c>
      <c r="M61" s="14"/>
      <c r="N61" s="14"/>
      <c r="O61" s="14"/>
    </row>
    <row r="62" spans="1:15" ht="13.5" customHeight="1">
      <c r="A62" s="135" t="str">
        <f t="shared" si="8"/>
        <v>JOURNAL OF BIOCHEMICAL AND MOLECULAR TOXICOLOGY, 2024, p. e23535</v>
      </c>
      <c r="B62" s="136">
        <f t="shared" si="9"/>
        <v>1</v>
      </c>
      <c r="C62" s="239" t="str">
        <f>IF(IF(I62="","",_xlfn.LET(_xlpm.resultado1,VLOOKUP(I62,'JCR 2026 (JIF 25)'!A:C,3,FALSE),_xlpm.resultado2,VLOOKUP(I62,'JCR 2026 (JIF 25)'!B:C,2,FALSE),_xlpm.resultado,IFERROR(_xlpm.resultado1,IFERROR(_xlpm.resultado2,"")),IF(OR(_xlpm.resultado=0,_xlpm.resultado=""),"Revista sem FI",VALUE(_xlpm.resultado))))="Revista sem FI","Revista sem FI","")</f>
        <v/>
      </c>
      <c r="D62" s="14"/>
      <c r="E62" s="15"/>
      <c r="F62" s="14"/>
      <c r="G62" s="14"/>
      <c r="H62" s="49">
        <f>IF(I62&lt;&gt;"", COUNTIF($I$47:I62, "&lt;&gt;"), "")</f>
        <v>16</v>
      </c>
      <c r="I62" s="231" t="s">
        <v>17362</v>
      </c>
      <c r="J62" s="249" t="str">
        <f>IFERROR(VLOOKUP(I62,'JCR 2026 (JIF 25)'!A:D,4,0), IFERROR(VLOOKUP(I62,'JCR 2026 (JIF 25)'!B:D,3,0),""))</f>
        <v>JOURNAL OF BIOCHEMICAL AND MOLECULAR TOXICOLOGY</v>
      </c>
      <c r="K62" s="5">
        <v>2024</v>
      </c>
      <c r="L62" s="68" t="s">
        <v>60739</v>
      </c>
      <c r="M62" s="14"/>
      <c r="N62" s="14"/>
      <c r="O62" s="14"/>
    </row>
    <row r="63" spans="1:15" ht="13.5" customHeight="1">
      <c r="A63" s="135" t="str">
        <f t="shared" si="8"/>
        <v>BRAIN RESEARCH, 2024, p. 148904</v>
      </c>
      <c r="B63" s="136">
        <f t="shared" si="9"/>
        <v>1</v>
      </c>
      <c r="C63" s="239" t="str">
        <f>IF(IF(I63="","",_xlfn.LET(_xlpm.resultado1,VLOOKUP(I63,'JCR 2026 (JIF 25)'!A:C,3,FALSE),_xlpm.resultado2,VLOOKUP(I63,'JCR 2026 (JIF 25)'!B:C,2,FALSE),_xlpm.resultado,IFERROR(_xlpm.resultado1,IFERROR(_xlpm.resultado2,"")),IF(OR(_xlpm.resultado=0,_xlpm.resultado=""),"Revista sem FI",VALUE(_xlpm.resultado))))="Revista sem FI","Revista sem FI","")</f>
        <v/>
      </c>
      <c r="D63" s="14"/>
      <c r="E63" s="15"/>
      <c r="F63" s="14"/>
      <c r="G63" s="14"/>
      <c r="H63" s="49">
        <f>IF(I63&lt;&gt;"", COUNTIF($I$47:I63, "&lt;&gt;"), "")</f>
        <v>17</v>
      </c>
      <c r="I63" s="231" t="s">
        <v>12143</v>
      </c>
      <c r="J63" s="249" t="str">
        <f>IFERROR(VLOOKUP(I63,'JCR 2026 (JIF 25)'!A:D,4,0), IFERROR(VLOOKUP(I63,'JCR 2026 (JIF 25)'!B:D,3,0),""))</f>
        <v>BRAIN RESEARCH</v>
      </c>
      <c r="K63" s="5">
        <v>2024</v>
      </c>
      <c r="L63" s="68">
        <v>148904</v>
      </c>
      <c r="M63" s="14"/>
      <c r="N63" s="14"/>
      <c r="O63" s="14"/>
    </row>
    <row r="64" spans="1:15" ht="13.5" customHeight="1">
      <c r="A64" s="135" t="str">
        <f t="shared" si="8"/>
        <v>Asian Journal of Organic Chemistry, 2025, p. e00442</v>
      </c>
      <c r="B64" s="136">
        <f t="shared" si="9"/>
        <v>1</v>
      </c>
      <c r="C64" s="239" t="str">
        <f>IF(IF(I64="","",_xlfn.LET(_xlpm.resultado1,VLOOKUP(I64,'JCR 2026 (JIF 25)'!A:C,3,FALSE),_xlpm.resultado2,VLOOKUP(I64,'JCR 2026 (JIF 25)'!B:C,2,FALSE),_xlpm.resultado,IFERROR(_xlpm.resultado1,IFERROR(_xlpm.resultado2,"")),IF(OR(_xlpm.resultado=0,_xlpm.resultado=""),"Revista sem FI",VALUE(_xlpm.resultado))))="Revista sem FI","Revista sem FI","")</f>
        <v/>
      </c>
      <c r="D64" s="14"/>
      <c r="E64" s="15"/>
      <c r="F64" s="14"/>
      <c r="G64" s="14"/>
      <c r="H64" s="49">
        <f>IF(I64&lt;&gt;"", COUNTIF($I$47:I64, "&lt;&gt;"), "")</f>
        <v>18</v>
      </c>
      <c r="I64" s="231" t="s">
        <v>11743</v>
      </c>
      <c r="J64" s="249" t="str">
        <f>IFERROR(VLOOKUP(I64,'JCR 2026 (JIF 25)'!A:D,4,0), IFERROR(VLOOKUP(I64,'JCR 2026 (JIF 25)'!B:D,3,0),""))</f>
        <v>Asian Journal of Organic Chemistry</v>
      </c>
      <c r="K64" s="5">
        <v>2025</v>
      </c>
      <c r="L64" s="68" t="s">
        <v>66355</v>
      </c>
      <c r="M64" s="14"/>
      <c r="N64" s="14"/>
      <c r="O64" s="14"/>
    </row>
    <row r="65" spans="1:15" ht="13.5" customHeight="1">
      <c r="A65" s="135" t="str">
        <f t="shared" si="8"/>
        <v>Tetrahedron Green Chem, 2025, p. 100060</v>
      </c>
      <c r="B65" s="136">
        <f t="shared" si="9"/>
        <v>0</v>
      </c>
      <c r="C65" s="239" t="str">
        <f>IF(IF(I65="","",_xlfn.LET(_xlpm.resultado1,VLOOKUP(I65,'JCR 2026 (JIF 25)'!A:C,3,FALSE),_xlpm.resultado2,VLOOKUP(I65,'JCR 2026 (JIF 25)'!B:C,2,FALSE),_xlpm.resultado,IFERROR(_xlpm.resultado1,IFERROR(_xlpm.resultado2,"")),IF(OR(_xlpm.resultado=0,_xlpm.resultado=""),"Revista sem FI",VALUE(_xlpm.resultado))))="Revista sem FI","Revista sem FI","")</f>
        <v>Revista sem FI</v>
      </c>
      <c r="D65" s="14"/>
      <c r="E65" s="15"/>
      <c r="F65" s="14"/>
      <c r="G65" s="14"/>
      <c r="H65" s="49">
        <f>IF(I65&lt;&gt;"", COUNTIF($I$47:I65, "&lt;&gt;"), "")</f>
        <v>19</v>
      </c>
      <c r="I65" s="231" t="s">
        <v>66354</v>
      </c>
      <c r="J65" s="249" t="str">
        <f>IFERROR(VLOOKUP(I65,'JCR 2026 (JIF 25)'!A:D,4,0), IFERROR(VLOOKUP(I65,'JCR 2026 (JIF 25)'!B:D,3,0),""))</f>
        <v>Tetrahedron Green Chem</v>
      </c>
      <c r="K65" s="5">
        <v>2025</v>
      </c>
      <c r="L65" s="68">
        <v>100060</v>
      </c>
      <c r="M65" s="14"/>
      <c r="N65" s="14"/>
      <c r="O65" s="14"/>
    </row>
    <row r="66" spans="1:15" ht="13.5" customHeight="1">
      <c r="A66" s="135" t="str">
        <f t="shared" si="8"/>
        <v>ACS Chemical Neuroscience, 2025, p. 3713</v>
      </c>
      <c r="B66" s="136">
        <f t="shared" si="9"/>
        <v>1</v>
      </c>
      <c r="C66" s="239" t="str">
        <f>IF(IF(I66="","",_xlfn.LET(_xlpm.resultado1,VLOOKUP(I66,'JCR 2026 (JIF 25)'!A:C,3,FALSE),_xlpm.resultado2,VLOOKUP(I66,'JCR 2026 (JIF 25)'!B:C,2,FALSE),_xlpm.resultado,IFERROR(_xlpm.resultado1,IFERROR(_xlpm.resultado2,"")),IF(OR(_xlpm.resultado=0,_xlpm.resultado=""),"Revista sem FI",VALUE(_xlpm.resultado))))="Revista sem FI","Revista sem FI","")</f>
        <v/>
      </c>
      <c r="D66" s="14"/>
      <c r="E66" s="15"/>
      <c r="F66" s="14"/>
      <c r="G66" s="14"/>
      <c r="H66" s="49">
        <f>IF(I66&lt;&gt;"", COUNTIF($I$47:I66, "&lt;&gt;"), "")</f>
        <v>20</v>
      </c>
      <c r="I66" s="231" t="s">
        <v>10275</v>
      </c>
      <c r="J66" s="249" t="str">
        <f>IFERROR(VLOOKUP(I66,'JCR 2026 (JIF 25)'!A:D,4,0), IFERROR(VLOOKUP(I66,'JCR 2026 (JIF 25)'!B:D,3,0),""))</f>
        <v>ACS Chemical Neuroscience</v>
      </c>
      <c r="K66" s="5">
        <v>2025</v>
      </c>
      <c r="L66" s="68">
        <v>3713</v>
      </c>
      <c r="M66" s="14"/>
      <c r="N66" s="14"/>
      <c r="O66" s="14"/>
    </row>
    <row r="67" spans="1:15" ht="13.5" customHeight="1">
      <c r="A67" s="135" t="str">
        <f t="shared" si="8"/>
        <v/>
      </c>
      <c r="B67" s="136" t="str">
        <f t="shared" si="9"/>
        <v/>
      </c>
      <c r="C67" s="239" t="str">
        <f>IF(IF(I67="","",_xlfn.LET(_xlpm.resultado1,VLOOKUP(I67,'JCR 2026 (JIF 25)'!A:C,3,FALSE),_xlpm.resultado2,VLOOKUP(I67,'JCR 2026 (JIF 25)'!B:C,2,FALSE),_xlpm.resultado,IFERROR(_xlpm.resultado1,IFERROR(_xlpm.resultado2,"")),IF(OR(_xlpm.resultado=0,_xlpm.resultado=""),"Revista sem FI",VALUE(_xlpm.resultado))))="Revista sem FI","Revista sem FI","")</f>
        <v/>
      </c>
      <c r="D67" s="14"/>
      <c r="E67" s="15"/>
      <c r="F67" s="14"/>
      <c r="G67" s="14"/>
      <c r="H67" s="49" t="str">
        <f>IF(I67&lt;&gt;"", COUNTIF($I$47:I67, "&lt;&gt;"), "")</f>
        <v/>
      </c>
      <c r="I67" s="231"/>
      <c r="J67" s="249" t="str">
        <f>IFERROR(VLOOKUP(I67,'JCR 2026 (JIF 25)'!A:D,4,0), IFERROR(VLOOKUP(I67,'JCR 2026 (JIF 25)'!B:D,3,0),""))</f>
        <v/>
      </c>
      <c r="K67" s="5"/>
      <c r="L67" s="68"/>
      <c r="M67" s="14"/>
      <c r="N67" s="14"/>
      <c r="O67" s="14"/>
    </row>
    <row r="68" spans="1:15" ht="13.5" customHeight="1">
      <c r="A68" s="135" t="str">
        <f t="shared" si="8"/>
        <v/>
      </c>
      <c r="B68" s="136" t="str">
        <f t="shared" si="9"/>
        <v/>
      </c>
      <c r="C68" s="239" t="str">
        <f>IF(IF(I68="","",_xlfn.LET(_xlpm.resultado1,VLOOKUP(I68,'JCR 2026 (JIF 25)'!A:C,3,FALSE),_xlpm.resultado2,VLOOKUP(I68,'JCR 2026 (JIF 25)'!B:C,2,FALSE),_xlpm.resultado,IFERROR(_xlpm.resultado1,IFERROR(_xlpm.resultado2,"")),IF(OR(_xlpm.resultado=0,_xlpm.resultado=""),"Revista sem FI",VALUE(_xlpm.resultado))))="Revista sem FI","Revista sem FI","")</f>
        <v/>
      </c>
      <c r="D68" s="14"/>
      <c r="E68" s="15"/>
      <c r="F68" s="14"/>
      <c r="G68" s="14"/>
      <c r="H68" s="49" t="str">
        <f>IF(I68&lt;&gt;"", COUNTIF($I$47:I68, "&lt;&gt;"), "")</f>
        <v/>
      </c>
      <c r="I68" s="231"/>
      <c r="J68" s="249" t="str">
        <f>IFERROR(VLOOKUP(I68,'JCR 2026 (JIF 25)'!A:D,4,0), IFERROR(VLOOKUP(I68,'JCR 2026 (JIF 25)'!B:D,3,0),""))</f>
        <v/>
      </c>
      <c r="K68" s="5"/>
      <c r="L68" s="68"/>
      <c r="M68" s="14"/>
      <c r="N68" s="14"/>
      <c r="O68" s="14"/>
    </row>
    <row r="69" spans="1:15" ht="13.5" customHeight="1">
      <c r="A69" s="135" t="str">
        <f t="shared" si="8"/>
        <v/>
      </c>
      <c r="B69" s="136" t="str">
        <f t="shared" si="9"/>
        <v/>
      </c>
      <c r="C69" s="239" t="str">
        <f>IF(IF(I69="","",_xlfn.LET(_xlpm.resultado1,VLOOKUP(I69,'JCR 2026 (JIF 25)'!A:C,3,FALSE),_xlpm.resultado2,VLOOKUP(I69,'JCR 2026 (JIF 25)'!B:C,2,FALSE),_xlpm.resultado,IFERROR(_xlpm.resultado1,IFERROR(_xlpm.resultado2,"")),IF(OR(_xlpm.resultado=0,_xlpm.resultado=""),"Revista sem FI",VALUE(_xlpm.resultado))))="Revista sem FI","Revista sem FI","")</f>
        <v/>
      </c>
      <c r="D69" s="14"/>
      <c r="E69" s="15"/>
      <c r="F69" s="14"/>
      <c r="G69" s="14"/>
      <c r="H69" s="49" t="str">
        <f>IF(I69&lt;&gt;"", COUNTIF($I$47:I69, "&lt;&gt;"), "")</f>
        <v/>
      </c>
      <c r="I69" s="231"/>
      <c r="J69" s="249" t="str">
        <f>IFERROR(VLOOKUP(I69,'JCR 2026 (JIF 25)'!A:D,4,0), IFERROR(VLOOKUP(I69,'JCR 2026 (JIF 25)'!B:D,3,0),""))</f>
        <v/>
      </c>
      <c r="K69" s="5"/>
      <c r="L69" s="68"/>
      <c r="M69" s="14"/>
      <c r="N69" s="14"/>
      <c r="O69" s="14"/>
    </row>
    <row r="70" spans="1:15" ht="13.5" customHeight="1">
      <c r="A70" s="135" t="str">
        <f t="shared" si="8"/>
        <v/>
      </c>
      <c r="B70" s="136" t="str">
        <f t="shared" si="9"/>
        <v/>
      </c>
      <c r="C70" s="239" t="str">
        <f>IF(IF(I70="","",_xlfn.LET(_xlpm.resultado1,VLOOKUP(I70,'JCR 2026 (JIF 25)'!A:C,3,FALSE),_xlpm.resultado2,VLOOKUP(I70,'JCR 2026 (JIF 25)'!B:C,2,FALSE),_xlpm.resultado,IFERROR(_xlpm.resultado1,IFERROR(_xlpm.resultado2,"")),IF(OR(_xlpm.resultado=0,_xlpm.resultado=""),"Revista sem FI",VALUE(_xlpm.resultado))))="Revista sem FI","Revista sem FI","")</f>
        <v/>
      </c>
      <c r="D70" s="14"/>
      <c r="E70" s="15"/>
      <c r="F70" s="14"/>
      <c r="G70" s="14"/>
      <c r="H70" s="49" t="str">
        <f>IF(I70&lt;&gt;"", COUNTIF($I$47:I70, "&lt;&gt;"), "")</f>
        <v/>
      </c>
      <c r="I70" s="231"/>
      <c r="J70" s="249" t="str">
        <f>IFERROR(VLOOKUP(I70,'JCR 2026 (JIF 25)'!A:D,4,0), IFERROR(VLOOKUP(I70,'JCR 2026 (JIF 25)'!B:D,3,0),""))</f>
        <v/>
      </c>
      <c r="K70" s="5"/>
      <c r="L70" s="68"/>
      <c r="M70" s="14"/>
      <c r="N70" s="14"/>
      <c r="O70" s="14"/>
    </row>
    <row r="71" spans="1:15" ht="13.5" customHeight="1" thickBot="1">
      <c r="A71" s="135" t="str">
        <f t="shared" si="8"/>
        <v/>
      </c>
      <c r="B71" s="136" t="str">
        <f t="shared" si="9"/>
        <v/>
      </c>
      <c r="C71" s="239" t="str">
        <f>IF(IF(I71="","",_xlfn.LET(_xlpm.resultado1,VLOOKUP(I71,'JCR 2026 (JIF 25)'!A:C,3,FALSE),_xlpm.resultado2,VLOOKUP(I71,'JCR 2026 (JIF 25)'!B:C,2,FALSE),_xlpm.resultado,IFERROR(_xlpm.resultado1,IFERROR(_xlpm.resultado2,"")),IF(OR(_xlpm.resultado=0,_xlpm.resultado=""),"Revista sem FI",VALUE(_xlpm.resultado))))="Revista sem FI","Revista sem FI","")</f>
        <v/>
      </c>
      <c r="D71" s="14"/>
      <c r="E71" s="15"/>
      <c r="F71" s="14"/>
      <c r="G71" s="14"/>
      <c r="H71" s="50" t="str">
        <f>IF(I71&lt;&gt;"", COUNTIF($I$47:I71, "&lt;&gt;"), "")</f>
        <v/>
      </c>
      <c r="I71" s="232"/>
      <c r="J71" s="284" t="str">
        <f>IFERROR(VLOOKUP(I71,'JCR 2026 (JIF 25)'!A:D,4,0), IFERROR(VLOOKUP(I71,'JCR 2026 (JIF 25)'!B:D,3,0),""))</f>
        <v/>
      </c>
      <c r="K71" s="71"/>
      <c r="L71" s="69"/>
      <c r="M71" s="14"/>
      <c r="N71" s="14"/>
      <c r="O71" s="14"/>
    </row>
    <row r="72" spans="1:15" ht="13.5" customHeight="1" thickBot="1">
      <c r="A72" s="126" t="s">
        <v>60665</v>
      </c>
      <c r="B72" s="140">
        <f>SUM(B47:B71)</f>
        <v>18</v>
      </c>
      <c r="C72" s="3"/>
      <c r="D72" s="3"/>
      <c r="E72" s="8"/>
      <c r="F72" s="1"/>
      <c r="G72" s="1"/>
      <c r="H72" s="3"/>
      <c r="I72" s="3"/>
      <c r="J72" s="8"/>
      <c r="K72" s="3"/>
      <c r="L72" s="3"/>
      <c r="M72" s="3"/>
      <c r="N72" s="3"/>
      <c r="O72" s="3"/>
    </row>
    <row r="73" spans="1:15" ht="15" customHeight="1" thickBot="1">
      <c r="A73" s="3"/>
      <c r="B73" s="3"/>
      <c r="C73" s="3"/>
      <c r="D73" s="3"/>
      <c r="E73" s="3"/>
      <c r="F73" s="3"/>
      <c r="G73" s="3"/>
      <c r="H73" s="3"/>
      <c r="I73" s="3"/>
      <c r="J73" s="8"/>
      <c r="K73" s="3"/>
      <c r="L73" s="3"/>
      <c r="M73" s="3"/>
      <c r="N73" s="3"/>
      <c r="O73" s="3"/>
    </row>
    <row r="74" spans="1:15" ht="15" customHeight="1" thickBot="1">
      <c r="A74" s="200" t="s">
        <v>53955</v>
      </c>
      <c r="B74" s="201"/>
      <c r="C74" s="201"/>
      <c r="D74" s="201"/>
      <c r="E74" s="202"/>
      <c r="F74" s="14"/>
      <c r="G74" s="14"/>
      <c r="H74" s="14"/>
      <c r="I74" s="14"/>
      <c r="J74" s="15"/>
      <c r="K74" s="14"/>
      <c r="L74" s="14"/>
      <c r="M74" s="14"/>
      <c r="N74" s="14"/>
      <c r="O74" s="14"/>
    </row>
    <row r="75" spans="1:15" ht="13.5" customHeight="1">
      <c r="A75" s="74" t="s">
        <v>10</v>
      </c>
      <c r="B75" s="57" t="s">
        <v>11</v>
      </c>
      <c r="C75" s="57" t="s">
        <v>12</v>
      </c>
      <c r="D75" s="57" t="s">
        <v>13</v>
      </c>
      <c r="E75" s="73" t="s">
        <v>14</v>
      </c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3.5" customHeight="1">
      <c r="A76" s="30">
        <v>2021</v>
      </c>
      <c r="B76" s="17"/>
      <c r="C76" s="17"/>
      <c r="D76" s="17"/>
      <c r="E76" s="31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3.5" customHeight="1">
      <c r="A77" s="81"/>
      <c r="B77" s="10"/>
      <c r="C77" s="10"/>
      <c r="D77" s="10"/>
      <c r="E77" s="82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3.5" customHeight="1">
      <c r="A78" s="30">
        <v>2022</v>
      </c>
      <c r="B78" s="17"/>
      <c r="C78" s="17"/>
      <c r="D78" s="17"/>
      <c r="E78" s="31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3.5" customHeight="1">
      <c r="A79" s="81"/>
      <c r="B79" s="10"/>
      <c r="C79" s="10"/>
      <c r="D79" s="10"/>
      <c r="E79" s="82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3.5" customHeight="1">
      <c r="A80" s="30">
        <v>2023</v>
      </c>
      <c r="B80" s="17"/>
      <c r="C80" s="17"/>
      <c r="D80" s="17"/>
      <c r="E80" s="31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3.5" customHeight="1">
      <c r="A81" s="30">
        <v>2024</v>
      </c>
      <c r="B81" s="10"/>
      <c r="C81" s="10"/>
      <c r="D81" s="10"/>
      <c r="E81" s="82"/>
      <c r="F81" s="14"/>
      <c r="G81" s="14"/>
      <c r="H81" s="14"/>
      <c r="I81" s="14"/>
      <c r="J81" s="14"/>
      <c r="K81" s="14"/>
      <c r="L81" s="14"/>
      <c r="M81" s="14"/>
      <c r="N81" s="14"/>
      <c r="O81" s="14"/>
    </row>
    <row r="82" spans="1:15" ht="15" customHeight="1">
      <c r="A82" s="30">
        <v>2025</v>
      </c>
      <c r="B82" s="17"/>
      <c r="C82" s="17"/>
      <c r="D82" s="17"/>
      <c r="E82" s="31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thickBot="1">
      <c r="A83" s="94"/>
      <c r="B83" s="80"/>
      <c r="C83" s="80"/>
      <c r="D83" s="80"/>
      <c r="E83" s="63"/>
      <c r="F83" s="14"/>
      <c r="G83" s="14"/>
      <c r="H83" s="14"/>
      <c r="I83" s="14"/>
      <c r="J83" s="14"/>
      <c r="K83" s="14"/>
      <c r="L83" s="14"/>
      <c r="M83" s="14"/>
      <c r="N83" s="14"/>
      <c r="O83" s="14"/>
    </row>
    <row r="84" spans="1:15" ht="13.5" customHeight="1" thickBot="1">
      <c r="A84" s="75" t="s">
        <v>60662</v>
      </c>
      <c r="B84" s="76">
        <f>SUM(B76:B83)</f>
        <v>0</v>
      </c>
      <c r="C84" s="76">
        <f>SUM(C76:C83)</f>
        <v>0</v>
      </c>
      <c r="D84" s="76">
        <f>SUM(D76:D83)</f>
        <v>0</v>
      </c>
      <c r="E84" s="77">
        <f>SUM(E76:E83)</f>
        <v>0</v>
      </c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3.5" customHeight="1" thickBot="1">
      <c r="A85" s="3"/>
      <c r="B85" s="3"/>
      <c r="C85" s="3"/>
      <c r="D85" s="3"/>
      <c r="E85" s="8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3.5" customHeight="1" thickBot="1">
      <c r="A86" s="128" t="s">
        <v>15</v>
      </c>
      <c r="B86" s="177"/>
      <c r="C86" s="3"/>
      <c r="D86" s="3"/>
      <c r="E86" s="8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3.5" customHeight="1">
      <c r="A87" s="178" t="s">
        <v>53911</v>
      </c>
      <c r="B87" s="179">
        <f ca="1">C42</f>
        <v>13.5</v>
      </c>
      <c r="C87" s="3"/>
      <c r="D87" s="3"/>
      <c r="E87" s="8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3.5" customHeight="1">
      <c r="A88" s="180" t="s">
        <v>53909</v>
      </c>
      <c r="B88" s="181">
        <f ca="1">E23</f>
        <v>0</v>
      </c>
      <c r="C88" s="14"/>
      <c r="D88" s="14"/>
      <c r="E88" s="15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3.5" customHeight="1">
      <c r="A89" s="182" t="s">
        <v>53912</v>
      </c>
      <c r="B89" s="183">
        <f ca="1">D42</f>
        <v>10</v>
      </c>
      <c r="C89" s="11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3.5" customHeight="1">
      <c r="A90" s="180" t="s">
        <v>53914</v>
      </c>
      <c r="B90" s="181">
        <f>C43</f>
        <v>13.5</v>
      </c>
      <c r="C90" s="22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3.5" customHeight="1">
      <c r="A91" s="184" t="s">
        <v>2099</v>
      </c>
      <c r="B91" s="185">
        <f ca="1">C26</f>
        <v>4.8600000000000003</v>
      </c>
      <c r="C91" s="11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3.5" customHeight="1">
      <c r="A92" s="184" t="s">
        <v>16</v>
      </c>
      <c r="B92" s="185">
        <f ca="1">Ranking!$O$35</f>
        <v>4.36376117028066</v>
      </c>
      <c r="C92" s="11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3.5" customHeight="1">
      <c r="A93" s="182" t="s">
        <v>53913</v>
      </c>
      <c r="B93" s="183">
        <f>MIN(B72,B90)</f>
        <v>13.5</v>
      </c>
      <c r="C93" s="11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3.5" customHeight="1">
      <c r="A94" s="184" t="s">
        <v>17</v>
      </c>
      <c r="B94" s="183">
        <f>B84</f>
        <v>0</v>
      </c>
      <c r="C94" s="11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3.5" customHeight="1">
      <c r="A95" s="184" t="s">
        <v>18</v>
      </c>
      <c r="B95" s="183">
        <f>D84</f>
        <v>0</v>
      </c>
      <c r="C95" s="11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3.5" customHeight="1">
      <c r="A96" s="184" t="s">
        <v>19</v>
      </c>
      <c r="B96" s="183">
        <f>IF(B84=0,0,C84/B84)</f>
        <v>0</v>
      </c>
      <c r="C96" s="11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3.5" customHeight="1" thickBot="1">
      <c r="A97" s="186" t="s">
        <v>14</v>
      </c>
      <c r="B97" s="187">
        <f>IF(D84=0,0,E84/D84)</f>
        <v>0</v>
      </c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3.5" customHeight="1" thickBot="1">
      <c r="A98" s="12"/>
      <c r="B98" s="1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3.5" customHeight="1">
      <c r="A99" s="188" t="s">
        <v>53950</v>
      </c>
      <c r="B99" s="189">
        <f>SUM(B76:B83)</f>
        <v>0</v>
      </c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3.5" customHeight="1">
      <c r="A100" s="190" t="s">
        <v>53951</v>
      </c>
      <c r="B100" s="191">
        <f>SUM(D76:D83)</f>
        <v>0</v>
      </c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3.5" customHeight="1">
      <c r="A101" s="190" t="s">
        <v>20</v>
      </c>
      <c r="B101" s="192">
        <f>2*B99+B100</f>
        <v>0</v>
      </c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3.5" customHeight="1">
      <c r="A102" s="190" t="s">
        <v>21</v>
      </c>
      <c r="B102" s="192" cm="1">
        <f t="array" ref="B102">_xlfn.LET(
_xlpm._r,M8:M100,
_xlpm._p,IFERROR(_xlfn.XMATCH(TRUE,ISTEXT(_xlpm._r),0),ROWS(_xlpm._r)+1),
_xlpm._nums,_xlfn._xlws.FILTER(_xlpm._r,(_xlfn.SEQUENCE(ROWS(_xlpm._r))&lt;_xlpm._p)*ISNUMBER(_xlpm._r),""),
IFERROR(SUM(1/_xlpm._nums),0)
)</f>
        <v>4.5</v>
      </c>
      <c r="C102" s="3"/>
      <c r="D102" s="233"/>
      <c r="E102" s="233"/>
      <c r="F102" s="233"/>
      <c r="G102" s="233"/>
      <c r="H102" s="233"/>
      <c r="I102" s="233"/>
      <c r="J102" s="233"/>
      <c r="K102" s="233"/>
      <c r="L102" s="233"/>
      <c r="M102" s="233"/>
      <c r="N102" s="3"/>
      <c r="O102" s="3"/>
    </row>
    <row r="103" spans="1:15" ht="13.5" customHeight="1">
      <c r="A103" s="190" t="s">
        <v>22</v>
      </c>
      <c r="B103" s="192">
        <f>B102-B101</f>
        <v>4.5</v>
      </c>
      <c r="C103" s="316"/>
      <c r="D103" s="317"/>
      <c r="E103" s="317"/>
      <c r="F103" s="317"/>
      <c r="G103" s="317"/>
      <c r="H103" s="317"/>
      <c r="I103" s="317"/>
      <c r="J103" s="317"/>
      <c r="K103" s="317"/>
      <c r="L103" s="317"/>
      <c r="M103" s="317"/>
      <c r="N103" s="3"/>
      <c r="O103" s="3"/>
    </row>
    <row r="104" spans="1:15" ht="13.5" customHeight="1" thickBot="1">
      <c r="A104" s="193" t="s">
        <v>23</v>
      </c>
      <c r="B104" s="194">
        <f ca="1">MAX(0,-B103*(3+2.5*B91/B92))</f>
        <v>0</v>
      </c>
      <c r="C104" s="3"/>
      <c r="D104" s="317"/>
      <c r="E104" s="317"/>
      <c r="F104" s="317"/>
      <c r="G104" s="317"/>
      <c r="H104" s="317"/>
      <c r="I104" s="317"/>
      <c r="J104" s="317"/>
      <c r="K104" s="317"/>
      <c r="L104" s="317"/>
      <c r="M104" s="317"/>
      <c r="N104" s="3"/>
      <c r="O104" s="3"/>
    </row>
    <row r="105" spans="1:15" ht="13.5" customHeight="1" thickBot="1">
      <c r="A105" s="3"/>
      <c r="B105" s="3"/>
      <c r="C105" s="3"/>
      <c r="D105" s="317"/>
      <c r="E105" s="317"/>
      <c r="F105" s="317"/>
      <c r="G105" s="317"/>
      <c r="H105" s="317"/>
      <c r="I105" s="317"/>
      <c r="J105" s="317"/>
      <c r="K105" s="317"/>
      <c r="L105" s="317"/>
      <c r="M105" s="317"/>
      <c r="N105" s="3"/>
      <c r="O105" s="3"/>
    </row>
    <row r="106" spans="1:15" ht="15.75" customHeight="1" thickBot="1">
      <c r="A106" s="679" t="s">
        <v>60666</v>
      </c>
      <c r="B106" s="680"/>
      <c r="C106" s="3"/>
      <c r="D106" s="317"/>
      <c r="E106" s="317"/>
      <c r="F106" s="317"/>
      <c r="G106" s="317"/>
      <c r="H106" s="317"/>
      <c r="I106" s="317"/>
      <c r="J106" s="317"/>
      <c r="K106" s="317"/>
      <c r="L106" s="317"/>
      <c r="M106" s="317"/>
      <c r="N106" s="3"/>
      <c r="O106" s="3"/>
    </row>
    <row r="107" spans="1:15" ht="13.5" customHeight="1" thickBot="1">
      <c r="A107" s="3"/>
      <c r="B107" s="3"/>
      <c r="C107" s="3"/>
      <c r="D107" s="317"/>
      <c r="E107" s="317"/>
      <c r="F107" s="317"/>
      <c r="G107" s="317"/>
      <c r="H107" s="317"/>
      <c r="I107" s="317"/>
      <c r="J107" s="317"/>
      <c r="K107" s="317"/>
      <c r="L107" s="317"/>
      <c r="M107" s="317"/>
      <c r="N107" s="3"/>
      <c r="O107" s="3"/>
    </row>
    <row r="108" spans="1:15" ht="18.75" customHeight="1" thickBot="1">
      <c r="A108" s="199" t="s">
        <v>2098</v>
      </c>
      <c r="B108" s="195">
        <f ca="1">(3*B87) + (1*B93) + IF(B96=0, 0, 3.5 * (96 * B94) / B96) + IF(B97=0, 0, 3.5 * (24 * B95) / B97) + 2.5 * (B89 * B91) / B92 - B104</f>
        <v>81.842953649130521</v>
      </c>
      <c r="C108" s="317"/>
      <c r="D108" s="317"/>
      <c r="E108" s="317"/>
      <c r="F108" s="317"/>
      <c r="G108" s="317"/>
      <c r="H108" s="317"/>
      <c r="I108" s="317"/>
      <c r="J108" s="317"/>
      <c r="K108" s="317"/>
      <c r="L108" s="317"/>
      <c r="M108" s="317"/>
      <c r="N108" s="3"/>
      <c r="O108" s="3"/>
    </row>
    <row r="109" spans="1:15" ht="15" customHeight="1">
      <c r="A109" s="3"/>
      <c r="B109" s="3"/>
      <c r="C109" s="3"/>
      <c r="D109" s="318"/>
      <c r="E109" s="233"/>
      <c r="F109" s="318"/>
      <c r="G109" s="233"/>
      <c r="H109" s="318"/>
      <c r="I109" s="318"/>
      <c r="J109" s="233"/>
      <c r="K109" s="233"/>
      <c r="L109" s="233"/>
      <c r="M109" s="318"/>
      <c r="N109" s="3"/>
      <c r="O109" s="3"/>
    </row>
    <row r="110" spans="1:15" ht="15" customHeight="1">
      <c r="A110" s="3"/>
      <c r="B110" s="3"/>
      <c r="C110" s="3"/>
      <c r="D110" s="318"/>
      <c r="E110" s="318"/>
      <c r="F110" s="318"/>
      <c r="G110" s="233"/>
      <c r="H110" s="233"/>
      <c r="I110" s="318"/>
      <c r="J110" s="233"/>
      <c r="K110" s="233"/>
      <c r="L110" s="233"/>
      <c r="M110" s="318"/>
      <c r="N110" s="3"/>
      <c r="O110" s="3"/>
    </row>
    <row r="111" spans="1:15" ht="15" customHeight="1">
      <c r="A111" s="3"/>
      <c r="B111" s="3"/>
      <c r="C111" s="3"/>
      <c r="D111" s="233"/>
      <c r="E111" s="318"/>
      <c r="F111" s="318"/>
      <c r="G111" s="233"/>
      <c r="H111" s="233"/>
      <c r="I111" s="233"/>
      <c r="J111" s="233"/>
      <c r="K111" s="233"/>
      <c r="L111" s="233"/>
      <c r="M111" s="233"/>
      <c r="N111" s="3"/>
      <c r="O111" s="3"/>
    </row>
    <row r="112" spans="1:15" ht="15" customHeight="1">
      <c r="D112" s="243"/>
      <c r="E112" s="243"/>
      <c r="F112" s="243"/>
      <c r="G112" s="243"/>
      <c r="H112" s="243"/>
      <c r="I112" s="243"/>
      <c r="J112" s="243"/>
      <c r="K112" s="243"/>
      <c r="L112" s="243"/>
      <c r="M112" s="243"/>
    </row>
    <row r="113" spans="4:13" ht="15" customHeight="1">
      <c r="D113" s="243"/>
      <c r="E113" s="243"/>
      <c r="F113" s="243"/>
      <c r="G113" s="243"/>
      <c r="H113" s="243"/>
      <c r="I113" s="243"/>
      <c r="J113" s="243"/>
      <c r="K113" s="243"/>
      <c r="L113" s="243"/>
      <c r="M113" s="243"/>
    </row>
  </sheetData>
  <mergeCells count="19">
    <mergeCell ref="H1:N3"/>
    <mergeCell ref="A2:E2"/>
    <mergeCell ref="A3:E3"/>
    <mergeCell ref="B5:E6"/>
    <mergeCell ref="H5:N5"/>
    <mergeCell ref="H6:N6"/>
    <mergeCell ref="A33:B33"/>
    <mergeCell ref="A34:B34"/>
    <mergeCell ref="A35:B35"/>
    <mergeCell ref="A32:B32"/>
    <mergeCell ref="A1:E1"/>
    <mergeCell ref="A30:B30"/>
    <mergeCell ref="A31:B31"/>
    <mergeCell ref="A39:B39"/>
    <mergeCell ref="A40:B40"/>
    <mergeCell ref="A106:B106"/>
    <mergeCell ref="A36:B36"/>
    <mergeCell ref="A37:B37"/>
    <mergeCell ref="A38:B38"/>
  </mergeCells>
  <conditionalFormatting sqref="M30:M39">
    <cfRule type="expression" dxfId="14" priority="1">
      <formula>$I30="P"</formula>
    </cfRule>
  </conditionalFormatting>
  <conditionalFormatting sqref="N30:N39">
    <cfRule type="expression" dxfId="13" priority="3">
      <formula>$I30="C"</formula>
    </cfRule>
  </conditionalFormatting>
  <dataValidations disablePrompts="1" count="1">
    <dataValidation type="decimal" allowBlank="1" showInputMessage="1" showErrorMessage="1" prompt="O ano deve ser no mínimo até 10 anos atrás e no máximo até o ano passado." sqref="K39" xr:uid="{C3626B3E-DD34-4544-A504-25C5832C0401}">
      <formula1>YEAR(NOW())-10</formula1>
      <formula2>YEAR(NOW())-1</formula2>
    </dataValidation>
  </dataValidations>
  <pageMargins left="0.511811024" right="0.511811024" top="0.78740157499999996" bottom="0.78740157499999996" header="0" footer="0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69213-6C09-4A61-BEF5-6B17DAE72EEF}">
  <sheetPr>
    <tabColor rgb="FF92D050"/>
  </sheetPr>
  <dimension ref="A1:O113"/>
  <sheetViews>
    <sheetView topLeftCell="A62" workbookViewId="0">
      <selection activeCell="B102" sqref="B102"/>
    </sheetView>
  </sheetViews>
  <sheetFormatPr defaultColWidth="12.5546875" defaultRowHeight="15" customHeight="1"/>
  <cols>
    <col min="1" max="1" width="45.33203125" customWidth="1"/>
    <col min="2" max="2" width="17" customWidth="1"/>
    <col min="3" max="3" width="8.44140625" customWidth="1"/>
    <col min="4" max="4" width="7.109375" customWidth="1"/>
    <col min="5" max="5" width="8.44140625" customWidth="1"/>
    <col min="6" max="6" width="7.44140625" customWidth="1"/>
    <col min="7" max="7" width="6.5546875" customWidth="1"/>
    <col min="8" max="8" width="5.5546875" customWidth="1"/>
    <col min="9" max="9" width="15.33203125" customWidth="1"/>
    <col min="10" max="10" width="21.33203125" customWidth="1"/>
    <col min="11" max="11" width="11.6640625" customWidth="1"/>
    <col min="12" max="12" width="12.5546875" customWidth="1"/>
    <col min="13" max="13" width="10.5546875" customWidth="1"/>
    <col min="14" max="14" width="10" customWidth="1"/>
    <col min="15" max="15" width="8.5546875" customWidth="1"/>
    <col min="16" max="17" width="11.44140625" customWidth="1"/>
    <col min="18" max="27" width="9.44140625" customWidth="1"/>
  </cols>
  <sheetData>
    <row r="1" spans="1:15" ht="13.5" customHeight="1">
      <c r="A1" s="644" t="s">
        <v>0</v>
      </c>
      <c r="B1" s="645"/>
      <c r="C1" s="645"/>
      <c r="D1" s="645"/>
      <c r="E1" s="646"/>
      <c r="F1" s="16"/>
      <c r="G1" s="1"/>
      <c r="H1" s="647" t="s">
        <v>60682</v>
      </c>
      <c r="I1" s="648"/>
      <c r="J1" s="648"/>
      <c r="K1" s="648"/>
      <c r="L1" s="648"/>
      <c r="M1" s="648"/>
      <c r="N1" s="649"/>
      <c r="O1" s="3"/>
    </row>
    <row r="2" spans="1:15" ht="13.5" customHeight="1">
      <c r="A2" s="656" t="str">
        <f ca="1">"PERÍODO COMPUTADO: Artigos &amp; RH: " &amp; (YEAR(TODAY()) - 5) &amp; " - " &amp; (YEAR(TODAY()) - 1)&amp;" // Livros, Capítulos e Patentes: " &amp; (YEAR(TODAY()) - 10) &amp; " - " &amp; (YEAR(TODAY()) - 1)</f>
        <v>PERÍODO COMPUTADO: Artigos &amp; RH: 2021 - 2025 // Livros, Capítulos e Patentes: 2016 - 2025</v>
      </c>
      <c r="B2" s="657"/>
      <c r="C2" s="657"/>
      <c r="D2" s="657"/>
      <c r="E2" s="658"/>
      <c r="F2" s="16"/>
      <c r="G2" s="1"/>
      <c r="H2" s="650"/>
      <c r="I2" s="651"/>
      <c r="J2" s="651"/>
      <c r="K2" s="651"/>
      <c r="L2" s="651"/>
      <c r="M2" s="651"/>
      <c r="N2" s="652"/>
      <c r="O2" s="3"/>
    </row>
    <row r="3" spans="1:15" ht="16.2" customHeight="1" thickBot="1">
      <c r="A3" s="659" t="str" cm="1">
        <f t="array" aca="1" ref="A3" ca="1">"ORIENTADOR(A): " &amp; MID(CELL("filename", A1), FIND("]", CELL("filename", A1)) + 1, 255)</f>
        <v>ORIENTADOR(A): Paulo</v>
      </c>
      <c r="B3" s="660"/>
      <c r="C3" s="660"/>
      <c r="D3" s="660"/>
      <c r="E3" s="661"/>
      <c r="F3" s="16"/>
      <c r="G3" s="1"/>
      <c r="H3" s="653"/>
      <c r="I3" s="654"/>
      <c r="J3" s="654"/>
      <c r="K3" s="654"/>
      <c r="L3" s="654"/>
      <c r="M3" s="654"/>
      <c r="N3" s="655"/>
      <c r="O3" s="3"/>
    </row>
    <row r="4" spans="1:15" ht="13.5" customHeight="1" thickBot="1">
      <c r="A4" s="2"/>
      <c r="B4" s="16"/>
      <c r="C4" s="16"/>
      <c r="D4" s="16"/>
      <c r="E4" s="21"/>
      <c r="F4" s="16"/>
      <c r="G4" s="1"/>
      <c r="H4" s="1"/>
      <c r="I4" s="3"/>
      <c r="J4" s="3"/>
      <c r="K4" s="3"/>
      <c r="L4" s="3"/>
      <c r="M4" s="3"/>
      <c r="N4" s="3"/>
      <c r="O4" s="3"/>
    </row>
    <row r="5" spans="1:15" ht="13.5" customHeight="1">
      <c r="A5" s="39" t="s">
        <v>1</v>
      </c>
      <c r="B5" s="662"/>
      <c r="C5" s="662"/>
      <c r="D5" s="662"/>
      <c r="E5" s="663"/>
      <c r="F5" s="1"/>
      <c r="G5" s="1"/>
      <c r="H5" s="666" t="s">
        <v>1</v>
      </c>
      <c r="I5" s="667"/>
      <c r="J5" s="667"/>
      <c r="K5" s="667"/>
      <c r="L5" s="667"/>
      <c r="M5" s="667"/>
      <c r="N5" s="668"/>
      <c r="O5" s="3"/>
    </row>
    <row r="6" spans="1:15" ht="13.5" customHeight="1" thickBot="1">
      <c r="A6" s="40" t="s">
        <v>2</v>
      </c>
      <c r="B6" s="664"/>
      <c r="C6" s="664"/>
      <c r="D6" s="664"/>
      <c r="E6" s="665"/>
      <c r="F6" s="1"/>
      <c r="G6" s="1"/>
      <c r="H6" s="669" t="s">
        <v>2</v>
      </c>
      <c r="I6" s="670"/>
      <c r="J6" s="670"/>
      <c r="K6" s="670"/>
      <c r="L6" s="670"/>
      <c r="M6" s="670"/>
      <c r="N6" s="671"/>
      <c r="O6" s="3"/>
    </row>
    <row r="7" spans="1:15" ht="13.5" customHeight="1" thickBot="1">
      <c r="A7" s="56" t="s">
        <v>53954</v>
      </c>
      <c r="B7" s="57" t="s">
        <v>53964</v>
      </c>
      <c r="C7" s="57" t="s">
        <v>3</v>
      </c>
      <c r="D7" s="58" t="s">
        <v>4</v>
      </c>
      <c r="E7" s="59" t="s">
        <v>53908</v>
      </c>
      <c r="F7" s="4"/>
      <c r="G7" s="4"/>
      <c r="H7" s="72" t="s">
        <v>60667</v>
      </c>
      <c r="I7" s="57" t="s">
        <v>55886</v>
      </c>
      <c r="J7" s="57" t="s">
        <v>24</v>
      </c>
      <c r="K7" s="57" t="s">
        <v>25</v>
      </c>
      <c r="L7" s="57" t="s">
        <v>26</v>
      </c>
      <c r="M7" s="57" t="s">
        <v>27</v>
      </c>
      <c r="N7" s="73" t="s">
        <v>53908</v>
      </c>
      <c r="O7" s="3"/>
    </row>
    <row r="8" spans="1:15" ht="13.5" customHeight="1">
      <c r="A8" s="60" t="str">
        <f t="shared" ref="A8:A22" si="0">IF(I8="", "", IF(J8="", "Revista sem Fator de Impacto" &amp; IF(K8="", "", ", " &amp; K8 &amp; ",") &amp; IF(L8="", "", " p. " &amp; L8), J8 &amp; IF(K8="", "", ", " &amp; K8 &amp; ",") &amp; IF(L8="", "", " p. " &amp; L8)))</f>
        <v>CRYSTAL GROWTH &amp; DESIGN, 2023, p. 3794</v>
      </c>
      <c r="B8" s="61">
        <f>IF(I8="","",_xlfn.LET(
  _xlpm.resultado1, VLOOKUP(I8,'JCR 2026 (JIF 25)'!A:C,3,FALSE),
  _xlpm.resultado2, VLOOKUP(I8,'JCR 2026 (JIF 25)'!B:C,2,FALSE),
  _xlpm.resultado, IFERROR(_xlpm.resultado1, IFERROR(_xlpm.resultado2,"")),
  IF(_xlpm.resultado="N/A", "N/A",
     IF(OR(_xlpm.resultado=0, _xlpm.resultado=""), "Revista sem FI", VALUE(_xlpm.resultado))
  )
))</f>
        <v>3.6</v>
      </c>
      <c r="C8" s="380" t="str">
        <f>IF(OR(ISBLANK(M8),NOT(ISNUMBER(B8))),"",1/M8)</f>
        <v/>
      </c>
      <c r="D8" s="381">
        <f t="shared" ref="D8" ca="1" si="1">IF(J8="","",IF(OR(B8=0,B8="Revista sem FI"),0,IF(OR(AND(ISNUMBER(C8),C8&gt;0),AND(ISNUMBER(E8),E8&gt;0)),1,0)))</f>
        <v>0</v>
      </c>
      <c r="E8" s="557">
        <f t="shared" ref="E8:E22" ca="1" si="2">IF(OR(N8="",NOT(ISNUMBER(B8))),"",IF(SUM(INDIRECT("$E$7:E"&amp;ROW()-1))+1/N8&gt;$C$23,0,1/N8))</f>
        <v>0</v>
      </c>
      <c r="F8" s="3"/>
      <c r="G8" s="3"/>
      <c r="H8" s="48">
        <f>IF(I8&lt;&gt;"", COUNTIF($I$8:I8, "&lt;&gt;"), "")</f>
        <v>1</v>
      </c>
      <c r="I8" s="229" t="s">
        <v>13155</v>
      </c>
      <c r="J8" s="280" t="str">
        <f>IFERROR(VLOOKUP(I8,'JCR 2026 (JIF 25)'!A:D,4,0), IFERROR(VLOOKUP(I8,'JCR 2026 (JIF 25)'!B:D,3,0),""))</f>
        <v>CRYSTAL GROWTH &amp; DESIGN</v>
      </c>
      <c r="K8" s="203">
        <v>2023</v>
      </c>
      <c r="L8" s="203">
        <v>3794</v>
      </c>
      <c r="M8" s="46"/>
      <c r="N8" s="52">
        <v>2</v>
      </c>
      <c r="O8" s="3"/>
    </row>
    <row r="9" spans="1:15" ht="13.5" customHeight="1">
      <c r="A9" s="37" t="str">
        <f t="shared" si="0"/>
        <v>CHEMISTRY-A EUROPEAN JOURNAL, 2024, p. e2024032761</v>
      </c>
      <c r="B9" s="23">
        <f>IF(I9="","",_xlfn.LET(
  _xlpm.resultado1, VLOOKUP(I9,'JCR 2026 (JIF 25)'!A:C,3,FALSE),
  _xlpm.resultado2, VLOOKUP(I9,'JCR 2026 (JIF 25)'!B:C,2,FALSE),
  _xlpm.resultado, IFERROR(_xlpm.resultado1, IFERROR(_xlpm.resultado2,"")),
  IF(_xlpm.resultado="N/A", "N/A",
     IF(OR(_xlpm.resultado=0, _xlpm.resultado=""), "Revista sem FI", VALUE(_xlpm.resultado))
  )
))</f>
        <v>3.6</v>
      </c>
      <c r="C9" s="388" t="str">
        <f t="shared" ref="C9:C22" si="3">IF(OR(ISBLANK(M9),NOT(ISNUMBER(B9))),"",1/M9)</f>
        <v/>
      </c>
      <c r="D9" s="389">
        <f t="shared" ref="D9:D22" ca="1" si="4">IF(J9="","",IF(OR(B9=0,B9="Revista sem FI"),0,IF(OR(AND(ISNUMBER(C9),C9&gt;0),AND(ISNUMBER(E9),E9&gt;0)),1,0)))</f>
        <v>0</v>
      </c>
      <c r="E9" s="561">
        <f t="shared" ca="1" si="2"/>
        <v>0</v>
      </c>
      <c r="F9" s="3"/>
      <c r="G9" s="3"/>
      <c r="H9" s="49">
        <f>IF(I9&lt;&gt;"", COUNTIF($I$8:I9, "&lt;&gt;"), "")</f>
        <v>2</v>
      </c>
      <c r="I9" s="87" t="s">
        <v>12707</v>
      </c>
      <c r="J9" s="249" t="str">
        <f>IFERROR(VLOOKUP(I9,'JCR 2026 (JIF 25)'!A:D,4,0), IFERROR(VLOOKUP(I9,'JCR 2026 (JIF 25)'!B:D,3,0),""))</f>
        <v>CHEMISTRY-A EUROPEAN JOURNAL</v>
      </c>
      <c r="K9" s="19">
        <v>2024</v>
      </c>
      <c r="L9" s="19" t="s">
        <v>66356</v>
      </c>
      <c r="M9" s="19"/>
      <c r="N9" s="53">
        <v>2</v>
      </c>
      <c r="O9" s="3"/>
    </row>
    <row r="10" spans="1:15" ht="13.5" customHeight="1">
      <c r="A10" s="37" t="str">
        <f t="shared" si="0"/>
        <v>CRYSTAL GROWTH &amp; DESIGN, 2025, p. 7768</v>
      </c>
      <c r="B10" s="23">
        <f>IF(I10="","",_xlfn.LET(
  _xlpm.resultado1, VLOOKUP(I10,'JCR 2026 (JIF 25)'!A:C,3,FALSE),
  _xlpm.resultado2, VLOOKUP(I10,'JCR 2026 (JIF 25)'!B:C,2,FALSE),
  _xlpm.resultado, IFERROR(_xlpm.resultado1, IFERROR(_xlpm.resultado2,"")),
  IF(_xlpm.resultado="N/A", "N/A",
     IF(OR(_xlpm.resultado=0, _xlpm.resultado=""), "Revista sem FI", VALUE(_xlpm.resultado))
  )
))</f>
        <v>3.6</v>
      </c>
      <c r="C10" s="388" t="str">
        <f t="shared" si="3"/>
        <v/>
      </c>
      <c r="D10" s="389">
        <f t="shared" ca="1" si="4"/>
        <v>0</v>
      </c>
      <c r="E10" s="561">
        <f t="shared" ca="1" si="2"/>
        <v>0</v>
      </c>
      <c r="F10" s="3"/>
      <c r="G10" s="3"/>
      <c r="H10" s="49">
        <f>IF(I10&lt;&gt;"", COUNTIF($I$8:I10, "&lt;&gt;"), "")</f>
        <v>3</v>
      </c>
      <c r="I10" s="87" t="s">
        <v>13155</v>
      </c>
      <c r="J10" s="249" t="str">
        <f>IFERROR(VLOOKUP(I10,'JCR 2026 (JIF 25)'!A:D,4,0), IFERROR(VLOOKUP(I10,'JCR 2026 (JIF 25)'!B:D,3,0),""))</f>
        <v>CRYSTAL GROWTH &amp; DESIGN</v>
      </c>
      <c r="K10" s="19">
        <v>2025</v>
      </c>
      <c r="L10" s="19">
        <v>7768</v>
      </c>
      <c r="M10" s="19"/>
      <c r="N10" s="53">
        <v>2</v>
      </c>
      <c r="O10" s="3"/>
    </row>
    <row r="11" spans="1:15" ht="13.5" customHeight="1">
      <c r="A11" s="37" t="str">
        <f t="shared" si="0"/>
        <v/>
      </c>
      <c r="B11" s="23" t="str">
        <f>IF(I11="","",_xlfn.LET(
  _xlpm.resultado1, VLOOKUP(I11,'JCR 2026 (JIF 25)'!A:C,3,FALSE),
  _xlpm.resultado2, VLOOKUP(I11,'JCR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1" s="388" t="str">
        <f t="shared" si="3"/>
        <v/>
      </c>
      <c r="D11" s="389" t="str">
        <f t="shared" si="4"/>
        <v/>
      </c>
      <c r="E11" s="561" t="str">
        <f t="shared" ca="1" si="2"/>
        <v/>
      </c>
      <c r="F11" s="3"/>
      <c r="G11" s="3"/>
      <c r="H11" s="49" t="str">
        <f>IF(I11&lt;&gt;"", COUNTIF($I$8:I11, "&lt;&gt;"), "")</f>
        <v/>
      </c>
      <c r="I11" s="87"/>
      <c r="J11" s="249" t="str">
        <f>IFERROR(VLOOKUP(I11,'JCR 2026 (JIF 25)'!A:D,4,0), IFERROR(VLOOKUP(I11,'JCR 2026 (JIF 25)'!B:D,3,0),""))</f>
        <v/>
      </c>
      <c r="K11" s="19"/>
      <c r="L11" s="19"/>
      <c r="M11" s="19"/>
      <c r="N11" s="53"/>
      <c r="O11" s="3"/>
    </row>
    <row r="12" spans="1:15" ht="13.5" customHeight="1">
      <c r="A12" s="37" t="str">
        <f t="shared" si="0"/>
        <v/>
      </c>
      <c r="B12" s="23" t="str">
        <f>IF(I12="","",_xlfn.LET(
  _xlpm.resultado1, VLOOKUP(I12,'JCR 2026 (JIF 25)'!A:C,3,FALSE),
  _xlpm.resultado2, VLOOKUP(I12,'JCR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2" s="388" t="str">
        <f t="shared" si="3"/>
        <v/>
      </c>
      <c r="D12" s="389" t="str">
        <f t="shared" si="4"/>
        <v/>
      </c>
      <c r="E12" s="561" t="str">
        <f t="shared" ca="1" si="2"/>
        <v/>
      </c>
      <c r="F12" s="3"/>
      <c r="G12" s="3"/>
      <c r="H12" s="49" t="str">
        <f>IF(I12&lt;&gt;"", COUNTIF($I$8:I12, "&lt;&gt;"), "")</f>
        <v/>
      </c>
      <c r="I12" s="87"/>
      <c r="J12" s="249" t="str">
        <f>IFERROR(VLOOKUP(I12,'JCR 2026 (JIF 25)'!A:D,4,0), IFERROR(VLOOKUP(I12,'JCR 2026 (JIF 25)'!B:D,3,0),""))</f>
        <v/>
      </c>
      <c r="K12" s="19"/>
      <c r="L12" s="19"/>
      <c r="M12" s="19"/>
      <c r="N12" s="53"/>
      <c r="O12" s="3"/>
    </row>
    <row r="13" spans="1:15" ht="13.5" customHeight="1">
      <c r="A13" s="37" t="str">
        <f t="shared" si="0"/>
        <v/>
      </c>
      <c r="B13" s="23" t="str">
        <f>IF(I13="","",_xlfn.LET(
  _xlpm.resultado1, VLOOKUP(I13,'JCR 2026 (JIF 25)'!A:C,3,FALSE),
  _xlpm.resultado2, VLOOKUP(I13,'JCR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3" s="388" t="str">
        <f t="shared" si="3"/>
        <v/>
      </c>
      <c r="D13" s="389" t="str">
        <f t="shared" si="4"/>
        <v/>
      </c>
      <c r="E13" s="561" t="str">
        <f t="shared" ca="1" si="2"/>
        <v/>
      </c>
      <c r="F13" s="3"/>
      <c r="G13" s="3"/>
      <c r="H13" s="49" t="str">
        <f>IF(I13&lt;&gt;"", COUNTIF($I$8:I13, "&lt;&gt;"), "")</f>
        <v/>
      </c>
      <c r="I13" s="87"/>
      <c r="J13" s="249" t="str">
        <f>IFERROR(VLOOKUP(I13,'JCR 2026 (JIF 25)'!A:D,4,0), IFERROR(VLOOKUP(I13,'JCR 2026 (JIF 25)'!B:D,3,0),""))</f>
        <v/>
      </c>
      <c r="K13" s="19"/>
      <c r="L13" s="19"/>
      <c r="M13" s="19"/>
      <c r="N13" s="53"/>
      <c r="O13" s="3"/>
    </row>
    <row r="14" spans="1:15" ht="13.5" customHeight="1">
      <c r="A14" s="37" t="str">
        <f t="shared" si="0"/>
        <v/>
      </c>
      <c r="B14" s="23" t="str">
        <f>IF(I14="","",_xlfn.LET(
  _xlpm.resultado1, VLOOKUP(I14,'JCR 2026 (JIF 25)'!A:C,3,FALSE),
  _xlpm.resultado2, VLOOKUP(I14,'JCR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4" s="388" t="str">
        <f t="shared" si="3"/>
        <v/>
      </c>
      <c r="D14" s="389" t="str">
        <f t="shared" si="4"/>
        <v/>
      </c>
      <c r="E14" s="561" t="str">
        <f t="shared" ca="1" si="2"/>
        <v/>
      </c>
      <c r="F14" s="3"/>
      <c r="G14" s="3"/>
      <c r="H14" s="49" t="str">
        <f>IF(I14&lt;&gt;"", COUNTIF($I$8:I14, "&lt;&gt;"), "")</f>
        <v/>
      </c>
      <c r="I14" s="87"/>
      <c r="J14" s="249" t="str">
        <f>IFERROR(VLOOKUP(I14,'JCR 2026 (JIF 25)'!A:D,4,0), IFERROR(VLOOKUP(I14,'JCR 2026 (JIF 25)'!B:D,3,0),""))</f>
        <v/>
      </c>
      <c r="K14" s="19"/>
      <c r="L14" s="19"/>
      <c r="M14" s="19"/>
      <c r="N14" s="53"/>
      <c r="O14" s="3"/>
    </row>
    <row r="15" spans="1:15" ht="13.5" customHeight="1">
      <c r="A15" s="37" t="str">
        <f t="shared" si="0"/>
        <v/>
      </c>
      <c r="B15" s="23" t="str">
        <f>IF(I15="","",_xlfn.LET(
  _xlpm.resultado1, VLOOKUP(I15,'JCR 2026 (JIF 25)'!A:C,3,FALSE),
  _xlpm.resultado2, VLOOKUP(I15,'JCR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5" s="388" t="str">
        <f t="shared" si="3"/>
        <v/>
      </c>
      <c r="D15" s="389" t="str">
        <f t="shared" si="4"/>
        <v/>
      </c>
      <c r="E15" s="561" t="str">
        <f t="shared" ca="1" si="2"/>
        <v/>
      </c>
      <c r="F15" s="3"/>
      <c r="G15" s="14"/>
      <c r="H15" s="49" t="str">
        <f>IF(I15&lt;&gt;"", COUNTIF($I$8:I15, "&lt;&gt;"), "")</f>
        <v/>
      </c>
      <c r="I15" s="87"/>
      <c r="J15" s="249" t="str">
        <f>IFERROR(VLOOKUP(I15,'JCR 2026 (JIF 25)'!A:D,4,0), IFERROR(VLOOKUP(I15,'JCR 2026 (JIF 25)'!B:D,3,0),""))</f>
        <v/>
      </c>
      <c r="K15" s="19"/>
      <c r="L15" s="19"/>
      <c r="M15" s="19"/>
      <c r="N15" s="53"/>
      <c r="O15" s="14"/>
    </row>
    <row r="16" spans="1:15" ht="13.5" customHeight="1">
      <c r="A16" s="37" t="str">
        <f t="shared" si="0"/>
        <v/>
      </c>
      <c r="B16" s="23" t="str">
        <f>IF(I16="","",_xlfn.LET(
  _xlpm.resultado1, VLOOKUP(I16,'JCR 2026 (JIF 25)'!A:C,3,FALSE),
  _xlpm.resultado2, VLOOKUP(I16,'JCR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6" s="388" t="str">
        <f t="shared" si="3"/>
        <v/>
      </c>
      <c r="D16" s="389" t="str">
        <f t="shared" si="4"/>
        <v/>
      </c>
      <c r="E16" s="561" t="str">
        <f t="shared" ca="1" si="2"/>
        <v/>
      </c>
      <c r="F16" s="3"/>
      <c r="G16" s="14"/>
      <c r="H16" s="49" t="str">
        <f>IF(I16&lt;&gt;"", COUNTIF($I$8:I16, "&lt;&gt;"), "")</f>
        <v/>
      </c>
      <c r="I16" s="87"/>
      <c r="J16" s="249" t="str">
        <f>IFERROR(VLOOKUP(I16,'JCR 2026 (JIF 25)'!A:D,4,0), IFERROR(VLOOKUP(I16,'JCR 2026 (JIF 25)'!B:D,3,0),""))</f>
        <v/>
      </c>
      <c r="K16" s="19"/>
      <c r="L16" s="19"/>
      <c r="M16" s="19"/>
      <c r="N16" s="53"/>
      <c r="O16" s="14"/>
    </row>
    <row r="17" spans="1:15" ht="13.5" customHeight="1">
      <c r="A17" s="37" t="str">
        <f t="shared" si="0"/>
        <v/>
      </c>
      <c r="B17" s="23" t="str">
        <f>IF(I17="","",_xlfn.LET(
  _xlpm.resultado1, VLOOKUP(I17,'JCR 2026 (JIF 25)'!A:C,3,FALSE),
  _xlpm.resultado2, VLOOKUP(I17,'JCR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7" s="388" t="str">
        <f t="shared" si="3"/>
        <v/>
      </c>
      <c r="D17" s="389" t="str">
        <f t="shared" si="4"/>
        <v/>
      </c>
      <c r="E17" s="561" t="str">
        <f t="shared" ca="1" si="2"/>
        <v/>
      </c>
      <c r="F17" s="3"/>
      <c r="G17" s="14"/>
      <c r="H17" s="49" t="str">
        <f>IF(I17&lt;&gt;"", COUNTIF($I$8:I17, "&lt;&gt;"), "")</f>
        <v/>
      </c>
      <c r="I17" s="87"/>
      <c r="J17" s="249" t="str">
        <f>IFERROR(VLOOKUP(I17,'JCR 2026 (JIF 25)'!A:D,4,0), IFERROR(VLOOKUP(I17,'JCR 2026 (JIF 25)'!B:D,3,0),""))</f>
        <v/>
      </c>
      <c r="K17" s="19"/>
      <c r="L17" s="19"/>
      <c r="M17" s="19"/>
      <c r="N17" s="53"/>
      <c r="O17" s="14"/>
    </row>
    <row r="18" spans="1:15" ht="13.5" customHeight="1">
      <c r="A18" s="37" t="str">
        <f t="shared" si="0"/>
        <v/>
      </c>
      <c r="B18" s="23" t="str">
        <f>IF(I18="","",_xlfn.LET(
  _xlpm.resultado1, VLOOKUP(I18,'JCR 2026 (JIF 25)'!A:C,3,FALSE),
  _xlpm.resultado2, VLOOKUP(I18,'JCR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8" s="388" t="str">
        <f t="shared" si="3"/>
        <v/>
      </c>
      <c r="D18" s="389" t="str">
        <f t="shared" si="4"/>
        <v/>
      </c>
      <c r="E18" s="561" t="str">
        <f t="shared" ca="1" si="2"/>
        <v/>
      </c>
      <c r="F18" s="3"/>
      <c r="G18" s="14"/>
      <c r="H18" s="49" t="str">
        <f>IF(I18&lt;&gt;"", COUNTIF($I$8:I18, "&lt;&gt;"), "")</f>
        <v/>
      </c>
      <c r="I18" s="87"/>
      <c r="J18" s="249" t="str">
        <f>IFERROR(VLOOKUP(I18,'JCR 2026 (JIF 25)'!A:D,4,0), IFERROR(VLOOKUP(I18,'JCR 2026 (JIF 25)'!B:D,3,0),""))</f>
        <v/>
      </c>
      <c r="K18" s="19"/>
      <c r="L18" s="19"/>
      <c r="M18" s="19"/>
      <c r="N18" s="53"/>
      <c r="O18" s="14"/>
    </row>
    <row r="19" spans="1:15" ht="13.5" customHeight="1">
      <c r="A19" s="37" t="str">
        <f t="shared" si="0"/>
        <v/>
      </c>
      <c r="B19" s="23" t="str">
        <f>IF(I19="","",_xlfn.LET(
  _xlpm.resultado1, VLOOKUP(I19,'JCR 2026 (JIF 25)'!A:C,3,FALSE),
  _xlpm.resultado2, VLOOKUP(I19,'JCR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9" s="388" t="str">
        <f t="shared" si="3"/>
        <v/>
      </c>
      <c r="D19" s="389" t="str">
        <f t="shared" si="4"/>
        <v/>
      </c>
      <c r="E19" s="561" t="str">
        <f t="shared" ca="1" si="2"/>
        <v/>
      </c>
      <c r="F19" s="3"/>
      <c r="G19" s="14"/>
      <c r="H19" s="49" t="str">
        <f>IF(I19&lt;&gt;"", COUNTIF($I$8:I19, "&lt;&gt;"), "")</f>
        <v/>
      </c>
      <c r="I19" s="87"/>
      <c r="J19" s="249" t="str">
        <f>IFERROR(VLOOKUP(I19,'JCR 2026 (JIF 25)'!A:D,4,0), IFERROR(VLOOKUP(I19,'JCR 2026 (JIF 25)'!B:D,3,0),""))</f>
        <v/>
      </c>
      <c r="K19" s="19"/>
      <c r="L19" s="19"/>
      <c r="M19" s="19"/>
      <c r="N19" s="53"/>
      <c r="O19" s="14"/>
    </row>
    <row r="20" spans="1:15" ht="13.5" customHeight="1">
      <c r="A20" s="37" t="str">
        <f t="shared" si="0"/>
        <v/>
      </c>
      <c r="B20" s="23" t="str">
        <f>IF(I20="","",_xlfn.LET(
  _xlpm.resultado1, VLOOKUP(I20,'JCR 2026 (JIF 25)'!A:C,3,FALSE),
  _xlpm.resultado2, VLOOKUP(I20,'JCR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20" s="388" t="str">
        <f t="shared" si="3"/>
        <v/>
      </c>
      <c r="D20" s="389" t="str">
        <f t="shared" si="4"/>
        <v/>
      </c>
      <c r="E20" s="561" t="str">
        <f t="shared" ca="1" si="2"/>
        <v/>
      </c>
      <c r="F20" s="3"/>
      <c r="G20" s="3"/>
      <c r="H20" s="49" t="str">
        <f>IF(I20&lt;&gt;"", COUNTIF($I$8:I20, "&lt;&gt;"), "")</f>
        <v/>
      </c>
      <c r="I20" s="87"/>
      <c r="J20" s="249" t="str">
        <f>IFERROR(VLOOKUP(I20,'JCR 2026 (JIF 25)'!A:D,4,0), IFERROR(VLOOKUP(I20,'JCR 2026 (JIF 25)'!B:D,3,0),""))</f>
        <v/>
      </c>
      <c r="K20" s="19"/>
      <c r="L20" s="19"/>
      <c r="M20" s="19"/>
      <c r="N20" s="53"/>
      <c r="O20" s="3"/>
    </row>
    <row r="21" spans="1:15" ht="13.5" customHeight="1">
      <c r="A21" s="37" t="str">
        <f t="shared" si="0"/>
        <v/>
      </c>
      <c r="B21" s="23" t="str">
        <f>IF(I21="","",_xlfn.LET(
  _xlpm.resultado1, VLOOKUP(I21,'JCR 2026 (JIF 25)'!A:C,3,FALSE),
  _xlpm.resultado2, VLOOKUP(I21,'JCR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21" s="388" t="str">
        <f t="shared" si="3"/>
        <v/>
      </c>
      <c r="D21" s="389" t="str">
        <f t="shared" si="4"/>
        <v/>
      </c>
      <c r="E21" s="561" t="str">
        <f t="shared" ca="1" si="2"/>
        <v/>
      </c>
      <c r="F21" s="3"/>
      <c r="G21" s="14"/>
      <c r="H21" s="49" t="str">
        <f>IF(I21&lt;&gt;"", COUNTIF($I$8:I21, "&lt;&gt;"), "")</f>
        <v/>
      </c>
      <c r="I21" s="87"/>
      <c r="J21" s="249" t="str">
        <f>IFERROR(VLOOKUP(I21,'JCR 2026 (JIF 25)'!A:D,4,0), IFERROR(VLOOKUP(I21,'JCR 2026 (JIF 25)'!B:D,3,0),""))</f>
        <v/>
      </c>
      <c r="K21" s="19"/>
      <c r="L21" s="19"/>
      <c r="M21" s="19"/>
      <c r="N21" s="53"/>
      <c r="O21" s="14"/>
    </row>
    <row r="22" spans="1:15" ht="13.5" customHeight="1" thickBot="1">
      <c r="A22" s="38" t="str">
        <f t="shared" si="0"/>
        <v/>
      </c>
      <c r="B22" s="33" t="str">
        <f>IF(I22="","",_xlfn.LET(
  _xlpm.resultado1, VLOOKUP(I22,'JCR 2026 (JIF 25)'!A:C,3,FALSE),
  _xlpm.resultado2, VLOOKUP(I22,'JCR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22" s="397" t="str">
        <f t="shared" si="3"/>
        <v/>
      </c>
      <c r="D22" s="398" t="str">
        <f t="shared" si="4"/>
        <v/>
      </c>
      <c r="E22" s="562" t="str">
        <f t="shared" ca="1" si="2"/>
        <v/>
      </c>
      <c r="F22" s="3"/>
      <c r="G22" s="14"/>
      <c r="H22" s="50" t="str">
        <f>IF(I22&lt;&gt;"", COUNTIF($I$8:I22, "&lt;&gt;"), "")</f>
        <v/>
      </c>
      <c r="I22" s="228"/>
      <c r="J22" s="284" t="str">
        <f>IFERROR(VLOOKUP(I22,'JCR 2026 (JIF 25)'!A:D,4,0), IFERROR(VLOOKUP(I22,'JCR 2026 (JIF 25)'!B:D,3,0),""))</f>
        <v/>
      </c>
      <c r="K22" s="47"/>
      <c r="L22" s="47"/>
      <c r="M22" s="47"/>
      <c r="N22" s="54"/>
      <c r="O22" s="14"/>
    </row>
    <row r="23" spans="1:15" ht="13.5" customHeight="1">
      <c r="A23" s="34" t="s">
        <v>60663</v>
      </c>
      <c r="B23" s="35">
        <f>SUM(B8:B22)</f>
        <v>10.8</v>
      </c>
      <c r="C23" s="35">
        <f>SUM(C8:C22)</f>
        <v>0</v>
      </c>
      <c r="D23" s="35">
        <f ca="1">SUM(D8:D22)</f>
        <v>0</v>
      </c>
      <c r="E23" s="36">
        <f ca="1">SUM(E8:E22)</f>
        <v>0</v>
      </c>
      <c r="F23" s="3"/>
      <c r="G23" s="3"/>
      <c r="H23" s="3"/>
      <c r="I23" s="3"/>
      <c r="J23" s="233"/>
      <c r="K23" s="3"/>
      <c r="L23" s="3"/>
      <c r="M23" s="3"/>
      <c r="N23" s="3"/>
      <c r="O23" s="3"/>
    </row>
    <row r="24" spans="1:15" ht="13.5" customHeight="1" thickBot="1">
      <c r="A24" s="24"/>
      <c r="B24" s="25" t="s">
        <v>53910</v>
      </c>
      <c r="C24" s="55">
        <f ca="1">C23+(MIN(C23,E23))</f>
        <v>0</v>
      </c>
      <c r="D24" s="26"/>
      <c r="E24" s="27"/>
      <c r="F24" s="14"/>
      <c r="G24" s="14"/>
      <c r="H24" s="14"/>
      <c r="I24" s="14"/>
      <c r="J24" s="211"/>
      <c r="K24" s="14"/>
      <c r="L24" s="14"/>
      <c r="M24" s="3"/>
      <c r="N24" s="3"/>
      <c r="O24" s="3"/>
    </row>
    <row r="25" spans="1:15" ht="13.5" customHeight="1" thickBot="1">
      <c r="A25" s="16"/>
      <c r="B25" s="21"/>
      <c r="C25" s="21"/>
      <c r="D25" s="29"/>
      <c r="E25" s="15"/>
      <c r="F25" s="3"/>
      <c r="G25" s="3"/>
      <c r="H25" s="3"/>
      <c r="I25" s="3"/>
      <c r="J25" s="8"/>
      <c r="K25" s="3"/>
      <c r="L25" s="3"/>
      <c r="M25" s="3"/>
      <c r="N25" s="3"/>
      <c r="O25" s="3"/>
    </row>
    <row r="26" spans="1:15" ht="13.5" customHeight="1" thickBot="1">
      <c r="A26" s="41" t="s">
        <v>6</v>
      </c>
      <c r="B26" s="133" t="s">
        <v>53953</v>
      </c>
      <c r="C26" s="42" cm="1">
        <f t="array" aca="1" ref="C26" ca="1">_xlfn.LET(
_xlpm._nAP,COUNTIF(C8:C22,"&gt;0"),
_xlpm._nTotal,SUM(D8:D22),
_xlpm._nCandidatosAPCo,SUMPRODUCT(--ISNUMBER(E8:E22)),
_xlpm._nAPCoUsados,MIN(MAX(0,_xlpm._nTotal-_xlpm._nAP),_xlpm._nCandidatosAPCo),
_xlpm._FIAPCo,_xlfn._xlws.FILTER(
   IF(ISNUMBER(B8:B22),B8:B22,0),
   ISNUMBER(E8:E22),
   0
),
_xlpm._somaAP,SUMIFS(B8:B22,C8:C22,"&gt;0"),
_xlpm._somaAPCo,IF(
   _xlpm._nAPCoUsados=0,
   0,
   SUM(
      LARGE(
         _xlpm._FIAPCo,
         _xlfn.SEQUENCE(_xlpm._nAPCoUsados)
      )
   )
),
IF(
   _xlpm._nTotal=0,
   0,
   (_xlpm._somaAP+_xlpm._somaAPCo)/_xlpm._nTotal
)
)</f>
        <v>0</v>
      </c>
      <c r="D26" s="14" t="s">
        <v>53962</v>
      </c>
      <c r="E26" s="8"/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15" ht="13.5" customHeight="1">
      <c r="A27" s="3"/>
      <c r="B27" s="3"/>
      <c r="C27" s="3"/>
      <c r="D27" s="210" t="s">
        <v>53963</v>
      </c>
      <c r="E27" s="8"/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1:15" ht="13.5" customHeight="1" thickBot="1">
      <c r="A28" s="14"/>
      <c r="B28" s="14"/>
      <c r="C28" s="14"/>
      <c r="D28" s="210"/>
      <c r="E28" s="15"/>
      <c r="F28" s="14"/>
      <c r="G28" s="14"/>
      <c r="H28" s="14"/>
      <c r="I28" s="14"/>
      <c r="J28" s="14"/>
      <c r="K28" s="14"/>
      <c r="L28" s="14"/>
      <c r="M28" s="14"/>
      <c r="N28" s="14"/>
      <c r="O28" s="14"/>
    </row>
    <row r="29" spans="1:15" ht="13.5" customHeight="1" thickBot="1">
      <c r="A29" s="39" t="s">
        <v>53952</v>
      </c>
      <c r="B29" s="212"/>
      <c r="C29" s="57" t="s">
        <v>3</v>
      </c>
      <c r="D29" s="58" t="s">
        <v>4</v>
      </c>
      <c r="E29" s="8"/>
      <c r="F29" s="3"/>
      <c r="G29" s="3"/>
      <c r="H29" s="257" t="s">
        <v>60667</v>
      </c>
      <c r="I29" s="258" t="s">
        <v>60675</v>
      </c>
      <c r="J29" s="258" t="s">
        <v>60677</v>
      </c>
      <c r="K29" s="259" t="s">
        <v>25</v>
      </c>
      <c r="L29" s="258" t="s">
        <v>60676</v>
      </c>
      <c r="M29" s="259" t="s">
        <v>53917</v>
      </c>
      <c r="N29" s="260" t="s">
        <v>60680</v>
      </c>
      <c r="O29" s="3"/>
    </row>
    <row r="30" spans="1:15" ht="13.5" customHeight="1">
      <c r="A30" s="672" t="str">
        <f>IF(OR(ISBLANK(J30),ISBLANK(K30)), "", J30 &amp; ", " &amp; K30)</f>
        <v/>
      </c>
      <c r="B30" s="673"/>
      <c r="C30" s="269" t="str">
        <f>IF(I30="","",
 IF(I30="C", IF(L30="N", 1, IF(L30="I", 2, 0)),
 IF(I30="L", IF(L30="N", 2, IF(L30="I", 4, 0)),
 IF(I30="P",
    IF(L30="N",1,IF(L30="I",2,0)) *
    IF(L30&lt;&gt;"", IF(N30&lt;&gt;"", 2, 1), 0),
 0))))</f>
        <v/>
      </c>
      <c r="D30" s="275" t="str">
        <f t="shared" ref="D30:D39" si="5">IF(A30="","",1)</f>
        <v/>
      </c>
      <c r="E30" s="8"/>
      <c r="F30" s="3"/>
      <c r="G30" s="3"/>
      <c r="H30" s="48" t="str">
        <f>IF(J30&lt;&gt;"", COUNTIF($J30:J$30, "&lt;&gt;"), "")</f>
        <v/>
      </c>
      <c r="I30" s="203"/>
      <c r="J30" s="51"/>
      <c r="K30" s="66"/>
      <c r="L30" s="203"/>
      <c r="M30" s="289"/>
      <c r="N30" s="270"/>
      <c r="O30" s="3"/>
    </row>
    <row r="31" spans="1:15" ht="13.5" customHeight="1">
      <c r="A31" s="642" t="str">
        <f t="shared" ref="A31:A39" si="6">IF(OR(ISBLANK(J31),ISBLANK(K31)), "", J31 &amp; ", " &amp; K31)</f>
        <v/>
      </c>
      <c r="B31" s="643"/>
      <c r="C31" s="262" t="str">
        <f t="shared" ref="C31:C39" si="7">IF(I31="","",
 IF(I31="C", IF(L31="N", 1, IF(L31="I", 2, 0)),
 IF(I31="L", IF(L31="N", 2, IF(L31="I", 4, 0)),
 IF(I31="P",
    IF(L31="N",1,IF(L31="I",2,0)) *
    IF(L31&lt;&gt;"", IF(N31&lt;&gt;"", 2, 1), 0),
 0))))</f>
        <v/>
      </c>
      <c r="D31" s="276" t="str">
        <f t="shared" si="5"/>
        <v/>
      </c>
      <c r="E31" s="8"/>
      <c r="F31" s="3"/>
      <c r="G31" s="3"/>
      <c r="H31" s="282" t="str">
        <f>IF(J31&lt;&gt;"", COUNTIF($J$30:J31, "&lt;&gt;"), "")</f>
        <v/>
      </c>
      <c r="I31" s="87"/>
      <c r="J31" s="18"/>
      <c r="K31" s="6"/>
      <c r="L31" s="87"/>
      <c r="M31" s="294"/>
      <c r="N31" s="266"/>
      <c r="O31" s="3"/>
    </row>
    <row r="32" spans="1:15" ht="13.5" customHeight="1">
      <c r="A32" s="642" t="str">
        <f t="shared" si="6"/>
        <v/>
      </c>
      <c r="B32" s="643"/>
      <c r="C32" s="262" t="str">
        <f t="shared" si="7"/>
        <v/>
      </c>
      <c r="D32" s="276" t="str">
        <f t="shared" si="5"/>
        <v/>
      </c>
      <c r="E32" s="8"/>
      <c r="F32" s="3"/>
      <c r="G32" s="3"/>
      <c r="H32" s="282" t="str">
        <f>IF(J32&lt;&gt;"", COUNTIF($J$30:J32, "&lt;&gt;"), "")</f>
        <v/>
      </c>
      <c r="I32" s="87"/>
      <c r="J32" s="18"/>
      <c r="K32" s="6"/>
      <c r="L32" s="87"/>
      <c r="M32" s="294"/>
      <c r="N32" s="266"/>
      <c r="O32" s="3"/>
    </row>
    <row r="33" spans="1:15" ht="13.5" customHeight="1">
      <c r="A33" s="642" t="str">
        <f t="shared" si="6"/>
        <v/>
      </c>
      <c r="B33" s="643"/>
      <c r="C33" s="262" t="str">
        <f t="shared" si="7"/>
        <v/>
      </c>
      <c r="D33" s="276" t="str">
        <f t="shared" si="5"/>
        <v/>
      </c>
      <c r="E33" s="8"/>
      <c r="F33" s="3"/>
      <c r="G33" s="3"/>
      <c r="H33" s="282" t="str">
        <f>IF(J33&lt;&gt;"", COUNTIF($J$30:J33, "&lt;&gt;"), "")</f>
        <v/>
      </c>
      <c r="I33" s="87"/>
      <c r="J33" s="18"/>
      <c r="K33" s="6"/>
      <c r="L33" s="87"/>
      <c r="M33" s="294"/>
      <c r="N33" s="266"/>
      <c r="O33" s="3"/>
    </row>
    <row r="34" spans="1:15" ht="13.5" customHeight="1">
      <c r="A34" s="642" t="str">
        <f t="shared" si="6"/>
        <v/>
      </c>
      <c r="B34" s="643"/>
      <c r="C34" s="262" t="str">
        <f t="shared" si="7"/>
        <v/>
      </c>
      <c r="D34" s="276" t="str">
        <f t="shared" si="5"/>
        <v/>
      </c>
      <c r="E34" s="15"/>
      <c r="F34" s="14"/>
      <c r="G34" s="14"/>
      <c r="H34" s="282" t="str">
        <f>IF(J34&lt;&gt;"", COUNTIF($J$30:J34, "&lt;&gt;"), "")</f>
        <v/>
      </c>
      <c r="I34" s="87"/>
      <c r="J34" s="255"/>
      <c r="K34" s="6"/>
      <c r="L34" s="87"/>
      <c r="M34" s="294"/>
      <c r="N34" s="266"/>
      <c r="O34" s="14"/>
    </row>
    <row r="35" spans="1:15" ht="13.5" customHeight="1">
      <c r="A35" s="642" t="str">
        <f t="shared" si="6"/>
        <v/>
      </c>
      <c r="B35" s="643"/>
      <c r="C35" s="262" t="str">
        <f t="shared" si="7"/>
        <v/>
      </c>
      <c r="D35" s="276" t="str">
        <f t="shared" si="5"/>
        <v/>
      </c>
      <c r="E35" s="15"/>
      <c r="F35" s="14"/>
      <c r="G35" s="14"/>
      <c r="H35" s="282" t="str">
        <f>IF(J35&lt;&gt;"", COUNTIF($J$30:J35, "&lt;&gt;"), "")</f>
        <v/>
      </c>
      <c r="I35" s="87"/>
      <c r="J35" s="255"/>
      <c r="K35" s="19"/>
      <c r="L35" s="87"/>
      <c r="M35" s="294"/>
      <c r="N35" s="266"/>
      <c r="O35" s="14"/>
    </row>
    <row r="36" spans="1:15" ht="13.5" customHeight="1">
      <c r="A36" s="642" t="str">
        <f t="shared" si="6"/>
        <v/>
      </c>
      <c r="B36" s="643"/>
      <c r="C36" s="262" t="str">
        <f t="shared" si="7"/>
        <v/>
      </c>
      <c r="D36" s="276" t="str">
        <f t="shared" si="5"/>
        <v/>
      </c>
      <c r="E36" s="8"/>
      <c r="F36" s="3"/>
      <c r="G36" s="3"/>
      <c r="H36" s="282" t="str">
        <f>IF(J36&lt;&gt;"", COUNTIF($J$30:J36, "&lt;&gt;"), "")</f>
        <v/>
      </c>
      <c r="I36" s="87"/>
      <c r="J36" s="255"/>
      <c r="K36" s="6"/>
      <c r="L36" s="87"/>
      <c r="M36" s="294"/>
      <c r="N36" s="266"/>
      <c r="O36" s="3"/>
    </row>
    <row r="37" spans="1:15" ht="13.5" customHeight="1">
      <c r="A37" s="642" t="str">
        <f t="shared" si="6"/>
        <v/>
      </c>
      <c r="B37" s="643"/>
      <c r="C37" s="262" t="str">
        <f t="shared" si="7"/>
        <v/>
      </c>
      <c r="D37" s="276" t="str">
        <f t="shared" si="5"/>
        <v/>
      </c>
      <c r="E37" s="15"/>
      <c r="F37" s="14"/>
      <c r="G37" s="14"/>
      <c r="H37" s="282" t="str">
        <f>IF(J37&lt;&gt;"", COUNTIF($J$30:J37, "&lt;&gt;"), "")</f>
        <v/>
      </c>
      <c r="I37" s="87"/>
      <c r="J37" s="255"/>
      <c r="K37" s="7"/>
      <c r="L37" s="87"/>
      <c r="M37" s="294"/>
      <c r="N37" s="266"/>
      <c r="O37" s="14"/>
    </row>
    <row r="38" spans="1:15" ht="13.5" customHeight="1">
      <c r="A38" s="642" t="str">
        <f t="shared" si="6"/>
        <v/>
      </c>
      <c r="B38" s="643"/>
      <c r="C38" s="262" t="str">
        <f t="shared" si="7"/>
        <v/>
      </c>
      <c r="D38" s="276" t="str">
        <f t="shared" si="5"/>
        <v/>
      </c>
      <c r="E38" s="8"/>
      <c r="F38" s="3"/>
      <c r="G38" s="3"/>
      <c r="H38" s="282" t="str">
        <f>IF(J38&lt;&gt;"", COUNTIF($J$30:J38, "&lt;&gt;"), "")</f>
        <v/>
      </c>
      <c r="I38" s="87"/>
      <c r="J38" s="255"/>
      <c r="K38" s="19"/>
      <c r="L38" s="87"/>
      <c r="M38" s="294"/>
      <c r="N38" s="266"/>
      <c r="O38" s="3"/>
    </row>
    <row r="39" spans="1:15" ht="13.5" customHeight="1" thickBot="1">
      <c r="A39" s="674" t="str">
        <f t="shared" si="6"/>
        <v/>
      </c>
      <c r="B39" s="675"/>
      <c r="C39" s="263" t="str">
        <f t="shared" si="7"/>
        <v/>
      </c>
      <c r="D39" s="277" t="str">
        <f t="shared" si="5"/>
        <v/>
      </c>
      <c r="E39" s="8"/>
      <c r="F39" s="3"/>
      <c r="G39" s="3"/>
      <c r="H39" s="293" t="str">
        <f>IF(J39&lt;&gt;"", COUNTIF($J$30:J39, "&lt;&gt;"), "")</f>
        <v/>
      </c>
      <c r="I39" s="228"/>
      <c r="J39" s="256"/>
      <c r="K39" s="228"/>
      <c r="L39" s="228"/>
      <c r="M39" s="299"/>
      <c r="N39" s="267"/>
      <c r="O39" s="3"/>
    </row>
    <row r="40" spans="1:15" ht="13.5" customHeight="1" thickBot="1">
      <c r="A40" s="733" t="s">
        <v>60663</v>
      </c>
      <c r="B40" s="734"/>
      <c r="C40" s="237">
        <f>SUM(C30:C39)</f>
        <v>0</v>
      </c>
      <c r="D40" s="238">
        <f>SUM(D30:D39)</f>
        <v>0</v>
      </c>
      <c r="E40" s="8"/>
      <c r="F40" s="3"/>
      <c r="G40" s="3"/>
      <c r="H40" s="3" t="s">
        <v>60668</v>
      </c>
      <c r="I40" s="3"/>
      <c r="J40" s="3"/>
      <c r="K40" s="3"/>
      <c r="L40" s="3"/>
      <c r="M40" s="3"/>
      <c r="N40" s="3"/>
      <c r="O40" s="3"/>
    </row>
    <row r="41" spans="1:15" ht="13.5" customHeight="1" thickBot="1">
      <c r="A41" s="127"/>
      <c r="B41" s="28"/>
      <c r="C41" s="15"/>
      <c r="D41" s="15"/>
      <c r="E41" s="8"/>
      <c r="F41" s="3"/>
      <c r="G41" s="3"/>
      <c r="H41" s="3" t="s">
        <v>60669</v>
      </c>
      <c r="I41" s="3"/>
      <c r="J41" s="3"/>
      <c r="K41" s="3"/>
      <c r="L41" s="3"/>
      <c r="M41" s="3"/>
      <c r="N41" s="3"/>
      <c r="O41" s="3"/>
    </row>
    <row r="42" spans="1:15" ht="13.5" customHeight="1" thickBot="1">
      <c r="A42" s="128" t="s">
        <v>60664</v>
      </c>
      <c r="B42" s="131" t="s">
        <v>53911</v>
      </c>
      <c r="C42" s="129">
        <f ca="1">C24+C40</f>
        <v>0</v>
      </c>
      <c r="D42" s="130">
        <f ca="1">D23 + D40</f>
        <v>0</v>
      </c>
      <c r="E42" s="8"/>
      <c r="F42" s="3"/>
      <c r="G42" s="3"/>
      <c r="H42" s="3" t="s">
        <v>60670</v>
      </c>
      <c r="I42" s="3"/>
      <c r="J42" s="3"/>
      <c r="K42" s="3"/>
      <c r="L42" s="3"/>
      <c r="M42" s="3"/>
      <c r="N42" s="3"/>
      <c r="O42" s="3"/>
    </row>
    <row r="43" spans="1:15" ht="13.5" customHeight="1" thickBot="1">
      <c r="A43" s="15"/>
      <c r="B43" s="131" t="s">
        <v>53914</v>
      </c>
      <c r="C43" s="130">
        <f>C40+C23</f>
        <v>0</v>
      </c>
      <c r="D43" s="14"/>
      <c r="E43" s="8"/>
      <c r="F43" s="3"/>
      <c r="G43" s="3"/>
      <c r="H43" s="3"/>
      <c r="I43" s="3"/>
      <c r="J43" s="3"/>
      <c r="K43" s="3"/>
      <c r="L43" s="3"/>
      <c r="M43" s="3"/>
      <c r="N43" s="3"/>
      <c r="O43" s="3"/>
    </row>
    <row r="44" spans="1:15" ht="13.5" customHeight="1" thickBot="1">
      <c r="A44" s="15"/>
      <c r="B44" s="15"/>
      <c r="C44" s="15"/>
      <c r="D44" s="14"/>
      <c r="E44" s="15"/>
      <c r="F44" s="14"/>
      <c r="G44" s="14"/>
      <c r="H44" s="14"/>
      <c r="I44" s="14"/>
      <c r="J44" s="14"/>
      <c r="K44" s="14"/>
      <c r="L44" s="14"/>
      <c r="M44" s="3"/>
      <c r="N44" s="3"/>
      <c r="O44" s="3"/>
    </row>
    <row r="45" spans="1:15" ht="13.5" customHeight="1" thickBot="1">
      <c r="A45" s="137" t="s">
        <v>7</v>
      </c>
      <c r="B45" s="139"/>
      <c r="C45" s="9"/>
      <c r="D45" s="3"/>
      <c r="E45" s="8"/>
      <c r="F45" s="3"/>
      <c r="G45" s="3"/>
      <c r="H45" s="137" t="s">
        <v>7</v>
      </c>
      <c r="I45" s="138"/>
      <c r="J45" s="138"/>
      <c r="K45" s="138"/>
      <c r="L45" s="139"/>
      <c r="M45" s="3"/>
      <c r="N45" s="3"/>
      <c r="O45" s="3"/>
    </row>
    <row r="46" spans="1:15" ht="13.5" customHeight="1" thickBot="1">
      <c r="A46" s="132" t="s">
        <v>8</v>
      </c>
      <c r="B46" s="134" t="s">
        <v>9</v>
      </c>
      <c r="C46" s="4"/>
      <c r="D46" s="3"/>
      <c r="E46" s="8"/>
      <c r="F46" s="3"/>
      <c r="G46" s="3"/>
      <c r="H46" s="196" t="s">
        <v>60667</v>
      </c>
      <c r="I46" s="57" t="s">
        <v>55886</v>
      </c>
      <c r="J46" s="197" t="s">
        <v>24</v>
      </c>
      <c r="K46" s="197" t="s">
        <v>25</v>
      </c>
      <c r="L46" s="198" t="s">
        <v>26</v>
      </c>
      <c r="M46" s="3"/>
      <c r="N46" s="3"/>
      <c r="O46" s="3"/>
    </row>
    <row r="47" spans="1:15" ht="13.5" customHeight="1">
      <c r="A47" s="135" t="str">
        <f>IF(ISBLANK(J47),"",J47 &amp; IF(ISBLANK(K47), "", ", " &amp; K47 &amp; ",") &amp; IF(ISBLANK(L47), "", " p. " &amp; L47))</f>
        <v>Journal of Molecular Liquids, 2023, p. 122291</v>
      </c>
      <c r="B47" s="136">
        <f>IF(C47="Revista sem FI",0,IF(OR(I47="",K47=""),"",1))</f>
        <v>0</v>
      </c>
      <c r="C47" s="239" t="str">
        <f>IF(IF(I47="","",_xlfn.LET(_xlpm.resultado1,VLOOKUP(I47,'JCR 2026 (JIF 25)'!A:C,3,FALSE),_xlpm.resultado2,VLOOKUP(I47,'JCR 2026 (JIF 25)'!B:C,2,FALSE),_xlpm.resultado,IFERROR(_xlpm.resultado1,IFERROR(_xlpm.resultado2,"")),IF(OR(_xlpm.resultado=0,_xlpm.resultado=""),"Revista sem FI",VALUE(_xlpm.resultado))))="Revista sem FI","Revista sem FI","")</f>
        <v>Revista sem FI</v>
      </c>
      <c r="D47" s="3"/>
      <c r="E47" s="8"/>
      <c r="F47" s="3"/>
      <c r="G47" s="3"/>
      <c r="H47" s="48">
        <f>IF(I47&lt;&gt;"", COUNTIF($I$47:I47, "&lt;&gt;"), "")</f>
        <v>1</v>
      </c>
      <c r="I47" s="46" t="s">
        <v>18051</v>
      </c>
      <c r="J47" s="280" t="str">
        <f>IFERROR(VLOOKUP(I47,'JCR 2026 (JIF 25)'!A:D,4,0), IFERROR(VLOOKUP(I47,'JCR 2026 (JIF 25)'!B:D,3,0),""))</f>
        <v>Journal of Molecular Liquids</v>
      </c>
      <c r="K47" s="46">
        <v>2023</v>
      </c>
      <c r="L47" s="52">
        <v>122291</v>
      </c>
      <c r="M47" s="3"/>
      <c r="N47" s="3"/>
      <c r="O47" s="3"/>
    </row>
    <row r="48" spans="1:15" ht="13.5" customHeight="1">
      <c r="A48" s="135" t="str">
        <f t="shared" ref="A48:A71" si="8">IF(ISBLANK(J48),"",J48 &amp; IF(ISBLANK(K48), "", ", " &amp; K48 &amp; ",") &amp; IF(ISBLANK(L48), "", " p. " &amp; L48))</f>
        <v>CRYSTAL GROWTH &amp; DESIGN, 2023, p. 5548</v>
      </c>
      <c r="B48" s="136">
        <f t="shared" ref="B48:B71" si="9">IF(C48="Revista sem FI",0,IF(OR(I48="",K48=""),"",1))</f>
        <v>1</v>
      </c>
      <c r="C48" s="239" t="str">
        <f>IF(IF(I48="","",_xlfn.LET(_xlpm.resultado1,VLOOKUP(I48,'JCR 2026 (JIF 25)'!A:C,3,FALSE),_xlpm.resultado2,VLOOKUP(I48,'JCR 2026 (JIF 25)'!B:C,2,FALSE),_xlpm.resultado,IFERROR(_xlpm.resultado1,IFERROR(_xlpm.resultado2,"")),IF(OR(_xlpm.resultado=0,_xlpm.resultado=""),"Revista sem FI",VALUE(_xlpm.resultado))))="Revista sem FI","Revista sem FI","")</f>
        <v/>
      </c>
      <c r="D48" s="3"/>
      <c r="E48" s="8"/>
      <c r="F48" s="3"/>
      <c r="G48" s="3"/>
      <c r="H48" s="49">
        <f>IF(I48&lt;&gt;"", COUNTIF($I$47:I48, "&lt;&gt;"), "")</f>
        <v>2</v>
      </c>
      <c r="I48" s="87" t="s">
        <v>13155</v>
      </c>
      <c r="J48" s="249" t="str">
        <f>IFERROR(VLOOKUP(I48,'JCR 2026 (JIF 25)'!A:D,4,0), IFERROR(VLOOKUP(I48,'JCR 2026 (JIF 25)'!B:D,3,0),""))</f>
        <v>CRYSTAL GROWTH &amp; DESIGN</v>
      </c>
      <c r="K48" s="19">
        <v>2023</v>
      </c>
      <c r="L48" s="53">
        <v>5548</v>
      </c>
      <c r="M48" s="3"/>
      <c r="N48" s="3"/>
      <c r="O48" s="3"/>
    </row>
    <row r="49" spans="1:15" ht="13.5" customHeight="1">
      <c r="A49" s="135" t="str">
        <f t="shared" si="8"/>
        <v>CRYSTENGCOMM, 2025, p. 4264</v>
      </c>
      <c r="B49" s="136">
        <f t="shared" si="9"/>
        <v>1</v>
      </c>
      <c r="C49" s="239" t="str">
        <f>IF(IF(I49="","",_xlfn.LET(_xlpm.resultado1,VLOOKUP(I49,'JCR 2026 (JIF 25)'!A:C,3,FALSE),_xlpm.resultado2,VLOOKUP(I49,'JCR 2026 (JIF 25)'!B:C,2,FALSE),_xlpm.resultado,IFERROR(_xlpm.resultado1,IFERROR(_xlpm.resultado2,"")),IF(OR(_xlpm.resultado=0,_xlpm.resultado=""),"Revista sem FI",VALUE(_xlpm.resultado))))="Revista sem FI","Revista sem FI","")</f>
        <v/>
      </c>
      <c r="D49" s="3"/>
      <c r="E49" s="8"/>
      <c r="F49" s="3"/>
      <c r="G49" s="3"/>
      <c r="H49" s="49">
        <f>IF(I49&lt;&gt;"", COUNTIF($I$47:I49, "&lt;&gt;"), "")</f>
        <v>3</v>
      </c>
      <c r="I49" s="19" t="s">
        <v>554</v>
      </c>
      <c r="J49" s="249" t="str">
        <f>IFERROR(VLOOKUP(I49,'JCR 2026 (JIF 25)'!A:D,4,0), IFERROR(VLOOKUP(I49,'JCR 2026 (JIF 25)'!B:D,3,0),""))</f>
        <v>CRYSTENGCOMM</v>
      </c>
      <c r="K49" s="19">
        <v>2025</v>
      </c>
      <c r="L49" s="53">
        <v>4264</v>
      </c>
      <c r="M49" s="3"/>
      <c r="N49" s="3"/>
      <c r="O49" s="3"/>
    </row>
    <row r="50" spans="1:15" ht="13.5" customHeight="1">
      <c r="A50" s="135" t="str">
        <f t="shared" si="8"/>
        <v/>
      </c>
      <c r="B50" s="136" t="str">
        <f t="shared" si="9"/>
        <v/>
      </c>
      <c r="C50" s="239" t="str">
        <f>IF(IF(I50="","",_xlfn.LET(_xlpm.resultado1,VLOOKUP(I50,'JCR 2026 (JIF 25)'!A:C,3,FALSE),_xlpm.resultado2,VLOOKUP(I50,'JCR 2026 (JIF 25)'!B:C,2,FALSE),_xlpm.resultado,IFERROR(_xlpm.resultado1,IFERROR(_xlpm.resultado2,"")),IF(OR(_xlpm.resultado=0,_xlpm.resultado=""),"Revista sem FI",VALUE(_xlpm.resultado))))="Revista sem FI","Revista sem FI","")</f>
        <v/>
      </c>
      <c r="D50" s="3"/>
      <c r="E50" s="8"/>
      <c r="F50" s="3"/>
      <c r="G50" s="3"/>
      <c r="H50" s="49" t="str">
        <f>IF(I50&lt;&gt;"", COUNTIF($I$47:I50, "&lt;&gt;"), "")</f>
        <v/>
      </c>
      <c r="I50" s="19"/>
      <c r="J50" s="249" t="str">
        <f>IFERROR(VLOOKUP(I50,'JCR 2026 (JIF 25)'!A:D,4,0), IFERROR(VLOOKUP(I50,'JCR 2026 (JIF 25)'!B:D,3,0),""))</f>
        <v/>
      </c>
      <c r="K50" s="19"/>
      <c r="L50" s="53"/>
      <c r="M50" s="3"/>
      <c r="N50" s="3"/>
      <c r="O50" s="3"/>
    </row>
    <row r="51" spans="1:15" ht="13.5" customHeight="1">
      <c r="A51" s="135" t="str">
        <f t="shared" si="8"/>
        <v/>
      </c>
      <c r="B51" s="136" t="str">
        <f t="shared" si="9"/>
        <v/>
      </c>
      <c r="C51" s="239" t="str">
        <f>IF(IF(I51="","",_xlfn.LET(_xlpm.resultado1,VLOOKUP(I51,'JCR 2026 (JIF 25)'!A:C,3,FALSE),_xlpm.resultado2,VLOOKUP(I51,'JCR 2026 (JIF 25)'!B:C,2,FALSE),_xlpm.resultado,IFERROR(_xlpm.resultado1,IFERROR(_xlpm.resultado2,"")),IF(OR(_xlpm.resultado=0,_xlpm.resultado=""),"Revista sem FI",VALUE(_xlpm.resultado))))="Revista sem FI","Revista sem FI","")</f>
        <v/>
      </c>
      <c r="D51" s="3"/>
      <c r="E51" s="8"/>
      <c r="F51" s="3"/>
      <c r="G51" s="3"/>
      <c r="H51" s="49" t="str">
        <f>IF(I51&lt;&gt;"", COUNTIF($I$47:I51, "&lt;&gt;"), "")</f>
        <v/>
      </c>
      <c r="I51" s="19"/>
      <c r="J51" s="249" t="str">
        <f>IFERROR(VLOOKUP(I51,'JCR 2026 (JIF 25)'!A:D,4,0), IFERROR(VLOOKUP(I51,'JCR 2026 (JIF 25)'!B:D,3,0),""))</f>
        <v/>
      </c>
      <c r="K51" s="19"/>
      <c r="L51" s="53"/>
      <c r="M51" s="3"/>
      <c r="N51" s="3"/>
      <c r="O51" s="3"/>
    </row>
    <row r="52" spans="1:15" ht="13.5" customHeight="1">
      <c r="A52" s="135" t="str">
        <f t="shared" si="8"/>
        <v/>
      </c>
      <c r="B52" s="136" t="str">
        <f t="shared" si="9"/>
        <v/>
      </c>
      <c r="C52" s="239" t="str">
        <f>IF(IF(I52="","",_xlfn.LET(_xlpm.resultado1,VLOOKUP(I52,'JCR 2026 (JIF 25)'!A:C,3,FALSE),_xlpm.resultado2,VLOOKUP(I52,'JCR 2026 (JIF 25)'!B:C,2,FALSE),_xlpm.resultado,IFERROR(_xlpm.resultado1,IFERROR(_xlpm.resultado2,"")),IF(OR(_xlpm.resultado=0,_xlpm.resultado=""),"Revista sem FI",VALUE(_xlpm.resultado))))="Revista sem FI","Revista sem FI","")</f>
        <v/>
      </c>
      <c r="D52" s="3"/>
      <c r="E52" s="8"/>
      <c r="F52" s="3"/>
      <c r="G52" s="3"/>
      <c r="H52" s="49" t="str">
        <f>IF(I52&lt;&gt;"", COUNTIF($I$47:I52, "&lt;&gt;"), "")</f>
        <v/>
      </c>
      <c r="I52" s="19"/>
      <c r="J52" s="249" t="str">
        <f>IFERROR(VLOOKUP(I52,'JCR 2026 (JIF 25)'!A:D,4,0), IFERROR(VLOOKUP(I52,'JCR 2026 (JIF 25)'!B:D,3,0),""))</f>
        <v/>
      </c>
      <c r="K52" s="19"/>
      <c r="L52" s="53"/>
      <c r="M52" s="3"/>
      <c r="N52" s="3"/>
      <c r="O52" s="3"/>
    </row>
    <row r="53" spans="1:15" ht="13.5" customHeight="1">
      <c r="A53" s="135" t="str">
        <f t="shared" si="8"/>
        <v/>
      </c>
      <c r="B53" s="136" t="str">
        <f t="shared" si="9"/>
        <v/>
      </c>
      <c r="C53" s="239" t="str">
        <f>IF(IF(I53="","",_xlfn.LET(_xlpm.resultado1,VLOOKUP(I53,'JCR 2026 (JIF 25)'!A:C,3,FALSE),_xlpm.resultado2,VLOOKUP(I53,'JCR 2026 (JIF 25)'!B:C,2,FALSE),_xlpm.resultado,IFERROR(_xlpm.resultado1,IFERROR(_xlpm.resultado2,"")),IF(OR(_xlpm.resultado=0,_xlpm.resultado=""),"Revista sem FI",VALUE(_xlpm.resultado))))="Revista sem FI","Revista sem FI","")</f>
        <v/>
      </c>
      <c r="D53" s="3"/>
      <c r="E53" s="8"/>
      <c r="F53" s="3"/>
      <c r="G53" s="3"/>
      <c r="H53" s="49" t="str">
        <f>IF(I53&lt;&gt;"", COUNTIF($I$47:I53, "&lt;&gt;"), "")</f>
        <v/>
      </c>
      <c r="I53" s="19"/>
      <c r="J53" s="249" t="str">
        <f>IFERROR(VLOOKUP(I53,'JCR 2026 (JIF 25)'!A:D,4,0), IFERROR(VLOOKUP(I53,'JCR 2026 (JIF 25)'!B:D,3,0),""))</f>
        <v/>
      </c>
      <c r="K53" s="19"/>
      <c r="L53" s="53"/>
      <c r="M53" s="3"/>
      <c r="N53" s="3"/>
      <c r="O53" s="3"/>
    </row>
    <row r="54" spans="1:15" ht="13.5" customHeight="1">
      <c r="A54" s="135" t="str">
        <f t="shared" si="8"/>
        <v/>
      </c>
      <c r="B54" s="136" t="str">
        <f t="shared" si="9"/>
        <v/>
      </c>
      <c r="C54" s="239" t="str">
        <f>IF(IF(I54="","",_xlfn.LET(_xlpm.resultado1,VLOOKUP(I54,'JCR 2026 (JIF 25)'!A:C,3,FALSE),_xlpm.resultado2,VLOOKUP(I54,'JCR 2026 (JIF 25)'!B:C,2,FALSE),_xlpm.resultado,IFERROR(_xlpm.resultado1,IFERROR(_xlpm.resultado2,"")),IF(OR(_xlpm.resultado=0,_xlpm.resultado=""),"Revista sem FI",VALUE(_xlpm.resultado))))="Revista sem FI","Revista sem FI","")</f>
        <v/>
      </c>
      <c r="D54" s="3"/>
      <c r="E54" s="8"/>
      <c r="F54" s="3"/>
      <c r="G54" s="3"/>
      <c r="H54" s="49" t="str">
        <f>IF(I54&lt;&gt;"", COUNTIF($I$47:I54, "&lt;&gt;"), "")</f>
        <v/>
      </c>
      <c r="I54" s="19"/>
      <c r="J54" s="249" t="str">
        <f>IFERROR(VLOOKUP(I54,'JCR 2026 (JIF 25)'!A:D,4,0), IFERROR(VLOOKUP(I54,'JCR 2026 (JIF 25)'!B:D,3,0),""))</f>
        <v/>
      </c>
      <c r="K54" s="19"/>
      <c r="L54" s="53"/>
      <c r="M54" s="3"/>
      <c r="N54" s="3"/>
      <c r="O54" s="3"/>
    </row>
    <row r="55" spans="1:15" ht="13.5" customHeight="1">
      <c r="A55" s="135" t="str">
        <f t="shared" si="8"/>
        <v/>
      </c>
      <c r="B55" s="136" t="str">
        <f t="shared" si="9"/>
        <v/>
      </c>
      <c r="C55" s="239" t="str">
        <f>IF(IF(I55="","",_xlfn.LET(_xlpm.resultado1,VLOOKUP(I55,'JCR 2026 (JIF 25)'!A:C,3,FALSE),_xlpm.resultado2,VLOOKUP(I55,'JCR 2026 (JIF 25)'!B:C,2,FALSE),_xlpm.resultado,IFERROR(_xlpm.resultado1,IFERROR(_xlpm.resultado2,"")),IF(OR(_xlpm.resultado=0,_xlpm.resultado=""),"Revista sem FI",VALUE(_xlpm.resultado))))="Revista sem FI","Revista sem FI","")</f>
        <v/>
      </c>
      <c r="D55" s="3"/>
      <c r="E55" s="8"/>
      <c r="F55" s="3"/>
      <c r="G55" s="3"/>
      <c r="H55" s="49" t="str">
        <f>IF(I55&lt;&gt;"", COUNTIF($I$47:I55, "&lt;&gt;"), "")</f>
        <v/>
      </c>
      <c r="I55" s="19"/>
      <c r="J55" s="249" t="str">
        <f>IFERROR(VLOOKUP(I55,'JCR 2026 (JIF 25)'!A:D,4,0), IFERROR(VLOOKUP(I55,'JCR 2026 (JIF 25)'!B:D,3,0),""))</f>
        <v/>
      </c>
      <c r="K55" s="19"/>
      <c r="L55" s="53"/>
      <c r="M55" s="3"/>
      <c r="N55" s="3"/>
      <c r="O55" s="3"/>
    </row>
    <row r="56" spans="1:15" ht="13.5" customHeight="1">
      <c r="A56" s="135" t="str">
        <f t="shared" si="8"/>
        <v/>
      </c>
      <c r="B56" s="136" t="str">
        <f t="shared" si="9"/>
        <v/>
      </c>
      <c r="C56" s="239" t="str">
        <f>IF(IF(I56="","",_xlfn.LET(_xlpm.resultado1,VLOOKUP(I56,'JCR 2026 (JIF 25)'!A:C,3,FALSE),_xlpm.resultado2,VLOOKUP(I56,'JCR 2026 (JIF 25)'!B:C,2,FALSE),_xlpm.resultado,IFERROR(_xlpm.resultado1,IFERROR(_xlpm.resultado2,"")),IF(OR(_xlpm.resultado=0,_xlpm.resultado=""),"Revista sem FI",VALUE(_xlpm.resultado))))="Revista sem FI","Revista sem FI","")</f>
        <v/>
      </c>
      <c r="D56" s="14"/>
      <c r="E56" s="15"/>
      <c r="F56" s="14"/>
      <c r="G56" s="14"/>
      <c r="H56" s="49" t="str">
        <f>IF(I56&lt;&gt;"", COUNTIF($I$47:I56, "&lt;&gt;"), "")</f>
        <v/>
      </c>
      <c r="I56" s="19"/>
      <c r="J56" s="249" t="str">
        <f>IFERROR(VLOOKUP(I56,'JCR 2026 (JIF 25)'!A:D,4,0), IFERROR(VLOOKUP(I56,'JCR 2026 (JIF 25)'!B:D,3,0),""))</f>
        <v/>
      </c>
      <c r="K56" s="19"/>
      <c r="L56" s="53"/>
      <c r="M56" s="3"/>
      <c r="N56" s="14"/>
      <c r="O56" s="14"/>
    </row>
    <row r="57" spans="1:15" ht="13.5" customHeight="1">
      <c r="A57" s="135" t="str">
        <f t="shared" si="8"/>
        <v/>
      </c>
      <c r="B57" s="136" t="str">
        <f t="shared" si="9"/>
        <v/>
      </c>
      <c r="C57" s="239" t="str">
        <f>IF(IF(I57="","",_xlfn.LET(_xlpm.resultado1,VLOOKUP(I57,'JCR 2026 (JIF 25)'!A:C,3,FALSE),_xlpm.resultado2,VLOOKUP(I57,'JCR 2026 (JIF 25)'!B:C,2,FALSE),_xlpm.resultado,IFERROR(_xlpm.resultado1,IFERROR(_xlpm.resultado2,"")),IF(OR(_xlpm.resultado=0,_xlpm.resultado=""),"Revista sem FI",VALUE(_xlpm.resultado))))="Revista sem FI","Revista sem FI","")</f>
        <v/>
      </c>
      <c r="D57" s="14"/>
      <c r="E57" s="15"/>
      <c r="F57" s="14"/>
      <c r="G57" s="14"/>
      <c r="H57" s="49" t="str">
        <f>IF(I57&lt;&gt;"", COUNTIF($I$47:I57, "&lt;&gt;"), "")</f>
        <v/>
      </c>
      <c r="I57" s="19"/>
      <c r="J57" s="249" t="str">
        <f>IFERROR(VLOOKUP(I57,'JCR 2026 (JIF 25)'!A:D,4,0), IFERROR(VLOOKUP(I57,'JCR 2026 (JIF 25)'!B:D,3,0),""))</f>
        <v/>
      </c>
      <c r="K57" s="19"/>
      <c r="L57" s="53"/>
      <c r="M57" s="3"/>
      <c r="N57" s="14"/>
      <c r="O57" s="14"/>
    </row>
    <row r="58" spans="1:15" ht="13.5" customHeight="1">
      <c r="A58" s="135" t="str">
        <f t="shared" si="8"/>
        <v/>
      </c>
      <c r="B58" s="136" t="str">
        <f t="shared" si="9"/>
        <v/>
      </c>
      <c r="C58" s="239" t="str">
        <f>IF(IF(I58="","",_xlfn.LET(_xlpm.resultado1,VLOOKUP(I58,'JCR 2026 (JIF 25)'!A:C,3,FALSE),_xlpm.resultado2,VLOOKUP(I58,'JCR 2026 (JIF 25)'!B:C,2,FALSE),_xlpm.resultado,IFERROR(_xlpm.resultado1,IFERROR(_xlpm.resultado2,"")),IF(OR(_xlpm.resultado=0,_xlpm.resultado=""),"Revista sem FI",VALUE(_xlpm.resultado))))="Revista sem FI","Revista sem FI","")</f>
        <v/>
      </c>
      <c r="D58" s="14"/>
      <c r="E58" s="15"/>
      <c r="F58" s="14"/>
      <c r="G58" s="14"/>
      <c r="H58" s="49" t="str">
        <f>IF(I58&lt;&gt;"", COUNTIF($I$47:I58, "&lt;&gt;"), "")</f>
        <v/>
      </c>
      <c r="I58" s="19"/>
      <c r="J58" s="249" t="str">
        <f>IFERROR(VLOOKUP(I58,'JCR 2026 (JIF 25)'!A:D,4,0), IFERROR(VLOOKUP(I58,'JCR 2026 (JIF 25)'!B:D,3,0),""))</f>
        <v/>
      </c>
      <c r="K58" s="19"/>
      <c r="L58" s="53"/>
      <c r="M58" s="14"/>
      <c r="N58" s="14"/>
      <c r="O58" s="14"/>
    </row>
    <row r="59" spans="1:15" ht="13.5" customHeight="1">
      <c r="A59" s="135" t="str">
        <f t="shared" si="8"/>
        <v/>
      </c>
      <c r="B59" s="136" t="str">
        <f t="shared" si="9"/>
        <v/>
      </c>
      <c r="C59" s="239" t="str">
        <f>IF(IF(I59="","",_xlfn.LET(_xlpm.resultado1,VLOOKUP(I59,'JCR 2026 (JIF 25)'!A:C,3,FALSE),_xlpm.resultado2,VLOOKUP(I59,'JCR 2026 (JIF 25)'!B:C,2,FALSE),_xlpm.resultado,IFERROR(_xlpm.resultado1,IFERROR(_xlpm.resultado2,"")),IF(OR(_xlpm.resultado=0,_xlpm.resultado=""),"Revista sem FI",VALUE(_xlpm.resultado))))="Revista sem FI","Revista sem FI","")</f>
        <v/>
      </c>
      <c r="D59" s="14"/>
      <c r="E59" s="15"/>
      <c r="F59" s="14"/>
      <c r="G59" s="14"/>
      <c r="H59" s="49" t="str">
        <f>IF(I59&lt;&gt;"", COUNTIF($I$47:I59, "&lt;&gt;"), "")</f>
        <v/>
      </c>
      <c r="I59" s="19"/>
      <c r="J59" s="249" t="str">
        <f>IFERROR(VLOOKUP(I59,'JCR 2026 (JIF 25)'!A:D,4,0), IFERROR(VLOOKUP(I59,'JCR 2026 (JIF 25)'!B:D,3,0),""))</f>
        <v/>
      </c>
      <c r="K59" s="19"/>
      <c r="L59" s="53"/>
      <c r="M59" s="14"/>
      <c r="N59" s="14"/>
      <c r="O59" s="14"/>
    </row>
    <row r="60" spans="1:15" ht="13.5" customHeight="1">
      <c r="A60" s="135" t="str">
        <f t="shared" si="8"/>
        <v/>
      </c>
      <c r="B60" s="136" t="str">
        <f t="shared" si="9"/>
        <v/>
      </c>
      <c r="C60" s="239" t="str">
        <f>IF(IF(I60="","",_xlfn.LET(_xlpm.resultado1,VLOOKUP(I60,'JCR 2026 (JIF 25)'!A:C,3,FALSE),_xlpm.resultado2,VLOOKUP(I60,'JCR 2026 (JIF 25)'!B:C,2,FALSE),_xlpm.resultado,IFERROR(_xlpm.resultado1,IFERROR(_xlpm.resultado2,"")),IF(OR(_xlpm.resultado=0,_xlpm.resultado=""),"Revista sem FI",VALUE(_xlpm.resultado))))="Revista sem FI","Revista sem FI","")</f>
        <v/>
      </c>
      <c r="D60" s="14"/>
      <c r="E60" s="15"/>
      <c r="F60" s="14"/>
      <c r="G60" s="14"/>
      <c r="H60" s="49" t="str">
        <f>IF(I60&lt;&gt;"", COUNTIF($I$47:I60, "&lt;&gt;"), "")</f>
        <v/>
      </c>
      <c r="I60" s="19"/>
      <c r="J60" s="249" t="str">
        <f>IFERROR(VLOOKUP(I60,'JCR 2026 (JIF 25)'!A:D,4,0), IFERROR(VLOOKUP(I60,'JCR 2026 (JIF 25)'!B:D,3,0),""))</f>
        <v/>
      </c>
      <c r="K60" s="19"/>
      <c r="L60" s="53"/>
      <c r="M60" s="14"/>
      <c r="N60" s="14"/>
      <c r="O60" s="14"/>
    </row>
    <row r="61" spans="1:15" ht="13.5" customHeight="1">
      <c r="A61" s="135" t="str">
        <f t="shared" si="8"/>
        <v/>
      </c>
      <c r="B61" s="136" t="str">
        <f t="shared" si="9"/>
        <v/>
      </c>
      <c r="C61" s="239" t="str">
        <f>IF(IF(I61="","",_xlfn.LET(_xlpm.resultado1,VLOOKUP(I61,'JCR 2026 (JIF 25)'!A:C,3,FALSE),_xlpm.resultado2,VLOOKUP(I61,'JCR 2026 (JIF 25)'!B:C,2,FALSE),_xlpm.resultado,IFERROR(_xlpm.resultado1,IFERROR(_xlpm.resultado2,"")),IF(OR(_xlpm.resultado=0,_xlpm.resultado=""),"Revista sem FI",VALUE(_xlpm.resultado))))="Revista sem FI","Revista sem FI","")</f>
        <v/>
      </c>
      <c r="D61" s="14"/>
      <c r="E61" s="15"/>
      <c r="F61" s="14"/>
      <c r="G61" s="14"/>
      <c r="H61" s="49" t="str">
        <f>IF(I61&lt;&gt;"", COUNTIF($I$47:I61, "&lt;&gt;"), "")</f>
        <v/>
      </c>
      <c r="I61" s="19"/>
      <c r="J61" s="249" t="str">
        <f>IFERROR(VLOOKUP(I61,'JCR 2026 (JIF 25)'!A:D,4,0), IFERROR(VLOOKUP(I61,'JCR 2026 (JIF 25)'!B:D,3,0),""))</f>
        <v/>
      </c>
      <c r="K61" s="19"/>
      <c r="L61" s="53"/>
      <c r="M61" s="14"/>
      <c r="N61" s="14"/>
      <c r="O61" s="14"/>
    </row>
    <row r="62" spans="1:15" ht="13.5" customHeight="1">
      <c r="A62" s="135" t="str">
        <f t="shared" si="8"/>
        <v/>
      </c>
      <c r="B62" s="136" t="str">
        <f t="shared" si="9"/>
        <v/>
      </c>
      <c r="C62" s="239" t="str">
        <f>IF(IF(I62="","",_xlfn.LET(_xlpm.resultado1,VLOOKUP(I62,'JCR 2026 (JIF 25)'!A:C,3,FALSE),_xlpm.resultado2,VLOOKUP(I62,'JCR 2026 (JIF 25)'!B:C,2,FALSE),_xlpm.resultado,IFERROR(_xlpm.resultado1,IFERROR(_xlpm.resultado2,"")),IF(OR(_xlpm.resultado=0,_xlpm.resultado=""),"Revista sem FI",VALUE(_xlpm.resultado))))="Revista sem FI","Revista sem FI","")</f>
        <v/>
      </c>
      <c r="D62" s="14"/>
      <c r="E62" s="15"/>
      <c r="F62" s="14"/>
      <c r="G62" s="14"/>
      <c r="H62" s="49" t="str">
        <f>IF(I62&lt;&gt;"", COUNTIF($I$47:I62, "&lt;&gt;"), "")</f>
        <v/>
      </c>
      <c r="I62" s="19"/>
      <c r="J62" s="249" t="str">
        <f>IFERROR(VLOOKUP(I62,'JCR 2026 (JIF 25)'!A:D,4,0), IFERROR(VLOOKUP(I62,'JCR 2026 (JIF 25)'!B:D,3,0),""))</f>
        <v/>
      </c>
      <c r="K62" s="19"/>
      <c r="L62" s="53"/>
      <c r="M62" s="14"/>
      <c r="N62" s="14"/>
      <c r="O62" s="14"/>
    </row>
    <row r="63" spans="1:15" ht="13.5" customHeight="1">
      <c r="A63" s="135" t="str">
        <f t="shared" si="8"/>
        <v/>
      </c>
      <c r="B63" s="136" t="str">
        <f t="shared" si="9"/>
        <v/>
      </c>
      <c r="C63" s="239" t="str">
        <f>IF(IF(I63="","",_xlfn.LET(_xlpm.resultado1,VLOOKUP(I63,'JCR 2026 (JIF 25)'!A:C,3,FALSE),_xlpm.resultado2,VLOOKUP(I63,'JCR 2026 (JIF 25)'!B:C,2,FALSE),_xlpm.resultado,IFERROR(_xlpm.resultado1,IFERROR(_xlpm.resultado2,"")),IF(OR(_xlpm.resultado=0,_xlpm.resultado=""),"Revista sem FI",VALUE(_xlpm.resultado))))="Revista sem FI","Revista sem FI","")</f>
        <v/>
      </c>
      <c r="D63" s="14"/>
      <c r="E63" s="15"/>
      <c r="F63" s="14"/>
      <c r="G63" s="14"/>
      <c r="H63" s="49" t="str">
        <f>IF(I63&lt;&gt;"", COUNTIF($I$47:I63, "&lt;&gt;"), "")</f>
        <v/>
      </c>
      <c r="I63" s="19"/>
      <c r="J63" s="249" t="str">
        <f>IFERROR(VLOOKUP(I63,'JCR 2026 (JIF 25)'!A:D,4,0), IFERROR(VLOOKUP(I63,'JCR 2026 (JIF 25)'!B:D,3,0),""))</f>
        <v/>
      </c>
      <c r="K63" s="19"/>
      <c r="L63" s="53"/>
      <c r="M63" s="14"/>
      <c r="N63" s="14"/>
      <c r="O63" s="14"/>
    </row>
    <row r="64" spans="1:15" ht="13.5" customHeight="1">
      <c r="A64" s="135" t="str">
        <f t="shared" si="8"/>
        <v/>
      </c>
      <c r="B64" s="136" t="str">
        <f t="shared" si="9"/>
        <v/>
      </c>
      <c r="C64" s="239" t="str">
        <f>IF(IF(I64="","",_xlfn.LET(_xlpm.resultado1,VLOOKUP(I64,'JCR 2026 (JIF 25)'!A:C,3,FALSE),_xlpm.resultado2,VLOOKUP(I64,'JCR 2026 (JIF 25)'!B:C,2,FALSE),_xlpm.resultado,IFERROR(_xlpm.resultado1,IFERROR(_xlpm.resultado2,"")),IF(OR(_xlpm.resultado=0,_xlpm.resultado=""),"Revista sem FI",VALUE(_xlpm.resultado))))="Revista sem FI","Revista sem FI","")</f>
        <v/>
      </c>
      <c r="D64" s="14"/>
      <c r="E64" s="15"/>
      <c r="F64" s="14"/>
      <c r="G64" s="14"/>
      <c r="H64" s="49" t="str">
        <f>IF(I64&lt;&gt;"", COUNTIF($I$47:I64, "&lt;&gt;"), "")</f>
        <v/>
      </c>
      <c r="I64" s="19"/>
      <c r="J64" s="249" t="str">
        <f>IFERROR(VLOOKUP(I64,'JCR 2026 (JIF 25)'!A:D,4,0), IFERROR(VLOOKUP(I64,'JCR 2026 (JIF 25)'!B:D,3,0),""))</f>
        <v/>
      </c>
      <c r="K64" s="19"/>
      <c r="L64" s="53"/>
      <c r="M64" s="14"/>
      <c r="N64" s="14"/>
      <c r="O64" s="14"/>
    </row>
    <row r="65" spans="1:15" ht="13.5" customHeight="1">
      <c r="A65" s="135" t="str">
        <f t="shared" si="8"/>
        <v/>
      </c>
      <c r="B65" s="136" t="str">
        <f t="shared" si="9"/>
        <v/>
      </c>
      <c r="C65" s="239" t="str">
        <f>IF(IF(I65="","",_xlfn.LET(_xlpm.resultado1,VLOOKUP(I65,'JCR 2026 (JIF 25)'!A:C,3,FALSE),_xlpm.resultado2,VLOOKUP(I65,'JCR 2026 (JIF 25)'!B:C,2,FALSE),_xlpm.resultado,IFERROR(_xlpm.resultado1,IFERROR(_xlpm.resultado2,"")),IF(OR(_xlpm.resultado=0,_xlpm.resultado=""),"Revista sem FI",VALUE(_xlpm.resultado))))="Revista sem FI","Revista sem FI","")</f>
        <v/>
      </c>
      <c r="D65" s="14"/>
      <c r="E65" s="15"/>
      <c r="F65" s="14"/>
      <c r="G65" s="14"/>
      <c r="H65" s="49" t="str">
        <f>IF(I65&lt;&gt;"", COUNTIF($I$47:I65, "&lt;&gt;"), "")</f>
        <v/>
      </c>
      <c r="I65" s="19"/>
      <c r="J65" s="249" t="str">
        <f>IFERROR(VLOOKUP(I65,'JCR 2026 (JIF 25)'!A:D,4,0), IFERROR(VLOOKUP(I65,'JCR 2026 (JIF 25)'!B:D,3,0),""))</f>
        <v/>
      </c>
      <c r="K65" s="19"/>
      <c r="L65" s="53"/>
      <c r="M65" s="14"/>
      <c r="N65" s="14"/>
      <c r="O65" s="14"/>
    </row>
    <row r="66" spans="1:15" ht="13.5" customHeight="1">
      <c r="A66" s="135" t="str">
        <f t="shared" si="8"/>
        <v/>
      </c>
      <c r="B66" s="136" t="str">
        <f t="shared" si="9"/>
        <v/>
      </c>
      <c r="C66" s="239" t="str">
        <f>IF(IF(I66="","",_xlfn.LET(_xlpm.resultado1,VLOOKUP(I66,'JCR 2026 (JIF 25)'!A:C,3,FALSE),_xlpm.resultado2,VLOOKUP(I66,'JCR 2026 (JIF 25)'!B:C,2,FALSE),_xlpm.resultado,IFERROR(_xlpm.resultado1,IFERROR(_xlpm.resultado2,"")),IF(OR(_xlpm.resultado=0,_xlpm.resultado=""),"Revista sem FI",VALUE(_xlpm.resultado))))="Revista sem FI","Revista sem FI","")</f>
        <v/>
      </c>
      <c r="D66" s="14"/>
      <c r="E66" s="15"/>
      <c r="F66" s="14"/>
      <c r="G66" s="14"/>
      <c r="H66" s="49" t="str">
        <f>IF(I66&lt;&gt;"", COUNTIF($I$47:I66, "&lt;&gt;"), "")</f>
        <v/>
      </c>
      <c r="I66" s="19"/>
      <c r="J66" s="249" t="str">
        <f>IFERROR(VLOOKUP(I66,'JCR 2026 (JIF 25)'!A:D,4,0), IFERROR(VLOOKUP(I66,'JCR 2026 (JIF 25)'!B:D,3,0),""))</f>
        <v/>
      </c>
      <c r="K66" s="19"/>
      <c r="L66" s="53"/>
      <c r="M66" s="14"/>
      <c r="N66" s="14"/>
      <c r="O66" s="14"/>
    </row>
    <row r="67" spans="1:15" ht="13.5" customHeight="1">
      <c r="A67" s="135" t="str">
        <f t="shared" si="8"/>
        <v/>
      </c>
      <c r="B67" s="136" t="str">
        <f t="shared" si="9"/>
        <v/>
      </c>
      <c r="C67" s="239" t="str">
        <f>IF(IF(I67="","",_xlfn.LET(_xlpm.resultado1,VLOOKUP(I67,'JCR 2026 (JIF 25)'!A:C,3,FALSE),_xlpm.resultado2,VLOOKUP(I67,'JCR 2026 (JIF 25)'!B:C,2,FALSE),_xlpm.resultado,IFERROR(_xlpm.resultado1,IFERROR(_xlpm.resultado2,"")),IF(OR(_xlpm.resultado=0,_xlpm.resultado=""),"Revista sem FI",VALUE(_xlpm.resultado))))="Revista sem FI","Revista sem FI","")</f>
        <v/>
      </c>
      <c r="D67" s="14"/>
      <c r="E67" s="15"/>
      <c r="F67" s="14"/>
      <c r="G67" s="14"/>
      <c r="H67" s="49" t="str">
        <f>IF(I67&lt;&gt;"", COUNTIF($I$47:I67, "&lt;&gt;"), "")</f>
        <v/>
      </c>
      <c r="I67" s="19"/>
      <c r="J67" s="249" t="str">
        <f>IFERROR(VLOOKUP(I67,'JCR 2026 (JIF 25)'!A:D,4,0), IFERROR(VLOOKUP(I67,'JCR 2026 (JIF 25)'!B:D,3,0),""))</f>
        <v/>
      </c>
      <c r="K67" s="19"/>
      <c r="L67" s="53"/>
      <c r="M67" s="14"/>
      <c r="N67" s="14"/>
      <c r="O67" s="14"/>
    </row>
    <row r="68" spans="1:15" ht="13.5" customHeight="1">
      <c r="A68" s="135" t="str">
        <f t="shared" si="8"/>
        <v/>
      </c>
      <c r="B68" s="136" t="str">
        <f t="shared" si="9"/>
        <v/>
      </c>
      <c r="C68" s="239" t="str">
        <f>IF(IF(I68="","",_xlfn.LET(_xlpm.resultado1,VLOOKUP(I68,'JCR 2026 (JIF 25)'!A:C,3,FALSE),_xlpm.resultado2,VLOOKUP(I68,'JCR 2026 (JIF 25)'!B:C,2,FALSE),_xlpm.resultado,IFERROR(_xlpm.resultado1,IFERROR(_xlpm.resultado2,"")),IF(OR(_xlpm.resultado=0,_xlpm.resultado=""),"Revista sem FI",VALUE(_xlpm.resultado))))="Revista sem FI","Revista sem FI","")</f>
        <v/>
      </c>
      <c r="D68" s="14"/>
      <c r="E68" s="15"/>
      <c r="F68" s="14"/>
      <c r="G68" s="14"/>
      <c r="H68" s="49" t="str">
        <f>IF(I68&lt;&gt;"", COUNTIF($I$47:I68, "&lt;&gt;"), "")</f>
        <v/>
      </c>
      <c r="I68" s="19"/>
      <c r="J68" s="249" t="str">
        <f>IFERROR(VLOOKUP(I68,'JCR 2026 (JIF 25)'!A:D,4,0), IFERROR(VLOOKUP(I68,'JCR 2026 (JIF 25)'!B:D,3,0),""))</f>
        <v/>
      </c>
      <c r="K68" s="19"/>
      <c r="L68" s="53"/>
      <c r="M68" s="14"/>
      <c r="N68" s="14"/>
      <c r="O68" s="14"/>
    </row>
    <row r="69" spans="1:15" ht="13.5" customHeight="1">
      <c r="A69" s="135" t="str">
        <f t="shared" si="8"/>
        <v/>
      </c>
      <c r="B69" s="136" t="str">
        <f t="shared" si="9"/>
        <v/>
      </c>
      <c r="C69" s="239" t="str">
        <f>IF(IF(I69="","",_xlfn.LET(_xlpm.resultado1,VLOOKUP(I69,'JCR 2026 (JIF 25)'!A:C,3,FALSE),_xlpm.resultado2,VLOOKUP(I69,'JCR 2026 (JIF 25)'!B:C,2,FALSE),_xlpm.resultado,IFERROR(_xlpm.resultado1,IFERROR(_xlpm.resultado2,"")),IF(OR(_xlpm.resultado=0,_xlpm.resultado=""),"Revista sem FI",VALUE(_xlpm.resultado))))="Revista sem FI","Revista sem FI","")</f>
        <v/>
      </c>
      <c r="D69" s="14"/>
      <c r="E69" s="15"/>
      <c r="F69" s="14"/>
      <c r="G69" s="14"/>
      <c r="H69" s="49" t="str">
        <f>IF(I69&lt;&gt;"", COUNTIF($I$47:I69, "&lt;&gt;"), "")</f>
        <v/>
      </c>
      <c r="I69" s="19"/>
      <c r="J69" s="249" t="str">
        <f>IFERROR(VLOOKUP(I69,'JCR 2026 (JIF 25)'!A:D,4,0), IFERROR(VLOOKUP(I69,'JCR 2026 (JIF 25)'!B:D,3,0),""))</f>
        <v/>
      </c>
      <c r="K69" s="19"/>
      <c r="L69" s="53"/>
      <c r="M69" s="14"/>
      <c r="N69" s="14"/>
      <c r="O69" s="14"/>
    </row>
    <row r="70" spans="1:15" ht="13.5" customHeight="1">
      <c r="A70" s="135" t="str">
        <f t="shared" si="8"/>
        <v/>
      </c>
      <c r="B70" s="136" t="str">
        <f t="shared" si="9"/>
        <v/>
      </c>
      <c r="C70" s="239" t="str">
        <f>IF(IF(I70="","",_xlfn.LET(_xlpm.resultado1,VLOOKUP(I70,'JCR 2026 (JIF 25)'!A:C,3,FALSE),_xlpm.resultado2,VLOOKUP(I70,'JCR 2026 (JIF 25)'!B:C,2,FALSE),_xlpm.resultado,IFERROR(_xlpm.resultado1,IFERROR(_xlpm.resultado2,"")),IF(OR(_xlpm.resultado=0,_xlpm.resultado=""),"Revista sem FI",VALUE(_xlpm.resultado))))="Revista sem FI","Revista sem FI","")</f>
        <v/>
      </c>
      <c r="D70" s="14"/>
      <c r="E70" s="15"/>
      <c r="F70" s="14"/>
      <c r="G70" s="14"/>
      <c r="H70" s="49" t="str">
        <f>IF(I70&lt;&gt;"", COUNTIF($I$47:I70, "&lt;&gt;"), "")</f>
        <v/>
      </c>
      <c r="I70" s="19"/>
      <c r="J70" s="249" t="str">
        <f>IFERROR(VLOOKUP(I70,'JCR 2026 (JIF 25)'!A:D,4,0), IFERROR(VLOOKUP(I70,'JCR 2026 (JIF 25)'!B:D,3,0),""))</f>
        <v/>
      </c>
      <c r="K70" s="19"/>
      <c r="L70" s="53"/>
      <c r="M70" s="14"/>
      <c r="N70" s="14"/>
      <c r="O70" s="14"/>
    </row>
    <row r="71" spans="1:15" ht="13.5" customHeight="1" thickBot="1">
      <c r="A71" s="135" t="str">
        <f t="shared" si="8"/>
        <v/>
      </c>
      <c r="B71" s="136" t="str">
        <f t="shared" si="9"/>
        <v/>
      </c>
      <c r="C71" s="239" t="str">
        <f>IF(IF(I71="","",_xlfn.LET(_xlpm.resultado1,VLOOKUP(I71,'JCR 2026 (JIF 25)'!A:C,3,FALSE),_xlpm.resultado2,VLOOKUP(I71,'JCR 2026 (JIF 25)'!B:C,2,FALSE),_xlpm.resultado,IFERROR(_xlpm.resultado1,IFERROR(_xlpm.resultado2,"")),IF(OR(_xlpm.resultado=0,_xlpm.resultado=""),"Revista sem FI",VALUE(_xlpm.resultado))))="Revista sem FI","Revista sem FI","")</f>
        <v/>
      </c>
      <c r="D71" s="14"/>
      <c r="E71" s="15"/>
      <c r="F71" s="14"/>
      <c r="G71" s="14"/>
      <c r="H71" s="50" t="str">
        <f>IF(I71&lt;&gt;"", COUNTIF($I$47:I71, "&lt;&gt;"), "")</f>
        <v/>
      </c>
      <c r="I71" s="47"/>
      <c r="J71" s="284" t="str">
        <f>IFERROR(VLOOKUP(I71,'JCR 2026 (JIF 25)'!A:D,4,0), IFERROR(VLOOKUP(I71,'JCR 2026 (JIF 25)'!B:D,3,0),""))</f>
        <v/>
      </c>
      <c r="K71" s="47"/>
      <c r="L71" s="54"/>
      <c r="M71" s="14"/>
      <c r="N71" s="14"/>
      <c r="O71" s="14"/>
    </row>
    <row r="72" spans="1:15" ht="13.5" customHeight="1" thickBot="1">
      <c r="A72" s="126" t="s">
        <v>60665</v>
      </c>
      <c r="B72" s="140">
        <f>SUM(B47:B71)</f>
        <v>2</v>
      </c>
      <c r="C72" s="3"/>
      <c r="D72" s="3"/>
      <c r="E72" s="8"/>
      <c r="F72" s="1"/>
      <c r="G72" s="1"/>
      <c r="H72" s="3"/>
      <c r="I72" s="3"/>
      <c r="J72" s="8"/>
      <c r="K72" s="3"/>
      <c r="L72" s="3"/>
      <c r="M72" s="3"/>
      <c r="N72" s="3"/>
      <c r="O72" s="3"/>
    </row>
    <row r="73" spans="1:15" ht="15" customHeight="1" thickBot="1">
      <c r="A73" s="3"/>
      <c r="B73" s="3"/>
      <c r="C73" s="3"/>
      <c r="D73" s="3"/>
      <c r="E73" s="3"/>
      <c r="F73" s="3"/>
      <c r="G73" s="3"/>
      <c r="H73" s="3"/>
      <c r="I73" s="3"/>
      <c r="J73" s="8"/>
      <c r="K73" s="3"/>
      <c r="L73" s="3"/>
      <c r="M73" s="3"/>
      <c r="N73" s="3"/>
      <c r="O73" s="3"/>
    </row>
    <row r="74" spans="1:15" ht="15" customHeight="1" thickBot="1">
      <c r="A74" s="200" t="s">
        <v>53955</v>
      </c>
      <c r="B74" s="201"/>
      <c r="C74" s="201"/>
      <c r="D74" s="201"/>
      <c r="E74" s="202"/>
      <c r="F74" s="14"/>
      <c r="G74" s="14"/>
      <c r="H74" s="14"/>
      <c r="I74" s="14"/>
      <c r="J74" s="15"/>
      <c r="K74" s="14"/>
      <c r="L74" s="14"/>
      <c r="M74" s="14"/>
      <c r="N74" s="14"/>
      <c r="O74" s="14"/>
    </row>
    <row r="75" spans="1:15" ht="13.5" customHeight="1">
      <c r="A75" s="74" t="s">
        <v>10</v>
      </c>
      <c r="B75" s="57" t="s">
        <v>11</v>
      </c>
      <c r="C75" s="57" t="s">
        <v>12</v>
      </c>
      <c r="D75" s="57" t="s">
        <v>13</v>
      </c>
      <c r="E75" s="73" t="s">
        <v>14</v>
      </c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3.5" customHeight="1">
      <c r="A76" s="30">
        <v>2021</v>
      </c>
      <c r="B76" s="17"/>
      <c r="C76" s="17"/>
      <c r="D76" s="17"/>
      <c r="E76" s="31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3.5" customHeight="1">
      <c r="A77" s="81"/>
      <c r="B77" s="10"/>
      <c r="C77" s="10"/>
      <c r="D77" s="10"/>
      <c r="E77" s="82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3.5" customHeight="1">
      <c r="A78" s="30">
        <v>2022</v>
      </c>
      <c r="B78" s="17"/>
      <c r="C78" s="17"/>
      <c r="D78" s="17"/>
      <c r="E78" s="31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3.5" customHeight="1">
      <c r="A79" s="81"/>
      <c r="B79" s="10"/>
      <c r="C79" s="10"/>
      <c r="D79" s="10"/>
      <c r="E79" s="82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3.5" customHeight="1">
      <c r="A80" s="30">
        <v>2023</v>
      </c>
      <c r="B80" s="17"/>
      <c r="C80" s="17"/>
      <c r="D80" s="17"/>
      <c r="E80" s="31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3.5" customHeight="1">
      <c r="A81" s="30">
        <v>2024</v>
      </c>
      <c r="B81" s="10"/>
      <c r="C81" s="10"/>
      <c r="D81" s="10"/>
      <c r="E81" s="82"/>
      <c r="F81" s="14"/>
      <c r="G81" s="14"/>
      <c r="H81" s="14"/>
      <c r="I81" s="14"/>
      <c r="J81" s="14"/>
      <c r="K81" s="14"/>
      <c r="L81" s="14"/>
      <c r="M81" s="14"/>
      <c r="N81" s="14"/>
      <c r="O81" s="14"/>
    </row>
    <row r="82" spans="1:15" ht="15" customHeight="1">
      <c r="A82" s="30">
        <v>2025</v>
      </c>
      <c r="B82" s="17"/>
      <c r="C82" s="17"/>
      <c r="D82" s="17"/>
      <c r="E82" s="31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thickBot="1">
      <c r="A83" s="94"/>
      <c r="B83" s="80"/>
      <c r="C83" s="80"/>
      <c r="D83" s="80"/>
      <c r="E83" s="63"/>
      <c r="F83" s="14"/>
      <c r="G83" s="14"/>
      <c r="H83" s="14"/>
      <c r="I83" s="14"/>
      <c r="J83" s="14"/>
      <c r="K83" s="14"/>
      <c r="L83" s="14"/>
      <c r="M83" s="14"/>
      <c r="N83" s="14"/>
      <c r="O83" s="14"/>
    </row>
    <row r="84" spans="1:15" ht="13.5" customHeight="1" thickBot="1">
      <c r="A84" s="75" t="s">
        <v>60662</v>
      </c>
      <c r="B84" s="76">
        <f>SUM(B76:B83)</f>
        <v>0</v>
      </c>
      <c r="C84" s="76">
        <f>SUM(C76:C83)</f>
        <v>0</v>
      </c>
      <c r="D84" s="76">
        <f>SUM(D76:D83)</f>
        <v>0</v>
      </c>
      <c r="E84" s="77">
        <f>SUM(E76:E83)</f>
        <v>0</v>
      </c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3.5" customHeight="1" thickBot="1">
      <c r="A85" s="3"/>
      <c r="B85" s="3"/>
      <c r="C85" s="3"/>
      <c r="D85" s="3"/>
      <c r="E85" s="8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3.5" customHeight="1" thickBot="1">
      <c r="A86" s="128" t="s">
        <v>15</v>
      </c>
      <c r="B86" s="177"/>
      <c r="C86" s="3"/>
      <c r="D86" s="3"/>
      <c r="E86" s="8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3.5" customHeight="1">
      <c r="A87" s="178" t="s">
        <v>53911</v>
      </c>
      <c r="B87" s="179">
        <f ca="1">C42</f>
        <v>0</v>
      </c>
      <c r="C87" s="3"/>
      <c r="D87" s="3"/>
      <c r="E87" s="8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3.5" customHeight="1">
      <c r="A88" s="180" t="s">
        <v>53909</v>
      </c>
      <c r="B88" s="181">
        <f ca="1">E23</f>
        <v>0</v>
      </c>
      <c r="C88" s="14"/>
      <c r="D88" s="14"/>
      <c r="E88" s="15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3.5" customHeight="1">
      <c r="A89" s="182" t="s">
        <v>53912</v>
      </c>
      <c r="B89" s="183">
        <f ca="1">D42</f>
        <v>0</v>
      </c>
      <c r="C89" s="11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3.5" customHeight="1">
      <c r="A90" s="180" t="s">
        <v>53914</v>
      </c>
      <c r="B90" s="181">
        <f>C43</f>
        <v>0</v>
      </c>
      <c r="C90" s="22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3.5" customHeight="1">
      <c r="A91" s="184" t="s">
        <v>2099</v>
      </c>
      <c r="B91" s="185">
        <f ca="1">C26</f>
        <v>0</v>
      </c>
      <c r="C91" s="11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3.5" customHeight="1">
      <c r="A92" s="184" t="s">
        <v>16</v>
      </c>
      <c r="B92" s="185">
        <f ca="1">Ranking!$O$35</f>
        <v>4.36376117028066</v>
      </c>
      <c r="C92" s="11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3.5" customHeight="1">
      <c r="A93" s="182" t="s">
        <v>53913</v>
      </c>
      <c r="B93" s="183">
        <f>MIN(B72,B90)</f>
        <v>0</v>
      </c>
      <c r="C93" s="11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3.5" customHeight="1">
      <c r="A94" s="184" t="s">
        <v>17</v>
      </c>
      <c r="B94" s="183">
        <f>B84</f>
        <v>0</v>
      </c>
      <c r="C94" s="11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3.5" customHeight="1">
      <c r="A95" s="184" t="s">
        <v>18</v>
      </c>
      <c r="B95" s="183">
        <f>D84</f>
        <v>0</v>
      </c>
      <c r="C95" s="11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3.5" customHeight="1">
      <c r="A96" s="184" t="s">
        <v>19</v>
      </c>
      <c r="B96" s="183">
        <f>IF(B84=0,0,C84/B84)</f>
        <v>0</v>
      </c>
      <c r="C96" s="11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3.5" customHeight="1" thickBot="1">
      <c r="A97" s="186" t="s">
        <v>14</v>
      </c>
      <c r="B97" s="187">
        <f>IF(D84=0,0,E84/D84)</f>
        <v>0</v>
      </c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3.5" customHeight="1" thickBot="1">
      <c r="A98" s="12"/>
      <c r="B98" s="1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3.5" customHeight="1">
      <c r="A99" s="188" t="s">
        <v>53950</v>
      </c>
      <c r="B99" s="189">
        <f>SUM(B76:B83)</f>
        <v>0</v>
      </c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3.5" customHeight="1">
      <c r="A100" s="190" t="s">
        <v>53951</v>
      </c>
      <c r="B100" s="191">
        <f>SUM(D76:D83)</f>
        <v>0</v>
      </c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3.5" customHeight="1">
      <c r="A101" s="190" t="s">
        <v>20</v>
      </c>
      <c r="B101" s="192">
        <f>2*B99+B100</f>
        <v>0</v>
      </c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3.5" customHeight="1">
      <c r="A102" s="190" t="s">
        <v>21</v>
      </c>
      <c r="B102" s="192" cm="1">
        <f t="array" ref="B102">_xlfn.LET(
_xlpm._r,M8:M100,
_xlpm._p,IFERROR(_xlfn.XMATCH(TRUE,ISTEXT(_xlpm._r),0),ROWS(_xlpm._r)+1),
_xlpm._nums,_xlfn._xlws.FILTER(_xlpm._r,(_xlfn.SEQUENCE(ROWS(_xlpm._r))&lt;_xlpm._p)*ISNUMBER(_xlpm._r),""),
IFERROR(SUM(1/_xlpm._nums),0)
)</f>
        <v>0</v>
      </c>
      <c r="C102" s="3"/>
      <c r="D102" s="233"/>
      <c r="E102" s="233"/>
      <c r="F102" s="233"/>
      <c r="G102" s="233"/>
      <c r="H102" s="233"/>
      <c r="I102" s="233"/>
      <c r="J102" s="233"/>
      <c r="K102" s="233"/>
      <c r="L102" s="233"/>
      <c r="M102" s="233"/>
      <c r="N102" s="3"/>
      <c r="O102" s="3"/>
    </row>
    <row r="103" spans="1:15" ht="13.5" customHeight="1">
      <c r="A103" s="190" t="s">
        <v>22</v>
      </c>
      <c r="B103" s="192">
        <f>B102-B101</f>
        <v>0</v>
      </c>
      <c r="C103" s="316"/>
      <c r="D103" s="317"/>
      <c r="E103" s="317"/>
      <c r="F103" s="317"/>
      <c r="G103" s="317"/>
      <c r="H103" s="317"/>
      <c r="I103" s="317"/>
      <c r="J103" s="317"/>
      <c r="K103" s="317"/>
      <c r="L103" s="317"/>
      <c r="M103" s="317"/>
      <c r="N103" s="3"/>
      <c r="O103" s="3"/>
    </row>
    <row r="104" spans="1:15" ht="13.5" customHeight="1" thickBot="1">
      <c r="A104" s="193" t="s">
        <v>23</v>
      </c>
      <c r="B104" s="194">
        <f ca="1">MAX(0,-B103*(3+2.5*B91/B92))</f>
        <v>0</v>
      </c>
      <c r="C104" s="3"/>
      <c r="D104" s="317"/>
      <c r="E104" s="317"/>
      <c r="F104" s="317"/>
      <c r="G104" s="317"/>
      <c r="H104" s="317"/>
      <c r="I104" s="317"/>
      <c r="J104" s="317"/>
      <c r="K104" s="317"/>
      <c r="L104" s="317"/>
      <c r="M104" s="317"/>
      <c r="N104" s="3"/>
      <c r="O104" s="3"/>
    </row>
    <row r="105" spans="1:15" ht="13.5" customHeight="1" thickBot="1">
      <c r="A105" s="3"/>
      <c r="B105" s="3"/>
      <c r="C105" s="3"/>
      <c r="D105" s="317"/>
      <c r="E105" s="317"/>
      <c r="F105" s="317"/>
      <c r="G105" s="317"/>
      <c r="H105" s="317"/>
      <c r="I105" s="317"/>
      <c r="J105" s="317"/>
      <c r="K105" s="317"/>
      <c r="L105" s="317"/>
      <c r="M105" s="317"/>
      <c r="N105" s="3"/>
      <c r="O105" s="3"/>
    </row>
    <row r="106" spans="1:15" ht="15.75" customHeight="1" thickBot="1">
      <c r="A106" s="679" t="s">
        <v>60666</v>
      </c>
      <c r="B106" s="680"/>
      <c r="C106" s="3"/>
      <c r="D106" s="317"/>
      <c r="E106" s="317"/>
      <c r="F106" s="317"/>
      <c r="G106" s="317"/>
      <c r="H106" s="317"/>
      <c r="I106" s="317"/>
      <c r="J106" s="317"/>
      <c r="K106" s="317"/>
      <c r="L106" s="317"/>
      <c r="M106" s="317"/>
      <c r="N106" s="3"/>
      <c r="O106" s="3"/>
    </row>
    <row r="107" spans="1:15" ht="13.5" customHeight="1" thickBot="1">
      <c r="A107" s="3"/>
      <c r="B107" s="3"/>
      <c r="C107" s="3"/>
      <c r="D107" s="317"/>
      <c r="E107" s="317"/>
      <c r="F107" s="317"/>
      <c r="G107" s="317"/>
      <c r="H107" s="317"/>
      <c r="I107" s="317"/>
      <c r="J107" s="317"/>
      <c r="K107" s="317"/>
      <c r="L107" s="317"/>
      <c r="M107" s="317"/>
      <c r="N107" s="3"/>
      <c r="O107" s="3"/>
    </row>
    <row r="108" spans="1:15" ht="18.75" customHeight="1" thickBot="1">
      <c r="A108" s="199" t="s">
        <v>2098</v>
      </c>
      <c r="B108" s="195">
        <f ca="1">(3*B87) + (1*B93) + IF(B96=0, 0, 3.5 * (96 * B94) / B96) + IF(B97=0, 0, 3.5 * (24 * B95) / B97) + 2.5 * (B89 * B91) / B92 - B104</f>
        <v>0</v>
      </c>
      <c r="C108" s="317"/>
      <c r="D108" s="317"/>
      <c r="E108" s="317"/>
      <c r="F108" s="317"/>
      <c r="G108" s="317"/>
      <c r="H108" s="317"/>
      <c r="I108" s="317"/>
      <c r="J108" s="317"/>
      <c r="K108" s="317"/>
      <c r="L108" s="317"/>
      <c r="M108" s="317"/>
      <c r="N108" s="3"/>
      <c r="O108" s="3"/>
    </row>
    <row r="109" spans="1:15" ht="15" customHeight="1">
      <c r="A109" s="3"/>
      <c r="B109" s="3"/>
      <c r="C109" s="3"/>
      <c r="D109" s="318"/>
      <c r="E109" s="233"/>
      <c r="F109" s="318"/>
      <c r="G109" s="233"/>
      <c r="H109" s="318"/>
      <c r="I109" s="318"/>
      <c r="J109" s="233"/>
      <c r="K109" s="233"/>
      <c r="L109" s="233"/>
      <c r="M109" s="318"/>
      <c r="N109" s="3"/>
      <c r="O109" s="3"/>
    </row>
    <row r="110" spans="1:15" ht="15" customHeight="1">
      <c r="A110" s="3"/>
      <c r="B110" s="3"/>
      <c r="C110" s="3"/>
      <c r="D110" s="318"/>
      <c r="E110" s="318"/>
      <c r="F110" s="318"/>
      <c r="G110" s="233"/>
      <c r="H110" s="233"/>
      <c r="I110" s="318"/>
      <c r="J110" s="233"/>
      <c r="K110" s="233"/>
      <c r="L110" s="233"/>
      <c r="M110" s="318"/>
      <c r="N110" s="3"/>
      <c r="O110" s="3"/>
    </row>
    <row r="111" spans="1:15" ht="15" customHeight="1">
      <c r="A111" s="3"/>
      <c r="B111" s="3"/>
      <c r="C111" s="3"/>
      <c r="D111" s="233"/>
      <c r="E111" s="318"/>
      <c r="F111" s="318"/>
      <c r="G111" s="233"/>
      <c r="H111" s="233"/>
      <c r="I111" s="233"/>
      <c r="J111" s="233"/>
      <c r="K111" s="233"/>
      <c r="L111" s="233"/>
      <c r="M111" s="233"/>
      <c r="N111" s="3"/>
      <c r="O111" s="3"/>
    </row>
    <row r="112" spans="1:15" ht="15" customHeight="1">
      <c r="D112" s="243"/>
      <c r="E112" s="243"/>
      <c r="F112" s="243"/>
      <c r="G112" s="243"/>
      <c r="H112" s="243"/>
      <c r="I112" s="243"/>
      <c r="J112" s="243"/>
      <c r="K112" s="243"/>
      <c r="L112" s="243"/>
      <c r="M112" s="243"/>
    </row>
    <row r="113" spans="4:13" ht="15" customHeight="1">
      <c r="D113" s="243"/>
      <c r="E113" s="243"/>
      <c r="F113" s="243"/>
      <c r="G113" s="243"/>
      <c r="H113" s="243"/>
      <c r="I113" s="243"/>
      <c r="J113" s="243"/>
      <c r="K113" s="243"/>
      <c r="L113" s="243"/>
      <c r="M113" s="243"/>
    </row>
  </sheetData>
  <mergeCells count="19">
    <mergeCell ref="H1:N3"/>
    <mergeCell ref="A2:E2"/>
    <mergeCell ref="A3:E3"/>
    <mergeCell ref="B5:E6"/>
    <mergeCell ref="H5:N5"/>
    <mergeCell ref="H6:N6"/>
    <mergeCell ref="A33:B33"/>
    <mergeCell ref="A34:B34"/>
    <mergeCell ref="A35:B35"/>
    <mergeCell ref="A32:B32"/>
    <mergeCell ref="A1:E1"/>
    <mergeCell ref="A30:B30"/>
    <mergeCell ref="A31:B31"/>
    <mergeCell ref="A39:B39"/>
    <mergeCell ref="A40:B40"/>
    <mergeCell ref="A106:B106"/>
    <mergeCell ref="A36:B36"/>
    <mergeCell ref="A37:B37"/>
    <mergeCell ref="A38:B38"/>
  </mergeCells>
  <conditionalFormatting sqref="M30:M39">
    <cfRule type="expression" dxfId="12" priority="1">
      <formula>$I30="P"</formula>
    </cfRule>
  </conditionalFormatting>
  <conditionalFormatting sqref="N30:N39">
    <cfRule type="expression" dxfId="11" priority="2">
      <formula>$I30="C"</formula>
    </cfRule>
  </conditionalFormatting>
  <dataValidations count="1">
    <dataValidation type="decimal" allowBlank="1" showInputMessage="1" showErrorMessage="1" prompt="O ano deve ser no mínimo até 10 anos atrás e no máximo até o ano passado." sqref="K39" xr:uid="{57E7F657-8917-446E-BE39-F66A2BC31AFA}">
      <formula1>YEAR(NOW())-10</formula1>
      <formula2>YEAR(NOW())-1</formula2>
    </dataValidation>
  </dataValidations>
  <pageMargins left="0.511811024" right="0.511811024" top="0.78740157499999996" bottom="0.78740157499999996" header="0" footer="0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6A7E5-02F5-48A0-8C44-3BDB0AB97E37}">
  <sheetPr>
    <tabColor rgb="FF92D050"/>
  </sheetPr>
  <dimension ref="A1:O113"/>
  <sheetViews>
    <sheetView workbookViewId="0">
      <selection activeCell="B102" sqref="B102"/>
    </sheetView>
  </sheetViews>
  <sheetFormatPr defaultColWidth="12.5546875" defaultRowHeight="15" customHeight="1"/>
  <cols>
    <col min="1" max="1" width="45.33203125" customWidth="1"/>
    <col min="2" max="2" width="17" customWidth="1"/>
    <col min="3" max="3" width="8.44140625" customWidth="1"/>
    <col min="4" max="4" width="7.109375" customWidth="1"/>
    <col min="5" max="5" width="8.44140625" customWidth="1"/>
    <col min="6" max="6" width="7.44140625" customWidth="1"/>
    <col min="7" max="7" width="6.5546875" customWidth="1"/>
    <col min="8" max="8" width="5.5546875" customWidth="1"/>
    <col min="9" max="9" width="15.33203125" customWidth="1"/>
    <col min="10" max="10" width="21.33203125" customWidth="1"/>
    <col min="11" max="11" width="11.6640625" customWidth="1"/>
    <col min="12" max="12" width="12.5546875" customWidth="1"/>
    <col min="13" max="13" width="10.5546875" customWidth="1"/>
    <col min="14" max="14" width="10.6640625" customWidth="1"/>
    <col min="15" max="15" width="8.5546875" customWidth="1"/>
    <col min="16" max="17" width="11.44140625" customWidth="1"/>
    <col min="18" max="27" width="9.44140625" customWidth="1"/>
  </cols>
  <sheetData>
    <row r="1" spans="1:15" ht="13.5" customHeight="1">
      <c r="A1" s="644" t="s">
        <v>0</v>
      </c>
      <c r="B1" s="645"/>
      <c r="C1" s="645"/>
      <c r="D1" s="645"/>
      <c r="E1" s="646"/>
      <c r="F1" s="16"/>
      <c r="G1" s="1"/>
      <c r="H1" s="647" t="s">
        <v>60682</v>
      </c>
      <c r="I1" s="648"/>
      <c r="J1" s="648"/>
      <c r="K1" s="648"/>
      <c r="L1" s="648"/>
      <c r="M1" s="648"/>
      <c r="N1" s="649"/>
      <c r="O1" s="3"/>
    </row>
    <row r="2" spans="1:15" ht="13.5" customHeight="1">
      <c r="A2" s="656" t="str">
        <f ca="1">"PERÍODO COMPUTADO: Artigos &amp; RH: " &amp; (YEAR(TODAY()) - 5) &amp; " - " &amp; (YEAR(TODAY()) - 1)&amp;" // Livros, Capítulos e Patentes: " &amp; (YEAR(TODAY()) - 10) &amp; " - " &amp; (YEAR(TODAY()) - 1)</f>
        <v>PERÍODO COMPUTADO: Artigos &amp; RH: 2021 - 2025 // Livros, Capítulos e Patentes: 2016 - 2025</v>
      </c>
      <c r="B2" s="657"/>
      <c r="C2" s="657"/>
      <c r="D2" s="657"/>
      <c r="E2" s="658"/>
      <c r="F2" s="16"/>
      <c r="G2" s="1"/>
      <c r="H2" s="650"/>
      <c r="I2" s="651"/>
      <c r="J2" s="651"/>
      <c r="K2" s="651"/>
      <c r="L2" s="651"/>
      <c r="M2" s="651"/>
      <c r="N2" s="652"/>
      <c r="O2" s="3"/>
    </row>
    <row r="3" spans="1:15" ht="16.2" customHeight="1" thickBot="1">
      <c r="A3" s="659" t="str" cm="1">
        <f t="array" aca="1" ref="A3" ca="1">"ORIENTADOR(A): " &amp; MID(CELL("filename", A1), FIND("]", CELL("filename", A1)) + 1, 255)</f>
        <v>ORIENTADOR(A): Simone</v>
      </c>
      <c r="B3" s="660"/>
      <c r="C3" s="660"/>
      <c r="D3" s="660"/>
      <c r="E3" s="661"/>
      <c r="F3" s="16"/>
      <c r="G3" s="1"/>
      <c r="H3" s="653"/>
      <c r="I3" s="654"/>
      <c r="J3" s="654"/>
      <c r="K3" s="654"/>
      <c r="L3" s="654"/>
      <c r="M3" s="654"/>
      <c r="N3" s="655"/>
      <c r="O3" s="3"/>
    </row>
    <row r="4" spans="1:15" ht="13.5" customHeight="1" thickBot="1">
      <c r="A4" s="2"/>
      <c r="B4" s="16"/>
      <c r="C4" s="16"/>
      <c r="D4" s="16"/>
      <c r="E4" s="21"/>
      <c r="F4" s="16"/>
      <c r="G4" s="1"/>
      <c r="H4" s="1"/>
      <c r="I4" s="3"/>
      <c r="J4" s="3"/>
      <c r="K4" s="3"/>
      <c r="L4" s="3"/>
      <c r="M4" s="3"/>
      <c r="N4" s="3"/>
      <c r="O4" s="3"/>
    </row>
    <row r="5" spans="1:15" ht="13.5" customHeight="1">
      <c r="A5" s="39" t="s">
        <v>1</v>
      </c>
      <c r="B5" s="662"/>
      <c r="C5" s="662"/>
      <c r="D5" s="662"/>
      <c r="E5" s="663"/>
      <c r="F5" s="1"/>
      <c r="G5" s="1"/>
      <c r="H5" s="666" t="s">
        <v>1</v>
      </c>
      <c r="I5" s="667"/>
      <c r="J5" s="667"/>
      <c r="K5" s="667"/>
      <c r="L5" s="667"/>
      <c r="M5" s="667"/>
      <c r="N5" s="668"/>
      <c r="O5" s="3"/>
    </row>
    <row r="6" spans="1:15" ht="13.5" customHeight="1" thickBot="1">
      <c r="A6" s="40" t="s">
        <v>2</v>
      </c>
      <c r="B6" s="664"/>
      <c r="C6" s="664"/>
      <c r="D6" s="664"/>
      <c r="E6" s="665"/>
      <c r="F6" s="1"/>
      <c r="G6" s="1"/>
      <c r="H6" s="669" t="s">
        <v>2</v>
      </c>
      <c r="I6" s="670"/>
      <c r="J6" s="670"/>
      <c r="K6" s="670"/>
      <c r="L6" s="670"/>
      <c r="M6" s="670"/>
      <c r="N6" s="671"/>
      <c r="O6" s="3"/>
    </row>
    <row r="7" spans="1:15" ht="13.5" customHeight="1" thickBot="1">
      <c r="A7" s="56" t="s">
        <v>53954</v>
      </c>
      <c r="B7" s="57" t="s">
        <v>53964</v>
      </c>
      <c r="C7" s="57" t="s">
        <v>3</v>
      </c>
      <c r="D7" s="58" t="s">
        <v>4</v>
      </c>
      <c r="E7" s="59" t="s">
        <v>53908</v>
      </c>
      <c r="F7" s="4"/>
      <c r="G7" s="4"/>
      <c r="H7" s="72" t="s">
        <v>60667</v>
      </c>
      <c r="I7" s="57" t="s">
        <v>55886</v>
      </c>
      <c r="J7" s="57" t="s">
        <v>24</v>
      </c>
      <c r="K7" s="57" t="s">
        <v>25</v>
      </c>
      <c r="L7" s="57" t="s">
        <v>26</v>
      </c>
      <c r="M7" s="57" t="s">
        <v>27</v>
      </c>
      <c r="N7" s="73" t="s">
        <v>53908</v>
      </c>
      <c r="O7" s="3"/>
    </row>
    <row r="8" spans="1:15" ht="13.5" customHeight="1">
      <c r="A8" s="60" t="str">
        <f t="shared" ref="A8:A22" si="0">IF(I8="", "", IF(J8="", "Revista sem Fator de Impacto" &amp; IF(K8="", "", ", " &amp; K8 &amp; ",") &amp; IF(L8="", "", " p. " &amp; L8), J8 &amp; IF(K8="", "", ", " &amp; K8 &amp; ",") &amp; IF(L8="", "", " p. " &amp; L8)))</f>
        <v>Food Chemistry, 2024, p. 139139</v>
      </c>
      <c r="B8" s="61">
        <f>IF(I8="","",_xlfn.LET(
  _xlpm.resultado1, VLOOKUP(I8,'JCR 2026 (JIF 25)'!A:C,3,FALSE),
  _xlpm.resultado2, VLOOKUP(I8,'JCR 2026 (JIF 25)'!B:C,2,FALSE),
  _xlpm.resultado, IFERROR(_xlpm.resultado1, IFERROR(_xlpm.resultado2,"")),
  IF(_xlpm.resultado="N/A", "N/A",
     IF(OR(_xlpm.resultado=0, _xlpm.resultado=""), "Revista sem FI", VALUE(_xlpm.resultado))
  )
))</f>
        <v>10.4</v>
      </c>
      <c r="C8" s="380">
        <f>IF(OR(ISBLANK(M8),NOT(ISNUMBER(B8))),"",1/M8)</f>
        <v>1</v>
      </c>
      <c r="D8" s="381">
        <f t="shared" ref="D8" ca="1" si="1">IF(J8="","",IF(OR(B8=0,B8="Revista sem FI"),0,IF(OR(AND(ISNUMBER(C8),C8&gt;0),AND(ISNUMBER(E8),E8&gt;0)),1,0)))</f>
        <v>1</v>
      </c>
      <c r="E8" s="557" t="str">
        <f t="shared" ref="E8:E22" ca="1" si="2">IF(OR(N8="",NOT(ISNUMBER(B8))),"",IF(SUM(INDIRECT("$E$7:E"&amp;ROW()-1))+1/N8&gt;$C$23,0,1/N8))</f>
        <v/>
      </c>
      <c r="F8" s="3"/>
      <c r="G8" s="3"/>
      <c r="H8" s="48">
        <f>IF(I8&lt;&gt;"", COUNTIF($I$8:I8, "&lt;&gt;"), "")</f>
        <v>1</v>
      </c>
      <c r="I8" s="229" t="s">
        <v>766</v>
      </c>
      <c r="J8" s="280" t="str">
        <f>IFERROR(VLOOKUP(I8,'JCR 2026 (JIF 25)'!A:D,4,0), IFERROR(VLOOKUP(I8,'JCR 2026 (JIF 25)'!B:D,3,0),""))</f>
        <v>Food Chemistry</v>
      </c>
      <c r="K8" s="46">
        <v>2024</v>
      </c>
      <c r="L8" s="46">
        <v>139139</v>
      </c>
      <c r="M8" s="46">
        <v>1</v>
      </c>
      <c r="N8" s="52"/>
      <c r="O8" s="3"/>
    </row>
    <row r="9" spans="1:15" ht="13.5" customHeight="1">
      <c r="A9" s="37" t="str">
        <f t="shared" si="0"/>
        <v/>
      </c>
      <c r="B9" s="23" t="str">
        <f>IF(I9="","",_xlfn.LET(
  _xlpm.resultado1, VLOOKUP(I9,'JCR 2026 (JIF 25)'!A:C,3,FALSE),
  _xlpm.resultado2, VLOOKUP(I9,'JCR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9" s="388" t="str">
        <f t="shared" ref="C9:C22" si="3">IF(OR(ISBLANK(M9),NOT(ISNUMBER(B9))),"",1/M9)</f>
        <v/>
      </c>
      <c r="D9" s="389" t="str">
        <f t="shared" ref="D9:D22" si="4">IF(J9="","",IF(OR(B9=0,B9="Revista sem FI"),0,IF(OR(AND(ISNUMBER(C9),C9&gt;0),AND(ISNUMBER(E9),E9&gt;0)),1,0)))</f>
        <v/>
      </c>
      <c r="E9" s="561" t="str">
        <f t="shared" ca="1" si="2"/>
        <v/>
      </c>
      <c r="F9" s="3"/>
      <c r="G9" s="3"/>
      <c r="H9" s="49" t="str">
        <f>IF(I9&lt;&gt;"", COUNTIF($I$8:I9, "&lt;&gt;"), "")</f>
        <v/>
      </c>
      <c r="I9" s="87"/>
      <c r="J9" s="249" t="str">
        <f>IFERROR(VLOOKUP(I9,'JCR 2026 (JIF 25)'!A:D,4,0), IFERROR(VLOOKUP(I9,'JCR 2026 (JIF 25)'!B:D,3,0),""))</f>
        <v/>
      </c>
      <c r="K9" s="19"/>
      <c r="L9" s="19"/>
      <c r="M9" s="19"/>
      <c r="N9" s="53"/>
      <c r="O9" s="3"/>
    </row>
    <row r="10" spans="1:15" ht="13.5" customHeight="1">
      <c r="A10" s="37" t="str">
        <f t="shared" si="0"/>
        <v/>
      </c>
      <c r="B10" s="23" t="str">
        <f>IF(I10="","",_xlfn.LET(
  _xlpm.resultado1, VLOOKUP(I10,'JCR 2026 (JIF 25)'!A:C,3,FALSE),
  _xlpm.resultado2, VLOOKUP(I10,'JCR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0" s="388" t="str">
        <f t="shared" si="3"/>
        <v/>
      </c>
      <c r="D10" s="389" t="str">
        <f t="shared" si="4"/>
        <v/>
      </c>
      <c r="E10" s="561" t="str">
        <f t="shared" ca="1" si="2"/>
        <v/>
      </c>
      <c r="F10" s="3"/>
      <c r="G10" s="3"/>
      <c r="H10" s="49" t="str">
        <f>IF(I10&lt;&gt;"", COUNTIF($I$8:I10, "&lt;&gt;"), "")</f>
        <v/>
      </c>
      <c r="I10" s="231"/>
      <c r="J10" s="249" t="str">
        <f>IFERROR(VLOOKUP(I10,'JCR 2026 (JIF 25)'!A:D,4,0), IFERROR(VLOOKUP(I10,'JCR 2026 (JIF 25)'!B:D,3,0),""))</f>
        <v/>
      </c>
      <c r="K10" s="19"/>
      <c r="L10" s="19"/>
      <c r="M10" s="19"/>
      <c r="N10" s="53"/>
      <c r="O10" s="3"/>
    </row>
    <row r="11" spans="1:15" ht="13.5" customHeight="1">
      <c r="A11" s="37" t="str">
        <f t="shared" si="0"/>
        <v/>
      </c>
      <c r="B11" s="23" t="str">
        <f>IF(I11="","",_xlfn.LET(
  _xlpm.resultado1, VLOOKUP(I11,'JCR 2026 (JIF 25)'!A:C,3,FALSE),
  _xlpm.resultado2, VLOOKUP(I11,'JCR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1" s="388" t="str">
        <f t="shared" si="3"/>
        <v/>
      </c>
      <c r="D11" s="389" t="str">
        <f t="shared" si="4"/>
        <v/>
      </c>
      <c r="E11" s="561" t="str">
        <f t="shared" ca="1" si="2"/>
        <v/>
      </c>
      <c r="F11" s="3"/>
      <c r="G11" s="3"/>
      <c r="H11" s="49" t="str">
        <f>IF(I11&lt;&gt;"", COUNTIF($I$8:I11, "&lt;&gt;"), "")</f>
        <v/>
      </c>
      <c r="I11" s="87"/>
      <c r="J11" s="249" t="str">
        <f>IFERROR(VLOOKUP(I11,'JCR 2026 (JIF 25)'!A:D,4,0), IFERROR(VLOOKUP(I11,'JCR 2026 (JIF 25)'!B:D,3,0),""))</f>
        <v/>
      </c>
      <c r="K11" s="19"/>
      <c r="L11" s="19"/>
      <c r="M11" s="19"/>
      <c r="N11" s="53"/>
      <c r="O11" s="3"/>
    </row>
    <row r="12" spans="1:15" ht="13.5" customHeight="1">
      <c r="A12" s="37" t="str">
        <f t="shared" si="0"/>
        <v/>
      </c>
      <c r="B12" s="23" t="str">
        <f>IF(I12="","",_xlfn.LET(
  _xlpm.resultado1, VLOOKUP(I12,'JCR 2026 (JIF 25)'!A:C,3,FALSE),
  _xlpm.resultado2, VLOOKUP(I12,'JCR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2" s="388" t="str">
        <f t="shared" si="3"/>
        <v/>
      </c>
      <c r="D12" s="389" t="str">
        <f t="shared" si="4"/>
        <v/>
      </c>
      <c r="E12" s="561" t="str">
        <f t="shared" ca="1" si="2"/>
        <v/>
      </c>
      <c r="F12" s="3"/>
      <c r="G12" s="3"/>
      <c r="H12" s="49" t="str">
        <f>IF(I12&lt;&gt;"", COUNTIF($I$8:I12, "&lt;&gt;"), "")</f>
        <v/>
      </c>
      <c r="I12" s="87"/>
      <c r="J12" s="249" t="str">
        <f>IFERROR(VLOOKUP(I12,'JCR 2026 (JIF 25)'!A:D,4,0), IFERROR(VLOOKUP(I12,'JCR 2026 (JIF 25)'!B:D,3,0),""))</f>
        <v/>
      </c>
      <c r="K12" s="19"/>
      <c r="L12" s="19"/>
      <c r="M12" s="19"/>
      <c r="N12" s="53"/>
      <c r="O12" s="3"/>
    </row>
    <row r="13" spans="1:15" ht="13.5" customHeight="1">
      <c r="A13" s="37" t="str">
        <f t="shared" si="0"/>
        <v/>
      </c>
      <c r="B13" s="23" t="str">
        <f>IF(I13="","",_xlfn.LET(
  _xlpm.resultado1, VLOOKUP(I13,'JCR 2026 (JIF 25)'!A:C,3,FALSE),
  _xlpm.resultado2, VLOOKUP(I13,'JCR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3" s="388" t="str">
        <f t="shared" si="3"/>
        <v/>
      </c>
      <c r="D13" s="389" t="str">
        <f t="shared" si="4"/>
        <v/>
      </c>
      <c r="E13" s="561" t="str">
        <f t="shared" ca="1" si="2"/>
        <v/>
      </c>
      <c r="F13" s="3"/>
      <c r="G13" s="3"/>
      <c r="H13" s="49" t="str">
        <f>IF(I13&lt;&gt;"", COUNTIF($I$8:I13, "&lt;&gt;"), "")</f>
        <v/>
      </c>
      <c r="I13" s="87"/>
      <c r="J13" s="249" t="str">
        <f>IFERROR(VLOOKUP(I13,'JCR 2026 (JIF 25)'!A:D,4,0), IFERROR(VLOOKUP(I13,'JCR 2026 (JIF 25)'!B:D,3,0),""))</f>
        <v/>
      </c>
      <c r="K13" s="19"/>
      <c r="L13" s="19"/>
      <c r="M13" s="19"/>
      <c r="N13" s="53"/>
      <c r="O13" s="3"/>
    </row>
    <row r="14" spans="1:15" ht="13.5" customHeight="1">
      <c r="A14" s="37" t="str">
        <f t="shared" si="0"/>
        <v/>
      </c>
      <c r="B14" s="23" t="str">
        <f>IF(I14="","",_xlfn.LET(
  _xlpm.resultado1, VLOOKUP(I14,'JCR 2026 (JIF 25)'!A:C,3,FALSE),
  _xlpm.resultado2, VLOOKUP(I14,'JCR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4" s="388" t="str">
        <f t="shared" si="3"/>
        <v/>
      </c>
      <c r="D14" s="389" t="str">
        <f t="shared" si="4"/>
        <v/>
      </c>
      <c r="E14" s="561" t="str">
        <f t="shared" ca="1" si="2"/>
        <v/>
      </c>
      <c r="F14" s="3"/>
      <c r="G14" s="3"/>
      <c r="H14" s="49" t="str">
        <f>IF(I14&lt;&gt;"", COUNTIF($I$8:I14, "&lt;&gt;"), "")</f>
        <v/>
      </c>
      <c r="I14" s="87"/>
      <c r="J14" s="249" t="str">
        <f>IFERROR(VLOOKUP(I14,'JCR 2026 (JIF 25)'!A:D,4,0), IFERROR(VLOOKUP(I14,'JCR 2026 (JIF 25)'!B:D,3,0),""))</f>
        <v/>
      </c>
      <c r="K14" s="19"/>
      <c r="L14" s="19"/>
      <c r="M14" s="19"/>
      <c r="N14" s="53"/>
      <c r="O14" s="3"/>
    </row>
    <row r="15" spans="1:15" ht="13.5" customHeight="1">
      <c r="A15" s="37" t="str">
        <f t="shared" si="0"/>
        <v/>
      </c>
      <c r="B15" s="23" t="str">
        <f>IF(I15="","",_xlfn.LET(
  _xlpm.resultado1, VLOOKUP(I15,'JCR 2026 (JIF 25)'!A:C,3,FALSE),
  _xlpm.resultado2, VLOOKUP(I15,'JCR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5" s="388" t="str">
        <f t="shared" si="3"/>
        <v/>
      </c>
      <c r="D15" s="389" t="str">
        <f t="shared" si="4"/>
        <v/>
      </c>
      <c r="E15" s="561" t="str">
        <f t="shared" ca="1" si="2"/>
        <v/>
      </c>
      <c r="F15" s="3"/>
      <c r="G15" s="14"/>
      <c r="H15" s="49" t="str">
        <f>IF(I15&lt;&gt;"", COUNTIF($I$8:I15, "&lt;&gt;"), "")</f>
        <v/>
      </c>
      <c r="I15" s="87"/>
      <c r="J15" s="249" t="str">
        <f>IFERROR(VLOOKUP(I15,'JCR 2026 (JIF 25)'!A:D,4,0), IFERROR(VLOOKUP(I15,'JCR 2026 (JIF 25)'!B:D,3,0),""))</f>
        <v/>
      </c>
      <c r="K15" s="19"/>
      <c r="L15" s="19"/>
      <c r="M15" s="19"/>
      <c r="N15" s="53"/>
      <c r="O15" s="14"/>
    </row>
    <row r="16" spans="1:15" ht="13.5" customHeight="1">
      <c r="A16" s="37" t="str">
        <f t="shared" si="0"/>
        <v/>
      </c>
      <c r="B16" s="23" t="str">
        <f>IF(I16="","",_xlfn.LET(
  _xlpm.resultado1, VLOOKUP(I16,'JCR 2026 (JIF 25)'!A:C,3,FALSE),
  _xlpm.resultado2, VLOOKUP(I16,'JCR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6" s="388" t="str">
        <f t="shared" si="3"/>
        <v/>
      </c>
      <c r="D16" s="389" t="str">
        <f t="shared" si="4"/>
        <v/>
      </c>
      <c r="E16" s="561" t="str">
        <f t="shared" ca="1" si="2"/>
        <v/>
      </c>
      <c r="F16" s="3"/>
      <c r="G16" s="14"/>
      <c r="H16" s="49" t="str">
        <f>IF(I16&lt;&gt;"", COUNTIF($I$8:I16, "&lt;&gt;"), "")</f>
        <v/>
      </c>
      <c r="I16" s="87"/>
      <c r="J16" s="249" t="str">
        <f>IFERROR(VLOOKUP(I16,'JCR 2026 (JIF 25)'!A:D,4,0), IFERROR(VLOOKUP(I16,'JCR 2026 (JIF 25)'!B:D,3,0),""))</f>
        <v/>
      </c>
      <c r="K16" s="19"/>
      <c r="L16" s="19"/>
      <c r="M16" s="19"/>
      <c r="N16" s="53"/>
      <c r="O16" s="14"/>
    </row>
    <row r="17" spans="1:15" ht="13.5" customHeight="1">
      <c r="A17" s="37" t="str">
        <f t="shared" si="0"/>
        <v/>
      </c>
      <c r="B17" s="23" t="str">
        <f>IF(I17="","",_xlfn.LET(
  _xlpm.resultado1, VLOOKUP(I17,'JCR 2026 (JIF 25)'!A:C,3,FALSE),
  _xlpm.resultado2, VLOOKUP(I17,'JCR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7" s="388" t="str">
        <f t="shared" si="3"/>
        <v/>
      </c>
      <c r="D17" s="389" t="str">
        <f t="shared" si="4"/>
        <v/>
      </c>
      <c r="E17" s="561" t="str">
        <f t="shared" ca="1" si="2"/>
        <v/>
      </c>
      <c r="F17" s="3"/>
      <c r="G17" s="14"/>
      <c r="H17" s="49" t="str">
        <f>IF(I17&lt;&gt;"", COUNTIF($I$8:I17, "&lt;&gt;"), "")</f>
        <v/>
      </c>
      <c r="I17" s="87"/>
      <c r="J17" s="249" t="str">
        <f>IFERROR(VLOOKUP(I17,'JCR 2026 (JIF 25)'!A:D,4,0), IFERROR(VLOOKUP(I17,'JCR 2026 (JIF 25)'!B:D,3,0),""))</f>
        <v/>
      </c>
      <c r="K17" s="19"/>
      <c r="L17" s="19"/>
      <c r="M17" s="19"/>
      <c r="N17" s="53"/>
      <c r="O17" s="14"/>
    </row>
    <row r="18" spans="1:15" ht="13.5" customHeight="1">
      <c r="A18" s="37" t="str">
        <f t="shared" si="0"/>
        <v/>
      </c>
      <c r="B18" s="23" t="str">
        <f>IF(I18="","",_xlfn.LET(
  _xlpm.resultado1, VLOOKUP(I18,'JCR 2026 (JIF 25)'!A:C,3,FALSE),
  _xlpm.resultado2, VLOOKUP(I18,'JCR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8" s="388" t="str">
        <f t="shared" si="3"/>
        <v/>
      </c>
      <c r="D18" s="389" t="str">
        <f t="shared" si="4"/>
        <v/>
      </c>
      <c r="E18" s="561" t="str">
        <f t="shared" ca="1" si="2"/>
        <v/>
      </c>
      <c r="F18" s="3"/>
      <c r="G18" s="14"/>
      <c r="H18" s="49" t="str">
        <f>IF(I18&lt;&gt;"", COUNTIF($I$8:I18, "&lt;&gt;"), "")</f>
        <v/>
      </c>
      <c r="I18" s="87"/>
      <c r="J18" s="249" t="str">
        <f>IFERROR(VLOOKUP(I18,'JCR 2026 (JIF 25)'!A:D,4,0), IFERROR(VLOOKUP(I18,'JCR 2026 (JIF 25)'!B:D,3,0),""))</f>
        <v/>
      </c>
      <c r="K18" s="19"/>
      <c r="L18" s="19"/>
      <c r="M18" s="19"/>
      <c r="N18" s="53"/>
      <c r="O18" s="14"/>
    </row>
    <row r="19" spans="1:15" ht="13.5" customHeight="1">
      <c r="A19" s="37" t="str">
        <f t="shared" si="0"/>
        <v/>
      </c>
      <c r="B19" s="23" t="str">
        <f>IF(I19="","",_xlfn.LET(
  _xlpm.resultado1, VLOOKUP(I19,'JCR 2026 (JIF 25)'!A:C,3,FALSE),
  _xlpm.resultado2, VLOOKUP(I19,'JCR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9" s="388" t="str">
        <f t="shared" si="3"/>
        <v/>
      </c>
      <c r="D19" s="389" t="str">
        <f t="shared" si="4"/>
        <v/>
      </c>
      <c r="E19" s="561" t="str">
        <f t="shared" ca="1" si="2"/>
        <v/>
      </c>
      <c r="F19" s="3"/>
      <c r="G19" s="14"/>
      <c r="H19" s="49" t="str">
        <f>IF(I19&lt;&gt;"", COUNTIF($I$8:I19, "&lt;&gt;"), "")</f>
        <v/>
      </c>
      <c r="I19" s="87"/>
      <c r="J19" s="249" t="str">
        <f>IFERROR(VLOOKUP(I19,'JCR 2026 (JIF 25)'!A:D,4,0), IFERROR(VLOOKUP(I19,'JCR 2026 (JIF 25)'!B:D,3,0),""))</f>
        <v/>
      </c>
      <c r="K19" s="19"/>
      <c r="L19" s="19"/>
      <c r="M19" s="19"/>
      <c r="N19" s="53"/>
      <c r="O19" s="14"/>
    </row>
    <row r="20" spans="1:15" ht="13.5" customHeight="1">
      <c r="A20" s="37" t="str">
        <f t="shared" si="0"/>
        <v/>
      </c>
      <c r="B20" s="23" t="str">
        <f>IF(I20="","",_xlfn.LET(
  _xlpm.resultado1, VLOOKUP(I20,'JCR 2026 (JIF 25)'!A:C,3,FALSE),
  _xlpm.resultado2, VLOOKUP(I20,'JCR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20" s="388" t="str">
        <f t="shared" si="3"/>
        <v/>
      </c>
      <c r="D20" s="389" t="str">
        <f t="shared" si="4"/>
        <v/>
      </c>
      <c r="E20" s="561" t="str">
        <f t="shared" ca="1" si="2"/>
        <v/>
      </c>
      <c r="F20" s="3"/>
      <c r="G20" s="3"/>
      <c r="H20" s="49" t="str">
        <f>IF(I20&lt;&gt;"", COUNTIF($I$8:I20, "&lt;&gt;"), "")</f>
        <v/>
      </c>
      <c r="I20" s="87"/>
      <c r="J20" s="249" t="str">
        <f>IFERROR(VLOOKUP(I20,'JCR 2026 (JIF 25)'!A:D,4,0), IFERROR(VLOOKUP(I20,'JCR 2026 (JIF 25)'!B:D,3,0),""))</f>
        <v/>
      </c>
      <c r="K20" s="19"/>
      <c r="L20" s="19"/>
      <c r="M20" s="19"/>
      <c r="N20" s="53"/>
      <c r="O20" s="3"/>
    </row>
    <row r="21" spans="1:15" ht="13.5" customHeight="1">
      <c r="A21" s="37" t="str">
        <f t="shared" si="0"/>
        <v/>
      </c>
      <c r="B21" s="23" t="str">
        <f>IF(I21="","",_xlfn.LET(
  _xlpm.resultado1, VLOOKUP(I21,'JCR 2026 (JIF 25)'!A:C,3,FALSE),
  _xlpm.resultado2, VLOOKUP(I21,'JCR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21" s="388" t="str">
        <f t="shared" si="3"/>
        <v/>
      </c>
      <c r="D21" s="389" t="str">
        <f t="shared" si="4"/>
        <v/>
      </c>
      <c r="E21" s="561" t="str">
        <f t="shared" ca="1" si="2"/>
        <v/>
      </c>
      <c r="F21" s="3"/>
      <c r="G21" s="14"/>
      <c r="H21" s="49" t="str">
        <f>IF(I21&lt;&gt;"", COUNTIF($I$8:I21, "&lt;&gt;"), "")</f>
        <v/>
      </c>
      <c r="I21" s="87"/>
      <c r="J21" s="249" t="str">
        <f>IFERROR(VLOOKUP(I21,'JCR 2026 (JIF 25)'!A:D,4,0), IFERROR(VLOOKUP(I21,'JCR 2026 (JIF 25)'!B:D,3,0),""))</f>
        <v/>
      </c>
      <c r="K21" s="19"/>
      <c r="L21" s="19"/>
      <c r="M21" s="19"/>
      <c r="N21" s="53"/>
      <c r="O21" s="14"/>
    </row>
    <row r="22" spans="1:15" ht="13.5" customHeight="1" thickBot="1">
      <c r="A22" s="38" t="str">
        <f t="shared" si="0"/>
        <v/>
      </c>
      <c r="B22" s="33" t="str">
        <f>IF(I22="","",_xlfn.LET(
  _xlpm.resultado1, VLOOKUP(I22,'JCR 2026 (JIF 25)'!A:C,3,FALSE),
  _xlpm.resultado2, VLOOKUP(I22,'JCR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22" s="397" t="str">
        <f t="shared" si="3"/>
        <v/>
      </c>
      <c r="D22" s="398" t="str">
        <f t="shared" si="4"/>
        <v/>
      </c>
      <c r="E22" s="562" t="str">
        <f t="shared" ca="1" si="2"/>
        <v/>
      </c>
      <c r="F22" s="3"/>
      <c r="G22" s="14"/>
      <c r="H22" s="49" t="str">
        <f>IF(I22&lt;&gt;"", COUNTIF($I$8:I22, "&lt;&gt;"), "")</f>
        <v/>
      </c>
      <c r="I22" s="87"/>
      <c r="J22" s="249" t="str">
        <f>IFERROR(VLOOKUP(I22,'JCR 2026 (JIF 25)'!A:D,4,0), IFERROR(VLOOKUP(I22,'JCR 2026 (JIF 25)'!B:D,3,0),""))</f>
        <v/>
      </c>
      <c r="K22" s="19"/>
      <c r="L22" s="19"/>
      <c r="M22" s="19"/>
      <c r="N22" s="53"/>
      <c r="O22" s="14"/>
    </row>
    <row r="23" spans="1:15" ht="13.5" customHeight="1">
      <c r="A23" s="34" t="s">
        <v>60663</v>
      </c>
      <c r="B23" s="35">
        <f>SUM(B8:B22)</f>
        <v>10.4</v>
      </c>
      <c r="C23" s="35">
        <f>SUM(C8:C22)</f>
        <v>1</v>
      </c>
      <c r="D23" s="35">
        <f ca="1">SUM(D8:D22)</f>
        <v>1</v>
      </c>
      <c r="E23" s="36">
        <f ca="1">SUM(E8:E22)</f>
        <v>0</v>
      </c>
      <c r="F23" s="3"/>
      <c r="G23" s="3"/>
      <c r="H23" s="3"/>
      <c r="I23" s="3"/>
      <c r="J23" s="233"/>
      <c r="K23" s="3"/>
      <c r="L23" s="3"/>
      <c r="M23" s="3"/>
      <c r="N23" s="3"/>
      <c r="O23" s="3"/>
    </row>
    <row r="24" spans="1:15" ht="13.5" customHeight="1" thickBot="1">
      <c r="A24" s="24"/>
      <c r="B24" s="25" t="s">
        <v>53910</v>
      </c>
      <c r="C24" s="55">
        <f ca="1">C23+(MIN(C23,E23))</f>
        <v>1</v>
      </c>
      <c r="D24" s="26"/>
      <c r="E24" s="27"/>
      <c r="F24" s="14"/>
      <c r="G24" s="14"/>
      <c r="H24" s="14"/>
      <c r="I24" s="14"/>
      <c r="J24" s="211"/>
      <c r="K24" s="14"/>
      <c r="L24" s="14"/>
      <c r="M24" s="3"/>
      <c r="N24" s="3"/>
      <c r="O24" s="3"/>
    </row>
    <row r="25" spans="1:15" ht="13.5" customHeight="1" thickBot="1">
      <c r="A25" s="16"/>
      <c r="B25" s="21"/>
      <c r="C25" s="21"/>
      <c r="D25" s="29"/>
      <c r="E25" s="15"/>
      <c r="F25" s="3"/>
      <c r="G25" s="3"/>
      <c r="H25" s="3"/>
      <c r="I25" s="3"/>
      <c r="J25" s="8"/>
      <c r="K25" s="3"/>
      <c r="L25" s="3"/>
      <c r="M25" s="3"/>
      <c r="N25" s="3"/>
      <c r="O25" s="3"/>
    </row>
    <row r="26" spans="1:15" ht="13.5" customHeight="1" thickBot="1">
      <c r="A26" s="41" t="s">
        <v>6</v>
      </c>
      <c r="B26" s="133" t="s">
        <v>53953</v>
      </c>
      <c r="C26" s="42" cm="1">
        <f t="array" aca="1" ref="C26" ca="1">_xlfn.LET(
_xlpm._nAP,COUNTIF(C8:C22,"&gt;0"),
_xlpm._nTotal,SUM(D8:D22),
_xlpm._nCandidatosAPCo,SUMPRODUCT(--ISNUMBER(E8:E22)),
_xlpm._nAPCoUsados,MIN(MAX(0,_xlpm._nTotal-_xlpm._nAP),_xlpm._nCandidatosAPCo),
_xlpm._FIAPCo,_xlfn._xlws.FILTER(
   IF(ISNUMBER(B8:B22),B8:B22,0),
   ISNUMBER(E8:E22),
   0
),
_xlpm._somaAP,SUMIFS(B8:B22,C8:C22,"&gt;0"),
_xlpm._somaAPCo,IF(
   _xlpm._nAPCoUsados=0,
   0,
   SUM(
      LARGE(
         _xlpm._FIAPCo,
         _xlfn.SEQUENCE(_xlpm._nAPCoUsados)
      )
   )
),
IF(
   _xlpm._nTotal=0,
   0,
   (_xlpm._somaAP+_xlpm._somaAPCo)/_xlpm._nTotal
)
)</f>
        <v>10.4</v>
      </c>
      <c r="D26" s="14" t="s">
        <v>53962</v>
      </c>
      <c r="E26" s="8"/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15" ht="13.5" customHeight="1">
      <c r="A27" s="3"/>
      <c r="B27" s="3"/>
      <c r="C27" s="3"/>
      <c r="D27" s="210" t="s">
        <v>53963</v>
      </c>
      <c r="E27" s="8"/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1:15" ht="13.5" customHeight="1" thickBot="1">
      <c r="A28" s="14"/>
      <c r="B28" s="14"/>
      <c r="C28" s="14"/>
      <c r="D28" s="210"/>
      <c r="E28" s="15"/>
      <c r="F28" s="14"/>
      <c r="G28" s="14"/>
      <c r="H28" s="14"/>
      <c r="I28" s="14"/>
      <c r="J28" s="14"/>
      <c r="K28" s="14"/>
      <c r="L28" s="14"/>
      <c r="M28" s="14"/>
      <c r="N28" s="14"/>
      <c r="O28" s="14"/>
    </row>
    <row r="29" spans="1:15" ht="13.5" customHeight="1" thickBot="1">
      <c r="A29" s="39" t="s">
        <v>53952</v>
      </c>
      <c r="B29" s="212"/>
      <c r="C29" s="57" t="s">
        <v>3</v>
      </c>
      <c r="D29" s="58" t="s">
        <v>4</v>
      </c>
      <c r="E29" s="8"/>
      <c r="F29" s="3"/>
      <c r="G29" s="3"/>
      <c r="H29" s="257" t="s">
        <v>60667</v>
      </c>
      <c r="I29" s="258" t="s">
        <v>60675</v>
      </c>
      <c r="J29" s="258" t="s">
        <v>60677</v>
      </c>
      <c r="K29" s="259" t="s">
        <v>25</v>
      </c>
      <c r="L29" s="258" t="s">
        <v>60676</v>
      </c>
      <c r="M29" s="259" t="s">
        <v>53917</v>
      </c>
      <c r="N29" s="260" t="s">
        <v>60680</v>
      </c>
      <c r="O29" s="3"/>
    </row>
    <row r="30" spans="1:15" ht="13.5" customHeight="1">
      <c r="A30" s="672" t="str">
        <f>IF(OR(ISBLANK(J30),ISBLANK(K30)), "", J30 &amp; ", " &amp; K30)</f>
        <v/>
      </c>
      <c r="B30" s="673"/>
      <c r="C30" s="269" t="str">
        <f>IF(I30="","",
 IF(I30="C", IF(L30="N", 1, IF(L30="I", 2, 0)),
 IF(I30="L", IF(L30="N", 2, IF(L30="I", 4, 0)),
 IF(I30="P",
    IF(L30="N",1,IF(L30="I",2,0)) *
    IF(L30&lt;&gt;"", IF(N30&lt;&gt;"", 2, 1), 0),
 0))))</f>
        <v/>
      </c>
      <c r="D30" s="275" t="str">
        <f t="shared" ref="D30:D39" si="5">IF(A30="","",1)</f>
        <v/>
      </c>
      <c r="E30" s="8"/>
      <c r="F30" s="3"/>
      <c r="G30" s="3"/>
      <c r="H30" s="48" t="str">
        <f>IF(J30&lt;&gt;"", COUNTIF($J30:J$30, "&lt;&gt;"), "")</f>
        <v/>
      </c>
      <c r="I30" s="203"/>
      <c r="J30" s="51"/>
      <c r="K30" s="66"/>
      <c r="L30" s="203"/>
      <c r="M30" s="289"/>
      <c r="N30" s="270"/>
      <c r="O30" s="3"/>
    </row>
    <row r="31" spans="1:15" ht="13.5" customHeight="1">
      <c r="A31" s="642" t="str">
        <f t="shared" ref="A31:A39" si="6">IF(OR(ISBLANK(J31),ISBLANK(K31)), "", J31 &amp; ", " &amp; K31)</f>
        <v/>
      </c>
      <c r="B31" s="643"/>
      <c r="C31" s="262" t="str">
        <f t="shared" ref="C31:C39" si="7">IF(I31="","",
 IF(I31="C", IF(L31="N", 1, IF(L31="I", 2, 0)),
 IF(I31="L", IF(L31="N", 2, IF(L31="I", 4, 0)),
 IF(I31="P",
    IF(L31="N",1,IF(L31="I",2,0)) *
    IF(L31&lt;&gt;"", IF(N31&lt;&gt;"", 2, 1), 0),
 0))))</f>
        <v/>
      </c>
      <c r="D31" s="276" t="str">
        <f t="shared" si="5"/>
        <v/>
      </c>
      <c r="E31" s="8"/>
      <c r="F31" s="3"/>
      <c r="G31" s="3"/>
      <c r="H31" s="282" t="str">
        <f>IF(J31&lt;&gt;"", COUNTIF($J$30:J31, "&lt;&gt;"), "")</f>
        <v/>
      </c>
      <c r="I31" s="87"/>
      <c r="J31" s="18"/>
      <c r="K31" s="6"/>
      <c r="L31" s="87"/>
      <c r="M31" s="294"/>
      <c r="N31" s="266"/>
      <c r="O31" s="3"/>
    </row>
    <row r="32" spans="1:15" ht="13.5" customHeight="1">
      <c r="A32" s="642" t="str">
        <f t="shared" si="6"/>
        <v/>
      </c>
      <c r="B32" s="643"/>
      <c r="C32" s="262" t="str">
        <f t="shared" si="7"/>
        <v/>
      </c>
      <c r="D32" s="276" t="str">
        <f t="shared" si="5"/>
        <v/>
      </c>
      <c r="E32" s="8"/>
      <c r="F32" s="3"/>
      <c r="G32" s="3"/>
      <c r="H32" s="282" t="str">
        <f>IF(J32&lt;&gt;"", COUNTIF($J$30:J32, "&lt;&gt;"), "")</f>
        <v/>
      </c>
      <c r="I32" s="87"/>
      <c r="J32" s="18"/>
      <c r="K32" s="6"/>
      <c r="L32" s="87"/>
      <c r="M32" s="294"/>
      <c r="N32" s="266"/>
      <c r="O32" s="3"/>
    </row>
    <row r="33" spans="1:15" ht="13.5" customHeight="1">
      <c r="A33" s="642" t="str">
        <f t="shared" si="6"/>
        <v/>
      </c>
      <c r="B33" s="643"/>
      <c r="C33" s="262" t="str">
        <f t="shared" si="7"/>
        <v/>
      </c>
      <c r="D33" s="276" t="str">
        <f t="shared" si="5"/>
        <v/>
      </c>
      <c r="E33" s="8"/>
      <c r="F33" s="3"/>
      <c r="G33" s="3"/>
      <c r="H33" s="282" t="str">
        <f>IF(J33&lt;&gt;"", COUNTIF($J$30:J33, "&lt;&gt;"), "")</f>
        <v/>
      </c>
      <c r="I33" s="87"/>
      <c r="J33" s="18"/>
      <c r="K33" s="6"/>
      <c r="L33" s="87"/>
      <c r="M33" s="294"/>
      <c r="N33" s="266"/>
      <c r="O33" s="3"/>
    </row>
    <row r="34" spans="1:15" ht="13.5" customHeight="1">
      <c r="A34" s="642" t="str">
        <f t="shared" si="6"/>
        <v/>
      </c>
      <c r="B34" s="643"/>
      <c r="C34" s="262" t="str">
        <f t="shared" si="7"/>
        <v/>
      </c>
      <c r="D34" s="276" t="str">
        <f t="shared" si="5"/>
        <v/>
      </c>
      <c r="E34" s="15"/>
      <c r="F34" s="14"/>
      <c r="G34" s="14"/>
      <c r="H34" s="282" t="str">
        <f>IF(J34&lt;&gt;"", COUNTIF($J$30:J34, "&lt;&gt;"), "")</f>
        <v/>
      </c>
      <c r="I34" s="87"/>
      <c r="J34" s="255"/>
      <c r="K34" s="6"/>
      <c r="L34" s="87"/>
      <c r="M34" s="294"/>
      <c r="N34" s="266"/>
      <c r="O34" s="14"/>
    </row>
    <row r="35" spans="1:15" ht="13.5" customHeight="1">
      <c r="A35" s="642" t="str">
        <f t="shared" si="6"/>
        <v/>
      </c>
      <c r="B35" s="643"/>
      <c r="C35" s="262" t="str">
        <f t="shared" si="7"/>
        <v/>
      </c>
      <c r="D35" s="276" t="str">
        <f t="shared" si="5"/>
        <v/>
      </c>
      <c r="E35" s="15"/>
      <c r="F35" s="14"/>
      <c r="G35" s="14"/>
      <c r="H35" s="282" t="str">
        <f>IF(J35&lt;&gt;"", COUNTIF($J$30:J35, "&lt;&gt;"), "")</f>
        <v/>
      </c>
      <c r="I35" s="87"/>
      <c r="J35" s="255"/>
      <c r="K35" s="19"/>
      <c r="L35" s="87"/>
      <c r="M35" s="294"/>
      <c r="N35" s="266"/>
      <c r="O35" s="14"/>
    </row>
    <row r="36" spans="1:15" ht="13.5" customHeight="1">
      <c r="A36" s="642" t="str">
        <f t="shared" si="6"/>
        <v/>
      </c>
      <c r="B36" s="643"/>
      <c r="C36" s="262" t="str">
        <f t="shared" si="7"/>
        <v/>
      </c>
      <c r="D36" s="276" t="str">
        <f t="shared" si="5"/>
        <v/>
      </c>
      <c r="E36" s="8"/>
      <c r="F36" s="3"/>
      <c r="G36" s="3"/>
      <c r="H36" s="282" t="str">
        <f>IF(J36&lt;&gt;"", COUNTIF($J$30:J36, "&lt;&gt;"), "")</f>
        <v/>
      </c>
      <c r="I36" s="87"/>
      <c r="J36" s="255"/>
      <c r="K36" s="6"/>
      <c r="L36" s="87"/>
      <c r="M36" s="294"/>
      <c r="N36" s="266"/>
      <c r="O36" s="3"/>
    </row>
    <row r="37" spans="1:15" ht="13.5" customHeight="1">
      <c r="A37" s="642" t="str">
        <f t="shared" si="6"/>
        <v/>
      </c>
      <c r="B37" s="643"/>
      <c r="C37" s="262" t="str">
        <f t="shared" si="7"/>
        <v/>
      </c>
      <c r="D37" s="276" t="str">
        <f t="shared" si="5"/>
        <v/>
      </c>
      <c r="E37" s="15"/>
      <c r="F37" s="14"/>
      <c r="G37" s="14"/>
      <c r="H37" s="282" t="str">
        <f>IF(J37&lt;&gt;"", COUNTIF($J$30:J37, "&lt;&gt;"), "")</f>
        <v/>
      </c>
      <c r="I37" s="87"/>
      <c r="J37" s="255"/>
      <c r="K37" s="7"/>
      <c r="L37" s="87"/>
      <c r="M37" s="294"/>
      <c r="N37" s="266"/>
      <c r="O37" s="14"/>
    </row>
    <row r="38" spans="1:15" ht="13.5" customHeight="1">
      <c r="A38" s="642" t="str">
        <f t="shared" si="6"/>
        <v/>
      </c>
      <c r="B38" s="643"/>
      <c r="C38" s="262" t="str">
        <f t="shared" si="7"/>
        <v/>
      </c>
      <c r="D38" s="276" t="str">
        <f t="shared" si="5"/>
        <v/>
      </c>
      <c r="E38" s="8"/>
      <c r="F38" s="3"/>
      <c r="G38" s="3"/>
      <c r="H38" s="282" t="str">
        <f>IF(J38&lt;&gt;"", COUNTIF($J$30:J38, "&lt;&gt;"), "")</f>
        <v/>
      </c>
      <c r="I38" s="87"/>
      <c r="J38" s="255"/>
      <c r="K38" s="19"/>
      <c r="L38" s="87"/>
      <c r="M38" s="294"/>
      <c r="N38" s="266"/>
      <c r="O38" s="3"/>
    </row>
    <row r="39" spans="1:15" ht="13.5" customHeight="1" thickBot="1">
      <c r="A39" s="674" t="str">
        <f t="shared" si="6"/>
        <v/>
      </c>
      <c r="B39" s="675"/>
      <c r="C39" s="263" t="str">
        <f t="shared" si="7"/>
        <v/>
      </c>
      <c r="D39" s="277" t="str">
        <f t="shared" si="5"/>
        <v/>
      </c>
      <c r="E39" s="8"/>
      <c r="F39" s="3"/>
      <c r="G39" s="3"/>
      <c r="H39" s="293" t="str">
        <f>IF(J39&lt;&gt;"", COUNTIF($J$30:J39, "&lt;&gt;"), "")</f>
        <v/>
      </c>
      <c r="I39" s="228"/>
      <c r="J39" s="256"/>
      <c r="K39" s="228"/>
      <c r="L39" s="228"/>
      <c r="M39" s="299"/>
      <c r="N39" s="267"/>
      <c r="O39" s="3"/>
    </row>
    <row r="40" spans="1:15" ht="13.5" customHeight="1" thickBot="1">
      <c r="A40" s="733" t="s">
        <v>60663</v>
      </c>
      <c r="B40" s="734"/>
      <c r="C40" s="237">
        <f>SUM(C30:C39)</f>
        <v>0</v>
      </c>
      <c r="D40" s="238">
        <f>SUM(D30:D39)</f>
        <v>0</v>
      </c>
      <c r="E40" s="8"/>
      <c r="F40" s="3"/>
      <c r="G40" s="3"/>
      <c r="H40" s="3" t="s">
        <v>60668</v>
      </c>
      <c r="I40" s="3"/>
      <c r="J40" s="3"/>
      <c r="K40" s="3"/>
      <c r="L40" s="3"/>
      <c r="M40" s="3"/>
      <c r="N40" s="3"/>
      <c r="O40" s="3"/>
    </row>
    <row r="41" spans="1:15" ht="13.5" customHeight="1" thickBot="1">
      <c r="A41" s="127"/>
      <c r="B41" s="28"/>
      <c r="C41" s="15"/>
      <c r="D41" s="15"/>
      <c r="E41" s="8"/>
      <c r="F41" s="3"/>
      <c r="G41" s="3"/>
      <c r="H41" s="3" t="s">
        <v>60669</v>
      </c>
      <c r="I41" s="3"/>
      <c r="J41" s="3"/>
      <c r="K41" s="3"/>
      <c r="L41" s="3"/>
      <c r="M41" s="3"/>
      <c r="N41" s="3"/>
      <c r="O41" s="3"/>
    </row>
    <row r="42" spans="1:15" ht="13.5" customHeight="1" thickBot="1">
      <c r="A42" s="128" t="s">
        <v>60664</v>
      </c>
      <c r="B42" s="131" t="s">
        <v>53911</v>
      </c>
      <c r="C42" s="129">
        <f ca="1">C24+C40</f>
        <v>1</v>
      </c>
      <c r="D42" s="130">
        <f ca="1">D23 + D40</f>
        <v>1</v>
      </c>
      <c r="E42" s="8"/>
      <c r="F42" s="3"/>
      <c r="G42" s="3"/>
      <c r="H42" s="3" t="s">
        <v>60670</v>
      </c>
      <c r="I42" s="3"/>
      <c r="J42" s="3"/>
      <c r="K42" s="3"/>
      <c r="L42" s="3"/>
      <c r="M42" s="3"/>
      <c r="N42" s="3"/>
      <c r="O42" s="3"/>
    </row>
    <row r="43" spans="1:15" ht="13.5" customHeight="1" thickBot="1">
      <c r="A43" s="15"/>
      <c r="B43" s="131" t="s">
        <v>53914</v>
      </c>
      <c r="C43" s="130">
        <f>C40+C23</f>
        <v>1</v>
      </c>
      <c r="D43" s="14"/>
      <c r="E43" s="8"/>
      <c r="F43" s="3"/>
      <c r="G43" s="3"/>
      <c r="H43" s="3"/>
      <c r="I43" s="3"/>
      <c r="J43" s="3"/>
      <c r="K43" s="3"/>
      <c r="L43" s="3"/>
      <c r="M43" s="3"/>
      <c r="N43" s="3"/>
      <c r="O43" s="3"/>
    </row>
    <row r="44" spans="1:15" ht="13.5" customHeight="1" thickBot="1">
      <c r="A44" s="15"/>
      <c r="B44" s="15"/>
      <c r="C44" s="15"/>
      <c r="D44" s="14"/>
      <c r="E44" s="15"/>
      <c r="F44" s="14"/>
      <c r="G44" s="14"/>
      <c r="H44" s="14"/>
      <c r="I44" s="14"/>
      <c r="J44" s="14"/>
      <c r="K44" s="14"/>
      <c r="L44" s="14"/>
      <c r="M44" s="3"/>
      <c r="N44" s="3"/>
      <c r="O44" s="3"/>
    </row>
    <row r="45" spans="1:15" ht="13.5" customHeight="1" thickBot="1">
      <c r="A45" s="137" t="s">
        <v>7</v>
      </c>
      <c r="B45" s="139"/>
      <c r="C45" s="9"/>
      <c r="D45" s="3"/>
      <c r="E45" s="8"/>
      <c r="F45" s="3"/>
      <c r="G45" s="3"/>
      <c r="H45" s="137" t="s">
        <v>7</v>
      </c>
      <c r="I45" s="138"/>
      <c r="J45" s="138"/>
      <c r="K45" s="138"/>
      <c r="L45" s="139"/>
      <c r="M45" s="3"/>
      <c r="N45" s="3"/>
      <c r="O45" s="3"/>
    </row>
    <row r="46" spans="1:15" ht="13.5" customHeight="1" thickBot="1">
      <c r="A46" s="132" t="s">
        <v>8</v>
      </c>
      <c r="B46" s="134" t="s">
        <v>9</v>
      </c>
      <c r="C46" s="4"/>
      <c r="D46" s="3"/>
      <c r="E46" s="8"/>
      <c r="F46" s="3"/>
      <c r="G46" s="3"/>
      <c r="H46" s="196" t="s">
        <v>60667</v>
      </c>
      <c r="I46" s="57" t="s">
        <v>55886</v>
      </c>
      <c r="J46" s="197" t="s">
        <v>24</v>
      </c>
      <c r="K46" s="197" t="s">
        <v>25</v>
      </c>
      <c r="L46" s="198" t="s">
        <v>26</v>
      </c>
      <c r="M46" s="3"/>
      <c r="N46" s="3"/>
      <c r="O46" s="3"/>
    </row>
    <row r="47" spans="1:15" ht="13.5" customHeight="1">
      <c r="A47" s="135" t="str">
        <f>IF(ISBLANK(J47),"",J47 &amp; IF(ISBLANK(K47), "", ", " &amp; K47 &amp; ",") &amp; IF(ISBLANK(L47), "", " p. " &amp; L47))</f>
        <v>Food Chemistry, 2023, p. 134268</v>
      </c>
      <c r="B47" s="136">
        <f>IF(C47="Revista sem FI",0,IF(OR(I47="",K47=""),"",1))</f>
        <v>1</v>
      </c>
      <c r="C47" s="239" t="str">
        <f>IF(IF(I47="","",_xlfn.LET(_xlpm.resultado1,VLOOKUP(I47,'JCR 2026 (JIF 25)'!A:C,3,FALSE),_xlpm.resultado2,VLOOKUP(I47,'JCR 2026 (JIF 25)'!B:C,2,FALSE),_xlpm.resultado,IFERROR(_xlpm.resultado1,IFERROR(_xlpm.resultado2,"")),IF(OR(_xlpm.resultado=0,_xlpm.resultado=""),"Revista sem FI",VALUE(_xlpm.resultado))))="Revista sem FI","Revista sem FI","")</f>
        <v/>
      </c>
      <c r="D47" s="3"/>
      <c r="E47" s="8"/>
      <c r="F47" s="3"/>
      <c r="G47" s="3"/>
      <c r="H47" s="48">
        <f>IF(I47&lt;&gt;"", COUNTIF($I$47:I47, "&lt;&gt;"), "")</f>
        <v>1</v>
      </c>
      <c r="I47" s="70" t="s">
        <v>15057</v>
      </c>
      <c r="J47" s="280" t="str">
        <f>IFERROR(VLOOKUP(I47,'JCR 2026 (JIF 25)'!A:D,4,0), IFERROR(VLOOKUP(I47,'JCR 2026 (JIF 25)'!B:D,3,0),""))</f>
        <v>Food Chemistry</v>
      </c>
      <c r="K47" s="66">
        <v>2023</v>
      </c>
      <c r="L47" s="67">
        <v>134268</v>
      </c>
      <c r="M47" s="3"/>
      <c r="N47" s="3"/>
      <c r="O47" s="3"/>
    </row>
    <row r="48" spans="1:15" ht="13.5" customHeight="1">
      <c r="A48" s="135" t="str">
        <f t="shared" ref="A48:A71" si="8">IF(ISBLANK(J48),"",J48 &amp; IF(ISBLANK(K48), "", ", " &amp; K48 &amp; ",") &amp; IF(ISBLANK(L48), "", " p. " &amp; L48))</f>
        <v>Food Additives and Contaminants Part A-Chemistry Analysis Control Exposure &amp; Risk Assessment, 2024, p. 800</v>
      </c>
      <c r="B48" s="136">
        <f t="shared" ref="B48:B71" si="9">IF(C48="Revista sem FI",0,IF(OR(I48="",K48=""),"",1))</f>
        <v>1</v>
      </c>
      <c r="C48" s="239" t="str">
        <f>IF(IF(I48="","",_xlfn.LET(_xlpm.resultado1,VLOOKUP(I48,'JCR 2026 (JIF 25)'!A:C,3,FALSE),_xlpm.resultado2,VLOOKUP(I48,'JCR 2026 (JIF 25)'!B:C,2,FALSE),_xlpm.resultado,IFERROR(_xlpm.resultado1,IFERROR(_xlpm.resultado2,"")),IF(OR(_xlpm.resultado=0,_xlpm.resultado=""),"Revista sem FI",VALUE(_xlpm.resultado))))="Revista sem FI","Revista sem FI","")</f>
        <v/>
      </c>
      <c r="D48" s="3"/>
      <c r="E48" s="8"/>
      <c r="F48" s="3"/>
      <c r="G48" s="3"/>
      <c r="H48" s="49">
        <f>IF(I48&lt;&gt;"", COUNTIF($I$47:I48, "&lt;&gt;"), "")</f>
        <v>2</v>
      </c>
      <c r="I48" s="231" t="s">
        <v>15051</v>
      </c>
      <c r="J48" s="249" t="str">
        <f>IFERROR(VLOOKUP(I48,'JCR 2026 (JIF 25)'!A:D,4,0), IFERROR(VLOOKUP(I48,'JCR 2026 (JIF 25)'!B:D,3,0),""))</f>
        <v>Food Additives and Contaminants Part A-Chemistry Analysis Control Exposure &amp; Risk Assessment</v>
      </c>
      <c r="K48" s="5">
        <v>2024</v>
      </c>
      <c r="L48" s="68">
        <v>800</v>
      </c>
      <c r="M48" s="3"/>
      <c r="N48" s="3"/>
      <c r="O48" s="3"/>
    </row>
    <row r="49" spans="1:15" ht="13.5" customHeight="1">
      <c r="A49" s="135" t="str">
        <f t="shared" si="8"/>
        <v>BIOLOGICAL TRACE ELEMENT RESEARCH, 2024, p. 3662</v>
      </c>
      <c r="B49" s="136">
        <f t="shared" si="9"/>
        <v>1</v>
      </c>
      <c r="C49" s="239" t="str">
        <f>IF(IF(I49="","",_xlfn.LET(_xlpm.resultado1,VLOOKUP(I49,'JCR 2026 (JIF 25)'!A:C,3,FALSE),_xlpm.resultado2,VLOOKUP(I49,'JCR 2026 (JIF 25)'!B:C,2,FALSE),_xlpm.resultado,IFERROR(_xlpm.resultado1,IFERROR(_xlpm.resultado2,"")),IF(OR(_xlpm.resultado=0,_xlpm.resultado=""),"Revista sem FI",VALUE(_xlpm.resultado))))="Revista sem FI","Revista sem FI","")</f>
        <v/>
      </c>
      <c r="D49" s="3"/>
      <c r="E49" s="8"/>
      <c r="F49" s="3"/>
      <c r="G49" s="3"/>
      <c r="H49" s="49">
        <f>IF(I49&lt;&gt;"", COUNTIF($I$47:I49, "&lt;&gt;"), "")</f>
        <v>3</v>
      </c>
      <c r="I49" s="231" t="s">
        <v>11951</v>
      </c>
      <c r="J49" s="249" t="str">
        <f>IFERROR(VLOOKUP(I49,'JCR 2026 (JIF 25)'!A:D,4,0), IFERROR(VLOOKUP(I49,'JCR 2026 (JIF 25)'!B:D,3,0),""))</f>
        <v>BIOLOGICAL TRACE ELEMENT RESEARCH</v>
      </c>
      <c r="K49" s="5">
        <v>2024</v>
      </c>
      <c r="L49" s="68">
        <v>3662</v>
      </c>
      <c r="M49" s="3"/>
      <c r="N49" s="3"/>
      <c r="O49" s="3"/>
    </row>
    <row r="50" spans="1:15" ht="13.5" customHeight="1">
      <c r="A50" s="135" t="str">
        <f t="shared" si="8"/>
        <v>Food Additives and Contaminants Part A-Chemistry Analysis Control Exposure &amp; Risk Assessment, 2024, p. 1197</v>
      </c>
      <c r="B50" s="136">
        <f t="shared" si="9"/>
        <v>1</v>
      </c>
      <c r="C50" s="239" t="str">
        <f>IF(IF(I50="","",_xlfn.LET(_xlpm.resultado1,VLOOKUP(I50,'JCR 2026 (JIF 25)'!A:C,3,FALSE),_xlpm.resultado2,VLOOKUP(I50,'JCR 2026 (JIF 25)'!B:C,2,FALSE),_xlpm.resultado,IFERROR(_xlpm.resultado1,IFERROR(_xlpm.resultado2,"")),IF(OR(_xlpm.resultado=0,_xlpm.resultado=""),"Revista sem FI",VALUE(_xlpm.resultado))))="Revista sem FI","Revista sem FI","")</f>
        <v/>
      </c>
      <c r="D50" s="3"/>
      <c r="E50" s="8"/>
      <c r="F50" s="3"/>
      <c r="G50" s="3"/>
      <c r="H50" s="49">
        <f>IF(I50&lt;&gt;"", COUNTIF($I$47:I50, "&lt;&gt;"), "")</f>
        <v>4</v>
      </c>
      <c r="I50" s="231" t="s">
        <v>15051</v>
      </c>
      <c r="J50" s="249" t="str">
        <f>IFERROR(VLOOKUP(I50,'JCR 2026 (JIF 25)'!A:D,4,0), IFERROR(VLOOKUP(I50,'JCR 2026 (JIF 25)'!B:D,3,0),""))</f>
        <v>Food Additives and Contaminants Part A-Chemistry Analysis Control Exposure &amp; Risk Assessment</v>
      </c>
      <c r="K50" s="5">
        <v>2024</v>
      </c>
      <c r="L50" s="68">
        <v>1197</v>
      </c>
      <c r="M50" s="3"/>
      <c r="N50" s="3"/>
      <c r="O50" s="3"/>
    </row>
    <row r="51" spans="1:15" ht="13.5" customHeight="1">
      <c r="A51" s="135" t="str">
        <f t="shared" si="8"/>
        <v/>
      </c>
      <c r="B51" s="136" t="str">
        <f t="shared" si="9"/>
        <v/>
      </c>
      <c r="C51" s="239" t="str">
        <f>IF(IF(I51="","",_xlfn.LET(_xlpm.resultado1,VLOOKUP(I51,'JCR 2026 (JIF 25)'!A:C,3,FALSE),_xlpm.resultado2,VLOOKUP(I51,'JCR 2026 (JIF 25)'!B:C,2,FALSE),_xlpm.resultado,IFERROR(_xlpm.resultado1,IFERROR(_xlpm.resultado2,"")),IF(OR(_xlpm.resultado=0,_xlpm.resultado=""),"Revista sem FI",VALUE(_xlpm.resultado))))="Revista sem FI","Revista sem FI","")</f>
        <v/>
      </c>
      <c r="D51" s="3"/>
      <c r="E51" s="8"/>
      <c r="F51" s="3"/>
      <c r="G51" s="3"/>
      <c r="H51" s="49" t="str">
        <f>IF(I51&lt;&gt;"", COUNTIF($I$47:I51, "&lt;&gt;"), "")</f>
        <v/>
      </c>
      <c r="I51" s="231"/>
      <c r="J51" s="249" t="str">
        <f>IFERROR(VLOOKUP(I51,'JCR 2026 (JIF 25)'!A:D,4,0), IFERROR(VLOOKUP(I51,'JCR 2026 (JIF 25)'!B:D,3,0),""))</f>
        <v/>
      </c>
      <c r="K51" s="5"/>
      <c r="L51" s="68"/>
      <c r="M51" s="3"/>
      <c r="N51" s="3"/>
      <c r="O51" s="3"/>
    </row>
    <row r="52" spans="1:15" ht="13.5" customHeight="1">
      <c r="A52" s="135" t="str">
        <f t="shared" si="8"/>
        <v/>
      </c>
      <c r="B52" s="136" t="str">
        <f t="shared" si="9"/>
        <v/>
      </c>
      <c r="C52" s="239" t="str">
        <f>IF(IF(I52="","",_xlfn.LET(_xlpm.resultado1,VLOOKUP(I52,'JCR 2026 (JIF 25)'!A:C,3,FALSE),_xlpm.resultado2,VLOOKUP(I52,'JCR 2026 (JIF 25)'!B:C,2,FALSE),_xlpm.resultado,IFERROR(_xlpm.resultado1,IFERROR(_xlpm.resultado2,"")),IF(OR(_xlpm.resultado=0,_xlpm.resultado=""),"Revista sem FI",VALUE(_xlpm.resultado))))="Revista sem FI","Revista sem FI","")</f>
        <v/>
      </c>
      <c r="D52" s="3"/>
      <c r="E52" s="8"/>
      <c r="F52" s="3"/>
      <c r="G52" s="3"/>
      <c r="H52" s="49" t="str">
        <f>IF(I52&lt;&gt;"", COUNTIF($I$47:I52, "&lt;&gt;"), "")</f>
        <v/>
      </c>
      <c r="I52" s="231"/>
      <c r="J52" s="249" t="str">
        <f>IFERROR(VLOOKUP(I52,'JCR 2026 (JIF 25)'!A:D,4,0), IFERROR(VLOOKUP(I52,'JCR 2026 (JIF 25)'!B:D,3,0),""))</f>
        <v/>
      </c>
      <c r="K52" s="5"/>
      <c r="L52" s="68"/>
      <c r="M52" s="3"/>
      <c r="N52" s="3"/>
      <c r="O52" s="3"/>
    </row>
    <row r="53" spans="1:15" ht="13.5" customHeight="1">
      <c r="A53" s="135" t="str">
        <f t="shared" si="8"/>
        <v/>
      </c>
      <c r="B53" s="136" t="str">
        <f t="shared" si="9"/>
        <v/>
      </c>
      <c r="C53" s="239" t="str">
        <f>IF(IF(I53="","",_xlfn.LET(_xlpm.resultado1,VLOOKUP(I53,'JCR 2026 (JIF 25)'!A:C,3,FALSE),_xlpm.resultado2,VLOOKUP(I53,'JCR 2026 (JIF 25)'!B:C,2,FALSE),_xlpm.resultado,IFERROR(_xlpm.resultado1,IFERROR(_xlpm.resultado2,"")),IF(OR(_xlpm.resultado=0,_xlpm.resultado=""),"Revista sem FI",VALUE(_xlpm.resultado))))="Revista sem FI","Revista sem FI","")</f>
        <v/>
      </c>
      <c r="D53" s="3"/>
      <c r="E53" s="8"/>
      <c r="F53" s="3"/>
      <c r="G53" s="3"/>
      <c r="H53" s="49" t="str">
        <f>IF(I53&lt;&gt;"", COUNTIF($I$47:I53, "&lt;&gt;"), "")</f>
        <v/>
      </c>
      <c r="I53" s="231"/>
      <c r="J53" s="249" t="str">
        <f>IFERROR(VLOOKUP(I53,'JCR 2026 (JIF 25)'!A:D,4,0), IFERROR(VLOOKUP(I53,'JCR 2026 (JIF 25)'!B:D,3,0),""))</f>
        <v/>
      </c>
      <c r="K53" s="5"/>
      <c r="L53" s="68"/>
      <c r="M53" s="3"/>
      <c r="N53" s="3"/>
      <c r="O53" s="3"/>
    </row>
    <row r="54" spans="1:15" ht="13.5" customHeight="1">
      <c r="A54" s="135" t="str">
        <f t="shared" si="8"/>
        <v/>
      </c>
      <c r="B54" s="136" t="str">
        <f t="shared" si="9"/>
        <v/>
      </c>
      <c r="C54" s="239" t="str">
        <f>IF(IF(I54="","",_xlfn.LET(_xlpm.resultado1,VLOOKUP(I54,'JCR 2026 (JIF 25)'!A:C,3,FALSE),_xlpm.resultado2,VLOOKUP(I54,'JCR 2026 (JIF 25)'!B:C,2,FALSE),_xlpm.resultado,IFERROR(_xlpm.resultado1,IFERROR(_xlpm.resultado2,"")),IF(OR(_xlpm.resultado=0,_xlpm.resultado=""),"Revista sem FI",VALUE(_xlpm.resultado))))="Revista sem FI","Revista sem FI","")</f>
        <v/>
      </c>
      <c r="D54" s="3"/>
      <c r="E54" s="8"/>
      <c r="F54" s="3"/>
      <c r="G54" s="3"/>
      <c r="H54" s="49" t="str">
        <f>IF(I54&lt;&gt;"", COUNTIF($I$47:I54, "&lt;&gt;"), "")</f>
        <v/>
      </c>
      <c r="I54" s="231"/>
      <c r="J54" s="249" t="str">
        <f>IFERROR(VLOOKUP(I54,'JCR 2026 (JIF 25)'!A:D,4,0), IFERROR(VLOOKUP(I54,'JCR 2026 (JIF 25)'!B:D,3,0),""))</f>
        <v/>
      </c>
      <c r="K54" s="5"/>
      <c r="L54" s="68"/>
      <c r="M54" s="3"/>
      <c r="N54" s="3"/>
      <c r="O54" s="3"/>
    </row>
    <row r="55" spans="1:15" ht="13.5" customHeight="1">
      <c r="A55" s="135" t="str">
        <f t="shared" si="8"/>
        <v/>
      </c>
      <c r="B55" s="136" t="str">
        <f t="shared" si="9"/>
        <v/>
      </c>
      <c r="C55" s="239" t="str">
        <f>IF(IF(I55="","",_xlfn.LET(_xlpm.resultado1,VLOOKUP(I55,'JCR 2026 (JIF 25)'!A:C,3,FALSE),_xlpm.resultado2,VLOOKUP(I55,'JCR 2026 (JIF 25)'!B:C,2,FALSE),_xlpm.resultado,IFERROR(_xlpm.resultado1,IFERROR(_xlpm.resultado2,"")),IF(OR(_xlpm.resultado=0,_xlpm.resultado=""),"Revista sem FI",VALUE(_xlpm.resultado))))="Revista sem FI","Revista sem FI","")</f>
        <v/>
      </c>
      <c r="D55" s="3"/>
      <c r="E55" s="8"/>
      <c r="F55" s="3"/>
      <c r="G55" s="3"/>
      <c r="H55" s="49" t="str">
        <f>IF(I55&lt;&gt;"", COUNTIF($I$47:I55, "&lt;&gt;"), "")</f>
        <v/>
      </c>
      <c r="I55" s="231"/>
      <c r="J55" s="249" t="str">
        <f>IFERROR(VLOOKUP(I55,'JCR 2026 (JIF 25)'!A:D,4,0), IFERROR(VLOOKUP(I55,'JCR 2026 (JIF 25)'!B:D,3,0),""))</f>
        <v/>
      </c>
      <c r="K55" s="5"/>
      <c r="L55" s="68"/>
      <c r="M55" s="3"/>
      <c r="N55" s="3"/>
      <c r="O55" s="3"/>
    </row>
    <row r="56" spans="1:15" ht="13.5" customHeight="1">
      <c r="A56" s="135" t="str">
        <f t="shared" si="8"/>
        <v/>
      </c>
      <c r="B56" s="136" t="str">
        <f t="shared" si="9"/>
        <v/>
      </c>
      <c r="C56" s="239" t="str">
        <f>IF(IF(I56="","",_xlfn.LET(_xlpm.resultado1,VLOOKUP(I56,'JCR 2026 (JIF 25)'!A:C,3,FALSE),_xlpm.resultado2,VLOOKUP(I56,'JCR 2026 (JIF 25)'!B:C,2,FALSE),_xlpm.resultado,IFERROR(_xlpm.resultado1,IFERROR(_xlpm.resultado2,"")),IF(OR(_xlpm.resultado=0,_xlpm.resultado=""),"Revista sem FI",VALUE(_xlpm.resultado))))="Revista sem FI","Revista sem FI","")</f>
        <v/>
      </c>
      <c r="D56" s="14"/>
      <c r="E56" s="15"/>
      <c r="F56" s="14"/>
      <c r="G56" s="14"/>
      <c r="H56" s="49" t="str">
        <f>IF(I56&lt;&gt;"", COUNTIF($I$47:I56, "&lt;&gt;"), "")</f>
        <v/>
      </c>
      <c r="I56" s="231"/>
      <c r="J56" s="249" t="str">
        <f>IFERROR(VLOOKUP(I56,'JCR 2026 (JIF 25)'!A:D,4,0), IFERROR(VLOOKUP(I56,'JCR 2026 (JIF 25)'!B:D,3,0),""))</f>
        <v/>
      </c>
      <c r="K56" s="5"/>
      <c r="L56" s="68"/>
      <c r="M56" s="3"/>
      <c r="N56" s="14"/>
      <c r="O56" s="14"/>
    </row>
    <row r="57" spans="1:15" ht="13.5" customHeight="1">
      <c r="A57" s="135" t="str">
        <f t="shared" si="8"/>
        <v/>
      </c>
      <c r="B57" s="136" t="str">
        <f t="shared" si="9"/>
        <v/>
      </c>
      <c r="C57" s="239" t="str">
        <f>IF(IF(I57="","",_xlfn.LET(_xlpm.resultado1,VLOOKUP(I57,'JCR 2026 (JIF 25)'!A:C,3,FALSE),_xlpm.resultado2,VLOOKUP(I57,'JCR 2026 (JIF 25)'!B:C,2,FALSE),_xlpm.resultado,IFERROR(_xlpm.resultado1,IFERROR(_xlpm.resultado2,"")),IF(OR(_xlpm.resultado=0,_xlpm.resultado=""),"Revista sem FI",VALUE(_xlpm.resultado))))="Revista sem FI","Revista sem FI","")</f>
        <v/>
      </c>
      <c r="D57" s="14"/>
      <c r="E57" s="15"/>
      <c r="F57" s="14"/>
      <c r="G57" s="14"/>
      <c r="H57" s="49" t="str">
        <f>IF(I57&lt;&gt;"", COUNTIF($I$47:I57, "&lt;&gt;"), "")</f>
        <v/>
      </c>
      <c r="I57" s="231"/>
      <c r="J57" s="249" t="str">
        <f>IFERROR(VLOOKUP(I57,'JCR 2026 (JIF 25)'!A:D,4,0), IFERROR(VLOOKUP(I57,'JCR 2026 (JIF 25)'!B:D,3,0),""))</f>
        <v/>
      </c>
      <c r="K57" s="5"/>
      <c r="L57" s="68"/>
      <c r="M57" s="3"/>
      <c r="N57" s="14"/>
      <c r="O57" s="14"/>
    </row>
    <row r="58" spans="1:15" ht="13.5" customHeight="1">
      <c r="A58" s="135" t="str">
        <f t="shared" si="8"/>
        <v/>
      </c>
      <c r="B58" s="136" t="str">
        <f t="shared" si="9"/>
        <v/>
      </c>
      <c r="C58" s="239" t="str">
        <f>IF(IF(I58="","",_xlfn.LET(_xlpm.resultado1,VLOOKUP(I58,'JCR 2026 (JIF 25)'!A:C,3,FALSE),_xlpm.resultado2,VLOOKUP(I58,'JCR 2026 (JIF 25)'!B:C,2,FALSE),_xlpm.resultado,IFERROR(_xlpm.resultado1,IFERROR(_xlpm.resultado2,"")),IF(OR(_xlpm.resultado=0,_xlpm.resultado=""),"Revista sem FI",VALUE(_xlpm.resultado))))="Revista sem FI","Revista sem FI","")</f>
        <v/>
      </c>
      <c r="D58" s="14"/>
      <c r="E58" s="15"/>
      <c r="F58" s="14"/>
      <c r="G58" s="14"/>
      <c r="H58" s="49" t="str">
        <f>IF(I58&lt;&gt;"", COUNTIF($I$47:I58, "&lt;&gt;"), "")</f>
        <v/>
      </c>
      <c r="I58" s="231"/>
      <c r="J58" s="249" t="str">
        <f>IFERROR(VLOOKUP(I58,'JCR 2026 (JIF 25)'!A:D,4,0), IFERROR(VLOOKUP(I58,'JCR 2026 (JIF 25)'!B:D,3,0),""))</f>
        <v/>
      </c>
      <c r="K58" s="5"/>
      <c r="L58" s="68"/>
      <c r="M58" s="14"/>
      <c r="N58" s="14"/>
      <c r="O58" s="14"/>
    </row>
    <row r="59" spans="1:15" ht="13.5" customHeight="1">
      <c r="A59" s="135" t="str">
        <f t="shared" si="8"/>
        <v/>
      </c>
      <c r="B59" s="136" t="str">
        <f t="shared" si="9"/>
        <v/>
      </c>
      <c r="C59" s="239" t="str">
        <f>IF(IF(I59="","",_xlfn.LET(_xlpm.resultado1,VLOOKUP(I59,'JCR 2026 (JIF 25)'!A:C,3,FALSE),_xlpm.resultado2,VLOOKUP(I59,'JCR 2026 (JIF 25)'!B:C,2,FALSE),_xlpm.resultado,IFERROR(_xlpm.resultado1,IFERROR(_xlpm.resultado2,"")),IF(OR(_xlpm.resultado=0,_xlpm.resultado=""),"Revista sem FI",VALUE(_xlpm.resultado))))="Revista sem FI","Revista sem FI","")</f>
        <v/>
      </c>
      <c r="D59" s="14"/>
      <c r="E59" s="15"/>
      <c r="F59" s="14"/>
      <c r="G59" s="14"/>
      <c r="H59" s="49" t="str">
        <f>IF(I59&lt;&gt;"", COUNTIF($I$47:I59, "&lt;&gt;"), "")</f>
        <v/>
      </c>
      <c r="I59" s="231"/>
      <c r="J59" s="249" t="str">
        <f>IFERROR(VLOOKUP(I59,'JCR 2026 (JIF 25)'!A:D,4,0), IFERROR(VLOOKUP(I59,'JCR 2026 (JIF 25)'!B:D,3,0),""))</f>
        <v/>
      </c>
      <c r="K59" s="5"/>
      <c r="L59" s="68"/>
      <c r="M59" s="14"/>
      <c r="N59" s="14"/>
      <c r="O59" s="14"/>
    </row>
    <row r="60" spans="1:15" ht="13.5" customHeight="1">
      <c r="A60" s="135" t="str">
        <f t="shared" si="8"/>
        <v/>
      </c>
      <c r="B60" s="136" t="str">
        <f t="shared" si="9"/>
        <v/>
      </c>
      <c r="C60" s="239" t="str">
        <f>IF(IF(I60="","",_xlfn.LET(_xlpm.resultado1,VLOOKUP(I60,'JCR 2026 (JIF 25)'!A:C,3,FALSE),_xlpm.resultado2,VLOOKUP(I60,'JCR 2026 (JIF 25)'!B:C,2,FALSE),_xlpm.resultado,IFERROR(_xlpm.resultado1,IFERROR(_xlpm.resultado2,"")),IF(OR(_xlpm.resultado=0,_xlpm.resultado=""),"Revista sem FI",VALUE(_xlpm.resultado))))="Revista sem FI","Revista sem FI","")</f>
        <v/>
      </c>
      <c r="D60" s="14"/>
      <c r="E60" s="15"/>
      <c r="F60" s="14"/>
      <c r="G60" s="14"/>
      <c r="H60" s="49" t="str">
        <f>IF(I60&lt;&gt;"", COUNTIF($I$47:I60, "&lt;&gt;"), "")</f>
        <v/>
      </c>
      <c r="I60" s="231"/>
      <c r="J60" s="249" t="str">
        <f>IFERROR(VLOOKUP(I60,'JCR 2026 (JIF 25)'!A:D,4,0), IFERROR(VLOOKUP(I60,'JCR 2026 (JIF 25)'!B:D,3,0),""))</f>
        <v/>
      </c>
      <c r="K60" s="5"/>
      <c r="L60" s="68"/>
      <c r="M60" s="14"/>
      <c r="N60" s="14"/>
      <c r="O60" s="14"/>
    </row>
    <row r="61" spans="1:15" ht="13.5" customHeight="1">
      <c r="A61" s="135" t="str">
        <f t="shared" si="8"/>
        <v/>
      </c>
      <c r="B61" s="136" t="str">
        <f t="shared" si="9"/>
        <v/>
      </c>
      <c r="C61" s="239" t="str">
        <f>IF(IF(I61="","",_xlfn.LET(_xlpm.resultado1,VLOOKUP(I61,'JCR 2026 (JIF 25)'!A:C,3,FALSE),_xlpm.resultado2,VLOOKUP(I61,'JCR 2026 (JIF 25)'!B:C,2,FALSE),_xlpm.resultado,IFERROR(_xlpm.resultado1,IFERROR(_xlpm.resultado2,"")),IF(OR(_xlpm.resultado=0,_xlpm.resultado=""),"Revista sem FI",VALUE(_xlpm.resultado))))="Revista sem FI","Revista sem FI","")</f>
        <v/>
      </c>
      <c r="D61" s="14"/>
      <c r="E61" s="15"/>
      <c r="F61" s="14"/>
      <c r="G61" s="14"/>
      <c r="H61" s="49" t="str">
        <f>IF(I61&lt;&gt;"", COUNTIF($I$47:I61, "&lt;&gt;"), "")</f>
        <v/>
      </c>
      <c r="I61" s="231"/>
      <c r="J61" s="249" t="str">
        <f>IFERROR(VLOOKUP(I61,'JCR 2026 (JIF 25)'!A:D,4,0), IFERROR(VLOOKUP(I61,'JCR 2026 (JIF 25)'!B:D,3,0),""))</f>
        <v/>
      </c>
      <c r="K61" s="5"/>
      <c r="L61" s="68"/>
      <c r="M61" s="14"/>
      <c r="N61" s="14"/>
      <c r="O61" s="14"/>
    </row>
    <row r="62" spans="1:15" ht="13.5" customHeight="1">
      <c r="A62" s="135" t="str">
        <f t="shared" si="8"/>
        <v/>
      </c>
      <c r="B62" s="136" t="str">
        <f t="shared" si="9"/>
        <v/>
      </c>
      <c r="C62" s="239" t="str">
        <f>IF(IF(I62="","",_xlfn.LET(_xlpm.resultado1,VLOOKUP(I62,'JCR 2026 (JIF 25)'!A:C,3,FALSE),_xlpm.resultado2,VLOOKUP(I62,'JCR 2026 (JIF 25)'!B:C,2,FALSE),_xlpm.resultado,IFERROR(_xlpm.resultado1,IFERROR(_xlpm.resultado2,"")),IF(OR(_xlpm.resultado=0,_xlpm.resultado=""),"Revista sem FI",VALUE(_xlpm.resultado))))="Revista sem FI","Revista sem FI","")</f>
        <v/>
      </c>
      <c r="D62" s="14"/>
      <c r="E62" s="15"/>
      <c r="F62" s="14"/>
      <c r="G62" s="14"/>
      <c r="H62" s="49" t="str">
        <f>IF(I62&lt;&gt;"", COUNTIF($I$47:I62, "&lt;&gt;"), "")</f>
        <v/>
      </c>
      <c r="I62" s="231"/>
      <c r="J62" s="249" t="str">
        <f>IFERROR(VLOOKUP(I62,'JCR 2026 (JIF 25)'!A:D,4,0), IFERROR(VLOOKUP(I62,'JCR 2026 (JIF 25)'!B:D,3,0),""))</f>
        <v/>
      </c>
      <c r="K62" s="5"/>
      <c r="L62" s="68"/>
      <c r="M62" s="14"/>
      <c r="N62" s="14"/>
      <c r="O62" s="14"/>
    </row>
    <row r="63" spans="1:15" ht="13.5" customHeight="1">
      <c r="A63" s="135" t="str">
        <f t="shared" si="8"/>
        <v/>
      </c>
      <c r="B63" s="136" t="str">
        <f t="shared" si="9"/>
        <v/>
      </c>
      <c r="C63" s="239" t="str">
        <f>IF(IF(I63="","",_xlfn.LET(_xlpm.resultado1,VLOOKUP(I63,'JCR 2026 (JIF 25)'!A:C,3,FALSE),_xlpm.resultado2,VLOOKUP(I63,'JCR 2026 (JIF 25)'!B:C,2,FALSE),_xlpm.resultado,IFERROR(_xlpm.resultado1,IFERROR(_xlpm.resultado2,"")),IF(OR(_xlpm.resultado=0,_xlpm.resultado=""),"Revista sem FI",VALUE(_xlpm.resultado))))="Revista sem FI","Revista sem FI","")</f>
        <v/>
      </c>
      <c r="D63" s="14"/>
      <c r="E63" s="15"/>
      <c r="F63" s="14"/>
      <c r="G63" s="14"/>
      <c r="H63" s="49" t="str">
        <f>IF(I63&lt;&gt;"", COUNTIF($I$47:I63, "&lt;&gt;"), "")</f>
        <v/>
      </c>
      <c r="I63" s="231"/>
      <c r="J63" s="249" t="str">
        <f>IFERROR(VLOOKUP(I63,'JCR 2026 (JIF 25)'!A:D,4,0), IFERROR(VLOOKUP(I63,'JCR 2026 (JIF 25)'!B:D,3,0),""))</f>
        <v/>
      </c>
      <c r="K63" s="5"/>
      <c r="L63" s="68"/>
      <c r="M63" s="14"/>
      <c r="N63" s="14"/>
      <c r="O63" s="14"/>
    </row>
    <row r="64" spans="1:15" ht="13.5" customHeight="1">
      <c r="A64" s="135" t="str">
        <f t="shared" si="8"/>
        <v/>
      </c>
      <c r="B64" s="136" t="str">
        <f t="shared" si="9"/>
        <v/>
      </c>
      <c r="C64" s="239" t="str">
        <f>IF(IF(I64="","",_xlfn.LET(_xlpm.resultado1,VLOOKUP(I64,'JCR 2026 (JIF 25)'!A:C,3,FALSE),_xlpm.resultado2,VLOOKUP(I64,'JCR 2026 (JIF 25)'!B:C,2,FALSE),_xlpm.resultado,IFERROR(_xlpm.resultado1,IFERROR(_xlpm.resultado2,"")),IF(OR(_xlpm.resultado=0,_xlpm.resultado=""),"Revista sem FI",VALUE(_xlpm.resultado))))="Revista sem FI","Revista sem FI","")</f>
        <v/>
      </c>
      <c r="D64" s="14"/>
      <c r="E64" s="15"/>
      <c r="F64" s="14"/>
      <c r="G64" s="14"/>
      <c r="H64" s="49" t="str">
        <f>IF(I64&lt;&gt;"", COUNTIF($I$47:I64, "&lt;&gt;"), "")</f>
        <v/>
      </c>
      <c r="I64" s="231"/>
      <c r="J64" s="249" t="str">
        <f>IFERROR(VLOOKUP(I64,'JCR 2026 (JIF 25)'!A:D,4,0), IFERROR(VLOOKUP(I64,'JCR 2026 (JIF 25)'!B:D,3,0),""))</f>
        <v/>
      </c>
      <c r="K64" s="5"/>
      <c r="L64" s="68"/>
      <c r="M64" s="14"/>
      <c r="N64" s="14"/>
      <c r="O64" s="14"/>
    </row>
    <row r="65" spans="1:15" ht="13.5" customHeight="1">
      <c r="A65" s="135" t="str">
        <f t="shared" si="8"/>
        <v/>
      </c>
      <c r="B65" s="136" t="str">
        <f t="shared" si="9"/>
        <v/>
      </c>
      <c r="C65" s="239" t="str">
        <f>IF(IF(I65="","",_xlfn.LET(_xlpm.resultado1,VLOOKUP(I65,'JCR 2026 (JIF 25)'!A:C,3,FALSE),_xlpm.resultado2,VLOOKUP(I65,'JCR 2026 (JIF 25)'!B:C,2,FALSE),_xlpm.resultado,IFERROR(_xlpm.resultado1,IFERROR(_xlpm.resultado2,"")),IF(OR(_xlpm.resultado=0,_xlpm.resultado=""),"Revista sem FI",VALUE(_xlpm.resultado))))="Revista sem FI","Revista sem FI","")</f>
        <v/>
      </c>
      <c r="D65" s="14"/>
      <c r="E65" s="15"/>
      <c r="F65" s="14"/>
      <c r="G65" s="14"/>
      <c r="H65" s="49" t="str">
        <f>IF(I65&lt;&gt;"", COUNTIF($I$47:I65, "&lt;&gt;"), "")</f>
        <v/>
      </c>
      <c r="I65" s="231"/>
      <c r="J65" s="249" t="str">
        <f>IFERROR(VLOOKUP(I65,'JCR 2026 (JIF 25)'!A:D,4,0), IFERROR(VLOOKUP(I65,'JCR 2026 (JIF 25)'!B:D,3,0),""))</f>
        <v/>
      </c>
      <c r="K65" s="5"/>
      <c r="L65" s="68"/>
      <c r="M65" s="14"/>
      <c r="N65" s="14"/>
      <c r="O65" s="14"/>
    </row>
    <row r="66" spans="1:15" ht="13.5" customHeight="1">
      <c r="A66" s="135" t="str">
        <f t="shared" si="8"/>
        <v/>
      </c>
      <c r="B66" s="136" t="str">
        <f t="shared" si="9"/>
        <v/>
      </c>
      <c r="C66" s="239" t="str">
        <f>IF(IF(I66="","",_xlfn.LET(_xlpm.resultado1,VLOOKUP(I66,'JCR 2026 (JIF 25)'!A:C,3,FALSE),_xlpm.resultado2,VLOOKUP(I66,'JCR 2026 (JIF 25)'!B:C,2,FALSE),_xlpm.resultado,IFERROR(_xlpm.resultado1,IFERROR(_xlpm.resultado2,"")),IF(OR(_xlpm.resultado=0,_xlpm.resultado=""),"Revista sem FI",VALUE(_xlpm.resultado))))="Revista sem FI","Revista sem FI","")</f>
        <v/>
      </c>
      <c r="D66" s="14"/>
      <c r="E66" s="15"/>
      <c r="F66" s="14"/>
      <c r="G66" s="14"/>
      <c r="H66" s="49" t="str">
        <f>IF(I66&lt;&gt;"", COUNTIF($I$47:I66, "&lt;&gt;"), "")</f>
        <v/>
      </c>
      <c r="I66" s="231"/>
      <c r="J66" s="249" t="str">
        <f>IFERROR(VLOOKUP(I66,'JCR 2026 (JIF 25)'!A:D,4,0), IFERROR(VLOOKUP(I66,'JCR 2026 (JIF 25)'!B:D,3,0),""))</f>
        <v/>
      </c>
      <c r="K66" s="5"/>
      <c r="L66" s="68"/>
      <c r="M66" s="14"/>
      <c r="N66" s="14"/>
      <c r="O66" s="14"/>
    </row>
    <row r="67" spans="1:15" ht="13.5" customHeight="1">
      <c r="A67" s="135" t="str">
        <f t="shared" si="8"/>
        <v/>
      </c>
      <c r="B67" s="136" t="str">
        <f t="shared" si="9"/>
        <v/>
      </c>
      <c r="C67" s="239" t="str">
        <f>IF(IF(I67="","",_xlfn.LET(_xlpm.resultado1,VLOOKUP(I67,'JCR 2026 (JIF 25)'!A:C,3,FALSE),_xlpm.resultado2,VLOOKUP(I67,'JCR 2026 (JIF 25)'!B:C,2,FALSE),_xlpm.resultado,IFERROR(_xlpm.resultado1,IFERROR(_xlpm.resultado2,"")),IF(OR(_xlpm.resultado=0,_xlpm.resultado=""),"Revista sem FI",VALUE(_xlpm.resultado))))="Revista sem FI","Revista sem FI","")</f>
        <v/>
      </c>
      <c r="D67" s="14"/>
      <c r="E67" s="15"/>
      <c r="F67" s="14"/>
      <c r="G67" s="14"/>
      <c r="H67" s="49" t="str">
        <f>IF(I67&lt;&gt;"", COUNTIF($I$47:I67, "&lt;&gt;"), "")</f>
        <v/>
      </c>
      <c r="I67" s="231"/>
      <c r="J67" s="249" t="str">
        <f>IFERROR(VLOOKUP(I67,'JCR 2026 (JIF 25)'!A:D,4,0), IFERROR(VLOOKUP(I67,'JCR 2026 (JIF 25)'!B:D,3,0),""))</f>
        <v/>
      </c>
      <c r="K67" s="5"/>
      <c r="L67" s="68"/>
      <c r="M67" s="14"/>
      <c r="N67" s="14"/>
      <c r="O67" s="14"/>
    </row>
    <row r="68" spans="1:15" ht="13.5" customHeight="1">
      <c r="A68" s="135" t="str">
        <f t="shared" si="8"/>
        <v/>
      </c>
      <c r="B68" s="136" t="str">
        <f t="shared" si="9"/>
        <v/>
      </c>
      <c r="C68" s="239" t="str">
        <f>IF(IF(I68="","",_xlfn.LET(_xlpm.resultado1,VLOOKUP(I68,'JCR 2026 (JIF 25)'!A:C,3,FALSE),_xlpm.resultado2,VLOOKUP(I68,'JCR 2026 (JIF 25)'!B:C,2,FALSE),_xlpm.resultado,IFERROR(_xlpm.resultado1,IFERROR(_xlpm.resultado2,"")),IF(OR(_xlpm.resultado=0,_xlpm.resultado=""),"Revista sem FI",VALUE(_xlpm.resultado))))="Revista sem FI","Revista sem FI","")</f>
        <v/>
      </c>
      <c r="D68" s="14"/>
      <c r="E68" s="15"/>
      <c r="F68" s="14"/>
      <c r="G68" s="14"/>
      <c r="H68" s="49" t="str">
        <f>IF(I68&lt;&gt;"", COUNTIF($I$47:I68, "&lt;&gt;"), "")</f>
        <v/>
      </c>
      <c r="I68" s="231"/>
      <c r="J68" s="249" t="str">
        <f>IFERROR(VLOOKUP(I68,'JCR 2026 (JIF 25)'!A:D,4,0), IFERROR(VLOOKUP(I68,'JCR 2026 (JIF 25)'!B:D,3,0),""))</f>
        <v/>
      </c>
      <c r="K68" s="5"/>
      <c r="L68" s="68"/>
      <c r="M68" s="14"/>
      <c r="N68" s="14"/>
      <c r="O68" s="14"/>
    </row>
    <row r="69" spans="1:15" ht="13.5" customHeight="1">
      <c r="A69" s="135" t="str">
        <f t="shared" si="8"/>
        <v/>
      </c>
      <c r="B69" s="136" t="str">
        <f t="shared" si="9"/>
        <v/>
      </c>
      <c r="C69" s="239" t="str">
        <f>IF(IF(I69="","",_xlfn.LET(_xlpm.resultado1,VLOOKUP(I69,'JCR 2026 (JIF 25)'!A:C,3,FALSE),_xlpm.resultado2,VLOOKUP(I69,'JCR 2026 (JIF 25)'!B:C,2,FALSE),_xlpm.resultado,IFERROR(_xlpm.resultado1,IFERROR(_xlpm.resultado2,"")),IF(OR(_xlpm.resultado=0,_xlpm.resultado=""),"Revista sem FI",VALUE(_xlpm.resultado))))="Revista sem FI","Revista sem FI","")</f>
        <v/>
      </c>
      <c r="D69" s="14"/>
      <c r="E69" s="15"/>
      <c r="F69" s="14"/>
      <c r="G69" s="14"/>
      <c r="H69" s="49" t="str">
        <f>IF(I69&lt;&gt;"", COUNTIF($I$47:I69, "&lt;&gt;"), "")</f>
        <v/>
      </c>
      <c r="I69" s="231"/>
      <c r="J69" s="249" t="str">
        <f>IFERROR(VLOOKUP(I69,'JCR 2026 (JIF 25)'!A:D,4,0), IFERROR(VLOOKUP(I69,'JCR 2026 (JIF 25)'!B:D,3,0),""))</f>
        <v/>
      </c>
      <c r="K69" s="5"/>
      <c r="L69" s="68"/>
      <c r="M69" s="14"/>
      <c r="N69" s="14"/>
      <c r="O69" s="14"/>
    </row>
    <row r="70" spans="1:15" ht="13.5" customHeight="1">
      <c r="A70" s="135" t="str">
        <f t="shared" si="8"/>
        <v/>
      </c>
      <c r="B70" s="136" t="str">
        <f t="shared" si="9"/>
        <v/>
      </c>
      <c r="C70" s="239" t="str">
        <f>IF(IF(I70="","",_xlfn.LET(_xlpm.resultado1,VLOOKUP(I70,'JCR 2026 (JIF 25)'!A:C,3,FALSE),_xlpm.resultado2,VLOOKUP(I70,'JCR 2026 (JIF 25)'!B:C,2,FALSE),_xlpm.resultado,IFERROR(_xlpm.resultado1,IFERROR(_xlpm.resultado2,"")),IF(OR(_xlpm.resultado=0,_xlpm.resultado=""),"Revista sem FI",VALUE(_xlpm.resultado))))="Revista sem FI","Revista sem FI","")</f>
        <v/>
      </c>
      <c r="D70" s="14"/>
      <c r="E70" s="15"/>
      <c r="F70" s="14"/>
      <c r="G70" s="14"/>
      <c r="H70" s="49" t="str">
        <f>IF(I70&lt;&gt;"", COUNTIF($I$47:I70, "&lt;&gt;"), "")</f>
        <v/>
      </c>
      <c r="I70" s="231"/>
      <c r="J70" s="249" t="str">
        <f>IFERROR(VLOOKUP(I70,'JCR 2026 (JIF 25)'!A:D,4,0), IFERROR(VLOOKUP(I70,'JCR 2026 (JIF 25)'!B:D,3,0),""))</f>
        <v/>
      </c>
      <c r="K70" s="5"/>
      <c r="L70" s="68"/>
      <c r="M70" s="14"/>
      <c r="N70" s="14"/>
      <c r="O70" s="14"/>
    </row>
    <row r="71" spans="1:15" ht="13.5" customHeight="1" thickBot="1">
      <c r="A71" s="135" t="str">
        <f t="shared" si="8"/>
        <v/>
      </c>
      <c r="B71" s="136" t="str">
        <f t="shared" si="9"/>
        <v/>
      </c>
      <c r="C71" s="239" t="str">
        <f>IF(IF(I71="","",_xlfn.LET(_xlpm.resultado1,VLOOKUP(I71,'JCR 2026 (JIF 25)'!A:C,3,FALSE),_xlpm.resultado2,VLOOKUP(I71,'JCR 2026 (JIF 25)'!B:C,2,FALSE),_xlpm.resultado,IFERROR(_xlpm.resultado1,IFERROR(_xlpm.resultado2,"")),IF(OR(_xlpm.resultado=0,_xlpm.resultado=""),"Revista sem FI",VALUE(_xlpm.resultado))))="Revista sem FI","Revista sem FI","")</f>
        <v/>
      </c>
      <c r="D71" s="14"/>
      <c r="E71" s="15"/>
      <c r="F71" s="14"/>
      <c r="G71" s="14"/>
      <c r="H71" s="50" t="str">
        <f>IF(I71&lt;&gt;"", COUNTIF($I$47:I71, "&lt;&gt;"), "")</f>
        <v/>
      </c>
      <c r="I71" s="232"/>
      <c r="J71" s="284" t="str">
        <f>IFERROR(VLOOKUP(I71,'JCR 2026 (JIF 25)'!A:D,4,0), IFERROR(VLOOKUP(I71,'JCR 2026 (JIF 25)'!B:D,3,0),""))</f>
        <v/>
      </c>
      <c r="K71" s="71"/>
      <c r="L71" s="69"/>
      <c r="M71" s="14"/>
      <c r="N71" s="14"/>
      <c r="O71" s="14"/>
    </row>
    <row r="72" spans="1:15" ht="13.5" customHeight="1" thickBot="1">
      <c r="A72" s="126" t="s">
        <v>60665</v>
      </c>
      <c r="B72" s="140">
        <f>SUM(B47:B71)</f>
        <v>4</v>
      </c>
      <c r="C72" s="3"/>
      <c r="D72" s="3"/>
      <c r="E72" s="8"/>
      <c r="F72" s="1"/>
      <c r="G72" s="1"/>
      <c r="H72" s="3"/>
      <c r="I72" s="3"/>
      <c r="J72" s="8"/>
      <c r="K72" s="3"/>
      <c r="L72" s="3"/>
      <c r="M72" s="3"/>
      <c r="N72" s="3"/>
      <c r="O72" s="3"/>
    </row>
    <row r="73" spans="1:15" ht="15" customHeight="1" thickBot="1">
      <c r="A73" s="3"/>
      <c r="B73" s="3"/>
      <c r="C73" s="3"/>
      <c r="D73" s="3"/>
      <c r="E73" s="3"/>
      <c r="F73" s="3"/>
      <c r="G73" s="3"/>
      <c r="H73" s="3"/>
      <c r="I73" s="3"/>
      <c r="J73" s="8"/>
      <c r="K73" s="3"/>
      <c r="L73" s="3"/>
      <c r="M73" s="3"/>
      <c r="N73" s="3"/>
      <c r="O73" s="3"/>
    </row>
    <row r="74" spans="1:15" ht="15" customHeight="1" thickBot="1">
      <c r="A74" s="200" t="s">
        <v>53955</v>
      </c>
      <c r="B74" s="201"/>
      <c r="C74" s="201"/>
      <c r="D74" s="201"/>
      <c r="E74" s="202"/>
      <c r="F74" s="14"/>
      <c r="G74" s="14"/>
      <c r="H74" s="14"/>
      <c r="I74" s="14"/>
      <c r="J74" s="15"/>
      <c r="K74" s="14"/>
      <c r="L74" s="14"/>
      <c r="M74" s="14"/>
      <c r="N74" s="14"/>
      <c r="O74" s="14"/>
    </row>
    <row r="75" spans="1:15" ht="13.5" customHeight="1">
      <c r="A75" s="74" t="s">
        <v>10</v>
      </c>
      <c r="B75" s="57" t="s">
        <v>11</v>
      </c>
      <c r="C75" s="57" t="s">
        <v>12</v>
      </c>
      <c r="D75" s="57" t="s">
        <v>13</v>
      </c>
      <c r="E75" s="73" t="s">
        <v>14</v>
      </c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3.5" customHeight="1">
      <c r="A76" s="30">
        <v>2021</v>
      </c>
      <c r="B76" s="17"/>
      <c r="C76" s="17"/>
      <c r="D76" s="17"/>
      <c r="E76" s="31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3.5" customHeight="1">
      <c r="A77" s="81"/>
      <c r="B77" s="10"/>
      <c r="C77" s="10"/>
      <c r="D77" s="10"/>
      <c r="E77" s="82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3.5" customHeight="1">
      <c r="A78" s="30">
        <v>2022</v>
      </c>
      <c r="B78" s="17"/>
      <c r="C78" s="17"/>
      <c r="D78" s="17"/>
      <c r="E78" s="31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3.5" customHeight="1">
      <c r="A79" s="81"/>
      <c r="B79" s="10"/>
      <c r="C79" s="10"/>
      <c r="D79" s="10"/>
      <c r="E79" s="82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3.5" customHeight="1">
      <c r="A80" s="30">
        <v>2023</v>
      </c>
      <c r="B80" s="17"/>
      <c r="C80" s="17"/>
      <c r="D80" s="17"/>
      <c r="E80" s="31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3.5" customHeight="1">
      <c r="A81" s="30">
        <v>2024</v>
      </c>
      <c r="B81" s="10"/>
      <c r="C81" s="10"/>
      <c r="D81" s="10"/>
      <c r="E81" s="82"/>
      <c r="F81" s="14"/>
      <c r="G81" s="14"/>
      <c r="H81" s="14"/>
      <c r="I81" s="14"/>
      <c r="J81" s="14"/>
      <c r="K81" s="14"/>
      <c r="L81" s="14"/>
      <c r="M81" s="14"/>
      <c r="N81" s="14"/>
      <c r="O81" s="14"/>
    </row>
    <row r="82" spans="1:15" ht="15" customHeight="1">
      <c r="A82" s="30">
        <v>2025</v>
      </c>
      <c r="B82" s="17"/>
      <c r="C82" s="17"/>
      <c r="D82" s="17"/>
      <c r="E82" s="31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thickBot="1">
      <c r="A83" s="94"/>
      <c r="B83" s="80"/>
      <c r="C83" s="80"/>
      <c r="D83" s="80"/>
      <c r="E83" s="63"/>
      <c r="F83" s="14"/>
      <c r="G83" s="14"/>
      <c r="H83" s="14"/>
      <c r="I83" s="14"/>
      <c r="J83" s="14"/>
      <c r="K83" s="14"/>
      <c r="L83" s="14"/>
      <c r="M83" s="14"/>
      <c r="N83" s="14"/>
      <c r="O83" s="14"/>
    </row>
    <row r="84" spans="1:15" ht="13.5" customHeight="1" thickBot="1">
      <c r="A84" s="75" t="s">
        <v>60662</v>
      </c>
      <c r="B84" s="76">
        <f>SUM(B76:B83)</f>
        <v>0</v>
      </c>
      <c r="C84" s="76">
        <f>SUM(C76:C83)</f>
        <v>0</v>
      </c>
      <c r="D84" s="76">
        <f>SUM(D76:D83)</f>
        <v>0</v>
      </c>
      <c r="E84" s="77">
        <f>SUM(E76:E83)</f>
        <v>0</v>
      </c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3.5" customHeight="1" thickBot="1">
      <c r="A85" s="3"/>
      <c r="B85" s="3"/>
      <c r="C85" s="3"/>
      <c r="D85" s="3"/>
      <c r="E85" s="8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3.5" customHeight="1" thickBot="1">
      <c r="A86" s="128" t="s">
        <v>15</v>
      </c>
      <c r="B86" s="177"/>
      <c r="C86" s="3"/>
      <c r="D86" s="3"/>
      <c r="E86" s="8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3.5" customHeight="1">
      <c r="A87" s="178" t="s">
        <v>53911</v>
      </c>
      <c r="B87" s="179">
        <f ca="1">C42</f>
        <v>1</v>
      </c>
      <c r="C87" s="3"/>
      <c r="D87" s="3"/>
      <c r="E87" s="8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3.5" customHeight="1">
      <c r="A88" s="180" t="s">
        <v>53909</v>
      </c>
      <c r="B88" s="181">
        <f ca="1">E23</f>
        <v>0</v>
      </c>
      <c r="C88" s="14"/>
      <c r="D88" s="14"/>
      <c r="E88" s="15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3.5" customHeight="1">
      <c r="A89" s="182" t="s">
        <v>53912</v>
      </c>
      <c r="B89" s="183">
        <f ca="1">D42</f>
        <v>1</v>
      </c>
      <c r="C89" s="11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3.5" customHeight="1">
      <c r="A90" s="180" t="s">
        <v>53914</v>
      </c>
      <c r="B90" s="181">
        <f>C43</f>
        <v>1</v>
      </c>
      <c r="C90" s="22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3.5" customHeight="1">
      <c r="A91" s="184" t="s">
        <v>2099</v>
      </c>
      <c r="B91" s="185">
        <f ca="1">C26</f>
        <v>10.4</v>
      </c>
      <c r="C91" s="11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3.5" customHeight="1">
      <c r="A92" s="184" t="s">
        <v>16</v>
      </c>
      <c r="B92" s="185">
        <f ca="1">Ranking!$O$35</f>
        <v>4.36376117028066</v>
      </c>
      <c r="C92" s="11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3.5" customHeight="1">
      <c r="A93" s="182" t="s">
        <v>53913</v>
      </c>
      <c r="B93" s="183">
        <f>MIN(B72,B90)</f>
        <v>1</v>
      </c>
      <c r="C93" s="11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3.5" customHeight="1">
      <c r="A94" s="184" t="s">
        <v>17</v>
      </c>
      <c r="B94" s="183">
        <f>B84</f>
        <v>0</v>
      </c>
      <c r="C94" s="11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3.5" customHeight="1">
      <c r="A95" s="184" t="s">
        <v>18</v>
      </c>
      <c r="B95" s="183">
        <f>D84</f>
        <v>0</v>
      </c>
      <c r="C95" s="11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3.5" customHeight="1">
      <c r="A96" s="184" t="s">
        <v>19</v>
      </c>
      <c r="B96" s="183">
        <f>IF(B84=0,0,C84/B84)</f>
        <v>0</v>
      </c>
      <c r="C96" s="11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3.5" customHeight="1" thickBot="1">
      <c r="A97" s="186" t="s">
        <v>14</v>
      </c>
      <c r="B97" s="187">
        <f>IF(D84=0,0,E84/D84)</f>
        <v>0</v>
      </c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3.5" customHeight="1" thickBot="1">
      <c r="A98" s="12"/>
      <c r="B98" s="1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3.5" customHeight="1">
      <c r="A99" s="188" t="s">
        <v>53950</v>
      </c>
      <c r="B99" s="189">
        <f>SUM(B76:B83)</f>
        <v>0</v>
      </c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3.5" customHeight="1">
      <c r="A100" s="190" t="s">
        <v>53951</v>
      </c>
      <c r="B100" s="191">
        <f>SUM(D76:D83)</f>
        <v>0</v>
      </c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3.5" customHeight="1">
      <c r="A101" s="190" t="s">
        <v>20</v>
      </c>
      <c r="B101" s="192">
        <f>2*B99+B100</f>
        <v>0</v>
      </c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3.5" customHeight="1">
      <c r="A102" s="190" t="s">
        <v>21</v>
      </c>
      <c r="B102" s="192" cm="1">
        <f t="array" ref="B102">_xlfn.LET(
_xlpm._r,M8:M100,
_xlpm._p,IFERROR(_xlfn.XMATCH(TRUE,ISTEXT(_xlpm._r),0),ROWS(_xlpm._r)+1),
_xlpm._nums,_xlfn._xlws.FILTER(_xlpm._r,(_xlfn.SEQUENCE(ROWS(_xlpm._r))&lt;_xlpm._p)*ISNUMBER(_xlpm._r),""),
IFERROR(SUM(1/_xlpm._nums),0)
)</f>
        <v>1</v>
      </c>
      <c r="C102" s="3"/>
      <c r="D102" s="233"/>
      <c r="E102" s="233"/>
      <c r="F102" s="233"/>
      <c r="G102" s="233"/>
      <c r="H102" s="233"/>
      <c r="I102" s="233"/>
      <c r="J102" s="233"/>
      <c r="K102" s="233"/>
      <c r="L102" s="233"/>
      <c r="M102" s="233"/>
      <c r="N102" s="3"/>
      <c r="O102" s="3"/>
    </row>
    <row r="103" spans="1:15" ht="13.5" customHeight="1">
      <c r="A103" s="190" t="s">
        <v>22</v>
      </c>
      <c r="B103" s="192">
        <f>B102-B101</f>
        <v>1</v>
      </c>
      <c r="C103" s="316"/>
      <c r="D103" s="317"/>
      <c r="E103" s="317"/>
      <c r="F103" s="317"/>
      <c r="G103" s="317"/>
      <c r="H103" s="317"/>
      <c r="I103" s="317"/>
      <c r="J103" s="317"/>
      <c r="K103" s="317"/>
      <c r="L103" s="317"/>
      <c r="M103" s="317"/>
      <c r="N103" s="3"/>
      <c r="O103" s="3"/>
    </row>
    <row r="104" spans="1:15" ht="13.5" customHeight="1" thickBot="1">
      <c r="A104" s="193" t="s">
        <v>23</v>
      </c>
      <c r="B104" s="194">
        <f ca="1">MAX(0,-B103*(3+2.5*B91/B92))</f>
        <v>0</v>
      </c>
      <c r="C104" s="3"/>
      <c r="D104" s="317"/>
      <c r="E104" s="317"/>
      <c r="F104" s="317"/>
      <c r="G104" s="317"/>
      <c r="H104" s="317"/>
      <c r="I104" s="317"/>
      <c r="J104" s="317"/>
      <c r="K104" s="317"/>
      <c r="L104" s="317"/>
      <c r="M104" s="317"/>
      <c r="N104" s="3"/>
      <c r="O104" s="3"/>
    </row>
    <row r="105" spans="1:15" ht="13.5" customHeight="1" thickBot="1">
      <c r="A105" s="3"/>
      <c r="B105" s="3"/>
      <c r="C105" s="3"/>
      <c r="D105" s="317"/>
      <c r="E105" s="317"/>
      <c r="F105" s="317"/>
      <c r="G105" s="317"/>
      <c r="H105" s="317"/>
      <c r="I105" s="317"/>
      <c r="J105" s="317"/>
      <c r="K105" s="317"/>
      <c r="L105" s="317"/>
      <c r="M105" s="317"/>
      <c r="N105" s="3"/>
      <c r="O105" s="3"/>
    </row>
    <row r="106" spans="1:15" ht="15.75" customHeight="1" thickBot="1">
      <c r="A106" s="679" t="s">
        <v>60666</v>
      </c>
      <c r="B106" s="680"/>
      <c r="C106" s="3"/>
      <c r="D106" s="317"/>
      <c r="E106" s="317"/>
      <c r="F106" s="317"/>
      <c r="G106" s="317"/>
      <c r="H106" s="317"/>
      <c r="I106" s="317"/>
      <c r="J106" s="317"/>
      <c r="K106" s="317"/>
      <c r="L106" s="317"/>
      <c r="M106" s="317"/>
      <c r="N106" s="3"/>
      <c r="O106" s="3"/>
    </row>
    <row r="107" spans="1:15" ht="13.5" customHeight="1" thickBot="1">
      <c r="A107" s="3"/>
      <c r="B107" s="3"/>
      <c r="C107" s="3"/>
      <c r="D107" s="317"/>
      <c r="E107" s="317"/>
      <c r="F107" s="317"/>
      <c r="G107" s="317"/>
      <c r="H107" s="317"/>
      <c r="I107" s="317"/>
      <c r="J107" s="317"/>
      <c r="K107" s="317"/>
      <c r="L107" s="317"/>
      <c r="M107" s="317"/>
      <c r="N107" s="3"/>
      <c r="O107" s="3"/>
    </row>
    <row r="108" spans="1:15" ht="18.75" customHeight="1" thickBot="1">
      <c r="A108" s="199" t="s">
        <v>2098</v>
      </c>
      <c r="B108" s="195">
        <f ca="1">(3*B87) + (1*B93) + IF(B96=0, 0, 3.5 * (96 * B94) / B96) + IF(B97=0, 0, 3.5 * (24 * B95) / B97) + 2.5 * (B89 * B91) / B92 - B104</f>
        <v>9.9581629208015947</v>
      </c>
      <c r="C108" s="317"/>
      <c r="D108" s="317"/>
      <c r="E108" s="317"/>
      <c r="F108" s="317"/>
      <c r="G108" s="317"/>
      <c r="H108" s="317"/>
      <c r="I108" s="317"/>
      <c r="J108" s="317"/>
      <c r="K108" s="317"/>
      <c r="L108" s="317"/>
      <c r="M108" s="317"/>
      <c r="N108" s="3"/>
      <c r="O108" s="3"/>
    </row>
    <row r="109" spans="1:15" ht="15" customHeight="1">
      <c r="A109" s="3"/>
      <c r="B109" s="3"/>
      <c r="C109" s="3"/>
      <c r="D109" s="318"/>
      <c r="E109" s="233"/>
      <c r="F109" s="318"/>
      <c r="G109" s="233"/>
      <c r="H109" s="318"/>
      <c r="I109" s="318"/>
      <c r="J109" s="233"/>
      <c r="K109" s="233"/>
      <c r="L109" s="233"/>
      <c r="M109" s="318"/>
      <c r="N109" s="3"/>
      <c r="O109" s="3"/>
    </row>
    <row r="110" spans="1:15" ht="15" customHeight="1">
      <c r="A110" s="3"/>
      <c r="B110" s="3"/>
      <c r="C110" s="3"/>
      <c r="D110" s="318"/>
      <c r="E110" s="318"/>
      <c r="F110" s="318"/>
      <c r="G110" s="233"/>
      <c r="H110" s="233"/>
      <c r="I110" s="318"/>
      <c r="J110" s="233"/>
      <c r="K110" s="233"/>
      <c r="L110" s="233"/>
      <c r="M110" s="318"/>
      <c r="N110" s="3"/>
      <c r="O110" s="3"/>
    </row>
    <row r="111" spans="1:15" ht="15" customHeight="1">
      <c r="A111" s="3"/>
      <c r="B111" s="3"/>
      <c r="C111" s="3"/>
      <c r="D111" s="233"/>
      <c r="E111" s="318"/>
      <c r="F111" s="318"/>
      <c r="G111" s="233"/>
      <c r="H111" s="233"/>
      <c r="I111" s="233"/>
      <c r="J111" s="233"/>
      <c r="K111" s="233"/>
      <c r="L111" s="233"/>
      <c r="M111" s="233"/>
      <c r="N111" s="3"/>
      <c r="O111" s="3"/>
    </row>
    <row r="112" spans="1:15" ht="15" customHeight="1">
      <c r="D112" s="243"/>
      <c r="E112" s="243"/>
      <c r="F112" s="243"/>
      <c r="G112" s="243"/>
      <c r="H112" s="243"/>
      <c r="I112" s="243"/>
      <c r="J112" s="243"/>
      <c r="K112" s="243"/>
      <c r="L112" s="243"/>
      <c r="M112" s="243"/>
    </row>
    <row r="113" spans="4:13" ht="15" customHeight="1">
      <c r="D113" s="243"/>
      <c r="E113" s="243"/>
      <c r="F113" s="243"/>
      <c r="G113" s="243"/>
      <c r="H113" s="243"/>
      <c r="I113" s="243"/>
      <c r="J113" s="243"/>
      <c r="K113" s="243"/>
      <c r="L113" s="243"/>
      <c r="M113" s="243"/>
    </row>
  </sheetData>
  <mergeCells count="19">
    <mergeCell ref="H1:N3"/>
    <mergeCell ref="A2:E2"/>
    <mergeCell ref="A3:E3"/>
    <mergeCell ref="B5:E6"/>
    <mergeCell ref="H5:N5"/>
    <mergeCell ref="H6:N6"/>
    <mergeCell ref="A33:B33"/>
    <mergeCell ref="A34:B34"/>
    <mergeCell ref="A35:B35"/>
    <mergeCell ref="A32:B32"/>
    <mergeCell ref="A1:E1"/>
    <mergeCell ref="A30:B30"/>
    <mergeCell ref="A31:B31"/>
    <mergeCell ref="A39:B39"/>
    <mergeCell ref="A40:B40"/>
    <mergeCell ref="A106:B106"/>
    <mergeCell ref="A36:B36"/>
    <mergeCell ref="A37:B37"/>
    <mergeCell ref="A38:B38"/>
  </mergeCells>
  <conditionalFormatting sqref="M30:M39">
    <cfRule type="expression" dxfId="10" priority="1">
      <formula>$I30="P"</formula>
    </cfRule>
  </conditionalFormatting>
  <conditionalFormatting sqref="N30:N39">
    <cfRule type="expression" dxfId="9" priority="2">
      <formula>$I30="C"</formula>
    </cfRule>
  </conditionalFormatting>
  <dataValidations disablePrompts="1" count="1">
    <dataValidation type="decimal" allowBlank="1" showInputMessage="1" showErrorMessage="1" prompt="O ano deve ser no mínimo até 10 anos atrás e no máximo até o ano passado." sqref="K39" xr:uid="{C7810818-BC1B-4C50-A51A-F5BC4893AA36}">
      <formula1>YEAR(NOW())-10</formula1>
      <formula2>YEAR(NOW())-1</formula2>
    </dataValidation>
  </dataValidations>
  <pageMargins left="0.511811024" right="0.511811024" top="0.78740157499999996" bottom="0.78740157499999996" header="0" footer="0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F21C8-C8E3-4149-8833-F47242C19F7C}">
  <sheetPr>
    <tabColor rgb="FF92D050"/>
  </sheetPr>
  <dimension ref="A1:O113"/>
  <sheetViews>
    <sheetView workbookViewId="0">
      <selection activeCell="B102" sqref="B102"/>
    </sheetView>
  </sheetViews>
  <sheetFormatPr defaultColWidth="12.5546875" defaultRowHeight="15" customHeight="1"/>
  <cols>
    <col min="1" max="1" width="45.33203125" customWidth="1"/>
    <col min="2" max="2" width="17" customWidth="1"/>
    <col min="3" max="3" width="8.44140625" customWidth="1"/>
    <col min="4" max="4" width="7.109375" customWidth="1"/>
    <col min="5" max="5" width="8.44140625" customWidth="1"/>
    <col min="6" max="6" width="7.44140625" customWidth="1"/>
    <col min="7" max="7" width="6.5546875" customWidth="1"/>
    <col min="8" max="8" width="5.5546875" customWidth="1"/>
    <col min="9" max="9" width="14.21875" bestFit="1" customWidth="1"/>
    <col min="10" max="10" width="21.33203125" customWidth="1"/>
    <col min="11" max="11" width="11.6640625" customWidth="1"/>
    <col min="12" max="12" width="12.5546875" customWidth="1"/>
    <col min="13" max="13" width="10.5546875" customWidth="1"/>
    <col min="14" max="14" width="10.6640625" customWidth="1"/>
    <col min="15" max="15" width="8.5546875" customWidth="1"/>
    <col min="16" max="17" width="11.44140625" customWidth="1"/>
    <col min="18" max="27" width="9.44140625" customWidth="1"/>
  </cols>
  <sheetData>
    <row r="1" spans="1:15" ht="13.5" customHeight="1">
      <c r="A1" s="644" t="s">
        <v>0</v>
      </c>
      <c r="B1" s="645"/>
      <c r="C1" s="645"/>
      <c r="D1" s="645"/>
      <c r="E1" s="646"/>
      <c r="F1" s="16"/>
      <c r="G1" s="1"/>
      <c r="H1" s="647" t="s">
        <v>60682</v>
      </c>
      <c r="I1" s="648"/>
      <c r="J1" s="648"/>
      <c r="K1" s="648"/>
      <c r="L1" s="648"/>
      <c r="M1" s="648"/>
      <c r="N1" s="649"/>
      <c r="O1" s="3"/>
    </row>
    <row r="2" spans="1:15" ht="13.5" customHeight="1">
      <c r="A2" s="656" t="str">
        <f ca="1">"PERÍODO COMPUTADO: Artigos &amp; RH: " &amp; (YEAR(TODAY()) - 5) &amp; " - " &amp; (YEAR(TODAY()) - 1)&amp;" // Livros, Capítulos e Patentes: " &amp; (YEAR(TODAY()) - 10) &amp; " - " &amp; (YEAR(TODAY()) - 1)</f>
        <v>PERÍODO COMPUTADO: Artigos &amp; RH: 2021 - 2025 // Livros, Capítulos e Patentes: 2016 - 2025</v>
      </c>
      <c r="B2" s="657"/>
      <c r="C2" s="657"/>
      <c r="D2" s="657"/>
      <c r="E2" s="658"/>
      <c r="F2" s="16"/>
      <c r="G2" s="1"/>
      <c r="H2" s="650"/>
      <c r="I2" s="651"/>
      <c r="J2" s="651"/>
      <c r="K2" s="651"/>
      <c r="L2" s="651"/>
      <c r="M2" s="651"/>
      <c r="N2" s="652"/>
      <c r="O2" s="3"/>
    </row>
    <row r="3" spans="1:15" ht="16.2" customHeight="1" thickBot="1">
      <c r="A3" s="659" t="str" cm="1">
        <f t="array" aca="1" ref="A3" ca="1">"ORIENTADOR(A): " &amp; MID(CELL("filename", A1), FIND("]", CELL("filename", A1)) + 1, 255)</f>
        <v>ORIENTADOR(A): Paulo Ricardo</v>
      </c>
      <c r="B3" s="660"/>
      <c r="C3" s="660"/>
      <c r="D3" s="660"/>
      <c r="E3" s="661"/>
      <c r="F3" s="16"/>
      <c r="G3" s="1"/>
      <c r="H3" s="653"/>
      <c r="I3" s="654"/>
      <c r="J3" s="654"/>
      <c r="K3" s="654"/>
      <c r="L3" s="654"/>
      <c r="M3" s="654"/>
      <c r="N3" s="655"/>
      <c r="O3" s="3"/>
    </row>
    <row r="4" spans="1:15" ht="13.5" customHeight="1" thickBot="1">
      <c r="A4" s="2"/>
      <c r="B4" s="16"/>
      <c r="C4" s="16"/>
      <c r="D4" s="16"/>
      <c r="E4" s="21"/>
      <c r="F4" s="16"/>
      <c r="G4" s="1"/>
      <c r="H4" s="1"/>
      <c r="I4" s="3"/>
      <c r="J4" s="3"/>
      <c r="K4" s="3"/>
      <c r="L4" s="3"/>
      <c r="M4" s="3"/>
      <c r="N4" s="3"/>
      <c r="O4" s="3"/>
    </row>
    <row r="5" spans="1:15" ht="13.5" customHeight="1">
      <c r="A5" s="39" t="s">
        <v>1</v>
      </c>
      <c r="B5" s="662"/>
      <c r="C5" s="662"/>
      <c r="D5" s="662"/>
      <c r="E5" s="663"/>
      <c r="F5" s="1"/>
      <c r="G5" s="1"/>
      <c r="H5" s="666" t="s">
        <v>1</v>
      </c>
      <c r="I5" s="667"/>
      <c r="J5" s="667"/>
      <c r="K5" s="667"/>
      <c r="L5" s="667"/>
      <c r="M5" s="667"/>
      <c r="N5" s="668"/>
      <c r="O5" s="3"/>
    </row>
    <row r="6" spans="1:15" ht="13.5" customHeight="1" thickBot="1">
      <c r="A6" s="40" t="s">
        <v>2</v>
      </c>
      <c r="B6" s="664"/>
      <c r="C6" s="664"/>
      <c r="D6" s="664"/>
      <c r="E6" s="665"/>
      <c r="F6" s="1"/>
      <c r="G6" s="1"/>
      <c r="H6" s="669" t="s">
        <v>2</v>
      </c>
      <c r="I6" s="670"/>
      <c r="J6" s="670"/>
      <c r="K6" s="670"/>
      <c r="L6" s="670"/>
      <c r="M6" s="670"/>
      <c r="N6" s="671"/>
      <c r="O6" s="3"/>
    </row>
    <row r="7" spans="1:15" ht="13.5" customHeight="1" thickBot="1">
      <c r="A7" s="56" t="s">
        <v>53954</v>
      </c>
      <c r="B7" s="57" t="s">
        <v>53964</v>
      </c>
      <c r="C7" s="57" t="s">
        <v>3</v>
      </c>
      <c r="D7" s="58" t="s">
        <v>4</v>
      </c>
      <c r="E7" s="59" t="s">
        <v>53908</v>
      </c>
      <c r="F7" s="4"/>
      <c r="G7" s="4"/>
      <c r="H7" s="72" t="s">
        <v>60667</v>
      </c>
      <c r="I7" s="57" t="s">
        <v>55886</v>
      </c>
      <c r="J7" s="57" t="s">
        <v>24</v>
      </c>
      <c r="K7" s="57" t="s">
        <v>25</v>
      </c>
      <c r="L7" s="57" t="s">
        <v>26</v>
      </c>
      <c r="M7" s="57" t="s">
        <v>27</v>
      </c>
      <c r="N7" s="73" t="s">
        <v>53908</v>
      </c>
      <c r="O7" s="3"/>
    </row>
    <row r="8" spans="1:15" ht="13.5" customHeight="1">
      <c r="A8" s="60" t="str">
        <f t="shared" ref="A8:A22" si="0">IF(I8="", "", IF(J8="", "Revista sem Fator de Impacto" &amp; IF(K8="", "", ", " &amp; K8 &amp; ",") &amp; IF(L8="", "", " p. " &amp; L8), J8 &amp; IF(K8="", "", ", " &amp; K8 &amp; ",") &amp; IF(L8="", "", " p. " &amp; L8)))</f>
        <v/>
      </c>
      <c r="B8" s="61" t="str">
        <f>IF(I8="","",_xlfn.LET(
  _xlpm.resultado1, VLOOKUP(I8,'JCR 2026 (JIF 25)'!A:C,3,FALSE),
  _xlpm.resultado2, VLOOKUP(I8,'JCR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8" s="380" t="str">
        <f>IF(OR(ISBLANK(M8),NOT(ISNUMBER(B8))),"",1/M8)</f>
        <v/>
      </c>
      <c r="D8" s="381" t="str">
        <f t="shared" ref="D8" si="1">IF(J8="","",IF(OR(B8=0,B8="Revista sem FI"),0,IF(OR(AND(ISNUMBER(C8),C8&gt;0),AND(ISNUMBER(E8),E8&gt;0)),1,0)))</f>
        <v/>
      </c>
      <c r="E8" s="557" t="str">
        <f t="shared" ref="E8:E22" ca="1" si="2">IF(OR(N8="",NOT(ISNUMBER(B8))),"",IF(SUM(INDIRECT("$E$7:E"&amp;ROW()-1))+1/N8&gt;$C$23,0,1/N8))</f>
        <v/>
      </c>
      <c r="F8" s="3"/>
      <c r="G8" s="3"/>
      <c r="H8" s="48" t="str">
        <f>IF(I8&lt;&gt;"", COUNTIF($I$8:I8, "&lt;&gt;"), "")</f>
        <v/>
      </c>
      <c r="I8" s="229"/>
      <c r="J8" s="230" t="str">
        <f>IFERROR(VLOOKUP(I8,'JCR 2026 (JIF 25)'!A:D,4,0),"")</f>
        <v/>
      </c>
      <c r="K8" s="46"/>
      <c r="L8" s="46"/>
      <c r="M8" s="46"/>
      <c r="N8" s="52"/>
      <c r="O8" s="3"/>
    </row>
    <row r="9" spans="1:15" ht="13.5" customHeight="1">
      <c r="A9" s="37" t="str">
        <f t="shared" si="0"/>
        <v/>
      </c>
      <c r="B9" s="23" t="str">
        <f>IF(I9="","",_xlfn.LET(
  _xlpm.resultado1, VLOOKUP(I9,'JCR 2026 (JIF 25)'!A:C,3,FALSE),
  _xlpm.resultado2, VLOOKUP(I9,'JCR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9" s="388" t="str">
        <f t="shared" ref="C9:C22" si="3">IF(OR(ISBLANK(M9),NOT(ISNUMBER(B9))),"",1/M9)</f>
        <v/>
      </c>
      <c r="D9" s="389" t="str">
        <f t="shared" ref="D9:D22" si="4">IF(J9="","",IF(OR(B9=0,B9="Revista sem FI"),0,IF(OR(AND(ISNUMBER(C9),C9&gt;0),AND(ISNUMBER(E9),E9&gt;0)),1,0)))</f>
        <v/>
      </c>
      <c r="E9" s="561" t="str">
        <f t="shared" ca="1" si="2"/>
        <v/>
      </c>
      <c r="F9" s="3"/>
      <c r="G9" s="3"/>
      <c r="H9" s="49" t="str">
        <f>IF(I9&lt;&gt;"", COUNTIF($I$8:I9, "&lt;&gt;"), "")</f>
        <v/>
      </c>
      <c r="I9" s="87"/>
      <c r="J9" s="20" t="str">
        <f>IFERROR(VLOOKUP(I9,'JCR 2026 (JIF 25)'!A:D,4,0),"")</f>
        <v/>
      </c>
      <c r="K9" s="19"/>
      <c r="L9" s="19"/>
      <c r="M9" s="19"/>
      <c r="N9" s="53"/>
      <c r="O9" s="3"/>
    </row>
    <row r="10" spans="1:15" ht="13.5" customHeight="1">
      <c r="A10" s="37" t="str">
        <f t="shared" si="0"/>
        <v/>
      </c>
      <c r="B10" s="23" t="str">
        <f>IF(I10="","",_xlfn.LET(
  _xlpm.resultado1, VLOOKUP(I10,'JCR 2026 (JIF 25)'!A:C,3,FALSE),
  _xlpm.resultado2, VLOOKUP(I10,'JCR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0" s="388" t="str">
        <f t="shared" si="3"/>
        <v/>
      </c>
      <c r="D10" s="389" t="str">
        <f t="shared" si="4"/>
        <v/>
      </c>
      <c r="E10" s="561" t="str">
        <f t="shared" ca="1" si="2"/>
        <v/>
      </c>
      <c r="F10" s="3"/>
      <c r="G10" s="3"/>
      <c r="H10" s="49" t="str">
        <f>IF(I10&lt;&gt;"", COUNTIF($I$8:I10, "&lt;&gt;"), "")</f>
        <v/>
      </c>
      <c r="I10" s="231"/>
      <c r="J10" s="20" t="str">
        <f>IFERROR(VLOOKUP(I10,'JCR 2026 (JIF 25)'!A:D,4,0),"")</f>
        <v/>
      </c>
      <c r="K10" s="19"/>
      <c r="L10" s="19"/>
      <c r="M10" s="19"/>
      <c r="N10" s="53"/>
      <c r="O10" s="3"/>
    </row>
    <row r="11" spans="1:15" ht="13.5" customHeight="1">
      <c r="A11" s="37" t="str">
        <f t="shared" si="0"/>
        <v/>
      </c>
      <c r="B11" s="23" t="str">
        <f>IF(I11="","",_xlfn.LET(
  _xlpm.resultado1, VLOOKUP(I11,'JCR 2026 (JIF 25)'!A:C,3,FALSE),
  _xlpm.resultado2, VLOOKUP(I11,'JCR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1" s="388" t="str">
        <f t="shared" si="3"/>
        <v/>
      </c>
      <c r="D11" s="389" t="str">
        <f t="shared" si="4"/>
        <v/>
      </c>
      <c r="E11" s="561" t="str">
        <f t="shared" ca="1" si="2"/>
        <v/>
      </c>
      <c r="F11" s="3"/>
      <c r="G11" s="3"/>
      <c r="H11" s="49" t="str">
        <f>IF(I11&lt;&gt;"", COUNTIF($I$8:I11, "&lt;&gt;"), "")</f>
        <v/>
      </c>
      <c r="I11" s="87"/>
      <c r="J11" s="20" t="str">
        <f>IFERROR(VLOOKUP(I11,'JCR 2026 (JIF 25)'!A:D,4,0),"")</f>
        <v/>
      </c>
      <c r="K11" s="19"/>
      <c r="L11" s="19"/>
      <c r="M11" s="19"/>
      <c r="N11" s="53"/>
      <c r="O11" s="3"/>
    </row>
    <row r="12" spans="1:15" ht="13.5" customHeight="1">
      <c r="A12" s="37" t="str">
        <f t="shared" si="0"/>
        <v/>
      </c>
      <c r="B12" s="23" t="str">
        <f>IF(I12="","",_xlfn.LET(
  _xlpm.resultado1, VLOOKUP(I12,'JCR 2026 (JIF 25)'!A:C,3,FALSE),
  _xlpm.resultado2, VLOOKUP(I12,'JCR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2" s="388" t="str">
        <f t="shared" si="3"/>
        <v/>
      </c>
      <c r="D12" s="389" t="str">
        <f t="shared" si="4"/>
        <v/>
      </c>
      <c r="E12" s="561" t="str">
        <f t="shared" ca="1" si="2"/>
        <v/>
      </c>
      <c r="F12" s="3"/>
      <c r="G12" s="3"/>
      <c r="H12" s="49" t="str">
        <f>IF(I12&lt;&gt;"", COUNTIF($I$8:I12, "&lt;&gt;"), "")</f>
        <v/>
      </c>
      <c r="I12" s="87"/>
      <c r="J12" s="20" t="str">
        <f>IFERROR(VLOOKUP(I12,'JCR 2026 (JIF 25)'!A:D,4,0),"")</f>
        <v/>
      </c>
      <c r="K12" s="19"/>
      <c r="L12" s="19"/>
      <c r="M12" s="19"/>
      <c r="N12" s="53"/>
      <c r="O12" s="3"/>
    </row>
    <row r="13" spans="1:15" ht="13.5" customHeight="1">
      <c r="A13" s="37" t="str">
        <f t="shared" si="0"/>
        <v/>
      </c>
      <c r="B13" s="23" t="str">
        <f>IF(I13="","",_xlfn.LET(
  _xlpm.resultado1, VLOOKUP(I13,'JCR 2026 (JIF 25)'!A:C,3,FALSE),
  _xlpm.resultado2, VLOOKUP(I13,'JCR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3" s="388" t="str">
        <f t="shared" si="3"/>
        <v/>
      </c>
      <c r="D13" s="389" t="str">
        <f t="shared" si="4"/>
        <v/>
      </c>
      <c r="E13" s="561" t="str">
        <f t="shared" ca="1" si="2"/>
        <v/>
      </c>
      <c r="F13" s="3"/>
      <c r="G13" s="3"/>
      <c r="H13" s="49" t="str">
        <f>IF(I13&lt;&gt;"", COUNTIF($I$8:I13, "&lt;&gt;"), "")</f>
        <v/>
      </c>
      <c r="I13" s="87"/>
      <c r="J13" s="20" t="str">
        <f>IFERROR(VLOOKUP(I13,'JCR 2026 (JIF 25)'!A:D,4,0),"")</f>
        <v/>
      </c>
      <c r="K13" s="19"/>
      <c r="L13" s="19"/>
      <c r="M13" s="19"/>
      <c r="N13" s="53"/>
      <c r="O13" s="3"/>
    </row>
    <row r="14" spans="1:15" ht="13.5" customHeight="1">
      <c r="A14" s="37" t="str">
        <f t="shared" si="0"/>
        <v/>
      </c>
      <c r="B14" s="23" t="str">
        <f>IF(I14="","",_xlfn.LET(
  _xlpm.resultado1, VLOOKUP(I14,'JCR 2026 (JIF 25)'!A:C,3,FALSE),
  _xlpm.resultado2, VLOOKUP(I14,'JCR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4" s="388" t="str">
        <f t="shared" si="3"/>
        <v/>
      </c>
      <c r="D14" s="389" t="str">
        <f t="shared" si="4"/>
        <v/>
      </c>
      <c r="E14" s="561" t="str">
        <f t="shared" ca="1" si="2"/>
        <v/>
      </c>
      <c r="F14" s="3"/>
      <c r="G14" s="3"/>
      <c r="H14" s="49" t="str">
        <f>IF(I14&lt;&gt;"", COUNTIF($I$8:I14, "&lt;&gt;"), "")</f>
        <v/>
      </c>
      <c r="I14" s="87"/>
      <c r="J14" s="20" t="str">
        <f>IFERROR(VLOOKUP(I14,'JCR 2026 (JIF 25)'!A:D,4,0),"")</f>
        <v/>
      </c>
      <c r="K14" s="19"/>
      <c r="L14" s="19"/>
      <c r="M14" s="19"/>
      <c r="N14" s="53"/>
      <c r="O14" s="3"/>
    </row>
    <row r="15" spans="1:15" ht="13.5" customHeight="1">
      <c r="A15" s="37" t="str">
        <f t="shared" si="0"/>
        <v/>
      </c>
      <c r="B15" s="23" t="str">
        <f>IF(I15="","",_xlfn.LET(
  _xlpm.resultado1, VLOOKUP(I15,'JCR 2026 (JIF 25)'!A:C,3,FALSE),
  _xlpm.resultado2, VLOOKUP(I15,'JCR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5" s="388" t="str">
        <f t="shared" si="3"/>
        <v/>
      </c>
      <c r="D15" s="389" t="str">
        <f t="shared" si="4"/>
        <v/>
      </c>
      <c r="E15" s="561" t="str">
        <f t="shared" ca="1" si="2"/>
        <v/>
      </c>
      <c r="F15" s="3"/>
      <c r="G15" s="14"/>
      <c r="H15" s="49" t="str">
        <f>IF(I15&lt;&gt;"", COUNTIF($I$8:I15, "&lt;&gt;"), "")</f>
        <v/>
      </c>
      <c r="I15" s="87"/>
      <c r="J15" s="20" t="str">
        <f>IFERROR(VLOOKUP(I15,'JCR 2026 (JIF 25)'!A:D,4,0),"")</f>
        <v/>
      </c>
      <c r="K15" s="19"/>
      <c r="L15" s="19"/>
      <c r="M15" s="19"/>
      <c r="N15" s="53"/>
      <c r="O15" s="14"/>
    </row>
    <row r="16" spans="1:15" ht="13.5" customHeight="1">
      <c r="A16" s="37" t="str">
        <f t="shared" si="0"/>
        <v/>
      </c>
      <c r="B16" s="23" t="str">
        <f>IF(I16="","",_xlfn.LET(
  _xlpm.resultado1, VLOOKUP(I16,'JCR 2026 (JIF 25)'!A:C,3,FALSE),
  _xlpm.resultado2, VLOOKUP(I16,'JCR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6" s="388" t="str">
        <f t="shared" si="3"/>
        <v/>
      </c>
      <c r="D16" s="389" t="str">
        <f t="shared" si="4"/>
        <v/>
      </c>
      <c r="E16" s="561" t="str">
        <f t="shared" ca="1" si="2"/>
        <v/>
      </c>
      <c r="F16" s="3"/>
      <c r="G16" s="14"/>
      <c r="H16" s="49" t="str">
        <f>IF(I16&lt;&gt;"", COUNTIF($I$8:I16, "&lt;&gt;"), "")</f>
        <v/>
      </c>
      <c r="I16" s="87"/>
      <c r="J16" s="20" t="str">
        <f>IFERROR(VLOOKUP(I16,'JCR 2026 (JIF 25)'!A:D,4,0),"")</f>
        <v/>
      </c>
      <c r="K16" s="19"/>
      <c r="L16" s="19"/>
      <c r="M16" s="19"/>
      <c r="N16" s="53"/>
      <c r="O16" s="14"/>
    </row>
    <row r="17" spans="1:15" ht="13.5" customHeight="1">
      <c r="A17" s="37" t="str">
        <f t="shared" si="0"/>
        <v/>
      </c>
      <c r="B17" s="23" t="str">
        <f>IF(I17="","",_xlfn.LET(
  _xlpm.resultado1, VLOOKUP(I17,'JCR 2026 (JIF 25)'!A:C,3,FALSE),
  _xlpm.resultado2, VLOOKUP(I17,'JCR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7" s="388" t="str">
        <f t="shared" si="3"/>
        <v/>
      </c>
      <c r="D17" s="389" t="str">
        <f t="shared" si="4"/>
        <v/>
      </c>
      <c r="E17" s="561" t="str">
        <f t="shared" ca="1" si="2"/>
        <v/>
      </c>
      <c r="F17" s="3"/>
      <c r="G17" s="14"/>
      <c r="H17" s="49" t="str">
        <f>IF(I17&lt;&gt;"", COUNTIF($I$8:I17, "&lt;&gt;"), "")</f>
        <v/>
      </c>
      <c r="I17" s="87"/>
      <c r="J17" s="20" t="str">
        <f>IFERROR(VLOOKUP(I17,'JCR 2026 (JIF 25)'!A:D,4,0),"")</f>
        <v/>
      </c>
      <c r="K17" s="19"/>
      <c r="L17" s="19"/>
      <c r="M17" s="19"/>
      <c r="N17" s="53"/>
      <c r="O17" s="14"/>
    </row>
    <row r="18" spans="1:15" ht="13.5" customHeight="1">
      <c r="A18" s="37" t="str">
        <f t="shared" si="0"/>
        <v/>
      </c>
      <c r="B18" s="23" t="str">
        <f>IF(I18="","",_xlfn.LET(
  _xlpm.resultado1, VLOOKUP(I18,'JCR 2026 (JIF 25)'!A:C,3,FALSE),
  _xlpm.resultado2, VLOOKUP(I18,'JCR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8" s="388" t="str">
        <f t="shared" si="3"/>
        <v/>
      </c>
      <c r="D18" s="389" t="str">
        <f t="shared" si="4"/>
        <v/>
      </c>
      <c r="E18" s="561" t="str">
        <f t="shared" ca="1" si="2"/>
        <v/>
      </c>
      <c r="F18" s="3"/>
      <c r="G18" s="14"/>
      <c r="H18" s="49" t="str">
        <f>IF(I18&lt;&gt;"", COUNTIF($I$8:I18, "&lt;&gt;"), "")</f>
        <v/>
      </c>
      <c r="I18" s="87"/>
      <c r="J18" s="20" t="str">
        <f>IFERROR(VLOOKUP(I18,'JCR 2026 (JIF 25)'!A:D,4,0),"")</f>
        <v/>
      </c>
      <c r="K18" s="19"/>
      <c r="L18" s="19"/>
      <c r="M18" s="19"/>
      <c r="N18" s="53"/>
      <c r="O18" s="14"/>
    </row>
    <row r="19" spans="1:15" ht="13.5" customHeight="1">
      <c r="A19" s="37" t="str">
        <f t="shared" si="0"/>
        <v/>
      </c>
      <c r="B19" s="23" t="str">
        <f>IF(I19="","",_xlfn.LET(
  _xlpm.resultado1, VLOOKUP(I19,'JCR 2026 (JIF 25)'!A:C,3,FALSE),
  _xlpm.resultado2, VLOOKUP(I19,'JCR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9" s="388" t="str">
        <f t="shared" si="3"/>
        <v/>
      </c>
      <c r="D19" s="389" t="str">
        <f t="shared" si="4"/>
        <v/>
      </c>
      <c r="E19" s="561" t="str">
        <f t="shared" ca="1" si="2"/>
        <v/>
      </c>
      <c r="F19" s="3"/>
      <c r="G19" s="14"/>
      <c r="H19" s="49" t="str">
        <f>IF(I19&lt;&gt;"", COUNTIF($I$8:I19, "&lt;&gt;"), "")</f>
        <v/>
      </c>
      <c r="I19" s="87"/>
      <c r="J19" s="20" t="str">
        <f>IFERROR(VLOOKUP(I19,'JCR 2026 (JIF 25)'!A:D,4,0),"")</f>
        <v/>
      </c>
      <c r="K19" s="19"/>
      <c r="L19" s="19"/>
      <c r="M19" s="19"/>
      <c r="N19" s="53"/>
      <c r="O19" s="14"/>
    </row>
    <row r="20" spans="1:15" ht="13.5" customHeight="1">
      <c r="A20" s="37" t="str">
        <f t="shared" si="0"/>
        <v/>
      </c>
      <c r="B20" s="23" t="str">
        <f>IF(I20="","",_xlfn.LET(
  _xlpm.resultado1, VLOOKUP(I20,'JCR 2026 (JIF 25)'!A:C,3,FALSE),
  _xlpm.resultado2, VLOOKUP(I20,'JCR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20" s="388" t="str">
        <f t="shared" si="3"/>
        <v/>
      </c>
      <c r="D20" s="389" t="str">
        <f t="shared" si="4"/>
        <v/>
      </c>
      <c r="E20" s="561" t="str">
        <f t="shared" ca="1" si="2"/>
        <v/>
      </c>
      <c r="F20" s="3"/>
      <c r="G20" s="3"/>
      <c r="H20" s="49" t="str">
        <f>IF(I20&lt;&gt;"", COUNTIF($I$8:I20, "&lt;&gt;"), "")</f>
        <v/>
      </c>
      <c r="I20" s="87"/>
      <c r="J20" s="20" t="str">
        <f>IFERROR(VLOOKUP(I20,'JCR 2026 (JIF 25)'!A:D,4,0),"")</f>
        <v/>
      </c>
      <c r="K20" s="19"/>
      <c r="L20" s="19"/>
      <c r="M20" s="19"/>
      <c r="N20" s="53"/>
      <c r="O20" s="3"/>
    </row>
    <row r="21" spans="1:15" ht="13.5" customHeight="1">
      <c r="A21" s="37" t="str">
        <f t="shared" si="0"/>
        <v/>
      </c>
      <c r="B21" s="23" t="str">
        <f>IF(I21="","",_xlfn.LET(
  _xlpm.resultado1, VLOOKUP(I21,'JCR 2026 (JIF 25)'!A:C,3,FALSE),
  _xlpm.resultado2, VLOOKUP(I21,'JCR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21" s="388" t="str">
        <f t="shared" si="3"/>
        <v/>
      </c>
      <c r="D21" s="389" t="str">
        <f t="shared" si="4"/>
        <v/>
      </c>
      <c r="E21" s="561" t="str">
        <f t="shared" ca="1" si="2"/>
        <v/>
      </c>
      <c r="F21" s="3"/>
      <c r="G21" s="14"/>
      <c r="H21" s="49" t="str">
        <f>IF(I21&lt;&gt;"", COUNTIF($I$8:I21, "&lt;&gt;"), "")</f>
        <v/>
      </c>
      <c r="I21" s="87"/>
      <c r="J21" s="20" t="str">
        <f>IFERROR(VLOOKUP(I21,'JCR 2026 (JIF 25)'!A:D,4,0),"")</f>
        <v/>
      </c>
      <c r="K21" s="19"/>
      <c r="L21" s="19"/>
      <c r="M21" s="19"/>
      <c r="N21" s="53"/>
      <c r="O21" s="14"/>
    </row>
    <row r="22" spans="1:15" ht="13.5" customHeight="1" thickBot="1">
      <c r="A22" s="38" t="str">
        <f t="shared" si="0"/>
        <v/>
      </c>
      <c r="B22" s="33" t="str">
        <f>IF(I22="","",_xlfn.LET(
  _xlpm.resultado1, VLOOKUP(I22,'JCR 2026 (JIF 25)'!A:C,3,FALSE),
  _xlpm.resultado2, VLOOKUP(I22,'JCR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22" s="397" t="str">
        <f t="shared" si="3"/>
        <v/>
      </c>
      <c r="D22" s="398" t="str">
        <f t="shared" si="4"/>
        <v/>
      </c>
      <c r="E22" s="562" t="str">
        <f t="shared" ca="1" si="2"/>
        <v/>
      </c>
      <c r="F22" s="3"/>
      <c r="G22" s="14"/>
      <c r="H22" s="49" t="str">
        <f>IF(I22&lt;&gt;"", COUNTIF($I$8:I22, "&lt;&gt;"), "")</f>
        <v/>
      </c>
      <c r="I22" s="87"/>
      <c r="J22" s="20" t="str">
        <f>IFERROR(VLOOKUP(I22,'JCR 2026 (JIF 25)'!A:D,4,0),"")</f>
        <v/>
      </c>
      <c r="K22" s="19"/>
      <c r="L22" s="19"/>
      <c r="M22" s="19"/>
      <c r="N22" s="53"/>
      <c r="O22" s="14"/>
    </row>
    <row r="23" spans="1:15" ht="13.5" customHeight="1">
      <c r="A23" s="34" t="s">
        <v>60663</v>
      </c>
      <c r="B23" s="35">
        <f>SUM(B8:B22)</f>
        <v>0</v>
      </c>
      <c r="C23" s="35">
        <f>SUM(C8:C22)</f>
        <v>0</v>
      </c>
      <c r="D23" s="35">
        <f>SUM(D8:D22)</f>
        <v>0</v>
      </c>
      <c r="E23" s="36">
        <f ca="1">SUM(E8:E22)</f>
        <v>0</v>
      </c>
      <c r="F23" s="3"/>
      <c r="G23" s="3"/>
      <c r="H23" s="3"/>
      <c r="I23" s="3"/>
      <c r="J23" s="233"/>
      <c r="K23" s="3"/>
      <c r="L23" s="3"/>
      <c r="M23" s="3"/>
      <c r="N23" s="3"/>
      <c r="O23" s="3"/>
    </row>
    <row r="24" spans="1:15" ht="13.5" customHeight="1" thickBot="1">
      <c r="A24" s="24"/>
      <c r="B24" s="25" t="s">
        <v>53910</v>
      </c>
      <c r="C24" s="55">
        <f ca="1">C23+(MIN(C23,E23))</f>
        <v>0</v>
      </c>
      <c r="D24" s="26"/>
      <c r="E24" s="27"/>
      <c r="F24" s="14"/>
      <c r="G24" s="14"/>
      <c r="H24" s="14"/>
      <c r="I24" s="14"/>
      <c r="J24" s="211"/>
      <c r="K24" s="14"/>
      <c r="L24" s="14"/>
      <c r="M24" s="3"/>
      <c r="N24" s="3"/>
      <c r="O24" s="3"/>
    </row>
    <row r="25" spans="1:15" ht="13.5" customHeight="1" thickBot="1">
      <c r="A25" s="16"/>
      <c r="B25" s="21"/>
      <c r="C25" s="21"/>
      <c r="D25" s="29"/>
      <c r="E25" s="15"/>
      <c r="F25" s="3"/>
      <c r="G25" s="3"/>
      <c r="H25" s="3"/>
      <c r="I25" s="3"/>
      <c r="J25" s="8"/>
      <c r="K25" s="3"/>
      <c r="L25" s="3"/>
      <c r="M25" s="3"/>
      <c r="N25" s="3"/>
      <c r="O25" s="3"/>
    </row>
    <row r="26" spans="1:15" ht="13.5" customHeight="1" thickBot="1">
      <c r="A26" s="41" t="s">
        <v>6</v>
      </c>
      <c r="B26" s="133" t="s">
        <v>53953</v>
      </c>
      <c r="C26" s="42" cm="1">
        <f t="array" aca="1" ref="C26" ca="1">_xlfn.LET(
_xlpm._nAP,COUNTIF(C8:C22,"&gt;0"),
_xlpm._nTotal,SUM(D8:D22),
_xlpm._nCandidatosAPCo,SUMPRODUCT(--ISNUMBER(E8:E22)),
_xlpm._nAPCoUsados,MIN(MAX(0,_xlpm._nTotal-_xlpm._nAP),_xlpm._nCandidatosAPCo),
_xlpm._FIAPCo,_xlfn._xlws.FILTER(
   IF(ISNUMBER(B8:B22),B8:B22,0),
   ISNUMBER(E8:E22),
   0
),
_xlpm._somaAP,SUMIFS(B8:B22,C8:C22,"&gt;0"),
_xlpm._somaAPCo,IF(
   _xlpm._nAPCoUsados=0,
   0,
   SUM(
      LARGE(
         _xlpm._FIAPCo,
         _xlfn.SEQUENCE(_xlpm._nAPCoUsados)
      )
   )
),
IF(
   _xlpm._nTotal=0,
   0,
   (_xlpm._somaAP+_xlpm._somaAPCo)/_xlpm._nTotal
)
)</f>
        <v>0</v>
      </c>
      <c r="D26" s="14" t="s">
        <v>53962</v>
      </c>
      <c r="E26" s="8"/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15" ht="13.5" customHeight="1">
      <c r="A27" s="3"/>
      <c r="B27" s="3"/>
      <c r="C27" s="3"/>
      <c r="D27" s="210" t="s">
        <v>53963</v>
      </c>
      <c r="E27" s="8"/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1:15" ht="13.5" customHeight="1" thickBot="1">
      <c r="A28" s="14"/>
      <c r="B28" s="14"/>
      <c r="C28" s="14"/>
      <c r="D28" s="210"/>
      <c r="E28" s="15"/>
      <c r="F28" s="14"/>
      <c r="G28" s="14"/>
      <c r="H28" s="14"/>
      <c r="I28" s="14"/>
      <c r="J28" s="14"/>
      <c r="K28" s="14"/>
      <c r="L28" s="14"/>
      <c r="M28" s="14"/>
      <c r="N28" s="14"/>
      <c r="O28" s="14"/>
    </row>
    <row r="29" spans="1:15" ht="13.5" customHeight="1" thickBot="1">
      <c r="A29" s="39" t="s">
        <v>53952</v>
      </c>
      <c r="B29" s="212"/>
      <c r="C29" s="57" t="s">
        <v>3</v>
      </c>
      <c r="D29" s="58" t="s">
        <v>4</v>
      </c>
      <c r="E29" s="8"/>
      <c r="F29" s="3"/>
      <c r="G29" s="3"/>
      <c r="H29" s="257" t="s">
        <v>60667</v>
      </c>
      <c r="I29" s="258" t="s">
        <v>60675</v>
      </c>
      <c r="J29" s="258" t="s">
        <v>60677</v>
      </c>
      <c r="K29" s="259" t="s">
        <v>25</v>
      </c>
      <c r="L29" s="258" t="s">
        <v>60676</v>
      </c>
      <c r="M29" s="259" t="s">
        <v>53917</v>
      </c>
      <c r="N29" s="260" t="s">
        <v>60680</v>
      </c>
      <c r="O29" s="3"/>
    </row>
    <row r="30" spans="1:15" ht="13.5" customHeight="1">
      <c r="A30" s="672" t="str">
        <f>IF(OR(ISBLANK(J30),ISBLANK(K30)), "", J30 &amp; ", " &amp; K30)</f>
        <v>BR 10 2025 015221 5 Superfícies antipatogênicas constituídas.., 2025</v>
      </c>
      <c r="B30" s="673"/>
      <c r="C30" s="269">
        <f>IF(I30="","",
 IF(I30="C", IF(L30="N", 1, IF(L30="I", 2, 0)),
 IF(I30="L", IF(L30="N", 2, IF(L30="I", 4, 0)),
 IF(I30="P",
    IF(L30="N",1,IF(L30="I",2,0)) *
    IF(L30&lt;&gt;"", IF(N30&lt;&gt;"", 2, 1), 0),
 0))))</f>
        <v>1</v>
      </c>
      <c r="D30" s="275">
        <f t="shared" ref="D30:D39" si="5">IF(A30="","",1)</f>
        <v>1</v>
      </c>
      <c r="E30" s="8"/>
      <c r="F30" s="3"/>
      <c r="G30" s="3"/>
      <c r="H30" s="48">
        <f>IF(J30&lt;&gt;"", COUNTIF($J30:J$30, "&lt;&gt;"), "")</f>
        <v>1</v>
      </c>
      <c r="I30" s="203" t="s">
        <v>60674</v>
      </c>
      <c r="J30" s="51" t="s">
        <v>66357</v>
      </c>
      <c r="K30" s="66">
        <v>2025</v>
      </c>
      <c r="L30" s="203" t="s">
        <v>60678</v>
      </c>
      <c r="M30" s="289"/>
      <c r="N30" s="270"/>
      <c r="O30" s="3"/>
    </row>
    <row r="31" spans="1:15" ht="13.5" customHeight="1">
      <c r="A31" s="642" t="str">
        <f t="shared" ref="A31:A39" si="6">IF(OR(ISBLANK(J31),ISBLANK(K31)), "", J31 &amp; ", " &amp; K31)</f>
        <v/>
      </c>
      <c r="B31" s="643"/>
      <c r="C31" s="262" t="str">
        <f t="shared" ref="C31:C39" si="7">IF(I31="","",
 IF(I31="C", IF(L31="N", 1, IF(L31="I", 2, 0)),
 IF(I31="L", IF(L31="N", 2, IF(L31="I", 4, 0)),
 IF(I31="P",
    IF(L31="N",1,IF(L31="I",2,0)) *
    IF(L31&lt;&gt;"", IF(N31&lt;&gt;"", 2, 1), 0),
 0))))</f>
        <v/>
      </c>
      <c r="D31" s="276" t="str">
        <f t="shared" si="5"/>
        <v/>
      </c>
      <c r="E31" s="8"/>
      <c r="F31" s="3"/>
      <c r="G31" s="3"/>
      <c r="H31" s="282" t="str">
        <f>IF(J31&lt;&gt;"", COUNTIF($J$30:J31, "&lt;&gt;"), "")</f>
        <v/>
      </c>
      <c r="I31" s="87"/>
      <c r="J31" s="18"/>
      <c r="K31" s="6"/>
      <c r="L31" s="87"/>
      <c r="M31" s="294"/>
      <c r="N31" s="266"/>
      <c r="O31" s="3"/>
    </row>
    <row r="32" spans="1:15" ht="13.5" customHeight="1">
      <c r="A32" s="642" t="str">
        <f t="shared" si="6"/>
        <v/>
      </c>
      <c r="B32" s="643"/>
      <c r="C32" s="262" t="str">
        <f t="shared" si="7"/>
        <v/>
      </c>
      <c r="D32" s="276" t="str">
        <f t="shared" si="5"/>
        <v/>
      </c>
      <c r="E32" s="8"/>
      <c r="F32" s="3"/>
      <c r="G32" s="3"/>
      <c r="H32" s="282" t="str">
        <f>IF(J32&lt;&gt;"", COUNTIF($J$30:J32, "&lt;&gt;"), "")</f>
        <v/>
      </c>
      <c r="I32" s="87"/>
      <c r="J32" s="18"/>
      <c r="K32" s="6"/>
      <c r="L32" s="87"/>
      <c r="M32" s="294"/>
      <c r="N32" s="266"/>
      <c r="O32" s="3"/>
    </row>
    <row r="33" spans="1:15" ht="13.5" customHeight="1">
      <c r="A33" s="642" t="str">
        <f t="shared" si="6"/>
        <v/>
      </c>
      <c r="B33" s="643"/>
      <c r="C33" s="262" t="str">
        <f t="shared" si="7"/>
        <v/>
      </c>
      <c r="D33" s="276" t="str">
        <f t="shared" si="5"/>
        <v/>
      </c>
      <c r="E33" s="8"/>
      <c r="F33" s="3"/>
      <c r="G33" s="3"/>
      <c r="H33" s="282" t="str">
        <f>IF(J33&lt;&gt;"", COUNTIF($J$30:J33, "&lt;&gt;"), "")</f>
        <v/>
      </c>
      <c r="I33" s="87"/>
      <c r="J33" s="18"/>
      <c r="K33" s="6"/>
      <c r="L33" s="87"/>
      <c r="M33" s="294"/>
      <c r="N33" s="266"/>
      <c r="O33" s="3"/>
    </row>
    <row r="34" spans="1:15" ht="13.5" customHeight="1">
      <c r="A34" s="642" t="str">
        <f t="shared" si="6"/>
        <v/>
      </c>
      <c r="B34" s="643"/>
      <c r="C34" s="262" t="str">
        <f t="shared" si="7"/>
        <v/>
      </c>
      <c r="D34" s="276" t="str">
        <f t="shared" si="5"/>
        <v/>
      </c>
      <c r="E34" s="15"/>
      <c r="F34" s="14"/>
      <c r="G34" s="14"/>
      <c r="H34" s="282" t="str">
        <f>IF(J34&lt;&gt;"", COUNTIF($J$30:J34, "&lt;&gt;"), "")</f>
        <v/>
      </c>
      <c r="I34" s="87"/>
      <c r="J34" s="255"/>
      <c r="K34" s="6"/>
      <c r="L34" s="87"/>
      <c r="M34" s="294"/>
      <c r="N34" s="266"/>
      <c r="O34" s="14"/>
    </row>
    <row r="35" spans="1:15" ht="13.5" customHeight="1">
      <c r="A35" s="642" t="str">
        <f t="shared" si="6"/>
        <v/>
      </c>
      <c r="B35" s="643"/>
      <c r="C35" s="262" t="str">
        <f t="shared" si="7"/>
        <v/>
      </c>
      <c r="D35" s="276" t="str">
        <f t="shared" si="5"/>
        <v/>
      </c>
      <c r="E35" s="15"/>
      <c r="F35" s="14"/>
      <c r="G35" s="14"/>
      <c r="H35" s="282" t="str">
        <f>IF(J35&lt;&gt;"", COUNTIF($J$30:J35, "&lt;&gt;"), "")</f>
        <v/>
      </c>
      <c r="I35" s="87"/>
      <c r="J35" s="255"/>
      <c r="K35" s="19"/>
      <c r="L35" s="87"/>
      <c r="M35" s="294"/>
      <c r="N35" s="266"/>
      <c r="O35" s="14"/>
    </row>
    <row r="36" spans="1:15" ht="13.5" customHeight="1">
      <c r="A36" s="642" t="str">
        <f t="shared" si="6"/>
        <v/>
      </c>
      <c r="B36" s="643"/>
      <c r="C36" s="262" t="str">
        <f t="shared" si="7"/>
        <v/>
      </c>
      <c r="D36" s="276" t="str">
        <f t="shared" si="5"/>
        <v/>
      </c>
      <c r="E36" s="8"/>
      <c r="F36" s="3"/>
      <c r="G36" s="3"/>
      <c r="H36" s="282" t="str">
        <f>IF(J36&lt;&gt;"", COUNTIF($J$30:J36, "&lt;&gt;"), "")</f>
        <v/>
      </c>
      <c r="I36" s="87"/>
      <c r="J36" s="255"/>
      <c r="K36" s="6"/>
      <c r="L36" s="87"/>
      <c r="M36" s="294"/>
      <c r="N36" s="266"/>
      <c r="O36" s="3"/>
    </row>
    <row r="37" spans="1:15" ht="13.5" customHeight="1">
      <c r="A37" s="642" t="str">
        <f t="shared" si="6"/>
        <v/>
      </c>
      <c r="B37" s="643"/>
      <c r="C37" s="262" t="str">
        <f t="shared" si="7"/>
        <v/>
      </c>
      <c r="D37" s="276" t="str">
        <f t="shared" si="5"/>
        <v/>
      </c>
      <c r="E37" s="15"/>
      <c r="F37" s="14"/>
      <c r="G37" s="14"/>
      <c r="H37" s="282" t="str">
        <f>IF(J37&lt;&gt;"", COUNTIF($J$30:J37, "&lt;&gt;"), "")</f>
        <v/>
      </c>
      <c r="I37" s="87"/>
      <c r="J37" s="255"/>
      <c r="K37" s="7"/>
      <c r="L37" s="87"/>
      <c r="M37" s="294"/>
      <c r="N37" s="266"/>
      <c r="O37" s="14"/>
    </row>
    <row r="38" spans="1:15" ht="13.5" customHeight="1">
      <c r="A38" s="642" t="str">
        <f t="shared" si="6"/>
        <v/>
      </c>
      <c r="B38" s="643"/>
      <c r="C38" s="262" t="str">
        <f t="shared" si="7"/>
        <v/>
      </c>
      <c r="D38" s="276" t="str">
        <f t="shared" si="5"/>
        <v/>
      </c>
      <c r="E38" s="8"/>
      <c r="F38" s="3"/>
      <c r="G38" s="3"/>
      <c r="H38" s="282" t="str">
        <f>IF(J38&lt;&gt;"", COUNTIF($J$30:J38, "&lt;&gt;"), "")</f>
        <v/>
      </c>
      <c r="I38" s="87"/>
      <c r="J38" s="255"/>
      <c r="K38" s="19"/>
      <c r="L38" s="87"/>
      <c r="M38" s="294"/>
      <c r="N38" s="266"/>
      <c r="O38" s="3"/>
    </row>
    <row r="39" spans="1:15" ht="13.5" customHeight="1" thickBot="1">
      <c r="A39" s="674" t="str">
        <f t="shared" si="6"/>
        <v/>
      </c>
      <c r="B39" s="675"/>
      <c r="C39" s="263" t="str">
        <f t="shared" si="7"/>
        <v/>
      </c>
      <c r="D39" s="277" t="str">
        <f t="shared" si="5"/>
        <v/>
      </c>
      <c r="E39" s="8"/>
      <c r="F39" s="3"/>
      <c r="G39" s="3"/>
      <c r="H39" s="293" t="str">
        <f>IF(J39&lt;&gt;"", COUNTIF($J$30:J39, "&lt;&gt;"), "")</f>
        <v/>
      </c>
      <c r="I39" s="228"/>
      <c r="J39" s="256"/>
      <c r="K39" s="228"/>
      <c r="L39" s="228"/>
      <c r="M39" s="299"/>
      <c r="N39" s="267"/>
      <c r="O39" s="3"/>
    </row>
    <row r="40" spans="1:15" ht="13.5" customHeight="1" thickBot="1">
      <c r="A40" s="733" t="s">
        <v>60663</v>
      </c>
      <c r="B40" s="734"/>
      <c r="C40" s="237">
        <f>SUM(C30:C39)</f>
        <v>1</v>
      </c>
      <c r="D40" s="238">
        <f>SUM(D30:D39)</f>
        <v>1</v>
      </c>
      <c r="E40" s="8"/>
      <c r="F40" s="3"/>
      <c r="G40" s="3"/>
      <c r="H40" s="3" t="s">
        <v>60668</v>
      </c>
      <c r="I40" s="3"/>
      <c r="J40" s="3"/>
      <c r="K40" s="3"/>
      <c r="L40" s="3"/>
      <c r="M40" s="3"/>
      <c r="N40" s="3"/>
      <c r="O40" s="3"/>
    </row>
    <row r="41" spans="1:15" ht="13.5" customHeight="1" thickBot="1">
      <c r="A41" s="127"/>
      <c r="B41" s="28"/>
      <c r="C41" s="15"/>
      <c r="D41" s="15"/>
      <c r="E41" s="8"/>
      <c r="F41" s="3"/>
      <c r="G41" s="3"/>
      <c r="H41" s="3" t="s">
        <v>60669</v>
      </c>
      <c r="I41" s="3"/>
      <c r="J41" s="3"/>
      <c r="K41" s="3"/>
      <c r="L41" s="3"/>
      <c r="M41" s="3"/>
      <c r="N41" s="3"/>
      <c r="O41" s="3"/>
    </row>
    <row r="42" spans="1:15" ht="13.5" customHeight="1" thickBot="1">
      <c r="A42" s="128" t="s">
        <v>60664</v>
      </c>
      <c r="B42" s="131" t="s">
        <v>53911</v>
      </c>
      <c r="C42" s="129">
        <f ca="1">C24+C40</f>
        <v>1</v>
      </c>
      <c r="D42" s="130">
        <f>D23 + D40</f>
        <v>1</v>
      </c>
      <c r="E42" s="8"/>
      <c r="F42" s="3"/>
      <c r="G42" s="3"/>
      <c r="H42" s="3" t="s">
        <v>60670</v>
      </c>
      <c r="I42" s="3"/>
      <c r="J42" s="3"/>
      <c r="K42" s="3"/>
      <c r="L42" s="3"/>
      <c r="M42" s="3"/>
      <c r="N42" s="3"/>
      <c r="O42" s="3"/>
    </row>
    <row r="43" spans="1:15" ht="13.5" customHeight="1" thickBot="1">
      <c r="A43" s="15"/>
      <c r="B43" s="131" t="s">
        <v>53914</v>
      </c>
      <c r="C43" s="130">
        <f>C40+C23</f>
        <v>1</v>
      </c>
      <c r="D43" s="14"/>
      <c r="E43" s="8"/>
      <c r="F43" s="3"/>
      <c r="G43" s="3"/>
      <c r="H43" s="3"/>
      <c r="I43" s="3"/>
      <c r="J43" s="3"/>
      <c r="K43" s="3"/>
      <c r="L43" s="3"/>
      <c r="M43" s="3"/>
      <c r="N43" s="3"/>
      <c r="O43" s="3"/>
    </row>
    <row r="44" spans="1:15" ht="13.5" customHeight="1" thickBot="1">
      <c r="A44" s="15"/>
      <c r="B44" s="15"/>
      <c r="C44" s="15"/>
      <c r="D44" s="14"/>
      <c r="E44" s="15"/>
      <c r="F44" s="14"/>
      <c r="G44" s="14"/>
      <c r="H44" s="14"/>
      <c r="I44" s="14"/>
      <c r="J44" s="14"/>
      <c r="K44" s="14"/>
      <c r="L44" s="14"/>
      <c r="M44" s="3"/>
      <c r="N44" s="3"/>
      <c r="O44" s="3"/>
    </row>
    <row r="45" spans="1:15" ht="13.5" customHeight="1" thickBot="1">
      <c r="A45" s="137" t="s">
        <v>7</v>
      </c>
      <c r="B45" s="139"/>
      <c r="C45" s="9"/>
      <c r="D45" s="3"/>
      <c r="E45" s="8"/>
      <c r="F45" s="3"/>
      <c r="G45" s="3"/>
      <c r="H45" s="137" t="s">
        <v>7</v>
      </c>
      <c r="I45" s="138"/>
      <c r="J45" s="138"/>
      <c r="K45" s="138"/>
      <c r="L45" s="139"/>
      <c r="M45" s="3"/>
      <c r="N45" s="3"/>
      <c r="O45" s="3"/>
    </row>
    <row r="46" spans="1:15" ht="13.5" customHeight="1" thickBot="1">
      <c r="A46" s="132" t="s">
        <v>8</v>
      </c>
      <c r="B46" s="134" t="s">
        <v>9</v>
      </c>
      <c r="C46" s="4"/>
      <c r="D46" s="3"/>
      <c r="E46" s="8"/>
      <c r="F46" s="3"/>
      <c r="G46" s="3"/>
      <c r="H46" s="196" t="s">
        <v>60667</v>
      </c>
      <c r="I46" s="57" t="s">
        <v>55886</v>
      </c>
      <c r="J46" s="197" t="s">
        <v>24</v>
      </c>
      <c r="K46" s="197" t="s">
        <v>25</v>
      </c>
      <c r="L46" s="198" t="s">
        <v>26</v>
      </c>
      <c r="M46" s="3"/>
      <c r="N46" s="3"/>
      <c r="O46" s="3"/>
    </row>
    <row r="47" spans="1:15" ht="13.5" customHeight="1">
      <c r="A47" s="135" t="str">
        <f>IF(ISBLANK(J47),"",J47 &amp; IF(ISBLANK(K47), "", ", " &amp; K47 &amp; ",") &amp; IF(ISBLANK(L47), "", " p. " &amp; L47))</f>
        <v>Surfaces and Interfaces, 2025, p. 108159</v>
      </c>
      <c r="B47" s="136">
        <f>IF(C47="Revista sem FI",0,IF(OR(I47="",K47=""),"",1))</f>
        <v>1</v>
      </c>
      <c r="C47" s="239" t="str">
        <f>IF(IF(I47="","",_xlfn.LET(_xlpm.resultado1,VLOOKUP(I47,'JCR 2026 (JIF 25)'!A:C,3,FALSE),_xlpm.resultado2,VLOOKUP(I47,'JCR 2026 (JIF 25)'!B:C,2,FALSE),_xlpm.resultado,IFERROR(_xlpm.resultado1,IFERROR(_xlpm.resultado2,"")),IF(OR(_xlpm.resultado=0,_xlpm.resultado=""),"Revista sem FI",VALUE(_xlpm.resultado))))="Revista sem FI","Revista sem FI","")</f>
        <v/>
      </c>
      <c r="D47" s="3"/>
      <c r="E47" s="8"/>
      <c r="F47" s="3"/>
      <c r="G47" s="3"/>
      <c r="H47" s="48">
        <f>IF(I47&lt;&gt;"", COUNTIF($I$47:I47, "&lt;&gt;"), "")</f>
        <v>1</v>
      </c>
      <c r="I47" s="70" t="s">
        <v>23129</v>
      </c>
      <c r="J47" s="88" t="str">
        <f>IFERROR(VLOOKUP(I47,'JCR 2026 (JIF 25)'!A:D,4,0),"")</f>
        <v>Surfaces and Interfaces</v>
      </c>
      <c r="K47" s="66">
        <v>2025</v>
      </c>
      <c r="L47" s="67">
        <v>108159</v>
      </c>
      <c r="M47" s="3"/>
      <c r="N47" s="3"/>
      <c r="O47" s="3"/>
    </row>
    <row r="48" spans="1:15" ht="13.5" customHeight="1">
      <c r="A48" s="135" t="str">
        <f t="shared" ref="A48:A71" si="8">IF(ISBLANK(J48),"",J48 &amp; IF(ISBLANK(K48), "", ", " &amp; K48 &amp; ",") &amp; IF(ISBLANK(L48), "", " p. " &amp; L48))</f>
        <v>AAPS PHARMSCITECH, 2025, p. 200</v>
      </c>
      <c r="B48" s="136">
        <f t="shared" ref="B48:B71" si="9">IF(C48="Revista sem FI",0,IF(OR(I48="",K48=""),"",1))</f>
        <v>1</v>
      </c>
      <c r="C48" s="239" t="str">
        <f>IF(IF(I48="","",_xlfn.LET(_xlpm.resultado1,VLOOKUP(I48,'JCR 2026 (JIF 25)'!A:C,3,FALSE),_xlpm.resultado2,VLOOKUP(I48,'JCR 2026 (JIF 25)'!B:C,2,FALSE),_xlpm.resultado,IFERROR(_xlpm.resultado1,IFERROR(_xlpm.resultado2,"")),IF(OR(_xlpm.resultado=0,_xlpm.resultado=""),"Revista sem FI",VALUE(_xlpm.resultado))))="Revista sem FI","Revista sem FI","")</f>
        <v/>
      </c>
      <c r="D48" s="3"/>
      <c r="E48" s="8"/>
      <c r="F48" s="3"/>
      <c r="G48" s="3"/>
      <c r="H48" s="49">
        <f>IF(I48&lt;&gt;"", COUNTIF($I$47:I48, "&lt;&gt;"), "")</f>
        <v>2</v>
      </c>
      <c r="I48" s="231" t="s">
        <v>10185</v>
      </c>
      <c r="J48" s="20" t="str">
        <f>IFERROR(VLOOKUP(I48,'JCR 2026 (JIF 25)'!A:D,4,0),"")</f>
        <v>AAPS PHARMSCITECH</v>
      </c>
      <c r="K48" s="5">
        <v>2025</v>
      </c>
      <c r="L48" s="68">
        <v>200</v>
      </c>
      <c r="M48" s="3"/>
      <c r="N48" s="3"/>
      <c r="O48" s="3"/>
    </row>
    <row r="49" spans="1:15" ht="13.5" customHeight="1">
      <c r="A49" s="135" t="str">
        <f t="shared" si="8"/>
        <v>Journal of Environmental Chemical Engineering, 2025, p. 117707</v>
      </c>
      <c r="B49" s="136">
        <f t="shared" si="9"/>
        <v>1</v>
      </c>
      <c r="C49" s="239" t="str">
        <f>IF(IF(I49="","",_xlfn.LET(_xlpm.resultado1,VLOOKUP(I49,'JCR 2026 (JIF 25)'!A:C,3,FALSE),_xlpm.resultado2,VLOOKUP(I49,'JCR 2026 (JIF 25)'!B:C,2,FALSE),_xlpm.resultado,IFERROR(_xlpm.resultado1,IFERROR(_xlpm.resultado2,"")),IF(OR(_xlpm.resultado=0,_xlpm.resultado=""),"Revista sem FI",VALUE(_xlpm.resultado))))="Revista sem FI","Revista sem FI","")</f>
        <v/>
      </c>
      <c r="D49" s="3"/>
      <c r="E49" s="8"/>
      <c r="F49" s="3"/>
      <c r="G49" s="3"/>
      <c r="H49" s="49">
        <f>IF(I49&lt;&gt;"", COUNTIF($I$47:I49, "&lt;&gt;"), "")</f>
        <v>3</v>
      </c>
      <c r="I49" s="231" t="s">
        <v>18985</v>
      </c>
      <c r="J49" s="20" t="str">
        <f>IFERROR(VLOOKUP(I49,'JCR 2026 (JIF 25)'!A:D,4,0),"")</f>
        <v>Journal of Environmental Chemical Engineering</v>
      </c>
      <c r="K49" s="5">
        <v>2025</v>
      </c>
      <c r="L49" s="68">
        <v>117707</v>
      </c>
      <c r="M49" s="3"/>
      <c r="N49" s="3"/>
      <c r="O49" s="3"/>
    </row>
    <row r="50" spans="1:15" ht="13.5" customHeight="1">
      <c r="A50" s="135" t="str">
        <f t="shared" si="8"/>
        <v>FOOD HYDROCOLLOIDS, 2025, p. 111449</v>
      </c>
      <c r="B50" s="136">
        <f t="shared" si="9"/>
        <v>1</v>
      </c>
      <c r="C50" s="239" t="str">
        <f>IF(IF(I50="","",_xlfn.LET(_xlpm.resultado1,VLOOKUP(I50,'JCR 2026 (JIF 25)'!A:C,3,FALSE),_xlpm.resultado2,VLOOKUP(I50,'JCR 2026 (JIF 25)'!B:C,2,FALSE),_xlpm.resultado,IFERROR(_xlpm.resultado1,IFERROR(_xlpm.resultado2,"")),IF(OR(_xlpm.resultado=0,_xlpm.resultado=""),"Revista sem FI",VALUE(_xlpm.resultado))))="Revista sem FI","Revista sem FI","")</f>
        <v/>
      </c>
      <c r="D50" s="3"/>
      <c r="E50" s="8"/>
      <c r="F50" s="3"/>
      <c r="G50" s="3"/>
      <c r="H50" s="49">
        <f>IF(I50&lt;&gt;"", COUNTIF($I$47:I50, "&lt;&gt;"), "")</f>
        <v>4</v>
      </c>
      <c r="I50" s="231" t="s">
        <v>769</v>
      </c>
      <c r="J50" s="20" t="str">
        <f>IFERROR(VLOOKUP(I50,'JCR 2026 (JIF 25)'!A:D,4,0),"")</f>
        <v>FOOD HYDROCOLLOIDS</v>
      </c>
      <c r="K50" s="5">
        <v>2025</v>
      </c>
      <c r="L50" s="68">
        <v>111449</v>
      </c>
      <c r="M50" s="3"/>
      <c r="N50" s="3"/>
      <c r="O50" s="3"/>
    </row>
    <row r="51" spans="1:15" ht="13.5" customHeight="1">
      <c r="A51" s="135" t="str">
        <f t="shared" si="8"/>
        <v>International Journal of Biological Macromolecules, 2025, p. 139908</v>
      </c>
      <c r="B51" s="136">
        <f t="shared" si="9"/>
        <v>1</v>
      </c>
      <c r="C51" s="239" t="str">
        <f>IF(IF(I51="","",_xlfn.LET(_xlpm.resultado1,VLOOKUP(I51,'JCR 2026 (JIF 25)'!A:C,3,FALSE),_xlpm.resultado2,VLOOKUP(I51,'JCR 2026 (JIF 25)'!B:C,2,FALSE),_xlpm.resultado,IFERROR(_xlpm.resultado1,IFERROR(_xlpm.resultado2,"")),IF(OR(_xlpm.resultado=0,_xlpm.resultado=""),"Revista sem FI",VALUE(_xlpm.resultado))))="Revista sem FI","Revista sem FI","")</f>
        <v/>
      </c>
      <c r="D51" s="3"/>
      <c r="E51" s="8"/>
      <c r="F51" s="3"/>
      <c r="G51" s="3"/>
      <c r="H51" s="49">
        <f>IF(I51&lt;&gt;"", COUNTIF($I$47:I51, "&lt;&gt;"), "")</f>
        <v>5</v>
      </c>
      <c r="I51" s="231" t="s">
        <v>16844</v>
      </c>
      <c r="J51" s="20" t="str">
        <f>IFERROR(VLOOKUP(I51,'JCR 2026 (JIF 25)'!A:D,4,0),"")</f>
        <v>International Journal of Biological Macromolecules</v>
      </c>
      <c r="K51" s="5">
        <v>2025</v>
      </c>
      <c r="L51" s="68">
        <v>139908</v>
      </c>
      <c r="M51" s="3"/>
      <c r="N51" s="3"/>
      <c r="O51" s="3"/>
    </row>
    <row r="52" spans="1:15" ht="13.5" customHeight="1">
      <c r="A52" s="135" t="str">
        <f t="shared" si="8"/>
        <v/>
      </c>
      <c r="B52" s="136" t="str">
        <f t="shared" si="9"/>
        <v/>
      </c>
      <c r="C52" s="239" t="str">
        <f>IF(IF(I52="","",_xlfn.LET(_xlpm.resultado1,VLOOKUP(I52,'JCR 2026 (JIF 25)'!A:C,3,FALSE),_xlpm.resultado2,VLOOKUP(I52,'JCR 2026 (JIF 25)'!B:C,2,FALSE),_xlpm.resultado,IFERROR(_xlpm.resultado1,IFERROR(_xlpm.resultado2,"")),IF(OR(_xlpm.resultado=0,_xlpm.resultado=""),"Revista sem FI",VALUE(_xlpm.resultado))))="Revista sem FI","Revista sem FI","")</f>
        <v/>
      </c>
      <c r="D52" s="3"/>
      <c r="E52" s="8"/>
      <c r="F52" s="3"/>
      <c r="G52" s="3"/>
      <c r="H52" s="49" t="str">
        <f>IF(I52&lt;&gt;"", COUNTIF($I$47:I52, "&lt;&gt;"), "")</f>
        <v/>
      </c>
      <c r="I52" s="231"/>
      <c r="J52" s="20" t="str">
        <f>IFERROR(VLOOKUP(I52,'JCR 2026 (JIF 25)'!A:D,4,0),"")</f>
        <v/>
      </c>
      <c r="K52" s="5"/>
      <c r="L52" s="68"/>
      <c r="M52" s="3"/>
      <c r="N52" s="3"/>
      <c r="O52" s="3"/>
    </row>
    <row r="53" spans="1:15" ht="13.5" customHeight="1">
      <c r="A53" s="135" t="str">
        <f t="shared" si="8"/>
        <v/>
      </c>
      <c r="B53" s="136" t="str">
        <f t="shared" si="9"/>
        <v/>
      </c>
      <c r="C53" s="239" t="str">
        <f>IF(IF(I53="","",_xlfn.LET(_xlpm.resultado1,VLOOKUP(I53,'JCR 2026 (JIF 25)'!A:C,3,FALSE),_xlpm.resultado2,VLOOKUP(I53,'JCR 2026 (JIF 25)'!B:C,2,FALSE),_xlpm.resultado,IFERROR(_xlpm.resultado1,IFERROR(_xlpm.resultado2,"")),IF(OR(_xlpm.resultado=0,_xlpm.resultado=""),"Revista sem FI",VALUE(_xlpm.resultado))))="Revista sem FI","Revista sem FI","")</f>
        <v/>
      </c>
      <c r="D53" s="3"/>
      <c r="E53" s="8"/>
      <c r="F53" s="3"/>
      <c r="G53" s="3"/>
      <c r="H53" s="49" t="str">
        <f>IF(I53&lt;&gt;"", COUNTIF($I$47:I53, "&lt;&gt;"), "")</f>
        <v/>
      </c>
      <c r="I53" s="231"/>
      <c r="J53" s="20" t="str">
        <f>IFERROR(VLOOKUP(I53,'JCR 2026 (JIF 25)'!A:D,4,0),"")</f>
        <v/>
      </c>
      <c r="K53" s="5"/>
      <c r="L53" s="68"/>
      <c r="M53" s="3"/>
      <c r="N53" s="3"/>
      <c r="O53" s="3"/>
    </row>
    <row r="54" spans="1:15" ht="13.5" customHeight="1">
      <c r="A54" s="135" t="str">
        <f t="shared" si="8"/>
        <v/>
      </c>
      <c r="B54" s="136" t="str">
        <f t="shared" si="9"/>
        <v/>
      </c>
      <c r="C54" s="239" t="str">
        <f>IF(IF(I54="","",_xlfn.LET(_xlpm.resultado1,VLOOKUP(I54,'JCR 2026 (JIF 25)'!A:C,3,FALSE),_xlpm.resultado2,VLOOKUP(I54,'JCR 2026 (JIF 25)'!B:C,2,FALSE),_xlpm.resultado,IFERROR(_xlpm.resultado1,IFERROR(_xlpm.resultado2,"")),IF(OR(_xlpm.resultado=0,_xlpm.resultado=""),"Revista sem FI",VALUE(_xlpm.resultado))))="Revista sem FI","Revista sem FI","")</f>
        <v/>
      </c>
      <c r="D54" s="3"/>
      <c r="E54" s="8"/>
      <c r="F54" s="3"/>
      <c r="G54" s="3"/>
      <c r="H54" s="49" t="str">
        <f>IF(I54&lt;&gt;"", COUNTIF($I$47:I54, "&lt;&gt;"), "")</f>
        <v/>
      </c>
      <c r="I54" s="231"/>
      <c r="J54" s="20" t="str">
        <f>IFERROR(VLOOKUP(I54,'JCR 2026 (JIF 25)'!A:D,4,0),"")</f>
        <v/>
      </c>
      <c r="K54" s="5"/>
      <c r="L54" s="68"/>
      <c r="M54" s="3"/>
      <c r="N54" s="3"/>
      <c r="O54" s="3"/>
    </row>
    <row r="55" spans="1:15" ht="13.5" customHeight="1">
      <c r="A55" s="135" t="str">
        <f t="shared" si="8"/>
        <v/>
      </c>
      <c r="B55" s="136" t="str">
        <f t="shared" si="9"/>
        <v/>
      </c>
      <c r="C55" s="239" t="str">
        <f>IF(IF(I55="","",_xlfn.LET(_xlpm.resultado1,VLOOKUP(I55,'JCR 2026 (JIF 25)'!A:C,3,FALSE),_xlpm.resultado2,VLOOKUP(I55,'JCR 2026 (JIF 25)'!B:C,2,FALSE),_xlpm.resultado,IFERROR(_xlpm.resultado1,IFERROR(_xlpm.resultado2,"")),IF(OR(_xlpm.resultado=0,_xlpm.resultado=""),"Revista sem FI",VALUE(_xlpm.resultado))))="Revista sem FI","Revista sem FI","")</f>
        <v/>
      </c>
      <c r="D55" s="3"/>
      <c r="E55" s="8"/>
      <c r="F55" s="3"/>
      <c r="G55" s="3"/>
      <c r="H55" s="49" t="str">
        <f>IF(I55&lt;&gt;"", COUNTIF($I$47:I55, "&lt;&gt;"), "")</f>
        <v/>
      </c>
      <c r="I55" s="231"/>
      <c r="J55" s="20" t="str">
        <f>IFERROR(VLOOKUP(I55,'JCR 2026 (JIF 25)'!A:D,4,0),"")</f>
        <v/>
      </c>
      <c r="K55" s="5"/>
      <c r="L55" s="68"/>
      <c r="M55" s="3"/>
      <c r="N55" s="3"/>
      <c r="O55" s="3"/>
    </row>
    <row r="56" spans="1:15" ht="13.5" customHeight="1">
      <c r="A56" s="135" t="str">
        <f t="shared" si="8"/>
        <v/>
      </c>
      <c r="B56" s="136" t="str">
        <f t="shared" si="9"/>
        <v/>
      </c>
      <c r="C56" s="239" t="str">
        <f>IF(IF(I56="","",_xlfn.LET(_xlpm.resultado1,VLOOKUP(I56,'JCR 2026 (JIF 25)'!A:C,3,FALSE),_xlpm.resultado2,VLOOKUP(I56,'JCR 2026 (JIF 25)'!B:C,2,FALSE),_xlpm.resultado,IFERROR(_xlpm.resultado1,IFERROR(_xlpm.resultado2,"")),IF(OR(_xlpm.resultado=0,_xlpm.resultado=""),"Revista sem FI",VALUE(_xlpm.resultado))))="Revista sem FI","Revista sem FI","")</f>
        <v/>
      </c>
      <c r="D56" s="14"/>
      <c r="E56" s="15"/>
      <c r="F56" s="14"/>
      <c r="G56" s="14"/>
      <c r="H56" s="49" t="str">
        <f>IF(I56&lt;&gt;"", COUNTIF($I$47:I56, "&lt;&gt;"), "")</f>
        <v/>
      </c>
      <c r="I56" s="231"/>
      <c r="J56" s="20" t="str">
        <f>IFERROR(VLOOKUP(I56,'JCR 2026 (JIF 25)'!A:D,4,0),"")</f>
        <v/>
      </c>
      <c r="K56" s="5"/>
      <c r="L56" s="68"/>
      <c r="M56" s="3"/>
      <c r="N56" s="14"/>
      <c r="O56" s="14"/>
    </row>
    <row r="57" spans="1:15" ht="13.5" customHeight="1">
      <c r="A57" s="135" t="str">
        <f t="shared" si="8"/>
        <v/>
      </c>
      <c r="B57" s="136" t="str">
        <f t="shared" si="9"/>
        <v/>
      </c>
      <c r="C57" s="239" t="str">
        <f>IF(IF(I57="","",_xlfn.LET(_xlpm.resultado1,VLOOKUP(I57,'JCR 2026 (JIF 25)'!A:C,3,FALSE),_xlpm.resultado2,VLOOKUP(I57,'JCR 2026 (JIF 25)'!B:C,2,FALSE),_xlpm.resultado,IFERROR(_xlpm.resultado1,IFERROR(_xlpm.resultado2,"")),IF(OR(_xlpm.resultado=0,_xlpm.resultado=""),"Revista sem FI",VALUE(_xlpm.resultado))))="Revista sem FI","Revista sem FI","")</f>
        <v/>
      </c>
      <c r="D57" s="14"/>
      <c r="E57" s="15"/>
      <c r="F57" s="14"/>
      <c r="G57" s="14"/>
      <c r="H57" s="49" t="str">
        <f>IF(I57&lt;&gt;"", COUNTIF($I$47:I57, "&lt;&gt;"), "")</f>
        <v/>
      </c>
      <c r="I57" s="231"/>
      <c r="J57" s="20" t="str">
        <f>IFERROR(VLOOKUP(I57,'JCR 2026 (JIF 25)'!A:D,4,0),"")</f>
        <v/>
      </c>
      <c r="K57" s="5"/>
      <c r="L57" s="68"/>
      <c r="M57" s="3"/>
      <c r="N57" s="14"/>
      <c r="O57" s="14"/>
    </row>
    <row r="58" spans="1:15" ht="13.5" customHeight="1">
      <c r="A58" s="135" t="str">
        <f t="shared" si="8"/>
        <v/>
      </c>
      <c r="B58" s="136" t="str">
        <f t="shared" si="9"/>
        <v/>
      </c>
      <c r="C58" s="239" t="str">
        <f>IF(IF(I58="","",_xlfn.LET(_xlpm.resultado1,VLOOKUP(I58,'JCR 2026 (JIF 25)'!A:C,3,FALSE),_xlpm.resultado2,VLOOKUP(I58,'JCR 2026 (JIF 25)'!B:C,2,FALSE),_xlpm.resultado,IFERROR(_xlpm.resultado1,IFERROR(_xlpm.resultado2,"")),IF(OR(_xlpm.resultado=0,_xlpm.resultado=""),"Revista sem FI",VALUE(_xlpm.resultado))))="Revista sem FI","Revista sem FI","")</f>
        <v/>
      </c>
      <c r="D58" s="14"/>
      <c r="E58" s="15"/>
      <c r="F58" s="14"/>
      <c r="G58" s="14"/>
      <c r="H58" s="49" t="str">
        <f>IF(I58&lt;&gt;"", COUNTIF($I$47:I58, "&lt;&gt;"), "")</f>
        <v/>
      </c>
      <c r="I58" s="231"/>
      <c r="J58" s="20" t="str">
        <f>IFERROR(VLOOKUP(I58,'JCR 2026 (JIF 25)'!A:D,4,0),"")</f>
        <v/>
      </c>
      <c r="K58" s="5"/>
      <c r="L58" s="68"/>
      <c r="M58" s="14"/>
      <c r="N58" s="14"/>
      <c r="O58" s="14"/>
    </row>
    <row r="59" spans="1:15" ht="13.5" customHeight="1">
      <c r="A59" s="135" t="str">
        <f t="shared" si="8"/>
        <v/>
      </c>
      <c r="B59" s="136" t="str">
        <f t="shared" si="9"/>
        <v/>
      </c>
      <c r="C59" s="239" t="str">
        <f>IF(IF(I59="","",_xlfn.LET(_xlpm.resultado1,VLOOKUP(I59,'JCR 2026 (JIF 25)'!A:C,3,FALSE),_xlpm.resultado2,VLOOKUP(I59,'JCR 2026 (JIF 25)'!B:C,2,FALSE),_xlpm.resultado,IFERROR(_xlpm.resultado1,IFERROR(_xlpm.resultado2,"")),IF(OR(_xlpm.resultado=0,_xlpm.resultado=""),"Revista sem FI",VALUE(_xlpm.resultado))))="Revista sem FI","Revista sem FI","")</f>
        <v/>
      </c>
      <c r="D59" s="14"/>
      <c r="E59" s="15"/>
      <c r="F59" s="14"/>
      <c r="G59" s="14"/>
      <c r="H59" s="49" t="str">
        <f>IF(I59&lt;&gt;"", COUNTIF($I$47:I59, "&lt;&gt;"), "")</f>
        <v/>
      </c>
      <c r="I59" s="231"/>
      <c r="J59" s="20" t="str">
        <f>IFERROR(VLOOKUP(I59,'JCR 2026 (JIF 25)'!A:D,4,0),"")</f>
        <v/>
      </c>
      <c r="K59" s="5"/>
      <c r="L59" s="68"/>
      <c r="M59" s="14"/>
      <c r="N59" s="14"/>
      <c r="O59" s="14"/>
    </row>
    <row r="60" spans="1:15" ht="13.5" customHeight="1">
      <c r="A60" s="135" t="str">
        <f t="shared" si="8"/>
        <v/>
      </c>
      <c r="B60" s="136" t="str">
        <f t="shared" si="9"/>
        <v/>
      </c>
      <c r="C60" s="239" t="str">
        <f>IF(IF(I60="","",_xlfn.LET(_xlpm.resultado1,VLOOKUP(I60,'JCR 2026 (JIF 25)'!A:C,3,FALSE),_xlpm.resultado2,VLOOKUP(I60,'JCR 2026 (JIF 25)'!B:C,2,FALSE),_xlpm.resultado,IFERROR(_xlpm.resultado1,IFERROR(_xlpm.resultado2,"")),IF(OR(_xlpm.resultado=0,_xlpm.resultado=""),"Revista sem FI",VALUE(_xlpm.resultado))))="Revista sem FI","Revista sem FI","")</f>
        <v/>
      </c>
      <c r="D60" s="14"/>
      <c r="E60" s="15"/>
      <c r="F60" s="14"/>
      <c r="G60" s="14"/>
      <c r="H60" s="49" t="str">
        <f>IF(I60&lt;&gt;"", COUNTIF($I$47:I60, "&lt;&gt;"), "")</f>
        <v/>
      </c>
      <c r="I60" s="231"/>
      <c r="J60" s="20" t="str">
        <f>IFERROR(VLOOKUP(I60,'JCR 2026 (JIF 25)'!A:D,4,0),"")</f>
        <v/>
      </c>
      <c r="K60" s="5"/>
      <c r="L60" s="68"/>
      <c r="M60" s="14"/>
      <c r="N60" s="14"/>
      <c r="O60" s="14"/>
    </row>
    <row r="61" spans="1:15" ht="13.5" customHeight="1">
      <c r="A61" s="135" t="str">
        <f t="shared" si="8"/>
        <v/>
      </c>
      <c r="B61" s="136" t="str">
        <f t="shared" si="9"/>
        <v/>
      </c>
      <c r="C61" s="239" t="str">
        <f>IF(IF(I61="","",_xlfn.LET(_xlpm.resultado1,VLOOKUP(I61,'JCR 2026 (JIF 25)'!A:C,3,FALSE),_xlpm.resultado2,VLOOKUP(I61,'JCR 2026 (JIF 25)'!B:C,2,FALSE),_xlpm.resultado,IFERROR(_xlpm.resultado1,IFERROR(_xlpm.resultado2,"")),IF(OR(_xlpm.resultado=0,_xlpm.resultado=""),"Revista sem FI",VALUE(_xlpm.resultado))))="Revista sem FI","Revista sem FI","")</f>
        <v/>
      </c>
      <c r="D61" s="14"/>
      <c r="E61" s="15"/>
      <c r="F61" s="14"/>
      <c r="G61" s="14"/>
      <c r="H61" s="49" t="str">
        <f>IF(I61&lt;&gt;"", COUNTIF($I$47:I61, "&lt;&gt;"), "")</f>
        <v/>
      </c>
      <c r="I61" s="231"/>
      <c r="J61" s="20" t="str">
        <f>IFERROR(VLOOKUP(I61,'JCR 2026 (JIF 25)'!A:D,4,0),"")</f>
        <v/>
      </c>
      <c r="K61" s="5"/>
      <c r="L61" s="68"/>
      <c r="M61" s="14"/>
      <c r="N61" s="14"/>
      <c r="O61" s="14"/>
    </row>
    <row r="62" spans="1:15" ht="13.5" customHeight="1">
      <c r="A62" s="135" t="str">
        <f t="shared" si="8"/>
        <v/>
      </c>
      <c r="B62" s="136" t="str">
        <f t="shared" si="9"/>
        <v/>
      </c>
      <c r="C62" s="239" t="str">
        <f>IF(IF(I62="","",_xlfn.LET(_xlpm.resultado1,VLOOKUP(I62,'JCR 2026 (JIF 25)'!A:C,3,FALSE),_xlpm.resultado2,VLOOKUP(I62,'JCR 2026 (JIF 25)'!B:C,2,FALSE),_xlpm.resultado,IFERROR(_xlpm.resultado1,IFERROR(_xlpm.resultado2,"")),IF(OR(_xlpm.resultado=0,_xlpm.resultado=""),"Revista sem FI",VALUE(_xlpm.resultado))))="Revista sem FI","Revista sem FI","")</f>
        <v/>
      </c>
      <c r="D62" s="14"/>
      <c r="E62" s="15"/>
      <c r="F62" s="14"/>
      <c r="G62" s="14"/>
      <c r="H62" s="49" t="str">
        <f>IF(I62&lt;&gt;"", COUNTIF($I$47:I62, "&lt;&gt;"), "")</f>
        <v/>
      </c>
      <c r="I62" s="231"/>
      <c r="J62" s="20" t="str">
        <f>IFERROR(VLOOKUP(I62,'JCR 2026 (JIF 25)'!A:D,4,0),"")</f>
        <v/>
      </c>
      <c r="K62" s="5"/>
      <c r="L62" s="68"/>
      <c r="M62" s="14"/>
      <c r="N62" s="14"/>
      <c r="O62" s="14"/>
    </row>
    <row r="63" spans="1:15" ht="13.5" customHeight="1">
      <c r="A63" s="135" t="str">
        <f t="shared" si="8"/>
        <v/>
      </c>
      <c r="B63" s="136" t="str">
        <f t="shared" si="9"/>
        <v/>
      </c>
      <c r="C63" s="239" t="str">
        <f>IF(IF(I63="","",_xlfn.LET(_xlpm.resultado1,VLOOKUP(I63,'JCR 2026 (JIF 25)'!A:C,3,FALSE),_xlpm.resultado2,VLOOKUP(I63,'JCR 2026 (JIF 25)'!B:C,2,FALSE),_xlpm.resultado,IFERROR(_xlpm.resultado1,IFERROR(_xlpm.resultado2,"")),IF(OR(_xlpm.resultado=0,_xlpm.resultado=""),"Revista sem FI",VALUE(_xlpm.resultado))))="Revista sem FI","Revista sem FI","")</f>
        <v/>
      </c>
      <c r="D63" s="14"/>
      <c r="E63" s="15"/>
      <c r="F63" s="14"/>
      <c r="G63" s="14"/>
      <c r="H63" s="49" t="str">
        <f>IF(I63&lt;&gt;"", COUNTIF($I$47:I63, "&lt;&gt;"), "")</f>
        <v/>
      </c>
      <c r="I63" s="231"/>
      <c r="J63" s="20" t="str">
        <f>IFERROR(VLOOKUP(I63,'JCR 2026 (JIF 25)'!A:D,4,0),"")</f>
        <v/>
      </c>
      <c r="K63" s="5"/>
      <c r="L63" s="68"/>
      <c r="M63" s="14"/>
      <c r="N63" s="14"/>
      <c r="O63" s="14"/>
    </row>
    <row r="64" spans="1:15" ht="13.5" customHeight="1">
      <c r="A64" s="135" t="str">
        <f t="shared" si="8"/>
        <v/>
      </c>
      <c r="B64" s="136" t="str">
        <f t="shared" si="9"/>
        <v/>
      </c>
      <c r="C64" s="239" t="str">
        <f>IF(IF(I64="","",_xlfn.LET(_xlpm.resultado1,VLOOKUP(I64,'JCR 2026 (JIF 25)'!A:C,3,FALSE),_xlpm.resultado2,VLOOKUP(I64,'JCR 2026 (JIF 25)'!B:C,2,FALSE),_xlpm.resultado,IFERROR(_xlpm.resultado1,IFERROR(_xlpm.resultado2,"")),IF(OR(_xlpm.resultado=0,_xlpm.resultado=""),"Revista sem FI",VALUE(_xlpm.resultado))))="Revista sem FI","Revista sem FI","")</f>
        <v/>
      </c>
      <c r="D64" s="14"/>
      <c r="E64" s="15"/>
      <c r="F64" s="14"/>
      <c r="G64" s="14"/>
      <c r="H64" s="49" t="str">
        <f>IF(I64&lt;&gt;"", COUNTIF($I$47:I64, "&lt;&gt;"), "")</f>
        <v/>
      </c>
      <c r="I64" s="231"/>
      <c r="J64" s="20" t="str">
        <f>IFERROR(VLOOKUP(I64,'JCR 2026 (JIF 25)'!A:D,4,0),"")</f>
        <v/>
      </c>
      <c r="K64" s="5"/>
      <c r="L64" s="68"/>
      <c r="M64" s="14"/>
      <c r="N64" s="14"/>
      <c r="O64" s="14"/>
    </row>
    <row r="65" spans="1:15" ht="13.5" customHeight="1">
      <c r="A65" s="135" t="str">
        <f t="shared" si="8"/>
        <v/>
      </c>
      <c r="B65" s="136" t="str">
        <f t="shared" si="9"/>
        <v/>
      </c>
      <c r="C65" s="239" t="str">
        <f>IF(IF(I65="","",_xlfn.LET(_xlpm.resultado1,VLOOKUP(I65,'JCR 2026 (JIF 25)'!A:C,3,FALSE),_xlpm.resultado2,VLOOKUP(I65,'JCR 2026 (JIF 25)'!B:C,2,FALSE),_xlpm.resultado,IFERROR(_xlpm.resultado1,IFERROR(_xlpm.resultado2,"")),IF(OR(_xlpm.resultado=0,_xlpm.resultado=""),"Revista sem FI",VALUE(_xlpm.resultado))))="Revista sem FI","Revista sem FI","")</f>
        <v/>
      </c>
      <c r="D65" s="14"/>
      <c r="E65" s="15"/>
      <c r="F65" s="14"/>
      <c r="G65" s="14"/>
      <c r="H65" s="49" t="str">
        <f>IF(I65&lt;&gt;"", COUNTIF($I$47:I65, "&lt;&gt;"), "")</f>
        <v/>
      </c>
      <c r="I65" s="231"/>
      <c r="J65" s="20" t="str">
        <f>IFERROR(VLOOKUP(I65,'JCR 2026 (JIF 25)'!A:D,4,0),"")</f>
        <v/>
      </c>
      <c r="K65" s="5"/>
      <c r="L65" s="68"/>
      <c r="M65" s="14"/>
      <c r="N65" s="14"/>
      <c r="O65" s="14"/>
    </row>
    <row r="66" spans="1:15" ht="13.5" customHeight="1">
      <c r="A66" s="135" t="str">
        <f t="shared" si="8"/>
        <v/>
      </c>
      <c r="B66" s="136" t="str">
        <f t="shared" si="9"/>
        <v/>
      </c>
      <c r="C66" s="239" t="str">
        <f>IF(IF(I66="","",_xlfn.LET(_xlpm.resultado1,VLOOKUP(I66,'JCR 2026 (JIF 25)'!A:C,3,FALSE),_xlpm.resultado2,VLOOKUP(I66,'JCR 2026 (JIF 25)'!B:C,2,FALSE),_xlpm.resultado,IFERROR(_xlpm.resultado1,IFERROR(_xlpm.resultado2,"")),IF(OR(_xlpm.resultado=0,_xlpm.resultado=""),"Revista sem FI",VALUE(_xlpm.resultado))))="Revista sem FI","Revista sem FI","")</f>
        <v/>
      </c>
      <c r="D66" s="14"/>
      <c r="E66" s="15"/>
      <c r="F66" s="14"/>
      <c r="G66" s="14"/>
      <c r="H66" s="49" t="str">
        <f>IF(I66&lt;&gt;"", COUNTIF($I$47:I66, "&lt;&gt;"), "")</f>
        <v/>
      </c>
      <c r="I66" s="231"/>
      <c r="J66" s="20" t="str">
        <f>IFERROR(VLOOKUP(I66,'JCR 2026 (JIF 25)'!A:D,4,0),"")</f>
        <v/>
      </c>
      <c r="K66" s="5"/>
      <c r="L66" s="68"/>
      <c r="M66" s="14"/>
      <c r="N66" s="14"/>
      <c r="O66" s="14"/>
    </row>
    <row r="67" spans="1:15" ht="13.5" customHeight="1">
      <c r="A67" s="135" t="str">
        <f t="shared" si="8"/>
        <v/>
      </c>
      <c r="B67" s="136" t="str">
        <f t="shared" si="9"/>
        <v/>
      </c>
      <c r="C67" s="239" t="str">
        <f>IF(IF(I67="","",_xlfn.LET(_xlpm.resultado1,VLOOKUP(I67,'JCR 2026 (JIF 25)'!A:C,3,FALSE),_xlpm.resultado2,VLOOKUP(I67,'JCR 2026 (JIF 25)'!B:C,2,FALSE),_xlpm.resultado,IFERROR(_xlpm.resultado1,IFERROR(_xlpm.resultado2,"")),IF(OR(_xlpm.resultado=0,_xlpm.resultado=""),"Revista sem FI",VALUE(_xlpm.resultado))))="Revista sem FI","Revista sem FI","")</f>
        <v/>
      </c>
      <c r="D67" s="14"/>
      <c r="E67" s="15"/>
      <c r="F67" s="14"/>
      <c r="G67" s="14"/>
      <c r="H67" s="49" t="str">
        <f>IF(I67&lt;&gt;"", COUNTIF($I$47:I67, "&lt;&gt;"), "")</f>
        <v/>
      </c>
      <c r="I67" s="231"/>
      <c r="J67" s="20" t="str">
        <f>IFERROR(VLOOKUP(I67,'JCR 2026 (JIF 25)'!A:D,4,0),"")</f>
        <v/>
      </c>
      <c r="K67" s="5"/>
      <c r="L67" s="68"/>
      <c r="M67" s="14"/>
      <c r="N67" s="14"/>
      <c r="O67" s="14"/>
    </row>
    <row r="68" spans="1:15" ht="13.5" customHeight="1">
      <c r="A68" s="135" t="str">
        <f t="shared" si="8"/>
        <v/>
      </c>
      <c r="B68" s="136" t="str">
        <f t="shared" si="9"/>
        <v/>
      </c>
      <c r="C68" s="239" t="str">
        <f>IF(IF(I68="","",_xlfn.LET(_xlpm.resultado1,VLOOKUP(I68,'JCR 2026 (JIF 25)'!A:C,3,FALSE),_xlpm.resultado2,VLOOKUP(I68,'JCR 2026 (JIF 25)'!B:C,2,FALSE),_xlpm.resultado,IFERROR(_xlpm.resultado1,IFERROR(_xlpm.resultado2,"")),IF(OR(_xlpm.resultado=0,_xlpm.resultado=""),"Revista sem FI",VALUE(_xlpm.resultado))))="Revista sem FI","Revista sem FI","")</f>
        <v/>
      </c>
      <c r="D68" s="14"/>
      <c r="E68" s="15"/>
      <c r="F68" s="14"/>
      <c r="G68" s="14"/>
      <c r="H68" s="49" t="str">
        <f>IF(I68&lt;&gt;"", COUNTIF($I$47:I68, "&lt;&gt;"), "")</f>
        <v/>
      </c>
      <c r="I68" s="231"/>
      <c r="J68" s="20" t="str">
        <f>IFERROR(VLOOKUP(I68,'JCR 2026 (JIF 25)'!A:D,4,0),"")</f>
        <v/>
      </c>
      <c r="K68" s="5"/>
      <c r="L68" s="68"/>
      <c r="M68" s="14"/>
      <c r="N68" s="14"/>
      <c r="O68" s="14"/>
    </row>
    <row r="69" spans="1:15" ht="13.5" customHeight="1">
      <c r="A69" s="135" t="str">
        <f t="shared" si="8"/>
        <v/>
      </c>
      <c r="B69" s="136" t="str">
        <f t="shared" si="9"/>
        <v/>
      </c>
      <c r="C69" s="239" t="str">
        <f>IF(IF(I69="","",_xlfn.LET(_xlpm.resultado1,VLOOKUP(I69,'JCR 2026 (JIF 25)'!A:C,3,FALSE),_xlpm.resultado2,VLOOKUP(I69,'JCR 2026 (JIF 25)'!B:C,2,FALSE),_xlpm.resultado,IFERROR(_xlpm.resultado1,IFERROR(_xlpm.resultado2,"")),IF(OR(_xlpm.resultado=0,_xlpm.resultado=""),"Revista sem FI",VALUE(_xlpm.resultado))))="Revista sem FI","Revista sem FI","")</f>
        <v/>
      </c>
      <c r="D69" s="14"/>
      <c r="E69" s="15"/>
      <c r="F69" s="14"/>
      <c r="G69" s="14"/>
      <c r="H69" s="49" t="str">
        <f>IF(I69&lt;&gt;"", COUNTIF($I$47:I69, "&lt;&gt;"), "")</f>
        <v/>
      </c>
      <c r="I69" s="231"/>
      <c r="J69" s="20" t="str">
        <f>IFERROR(VLOOKUP(I69,'JCR 2026 (JIF 25)'!A:D,4,0),"")</f>
        <v/>
      </c>
      <c r="K69" s="5"/>
      <c r="L69" s="68"/>
      <c r="M69" s="14"/>
      <c r="N69" s="14"/>
      <c r="O69" s="14"/>
    </row>
    <row r="70" spans="1:15" ht="13.5" customHeight="1">
      <c r="A70" s="135" t="str">
        <f t="shared" si="8"/>
        <v/>
      </c>
      <c r="B70" s="136" t="str">
        <f t="shared" si="9"/>
        <v/>
      </c>
      <c r="C70" s="239" t="str">
        <f>IF(IF(I70="","",_xlfn.LET(_xlpm.resultado1,VLOOKUP(I70,'JCR 2026 (JIF 25)'!A:C,3,FALSE),_xlpm.resultado2,VLOOKUP(I70,'JCR 2026 (JIF 25)'!B:C,2,FALSE),_xlpm.resultado,IFERROR(_xlpm.resultado1,IFERROR(_xlpm.resultado2,"")),IF(OR(_xlpm.resultado=0,_xlpm.resultado=""),"Revista sem FI",VALUE(_xlpm.resultado))))="Revista sem FI","Revista sem FI","")</f>
        <v/>
      </c>
      <c r="D70" s="14"/>
      <c r="E70" s="15"/>
      <c r="F70" s="14"/>
      <c r="G70" s="14"/>
      <c r="H70" s="49" t="str">
        <f>IF(I70&lt;&gt;"", COUNTIF($I$47:I70, "&lt;&gt;"), "")</f>
        <v/>
      </c>
      <c r="I70" s="231"/>
      <c r="J70" s="20" t="str">
        <f>IFERROR(VLOOKUP(I70,'JCR 2026 (JIF 25)'!A:D,4,0),"")</f>
        <v/>
      </c>
      <c r="K70" s="5"/>
      <c r="L70" s="68"/>
      <c r="M70" s="14"/>
      <c r="N70" s="14"/>
      <c r="O70" s="14"/>
    </row>
    <row r="71" spans="1:15" ht="13.5" customHeight="1" thickBot="1">
      <c r="A71" s="135" t="str">
        <f t="shared" si="8"/>
        <v/>
      </c>
      <c r="B71" s="136" t="str">
        <f t="shared" si="9"/>
        <v/>
      </c>
      <c r="C71" s="239" t="str">
        <f>IF(IF(I71="","",_xlfn.LET(_xlpm.resultado1,VLOOKUP(I71,'JCR 2026 (JIF 25)'!A:C,3,FALSE),_xlpm.resultado2,VLOOKUP(I71,'JCR 2026 (JIF 25)'!B:C,2,FALSE),_xlpm.resultado,IFERROR(_xlpm.resultado1,IFERROR(_xlpm.resultado2,"")),IF(OR(_xlpm.resultado=0,_xlpm.resultado=""),"Revista sem FI",VALUE(_xlpm.resultado))))="Revista sem FI","Revista sem FI","")</f>
        <v/>
      </c>
      <c r="D71" s="14"/>
      <c r="E71" s="15"/>
      <c r="F71" s="14"/>
      <c r="G71" s="14"/>
      <c r="H71" s="50" t="str">
        <f>IF(I71&lt;&gt;"", COUNTIF($I$47:I71, "&lt;&gt;"), "")</f>
        <v/>
      </c>
      <c r="I71" s="232"/>
      <c r="J71" s="90" t="str">
        <f>IFERROR(VLOOKUP(I71,'JCR 2026 (JIF 25)'!A:D,4,0),"")</f>
        <v/>
      </c>
      <c r="K71" s="71"/>
      <c r="L71" s="69"/>
      <c r="M71" s="14"/>
      <c r="N71" s="14"/>
      <c r="O71" s="14"/>
    </row>
    <row r="72" spans="1:15" ht="13.5" customHeight="1" thickBot="1">
      <c r="A72" s="126" t="s">
        <v>60665</v>
      </c>
      <c r="B72" s="140">
        <f>SUM(B47:B71)</f>
        <v>5</v>
      </c>
      <c r="C72" s="3"/>
      <c r="D72" s="3"/>
      <c r="E72" s="8"/>
      <c r="F72" s="1"/>
      <c r="G72" s="1"/>
      <c r="H72" s="3"/>
      <c r="I72" s="3"/>
      <c r="J72" s="8"/>
      <c r="K72" s="3"/>
      <c r="L72" s="3"/>
      <c r="M72" s="3"/>
      <c r="N72" s="3"/>
      <c r="O72" s="3"/>
    </row>
    <row r="73" spans="1:15" ht="15" customHeight="1" thickBot="1">
      <c r="A73" s="3"/>
      <c r="B73" s="3"/>
      <c r="C73" s="3"/>
      <c r="D73" s="3"/>
      <c r="E73" s="3"/>
      <c r="F73" s="3"/>
      <c r="G73" s="3"/>
      <c r="H73" s="3"/>
      <c r="I73" s="3"/>
      <c r="J73" s="8"/>
      <c r="K73" s="3"/>
      <c r="L73" s="3"/>
      <c r="M73" s="3"/>
      <c r="N73" s="3"/>
      <c r="O73" s="3"/>
    </row>
    <row r="74" spans="1:15" ht="15" customHeight="1" thickBot="1">
      <c r="A74" s="200" t="s">
        <v>53955</v>
      </c>
      <c r="B74" s="201"/>
      <c r="C74" s="201"/>
      <c r="D74" s="201"/>
      <c r="E74" s="202"/>
      <c r="F74" s="14"/>
      <c r="G74" s="14"/>
      <c r="H74" s="14"/>
      <c r="I74" s="14"/>
      <c r="J74" s="15"/>
      <c r="K74" s="14"/>
      <c r="L74" s="14"/>
      <c r="M74" s="14"/>
      <c r="N74" s="14"/>
      <c r="O74" s="14"/>
    </row>
    <row r="75" spans="1:15" ht="13.5" customHeight="1">
      <c r="A75" s="74" t="s">
        <v>10</v>
      </c>
      <c r="B75" s="57" t="s">
        <v>11</v>
      </c>
      <c r="C75" s="57" t="s">
        <v>12</v>
      </c>
      <c r="D75" s="57" t="s">
        <v>13</v>
      </c>
      <c r="E75" s="73" t="s">
        <v>14</v>
      </c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3.5" customHeight="1">
      <c r="A76" s="30">
        <v>2021</v>
      </c>
      <c r="B76" s="17"/>
      <c r="C76" s="17"/>
      <c r="D76" s="17"/>
      <c r="E76" s="31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3.5" customHeight="1">
      <c r="A77" s="81"/>
      <c r="B77" s="10"/>
      <c r="C77" s="10"/>
      <c r="D77" s="10"/>
      <c r="E77" s="82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3.5" customHeight="1">
      <c r="A78" s="30">
        <v>2022</v>
      </c>
      <c r="B78" s="17"/>
      <c r="C78" s="17"/>
      <c r="D78" s="17"/>
      <c r="E78" s="31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3.5" customHeight="1">
      <c r="A79" s="81"/>
      <c r="B79" s="10"/>
      <c r="C79" s="10"/>
      <c r="D79" s="10"/>
      <c r="E79" s="82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3.5" customHeight="1">
      <c r="A80" s="30">
        <v>2023</v>
      </c>
      <c r="B80" s="17"/>
      <c r="C80" s="17"/>
      <c r="D80" s="17"/>
      <c r="E80" s="31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3.5" customHeight="1">
      <c r="A81" s="30">
        <v>2024</v>
      </c>
      <c r="B81" s="10"/>
      <c r="C81" s="10"/>
      <c r="D81" s="10"/>
      <c r="E81" s="82"/>
      <c r="F81" s="14"/>
      <c r="G81" s="14"/>
      <c r="H81" s="14"/>
      <c r="I81" s="14"/>
      <c r="J81" s="14"/>
      <c r="K81" s="14"/>
      <c r="L81" s="14"/>
      <c r="M81" s="14"/>
      <c r="N81" s="14"/>
      <c r="O81" s="14"/>
    </row>
    <row r="82" spans="1:15" ht="15" customHeight="1">
      <c r="A82" s="30">
        <v>2025</v>
      </c>
      <c r="B82" s="17"/>
      <c r="C82" s="17"/>
      <c r="D82" s="17"/>
      <c r="E82" s="31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thickBot="1">
      <c r="A83" s="94"/>
      <c r="B83" s="80"/>
      <c r="C83" s="80"/>
      <c r="D83" s="80"/>
      <c r="E83" s="63"/>
      <c r="F83" s="14"/>
      <c r="G83" s="14"/>
      <c r="H83" s="14"/>
      <c r="I83" s="14"/>
      <c r="J83" s="14"/>
      <c r="K83" s="14"/>
      <c r="L83" s="14"/>
      <c r="M83" s="14"/>
      <c r="N83" s="14"/>
      <c r="O83" s="14"/>
    </row>
    <row r="84" spans="1:15" ht="13.5" customHeight="1" thickBot="1">
      <c r="A84" s="75" t="s">
        <v>60662</v>
      </c>
      <c r="B84" s="76">
        <f>SUM(B76:B83)</f>
        <v>0</v>
      </c>
      <c r="C84" s="76">
        <f>SUM(C76:C83)</f>
        <v>0</v>
      </c>
      <c r="D84" s="76">
        <f>SUM(D76:D83)</f>
        <v>0</v>
      </c>
      <c r="E84" s="77">
        <f>SUM(E76:E83)</f>
        <v>0</v>
      </c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3.5" customHeight="1" thickBot="1">
      <c r="A85" s="3"/>
      <c r="B85" s="3"/>
      <c r="C85" s="3"/>
      <c r="D85" s="3"/>
      <c r="E85" s="8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3.5" customHeight="1" thickBot="1">
      <c r="A86" s="128" t="s">
        <v>15</v>
      </c>
      <c r="B86" s="177"/>
      <c r="C86" s="3"/>
      <c r="D86" s="3"/>
      <c r="E86" s="8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3.5" customHeight="1">
      <c r="A87" s="178" t="s">
        <v>53911</v>
      </c>
      <c r="B87" s="179">
        <f ca="1">C42</f>
        <v>1</v>
      </c>
      <c r="C87" s="3"/>
      <c r="D87" s="3"/>
      <c r="E87" s="8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3.5" customHeight="1">
      <c r="A88" s="180" t="s">
        <v>53909</v>
      </c>
      <c r="B88" s="181">
        <f ca="1">E23</f>
        <v>0</v>
      </c>
      <c r="C88" s="14"/>
      <c r="D88" s="14"/>
      <c r="E88" s="15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3.5" customHeight="1">
      <c r="A89" s="182" t="s">
        <v>53912</v>
      </c>
      <c r="B89" s="183">
        <f>D42</f>
        <v>1</v>
      </c>
      <c r="C89" s="11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3.5" customHeight="1">
      <c r="A90" s="180" t="s">
        <v>53914</v>
      </c>
      <c r="B90" s="181">
        <f>C43</f>
        <v>1</v>
      </c>
      <c r="C90" s="22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3.5" customHeight="1">
      <c r="A91" s="184" t="s">
        <v>2099</v>
      </c>
      <c r="B91" s="185">
        <f ca="1">C26</f>
        <v>0</v>
      </c>
      <c r="C91" s="11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3.5" customHeight="1">
      <c r="A92" s="184" t="s">
        <v>16</v>
      </c>
      <c r="B92" s="185">
        <f ca="1">Ranking!$O$35</f>
        <v>4.36376117028066</v>
      </c>
      <c r="C92" s="11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3.5" customHeight="1">
      <c r="A93" s="182" t="s">
        <v>53913</v>
      </c>
      <c r="B93" s="183">
        <f>MIN(B72,B90)</f>
        <v>1</v>
      </c>
      <c r="C93" s="11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3.5" customHeight="1">
      <c r="A94" s="184" t="s">
        <v>17</v>
      </c>
      <c r="B94" s="183">
        <f>B84</f>
        <v>0</v>
      </c>
      <c r="C94" s="11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3.5" customHeight="1">
      <c r="A95" s="184" t="s">
        <v>18</v>
      </c>
      <c r="B95" s="183">
        <f>D84</f>
        <v>0</v>
      </c>
      <c r="C95" s="11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3.5" customHeight="1">
      <c r="A96" s="184" t="s">
        <v>19</v>
      </c>
      <c r="B96" s="183">
        <f>IF(B84=0,0,C84/B84)</f>
        <v>0</v>
      </c>
      <c r="C96" s="11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3.5" customHeight="1" thickBot="1">
      <c r="A97" s="186" t="s">
        <v>14</v>
      </c>
      <c r="B97" s="187">
        <f>IF(D84=0,0,E84/D84)</f>
        <v>0</v>
      </c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3.5" customHeight="1" thickBot="1">
      <c r="A98" s="12"/>
      <c r="B98" s="1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3.5" customHeight="1">
      <c r="A99" s="188" t="s">
        <v>53950</v>
      </c>
      <c r="B99" s="189">
        <f>SUM(B76:B83)</f>
        <v>0</v>
      </c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3.5" customHeight="1">
      <c r="A100" s="190" t="s">
        <v>53951</v>
      </c>
      <c r="B100" s="191">
        <f>SUM(D76:D83)</f>
        <v>0</v>
      </c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3.5" customHeight="1">
      <c r="A101" s="190" t="s">
        <v>20</v>
      </c>
      <c r="B101" s="192">
        <f>2*B99+B100</f>
        <v>0</v>
      </c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3.5" customHeight="1">
      <c r="A102" s="190" t="s">
        <v>21</v>
      </c>
      <c r="B102" s="192" cm="1">
        <f t="array" ref="B102">_xlfn.LET(
_xlpm._r,M8:M100,
_xlpm._p,IFERROR(_xlfn.XMATCH(TRUE,ISTEXT(_xlpm._r),0),ROWS(_xlpm._r)+1),
_xlpm._nums,_xlfn._xlws.FILTER(_xlpm._r,(_xlfn.SEQUENCE(ROWS(_xlpm._r))&lt;_xlpm._p)*ISNUMBER(_xlpm._r),""),
IFERROR(SUM(1/_xlpm._nums),0)
)</f>
        <v>0</v>
      </c>
      <c r="C102" s="3"/>
      <c r="D102" s="233"/>
      <c r="E102" s="233"/>
      <c r="F102" s="233"/>
      <c r="G102" s="233"/>
      <c r="H102" s="233"/>
      <c r="I102" s="233"/>
      <c r="J102" s="233"/>
      <c r="K102" s="233"/>
      <c r="L102" s="233"/>
      <c r="M102" s="233"/>
      <c r="N102" s="3"/>
      <c r="O102" s="3"/>
    </row>
    <row r="103" spans="1:15" ht="13.5" customHeight="1">
      <c r="A103" s="190" t="s">
        <v>22</v>
      </c>
      <c r="B103" s="192">
        <f>B102-B101</f>
        <v>0</v>
      </c>
      <c r="C103" s="316"/>
      <c r="D103" s="317"/>
      <c r="E103" s="317"/>
      <c r="F103" s="317"/>
      <c r="G103" s="317"/>
      <c r="H103" s="317"/>
      <c r="I103" s="317"/>
      <c r="J103" s="317"/>
      <c r="K103" s="317"/>
      <c r="L103" s="317"/>
      <c r="M103" s="317"/>
      <c r="N103" s="3"/>
      <c r="O103" s="3"/>
    </row>
    <row r="104" spans="1:15" ht="13.5" customHeight="1" thickBot="1">
      <c r="A104" s="193" t="s">
        <v>23</v>
      </c>
      <c r="B104" s="194">
        <f ca="1">MAX(0,-B103*(3+2.5*B91/B92))</f>
        <v>0</v>
      </c>
      <c r="C104" s="3"/>
      <c r="D104" s="317"/>
      <c r="E104" s="317"/>
      <c r="F104" s="317"/>
      <c r="G104" s="317"/>
      <c r="H104" s="317"/>
      <c r="I104" s="317"/>
      <c r="J104" s="317"/>
      <c r="K104" s="317"/>
      <c r="L104" s="317"/>
      <c r="M104" s="317"/>
      <c r="N104" s="3"/>
      <c r="O104" s="3"/>
    </row>
    <row r="105" spans="1:15" ht="13.5" customHeight="1" thickBot="1">
      <c r="A105" s="3"/>
      <c r="B105" s="3"/>
      <c r="C105" s="3"/>
      <c r="D105" s="317"/>
      <c r="E105" s="317"/>
      <c r="F105" s="317"/>
      <c r="G105" s="317"/>
      <c r="H105" s="317"/>
      <c r="I105" s="317"/>
      <c r="J105" s="317"/>
      <c r="K105" s="317"/>
      <c r="L105" s="317"/>
      <c r="M105" s="317"/>
      <c r="N105" s="3"/>
      <c r="O105" s="3"/>
    </row>
    <row r="106" spans="1:15" ht="15.75" customHeight="1" thickBot="1">
      <c r="A106" s="679" t="s">
        <v>60666</v>
      </c>
      <c r="B106" s="680"/>
      <c r="C106" s="3"/>
      <c r="D106" s="317"/>
      <c r="E106" s="317"/>
      <c r="F106" s="317"/>
      <c r="G106" s="317"/>
      <c r="H106" s="317"/>
      <c r="I106" s="317"/>
      <c r="J106" s="317"/>
      <c r="K106" s="317"/>
      <c r="L106" s="317"/>
      <c r="M106" s="317"/>
      <c r="N106" s="3"/>
      <c r="O106" s="3"/>
    </row>
    <row r="107" spans="1:15" ht="13.5" customHeight="1" thickBot="1">
      <c r="A107" s="3"/>
      <c r="B107" s="3"/>
      <c r="C107" s="3"/>
      <c r="D107" s="317"/>
      <c r="E107" s="317"/>
      <c r="F107" s="317"/>
      <c r="G107" s="317"/>
      <c r="H107" s="317"/>
      <c r="I107" s="317"/>
      <c r="J107" s="317"/>
      <c r="K107" s="317"/>
      <c r="L107" s="317"/>
      <c r="M107" s="317"/>
      <c r="N107" s="3"/>
      <c r="O107" s="3"/>
    </row>
    <row r="108" spans="1:15" ht="18.75" customHeight="1" thickBot="1">
      <c r="A108" s="199" t="s">
        <v>2098</v>
      </c>
      <c r="B108" s="195">
        <f ca="1">(3*B87) + (1*B93) + IF(B96=0, 0, 3.5 * (96 * B94) / B96) + IF(B97=0, 0, 3.5 * (24 * B95) / B97) + 2.5 * (B89 * B91) / B92 - B104</f>
        <v>4</v>
      </c>
      <c r="C108" s="317"/>
      <c r="D108" s="317"/>
      <c r="E108" s="317"/>
      <c r="F108" s="317"/>
      <c r="G108" s="317"/>
      <c r="H108" s="317"/>
      <c r="I108" s="317"/>
      <c r="J108" s="317"/>
      <c r="K108" s="317"/>
      <c r="L108" s="317"/>
      <c r="M108" s="317"/>
      <c r="N108" s="3"/>
      <c r="O108" s="3"/>
    </row>
    <row r="109" spans="1:15" ht="15" customHeight="1">
      <c r="A109" s="3"/>
      <c r="B109" s="3"/>
      <c r="C109" s="3"/>
      <c r="D109" s="318"/>
      <c r="E109" s="233"/>
      <c r="F109" s="318"/>
      <c r="G109" s="233"/>
      <c r="H109" s="318"/>
      <c r="I109" s="318"/>
      <c r="J109" s="233"/>
      <c r="K109" s="233"/>
      <c r="L109" s="233"/>
      <c r="M109" s="318"/>
      <c r="N109" s="3"/>
      <c r="O109" s="3"/>
    </row>
    <row r="110" spans="1:15" ht="15" customHeight="1">
      <c r="A110" s="3"/>
      <c r="B110" s="3"/>
      <c r="C110" s="3"/>
      <c r="D110" s="318"/>
      <c r="E110" s="318"/>
      <c r="F110" s="318"/>
      <c r="G110" s="233"/>
      <c r="H110" s="233"/>
      <c r="I110" s="318"/>
      <c r="J110" s="233"/>
      <c r="K110" s="233"/>
      <c r="L110" s="233"/>
      <c r="M110" s="318"/>
      <c r="N110" s="3"/>
      <c r="O110" s="3"/>
    </row>
    <row r="111" spans="1:15" ht="15" customHeight="1">
      <c r="A111" s="3"/>
      <c r="B111" s="3"/>
      <c r="C111" s="3"/>
      <c r="D111" s="233"/>
      <c r="E111" s="318"/>
      <c r="F111" s="318"/>
      <c r="G111" s="233"/>
      <c r="H111" s="233"/>
      <c r="I111" s="233"/>
      <c r="J111" s="233"/>
      <c r="K111" s="233"/>
      <c r="L111" s="233"/>
      <c r="M111" s="233"/>
      <c r="N111" s="3"/>
      <c r="O111" s="3"/>
    </row>
    <row r="112" spans="1:15" ht="15" customHeight="1">
      <c r="D112" s="243"/>
      <c r="E112" s="243"/>
      <c r="F112" s="243"/>
      <c r="G112" s="243"/>
      <c r="H112" s="243"/>
      <c r="I112" s="243"/>
      <c r="J112" s="243"/>
      <c r="K112" s="243"/>
      <c r="L112" s="243"/>
      <c r="M112" s="243"/>
    </row>
    <row r="113" spans="4:13" ht="15" customHeight="1">
      <c r="D113" s="243"/>
      <c r="E113" s="243"/>
      <c r="F113" s="243"/>
      <c r="G113" s="243"/>
      <c r="H113" s="243"/>
      <c r="I113" s="243"/>
      <c r="J113" s="243"/>
      <c r="K113" s="243"/>
      <c r="L113" s="243"/>
      <c r="M113" s="243"/>
    </row>
  </sheetData>
  <mergeCells count="19">
    <mergeCell ref="A1:E1"/>
    <mergeCell ref="H1:N3"/>
    <mergeCell ref="A2:E2"/>
    <mergeCell ref="A3:E3"/>
    <mergeCell ref="B5:E6"/>
    <mergeCell ref="H5:N5"/>
    <mergeCell ref="H6:N6"/>
    <mergeCell ref="A106:B106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</mergeCells>
  <conditionalFormatting sqref="M30:M39">
    <cfRule type="expression" dxfId="8" priority="1">
      <formula>$I30="P"</formula>
    </cfRule>
  </conditionalFormatting>
  <conditionalFormatting sqref="N30:N39">
    <cfRule type="expression" dxfId="7" priority="2">
      <formula>$I30="C"</formula>
    </cfRule>
  </conditionalFormatting>
  <dataValidations count="1">
    <dataValidation type="decimal" allowBlank="1" showInputMessage="1" showErrorMessage="1" prompt="O ano deve ser no mínimo até 10 anos atrás e no máximo até o ano passado." sqref="K39" xr:uid="{ACEDD160-EB32-48B4-A774-9CB21779C284}">
      <formula1>YEAR(NOW())-10</formula1>
      <formula2>YEAR(NOW())-1</formula2>
    </dataValidation>
  </dataValidations>
  <pageMargins left="0.511811024" right="0.511811024" top="0.78740157499999996" bottom="0.78740157499999996" header="0" footer="0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31874-7F28-4857-B8DD-7CBC8E0A1A0D}">
  <sheetPr>
    <tabColor rgb="FF92D050"/>
  </sheetPr>
  <dimension ref="A1:O113"/>
  <sheetViews>
    <sheetView topLeftCell="A78" workbookViewId="0">
      <selection activeCell="B102" sqref="B102"/>
    </sheetView>
  </sheetViews>
  <sheetFormatPr defaultColWidth="12.5546875" defaultRowHeight="15" customHeight="1"/>
  <cols>
    <col min="1" max="1" width="45.33203125" customWidth="1"/>
    <col min="2" max="2" width="17" customWidth="1"/>
    <col min="3" max="3" width="8.44140625" customWidth="1"/>
    <col min="4" max="4" width="7.109375" customWidth="1"/>
    <col min="5" max="5" width="8.44140625" customWidth="1"/>
    <col min="6" max="6" width="7.44140625" customWidth="1"/>
    <col min="7" max="7" width="6.5546875" customWidth="1"/>
    <col min="8" max="8" width="5.5546875" customWidth="1"/>
    <col min="9" max="9" width="14.21875" bestFit="1" customWidth="1"/>
    <col min="10" max="10" width="21.33203125" customWidth="1"/>
    <col min="11" max="11" width="11.6640625" customWidth="1"/>
    <col min="12" max="12" width="12.5546875" customWidth="1"/>
    <col min="13" max="13" width="10.5546875" customWidth="1"/>
    <col min="14" max="14" width="10.6640625" customWidth="1"/>
    <col min="15" max="15" width="8.5546875" customWidth="1"/>
    <col min="16" max="17" width="11.44140625" customWidth="1"/>
    <col min="18" max="27" width="9.44140625" customWidth="1"/>
  </cols>
  <sheetData>
    <row r="1" spans="1:15" ht="13.5" customHeight="1">
      <c r="A1" s="644" t="s">
        <v>0</v>
      </c>
      <c r="B1" s="645"/>
      <c r="C1" s="645"/>
      <c r="D1" s="645"/>
      <c r="E1" s="646"/>
      <c r="F1" s="16"/>
      <c r="G1" s="1"/>
      <c r="H1" s="647" t="s">
        <v>60682</v>
      </c>
      <c r="I1" s="648"/>
      <c r="J1" s="648"/>
      <c r="K1" s="648"/>
      <c r="L1" s="648"/>
      <c r="M1" s="648"/>
      <c r="N1" s="649"/>
      <c r="O1" s="3"/>
    </row>
    <row r="2" spans="1:15" ht="13.5" customHeight="1">
      <c r="A2" s="656" t="str">
        <f ca="1">"PERÍODO COMPUTADO: Artigos &amp; RH: " &amp; (YEAR(TODAY()) - 5) &amp; " - " &amp; (YEAR(TODAY()) - 1)&amp;" // Livros, Capítulos e Patentes: " &amp; (YEAR(TODAY()) - 10) &amp; " - " &amp; (YEAR(TODAY()) - 1)</f>
        <v>PERÍODO COMPUTADO: Artigos &amp; RH: 2021 - 2025 // Livros, Capítulos e Patentes: 2016 - 2025</v>
      </c>
      <c r="B2" s="657"/>
      <c r="C2" s="657"/>
      <c r="D2" s="657"/>
      <c r="E2" s="658"/>
      <c r="F2" s="16"/>
      <c r="G2" s="1"/>
      <c r="H2" s="650"/>
      <c r="I2" s="651"/>
      <c r="J2" s="651"/>
      <c r="K2" s="651"/>
      <c r="L2" s="651"/>
      <c r="M2" s="651"/>
      <c r="N2" s="652"/>
      <c r="O2" s="3"/>
    </row>
    <row r="3" spans="1:15" ht="16.2" customHeight="1" thickBot="1">
      <c r="A3" s="659" t="str" cm="1">
        <f t="array" aca="1" ref="A3" ca="1">"ORIENTADOR(A): " &amp; MID(CELL("filename", A1), FIND("]", CELL("filename", A1)) + 1, 255)</f>
        <v>ORIENTADOR(A): Daiani</v>
      </c>
      <c r="B3" s="660"/>
      <c r="C3" s="660"/>
      <c r="D3" s="660"/>
      <c r="E3" s="661"/>
      <c r="F3" s="16"/>
      <c r="G3" s="1"/>
      <c r="H3" s="653"/>
      <c r="I3" s="654"/>
      <c r="J3" s="654"/>
      <c r="K3" s="654"/>
      <c r="L3" s="654"/>
      <c r="M3" s="654"/>
      <c r="N3" s="655"/>
      <c r="O3" s="3"/>
    </row>
    <row r="4" spans="1:15" ht="13.5" customHeight="1" thickBot="1">
      <c r="A4" s="2"/>
      <c r="B4" s="16"/>
      <c r="C4" s="16"/>
      <c r="D4" s="16"/>
      <c r="E4" s="21"/>
      <c r="F4" s="16"/>
      <c r="G4" s="1"/>
      <c r="H4" s="1"/>
      <c r="I4" s="3"/>
      <c r="J4" s="3"/>
      <c r="K4" s="3"/>
      <c r="L4" s="3"/>
      <c r="M4" s="3"/>
      <c r="N4" s="3"/>
      <c r="O4" s="3"/>
    </row>
    <row r="5" spans="1:15" ht="13.5" customHeight="1">
      <c r="A5" s="39" t="s">
        <v>1</v>
      </c>
      <c r="B5" s="662"/>
      <c r="C5" s="662"/>
      <c r="D5" s="662"/>
      <c r="E5" s="663"/>
      <c r="F5" s="1"/>
      <c r="G5" s="1"/>
      <c r="H5" s="666" t="s">
        <v>1</v>
      </c>
      <c r="I5" s="667"/>
      <c r="J5" s="667"/>
      <c r="K5" s="667"/>
      <c r="L5" s="667"/>
      <c r="M5" s="667"/>
      <c r="N5" s="668"/>
      <c r="O5" s="3"/>
    </row>
    <row r="6" spans="1:15" ht="13.5" customHeight="1" thickBot="1">
      <c r="A6" s="40" t="s">
        <v>2</v>
      </c>
      <c r="B6" s="664"/>
      <c r="C6" s="664"/>
      <c r="D6" s="664"/>
      <c r="E6" s="665"/>
      <c r="F6" s="1"/>
      <c r="G6" s="1"/>
      <c r="H6" s="669" t="s">
        <v>2</v>
      </c>
      <c r="I6" s="670"/>
      <c r="J6" s="670"/>
      <c r="K6" s="670"/>
      <c r="L6" s="670"/>
      <c r="M6" s="670"/>
      <c r="N6" s="671"/>
      <c r="O6" s="3"/>
    </row>
    <row r="7" spans="1:15" ht="13.5" customHeight="1" thickBot="1">
      <c r="A7" s="56" t="s">
        <v>53954</v>
      </c>
      <c r="B7" s="57" t="s">
        <v>53964</v>
      </c>
      <c r="C7" s="57" t="s">
        <v>3</v>
      </c>
      <c r="D7" s="58" t="s">
        <v>4</v>
      </c>
      <c r="E7" s="59" t="s">
        <v>53908</v>
      </c>
      <c r="F7" s="4"/>
      <c r="G7" s="4"/>
      <c r="H7" s="72" t="s">
        <v>60667</v>
      </c>
      <c r="I7" s="57" t="s">
        <v>55886</v>
      </c>
      <c r="J7" s="57" t="s">
        <v>24</v>
      </c>
      <c r="K7" s="57" t="s">
        <v>25</v>
      </c>
      <c r="L7" s="57" t="s">
        <v>26</v>
      </c>
      <c r="M7" s="57" t="s">
        <v>27</v>
      </c>
      <c r="N7" s="73" t="s">
        <v>53908</v>
      </c>
      <c r="O7" s="3"/>
    </row>
    <row r="8" spans="1:15" ht="13.5" customHeight="1">
      <c r="A8" s="60" t="str">
        <f t="shared" ref="A8:A22" si="0">IF(I8="", "", IF(J8="", "Revista sem Fator de Impacto" &amp; IF(K8="", "", ", " &amp; K8 &amp; ",") &amp; IF(L8="", "", " p. " &amp; L8), J8 &amp; IF(K8="", "", ", " &amp; K8 &amp; ",") &amp; IF(L8="", "", " p. " &amp; L8)))</f>
        <v/>
      </c>
      <c r="B8" s="61" t="str">
        <f>IF(I8="","",_xlfn.LET(
  _xlpm.resultado1, VLOOKUP(I8,'JCR 2026 (JIF 25)'!A:C,3,FALSE),
  _xlpm.resultado2, VLOOKUP(I8,'JCR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8" s="380" t="str">
        <f>IF(OR(ISBLANK(M8),NOT(ISNUMBER(B8))),"",1/M8)</f>
        <v/>
      </c>
      <c r="D8" s="381" t="str">
        <f t="shared" ref="D8" si="1">IF(J8="","",IF(OR(B8=0,B8="Revista sem FI"),0,IF(OR(AND(ISNUMBER(C8),C8&gt;0),AND(ISNUMBER(E8),E8&gt;0)),1,0)))</f>
        <v/>
      </c>
      <c r="E8" s="557" t="str">
        <f t="shared" ref="E8:E22" ca="1" si="2">IF(OR(N8="",NOT(ISNUMBER(B8))),"",IF(SUM(INDIRECT("$E$7:E"&amp;ROW()-1))+1/N8&gt;$C$23,0,1/N8))</f>
        <v/>
      </c>
      <c r="F8" s="3"/>
      <c r="G8" s="3"/>
      <c r="H8" s="48" t="str">
        <f>IF(I8&lt;&gt;"", COUNTIF($I$8:I8, "&lt;&gt;"), "")</f>
        <v/>
      </c>
      <c r="I8" s="229"/>
      <c r="J8" s="230" t="str">
        <f>IFERROR(VLOOKUP(I8,'JCR 2026 (JIF 25)'!A:D,4,0),"")</f>
        <v/>
      </c>
      <c r="K8" s="46"/>
      <c r="L8" s="46"/>
      <c r="M8" s="46"/>
      <c r="N8" s="52"/>
      <c r="O8" s="3"/>
    </row>
    <row r="9" spans="1:15" ht="13.5" customHeight="1">
      <c r="A9" s="37" t="str">
        <f t="shared" si="0"/>
        <v/>
      </c>
      <c r="B9" s="23" t="str">
        <f>IF(I9="","",_xlfn.LET(
  _xlpm.resultado1, VLOOKUP(I9,'JCR 2026 (JIF 25)'!A:C,3,FALSE),
  _xlpm.resultado2, VLOOKUP(I9,'JCR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9" s="388" t="str">
        <f t="shared" ref="C9:C22" si="3">IF(OR(ISBLANK(M9),NOT(ISNUMBER(B9))),"",1/M9)</f>
        <v/>
      </c>
      <c r="D9" s="389" t="str">
        <f t="shared" ref="D9:D22" si="4">IF(J9="","",IF(OR(B9=0,B9="Revista sem FI"),0,IF(OR(AND(ISNUMBER(C9),C9&gt;0),AND(ISNUMBER(E9),E9&gt;0)),1,0)))</f>
        <v/>
      </c>
      <c r="E9" s="561" t="str">
        <f t="shared" ca="1" si="2"/>
        <v/>
      </c>
      <c r="F9" s="3"/>
      <c r="G9" s="3"/>
      <c r="H9" s="49" t="str">
        <f>IF(I9&lt;&gt;"", COUNTIF($I$8:I9, "&lt;&gt;"), "")</f>
        <v/>
      </c>
      <c r="I9" s="87"/>
      <c r="J9" s="20" t="str">
        <f>IFERROR(VLOOKUP(I9,'JCR 2026 (JIF 25)'!A:D,4,0),"")</f>
        <v/>
      </c>
      <c r="K9" s="19"/>
      <c r="L9" s="19"/>
      <c r="M9" s="19"/>
      <c r="N9" s="53"/>
      <c r="O9" s="3"/>
    </row>
    <row r="10" spans="1:15" ht="13.5" customHeight="1">
      <c r="A10" s="37" t="str">
        <f t="shared" si="0"/>
        <v/>
      </c>
      <c r="B10" s="23" t="str">
        <f>IF(I10="","",_xlfn.LET(
  _xlpm.resultado1, VLOOKUP(I10,'JCR 2026 (JIF 25)'!A:C,3,FALSE),
  _xlpm.resultado2, VLOOKUP(I10,'JCR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0" s="388" t="str">
        <f t="shared" si="3"/>
        <v/>
      </c>
      <c r="D10" s="389" t="str">
        <f t="shared" si="4"/>
        <v/>
      </c>
      <c r="E10" s="561" t="str">
        <f t="shared" ca="1" si="2"/>
        <v/>
      </c>
      <c r="F10" s="3"/>
      <c r="G10" s="3"/>
      <c r="H10" s="49" t="str">
        <f>IF(I10&lt;&gt;"", COUNTIF($I$8:I10, "&lt;&gt;"), "")</f>
        <v/>
      </c>
      <c r="I10" s="231"/>
      <c r="J10" s="20" t="str">
        <f>IFERROR(VLOOKUP(I10,'JCR 2026 (JIF 25)'!A:D,4,0),"")</f>
        <v/>
      </c>
      <c r="K10" s="19"/>
      <c r="L10" s="19"/>
      <c r="M10" s="19"/>
      <c r="N10" s="53"/>
      <c r="O10" s="3"/>
    </row>
    <row r="11" spans="1:15" ht="13.5" customHeight="1">
      <c r="A11" s="37" t="str">
        <f t="shared" si="0"/>
        <v/>
      </c>
      <c r="B11" s="23" t="str">
        <f>IF(I11="","",_xlfn.LET(
  _xlpm.resultado1, VLOOKUP(I11,'JCR 2026 (JIF 25)'!A:C,3,FALSE),
  _xlpm.resultado2, VLOOKUP(I11,'JCR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1" s="388" t="str">
        <f t="shared" si="3"/>
        <v/>
      </c>
      <c r="D11" s="389" t="str">
        <f t="shared" si="4"/>
        <v/>
      </c>
      <c r="E11" s="561" t="str">
        <f t="shared" ca="1" si="2"/>
        <v/>
      </c>
      <c r="F11" s="3"/>
      <c r="G11" s="3"/>
      <c r="H11" s="49" t="str">
        <f>IF(I11&lt;&gt;"", COUNTIF($I$8:I11, "&lt;&gt;"), "")</f>
        <v/>
      </c>
      <c r="I11" s="87"/>
      <c r="J11" s="20" t="str">
        <f>IFERROR(VLOOKUP(I11,'JCR 2026 (JIF 25)'!A:D,4,0),"")</f>
        <v/>
      </c>
      <c r="K11" s="19"/>
      <c r="L11" s="19"/>
      <c r="M11" s="19"/>
      <c r="N11" s="53"/>
      <c r="O11" s="3"/>
    </row>
    <row r="12" spans="1:15" ht="13.5" customHeight="1">
      <c r="A12" s="37" t="str">
        <f t="shared" si="0"/>
        <v/>
      </c>
      <c r="B12" s="23" t="str">
        <f>IF(I12="","",_xlfn.LET(
  _xlpm.resultado1, VLOOKUP(I12,'JCR 2026 (JIF 25)'!A:C,3,FALSE),
  _xlpm.resultado2, VLOOKUP(I12,'JCR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2" s="388" t="str">
        <f t="shared" si="3"/>
        <v/>
      </c>
      <c r="D12" s="389" t="str">
        <f t="shared" si="4"/>
        <v/>
      </c>
      <c r="E12" s="561" t="str">
        <f t="shared" ca="1" si="2"/>
        <v/>
      </c>
      <c r="F12" s="3"/>
      <c r="G12" s="3"/>
      <c r="H12" s="49" t="str">
        <f>IF(I12&lt;&gt;"", COUNTIF($I$8:I12, "&lt;&gt;"), "")</f>
        <v/>
      </c>
      <c r="I12" s="87"/>
      <c r="J12" s="20" t="str">
        <f>IFERROR(VLOOKUP(I12,'JCR 2026 (JIF 25)'!A:D,4,0),"")</f>
        <v/>
      </c>
      <c r="K12" s="19"/>
      <c r="L12" s="19"/>
      <c r="M12" s="19"/>
      <c r="N12" s="53"/>
      <c r="O12" s="3"/>
    </row>
    <row r="13" spans="1:15" ht="13.5" customHeight="1">
      <c r="A13" s="37" t="str">
        <f t="shared" si="0"/>
        <v/>
      </c>
      <c r="B13" s="23" t="str">
        <f>IF(I13="","",_xlfn.LET(
  _xlpm.resultado1, VLOOKUP(I13,'JCR 2026 (JIF 25)'!A:C,3,FALSE),
  _xlpm.resultado2, VLOOKUP(I13,'JCR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3" s="388" t="str">
        <f t="shared" si="3"/>
        <v/>
      </c>
      <c r="D13" s="389" t="str">
        <f t="shared" si="4"/>
        <v/>
      </c>
      <c r="E13" s="561" t="str">
        <f t="shared" ca="1" si="2"/>
        <v/>
      </c>
      <c r="F13" s="3"/>
      <c r="G13" s="3"/>
      <c r="H13" s="49" t="str">
        <f>IF(I13&lt;&gt;"", COUNTIF($I$8:I13, "&lt;&gt;"), "")</f>
        <v/>
      </c>
      <c r="I13" s="87"/>
      <c r="J13" s="20" t="str">
        <f>IFERROR(VLOOKUP(I13,'JCR 2026 (JIF 25)'!A:D,4,0),"")</f>
        <v/>
      </c>
      <c r="K13" s="19"/>
      <c r="L13" s="19"/>
      <c r="M13" s="19"/>
      <c r="N13" s="53"/>
      <c r="O13" s="3"/>
    </row>
    <row r="14" spans="1:15" ht="13.5" customHeight="1">
      <c r="A14" s="37" t="str">
        <f t="shared" si="0"/>
        <v/>
      </c>
      <c r="B14" s="23" t="str">
        <f>IF(I14="","",_xlfn.LET(
  _xlpm.resultado1, VLOOKUP(I14,'JCR 2026 (JIF 25)'!A:C,3,FALSE),
  _xlpm.resultado2, VLOOKUP(I14,'JCR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4" s="388" t="str">
        <f t="shared" si="3"/>
        <v/>
      </c>
      <c r="D14" s="389" t="str">
        <f t="shared" si="4"/>
        <v/>
      </c>
      <c r="E14" s="561" t="str">
        <f t="shared" ca="1" si="2"/>
        <v/>
      </c>
      <c r="F14" s="3"/>
      <c r="G14" s="3"/>
      <c r="H14" s="49" t="str">
        <f>IF(I14&lt;&gt;"", COUNTIF($I$8:I14, "&lt;&gt;"), "")</f>
        <v/>
      </c>
      <c r="I14" s="87"/>
      <c r="J14" s="20" t="str">
        <f>IFERROR(VLOOKUP(I14,'JCR 2026 (JIF 25)'!A:D,4,0),"")</f>
        <v/>
      </c>
      <c r="K14" s="19"/>
      <c r="L14" s="19"/>
      <c r="M14" s="19"/>
      <c r="N14" s="53"/>
      <c r="O14" s="3"/>
    </row>
    <row r="15" spans="1:15" ht="13.5" customHeight="1">
      <c r="A15" s="37" t="str">
        <f t="shared" si="0"/>
        <v/>
      </c>
      <c r="B15" s="23" t="str">
        <f>IF(I15="","",_xlfn.LET(
  _xlpm.resultado1, VLOOKUP(I15,'JCR 2026 (JIF 25)'!A:C,3,FALSE),
  _xlpm.resultado2, VLOOKUP(I15,'JCR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5" s="388" t="str">
        <f t="shared" si="3"/>
        <v/>
      </c>
      <c r="D15" s="389" t="str">
        <f t="shared" si="4"/>
        <v/>
      </c>
      <c r="E15" s="561" t="str">
        <f t="shared" ca="1" si="2"/>
        <v/>
      </c>
      <c r="F15" s="3"/>
      <c r="G15" s="14"/>
      <c r="H15" s="49" t="str">
        <f>IF(I15&lt;&gt;"", COUNTIF($I$8:I15, "&lt;&gt;"), "")</f>
        <v/>
      </c>
      <c r="I15" s="87"/>
      <c r="J15" s="20" t="str">
        <f>IFERROR(VLOOKUP(I15,'JCR 2026 (JIF 25)'!A:D,4,0),"")</f>
        <v/>
      </c>
      <c r="K15" s="19"/>
      <c r="L15" s="19"/>
      <c r="M15" s="19"/>
      <c r="N15" s="53"/>
      <c r="O15" s="14"/>
    </row>
    <row r="16" spans="1:15" ht="13.5" customHeight="1">
      <c r="A16" s="37" t="str">
        <f t="shared" si="0"/>
        <v/>
      </c>
      <c r="B16" s="23" t="str">
        <f>IF(I16="","",_xlfn.LET(
  _xlpm.resultado1, VLOOKUP(I16,'JCR 2026 (JIF 25)'!A:C,3,FALSE),
  _xlpm.resultado2, VLOOKUP(I16,'JCR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6" s="388" t="str">
        <f t="shared" si="3"/>
        <v/>
      </c>
      <c r="D16" s="389" t="str">
        <f t="shared" si="4"/>
        <v/>
      </c>
      <c r="E16" s="561" t="str">
        <f t="shared" ca="1" si="2"/>
        <v/>
      </c>
      <c r="F16" s="3"/>
      <c r="G16" s="14"/>
      <c r="H16" s="49" t="str">
        <f>IF(I16&lt;&gt;"", COUNTIF($I$8:I16, "&lt;&gt;"), "")</f>
        <v/>
      </c>
      <c r="I16" s="87"/>
      <c r="J16" s="20" t="str">
        <f>IFERROR(VLOOKUP(I16,'JCR 2026 (JIF 25)'!A:D,4,0),"")</f>
        <v/>
      </c>
      <c r="K16" s="19"/>
      <c r="L16" s="19"/>
      <c r="M16" s="19"/>
      <c r="N16" s="53"/>
      <c r="O16" s="14"/>
    </row>
    <row r="17" spans="1:15" ht="13.5" customHeight="1">
      <c r="A17" s="37" t="str">
        <f t="shared" si="0"/>
        <v/>
      </c>
      <c r="B17" s="23" t="str">
        <f>IF(I17="","",_xlfn.LET(
  _xlpm.resultado1, VLOOKUP(I17,'JCR 2026 (JIF 25)'!A:C,3,FALSE),
  _xlpm.resultado2, VLOOKUP(I17,'JCR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7" s="388" t="str">
        <f t="shared" si="3"/>
        <v/>
      </c>
      <c r="D17" s="389" t="str">
        <f t="shared" si="4"/>
        <v/>
      </c>
      <c r="E17" s="561" t="str">
        <f t="shared" ca="1" si="2"/>
        <v/>
      </c>
      <c r="F17" s="3"/>
      <c r="G17" s="14"/>
      <c r="H17" s="49" t="str">
        <f>IF(I17&lt;&gt;"", COUNTIF($I$8:I17, "&lt;&gt;"), "")</f>
        <v/>
      </c>
      <c r="I17" s="87"/>
      <c r="J17" s="20" t="str">
        <f>IFERROR(VLOOKUP(I17,'JCR 2026 (JIF 25)'!A:D,4,0),"")</f>
        <v/>
      </c>
      <c r="K17" s="19"/>
      <c r="L17" s="19"/>
      <c r="M17" s="19"/>
      <c r="N17" s="53"/>
      <c r="O17" s="14"/>
    </row>
    <row r="18" spans="1:15" ht="13.5" customHeight="1">
      <c r="A18" s="37" t="str">
        <f t="shared" si="0"/>
        <v/>
      </c>
      <c r="B18" s="23" t="str">
        <f>IF(I18="","",_xlfn.LET(
  _xlpm.resultado1, VLOOKUP(I18,'JCR 2026 (JIF 25)'!A:C,3,FALSE),
  _xlpm.resultado2, VLOOKUP(I18,'JCR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8" s="388" t="str">
        <f t="shared" si="3"/>
        <v/>
      </c>
      <c r="D18" s="389" t="str">
        <f t="shared" si="4"/>
        <v/>
      </c>
      <c r="E18" s="561" t="str">
        <f t="shared" ca="1" si="2"/>
        <v/>
      </c>
      <c r="F18" s="3"/>
      <c r="G18" s="14"/>
      <c r="H18" s="49" t="str">
        <f>IF(I18&lt;&gt;"", COUNTIF($I$8:I18, "&lt;&gt;"), "")</f>
        <v/>
      </c>
      <c r="I18" s="87"/>
      <c r="J18" s="20" t="str">
        <f>IFERROR(VLOOKUP(I18,'JCR 2026 (JIF 25)'!A:D,4,0),"")</f>
        <v/>
      </c>
      <c r="K18" s="19"/>
      <c r="L18" s="19"/>
      <c r="M18" s="19"/>
      <c r="N18" s="53"/>
      <c r="O18" s="14"/>
    </row>
    <row r="19" spans="1:15" ht="13.5" customHeight="1">
      <c r="A19" s="37" t="str">
        <f t="shared" si="0"/>
        <v/>
      </c>
      <c r="B19" s="23" t="str">
        <f>IF(I19="","",_xlfn.LET(
  _xlpm.resultado1, VLOOKUP(I19,'JCR 2026 (JIF 25)'!A:C,3,FALSE),
  _xlpm.resultado2, VLOOKUP(I19,'JCR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9" s="388" t="str">
        <f t="shared" si="3"/>
        <v/>
      </c>
      <c r="D19" s="389" t="str">
        <f t="shared" si="4"/>
        <v/>
      </c>
      <c r="E19" s="561" t="str">
        <f t="shared" ca="1" si="2"/>
        <v/>
      </c>
      <c r="F19" s="3"/>
      <c r="G19" s="14"/>
      <c r="H19" s="49" t="str">
        <f>IF(I19&lt;&gt;"", COUNTIF($I$8:I19, "&lt;&gt;"), "")</f>
        <v/>
      </c>
      <c r="I19" s="87"/>
      <c r="J19" s="20" t="str">
        <f>IFERROR(VLOOKUP(I19,'JCR 2026 (JIF 25)'!A:D,4,0),"")</f>
        <v/>
      </c>
      <c r="K19" s="19"/>
      <c r="L19" s="19"/>
      <c r="M19" s="19"/>
      <c r="N19" s="53"/>
      <c r="O19" s="14"/>
    </row>
    <row r="20" spans="1:15" ht="13.5" customHeight="1">
      <c r="A20" s="37" t="str">
        <f t="shared" si="0"/>
        <v/>
      </c>
      <c r="B20" s="23" t="str">
        <f>IF(I20="","",_xlfn.LET(
  _xlpm.resultado1, VLOOKUP(I20,'JCR 2026 (JIF 25)'!A:C,3,FALSE),
  _xlpm.resultado2, VLOOKUP(I20,'JCR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20" s="388" t="str">
        <f t="shared" si="3"/>
        <v/>
      </c>
      <c r="D20" s="389" t="str">
        <f t="shared" si="4"/>
        <v/>
      </c>
      <c r="E20" s="561" t="str">
        <f t="shared" ca="1" si="2"/>
        <v/>
      </c>
      <c r="F20" s="3"/>
      <c r="G20" s="3"/>
      <c r="H20" s="49" t="str">
        <f>IF(I20&lt;&gt;"", COUNTIF($I$8:I20, "&lt;&gt;"), "")</f>
        <v/>
      </c>
      <c r="I20" s="87"/>
      <c r="J20" s="20" t="str">
        <f>IFERROR(VLOOKUP(I20,'JCR 2026 (JIF 25)'!A:D,4,0),"")</f>
        <v/>
      </c>
      <c r="K20" s="19"/>
      <c r="L20" s="19"/>
      <c r="M20" s="19"/>
      <c r="N20" s="53"/>
      <c r="O20" s="3"/>
    </row>
    <row r="21" spans="1:15" ht="13.5" customHeight="1">
      <c r="A21" s="37" t="str">
        <f t="shared" si="0"/>
        <v/>
      </c>
      <c r="B21" s="23" t="str">
        <f>IF(I21="","",_xlfn.LET(
  _xlpm.resultado1, VLOOKUP(I21,'JCR 2026 (JIF 25)'!A:C,3,FALSE),
  _xlpm.resultado2, VLOOKUP(I21,'JCR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21" s="388" t="str">
        <f t="shared" si="3"/>
        <v/>
      </c>
      <c r="D21" s="389" t="str">
        <f t="shared" si="4"/>
        <v/>
      </c>
      <c r="E21" s="561" t="str">
        <f t="shared" ca="1" si="2"/>
        <v/>
      </c>
      <c r="F21" s="3"/>
      <c r="G21" s="14"/>
      <c r="H21" s="49" t="str">
        <f>IF(I21&lt;&gt;"", COUNTIF($I$8:I21, "&lt;&gt;"), "")</f>
        <v/>
      </c>
      <c r="I21" s="87"/>
      <c r="J21" s="20" t="str">
        <f>IFERROR(VLOOKUP(I21,'JCR 2026 (JIF 25)'!A:D,4,0),"")</f>
        <v/>
      </c>
      <c r="K21" s="19"/>
      <c r="L21" s="19"/>
      <c r="M21" s="19"/>
      <c r="N21" s="53"/>
      <c r="O21" s="14"/>
    </row>
    <row r="22" spans="1:15" ht="13.5" customHeight="1" thickBot="1">
      <c r="A22" s="38" t="str">
        <f t="shared" si="0"/>
        <v/>
      </c>
      <c r="B22" s="33" t="str">
        <f>IF(I22="","",_xlfn.LET(
  _xlpm.resultado1, VLOOKUP(I22,'JCR 2026 (JIF 25)'!A:C,3,FALSE),
  _xlpm.resultado2, VLOOKUP(I22,'JCR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22" s="397" t="str">
        <f t="shared" si="3"/>
        <v/>
      </c>
      <c r="D22" s="398" t="str">
        <f t="shared" si="4"/>
        <v/>
      </c>
      <c r="E22" s="562" t="str">
        <f t="shared" ca="1" si="2"/>
        <v/>
      </c>
      <c r="F22" s="3"/>
      <c r="G22" s="14"/>
      <c r="H22" s="49" t="str">
        <f>IF(I22&lt;&gt;"", COUNTIF($I$8:I22, "&lt;&gt;"), "")</f>
        <v/>
      </c>
      <c r="I22" s="87"/>
      <c r="J22" s="20" t="str">
        <f>IFERROR(VLOOKUP(I22,'JCR 2026 (JIF 25)'!A:D,4,0),"")</f>
        <v/>
      </c>
      <c r="K22" s="19"/>
      <c r="L22" s="19"/>
      <c r="M22" s="19"/>
      <c r="N22" s="53"/>
      <c r="O22" s="14"/>
    </row>
    <row r="23" spans="1:15" ht="13.5" customHeight="1">
      <c r="A23" s="34" t="s">
        <v>60663</v>
      </c>
      <c r="B23" s="35">
        <f>SUM(B8:B22)</f>
        <v>0</v>
      </c>
      <c r="C23" s="35">
        <f>SUM(C8:C22)</f>
        <v>0</v>
      </c>
      <c r="D23" s="35">
        <f>SUM(D8:D22)</f>
        <v>0</v>
      </c>
      <c r="E23" s="36">
        <f ca="1">SUM(E8:E22)</f>
        <v>0</v>
      </c>
      <c r="F23" s="3"/>
      <c r="G23" s="3"/>
      <c r="H23" s="3"/>
      <c r="I23" s="3"/>
      <c r="J23" s="233"/>
      <c r="K23" s="3"/>
      <c r="L23" s="3"/>
      <c r="M23" s="3"/>
      <c r="N23" s="3"/>
      <c r="O23" s="3"/>
    </row>
    <row r="24" spans="1:15" ht="13.5" customHeight="1" thickBot="1">
      <c r="A24" s="24"/>
      <c r="B24" s="25" t="s">
        <v>53910</v>
      </c>
      <c r="C24" s="55">
        <f ca="1">C23+(MIN(C23,E23))</f>
        <v>0</v>
      </c>
      <c r="D24" s="26"/>
      <c r="E24" s="27"/>
      <c r="F24" s="14"/>
      <c r="G24" s="14"/>
      <c r="H24" s="14"/>
      <c r="I24" s="14"/>
      <c r="J24" s="211"/>
      <c r="K24" s="14"/>
      <c r="L24" s="14"/>
      <c r="M24" s="3"/>
      <c r="N24" s="3"/>
      <c r="O24" s="3"/>
    </row>
    <row r="25" spans="1:15" ht="13.5" customHeight="1" thickBot="1">
      <c r="A25" s="16"/>
      <c r="B25" s="21"/>
      <c r="C25" s="21"/>
      <c r="D25" s="29"/>
      <c r="E25" s="15"/>
      <c r="F25" s="3"/>
      <c r="G25" s="3"/>
      <c r="H25" s="3"/>
      <c r="I25" s="3"/>
      <c r="J25" s="8"/>
      <c r="K25" s="3"/>
      <c r="L25" s="3"/>
      <c r="M25" s="3"/>
      <c r="N25" s="3"/>
      <c r="O25" s="3"/>
    </row>
    <row r="26" spans="1:15" ht="13.5" customHeight="1" thickBot="1">
      <c r="A26" s="41" t="s">
        <v>6</v>
      </c>
      <c r="B26" s="133" t="s">
        <v>53953</v>
      </c>
      <c r="C26" s="42" cm="1">
        <f t="array" aca="1" ref="C26" ca="1">_xlfn.LET(
_xlpm._nAP,COUNTIF(C8:C22,"&gt;0"),
_xlpm._nTotal,SUM(D8:D22),
_xlpm._nCandidatosAPCo,SUMPRODUCT(--ISNUMBER(E8:E22)),
_xlpm._nAPCoUsados,MIN(MAX(0,_xlpm._nTotal-_xlpm._nAP),_xlpm._nCandidatosAPCo),
_xlpm._FIAPCo,_xlfn._xlws.FILTER(
   IF(ISNUMBER(B8:B22),B8:B22,0),
   ISNUMBER(E8:E22),
   0
),
_xlpm._somaAP,SUMIFS(B8:B22,C8:C22,"&gt;0"),
_xlpm._somaAPCo,IF(
   _xlpm._nAPCoUsados=0,
   0,
   SUM(
      LARGE(
         _xlpm._FIAPCo,
         _xlfn.SEQUENCE(_xlpm._nAPCoUsados)
      )
   )
),
IF(
   _xlpm._nTotal=0,
   0,
   (_xlpm._somaAP+_xlpm._somaAPCo)/_xlpm._nTotal
)
)</f>
        <v>0</v>
      </c>
      <c r="D26" s="14" t="s">
        <v>53962</v>
      </c>
      <c r="E26" s="8"/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15" ht="13.5" customHeight="1">
      <c r="A27" s="3"/>
      <c r="B27" s="3"/>
      <c r="C27" s="3"/>
      <c r="D27" s="210" t="s">
        <v>53963</v>
      </c>
      <c r="E27" s="8"/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1:15" ht="13.5" customHeight="1" thickBot="1">
      <c r="A28" s="14"/>
      <c r="B28" s="14"/>
      <c r="C28" s="14"/>
      <c r="D28" s="210"/>
      <c r="E28" s="15"/>
      <c r="F28" s="14"/>
      <c r="G28" s="14"/>
      <c r="H28" s="14"/>
      <c r="I28" s="14"/>
      <c r="J28" s="14"/>
      <c r="K28" s="14"/>
      <c r="L28" s="14"/>
      <c r="M28" s="14"/>
      <c r="N28" s="14"/>
      <c r="O28" s="14"/>
    </row>
    <row r="29" spans="1:15" ht="13.5" customHeight="1" thickBot="1">
      <c r="A29" s="39" t="s">
        <v>53952</v>
      </c>
      <c r="B29" s="212"/>
      <c r="C29" s="57" t="s">
        <v>3</v>
      </c>
      <c r="D29" s="58" t="s">
        <v>4</v>
      </c>
      <c r="E29" s="8"/>
      <c r="F29" s="3"/>
      <c r="G29" s="3"/>
      <c r="H29" s="257" t="s">
        <v>60667</v>
      </c>
      <c r="I29" s="258" t="s">
        <v>60675</v>
      </c>
      <c r="J29" s="258" t="s">
        <v>60677</v>
      </c>
      <c r="K29" s="259" t="s">
        <v>25</v>
      </c>
      <c r="L29" s="258" t="s">
        <v>60676</v>
      </c>
      <c r="M29" s="259" t="s">
        <v>53917</v>
      </c>
      <c r="N29" s="260" t="s">
        <v>60680</v>
      </c>
      <c r="O29" s="3"/>
    </row>
    <row r="30" spans="1:15" ht="13.5" customHeight="1">
      <c r="A30" s="672" t="str">
        <f>IF(OR(ISBLANK(J30),ISBLANK(K30)), "", J30 &amp; ", " &amp; K30)</f>
        <v/>
      </c>
      <c r="B30" s="673"/>
      <c r="C30" s="269" t="str">
        <f>IF(I30="","",
 IF(I30="C", IF(L30="N", 1, IF(L30="I", 2, 0)),
 IF(I30="L", IF(L30="N", 2, IF(L30="I", 4, 0)),
 IF(I30="P",
    IF(L30="N",1,IF(L30="I",2,0)) *
    IF(L30&lt;&gt;"", IF(N30&lt;&gt;"", 2, 1), 0),
 0))))</f>
        <v/>
      </c>
      <c r="D30" s="275" t="str">
        <f t="shared" ref="D30:D39" si="5">IF(A30="","",1)</f>
        <v/>
      </c>
      <c r="E30" s="8"/>
      <c r="F30" s="3"/>
      <c r="G30" s="3"/>
      <c r="H30" s="48" t="str">
        <f>IF(J30&lt;&gt;"", COUNTIF($J30:J$30, "&lt;&gt;"), "")</f>
        <v/>
      </c>
      <c r="I30" s="203"/>
      <c r="J30" s="51"/>
      <c r="K30" s="66"/>
      <c r="L30" s="203"/>
      <c r="M30" s="289"/>
      <c r="N30" s="270"/>
      <c r="O30" s="3"/>
    </row>
    <row r="31" spans="1:15" ht="13.5" customHeight="1">
      <c r="A31" s="642" t="str">
        <f t="shared" ref="A31:A39" si="6">IF(OR(ISBLANK(J31),ISBLANK(K31)), "", J31 &amp; ", " &amp; K31)</f>
        <v/>
      </c>
      <c r="B31" s="643"/>
      <c r="C31" s="262" t="str">
        <f t="shared" ref="C31:C39" si="7">IF(I31="","",
 IF(I31="C", IF(L31="N", 1, IF(L31="I", 2, 0)),
 IF(I31="L", IF(L31="N", 2, IF(L31="I", 4, 0)),
 IF(I31="P",
    IF(L31="N",1,IF(L31="I",2,0)) *
    IF(L31&lt;&gt;"", IF(N31&lt;&gt;"", 2, 1), 0),
 0))))</f>
        <v/>
      </c>
      <c r="D31" s="276" t="str">
        <f t="shared" si="5"/>
        <v/>
      </c>
      <c r="E31" s="8"/>
      <c r="F31" s="3"/>
      <c r="G31" s="3"/>
      <c r="H31" s="282" t="str">
        <f>IF(J31&lt;&gt;"", COUNTIF($J$30:J31, "&lt;&gt;"), "")</f>
        <v/>
      </c>
      <c r="I31" s="87"/>
      <c r="J31" s="18"/>
      <c r="K31" s="6"/>
      <c r="L31" s="87"/>
      <c r="M31" s="294"/>
      <c r="N31" s="266"/>
      <c r="O31" s="3"/>
    </row>
    <row r="32" spans="1:15" ht="13.5" customHeight="1">
      <c r="A32" s="642" t="str">
        <f t="shared" si="6"/>
        <v/>
      </c>
      <c r="B32" s="643"/>
      <c r="C32" s="262" t="str">
        <f t="shared" si="7"/>
        <v/>
      </c>
      <c r="D32" s="276" t="str">
        <f t="shared" si="5"/>
        <v/>
      </c>
      <c r="E32" s="8"/>
      <c r="F32" s="3"/>
      <c r="G32" s="3"/>
      <c r="H32" s="282" t="str">
        <f>IF(J32&lt;&gt;"", COUNTIF($J$30:J32, "&lt;&gt;"), "")</f>
        <v/>
      </c>
      <c r="I32" s="87"/>
      <c r="J32" s="18"/>
      <c r="K32" s="6"/>
      <c r="L32" s="87"/>
      <c r="M32" s="294"/>
      <c r="N32" s="266"/>
      <c r="O32" s="3"/>
    </row>
    <row r="33" spans="1:15" ht="13.5" customHeight="1">
      <c r="A33" s="642" t="str">
        <f t="shared" si="6"/>
        <v/>
      </c>
      <c r="B33" s="643"/>
      <c r="C33" s="262" t="str">
        <f t="shared" si="7"/>
        <v/>
      </c>
      <c r="D33" s="276" t="str">
        <f t="shared" si="5"/>
        <v/>
      </c>
      <c r="E33" s="8"/>
      <c r="F33" s="3"/>
      <c r="G33" s="3"/>
      <c r="H33" s="282" t="str">
        <f>IF(J33&lt;&gt;"", COUNTIF($J$30:J33, "&lt;&gt;"), "")</f>
        <v/>
      </c>
      <c r="I33" s="87"/>
      <c r="J33" s="18"/>
      <c r="K33" s="6"/>
      <c r="L33" s="87"/>
      <c r="M33" s="294"/>
      <c r="N33" s="266"/>
      <c r="O33" s="3"/>
    </row>
    <row r="34" spans="1:15" ht="13.5" customHeight="1">
      <c r="A34" s="642" t="str">
        <f t="shared" si="6"/>
        <v/>
      </c>
      <c r="B34" s="643"/>
      <c r="C34" s="262" t="str">
        <f t="shared" si="7"/>
        <v/>
      </c>
      <c r="D34" s="276" t="str">
        <f t="shared" si="5"/>
        <v/>
      </c>
      <c r="E34" s="15"/>
      <c r="F34" s="14"/>
      <c r="G34" s="14"/>
      <c r="H34" s="282" t="str">
        <f>IF(J34&lt;&gt;"", COUNTIF($J$30:J34, "&lt;&gt;"), "")</f>
        <v/>
      </c>
      <c r="I34" s="87"/>
      <c r="J34" s="255"/>
      <c r="K34" s="6"/>
      <c r="L34" s="87"/>
      <c r="M34" s="294"/>
      <c r="N34" s="266"/>
      <c r="O34" s="14"/>
    </row>
    <row r="35" spans="1:15" ht="13.5" customHeight="1">
      <c r="A35" s="642" t="str">
        <f t="shared" si="6"/>
        <v/>
      </c>
      <c r="B35" s="643"/>
      <c r="C35" s="262" t="str">
        <f t="shared" si="7"/>
        <v/>
      </c>
      <c r="D35" s="276" t="str">
        <f t="shared" si="5"/>
        <v/>
      </c>
      <c r="E35" s="15"/>
      <c r="F35" s="14"/>
      <c r="G35" s="14"/>
      <c r="H35" s="282" t="str">
        <f>IF(J35&lt;&gt;"", COUNTIF($J$30:J35, "&lt;&gt;"), "")</f>
        <v/>
      </c>
      <c r="I35" s="87"/>
      <c r="J35" s="255"/>
      <c r="K35" s="19"/>
      <c r="L35" s="87"/>
      <c r="M35" s="294"/>
      <c r="N35" s="266"/>
      <c r="O35" s="14"/>
    </row>
    <row r="36" spans="1:15" ht="13.5" customHeight="1">
      <c r="A36" s="642" t="str">
        <f t="shared" si="6"/>
        <v/>
      </c>
      <c r="B36" s="643"/>
      <c r="C36" s="262" t="str">
        <f t="shared" si="7"/>
        <v/>
      </c>
      <c r="D36" s="276" t="str">
        <f t="shared" si="5"/>
        <v/>
      </c>
      <c r="E36" s="8"/>
      <c r="F36" s="3"/>
      <c r="G36" s="3"/>
      <c r="H36" s="282" t="str">
        <f>IF(J36&lt;&gt;"", COUNTIF($J$30:J36, "&lt;&gt;"), "")</f>
        <v/>
      </c>
      <c r="I36" s="87"/>
      <c r="J36" s="255"/>
      <c r="K36" s="6"/>
      <c r="L36" s="87"/>
      <c r="M36" s="294"/>
      <c r="N36" s="266"/>
      <c r="O36" s="3"/>
    </row>
    <row r="37" spans="1:15" ht="13.5" customHeight="1">
      <c r="A37" s="642" t="str">
        <f t="shared" si="6"/>
        <v/>
      </c>
      <c r="B37" s="643"/>
      <c r="C37" s="262" t="str">
        <f t="shared" si="7"/>
        <v/>
      </c>
      <c r="D37" s="276" t="str">
        <f t="shared" si="5"/>
        <v/>
      </c>
      <c r="E37" s="15"/>
      <c r="F37" s="14"/>
      <c r="G37" s="14"/>
      <c r="H37" s="282" t="str">
        <f>IF(J37&lt;&gt;"", COUNTIF($J$30:J37, "&lt;&gt;"), "")</f>
        <v/>
      </c>
      <c r="I37" s="87"/>
      <c r="J37" s="255"/>
      <c r="K37" s="7"/>
      <c r="L37" s="87"/>
      <c r="M37" s="294"/>
      <c r="N37" s="266"/>
      <c r="O37" s="14"/>
    </row>
    <row r="38" spans="1:15" ht="13.5" customHeight="1">
      <c r="A38" s="642" t="str">
        <f t="shared" si="6"/>
        <v/>
      </c>
      <c r="B38" s="643"/>
      <c r="C38" s="262" t="str">
        <f t="shared" si="7"/>
        <v/>
      </c>
      <c r="D38" s="276" t="str">
        <f t="shared" si="5"/>
        <v/>
      </c>
      <c r="E38" s="8"/>
      <c r="F38" s="3"/>
      <c r="G38" s="3"/>
      <c r="H38" s="282" t="str">
        <f>IF(J38&lt;&gt;"", COUNTIF($J$30:J38, "&lt;&gt;"), "")</f>
        <v/>
      </c>
      <c r="I38" s="87"/>
      <c r="J38" s="255"/>
      <c r="K38" s="19"/>
      <c r="L38" s="87"/>
      <c r="M38" s="294"/>
      <c r="N38" s="266"/>
      <c r="O38" s="3"/>
    </row>
    <row r="39" spans="1:15" ht="13.5" customHeight="1" thickBot="1">
      <c r="A39" s="674" t="str">
        <f t="shared" si="6"/>
        <v/>
      </c>
      <c r="B39" s="675"/>
      <c r="C39" s="263" t="str">
        <f t="shared" si="7"/>
        <v/>
      </c>
      <c r="D39" s="277" t="str">
        <f t="shared" si="5"/>
        <v/>
      </c>
      <c r="E39" s="8"/>
      <c r="F39" s="3"/>
      <c r="G39" s="3"/>
      <c r="H39" s="293" t="str">
        <f>IF(J39&lt;&gt;"", COUNTIF($J$30:J39, "&lt;&gt;"), "")</f>
        <v/>
      </c>
      <c r="I39" s="228"/>
      <c r="J39" s="256"/>
      <c r="K39" s="228"/>
      <c r="L39" s="228"/>
      <c r="M39" s="299"/>
      <c r="N39" s="267"/>
      <c r="O39" s="3"/>
    </row>
    <row r="40" spans="1:15" ht="13.5" customHeight="1" thickBot="1">
      <c r="A40" s="733" t="s">
        <v>60663</v>
      </c>
      <c r="B40" s="734"/>
      <c r="C40" s="237">
        <f>SUM(C30:C39)</f>
        <v>0</v>
      </c>
      <c r="D40" s="238">
        <f>SUM(D30:D39)</f>
        <v>0</v>
      </c>
      <c r="E40" s="8"/>
      <c r="F40" s="3"/>
      <c r="G40" s="3"/>
      <c r="H40" s="3" t="s">
        <v>60668</v>
      </c>
      <c r="I40" s="3"/>
      <c r="J40" s="3"/>
      <c r="K40" s="3"/>
      <c r="L40" s="3"/>
      <c r="M40" s="3"/>
      <c r="N40" s="3"/>
      <c r="O40" s="3"/>
    </row>
    <row r="41" spans="1:15" ht="13.5" customHeight="1" thickBot="1">
      <c r="A41" s="127"/>
      <c r="B41" s="28"/>
      <c r="C41" s="15"/>
      <c r="D41" s="15"/>
      <c r="E41" s="8"/>
      <c r="F41" s="3"/>
      <c r="G41" s="3"/>
      <c r="H41" s="3" t="s">
        <v>60669</v>
      </c>
      <c r="I41" s="3"/>
      <c r="J41" s="3"/>
      <c r="K41" s="3"/>
      <c r="L41" s="3"/>
      <c r="M41" s="3"/>
      <c r="N41" s="3"/>
      <c r="O41" s="3"/>
    </row>
    <row r="42" spans="1:15" ht="13.5" customHeight="1" thickBot="1">
      <c r="A42" s="128" t="s">
        <v>60664</v>
      </c>
      <c r="B42" s="131" t="s">
        <v>53911</v>
      </c>
      <c r="C42" s="129">
        <f ca="1">C24+C40</f>
        <v>0</v>
      </c>
      <c r="D42" s="130">
        <f>D23 + D40</f>
        <v>0</v>
      </c>
      <c r="E42" s="8"/>
      <c r="F42" s="3"/>
      <c r="G42" s="3"/>
      <c r="H42" s="3" t="s">
        <v>60670</v>
      </c>
      <c r="I42" s="3"/>
      <c r="J42" s="3"/>
      <c r="K42" s="3"/>
      <c r="L42" s="3"/>
      <c r="M42" s="3"/>
      <c r="N42" s="3"/>
      <c r="O42" s="3"/>
    </row>
    <row r="43" spans="1:15" ht="13.5" customHeight="1" thickBot="1">
      <c r="A43" s="15"/>
      <c r="B43" s="131" t="s">
        <v>53914</v>
      </c>
      <c r="C43" s="130">
        <f>C40+C23</f>
        <v>0</v>
      </c>
      <c r="D43" s="14"/>
      <c r="E43" s="8"/>
      <c r="F43" s="3"/>
      <c r="G43" s="3"/>
      <c r="H43" s="3"/>
      <c r="I43" s="3"/>
      <c r="J43" s="3"/>
      <c r="K43" s="3"/>
      <c r="L43" s="3"/>
      <c r="M43" s="3"/>
      <c r="N43" s="3"/>
      <c r="O43" s="3"/>
    </row>
    <row r="44" spans="1:15" ht="13.5" customHeight="1" thickBot="1">
      <c r="A44" s="15"/>
      <c r="B44" s="15"/>
      <c r="C44" s="15"/>
      <c r="D44" s="14"/>
      <c r="E44" s="15"/>
      <c r="F44" s="14"/>
      <c r="G44" s="14"/>
      <c r="H44" s="14"/>
      <c r="I44" s="14"/>
      <c r="J44" s="14"/>
      <c r="K44" s="14"/>
      <c r="L44" s="14"/>
      <c r="M44" s="3"/>
      <c r="N44" s="3"/>
      <c r="O44" s="3"/>
    </row>
    <row r="45" spans="1:15" ht="13.5" customHeight="1" thickBot="1">
      <c r="A45" s="137" t="s">
        <v>7</v>
      </c>
      <c r="B45" s="139"/>
      <c r="C45" s="9"/>
      <c r="D45" s="3"/>
      <c r="E45" s="8"/>
      <c r="F45" s="3"/>
      <c r="G45" s="3"/>
      <c r="H45" s="137" t="s">
        <v>7</v>
      </c>
      <c r="I45" s="138"/>
      <c r="J45" s="138"/>
      <c r="K45" s="138"/>
      <c r="L45" s="139"/>
      <c r="M45" s="3"/>
      <c r="N45" s="3"/>
      <c r="O45" s="3"/>
    </row>
    <row r="46" spans="1:15" ht="13.5" customHeight="1" thickBot="1">
      <c r="A46" s="132" t="s">
        <v>8</v>
      </c>
      <c r="B46" s="134" t="s">
        <v>9</v>
      </c>
      <c r="C46" s="4"/>
      <c r="D46" s="3"/>
      <c r="E46" s="8"/>
      <c r="F46" s="3"/>
      <c r="G46" s="3"/>
      <c r="H46" s="196" t="s">
        <v>60667</v>
      </c>
      <c r="I46" s="57" t="s">
        <v>55886</v>
      </c>
      <c r="J46" s="197" t="s">
        <v>24</v>
      </c>
      <c r="K46" s="197" t="s">
        <v>25</v>
      </c>
      <c r="L46" s="198" t="s">
        <v>26</v>
      </c>
      <c r="M46" s="3"/>
      <c r="N46" s="3"/>
      <c r="O46" s="3"/>
    </row>
    <row r="47" spans="1:15" ht="13.5" customHeight="1">
      <c r="A47" s="135" t="str">
        <f>IF(ISBLANK(J47),"",J47 &amp; IF(ISBLANK(K47), "", ", " &amp; K47 &amp; ",") &amp; IF(ISBLANK(L47), "", " p. " &amp; L47))</f>
        <v>JOURNAL OF PHYSICS-CONDENSED MATTER, 2025, p. e473004</v>
      </c>
      <c r="B47" s="136">
        <f>IF(C47="Revista sem FI",0,IF(OR(I47="",K47=""),"",1))</f>
        <v>1</v>
      </c>
      <c r="C47" s="239" t="str">
        <f>IF(IF(I47="","",_xlfn.LET(_xlpm.resultado1,VLOOKUP(I47,'JCR 2026 (JIF 25)'!A:C,3,FALSE),_xlpm.resultado2,VLOOKUP(I47,'JCR 2026 (JIF 25)'!B:C,2,FALSE),_xlpm.resultado,IFERROR(_xlpm.resultado1,IFERROR(_xlpm.resultado2,"")),IF(OR(_xlpm.resultado=0,_xlpm.resultado=""),"Revista sem FI",VALUE(_xlpm.resultado))))="Revista sem FI","Revista sem FI","")</f>
        <v/>
      </c>
      <c r="D47" s="3"/>
      <c r="E47" s="8"/>
      <c r="F47" s="3"/>
      <c r="G47" s="3"/>
      <c r="H47" s="48">
        <f>IF(I47&lt;&gt;"", COUNTIF($I$47:I47, "&lt;&gt;"), "")</f>
        <v>1</v>
      </c>
      <c r="I47" s="70" t="s">
        <v>18257</v>
      </c>
      <c r="J47" s="88" t="str">
        <f>IFERROR(VLOOKUP(I47,'JCR 2026 (JIF 25)'!A:D,4,0),"")</f>
        <v>JOURNAL OF PHYSICS-CONDENSED MATTER</v>
      </c>
      <c r="K47" s="66">
        <v>2025</v>
      </c>
      <c r="L47" s="67" t="s">
        <v>66358</v>
      </c>
      <c r="M47" s="3"/>
      <c r="N47" s="3"/>
      <c r="O47" s="3"/>
    </row>
    <row r="48" spans="1:15" ht="13.5" customHeight="1">
      <c r="A48" s="135" t="str">
        <f t="shared" ref="A48:A71" si="8">IF(ISBLANK(J48),"",J48 &amp; IF(ISBLANK(K48), "", ", " &amp; K48 &amp; ",") &amp; IF(ISBLANK(L48), "", " p. " &amp; L48))</f>
        <v>Revista Virtual de Quimica, 2025, p. 277</v>
      </c>
      <c r="B48" s="136">
        <f t="shared" ref="B48:B71" si="9">IF(C48="Revista sem FI",0,IF(OR(I48="",K48=""),"",1))</f>
        <v>1</v>
      </c>
      <c r="C48" s="239" t="str">
        <f>IF(IF(I48="","",_xlfn.LET(_xlpm.resultado1,VLOOKUP(I48,'JCR 2026 (JIF 25)'!A:C,3,FALSE),_xlpm.resultado2,VLOOKUP(I48,'JCR 2026 (JIF 25)'!B:C,2,FALSE),_xlpm.resultado,IFERROR(_xlpm.resultado1,IFERROR(_xlpm.resultado2,"")),IF(OR(_xlpm.resultado=0,_xlpm.resultado=""),"Revista sem FI",VALUE(_xlpm.resultado))))="Revista sem FI","Revista sem FI","")</f>
        <v/>
      </c>
      <c r="D48" s="3"/>
      <c r="E48" s="8"/>
      <c r="F48" s="3"/>
      <c r="G48" s="3"/>
      <c r="H48" s="49">
        <f>IF(I48&lt;&gt;"", COUNTIF($I$47:I48, "&lt;&gt;"), "")</f>
        <v>2</v>
      </c>
      <c r="I48" s="231" t="s">
        <v>49531</v>
      </c>
      <c r="J48" s="20" t="str">
        <f>IFERROR(VLOOKUP(I48,'JCR 2026 (JIF 25)'!A:D,4,0),"")</f>
        <v>Revista Virtual de Quimica</v>
      </c>
      <c r="K48" s="5">
        <v>2025</v>
      </c>
      <c r="L48" s="68">
        <v>277</v>
      </c>
      <c r="M48" s="3"/>
      <c r="N48" s="3"/>
      <c r="O48" s="3"/>
    </row>
    <row r="49" spans="1:15" ht="13.5" customHeight="1">
      <c r="A49" s="135" t="str">
        <f t="shared" si="8"/>
        <v>JOURNAL OF DRUG DELIVERY SCIENCE AND TECHNOLOGY, 2025, p. e107199</v>
      </c>
      <c r="B49" s="136">
        <f t="shared" si="9"/>
        <v>1</v>
      </c>
      <c r="C49" s="239" t="str">
        <f>IF(IF(I49="","",_xlfn.LET(_xlpm.resultado1,VLOOKUP(I49,'JCR 2026 (JIF 25)'!A:C,3,FALSE),_xlpm.resultado2,VLOOKUP(I49,'JCR 2026 (JIF 25)'!B:C,2,FALSE),_xlpm.resultado,IFERROR(_xlpm.resultado1,IFERROR(_xlpm.resultado2,"")),IF(OR(_xlpm.resultado=0,_xlpm.resultado=""),"Revista sem FI",VALUE(_xlpm.resultado))))="Revista sem FI","Revista sem FI","")</f>
        <v/>
      </c>
      <c r="D49" s="3"/>
      <c r="E49" s="8"/>
      <c r="F49" s="3"/>
      <c r="G49" s="3"/>
      <c r="H49" s="49">
        <f>IF(I49&lt;&gt;"", COUNTIF($I$47:I49, "&lt;&gt;"), "")</f>
        <v>3</v>
      </c>
      <c r="I49" s="231" t="s">
        <v>17616</v>
      </c>
      <c r="J49" s="20" t="str">
        <f>IFERROR(VLOOKUP(I49,'JCR 2026 (JIF 25)'!A:D,4,0),"")</f>
        <v>JOURNAL OF DRUG DELIVERY SCIENCE AND TECHNOLOGY</v>
      </c>
      <c r="K49" s="5">
        <v>2025</v>
      </c>
      <c r="L49" s="68" t="s">
        <v>66359</v>
      </c>
      <c r="M49" s="3"/>
      <c r="N49" s="3"/>
      <c r="O49" s="3"/>
    </row>
    <row r="50" spans="1:15" ht="13.5" customHeight="1">
      <c r="A50" s="135" t="str">
        <f t="shared" si="8"/>
        <v>ACS Sustainable Chemistry &amp; Engineering, 2025, p. 11286</v>
      </c>
      <c r="B50" s="136">
        <f t="shared" si="9"/>
        <v>1</v>
      </c>
      <c r="C50" s="239" t="str">
        <f>IF(IF(I50="","",_xlfn.LET(_xlpm.resultado1,VLOOKUP(I50,'JCR 2026 (JIF 25)'!A:C,3,FALSE),_xlpm.resultado2,VLOOKUP(I50,'JCR 2026 (JIF 25)'!B:C,2,FALSE),_xlpm.resultado,IFERROR(_xlpm.resultado1,IFERROR(_xlpm.resultado2,"")),IF(OR(_xlpm.resultado=0,_xlpm.resultado=""),"Revista sem FI",VALUE(_xlpm.resultado))))="Revista sem FI","Revista sem FI","")</f>
        <v/>
      </c>
      <c r="D50" s="3"/>
      <c r="E50" s="8"/>
      <c r="F50" s="3"/>
      <c r="G50" s="3"/>
      <c r="H50" s="49">
        <f>IF(I50&lt;&gt;"", COUNTIF($I$47:I50, "&lt;&gt;"), "")</f>
        <v>4</v>
      </c>
      <c r="I50" s="231" t="s">
        <v>10286</v>
      </c>
      <c r="J50" s="20" t="str">
        <f>IFERROR(VLOOKUP(I50,'JCR 2026 (JIF 25)'!A:D,4,0),"")</f>
        <v>ACS Sustainable Chemistry &amp; Engineering</v>
      </c>
      <c r="K50" s="5">
        <v>2025</v>
      </c>
      <c r="L50" s="68">
        <v>11286</v>
      </c>
      <c r="M50" s="3"/>
      <c r="N50" s="3"/>
      <c r="O50" s="3"/>
    </row>
    <row r="51" spans="1:15" ht="13.5" customHeight="1">
      <c r="A51" s="135" t="str">
        <f t="shared" si="8"/>
        <v>ACS Omega, 2025, p. 56566</v>
      </c>
      <c r="B51" s="136">
        <f t="shared" si="9"/>
        <v>1</v>
      </c>
      <c r="C51" s="239" t="str">
        <f>IF(IF(I51="","",_xlfn.LET(_xlpm.resultado1,VLOOKUP(I51,'JCR 2026 (JIF 25)'!A:C,3,FALSE),_xlpm.resultado2,VLOOKUP(I51,'JCR 2026 (JIF 25)'!B:C,2,FALSE),_xlpm.resultado,IFERROR(_xlpm.resultado1,IFERROR(_xlpm.resultado2,"")),IF(OR(_xlpm.resultado=0,_xlpm.resultado=""),"Revista sem FI",VALUE(_xlpm.resultado))))="Revista sem FI","Revista sem FI","")</f>
        <v/>
      </c>
      <c r="D51" s="3"/>
      <c r="E51" s="8"/>
      <c r="F51" s="3"/>
      <c r="G51" s="3"/>
      <c r="H51" s="49">
        <f>IF(I51&lt;&gt;"", COUNTIF($I$47:I51, "&lt;&gt;"), "")</f>
        <v>5</v>
      </c>
      <c r="I51" s="231" t="s">
        <v>10283</v>
      </c>
      <c r="J51" s="20" t="str">
        <f>IFERROR(VLOOKUP(I51,'JCR 2026 (JIF 25)'!A:D,4,0),"")</f>
        <v>ACS Omega</v>
      </c>
      <c r="K51" s="5">
        <v>2025</v>
      </c>
      <c r="L51" s="68">
        <v>56566</v>
      </c>
      <c r="M51" s="3"/>
      <c r="N51" s="3"/>
      <c r="O51" s="3"/>
    </row>
    <row r="52" spans="1:15" ht="13.5" customHeight="1">
      <c r="A52" s="135" t="str">
        <f t="shared" si="8"/>
        <v/>
      </c>
      <c r="B52" s="136" t="str">
        <f t="shared" si="9"/>
        <v/>
      </c>
      <c r="C52" s="239" t="str">
        <f>IF(IF(I52="","",_xlfn.LET(_xlpm.resultado1,VLOOKUP(I52,'JCR 2026 (JIF 25)'!A:C,3,FALSE),_xlpm.resultado2,VLOOKUP(I52,'JCR 2026 (JIF 25)'!B:C,2,FALSE),_xlpm.resultado,IFERROR(_xlpm.resultado1,IFERROR(_xlpm.resultado2,"")),IF(OR(_xlpm.resultado=0,_xlpm.resultado=""),"Revista sem FI",VALUE(_xlpm.resultado))))="Revista sem FI","Revista sem FI","")</f>
        <v/>
      </c>
      <c r="D52" s="3"/>
      <c r="E52" s="8"/>
      <c r="F52" s="3"/>
      <c r="G52" s="3"/>
      <c r="H52" s="49" t="str">
        <f>IF(I52&lt;&gt;"", COUNTIF($I$47:I52, "&lt;&gt;"), "")</f>
        <v/>
      </c>
      <c r="I52" s="231"/>
      <c r="J52" s="20" t="str">
        <f>IFERROR(VLOOKUP(I52,'JCR 2026 (JIF 25)'!A:D,4,0),"")</f>
        <v/>
      </c>
      <c r="K52" s="5"/>
      <c r="L52" s="68"/>
      <c r="M52" s="3"/>
      <c r="N52" s="3"/>
      <c r="O52" s="3"/>
    </row>
    <row r="53" spans="1:15" ht="13.5" customHeight="1">
      <c r="A53" s="135" t="str">
        <f t="shared" si="8"/>
        <v/>
      </c>
      <c r="B53" s="136" t="str">
        <f t="shared" si="9"/>
        <v/>
      </c>
      <c r="C53" s="239" t="str">
        <f>IF(IF(I53="","",_xlfn.LET(_xlpm.resultado1,VLOOKUP(I53,'JCR 2026 (JIF 25)'!A:C,3,FALSE),_xlpm.resultado2,VLOOKUP(I53,'JCR 2026 (JIF 25)'!B:C,2,FALSE),_xlpm.resultado,IFERROR(_xlpm.resultado1,IFERROR(_xlpm.resultado2,"")),IF(OR(_xlpm.resultado=0,_xlpm.resultado=""),"Revista sem FI",VALUE(_xlpm.resultado))))="Revista sem FI","Revista sem FI","")</f>
        <v/>
      </c>
      <c r="D53" s="3"/>
      <c r="E53" s="8"/>
      <c r="F53" s="3"/>
      <c r="G53" s="3"/>
      <c r="H53" s="49" t="str">
        <f>IF(I53&lt;&gt;"", COUNTIF($I$47:I53, "&lt;&gt;"), "")</f>
        <v/>
      </c>
      <c r="I53" s="231"/>
      <c r="J53" s="20" t="str">
        <f>IFERROR(VLOOKUP(I53,'JCR 2026 (JIF 25)'!A:D,4,0),"")</f>
        <v/>
      </c>
      <c r="K53" s="5"/>
      <c r="L53" s="68"/>
      <c r="M53" s="3"/>
      <c r="N53" s="3"/>
      <c r="O53" s="3"/>
    </row>
    <row r="54" spans="1:15" ht="13.5" customHeight="1">
      <c r="A54" s="135" t="str">
        <f t="shared" si="8"/>
        <v/>
      </c>
      <c r="B54" s="136" t="str">
        <f t="shared" si="9"/>
        <v/>
      </c>
      <c r="C54" s="239" t="str">
        <f>IF(IF(I54="","",_xlfn.LET(_xlpm.resultado1,VLOOKUP(I54,'JCR 2026 (JIF 25)'!A:C,3,FALSE),_xlpm.resultado2,VLOOKUP(I54,'JCR 2026 (JIF 25)'!B:C,2,FALSE),_xlpm.resultado,IFERROR(_xlpm.resultado1,IFERROR(_xlpm.resultado2,"")),IF(OR(_xlpm.resultado=0,_xlpm.resultado=""),"Revista sem FI",VALUE(_xlpm.resultado))))="Revista sem FI","Revista sem FI","")</f>
        <v/>
      </c>
      <c r="D54" s="3"/>
      <c r="E54" s="8"/>
      <c r="F54" s="3"/>
      <c r="G54" s="3"/>
      <c r="H54" s="49" t="str">
        <f>IF(I54&lt;&gt;"", COUNTIF($I$47:I54, "&lt;&gt;"), "")</f>
        <v/>
      </c>
      <c r="I54" s="231"/>
      <c r="J54" s="20" t="str">
        <f>IFERROR(VLOOKUP(I54,'JCR 2026 (JIF 25)'!A:D,4,0),"")</f>
        <v/>
      </c>
      <c r="K54" s="5"/>
      <c r="L54" s="68"/>
      <c r="M54" s="3"/>
      <c r="N54" s="3"/>
      <c r="O54" s="3"/>
    </row>
    <row r="55" spans="1:15" ht="13.5" customHeight="1">
      <c r="A55" s="135" t="str">
        <f t="shared" si="8"/>
        <v/>
      </c>
      <c r="B55" s="136" t="str">
        <f t="shared" si="9"/>
        <v/>
      </c>
      <c r="C55" s="239" t="str">
        <f>IF(IF(I55="","",_xlfn.LET(_xlpm.resultado1,VLOOKUP(I55,'JCR 2026 (JIF 25)'!A:C,3,FALSE),_xlpm.resultado2,VLOOKUP(I55,'JCR 2026 (JIF 25)'!B:C,2,FALSE),_xlpm.resultado,IFERROR(_xlpm.resultado1,IFERROR(_xlpm.resultado2,"")),IF(OR(_xlpm.resultado=0,_xlpm.resultado=""),"Revista sem FI",VALUE(_xlpm.resultado))))="Revista sem FI","Revista sem FI","")</f>
        <v/>
      </c>
      <c r="D55" s="3"/>
      <c r="E55" s="8"/>
      <c r="F55" s="3"/>
      <c r="G55" s="3"/>
      <c r="H55" s="49" t="str">
        <f>IF(I55&lt;&gt;"", COUNTIF($I$47:I55, "&lt;&gt;"), "")</f>
        <v/>
      </c>
      <c r="I55" s="231"/>
      <c r="J55" s="20" t="str">
        <f>IFERROR(VLOOKUP(I55,'JCR 2026 (JIF 25)'!A:D,4,0),"")</f>
        <v/>
      </c>
      <c r="K55" s="5"/>
      <c r="L55" s="68"/>
      <c r="M55" s="3"/>
      <c r="N55" s="3"/>
      <c r="O55" s="3"/>
    </row>
    <row r="56" spans="1:15" ht="13.5" customHeight="1">
      <c r="A56" s="135" t="str">
        <f t="shared" si="8"/>
        <v/>
      </c>
      <c r="B56" s="136" t="str">
        <f t="shared" si="9"/>
        <v/>
      </c>
      <c r="C56" s="239" t="str">
        <f>IF(IF(I56="","",_xlfn.LET(_xlpm.resultado1,VLOOKUP(I56,'JCR 2026 (JIF 25)'!A:C,3,FALSE),_xlpm.resultado2,VLOOKUP(I56,'JCR 2026 (JIF 25)'!B:C,2,FALSE),_xlpm.resultado,IFERROR(_xlpm.resultado1,IFERROR(_xlpm.resultado2,"")),IF(OR(_xlpm.resultado=0,_xlpm.resultado=""),"Revista sem FI",VALUE(_xlpm.resultado))))="Revista sem FI","Revista sem FI","")</f>
        <v/>
      </c>
      <c r="D56" s="14"/>
      <c r="E56" s="15"/>
      <c r="F56" s="14"/>
      <c r="G56" s="14"/>
      <c r="H56" s="49" t="str">
        <f>IF(I56&lt;&gt;"", COUNTIF($I$47:I56, "&lt;&gt;"), "")</f>
        <v/>
      </c>
      <c r="I56" s="231"/>
      <c r="J56" s="20" t="str">
        <f>IFERROR(VLOOKUP(I56,'JCR 2026 (JIF 25)'!A:D,4,0),"")</f>
        <v/>
      </c>
      <c r="K56" s="5"/>
      <c r="L56" s="68"/>
      <c r="M56" s="3"/>
      <c r="N56" s="14"/>
      <c r="O56" s="14"/>
    </row>
    <row r="57" spans="1:15" ht="13.5" customHeight="1">
      <c r="A57" s="135" t="str">
        <f t="shared" si="8"/>
        <v/>
      </c>
      <c r="B57" s="136" t="str">
        <f t="shared" si="9"/>
        <v/>
      </c>
      <c r="C57" s="239" t="str">
        <f>IF(IF(I57="","",_xlfn.LET(_xlpm.resultado1,VLOOKUP(I57,'JCR 2026 (JIF 25)'!A:C,3,FALSE),_xlpm.resultado2,VLOOKUP(I57,'JCR 2026 (JIF 25)'!B:C,2,FALSE),_xlpm.resultado,IFERROR(_xlpm.resultado1,IFERROR(_xlpm.resultado2,"")),IF(OR(_xlpm.resultado=0,_xlpm.resultado=""),"Revista sem FI",VALUE(_xlpm.resultado))))="Revista sem FI","Revista sem FI","")</f>
        <v/>
      </c>
      <c r="D57" s="14"/>
      <c r="E57" s="15"/>
      <c r="F57" s="14"/>
      <c r="G57" s="14"/>
      <c r="H57" s="49" t="str">
        <f>IF(I57&lt;&gt;"", COUNTIF($I$47:I57, "&lt;&gt;"), "")</f>
        <v/>
      </c>
      <c r="I57" s="231"/>
      <c r="J57" s="20" t="str">
        <f>IFERROR(VLOOKUP(I57,'JCR 2026 (JIF 25)'!A:D,4,0),"")</f>
        <v/>
      </c>
      <c r="K57" s="5"/>
      <c r="L57" s="68"/>
      <c r="M57" s="3"/>
      <c r="N57" s="14"/>
      <c r="O57" s="14"/>
    </row>
    <row r="58" spans="1:15" ht="13.5" customHeight="1">
      <c r="A58" s="135" t="str">
        <f t="shared" si="8"/>
        <v/>
      </c>
      <c r="B58" s="136" t="str">
        <f t="shared" si="9"/>
        <v/>
      </c>
      <c r="C58" s="239" t="str">
        <f>IF(IF(I58="","",_xlfn.LET(_xlpm.resultado1,VLOOKUP(I58,'JCR 2026 (JIF 25)'!A:C,3,FALSE),_xlpm.resultado2,VLOOKUP(I58,'JCR 2026 (JIF 25)'!B:C,2,FALSE),_xlpm.resultado,IFERROR(_xlpm.resultado1,IFERROR(_xlpm.resultado2,"")),IF(OR(_xlpm.resultado=0,_xlpm.resultado=""),"Revista sem FI",VALUE(_xlpm.resultado))))="Revista sem FI","Revista sem FI","")</f>
        <v/>
      </c>
      <c r="D58" s="14"/>
      <c r="E58" s="15"/>
      <c r="F58" s="14"/>
      <c r="G58" s="14"/>
      <c r="H58" s="49" t="str">
        <f>IF(I58&lt;&gt;"", COUNTIF($I$47:I58, "&lt;&gt;"), "")</f>
        <v/>
      </c>
      <c r="I58" s="231"/>
      <c r="J58" s="20" t="str">
        <f>IFERROR(VLOOKUP(I58,'JCR 2026 (JIF 25)'!A:D,4,0),"")</f>
        <v/>
      </c>
      <c r="K58" s="5"/>
      <c r="L58" s="68"/>
      <c r="M58" s="14"/>
      <c r="N58" s="14"/>
      <c r="O58" s="14"/>
    </row>
    <row r="59" spans="1:15" ht="13.5" customHeight="1">
      <c r="A59" s="135" t="str">
        <f t="shared" si="8"/>
        <v/>
      </c>
      <c r="B59" s="136" t="str">
        <f t="shared" si="9"/>
        <v/>
      </c>
      <c r="C59" s="239" t="str">
        <f>IF(IF(I59="","",_xlfn.LET(_xlpm.resultado1,VLOOKUP(I59,'JCR 2026 (JIF 25)'!A:C,3,FALSE),_xlpm.resultado2,VLOOKUP(I59,'JCR 2026 (JIF 25)'!B:C,2,FALSE),_xlpm.resultado,IFERROR(_xlpm.resultado1,IFERROR(_xlpm.resultado2,"")),IF(OR(_xlpm.resultado=0,_xlpm.resultado=""),"Revista sem FI",VALUE(_xlpm.resultado))))="Revista sem FI","Revista sem FI","")</f>
        <v/>
      </c>
      <c r="D59" s="14"/>
      <c r="E59" s="15"/>
      <c r="F59" s="14"/>
      <c r="G59" s="14"/>
      <c r="H59" s="49" t="str">
        <f>IF(I59&lt;&gt;"", COUNTIF($I$47:I59, "&lt;&gt;"), "")</f>
        <v/>
      </c>
      <c r="I59" s="231"/>
      <c r="J59" s="20" t="str">
        <f>IFERROR(VLOOKUP(I59,'JCR 2026 (JIF 25)'!A:D,4,0),"")</f>
        <v/>
      </c>
      <c r="K59" s="5"/>
      <c r="L59" s="68"/>
      <c r="M59" s="14"/>
      <c r="N59" s="14"/>
      <c r="O59" s="14"/>
    </row>
    <row r="60" spans="1:15" ht="13.5" customHeight="1">
      <c r="A60" s="135" t="str">
        <f t="shared" si="8"/>
        <v/>
      </c>
      <c r="B60" s="136" t="str">
        <f t="shared" si="9"/>
        <v/>
      </c>
      <c r="C60" s="239" t="str">
        <f>IF(IF(I60="","",_xlfn.LET(_xlpm.resultado1,VLOOKUP(I60,'JCR 2026 (JIF 25)'!A:C,3,FALSE),_xlpm.resultado2,VLOOKUP(I60,'JCR 2026 (JIF 25)'!B:C,2,FALSE),_xlpm.resultado,IFERROR(_xlpm.resultado1,IFERROR(_xlpm.resultado2,"")),IF(OR(_xlpm.resultado=0,_xlpm.resultado=""),"Revista sem FI",VALUE(_xlpm.resultado))))="Revista sem FI","Revista sem FI","")</f>
        <v/>
      </c>
      <c r="D60" s="14"/>
      <c r="E60" s="15"/>
      <c r="F60" s="14"/>
      <c r="G60" s="14"/>
      <c r="H60" s="49" t="str">
        <f>IF(I60&lt;&gt;"", COUNTIF($I$47:I60, "&lt;&gt;"), "")</f>
        <v/>
      </c>
      <c r="I60" s="231"/>
      <c r="J60" s="20" t="str">
        <f>IFERROR(VLOOKUP(I60,'JCR 2026 (JIF 25)'!A:D,4,0),"")</f>
        <v/>
      </c>
      <c r="K60" s="5"/>
      <c r="L60" s="68"/>
      <c r="M60" s="14"/>
      <c r="N60" s="14"/>
      <c r="O60" s="14"/>
    </row>
    <row r="61" spans="1:15" ht="13.5" customHeight="1">
      <c r="A61" s="135" t="str">
        <f t="shared" si="8"/>
        <v/>
      </c>
      <c r="B61" s="136" t="str">
        <f t="shared" si="9"/>
        <v/>
      </c>
      <c r="C61" s="239" t="str">
        <f>IF(IF(I61="","",_xlfn.LET(_xlpm.resultado1,VLOOKUP(I61,'JCR 2026 (JIF 25)'!A:C,3,FALSE),_xlpm.resultado2,VLOOKUP(I61,'JCR 2026 (JIF 25)'!B:C,2,FALSE),_xlpm.resultado,IFERROR(_xlpm.resultado1,IFERROR(_xlpm.resultado2,"")),IF(OR(_xlpm.resultado=0,_xlpm.resultado=""),"Revista sem FI",VALUE(_xlpm.resultado))))="Revista sem FI","Revista sem FI","")</f>
        <v/>
      </c>
      <c r="D61" s="14"/>
      <c r="E61" s="15"/>
      <c r="F61" s="14"/>
      <c r="G61" s="14"/>
      <c r="H61" s="49" t="str">
        <f>IF(I61&lt;&gt;"", COUNTIF($I$47:I61, "&lt;&gt;"), "")</f>
        <v/>
      </c>
      <c r="I61" s="231"/>
      <c r="J61" s="20" t="str">
        <f>IFERROR(VLOOKUP(I61,'JCR 2026 (JIF 25)'!A:D,4,0),"")</f>
        <v/>
      </c>
      <c r="K61" s="5"/>
      <c r="L61" s="68"/>
      <c r="M61" s="14"/>
      <c r="N61" s="14"/>
      <c r="O61" s="14"/>
    </row>
    <row r="62" spans="1:15" ht="13.5" customHeight="1">
      <c r="A62" s="135" t="str">
        <f t="shared" si="8"/>
        <v/>
      </c>
      <c r="B62" s="136" t="str">
        <f t="shared" si="9"/>
        <v/>
      </c>
      <c r="C62" s="239" t="str">
        <f>IF(IF(I62="","",_xlfn.LET(_xlpm.resultado1,VLOOKUP(I62,'JCR 2026 (JIF 25)'!A:C,3,FALSE),_xlpm.resultado2,VLOOKUP(I62,'JCR 2026 (JIF 25)'!B:C,2,FALSE),_xlpm.resultado,IFERROR(_xlpm.resultado1,IFERROR(_xlpm.resultado2,"")),IF(OR(_xlpm.resultado=0,_xlpm.resultado=""),"Revista sem FI",VALUE(_xlpm.resultado))))="Revista sem FI","Revista sem FI","")</f>
        <v/>
      </c>
      <c r="D62" s="14"/>
      <c r="E62" s="15"/>
      <c r="F62" s="14"/>
      <c r="G62" s="14"/>
      <c r="H62" s="49" t="str">
        <f>IF(I62&lt;&gt;"", COUNTIF($I$47:I62, "&lt;&gt;"), "")</f>
        <v/>
      </c>
      <c r="I62" s="231"/>
      <c r="J62" s="20" t="str">
        <f>IFERROR(VLOOKUP(I62,'JCR 2026 (JIF 25)'!A:D,4,0),"")</f>
        <v/>
      </c>
      <c r="K62" s="5"/>
      <c r="L62" s="68"/>
      <c r="M62" s="14"/>
      <c r="N62" s="14"/>
      <c r="O62" s="14"/>
    </row>
    <row r="63" spans="1:15" ht="13.5" customHeight="1">
      <c r="A63" s="135" t="str">
        <f t="shared" si="8"/>
        <v/>
      </c>
      <c r="B63" s="136" t="str">
        <f t="shared" si="9"/>
        <v/>
      </c>
      <c r="C63" s="239" t="str">
        <f>IF(IF(I63="","",_xlfn.LET(_xlpm.resultado1,VLOOKUP(I63,'JCR 2026 (JIF 25)'!A:C,3,FALSE),_xlpm.resultado2,VLOOKUP(I63,'JCR 2026 (JIF 25)'!B:C,2,FALSE),_xlpm.resultado,IFERROR(_xlpm.resultado1,IFERROR(_xlpm.resultado2,"")),IF(OR(_xlpm.resultado=0,_xlpm.resultado=""),"Revista sem FI",VALUE(_xlpm.resultado))))="Revista sem FI","Revista sem FI","")</f>
        <v/>
      </c>
      <c r="D63" s="14"/>
      <c r="E63" s="15"/>
      <c r="F63" s="14"/>
      <c r="G63" s="14"/>
      <c r="H63" s="49" t="str">
        <f>IF(I63&lt;&gt;"", COUNTIF($I$47:I63, "&lt;&gt;"), "")</f>
        <v/>
      </c>
      <c r="I63" s="231"/>
      <c r="J63" s="20" t="str">
        <f>IFERROR(VLOOKUP(I63,'JCR 2026 (JIF 25)'!A:D,4,0),"")</f>
        <v/>
      </c>
      <c r="K63" s="5"/>
      <c r="L63" s="68"/>
      <c r="M63" s="14"/>
      <c r="N63" s="14"/>
      <c r="O63" s="14"/>
    </row>
    <row r="64" spans="1:15" ht="13.5" customHeight="1">
      <c r="A64" s="135" t="str">
        <f t="shared" si="8"/>
        <v/>
      </c>
      <c r="B64" s="136" t="str">
        <f t="shared" si="9"/>
        <v/>
      </c>
      <c r="C64" s="239" t="str">
        <f>IF(IF(I64="","",_xlfn.LET(_xlpm.resultado1,VLOOKUP(I64,'JCR 2026 (JIF 25)'!A:C,3,FALSE),_xlpm.resultado2,VLOOKUP(I64,'JCR 2026 (JIF 25)'!B:C,2,FALSE),_xlpm.resultado,IFERROR(_xlpm.resultado1,IFERROR(_xlpm.resultado2,"")),IF(OR(_xlpm.resultado=0,_xlpm.resultado=""),"Revista sem FI",VALUE(_xlpm.resultado))))="Revista sem FI","Revista sem FI","")</f>
        <v/>
      </c>
      <c r="D64" s="14"/>
      <c r="E64" s="15"/>
      <c r="F64" s="14"/>
      <c r="G64" s="14"/>
      <c r="H64" s="49" t="str">
        <f>IF(I64&lt;&gt;"", COUNTIF($I$47:I64, "&lt;&gt;"), "")</f>
        <v/>
      </c>
      <c r="I64" s="231"/>
      <c r="J64" s="20" t="str">
        <f>IFERROR(VLOOKUP(I64,'JCR 2026 (JIF 25)'!A:D,4,0),"")</f>
        <v/>
      </c>
      <c r="K64" s="5"/>
      <c r="L64" s="68"/>
      <c r="M64" s="14"/>
      <c r="N64" s="14"/>
      <c r="O64" s="14"/>
    </row>
    <row r="65" spans="1:15" ht="13.5" customHeight="1">
      <c r="A65" s="135" t="str">
        <f t="shared" si="8"/>
        <v/>
      </c>
      <c r="B65" s="136" t="str">
        <f t="shared" si="9"/>
        <v/>
      </c>
      <c r="C65" s="239" t="str">
        <f>IF(IF(I65="","",_xlfn.LET(_xlpm.resultado1,VLOOKUP(I65,'JCR 2026 (JIF 25)'!A:C,3,FALSE),_xlpm.resultado2,VLOOKUP(I65,'JCR 2026 (JIF 25)'!B:C,2,FALSE),_xlpm.resultado,IFERROR(_xlpm.resultado1,IFERROR(_xlpm.resultado2,"")),IF(OR(_xlpm.resultado=0,_xlpm.resultado=""),"Revista sem FI",VALUE(_xlpm.resultado))))="Revista sem FI","Revista sem FI","")</f>
        <v/>
      </c>
      <c r="D65" s="14"/>
      <c r="E65" s="15"/>
      <c r="F65" s="14"/>
      <c r="G65" s="14"/>
      <c r="H65" s="49" t="str">
        <f>IF(I65&lt;&gt;"", COUNTIF($I$47:I65, "&lt;&gt;"), "")</f>
        <v/>
      </c>
      <c r="I65" s="231"/>
      <c r="J65" s="20" t="str">
        <f>IFERROR(VLOOKUP(I65,'JCR 2026 (JIF 25)'!A:D,4,0),"")</f>
        <v/>
      </c>
      <c r="K65" s="5"/>
      <c r="L65" s="68"/>
      <c r="M65" s="14"/>
      <c r="N65" s="14"/>
      <c r="O65" s="14"/>
    </row>
    <row r="66" spans="1:15" ht="13.5" customHeight="1">
      <c r="A66" s="135" t="str">
        <f t="shared" si="8"/>
        <v/>
      </c>
      <c r="B66" s="136" t="str">
        <f t="shared" si="9"/>
        <v/>
      </c>
      <c r="C66" s="239" t="str">
        <f>IF(IF(I66="","",_xlfn.LET(_xlpm.resultado1,VLOOKUP(I66,'JCR 2026 (JIF 25)'!A:C,3,FALSE),_xlpm.resultado2,VLOOKUP(I66,'JCR 2026 (JIF 25)'!B:C,2,FALSE),_xlpm.resultado,IFERROR(_xlpm.resultado1,IFERROR(_xlpm.resultado2,"")),IF(OR(_xlpm.resultado=0,_xlpm.resultado=""),"Revista sem FI",VALUE(_xlpm.resultado))))="Revista sem FI","Revista sem FI","")</f>
        <v/>
      </c>
      <c r="D66" s="14"/>
      <c r="E66" s="15"/>
      <c r="F66" s="14"/>
      <c r="G66" s="14"/>
      <c r="H66" s="49" t="str">
        <f>IF(I66&lt;&gt;"", COUNTIF($I$47:I66, "&lt;&gt;"), "")</f>
        <v/>
      </c>
      <c r="I66" s="231"/>
      <c r="J66" s="20" t="str">
        <f>IFERROR(VLOOKUP(I66,'JCR 2026 (JIF 25)'!A:D,4,0),"")</f>
        <v/>
      </c>
      <c r="K66" s="5"/>
      <c r="L66" s="68"/>
      <c r="M66" s="14"/>
      <c r="N66" s="14"/>
      <c r="O66" s="14"/>
    </row>
    <row r="67" spans="1:15" ht="13.5" customHeight="1">
      <c r="A67" s="135" t="str">
        <f t="shared" si="8"/>
        <v/>
      </c>
      <c r="B67" s="136" t="str">
        <f t="shared" si="9"/>
        <v/>
      </c>
      <c r="C67" s="239" t="str">
        <f>IF(IF(I67="","",_xlfn.LET(_xlpm.resultado1,VLOOKUP(I67,'JCR 2026 (JIF 25)'!A:C,3,FALSE),_xlpm.resultado2,VLOOKUP(I67,'JCR 2026 (JIF 25)'!B:C,2,FALSE),_xlpm.resultado,IFERROR(_xlpm.resultado1,IFERROR(_xlpm.resultado2,"")),IF(OR(_xlpm.resultado=0,_xlpm.resultado=""),"Revista sem FI",VALUE(_xlpm.resultado))))="Revista sem FI","Revista sem FI","")</f>
        <v/>
      </c>
      <c r="D67" s="14"/>
      <c r="E67" s="15"/>
      <c r="F67" s="14"/>
      <c r="G67" s="14"/>
      <c r="H67" s="49" t="str">
        <f>IF(I67&lt;&gt;"", COUNTIF($I$47:I67, "&lt;&gt;"), "")</f>
        <v/>
      </c>
      <c r="I67" s="231"/>
      <c r="J67" s="20" t="str">
        <f>IFERROR(VLOOKUP(I67,'JCR 2026 (JIF 25)'!A:D,4,0),"")</f>
        <v/>
      </c>
      <c r="K67" s="5"/>
      <c r="L67" s="68"/>
      <c r="M67" s="14"/>
      <c r="N67" s="14"/>
      <c r="O67" s="14"/>
    </row>
    <row r="68" spans="1:15" ht="13.5" customHeight="1">
      <c r="A68" s="135" t="str">
        <f t="shared" si="8"/>
        <v/>
      </c>
      <c r="B68" s="136" t="str">
        <f t="shared" si="9"/>
        <v/>
      </c>
      <c r="C68" s="239" t="str">
        <f>IF(IF(I68="","",_xlfn.LET(_xlpm.resultado1,VLOOKUP(I68,'JCR 2026 (JIF 25)'!A:C,3,FALSE),_xlpm.resultado2,VLOOKUP(I68,'JCR 2026 (JIF 25)'!B:C,2,FALSE),_xlpm.resultado,IFERROR(_xlpm.resultado1,IFERROR(_xlpm.resultado2,"")),IF(OR(_xlpm.resultado=0,_xlpm.resultado=""),"Revista sem FI",VALUE(_xlpm.resultado))))="Revista sem FI","Revista sem FI","")</f>
        <v/>
      </c>
      <c r="D68" s="14"/>
      <c r="E68" s="15"/>
      <c r="F68" s="14"/>
      <c r="G68" s="14"/>
      <c r="H68" s="49" t="str">
        <f>IF(I68&lt;&gt;"", COUNTIF($I$47:I68, "&lt;&gt;"), "")</f>
        <v/>
      </c>
      <c r="I68" s="231"/>
      <c r="J68" s="20" t="str">
        <f>IFERROR(VLOOKUP(I68,'JCR 2026 (JIF 25)'!A:D,4,0),"")</f>
        <v/>
      </c>
      <c r="K68" s="5"/>
      <c r="L68" s="68"/>
      <c r="M68" s="14"/>
      <c r="N68" s="14"/>
      <c r="O68" s="14"/>
    </row>
    <row r="69" spans="1:15" ht="13.5" customHeight="1">
      <c r="A69" s="135" t="str">
        <f t="shared" si="8"/>
        <v/>
      </c>
      <c r="B69" s="136" t="str">
        <f t="shared" si="9"/>
        <v/>
      </c>
      <c r="C69" s="239" t="str">
        <f>IF(IF(I69="","",_xlfn.LET(_xlpm.resultado1,VLOOKUP(I69,'JCR 2026 (JIF 25)'!A:C,3,FALSE),_xlpm.resultado2,VLOOKUP(I69,'JCR 2026 (JIF 25)'!B:C,2,FALSE),_xlpm.resultado,IFERROR(_xlpm.resultado1,IFERROR(_xlpm.resultado2,"")),IF(OR(_xlpm.resultado=0,_xlpm.resultado=""),"Revista sem FI",VALUE(_xlpm.resultado))))="Revista sem FI","Revista sem FI","")</f>
        <v/>
      </c>
      <c r="D69" s="14"/>
      <c r="E69" s="15"/>
      <c r="F69" s="14"/>
      <c r="G69" s="14"/>
      <c r="H69" s="49" t="str">
        <f>IF(I69&lt;&gt;"", COUNTIF($I$47:I69, "&lt;&gt;"), "")</f>
        <v/>
      </c>
      <c r="I69" s="231"/>
      <c r="J69" s="20" t="str">
        <f>IFERROR(VLOOKUP(I69,'JCR 2026 (JIF 25)'!A:D,4,0),"")</f>
        <v/>
      </c>
      <c r="K69" s="5"/>
      <c r="L69" s="68"/>
      <c r="M69" s="14"/>
      <c r="N69" s="14"/>
      <c r="O69" s="14"/>
    </row>
    <row r="70" spans="1:15" ht="13.5" customHeight="1">
      <c r="A70" s="135" t="str">
        <f t="shared" si="8"/>
        <v/>
      </c>
      <c r="B70" s="136" t="str">
        <f t="shared" si="9"/>
        <v/>
      </c>
      <c r="C70" s="239" t="str">
        <f>IF(IF(I70="","",_xlfn.LET(_xlpm.resultado1,VLOOKUP(I70,'JCR 2026 (JIF 25)'!A:C,3,FALSE),_xlpm.resultado2,VLOOKUP(I70,'JCR 2026 (JIF 25)'!B:C,2,FALSE),_xlpm.resultado,IFERROR(_xlpm.resultado1,IFERROR(_xlpm.resultado2,"")),IF(OR(_xlpm.resultado=0,_xlpm.resultado=""),"Revista sem FI",VALUE(_xlpm.resultado))))="Revista sem FI","Revista sem FI","")</f>
        <v/>
      </c>
      <c r="D70" s="14"/>
      <c r="E70" s="15"/>
      <c r="F70" s="14"/>
      <c r="G70" s="14"/>
      <c r="H70" s="49" t="str">
        <f>IF(I70&lt;&gt;"", COUNTIF($I$47:I70, "&lt;&gt;"), "")</f>
        <v/>
      </c>
      <c r="I70" s="231"/>
      <c r="J70" s="20" t="str">
        <f>IFERROR(VLOOKUP(I70,'JCR 2026 (JIF 25)'!A:D,4,0),"")</f>
        <v/>
      </c>
      <c r="K70" s="5"/>
      <c r="L70" s="68"/>
      <c r="M70" s="14"/>
      <c r="N70" s="14"/>
      <c r="O70" s="14"/>
    </row>
    <row r="71" spans="1:15" ht="13.5" customHeight="1" thickBot="1">
      <c r="A71" s="135" t="str">
        <f t="shared" si="8"/>
        <v/>
      </c>
      <c r="B71" s="136" t="str">
        <f t="shared" si="9"/>
        <v/>
      </c>
      <c r="C71" s="239" t="str">
        <f>IF(IF(I71="","",_xlfn.LET(_xlpm.resultado1,VLOOKUP(I71,'JCR 2026 (JIF 25)'!A:C,3,FALSE),_xlpm.resultado2,VLOOKUP(I71,'JCR 2026 (JIF 25)'!B:C,2,FALSE),_xlpm.resultado,IFERROR(_xlpm.resultado1,IFERROR(_xlpm.resultado2,"")),IF(OR(_xlpm.resultado=0,_xlpm.resultado=""),"Revista sem FI",VALUE(_xlpm.resultado))))="Revista sem FI","Revista sem FI","")</f>
        <v/>
      </c>
      <c r="D71" s="14"/>
      <c r="E71" s="15"/>
      <c r="F71" s="14"/>
      <c r="G71" s="14"/>
      <c r="H71" s="50" t="str">
        <f>IF(I71&lt;&gt;"", COUNTIF($I$47:I71, "&lt;&gt;"), "")</f>
        <v/>
      </c>
      <c r="I71" s="232"/>
      <c r="J71" s="90" t="str">
        <f>IFERROR(VLOOKUP(I71,'JCR 2026 (JIF 25)'!A:D,4,0),"")</f>
        <v/>
      </c>
      <c r="K71" s="71"/>
      <c r="L71" s="69"/>
      <c r="M71" s="14"/>
      <c r="N71" s="14"/>
      <c r="O71" s="14"/>
    </row>
    <row r="72" spans="1:15" ht="13.5" customHeight="1" thickBot="1">
      <c r="A72" s="126" t="s">
        <v>60665</v>
      </c>
      <c r="B72" s="140">
        <f>SUM(B47:B71)</f>
        <v>5</v>
      </c>
      <c r="C72" s="3"/>
      <c r="D72" s="3"/>
      <c r="E72" s="8"/>
      <c r="F72" s="1"/>
      <c r="G72" s="1"/>
      <c r="H72" s="3"/>
      <c r="I72" s="3"/>
      <c r="J72" s="8"/>
      <c r="K72" s="3"/>
      <c r="L72" s="3"/>
      <c r="M72" s="3"/>
      <c r="N72" s="3"/>
      <c r="O72" s="3"/>
    </row>
    <row r="73" spans="1:15" ht="15" customHeight="1" thickBot="1">
      <c r="A73" s="3"/>
      <c r="B73" s="3"/>
      <c r="C73" s="3"/>
      <c r="D73" s="3"/>
      <c r="E73" s="3"/>
      <c r="F73" s="3"/>
      <c r="G73" s="3"/>
      <c r="H73" s="3"/>
      <c r="I73" s="3"/>
      <c r="J73" s="8"/>
      <c r="K73" s="3"/>
      <c r="L73" s="3"/>
      <c r="M73" s="3"/>
      <c r="N73" s="3"/>
      <c r="O73" s="3"/>
    </row>
    <row r="74" spans="1:15" ht="15" customHeight="1" thickBot="1">
      <c r="A74" s="200" t="s">
        <v>53955</v>
      </c>
      <c r="B74" s="201"/>
      <c r="C74" s="201"/>
      <c r="D74" s="201"/>
      <c r="E74" s="202"/>
      <c r="F74" s="14"/>
      <c r="G74" s="14"/>
      <c r="H74" s="14"/>
      <c r="I74" s="14"/>
      <c r="J74" s="15"/>
      <c r="K74" s="14"/>
      <c r="L74" s="14"/>
      <c r="M74" s="14"/>
      <c r="N74" s="14"/>
      <c r="O74" s="14"/>
    </row>
    <row r="75" spans="1:15" ht="13.5" customHeight="1">
      <c r="A75" s="74" t="s">
        <v>10</v>
      </c>
      <c r="B75" s="57" t="s">
        <v>11</v>
      </c>
      <c r="C75" s="57" t="s">
        <v>12</v>
      </c>
      <c r="D75" s="57" t="s">
        <v>13</v>
      </c>
      <c r="E75" s="73" t="s">
        <v>14</v>
      </c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3.5" customHeight="1">
      <c r="A76" s="30">
        <v>2021</v>
      </c>
      <c r="B76" s="17"/>
      <c r="C76" s="17"/>
      <c r="D76" s="17"/>
      <c r="E76" s="31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3.5" customHeight="1">
      <c r="A77" s="81"/>
      <c r="B77" s="10"/>
      <c r="C77" s="10"/>
      <c r="D77" s="10"/>
      <c r="E77" s="82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3.5" customHeight="1">
      <c r="A78" s="30">
        <v>2022</v>
      </c>
      <c r="B78" s="17"/>
      <c r="C78" s="17"/>
      <c r="D78" s="17"/>
      <c r="E78" s="31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3.5" customHeight="1">
      <c r="A79" s="81"/>
      <c r="B79" s="10"/>
      <c r="C79" s="10"/>
      <c r="D79" s="10"/>
      <c r="E79" s="82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3.5" customHeight="1">
      <c r="A80" s="30">
        <v>2023</v>
      </c>
      <c r="B80" s="17"/>
      <c r="C80" s="17"/>
      <c r="D80" s="17"/>
      <c r="E80" s="31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3.5" customHeight="1">
      <c r="A81" s="30">
        <v>2024</v>
      </c>
      <c r="B81" s="10"/>
      <c r="C81" s="10"/>
      <c r="D81" s="10"/>
      <c r="E81" s="82"/>
      <c r="F81" s="14"/>
      <c r="G81" s="14"/>
      <c r="H81" s="14"/>
      <c r="I81" s="14"/>
      <c r="J81" s="14"/>
      <c r="K81" s="14"/>
      <c r="L81" s="14"/>
      <c r="M81" s="14"/>
      <c r="N81" s="14"/>
      <c r="O81" s="14"/>
    </row>
    <row r="82" spans="1:15" ht="15" customHeight="1">
      <c r="A82" s="30">
        <v>2025</v>
      </c>
      <c r="B82" s="17"/>
      <c r="C82" s="17"/>
      <c r="D82" s="17"/>
      <c r="E82" s="31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thickBot="1">
      <c r="A83" s="94"/>
      <c r="B83" s="80"/>
      <c r="C83" s="80"/>
      <c r="D83" s="80"/>
      <c r="E83" s="63"/>
      <c r="F83" s="14"/>
      <c r="G83" s="14"/>
      <c r="H83" s="14"/>
      <c r="I83" s="14"/>
      <c r="J83" s="14"/>
      <c r="K83" s="14"/>
      <c r="L83" s="14"/>
      <c r="M83" s="14"/>
      <c r="N83" s="14"/>
      <c r="O83" s="14"/>
    </row>
    <row r="84" spans="1:15" ht="13.5" customHeight="1" thickBot="1">
      <c r="A84" s="75" t="s">
        <v>60662</v>
      </c>
      <c r="B84" s="76">
        <f>SUM(B76:B83)</f>
        <v>0</v>
      </c>
      <c r="C84" s="76">
        <f>SUM(C76:C83)</f>
        <v>0</v>
      </c>
      <c r="D84" s="76">
        <f>SUM(D76:D83)</f>
        <v>0</v>
      </c>
      <c r="E84" s="77">
        <f>SUM(E76:E83)</f>
        <v>0</v>
      </c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3.5" customHeight="1" thickBot="1">
      <c r="A85" s="3"/>
      <c r="B85" s="3"/>
      <c r="C85" s="3"/>
      <c r="D85" s="3"/>
      <c r="E85" s="8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3.5" customHeight="1" thickBot="1">
      <c r="A86" s="128" t="s">
        <v>15</v>
      </c>
      <c r="B86" s="177"/>
      <c r="C86" s="3"/>
      <c r="D86" s="3"/>
      <c r="E86" s="8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3.5" customHeight="1">
      <c r="A87" s="178" t="s">
        <v>53911</v>
      </c>
      <c r="B87" s="179">
        <f ca="1">C42</f>
        <v>0</v>
      </c>
      <c r="C87" s="3"/>
      <c r="D87" s="3"/>
      <c r="E87" s="8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3.5" customHeight="1">
      <c r="A88" s="180" t="s">
        <v>53909</v>
      </c>
      <c r="B88" s="181">
        <f ca="1">E23</f>
        <v>0</v>
      </c>
      <c r="C88" s="14"/>
      <c r="D88" s="14"/>
      <c r="E88" s="15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3.5" customHeight="1">
      <c r="A89" s="182" t="s">
        <v>53912</v>
      </c>
      <c r="B89" s="183">
        <f>D42</f>
        <v>0</v>
      </c>
      <c r="C89" s="11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3.5" customHeight="1">
      <c r="A90" s="180" t="s">
        <v>53914</v>
      </c>
      <c r="B90" s="181">
        <f>C43</f>
        <v>0</v>
      </c>
      <c r="C90" s="22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3.5" customHeight="1">
      <c r="A91" s="184" t="s">
        <v>2099</v>
      </c>
      <c r="B91" s="185">
        <f ca="1">C26</f>
        <v>0</v>
      </c>
      <c r="C91" s="11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3.5" customHeight="1">
      <c r="A92" s="184" t="s">
        <v>16</v>
      </c>
      <c r="B92" s="185">
        <f ca="1">Ranking!$O$35</f>
        <v>4.36376117028066</v>
      </c>
      <c r="C92" s="11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3.5" customHeight="1">
      <c r="A93" s="182" t="s">
        <v>53913</v>
      </c>
      <c r="B93" s="183">
        <f>MIN(B72,B90)</f>
        <v>0</v>
      </c>
      <c r="C93" s="11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3.5" customHeight="1">
      <c r="A94" s="184" t="s">
        <v>17</v>
      </c>
      <c r="B94" s="183">
        <f>B84</f>
        <v>0</v>
      </c>
      <c r="C94" s="11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3.5" customHeight="1">
      <c r="A95" s="184" t="s">
        <v>18</v>
      </c>
      <c r="B95" s="183">
        <f>D84</f>
        <v>0</v>
      </c>
      <c r="C95" s="11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3.5" customHeight="1">
      <c r="A96" s="184" t="s">
        <v>19</v>
      </c>
      <c r="B96" s="183">
        <f>IF(B84=0,0,C84/B84)</f>
        <v>0</v>
      </c>
      <c r="C96" s="11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3.5" customHeight="1" thickBot="1">
      <c r="A97" s="186" t="s">
        <v>14</v>
      </c>
      <c r="B97" s="187">
        <f>IF(D84=0,0,E84/D84)</f>
        <v>0</v>
      </c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3.5" customHeight="1" thickBot="1">
      <c r="A98" s="12"/>
      <c r="B98" s="1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3.5" customHeight="1">
      <c r="A99" s="188" t="s">
        <v>53950</v>
      </c>
      <c r="B99" s="189">
        <f>SUM(B76:B83)</f>
        <v>0</v>
      </c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3.5" customHeight="1">
      <c r="A100" s="190" t="s">
        <v>53951</v>
      </c>
      <c r="B100" s="191">
        <f>SUM(D76:D83)</f>
        <v>0</v>
      </c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3.5" customHeight="1">
      <c r="A101" s="190" t="s">
        <v>20</v>
      </c>
      <c r="B101" s="192">
        <f>2*B99+B100</f>
        <v>0</v>
      </c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3.5" customHeight="1">
      <c r="A102" s="190" t="s">
        <v>21</v>
      </c>
      <c r="B102" s="192" cm="1">
        <f t="array" ref="B102">_xlfn.LET(
_xlpm._r,M8:M100,
_xlpm._p,IFERROR(_xlfn.XMATCH(TRUE,ISTEXT(_xlpm._r),0),ROWS(_xlpm._r)+1),
_xlpm._nums,_xlfn._xlws.FILTER(_xlpm._r,(_xlfn.SEQUENCE(ROWS(_xlpm._r))&lt;_xlpm._p)*ISNUMBER(_xlpm._r),""),
IFERROR(SUM(1/_xlpm._nums),0)
)</f>
        <v>0</v>
      </c>
      <c r="C102" s="3"/>
      <c r="D102" s="233"/>
      <c r="E102" s="233"/>
      <c r="F102" s="233"/>
      <c r="G102" s="233"/>
      <c r="H102" s="233"/>
      <c r="I102" s="233"/>
      <c r="J102" s="233"/>
      <c r="K102" s="233"/>
      <c r="L102" s="233"/>
      <c r="M102" s="233"/>
      <c r="N102" s="3"/>
      <c r="O102" s="3"/>
    </row>
    <row r="103" spans="1:15" ht="13.5" customHeight="1">
      <c r="A103" s="190" t="s">
        <v>22</v>
      </c>
      <c r="B103" s="192">
        <f>B102-B101</f>
        <v>0</v>
      </c>
      <c r="C103" s="316"/>
      <c r="D103" s="317"/>
      <c r="E103" s="317"/>
      <c r="F103" s="317"/>
      <c r="G103" s="317"/>
      <c r="H103" s="317"/>
      <c r="I103" s="317"/>
      <c r="J103" s="317"/>
      <c r="K103" s="317"/>
      <c r="L103" s="317"/>
      <c r="M103" s="317"/>
      <c r="N103" s="3"/>
      <c r="O103" s="3"/>
    </row>
    <row r="104" spans="1:15" ht="13.5" customHeight="1" thickBot="1">
      <c r="A104" s="193" t="s">
        <v>23</v>
      </c>
      <c r="B104" s="194">
        <f ca="1">MAX(0,-B103*(3+2.5*B91/B92))</f>
        <v>0</v>
      </c>
      <c r="C104" s="3"/>
      <c r="D104" s="317"/>
      <c r="E104" s="317"/>
      <c r="F104" s="317"/>
      <c r="G104" s="317"/>
      <c r="H104" s="317"/>
      <c r="I104" s="317"/>
      <c r="J104" s="317"/>
      <c r="K104" s="317"/>
      <c r="L104" s="317"/>
      <c r="M104" s="317"/>
      <c r="N104" s="3"/>
      <c r="O104" s="3"/>
    </row>
    <row r="105" spans="1:15" ht="13.5" customHeight="1" thickBot="1">
      <c r="A105" s="3"/>
      <c r="B105" s="3"/>
      <c r="C105" s="3"/>
      <c r="D105" s="317"/>
      <c r="E105" s="317"/>
      <c r="F105" s="317"/>
      <c r="G105" s="317"/>
      <c r="H105" s="317"/>
      <c r="I105" s="317"/>
      <c r="J105" s="317"/>
      <c r="K105" s="317"/>
      <c r="L105" s="317"/>
      <c r="M105" s="317"/>
      <c r="N105" s="3"/>
      <c r="O105" s="3"/>
    </row>
    <row r="106" spans="1:15" ht="15.75" customHeight="1" thickBot="1">
      <c r="A106" s="679" t="s">
        <v>60666</v>
      </c>
      <c r="B106" s="680"/>
      <c r="C106" s="3"/>
      <c r="D106" s="317"/>
      <c r="E106" s="317"/>
      <c r="F106" s="317"/>
      <c r="G106" s="317"/>
      <c r="H106" s="317"/>
      <c r="I106" s="317"/>
      <c r="J106" s="317"/>
      <c r="K106" s="317"/>
      <c r="L106" s="317"/>
      <c r="M106" s="317"/>
      <c r="N106" s="3"/>
      <c r="O106" s="3"/>
    </row>
    <row r="107" spans="1:15" ht="13.5" customHeight="1" thickBot="1">
      <c r="A107" s="3"/>
      <c r="B107" s="3"/>
      <c r="C107" s="3"/>
      <c r="D107" s="317"/>
      <c r="E107" s="317"/>
      <c r="F107" s="317"/>
      <c r="G107" s="317"/>
      <c r="H107" s="317"/>
      <c r="I107" s="317"/>
      <c r="J107" s="317"/>
      <c r="K107" s="317"/>
      <c r="L107" s="317"/>
      <c r="M107" s="317"/>
      <c r="N107" s="3"/>
      <c r="O107" s="3"/>
    </row>
    <row r="108" spans="1:15" ht="18.75" customHeight="1" thickBot="1">
      <c r="A108" s="199" t="s">
        <v>2098</v>
      </c>
      <c r="B108" s="195">
        <f ca="1">(3*B87) + (1*B93) + IF(B96=0, 0, 3.5 * (96 * B94) / B96) + IF(B97=0, 0, 3.5 * (24 * B95) / B97) + 2.5 * (B89 * B91) / B92 - B104</f>
        <v>0</v>
      </c>
      <c r="C108" s="317"/>
      <c r="D108" s="317"/>
      <c r="E108" s="317"/>
      <c r="F108" s="317"/>
      <c r="G108" s="317"/>
      <c r="H108" s="317"/>
      <c r="I108" s="317"/>
      <c r="J108" s="317"/>
      <c r="K108" s="317"/>
      <c r="L108" s="317"/>
      <c r="M108" s="317"/>
      <c r="N108" s="3"/>
      <c r="O108" s="3"/>
    </row>
    <row r="109" spans="1:15" ht="15" customHeight="1">
      <c r="A109" s="3"/>
      <c r="B109" s="3"/>
      <c r="C109" s="3"/>
      <c r="D109" s="318"/>
      <c r="E109" s="233"/>
      <c r="F109" s="318"/>
      <c r="G109" s="233"/>
      <c r="H109" s="318"/>
      <c r="I109" s="318"/>
      <c r="J109" s="233"/>
      <c r="K109" s="233"/>
      <c r="L109" s="233"/>
      <c r="M109" s="318"/>
      <c r="N109" s="3"/>
      <c r="O109" s="3"/>
    </row>
    <row r="110" spans="1:15" ht="15" customHeight="1">
      <c r="A110" s="3"/>
      <c r="B110" s="3"/>
      <c r="C110" s="3"/>
      <c r="D110" s="318"/>
      <c r="E110" s="318"/>
      <c r="F110" s="318"/>
      <c r="G110" s="233"/>
      <c r="H110" s="233"/>
      <c r="I110" s="318"/>
      <c r="J110" s="233"/>
      <c r="K110" s="233"/>
      <c r="L110" s="233"/>
      <c r="M110" s="318"/>
      <c r="N110" s="3"/>
      <c r="O110" s="3"/>
    </row>
    <row r="111" spans="1:15" ht="15" customHeight="1">
      <c r="A111" s="3"/>
      <c r="B111" s="3"/>
      <c r="C111" s="3"/>
      <c r="D111" s="233"/>
      <c r="E111" s="318"/>
      <c r="F111" s="318"/>
      <c r="G111" s="233"/>
      <c r="H111" s="233"/>
      <c r="I111" s="233"/>
      <c r="J111" s="233"/>
      <c r="K111" s="233"/>
      <c r="L111" s="233"/>
      <c r="M111" s="233"/>
      <c r="N111" s="3"/>
      <c r="O111" s="3"/>
    </row>
    <row r="112" spans="1:15" ht="15" customHeight="1">
      <c r="D112" s="243"/>
      <c r="E112" s="243"/>
      <c r="F112" s="243"/>
      <c r="G112" s="243"/>
      <c r="H112" s="243"/>
      <c r="I112" s="243"/>
      <c r="J112" s="243"/>
      <c r="K112" s="243"/>
      <c r="L112" s="243"/>
      <c r="M112" s="243"/>
    </row>
    <row r="113" spans="4:13" ht="15" customHeight="1">
      <c r="D113" s="243"/>
      <c r="E113" s="243"/>
      <c r="F113" s="243"/>
      <c r="G113" s="243"/>
      <c r="H113" s="243"/>
      <c r="I113" s="243"/>
      <c r="J113" s="243"/>
      <c r="K113" s="243"/>
      <c r="L113" s="243"/>
      <c r="M113" s="243"/>
    </row>
  </sheetData>
  <mergeCells count="19">
    <mergeCell ref="A1:E1"/>
    <mergeCell ref="H1:N3"/>
    <mergeCell ref="A2:E2"/>
    <mergeCell ref="A3:E3"/>
    <mergeCell ref="B5:E6"/>
    <mergeCell ref="H5:N5"/>
    <mergeCell ref="H6:N6"/>
    <mergeCell ref="A106:B106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</mergeCells>
  <conditionalFormatting sqref="M30:M39">
    <cfRule type="expression" dxfId="6" priority="1">
      <formula>$I30="P"</formula>
    </cfRule>
  </conditionalFormatting>
  <conditionalFormatting sqref="N30:N39">
    <cfRule type="expression" dxfId="5" priority="2">
      <formula>$I30="C"</formula>
    </cfRule>
  </conditionalFormatting>
  <dataValidations count="1">
    <dataValidation type="decimal" allowBlank="1" showInputMessage="1" showErrorMessage="1" prompt="O ano deve ser no mínimo até 10 anos atrás e no máximo até o ano passado." sqref="K39" xr:uid="{836B738C-AC8D-4DB1-879C-A01474C30D23}">
      <formula1>YEAR(NOW())-10</formula1>
      <formula2>YEAR(NOW())-1</formula2>
    </dataValidation>
  </dataValidations>
  <pageMargins left="0.511811024" right="0.511811024" top="0.78740157499999996" bottom="0.78740157499999996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9AD91-144C-4488-BF2F-2D7D2F1B3039}">
  <sheetPr>
    <tabColor rgb="FF0070C0"/>
  </sheetPr>
  <dimension ref="A1:O113"/>
  <sheetViews>
    <sheetView topLeftCell="A87" workbookViewId="0">
      <selection activeCell="F114" sqref="F114"/>
    </sheetView>
  </sheetViews>
  <sheetFormatPr defaultColWidth="12.5546875" defaultRowHeight="15" customHeight="1"/>
  <cols>
    <col min="1" max="1" width="45.33203125" customWidth="1"/>
    <col min="2" max="2" width="17" customWidth="1"/>
    <col min="3" max="3" width="8.44140625" customWidth="1"/>
    <col min="4" max="4" width="7.109375" customWidth="1"/>
    <col min="5" max="5" width="8.44140625" customWidth="1"/>
    <col min="6" max="6" width="7.44140625" customWidth="1"/>
    <col min="7" max="7" width="6.5546875" customWidth="1"/>
    <col min="8" max="8" width="5.5546875" customWidth="1"/>
    <col min="9" max="9" width="14.21875" bestFit="1" customWidth="1"/>
    <col min="10" max="10" width="21.33203125" customWidth="1"/>
    <col min="11" max="11" width="11.6640625" customWidth="1"/>
    <col min="12" max="12" width="12.5546875" customWidth="1"/>
    <col min="13" max="13" width="10.5546875" customWidth="1"/>
    <col min="14" max="14" width="9.88671875" customWidth="1"/>
    <col min="15" max="15" width="8.5546875" customWidth="1"/>
    <col min="16" max="17" width="11.44140625" customWidth="1"/>
    <col min="18" max="27" width="9.44140625" customWidth="1"/>
  </cols>
  <sheetData>
    <row r="1" spans="1:15" ht="13.5" customHeight="1">
      <c r="A1" s="644" t="s">
        <v>0</v>
      </c>
      <c r="B1" s="645"/>
      <c r="C1" s="645"/>
      <c r="D1" s="645"/>
      <c r="E1" s="646"/>
      <c r="F1" s="16"/>
      <c r="G1" s="1"/>
      <c r="H1" s="647" t="s">
        <v>60682</v>
      </c>
      <c r="I1" s="648"/>
      <c r="J1" s="648"/>
      <c r="K1" s="648"/>
      <c r="L1" s="648"/>
      <c r="M1" s="648"/>
      <c r="N1" s="649"/>
      <c r="O1" s="3"/>
    </row>
    <row r="2" spans="1:15" ht="13.5" customHeight="1">
      <c r="A2" s="656" t="str">
        <f ca="1">"PERÍODO COMPUTADO: Artigos &amp; RH: " &amp; (YEAR(TODAY()) - 5) &amp; " - " &amp; (YEAR(TODAY()) - 1)&amp;" // Livros, Capítulos e Patentes: " &amp; (YEAR(TODAY()) - 10) &amp; " - " &amp; (YEAR(TODAY()) - 1)</f>
        <v>PERÍODO COMPUTADO: Artigos &amp; RH: 2021 - 2025 // Livros, Capítulos e Patentes: 2016 - 2025</v>
      </c>
      <c r="B2" s="657"/>
      <c r="C2" s="657"/>
      <c r="D2" s="657"/>
      <c r="E2" s="658"/>
      <c r="F2" s="16"/>
      <c r="G2" s="1"/>
      <c r="H2" s="650"/>
      <c r="I2" s="651"/>
      <c r="J2" s="651"/>
      <c r="K2" s="651"/>
      <c r="L2" s="651"/>
      <c r="M2" s="651"/>
      <c r="N2" s="652"/>
      <c r="O2" s="3"/>
    </row>
    <row r="3" spans="1:15" ht="16.2" customHeight="1" thickBot="1">
      <c r="A3" s="659" t="str" cm="1">
        <f t="array" aca="1" ref="A3" ca="1">"ORIENTADOR(A): " &amp; MID(CELL("filename", A1), FIND("]", CELL("filename", A1)) + 1, 255)</f>
        <v>ORIENTADOR(A): Davi</v>
      </c>
      <c r="B3" s="660"/>
      <c r="C3" s="660"/>
      <c r="D3" s="660"/>
      <c r="E3" s="661"/>
      <c r="F3" s="16"/>
      <c r="G3" s="1"/>
      <c r="H3" s="653"/>
      <c r="I3" s="654"/>
      <c r="J3" s="654"/>
      <c r="K3" s="654"/>
      <c r="L3" s="654"/>
      <c r="M3" s="654"/>
      <c r="N3" s="655"/>
      <c r="O3" s="3"/>
    </row>
    <row r="4" spans="1:15" ht="13.5" customHeight="1" thickBot="1">
      <c r="A4" s="2"/>
      <c r="B4" s="16"/>
      <c r="C4" s="16"/>
      <c r="D4" s="16"/>
      <c r="E4" s="21"/>
      <c r="F4" s="16"/>
      <c r="G4" s="1"/>
      <c r="H4" s="1"/>
      <c r="I4" s="3"/>
      <c r="J4" s="3"/>
      <c r="K4" s="3"/>
      <c r="L4" s="3"/>
      <c r="M4" s="3"/>
      <c r="N4" s="3"/>
      <c r="O4" s="3"/>
    </row>
    <row r="5" spans="1:15" ht="13.5" customHeight="1">
      <c r="A5" s="39" t="s">
        <v>1</v>
      </c>
      <c r="B5" s="662"/>
      <c r="C5" s="662"/>
      <c r="D5" s="662"/>
      <c r="E5" s="663"/>
      <c r="F5" s="1"/>
      <c r="G5" s="1"/>
      <c r="H5" s="666" t="s">
        <v>1</v>
      </c>
      <c r="I5" s="667"/>
      <c r="J5" s="667"/>
      <c r="K5" s="667"/>
      <c r="L5" s="667"/>
      <c r="M5" s="667"/>
      <c r="N5" s="668"/>
      <c r="O5" s="3"/>
    </row>
    <row r="6" spans="1:15" ht="13.5" customHeight="1" thickBot="1">
      <c r="A6" s="40" t="s">
        <v>2</v>
      </c>
      <c r="B6" s="664"/>
      <c r="C6" s="664"/>
      <c r="D6" s="664"/>
      <c r="E6" s="665"/>
      <c r="F6" s="1"/>
      <c r="G6" s="1"/>
      <c r="H6" s="669" t="s">
        <v>2</v>
      </c>
      <c r="I6" s="670"/>
      <c r="J6" s="670"/>
      <c r="K6" s="670"/>
      <c r="L6" s="670"/>
      <c r="M6" s="670"/>
      <c r="N6" s="671"/>
      <c r="O6" s="3"/>
    </row>
    <row r="7" spans="1:15" ht="13.5" customHeight="1" thickBot="1">
      <c r="A7" s="56" t="s">
        <v>53954</v>
      </c>
      <c r="B7" s="57" t="s">
        <v>53964</v>
      </c>
      <c r="C7" s="57" t="s">
        <v>3</v>
      </c>
      <c r="D7" s="58" t="s">
        <v>4</v>
      </c>
      <c r="E7" s="59" t="s">
        <v>53908</v>
      </c>
      <c r="F7" s="4"/>
      <c r="G7" s="4"/>
      <c r="H7" s="72" t="s">
        <v>60667</v>
      </c>
      <c r="I7" s="57" t="s">
        <v>55886</v>
      </c>
      <c r="J7" s="57" t="s">
        <v>24</v>
      </c>
      <c r="K7" s="57" t="s">
        <v>25</v>
      </c>
      <c r="L7" s="57" t="s">
        <v>26</v>
      </c>
      <c r="M7" s="57" t="s">
        <v>27</v>
      </c>
      <c r="N7" s="73" t="s">
        <v>53908</v>
      </c>
      <c r="O7" s="3"/>
    </row>
    <row r="8" spans="1:15" ht="13.5" customHeight="1">
      <c r="A8" s="60" t="str">
        <f t="shared" ref="A8:A19" si="0">IF(I8="", "", IF(J8="", "Revista sem Fator de Impacto" &amp; IF(K8="", "", ", " &amp; K8 &amp; ",") &amp; IF(L8="", "", " p. " &amp; L8), J8 &amp; IF(K8="", "", ", " &amp; K8 &amp; ",") &amp; IF(L8="", "", " p. " &amp; L8)))</f>
        <v>INORGANICA CHIMICA ACTA, 2021, p. 120530</v>
      </c>
      <c r="B8" s="61">
        <f>IF(I8="","",_xlfn.LET(
  _xlpm.resultado1, VLOOKUP(I8,'JCR 2026 (JIF 25)'!A:C,3,FALSE),
  _xlpm.resultado2, VLOOKUP(I8,'JCR 2026 (JIF 25)'!B:C,2,FALSE),
  _xlpm.resultado, IFERROR(_xlpm.resultado1, IFERROR(_xlpm.resultado2,"")),
  IF(_xlpm.resultado="N/A", "N/A",
     IF(OR(_xlpm.resultado=0, _xlpm.resultado=""), "Revista sem FI", VALUE(_xlpm.resultado))
  )
))</f>
        <v>3.3</v>
      </c>
      <c r="C8" s="380">
        <f>IF(OR(ISBLANK(M8),NOT(ISNUMBER(B8))),"",1/M8)</f>
        <v>1</v>
      </c>
      <c r="D8" s="381">
        <f t="shared" ref="D8" ca="1" si="1">IF(J8="","",IF(OR(B8=0,B8="Revista sem FI"),0,IF(OR(AND(ISNUMBER(C8),C8&gt;0),AND(ISNUMBER(E8),E8&gt;0)),1,0)))</f>
        <v>1</v>
      </c>
      <c r="E8" s="557" t="str">
        <f ca="1">IF(OR(N8="",NOT(ISNUMBER(B8))),"",IF(SUM(INDIRECT("$E$7:E"&amp;ROW()-1))+1/N8&gt;$C$25,0,1/N8))</f>
        <v/>
      </c>
      <c r="F8" s="3"/>
      <c r="G8" s="3"/>
      <c r="H8" s="49">
        <f>IF(I8&lt;&gt;"", COUNTIF($I$8:I8, "&lt;&gt;"), "")</f>
        <v>1</v>
      </c>
      <c r="I8" s="87" t="s">
        <v>902</v>
      </c>
      <c r="J8" s="249" t="str">
        <f>IFERROR(VLOOKUP(I8,'JCR 2026 (JIF 25)'!A:D,4,0), IFERROR(VLOOKUP(I8,'JCR 2026 (JIF 25)'!B:D,3,0),""))</f>
        <v>INORGANICA CHIMICA ACTA</v>
      </c>
      <c r="K8" s="19">
        <v>2021</v>
      </c>
      <c r="L8" s="19">
        <v>120530</v>
      </c>
      <c r="M8" s="19">
        <v>1</v>
      </c>
      <c r="N8" s="53"/>
      <c r="O8" s="3"/>
    </row>
    <row r="9" spans="1:15" ht="13.5" customHeight="1">
      <c r="A9" s="37" t="str">
        <f t="shared" si="0"/>
        <v>JOURNAL OF INORGANIC BIOCHEMISTRY, 2021, p. 111307</v>
      </c>
      <c r="B9" s="23">
        <f>IF(I9="","",_xlfn.LET(
  _xlpm.resultado1, VLOOKUP(I9,'JCR 2026 (JIF 25)'!A:C,3,FALSE),
  _xlpm.resultado2, VLOOKUP(I9,'JCR 2026 (JIF 25)'!B:C,2,FALSE),
  _xlpm.resultado, IFERROR(_xlpm.resultado1, IFERROR(_xlpm.resultado2,"")),
  IF(_xlpm.resultado="N/A", "N/A",
     IF(OR(_xlpm.resultado=0, _xlpm.resultado=""), "Revista sem FI", VALUE(_xlpm.resultado))
  )
))</f>
        <v>3.1</v>
      </c>
      <c r="C9" s="388">
        <f t="shared" ref="C9:C24" si="2">IF(OR(ISBLANK(M9),NOT(ISNUMBER(B9))),"",1/M9)</f>
        <v>1</v>
      </c>
      <c r="D9" s="389">
        <f t="shared" ref="D9:D24" ca="1" si="3">IF(J9="","",IF(OR(B9=0,B9="Revista sem FI"),0,IF(OR(AND(ISNUMBER(C9),C9&gt;0),AND(ISNUMBER(E9),E9&gt;0)),1,0)))</f>
        <v>1</v>
      </c>
      <c r="E9" s="561" t="str">
        <f t="shared" ref="E9:E24" ca="1" si="4">IF(OR(N9="",NOT(ISNUMBER(B9))),"",IF(SUM(INDIRECT("$E$7:E"&amp;ROW()-1))+1/N9&gt;$C$25,0,1/N9))</f>
        <v/>
      </c>
      <c r="F9" s="3"/>
      <c r="G9" s="3"/>
      <c r="H9" s="49">
        <f>IF(I9&lt;&gt;"", COUNTIF($I$8:I9, "&lt;&gt;"), "")</f>
        <v>2</v>
      </c>
      <c r="I9" s="19" t="s">
        <v>1163</v>
      </c>
      <c r="J9" s="249" t="str">
        <f>IFERROR(VLOOKUP(I9,'JCR 2026 (JIF 25)'!A:D,4,0), IFERROR(VLOOKUP(I9,'JCR 2026 (JIF 25)'!B:D,3,0),""))</f>
        <v>JOURNAL OF INORGANIC BIOCHEMISTRY</v>
      </c>
      <c r="K9" s="19">
        <v>2021</v>
      </c>
      <c r="L9" s="19">
        <v>111307</v>
      </c>
      <c r="M9" s="19">
        <v>1</v>
      </c>
      <c r="N9" s="53"/>
      <c r="O9" s="3"/>
    </row>
    <row r="10" spans="1:15" ht="13.5" customHeight="1">
      <c r="A10" s="37" t="str">
        <f t="shared" si="0"/>
        <v>BIOFOULING, 2021, p. 555</v>
      </c>
      <c r="B10" s="23">
        <f>IF(I10="","",_xlfn.LET(
  _xlpm.resultado1, VLOOKUP(I10,'JCR 2026 (JIF 25)'!A:C,3,FALSE),
  _xlpm.resultado2, VLOOKUP(I10,'JCR 2026 (JIF 25)'!B:C,2,FALSE),
  _xlpm.resultado, IFERROR(_xlpm.resultado1, IFERROR(_xlpm.resultado2,"")),
  IF(_xlpm.resultado="N/A", "N/A",
     IF(OR(_xlpm.resultado=0, _xlpm.resultado=""), "Revista sem FI", VALUE(_xlpm.resultado))
  )
))</f>
        <v>2.5</v>
      </c>
      <c r="C10" s="388" t="str">
        <f t="shared" si="2"/>
        <v/>
      </c>
      <c r="D10" s="389">
        <f t="shared" ca="1" si="3"/>
        <v>1</v>
      </c>
      <c r="E10" s="561">
        <f t="shared" ca="1" si="4"/>
        <v>1</v>
      </c>
      <c r="F10" s="3"/>
      <c r="G10" s="3"/>
      <c r="H10" s="49">
        <f>IF(I10&lt;&gt;"", COUNTIF($I$8:I10, "&lt;&gt;"), "")</f>
        <v>3</v>
      </c>
      <c r="I10" s="87" t="s">
        <v>11919</v>
      </c>
      <c r="J10" s="249" t="str">
        <f>IFERROR(VLOOKUP(I10,'JCR 2026 (JIF 25)'!A:D,4,0), IFERROR(VLOOKUP(I10,'JCR 2026 (JIF 25)'!B:D,3,0),""))</f>
        <v>BIOFOULING</v>
      </c>
      <c r="K10" s="19">
        <v>2021</v>
      </c>
      <c r="L10" s="19">
        <v>555</v>
      </c>
      <c r="M10" s="19"/>
      <c r="N10" s="53">
        <v>1</v>
      </c>
      <c r="O10" s="3"/>
    </row>
    <row r="11" spans="1:15" ht="13.5" customHeight="1">
      <c r="A11" s="37" t="str">
        <f t="shared" si="0"/>
        <v>JOURNAL OF INORGANIC BIOCHEMISTRY, 2022, p. 111854</v>
      </c>
      <c r="B11" s="23">
        <f>IF(I11="","",_xlfn.LET(
  _xlpm.resultado1, VLOOKUP(I11,'JCR 2026 (JIF 25)'!A:C,3,FALSE),
  _xlpm.resultado2, VLOOKUP(I11,'JCR 2026 (JIF 25)'!B:C,2,FALSE),
  _xlpm.resultado, IFERROR(_xlpm.resultado1, IFERROR(_xlpm.resultado2,"")),
  IF(_xlpm.resultado="N/A", "N/A",
     IF(OR(_xlpm.resultado=0, _xlpm.resultado=""), "Revista sem FI", VALUE(_xlpm.resultado))
  )
))</f>
        <v>3.1</v>
      </c>
      <c r="C11" s="388">
        <f t="shared" si="2"/>
        <v>1</v>
      </c>
      <c r="D11" s="389">
        <f t="shared" ca="1" si="3"/>
        <v>1</v>
      </c>
      <c r="E11" s="561" t="str">
        <f t="shared" ca="1" si="4"/>
        <v/>
      </c>
      <c r="F11" s="3"/>
      <c r="G11" s="3"/>
      <c r="H11" s="49">
        <f>IF(I11&lt;&gt;"", COUNTIF($I$8:I11, "&lt;&gt;"), "")</f>
        <v>4</v>
      </c>
      <c r="I11" s="87" t="s">
        <v>1163</v>
      </c>
      <c r="J11" s="249" t="str">
        <f>IFERROR(VLOOKUP(I11,'JCR 2026 (JIF 25)'!A:D,4,0), IFERROR(VLOOKUP(I11,'JCR 2026 (JIF 25)'!B:D,3,0),""))</f>
        <v>JOURNAL OF INORGANIC BIOCHEMISTRY</v>
      </c>
      <c r="K11" s="19">
        <v>2022</v>
      </c>
      <c r="L11" s="19">
        <v>111854</v>
      </c>
      <c r="M11" s="19">
        <v>1</v>
      </c>
      <c r="N11" s="53"/>
      <c r="O11" s="3"/>
    </row>
    <row r="12" spans="1:15" ht="13.5" customHeight="1">
      <c r="A12" s="37" t="str">
        <f t="shared" si="0"/>
        <v>POLYHEDRON, 2022, p. 115608</v>
      </c>
      <c r="B12" s="23">
        <f>IF(I12="","",_xlfn.LET(
  _xlpm.resultado1, VLOOKUP(I12,'JCR 2026 (JIF 25)'!A:C,3,FALSE),
  _xlpm.resultado2, VLOOKUP(I12,'JCR 2026 (JIF 25)'!B:C,2,FALSE),
  _xlpm.resultado, IFERROR(_xlpm.resultado1, IFERROR(_xlpm.resultado2,"")),
  IF(_xlpm.resultado="N/A", "N/A",
     IF(OR(_xlpm.resultado=0, _xlpm.resultado=""), "Revista sem FI", VALUE(_xlpm.resultado))
  )
))</f>
        <v>2.8</v>
      </c>
      <c r="C12" s="388">
        <f t="shared" si="2"/>
        <v>1</v>
      </c>
      <c r="D12" s="389">
        <f t="shared" ca="1" si="3"/>
        <v>1</v>
      </c>
      <c r="E12" s="561" t="str">
        <f t="shared" ca="1" si="4"/>
        <v/>
      </c>
      <c r="F12" s="3"/>
      <c r="G12" s="3"/>
      <c r="H12" s="49">
        <f>IF(I12&lt;&gt;"", COUNTIF($I$8:I12, "&lt;&gt;"), "")</f>
        <v>5</v>
      </c>
      <c r="I12" s="87" t="s">
        <v>1772</v>
      </c>
      <c r="J12" s="249" t="str">
        <f>IFERROR(VLOOKUP(I12,'JCR 2026 (JIF 25)'!A:D,4,0), IFERROR(VLOOKUP(I12,'JCR 2026 (JIF 25)'!B:D,3,0),""))</f>
        <v>POLYHEDRON</v>
      </c>
      <c r="K12" s="19">
        <v>2022</v>
      </c>
      <c r="L12" s="19">
        <v>115608</v>
      </c>
      <c r="M12" s="19">
        <v>1</v>
      </c>
      <c r="N12" s="53"/>
      <c r="O12" s="3"/>
    </row>
    <row r="13" spans="1:15" ht="13.5" customHeight="1">
      <c r="A13" s="37" t="str">
        <f t="shared" si="0"/>
        <v>Journal of Molecular Structure, 2022, p. 132480</v>
      </c>
      <c r="B13" s="23">
        <f>IF(I13="","",_xlfn.LET(
  _xlpm.resultado1, VLOOKUP(I13,'JCR 2026 (JIF 25)'!A:C,3,FALSE),
  _xlpm.resultado2, VLOOKUP(I13,'JCR 2026 (JIF 25)'!B:C,2,FALSE),
  _xlpm.resultado, IFERROR(_xlpm.resultado1, IFERROR(_xlpm.resultado2,"")),
  IF(_xlpm.resultado="N/A", "N/A",
     IF(OR(_xlpm.resultado=0, _xlpm.resultado=""), "Revista sem FI", VALUE(_xlpm.resultado))
  )
))</f>
        <v>4.9000000000000004</v>
      </c>
      <c r="C13" s="388">
        <f t="shared" si="2"/>
        <v>1</v>
      </c>
      <c r="D13" s="389">
        <f t="shared" ca="1" si="3"/>
        <v>1</v>
      </c>
      <c r="E13" s="561" t="str">
        <f t="shared" ca="1" si="4"/>
        <v/>
      </c>
      <c r="F13" s="3"/>
      <c r="G13" s="3"/>
      <c r="H13" s="49">
        <f>IF(I13&lt;&gt;"", COUNTIF($I$8:I13, "&lt;&gt;"), "")</f>
        <v>6</v>
      </c>
      <c r="I13" s="87" t="s">
        <v>1206</v>
      </c>
      <c r="J13" s="249" t="str">
        <f>IFERROR(VLOOKUP(I13,'JCR 2026 (JIF 25)'!A:D,4,0), IFERROR(VLOOKUP(I13,'JCR 2026 (JIF 25)'!B:D,3,0),""))</f>
        <v>Journal of Molecular Structure</v>
      </c>
      <c r="K13" s="19">
        <v>2022</v>
      </c>
      <c r="L13" s="19">
        <v>132480</v>
      </c>
      <c r="M13" s="19">
        <v>1</v>
      </c>
      <c r="N13" s="53"/>
      <c r="O13" s="3"/>
    </row>
    <row r="14" spans="1:15" ht="13.5" customHeight="1">
      <c r="A14" s="37" t="str">
        <f t="shared" si="0"/>
        <v>MICROBIAL PATHOGENESIS, 2023, p. 105960</v>
      </c>
      <c r="B14" s="23">
        <f>IF(I14="","",_xlfn.LET(
  _xlpm.resultado1, VLOOKUP(I14,'JCR 2026 (JIF 25)'!A:C,3,FALSE),
  _xlpm.resultado2, VLOOKUP(I14,'JCR 2026 (JIF 25)'!B:C,2,FALSE),
  _xlpm.resultado, IFERROR(_xlpm.resultado1, IFERROR(_xlpm.resultado2,"")),
  IF(_xlpm.resultado="N/A", "N/A",
     IF(OR(_xlpm.resultado=0, _xlpm.resultado=""), "Revista sem FI", VALUE(_xlpm.resultado))
  )
))</f>
        <v>3.9</v>
      </c>
      <c r="C14" s="388">
        <f t="shared" si="2"/>
        <v>1</v>
      </c>
      <c r="D14" s="389">
        <f t="shared" ca="1" si="3"/>
        <v>1</v>
      </c>
      <c r="E14" s="561" t="str">
        <f t="shared" ca="1" si="4"/>
        <v/>
      </c>
      <c r="F14" s="3"/>
      <c r="G14" s="14"/>
      <c r="H14" s="49">
        <f>IF(I14&lt;&gt;"", COUNTIF($I$8:I14, "&lt;&gt;"), "")</f>
        <v>7</v>
      </c>
      <c r="I14" s="87" t="s">
        <v>20144</v>
      </c>
      <c r="J14" s="249" t="str">
        <f>IFERROR(VLOOKUP(I14,'JCR 2026 (JIF 25)'!A:D,4,0), IFERROR(VLOOKUP(I14,'JCR 2026 (JIF 25)'!B:D,3,0),""))</f>
        <v>MICROBIAL PATHOGENESIS</v>
      </c>
      <c r="K14" s="19">
        <v>2023</v>
      </c>
      <c r="L14" s="19">
        <v>105960</v>
      </c>
      <c r="M14" s="19">
        <v>1</v>
      </c>
      <c r="N14" s="53"/>
      <c r="O14" s="14"/>
    </row>
    <row r="15" spans="1:15" ht="13.5" customHeight="1">
      <c r="A15" s="37" t="str">
        <f t="shared" si="0"/>
        <v>JOURNAL OF INORGANIC BIOCHEMISTRY, 2023, p. 112070</v>
      </c>
      <c r="B15" s="23">
        <f>IF(I15="","",_xlfn.LET(
  _xlpm.resultado1, VLOOKUP(I15,'JCR 2026 (JIF 25)'!A:C,3,FALSE),
  _xlpm.resultado2, VLOOKUP(I15,'JCR 2026 (JIF 25)'!B:C,2,FALSE),
  _xlpm.resultado, IFERROR(_xlpm.resultado1, IFERROR(_xlpm.resultado2,"")),
  IF(_xlpm.resultado="N/A", "N/A",
     IF(OR(_xlpm.resultado=0, _xlpm.resultado=""), "Revista sem FI", VALUE(_xlpm.resultado))
  )
))</f>
        <v>3.1</v>
      </c>
      <c r="C15" s="388">
        <f t="shared" si="2"/>
        <v>1</v>
      </c>
      <c r="D15" s="389">
        <f t="shared" ca="1" si="3"/>
        <v>1</v>
      </c>
      <c r="E15" s="561" t="str">
        <f t="shared" ca="1" si="4"/>
        <v/>
      </c>
      <c r="F15" s="14"/>
      <c r="G15" s="14"/>
      <c r="H15" s="49">
        <f>IF(I15&lt;&gt;"", COUNTIF($I$8:I15, "&lt;&gt;"), "")</f>
        <v>8</v>
      </c>
      <c r="I15" s="87" t="s">
        <v>1163</v>
      </c>
      <c r="J15" s="249" t="str">
        <f>IFERROR(VLOOKUP(I15,'JCR 2026 (JIF 25)'!A:D,4,0), IFERROR(VLOOKUP(I15,'JCR 2026 (JIF 25)'!B:D,3,0),""))</f>
        <v>JOURNAL OF INORGANIC BIOCHEMISTRY</v>
      </c>
      <c r="K15" s="19">
        <v>2023</v>
      </c>
      <c r="L15" s="19">
        <v>112070</v>
      </c>
      <c r="M15" s="19">
        <v>1</v>
      </c>
      <c r="N15" s="53"/>
      <c r="O15" s="14"/>
    </row>
    <row r="16" spans="1:15" ht="13.5" customHeight="1">
      <c r="A16" s="37" t="str">
        <f t="shared" si="0"/>
        <v>DALTON TRANSACTIONS, 2024, p. 8315</v>
      </c>
      <c r="B16" s="23">
        <f>IF(I16="","",_xlfn.LET(
  _xlpm.resultado1, VLOOKUP(I16,'JCR 2026 (JIF 25)'!A:C,3,FALSE),
  _xlpm.resultado2, VLOOKUP(I16,'JCR 2026 (JIF 25)'!B:C,2,FALSE),
  _xlpm.resultado, IFERROR(_xlpm.resultado1, IFERROR(_xlpm.resultado2,"")),
  IF(_xlpm.resultado="N/A", "N/A",
     IF(OR(_xlpm.resultado=0, _xlpm.resultado=""), "Revista sem FI", VALUE(_xlpm.resultado))
  )
))</f>
        <v>3.3</v>
      </c>
      <c r="C16" s="388">
        <f t="shared" si="2"/>
        <v>1</v>
      </c>
      <c r="D16" s="389">
        <f t="shared" ca="1" si="3"/>
        <v>1</v>
      </c>
      <c r="E16" s="561" t="str">
        <f t="shared" ca="1" si="4"/>
        <v/>
      </c>
      <c r="F16" s="14"/>
      <c r="G16" s="14"/>
      <c r="H16" s="49">
        <f>IF(I16&lt;&gt;"", COUNTIF($I$8:I16, "&lt;&gt;"), "")</f>
        <v>9</v>
      </c>
      <c r="I16" s="87" t="s">
        <v>579</v>
      </c>
      <c r="J16" s="249" t="str">
        <f>IFERROR(VLOOKUP(I16,'JCR 2026 (JIF 25)'!A:D,4,0), IFERROR(VLOOKUP(I16,'JCR 2026 (JIF 25)'!B:D,3,0),""))</f>
        <v>DALTON TRANSACTIONS</v>
      </c>
      <c r="K16" s="19">
        <v>2024</v>
      </c>
      <c r="L16" s="19">
        <v>8315</v>
      </c>
      <c r="M16" s="19">
        <v>1</v>
      </c>
      <c r="N16" s="53"/>
      <c r="O16" s="14"/>
    </row>
    <row r="17" spans="1:15" ht="13.5" customHeight="1">
      <c r="A17" s="37" t="str">
        <f t="shared" si="0"/>
        <v>Future Pharmacology, 2024, p. 743</v>
      </c>
      <c r="B17" s="23">
        <f>IF(I17="","",_xlfn.LET(
  _xlpm.resultado1, VLOOKUP(I17,'JCR 2026 (JIF 25)'!A:C,3,FALSE),
  _xlpm.resultado2, VLOOKUP(I17,'JCR 2026 (JIF 25)'!B:C,2,FALSE),
  _xlpm.resultado, IFERROR(_xlpm.resultado1, IFERROR(_xlpm.resultado2,"")),
  IF(_xlpm.resultado="N/A", "N/A",
     IF(OR(_xlpm.resultado=0, _xlpm.resultado=""), "Revista sem FI", VALUE(_xlpm.resultado))
  )
))</f>
        <v>2.7</v>
      </c>
      <c r="C17" s="388">
        <f t="shared" si="2"/>
        <v>1</v>
      </c>
      <c r="D17" s="389">
        <f t="shared" ca="1" si="3"/>
        <v>1</v>
      </c>
      <c r="E17" s="561" t="str">
        <f t="shared" ca="1" si="4"/>
        <v/>
      </c>
      <c r="F17" s="14"/>
      <c r="G17" s="14"/>
      <c r="H17" s="49">
        <f>IF(I17&lt;&gt;"", COUNTIF($I$8:I17, "&lt;&gt;"), "")</f>
        <v>10</v>
      </c>
      <c r="I17" s="87" t="s">
        <v>54503</v>
      </c>
      <c r="J17" s="249" t="str">
        <f>IFERROR(VLOOKUP(I17,'JCR 2026 (JIF 25)'!A:D,4,0), IFERROR(VLOOKUP(I17,'JCR 2026 (JIF 25)'!B:D,3,0),""))</f>
        <v>Future Pharmacology</v>
      </c>
      <c r="K17" s="19">
        <v>2024</v>
      </c>
      <c r="L17" s="19">
        <v>743</v>
      </c>
      <c r="M17" s="19">
        <v>1</v>
      </c>
      <c r="N17" s="53"/>
      <c r="O17" s="3"/>
    </row>
    <row r="18" spans="1:15" ht="13.5" customHeight="1">
      <c r="A18" s="37" t="str">
        <f t="shared" si="0"/>
        <v>Inorganics, 2024, p. 171</v>
      </c>
      <c r="B18" s="23">
        <f>IF(I18="","",_xlfn.LET(
  _xlpm.resultado1, VLOOKUP(I18,'JCR 2026 (JIF 25)'!A:C,3,FALSE),
  _xlpm.resultado2, VLOOKUP(I18,'JCR 2026 (JIF 25)'!B:C,2,FALSE),
  _xlpm.resultado, IFERROR(_xlpm.resultado1, IFERROR(_xlpm.resultado2,"")),
  IF(_xlpm.resultado="N/A", "N/A",
     IF(OR(_xlpm.resultado=0, _xlpm.resultado=""), "Revista sem FI", VALUE(_xlpm.resultado))
  )
))</f>
        <v>3.4</v>
      </c>
      <c r="C18" s="388">
        <f t="shared" si="2"/>
        <v>1</v>
      </c>
      <c r="D18" s="389">
        <f t="shared" ca="1" si="3"/>
        <v>1</v>
      </c>
      <c r="E18" s="561" t="str">
        <f t="shared" ca="1" si="4"/>
        <v/>
      </c>
      <c r="F18" s="14"/>
      <c r="G18" s="14"/>
      <c r="H18" s="49">
        <f>IF(I18&lt;&gt;"", COUNTIF($I$8:I18, "&lt;&gt;"), "")</f>
        <v>11</v>
      </c>
      <c r="I18" s="87" t="s">
        <v>16748</v>
      </c>
      <c r="J18" s="249" t="str">
        <f>IFERROR(VLOOKUP(I18,'JCR 2026 (JIF 25)'!A:D,4,0), IFERROR(VLOOKUP(I18,'JCR 2026 (JIF 25)'!B:D,3,0),""))</f>
        <v>Inorganics</v>
      </c>
      <c r="K18" s="19">
        <v>2024</v>
      </c>
      <c r="L18" s="19">
        <v>171</v>
      </c>
      <c r="M18" s="19">
        <v>1</v>
      </c>
      <c r="N18" s="53"/>
      <c r="O18" s="14"/>
    </row>
    <row r="19" spans="1:15" ht="13.5" customHeight="1">
      <c r="A19" s="37" t="str">
        <f t="shared" si="0"/>
        <v>NEW JOURNAL OF CHEMISTRY, 2024, p. 17722</v>
      </c>
      <c r="B19" s="23">
        <f>IF(I19="","",_xlfn.LET(
  _xlpm.resultado1, VLOOKUP(I19,'JCR 2026 (JIF 25)'!A:C,3,FALSE),
  _xlpm.resultado2, VLOOKUP(I19,'JCR 2026 (JIF 25)'!B:C,2,FALSE),
  _xlpm.resultado, IFERROR(_xlpm.resultado1, IFERROR(_xlpm.resultado2,"")),
  IF(_xlpm.resultado="N/A", "N/A",
     IF(OR(_xlpm.resultado=0, _xlpm.resultado=""), "Revista sem FI", VALUE(_xlpm.resultado))
  )
))</f>
        <v>2.6</v>
      </c>
      <c r="C19" s="388">
        <f t="shared" si="2"/>
        <v>1</v>
      </c>
      <c r="D19" s="389">
        <f t="shared" ca="1" si="3"/>
        <v>1</v>
      </c>
      <c r="E19" s="561" t="str">
        <f t="shared" ca="1" si="4"/>
        <v/>
      </c>
      <c r="F19" s="14"/>
      <c r="G19" s="14"/>
      <c r="H19" s="49">
        <f>IF(I19&lt;&gt;"", COUNTIF($I$8:I19, "&lt;&gt;"), "")</f>
        <v>12</v>
      </c>
      <c r="I19" s="87" t="s">
        <v>1608</v>
      </c>
      <c r="J19" s="249" t="str">
        <f>IFERROR(VLOOKUP(I19,'JCR 2026 (JIF 25)'!A:D,4,0), IFERROR(VLOOKUP(I19,'JCR 2026 (JIF 25)'!B:D,3,0),""))</f>
        <v>NEW JOURNAL OF CHEMISTRY</v>
      </c>
      <c r="K19" s="19">
        <v>2024</v>
      </c>
      <c r="L19" s="19">
        <v>17722</v>
      </c>
      <c r="M19" s="19">
        <v>1</v>
      </c>
      <c r="N19" s="53"/>
      <c r="O19" s="14"/>
    </row>
    <row r="20" spans="1:15" ht="13.5" customHeight="1">
      <c r="A20" s="37" t="str">
        <f t="shared" ref="A20:A24" si="5">IF(I20="", "", IF(J20="", "Revista sem Fator de Impacto" &amp; IF(K20="", "", ", " &amp; K20 &amp; ",") &amp; IF(L20="", "", " p. " &amp; L20), J20 &amp; IF(K20="", "", ", " &amp; K20 &amp; ",") &amp; IF(L20="", "", " p. " &amp; L20)))</f>
        <v>Future Pharmacology, 2025, p. 72</v>
      </c>
      <c r="B20" s="23">
        <f>IF(I20="","",_xlfn.LET(
  _xlpm.resultado1, VLOOKUP(I20,'JCR 2026 (JIF 25)'!A:C,3,FALSE),
  _xlpm.resultado2, VLOOKUP(I20,'JCR 2026 (JIF 25)'!B:C,2,FALSE),
  _xlpm.resultado, IFERROR(_xlpm.resultado1, IFERROR(_xlpm.resultado2,"")),
  IF(_xlpm.resultado="N/A", "N/A",
     IF(OR(_xlpm.resultado=0, _xlpm.resultado=""), "Revista sem FI", VALUE(_xlpm.resultado))
  )
))</f>
        <v>2.7</v>
      </c>
      <c r="C20" s="388">
        <f t="shared" si="2"/>
        <v>1</v>
      </c>
      <c r="D20" s="389">
        <f t="shared" ca="1" si="3"/>
        <v>1</v>
      </c>
      <c r="E20" s="561" t="str">
        <f t="shared" ca="1" si="4"/>
        <v/>
      </c>
      <c r="F20" s="14"/>
      <c r="G20" s="14"/>
      <c r="H20" s="49">
        <f>IF(I20&lt;&gt;"", COUNTIF($I$8:I20, "&lt;&gt;"), "")</f>
        <v>13</v>
      </c>
      <c r="I20" s="87" t="s">
        <v>54503</v>
      </c>
      <c r="J20" s="249" t="str">
        <f>IFERROR(VLOOKUP(I20,'JCR 2026 (JIF 25)'!A:D,4,0), IFERROR(VLOOKUP(I20,'JCR 2026 (JIF 25)'!B:D,3,0),""))</f>
        <v>Future Pharmacology</v>
      </c>
      <c r="K20" s="19">
        <v>2025</v>
      </c>
      <c r="L20" s="19">
        <v>72</v>
      </c>
      <c r="M20" s="19">
        <v>1</v>
      </c>
      <c r="N20" s="53"/>
      <c r="O20" s="14"/>
    </row>
    <row r="21" spans="1:15" ht="13.5" customHeight="1">
      <c r="A21" s="37" t="str">
        <f t="shared" si="5"/>
        <v>Inorganics, 2025, p. 252</v>
      </c>
      <c r="B21" s="23">
        <f>IF(I21="","",_xlfn.LET(
  _xlpm.resultado1, VLOOKUP(I21,'JCR 2026 (JIF 25)'!A:C,3,FALSE),
  _xlpm.resultado2, VLOOKUP(I21,'JCR 2026 (JIF 25)'!B:C,2,FALSE),
  _xlpm.resultado, IFERROR(_xlpm.resultado1, IFERROR(_xlpm.resultado2,"")),
  IF(_xlpm.resultado="N/A", "N/A",
     IF(OR(_xlpm.resultado=0, _xlpm.resultado=""), "Revista sem FI", VALUE(_xlpm.resultado))
  )
))</f>
        <v>3.4</v>
      </c>
      <c r="C21" s="388">
        <f t="shared" si="2"/>
        <v>1</v>
      </c>
      <c r="D21" s="389">
        <f t="shared" ca="1" si="3"/>
        <v>1</v>
      </c>
      <c r="E21" s="561" t="str">
        <f t="shared" ca="1" si="4"/>
        <v/>
      </c>
      <c r="F21" s="14"/>
      <c r="G21" s="14"/>
      <c r="H21" s="49">
        <f>IF(I21&lt;&gt;"", COUNTIF($I$8:I21, "&lt;&gt;"), "")</f>
        <v>14</v>
      </c>
      <c r="I21" s="87" t="s">
        <v>16748</v>
      </c>
      <c r="J21" s="249" t="str">
        <f>IFERROR(VLOOKUP(I21,'JCR 2026 (JIF 25)'!A:D,4,0), IFERROR(VLOOKUP(I21,'JCR 2026 (JIF 25)'!B:D,3,0),""))</f>
        <v>Inorganics</v>
      </c>
      <c r="K21" s="19">
        <v>2025</v>
      </c>
      <c r="L21" s="19">
        <v>252</v>
      </c>
      <c r="M21" s="19">
        <v>1</v>
      </c>
      <c r="N21" s="53"/>
      <c r="O21" s="14"/>
    </row>
    <row r="22" spans="1:15" ht="13.5" customHeight="1">
      <c r="A22" s="37" t="str">
        <f t="shared" si="5"/>
        <v/>
      </c>
      <c r="B22" s="23" t="str">
        <f>IF(I22="","",_xlfn.LET(
  _xlpm.resultado1, VLOOKUP(I22,'JCR 2026 (JIF 25)'!A:C,3,FALSE),
  _xlpm.resultado2, VLOOKUP(I22,'JCR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22" s="388" t="str">
        <f t="shared" si="2"/>
        <v/>
      </c>
      <c r="D22" s="389" t="str">
        <f t="shared" si="3"/>
        <v/>
      </c>
      <c r="E22" s="561" t="str">
        <f t="shared" ca="1" si="4"/>
        <v/>
      </c>
      <c r="F22" s="14"/>
      <c r="G22" s="14"/>
      <c r="H22" s="49" t="str">
        <f>IF(I22&lt;&gt;"", COUNTIF($I$8:I22, "&lt;&gt;"), "")</f>
        <v/>
      </c>
      <c r="I22" s="87"/>
      <c r="J22" s="249" t="str">
        <f>IFERROR(VLOOKUP(I22,'JCR 2026 (JIF 25)'!A:D,4,0), IFERROR(VLOOKUP(I22,'JCR 2026 (JIF 25)'!B:D,3,0),""))</f>
        <v/>
      </c>
      <c r="K22" s="19"/>
      <c r="L22" s="19"/>
      <c r="M22" s="19"/>
      <c r="N22" s="53"/>
      <c r="O22" s="14"/>
    </row>
    <row r="23" spans="1:15" ht="13.5" customHeight="1">
      <c r="A23" s="37" t="str">
        <f t="shared" si="5"/>
        <v/>
      </c>
      <c r="B23" s="23" t="str">
        <f>IF(I23="","",_xlfn.LET(
  _xlpm.resultado1, VLOOKUP(I23,'JCR 2026 (JIF 25)'!A:C,3,FALSE),
  _xlpm.resultado2, VLOOKUP(I23,'JCR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23" s="388" t="str">
        <f t="shared" si="2"/>
        <v/>
      </c>
      <c r="D23" s="389" t="str">
        <f t="shared" si="3"/>
        <v/>
      </c>
      <c r="E23" s="561" t="str">
        <f t="shared" ca="1" si="4"/>
        <v/>
      </c>
      <c r="F23" s="3"/>
      <c r="G23" s="3"/>
      <c r="H23" s="49" t="str">
        <f>IF(I23&lt;&gt;"", COUNTIF($I$8:I23, "&lt;&gt;"), "")</f>
        <v/>
      </c>
      <c r="I23" s="87"/>
      <c r="J23" s="249" t="str">
        <f>IFERROR(VLOOKUP(I23,'JCR 2026 (JIF 25)'!A:D,4,0), IFERROR(VLOOKUP(I23,'JCR 2026 (JIF 25)'!B:D,3,0),""))</f>
        <v/>
      </c>
      <c r="K23" s="19"/>
      <c r="L23" s="19"/>
      <c r="M23" s="19"/>
      <c r="N23" s="53"/>
      <c r="O23" s="3"/>
    </row>
    <row r="24" spans="1:15" ht="13.5" customHeight="1" thickBot="1">
      <c r="A24" s="38" t="str">
        <f t="shared" si="5"/>
        <v/>
      </c>
      <c r="B24" s="33" t="str">
        <f>IF(I24="","",_xlfn.LET(
  _xlpm.resultado1, VLOOKUP(I24,'JCR 2026 (JIF 25)'!A:C,3,FALSE),
  _xlpm.resultado2, VLOOKUP(I24,'JCR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24" s="397" t="str">
        <f t="shared" si="2"/>
        <v/>
      </c>
      <c r="D24" s="398" t="str">
        <f t="shared" si="3"/>
        <v/>
      </c>
      <c r="E24" s="562" t="str">
        <f t="shared" ca="1" si="4"/>
        <v/>
      </c>
      <c r="F24" s="3"/>
      <c r="G24" s="3"/>
      <c r="H24" s="50" t="str">
        <f>IF(I24&lt;&gt;"", COUNTIF($I$8:I24, "&lt;&gt;"), "")</f>
        <v/>
      </c>
      <c r="I24" s="228"/>
      <c r="J24" s="284" t="str">
        <f>IFERROR(VLOOKUP(I24,'JCR 2026 (JIF 25)'!A:D,4,0), IFERROR(VLOOKUP(I24,'JCR 2026 (JIF 25)'!B:D,3,0),""))</f>
        <v/>
      </c>
      <c r="K24" s="47"/>
      <c r="L24" s="47"/>
      <c r="M24" s="47"/>
      <c r="N24" s="54"/>
      <c r="O24" s="3"/>
    </row>
    <row r="25" spans="1:15" ht="13.5" customHeight="1">
      <c r="A25" s="34" t="s">
        <v>60663</v>
      </c>
      <c r="B25" s="35">
        <f>SUM(B8:B24)</f>
        <v>44.800000000000004</v>
      </c>
      <c r="C25" s="35">
        <f>SUM(C8:C24)</f>
        <v>13</v>
      </c>
      <c r="D25" s="35">
        <f ca="1">SUM(D8:D24)</f>
        <v>14</v>
      </c>
      <c r="E25" s="36">
        <f ca="1">SUM(E8:E24)</f>
        <v>1</v>
      </c>
      <c r="F25" s="3"/>
      <c r="G25" s="3"/>
      <c r="H25" s="3"/>
      <c r="I25" s="3"/>
      <c r="J25" s="239"/>
      <c r="K25" s="3"/>
      <c r="L25" s="3"/>
      <c r="M25" s="3"/>
      <c r="N25" s="3"/>
      <c r="O25" s="3"/>
    </row>
    <row r="26" spans="1:15" ht="13.5" customHeight="1" thickBot="1">
      <c r="A26" s="24"/>
      <c r="B26" s="25" t="s">
        <v>53910</v>
      </c>
      <c r="C26" s="55">
        <f ca="1">C25+(MIN(C25,E25))</f>
        <v>14</v>
      </c>
      <c r="D26" s="26"/>
      <c r="E26" s="27"/>
      <c r="F26" s="14"/>
      <c r="G26" s="14"/>
      <c r="H26" s="14"/>
      <c r="I26" s="14"/>
      <c r="J26" s="211"/>
      <c r="K26" s="14"/>
      <c r="L26" s="14"/>
      <c r="M26" s="3"/>
      <c r="N26" s="3"/>
      <c r="O26" s="3"/>
    </row>
    <row r="27" spans="1:15" ht="13.5" customHeight="1" thickBot="1">
      <c r="A27" s="16"/>
      <c r="B27" s="21"/>
      <c r="C27" s="21"/>
      <c r="D27" s="29"/>
      <c r="E27" s="15"/>
      <c r="F27" s="3"/>
      <c r="G27" s="3"/>
      <c r="H27" s="3"/>
      <c r="I27" s="3"/>
      <c r="J27" s="8"/>
      <c r="K27" s="3"/>
      <c r="L27" s="3"/>
      <c r="M27" s="3"/>
      <c r="N27" s="3"/>
      <c r="O27" s="3"/>
    </row>
    <row r="28" spans="1:15" ht="13.5" customHeight="1" thickBot="1">
      <c r="A28" s="41" t="s">
        <v>6</v>
      </c>
      <c r="B28" s="133" t="s">
        <v>53953</v>
      </c>
      <c r="C28" s="42" cm="1">
        <f t="array" aca="1" ref="C28" ca="1">_xlfn.LET(
_xlpm._nAP,COUNTIF(C8:C24,"&gt;0"),
_xlpm._nTotal,SUM(D8:D24),
_xlpm._nCandidatosAPCo,SUMPRODUCT(--ISNUMBER(E8:E24)),
_xlpm._nAPCoUsados,MIN(MAX(0,_xlpm._nTotal-_xlpm._nAP),_xlpm._nCandidatosAPCo),
_xlpm._FIAPCo,_xlfn._xlws.FILTER(
   IF(ISNUMBER(B8:B24),B8:B24,0),
   ISNUMBER(E8:E24),
   0
),
_xlpm._somaAP,SUMIFS(B8:B24,C8:C24,"&gt;0"),
_xlpm._somaAPCo,IF(
   _xlpm._nAPCoUsados=0,
   0,
   SUM(
      LARGE(
         _xlpm._FIAPCo,
         _xlfn.SEQUENCE(_xlpm._nAPCoUsados)
      )
   )
),
IF(
   _xlpm._nTotal=0,
   0,
   (_xlpm._somaAP+_xlpm._somaAPCo)/_xlpm._nTotal
)
)</f>
        <v>3.2</v>
      </c>
      <c r="D28" s="14" t="s">
        <v>53962</v>
      </c>
      <c r="E28" s="8"/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1:15" ht="13.5" customHeight="1">
      <c r="A29" s="3"/>
      <c r="B29" s="3"/>
      <c r="C29" s="3"/>
      <c r="D29" s="210" t="s">
        <v>53963</v>
      </c>
      <c r="E29" s="8"/>
      <c r="F29" s="3"/>
      <c r="G29" s="3"/>
      <c r="H29" s="3"/>
      <c r="I29" s="3"/>
      <c r="J29" s="3"/>
      <c r="K29" s="3"/>
      <c r="L29" s="3"/>
      <c r="M29" s="3"/>
      <c r="N29" s="3"/>
      <c r="O29" s="3"/>
    </row>
    <row r="30" spans="1:15" ht="13.5" customHeight="1" thickBot="1">
      <c r="A30" s="14"/>
      <c r="B30" s="14"/>
      <c r="C30" s="14"/>
      <c r="D30" s="210"/>
      <c r="E30" s="15"/>
      <c r="F30" s="14"/>
      <c r="G30" s="14"/>
      <c r="H30" s="14"/>
      <c r="I30" s="14"/>
      <c r="J30" s="14"/>
      <c r="K30" s="14"/>
      <c r="L30" s="14"/>
      <c r="M30" s="14"/>
      <c r="N30" s="14"/>
      <c r="O30" s="14"/>
    </row>
    <row r="31" spans="1:15" ht="13.5" customHeight="1" thickBot="1">
      <c r="A31" s="39" t="s">
        <v>53952</v>
      </c>
      <c r="B31" s="212"/>
      <c r="C31" s="57" t="s">
        <v>3</v>
      </c>
      <c r="D31" s="58" t="s">
        <v>4</v>
      </c>
      <c r="E31" s="8"/>
      <c r="F31" s="3"/>
      <c r="G31" s="3"/>
      <c r="H31" s="257" t="s">
        <v>60667</v>
      </c>
      <c r="I31" s="258" t="s">
        <v>60675</v>
      </c>
      <c r="J31" s="258" t="s">
        <v>60677</v>
      </c>
      <c r="K31" s="259" t="s">
        <v>25</v>
      </c>
      <c r="L31" s="258" t="s">
        <v>60676</v>
      </c>
      <c r="M31" s="259" t="s">
        <v>53917</v>
      </c>
      <c r="N31" s="260" t="s">
        <v>60680</v>
      </c>
      <c r="O31" s="3"/>
    </row>
    <row r="32" spans="1:15" ht="13.5" customHeight="1">
      <c r="A32" s="672" t="str">
        <f>IF(OR(ISBLANK(J32),ISBLANK(K32)), "", J32 &amp; ", " &amp; K32)</f>
        <v/>
      </c>
      <c r="B32" s="673"/>
      <c r="C32" s="269" t="str">
        <f>IF(I32="","",
 IF(I32="C", IF(L32="N", 1, IF(L32="I", 2, 0)),
 IF(I32="L", IF(L32="N", 2, IF(L32="I", 4, 0)),
 IF(I32="P",
    IF(L32="N",1,IF(L32="I",2,0)) *
    IF(L32&lt;&gt;"", IF(N32&lt;&gt;"", 2, 1), 0),
 0))))</f>
        <v/>
      </c>
      <c r="D32" s="275" t="str">
        <f t="shared" ref="D32" si="6">IF(A32="","",1)</f>
        <v/>
      </c>
      <c r="E32" s="8"/>
      <c r="F32" s="3"/>
      <c r="G32" s="3"/>
      <c r="H32" s="282" t="str">
        <f>IF(J32&lt;&gt;"", COUNTIF($J$32:J32, "&lt;&gt;"), "")</f>
        <v/>
      </c>
      <c r="I32" s="283"/>
      <c r="J32" s="617"/>
      <c r="K32" s="604"/>
      <c r="L32" s="283"/>
      <c r="M32" s="618"/>
      <c r="N32" s="619"/>
      <c r="O32" s="3"/>
    </row>
    <row r="33" spans="1:15" ht="13.5" customHeight="1">
      <c r="A33" s="642" t="str">
        <f t="shared" ref="A33:A40" si="7">IF(OR(ISBLANK(J33),ISBLANK(K33)), "", J33 &amp; ", " &amp; K33)</f>
        <v/>
      </c>
      <c r="B33" s="643"/>
      <c r="C33" s="262" t="str">
        <f t="shared" ref="C33:C40" si="8">IF(I33="","",
 IF(I33="C", IF(L33="N", 1, IF(L33="I", 2, 0)),
 IF(I33="L", IF(L33="N", 2, IF(L33="I", 4, 0)),
 IF(I33="P",
    IF(L33="N",1,IF(L33="I",2,0)) *
    IF(L33&lt;&gt;"", IF(N33&lt;&gt;"", 2, 1), 0),
 0))))</f>
        <v/>
      </c>
      <c r="D33" s="276" t="str">
        <f t="shared" ref="D33:D40" si="9">IF(A33="","",1)</f>
        <v/>
      </c>
      <c r="E33" s="8"/>
      <c r="F33" s="3"/>
      <c r="G33" s="3"/>
      <c r="H33" s="49" t="str">
        <f>IF(J33&lt;&gt;"", COUNTIF($J$32:J33, "&lt;&gt;"), "")</f>
        <v/>
      </c>
      <c r="I33" s="87"/>
      <c r="J33" s="248"/>
      <c r="K33" s="6"/>
      <c r="L33" s="87"/>
      <c r="M33" s="87"/>
      <c r="N33" s="266"/>
      <c r="O33" s="3"/>
    </row>
    <row r="34" spans="1:15" ht="13.5" customHeight="1">
      <c r="A34" s="642" t="str">
        <f t="shared" si="7"/>
        <v/>
      </c>
      <c r="B34" s="643"/>
      <c r="C34" s="262" t="str">
        <f t="shared" si="8"/>
        <v/>
      </c>
      <c r="D34" s="276" t="str">
        <f t="shared" si="9"/>
        <v/>
      </c>
      <c r="E34" s="8"/>
      <c r="F34" s="3"/>
      <c r="G34" s="3"/>
      <c r="H34" s="49" t="str">
        <f>IF(J34&lt;&gt;"", COUNTIF($J$32:J34, "&lt;&gt;"), "")</f>
        <v/>
      </c>
      <c r="I34" s="87"/>
      <c r="J34" s="248"/>
      <c r="K34" s="7"/>
      <c r="L34" s="87"/>
      <c r="M34" s="87"/>
      <c r="N34" s="266"/>
      <c r="O34" s="3"/>
    </row>
    <row r="35" spans="1:15" ht="13.5" customHeight="1">
      <c r="A35" s="721" t="str">
        <f t="shared" si="7"/>
        <v/>
      </c>
      <c r="B35" s="722"/>
      <c r="C35" s="262" t="str">
        <f t="shared" si="8"/>
        <v/>
      </c>
      <c r="D35" s="276" t="str">
        <f t="shared" si="9"/>
        <v/>
      </c>
      <c r="E35" s="15"/>
      <c r="F35" s="14"/>
      <c r="G35" s="14"/>
      <c r="H35" s="49" t="str">
        <f>IF(J35&lt;&gt;"", COUNTIF($J$32:J35, "&lt;&gt;"), "")</f>
        <v/>
      </c>
      <c r="I35" s="87"/>
      <c r="J35" s="252"/>
      <c r="K35" s="87"/>
      <c r="L35" s="87"/>
      <c r="M35" s="87"/>
      <c r="N35" s="266"/>
      <c r="O35" s="3"/>
    </row>
    <row r="36" spans="1:15" ht="13.5" customHeight="1">
      <c r="A36" s="721" t="str">
        <f t="shared" si="7"/>
        <v/>
      </c>
      <c r="B36" s="722"/>
      <c r="C36" s="262" t="str">
        <f t="shared" si="8"/>
        <v/>
      </c>
      <c r="D36" s="276" t="str">
        <f t="shared" si="9"/>
        <v/>
      </c>
      <c r="E36" s="15"/>
      <c r="F36" s="14"/>
      <c r="G36" s="14"/>
      <c r="H36" s="49" t="str">
        <f>IF(J36&lt;&gt;"", COUNTIF($J$32:J36, "&lt;&gt;"), "")</f>
        <v/>
      </c>
      <c r="I36" s="87"/>
      <c r="J36" s="252"/>
      <c r="K36" s="87"/>
      <c r="L36" s="87"/>
      <c r="M36" s="87"/>
      <c r="N36" s="266"/>
      <c r="O36" s="3"/>
    </row>
    <row r="37" spans="1:15" ht="13.5" customHeight="1">
      <c r="A37" s="642" t="str">
        <f t="shared" si="7"/>
        <v/>
      </c>
      <c r="B37" s="643"/>
      <c r="C37" s="262" t="str">
        <f t="shared" si="8"/>
        <v/>
      </c>
      <c r="D37" s="276" t="str">
        <f t="shared" si="9"/>
        <v/>
      </c>
      <c r="E37" s="8"/>
      <c r="F37" s="3"/>
      <c r="G37" s="3"/>
      <c r="H37" s="49" t="str">
        <f>IF(J37&lt;&gt;"", COUNTIF($J$32:J37, "&lt;&gt;"), "")</f>
        <v/>
      </c>
      <c r="I37" s="87"/>
      <c r="J37" s="252"/>
      <c r="K37" s="87"/>
      <c r="L37" s="87"/>
      <c r="M37" s="87"/>
      <c r="N37" s="266"/>
      <c r="O37" s="3"/>
    </row>
    <row r="38" spans="1:15" ht="13.5" customHeight="1">
      <c r="A38" s="642" t="str">
        <f t="shared" si="7"/>
        <v/>
      </c>
      <c r="B38" s="643"/>
      <c r="C38" s="262" t="str">
        <f t="shared" si="8"/>
        <v/>
      </c>
      <c r="D38" s="276" t="str">
        <f t="shared" si="9"/>
        <v/>
      </c>
      <c r="E38" s="15"/>
      <c r="F38" s="14"/>
      <c r="G38" s="14"/>
      <c r="H38" s="49" t="str">
        <f>IF(J38&lt;&gt;"", COUNTIF($J$32:J38, "&lt;&gt;"), "")</f>
        <v/>
      </c>
      <c r="I38" s="87"/>
      <c r="J38" s="252"/>
      <c r="K38" s="87"/>
      <c r="L38" s="87"/>
      <c r="M38" s="87"/>
      <c r="N38" s="266"/>
      <c r="O38" s="14"/>
    </row>
    <row r="39" spans="1:15" ht="13.5" customHeight="1">
      <c r="A39" s="642" t="str">
        <f t="shared" si="7"/>
        <v/>
      </c>
      <c r="B39" s="643"/>
      <c r="C39" s="262" t="str">
        <f t="shared" si="8"/>
        <v/>
      </c>
      <c r="D39" s="276" t="str">
        <f t="shared" si="9"/>
        <v/>
      </c>
      <c r="E39" s="8"/>
      <c r="F39" s="3"/>
      <c r="G39" s="3"/>
      <c r="H39" s="49" t="str">
        <f>IF(J39&lt;&gt;"", COUNTIF($J$32:J39, "&lt;&gt;"), "")</f>
        <v/>
      </c>
      <c r="I39" s="87"/>
      <c r="J39" s="252"/>
      <c r="K39" s="87"/>
      <c r="L39" s="87"/>
      <c r="M39" s="87"/>
      <c r="N39" s="266"/>
      <c r="O39" s="3"/>
    </row>
    <row r="40" spans="1:15" ht="13.5" customHeight="1" thickBot="1">
      <c r="A40" s="674" t="str">
        <f t="shared" si="7"/>
        <v/>
      </c>
      <c r="B40" s="675"/>
      <c r="C40" s="263" t="str">
        <f t="shared" si="8"/>
        <v/>
      </c>
      <c r="D40" s="277" t="str">
        <f t="shared" si="9"/>
        <v/>
      </c>
      <c r="E40" s="8"/>
      <c r="F40" s="3"/>
      <c r="G40" s="3"/>
      <c r="H40" s="50" t="str">
        <f>IF(J40&lt;&gt;"", COUNTIF($J$32:J40, "&lt;&gt;"), "")</f>
        <v/>
      </c>
      <c r="I40" s="228"/>
      <c r="J40" s="253"/>
      <c r="K40" s="228"/>
      <c r="L40" s="228"/>
      <c r="M40" s="228"/>
      <c r="N40" s="267"/>
      <c r="O40" s="3"/>
    </row>
    <row r="41" spans="1:15" ht="13.5" customHeight="1" thickBot="1">
      <c r="A41" s="676" t="s">
        <v>60663</v>
      </c>
      <c r="B41" s="677"/>
      <c r="C41" s="237">
        <f>SUM(C32:C40)</f>
        <v>0</v>
      </c>
      <c r="D41" s="238">
        <f>SUM(D32:D40)</f>
        <v>0</v>
      </c>
      <c r="E41" s="8"/>
      <c r="F41" s="3"/>
      <c r="G41" s="3"/>
      <c r="H41" s="3" t="s">
        <v>60668</v>
      </c>
      <c r="I41" s="3"/>
      <c r="J41" s="3"/>
      <c r="K41" s="3"/>
      <c r="L41" s="3"/>
      <c r="M41" s="3"/>
      <c r="N41" s="3"/>
      <c r="O41" s="3"/>
    </row>
    <row r="42" spans="1:15" ht="13.5" customHeight="1" thickBot="1">
      <c r="A42" s="127"/>
      <c r="B42" s="28"/>
      <c r="C42" s="15"/>
      <c r="D42" s="15"/>
      <c r="E42" s="8"/>
      <c r="F42" s="3"/>
      <c r="G42" s="3"/>
      <c r="H42" s="3" t="s">
        <v>60669</v>
      </c>
      <c r="I42" s="3"/>
      <c r="J42" s="3"/>
      <c r="K42" s="3"/>
      <c r="L42" s="3"/>
      <c r="M42" s="3"/>
      <c r="N42" s="3"/>
      <c r="O42" s="3"/>
    </row>
    <row r="43" spans="1:15" ht="13.5" customHeight="1" thickBot="1">
      <c r="A43" s="128" t="s">
        <v>60664</v>
      </c>
      <c r="B43" s="131" t="s">
        <v>53911</v>
      </c>
      <c r="C43" s="129">
        <f ca="1">C26+C41</f>
        <v>14</v>
      </c>
      <c r="D43" s="130">
        <f ca="1">D25 + D41</f>
        <v>14</v>
      </c>
      <c r="E43" s="8"/>
      <c r="F43" s="3"/>
      <c r="G43" s="3"/>
      <c r="H43" s="3" t="s">
        <v>60670</v>
      </c>
      <c r="I43" s="3"/>
      <c r="J43" s="3"/>
      <c r="K43" s="3"/>
      <c r="L43" s="3"/>
      <c r="M43" s="3"/>
      <c r="N43" s="3"/>
      <c r="O43" s="3"/>
    </row>
    <row r="44" spans="1:15" ht="13.5" customHeight="1" thickBot="1">
      <c r="A44" s="15"/>
      <c r="B44" s="131" t="s">
        <v>53914</v>
      </c>
      <c r="C44" s="130">
        <f>C41+C25</f>
        <v>13</v>
      </c>
      <c r="D44" s="14"/>
      <c r="E44" s="8"/>
      <c r="F44" s="3"/>
      <c r="G44" s="3"/>
      <c r="H44" s="3"/>
      <c r="I44" s="3"/>
      <c r="J44" s="3"/>
      <c r="K44" s="3"/>
      <c r="L44" s="3"/>
      <c r="M44" s="3"/>
      <c r="N44" s="3"/>
      <c r="O44" s="3"/>
    </row>
    <row r="45" spans="1:15" ht="13.5" customHeight="1" thickBot="1">
      <c r="A45" s="15"/>
      <c r="B45" s="15"/>
      <c r="C45" s="15"/>
      <c r="D45" s="14"/>
      <c r="E45" s="15"/>
      <c r="F45" s="14"/>
      <c r="G45" s="14"/>
      <c r="H45" s="14"/>
      <c r="I45" s="14"/>
      <c r="J45" s="14"/>
      <c r="K45" s="14"/>
      <c r="L45" s="14"/>
      <c r="M45" s="3"/>
      <c r="N45" s="3"/>
      <c r="O45" s="3"/>
    </row>
    <row r="46" spans="1:15" ht="13.5" customHeight="1" thickBot="1">
      <c r="A46" s="137" t="s">
        <v>7</v>
      </c>
      <c r="B46" s="139"/>
      <c r="C46" s="9"/>
      <c r="D46" s="3"/>
      <c r="E46" s="8"/>
      <c r="F46" s="3"/>
      <c r="G46" s="3"/>
      <c r="H46" s="137" t="s">
        <v>7</v>
      </c>
      <c r="I46" s="138"/>
      <c r="J46" s="138"/>
      <c r="K46" s="138"/>
      <c r="L46" s="139"/>
      <c r="M46" s="3"/>
      <c r="N46" s="3"/>
      <c r="O46" s="3"/>
    </row>
    <row r="47" spans="1:15" ht="13.5" customHeight="1" thickBot="1">
      <c r="A47" s="132" t="s">
        <v>8</v>
      </c>
      <c r="B47" s="134" t="s">
        <v>9</v>
      </c>
      <c r="C47" s="4"/>
      <c r="D47" s="3"/>
      <c r="E47" s="8"/>
      <c r="F47" s="3"/>
      <c r="G47" s="3"/>
      <c r="H47" s="196" t="s">
        <v>60667</v>
      </c>
      <c r="I47" s="57" t="s">
        <v>55886</v>
      </c>
      <c r="J47" s="197" t="s">
        <v>24</v>
      </c>
      <c r="K47" s="197" t="s">
        <v>25</v>
      </c>
      <c r="L47" s="198" t="s">
        <v>26</v>
      </c>
      <c r="M47" s="3"/>
      <c r="N47" s="3"/>
      <c r="O47" s="3"/>
    </row>
    <row r="48" spans="1:15" ht="13.5" customHeight="1">
      <c r="A48" s="135" t="str">
        <f t="shared" ref="A48:A57" si="10">IF(ISBLANK(J48),"",J48 &amp; IF(ISBLANK(K48), "", ", " &amp; K48 &amp; ",") &amp; IF(ISBLANK(L48), "", " p. " &amp; L48))</f>
        <v>JOURNAL OF ORGANIC CHEMISTRY, 2021, p. 17866</v>
      </c>
      <c r="B48" s="136">
        <f>IF(C48="Revista sem FI",0,IF(OR(I48="",K48=""),"",1))</f>
        <v>1</v>
      </c>
      <c r="C48" s="239" t="str">
        <f>IF(IF(I48="","",_xlfn.LET(_xlpm.resultado1,VLOOKUP(I48,'JCR 2026 (JIF 25)'!A:C,3,FALSE),_xlpm.resultado2,VLOOKUP(I48,'JCR 2026 (JIF 25)'!B:C,2,FALSE),_xlpm.resultado,IFERROR(_xlpm.resultado1,IFERROR(_xlpm.resultado2,"")),IF(OR(_xlpm.resultado=0,_xlpm.resultado=""),"Revista sem FI",VALUE(_xlpm.resultado))))="Revista sem FI","Revista sem FI","")</f>
        <v/>
      </c>
      <c r="D48" s="14"/>
      <c r="E48" s="15"/>
      <c r="F48" s="14"/>
      <c r="G48" s="14"/>
      <c r="H48" s="48">
        <f>IF(I48&lt;&gt;"", COUNTIF($I$48:I48, "&lt;&gt;"), "")</f>
        <v>1</v>
      </c>
      <c r="I48" s="46" t="s">
        <v>1252</v>
      </c>
      <c r="J48" s="280" t="str">
        <f>IFERROR(VLOOKUP(I48,'JCR 2026 (JIF 25)'!A:D,4,0), IFERROR(VLOOKUP(I48,'JCR 2026 (JIF 25)'!B:D,3,0),""))</f>
        <v>JOURNAL OF ORGANIC CHEMISTRY</v>
      </c>
      <c r="K48" s="46">
        <v>2021</v>
      </c>
      <c r="L48" s="52">
        <v>17866</v>
      </c>
      <c r="M48" s="3"/>
      <c r="N48" s="14"/>
      <c r="O48" s="14"/>
    </row>
    <row r="49" spans="1:15" ht="13.5" customHeight="1">
      <c r="A49" s="135" t="str">
        <f t="shared" si="10"/>
        <v>Journal of Molecular Structure, 2021, p. 131262</v>
      </c>
      <c r="B49" s="136">
        <f t="shared" ref="B49:B70" si="11">IF(C49="Revista sem FI",0,IF(OR(I49="",K49=""),"",1))</f>
        <v>1</v>
      </c>
      <c r="C49" s="239" t="str">
        <f>IF(IF(I49="","",_xlfn.LET(_xlpm.resultado1,VLOOKUP(I49,'JCR 2026 (JIF 25)'!A:C,3,FALSE),_xlpm.resultado2,VLOOKUP(I49,'JCR 2026 (JIF 25)'!B:C,2,FALSE),_xlpm.resultado,IFERROR(_xlpm.resultado1,IFERROR(_xlpm.resultado2,"")),IF(OR(_xlpm.resultado=0,_xlpm.resultado=""),"Revista sem FI",VALUE(_xlpm.resultado))))="Revista sem FI","Revista sem FI","")</f>
        <v/>
      </c>
      <c r="D49" s="14"/>
      <c r="E49" s="15"/>
      <c r="F49" s="14"/>
      <c r="G49" s="14"/>
      <c r="H49" s="49">
        <f>IF(I49&lt;&gt;"", COUNTIF($I$48:I49, "&lt;&gt;"), "")</f>
        <v>2</v>
      </c>
      <c r="I49" s="19" t="s">
        <v>1206</v>
      </c>
      <c r="J49" s="249" t="str">
        <f>IFERROR(VLOOKUP(I49,'JCR 2026 (JIF 25)'!A:D,4,0), IFERROR(VLOOKUP(I49,'JCR 2026 (JIF 25)'!B:D,3,0),""))</f>
        <v>Journal of Molecular Structure</v>
      </c>
      <c r="K49" s="19">
        <v>2021</v>
      </c>
      <c r="L49" s="53">
        <v>131262</v>
      </c>
      <c r="M49" s="3"/>
      <c r="N49" s="14"/>
      <c r="O49" s="14"/>
    </row>
    <row r="50" spans="1:15" ht="13.5" customHeight="1">
      <c r="A50" s="135" t="str">
        <f t="shared" si="10"/>
        <v>TETRAHEDRON, 2021, p. 132188</v>
      </c>
      <c r="B50" s="136">
        <f t="shared" si="11"/>
        <v>1</v>
      </c>
      <c r="C50" s="239" t="str">
        <f>IF(IF(I50="","",_xlfn.LET(_xlpm.resultado1,VLOOKUP(I50,'JCR 2026 (JIF 25)'!A:C,3,FALSE),_xlpm.resultado2,VLOOKUP(I50,'JCR 2026 (JIF 25)'!B:C,2,FALSE),_xlpm.resultado,IFERROR(_xlpm.resultado1,IFERROR(_xlpm.resultado2,"")),IF(OR(_xlpm.resultado=0,_xlpm.resultado=""),"Revista sem FI",VALUE(_xlpm.resultado))))="Revista sem FI","Revista sem FI","")</f>
        <v/>
      </c>
      <c r="D50" s="14"/>
      <c r="E50" s="15"/>
      <c r="F50" s="14"/>
      <c r="G50" s="14"/>
      <c r="H50" s="49">
        <f>IF(I50&lt;&gt;"", COUNTIF($I$48:I50, "&lt;&gt;"), "")</f>
        <v>3</v>
      </c>
      <c r="I50" s="19" t="s">
        <v>1996</v>
      </c>
      <c r="J50" s="249" t="str">
        <f>IFERROR(VLOOKUP(I50,'JCR 2026 (JIF 25)'!A:D,4,0), IFERROR(VLOOKUP(I50,'JCR 2026 (JIF 25)'!B:D,3,0),""))</f>
        <v>TETRAHEDRON</v>
      </c>
      <c r="K50" s="19">
        <v>2021</v>
      </c>
      <c r="L50" s="53">
        <v>132188</v>
      </c>
      <c r="M50" s="3"/>
      <c r="N50" s="14"/>
      <c r="O50" s="14"/>
    </row>
    <row r="51" spans="1:15" ht="13.5" customHeight="1">
      <c r="A51" s="135" t="str">
        <f t="shared" si="10"/>
        <v>EUROPEAN JOURNAL OF ORGANIC CHEMISTRY, 2021, p. 2180</v>
      </c>
      <c r="B51" s="136">
        <f t="shared" si="11"/>
        <v>1</v>
      </c>
      <c r="C51" s="239" t="str">
        <f>IF(IF(I51="","",_xlfn.LET(_xlpm.resultado1,VLOOKUP(I51,'JCR 2026 (JIF 25)'!A:C,3,FALSE),_xlpm.resultado2,VLOOKUP(I51,'JCR 2026 (JIF 25)'!B:C,2,FALSE),_xlpm.resultado,IFERROR(_xlpm.resultado1,IFERROR(_xlpm.resultado2,"")),IF(OR(_xlpm.resultado=0,_xlpm.resultado=""),"Revista sem FI",VALUE(_xlpm.resultado))))="Revista sem FI","Revista sem FI","")</f>
        <v/>
      </c>
      <c r="D51" s="14"/>
      <c r="E51" s="15"/>
      <c r="F51" s="14"/>
      <c r="G51" s="14"/>
      <c r="H51" s="49">
        <f>IF(I51&lt;&gt;"", COUNTIF($I$48:I51, "&lt;&gt;"), "")</f>
        <v>4</v>
      </c>
      <c r="I51" s="19" t="s">
        <v>715</v>
      </c>
      <c r="J51" s="249" t="str">
        <f>IFERROR(VLOOKUP(I51,'JCR 2026 (JIF 25)'!A:D,4,0), IFERROR(VLOOKUP(I51,'JCR 2026 (JIF 25)'!B:D,3,0),""))</f>
        <v>EUROPEAN JOURNAL OF ORGANIC CHEMISTRY</v>
      </c>
      <c r="K51" s="19">
        <v>2021</v>
      </c>
      <c r="L51" s="53">
        <v>2180</v>
      </c>
      <c r="M51" s="14"/>
      <c r="N51" s="14"/>
      <c r="O51" s="14"/>
    </row>
    <row r="52" spans="1:15" ht="13.5" customHeight="1">
      <c r="A52" s="135" t="str">
        <f t="shared" si="10"/>
        <v>DYES AND PIGMENTS, 2021, p. 108910</v>
      </c>
      <c r="B52" s="136">
        <f t="shared" si="11"/>
        <v>1</v>
      </c>
      <c r="C52" s="239" t="str">
        <f>IF(IF(I52="","",_xlfn.LET(_xlpm.resultado1,VLOOKUP(I52,'JCR 2026 (JIF 25)'!A:C,3,FALSE),_xlpm.resultado2,VLOOKUP(I52,'JCR 2026 (JIF 25)'!B:C,2,FALSE),_xlpm.resultado,IFERROR(_xlpm.resultado1,IFERROR(_xlpm.resultado2,"")),IF(OR(_xlpm.resultado=0,_xlpm.resultado=""),"Revista sem FI",VALUE(_xlpm.resultado))))="Revista sem FI","Revista sem FI","")</f>
        <v/>
      </c>
      <c r="D52" s="14"/>
      <c r="E52" s="15"/>
      <c r="F52" s="14"/>
      <c r="G52" s="14"/>
      <c r="H52" s="49">
        <f>IF(I52&lt;&gt;"", COUNTIF($I$48:I52, "&lt;&gt;"), "")</f>
        <v>5</v>
      </c>
      <c r="I52" s="19" t="s">
        <v>624</v>
      </c>
      <c r="J52" s="249" t="str">
        <f>IFERROR(VLOOKUP(I52,'JCR 2026 (JIF 25)'!A:D,4,0), IFERROR(VLOOKUP(I52,'JCR 2026 (JIF 25)'!B:D,3,0),""))</f>
        <v>DYES AND PIGMENTS</v>
      </c>
      <c r="K52" s="19">
        <v>2021</v>
      </c>
      <c r="L52" s="53">
        <v>108910</v>
      </c>
      <c r="M52" s="14"/>
      <c r="N52" s="14"/>
      <c r="O52" s="14"/>
    </row>
    <row r="53" spans="1:15" ht="13.5" customHeight="1">
      <c r="A53" s="135" t="str">
        <f t="shared" si="10"/>
        <v>BIOORGANIC &amp; MEDICINAL CHEMISTRY, 2021, p. 115835</v>
      </c>
      <c r="B53" s="136">
        <f t="shared" si="11"/>
        <v>1</v>
      </c>
      <c r="C53" s="239" t="str">
        <f>IF(IF(I53="","",_xlfn.LET(_xlpm.resultado1,VLOOKUP(I53,'JCR 2026 (JIF 25)'!A:C,3,FALSE),_xlpm.resultado2,VLOOKUP(I53,'JCR 2026 (JIF 25)'!B:C,2,FALSE),_xlpm.resultado,IFERROR(_xlpm.resultado1,IFERROR(_xlpm.resultado2,"")),IF(OR(_xlpm.resultado=0,_xlpm.resultado=""),"Revista sem FI",VALUE(_xlpm.resultado))))="Revista sem FI","Revista sem FI","")</f>
        <v/>
      </c>
      <c r="D53" s="14"/>
      <c r="E53" s="15"/>
      <c r="F53" s="14"/>
      <c r="G53" s="14"/>
      <c r="H53" s="49">
        <f>IF(I53&lt;&gt;"", COUNTIF($I$48:I53, "&lt;&gt;"), "")</f>
        <v>6</v>
      </c>
      <c r="I53" s="19" t="s">
        <v>318</v>
      </c>
      <c r="J53" s="249" t="str">
        <f>IFERROR(VLOOKUP(I53,'JCR 2026 (JIF 25)'!A:D,4,0), IFERROR(VLOOKUP(I53,'JCR 2026 (JIF 25)'!B:D,3,0),""))</f>
        <v>BIOORGANIC &amp; MEDICINAL CHEMISTRY</v>
      </c>
      <c r="K53" s="19">
        <v>2021</v>
      </c>
      <c r="L53" s="53">
        <v>115835</v>
      </c>
      <c r="M53" s="14"/>
      <c r="N53" s="14"/>
      <c r="O53" s="14"/>
    </row>
    <row r="54" spans="1:15" ht="13.5" customHeight="1">
      <c r="A54" s="135" t="str">
        <f t="shared" si="10"/>
        <v>NEW JOURNAL OF CHEMISTRY, 2021, p. 471</v>
      </c>
      <c r="B54" s="136">
        <f t="shared" si="11"/>
        <v>1</v>
      </c>
      <c r="C54" s="239" t="str">
        <f>IF(IF(I54="","",_xlfn.LET(_xlpm.resultado1,VLOOKUP(I54,'JCR 2026 (JIF 25)'!A:C,3,FALSE),_xlpm.resultado2,VLOOKUP(I54,'JCR 2026 (JIF 25)'!B:C,2,FALSE),_xlpm.resultado,IFERROR(_xlpm.resultado1,IFERROR(_xlpm.resultado2,"")),IF(OR(_xlpm.resultado=0,_xlpm.resultado=""),"Revista sem FI",VALUE(_xlpm.resultado))))="Revista sem FI","Revista sem FI","")</f>
        <v/>
      </c>
      <c r="D54" s="14"/>
      <c r="E54" s="15"/>
      <c r="F54" s="14"/>
      <c r="G54" s="14"/>
      <c r="H54" s="49">
        <f>IF(I54&lt;&gt;"", COUNTIF($I$48:I54, "&lt;&gt;"), "")</f>
        <v>7</v>
      </c>
      <c r="I54" s="19" t="s">
        <v>1608</v>
      </c>
      <c r="J54" s="249" t="str">
        <f>IFERROR(VLOOKUP(I54,'JCR 2026 (JIF 25)'!A:D,4,0), IFERROR(VLOOKUP(I54,'JCR 2026 (JIF 25)'!B:D,3,0),""))</f>
        <v>NEW JOURNAL OF CHEMISTRY</v>
      </c>
      <c r="K54" s="19">
        <v>2021</v>
      </c>
      <c r="L54" s="53">
        <v>471</v>
      </c>
      <c r="M54" s="14"/>
      <c r="N54" s="14"/>
      <c r="O54" s="14"/>
    </row>
    <row r="55" spans="1:15" ht="13.5" customHeight="1">
      <c r="A55" s="135" t="str">
        <f t="shared" si="10"/>
        <v>JOURNAL OF ORGANIC CHEMISTRY, 2021, p. 980</v>
      </c>
      <c r="B55" s="136">
        <f t="shared" si="11"/>
        <v>1</v>
      </c>
      <c r="C55" s="239" t="str">
        <f>IF(IF(I55="","",_xlfn.LET(_xlpm.resultado1,VLOOKUP(I55,'JCR 2026 (JIF 25)'!A:C,3,FALSE),_xlpm.resultado2,VLOOKUP(I55,'JCR 2026 (JIF 25)'!B:C,2,FALSE),_xlpm.resultado,IFERROR(_xlpm.resultado1,IFERROR(_xlpm.resultado2,"")),IF(OR(_xlpm.resultado=0,_xlpm.resultado=""),"Revista sem FI",VALUE(_xlpm.resultado))))="Revista sem FI","Revista sem FI","")</f>
        <v/>
      </c>
      <c r="D55" s="14"/>
      <c r="E55" s="15"/>
      <c r="F55" s="14"/>
      <c r="G55" s="14"/>
      <c r="H55" s="49">
        <f>IF(I55&lt;&gt;"", COUNTIF($I$48:I55, "&lt;&gt;"), "")</f>
        <v>8</v>
      </c>
      <c r="I55" s="19" t="s">
        <v>1252</v>
      </c>
      <c r="J55" s="249" t="str">
        <f>IFERROR(VLOOKUP(I55,'JCR 2026 (JIF 25)'!A:D,4,0), IFERROR(VLOOKUP(I55,'JCR 2026 (JIF 25)'!B:D,3,0),""))</f>
        <v>JOURNAL OF ORGANIC CHEMISTRY</v>
      </c>
      <c r="K55" s="19">
        <v>2021</v>
      </c>
      <c r="L55" s="53">
        <v>980</v>
      </c>
      <c r="M55" s="14"/>
      <c r="N55" s="14"/>
      <c r="O55" s="14"/>
    </row>
    <row r="56" spans="1:15" ht="13.5" customHeight="1">
      <c r="A56" s="135" t="str">
        <f t="shared" si="10"/>
        <v>POLYHEDRON, 2022, p. 115626</v>
      </c>
      <c r="B56" s="136">
        <f t="shared" si="11"/>
        <v>1</v>
      </c>
      <c r="C56" s="239" t="str">
        <f>IF(IF(I56="","",_xlfn.LET(_xlpm.resultado1,VLOOKUP(I56,'JCR 2026 (JIF 25)'!A:C,3,FALSE),_xlpm.resultado2,VLOOKUP(I56,'JCR 2026 (JIF 25)'!B:C,2,FALSE),_xlpm.resultado,IFERROR(_xlpm.resultado1,IFERROR(_xlpm.resultado2,"")),IF(OR(_xlpm.resultado=0,_xlpm.resultado=""),"Revista sem FI",VALUE(_xlpm.resultado))))="Revista sem FI","Revista sem FI","")</f>
        <v/>
      </c>
      <c r="D56" s="14"/>
      <c r="E56" s="15"/>
      <c r="F56" s="14"/>
      <c r="G56" s="14"/>
      <c r="H56" s="49">
        <f>IF(I56&lt;&gt;"", COUNTIF($I$48:I56, "&lt;&gt;"), "")</f>
        <v>9</v>
      </c>
      <c r="I56" s="19" t="s">
        <v>1772</v>
      </c>
      <c r="J56" s="249" t="str">
        <f>IFERROR(VLOOKUP(I56,'JCR 2026 (JIF 25)'!A:D,4,0), IFERROR(VLOOKUP(I56,'JCR 2026 (JIF 25)'!B:D,3,0),""))</f>
        <v>POLYHEDRON</v>
      </c>
      <c r="K56" s="19">
        <v>2022</v>
      </c>
      <c r="L56" s="53">
        <v>115626</v>
      </c>
      <c r="M56" s="14"/>
      <c r="N56" s="14"/>
      <c r="O56" s="14"/>
    </row>
    <row r="57" spans="1:15" ht="13.5" customHeight="1">
      <c r="A57" s="135" t="str">
        <f t="shared" si="10"/>
        <v>JOURNAL OF ORGANIC CHEMISTRY, 2022, p. 3341</v>
      </c>
      <c r="B57" s="136">
        <f t="shared" si="11"/>
        <v>1</v>
      </c>
      <c r="C57" s="239" t="str">
        <f>IF(IF(I57="","",_xlfn.LET(_xlpm.resultado1,VLOOKUP(I57,'JCR 2026 (JIF 25)'!A:C,3,FALSE),_xlpm.resultado2,VLOOKUP(I57,'JCR 2026 (JIF 25)'!B:C,2,FALSE),_xlpm.resultado,IFERROR(_xlpm.resultado1,IFERROR(_xlpm.resultado2,"")),IF(OR(_xlpm.resultado=0,_xlpm.resultado=""),"Revista sem FI",VALUE(_xlpm.resultado))))="Revista sem FI","Revista sem FI","")</f>
        <v/>
      </c>
      <c r="D57" s="14"/>
      <c r="E57" s="15"/>
      <c r="F57" s="14"/>
      <c r="G57" s="14"/>
      <c r="H57" s="49">
        <f>IF(I57&lt;&gt;"", COUNTIF($I$48:I57, "&lt;&gt;"), "")</f>
        <v>10</v>
      </c>
      <c r="I57" s="19" t="s">
        <v>1252</v>
      </c>
      <c r="J57" s="249" t="str">
        <f>IFERROR(VLOOKUP(I57,'JCR 2026 (JIF 25)'!A:D,4,0), IFERROR(VLOOKUP(I57,'JCR 2026 (JIF 25)'!B:D,3,0),""))</f>
        <v>JOURNAL OF ORGANIC CHEMISTRY</v>
      </c>
      <c r="K57" s="19">
        <v>2022</v>
      </c>
      <c r="L57" s="53">
        <v>3341</v>
      </c>
      <c r="M57" s="14"/>
      <c r="N57" s="14"/>
      <c r="O57" s="14"/>
    </row>
    <row r="58" spans="1:15" ht="13.5" customHeight="1">
      <c r="A58" s="135" t="str">
        <f t="shared" ref="A58:A70" si="12">IF(ISBLANK(J58),"",J58 &amp; IF(ISBLANK(K58), "", ", " &amp; K58 &amp; ",") &amp; IF(ISBLANK(L58), "", " p. " &amp; L58))</f>
        <v>ADVANCED SYNTHESIS &amp; CATALYSIS, 2022, p. 1989</v>
      </c>
      <c r="B58" s="136">
        <f t="shared" si="11"/>
        <v>1</v>
      </c>
      <c r="C58" s="239" t="str">
        <f>IF(IF(I58="","",_xlfn.LET(_xlpm.resultado1,VLOOKUP(I58,'JCR 2026 (JIF 25)'!A:C,3,FALSE),_xlpm.resultado2,VLOOKUP(I58,'JCR 2026 (JIF 25)'!B:C,2,FALSE),_xlpm.resultado,IFERROR(_xlpm.resultado1,IFERROR(_xlpm.resultado2,"")),IF(OR(_xlpm.resultado=0,_xlpm.resultado=""),"Revista sem FI",VALUE(_xlpm.resultado))))="Revista sem FI","Revista sem FI","")</f>
        <v/>
      </c>
      <c r="D58" s="14"/>
      <c r="E58" s="15"/>
      <c r="F58" s="14"/>
      <c r="G58" s="14"/>
      <c r="H58" s="49">
        <f>IF(I58&lt;&gt;"", COUNTIF($I$48:I58, "&lt;&gt;"), "")</f>
        <v>11</v>
      </c>
      <c r="I58" s="19" t="s">
        <v>155</v>
      </c>
      <c r="J58" s="249" t="str">
        <f>IFERROR(VLOOKUP(I58,'JCR 2026 (JIF 25)'!A:D,4,0), IFERROR(VLOOKUP(I58,'JCR 2026 (JIF 25)'!B:D,3,0),""))</f>
        <v>ADVANCED SYNTHESIS &amp; CATALYSIS</v>
      </c>
      <c r="K58" s="19">
        <v>2022</v>
      </c>
      <c r="L58" s="53">
        <v>1989</v>
      </c>
      <c r="M58" s="14"/>
      <c r="N58" s="14"/>
      <c r="O58" s="14"/>
    </row>
    <row r="59" spans="1:15" ht="13.5" customHeight="1">
      <c r="A59" s="135" t="str">
        <f t="shared" si="12"/>
        <v>JOURNAL OF ORGANIC CHEMISTRY, 2022, p. 12710</v>
      </c>
      <c r="B59" s="136">
        <f t="shared" si="11"/>
        <v>1</v>
      </c>
      <c r="C59" s="239" t="str">
        <f>IF(IF(I59="","",_xlfn.LET(_xlpm.resultado1,VLOOKUP(I59,'JCR 2026 (JIF 25)'!A:C,3,FALSE),_xlpm.resultado2,VLOOKUP(I59,'JCR 2026 (JIF 25)'!B:C,2,FALSE),_xlpm.resultado,IFERROR(_xlpm.resultado1,IFERROR(_xlpm.resultado2,"")),IF(OR(_xlpm.resultado=0,_xlpm.resultado=""),"Revista sem FI",VALUE(_xlpm.resultado))))="Revista sem FI","Revista sem FI","")</f>
        <v/>
      </c>
      <c r="D59" s="14"/>
      <c r="E59" s="15"/>
      <c r="F59" s="14"/>
      <c r="G59" s="14"/>
      <c r="H59" s="49">
        <f>IF(I59&lt;&gt;"", COUNTIF($I$48:I59, "&lt;&gt;"), "")</f>
        <v>12</v>
      </c>
      <c r="I59" s="19" t="s">
        <v>1252</v>
      </c>
      <c r="J59" s="249" t="str">
        <f>IFERROR(VLOOKUP(I59,'JCR 2026 (JIF 25)'!A:D,4,0), IFERROR(VLOOKUP(I59,'JCR 2026 (JIF 25)'!B:D,3,0),""))</f>
        <v>JOURNAL OF ORGANIC CHEMISTRY</v>
      </c>
      <c r="K59" s="19">
        <v>2022</v>
      </c>
      <c r="L59" s="53">
        <v>12710</v>
      </c>
      <c r="M59" s="14"/>
      <c r="N59" s="14"/>
      <c r="O59" s="14"/>
    </row>
    <row r="60" spans="1:15" ht="13.5" customHeight="1">
      <c r="A60" s="135" t="str">
        <f t="shared" si="12"/>
        <v>JOURNAL OF ORGANIC CHEMISTRY, 2022, p. 13111</v>
      </c>
      <c r="B60" s="136">
        <f t="shared" si="11"/>
        <v>1</v>
      </c>
      <c r="C60" s="239" t="str">
        <f>IF(IF(I60="","",_xlfn.LET(_xlpm.resultado1,VLOOKUP(I60,'JCR 2026 (JIF 25)'!A:C,3,FALSE),_xlpm.resultado2,VLOOKUP(I60,'JCR 2026 (JIF 25)'!B:C,2,FALSE),_xlpm.resultado,IFERROR(_xlpm.resultado1,IFERROR(_xlpm.resultado2,"")),IF(OR(_xlpm.resultado=0,_xlpm.resultado=""),"Revista sem FI",VALUE(_xlpm.resultado))))="Revista sem FI","Revista sem FI","")</f>
        <v/>
      </c>
      <c r="D60" s="14"/>
      <c r="E60" s="15"/>
      <c r="F60" s="14"/>
      <c r="G60" s="14"/>
      <c r="H60" s="49">
        <f>IF(I60&lt;&gt;"", COUNTIF($I$48:I60, "&lt;&gt;"), "")</f>
        <v>13</v>
      </c>
      <c r="I60" s="19" t="s">
        <v>1252</v>
      </c>
      <c r="J60" s="249" t="str">
        <f>IFERROR(VLOOKUP(I60,'JCR 2026 (JIF 25)'!A:D,4,0), IFERROR(VLOOKUP(I60,'JCR 2026 (JIF 25)'!B:D,3,0),""))</f>
        <v>JOURNAL OF ORGANIC CHEMISTRY</v>
      </c>
      <c r="K60" s="19">
        <v>2022</v>
      </c>
      <c r="L60" s="53">
        <v>13111</v>
      </c>
      <c r="M60" s="14"/>
      <c r="N60" s="14"/>
      <c r="O60" s="14"/>
    </row>
    <row r="61" spans="1:15" ht="13.5" customHeight="1">
      <c r="A61" s="135" t="str">
        <f t="shared" si="12"/>
        <v>EUROPEAN JOURNAL OF ORGANIC CHEMISTRY, 2022, p. E202200984</v>
      </c>
      <c r="B61" s="136">
        <f t="shared" si="11"/>
        <v>1</v>
      </c>
      <c r="C61" s="239" t="str">
        <f>IF(IF(I61="","",_xlfn.LET(_xlpm.resultado1,VLOOKUP(I61,'JCR 2026 (JIF 25)'!A:C,3,FALSE),_xlpm.resultado2,VLOOKUP(I61,'JCR 2026 (JIF 25)'!B:C,2,FALSE),_xlpm.resultado,IFERROR(_xlpm.resultado1,IFERROR(_xlpm.resultado2,"")),IF(OR(_xlpm.resultado=0,_xlpm.resultado=""),"Revista sem FI",VALUE(_xlpm.resultado))))="Revista sem FI","Revista sem FI","")</f>
        <v/>
      </c>
      <c r="D61" s="14"/>
      <c r="E61" s="15"/>
      <c r="F61" s="14"/>
      <c r="G61" s="14"/>
      <c r="H61" s="49">
        <f>IF(I61&lt;&gt;"", COUNTIF($I$48:I61, "&lt;&gt;"), "")</f>
        <v>14</v>
      </c>
      <c r="I61" s="19" t="s">
        <v>715</v>
      </c>
      <c r="J61" s="249" t="str">
        <f>IFERROR(VLOOKUP(I61,'JCR 2026 (JIF 25)'!A:D,4,0), IFERROR(VLOOKUP(I61,'JCR 2026 (JIF 25)'!B:D,3,0),""))</f>
        <v>EUROPEAN JOURNAL OF ORGANIC CHEMISTRY</v>
      </c>
      <c r="K61" s="19">
        <v>2022</v>
      </c>
      <c r="L61" s="53" t="s">
        <v>10167</v>
      </c>
      <c r="M61" s="14"/>
      <c r="N61" s="14"/>
      <c r="O61" s="14"/>
    </row>
    <row r="62" spans="1:15" ht="13.5" customHeight="1">
      <c r="A62" s="135" t="str">
        <f t="shared" si="12"/>
        <v>CHEMISTRY-A EUROPEAN JOURNAL, 2023, p. e202202847</v>
      </c>
      <c r="B62" s="136">
        <f t="shared" si="11"/>
        <v>1</v>
      </c>
      <c r="C62" s="239" t="str">
        <f>IF(IF(I62="","",_xlfn.LET(_xlpm.resultado1,VLOOKUP(I62,'JCR 2026 (JIF 25)'!A:C,3,FALSE),_xlpm.resultado2,VLOOKUP(I62,'JCR 2026 (JIF 25)'!B:C,2,FALSE),_xlpm.resultado,IFERROR(_xlpm.resultado1,IFERROR(_xlpm.resultado2,"")),IF(OR(_xlpm.resultado=0,_xlpm.resultado=""),"Revista sem FI",VALUE(_xlpm.resultado))))="Revista sem FI","Revista sem FI","")</f>
        <v/>
      </c>
      <c r="D62" s="14"/>
      <c r="E62" s="15"/>
      <c r="F62" s="14"/>
      <c r="G62" s="14"/>
      <c r="H62" s="49">
        <f>IF(I62&lt;&gt;"", COUNTIF($I$48:I62, "&lt;&gt;"), "")</f>
        <v>15</v>
      </c>
      <c r="I62" s="19" t="s">
        <v>445</v>
      </c>
      <c r="J62" s="249" t="str">
        <f>IFERROR(VLOOKUP(I62,'JCR 2026 (JIF 25)'!A:D,4,0), IFERROR(VLOOKUP(I62,'JCR 2026 (JIF 25)'!B:D,3,0),""))</f>
        <v>CHEMISTRY-A EUROPEAN JOURNAL</v>
      </c>
      <c r="K62" s="19">
        <v>2023</v>
      </c>
      <c r="L62" s="53" t="s">
        <v>53875</v>
      </c>
      <c r="M62" s="14"/>
      <c r="N62" s="14"/>
      <c r="O62" s="14"/>
    </row>
    <row r="63" spans="1:15" ht="13.5" customHeight="1">
      <c r="A63" s="135" t="str">
        <f t="shared" si="12"/>
        <v>JOURNAL OF ORGANIC CHEMISTRY, 2023, p. 11140</v>
      </c>
      <c r="B63" s="136">
        <f t="shared" si="11"/>
        <v>1</v>
      </c>
      <c r="C63" s="239" t="str">
        <f>IF(IF(I63="","",_xlfn.LET(_xlpm.resultado1,VLOOKUP(I63,'JCR 2026 (JIF 25)'!A:C,3,FALSE),_xlpm.resultado2,VLOOKUP(I63,'JCR 2026 (JIF 25)'!B:C,2,FALSE),_xlpm.resultado,IFERROR(_xlpm.resultado1,IFERROR(_xlpm.resultado2,"")),IF(OR(_xlpm.resultado=0,_xlpm.resultado=""),"Revista sem FI",VALUE(_xlpm.resultado))))="Revista sem FI","Revista sem FI","")</f>
        <v/>
      </c>
      <c r="D63" s="14"/>
      <c r="E63" s="15"/>
      <c r="F63" s="14"/>
      <c r="G63" s="14"/>
      <c r="H63" s="49">
        <f>IF(I63&lt;&gt;"", COUNTIF($I$48:I63, "&lt;&gt;"), "")</f>
        <v>16</v>
      </c>
      <c r="I63" s="19" t="s">
        <v>1252</v>
      </c>
      <c r="J63" s="249" t="str">
        <f>IFERROR(VLOOKUP(I63,'JCR 2026 (JIF 25)'!A:D,4,0), IFERROR(VLOOKUP(I63,'JCR 2026 (JIF 25)'!B:D,3,0),""))</f>
        <v>JOURNAL OF ORGANIC CHEMISTRY</v>
      </c>
      <c r="K63" s="19">
        <v>2023</v>
      </c>
      <c r="L63" s="53">
        <v>11140</v>
      </c>
      <c r="M63" s="14"/>
      <c r="N63" s="14"/>
      <c r="O63" s="14"/>
    </row>
    <row r="64" spans="1:15" ht="13.5" customHeight="1">
      <c r="A64" s="135" t="str">
        <f t="shared" si="12"/>
        <v>JOURNAL OF INORGANIC BIOCHEMISTRY, 2023, p. 112119</v>
      </c>
      <c r="B64" s="136">
        <f t="shared" si="11"/>
        <v>1</v>
      </c>
      <c r="C64" s="239" t="str">
        <f>IF(IF(I64="","",_xlfn.LET(_xlpm.resultado1,VLOOKUP(I64,'JCR 2026 (JIF 25)'!A:C,3,FALSE),_xlpm.resultado2,VLOOKUP(I64,'JCR 2026 (JIF 25)'!B:C,2,FALSE),_xlpm.resultado,IFERROR(_xlpm.resultado1,IFERROR(_xlpm.resultado2,"")),IF(OR(_xlpm.resultado=0,_xlpm.resultado=""),"Revista sem FI",VALUE(_xlpm.resultado))))="Revista sem FI","Revista sem FI","")</f>
        <v/>
      </c>
      <c r="D64" s="14"/>
      <c r="E64" s="15"/>
      <c r="F64" s="14"/>
      <c r="G64" s="14"/>
      <c r="H64" s="49">
        <f>IF(I64&lt;&gt;"", COUNTIF($I$48:I64, "&lt;&gt;"), "")</f>
        <v>17</v>
      </c>
      <c r="I64" s="19" t="s">
        <v>1163</v>
      </c>
      <c r="J64" s="249" t="str">
        <f>IFERROR(VLOOKUP(I64,'JCR 2026 (JIF 25)'!A:D,4,0), IFERROR(VLOOKUP(I64,'JCR 2026 (JIF 25)'!B:D,3,0),""))</f>
        <v>JOURNAL OF INORGANIC BIOCHEMISTRY</v>
      </c>
      <c r="K64" s="19">
        <v>2023</v>
      </c>
      <c r="L64" s="53">
        <v>112119</v>
      </c>
      <c r="M64" s="14"/>
      <c r="N64" s="14"/>
      <c r="O64" s="14"/>
    </row>
    <row r="65" spans="1:15" ht="13.5" customHeight="1">
      <c r="A65" s="135" t="str">
        <f t="shared" si="12"/>
        <v>DYES AND PIGMENTS, 2023, p. 111533</v>
      </c>
      <c r="B65" s="136">
        <f t="shared" si="11"/>
        <v>1</v>
      </c>
      <c r="C65" s="239" t="str">
        <f>IF(IF(I65="","",_xlfn.LET(_xlpm.resultado1,VLOOKUP(I65,'JCR 2026 (JIF 25)'!A:C,3,FALSE),_xlpm.resultado2,VLOOKUP(I65,'JCR 2026 (JIF 25)'!B:C,2,FALSE),_xlpm.resultado,IFERROR(_xlpm.resultado1,IFERROR(_xlpm.resultado2,"")),IF(OR(_xlpm.resultado=0,_xlpm.resultado=""),"Revista sem FI",VALUE(_xlpm.resultado))))="Revista sem FI","Revista sem FI","")</f>
        <v/>
      </c>
      <c r="D65" s="14"/>
      <c r="E65" s="15"/>
      <c r="F65" s="14"/>
      <c r="G65" s="14"/>
      <c r="H65" s="49">
        <f>IF(I65&lt;&gt;"", COUNTIF($I$48:I65, "&lt;&gt;"), "")</f>
        <v>18</v>
      </c>
      <c r="I65" s="19" t="s">
        <v>624</v>
      </c>
      <c r="J65" s="249" t="str">
        <f>IFERROR(VLOOKUP(I65,'JCR 2026 (JIF 25)'!A:D,4,0), IFERROR(VLOOKUP(I65,'JCR 2026 (JIF 25)'!B:D,3,0),""))</f>
        <v>DYES AND PIGMENTS</v>
      </c>
      <c r="K65" s="19">
        <v>2023</v>
      </c>
      <c r="L65" s="53">
        <v>111533</v>
      </c>
      <c r="M65" s="14"/>
      <c r="N65" s="14"/>
      <c r="O65" s="14"/>
    </row>
    <row r="66" spans="1:15" ht="13.5" customHeight="1">
      <c r="A66" s="135" t="str">
        <f t="shared" si="12"/>
        <v>Chemistry-An Asian Journal, 2024, p. e202400225</v>
      </c>
      <c r="B66" s="136">
        <f t="shared" si="11"/>
        <v>1</v>
      </c>
      <c r="C66" s="239" t="str">
        <f>IF(IF(I66="","",_xlfn.LET(_xlpm.resultado1,VLOOKUP(I66,'JCR 2026 (JIF 25)'!A:C,3,FALSE),_xlpm.resultado2,VLOOKUP(I66,'JCR 2026 (JIF 25)'!B:C,2,FALSE),_xlpm.resultado,IFERROR(_xlpm.resultado1,IFERROR(_xlpm.resultado2,"")),IF(OR(_xlpm.resultado=0,_xlpm.resultado=""),"Revista sem FI",VALUE(_xlpm.resultado))))="Revista sem FI","Revista sem FI","")</f>
        <v/>
      </c>
      <c r="D66" s="14"/>
      <c r="E66" s="15"/>
      <c r="F66" s="14"/>
      <c r="G66" s="14"/>
      <c r="H66" s="49">
        <f>IF(I66&lt;&gt;"", COUNTIF($I$48:I66, "&lt;&gt;"), "")</f>
        <v>19</v>
      </c>
      <c r="I66" s="19" t="s">
        <v>441</v>
      </c>
      <c r="J66" s="249" t="str">
        <f>IFERROR(VLOOKUP(I66,'JCR 2026 (JIF 25)'!A:D,4,0), IFERROR(VLOOKUP(I66,'JCR 2026 (JIF 25)'!B:D,3,0),""))</f>
        <v>Chemistry-An Asian Journal</v>
      </c>
      <c r="K66" s="19">
        <v>2024</v>
      </c>
      <c r="L66" s="53" t="s">
        <v>53989</v>
      </c>
      <c r="M66" s="14"/>
      <c r="N66" s="14"/>
      <c r="O66" s="14"/>
    </row>
    <row r="67" spans="1:15" ht="13.5" customHeight="1">
      <c r="A67" s="135" t="str">
        <f t="shared" si="12"/>
        <v>INORGANICA CHIMICA ACTA, 2024, p. 121818</v>
      </c>
      <c r="B67" s="136">
        <f t="shared" si="11"/>
        <v>1</v>
      </c>
      <c r="C67" s="239" t="str">
        <f>IF(IF(I67="","",_xlfn.LET(_xlpm.resultado1,VLOOKUP(I67,'JCR 2026 (JIF 25)'!A:C,3,FALSE),_xlpm.resultado2,VLOOKUP(I67,'JCR 2026 (JIF 25)'!B:C,2,FALSE),_xlpm.resultado,IFERROR(_xlpm.resultado1,IFERROR(_xlpm.resultado2,"")),IF(OR(_xlpm.resultado=0,_xlpm.resultado=""),"Revista sem FI",VALUE(_xlpm.resultado))))="Revista sem FI","Revista sem FI","")</f>
        <v/>
      </c>
      <c r="D67" s="14"/>
      <c r="E67" s="15"/>
      <c r="F67" s="14"/>
      <c r="G67" s="14"/>
      <c r="H67" s="49">
        <f>IF(I67&lt;&gt;"", COUNTIF($I$48:I67, "&lt;&gt;"), "")</f>
        <v>20</v>
      </c>
      <c r="I67" s="19" t="s">
        <v>902</v>
      </c>
      <c r="J67" s="249" t="str">
        <f>IFERROR(VLOOKUP(I67,'JCR 2026 (JIF 25)'!A:D,4,0), IFERROR(VLOOKUP(I67,'JCR 2026 (JIF 25)'!B:D,3,0),""))</f>
        <v>INORGANICA CHIMICA ACTA</v>
      </c>
      <c r="K67" s="19">
        <v>2024</v>
      </c>
      <c r="L67" s="53">
        <v>121818</v>
      </c>
      <c r="M67" s="14"/>
      <c r="N67" s="14"/>
      <c r="O67" s="14"/>
    </row>
    <row r="68" spans="1:15" ht="13.5" customHeight="1">
      <c r="A68" s="135"/>
      <c r="B68" s="136">
        <f t="shared" si="11"/>
        <v>1</v>
      </c>
      <c r="C68" s="239" t="str">
        <f>IF(IF(I68="","",_xlfn.LET(_xlpm.resultado1,VLOOKUP(I68,'JCR 2026 (JIF 25)'!A:C,3,FALSE),_xlpm.resultado2,VLOOKUP(I68,'JCR 2026 (JIF 25)'!B:C,2,FALSE),_xlpm.resultado,IFERROR(_xlpm.resultado1,IFERROR(_xlpm.resultado2,"")),IF(OR(_xlpm.resultado=0,_xlpm.resultado=""),"Revista sem FI",VALUE(_xlpm.resultado))))="Revista sem FI","Revista sem FI","")</f>
        <v/>
      </c>
      <c r="D68" s="14"/>
      <c r="E68" s="15"/>
      <c r="F68" s="14"/>
      <c r="G68" s="14"/>
      <c r="H68" s="49">
        <f>IF(I68&lt;&gt;"", COUNTIF($I$48:I68, "&lt;&gt;"), "")</f>
        <v>21</v>
      </c>
      <c r="I68" s="19" t="s">
        <v>10434</v>
      </c>
      <c r="J68" s="249" t="str">
        <f>IFERROR(VLOOKUP(I68,'JCR 2026 (JIF 25)'!A:D,4,0), IFERROR(VLOOKUP(I68,'JCR 2026 (JIF 25)'!B:D,3,0),""))</f>
        <v>ADVANCED SYNTHESIS &amp; CATALYSIS</v>
      </c>
      <c r="K68" s="19">
        <v>2025</v>
      </c>
      <c r="L68" s="53" t="s">
        <v>66319</v>
      </c>
      <c r="M68" s="14"/>
      <c r="N68" s="14"/>
      <c r="O68" s="14"/>
    </row>
    <row r="69" spans="1:15" ht="13.5" customHeight="1">
      <c r="A69" s="135"/>
      <c r="B69" s="136">
        <f t="shared" si="11"/>
        <v>1</v>
      </c>
      <c r="C69" s="239" t="str">
        <f>IF(IF(I69="","",_xlfn.LET(_xlpm.resultado1,VLOOKUP(I69,'JCR 2026 (JIF 25)'!A:C,3,FALSE),_xlpm.resultado2,VLOOKUP(I69,'JCR 2026 (JIF 25)'!B:C,2,FALSE),_xlpm.resultado,IFERROR(_xlpm.resultado1,IFERROR(_xlpm.resultado2,"")),IF(OR(_xlpm.resultado=0,_xlpm.resultado=""),"Revista sem FI",VALUE(_xlpm.resultado))))="Revista sem FI","Revista sem FI","")</f>
        <v/>
      </c>
      <c r="D69" s="14"/>
      <c r="E69" s="15"/>
      <c r="F69" s="14"/>
      <c r="G69" s="14"/>
      <c r="H69" s="49">
        <f>IF(I69&lt;&gt;"", COUNTIF($I$48:I69, "&lt;&gt;"), "")</f>
        <v>22</v>
      </c>
      <c r="I69" s="19" t="s">
        <v>18239</v>
      </c>
      <c r="J69" s="249" t="str">
        <f>IFERROR(VLOOKUP(I69,'JCR 2026 (JIF 25)'!A:D,4,0), IFERROR(VLOOKUP(I69,'JCR 2026 (JIF 25)'!B:D,3,0),""))</f>
        <v>JOURNAL OF PHOTOCHEMISTRY AND PHOTOBIOLOGY A-CHEMISTRY</v>
      </c>
      <c r="K69" s="19">
        <v>2025</v>
      </c>
      <c r="L69" s="53">
        <v>116312</v>
      </c>
      <c r="M69" s="14"/>
      <c r="N69" s="14"/>
      <c r="O69" s="14"/>
    </row>
    <row r="70" spans="1:15" ht="13.5" customHeight="1" thickBot="1">
      <c r="A70" s="135" t="str">
        <f t="shared" si="12"/>
        <v>ACS Omega, 2025, p. 63028</v>
      </c>
      <c r="B70" s="136">
        <f t="shared" si="11"/>
        <v>1</v>
      </c>
      <c r="C70" s="239" t="str">
        <f>IF(IF(I70="","",_xlfn.LET(_xlpm.resultado1,VLOOKUP(I70,'JCR 2026 (JIF 25)'!A:C,3,FALSE),_xlpm.resultado2,VLOOKUP(I70,'JCR 2026 (JIF 25)'!B:C,2,FALSE),_xlpm.resultado,IFERROR(_xlpm.resultado1,IFERROR(_xlpm.resultado2,"")),IF(OR(_xlpm.resultado=0,_xlpm.resultado=""),"Revista sem FI",VALUE(_xlpm.resultado))))="Revista sem FI","Revista sem FI","")</f>
        <v/>
      </c>
      <c r="D70" s="14"/>
      <c r="E70" s="15"/>
      <c r="F70" s="14"/>
      <c r="G70" s="14"/>
      <c r="H70" s="49">
        <f>IF(I70&lt;&gt;"", COUNTIF($I$48:I70, "&lt;&gt;"), "")</f>
        <v>23</v>
      </c>
      <c r="I70" s="19" t="s">
        <v>10283</v>
      </c>
      <c r="J70" s="249" t="str">
        <f>IFERROR(VLOOKUP(I70,'JCR 2026 (JIF 25)'!A:D,4,0), IFERROR(VLOOKUP(I70,'JCR 2026 (JIF 25)'!B:D,3,0),""))</f>
        <v>ACS Omega</v>
      </c>
      <c r="K70" s="19">
        <v>2025</v>
      </c>
      <c r="L70" s="53">
        <v>63028</v>
      </c>
      <c r="M70" s="14"/>
      <c r="N70" s="14"/>
      <c r="O70" s="14"/>
    </row>
    <row r="71" spans="1:15" ht="13.5" customHeight="1" thickBot="1">
      <c r="A71" s="126" t="s">
        <v>60665</v>
      </c>
      <c r="B71" s="140">
        <f>SUM(B48:B70)</f>
        <v>23</v>
      </c>
      <c r="C71" s="3"/>
      <c r="D71" s="3"/>
      <c r="E71" s="8"/>
      <c r="F71" s="1"/>
      <c r="G71" s="1"/>
      <c r="H71" s="3"/>
      <c r="I71" s="3"/>
      <c r="J71" s="285"/>
      <c r="K71" s="3"/>
      <c r="L71" s="3"/>
      <c r="M71" s="3"/>
      <c r="N71" s="3"/>
      <c r="O71" s="3"/>
    </row>
    <row r="72" spans="1:15" ht="15" customHeight="1" thickBot="1">
      <c r="A72" s="3"/>
      <c r="B72" s="3"/>
      <c r="C72" s="3"/>
      <c r="D72" s="3"/>
      <c r="E72" s="3"/>
      <c r="F72" s="3"/>
      <c r="G72" s="3"/>
      <c r="H72" s="3"/>
      <c r="I72" s="3"/>
      <c r="J72" s="285"/>
      <c r="K72" s="3"/>
      <c r="L72" s="3"/>
      <c r="M72" s="3"/>
      <c r="N72" s="3"/>
      <c r="O72" s="3"/>
    </row>
    <row r="73" spans="1:15" ht="15" customHeight="1" thickBot="1">
      <c r="A73" s="200" t="s">
        <v>53955</v>
      </c>
      <c r="B73" s="201"/>
      <c r="C73" s="201"/>
      <c r="D73" s="201"/>
      <c r="E73" s="202"/>
      <c r="F73" s="14"/>
      <c r="G73" s="14"/>
      <c r="H73" s="14"/>
      <c r="I73" s="14"/>
      <c r="J73" s="286"/>
      <c r="K73" s="14"/>
      <c r="L73" s="14"/>
      <c r="M73" s="14"/>
      <c r="N73" s="14"/>
      <c r="O73" s="14"/>
    </row>
    <row r="74" spans="1:15" ht="13.5" customHeight="1">
      <c r="A74" s="74" t="s">
        <v>10</v>
      </c>
      <c r="B74" s="57" t="s">
        <v>11</v>
      </c>
      <c r="C74" s="57" t="s">
        <v>12</v>
      </c>
      <c r="D74" s="57" t="s">
        <v>13</v>
      </c>
      <c r="E74" s="73" t="s">
        <v>14</v>
      </c>
      <c r="F74" s="3"/>
      <c r="G74" s="3"/>
      <c r="H74" s="3"/>
      <c r="I74" s="3"/>
      <c r="J74" s="285"/>
      <c r="K74" s="3"/>
      <c r="L74" s="3"/>
      <c r="M74" s="3"/>
      <c r="N74" s="3"/>
      <c r="O74" s="3"/>
    </row>
    <row r="75" spans="1:15" ht="13.5" customHeight="1">
      <c r="A75" s="30">
        <v>2021</v>
      </c>
      <c r="B75" s="17"/>
      <c r="C75" s="17"/>
      <c r="D75" s="17"/>
      <c r="E75" s="31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3.5" customHeight="1">
      <c r="A76" s="32" t="s">
        <v>42</v>
      </c>
      <c r="B76" s="17"/>
      <c r="C76" s="17"/>
      <c r="D76" s="17">
        <v>1</v>
      </c>
      <c r="E76" s="31">
        <v>27</v>
      </c>
      <c r="F76" s="14"/>
      <c r="G76" s="14"/>
      <c r="H76" s="14"/>
      <c r="I76" s="14"/>
      <c r="J76" s="14"/>
      <c r="K76" s="14"/>
      <c r="L76" s="14"/>
      <c r="M76" s="14"/>
      <c r="N76" s="14"/>
      <c r="O76" s="14"/>
    </row>
    <row r="77" spans="1:15" ht="13.5" customHeight="1">
      <c r="A77" s="30">
        <v>2022</v>
      </c>
      <c r="B77" s="17"/>
      <c r="C77" s="17"/>
      <c r="D77" s="17"/>
      <c r="E77" s="31"/>
      <c r="F77" s="14"/>
      <c r="G77" s="14"/>
      <c r="H77" s="14"/>
      <c r="I77" s="14"/>
      <c r="J77" s="14"/>
      <c r="K77" s="14"/>
      <c r="L77" s="14"/>
      <c r="M77" s="14"/>
      <c r="N77" s="14"/>
      <c r="O77" s="14"/>
    </row>
    <row r="78" spans="1:15" ht="13.5" customHeight="1">
      <c r="A78" s="32" t="s">
        <v>10118</v>
      </c>
      <c r="B78" s="20">
        <v>1</v>
      </c>
      <c r="C78" s="20">
        <v>52</v>
      </c>
      <c r="D78" s="17"/>
      <c r="E78" s="31"/>
      <c r="F78" s="14"/>
      <c r="G78" s="14"/>
      <c r="H78" s="14"/>
      <c r="I78" s="14"/>
      <c r="J78" s="14"/>
      <c r="K78" s="14"/>
      <c r="L78" s="14"/>
      <c r="M78" s="14"/>
      <c r="N78" s="14"/>
      <c r="O78" s="14"/>
    </row>
    <row r="79" spans="1:15" ht="13.5" customHeight="1">
      <c r="A79" s="30">
        <v>2023</v>
      </c>
      <c r="B79" s="17"/>
      <c r="C79" s="17"/>
      <c r="D79" s="17"/>
      <c r="E79" s="31"/>
      <c r="F79" s="14"/>
      <c r="G79" s="14"/>
      <c r="H79" s="14"/>
      <c r="I79" s="14"/>
      <c r="J79" s="14"/>
      <c r="K79" s="14"/>
      <c r="L79" s="14"/>
      <c r="M79" s="14"/>
      <c r="N79" s="14"/>
      <c r="O79" s="14"/>
    </row>
    <row r="80" spans="1:15" ht="13.5" customHeight="1">
      <c r="A80" s="32" t="s">
        <v>53881</v>
      </c>
      <c r="B80" s="17">
        <v>1</v>
      </c>
      <c r="C80" s="17">
        <v>53</v>
      </c>
      <c r="D80" s="17"/>
      <c r="E80" s="31"/>
      <c r="F80" s="14"/>
      <c r="G80" s="14"/>
      <c r="H80" s="14"/>
      <c r="I80" s="14"/>
      <c r="J80" s="14"/>
      <c r="K80" s="14"/>
      <c r="L80" s="14"/>
      <c r="M80" s="14"/>
      <c r="N80" s="14"/>
      <c r="O80" s="14"/>
    </row>
    <row r="81" spans="1:15" ht="13.5" customHeight="1">
      <c r="A81" s="30">
        <v>2024</v>
      </c>
      <c r="B81" s="17"/>
      <c r="C81" s="17"/>
      <c r="D81" s="17"/>
      <c r="E81" s="31"/>
      <c r="F81" s="14"/>
      <c r="G81" s="14"/>
      <c r="H81" s="14"/>
      <c r="I81" s="14"/>
      <c r="J81" s="14"/>
      <c r="K81" s="14"/>
      <c r="L81" s="14"/>
      <c r="M81" s="14"/>
      <c r="N81" s="14"/>
      <c r="O81" s="14"/>
    </row>
    <row r="82" spans="1:15" ht="13.5" customHeight="1">
      <c r="A82" s="30">
        <v>2025</v>
      </c>
      <c r="B82" s="17"/>
      <c r="C82" s="17"/>
      <c r="D82" s="17"/>
      <c r="E82" s="31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thickBot="1">
      <c r="A83" s="222"/>
      <c r="B83" s="223"/>
      <c r="C83" s="223"/>
      <c r="D83" s="223"/>
      <c r="E83" s="224"/>
      <c r="F83" s="14"/>
      <c r="G83" s="14"/>
      <c r="H83" s="14"/>
      <c r="I83" s="14"/>
      <c r="J83" s="14"/>
      <c r="K83" s="14"/>
      <c r="L83" s="14"/>
      <c r="M83" s="14"/>
      <c r="N83" s="14"/>
      <c r="O83" s="14"/>
    </row>
    <row r="84" spans="1:15" ht="13.5" customHeight="1" thickBot="1">
      <c r="A84" s="75" t="s">
        <v>60662</v>
      </c>
      <c r="B84" s="76">
        <f>SUM(B75:B83)</f>
        <v>2</v>
      </c>
      <c r="C84" s="76">
        <f>SUM(C75:C83)</f>
        <v>105</v>
      </c>
      <c r="D84" s="76">
        <f>SUM(D75:D83)</f>
        <v>1</v>
      </c>
      <c r="E84" s="77">
        <f>SUM(E75:E83)</f>
        <v>27</v>
      </c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3.5" customHeight="1" thickBot="1">
      <c r="A85" s="3"/>
      <c r="B85" s="3"/>
      <c r="C85" s="3"/>
      <c r="D85" s="3"/>
      <c r="E85" s="8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3.5" customHeight="1" thickBot="1">
      <c r="A86" s="128" t="s">
        <v>15</v>
      </c>
      <c r="B86" s="177"/>
      <c r="C86" s="3"/>
      <c r="D86" s="3"/>
      <c r="E86" s="8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3.5" customHeight="1">
      <c r="A87" s="178" t="s">
        <v>53911</v>
      </c>
      <c r="B87" s="179">
        <f ca="1">C43</f>
        <v>14</v>
      </c>
      <c r="C87" s="3"/>
      <c r="D87" s="3"/>
      <c r="E87" s="8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3.5" customHeight="1">
      <c r="A88" s="180" t="s">
        <v>53909</v>
      </c>
      <c r="B88" s="181">
        <f ca="1">E25</f>
        <v>1</v>
      </c>
      <c r="C88" s="14"/>
      <c r="D88" s="14"/>
      <c r="E88" s="15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3.5" customHeight="1">
      <c r="A89" s="182" t="s">
        <v>53912</v>
      </c>
      <c r="B89" s="183">
        <f ca="1">D43</f>
        <v>14</v>
      </c>
      <c r="C89" s="11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3.5" customHeight="1">
      <c r="A90" s="180" t="s">
        <v>53914</v>
      </c>
      <c r="B90" s="181">
        <f>C44</f>
        <v>13</v>
      </c>
      <c r="C90" s="22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3.5" customHeight="1">
      <c r="A91" s="184" t="s">
        <v>2099</v>
      </c>
      <c r="B91" s="185">
        <f ca="1">C28</f>
        <v>3.2</v>
      </c>
      <c r="C91" s="11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3.5" customHeight="1">
      <c r="A92" s="184" t="s">
        <v>16</v>
      </c>
      <c r="B92" s="185">
        <f ca="1">Ranking!$O$35</f>
        <v>4.36376117028066</v>
      </c>
      <c r="C92" s="11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3.5" customHeight="1">
      <c r="A93" s="182" t="s">
        <v>53913</v>
      </c>
      <c r="B93" s="183">
        <f>MIN(B71,B90)</f>
        <v>13</v>
      </c>
      <c r="C93" s="11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3.5" customHeight="1">
      <c r="A94" s="184" t="s">
        <v>17</v>
      </c>
      <c r="B94" s="183">
        <f>B84</f>
        <v>2</v>
      </c>
      <c r="C94" s="11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3.5" customHeight="1">
      <c r="A95" s="184" t="s">
        <v>18</v>
      </c>
      <c r="B95" s="183">
        <f>D84</f>
        <v>1</v>
      </c>
      <c r="C95" s="11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3.5" customHeight="1">
      <c r="A96" s="184" t="s">
        <v>19</v>
      </c>
      <c r="B96" s="183">
        <f>IF(B84=0,0,C84/B84)</f>
        <v>52.5</v>
      </c>
      <c r="C96" s="11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3.5" customHeight="1" thickBot="1">
      <c r="A97" s="186" t="s">
        <v>14</v>
      </c>
      <c r="B97" s="187">
        <f>IF(D84=0,0,E84/D84)</f>
        <v>27</v>
      </c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3.5" customHeight="1" thickBot="1">
      <c r="A98" s="12"/>
      <c r="B98" s="1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3.5" customHeight="1">
      <c r="A99" s="188" t="s">
        <v>53950</v>
      </c>
      <c r="B99" s="189">
        <f>SUM(B75:B83)</f>
        <v>2</v>
      </c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3.5" customHeight="1">
      <c r="A100" s="190" t="s">
        <v>53951</v>
      </c>
      <c r="B100" s="191">
        <f>SUM(D75:D83)</f>
        <v>1</v>
      </c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3.5" customHeight="1">
      <c r="A101" s="190" t="s">
        <v>20</v>
      </c>
      <c r="B101" s="192">
        <f>2*B99+B100</f>
        <v>5</v>
      </c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3.5" customHeight="1">
      <c r="A102" s="190" t="s">
        <v>21</v>
      </c>
      <c r="B102" s="192" cm="1">
        <f t="array" ref="B102">_xlfn.LET(
_xlpm._r,M8:M100,
_xlpm._p,IFERROR(_xlfn.XMATCH(TRUE,ISTEXT(_xlpm._r),0),ROWS(_xlpm._r)+1),
_xlpm._nums,_xlfn._xlws.FILTER(_xlpm._r,(_xlfn.SEQUENCE(ROWS(_xlpm._r))&lt;_xlpm._p)*ISNUMBER(_xlpm._r),""),
IFERROR(SUM(1/_xlpm._nums),0)
)</f>
        <v>13</v>
      </c>
      <c r="C102" s="3"/>
      <c r="D102" s="233"/>
      <c r="E102" s="233"/>
      <c r="F102" s="233"/>
      <c r="G102" s="233"/>
      <c r="H102" s="233"/>
      <c r="I102" s="233"/>
      <c r="J102" s="233"/>
      <c r="K102" s="233"/>
      <c r="L102" s="233"/>
      <c r="M102" s="233"/>
      <c r="N102" s="3"/>
      <c r="O102" s="3"/>
    </row>
    <row r="103" spans="1:15" ht="13.5" customHeight="1">
      <c r="A103" s="190" t="s">
        <v>22</v>
      </c>
      <c r="B103" s="192">
        <f>B102-B101</f>
        <v>8</v>
      </c>
      <c r="C103" s="11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3.5" customHeight="1" thickBot="1">
      <c r="A104" s="193" t="s">
        <v>23</v>
      </c>
      <c r="B104" s="194">
        <f ca="1">MAX(0,-B103*(3+2.5*B91/B92))</f>
        <v>0</v>
      </c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3.5" customHeight="1" thickBo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.75" customHeight="1" thickBot="1">
      <c r="A106" s="679" t="s">
        <v>60666</v>
      </c>
      <c r="B106" s="680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3.5" customHeight="1" thickBo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8.75" customHeight="1" thickBot="1">
      <c r="A108" s="199" t="s">
        <v>2098</v>
      </c>
      <c r="B108" s="195">
        <f ca="1">(3*B87) + (1*B93) + IF(B96=0, 0, 3.5 * (96 * B94) / B96) + IF(B97=0, 0, 3.5 * (24 * B95) / B97) + 2.5 * (B89 * B91) / B92 - B104</f>
        <v>96.577043693025672</v>
      </c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>
      <c r="A109" s="3"/>
      <c r="B109" s="3"/>
      <c r="C109" s="3"/>
      <c r="D109" s="233"/>
      <c r="E109" s="233"/>
      <c r="F109" s="233"/>
      <c r="G109" s="233"/>
      <c r="H109" s="233"/>
      <c r="I109" s="233"/>
      <c r="J109" s="233"/>
      <c r="K109" s="233"/>
      <c r="L109" s="233"/>
      <c r="M109" s="233"/>
      <c r="N109" s="3"/>
      <c r="O109" s="3"/>
    </row>
    <row r="110" spans="1:15" ht="15" customHeight="1">
      <c r="A110" s="3"/>
      <c r="B110" s="3"/>
      <c r="C110" s="3"/>
      <c r="D110" s="233"/>
      <c r="E110" s="233"/>
      <c r="F110" s="233"/>
      <c r="G110" s="233"/>
      <c r="H110" s="233"/>
      <c r="I110" s="233"/>
      <c r="J110" s="233"/>
      <c r="K110" s="233"/>
      <c r="L110" s="233"/>
      <c r="M110" s="233"/>
      <c r="N110" s="3"/>
      <c r="O110" s="3"/>
    </row>
    <row r="111" spans="1:15" ht="15" customHeight="1">
      <c r="A111" s="3"/>
      <c r="B111" s="3"/>
      <c r="C111" s="3"/>
      <c r="D111" s="233"/>
      <c r="E111" s="233"/>
      <c r="F111" s="233"/>
      <c r="G111" s="233"/>
      <c r="H111" s="233"/>
      <c r="I111" s="233"/>
      <c r="J111" s="233"/>
      <c r="K111" s="233"/>
      <c r="L111" s="233"/>
      <c r="M111" s="233"/>
      <c r="N111" s="3"/>
      <c r="O111" s="3"/>
    </row>
    <row r="112" spans="1:15" ht="15" customHeight="1">
      <c r="D112" s="243"/>
      <c r="E112" s="243"/>
      <c r="F112" s="243"/>
      <c r="G112" s="243"/>
      <c r="H112" s="243"/>
      <c r="I112" s="243"/>
      <c r="J112" s="243"/>
      <c r="K112" s="243"/>
      <c r="L112" s="243"/>
      <c r="M112" s="243"/>
    </row>
    <row r="113" spans="4:13" ht="15" customHeight="1">
      <c r="D113" s="243"/>
      <c r="E113" s="243"/>
      <c r="F113" s="243"/>
      <c r="G113" s="243"/>
      <c r="H113" s="243"/>
      <c r="I113" s="243"/>
      <c r="J113" s="243"/>
      <c r="K113" s="243"/>
      <c r="L113" s="243"/>
      <c r="M113" s="243"/>
    </row>
  </sheetData>
  <mergeCells count="18">
    <mergeCell ref="A40:B40"/>
    <mergeCell ref="A41:B41"/>
    <mergeCell ref="A106:B106"/>
    <mergeCell ref="A35:B35"/>
    <mergeCell ref="A36:B36"/>
    <mergeCell ref="A37:B37"/>
    <mergeCell ref="A38:B38"/>
    <mergeCell ref="A39:B39"/>
    <mergeCell ref="A34:B34"/>
    <mergeCell ref="A1:E1"/>
    <mergeCell ref="H1:N3"/>
    <mergeCell ref="A2:E2"/>
    <mergeCell ref="A3:E3"/>
    <mergeCell ref="B5:E6"/>
    <mergeCell ref="H5:N5"/>
    <mergeCell ref="H6:N6"/>
    <mergeCell ref="A32:B32"/>
    <mergeCell ref="A33:B33"/>
  </mergeCells>
  <phoneticPr fontId="32" type="noConversion"/>
  <conditionalFormatting sqref="M32:M40">
    <cfRule type="expression" dxfId="76" priority="2">
      <formula>$I32="P"</formula>
    </cfRule>
  </conditionalFormatting>
  <conditionalFormatting sqref="N32:N40">
    <cfRule type="expression" dxfId="75" priority="1">
      <formula>$I32="C"</formula>
    </cfRule>
  </conditionalFormatting>
  <dataValidations disablePrompts="1" count="1">
    <dataValidation type="decimal" allowBlank="1" showErrorMessage="1" sqref="M8:N19" xr:uid="{F7ADC9C4-31BC-49CD-B2BC-AB7487139C12}">
      <formula1>1</formula1>
      <formula2>99</formula2>
    </dataValidation>
  </dataValidations>
  <pageMargins left="0.511811024" right="0.511811024" top="0.78740157499999996" bottom="0.78740157499999996" header="0" footer="0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E51AF-0985-4B05-89D9-7C8ED2A73C16}">
  <sheetPr>
    <tabColor rgb="FF92D050"/>
  </sheetPr>
  <dimension ref="A1:O115"/>
  <sheetViews>
    <sheetView workbookViewId="0">
      <selection activeCell="B105" sqref="B105"/>
    </sheetView>
  </sheetViews>
  <sheetFormatPr defaultColWidth="12.5546875" defaultRowHeight="15" customHeight="1"/>
  <cols>
    <col min="1" max="1" width="45.33203125" customWidth="1"/>
    <col min="2" max="2" width="17" customWidth="1"/>
    <col min="3" max="3" width="8.44140625" customWidth="1"/>
    <col min="4" max="4" width="7.109375" customWidth="1"/>
    <col min="5" max="5" width="8.44140625" customWidth="1"/>
    <col min="6" max="6" width="7.44140625" customWidth="1"/>
    <col min="7" max="7" width="6.5546875" customWidth="1"/>
    <col min="8" max="8" width="5.5546875" customWidth="1"/>
    <col min="9" max="9" width="14.21875" bestFit="1" customWidth="1"/>
    <col min="10" max="10" width="21.33203125" customWidth="1"/>
    <col min="11" max="11" width="11.6640625" customWidth="1"/>
    <col min="12" max="12" width="12.5546875" customWidth="1"/>
    <col min="13" max="13" width="12" customWidth="1"/>
    <col min="14" max="14" width="10.88671875" customWidth="1"/>
    <col min="15" max="15" width="7.21875" customWidth="1"/>
    <col min="16" max="17" width="11.44140625" customWidth="1"/>
    <col min="18" max="27" width="9.44140625" customWidth="1"/>
  </cols>
  <sheetData>
    <row r="1" spans="1:15" ht="13.5" customHeight="1">
      <c r="A1" s="644" t="s">
        <v>0</v>
      </c>
      <c r="B1" s="645"/>
      <c r="C1" s="645"/>
      <c r="D1" s="645"/>
      <c r="E1" s="646"/>
      <c r="F1" s="16"/>
      <c r="G1" s="1"/>
      <c r="H1" s="647" t="s">
        <v>60682</v>
      </c>
      <c r="I1" s="648"/>
      <c r="J1" s="648"/>
      <c r="K1" s="648"/>
      <c r="L1" s="648"/>
      <c r="M1" s="648"/>
      <c r="N1" s="649"/>
      <c r="O1" s="3"/>
    </row>
    <row r="2" spans="1:15" ht="13.5" customHeight="1">
      <c r="A2" s="656" t="str">
        <f ca="1">"PERÍODO COMPUTADO: Artigos &amp; RH: " &amp; (YEAR(TODAY()) - 5) &amp; " - " &amp; (YEAR(TODAY()) - 1)&amp;" // Livros, Capítulos e Patentes: " &amp; (YEAR(TODAY()) - 10) &amp; " - " &amp; (YEAR(TODAY()) - 1)</f>
        <v>PERÍODO COMPUTADO: Artigos &amp; RH: 2021 - 2025 // Livros, Capítulos e Patentes: 2016 - 2025</v>
      </c>
      <c r="B2" s="657"/>
      <c r="C2" s="657"/>
      <c r="D2" s="657"/>
      <c r="E2" s="658"/>
      <c r="F2" s="16"/>
      <c r="G2" s="1"/>
      <c r="H2" s="650"/>
      <c r="I2" s="651"/>
      <c r="J2" s="651"/>
      <c r="K2" s="651"/>
      <c r="L2" s="651"/>
      <c r="M2" s="651"/>
      <c r="N2" s="652"/>
      <c r="O2" s="3"/>
    </row>
    <row r="3" spans="1:15" ht="16.2" customHeight="1" thickBot="1">
      <c r="A3" s="659" t="str" cm="1">
        <f t="array" aca="1" ref="A3" ca="1">"ORIENTADOR(A): " &amp; MID(CELL("filename", A1), FIND("]", CELL("filename", A1)) + 1, 255)</f>
        <v>ORIENTADOR(A): Piquini</v>
      </c>
      <c r="B3" s="660"/>
      <c r="C3" s="660"/>
      <c r="D3" s="660"/>
      <c r="E3" s="661"/>
      <c r="F3" s="16"/>
      <c r="G3" s="1"/>
      <c r="H3" s="653"/>
      <c r="I3" s="654"/>
      <c r="J3" s="654"/>
      <c r="K3" s="654"/>
      <c r="L3" s="654"/>
      <c r="M3" s="654"/>
      <c r="N3" s="655"/>
      <c r="O3" s="3"/>
    </row>
    <row r="4" spans="1:15" ht="13.5" customHeight="1" thickBot="1">
      <c r="A4" s="2"/>
      <c r="B4" s="16"/>
      <c r="C4" s="16"/>
      <c r="D4" s="16"/>
      <c r="E4" s="21"/>
      <c r="F4" s="16"/>
      <c r="G4" s="1"/>
      <c r="H4" s="1"/>
      <c r="I4" s="3"/>
      <c r="J4" s="3"/>
      <c r="K4" s="3"/>
      <c r="L4" s="3"/>
      <c r="M4" s="3"/>
      <c r="N4" s="3"/>
      <c r="O4" s="3"/>
    </row>
    <row r="5" spans="1:15" ht="13.5" customHeight="1">
      <c r="A5" s="39" t="s">
        <v>1</v>
      </c>
      <c r="B5" s="662"/>
      <c r="C5" s="662"/>
      <c r="D5" s="662"/>
      <c r="E5" s="663"/>
      <c r="F5" s="1"/>
      <c r="G5" s="1"/>
      <c r="H5" s="666" t="s">
        <v>1</v>
      </c>
      <c r="I5" s="667"/>
      <c r="J5" s="667"/>
      <c r="K5" s="667"/>
      <c r="L5" s="667"/>
      <c r="M5" s="667"/>
      <c r="N5" s="668"/>
      <c r="O5" s="3"/>
    </row>
    <row r="6" spans="1:15" ht="13.5" customHeight="1" thickBot="1">
      <c r="A6" s="40" t="s">
        <v>2</v>
      </c>
      <c r="B6" s="664"/>
      <c r="C6" s="664"/>
      <c r="D6" s="664"/>
      <c r="E6" s="665"/>
      <c r="F6" s="1"/>
      <c r="G6" s="1"/>
      <c r="H6" s="669" t="s">
        <v>2</v>
      </c>
      <c r="I6" s="670"/>
      <c r="J6" s="670"/>
      <c r="K6" s="670"/>
      <c r="L6" s="670"/>
      <c r="M6" s="670"/>
      <c r="N6" s="671"/>
      <c r="O6" s="3"/>
    </row>
    <row r="7" spans="1:15" ht="13.5" customHeight="1" thickBot="1">
      <c r="A7" s="56" t="s">
        <v>53954</v>
      </c>
      <c r="B7" s="57" t="s">
        <v>53964</v>
      </c>
      <c r="C7" s="57" t="s">
        <v>3</v>
      </c>
      <c r="D7" s="58" t="s">
        <v>4</v>
      </c>
      <c r="E7" s="59" t="s">
        <v>53908</v>
      </c>
      <c r="F7" s="4"/>
      <c r="G7" s="4"/>
      <c r="H7" s="72" t="s">
        <v>60667</v>
      </c>
      <c r="I7" s="57" t="s">
        <v>55886</v>
      </c>
      <c r="J7" s="57" t="s">
        <v>24</v>
      </c>
      <c r="K7" s="57" t="s">
        <v>25</v>
      </c>
      <c r="L7" s="57" t="s">
        <v>26</v>
      </c>
      <c r="M7" s="57" t="s">
        <v>27</v>
      </c>
      <c r="N7" s="73" t="s">
        <v>53908</v>
      </c>
      <c r="O7" s="3"/>
    </row>
    <row r="8" spans="1:15" ht="13.5" customHeight="1">
      <c r="A8" s="60" t="str">
        <f t="shared" ref="A8:A24" si="0">IF(I8="", "", IF(J8="", "Revista sem Fator de Impacto" &amp; IF(K8="", "", ", " &amp; K8 &amp; ",") &amp; IF(L8="", "", " p. " &amp; L8), J8 &amp; IF(K8="", "", ", " &amp; K8 &amp; ",") &amp; IF(L8="", "", " p. " &amp; L8)))</f>
        <v>Computational and Theoretical Chemistry, 2021, p. 113279</v>
      </c>
      <c r="B8" s="61">
        <f>IF(I8="","",_xlfn.LET(
  _xlpm.resultado1, VLOOKUP(I8,'JCR 2026 (JIF 25)'!A:C,3,FALSE),
  _xlpm.resultado2, VLOOKUP(I8,'JCR 2026 (JIF 25)'!B:C,2,FALSE),
  _xlpm.resultado, IFERROR(_xlpm.resultado1, IFERROR(_xlpm.resultado2,"")),
  IF(_xlpm.resultado="N/A", "N/A",
     IF(OR(_xlpm.resultado=0, _xlpm.resultado=""), "Revista sem FI", VALUE(_xlpm.resultado))
  )
))</f>
        <v>2.9</v>
      </c>
      <c r="C8" s="380">
        <f>IF(OR(ISBLANK(M8),NOT(ISNUMBER(B8))),"",1/M8)</f>
        <v>1</v>
      </c>
      <c r="D8" s="381">
        <f t="shared" ref="D8:D24" ca="1" si="1">IF(J8="","",IF(OR(B8=0,B8="Revista sem FI"),0,IF(OR(AND(ISNUMBER(C8),C8&gt;0),AND(ISNUMBER(E8),E8&gt;0)),1,0)))</f>
        <v>1</v>
      </c>
      <c r="E8" s="557" t="str">
        <f ca="1">IF(OR(N8="",NOT(ISNUMBER(B8))),"",IF(SUM(INDIRECT("$E$7:E"&amp;ROW()-1))+1/N8&gt;$C$25,0,1/N8))</f>
        <v/>
      </c>
      <c r="F8" s="3"/>
      <c r="G8" s="3"/>
      <c r="H8" s="49">
        <f>IF(I8&lt;&gt;"", COUNTIF($I$8:I8, "&lt;&gt;"), "")</f>
        <v>1</v>
      </c>
      <c r="I8" s="87" t="s">
        <v>13664</v>
      </c>
      <c r="J8" s="249" t="str">
        <f>IFERROR(VLOOKUP(I8,'JCR 2026 (JIF 25)'!A:D,4,0), IFERROR(VLOOKUP(I8,'JCR 2026 (JIF 25)'!B:D,3,0),""))</f>
        <v>Computational and Theoretical Chemistry</v>
      </c>
      <c r="K8" s="19">
        <v>2021</v>
      </c>
      <c r="L8" s="19">
        <v>113279</v>
      </c>
      <c r="M8" s="19">
        <v>1</v>
      </c>
      <c r="N8" s="53"/>
      <c r="O8" s="3"/>
    </row>
    <row r="9" spans="1:15" ht="13.5" customHeight="1">
      <c r="A9" s="37" t="str">
        <f t="shared" si="0"/>
        <v/>
      </c>
      <c r="B9" s="23" t="str">
        <f>IF(I9="","",_xlfn.LET(
  _xlpm.resultado1, VLOOKUP(I9,'JCR 2026 (JIF 25)'!A:C,3,FALSE),
  _xlpm.resultado2, VLOOKUP(I9,'JCR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9" s="388" t="str">
        <f t="shared" ref="C9:C24" si="2">IF(OR(ISBLANK(M9),NOT(ISNUMBER(B9))),"",1/M9)</f>
        <v/>
      </c>
      <c r="D9" s="389" t="str">
        <f t="shared" si="1"/>
        <v/>
      </c>
      <c r="E9" s="561" t="str">
        <f t="shared" ref="E9:E24" ca="1" si="3">IF(OR(N9="",NOT(ISNUMBER(B9))),"",IF(SUM(INDIRECT("$E$7:E"&amp;ROW()-1))+1/N9&gt;$C$25,0,1/N9))</f>
        <v/>
      </c>
      <c r="F9" s="3"/>
      <c r="G9" s="3"/>
      <c r="H9" s="49" t="str">
        <f>IF(I9&lt;&gt;"", COUNTIF($I$8:I9, "&lt;&gt;"), "")</f>
        <v/>
      </c>
      <c r="I9" s="87"/>
      <c r="J9" s="249" t="str">
        <f>IFERROR(VLOOKUP(I9,'JCR 2026 (JIF 25)'!A:D,4,0), IFERROR(VLOOKUP(I9,'JCR 2026 (JIF 25)'!B:D,3,0),""))</f>
        <v/>
      </c>
      <c r="K9" s="19"/>
      <c r="L9" s="19"/>
      <c r="M9" s="19"/>
      <c r="N9" s="53"/>
      <c r="O9" s="3"/>
    </row>
    <row r="10" spans="1:15" ht="13.5" customHeight="1">
      <c r="A10" s="37" t="str">
        <f t="shared" si="0"/>
        <v/>
      </c>
      <c r="B10" s="23" t="str">
        <f>IF(I10="","",_xlfn.LET(
  _xlpm.resultado1, VLOOKUP(I10,'JCR 2026 (JIF 25)'!A:C,3,FALSE),
  _xlpm.resultado2, VLOOKUP(I10,'JCR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0" s="388" t="str">
        <f t="shared" si="2"/>
        <v/>
      </c>
      <c r="D10" s="389" t="str">
        <f t="shared" si="1"/>
        <v/>
      </c>
      <c r="E10" s="561" t="str">
        <f t="shared" ca="1" si="3"/>
        <v/>
      </c>
      <c r="F10" s="3"/>
      <c r="G10" s="3"/>
      <c r="H10" s="49" t="str">
        <f>IF(I10&lt;&gt;"", COUNTIF($I$8:I10, "&lt;&gt;"), "")</f>
        <v/>
      </c>
      <c r="I10" s="87"/>
      <c r="J10" s="249" t="str">
        <f>IFERROR(VLOOKUP(I10,'JCR 2026 (JIF 25)'!A:D,4,0), IFERROR(VLOOKUP(I10,'JCR 2026 (JIF 25)'!B:D,3,0),""))</f>
        <v/>
      </c>
      <c r="K10" s="19"/>
      <c r="L10" s="19"/>
      <c r="M10" s="19"/>
      <c r="N10" s="53"/>
      <c r="O10" s="3"/>
    </row>
    <row r="11" spans="1:15" ht="13.5" customHeight="1">
      <c r="A11" s="37" t="str">
        <f t="shared" si="0"/>
        <v/>
      </c>
      <c r="B11" s="23" t="str">
        <f>IF(I11="","",_xlfn.LET(
  _xlpm.resultado1, VLOOKUP(I11,'JCR 2026 (JIF 25)'!A:C,3,FALSE),
  _xlpm.resultado2, VLOOKUP(I11,'JCR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1" s="388" t="str">
        <f t="shared" si="2"/>
        <v/>
      </c>
      <c r="D11" s="389" t="str">
        <f t="shared" si="1"/>
        <v/>
      </c>
      <c r="E11" s="561" t="str">
        <f t="shared" ca="1" si="3"/>
        <v/>
      </c>
      <c r="F11" s="3"/>
      <c r="G11" s="3"/>
      <c r="H11" s="49" t="str">
        <f>IF(I11&lt;&gt;"", COUNTIF($I$8:I11, "&lt;&gt;"), "")</f>
        <v/>
      </c>
      <c r="I11" s="87"/>
      <c r="J11" s="249" t="str">
        <f>IFERROR(VLOOKUP(I11,'JCR 2026 (JIF 25)'!A:D,4,0), IFERROR(VLOOKUP(I11,'JCR 2026 (JIF 25)'!B:D,3,0),""))</f>
        <v/>
      </c>
      <c r="K11" s="19"/>
      <c r="L11" s="19"/>
      <c r="M11" s="19"/>
      <c r="N11" s="53"/>
      <c r="O11" s="3"/>
    </row>
    <row r="12" spans="1:15" ht="13.5" customHeight="1">
      <c r="A12" s="37" t="str">
        <f t="shared" si="0"/>
        <v/>
      </c>
      <c r="B12" s="23" t="str">
        <f>IF(I12="","",_xlfn.LET(
  _xlpm.resultado1, VLOOKUP(I12,'JCR 2026 (JIF 25)'!A:C,3,FALSE),
  _xlpm.resultado2, VLOOKUP(I12,'JCR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2" s="388" t="str">
        <f t="shared" si="2"/>
        <v/>
      </c>
      <c r="D12" s="389" t="str">
        <f t="shared" si="1"/>
        <v/>
      </c>
      <c r="E12" s="561" t="str">
        <f t="shared" ca="1" si="3"/>
        <v/>
      </c>
      <c r="F12" s="3"/>
      <c r="G12" s="14"/>
      <c r="H12" s="49" t="str">
        <f>IF(I12&lt;&gt;"", COUNTIF($I$8:I12, "&lt;&gt;"), "")</f>
        <v/>
      </c>
      <c r="I12" s="87"/>
      <c r="J12" s="249" t="str">
        <f>IFERROR(VLOOKUP(I12,'JCR 2026 (JIF 25)'!A:D,4,0), IFERROR(VLOOKUP(I12,'JCR 2026 (JIF 25)'!B:D,3,0),""))</f>
        <v/>
      </c>
      <c r="K12" s="19"/>
      <c r="L12" s="19"/>
      <c r="M12" s="19"/>
      <c r="N12" s="53"/>
      <c r="O12" s="14"/>
    </row>
    <row r="13" spans="1:15" ht="13.5" customHeight="1">
      <c r="A13" s="37" t="str">
        <f t="shared" si="0"/>
        <v/>
      </c>
      <c r="B13" s="23" t="str">
        <f>IF(I13="","",_xlfn.LET(
  _xlpm.resultado1, VLOOKUP(I13,'JCR 2026 (JIF 25)'!A:C,3,FALSE),
  _xlpm.resultado2, VLOOKUP(I13,'JCR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3" s="388" t="str">
        <f t="shared" si="2"/>
        <v/>
      </c>
      <c r="D13" s="389" t="str">
        <f t="shared" si="1"/>
        <v/>
      </c>
      <c r="E13" s="561" t="str">
        <f t="shared" ca="1" si="3"/>
        <v/>
      </c>
      <c r="F13" s="3"/>
      <c r="G13" s="14"/>
      <c r="H13" s="49" t="str">
        <f>IF(I13&lt;&gt;"", COUNTIF($I$8:I13, "&lt;&gt;"), "")</f>
        <v/>
      </c>
      <c r="I13" s="87"/>
      <c r="J13" s="249" t="str">
        <f>IFERROR(VLOOKUP(I13,'JCR 2026 (JIF 25)'!A:D,4,0), IFERROR(VLOOKUP(I13,'JCR 2026 (JIF 25)'!B:D,3,0),""))</f>
        <v/>
      </c>
      <c r="K13" s="19"/>
      <c r="L13" s="19"/>
      <c r="M13" s="19"/>
      <c r="N13" s="53"/>
      <c r="O13" s="14"/>
    </row>
    <row r="14" spans="1:15" ht="13.5" customHeight="1">
      <c r="A14" s="37" t="str">
        <f t="shared" si="0"/>
        <v/>
      </c>
      <c r="B14" s="23" t="str">
        <f>IF(I14="","",_xlfn.LET(
  _xlpm.resultado1, VLOOKUP(I14,'JCR 2026 (JIF 25)'!A:C,3,FALSE),
  _xlpm.resultado2, VLOOKUP(I14,'JCR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4" s="388" t="str">
        <f t="shared" si="2"/>
        <v/>
      </c>
      <c r="D14" s="389" t="str">
        <f t="shared" si="1"/>
        <v/>
      </c>
      <c r="E14" s="561" t="str">
        <f t="shared" ca="1" si="3"/>
        <v/>
      </c>
      <c r="F14" s="3"/>
      <c r="G14" s="14"/>
      <c r="H14" s="49" t="str">
        <f>IF(I14&lt;&gt;"", COUNTIF($I$8:I14, "&lt;&gt;"), "")</f>
        <v/>
      </c>
      <c r="I14" s="87"/>
      <c r="J14" s="249" t="str">
        <f>IFERROR(VLOOKUP(I14,'JCR 2026 (JIF 25)'!A:D,4,0), IFERROR(VLOOKUP(I14,'JCR 2026 (JIF 25)'!B:D,3,0),""))</f>
        <v/>
      </c>
      <c r="K14" s="19"/>
      <c r="L14" s="19"/>
      <c r="M14" s="19"/>
      <c r="N14" s="53"/>
      <c r="O14" s="14"/>
    </row>
    <row r="15" spans="1:15" ht="13.5" customHeight="1">
      <c r="A15" s="37" t="str">
        <f t="shared" si="0"/>
        <v/>
      </c>
      <c r="B15" s="23" t="str">
        <f>IF(I15="","",_xlfn.LET(
  _xlpm.resultado1, VLOOKUP(I15,'JCR 2026 (JIF 25)'!A:C,3,FALSE),
  _xlpm.resultado2, VLOOKUP(I15,'JCR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5" s="388" t="str">
        <f t="shared" si="2"/>
        <v/>
      </c>
      <c r="D15" s="389" t="str">
        <f t="shared" si="1"/>
        <v/>
      </c>
      <c r="E15" s="561" t="str">
        <f t="shared" ca="1" si="3"/>
        <v/>
      </c>
      <c r="F15" s="3"/>
      <c r="G15" s="14"/>
      <c r="H15" s="49" t="str">
        <f>IF(I15&lt;&gt;"", COUNTIF($I$8:I15, "&lt;&gt;"), "")</f>
        <v/>
      </c>
      <c r="I15" s="87"/>
      <c r="J15" s="249" t="str">
        <f>IFERROR(VLOOKUP(I15,'JCR 2026 (JIF 25)'!A:D,4,0), IFERROR(VLOOKUP(I15,'JCR 2026 (JIF 25)'!B:D,3,0),""))</f>
        <v/>
      </c>
      <c r="K15" s="19"/>
      <c r="L15" s="19"/>
      <c r="M15" s="19"/>
      <c r="N15" s="53"/>
      <c r="O15" s="14"/>
    </row>
    <row r="16" spans="1:15" ht="13.5" customHeight="1">
      <c r="A16" s="37" t="str">
        <f t="shared" si="0"/>
        <v/>
      </c>
      <c r="B16" s="23" t="str">
        <f>IF(I16="","",_xlfn.LET(
  _xlpm.resultado1, VLOOKUP(I16,'JCR 2026 (JIF 25)'!A:C,3,FALSE),
  _xlpm.resultado2, VLOOKUP(I16,'JCR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6" s="388" t="str">
        <f t="shared" si="2"/>
        <v/>
      </c>
      <c r="D16" s="389" t="str">
        <f t="shared" si="1"/>
        <v/>
      </c>
      <c r="E16" s="561" t="str">
        <f t="shared" ca="1" si="3"/>
        <v/>
      </c>
      <c r="F16" s="3"/>
      <c r="G16" s="14"/>
      <c r="H16" s="49" t="str">
        <f>IF(I16&lt;&gt;"", COUNTIF($I$8:I16, "&lt;&gt;"), "")</f>
        <v/>
      </c>
      <c r="I16" s="87"/>
      <c r="J16" s="249" t="str">
        <f>IFERROR(VLOOKUP(I16,'JCR 2026 (JIF 25)'!A:D,4,0), IFERROR(VLOOKUP(I16,'JCR 2026 (JIF 25)'!B:D,3,0),""))</f>
        <v/>
      </c>
      <c r="K16" s="19"/>
      <c r="L16" s="19"/>
      <c r="M16" s="19"/>
      <c r="N16" s="53"/>
      <c r="O16" s="14"/>
    </row>
    <row r="17" spans="1:15" ht="13.5" customHeight="1">
      <c r="A17" s="37" t="str">
        <f t="shared" si="0"/>
        <v/>
      </c>
      <c r="B17" s="23" t="str">
        <f>IF(I17="","",_xlfn.LET(
  _xlpm.resultado1, VLOOKUP(I17,'JCR 2026 (JIF 25)'!A:C,3,FALSE),
  _xlpm.resultado2, VLOOKUP(I17,'JCR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7" s="388" t="str">
        <f t="shared" si="2"/>
        <v/>
      </c>
      <c r="D17" s="389" t="str">
        <f t="shared" si="1"/>
        <v/>
      </c>
      <c r="E17" s="561" t="str">
        <f t="shared" ca="1" si="3"/>
        <v/>
      </c>
      <c r="F17" s="3"/>
      <c r="G17" s="3"/>
      <c r="H17" s="49" t="str">
        <f>IF(I17&lt;&gt;"", COUNTIF($I$8:I17, "&lt;&gt;"), "")</f>
        <v/>
      </c>
      <c r="I17" s="87"/>
      <c r="J17" s="249" t="str">
        <f>IFERROR(VLOOKUP(I17,'JCR 2026 (JIF 25)'!A:D,4,0), IFERROR(VLOOKUP(I17,'JCR 2026 (JIF 25)'!B:D,3,0),""))</f>
        <v/>
      </c>
      <c r="K17" s="19"/>
      <c r="L17" s="19"/>
      <c r="M17" s="19"/>
      <c r="N17" s="53"/>
      <c r="O17" s="3"/>
    </row>
    <row r="18" spans="1:15" ht="13.5" customHeight="1">
      <c r="A18" s="37" t="str">
        <f t="shared" si="0"/>
        <v/>
      </c>
      <c r="B18" s="23" t="str">
        <f>IF(I18="","",_xlfn.LET(
  _xlpm.resultado1, VLOOKUP(I18,'JCR 2026 (JIF 25)'!A:C,3,FALSE),
  _xlpm.resultado2, VLOOKUP(I18,'JCR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8" s="388" t="str">
        <f t="shared" si="2"/>
        <v/>
      </c>
      <c r="D18" s="389" t="str">
        <f t="shared" si="1"/>
        <v/>
      </c>
      <c r="E18" s="561" t="str">
        <f t="shared" ca="1" si="3"/>
        <v/>
      </c>
      <c r="F18" s="3"/>
      <c r="G18" s="14"/>
      <c r="H18" s="49" t="str">
        <f>IF(I18&lt;&gt;"", COUNTIF($I$8:I18, "&lt;&gt;"), "")</f>
        <v/>
      </c>
      <c r="I18" s="87"/>
      <c r="J18" s="249" t="str">
        <f>IFERROR(VLOOKUP(I18,'JCR 2026 (JIF 25)'!A:D,4,0), IFERROR(VLOOKUP(I18,'JCR 2026 (JIF 25)'!B:D,3,0),""))</f>
        <v/>
      </c>
      <c r="K18" s="19"/>
      <c r="L18" s="19"/>
      <c r="M18" s="19"/>
      <c r="N18" s="53"/>
      <c r="O18" s="14"/>
    </row>
    <row r="19" spans="1:15" ht="13.5" customHeight="1">
      <c r="A19" s="37" t="str">
        <f t="shared" si="0"/>
        <v/>
      </c>
      <c r="B19" s="23" t="str">
        <f>IF(I19="","",_xlfn.LET(
  _xlpm.resultado1, VLOOKUP(I19,'JCR 2026 (JIF 25)'!A:C,3,FALSE),
  _xlpm.resultado2, VLOOKUP(I19,'JCR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9" s="388" t="str">
        <f t="shared" si="2"/>
        <v/>
      </c>
      <c r="D19" s="389" t="str">
        <f t="shared" si="1"/>
        <v/>
      </c>
      <c r="E19" s="561" t="str">
        <f t="shared" ca="1" si="3"/>
        <v/>
      </c>
      <c r="F19" s="3"/>
      <c r="G19" s="14"/>
      <c r="H19" s="49" t="str">
        <f>IF(I19&lt;&gt;"", COUNTIF($I$8:I19, "&lt;&gt;"), "")</f>
        <v/>
      </c>
      <c r="I19" s="87"/>
      <c r="J19" s="249" t="str">
        <f>IFERROR(VLOOKUP(I19,'JCR 2026 (JIF 25)'!A:D,4,0), IFERROR(VLOOKUP(I19,'JCR 2026 (JIF 25)'!B:D,3,0),""))</f>
        <v/>
      </c>
      <c r="K19" s="19"/>
      <c r="L19" s="19"/>
      <c r="M19" s="19"/>
      <c r="N19" s="53"/>
      <c r="O19" s="14"/>
    </row>
    <row r="20" spans="1:15" ht="13.5" customHeight="1">
      <c r="A20" s="37" t="str">
        <f t="shared" si="0"/>
        <v/>
      </c>
      <c r="B20" s="23" t="str">
        <f>IF(I20="","",_xlfn.LET(
  _xlpm.resultado1, VLOOKUP(I20,'JCR 2026 (JIF 25)'!A:C,3,FALSE),
  _xlpm.resultado2, VLOOKUP(I20,'JCR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20" s="388" t="str">
        <f t="shared" si="2"/>
        <v/>
      </c>
      <c r="D20" s="389" t="str">
        <f t="shared" si="1"/>
        <v/>
      </c>
      <c r="E20" s="561" t="str">
        <f t="shared" ca="1" si="3"/>
        <v/>
      </c>
      <c r="F20" s="3"/>
      <c r="G20" s="14"/>
      <c r="H20" s="49" t="str">
        <f>IF(I20&lt;&gt;"", COUNTIF($I$8:I20, "&lt;&gt;"), "")</f>
        <v/>
      </c>
      <c r="I20" s="87"/>
      <c r="J20" s="249" t="str">
        <f>IFERROR(VLOOKUP(I20,'JCR 2026 (JIF 25)'!A:D,4,0), IFERROR(VLOOKUP(I20,'JCR 2026 (JIF 25)'!B:D,3,0),""))</f>
        <v/>
      </c>
      <c r="K20" s="19"/>
      <c r="L20" s="19"/>
      <c r="M20" s="19"/>
      <c r="N20" s="53"/>
      <c r="O20" s="14"/>
    </row>
    <row r="21" spans="1:15" ht="13.5" customHeight="1">
      <c r="A21" s="37" t="str">
        <f t="shared" si="0"/>
        <v/>
      </c>
      <c r="B21" s="23" t="str">
        <f>IF(I21="","",_xlfn.LET(
  _xlpm.resultado1, VLOOKUP(I21,'JCR 2026 (JIF 25)'!A:C,3,FALSE),
  _xlpm.resultado2, VLOOKUP(I21,'JCR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21" s="388" t="str">
        <f t="shared" si="2"/>
        <v/>
      </c>
      <c r="D21" s="389" t="str">
        <f t="shared" si="1"/>
        <v/>
      </c>
      <c r="E21" s="561" t="str">
        <f t="shared" ca="1" si="3"/>
        <v/>
      </c>
      <c r="F21" s="3"/>
      <c r="G21" s="3"/>
      <c r="H21" s="49" t="str">
        <f>IF(I21&lt;&gt;"", COUNTIF($I$8:I21, "&lt;&gt;"), "")</f>
        <v/>
      </c>
      <c r="I21" s="87"/>
      <c r="J21" s="249" t="str">
        <f>IFERROR(VLOOKUP(I21,'JCR 2026 (JIF 25)'!A:D,4,0), IFERROR(VLOOKUP(I21,'JCR 2026 (JIF 25)'!B:D,3,0),""))</f>
        <v/>
      </c>
      <c r="K21" s="19"/>
      <c r="L21" s="19"/>
      <c r="M21" s="19"/>
      <c r="N21" s="53"/>
      <c r="O21" s="3"/>
    </row>
    <row r="22" spans="1:15" ht="13.5" customHeight="1">
      <c r="A22" s="37" t="str">
        <f t="shared" si="0"/>
        <v/>
      </c>
      <c r="B22" s="23" t="str">
        <f>IF(I22="","",_xlfn.LET(
  _xlpm.resultado1, VLOOKUP(I22,'JCR 2026 (JIF 25)'!A:C,3,FALSE),
  _xlpm.resultado2, VLOOKUP(I22,'JCR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22" s="388" t="str">
        <f t="shared" si="2"/>
        <v/>
      </c>
      <c r="D22" s="389" t="str">
        <f t="shared" si="1"/>
        <v/>
      </c>
      <c r="E22" s="561" t="str">
        <f t="shared" ca="1" si="3"/>
        <v/>
      </c>
      <c r="F22" s="3"/>
      <c r="G22" s="3"/>
      <c r="H22" s="49" t="str">
        <f>IF(I22&lt;&gt;"", COUNTIF($I$8:I22, "&lt;&gt;"), "")</f>
        <v/>
      </c>
      <c r="I22" s="87"/>
      <c r="J22" s="249" t="str">
        <f>IFERROR(VLOOKUP(I22,'JCR 2026 (JIF 25)'!A:D,4,0), IFERROR(VLOOKUP(I22,'JCR 2026 (JIF 25)'!B:D,3,0),""))</f>
        <v/>
      </c>
      <c r="K22" s="19"/>
      <c r="L22" s="19"/>
      <c r="M22" s="19"/>
      <c r="N22" s="53"/>
      <c r="O22" s="3"/>
    </row>
    <row r="23" spans="1:15" ht="13.5" customHeight="1">
      <c r="A23" s="37" t="str">
        <f t="shared" si="0"/>
        <v/>
      </c>
      <c r="B23" s="23" t="str">
        <f>IF(I23="","",_xlfn.LET(
  _xlpm.resultado1, VLOOKUP(I23,'JCR 2026 (JIF 25)'!A:C,3,FALSE),
  _xlpm.resultado2, VLOOKUP(I23,'JCR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23" s="388" t="str">
        <f t="shared" si="2"/>
        <v/>
      </c>
      <c r="D23" s="389" t="str">
        <f t="shared" si="1"/>
        <v/>
      </c>
      <c r="E23" s="561" t="str">
        <f t="shared" ca="1" si="3"/>
        <v/>
      </c>
      <c r="F23" s="3"/>
      <c r="G23" s="3"/>
      <c r="H23" s="49" t="str">
        <f>IF(I23&lt;&gt;"", COUNTIF($I$8:I23, "&lt;&gt;"), "")</f>
        <v/>
      </c>
      <c r="I23" s="87"/>
      <c r="J23" s="249" t="str">
        <f>IFERROR(VLOOKUP(I23,'JCR 2026 (JIF 25)'!A:D,4,0), IFERROR(VLOOKUP(I23,'JCR 2026 (JIF 25)'!B:D,3,0),""))</f>
        <v/>
      </c>
      <c r="K23" s="19"/>
      <c r="L23" s="19"/>
      <c r="M23" s="19"/>
      <c r="N23" s="53"/>
      <c r="O23" s="3"/>
    </row>
    <row r="24" spans="1:15" ht="13.5" customHeight="1" thickBot="1">
      <c r="A24" s="38" t="str">
        <f t="shared" si="0"/>
        <v/>
      </c>
      <c r="B24" s="33" t="str">
        <f>IF(I24="","",_xlfn.LET(
  _xlpm.resultado1, VLOOKUP(I24,'JCR 2026 (JIF 25)'!A:C,3,FALSE),
  _xlpm.resultado2, VLOOKUP(I24,'JCR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24" s="397" t="str">
        <f t="shared" si="2"/>
        <v/>
      </c>
      <c r="D24" s="398" t="str">
        <f t="shared" si="1"/>
        <v/>
      </c>
      <c r="E24" s="562" t="str">
        <f t="shared" ca="1" si="3"/>
        <v/>
      </c>
      <c r="F24" s="3"/>
      <c r="G24" s="3"/>
      <c r="H24" s="50" t="str">
        <f>IF(I24&lt;&gt;"", COUNTIF($I$8:I24, "&lt;&gt;"), "")</f>
        <v/>
      </c>
      <c r="I24" s="228"/>
      <c r="J24" s="284" t="str">
        <f>IFERROR(VLOOKUP(I24,'JCR 2026 (JIF 25)'!A:D,4,0), IFERROR(VLOOKUP(I24,'JCR 2026 (JIF 25)'!B:D,3,0),""))</f>
        <v/>
      </c>
      <c r="K24" s="47"/>
      <c r="L24" s="47"/>
      <c r="M24" s="47"/>
      <c r="N24" s="54"/>
      <c r="O24" s="3"/>
    </row>
    <row r="25" spans="1:15" ht="13.5" customHeight="1">
      <c r="A25" s="34" t="s">
        <v>60663</v>
      </c>
      <c r="B25" s="35">
        <f>SUM(B8:B24)</f>
        <v>2.9</v>
      </c>
      <c r="C25" s="35">
        <f>SUM(C8:C24)</f>
        <v>1</v>
      </c>
      <c r="D25" s="35">
        <f ca="1">SUM(D8:D24)</f>
        <v>1</v>
      </c>
      <c r="E25" s="36">
        <f ca="1">SUM(E8:E24)</f>
        <v>0</v>
      </c>
      <c r="F25" s="3"/>
      <c r="G25" s="3"/>
      <c r="H25" s="3"/>
      <c r="I25" s="3"/>
      <c r="J25" s="239"/>
      <c r="K25" s="3"/>
      <c r="L25" s="3"/>
      <c r="M25" s="3"/>
      <c r="N25" s="3"/>
      <c r="O25" s="3"/>
    </row>
    <row r="26" spans="1:15" ht="13.5" customHeight="1" thickBot="1">
      <c r="A26" s="24"/>
      <c r="B26" s="25" t="s">
        <v>53910</v>
      </c>
      <c r="C26" s="55">
        <f ca="1">C25+(MIN(C25,E25))</f>
        <v>1</v>
      </c>
      <c r="D26" s="26"/>
      <c r="E26" s="27"/>
      <c r="F26" s="14"/>
      <c r="G26" s="14"/>
      <c r="H26" s="14"/>
      <c r="I26" s="14"/>
      <c r="J26" s="210"/>
      <c r="K26" s="14"/>
      <c r="L26" s="14"/>
      <c r="M26" s="3"/>
      <c r="N26" s="3"/>
      <c r="O26" s="3"/>
    </row>
    <row r="27" spans="1:15" ht="13.5" customHeight="1" thickBot="1">
      <c r="A27" s="16"/>
      <c r="B27" s="21"/>
      <c r="C27" s="21"/>
      <c r="D27" s="29"/>
      <c r="E27" s="15"/>
      <c r="F27" s="3"/>
      <c r="G27" s="3"/>
      <c r="H27" s="3"/>
      <c r="I27" s="3"/>
      <c r="J27" s="8"/>
      <c r="K27" s="3"/>
      <c r="L27" s="3"/>
      <c r="M27" s="3"/>
      <c r="N27" s="3"/>
      <c r="O27" s="3"/>
    </row>
    <row r="28" spans="1:15" ht="13.5" customHeight="1" thickBot="1">
      <c r="A28" s="41" t="s">
        <v>6</v>
      </c>
      <c r="B28" s="133" t="s">
        <v>53953</v>
      </c>
      <c r="C28" s="42" cm="1">
        <f t="array" aca="1" ref="C28" ca="1">_xlfn.LET(
_xlpm._nAP,COUNTIF(C8:C24,"&gt;0"),
_xlpm._nTotal,SUM(D8:D24),
_xlpm._nCandidatosAPCo,SUMPRODUCT(--ISNUMBER(E8:E24)),
_xlpm._nAPCoUsados,MIN(MAX(0,_xlpm._nTotal-_xlpm._nAP),_xlpm._nCandidatosAPCo),
_xlpm._FIAPCo,_xlfn._xlws.FILTER(
   IF(ISNUMBER(B8:B24),B8:B24,0),
   ISNUMBER(E8:E24),
   0
),
_xlpm._somaAP,SUMIFS(B8:B24,C8:C24,"&gt;0"),
_xlpm._somaAPCo,IF(
   _xlpm._nAPCoUsados=0,
   0,
   SUM(
      LARGE(
         _xlpm._FIAPCo,
         _xlfn.SEQUENCE(_xlpm._nAPCoUsados)
      )
   )
),
IF(
   _xlpm._nTotal=0,
   0,
   (_xlpm._somaAP+_xlpm._somaAPCo)/_xlpm._nTotal
)
)</f>
        <v>2.9</v>
      </c>
      <c r="D28" s="14" t="s">
        <v>53962</v>
      </c>
      <c r="E28" s="8"/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1:15" ht="13.5" customHeight="1">
      <c r="A29" s="3"/>
      <c r="B29" s="3"/>
      <c r="C29" s="3"/>
      <c r="D29" s="210" t="s">
        <v>53963</v>
      </c>
      <c r="E29" s="8"/>
      <c r="F29" s="3"/>
      <c r="G29" s="3"/>
      <c r="H29" s="3"/>
      <c r="I29" s="3"/>
      <c r="J29" s="3"/>
      <c r="K29" s="3"/>
      <c r="L29" s="3"/>
      <c r="M29" s="3"/>
      <c r="N29" s="3"/>
      <c r="O29" s="3"/>
    </row>
    <row r="30" spans="1:15" ht="13.5" customHeight="1" thickBot="1">
      <c r="A30" s="14"/>
      <c r="B30" s="14"/>
      <c r="C30" s="14"/>
      <c r="D30" s="210"/>
      <c r="E30" s="15"/>
      <c r="F30" s="14"/>
      <c r="G30" s="14"/>
      <c r="H30" s="14"/>
      <c r="I30" s="14"/>
      <c r="J30" s="14"/>
      <c r="K30" s="14"/>
      <c r="L30" s="14"/>
      <c r="M30" s="14"/>
      <c r="N30" s="14"/>
      <c r="O30" s="14"/>
    </row>
    <row r="31" spans="1:15" ht="13.5" customHeight="1" thickBot="1">
      <c r="A31" s="39" t="s">
        <v>53952</v>
      </c>
      <c r="B31" s="212"/>
      <c r="C31" s="57" t="s">
        <v>3</v>
      </c>
      <c r="D31" s="58" t="s">
        <v>4</v>
      </c>
      <c r="E31" s="8"/>
      <c r="F31" s="3"/>
      <c r="G31" s="3"/>
      <c r="H31" s="257" t="s">
        <v>60667</v>
      </c>
      <c r="I31" s="258" t="s">
        <v>60675</v>
      </c>
      <c r="J31" s="258" t="s">
        <v>60677</v>
      </c>
      <c r="K31" s="259" t="s">
        <v>25</v>
      </c>
      <c r="L31" s="258" t="s">
        <v>60676</v>
      </c>
      <c r="M31" s="259" t="s">
        <v>53917</v>
      </c>
      <c r="N31" s="260" t="s">
        <v>60680</v>
      </c>
      <c r="O31" s="3"/>
    </row>
    <row r="32" spans="1:15" ht="13.5" customHeight="1">
      <c r="A32" s="672" t="str">
        <f t="shared" ref="A32:A40" si="4">IF(OR(ISBLANK(J32),ISBLANK(K32)), "", J32 &amp; ", " &amp; K32)</f>
        <v/>
      </c>
      <c r="B32" s="673"/>
      <c r="C32" s="269" t="str">
        <f>IF(I32="","",
 IF(I32="C", IF(L32="N", 1, IF(L32="I", 2, 0)),
 IF(I32="L", IF(L32="N", 2, IF(L32="I", 4, 0)),
 IF(I32="P",
    IF(L32="N",1,IF(L32="I",2,0)) *
    IF(L32&lt;&gt;"", IF(N32&lt;&gt;"", 2, 1), 0),
 0))))</f>
        <v/>
      </c>
      <c r="D32" s="275" t="str">
        <f t="shared" ref="D32:D41" si="5">IF(A32="","",1)</f>
        <v/>
      </c>
      <c r="E32" s="8"/>
      <c r="F32" s="3"/>
      <c r="G32" s="3"/>
      <c r="H32" s="48" t="str">
        <f>IF(J32&lt;&gt;"", COUNTIF($J32:J$32, "&lt;&gt;"), "")</f>
        <v/>
      </c>
      <c r="I32" s="203"/>
      <c r="J32" s="51"/>
      <c r="K32" s="46"/>
      <c r="L32" s="203"/>
      <c r="M32" s="296"/>
      <c r="N32" s="270"/>
      <c r="O32" s="3"/>
    </row>
    <row r="33" spans="1:15" ht="13.5" customHeight="1">
      <c r="A33" s="642" t="str">
        <f t="shared" si="4"/>
        <v/>
      </c>
      <c r="B33" s="643"/>
      <c r="C33" s="262" t="str">
        <f t="shared" ref="C33:C41" si="6">IF(I33="","",
 IF(I33="C", IF(L33="N", 1, IF(L33="I", 2, 0)),
 IF(I33="L", IF(L33="N", 2, IF(L33="I", 4, 0)),
 IF(I33="P",
    IF(L33="N",1,IF(L33="I",2,0)) *
    IF(L33&lt;&gt;"", IF(N33&lt;&gt;"", 2, 1), 0),
 0))))</f>
        <v/>
      </c>
      <c r="D33" s="276" t="str">
        <f t="shared" si="5"/>
        <v/>
      </c>
      <c r="E33" s="8"/>
      <c r="F33" s="3"/>
      <c r="G33" s="3"/>
      <c r="H33" s="282" t="str">
        <f>IF(J33&lt;&gt;"", COUNTIF($J$32:J33, "&lt;&gt;"), "")</f>
        <v/>
      </c>
      <c r="I33" s="87"/>
      <c r="J33" s="18"/>
      <c r="K33" s="19"/>
      <c r="L33" s="87"/>
      <c r="M33" s="295"/>
      <c r="N33" s="266"/>
      <c r="O33" s="3"/>
    </row>
    <row r="34" spans="1:15" ht="13.5" customHeight="1">
      <c r="A34" s="642" t="str">
        <f t="shared" si="4"/>
        <v/>
      </c>
      <c r="B34" s="643"/>
      <c r="C34" s="262" t="str">
        <f t="shared" si="6"/>
        <v/>
      </c>
      <c r="D34" s="276" t="str">
        <f t="shared" si="5"/>
        <v/>
      </c>
      <c r="E34" s="8"/>
      <c r="F34" s="3"/>
      <c r="G34" s="3"/>
      <c r="H34" s="282" t="str">
        <f>IF(J34&lt;&gt;"", COUNTIF($J$32:J34, "&lt;&gt;"), "")</f>
        <v/>
      </c>
      <c r="I34" s="87"/>
      <c r="J34" s="18"/>
      <c r="K34" s="19"/>
      <c r="L34" s="87"/>
      <c r="M34" s="295"/>
      <c r="N34" s="266"/>
      <c r="O34" s="3"/>
    </row>
    <row r="35" spans="1:15" ht="13.5" customHeight="1">
      <c r="A35" s="642" t="str">
        <f t="shared" si="4"/>
        <v/>
      </c>
      <c r="B35" s="643"/>
      <c r="C35" s="262" t="str">
        <f t="shared" si="6"/>
        <v/>
      </c>
      <c r="D35" s="276" t="str">
        <f t="shared" si="5"/>
        <v/>
      </c>
      <c r="E35" s="8"/>
      <c r="F35" s="3"/>
      <c r="G35" s="3"/>
      <c r="H35" s="282" t="str">
        <f>IF(J35&lt;&gt;"", COUNTIF($J$32:J35, "&lt;&gt;"), "")</f>
        <v/>
      </c>
      <c r="I35" s="87"/>
      <c r="J35" s="18"/>
      <c r="K35" s="19"/>
      <c r="L35" s="87"/>
      <c r="M35" s="295"/>
      <c r="N35" s="266"/>
      <c r="O35" s="3"/>
    </row>
    <row r="36" spans="1:15" ht="13.5" customHeight="1">
      <c r="A36" s="642" t="str">
        <f t="shared" si="4"/>
        <v/>
      </c>
      <c r="B36" s="643"/>
      <c r="C36" s="262" t="str">
        <f t="shared" si="6"/>
        <v/>
      </c>
      <c r="D36" s="276" t="str">
        <f t="shared" si="5"/>
        <v/>
      </c>
      <c r="E36" s="15"/>
      <c r="F36" s="14"/>
      <c r="G36" s="14"/>
      <c r="H36" s="282" t="str">
        <f>IF(J36&lt;&gt;"", COUNTIF($J$32:J36, "&lt;&gt;"), "")</f>
        <v/>
      </c>
      <c r="I36" s="87"/>
      <c r="J36" s="255"/>
      <c r="K36" s="19"/>
      <c r="L36" s="87"/>
      <c r="M36" s="295"/>
      <c r="N36" s="266"/>
      <c r="O36" s="14"/>
    </row>
    <row r="37" spans="1:15" ht="13.5" customHeight="1">
      <c r="A37" s="642" t="str">
        <f t="shared" si="4"/>
        <v/>
      </c>
      <c r="B37" s="643"/>
      <c r="C37" s="262" t="str">
        <f t="shared" si="6"/>
        <v/>
      </c>
      <c r="D37" s="276" t="str">
        <f t="shared" si="5"/>
        <v/>
      </c>
      <c r="E37" s="15"/>
      <c r="F37" s="14"/>
      <c r="G37" s="14"/>
      <c r="H37" s="282" t="str">
        <f>IF(J37&lt;&gt;"", COUNTIF($J$32:J37, "&lt;&gt;"), "")</f>
        <v/>
      </c>
      <c r="I37" s="87"/>
      <c r="J37" s="255"/>
      <c r="K37" s="19"/>
      <c r="L37" s="87"/>
      <c r="M37" s="295"/>
      <c r="N37" s="266"/>
      <c r="O37" s="14"/>
    </row>
    <row r="38" spans="1:15" ht="13.5" customHeight="1">
      <c r="A38" s="642" t="str">
        <f t="shared" si="4"/>
        <v/>
      </c>
      <c r="B38" s="643"/>
      <c r="C38" s="262" t="str">
        <f t="shared" si="6"/>
        <v/>
      </c>
      <c r="D38" s="276" t="str">
        <f t="shared" si="5"/>
        <v/>
      </c>
      <c r="E38" s="8"/>
      <c r="F38" s="3"/>
      <c r="G38" s="3"/>
      <c r="H38" s="282" t="str">
        <f>IF(J38&lt;&gt;"", COUNTIF($J$32:J38, "&lt;&gt;"), "")</f>
        <v/>
      </c>
      <c r="I38" s="87"/>
      <c r="J38" s="255"/>
      <c r="K38" s="6"/>
      <c r="L38" s="87"/>
      <c r="M38" s="295"/>
      <c r="N38" s="266"/>
      <c r="O38" s="3"/>
    </row>
    <row r="39" spans="1:15" ht="13.5" customHeight="1">
      <c r="A39" s="642" t="str">
        <f t="shared" si="4"/>
        <v/>
      </c>
      <c r="B39" s="643"/>
      <c r="C39" s="262" t="str">
        <f t="shared" si="6"/>
        <v/>
      </c>
      <c r="D39" s="276" t="str">
        <f t="shared" si="5"/>
        <v/>
      </c>
      <c r="E39" s="15"/>
      <c r="F39" s="14"/>
      <c r="G39" s="14"/>
      <c r="H39" s="282" t="str">
        <f>IF(J39&lt;&gt;"", COUNTIF($J$32:J39, "&lt;&gt;"), "")</f>
        <v/>
      </c>
      <c r="I39" s="87"/>
      <c r="J39" s="255"/>
      <c r="K39" s="7"/>
      <c r="L39" s="87"/>
      <c r="M39" s="295"/>
      <c r="N39" s="266"/>
      <c r="O39" s="14"/>
    </row>
    <row r="40" spans="1:15" ht="13.5" customHeight="1">
      <c r="A40" s="642" t="str">
        <f t="shared" si="4"/>
        <v/>
      </c>
      <c r="B40" s="643"/>
      <c r="C40" s="262" t="str">
        <f t="shared" si="6"/>
        <v/>
      </c>
      <c r="D40" s="276" t="str">
        <f t="shared" si="5"/>
        <v/>
      </c>
      <c r="E40" s="8"/>
      <c r="F40" s="3"/>
      <c r="G40" s="3"/>
      <c r="H40" s="282" t="str">
        <f>IF(J40&lt;&gt;"", COUNTIF($J$32:J40, "&lt;&gt;"), "")</f>
        <v/>
      </c>
      <c r="I40" s="87"/>
      <c r="J40" s="255"/>
      <c r="K40" s="19"/>
      <c r="L40" s="87"/>
      <c r="M40" s="295"/>
      <c r="N40" s="266"/>
      <c r="O40" s="3"/>
    </row>
    <row r="41" spans="1:15" ht="13.5" customHeight="1" thickBot="1">
      <c r="A41" s="674" t="str">
        <f>IF(OR(ISBLANK(Q41),ISBLANK(S41)), "", Q41 &amp; ", " &amp; S41)</f>
        <v/>
      </c>
      <c r="B41" s="675"/>
      <c r="C41" s="263" t="str">
        <f t="shared" si="6"/>
        <v/>
      </c>
      <c r="D41" s="277" t="str">
        <f t="shared" si="5"/>
        <v/>
      </c>
      <c r="E41" s="8"/>
      <c r="F41" s="3"/>
      <c r="G41" s="3"/>
      <c r="H41" s="293" t="str">
        <f>IF(J41&lt;&gt;"", COUNTIF($J$32:J41, "&lt;&gt;"), "")</f>
        <v/>
      </c>
      <c r="I41" s="228"/>
      <c r="J41" s="256"/>
      <c r="K41" s="228"/>
      <c r="L41" s="228"/>
      <c r="M41" s="297"/>
      <c r="N41" s="267"/>
      <c r="O41" s="3"/>
    </row>
    <row r="42" spans="1:15" ht="13.5" customHeight="1" thickBot="1">
      <c r="A42" s="676" t="s">
        <v>60663</v>
      </c>
      <c r="B42" s="677"/>
      <c r="C42" s="237">
        <f>SUM(C32:C41)</f>
        <v>0</v>
      </c>
      <c r="D42" s="238">
        <f>SUM(D32:D41)</f>
        <v>0</v>
      </c>
      <c r="E42" s="8"/>
      <c r="F42" s="3"/>
      <c r="G42" s="3"/>
      <c r="H42" s="3" t="s">
        <v>60668</v>
      </c>
      <c r="I42" s="3"/>
      <c r="J42" s="3"/>
      <c r="K42" s="3"/>
      <c r="L42" s="3"/>
      <c r="M42" s="3"/>
      <c r="N42" s="3"/>
      <c r="O42" s="3"/>
    </row>
    <row r="43" spans="1:15" ht="13.5" customHeight="1" thickBot="1">
      <c r="A43" s="127"/>
      <c r="B43" s="28"/>
      <c r="C43" s="15"/>
      <c r="D43" s="15"/>
      <c r="E43" s="8"/>
      <c r="F43" s="3"/>
      <c r="G43" s="3"/>
      <c r="H43" s="3" t="s">
        <v>60669</v>
      </c>
      <c r="I43" s="3"/>
      <c r="J43" s="3"/>
      <c r="K43" s="3"/>
      <c r="L43" s="3"/>
      <c r="M43" s="3"/>
      <c r="N43" s="3"/>
      <c r="O43" s="3"/>
    </row>
    <row r="44" spans="1:15" ht="13.5" customHeight="1" thickBot="1">
      <c r="A44" s="128" t="s">
        <v>60664</v>
      </c>
      <c r="B44" s="131" t="s">
        <v>53911</v>
      </c>
      <c r="C44" s="129">
        <f ca="1">C26+C42</f>
        <v>1</v>
      </c>
      <c r="D44" s="130">
        <f ca="1">D25 + D42</f>
        <v>1</v>
      </c>
      <c r="E44" s="8"/>
      <c r="F44" s="3"/>
      <c r="G44" s="3"/>
      <c r="H44" s="3" t="s">
        <v>60670</v>
      </c>
      <c r="I44" s="3"/>
      <c r="J44" s="3"/>
      <c r="K44" s="3"/>
      <c r="L44" s="3"/>
      <c r="M44" s="3"/>
      <c r="N44" s="3"/>
      <c r="O44" s="3"/>
    </row>
    <row r="45" spans="1:15" ht="13.5" customHeight="1" thickBot="1">
      <c r="A45" s="15"/>
      <c r="B45" s="131" t="s">
        <v>53914</v>
      </c>
      <c r="C45" s="130">
        <f>C42+C25</f>
        <v>1</v>
      </c>
      <c r="D45" s="14"/>
      <c r="E45" s="8"/>
      <c r="F45" s="3"/>
      <c r="G45" s="3"/>
      <c r="H45" s="3"/>
      <c r="I45" s="3"/>
      <c r="J45" s="3"/>
      <c r="K45" s="3"/>
      <c r="L45" s="3"/>
      <c r="M45" s="3"/>
      <c r="N45" s="3"/>
      <c r="O45" s="3"/>
    </row>
    <row r="46" spans="1:15" ht="13.5" customHeight="1" thickBot="1">
      <c r="A46" s="15"/>
      <c r="B46" s="15"/>
      <c r="C46" s="15"/>
      <c r="D46" s="14"/>
      <c r="E46" s="15"/>
      <c r="F46" s="14"/>
      <c r="G46" s="14"/>
      <c r="H46" s="14"/>
      <c r="I46" s="14"/>
      <c r="J46" s="14"/>
      <c r="K46" s="14"/>
      <c r="L46" s="14"/>
      <c r="M46" s="3"/>
      <c r="N46" s="3"/>
      <c r="O46" s="3"/>
    </row>
    <row r="47" spans="1:15" ht="13.5" customHeight="1" thickBot="1">
      <c r="A47" s="137" t="s">
        <v>7</v>
      </c>
      <c r="B47" s="139"/>
      <c r="C47" s="9"/>
      <c r="D47" s="3"/>
      <c r="E47" s="8"/>
      <c r="F47" s="3"/>
      <c r="G47" s="3"/>
      <c r="H47" s="137" t="s">
        <v>7</v>
      </c>
      <c r="I47" s="138"/>
      <c r="J47" s="138"/>
      <c r="K47" s="138"/>
      <c r="L47" s="139"/>
      <c r="M47" s="3"/>
      <c r="N47" s="3"/>
      <c r="O47" s="3"/>
    </row>
    <row r="48" spans="1:15" ht="13.5" customHeight="1" thickBot="1">
      <c r="A48" s="132" t="s">
        <v>8</v>
      </c>
      <c r="B48" s="134" t="s">
        <v>9</v>
      </c>
      <c r="C48" s="4"/>
      <c r="D48" s="3"/>
      <c r="E48" s="8"/>
      <c r="F48" s="3"/>
      <c r="G48" s="3"/>
      <c r="H48" s="196" t="s">
        <v>60667</v>
      </c>
      <c r="I48" s="57" t="s">
        <v>55886</v>
      </c>
      <c r="J48" s="197" t="s">
        <v>24</v>
      </c>
      <c r="K48" s="197" t="s">
        <v>25</v>
      </c>
      <c r="L48" s="198" t="s">
        <v>26</v>
      </c>
      <c r="M48" s="3"/>
      <c r="N48" s="3"/>
      <c r="O48" s="3"/>
    </row>
    <row r="49" spans="1:15" ht="13.5" customHeight="1">
      <c r="A49" s="135" t="str">
        <f t="shared" ref="A49:A68" si="7">IF(ISBLANK(J49),"",J49 &amp; IF(ISBLANK(K49), "", ", " &amp; K49 &amp; ",") &amp; IF(ISBLANK(L49), "", " p. " &amp; L49))</f>
        <v>Journal of Molecular Structure, 2025, p. 140056</v>
      </c>
      <c r="B49" s="136">
        <f>IF(C49="Revista sem FI",0,IF(OR(I49="",K49=""),"",1))</f>
        <v>1</v>
      </c>
      <c r="C49" s="239" t="str">
        <f>IF(IF(I49="","",_xlfn.LET(_xlpm.resultado1,VLOOKUP(I49,'JCR 2026 (JIF 25)'!A:C,3,FALSE),_xlpm.resultado2,VLOOKUP(I49,'JCR 2026 (JIF 25)'!B:C,2,FALSE),_xlpm.resultado,IFERROR(_xlpm.resultado1,IFERROR(_xlpm.resultado2,"")),IF(OR(_xlpm.resultado=0,_xlpm.resultado=""),"Revista sem FI",VALUE(_xlpm.resultado))))="Revista sem FI","Revista sem FI","")</f>
        <v/>
      </c>
      <c r="D49" s="3"/>
      <c r="E49" s="8"/>
      <c r="F49" s="3"/>
      <c r="G49" s="3"/>
      <c r="H49" s="48">
        <f>IF(I49&lt;&gt;"", COUNTIF($I$49:I49, "&lt;&gt;"), "")</f>
        <v>1</v>
      </c>
      <c r="I49" s="203" t="s">
        <v>1206</v>
      </c>
      <c r="J49" s="280" t="str">
        <f>IFERROR(VLOOKUP(I49,'JCR 2026 (JIF 25)'!A:D,4,0), IFERROR(VLOOKUP(I49,'JCR 2026 (JIF 25)'!B:D,3,0),""))</f>
        <v>Journal of Molecular Structure</v>
      </c>
      <c r="K49" s="46">
        <v>2025</v>
      </c>
      <c r="L49" s="52">
        <v>140056</v>
      </c>
      <c r="M49" s="3"/>
      <c r="N49" s="3"/>
      <c r="O49" s="3"/>
    </row>
    <row r="50" spans="1:15" ht="13.5" customHeight="1">
      <c r="A50" s="135" t="str">
        <f t="shared" si="7"/>
        <v>Journal of Molecular Structure, 2025, p. 140613</v>
      </c>
      <c r="B50" s="136">
        <f t="shared" ref="B50:B68" si="8">IF(C50="Revista sem FI",0,IF(OR(I50="",K50=""),"",1))</f>
        <v>1</v>
      </c>
      <c r="C50" s="239" t="str">
        <f>IF(IF(I50="","",_xlfn.LET(_xlpm.resultado1,VLOOKUP(I50,'JCR 2026 (JIF 25)'!A:C,3,FALSE),_xlpm.resultado2,VLOOKUP(I50,'JCR 2026 (JIF 25)'!B:C,2,FALSE),_xlpm.resultado,IFERROR(_xlpm.resultado1,IFERROR(_xlpm.resultado2,"")),IF(OR(_xlpm.resultado=0,_xlpm.resultado=""),"Revista sem FI",VALUE(_xlpm.resultado))))="Revista sem FI","Revista sem FI","")</f>
        <v/>
      </c>
      <c r="D50" s="3"/>
      <c r="E50" s="8"/>
      <c r="F50" s="3"/>
      <c r="G50" s="3"/>
      <c r="H50" s="49">
        <f>IF(I50&lt;&gt;"", COUNTIF($I$49:I50, "&lt;&gt;"), "")</f>
        <v>2</v>
      </c>
      <c r="I50" s="87" t="s">
        <v>1206</v>
      </c>
      <c r="J50" s="249" t="str">
        <f>IFERROR(VLOOKUP(I50,'JCR 2026 (JIF 25)'!A:D,4,0), IFERROR(VLOOKUP(I50,'JCR 2026 (JIF 25)'!B:D,3,0),""))</f>
        <v>Journal of Molecular Structure</v>
      </c>
      <c r="K50" s="19">
        <v>2025</v>
      </c>
      <c r="L50" s="53">
        <v>140613</v>
      </c>
      <c r="M50" s="3"/>
      <c r="N50" s="3"/>
      <c r="O50" s="3"/>
    </row>
    <row r="51" spans="1:15" ht="13.5" customHeight="1">
      <c r="A51" s="135" t="str">
        <f t="shared" si="7"/>
        <v>Journal of Molecular Liquids, 2021, p. 117223</v>
      </c>
      <c r="B51" s="136">
        <f t="shared" si="8"/>
        <v>0</v>
      </c>
      <c r="C51" s="239" t="str">
        <f>IF(IF(I51="","",_xlfn.LET(_xlpm.resultado1,VLOOKUP(I51,'JCR 2026 (JIF 25)'!A:C,3,FALSE),_xlpm.resultado2,VLOOKUP(I51,'JCR 2026 (JIF 25)'!B:C,2,FALSE),_xlpm.resultado,IFERROR(_xlpm.resultado1,IFERROR(_xlpm.resultado2,"")),IF(OR(_xlpm.resultado=0,_xlpm.resultado=""),"Revista sem FI",VALUE(_xlpm.resultado))))="Revista sem FI","Revista sem FI","")</f>
        <v>Revista sem FI</v>
      </c>
      <c r="D51" s="3"/>
      <c r="E51" s="8"/>
      <c r="F51" s="3"/>
      <c r="G51" s="3"/>
      <c r="H51" s="49">
        <f>IF(I51&lt;&gt;"", COUNTIF($I$49:I51, "&lt;&gt;"), "")</f>
        <v>3</v>
      </c>
      <c r="I51" s="87" t="s">
        <v>1202</v>
      </c>
      <c r="J51" s="249" t="str">
        <f>IFERROR(VLOOKUP(I51,'JCR 2026 (JIF 25)'!A:D,4,0), IFERROR(VLOOKUP(I51,'JCR 2026 (JIF 25)'!B:D,3,0),""))</f>
        <v>Journal of Molecular Liquids</v>
      </c>
      <c r="K51" s="19">
        <v>2021</v>
      </c>
      <c r="L51" s="53">
        <v>117223</v>
      </c>
      <c r="M51" s="3"/>
      <c r="N51" s="3"/>
      <c r="O51" s="3"/>
    </row>
    <row r="52" spans="1:15" ht="13.5" customHeight="1">
      <c r="A52" s="135" t="str">
        <f t="shared" si="7"/>
        <v>MATERIALS CHEMISTRY AND PHYSICS, 2023, p. 127146</v>
      </c>
      <c r="B52" s="136">
        <f t="shared" si="8"/>
        <v>1</v>
      </c>
      <c r="C52" s="239" t="str">
        <f>IF(IF(I52="","",_xlfn.LET(_xlpm.resultado1,VLOOKUP(I52,'JCR 2026 (JIF 25)'!A:C,3,FALSE),_xlpm.resultado2,VLOOKUP(I52,'JCR 2026 (JIF 25)'!B:C,2,FALSE),_xlpm.resultado,IFERROR(_xlpm.resultado1,IFERROR(_xlpm.resultado2,"")),IF(OR(_xlpm.resultado=0,_xlpm.resultado=""),"Revista sem FI",VALUE(_xlpm.resultado))))="Revista sem FI","Revista sem FI","")</f>
        <v/>
      </c>
      <c r="D52" s="3"/>
      <c r="E52" s="8"/>
      <c r="F52" s="3"/>
      <c r="G52" s="3"/>
      <c r="H52" s="49">
        <f>IF(I52&lt;&gt;"", COUNTIF($I$49:I52, "&lt;&gt;"), "")</f>
        <v>4</v>
      </c>
      <c r="I52" s="19" t="s">
        <v>1413</v>
      </c>
      <c r="J52" s="249" t="str">
        <f>IFERROR(VLOOKUP(I52,'JCR 2026 (JIF 25)'!A:D,4,0), IFERROR(VLOOKUP(I52,'JCR 2026 (JIF 25)'!B:D,3,0),""))</f>
        <v>MATERIALS CHEMISTRY AND PHYSICS</v>
      </c>
      <c r="K52" s="19">
        <v>2023</v>
      </c>
      <c r="L52" s="53">
        <v>127146</v>
      </c>
      <c r="M52" s="3"/>
      <c r="N52" s="3"/>
      <c r="O52" s="3"/>
    </row>
    <row r="53" spans="1:15" ht="13.5" customHeight="1">
      <c r="A53" s="135" t="str">
        <f t="shared" si="7"/>
        <v>INTERNATIONAL JOURNAL OF HYDROGEN ENERGY, 2021, p. 20586</v>
      </c>
      <c r="B53" s="136">
        <f t="shared" si="8"/>
        <v>1</v>
      </c>
      <c r="C53" s="239" t="str">
        <f>IF(IF(I53="","",_xlfn.LET(_xlpm.resultado1,VLOOKUP(I53,'JCR 2026 (JIF 25)'!A:C,3,FALSE),_xlpm.resultado2,VLOOKUP(I53,'JCR 2026 (JIF 25)'!B:C,2,FALSE),_xlpm.resultado,IFERROR(_xlpm.resultado1,IFERROR(_xlpm.resultado2,"")),IF(OR(_xlpm.resultado=0,_xlpm.resultado=""),"Revista sem FI",VALUE(_xlpm.resultado))))="Revista sem FI","Revista sem FI","")</f>
        <v/>
      </c>
      <c r="D53" s="3"/>
      <c r="E53" s="8"/>
      <c r="F53" s="3"/>
      <c r="G53" s="3"/>
      <c r="H53" s="49">
        <f>IF(I53&lt;&gt;"", COUNTIF($I$49:I53, "&lt;&gt;"), "")</f>
        <v>5</v>
      </c>
      <c r="I53" s="19" t="s">
        <v>938</v>
      </c>
      <c r="J53" s="249" t="str">
        <f>IFERROR(VLOOKUP(I53,'JCR 2026 (JIF 25)'!A:D,4,0), IFERROR(VLOOKUP(I53,'JCR 2026 (JIF 25)'!B:D,3,0),""))</f>
        <v>INTERNATIONAL JOURNAL OF HYDROGEN ENERGY</v>
      </c>
      <c r="K53" s="19">
        <v>2021</v>
      </c>
      <c r="L53" s="53">
        <v>20586</v>
      </c>
      <c r="M53" s="3"/>
      <c r="N53" s="3"/>
      <c r="O53" s="3"/>
    </row>
    <row r="54" spans="1:15" ht="13.5" customHeight="1">
      <c r="A54" s="135" t="str">
        <f t="shared" si="7"/>
        <v>INTERNATIONAL JOURNAL OF HYDROGEN ENERGY, 2022, p. 413673</v>
      </c>
      <c r="B54" s="136">
        <f t="shared" si="8"/>
        <v>1</v>
      </c>
      <c r="C54" s="239" t="str">
        <f>IF(IF(I54="","",_xlfn.LET(_xlpm.resultado1,VLOOKUP(I54,'JCR 2026 (JIF 25)'!A:C,3,FALSE),_xlpm.resultado2,VLOOKUP(I54,'JCR 2026 (JIF 25)'!B:C,2,FALSE),_xlpm.resultado,IFERROR(_xlpm.resultado1,IFERROR(_xlpm.resultado2,"")),IF(OR(_xlpm.resultado=0,_xlpm.resultado=""),"Revista sem FI",VALUE(_xlpm.resultado))))="Revista sem FI","Revista sem FI","")</f>
        <v/>
      </c>
      <c r="D54" s="3"/>
      <c r="E54" s="8"/>
      <c r="F54" s="3"/>
      <c r="G54" s="3"/>
      <c r="H54" s="49">
        <f>IF(I54&lt;&gt;"", COUNTIF($I$49:I54, "&lt;&gt;"), "")</f>
        <v>6</v>
      </c>
      <c r="I54" s="19" t="s">
        <v>938</v>
      </c>
      <c r="J54" s="249" t="str">
        <f>IFERROR(VLOOKUP(I54,'JCR 2026 (JIF 25)'!A:D,4,0), IFERROR(VLOOKUP(I54,'JCR 2026 (JIF 25)'!B:D,3,0),""))</f>
        <v>INTERNATIONAL JOURNAL OF HYDROGEN ENERGY</v>
      </c>
      <c r="K54" s="19">
        <v>2022</v>
      </c>
      <c r="L54" s="53">
        <v>413673</v>
      </c>
      <c r="M54" s="3"/>
      <c r="N54" s="3"/>
      <c r="O54" s="3"/>
    </row>
    <row r="55" spans="1:15" ht="13.5" customHeight="1">
      <c r="A55" s="135" t="str">
        <f t="shared" si="7"/>
        <v>SPECTROCHIMICA ACTA PART A-MOLECULAR AND BIOMOLECULAR SPECTROSCOPY, 2023, p. 122500</v>
      </c>
      <c r="B55" s="136">
        <f t="shared" si="8"/>
        <v>1</v>
      </c>
      <c r="C55" s="239" t="str">
        <f>IF(IF(I55="","",_xlfn.LET(_xlpm.resultado1,VLOOKUP(I55,'JCR 2026 (JIF 25)'!A:C,3,FALSE),_xlpm.resultado2,VLOOKUP(I55,'JCR 2026 (JIF 25)'!B:C,2,FALSE),_xlpm.resultado,IFERROR(_xlpm.resultado1,IFERROR(_xlpm.resultado2,"")),IF(OR(_xlpm.resultado=0,_xlpm.resultado=""),"Revista sem FI",VALUE(_xlpm.resultado))))="Revista sem FI","Revista sem FI","")</f>
        <v/>
      </c>
      <c r="D55" s="3"/>
      <c r="E55" s="8"/>
      <c r="F55" s="3"/>
      <c r="G55" s="3"/>
      <c r="H55" s="49">
        <f>IF(I55&lt;&gt;"", COUNTIF($I$49:I55, "&lt;&gt;"), "")</f>
        <v>7</v>
      </c>
      <c r="I55" s="19" t="s">
        <v>1947</v>
      </c>
      <c r="J55" s="249" t="str">
        <f>IFERROR(VLOOKUP(I55,'JCR 2026 (JIF 25)'!A:D,4,0), IFERROR(VLOOKUP(I55,'JCR 2026 (JIF 25)'!B:D,3,0),""))</f>
        <v>SPECTROCHIMICA ACTA PART A-MOLECULAR AND BIOMOLECULAR SPECTROSCOPY</v>
      </c>
      <c r="K55" s="19">
        <v>2023</v>
      </c>
      <c r="L55" s="53">
        <v>122500</v>
      </c>
      <c r="M55" s="3"/>
      <c r="N55" s="3"/>
      <c r="O55" s="3"/>
    </row>
    <row r="56" spans="1:15" ht="13.5" customHeight="1">
      <c r="A56" s="135" t="str">
        <f t="shared" si="7"/>
        <v>INORGANIC CHEMISTRY COMMUNICATIONS, 2021, p. 109024</v>
      </c>
      <c r="B56" s="136">
        <f t="shared" si="8"/>
        <v>1</v>
      </c>
      <c r="C56" s="239" t="str">
        <f>IF(IF(I56="","",_xlfn.LET(_xlpm.resultado1,VLOOKUP(I56,'JCR 2026 (JIF 25)'!A:C,3,FALSE),_xlpm.resultado2,VLOOKUP(I56,'JCR 2026 (JIF 25)'!B:C,2,FALSE),_xlpm.resultado,IFERROR(_xlpm.resultado1,IFERROR(_xlpm.resultado2,"")),IF(OR(_xlpm.resultado=0,_xlpm.resultado=""),"Revista sem FI",VALUE(_xlpm.resultado))))="Revista sem FI","Revista sem FI","")</f>
        <v/>
      </c>
      <c r="D56" s="14"/>
      <c r="E56" s="15"/>
      <c r="F56" s="14"/>
      <c r="G56" s="14"/>
      <c r="H56" s="49">
        <f>IF(I56&lt;&gt;"", COUNTIF($I$49:I56, "&lt;&gt;"), "")</f>
        <v>8</v>
      </c>
      <c r="I56" s="19" t="s">
        <v>901</v>
      </c>
      <c r="J56" s="249" t="str">
        <f>IFERROR(VLOOKUP(I56,'JCR 2026 (JIF 25)'!A:D,4,0), IFERROR(VLOOKUP(I56,'JCR 2026 (JIF 25)'!B:D,3,0),""))</f>
        <v>INORGANIC CHEMISTRY COMMUNICATIONS</v>
      </c>
      <c r="K56" s="19">
        <v>2021</v>
      </c>
      <c r="L56" s="53">
        <v>109024</v>
      </c>
      <c r="M56" s="3"/>
      <c r="N56" s="14"/>
      <c r="O56" s="14"/>
    </row>
    <row r="57" spans="1:15" ht="13.5" customHeight="1">
      <c r="A57" s="135" t="str">
        <f t="shared" si="7"/>
        <v>Computational Condensed Matter, 2023, p. e00785</v>
      </c>
      <c r="B57" s="136">
        <f t="shared" si="8"/>
        <v>1</v>
      </c>
      <c r="C57" s="239" t="str">
        <f>IF(IF(I57="","",_xlfn.LET(_xlpm.resultado1,VLOOKUP(I57,'JCR 2026 (JIF 25)'!A:C,3,FALSE),_xlpm.resultado2,VLOOKUP(I57,'JCR 2026 (JIF 25)'!B:C,2,FALSE),_xlpm.resultado,IFERROR(_xlpm.resultado1,IFERROR(_xlpm.resultado2,"")),IF(OR(_xlpm.resultado=0,_xlpm.resultado=""),"Revista sem FI",VALUE(_xlpm.resultado))))="Revista sem FI","Revista sem FI","")</f>
        <v/>
      </c>
      <c r="D57" s="14"/>
      <c r="E57" s="15"/>
      <c r="F57" s="14"/>
      <c r="G57" s="14"/>
      <c r="H57" s="49">
        <f>IF(I57&lt;&gt;"", COUNTIF($I$49:I57, "&lt;&gt;"), "")</f>
        <v>9</v>
      </c>
      <c r="I57" s="19" t="s">
        <v>29421</v>
      </c>
      <c r="J57" s="249" t="str">
        <f>IFERROR(VLOOKUP(I57,'JCR 2026 (JIF 25)'!A:D,4,0), IFERROR(VLOOKUP(I57,'JCR 2026 (JIF 25)'!B:D,3,0),""))</f>
        <v>Computational Condensed Matter</v>
      </c>
      <c r="K57" s="19">
        <v>2023</v>
      </c>
      <c r="L57" s="53" t="s">
        <v>66415</v>
      </c>
      <c r="M57" s="3"/>
      <c r="N57" s="14"/>
      <c r="O57" s="14"/>
    </row>
    <row r="58" spans="1:15" ht="13.5" customHeight="1">
      <c r="A58" s="135" t="str">
        <f t="shared" si="7"/>
        <v>Computational Condensed Matter, 2025, p. e01004</v>
      </c>
      <c r="B58" s="136">
        <f t="shared" si="8"/>
        <v>1</v>
      </c>
      <c r="C58" s="239" t="str">
        <f>IF(IF(I58="","",_xlfn.LET(_xlpm.resultado1,VLOOKUP(I58,'JCR 2026 (JIF 25)'!A:C,3,FALSE),_xlpm.resultado2,VLOOKUP(I58,'JCR 2026 (JIF 25)'!B:C,2,FALSE),_xlpm.resultado,IFERROR(_xlpm.resultado1,IFERROR(_xlpm.resultado2,"")),IF(OR(_xlpm.resultado=0,_xlpm.resultado=""),"Revista sem FI",VALUE(_xlpm.resultado))))="Revista sem FI","Revista sem FI","")</f>
        <v/>
      </c>
      <c r="D58" s="14"/>
      <c r="E58" s="15"/>
      <c r="F58" s="14"/>
      <c r="G58" s="14"/>
      <c r="H58" s="49">
        <f>IF(I58&lt;&gt;"", COUNTIF($I$49:I58, "&lt;&gt;"), "")</f>
        <v>10</v>
      </c>
      <c r="I58" s="19" t="s">
        <v>29421</v>
      </c>
      <c r="J58" s="249" t="str">
        <f>IFERROR(VLOOKUP(I58,'JCR 2026 (JIF 25)'!A:D,4,0), IFERROR(VLOOKUP(I58,'JCR 2026 (JIF 25)'!B:D,3,0),""))</f>
        <v>Computational Condensed Matter</v>
      </c>
      <c r="K58" s="19">
        <v>2025</v>
      </c>
      <c r="L58" s="53" t="s">
        <v>66416</v>
      </c>
      <c r="M58" s="14"/>
      <c r="N58" s="14"/>
      <c r="O58" s="14"/>
    </row>
    <row r="59" spans="1:15" ht="13.5" customHeight="1">
      <c r="A59" s="135" t="str">
        <f t="shared" si="7"/>
        <v>Computational Condensed Matter, 2022, p. 47262</v>
      </c>
      <c r="B59" s="136">
        <f t="shared" si="8"/>
        <v>1</v>
      </c>
      <c r="C59" s="239" t="str">
        <f>IF(IF(I59="","",_xlfn.LET(_xlpm.resultado1,VLOOKUP(I59,'JCR 2026 (JIF 25)'!A:C,3,FALSE),_xlpm.resultado2,VLOOKUP(I59,'JCR 2026 (JIF 25)'!B:C,2,FALSE),_xlpm.resultado,IFERROR(_xlpm.resultado1,IFERROR(_xlpm.resultado2,"")),IF(OR(_xlpm.resultado=0,_xlpm.resultado=""),"Revista sem FI",VALUE(_xlpm.resultado))))="Revista sem FI","Revista sem FI","")</f>
        <v/>
      </c>
      <c r="D59" s="14"/>
      <c r="E59" s="15"/>
      <c r="F59" s="14"/>
      <c r="G59" s="14"/>
      <c r="H59" s="49">
        <f>IF(I59&lt;&gt;"", COUNTIF($I$49:I59, "&lt;&gt;"), "")</f>
        <v>11</v>
      </c>
      <c r="I59" s="19" t="s">
        <v>29421</v>
      </c>
      <c r="J59" s="249" t="str">
        <f>IFERROR(VLOOKUP(I59,'JCR 2026 (JIF 25)'!A:D,4,0), IFERROR(VLOOKUP(I59,'JCR 2026 (JIF 25)'!B:D,3,0),""))</f>
        <v>Computational Condensed Matter</v>
      </c>
      <c r="K59" s="19">
        <v>2022</v>
      </c>
      <c r="L59" s="53">
        <v>47262</v>
      </c>
      <c r="M59" s="14"/>
      <c r="N59" s="14"/>
      <c r="O59" s="14"/>
    </row>
    <row r="60" spans="1:15" ht="13.5" customHeight="1">
      <c r="A60" s="135" t="str">
        <f t="shared" si="7"/>
        <v>ANGEWANDTE CHEMIE-INTERNATIONAL EDITION, 2021, p. 15517</v>
      </c>
      <c r="B60" s="136">
        <f t="shared" si="8"/>
        <v>1</v>
      </c>
      <c r="C60" s="239" t="str">
        <f>IF(IF(I60="","",_xlfn.LET(_xlpm.resultado1,VLOOKUP(I60,'JCR 2026 (JIF 25)'!A:C,3,FALSE),_xlpm.resultado2,VLOOKUP(I60,'JCR 2026 (JIF 25)'!B:C,2,FALSE),_xlpm.resultado,IFERROR(_xlpm.resultado1,IFERROR(_xlpm.resultado2,"")),IF(OR(_xlpm.resultado=0,_xlpm.resultado=""),"Revista sem FI",VALUE(_xlpm.resultado))))="Revista sem FI","Revista sem FI","")</f>
        <v/>
      </c>
      <c r="D60" s="14"/>
      <c r="E60" s="15"/>
      <c r="F60" s="14"/>
      <c r="G60" s="14"/>
      <c r="H60" s="49">
        <f>IF(I60&lt;&gt;"", COUNTIF($I$49:I60, "&lt;&gt;"), "")</f>
        <v>12</v>
      </c>
      <c r="I60" s="19" t="s">
        <v>59614</v>
      </c>
      <c r="J60" s="249" t="str">
        <f>IFERROR(VLOOKUP(I60,'JCR 2026 (JIF 25)'!A:D,4,0), IFERROR(VLOOKUP(I60,'JCR 2026 (JIF 25)'!B:D,3,0),""))</f>
        <v>ANGEWANDTE CHEMIE-INTERNATIONAL EDITION</v>
      </c>
      <c r="K60" s="19">
        <v>2021</v>
      </c>
      <c r="L60" s="53">
        <v>15517</v>
      </c>
      <c r="M60" s="14"/>
      <c r="N60" s="14"/>
      <c r="O60" s="14"/>
    </row>
    <row r="61" spans="1:15" ht="13.5" customHeight="1">
      <c r="A61" s="135" t="str">
        <f t="shared" si="7"/>
        <v>Chemistry-An Asian Journal, 2024, p. e202400734</v>
      </c>
      <c r="B61" s="136">
        <f t="shared" si="8"/>
        <v>1</v>
      </c>
      <c r="C61" s="239" t="str">
        <f>IF(IF(I61="","",_xlfn.LET(_xlpm.resultado1,VLOOKUP(I61,'JCR 2026 (JIF 25)'!A:C,3,FALSE),_xlpm.resultado2,VLOOKUP(I61,'JCR 2026 (JIF 25)'!B:C,2,FALSE),_xlpm.resultado,IFERROR(_xlpm.resultado1,IFERROR(_xlpm.resultado2,"")),IF(OR(_xlpm.resultado=0,_xlpm.resultado=""),"Revista sem FI",VALUE(_xlpm.resultado))))="Revista sem FI","Revista sem FI","")</f>
        <v/>
      </c>
      <c r="D61" s="14"/>
      <c r="E61" s="15"/>
      <c r="F61" s="14"/>
      <c r="G61" s="14"/>
      <c r="H61" s="49">
        <f>IF(I61&lt;&gt;"", COUNTIF($I$49:I61, "&lt;&gt;"), "")</f>
        <v>13</v>
      </c>
      <c r="I61" s="19" t="s">
        <v>13442</v>
      </c>
      <c r="J61" s="249" t="str">
        <f>IFERROR(VLOOKUP(I61,'JCR 2026 (JIF 25)'!A:D,4,0), IFERROR(VLOOKUP(I61,'JCR 2026 (JIF 25)'!B:D,3,0),""))</f>
        <v>Chemistry-An Asian Journal</v>
      </c>
      <c r="K61" s="19">
        <v>2024</v>
      </c>
      <c r="L61" s="53" t="s">
        <v>53986</v>
      </c>
      <c r="M61" s="14"/>
      <c r="N61" s="14"/>
      <c r="O61" s="14"/>
    </row>
    <row r="62" spans="1:15" ht="13.5" customHeight="1">
      <c r="A62" s="135" t="str">
        <f t="shared" si="7"/>
        <v>EUROPEAN JOURNAL OF INORGANIC CHEMISTRY, 2025, p. e202500118</v>
      </c>
      <c r="B62" s="136">
        <f t="shared" si="8"/>
        <v>1</v>
      </c>
      <c r="C62" s="239" t="str">
        <f>IF(IF(I62="","",_xlfn.LET(_xlpm.resultado1,VLOOKUP(I62,'JCR 2026 (JIF 25)'!A:C,3,FALSE),_xlpm.resultado2,VLOOKUP(I62,'JCR 2026 (JIF 25)'!B:C,2,FALSE),_xlpm.resultado,IFERROR(_xlpm.resultado1,IFERROR(_xlpm.resultado2,"")),IF(OR(_xlpm.resultado=0,_xlpm.resultado=""),"Revista sem FI",VALUE(_xlpm.resultado))))="Revista sem FI","Revista sem FI","")</f>
        <v/>
      </c>
      <c r="D62" s="14"/>
      <c r="E62" s="15"/>
      <c r="F62" s="14"/>
      <c r="G62" s="14"/>
      <c r="H62" s="49">
        <f>IF(I62&lt;&gt;"", COUNTIF($I$49:I62, "&lt;&gt;"), "")</f>
        <v>14</v>
      </c>
      <c r="I62" s="19" t="s">
        <v>14366</v>
      </c>
      <c r="J62" s="249" t="str">
        <f>IFERROR(VLOOKUP(I62,'JCR 2026 (JIF 25)'!A:D,4,0), IFERROR(VLOOKUP(I62,'JCR 2026 (JIF 25)'!B:D,3,0),""))</f>
        <v>EUROPEAN JOURNAL OF INORGANIC CHEMISTRY</v>
      </c>
      <c r="K62" s="19">
        <v>2025</v>
      </c>
      <c r="L62" s="53" t="s">
        <v>66417</v>
      </c>
      <c r="M62" s="14"/>
      <c r="N62" s="14"/>
      <c r="O62" s="14"/>
    </row>
    <row r="63" spans="1:15" ht="13.5" customHeight="1">
      <c r="A63" s="135" t="str">
        <f t="shared" si="7"/>
        <v>EUROPEAN JOURNAL OF INORGANIC CHEMISTRY, 2025, p. e202500364</v>
      </c>
      <c r="B63" s="136">
        <f t="shared" si="8"/>
        <v>1</v>
      </c>
      <c r="C63" s="239" t="str">
        <f>IF(IF(I63="","",_xlfn.LET(_xlpm.resultado1,VLOOKUP(I63,'JCR 2026 (JIF 25)'!A:C,3,FALSE),_xlpm.resultado2,VLOOKUP(I63,'JCR 2026 (JIF 25)'!B:C,2,FALSE),_xlpm.resultado,IFERROR(_xlpm.resultado1,IFERROR(_xlpm.resultado2,"")),IF(OR(_xlpm.resultado=0,_xlpm.resultado=""),"Revista sem FI",VALUE(_xlpm.resultado))))="Revista sem FI","Revista sem FI","")</f>
        <v/>
      </c>
      <c r="D63" s="14"/>
      <c r="E63" s="15"/>
      <c r="F63" s="14"/>
      <c r="G63" s="14"/>
      <c r="H63" s="49">
        <f>IF(I63&lt;&gt;"", COUNTIF($I$49:I63, "&lt;&gt;"), "")</f>
        <v>15</v>
      </c>
      <c r="I63" s="19" t="s">
        <v>14366</v>
      </c>
      <c r="J63" s="249" t="str">
        <f>IFERROR(VLOOKUP(I63,'JCR 2026 (JIF 25)'!A:D,4,0), IFERROR(VLOOKUP(I63,'JCR 2026 (JIF 25)'!B:D,3,0),""))</f>
        <v>EUROPEAN JOURNAL OF INORGANIC CHEMISTRY</v>
      </c>
      <c r="K63" s="19">
        <v>2025</v>
      </c>
      <c r="L63" s="53" t="s">
        <v>66418</v>
      </c>
      <c r="M63" s="14"/>
      <c r="N63" s="14"/>
      <c r="O63" s="14"/>
    </row>
    <row r="64" spans="1:15" ht="13.5" customHeight="1">
      <c r="A64" s="135" t="str">
        <f t="shared" si="7"/>
        <v>EUROPEAN JOURNAL OF INORGANIC CHEMISTRY, 2021, p. 6282</v>
      </c>
      <c r="B64" s="136">
        <f t="shared" si="8"/>
        <v>1</v>
      </c>
      <c r="C64" s="239" t="str">
        <f>IF(IF(I64="","",_xlfn.LET(_xlpm.resultado1,VLOOKUP(I64,'JCR 2026 (JIF 25)'!A:C,3,FALSE),_xlpm.resultado2,VLOOKUP(I64,'JCR 2026 (JIF 25)'!B:C,2,FALSE),_xlpm.resultado,IFERROR(_xlpm.resultado1,IFERROR(_xlpm.resultado2,"")),IF(OR(_xlpm.resultado=0,_xlpm.resultado=""),"Revista sem FI",VALUE(_xlpm.resultado))))="Revista sem FI","Revista sem FI","")</f>
        <v/>
      </c>
      <c r="D64" s="14"/>
      <c r="E64" s="15"/>
      <c r="F64" s="14"/>
      <c r="G64" s="14"/>
      <c r="H64" s="49">
        <f>IF(I64&lt;&gt;"", COUNTIF($I$49:I64, "&lt;&gt;"), "")</f>
        <v>16</v>
      </c>
      <c r="I64" s="19" t="s">
        <v>14366</v>
      </c>
      <c r="J64" s="249" t="str">
        <f>IFERROR(VLOOKUP(I64,'JCR 2026 (JIF 25)'!A:D,4,0), IFERROR(VLOOKUP(I64,'JCR 2026 (JIF 25)'!B:D,3,0),""))</f>
        <v>EUROPEAN JOURNAL OF INORGANIC CHEMISTRY</v>
      </c>
      <c r="K64" s="19">
        <v>2021</v>
      </c>
      <c r="L64" s="53">
        <v>6282</v>
      </c>
      <c r="M64" s="14"/>
      <c r="N64" s="14"/>
      <c r="O64" s="14"/>
    </row>
    <row r="65" spans="1:15" ht="13.5" customHeight="1">
      <c r="A65" s="135" t="str">
        <f t="shared" si="7"/>
        <v>EUROPEAN JOURNAL OF INORGANIC CHEMISTRY, 2023, p. 1385</v>
      </c>
      <c r="B65" s="136">
        <f t="shared" si="8"/>
        <v>1</v>
      </c>
      <c r="C65" s="239" t="str">
        <f>IF(IF(I65="","",_xlfn.LET(_xlpm.resultado1,VLOOKUP(I65,'JCR 2026 (JIF 25)'!A:C,3,FALSE),_xlpm.resultado2,VLOOKUP(I65,'JCR 2026 (JIF 25)'!B:C,2,FALSE),_xlpm.resultado,IFERROR(_xlpm.resultado1,IFERROR(_xlpm.resultado2,"")),IF(OR(_xlpm.resultado=0,_xlpm.resultado=""),"Revista sem FI",VALUE(_xlpm.resultado))))="Revista sem FI","Revista sem FI","")</f>
        <v/>
      </c>
      <c r="D65" s="14"/>
      <c r="E65" s="15"/>
      <c r="F65" s="14"/>
      <c r="G65" s="14"/>
      <c r="H65" s="49">
        <f>IF(I65&lt;&gt;"", COUNTIF($I$49:I65, "&lt;&gt;"), "")</f>
        <v>17</v>
      </c>
      <c r="I65" s="19" t="s">
        <v>14366</v>
      </c>
      <c r="J65" s="249" t="str">
        <f>IFERROR(VLOOKUP(I65,'JCR 2026 (JIF 25)'!A:D,4,0), IFERROR(VLOOKUP(I65,'JCR 2026 (JIF 25)'!B:D,3,0),""))</f>
        <v>EUROPEAN JOURNAL OF INORGANIC CHEMISTRY</v>
      </c>
      <c r="K65" s="19">
        <v>2023</v>
      </c>
      <c r="L65" s="53">
        <v>1385</v>
      </c>
      <c r="M65" s="3"/>
      <c r="N65" s="14"/>
      <c r="O65" s="14"/>
    </row>
    <row r="66" spans="1:15" ht="13.5" customHeight="1">
      <c r="A66" s="135" t="str">
        <f t="shared" si="7"/>
        <v>Journal of Molecular Structure, 2025, p. 142175</v>
      </c>
      <c r="B66" s="136">
        <f t="shared" si="8"/>
        <v>1</v>
      </c>
      <c r="C66" s="239" t="str">
        <f>IF(IF(I66="","",_xlfn.LET(_xlpm.resultado1,VLOOKUP(I66,'JCR 2026 (JIF 25)'!A:C,3,FALSE),_xlpm.resultado2,VLOOKUP(I66,'JCR 2026 (JIF 25)'!B:C,2,FALSE),_xlpm.resultado,IFERROR(_xlpm.resultado1,IFERROR(_xlpm.resultado2,"")),IF(OR(_xlpm.resultado=0,_xlpm.resultado=""),"Revista sem FI",VALUE(_xlpm.resultado))))="Revista sem FI","Revista sem FI","")</f>
        <v/>
      </c>
      <c r="D66" s="14"/>
      <c r="E66" s="15"/>
      <c r="F66" s="14"/>
      <c r="G66" s="14"/>
      <c r="H66" s="49">
        <f>IF(I66&lt;&gt;"", COUNTIF($I$49:I66, "&lt;&gt;"), "")</f>
        <v>18</v>
      </c>
      <c r="I66" s="87" t="s">
        <v>1206</v>
      </c>
      <c r="J66" s="249" t="str">
        <f>IFERROR(VLOOKUP(I66,'JCR 2026 (JIF 25)'!A:D,4,0), IFERROR(VLOOKUP(I66,'JCR 2026 (JIF 25)'!B:D,3,0),""))</f>
        <v>Journal of Molecular Structure</v>
      </c>
      <c r="K66" s="19">
        <v>2025</v>
      </c>
      <c r="L66" s="53">
        <v>142175</v>
      </c>
      <c r="M66" s="14"/>
      <c r="N66" s="14"/>
      <c r="O66" s="14"/>
    </row>
    <row r="67" spans="1:15" ht="13.5" customHeight="1">
      <c r="A67" s="135" t="str">
        <f t="shared" si="7"/>
        <v>DYES AND PIGMENTS, 2025, p. 112715</v>
      </c>
      <c r="B67" s="136">
        <f t="shared" si="8"/>
        <v>1</v>
      </c>
      <c r="C67" s="239" t="str">
        <f>IF(IF(I67="","",_xlfn.LET(_xlpm.resultado1,VLOOKUP(I67,'JCR 2026 (JIF 25)'!A:C,3,FALSE),_xlpm.resultado2,VLOOKUP(I67,'JCR 2026 (JIF 25)'!B:C,2,FALSE),_xlpm.resultado,IFERROR(_xlpm.resultado1,IFERROR(_xlpm.resultado2,"")),IF(OR(_xlpm.resultado=0,_xlpm.resultado=""),"Revista sem FI",VALUE(_xlpm.resultado))))="Revista sem FI","Revista sem FI","")</f>
        <v/>
      </c>
      <c r="D67" s="14"/>
      <c r="E67" s="15"/>
      <c r="F67" s="14"/>
      <c r="G67" s="14"/>
      <c r="H67" s="49">
        <f>IF(I67&lt;&gt;"", COUNTIF($I$49:I67, "&lt;&gt;"), "")</f>
        <v>19</v>
      </c>
      <c r="I67" s="87" t="s">
        <v>624</v>
      </c>
      <c r="J67" s="249" t="str">
        <f>IFERROR(VLOOKUP(I67,'JCR 2026 (JIF 25)'!A:D,4,0), IFERROR(VLOOKUP(I67,'JCR 2026 (JIF 25)'!B:D,3,0),""))</f>
        <v>DYES AND PIGMENTS</v>
      </c>
      <c r="K67" s="19">
        <v>2025</v>
      </c>
      <c r="L67" s="53">
        <v>112715</v>
      </c>
      <c r="M67" s="14"/>
      <c r="N67" s="14"/>
      <c r="O67" s="14"/>
    </row>
    <row r="68" spans="1:15" ht="13.5" customHeight="1" thickBot="1">
      <c r="A68" s="135" t="str">
        <f t="shared" si="7"/>
        <v/>
      </c>
      <c r="B68" s="136" t="str">
        <f t="shared" si="8"/>
        <v/>
      </c>
      <c r="C68" s="239" t="str">
        <f>IF(IF(I68="","",_xlfn.LET(_xlpm.resultado1,VLOOKUP(I68,'JCR 2026 (JIF 25)'!A:C,3,FALSE),_xlpm.resultado2,VLOOKUP(I68,'JCR 2026 (JIF 25)'!B:C,2,FALSE),_xlpm.resultado,IFERROR(_xlpm.resultado1,IFERROR(_xlpm.resultado2,"")),IF(OR(_xlpm.resultado=0,_xlpm.resultado=""),"Revista sem FI",VALUE(_xlpm.resultado))))="Revista sem FI","Revista sem FI","")</f>
        <v/>
      </c>
      <c r="D68" s="14"/>
      <c r="E68" s="15"/>
      <c r="F68" s="14"/>
      <c r="G68" s="14"/>
      <c r="H68" s="50" t="str">
        <f>IF(I68&lt;&gt;"", COUNTIF($I$49:I68, "&lt;&gt;"), "")</f>
        <v/>
      </c>
      <c r="I68" s="47"/>
      <c r="J68" s="284" t="str">
        <f>IFERROR(VLOOKUP(I68,'JCR 2026 (JIF 25)'!A:D,4,0), IFERROR(VLOOKUP(I68,'JCR 2026 (JIF 25)'!B:D,3,0),""))</f>
        <v/>
      </c>
      <c r="K68" s="47"/>
      <c r="L68" s="54"/>
      <c r="M68" s="14"/>
      <c r="N68" s="14"/>
      <c r="O68" s="14"/>
    </row>
    <row r="69" spans="1:15" ht="13.5" customHeight="1" thickBot="1">
      <c r="A69" s="126" t="s">
        <v>60665</v>
      </c>
      <c r="B69" s="140">
        <f>SUM(B49:B68)</f>
        <v>18</v>
      </c>
      <c r="C69" s="3"/>
      <c r="D69" s="3"/>
      <c r="E69" s="8"/>
      <c r="F69" s="1"/>
      <c r="G69" s="1"/>
      <c r="H69" s="3"/>
      <c r="I69" s="3"/>
      <c r="J69" s="285"/>
      <c r="K69" s="3"/>
      <c r="L69" s="3"/>
      <c r="M69" s="3"/>
      <c r="N69" s="3"/>
      <c r="O69" s="3"/>
    </row>
    <row r="70" spans="1:15" ht="15" customHeight="1" thickBot="1">
      <c r="A70" s="3"/>
      <c r="B70" s="3"/>
      <c r="C70" s="3"/>
      <c r="D70" s="3"/>
      <c r="E70" s="3"/>
      <c r="F70" s="3"/>
      <c r="G70" s="3"/>
      <c r="H70" s="3"/>
      <c r="I70" s="3"/>
      <c r="J70" s="285"/>
      <c r="K70" s="3"/>
      <c r="L70" s="3"/>
      <c r="M70" s="3"/>
      <c r="N70" s="3"/>
      <c r="O70" s="3"/>
    </row>
    <row r="71" spans="1:15" ht="15" customHeight="1" thickBot="1">
      <c r="A71" s="347" t="s">
        <v>53955</v>
      </c>
      <c r="B71" s="348"/>
      <c r="C71" s="348"/>
      <c r="D71" s="348"/>
      <c r="E71" s="349"/>
      <c r="F71" s="14"/>
      <c r="G71" s="14"/>
      <c r="H71" s="14"/>
      <c r="I71" s="14"/>
      <c r="J71" s="286"/>
      <c r="K71" s="14"/>
      <c r="L71" s="14"/>
      <c r="M71" s="14"/>
      <c r="N71" s="14"/>
      <c r="O71" s="14"/>
    </row>
    <row r="72" spans="1:15" ht="13.5" customHeight="1">
      <c r="A72" s="350" t="s">
        <v>10</v>
      </c>
      <c r="B72" s="351" t="s">
        <v>11</v>
      </c>
      <c r="C72" s="351" t="s">
        <v>12</v>
      </c>
      <c r="D72" s="351" t="s">
        <v>13</v>
      </c>
      <c r="E72" s="352" t="s">
        <v>14</v>
      </c>
      <c r="F72" s="3"/>
      <c r="G72" s="3"/>
      <c r="H72" s="3"/>
      <c r="I72" s="3"/>
      <c r="J72" s="285"/>
      <c r="K72" s="3"/>
      <c r="L72" s="3"/>
      <c r="M72" s="3"/>
      <c r="N72" s="3"/>
      <c r="O72" s="3"/>
    </row>
    <row r="73" spans="1:15" ht="13.5" customHeight="1">
      <c r="A73" s="30">
        <v>2021</v>
      </c>
      <c r="B73" s="17"/>
      <c r="C73" s="17"/>
      <c r="D73" s="17"/>
      <c r="E73" s="31"/>
      <c r="F73" s="3"/>
      <c r="G73" s="3"/>
      <c r="H73" s="3"/>
      <c r="I73" s="3"/>
      <c r="J73" s="285"/>
      <c r="K73" s="3"/>
      <c r="L73" s="3"/>
      <c r="M73" s="3"/>
      <c r="N73" s="3"/>
      <c r="O73" s="3"/>
    </row>
    <row r="74" spans="1:15" ht="13.5" customHeight="1">
      <c r="A74" s="32"/>
      <c r="B74" s="17"/>
      <c r="C74" s="17"/>
      <c r="D74" s="17"/>
      <c r="E74" s="31"/>
      <c r="F74" s="3"/>
      <c r="G74" s="3"/>
      <c r="H74" s="3"/>
      <c r="I74" s="3"/>
      <c r="J74" s="285"/>
      <c r="K74" s="3"/>
      <c r="L74" s="3"/>
      <c r="M74" s="3"/>
      <c r="N74" s="3"/>
      <c r="O74" s="3"/>
    </row>
    <row r="75" spans="1:15" ht="13.5" customHeight="1">
      <c r="A75" s="32"/>
      <c r="B75" s="17"/>
      <c r="C75" s="17"/>
      <c r="D75" s="17"/>
      <c r="E75" s="31"/>
      <c r="F75" s="3"/>
      <c r="G75" s="3"/>
      <c r="H75" s="3"/>
      <c r="I75" s="3"/>
      <c r="J75" s="285"/>
      <c r="K75" s="3"/>
      <c r="L75" s="3"/>
      <c r="M75" s="3"/>
      <c r="N75" s="3"/>
      <c r="O75" s="3"/>
    </row>
    <row r="76" spans="1:15" ht="13.5" customHeight="1">
      <c r="A76" s="30">
        <v>2022</v>
      </c>
      <c r="B76" s="17"/>
      <c r="C76" s="17"/>
      <c r="D76" s="17"/>
      <c r="E76" s="31"/>
      <c r="F76" s="14"/>
      <c r="G76" s="14"/>
      <c r="H76" s="14"/>
      <c r="I76" s="14"/>
      <c r="J76" s="286"/>
      <c r="K76" s="14"/>
      <c r="L76" s="14"/>
      <c r="M76" s="14"/>
      <c r="N76" s="14"/>
      <c r="O76" s="14"/>
    </row>
    <row r="77" spans="1:15" ht="13.5" customHeight="1">
      <c r="A77" s="32"/>
      <c r="B77" s="17"/>
      <c r="C77" s="17"/>
      <c r="D77" s="17"/>
      <c r="E77" s="31"/>
      <c r="F77" s="14"/>
      <c r="G77" s="14"/>
      <c r="H77" s="14"/>
      <c r="I77" s="14"/>
      <c r="J77" s="286"/>
      <c r="K77" s="14"/>
      <c r="L77" s="14"/>
      <c r="M77" s="14"/>
      <c r="N77" s="14"/>
      <c r="O77" s="14"/>
    </row>
    <row r="78" spans="1:15" ht="13.5" customHeight="1">
      <c r="A78" s="30">
        <v>2023</v>
      </c>
      <c r="B78" s="17"/>
      <c r="C78" s="17"/>
      <c r="D78" s="17"/>
      <c r="E78" s="31"/>
      <c r="F78" s="3"/>
      <c r="G78" s="3"/>
      <c r="H78" s="3"/>
      <c r="I78" s="3"/>
      <c r="J78" s="285"/>
      <c r="K78" s="3"/>
      <c r="L78" s="3"/>
      <c r="M78" s="3"/>
      <c r="N78" s="3"/>
      <c r="O78" s="3"/>
    </row>
    <row r="79" spans="1:15" ht="13.5" customHeight="1">
      <c r="A79" s="32"/>
      <c r="B79" s="17"/>
      <c r="C79" s="17"/>
      <c r="D79" s="17"/>
      <c r="E79" s="31"/>
      <c r="F79" s="3"/>
      <c r="G79" s="3"/>
      <c r="H79" s="3"/>
      <c r="I79" s="3"/>
      <c r="J79" s="285"/>
      <c r="K79" s="3"/>
      <c r="L79" s="3"/>
      <c r="M79" s="3"/>
      <c r="N79" s="3"/>
      <c r="O79" s="3"/>
    </row>
    <row r="80" spans="1:15" ht="13.5" customHeight="1">
      <c r="A80" s="30">
        <v>2024</v>
      </c>
      <c r="B80" s="17"/>
      <c r="C80" s="17"/>
      <c r="D80" s="17"/>
      <c r="E80" s="31"/>
      <c r="F80" s="14"/>
      <c r="G80" s="14"/>
      <c r="H80" s="14"/>
      <c r="I80" s="14"/>
      <c r="J80" s="286"/>
      <c r="K80" s="14"/>
      <c r="L80" s="14"/>
      <c r="M80" s="14"/>
      <c r="N80" s="14"/>
      <c r="O80" s="14"/>
    </row>
    <row r="81" spans="1:15" ht="13.5" customHeight="1">
      <c r="A81" s="32"/>
      <c r="B81" s="17"/>
      <c r="C81" s="17"/>
      <c r="D81" s="17"/>
      <c r="E81" s="31"/>
      <c r="F81" s="14"/>
      <c r="G81" s="14"/>
      <c r="H81" s="14"/>
      <c r="I81" s="14"/>
      <c r="J81" s="14"/>
      <c r="K81" s="14"/>
      <c r="L81" s="14"/>
      <c r="M81" s="14"/>
      <c r="N81" s="14"/>
      <c r="O81" s="14"/>
    </row>
    <row r="82" spans="1:15" ht="15" customHeight="1">
      <c r="A82" s="32"/>
      <c r="B82" s="17"/>
      <c r="C82" s="17"/>
      <c r="D82" s="17"/>
      <c r="E82" s="31"/>
      <c r="F82" s="14"/>
      <c r="G82" s="14"/>
      <c r="H82" s="14"/>
      <c r="I82" s="14"/>
      <c r="J82" s="14"/>
      <c r="K82" s="14"/>
      <c r="L82" s="14"/>
      <c r="M82" s="14"/>
      <c r="N82" s="14"/>
      <c r="O82" s="14"/>
    </row>
    <row r="83" spans="1:15" ht="15" customHeight="1">
      <c r="A83" s="30">
        <v>2025</v>
      </c>
      <c r="B83" s="17"/>
      <c r="C83" s="17"/>
      <c r="D83" s="17"/>
      <c r="E83" s="31"/>
      <c r="F83" s="14"/>
      <c r="G83" s="14"/>
      <c r="H83" s="14"/>
      <c r="I83" s="14"/>
      <c r="J83" s="14"/>
      <c r="K83" s="14"/>
      <c r="L83" s="14"/>
      <c r="M83" s="14"/>
      <c r="N83" s="14"/>
      <c r="O83" s="14"/>
    </row>
    <row r="84" spans="1:15" ht="15" customHeight="1">
      <c r="A84" s="30"/>
      <c r="B84" s="17"/>
      <c r="C84" s="17"/>
      <c r="D84" s="17"/>
      <c r="E84" s="31"/>
      <c r="F84" s="14"/>
      <c r="G84" s="14"/>
      <c r="H84" s="14"/>
      <c r="I84" s="14"/>
      <c r="J84" s="14"/>
      <c r="K84" s="14"/>
      <c r="L84" s="14"/>
      <c r="M84" s="14"/>
      <c r="N84" s="14"/>
      <c r="O84" s="14"/>
    </row>
    <row r="85" spans="1:15" ht="15" customHeight="1" thickBot="1">
      <c r="A85" s="79"/>
      <c r="B85" s="80"/>
      <c r="C85" s="80"/>
      <c r="D85" s="80"/>
      <c r="E85" s="63"/>
      <c r="F85" s="14"/>
      <c r="G85" s="14"/>
      <c r="H85" s="14"/>
      <c r="I85" s="14"/>
      <c r="J85" s="14"/>
      <c r="K85" s="14"/>
      <c r="L85" s="14"/>
      <c r="M85" s="14"/>
      <c r="N85" s="14"/>
      <c r="O85" s="14"/>
    </row>
    <row r="86" spans="1:15" ht="13.5" customHeight="1" thickBot="1">
      <c r="A86" s="75" t="s">
        <v>60662</v>
      </c>
      <c r="B86" s="76">
        <f>SUM(B73:B85)</f>
        <v>0</v>
      </c>
      <c r="C86" s="76">
        <f>SUM(C73:C85)</f>
        <v>0</v>
      </c>
      <c r="D86" s="76">
        <f>SUM(D73:D85)</f>
        <v>0</v>
      </c>
      <c r="E86" s="77">
        <f>SUM(E73:E85)</f>
        <v>0</v>
      </c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3.5" customHeight="1" thickBot="1">
      <c r="A87" s="3"/>
      <c r="B87" s="3"/>
      <c r="C87" s="3"/>
      <c r="D87" s="3"/>
      <c r="E87" s="8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3.5" customHeight="1" thickBot="1">
      <c r="A88" s="128" t="s">
        <v>15</v>
      </c>
      <c r="B88" s="177"/>
      <c r="C88" s="3"/>
      <c r="D88" s="3"/>
      <c r="E88" s="8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3.5" customHeight="1">
      <c r="A89" s="178" t="s">
        <v>53911</v>
      </c>
      <c r="B89" s="179">
        <f ca="1">C44</f>
        <v>1</v>
      </c>
      <c r="C89" s="3"/>
      <c r="D89" s="3"/>
      <c r="E89" s="8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3.5" customHeight="1">
      <c r="A90" s="180" t="s">
        <v>53909</v>
      </c>
      <c r="B90" s="181">
        <f ca="1">E25</f>
        <v>0</v>
      </c>
      <c r="C90" s="14"/>
      <c r="D90" s="14"/>
      <c r="E90" s="15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3.5" customHeight="1">
      <c r="A91" s="182" t="s">
        <v>53912</v>
      </c>
      <c r="B91" s="183">
        <f ca="1">D44</f>
        <v>1</v>
      </c>
      <c r="C91" s="11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3.5" customHeight="1">
      <c r="A92" s="180" t="s">
        <v>53914</v>
      </c>
      <c r="B92" s="181">
        <f>C45</f>
        <v>1</v>
      </c>
      <c r="C92" s="22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3.5" customHeight="1">
      <c r="A93" s="184" t="s">
        <v>2099</v>
      </c>
      <c r="B93" s="185">
        <f ca="1">C28</f>
        <v>2.9</v>
      </c>
      <c r="C93" s="11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3.5" customHeight="1">
      <c r="A94" s="184" t="s">
        <v>16</v>
      </c>
      <c r="B94" s="185">
        <f ca="1">Ranking!$O$35</f>
        <v>4.36376117028066</v>
      </c>
      <c r="C94" s="11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3.5" customHeight="1">
      <c r="A95" s="182" t="s">
        <v>53913</v>
      </c>
      <c r="B95" s="183">
        <f>MIN(B69,B92)</f>
        <v>1</v>
      </c>
      <c r="C95" s="11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3.5" customHeight="1">
      <c r="A96" s="184" t="s">
        <v>17</v>
      </c>
      <c r="B96" s="183">
        <f>B86</f>
        <v>0</v>
      </c>
      <c r="C96" s="11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3.5" customHeight="1">
      <c r="A97" s="184" t="s">
        <v>18</v>
      </c>
      <c r="B97" s="183">
        <f>D86</f>
        <v>0</v>
      </c>
      <c r="C97" s="11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3.5" customHeight="1">
      <c r="A98" s="184" t="s">
        <v>19</v>
      </c>
      <c r="B98" s="183">
        <f>IF(B86=0,0,C86/B86)</f>
        <v>0</v>
      </c>
      <c r="C98" s="11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3.5" customHeight="1" thickBot="1">
      <c r="A99" s="186" t="s">
        <v>14</v>
      </c>
      <c r="B99" s="187">
        <f>IF(D86=0,0,E86/D86)</f>
        <v>0</v>
      </c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3.5" customHeight="1" thickBot="1">
      <c r="A100" s="12"/>
      <c r="B100" s="1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3.5" customHeight="1">
      <c r="A101" s="188" t="s">
        <v>53950</v>
      </c>
      <c r="B101" s="189">
        <f>SUM(B73:B82)</f>
        <v>0</v>
      </c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3.5" customHeight="1">
      <c r="A102" s="190" t="s">
        <v>53951</v>
      </c>
      <c r="B102" s="191">
        <f>SUM(D73:D85)</f>
        <v>0</v>
      </c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3.5" customHeight="1">
      <c r="A103" s="190" t="s">
        <v>20</v>
      </c>
      <c r="B103" s="192">
        <f>2*B101+B102</f>
        <v>0</v>
      </c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3.5" customHeight="1">
      <c r="A104" s="190" t="s">
        <v>21</v>
      </c>
      <c r="B104" s="192" cm="1">
        <f t="array" ref="B104">_xlfn.LET(
_xlpm._r,M8:M100,
_xlpm._p,IFERROR(_xlfn.XMATCH(TRUE,ISTEXT(_xlpm._r),0),ROWS(_xlpm._r)+1),
_xlpm._nums,_xlfn._xlws.FILTER(_xlpm._r,(_xlfn.SEQUENCE(ROWS(_xlpm._r))&lt;_xlpm._p)*ISNUMBER(_xlpm._r),""),
IFERROR(SUM(1/_xlpm._nums),0)
)</f>
        <v>1</v>
      </c>
      <c r="C104" s="3"/>
      <c r="D104" s="233"/>
      <c r="E104" s="233"/>
      <c r="F104" s="233"/>
      <c r="G104" s="233"/>
      <c r="H104" s="233"/>
      <c r="I104" s="233"/>
      <c r="J104" s="233"/>
      <c r="K104" s="233"/>
      <c r="L104" s="233"/>
      <c r="M104" s="233"/>
      <c r="N104" s="3"/>
      <c r="O104" s="3"/>
    </row>
    <row r="105" spans="1:15" ht="13.5" customHeight="1">
      <c r="A105" s="190" t="s">
        <v>22</v>
      </c>
      <c r="B105" s="192">
        <f>B104-B103</f>
        <v>1</v>
      </c>
      <c r="C105" s="316"/>
      <c r="D105" s="317"/>
      <c r="E105" s="317"/>
      <c r="F105" s="317"/>
      <c r="G105" s="317"/>
      <c r="H105" s="317"/>
      <c r="I105" s="317"/>
      <c r="J105" s="317"/>
      <c r="K105" s="317"/>
      <c r="L105" s="317"/>
      <c r="M105" s="317"/>
      <c r="N105" s="3"/>
      <c r="O105" s="3"/>
    </row>
    <row r="106" spans="1:15" ht="13.5" customHeight="1" thickBot="1">
      <c r="A106" s="193" t="s">
        <v>23</v>
      </c>
      <c r="B106" s="194">
        <f ca="1">MAX(0,-B105*(3+2.5*B93/B94))</f>
        <v>0</v>
      </c>
      <c r="C106" s="3"/>
      <c r="D106" s="317"/>
      <c r="E106" s="317"/>
      <c r="F106" s="317"/>
      <c r="G106" s="317"/>
      <c r="H106" s="317"/>
      <c r="I106" s="317"/>
      <c r="J106" s="317"/>
      <c r="K106" s="317"/>
      <c r="L106" s="317"/>
      <c r="M106" s="317"/>
      <c r="N106" s="3"/>
      <c r="O106" s="3"/>
    </row>
    <row r="107" spans="1:15" ht="13.5" customHeight="1" thickBot="1">
      <c r="A107" s="3"/>
      <c r="B107" s="3"/>
      <c r="C107" s="3"/>
      <c r="D107" s="317"/>
      <c r="E107" s="317"/>
      <c r="F107" s="317"/>
      <c r="G107" s="317"/>
      <c r="H107" s="317"/>
      <c r="I107" s="317"/>
      <c r="J107" s="317"/>
      <c r="K107" s="317"/>
      <c r="L107" s="317"/>
      <c r="M107" s="317"/>
      <c r="N107" s="3"/>
      <c r="O107" s="3"/>
    </row>
    <row r="108" spans="1:15" ht="15.75" customHeight="1" thickBot="1">
      <c r="A108" s="679" t="s">
        <v>60666</v>
      </c>
      <c r="B108" s="680"/>
      <c r="C108" s="3"/>
      <c r="D108" s="317"/>
      <c r="E108" s="317"/>
      <c r="F108" s="317"/>
      <c r="G108" s="317"/>
      <c r="H108" s="317"/>
      <c r="I108" s="317"/>
      <c r="J108" s="317"/>
      <c r="K108" s="317"/>
      <c r="L108" s="317"/>
      <c r="M108" s="317"/>
      <c r="N108" s="3"/>
      <c r="O108" s="3"/>
    </row>
    <row r="109" spans="1:15" ht="13.5" customHeight="1" thickBot="1">
      <c r="A109" s="3"/>
      <c r="B109" s="3"/>
      <c r="C109" s="3"/>
      <c r="D109" s="317"/>
      <c r="E109" s="317"/>
      <c r="F109" s="317"/>
      <c r="G109" s="317"/>
      <c r="H109" s="317"/>
      <c r="I109" s="317"/>
      <c r="J109" s="317"/>
      <c r="K109" s="317"/>
      <c r="L109" s="317"/>
      <c r="M109" s="317"/>
      <c r="N109" s="3"/>
      <c r="O109" s="3"/>
    </row>
    <row r="110" spans="1:15" ht="18.75" customHeight="1" thickBot="1">
      <c r="A110" s="199" t="s">
        <v>2098</v>
      </c>
      <c r="B110" s="195">
        <f ca="1">(3*B89) + (1*B95) + IF(B98=0, 0, 3.5 * (96 * B96) / B98) + IF(B99=0, 0, 3.5 * (24 * B97) / B99) + 2.5 * (B91 * B93) / B94 - B106</f>
        <v>5.6614108144542907</v>
      </c>
      <c r="C110" s="317"/>
      <c r="D110" s="317"/>
      <c r="E110" s="317"/>
      <c r="F110" s="317"/>
      <c r="G110" s="317"/>
      <c r="H110" s="317"/>
      <c r="I110" s="317"/>
      <c r="J110" s="317"/>
      <c r="K110" s="317"/>
      <c r="L110" s="317"/>
      <c r="M110" s="317"/>
      <c r="N110" s="3"/>
      <c r="O110" s="3"/>
    </row>
    <row r="111" spans="1:15" ht="15" customHeight="1">
      <c r="A111" s="3"/>
      <c r="B111" s="3"/>
      <c r="C111" s="3"/>
      <c r="D111" s="318"/>
      <c r="E111" s="233"/>
      <c r="F111" s="318"/>
      <c r="G111" s="233"/>
      <c r="H111" s="318"/>
      <c r="I111" s="318"/>
      <c r="J111" s="233"/>
      <c r="K111" s="233"/>
      <c r="L111" s="233"/>
      <c r="M111" s="318"/>
      <c r="N111" s="3"/>
      <c r="O111" s="3"/>
    </row>
    <row r="112" spans="1:15" ht="15" customHeight="1">
      <c r="A112" s="3"/>
      <c r="B112" s="3"/>
      <c r="C112" s="3"/>
      <c r="D112" s="318"/>
      <c r="E112" s="318"/>
      <c r="F112" s="318"/>
      <c r="G112" s="233"/>
      <c r="H112" s="233"/>
      <c r="I112" s="318"/>
      <c r="J112" s="233"/>
      <c r="K112" s="233"/>
      <c r="L112" s="233"/>
      <c r="M112" s="318"/>
      <c r="N112" s="3"/>
      <c r="O112" s="3"/>
    </row>
    <row r="113" spans="1:15" ht="15" customHeight="1">
      <c r="A113" s="3"/>
      <c r="B113" s="3"/>
      <c r="C113" s="3"/>
      <c r="D113" s="233"/>
      <c r="E113" s="318"/>
      <c r="F113" s="318"/>
      <c r="G113" s="233"/>
      <c r="H113" s="233"/>
      <c r="I113" s="233"/>
      <c r="J113" s="233"/>
      <c r="K113" s="233"/>
      <c r="L113" s="233"/>
      <c r="M113" s="233"/>
      <c r="N113" s="3"/>
      <c r="O113" s="3"/>
    </row>
    <row r="114" spans="1:15" ht="15" customHeight="1">
      <c r="D114" s="243"/>
      <c r="E114" s="243"/>
      <c r="F114" s="243"/>
      <c r="G114" s="243"/>
      <c r="H114" s="243"/>
      <c r="I114" s="243"/>
      <c r="J114" s="243"/>
      <c r="K114" s="243"/>
      <c r="L114" s="243"/>
      <c r="M114" s="243"/>
    </row>
    <row r="115" spans="1:15" ht="15" customHeight="1">
      <c r="D115" s="243"/>
      <c r="E115" s="243"/>
      <c r="F115" s="243"/>
      <c r="G115" s="243"/>
      <c r="H115" s="243"/>
      <c r="I115" s="243"/>
      <c r="J115" s="243"/>
      <c r="K115" s="243"/>
      <c r="L115" s="243"/>
      <c r="M115" s="243"/>
    </row>
  </sheetData>
  <mergeCells count="19">
    <mergeCell ref="A1:E1"/>
    <mergeCell ref="H1:N3"/>
    <mergeCell ref="A2:E2"/>
    <mergeCell ref="A3:E3"/>
    <mergeCell ref="B5:E6"/>
    <mergeCell ref="H5:N5"/>
    <mergeCell ref="H6:N6"/>
    <mergeCell ref="A108:B108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</mergeCells>
  <conditionalFormatting sqref="M32:M41">
    <cfRule type="expression" dxfId="4" priority="1">
      <formula>$I32="P"</formula>
    </cfRule>
  </conditionalFormatting>
  <conditionalFormatting sqref="N32:N41">
    <cfRule type="expression" dxfId="3" priority="2">
      <formula>$I32="C"</formula>
    </cfRule>
  </conditionalFormatting>
  <dataValidations disablePrompts="1" count="1">
    <dataValidation type="decimal" allowBlank="1" showInputMessage="1" showErrorMessage="1" prompt="O ano deve ser no mínimo até 10 anos atrás e no máximo até o ano passado." sqref="K41" xr:uid="{D38FB1BE-489E-40FD-BFD4-CA2679F0A776}">
      <formula1>YEAR(NOW())-10</formula1>
      <formula2>YEAR(NOW())-1</formula2>
    </dataValidation>
  </dataValidations>
  <pageMargins left="0.511811024" right="0.511811024" top="0.78740157499999996" bottom="0.78740157499999996" header="0" footer="0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63041-BD4F-4EFD-A6A4-9A5227C0B9A7}">
  <sheetPr codeName="Sheet41">
    <tabColor rgb="FF7030A0"/>
    <pageSetUpPr fitToPage="1"/>
  </sheetPr>
  <dimension ref="A2:AR73"/>
  <sheetViews>
    <sheetView showGridLines="0" tabSelected="1" zoomScaleNormal="100" workbookViewId="0">
      <pane xSplit="2" ySplit="5" topLeftCell="C6" activePane="bottomRight" state="frozen"/>
      <selection pane="topRight" activeCell="C1" sqref="C1"/>
      <selection pane="bottomLeft" activeCell="A4" sqref="A4"/>
      <selection pane="bottomRight" activeCell="D27" sqref="D27"/>
    </sheetView>
  </sheetViews>
  <sheetFormatPr defaultColWidth="12.5546875" defaultRowHeight="15" customHeight="1"/>
  <cols>
    <col min="1" max="1" width="9.44140625" style="97" customWidth="1"/>
    <col min="2" max="2" width="15.5546875" style="97" customWidth="1"/>
    <col min="3" max="3" width="14" style="97" customWidth="1"/>
    <col min="4" max="4" width="13.44140625" style="97" customWidth="1"/>
    <col min="5" max="5" width="10.109375" style="97" customWidth="1"/>
    <col min="6" max="8" width="10.5546875" style="97" customWidth="1"/>
    <col min="9" max="10" width="10" style="97" customWidth="1"/>
    <col min="11" max="13" width="11.44140625" style="97" customWidth="1"/>
    <col min="14" max="16" width="9.44140625" style="97" customWidth="1"/>
    <col min="17" max="18" width="10.109375" style="97" bestFit="1" customWidth="1"/>
    <col min="19" max="19" width="8.5546875" style="97" customWidth="1"/>
    <col min="20" max="25" width="8.44140625" style="97" customWidth="1"/>
    <col min="26" max="26" width="8.5546875" style="97" customWidth="1"/>
    <col min="27" max="27" width="10.109375" style="97" bestFit="1" customWidth="1"/>
    <col min="28" max="28" width="8.5546875" style="97" customWidth="1"/>
    <col min="29" max="29" width="10.44140625" style="97" bestFit="1" customWidth="1"/>
    <col min="30" max="32" width="8.5546875" style="97" customWidth="1"/>
    <col min="33" max="33" width="8" style="97" customWidth="1"/>
    <col min="34" max="34" width="8.109375" style="97" customWidth="1"/>
    <col min="35" max="35" width="9.21875" style="97" customWidth="1"/>
    <col min="36" max="36" width="8.33203125" style="97" customWidth="1"/>
    <col min="37" max="37" width="7.44140625" style="97" customWidth="1"/>
    <col min="38" max="38" width="9.5546875" style="97" customWidth="1"/>
    <col min="39" max="39" width="9.6640625" style="97" customWidth="1"/>
    <col min="40" max="40" width="10.33203125" style="97" customWidth="1"/>
    <col min="41" max="41" width="12.33203125" style="97" customWidth="1"/>
    <col min="42" max="42" width="13.5546875" style="97" customWidth="1"/>
    <col min="43" max="43" width="11.5546875" style="97" customWidth="1"/>
    <col min="44" max="44" width="13.44140625" style="97" bestFit="1" customWidth="1"/>
    <col min="45" max="16384" width="12.5546875" style="97"/>
  </cols>
  <sheetData>
    <row r="2" spans="1:44" ht="21.6" customHeight="1">
      <c r="A2" s="206" t="s">
        <v>60749</v>
      </c>
      <c r="B2" s="95"/>
      <c r="C2" s="95"/>
      <c r="D2" s="95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 t="s">
        <v>39</v>
      </c>
      <c r="AA2" s="96"/>
      <c r="AB2" s="96"/>
      <c r="AC2" s="96"/>
      <c r="AD2" s="96" t="s">
        <v>39</v>
      </c>
      <c r="AE2" s="96"/>
      <c r="AF2" s="96" t="s">
        <v>39</v>
      </c>
      <c r="AG2" s="96"/>
      <c r="AH2" s="96"/>
      <c r="AI2" s="96"/>
      <c r="AJ2" s="96"/>
      <c r="AK2" s="96"/>
      <c r="AL2" s="96"/>
      <c r="AM2" s="95"/>
      <c r="AN2" s="95"/>
      <c r="AO2" s="95"/>
      <c r="AP2" s="95"/>
      <c r="AQ2" s="95"/>
    </row>
    <row r="3" spans="1:44" ht="14.4" customHeight="1" thickBot="1">
      <c r="A3" s="176"/>
      <c r="B3" s="95"/>
      <c r="C3" s="95"/>
      <c r="D3" s="95"/>
      <c r="E3" s="95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  <c r="AG3" s="96"/>
      <c r="AH3" s="96"/>
      <c r="AI3" s="96"/>
      <c r="AJ3" s="96"/>
      <c r="AK3" s="96"/>
      <c r="AL3" s="96"/>
      <c r="AM3" s="95"/>
      <c r="AN3" s="95"/>
      <c r="AO3" s="95"/>
      <c r="AP3" s="95"/>
      <c r="AQ3" s="95"/>
    </row>
    <row r="4" spans="1:44" ht="15.75" customHeight="1">
      <c r="A4" s="637" t="s">
        <v>2091</v>
      </c>
      <c r="B4" s="637" t="s">
        <v>2092</v>
      </c>
      <c r="C4" s="144">
        <v>2025</v>
      </c>
      <c r="D4" s="331">
        <v>2024</v>
      </c>
      <c r="E4" s="113">
        <v>2023</v>
      </c>
      <c r="F4" s="113">
        <v>2022</v>
      </c>
      <c r="G4" s="113">
        <v>2021</v>
      </c>
      <c r="H4" s="113">
        <v>2020</v>
      </c>
      <c r="I4" s="113">
        <v>2019</v>
      </c>
      <c r="J4" s="113">
        <v>2018</v>
      </c>
      <c r="K4" s="113">
        <v>2017</v>
      </c>
      <c r="L4" s="113">
        <v>2016</v>
      </c>
      <c r="M4" s="113">
        <v>2015</v>
      </c>
      <c r="N4" s="113">
        <v>2014</v>
      </c>
      <c r="O4" s="144">
        <v>2025</v>
      </c>
      <c r="P4" s="113">
        <v>2024</v>
      </c>
      <c r="Q4" s="113">
        <v>2023</v>
      </c>
      <c r="R4" s="113">
        <v>2022</v>
      </c>
      <c r="S4" s="113">
        <v>2021</v>
      </c>
      <c r="T4" s="113">
        <v>2020</v>
      </c>
      <c r="U4" s="113">
        <v>2019</v>
      </c>
      <c r="V4" s="113">
        <v>2018</v>
      </c>
      <c r="W4" s="113">
        <v>2017</v>
      </c>
      <c r="X4" s="113">
        <v>2016</v>
      </c>
      <c r="Y4" s="113">
        <v>2015</v>
      </c>
      <c r="Z4" s="114">
        <v>2014</v>
      </c>
      <c r="AA4" s="147">
        <v>2025</v>
      </c>
      <c r="AB4" s="113">
        <v>2024</v>
      </c>
      <c r="AC4" s="113">
        <v>2023</v>
      </c>
      <c r="AD4" s="113">
        <v>2022</v>
      </c>
      <c r="AE4" s="113">
        <v>2021</v>
      </c>
      <c r="AF4" s="113">
        <v>2020</v>
      </c>
      <c r="AG4" s="113">
        <v>2019</v>
      </c>
      <c r="AH4" s="113">
        <v>2018</v>
      </c>
      <c r="AI4" s="113">
        <v>2017</v>
      </c>
      <c r="AJ4" s="113">
        <v>2016</v>
      </c>
      <c r="AK4" s="113">
        <v>2015</v>
      </c>
      <c r="AL4" s="114">
        <v>2014</v>
      </c>
      <c r="AM4" s="147" t="s">
        <v>2093</v>
      </c>
      <c r="AN4" s="149" t="s">
        <v>2094</v>
      </c>
      <c r="AO4" s="149" t="s">
        <v>2095</v>
      </c>
      <c r="AP4" s="149" t="s">
        <v>2096</v>
      </c>
      <c r="AQ4" s="149" t="s">
        <v>2095</v>
      </c>
      <c r="AR4" s="150" t="s">
        <v>2097</v>
      </c>
    </row>
    <row r="5" spans="1:44" ht="15.75" customHeight="1" thickBot="1">
      <c r="A5" s="638"/>
      <c r="B5" s="638"/>
      <c r="C5" s="146" t="s">
        <v>2098</v>
      </c>
      <c r="D5" s="332" t="s">
        <v>2098</v>
      </c>
      <c r="E5" s="115" t="s">
        <v>2098</v>
      </c>
      <c r="F5" s="115" t="s">
        <v>2098</v>
      </c>
      <c r="G5" s="115" t="s">
        <v>2098</v>
      </c>
      <c r="H5" s="115" t="s">
        <v>2098</v>
      </c>
      <c r="I5" s="115" t="s">
        <v>2098</v>
      </c>
      <c r="J5" s="115" t="s">
        <v>2098</v>
      </c>
      <c r="K5" s="115" t="s">
        <v>2098</v>
      </c>
      <c r="L5" s="115" t="s">
        <v>2098</v>
      </c>
      <c r="M5" s="115" t="s">
        <v>2098</v>
      </c>
      <c r="N5" s="115" t="s">
        <v>2098</v>
      </c>
      <c r="O5" s="146" t="s">
        <v>2099</v>
      </c>
      <c r="P5" s="115" t="s">
        <v>2099</v>
      </c>
      <c r="Q5" s="115" t="s">
        <v>2099</v>
      </c>
      <c r="R5" s="115" t="s">
        <v>2099</v>
      </c>
      <c r="S5" s="115" t="s">
        <v>2099</v>
      </c>
      <c r="T5" s="115" t="s">
        <v>2099</v>
      </c>
      <c r="U5" s="115" t="s">
        <v>2099</v>
      </c>
      <c r="V5" s="115" t="s">
        <v>2099</v>
      </c>
      <c r="W5" s="115" t="s">
        <v>2099</v>
      </c>
      <c r="X5" s="115" t="s">
        <v>2099</v>
      </c>
      <c r="Y5" s="115" t="s">
        <v>2099</v>
      </c>
      <c r="Z5" s="116" t="s">
        <v>2099</v>
      </c>
      <c r="AA5" s="148" t="s">
        <v>2100</v>
      </c>
      <c r="AB5" s="115" t="s">
        <v>2100</v>
      </c>
      <c r="AC5" s="115" t="s">
        <v>2100</v>
      </c>
      <c r="AD5" s="115" t="s">
        <v>2100</v>
      </c>
      <c r="AE5" s="115" t="s">
        <v>2100</v>
      </c>
      <c r="AF5" s="115" t="s">
        <v>2100</v>
      </c>
      <c r="AG5" s="115" t="s">
        <v>2100</v>
      </c>
      <c r="AH5" s="115" t="s">
        <v>2100</v>
      </c>
      <c r="AI5" s="115" t="s">
        <v>2100</v>
      </c>
      <c r="AJ5" s="115" t="s">
        <v>2100</v>
      </c>
      <c r="AK5" s="115" t="s">
        <v>2100</v>
      </c>
      <c r="AL5" s="116" t="s">
        <v>2100</v>
      </c>
      <c r="AM5" s="151" t="s">
        <v>60748</v>
      </c>
      <c r="AN5" s="152" t="s">
        <v>60748</v>
      </c>
      <c r="AO5" s="152" t="s">
        <v>2101</v>
      </c>
      <c r="AP5" s="152" t="s">
        <v>2102</v>
      </c>
      <c r="AQ5" s="152" t="s">
        <v>2103</v>
      </c>
      <c r="AR5" s="152" t="s">
        <v>2104</v>
      </c>
    </row>
    <row r="6" spans="1:44" ht="15.75" customHeight="1">
      <c r="A6" s="100">
        <f>IF(B6&lt;&gt;"", COUNTIF($B$6:B6, "&lt;&gt;"), "")</f>
        <v>1</v>
      </c>
      <c r="B6" s="361" t="s">
        <v>2105</v>
      </c>
      <c r="C6" s="109">
        <f ca="1">VLOOKUP("IPO", INDIRECT("'" &amp; B6 &amp; "'!A:B"), 2, FALSE)</f>
        <v>639.18944939656694</v>
      </c>
      <c r="D6" s="98">
        <v>542.14043363686756</v>
      </c>
      <c r="E6" s="98">
        <v>573.19259479409141</v>
      </c>
      <c r="F6" s="98">
        <v>580.3937539326871</v>
      </c>
      <c r="G6" s="98">
        <v>651.12695956462585</v>
      </c>
      <c r="H6" s="98">
        <v>585.55130319751561</v>
      </c>
      <c r="I6" s="98">
        <v>614.62873907000142</v>
      </c>
      <c r="J6" s="98">
        <v>603.33000000000004</v>
      </c>
      <c r="K6" s="98">
        <v>489.47269258771081</v>
      </c>
      <c r="L6" s="98">
        <v>529.04804475495416</v>
      </c>
      <c r="M6" s="98">
        <v>573.06186828738817</v>
      </c>
      <c r="N6" s="98">
        <v>588.35545365920984</v>
      </c>
      <c r="O6" s="333">
        <f ca="1">VLOOKUP("FiO", INDIRECT("'" &amp; B6 &amp; "'!A:B"), 2, FALSE)</f>
        <v>6.8479999999999999</v>
      </c>
      <c r="P6" s="118">
        <v>5.6230769230769244</v>
      </c>
      <c r="Q6" s="118"/>
      <c r="R6" s="118">
        <v>5.459523809523807</v>
      </c>
      <c r="S6" s="118">
        <v>6.2829090909090946</v>
      </c>
      <c r="T6" s="118">
        <v>4.4175312499999997</v>
      </c>
      <c r="U6" s="118">
        <v>3.9352777777777774</v>
      </c>
      <c r="V6" s="118">
        <v>3.5137142857142858</v>
      </c>
      <c r="W6" s="118">
        <v>3.1998846153846157</v>
      </c>
      <c r="X6" s="118">
        <v>2.8879736842105266</v>
      </c>
      <c r="Y6" s="118">
        <v>3.0089250000000005</v>
      </c>
      <c r="Z6" s="118">
        <v>2.8347555555555561</v>
      </c>
      <c r="AA6" s="606">
        <f ca="1">100*C6/C$36</f>
        <v>15.618584989504091</v>
      </c>
      <c r="AB6" s="118">
        <f>100*D6/D$36</f>
        <v>12.129691123016835</v>
      </c>
      <c r="AC6" s="118">
        <f>100*E6/E$36</f>
        <v>11.256581862522122</v>
      </c>
      <c r="AD6" s="118">
        <v>359.97986212088887</v>
      </c>
      <c r="AE6" s="118">
        <v>402.60289135606121</v>
      </c>
      <c r="AF6" s="118">
        <v>379.30207898516522</v>
      </c>
      <c r="AG6" s="118">
        <v>391.49908882628824</v>
      </c>
      <c r="AH6" s="118">
        <v>373</v>
      </c>
      <c r="AI6" s="118">
        <v>350.29927085493995</v>
      </c>
      <c r="AJ6" s="118">
        <v>352.56747249269375</v>
      </c>
      <c r="AK6" s="118">
        <v>382.63363342178883</v>
      </c>
      <c r="AL6" s="125">
        <v>300.77337208983744</v>
      </c>
      <c r="AM6" s="153">
        <f t="shared" ref="AM6:AM34" ca="1" si="0">VLOOKUP("D", INDIRECT("'" &amp; B6 &amp; "'!A:B"), 2, FALSE)</f>
        <v>6</v>
      </c>
      <c r="AN6" s="159">
        <f t="shared" ref="AN6:AN34" ca="1" si="1">VLOOKUP("M", INDIRECT("'" &amp; B6 &amp; "'!A:B"), 2, FALSE)</f>
        <v>3</v>
      </c>
      <c r="AO6" s="163">
        <f t="shared" ref="AO6:AO34" ca="1" si="2">AN6+(AM6*2)</f>
        <v>15</v>
      </c>
      <c r="AP6" s="163">
        <f t="shared" ref="AP6:AP34" ca="1" si="3">VLOOKUP("Artigos Produzidos", INDIRECT("'" &amp; B6 &amp; "'!A:B"), 2, FALSE)</f>
        <v>32</v>
      </c>
      <c r="AQ6" s="163">
        <f t="shared" ref="AQ6:AQ34" ca="1" si="4">AP6-AO6</f>
        <v>17</v>
      </c>
      <c r="AR6" s="213">
        <f t="shared" ref="AR6:AR34" ca="1" si="5">VLOOKUP("Pontuação descontada", INDIRECT("'" &amp; B6 &amp; "'!A:B"), 2, FALSE)</f>
        <v>0</v>
      </c>
    </row>
    <row r="7" spans="1:44" ht="15.75" customHeight="1">
      <c r="A7" s="100">
        <f>IF(B7&lt;&gt;"", COUNTIF($B$6:B7, "&lt;&gt;"), "")</f>
        <v>2</v>
      </c>
      <c r="B7" s="362" t="s">
        <v>2129</v>
      </c>
      <c r="C7" s="109">
        <f ca="1">VLOOKUP("IPO", INDIRECT("'" &amp; B7 &amp; "'!A:B"), 2, FALSE)</f>
        <v>340.2773186410779</v>
      </c>
      <c r="D7" s="98">
        <v>340.36458734041628</v>
      </c>
      <c r="E7" s="98">
        <v>205.90697291633199</v>
      </c>
      <c r="F7" s="98">
        <v>223.29076202728743</v>
      </c>
      <c r="G7" s="98">
        <v>237.71402135987825</v>
      </c>
      <c r="H7" s="98">
        <v>53.889653679094053</v>
      </c>
      <c r="I7" s="98">
        <v>44.759425729670639</v>
      </c>
      <c r="J7" s="98">
        <v>16</v>
      </c>
      <c r="K7" s="98">
        <v>16</v>
      </c>
      <c r="L7" s="98"/>
      <c r="M7" s="98"/>
      <c r="N7" s="98"/>
      <c r="O7" s="337">
        <f ca="1">VLOOKUP("FiO", INDIRECT("'" &amp; B7 &amp; "'!A:B"), 2, FALSE)</f>
        <v>8.548571428571428</v>
      </c>
      <c r="P7" s="98">
        <v>6.5194444444444439</v>
      </c>
      <c r="Q7" s="98"/>
      <c r="R7" s="98">
        <v>7.0136363636363628</v>
      </c>
      <c r="S7" s="98">
        <v>8.5924090909090882</v>
      </c>
      <c r="T7" s="98">
        <v>5.6373333333333333</v>
      </c>
      <c r="U7" s="98">
        <v>4.0739999999999998</v>
      </c>
      <c r="V7" s="98"/>
      <c r="W7" s="98"/>
      <c r="X7" s="98"/>
      <c r="Y7" s="98"/>
      <c r="Z7" s="98"/>
      <c r="AA7" s="607">
        <f ca="1">100*C7/C$36</f>
        <v>8.3146713798445635</v>
      </c>
      <c r="AB7" s="98">
        <f>100*D7/D$36</f>
        <v>7.6152174925540939</v>
      </c>
      <c r="AC7" s="98">
        <f>100*E7/E$36</f>
        <v>4.0436822069019316</v>
      </c>
      <c r="AD7" s="98">
        <v>138.49249269621441</v>
      </c>
      <c r="AE7" s="98">
        <v>146.98262897815798</v>
      </c>
      <c r="AF7" s="98">
        <v>27.610619543559043</v>
      </c>
      <c r="AG7" s="98">
        <v>22.932703968917014</v>
      </c>
      <c r="AH7" s="98"/>
      <c r="AI7" s="98"/>
      <c r="AJ7" s="98"/>
      <c r="AK7" s="98"/>
      <c r="AL7" s="110"/>
      <c r="AM7" s="154">
        <f t="shared" ca="1" si="0"/>
        <v>2</v>
      </c>
      <c r="AN7" s="160">
        <f t="shared" ca="1" si="1"/>
        <v>2</v>
      </c>
      <c r="AO7" s="164">
        <f t="shared" ca="1" si="2"/>
        <v>6</v>
      </c>
      <c r="AP7" s="164">
        <f t="shared" ca="1" si="3"/>
        <v>41</v>
      </c>
      <c r="AQ7" s="164">
        <f t="shared" ca="1" si="4"/>
        <v>35</v>
      </c>
      <c r="AR7" s="214">
        <f t="shared" ca="1" si="5"/>
        <v>0</v>
      </c>
    </row>
    <row r="8" spans="1:44" ht="15.75" customHeight="1">
      <c r="A8" s="100">
        <f>IF(B8&lt;&gt;"", COUNTIF($B$6:B8, "&lt;&gt;"), "")</f>
        <v>3</v>
      </c>
      <c r="B8" s="362" t="s">
        <v>2108</v>
      </c>
      <c r="C8" s="109">
        <f ca="1">VLOOKUP("IPO", INDIRECT("'" &amp; B8 &amp; "'!A:B"), 2, FALSE)</f>
        <v>271.03346876562404</v>
      </c>
      <c r="D8" s="98">
        <v>247.50303173663082</v>
      </c>
      <c r="E8" s="98">
        <v>240.43868012923519</v>
      </c>
      <c r="F8" s="98">
        <v>314.66856338821088</v>
      </c>
      <c r="G8" s="98">
        <v>348.04134531575977</v>
      </c>
      <c r="H8" s="98">
        <v>325.83582894644917</v>
      </c>
      <c r="I8" s="98">
        <v>438.618957756893</v>
      </c>
      <c r="J8" s="98">
        <v>398.01</v>
      </c>
      <c r="K8" s="98">
        <v>356.98016162499937</v>
      </c>
      <c r="L8" s="98">
        <v>285.89204997257696</v>
      </c>
      <c r="M8" s="98">
        <v>214.24385828071718</v>
      </c>
      <c r="N8" s="98"/>
      <c r="O8" s="337">
        <f ca="1">VLOOKUP("FiO", INDIRECT("'" &amp; B8 &amp; "'!A:B"), 2, FALSE)</f>
        <v>4.8285714285714292</v>
      </c>
      <c r="P8" s="98">
        <v>4.7772727272727273</v>
      </c>
      <c r="Q8" s="98"/>
      <c r="R8" s="98">
        <v>4.1516129032258071</v>
      </c>
      <c r="S8" s="98">
        <v>5.3616551724137933</v>
      </c>
      <c r="T8" s="98">
        <v>4.6096666666666657</v>
      </c>
      <c r="U8" s="98">
        <v>4.3276896551724144</v>
      </c>
      <c r="V8" s="98">
        <v>4.2160000000000002</v>
      </c>
      <c r="W8" s="98">
        <v>4.4783437499999996</v>
      </c>
      <c r="X8" s="98">
        <v>5.1734047619047612</v>
      </c>
      <c r="Y8" s="98">
        <v>4.9081190476190466</v>
      </c>
      <c r="Z8" s="98">
        <v>4.36363829787234</v>
      </c>
      <c r="AA8" s="607">
        <f ca="1">100*C8/C$36</f>
        <v>6.6226989054846843</v>
      </c>
      <c r="AB8" s="98">
        <f>100*D8/D$36</f>
        <v>5.5375602716738754</v>
      </c>
      <c r="AC8" s="98">
        <f>100*E8/E$36</f>
        <v>4.7218294694888234</v>
      </c>
      <c r="AD8" s="98">
        <v>174.33784827619348</v>
      </c>
      <c r="AE8" s="98">
        <v>183.26542625525246</v>
      </c>
      <c r="AF8" s="98">
        <v>213.13699153050419</v>
      </c>
      <c r="AG8" s="98">
        <v>211.29909352174087</v>
      </c>
      <c r="AH8" s="98">
        <v>235.1</v>
      </c>
      <c r="AI8" s="98">
        <v>253.12529438672647</v>
      </c>
      <c r="AJ8" s="98">
        <v>312.2895367943691</v>
      </c>
      <c r="AK8" s="98">
        <v>328.04045119057548</v>
      </c>
      <c r="AL8" s="110">
        <v>255.64175627753815</v>
      </c>
      <c r="AM8" s="154">
        <f t="shared" ca="1" si="0"/>
        <v>6</v>
      </c>
      <c r="AN8" s="160">
        <f t="shared" ca="1" si="1"/>
        <v>6</v>
      </c>
      <c r="AO8" s="164">
        <f t="shared" ca="1" si="2"/>
        <v>18</v>
      </c>
      <c r="AP8" s="164">
        <f t="shared" ca="1" si="3"/>
        <v>18.5</v>
      </c>
      <c r="AQ8" s="164">
        <f t="shared" ca="1" si="4"/>
        <v>0.5</v>
      </c>
      <c r="AR8" s="214">
        <f t="shared" ca="1" si="5"/>
        <v>0</v>
      </c>
    </row>
    <row r="9" spans="1:44" ht="15.75" customHeight="1">
      <c r="A9" s="100">
        <f>IF(B9&lt;&gt;"", COUNTIF($B$6:B9, "&lt;&gt;"), "")</f>
        <v>4</v>
      </c>
      <c r="B9" s="363" t="s">
        <v>60731</v>
      </c>
      <c r="C9" s="109">
        <f ca="1">VLOOKUP("IPO", INDIRECT("'" &amp; B9 &amp; "'!A:B"), 2, FALSE)</f>
        <v>224.37244044115374</v>
      </c>
      <c r="D9" s="98">
        <v>250.0614828427222</v>
      </c>
      <c r="E9" s="98">
        <v>259.25962442507733</v>
      </c>
      <c r="F9" s="98">
        <v>274.5114750041119</v>
      </c>
      <c r="G9" s="98">
        <v>295.49477049672629</v>
      </c>
      <c r="H9" s="98">
        <v>370.08706846399446</v>
      </c>
      <c r="I9" s="98">
        <v>346.33095906636913</v>
      </c>
      <c r="J9" s="98">
        <v>334.13</v>
      </c>
      <c r="K9" s="98">
        <v>298.57495105725167</v>
      </c>
      <c r="L9" s="98">
        <v>296.15770300654037</v>
      </c>
      <c r="M9" s="98">
        <v>315.08933008127906</v>
      </c>
      <c r="N9" s="98">
        <v>263.20236256042853</v>
      </c>
      <c r="O9" s="337">
        <f ca="1">VLOOKUP("FiO", INDIRECT("'" &amp; B9 &amp; "'!A:B"), 2, FALSE)</f>
        <v>3.912500000000001</v>
      </c>
      <c r="P9" s="98">
        <v>4.0083333333333337</v>
      </c>
      <c r="Q9" s="98"/>
      <c r="R9" s="98">
        <v>2.9923076923076928</v>
      </c>
      <c r="S9" s="98">
        <v>3.8882857142857148</v>
      </c>
      <c r="T9" s="98">
        <v>2.7647037037037041</v>
      </c>
      <c r="U9" s="98">
        <v>2.5657916666666662</v>
      </c>
      <c r="V9" s="98">
        <v>2.2759999999999998</v>
      </c>
      <c r="W9" s="98">
        <v>2.0786315789473684</v>
      </c>
      <c r="X9" s="98">
        <v>1.2961000000000003</v>
      </c>
      <c r="Y9" s="98">
        <v>1.2433333333333332</v>
      </c>
      <c r="Z9" s="98">
        <v>1.2651764705882353</v>
      </c>
      <c r="AA9" s="607">
        <f ca="1">100*C9/C$36</f>
        <v>5.4825373504536863</v>
      </c>
      <c r="AB9" s="98">
        <f>100*D9/D$36</f>
        <v>5.5948023066610979</v>
      </c>
      <c r="AC9" s="98">
        <f>100*E9/E$36</f>
        <v>5.0914425840340707</v>
      </c>
      <c r="AD9" s="98">
        <v>166.62484372131911</v>
      </c>
      <c r="AE9" s="98">
        <v>204.36099758843562</v>
      </c>
      <c r="AF9" s="98">
        <v>235.02714818343478</v>
      </c>
      <c r="AG9" s="98">
        <v>226.09702124021422</v>
      </c>
      <c r="AH9" s="98">
        <v>209.6</v>
      </c>
      <c r="AI9" s="98">
        <v>207.82732759809522</v>
      </c>
      <c r="AJ9" s="98">
        <v>168.43129070460404</v>
      </c>
      <c r="AK9" s="98">
        <v>153.52117807374796</v>
      </c>
      <c r="AL9" s="110">
        <v>115.63679658496858</v>
      </c>
      <c r="AM9" s="154">
        <f t="shared" ca="1" si="0"/>
        <v>8</v>
      </c>
      <c r="AN9" s="160">
        <f t="shared" ca="1" si="1"/>
        <v>6</v>
      </c>
      <c r="AO9" s="164">
        <f t="shared" ca="1" si="2"/>
        <v>22</v>
      </c>
      <c r="AP9" s="164">
        <f t="shared" ca="1" si="3"/>
        <v>20.5</v>
      </c>
      <c r="AQ9" s="164">
        <f t="shared" ca="1" si="4"/>
        <v>-1.5</v>
      </c>
      <c r="AR9" s="214">
        <f t="shared" ca="1" si="5"/>
        <v>7.8622085232167658</v>
      </c>
    </row>
    <row r="10" spans="1:44" ht="15.75" customHeight="1">
      <c r="A10" s="100">
        <f>IF(B10&lt;&gt;"", COUNTIF($B$6:B10, "&lt;&gt;"), "")</f>
        <v>5</v>
      </c>
      <c r="B10" s="362" t="s">
        <v>2112</v>
      </c>
      <c r="C10" s="109">
        <f ca="1">VLOOKUP("IPO", INDIRECT("'" &amp; B10 &amp; "'!A:B"), 2, FALSE)</f>
        <v>220.67066938418606</v>
      </c>
      <c r="D10" s="98">
        <v>198.14057633449301</v>
      </c>
      <c r="E10" s="98">
        <v>214.67250830084691</v>
      </c>
      <c r="F10" s="98">
        <v>201.95331031257348</v>
      </c>
      <c r="G10" s="98">
        <v>216.05749072639645</v>
      </c>
      <c r="H10" s="98">
        <v>198.38085893541074</v>
      </c>
      <c r="I10" s="98">
        <v>148.30046283070646</v>
      </c>
      <c r="J10" s="98">
        <v>124.95</v>
      </c>
      <c r="K10" s="98">
        <v>89.677274616210553</v>
      </c>
      <c r="L10" s="98">
        <v>55.372690628149144</v>
      </c>
      <c r="M10" s="98">
        <v>23</v>
      </c>
      <c r="N10" s="98"/>
      <c r="O10" s="337">
        <f ca="1">VLOOKUP("FiO", INDIRECT("'" &amp; B10 &amp; "'!A:B"), 2, FALSE)</f>
        <v>3.7739130434782608</v>
      </c>
      <c r="P10" s="98">
        <v>3.835</v>
      </c>
      <c r="Q10" s="98"/>
      <c r="R10" s="98">
        <v>3.6333333333333329</v>
      </c>
      <c r="S10" s="98">
        <v>4.296086956521739</v>
      </c>
      <c r="T10" s="98">
        <v>3.1285217391304343</v>
      </c>
      <c r="U10" s="98">
        <v>5.9753684210526323</v>
      </c>
      <c r="V10" s="98">
        <v>6.1319999999999997</v>
      </c>
      <c r="W10" s="98">
        <v>5.5150666666666668</v>
      </c>
      <c r="X10" s="98">
        <v>4.6806521739130451</v>
      </c>
      <c r="Y10" s="98">
        <v>3.612714285714286</v>
      </c>
      <c r="Z10" s="98">
        <v>3.2574687500000015</v>
      </c>
      <c r="AA10" s="607">
        <f ca="1">100*C10/C$36</f>
        <v>5.3920846279947678</v>
      </c>
      <c r="AB10" s="98">
        <f>100*D10/D$36</f>
        <v>4.4331391660850672</v>
      </c>
      <c r="AC10" s="98">
        <f>100*E10/E$36</f>
        <v>4.2158232420806439</v>
      </c>
      <c r="AD10" s="98">
        <v>189.12719553686338</v>
      </c>
      <c r="AE10" s="98">
        <v>229.03687456390057</v>
      </c>
      <c r="AF10" s="98">
        <v>246.62199526244422</v>
      </c>
      <c r="AG10" s="98">
        <v>309.77645450863344</v>
      </c>
      <c r="AH10" s="98">
        <v>287</v>
      </c>
      <c r="AI10" s="98">
        <v>287.71082333811842</v>
      </c>
      <c r="AJ10" s="98">
        <v>264.73234385811048</v>
      </c>
      <c r="AK10" s="98">
        <v>255.52964761355207</v>
      </c>
      <c r="AL10" s="110">
        <v>212.330453202618</v>
      </c>
      <c r="AM10" s="154">
        <f t="shared" ca="1" si="0"/>
        <v>3</v>
      </c>
      <c r="AN10" s="160">
        <f t="shared" ca="1" si="1"/>
        <v>3</v>
      </c>
      <c r="AO10" s="164">
        <f t="shared" ca="1" si="2"/>
        <v>9</v>
      </c>
      <c r="AP10" s="164">
        <f t="shared" ca="1" si="3"/>
        <v>13</v>
      </c>
      <c r="AQ10" s="164">
        <f t="shared" ca="1" si="4"/>
        <v>4</v>
      </c>
      <c r="AR10" s="214">
        <f t="shared" ca="1" si="5"/>
        <v>0</v>
      </c>
    </row>
    <row r="11" spans="1:44" ht="15.75" customHeight="1">
      <c r="A11" s="100">
        <f>IF(B11&lt;&gt;"", COUNTIF($B$6:B11, "&lt;&gt;"), "")</f>
        <v>6</v>
      </c>
      <c r="B11" s="362" t="s">
        <v>2109</v>
      </c>
      <c r="C11" s="109">
        <f ca="1">VLOOKUP("IPO", INDIRECT("'" &amp; B11 &amp; "'!A:B"), 2, FALSE)</f>
        <v>216.06859589973982</v>
      </c>
      <c r="D11" s="98">
        <v>294.19775705874559</v>
      </c>
      <c r="E11" s="98">
        <v>312.95538150284568</v>
      </c>
      <c r="F11" s="98">
        <v>281.08405180617365</v>
      </c>
      <c r="G11" s="98">
        <v>296.39394637472515</v>
      </c>
      <c r="H11" s="98">
        <v>329.03232031893418</v>
      </c>
      <c r="I11" s="98">
        <v>331.72617542291806</v>
      </c>
      <c r="J11" s="98">
        <v>380.28</v>
      </c>
      <c r="K11" s="98">
        <v>353.69162802749452</v>
      </c>
      <c r="L11" s="98">
        <v>468.60865431060165</v>
      </c>
      <c r="M11" s="98">
        <v>516.28859313000567</v>
      </c>
      <c r="N11" s="98">
        <v>500.07160023455452</v>
      </c>
      <c r="O11" s="337">
        <f ca="1">VLOOKUP("FiO", INDIRECT("'" &amp; B11 &amp; "'!A:B"), 2, FALSE)</f>
        <v>4.2476190476190476</v>
      </c>
      <c r="P11" s="98">
        <v>4.4533333333333331</v>
      </c>
      <c r="Q11" s="98"/>
      <c r="R11" s="98">
        <v>2.8483870967741933</v>
      </c>
      <c r="S11" s="98">
        <v>3.4706666666666659</v>
      </c>
      <c r="T11" s="98">
        <v>2.4921176470588229</v>
      </c>
      <c r="U11" s="98">
        <v>2.1253999999999995</v>
      </c>
      <c r="V11" s="98">
        <v>1.839</v>
      </c>
      <c r="W11" s="98">
        <v>1.7811111111111113</v>
      </c>
      <c r="X11" s="98">
        <v>1.5479354838709674</v>
      </c>
      <c r="Y11" s="98">
        <v>1.4682857142857138</v>
      </c>
      <c r="Z11" s="98">
        <v>1.6086666666666669</v>
      </c>
      <c r="AA11" s="607">
        <f ca="1">100*C11/C$36</f>
        <v>5.2796330286878277</v>
      </c>
      <c r="AB11" s="98">
        <f>100*D11/D$36</f>
        <v>6.5822943665500047</v>
      </c>
      <c r="AC11" s="98">
        <f>100*E11/E$36</f>
        <v>6.1459410034233359</v>
      </c>
      <c r="AD11" s="98">
        <v>170.26131355307936</v>
      </c>
      <c r="AE11" s="98">
        <v>182.7094504919973</v>
      </c>
      <c r="AF11" s="98">
        <v>239.73099147312061</v>
      </c>
      <c r="AG11" s="98">
        <v>220.60187929379529</v>
      </c>
      <c r="AH11" s="98">
        <v>206.6</v>
      </c>
      <c r="AI11" s="98">
        <v>213.68012809450568</v>
      </c>
      <c r="AJ11" s="98">
        <v>197.36501031134375</v>
      </c>
      <c r="AK11" s="98">
        <v>170.97528176271422</v>
      </c>
      <c r="AL11" s="110">
        <v>134.5517605674579</v>
      </c>
      <c r="AM11" s="154">
        <f t="shared" ca="1" si="0"/>
        <v>6</v>
      </c>
      <c r="AN11" s="160">
        <f t="shared" ca="1" si="1"/>
        <v>2</v>
      </c>
      <c r="AO11" s="164">
        <f t="shared" ca="1" si="2"/>
        <v>14</v>
      </c>
      <c r="AP11" s="164">
        <f t="shared" ca="1" si="3"/>
        <v>19.5</v>
      </c>
      <c r="AQ11" s="164">
        <f t="shared" ca="1" si="4"/>
        <v>5.5</v>
      </c>
      <c r="AR11" s="214">
        <f t="shared" ca="1" si="5"/>
        <v>0</v>
      </c>
    </row>
    <row r="12" spans="1:44" ht="15.75" customHeight="1">
      <c r="A12" s="100">
        <f>IF(B12&lt;&gt;"", COUNTIF($B$6:B12, "&lt;&gt;"), "")</f>
        <v>7</v>
      </c>
      <c r="B12" s="362" t="s">
        <v>2111</v>
      </c>
      <c r="C12" s="109">
        <f ca="1">VLOOKUP("IPO", INDIRECT("'" &amp; B12 &amp; "'!A:B"), 2, FALSE)</f>
        <v>210.47940882950337</v>
      </c>
      <c r="D12" s="98">
        <v>242.91542344726855</v>
      </c>
      <c r="E12" s="98">
        <v>263.05291544826434</v>
      </c>
      <c r="F12" s="98">
        <v>223.69655854670006</v>
      </c>
      <c r="G12" s="98">
        <v>261.7913524726689</v>
      </c>
      <c r="H12" s="98">
        <v>205.68212184553886</v>
      </c>
      <c r="I12" s="98">
        <v>177.48073302662709</v>
      </c>
      <c r="J12" s="98">
        <v>204.86</v>
      </c>
      <c r="K12" s="98">
        <v>155.69252213477438</v>
      </c>
      <c r="L12" s="98">
        <v>147.64733947921721</v>
      </c>
      <c r="M12" s="98">
        <v>147.64733947921721</v>
      </c>
      <c r="N12" s="98"/>
      <c r="O12" s="337">
        <f ca="1">VLOOKUP("FiO", INDIRECT("'" &amp; B12 &amp; "'!A:B"), 2, FALSE)</f>
        <v>6.0333333333333341</v>
      </c>
      <c r="P12" s="98">
        <v>5.1105263157894738</v>
      </c>
      <c r="Q12" s="98"/>
      <c r="R12" s="98">
        <v>4.6739130434782616</v>
      </c>
      <c r="S12" s="98">
        <v>5.5957368421052633</v>
      </c>
      <c r="T12" s="98">
        <v>4.0123749999999996</v>
      </c>
      <c r="U12" s="98">
        <v>7.2905999999999995</v>
      </c>
      <c r="V12" s="98">
        <v>6.92</v>
      </c>
      <c r="W12" s="98">
        <v>6.0514285714285716</v>
      </c>
      <c r="X12" s="98">
        <v>6.4948461538461544</v>
      </c>
      <c r="Y12" s="98">
        <v>6.1615454545454549</v>
      </c>
      <c r="Z12" s="98"/>
      <c r="AA12" s="607">
        <f ca="1">100*C12/C$36</f>
        <v>5.1430613231298947</v>
      </c>
      <c r="AB12" s="98">
        <f>100*D12/D$36</f>
        <v>5.4349184687556518</v>
      </c>
      <c r="AC12" s="98">
        <f>100*E12/E$36</f>
        <v>5.1659367266986562</v>
      </c>
      <c r="AD12" s="98">
        <v>195.16809975078343</v>
      </c>
      <c r="AE12" s="98">
        <v>215.19989285848442</v>
      </c>
      <c r="AF12" s="98">
        <v>211.06640298186468</v>
      </c>
      <c r="AG12" s="98">
        <v>279.3864188055847</v>
      </c>
      <c r="AH12" s="98">
        <v>246.1</v>
      </c>
      <c r="AI12" s="98">
        <v>255.47878813383986</v>
      </c>
      <c r="AJ12" s="98">
        <v>190.52378789392071</v>
      </c>
      <c r="AK12" s="98">
        <v>112.11300071946944</v>
      </c>
      <c r="AL12" s="110"/>
      <c r="AM12" s="154">
        <f t="shared" ca="1" si="0"/>
        <v>3</v>
      </c>
      <c r="AN12" s="160">
        <f t="shared" ca="1" si="1"/>
        <v>5</v>
      </c>
      <c r="AO12" s="164">
        <f t="shared" ca="1" si="2"/>
        <v>11</v>
      </c>
      <c r="AP12" s="164">
        <f t="shared" ca="1" si="3"/>
        <v>11</v>
      </c>
      <c r="AQ12" s="164">
        <f t="shared" ca="1" si="4"/>
        <v>0</v>
      </c>
      <c r="AR12" s="214">
        <f t="shared" ca="1" si="5"/>
        <v>0</v>
      </c>
    </row>
    <row r="13" spans="1:44" ht="15.75" customHeight="1">
      <c r="A13" s="100">
        <f>IF(B13&lt;&gt;"", COUNTIF($B$6:B13, "&lt;&gt;"), "")</f>
        <v>8</v>
      </c>
      <c r="B13" s="362" t="s">
        <v>2107</v>
      </c>
      <c r="C13" s="109">
        <f ca="1">VLOOKUP("IPO", INDIRECT("'" &amp; B13 &amp; "'!A:B"), 2, FALSE)</f>
        <v>192.5603179314711</v>
      </c>
      <c r="D13" s="98">
        <v>250.5367717154538</v>
      </c>
      <c r="E13" s="98">
        <v>257.31503809544404</v>
      </c>
      <c r="F13" s="98">
        <v>304.92884335718475</v>
      </c>
      <c r="G13" s="98">
        <v>370.41980314812258</v>
      </c>
      <c r="H13" s="98">
        <v>380.72512312473691</v>
      </c>
      <c r="I13" s="98">
        <v>486.32938635700918</v>
      </c>
      <c r="J13" s="98">
        <v>464.17</v>
      </c>
      <c r="K13" s="98">
        <v>402.0179403806203</v>
      </c>
      <c r="L13" s="98">
        <v>397.24631404966578</v>
      </c>
      <c r="M13" s="98">
        <v>382.52164698535563</v>
      </c>
      <c r="N13" s="98">
        <v>415.34853717827815</v>
      </c>
      <c r="O13" s="337">
        <f ca="1">VLOOKUP("FiO", INDIRECT("'" &amp; B13 &amp; "'!A:B"), 2, FALSE)</f>
        <v>3.2333333333333334</v>
      </c>
      <c r="P13" s="98">
        <v>3.9684210526315793</v>
      </c>
      <c r="Q13" s="98"/>
      <c r="R13" s="98">
        <v>5.0249999999999995</v>
      </c>
      <c r="S13" s="98">
        <v>6.9151333333333316</v>
      </c>
      <c r="T13" s="98">
        <v>3.8509000000000007</v>
      </c>
      <c r="U13" s="98">
        <v>3.690666666666667</v>
      </c>
      <c r="V13" s="98">
        <v>3.7170000000000001</v>
      </c>
      <c r="W13" s="98">
        <v>3.5294444444444451</v>
      </c>
      <c r="X13" s="98">
        <v>3.1957777777777778</v>
      </c>
      <c r="Y13" s="98">
        <v>3.3013750000000002</v>
      </c>
      <c r="Z13" s="98"/>
      <c r="AA13" s="607">
        <f ca="1">100*C13/C$36</f>
        <v>4.7052085951323024</v>
      </c>
      <c r="AB13" s="98">
        <f>100*D13/D$36</f>
        <v>5.6054362805592755</v>
      </c>
      <c r="AC13" s="98">
        <f>100*E13/E$36</f>
        <v>5.0532540320411368</v>
      </c>
      <c r="AD13" s="98">
        <v>138.74418144048067</v>
      </c>
      <c r="AE13" s="98">
        <v>161.8700529739765</v>
      </c>
      <c r="AF13" s="98">
        <v>133.23453641051339</v>
      </c>
      <c r="AG13" s="98">
        <v>113.04961979044818</v>
      </c>
      <c r="AH13" s="98">
        <v>126.7</v>
      </c>
      <c r="AI13" s="98">
        <v>111.4239421468951</v>
      </c>
      <c r="AJ13" s="98">
        <v>98.394937504342536</v>
      </c>
      <c r="AK13" s="98"/>
      <c r="AL13" s="110"/>
      <c r="AM13" s="154">
        <f t="shared" ca="1" si="0"/>
        <v>4</v>
      </c>
      <c r="AN13" s="160">
        <f t="shared" ca="1" si="1"/>
        <v>2</v>
      </c>
      <c r="AO13" s="164">
        <f t="shared" ca="1" si="2"/>
        <v>10</v>
      </c>
      <c r="AP13" s="164">
        <f t="shared" ca="1" si="3"/>
        <v>13</v>
      </c>
      <c r="AQ13" s="164">
        <f t="shared" ca="1" si="4"/>
        <v>3</v>
      </c>
      <c r="AR13" s="214">
        <f t="shared" ca="1" si="5"/>
        <v>0</v>
      </c>
    </row>
    <row r="14" spans="1:44" ht="15.75" customHeight="1">
      <c r="A14" s="100">
        <f>IF(B14&lt;&gt;"", COUNTIF($B$6:B14, "&lt;&gt;"), "")</f>
        <v>9</v>
      </c>
      <c r="B14" s="362" t="s">
        <v>2123</v>
      </c>
      <c r="C14" s="109">
        <f ca="1">VLOOKUP("IPO", INDIRECT("'" &amp; B14 &amp; "'!A:B"), 2, FALSE)</f>
        <v>186.71509676170456</v>
      </c>
      <c r="D14" s="98">
        <v>182.42037011057585</v>
      </c>
      <c r="E14" s="98">
        <v>140.12489988806121</v>
      </c>
      <c r="F14" s="98">
        <v>121.88554197972786</v>
      </c>
      <c r="G14" s="98">
        <v>128.27296230219787</v>
      </c>
      <c r="H14" s="98">
        <v>60.041405959293122</v>
      </c>
      <c r="I14" s="98">
        <v>62.235511825782488</v>
      </c>
      <c r="J14" s="98">
        <v>40.51</v>
      </c>
      <c r="K14" s="98"/>
      <c r="L14" s="98"/>
      <c r="M14" s="98"/>
      <c r="N14" s="98"/>
      <c r="O14" s="337">
        <f ca="1">VLOOKUP("FiO", INDIRECT("'" &amp; B14 &amp; "'!A:B"), 2, FALSE)</f>
        <v>5.2375000000000007</v>
      </c>
      <c r="P14" s="98">
        <v>4.5687499999999996</v>
      </c>
      <c r="Q14" s="98"/>
      <c r="R14" s="98">
        <v>2.6384615384615384</v>
      </c>
      <c r="S14" s="98">
        <v>3.202576923076923</v>
      </c>
      <c r="T14" s="98">
        <v>3.1588888888888884</v>
      </c>
      <c r="U14" s="98">
        <v>3.0872307692307692</v>
      </c>
      <c r="V14" s="98">
        <v>2.802</v>
      </c>
      <c r="W14" s="98">
        <v>2.6381111111111113</v>
      </c>
      <c r="X14" s="98">
        <v>2.0816363636363637</v>
      </c>
      <c r="Y14" s="98">
        <v>1.219111111111111</v>
      </c>
      <c r="Z14" s="98">
        <v>1.63025</v>
      </c>
      <c r="AA14" s="607">
        <f ca="1">100*C14/C$36</f>
        <v>4.5623807000401122</v>
      </c>
      <c r="AB14" s="98">
        <f>100*D14/D$36</f>
        <v>4.0814198807200457</v>
      </c>
      <c r="AC14" s="98">
        <f>100*E14/E$36</f>
        <v>2.7518279560717334</v>
      </c>
      <c r="AD14" s="98">
        <v>168.4932180258489</v>
      </c>
      <c r="AE14" s="98">
        <v>177.30088634240894</v>
      </c>
      <c r="AF14" s="98">
        <v>188.42288590971998</v>
      </c>
      <c r="AG14" s="98">
        <v>159.42861082952757</v>
      </c>
      <c r="AH14" s="98">
        <v>137.9</v>
      </c>
      <c r="AI14" s="98">
        <v>142.59884675500791</v>
      </c>
      <c r="AJ14" s="98">
        <v>133.97093489739393</v>
      </c>
      <c r="AK14" s="98">
        <v>79.976506687672668</v>
      </c>
      <c r="AL14" s="110">
        <v>72.437904529148554</v>
      </c>
      <c r="AM14" s="154">
        <f t="shared" ca="1" si="0"/>
        <v>4</v>
      </c>
      <c r="AN14" s="160">
        <f t="shared" ca="1" si="1"/>
        <v>2</v>
      </c>
      <c r="AO14" s="164">
        <f t="shared" ca="1" si="2"/>
        <v>10</v>
      </c>
      <c r="AP14" s="164">
        <f t="shared" ca="1" si="3"/>
        <v>10.5</v>
      </c>
      <c r="AQ14" s="164">
        <f t="shared" ca="1" si="4"/>
        <v>0.5</v>
      </c>
      <c r="AR14" s="214">
        <f t="shared" ca="1" si="5"/>
        <v>0</v>
      </c>
    </row>
    <row r="15" spans="1:44" ht="15.75" customHeight="1">
      <c r="A15" s="100">
        <f>IF(B15&lt;&gt;"", COUNTIF($B$6:B15, "&lt;&gt;"), "")</f>
        <v>10</v>
      </c>
      <c r="B15" s="362" t="s">
        <v>2106</v>
      </c>
      <c r="C15" s="109">
        <f ca="1">VLOOKUP("IPO", INDIRECT("'" &amp; B15 &amp; "'!A:B"), 2, FALSE)</f>
        <v>185.59377343751123</v>
      </c>
      <c r="D15" s="98">
        <v>252.62082546031749</v>
      </c>
      <c r="E15" s="98">
        <v>242.59961883789663</v>
      </c>
      <c r="F15" s="98">
        <v>268.64841265311429</v>
      </c>
      <c r="G15" s="98">
        <v>330.51167259419788</v>
      </c>
      <c r="H15" s="98">
        <v>362.82546426798854</v>
      </c>
      <c r="I15" s="98">
        <v>354.95798339907901</v>
      </c>
      <c r="J15" s="98">
        <v>339</v>
      </c>
      <c r="K15" s="98">
        <v>290.39684091969724</v>
      </c>
      <c r="L15" s="98">
        <v>252.74097009805871</v>
      </c>
      <c r="M15" s="98">
        <v>262.7907724163918</v>
      </c>
      <c r="N15" s="98">
        <v>226.20200532288322</v>
      </c>
      <c r="O15" s="337">
        <f ca="1">VLOOKUP("FiO", INDIRECT("'" &amp; B15 &amp; "'!A:B"), 2, FALSE)</f>
        <v>2.8318181818181816</v>
      </c>
      <c r="P15" s="98">
        <v>2.62</v>
      </c>
      <c r="Q15" s="98"/>
      <c r="R15" s="98">
        <v>5.5583333333333336</v>
      </c>
      <c r="S15" s="98">
        <v>6.1136363636363624</v>
      </c>
      <c r="T15" s="98">
        <v>4.3033999999999999</v>
      </c>
      <c r="U15" s="98">
        <v>3.6880000000000002</v>
      </c>
      <c r="V15" s="98">
        <v>1.179</v>
      </c>
      <c r="W15" s="98">
        <v>0</v>
      </c>
      <c r="X15" s="98"/>
      <c r="Y15" s="98"/>
      <c r="Z15" s="98"/>
      <c r="AA15" s="607">
        <f ca="1">100*C15/C$36</f>
        <v>4.5349811807643157</v>
      </c>
      <c r="AB15" s="98">
        <f>100*D15/D$36</f>
        <v>5.6520642880653442</v>
      </c>
      <c r="AC15" s="98">
        <f>100*E15/E$36</f>
        <v>4.7642668346866044</v>
      </c>
      <c r="AD15" s="98">
        <v>132.5583334003818</v>
      </c>
      <c r="AE15" s="98">
        <v>132.85309502294729</v>
      </c>
      <c r="AF15" s="98">
        <v>77.716288737805982</v>
      </c>
      <c r="AG15" s="98">
        <v>53.492881079882672</v>
      </c>
      <c r="AH15" s="98">
        <v>38.700000000000003</v>
      </c>
      <c r="AI15" s="98">
        <v>14.837793294108103</v>
      </c>
      <c r="AJ15" s="98"/>
      <c r="AK15" s="98"/>
      <c r="AL15" s="110"/>
      <c r="AM15" s="154">
        <f t="shared" ca="1" si="0"/>
        <v>6</v>
      </c>
      <c r="AN15" s="160">
        <f t="shared" ca="1" si="1"/>
        <v>9</v>
      </c>
      <c r="AO15" s="164">
        <f t="shared" ca="1" si="2"/>
        <v>21</v>
      </c>
      <c r="AP15" s="164">
        <f t="shared" ca="1" si="3"/>
        <v>13</v>
      </c>
      <c r="AQ15" s="164">
        <f t="shared" ca="1" si="4"/>
        <v>-8</v>
      </c>
      <c r="AR15" s="214">
        <f t="shared" ca="1" si="5"/>
        <v>36.978795453354522</v>
      </c>
    </row>
    <row r="16" spans="1:44" ht="15.75" customHeight="1">
      <c r="A16" s="100">
        <f>IF(B16&lt;&gt;"", COUNTIF($B$6:B16, "&lt;&gt;"), "")</f>
        <v>11</v>
      </c>
      <c r="B16" s="362" t="s">
        <v>2114</v>
      </c>
      <c r="C16" s="109">
        <f ca="1">VLOOKUP("IPO", INDIRECT("'" &amp; B16 &amp; "'!A:B"), 2, FALSE)</f>
        <v>178.24804800190915</v>
      </c>
      <c r="D16" s="98">
        <v>198.58615335438444</v>
      </c>
      <c r="E16" s="98">
        <v>200.23646578732243</v>
      </c>
      <c r="F16" s="98">
        <v>213.72314630053262</v>
      </c>
      <c r="G16" s="98">
        <v>214.86242073343138</v>
      </c>
      <c r="H16" s="98">
        <v>151.68453133395317</v>
      </c>
      <c r="I16" s="98">
        <v>104.40594536982471</v>
      </c>
      <c r="J16" s="98">
        <v>75.459999999999994</v>
      </c>
      <c r="K16" s="98">
        <v>28.96</v>
      </c>
      <c r="L16" s="98">
        <v>16</v>
      </c>
      <c r="M16" s="98"/>
      <c r="N16" s="98"/>
      <c r="O16" s="337">
        <f ca="1">VLOOKUP("FiO", INDIRECT("'" &amp; B16 &amp; "'!A:B"), 2, FALSE)</f>
        <v>4.963636363636363</v>
      </c>
      <c r="P16" s="98">
        <v>4.8307692307692314</v>
      </c>
      <c r="Q16" s="98"/>
      <c r="R16" s="98">
        <v>3.7125000000000004</v>
      </c>
      <c r="S16" s="98">
        <v>4.6248749999999985</v>
      </c>
      <c r="T16" s="98">
        <v>3.6504166666666666</v>
      </c>
      <c r="U16" s="98">
        <v>3.3527499999999999</v>
      </c>
      <c r="V16" s="98">
        <v>2.867</v>
      </c>
      <c r="W16" s="98">
        <v>2.9497499999999999</v>
      </c>
      <c r="X16" s="98"/>
      <c r="Y16" s="98">
        <v>0</v>
      </c>
      <c r="Z16" s="98"/>
      <c r="AA16" s="607">
        <f ca="1">100*C16/C$36</f>
        <v>4.3554884855487979</v>
      </c>
      <c r="AB16" s="98">
        <f>100*D16/D$36</f>
        <v>4.4431083756984151</v>
      </c>
      <c r="AC16" s="98">
        <f>100*E16/E$36</f>
        <v>3.9323225552256198</v>
      </c>
      <c r="AD16" s="98">
        <v>125.2582825169562</v>
      </c>
      <c r="AE16" s="98">
        <v>133.59202715818296</v>
      </c>
      <c r="AF16" s="98">
        <v>101.64137356323353</v>
      </c>
      <c r="AG16" s="98">
        <v>75.982445196912437</v>
      </c>
      <c r="AH16" s="98">
        <v>64</v>
      </c>
      <c r="AI16" s="98">
        <v>45.946576793311465</v>
      </c>
      <c r="AJ16" s="98"/>
      <c r="AK16" s="98">
        <v>11.78415903882895</v>
      </c>
      <c r="AL16" s="110"/>
      <c r="AM16" s="154">
        <f t="shared" ca="1" si="0"/>
        <v>0</v>
      </c>
      <c r="AN16" s="160">
        <f t="shared" ca="1" si="1"/>
        <v>6</v>
      </c>
      <c r="AO16" s="164">
        <f t="shared" ca="1" si="2"/>
        <v>6</v>
      </c>
      <c r="AP16" s="164">
        <f t="shared" ca="1" si="3"/>
        <v>8</v>
      </c>
      <c r="AQ16" s="164">
        <f t="shared" ca="1" si="4"/>
        <v>2</v>
      </c>
      <c r="AR16" s="214">
        <f t="shared" ca="1" si="5"/>
        <v>0</v>
      </c>
    </row>
    <row r="17" spans="1:44" ht="15.75" customHeight="1">
      <c r="A17" s="100">
        <f>IF(B17&lt;&gt;"", COUNTIF($B$6:B17, "&lt;&gt;"), "")</f>
        <v>12</v>
      </c>
      <c r="B17" s="363" t="s">
        <v>2110</v>
      </c>
      <c r="C17" s="109">
        <f ca="1">VLOOKUP("IPO", INDIRECT("'" &amp; B17 &amp; "'!A:B"), 2, FALSE)</f>
        <v>160.2399964542293</v>
      </c>
      <c r="D17" s="98">
        <v>217.16339328181994</v>
      </c>
      <c r="E17" s="98">
        <v>252.39698529263967</v>
      </c>
      <c r="F17" s="98">
        <v>271.66078331731899</v>
      </c>
      <c r="G17" s="98">
        <v>286.74753592404375</v>
      </c>
      <c r="H17" s="98">
        <v>290.8796774641155</v>
      </c>
      <c r="I17" s="98">
        <v>250.29280742288853</v>
      </c>
      <c r="J17" s="98">
        <v>223.11</v>
      </c>
      <c r="K17" s="98">
        <v>199.25317375262179</v>
      </c>
      <c r="L17" s="98">
        <v>201.03119740556411</v>
      </c>
      <c r="M17" s="98">
        <v>158.64674274811787</v>
      </c>
      <c r="N17" s="98">
        <v>141.69883419280836</v>
      </c>
      <c r="O17" s="337">
        <f ca="1">VLOOKUP("FiO", INDIRECT("'" &amp; B17 &amp; "'!A:B"), 2, FALSE)</f>
        <v>3.8066666666666666</v>
      </c>
      <c r="P17" s="98">
        <v>3.0571428571428565</v>
      </c>
      <c r="Q17" s="98"/>
      <c r="R17" s="98">
        <v>4.5454545454545467</v>
      </c>
      <c r="S17" s="98">
        <v>4.7337142857142851</v>
      </c>
      <c r="T17" s="98">
        <v>2.3597777777777775</v>
      </c>
      <c r="U17" s="98">
        <v>2.2658999999999998</v>
      </c>
      <c r="V17" s="98"/>
      <c r="W17" s="98"/>
      <c r="X17" s="98"/>
      <c r="Y17" s="98"/>
      <c r="Z17" s="98"/>
      <c r="AA17" s="607">
        <f ca="1">100*C17/C$36</f>
        <v>3.9154620053584019</v>
      </c>
      <c r="AB17" s="98">
        <f>100*D17/D$36</f>
        <v>4.8587500955501044</v>
      </c>
      <c r="AC17" s="98">
        <f>100*E17/E$36</f>
        <v>4.9566713746904068</v>
      </c>
      <c r="AD17" s="98">
        <v>75.597540978156246</v>
      </c>
      <c r="AE17" s="98">
        <v>79.313357782333085</v>
      </c>
      <c r="AF17" s="98">
        <v>30.762498988660976</v>
      </c>
      <c r="AG17" s="98">
        <v>31.886659531214811</v>
      </c>
      <c r="AH17" s="98"/>
      <c r="AI17" s="98"/>
      <c r="AJ17" s="98"/>
      <c r="AK17" s="98"/>
      <c r="AL17" s="110"/>
      <c r="AM17" s="154">
        <f t="shared" ca="1" si="0"/>
        <v>4</v>
      </c>
      <c r="AN17" s="160">
        <f t="shared" ca="1" si="1"/>
        <v>1</v>
      </c>
      <c r="AO17" s="164">
        <f t="shared" ca="1" si="2"/>
        <v>9</v>
      </c>
      <c r="AP17" s="164">
        <f t="shared" ca="1" si="3"/>
        <v>14</v>
      </c>
      <c r="AQ17" s="164">
        <f t="shared" ca="1" si="4"/>
        <v>5</v>
      </c>
      <c r="AR17" s="214">
        <f t="shared" ca="1" si="5"/>
        <v>0</v>
      </c>
    </row>
    <row r="18" spans="1:44" ht="15.75" customHeight="1">
      <c r="A18" s="100">
        <f>IF(B18&lt;&gt;"", COUNTIF($B$6:B18, "&lt;&gt;"), "")</f>
        <v>13</v>
      </c>
      <c r="B18" s="364" t="s">
        <v>2131</v>
      </c>
      <c r="C18" s="109">
        <f ca="1">VLOOKUP("IPO", INDIRECT("'" &amp; B18 &amp; "'!A:B"), 2, FALSE)</f>
        <v>145.50210738391041</v>
      </c>
      <c r="D18" s="98">
        <v>109.03076410912439</v>
      </c>
      <c r="E18" s="98">
        <v>91.055086539892443</v>
      </c>
      <c r="F18" s="98">
        <v>83.9</v>
      </c>
      <c r="G18" s="98">
        <v>81.928567902195311</v>
      </c>
      <c r="H18" s="98">
        <v>18.496788451382159</v>
      </c>
      <c r="I18" s="98">
        <v>17.828195844014381</v>
      </c>
      <c r="J18" s="98">
        <v>13.26</v>
      </c>
      <c r="K18" s="98"/>
      <c r="L18" s="98"/>
      <c r="M18" s="98"/>
      <c r="N18" s="98"/>
      <c r="O18" s="337">
        <f ca="1">VLOOKUP("FiO", INDIRECT("'" &amp; B18 &amp; "'!A:B"), 2, FALSE)</f>
        <v>4.5866666666666669</v>
      </c>
      <c r="P18" s="98">
        <v>4.6899999999999995</v>
      </c>
      <c r="Q18" s="98"/>
      <c r="R18" s="98">
        <v>4.4749999999999996</v>
      </c>
      <c r="S18" s="98">
        <v>4.7046470588235296</v>
      </c>
      <c r="T18" s="98">
        <v>3.8689999999999998</v>
      </c>
      <c r="U18" s="98">
        <v>3.3457142857142856</v>
      </c>
      <c r="V18" s="98">
        <v>2.67</v>
      </c>
      <c r="W18" s="98">
        <v>3.0609999999999999</v>
      </c>
      <c r="X18" s="98">
        <v>3.5449999999999999</v>
      </c>
      <c r="Y18" s="98">
        <v>3.5110000000000001</v>
      </c>
      <c r="Z18" s="98"/>
      <c r="AA18" s="607">
        <f ca="1">100*C18/C$36</f>
        <v>3.5553418982008642</v>
      </c>
      <c r="AB18" s="98">
        <f>100*D18/D$36</f>
        <v>2.4394223516558853</v>
      </c>
      <c r="AC18" s="98">
        <f>100*E18/E$36</f>
        <v>1.7881756410400524</v>
      </c>
      <c r="AD18" s="98">
        <v>88.105719332622328</v>
      </c>
      <c r="AE18" s="98">
        <v>105.13274189335796</v>
      </c>
      <c r="AF18" s="98">
        <v>66.318535800145852</v>
      </c>
      <c r="AG18" s="98">
        <v>48.55975052947749</v>
      </c>
      <c r="AH18" s="98">
        <v>33.299999999999997</v>
      </c>
      <c r="AI18" s="98">
        <v>27.955154725086928</v>
      </c>
      <c r="AJ18" s="98">
        <v>10.86120573554696</v>
      </c>
      <c r="AK18" s="98">
        <v>0.73807364573589662</v>
      </c>
      <c r="AL18" s="110"/>
      <c r="AM18" s="154">
        <f t="shared" ca="1" si="0"/>
        <v>1</v>
      </c>
      <c r="AN18" s="160">
        <f t="shared" ca="1" si="1"/>
        <v>4</v>
      </c>
      <c r="AO18" s="164">
        <f t="shared" ca="1" si="2"/>
        <v>6</v>
      </c>
      <c r="AP18" s="164">
        <f t="shared" ca="1" si="3"/>
        <v>9</v>
      </c>
      <c r="AQ18" s="164">
        <f t="shared" ca="1" si="4"/>
        <v>3</v>
      </c>
      <c r="AR18" s="214">
        <f t="shared" ca="1" si="5"/>
        <v>0</v>
      </c>
    </row>
    <row r="19" spans="1:44" ht="15.75" customHeight="1">
      <c r="A19" s="100">
        <f>IF(B19&lt;&gt;"", COUNTIF($B$6:B19, "&lt;&gt;"), "")</f>
        <v>14</v>
      </c>
      <c r="B19" s="362" t="s">
        <v>2119</v>
      </c>
      <c r="C19" s="109">
        <f ca="1">VLOOKUP("IPO", INDIRECT("'" &amp; B19 &amp; "'!A:B"), 2, FALSE)</f>
        <v>117.00507592798662</v>
      </c>
      <c r="D19" s="98">
        <v>131.18665617934883</v>
      </c>
      <c r="E19" s="98">
        <v>137.17142238785613</v>
      </c>
      <c r="F19" s="98">
        <v>142.05241616884626</v>
      </c>
      <c r="G19" s="98">
        <v>170.03047928727733</v>
      </c>
      <c r="H19" s="98">
        <v>102.37988984353888</v>
      </c>
      <c r="I19" s="98">
        <v>76.235728483980267</v>
      </c>
      <c r="J19" s="98">
        <v>53.92</v>
      </c>
      <c r="K19" s="98">
        <v>39.061699505108756</v>
      </c>
      <c r="L19" s="98">
        <v>16.297872340425531</v>
      </c>
      <c r="M19" s="98">
        <v>16.297872340425535</v>
      </c>
      <c r="N19" s="98"/>
      <c r="O19" s="337">
        <f ca="1">VLOOKUP("FiO", INDIRECT("'" &amp; B19 &amp; "'!A:B"), 2, FALSE)</f>
        <v>4.6399999999999997</v>
      </c>
      <c r="P19" s="98">
        <v>4.125</v>
      </c>
      <c r="Q19" s="98"/>
      <c r="R19" s="98">
        <v>2.6099999999999994</v>
      </c>
      <c r="S19" s="98">
        <v>3.0718999999999999</v>
      </c>
      <c r="T19" s="98">
        <v>3.1981666666666668</v>
      </c>
      <c r="U19" s="98">
        <v>2.984</v>
      </c>
      <c r="V19" s="98">
        <v>3.3250000000000002</v>
      </c>
      <c r="W19" s="98">
        <v>5.5890000000000004</v>
      </c>
      <c r="X19" s="98">
        <v>3.5487142857142855</v>
      </c>
      <c r="Y19" s="98">
        <v>3.5652307692307685</v>
      </c>
      <c r="Z19" s="98"/>
      <c r="AA19" s="607">
        <f ca="1">100*C19/C$36</f>
        <v>2.8590173450294962</v>
      </c>
      <c r="AB19" s="98">
        <f>100*D19/D$36</f>
        <v>2.9351317853977865</v>
      </c>
      <c r="AC19" s="98">
        <f>100*E19/E$36</f>
        <v>2.6938264020354001</v>
      </c>
      <c r="AD19" s="98">
        <v>86.566523247279292</v>
      </c>
      <c r="AE19" s="98">
        <v>87.065260163589983</v>
      </c>
      <c r="AF19" s="98">
        <v>93.175355952569248</v>
      </c>
      <c r="AG19" s="98">
        <v>94.071386281010675</v>
      </c>
      <c r="AH19" s="98">
        <v>81.5</v>
      </c>
      <c r="AI19" s="98">
        <v>87.524618613169636</v>
      </c>
      <c r="AJ19" s="98">
        <v>85.697153763964849</v>
      </c>
      <c r="AK19" s="98">
        <v>94.921505259186375</v>
      </c>
      <c r="AL19" s="110"/>
      <c r="AM19" s="154">
        <f t="shared" ca="1" si="0"/>
        <v>1</v>
      </c>
      <c r="AN19" s="160">
        <f t="shared" ca="1" si="1"/>
        <v>4</v>
      </c>
      <c r="AO19" s="164">
        <f t="shared" ca="1" si="2"/>
        <v>6</v>
      </c>
      <c r="AP19" s="164">
        <f t="shared" ca="1" si="3"/>
        <v>8</v>
      </c>
      <c r="AQ19" s="164">
        <f t="shared" ca="1" si="4"/>
        <v>2</v>
      </c>
      <c r="AR19" s="214">
        <f t="shared" ca="1" si="5"/>
        <v>0</v>
      </c>
    </row>
    <row r="20" spans="1:44" ht="15.75" customHeight="1">
      <c r="A20" s="100">
        <f>IF(B20&lt;&gt;"", COUNTIF($B$6:B20, "&lt;&gt;"), "")</f>
        <v>15</v>
      </c>
      <c r="B20" s="362" t="s">
        <v>2113</v>
      </c>
      <c r="C20" s="109">
        <f ca="1">VLOOKUP("IPO", INDIRECT("'" &amp; B20 &amp; "'!A:B"), 2, FALSE)</f>
        <v>107.65642891058883</v>
      </c>
      <c r="D20" s="98">
        <v>102.74932901259946</v>
      </c>
      <c r="E20" s="98">
        <v>113.78230929918776</v>
      </c>
      <c r="F20" s="98">
        <v>93.694662006750661</v>
      </c>
      <c r="G20" s="98">
        <v>229.22157053972589</v>
      </c>
      <c r="H20" s="98">
        <v>194.14244574424373</v>
      </c>
      <c r="I20" s="98">
        <v>159.64371576170544</v>
      </c>
      <c r="J20" s="98">
        <v>141.66</v>
      </c>
      <c r="K20" s="98">
        <v>96.555694748752103</v>
      </c>
      <c r="L20" s="98">
        <v>75.53165938864629</v>
      </c>
      <c r="M20" s="98">
        <v>0</v>
      </c>
      <c r="N20" s="98"/>
      <c r="O20" s="337">
        <f ca="1">VLOOKUP("FiO", INDIRECT("'" &amp; B20 &amp; "'!A:B"), 2, FALSE)</f>
        <v>7.2374999999999998</v>
      </c>
      <c r="P20" s="98">
        <v>4.9111111111111114</v>
      </c>
      <c r="Q20" s="98"/>
      <c r="R20" s="98">
        <v>5.6125000000000007</v>
      </c>
      <c r="S20" s="98">
        <v>5.4386666666666663</v>
      </c>
      <c r="T20" s="98">
        <v>3.4317000000000002</v>
      </c>
      <c r="U20" s="98">
        <v>2.4514999999999998</v>
      </c>
      <c r="V20" s="98">
        <v>2.3559999999999999</v>
      </c>
      <c r="W20" s="98">
        <v>2.2655000000000003</v>
      </c>
      <c r="X20" s="98">
        <v>1.3824285714285713</v>
      </c>
      <c r="Y20" s="98">
        <v>1.7</v>
      </c>
      <c r="Z20" s="98"/>
      <c r="AA20" s="607">
        <f ca="1">100*C20/C$36</f>
        <v>2.6305832898116797</v>
      </c>
      <c r="AB20" s="98">
        <f>100*D20/D$36</f>
        <v>2.298883364332982</v>
      </c>
      <c r="AC20" s="98">
        <f>100*E20/E$36</f>
        <v>2.2345017900889355</v>
      </c>
      <c r="AD20" s="98">
        <v>91.432996245585997</v>
      </c>
      <c r="AE20" s="98">
        <v>93.693810113175786</v>
      </c>
      <c r="AF20" s="98">
        <v>104.93476428514091</v>
      </c>
      <c r="AG20" s="98">
        <v>73.366807860163732</v>
      </c>
      <c r="AH20" s="98">
        <v>79</v>
      </c>
      <c r="AI20" s="98">
        <v>78.199774313463735</v>
      </c>
      <c r="AJ20" s="98">
        <v>56.260595537436146</v>
      </c>
      <c r="AK20" s="98">
        <v>35.646562532400544</v>
      </c>
      <c r="AL20" s="110"/>
      <c r="AM20" s="154">
        <f t="shared" ca="1" si="0"/>
        <v>2</v>
      </c>
      <c r="AN20" s="160">
        <f t="shared" ca="1" si="1"/>
        <v>2</v>
      </c>
      <c r="AO20" s="164">
        <f t="shared" ca="1" si="2"/>
        <v>6</v>
      </c>
      <c r="AP20" s="164">
        <f t="shared" ca="1" si="3"/>
        <v>9</v>
      </c>
      <c r="AQ20" s="164">
        <f t="shared" ca="1" si="4"/>
        <v>3</v>
      </c>
      <c r="AR20" s="214">
        <f t="shared" ca="1" si="5"/>
        <v>0</v>
      </c>
    </row>
    <row r="21" spans="1:44" ht="15.75" customHeight="1">
      <c r="A21" s="100">
        <f>IF(B21&lt;&gt;"", COUNTIF($B$6:B21, "&lt;&gt;"), "")</f>
        <v>16</v>
      </c>
      <c r="B21" s="362" t="s">
        <v>2124</v>
      </c>
      <c r="C21" s="109">
        <f ca="1">VLOOKUP("IPO", INDIRECT("'" &amp; B21 &amp; "'!A:B"), 2, FALSE)</f>
        <v>96.577043693025672</v>
      </c>
      <c r="D21" s="98">
        <v>93.40969375586981</v>
      </c>
      <c r="E21" s="98">
        <v>87.576170808120494</v>
      </c>
      <c r="F21" s="98">
        <v>85.347599418379374</v>
      </c>
      <c r="G21" s="98">
        <v>70.96257120281814</v>
      </c>
      <c r="H21" s="98">
        <v>89.755271917958865</v>
      </c>
      <c r="I21" s="98">
        <v>73.064452757902941</v>
      </c>
      <c r="J21" s="98">
        <v>70.239999999999995</v>
      </c>
      <c r="K21" s="98">
        <v>64.264414987828957</v>
      </c>
      <c r="L21" s="98">
        <v>49.052616509166413</v>
      </c>
      <c r="M21" s="98">
        <v>42.31508740955411</v>
      </c>
      <c r="N21" s="98"/>
      <c r="O21" s="337">
        <f ca="1">VLOOKUP("FiO", INDIRECT("'" &amp; B21 &amp; "'!A:B"), 2, FALSE)</f>
        <v>3.2</v>
      </c>
      <c r="P21" s="98">
        <v>3.1000000000000005</v>
      </c>
      <c r="Q21" s="98"/>
      <c r="R21" s="98"/>
      <c r="S21" s="98">
        <v>6.3514285714285705</v>
      </c>
      <c r="T21" s="98">
        <v>2.5020000000000002</v>
      </c>
      <c r="U21" s="98">
        <v>2.3786666666666667</v>
      </c>
      <c r="V21" s="98"/>
      <c r="W21" s="98"/>
      <c r="X21" s="98"/>
      <c r="Y21" s="98"/>
      <c r="Z21" s="98"/>
      <c r="AA21" s="607">
        <f ca="1">100*C21/C$36</f>
        <v>2.3598586716013359</v>
      </c>
      <c r="AB21" s="98">
        <f>100*D21/D$36</f>
        <v>2.0899211031974296</v>
      </c>
      <c r="AC21" s="98">
        <f>100*E21/E$36</f>
        <v>1.7198553241288148</v>
      </c>
      <c r="AD21" s="98">
        <v>52.042191289028871</v>
      </c>
      <c r="AE21" s="98">
        <v>41.976490173172451</v>
      </c>
      <c r="AF21" s="98">
        <v>9.4769172529853041</v>
      </c>
      <c r="AG21" s="98">
        <v>9.1343606609241217</v>
      </c>
      <c r="AH21" s="98"/>
      <c r="AI21" s="98"/>
      <c r="AJ21" s="98"/>
      <c r="AK21" s="98"/>
      <c r="AL21" s="110"/>
      <c r="AM21" s="154">
        <f t="shared" ca="1" si="0"/>
        <v>2</v>
      </c>
      <c r="AN21" s="160">
        <f t="shared" ca="1" si="1"/>
        <v>1</v>
      </c>
      <c r="AO21" s="164">
        <f t="shared" ca="1" si="2"/>
        <v>5</v>
      </c>
      <c r="AP21" s="164">
        <f t="shared" ca="1" si="3"/>
        <v>13</v>
      </c>
      <c r="AQ21" s="164">
        <f t="shared" ca="1" si="4"/>
        <v>8</v>
      </c>
      <c r="AR21" s="214">
        <f t="shared" ca="1" si="5"/>
        <v>0</v>
      </c>
    </row>
    <row r="22" spans="1:44" ht="15.75" customHeight="1">
      <c r="A22" s="100">
        <f>IF(B22&lt;&gt;"", COUNTIF($B$6:B22, "&lt;&gt;"), "")</f>
        <v>17</v>
      </c>
      <c r="B22" s="362" t="s">
        <v>2132</v>
      </c>
      <c r="C22" s="109">
        <f ca="1">VLOOKUP("IPO", INDIRECT("'" &amp; B22 &amp; "'!A:B"), 2, FALSE)</f>
        <v>86.796577677702572</v>
      </c>
      <c r="D22" s="98">
        <v>62.891721832664317</v>
      </c>
      <c r="E22" s="98">
        <v>44.971644432450496</v>
      </c>
      <c r="F22" s="98">
        <v>43.197108357770595</v>
      </c>
      <c r="G22" s="98">
        <v>43.185070802298455</v>
      </c>
      <c r="H22" s="98">
        <v>8.1055191206462567</v>
      </c>
      <c r="I22" s="98">
        <v>7.9400454526540685</v>
      </c>
      <c r="J22" s="98">
        <v>3.05</v>
      </c>
      <c r="K22" s="98">
        <v>0</v>
      </c>
      <c r="L22" s="98">
        <v>0</v>
      </c>
      <c r="M22" s="98"/>
      <c r="N22" s="98"/>
      <c r="O22" s="337">
        <f ca="1">VLOOKUP("FiO", INDIRECT("'" &amp; B22 &amp; "'!A:B"), 2, FALSE)</f>
        <v>3.677777777777778</v>
      </c>
      <c r="P22" s="98">
        <v>3.1</v>
      </c>
      <c r="Q22" s="98"/>
      <c r="R22" s="98">
        <v>4.2750000000000004</v>
      </c>
      <c r="S22" s="98">
        <v>4.2442500000000001</v>
      </c>
      <c r="T22" s="98">
        <v>2.2715624999999995</v>
      </c>
      <c r="U22" s="98">
        <v>2.1331764705882352</v>
      </c>
      <c r="V22" s="98">
        <v>2.0539999999999998</v>
      </c>
      <c r="W22" s="98">
        <v>2.0853750000000004</v>
      </c>
      <c r="X22" s="98">
        <v>2.015333333333333</v>
      </c>
      <c r="Y22" s="98">
        <v>2.0543684210526312</v>
      </c>
      <c r="Z22" s="98">
        <v>1.8842500000000002</v>
      </c>
      <c r="AA22" s="607">
        <f ca="1">100*C22/C$36</f>
        <v>2.1208731253888753</v>
      </c>
      <c r="AB22" s="98">
        <f>100*D22/D$36</f>
        <v>1.4071209463337755</v>
      </c>
      <c r="AC22" s="98">
        <f>100*E22/E$36</f>
        <v>0.88317086027248604</v>
      </c>
      <c r="AD22" s="98">
        <v>73.378726945698489</v>
      </c>
      <c r="AE22" s="98">
        <v>91.32861172958296</v>
      </c>
      <c r="AF22" s="98">
        <v>90.961836248053331</v>
      </c>
      <c r="AG22" s="98">
        <v>93.651564765800074</v>
      </c>
      <c r="AH22" s="98">
        <v>102.7</v>
      </c>
      <c r="AI22" s="98">
        <v>97.034825603547034</v>
      </c>
      <c r="AJ22" s="98">
        <v>115.82490704945766</v>
      </c>
      <c r="AK22" s="98">
        <v>113.63031915859619</v>
      </c>
      <c r="AL22" s="110">
        <v>91.329721179109555</v>
      </c>
      <c r="AM22" s="154">
        <f t="shared" ca="1" si="0"/>
        <v>2</v>
      </c>
      <c r="AN22" s="160">
        <f t="shared" ca="1" si="1"/>
        <v>2</v>
      </c>
      <c r="AO22" s="164">
        <f t="shared" ca="1" si="2"/>
        <v>6</v>
      </c>
      <c r="AP22" s="164">
        <f t="shared" ca="1" si="3"/>
        <v>5</v>
      </c>
      <c r="AQ22" s="164">
        <f t="shared" ca="1" si="4"/>
        <v>-1</v>
      </c>
      <c r="AR22" s="214">
        <f t="shared" ca="1" si="5"/>
        <v>5.1069999217791961</v>
      </c>
    </row>
    <row r="23" spans="1:44" ht="15.75" customHeight="1">
      <c r="A23" s="100">
        <f>IF(B23&lt;&gt;"", COUNTIF($B$6:B23, "&lt;&gt;"), "")</f>
        <v>18</v>
      </c>
      <c r="B23" s="362" t="s">
        <v>2130</v>
      </c>
      <c r="C23" s="109">
        <f ca="1">VLOOKUP("IPO", INDIRECT("'" &amp; B23 &amp; "'!A:B"), 2, FALSE)</f>
        <v>77.367300164091745</v>
      </c>
      <c r="D23" s="98">
        <v>60.104294143151606</v>
      </c>
      <c r="E23" s="98">
        <v>71.225813855995455</v>
      </c>
      <c r="F23" s="98">
        <v>58.892779775458848</v>
      </c>
      <c r="G23" s="98">
        <v>60.004844563247609</v>
      </c>
      <c r="H23" s="98">
        <v>64.719133079523601</v>
      </c>
      <c r="I23" s="98">
        <v>32</v>
      </c>
      <c r="J23" s="98">
        <v>16</v>
      </c>
      <c r="K23" s="98">
        <v>12</v>
      </c>
      <c r="L23" s="98"/>
      <c r="M23" s="98"/>
      <c r="N23" s="98"/>
      <c r="O23" s="337">
        <f ca="1">VLOOKUP("FiO", INDIRECT("'" &amp; B23 &amp; "'!A:B"), 2, FALSE)</f>
        <v>2.98</v>
      </c>
      <c r="P23" s="98">
        <v>3.3666666666666667</v>
      </c>
      <c r="Q23" s="98"/>
      <c r="R23" s="98">
        <v>2.0714285714285716</v>
      </c>
      <c r="S23" s="98">
        <v>3.5842857142857136</v>
      </c>
      <c r="T23" s="98">
        <v>2.3407142857142857</v>
      </c>
      <c r="U23" s="98">
        <v>1.8963999999999999</v>
      </c>
      <c r="V23" s="98">
        <v>1.5469999999999999</v>
      </c>
      <c r="W23" s="98">
        <v>1.3016666666666667</v>
      </c>
      <c r="X23" s="98">
        <v>0</v>
      </c>
      <c r="Y23" s="98"/>
      <c r="Z23" s="98"/>
      <c r="AA23" s="607">
        <f ca="1">100*C23/C$36</f>
        <v>1.8904688651574464</v>
      </c>
      <c r="AB23" s="98">
        <f>100*D23/D$36</f>
        <v>1.3447558563980919</v>
      </c>
      <c r="AC23" s="98">
        <f>100*E23/E$36</f>
        <v>1.3987605765960605</v>
      </c>
      <c r="AD23" s="98">
        <v>58.112602491178968</v>
      </c>
      <c r="AE23" s="98">
        <v>141.73160196312136</v>
      </c>
      <c r="AF23" s="98">
        <v>99.469802471190818</v>
      </c>
      <c r="AG23" s="98">
        <v>81.794214612414819</v>
      </c>
      <c r="AH23" s="98">
        <v>72.599999999999994</v>
      </c>
      <c r="AI23" s="98">
        <v>49.47076795756157</v>
      </c>
      <c r="AJ23" s="98"/>
      <c r="AK23" s="98">
        <v>0</v>
      </c>
      <c r="AL23" s="110"/>
      <c r="AM23" s="154">
        <f t="shared" ca="1" si="0"/>
        <v>1</v>
      </c>
      <c r="AN23" s="160">
        <f t="shared" ca="1" si="1"/>
        <v>3</v>
      </c>
      <c r="AO23" s="164">
        <f t="shared" ca="1" si="2"/>
        <v>5</v>
      </c>
      <c r="AP23" s="164">
        <f t="shared" ca="1" si="3"/>
        <v>5</v>
      </c>
      <c r="AQ23" s="164">
        <f t="shared" ca="1" si="4"/>
        <v>0</v>
      </c>
      <c r="AR23" s="214">
        <f t="shared" ca="1" si="5"/>
        <v>0</v>
      </c>
    </row>
    <row r="24" spans="1:44" ht="15.75" customHeight="1">
      <c r="A24" s="100">
        <f>IF(B24&lt;&gt;"", COUNTIF($B$6:B24, "&lt;&gt;"), "")</f>
        <v>19</v>
      </c>
      <c r="B24" s="362" t="s">
        <v>2121</v>
      </c>
      <c r="C24" s="109">
        <f ca="1">VLOOKUP("IPO", INDIRECT("'" &amp; B24 &amp; "'!A:B"), 2, FALSE)</f>
        <v>75.137655495226682</v>
      </c>
      <c r="D24" s="98">
        <v>105.87026835939344</v>
      </c>
      <c r="E24" s="98">
        <v>106.78879414698979</v>
      </c>
      <c r="F24" s="98">
        <v>118.30815907283566</v>
      </c>
      <c r="G24" s="98">
        <v>147.70515203317183</v>
      </c>
      <c r="H24" s="98">
        <v>140.42322651853902</v>
      </c>
      <c r="I24" s="98">
        <v>147.02701693764755</v>
      </c>
      <c r="J24" s="98">
        <v>166.18</v>
      </c>
      <c r="K24" s="98">
        <v>135.58662924712542</v>
      </c>
      <c r="L24" s="98">
        <v>173.80202483004081</v>
      </c>
      <c r="M24" s="98">
        <v>163.72578728851505</v>
      </c>
      <c r="N24" s="98">
        <v>178.65391195884965</v>
      </c>
      <c r="O24" s="337">
        <f ca="1">VLOOKUP("FiO", INDIRECT("'" &amp; B24 &amp; "'!A:B"), 2, FALSE)</f>
        <v>4.5000000000000009</v>
      </c>
      <c r="P24" s="98">
        <v>4.8</v>
      </c>
      <c r="Q24" s="98"/>
      <c r="R24" s="98">
        <v>3.3636363636363638</v>
      </c>
      <c r="S24" s="98">
        <v>3.7955555555555551</v>
      </c>
      <c r="T24" s="98">
        <v>2.3536923076923073</v>
      </c>
      <c r="U24" s="98">
        <v>2.000833333333333</v>
      </c>
      <c r="V24" s="98">
        <v>2.0009999999999999</v>
      </c>
      <c r="W24" s="98">
        <v>1.9255454545454547</v>
      </c>
      <c r="X24" s="98">
        <v>1.9514</v>
      </c>
      <c r="Y24" s="98">
        <v>2.3180000000000001</v>
      </c>
      <c r="Z24" s="98"/>
      <c r="AA24" s="607">
        <f ca="1">100*C24/C$36</f>
        <v>1.8359875297881914</v>
      </c>
      <c r="AB24" s="98">
        <f>100*D24/D$36</f>
        <v>2.368710346313148</v>
      </c>
      <c r="AC24" s="98">
        <f>100*E24/E$36</f>
        <v>2.0971603859387562</v>
      </c>
      <c r="AD24" s="98">
        <v>52.935471587690969</v>
      </c>
      <c r="AE24" s="98">
        <v>43.877366655833178</v>
      </c>
      <c r="AF24" s="98">
        <v>58.140697582696561</v>
      </c>
      <c r="AG24" s="98">
        <v>46.539748082057287</v>
      </c>
      <c r="AH24" s="98">
        <v>43.4</v>
      </c>
      <c r="AI24" s="98">
        <v>45.991897102863959</v>
      </c>
      <c r="AJ24" s="98">
        <v>32.689577427321609</v>
      </c>
      <c r="AK24" s="98">
        <v>19.231664867513285</v>
      </c>
      <c r="AL24" s="110"/>
      <c r="AM24" s="154">
        <f t="shared" ca="1" si="0"/>
        <v>1</v>
      </c>
      <c r="AN24" s="160">
        <f t="shared" ca="1" si="1"/>
        <v>2</v>
      </c>
      <c r="AO24" s="164">
        <f t="shared" ca="1" si="2"/>
        <v>4</v>
      </c>
      <c r="AP24" s="164">
        <f t="shared" ca="1" si="3"/>
        <v>5</v>
      </c>
      <c r="AQ24" s="164">
        <f t="shared" ca="1" si="4"/>
        <v>1</v>
      </c>
      <c r="AR24" s="214">
        <f t="shared" ca="1" si="5"/>
        <v>0</v>
      </c>
    </row>
    <row r="25" spans="1:44" ht="15.75" customHeight="1">
      <c r="A25" s="100">
        <f>IF(B25&lt;&gt;"", COUNTIF($B$6:B25, "&lt;&gt;"), "")</f>
        <v>20</v>
      </c>
      <c r="B25" s="362" t="s">
        <v>2117</v>
      </c>
      <c r="C25" s="109">
        <f ca="1">VLOOKUP("IPO", INDIRECT("'" &amp; B25 &amp; "'!A:B"), 2, FALSE)</f>
        <v>68.720633797592939</v>
      </c>
      <c r="D25" s="98">
        <v>122.3876813735599</v>
      </c>
      <c r="E25" s="98">
        <v>140.38855570660121</v>
      </c>
      <c r="F25" s="98">
        <v>147.41696830382105</v>
      </c>
      <c r="G25" s="98">
        <v>151.53037153690846</v>
      </c>
      <c r="H25" s="98">
        <v>161.99407116956911</v>
      </c>
      <c r="I25" s="98">
        <v>115.1812351335812</v>
      </c>
      <c r="J25" s="98">
        <v>127.84</v>
      </c>
      <c r="K25" s="98">
        <v>109.268437811887</v>
      </c>
      <c r="L25" s="98">
        <v>84.422303213030247</v>
      </c>
      <c r="M25" s="98">
        <v>88.488200440064148</v>
      </c>
      <c r="N25" s="98"/>
      <c r="O25" s="337">
        <f ca="1">VLOOKUP("FiO", INDIRECT("'" &amp; B25 &amp; "'!A:B"), 2, FALSE)</f>
        <v>5.4749999999999996</v>
      </c>
      <c r="P25" s="98">
        <v>5.0750000000000002</v>
      </c>
      <c r="Q25" s="98"/>
      <c r="R25" s="98">
        <v>4.6777777777777771</v>
      </c>
      <c r="S25" s="98">
        <v>5.6228333333333325</v>
      </c>
      <c r="T25" s="98">
        <v>4.5516666666666667</v>
      </c>
      <c r="U25" s="98">
        <v>3.306</v>
      </c>
      <c r="V25" s="98">
        <v>3.306</v>
      </c>
      <c r="W25" s="98">
        <v>3.7730000000000001</v>
      </c>
      <c r="X25" s="98">
        <v>3.302</v>
      </c>
      <c r="Y25" s="98">
        <v>0</v>
      </c>
      <c r="Z25" s="98"/>
      <c r="AA25" s="607">
        <f ca="1">100*C25/C$36</f>
        <v>1.6791876970334383</v>
      </c>
      <c r="AB25" s="98">
        <f>100*D25/D$36</f>
        <v>2.7382661026862936</v>
      </c>
      <c r="AC25" s="98">
        <f>100*E25/E$36</f>
        <v>2.7570057328467317</v>
      </c>
      <c r="AD25" s="98">
        <v>53.46458750592199</v>
      </c>
      <c r="AE25" s="98">
        <v>46.923896050661959</v>
      </c>
      <c r="AF25" s="98">
        <v>41.456117294504246</v>
      </c>
      <c r="AG25" s="98">
        <v>28.905659013615338</v>
      </c>
      <c r="AH25" s="98">
        <v>28.6</v>
      </c>
      <c r="AI25" s="98">
        <v>29.250667290285307</v>
      </c>
      <c r="AJ25" s="98">
        <v>26.649438896671658</v>
      </c>
      <c r="AK25" s="98">
        <v>9.8823458176944641</v>
      </c>
      <c r="AL25" s="110"/>
      <c r="AM25" s="154">
        <f t="shared" ca="1" si="0"/>
        <v>2</v>
      </c>
      <c r="AN25" s="160">
        <f t="shared" ca="1" si="1"/>
        <v>2</v>
      </c>
      <c r="AO25" s="164">
        <f t="shared" ca="1" si="2"/>
        <v>6</v>
      </c>
      <c r="AP25" s="164">
        <f t="shared" ca="1" si="3"/>
        <v>2</v>
      </c>
      <c r="AQ25" s="164">
        <f t="shared" ca="1" si="4"/>
        <v>-4</v>
      </c>
      <c r="AR25" s="214">
        <f t="shared" ca="1" si="5"/>
        <v>24.546516150534124</v>
      </c>
    </row>
    <row r="26" spans="1:44" ht="15.75" customHeight="1">
      <c r="A26" s="100">
        <f>IF(B26&lt;&gt;"", COUNTIF($B$6:B26, "&lt;&gt;"), "")</f>
        <v>21</v>
      </c>
      <c r="B26" s="362" t="s">
        <v>2115</v>
      </c>
      <c r="C26" s="109">
        <f ca="1">VLOOKUP("IPO", INDIRECT("'" &amp; B26 &amp; "'!A:B"), 2, FALSE)</f>
        <v>51.760223313986423</v>
      </c>
      <c r="D26" s="98">
        <v>67.991753952865963</v>
      </c>
      <c r="E26" s="98">
        <v>97.221366563133159</v>
      </c>
      <c r="F26" s="98">
        <v>117.75290059717773</v>
      </c>
      <c r="G26" s="98">
        <v>146.10021850961834</v>
      </c>
      <c r="H26" s="98">
        <v>165.614330930797</v>
      </c>
      <c r="I26" s="98">
        <v>142.3826307115022</v>
      </c>
      <c r="J26" s="98">
        <v>143.19</v>
      </c>
      <c r="K26" s="98">
        <v>128.89373260517903</v>
      </c>
      <c r="L26" s="98">
        <v>176.82787290720756</v>
      </c>
      <c r="M26" s="98">
        <v>189.98730816062536</v>
      </c>
      <c r="N26" s="98">
        <v>171.27556102368794</v>
      </c>
      <c r="O26" s="337">
        <f ca="1">VLOOKUP("FiO", INDIRECT("'" &amp; B26 &amp; "'!A:B"), 2, FALSE)</f>
        <v>3.9333333333333336</v>
      </c>
      <c r="P26" s="98">
        <v>3.7999999999999994</v>
      </c>
      <c r="Q26" s="98"/>
      <c r="R26" s="98">
        <v>6.4142857142857137</v>
      </c>
      <c r="S26" s="98">
        <v>6.509777777777777</v>
      </c>
      <c r="T26" s="98">
        <v>4.0179999999999998</v>
      </c>
      <c r="U26" s="98">
        <v>2.9099999999999997</v>
      </c>
      <c r="V26" s="98">
        <v>2.516</v>
      </c>
      <c r="W26" s="98">
        <v>2.312875</v>
      </c>
      <c r="X26" s="98">
        <v>2.139875</v>
      </c>
      <c r="Y26" s="98">
        <v>2.2416666666666667</v>
      </c>
      <c r="Z26" s="98">
        <v>2.0790000000000006</v>
      </c>
      <c r="AA26" s="607">
        <f ca="1">100*C26/C$36</f>
        <v>1.2647603111540817</v>
      </c>
      <c r="AB26" s="98">
        <f>100*D26/D$36</f>
        <v>1.5212275698160345</v>
      </c>
      <c r="AC26" s="98">
        <f>100*E26/E$36</f>
        <v>1.90927147601639</v>
      </c>
      <c r="AD26" s="98">
        <v>73.034336834408663</v>
      </c>
      <c r="AE26" s="98">
        <v>90.336253991164412</v>
      </c>
      <c r="AF26" s="98">
        <v>107.27985692928944</v>
      </c>
      <c r="AG26" s="98">
        <v>90.693237469805894</v>
      </c>
      <c r="AH26" s="98">
        <v>88.5</v>
      </c>
      <c r="AI26" s="98">
        <v>92.244942839737547</v>
      </c>
      <c r="AJ26" s="98">
        <v>117.84138857564437</v>
      </c>
      <c r="AK26" s="98">
        <v>121.28114923315826</v>
      </c>
      <c r="AL26" s="110">
        <v>87.557832132396967</v>
      </c>
      <c r="AM26" s="154">
        <f t="shared" ca="1" si="0"/>
        <v>2</v>
      </c>
      <c r="AN26" s="160">
        <f t="shared" ca="1" si="1"/>
        <v>4</v>
      </c>
      <c r="AO26" s="164">
        <f t="shared" ca="1" si="2"/>
        <v>8</v>
      </c>
      <c r="AP26" s="164">
        <f t="shared" ca="1" si="3"/>
        <v>3</v>
      </c>
      <c r="AQ26" s="164">
        <f t="shared" ca="1" si="4"/>
        <v>-5</v>
      </c>
      <c r="AR26" s="214">
        <f t="shared" ca="1" si="5"/>
        <v>26.267038856644042</v>
      </c>
    </row>
    <row r="27" spans="1:44" ht="15.75" customHeight="1">
      <c r="A27" s="100">
        <f>IF(B27&lt;&gt;"", COUNTIF($B$6:B27, "&lt;&gt;"), "")</f>
        <v>22</v>
      </c>
      <c r="B27" s="362" t="s">
        <v>2125</v>
      </c>
      <c r="C27" s="109">
        <f ca="1">VLOOKUP("IPO", INDIRECT("'" &amp; B27 &amp; "'!A:B"), 2, FALSE)</f>
        <v>50.063698387095513</v>
      </c>
      <c r="D27" s="98">
        <v>81.326015615355715</v>
      </c>
      <c r="E27" s="98">
        <v>85.739209663799699</v>
      </c>
      <c r="F27" s="98">
        <v>86.200690400298001</v>
      </c>
      <c r="G27" s="98">
        <v>75.889702787486186</v>
      </c>
      <c r="H27" s="98">
        <v>63.998287518628196</v>
      </c>
      <c r="I27" s="98">
        <v>45.380051342619765</v>
      </c>
      <c r="J27" s="98">
        <v>46.28</v>
      </c>
      <c r="K27" s="98">
        <v>40.871917442534759</v>
      </c>
      <c r="L27" s="98">
        <v>39.989036545034466</v>
      </c>
      <c r="M27" s="98">
        <v>42.637654594551918</v>
      </c>
      <c r="N27" s="98"/>
      <c r="O27" s="337">
        <f ca="1">VLOOKUP("FiO", INDIRECT("'" &amp; B27 &amp; "'!A:B"), 2, FALSE)</f>
        <v>4.5400000000000009</v>
      </c>
      <c r="P27" s="98">
        <v>4.5222222222222221</v>
      </c>
      <c r="Q27" s="98"/>
      <c r="R27" s="98">
        <v>2.95</v>
      </c>
      <c r="S27" s="98">
        <v>3.6665000000000001</v>
      </c>
      <c r="T27" s="98">
        <v>1.24</v>
      </c>
      <c r="U27" s="98">
        <v>1.179</v>
      </c>
      <c r="V27" s="98">
        <v>5</v>
      </c>
      <c r="W27" s="98">
        <v>1</v>
      </c>
      <c r="X27" s="98"/>
      <c r="Y27" s="98"/>
      <c r="Z27" s="98"/>
      <c r="AA27" s="607">
        <f ca="1">100*C27/C$36</f>
        <v>1.2233057490012285</v>
      </c>
      <c r="AB27" s="98">
        <f>100*D27/D$36</f>
        <v>1.8195644310504457</v>
      </c>
      <c r="AC27" s="98">
        <f>100*E27/E$36</f>
        <v>1.6837803579008448</v>
      </c>
      <c r="AD27" s="98">
        <v>26.792309540351845</v>
      </c>
      <c r="AE27" s="98">
        <v>26.70206495526919</v>
      </c>
      <c r="AF27" s="98">
        <v>4.1529011482593248</v>
      </c>
      <c r="AG27" s="98">
        <v>4.0681199299828759</v>
      </c>
      <c r="AH27" s="98">
        <v>1.6</v>
      </c>
      <c r="AI27" s="98">
        <v>0</v>
      </c>
      <c r="AJ27" s="98"/>
      <c r="AK27" s="98"/>
      <c r="AL27" s="110"/>
      <c r="AM27" s="154">
        <f t="shared" ca="1" si="0"/>
        <v>1</v>
      </c>
      <c r="AN27" s="160">
        <f t="shared" ca="1" si="1"/>
        <v>3</v>
      </c>
      <c r="AO27" s="164">
        <f t="shared" ca="1" si="2"/>
        <v>5</v>
      </c>
      <c r="AP27" s="164">
        <f t="shared" ca="1" si="3"/>
        <v>7.5</v>
      </c>
      <c r="AQ27" s="164">
        <f t="shared" ca="1" si="4"/>
        <v>2.5</v>
      </c>
      <c r="AR27" s="214">
        <f t="shared" ca="1" si="5"/>
        <v>0</v>
      </c>
    </row>
    <row r="28" spans="1:44" ht="15.75" customHeight="1">
      <c r="A28" s="100">
        <f>IF(B28&lt;&gt;"", COUNTIF($B$6:B28, "&lt;&gt;"), "")</f>
        <v>23</v>
      </c>
      <c r="B28" s="362" t="s">
        <v>2122</v>
      </c>
      <c r="C28" s="109">
        <f ca="1">VLOOKUP("IPO", INDIRECT("'" &amp; B28 &amp; "'!A:B"), 2, FALSE)</f>
        <v>39.473375586614246</v>
      </c>
      <c r="D28" s="98">
        <v>61.963179058471852</v>
      </c>
      <c r="E28" s="98">
        <v>60.423507577630666</v>
      </c>
      <c r="F28" s="98">
        <v>54.076254676018024</v>
      </c>
      <c r="G28" s="98">
        <v>93.327430876781321</v>
      </c>
      <c r="H28" s="98">
        <v>88.996584801082392</v>
      </c>
      <c r="I28" s="98">
        <v>56.226382095800318</v>
      </c>
      <c r="J28" s="98">
        <v>55.36</v>
      </c>
      <c r="K28" s="98">
        <v>28.366834128097885</v>
      </c>
      <c r="L28" s="98">
        <v>29.030089510857636</v>
      </c>
      <c r="M28" s="98">
        <v>30.420180649273526</v>
      </c>
      <c r="N28" s="98"/>
      <c r="O28" s="337">
        <f ca="1">VLOOKUP("FiO", INDIRECT("'" &amp; B28 &amp; "'!A:B"), 2, FALSE)</f>
        <v>3.0666666666666669</v>
      </c>
      <c r="P28" s="98">
        <v>3.7833333333333337</v>
      </c>
      <c r="Q28" s="98"/>
      <c r="R28" s="98">
        <v>2.8166666666666669</v>
      </c>
      <c r="S28" s="98">
        <v>3.2992222222222218</v>
      </c>
      <c r="T28" s="98">
        <v>2.2914285714285714</v>
      </c>
      <c r="U28" s="98">
        <v>2.089</v>
      </c>
      <c r="V28" s="98">
        <v>2.089</v>
      </c>
      <c r="W28" s="98">
        <v>1.762</v>
      </c>
      <c r="X28" s="98">
        <v>2.4746666666666668</v>
      </c>
      <c r="Y28" s="98">
        <v>2.6817500000000001</v>
      </c>
      <c r="Z28" s="98"/>
      <c r="AA28" s="607">
        <f ca="1">100*C28/C$36</f>
        <v>0.96453136390811944</v>
      </c>
      <c r="AB28" s="98">
        <f>100*D28/D$36</f>
        <v>1.3863460025246446</v>
      </c>
      <c r="AC28" s="98">
        <f>100*E28/E$36</f>
        <v>1.1866206326560458</v>
      </c>
      <c r="AD28" s="98">
        <v>33.539924526039457</v>
      </c>
      <c r="AE28" s="98">
        <v>57.705940388259734</v>
      </c>
      <c r="AF28" s="98">
        <v>57.649243462179577</v>
      </c>
      <c r="AG28" s="98">
        <v>35.814429035342414</v>
      </c>
      <c r="AH28" s="98">
        <v>34.200000000000003</v>
      </c>
      <c r="AI28" s="98">
        <v>20.301196495767904</v>
      </c>
      <c r="AJ28" s="98">
        <v>19.346192442352642</v>
      </c>
      <c r="AK28" s="98">
        <v>17.270140142546008</v>
      </c>
      <c r="AL28" s="110"/>
      <c r="AM28" s="154">
        <f t="shared" ca="1" si="0"/>
        <v>1</v>
      </c>
      <c r="AN28" s="160">
        <f t="shared" ca="1" si="1"/>
        <v>2</v>
      </c>
      <c r="AO28" s="164">
        <f t="shared" ca="1" si="2"/>
        <v>4</v>
      </c>
      <c r="AP28" s="164">
        <f t="shared" ca="1" si="3"/>
        <v>2.5</v>
      </c>
      <c r="AQ28" s="164">
        <f t="shared" ca="1" si="4"/>
        <v>-1.5</v>
      </c>
      <c r="AR28" s="214">
        <f t="shared" ca="1" si="5"/>
        <v>7.1353412918930124</v>
      </c>
    </row>
    <row r="29" spans="1:44" ht="15.75" customHeight="1">
      <c r="A29" s="100">
        <f>IF(B29&lt;&gt;"", COUNTIF($B$6:B29, "&lt;&gt;"), "")</f>
        <v>24</v>
      </c>
      <c r="B29" s="362" t="s">
        <v>2116</v>
      </c>
      <c r="C29" s="109">
        <f ca="1">VLOOKUP("IPO", INDIRECT("'" &amp; B29 &amp; "'!A:B"), 2, FALSE)</f>
        <v>37.56023540714326</v>
      </c>
      <c r="D29" s="98">
        <v>130.59579700309817</v>
      </c>
      <c r="E29" s="98">
        <v>133.25152103122866</v>
      </c>
      <c r="F29" s="98">
        <v>139.5707779217858</v>
      </c>
      <c r="G29" s="98">
        <v>140.81006210132875</v>
      </c>
      <c r="H29" s="98">
        <v>143.84036926423795</v>
      </c>
      <c r="I29" s="98">
        <v>147.68611008982305</v>
      </c>
      <c r="J29" s="98">
        <v>131.86000000000001</v>
      </c>
      <c r="K29" s="98">
        <v>122.29803001228962</v>
      </c>
      <c r="L29" s="98">
        <v>128.59357478256817</v>
      </c>
      <c r="M29" s="98">
        <v>112.25226692624807</v>
      </c>
      <c r="N29" s="98"/>
      <c r="O29" s="337">
        <f ca="1">VLOOKUP("FiO", INDIRECT("'" &amp; B29 &amp; "'!A:B"), 2, FALSE)</f>
        <v>4.9833333333333334</v>
      </c>
      <c r="P29" s="98">
        <v>3.1687500000000002</v>
      </c>
      <c r="Q29" s="98"/>
      <c r="R29" s="98">
        <v>2.9666666666666668</v>
      </c>
      <c r="S29" s="98">
        <v>3.9186666666666667</v>
      </c>
      <c r="T29" s="98">
        <v>3.5939999999999999</v>
      </c>
      <c r="U29" s="98">
        <v>0</v>
      </c>
      <c r="V29" s="98"/>
      <c r="W29" s="98"/>
      <c r="X29" s="98"/>
      <c r="Y29" s="98"/>
      <c r="Z29" s="98"/>
      <c r="AA29" s="607">
        <f ca="1">100*C29/C$36</f>
        <v>0.91778381117846819</v>
      </c>
      <c r="AB29" s="98">
        <f>100*D29/D$36</f>
        <v>2.9219120754103902</v>
      </c>
      <c r="AC29" s="98">
        <f>100*E29/E$36</f>
        <v>2.6168458357917981</v>
      </c>
      <c r="AD29" s="98">
        <v>36.527296511782076</v>
      </c>
      <c r="AE29" s="98">
        <v>37.10201760450493</v>
      </c>
      <c r="AF29" s="98">
        <v>33.159154654967033</v>
      </c>
      <c r="AG29" s="98">
        <v>16.395351706196799</v>
      </c>
      <c r="AH29" s="98"/>
      <c r="AI29" s="98"/>
      <c r="AJ29" s="98"/>
      <c r="AK29" s="98"/>
      <c r="AL29" s="110"/>
      <c r="AM29" s="154">
        <f t="shared" ca="1" si="0"/>
        <v>2</v>
      </c>
      <c r="AN29" s="160">
        <f t="shared" ca="1" si="1"/>
        <v>2</v>
      </c>
      <c r="AO29" s="164">
        <f t="shared" ca="1" si="2"/>
        <v>6</v>
      </c>
      <c r="AP29" s="164">
        <f t="shared" ca="1" si="3"/>
        <v>3</v>
      </c>
      <c r="AQ29" s="164">
        <f t="shared" ca="1" si="4"/>
        <v>-3</v>
      </c>
      <c r="AR29" s="214">
        <f t="shared" ca="1" si="5"/>
        <v>17.564859198652293</v>
      </c>
    </row>
    <row r="30" spans="1:44" ht="15.75" customHeight="1">
      <c r="A30" s="100">
        <f>IF(B30&lt;&gt;"", COUNTIF($B$6:B30, "&lt;&gt;"), "")</f>
        <v>25</v>
      </c>
      <c r="B30" s="362" t="s">
        <v>23946</v>
      </c>
      <c r="C30" s="109">
        <f ca="1">VLOOKUP("IPO", INDIRECT("'" &amp; B30 &amp; "'!A:B"), 2, FALSE)</f>
        <v>31.511826699952621</v>
      </c>
      <c r="D30" s="98">
        <v>9.1494636222463956</v>
      </c>
      <c r="E30" s="98">
        <v>5.9484914988109692</v>
      </c>
      <c r="F30" s="98">
        <v>0</v>
      </c>
      <c r="G30" s="98">
        <v>0</v>
      </c>
      <c r="H30" s="98">
        <v>0</v>
      </c>
      <c r="I30" s="98"/>
      <c r="J30" s="98"/>
      <c r="K30" s="98"/>
      <c r="L30" s="98"/>
      <c r="M30" s="98"/>
      <c r="N30" s="98"/>
      <c r="O30" s="337">
        <f ca="1">VLOOKUP("FiO", INDIRECT("'" &amp; B30 &amp; "'!A:B"), 2, FALSE)</f>
        <v>3.9799999999999995</v>
      </c>
      <c r="P30" s="98">
        <v>3.1</v>
      </c>
      <c r="Q30" s="98"/>
      <c r="R30" s="98">
        <v>2.9777777777777779</v>
      </c>
      <c r="S30" s="98">
        <v>3.8749090909090906</v>
      </c>
      <c r="T30" s="98">
        <v>2.872176470588236</v>
      </c>
      <c r="U30" s="98">
        <v>2.5286666666666671</v>
      </c>
      <c r="V30" s="98">
        <v>2.5310000000000001</v>
      </c>
      <c r="W30" s="98">
        <v>2.2446153846153845</v>
      </c>
      <c r="X30" s="98">
        <v>2.008</v>
      </c>
      <c r="Y30" s="98">
        <v>2.1335000000000002</v>
      </c>
      <c r="Z30" s="98">
        <v>2.0216363636363637</v>
      </c>
      <c r="AA30" s="607">
        <f ca="1">100*C30/C$36</f>
        <v>0.7699910315359122</v>
      </c>
      <c r="AB30" s="98">
        <f>100*D30/D$36</f>
        <v>0.2047074167381942</v>
      </c>
      <c r="AC30" s="98">
        <f>100*E30/E$36</f>
        <v>0.11681881818263298</v>
      </c>
      <c r="AD30" s="98">
        <v>50.375157132704608</v>
      </c>
      <c r="AE30" s="98">
        <v>60.666524869404121</v>
      </c>
      <c r="AF30" s="98">
        <v>102.20425716223376</v>
      </c>
      <c r="AG30" s="98">
        <v>90.458758680060413</v>
      </c>
      <c r="AH30" s="98">
        <v>92.4</v>
      </c>
      <c r="AI30" s="98">
        <v>95.765639503764859</v>
      </c>
      <c r="AJ30" s="98">
        <v>70.511618688072133</v>
      </c>
      <c r="AK30" s="98">
        <v>81.337311681762529</v>
      </c>
      <c r="AL30" s="110">
        <v>61.794112620287137</v>
      </c>
      <c r="AM30" s="154">
        <f t="shared" ca="1" si="0"/>
        <v>0</v>
      </c>
      <c r="AN30" s="160">
        <f t="shared" ca="1" si="1"/>
        <v>1</v>
      </c>
      <c r="AO30" s="164">
        <f t="shared" ca="1" si="2"/>
        <v>1</v>
      </c>
      <c r="AP30" s="164">
        <f t="shared" ca="1" si="3"/>
        <v>4</v>
      </c>
      <c r="AQ30" s="164">
        <f t="shared" ca="1" si="4"/>
        <v>3</v>
      </c>
      <c r="AR30" s="214">
        <f t="shared" ca="1" si="5"/>
        <v>0</v>
      </c>
    </row>
    <row r="31" spans="1:44" ht="15.75" customHeight="1">
      <c r="A31" s="100">
        <f>IF(B31&lt;&gt;"", COUNTIF($B$6:B31, "&lt;&gt;"), "")</f>
        <v>26</v>
      </c>
      <c r="B31" s="362" t="s">
        <v>2133</v>
      </c>
      <c r="C31" s="109">
        <f ca="1">VLOOKUP("IPO", INDIRECT("'" &amp; B31 &amp; "'!A:B"), 2, FALSE)</f>
        <v>31.273194251724977</v>
      </c>
      <c r="D31" s="98">
        <v>15.45689610977155</v>
      </c>
      <c r="E31" s="98">
        <v>11.394146481799753</v>
      </c>
      <c r="F31" s="98">
        <v>12</v>
      </c>
      <c r="G31" s="98">
        <v>6.4145015814503292</v>
      </c>
      <c r="H31" s="98">
        <v>0</v>
      </c>
      <c r="I31" s="98"/>
      <c r="J31" s="98"/>
      <c r="K31" s="98"/>
      <c r="L31" s="98"/>
      <c r="M31" s="98"/>
      <c r="N31" s="98"/>
      <c r="O31" s="337">
        <f ca="1">VLOOKUP("FiO", INDIRECT("'" &amp; B31 &amp; "'!A:B"), 2, FALSE)</f>
        <v>3.1</v>
      </c>
      <c r="P31" s="98">
        <v>2.5</v>
      </c>
      <c r="Q31" s="98"/>
      <c r="R31" s="98">
        <v>0</v>
      </c>
      <c r="S31" s="98">
        <v>2.6635</v>
      </c>
      <c r="T31" s="98">
        <v>3.0465000000000009</v>
      </c>
      <c r="U31" s="98">
        <v>2.7119999999999997</v>
      </c>
      <c r="V31" s="98">
        <v>2.7120000000000002</v>
      </c>
      <c r="W31" s="98">
        <v>3.9805000000000001</v>
      </c>
      <c r="X31" s="98"/>
      <c r="Y31" s="98">
        <v>0</v>
      </c>
      <c r="Z31" s="98"/>
      <c r="AA31" s="607">
        <f ca="1">100*C31/C$36</f>
        <v>0.76416005110058816</v>
      </c>
      <c r="AB31" s="98">
        <f>100*D31/D$36</f>
        <v>0.34582806206568767</v>
      </c>
      <c r="AC31" s="98">
        <f>100*E31/E$36</f>
        <v>0.22376273488324114</v>
      </c>
      <c r="AD31" s="98">
        <v>43.791472306961978</v>
      </c>
      <c r="AE31" s="98">
        <v>79.56810076385635</v>
      </c>
      <c r="AF31" s="98">
        <v>79.41829190866882</v>
      </c>
      <c r="AG31" s="98">
        <v>51.855913497808686</v>
      </c>
      <c r="AH31" s="98">
        <v>47.9</v>
      </c>
      <c r="AI31" s="98">
        <v>40.393554838012044</v>
      </c>
      <c r="AJ31" s="98"/>
      <c r="AK31" s="98"/>
      <c r="AL31" s="110"/>
      <c r="AM31" s="154">
        <f t="shared" ca="1" si="0"/>
        <v>1</v>
      </c>
      <c r="AN31" s="160">
        <f t="shared" ca="1" si="1"/>
        <v>0</v>
      </c>
      <c r="AO31" s="164">
        <f t="shared" ca="1" si="2"/>
        <v>2</v>
      </c>
      <c r="AP31" s="164">
        <f t="shared" ca="1" si="3"/>
        <v>2</v>
      </c>
      <c r="AQ31" s="164">
        <f t="shared" ca="1" si="4"/>
        <v>0</v>
      </c>
      <c r="AR31" s="214">
        <f t="shared" ca="1" si="5"/>
        <v>0</v>
      </c>
    </row>
    <row r="32" spans="1:44" ht="15.75" customHeight="1">
      <c r="A32" s="100">
        <f>IF(B32&lt;&gt;"", COUNTIF($B$6:B32, "&lt;&gt;"), "")</f>
        <v>27</v>
      </c>
      <c r="B32" s="362" t="s">
        <v>2120</v>
      </c>
      <c r="C32" s="109">
        <f ca="1">VLOOKUP("IPO", INDIRECT("'" &amp; B32 &amp; "'!A:B"), 2, FALSE)</f>
        <v>30.85961692720403</v>
      </c>
      <c r="D32" s="98">
        <v>30.116176650491383</v>
      </c>
      <c r="E32" s="98">
        <v>77.27421217620855</v>
      </c>
      <c r="F32" s="98">
        <v>70.604774535809014</v>
      </c>
      <c r="G32" s="98">
        <v>128.68495641995241</v>
      </c>
      <c r="H32" s="98">
        <v>122.60276676907043</v>
      </c>
      <c r="I32" s="98">
        <v>101.21095671907386</v>
      </c>
      <c r="J32" s="98">
        <v>93.46</v>
      </c>
      <c r="K32" s="98">
        <v>78.839037916328181</v>
      </c>
      <c r="L32" s="98">
        <v>85.860616578957178</v>
      </c>
      <c r="M32" s="98">
        <v>24</v>
      </c>
      <c r="N32" s="98"/>
      <c r="O32" s="337">
        <f ca="1">VLOOKUP("FiO", INDIRECT("'" &amp; B32 &amp; "'!A:B"), 2, FALSE)</f>
        <v>3.8000000000000003</v>
      </c>
      <c r="P32" s="98">
        <v>0</v>
      </c>
      <c r="Q32" s="98"/>
      <c r="R32" s="98"/>
      <c r="S32" s="98"/>
      <c r="T32" s="98"/>
      <c r="U32" s="98"/>
      <c r="V32" s="98"/>
      <c r="W32" s="98"/>
      <c r="X32" s="98"/>
      <c r="Y32" s="98"/>
      <c r="Z32" s="98"/>
      <c r="AA32" s="607">
        <f ca="1">100*C32/C$36</f>
        <v>0.75405429513283817</v>
      </c>
      <c r="AB32" s="98">
        <f>100*D32/D$36</f>
        <v>0.67381050722616775</v>
      </c>
      <c r="AC32" s="98"/>
      <c r="AD32" s="98"/>
      <c r="AE32" s="98"/>
      <c r="AF32" s="98"/>
      <c r="AG32" s="98"/>
      <c r="AH32" s="98"/>
      <c r="AI32" s="98"/>
      <c r="AJ32" s="98"/>
      <c r="AK32" s="98"/>
      <c r="AL32" s="110"/>
      <c r="AM32" s="154">
        <f t="shared" ca="1" si="0"/>
        <v>7</v>
      </c>
      <c r="AN32" s="160">
        <f t="shared" ca="1" si="1"/>
        <v>5</v>
      </c>
      <c r="AO32" s="164">
        <f t="shared" ca="1" si="2"/>
        <v>19</v>
      </c>
      <c r="AP32" s="164">
        <f t="shared" ca="1" si="3"/>
        <v>1</v>
      </c>
      <c r="AQ32" s="164">
        <f t="shared" ca="1" si="4"/>
        <v>-18</v>
      </c>
      <c r="AR32" s="214">
        <f t="shared" ca="1" si="5"/>
        <v>93.186379209887406</v>
      </c>
    </row>
    <row r="33" spans="1:44" ht="15.75" customHeight="1">
      <c r="A33" s="100">
        <f>IF(B33&lt;&gt;"", COUNTIF($B$6:B33, "&lt;&gt;"), "")</f>
        <v>28</v>
      </c>
      <c r="B33" s="362" t="s">
        <v>2126</v>
      </c>
      <c r="C33" s="109">
        <f ca="1">VLOOKUP("IPO", INDIRECT("'" &amp; B33 &amp; "'!A:B"), 2, FALSE)</f>
        <v>12.02141081445429</v>
      </c>
      <c r="D33" s="98">
        <v>11.841092590702837</v>
      </c>
      <c r="E33" s="98">
        <v>20.219765367477361</v>
      </c>
      <c r="F33" s="98">
        <v>39.736065692445905</v>
      </c>
      <c r="G33" s="98">
        <v>42.775565108994975</v>
      </c>
      <c r="H33" s="98">
        <v>52.070009654192965</v>
      </c>
      <c r="I33" s="98">
        <v>34.931014605812855</v>
      </c>
      <c r="J33" s="98">
        <v>18.66</v>
      </c>
      <c r="K33" s="98">
        <v>17.512051634190598</v>
      </c>
      <c r="L33" s="98">
        <v>19.329453245982819</v>
      </c>
      <c r="M33" s="98">
        <v>26.49899330935715</v>
      </c>
      <c r="N33" s="98"/>
      <c r="O33" s="337">
        <f ca="1">VLOOKUP("FiO", INDIRECT("'" &amp; B33 &amp; "'!A:B"), 2, FALSE)</f>
        <v>1.4500000000000002</v>
      </c>
      <c r="P33" s="98">
        <v>0.93333333333333324</v>
      </c>
      <c r="Q33" s="98"/>
      <c r="R33" s="98">
        <v>2.3571428571428572</v>
      </c>
      <c r="S33" s="98">
        <v>2.7718571428571428</v>
      </c>
      <c r="T33" s="98">
        <v>2.8151428571428569</v>
      </c>
      <c r="U33" s="98">
        <v>2.7625000000000002</v>
      </c>
      <c r="V33" s="98">
        <v>2.2109999999999999</v>
      </c>
      <c r="W33" s="98">
        <v>1.5234999999999999</v>
      </c>
      <c r="X33" s="98"/>
      <c r="Y33" s="98">
        <v>2.3173333333333335</v>
      </c>
      <c r="Z33" s="98"/>
      <c r="AA33" s="607">
        <f ca="1">100*C33/C$36</f>
        <v>0.2937430001020076</v>
      </c>
      <c r="AB33" s="98">
        <f>100*D33/D$36</f>
        <v>0.26492913417425162</v>
      </c>
      <c r="AC33" s="98">
        <f>100*E33/E$36</f>
        <v>0.39708371351475952</v>
      </c>
      <c r="AD33" s="98">
        <v>24.645653665756416</v>
      </c>
      <c r="AE33" s="98">
        <v>26.448860608975519</v>
      </c>
      <c r="AF33" s="98">
        <v>26.678316300798638</v>
      </c>
      <c r="AG33" s="98">
        <v>17.897070934893723</v>
      </c>
      <c r="AH33" s="98">
        <v>9.6</v>
      </c>
      <c r="AI33" s="98">
        <v>8.9723826762385404</v>
      </c>
      <c r="AJ33" s="98"/>
      <c r="AK33" s="98">
        <v>13.576884848970824</v>
      </c>
      <c r="AL33" s="110"/>
      <c r="AM33" s="154">
        <f t="shared" ca="1" si="0"/>
        <v>0</v>
      </c>
      <c r="AN33" s="160">
        <f t="shared" ca="1" si="1"/>
        <v>1</v>
      </c>
      <c r="AO33" s="164">
        <f t="shared" ca="1" si="2"/>
        <v>1</v>
      </c>
      <c r="AP33" s="164">
        <f t="shared" ca="1" si="3"/>
        <v>2</v>
      </c>
      <c r="AQ33" s="164">
        <f t="shared" ca="1" si="4"/>
        <v>1</v>
      </c>
      <c r="AR33" s="214">
        <f t="shared" ca="1" si="5"/>
        <v>0</v>
      </c>
    </row>
    <row r="34" spans="1:44" ht="15.75" customHeight="1" thickBot="1">
      <c r="A34" s="100">
        <f>IF(B34&lt;&gt;"", COUNTIF($B$6:B34, "&lt;&gt;"), "")</f>
        <v>29</v>
      </c>
      <c r="B34" s="362" t="s">
        <v>2118</v>
      </c>
      <c r="C34" s="109">
        <f ca="1">VLOOKUP("IPO", INDIRECT("'" &amp; B34 &amp; "'!A:B"), 2, FALSE)</f>
        <v>7.7577043040439122</v>
      </c>
      <c r="D34" s="98">
        <v>56.810471256840749</v>
      </c>
      <c r="E34" s="98">
        <v>63.462219607837326</v>
      </c>
      <c r="F34" s="98">
        <v>81.219617066748199</v>
      </c>
      <c r="G34" s="98">
        <v>98.115564328204783</v>
      </c>
      <c r="H34" s="98">
        <v>157.77882402806605</v>
      </c>
      <c r="I34" s="98">
        <v>142.01451388315405</v>
      </c>
      <c r="J34" s="98">
        <v>149.47999999999999</v>
      </c>
      <c r="K34" s="98">
        <v>133.81319724385833</v>
      </c>
      <c r="L34" s="98">
        <v>105.80679418803871</v>
      </c>
      <c r="M34" s="98">
        <v>112.78635461248891</v>
      </c>
      <c r="N34" s="98">
        <v>120.87806480860269</v>
      </c>
      <c r="O34" s="337">
        <f ca="1">VLOOKUP("FiO", INDIRECT("'" &amp; B34 &amp; "'!A:B"), 2, FALSE)</f>
        <v>3.1333333333333333</v>
      </c>
      <c r="P34" s="98">
        <v>2.6999999999999997</v>
      </c>
      <c r="Q34" s="98"/>
      <c r="R34" s="98"/>
      <c r="S34" s="98"/>
      <c r="T34" s="98"/>
      <c r="U34" s="98"/>
      <c r="V34" s="98"/>
      <c r="W34" s="98"/>
      <c r="X34" s="98"/>
      <c r="Y34" s="98"/>
      <c r="Z34" s="98"/>
      <c r="AA34" s="607">
        <f ca="1">100*C34/C$36</f>
        <v>0.18955939293199839</v>
      </c>
      <c r="AB34" s="98">
        <f>100*D34/D$36</f>
        <v>1.2710608287889993</v>
      </c>
      <c r="AC34" s="98"/>
      <c r="AD34" s="98"/>
      <c r="AE34" s="98"/>
      <c r="AF34" s="98"/>
      <c r="AG34" s="98"/>
      <c r="AH34" s="98"/>
      <c r="AI34" s="98"/>
      <c r="AJ34" s="98"/>
      <c r="AK34" s="98"/>
      <c r="AL34" s="110"/>
      <c r="AM34" s="154">
        <f t="shared" ca="1" si="0"/>
        <v>3</v>
      </c>
      <c r="AN34" s="160">
        <f t="shared" ca="1" si="1"/>
        <v>4</v>
      </c>
      <c r="AO34" s="164">
        <f t="shared" ca="1" si="2"/>
        <v>10</v>
      </c>
      <c r="AP34" s="164">
        <f t="shared" ca="1" si="3"/>
        <v>2</v>
      </c>
      <c r="AQ34" s="164">
        <f t="shared" ca="1" si="4"/>
        <v>-8</v>
      </c>
      <c r="AR34" s="214">
        <f t="shared" ca="1" si="5"/>
        <v>38.360700373214101</v>
      </c>
    </row>
    <row r="35" spans="1:44" ht="15.75" customHeight="1">
      <c r="A35" s="632" t="s">
        <v>2127</v>
      </c>
      <c r="B35" s="633"/>
      <c r="C35" s="161">
        <f ca="1">AVERAGE(C6:C34)</f>
        <v>141.1204376788628</v>
      </c>
      <c r="D35" s="333">
        <f>AVERAGE(D6:D34)</f>
        <v>154.12179520500865</v>
      </c>
      <c r="E35" s="118">
        <v>154.30503488228672</v>
      </c>
      <c r="F35" s="118">
        <f>AVERAGE(F6:F34)</f>
        <v>160.49710264206098</v>
      </c>
      <c r="G35" s="118">
        <f>AVERAGE(G6:G34)</f>
        <v>183.5903762273874</v>
      </c>
      <c r="H35" s="118">
        <v>154.3759804228273</v>
      </c>
      <c r="I35" s="118">
        <v>156.99365761301115</v>
      </c>
      <c r="J35" s="118">
        <v>139.72986338027607</v>
      </c>
      <c r="K35" s="118">
        <v>150.05582931815061</v>
      </c>
      <c r="L35" s="118">
        <v>195.61420932019041</v>
      </c>
      <c r="M35" s="118">
        <v>195.17727081088023</v>
      </c>
      <c r="N35" s="118">
        <v>194.54659884579584</v>
      </c>
      <c r="O35" s="580">
        <f ca="1">AVERAGE(O6:O34)</f>
        <v>4.36376117028066</v>
      </c>
      <c r="P35" s="118">
        <f>AVERAGE(P6:P34)</f>
        <v>3.8292236856710535</v>
      </c>
      <c r="Q35" s="119"/>
      <c r="R35" s="119">
        <f>AVERAGE(R6:R34)</f>
        <v>3.8392440790350486</v>
      </c>
      <c r="S35" s="119">
        <f>AVERAGE(S6:S34)</f>
        <v>4.6887290829666108</v>
      </c>
      <c r="T35" s="119">
        <f>AVERAGE(T6:T34)</f>
        <v>3.2881993703379946</v>
      </c>
      <c r="U35" s="119">
        <f>AVERAGE(U6:U34)</f>
        <v>3.0020789770198566</v>
      </c>
      <c r="V35" s="119">
        <f>AVERAGE(V6:V34)</f>
        <v>3.0339006211180122</v>
      </c>
      <c r="W35" s="119">
        <f>AVERAGE(W6:W34)</f>
        <v>2.8281021458661479</v>
      </c>
      <c r="X35" s="119">
        <f>AVERAGE(X6:X34)</f>
        <v>2.7625413475723577</v>
      </c>
      <c r="Y35" s="119">
        <f>AVERAGE(Y6:Y34)</f>
        <v>2.3723129068446172</v>
      </c>
      <c r="Z35" s="120">
        <f>AVERAGE(Z6:Z34)</f>
        <v>2.3272046782576847</v>
      </c>
      <c r="AA35" s="155">
        <f ca="1">AVERAGE(AA6:AA34)</f>
        <v>3.4482758620689662</v>
      </c>
      <c r="AB35" s="118"/>
      <c r="AC35" s="118"/>
      <c r="AD35" s="118"/>
      <c r="AE35" s="118"/>
      <c r="AF35" s="118"/>
      <c r="AG35" s="118"/>
      <c r="AH35" s="118"/>
      <c r="AI35" s="118"/>
      <c r="AJ35" s="118"/>
      <c r="AK35" s="118"/>
      <c r="AL35" s="125"/>
      <c r="AM35" s="155">
        <f ca="1">AVERAGE(AM6:AM34)</f>
        <v>2.7931034482758621</v>
      </c>
      <c r="AN35" s="161">
        <f ca="1">AVERAGE(AN6:AN34)</f>
        <v>3.0689655172413794</v>
      </c>
      <c r="AO35" s="161">
        <f ca="1">AVERAGE(AO6:AO34)</f>
        <v>8.6551724137931032</v>
      </c>
      <c r="AP35" s="161">
        <f ca="1">AVERAGE(AP6:AP34)</f>
        <v>10.241379310344827</v>
      </c>
      <c r="AQ35" s="161">
        <f ca="1">AVERAGE(AQ6:AQ34)</f>
        <v>1.5862068965517242</v>
      </c>
      <c r="AR35" s="156"/>
    </row>
    <row r="36" spans="1:44" ht="15.75" customHeight="1" thickBot="1">
      <c r="A36" s="634" t="s">
        <v>2128</v>
      </c>
      <c r="B36" s="635"/>
      <c r="C36" s="583">
        <f ca="1">SUM(C6:C34)</f>
        <v>4092.4926926870212</v>
      </c>
      <c r="D36" s="334">
        <f>SUM(D6:D34)</f>
        <v>4469.532060945251</v>
      </c>
      <c r="E36" s="111">
        <v>5092.0661511154622</v>
      </c>
      <c r="F36" s="111">
        <f>SUM(F6:F34)</f>
        <v>4654.4159766197681</v>
      </c>
      <c r="G36" s="111">
        <f>SUM(G6:G34)</f>
        <v>5324.1209105942344</v>
      </c>
      <c r="H36" s="111">
        <v>5248.7833343761276</v>
      </c>
      <c r="I36" s="111">
        <v>4866.8033860033456</v>
      </c>
      <c r="J36" s="111">
        <v>4052.1660380280064</v>
      </c>
      <c r="K36" s="111">
        <v>4201.5632209082169</v>
      </c>
      <c r="L36" s="111">
        <v>3521.0557677634274</v>
      </c>
      <c r="M36" s="111">
        <v>3513.190874595844</v>
      </c>
      <c r="N36" s="111">
        <v>3501.8387792243252</v>
      </c>
      <c r="O36" s="336"/>
      <c r="P36" s="121"/>
      <c r="Q36" s="123"/>
      <c r="R36" s="121"/>
      <c r="S36" s="121"/>
      <c r="T36" s="121"/>
      <c r="U36" s="121"/>
      <c r="V36" s="121"/>
      <c r="W36" s="121"/>
      <c r="X36" s="121"/>
      <c r="Y36" s="121"/>
      <c r="Z36" s="122"/>
      <c r="AA36" s="157">
        <f ca="1">SUM(AA6:AA34)</f>
        <v>100.00000000000001</v>
      </c>
      <c r="AB36" s="167"/>
      <c r="AC36" s="167"/>
      <c r="AD36" s="112"/>
      <c r="AE36" s="112"/>
      <c r="AF36" s="112"/>
      <c r="AG36" s="112"/>
      <c r="AH36" s="112"/>
      <c r="AI36" s="112"/>
      <c r="AJ36" s="112"/>
      <c r="AK36" s="112"/>
      <c r="AL36" s="141"/>
      <c r="AM36" s="157">
        <f ca="1">SUM(AM6:AM34)</f>
        <v>81</v>
      </c>
      <c r="AN36" s="162">
        <f ca="1">SUM(AN6:AN34)</f>
        <v>89</v>
      </c>
      <c r="AO36" s="162">
        <f ca="1">SUM(AO6:AO34)</f>
        <v>251</v>
      </c>
      <c r="AP36" s="165">
        <f ca="1">SUM(AP6:AP34)</f>
        <v>297</v>
      </c>
      <c r="AQ36" s="165">
        <f ca="1">SUM(AQ6:AQ34)</f>
        <v>46</v>
      </c>
      <c r="AR36" s="158"/>
    </row>
    <row r="37" spans="1:44" ht="15.75" customHeight="1" thickBot="1">
      <c r="A37" s="99"/>
      <c r="B37" s="100"/>
      <c r="C37" s="100"/>
      <c r="D37" s="100"/>
      <c r="E37" s="100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1"/>
      <c r="Y37" s="101"/>
      <c r="Z37" s="101"/>
      <c r="AA37" s="101"/>
      <c r="AB37" s="101"/>
      <c r="AC37" s="101"/>
      <c r="AD37" s="101"/>
      <c r="AE37" s="101"/>
      <c r="AF37" s="101"/>
      <c r="AG37" s="101"/>
      <c r="AH37" s="101"/>
      <c r="AI37" s="101"/>
      <c r="AJ37" s="101"/>
      <c r="AK37" s="101"/>
      <c r="AL37" s="101"/>
      <c r="AM37" s="102"/>
      <c r="AN37" s="102"/>
      <c r="AO37" s="102"/>
      <c r="AP37" s="101"/>
      <c r="AQ37" s="101"/>
      <c r="AR37" s="101"/>
    </row>
    <row r="38" spans="1:44" ht="15.75" customHeight="1">
      <c r="A38" s="639" t="s">
        <v>2091</v>
      </c>
      <c r="B38" s="639" t="s">
        <v>2092</v>
      </c>
      <c r="C38" s="144">
        <v>2025</v>
      </c>
      <c r="D38" s="331">
        <v>2024</v>
      </c>
      <c r="E38" s="113">
        <v>2023</v>
      </c>
      <c r="F38" s="113">
        <v>2022</v>
      </c>
      <c r="G38" s="113">
        <v>2021</v>
      </c>
      <c r="H38" s="113">
        <v>2020</v>
      </c>
      <c r="I38" s="113">
        <v>2019</v>
      </c>
      <c r="J38" s="113">
        <v>2018</v>
      </c>
      <c r="K38" s="113">
        <v>2017</v>
      </c>
      <c r="L38" s="113">
        <v>2016</v>
      </c>
      <c r="M38" s="113">
        <v>2015</v>
      </c>
      <c r="N38" s="114">
        <v>2014</v>
      </c>
      <c r="O38" s="144">
        <v>2025</v>
      </c>
      <c r="P38" s="113">
        <v>2024</v>
      </c>
      <c r="Q38" s="113">
        <v>2023</v>
      </c>
      <c r="R38" s="113">
        <v>2022</v>
      </c>
      <c r="S38" s="113">
        <v>2021</v>
      </c>
      <c r="T38" s="113">
        <v>2020</v>
      </c>
      <c r="U38" s="113">
        <v>2019</v>
      </c>
      <c r="V38" s="113">
        <v>2018</v>
      </c>
      <c r="W38" s="113">
        <v>2017</v>
      </c>
      <c r="X38" s="113">
        <v>2016</v>
      </c>
      <c r="Y38" s="113">
        <v>2015</v>
      </c>
      <c r="Z38" s="114">
        <v>2014</v>
      </c>
      <c r="AA38" s="144">
        <v>2025</v>
      </c>
      <c r="AB38" s="113">
        <v>2024</v>
      </c>
      <c r="AC38" s="113">
        <v>2023</v>
      </c>
      <c r="AD38" s="113">
        <v>2022</v>
      </c>
      <c r="AE38" s="113">
        <v>2021</v>
      </c>
      <c r="AF38" s="113">
        <v>2020</v>
      </c>
      <c r="AG38" s="113">
        <v>2019</v>
      </c>
      <c r="AH38" s="113">
        <v>2018</v>
      </c>
      <c r="AI38" s="113">
        <v>2017</v>
      </c>
      <c r="AJ38" s="113">
        <v>2016</v>
      </c>
      <c r="AK38" s="113">
        <v>2015</v>
      </c>
      <c r="AL38" s="114">
        <v>2014</v>
      </c>
      <c r="AM38" s="147" t="s">
        <v>2093</v>
      </c>
      <c r="AN38" s="149" t="s">
        <v>2094</v>
      </c>
      <c r="AO38" s="149" t="s">
        <v>2095</v>
      </c>
      <c r="AP38" s="149" t="s">
        <v>2096</v>
      </c>
      <c r="AQ38" s="175" t="s">
        <v>2095</v>
      </c>
      <c r="AR38" s="100"/>
    </row>
    <row r="39" spans="1:44" ht="15.75" customHeight="1" thickBot="1">
      <c r="A39" s="641"/>
      <c r="B39" s="640"/>
      <c r="C39" s="146" t="s">
        <v>2098</v>
      </c>
      <c r="D39" s="332" t="s">
        <v>2098</v>
      </c>
      <c r="E39" s="115" t="s">
        <v>2098</v>
      </c>
      <c r="F39" s="115" t="s">
        <v>2098</v>
      </c>
      <c r="G39" s="115" t="s">
        <v>2098</v>
      </c>
      <c r="H39" s="115" t="s">
        <v>2098</v>
      </c>
      <c r="I39" s="115" t="s">
        <v>2098</v>
      </c>
      <c r="J39" s="115" t="s">
        <v>2098</v>
      </c>
      <c r="K39" s="115" t="s">
        <v>2098</v>
      </c>
      <c r="L39" s="115" t="s">
        <v>2098</v>
      </c>
      <c r="M39" s="115" t="s">
        <v>2098</v>
      </c>
      <c r="N39" s="116" t="s">
        <v>2098</v>
      </c>
      <c r="O39" s="146" t="s">
        <v>2099</v>
      </c>
      <c r="P39" s="115" t="s">
        <v>2099</v>
      </c>
      <c r="Q39" s="115" t="s">
        <v>2099</v>
      </c>
      <c r="R39" s="115" t="s">
        <v>2099</v>
      </c>
      <c r="S39" s="115" t="s">
        <v>2099</v>
      </c>
      <c r="T39" s="115" t="s">
        <v>2099</v>
      </c>
      <c r="U39" s="115" t="s">
        <v>2099</v>
      </c>
      <c r="V39" s="115" t="s">
        <v>2099</v>
      </c>
      <c r="W39" s="115" t="s">
        <v>2099</v>
      </c>
      <c r="X39" s="115" t="s">
        <v>2099</v>
      </c>
      <c r="Y39" s="115" t="s">
        <v>2099</v>
      </c>
      <c r="Z39" s="116" t="s">
        <v>2099</v>
      </c>
      <c r="AA39" s="145" t="s">
        <v>2100</v>
      </c>
      <c r="AB39" s="100" t="s">
        <v>2100</v>
      </c>
      <c r="AC39" s="100" t="s">
        <v>2100</v>
      </c>
      <c r="AD39" s="100" t="s">
        <v>2100</v>
      </c>
      <c r="AE39" s="100" t="s">
        <v>2100</v>
      </c>
      <c r="AF39" s="100" t="s">
        <v>2100</v>
      </c>
      <c r="AG39" s="100" t="s">
        <v>2100</v>
      </c>
      <c r="AH39" s="100" t="s">
        <v>2100</v>
      </c>
      <c r="AI39" s="100" t="s">
        <v>2100</v>
      </c>
      <c r="AJ39" s="100" t="s">
        <v>2100</v>
      </c>
      <c r="AK39" s="100" t="s">
        <v>2100</v>
      </c>
      <c r="AL39" s="142" t="s">
        <v>2100</v>
      </c>
      <c r="AM39" s="151" t="s">
        <v>60748</v>
      </c>
      <c r="AN39" s="152" t="s">
        <v>60748</v>
      </c>
      <c r="AO39" s="152" t="s">
        <v>2101</v>
      </c>
      <c r="AP39" s="152" t="s">
        <v>2102</v>
      </c>
      <c r="AQ39" s="532" t="s">
        <v>2103</v>
      </c>
      <c r="AR39" s="101"/>
    </row>
    <row r="40" spans="1:44" ht="15.75" customHeight="1">
      <c r="A40" s="100">
        <f>IF(B40&lt;&gt;"", COUNTIF($B$40:B40, "&lt;&gt;"), "")</f>
        <v>1</v>
      </c>
      <c r="B40" s="581" t="s">
        <v>23945</v>
      </c>
      <c r="C40" s="339">
        <f ca="1">VLOOKUP("IPO", INDIRECT("'" &amp; B40 &amp; "'!A:B"), 2, FALSE)</f>
        <v>81.842953649130521</v>
      </c>
      <c r="D40" s="329">
        <v>70.038309497082992</v>
      </c>
      <c r="E40" s="98">
        <v>33.553893800621523</v>
      </c>
      <c r="F40" s="98">
        <v>12</v>
      </c>
      <c r="G40" s="98" t="s">
        <v>23948</v>
      </c>
      <c r="H40" s="98"/>
      <c r="I40" s="98"/>
      <c r="J40" s="98"/>
      <c r="K40" s="98"/>
      <c r="L40" s="98"/>
      <c r="M40" s="98"/>
      <c r="N40" s="98"/>
      <c r="O40" s="333">
        <f ca="1">VLOOKUP("FiO", INDIRECT("'" &amp; B40 &amp; "'!A:B"), 2, FALSE)</f>
        <v>4.8600000000000003</v>
      </c>
      <c r="P40" s="118">
        <v>4.9500000000000011</v>
      </c>
      <c r="Q40" s="118">
        <v>3.8</v>
      </c>
      <c r="R40" s="563">
        <v>0</v>
      </c>
      <c r="S40" s="564" t="s">
        <v>23948</v>
      </c>
      <c r="T40" s="564"/>
      <c r="U40" s="564"/>
      <c r="V40" s="564"/>
      <c r="W40" s="564"/>
      <c r="X40" s="564"/>
      <c r="Y40" s="564"/>
      <c r="Z40" s="565"/>
      <c r="AA40" s="333">
        <f t="shared" ref="AA40:AC46" ca="1" si="6">100*C40/C$52</f>
        <v>50.780944397688231</v>
      </c>
      <c r="AB40" s="118">
        <f t="shared" si="6"/>
        <v>55.169730683137395</v>
      </c>
      <c r="AC40" s="118">
        <f t="shared" si="6"/>
        <v>52.190915863949542</v>
      </c>
      <c r="AD40" s="118">
        <f t="shared" ref="AD40:AD42" si="7">100*E40/$F$35</f>
        <v>20.906230236101567</v>
      </c>
      <c r="AE40" s="118" t="s">
        <v>23948</v>
      </c>
      <c r="AF40" s="118"/>
      <c r="AG40" s="118"/>
      <c r="AH40" s="118"/>
      <c r="AI40" s="118"/>
      <c r="AJ40" s="118"/>
      <c r="AK40" s="118"/>
      <c r="AL40" s="125"/>
      <c r="AM40" s="153">
        <f t="shared" ref="AM40:AM46" ca="1" si="8">VLOOKUP("D", INDIRECT("'" &amp; B40 &amp; "'!A:B"), 2, FALSE)</f>
        <v>0</v>
      </c>
      <c r="AN40" s="159">
        <f t="shared" ref="AN40:AN46" ca="1" si="9">VLOOKUP("M", INDIRECT("'" &amp; B40 &amp; "'!A:B"), 2, FALSE)</f>
        <v>0</v>
      </c>
      <c r="AO40" s="163">
        <f t="shared" ref="AO40:AO46" ca="1" si="10">AN40+(AM40*2)</f>
        <v>0</v>
      </c>
      <c r="AP40" s="163">
        <f t="shared" ref="AP40:AP46" ca="1" si="11">VLOOKUP("Artigos Produzidos", INDIRECT("'" &amp; B40 &amp; "'!A:B"), 2, FALSE)</f>
        <v>4.5</v>
      </c>
      <c r="AQ40" s="163">
        <f t="shared" ref="AQ40:AQ46" ca="1" si="12">AP40-AO40</f>
        <v>4.5</v>
      </c>
      <c r="AR40" s="101"/>
    </row>
    <row r="41" spans="1:44" ht="15.75" customHeight="1">
      <c r="A41" s="100">
        <f>IF(B41&lt;&gt;"", COUNTIF($B$40:B41, "&lt;&gt;"), "")</f>
        <v>2</v>
      </c>
      <c r="B41" s="582" t="s">
        <v>23952</v>
      </c>
      <c r="C41" s="339">
        <f t="shared" ref="C41:C50" ca="1" si="13">VLOOKUP("IPO", INDIRECT("'" &amp; B41 &amp; "'!A:B"), 2, FALSE)</f>
        <v>38.148972377208246</v>
      </c>
      <c r="D41" s="330">
        <v>29.273964942703017</v>
      </c>
      <c r="E41" s="98">
        <v>4.1999097567220627</v>
      </c>
      <c r="F41" s="98">
        <v>0</v>
      </c>
      <c r="G41" s="98"/>
      <c r="H41" s="98"/>
      <c r="I41" s="98"/>
      <c r="J41" s="98"/>
      <c r="K41" s="98"/>
      <c r="L41" s="98"/>
      <c r="M41" s="98"/>
      <c r="N41" s="98"/>
      <c r="O41" s="337">
        <f t="shared" ref="O41:O50" ca="1" si="14">VLOOKUP("FiO", INDIRECT("'" &amp; B41 &amp; "'!A:B"), 2, FALSE)</f>
        <v>4.0666666666666664</v>
      </c>
      <c r="P41" s="98">
        <v>1.3</v>
      </c>
      <c r="Q41" s="98">
        <v>3.5</v>
      </c>
      <c r="R41" s="612">
        <v>0</v>
      </c>
      <c r="S41" s="608"/>
      <c r="T41" s="608"/>
      <c r="U41" s="608"/>
      <c r="V41" s="608"/>
      <c r="W41" s="608"/>
      <c r="X41" s="608"/>
      <c r="Y41" s="608"/>
      <c r="Z41" s="566"/>
      <c r="AA41" s="337">
        <f t="shared" ca="1" si="6"/>
        <v>23.670221549201589</v>
      </c>
      <c r="AB41" s="98">
        <f t="shared" si="6"/>
        <v>23.059333863330831</v>
      </c>
      <c r="AC41" s="98">
        <f t="shared" si="6"/>
        <v>6.532688517515715</v>
      </c>
      <c r="AD41" s="98">
        <f t="shared" si="7"/>
        <v>2.616813442476067</v>
      </c>
      <c r="AE41" s="98"/>
      <c r="AF41" s="98"/>
      <c r="AG41" s="98"/>
      <c r="AH41" s="98"/>
      <c r="AI41" s="98"/>
      <c r="AJ41" s="98"/>
      <c r="AK41" s="98"/>
      <c r="AL41" s="110"/>
      <c r="AM41" s="154">
        <f t="shared" ca="1" si="8"/>
        <v>0</v>
      </c>
      <c r="AN41" s="160">
        <f t="shared" ca="1" si="9"/>
        <v>1</v>
      </c>
      <c r="AO41" s="164">
        <f t="shared" ca="1" si="10"/>
        <v>1</v>
      </c>
      <c r="AP41" s="164">
        <f t="shared" ca="1" si="11"/>
        <v>2.5</v>
      </c>
      <c r="AQ41" s="164">
        <f t="shared" ca="1" si="12"/>
        <v>1.5</v>
      </c>
      <c r="AR41" s="117"/>
    </row>
    <row r="42" spans="1:44" ht="15.75" customHeight="1">
      <c r="A42" s="100">
        <f>IF(B42&lt;&gt;"", COUNTIF($B$40:B42, "&lt;&gt;"), "")</f>
        <v>3</v>
      </c>
      <c r="B42" s="582" t="s">
        <v>23953</v>
      </c>
      <c r="C42" s="339">
        <f t="shared" ca="1" si="13"/>
        <v>17.557132724209179</v>
      </c>
      <c r="D42" s="330">
        <v>13.194511238054435</v>
      </c>
      <c r="E42" s="98">
        <v>5.1942367250776904</v>
      </c>
      <c r="F42" s="98">
        <v>0</v>
      </c>
      <c r="G42" s="109"/>
      <c r="H42" s="98"/>
      <c r="I42" s="98"/>
      <c r="J42" s="98"/>
      <c r="K42" s="98"/>
      <c r="L42" s="98"/>
      <c r="M42" s="98"/>
      <c r="N42" s="98"/>
      <c r="O42" s="337">
        <f t="shared" ca="1" si="14"/>
        <v>3.2333333333333329</v>
      </c>
      <c r="P42" s="98">
        <v>3.95</v>
      </c>
      <c r="Q42" s="98">
        <v>1.9</v>
      </c>
      <c r="R42" s="612">
        <v>0</v>
      </c>
      <c r="S42" s="608"/>
      <c r="T42" s="608"/>
      <c r="U42" s="608"/>
      <c r="V42" s="608"/>
      <c r="W42" s="608"/>
      <c r="X42" s="608"/>
      <c r="Y42" s="608"/>
      <c r="Z42" s="566"/>
      <c r="AA42" s="337">
        <f t="shared" ca="1" si="6"/>
        <v>10.8936413081222</v>
      </c>
      <c r="AB42" s="98">
        <f t="shared" si="6"/>
        <v>10.393420925292475</v>
      </c>
      <c r="AC42" s="98">
        <f t="shared" si="6"/>
        <v>8.079299931829226</v>
      </c>
      <c r="AD42" s="98">
        <f t="shared" si="7"/>
        <v>3.2363429866156683</v>
      </c>
      <c r="AE42" s="98"/>
      <c r="AF42" s="98"/>
      <c r="AG42" s="98"/>
      <c r="AH42" s="98"/>
      <c r="AI42" s="98"/>
      <c r="AJ42" s="98"/>
      <c r="AK42" s="98"/>
      <c r="AL42" s="110"/>
      <c r="AM42" s="154">
        <f t="shared" ca="1" si="8"/>
        <v>0</v>
      </c>
      <c r="AN42" s="160">
        <f t="shared" ca="1" si="9"/>
        <v>0</v>
      </c>
      <c r="AO42" s="164">
        <f t="shared" ca="1" si="10"/>
        <v>0</v>
      </c>
      <c r="AP42" s="164">
        <f t="shared" ca="1" si="11"/>
        <v>4</v>
      </c>
      <c r="AQ42" s="164">
        <f t="shared" ca="1" si="12"/>
        <v>4</v>
      </c>
      <c r="AR42" s="117"/>
    </row>
    <row r="43" spans="1:44" ht="15.75" customHeight="1">
      <c r="A43" s="100">
        <f>IF(B43&lt;&gt;"", COUNTIF($B$40:B43, "&lt;&gt;"), "")</f>
        <v>4</v>
      </c>
      <c r="B43" s="582" t="s">
        <v>23947</v>
      </c>
      <c r="C43" s="339">
        <f t="shared" ca="1" si="13"/>
        <v>9.9581629208015947</v>
      </c>
      <c r="D43" s="330">
        <v>10.443824067459932</v>
      </c>
      <c r="E43" s="98">
        <v>0</v>
      </c>
      <c r="F43" s="98">
        <v>0</v>
      </c>
      <c r="G43" s="109" t="s">
        <v>23948</v>
      </c>
      <c r="H43" s="98"/>
      <c r="I43" s="98"/>
      <c r="J43" s="98"/>
      <c r="K43" s="98"/>
      <c r="L43" s="98"/>
      <c r="M43" s="98"/>
      <c r="N43" s="98"/>
      <c r="O43" s="337">
        <f t="shared" ca="1" si="14"/>
        <v>10.4</v>
      </c>
      <c r="P43" s="98">
        <v>9.8000000000000007</v>
      </c>
      <c r="Q43" s="98">
        <v>0</v>
      </c>
      <c r="R43" s="612">
        <v>0</v>
      </c>
      <c r="S43" s="608"/>
      <c r="T43" s="608"/>
      <c r="U43" s="608"/>
      <c r="V43" s="608"/>
      <c r="W43" s="608"/>
      <c r="X43" s="608"/>
      <c r="Y43" s="608"/>
      <c r="Z43" s="566"/>
      <c r="AA43" s="337">
        <f t="shared" ca="1" si="6"/>
        <v>6.1787227248942109</v>
      </c>
      <c r="AB43" s="98">
        <f t="shared" si="6"/>
        <v>8.2266828717193743</v>
      </c>
      <c r="AC43" s="98">
        <f t="shared" si="6"/>
        <v>0</v>
      </c>
      <c r="AD43" s="98">
        <v>0</v>
      </c>
      <c r="AE43" s="98"/>
      <c r="AF43" s="98"/>
      <c r="AG43" s="98"/>
      <c r="AH43" s="98"/>
      <c r="AI43" s="98"/>
      <c r="AJ43" s="98"/>
      <c r="AK43" s="98"/>
      <c r="AL43" s="110"/>
      <c r="AM43" s="154">
        <f t="shared" ref="AM43" ca="1" si="15">VLOOKUP("D", INDIRECT("'" &amp; B43 &amp; "'!A:B"), 2, FALSE)</f>
        <v>0</v>
      </c>
      <c r="AN43" s="160">
        <f t="shared" ref="AN43" ca="1" si="16">VLOOKUP("M", INDIRECT("'" &amp; B43 &amp; "'!A:B"), 2, FALSE)</f>
        <v>0</v>
      </c>
      <c r="AO43" s="164">
        <f t="shared" ref="AO43" ca="1" si="17">AN43+(AM43*2)</f>
        <v>0</v>
      </c>
      <c r="AP43" s="164">
        <f t="shared" ref="AP43" ca="1" si="18">VLOOKUP("Artigos Produzidos", INDIRECT("'" &amp; B43 &amp; "'!A:B"), 2, FALSE)</f>
        <v>1</v>
      </c>
      <c r="AQ43" s="164">
        <f t="shared" ref="AQ43" ca="1" si="19">AP43-AO43</f>
        <v>1</v>
      </c>
    </row>
    <row r="44" spans="1:44" ht="15.75" customHeight="1">
      <c r="A44" s="100">
        <f>IF(B44&lt;&gt;"", COUNTIF($B$40:B44, "&lt;&gt;"), "")</f>
        <v>5</v>
      </c>
      <c r="B44" s="582" t="s">
        <v>53915</v>
      </c>
      <c r="C44" s="339">
        <f t="shared" ca="1" si="13"/>
        <v>4</v>
      </c>
      <c r="D44" s="330">
        <v>4</v>
      </c>
      <c r="E44" s="98">
        <v>4</v>
      </c>
      <c r="F44" s="340"/>
      <c r="G44" s="109"/>
      <c r="H44" s="98"/>
      <c r="I44" s="98"/>
      <c r="J44" s="98"/>
      <c r="K44" s="98"/>
      <c r="L44" s="98"/>
      <c r="M44" s="98"/>
      <c r="N44" s="98"/>
      <c r="O44" s="337">
        <f t="shared" ca="1" si="14"/>
        <v>0</v>
      </c>
      <c r="P44" s="98">
        <v>0</v>
      </c>
      <c r="Q44" s="98">
        <v>0</v>
      </c>
      <c r="R44" s="612"/>
      <c r="S44" s="608" t="s">
        <v>23948</v>
      </c>
      <c r="T44" s="608"/>
      <c r="U44" s="608"/>
      <c r="V44" s="608"/>
      <c r="W44" s="608"/>
      <c r="X44" s="608"/>
      <c r="Y44" s="608"/>
      <c r="Z44" s="566"/>
      <c r="AA44" s="337">
        <f t="shared" ca="1" si="6"/>
        <v>2.4818725196742806</v>
      </c>
      <c r="AB44" s="98">
        <f t="shared" si="6"/>
        <v>3.1508316565199306</v>
      </c>
      <c r="AC44" s="98">
        <f t="shared" si="6"/>
        <v>6.2217417953421315</v>
      </c>
      <c r="AD44" s="98"/>
      <c r="AE44" s="98"/>
      <c r="AF44" s="98"/>
      <c r="AG44" s="98"/>
      <c r="AH44" s="98"/>
      <c r="AI44" s="98"/>
      <c r="AJ44" s="98"/>
      <c r="AK44" s="98"/>
      <c r="AL44" s="110"/>
      <c r="AM44" s="154">
        <f t="shared" ca="1" si="8"/>
        <v>0</v>
      </c>
      <c r="AN44" s="160">
        <f t="shared" ca="1" si="9"/>
        <v>0</v>
      </c>
      <c r="AO44" s="164">
        <f t="shared" ca="1" si="10"/>
        <v>0</v>
      </c>
      <c r="AP44" s="164">
        <f t="shared" ca="1" si="11"/>
        <v>0</v>
      </c>
      <c r="AQ44" s="164">
        <f t="shared" ca="1" si="12"/>
        <v>0</v>
      </c>
      <c r="AR44" s="117"/>
    </row>
    <row r="45" spans="1:44" ht="15.75" customHeight="1">
      <c r="A45" s="100">
        <f>IF(B45&lt;&gt;"", COUNTIF($B$40:B45, "&lt;&gt;"), "")</f>
        <v>6</v>
      </c>
      <c r="B45" s="364" t="s">
        <v>23951</v>
      </c>
      <c r="C45" s="339">
        <f t="shared" ca="1" si="13"/>
        <v>0</v>
      </c>
      <c r="D45" s="330">
        <v>0</v>
      </c>
      <c r="E45" s="98">
        <v>0</v>
      </c>
      <c r="F45" s="340"/>
      <c r="G45" s="98"/>
      <c r="H45" s="98"/>
      <c r="I45" s="98"/>
      <c r="J45" s="98"/>
      <c r="K45" s="98"/>
      <c r="L45" s="98"/>
      <c r="M45" s="98"/>
      <c r="N45" s="98"/>
      <c r="O45" s="337">
        <f t="shared" ca="1" si="14"/>
        <v>0</v>
      </c>
      <c r="P45" s="98">
        <v>0</v>
      </c>
      <c r="Q45" s="98">
        <v>0</v>
      </c>
      <c r="R45" s="612"/>
      <c r="S45" s="608"/>
      <c r="T45" s="608"/>
      <c r="U45" s="608"/>
      <c r="V45" s="608"/>
      <c r="W45" s="608"/>
      <c r="X45" s="608"/>
      <c r="Y45" s="608"/>
      <c r="Z45" s="566"/>
      <c r="AA45" s="337">
        <f t="shared" ca="1" si="6"/>
        <v>0</v>
      </c>
      <c r="AB45" s="98">
        <f t="shared" si="6"/>
        <v>0</v>
      </c>
      <c r="AC45" s="98">
        <f t="shared" si="6"/>
        <v>0</v>
      </c>
      <c r="AD45" s="98"/>
      <c r="AE45" s="98"/>
      <c r="AF45" s="98"/>
      <c r="AG45" s="98"/>
      <c r="AH45" s="98"/>
      <c r="AI45" s="98"/>
      <c r="AJ45" s="98"/>
      <c r="AK45" s="98"/>
      <c r="AL45" s="110"/>
      <c r="AM45" s="154">
        <f t="shared" ca="1" si="8"/>
        <v>0</v>
      </c>
      <c r="AN45" s="160">
        <f t="shared" ca="1" si="9"/>
        <v>0</v>
      </c>
      <c r="AO45" s="164">
        <f t="shared" ca="1" si="10"/>
        <v>0</v>
      </c>
      <c r="AP45" s="164">
        <f t="shared" ca="1" si="11"/>
        <v>0</v>
      </c>
      <c r="AQ45" s="164">
        <f t="shared" ca="1" si="12"/>
        <v>0</v>
      </c>
    </row>
    <row r="46" spans="1:44" ht="15.75" customHeight="1">
      <c r="A46" s="100">
        <f>IF(B46&lt;&gt;"", COUNTIF($B$40:B46, "&lt;&gt;"), "")</f>
        <v>7</v>
      </c>
      <c r="B46" s="582" t="s">
        <v>60661</v>
      </c>
      <c r="C46" s="339">
        <f t="shared" ca="1" si="13"/>
        <v>0</v>
      </c>
      <c r="D46" s="330">
        <v>0</v>
      </c>
      <c r="E46" s="98">
        <v>0</v>
      </c>
      <c r="F46" s="341"/>
      <c r="G46" s="109"/>
      <c r="H46" s="98"/>
      <c r="I46" s="98"/>
      <c r="J46" s="98"/>
      <c r="K46" s="98"/>
      <c r="L46" s="98"/>
      <c r="M46" s="98"/>
      <c r="N46" s="98"/>
      <c r="O46" s="337">
        <f t="shared" ca="1" si="14"/>
        <v>0</v>
      </c>
      <c r="P46" s="98">
        <v>0</v>
      </c>
      <c r="Q46" s="98">
        <v>0</v>
      </c>
      <c r="R46" s="612"/>
      <c r="S46" s="608" t="s">
        <v>23948</v>
      </c>
      <c r="T46" s="608"/>
      <c r="U46" s="608"/>
      <c r="V46" s="608"/>
      <c r="W46" s="608"/>
      <c r="X46" s="608"/>
      <c r="Y46" s="608"/>
      <c r="Z46" s="566"/>
      <c r="AA46" s="337">
        <f t="shared" ca="1" si="6"/>
        <v>0</v>
      </c>
      <c r="AB46" s="98">
        <f t="shared" si="6"/>
        <v>0</v>
      </c>
      <c r="AC46" s="98">
        <f t="shared" si="6"/>
        <v>0</v>
      </c>
      <c r="AD46" s="98"/>
      <c r="AE46" s="98" t="s">
        <v>23948</v>
      </c>
      <c r="AF46" s="98"/>
      <c r="AG46" s="98"/>
      <c r="AH46" s="98"/>
      <c r="AI46" s="98"/>
      <c r="AJ46" s="98"/>
      <c r="AK46" s="98"/>
      <c r="AL46" s="110"/>
      <c r="AM46" s="154">
        <f t="shared" ca="1" si="8"/>
        <v>0</v>
      </c>
      <c r="AN46" s="160">
        <f t="shared" ca="1" si="9"/>
        <v>0</v>
      </c>
      <c r="AO46" s="164">
        <f t="shared" ca="1" si="10"/>
        <v>0</v>
      </c>
      <c r="AP46" s="164">
        <f t="shared" ca="1" si="11"/>
        <v>0</v>
      </c>
      <c r="AQ46" s="164">
        <f t="shared" ca="1" si="12"/>
        <v>0</v>
      </c>
    </row>
    <row r="47" spans="1:44" ht="15.75" customHeight="1">
      <c r="A47" s="100">
        <f>IF(B47&lt;&gt;"", COUNTIF($B$40:B47, "&lt;&gt;"), "")</f>
        <v>8</v>
      </c>
      <c r="B47" s="582" t="s">
        <v>53980</v>
      </c>
      <c r="C47" s="339">
        <f t="shared" ca="1" si="13"/>
        <v>0</v>
      </c>
      <c r="D47" s="330"/>
      <c r="E47" s="98"/>
      <c r="F47" s="98"/>
      <c r="G47" s="109" t="s">
        <v>23948</v>
      </c>
      <c r="H47" s="98"/>
      <c r="I47" s="98"/>
      <c r="J47" s="98"/>
      <c r="K47" s="98"/>
      <c r="L47" s="98"/>
      <c r="M47" s="98"/>
      <c r="N47" s="98"/>
      <c r="O47" s="337">
        <f t="shared" ca="1" si="14"/>
        <v>0</v>
      </c>
      <c r="P47" s="98"/>
      <c r="Q47" s="98"/>
      <c r="R47" s="612"/>
      <c r="S47" s="608"/>
      <c r="T47" s="608"/>
      <c r="U47" s="608"/>
      <c r="V47" s="608"/>
      <c r="W47" s="608"/>
      <c r="X47" s="608"/>
      <c r="Y47" s="608"/>
      <c r="Z47" s="566"/>
      <c r="AA47" s="337">
        <f ca="1">100*C47/C$52</f>
        <v>0</v>
      </c>
      <c r="AB47" s="98">
        <f>100*D47/D$52</f>
        <v>0</v>
      </c>
      <c r="AC47" s="98"/>
      <c r="AD47" s="98"/>
      <c r="AE47" s="98"/>
      <c r="AF47" s="98"/>
      <c r="AG47" s="98"/>
      <c r="AH47" s="98"/>
      <c r="AI47" s="98"/>
      <c r="AJ47" s="98"/>
      <c r="AK47" s="98"/>
      <c r="AL47" s="110"/>
      <c r="AM47" s="154">
        <f t="shared" ref="AM47:AM50" ca="1" si="20">VLOOKUP("D", INDIRECT("'" &amp; B47 &amp; "'!A:B"), 2, FALSE)</f>
        <v>0</v>
      </c>
      <c r="AN47" s="160">
        <f t="shared" ref="AN47:AN50" ca="1" si="21">VLOOKUP("M", INDIRECT("'" &amp; B47 &amp; "'!A:B"), 2, FALSE)</f>
        <v>0</v>
      </c>
      <c r="AO47" s="164">
        <f t="shared" ref="AO47:AO50" ca="1" si="22">AN47+(AM47*2)</f>
        <v>0</v>
      </c>
      <c r="AP47" s="164">
        <f t="shared" ref="AP47:AP50" ca="1" si="23">VLOOKUP("Artigos Produzidos", INDIRECT("'" &amp; B47 &amp; "'!A:B"), 2, FALSE)</f>
        <v>0</v>
      </c>
      <c r="AQ47" s="164">
        <f t="shared" ref="AQ47:AQ50" ca="1" si="24">AP47-AO47</f>
        <v>0</v>
      </c>
    </row>
    <row r="48" spans="1:44" ht="15.75" customHeight="1">
      <c r="A48" s="100">
        <f>IF(B48&lt;&gt;"", COUNTIF($B$40:B48, "&lt;&gt;"), "")</f>
        <v>9</v>
      </c>
      <c r="B48" s="582" t="s">
        <v>60743</v>
      </c>
      <c r="C48" s="339">
        <f t="shared" ca="1" si="13"/>
        <v>4</v>
      </c>
      <c r="D48" s="330"/>
      <c r="E48" s="98"/>
      <c r="F48" s="98"/>
      <c r="G48" s="109"/>
      <c r="H48" s="98"/>
      <c r="I48" s="98"/>
      <c r="J48" s="98"/>
      <c r="K48" s="98"/>
      <c r="L48" s="98"/>
      <c r="M48" s="98"/>
      <c r="N48" s="98"/>
      <c r="O48" s="337">
        <f t="shared" ca="1" si="14"/>
        <v>0</v>
      </c>
      <c r="P48" s="98"/>
      <c r="Q48" s="98"/>
      <c r="R48" s="340"/>
      <c r="S48" s="608"/>
      <c r="T48" s="608"/>
      <c r="U48" s="608"/>
      <c r="V48" s="608"/>
      <c r="W48" s="608"/>
      <c r="X48" s="608"/>
      <c r="Y48" s="608"/>
      <c r="Z48" s="566"/>
      <c r="AA48" s="337">
        <f ca="1">100*C48/C$52</f>
        <v>2.4818725196742806</v>
      </c>
      <c r="AB48" s="98"/>
      <c r="AC48" s="98"/>
      <c r="AD48" s="98"/>
      <c r="AE48" s="98"/>
      <c r="AF48" s="98"/>
      <c r="AG48" s="98"/>
      <c r="AH48" s="98"/>
      <c r="AI48" s="98"/>
      <c r="AJ48" s="98"/>
      <c r="AK48" s="98"/>
      <c r="AL48" s="110"/>
      <c r="AM48" s="154">
        <f t="shared" ca="1" si="20"/>
        <v>0</v>
      </c>
      <c r="AN48" s="160">
        <f t="shared" ca="1" si="21"/>
        <v>0</v>
      </c>
      <c r="AO48" s="164">
        <f t="shared" ca="1" si="22"/>
        <v>0</v>
      </c>
      <c r="AP48" s="164">
        <f t="shared" ca="1" si="23"/>
        <v>0</v>
      </c>
      <c r="AQ48" s="164">
        <f t="shared" ca="1" si="24"/>
        <v>0</v>
      </c>
    </row>
    <row r="49" spans="1:43" ht="15.75" customHeight="1">
      <c r="A49" s="100">
        <f>IF(B49&lt;&gt;"", COUNTIF($B$40:B49, "&lt;&gt;"), "")</f>
        <v>10</v>
      </c>
      <c r="B49" s="582" t="s">
        <v>60745</v>
      </c>
      <c r="C49" s="339">
        <f t="shared" ca="1" si="13"/>
        <v>0</v>
      </c>
      <c r="D49" s="330"/>
      <c r="E49" s="98"/>
      <c r="F49" s="98"/>
      <c r="G49" s="109"/>
      <c r="H49" s="98"/>
      <c r="I49" s="98"/>
      <c r="J49" s="98"/>
      <c r="K49" s="98"/>
      <c r="L49" s="98"/>
      <c r="M49" s="98"/>
      <c r="N49" s="98"/>
      <c r="O49" s="337">
        <f t="shared" ca="1" si="14"/>
        <v>0</v>
      </c>
      <c r="P49" s="117"/>
      <c r="Q49" s="98"/>
      <c r="R49" s="340"/>
      <c r="S49" s="608"/>
      <c r="T49" s="608"/>
      <c r="U49" s="608"/>
      <c r="V49" s="608"/>
      <c r="W49" s="608"/>
      <c r="X49" s="608"/>
      <c r="Y49" s="608"/>
      <c r="Z49" s="566"/>
      <c r="AA49" s="337">
        <f ca="1">100*C49/C$52</f>
        <v>0</v>
      </c>
      <c r="AB49" s="98"/>
      <c r="AC49" s="98"/>
      <c r="AD49" s="98"/>
      <c r="AE49" s="98"/>
      <c r="AF49" s="98"/>
      <c r="AG49" s="98"/>
      <c r="AH49" s="98"/>
      <c r="AI49" s="98"/>
      <c r="AJ49" s="98"/>
      <c r="AK49" s="98"/>
      <c r="AL49" s="110"/>
      <c r="AM49" s="154">
        <f t="shared" ca="1" si="20"/>
        <v>0</v>
      </c>
      <c r="AN49" s="160">
        <f t="shared" ca="1" si="21"/>
        <v>0</v>
      </c>
      <c r="AO49" s="164">
        <f t="shared" ca="1" si="22"/>
        <v>0</v>
      </c>
      <c r="AP49" s="164">
        <f t="shared" ca="1" si="23"/>
        <v>0</v>
      </c>
      <c r="AQ49" s="164">
        <f t="shared" ca="1" si="24"/>
        <v>0</v>
      </c>
    </row>
    <row r="50" spans="1:43" ht="15.75" customHeight="1" thickBot="1">
      <c r="A50" s="100">
        <f>IF(B50&lt;&gt;"", COUNTIF($B$40:B50, "&lt;&gt;"), "")</f>
        <v>11</v>
      </c>
      <c r="B50" s="582" t="s">
        <v>66419</v>
      </c>
      <c r="C50" s="339">
        <f t="shared" ca="1" si="13"/>
        <v>5.6614108144542907</v>
      </c>
      <c r="D50" s="330"/>
      <c r="E50" s="98"/>
      <c r="F50" s="98"/>
      <c r="G50" s="109"/>
      <c r="H50" s="98"/>
      <c r="I50" s="98"/>
      <c r="J50" s="98"/>
      <c r="K50" s="98"/>
      <c r="L50" s="98"/>
      <c r="M50" s="98"/>
      <c r="N50" s="98"/>
      <c r="O50" s="336">
        <f t="shared" ca="1" si="14"/>
        <v>2.9</v>
      </c>
      <c r="P50" s="121"/>
      <c r="Q50" s="111"/>
      <c r="R50" s="342"/>
      <c r="S50" s="218"/>
      <c r="T50" s="218"/>
      <c r="U50" s="218"/>
      <c r="V50" s="218"/>
      <c r="W50" s="218"/>
      <c r="X50" s="218"/>
      <c r="Y50" s="218"/>
      <c r="Z50" s="567"/>
      <c r="AA50" s="336">
        <f ca="1">100*C50/C$52</f>
        <v>3.5127249807452228</v>
      </c>
      <c r="AB50" s="111"/>
      <c r="AC50" s="111"/>
      <c r="AD50" s="111"/>
      <c r="AE50" s="111"/>
      <c r="AF50" s="111"/>
      <c r="AG50" s="111"/>
      <c r="AH50" s="111"/>
      <c r="AI50" s="111"/>
      <c r="AJ50" s="111"/>
      <c r="AK50" s="111"/>
      <c r="AL50" s="338"/>
      <c r="AM50" s="613">
        <f t="shared" ca="1" si="20"/>
        <v>0</v>
      </c>
      <c r="AN50" s="614">
        <f t="shared" ca="1" si="21"/>
        <v>0</v>
      </c>
      <c r="AO50" s="583">
        <f t="shared" ca="1" si="22"/>
        <v>0</v>
      </c>
      <c r="AP50" s="583">
        <f t="shared" ca="1" si="23"/>
        <v>1</v>
      </c>
      <c r="AQ50" s="583">
        <f t="shared" ca="1" si="24"/>
        <v>1</v>
      </c>
    </row>
    <row r="51" spans="1:43" ht="15.75" customHeight="1">
      <c r="A51" s="632" t="s">
        <v>2127</v>
      </c>
      <c r="B51" s="633"/>
      <c r="C51" s="161">
        <f ca="1">AVERAGE(C40:C50)</f>
        <v>14.651693862345802</v>
      </c>
      <c r="D51" s="333">
        <f>AVERAGE(D40:D49)</f>
        <v>18.135801392185765</v>
      </c>
      <c r="E51" s="118">
        <v>7.1434086958924432</v>
      </c>
      <c r="F51" s="118">
        <f>AVERAGE(F40:F46)</f>
        <v>3</v>
      </c>
      <c r="G51" s="118"/>
      <c r="H51" s="166"/>
      <c r="I51" s="166"/>
      <c r="J51" s="166"/>
      <c r="K51" s="119"/>
      <c r="L51" s="119"/>
      <c r="M51" s="119"/>
      <c r="N51" s="120"/>
      <c r="O51" s="580">
        <f ca="1">IFERROR(AVERAGE(O40:O49),"")</f>
        <v>2.2559999999999998</v>
      </c>
      <c r="P51" s="118">
        <f>IFERROR(AVERAGE(P40:P49),"")</f>
        <v>2.8571428571428572</v>
      </c>
      <c r="Q51" s="118">
        <v>1.6666666666666701</v>
      </c>
      <c r="R51" s="119">
        <f t="shared" ref="R51:Z51" si="25">IFERROR(AVERAGE(R40:R46),"")</f>
        <v>0</v>
      </c>
      <c r="S51" s="609" t="str">
        <f t="shared" si="25"/>
        <v/>
      </c>
      <c r="T51" s="609" t="str">
        <f t="shared" si="25"/>
        <v/>
      </c>
      <c r="U51" s="609" t="str">
        <f t="shared" si="25"/>
        <v/>
      </c>
      <c r="V51" s="609" t="str">
        <f t="shared" si="25"/>
        <v/>
      </c>
      <c r="W51" s="609" t="str">
        <f t="shared" si="25"/>
        <v/>
      </c>
      <c r="X51" s="609" t="str">
        <f t="shared" si="25"/>
        <v/>
      </c>
      <c r="Y51" s="609" t="str">
        <f t="shared" si="25"/>
        <v/>
      </c>
      <c r="Z51" s="610" t="str">
        <f t="shared" si="25"/>
        <v/>
      </c>
      <c r="AA51" s="337">
        <f ca="1">AVERAGE(AA40:AA50)</f>
        <v>9.0909090909090917</v>
      </c>
      <c r="AB51" s="98">
        <f>AVERAGE(AB40:AB47)</f>
        <v>12.5</v>
      </c>
      <c r="AC51" s="98">
        <f>AVERAGE(AC40:AC46)</f>
        <v>10.4320923012338</v>
      </c>
      <c r="AD51" s="328"/>
      <c r="AE51" s="328"/>
      <c r="AF51" s="328"/>
      <c r="AG51" s="328"/>
      <c r="AH51" s="328"/>
      <c r="AI51" s="328"/>
      <c r="AJ51" s="328"/>
      <c r="AK51" s="109" t="s">
        <v>39</v>
      </c>
      <c r="AL51" s="343"/>
      <c r="AM51" s="533">
        <f ca="1">AVERAGE(AM19:AM46)</f>
        <v>4.4717241379310346</v>
      </c>
      <c r="AN51" s="534">
        <f ca="1">AVERAGE(AN19:AN46)</f>
        <v>5.2427586206896555</v>
      </c>
      <c r="AO51" s="534">
        <f ca="1">AVERAGE(AO19:AO46)</f>
        <v>14.186206896551726</v>
      </c>
      <c r="AP51" s="534">
        <f ca="1">AVERAGE(AP19:AP46)</f>
        <v>15.729655172413793</v>
      </c>
      <c r="AQ51" s="534">
        <f ca="1">AVERAGE(AQ19:AQ46)</f>
        <v>1.5434482758620689</v>
      </c>
    </row>
    <row r="52" spans="1:43" ht="15.75" customHeight="1" thickBot="1">
      <c r="A52" s="634" t="s">
        <v>2128</v>
      </c>
      <c r="B52" s="635"/>
      <c r="C52" s="583">
        <f ca="1">SUM(C40:C50)</f>
        <v>161.16863248580381</v>
      </c>
      <c r="D52" s="336">
        <f>SUM(D40:D49)</f>
        <v>126.95060974530037</v>
      </c>
      <c r="E52" s="111">
        <v>64.290678263031992</v>
      </c>
      <c r="F52" s="111">
        <f>SUM(F40:F46)</f>
        <v>12</v>
      </c>
      <c r="G52" s="111"/>
      <c r="H52" s="167"/>
      <c r="I52" s="167"/>
      <c r="J52" s="167"/>
      <c r="K52" s="121"/>
      <c r="L52" s="121"/>
      <c r="M52" s="121"/>
      <c r="N52" s="122"/>
      <c r="O52" s="611"/>
      <c r="P52" s="121"/>
      <c r="Q52" s="123"/>
      <c r="R52" s="121"/>
      <c r="S52" s="121"/>
      <c r="T52" s="123"/>
      <c r="U52" s="123"/>
      <c r="V52" s="123"/>
      <c r="W52" s="123"/>
      <c r="X52" s="123"/>
      <c r="Y52" s="123"/>
      <c r="Z52" s="124"/>
      <c r="AA52" s="334">
        <f ca="1">SUM(AA40:AA50)</f>
        <v>100.00000000000001</v>
      </c>
      <c r="AB52" s="167">
        <f>SUM(AB40:AB47)</f>
        <v>100</v>
      </c>
      <c r="AC52" s="111">
        <f>SUM(AC40:AC46)</f>
        <v>73.024646108636603</v>
      </c>
      <c r="AD52" s="123"/>
      <c r="AE52" s="123"/>
      <c r="AF52" s="123"/>
      <c r="AG52" s="123"/>
      <c r="AH52" s="123"/>
      <c r="AI52" s="123"/>
      <c r="AJ52" s="123"/>
      <c r="AK52" s="123"/>
      <c r="AL52" s="124"/>
      <c r="AM52" s="157">
        <f ca="1">SUM(AM19:AM46)</f>
        <v>111.79310344827586</v>
      </c>
      <c r="AN52" s="162">
        <f ca="1">SUM(AN19:AN46)</f>
        <v>131.06896551724139</v>
      </c>
      <c r="AO52" s="162">
        <f ca="1">SUM(AO19:AO46)</f>
        <v>354.65517241379314</v>
      </c>
      <c r="AP52" s="165">
        <f ca="1">SUM(AP19:AP46)</f>
        <v>393.24137931034483</v>
      </c>
      <c r="AQ52" s="165">
        <f ca="1">SUM(AQ19:AQ46)</f>
        <v>38.586206896551722</v>
      </c>
    </row>
    <row r="53" spans="1:43" ht="15.75" customHeight="1" thickBot="1">
      <c r="A53" s="95"/>
      <c r="B53" s="103"/>
      <c r="C53" s="103"/>
      <c r="D53" s="103"/>
      <c r="E53" s="103"/>
      <c r="F53" s="104"/>
      <c r="G53" s="104"/>
      <c r="H53" s="104"/>
      <c r="I53" s="104"/>
      <c r="J53" s="104"/>
      <c r="K53" s="104"/>
      <c r="L53" s="104"/>
      <c r="M53" s="104"/>
      <c r="N53" s="96"/>
      <c r="O53" s="96"/>
      <c r="P53" s="96"/>
      <c r="Q53" s="96"/>
      <c r="R53" s="96"/>
      <c r="S53" s="96"/>
      <c r="T53" s="96"/>
      <c r="U53" s="96"/>
      <c r="V53" s="96"/>
      <c r="W53" s="96"/>
      <c r="X53" s="96"/>
      <c r="Y53" s="96"/>
      <c r="Z53" s="96"/>
      <c r="AA53" s="96"/>
      <c r="AB53" s="96"/>
      <c r="AC53" s="96"/>
      <c r="AD53" s="96"/>
      <c r="AE53" s="96"/>
      <c r="AF53" s="96"/>
      <c r="AG53" s="96"/>
      <c r="AH53" s="96"/>
      <c r="AI53" s="96"/>
      <c r="AJ53" s="96"/>
      <c r="AK53" s="96"/>
      <c r="AL53" s="96"/>
      <c r="AM53" s="95"/>
      <c r="AN53" s="95"/>
      <c r="AO53" s="95"/>
      <c r="AP53" s="95"/>
      <c r="AQ53" s="101"/>
    </row>
    <row r="54" spans="1:43" ht="15.75" customHeight="1">
      <c r="A54" s="95"/>
      <c r="B54" s="173" t="s">
        <v>2134</v>
      </c>
      <c r="C54" s="209">
        <f ca="1">0.3*C35</f>
        <v>42.336131303658838</v>
      </c>
      <c r="D54" s="169">
        <f>0.3*D35</f>
        <v>46.236538561502591</v>
      </c>
      <c r="E54" s="169">
        <v>46.291510464686013</v>
      </c>
      <c r="F54" s="169">
        <f t="shared" ref="F54:N54" si="26">0.3*F35</f>
        <v>48.149130792618294</v>
      </c>
      <c r="G54" s="169">
        <f t="shared" si="26"/>
        <v>55.077112868216219</v>
      </c>
      <c r="H54" s="169">
        <f t="shared" si="26"/>
        <v>46.312794126848189</v>
      </c>
      <c r="I54" s="169">
        <f t="shared" si="26"/>
        <v>47.098097283903343</v>
      </c>
      <c r="J54" s="169">
        <f t="shared" si="26"/>
        <v>41.918959014082823</v>
      </c>
      <c r="K54" s="169">
        <f t="shared" si="26"/>
        <v>45.016748795445181</v>
      </c>
      <c r="L54" s="169">
        <f t="shared" si="26"/>
        <v>58.684262796057119</v>
      </c>
      <c r="M54" s="169">
        <f t="shared" si="26"/>
        <v>58.553181243264063</v>
      </c>
      <c r="N54" s="170">
        <f t="shared" si="26"/>
        <v>58.363979653738753</v>
      </c>
      <c r="O54" s="217"/>
      <c r="P54" s="217"/>
      <c r="Q54" s="105"/>
      <c r="R54" s="105"/>
      <c r="S54" s="105"/>
      <c r="T54" s="105"/>
      <c r="U54" s="105"/>
      <c r="V54" s="105"/>
      <c r="W54" s="105"/>
      <c r="X54" s="105"/>
      <c r="Y54" s="105"/>
      <c r="Z54" s="105"/>
      <c r="AA54" s="105"/>
      <c r="AB54" s="105"/>
      <c r="AC54" s="105"/>
      <c r="AD54" s="105"/>
      <c r="AE54" s="105"/>
      <c r="AF54" s="105"/>
      <c r="AG54" s="105"/>
      <c r="AH54" s="105"/>
      <c r="AI54" s="105"/>
      <c r="AJ54" s="105"/>
      <c r="AK54" s="105"/>
      <c r="AL54" s="104"/>
      <c r="AM54" s="104"/>
      <c r="AN54" s="96"/>
      <c r="AO54" s="95"/>
      <c r="AP54" s="95"/>
      <c r="AQ54" s="95"/>
    </row>
    <row r="55" spans="1:43" ht="13.5" customHeight="1" thickBot="1">
      <c r="A55" s="95"/>
      <c r="B55" s="174" t="s">
        <v>2135</v>
      </c>
      <c r="C55" s="208">
        <f ca="1">0.2*C35</f>
        <v>28.224087535772561</v>
      </c>
      <c r="D55" s="171">
        <f>0.2*D35</f>
        <v>30.824359041001731</v>
      </c>
      <c r="E55" s="171">
        <v>30.861006976457347</v>
      </c>
      <c r="F55" s="171">
        <f t="shared" ref="F55:N55" si="27">0.2*F35</f>
        <v>32.099420528412196</v>
      </c>
      <c r="G55" s="171">
        <f t="shared" si="27"/>
        <v>36.718075245477479</v>
      </c>
      <c r="H55" s="171">
        <f t="shared" si="27"/>
        <v>30.875196084565459</v>
      </c>
      <c r="I55" s="171">
        <f t="shared" si="27"/>
        <v>31.398731522602233</v>
      </c>
      <c r="J55" s="171">
        <f t="shared" si="27"/>
        <v>27.945972676055217</v>
      </c>
      <c r="K55" s="171">
        <f t="shared" si="27"/>
        <v>30.011165863630126</v>
      </c>
      <c r="L55" s="171">
        <f t="shared" si="27"/>
        <v>39.122841864038087</v>
      </c>
      <c r="M55" s="171">
        <f t="shared" si="27"/>
        <v>39.035454162176052</v>
      </c>
      <c r="N55" s="172">
        <f t="shared" si="27"/>
        <v>38.909319769159168</v>
      </c>
      <c r="O55" s="217"/>
      <c r="P55" s="217"/>
      <c r="Q55" s="105"/>
      <c r="R55" s="105"/>
      <c r="S55" s="105"/>
      <c r="T55" s="105"/>
      <c r="U55" s="105"/>
      <c r="V55" s="105"/>
      <c r="W55" s="105"/>
      <c r="X55" s="105"/>
      <c r="Y55" s="105"/>
      <c r="Z55" s="105"/>
      <c r="AA55" s="105"/>
      <c r="AB55" s="105"/>
      <c r="AC55" s="105"/>
      <c r="AD55" s="105"/>
      <c r="AE55" s="105"/>
      <c r="AF55" s="105"/>
      <c r="AG55" s="105"/>
      <c r="AH55" s="105"/>
      <c r="AI55" s="105"/>
      <c r="AJ55" s="105"/>
      <c r="AK55" s="105"/>
      <c r="AL55" s="104"/>
      <c r="AM55" s="104"/>
      <c r="AN55" s="96"/>
      <c r="AO55" s="95"/>
      <c r="AP55" s="95"/>
      <c r="AQ55" s="95"/>
    </row>
    <row r="56" spans="1:43" ht="15" customHeight="1">
      <c r="C56" s="168" t="s">
        <v>2136</v>
      </c>
      <c r="F56" s="106"/>
      <c r="G56" s="106"/>
      <c r="H56" s="106"/>
      <c r="I56" s="106"/>
      <c r="J56" s="106"/>
      <c r="K56" s="106"/>
      <c r="L56" s="106"/>
      <c r="M56" s="106"/>
    </row>
    <row r="58" spans="1:43" ht="15" customHeight="1">
      <c r="E58" s="636" t="s">
        <v>53979</v>
      </c>
      <c r="F58" s="636"/>
      <c r="G58" s="636"/>
      <c r="H58" s="636"/>
      <c r="J58"/>
      <c r="K58"/>
      <c r="L58"/>
      <c r="M58"/>
      <c r="N58"/>
      <c r="O58"/>
      <c r="P58"/>
    </row>
    <row r="59" spans="1:43" ht="25.2" customHeight="1">
      <c r="E59" s="631" t="s">
        <v>53966</v>
      </c>
      <c r="F59" s="631"/>
      <c r="G59" s="219" t="s">
        <v>53967</v>
      </c>
      <c r="H59" s="220" t="s">
        <v>53968</v>
      </c>
      <c r="J59"/>
      <c r="K59"/>
      <c r="L59"/>
      <c r="M59"/>
      <c r="N59"/>
      <c r="O59"/>
      <c r="P59"/>
    </row>
    <row r="60" spans="1:43" ht="15" customHeight="1">
      <c r="E60" s="143" t="s">
        <v>53996</v>
      </c>
      <c r="H60" s="215">
        <v>2024</v>
      </c>
      <c r="J60"/>
      <c r="K60"/>
      <c r="L60"/>
      <c r="M60"/>
      <c r="N60"/>
      <c r="O60"/>
      <c r="P60"/>
    </row>
    <row r="61" spans="1:43" ht="15" customHeight="1">
      <c r="E61" s="97" t="s">
        <v>53969</v>
      </c>
      <c r="G61" s="216">
        <v>45210</v>
      </c>
      <c r="H61" s="215">
        <v>2023</v>
      </c>
      <c r="J61"/>
      <c r="K61"/>
      <c r="L61"/>
      <c r="M61"/>
      <c r="N61"/>
      <c r="O61"/>
      <c r="P61"/>
    </row>
    <row r="62" spans="1:43" ht="15" customHeight="1">
      <c r="E62" s="143" t="s">
        <v>53974</v>
      </c>
      <c r="G62" s="216">
        <v>45070</v>
      </c>
      <c r="H62" s="215">
        <v>2023</v>
      </c>
      <c r="J62"/>
      <c r="K62"/>
      <c r="L62"/>
      <c r="M62"/>
      <c r="N62"/>
      <c r="O62"/>
      <c r="P62"/>
    </row>
    <row r="63" spans="1:43" ht="15" customHeight="1">
      <c r="E63" s="143" t="s">
        <v>53977</v>
      </c>
      <c r="G63" s="216">
        <v>45035</v>
      </c>
      <c r="H63" s="215">
        <v>2023</v>
      </c>
      <c r="J63"/>
      <c r="K63"/>
      <c r="L63"/>
      <c r="M63"/>
      <c r="N63"/>
      <c r="O63"/>
      <c r="P63"/>
    </row>
    <row r="64" spans="1:43" ht="15" customHeight="1">
      <c r="E64" s="143" t="s">
        <v>53973</v>
      </c>
      <c r="G64" s="216">
        <v>44909</v>
      </c>
      <c r="H64" s="215">
        <v>2022</v>
      </c>
      <c r="J64"/>
      <c r="K64"/>
      <c r="L64"/>
      <c r="M64"/>
      <c r="N64"/>
      <c r="O64"/>
      <c r="P64"/>
    </row>
    <row r="65" spans="1:16" ht="15" customHeight="1">
      <c r="E65" s="143" t="s">
        <v>53972</v>
      </c>
      <c r="G65" s="216">
        <v>44909</v>
      </c>
      <c r="H65" s="215">
        <v>2022</v>
      </c>
      <c r="J65"/>
      <c r="K65"/>
      <c r="L65"/>
      <c r="M65"/>
      <c r="N65"/>
      <c r="O65"/>
      <c r="P65"/>
    </row>
    <row r="66" spans="1:16" ht="15" customHeight="1">
      <c r="A66" s="107"/>
      <c r="B66" s="108"/>
      <c r="C66" s="108"/>
      <c r="D66" s="108"/>
      <c r="E66" s="97" t="s">
        <v>53970</v>
      </c>
      <c r="G66" s="216">
        <v>44881</v>
      </c>
      <c r="H66" s="215">
        <v>2022</v>
      </c>
      <c r="J66"/>
      <c r="K66"/>
      <c r="L66"/>
      <c r="M66"/>
      <c r="N66"/>
      <c r="O66"/>
      <c r="P66"/>
    </row>
    <row r="67" spans="1:16" ht="15" customHeight="1">
      <c r="E67" s="97" t="s">
        <v>53971</v>
      </c>
      <c r="G67" s="216">
        <v>44881</v>
      </c>
      <c r="H67" s="215">
        <v>2022</v>
      </c>
      <c r="J67"/>
      <c r="K67"/>
      <c r="L67"/>
      <c r="M67"/>
      <c r="N67"/>
      <c r="O67"/>
      <c r="P67"/>
    </row>
    <row r="68" spans="1:16" ht="15" customHeight="1">
      <c r="E68" s="143" t="s">
        <v>53975</v>
      </c>
      <c r="F68" s="143"/>
      <c r="G68" s="597" t="s">
        <v>53978</v>
      </c>
      <c r="H68" s="597">
        <v>2020</v>
      </c>
      <c r="I68" s="143" t="s">
        <v>66307</v>
      </c>
      <c r="J68"/>
      <c r="K68"/>
      <c r="L68"/>
      <c r="M68"/>
      <c r="N68"/>
      <c r="O68"/>
      <c r="P68"/>
    </row>
    <row r="69" spans="1:16" ht="15" customHeight="1">
      <c r="E69" s="143" t="s">
        <v>53976</v>
      </c>
      <c r="F69" s="143"/>
      <c r="G69" s="598">
        <v>44144</v>
      </c>
      <c r="H69" s="597">
        <v>2020</v>
      </c>
      <c r="I69" s="143" t="s">
        <v>66307</v>
      </c>
      <c r="J69"/>
      <c r="K69"/>
      <c r="L69"/>
      <c r="M69"/>
      <c r="N69"/>
      <c r="O69"/>
      <c r="P69"/>
    </row>
    <row r="70" spans="1:16" ht="15" customHeight="1">
      <c r="E70" s="143" t="s">
        <v>60746</v>
      </c>
      <c r="H70" s="335">
        <v>2025</v>
      </c>
      <c r="J70"/>
      <c r="K70"/>
      <c r="L70"/>
      <c r="M70"/>
      <c r="N70"/>
      <c r="O70"/>
      <c r="P70"/>
    </row>
    <row r="71" spans="1:16" ht="15" customHeight="1">
      <c r="E71" s="143" t="s">
        <v>60747</v>
      </c>
      <c r="H71" s="335">
        <v>2025</v>
      </c>
    </row>
    <row r="72" spans="1:16" ht="15" customHeight="1">
      <c r="E72" s="535" t="s">
        <v>60744</v>
      </c>
      <c r="F72" s="221"/>
      <c r="G72" s="221"/>
      <c r="H72" s="536">
        <v>2025</v>
      </c>
    </row>
    <row r="73" spans="1:16" ht="15" customHeight="1">
      <c r="H73" s="335"/>
    </row>
  </sheetData>
  <sortState xmlns:xlrd2="http://schemas.microsoft.com/office/spreadsheetml/2017/richdata2" ref="A6:P34">
    <sortCondition descending="1" ref="C34"/>
  </sortState>
  <mergeCells count="10">
    <mergeCell ref="E59:F59"/>
    <mergeCell ref="A51:B51"/>
    <mergeCell ref="A52:B52"/>
    <mergeCell ref="E58:H58"/>
    <mergeCell ref="B4:B5"/>
    <mergeCell ref="A4:A5"/>
    <mergeCell ref="A35:B35"/>
    <mergeCell ref="A36:B36"/>
    <mergeCell ref="B38:B39"/>
    <mergeCell ref="A38:A39"/>
  </mergeCells>
  <conditionalFormatting sqref="C6:C34">
    <cfRule type="cellIs" dxfId="2" priority="1" operator="between">
      <formula>$E$54</formula>
      <formula>$E$55</formula>
    </cfRule>
    <cfRule type="cellIs" dxfId="1" priority="2" operator="greaterThan">
      <formula>$E$55</formula>
    </cfRule>
    <cfRule type="cellIs" dxfId="0" priority="3" operator="lessThan">
      <formula>$E$55</formula>
    </cfRule>
  </conditionalFormatting>
  <pageMargins left="0.25" right="0.25" top="1" bottom="1" header="0" footer="0"/>
  <pageSetup orientation="landscape" r:id="rId1"/>
  <ignoredErrors>
    <ignoredError sqref="AA35" formula="1"/>
  </ignoredError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0A045-50CC-4BE9-B257-9D467C3A932C}">
  <sheetPr codeName="Sheet42">
    <tabColor rgb="FF7030A0"/>
  </sheetPr>
  <dimension ref="A1:H108175"/>
  <sheetViews>
    <sheetView workbookViewId="0">
      <selection activeCell="F19" sqref="F19"/>
    </sheetView>
  </sheetViews>
  <sheetFormatPr defaultRowHeight="13.2"/>
  <cols>
    <col min="1" max="1" width="10.88671875" style="227" customWidth="1"/>
    <col min="2" max="2" width="13" style="227" customWidth="1"/>
    <col min="3" max="3" width="9.88671875" style="227" bestFit="1" customWidth="1"/>
    <col min="4" max="4" width="65.6640625" style="227" customWidth="1"/>
    <col min="5" max="5" width="51.109375" style="227" customWidth="1"/>
  </cols>
  <sheetData>
    <row r="1" spans="1:5" s="321" customFormat="1" ht="13.8">
      <c r="A1" s="320" t="s">
        <v>107</v>
      </c>
      <c r="B1" s="320" t="s">
        <v>10175</v>
      </c>
      <c r="C1" s="320" t="s">
        <v>66399</v>
      </c>
      <c r="D1" s="320" t="s">
        <v>54009</v>
      </c>
      <c r="E1" s="320" t="s">
        <v>54009</v>
      </c>
    </row>
    <row r="2" spans="1:5" ht="15.6">
      <c r="A2" s="358" t="s">
        <v>12482</v>
      </c>
      <c r="B2" s="358" t="s">
        <v>12483</v>
      </c>
      <c r="C2" s="359">
        <v>685.2</v>
      </c>
      <c r="D2" s="357" t="s">
        <v>3426</v>
      </c>
      <c r="E2" s="357" t="s">
        <v>3426</v>
      </c>
    </row>
    <row r="3" spans="1:5" ht="15.6">
      <c r="A3" s="358" t="s">
        <v>20598</v>
      </c>
      <c r="B3" s="358" t="s">
        <v>20599</v>
      </c>
      <c r="C3" s="359">
        <v>118</v>
      </c>
      <c r="D3" s="357" t="s">
        <v>8099</v>
      </c>
      <c r="E3" s="357" t="s">
        <v>8099</v>
      </c>
    </row>
    <row r="4" spans="1:5" ht="15.6">
      <c r="A4" s="358" t="s">
        <v>19738</v>
      </c>
      <c r="B4" s="358" t="s">
        <v>19739</v>
      </c>
      <c r="C4" s="359">
        <v>109</v>
      </c>
      <c r="D4" s="357" t="s">
        <v>7532</v>
      </c>
      <c r="E4" s="357" t="s">
        <v>7532</v>
      </c>
    </row>
    <row r="5" spans="1:5" ht="15.6">
      <c r="A5" s="358" t="s">
        <v>20596</v>
      </c>
      <c r="B5" s="358" t="s">
        <v>20597</v>
      </c>
      <c r="C5" s="359">
        <v>104.6</v>
      </c>
      <c r="D5" s="357" t="s">
        <v>8098</v>
      </c>
      <c r="E5" s="357" t="s">
        <v>8098</v>
      </c>
    </row>
    <row r="6" spans="1:5" ht="15.6">
      <c r="A6" s="358" t="s">
        <v>20202</v>
      </c>
      <c r="B6" s="358" t="s">
        <v>20202</v>
      </c>
      <c r="C6" s="359">
        <v>96.9</v>
      </c>
      <c r="D6" s="357" t="s">
        <v>7914</v>
      </c>
      <c r="E6" s="357" t="s">
        <v>7914</v>
      </c>
    </row>
    <row r="7" spans="1:5" ht="15.6">
      <c r="A7" s="358" t="s">
        <v>20897</v>
      </c>
      <c r="B7" s="358" t="s">
        <v>20898</v>
      </c>
      <c r="C7" s="359">
        <v>94.6</v>
      </c>
      <c r="D7" s="357" t="s">
        <v>8090</v>
      </c>
      <c r="E7" s="357" t="s">
        <v>8090</v>
      </c>
    </row>
    <row r="8" spans="1:5" ht="15.6">
      <c r="A8" s="358" t="s">
        <v>20590</v>
      </c>
      <c r="B8" s="358" t="s">
        <v>20591</v>
      </c>
      <c r="C8" s="359">
        <v>91.2</v>
      </c>
      <c r="D8" s="357" t="s">
        <v>8092</v>
      </c>
      <c r="E8" s="357" t="s">
        <v>8092</v>
      </c>
    </row>
    <row r="9" spans="1:5" ht="15.6">
      <c r="A9" s="358" t="s">
        <v>20590</v>
      </c>
      <c r="B9" s="358" t="s">
        <v>20591</v>
      </c>
      <c r="C9" s="359">
        <v>91.2</v>
      </c>
      <c r="D9" s="357" t="s">
        <v>8092</v>
      </c>
      <c r="E9" s="357" t="s">
        <v>8092</v>
      </c>
    </row>
    <row r="10" spans="1:5" ht="15.6">
      <c r="A10" s="358" t="s">
        <v>20695</v>
      </c>
      <c r="B10" s="358" t="s">
        <v>20696</v>
      </c>
      <c r="C10" s="359">
        <v>84.5</v>
      </c>
      <c r="D10" s="357" t="s">
        <v>8189</v>
      </c>
      <c r="E10" s="357" t="s">
        <v>8189</v>
      </c>
    </row>
    <row r="11" spans="1:5" ht="15.6">
      <c r="A11" s="358" t="s">
        <v>20905</v>
      </c>
      <c r="B11" s="358" t="s">
        <v>20905</v>
      </c>
      <c r="C11" s="359">
        <v>83.3</v>
      </c>
      <c r="D11" s="357" t="s">
        <v>8097</v>
      </c>
      <c r="E11" s="357" t="s">
        <v>8097</v>
      </c>
    </row>
    <row r="12" spans="1:5" ht="15.6">
      <c r="A12" s="358" t="s">
        <v>20905</v>
      </c>
      <c r="B12" s="358" t="s">
        <v>20905</v>
      </c>
      <c r="C12" s="359">
        <v>83.3</v>
      </c>
      <c r="D12" s="357" t="s">
        <v>8097</v>
      </c>
      <c r="E12" s="357" t="s">
        <v>8097</v>
      </c>
    </row>
    <row r="13" spans="1:5" ht="15.6">
      <c r="A13" s="358" t="s">
        <v>23023</v>
      </c>
      <c r="B13" s="358" t="s">
        <v>23024</v>
      </c>
      <c r="C13" s="359">
        <v>81.2</v>
      </c>
      <c r="D13" s="357" t="s">
        <v>9337</v>
      </c>
      <c r="E13" s="357" t="s">
        <v>9337</v>
      </c>
    </row>
    <row r="14" spans="1:5" ht="15.6">
      <c r="A14" s="358" t="s">
        <v>23023</v>
      </c>
      <c r="B14" s="358" t="s">
        <v>23024</v>
      </c>
      <c r="C14" s="359">
        <v>81.2</v>
      </c>
      <c r="D14" s="357" t="s">
        <v>9337</v>
      </c>
      <c r="E14" s="357" t="s">
        <v>9337</v>
      </c>
    </row>
    <row r="15" spans="1:5" ht="15.6">
      <c r="A15" s="358" t="s">
        <v>10852</v>
      </c>
      <c r="B15" s="358" t="s">
        <v>10853</v>
      </c>
      <c r="C15" s="359">
        <v>80.400000000000006</v>
      </c>
      <c r="D15" s="357" t="s">
        <v>2689</v>
      </c>
      <c r="E15" s="357" t="s">
        <v>2689</v>
      </c>
    </row>
    <row r="16" spans="1:5" ht="15.6">
      <c r="A16" s="358" t="s">
        <v>20899</v>
      </c>
      <c r="B16" s="358" t="s">
        <v>20899</v>
      </c>
      <c r="C16" s="359">
        <v>79.8</v>
      </c>
      <c r="D16" s="357" t="s">
        <v>8091</v>
      </c>
      <c r="E16" s="357" t="s">
        <v>8091</v>
      </c>
    </row>
    <row r="17" spans="1:5" ht="15.6">
      <c r="A17" s="358" t="s">
        <v>23838</v>
      </c>
      <c r="B17" s="358" t="s">
        <v>23839</v>
      </c>
      <c r="C17" s="359">
        <v>79.5</v>
      </c>
      <c r="D17" s="357" t="s">
        <v>9907</v>
      </c>
      <c r="E17" s="357" t="s">
        <v>9907</v>
      </c>
    </row>
    <row r="18" spans="1:5" ht="15.6">
      <c r="A18" s="358" t="s">
        <v>10262</v>
      </c>
      <c r="B18" s="358" t="s">
        <v>20900</v>
      </c>
      <c r="C18" s="359">
        <v>74.099999999999994</v>
      </c>
      <c r="D18" s="357" t="s">
        <v>9953</v>
      </c>
      <c r="E18" s="357" t="s">
        <v>9953</v>
      </c>
    </row>
    <row r="19" spans="1:5" ht="15.6">
      <c r="A19" s="358" t="s">
        <v>10262</v>
      </c>
      <c r="B19" s="358" t="s">
        <v>20900</v>
      </c>
      <c r="C19" s="359">
        <v>74.099999999999994</v>
      </c>
      <c r="D19" s="357" t="s">
        <v>9953</v>
      </c>
      <c r="E19" s="357" t="s">
        <v>9953</v>
      </c>
    </row>
    <row r="20" spans="1:5" ht="15.6">
      <c r="A20" s="358" t="s">
        <v>10262</v>
      </c>
      <c r="B20" s="358" t="s">
        <v>20900</v>
      </c>
      <c r="C20" s="359">
        <v>74.099999999999994</v>
      </c>
      <c r="D20" s="357" t="s">
        <v>9953</v>
      </c>
      <c r="E20" s="357" t="s">
        <v>9953</v>
      </c>
    </row>
    <row r="21" spans="1:5" ht="15.6">
      <c r="A21" s="358" t="s">
        <v>20878</v>
      </c>
      <c r="B21" s="358" t="s">
        <v>20878</v>
      </c>
      <c r="C21" s="359">
        <v>70.099999999999994</v>
      </c>
      <c r="D21" s="357" t="s">
        <v>8059</v>
      </c>
      <c r="E21" s="357" t="s">
        <v>8059</v>
      </c>
    </row>
    <row r="22" spans="1:5" ht="15.6">
      <c r="A22" s="358" t="s">
        <v>20878</v>
      </c>
      <c r="B22" s="358" t="s">
        <v>20878</v>
      </c>
      <c r="C22" s="359">
        <v>70.099999999999994</v>
      </c>
      <c r="D22" s="357" t="s">
        <v>8059</v>
      </c>
      <c r="E22" s="357" t="s">
        <v>8059</v>
      </c>
    </row>
    <row r="23" spans="1:5" ht="15.6">
      <c r="A23" s="358" t="s">
        <v>17172</v>
      </c>
      <c r="B23" s="358" t="s">
        <v>17173</v>
      </c>
      <c r="C23" s="359">
        <v>65.400000000000006</v>
      </c>
      <c r="D23" s="357" t="s">
        <v>7457</v>
      </c>
      <c r="E23" s="357" t="s">
        <v>7457</v>
      </c>
    </row>
    <row r="24" spans="1:5" ht="15.6">
      <c r="A24" s="358" t="s">
        <v>19884</v>
      </c>
      <c r="B24" s="358" t="s">
        <v>19885</v>
      </c>
      <c r="C24" s="359">
        <v>64.599999999999994</v>
      </c>
      <c r="D24" s="357" t="s">
        <v>7611</v>
      </c>
      <c r="E24" s="357" t="s">
        <v>7611</v>
      </c>
    </row>
    <row r="25" spans="1:5" ht="15.6">
      <c r="A25" s="358" t="s">
        <v>437</v>
      </c>
      <c r="B25" s="358" t="s">
        <v>12694</v>
      </c>
      <c r="C25" s="359">
        <v>64.2</v>
      </c>
      <c r="D25" s="357" t="s">
        <v>3636</v>
      </c>
      <c r="E25" s="357" t="s">
        <v>3636</v>
      </c>
    </row>
    <row r="26" spans="1:5" ht="15.6">
      <c r="A26" s="358" t="s">
        <v>20588</v>
      </c>
      <c r="B26" s="358" t="s">
        <v>20589</v>
      </c>
      <c r="C26" s="359">
        <v>60.7</v>
      </c>
      <c r="D26" s="357" t="s">
        <v>8087</v>
      </c>
      <c r="E26" s="357" t="s">
        <v>8087</v>
      </c>
    </row>
    <row r="27" spans="1:5" ht="15.6">
      <c r="A27" s="358" t="s">
        <v>20903</v>
      </c>
      <c r="B27" s="358" t="s">
        <v>20904</v>
      </c>
      <c r="C27" s="359">
        <v>57.5</v>
      </c>
      <c r="D27" s="357" t="s">
        <v>8094</v>
      </c>
      <c r="E27" s="357" t="s">
        <v>8094</v>
      </c>
    </row>
    <row r="28" spans="1:5" ht="15.6">
      <c r="A28" s="358" t="s">
        <v>20572</v>
      </c>
      <c r="B28" s="358" t="s">
        <v>20573</v>
      </c>
      <c r="C28" s="359">
        <v>56.1</v>
      </c>
      <c r="D28" s="357" t="s">
        <v>8111</v>
      </c>
      <c r="E28" s="357" t="s">
        <v>8111</v>
      </c>
    </row>
    <row r="29" spans="1:5" ht="15.6">
      <c r="A29" s="358" t="s">
        <v>12563</v>
      </c>
      <c r="B29" s="358" t="s">
        <v>12564</v>
      </c>
      <c r="C29" s="359">
        <v>56.1</v>
      </c>
      <c r="D29" s="357" t="s">
        <v>3482</v>
      </c>
      <c r="E29" s="357" t="s">
        <v>3482</v>
      </c>
    </row>
    <row r="30" spans="1:5" ht="15.6">
      <c r="A30" s="358" t="s">
        <v>12563</v>
      </c>
      <c r="B30" s="358" t="s">
        <v>12564</v>
      </c>
      <c r="C30" s="359">
        <v>56.1</v>
      </c>
      <c r="D30" s="357" t="s">
        <v>3482</v>
      </c>
      <c r="E30" s="357" t="s">
        <v>3482</v>
      </c>
    </row>
    <row r="31" spans="1:5" ht="15.6">
      <c r="A31" s="358" t="s">
        <v>25648</v>
      </c>
      <c r="B31" s="358" t="s">
        <v>25649</v>
      </c>
      <c r="C31" s="359">
        <v>55.9</v>
      </c>
      <c r="D31" s="357" t="s">
        <v>25647</v>
      </c>
      <c r="E31" s="357" t="s">
        <v>25647</v>
      </c>
    </row>
    <row r="32" spans="1:5" ht="15.6">
      <c r="A32" s="358" t="s">
        <v>25648</v>
      </c>
      <c r="B32" s="358" t="s">
        <v>25649</v>
      </c>
      <c r="C32" s="359">
        <v>55.9</v>
      </c>
      <c r="D32" s="357" t="s">
        <v>25647</v>
      </c>
      <c r="E32" s="357" t="s">
        <v>25647</v>
      </c>
    </row>
    <row r="33" spans="1:5" ht="15.6">
      <c r="A33" s="358" t="s">
        <v>12114</v>
      </c>
      <c r="B33" s="358" t="s">
        <v>12115</v>
      </c>
      <c r="C33" s="359">
        <v>55.1</v>
      </c>
      <c r="D33" s="357" t="s">
        <v>3331</v>
      </c>
      <c r="E33" s="357" t="s">
        <v>3331</v>
      </c>
    </row>
    <row r="34" spans="1:5" ht="15.6">
      <c r="A34" s="358" t="s">
        <v>1369</v>
      </c>
      <c r="B34" s="358" t="s">
        <v>19742</v>
      </c>
      <c r="C34" s="359">
        <v>54.6</v>
      </c>
      <c r="D34" s="357" t="s">
        <v>7541</v>
      </c>
      <c r="E34" s="357" t="s">
        <v>7541</v>
      </c>
    </row>
    <row r="35" spans="1:5" ht="15.6">
      <c r="A35" s="358" t="s">
        <v>10262</v>
      </c>
      <c r="B35" s="358" t="s">
        <v>45149</v>
      </c>
      <c r="C35" s="359">
        <v>54.2</v>
      </c>
      <c r="D35" s="357" t="s">
        <v>45148</v>
      </c>
      <c r="E35" s="357" t="s">
        <v>45148</v>
      </c>
    </row>
    <row r="36" spans="1:5" ht="15.6">
      <c r="A36" s="358" t="s">
        <v>54015</v>
      </c>
      <c r="B36" s="358" t="s">
        <v>32138</v>
      </c>
      <c r="C36" s="359">
        <v>52.9</v>
      </c>
      <c r="D36" s="357" t="s">
        <v>32137</v>
      </c>
      <c r="E36" s="357" t="s">
        <v>32137</v>
      </c>
    </row>
    <row r="37" spans="1:5" ht="15.6">
      <c r="A37" s="358" t="s">
        <v>54015</v>
      </c>
      <c r="B37" s="358" t="s">
        <v>32138</v>
      </c>
      <c r="C37" s="359">
        <v>52.9</v>
      </c>
      <c r="D37" s="357" t="s">
        <v>32137</v>
      </c>
      <c r="E37" s="357" t="s">
        <v>32137</v>
      </c>
    </row>
    <row r="38" spans="1:5" ht="15.6">
      <c r="A38" s="358" t="s">
        <v>20583</v>
      </c>
      <c r="B38" s="358" t="s">
        <v>20584</v>
      </c>
      <c r="C38" s="359">
        <v>52.5</v>
      </c>
      <c r="D38" s="357" t="s">
        <v>8071</v>
      </c>
      <c r="E38" s="357" t="s">
        <v>8071</v>
      </c>
    </row>
    <row r="39" spans="1:5" ht="15.6">
      <c r="A39" s="358" t="s">
        <v>20583</v>
      </c>
      <c r="B39" s="358" t="s">
        <v>20584</v>
      </c>
      <c r="C39" s="359">
        <v>52.5</v>
      </c>
      <c r="D39" s="357" t="s">
        <v>8071</v>
      </c>
      <c r="E39" s="357" t="s">
        <v>8071</v>
      </c>
    </row>
    <row r="40" spans="1:5" ht="15.6">
      <c r="A40" s="358" t="s">
        <v>20583</v>
      </c>
      <c r="B40" s="358" t="s">
        <v>20584</v>
      </c>
      <c r="C40" s="359">
        <v>52.5</v>
      </c>
      <c r="D40" s="357" t="s">
        <v>8071</v>
      </c>
      <c r="E40" s="357" t="s">
        <v>8071</v>
      </c>
    </row>
    <row r="41" spans="1:5" ht="15.6">
      <c r="A41" s="358" t="s">
        <v>20592</v>
      </c>
      <c r="B41" s="358" t="s">
        <v>20593</v>
      </c>
      <c r="C41" s="359">
        <v>51.4</v>
      </c>
      <c r="D41" s="357" t="s">
        <v>8095</v>
      </c>
      <c r="E41" s="357" t="s">
        <v>8095</v>
      </c>
    </row>
    <row r="42" spans="1:5" ht="15.6">
      <c r="A42" s="358" t="s">
        <v>54011</v>
      </c>
      <c r="B42" s="358" t="s">
        <v>54012</v>
      </c>
      <c r="C42" s="359">
        <v>51.3</v>
      </c>
      <c r="D42" s="357" t="s">
        <v>54010</v>
      </c>
      <c r="E42" s="357" t="s">
        <v>54010</v>
      </c>
    </row>
    <row r="43" spans="1:5" ht="15.6">
      <c r="A43" s="358" t="s">
        <v>14585</v>
      </c>
      <c r="B43" s="358" t="s">
        <v>14586</v>
      </c>
      <c r="C43" s="359">
        <v>50.7</v>
      </c>
      <c r="D43" s="357" t="s">
        <v>4406</v>
      </c>
      <c r="E43" s="357" t="s">
        <v>4406</v>
      </c>
    </row>
    <row r="44" spans="1:5" ht="15.6">
      <c r="A44" s="358" t="s">
        <v>10262</v>
      </c>
      <c r="B44" s="358" t="s">
        <v>15786</v>
      </c>
      <c r="C44" s="359">
        <v>50.6</v>
      </c>
      <c r="D44" s="357" t="s">
        <v>5325</v>
      </c>
      <c r="E44" s="357" t="s">
        <v>5325</v>
      </c>
    </row>
    <row r="45" spans="1:5" ht="15.6">
      <c r="A45" s="358" t="s">
        <v>10262</v>
      </c>
      <c r="B45" s="358" t="s">
        <v>15786</v>
      </c>
      <c r="C45" s="359">
        <v>50.6</v>
      </c>
      <c r="D45" s="357" t="s">
        <v>5325</v>
      </c>
      <c r="E45" s="357" t="s">
        <v>5325</v>
      </c>
    </row>
    <row r="46" spans="1:5" ht="15.6">
      <c r="A46" s="358" t="s">
        <v>10262</v>
      </c>
      <c r="B46" s="358" t="s">
        <v>20896</v>
      </c>
      <c r="C46" s="359">
        <v>50.3</v>
      </c>
      <c r="D46" s="357" t="s">
        <v>8089</v>
      </c>
      <c r="E46" s="357" t="s">
        <v>8089</v>
      </c>
    </row>
    <row r="47" spans="1:5" ht="15.6">
      <c r="A47" s="358" t="s">
        <v>20894</v>
      </c>
      <c r="B47" s="358" t="s">
        <v>20895</v>
      </c>
      <c r="C47" s="359">
        <v>50.2</v>
      </c>
      <c r="D47" s="357" t="s">
        <v>8088</v>
      </c>
      <c r="E47" s="357" t="s">
        <v>8088</v>
      </c>
    </row>
    <row r="48" spans="1:5" ht="15.6">
      <c r="A48" s="358" t="s">
        <v>1874</v>
      </c>
      <c r="B48" s="358" t="s">
        <v>22294</v>
      </c>
      <c r="C48" s="359">
        <v>48.9</v>
      </c>
      <c r="D48" s="357" t="s">
        <v>9110</v>
      </c>
      <c r="E48" s="357" t="s">
        <v>9110</v>
      </c>
    </row>
    <row r="49" spans="1:5" ht="15.6">
      <c r="A49" s="358" t="s">
        <v>20866</v>
      </c>
      <c r="B49" s="358" t="s">
        <v>20866</v>
      </c>
      <c r="C49" s="359">
        <v>48.3</v>
      </c>
      <c r="D49" s="357" t="s">
        <v>8049</v>
      </c>
      <c r="E49" s="357" t="s">
        <v>8049</v>
      </c>
    </row>
    <row r="50" spans="1:5" ht="15.6">
      <c r="A50" s="358" t="s">
        <v>439</v>
      </c>
      <c r="B50" s="358" t="s">
        <v>12696</v>
      </c>
      <c r="C50" s="359">
        <v>48.3</v>
      </c>
      <c r="D50" s="357" t="s">
        <v>3639</v>
      </c>
      <c r="E50" s="357" t="s">
        <v>3639</v>
      </c>
    </row>
    <row r="51" spans="1:5" ht="15.6">
      <c r="A51" s="358" t="s">
        <v>10262</v>
      </c>
      <c r="B51" s="358" t="s">
        <v>19088</v>
      </c>
      <c r="C51" s="359">
        <v>47.8</v>
      </c>
      <c r="D51" s="357" t="s">
        <v>6675</v>
      </c>
      <c r="E51" s="357" t="s">
        <v>6675</v>
      </c>
    </row>
    <row r="52" spans="1:5" ht="15.6">
      <c r="A52" s="358" t="s">
        <v>10262</v>
      </c>
      <c r="B52" s="358" t="s">
        <v>19088</v>
      </c>
      <c r="C52" s="359">
        <v>47.8</v>
      </c>
      <c r="D52" s="357" t="s">
        <v>6675</v>
      </c>
      <c r="E52" s="357" t="s">
        <v>6675</v>
      </c>
    </row>
    <row r="53" spans="1:5" ht="15.6">
      <c r="A53" s="358" t="s">
        <v>22576</v>
      </c>
      <c r="B53" s="358" t="s">
        <v>22577</v>
      </c>
      <c r="C53" s="359">
        <v>47.3</v>
      </c>
      <c r="D53" s="357" t="s">
        <v>9251</v>
      </c>
      <c r="E53" s="357" t="s">
        <v>9251</v>
      </c>
    </row>
    <row r="54" spans="1:5" ht="15.6">
      <c r="A54" s="358" t="s">
        <v>20594</v>
      </c>
      <c r="B54" s="358" t="s">
        <v>20595</v>
      </c>
      <c r="C54" s="359">
        <v>47.1</v>
      </c>
      <c r="D54" s="357" t="s">
        <v>8096</v>
      </c>
      <c r="E54" s="357" t="s">
        <v>8096</v>
      </c>
    </row>
    <row r="55" spans="1:5" ht="15.6">
      <c r="A55" s="358" t="s">
        <v>20906</v>
      </c>
      <c r="B55" s="358" t="s">
        <v>20907</v>
      </c>
      <c r="C55" s="359">
        <v>46.7</v>
      </c>
      <c r="D55" s="357" t="s">
        <v>8100</v>
      </c>
      <c r="E55" s="357" t="s">
        <v>8100</v>
      </c>
    </row>
    <row r="56" spans="1:5" ht="15.6">
      <c r="A56" s="358" t="s">
        <v>10262</v>
      </c>
      <c r="B56" s="358" t="s">
        <v>20910</v>
      </c>
      <c r="C56" s="359">
        <v>46.6</v>
      </c>
      <c r="D56" s="357" t="s">
        <v>8103</v>
      </c>
      <c r="E56" s="357" t="s">
        <v>8103</v>
      </c>
    </row>
    <row r="57" spans="1:5" ht="15.6">
      <c r="A57" s="358" t="s">
        <v>10262</v>
      </c>
      <c r="B57" s="358" t="s">
        <v>20910</v>
      </c>
      <c r="C57" s="359">
        <v>46.6</v>
      </c>
      <c r="D57" s="357" t="s">
        <v>8103</v>
      </c>
      <c r="E57" s="357" t="s">
        <v>8103</v>
      </c>
    </row>
    <row r="58" spans="1:5" ht="15.6">
      <c r="A58" s="358" t="s">
        <v>14305</v>
      </c>
      <c r="B58" s="358" t="s">
        <v>14306</v>
      </c>
      <c r="C58" s="359">
        <v>45.3</v>
      </c>
      <c r="D58" s="357" t="s">
        <v>4587</v>
      </c>
      <c r="E58" s="357" t="s">
        <v>4587</v>
      </c>
    </row>
    <row r="59" spans="1:5" ht="15.6">
      <c r="A59" s="358" t="s">
        <v>12621</v>
      </c>
      <c r="B59" s="358" t="s">
        <v>12622</v>
      </c>
      <c r="C59" s="359">
        <v>45.1</v>
      </c>
      <c r="D59" s="357" t="s">
        <v>3551</v>
      </c>
      <c r="E59" s="357" t="s">
        <v>3551</v>
      </c>
    </row>
    <row r="60" spans="1:5" ht="15.6">
      <c r="A60" s="358" t="s">
        <v>12621</v>
      </c>
      <c r="B60" s="358" t="s">
        <v>12622</v>
      </c>
      <c r="C60" s="359">
        <v>45.1</v>
      </c>
      <c r="D60" s="357" t="s">
        <v>3551</v>
      </c>
      <c r="E60" s="357" t="s">
        <v>3551</v>
      </c>
    </row>
    <row r="61" spans="1:5" ht="15.6">
      <c r="A61" s="358" t="s">
        <v>17498</v>
      </c>
      <c r="B61" s="358" t="s">
        <v>17499</v>
      </c>
      <c r="C61" s="359">
        <v>44.7</v>
      </c>
      <c r="D61" s="357" t="s">
        <v>6351</v>
      </c>
      <c r="E61" s="357" t="s">
        <v>6351</v>
      </c>
    </row>
    <row r="62" spans="1:5" ht="15.6">
      <c r="A62" s="358" t="s">
        <v>20574</v>
      </c>
      <c r="B62" s="358" t="s">
        <v>20575</v>
      </c>
      <c r="C62" s="359">
        <v>44.5</v>
      </c>
      <c r="D62" s="357" t="s">
        <v>8048</v>
      </c>
      <c r="E62" s="357" t="s">
        <v>8048</v>
      </c>
    </row>
    <row r="63" spans="1:5" ht="15.6">
      <c r="A63" s="358" t="s">
        <v>35344</v>
      </c>
      <c r="B63" s="358" t="s">
        <v>35345</v>
      </c>
      <c r="C63" s="359">
        <v>44.4</v>
      </c>
      <c r="D63" s="357" t="s">
        <v>35343</v>
      </c>
      <c r="E63" s="357" t="s">
        <v>35343</v>
      </c>
    </row>
    <row r="64" spans="1:5" ht="15.6">
      <c r="A64" s="358" t="s">
        <v>1805</v>
      </c>
      <c r="B64" s="358" t="s">
        <v>21746</v>
      </c>
      <c r="C64" s="359">
        <v>42.9</v>
      </c>
      <c r="D64" s="357" t="s">
        <v>8857</v>
      </c>
      <c r="E64" s="357" t="s">
        <v>8857</v>
      </c>
    </row>
    <row r="65" spans="1:5" ht="15.6">
      <c r="A65" s="358" t="s">
        <v>10262</v>
      </c>
      <c r="B65" s="358" t="s">
        <v>54014</v>
      </c>
      <c r="C65" s="359">
        <v>42.7</v>
      </c>
      <c r="D65" s="357" t="s">
        <v>54013</v>
      </c>
      <c r="E65" s="357" t="s">
        <v>54013</v>
      </c>
    </row>
    <row r="66" spans="1:5" ht="15.6">
      <c r="A66" s="358" t="s">
        <v>10262</v>
      </c>
      <c r="B66" s="358" t="s">
        <v>54014</v>
      </c>
      <c r="C66" s="359">
        <v>42.7</v>
      </c>
      <c r="D66" s="357" t="s">
        <v>54013</v>
      </c>
      <c r="E66" s="357" t="s">
        <v>54013</v>
      </c>
    </row>
    <row r="67" spans="1:5" ht="15.6">
      <c r="A67" s="358" t="s">
        <v>20877</v>
      </c>
      <c r="B67" s="358" t="s">
        <v>20877</v>
      </c>
      <c r="C67" s="359">
        <v>42.3</v>
      </c>
      <c r="D67" s="357" t="s">
        <v>8058</v>
      </c>
      <c r="E67" s="357" t="s">
        <v>8058</v>
      </c>
    </row>
    <row r="68" spans="1:5" ht="15.6">
      <c r="A68" s="358" t="s">
        <v>10262</v>
      </c>
      <c r="B68" s="358" t="s">
        <v>20510</v>
      </c>
      <c r="C68" s="359">
        <v>42.2</v>
      </c>
      <c r="D68" s="357" t="s">
        <v>7933</v>
      </c>
      <c r="E68" s="357" t="s">
        <v>7933</v>
      </c>
    </row>
    <row r="69" spans="1:5" ht="15.6">
      <c r="A69" s="358" t="s">
        <v>10262</v>
      </c>
      <c r="B69" s="358" t="s">
        <v>20510</v>
      </c>
      <c r="C69" s="359">
        <v>42.2</v>
      </c>
      <c r="D69" s="357" t="s">
        <v>7933</v>
      </c>
      <c r="E69" s="357" t="s">
        <v>7933</v>
      </c>
    </row>
    <row r="70" spans="1:5" ht="15.6">
      <c r="A70" s="358" t="s">
        <v>11595</v>
      </c>
      <c r="B70" s="358" t="s">
        <v>11596</v>
      </c>
      <c r="C70" s="359">
        <v>41.8</v>
      </c>
      <c r="D70" s="357" t="s">
        <v>2746</v>
      </c>
      <c r="E70" s="357" t="s">
        <v>2746</v>
      </c>
    </row>
    <row r="71" spans="1:5" ht="15.6">
      <c r="A71" s="358" t="s">
        <v>11595</v>
      </c>
      <c r="B71" s="358" t="s">
        <v>11596</v>
      </c>
      <c r="C71" s="359">
        <v>41.8</v>
      </c>
      <c r="D71" s="357" t="s">
        <v>2746</v>
      </c>
      <c r="E71" s="357" t="s">
        <v>2746</v>
      </c>
    </row>
    <row r="72" spans="1:5" ht="15.6">
      <c r="A72" s="358" t="s">
        <v>12748</v>
      </c>
      <c r="B72" s="358" t="s">
        <v>12749</v>
      </c>
      <c r="C72" s="359">
        <v>41.3</v>
      </c>
      <c r="D72" s="357" t="s">
        <v>3713</v>
      </c>
      <c r="E72" s="357" t="s">
        <v>3713</v>
      </c>
    </row>
    <row r="73" spans="1:5" ht="15.6">
      <c r="A73" s="358" t="s">
        <v>12748</v>
      </c>
      <c r="B73" s="358" t="s">
        <v>12749</v>
      </c>
      <c r="C73" s="359">
        <v>41.3</v>
      </c>
      <c r="D73" s="357" t="s">
        <v>3713</v>
      </c>
      <c r="E73" s="357" t="s">
        <v>3713</v>
      </c>
    </row>
    <row r="74" spans="1:5" ht="15.6">
      <c r="A74" s="358" t="s">
        <v>1804</v>
      </c>
      <c r="B74" s="358" t="s">
        <v>21743</v>
      </c>
      <c r="C74" s="359">
        <v>41.3</v>
      </c>
      <c r="D74" s="357" t="s">
        <v>8855</v>
      </c>
      <c r="E74" s="357" t="s">
        <v>8855</v>
      </c>
    </row>
    <row r="75" spans="1:5" ht="15.6">
      <c r="A75" s="358" t="s">
        <v>1804</v>
      </c>
      <c r="B75" s="358" t="s">
        <v>21743</v>
      </c>
      <c r="C75" s="359">
        <v>41.3</v>
      </c>
      <c r="D75" s="357" t="s">
        <v>8855</v>
      </c>
      <c r="E75" s="357" t="s">
        <v>8855</v>
      </c>
    </row>
    <row r="76" spans="1:5" ht="15.6">
      <c r="A76" s="358" t="s">
        <v>1804</v>
      </c>
      <c r="B76" s="358" t="s">
        <v>21743</v>
      </c>
      <c r="C76" s="359">
        <v>41.3</v>
      </c>
      <c r="D76" s="357" t="s">
        <v>8855</v>
      </c>
      <c r="E76" s="357" t="s">
        <v>8855</v>
      </c>
    </row>
    <row r="77" spans="1:5" ht="15.6">
      <c r="A77" s="358" t="s">
        <v>1804</v>
      </c>
      <c r="B77" s="358" t="s">
        <v>21743</v>
      </c>
      <c r="C77" s="359">
        <v>41.3</v>
      </c>
      <c r="D77" s="357" t="s">
        <v>8855</v>
      </c>
      <c r="E77" s="357" t="s">
        <v>8855</v>
      </c>
    </row>
    <row r="78" spans="1:5" ht="15.6">
      <c r="A78" s="358" t="s">
        <v>1151</v>
      </c>
      <c r="B78" s="358" t="s">
        <v>17821</v>
      </c>
      <c r="C78" s="359">
        <v>40.1</v>
      </c>
      <c r="D78" s="357" t="s">
        <v>6679</v>
      </c>
      <c r="E78" s="357" t="s">
        <v>6679</v>
      </c>
    </row>
    <row r="79" spans="1:5" ht="15.6">
      <c r="A79" s="358" t="s">
        <v>11571</v>
      </c>
      <c r="B79" s="358" t="s">
        <v>11572</v>
      </c>
      <c r="C79" s="359">
        <v>39.799999999999997</v>
      </c>
      <c r="D79" s="357" t="s">
        <v>2733</v>
      </c>
      <c r="E79" s="357" t="s">
        <v>2733</v>
      </c>
    </row>
    <row r="80" spans="1:5" ht="15.6">
      <c r="A80" s="358" t="s">
        <v>35754</v>
      </c>
      <c r="B80" s="358" t="s">
        <v>35754</v>
      </c>
      <c r="C80" s="359">
        <v>39.5</v>
      </c>
      <c r="D80" s="357" t="s">
        <v>35753</v>
      </c>
      <c r="E80" s="357" t="s">
        <v>35753</v>
      </c>
    </row>
    <row r="81" spans="1:5" ht="15.6">
      <c r="A81" s="358" t="s">
        <v>10262</v>
      </c>
      <c r="B81" s="358" t="s">
        <v>19832</v>
      </c>
      <c r="C81" s="359">
        <v>39.1</v>
      </c>
      <c r="D81" s="357" t="s">
        <v>7536</v>
      </c>
      <c r="E81" s="357" t="s">
        <v>7536</v>
      </c>
    </row>
    <row r="82" spans="1:5" ht="15.6">
      <c r="A82" s="358" t="s">
        <v>20901</v>
      </c>
      <c r="B82" s="358" t="s">
        <v>20902</v>
      </c>
      <c r="C82" s="359">
        <v>39.1</v>
      </c>
      <c r="D82" s="357" t="s">
        <v>8093</v>
      </c>
      <c r="E82" s="357" t="s">
        <v>8093</v>
      </c>
    </row>
    <row r="83" spans="1:5" ht="15.6">
      <c r="A83" s="358" t="s">
        <v>36467</v>
      </c>
      <c r="B83" s="358" t="s">
        <v>36467</v>
      </c>
      <c r="C83" s="359">
        <v>38.700000000000003</v>
      </c>
      <c r="D83" s="357" t="s">
        <v>36466</v>
      </c>
      <c r="E83" s="357" t="s">
        <v>36466</v>
      </c>
    </row>
    <row r="84" spans="1:5" ht="15.6">
      <c r="A84" s="358" t="s">
        <v>20829</v>
      </c>
      <c r="B84" s="358" t="s">
        <v>20830</v>
      </c>
      <c r="C84" s="359">
        <v>38.5</v>
      </c>
      <c r="D84" s="357" t="s">
        <v>8038</v>
      </c>
      <c r="E84" s="357" t="s">
        <v>8038</v>
      </c>
    </row>
    <row r="85" spans="1:5" ht="15.6">
      <c r="A85" s="358" t="s">
        <v>20829</v>
      </c>
      <c r="B85" s="358" t="s">
        <v>20830</v>
      </c>
      <c r="C85" s="359">
        <v>38.5</v>
      </c>
      <c r="D85" s="357" t="s">
        <v>8038</v>
      </c>
      <c r="E85" s="357" t="s">
        <v>8038</v>
      </c>
    </row>
    <row r="86" spans="1:5" ht="15.6">
      <c r="A86" s="358" t="s">
        <v>20829</v>
      </c>
      <c r="B86" s="358" t="s">
        <v>20830</v>
      </c>
      <c r="C86" s="359">
        <v>38.5</v>
      </c>
      <c r="D86" s="357" t="s">
        <v>8038</v>
      </c>
      <c r="E86" s="357" t="s">
        <v>8038</v>
      </c>
    </row>
    <row r="87" spans="1:5" ht="15.6">
      <c r="A87" s="358" t="s">
        <v>1871</v>
      </c>
      <c r="B87" s="358" t="s">
        <v>22293</v>
      </c>
      <c r="C87" s="359">
        <v>38.5</v>
      </c>
      <c r="D87" s="357" t="s">
        <v>9091</v>
      </c>
      <c r="E87" s="357" t="s">
        <v>9091</v>
      </c>
    </row>
    <row r="88" spans="1:5" ht="15.6">
      <c r="A88" s="358" t="s">
        <v>20887</v>
      </c>
      <c r="B88" s="358" t="s">
        <v>20888</v>
      </c>
      <c r="C88" s="359">
        <v>38.1</v>
      </c>
      <c r="D88" s="357" t="s">
        <v>8077</v>
      </c>
      <c r="E88" s="357" t="s">
        <v>8077</v>
      </c>
    </row>
    <row r="89" spans="1:5" ht="15.6">
      <c r="A89" s="358" t="s">
        <v>20887</v>
      </c>
      <c r="B89" s="358" t="s">
        <v>20888</v>
      </c>
      <c r="C89" s="359">
        <v>38.1</v>
      </c>
      <c r="D89" s="357" t="s">
        <v>8077</v>
      </c>
      <c r="E89" s="357" t="s">
        <v>8077</v>
      </c>
    </row>
    <row r="90" spans="1:5" ht="15.6">
      <c r="A90" s="358" t="s">
        <v>1508</v>
      </c>
      <c r="B90" s="358" t="s">
        <v>20582</v>
      </c>
      <c r="C90" s="359">
        <v>38</v>
      </c>
      <c r="D90" s="357" t="s">
        <v>8070</v>
      </c>
      <c r="E90" s="357" t="s">
        <v>8070</v>
      </c>
    </row>
    <row r="91" spans="1:5" ht="15.6">
      <c r="A91" s="358" t="s">
        <v>1508</v>
      </c>
      <c r="B91" s="358" t="s">
        <v>20582</v>
      </c>
      <c r="C91" s="359">
        <v>38</v>
      </c>
      <c r="D91" s="357" t="s">
        <v>8070</v>
      </c>
      <c r="E91" s="357" t="s">
        <v>8070</v>
      </c>
    </row>
    <row r="92" spans="1:5" ht="15.6">
      <c r="A92" s="358" t="s">
        <v>1508</v>
      </c>
      <c r="B92" s="358" t="s">
        <v>20582</v>
      </c>
      <c r="C92" s="359">
        <v>38</v>
      </c>
      <c r="D92" s="357" t="s">
        <v>8070</v>
      </c>
      <c r="E92" s="357" t="s">
        <v>8070</v>
      </c>
    </row>
    <row r="93" spans="1:5" ht="15.6">
      <c r="A93" s="358" t="s">
        <v>1508</v>
      </c>
      <c r="B93" s="358" t="s">
        <v>20582</v>
      </c>
      <c r="C93" s="359">
        <v>38</v>
      </c>
      <c r="D93" s="357" t="s">
        <v>8070</v>
      </c>
      <c r="E93" s="357" t="s">
        <v>8070</v>
      </c>
    </row>
    <row r="94" spans="1:5" ht="15.6">
      <c r="A94" s="358" t="s">
        <v>1509</v>
      </c>
      <c r="B94" s="358" t="s">
        <v>20886</v>
      </c>
      <c r="C94" s="359">
        <v>37.5</v>
      </c>
      <c r="D94" s="357" t="s">
        <v>8075</v>
      </c>
      <c r="E94" s="357" t="s">
        <v>8075</v>
      </c>
    </row>
    <row r="95" spans="1:5" ht="15.6">
      <c r="A95" s="358" t="s">
        <v>1509</v>
      </c>
      <c r="B95" s="358" t="s">
        <v>20886</v>
      </c>
      <c r="C95" s="359">
        <v>37.5</v>
      </c>
      <c r="D95" s="357" t="s">
        <v>8075</v>
      </c>
      <c r="E95" s="357" t="s">
        <v>8075</v>
      </c>
    </row>
    <row r="96" spans="1:5" ht="15.6">
      <c r="A96" s="358" t="s">
        <v>11537</v>
      </c>
      <c r="B96" s="358" t="s">
        <v>11538</v>
      </c>
      <c r="C96" s="359">
        <v>37.299999999999997</v>
      </c>
      <c r="D96" s="357" t="s">
        <v>2716</v>
      </c>
      <c r="E96" s="357" t="s">
        <v>2716</v>
      </c>
    </row>
    <row r="97" spans="1:5" ht="15.6">
      <c r="A97" s="358" t="s">
        <v>18685</v>
      </c>
      <c r="B97" s="358" t="s">
        <v>18685</v>
      </c>
      <c r="C97" s="359">
        <v>37.1</v>
      </c>
      <c r="D97" s="357" t="s">
        <v>7476</v>
      </c>
      <c r="E97" s="357" t="s">
        <v>7476</v>
      </c>
    </row>
    <row r="98" spans="1:5" ht="15.6">
      <c r="A98" s="358" t="s">
        <v>18685</v>
      </c>
      <c r="B98" s="358" t="s">
        <v>18685</v>
      </c>
      <c r="C98" s="359">
        <v>37.1</v>
      </c>
      <c r="D98" s="357" t="s">
        <v>7476</v>
      </c>
      <c r="E98" s="357" t="s">
        <v>7476</v>
      </c>
    </row>
    <row r="99" spans="1:5" ht="15.6">
      <c r="A99" s="358" t="s">
        <v>18685</v>
      </c>
      <c r="B99" s="358" t="s">
        <v>18685</v>
      </c>
      <c r="C99" s="359">
        <v>37.1</v>
      </c>
      <c r="D99" s="357" t="s">
        <v>7476</v>
      </c>
      <c r="E99" s="357" t="s">
        <v>7476</v>
      </c>
    </row>
    <row r="100" spans="1:5" ht="15.6">
      <c r="A100" s="358" t="s">
        <v>397</v>
      </c>
      <c r="B100" s="358" t="s">
        <v>13386</v>
      </c>
      <c r="C100" s="359">
        <v>37</v>
      </c>
      <c r="D100" s="357" t="s">
        <v>3571</v>
      </c>
      <c r="E100" s="357" t="s">
        <v>3571</v>
      </c>
    </row>
    <row r="101" spans="1:5" ht="15.6">
      <c r="A101" s="358" t="s">
        <v>397</v>
      </c>
      <c r="B101" s="358" t="s">
        <v>13386</v>
      </c>
      <c r="C101" s="359">
        <v>37</v>
      </c>
      <c r="D101" s="357" t="s">
        <v>3571</v>
      </c>
      <c r="E101" s="357" t="s">
        <v>3571</v>
      </c>
    </row>
    <row r="102" spans="1:5" ht="15.6">
      <c r="A102" s="358" t="s">
        <v>33400</v>
      </c>
      <c r="B102" s="358" t="s">
        <v>33401</v>
      </c>
      <c r="C102" s="359">
        <v>36.6</v>
      </c>
      <c r="D102" s="357" t="s">
        <v>33399</v>
      </c>
      <c r="E102" s="357" t="s">
        <v>33399</v>
      </c>
    </row>
    <row r="103" spans="1:5" ht="15.6">
      <c r="A103" s="358" t="s">
        <v>19829</v>
      </c>
      <c r="B103" s="358" t="s">
        <v>19830</v>
      </c>
      <c r="C103" s="359">
        <v>36.299999999999997</v>
      </c>
      <c r="D103" s="357" t="s">
        <v>7534</v>
      </c>
      <c r="E103" s="357" t="s">
        <v>7534</v>
      </c>
    </row>
    <row r="104" spans="1:5" ht="15.6">
      <c r="A104" s="358" t="s">
        <v>21516</v>
      </c>
      <c r="B104" s="358" t="s">
        <v>21517</v>
      </c>
      <c r="C104" s="359">
        <v>35.700000000000003</v>
      </c>
      <c r="D104" s="357" t="s">
        <v>46765</v>
      </c>
      <c r="E104" s="357" t="s">
        <v>46765</v>
      </c>
    </row>
    <row r="105" spans="1:5" ht="15.6">
      <c r="A105" s="358" t="s">
        <v>10262</v>
      </c>
      <c r="B105" s="358" t="s">
        <v>60751</v>
      </c>
      <c r="C105" s="359">
        <v>34.799999999999997</v>
      </c>
      <c r="D105" s="357" t="s">
        <v>60750</v>
      </c>
      <c r="E105" s="357" t="s">
        <v>60750</v>
      </c>
    </row>
    <row r="106" spans="1:5" ht="15.6">
      <c r="A106" s="358" t="s">
        <v>19841</v>
      </c>
      <c r="B106" s="358" t="s">
        <v>10262</v>
      </c>
      <c r="C106" s="359">
        <v>34.700000000000003</v>
      </c>
      <c r="D106" s="357" t="s">
        <v>7546</v>
      </c>
      <c r="E106" s="357" t="s">
        <v>7546</v>
      </c>
    </row>
    <row r="107" spans="1:5" ht="15.6">
      <c r="A107" s="358" t="s">
        <v>19841</v>
      </c>
      <c r="B107" s="358" t="s">
        <v>10262</v>
      </c>
      <c r="C107" s="359">
        <v>34.700000000000003</v>
      </c>
      <c r="D107" s="357" t="s">
        <v>7546</v>
      </c>
      <c r="E107" s="357" t="s">
        <v>7546</v>
      </c>
    </row>
    <row r="108" spans="1:5" ht="15.6">
      <c r="A108" s="358" t="s">
        <v>11585</v>
      </c>
      <c r="B108" s="358" t="s">
        <v>11586</v>
      </c>
      <c r="C108" s="359">
        <v>34.5</v>
      </c>
      <c r="D108" s="357" t="s">
        <v>2741</v>
      </c>
      <c r="E108" s="357" t="s">
        <v>2741</v>
      </c>
    </row>
    <row r="109" spans="1:5" ht="15.6">
      <c r="A109" s="358" t="s">
        <v>19743</v>
      </c>
      <c r="B109" s="358" t="s">
        <v>19744</v>
      </c>
      <c r="C109" s="359">
        <v>33.700000000000003</v>
      </c>
      <c r="D109" s="357" t="s">
        <v>7542</v>
      </c>
      <c r="E109" s="357" t="s">
        <v>7542</v>
      </c>
    </row>
    <row r="110" spans="1:5" ht="15.6">
      <c r="A110" s="358" t="s">
        <v>20911</v>
      </c>
      <c r="B110" s="358" t="s">
        <v>20912</v>
      </c>
      <c r="C110" s="359">
        <v>33.700000000000003</v>
      </c>
      <c r="D110" s="357" t="s">
        <v>8104</v>
      </c>
      <c r="E110" s="357" t="s">
        <v>8104</v>
      </c>
    </row>
    <row r="111" spans="1:5" ht="15.6">
      <c r="A111" s="358" t="s">
        <v>1812</v>
      </c>
      <c r="B111" s="358" t="s">
        <v>21756</v>
      </c>
      <c r="C111" s="359">
        <v>32.799999999999997</v>
      </c>
      <c r="D111" s="357" t="s">
        <v>8868</v>
      </c>
      <c r="E111" s="357" t="s">
        <v>8868</v>
      </c>
    </row>
    <row r="112" spans="1:5" ht="15.6">
      <c r="A112" s="358" t="s">
        <v>1479</v>
      </c>
      <c r="B112" s="358" t="s">
        <v>20534</v>
      </c>
      <c r="C112" s="359">
        <v>32.700000000000003</v>
      </c>
      <c r="D112" s="357" t="s">
        <v>7975</v>
      </c>
      <c r="E112" s="357" t="s">
        <v>7975</v>
      </c>
    </row>
    <row r="113" spans="1:5" ht="15.6">
      <c r="A113" s="358" t="s">
        <v>1479</v>
      </c>
      <c r="B113" s="358" t="s">
        <v>20534</v>
      </c>
      <c r="C113" s="359">
        <v>32.700000000000003</v>
      </c>
      <c r="D113" s="357" t="s">
        <v>7975</v>
      </c>
      <c r="E113" s="357" t="s">
        <v>7975</v>
      </c>
    </row>
    <row r="114" spans="1:5" ht="15.6">
      <c r="A114" s="358" t="s">
        <v>20915</v>
      </c>
      <c r="B114" s="358" t="s">
        <v>20915</v>
      </c>
      <c r="C114" s="359">
        <v>32.1</v>
      </c>
      <c r="D114" s="357" t="s">
        <v>8108</v>
      </c>
      <c r="E114" s="357" t="s">
        <v>8108</v>
      </c>
    </row>
    <row r="115" spans="1:5" ht="15.6">
      <c r="A115" s="358" t="s">
        <v>20915</v>
      </c>
      <c r="B115" s="358" t="s">
        <v>20915</v>
      </c>
      <c r="C115" s="359">
        <v>32.1</v>
      </c>
      <c r="D115" s="357" t="s">
        <v>8108</v>
      </c>
      <c r="E115" s="357" t="s">
        <v>8108</v>
      </c>
    </row>
    <row r="116" spans="1:5" ht="15.6">
      <c r="A116" s="358" t="s">
        <v>20915</v>
      </c>
      <c r="B116" s="358" t="s">
        <v>20915</v>
      </c>
      <c r="C116" s="359">
        <v>32.1</v>
      </c>
      <c r="D116" s="357" t="s">
        <v>8108</v>
      </c>
      <c r="E116" s="357" t="s">
        <v>8108</v>
      </c>
    </row>
    <row r="117" spans="1:5" ht="15.6">
      <c r="A117" s="358" t="s">
        <v>31669</v>
      </c>
      <c r="B117" s="358" t="s">
        <v>31670</v>
      </c>
      <c r="C117" s="359">
        <v>31.4</v>
      </c>
      <c r="D117" s="357" t="s">
        <v>31668</v>
      </c>
      <c r="E117" s="357" t="s">
        <v>31668</v>
      </c>
    </row>
    <row r="118" spans="1:5" ht="15.6">
      <c r="A118" s="358" t="s">
        <v>20908</v>
      </c>
      <c r="B118" s="358" t="s">
        <v>20909</v>
      </c>
      <c r="C118" s="359">
        <v>31.2</v>
      </c>
      <c r="D118" s="357" t="s">
        <v>8101</v>
      </c>
      <c r="E118" s="357" t="s">
        <v>8101</v>
      </c>
    </row>
    <row r="119" spans="1:5" ht="15.6">
      <c r="A119" s="358" t="s">
        <v>12642</v>
      </c>
      <c r="B119" s="358" t="s">
        <v>12643</v>
      </c>
      <c r="C119" s="359">
        <v>31.1</v>
      </c>
      <c r="D119" s="357" t="s">
        <v>3584</v>
      </c>
      <c r="E119" s="357" t="s">
        <v>3584</v>
      </c>
    </row>
    <row r="120" spans="1:5" ht="15.6">
      <c r="A120" s="358" t="s">
        <v>36705</v>
      </c>
      <c r="B120" s="358" t="s">
        <v>36706</v>
      </c>
      <c r="C120" s="359">
        <v>31</v>
      </c>
      <c r="D120" s="357" t="s">
        <v>36704</v>
      </c>
      <c r="E120" s="357" t="s">
        <v>36704</v>
      </c>
    </row>
    <row r="121" spans="1:5" ht="15.6">
      <c r="A121" s="358" t="s">
        <v>21674</v>
      </c>
      <c r="B121" s="358" t="s">
        <v>21675</v>
      </c>
      <c r="C121" s="359">
        <v>30.9</v>
      </c>
      <c r="D121" s="357" t="s">
        <v>8460</v>
      </c>
      <c r="E121" s="357" t="s">
        <v>8460</v>
      </c>
    </row>
    <row r="122" spans="1:5" ht="15.6">
      <c r="A122" s="358" t="s">
        <v>10262</v>
      </c>
      <c r="B122" s="358" t="s">
        <v>54017</v>
      </c>
      <c r="C122" s="359">
        <v>30.7</v>
      </c>
      <c r="D122" s="357" t="s">
        <v>54016</v>
      </c>
      <c r="E122" s="357" t="s">
        <v>54016</v>
      </c>
    </row>
    <row r="123" spans="1:5" ht="15.6">
      <c r="A123" s="358" t="s">
        <v>10262</v>
      </c>
      <c r="B123" s="358" t="s">
        <v>54017</v>
      </c>
      <c r="C123" s="359">
        <v>30.7</v>
      </c>
      <c r="D123" s="357" t="s">
        <v>54016</v>
      </c>
      <c r="E123" s="357" t="s">
        <v>54016</v>
      </c>
    </row>
    <row r="124" spans="1:5" ht="15.6">
      <c r="A124" s="358" t="s">
        <v>16682</v>
      </c>
      <c r="B124" s="358" t="s">
        <v>16683</v>
      </c>
      <c r="C124" s="359">
        <v>30.6</v>
      </c>
      <c r="D124" s="357" t="s">
        <v>16681</v>
      </c>
      <c r="E124" s="357" t="s">
        <v>16681</v>
      </c>
    </row>
    <row r="125" spans="1:5" ht="15.6">
      <c r="A125" s="358" t="s">
        <v>14622</v>
      </c>
      <c r="B125" s="358" t="s">
        <v>14623</v>
      </c>
      <c r="C125" s="359">
        <v>30.5</v>
      </c>
      <c r="D125" s="357" t="s">
        <v>4452</v>
      </c>
      <c r="E125" s="357" t="s">
        <v>4452</v>
      </c>
    </row>
    <row r="126" spans="1:5" ht="15.6">
      <c r="A126" s="358" t="s">
        <v>14622</v>
      </c>
      <c r="B126" s="358" t="s">
        <v>14623</v>
      </c>
      <c r="C126" s="359">
        <v>30.5</v>
      </c>
      <c r="D126" s="357" t="s">
        <v>4452</v>
      </c>
      <c r="E126" s="357" t="s">
        <v>4452</v>
      </c>
    </row>
    <row r="127" spans="1:5" ht="15.6">
      <c r="A127" s="358" t="s">
        <v>14622</v>
      </c>
      <c r="B127" s="358" t="s">
        <v>14623</v>
      </c>
      <c r="C127" s="359">
        <v>30.5</v>
      </c>
      <c r="D127" s="357" t="s">
        <v>4452</v>
      </c>
      <c r="E127" s="357" t="s">
        <v>4452</v>
      </c>
    </row>
    <row r="128" spans="1:5" ht="15.6">
      <c r="A128" s="358" t="s">
        <v>14622</v>
      </c>
      <c r="B128" s="358" t="s">
        <v>14623</v>
      </c>
      <c r="C128" s="359">
        <v>30.5</v>
      </c>
      <c r="D128" s="357" t="s">
        <v>4452</v>
      </c>
      <c r="E128" s="357" t="s">
        <v>4452</v>
      </c>
    </row>
    <row r="129" spans="1:5" ht="15.6">
      <c r="A129" s="358" t="s">
        <v>10198</v>
      </c>
      <c r="B129" s="358" t="s">
        <v>10199</v>
      </c>
      <c r="C129" s="359">
        <v>30.4</v>
      </c>
      <c r="D129" s="357" t="s">
        <v>2156</v>
      </c>
      <c r="E129" s="357" t="s">
        <v>2156</v>
      </c>
    </row>
    <row r="130" spans="1:5" ht="15.6">
      <c r="A130" s="358" t="s">
        <v>54019</v>
      </c>
      <c r="B130" s="358" t="s">
        <v>54020</v>
      </c>
      <c r="C130" s="359">
        <v>30.4</v>
      </c>
      <c r="D130" s="357" t="s">
        <v>54018</v>
      </c>
      <c r="E130" s="357" t="s">
        <v>54018</v>
      </c>
    </row>
    <row r="131" spans="1:5" ht="15.6">
      <c r="A131" s="358" t="s">
        <v>54019</v>
      </c>
      <c r="B131" s="358" t="s">
        <v>54020</v>
      </c>
      <c r="C131" s="359">
        <v>30.4</v>
      </c>
      <c r="D131" s="357" t="s">
        <v>54018</v>
      </c>
      <c r="E131" s="357" t="s">
        <v>54018</v>
      </c>
    </row>
    <row r="132" spans="1:5" ht="15.6">
      <c r="A132" s="358" t="s">
        <v>54019</v>
      </c>
      <c r="B132" s="358" t="s">
        <v>54020</v>
      </c>
      <c r="C132" s="359">
        <v>30.4</v>
      </c>
      <c r="D132" s="357" t="s">
        <v>54018</v>
      </c>
      <c r="E132" s="357" t="s">
        <v>54018</v>
      </c>
    </row>
    <row r="133" spans="1:5" ht="15.6">
      <c r="A133" s="358" t="s">
        <v>11346</v>
      </c>
      <c r="B133" s="358" t="s">
        <v>10262</v>
      </c>
      <c r="C133" s="359">
        <v>30.1</v>
      </c>
      <c r="D133" s="357" t="s">
        <v>2376</v>
      </c>
      <c r="E133" s="357" t="s">
        <v>2376</v>
      </c>
    </row>
    <row r="134" spans="1:5" ht="15.6">
      <c r="A134" s="358" t="s">
        <v>10262</v>
      </c>
      <c r="B134" s="358" t="s">
        <v>20883</v>
      </c>
      <c r="C134" s="359">
        <v>29.8</v>
      </c>
      <c r="D134" s="357" t="s">
        <v>8069</v>
      </c>
      <c r="E134" s="357" t="s">
        <v>8069</v>
      </c>
    </row>
    <row r="135" spans="1:5" ht="15.6">
      <c r="A135" s="358" t="s">
        <v>10262</v>
      </c>
      <c r="B135" s="358" t="s">
        <v>20883</v>
      </c>
      <c r="C135" s="359">
        <v>29.8</v>
      </c>
      <c r="D135" s="357" t="s">
        <v>8069</v>
      </c>
      <c r="E135" s="357" t="s">
        <v>8069</v>
      </c>
    </row>
    <row r="136" spans="1:5" ht="15.6">
      <c r="A136" s="358" t="s">
        <v>796</v>
      </c>
      <c r="B136" s="358" t="s">
        <v>15377</v>
      </c>
      <c r="C136" s="359">
        <v>29.7</v>
      </c>
      <c r="D136" s="357" t="s">
        <v>15376</v>
      </c>
      <c r="E136" s="357" t="s">
        <v>15376</v>
      </c>
    </row>
    <row r="137" spans="1:5" ht="15.6">
      <c r="A137" s="358" t="s">
        <v>10262</v>
      </c>
      <c r="B137" s="358" t="s">
        <v>60753</v>
      </c>
      <c r="C137" s="359">
        <v>29.7</v>
      </c>
      <c r="D137" s="357" t="s">
        <v>60752</v>
      </c>
      <c r="E137" s="357" t="s">
        <v>60752</v>
      </c>
    </row>
    <row r="138" spans="1:5" ht="15.6">
      <c r="A138" s="358" t="s">
        <v>13313</v>
      </c>
      <c r="B138" s="358" t="s">
        <v>13314</v>
      </c>
      <c r="C138" s="359">
        <v>29.5</v>
      </c>
      <c r="D138" s="357" t="s">
        <v>3488</v>
      </c>
      <c r="E138" s="357" t="s">
        <v>3488</v>
      </c>
    </row>
    <row r="139" spans="1:5" ht="15.6">
      <c r="A139" s="358" t="s">
        <v>19842</v>
      </c>
      <c r="B139" s="358" t="s">
        <v>19842</v>
      </c>
      <c r="C139" s="359">
        <v>29.5</v>
      </c>
      <c r="D139" s="357" t="s">
        <v>7547</v>
      </c>
      <c r="E139" s="357" t="s">
        <v>7547</v>
      </c>
    </row>
    <row r="140" spans="1:5" ht="15.6">
      <c r="A140" s="358" t="s">
        <v>19740</v>
      </c>
      <c r="B140" s="358" t="s">
        <v>19741</v>
      </c>
      <c r="C140" s="359">
        <v>29.4</v>
      </c>
      <c r="D140" s="357" t="s">
        <v>7540</v>
      </c>
      <c r="E140" s="357" t="s">
        <v>7540</v>
      </c>
    </row>
    <row r="141" spans="1:5" ht="15.6">
      <c r="A141" s="358" t="s">
        <v>19886</v>
      </c>
      <c r="B141" s="358" t="s">
        <v>19887</v>
      </c>
      <c r="C141" s="359">
        <v>29.4</v>
      </c>
      <c r="D141" s="357" t="s">
        <v>7612</v>
      </c>
      <c r="E141" s="357" t="s">
        <v>7612</v>
      </c>
    </row>
    <row r="142" spans="1:5" ht="15.6">
      <c r="A142" s="358" t="s">
        <v>729</v>
      </c>
      <c r="B142" s="358" t="s">
        <v>14439</v>
      </c>
      <c r="C142" s="359">
        <v>29.1</v>
      </c>
      <c r="D142" s="357" t="s">
        <v>4696</v>
      </c>
      <c r="E142" s="357" t="s">
        <v>4696</v>
      </c>
    </row>
    <row r="143" spans="1:5" ht="15.6">
      <c r="A143" s="358" t="s">
        <v>151</v>
      </c>
      <c r="B143" s="358" t="s">
        <v>10428</v>
      </c>
      <c r="C143" s="359">
        <v>29.1</v>
      </c>
      <c r="D143" s="357" t="s">
        <v>2361</v>
      </c>
      <c r="E143" s="357" t="s">
        <v>2361</v>
      </c>
    </row>
    <row r="144" spans="1:5" ht="15.6">
      <c r="A144" s="358" t="s">
        <v>151</v>
      </c>
      <c r="B144" s="358" t="s">
        <v>10428</v>
      </c>
      <c r="C144" s="359">
        <v>29.1</v>
      </c>
      <c r="D144" s="357" t="s">
        <v>2361</v>
      </c>
      <c r="E144" s="357" t="s">
        <v>2361</v>
      </c>
    </row>
    <row r="145" spans="1:5" ht="15.6">
      <c r="A145" s="358" t="s">
        <v>151</v>
      </c>
      <c r="B145" s="358" t="s">
        <v>10428</v>
      </c>
      <c r="C145" s="359">
        <v>29.1</v>
      </c>
      <c r="D145" s="357" t="s">
        <v>2361</v>
      </c>
      <c r="E145" s="357" t="s">
        <v>2361</v>
      </c>
    </row>
    <row r="146" spans="1:5" ht="15.6">
      <c r="A146" s="358" t="s">
        <v>151</v>
      </c>
      <c r="B146" s="358" t="s">
        <v>10428</v>
      </c>
      <c r="C146" s="359">
        <v>29.1</v>
      </c>
      <c r="D146" s="357" t="s">
        <v>2361</v>
      </c>
      <c r="E146" s="357" t="s">
        <v>2361</v>
      </c>
    </row>
    <row r="147" spans="1:5" ht="15.6">
      <c r="A147" s="358" t="s">
        <v>151</v>
      </c>
      <c r="B147" s="358" t="s">
        <v>10428</v>
      </c>
      <c r="C147" s="359">
        <v>29.1</v>
      </c>
      <c r="D147" s="357" t="s">
        <v>2361</v>
      </c>
      <c r="E147" s="357" t="s">
        <v>2361</v>
      </c>
    </row>
    <row r="148" spans="1:5" ht="15.6">
      <c r="A148" s="358" t="s">
        <v>151</v>
      </c>
      <c r="B148" s="358" t="s">
        <v>10428</v>
      </c>
      <c r="C148" s="359">
        <v>29.1</v>
      </c>
      <c r="D148" s="357" t="s">
        <v>2361</v>
      </c>
      <c r="E148" s="357" t="s">
        <v>2361</v>
      </c>
    </row>
    <row r="149" spans="1:5" ht="15.6">
      <c r="A149" s="358" t="s">
        <v>20477</v>
      </c>
      <c r="B149" s="358" t="s">
        <v>20478</v>
      </c>
      <c r="C149" s="359">
        <v>29</v>
      </c>
      <c r="D149" s="357" t="s">
        <v>7896</v>
      </c>
      <c r="E149" s="357" t="s">
        <v>7896</v>
      </c>
    </row>
    <row r="150" spans="1:5" ht="15.6">
      <c r="A150" s="358" t="s">
        <v>20600</v>
      </c>
      <c r="B150" s="358" t="s">
        <v>1516</v>
      </c>
      <c r="C150" s="359">
        <v>29</v>
      </c>
      <c r="D150" s="357" t="s">
        <v>8102</v>
      </c>
      <c r="E150" s="357" t="s">
        <v>8102</v>
      </c>
    </row>
    <row r="151" spans="1:5" ht="15.6">
      <c r="A151" s="358" t="s">
        <v>11553</v>
      </c>
      <c r="B151" s="358" t="s">
        <v>11554</v>
      </c>
      <c r="C151" s="359">
        <v>29</v>
      </c>
      <c r="D151" s="357" t="s">
        <v>2723</v>
      </c>
      <c r="E151" s="357" t="s">
        <v>2723</v>
      </c>
    </row>
    <row r="152" spans="1:5" ht="15.6">
      <c r="A152" s="358" t="s">
        <v>10262</v>
      </c>
      <c r="B152" s="358" t="s">
        <v>13311</v>
      </c>
      <c r="C152" s="359">
        <v>28.4</v>
      </c>
      <c r="D152" s="357" t="s">
        <v>3485</v>
      </c>
      <c r="E152" s="357" t="s">
        <v>3485</v>
      </c>
    </row>
    <row r="153" spans="1:5" ht="15.6">
      <c r="A153" s="358" t="s">
        <v>20585</v>
      </c>
      <c r="B153" s="358" t="s">
        <v>20586</v>
      </c>
      <c r="C153" s="359">
        <v>28.3</v>
      </c>
      <c r="D153" s="357" t="s">
        <v>8073</v>
      </c>
      <c r="E153" s="357" t="s">
        <v>8073</v>
      </c>
    </row>
    <row r="154" spans="1:5" ht="15.6">
      <c r="A154" s="358" t="s">
        <v>10262</v>
      </c>
      <c r="B154" s="358" t="s">
        <v>20865</v>
      </c>
      <c r="C154" s="359">
        <v>28</v>
      </c>
      <c r="D154" s="357" t="s">
        <v>9954</v>
      </c>
      <c r="E154" s="357" t="s">
        <v>9954</v>
      </c>
    </row>
    <row r="155" spans="1:5" ht="15.6">
      <c r="A155" s="358" t="s">
        <v>10262</v>
      </c>
      <c r="B155" s="358" t="s">
        <v>20884</v>
      </c>
      <c r="C155" s="359">
        <v>27.5</v>
      </c>
      <c r="D155" s="357" t="s">
        <v>8072</v>
      </c>
      <c r="E155" s="357" t="s">
        <v>8072</v>
      </c>
    </row>
    <row r="156" spans="1:5" ht="15.6">
      <c r="A156" s="358" t="s">
        <v>1707</v>
      </c>
      <c r="B156" s="358" t="s">
        <v>21498</v>
      </c>
      <c r="C156" s="359">
        <v>27.5</v>
      </c>
      <c r="D156" s="357" t="s">
        <v>8661</v>
      </c>
      <c r="E156" s="357" t="s">
        <v>8661</v>
      </c>
    </row>
    <row r="157" spans="1:5" ht="15.6">
      <c r="A157" s="358" t="s">
        <v>15003</v>
      </c>
      <c r="B157" s="358" t="s">
        <v>15004</v>
      </c>
      <c r="C157" s="359">
        <v>27</v>
      </c>
      <c r="D157" s="357" t="s">
        <v>4995</v>
      </c>
      <c r="E157" s="357" t="s">
        <v>4995</v>
      </c>
    </row>
    <row r="158" spans="1:5" ht="15.6">
      <c r="A158" s="358" t="s">
        <v>20871</v>
      </c>
      <c r="B158" s="358" t="s">
        <v>20872</v>
      </c>
      <c r="C158" s="359">
        <v>26.9</v>
      </c>
      <c r="D158" s="357" t="s">
        <v>8053</v>
      </c>
      <c r="E158" s="357" t="s">
        <v>8053</v>
      </c>
    </row>
    <row r="159" spans="1:5" ht="15.6">
      <c r="A159" s="358" t="s">
        <v>20871</v>
      </c>
      <c r="B159" s="358" t="s">
        <v>20872</v>
      </c>
      <c r="C159" s="359">
        <v>26.9</v>
      </c>
      <c r="D159" s="357" t="s">
        <v>8053</v>
      </c>
      <c r="E159" s="357" t="s">
        <v>8053</v>
      </c>
    </row>
    <row r="160" spans="1:5" ht="15.6">
      <c r="A160" s="358" t="s">
        <v>20871</v>
      </c>
      <c r="B160" s="358" t="s">
        <v>20872</v>
      </c>
      <c r="C160" s="359">
        <v>26.9</v>
      </c>
      <c r="D160" s="357" t="s">
        <v>8053</v>
      </c>
      <c r="E160" s="357" t="s">
        <v>8053</v>
      </c>
    </row>
    <row r="161" spans="1:5" ht="15.6">
      <c r="A161" s="358" t="s">
        <v>60755</v>
      </c>
      <c r="B161" s="358" t="s">
        <v>60756</v>
      </c>
      <c r="C161" s="359">
        <v>26.9</v>
      </c>
      <c r="D161" s="357" t="s">
        <v>60754</v>
      </c>
      <c r="E161" s="357" t="s">
        <v>60754</v>
      </c>
    </row>
    <row r="162" spans="1:5" ht="15.6">
      <c r="A162" s="358" t="s">
        <v>10262</v>
      </c>
      <c r="B162" s="358" t="s">
        <v>24499</v>
      </c>
      <c r="C162" s="359">
        <v>26.8</v>
      </c>
      <c r="D162" s="357" t="s">
        <v>24498</v>
      </c>
      <c r="E162" s="357" t="s">
        <v>24498</v>
      </c>
    </row>
    <row r="163" spans="1:5" ht="15.6">
      <c r="A163" s="358" t="s">
        <v>10262</v>
      </c>
      <c r="B163" s="358" t="s">
        <v>24499</v>
      </c>
      <c r="C163" s="359">
        <v>26.8</v>
      </c>
      <c r="D163" s="357" t="s">
        <v>24498</v>
      </c>
      <c r="E163" s="357" t="s">
        <v>24498</v>
      </c>
    </row>
    <row r="164" spans="1:5" ht="15.6">
      <c r="A164" s="358" t="s">
        <v>19839</v>
      </c>
      <c r="B164" s="358" t="s">
        <v>19839</v>
      </c>
      <c r="C164" s="359">
        <v>26.5</v>
      </c>
      <c r="D164" s="357" t="s">
        <v>7545</v>
      </c>
      <c r="E164" s="357" t="s">
        <v>7545</v>
      </c>
    </row>
    <row r="165" spans="1:5" ht="15.6">
      <c r="A165" s="358" t="s">
        <v>20580</v>
      </c>
      <c r="B165" s="358" t="s">
        <v>20581</v>
      </c>
      <c r="C165" s="359">
        <v>26.5</v>
      </c>
      <c r="D165" s="357" t="s">
        <v>8067</v>
      </c>
      <c r="E165" s="357" t="s">
        <v>8067</v>
      </c>
    </row>
    <row r="166" spans="1:5" ht="15.6">
      <c r="A166" s="358" t="s">
        <v>11593</v>
      </c>
      <c r="B166" s="358" t="s">
        <v>11594</v>
      </c>
      <c r="C166" s="359">
        <v>26.4</v>
      </c>
      <c r="D166" s="357" t="s">
        <v>2745</v>
      </c>
      <c r="E166" s="357" t="s">
        <v>2745</v>
      </c>
    </row>
    <row r="167" spans="1:5" ht="15.6">
      <c r="A167" s="358" t="s">
        <v>17155</v>
      </c>
      <c r="B167" s="358" t="s">
        <v>17156</v>
      </c>
      <c r="C167" s="359">
        <v>26.3</v>
      </c>
      <c r="D167" s="357" t="s">
        <v>7448</v>
      </c>
      <c r="E167" s="357" t="s">
        <v>7448</v>
      </c>
    </row>
    <row r="168" spans="1:5" ht="15.6">
      <c r="A168" s="358" t="s">
        <v>20864</v>
      </c>
      <c r="B168" s="358" t="s">
        <v>20864</v>
      </c>
      <c r="C168" s="359">
        <v>26.3</v>
      </c>
      <c r="D168" s="357" t="s">
        <v>8047</v>
      </c>
      <c r="E168" s="357" t="s">
        <v>8047</v>
      </c>
    </row>
    <row r="169" spans="1:5" ht="15.6">
      <c r="A169" s="358" t="s">
        <v>11563</v>
      </c>
      <c r="B169" s="358" t="s">
        <v>11564</v>
      </c>
      <c r="C169" s="359">
        <v>26.1</v>
      </c>
      <c r="D169" s="357" t="s">
        <v>2729</v>
      </c>
      <c r="E169" s="357" t="s">
        <v>2729</v>
      </c>
    </row>
    <row r="170" spans="1:5" ht="15.6">
      <c r="A170" s="358" t="s">
        <v>11563</v>
      </c>
      <c r="B170" s="358" t="s">
        <v>11564</v>
      </c>
      <c r="C170" s="359">
        <v>26.1</v>
      </c>
      <c r="D170" s="357" t="s">
        <v>2729</v>
      </c>
      <c r="E170" s="357" t="s">
        <v>2729</v>
      </c>
    </row>
    <row r="171" spans="1:5" ht="15.6">
      <c r="A171" s="358" t="s">
        <v>532</v>
      </c>
      <c r="B171" s="358" t="s">
        <v>13091</v>
      </c>
      <c r="C171" s="359">
        <v>25.6</v>
      </c>
      <c r="D171" s="357" t="s">
        <v>4001</v>
      </c>
      <c r="E171" s="357" t="s">
        <v>4001</v>
      </c>
    </row>
    <row r="172" spans="1:5" ht="15.6">
      <c r="A172" s="358" t="s">
        <v>20578</v>
      </c>
      <c r="B172" s="358" t="s">
        <v>20579</v>
      </c>
      <c r="C172" s="359">
        <v>25.5</v>
      </c>
      <c r="D172" s="357" t="s">
        <v>8060</v>
      </c>
      <c r="E172" s="357" t="s">
        <v>8060</v>
      </c>
    </row>
    <row r="173" spans="1:5" ht="15.6">
      <c r="A173" s="358" t="s">
        <v>22963</v>
      </c>
      <c r="B173" s="358" t="s">
        <v>22963</v>
      </c>
      <c r="C173" s="359">
        <v>25.5</v>
      </c>
      <c r="D173" s="357" t="s">
        <v>9242</v>
      </c>
      <c r="E173" s="357" t="s">
        <v>9242</v>
      </c>
    </row>
    <row r="174" spans="1:5" ht="15.6">
      <c r="A174" s="358" t="s">
        <v>10262</v>
      </c>
      <c r="B174" s="358" t="s">
        <v>19831</v>
      </c>
      <c r="C174" s="359">
        <v>25.5</v>
      </c>
      <c r="D174" s="357" t="s">
        <v>7535</v>
      </c>
      <c r="E174" s="357" t="s">
        <v>7535</v>
      </c>
    </row>
    <row r="175" spans="1:5" ht="15.6">
      <c r="A175" s="358" t="s">
        <v>10262</v>
      </c>
      <c r="B175" s="358" t="s">
        <v>19831</v>
      </c>
      <c r="C175" s="359">
        <v>25.5</v>
      </c>
      <c r="D175" s="357" t="s">
        <v>7535</v>
      </c>
      <c r="E175" s="357" t="s">
        <v>7535</v>
      </c>
    </row>
    <row r="176" spans="1:5" ht="15.6">
      <c r="A176" s="358" t="s">
        <v>11286</v>
      </c>
      <c r="B176" s="358" t="s">
        <v>11287</v>
      </c>
      <c r="C176" s="359">
        <v>25.5</v>
      </c>
      <c r="D176" s="357" t="s">
        <v>2352</v>
      </c>
      <c r="E176" s="357" t="s">
        <v>2352</v>
      </c>
    </row>
    <row r="177" spans="1:5" ht="15.6">
      <c r="A177" s="358" t="s">
        <v>11286</v>
      </c>
      <c r="B177" s="358" t="s">
        <v>11287</v>
      </c>
      <c r="C177" s="359">
        <v>25.5</v>
      </c>
      <c r="D177" s="357" t="s">
        <v>2352</v>
      </c>
      <c r="E177" s="357" t="s">
        <v>2352</v>
      </c>
    </row>
    <row r="178" spans="1:5" ht="15.6">
      <c r="A178" s="358" t="s">
        <v>11286</v>
      </c>
      <c r="B178" s="358" t="s">
        <v>11287</v>
      </c>
      <c r="C178" s="359">
        <v>25.5</v>
      </c>
      <c r="D178" s="357" t="s">
        <v>2352</v>
      </c>
      <c r="E178" s="357" t="s">
        <v>2352</v>
      </c>
    </row>
    <row r="179" spans="1:5" ht="15.6">
      <c r="A179" s="358" t="s">
        <v>11286</v>
      </c>
      <c r="B179" s="358" t="s">
        <v>11287</v>
      </c>
      <c r="C179" s="359">
        <v>25.5</v>
      </c>
      <c r="D179" s="357" t="s">
        <v>2352</v>
      </c>
      <c r="E179" s="357" t="s">
        <v>2352</v>
      </c>
    </row>
    <row r="180" spans="1:5" ht="15.6">
      <c r="A180" s="358" t="s">
        <v>11286</v>
      </c>
      <c r="B180" s="358" t="s">
        <v>11287</v>
      </c>
      <c r="C180" s="359">
        <v>25.5</v>
      </c>
      <c r="D180" s="357" t="s">
        <v>2352</v>
      </c>
      <c r="E180" s="357" t="s">
        <v>2352</v>
      </c>
    </row>
    <row r="181" spans="1:5" ht="15.6">
      <c r="A181" s="358" t="s">
        <v>23327</v>
      </c>
      <c r="B181" s="358" t="s">
        <v>23328</v>
      </c>
      <c r="C181" s="359">
        <v>25.3</v>
      </c>
      <c r="D181" s="357" t="s">
        <v>9701</v>
      </c>
      <c r="E181" s="357" t="s">
        <v>9701</v>
      </c>
    </row>
    <row r="182" spans="1:5" ht="15.6">
      <c r="A182" s="358" t="s">
        <v>42584</v>
      </c>
      <c r="B182" s="358" t="s">
        <v>42584</v>
      </c>
      <c r="C182" s="359">
        <v>25.2</v>
      </c>
      <c r="D182" s="357" t="s">
        <v>42583</v>
      </c>
      <c r="E182" s="357" t="s">
        <v>42583</v>
      </c>
    </row>
    <row r="183" spans="1:5" ht="15.6">
      <c r="A183" s="358" t="s">
        <v>667</v>
      </c>
      <c r="B183" s="358" t="s">
        <v>14661</v>
      </c>
      <c r="C183" s="359">
        <v>25.2</v>
      </c>
      <c r="D183" s="357" t="s">
        <v>4496</v>
      </c>
      <c r="E183" s="357" t="s">
        <v>4496</v>
      </c>
    </row>
    <row r="184" spans="1:5" ht="15.6">
      <c r="A184" s="358" t="s">
        <v>667</v>
      </c>
      <c r="B184" s="358" t="s">
        <v>14661</v>
      </c>
      <c r="C184" s="359">
        <v>25.2</v>
      </c>
      <c r="D184" s="357" t="s">
        <v>4496</v>
      </c>
      <c r="E184" s="357" t="s">
        <v>4496</v>
      </c>
    </row>
    <row r="185" spans="1:5" ht="15.6">
      <c r="A185" s="358" t="s">
        <v>667</v>
      </c>
      <c r="B185" s="358" t="s">
        <v>14661</v>
      </c>
      <c r="C185" s="359">
        <v>25.2</v>
      </c>
      <c r="D185" s="357" t="s">
        <v>4496</v>
      </c>
      <c r="E185" s="357" t="s">
        <v>4496</v>
      </c>
    </row>
    <row r="186" spans="1:5" ht="15.6">
      <c r="A186" s="358" t="s">
        <v>16904</v>
      </c>
      <c r="B186" s="358" t="s">
        <v>16905</v>
      </c>
      <c r="C186" s="359">
        <v>25.1</v>
      </c>
      <c r="D186" s="357" t="s">
        <v>10083</v>
      </c>
      <c r="E186" s="357" t="s">
        <v>10083</v>
      </c>
    </row>
    <row r="187" spans="1:5" ht="15.6">
      <c r="A187" s="358" t="s">
        <v>16904</v>
      </c>
      <c r="B187" s="358" t="s">
        <v>16905</v>
      </c>
      <c r="C187" s="359">
        <v>25.1</v>
      </c>
      <c r="D187" s="357" t="s">
        <v>10083</v>
      </c>
      <c r="E187" s="357" t="s">
        <v>10083</v>
      </c>
    </row>
    <row r="188" spans="1:5" ht="15.6">
      <c r="A188" s="358" t="s">
        <v>10262</v>
      </c>
      <c r="B188" s="358" t="s">
        <v>45141</v>
      </c>
      <c r="C188" s="359">
        <v>25</v>
      </c>
      <c r="D188" s="357" t="s">
        <v>45140</v>
      </c>
      <c r="E188" s="357" t="s">
        <v>45140</v>
      </c>
    </row>
    <row r="189" spans="1:5" ht="15.6">
      <c r="A189" s="358" t="s">
        <v>10262</v>
      </c>
      <c r="B189" s="358" t="s">
        <v>45141</v>
      </c>
      <c r="C189" s="359">
        <v>25</v>
      </c>
      <c r="D189" s="357" t="s">
        <v>45140</v>
      </c>
      <c r="E189" s="357" t="s">
        <v>45140</v>
      </c>
    </row>
    <row r="190" spans="1:5" ht="15.6">
      <c r="A190" s="358" t="s">
        <v>10262</v>
      </c>
      <c r="B190" s="358" t="s">
        <v>45141</v>
      </c>
      <c r="C190" s="359">
        <v>25</v>
      </c>
      <c r="D190" s="357" t="s">
        <v>45140</v>
      </c>
      <c r="E190" s="357" t="s">
        <v>45140</v>
      </c>
    </row>
    <row r="191" spans="1:5" ht="15.6">
      <c r="A191" s="358" t="s">
        <v>11539</v>
      </c>
      <c r="B191" s="358" t="s">
        <v>11540</v>
      </c>
      <c r="C191" s="359">
        <v>24.9</v>
      </c>
      <c r="D191" s="357" t="s">
        <v>2717</v>
      </c>
      <c r="E191" s="357" t="s">
        <v>2717</v>
      </c>
    </row>
    <row r="192" spans="1:5" ht="15.6">
      <c r="A192" s="358" t="s">
        <v>10262</v>
      </c>
      <c r="B192" s="358" t="s">
        <v>20879</v>
      </c>
      <c r="C192" s="359">
        <v>24.7</v>
      </c>
      <c r="D192" s="357" t="s">
        <v>9956</v>
      </c>
      <c r="E192" s="357" t="s">
        <v>9956</v>
      </c>
    </row>
    <row r="193" spans="1:5" ht="15.6">
      <c r="A193" s="358" t="s">
        <v>838</v>
      </c>
      <c r="B193" s="358" t="s">
        <v>15367</v>
      </c>
      <c r="C193" s="359">
        <v>24.6</v>
      </c>
      <c r="D193" s="357" t="s">
        <v>837</v>
      </c>
      <c r="E193" s="357" t="s">
        <v>837</v>
      </c>
    </row>
    <row r="194" spans="1:5" ht="15.6">
      <c r="A194" s="358" t="s">
        <v>20869</v>
      </c>
      <c r="B194" s="358" t="s">
        <v>20870</v>
      </c>
      <c r="C194" s="359">
        <v>24.5</v>
      </c>
      <c r="D194" s="357" t="s">
        <v>8051</v>
      </c>
      <c r="E194" s="357" t="s">
        <v>8051</v>
      </c>
    </row>
    <row r="195" spans="1:5" ht="15.6">
      <c r="A195" s="358" t="s">
        <v>21735</v>
      </c>
      <c r="B195" s="358" t="s">
        <v>21736</v>
      </c>
      <c r="C195" s="359">
        <v>24.2</v>
      </c>
      <c r="D195" s="357" t="s">
        <v>8847</v>
      </c>
      <c r="E195" s="357" t="s">
        <v>8847</v>
      </c>
    </row>
    <row r="196" spans="1:5" ht="15.6">
      <c r="A196" s="358" t="s">
        <v>16446</v>
      </c>
      <c r="B196" s="358" t="s">
        <v>16447</v>
      </c>
      <c r="C196" s="359">
        <v>24.1</v>
      </c>
      <c r="D196" s="357" t="s">
        <v>5796</v>
      </c>
      <c r="E196" s="357" t="s">
        <v>5796</v>
      </c>
    </row>
    <row r="197" spans="1:5" ht="15.6">
      <c r="A197" s="358" t="s">
        <v>16446</v>
      </c>
      <c r="B197" s="358" t="s">
        <v>16447</v>
      </c>
      <c r="C197" s="359">
        <v>24.1</v>
      </c>
      <c r="D197" s="357" t="s">
        <v>5796</v>
      </c>
      <c r="E197" s="357" t="s">
        <v>5796</v>
      </c>
    </row>
    <row r="198" spans="1:5" ht="15.6">
      <c r="A198" s="358" t="s">
        <v>1423</v>
      </c>
      <c r="B198" s="358" t="s">
        <v>20371</v>
      </c>
      <c r="C198" s="359">
        <v>24.1</v>
      </c>
      <c r="D198" s="357" t="s">
        <v>7717</v>
      </c>
      <c r="E198" s="357" t="s">
        <v>7717</v>
      </c>
    </row>
    <row r="199" spans="1:5" ht="15.6">
      <c r="A199" s="358" t="s">
        <v>10877</v>
      </c>
      <c r="B199" s="358" t="s">
        <v>10878</v>
      </c>
      <c r="C199" s="359">
        <v>24</v>
      </c>
      <c r="D199" s="357" t="s">
        <v>2696</v>
      </c>
      <c r="E199" s="357" t="s">
        <v>2696</v>
      </c>
    </row>
    <row r="200" spans="1:5" ht="15.6">
      <c r="A200" s="358" t="s">
        <v>19869</v>
      </c>
      <c r="B200" s="358" t="s">
        <v>19870</v>
      </c>
      <c r="C200" s="359">
        <v>24</v>
      </c>
      <c r="D200" s="357" t="s">
        <v>7592</v>
      </c>
      <c r="E200" s="357" t="s">
        <v>7592</v>
      </c>
    </row>
    <row r="201" spans="1:5" ht="15.6">
      <c r="A201" s="358" t="s">
        <v>23345</v>
      </c>
      <c r="B201" s="358" t="s">
        <v>23346</v>
      </c>
      <c r="C201" s="359">
        <v>24</v>
      </c>
      <c r="D201" s="357" t="s">
        <v>9715</v>
      </c>
      <c r="E201" s="357" t="s">
        <v>9715</v>
      </c>
    </row>
    <row r="202" spans="1:5" ht="15.6">
      <c r="A202" s="358" t="s">
        <v>17160</v>
      </c>
      <c r="B202" s="358" t="s">
        <v>17161</v>
      </c>
      <c r="C202" s="359">
        <v>23.9</v>
      </c>
      <c r="D202" s="357" t="s">
        <v>7451</v>
      </c>
      <c r="E202" s="357" t="s">
        <v>7451</v>
      </c>
    </row>
    <row r="203" spans="1:5" ht="15.6">
      <c r="A203" s="358" t="s">
        <v>12038</v>
      </c>
      <c r="B203" s="358" t="s">
        <v>12039</v>
      </c>
      <c r="C203" s="359">
        <v>23.9</v>
      </c>
      <c r="D203" s="357" t="s">
        <v>3268</v>
      </c>
      <c r="E203" s="357" t="s">
        <v>3268</v>
      </c>
    </row>
    <row r="204" spans="1:5" ht="15.6">
      <c r="A204" s="358" t="s">
        <v>13398</v>
      </c>
      <c r="B204" s="358" t="s">
        <v>13399</v>
      </c>
      <c r="C204" s="359">
        <v>23.9</v>
      </c>
      <c r="D204" s="357" t="s">
        <v>3576</v>
      </c>
      <c r="E204" s="357" t="s">
        <v>3576</v>
      </c>
    </row>
    <row r="205" spans="1:5" ht="15.6">
      <c r="A205" s="358" t="s">
        <v>648</v>
      </c>
      <c r="B205" s="358" t="s">
        <v>14169</v>
      </c>
      <c r="C205" s="359">
        <v>23.9</v>
      </c>
      <c r="D205" s="357" t="s">
        <v>4442</v>
      </c>
      <c r="E205" s="357" t="s">
        <v>4442</v>
      </c>
    </row>
    <row r="206" spans="1:5" ht="15.6">
      <c r="A206" s="358" t="s">
        <v>14432</v>
      </c>
      <c r="B206" s="358" t="s">
        <v>14433</v>
      </c>
      <c r="C206" s="359">
        <v>23.8</v>
      </c>
      <c r="D206" s="357" t="s">
        <v>4688</v>
      </c>
      <c r="E206" s="357" t="s">
        <v>4688</v>
      </c>
    </row>
    <row r="207" spans="1:5" ht="15.6">
      <c r="A207" s="358" t="s">
        <v>146</v>
      </c>
      <c r="B207" s="358" t="s">
        <v>10444</v>
      </c>
      <c r="C207" s="359">
        <v>23.7</v>
      </c>
      <c r="D207" s="357" t="s">
        <v>2342</v>
      </c>
      <c r="E207" s="357" t="s">
        <v>2342</v>
      </c>
    </row>
    <row r="208" spans="1:5" ht="15.6">
      <c r="A208" s="358" t="s">
        <v>17158</v>
      </c>
      <c r="B208" s="358" t="s">
        <v>17159</v>
      </c>
      <c r="C208" s="359">
        <v>23.6</v>
      </c>
      <c r="D208" s="357" t="s">
        <v>7450</v>
      </c>
      <c r="E208" s="357" t="s">
        <v>7450</v>
      </c>
    </row>
    <row r="209" spans="1:5" ht="15.6">
      <c r="A209" s="358" t="s">
        <v>10262</v>
      </c>
      <c r="B209" s="358" t="s">
        <v>12298</v>
      </c>
      <c r="C209" s="359">
        <v>23.6</v>
      </c>
      <c r="D209" s="357" t="s">
        <v>3126</v>
      </c>
      <c r="E209" s="357" t="s">
        <v>3126</v>
      </c>
    </row>
    <row r="210" spans="1:5" ht="15.6">
      <c r="A210" s="358" t="s">
        <v>10262</v>
      </c>
      <c r="B210" s="358" t="s">
        <v>12298</v>
      </c>
      <c r="C210" s="359">
        <v>23.6</v>
      </c>
      <c r="D210" s="357" t="s">
        <v>3126</v>
      </c>
      <c r="E210" s="357" t="s">
        <v>3126</v>
      </c>
    </row>
    <row r="211" spans="1:5" ht="15.6">
      <c r="A211" s="358" t="s">
        <v>60758</v>
      </c>
      <c r="B211" s="358" t="s">
        <v>60758</v>
      </c>
      <c r="C211" s="359">
        <v>23.4</v>
      </c>
      <c r="D211" s="357" t="s">
        <v>60757</v>
      </c>
      <c r="E211" s="357" t="s">
        <v>60757</v>
      </c>
    </row>
    <row r="212" spans="1:5" ht="15.6">
      <c r="A212" s="358" t="s">
        <v>60758</v>
      </c>
      <c r="B212" s="358" t="s">
        <v>60758</v>
      </c>
      <c r="C212" s="359">
        <v>23.4</v>
      </c>
      <c r="D212" s="357" t="s">
        <v>60757</v>
      </c>
      <c r="E212" s="357" t="s">
        <v>60757</v>
      </c>
    </row>
    <row r="213" spans="1:5" ht="15.6">
      <c r="A213" s="358" t="s">
        <v>60758</v>
      </c>
      <c r="B213" s="358" t="s">
        <v>60758</v>
      </c>
      <c r="C213" s="359">
        <v>23.4</v>
      </c>
      <c r="D213" s="357" t="s">
        <v>60757</v>
      </c>
      <c r="E213" s="357" t="s">
        <v>60757</v>
      </c>
    </row>
    <row r="214" spans="1:5" ht="15.6">
      <c r="A214" s="358" t="s">
        <v>19534</v>
      </c>
      <c r="B214" s="358" t="s">
        <v>19535</v>
      </c>
      <c r="C214" s="359">
        <v>23.3</v>
      </c>
      <c r="D214" s="357" t="s">
        <v>7347</v>
      </c>
      <c r="E214" s="357" t="s">
        <v>7347</v>
      </c>
    </row>
    <row r="215" spans="1:5" ht="15.6">
      <c r="A215" s="358" t="s">
        <v>19534</v>
      </c>
      <c r="B215" s="358" t="s">
        <v>19535</v>
      </c>
      <c r="C215" s="359">
        <v>23.3</v>
      </c>
      <c r="D215" s="357" t="s">
        <v>7347</v>
      </c>
      <c r="E215" s="357" t="s">
        <v>7347</v>
      </c>
    </row>
    <row r="216" spans="1:5" ht="15.6">
      <c r="A216" s="358" t="s">
        <v>13390</v>
      </c>
      <c r="B216" s="358" t="s">
        <v>13391</v>
      </c>
      <c r="C216" s="359">
        <v>23.3</v>
      </c>
      <c r="D216" s="357" t="s">
        <v>3586</v>
      </c>
      <c r="E216" s="357" t="s">
        <v>3586</v>
      </c>
    </row>
    <row r="217" spans="1:5" ht="15.6">
      <c r="A217" s="358" t="s">
        <v>13390</v>
      </c>
      <c r="B217" s="358" t="s">
        <v>13391</v>
      </c>
      <c r="C217" s="359">
        <v>23.3</v>
      </c>
      <c r="D217" s="357" t="s">
        <v>3586</v>
      </c>
      <c r="E217" s="357" t="s">
        <v>3586</v>
      </c>
    </row>
    <row r="218" spans="1:5" ht="15.6">
      <c r="A218" s="358" t="s">
        <v>13382</v>
      </c>
      <c r="B218" s="358" t="s">
        <v>13383</v>
      </c>
      <c r="C218" s="359">
        <v>23.2</v>
      </c>
      <c r="D218" s="357" t="s">
        <v>3568</v>
      </c>
      <c r="E218" s="357" t="s">
        <v>3568</v>
      </c>
    </row>
    <row r="219" spans="1:5" ht="15.6">
      <c r="A219" s="358" t="s">
        <v>13382</v>
      </c>
      <c r="B219" s="358" t="s">
        <v>13383</v>
      </c>
      <c r="C219" s="359">
        <v>23.2</v>
      </c>
      <c r="D219" s="357" t="s">
        <v>3568</v>
      </c>
      <c r="E219" s="357" t="s">
        <v>3568</v>
      </c>
    </row>
    <row r="220" spans="1:5" ht="15.6">
      <c r="A220" s="358" t="s">
        <v>13382</v>
      </c>
      <c r="B220" s="358" t="s">
        <v>13383</v>
      </c>
      <c r="C220" s="359">
        <v>23.2</v>
      </c>
      <c r="D220" s="357" t="s">
        <v>3568</v>
      </c>
      <c r="E220" s="357" t="s">
        <v>3568</v>
      </c>
    </row>
    <row r="221" spans="1:5" ht="15.6">
      <c r="A221" s="358" t="s">
        <v>60760</v>
      </c>
      <c r="B221" s="358" t="s">
        <v>60761</v>
      </c>
      <c r="C221" s="359">
        <v>22.9</v>
      </c>
      <c r="D221" s="357" t="s">
        <v>60759</v>
      </c>
      <c r="E221" s="357" t="s">
        <v>60759</v>
      </c>
    </row>
    <row r="222" spans="1:5" ht="15.6">
      <c r="A222" s="358" t="s">
        <v>60760</v>
      </c>
      <c r="B222" s="358" t="s">
        <v>60761</v>
      </c>
      <c r="C222" s="359">
        <v>22.9</v>
      </c>
      <c r="D222" s="357" t="s">
        <v>60759</v>
      </c>
      <c r="E222" s="357" t="s">
        <v>60759</v>
      </c>
    </row>
    <row r="223" spans="1:5" ht="15.6">
      <c r="A223" s="358" t="s">
        <v>20576</v>
      </c>
      <c r="B223" s="358" t="s">
        <v>20577</v>
      </c>
      <c r="C223" s="359">
        <v>22.7</v>
      </c>
      <c r="D223" s="357" t="s">
        <v>8050</v>
      </c>
      <c r="E223" s="357" t="s">
        <v>8050</v>
      </c>
    </row>
    <row r="224" spans="1:5" ht="15.6">
      <c r="A224" s="358" t="s">
        <v>11288</v>
      </c>
      <c r="B224" s="358" t="s">
        <v>11289</v>
      </c>
      <c r="C224" s="359">
        <v>22.6</v>
      </c>
      <c r="D224" s="357" t="s">
        <v>10006</v>
      </c>
      <c r="E224" s="357" t="s">
        <v>10006</v>
      </c>
    </row>
    <row r="225" spans="1:5" ht="15.6">
      <c r="A225" s="358" t="s">
        <v>11288</v>
      </c>
      <c r="B225" s="358" t="s">
        <v>11289</v>
      </c>
      <c r="C225" s="359">
        <v>22.6</v>
      </c>
      <c r="D225" s="357" t="s">
        <v>10006</v>
      </c>
      <c r="E225" s="357" t="s">
        <v>10006</v>
      </c>
    </row>
    <row r="226" spans="1:5" ht="15.6">
      <c r="A226" s="358" t="s">
        <v>592</v>
      </c>
      <c r="B226" s="358" t="s">
        <v>13885</v>
      </c>
      <c r="C226" s="359">
        <v>22.6</v>
      </c>
      <c r="D226" s="357" t="s">
        <v>591</v>
      </c>
      <c r="E226" s="357" t="s">
        <v>591</v>
      </c>
    </row>
    <row r="227" spans="1:5" ht="15.6">
      <c r="A227" s="358" t="s">
        <v>10262</v>
      </c>
      <c r="B227" s="358" t="s">
        <v>45153</v>
      </c>
      <c r="C227" s="359">
        <v>22.6</v>
      </c>
      <c r="D227" s="357" t="s">
        <v>45152</v>
      </c>
      <c r="E227" s="357" t="s">
        <v>45152</v>
      </c>
    </row>
    <row r="228" spans="1:5" ht="15.6">
      <c r="A228" s="358" t="s">
        <v>12585</v>
      </c>
      <c r="B228" s="358" t="s">
        <v>12586</v>
      </c>
      <c r="C228" s="359">
        <v>22.6</v>
      </c>
      <c r="D228" s="357" t="s">
        <v>3508</v>
      </c>
      <c r="E228" s="357" t="s">
        <v>3508</v>
      </c>
    </row>
    <row r="229" spans="1:5" ht="15.6">
      <c r="A229" s="358" t="s">
        <v>60763</v>
      </c>
      <c r="B229" s="358" t="s">
        <v>60764</v>
      </c>
      <c r="C229" s="359">
        <v>22.6</v>
      </c>
      <c r="D229" s="357" t="s">
        <v>60762</v>
      </c>
      <c r="E229" s="357" t="s">
        <v>60762</v>
      </c>
    </row>
    <row r="230" spans="1:5" ht="15.6">
      <c r="A230" s="358" t="s">
        <v>60763</v>
      </c>
      <c r="B230" s="358" t="s">
        <v>60764</v>
      </c>
      <c r="C230" s="359">
        <v>22.6</v>
      </c>
      <c r="D230" s="357" t="s">
        <v>60762</v>
      </c>
      <c r="E230" s="357" t="s">
        <v>60762</v>
      </c>
    </row>
    <row r="231" spans="1:5" ht="15.6">
      <c r="A231" s="358" t="s">
        <v>19833</v>
      </c>
      <c r="B231" s="358" t="s">
        <v>19833</v>
      </c>
      <c r="C231" s="359">
        <v>22.5</v>
      </c>
      <c r="D231" s="357" t="s">
        <v>7537</v>
      </c>
      <c r="E231" s="357" t="s">
        <v>7537</v>
      </c>
    </row>
    <row r="232" spans="1:5" ht="15.6">
      <c r="A232" s="358" t="s">
        <v>11573</v>
      </c>
      <c r="B232" s="358" t="s">
        <v>11574</v>
      </c>
      <c r="C232" s="359">
        <v>22.5</v>
      </c>
      <c r="D232" s="357" t="s">
        <v>2734</v>
      </c>
      <c r="E232" s="357" t="s">
        <v>2734</v>
      </c>
    </row>
    <row r="233" spans="1:5" ht="15.6">
      <c r="A233" s="358" t="s">
        <v>11573</v>
      </c>
      <c r="B233" s="358" t="s">
        <v>11574</v>
      </c>
      <c r="C233" s="359">
        <v>22.5</v>
      </c>
      <c r="D233" s="357" t="s">
        <v>2734</v>
      </c>
      <c r="E233" s="357" t="s">
        <v>2734</v>
      </c>
    </row>
    <row r="234" spans="1:5" ht="15.6">
      <c r="A234" s="358" t="s">
        <v>11573</v>
      </c>
      <c r="B234" s="358" t="s">
        <v>11574</v>
      </c>
      <c r="C234" s="359">
        <v>22.5</v>
      </c>
      <c r="D234" s="357" t="s">
        <v>2734</v>
      </c>
      <c r="E234" s="357" t="s">
        <v>2734</v>
      </c>
    </row>
    <row r="235" spans="1:5" ht="15.6">
      <c r="A235" s="358" t="s">
        <v>35888</v>
      </c>
      <c r="B235" s="358" t="s">
        <v>35889</v>
      </c>
      <c r="C235" s="359">
        <v>22.5</v>
      </c>
      <c r="D235" s="357" t="s">
        <v>35887</v>
      </c>
      <c r="E235" s="357" t="s">
        <v>35887</v>
      </c>
    </row>
    <row r="236" spans="1:5" ht="15.6">
      <c r="A236" s="358" t="s">
        <v>35888</v>
      </c>
      <c r="B236" s="358" t="s">
        <v>35889</v>
      </c>
      <c r="C236" s="359">
        <v>22.5</v>
      </c>
      <c r="D236" s="357" t="s">
        <v>35887</v>
      </c>
      <c r="E236" s="357" t="s">
        <v>35887</v>
      </c>
    </row>
    <row r="237" spans="1:5" ht="15.6">
      <c r="A237" s="358" t="s">
        <v>35888</v>
      </c>
      <c r="B237" s="358" t="s">
        <v>35889</v>
      </c>
      <c r="C237" s="359">
        <v>22.5</v>
      </c>
      <c r="D237" s="357" t="s">
        <v>35887</v>
      </c>
      <c r="E237" s="357" t="s">
        <v>35887</v>
      </c>
    </row>
    <row r="238" spans="1:5" ht="15.6">
      <c r="A238" s="358" t="s">
        <v>21222</v>
      </c>
      <c r="B238" s="358" t="s">
        <v>54021</v>
      </c>
      <c r="C238" s="359">
        <v>22.4</v>
      </c>
      <c r="D238" s="357" t="s">
        <v>8395</v>
      </c>
      <c r="E238" s="357" t="s">
        <v>8395</v>
      </c>
    </row>
    <row r="239" spans="1:5" ht="15.6">
      <c r="A239" s="358" t="s">
        <v>18455</v>
      </c>
      <c r="B239" s="358" t="s">
        <v>18456</v>
      </c>
      <c r="C239" s="359">
        <v>22.3</v>
      </c>
      <c r="D239" s="357" t="s">
        <v>60765</v>
      </c>
      <c r="E239" s="357" t="s">
        <v>60765</v>
      </c>
    </row>
    <row r="240" spans="1:5" ht="15.6">
      <c r="A240" s="358" t="s">
        <v>13963</v>
      </c>
      <c r="B240" s="358" t="s">
        <v>13964</v>
      </c>
      <c r="C240" s="359">
        <v>22</v>
      </c>
      <c r="D240" s="357" t="s">
        <v>4314</v>
      </c>
      <c r="E240" s="357" t="s">
        <v>4314</v>
      </c>
    </row>
    <row r="241" spans="1:5" ht="15.6">
      <c r="A241" s="358" t="s">
        <v>10262</v>
      </c>
      <c r="B241" s="358" t="s">
        <v>45151</v>
      </c>
      <c r="C241" s="359">
        <v>22</v>
      </c>
      <c r="D241" s="357" t="s">
        <v>45150</v>
      </c>
      <c r="E241" s="357" t="s">
        <v>45150</v>
      </c>
    </row>
    <row r="242" spans="1:5" ht="15.6">
      <c r="A242" s="358" t="s">
        <v>16260</v>
      </c>
      <c r="B242" s="358" t="s">
        <v>16261</v>
      </c>
      <c r="C242" s="359">
        <v>22</v>
      </c>
      <c r="D242" s="357" t="s">
        <v>5982</v>
      </c>
      <c r="E242" s="357" t="s">
        <v>5982</v>
      </c>
    </row>
    <row r="243" spans="1:5" ht="15.6">
      <c r="A243" s="358" t="s">
        <v>10262</v>
      </c>
      <c r="B243" s="358" t="s">
        <v>19836</v>
      </c>
      <c r="C243" s="359">
        <v>21.9</v>
      </c>
      <c r="D243" s="357" t="s">
        <v>9952</v>
      </c>
      <c r="E243" s="357" t="s">
        <v>9952</v>
      </c>
    </row>
    <row r="244" spans="1:5" ht="15.6">
      <c r="A244" s="358" t="s">
        <v>10262</v>
      </c>
      <c r="B244" s="358" t="s">
        <v>19836</v>
      </c>
      <c r="C244" s="359">
        <v>21.9</v>
      </c>
      <c r="D244" s="357" t="s">
        <v>9952</v>
      </c>
      <c r="E244" s="357" t="s">
        <v>9952</v>
      </c>
    </row>
    <row r="245" spans="1:5" ht="15.6">
      <c r="A245" s="358" t="s">
        <v>1363</v>
      </c>
      <c r="B245" s="358" t="s">
        <v>19665</v>
      </c>
      <c r="C245" s="359">
        <v>21.8</v>
      </c>
      <c r="D245" s="357" t="s">
        <v>7496</v>
      </c>
      <c r="E245" s="357" t="s">
        <v>7496</v>
      </c>
    </row>
    <row r="246" spans="1:5" ht="15.6">
      <c r="A246" s="358" t="s">
        <v>10670</v>
      </c>
      <c r="B246" s="358" t="s">
        <v>10671</v>
      </c>
      <c r="C246" s="359">
        <v>21.7</v>
      </c>
      <c r="D246" s="357" t="s">
        <v>2544</v>
      </c>
      <c r="E246" s="357" t="s">
        <v>2544</v>
      </c>
    </row>
    <row r="247" spans="1:5" ht="15.6">
      <c r="A247" s="358" t="s">
        <v>10670</v>
      </c>
      <c r="B247" s="358" t="s">
        <v>10671</v>
      </c>
      <c r="C247" s="359">
        <v>21.7</v>
      </c>
      <c r="D247" s="357" t="s">
        <v>2544</v>
      </c>
      <c r="E247" s="357" t="s">
        <v>2544</v>
      </c>
    </row>
    <row r="248" spans="1:5" ht="15.6">
      <c r="A248" s="358" t="s">
        <v>13576</v>
      </c>
      <c r="B248" s="358" t="s">
        <v>13577</v>
      </c>
      <c r="C248" s="359">
        <v>21.7</v>
      </c>
      <c r="D248" s="357" t="s">
        <v>3790</v>
      </c>
      <c r="E248" s="357" t="s">
        <v>3790</v>
      </c>
    </row>
    <row r="249" spans="1:5" ht="15.6">
      <c r="A249" s="358" t="s">
        <v>10262</v>
      </c>
      <c r="B249" s="358" t="s">
        <v>19013</v>
      </c>
      <c r="C249" s="359">
        <v>21.7</v>
      </c>
      <c r="D249" s="357" t="s">
        <v>6556</v>
      </c>
      <c r="E249" s="357" t="s">
        <v>6556</v>
      </c>
    </row>
    <row r="250" spans="1:5" ht="15.6">
      <c r="A250" s="358" t="s">
        <v>23515</v>
      </c>
      <c r="B250" s="358" t="s">
        <v>23514</v>
      </c>
      <c r="C250" s="359">
        <v>21.6</v>
      </c>
      <c r="D250" s="357" t="s">
        <v>9699</v>
      </c>
      <c r="E250" s="357" t="s">
        <v>9699</v>
      </c>
    </row>
    <row r="251" spans="1:5" ht="15.6">
      <c r="A251" s="358" t="s">
        <v>54025</v>
      </c>
      <c r="B251" s="358" t="s">
        <v>54026</v>
      </c>
      <c r="C251" s="359">
        <v>21.5</v>
      </c>
      <c r="D251" s="357" t="s">
        <v>54024</v>
      </c>
      <c r="E251" s="357" t="s">
        <v>54024</v>
      </c>
    </row>
    <row r="252" spans="1:5" ht="15.6">
      <c r="A252" s="358" t="s">
        <v>54042</v>
      </c>
      <c r="B252" s="358" t="s">
        <v>54043</v>
      </c>
      <c r="C252" s="359">
        <v>21.5</v>
      </c>
      <c r="D252" s="357" t="s">
        <v>54041</v>
      </c>
      <c r="E252" s="357" t="s">
        <v>54041</v>
      </c>
    </row>
    <row r="253" spans="1:5" ht="15.6">
      <c r="A253" s="358" t="s">
        <v>54042</v>
      </c>
      <c r="B253" s="358" t="s">
        <v>54043</v>
      </c>
      <c r="C253" s="359">
        <v>21.5</v>
      </c>
      <c r="D253" s="357" t="s">
        <v>54041</v>
      </c>
      <c r="E253" s="357" t="s">
        <v>54041</v>
      </c>
    </row>
    <row r="254" spans="1:5" ht="15.6">
      <c r="A254" s="358" t="s">
        <v>10262</v>
      </c>
      <c r="B254" s="358" t="s">
        <v>13341</v>
      </c>
      <c r="C254" s="359">
        <v>21.4</v>
      </c>
      <c r="D254" s="357" t="s">
        <v>9955</v>
      </c>
      <c r="E254" s="357" t="s">
        <v>9955</v>
      </c>
    </row>
    <row r="255" spans="1:5" ht="15.6">
      <c r="A255" s="358" t="s">
        <v>10262</v>
      </c>
      <c r="B255" s="358" t="s">
        <v>13341</v>
      </c>
      <c r="C255" s="359">
        <v>21.4</v>
      </c>
      <c r="D255" s="357" t="s">
        <v>9955</v>
      </c>
      <c r="E255" s="357" t="s">
        <v>9955</v>
      </c>
    </row>
    <row r="256" spans="1:5" ht="15.6">
      <c r="A256" s="358" t="s">
        <v>10262</v>
      </c>
      <c r="B256" s="358" t="s">
        <v>13341</v>
      </c>
      <c r="C256" s="359">
        <v>21.4</v>
      </c>
      <c r="D256" s="357" t="s">
        <v>9955</v>
      </c>
      <c r="E256" s="357" t="s">
        <v>9955</v>
      </c>
    </row>
    <row r="257" spans="1:5" ht="15.6">
      <c r="A257" s="358" t="s">
        <v>10262</v>
      </c>
      <c r="B257" s="358" t="s">
        <v>13341</v>
      </c>
      <c r="C257" s="359">
        <v>21.4</v>
      </c>
      <c r="D257" s="357" t="s">
        <v>9955</v>
      </c>
      <c r="E257" s="357" t="s">
        <v>9955</v>
      </c>
    </row>
    <row r="258" spans="1:5" ht="15.6">
      <c r="A258" s="358" t="s">
        <v>2031</v>
      </c>
      <c r="B258" s="358" t="s">
        <v>23347</v>
      </c>
      <c r="C258" s="359">
        <v>21.2</v>
      </c>
      <c r="D258" s="357" t="s">
        <v>9716</v>
      </c>
      <c r="E258" s="357" t="s">
        <v>9716</v>
      </c>
    </row>
    <row r="259" spans="1:5" ht="15.6">
      <c r="A259" s="358" t="s">
        <v>60087</v>
      </c>
      <c r="B259" s="358" t="s">
        <v>19838</v>
      </c>
      <c r="C259" s="359">
        <v>21.1</v>
      </c>
      <c r="D259" s="357" t="s">
        <v>7544</v>
      </c>
      <c r="E259" s="357" t="s">
        <v>7544</v>
      </c>
    </row>
    <row r="260" spans="1:5" ht="15.6">
      <c r="A260" s="358" t="s">
        <v>1409</v>
      </c>
      <c r="B260" s="358" t="s">
        <v>19980</v>
      </c>
      <c r="C260" s="359">
        <v>21.1</v>
      </c>
      <c r="D260" s="357" t="s">
        <v>7693</v>
      </c>
      <c r="E260" s="357" t="s">
        <v>7693</v>
      </c>
    </row>
    <row r="261" spans="1:5" ht="15.6">
      <c r="A261" s="358" t="s">
        <v>1409</v>
      </c>
      <c r="B261" s="358" t="s">
        <v>19980</v>
      </c>
      <c r="C261" s="359">
        <v>21.1</v>
      </c>
      <c r="D261" s="357" t="s">
        <v>7693</v>
      </c>
      <c r="E261" s="357" t="s">
        <v>7693</v>
      </c>
    </row>
    <row r="262" spans="1:5" ht="15.6">
      <c r="A262" s="358" t="s">
        <v>10422</v>
      </c>
      <c r="B262" s="358" t="s">
        <v>10423</v>
      </c>
      <c r="C262" s="359">
        <v>21</v>
      </c>
      <c r="D262" s="357" t="s">
        <v>2350</v>
      </c>
      <c r="E262" s="357" t="s">
        <v>2350</v>
      </c>
    </row>
    <row r="263" spans="1:5" ht="15.6">
      <c r="A263" s="358" t="s">
        <v>10262</v>
      </c>
      <c r="B263" s="358" t="s">
        <v>30429</v>
      </c>
      <c r="C263" s="359">
        <v>20.9</v>
      </c>
      <c r="D263" s="357" t="s">
        <v>30428</v>
      </c>
      <c r="E263" s="357" t="s">
        <v>30428</v>
      </c>
    </row>
    <row r="264" spans="1:5" ht="15.6">
      <c r="A264" s="358" t="s">
        <v>10262</v>
      </c>
      <c r="B264" s="358" t="s">
        <v>30429</v>
      </c>
      <c r="C264" s="359">
        <v>20.9</v>
      </c>
      <c r="D264" s="357" t="s">
        <v>30428</v>
      </c>
      <c r="E264" s="357" t="s">
        <v>30428</v>
      </c>
    </row>
    <row r="265" spans="1:5" ht="15.6">
      <c r="A265" s="358" t="s">
        <v>22944</v>
      </c>
      <c r="B265" s="358" t="s">
        <v>22945</v>
      </c>
      <c r="C265" s="359">
        <v>20.7</v>
      </c>
      <c r="D265" s="357" t="s">
        <v>9220</v>
      </c>
      <c r="E265" s="357" t="s">
        <v>9220</v>
      </c>
    </row>
    <row r="266" spans="1:5" ht="15.6">
      <c r="A266" s="358" t="s">
        <v>12836</v>
      </c>
      <c r="B266" s="358" t="s">
        <v>12837</v>
      </c>
      <c r="C266" s="359">
        <v>20.7</v>
      </c>
      <c r="D266" s="357" t="s">
        <v>3789</v>
      </c>
      <c r="E266" s="357" t="s">
        <v>3789</v>
      </c>
    </row>
    <row r="267" spans="1:5" ht="15.6">
      <c r="A267" s="358" t="s">
        <v>20880</v>
      </c>
      <c r="B267" s="358" t="s">
        <v>20881</v>
      </c>
      <c r="C267" s="359">
        <v>20.6</v>
      </c>
      <c r="D267" s="357" t="s">
        <v>8061</v>
      </c>
      <c r="E267" s="357" t="s">
        <v>8061</v>
      </c>
    </row>
    <row r="268" spans="1:5" ht="15.6">
      <c r="A268" s="358" t="s">
        <v>10262</v>
      </c>
      <c r="B268" s="358" t="s">
        <v>19837</v>
      </c>
      <c r="C268" s="359">
        <v>20.5</v>
      </c>
      <c r="D268" s="357" t="s">
        <v>7543</v>
      </c>
      <c r="E268" s="357" t="s">
        <v>7543</v>
      </c>
    </row>
    <row r="269" spans="1:5" ht="15.6">
      <c r="A269" s="358" t="s">
        <v>10262</v>
      </c>
      <c r="B269" s="358" t="s">
        <v>19837</v>
      </c>
      <c r="C269" s="359">
        <v>20.5</v>
      </c>
      <c r="D269" s="357" t="s">
        <v>7543</v>
      </c>
      <c r="E269" s="357" t="s">
        <v>7543</v>
      </c>
    </row>
    <row r="270" spans="1:5" ht="15.6">
      <c r="A270" s="358" t="s">
        <v>43184</v>
      </c>
      <c r="B270" s="358" t="s">
        <v>43184</v>
      </c>
      <c r="C270" s="359">
        <v>20.5</v>
      </c>
      <c r="D270" s="357" t="s">
        <v>43183</v>
      </c>
      <c r="E270" s="357" t="s">
        <v>43183</v>
      </c>
    </row>
    <row r="271" spans="1:5" ht="15.6">
      <c r="A271" s="358" t="s">
        <v>45054</v>
      </c>
      <c r="B271" s="358" t="s">
        <v>45055</v>
      </c>
      <c r="C271" s="359">
        <v>20.5</v>
      </c>
      <c r="D271" s="357" t="s">
        <v>45053</v>
      </c>
      <c r="E271" s="357" t="s">
        <v>45053</v>
      </c>
    </row>
    <row r="272" spans="1:5" ht="15.6">
      <c r="A272" s="358" t="s">
        <v>45054</v>
      </c>
      <c r="B272" s="358" t="s">
        <v>45055</v>
      </c>
      <c r="C272" s="359">
        <v>20.5</v>
      </c>
      <c r="D272" s="357" t="s">
        <v>45053</v>
      </c>
      <c r="E272" s="357" t="s">
        <v>45053</v>
      </c>
    </row>
    <row r="273" spans="1:5" ht="15.6">
      <c r="A273" s="358" t="s">
        <v>19835</v>
      </c>
      <c r="B273" s="358" t="s">
        <v>10262</v>
      </c>
      <c r="C273" s="359">
        <v>20.399999999999999</v>
      </c>
      <c r="D273" s="357" t="s">
        <v>7538</v>
      </c>
      <c r="E273" s="357" t="s">
        <v>7538</v>
      </c>
    </row>
    <row r="274" spans="1:5" ht="15.6">
      <c r="A274" s="358" t="s">
        <v>15957</v>
      </c>
      <c r="B274" s="358" t="s">
        <v>15958</v>
      </c>
      <c r="C274" s="359">
        <v>20.399999999999999</v>
      </c>
      <c r="D274" s="357" t="s">
        <v>5438</v>
      </c>
      <c r="E274" s="357" t="s">
        <v>5438</v>
      </c>
    </row>
    <row r="275" spans="1:5" ht="15.6">
      <c r="A275" s="358" t="s">
        <v>15957</v>
      </c>
      <c r="B275" s="358" t="s">
        <v>15958</v>
      </c>
      <c r="C275" s="359">
        <v>20.399999999999999</v>
      </c>
      <c r="D275" s="357" t="s">
        <v>5438</v>
      </c>
      <c r="E275" s="357" t="s">
        <v>5438</v>
      </c>
    </row>
    <row r="276" spans="1:5" ht="15.6">
      <c r="A276" s="358" t="s">
        <v>31829</v>
      </c>
      <c r="B276" s="358" t="s">
        <v>31829</v>
      </c>
      <c r="C276" s="359">
        <v>20.399999999999999</v>
      </c>
      <c r="D276" s="357" t="s">
        <v>31828</v>
      </c>
      <c r="E276" s="357" t="s">
        <v>31828</v>
      </c>
    </row>
    <row r="277" spans="1:5" ht="15.6">
      <c r="A277" s="358" t="s">
        <v>31829</v>
      </c>
      <c r="B277" s="358" t="s">
        <v>31829</v>
      </c>
      <c r="C277" s="359">
        <v>20.399999999999999</v>
      </c>
      <c r="D277" s="357" t="s">
        <v>31828</v>
      </c>
      <c r="E277" s="357" t="s">
        <v>31828</v>
      </c>
    </row>
    <row r="278" spans="1:5" ht="15.6">
      <c r="A278" s="358" t="s">
        <v>31829</v>
      </c>
      <c r="B278" s="358" t="s">
        <v>31829</v>
      </c>
      <c r="C278" s="359">
        <v>20.399999999999999</v>
      </c>
      <c r="D278" s="357" t="s">
        <v>31828</v>
      </c>
      <c r="E278" s="357" t="s">
        <v>31828</v>
      </c>
    </row>
    <row r="279" spans="1:5" ht="15.6">
      <c r="A279" s="358" t="s">
        <v>31829</v>
      </c>
      <c r="B279" s="358" t="s">
        <v>31829</v>
      </c>
      <c r="C279" s="359">
        <v>20.399999999999999</v>
      </c>
      <c r="D279" s="357" t="s">
        <v>31828</v>
      </c>
      <c r="E279" s="357" t="s">
        <v>31828</v>
      </c>
    </row>
    <row r="280" spans="1:5" ht="15.6">
      <c r="A280" s="358" t="s">
        <v>1510</v>
      </c>
      <c r="B280" s="358" t="s">
        <v>20587</v>
      </c>
      <c r="C280" s="359">
        <v>20.3</v>
      </c>
      <c r="D280" s="357" t="s">
        <v>8076</v>
      </c>
      <c r="E280" s="357" t="s">
        <v>8076</v>
      </c>
    </row>
    <row r="281" spans="1:5" ht="15.6">
      <c r="A281" s="358" t="s">
        <v>22615</v>
      </c>
      <c r="B281" s="358" t="s">
        <v>22616</v>
      </c>
      <c r="C281" s="359">
        <v>20.3</v>
      </c>
      <c r="D281" s="357" t="s">
        <v>9269</v>
      </c>
      <c r="E281" s="357" t="s">
        <v>9269</v>
      </c>
    </row>
    <row r="282" spans="1:5" ht="15.6">
      <c r="A282" s="358" t="s">
        <v>10262</v>
      </c>
      <c r="B282" s="358" t="s">
        <v>45145</v>
      </c>
      <c r="C282" s="359">
        <v>20.3</v>
      </c>
      <c r="D282" s="357" t="s">
        <v>45144</v>
      </c>
      <c r="E282" s="357" t="s">
        <v>45144</v>
      </c>
    </row>
    <row r="283" spans="1:5" ht="15.6">
      <c r="A283" s="358" t="s">
        <v>10262</v>
      </c>
      <c r="B283" s="358" t="s">
        <v>45145</v>
      </c>
      <c r="C283" s="359">
        <v>20.3</v>
      </c>
      <c r="D283" s="357" t="s">
        <v>45144</v>
      </c>
      <c r="E283" s="357" t="s">
        <v>45144</v>
      </c>
    </row>
    <row r="284" spans="1:5" ht="15.6">
      <c r="A284" s="358" t="s">
        <v>10262</v>
      </c>
      <c r="B284" s="358" t="s">
        <v>45145</v>
      </c>
      <c r="C284" s="359">
        <v>20.3</v>
      </c>
      <c r="D284" s="357" t="s">
        <v>45144</v>
      </c>
      <c r="E284" s="357" t="s">
        <v>45144</v>
      </c>
    </row>
    <row r="285" spans="1:5" ht="15.6">
      <c r="A285" s="358" t="s">
        <v>11590</v>
      </c>
      <c r="B285" s="358" t="s">
        <v>11591</v>
      </c>
      <c r="C285" s="359">
        <v>20.3</v>
      </c>
      <c r="D285" s="357" t="s">
        <v>2743</v>
      </c>
      <c r="E285" s="357" t="s">
        <v>2743</v>
      </c>
    </row>
    <row r="286" spans="1:5" ht="15.6">
      <c r="A286" s="358" t="s">
        <v>2027</v>
      </c>
      <c r="B286" s="358" t="s">
        <v>23329</v>
      </c>
      <c r="C286" s="359">
        <v>20.3</v>
      </c>
      <c r="D286" s="357" t="s">
        <v>9703</v>
      </c>
      <c r="E286" s="357" t="s">
        <v>9703</v>
      </c>
    </row>
    <row r="287" spans="1:5" ht="15.6">
      <c r="A287" s="358" t="s">
        <v>2027</v>
      </c>
      <c r="B287" s="358" t="s">
        <v>23329</v>
      </c>
      <c r="C287" s="359">
        <v>20.3</v>
      </c>
      <c r="D287" s="357" t="s">
        <v>9703</v>
      </c>
      <c r="E287" s="357" t="s">
        <v>9703</v>
      </c>
    </row>
    <row r="288" spans="1:5" ht="15.6">
      <c r="A288" s="358" t="s">
        <v>2027</v>
      </c>
      <c r="B288" s="358" t="s">
        <v>23329</v>
      </c>
      <c r="C288" s="359">
        <v>20.3</v>
      </c>
      <c r="D288" s="357" t="s">
        <v>9703</v>
      </c>
      <c r="E288" s="357" t="s">
        <v>9703</v>
      </c>
    </row>
    <row r="289" spans="1:5" ht="15.6">
      <c r="A289" s="358" t="s">
        <v>21411</v>
      </c>
      <c r="B289" s="358" t="s">
        <v>21412</v>
      </c>
      <c r="C289" s="359">
        <v>20.3</v>
      </c>
      <c r="D289" s="357" t="s">
        <v>8608</v>
      </c>
      <c r="E289" s="357" t="s">
        <v>8608</v>
      </c>
    </row>
    <row r="290" spans="1:5" ht="15.6">
      <c r="A290" s="358" t="s">
        <v>15641</v>
      </c>
      <c r="B290" s="358" t="s">
        <v>15642</v>
      </c>
      <c r="C290" s="359">
        <v>20.100000000000001</v>
      </c>
      <c r="D290" s="357" t="s">
        <v>5294</v>
      </c>
      <c r="E290" s="357" t="s">
        <v>5294</v>
      </c>
    </row>
    <row r="291" spans="1:5" ht="15.6">
      <c r="A291" s="358" t="s">
        <v>15641</v>
      </c>
      <c r="B291" s="358" t="s">
        <v>15642</v>
      </c>
      <c r="C291" s="359">
        <v>20.100000000000001</v>
      </c>
      <c r="D291" s="357" t="s">
        <v>5294</v>
      </c>
      <c r="E291" s="357" t="s">
        <v>5294</v>
      </c>
    </row>
    <row r="292" spans="1:5" ht="15.6">
      <c r="A292" s="358" t="s">
        <v>12395</v>
      </c>
      <c r="B292" s="358" t="s">
        <v>12396</v>
      </c>
      <c r="C292" s="359">
        <v>20.100000000000001</v>
      </c>
      <c r="D292" s="357" t="s">
        <v>3337</v>
      </c>
      <c r="E292" s="357" t="s">
        <v>3337</v>
      </c>
    </row>
    <row r="293" spans="1:5" ht="15.6">
      <c r="A293" s="358" t="s">
        <v>47989</v>
      </c>
      <c r="B293" s="358" t="s">
        <v>47989</v>
      </c>
      <c r="C293" s="359">
        <v>20.100000000000001</v>
      </c>
      <c r="D293" s="357" t="s">
        <v>47988</v>
      </c>
      <c r="E293" s="357" t="s">
        <v>47988</v>
      </c>
    </row>
    <row r="294" spans="1:5" ht="15.6">
      <c r="A294" s="358" t="s">
        <v>47989</v>
      </c>
      <c r="B294" s="358" t="s">
        <v>47989</v>
      </c>
      <c r="C294" s="359">
        <v>20.100000000000001</v>
      </c>
      <c r="D294" s="357" t="s">
        <v>47988</v>
      </c>
      <c r="E294" s="357" t="s">
        <v>47988</v>
      </c>
    </row>
    <row r="295" spans="1:5" ht="15.6">
      <c r="A295" s="358" t="s">
        <v>11133</v>
      </c>
      <c r="B295" s="358" t="s">
        <v>11134</v>
      </c>
      <c r="C295" s="359">
        <v>20.100000000000001</v>
      </c>
      <c r="D295" s="357" t="s">
        <v>2964</v>
      </c>
      <c r="E295" s="357" t="s">
        <v>2964</v>
      </c>
    </row>
    <row r="296" spans="1:5" ht="15.6">
      <c r="A296" s="358" t="s">
        <v>2028</v>
      </c>
      <c r="B296" s="358" t="s">
        <v>23332</v>
      </c>
      <c r="C296" s="359">
        <v>20.100000000000001</v>
      </c>
      <c r="D296" s="357" t="s">
        <v>9705</v>
      </c>
      <c r="E296" s="357" t="s">
        <v>9705</v>
      </c>
    </row>
    <row r="297" spans="1:5" ht="15.6">
      <c r="A297" s="358" t="s">
        <v>20555</v>
      </c>
      <c r="B297" s="358" t="s">
        <v>20556</v>
      </c>
      <c r="C297" s="359">
        <v>19.899999999999999</v>
      </c>
      <c r="D297" s="357" t="s">
        <v>8019</v>
      </c>
      <c r="E297" s="357" t="s">
        <v>8019</v>
      </c>
    </row>
    <row r="298" spans="1:5" ht="15.6">
      <c r="A298" s="358" t="s">
        <v>38795</v>
      </c>
      <c r="B298" s="358" t="s">
        <v>38796</v>
      </c>
      <c r="C298" s="359">
        <v>19.899999999999999</v>
      </c>
      <c r="D298" s="357" t="s">
        <v>38794</v>
      </c>
      <c r="E298" s="357" t="s">
        <v>38794</v>
      </c>
    </row>
    <row r="299" spans="1:5" ht="15.6">
      <c r="A299" s="358" t="s">
        <v>21804</v>
      </c>
      <c r="B299" s="358" t="s">
        <v>21805</v>
      </c>
      <c r="C299" s="359">
        <v>19.899999999999999</v>
      </c>
      <c r="D299" s="357" t="s">
        <v>8906</v>
      </c>
      <c r="E299" s="357" t="s">
        <v>8906</v>
      </c>
    </row>
    <row r="300" spans="1:5" ht="15.6">
      <c r="A300" s="358" t="s">
        <v>21804</v>
      </c>
      <c r="B300" s="358" t="s">
        <v>21805</v>
      </c>
      <c r="C300" s="359">
        <v>19.899999999999999</v>
      </c>
      <c r="D300" s="357" t="s">
        <v>8906</v>
      </c>
      <c r="E300" s="357" t="s">
        <v>8906</v>
      </c>
    </row>
    <row r="301" spans="1:5" ht="15.6">
      <c r="A301" s="358" t="s">
        <v>149</v>
      </c>
      <c r="B301" s="358" t="s">
        <v>10427</v>
      </c>
      <c r="C301" s="359">
        <v>19.899999999999999</v>
      </c>
      <c r="D301" s="357" t="s">
        <v>2356</v>
      </c>
      <c r="E301" s="357" t="s">
        <v>2356</v>
      </c>
    </row>
    <row r="302" spans="1:5" ht="15.6">
      <c r="A302" s="358" t="s">
        <v>149</v>
      </c>
      <c r="B302" s="358" t="s">
        <v>10427</v>
      </c>
      <c r="C302" s="359">
        <v>19.899999999999999</v>
      </c>
      <c r="D302" s="357" t="s">
        <v>2356</v>
      </c>
      <c r="E302" s="357" t="s">
        <v>2356</v>
      </c>
    </row>
    <row r="303" spans="1:5" ht="15.6">
      <c r="A303" s="358" t="s">
        <v>149</v>
      </c>
      <c r="B303" s="358" t="s">
        <v>10427</v>
      </c>
      <c r="C303" s="359">
        <v>19.899999999999999</v>
      </c>
      <c r="D303" s="357" t="s">
        <v>2356</v>
      </c>
      <c r="E303" s="357" t="s">
        <v>2356</v>
      </c>
    </row>
    <row r="304" spans="1:5" ht="15.6">
      <c r="A304" s="358" t="s">
        <v>149</v>
      </c>
      <c r="B304" s="358" t="s">
        <v>10427</v>
      </c>
      <c r="C304" s="359">
        <v>19.899999999999999</v>
      </c>
      <c r="D304" s="357" t="s">
        <v>2356</v>
      </c>
      <c r="E304" s="357" t="s">
        <v>2356</v>
      </c>
    </row>
    <row r="305" spans="1:5" ht="15.6">
      <c r="A305" s="358" t="s">
        <v>149</v>
      </c>
      <c r="B305" s="358" t="s">
        <v>10427</v>
      </c>
      <c r="C305" s="359">
        <v>19.899999999999999</v>
      </c>
      <c r="D305" s="357" t="s">
        <v>2356</v>
      </c>
      <c r="E305" s="357" t="s">
        <v>2356</v>
      </c>
    </row>
    <row r="306" spans="1:5" ht="15.6">
      <c r="A306" s="358" t="s">
        <v>149</v>
      </c>
      <c r="B306" s="358" t="s">
        <v>10427</v>
      </c>
      <c r="C306" s="359">
        <v>19.899999999999999</v>
      </c>
      <c r="D306" s="357" t="s">
        <v>2356</v>
      </c>
      <c r="E306" s="357" t="s">
        <v>2356</v>
      </c>
    </row>
    <row r="307" spans="1:5" ht="15.6">
      <c r="A307" s="358" t="s">
        <v>218</v>
      </c>
      <c r="B307" s="358" t="s">
        <v>10941</v>
      </c>
      <c r="C307" s="359">
        <v>19.7</v>
      </c>
      <c r="D307" s="357" t="s">
        <v>25823</v>
      </c>
      <c r="E307" s="357" t="s">
        <v>25823</v>
      </c>
    </row>
    <row r="308" spans="1:5" ht="15.6">
      <c r="A308" s="358" t="s">
        <v>218</v>
      </c>
      <c r="B308" s="358" t="s">
        <v>10941</v>
      </c>
      <c r="C308" s="359">
        <v>19.7</v>
      </c>
      <c r="D308" s="357" t="s">
        <v>25823</v>
      </c>
      <c r="E308" s="357" t="s">
        <v>25823</v>
      </c>
    </row>
    <row r="309" spans="1:5" ht="15.6">
      <c r="A309" s="358" t="s">
        <v>218</v>
      </c>
      <c r="B309" s="358" t="s">
        <v>10941</v>
      </c>
      <c r="C309" s="359">
        <v>19.7</v>
      </c>
      <c r="D309" s="357" t="s">
        <v>25823</v>
      </c>
      <c r="E309" s="357" t="s">
        <v>25823</v>
      </c>
    </row>
    <row r="310" spans="1:5" ht="15.6">
      <c r="A310" s="358" t="s">
        <v>10262</v>
      </c>
      <c r="B310" s="358" t="s">
        <v>20528</v>
      </c>
      <c r="C310" s="359">
        <v>19.600000000000001</v>
      </c>
      <c r="D310" s="357" t="s">
        <v>7965</v>
      </c>
      <c r="E310" s="357" t="s">
        <v>7965</v>
      </c>
    </row>
    <row r="311" spans="1:5" ht="15.6">
      <c r="A311" s="358" t="s">
        <v>10262</v>
      </c>
      <c r="B311" s="358" t="s">
        <v>16719</v>
      </c>
      <c r="C311" s="359">
        <v>19.600000000000001</v>
      </c>
      <c r="D311" s="357" t="s">
        <v>5569</v>
      </c>
      <c r="E311" s="357" t="s">
        <v>5569</v>
      </c>
    </row>
    <row r="312" spans="1:5" ht="15.6">
      <c r="A312" s="358" t="s">
        <v>10262</v>
      </c>
      <c r="B312" s="358" t="s">
        <v>11296</v>
      </c>
      <c r="C312" s="359">
        <v>19.5</v>
      </c>
      <c r="D312" s="357" t="s">
        <v>10005</v>
      </c>
      <c r="E312" s="357" t="s">
        <v>10005</v>
      </c>
    </row>
    <row r="313" spans="1:5" ht="15.6">
      <c r="A313" s="358" t="s">
        <v>14632</v>
      </c>
      <c r="B313" s="358" t="s">
        <v>14633</v>
      </c>
      <c r="C313" s="359">
        <v>19.3</v>
      </c>
      <c r="D313" s="357" t="s">
        <v>4462</v>
      </c>
      <c r="E313" s="357" t="s">
        <v>4462</v>
      </c>
    </row>
    <row r="314" spans="1:5" ht="15.6">
      <c r="A314" s="358" t="s">
        <v>14632</v>
      </c>
      <c r="B314" s="358" t="s">
        <v>14633</v>
      </c>
      <c r="C314" s="359">
        <v>19.3</v>
      </c>
      <c r="D314" s="357" t="s">
        <v>4462</v>
      </c>
      <c r="E314" s="357" t="s">
        <v>4462</v>
      </c>
    </row>
    <row r="315" spans="1:5" ht="15.6">
      <c r="A315" s="358" t="s">
        <v>14632</v>
      </c>
      <c r="B315" s="358" t="s">
        <v>14633</v>
      </c>
      <c r="C315" s="359">
        <v>19.3</v>
      </c>
      <c r="D315" s="357" t="s">
        <v>4462</v>
      </c>
      <c r="E315" s="357" t="s">
        <v>4462</v>
      </c>
    </row>
    <row r="316" spans="1:5" ht="15.6">
      <c r="A316" s="358" t="s">
        <v>51697</v>
      </c>
      <c r="B316" s="358" t="s">
        <v>51698</v>
      </c>
      <c r="C316" s="359">
        <v>19.2</v>
      </c>
      <c r="D316" s="357" t="s">
        <v>51696</v>
      </c>
      <c r="E316" s="357" t="s">
        <v>51696</v>
      </c>
    </row>
    <row r="317" spans="1:5" ht="15.6">
      <c r="A317" s="358" t="s">
        <v>51697</v>
      </c>
      <c r="B317" s="358" t="s">
        <v>51698</v>
      </c>
      <c r="C317" s="359">
        <v>19.2</v>
      </c>
      <c r="D317" s="357" t="s">
        <v>51696</v>
      </c>
      <c r="E317" s="357" t="s">
        <v>51696</v>
      </c>
    </row>
    <row r="318" spans="1:5" ht="15.6">
      <c r="A318" s="358" t="s">
        <v>51697</v>
      </c>
      <c r="B318" s="358" t="s">
        <v>51698</v>
      </c>
      <c r="C318" s="359">
        <v>19.2</v>
      </c>
      <c r="D318" s="357" t="s">
        <v>51696</v>
      </c>
      <c r="E318" s="357" t="s">
        <v>51696</v>
      </c>
    </row>
    <row r="319" spans="1:5" ht="15.6">
      <c r="A319" s="358" t="s">
        <v>19280</v>
      </c>
      <c r="B319" s="358" t="s">
        <v>19281</v>
      </c>
      <c r="C319" s="359">
        <v>19.2</v>
      </c>
      <c r="D319" s="357" t="s">
        <v>6946</v>
      </c>
      <c r="E319" s="357" t="s">
        <v>6946</v>
      </c>
    </row>
    <row r="320" spans="1:5" ht="15.6">
      <c r="A320" s="358" t="s">
        <v>19280</v>
      </c>
      <c r="B320" s="358" t="s">
        <v>19281</v>
      </c>
      <c r="C320" s="359">
        <v>19.2</v>
      </c>
      <c r="D320" s="357" t="s">
        <v>6946</v>
      </c>
      <c r="E320" s="357" t="s">
        <v>6946</v>
      </c>
    </row>
    <row r="321" spans="1:5" ht="15.6">
      <c r="A321" s="358" t="s">
        <v>19280</v>
      </c>
      <c r="B321" s="358" t="s">
        <v>19281</v>
      </c>
      <c r="C321" s="359">
        <v>19.2</v>
      </c>
      <c r="D321" s="357" t="s">
        <v>6946</v>
      </c>
      <c r="E321" s="357" t="s">
        <v>6946</v>
      </c>
    </row>
    <row r="322" spans="1:5" ht="15.6">
      <c r="A322" s="358" t="s">
        <v>23479</v>
      </c>
      <c r="B322" s="358" t="s">
        <v>23479</v>
      </c>
      <c r="C322" s="359">
        <v>19.100000000000001</v>
      </c>
      <c r="D322" s="357" t="s">
        <v>9666</v>
      </c>
      <c r="E322" s="357" t="s">
        <v>9666</v>
      </c>
    </row>
    <row r="323" spans="1:5" ht="15.6">
      <c r="A323" s="358" t="s">
        <v>13418</v>
      </c>
      <c r="B323" s="358" t="s">
        <v>13418</v>
      </c>
      <c r="C323" s="359">
        <v>19.100000000000001</v>
      </c>
      <c r="D323" s="357" t="s">
        <v>3658</v>
      </c>
      <c r="E323" s="357" t="s">
        <v>3658</v>
      </c>
    </row>
    <row r="324" spans="1:5" ht="15.6">
      <c r="A324" s="358" t="s">
        <v>11633</v>
      </c>
      <c r="B324" s="358" t="s">
        <v>11634</v>
      </c>
      <c r="C324" s="359">
        <v>19.100000000000001</v>
      </c>
      <c r="D324" s="357" t="s">
        <v>2811</v>
      </c>
      <c r="E324" s="357" t="s">
        <v>2811</v>
      </c>
    </row>
    <row r="325" spans="1:5" ht="15.6">
      <c r="A325" s="358" t="s">
        <v>17140</v>
      </c>
      <c r="B325" s="358" t="s">
        <v>17141</v>
      </c>
      <c r="C325" s="359">
        <v>19</v>
      </c>
      <c r="D325" s="357" t="s">
        <v>7441</v>
      </c>
      <c r="E325" s="357" t="s">
        <v>7441</v>
      </c>
    </row>
    <row r="326" spans="1:5" ht="15.6">
      <c r="A326" s="358" t="s">
        <v>17140</v>
      </c>
      <c r="B326" s="358" t="s">
        <v>17141</v>
      </c>
      <c r="C326" s="359">
        <v>19</v>
      </c>
      <c r="D326" s="357" t="s">
        <v>7441</v>
      </c>
      <c r="E326" s="357" t="s">
        <v>7441</v>
      </c>
    </row>
    <row r="327" spans="1:5" ht="15.6">
      <c r="A327" s="358" t="s">
        <v>209</v>
      </c>
      <c r="B327" s="358" t="s">
        <v>11587</v>
      </c>
      <c r="C327" s="359">
        <v>19</v>
      </c>
      <c r="D327" s="357" t="s">
        <v>2742</v>
      </c>
      <c r="E327" s="357" t="s">
        <v>2742</v>
      </c>
    </row>
    <row r="328" spans="1:5" ht="15.6">
      <c r="A328" s="358" t="s">
        <v>209</v>
      </c>
      <c r="B328" s="358" t="s">
        <v>11587</v>
      </c>
      <c r="C328" s="359">
        <v>19</v>
      </c>
      <c r="D328" s="357" t="s">
        <v>2742</v>
      </c>
      <c r="E328" s="357" t="s">
        <v>2742</v>
      </c>
    </row>
    <row r="329" spans="1:5" ht="15.6">
      <c r="A329" s="358" t="s">
        <v>11576</v>
      </c>
      <c r="B329" s="358" t="s">
        <v>11577</v>
      </c>
      <c r="C329" s="359">
        <v>18.8</v>
      </c>
      <c r="D329" s="357" t="s">
        <v>2736</v>
      </c>
      <c r="E329" s="357" t="s">
        <v>2736</v>
      </c>
    </row>
    <row r="330" spans="1:5" ht="15.6">
      <c r="A330" s="358" t="s">
        <v>11101</v>
      </c>
      <c r="B330" s="358" t="s">
        <v>11102</v>
      </c>
      <c r="C330" s="359">
        <v>18.8</v>
      </c>
      <c r="D330" s="357" t="s">
        <v>2929</v>
      </c>
      <c r="E330" s="357" t="s">
        <v>2929</v>
      </c>
    </row>
    <row r="331" spans="1:5" ht="15.6">
      <c r="A331" s="358" t="s">
        <v>20885</v>
      </c>
      <c r="B331" s="358" t="s">
        <v>20885</v>
      </c>
      <c r="C331" s="359">
        <v>18.7</v>
      </c>
      <c r="D331" s="357" t="s">
        <v>8074</v>
      </c>
      <c r="E331" s="357" t="s">
        <v>8074</v>
      </c>
    </row>
    <row r="332" spans="1:5" ht="15.6">
      <c r="A332" s="358" t="s">
        <v>23917</v>
      </c>
      <c r="B332" s="358" t="s">
        <v>23917</v>
      </c>
      <c r="C332" s="359">
        <v>18.7</v>
      </c>
      <c r="D332" s="357" t="s">
        <v>10004</v>
      </c>
      <c r="E332" s="357" t="s">
        <v>10004</v>
      </c>
    </row>
    <row r="333" spans="1:5" ht="15.6">
      <c r="A333" s="358" t="s">
        <v>23917</v>
      </c>
      <c r="B333" s="358" t="s">
        <v>23917</v>
      </c>
      <c r="C333" s="359">
        <v>18.7</v>
      </c>
      <c r="D333" s="357" t="s">
        <v>10004</v>
      </c>
      <c r="E333" s="357" t="s">
        <v>10004</v>
      </c>
    </row>
    <row r="334" spans="1:5" ht="15.6">
      <c r="A334" s="358" t="s">
        <v>23917</v>
      </c>
      <c r="B334" s="358" t="s">
        <v>23917</v>
      </c>
      <c r="C334" s="359">
        <v>18.7</v>
      </c>
      <c r="D334" s="357" t="s">
        <v>10004</v>
      </c>
      <c r="E334" s="357" t="s">
        <v>10004</v>
      </c>
    </row>
    <row r="335" spans="1:5" ht="15.6">
      <c r="A335" s="358" t="s">
        <v>23338</v>
      </c>
      <c r="B335" s="358" t="s">
        <v>23339</v>
      </c>
      <c r="C335" s="359">
        <v>18.7</v>
      </c>
      <c r="D335" s="357" t="s">
        <v>9711</v>
      </c>
      <c r="E335" s="357" t="s">
        <v>9711</v>
      </c>
    </row>
    <row r="336" spans="1:5" ht="15.6">
      <c r="A336" s="358" t="s">
        <v>23338</v>
      </c>
      <c r="B336" s="358" t="s">
        <v>23339</v>
      </c>
      <c r="C336" s="359">
        <v>18.7</v>
      </c>
      <c r="D336" s="357" t="s">
        <v>9711</v>
      </c>
      <c r="E336" s="357" t="s">
        <v>9711</v>
      </c>
    </row>
    <row r="337" spans="1:5" ht="15.6">
      <c r="A337" s="358" t="s">
        <v>11551</v>
      </c>
      <c r="B337" s="358" t="s">
        <v>11552</v>
      </c>
      <c r="C337" s="359">
        <v>18.600000000000001</v>
      </c>
      <c r="D337" s="357" t="s">
        <v>2722</v>
      </c>
      <c r="E337" s="357" t="s">
        <v>2722</v>
      </c>
    </row>
    <row r="338" spans="1:5" ht="15.6">
      <c r="A338" s="358" t="s">
        <v>11551</v>
      </c>
      <c r="B338" s="358" t="s">
        <v>11552</v>
      </c>
      <c r="C338" s="359">
        <v>18.600000000000001</v>
      </c>
      <c r="D338" s="357" t="s">
        <v>2722</v>
      </c>
      <c r="E338" s="357" t="s">
        <v>2722</v>
      </c>
    </row>
    <row r="339" spans="1:5" ht="15.6">
      <c r="A339" s="358" t="s">
        <v>11818</v>
      </c>
      <c r="B339" s="358" t="s">
        <v>11819</v>
      </c>
      <c r="C339" s="359">
        <v>18.600000000000001</v>
      </c>
      <c r="D339" s="357" t="s">
        <v>3036</v>
      </c>
      <c r="E339" s="357" t="s">
        <v>3036</v>
      </c>
    </row>
    <row r="340" spans="1:5" ht="15.6">
      <c r="A340" s="358" t="s">
        <v>20892</v>
      </c>
      <c r="B340" s="358" t="s">
        <v>20893</v>
      </c>
      <c r="C340" s="359">
        <v>18.399999999999999</v>
      </c>
      <c r="D340" s="357" t="s">
        <v>8083</v>
      </c>
      <c r="E340" s="357" t="s">
        <v>8083</v>
      </c>
    </row>
    <row r="341" spans="1:5" ht="15.6">
      <c r="A341" s="358" t="s">
        <v>24482</v>
      </c>
      <c r="B341" s="358" t="s">
        <v>24482</v>
      </c>
      <c r="C341" s="359">
        <v>18.399999999999999</v>
      </c>
      <c r="D341" s="357" t="s">
        <v>24481</v>
      </c>
      <c r="E341" s="357" t="s">
        <v>24481</v>
      </c>
    </row>
    <row r="342" spans="1:5" ht="15.6">
      <c r="A342" s="358" t="s">
        <v>24482</v>
      </c>
      <c r="B342" s="358" t="s">
        <v>24482</v>
      </c>
      <c r="C342" s="359">
        <v>18.399999999999999</v>
      </c>
      <c r="D342" s="357" t="s">
        <v>24481</v>
      </c>
      <c r="E342" s="357" t="s">
        <v>24481</v>
      </c>
    </row>
    <row r="343" spans="1:5" ht="15.6">
      <c r="A343" s="358" t="s">
        <v>24482</v>
      </c>
      <c r="B343" s="358" t="s">
        <v>24482</v>
      </c>
      <c r="C343" s="359">
        <v>18.399999999999999</v>
      </c>
      <c r="D343" s="357" t="s">
        <v>24481</v>
      </c>
      <c r="E343" s="357" t="s">
        <v>24481</v>
      </c>
    </row>
    <row r="344" spans="1:5" ht="15.6">
      <c r="A344" s="358" t="s">
        <v>22863</v>
      </c>
      <c r="B344" s="358" t="s">
        <v>22864</v>
      </c>
      <c r="C344" s="359">
        <v>18.3</v>
      </c>
      <c r="D344" s="357" t="s">
        <v>9476</v>
      </c>
      <c r="E344" s="357" t="s">
        <v>9476</v>
      </c>
    </row>
    <row r="345" spans="1:5" ht="15.6">
      <c r="A345" s="358" t="s">
        <v>16051</v>
      </c>
      <c r="B345" s="358" t="s">
        <v>16052</v>
      </c>
      <c r="C345" s="359">
        <v>18.3</v>
      </c>
      <c r="D345" s="357" t="s">
        <v>5466</v>
      </c>
      <c r="E345" s="357" t="s">
        <v>5466</v>
      </c>
    </row>
    <row r="346" spans="1:5" ht="15.6">
      <c r="A346" s="358" t="s">
        <v>24515</v>
      </c>
      <c r="B346" s="358" t="s">
        <v>24515</v>
      </c>
      <c r="C346" s="359">
        <v>18.3</v>
      </c>
      <c r="D346" s="357" t="s">
        <v>24514</v>
      </c>
      <c r="E346" s="357" t="s">
        <v>24514</v>
      </c>
    </row>
    <row r="347" spans="1:5" ht="15.6">
      <c r="A347" s="358" t="s">
        <v>22105</v>
      </c>
      <c r="B347" s="358" t="s">
        <v>22106</v>
      </c>
      <c r="C347" s="359">
        <v>18.2</v>
      </c>
      <c r="D347" s="357" t="s">
        <v>8885</v>
      </c>
      <c r="E347" s="357" t="s">
        <v>8885</v>
      </c>
    </row>
    <row r="348" spans="1:5" ht="15.6">
      <c r="A348" s="358" t="s">
        <v>10262</v>
      </c>
      <c r="B348" s="358" t="s">
        <v>20873</v>
      </c>
      <c r="C348" s="359">
        <v>18.100000000000001</v>
      </c>
      <c r="D348" s="357" t="s">
        <v>8054</v>
      </c>
      <c r="E348" s="357" t="s">
        <v>8054</v>
      </c>
    </row>
    <row r="349" spans="1:5" ht="15.6">
      <c r="A349" s="358" t="s">
        <v>20852</v>
      </c>
      <c r="B349" s="358" t="s">
        <v>20853</v>
      </c>
      <c r="C349" s="359">
        <v>18.100000000000001</v>
      </c>
      <c r="D349" s="357" t="s">
        <v>8110</v>
      </c>
      <c r="E349" s="357" t="s">
        <v>8110</v>
      </c>
    </row>
    <row r="350" spans="1:5" ht="15.6">
      <c r="A350" s="358" t="s">
        <v>21744</v>
      </c>
      <c r="B350" s="358" t="s">
        <v>21745</v>
      </c>
      <c r="C350" s="359">
        <v>18.100000000000001</v>
      </c>
      <c r="D350" s="357" t="s">
        <v>8856</v>
      </c>
      <c r="E350" s="357" t="s">
        <v>8856</v>
      </c>
    </row>
    <row r="351" spans="1:5" ht="15.6">
      <c r="A351" s="358" t="s">
        <v>21744</v>
      </c>
      <c r="B351" s="358" t="s">
        <v>21745</v>
      </c>
      <c r="C351" s="359">
        <v>18.100000000000001</v>
      </c>
      <c r="D351" s="357" t="s">
        <v>8856</v>
      </c>
      <c r="E351" s="357" t="s">
        <v>8856</v>
      </c>
    </row>
    <row r="352" spans="1:5" ht="15.6">
      <c r="A352" s="358" t="s">
        <v>23340</v>
      </c>
      <c r="B352" s="358" t="s">
        <v>23341</v>
      </c>
      <c r="C352" s="359">
        <v>18.100000000000001</v>
      </c>
      <c r="D352" s="357" t="s">
        <v>9712</v>
      </c>
      <c r="E352" s="357" t="s">
        <v>9712</v>
      </c>
    </row>
    <row r="353" spans="1:5" ht="15.6">
      <c r="A353" s="358" t="s">
        <v>23340</v>
      </c>
      <c r="B353" s="358" t="s">
        <v>23341</v>
      </c>
      <c r="C353" s="359">
        <v>18.100000000000001</v>
      </c>
      <c r="D353" s="357" t="s">
        <v>9712</v>
      </c>
      <c r="E353" s="357" t="s">
        <v>9712</v>
      </c>
    </row>
    <row r="354" spans="1:5" ht="15.6">
      <c r="A354" s="358" t="s">
        <v>23340</v>
      </c>
      <c r="B354" s="358" t="s">
        <v>23341</v>
      </c>
      <c r="C354" s="359">
        <v>18.100000000000001</v>
      </c>
      <c r="D354" s="357" t="s">
        <v>9712</v>
      </c>
      <c r="E354" s="357" t="s">
        <v>9712</v>
      </c>
    </row>
    <row r="355" spans="1:5" ht="15.6">
      <c r="A355" s="358" t="s">
        <v>1511</v>
      </c>
      <c r="B355" s="358" t="s">
        <v>20889</v>
      </c>
      <c r="C355" s="359">
        <v>18</v>
      </c>
      <c r="D355" s="357" t="s">
        <v>8078</v>
      </c>
      <c r="E355" s="357" t="s">
        <v>8078</v>
      </c>
    </row>
    <row r="356" spans="1:5" ht="15.6">
      <c r="A356" s="358" t="s">
        <v>17168</v>
      </c>
      <c r="B356" s="358" t="s">
        <v>17169</v>
      </c>
      <c r="C356" s="359">
        <v>18</v>
      </c>
      <c r="D356" s="357" t="s">
        <v>7455</v>
      </c>
      <c r="E356" s="357" t="s">
        <v>7455</v>
      </c>
    </row>
    <row r="357" spans="1:5" ht="15.6">
      <c r="A357" s="358" t="s">
        <v>10262</v>
      </c>
      <c r="B357" s="358" t="s">
        <v>21947</v>
      </c>
      <c r="C357" s="359">
        <v>18</v>
      </c>
      <c r="D357" s="357" t="s">
        <v>9957</v>
      </c>
      <c r="E357" s="357" t="s">
        <v>9957</v>
      </c>
    </row>
    <row r="358" spans="1:5" ht="15.6">
      <c r="A358" s="358" t="s">
        <v>12752</v>
      </c>
      <c r="B358" s="358" t="s">
        <v>12753</v>
      </c>
      <c r="C358" s="359">
        <v>18</v>
      </c>
      <c r="D358" s="357" t="s">
        <v>3705</v>
      </c>
      <c r="E358" s="357" t="s">
        <v>3705</v>
      </c>
    </row>
    <row r="359" spans="1:5" ht="15.6">
      <c r="A359" s="358" t="s">
        <v>12752</v>
      </c>
      <c r="B359" s="358" t="s">
        <v>12753</v>
      </c>
      <c r="C359" s="359">
        <v>18</v>
      </c>
      <c r="D359" s="357" t="s">
        <v>3705</v>
      </c>
      <c r="E359" s="357" t="s">
        <v>3705</v>
      </c>
    </row>
    <row r="360" spans="1:5" ht="15.6">
      <c r="A360" s="358" t="s">
        <v>12752</v>
      </c>
      <c r="B360" s="358" t="s">
        <v>12753</v>
      </c>
      <c r="C360" s="359">
        <v>18</v>
      </c>
      <c r="D360" s="357" t="s">
        <v>3705</v>
      </c>
      <c r="E360" s="357" t="s">
        <v>3705</v>
      </c>
    </row>
    <row r="361" spans="1:5" ht="15.6">
      <c r="A361" s="358" t="s">
        <v>23931</v>
      </c>
      <c r="B361" s="358" t="s">
        <v>23931</v>
      </c>
      <c r="C361" s="359">
        <v>18</v>
      </c>
      <c r="D361" s="357" t="s">
        <v>8235</v>
      </c>
      <c r="E361" s="357" t="s">
        <v>8235</v>
      </c>
    </row>
    <row r="362" spans="1:5" ht="15.6">
      <c r="A362" s="358" t="s">
        <v>23931</v>
      </c>
      <c r="B362" s="358" t="s">
        <v>23931</v>
      </c>
      <c r="C362" s="359">
        <v>18</v>
      </c>
      <c r="D362" s="357" t="s">
        <v>8235</v>
      </c>
      <c r="E362" s="357" t="s">
        <v>8235</v>
      </c>
    </row>
    <row r="363" spans="1:5" ht="15.6">
      <c r="A363" s="358" t="s">
        <v>24012</v>
      </c>
      <c r="B363" s="358" t="s">
        <v>24013</v>
      </c>
      <c r="C363" s="359">
        <v>18</v>
      </c>
      <c r="D363" s="357" t="s">
        <v>24011</v>
      </c>
      <c r="E363" s="357" t="s">
        <v>24011</v>
      </c>
    </row>
    <row r="364" spans="1:5" ht="15.6">
      <c r="A364" s="358" t="s">
        <v>24012</v>
      </c>
      <c r="B364" s="358" t="s">
        <v>24013</v>
      </c>
      <c r="C364" s="359">
        <v>18</v>
      </c>
      <c r="D364" s="357" t="s">
        <v>24011</v>
      </c>
      <c r="E364" s="357" t="s">
        <v>24011</v>
      </c>
    </row>
    <row r="365" spans="1:5" ht="15.6">
      <c r="A365" s="358" t="s">
        <v>854</v>
      </c>
      <c r="B365" s="358" t="s">
        <v>15561</v>
      </c>
      <c r="C365" s="359">
        <v>18</v>
      </c>
      <c r="D365" s="357" t="s">
        <v>853</v>
      </c>
      <c r="E365" s="357" t="s">
        <v>853</v>
      </c>
    </row>
    <row r="366" spans="1:5" ht="15.6">
      <c r="A366" s="358" t="s">
        <v>1856</v>
      </c>
      <c r="B366" s="358" t="s">
        <v>22229</v>
      </c>
      <c r="C366" s="359">
        <v>18</v>
      </c>
      <c r="D366" s="357" t="s">
        <v>9015</v>
      </c>
      <c r="E366" s="357" t="s">
        <v>9015</v>
      </c>
    </row>
    <row r="367" spans="1:5" ht="15.6">
      <c r="A367" s="358" t="s">
        <v>1856</v>
      </c>
      <c r="B367" s="358" t="s">
        <v>22229</v>
      </c>
      <c r="C367" s="359">
        <v>18</v>
      </c>
      <c r="D367" s="357" t="s">
        <v>9015</v>
      </c>
      <c r="E367" s="357" t="s">
        <v>9015</v>
      </c>
    </row>
    <row r="368" spans="1:5" ht="15.6">
      <c r="A368" s="358" t="s">
        <v>110</v>
      </c>
      <c r="B368" s="358" t="s">
        <v>10194</v>
      </c>
      <c r="C368" s="359">
        <v>18</v>
      </c>
      <c r="D368" s="357" t="s">
        <v>2152</v>
      </c>
      <c r="E368" s="357" t="s">
        <v>2152</v>
      </c>
    </row>
    <row r="369" spans="1:5" ht="15.6">
      <c r="A369" s="358" t="s">
        <v>10262</v>
      </c>
      <c r="B369" s="358" t="s">
        <v>50587</v>
      </c>
      <c r="C369" s="359">
        <v>17.899999999999999</v>
      </c>
      <c r="D369" s="357" t="s">
        <v>50586</v>
      </c>
      <c r="E369" s="357" t="s">
        <v>50586</v>
      </c>
    </row>
    <row r="370" spans="1:5" ht="15.6">
      <c r="A370" s="358" t="s">
        <v>23330</v>
      </c>
      <c r="B370" s="358" t="s">
        <v>23331</v>
      </c>
      <c r="C370" s="359">
        <v>17.899999999999999</v>
      </c>
      <c r="D370" s="357" t="s">
        <v>9704</v>
      </c>
      <c r="E370" s="357" t="s">
        <v>9704</v>
      </c>
    </row>
    <row r="371" spans="1:5" ht="15.6">
      <c r="A371" s="358" t="s">
        <v>23330</v>
      </c>
      <c r="B371" s="358" t="s">
        <v>23331</v>
      </c>
      <c r="C371" s="359">
        <v>17.899999999999999</v>
      </c>
      <c r="D371" s="357" t="s">
        <v>9704</v>
      </c>
      <c r="E371" s="357" t="s">
        <v>9704</v>
      </c>
    </row>
    <row r="372" spans="1:5" ht="15.6">
      <c r="A372" s="358" t="s">
        <v>23330</v>
      </c>
      <c r="B372" s="358" t="s">
        <v>23331</v>
      </c>
      <c r="C372" s="359">
        <v>17.899999999999999</v>
      </c>
      <c r="D372" s="357" t="s">
        <v>9704</v>
      </c>
      <c r="E372" s="357" t="s">
        <v>9704</v>
      </c>
    </row>
    <row r="373" spans="1:5" ht="15.6">
      <c r="A373" s="358" t="s">
        <v>21371</v>
      </c>
      <c r="B373" s="358" t="s">
        <v>21372</v>
      </c>
      <c r="C373" s="359">
        <v>17.8</v>
      </c>
      <c r="D373" s="357" t="s">
        <v>8571</v>
      </c>
      <c r="E373" s="357" t="s">
        <v>8571</v>
      </c>
    </row>
    <row r="374" spans="1:5" ht="15.6">
      <c r="A374" s="358" t="s">
        <v>47561</v>
      </c>
      <c r="B374" s="358" t="s">
        <v>60766</v>
      </c>
      <c r="C374" s="359">
        <v>17.600000000000001</v>
      </c>
      <c r="D374" s="357" t="s">
        <v>47560</v>
      </c>
      <c r="E374" s="357" t="s">
        <v>47560</v>
      </c>
    </row>
    <row r="375" spans="1:5" ht="15.6">
      <c r="A375" s="358" t="s">
        <v>10570</v>
      </c>
      <c r="B375" s="358" t="s">
        <v>10571</v>
      </c>
      <c r="C375" s="359">
        <v>17.600000000000001</v>
      </c>
      <c r="D375" s="357" t="s">
        <v>2484</v>
      </c>
      <c r="E375" s="357" t="s">
        <v>2484</v>
      </c>
    </row>
    <row r="376" spans="1:5" ht="15.6">
      <c r="A376" s="358" t="s">
        <v>10570</v>
      </c>
      <c r="B376" s="358" t="s">
        <v>10571</v>
      </c>
      <c r="C376" s="359">
        <v>17.600000000000001</v>
      </c>
      <c r="D376" s="357" t="s">
        <v>2484</v>
      </c>
      <c r="E376" s="357" t="s">
        <v>2484</v>
      </c>
    </row>
    <row r="377" spans="1:5" ht="15.6">
      <c r="A377" s="358" t="s">
        <v>10570</v>
      </c>
      <c r="B377" s="358" t="s">
        <v>10571</v>
      </c>
      <c r="C377" s="359">
        <v>17.600000000000001</v>
      </c>
      <c r="D377" s="357" t="s">
        <v>2484</v>
      </c>
      <c r="E377" s="357" t="s">
        <v>2484</v>
      </c>
    </row>
    <row r="378" spans="1:5" ht="15.6">
      <c r="A378" s="358" t="s">
        <v>10570</v>
      </c>
      <c r="B378" s="358" t="s">
        <v>10571</v>
      </c>
      <c r="C378" s="359">
        <v>17.600000000000001</v>
      </c>
      <c r="D378" s="357" t="s">
        <v>2484</v>
      </c>
      <c r="E378" s="357" t="s">
        <v>2484</v>
      </c>
    </row>
    <row r="379" spans="1:5" ht="15.6">
      <c r="A379" s="358" t="s">
        <v>17004</v>
      </c>
      <c r="B379" s="358" t="s">
        <v>17005</v>
      </c>
      <c r="C379" s="359">
        <v>17.600000000000001</v>
      </c>
      <c r="D379" s="357" t="s">
        <v>5854</v>
      </c>
      <c r="E379" s="357" t="s">
        <v>5854</v>
      </c>
    </row>
    <row r="380" spans="1:5" ht="15.6">
      <c r="A380" s="358" t="s">
        <v>22197</v>
      </c>
      <c r="B380" s="358" t="s">
        <v>60574</v>
      </c>
      <c r="C380" s="359">
        <v>17.600000000000001</v>
      </c>
      <c r="D380" s="357" t="s">
        <v>8978</v>
      </c>
      <c r="E380" s="357" t="s">
        <v>8978</v>
      </c>
    </row>
    <row r="381" spans="1:5" ht="15.6">
      <c r="A381" s="358" t="s">
        <v>59614</v>
      </c>
      <c r="B381" s="358" t="s">
        <v>10744</v>
      </c>
      <c r="C381" s="359">
        <v>17.600000000000001</v>
      </c>
      <c r="D381" s="357" t="s">
        <v>2601</v>
      </c>
      <c r="E381" s="357" t="s">
        <v>2601</v>
      </c>
    </row>
    <row r="382" spans="1:5" ht="15.6">
      <c r="A382" s="358" t="s">
        <v>20882</v>
      </c>
      <c r="B382" s="358" t="s">
        <v>20882</v>
      </c>
      <c r="C382" s="359">
        <v>17.5</v>
      </c>
      <c r="D382" s="357" t="s">
        <v>8066</v>
      </c>
      <c r="E382" s="357" t="s">
        <v>8066</v>
      </c>
    </row>
    <row r="383" spans="1:5" ht="15.6">
      <c r="A383" s="358" t="s">
        <v>20882</v>
      </c>
      <c r="B383" s="358" t="s">
        <v>20882</v>
      </c>
      <c r="C383" s="359">
        <v>17.5</v>
      </c>
      <c r="D383" s="357" t="s">
        <v>8066</v>
      </c>
      <c r="E383" s="357" t="s">
        <v>8066</v>
      </c>
    </row>
    <row r="384" spans="1:5" ht="15.6">
      <c r="A384" s="358" t="s">
        <v>20882</v>
      </c>
      <c r="B384" s="358" t="s">
        <v>20882</v>
      </c>
      <c r="C384" s="359">
        <v>17.5</v>
      </c>
      <c r="D384" s="357" t="s">
        <v>8066</v>
      </c>
      <c r="E384" s="357" t="s">
        <v>8066</v>
      </c>
    </row>
    <row r="385" spans="1:5" ht="15.6">
      <c r="A385" s="358" t="s">
        <v>19646</v>
      </c>
      <c r="B385" s="358" t="s">
        <v>19647</v>
      </c>
      <c r="C385" s="359">
        <v>17.5</v>
      </c>
      <c r="D385" s="357" t="s">
        <v>6952</v>
      </c>
      <c r="E385" s="357" t="s">
        <v>6952</v>
      </c>
    </row>
    <row r="386" spans="1:5" ht="15.6">
      <c r="A386" s="358" t="s">
        <v>10277</v>
      </c>
      <c r="B386" s="358" t="s">
        <v>10277</v>
      </c>
      <c r="C386" s="359">
        <v>17.5</v>
      </c>
      <c r="D386" s="357" t="s">
        <v>2199</v>
      </c>
      <c r="E386" s="357" t="s">
        <v>2199</v>
      </c>
    </row>
    <row r="387" spans="1:5" ht="15.6">
      <c r="A387" s="358" t="s">
        <v>10277</v>
      </c>
      <c r="B387" s="358" t="s">
        <v>10277</v>
      </c>
      <c r="C387" s="359">
        <v>17.5</v>
      </c>
      <c r="D387" s="357" t="s">
        <v>2199</v>
      </c>
      <c r="E387" s="357" t="s">
        <v>2199</v>
      </c>
    </row>
    <row r="388" spans="1:5" ht="15.6">
      <c r="A388" s="358" t="s">
        <v>10277</v>
      </c>
      <c r="B388" s="358" t="s">
        <v>10277</v>
      </c>
      <c r="C388" s="359">
        <v>17.5</v>
      </c>
      <c r="D388" s="357" t="s">
        <v>2199</v>
      </c>
      <c r="E388" s="357" t="s">
        <v>2199</v>
      </c>
    </row>
    <row r="389" spans="1:5" ht="15.6">
      <c r="A389" s="358" t="s">
        <v>10277</v>
      </c>
      <c r="B389" s="358" t="s">
        <v>10277</v>
      </c>
      <c r="C389" s="359">
        <v>17.5</v>
      </c>
      <c r="D389" s="357" t="s">
        <v>2199</v>
      </c>
      <c r="E389" s="357" t="s">
        <v>2199</v>
      </c>
    </row>
    <row r="390" spans="1:5" ht="15.6">
      <c r="A390" s="358" t="s">
        <v>10277</v>
      </c>
      <c r="B390" s="358" t="s">
        <v>10277</v>
      </c>
      <c r="C390" s="359">
        <v>17.5</v>
      </c>
      <c r="D390" s="357" t="s">
        <v>2199</v>
      </c>
      <c r="E390" s="357" t="s">
        <v>2199</v>
      </c>
    </row>
    <row r="391" spans="1:5" ht="15.6">
      <c r="A391" s="358" t="s">
        <v>10262</v>
      </c>
      <c r="B391" s="358" t="s">
        <v>14808</v>
      </c>
      <c r="C391" s="359">
        <v>17.5</v>
      </c>
      <c r="D391" s="357" t="s">
        <v>4741</v>
      </c>
      <c r="E391" s="357" t="s">
        <v>4741</v>
      </c>
    </row>
    <row r="392" spans="1:5" ht="15.6">
      <c r="A392" s="358" t="s">
        <v>10262</v>
      </c>
      <c r="B392" s="358" t="s">
        <v>14808</v>
      </c>
      <c r="C392" s="359">
        <v>17.5</v>
      </c>
      <c r="D392" s="357" t="s">
        <v>4741</v>
      </c>
      <c r="E392" s="357" t="s">
        <v>4741</v>
      </c>
    </row>
    <row r="393" spans="1:5" ht="15.6">
      <c r="A393" s="358" t="s">
        <v>14463</v>
      </c>
      <c r="B393" s="358" t="s">
        <v>14464</v>
      </c>
      <c r="C393" s="359">
        <v>17.5</v>
      </c>
      <c r="D393" s="357" t="s">
        <v>4744</v>
      </c>
      <c r="E393" s="357" t="s">
        <v>4744</v>
      </c>
    </row>
    <row r="394" spans="1:5" ht="15.6">
      <c r="A394" s="358" t="s">
        <v>14463</v>
      </c>
      <c r="B394" s="358" t="s">
        <v>14464</v>
      </c>
      <c r="C394" s="359">
        <v>17.5</v>
      </c>
      <c r="D394" s="357" t="s">
        <v>4744</v>
      </c>
      <c r="E394" s="357" t="s">
        <v>4744</v>
      </c>
    </row>
    <row r="395" spans="1:5" ht="15.6">
      <c r="A395" s="358" t="s">
        <v>13672</v>
      </c>
      <c r="B395" s="358" t="s">
        <v>13673</v>
      </c>
      <c r="C395" s="359">
        <v>17.5</v>
      </c>
      <c r="D395" s="357" t="s">
        <v>3959</v>
      </c>
      <c r="E395" s="357" t="s">
        <v>3959</v>
      </c>
    </row>
    <row r="396" spans="1:5" ht="15.6">
      <c r="A396" s="358" t="s">
        <v>13672</v>
      </c>
      <c r="B396" s="358" t="s">
        <v>13673</v>
      </c>
      <c r="C396" s="359">
        <v>17.5</v>
      </c>
      <c r="D396" s="357" t="s">
        <v>3959</v>
      </c>
      <c r="E396" s="357" t="s">
        <v>3959</v>
      </c>
    </row>
    <row r="397" spans="1:5" ht="15.6">
      <c r="A397" s="358" t="s">
        <v>13672</v>
      </c>
      <c r="B397" s="358" t="s">
        <v>13673</v>
      </c>
      <c r="C397" s="359">
        <v>17.5</v>
      </c>
      <c r="D397" s="357" t="s">
        <v>3959</v>
      </c>
      <c r="E397" s="357" t="s">
        <v>3959</v>
      </c>
    </row>
    <row r="398" spans="1:5" ht="15.6">
      <c r="A398" s="358" t="s">
        <v>16722</v>
      </c>
      <c r="B398" s="358" t="s">
        <v>16723</v>
      </c>
      <c r="C398" s="359">
        <v>17.399999999999999</v>
      </c>
      <c r="D398" s="357" t="s">
        <v>5572</v>
      </c>
      <c r="E398" s="357" t="s">
        <v>5572</v>
      </c>
    </row>
    <row r="399" spans="1:5" ht="15.6">
      <c r="A399" s="358" t="s">
        <v>16722</v>
      </c>
      <c r="B399" s="358" t="s">
        <v>16723</v>
      </c>
      <c r="C399" s="359">
        <v>17.399999999999999</v>
      </c>
      <c r="D399" s="357" t="s">
        <v>5572</v>
      </c>
      <c r="E399" s="357" t="s">
        <v>5572</v>
      </c>
    </row>
    <row r="400" spans="1:5" ht="15.6">
      <c r="A400" s="358" t="s">
        <v>2029</v>
      </c>
      <c r="B400" s="358" t="s">
        <v>23333</v>
      </c>
      <c r="C400" s="359">
        <v>17.399999999999999</v>
      </c>
      <c r="D400" s="357" t="s">
        <v>9707</v>
      </c>
      <c r="E400" s="357" t="s">
        <v>9707</v>
      </c>
    </row>
    <row r="401" spans="1:5" ht="15.6">
      <c r="A401" s="358" t="s">
        <v>31814</v>
      </c>
      <c r="B401" s="358" t="s">
        <v>31815</v>
      </c>
      <c r="C401" s="359">
        <v>17.399999999999999</v>
      </c>
      <c r="D401" s="357" t="s">
        <v>31813</v>
      </c>
      <c r="E401" s="357" t="s">
        <v>31813</v>
      </c>
    </row>
    <row r="402" spans="1:5" ht="15.6">
      <c r="A402" s="358" t="s">
        <v>114</v>
      </c>
      <c r="B402" s="358" t="s">
        <v>10282</v>
      </c>
      <c r="C402" s="359">
        <v>17.3</v>
      </c>
      <c r="D402" s="357" t="s">
        <v>2204</v>
      </c>
      <c r="E402" s="357" t="s">
        <v>2204</v>
      </c>
    </row>
    <row r="403" spans="1:5" ht="15.6">
      <c r="A403" s="358" t="s">
        <v>114</v>
      </c>
      <c r="B403" s="358" t="s">
        <v>10282</v>
      </c>
      <c r="C403" s="359">
        <v>17.3</v>
      </c>
      <c r="D403" s="357" t="s">
        <v>2204</v>
      </c>
      <c r="E403" s="357" t="s">
        <v>2204</v>
      </c>
    </row>
    <row r="404" spans="1:5" ht="15.6">
      <c r="A404" s="358" t="s">
        <v>114</v>
      </c>
      <c r="B404" s="358" t="s">
        <v>10282</v>
      </c>
      <c r="C404" s="359">
        <v>17.3</v>
      </c>
      <c r="D404" s="357" t="s">
        <v>2204</v>
      </c>
      <c r="E404" s="357" t="s">
        <v>2204</v>
      </c>
    </row>
    <row r="405" spans="1:5" ht="15.6">
      <c r="A405" s="358" t="s">
        <v>114</v>
      </c>
      <c r="B405" s="358" t="s">
        <v>10282</v>
      </c>
      <c r="C405" s="359">
        <v>17.3</v>
      </c>
      <c r="D405" s="357" t="s">
        <v>2204</v>
      </c>
      <c r="E405" s="357" t="s">
        <v>2204</v>
      </c>
    </row>
    <row r="406" spans="1:5" ht="15.6">
      <c r="A406" s="358" t="s">
        <v>10835</v>
      </c>
      <c r="B406" s="358" t="s">
        <v>10836</v>
      </c>
      <c r="C406" s="359">
        <v>17.2</v>
      </c>
      <c r="D406" s="357" t="s">
        <v>2673</v>
      </c>
      <c r="E406" s="357" t="s">
        <v>2673</v>
      </c>
    </row>
    <row r="407" spans="1:5" ht="15.6">
      <c r="A407" s="358" t="s">
        <v>11597</v>
      </c>
      <c r="B407" s="358" t="s">
        <v>11598</v>
      </c>
      <c r="C407" s="359">
        <v>17.2</v>
      </c>
      <c r="D407" s="357" t="s">
        <v>2747</v>
      </c>
      <c r="E407" s="357" t="s">
        <v>2747</v>
      </c>
    </row>
    <row r="408" spans="1:5" ht="15.6">
      <c r="A408" s="358" t="s">
        <v>458</v>
      </c>
      <c r="B408" s="358" t="s">
        <v>13467</v>
      </c>
      <c r="C408" s="359">
        <v>17.2</v>
      </c>
      <c r="D408" s="357" t="s">
        <v>13466</v>
      </c>
      <c r="E408" s="357" t="s">
        <v>13466</v>
      </c>
    </row>
    <row r="409" spans="1:5" ht="15.6">
      <c r="A409" s="358" t="s">
        <v>458</v>
      </c>
      <c r="B409" s="358" t="s">
        <v>13467</v>
      </c>
      <c r="C409" s="359">
        <v>17.2</v>
      </c>
      <c r="D409" s="357" t="s">
        <v>13466</v>
      </c>
      <c r="E409" s="357" t="s">
        <v>13466</v>
      </c>
    </row>
    <row r="410" spans="1:5" ht="15.6">
      <c r="A410" s="358" t="s">
        <v>458</v>
      </c>
      <c r="B410" s="358" t="s">
        <v>13467</v>
      </c>
      <c r="C410" s="359">
        <v>17.2</v>
      </c>
      <c r="D410" s="357" t="s">
        <v>13466</v>
      </c>
      <c r="E410" s="357" t="s">
        <v>13466</v>
      </c>
    </row>
    <row r="411" spans="1:5" ht="15.6">
      <c r="A411" s="358" t="s">
        <v>54028</v>
      </c>
      <c r="B411" s="358" t="s">
        <v>54029</v>
      </c>
      <c r="C411" s="359">
        <v>17.2</v>
      </c>
      <c r="D411" s="357" t="s">
        <v>54027</v>
      </c>
      <c r="E411" s="357" t="s">
        <v>54027</v>
      </c>
    </row>
    <row r="412" spans="1:5" ht="15.6">
      <c r="A412" s="358" t="s">
        <v>54028</v>
      </c>
      <c r="B412" s="358" t="s">
        <v>54029</v>
      </c>
      <c r="C412" s="359">
        <v>17.2</v>
      </c>
      <c r="D412" s="357" t="s">
        <v>54027</v>
      </c>
      <c r="E412" s="357" t="s">
        <v>54027</v>
      </c>
    </row>
    <row r="413" spans="1:5" ht="15.6">
      <c r="A413" s="358" t="s">
        <v>17166</v>
      </c>
      <c r="B413" s="358" t="s">
        <v>17167</v>
      </c>
      <c r="C413" s="359">
        <v>17.100000000000001</v>
      </c>
      <c r="D413" s="357" t="s">
        <v>7454</v>
      </c>
      <c r="E413" s="357" t="s">
        <v>7454</v>
      </c>
    </row>
    <row r="414" spans="1:5" ht="15.6">
      <c r="A414" s="358" t="s">
        <v>20876</v>
      </c>
      <c r="B414" s="358" t="s">
        <v>20876</v>
      </c>
      <c r="C414" s="359">
        <v>17.100000000000001</v>
      </c>
      <c r="D414" s="357" t="s">
        <v>8057</v>
      </c>
      <c r="E414" s="357" t="s">
        <v>8057</v>
      </c>
    </row>
    <row r="415" spans="1:5" ht="15.6">
      <c r="A415" s="358" t="s">
        <v>20876</v>
      </c>
      <c r="B415" s="358" t="s">
        <v>20876</v>
      </c>
      <c r="C415" s="359">
        <v>17.100000000000001</v>
      </c>
      <c r="D415" s="357" t="s">
        <v>8057</v>
      </c>
      <c r="E415" s="357" t="s">
        <v>8057</v>
      </c>
    </row>
    <row r="416" spans="1:5" ht="15.6">
      <c r="A416" s="358" t="s">
        <v>18708</v>
      </c>
      <c r="B416" s="358" t="s">
        <v>18709</v>
      </c>
      <c r="C416" s="359">
        <v>17.100000000000001</v>
      </c>
      <c r="D416" s="357" t="s">
        <v>6062</v>
      </c>
      <c r="E416" s="357" t="s">
        <v>6062</v>
      </c>
    </row>
    <row r="417" spans="1:5" ht="15.6">
      <c r="A417" s="358" t="s">
        <v>13754</v>
      </c>
      <c r="B417" s="358" t="s">
        <v>13754</v>
      </c>
      <c r="C417" s="359">
        <v>17</v>
      </c>
      <c r="D417" s="357" t="s">
        <v>4102</v>
      </c>
      <c r="E417" s="357" t="s">
        <v>4102</v>
      </c>
    </row>
    <row r="418" spans="1:5" ht="15.6">
      <c r="A418" s="358" t="s">
        <v>13754</v>
      </c>
      <c r="B418" s="358" t="s">
        <v>13754</v>
      </c>
      <c r="C418" s="359">
        <v>17</v>
      </c>
      <c r="D418" s="357" t="s">
        <v>4102</v>
      </c>
      <c r="E418" s="357" t="s">
        <v>4102</v>
      </c>
    </row>
    <row r="419" spans="1:5" ht="15.6">
      <c r="A419" s="358" t="s">
        <v>969</v>
      </c>
      <c r="B419" s="358" t="s">
        <v>16589</v>
      </c>
      <c r="C419" s="359">
        <v>17</v>
      </c>
      <c r="D419" s="357" t="s">
        <v>5951</v>
      </c>
      <c r="E419" s="357" t="s">
        <v>5951</v>
      </c>
    </row>
    <row r="420" spans="1:5" ht="15.6">
      <c r="A420" s="358" t="s">
        <v>1565</v>
      </c>
      <c r="B420" s="358" t="s">
        <v>20946</v>
      </c>
      <c r="C420" s="359">
        <v>16.899999999999999</v>
      </c>
      <c r="D420" s="357" t="s">
        <v>20945</v>
      </c>
      <c r="E420" s="357" t="s">
        <v>20945</v>
      </c>
    </row>
    <row r="421" spans="1:5" ht="15.6">
      <c r="A421" s="358" t="s">
        <v>11560</v>
      </c>
      <c r="B421" s="358" t="s">
        <v>11561</v>
      </c>
      <c r="C421" s="359">
        <v>16.899999999999999</v>
      </c>
      <c r="D421" s="357" t="s">
        <v>2727</v>
      </c>
      <c r="E421" s="357" t="s">
        <v>2727</v>
      </c>
    </row>
    <row r="422" spans="1:5" ht="15.6">
      <c r="A422" s="358" t="s">
        <v>10262</v>
      </c>
      <c r="B422" s="358" t="s">
        <v>13380</v>
      </c>
      <c r="C422" s="359">
        <v>16.899999999999999</v>
      </c>
      <c r="D422" s="357" t="s">
        <v>3566</v>
      </c>
      <c r="E422" s="357" t="s">
        <v>3566</v>
      </c>
    </row>
    <row r="423" spans="1:5" ht="15.6">
      <c r="A423" s="358" t="s">
        <v>14879</v>
      </c>
      <c r="B423" s="358" t="s">
        <v>14880</v>
      </c>
      <c r="C423" s="359">
        <v>16.899999999999999</v>
      </c>
      <c r="D423" s="357" t="s">
        <v>4809</v>
      </c>
      <c r="E423" s="357" t="s">
        <v>4809</v>
      </c>
    </row>
    <row r="424" spans="1:5" ht="15.6">
      <c r="A424" s="358" t="s">
        <v>21966</v>
      </c>
      <c r="B424" s="358" t="s">
        <v>21966</v>
      </c>
      <c r="C424" s="359">
        <v>16.8</v>
      </c>
      <c r="D424" s="357" t="s">
        <v>8673</v>
      </c>
      <c r="E424" s="357" t="s">
        <v>8673</v>
      </c>
    </row>
    <row r="425" spans="1:5" ht="15.6">
      <c r="A425" s="358" t="s">
        <v>15823</v>
      </c>
      <c r="B425" s="358" t="s">
        <v>15824</v>
      </c>
      <c r="C425" s="359">
        <v>16.8</v>
      </c>
      <c r="D425" s="357" t="s">
        <v>5350</v>
      </c>
      <c r="E425" s="357" t="s">
        <v>5350</v>
      </c>
    </row>
    <row r="426" spans="1:5" ht="15.6">
      <c r="A426" s="358" t="s">
        <v>15823</v>
      </c>
      <c r="B426" s="358" t="s">
        <v>15824</v>
      </c>
      <c r="C426" s="359">
        <v>16.8</v>
      </c>
      <c r="D426" s="357" t="s">
        <v>5350</v>
      </c>
      <c r="E426" s="357" t="s">
        <v>5350</v>
      </c>
    </row>
    <row r="427" spans="1:5" ht="15.6">
      <c r="A427" s="358" t="s">
        <v>1188</v>
      </c>
      <c r="B427" s="358" t="s">
        <v>19220</v>
      </c>
      <c r="C427" s="359">
        <v>16.8</v>
      </c>
      <c r="D427" s="357" t="s">
        <v>19219</v>
      </c>
      <c r="E427" s="357" t="s">
        <v>19219</v>
      </c>
    </row>
    <row r="428" spans="1:5" ht="15.6">
      <c r="A428" s="358" t="s">
        <v>1188</v>
      </c>
      <c r="B428" s="358" t="s">
        <v>19220</v>
      </c>
      <c r="C428" s="359">
        <v>16.8</v>
      </c>
      <c r="D428" s="357" t="s">
        <v>19219</v>
      </c>
      <c r="E428" s="357" t="s">
        <v>19219</v>
      </c>
    </row>
    <row r="429" spans="1:5" ht="15.6">
      <c r="A429" s="358" t="s">
        <v>60768</v>
      </c>
      <c r="B429" s="358" t="s">
        <v>60769</v>
      </c>
      <c r="C429" s="359">
        <v>16.8</v>
      </c>
      <c r="D429" s="357" t="s">
        <v>60767</v>
      </c>
      <c r="E429" s="357" t="s">
        <v>60767</v>
      </c>
    </row>
    <row r="430" spans="1:5" ht="15.6">
      <c r="A430" s="358" t="s">
        <v>1445</v>
      </c>
      <c r="B430" s="358" t="s">
        <v>20116</v>
      </c>
      <c r="C430" s="359">
        <v>16.7</v>
      </c>
      <c r="D430" s="357" t="s">
        <v>7835</v>
      </c>
      <c r="E430" s="357" t="s">
        <v>7835</v>
      </c>
    </row>
    <row r="431" spans="1:5" ht="15.6">
      <c r="A431" s="358" t="s">
        <v>20823</v>
      </c>
      <c r="B431" s="358" t="s">
        <v>20824</v>
      </c>
      <c r="C431" s="359">
        <v>16.7</v>
      </c>
      <c r="D431" s="357" t="s">
        <v>8026</v>
      </c>
      <c r="E431" s="357" t="s">
        <v>8026</v>
      </c>
    </row>
    <row r="432" spans="1:5" ht="15.6">
      <c r="A432" s="358" t="s">
        <v>20823</v>
      </c>
      <c r="B432" s="358" t="s">
        <v>20824</v>
      </c>
      <c r="C432" s="359">
        <v>16.7</v>
      </c>
      <c r="D432" s="357" t="s">
        <v>8026</v>
      </c>
      <c r="E432" s="357" t="s">
        <v>8026</v>
      </c>
    </row>
    <row r="433" spans="1:5" ht="15.6">
      <c r="A433" s="358" t="s">
        <v>20823</v>
      </c>
      <c r="B433" s="358" t="s">
        <v>20824</v>
      </c>
      <c r="C433" s="359">
        <v>16.7</v>
      </c>
      <c r="D433" s="357" t="s">
        <v>8026</v>
      </c>
      <c r="E433" s="357" t="s">
        <v>8026</v>
      </c>
    </row>
    <row r="434" spans="1:5" ht="15.6">
      <c r="A434" s="358" t="s">
        <v>20823</v>
      </c>
      <c r="B434" s="358" t="s">
        <v>20824</v>
      </c>
      <c r="C434" s="359">
        <v>16.7</v>
      </c>
      <c r="D434" s="357" t="s">
        <v>8026</v>
      </c>
      <c r="E434" s="357" t="s">
        <v>8026</v>
      </c>
    </row>
    <row r="435" spans="1:5" ht="15.6">
      <c r="A435" s="358" t="s">
        <v>15479</v>
      </c>
      <c r="B435" s="358" t="s">
        <v>15480</v>
      </c>
      <c r="C435" s="359">
        <v>16.7</v>
      </c>
      <c r="D435" s="357" t="s">
        <v>5156</v>
      </c>
      <c r="E435" s="357" t="s">
        <v>5156</v>
      </c>
    </row>
    <row r="436" spans="1:5" ht="15.6">
      <c r="A436" s="358" t="s">
        <v>15479</v>
      </c>
      <c r="B436" s="358" t="s">
        <v>15480</v>
      </c>
      <c r="C436" s="359">
        <v>16.7</v>
      </c>
      <c r="D436" s="357" t="s">
        <v>5156</v>
      </c>
      <c r="E436" s="357" t="s">
        <v>5156</v>
      </c>
    </row>
    <row r="437" spans="1:5" ht="15.6">
      <c r="A437" s="358" t="s">
        <v>15479</v>
      </c>
      <c r="B437" s="358" t="s">
        <v>15480</v>
      </c>
      <c r="C437" s="359">
        <v>16.7</v>
      </c>
      <c r="D437" s="357" t="s">
        <v>5156</v>
      </c>
      <c r="E437" s="357" t="s">
        <v>5156</v>
      </c>
    </row>
    <row r="438" spans="1:5" ht="15.6">
      <c r="A438" s="358" t="s">
        <v>15479</v>
      </c>
      <c r="B438" s="358" t="s">
        <v>15480</v>
      </c>
      <c r="C438" s="359">
        <v>16.7</v>
      </c>
      <c r="D438" s="357" t="s">
        <v>5156</v>
      </c>
      <c r="E438" s="357" t="s">
        <v>5156</v>
      </c>
    </row>
    <row r="439" spans="1:5" ht="15.6">
      <c r="A439" s="358" t="s">
        <v>999</v>
      </c>
      <c r="B439" s="358" t="s">
        <v>19613</v>
      </c>
      <c r="C439" s="359">
        <v>16.600000000000001</v>
      </c>
      <c r="D439" s="357" t="s">
        <v>10000</v>
      </c>
      <c r="E439" s="357" t="s">
        <v>10000</v>
      </c>
    </row>
    <row r="440" spans="1:5" ht="15.6">
      <c r="A440" s="358" t="s">
        <v>23323</v>
      </c>
      <c r="B440" s="358" t="s">
        <v>23324</v>
      </c>
      <c r="C440" s="359">
        <v>16.600000000000001</v>
      </c>
      <c r="D440" s="357" t="s">
        <v>9698</v>
      </c>
      <c r="E440" s="357" t="s">
        <v>9698</v>
      </c>
    </row>
    <row r="441" spans="1:5" ht="15.6">
      <c r="A441" s="358" t="s">
        <v>10262</v>
      </c>
      <c r="B441" s="358" t="s">
        <v>60771</v>
      </c>
      <c r="C441" s="359">
        <v>16.5</v>
      </c>
      <c r="D441" s="357" t="s">
        <v>60770</v>
      </c>
      <c r="E441" s="357" t="s">
        <v>60770</v>
      </c>
    </row>
    <row r="442" spans="1:5" ht="15.6">
      <c r="A442" s="358" t="s">
        <v>10262</v>
      </c>
      <c r="B442" s="358" t="s">
        <v>60771</v>
      </c>
      <c r="C442" s="359">
        <v>16.5</v>
      </c>
      <c r="D442" s="357" t="s">
        <v>60770</v>
      </c>
      <c r="E442" s="357" t="s">
        <v>60770</v>
      </c>
    </row>
    <row r="443" spans="1:5" ht="15.6">
      <c r="A443" s="358" t="s">
        <v>22962</v>
      </c>
      <c r="B443" s="358" t="s">
        <v>22962</v>
      </c>
      <c r="C443" s="359">
        <v>16.399999999999999</v>
      </c>
      <c r="D443" s="357" t="s">
        <v>9235</v>
      </c>
      <c r="E443" s="357" t="s">
        <v>9235</v>
      </c>
    </row>
    <row r="444" spans="1:5" ht="15.6">
      <c r="A444" s="358" t="s">
        <v>10262</v>
      </c>
      <c r="B444" s="358" t="s">
        <v>60773</v>
      </c>
      <c r="C444" s="359">
        <v>16.399999999999999</v>
      </c>
      <c r="D444" s="357" t="s">
        <v>60772</v>
      </c>
      <c r="E444" s="357" t="s">
        <v>60772</v>
      </c>
    </row>
    <row r="445" spans="1:5" ht="15.6">
      <c r="A445" s="358" t="s">
        <v>10262</v>
      </c>
      <c r="B445" s="358" t="s">
        <v>60773</v>
      </c>
      <c r="C445" s="359">
        <v>16.399999999999999</v>
      </c>
      <c r="D445" s="357" t="s">
        <v>60772</v>
      </c>
      <c r="E445" s="357" t="s">
        <v>60772</v>
      </c>
    </row>
    <row r="446" spans="1:5" ht="15.6">
      <c r="A446" s="358" t="s">
        <v>206</v>
      </c>
      <c r="B446" s="358" t="s">
        <v>11562</v>
      </c>
      <c r="C446" s="359">
        <v>16.3</v>
      </c>
      <c r="D446" s="357" t="s">
        <v>2728</v>
      </c>
      <c r="E446" s="357" t="s">
        <v>2728</v>
      </c>
    </row>
    <row r="447" spans="1:5" ht="15.6">
      <c r="A447" s="358" t="s">
        <v>206</v>
      </c>
      <c r="B447" s="358" t="s">
        <v>11562</v>
      </c>
      <c r="C447" s="359">
        <v>16.3</v>
      </c>
      <c r="D447" s="357" t="s">
        <v>2728</v>
      </c>
      <c r="E447" s="357" t="s">
        <v>2728</v>
      </c>
    </row>
    <row r="448" spans="1:5" ht="15.6">
      <c r="A448" s="358" t="s">
        <v>20203</v>
      </c>
      <c r="B448" s="358" t="s">
        <v>20204</v>
      </c>
      <c r="C448" s="359">
        <v>16.2</v>
      </c>
      <c r="D448" s="357" t="s">
        <v>7915</v>
      </c>
      <c r="E448" s="357" t="s">
        <v>7915</v>
      </c>
    </row>
    <row r="449" spans="1:5" ht="15.6">
      <c r="A449" s="358" t="s">
        <v>21761</v>
      </c>
      <c r="B449" s="358" t="s">
        <v>21762</v>
      </c>
      <c r="C449" s="359">
        <v>16.2</v>
      </c>
      <c r="D449" s="357" t="s">
        <v>8870</v>
      </c>
      <c r="E449" s="357" t="s">
        <v>8870</v>
      </c>
    </row>
    <row r="450" spans="1:5" ht="15.6">
      <c r="A450" s="358" t="s">
        <v>22417</v>
      </c>
      <c r="B450" s="358" t="s">
        <v>22417</v>
      </c>
      <c r="C450" s="359">
        <v>16.2</v>
      </c>
      <c r="D450" s="357" t="s">
        <v>8996</v>
      </c>
      <c r="E450" s="357" t="s">
        <v>8996</v>
      </c>
    </row>
    <row r="451" spans="1:5" ht="15.6">
      <c r="A451" s="358" t="s">
        <v>480</v>
      </c>
      <c r="B451" s="358" t="s">
        <v>13523</v>
      </c>
      <c r="C451" s="359">
        <v>16.2</v>
      </c>
      <c r="D451" s="357" t="s">
        <v>3766</v>
      </c>
      <c r="E451" s="357" t="s">
        <v>3766</v>
      </c>
    </row>
    <row r="452" spans="1:5" ht="15.6">
      <c r="A452" s="358" t="s">
        <v>10262</v>
      </c>
      <c r="B452" s="358" t="s">
        <v>54033</v>
      </c>
      <c r="C452" s="359">
        <v>16.2</v>
      </c>
      <c r="D452" s="357" t="s">
        <v>54032</v>
      </c>
      <c r="E452" s="357" t="s">
        <v>54032</v>
      </c>
    </row>
    <row r="453" spans="1:5" ht="15.6">
      <c r="A453" s="358" t="s">
        <v>10262</v>
      </c>
      <c r="B453" s="358" t="s">
        <v>54033</v>
      </c>
      <c r="C453" s="359">
        <v>16.2</v>
      </c>
      <c r="D453" s="357" t="s">
        <v>54032</v>
      </c>
      <c r="E453" s="357" t="s">
        <v>54032</v>
      </c>
    </row>
    <row r="454" spans="1:5" ht="15.6">
      <c r="A454" s="358" t="s">
        <v>10262</v>
      </c>
      <c r="B454" s="358" t="s">
        <v>54033</v>
      </c>
      <c r="C454" s="359">
        <v>16.2</v>
      </c>
      <c r="D454" s="357" t="s">
        <v>54032</v>
      </c>
      <c r="E454" s="357" t="s">
        <v>54032</v>
      </c>
    </row>
    <row r="455" spans="1:5" ht="15.6">
      <c r="A455" s="358" t="s">
        <v>54040</v>
      </c>
      <c r="B455" s="358" t="s">
        <v>26352</v>
      </c>
      <c r="C455" s="359">
        <v>16.100000000000001</v>
      </c>
      <c r="D455" s="357" t="s">
        <v>26351</v>
      </c>
      <c r="E455" s="357" t="s">
        <v>26351</v>
      </c>
    </row>
    <row r="456" spans="1:5" ht="15.6">
      <c r="A456" s="358" t="s">
        <v>54040</v>
      </c>
      <c r="B456" s="358" t="s">
        <v>26352</v>
      </c>
      <c r="C456" s="359">
        <v>16.100000000000001</v>
      </c>
      <c r="D456" s="357" t="s">
        <v>26351</v>
      </c>
      <c r="E456" s="357" t="s">
        <v>26351</v>
      </c>
    </row>
    <row r="457" spans="1:5" ht="15.6">
      <c r="A457" s="358" t="s">
        <v>20513</v>
      </c>
      <c r="B457" s="358" t="s">
        <v>20514</v>
      </c>
      <c r="C457" s="359">
        <v>16</v>
      </c>
      <c r="D457" s="357" t="s">
        <v>20512</v>
      </c>
      <c r="E457" s="357" t="s">
        <v>20512</v>
      </c>
    </row>
    <row r="458" spans="1:5" ht="15.6">
      <c r="A458" s="358" t="s">
        <v>20513</v>
      </c>
      <c r="B458" s="358" t="s">
        <v>20514</v>
      </c>
      <c r="C458" s="359">
        <v>16</v>
      </c>
      <c r="D458" s="357" t="s">
        <v>20512</v>
      </c>
      <c r="E458" s="357" t="s">
        <v>20512</v>
      </c>
    </row>
    <row r="459" spans="1:5" ht="15.6">
      <c r="A459" s="358" t="s">
        <v>15862</v>
      </c>
      <c r="B459" s="358" t="s">
        <v>15863</v>
      </c>
      <c r="C459" s="359">
        <v>16</v>
      </c>
      <c r="D459" s="357" t="s">
        <v>9973</v>
      </c>
      <c r="E459" s="357" t="s">
        <v>9973</v>
      </c>
    </row>
    <row r="460" spans="1:5" ht="15.6">
      <c r="A460" s="358" t="s">
        <v>16975</v>
      </c>
      <c r="B460" s="358" t="s">
        <v>16976</v>
      </c>
      <c r="C460" s="359">
        <v>15.9</v>
      </c>
      <c r="D460" s="357" t="s">
        <v>5814</v>
      </c>
      <c r="E460" s="357" t="s">
        <v>5814</v>
      </c>
    </row>
    <row r="461" spans="1:5" ht="15.6">
      <c r="A461" s="358" t="s">
        <v>10664</v>
      </c>
      <c r="B461" s="358" t="s">
        <v>10665</v>
      </c>
      <c r="C461" s="359">
        <v>15.9</v>
      </c>
      <c r="D461" s="357" t="s">
        <v>2540</v>
      </c>
      <c r="E461" s="357" t="s">
        <v>2540</v>
      </c>
    </row>
    <row r="462" spans="1:5" ht="15.6">
      <c r="A462" s="358" t="s">
        <v>15921</v>
      </c>
      <c r="B462" s="358" t="s">
        <v>15922</v>
      </c>
      <c r="C462" s="359">
        <v>15.9</v>
      </c>
      <c r="D462" s="357" t="s">
        <v>5409</v>
      </c>
      <c r="E462" s="357" t="s">
        <v>5409</v>
      </c>
    </row>
    <row r="463" spans="1:5" ht="15.6">
      <c r="A463" s="358" t="s">
        <v>15921</v>
      </c>
      <c r="B463" s="358" t="s">
        <v>15922</v>
      </c>
      <c r="C463" s="359">
        <v>15.9</v>
      </c>
      <c r="D463" s="357" t="s">
        <v>5409</v>
      </c>
      <c r="E463" s="357" t="s">
        <v>5409</v>
      </c>
    </row>
    <row r="464" spans="1:5" ht="15.6">
      <c r="A464" s="358" t="s">
        <v>10262</v>
      </c>
      <c r="B464" s="358" t="s">
        <v>60775</v>
      </c>
      <c r="C464" s="359">
        <v>15.9</v>
      </c>
      <c r="D464" s="357" t="s">
        <v>60774</v>
      </c>
      <c r="E464" s="357" t="s">
        <v>60774</v>
      </c>
    </row>
    <row r="465" spans="1:5" ht="15.6">
      <c r="A465" s="358" t="s">
        <v>21753</v>
      </c>
      <c r="B465" s="358" t="s">
        <v>21754</v>
      </c>
      <c r="C465" s="359">
        <v>15.9</v>
      </c>
      <c r="D465" s="357" t="s">
        <v>8865</v>
      </c>
      <c r="E465" s="357" t="s">
        <v>8865</v>
      </c>
    </row>
    <row r="466" spans="1:5" ht="15.6">
      <c r="A466" s="358" t="s">
        <v>21753</v>
      </c>
      <c r="B466" s="358" t="s">
        <v>21754</v>
      </c>
      <c r="C466" s="359">
        <v>15.9</v>
      </c>
      <c r="D466" s="357" t="s">
        <v>8865</v>
      </c>
      <c r="E466" s="357" t="s">
        <v>8865</v>
      </c>
    </row>
    <row r="467" spans="1:5" ht="15.6">
      <c r="A467" s="358" t="s">
        <v>10262</v>
      </c>
      <c r="B467" s="358" t="s">
        <v>54077</v>
      </c>
      <c r="C467" s="359">
        <v>15.9</v>
      </c>
      <c r="D467" s="357" t="s">
        <v>54076</v>
      </c>
      <c r="E467" s="357" t="s">
        <v>54076</v>
      </c>
    </row>
    <row r="468" spans="1:5" ht="15.6">
      <c r="A468" s="358" t="s">
        <v>20867</v>
      </c>
      <c r="B468" s="358" t="s">
        <v>20868</v>
      </c>
      <c r="C468" s="359">
        <v>15.8</v>
      </c>
      <c r="D468" s="357" t="s">
        <v>8052</v>
      </c>
      <c r="E468" s="357" t="s">
        <v>8052</v>
      </c>
    </row>
    <row r="469" spans="1:5" ht="15.6">
      <c r="A469" s="358" t="s">
        <v>19196</v>
      </c>
      <c r="B469" s="358" t="s">
        <v>19196</v>
      </c>
      <c r="C469" s="359">
        <v>15.8</v>
      </c>
      <c r="D469" s="357" t="s">
        <v>6824</v>
      </c>
      <c r="E469" s="357" t="s">
        <v>6824</v>
      </c>
    </row>
    <row r="470" spans="1:5" ht="15.6">
      <c r="A470" s="358" t="s">
        <v>19196</v>
      </c>
      <c r="B470" s="358" t="s">
        <v>19196</v>
      </c>
      <c r="C470" s="359">
        <v>15.8</v>
      </c>
      <c r="D470" s="357" t="s">
        <v>6824</v>
      </c>
      <c r="E470" s="357" t="s">
        <v>6824</v>
      </c>
    </row>
    <row r="471" spans="1:5" ht="15.6">
      <c r="A471" s="358" t="s">
        <v>43190</v>
      </c>
      <c r="B471" s="358" t="s">
        <v>43190</v>
      </c>
      <c r="C471" s="359">
        <v>15.7</v>
      </c>
      <c r="D471" s="357" t="s">
        <v>43189</v>
      </c>
      <c r="E471" s="357" t="s">
        <v>43189</v>
      </c>
    </row>
    <row r="472" spans="1:5" ht="15.6">
      <c r="A472" s="358" t="s">
        <v>43190</v>
      </c>
      <c r="B472" s="358" t="s">
        <v>43190</v>
      </c>
      <c r="C472" s="359">
        <v>15.7</v>
      </c>
      <c r="D472" s="357" t="s">
        <v>43189</v>
      </c>
      <c r="E472" s="357" t="s">
        <v>43189</v>
      </c>
    </row>
    <row r="473" spans="1:5" ht="15.6">
      <c r="A473" s="358" t="s">
        <v>20403</v>
      </c>
      <c r="B473" s="358" t="s">
        <v>20404</v>
      </c>
      <c r="C473" s="359">
        <v>15.7</v>
      </c>
      <c r="D473" s="357" t="s">
        <v>7761</v>
      </c>
      <c r="E473" s="357" t="s">
        <v>7761</v>
      </c>
    </row>
    <row r="474" spans="1:5" ht="15.6">
      <c r="A474" s="358" t="s">
        <v>2030</v>
      </c>
      <c r="B474" s="358" t="s">
        <v>23342</v>
      </c>
      <c r="C474" s="359">
        <v>15.7</v>
      </c>
      <c r="D474" s="357" t="s">
        <v>9713</v>
      </c>
      <c r="E474" s="357" t="s">
        <v>9713</v>
      </c>
    </row>
    <row r="475" spans="1:5" ht="15.6">
      <c r="A475" s="358" t="s">
        <v>54045</v>
      </c>
      <c r="B475" s="358" t="s">
        <v>54046</v>
      </c>
      <c r="C475" s="359">
        <v>15.7</v>
      </c>
      <c r="D475" s="357" t="s">
        <v>54044</v>
      </c>
      <c r="E475" s="357" t="s">
        <v>54044</v>
      </c>
    </row>
    <row r="476" spans="1:5" ht="15.6">
      <c r="A476" s="358" t="s">
        <v>54045</v>
      </c>
      <c r="B476" s="358" t="s">
        <v>54046</v>
      </c>
      <c r="C476" s="359">
        <v>15.7</v>
      </c>
      <c r="D476" s="357" t="s">
        <v>54044</v>
      </c>
      <c r="E476" s="357" t="s">
        <v>54044</v>
      </c>
    </row>
    <row r="477" spans="1:5" ht="15.6">
      <c r="A477" s="358" t="s">
        <v>17170</v>
      </c>
      <c r="B477" s="358" t="s">
        <v>17171</v>
      </c>
      <c r="C477" s="359">
        <v>15.6</v>
      </c>
      <c r="D477" s="357" t="s">
        <v>7456</v>
      </c>
      <c r="E477" s="357" t="s">
        <v>7456</v>
      </c>
    </row>
    <row r="478" spans="1:5" ht="15.6">
      <c r="A478" s="358" t="s">
        <v>10262</v>
      </c>
      <c r="B478" s="358" t="s">
        <v>13354</v>
      </c>
      <c r="C478" s="359">
        <v>15.6</v>
      </c>
      <c r="D478" s="357" t="s">
        <v>3526</v>
      </c>
      <c r="E478" s="357" t="s">
        <v>3526</v>
      </c>
    </row>
    <row r="479" spans="1:5" ht="15.6">
      <c r="A479" s="358" t="s">
        <v>10262</v>
      </c>
      <c r="B479" s="358" t="s">
        <v>13354</v>
      </c>
      <c r="C479" s="359">
        <v>15.6</v>
      </c>
      <c r="D479" s="357" t="s">
        <v>3526</v>
      </c>
      <c r="E479" s="357" t="s">
        <v>3526</v>
      </c>
    </row>
    <row r="480" spans="1:5" ht="15.6">
      <c r="A480" s="358" t="s">
        <v>22966</v>
      </c>
      <c r="B480" s="358" t="s">
        <v>22967</v>
      </c>
      <c r="C480" s="359">
        <v>15.6</v>
      </c>
      <c r="D480" s="357" t="s">
        <v>9250</v>
      </c>
      <c r="E480" s="357" t="s">
        <v>9250</v>
      </c>
    </row>
    <row r="481" spans="1:5" ht="15.6">
      <c r="A481" s="358" t="s">
        <v>22966</v>
      </c>
      <c r="B481" s="358" t="s">
        <v>22967</v>
      </c>
      <c r="C481" s="359">
        <v>15.6</v>
      </c>
      <c r="D481" s="357" t="s">
        <v>9250</v>
      </c>
      <c r="E481" s="357" t="s">
        <v>9250</v>
      </c>
    </row>
    <row r="482" spans="1:5" ht="15.6">
      <c r="A482" s="358" t="s">
        <v>18977</v>
      </c>
      <c r="B482" s="358" t="s">
        <v>18977</v>
      </c>
      <c r="C482" s="359">
        <v>15.6</v>
      </c>
      <c r="D482" s="357" t="s">
        <v>6495</v>
      </c>
      <c r="E482" s="357" t="s">
        <v>6495</v>
      </c>
    </row>
    <row r="483" spans="1:5" ht="15.6">
      <c r="A483" s="358" t="s">
        <v>18977</v>
      </c>
      <c r="B483" s="358" t="s">
        <v>18977</v>
      </c>
      <c r="C483" s="359">
        <v>15.6</v>
      </c>
      <c r="D483" s="357" t="s">
        <v>6495</v>
      </c>
      <c r="E483" s="357" t="s">
        <v>6495</v>
      </c>
    </row>
    <row r="484" spans="1:5" ht="15.6">
      <c r="A484" s="358" t="s">
        <v>18977</v>
      </c>
      <c r="B484" s="358" t="s">
        <v>18977</v>
      </c>
      <c r="C484" s="359">
        <v>15.6</v>
      </c>
      <c r="D484" s="357" t="s">
        <v>6495</v>
      </c>
      <c r="E484" s="357" t="s">
        <v>6495</v>
      </c>
    </row>
    <row r="485" spans="1:5" ht="15.6">
      <c r="A485" s="358" t="s">
        <v>18977</v>
      </c>
      <c r="B485" s="358" t="s">
        <v>18977</v>
      </c>
      <c r="C485" s="359">
        <v>15.6</v>
      </c>
      <c r="D485" s="357" t="s">
        <v>6495</v>
      </c>
      <c r="E485" s="357" t="s">
        <v>6495</v>
      </c>
    </row>
    <row r="486" spans="1:5" ht="15.6">
      <c r="A486" s="358" t="s">
        <v>11556</v>
      </c>
      <c r="B486" s="358" t="s">
        <v>11557</v>
      </c>
      <c r="C486" s="359">
        <v>15.6</v>
      </c>
      <c r="D486" s="357" t="s">
        <v>2725</v>
      </c>
      <c r="E486" s="357" t="s">
        <v>2725</v>
      </c>
    </row>
    <row r="487" spans="1:5" ht="15.6">
      <c r="A487" s="358" t="s">
        <v>11556</v>
      </c>
      <c r="B487" s="358" t="s">
        <v>11557</v>
      </c>
      <c r="C487" s="359">
        <v>15.6</v>
      </c>
      <c r="D487" s="357" t="s">
        <v>2725</v>
      </c>
      <c r="E487" s="357" t="s">
        <v>2725</v>
      </c>
    </row>
    <row r="488" spans="1:5" ht="15.6">
      <c r="A488" s="358" t="s">
        <v>522</v>
      </c>
      <c r="B488" s="358" t="s">
        <v>522</v>
      </c>
      <c r="C488" s="359">
        <v>15.6</v>
      </c>
      <c r="D488" s="357" t="s">
        <v>3919</v>
      </c>
      <c r="E488" s="357" t="s">
        <v>3919</v>
      </c>
    </row>
    <row r="489" spans="1:5" ht="15.6">
      <c r="A489" s="358" t="s">
        <v>12197</v>
      </c>
      <c r="B489" s="358" t="s">
        <v>12198</v>
      </c>
      <c r="C489" s="359">
        <v>15.5</v>
      </c>
      <c r="D489" s="357" t="s">
        <v>3412</v>
      </c>
      <c r="E489" s="357" t="s">
        <v>3412</v>
      </c>
    </row>
    <row r="490" spans="1:5" ht="15.6">
      <c r="A490" s="358" t="s">
        <v>17148</v>
      </c>
      <c r="B490" s="358" t="s">
        <v>17148</v>
      </c>
      <c r="C490" s="359">
        <v>15.5</v>
      </c>
      <c r="D490" s="357" t="s">
        <v>7440</v>
      </c>
      <c r="E490" s="357" t="s">
        <v>7440</v>
      </c>
    </row>
    <row r="491" spans="1:5" ht="15.6">
      <c r="A491" s="358" t="s">
        <v>17148</v>
      </c>
      <c r="B491" s="358" t="s">
        <v>17148</v>
      </c>
      <c r="C491" s="359">
        <v>15.5</v>
      </c>
      <c r="D491" s="357" t="s">
        <v>7440</v>
      </c>
      <c r="E491" s="357" t="s">
        <v>7440</v>
      </c>
    </row>
    <row r="492" spans="1:5" ht="15.6">
      <c r="A492" s="358" t="s">
        <v>11283</v>
      </c>
      <c r="B492" s="358" t="s">
        <v>11284</v>
      </c>
      <c r="C492" s="359">
        <v>15.5</v>
      </c>
      <c r="D492" s="357" t="s">
        <v>2343</v>
      </c>
      <c r="E492" s="357" t="s">
        <v>2343</v>
      </c>
    </row>
    <row r="493" spans="1:5" ht="15.6">
      <c r="A493" s="358" t="s">
        <v>11283</v>
      </c>
      <c r="B493" s="358" t="s">
        <v>11284</v>
      </c>
      <c r="C493" s="359">
        <v>15.5</v>
      </c>
      <c r="D493" s="357" t="s">
        <v>2343</v>
      </c>
      <c r="E493" s="357" t="s">
        <v>2343</v>
      </c>
    </row>
    <row r="494" spans="1:5" ht="15.6">
      <c r="A494" s="358" t="s">
        <v>21190</v>
      </c>
      <c r="B494" s="358" t="s">
        <v>21191</v>
      </c>
      <c r="C494" s="359">
        <v>15.5</v>
      </c>
      <c r="D494" s="357" t="s">
        <v>10003</v>
      </c>
      <c r="E494" s="357" t="s">
        <v>10003</v>
      </c>
    </row>
    <row r="495" spans="1:5" ht="15.6">
      <c r="A495" s="358" t="s">
        <v>21190</v>
      </c>
      <c r="B495" s="358" t="s">
        <v>21191</v>
      </c>
      <c r="C495" s="359">
        <v>15.5</v>
      </c>
      <c r="D495" s="357" t="s">
        <v>10003</v>
      </c>
      <c r="E495" s="357" t="s">
        <v>10003</v>
      </c>
    </row>
    <row r="496" spans="1:5" ht="15.6">
      <c r="A496" s="358" t="s">
        <v>21190</v>
      </c>
      <c r="B496" s="358" t="s">
        <v>21191</v>
      </c>
      <c r="C496" s="359">
        <v>15.5</v>
      </c>
      <c r="D496" s="357" t="s">
        <v>10003</v>
      </c>
      <c r="E496" s="357" t="s">
        <v>10003</v>
      </c>
    </row>
    <row r="497" spans="1:5" ht="15.6">
      <c r="A497" s="358" t="s">
        <v>10488</v>
      </c>
      <c r="B497" s="358" t="s">
        <v>10489</v>
      </c>
      <c r="C497" s="359">
        <v>15.5</v>
      </c>
      <c r="D497" s="357" t="s">
        <v>2415</v>
      </c>
      <c r="E497" s="357" t="s">
        <v>2415</v>
      </c>
    </row>
    <row r="498" spans="1:5" ht="15.6">
      <c r="A498" s="358" t="s">
        <v>10488</v>
      </c>
      <c r="B498" s="358" t="s">
        <v>10489</v>
      </c>
      <c r="C498" s="359">
        <v>15.5</v>
      </c>
      <c r="D498" s="357" t="s">
        <v>2415</v>
      </c>
      <c r="E498" s="357" t="s">
        <v>2415</v>
      </c>
    </row>
    <row r="499" spans="1:5" ht="15.6">
      <c r="A499" s="358" t="s">
        <v>954</v>
      </c>
      <c r="B499" s="358" t="s">
        <v>16506</v>
      </c>
      <c r="C499" s="359">
        <v>15.4</v>
      </c>
      <c r="D499" s="357" t="s">
        <v>5874</v>
      </c>
      <c r="E499" s="357" t="s">
        <v>5874</v>
      </c>
    </row>
    <row r="500" spans="1:5" ht="15.6">
      <c r="A500" s="358" t="s">
        <v>954</v>
      </c>
      <c r="B500" s="358" t="s">
        <v>16506</v>
      </c>
      <c r="C500" s="359">
        <v>15.4</v>
      </c>
      <c r="D500" s="357" t="s">
        <v>5874</v>
      </c>
      <c r="E500" s="357" t="s">
        <v>5874</v>
      </c>
    </row>
    <row r="501" spans="1:5" ht="15.6">
      <c r="A501" s="358" t="s">
        <v>954</v>
      </c>
      <c r="B501" s="358" t="s">
        <v>16506</v>
      </c>
      <c r="C501" s="359">
        <v>15.4</v>
      </c>
      <c r="D501" s="357" t="s">
        <v>5874</v>
      </c>
      <c r="E501" s="357" t="s">
        <v>5874</v>
      </c>
    </row>
    <row r="502" spans="1:5" ht="15.6">
      <c r="A502" s="358" t="s">
        <v>10262</v>
      </c>
      <c r="B502" s="358" t="s">
        <v>23932</v>
      </c>
      <c r="C502" s="359">
        <v>15.4</v>
      </c>
      <c r="D502" s="357" t="s">
        <v>8236</v>
      </c>
      <c r="E502" s="357" t="s">
        <v>8236</v>
      </c>
    </row>
    <row r="503" spans="1:5" ht="15.6">
      <c r="A503" s="358" t="s">
        <v>10262</v>
      </c>
      <c r="B503" s="358" t="s">
        <v>23932</v>
      </c>
      <c r="C503" s="359">
        <v>15.4</v>
      </c>
      <c r="D503" s="357" t="s">
        <v>8236</v>
      </c>
      <c r="E503" s="357" t="s">
        <v>8236</v>
      </c>
    </row>
    <row r="504" spans="1:5" ht="15.6">
      <c r="A504" s="358" t="s">
        <v>1857</v>
      </c>
      <c r="B504" s="358" t="s">
        <v>22234</v>
      </c>
      <c r="C504" s="359">
        <v>15.4</v>
      </c>
      <c r="D504" s="357" t="s">
        <v>9018</v>
      </c>
      <c r="E504" s="357" t="s">
        <v>9018</v>
      </c>
    </row>
    <row r="505" spans="1:5" ht="15.6">
      <c r="A505" s="358" t="s">
        <v>11565</v>
      </c>
      <c r="B505" s="358" t="s">
        <v>11566</v>
      </c>
      <c r="C505" s="359">
        <v>15.4</v>
      </c>
      <c r="D505" s="357" t="s">
        <v>2730</v>
      </c>
      <c r="E505" s="357" t="s">
        <v>2730</v>
      </c>
    </row>
    <row r="506" spans="1:5" ht="15.6">
      <c r="A506" s="358" t="s">
        <v>10262</v>
      </c>
      <c r="B506" s="358" t="s">
        <v>60777</v>
      </c>
      <c r="C506" s="359">
        <v>15.3</v>
      </c>
      <c r="D506" s="357" t="s">
        <v>60776</v>
      </c>
      <c r="E506" s="357" t="s">
        <v>60776</v>
      </c>
    </row>
    <row r="507" spans="1:5" ht="15.6">
      <c r="A507" s="358" t="s">
        <v>15490</v>
      </c>
      <c r="B507" s="358" t="s">
        <v>15491</v>
      </c>
      <c r="C507" s="359">
        <v>15.3</v>
      </c>
      <c r="D507" s="357" t="s">
        <v>5166</v>
      </c>
      <c r="E507" s="357" t="s">
        <v>5166</v>
      </c>
    </row>
    <row r="508" spans="1:5" ht="15.6">
      <c r="A508" s="358" t="s">
        <v>15490</v>
      </c>
      <c r="B508" s="358" t="s">
        <v>15491</v>
      </c>
      <c r="C508" s="359">
        <v>15.3</v>
      </c>
      <c r="D508" s="357" t="s">
        <v>5166</v>
      </c>
      <c r="E508" s="357" t="s">
        <v>5166</v>
      </c>
    </row>
    <row r="509" spans="1:5" ht="15.6">
      <c r="A509" s="358" t="s">
        <v>10262</v>
      </c>
      <c r="B509" s="358" t="s">
        <v>60779</v>
      </c>
      <c r="C509" s="359">
        <v>15.3</v>
      </c>
      <c r="D509" s="357" t="s">
        <v>60778</v>
      </c>
      <c r="E509" s="357" t="s">
        <v>60778</v>
      </c>
    </row>
    <row r="510" spans="1:5" ht="15.6">
      <c r="A510" s="358" t="s">
        <v>10262</v>
      </c>
      <c r="B510" s="358" t="s">
        <v>60779</v>
      </c>
      <c r="C510" s="359">
        <v>15.3</v>
      </c>
      <c r="D510" s="357" t="s">
        <v>60778</v>
      </c>
      <c r="E510" s="357" t="s">
        <v>60778</v>
      </c>
    </row>
    <row r="511" spans="1:5" ht="15.6">
      <c r="A511" s="358" t="s">
        <v>10262</v>
      </c>
      <c r="B511" s="358" t="s">
        <v>60779</v>
      </c>
      <c r="C511" s="359">
        <v>15.3</v>
      </c>
      <c r="D511" s="357" t="s">
        <v>60778</v>
      </c>
      <c r="E511" s="357" t="s">
        <v>60778</v>
      </c>
    </row>
    <row r="512" spans="1:5" ht="15.6">
      <c r="A512" s="358" t="s">
        <v>15926</v>
      </c>
      <c r="B512" s="358" t="s">
        <v>15927</v>
      </c>
      <c r="C512" s="359">
        <v>15.3</v>
      </c>
      <c r="D512" s="357" t="s">
        <v>5415</v>
      </c>
      <c r="E512" s="357" t="s">
        <v>5415</v>
      </c>
    </row>
    <row r="513" spans="1:5" ht="15.6">
      <c r="A513" s="358" t="s">
        <v>15926</v>
      </c>
      <c r="B513" s="358" t="s">
        <v>15927</v>
      </c>
      <c r="C513" s="359">
        <v>15.3</v>
      </c>
      <c r="D513" s="357" t="s">
        <v>5415</v>
      </c>
      <c r="E513" s="357" t="s">
        <v>5415</v>
      </c>
    </row>
    <row r="514" spans="1:5" ht="15.6">
      <c r="A514" s="358" t="s">
        <v>20691</v>
      </c>
      <c r="B514" s="358" t="s">
        <v>20692</v>
      </c>
      <c r="C514" s="359">
        <v>15.2</v>
      </c>
      <c r="D514" s="357" t="s">
        <v>8186</v>
      </c>
      <c r="E514" s="357" t="s">
        <v>8186</v>
      </c>
    </row>
    <row r="515" spans="1:5" ht="15.6">
      <c r="A515" s="358" t="s">
        <v>17151</v>
      </c>
      <c r="B515" s="358" t="s">
        <v>17152</v>
      </c>
      <c r="C515" s="359">
        <v>15.2</v>
      </c>
      <c r="D515" s="357" t="s">
        <v>7446</v>
      </c>
      <c r="E515" s="357" t="s">
        <v>7446</v>
      </c>
    </row>
    <row r="516" spans="1:5" ht="15.6">
      <c r="A516" s="358" t="s">
        <v>20863</v>
      </c>
      <c r="B516" s="358" t="s">
        <v>20863</v>
      </c>
      <c r="C516" s="359">
        <v>15.2</v>
      </c>
      <c r="D516" s="357" t="s">
        <v>8046</v>
      </c>
      <c r="E516" s="357" t="s">
        <v>8046</v>
      </c>
    </row>
    <row r="517" spans="1:5" ht="15.6">
      <c r="A517" s="358" t="s">
        <v>60781</v>
      </c>
      <c r="B517" s="358" t="s">
        <v>60782</v>
      </c>
      <c r="C517" s="359">
        <v>15.2</v>
      </c>
      <c r="D517" s="357" t="s">
        <v>60780</v>
      </c>
      <c r="E517" s="357" t="s">
        <v>60780</v>
      </c>
    </row>
    <row r="518" spans="1:5" ht="15.6">
      <c r="A518" s="358" t="s">
        <v>60781</v>
      </c>
      <c r="B518" s="358" t="s">
        <v>60782</v>
      </c>
      <c r="C518" s="359">
        <v>15.2</v>
      </c>
      <c r="D518" s="357" t="s">
        <v>60780</v>
      </c>
      <c r="E518" s="357" t="s">
        <v>60780</v>
      </c>
    </row>
    <row r="519" spans="1:5" ht="15.6">
      <c r="A519" s="358" t="s">
        <v>12301</v>
      </c>
      <c r="B519" s="358" t="s">
        <v>12302</v>
      </c>
      <c r="C519" s="359">
        <v>15.1</v>
      </c>
      <c r="D519" s="357" t="s">
        <v>10053</v>
      </c>
      <c r="E519" s="357" t="s">
        <v>10053</v>
      </c>
    </row>
    <row r="520" spans="1:5" ht="15.6">
      <c r="A520" s="358" t="s">
        <v>12301</v>
      </c>
      <c r="B520" s="358" t="s">
        <v>12302</v>
      </c>
      <c r="C520" s="359">
        <v>15.1</v>
      </c>
      <c r="D520" s="357" t="s">
        <v>10053</v>
      </c>
      <c r="E520" s="357" t="s">
        <v>10053</v>
      </c>
    </row>
    <row r="521" spans="1:5" ht="15.6">
      <c r="A521" s="358" t="s">
        <v>22283</v>
      </c>
      <c r="B521" s="358" t="s">
        <v>22284</v>
      </c>
      <c r="C521" s="359">
        <v>15.1</v>
      </c>
      <c r="D521" s="357" t="s">
        <v>9081</v>
      </c>
      <c r="E521" s="357" t="s">
        <v>9081</v>
      </c>
    </row>
    <row r="522" spans="1:5" ht="15.6">
      <c r="A522" s="358" t="s">
        <v>22283</v>
      </c>
      <c r="B522" s="358" t="s">
        <v>22284</v>
      </c>
      <c r="C522" s="359">
        <v>15.1</v>
      </c>
      <c r="D522" s="357" t="s">
        <v>9081</v>
      </c>
      <c r="E522" s="357" t="s">
        <v>9081</v>
      </c>
    </row>
    <row r="523" spans="1:5" ht="15.6">
      <c r="A523" s="358" t="s">
        <v>20890</v>
      </c>
      <c r="B523" s="358" t="s">
        <v>20891</v>
      </c>
      <c r="C523" s="359">
        <v>15</v>
      </c>
      <c r="D523" s="357" t="s">
        <v>8079</v>
      </c>
      <c r="E523" s="357" t="s">
        <v>8079</v>
      </c>
    </row>
    <row r="524" spans="1:5" ht="15.6">
      <c r="A524" s="358" t="s">
        <v>20771</v>
      </c>
      <c r="B524" s="358" t="s">
        <v>20772</v>
      </c>
      <c r="C524" s="359">
        <v>15</v>
      </c>
      <c r="D524" s="357" t="s">
        <v>8265</v>
      </c>
      <c r="E524" s="357" t="s">
        <v>8265</v>
      </c>
    </row>
    <row r="525" spans="1:5" ht="15.6">
      <c r="A525" s="358" t="s">
        <v>10262</v>
      </c>
      <c r="B525" s="358" t="s">
        <v>18068</v>
      </c>
      <c r="C525" s="359">
        <v>15</v>
      </c>
      <c r="D525" s="357" t="s">
        <v>6942</v>
      </c>
      <c r="E525" s="357" t="s">
        <v>6942</v>
      </c>
    </row>
    <row r="526" spans="1:5" ht="15.6">
      <c r="A526" s="358" t="s">
        <v>10262</v>
      </c>
      <c r="B526" s="358" t="s">
        <v>18068</v>
      </c>
      <c r="C526" s="359">
        <v>15</v>
      </c>
      <c r="D526" s="357" t="s">
        <v>6942</v>
      </c>
      <c r="E526" s="357" t="s">
        <v>6942</v>
      </c>
    </row>
    <row r="527" spans="1:5" ht="15.6">
      <c r="A527" s="358" t="s">
        <v>23805</v>
      </c>
      <c r="B527" s="358" t="s">
        <v>23806</v>
      </c>
      <c r="C527" s="359">
        <v>15</v>
      </c>
      <c r="D527" s="357" t="s">
        <v>9877</v>
      </c>
      <c r="E527" s="357" t="s">
        <v>9877</v>
      </c>
    </row>
    <row r="528" spans="1:5" ht="15.6">
      <c r="A528" s="358" t="s">
        <v>23805</v>
      </c>
      <c r="B528" s="358" t="s">
        <v>23806</v>
      </c>
      <c r="C528" s="359">
        <v>15</v>
      </c>
      <c r="D528" s="357" t="s">
        <v>9877</v>
      </c>
      <c r="E528" s="357" t="s">
        <v>9877</v>
      </c>
    </row>
    <row r="529" spans="1:5" ht="15.6">
      <c r="A529" s="358" t="s">
        <v>20468</v>
      </c>
      <c r="B529" s="358" t="s">
        <v>20468</v>
      </c>
      <c r="C529" s="359">
        <v>14.9</v>
      </c>
      <c r="D529" s="357" t="s">
        <v>7870</v>
      </c>
      <c r="E529" s="357" t="s">
        <v>7870</v>
      </c>
    </row>
    <row r="530" spans="1:5" ht="15.6">
      <c r="A530" s="358" t="s">
        <v>23391</v>
      </c>
      <c r="B530" s="358" t="s">
        <v>23391</v>
      </c>
      <c r="C530" s="359">
        <v>14.9</v>
      </c>
      <c r="D530" s="357" t="s">
        <v>9607</v>
      </c>
      <c r="E530" s="357" t="s">
        <v>9607</v>
      </c>
    </row>
    <row r="531" spans="1:5" ht="15.6">
      <c r="A531" s="358" t="s">
        <v>17964</v>
      </c>
      <c r="B531" s="358" t="s">
        <v>17965</v>
      </c>
      <c r="C531" s="359">
        <v>14.9</v>
      </c>
      <c r="D531" s="357" t="s">
        <v>6834</v>
      </c>
      <c r="E531" s="357" t="s">
        <v>6834</v>
      </c>
    </row>
    <row r="532" spans="1:5" ht="15.6">
      <c r="A532" s="358" t="s">
        <v>17964</v>
      </c>
      <c r="B532" s="358" t="s">
        <v>17965</v>
      </c>
      <c r="C532" s="359">
        <v>14.9</v>
      </c>
      <c r="D532" s="357" t="s">
        <v>6834</v>
      </c>
      <c r="E532" s="357" t="s">
        <v>6834</v>
      </c>
    </row>
    <row r="533" spans="1:5" ht="15.6">
      <c r="A533" s="358" t="s">
        <v>17964</v>
      </c>
      <c r="B533" s="358" t="s">
        <v>17965</v>
      </c>
      <c r="C533" s="359">
        <v>14.9</v>
      </c>
      <c r="D533" s="357" t="s">
        <v>6834</v>
      </c>
      <c r="E533" s="357" t="s">
        <v>6834</v>
      </c>
    </row>
    <row r="534" spans="1:5" ht="15.6">
      <c r="A534" s="358" t="s">
        <v>622</v>
      </c>
      <c r="B534" s="358" t="s">
        <v>13966</v>
      </c>
      <c r="C534" s="359">
        <v>14.7</v>
      </c>
      <c r="D534" s="357" t="s">
        <v>621</v>
      </c>
      <c r="E534" s="357" t="s">
        <v>621</v>
      </c>
    </row>
    <row r="535" spans="1:5" ht="15.6">
      <c r="A535" s="358" t="s">
        <v>622</v>
      </c>
      <c r="B535" s="358" t="s">
        <v>13966</v>
      </c>
      <c r="C535" s="359">
        <v>14.7</v>
      </c>
      <c r="D535" s="357" t="s">
        <v>621</v>
      </c>
      <c r="E535" s="357" t="s">
        <v>621</v>
      </c>
    </row>
    <row r="536" spans="1:5" ht="15.6">
      <c r="A536" s="358" t="s">
        <v>33391</v>
      </c>
      <c r="B536" s="358" t="s">
        <v>33392</v>
      </c>
      <c r="C536" s="359">
        <v>14.7</v>
      </c>
      <c r="D536" s="357" t="s">
        <v>33390</v>
      </c>
      <c r="E536" s="357" t="s">
        <v>33390</v>
      </c>
    </row>
    <row r="537" spans="1:5" ht="15.6">
      <c r="A537" s="358" t="s">
        <v>10262</v>
      </c>
      <c r="B537" s="358" t="s">
        <v>24158</v>
      </c>
      <c r="C537" s="359">
        <v>14.7</v>
      </c>
      <c r="D537" s="357" t="s">
        <v>24157</v>
      </c>
      <c r="E537" s="357" t="s">
        <v>24157</v>
      </c>
    </row>
    <row r="538" spans="1:5" ht="15.6">
      <c r="A538" s="358" t="s">
        <v>11336</v>
      </c>
      <c r="B538" s="358" t="s">
        <v>11337</v>
      </c>
      <c r="C538" s="359">
        <v>14.6</v>
      </c>
      <c r="D538" s="357" t="s">
        <v>10002</v>
      </c>
      <c r="E538" s="357" t="s">
        <v>10002</v>
      </c>
    </row>
    <row r="539" spans="1:5" ht="15.6">
      <c r="A539" s="358" t="s">
        <v>11336</v>
      </c>
      <c r="B539" s="358" t="s">
        <v>11337</v>
      </c>
      <c r="C539" s="359">
        <v>14.6</v>
      </c>
      <c r="D539" s="357" t="s">
        <v>10002</v>
      </c>
      <c r="E539" s="357" t="s">
        <v>10002</v>
      </c>
    </row>
    <row r="540" spans="1:5" ht="15.6">
      <c r="A540" s="358" t="s">
        <v>46459</v>
      </c>
      <c r="B540" s="358" t="s">
        <v>46460</v>
      </c>
      <c r="C540" s="359">
        <v>14.6</v>
      </c>
      <c r="D540" s="357" t="s">
        <v>46458</v>
      </c>
      <c r="E540" s="357" t="s">
        <v>46458</v>
      </c>
    </row>
    <row r="541" spans="1:5" ht="15.6">
      <c r="A541" s="358" t="s">
        <v>11261</v>
      </c>
      <c r="B541" s="358" t="s">
        <v>11262</v>
      </c>
      <c r="C541" s="359">
        <v>14.6</v>
      </c>
      <c r="D541" s="357" t="s">
        <v>2296</v>
      </c>
      <c r="E541" s="357" t="s">
        <v>2296</v>
      </c>
    </row>
    <row r="542" spans="1:5" ht="15.6">
      <c r="A542" s="358" t="s">
        <v>19834</v>
      </c>
      <c r="B542" s="358" t="s">
        <v>19834</v>
      </c>
      <c r="C542" s="359">
        <v>14.6</v>
      </c>
      <c r="D542" s="357" t="s">
        <v>7539</v>
      </c>
      <c r="E542" s="357" t="s">
        <v>7539</v>
      </c>
    </row>
    <row r="543" spans="1:5" ht="15.6">
      <c r="A543" s="358" t="s">
        <v>19834</v>
      </c>
      <c r="B543" s="358" t="s">
        <v>19834</v>
      </c>
      <c r="C543" s="359">
        <v>14.6</v>
      </c>
      <c r="D543" s="357" t="s">
        <v>7539</v>
      </c>
      <c r="E543" s="357" t="s">
        <v>7539</v>
      </c>
    </row>
    <row r="544" spans="1:5" ht="15.6">
      <c r="A544" s="358" t="s">
        <v>10262</v>
      </c>
      <c r="B544" s="358" t="s">
        <v>12340</v>
      </c>
      <c r="C544" s="359">
        <v>14.6</v>
      </c>
      <c r="D544" s="357" t="s">
        <v>3199</v>
      </c>
      <c r="E544" s="357" t="s">
        <v>3199</v>
      </c>
    </row>
    <row r="545" spans="1:5" ht="15.6">
      <c r="A545" s="358" t="s">
        <v>10262</v>
      </c>
      <c r="B545" s="358" t="s">
        <v>12340</v>
      </c>
      <c r="C545" s="359">
        <v>14.6</v>
      </c>
      <c r="D545" s="357" t="s">
        <v>3199</v>
      </c>
      <c r="E545" s="357" t="s">
        <v>3199</v>
      </c>
    </row>
    <row r="546" spans="1:5" ht="15.6">
      <c r="A546" s="358" t="s">
        <v>15385</v>
      </c>
      <c r="B546" s="358" t="s">
        <v>15386</v>
      </c>
      <c r="C546" s="359">
        <v>14.6</v>
      </c>
      <c r="D546" s="357" t="s">
        <v>5034</v>
      </c>
      <c r="E546" s="357" t="s">
        <v>5034</v>
      </c>
    </row>
    <row r="547" spans="1:5" ht="15.6">
      <c r="A547" s="358" t="s">
        <v>15385</v>
      </c>
      <c r="B547" s="358" t="s">
        <v>15386</v>
      </c>
      <c r="C547" s="359">
        <v>14.6</v>
      </c>
      <c r="D547" s="357" t="s">
        <v>5034</v>
      </c>
      <c r="E547" s="357" t="s">
        <v>5034</v>
      </c>
    </row>
    <row r="548" spans="1:5" ht="15.6">
      <c r="A548" s="358" t="s">
        <v>10262</v>
      </c>
      <c r="B548" s="358" t="s">
        <v>11555</v>
      </c>
      <c r="C548" s="359">
        <v>14.6</v>
      </c>
      <c r="D548" s="357" t="s">
        <v>10052</v>
      </c>
      <c r="E548" s="357" t="s">
        <v>10052</v>
      </c>
    </row>
    <row r="549" spans="1:5" ht="15.6">
      <c r="A549" s="358" t="s">
        <v>10262</v>
      </c>
      <c r="B549" s="358" t="s">
        <v>11555</v>
      </c>
      <c r="C549" s="359">
        <v>14.6</v>
      </c>
      <c r="D549" s="357" t="s">
        <v>10052</v>
      </c>
      <c r="E549" s="357" t="s">
        <v>10052</v>
      </c>
    </row>
    <row r="550" spans="1:5" ht="15.6">
      <c r="A550" s="358" t="s">
        <v>21518</v>
      </c>
      <c r="B550" s="358" t="s">
        <v>21519</v>
      </c>
      <c r="C550" s="359">
        <v>14.6</v>
      </c>
      <c r="D550" s="357" t="s">
        <v>8698</v>
      </c>
      <c r="E550" s="357" t="s">
        <v>8698</v>
      </c>
    </row>
    <row r="551" spans="1:5" ht="15.6">
      <c r="A551" s="358" t="s">
        <v>207</v>
      </c>
      <c r="B551" s="358" t="s">
        <v>11575</v>
      </c>
      <c r="C551" s="359">
        <v>14.6</v>
      </c>
      <c r="D551" s="357" t="s">
        <v>2735</v>
      </c>
      <c r="E551" s="357" t="s">
        <v>2735</v>
      </c>
    </row>
    <row r="552" spans="1:5" ht="15.6">
      <c r="A552" s="358" t="s">
        <v>52360</v>
      </c>
      <c r="B552" s="358" t="s">
        <v>52361</v>
      </c>
      <c r="C552" s="359">
        <v>14.5</v>
      </c>
      <c r="D552" s="357" t="s">
        <v>52359</v>
      </c>
      <c r="E552" s="357" t="s">
        <v>52359</v>
      </c>
    </row>
    <row r="553" spans="1:5" ht="15.6">
      <c r="A553" s="358" t="s">
        <v>52360</v>
      </c>
      <c r="B553" s="358" t="s">
        <v>52361</v>
      </c>
      <c r="C553" s="359">
        <v>14.5</v>
      </c>
      <c r="D553" s="357" t="s">
        <v>52359</v>
      </c>
      <c r="E553" s="357" t="s">
        <v>52359</v>
      </c>
    </row>
    <row r="554" spans="1:5" ht="15.6">
      <c r="A554" s="358" t="s">
        <v>52360</v>
      </c>
      <c r="B554" s="358" t="s">
        <v>52361</v>
      </c>
      <c r="C554" s="359">
        <v>14.5</v>
      </c>
      <c r="D554" s="357" t="s">
        <v>52359</v>
      </c>
      <c r="E554" s="357" t="s">
        <v>52359</v>
      </c>
    </row>
    <row r="555" spans="1:5" ht="15.6">
      <c r="A555" s="358" t="s">
        <v>54035</v>
      </c>
      <c r="B555" s="358" t="s">
        <v>54036</v>
      </c>
      <c r="C555" s="359">
        <v>14.5</v>
      </c>
      <c r="D555" s="357" t="s">
        <v>54034</v>
      </c>
      <c r="E555" s="357" t="s">
        <v>54034</v>
      </c>
    </row>
    <row r="556" spans="1:5" ht="15.6">
      <c r="A556" s="358" t="s">
        <v>17387</v>
      </c>
      <c r="B556" s="358" t="s">
        <v>17388</v>
      </c>
      <c r="C556" s="359">
        <v>14.5</v>
      </c>
      <c r="D556" s="357" t="s">
        <v>6232</v>
      </c>
      <c r="E556" s="357" t="s">
        <v>6232</v>
      </c>
    </row>
    <row r="557" spans="1:5" ht="15.6">
      <c r="A557" s="358" t="s">
        <v>17387</v>
      </c>
      <c r="B557" s="358" t="s">
        <v>17388</v>
      </c>
      <c r="C557" s="359">
        <v>14.5</v>
      </c>
      <c r="D557" s="357" t="s">
        <v>6232</v>
      </c>
      <c r="E557" s="357" t="s">
        <v>6232</v>
      </c>
    </row>
    <row r="558" spans="1:5" ht="15.6">
      <c r="A558" s="358" t="s">
        <v>10262</v>
      </c>
      <c r="B558" s="358" t="s">
        <v>24812</v>
      </c>
      <c r="C558" s="359">
        <v>14.5</v>
      </c>
      <c r="D558" s="357" t="s">
        <v>24811</v>
      </c>
      <c r="E558" s="357" t="s">
        <v>24811</v>
      </c>
    </row>
    <row r="559" spans="1:5" ht="15.6">
      <c r="A559" s="358" t="s">
        <v>10262</v>
      </c>
      <c r="B559" s="358" t="s">
        <v>24812</v>
      </c>
      <c r="C559" s="359">
        <v>14.5</v>
      </c>
      <c r="D559" s="357" t="s">
        <v>24811</v>
      </c>
      <c r="E559" s="357" t="s">
        <v>24811</v>
      </c>
    </row>
    <row r="560" spans="1:5" ht="15.6">
      <c r="A560" s="358" t="s">
        <v>10262</v>
      </c>
      <c r="B560" s="358" t="s">
        <v>24812</v>
      </c>
      <c r="C560" s="359">
        <v>14.5</v>
      </c>
      <c r="D560" s="357" t="s">
        <v>24811</v>
      </c>
      <c r="E560" s="357" t="s">
        <v>24811</v>
      </c>
    </row>
    <row r="561" spans="1:5" ht="15.6">
      <c r="A561" s="358" t="s">
        <v>402</v>
      </c>
      <c r="B561" s="358" t="s">
        <v>12667</v>
      </c>
      <c r="C561" s="359">
        <v>14.4</v>
      </c>
      <c r="D561" s="357" t="s">
        <v>3596</v>
      </c>
      <c r="E561" s="357" t="s">
        <v>3596</v>
      </c>
    </row>
    <row r="562" spans="1:5" ht="15.6">
      <c r="A562" s="358" t="s">
        <v>402</v>
      </c>
      <c r="B562" s="358" t="s">
        <v>12667</v>
      </c>
      <c r="C562" s="359">
        <v>14.4</v>
      </c>
      <c r="D562" s="357" t="s">
        <v>3596</v>
      </c>
      <c r="E562" s="357" t="s">
        <v>3596</v>
      </c>
    </row>
    <row r="563" spans="1:5" ht="15.6">
      <c r="A563" s="358" t="s">
        <v>23321</v>
      </c>
      <c r="B563" s="358" t="s">
        <v>23322</v>
      </c>
      <c r="C563" s="359">
        <v>14.4</v>
      </c>
      <c r="D563" s="357" t="s">
        <v>9697</v>
      </c>
      <c r="E563" s="357" t="s">
        <v>9697</v>
      </c>
    </row>
    <row r="564" spans="1:5" ht="15.6">
      <c r="A564" s="358" t="s">
        <v>10885</v>
      </c>
      <c r="B564" s="358" t="s">
        <v>10886</v>
      </c>
      <c r="C564" s="359">
        <v>14.4</v>
      </c>
      <c r="D564" s="357" t="s">
        <v>2724</v>
      </c>
      <c r="E564" s="357" t="s">
        <v>2724</v>
      </c>
    </row>
    <row r="565" spans="1:5" ht="15.6">
      <c r="A565" s="358" t="s">
        <v>19490</v>
      </c>
      <c r="B565" s="358" t="s">
        <v>19490</v>
      </c>
      <c r="C565" s="359">
        <v>14.3</v>
      </c>
      <c r="D565" s="357" t="s">
        <v>7287</v>
      </c>
      <c r="E565" s="357" t="s">
        <v>7287</v>
      </c>
    </row>
    <row r="566" spans="1:5" ht="15.6">
      <c r="A566" s="358" t="s">
        <v>19490</v>
      </c>
      <c r="B566" s="358" t="s">
        <v>19490</v>
      </c>
      <c r="C566" s="359">
        <v>14.3</v>
      </c>
      <c r="D566" s="357" t="s">
        <v>7287</v>
      </c>
      <c r="E566" s="357" t="s">
        <v>7287</v>
      </c>
    </row>
    <row r="567" spans="1:5" ht="15.6">
      <c r="A567" s="358" t="s">
        <v>17486</v>
      </c>
      <c r="B567" s="358" t="s">
        <v>17487</v>
      </c>
      <c r="C567" s="359">
        <v>14.3</v>
      </c>
      <c r="D567" s="357" t="s">
        <v>6341</v>
      </c>
      <c r="E567" s="357" t="s">
        <v>6341</v>
      </c>
    </row>
    <row r="568" spans="1:5" ht="15.6">
      <c r="A568" s="358" t="s">
        <v>10262</v>
      </c>
      <c r="B568" s="358" t="s">
        <v>17698</v>
      </c>
      <c r="C568" s="359">
        <v>14.3</v>
      </c>
      <c r="D568" s="357" t="s">
        <v>6545</v>
      </c>
      <c r="E568" s="357" t="s">
        <v>6545</v>
      </c>
    </row>
    <row r="569" spans="1:5" ht="15.6">
      <c r="A569" s="358" t="s">
        <v>14683</v>
      </c>
      <c r="B569" s="358" t="s">
        <v>14683</v>
      </c>
      <c r="C569" s="359">
        <v>14.3</v>
      </c>
      <c r="D569" s="357" t="s">
        <v>10086</v>
      </c>
      <c r="E569" s="357" t="s">
        <v>10086</v>
      </c>
    </row>
    <row r="570" spans="1:5" ht="15.6">
      <c r="A570" s="358" t="s">
        <v>14683</v>
      </c>
      <c r="B570" s="358" t="s">
        <v>14683</v>
      </c>
      <c r="C570" s="359">
        <v>14.3</v>
      </c>
      <c r="D570" s="357" t="s">
        <v>10086</v>
      </c>
      <c r="E570" s="357" t="s">
        <v>10086</v>
      </c>
    </row>
    <row r="571" spans="1:5" ht="15.6">
      <c r="A571" s="358" t="s">
        <v>50594</v>
      </c>
      <c r="B571" s="358" t="s">
        <v>50595</v>
      </c>
      <c r="C571" s="359">
        <v>14.3</v>
      </c>
      <c r="D571" s="357" t="s">
        <v>50593</v>
      </c>
      <c r="E571" s="357" t="s">
        <v>50593</v>
      </c>
    </row>
    <row r="572" spans="1:5" ht="15.6">
      <c r="A572" s="358" t="s">
        <v>50594</v>
      </c>
      <c r="B572" s="358" t="s">
        <v>50595</v>
      </c>
      <c r="C572" s="359">
        <v>14.3</v>
      </c>
      <c r="D572" s="357" t="s">
        <v>50593</v>
      </c>
      <c r="E572" s="357" t="s">
        <v>50593</v>
      </c>
    </row>
    <row r="573" spans="1:5" ht="15.6">
      <c r="A573" s="358" t="s">
        <v>10262</v>
      </c>
      <c r="B573" s="358" t="s">
        <v>60784</v>
      </c>
      <c r="C573" s="359">
        <v>14.2</v>
      </c>
      <c r="D573" s="357" t="s">
        <v>60783</v>
      </c>
      <c r="E573" s="357" t="s">
        <v>60783</v>
      </c>
    </row>
    <row r="574" spans="1:5" ht="15.6">
      <c r="A574" s="358" t="s">
        <v>10262</v>
      </c>
      <c r="B574" s="358" t="s">
        <v>60784</v>
      </c>
      <c r="C574" s="359">
        <v>14.2</v>
      </c>
      <c r="D574" s="357" t="s">
        <v>60783</v>
      </c>
      <c r="E574" s="357" t="s">
        <v>60783</v>
      </c>
    </row>
    <row r="575" spans="1:5" ht="15.6">
      <c r="A575" s="358" t="s">
        <v>24206</v>
      </c>
      <c r="B575" s="358" t="s">
        <v>24206</v>
      </c>
      <c r="C575" s="359">
        <v>14.2</v>
      </c>
      <c r="D575" s="357" t="s">
        <v>24205</v>
      </c>
      <c r="E575" s="357" t="s">
        <v>24205</v>
      </c>
    </row>
    <row r="576" spans="1:5" ht="15.6">
      <c r="A576" s="358" t="s">
        <v>10262</v>
      </c>
      <c r="B576" s="358" t="s">
        <v>24085</v>
      </c>
      <c r="C576" s="359">
        <v>14.1</v>
      </c>
      <c r="D576" s="357" t="s">
        <v>24084</v>
      </c>
      <c r="E576" s="357" t="s">
        <v>24084</v>
      </c>
    </row>
    <row r="577" spans="1:5" ht="15.6">
      <c r="A577" s="358" t="s">
        <v>10262</v>
      </c>
      <c r="B577" s="358" t="s">
        <v>24085</v>
      </c>
      <c r="C577" s="359">
        <v>14.1</v>
      </c>
      <c r="D577" s="357" t="s">
        <v>24084</v>
      </c>
      <c r="E577" s="357" t="s">
        <v>24084</v>
      </c>
    </row>
    <row r="578" spans="1:5" ht="15.6">
      <c r="A578" s="358" t="s">
        <v>10262</v>
      </c>
      <c r="B578" s="358" t="s">
        <v>11298</v>
      </c>
      <c r="C578" s="359">
        <v>14.1</v>
      </c>
      <c r="D578" s="357" t="s">
        <v>2384</v>
      </c>
      <c r="E578" s="357" t="s">
        <v>2384</v>
      </c>
    </row>
    <row r="579" spans="1:5" ht="15.6">
      <c r="A579" s="358" t="s">
        <v>10262</v>
      </c>
      <c r="B579" s="358" t="s">
        <v>11298</v>
      </c>
      <c r="C579" s="359">
        <v>14.1</v>
      </c>
      <c r="D579" s="357" t="s">
        <v>2384</v>
      </c>
      <c r="E579" s="357" t="s">
        <v>2384</v>
      </c>
    </row>
    <row r="580" spans="1:5" ht="15.6">
      <c r="A580" s="358" t="s">
        <v>10262</v>
      </c>
      <c r="B580" s="358" t="s">
        <v>11298</v>
      </c>
      <c r="C580" s="359">
        <v>14.1</v>
      </c>
      <c r="D580" s="357" t="s">
        <v>2384</v>
      </c>
      <c r="E580" s="357" t="s">
        <v>2384</v>
      </c>
    </row>
    <row r="581" spans="1:5" ht="15.6">
      <c r="A581" s="358" t="s">
        <v>10262</v>
      </c>
      <c r="B581" s="358" t="s">
        <v>44203</v>
      </c>
      <c r="C581" s="359">
        <v>14.1</v>
      </c>
      <c r="D581" s="357" t="s">
        <v>44202</v>
      </c>
      <c r="E581" s="357" t="s">
        <v>44202</v>
      </c>
    </row>
    <row r="582" spans="1:5" ht="15.6">
      <c r="A582" s="358" t="s">
        <v>12013</v>
      </c>
      <c r="B582" s="358" t="s">
        <v>12014</v>
      </c>
      <c r="C582" s="359">
        <v>14.1</v>
      </c>
      <c r="D582" s="357" t="s">
        <v>3248</v>
      </c>
      <c r="E582" s="357" t="s">
        <v>3248</v>
      </c>
    </row>
    <row r="583" spans="1:5" ht="15.6">
      <c r="A583" s="358" t="s">
        <v>572</v>
      </c>
      <c r="B583" s="358" t="s">
        <v>13238</v>
      </c>
      <c r="C583" s="359">
        <v>14.1</v>
      </c>
      <c r="D583" s="357" t="s">
        <v>4144</v>
      </c>
      <c r="E583" s="357" t="s">
        <v>4144</v>
      </c>
    </row>
    <row r="584" spans="1:5" ht="15.6">
      <c r="A584" s="358" t="s">
        <v>572</v>
      </c>
      <c r="B584" s="358" t="s">
        <v>13238</v>
      </c>
      <c r="C584" s="359">
        <v>14.1</v>
      </c>
      <c r="D584" s="357" t="s">
        <v>4144</v>
      </c>
      <c r="E584" s="357" t="s">
        <v>4144</v>
      </c>
    </row>
    <row r="585" spans="1:5" ht="15.6">
      <c r="A585" s="358" t="s">
        <v>572</v>
      </c>
      <c r="B585" s="358" t="s">
        <v>13238</v>
      </c>
      <c r="C585" s="359">
        <v>14.1</v>
      </c>
      <c r="D585" s="357" t="s">
        <v>4144</v>
      </c>
      <c r="E585" s="357" t="s">
        <v>4144</v>
      </c>
    </row>
    <row r="586" spans="1:5" ht="15.6">
      <c r="A586" s="358" t="s">
        <v>18701</v>
      </c>
      <c r="B586" s="358" t="s">
        <v>18702</v>
      </c>
      <c r="C586" s="359">
        <v>14</v>
      </c>
      <c r="D586" s="357" t="s">
        <v>6056</v>
      </c>
      <c r="E586" s="357" t="s">
        <v>6056</v>
      </c>
    </row>
    <row r="587" spans="1:5" ht="15.6">
      <c r="A587" s="358" t="s">
        <v>40485</v>
      </c>
      <c r="B587" s="358" t="s">
        <v>40486</v>
      </c>
      <c r="C587" s="359">
        <v>14</v>
      </c>
      <c r="D587" s="357" t="s">
        <v>40484</v>
      </c>
      <c r="E587" s="357" t="s">
        <v>40484</v>
      </c>
    </row>
    <row r="588" spans="1:5" ht="15.6">
      <c r="A588" s="358" t="s">
        <v>40485</v>
      </c>
      <c r="B588" s="358" t="s">
        <v>40486</v>
      </c>
      <c r="C588" s="359">
        <v>14</v>
      </c>
      <c r="D588" s="357" t="s">
        <v>40484</v>
      </c>
      <c r="E588" s="357" t="s">
        <v>40484</v>
      </c>
    </row>
    <row r="589" spans="1:5" ht="15.6">
      <c r="A589" s="358" t="s">
        <v>519</v>
      </c>
      <c r="B589" s="358" t="s">
        <v>12960</v>
      </c>
      <c r="C589" s="359">
        <v>14</v>
      </c>
      <c r="D589" s="357" t="s">
        <v>3914</v>
      </c>
      <c r="E589" s="357" t="s">
        <v>3914</v>
      </c>
    </row>
    <row r="590" spans="1:5" ht="15.6">
      <c r="A590" s="358" t="s">
        <v>519</v>
      </c>
      <c r="B590" s="358" t="s">
        <v>12960</v>
      </c>
      <c r="C590" s="359">
        <v>14</v>
      </c>
      <c r="D590" s="357" t="s">
        <v>3914</v>
      </c>
      <c r="E590" s="357" t="s">
        <v>3914</v>
      </c>
    </row>
    <row r="591" spans="1:5" ht="15.6">
      <c r="A591" s="358" t="s">
        <v>20071</v>
      </c>
      <c r="B591" s="358" t="s">
        <v>20072</v>
      </c>
      <c r="C591" s="359">
        <v>14</v>
      </c>
      <c r="D591" s="357" t="s">
        <v>7795</v>
      </c>
      <c r="E591" s="357" t="s">
        <v>7795</v>
      </c>
    </row>
    <row r="592" spans="1:5" ht="15.6">
      <c r="A592" s="358" t="s">
        <v>20071</v>
      </c>
      <c r="B592" s="358" t="s">
        <v>20072</v>
      </c>
      <c r="C592" s="359">
        <v>14</v>
      </c>
      <c r="D592" s="357" t="s">
        <v>7795</v>
      </c>
      <c r="E592" s="357" t="s">
        <v>7795</v>
      </c>
    </row>
    <row r="593" spans="1:5" ht="15.6">
      <c r="A593" s="358" t="s">
        <v>20071</v>
      </c>
      <c r="B593" s="358" t="s">
        <v>20072</v>
      </c>
      <c r="C593" s="359">
        <v>14</v>
      </c>
      <c r="D593" s="357" t="s">
        <v>7795</v>
      </c>
      <c r="E593" s="357" t="s">
        <v>7795</v>
      </c>
    </row>
    <row r="594" spans="1:5" ht="15.6">
      <c r="A594" s="358" t="s">
        <v>20071</v>
      </c>
      <c r="B594" s="358" t="s">
        <v>20072</v>
      </c>
      <c r="C594" s="359">
        <v>14</v>
      </c>
      <c r="D594" s="357" t="s">
        <v>7795</v>
      </c>
      <c r="E594" s="357" t="s">
        <v>7795</v>
      </c>
    </row>
    <row r="595" spans="1:5" ht="15.6">
      <c r="A595" s="358" t="s">
        <v>13388</v>
      </c>
      <c r="B595" s="358" t="s">
        <v>13388</v>
      </c>
      <c r="C595" s="359">
        <v>14</v>
      </c>
      <c r="D595" s="357" t="s">
        <v>9999</v>
      </c>
      <c r="E595" s="357" t="s">
        <v>9999</v>
      </c>
    </row>
    <row r="596" spans="1:5" ht="15.6">
      <c r="A596" s="358" t="s">
        <v>13388</v>
      </c>
      <c r="B596" s="358" t="s">
        <v>13388</v>
      </c>
      <c r="C596" s="359">
        <v>14</v>
      </c>
      <c r="D596" s="357" t="s">
        <v>9999</v>
      </c>
      <c r="E596" s="357" t="s">
        <v>9999</v>
      </c>
    </row>
    <row r="597" spans="1:5" ht="15.6">
      <c r="A597" s="358" t="s">
        <v>403</v>
      </c>
      <c r="B597" s="358" t="s">
        <v>12668</v>
      </c>
      <c r="C597" s="359">
        <v>14</v>
      </c>
      <c r="D597" s="357" t="s">
        <v>3597</v>
      </c>
      <c r="E597" s="357" t="s">
        <v>3597</v>
      </c>
    </row>
    <row r="598" spans="1:5" ht="15.6">
      <c r="A598" s="358" t="s">
        <v>403</v>
      </c>
      <c r="B598" s="358" t="s">
        <v>12668</v>
      </c>
      <c r="C598" s="359">
        <v>14</v>
      </c>
      <c r="D598" s="357" t="s">
        <v>3597</v>
      </c>
      <c r="E598" s="357" t="s">
        <v>3597</v>
      </c>
    </row>
    <row r="599" spans="1:5" ht="15.6">
      <c r="A599" s="358" t="s">
        <v>60056</v>
      </c>
      <c r="B599" s="358" t="s">
        <v>60056</v>
      </c>
      <c r="C599" s="359">
        <v>13.9</v>
      </c>
      <c r="D599" s="357" t="s">
        <v>60785</v>
      </c>
      <c r="E599" s="357" t="s">
        <v>60785</v>
      </c>
    </row>
    <row r="600" spans="1:5" ht="15.6">
      <c r="A600" s="358" t="s">
        <v>10262</v>
      </c>
      <c r="B600" s="358" t="s">
        <v>22943</v>
      </c>
      <c r="C600" s="359">
        <v>13.9</v>
      </c>
      <c r="D600" s="357" t="s">
        <v>9218</v>
      </c>
      <c r="E600" s="357" t="s">
        <v>9218</v>
      </c>
    </row>
    <row r="601" spans="1:5" ht="15.6">
      <c r="A601" s="358" t="s">
        <v>60787</v>
      </c>
      <c r="B601" s="358" t="s">
        <v>60788</v>
      </c>
      <c r="C601" s="359">
        <v>13.9</v>
      </c>
      <c r="D601" s="357" t="s">
        <v>60786</v>
      </c>
      <c r="E601" s="357" t="s">
        <v>60786</v>
      </c>
    </row>
    <row r="602" spans="1:5" ht="15.6">
      <c r="A602" s="358" t="s">
        <v>36022</v>
      </c>
      <c r="B602" s="358" t="s">
        <v>36022</v>
      </c>
      <c r="C602" s="359">
        <v>13.8</v>
      </c>
      <c r="D602" s="357" t="s">
        <v>36021</v>
      </c>
      <c r="E602" s="357" t="s">
        <v>36021</v>
      </c>
    </row>
    <row r="603" spans="1:5" ht="15.6">
      <c r="A603" s="358" t="s">
        <v>45793</v>
      </c>
      <c r="B603" s="358" t="s">
        <v>45794</v>
      </c>
      <c r="C603" s="359">
        <v>13.8</v>
      </c>
      <c r="D603" s="357" t="s">
        <v>45792</v>
      </c>
      <c r="E603" s="357" t="s">
        <v>45792</v>
      </c>
    </row>
    <row r="604" spans="1:5" ht="15.6">
      <c r="A604" s="358" t="s">
        <v>24024</v>
      </c>
      <c r="B604" s="358" t="s">
        <v>24025</v>
      </c>
      <c r="C604" s="359">
        <v>13.8</v>
      </c>
      <c r="D604" s="357" t="s">
        <v>24023</v>
      </c>
      <c r="E604" s="357" t="s">
        <v>24023</v>
      </c>
    </row>
    <row r="605" spans="1:5" ht="15.6">
      <c r="A605" s="358" t="s">
        <v>24024</v>
      </c>
      <c r="B605" s="358" t="s">
        <v>24025</v>
      </c>
      <c r="C605" s="359">
        <v>13.8</v>
      </c>
      <c r="D605" s="357" t="s">
        <v>24023</v>
      </c>
      <c r="E605" s="357" t="s">
        <v>24023</v>
      </c>
    </row>
    <row r="606" spans="1:5" ht="15.6">
      <c r="A606" s="358" t="s">
        <v>769</v>
      </c>
      <c r="B606" s="358" t="s">
        <v>14953</v>
      </c>
      <c r="C606" s="359">
        <v>13.8</v>
      </c>
      <c r="D606" s="357" t="s">
        <v>4873</v>
      </c>
      <c r="E606" s="357" t="s">
        <v>4873</v>
      </c>
    </row>
    <row r="607" spans="1:5" ht="15.6">
      <c r="A607" s="358" t="s">
        <v>769</v>
      </c>
      <c r="B607" s="358" t="s">
        <v>14953</v>
      </c>
      <c r="C607" s="359">
        <v>13.8</v>
      </c>
      <c r="D607" s="357" t="s">
        <v>4873</v>
      </c>
      <c r="E607" s="357" t="s">
        <v>4873</v>
      </c>
    </row>
    <row r="608" spans="1:5" ht="15.6">
      <c r="A608" s="358" t="s">
        <v>12388</v>
      </c>
      <c r="B608" s="358" t="s">
        <v>12388</v>
      </c>
      <c r="C608" s="359">
        <v>13.8</v>
      </c>
      <c r="D608" s="357" t="s">
        <v>3270</v>
      </c>
      <c r="E608" s="357" t="s">
        <v>3270</v>
      </c>
    </row>
    <row r="609" spans="1:5" ht="15.6">
      <c r="A609" s="358" t="s">
        <v>12388</v>
      </c>
      <c r="B609" s="358" t="s">
        <v>12388</v>
      </c>
      <c r="C609" s="359">
        <v>13.8</v>
      </c>
      <c r="D609" s="357" t="s">
        <v>3270</v>
      </c>
      <c r="E609" s="357" t="s">
        <v>3270</v>
      </c>
    </row>
    <row r="610" spans="1:5" ht="15.6">
      <c r="A610" s="358" t="s">
        <v>22103</v>
      </c>
      <c r="B610" s="358" t="s">
        <v>22104</v>
      </c>
      <c r="C610" s="359">
        <v>13.8</v>
      </c>
      <c r="D610" s="357" t="s">
        <v>10057</v>
      </c>
      <c r="E610" s="357" t="s">
        <v>10057</v>
      </c>
    </row>
    <row r="611" spans="1:5" ht="15.6">
      <c r="A611" s="358" t="s">
        <v>22103</v>
      </c>
      <c r="B611" s="358" t="s">
        <v>22104</v>
      </c>
      <c r="C611" s="359">
        <v>13.8</v>
      </c>
      <c r="D611" s="357" t="s">
        <v>10057</v>
      </c>
      <c r="E611" s="357" t="s">
        <v>10057</v>
      </c>
    </row>
    <row r="612" spans="1:5" ht="15.6">
      <c r="A612" s="358" t="s">
        <v>208</v>
      </c>
      <c r="B612" s="358" t="s">
        <v>11580</v>
      </c>
      <c r="C612" s="359">
        <v>13.8</v>
      </c>
      <c r="D612" s="357" t="s">
        <v>2738</v>
      </c>
      <c r="E612" s="357" t="s">
        <v>2738</v>
      </c>
    </row>
    <row r="613" spans="1:5" ht="15.6">
      <c r="A613" s="358" t="s">
        <v>10262</v>
      </c>
      <c r="B613" s="358" t="s">
        <v>14621</v>
      </c>
      <c r="C613" s="359">
        <v>13.8</v>
      </c>
      <c r="D613" s="357" t="s">
        <v>4459</v>
      </c>
      <c r="E613" s="357" t="s">
        <v>4459</v>
      </c>
    </row>
    <row r="614" spans="1:5" ht="15.6">
      <c r="A614" s="358" t="s">
        <v>10262</v>
      </c>
      <c r="B614" s="358" t="s">
        <v>14621</v>
      </c>
      <c r="C614" s="359">
        <v>13.8</v>
      </c>
      <c r="D614" s="357" t="s">
        <v>4459</v>
      </c>
      <c r="E614" s="357" t="s">
        <v>4459</v>
      </c>
    </row>
    <row r="615" spans="1:5" ht="15.6">
      <c r="A615" s="358" t="s">
        <v>22465</v>
      </c>
      <c r="B615" s="358" t="s">
        <v>22466</v>
      </c>
      <c r="C615" s="359">
        <v>13.8</v>
      </c>
      <c r="D615" s="357" t="s">
        <v>9061</v>
      </c>
      <c r="E615" s="357" t="s">
        <v>9061</v>
      </c>
    </row>
    <row r="616" spans="1:5" ht="15.6">
      <c r="A616" s="358" t="s">
        <v>20225</v>
      </c>
      <c r="B616" s="358" t="s">
        <v>20226</v>
      </c>
      <c r="C616" s="359">
        <v>13.8</v>
      </c>
      <c r="D616" s="357" t="s">
        <v>7923</v>
      </c>
      <c r="E616" s="357" t="s">
        <v>7923</v>
      </c>
    </row>
    <row r="617" spans="1:5" ht="15.6">
      <c r="A617" s="358" t="s">
        <v>20225</v>
      </c>
      <c r="B617" s="358" t="s">
        <v>20226</v>
      </c>
      <c r="C617" s="359">
        <v>13.8</v>
      </c>
      <c r="D617" s="357" t="s">
        <v>7923</v>
      </c>
      <c r="E617" s="357" t="s">
        <v>7923</v>
      </c>
    </row>
    <row r="618" spans="1:5" ht="15.6">
      <c r="A618" s="358" t="s">
        <v>20822</v>
      </c>
      <c r="B618" s="358" t="s">
        <v>20822</v>
      </c>
      <c r="C618" s="359">
        <v>13.8</v>
      </c>
      <c r="D618" s="357" t="s">
        <v>8025</v>
      </c>
      <c r="E618" s="357" t="s">
        <v>8025</v>
      </c>
    </row>
    <row r="619" spans="1:5" ht="15.6">
      <c r="A619" s="358" t="s">
        <v>20822</v>
      </c>
      <c r="B619" s="358" t="s">
        <v>20822</v>
      </c>
      <c r="C619" s="359">
        <v>13.8</v>
      </c>
      <c r="D619" s="357" t="s">
        <v>8025</v>
      </c>
      <c r="E619" s="357" t="s">
        <v>8025</v>
      </c>
    </row>
    <row r="620" spans="1:5" ht="15.6">
      <c r="A620" s="358" t="s">
        <v>20822</v>
      </c>
      <c r="B620" s="358" t="s">
        <v>20822</v>
      </c>
      <c r="C620" s="359">
        <v>13.8</v>
      </c>
      <c r="D620" s="357" t="s">
        <v>8025</v>
      </c>
      <c r="E620" s="357" t="s">
        <v>8025</v>
      </c>
    </row>
    <row r="621" spans="1:5" ht="15.6">
      <c r="A621" s="358" t="s">
        <v>1813</v>
      </c>
      <c r="B621" s="358" t="s">
        <v>21760</v>
      </c>
      <c r="C621" s="359">
        <v>13.8</v>
      </c>
      <c r="D621" s="357" t="s">
        <v>21759</v>
      </c>
      <c r="E621" s="357" t="s">
        <v>21759</v>
      </c>
    </row>
    <row r="622" spans="1:5" ht="15.6">
      <c r="A622" s="358" t="s">
        <v>15802</v>
      </c>
      <c r="B622" s="358" t="s">
        <v>15803</v>
      </c>
      <c r="C622" s="359">
        <v>13.7</v>
      </c>
      <c r="D622" s="357" t="s">
        <v>5335</v>
      </c>
      <c r="E622" s="357" t="s">
        <v>5335</v>
      </c>
    </row>
    <row r="623" spans="1:5" ht="15.6">
      <c r="A623" s="358" t="s">
        <v>15802</v>
      </c>
      <c r="B623" s="358" t="s">
        <v>15803</v>
      </c>
      <c r="C623" s="359">
        <v>13.7</v>
      </c>
      <c r="D623" s="357" t="s">
        <v>5335</v>
      </c>
      <c r="E623" s="357" t="s">
        <v>5335</v>
      </c>
    </row>
    <row r="624" spans="1:5" ht="15.6">
      <c r="A624" s="358" t="s">
        <v>15802</v>
      </c>
      <c r="B624" s="358" t="s">
        <v>15803</v>
      </c>
      <c r="C624" s="359">
        <v>13.7</v>
      </c>
      <c r="D624" s="357" t="s">
        <v>5335</v>
      </c>
      <c r="E624" s="357" t="s">
        <v>5335</v>
      </c>
    </row>
    <row r="625" spans="1:5" ht="15.6">
      <c r="A625" s="358" t="s">
        <v>42003</v>
      </c>
      <c r="B625" s="358" t="s">
        <v>42004</v>
      </c>
      <c r="C625" s="359">
        <v>13.7</v>
      </c>
      <c r="D625" s="357" t="s">
        <v>42002</v>
      </c>
      <c r="E625" s="357" t="s">
        <v>42002</v>
      </c>
    </row>
    <row r="626" spans="1:5" ht="15.6">
      <c r="A626" s="358" t="s">
        <v>21999</v>
      </c>
      <c r="B626" s="358" t="s">
        <v>21999</v>
      </c>
      <c r="C626" s="359">
        <v>13.7</v>
      </c>
      <c r="D626" s="357" t="s">
        <v>10103</v>
      </c>
      <c r="E626" s="357" t="s">
        <v>10103</v>
      </c>
    </row>
    <row r="627" spans="1:5" ht="15.6">
      <c r="A627" s="358" t="s">
        <v>21999</v>
      </c>
      <c r="B627" s="358" t="s">
        <v>21999</v>
      </c>
      <c r="C627" s="359">
        <v>13.7</v>
      </c>
      <c r="D627" s="357" t="s">
        <v>10103</v>
      </c>
      <c r="E627" s="357" t="s">
        <v>10103</v>
      </c>
    </row>
    <row r="628" spans="1:5" ht="15.6">
      <c r="A628" s="358" t="s">
        <v>22223</v>
      </c>
      <c r="B628" s="358" t="s">
        <v>22224</v>
      </c>
      <c r="C628" s="359">
        <v>13.7</v>
      </c>
      <c r="D628" s="357" t="s">
        <v>9008</v>
      </c>
      <c r="E628" s="357" t="s">
        <v>9008</v>
      </c>
    </row>
    <row r="629" spans="1:5" ht="15.6">
      <c r="A629" s="358" t="s">
        <v>22223</v>
      </c>
      <c r="B629" s="358" t="s">
        <v>22224</v>
      </c>
      <c r="C629" s="359">
        <v>13.7</v>
      </c>
      <c r="D629" s="357" t="s">
        <v>9008</v>
      </c>
      <c r="E629" s="357" t="s">
        <v>9008</v>
      </c>
    </row>
    <row r="630" spans="1:5" ht="15.6">
      <c r="A630" s="358" t="s">
        <v>20913</v>
      </c>
      <c r="B630" s="358" t="s">
        <v>20914</v>
      </c>
      <c r="C630" s="359">
        <v>13.6</v>
      </c>
      <c r="D630" s="357" t="s">
        <v>8105</v>
      </c>
      <c r="E630" s="357" t="s">
        <v>8105</v>
      </c>
    </row>
    <row r="631" spans="1:5" ht="15.6">
      <c r="A631" s="358" t="s">
        <v>14533</v>
      </c>
      <c r="B631" s="358" t="s">
        <v>14534</v>
      </c>
      <c r="C631" s="359">
        <v>13.6</v>
      </c>
      <c r="D631" s="357" t="s">
        <v>4340</v>
      </c>
      <c r="E631" s="357" t="s">
        <v>4340</v>
      </c>
    </row>
    <row r="632" spans="1:5" ht="15.6">
      <c r="A632" s="358" t="s">
        <v>14533</v>
      </c>
      <c r="B632" s="358" t="s">
        <v>14534</v>
      </c>
      <c r="C632" s="359">
        <v>13.6</v>
      </c>
      <c r="D632" s="357" t="s">
        <v>4340</v>
      </c>
      <c r="E632" s="357" t="s">
        <v>4340</v>
      </c>
    </row>
    <row r="633" spans="1:5" ht="15.6">
      <c r="A633" s="358" t="s">
        <v>303</v>
      </c>
      <c r="B633" s="358" t="s">
        <v>11967</v>
      </c>
      <c r="C633" s="359">
        <v>13.6</v>
      </c>
      <c r="D633" s="357" t="s">
        <v>302</v>
      </c>
      <c r="E633" s="357" t="s">
        <v>302</v>
      </c>
    </row>
    <row r="634" spans="1:5" ht="15.6">
      <c r="A634" s="358" t="s">
        <v>303</v>
      </c>
      <c r="B634" s="358" t="s">
        <v>11967</v>
      </c>
      <c r="C634" s="359">
        <v>13.6</v>
      </c>
      <c r="D634" s="357" t="s">
        <v>302</v>
      </c>
      <c r="E634" s="357" t="s">
        <v>302</v>
      </c>
    </row>
    <row r="635" spans="1:5" ht="15.6">
      <c r="A635" s="358" t="s">
        <v>12638</v>
      </c>
      <c r="B635" s="358" t="s">
        <v>12639</v>
      </c>
      <c r="C635" s="359">
        <v>13.6</v>
      </c>
      <c r="D635" s="357" t="s">
        <v>3563</v>
      </c>
      <c r="E635" s="357" t="s">
        <v>3563</v>
      </c>
    </row>
    <row r="636" spans="1:5" ht="15.6">
      <c r="A636" s="358" t="s">
        <v>12638</v>
      </c>
      <c r="B636" s="358" t="s">
        <v>12639</v>
      </c>
      <c r="C636" s="359">
        <v>13.6</v>
      </c>
      <c r="D636" s="357" t="s">
        <v>3563</v>
      </c>
      <c r="E636" s="357" t="s">
        <v>3563</v>
      </c>
    </row>
    <row r="637" spans="1:5" ht="15.6">
      <c r="A637" s="358" t="s">
        <v>10262</v>
      </c>
      <c r="B637" s="358" t="s">
        <v>60790</v>
      </c>
      <c r="C637" s="359">
        <v>13.6</v>
      </c>
      <c r="D637" s="357" t="s">
        <v>60789</v>
      </c>
      <c r="E637" s="357" t="s">
        <v>60789</v>
      </c>
    </row>
    <row r="638" spans="1:5" ht="15.6">
      <c r="A638" s="358" t="s">
        <v>10262</v>
      </c>
      <c r="B638" s="358" t="s">
        <v>60790</v>
      </c>
      <c r="C638" s="359">
        <v>13.6</v>
      </c>
      <c r="D638" s="357" t="s">
        <v>60789</v>
      </c>
      <c r="E638" s="357" t="s">
        <v>60789</v>
      </c>
    </row>
    <row r="639" spans="1:5" ht="15.6">
      <c r="A639" s="358" t="s">
        <v>10270</v>
      </c>
      <c r="B639" s="358" t="s">
        <v>10270</v>
      </c>
      <c r="C639" s="359">
        <v>13.6</v>
      </c>
      <c r="D639" s="357" t="s">
        <v>2194</v>
      </c>
      <c r="E639" s="357" t="s">
        <v>2194</v>
      </c>
    </row>
    <row r="640" spans="1:5" ht="15.6">
      <c r="A640" s="358" t="s">
        <v>1439</v>
      </c>
      <c r="B640" s="358" t="s">
        <v>20096</v>
      </c>
      <c r="C640" s="359">
        <v>13.6</v>
      </c>
      <c r="D640" s="357" t="s">
        <v>7809</v>
      </c>
      <c r="E640" s="357" t="s">
        <v>7809</v>
      </c>
    </row>
    <row r="641" spans="1:5" ht="15.6">
      <c r="A641" s="358" t="s">
        <v>1439</v>
      </c>
      <c r="B641" s="358" t="s">
        <v>20096</v>
      </c>
      <c r="C641" s="359">
        <v>13.6</v>
      </c>
      <c r="D641" s="357" t="s">
        <v>7809</v>
      </c>
      <c r="E641" s="357" t="s">
        <v>7809</v>
      </c>
    </row>
    <row r="642" spans="1:5" ht="15.6">
      <c r="A642" s="358" t="s">
        <v>31811</v>
      </c>
      <c r="B642" s="358" t="s">
        <v>31812</v>
      </c>
      <c r="C642" s="359">
        <v>13.5</v>
      </c>
      <c r="D642" s="357" t="s">
        <v>31810</v>
      </c>
      <c r="E642" s="357" t="s">
        <v>31810</v>
      </c>
    </row>
    <row r="643" spans="1:5" ht="15.6">
      <c r="A643" s="358" t="s">
        <v>51894</v>
      </c>
      <c r="B643" s="358" t="s">
        <v>51895</v>
      </c>
      <c r="C643" s="359">
        <v>13.5</v>
      </c>
      <c r="D643" s="357" t="s">
        <v>51893</v>
      </c>
      <c r="E643" s="357" t="s">
        <v>51893</v>
      </c>
    </row>
    <row r="644" spans="1:5" ht="15.6">
      <c r="A644" s="358" t="s">
        <v>51894</v>
      </c>
      <c r="B644" s="358" t="s">
        <v>51895</v>
      </c>
      <c r="C644" s="359">
        <v>13.5</v>
      </c>
      <c r="D644" s="357" t="s">
        <v>51893</v>
      </c>
      <c r="E644" s="357" t="s">
        <v>51893</v>
      </c>
    </row>
    <row r="645" spans="1:5" ht="15.6">
      <c r="A645" s="358" t="s">
        <v>1742</v>
      </c>
      <c r="B645" s="358" t="s">
        <v>21546</v>
      </c>
      <c r="C645" s="359">
        <v>13.5</v>
      </c>
      <c r="D645" s="357" t="s">
        <v>1741</v>
      </c>
      <c r="E645" s="357" t="s">
        <v>1741</v>
      </c>
    </row>
    <row r="646" spans="1:5" ht="15.6">
      <c r="A646" s="358" t="s">
        <v>1742</v>
      </c>
      <c r="B646" s="358" t="s">
        <v>21546</v>
      </c>
      <c r="C646" s="359">
        <v>13.5</v>
      </c>
      <c r="D646" s="357" t="s">
        <v>1741</v>
      </c>
      <c r="E646" s="357" t="s">
        <v>1741</v>
      </c>
    </row>
    <row r="647" spans="1:5" ht="15.6">
      <c r="A647" s="358" t="s">
        <v>1742</v>
      </c>
      <c r="B647" s="358" t="s">
        <v>21546</v>
      </c>
      <c r="C647" s="359">
        <v>13.5</v>
      </c>
      <c r="D647" s="357" t="s">
        <v>1741</v>
      </c>
      <c r="E647" s="357" t="s">
        <v>1741</v>
      </c>
    </row>
    <row r="648" spans="1:5" ht="15.6">
      <c r="A648" s="358" t="s">
        <v>42296</v>
      </c>
      <c r="B648" s="358" t="s">
        <v>42297</v>
      </c>
      <c r="C648" s="359">
        <v>13.5</v>
      </c>
      <c r="D648" s="357" t="s">
        <v>42295</v>
      </c>
      <c r="E648" s="357" t="s">
        <v>42295</v>
      </c>
    </row>
    <row r="649" spans="1:5" ht="15.6">
      <c r="A649" s="358" t="s">
        <v>15059</v>
      </c>
      <c r="B649" s="358" t="s">
        <v>15060</v>
      </c>
      <c r="C649" s="359">
        <v>13.5</v>
      </c>
      <c r="D649" s="357" t="s">
        <v>4870</v>
      </c>
      <c r="E649" s="357" t="s">
        <v>4870</v>
      </c>
    </row>
    <row r="650" spans="1:5" ht="15.6">
      <c r="A650" s="358" t="s">
        <v>21415</v>
      </c>
      <c r="B650" s="358" t="s">
        <v>21416</v>
      </c>
      <c r="C650" s="359">
        <v>13.5</v>
      </c>
      <c r="D650" s="357" t="s">
        <v>8609</v>
      </c>
      <c r="E650" s="357" t="s">
        <v>8609</v>
      </c>
    </row>
    <row r="651" spans="1:5" ht="15.6">
      <c r="A651" s="358" t="s">
        <v>135</v>
      </c>
      <c r="B651" s="358" t="s">
        <v>135</v>
      </c>
      <c r="C651" s="359">
        <v>13.5</v>
      </c>
      <c r="D651" s="357" t="s">
        <v>2300</v>
      </c>
      <c r="E651" s="357" t="s">
        <v>2300</v>
      </c>
    </row>
    <row r="652" spans="1:5" ht="15.6">
      <c r="A652" s="358" t="s">
        <v>2024</v>
      </c>
      <c r="B652" s="358" t="s">
        <v>23264</v>
      </c>
      <c r="C652" s="359">
        <v>13.5</v>
      </c>
      <c r="D652" s="357" t="s">
        <v>9650</v>
      </c>
      <c r="E652" s="357" t="s">
        <v>9650</v>
      </c>
    </row>
    <row r="653" spans="1:5" ht="15.6">
      <c r="A653" s="358" t="s">
        <v>19828</v>
      </c>
      <c r="B653" s="358" t="s">
        <v>19828</v>
      </c>
      <c r="C653" s="359">
        <v>13.4</v>
      </c>
      <c r="D653" s="357" t="s">
        <v>7533</v>
      </c>
      <c r="E653" s="357" t="s">
        <v>7533</v>
      </c>
    </row>
    <row r="654" spans="1:5" ht="15.6">
      <c r="A654" s="358" t="s">
        <v>12986</v>
      </c>
      <c r="B654" s="358" t="s">
        <v>12987</v>
      </c>
      <c r="C654" s="359">
        <v>13.4</v>
      </c>
      <c r="D654" s="357" t="s">
        <v>3944</v>
      </c>
      <c r="E654" s="357" t="s">
        <v>3944</v>
      </c>
    </row>
    <row r="655" spans="1:5" ht="15.6">
      <c r="A655" s="358" t="s">
        <v>12986</v>
      </c>
      <c r="B655" s="358" t="s">
        <v>12987</v>
      </c>
      <c r="C655" s="359">
        <v>13.4</v>
      </c>
      <c r="D655" s="357" t="s">
        <v>3944</v>
      </c>
      <c r="E655" s="357" t="s">
        <v>3944</v>
      </c>
    </row>
    <row r="656" spans="1:5" ht="15.6">
      <c r="A656" s="358" t="s">
        <v>12986</v>
      </c>
      <c r="B656" s="358" t="s">
        <v>12987</v>
      </c>
      <c r="C656" s="359">
        <v>13.4</v>
      </c>
      <c r="D656" s="357" t="s">
        <v>3944</v>
      </c>
      <c r="E656" s="357" t="s">
        <v>3944</v>
      </c>
    </row>
    <row r="657" spans="1:5" ht="15.6">
      <c r="A657" s="358" t="s">
        <v>12986</v>
      </c>
      <c r="B657" s="358" t="s">
        <v>12987</v>
      </c>
      <c r="C657" s="359">
        <v>13.4</v>
      </c>
      <c r="D657" s="357" t="s">
        <v>3944</v>
      </c>
      <c r="E657" s="357" t="s">
        <v>3944</v>
      </c>
    </row>
    <row r="658" spans="1:5" ht="15.6">
      <c r="A658" s="358" t="s">
        <v>16040</v>
      </c>
      <c r="B658" s="358" t="s">
        <v>16041</v>
      </c>
      <c r="C658" s="359">
        <v>13.4</v>
      </c>
      <c r="D658" s="357" t="s">
        <v>5462</v>
      </c>
      <c r="E658" s="357" t="s">
        <v>5462</v>
      </c>
    </row>
    <row r="659" spans="1:5" ht="15.6">
      <c r="A659" s="358" t="s">
        <v>16040</v>
      </c>
      <c r="B659" s="358" t="s">
        <v>16041</v>
      </c>
      <c r="C659" s="359">
        <v>13.4</v>
      </c>
      <c r="D659" s="357" t="s">
        <v>5462</v>
      </c>
      <c r="E659" s="357" t="s">
        <v>5462</v>
      </c>
    </row>
    <row r="660" spans="1:5" ht="15.6">
      <c r="A660" s="358" t="s">
        <v>16040</v>
      </c>
      <c r="B660" s="358" t="s">
        <v>16041</v>
      </c>
      <c r="C660" s="359">
        <v>13.4</v>
      </c>
      <c r="D660" s="357" t="s">
        <v>5462</v>
      </c>
      <c r="E660" s="357" t="s">
        <v>5462</v>
      </c>
    </row>
    <row r="661" spans="1:5" ht="15.6">
      <c r="A661" s="358" t="s">
        <v>16040</v>
      </c>
      <c r="B661" s="358" t="s">
        <v>16041</v>
      </c>
      <c r="C661" s="359">
        <v>13.4</v>
      </c>
      <c r="D661" s="357" t="s">
        <v>5462</v>
      </c>
      <c r="E661" s="357" t="s">
        <v>5462</v>
      </c>
    </row>
    <row r="662" spans="1:5" ht="15.6">
      <c r="A662" s="358" t="s">
        <v>10262</v>
      </c>
      <c r="B662" s="358" t="s">
        <v>54023</v>
      </c>
      <c r="C662" s="359">
        <v>13.4</v>
      </c>
      <c r="D662" s="357" t="s">
        <v>54022</v>
      </c>
      <c r="E662" s="357" t="s">
        <v>54022</v>
      </c>
    </row>
    <row r="663" spans="1:5" ht="15.6">
      <c r="A663" s="358" t="s">
        <v>36853</v>
      </c>
      <c r="B663" s="358" t="s">
        <v>36854</v>
      </c>
      <c r="C663" s="359">
        <v>13.4</v>
      </c>
      <c r="D663" s="357" t="s">
        <v>36852</v>
      </c>
      <c r="E663" s="357" t="s">
        <v>36852</v>
      </c>
    </row>
    <row r="664" spans="1:5" ht="15.6">
      <c r="A664" s="358" t="s">
        <v>36853</v>
      </c>
      <c r="B664" s="358" t="s">
        <v>36854</v>
      </c>
      <c r="C664" s="359">
        <v>13.4</v>
      </c>
      <c r="D664" s="357" t="s">
        <v>36852</v>
      </c>
      <c r="E664" s="357" t="s">
        <v>36852</v>
      </c>
    </row>
    <row r="665" spans="1:5" ht="15.6">
      <c r="A665" s="358" t="s">
        <v>13270</v>
      </c>
      <c r="B665" s="358" t="s">
        <v>13271</v>
      </c>
      <c r="C665" s="359">
        <v>13.4</v>
      </c>
      <c r="D665" s="357" t="s">
        <v>4182</v>
      </c>
      <c r="E665" s="357" t="s">
        <v>4182</v>
      </c>
    </row>
    <row r="666" spans="1:5" ht="15.6">
      <c r="A666" s="358" t="s">
        <v>13270</v>
      </c>
      <c r="B666" s="358" t="s">
        <v>13271</v>
      </c>
      <c r="C666" s="359">
        <v>13.4</v>
      </c>
      <c r="D666" s="357" t="s">
        <v>4182</v>
      </c>
      <c r="E666" s="357" t="s">
        <v>4182</v>
      </c>
    </row>
    <row r="667" spans="1:5" ht="15.6">
      <c r="A667" s="358" t="s">
        <v>60791</v>
      </c>
      <c r="B667" s="358" t="s">
        <v>44201</v>
      </c>
      <c r="C667" s="359">
        <v>13.3</v>
      </c>
      <c r="D667" s="357" t="s">
        <v>44200</v>
      </c>
      <c r="E667" s="357" t="s">
        <v>44200</v>
      </c>
    </row>
    <row r="668" spans="1:5" ht="15.6">
      <c r="A668" s="358" t="s">
        <v>10262</v>
      </c>
      <c r="B668" s="358" t="s">
        <v>60793</v>
      </c>
      <c r="C668" s="359">
        <v>13.3</v>
      </c>
      <c r="D668" s="357" t="s">
        <v>60792</v>
      </c>
      <c r="E668" s="357" t="s">
        <v>60792</v>
      </c>
    </row>
    <row r="669" spans="1:5" ht="15.6">
      <c r="A669" s="358" t="s">
        <v>10262</v>
      </c>
      <c r="B669" s="358" t="s">
        <v>60793</v>
      </c>
      <c r="C669" s="359">
        <v>13.3</v>
      </c>
      <c r="D669" s="357" t="s">
        <v>60792</v>
      </c>
      <c r="E669" s="357" t="s">
        <v>60792</v>
      </c>
    </row>
    <row r="670" spans="1:5" ht="15.6">
      <c r="A670" s="358" t="s">
        <v>10262</v>
      </c>
      <c r="B670" s="358" t="s">
        <v>60793</v>
      </c>
      <c r="C670" s="359">
        <v>13.3</v>
      </c>
      <c r="D670" s="357" t="s">
        <v>60792</v>
      </c>
      <c r="E670" s="357" t="s">
        <v>60792</v>
      </c>
    </row>
    <row r="671" spans="1:5" ht="15.6">
      <c r="A671" s="358" t="s">
        <v>23143</v>
      </c>
      <c r="B671" s="358" t="s">
        <v>23144</v>
      </c>
      <c r="C671" s="359">
        <v>13.3</v>
      </c>
      <c r="D671" s="357" t="s">
        <v>9512</v>
      </c>
      <c r="E671" s="357" t="s">
        <v>9512</v>
      </c>
    </row>
    <row r="672" spans="1:5" ht="15.6">
      <c r="A672" s="358" t="s">
        <v>23143</v>
      </c>
      <c r="B672" s="358" t="s">
        <v>23144</v>
      </c>
      <c r="C672" s="359">
        <v>13.3</v>
      </c>
      <c r="D672" s="357" t="s">
        <v>9512</v>
      </c>
      <c r="E672" s="357" t="s">
        <v>9512</v>
      </c>
    </row>
    <row r="673" spans="1:5" ht="15.6">
      <c r="A673" s="358" t="s">
        <v>23143</v>
      </c>
      <c r="B673" s="358" t="s">
        <v>23144</v>
      </c>
      <c r="C673" s="359">
        <v>13.3</v>
      </c>
      <c r="D673" s="357" t="s">
        <v>9512</v>
      </c>
      <c r="E673" s="357" t="s">
        <v>9512</v>
      </c>
    </row>
    <row r="674" spans="1:5" ht="15.6">
      <c r="A674" s="358" t="s">
        <v>10262</v>
      </c>
      <c r="B674" s="358" t="s">
        <v>60795</v>
      </c>
      <c r="C674" s="359">
        <v>13.3</v>
      </c>
      <c r="D674" s="357" t="s">
        <v>60794</v>
      </c>
      <c r="E674" s="357" t="s">
        <v>60794</v>
      </c>
    </row>
    <row r="675" spans="1:5" ht="15.6">
      <c r="A675" s="358" t="s">
        <v>11583</v>
      </c>
      <c r="B675" s="358" t="s">
        <v>11584</v>
      </c>
      <c r="C675" s="359">
        <v>13.3</v>
      </c>
      <c r="D675" s="357" t="s">
        <v>2740</v>
      </c>
      <c r="E675" s="357" t="s">
        <v>2740</v>
      </c>
    </row>
    <row r="676" spans="1:5" ht="15.6">
      <c r="A676" s="358" t="s">
        <v>13029</v>
      </c>
      <c r="B676" s="358" t="s">
        <v>13030</v>
      </c>
      <c r="C676" s="359">
        <v>13.2</v>
      </c>
      <c r="D676" s="357" t="s">
        <v>3932</v>
      </c>
      <c r="E676" s="357" t="s">
        <v>3932</v>
      </c>
    </row>
    <row r="677" spans="1:5" ht="15.6">
      <c r="A677" s="358" t="s">
        <v>13029</v>
      </c>
      <c r="B677" s="358" t="s">
        <v>13030</v>
      </c>
      <c r="C677" s="359">
        <v>13.2</v>
      </c>
      <c r="D677" s="357" t="s">
        <v>3932</v>
      </c>
      <c r="E677" s="357" t="s">
        <v>3932</v>
      </c>
    </row>
    <row r="678" spans="1:5" ht="15.6">
      <c r="A678" s="358" t="s">
        <v>27892</v>
      </c>
      <c r="B678" s="358" t="s">
        <v>27893</v>
      </c>
      <c r="C678" s="359">
        <v>13.2</v>
      </c>
      <c r="D678" s="357" t="s">
        <v>27891</v>
      </c>
      <c r="E678" s="357" t="s">
        <v>27891</v>
      </c>
    </row>
    <row r="679" spans="1:5" ht="15.6">
      <c r="A679" s="358" t="s">
        <v>27892</v>
      </c>
      <c r="B679" s="358" t="s">
        <v>27893</v>
      </c>
      <c r="C679" s="359">
        <v>13.2</v>
      </c>
      <c r="D679" s="357" t="s">
        <v>27891</v>
      </c>
      <c r="E679" s="357" t="s">
        <v>27891</v>
      </c>
    </row>
    <row r="680" spans="1:5" ht="15.6">
      <c r="A680" s="358" t="s">
        <v>27892</v>
      </c>
      <c r="B680" s="358" t="s">
        <v>27893</v>
      </c>
      <c r="C680" s="359">
        <v>13.2</v>
      </c>
      <c r="D680" s="357" t="s">
        <v>27891</v>
      </c>
      <c r="E680" s="357" t="s">
        <v>27891</v>
      </c>
    </row>
    <row r="681" spans="1:5" ht="15.6">
      <c r="A681" s="358" t="s">
        <v>382</v>
      </c>
      <c r="B681" s="358" t="s">
        <v>13337</v>
      </c>
      <c r="C681" s="359">
        <v>13.2</v>
      </c>
      <c r="D681" s="357" t="s">
        <v>13336</v>
      </c>
      <c r="E681" s="357" t="s">
        <v>13336</v>
      </c>
    </row>
    <row r="682" spans="1:5" ht="15.6">
      <c r="A682" s="358" t="s">
        <v>382</v>
      </c>
      <c r="B682" s="358" t="s">
        <v>13337</v>
      </c>
      <c r="C682" s="359">
        <v>13.2</v>
      </c>
      <c r="D682" s="357" t="s">
        <v>13336</v>
      </c>
      <c r="E682" s="357" t="s">
        <v>13336</v>
      </c>
    </row>
    <row r="683" spans="1:5" ht="15.6">
      <c r="A683" s="358" t="s">
        <v>382</v>
      </c>
      <c r="B683" s="358" t="s">
        <v>13337</v>
      </c>
      <c r="C683" s="359">
        <v>13.2</v>
      </c>
      <c r="D683" s="357" t="s">
        <v>13336</v>
      </c>
      <c r="E683" s="357" t="s">
        <v>13336</v>
      </c>
    </row>
    <row r="684" spans="1:5" ht="15.6">
      <c r="A684" s="358" t="s">
        <v>211</v>
      </c>
      <c r="B684" s="358" t="s">
        <v>11592</v>
      </c>
      <c r="C684" s="359">
        <v>13.2</v>
      </c>
      <c r="D684" s="357" t="s">
        <v>2744</v>
      </c>
      <c r="E684" s="357" t="s">
        <v>2744</v>
      </c>
    </row>
    <row r="685" spans="1:5" ht="15.6">
      <c r="A685" s="358" t="s">
        <v>47893</v>
      </c>
      <c r="B685" s="358" t="s">
        <v>47894</v>
      </c>
      <c r="C685" s="359">
        <v>13.1</v>
      </c>
      <c r="D685" s="357" t="s">
        <v>47892</v>
      </c>
      <c r="E685" s="357" t="s">
        <v>47892</v>
      </c>
    </row>
    <row r="686" spans="1:5" ht="15.6">
      <c r="A686" s="358" t="s">
        <v>19487</v>
      </c>
      <c r="B686" s="358" t="s">
        <v>19488</v>
      </c>
      <c r="C686" s="359">
        <v>13.1</v>
      </c>
      <c r="D686" s="357" t="s">
        <v>7279</v>
      </c>
      <c r="E686" s="357" t="s">
        <v>7279</v>
      </c>
    </row>
    <row r="687" spans="1:5" ht="15.6">
      <c r="A687" s="358" t="s">
        <v>19487</v>
      </c>
      <c r="B687" s="358" t="s">
        <v>19488</v>
      </c>
      <c r="C687" s="359">
        <v>13.1</v>
      </c>
      <c r="D687" s="357" t="s">
        <v>7279</v>
      </c>
      <c r="E687" s="357" t="s">
        <v>7279</v>
      </c>
    </row>
    <row r="688" spans="1:5" ht="15.6">
      <c r="A688" s="358" t="s">
        <v>1567</v>
      </c>
      <c r="B688" s="358" t="s">
        <v>20635</v>
      </c>
      <c r="C688" s="359">
        <v>13.1</v>
      </c>
      <c r="D688" s="357" t="s">
        <v>1566</v>
      </c>
      <c r="E688" s="357" t="s">
        <v>1566</v>
      </c>
    </row>
    <row r="689" spans="1:5" ht="15.6">
      <c r="A689" s="358" t="s">
        <v>1567</v>
      </c>
      <c r="B689" s="358" t="s">
        <v>20635</v>
      </c>
      <c r="C689" s="359">
        <v>13.1</v>
      </c>
      <c r="D689" s="357" t="s">
        <v>1566</v>
      </c>
      <c r="E689" s="357" t="s">
        <v>1566</v>
      </c>
    </row>
    <row r="690" spans="1:5" ht="15.6">
      <c r="A690" s="358" t="s">
        <v>10262</v>
      </c>
      <c r="B690" s="358" t="s">
        <v>23930</v>
      </c>
      <c r="C690" s="359">
        <v>13.1</v>
      </c>
      <c r="D690" s="357" t="s">
        <v>8234</v>
      </c>
      <c r="E690" s="357" t="s">
        <v>8234</v>
      </c>
    </row>
    <row r="691" spans="1:5" ht="15.6">
      <c r="A691" s="358" t="s">
        <v>10262</v>
      </c>
      <c r="B691" s="358" t="s">
        <v>23930</v>
      </c>
      <c r="C691" s="359">
        <v>13.1</v>
      </c>
      <c r="D691" s="357" t="s">
        <v>8234</v>
      </c>
      <c r="E691" s="357" t="s">
        <v>8234</v>
      </c>
    </row>
    <row r="692" spans="1:5" ht="15.6">
      <c r="A692" s="358" t="s">
        <v>23336</v>
      </c>
      <c r="B692" s="358" t="s">
        <v>23337</v>
      </c>
      <c r="C692" s="359">
        <v>13.1</v>
      </c>
      <c r="D692" s="357" t="s">
        <v>9710</v>
      </c>
      <c r="E692" s="357" t="s">
        <v>9710</v>
      </c>
    </row>
    <row r="693" spans="1:5" ht="15.6">
      <c r="A693" s="358" t="s">
        <v>11549</v>
      </c>
      <c r="B693" s="358" t="s">
        <v>11550</v>
      </c>
      <c r="C693" s="359">
        <v>13.1</v>
      </c>
      <c r="D693" s="357" t="s">
        <v>2721</v>
      </c>
      <c r="E693" s="357" t="s">
        <v>2721</v>
      </c>
    </row>
    <row r="694" spans="1:5" ht="15.6">
      <c r="A694" s="358" t="s">
        <v>11549</v>
      </c>
      <c r="B694" s="358" t="s">
        <v>11550</v>
      </c>
      <c r="C694" s="359">
        <v>13.1</v>
      </c>
      <c r="D694" s="357" t="s">
        <v>2721</v>
      </c>
      <c r="E694" s="357" t="s">
        <v>2721</v>
      </c>
    </row>
    <row r="695" spans="1:5" ht="15.6">
      <c r="A695" s="358" t="s">
        <v>27644</v>
      </c>
      <c r="B695" s="358" t="s">
        <v>27645</v>
      </c>
      <c r="C695" s="359">
        <v>13</v>
      </c>
      <c r="D695" s="357" t="s">
        <v>27643</v>
      </c>
      <c r="E695" s="357" t="s">
        <v>27643</v>
      </c>
    </row>
    <row r="696" spans="1:5" ht="15.6">
      <c r="A696" s="358" t="s">
        <v>10212</v>
      </c>
      <c r="B696" s="358" t="s">
        <v>10213</v>
      </c>
      <c r="C696" s="359">
        <v>13</v>
      </c>
      <c r="D696" s="357" t="s">
        <v>2170</v>
      </c>
      <c r="E696" s="357" t="s">
        <v>2170</v>
      </c>
    </row>
    <row r="697" spans="1:5" ht="15.6">
      <c r="A697" s="358" t="s">
        <v>10262</v>
      </c>
      <c r="B697" s="358" t="s">
        <v>45611</v>
      </c>
      <c r="C697" s="359">
        <v>13</v>
      </c>
      <c r="D697" s="357" t="s">
        <v>45610</v>
      </c>
      <c r="E697" s="357" t="s">
        <v>45610</v>
      </c>
    </row>
    <row r="698" spans="1:5" ht="15.6">
      <c r="A698" s="358" t="s">
        <v>10262</v>
      </c>
      <c r="B698" s="358" t="s">
        <v>44797</v>
      </c>
      <c r="C698" s="359">
        <v>13</v>
      </c>
      <c r="D698" s="357" t="s">
        <v>44796</v>
      </c>
      <c r="E698" s="357" t="s">
        <v>44796</v>
      </c>
    </row>
    <row r="699" spans="1:5" ht="15.6">
      <c r="A699" s="358" t="s">
        <v>10262</v>
      </c>
      <c r="B699" s="358" t="s">
        <v>44797</v>
      </c>
      <c r="C699" s="359">
        <v>13</v>
      </c>
      <c r="D699" s="357" t="s">
        <v>44796</v>
      </c>
      <c r="E699" s="357" t="s">
        <v>44796</v>
      </c>
    </row>
    <row r="700" spans="1:5" ht="15.6">
      <c r="A700" s="358" t="s">
        <v>10262</v>
      </c>
      <c r="B700" s="358" t="s">
        <v>44797</v>
      </c>
      <c r="C700" s="359">
        <v>13</v>
      </c>
      <c r="D700" s="357" t="s">
        <v>44796</v>
      </c>
      <c r="E700" s="357" t="s">
        <v>44796</v>
      </c>
    </row>
    <row r="701" spans="1:5" ht="15.6">
      <c r="A701" s="358" t="s">
        <v>51905</v>
      </c>
      <c r="B701" s="358" t="s">
        <v>51906</v>
      </c>
      <c r="C701" s="359">
        <v>12.9</v>
      </c>
      <c r="D701" s="357" t="s">
        <v>51904</v>
      </c>
      <c r="E701" s="357" t="s">
        <v>51904</v>
      </c>
    </row>
    <row r="702" spans="1:5" ht="15.6">
      <c r="A702" s="358" t="s">
        <v>51905</v>
      </c>
      <c r="B702" s="358" t="s">
        <v>51906</v>
      </c>
      <c r="C702" s="359">
        <v>12.9</v>
      </c>
      <c r="D702" s="357" t="s">
        <v>51904</v>
      </c>
      <c r="E702" s="357" t="s">
        <v>51904</v>
      </c>
    </row>
    <row r="703" spans="1:5" ht="15.6">
      <c r="A703" s="358" t="s">
        <v>16656</v>
      </c>
      <c r="B703" s="358" t="s">
        <v>16657</v>
      </c>
      <c r="C703" s="359">
        <v>12.9</v>
      </c>
      <c r="D703" s="357" t="s">
        <v>6032</v>
      </c>
      <c r="E703" s="357" t="s">
        <v>6032</v>
      </c>
    </row>
    <row r="704" spans="1:5" ht="15.6">
      <c r="A704" s="358" t="s">
        <v>16656</v>
      </c>
      <c r="B704" s="358" t="s">
        <v>16657</v>
      </c>
      <c r="C704" s="359">
        <v>12.9</v>
      </c>
      <c r="D704" s="357" t="s">
        <v>6032</v>
      </c>
      <c r="E704" s="357" t="s">
        <v>6032</v>
      </c>
    </row>
    <row r="705" spans="1:5" ht="15.6">
      <c r="A705" s="358" t="s">
        <v>16656</v>
      </c>
      <c r="B705" s="358" t="s">
        <v>16657</v>
      </c>
      <c r="C705" s="359">
        <v>12.9</v>
      </c>
      <c r="D705" s="357" t="s">
        <v>6032</v>
      </c>
      <c r="E705" s="357" t="s">
        <v>6032</v>
      </c>
    </row>
    <row r="706" spans="1:5" ht="15.6">
      <c r="A706" s="358" t="s">
        <v>16656</v>
      </c>
      <c r="B706" s="358" t="s">
        <v>16657</v>
      </c>
      <c r="C706" s="359">
        <v>12.9</v>
      </c>
      <c r="D706" s="357" t="s">
        <v>6032</v>
      </c>
      <c r="E706" s="357" t="s">
        <v>6032</v>
      </c>
    </row>
    <row r="707" spans="1:5" ht="15.6">
      <c r="A707" s="358" t="s">
        <v>11543</v>
      </c>
      <c r="B707" s="358" t="s">
        <v>11544</v>
      </c>
      <c r="C707" s="359">
        <v>12.9</v>
      </c>
      <c r="D707" s="357" t="s">
        <v>2719</v>
      </c>
      <c r="E707" s="357" t="s">
        <v>2719</v>
      </c>
    </row>
    <row r="708" spans="1:5" ht="15.6">
      <c r="A708" s="358" t="s">
        <v>22442</v>
      </c>
      <c r="B708" s="358" t="s">
        <v>22443</v>
      </c>
      <c r="C708" s="359">
        <v>12.9</v>
      </c>
      <c r="D708" s="357" t="s">
        <v>10055</v>
      </c>
      <c r="E708" s="357" t="s">
        <v>10055</v>
      </c>
    </row>
    <row r="709" spans="1:5" ht="15.6">
      <c r="A709" s="358" t="s">
        <v>23334</v>
      </c>
      <c r="B709" s="358" t="s">
        <v>23335</v>
      </c>
      <c r="C709" s="359">
        <v>12.9</v>
      </c>
      <c r="D709" s="357" t="s">
        <v>9708</v>
      </c>
      <c r="E709" s="357" t="s">
        <v>9708</v>
      </c>
    </row>
    <row r="710" spans="1:5" ht="15.6">
      <c r="A710" s="358" t="s">
        <v>11042</v>
      </c>
      <c r="B710" s="358" t="s">
        <v>11043</v>
      </c>
      <c r="C710" s="359">
        <v>12.9</v>
      </c>
      <c r="D710" s="357" t="s">
        <v>2867</v>
      </c>
      <c r="E710" s="357" t="s">
        <v>2867</v>
      </c>
    </row>
    <row r="711" spans="1:5" ht="15.6">
      <c r="A711" s="358" t="s">
        <v>11042</v>
      </c>
      <c r="B711" s="358" t="s">
        <v>11043</v>
      </c>
      <c r="C711" s="359">
        <v>12.9</v>
      </c>
      <c r="D711" s="357" t="s">
        <v>2867</v>
      </c>
      <c r="E711" s="357" t="s">
        <v>2867</v>
      </c>
    </row>
    <row r="712" spans="1:5" ht="15.6">
      <c r="A712" s="358" t="s">
        <v>11042</v>
      </c>
      <c r="B712" s="358" t="s">
        <v>11043</v>
      </c>
      <c r="C712" s="359">
        <v>12.9</v>
      </c>
      <c r="D712" s="357" t="s">
        <v>2867</v>
      </c>
      <c r="E712" s="357" t="s">
        <v>2867</v>
      </c>
    </row>
    <row r="713" spans="1:5" ht="15.6">
      <c r="A713" s="358" t="s">
        <v>11558</v>
      </c>
      <c r="B713" s="358" t="s">
        <v>11559</v>
      </c>
      <c r="C713" s="359">
        <v>12.9</v>
      </c>
      <c r="D713" s="357" t="s">
        <v>2726</v>
      </c>
      <c r="E713" s="357" t="s">
        <v>2726</v>
      </c>
    </row>
    <row r="714" spans="1:5" ht="15.6">
      <c r="A714" s="358" t="s">
        <v>11558</v>
      </c>
      <c r="B714" s="358" t="s">
        <v>11559</v>
      </c>
      <c r="C714" s="359">
        <v>12.9</v>
      </c>
      <c r="D714" s="357" t="s">
        <v>2726</v>
      </c>
      <c r="E714" s="357" t="s">
        <v>2726</v>
      </c>
    </row>
    <row r="715" spans="1:5" ht="15.6">
      <c r="A715" s="358" t="s">
        <v>10363</v>
      </c>
      <c r="B715" s="358" t="s">
        <v>10364</v>
      </c>
      <c r="C715" s="359">
        <v>12.8</v>
      </c>
      <c r="D715" s="357" t="s">
        <v>2278</v>
      </c>
      <c r="E715" s="357" t="s">
        <v>2278</v>
      </c>
    </row>
    <row r="716" spans="1:5" ht="15.6">
      <c r="A716" s="358" t="s">
        <v>39569</v>
      </c>
      <c r="B716" s="358" t="s">
        <v>39570</v>
      </c>
      <c r="C716" s="359">
        <v>12.8</v>
      </c>
      <c r="D716" s="357" t="s">
        <v>39568</v>
      </c>
      <c r="E716" s="357" t="s">
        <v>39568</v>
      </c>
    </row>
    <row r="717" spans="1:5" ht="15.6">
      <c r="A717" s="358" t="s">
        <v>11414</v>
      </c>
      <c r="B717" s="358" t="s">
        <v>11415</v>
      </c>
      <c r="C717" s="359">
        <v>12.8</v>
      </c>
      <c r="D717" s="357" t="s">
        <v>2478</v>
      </c>
      <c r="E717" s="357" t="s">
        <v>2478</v>
      </c>
    </row>
    <row r="718" spans="1:5" ht="15.6">
      <c r="A718" s="358" t="s">
        <v>10262</v>
      </c>
      <c r="B718" s="358" t="s">
        <v>14121</v>
      </c>
      <c r="C718" s="359">
        <v>12.8</v>
      </c>
      <c r="D718" s="357" t="s">
        <v>9998</v>
      </c>
      <c r="E718" s="357" t="s">
        <v>9998</v>
      </c>
    </row>
    <row r="719" spans="1:5" ht="15.6">
      <c r="A719" s="358" t="s">
        <v>24017</v>
      </c>
      <c r="B719" s="358" t="s">
        <v>24018</v>
      </c>
      <c r="C719" s="359">
        <v>12.8</v>
      </c>
      <c r="D719" s="357" t="s">
        <v>24016</v>
      </c>
      <c r="E719" s="357" t="s">
        <v>24016</v>
      </c>
    </row>
    <row r="720" spans="1:5" ht="15.6">
      <c r="A720" s="358" t="s">
        <v>24017</v>
      </c>
      <c r="B720" s="358" t="s">
        <v>24018</v>
      </c>
      <c r="C720" s="359">
        <v>12.8</v>
      </c>
      <c r="D720" s="357" t="s">
        <v>24016</v>
      </c>
      <c r="E720" s="357" t="s">
        <v>24016</v>
      </c>
    </row>
    <row r="721" spans="1:5" ht="15.6">
      <c r="A721" s="358" t="s">
        <v>1737</v>
      </c>
      <c r="B721" s="358" t="s">
        <v>21544</v>
      </c>
      <c r="C721" s="359">
        <v>12.8</v>
      </c>
      <c r="D721" s="357" t="s">
        <v>8717</v>
      </c>
      <c r="E721" s="357" t="s">
        <v>8717</v>
      </c>
    </row>
    <row r="722" spans="1:5" ht="15.6">
      <c r="A722" s="358" t="s">
        <v>1737</v>
      </c>
      <c r="B722" s="358" t="s">
        <v>21544</v>
      </c>
      <c r="C722" s="359">
        <v>12.8</v>
      </c>
      <c r="D722" s="357" t="s">
        <v>8717</v>
      </c>
      <c r="E722" s="357" t="s">
        <v>8717</v>
      </c>
    </row>
    <row r="723" spans="1:5" ht="15.6">
      <c r="A723" s="358" t="s">
        <v>2052</v>
      </c>
      <c r="B723" s="358" t="s">
        <v>23710</v>
      </c>
      <c r="C723" s="359">
        <v>12.8</v>
      </c>
      <c r="D723" s="357" t="s">
        <v>9844</v>
      </c>
      <c r="E723" s="357" t="s">
        <v>9844</v>
      </c>
    </row>
    <row r="724" spans="1:5" ht="15.6">
      <c r="A724" s="358" t="s">
        <v>2052</v>
      </c>
      <c r="B724" s="358" t="s">
        <v>23710</v>
      </c>
      <c r="C724" s="359">
        <v>12.8</v>
      </c>
      <c r="D724" s="357" t="s">
        <v>9844</v>
      </c>
      <c r="E724" s="357" t="s">
        <v>9844</v>
      </c>
    </row>
    <row r="725" spans="1:5" ht="15.6">
      <c r="A725" s="358" t="s">
        <v>2052</v>
      </c>
      <c r="B725" s="358" t="s">
        <v>23710</v>
      </c>
      <c r="C725" s="359">
        <v>12.8</v>
      </c>
      <c r="D725" s="357" t="s">
        <v>9844</v>
      </c>
      <c r="E725" s="357" t="s">
        <v>9844</v>
      </c>
    </row>
    <row r="726" spans="1:5" ht="15.6">
      <c r="A726" s="358" t="s">
        <v>54048</v>
      </c>
      <c r="B726" s="358" t="s">
        <v>54048</v>
      </c>
      <c r="C726" s="359">
        <v>12.8</v>
      </c>
      <c r="D726" s="357" t="s">
        <v>54047</v>
      </c>
      <c r="E726" s="357" t="s">
        <v>54047</v>
      </c>
    </row>
    <row r="727" spans="1:5" ht="15.6">
      <c r="A727" s="358" t="s">
        <v>54048</v>
      </c>
      <c r="B727" s="358" t="s">
        <v>54048</v>
      </c>
      <c r="C727" s="359">
        <v>12.8</v>
      </c>
      <c r="D727" s="357" t="s">
        <v>54047</v>
      </c>
      <c r="E727" s="357" t="s">
        <v>54047</v>
      </c>
    </row>
    <row r="728" spans="1:5" ht="15.6">
      <c r="A728" s="358" t="s">
        <v>54087</v>
      </c>
      <c r="B728" s="358" t="s">
        <v>54088</v>
      </c>
      <c r="C728" s="359">
        <v>12.8</v>
      </c>
      <c r="D728" s="357" t="s">
        <v>54086</v>
      </c>
      <c r="E728" s="357" t="s">
        <v>54086</v>
      </c>
    </row>
    <row r="729" spans="1:5" ht="15.6">
      <c r="A729" s="358" t="s">
        <v>54087</v>
      </c>
      <c r="B729" s="358" t="s">
        <v>54088</v>
      </c>
      <c r="C729" s="359">
        <v>12.8</v>
      </c>
      <c r="D729" s="357" t="s">
        <v>54086</v>
      </c>
      <c r="E729" s="357" t="s">
        <v>54086</v>
      </c>
    </row>
    <row r="730" spans="1:5" ht="15.6">
      <c r="A730" s="358" t="s">
        <v>17142</v>
      </c>
      <c r="B730" s="358" t="s">
        <v>17143</v>
      </c>
      <c r="C730" s="359">
        <v>12.7</v>
      </c>
      <c r="D730" s="357" t="s">
        <v>7442</v>
      </c>
      <c r="E730" s="357" t="s">
        <v>7442</v>
      </c>
    </row>
    <row r="731" spans="1:5" ht="15.6">
      <c r="A731" s="358" t="s">
        <v>15429</v>
      </c>
      <c r="B731" s="358" t="s">
        <v>15429</v>
      </c>
      <c r="C731" s="359">
        <v>12.7</v>
      </c>
      <c r="D731" s="357" t="s">
        <v>5099</v>
      </c>
      <c r="E731" s="357" t="s">
        <v>5099</v>
      </c>
    </row>
    <row r="732" spans="1:5" ht="15.6">
      <c r="A732" s="358" t="s">
        <v>60796</v>
      </c>
      <c r="B732" s="358" t="s">
        <v>29261</v>
      </c>
      <c r="C732" s="359">
        <v>12.7</v>
      </c>
      <c r="D732" s="357" t="s">
        <v>29260</v>
      </c>
      <c r="E732" s="357" t="s">
        <v>29260</v>
      </c>
    </row>
    <row r="733" spans="1:5" ht="15.6">
      <c r="A733" s="358" t="s">
        <v>60796</v>
      </c>
      <c r="B733" s="358" t="s">
        <v>29261</v>
      </c>
      <c r="C733" s="359">
        <v>12.7</v>
      </c>
      <c r="D733" s="357" t="s">
        <v>29260</v>
      </c>
      <c r="E733" s="357" t="s">
        <v>29260</v>
      </c>
    </row>
    <row r="734" spans="1:5" ht="15.6">
      <c r="A734" s="358" t="s">
        <v>385</v>
      </c>
      <c r="B734" s="358" t="s">
        <v>12591</v>
      </c>
      <c r="C734" s="359">
        <v>12.7</v>
      </c>
      <c r="D734" s="357" t="s">
        <v>384</v>
      </c>
      <c r="E734" s="357" t="s">
        <v>384</v>
      </c>
    </row>
    <row r="735" spans="1:5" ht="15.6">
      <c r="A735" s="358" t="s">
        <v>385</v>
      </c>
      <c r="B735" s="358" t="s">
        <v>12591</v>
      </c>
      <c r="C735" s="359">
        <v>12.7</v>
      </c>
      <c r="D735" s="357" t="s">
        <v>384</v>
      </c>
      <c r="E735" s="357" t="s">
        <v>384</v>
      </c>
    </row>
    <row r="736" spans="1:5" ht="15.6">
      <c r="A736" s="358" t="s">
        <v>11344</v>
      </c>
      <c r="B736" s="358" t="s">
        <v>11345</v>
      </c>
      <c r="C736" s="359">
        <v>12.7</v>
      </c>
      <c r="D736" s="357" t="s">
        <v>2374</v>
      </c>
      <c r="E736" s="357" t="s">
        <v>2374</v>
      </c>
    </row>
    <row r="737" spans="1:5" ht="15.6">
      <c r="A737" s="358" t="s">
        <v>10262</v>
      </c>
      <c r="B737" s="358" t="s">
        <v>54073</v>
      </c>
      <c r="C737" s="359">
        <v>12.7</v>
      </c>
      <c r="D737" s="357" t="s">
        <v>54072</v>
      </c>
      <c r="E737" s="357" t="s">
        <v>54072</v>
      </c>
    </row>
    <row r="738" spans="1:5" ht="15.6">
      <c r="A738" s="358" t="s">
        <v>41315</v>
      </c>
      <c r="B738" s="358" t="s">
        <v>41316</v>
      </c>
      <c r="C738" s="359">
        <v>12.7</v>
      </c>
      <c r="D738" s="357" t="s">
        <v>41314</v>
      </c>
      <c r="E738" s="357" t="s">
        <v>41314</v>
      </c>
    </row>
    <row r="739" spans="1:5" ht="15.6">
      <c r="A739" s="358" t="s">
        <v>12555</v>
      </c>
      <c r="B739" s="358" t="s">
        <v>12556</v>
      </c>
      <c r="C739" s="359">
        <v>12.7</v>
      </c>
      <c r="D739" s="357" t="s">
        <v>3503</v>
      </c>
      <c r="E739" s="357" t="s">
        <v>3503</v>
      </c>
    </row>
    <row r="740" spans="1:5" ht="15.6">
      <c r="A740" s="358" t="s">
        <v>546</v>
      </c>
      <c r="B740" s="358" t="s">
        <v>13136</v>
      </c>
      <c r="C740" s="359">
        <v>12.7</v>
      </c>
      <c r="D740" s="357" t="s">
        <v>4038</v>
      </c>
      <c r="E740" s="357" t="s">
        <v>4038</v>
      </c>
    </row>
    <row r="741" spans="1:5" ht="15.6">
      <c r="A741" s="358" t="s">
        <v>546</v>
      </c>
      <c r="B741" s="358" t="s">
        <v>13136</v>
      </c>
      <c r="C741" s="359">
        <v>12.7</v>
      </c>
      <c r="D741" s="357" t="s">
        <v>4038</v>
      </c>
      <c r="E741" s="357" t="s">
        <v>4038</v>
      </c>
    </row>
    <row r="742" spans="1:5" ht="15.6">
      <c r="A742" s="358" t="s">
        <v>349</v>
      </c>
      <c r="B742" s="358" t="s">
        <v>12135</v>
      </c>
      <c r="C742" s="359">
        <v>12.6</v>
      </c>
      <c r="D742" s="357" t="s">
        <v>348</v>
      </c>
      <c r="E742" s="357" t="s">
        <v>348</v>
      </c>
    </row>
    <row r="743" spans="1:5" ht="15.6">
      <c r="A743" s="358" t="s">
        <v>349</v>
      </c>
      <c r="B743" s="358" t="s">
        <v>12135</v>
      </c>
      <c r="C743" s="359">
        <v>12.6</v>
      </c>
      <c r="D743" s="357" t="s">
        <v>348</v>
      </c>
      <c r="E743" s="357" t="s">
        <v>348</v>
      </c>
    </row>
    <row r="744" spans="1:5" ht="15.6">
      <c r="A744" s="358" t="s">
        <v>10262</v>
      </c>
      <c r="B744" s="358" t="s">
        <v>45143</v>
      </c>
      <c r="C744" s="359">
        <v>12.6</v>
      </c>
      <c r="D744" s="357" t="s">
        <v>45142</v>
      </c>
      <c r="E744" s="357" t="s">
        <v>45142</v>
      </c>
    </row>
    <row r="745" spans="1:5" ht="15.6">
      <c r="A745" s="358" t="s">
        <v>11744</v>
      </c>
      <c r="B745" s="358" t="s">
        <v>11744</v>
      </c>
      <c r="C745" s="359">
        <v>12.6</v>
      </c>
      <c r="D745" s="357" t="s">
        <v>2941</v>
      </c>
      <c r="E745" s="357" t="s">
        <v>2941</v>
      </c>
    </row>
    <row r="746" spans="1:5" ht="15.6">
      <c r="A746" s="358" t="s">
        <v>11203</v>
      </c>
      <c r="B746" s="358" t="s">
        <v>11204</v>
      </c>
      <c r="C746" s="359">
        <v>12.6</v>
      </c>
      <c r="D746" s="357" t="s">
        <v>3028</v>
      </c>
      <c r="E746" s="357" t="s">
        <v>3028</v>
      </c>
    </row>
    <row r="747" spans="1:5" ht="15.6">
      <c r="A747" s="358" t="s">
        <v>11203</v>
      </c>
      <c r="B747" s="358" t="s">
        <v>11204</v>
      </c>
      <c r="C747" s="359">
        <v>12.6</v>
      </c>
      <c r="D747" s="357" t="s">
        <v>3028</v>
      </c>
      <c r="E747" s="357" t="s">
        <v>3028</v>
      </c>
    </row>
    <row r="748" spans="1:5" ht="15.6">
      <c r="A748" s="358" t="s">
        <v>10262</v>
      </c>
      <c r="B748" s="358" t="s">
        <v>54062</v>
      </c>
      <c r="C748" s="359">
        <v>12.6</v>
      </c>
      <c r="D748" s="357" t="s">
        <v>54061</v>
      </c>
      <c r="E748" s="357" t="s">
        <v>54061</v>
      </c>
    </row>
    <row r="749" spans="1:5" ht="15.6">
      <c r="A749" s="358" t="s">
        <v>12606</v>
      </c>
      <c r="B749" s="358" t="s">
        <v>12607</v>
      </c>
      <c r="C749" s="359">
        <v>12.5</v>
      </c>
      <c r="D749" s="357" t="s">
        <v>3532</v>
      </c>
      <c r="E749" s="357" t="s">
        <v>3532</v>
      </c>
    </row>
    <row r="750" spans="1:5" ht="15.6">
      <c r="A750" s="358" t="s">
        <v>824</v>
      </c>
      <c r="B750" s="358" t="s">
        <v>15338</v>
      </c>
      <c r="C750" s="359">
        <v>12.5</v>
      </c>
      <c r="D750" s="357" t="s">
        <v>5135</v>
      </c>
      <c r="E750" s="357" t="s">
        <v>5135</v>
      </c>
    </row>
    <row r="751" spans="1:5" ht="15.6">
      <c r="A751" s="358" t="s">
        <v>824</v>
      </c>
      <c r="B751" s="358" t="s">
        <v>15338</v>
      </c>
      <c r="C751" s="359">
        <v>12.5</v>
      </c>
      <c r="D751" s="357" t="s">
        <v>5135</v>
      </c>
      <c r="E751" s="357" t="s">
        <v>5135</v>
      </c>
    </row>
    <row r="752" spans="1:5" ht="15.6">
      <c r="A752" s="358" t="s">
        <v>824</v>
      </c>
      <c r="B752" s="358" t="s">
        <v>15338</v>
      </c>
      <c r="C752" s="359">
        <v>12.5</v>
      </c>
      <c r="D752" s="357" t="s">
        <v>5135</v>
      </c>
      <c r="E752" s="357" t="s">
        <v>5135</v>
      </c>
    </row>
    <row r="753" spans="1:5" ht="15.6">
      <c r="A753" s="358" t="s">
        <v>38005</v>
      </c>
      <c r="B753" s="358" t="s">
        <v>38005</v>
      </c>
      <c r="C753" s="359">
        <v>12.5</v>
      </c>
      <c r="D753" s="357" t="s">
        <v>38004</v>
      </c>
      <c r="E753" s="357" t="s">
        <v>38004</v>
      </c>
    </row>
    <row r="754" spans="1:5" ht="15.6">
      <c r="A754" s="358" t="s">
        <v>38005</v>
      </c>
      <c r="B754" s="358" t="s">
        <v>38005</v>
      </c>
      <c r="C754" s="359">
        <v>12.5</v>
      </c>
      <c r="D754" s="357" t="s">
        <v>38004</v>
      </c>
      <c r="E754" s="357" t="s">
        <v>38004</v>
      </c>
    </row>
    <row r="755" spans="1:5" ht="15.6">
      <c r="A755" s="358" t="s">
        <v>38005</v>
      </c>
      <c r="B755" s="358" t="s">
        <v>38005</v>
      </c>
      <c r="C755" s="359">
        <v>12.5</v>
      </c>
      <c r="D755" s="357" t="s">
        <v>38004</v>
      </c>
      <c r="E755" s="357" t="s">
        <v>38004</v>
      </c>
    </row>
    <row r="756" spans="1:5" ht="15.6">
      <c r="A756" s="358" t="s">
        <v>1167</v>
      </c>
      <c r="B756" s="358" t="s">
        <v>19162</v>
      </c>
      <c r="C756" s="359">
        <v>12.5</v>
      </c>
      <c r="D756" s="357" t="s">
        <v>6768</v>
      </c>
      <c r="E756" s="357" t="s">
        <v>6768</v>
      </c>
    </row>
    <row r="757" spans="1:5" ht="15.6">
      <c r="A757" s="358" t="s">
        <v>1167</v>
      </c>
      <c r="B757" s="358" t="s">
        <v>19162</v>
      </c>
      <c r="C757" s="359">
        <v>12.5</v>
      </c>
      <c r="D757" s="357" t="s">
        <v>6768</v>
      </c>
      <c r="E757" s="357" t="s">
        <v>6768</v>
      </c>
    </row>
    <row r="758" spans="1:5" ht="15.6">
      <c r="A758" s="358" t="s">
        <v>19550</v>
      </c>
      <c r="B758" s="358" t="s">
        <v>19551</v>
      </c>
      <c r="C758" s="359">
        <v>12.5</v>
      </c>
      <c r="D758" s="357" t="s">
        <v>7362</v>
      </c>
      <c r="E758" s="357" t="s">
        <v>7362</v>
      </c>
    </row>
    <row r="759" spans="1:5" ht="15.6">
      <c r="A759" s="358" t="s">
        <v>418</v>
      </c>
      <c r="B759" s="358" t="s">
        <v>13432</v>
      </c>
      <c r="C759" s="359">
        <v>12.5</v>
      </c>
      <c r="D759" s="357" t="s">
        <v>13431</v>
      </c>
      <c r="E759" s="357" t="s">
        <v>13431</v>
      </c>
    </row>
    <row r="760" spans="1:5" ht="15.6">
      <c r="A760" s="358" t="s">
        <v>418</v>
      </c>
      <c r="B760" s="358" t="s">
        <v>13432</v>
      </c>
      <c r="C760" s="359">
        <v>12.5</v>
      </c>
      <c r="D760" s="357" t="s">
        <v>13431</v>
      </c>
      <c r="E760" s="357" t="s">
        <v>13431</v>
      </c>
    </row>
    <row r="761" spans="1:5" ht="15.6">
      <c r="A761" s="358" t="s">
        <v>1513</v>
      </c>
      <c r="B761" s="358" t="s">
        <v>20568</v>
      </c>
      <c r="C761" s="359">
        <v>12.5</v>
      </c>
      <c r="D761" s="357" t="s">
        <v>8081</v>
      </c>
      <c r="E761" s="357" t="s">
        <v>8081</v>
      </c>
    </row>
    <row r="762" spans="1:5" ht="15.6">
      <c r="A762" s="358" t="s">
        <v>1513</v>
      </c>
      <c r="B762" s="358" t="s">
        <v>20568</v>
      </c>
      <c r="C762" s="359">
        <v>12.5</v>
      </c>
      <c r="D762" s="357" t="s">
        <v>8081</v>
      </c>
      <c r="E762" s="357" t="s">
        <v>8081</v>
      </c>
    </row>
    <row r="763" spans="1:5" ht="15.6">
      <c r="A763" s="358" t="s">
        <v>1513</v>
      </c>
      <c r="B763" s="358" t="s">
        <v>20568</v>
      </c>
      <c r="C763" s="359">
        <v>12.5</v>
      </c>
      <c r="D763" s="357" t="s">
        <v>8081</v>
      </c>
      <c r="E763" s="357" t="s">
        <v>8081</v>
      </c>
    </row>
    <row r="764" spans="1:5" ht="15.6">
      <c r="A764" s="358" t="s">
        <v>11547</v>
      </c>
      <c r="B764" s="358" t="s">
        <v>11548</v>
      </c>
      <c r="C764" s="359">
        <v>12.5</v>
      </c>
      <c r="D764" s="357" t="s">
        <v>2720</v>
      </c>
      <c r="E764" s="357" t="s">
        <v>2720</v>
      </c>
    </row>
    <row r="765" spans="1:5" ht="15.6">
      <c r="A765" s="358" t="s">
        <v>11547</v>
      </c>
      <c r="B765" s="358" t="s">
        <v>11548</v>
      </c>
      <c r="C765" s="359">
        <v>12.5</v>
      </c>
      <c r="D765" s="357" t="s">
        <v>2720</v>
      </c>
      <c r="E765" s="357" t="s">
        <v>2720</v>
      </c>
    </row>
    <row r="766" spans="1:5" ht="15.6">
      <c r="A766" s="358" t="s">
        <v>543</v>
      </c>
      <c r="B766" s="358" t="s">
        <v>13127</v>
      </c>
      <c r="C766" s="359">
        <v>12.5</v>
      </c>
      <c r="D766" s="357" t="s">
        <v>4032</v>
      </c>
      <c r="E766" s="357" t="s">
        <v>4032</v>
      </c>
    </row>
    <row r="767" spans="1:5" ht="15.6">
      <c r="A767" s="358" t="s">
        <v>543</v>
      </c>
      <c r="B767" s="358" t="s">
        <v>13127</v>
      </c>
      <c r="C767" s="359">
        <v>12.5</v>
      </c>
      <c r="D767" s="357" t="s">
        <v>4032</v>
      </c>
      <c r="E767" s="357" t="s">
        <v>4032</v>
      </c>
    </row>
    <row r="768" spans="1:5" ht="15.6">
      <c r="A768" s="358" t="s">
        <v>40322</v>
      </c>
      <c r="B768" s="358" t="s">
        <v>40323</v>
      </c>
      <c r="C768" s="359">
        <v>12.4</v>
      </c>
      <c r="D768" s="357" t="s">
        <v>40321</v>
      </c>
      <c r="E768" s="357" t="s">
        <v>40321</v>
      </c>
    </row>
    <row r="769" spans="1:5" ht="15.6">
      <c r="A769" s="358" t="s">
        <v>40322</v>
      </c>
      <c r="B769" s="358" t="s">
        <v>40323</v>
      </c>
      <c r="C769" s="359">
        <v>12.4</v>
      </c>
      <c r="D769" s="357" t="s">
        <v>40321</v>
      </c>
      <c r="E769" s="357" t="s">
        <v>40321</v>
      </c>
    </row>
    <row r="770" spans="1:5" ht="15.6">
      <c r="A770" s="358" t="s">
        <v>40322</v>
      </c>
      <c r="B770" s="358" t="s">
        <v>40323</v>
      </c>
      <c r="C770" s="359">
        <v>12.4</v>
      </c>
      <c r="D770" s="357" t="s">
        <v>40321</v>
      </c>
      <c r="E770" s="357" t="s">
        <v>40321</v>
      </c>
    </row>
    <row r="771" spans="1:5" ht="15.6">
      <c r="A771" s="358" t="s">
        <v>15942</v>
      </c>
      <c r="B771" s="358" t="s">
        <v>15943</v>
      </c>
      <c r="C771" s="359">
        <v>12.4</v>
      </c>
      <c r="D771" s="357" t="s">
        <v>5426</v>
      </c>
      <c r="E771" s="357" t="s">
        <v>5426</v>
      </c>
    </row>
    <row r="772" spans="1:5" ht="15.6">
      <c r="A772" s="358" t="s">
        <v>15942</v>
      </c>
      <c r="B772" s="358" t="s">
        <v>15943</v>
      </c>
      <c r="C772" s="359">
        <v>12.4</v>
      </c>
      <c r="D772" s="357" t="s">
        <v>5426</v>
      </c>
      <c r="E772" s="357" t="s">
        <v>5426</v>
      </c>
    </row>
    <row r="773" spans="1:5" ht="15.6">
      <c r="A773" s="358" t="s">
        <v>15942</v>
      </c>
      <c r="B773" s="358" t="s">
        <v>15943</v>
      </c>
      <c r="C773" s="359">
        <v>12.4</v>
      </c>
      <c r="D773" s="357" t="s">
        <v>5426</v>
      </c>
      <c r="E773" s="357" t="s">
        <v>5426</v>
      </c>
    </row>
    <row r="774" spans="1:5" ht="15.6">
      <c r="A774" s="358" t="s">
        <v>15942</v>
      </c>
      <c r="B774" s="358" t="s">
        <v>15943</v>
      </c>
      <c r="C774" s="359">
        <v>12.4</v>
      </c>
      <c r="D774" s="357" t="s">
        <v>5426</v>
      </c>
      <c r="E774" s="357" t="s">
        <v>5426</v>
      </c>
    </row>
    <row r="775" spans="1:5" ht="15.6">
      <c r="A775" s="358" t="s">
        <v>15942</v>
      </c>
      <c r="B775" s="358" t="s">
        <v>15943</v>
      </c>
      <c r="C775" s="359">
        <v>12.4</v>
      </c>
      <c r="D775" s="357" t="s">
        <v>5426</v>
      </c>
      <c r="E775" s="357" t="s">
        <v>5426</v>
      </c>
    </row>
    <row r="776" spans="1:5" ht="15.6">
      <c r="A776" s="358" t="s">
        <v>50022</v>
      </c>
      <c r="B776" s="358" t="s">
        <v>50023</v>
      </c>
      <c r="C776" s="359">
        <v>12.4</v>
      </c>
      <c r="D776" s="357" t="s">
        <v>50021</v>
      </c>
      <c r="E776" s="357" t="s">
        <v>50021</v>
      </c>
    </row>
    <row r="777" spans="1:5" ht="15.6">
      <c r="A777" s="358" t="s">
        <v>50022</v>
      </c>
      <c r="B777" s="358" t="s">
        <v>50023</v>
      </c>
      <c r="C777" s="359">
        <v>12.4</v>
      </c>
      <c r="D777" s="357" t="s">
        <v>50021</v>
      </c>
      <c r="E777" s="357" t="s">
        <v>50021</v>
      </c>
    </row>
    <row r="778" spans="1:5" ht="15.6">
      <c r="A778" s="358" t="s">
        <v>50022</v>
      </c>
      <c r="B778" s="358" t="s">
        <v>50023</v>
      </c>
      <c r="C778" s="359">
        <v>12.4</v>
      </c>
      <c r="D778" s="357" t="s">
        <v>50021</v>
      </c>
      <c r="E778" s="357" t="s">
        <v>50021</v>
      </c>
    </row>
    <row r="779" spans="1:5" ht="15.6">
      <c r="A779" s="358" t="s">
        <v>1077</v>
      </c>
      <c r="B779" s="358" t="s">
        <v>17574</v>
      </c>
      <c r="C779" s="359">
        <v>12.4</v>
      </c>
      <c r="D779" s="357" t="s">
        <v>6416</v>
      </c>
      <c r="E779" s="357" t="s">
        <v>6416</v>
      </c>
    </row>
    <row r="780" spans="1:5" ht="15.6">
      <c r="A780" s="358" t="s">
        <v>1077</v>
      </c>
      <c r="B780" s="358" t="s">
        <v>17574</v>
      </c>
      <c r="C780" s="359">
        <v>12.4</v>
      </c>
      <c r="D780" s="357" t="s">
        <v>6416</v>
      </c>
      <c r="E780" s="357" t="s">
        <v>6416</v>
      </c>
    </row>
    <row r="781" spans="1:5" ht="15.6">
      <c r="A781" s="358" t="s">
        <v>13307</v>
      </c>
      <c r="B781" s="358" t="s">
        <v>13307</v>
      </c>
      <c r="C781" s="359">
        <v>12.4</v>
      </c>
      <c r="D781" s="357" t="s">
        <v>3477</v>
      </c>
      <c r="E781" s="357" t="s">
        <v>3477</v>
      </c>
    </row>
    <row r="782" spans="1:5" ht="15.6">
      <c r="A782" s="358" t="s">
        <v>13307</v>
      </c>
      <c r="B782" s="358" t="s">
        <v>13307</v>
      </c>
      <c r="C782" s="359">
        <v>12.4</v>
      </c>
      <c r="D782" s="357" t="s">
        <v>3477</v>
      </c>
      <c r="E782" s="357" t="s">
        <v>3477</v>
      </c>
    </row>
    <row r="783" spans="1:5" ht="15.6">
      <c r="A783" s="358" t="s">
        <v>18450</v>
      </c>
      <c r="B783" s="358" t="s">
        <v>18451</v>
      </c>
      <c r="C783" s="359">
        <v>12.3</v>
      </c>
      <c r="D783" s="357" t="s">
        <v>6092</v>
      </c>
      <c r="E783" s="357" t="s">
        <v>6092</v>
      </c>
    </row>
    <row r="784" spans="1:5" ht="15.6">
      <c r="A784" s="358" t="s">
        <v>10262</v>
      </c>
      <c r="B784" s="358" t="s">
        <v>21790</v>
      </c>
      <c r="C784" s="359">
        <v>12.3</v>
      </c>
      <c r="D784" s="357" t="s">
        <v>9961</v>
      </c>
      <c r="E784" s="357" t="s">
        <v>9961</v>
      </c>
    </row>
    <row r="785" spans="1:5" ht="15.6">
      <c r="A785" s="358" t="s">
        <v>10262</v>
      </c>
      <c r="B785" s="358" t="s">
        <v>21790</v>
      </c>
      <c r="C785" s="359">
        <v>12.3</v>
      </c>
      <c r="D785" s="357" t="s">
        <v>9961</v>
      </c>
      <c r="E785" s="357" t="s">
        <v>9961</v>
      </c>
    </row>
    <row r="786" spans="1:5" ht="15.6">
      <c r="A786" s="358" t="s">
        <v>10262</v>
      </c>
      <c r="B786" s="358" t="s">
        <v>21790</v>
      </c>
      <c r="C786" s="359">
        <v>12.3</v>
      </c>
      <c r="D786" s="357" t="s">
        <v>9961</v>
      </c>
      <c r="E786" s="357" t="s">
        <v>9961</v>
      </c>
    </row>
    <row r="787" spans="1:5" ht="15.6">
      <c r="A787" s="358" t="s">
        <v>29453</v>
      </c>
      <c r="B787" s="358" t="s">
        <v>29453</v>
      </c>
      <c r="C787" s="359">
        <v>12.3</v>
      </c>
      <c r="D787" s="357" t="s">
        <v>29452</v>
      </c>
      <c r="E787" s="357" t="s">
        <v>29452</v>
      </c>
    </row>
    <row r="788" spans="1:5" ht="15.6">
      <c r="A788" s="358" t="s">
        <v>29453</v>
      </c>
      <c r="B788" s="358" t="s">
        <v>29453</v>
      </c>
      <c r="C788" s="359">
        <v>12.3</v>
      </c>
      <c r="D788" s="357" t="s">
        <v>29452</v>
      </c>
      <c r="E788" s="357" t="s">
        <v>29452</v>
      </c>
    </row>
    <row r="789" spans="1:5" ht="15.6">
      <c r="A789" s="358" t="s">
        <v>10262</v>
      </c>
      <c r="B789" s="358" t="s">
        <v>32000</v>
      </c>
      <c r="C789" s="359">
        <v>12.3</v>
      </c>
      <c r="D789" s="357" t="s">
        <v>31999</v>
      </c>
      <c r="E789" s="357" t="s">
        <v>31999</v>
      </c>
    </row>
    <row r="790" spans="1:5" ht="15.6">
      <c r="A790" s="358" t="s">
        <v>10262</v>
      </c>
      <c r="B790" s="358" t="s">
        <v>32000</v>
      </c>
      <c r="C790" s="359">
        <v>12.3</v>
      </c>
      <c r="D790" s="357" t="s">
        <v>31999</v>
      </c>
      <c r="E790" s="357" t="s">
        <v>31999</v>
      </c>
    </row>
    <row r="791" spans="1:5" ht="15.6">
      <c r="A791" s="358" t="s">
        <v>1852</v>
      </c>
      <c r="B791" s="358" t="s">
        <v>22225</v>
      </c>
      <c r="C791" s="359">
        <v>12.3</v>
      </c>
      <c r="D791" s="357" t="s">
        <v>9010</v>
      </c>
      <c r="E791" s="357" t="s">
        <v>9010</v>
      </c>
    </row>
    <row r="792" spans="1:5" ht="15.6">
      <c r="A792" s="358" t="s">
        <v>1852</v>
      </c>
      <c r="B792" s="358" t="s">
        <v>22225</v>
      </c>
      <c r="C792" s="359">
        <v>12.3</v>
      </c>
      <c r="D792" s="357" t="s">
        <v>9010</v>
      </c>
      <c r="E792" s="357" t="s">
        <v>9010</v>
      </c>
    </row>
    <row r="793" spans="1:5" ht="15.6">
      <c r="A793" s="358" t="s">
        <v>1852</v>
      </c>
      <c r="B793" s="358" t="s">
        <v>22225</v>
      </c>
      <c r="C793" s="359">
        <v>12.3</v>
      </c>
      <c r="D793" s="357" t="s">
        <v>9010</v>
      </c>
      <c r="E793" s="357" t="s">
        <v>9010</v>
      </c>
    </row>
    <row r="794" spans="1:5" ht="15.6">
      <c r="A794" s="358" t="s">
        <v>22365</v>
      </c>
      <c r="B794" s="358" t="s">
        <v>22366</v>
      </c>
      <c r="C794" s="359">
        <v>12.3</v>
      </c>
      <c r="D794" s="357" t="s">
        <v>9145</v>
      </c>
      <c r="E794" s="357" t="s">
        <v>9145</v>
      </c>
    </row>
    <row r="795" spans="1:5" ht="15.6">
      <c r="A795" s="358" t="s">
        <v>22365</v>
      </c>
      <c r="B795" s="358" t="s">
        <v>22366</v>
      </c>
      <c r="C795" s="359">
        <v>12.3</v>
      </c>
      <c r="D795" s="357" t="s">
        <v>9145</v>
      </c>
      <c r="E795" s="357" t="s">
        <v>9145</v>
      </c>
    </row>
    <row r="796" spans="1:5" ht="15.6">
      <c r="A796" s="358" t="s">
        <v>22365</v>
      </c>
      <c r="B796" s="358" t="s">
        <v>22366</v>
      </c>
      <c r="C796" s="359">
        <v>12.3</v>
      </c>
      <c r="D796" s="357" t="s">
        <v>9145</v>
      </c>
      <c r="E796" s="357" t="s">
        <v>9145</v>
      </c>
    </row>
    <row r="797" spans="1:5" ht="15.6">
      <c r="A797" s="358" t="s">
        <v>11535</v>
      </c>
      <c r="B797" s="358" t="s">
        <v>11536</v>
      </c>
      <c r="C797" s="359">
        <v>12.3</v>
      </c>
      <c r="D797" s="357" t="s">
        <v>2715</v>
      </c>
      <c r="E797" s="357" t="s">
        <v>2715</v>
      </c>
    </row>
    <row r="798" spans="1:5" ht="15.6">
      <c r="A798" s="358" t="s">
        <v>11535</v>
      </c>
      <c r="B798" s="358" t="s">
        <v>11536</v>
      </c>
      <c r="C798" s="359">
        <v>12.3</v>
      </c>
      <c r="D798" s="357" t="s">
        <v>2715</v>
      </c>
      <c r="E798" s="357" t="s">
        <v>2715</v>
      </c>
    </row>
    <row r="799" spans="1:5" ht="15.6">
      <c r="A799" s="358" t="s">
        <v>11535</v>
      </c>
      <c r="B799" s="358" t="s">
        <v>11536</v>
      </c>
      <c r="C799" s="359">
        <v>12.3</v>
      </c>
      <c r="D799" s="357" t="s">
        <v>2715</v>
      </c>
      <c r="E799" s="357" t="s">
        <v>2715</v>
      </c>
    </row>
    <row r="800" spans="1:5" ht="15.6">
      <c r="A800" s="358" t="s">
        <v>11535</v>
      </c>
      <c r="B800" s="358" t="s">
        <v>11536</v>
      </c>
      <c r="C800" s="359">
        <v>12.3</v>
      </c>
      <c r="D800" s="357" t="s">
        <v>2715</v>
      </c>
      <c r="E800" s="357" t="s">
        <v>2715</v>
      </c>
    </row>
    <row r="801" spans="1:5" ht="15.6">
      <c r="A801" s="358" t="s">
        <v>13728</v>
      </c>
      <c r="B801" s="358" t="s">
        <v>13728</v>
      </c>
      <c r="C801" s="359">
        <v>12.3</v>
      </c>
      <c r="D801" s="357" t="s">
        <v>4072</v>
      </c>
      <c r="E801" s="357" t="s">
        <v>4072</v>
      </c>
    </row>
    <row r="802" spans="1:5" ht="15.6">
      <c r="A802" s="358" t="s">
        <v>10262</v>
      </c>
      <c r="B802" s="358" t="s">
        <v>44109</v>
      </c>
      <c r="C802" s="359">
        <v>12.3</v>
      </c>
      <c r="D802" s="357" t="s">
        <v>44108</v>
      </c>
      <c r="E802" s="357" t="s">
        <v>44108</v>
      </c>
    </row>
    <row r="803" spans="1:5" ht="15.6">
      <c r="A803" s="358" t="s">
        <v>10262</v>
      </c>
      <c r="B803" s="358" t="s">
        <v>54053</v>
      </c>
      <c r="C803" s="359">
        <v>12.3</v>
      </c>
      <c r="D803" s="357" t="s">
        <v>54052</v>
      </c>
      <c r="E803" s="357" t="s">
        <v>54052</v>
      </c>
    </row>
    <row r="804" spans="1:5" ht="15.6">
      <c r="A804" s="358" t="s">
        <v>29458</v>
      </c>
      <c r="B804" s="358" t="s">
        <v>29459</v>
      </c>
      <c r="C804" s="359">
        <v>12.2</v>
      </c>
      <c r="D804" s="357" t="s">
        <v>29457</v>
      </c>
      <c r="E804" s="357" t="s">
        <v>29457</v>
      </c>
    </row>
    <row r="805" spans="1:5" ht="15.6">
      <c r="A805" s="358" t="s">
        <v>29458</v>
      </c>
      <c r="B805" s="358" t="s">
        <v>29459</v>
      </c>
      <c r="C805" s="359">
        <v>12.2</v>
      </c>
      <c r="D805" s="357" t="s">
        <v>29457</v>
      </c>
      <c r="E805" s="357" t="s">
        <v>29457</v>
      </c>
    </row>
    <row r="806" spans="1:5" ht="15.6">
      <c r="A806" s="358" t="s">
        <v>39952</v>
      </c>
      <c r="B806" s="358" t="s">
        <v>39953</v>
      </c>
      <c r="C806" s="359">
        <v>12.2</v>
      </c>
      <c r="D806" s="357" t="s">
        <v>39951</v>
      </c>
      <c r="E806" s="357" t="s">
        <v>39951</v>
      </c>
    </row>
    <row r="807" spans="1:5" ht="15.6">
      <c r="A807" s="358" t="s">
        <v>39952</v>
      </c>
      <c r="B807" s="358" t="s">
        <v>39953</v>
      </c>
      <c r="C807" s="359">
        <v>12.2</v>
      </c>
      <c r="D807" s="357" t="s">
        <v>39951</v>
      </c>
      <c r="E807" s="357" t="s">
        <v>39951</v>
      </c>
    </row>
    <row r="808" spans="1:5" ht="15.6">
      <c r="A808" s="358" t="s">
        <v>21409</v>
      </c>
      <c r="B808" s="358" t="s">
        <v>21410</v>
      </c>
      <c r="C808" s="359">
        <v>12.2</v>
      </c>
      <c r="D808" s="357" t="s">
        <v>8606</v>
      </c>
      <c r="E808" s="357" t="s">
        <v>8606</v>
      </c>
    </row>
    <row r="809" spans="1:5" ht="15.6">
      <c r="A809" s="358" t="s">
        <v>27388</v>
      </c>
      <c r="B809" s="358" t="s">
        <v>27389</v>
      </c>
      <c r="C809" s="359">
        <v>12.2</v>
      </c>
      <c r="D809" s="357" t="s">
        <v>27387</v>
      </c>
      <c r="E809" s="357" t="s">
        <v>27387</v>
      </c>
    </row>
    <row r="810" spans="1:5" ht="15.6">
      <c r="A810" s="358" t="s">
        <v>27388</v>
      </c>
      <c r="B810" s="358" t="s">
        <v>27389</v>
      </c>
      <c r="C810" s="359">
        <v>12.2</v>
      </c>
      <c r="D810" s="357" t="s">
        <v>27387</v>
      </c>
      <c r="E810" s="357" t="s">
        <v>27387</v>
      </c>
    </row>
    <row r="811" spans="1:5" ht="15.6">
      <c r="A811" s="358" t="s">
        <v>14641</v>
      </c>
      <c r="B811" s="358" t="s">
        <v>14642</v>
      </c>
      <c r="C811" s="359">
        <v>12.2</v>
      </c>
      <c r="D811" s="357" t="s">
        <v>4483</v>
      </c>
      <c r="E811" s="357" t="s">
        <v>4483</v>
      </c>
    </row>
    <row r="812" spans="1:5" ht="15.6">
      <c r="A812" s="358" t="s">
        <v>23517</v>
      </c>
      <c r="B812" s="358" t="s">
        <v>23517</v>
      </c>
      <c r="C812" s="359">
        <v>12.2</v>
      </c>
      <c r="D812" s="357" t="s">
        <v>9706</v>
      </c>
      <c r="E812" s="357" t="s">
        <v>9706</v>
      </c>
    </row>
    <row r="813" spans="1:5" ht="15.6">
      <c r="A813" s="358" t="s">
        <v>23517</v>
      </c>
      <c r="B813" s="358" t="s">
        <v>23517</v>
      </c>
      <c r="C813" s="359">
        <v>12.2</v>
      </c>
      <c r="D813" s="357" t="s">
        <v>9706</v>
      </c>
      <c r="E813" s="357" t="s">
        <v>9706</v>
      </c>
    </row>
    <row r="814" spans="1:5" ht="15.6">
      <c r="A814" s="358" t="s">
        <v>1930</v>
      </c>
      <c r="B814" s="358" t="s">
        <v>22746</v>
      </c>
      <c r="C814" s="359">
        <v>12.2</v>
      </c>
      <c r="D814" s="357" t="s">
        <v>9381</v>
      </c>
      <c r="E814" s="357" t="s">
        <v>9381</v>
      </c>
    </row>
    <row r="815" spans="1:5" ht="15.6">
      <c r="A815" s="358" t="s">
        <v>32028</v>
      </c>
      <c r="B815" s="358" t="s">
        <v>32029</v>
      </c>
      <c r="C815" s="359">
        <v>12.2</v>
      </c>
      <c r="D815" s="357" t="s">
        <v>32027</v>
      </c>
      <c r="E815" s="357" t="s">
        <v>32027</v>
      </c>
    </row>
    <row r="816" spans="1:5" ht="15.6">
      <c r="A816" s="358" t="s">
        <v>25637</v>
      </c>
      <c r="B816" s="358" t="s">
        <v>25638</v>
      </c>
      <c r="C816" s="359">
        <v>12.2</v>
      </c>
      <c r="D816" s="357" t="s">
        <v>25636</v>
      </c>
      <c r="E816" s="357" t="s">
        <v>25636</v>
      </c>
    </row>
    <row r="817" spans="1:5" ht="15.6">
      <c r="A817" s="358" t="s">
        <v>687</v>
      </c>
      <c r="B817" s="358" t="s">
        <v>14236</v>
      </c>
      <c r="C817" s="359">
        <v>12.2</v>
      </c>
      <c r="D817" s="357" t="s">
        <v>4533</v>
      </c>
      <c r="E817" s="357" t="s">
        <v>4533</v>
      </c>
    </row>
    <row r="818" spans="1:5" ht="15.6">
      <c r="A818" s="358" t="s">
        <v>687</v>
      </c>
      <c r="B818" s="358" t="s">
        <v>14236</v>
      </c>
      <c r="C818" s="359">
        <v>12.2</v>
      </c>
      <c r="D818" s="357" t="s">
        <v>4533</v>
      </c>
      <c r="E818" s="357" t="s">
        <v>4533</v>
      </c>
    </row>
    <row r="819" spans="1:5" ht="15.6">
      <c r="A819" s="358" t="s">
        <v>220</v>
      </c>
      <c r="B819" s="358" t="s">
        <v>10951</v>
      </c>
      <c r="C819" s="359">
        <v>12.2</v>
      </c>
      <c r="D819" s="357" t="s">
        <v>2796</v>
      </c>
      <c r="E819" s="357" t="s">
        <v>2796</v>
      </c>
    </row>
    <row r="820" spans="1:5" ht="15.6">
      <c r="A820" s="358" t="s">
        <v>220</v>
      </c>
      <c r="B820" s="358" t="s">
        <v>10951</v>
      </c>
      <c r="C820" s="359">
        <v>12.2</v>
      </c>
      <c r="D820" s="357" t="s">
        <v>2796</v>
      </c>
      <c r="E820" s="357" t="s">
        <v>2796</v>
      </c>
    </row>
    <row r="821" spans="1:5" ht="15.6">
      <c r="A821" s="358" t="s">
        <v>12652</v>
      </c>
      <c r="B821" s="358" t="s">
        <v>12653</v>
      </c>
      <c r="C821" s="359">
        <v>12.2</v>
      </c>
      <c r="D821" s="357" t="s">
        <v>3574</v>
      </c>
      <c r="E821" s="357" t="s">
        <v>3574</v>
      </c>
    </row>
    <row r="822" spans="1:5" ht="15.6">
      <c r="A822" s="358" t="s">
        <v>12652</v>
      </c>
      <c r="B822" s="358" t="s">
        <v>12653</v>
      </c>
      <c r="C822" s="359">
        <v>12.2</v>
      </c>
      <c r="D822" s="357" t="s">
        <v>3574</v>
      </c>
      <c r="E822" s="357" t="s">
        <v>3574</v>
      </c>
    </row>
    <row r="823" spans="1:5" ht="15.6">
      <c r="A823" s="358" t="s">
        <v>10262</v>
      </c>
      <c r="B823" s="358" t="s">
        <v>60798</v>
      </c>
      <c r="C823" s="359">
        <v>12.2</v>
      </c>
      <c r="D823" s="357" t="s">
        <v>60797</v>
      </c>
      <c r="E823" s="357" t="s">
        <v>60797</v>
      </c>
    </row>
    <row r="824" spans="1:5" ht="15.6">
      <c r="A824" s="358" t="s">
        <v>13378</v>
      </c>
      <c r="B824" s="358" t="s">
        <v>13378</v>
      </c>
      <c r="C824" s="359">
        <v>12.2</v>
      </c>
      <c r="D824" s="357" t="s">
        <v>3564</v>
      </c>
      <c r="E824" s="357" t="s">
        <v>3564</v>
      </c>
    </row>
    <row r="825" spans="1:5" ht="15.6">
      <c r="A825" s="358" t="s">
        <v>28221</v>
      </c>
      <c r="B825" s="358" t="s">
        <v>28222</v>
      </c>
      <c r="C825" s="359">
        <v>12.2</v>
      </c>
      <c r="D825" s="357" t="s">
        <v>28220</v>
      </c>
      <c r="E825" s="357" t="s">
        <v>28220</v>
      </c>
    </row>
    <row r="826" spans="1:5" ht="15.6">
      <c r="A826" s="358" t="s">
        <v>12480</v>
      </c>
      <c r="B826" s="358" t="s">
        <v>12481</v>
      </c>
      <c r="C826" s="359">
        <v>12.2</v>
      </c>
      <c r="D826" s="357" t="s">
        <v>3425</v>
      </c>
      <c r="E826" s="357" t="s">
        <v>3425</v>
      </c>
    </row>
    <row r="827" spans="1:5" ht="15.6">
      <c r="A827" s="358" t="s">
        <v>11578</v>
      </c>
      <c r="B827" s="358" t="s">
        <v>11579</v>
      </c>
      <c r="C827" s="359">
        <v>12.2</v>
      </c>
      <c r="D827" s="357" t="s">
        <v>2737</v>
      </c>
      <c r="E827" s="357" t="s">
        <v>2737</v>
      </c>
    </row>
    <row r="828" spans="1:5" ht="15.6">
      <c r="A828" s="358" t="s">
        <v>1847</v>
      </c>
      <c r="B828" s="358" t="s">
        <v>22210</v>
      </c>
      <c r="C828" s="359">
        <v>12.1</v>
      </c>
      <c r="D828" s="357" t="s">
        <v>1846</v>
      </c>
      <c r="E828" s="357" t="s">
        <v>1846</v>
      </c>
    </row>
    <row r="829" spans="1:5" ht="15.6">
      <c r="A829" s="358" t="s">
        <v>1847</v>
      </c>
      <c r="B829" s="358" t="s">
        <v>22210</v>
      </c>
      <c r="C829" s="359">
        <v>12.1</v>
      </c>
      <c r="D829" s="357" t="s">
        <v>1846</v>
      </c>
      <c r="E829" s="357" t="s">
        <v>1846</v>
      </c>
    </row>
    <row r="830" spans="1:5" ht="15.6">
      <c r="A830" s="358" t="s">
        <v>14634</v>
      </c>
      <c r="B830" s="358" t="s">
        <v>14635</v>
      </c>
      <c r="C830" s="359">
        <v>12.1</v>
      </c>
      <c r="D830" s="357" t="s">
        <v>4463</v>
      </c>
      <c r="E830" s="357" t="s">
        <v>4463</v>
      </c>
    </row>
    <row r="831" spans="1:5" ht="15.6">
      <c r="A831" s="358" t="s">
        <v>23185</v>
      </c>
      <c r="B831" s="358" t="s">
        <v>23186</v>
      </c>
      <c r="C831" s="359">
        <v>12</v>
      </c>
      <c r="D831" s="357" t="s">
        <v>9563</v>
      </c>
      <c r="E831" s="357" t="s">
        <v>9563</v>
      </c>
    </row>
    <row r="832" spans="1:5" ht="15.6">
      <c r="A832" s="358" t="s">
        <v>23185</v>
      </c>
      <c r="B832" s="358" t="s">
        <v>23186</v>
      </c>
      <c r="C832" s="359">
        <v>12</v>
      </c>
      <c r="D832" s="357" t="s">
        <v>9563</v>
      </c>
      <c r="E832" s="357" t="s">
        <v>9563</v>
      </c>
    </row>
    <row r="833" spans="1:5" ht="15.6">
      <c r="A833" s="358" t="s">
        <v>23185</v>
      </c>
      <c r="B833" s="358" t="s">
        <v>23186</v>
      </c>
      <c r="C833" s="359">
        <v>12</v>
      </c>
      <c r="D833" s="357" t="s">
        <v>9563</v>
      </c>
      <c r="E833" s="357" t="s">
        <v>9563</v>
      </c>
    </row>
    <row r="834" spans="1:5" ht="15.6">
      <c r="A834" s="358" t="s">
        <v>18291</v>
      </c>
      <c r="B834" s="358" t="s">
        <v>18292</v>
      </c>
      <c r="C834" s="359">
        <v>12</v>
      </c>
      <c r="D834" s="357" t="s">
        <v>7180</v>
      </c>
      <c r="E834" s="357" t="s">
        <v>7180</v>
      </c>
    </row>
    <row r="835" spans="1:5" ht="15.6">
      <c r="A835" s="358" t="s">
        <v>18291</v>
      </c>
      <c r="B835" s="358" t="s">
        <v>18292</v>
      </c>
      <c r="C835" s="359">
        <v>12</v>
      </c>
      <c r="D835" s="357" t="s">
        <v>7180</v>
      </c>
      <c r="E835" s="357" t="s">
        <v>7180</v>
      </c>
    </row>
    <row r="836" spans="1:5" ht="15.6">
      <c r="A836" s="358" t="s">
        <v>18291</v>
      </c>
      <c r="B836" s="358" t="s">
        <v>18292</v>
      </c>
      <c r="C836" s="359">
        <v>12</v>
      </c>
      <c r="D836" s="357" t="s">
        <v>7180</v>
      </c>
      <c r="E836" s="357" t="s">
        <v>7180</v>
      </c>
    </row>
    <row r="837" spans="1:5" ht="15.6">
      <c r="A837" s="358" t="s">
        <v>10262</v>
      </c>
      <c r="B837" s="358" t="s">
        <v>60800</v>
      </c>
      <c r="C837" s="359">
        <v>12</v>
      </c>
      <c r="D837" s="357" t="s">
        <v>60799</v>
      </c>
      <c r="E837" s="357" t="s">
        <v>60799</v>
      </c>
    </row>
    <row r="838" spans="1:5" ht="15.6">
      <c r="A838" s="358" t="s">
        <v>10262</v>
      </c>
      <c r="B838" s="358" t="s">
        <v>60800</v>
      </c>
      <c r="C838" s="359">
        <v>12</v>
      </c>
      <c r="D838" s="357" t="s">
        <v>60799</v>
      </c>
      <c r="E838" s="357" t="s">
        <v>60799</v>
      </c>
    </row>
    <row r="839" spans="1:5" ht="15.6">
      <c r="A839" s="358" t="s">
        <v>17146</v>
      </c>
      <c r="B839" s="358" t="s">
        <v>17147</v>
      </c>
      <c r="C839" s="359">
        <v>11.9</v>
      </c>
      <c r="D839" s="357" t="s">
        <v>7444</v>
      </c>
      <c r="E839" s="357" t="s">
        <v>7444</v>
      </c>
    </row>
    <row r="840" spans="1:5" ht="15.6">
      <c r="A840" s="358" t="s">
        <v>31403</v>
      </c>
      <c r="B840" s="358" t="s">
        <v>31404</v>
      </c>
      <c r="C840" s="359">
        <v>11.9</v>
      </c>
      <c r="D840" s="357" t="s">
        <v>31402</v>
      </c>
      <c r="E840" s="357" t="s">
        <v>31402</v>
      </c>
    </row>
    <row r="841" spans="1:5" ht="15.6">
      <c r="A841" s="358" t="s">
        <v>10262</v>
      </c>
      <c r="B841" s="358" t="s">
        <v>60802</v>
      </c>
      <c r="C841" s="359">
        <v>11.9</v>
      </c>
      <c r="D841" s="357" t="s">
        <v>60801</v>
      </c>
      <c r="E841" s="357" t="s">
        <v>60801</v>
      </c>
    </row>
    <row r="842" spans="1:5" ht="15.6">
      <c r="A842" s="358" t="s">
        <v>12169</v>
      </c>
      <c r="B842" s="358" t="s">
        <v>12170</v>
      </c>
      <c r="C842" s="359">
        <v>11.9</v>
      </c>
      <c r="D842" s="357" t="s">
        <v>3396</v>
      </c>
      <c r="E842" s="357" t="s">
        <v>3396</v>
      </c>
    </row>
    <row r="843" spans="1:5" ht="15.6">
      <c r="A843" s="358" t="s">
        <v>34250</v>
      </c>
      <c r="B843" s="358" t="s">
        <v>34251</v>
      </c>
      <c r="C843" s="359">
        <v>11.9</v>
      </c>
      <c r="D843" s="357" t="s">
        <v>34249</v>
      </c>
      <c r="E843" s="357" t="s">
        <v>34249</v>
      </c>
    </row>
    <row r="844" spans="1:5" ht="15.6">
      <c r="A844" s="358" t="s">
        <v>10262</v>
      </c>
      <c r="B844" s="358" t="s">
        <v>31817</v>
      </c>
      <c r="C844" s="359">
        <v>11.9</v>
      </c>
      <c r="D844" s="357" t="s">
        <v>31816</v>
      </c>
      <c r="E844" s="357" t="s">
        <v>31816</v>
      </c>
    </row>
    <row r="845" spans="1:5" ht="15.6">
      <c r="A845" s="358" t="s">
        <v>10262</v>
      </c>
      <c r="B845" s="358" t="s">
        <v>31817</v>
      </c>
      <c r="C845" s="359">
        <v>11.9</v>
      </c>
      <c r="D845" s="357" t="s">
        <v>31816</v>
      </c>
      <c r="E845" s="357" t="s">
        <v>31816</v>
      </c>
    </row>
    <row r="846" spans="1:5" ht="15.6">
      <c r="A846" s="358" t="s">
        <v>655</v>
      </c>
      <c r="B846" s="358" t="s">
        <v>14173</v>
      </c>
      <c r="C846" s="359">
        <v>11.8</v>
      </c>
      <c r="D846" s="357" t="s">
        <v>654</v>
      </c>
      <c r="E846" s="357" t="s">
        <v>654</v>
      </c>
    </row>
    <row r="847" spans="1:5" ht="15.6">
      <c r="A847" s="358" t="s">
        <v>655</v>
      </c>
      <c r="B847" s="358" t="s">
        <v>14173</v>
      </c>
      <c r="C847" s="359">
        <v>11.8</v>
      </c>
      <c r="D847" s="357" t="s">
        <v>654</v>
      </c>
      <c r="E847" s="357" t="s">
        <v>654</v>
      </c>
    </row>
    <row r="848" spans="1:5" ht="15.6">
      <c r="A848" s="358" t="s">
        <v>12581</v>
      </c>
      <c r="B848" s="358" t="s">
        <v>12582</v>
      </c>
      <c r="C848" s="359">
        <v>11.8</v>
      </c>
      <c r="D848" s="357" t="s">
        <v>3499</v>
      </c>
      <c r="E848" s="357" t="s">
        <v>3499</v>
      </c>
    </row>
    <row r="849" spans="1:5" ht="15.6">
      <c r="A849" s="358" t="s">
        <v>323</v>
      </c>
      <c r="B849" s="358" t="s">
        <v>11997</v>
      </c>
      <c r="C849" s="359">
        <v>11.8</v>
      </c>
      <c r="D849" s="357" t="s">
        <v>3241</v>
      </c>
      <c r="E849" s="357" t="s">
        <v>3241</v>
      </c>
    </row>
    <row r="850" spans="1:5" ht="15.6">
      <c r="A850" s="358" t="s">
        <v>323</v>
      </c>
      <c r="B850" s="358" t="s">
        <v>11997</v>
      </c>
      <c r="C850" s="359">
        <v>11.8</v>
      </c>
      <c r="D850" s="357" t="s">
        <v>3241</v>
      </c>
      <c r="E850" s="357" t="s">
        <v>3241</v>
      </c>
    </row>
    <row r="851" spans="1:5" ht="15.6">
      <c r="A851" s="358" t="s">
        <v>323</v>
      </c>
      <c r="B851" s="358" t="s">
        <v>11997</v>
      </c>
      <c r="C851" s="359">
        <v>11.8</v>
      </c>
      <c r="D851" s="357" t="s">
        <v>3241</v>
      </c>
      <c r="E851" s="357" t="s">
        <v>3241</v>
      </c>
    </row>
    <row r="852" spans="1:5" ht="15.6">
      <c r="A852" s="358" t="s">
        <v>323</v>
      </c>
      <c r="B852" s="358" t="s">
        <v>11997</v>
      </c>
      <c r="C852" s="359">
        <v>11.8</v>
      </c>
      <c r="D852" s="357" t="s">
        <v>3241</v>
      </c>
      <c r="E852" s="357" t="s">
        <v>3241</v>
      </c>
    </row>
    <row r="853" spans="1:5" ht="15.6">
      <c r="A853" s="358" t="s">
        <v>323</v>
      </c>
      <c r="B853" s="358" t="s">
        <v>11997</v>
      </c>
      <c r="C853" s="359">
        <v>11.8</v>
      </c>
      <c r="D853" s="357" t="s">
        <v>3241</v>
      </c>
      <c r="E853" s="357" t="s">
        <v>3241</v>
      </c>
    </row>
    <row r="854" spans="1:5" ht="15.6">
      <c r="A854" s="358" t="s">
        <v>21976</v>
      </c>
      <c r="B854" s="358" t="s">
        <v>21977</v>
      </c>
      <c r="C854" s="359">
        <v>11.8</v>
      </c>
      <c r="D854" s="357" t="s">
        <v>8652</v>
      </c>
      <c r="E854" s="357" t="s">
        <v>8652</v>
      </c>
    </row>
    <row r="855" spans="1:5" ht="15.6">
      <c r="A855" s="358" t="s">
        <v>21976</v>
      </c>
      <c r="B855" s="358" t="s">
        <v>21977</v>
      </c>
      <c r="C855" s="359">
        <v>11.8</v>
      </c>
      <c r="D855" s="357" t="s">
        <v>8652</v>
      </c>
      <c r="E855" s="357" t="s">
        <v>8652</v>
      </c>
    </row>
    <row r="856" spans="1:5" ht="15.6">
      <c r="A856" s="358" t="s">
        <v>657</v>
      </c>
      <c r="B856" s="358" t="s">
        <v>14176</v>
      </c>
      <c r="C856" s="359">
        <v>11.8</v>
      </c>
      <c r="D856" s="357" t="s">
        <v>4450</v>
      </c>
      <c r="E856" s="357" t="s">
        <v>4450</v>
      </c>
    </row>
    <row r="857" spans="1:5" ht="15.6">
      <c r="A857" s="358" t="s">
        <v>657</v>
      </c>
      <c r="B857" s="358" t="s">
        <v>14176</v>
      </c>
      <c r="C857" s="359">
        <v>11.8</v>
      </c>
      <c r="D857" s="357" t="s">
        <v>4450</v>
      </c>
      <c r="E857" s="357" t="s">
        <v>4450</v>
      </c>
    </row>
    <row r="858" spans="1:5" ht="15.6">
      <c r="A858" s="358" t="s">
        <v>657</v>
      </c>
      <c r="B858" s="358" t="s">
        <v>14176</v>
      </c>
      <c r="C858" s="359">
        <v>11.8</v>
      </c>
      <c r="D858" s="357" t="s">
        <v>4450</v>
      </c>
      <c r="E858" s="357" t="s">
        <v>4450</v>
      </c>
    </row>
    <row r="859" spans="1:5" ht="15.6">
      <c r="A859" s="358" t="s">
        <v>1925</v>
      </c>
      <c r="B859" s="358" t="s">
        <v>23036</v>
      </c>
      <c r="C859" s="359">
        <v>11.8</v>
      </c>
      <c r="D859" s="357" t="s">
        <v>9357</v>
      </c>
      <c r="E859" s="357" t="s">
        <v>9357</v>
      </c>
    </row>
    <row r="860" spans="1:5" ht="15.6">
      <c r="A860" s="358" t="s">
        <v>1925</v>
      </c>
      <c r="B860" s="358" t="s">
        <v>23036</v>
      </c>
      <c r="C860" s="359">
        <v>11.8</v>
      </c>
      <c r="D860" s="357" t="s">
        <v>9357</v>
      </c>
      <c r="E860" s="357" t="s">
        <v>9357</v>
      </c>
    </row>
    <row r="861" spans="1:5" ht="15.6">
      <c r="A861" s="358" t="s">
        <v>1925</v>
      </c>
      <c r="B861" s="358" t="s">
        <v>23036</v>
      </c>
      <c r="C861" s="359">
        <v>11.8</v>
      </c>
      <c r="D861" s="357" t="s">
        <v>9357</v>
      </c>
      <c r="E861" s="357" t="s">
        <v>9357</v>
      </c>
    </row>
    <row r="862" spans="1:5" ht="15.6">
      <c r="A862" s="358" t="s">
        <v>1925</v>
      </c>
      <c r="B862" s="358" t="s">
        <v>23036</v>
      </c>
      <c r="C862" s="359">
        <v>11.8</v>
      </c>
      <c r="D862" s="357" t="s">
        <v>9357</v>
      </c>
      <c r="E862" s="357" t="s">
        <v>9357</v>
      </c>
    </row>
    <row r="863" spans="1:5" ht="15.6">
      <c r="A863" s="358" t="s">
        <v>1925</v>
      </c>
      <c r="B863" s="358" t="s">
        <v>23036</v>
      </c>
      <c r="C863" s="359">
        <v>11.8</v>
      </c>
      <c r="D863" s="357" t="s">
        <v>9357</v>
      </c>
      <c r="E863" s="357" t="s">
        <v>9357</v>
      </c>
    </row>
    <row r="864" spans="1:5" ht="15.6">
      <c r="A864" s="358" t="s">
        <v>1925</v>
      </c>
      <c r="B864" s="358" t="s">
        <v>23036</v>
      </c>
      <c r="C864" s="359">
        <v>11.8</v>
      </c>
      <c r="D864" s="357" t="s">
        <v>9357</v>
      </c>
      <c r="E864" s="357" t="s">
        <v>9357</v>
      </c>
    </row>
    <row r="865" spans="1:5" ht="15.6">
      <c r="A865" s="358" t="s">
        <v>20152</v>
      </c>
      <c r="B865" s="358" t="s">
        <v>20153</v>
      </c>
      <c r="C865" s="359">
        <v>11.8</v>
      </c>
      <c r="D865" s="357" t="s">
        <v>7864</v>
      </c>
      <c r="E865" s="357" t="s">
        <v>7864</v>
      </c>
    </row>
    <row r="866" spans="1:5" ht="15.6">
      <c r="A866" s="358" t="s">
        <v>10262</v>
      </c>
      <c r="B866" s="358" t="s">
        <v>23460</v>
      </c>
      <c r="C866" s="359">
        <v>11.7</v>
      </c>
      <c r="D866" s="357" t="s">
        <v>10088</v>
      </c>
      <c r="E866" s="357" t="s">
        <v>10088</v>
      </c>
    </row>
    <row r="867" spans="1:5" ht="15.6">
      <c r="A867" s="358" t="s">
        <v>10262</v>
      </c>
      <c r="B867" s="358" t="s">
        <v>23460</v>
      </c>
      <c r="C867" s="359">
        <v>11.7</v>
      </c>
      <c r="D867" s="357" t="s">
        <v>10088</v>
      </c>
      <c r="E867" s="357" t="s">
        <v>10088</v>
      </c>
    </row>
    <row r="868" spans="1:5" ht="15.6">
      <c r="A868" s="358" t="s">
        <v>10262</v>
      </c>
      <c r="B868" s="358" t="s">
        <v>23460</v>
      </c>
      <c r="C868" s="359">
        <v>11.7</v>
      </c>
      <c r="D868" s="357" t="s">
        <v>10088</v>
      </c>
      <c r="E868" s="357" t="s">
        <v>10088</v>
      </c>
    </row>
    <row r="869" spans="1:5" ht="15.6">
      <c r="A869" s="358" t="s">
        <v>17157</v>
      </c>
      <c r="B869" s="358" t="s">
        <v>17157</v>
      </c>
      <c r="C869" s="359">
        <v>11.7</v>
      </c>
      <c r="D869" s="357" t="s">
        <v>7449</v>
      </c>
      <c r="E869" s="357" t="s">
        <v>7449</v>
      </c>
    </row>
    <row r="870" spans="1:5" ht="15.6">
      <c r="A870" s="358" t="s">
        <v>17262</v>
      </c>
      <c r="B870" s="358" t="s">
        <v>17263</v>
      </c>
      <c r="C870" s="359">
        <v>11.7</v>
      </c>
      <c r="D870" s="357" t="s">
        <v>6088</v>
      </c>
      <c r="E870" s="357" t="s">
        <v>6088</v>
      </c>
    </row>
    <row r="871" spans="1:5" ht="15.6">
      <c r="A871" s="358" t="s">
        <v>17262</v>
      </c>
      <c r="B871" s="358" t="s">
        <v>17263</v>
      </c>
      <c r="C871" s="359">
        <v>11.7</v>
      </c>
      <c r="D871" s="357" t="s">
        <v>6088</v>
      </c>
      <c r="E871" s="357" t="s">
        <v>6088</v>
      </c>
    </row>
    <row r="872" spans="1:5" ht="15.6">
      <c r="A872" s="358" t="s">
        <v>10262</v>
      </c>
      <c r="B872" s="358" t="s">
        <v>18691</v>
      </c>
      <c r="C872" s="359">
        <v>11.7</v>
      </c>
      <c r="D872" s="357" t="s">
        <v>6717</v>
      </c>
      <c r="E872" s="357" t="s">
        <v>6717</v>
      </c>
    </row>
    <row r="873" spans="1:5" ht="15.6">
      <c r="A873" s="358" t="s">
        <v>10262</v>
      </c>
      <c r="B873" s="358" t="s">
        <v>18691</v>
      </c>
      <c r="C873" s="359">
        <v>11.7</v>
      </c>
      <c r="D873" s="357" t="s">
        <v>6717</v>
      </c>
      <c r="E873" s="357" t="s">
        <v>6717</v>
      </c>
    </row>
    <row r="874" spans="1:5" ht="15.6">
      <c r="A874" s="358" t="s">
        <v>16846</v>
      </c>
      <c r="B874" s="358" t="s">
        <v>16846</v>
      </c>
      <c r="C874" s="359">
        <v>11.7</v>
      </c>
      <c r="D874" s="357" t="s">
        <v>5665</v>
      </c>
      <c r="E874" s="357" t="s">
        <v>5665</v>
      </c>
    </row>
    <row r="875" spans="1:5" ht="15.6">
      <c r="A875" s="358" t="s">
        <v>10262</v>
      </c>
      <c r="B875" s="358" t="s">
        <v>60804</v>
      </c>
      <c r="C875" s="359">
        <v>11.6</v>
      </c>
      <c r="D875" s="357" t="s">
        <v>60803</v>
      </c>
      <c r="E875" s="357" t="s">
        <v>60803</v>
      </c>
    </row>
    <row r="876" spans="1:5" ht="15.6">
      <c r="A876" s="358" t="s">
        <v>17706</v>
      </c>
      <c r="B876" s="358" t="s">
        <v>17707</v>
      </c>
      <c r="C876" s="359">
        <v>11.6</v>
      </c>
      <c r="D876" s="357" t="s">
        <v>6547</v>
      </c>
      <c r="E876" s="357" t="s">
        <v>6547</v>
      </c>
    </row>
    <row r="877" spans="1:5" ht="15.6">
      <c r="A877" s="358" t="s">
        <v>17706</v>
      </c>
      <c r="B877" s="358" t="s">
        <v>17707</v>
      </c>
      <c r="C877" s="359">
        <v>11.6</v>
      </c>
      <c r="D877" s="357" t="s">
        <v>6547</v>
      </c>
      <c r="E877" s="357" t="s">
        <v>6547</v>
      </c>
    </row>
    <row r="878" spans="1:5" ht="15.6">
      <c r="A878" s="358" t="s">
        <v>15938</v>
      </c>
      <c r="B878" s="358" t="s">
        <v>15939</v>
      </c>
      <c r="C878" s="359">
        <v>11.6</v>
      </c>
      <c r="D878" s="357" t="s">
        <v>5423</v>
      </c>
      <c r="E878" s="357" t="s">
        <v>5423</v>
      </c>
    </row>
    <row r="879" spans="1:5" ht="15.6">
      <c r="A879" s="358" t="s">
        <v>15938</v>
      </c>
      <c r="B879" s="358" t="s">
        <v>15939</v>
      </c>
      <c r="C879" s="359">
        <v>11.6</v>
      </c>
      <c r="D879" s="357" t="s">
        <v>5423</v>
      </c>
      <c r="E879" s="357" t="s">
        <v>5423</v>
      </c>
    </row>
    <row r="880" spans="1:5" ht="15.6">
      <c r="A880" s="358" t="s">
        <v>15938</v>
      </c>
      <c r="B880" s="358" t="s">
        <v>15939</v>
      </c>
      <c r="C880" s="359">
        <v>11.6</v>
      </c>
      <c r="D880" s="357" t="s">
        <v>5423</v>
      </c>
      <c r="E880" s="357" t="s">
        <v>5423</v>
      </c>
    </row>
    <row r="881" spans="1:5" ht="15.6">
      <c r="A881" s="358" t="s">
        <v>13737</v>
      </c>
      <c r="B881" s="358" t="s">
        <v>13737</v>
      </c>
      <c r="C881" s="359">
        <v>11.6</v>
      </c>
      <c r="D881" s="357" t="s">
        <v>4081</v>
      </c>
      <c r="E881" s="357" t="s">
        <v>4081</v>
      </c>
    </row>
    <row r="882" spans="1:5" ht="15.6">
      <c r="A882" s="358" t="s">
        <v>1924</v>
      </c>
      <c r="B882" s="358" t="s">
        <v>22719</v>
      </c>
      <c r="C882" s="359">
        <v>11.6</v>
      </c>
      <c r="D882" s="357" t="s">
        <v>9355</v>
      </c>
      <c r="E882" s="357" t="s">
        <v>9355</v>
      </c>
    </row>
    <row r="883" spans="1:5" ht="15.6">
      <c r="A883" s="358" t="s">
        <v>1924</v>
      </c>
      <c r="B883" s="358" t="s">
        <v>22719</v>
      </c>
      <c r="C883" s="359">
        <v>11.6</v>
      </c>
      <c r="D883" s="357" t="s">
        <v>9355</v>
      </c>
      <c r="E883" s="357" t="s">
        <v>9355</v>
      </c>
    </row>
    <row r="884" spans="1:5" ht="15.6">
      <c r="A884" s="358" t="s">
        <v>1267</v>
      </c>
      <c r="B884" s="358" t="s">
        <v>18242</v>
      </c>
      <c r="C884" s="359">
        <v>11.6</v>
      </c>
      <c r="D884" s="357" t="s">
        <v>7125</v>
      </c>
      <c r="E884" s="357" t="s">
        <v>7125</v>
      </c>
    </row>
    <row r="885" spans="1:5" ht="15.6">
      <c r="A885" s="358" t="s">
        <v>1341</v>
      </c>
      <c r="B885" s="358" t="s">
        <v>18578</v>
      </c>
      <c r="C885" s="359">
        <v>11.6</v>
      </c>
      <c r="D885" s="357" t="s">
        <v>7357</v>
      </c>
      <c r="E885" s="357" t="s">
        <v>7357</v>
      </c>
    </row>
    <row r="886" spans="1:5" ht="15.6">
      <c r="A886" s="358" t="s">
        <v>1341</v>
      </c>
      <c r="B886" s="358" t="s">
        <v>18578</v>
      </c>
      <c r="C886" s="359">
        <v>11.6</v>
      </c>
      <c r="D886" s="357" t="s">
        <v>7357</v>
      </c>
      <c r="E886" s="357" t="s">
        <v>7357</v>
      </c>
    </row>
    <row r="887" spans="1:5" ht="15.6">
      <c r="A887" s="358" t="s">
        <v>1341</v>
      </c>
      <c r="B887" s="358" t="s">
        <v>18578</v>
      </c>
      <c r="C887" s="359">
        <v>11.6</v>
      </c>
      <c r="D887" s="357" t="s">
        <v>7357</v>
      </c>
      <c r="E887" s="357" t="s">
        <v>7357</v>
      </c>
    </row>
    <row r="888" spans="1:5" ht="15.6">
      <c r="A888" s="358" t="s">
        <v>10262</v>
      </c>
      <c r="B888" s="358" t="s">
        <v>13377</v>
      </c>
      <c r="C888" s="359">
        <v>11.6</v>
      </c>
      <c r="D888" s="357" t="s">
        <v>3561</v>
      </c>
      <c r="E888" s="357" t="s">
        <v>3561</v>
      </c>
    </row>
    <row r="889" spans="1:5" ht="15.6">
      <c r="A889" s="358" t="s">
        <v>1977</v>
      </c>
      <c r="B889" s="358" t="s">
        <v>22879</v>
      </c>
      <c r="C889" s="359">
        <v>11.6</v>
      </c>
      <c r="D889" s="357" t="s">
        <v>9493</v>
      </c>
      <c r="E889" s="357" t="s">
        <v>9493</v>
      </c>
    </row>
    <row r="890" spans="1:5" ht="15.6">
      <c r="A890" s="358" t="s">
        <v>1977</v>
      </c>
      <c r="B890" s="358" t="s">
        <v>22879</v>
      </c>
      <c r="C890" s="359">
        <v>11.6</v>
      </c>
      <c r="D890" s="357" t="s">
        <v>9493</v>
      </c>
      <c r="E890" s="357" t="s">
        <v>9493</v>
      </c>
    </row>
    <row r="891" spans="1:5" ht="15.6">
      <c r="A891" s="358" t="s">
        <v>10262</v>
      </c>
      <c r="B891" s="358" t="s">
        <v>1224</v>
      </c>
      <c r="C891" s="359">
        <v>11.5</v>
      </c>
      <c r="D891" s="357" t="s">
        <v>6972</v>
      </c>
      <c r="E891" s="357" t="s">
        <v>6972</v>
      </c>
    </row>
    <row r="892" spans="1:5" ht="15.6">
      <c r="A892" s="358" t="s">
        <v>10262</v>
      </c>
      <c r="B892" s="358" t="s">
        <v>1224</v>
      </c>
      <c r="C892" s="359">
        <v>11.5</v>
      </c>
      <c r="D892" s="357" t="s">
        <v>6972</v>
      </c>
      <c r="E892" s="357" t="s">
        <v>6972</v>
      </c>
    </row>
    <row r="893" spans="1:5" ht="15.6">
      <c r="A893" s="358" t="s">
        <v>10424</v>
      </c>
      <c r="B893" s="358" t="s">
        <v>10425</v>
      </c>
      <c r="C893" s="359">
        <v>11.5</v>
      </c>
      <c r="D893" s="357" t="s">
        <v>2353</v>
      </c>
      <c r="E893" s="357" t="s">
        <v>2353</v>
      </c>
    </row>
    <row r="894" spans="1:5" ht="15.6">
      <c r="A894" s="358" t="s">
        <v>10424</v>
      </c>
      <c r="B894" s="358" t="s">
        <v>10425</v>
      </c>
      <c r="C894" s="359">
        <v>11.5</v>
      </c>
      <c r="D894" s="357" t="s">
        <v>2353</v>
      </c>
      <c r="E894" s="357" t="s">
        <v>2353</v>
      </c>
    </row>
    <row r="895" spans="1:5" ht="15.6">
      <c r="A895" s="358" t="s">
        <v>12866</v>
      </c>
      <c r="B895" s="358" t="s">
        <v>12867</v>
      </c>
      <c r="C895" s="359">
        <v>11.5</v>
      </c>
      <c r="D895" s="357" t="s">
        <v>3822</v>
      </c>
      <c r="E895" s="357" t="s">
        <v>3822</v>
      </c>
    </row>
    <row r="896" spans="1:5" ht="15.6">
      <c r="A896" s="358" t="s">
        <v>12866</v>
      </c>
      <c r="B896" s="358" t="s">
        <v>12867</v>
      </c>
      <c r="C896" s="359">
        <v>11.5</v>
      </c>
      <c r="D896" s="357" t="s">
        <v>3822</v>
      </c>
      <c r="E896" s="357" t="s">
        <v>3822</v>
      </c>
    </row>
    <row r="897" spans="1:5" ht="15.6">
      <c r="A897" s="358" t="s">
        <v>22989</v>
      </c>
      <c r="B897" s="358" t="s">
        <v>22990</v>
      </c>
      <c r="C897" s="359">
        <v>11.5</v>
      </c>
      <c r="D897" s="357" t="s">
        <v>9276</v>
      </c>
      <c r="E897" s="357" t="s">
        <v>9276</v>
      </c>
    </row>
    <row r="898" spans="1:5" ht="15.6">
      <c r="A898" s="358" t="s">
        <v>22989</v>
      </c>
      <c r="B898" s="358" t="s">
        <v>22990</v>
      </c>
      <c r="C898" s="359">
        <v>11.5</v>
      </c>
      <c r="D898" s="357" t="s">
        <v>9276</v>
      </c>
      <c r="E898" s="357" t="s">
        <v>9276</v>
      </c>
    </row>
    <row r="899" spans="1:5" ht="15.6">
      <c r="A899" s="358" t="s">
        <v>11541</v>
      </c>
      <c r="B899" s="358" t="s">
        <v>11542</v>
      </c>
      <c r="C899" s="359">
        <v>11.5</v>
      </c>
      <c r="D899" s="357" t="s">
        <v>2718</v>
      </c>
      <c r="E899" s="357" t="s">
        <v>2718</v>
      </c>
    </row>
    <row r="900" spans="1:5" ht="15.6">
      <c r="A900" s="358" t="s">
        <v>22624</v>
      </c>
      <c r="B900" s="358" t="s">
        <v>22625</v>
      </c>
      <c r="C900" s="359">
        <v>11.5</v>
      </c>
      <c r="D900" s="357" t="s">
        <v>9275</v>
      </c>
      <c r="E900" s="357" t="s">
        <v>9275</v>
      </c>
    </row>
    <row r="901" spans="1:5" ht="15.6">
      <c r="A901" s="358" t="s">
        <v>10262</v>
      </c>
      <c r="B901" s="358" t="s">
        <v>60806</v>
      </c>
      <c r="C901" s="359">
        <v>11.5</v>
      </c>
      <c r="D901" s="357" t="s">
        <v>60805</v>
      </c>
      <c r="E901" s="357" t="s">
        <v>60805</v>
      </c>
    </row>
    <row r="902" spans="1:5" ht="15.6">
      <c r="A902" s="358" t="s">
        <v>10262</v>
      </c>
      <c r="B902" s="358" t="s">
        <v>60806</v>
      </c>
      <c r="C902" s="359">
        <v>11.5</v>
      </c>
      <c r="D902" s="357" t="s">
        <v>60805</v>
      </c>
      <c r="E902" s="357" t="s">
        <v>60805</v>
      </c>
    </row>
    <row r="903" spans="1:5" ht="15.6">
      <c r="A903" s="358" t="s">
        <v>10577</v>
      </c>
      <c r="B903" s="358" t="s">
        <v>10578</v>
      </c>
      <c r="C903" s="359">
        <v>11.4</v>
      </c>
      <c r="D903" s="357" t="s">
        <v>2490</v>
      </c>
      <c r="E903" s="357" t="s">
        <v>2490</v>
      </c>
    </row>
    <row r="904" spans="1:5" ht="15.6">
      <c r="A904" s="358" t="s">
        <v>20277</v>
      </c>
      <c r="B904" s="358" t="s">
        <v>20278</v>
      </c>
      <c r="C904" s="359">
        <v>11.4</v>
      </c>
      <c r="D904" s="357" t="s">
        <v>7983</v>
      </c>
      <c r="E904" s="357" t="s">
        <v>7983</v>
      </c>
    </row>
    <row r="905" spans="1:5" ht="15.6">
      <c r="A905" s="358" t="s">
        <v>20277</v>
      </c>
      <c r="B905" s="358" t="s">
        <v>20278</v>
      </c>
      <c r="C905" s="359">
        <v>11.4</v>
      </c>
      <c r="D905" s="357" t="s">
        <v>7983</v>
      </c>
      <c r="E905" s="357" t="s">
        <v>7983</v>
      </c>
    </row>
    <row r="906" spans="1:5" ht="15.6">
      <c r="A906" s="358" t="s">
        <v>20277</v>
      </c>
      <c r="B906" s="358" t="s">
        <v>20278</v>
      </c>
      <c r="C906" s="359">
        <v>11.4</v>
      </c>
      <c r="D906" s="357" t="s">
        <v>7983</v>
      </c>
      <c r="E906" s="357" t="s">
        <v>7983</v>
      </c>
    </row>
    <row r="907" spans="1:5" ht="15.6">
      <c r="A907" s="358" t="s">
        <v>19746</v>
      </c>
      <c r="B907" s="358" t="s">
        <v>19747</v>
      </c>
      <c r="C907" s="359">
        <v>11.4</v>
      </c>
      <c r="D907" s="357" t="s">
        <v>7551</v>
      </c>
      <c r="E907" s="357" t="s">
        <v>7551</v>
      </c>
    </row>
    <row r="908" spans="1:5" ht="15.6">
      <c r="A908" s="358" t="s">
        <v>19746</v>
      </c>
      <c r="B908" s="358" t="s">
        <v>19747</v>
      </c>
      <c r="C908" s="359">
        <v>11.4</v>
      </c>
      <c r="D908" s="357" t="s">
        <v>7551</v>
      </c>
      <c r="E908" s="357" t="s">
        <v>7551</v>
      </c>
    </row>
    <row r="909" spans="1:5" ht="15.6">
      <c r="A909" s="358" t="s">
        <v>19746</v>
      </c>
      <c r="B909" s="358" t="s">
        <v>19747</v>
      </c>
      <c r="C909" s="359">
        <v>11.4</v>
      </c>
      <c r="D909" s="357" t="s">
        <v>7551</v>
      </c>
      <c r="E909" s="357" t="s">
        <v>7551</v>
      </c>
    </row>
    <row r="910" spans="1:5" ht="15.6">
      <c r="A910" s="358" t="s">
        <v>19746</v>
      </c>
      <c r="B910" s="358" t="s">
        <v>19747</v>
      </c>
      <c r="C910" s="359">
        <v>11.4</v>
      </c>
      <c r="D910" s="357" t="s">
        <v>7551</v>
      </c>
      <c r="E910" s="357" t="s">
        <v>7551</v>
      </c>
    </row>
    <row r="911" spans="1:5" ht="15.6">
      <c r="A911" s="358" t="s">
        <v>19746</v>
      </c>
      <c r="B911" s="358" t="s">
        <v>19747</v>
      </c>
      <c r="C911" s="359">
        <v>11.4</v>
      </c>
      <c r="D911" s="357" t="s">
        <v>7551</v>
      </c>
      <c r="E911" s="357" t="s">
        <v>7551</v>
      </c>
    </row>
    <row r="912" spans="1:5" ht="15.6">
      <c r="A912" s="358" t="s">
        <v>19746</v>
      </c>
      <c r="B912" s="358" t="s">
        <v>19747</v>
      </c>
      <c r="C912" s="359">
        <v>11.4</v>
      </c>
      <c r="D912" s="357" t="s">
        <v>7551</v>
      </c>
      <c r="E912" s="357" t="s">
        <v>7551</v>
      </c>
    </row>
    <row r="913" spans="1:5" ht="15.6">
      <c r="A913" s="358" t="s">
        <v>16449</v>
      </c>
      <c r="B913" s="358" t="s">
        <v>16450</v>
      </c>
      <c r="C913" s="359">
        <v>11.4</v>
      </c>
      <c r="D913" s="357" t="s">
        <v>5800</v>
      </c>
      <c r="E913" s="357" t="s">
        <v>5800</v>
      </c>
    </row>
    <row r="914" spans="1:5" ht="15.6">
      <c r="A914" s="358" t="s">
        <v>16449</v>
      </c>
      <c r="B914" s="358" t="s">
        <v>16450</v>
      </c>
      <c r="C914" s="359">
        <v>11.4</v>
      </c>
      <c r="D914" s="357" t="s">
        <v>5800</v>
      </c>
      <c r="E914" s="357" t="s">
        <v>5800</v>
      </c>
    </row>
    <row r="915" spans="1:5" ht="15.6">
      <c r="A915" s="358" t="s">
        <v>10262</v>
      </c>
      <c r="B915" s="358" t="s">
        <v>23926</v>
      </c>
      <c r="C915" s="359">
        <v>11.4</v>
      </c>
      <c r="D915" s="357" t="s">
        <v>8231</v>
      </c>
      <c r="E915" s="357" t="s">
        <v>8231</v>
      </c>
    </row>
    <row r="916" spans="1:5" ht="15.6">
      <c r="A916" s="358" t="s">
        <v>10262</v>
      </c>
      <c r="B916" s="358" t="s">
        <v>23926</v>
      </c>
      <c r="C916" s="359">
        <v>11.4</v>
      </c>
      <c r="D916" s="357" t="s">
        <v>8231</v>
      </c>
      <c r="E916" s="357" t="s">
        <v>8231</v>
      </c>
    </row>
    <row r="917" spans="1:5" ht="15.6">
      <c r="A917" s="358" t="s">
        <v>13114</v>
      </c>
      <c r="B917" s="358" t="s">
        <v>13115</v>
      </c>
      <c r="C917" s="359">
        <v>11.4</v>
      </c>
      <c r="D917" s="357" t="s">
        <v>4022</v>
      </c>
      <c r="E917" s="357" t="s">
        <v>4022</v>
      </c>
    </row>
    <row r="918" spans="1:5" ht="15.6">
      <c r="A918" s="358" t="s">
        <v>48662</v>
      </c>
      <c r="B918" s="358" t="s">
        <v>48663</v>
      </c>
      <c r="C918" s="359">
        <v>11.4</v>
      </c>
      <c r="D918" s="357" t="s">
        <v>48661</v>
      </c>
      <c r="E918" s="357" t="s">
        <v>48661</v>
      </c>
    </row>
    <row r="919" spans="1:5" ht="15.6">
      <c r="A919" s="358" t="s">
        <v>20361</v>
      </c>
      <c r="B919" s="358" t="s">
        <v>20362</v>
      </c>
      <c r="C919" s="359">
        <v>11.4</v>
      </c>
      <c r="D919" s="357" t="s">
        <v>7703</v>
      </c>
      <c r="E919" s="357" t="s">
        <v>7703</v>
      </c>
    </row>
    <row r="920" spans="1:5" ht="15.6">
      <c r="A920" s="358" t="s">
        <v>20361</v>
      </c>
      <c r="B920" s="358" t="s">
        <v>20362</v>
      </c>
      <c r="C920" s="359">
        <v>11.4</v>
      </c>
      <c r="D920" s="357" t="s">
        <v>7703</v>
      </c>
      <c r="E920" s="357" t="s">
        <v>7703</v>
      </c>
    </row>
    <row r="921" spans="1:5" ht="15.6">
      <c r="A921" s="358" t="s">
        <v>36334</v>
      </c>
      <c r="B921" s="358" t="s">
        <v>36335</v>
      </c>
      <c r="C921" s="359">
        <v>11.3</v>
      </c>
      <c r="D921" s="357" t="s">
        <v>36333</v>
      </c>
      <c r="E921" s="357" t="s">
        <v>36333</v>
      </c>
    </row>
    <row r="922" spans="1:5" ht="15.6">
      <c r="A922" s="358" t="s">
        <v>36334</v>
      </c>
      <c r="B922" s="358" t="s">
        <v>36335</v>
      </c>
      <c r="C922" s="359">
        <v>11.3</v>
      </c>
      <c r="D922" s="357" t="s">
        <v>36333</v>
      </c>
      <c r="E922" s="357" t="s">
        <v>36333</v>
      </c>
    </row>
    <row r="923" spans="1:5" ht="15.6">
      <c r="A923" s="358" t="s">
        <v>1723</v>
      </c>
      <c r="B923" s="358" t="s">
        <v>21530</v>
      </c>
      <c r="C923" s="359">
        <v>11.3</v>
      </c>
      <c r="D923" s="357" t="s">
        <v>1722</v>
      </c>
      <c r="E923" s="357" t="s">
        <v>1722</v>
      </c>
    </row>
    <row r="924" spans="1:5" ht="15.6">
      <c r="A924" s="358" t="s">
        <v>1723</v>
      </c>
      <c r="B924" s="358" t="s">
        <v>21530</v>
      </c>
      <c r="C924" s="359">
        <v>11.3</v>
      </c>
      <c r="D924" s="357" t="s">
        <v>1722</v>
      </c>
      <c r="E924" s="357" t="s">
        <v>1722</v>
      </c>
    </row>
    <row r="925" spans="1:5" ht="15.6">
      <c r="A925" s="358" t="s">
        <v>1723</v>
      </c>
      <c r="B925" s="358" t="s">
        <v>21530</v>
      </c>
      <c r="C925" s="359">
        <v>11.3</v>
      </c>
      <c r="D925" s="357" t="s">
        <v>1722</v>
      </c>
      <c r="E925" s="357" t="s">
        <v>1722</v>
      </c>
    </row>
    <row r="926" spans="1:5" ht="15.6">
      <c r="A926" s="358" t="s">
        <v>1723</v>
      </c>
      <c r="B926" s="358" t="s">
        <v>21530</v>
      </c>
      <c r="C926" s="359">
        <v>11.3</v>
      </c>
      <c r="D926" s="357" t="s">
        <v>1722</v>
      </c>
      <c r="E926" s="357" t="s">
        <v>1722</v>
      </c>
    </row>
    <row r="927" spans="1:5" ht="15.6">
      <c r="A927" s="358" t="s">
        <v>10556</v>
      </c>
      <c r="B927" s="358" t="s">
        <v>10557</v>
      </c>
      <c r="C927" s="359">
        <v>11.3</v>
      </c>
      <c r="D927" s="357" t="s">
        <v>2471</v>
      </c>
      <c r="E927" s="357" t="s">
        <v>2471</v>
      </c>
    </row>
    <row r="928" spans="1:5" ht="15.6">
      <c r="A928" s="358" t="s">
        <v>10556</v>
      </c>
      <c r="B928" s="358" t="s">
        <v>10557</v>
      </c>
      <c r="C928" s="359">
        <v>11.3</v>
      </c>
      <c r="D928" s="357" t="s">
        <v>2471</v>
      </c>
      <c r="E928" s="357" t="s">
        <v>2471</v>
      </c>
    </row>
    <row r="929" spans="1:5" ht="15.6">
      <c r="A929" s="358" t="s">
        <v>14070</v>
      </c>
      <c r="B929" s="358" t="s">
        <v>14071</v>
      </c>
      <c r="C929" s="359">
        <v>11.3</v>
      </c>
      <c r="D929" s="357" t="s">
        <v>4346</v>
      </c>
      <c r="E929" s="357" t="s">
        <v>4346</v>
      </c>
    </row>
    <row r="930" spans="1:5" ht="15.6">
      <c r="A930" s="358" t="s">
        <v>15985</v>
      </c>
      <c r="B930" s="358" t="s">
        <v>15985</v>
      </c>
      <c r="C930" s="359">
        <v>11.3</v>
      </c>
      <c r="D930" s="357" t="s">
        <v>5376</v>
      </c>
      <c r="E930" s="357" t="s">
        <v>5376</v>
      </c>
    </row>
    <row r="931" spans="1:5" ht="15.6">
      <c r="A931" s="358" t="s">
        <v>15985</v>
      </c>
      <c r="B931" s="358" t="s">
        <v>15985</v>
      </c>
      <c r="C931" s="359">
        <v>11.3</v>
      </c>
      <c r="D931" s="357" t="s">
        <v>5376</v>
      </c>
      <c r="E931" s="357" t="s">
        <v>5376</v>
      </c>
    </row>
    <row r="932" spans="1:5" ht="15.6">
      <c r="A932" s="358" t="s">
        <v>11276</v>
      </c>
      <c r="B932" s="358" t="s">
        <v>11277</v>
      </c>
      <c r="C932" s="359">
        <v>11.3</v>
      </c>
      <c r="D932" s="357" t="s">
        <v>2324</v>
      </c>
      <c r="E932" s="357" t="s">
        <v>2324</v>
      </c>
    </row>
    <row r="933" spans="1:5" ht="15.6">
      <c r="A933" s="358" t="s">
        <v>11276</v>
      </c>
      <c r="B933" s="358" t="s">
        <v>11277</v>
      </c>
      <c r="C933" s="359">
        <v>11.3</v>
      </c>
      <c r="D933" s="357" t="s">
        <v>2324</v>
      </c>
      <c r="E933" s="357" t="s">
        <v>2324</v>
      </c>
    </row>
    <row r="934" spans="1:5" ht="15.6">
      <c r="A934" s="358" t="s">
        <v>16002</v>
      </c>
      <c r="B934" s="358" t="s">
        <v>16003</v>
      </c>
      <c r="C934" s="359">
        <v>11.3</v>
      </c>
      <c r="D934" s="357" t="s">
        <v>5399</v>
      </c>
      <c r="E934" s="357" t="s">
        <v>5399</v>
      </c>
    </row>
    <row r="935" spans="1:5" ht="15.6">
      <c r="A935" s="358" t="s">
        <v>16002</v>
      </c>
      <c r="B935" s="358" t="s">
        <v>16003</v>
      </c>
      <c r="C935" s="359">
        <v>11.3</v>
      </c>
      <c r="D935" s="357" t="s">
        <v>5399</v>
      </c>
      <c r="E935" s="357" t="s">
        <v>5399</v>
      </c>
    </row>
    <row r="936" spans="1:5" ht="15.6">
      <c r="A936" s="358" t="s">
        <v>16002</v>
      </c>
      <c r="B936" s="358" t="s">
        <v>16003</v>
      </c>
      <c r="C936" s="359">
        <v>11.3</v>
      </c>
      <c r="D936" s="357" t="s">
        <v>5399</v>
      </c>
      <c r="E936" s="357" t="s">
        <v>5399</v>
      </c>
    </row>
    <row r="937" spans="1:5" ht="15.6">
      <c r="A937" s="358" t="s">
        <v>10262</v>
      </c>
      <c r="B937" s="358" t="s">
        <v>14550</v>
      </c>
      <c r="C937" s="359">
        <v>11.3</v>
      </c>
      <c r="D937" s="357" t="s">
        <v>10051</v>
      </c>
      <c r="E937" s="357" t="s">
        <v>10051</v>
      </c>
    </row>
    <row r="938" spans="1:5" ht="15.6">
      <c r="A938" s="358" t="s">
        <v>10262</v>
      </c>
      <c r="B938" s="358" t="s">
        <v>14550</v>
      </c>
      <c r="C938" s="359">
        <v>11.3</v>
      </c>
      <c r="D938" s="357" t="s">
        <v>10051</v>
      </c>
      <c r="E938" s="357" t="s">
        <v>10051</v>
      </c>
    </row>
    <row r="939" spans="1:5" ht="15.6">
      <c r="A939" s="358" t="s">
        <v>10262</v>
      </c>
      <c r="B939" s="358" t="s">
        <v>14550</v>
      </c>
      <c r="C939" s="359">
        <v>11.3</v>
      </c>
      <c r="D939" s="357" t="s">
        <v>10051</v>
      </c>
      <c r="E939" s="357" t="s">
        <v>10051</v>
      </c>
    </row>
    <row r="940" spans="1:5" ht="15.6">
      <c r="A940" s="358" t="s">
        <v>10262</v>
      </c>
      <c r="B940" s="358" t="s">
        <v>15685</v>
      </c>
      <c r="C940" s="359">
        <v>11.3</v>
      </c>
      <c r="D940" s="357" t="s">
        <v>10105</v>
      </c>
      <c r="E940" s="357" t="s">
        <v>10105</v>
      </c>
    </row>
    <row r="941" spans="1:5" ht="15.6">
      <c r="A941" s="358" t="s">
        <v>14078</v>
      </c>
      <c r="B941" s="358" t="s">
        <v>14078</v>
      </c>
      <c r="C941" s="359">
        <v>11.2</v>
      </c>
      <c r="D941" s="357" t="s">
        <v>4349</v>
      </c>
      <c r="E941" s="357" t="s">
        <v>4349</v>
      </c>
    </row>
    <row r="942" spans="1:5" ht="15.6">
      <c r="A942" s="358" t="s">
        <v>10214</v>
      </c>
      <c r="B942" s="358" t="s">
        <v>10215</v>
      </c>
      <c r="C942" s="359">
        <v>11.2</v>
      </c>
      <c r="D942" s="357" t="s">
        <v>2171</v>
      </c>
      <c r="E942" s="357" t="s">
        <v>2171</v>
      </c>
    </row>
    <row r="943" spans="1:5" ht="15.6">
      <c r="A943" s="358" t="s">
        <v>29009</v>
      </c>
      <c r="B943" s="358" t="s">
        <v>29010</v>
      </c>
      <c r="C943" s="359">
        <v>11.2</v>
      </c>
      <c r="D943" s="357" t="s">
        <v>29008</v>
      </c>
      <c r="E943" s="357" t="s">
        <v>29008</v>
      </c>
    </row>
    <row r="944" spans="1:5" ht="15.6">
      <c r="A944" s="358" t="s">
        <v>19391</v>
      </c>
      <c r="B944" s="358" t="s">
        <v>19392</v>
      </c>
      <c r="C944" s="359">
        <v>11.2</v>
      </c>
      <c r="D944" s="357" t="s">
        <v>7114</v>
      </c>
      <c r="E944" s="357" t="s">
        <v>7114</v>
      </c>
    </row>
    <row r="945" spans="1:5" ht="15.6">
      <c r="A945" s="358" t="s">
        <v>10745</v>
      </c>
      <c r="B945" s="358" t="s">
        <v>10746</v>
      </c>
      <c r="C945" s="359">
        <v>11.2</v>
      </c>
      <c r="D945" s="357" t="s">
        <v>2602</v>
      </c>
      <c r="E945" s="357" t="s">
        <v>2602</v>
      </c>
    </row>
    <row r="946" spans="1:5" ht="15.6">
      <c r="A946" s="358" t="s">
        <v>19123</v>
      </c>
      <c r="B946" s="358" t="s">
        <v>19124</v>
      </c>
      <c r="C946" s="359">
        <v>11.2</v>
      </c>
      <c r="D946" s="357" t="s">
        <v>6721</v>
      </c>
      <c r="E946" s="357" t="s">
        <v>6721</v>
      </c>
    </row>
    <row r="947" spans="1:5" ht="15.6">
      <c r="A947" s="358" t="s">
        <v>19123</v>
      </c>
      <c r="B947" s="358" t="s">
        <v>19124</v>
      </c>
      <c r="C947" s="359">
        <v>11.2</v>
      </c>
      <c r="D947" s="357" t="s">
        <v>6721</v>
      </c>
      <c r="E947" s="357" t="s">
        <v>6721</v>
      </c>
    </row>
    <row r="948" spans="1:5" ht="15.6">
      <c r="A948" s="358" t="s">
        <v>28664</v>
      </c>
      <c r="B948" s="358" t="s">
        <v>28664</v>
      </c>
      <c r="C948" s="359">
        <v>11.2</v>
      </c>
      <c r="D948" s="357" t="s">
        <v>28663</v>
      </c>
      <c r="E948" s="357" t="s">
        <v>28663</v>
      </c>
    </row>
    <row r="949" spans="1:5" ht="15.6">
      <c r="A949" s="358" t="s">
        <v>24555</v>
      </c>
      <c r="B949" s="358" t="s">
        <v>24556</v>
      </c>
      <c r="C949" s="359">
        <v>11.2</v>
      </c>
      <c r="D949" s="357" t="s">
        <v>24554</v>
      </c>
      <c r="E949" s="357" t="s">
        <v>24554</v>
      </c>
    </row>
    <row r="950" spans="1:5" ht="15.6">
      <c r="A950" s="358" t="s">
        <v>24555</v>
      </c>
      <c r="B950" s="358" t="s">
        <v>24556</v>
      </c>
      <c r="C950" s="359">
        <v>11.2</v>
      </c>
      <c r="D950" s="357" t="s">
        <v>24554</v>
      </c>
      <c r="E950" s="357" t="s">
        <v>24554</v>
      </c>
    </row>
    <row r="951" spans="1:5" ht="15.6">
      <c r="A951" s="358" t="s">
        <v>11897</v>
      </c>
      <c r="B951" s="358" t="s">
        <v>11898</v>
      </c>
      <c r="C951" s="359">
        <v>11.2</v>
      </c>
      <c r="D951" s="357" t="s">
        <v>3097</v>
      </c>
      <c r="E951" s="357" t="s">
        <v>3097</v>
      </c>
    </row>
    <row r="952" spans="1:5" ht="15.6">
      <c r="A952" s="358" t="s">
        <v>11897</v>
      </c>
      <c r="B952" s="358" t="s">
        <v>11898</v>
      </c>
      <c r="C952" s="359">
        <v>11.2</v>
      </c>
      <c r="D952" s="357" t="s">
        <v>3097</v>
      </c>
      <c r="E952" s="357" t="s">
        <v>3097</v>
      </c>
    </row>
    <row r="953" spans="1:5" ht="15.6">
      <c r="A953" s="358" t="s">
        <v>11897</v>
      </c>
      <c r="B953" s="358" t="s">
        <v>11898</v>
      </c>
      <c r="C953" s="359">
        <v>11.2</v>
      </c>
      <c r="D953" s="357" t="s">
        <v>3097</v>
      </c>
      <c r="E953" s="357" t="s">
        <v>3097</v>
      </c>
    </row>
    <row r="954" spans="1:5" ht="15.6">
      <c r="A954" s="358" t="s">
        <v>54038</v>
      </c>
      <c r="B954" s="358" t="s">
        <v>54039</v>
      </c>
      <c r="C954" s="359">
        <v>11.2</v>
      </c>
      <c r="D954" s="357" t="s">
        <v>54037</v>
      </c>
      <c r="E954" s="357" t="s">
        <v>54037</v>
      </c>
    </row>
    <row r="955" spans="1:5" ht="15.6">
      <c r="A955" s="358" t="s">
        <v>54038</v>
      </c>
      <c r="B955" s="358" t="s">
        <v>54039</v>
      </c>
      <c r="C955" s="359">
        <v>11.2</v>
      </c>
      <c r="D955" s="357" t="s">
        <v>54037</v>
      </c>
      <c r="E955" s="357" t="s">
        <v>54037</v>
      </c>
    </row>
    <row r="956" spans="1:5" ht="15.6">
      <c r="A956" s="358" t="s">
        <v>1969</v>
      </c>
      <c r="B956" s="358" t="s">
        <v>22839</v>
      </c>
      <c r="C956" s="359">
        <v>11.1</v>
      </c>
      <c r="D956" s="357" t="s">
        <v>1968</v>
      </c>
      <c r="E956" s="357" t="s">
        <v>1968</v>
      </c>
    </row>
    <row r="957" spans="1:5" ht="15.6">
      <c r="A957" s="358" t="s">
        <v>1969</v>
      </c>
      <c r="B957" s="358" t="s">
        <v>22839</v>
      </c>
      <c r="C957" s="359">
        <v>11.1</v>
      </c>
      <c r="D957" s="357" t="s">
        <v>1968</v>
      </c>
      <c r="E957" s="357" t="s">
        <v>1968</v>
      </c>
    </row>
    <row r="958" spans="1:5" ht="15.6">
      <c r="A958" s="358" t="s">
        <v>14023</v>
      </c>
      <c r="B958" s="358" t="s">
        <v>14023</v>
      </c>
      <c r="C958" s="359">
        <v>11.1</v>
      </c>
      <c r="D958" s="357" t="s">
        <v>4251</v>
      </c>
      <c r="E958" s="357" t="s">
        <v>4251</v>
      </c>
    </row>
    <row r="959" spans="1:5" ht="15.6">
      <c r="A959" s="358" t="s">
        <v>16024</v>
      </c>
      <c r="B959" s="358" t="s">
        <v>16025</v>
      </c>
      <c r="C959" s="359">
        <v>11.1</v>
      </c>
      <c r="D959" s="357" t="s">
        <v>5444</v>
      </c>
      <c r="E959" s="357" t="s">
        <v>5444</v>
      </c>
    </row>
    <row r="960" spans="1:5" ht="15.6">
      <c r="A960" s="358" t="s">
        <v>11766</v>
      </c>
      <c r="B960" s="358" t="s">
        <v>11767</v>
      </c>
      <c r="C960" s="359">
        <v>11.1</v>
      </c>
      <c r="D960" s="357" t="s">
        <v>2972</v>
      </c>
      <c r="E960" s="357" t="s">
        <v>2972</v>
      </c>
    </row>
    <row r="961" spans="1:5" ht="15.6">
      <c r="A961" s="358" t="s">
        <v>38864</v>
      </c>
      <c r="B961" s="358" t="s">
        <v>38865</v>
      </c>
      <c r="C961" s="359">
        <v>11.1</v>
      </c>
      <c r="D961" s="357" t="s">
        <v>38863</v>
      </c>
      <c r="E961" s="357" t="s">
        <v>38863</v>
      </c>
    </row>
    <row r="962" spans="1:5" ht="15.6">
      <c r="A962" s="358" t="s">
        <v>13597</v>
      </c>
      <c r="B962" s="358" t="s">
        <v>13598</v>
      </c>
      <c r="C962" s="359">
        <v>11.1</v>
      </c>
      <c r="D962" s="357" t="s">
        <v>3848</v>
      </c>
      <c r="E962" s="357" t="s">
        <v>3848</v>
      </c>
    </row>
    <row r="963" spans="1:5" ht="15.6">
      <c r="A963" s="358" t="s">
        <v>10271</v>
      </c>
      <c r="B963" s="358" t="s">
        <v>10272</v>
      </c>
      <c r="C963" s="359">
        <v>11.1</v>
      </c>
      <c r="D963" s="357" t="s">
        <v>2195</v>
      </c>
      <c r="E963" s="357" t="s">
        <v>2195</v>
      </c>
    </row>
    <row r="964" spans="1:5" ht="15.6">
      <c r="A964" s="358" t="s">
        <v>20476</v>
      </c>
      <c r="B964" s="358" t="s">
        <v>20476</v>
      </c>
      <c r="C964" s="359">
        <v>11.1</v>
      </c>
      <c r="D964" s="357" t="s">
        <v>7888</v>
      </c>
      <c r="E964" s="357" t="s">
        <v>7888</v>
      </c>
    </row>
    <row r="965" spans="1:5" ht="15.6">
      <c r="A965" s="358" t="s">
        <v>20476</v>
      </c>
      <c r="B965" s="358" t="s">
        <v>20476</v>
      </c>
      <c r="C965" s="359">
        <v>11.1</v>
      </c>
      <c r="D965" s="357" t="s">
        <v>7888</v>
      </c>
      <c r="E965" s="357" t="s">
        <v>7888</v>
      </c>
    </row>
    <row r="966" spans="1:5" ht="15.6">
      <c r="A966" s="358" t="s">
        <v>27091</v>
      </c>
      <c r="B966" s="358" t="s">
        <v>27092</v>
      </c>
      <c r="C966" s="359">
        <v>11.1</v>
      </c>
      <c r="D966" s="357" t="s">
        <v>27090</v>
      </c>
      <c r="E966" s="357" t="s">
        <v>27090</v>
      </c>
    </row>
    <row r="967" spans="1:5" ht="15.6">
      <c r="A967" s="358" t="s">
        <v>27091</v>
      </c>
      <c r="B967" s="358" t="s">
        <v>27092</v>
      </c>
      <c r="C967" s="359">
        <v>11.1</v>
      </c>
      <c r="D967" s="357" t="s">
        <v>27090</v>
      </c>
      <c r="E967" s="357" t="s">
        <v>27090</v>
      </c>
    </row>
    <row r="968" spans="1:5" ht="15.6">
      <c r="A968" s="358" t="s">
        <v>27091</v>
      </c>
      <c r="B968" s="358" t="s">
        <v>27092</v>
      </c>
      <c r="C968" s="359">
        <v>11.1</v>
      </c>
      <c r="D968" s="357" t="s">
        <v>27090</v>
      </c>
      <c r="E968" s="357" t="s">
        <v>27090</v>
      </c>
    </row>
    <row r="969" spans="1:5" ht="15.6">
      <c r="A969" s="358" t="s">
        <v>10262</v>
      </c>
      <c r="B969" s="358" t="s">
        <v>23516</v>
      </c>
      <c r="C969" s="359">
        <v>11.1</v>
      </c>
      <c r="D969" s="357" t="s">
        <v>9702</v>
      </c>
      <c r="E969" s="357" t="s">
        <v>9702</v>
      </c>
    </row>
    <row r="970" spans="1:5" ht="15.6">
      <c r="A970" s="358" t="s">
        <v>12478</v>
      </c>
      <c r="B970" s="358" t="s">
        <v>12479</v>
      </c>
      <c r="C970" s="359">
        <v>11</v>
      </c>
      <c r="D970" s="357" t="s">
        <v>3424</v>
      </c>
      <c r="E970" s="357" t="s">
        <v>3424</v>
      </c>
    </row>
    <row r="971" spans="1:5" ht="15.6">
      <c r="A971" s="358" t="s">
        <v>12478</v>
      </c>
      <c r="B971" s="358" t="s">
        <v>12479</v>
      </c>
      <c r="C971" s="359">
        <v>11</v>
      </c>
      <c r="D971" s="357" t="s">
        <v>3424</v>
      </c>
      <c r="E971" s="357" t="s">
        <v>3424</v>
      </c>
    </row>
    <row r="972" spans="1:5" ht="15.6">
      <c r="A972" s="358" t="s">
        <v>12478</v>
      </c>
      <c r="B972" s="358" t="s">
        <v>12479</v>
      </c>
      <c r="C972" s="359">
        <v>11</v>
      </c>
      <c r="D972" s="357" t="s">
        <v>3424</v>
      </c>
      <c r="E972" s="357" t="s">
        <v>3424</v>
      </c>
    </row>
    <row r="973" spans="1:5" ht="15.6">
      <c r="A973" s="358" t="s">
        <v>42709</v>
      </c>
      <c r="B973" s="358" t="s">
        <v>42710</v>
      </c>
      <c r="C973" s="359">
        <v>11</v>
      </c>
      <c r="D973" s="357" t="s">
        <v>42708</v>
      </c>
      <c r="E973" s="357" t="s">
        <v>42708</v>
      </c>
    </row>
    <row r="974" spans="1:5" ht="15.6">
      <c r="A974" s="358" t="s">
        <v>31171</v>
      </c>
      <c r="B974" s="358" t="s">
        <v>31172</v>
      </c>
      <c r="C974" s="359">
        <v>11</v>
      </c>
      <c r="D974" s="357" t="s">
        <v>31170</v>
      </c>
      <c r="E974" s="357" t="s">
        <v>31170</v>
      </c>
    </row>
    <row r="975" spans="1:5" ht="15.6">
      <c r="A975" s="358" t="s">
        <v>31171</v>
      </c>
      <c r="B975" s="358" t="s">
        <v>31172</v>
      </c>
      <c r="C975" s="359">
        <v>11</v>
      </c>
      <c r="D975" s="357" t="s">
        <v>31170</v>
      </c>
      <c r="E975" s="357" t="s">
        <v>31170</v>
      </c>
    </row>
    <row r="976" spans="1:5" ht="15.6">
      <c r="A976" s="358" t="s">
        <v>22795</v>
      </c>
      <c r="B976" s="358" t="s">
        <v>22796</v>
      </c>
      <c r="C976" s="359">
        <v>11</v>
      </c>
      <c r="D976" s="357" t="s">
        <v>9420</v>
      </c>
      <c r="E976" s="357" t="s">
        <v>9420</v>
      </c>
    </row>
    <row r="977" spans="1:5" ht="15.6">
      <c r="A977" s="358" t="s">
        <v>51664</v>
      </c>
      <c r="B977" s="358" t="s">
        <v>51665</v>
      </c>
      <c r="C977" s="359">
        <v>11</v>
      </c>
      <c r="D977" s="357" t="s">
        <v>51663</v>
      </c>
      <c r="E977" s="357" t="s">
        <v>51663</v>
      </c>
    </row>
    <row r="978" spans="1:5" ht="15.6">
      <c r="A978" s="358" t="s">
        <v>51664</v>
      </c>
      <c r="B978" s="358" t="s">
        <v>51665</v>
      </c>
      <c r="C978" s="359">
        <v>11</v>
      </c>
      <c r="D978" s="357" t="s">
        <v>51663</v>
      </c>
      <c r="E978" s="357" t="s">
        <v>51663</v>
      </c>
    </row>
    <row r="979" spans="1:5" ht="15.6">
      <c r="A979" s="358" t="s">
        <v>19493</v>
      </c>
      <c r="B979" s="358" t="s">
        <v>19494</v>
      </c>
      <c r="C979" s="359">
        <v>11</v>
      </c>
      <c r="D979" s="357" t="s">
        <v>7294</v>
      </c>
      <c r="E979" s="357" t="s">
        <v>7294</v>
      </c>
    </row>
    <row r="980" spans="1:5" ht="15.6">
      <c r="A980" s="358" t="s">
        <v>19493</v>
      </c>
      <c r="B980" s="358" t="s">
        <v>19494</v>
      </c>
      <c r="C980" s="359">
        <v>11</v>
      </c>
      <c r="D980" s="357" t="s">
        <v>7294</v>
      </c>
      <c r="E980" s="357" t="s">
        <v>7294</v>
      </c>
    </row>
    <row r="981" spans="1:5" ht="15.6">
      <c r="A981" s="358" t="s">
        <v>41960</v>
      </c>
      <c r="B981" s="358" t="s">
        <v>41961</v>
      </c>
      <c r="C981" s="359">
        <v>11</v>
      </c>
      <c r="D981" s="357" t="s">
        <v>41959</v>
      </c>
      <c r="E981" s="357" t="s">
        <v>41959</v>
      </c>
    </row>
    <row r="982" spans="1:5" ht="15.6">
      <c r="A982" s="358" t="s">
        <v>20373</v>
      </c>
      <c r="B982" s="358" t="s">
        <v>20373</v>
      </c>
      <c r="C982" s="359">
        <v>11</v>
      </c>
      <c r="D982" s="357" t="s">
        <v>7719</v>
      </c>
      <c r="E982" s="357" t="s">
        <v>7719</v>
      </c>
    </row>
    <row r="983" spans="1:5" ht="15.6">
      <c r="A983" s="358" t="s">
        <v>20373</v>
      </c>
      <c r="B983" s="358" t="s">
        <v>20373</v>
      </c>
      <c r="C983" s="359">
        <v>11</v>
      </c>
      <c r="D983" s="357" t="s">
        <v>7719</v>
      </c>
      <c r="E983" s="357" t="s">
        <v>7719</v>
      </c>
    </row>
    <row r="984" spans="1:5" ht="15.6">
      <c r="A984" s="358" t="s">
        <v>52547</v>
      </c>
      <c r="B984" s="358" t="s">
        <v>52548</v>
      </c>
      <c r="C984" s="359">
        <v>11</v>
      </c>
      <c r="D984" s="357" t="s">
        <v>52546</v>
      </c>
      <c r="E984" s="357" t="s">
        <v>52546</v>
      </c>
    </row>
    <row r="985" spans="1:5" ht="15.6">
      <c r="A985" s="358" t="s">
        <v>23928</v>
      </c>
      <c r="B985" s="358" t="s">
        <v>23928</v>
      </c>
      <c r="C985" s="359">
        <v>11</v>
      </c>
      <c r="D985" s="357" t="s">
        <v>8233</v>
      </c>
      <c r="E985" s="357" t="s">
        <v>8233</v>
      </c>
    </row>
    <row r="986" spans="1:5" ht="15.6">
      <c r="A986" s="358" t="s">
        <v>23928</v>
      </c>
      <c r="B986" s="358" t="s">
        <v>23928</v>
      </c>
      <c r="C986" s="359">
        <v>11</v>
      </c>
      <c r="D986" s="357" t="s">
        <v>8233</v>
      </c>
      <c r="E986" s="357" t="s">
        <v>8233</v>
      </c>
    </row>
    <row r="987" spans="1:5" ht="15.6">
      <c r="A987" s="358" t="s">
        <v>23928</v>
      </c>
      <c r="B987" s="358" t="s">
        <v>23928</v>
      </c>
      <c r="C987" s="359">
        <v>11</v>
      </c>
      <c r="D987" s="357" t="s">
        <v>8233</v>
      </c>
      <c r="E987" s="357" t="s">
        <v>8233</v>
      </c>
    </row>
    <row r="988" spans="1:5" ht="15.6">
      <c r="A988" s="358" t="s">
        <v>10262</v>
      </c>
      <c r="B988" s="358" t="s">
        <v>41934</v>
      </c>
      <c r="C988" s="359">
        <v>11</v>
      </c>
      <c r="D988" s="357" t="s">
        <v>41933</v>
      </c>
      <c r="E988" s="357" t="s">
        <v>41933</v>
      </c>
    </row>
    <row r="989" spans="1:5" ht="15.6">
      <c r="A989" s="358" t="s">
        <v>10262</v>
      </c>
      <c r="B989" s="358" t="s">
        <v>41934</v>
      </c>
      <c r="C989" s="359">
        <v>11</v>
      </c>
      <c r="D989" s="357" t="s">
        <v>41933</v>
      </c>
      <c r="E989" s="357" t="s">
        <v>41933</v>
      </c>
    </row>
    <row r="990" spans="1:5" ht="15.6">
      <c r="A990" s="358" t="s">
        <v>10262</v>
      </c>
      <c r="B990" s="358" t="s">
        <v>41934</v>
      </c>
      <c r="C990" s="359">
        <v>11</v>
      </c>
      <c r="D990" s="357" t="s">
        <v>41933</v>
      </c>
      <c r="E990" s="357" t="s">
        <v>41933</v>
      </c>
    </row>
    <row r="991" spans="1:5" ht="15.6">
      <c r="A991" s="358" t="s">
        <v>10262</v>
      </c>
      <c r="B991" s="358" t="s">
        <v>41934</v>
      </c>
      <c r="C991" s="359">
        <v>11</v>
      </c>
      <c r="D991" s="357" t="s">
        <v>41933</v>
      </c>
      <c r="E991" s="357" t="s">
        <v>41933</v>
      </c>
    </row>
    <row r="992" spans="1:5" ht="15.6">
      <c r="A992" s="358" t="s">
        <v>13776</v>
      </c>
      <c r="B992" s="358" t="s">
        <v>13776</v>
      </c>
      <c r="C992" s="359">
        <v>11</v>
      </c>
      <c r="D992" s="357" t="s">
        <v>4122</v>
      </c>
      <c r="E992" s="357" t="s">
        <v>4122</v>
      </c>
    </row>
    <row r="993" spans="1:5" ht="15.6">
      <c r="A993" s="358" t="s">
        <v>13776</v>
      </c>
      <c r="B993" s="358" t="s">
        <v>13776</v>
      </c>
      <c r="C993" s="359">
        <v>11</v>
      </c>
      <c r="D993" s="357" t="s">
        <v>4122</v>
      </c>
      <c r="E993" s="357" t="s">
        <v>4122</v>
      </c>
    </row>
    <row r="994" spans="1:5" ht="15.6">
      <c r="A994" s="358" t="s">
        <v>13317</v>
      </c>
      <c r="B994" s="358" t="s">
        <v>13318</v>
      </c>
      <c r="C994" s="359">
        <v>11</v>
      </c>
      <c r="D994" s="357" t="s">
        <v>3492</v>
      </c>
      <c r="E994" s="357" t="s">
        <v>3492</v>
      </c>
    </row>
    <row r="995" spans="1:5" ht="15.6">
      <c r="A995" s="358" t="s">
        <v>13317</v>
      </c>
      <c r="B995" s="358" t="s">
        <v>13318</v>
      </c>
      <c r="C995" s="359">
        <v>11</v>
      </c>
      <c r="D995" s="357" t="s">
        <v>3492</v>
      </c>
      <c r="E995" s="357" t="s">
        <v>3492</v>
      </c>
    </row>
    <row r="996" spans="1:5" ht="15.6">
      <c r="A996" s="358" t="s">
        <v>11290</v>
      </c>
      <c r="B996" s="358" t="s">
        <v>11291</v>
      </c>
      <c r="C996" s="359">
        <v>11</v>
      </c>
      <c r="D996" s="357" t="s">
        <v>2358</v>
      </c>
      <c r="E996" s="357" t="s">
        <v>2358</v>
      </c>
    </row>
    <row r="997" spans="1:5" ht="15.6">
      <c r="A997" s="358" t="s">
        <v>11290</v>
      </c>
      <c r="B997" s="358" t="s">
        <v>11291</v>
      </c>
      <c r="C997" s="359">
        <v>11</v>
      </c>
      <c r="D997" s="357" t="s">
        <v>2358</v>
      </c>
      <c r="E997" s="357" t="s">
        <v>2358</v>
      </c>
    </row>
    <row r="998" spans="1:5" ht="15.6">
      <c r="A998" s="358" t="s">
        <v>11290</v>
      </c>
      <c r="B998" s="358" t="s">
        <v>11291</v>
      </c>
      <c r="C998" s="359">
        <v>11</v>
      </c>
      <c r="D998" s="357" t="s">
        <v>2358</v>
      </c>
      <c r="E998" s="357" t="s">
        <v>2358</v>
      </c>
    </row>
    <row r="999" spans="1:5" ht="15.6">
      <c r="A999" s="358" t="s">
        <v>21089</v>
      </c>
      <c r="B999" s="358" t="s">
        <v>21090</v>
      </c>
      <c r="C999" s="359">
        <v>10.9</v>
      </c>
      <c r="D999" s="357" t="s">
        <v>8376</v>
      </c>
      <c r="E999" s="357" t="s">
        <v>8376</v>
      </c>
    </row>
    <row r="1000" spans="1:5" ht="15.6">
      <c r="A1000" s="358" t="s">
        <v>23802</v>
      </c>
      <c r="B1000" s="358" t="s">
        <v>23803</v>
      </c>
      <c r="C1000" s="359">
        <v>10.9</v>
      </c>
      <c r="D1000" s="357" t="s">
        <v>9876</v>
      </c>
      <c r="E1000" s="357" t="s">
        <v>9876</v>
      </c>
    </row>
    <row r="1001" spans="1:5" ht="15.6">
      <c r="A1001" s="358" t="s">
        <v>23802</v>
      </c>
      <c r="B1001" s="358" t="s">
        <v>23803</v>
      </c>
      <c r="C1001" s="359">
        <v>10.9</v>
      </c>
      <c r="D1001" s="357" t="s">
        <v>9876</v>
      </c>
      <c r="E1001" s="357" t="s">
        <v>9876</v>
      </c>
    </row>
    <row r="1002" spans="1:5" ht="15.6">
      <c r="A1002" s="358" t="s">
        <v>17153</v>
      </c>
      <c r="B1002" s="358" t="s">
        <v>17154</v>
      </c>
      <c r="C1002" s="359">
        <v>10.9</v>
      </c>
      <c r="D1002" s="357" t="s">
        <v>7447</v>
      </c>
      <c r="E1002" s="357" t="s">
        <v>7447</v>
      </c>
    </row>
    <row r="1003" spans="1:5" ht="15.6">
      <c r="A1003" s="358" t="s">
        <v>11949</v>
      </c>
      <c r="B1003" s="358" t="s">
        <v>11950</v>
      </c>
      <c r="C1003" s="359">
        <v>10.9</v>
      </c>
      <c r="D1003" s="357" t="s">
        <v>3191</v>
      </c>
      <c r="E1003" s="357" t="s">
        <v>3191</v>
      </c>
    </row>
    <row r="1004" spans="1:5" ht="15.6">
      <c r="A1004" s="358" t="s">
        <v>15016</v>
      </c>
      <c r="B1004" s="358" t="s">
        <v>15017</v>
      </c>
      <c r="C1004" s="359">
        <v>10.9</v>
      </c>
      <c r="D1004" s="357" t="s">
        <v>4794</v>
      </c>
      <c r="E1004" s="357" t="s">
        <v>4794</v>
      </c>
    </row>
    <row r="1005" spans="1:5" ht="15.6">
      <c r="A1005" s="358" t="s">
        <v>10262</v>
      </c>
      <c r="B1005" s="358" t="s">
        <v>45613</v>
      </c>
      <c r="C1005" s="359">
        <v>10.9</v>
      </c>
      <c r="D1005" s="357" t="s">
        <v>45612</v>
      </c>
      <c r="E1005" s="357" t="s">
        <v>45612</v>
      </c>
    </row>
    <row r="1006" spans="1:5" ht="15.6">
      <c r="A1006" s="358" t="s">
        <v>10262</v>
      </c>
      <c r="B1006" s="358" t="s">
        <v>45613</v>
      </c>
      <c r="C1006" s="359">
        <v>10.9</v>
      </c>
      <c r="D1006" s="357" t="s">
        <v>45612</v>
      </c>
      <c r="E1006" s="357" t="s">
        <v>45612</v>
      </c>
    </row>
    <row r="1007" spans="1:5" ht="15.6">
      <c r="A1007" s="358" t="s">
        <v>675</v>
      </c>
      <c r="B1007" s="358" t="s">
        <v>14225</v>
      </c>
      <c r="C1007" s="359">
        <v>10.9</v>
      </c>
      <c r="D1007" s="357" t="s">
        <v>4511</v>
      </c>
      <c r="E1007" s="357" t="s">
        <v>4511</v>
      </c>
    </row>
    <row r="1008" spans="1:5" ht="15.6">
      <c r="A1008" s="358" t="s">
        <v>675</v>
      </c>
      <c r="B1008" s="358" t="s">
        <v>14225</v>
      </c>
      <c r="C1008" s="359">
        <v>10.9</v>
      </c>
      <c r="D1008" s="357" t="s">
        <v>4511</v>
      </c>
      <c r="E1008" s="357" t="s">
        <v>4511</v>
      </c>
    </row>
    <row r="1009" spans="1:5" ht="15.6">
      <c r="A1009" s="358" t="s">
        <v>675</v>
      </c>
      <c r="B1009" s="358" t="s">
        <v>14225</v>
      </c>
      <c r="C1009" s="359">
        <v>10.9</v>
      </c>
      <c r="D1009" s="357" t="s">
        <v>4511</v>
      </c>
      <c r="E1009" s="357" t="s">
        <v>4511</v>
      </c>
    </row>
    <row r="1010" spans="1:5" ht="15.6">
      <c r="A1010" s="358" t="s">
        <v>12805</v>
      </c>
      <c r="B1010" s="358" t="s">
        <v>12806</v>
      </c>
      <c r="C1010" s="359">
        <v>10.9</v>
      </c>
      <c r="D1010" s="357" t="s">
        <v>3737</v>
      </c>
      <c r="E1010" s="357" t="s">
        <v>3737</v>
      </c>
    </row>
    <row r="1011" spans="1:5" ht="15.6">
      <c r="A1011" s="358" t="s">
        <v>10285</v>
      </c>
      <c r="B1011" s="358" t="s">
        <v>10285</v>
      </c>
      <c r="C1011" s="359">
        <v>10.9</v>
      </c>
      <c r="D1011" s="357" t="s">
        <v>2207</v>
      </c>
      <c r="E1011" s="357" t="s">
        <v>2207</v>
      </c>
    </row>
    <row r="1012" spans="1:5" ht="15.6">
      <c r="A1012" s="358" t="s">
        <v>10285</v>
      </c>
      <c r="B1012" s="358" t="s">
        <v>10285</v>
      </c>
      <c r="C1012" s="359">
        <v>10.9</v>
      </c>
      <c r="D1012" s="357" t="s">
        <v>2207</v>
      </c>
      <c r="E1012" s="357" t="s">
        <v>2207</v>
      </c>
    </row>
    <row r="1013" spans="1:5" ht="15.6">
      <c r="A1013" s="358" t="s">
        <v>10285</v>
      </c>
      <c r="B1013" s="358" t="s">
        <v>10285</v>
      </c>
      <c r="C1013" s="359">
        <v>10.9</v>
      </c>
      <c r="D1013" s="357" t="s">
        <v>2207</v>
      </c>
      <c r="E1013" s="357" t="s">
        <v>2207</v>
      </c>
    </row>
    <row r="1014" spans="1:5" ht="15.6">
      <c r="A1014" s="358" t="s">
        <v>242</v>
      </c>
      <c r="B1014" s="358" t="s">
        <v>11072</v>
      </c>
      <c r="C1014" s="359">
        <v>10.9</v>
      </c>
      <c r="D1014" s="357" t="s">
        <v>2901</v>
      </c>
      <c r="E1014" s="357" t="s">
        <v>2901</v>
      </c>
    </row>
    <row r="1015" spans="1:5" ht="15.6">
      <c r="A1015" s="358" t="s">
        <v>28217</v>
      </c>
      <c r="B1015" s="358" t="s">
        <v>28217</v>
      </c>
      <c r="C1015" s="359">
        <v>10.9</v>
      </c>
      <c r="D1015" s="357" t="s">
        <v>28216</v>
      </c>
      <c r="E1015" s="357" t="s">
        <v>28216</v>
      </c>
    </row>
    <row r="1016" spans="1:5" ht="15.6">
      <c r="A1016" s="358" t="s">
        <v>28217</v>
      </c>
      <c r="B1016" s="358" t="s">
        <v>28217</v>
      </c>
      <c r="C1016" s="359">
        <v>10.9</v>
      </c>
      <c r="D1016" s="357" t="s">
        <v>28216</v>
      </c>
      <c r="E1016" s="357" t="s">
        <v>28216</v>
      </c>
    </row>
    <row r="1017" spans="1:5" ht="15.6">
      <c r="A1017" s="358" t="s">
        <v>60808</v>
      </c>
      <c r="B1017" s="358" t="s">
        <v>60809</v>
      </c>
      <c r="C1017" s="359">
        <v>10.9</v>
      </c>
      <c r="D1017" s="357" t="s">
        <v>60807</v>
      </c>
      <c r="E1017" s="357" t="s">
        <v>60807</v>
      </c>
    </row>
    <row r="1018" spans="1:5" ht="15.6">
      <c r="A1018" s="358" t="s">
        <v>60808</v>
      </c>
      <c r="B1018" s="358" t="s">
        <v>60809</v>
      </c>
      <c r="C1018" s="359">
        <v>10.9</v>
      </c>
      <c r="D1018" s="357" t="s">
        <v>60807</v>
      </c>
      <c r="E1018" s="357" t="s">
        <v>60807</v>
      </c>
    </row>
    <row r="1019" spans="1:5" ht="15.6">
      <c r="A1019" s="358" t="s">
        <v>23446</v>
      </c>
      <c r="B1019" s="358" t="s">
        <v>23447</v>
      </c>
      <c r="C1019" s="359">
        <v>10.9</v>
      </c>
      <c r="D1019" s="357" t="s">
        <v>9636</v>
      </c>
      <c r="E1019" s="357" t="s">
        <v>9636</v>
      </c>
    </row>
    <row r="1020" spans="1:5" ht="15.6">
      <c r="A1020" s="358" t="s">
        <v>25627</v>
      </c>
      <c r="B1020" s="358" t="s">
        <v>25628</v>
      </c>
      <c r="C1020" s="359">
        <v>10.8</v>
      </c>
      <c r="D1020" s="357" t="s">
        <v>25626</v>
      </c>
      <c r="E1020" s="357" t="s">
        <v>25626</v>
      </c>
    </row>
    <row r="1021" spans="1:5" ht="15.6">
      <c r="A1021" s="358" t="s">
        <v>25627</v>
      </c>
      <c r="B1021" s="358" t="s">
        <v>25628</v>
      </c>
      <c r="C1021" s="359">
        <v>10.8</v>
      </c>
      <c r="D1021" s="357" t="s">
        <v>25626</v>
      </c>
      <c r="E1021" s="357" t="s">
        <v>25626</v>
      </c>
    </row>
    <row r="1022" spans="1:5" ht="15.6">
      <c r="A1022" s="358" t="s">
        <v>34219</v>
      </c>
      <c r="B1022" s="358" t="s">
        <v>34220</v>
      </c>
      <c r="C1022" s="359">
        <v>10.8</v>
      </c>
      <c r="D1022" s="357" t="s">
        <v>34218</v>
      </c>
      <c r="E1022" s="357" t="s">
        <v>34218</v>
      </c>
    </row>
    <row r="1023" spans="1:5" ht="15.6">
      <c r="A1023" s="358" t="s">
        <v>15398</v>
      </c>
      <c r="B1023" s="358" t="s">
        <v>15398</v>
      </c>
      <c r="C1023" s="359">
        <v>10.8</v>
      </c>
      <c r="D1023" s="357" t="s">
        <v>5055</v>
      </c>
      <c r="E1023" s="357" t="s">
        <v>5055</v>
      </c>
    </row>
    <row r="1024" spans="1:5" ht="15.6">
      <c r="A1024" s="358" t="s">
        <v>14781</v>
      </c>
      <c r="B1024" s="358" t="s">
        <v>14782</v>
      </c>
      <c r="C1024" s="359">
        <v>10.8</v>
      </c>
      <c r="D1024" s="357" t="s">
        <v>4689</v>
      </c>
      <c r="E1024" s="357" t="s">
        <v>4689</v>
      </c>
    </row>
    <row r="1025" spans="1:5" ht="15.6">
      <c r="A1025" s="358" t="s">
        <v>19453</v>
      </c>
      <c r="B1025" s="358" t="s">
        <v>19454</v>
      </c>
      <c r="C1025" s="359">
        <v>10.8</v>
      </c>
      <c r="D1025" s="357" t="s">
        <v>7228</v>
      </c>
      <c r="E1025" s="357" t="s">
        <v>7228</v>
      </c>
    </row>
    <row r="1026" spans="1:5" ht="15.6">
      <c r="A1026" s="358" t="s">
        <v>15893</v>
      </c>
      <c r="B1026" s="358" t="s">
        <v>15894</v>
      </c>
      <c r="C1026" s="359">
        <v>10.8</v>
      </c>
      <c r="D1026" s="357" t="s">
        <v>5385</v>
      </c>
      <c r="E1026" s="357" t="s">
        <v>5385</v>
      </c>
    </row>
    <row r="1027" spans="1:5" ht="15.6">
      <c r="A1027" s="358" t="s">
        <v>28626</v>
      </c>
      <c r="B1027" s="358" t="s">
        <v>28627</v>
      </c>
      <c r="C1027" s="359">
        <v>10.8</v>
      </c>
      <c r="D1027" s="357" t="s">
        <v>28625</v>
      </c>
      <c r="E1027" s="357" t="s">
        <v>28625</v>
      </c>
    </row>
    <row r="1028" spans="1:5" ht="15.6">
      <c r="A1028" s="358" t="s">
        <v>15871</v>
      </c>
      <c r="B1028" s="358" t="s">
        <v>15872</v>
      </c>
      <c r="C1028" s="359">
        <v>10.8</v>
      </c>
      <c r="D1028" s="357" t="s">
        <v>5371</v>
      </c>
      <c r="E1028" s="357" t="s">
        <v>5371</v>
      </c>
    </row>
    <row r="1029" spans="1:5" ht="15.6">
      <c r="A1029" s="358" t="s">
        <v>10262</v>
      </c>
      <c r="B1029" s="358" t="s">
        <v>18787</v>
      </c>
      <c r="C1029" s="359">
        <v>10.8</v>
      </c>
      <c r="D1029" s="357" t="s">
        <v>10056</v>
      </c>
      <c r="E1029" s="357" t="s">
        <v>10056</v>
      </c>
    </row>
    <row r="1030" spans="1:5" ht="15.6">
      <c r="A1030" s="358" t="s">
        <v>15061</v>
      </c>
      <c r="B1030" s="358" t="s">
        <v>15061</v>
      </c>
      <c r="C1030" s="359">
        <v>10.8</v>
      </c>
      <c r="D1030" s="357" t="s">
        <v>4877</v>
      </c>
      <c r="E1030" s="357" t="s">
        <v>4877</v>
      </c>
    </row>
    <row r="1031" spans="1:5" ht="15.6">
      <c r="A1031" s="358" t="s">
        <v>12099</v>
      </c>
      <c r="B1031" s="358" t="s">
        <v>12100</v>
      </c>
      <c r="C1031" s="359">
        <v>10.8</v>
      </c>
      <c r="D1031" s="357" t="s">
        <v>10025</v>
      </c>
      <c r="E1031" s="357" t="s">
        <v>10025</v>
      </c>
    </row>
    <row r="1032" spans="1:5" ht="15.6">
      <c r="A1032" s="358" t="s">
        <v>46465</v>
      </c>
      <c r="B1032" s="358" t="s">
        <v>46466</v>
      </c>
      <c r="C1032" s="359">
        <v>10.8</v>
      </c>
      <c r="D1032" s="357" t="s">
        <v>46464</v>
      </c>
      <c r="E1032" s="357" t="s">
        <v>46464</v>
      </c>
    </row>
    <row r="1033" spans="1:5" ht="15.6">
      <c r="A1033" s="358" t="s">
        <v>46465</v>
      </c>
      <c r="B1033" s="358" t="s">
        <v>46466</v>
      </c>
      <c r="C1033" s="359">
        <v>10.8</v>
      </c>
      <c r="D1033" s="357" t="s">
        <v>46464</v>
      </c>
      <c r="E1033" s="357" t="s">
        <v>46464</v>
      </c>
    </row>
    <row r="1034" spans="1:5" ht="15.6">
      <c r="A1034" s="358" t="s">
        <v>46332</v>
      </c>
      <c r="B1034" s="358" t="s">
        <v>46332</v>
      </c>
      <c r="C1034" s="359">
        <v>10.8</v>
      </c>
      <c r="D1034" s="357" t="s">
        <v>46331</v>
      </c>
      <c r="E1034" s="357" t="s">
        <v>46331</v>
      </c>
    </row>
    <row r="1035" spans="1:5" ht="15.6">
      <c r="A1035" s="358" t="s">
        <v>46332</v>
      </c>
      <c r="B1035" s="358" t="s">
        <v>46332</v>
      </c>
      <c r="C1035" s="359">
        <v>10.8</v>
      </c>
      <c r="D1035" s="357" t="s">
        <v>46331</v>
      </c>
      <c r="E1035" s="357" t="s">
        <v>46331</v>
      </c>
    </row>
    <row r="1036" spans="1:5" ht="15.6">
      <c r="A1036" s="358" t="s">
        <v>46332</v>
      </c>
      <c r="B1036" s="358" t="s">
        <v>46332</v>
      </c>
      <c r="C1036" s="359">
        <v>10.8</v>
      </c>
      <c r="D1036" s="357" t="s">
        <v>46331</v>
      </c>
      <c r="E1036" s="357" t="s">
        <v>46331</v>
      </c>
    </row>
    <row r="1037" spans="1:5" ht="15.6">
      <c r="A1037" s="358" t="s">
        <v>11646</v>
      </c>
      <c r="B1037" s="358" t="s">
        <v>11646</v>
      </c>
      <c r="C1037" s="359">
        <v>10.8</v>
      </c>
      <c r="D1037" s="357" t="s">
        <v>2824</v>
      </c>
      <c r="E1037" s="357" t="s">
        <v>2824</v>
      </c>
    </row>
    <row r="1038" spans="1:5" ht="15.6">
      <c r="A1038" s="358" t="s">
        <v>48311</v>
      </c>
      <c r="B1038" s="358" t="s">
        <v>48312</v>
      </c>
      <c r="C1038" s="359">
        <v>10.8</v>
      </c>
      <c r="D1038" s="357" t="s">
        <v>48310</v>
      </c>
      <c r="E1038" s="357" t="s">
        <v>48310</v>
      </c>
    </row>
    <row r="1039" spans="1:5" ht="15.6">
      <c r="A1039" s="358" t="s">
        <v>21757</v>
      </c>
      <c r="B1039" s="358" t="s">
        <v>21758</v>
      </c>
      <c r="C1039" s="359">
        <v>10.8</v>
      </c>
      <c r="D1039" s="357" t="s">
        <v>8869</v>
      </c>
      <c r="E1039" s="357" t="s">
        <v>8869</v>
      </c>
    </row>
    <row r="1040" spans="1:5" ht="15.6">
      <c r="A1040" s="358" t="s">
        <v>21757</v>
      </c>
      <c r="B1040" s="358" t="s">
        <v>21758</v>
      </c>
      <c r="C1040" s="359">
        <v>10.8</v>
      </c>
      <c r="D1040" s="357" t="s">
        <v>8869</v>
      </c>
      <c r="E1040" s="357" t="s">
        <v>8869</v>
      </c>
    </row>
    <row r="1041" spans="1:5" ht="15.6">
      <c r="A1041" s="358" t="s">
        <v>21757</v>
      </c>
      <c r="B1041" s="358" t="s">
        <v>21758</v>
      </c>
      <c r="C1041" s="359">
        <v>10.8</v>
      </c>
      <c r="D1041" s="357" t="s">
        <v>8869</v>
      </c>
      <c r="E1041" s="357" t="s">
        <v>8869</v>
      </c>
    </row>
    <row r="1042" spans="1:5" ht="15.6">
      <c r="A1042" s="358" t="s">
        <v>21757</v>
      </c>
      <c r="B1042" s="358" t="s">
        <v>21758</v>
      </c>
      <c r="C1042" s="359">
        <v>10.8</v>
      </c>
      <c r="D1042" s="357" t="s">
        <v>8869</v>
      </c>
      <c r="E1042" s="357" t="s">
        <v>8869</v>
      </c>
    </row>
    <row r="1043" spans="1:5" ht="15.6">
      <c r="A1043" s="358" t="s">
        <v>25393</v>
      </c>
      <c r="B1043" s="358" t="s">
        <v>25394</v>
      </c>
      <c r="C1043" s="359">
        <v>10.7</v>
      </c>
      <c r="D1043" s="357" t="s">
        <v>25392</v>
      </c>
      <c r="E1043" s="357" t="s">
        <v>25392</v>
      </c>
    </row>
    <row r="1044" spans="1:5" ht="15.6">
      <c r="A1044" s="358" t="s">
        <v>25393</v>
      </c>
      <c r="B1044" s="358" t="s">
        <v>25394</v>
      </c>
      <c r="C1044" s="359">
        <v>10.7</v>
      </c>
      <c r="D1044" s="357" t="s">
        <v>25392</v>
      </c>
      <c r="E1044" s="357" t="s">
        <v>25392</v>
      </c>
    </row>
    <row r="1045" spans="1:5" ht="15.6">
      <c r="A1045" s="358" t="s">
        <v>17042</v>
      </c>
      <c r="B1045" s="358" t="s">
        <v>17042</v>
      </c>
      <c r="C1045" s="359">
        <v>10.7</v>
      </c>
      <c r="D1045" s="357" t="s">
        <v>5922</v>
      </c>
      <c r="E1045" s="357" t="s">
        <v>5922</v>
      </c>
    </row>
    <row r="1046" spans="1:5" ht="15.6">
      <c r="A1046" s="358" t="s">
        <v>17042</v>
      </c>
      <c r="B1046" s="358" t="s">
        <v>17042</v>
      </c>
      <c r="C1046" s="359">
        <v>10.7</v>
      </c>
      <c r="D1046" s="357" t="s">
        <v>5922</v>
      </c>
      <c r="E1046" s="357" t="s">
        <v>5922</v>
      </c>
    </row>
    <row r="1047" spans="1:5" ht="15.6">
      <c r="A1047" s="358" t="s">
        <v>10238</v>
      </c>
      <c r="B1047" s="358" t="s">
        <v>10239</v>
      </c>
      <c r="C1047" s="359">
        <v>10.7</v>
      </c>
      <c r="D1047" s="357" t="s">
        <v>2172</v>
      </c>
      <c r="E1047" s="357" t="s">
        <v>2172</v>
      </c>
    </row>
    <row r="1048" spans="1:5" ht="15.6">
      <c r="A1048" s="358" t="s">
        <v>10238</v>
      </c>
      <c r="B1048" s="358" t="s">
        <v>10239</v>
      </c>
      <c r="C1048" s="359">
        <v>10.7</v>
      </c>
      <c r="D1048" s="357" t="s">
        <v>2172</v>
      </c>
      <c r="E1048" s="357" t="s">
        <v>2172</v>
      </c>
    </row>
    <row r="1049" spans="1:5" ht="15.6">
      <c r="A1049" s="358" t="s">
        <v>21928</v>
      </c>
      <c r="B1049" s="358" t="s">
        <v>21929</v>
      </c>
      <c r="C1049" s="359">
        <v>10.7</v>
      </c>
      <c r="D1049" s="357" t="s">
        <v>8583</v>
      </c>
      <c r="E1049" s="357" t="s">
        <v>8583</v>
      </c>
    </row>
    <row r="1050" spans="1:5" ht="15.6">
      <c r="A1050" s="358" t="s">
        <v>21928</v>
      </c>
      <c r="B1050" s="358" t="s">
        <v>21929</v>
      </c>
      <c r="C1050" s="359">
        <v>10.7</v>
      </c>
      <c r="D1050" s="357" t="s">
        <v>8583</v>
      </c>
      <c r="E1050" s="357" t="s">
        <v>8583</v>
      </c>
    </row>
    <row r="1051" spans="1:5" ht="15.6">
      <c r="A1051" s="358" t="s">
        <v>21928</v>
      </c>
      <c r="B1051" s="358" t="s">
        <v>21929</v>
      </c>
      <c r="C1051" s="359">
        <v>10.7</v>
      </c>
      <c r="D1051" s="357" t="s">
        <v>8583</v>
      </c>
      <c r="E1051" s="357" t="s">
        <v>8583</v>
      </c>
    </row>
    <row r="1052" spans="1:5" ht="15.6">
      <c r="A1052" s="358" t="s">
        <v>123</v>
      </c>
      <c r="B1052" s="358" t="s">
        <v>10341</v>
      </c>
      <c r="C1052" s="359">
        <v>10.7</v>
      </c>
      <c r="D1052" s="357" t="s">
        <v>2256</v>
      </c>
      <c r="E1052" s="357" t="s">
        <v>2256</v>
      </c>
    </row>
    <row r="1053" spans="1:5" ht="15.6">
      <c r="A1053" s="358" t="s">
        <v>123</v>
      </c>
      <c r="B1053" s="358" t="s">
        <v>10341</v>
      </c>
      <c r="C1053" s="359">
        <v>10.7</v>
      </c>
      <c r="D1053" s="357" t="s">
        <v>2256</v>
      </c>
      <c r="E1053" s="357" t="s">
        <v>2256</v>
      </c>
    </row>
    <row r="1054" spans="1:5" ht="15.6">
      <c r="A1054" s="358" t="s">
        <v>10262</v>
      </c>
      <c r="B1054" s="358" t="s">
        <v>54060</v>
      </c>
      <c r="C1054" s="359">
        <v>10.7</v>
      </c>
      <c r="D1054" s="357" t="s">
        <v>54059</v>
      </c>
      <c r="E1054" s="357" t="s">
        <v>54059</v>
      </c>
    </row>
    <row r="1055" spans="1:5" ht="15.6">
      <c r="A1055" s="358" t="s">
        <v>10262</v>
      </c>
      <c r="B1055" s="358" t="s">
        <v>54060</v>
      </c>
      <c r="C1055" s="359">
        <v>10.7</v>
      </c>
      <c r="D1055" s="357" t="s">
        <v>54059</v>
      </c>
      <c r="E1055" s="357" t="s">
        <v>54059</v>
      </c>
    </row>
    <row r="1056" spans="1:5" ht="15.6">
      <c r="A1056" s="358" t="s">
        <v>10262</v>
      </c>
      <c r="B1056" s="358" t="s">
        <v>60811</v>
      </c>
      <c r="C1056" s="359">
        <v>10.7</v>
      </c>
      <c r="D1056" s="357" t="s">
        <v>60810</v>
      </c>
      <c r="E1056" s="357" t="s">
        <v>60810</v>
      </c>
    </row>
    <row r="1057" spans="1:5" ht="15.6">
      <c r="A1057" s="358" t="s">
        <v>1057</v>
      </c>
      <c r="B1057" s="358" t="s">
        <v>18864</v>
      </c>
      <c r="C1057" s="359">
        <v>10.7</v>
      </c>
      <c r="D1057" s="357" t="s">
        <v>6330</v>
      </c>
      <c r="E1057" s="357" t="s">
        <v>6330</v>
      </c>
    </row>
    <row r="1058" spans="1:5" ht="15.6">
      <c r="A1058" s="358" t="s">
        <v>1057</v>
      </c>
      <c r="B1058" s="358" t="s">
        <v>18864</v>
      </c>
      <c r="C1058" s="359">
        <v>10.7</v>
      </c>
      <c r="D1058" s="357" t="s">
        <v>6330</v>
      </c>
      <c r="E1058" s="357" t="s">
        <v>6330</v>
      </c>
    </row>
    <row r="1059" spans="1:5" ht="15.6">
      <c r="A1059" s="358" t="s">
        <v>1057</v>
      </c>
      <c r="B1059" s="358" t="s">
        <v>18864</v>
      </c>
      <c r="C1059" s="359">
        <v>10.7</v>
      </c>
      <c r="D1059" s="357" t="s">
        <v>6330</v>
      </c>
      <c r="E1059" s="357" t="s">
        <v>6330</v>
      </c>
    </row>
    <row r="1060" spans="1:5" ht="15.6">
      <c r="A1060" s="358" t="s">
        <v>38861</v>
      </c>
      <c r="B1060" s="358" t="s">
        <v>38862</v>
      </c>
      <c r="C1060" s="359">
        <v>10.7</v>
      </c>
      <c r="D1060" s="357" t="s">
        <v>38860</v>
      </c>
      <c r="E1060" s="357" t="s">
        <v>38860</v>
      </c>
    </row>
    <row r="1061" spans="1:5" ht="15.6">
      <c r="A1061" s="358" t="s">
        <v>1500</v>
      </c>
      <c r="B1061" s="358" t="s">
        <v>20828</v>
      </c>
      <c r="C1061" s="359">
        <v>10.7</v>
      </c>
      <c r="D1061" s="357" t="s">
        <v>8030</v>
      </c>
      <c r="E1061" s="357" t="s">
        <v>8030</v>
      </c>
    </row>
    <row r="1062" spans="1:5" ht="15.6">
      <c r="A1062" s="358" t="s">
        <v>1500</v>
      </c>
      <c r="B1062" s="358" t="s">
        <v>20828</v>
      </c>
      <c r="C1062" s="359">
        <v>10.7</v>
      </c>
      <c r="D1062" s="357" t="s">
        <v>8030</v>
      </c>
      <c r="E1062" s="357" t="s">
        <v>8030</v>
      </c>
    </row>
    <row r="1063" spans="1:5" ht="15.6">
      <c r="A1063" s="358" t="s">
        <v>1500</v>
      </c>
      <c r="B1063" s="358" t="s">
        <v>20828</v>
      </c>
      <c r="C1063" s="359">
        <v>10.7</v>
      </c>
      <c r="D1063" s="357" t="s">
        <v>8030</v>
      </c>
      <c r="E1063" s="357" t="s">
        <v>8030</v>
      </c>
    </row>
    <row r="1064" spans="1:5" ht="15.6">
      <c r="A1064" s="358" t="s">
        <v>18978</v>
      </c>
      <c r="B1064" s="358" t="s">
        <v>18979</v>
      </c>
      <c r="C1064" s="359">
        <v>10.7</v>
      </c>
      <c r="D1064" s="357" t="s">
        <v>6497</v>
      </c>
      <c r="E1064" s="357" t="s">
        <v>6497</v>
      </c>
    </row>
    <row r="1065" spans="1:5" ht="15.6">
      <c r="A1065" s="358" t="s">
        <v>28485</v>
      </c>
      <c r="B1065" s="358" t="s">
        <v>28485</v>
      </c>
      <c r="C1065" s="359">
        <v>10.7</v>
      </c>
      <c r="D1065" s="357" t="s">
        <v>28484</v>
      </c>
      <c r="E1065" s="357" t="s">
        <v>28484</v>
      </c>
    </row>
    <row r="1066" spans="1:5" ht="15.6">
      <c r="A1066" s="358" t="s">
        <v>37649</v>
      </c>
      <c r="B1066" s="358" t="s">
        <v>37650</v>
      </c>
      <c r="C1066" s="359">
        <v>10.6</v>
      </c>
      <c r="D1066" s="357" t="s">
        <v>37648</v>
      </c>
      <c r="E1066" s="357" t="s">
        <v>37648</v>
      </c>
    </row>
    <row r="1067" spans="1:5" ht="15.6">
      <c r="A1067" s="358" t="s">
        <v>21886</v>
      </c>
      <c r="B1067" s="358" t="s">
        <v>21886</v>
      </c>
      <c r="C1067" s="359">
        <v>10.6</v>
      </c>
      <c r="D1067" s="357" t="s">
        <v>8513</v>
      </c>
      <c r="E1067" s="357" t="s">
        <v>8513</v>
      </c>
    </row>
    <row r="1068" spans="1:5" ht="15.6">
      <c r="A1068" s="358" t="s">
        <v>40977</v>
      </c>
      <c r="B1068" s="358" t="s">
        <v>40978</v>
      </c>
      <c r="C1068" s="359">
        <v>10.6</v>
      </c>
      <c r="D1068" s="357" t="s">
        <v>40976</v>
      </c>
      <c r="E1068" s="357" t="s">
        <v>40976</v>
      </c>
    </row>
    <row r="1069" spans="1:5" ht="15.6">
      <c r="A1069" s="358" t="s">
        <v>31394</v>
      </c>
      <c r="B1069" s="358" t="s">
        <v>31395</v>
      </c>
      <c r="C1069" s="359">
        <v>10.6</v>
      </c>
      <c r="D1069" s="357" t="s">
        <v>31393</v>
      </c>
      <c r="E1069" s="357" t="s">
        <v>31393</v>
      </c>
    </row>
    <row r="1070" spans="1:5" ht="15.6">
      <c r="A1070" s="358" t="s">
        <v>31394</v>
      </c>
      <c r="B1070" s="358" t="s">
        <v>31395</v>
      </c>
      <c r="C1070" s="359">
        <v>10.6</v>
      </c>
      <c r="D1070" s="357" t="s">
        <v>31393</v>
      </c>
      <c r="E1070" s="357" t="s">
        <v>31393</v>
      </c>
    </row>
    <row r="1071" spans="1:5" ht="15.6">
      <c r="A1071" s="358" t="s">
        <v>16512</v>
      </c>
      <c r="B1071" s="358" t="s">
        <v>16513</v>
      </c>
      <c r="C1071" s="359">
        <v>10.6</v>
      </c>
      <c r="D1071" s="357" t="s">
        <v>5882</v>
      </c>
      <c r="E1071" s="357" t="s">
        <v>5882</v>
      </c>
    </row>
    <row r="1072" spans="1:5" ht="15.6">
      <c r="A1072" s="358" t="s">
        <v>16512</v>
      </c>
      <c r="B1072" s="358" t="s">
        <v>16513</v>
      </c>
      <c r="C1072" s="359">
        <v>10.6</v>
      </c>
      <c r="D1072" s="357" t="s">
        <v>5882</v>
      </c>
      <c r="E1072" s="357" t="s">
        <v>5882</v>
      </c>
    </row>
    <row r="1073" spans="1:5" ht="15.6">
      <c r="A1073" s="358" t="s">
        <v>16512</v>
      </c>
      <c r="B1073" s="358" t="s">
        <v>16513</v>
      </c>
      <c r="C1073" s="359">
        <v>10.6</v>
      </c>
      <c r="D1073" s="357" t="s">
        <v>5882</v>
      </c>
      <c r="E1073" s="357" t="s">
        <v>5882</v>
      </c>
    </row>
    <row r="1074" spans="1:5" ht="15.6">
      <c r="A1074" s="358" t="s">
        <v>10262</v>
      </c>
      <c r="B1074" s="358" t="s">
        <v>40046</v>
      </c>
      <c r="C1074" s="359">
        <v>10.6</v>
      </c>
      <c r="D1074" s="357" t="s">
        <v>40045</v>
      </c>
      <c r="E1074" s="357" t="s">
        <v>40045</v>
      </c>
    </row>
    <row r="1075" spans="1:5" ht="15.6">
      <c r="A1075" s="358" t="s">
        <v>19221</v>
      </c>
      <c r="B1075" s="358" t="s">
        <v>19221</v>
      </c>
      <c r="C1075" s="359">
        <v>10.6</v>
      </c>
      <c r="D1075" s="357" t="s">
        <v>6855</v>
      </c>
      <c r="E1075" s="357" t="s">
        <v>6855</v>
      </c>
    </row>
    <row r="1076" spans="1:5" ht="15.6">
      <c r="A1076" s="358" t="s">
        <v>19221</v>
      </c>
      <c r="B1076" s="358" t="s">
        <v>19221</v>
      </c>
      <c r="C1076" s="359">
        <v>10.6</v>
      </c>
      <c r="D1076" s="357" t="s">
        <v>6855</v>
      </c>
      <c r="E1076" s="357" t="s">
        <v>6855</v>
      </c>
    </row>
    <row r="1077" spans="1:5" ht="15.6">
      <c r="A1077" s="358" t="s">
        <v>19221</v>
      </c>
      <c r="B1077" s="358" t="s">
        <v>19221</v>
      </c>
      <c r="C1077" s="359">
        <v>10.6</v>
      </c>
      <c r="D1077" s="357" t="s">
        <v>6855</v>
      </c>
      <c r="E1077" s="357" t="s">
        <v>6855</v>
      </c>
    </row>
    <row r="1078" spans="1:5" ht="15.6">
      <c r="A1078" s="358" t="s">
        <v>10262</v>
      </c>
      <c r="B1078" s="358" t="s">
        <v>14271</v>
      </c>
      <c r="C1078" s="359">
        <v>10.6</v>
      </c>
      <c r="D1078" s="357" t="s">
        <v>4566</v>
      </c>
      <c r="E1078" s="357" t="s">
        <v>4566</v>
      </c>
    </row>
    <row r="1079" spans="1:5" ht="15.6">
      <c r="A1079" s="358" t="s">
        <v>1148</v>
      </c>
      <c r="B1079" s="358" t="s">
        <v>17809</v>
      </c>
      <c r="C1079" s="359">
        <v>10.6</v>
      </c>
      <c r="D1079" s="357" t="s">
        <v>6666</v>
      </c>
      <c r="E1079" s="357" t="s">
        <v>6666</v>
      </c>
    </row>
    <row r="1080" spans="1:5" ht="15.6">
      <c r="A1080" s="358" t="s">
        <v>1148</v>
      </c>
      <c r="B1080" s="358" t="s">
        <v>17809</v>
      </c>
      <c r="C1080" s="359">
        <v>10.6</v>
      </c>
      <c r="D1080" s="357" t="s">
        <v>6666</v>
      </c>
      <c r="E1080" s="357" t="s">
        <v>6666</v>
      </c>
    </row>
    <row r="1081" spans="1:5" ht="15.6">
      <c r="A1081" s="358" t="s">
        <v>21739</v>
      </c>
      <c r="B1081" s="358" t="s">
        <v>21740</v>
      </c>
      <c r="C1081" s="359">
        <v>10.6</v>
      </c>
      <c r="D1081" s="357" t="s">
        <v>8849</v>
      </c>
      <c r="E1081" s="357" t="s">
        <v>8849</v>
      </c>
    </row>
    <row r="1082" spans="1:5" ht="15.6">
      <c r="A1082" s="358" t="s">
        <v>830</v>
      </c>
      <c r="B1082" s="358" t="s">
        <v>15363</v>
      </c>
      <c r="C1082" s="359">
        <v>10.6</v>
      </c>
      <c r="D1082" s="357" t="s">
        <v>5154</v>
      </c>
      <c r="E1082" s="357" t="s">
        <v>5154</v>
      </c>
    </row>
    <row r="1083" spans="1:5" ht="15.6">
      <c r="A1083" s="358" t="s">
        <v>830</v>
      </c>
      <c r="B1083" s="358" t="s">
        <v>15363</v>
      </c>
      <c r="C1083" s="359">
        <v>10.6</v>
      </c>
      <c r="D1083" s="357" t="s">
        <v>5154</v>
      </c>
      <c r="E1083" s="357" t="s">
        <v>5154</v>
      </c>
    </row>
    <row r="1084" spans="1:5" ht="15.6">
      <c r="A1084" s="358" t="s">
        <v>12589</v>
      </c>
      <c r="B1084" s="358" t="s">
        <v>12590</v>
      </c>
      <c r="C1084" s="359">
        <v>10.6</v>
      </c>
      <c r="D1084" s="357" t="s">
        <v>3511</v>
      </c>
      <c r="E1084" s="357" t="s">
        <v>3511</v>
      </c>
    </row>
    <row r="1085" spans="1:5" ht="15.6">
      <c r="A1085" s="358" t="s">
        <v>18539</v>
      </c>
      <c r="B1085" s="358" t="s">
        <v>18540</v>
      </c>
      <c r="C1085" s="359">
        <v>10.6</v>
      </c>
      <c r="D1085" s="357" t="s">
        <v>7222</v>
      </c>
      <c r="E1085" s="357" t="s">
        <v>7222</v>
      </c>
    </row>
    <row r="1086" spans="1:5" ht="15.6">
      <c r="A1086" s="358" t="s">
        <v>16123</v>
      </c>
      <c r="B1086" s="358" t="s">
        <v>16124</v>
      </c>
      <c r="C1086" s="359">
        <v>10.6</v>
      </c>
      <c r="D1086" s="357" t="s">
        <v>5513</v>
      </c>
      <c r="E1086" s="357" t="s">
        <v>5513</v>
      </c>
    </row>
    <row r="1087" spans="1:5" ht="15.6">
      <c r="A1087" s="358" t="s">
        <v>544</v>
      </c>
      <c r="B1087" s="358" t="s">
        <v>13130</v>
      </c>
      <c r="C1087" s="359">
        <v>10.6</v>
      </c>
      <c r="D1087" s="357" t="s">
        <v>4034</v>
      </c>
      <c r="E1087" s="357" t="s">
        <v>4034</v>
      </c>
    </row>
    <row r="1088" spans="1:5" ht="15.6">
      <c r="A1088" s="358" t="s">
        <v>544</v>
      </c>
      <c r="B1088" s="358" t="s">
        <v>13130</v>
      </c>
      <c r="C1088" s="359">
        <v>10.6</v>
      </c>
      <c r="D1088" s="357" t="s">
        <v>4034</v>
      </c>
      <c r="E1088" s="357" t="s">
        <v>4034</v>
      </c>
    </row>
    <row r="1089" spans="1:5" ht="15.6">
      <c r="A1089" s="358" t="s">
        <v>17162</v>
      </c>
      <c r="B1089" s="358" t="s">
        <v>17163</v>
      </c>
      <c r="C1089" s="359">
        <v>10.5</v>
      </c>
      <c r="D1089" s="357" t="s">
        <v>7452</v>
      </c>
      <c r="E1089" s="357" t="s">
        <v>7452</v>
      </c>
    </row>
    <row r="1090" spans="1:5" ht="15.6">
      <c r="A1090" s="358" t="s">
        <v>465</v>
      </c>
      <c r="B1090" s="358" t="s">
        <v>465</v>
      </c>
      <c r="C1090" s="359">
        <v>10.5</v>
      </c>
      <c r="D1090" s="357" t="s">
        <v>3690</v>
      </c>
      <c r="E1090" s="357" t="s">
        <v>3690</v>
      </c>
    </row>
    <row r="1091" spans="1:5" ht="15.6">
      <c r="A1091" s="358" t="s">
        <v>465</v>
      </c>
      <c r="B1091" s="358" t="s">
        <v>465</v>
      </c>
      <c r="C1091" s="359">
        <v>10.5</v>
      </c>
      <c r="D1091" s="357" t="s">
        <v>3690</v>
      </c>
      <c r="E1091" s="357" t="s">
        <v>3690</v>
      </c>
    </row>
    <row r="1092" spans="1:5" ht="15.6">
      <c r="A1092" s="358" t="s">
        <v>19880</v>
      </c>
      <c r="B1092" s="358" t="s">
        <v>19881</v>
      </c>
      <c r="C1092" s="359">
        <v>10.5</v>
      </c>
      <c r="D1092" s="357" t="s">
        <v>7607</v>
      </c>
      <c r="E1092" s="357" t="s">
        <v>7607</v>
      </c>
    </row>
    <row r="1093" spans="1:5" ht="15.6">
      <c r="A1093" s="358" t="s">
        <v>19880</v>
      </c>
      <c r="B1093" s="358" t="s">
        <v>19881</v>
      </c>
      <c r="C1093" s="359">
        <v>10.5</v>
      </c>
      <c r="D1093" s="357" t="s">
        <v>7607</v>
      </c>
      <c r="E1093" s="357" t="s">
        <v>7607</v>
      </c>
    </row>
    <row r="1094" spans="1:5" ht="15.6">
      <c r="A1094" s="358" t="s">
        <v>60813</v>
      </c>
      <c r="B1094" s="358" t="s">
        <v>60814</v>
      </c>
      <c r="C1094" s="359">
        <v>10.5</v>
      </c>
      <c r="D1094" s="357" t="s">
        <v>60812</v>
      </c>
      <c r="E1094" s="357" t="s">
        <v>60812</v>
      </c>
    </row>
    <row r="1095" spans="1:5" ht="15.6">
      <c r="A1095" s="358" t="s">
        <v>1781</v>
      </c>
      <c r="B1095" s="358" t="s">
        <v>22037</v>
      </c>
      <c r="C1095" s="359">
        <v>10.5</v>
      </c>
      <c r="D1095" s="357" t="s">
        <v>8794</v>
      </c>
      <c r="E1095" s="357" t="s">
        <v>8794</v>
      </c>
    </row>
    <row r="1096" spans="1:5" ht="15.6">
      <c r="A1096" s="358" t="s">
        <v>60816</v>
      </c>
      <c r="B1096" s="358" t="s">
        <v>60817</v>
      </c>
      <c r="C1096" s="359">
        <v>10.4</v>
      </c>
      <c r="D1096" s="357" t="s">
        <v>60815</v>
      </c>
      <c r="E1096" s="357" t="s">
        <v>60815</v>
      </c>
    </row>
    <row r="1097" spans="1:5" ht="15.6">
      <c r="A1097" s="358" t="s">
        <v>38304</v>
      </c>
      <c r="B1097" s="358" t="s">
        <v>38305</v>
      </c>
      <c r="C1097" s="359">
        <v>10.4</v>
      </c>
      <c r="D1097" s="357" t="s">
        <v>38303</v>
      </c>
      <c r="E1097" s="357" t="s">
        <v>38303</v>
      </c>
    </row>
    <row r="1098" spans="1:5" ht="15.6">
      <c r="A1098" s="358" t="s">
        <v>1482</v>
      </c>
      <c r="B1098" s="358" t="s">
        <v>20273</v>
      </c>
      <c r="C1098" s="359">
        <v>10.4</v>
      </c>
      <c r="D1098" s="357" t="s">
        <v>7978</v>
      </c>
      <c r="E1098" s="357" t="s">
        <v>7978</v>
      </c>
    </row>
    <row r="1099" spans="1:5" ht="15.6">
      <c r="A1099" s="358" t="s">
        <v>1482</v>
      </c>
      <c r="B1099" s="358" t="s">
        <v>20273</v>
      </c>
      <c r="C1099" s="359">
        <v>10.4</v>
      </c>
      <c r="D1099" s="357" t="s">
        <v>7978</v>
      </c>
      <c r="E1099" s="357" t="s">
        <v>7978</v>
      </c>
    </row>
    <row r="1100" spans="1:5" ht="15.6">
      <c r="A1100" s="358" t="s">
        <v>1482</v>
      </c>
      <c r="B1100" s="358" t="s">
        <v>20273</v>
      </c>
      <c r="C1100" s="359">
        <v>10.4</v>
      </c>
      <c r="D1100" s="357" t="s">
        <v>7978</v>
      </c>
      <c r="E1100" s="357" t="s">
        <v>7978</v>
      </c>
    </row>
    <row r="1101" spans="1:5" ht="15.6">
      <c r="A1101" s="358" t="s">
        <v>600</v>
      </c>
      <c r="B1101" s="358" t="s">
        <v>13890</v>
      </c>
      <c r="C1101" s="359">
        <v>10.4</v>
      </c>
      <c r="D1101" s="357" t="s">
        <v>599</v>
      </c>
      <c r="E1101" s="357" t="s">
        <v>599</v>
      </c>
    </row>
    <row r="1102" spans="1:5" ht="15.6">
      <c r="A1102" s="358" t="s">
        <v>10262</v>
      </c>
      <c r="B1102" s="358" t="s">
        <v>60819</v>
      </c>
      <c r="C1102" s="359">
        <v>10.4</v>
      </c>
      <c r="D1102" s="357" t="s">
        <v>60818</v>
      </c>
      <c r="E1102" s="357" t="s">
        <v>60818</v>
      </c>
    </row>
    <row r="1103" spans="1:5" ht="15.6">
      <c r="A1103" s="358" t="s">
        <v>10262</v>
      </c>
      <c r="B1103" s="358" t="s">
        <v>60819</v>
      </c>
      <c r="C1103" s="359">
        <v>10.4</v>
      </c>
      <c r="D1103" s="357" t="s">
        <v>60818</v>
      </c>
      <c r="E1103" s="357" t="s">
        <v>60818</v>
      </c>
    </row>
    <row r="1104" spans="1:5" ht="15.6">
      <c r="A1104" s="358" t="s">
        <v>10262</v>
      </c>
      <c r="B1104" s="358" t="s">
        <v>60819</v>
      </c>
      <c r="C1104" s="359">
        <v>10.4</v>
      </c>
      <c r="D1104" s="357" t="s">
        <v>60818</v>
      </c>
      <c r="E1104" s="357" t="s">
        <v>60818</v>
      </c>
    </row>
    <row r="1105" spans="1:5" ht="15.6">
      <c r="A1105" s="358" t="s">
        <v>766</v>
      </c>
      <c r="B1105" s="358" t="s">
        <v>15057</v>
      </c>
      <c r="C1105" s="359">
        <v>10.4</v>
      </c>
      <c r="D1105" s="357" t="s">
        <v>15056</v>
      </c>
      <c r="E1105" s="357" t="s">
        <v>15056</v>
      </c>
    </row>
    <row r="1106" spans="1:5" ht="15.6">
      <c r="A1106" s="358" t="s">
        <v>766</v>
      </c>
      <c r="B1106" s="358" t="s">
        <v>15057</v>
      </c>
      <c r="C1106" s="359">
        <v>10.4</v>
      </c>
      <c r="D1106" s="357" t="s">
        <v>15056</v>
      </c>
      <c r="E1106" s="357" t="s">
        <v>15056</v>
      </c>
    </row>
    <row r="1107" spans="1:5" ht="15.6">
      <c r="A1107" s="358" t="s">
        <v>766</v>
      </c>
      <c r="B1107" s="358" t="s">
        <v>15057</v>
      </c>
      <c r="C1107" s="359">
        <v>10.4</v>
      </c>
      <c r="D1107" s="357" t="s">
        <v>15056</v>
      </c>
      <c r="E1107" s="357" t="s">
        <v>15056</v>
      </c>
    </row>
    <row r="1108" spans="1:5" ht="15.6">
      <c r="A1108" s="358" t="s">
        <v>132</v>
      </c>
      <c r="B1108" s="358" t="s">
        <v>10391</v>
      </c>
      <c r="C1108" s="359">
        <v>10.4</v>
      </c>
      <c r="D1108" s="357" t="s">
        <v>2298</v>
      </c>
      <c r="E1108" s="357" t="s">
        <v>2298</v>
      </c>
    </row>
    <row r="1109" spans="1:5" ht="15.6">
      <c r="A1109" s="358" t="s">
        <v>132</v>
      </c>
      <c r="B1109" s="358" t="s">
        <v>10391</v>
      </c>
      <c r="C1109" s="359">
        <v>10.4</v>
      </c>
      <c r="D1109" s="357" t="s">
        <v>2298</v>
      </c>
      <c r="E1109" s="357" t="s">
        <v>2298</v>
      </c>
    </row>
    <row r="1110" spans="1:5" ht="15.6">
      <c r="A1110" s="358" t="s">
        <v>117</v>
      </c>
      <c r="B1110" s="358" t="s">
        <v>11223</v>
      </c>
      <c r="C1110" s="359">
        <v>10.4</v>
      </c>
      <c r="D1110" s="357" t="s">
        <v>2224</v>
      </c>
      <c r="E1110" s="357" t="s">
        <v>2224</v>
      </c>
    </row>
    <row r="1111" spans="1:5" ht="15.6">
      <c r="A1111" s="358" t="s">
        <v>117</v>
      </c>
      <c r="B1111" s="358" t="s">
        <v>11223</v>
      </c>
      <c r="C1111" s="359">
        <v>10.4</v>
      </c>
      <c r="D1111" s="357" t="s">
        <v>2224</v>
      </c>
      <c r="E1111" s="357" t="s">
        <v>2224</v>
      </c>
    </row>
    <row r="1112" spans="1:5" ht="15.6">
      <c r="A1112" s="358" t="s">
        <v>1862</v>
      </c>
      <c r="B1112" s="358" t="s">
        <v>22260</v>
      </c>
      <c r="C1112" s="359">
        <v>10.4</v>
      </c>
      <c r="D1112" s="357" t="s">
        <v>9045</v>
      </c>
      <c r="E1112" s="357" t="s">
        <v>9045</v>
      </c>
    </row>
    <row r="1113" spans="1:5" ht="15.6">
      <c r="A1113" s="358" t="s">
        <v>1862</v>
      </c>
      <c r="B1113" s="358" t="s">
        <v>22260</v>
      </c>
      <c r="C1113" s="359">
        <v>10.4</v>
      </c>
      <c r="D1113" s="357" t="s">
        <v>9045</v>
      </c>
      <c r="E1113" s="357" t="s">
        <v>9045</v>
      </c>
    </row>
    <row r="1114" spans="1:5" ht="15.6">
      <c r="A1114" s="358" t="s">
        <v>10262</v>
      </c>
      <c r="B1114" s="358" t="s">
        <v>13379</v>
      </c>
      <c r="C1114" s="359">
        <v>10.4</v>
      </c>
      <c r="D1114" s="357" t="s">
        <v>3565</v>
      </c>
      <c r="E1114" s="357" t="s">
        <v>3565</v>
      </c>
    </row>
    <row r="1115" spans="1:5" ht="15.6">
      <c r="A1115" s="358" t="s">
        <v>10262</v>
      </c>
      <c r="B1115" s="358" t="s">
        <v>60821</v>
      </c>
      <c r="C1115" s="359">
        <v>10.4</v>
      </c>
      <c r="D1115" s="357" t="s">
        <v>60820</v>
      </c>
      <c r="E1115" s="357" t="s">
        <v>60820</v>
      </c>
    </row>
    <row r="1116" spans="1:5" ht="15.6">
      <c r="A1116" s="358" t="s">
        <v>12167</v>
      </c>
      <c r="B1116" s="358" t="s">
        <v>12168</v>
      </c>
      <c r="C1116" s="359">
        <v>10.3</v>
      </c>
      <c r="D1116" s="357" t="s">
        <v>3395</v>
      </c>
      <c r="E1116" s="357" t="s">
        <v>3395</v>
      </c>
    </row>
    <row r="1117" spans="1:5" ht="15.6">
      <c r="A1117" s="358" t="s">
        <v>130</v>
      </c>
      <c r="B1117" s="358" t="s">
        <v>10361</v>
      </c>
      <c r="C1117" s="359">
        <v>10.3</v>
      </c>
      <c r="D1117" s="357" t="s">
        <v>2275</v>
      </c>
      <c r="E1117" s="357" t="s">
        <v>2275</v>
      </c>
    </row>
    <row r="1118" spans="1:5" ht="15.6">
      <c r="A1118" s="358" t="s">
        <v>130</v>
      </c>
      <c r="B1118" s="358" t="s">
        <v>10361</v>
      </c>
      <c r="C1118" s="359">
        <v>10.3</v>
      </c>
      <c r="D1118" s="357" t="s">
        <v>2275</v>
      </c>
      <c r="E1118" s="357" t="s">
        <v>2275</v>
      </c>
    </row>
    <row r="1119" spans="1:5" ht="15.6">
      <c r="A1119" s="358" t="s">
        <v>130</v>
      </c>
      <c r="B1119" s="358" t="s">
        <v>10361</v>
      </c>
      <c r="C1119" s="359">
        <v>10.3</v>
      </c>
      <c r="D1119" s="357" t="s">
        <v>2275</v>
      </c>
      <c r="E1119" s="357" t="s">
        <v>2275</v>
      </c>
    </row>
    <row r="1120" spans="1:5" ht="15.6">
      <c r="A1120" s="358" t="s">
        <v>14354</v>
      </c>
      <c r="B1120" s="358" t="s">
        <v>14355</v>
      </c>
      <c r="C1120" s="359">
        <v>10.3</v>
      </c>
      <c r="D1120" s="357" t="s">
        <v>4622</v>
      </c>
      <c r="E1120" s="357" t="s">
        <v>4622</v>
      </c>
    </row>
    <row r="1121" spans="1:5" ht="15.6">
      <c r="A1121" s="358" t="s">
        <v>31415</v>
      </c>
      <c r="B1121" s="358" t="s">
        <v>31416</v>
      </c>
      <c r="C1121" s="359">
        <v>10.3</v>
      </c>
      <c r="D1121" s="357" t="s">
        <v>31414</v>
      </c>
      <c r="E1121" s="357" t="s">
        <v>31414</v>
      </c>
    </row>
    <row r="1122" spans="1:5" ht="15.6">
      <c r="A1122" s="358" t="s">
        <v>295</v>
      </c>
      <c r="B1122" s="358" t="s">
        <v>12329</v>
      </c>
      <c r="C1122" s="359">
        <v>10.3</v>
      </c>
      <c r="D1122" s="357" t="s">
        <v>12328</v>
      </c>
      <c r="E1122" s="357" t="s">
        <v>12328</v>
      </c>
    </row>
    <row r="1123" spans="1:5" ht="15.6">
      <c r="A1123" s="358" t="s">
        <v>295</v>
      </c>
      <c r="B1123" s="358" t="s">
        <v>12329</v>
      </c>
      <c r="C1123" s="359">
        <v>10.3</v>
      </c>
      <c r="D1123" s="357" t="s">
        <v>12328</v>
      </c>
      <c r="E1123" s="357" t="s">
        <v>12328</v>
      </c>
    </row>
    <row r="1124" spans="1:5" ht="15.6">
      <c r="A1124" s="358" t="s">
        <v>23118</v>
      </c>
      <c r="B1124" s="358" t="s">
        <v>23119</v>
      </c>
      <c r="C1124" s="359">
        <v>10.3</v>
      </c>
      <c r="D1124" s="357" t="s">
        <v>9477</v>
      </c>
      <c r="E1124" s="357" t="s">
        <v>9477</v>
      </c>
    </row>
    <row r="1125" spans="1:5" ht="15.6">
      <c r="A1125" s="358" t="s">
        <v>23118</v>
      </c>
      <c r="B1125" s="358" t="s">
        <v>23119</v>
      </c>
      <c r="C1125" s="359">
        <v>10.3</v>
      </c>
      <c r="D1125" s="357" t="s">
        <v>9477</v>
      </c>
      <c r="E1125" s="357" t="s">
        <v>9477</v>
      </c>
    </row>
    <row r="1126" spans="1:5" ht="15.6">
      <c r="A1126" s="358" t="s">
        <v>14191</v>
      </c>
      <c r="B1126" s="358" t="s">
        <v>14192</v>
      </c>
      <c r="C1126" s="359">
        <v>10.3</v>
      </c>
      <c r="D1126" s="357" t="s">
        <v>4476</v>
      </c>
      <c r="E1126" s="357" t="s">
        <v>4476</v>
      </c>
    </row>
    <row r="1127" spans="1:5" ht="15.6">
      <c r="A1127" s="358" t="s">
        <v>14191</v>
      </c>
      <c r="B1127" s="358" t="s">
        <v>14192</v>
      </c>
      <c r="C1127" s="359">
        <v>10.3</v>
      </c>
      <c r="D1127" s="357" t="s">
        <v>4476</v>
      </c>
      <c r="E1127" s="357" t="s">
        <v>4476</v>
      </c>
    </row>
    <row r="1128" spans="1:5" ht="15.6">
      <c r="A1128" s="358" t="s">
        <v>15983</v>
      </c>
      <c r="B1128" s="358" t="s">
        <v>15984</v>
      </c>
      <c r="C1128" s="359">
        <v>10.3</v>
      </c>
      <c r="D1128" s="357" t="s">
        <v>5459</v>
      </c>
      <c r="E1128" s="357" t="s">
        <v>5459</v>
      </c>
    </row>
    <row r="1129" spans="1:5" ht="15.6">
      <c r="A1129" s="358" t="s">
        <v>15983</v>
      </c>
      <c r="B1129" s="358" t="s">
        <v>15984</v>
      </c>
      <c r="C1129" s="359">
        <v>10.3</v>
      </c>
      <c r="D1129" s="357" t="s">
        <v>5459</v>
      </c>
      <c r="E1129" s="357" t="s">
        <v>5459</v>
      </c>
    </row>
    <row r="1130" spans="1:5" ht="15.6">
      <c r="A1130" s="358" t="s">
        <v>13047</v>
      </c>
      <c r="B1130" s="358" t="s">
        <v>13048</v>
      </c>
      <c r="C1130" s="359">
        <v>10.3</v>
      </c>
      <c r="D1130" s="357" t="s">
        <v>3934</v>
      </c>
      <c r="E1130" s="357" t="s">
        <v>3934</v>
      </c>
    </row>
    <row r="1131" spans="1:5" ht="15.6">
      <c r="A1131" s="358" t="s">
        <v>13047</v>
      </c>
      <c r="B1131" s="358" t="s">
        <v>13048</v>
      </c>
      <c r="C1131" s="359">
        <v>10.3</v>
      </c>
      <c r="D1131" s="357" t="s">
        <v>3934</v>
      </c>
      <c r="E1131" s="357" t="s">
        <v>3934</v>
      </c>
    </row>
    <row r="1132" spans="1:5" ht="15.6">
      <c r="A1132" s="358" t="s">
        <v>1080</v>
      </c>
      <c r="B1132" s="358" t="s">
        <v>18924</v>
      </c>
      <c r="C1132" s="359">
        <v>10.3</v>
      </c>
      <c r="D1132" s="357" t="s">
        <v>6423</v>
      </c>
      <c r="E1132" s="357" t="s">
        <v>6423</v>
      </c>
    </row>
    <row r="1133" spans="1:5" ht="15.6">
      <c r="A1133" s="358" t="s">
        <v>16031</v>
      </c>
      <c r="B1133" s="358" t="s">
        <v>16032</v>
      </c>
      <c r="C1133" s="359">
        <v>10.3</v>
      </c>
      <c r="D1133" s="357" t="s">
        <v>5451</v>
      </c>
      <c r="E1133" s="357" t="s">
        <v>5451</v>
      </c>
    </row>
    <row r="1134" spans="1:5" ht="15.6">
      <c r="A1134" s="358" t="s">
        <v>16031</v>
      </c>
      <c r="B1134" s="358" t="s">
        <v>16032</v>
      </c>
      <c r="C1134" s="359">
        <v>10.3</v>
      </c>
      <c r="D1134" s="357" t="s">
        <v>5451</v>
      </c>
      <c r="E1134" s="357" t="s">
        <v>5451</v>
      </c>
    </row>
    <row r="1135" spans="1:5" ht="15.6">
      <c r="A1135" s="358" t="s">
        <v>16031</v>
      </c>
      <c r="B1135" s="358" t="s">
        <v>16032</v>
      </c>
      <c r="C1135" s="359">
        <v>10.3</v>
      </c>
      <c r="D1135" s="357" t="s">
        <v>5451</v>
      </c>
      <c r="E1135" s="357" t="s">
        <v>5451</v>
      </c>
    </row>
    <row r="1136" spans="1:5" ht="15.6">
      <c r="A1136" s="358" t="s">
        <v>535</v>
      </c>
      <c r="B1136" s="358" t="s">
        <v>13103</v>
      </c>
      <c r="C1136" s="359">
        <v>10.3</v>
      </c>
      <c r="D1136" s="357" t="s">
        <v>4010</v>
      </c>
      <c r="E1136" s="357" t="s">
        <v>4010</v>
      </c>
    </row>
    <row r="1137" spans="1:5" ht="15.6">
      <c r="A1137" s="358" t="s">
        <v>535</v>
      </c>
      <c r="B1137" s="358" t="s">
        <v>13103</v>
      </c>
      <c r="C1137" s="359">
        <v>10.3</v>
      </c>
      <c r="D1137" s="357" t="s">
        <v>4010</v>
      </c>
      <c r="E1137" s="357" t="s">
        <v>4010</v>
      </c>
    </row>
    <row r="1138" spans="1:5" ht="15.6">
      <c r="A1138" s="358" t="s">
        <v>16349</v>
      </c>
      <c r="B1138" s="358" t="s">
        <v>16350</v>
      </c>
      <c r="C1138" s="359">
        <v>10.3</v>
      </c>
      <c r="D1138" s="357" t="s">
        <v>5698</v>
      </c>
      <c r="E1138" s="357" t="s">
        <v>5698</v>
      </c>
    </row>
    <row r="1139" spans="1:5" ht="15.6">
      <c r="A1139" s="358" t="s">
        <v>16689</v>
      </c>
      <c r="B1139" s="358" t="s">
        <v>16689</v>
      </c>
      <c r="C1139" s="359">
        <v>10.199999999999999</v>
      </c>
      <c r="D1139" s="357" t="s">
        <v>5518</v>
      </c>
      <c r="E1139" s="357" t="s">
        <v>5518</v>
      </c>
    </row>
    <row r="1140" spans="1:5" ht="15.6">
      <c r="A1140" s="358" t="s">
        <v>16689</v>
      </c>
      <c r="B1140" s="358" t="s">
        <v>16689</v>
      </c>
      <c r="C1140" s="359">
        <v>10.199999999999999</v>
      </c>
      <c r="D1140" s="357" t="s">
        <v>5518</v>
      </c>
      <c r="E1140" s="357" t="s">
        <v>5518</v>
      </c>
    </row>
    <row r="1141" spans="1:5" ht="15.6">
      <c r="A1141" s="358" t="s">
        <v>10262</v>
      </c>
      <c r="B1141" s="358" t="s">
        <v>60823</v>
      </c>
      <c r="C1141" s="359">
        <v>10.199999999999999</v>
      </c>
      <c r="D1141" s="357" t="s">
        <v>60822</v>
      </c>
      <c r="E1141" s="357" t="s">
        <v>60822</v>
      </c>
    </row>
    <row r="1142" spans="1:5" ht="15.6">
      <c r="A1142" s="358" t="s">
        <v>10262</v>
      </c>
      <c r="B1142" s="358" t="s">
        <v>60823</v>
      </c>
      <c r="C1142" s="359">
        <v>10.199999999999999</v>
      </c>
      <c r="D1142" s="357" t="s">
        <v>60822</v>
      </c>
      <c r="E1142" s="357" t="s">
        <v>60822</v>
      </c>
    </row>
    <row r="1143" spans="1:5" ht="15.6">
      <c r="A1143" s="358" t="s">
        <v>16652</v>
      </c>
      <c r="B1143" s="358" t="s">
        <v>16653</v>
      </c>
      <c r="C1143" s="359">
        <v>10.199999999999999</v>
      </c>
      <c r="D1143" s="357" t="s">
        <v>6029</v>
      </c>
      <c r="E1143" s="357" t="s">
        <v>6029</v>
      </c>
    </row>
    <row r="1144" spans="1:5" ht="15.6">
      <c r="A1144" s="358" t="s">
        <v>16652</v>
      </c>
      <c r="B1144" s="358" t="s">
        <v>16653</v>
      </c>
      <c r="C1144" s="359">
        <v>10.199999999999999</v>
      </c>
      <c r="D1144" s="357" t="s">
        <v>6029</v>
      </c>
      <c r="E1144" s="357" t="s">
        <v>6029</v>
      </c>
    </row>
    <row r="1145" spans="1:5" ht="15.6">
      <c r="A1145" s="358" t="s">
        <v>37542</v>
      </c>
      <c r="B1145" s="358" t="s">
        <v>37543</v>
      </c>
      <c r="C1145" s="359">
        <v>10.199999999999999</v>
      </c>
      <c r="D1145" s="357" t="s">
        <v>37541</v>
      </c>
      <c r="E1145" s="357" t="s">
        <v>37541</v>
      </c>
    </row>
    <row r="1146" spans="1:5" ht="15.6">
      <c r="A1146" s="358" t="s">
        <v>15923</v>
      </c>
      <c r="B1146" s="358" t="s">
        <v>15924</v>
      </c>
      <c r="C1146" s="359">
        <v>10.199999999999999</v>
      </c>
      <c r="D1146" s="357" t="s">
        <v>5410</v>
      </c>
      <c r="E1146" s="357" t="s">
        <v>5410</v>
      </c>
    </row>
    <row r="1147" spans="1:5" ht="15.6">
      <c r="A1147" s="358" t="s">
        <v>15923</v>
      </c>
      <c r="B1147" s="358" t="s">
        <v>15924</v>
      </c>
      <c r="C1147" s="359">
        <v>10.199999999999999</v>
      </c>
      <c r="D1147" s="357" t="s">
        <v>5410</v>
      </c>
      <c r="E1147" s="357" t="s">
        <v>5410</v>
      </c>
    </row>
    <row r="1148" spans="1:5" ht="15.6">
      <c r="A1148" s="358" t="s">
        <v>20039</v>
      </c>
      <c r="B1148" s="358" t="s">
        <v>20040</v>
      </c>
      <c r="C1148" s="359">
        <v>10.199999999999999</v>
      </c>
      <c r="D1148" s="357" t="s">
        <v>7779</v>
      </c>
      <c r="E1148" s="357" t="s">
        <v>7779</v>
      </c>
    </row>
    <row r="1149" spans="1:5" ht="15.6">
      <c r="A1149" s="358" t="s">
        <v>14292</v>
      </c>
      <c r="B1149" s="358" t="s">
        <v>14293</v>
      </c>
      <c r="C1149" s="359">
        <v>10.199999999999999</v>
      </c>
      <c r="D1149" s="357" t="s">
        <v>4707</v>
      </c>
      <c r="E1149" s="357" t="s">
        <v>4707</v>
      </c>
    </row>
    <row r="1150" spans="1:5" ht="15.6">
      <c r="A1150" s="358" t="s">
        <v>2034</v>
      </c>
      <c r="B1150" s="358" t="s">
        <v>23558</v>
      </c>
      <c r="C1150" s="359">
        <v>10.199999999999999</v>
      </c>
      <c r="D1150" s="357" t="s">
        <v>9753</v>
      </c>
      <c r="E1150" s="357" t="s">
        <v>9753</v>
      </c>
    </row>
    <row r="1151" spans="1:5" ht="15.6">
      <c r="A1151" s="358" t="s">
        <v>2034</v>
      </c>
      <c r="B1151" s="358" t="s">
        <v>23558</v>
      </c>
      <c r="C1151" s="359">
        <v>10.199999999999999</v>
      </c>
      <c r="D1151" s="357" t="s">
        <v>9753</v>
      </c>
      <c r="E1151" s="357" t="s">
        <v>9753</v>
      </c>
    </row>
    <row r="1152" spans="1:5" ht="15.6">
      <c r="A1152" s="358" t="s">
        <v>54050</v>
      </c>
      <c r="B1152" s="358" t="s">
        <v>54051</v>
      </c>
      <c r="C1152" s="359">
        <v>10.199999999999999</v>
      </c>
      <c r="D1152" s="357" t="s">
        <v>54049</v>
      </c>
      <c r="E1152" s="357" t="s">
        <v>54049</v>
      </c>
    </row>
    <row r="1153" spans="1:5" ht="15.6">
      <c r="A1153" s="358" t="s">
        <v>676</v>
      </c>
      <c r="B1153" s="358" t="s">
        <v>14210</v>
      </c>
      <c r="C1153" s="359">
        <v>10.199999999999999</v>
      </c>
      <c r="D1153" s="357" t="s">
        <v>4515</v>
      </c>
      <c r="E1153" s="357" t="s">
        <v>4515</v>
      </c>
    </row>
    <row r="1154" spans="1:5" ht="15.6">
      <c r="A1154" s="358" t="s">
        <v>1811</v>
      </c>
      <c r="B1154" s="358" t="s">
        <v>21755</v>
      </c>
      <c r="C1154" s="359">
        <v>10.199999999999999</v>
      </c>
      <c r="D1154" s="357" t="s">
        <v>8866</v>
      </c>
      <c r="E1154" s="357" t="s">
        <v>8866</v>
      </c>
    </row>
    <row r="1155" spans="1:5" ht="15.6">
      <c r="A1155" s="358" t="s">
        <v>1811</v>
      </c>
      <c r="B1155" s="358" t="s">
        <v>21755</v>
      </c>
      <c r="C1155" s="359">
        <v>10.199999999999999</v>
      </c>
      <c r="D1155" s="357" t="s">
        <v>8866</v>
      </c>
      <c r="E1155" s="357" t="s">
        <v>8866</v>
      </c>
    </row>
    <row r="1156" spans="1:5" ht="15.6">
      <c r="A1156" s="358" t="s">
        <v>1811</v>
      </c>
      <c r="B1156" s="358" t="s">
        <v>21755</v>
      </c>
      <c r="C1156" s="359">
        <v>10.199999999999999</v>
      </c>
      <c r="D1156" s="357" t="s">
        <v>8866</v>
      </c>
      <c r="E1156" s="357" t="s">
        <v>8866</v>
      </c>
    </row>
    <row r="1157" spans="1:5" ht="15.6">
      <c r="A1157" s="358" t="s">
        <v>40579</v>
      </c>
      <c r="B1157" s="358" t="s">
        <v>40580</v>
      </c>
      <c r="C1157" s="359">
        <v>10.199999999999999</v>
      </c>
      <c r="D1157" s="357" t="s">
        <v>40578</v>
      </c>
      <c r="E1157" s="357" t="s">
        <v>40578</v>
      </c>
    </row>
    <row r="1158" spans="1:5" ht="15.6">
      <c r="A1158" s="358" t="s">
        <v>40579</v>
      </c>
      <c r="B1158" s="358" t="s">
        <v>40580</v>
      </c>
      <c r="C1158" s="359">
        <v>10.199999999999999</v>
      </c>
      <c r="D1158" s="357" t="s">
        <v>40578</v>
      </c>
      <c r="E1158" s="357" t="s">
        <v>40578</v>
      </c>
    </row>
    <row r="1159" spans="1:5" ht="15.6">
      <c r="A1159" s="358" t="s">
        <v>28215</v>
      </c>
      <c r="B1159" s="358" t="s">
        <v>28215</v>
      </c>
      <c r="C1159" s="359">
        <v>10.199999999999999</v>
      </c>
      <c r="D1159" s="357" t="s">
        <v>28214</v>
      </c>
      <c r="E1159" s="357" t="s">
        <v>28214</v>
      </c>
    </row>
    <row r="1160" spans="1:5" ht="15.6">
      <c r="A1160" s="358" t="s">
        <v>28215</v>
      </c>
      <c r="B1160" s="358" t="s">
        <v>28215</v>
      </c>
      <c r="C1160" s="359">
        <v>10.199999999999999</v>
      </c>
      <c r="D1160" s="357" t="s">
        <v>28214</v>
      </c>
      <c r="E1160" s="357" t="s">
        <v>28214</v>
      </c>
    </row>
    <row r="1161" spans="1:5" ht="15.6">
      <c r="A1161" s="358" t="s">
        <v>28215</v>
      </c>
      <c r="B1161" s="358" t="s">
        <v>28215</v>
      </c>
      <c r="C1161" s="359">
        <v>10.199999999999999</v>
      </c>
      <c r="D1161" s="357" t="s">
        <v>28214</v>
      </c>
      <c r="E1161" s="357" t="s">
        <v>28214</v>
      </c>
    </row>
    <row r="1162" spans="1:5" ht="15.6">
      <c r="A1162" s="358" t="s">
        <v>10262</v>
      </c>
      <c r="B1162" s="358" t="s">
        <v>60825</v>
      </c>
      <c r="C1162" s="359">
        <v>10.199999999999999</v>
      </c>
      <c r="D1162" s="357" t="s">
        <v>60824</v>
      </c>
      <c r="E1162" s="357" t="s">
        <v>60824</v>
      </c>
    </row>
    <row r="1163" spans="1:5" ht="15.6">
      <c r="A1163" s="358" t="s">
        <v>10262</v>
      </c>
      <c r="B1163" s="358" t="s">
        <v>60825</v>
      </c>
      <c r="C1163" s="359">
        <v>10.199999999999999</v>
      </c>
      <c r="D1163" s="357" t="s">
        <v>60824</v>
      </c>
      <c r="E1163" s="357" t="s">
        <v>60824</v>
      </c>
    </row>
    <row r="1164" spans="1:5" ht="15.6">
      <c r="A1164" s="358" t="s">
        <v>39575</v>
      </c>
      <c r="B1164" s="358" t="s">
        <v>39576</v>
      </c>
      <c r="C1164" s="359">
        <v>10.1</v>
      </c>
      <c r="D1164" s="357" t="s">
        <v>39574</v>
      </c>
      <c r="E1164" s="357" t="s">
        <v>39574</v>
      </c>
    </row>
    <row r="1165" spans="1:5" ht="15.6">
      <c r="A1165" s="358" t="s">
        <v>16028</v>
      </c>
      <c r="B1165" s="358" t="s">
        <v>16029</v>
      </c>
      <c r="C1165" s="359">
        <v>10.1</v>
      </c>
      <c r="D1165" s="357" t="s">
        <v>5449</v>
      </c>
      <c r="E1165" s="357" t="s">
        <v>5449</v>
      </c>
    </row>
    <row r="1166" spans="1:5" ht="15.6">
      <c r="A1166" s="358" t="s">
        <v>20601</v>
      </c>
      <c r="B1166" s="358" t="s">
        <v>20602</v>
      </c>
      <c r="C1166" s="359">
        <v>10.1</v>
      </c>
      <c r="D1166" s="357" t="s">
        <v>8107</v>
      </c>
      <c r="E1166" s="357" t="s">
        <v>8107</v>
      </c>
    </row>
    <row r="1167" spans="1:5" ht="15.6">
      <c r="A1167" s="358" t="s">
        <v>20601</v>
      </c>
      <c r="B1167" s="358" t="s">
        <v>20602</v>
      </c>
      <c r="C1167" s="359">
        <v>10.1</v>
      </c>
      <c r="D1167" s="357" t="s">
        <v>8107</v>
      </c>
      <c r="E1167" s="357" t="s">
        <v>8107</v>
      </c>
    </row>
    <row r="1168" spans="1:5" ht="15.6">
      <c r="A1168" s="358" t="s">
        <v>20601</v>
      </c>
      <c r="B1168" s="358" t="s">
        <v>20602</v>
      </c>
      <c r="C1168" s="359">
        <v>10.1</v>
      </c>
      <c r="D1168" s="357" t="s">
        <v>8107</v>
      </c>
      <c r="E1168" s="357" t="s">
        <v>8107</v>
      </c>
    </row>
    <row r="1169" spans="1:5" ht="15.6">
      <c r="A1169" s="358" t="s">
        <v>40314</v>
      </c>
      <c r="B1169" s="358" t="s">
        <v>40315</v>
      </c>
      <c r="C1169" s="359">
        <v>10.1</v>
      </c>
      <c r="D1169" s="357" t="s">
        <v>40313</v>
      </c>
      <c r="E1169" s="357" t="s">
        <v>40313</v>
      </c>
    </row>
    <row r="1170" spans="1:5" ht="15.6">
      <c r="A1170" s="358" t="s">
        <v>40314</v>
      </c>
      <c r="B1170" s="358" t="s">
        <v>40315</v>
      </c>
      <c r="C1170" s="359">
        <v>10.1</v>
      </c>
      <c r="D1170" s="357" t="s">
        <v>40313</v>
      </c>
      <c r="E1170" s="357" t="s">
        <v>40313</v>
      </c>
    </row>
    <row r="1171" spans="1:5" ht="15.6">
      <c r="A1171" s="358" t="s">
        <v>29749</v>
      </c>
      <c r="B1171" s="358" t="s">
        <v>29750</v>
      </c>
      <c r="C1171" s="359">
        <v>10.1</v>
      </c>
      <c r="D1171" s="357" t="s">
        <v>29748</v>
      </c>
      <c r="E1171" s="357" t="s">
        <v>29748</v>
      </c>
    </row>
    <row r="1172" spans="1:5" ht="15.6">
      <c r="A1172" s="358" t="s">
        <v>29749</v>
      </c>
      <c r="B1172" s="358" t="s">
        <v>29750</v>
      </c>
      <c r="C1172" s="359">
        <v>10.1</v>
      </c>
      <c r="D1172" s="357" t="s">
        <v>29748</v>
      </c>
      <c r="E1172" s="357" t="s">
        <v>29748</v>
      </c>
    </row>
    <row r="1173" spans="1:5" ht="15.6">
      <c r="A1173" s="358" t="s">
        <v>29749</v>
      </c>
      <c r="B1173" s="358" t="s">
        <v>29750</v>
      </c>
      <c r="C1173" s="359">
        <v>10.1</v>
      </c>
      <c r="D1173" s="357" t="s">
        <v>29748</v>
      </c>
      <c r="E1173" s="357" t="s">
        <v>29748</v>
      </c>
    </row>
    <row r="1174" spans="1:5" ht="15.6">
      <c r="A1174" s="358" t="s">
        <v>36266</v>
      </c>
      <c r="B1174" s="358" t="s">
        <v>36267</v>
      </c>
      <c r="C1174" s="359">
        <v>10.1</v>
      </c>
      <c r="D1174" s="357" t="s">
        <v>36265</v>
      </c>
      <c r="E1174" s="357" t="s">
        <v>36265</v>
      </c>
    </row>
    <row r="1175" spans="1:5" ht="15.6">
      <c r="A1175" s="358" t="s">
        <v>36266</v>
      </c>
      <c r="B1175" s="358" t="s">
        <v>36267</v>
      </c>
      <c r="C1175" s="359">
        <v>10.1</v>
      </c>
      <c r="D1175" s="357" t="s">
        <v>36265</v>
      </c>
      <c r="E1175" s="357" t="s">
        <v>36265</v>
      </c>
    </row>
    <row r="1176" spans="1:5" ht="15.6">
      <c r="A1176" s="358" t="s">
        <v>18158</v>
      </c>
      <c r="B1176" s="358" t="s">
        <v>18159</v>
      </c>
      <c r="C1176" s="359">
        <v>10.1</v>
      </c>
      <c r="D1176" s="357" t="s">
        <v>7039</v>
      </c>
      <c r="E1176" s="357" t="s">
        <v>7039</v>
      </c>
    </row>
    <row r="1177" spans="1:5" ht="15.6">
      <c r="A1177" s="358" t="s">
        <v>18158</v>
      </c>
      <c r="B1177" s="358" t="s">
        <v>18159</v>
      </c>
      <c r="C1177" s="359">
        <v>10.1</v>
      </c>
      <c r="D1177" s="357" t="s">
        <v>7039</v>
      </c>
      <c r="E1177" s="357" t="s">
        <v>7039</v>
      </c>
    </row>
    <row r="1178" spans="1:5" ht="15.6">
      <c r="A1178" s="358" t="s">
        <v>664</v>
      </c>
      <c r="B1178" s="358" t="s">
        <v>14620</v>
      </c>
      <c r="C1178" s="359">
        <v>10.1</v>
      </c>
      <c r="D1178" s="357" t="s">
        <v>14619</v>
      </c>
      <c r="E1178" s="357" t="s">
        <v>14619</v>
      </c>
    </row>
    <row r="1179" spans="1:5" ht="15.6">
      <c r="A1179" s="358" t="s">
        <v>664</v>
      </c>
      <c r="B1179" s="358" t="s">
        <v>14620</v>
      </c>
      <c r="C1179" s="359">
        <v>10.1</v>
      </c>
      <c r="D1179" s="357" t="s">
        <v>14619</v>
      </c>
      <c r="E1179" s="357" t="s">
        <v>14619</v>
      </c>
    </row>
    <row r="1180" spans="1:5" ht="15.6">
      <c r="A1180" s="358" t="s">
        <v>19536</v>
      </c>
      <c r="B1180" s="358" t="s">
        <v>19536</v>
      </c>
      <c r="C1180" s="359">
        <v>10.1</v>
      </c>
      <c r="D1180" s="357" t="s">
        <v>7351</v>
      </c>
      <c r="E1180" s="357" t="s">
        <v>7351</v>
      </c>
    </row>
    <row r="1181" spans="1:5" ht="15.6">
      <c r="A1181" s="358" t="s">
        <v>23800</v>
      </c>
      <c r="B1181" s="358" t="s">
        <v>23801</v>
      </c>
      <c r="C1181" s="359">
        <v>10.1</v>
      </c>
      <c r="D1181" s="357" t="s">
        <v>9875</v>
      </c>
      <c r="E1181" s="357" t="s">
        <v>9875</v>
      </c>
    </row>
    <row r="1182" spans="1:5" ht="15.6">
      <c r="A1182" s="358" t="s">
        <v>23800</v>
      </c>
      <c r="B1182" s="358" t="s">
        <v>23801</v>
      </c>
      <c r="C1182" s="359">
        <v>10.1</v>
      </c>
      <c r="D1182" s="357" t="s">
        <v>9875</v>
      </c>
      <c r="E1182" s="357" t="s">
        <v>9875</v>
      </c>
    </row>
    <row r="1183" spans="1:5" ht="15.6">
      <c r="A1183" s="358" t="s">
        <v>36138</v>
      </c>
      <c r="B1183" s="358" t="s">
        <v>36139</v>
      </c>
      <c r="C1183" s="359">
        <v>10.1</v>
      </c>
      <c r="D1183" s="357" t="s">
        <v>36137</v>
      </c>
      <c r="E1183" s="357" t="s">
        <v>36137</v>
      </c>
    </row>
    <row r="1184" spans="1:5" ht="15.6">
      <c r="A1184" s="358" t="s">
        <v>10262</v>
      </c>
      <c r="B1184" s="358" t="s">
        <v>60827</v>
      </c>
      <c r="C1184" s="359">
        <v>10.1</v>
      </c>
      <c r="D1184" s="357" t="s">
        <v>60826</v>
      </c>
      <c r="E1184" s="357" t="s">
        <v>60826</v>
      </c>
    </row>
    <row r="1185" spans="1:5" ht="15.6">
      <c r="A1185" s="358" t="s">
        <v>10262</v>
      </c>
      <c r="B1185" s="358" t="s">
        <v>60827</v>
      </c>
      <c r="C1185" s="359">
        <v>10.1</v>
      </c>
      <c r="D1185" s="357" t="s">
        <v>60826</v>
      </c>
      <c r="E1185" s="357" t="s">
        <v>60826</v>
      </c>
    </row>
    <row r="1186" spans="1:5" ht="15.6">
      <c r="A1186" s="358" t="s">
        <v>54064</v>
      </c>
      <c r="B1186" s="358" t="s">
        <v>54065</v>
      </c>
      <c r="C1186" s="359">
        <v>10.1</v>
      </c>
      <c r="D1186" s="357" t="s">
        <v>54063</v>
      </c>
      <c r="E1186" s="357" t="s">
        <v>54063</v>
      </c>
    </row>
    <row r="1187" spans="1:5" ht="15.6">
      <c r="A1187" s="358" t="s">
        <v>54064</v>
      </c>
      <c r="B1187" s="358" t="s">
        <v>54065</v>
      </c>
      <c r="C1187" s="359">
        <v>10.1</v>
      </c>
      <c r="D1187" s="357" t="s">
        <v>54063</v>
      </c>
      <c r="E1187" s="357" t="s">
        <v>54063</v>
      </c>
    </row>
    <row r="1188" spans="1:5" ht="15.6">
      <c r="A1188" s="358" t="s">
        <v>43406</v>
      </c>
      <c r="B1188" s="358" t="s">
        <v>43407</v>
      </c>
      <c r="C1188" s="359">
        <v>10</v>
      </c>
      <c r="D1188" s="357" t="s">
        <v>43405</v>
      </c>
      <c r="E1188" s="357" t="s">
        <v>43405</v>
      </c>
    </row>
    <row r="1189" spans="1:5" ht="15.6">
      <c r="A1189" s="358" t="s">
        <v>43406</v>
      </c>
      <c r="B1189" s="358" t="s">
        <v>43407</v>
      </c>
      <c r="C1189" s="359">
        <v>10</v>
      </c>
      <c r="D1189" s="357" t="s">
        <v>43405</v>
      </c>
      <c r="E1189" s="357" t="s">
        <v>43405</v>
      </c>
    </row>
    <row r="1190" spans="1:5" ht="15.6">
      <c r="A1190" s="358" t="s">
        <v>14767</v>
      </c>
      <c r="B1190" s="358" t="s">
        <v>14768</v>
      </c>
      <c r="C1190" s="359">
        <v>10</v>
      </c>
      <c r="D1190" s="357" t="s">
        <v>4661</v>
      </c>
      <c r="E1190" s="357" t="s">
        <v>4661</v>
      </c>
    </row>
    <row r="1191" spans="1:5" ht="15.6">
      <c r="A1191" s="358" t="s">
        <v>30740</v>
      </c>
      <c r="B1191" s="358" t="s">
        <v>30741</v>
      </c>
      <c r="C1191" s="359">
        <v>10</v>
      </c>
      <c r="D1191" s="357" t="s">
        <v>30739</v>
      </c>
      <c r="E1191" s="357" t="s">
        <v>30739</v>
      </c>
    </row>
    <row r="1192" spans="1:5" ht="15.6">
      <c r="A1192" s="358" t="s">
        <v>17869</v>
      </c>
      <c r="B1192" s="358" t="s">
        <v>17870</v>
      </c>
      <c r="C1192" s="359">
        <v>10</v>
      </c>
      <c r="D1192" s="357" t="s">
        <v>6737</v>
      </c>
      <c r="E1192" s="357" t="s">
        <v>6737</v>
      </c>
    </row>
    <row r="1193" spans="1:5" ht="15.6">
      <c r="A1193" s="358" t="s">
        <v>44802</v>
      </c>
      <c r="B1193" s="358" t="s">
        <v>44802</v>
      </c>
      <c r="C1193" s="359">
        <v>10</v>
      </c>
      <c r="D1193" s="357" t="s">
        <v>44801</v>
      </c>
      <c r="E1193" s="357" t="s">
        <v>44801</v>
      </c>
    </row>
    <row r="1194" spans="1:5" ht="15.6">
      <c r="A1194" s="358" t="s">
        <v>44802</v>
      </c>
      <c r="B1194" s="358" t="s">
        <v>44802</v>
      </c>
      <c r="C1194" s="359">
        <v>10</v>
      </c>
      <c r="D1194" s="357" t="s">
        <v>44801</v>
      </c>
      <c r="E1194" s="357" t="s">
        <v>44801</v>
      </c>
    </row>
    <row r="1195" spans="1:5" ht="15.6">
      <c r="A1195" s="358" t="s">
        <v>13051</v>
      </c>
      <c r="B1195" s="358" t="s">
        <v>13052</v>
      </c>
      <c r="C1195" s="359">
        <v>10</v>
      </c>
      <c r="D1195" s="357" t="s">
        <v>3940</v>
      </c>
      <c r="E1195" s="357" t="s">
        <v>3940</v>
      </c>
    </row>
    <row r="1196" spans="1:5" ht="15.6">
      <c r="A1196" s="358" t="s">
        <v>40912</v>
      </c>
      <c r="B1196" s="358" t="s">
        <v>40913</v>
      </c>
      <c r="C1196" s="359">
        <v>10</v>
      </c>
      <c r="D1196" s="357" t="s">
        <v>40911</v>
      </c>
      <c r="E1196" s="357" t="s">
        <v>40911</v>
      </c>
    </row>
    <row r="1197" spans="1:5" ht="15.6">
      <c r="A1197" s="358" t="s">
        <v>40912</v>
      </c>
      <c r="B1197" s="358" t="s">
        <v>40913</v>
      </c>
      <c r="C1197" s="359">
        <v>10</v>
      </c>
      <c r="D1197" s="357" t="s">
        <v>40911</v>
      </c>
      <c r="E1197" s="357" t="s">
        <v>40911</v>
      </c>
    </row>
    <row r="1198" spans="1:5" ht="15.6">
      <c r="A1198" s="358" t="s">
        <v>40912</v>
      </c>
      <c r="B1198" s="358" t="s">
        <v>40913</v>
      </c>
      <c r="C1198" s="359">
        <v>10</v>
      </c>
      <c r="D1198" s="357" t="s">
        <v>40911</v>
      </c>
      <c r="E1198" s="357" t="s">
        <v>40911</v>
      </c>
    </row>
    <row r="1199" spans="1:5" ht="15.6">
      <c r="A1199" s="358" t="s">
        <v>43865</v>
      </c>
      <c r="B1199" s="358" t="s">
        <v>43866</v>
      </c>
      <c r="C1199" s="359">
        <v>10</v>
      </c>
      <c r="D1199" s="357" t="s">
        <v>43864</v>
      </c>
      <c r="E1199" s="357" t="s">
        <v>43864</v>
      </c>
    </row>
    <row r="1200" spans="1:5" ht="15.6">
      <c r="A1200" s="358" t="s">
        <v>43865</v>
      </c>
      <c r="B1200" s="358" t="s">
        <v>43866</v>
      </c>
      <c r="C1200" s="359">
        <v>10</v>
      </c>
      <c r="D1200" s="357" t="s">
        <v>43864</v>
      </c>
      <c r="E1200" s="357" t="s">
        <v>43864</v>
      </c>
    </row>
    <row r="1201" spans="1:5" ht="15.6">
      <c r="A1201" s="358" t="s">
        <v>25898</v>
      </c>
      <c r="B1201" s="358" t="s">
        <v>25898</v>
      </c>
      <c r="C1201" s="359">
        <v>10</v>
      </c>
      <c r="D1201" s="357" t="s">
        <v>25897</v>
      </c>
      <c r="E1201" s="357" t="s">
        <v>25897</v>
      </c>
    </row>
    <row r="1202" spans="1:5" ht="15.6">
      <c r="A1202" s="358" t="s">
        <v>25898</v>
      </c>
      <c r="B1202" s="358" t="s">
        <v>25898</v>
      </c>
      <c r="C1202" s="359">
        <v>10</v>
      </c>
      <c r="D1202" s="357" t="s">
        <v>25897</v>
      </c>
      <c r="E1202" s="357" t="s">
        <v>25897</v>
      </c>
    </row>
    <row r="1203" spans="1:5" ht="15.6">
      <c r="A1203" s="358" t="s">
        <v>25898</v>
      </c>
      <c r="B1203" s="358" t="s">
        <v>25898</v>
      </c>
      <c r="C1203" s="359">
        <v>10</v>
      </c>
      <c r="D1203" s="357" t="s">
        <v>25897</v>
      </c>
      <c r="E1203" s="357" t="s">
        <v>25897</v>
      </c>
    </row>
    <row r="1204" spans="1:5" ht="15.6">
      <c r="A1204" s="358" t="s">
        <v>25898</v>
      </c>
      <c r="B1204" s="358" t="s">
        <v>25898</v>
      </c>
      <c r="C1204" s="359">
        <v>10</v>
      </c>
      <c r="D1204" s="357" t="s">
        <v>25897</v>
      </c>
      <c r="E1204" s="357" t="s">
        <v>25897</v>
      </c>
    </row>
    <row r="1205" spans="1:5" ht="15.6">
      <c r="A1205" s="358" t="s">
        <v>11714</v>
      </c>
      <c r="B1205" s="358" t="s">
        <v>11715</v>
      </c>
      <c r="C1205" s="359">
        <v>9.9</v>
      </c>
      <c r="D1205" s="357" t="s">
        <v>2920</v>
      </c>
      <c r="E1205" s="357" t="s">
        <v>2920</v>
      </c>
    </row>
    <row r="1206" spans="1:5" ht="15.6">
      <c r="A1206" s="358" t="s">
        <v>21589</v>
      </c>
      <c r="B1206" s="358" t="s">
        <v>21590</v>
      </c>
      <c r="C1206" s="359">
        <v>9.9</v>
      </c>
      <c r="D1206" s="357" t="s">
        <v>8766</v>
      </c>
      <c r="E1206" s="357" t="s">
        <v>8766</v>
      </c>
    </row>
    <row r="1207" spans="1:5" ht="15.6">
      <c r="A1207" s="358" t="s">
        <v>15948</v>
      </c>
      <c r="B1207" s="358" t="s">
        <v>15949</v>
      </c>
      <c r="C1207" s="359">
        <v>9.9</v>
      </c>
      <c r="D1207" s="357" t="s">
        <v>5429</v>
      </c>
      <c r="E1207" s="357" t="s">
        <v>5429</v>
      </c>
    </row>
    <row r="1208" spans="1:5" ht="15.6">
      <c r="A1208" s="358" t="s">
        <v>15948</v>
      </c>
      <c r="B1208" s="358" t="s">
        <v>15949</v>
      </c>
      <c r="C1208" s="359">
        <v>9.9</v>
      </c>
      <c r="D1208" s="357" t="s">
        <v>5429</v>
      </c>
      <c r="E1208" s="357" t="s">
        <v>5429</v>
      </c>
    </row>
    <row r="1209" spans="1:5" ht="15.6">
      <c r="A1209" s="358" t="s">
        <v>15948</v>
      </c>
      <c r="B1209" s="358" t="s">
        <v>15949</v>
      </c>
      <c r="C1209" s="359">
        <v>9.9</v>
      </c>
      <c r="D1209" s="357" t="s">
        <v>5429</v>
      </c>
      <c r="E1209" s="357" t="s">
        <v>5429</v>
      </c>
    </row>
    <row r="1210" spans="1:5" ht="15.6">
      <c r="A1210" s="358" t="s">
        <v>51942</v>
      </c>
      <c r="B1210" s="358" t="s">
        <v>10262</v>
      </c>
      <c r="C1210" s="359">
        <v>9.9</v>
      </c>
      <c r="D1210" s="357" t="s">
        <v>51941</v>
      </c>
      <c r="E1210" s="357" t="s">
        <v>51941</v>
      </c>
    </row>
    <row r="1211" spans="1:5" ht="15.6">
      <c r="A1211" s="358" t="s">
        <v>18821</v>
      </c>
      <c r="B1211" s="358" t="s">
        <v>18822</v>
      </c>
      <c r="C1211" s="359">
        <v>9.9</v>
      </c>
      <c r="D1211" s="357" t="s">
        <v>6257</v>
      </c>
      <c r="E1211" s="357" t="s">
        <v>6257</v>
      </c>
    </row>
    <row r="1212" spans="1:5" ht="15.6">
      <c r="A1212" s="358" t="s">
        <v>18821</v>
      </c>
      <c r="B1212" s="358" t="s">
        <v>18822</v>
      </c>
      <c r="C1212" s="359">
        <v>9.9</v>
      </c>
      <c r="D1212" s="357" t="s">
        <v>6257</v>
      </c>
      <c r="E1212" s="357" t="s">
        <v>6257</v>
      </c>
    </row>
    <row r="1213" spans="1:5" ht="15.6">
      <c r="A1213" s="358" t="s">
        <v>33781</v>
      </c>
      <c r="B1213" s="358" t="s">
        <v>33782</v>
      </c>
      <c r="C1213" s="359">
        <v>9.9</v>
      </c>
      <c r="D1213" s="357" t="s">
        <v>33780</v>
      </c>
      <c r="E1213" s="357" t="s">
        <v>33780</v>
      </c>
    </row>
    <row r="1214" spans="1:5" ht="15.6">
      <c r="A1214" s="358" t="s">
        <v>15905</v>
      </c>
      <c r="B1214" s="358" t="s">
        <v>15906</v>
      </c>
      <c r="C1214" s="359">
        <v>9.9</v>
      </c>
      <c r="D1214" s="357" t="s">
        <v>5396</v>
      </c>
      <c r="E1214" s="357" t="s">
        <v>5396</v>
      </c>
    </row>
    <row r="1215" spans="1:5" ht="15.6">
      <c r="A1215" s="358" t="s">
        <v>15905</v>
      </c>
      <c r="B1215" s="358" t="s">
        <v>15906</v>
      </c>
      <c r="C1215" s="359">
        <v>9.9</v>
      </c>
      <c r="D1215" s="357" t="s">
        <v>5396</v>
      </c>
      <c r="E1215" s="357" t="s">
        <v>5396</v>
      </c>
    </row>
    <row r="1216" spans="1:5" ht="15.6">
      <c r="A1216" s="358" t="s">
        <v>10262</v>
      </c>
      <c r="B1216" s="358" t="s">
        <v>23936</v>
      </c>
      <c r="C1216" s="359">
        <v>9.9</v>
      </c>
      <c r="D1216" s="357" t="s">
        <v>8241</v>
      </c>
      <c r="E1216" s="357" t="s">
        <v>8241</v>
      </c>
    </row>
    <row r="1217" spans="1:5" ht="15.6">
      <c r="A1217" s="358" t="s">
        <v>585</v>
      </c>
      <c r="B1217" s="358" t="s">
        <v>13859</v>
      </c>
      <c r="C1217" s="359">
        <v>9.9</v>
      </c>
      <c r="D1217" s="357" t="s">
        <v>584</v>
      </c>
      <c r="E1217" s="357" t="s">
        <v>584</v>
      </c>
    </row>
    <row r="1218" spans="1:5" ht="15.6">
      <c r="A1218" s="358" t="s">
        <v>585</v>
      </c>
      <c r="B1218" s="358" t="s">
        <v>13859</v>
      </c>
      <c r="C1218" s="359">
        <v>9.9</v>
      </c>
      <c r="D1218" s="357" t="s">
        <v>584</v>
      </c>
      <c r="E1218" s="357" t="s">
        <v>584</v>
      </c>
    </row>
    <row r="1219" spans="1:5" ht="15.6">
      <c r="A1219" s="358" t="s">
        <v>10262</v>
      </c>
      <c r="B1219" s="358" t="s">
        <v>30549</v>
      </c>
      <c r="C1219" s="359">
        <v>9.9</v>
      </c>
      <c r="D1219" s="357" t="s">
        <v>30548</v>
      </c>
      <c r="E1219" s="357" t="s">
        <v>30548</v>
      </c>
    </row>
    <row r="1220" spans="1:5" ht="15.6">
      <c r="A1220" s="358" t="s">
        <v>17409</v>
      </c>
      <c r="B1220" s="358" t="s">
        <v>17410</v>
      </c>
      <c r="C1220" s="359">
        <v>9.9</v>
      </c>
      <c r="D1220" s="357" t="s">
        <v>6265</v>
      </c>
      <c r="E1220" s="357" t="s">
        <v>6265</v>
      </c>
    </row>
    <row r="1221" spans="1:5" ht="15.6">
      <c r="A1221" s="358" t="s">
        <v>520</v>
      </c>
      <c r="B1221" s="358" t="s">
        <v>12961</v>
      </c>
      <c r="C1221" s="359">
        <v>9.9</v>
      </c>
      <c r="D1221" s="357" t="s">
        <v>3915</v>
      </c>
      <c r="E1221" s="357" t="s">
        <v>3915</v>
      </c>
    </row>
    <row r="1222" spans="1:5" ht="15.6">
      <c r="A1222" s="358" t="s">
        <v>36329</v>
      </c>
      <c r="B1222" s="358" t="s">
        <v>36330</v>
      </c>
      <c r="C1222" s="359">
        <v>9.9</v>
      </c>
      <c r="D1222" s="357" t="s">
        <v>36328</v>
      </c>
      <c r="E1222" s="357" t="s">
        <v>36328</v>
      </c>
    </row>
    <row r="1223" spans="1:5" ht="15.6">
      <c r="A1223" s="358" t="s">
        <v>60829</v>
      </c>
      <c r="B1223" s="358" t="s">
        <v>60830</v>
      </c>
      <c r="C1223" s="359">
        <v>9.9</v>
      </c>
      <c r="D1223" s="357" t="s">
        <v>60828</v>
      </c>
      <c r="E1223" s="357" t="s">
        <v>60828</v>
      </c>
    </row>
    <row r="1224" spans="1:5" ht="15.6">
      <c r="A1224" s="358" t="s">
        <v>60829</v>
      </c>
      <c r="B1224" s="358" t="s">
        <v>60830</v>
      </c>
      <c r="C1224" s="359">
        <v>9.9</v>
      </c>
      <c r="D1224" s="357" t="s">
        <v>60828</v>
      </c>
      <c r="E1224" s="357" t="s">
        <v>60828</v>
      </c>
    </row>
    <row r="1225" spans="1:5" ht="15.6">
      <c r="A1225" s="358" t="s">
        <v>11347</v>
      </c>
      <c r="B1225" s="358" t="s">
        <v>11347</v>
      </c>
      <c r="C1225" s="359">
        <v>9.9</v>
      </c>
      <c r="D1225" s="357" t="s">
        <v>2378</v>
      </c>
      <c r="E1225" s="357" t="s">
        <v>2378</v>
      </c>
    </row>
    <row r="1226" spans="1:5" ht="15.6">
      <c r="A1226" s="358" t="s">
        <v>19360</v>
      </c>
      <c r="B1226" s="358" t="s">
        <v>19360</v>
      </c>
      <c r="C1226" s="359">
        <v>9.8000000000000007</v>
      </c>
      <c r="D1226" s="357" t="s">
        <v>7066</v>
      </c>
      <c r="E1226" s="357" t="s">
        <v>7066</v>
      </c>
    </row>
    <row r="1227" spans="1:5" ht="15.6">
      <c r="A1227" s="358" t="s">
        <v>12714</v>
      </c>
      <c r="B1227" s="358" t="s">
        <v>12715</v>
      </c>
      <c r="C1227" s="359">
        <v>9.8000000000000007</v>
      </c>
      <c r="D1227" s="357" t="s">
        <v>3659</v>
      </c>
      <c r="E1227" s="357" t="s">
        <v>3659</v>
      </c>
    </row>
    <row r="1228" spans="1:5" ht="15.6">
      <c r="A1228" s="358" t="s">
        <v>12714</v>
      </c>
      <c r="B1228" s="358" t="s">
        <v>12715</v>
      </c>
      <c r="C1228" s="359">
        <v>9.8000000000000007</v>
      </c>
      <c r="D1228" s="357" t="s">
        <v>3659</v>
      </c>
      <c r="E1228" s="357" t="s">
        <v>3659</v>
      </c>
    </row>
    <row r="1229" spans="1:5" ht="15.6">
      <c r="A1229" s="358" t="s">
        <v>15651</v>
      </c>
      <c r="B1229" s="358" t="s">
        <v>15652</v>
      </c>
      <c r="C1229" s="359">
        <v>9.8000000000000007</v>
      </c>
      <c r="D1229" s="357" t="s">
        <v>5306</v>
      </c>
      <c r="E1229" s="357" t="s">
        <v>5306</v>
      </c>
    </row>
    <row r="1230" spans="1:5" ht="15.6">
      <c r="A1230" s="358" t="s">
        <v>16015</v>
      </c>
      <c r="B1230" s="358" t="s">
        <v>16016</v>
      </c>
      <c r="C1230" s="359">
        <v>9.8000000000000007</v>
      </c>
      <c r="D1230" s="357" t="s">
        <v>5418</v>
      </c>
      <c r="E1230" s="357" t="s">
        <v>5418</v>
      </c>
    </row>
    <row r="1231" spans="1:5" ht="15.6">
      <c r="A1231" s="358" t="s">
        <v>16015</v>
      </c>
      <c r="B1231" s="358" t="s">
        <v>16016</v>
      </c>
      <c r="C1231" s="359">
        <v>9.8000000000000007</v>
      </c>
      <c r="D1231" s="357" t="s">
        <v>5418</v>
      </c>
      <c r="E1231" s="357" t="s">
        <v>5418</v>
      </c>
    </row>
    <row r="1232" spans="1:5" ht="15.6">
      <c r="A1232" s="358" t="s">
        <v>16015</v>
      </c>
      <c r="B1232" s="358" t="s">
        <v>16016</v>
      </c>
      <c r="C1232" s="359">
        <v>9.8000000000000007</v>
      </c>
      <c r="D1232" s="357" t="s">
        <v>5418</v>
      </c>
      <c r="E1232" s="357" t="s">
        <v>5418</v>
      </c>
    </row>
    <row r="1233" spans="1:5" ht="15.6">
      <c r="A1233" s="358" t="s">
        <v>34470</v>
      </c>
      <c r="B1233" s="358" t="s">
        <v>34471</v>
      </c>
      <c r="C1233" s="359">
        <v>9.8000000000000007</v>
      </c>
      <c r="D1233" s="357" t="s">
        <v>34469</v>
      </c>
      <c r="E1233" s="357" t="s">
        <v>34469</v>
      </c>
    </row>
    <row r="1234" spans="1:5" ht="15.6">
      <c r="A1234" s="358" t="s">
        <v>33881</v>
      </c>
      <c r="B1234" s="358" t="s">
        <v>33882</v>
      </c>
      <c r="C1234" s="359">
        <v>9.8000000000000007</v>
      </c>
      <c r="D1234" s="357" t="s">
        <v>33880</v>
      </c>
      <c r="E1234" s="357" t="s">
        <v>33880</v>
      </c>
    </row>
    <row r="1235" spans="1:5" ht="15.6">
      <c r="A1235" s="358" t="s">
        <v>33881</v>
      </c>
      <c r="B1235" s="358" t="s">
        <v>33882</v>
      </c>
      <c r="C1235" s="359">
        <v>9.8000000000000007</v>
      </c>
      <c r="D1235" s="357" t="s">
        <v>33880</v>
      </c>
      <c r="E1235" s="357" t="s">
        <v>33880</v>
      </c>
    </row>
    <row r="1236" spans="1:5" ht="15.6">
      <c r="A1236" s="358" t="s">
        <v>11197</v>
      </c>
      <c r="B1236" s="358" t="s">
        <v>11198</v>
      </c>
      <c r="C1236" s="359">
        <v>9.8000000000000007</v>
      </c>
      <c r="D1236" s="357" t="s">
        <v>3026</v>
      </c>
      <c r="E1236" s="357" t="s">
        <v>3026</v>
      </c>
    </row>
    <row r="1237" spans="1:5" ht="15.6">
      <c r="A1237" s="358" t="s">
        <v>23697</v>
      </c>
      <c r="B1237" s="358" t="s">
        <v>23698</v>
      </c>
      <c r="C1237" s="359">
        <v>9.8000000000000007</v>
      </c>
      <c r="D1237" s="357" t="s">
        <v>9821</v>
      </c>
      <c r="E1237" s="357" t="s">
        <v>9821</v>
      </c>
    </row>
    <row r="1238" spans="1:5" ht="15.6">
      <c r="A1238" s="358" t="s">
        <v>23697</v>
      </c>
      <c r="B1238" s="358" t="s">
        <v>23698</v>
      </c>
      <c r="C1238" s="359">
        <v>9.8000000000000007</v>
      </c>
      <c r="D1238" s="357" t="s">
        <v>9821</v>
      </c>
      <c r="E1238" s="357" t="s">
        <v>9821</v>
      </c>
    </row>
    <row r="1239" spans="1:5" ht="15.6">
      <c r="A1239" s="358" t="s">
        <v>11601</v>
      </c>
      <c r="B1239" s="358" t="s">
        <v>11602</v>
      </c>
      <c r="C1239" s="359">
        <v>9.8000000000000007</v>
      </c>
      <c r="D1239" s="357" t="s">
        <v>2749</v>
      </c>
      <c r="E1239" s="357" t="s">
        <v>2749</v>
      </c>
    </row>
    <row r="1240" spans="1:5" ht="15.6">
      <c r="A1240" s="358" t="s">
        <v>11601</v>
      </c>
      <c r="B1240" s="358" t="s">
        <v>11602</v>
      </c>
      <c r="C1240" s="359">
        <v>9.8000000000000007</v>
      </c>
      <c r="D1240" s="357" t="s">
        <v>2749</v>
      </c>
      <c r="E1240" s="357" t="s">
        <v>2749</v>
      </c>
    </row>
    <row r="1241" spans="1:5" ht="15.6">
      <c r="A1241" s="358" t="s">
        <v>12345</v>
      </c>
      <c r="B1241" s="358" t="s">
        <v>12346</v>
      </c>
      <c r="C1241" s="359">
        <v>9.8000000000000007</v>
      </c>
      <c r="D1241" s="357" t="s">
        <v>10001</v>
      </c>
      <c r="E1241" s="357" t="s">
        <v>10001</v>
      </c>
    </row>
    <row r="1242" spans="1:5" ht="15.6">
      <c r="A1242" s="358" t="s">
        <v>12345</v>
      </c>
      <c r="B1242" s="358" t="s">
        <v>12346</v>
      </c>
      <c r="C1242" s="359">
        <v>9.8000000000000007</v>
      </c>
      <c r="D1242" s="357" t="s">
        <v>10001</v>
      </c>
      <c r="E1242" s="357" t="s">
        <v>10001</v>
      </c>
    </row>
    <row r="1243" spans="1:5" ht="15.6">
      <c r="A1243" s="358" t="s">
        <v>22946</v>
      </c>
      <c r="B1243" s="358" t="s">
        <v>22947</v>
      </c>
      <c r="C1243" s="359">
        <v>9.8000000000000007</v>
      </c>
      <c r="D1243" s="357" t="s">
        <v>9221</v>
      </c>
      <c r="E1243" s="357" t="s">
        <v>9221</v>
      </c>
    </row>
    <row r="1244" spans="1:5" ht="15.6">
      <c r="A1244" s="358" t="s">
        <v>22780</v>
      </c>
      <c r="B1244" s="358" t="s">
        <v>22781</v>
      </c>
      <c r="C1244" s="359">
        <v>9.8000000000000007</v>
      </c>
      <c r="D1244" s="357" t="s">
        <v>9406</v>
      </c>
      <c r="E1244" s="357" t="s">
        <v>9406</v>
      </c>
    </row>
    <row r="1245" spans="1:5" ht="15.6">
      <c r="A1245" s="358" t="s">
        <v>15860</v>
      </c>
      <c r="B1245" s="358" t="s">
        <v>15861</v>
      </c>
      <c r="C1245" s="359">
        <v>9.8000000000000007</v>
      </c>
      <c r="D1245" s="357" t="s">
        <v>5367</v>
      </c>
      <c r="E1245" s="357" t="s">
        <v>5367</v>
      </c>
    </row>
    <row r="1246" spans="1:5" ht="15.6">
      <c r="A1246" s="358" t="s">
        <v>15860</v>
      </c>
      <c r="B1246" s="358" t="s">
        <v>15861</v>
      </c>
      <c r="C1246" s="359">
        <v>9.8000000000000007</v>
      </c>
      <c r="D1246" s="357" t="s">
        <v>5367</v>
      </c>
      <c r="E1246" s="357" t="s">
        <v>5367</v>
      </c>
    </row>
    <row r="1247" spans="1:5" ht="15.6">
      <c r="A1247" s="358" t="s">
        <v>10262</v>
      </c>
      <c r="B1247" s="358" t="s">
        <v>54094</v>
      </c>
      <c r="C1247" s="359">
        <v>9.8000000000000007</v>
      </c>
      <c r="D1247" s="357" t="s">
        <v>54093</v>
      </c>
      <c r="E1247" s="357" t="s">
        <v>54093</v>
      </c>
    </row>
    <row r="1248" spans="1:5" ht="15.6">
      <c r="A1248" s="358" t="s">
        <v>33582</v>
      </c>
      <c r="B1248" s="358" t="s">
        <v>33583</v>
      </c>
      <c r="C1248" s="359">
        <v>9.8000000000000007</v>
      </c>
      <c r="D1248" s="357" t="s">
        <v>33581</v>
      </c>
      <c r="E1248" s="357" t="s">
        <v>33581</v>
      </c>
    </row>
    <row r="1249" spans="1:5" ht="15.6">
      <c r="A1249" s="358" t="s">
        <v>1343</v>
      </c>
      <c r="B1249" s="358" t="s">
        <v>18597</v>
      </c>
      <c r="C1249" s="359">
        <v>9.6999999999999993</v>
      </c>
      <c r="D1249" s="357" t="s">
        <v>7378</v>
      </c>
      <c r="E1249" s="357" t="s">
        <v>7378</v>
      </c>
    </row>
    <row r="1250" spans="1:5" ht="15.6">
      <c r="A1250" s="358" t="s">
        <v>1004</v>
      </c>
      <c r="B1250" s="358" t="s">
        <v>18481</v>
      </c>
      <c r="C1250" s="359">
        <v>9.6999999999999993</v>
      </c>
      <c r="D1250" s="357" t="s">
        <v>6117</v>
      </c>
      <c r="E1250" s="357" t="s">
        <v>6117</v>
      </c>
    </row>
    <row r="1251" spans="1:5" ht="15.6">
      <c r="A1251" s="358" t="s">
        <v>48590</v>
      </c>
      <c r="B1251" s="358" t="s">
        <v>48591</v>
      </c>
      <c r="C1251" s="359">
        <v>9.6999999999999993</v>
      </c>
      <c r="D1251" s="357" t="s">
        <v>48589</v>
      </c>
      <c r="E1251" s="357" t="s">
        <v>48589</v>
      </c>
    </row>
    <row r="1252" spans="1:5" ht="15.6">
      <c r="A1252" s="358" t="s">
        <v>42712</v>
      </c>
      <c r="B1252" s="358" t="s">
        <v>42713</v>
      </c>
      <c r="C1252" s="359">
        <v>9.6999999999999993</v>
      </c>
      <c r="D1252" s="357" t="s">
        <v>42711</v>
      </c>
      <c r="E1252" s="357" t="s">
        <v>42711</v>
      </c>
    </row>
    <row r="1253" spans="1:5" ht="15.6">
      <c r="A1253" s="358" t="s">
        <v>360</v>
      </c>
      <c r="B1253" s="358" t="s">
        <v>12414</v>
      </c>
      <c r="C1253" s="359">
        <v>9.6999999999999993</v>
      </c>
      <c r="D1253" s="357" t="s">
        <v>3366</v>
      </c>
      <c r="E1253" s="357" t="s">
        <v>3366</v>
      </c>
    </row>
    <row r="1254" spans="1:5" ht="15.6">
      <c r="A1254" s="358" t="s">
        <v>360</v>
      </c>
      <c r="B1254" s="358" t="s">
        <v>12414</v>
      </c>
      <c r="C1254" s="359">
        <v>9.6999999999999993</v>
      </c>
      <c r="D1254" s="357" t="s">
        <v>3366</v>
      </c>
      <c r="E1254" s="357" t="s">
        <v>3366</v>
      </c>
    </row>
    <row r="1255" spans="1:5" ht="15.6">
      <c r="A1255" s="358" t="s">
        <v>16022</v>
      </c>
      <c r="B1255" s="358" t="s">
        <v>16023</v>
      </c>
      <c r="C1255" s="359">
        <v>9.6999999999999993</v>
      </c>
      <c r="D1255" s="357" t="s">
        <v>5434</v>
      </c>
      <c r="E1255" s="357" t="s">
        <v>5434</v>
      </c>
    </row>
    <row r="1256" spans="1:5" ht="15.6">
      <c r="A1256" s="358" t="s">
        <v>16022</v>
      </c>
      <c r="B1256" s="358" t="s">
        <v>16023</v>
      </c>
      <c r="C1256" s="359">
        <v>9.6999999999999993</v>
      </c>
      <c r="D1256" s="357" t="s">
        <v>5434</v>
      </c>
      <c r="E1256" s="357" t="s">
        <v>5434</v>
      </c>
    </row>
    <row r="1257" spans="1:5" ht="15.6">
      <c r="A1257" s="358" t="s">
        <v>16022</v>
      </c>
      <c r="B1257" s="358" t="s">
        <v>16023</v>
      </c>
      <c r="C1257" s="359">
        <v>9.6999999999999993</v>
      </c>
      <c r="D1257" s="357" t="s">
        <v>5434</v>
      </c>
      <c r="E1257" s="357" t="s">
        <v>5434</v>
      </c>
    </row>
    <row r="1258" spans="1:5" ht="15.6">
      <c r="A1258" s="358" t="s">
        <v>16022</v>
      </c>
      <c r="B1258" s="358" t="s">
        <v>16023</v>
      </c>
      <c r="C1258" s="359">
        <v>9.6999999999999993</v>
      </c>
      <c r="D1258" s="357" t="s">
        <v>5434</v>
      </c>
      <c r="E1258" s="357" t="s">
        <v>5434</v>
      </c>
    </row>
    <row r="1259" spans="1:5" ht="15.6">
      <c r="A1259" s="358" t="s">
        <v>10262</v>
      </c>
      <c r="B1259" s="358" t="s">
        <v>19552</v>
      </c>
      <c r="C1259" s="359">
        <v>9.6999999999999993</v>
      </c>
      <c r="D1259" s="357" t="s">
        <v>7363</v>
      </c>
      <c r="E1259" s="357" t="s">
        <v>7363</v>
      </c>
    </row>
    <row r="1260" spans="1:5" ht="15.6">
      <c r="A1260" s="358" t="s">
        <v>19853</v>
      </c>
      <c r="B1260" s="358" t="s">
        <v>19854</v>
      </c>
      <c r="C1260" s="359">
        <v>9.6999999999999993</v>
      </c>
      <c r="D1260" s="357" t="s">
        <v>7564</v>
      </c>
      <c r="E1260" s="357" t="s">
        <v>7564</v>
      </c>
    </row>
    <row r="1261" spans="1:5" ht="15.6">
      <c r="A1261" s="358" t="s">
        <v>19853</v>
      </c>
      <c r="B1261" s="358" t="s">
        <v>19854</v>
      </c>
      <c r="C1261" s="359">
        <v>9.6999999999999993</v>
      </c>
      <c r="D1261" s="357" t="s">
        <v>7564</v>
      </c>
      <c r="E1261" s="357" t="s">
        <v>7564</v>
      </c>
    </row>
    <row r="1262" spans="1:5" ht="15.6">
      <c r="A1262" s="358" t="s">
        <v>19853</v>
      </c>
      <c r="B1262" s="358" t="s">
        <v>19854</v>
      </c>
      <c r="C1262" s="359">
        <v>9.6999999999999993</v>
      </c>
      <c r="D1262" s="357" t="s">
        <v>7564</v>
      </c>
      <c r="E1262" s="357" t="s">
        <v>7564</v>
      </c>
    </row>
    <row r="1263" spans="1:5" ht="15.6">
      <c r="A1263" s="358" t="s">
        <v>43415</v>
      </c>
      <c r="B1263" s="358" t="s">
        <v>43416</v>
      </c>
      <c r="C1263" s="359">
        <v>9.6999999999999993</v>
      </c>
      <c r="D1263" s="357" t="s">
        <v>43414</v>
      </c>
      <c r="E1263" s="357" t="s">
        <v>43414</v>
      </c>
    </row>
    <row r="1264" spans="1:5" ht="15.6">
      <c r="A1264" s="358" t="s">
        <v>23152</v>
      </c>
      <c r="B1264" s="358" t="s">
        <v>23152</v>
      </c>
      <c r="C1264" s="359">
        <v>9.6999999999999993</v>
      </c>
      <c r="D1264" s="357" t="s">
        <v>9518</v>
      </c>
      <c r="E1264" s="357" t="s">
        <v>9518</v>
      </c>
    </row>
    <row r="1265" spans="1:5" ht="15.6">
      <c r="A1265" s="358" t="s">
        <v>23152</v>
      </c>
      <c r="B1265" s="358" t="s">
        <v>23152</v>
      </c>
      <c r="C1265" s="359">
        <v>9.6999999999999993</v>
      </c>
      <c r="D1265" s="357" t="s">
        <v>9518</v>
      </c>
      <c r="E1265" s="357" t="s">
        <v>9518</v>
      </c>
    </row>
    <row r="1266" spans="1:5" ht="15.6">
      <c r="A1266" s="358" t="s">
        <v>23152</v>
      </c>
      <c r="B1266" s="358" t="s">
        <v>23152</v>
      </c>
      <c r="C1266" s="359">
        <v>9.6999999999999993</v>
      </c>
      <c r="D1266" s="357" t="s">
        <v>9518</v>
      </c>
      <c r="E1266" s="357" t="s">
        <v>9518</v>
      </c>
    </row>
    <row r="1267" spans="1:5" ht="15.6">
      <c r="A1267" s="358" t="s">
        <v>10262</v>
      </c>
      <c r="B1267" s="358" t="s">
        <v>23941</v>
      </c>
      <c r="C1267" s="359">
        <v>9.6999999999999993</v>
      </c>
      <c r="D1267" s="357" t="s">
        <v>8246</v>
      </c>
      <c r="E1267" s="357" t="s">
        <v>8246</v>
      </c>
    </row>
    <row r="1268" spans="1:5" ht="15.6">
      <c r="A1268" s="358" t="s">
        <v>31802</v>
      </c>
      <c r="B1268" s="358" t="s">
        <v>31802</v>
      </c>
      <c r="C1268" s="359">
        <v>9.6999999999999993</v>
      </c>
      <c r="D1268" s="357" t="s">
        <v>31801</v>
      </c>
      <c r="E1268" s="357" t="s">
        <v>31801</v>
      </c>
    </row>
    <row r="1269" spans="1:5" ht="15.6">
      <c r="A1269" s="358" t="s">
        <v>31802</v>
      </c>
      <c r="B1269" s="358" t="s">
        <v>31802</v>
      </c>
      <c r="C1269" s="359">
        <v>9.6999999999999993</v>
      </c>
      <c r="D1269" s="357" t="s">
        <v>31801</v>
      </c>
      <c r="E1269" s="357" t="s">
        <v>31801</v>
      </c>
    </row>
    <row r="1270" spans="1:5" ht="15.6">
      <c r="A1270" s="358" t="s">
        <v>26422</v>
      </c>
      <c r="B1270" s="358" t="s">
        <v>26423</v>
      </c>
      <c r="C1270" s="359">
        <v>9.6999999999999993</v>
      </c>
      <c r="D1270" s="357" t="s">
        <v>26421</v>
      </c>
      <c r="E1270" s="357" t="s">
        <v>26421</v>
      </c>
    </row>
    <row r="1271" spans="1:5" ht="15.6">
      <c r="A1271" s="358" t="s">
        <v>1814</v>
      </c>
      <c r="B1271" s="358" t="s">
        <v>21763</v>
      </c>
      <c r="C1271" s="359">
        <v>9.6999999999999993</v>
      </c>
      <c r="D1271" s="357" t="s">
        <v>8872</v>
      </c>
      <c r="E1271" s="357" t="s">
        <v>8872</v>
      </c>
    </row>
    <row r="1272" spans="1:5" ht="15.6">
      <c r="A1272" s="358" t="s">
        <v>10262</v>
      </c>
      <c r="B1272" s="358" t="s">
        <v>48447</v>
      </c>
      <c r="C1272" s="359">
        <v>9.6</v>
      </c>
      <c r="D1272" s="357" t="s">
        <v>48446</v>
      </c>
      <c r="E1272" s="357" t="s">
        <v>48446</v>
      </c>
    </row>
    <row r="1273" spans="1:5" ht="15.6">
      <c r="A1273" s="358" t="s">
        <v>10262</v>
      </c>
      <c r="B1273" s="358" t="s">
        <v>48447</v>
      </c>
      <c r="C1273" s="359">
        <v>9.6</v>
      </c>
      <c r="D1273" s="357" t="s">
        <v>48446</v>
      </c>
      <c r="E1273" s="357" t="s">
        <v>48446</v>
      </c>
    </row>
    <row r="1274" spans="1:5" ht="15.6">
      <c r="A1274" s="358" t="s">
        <v>18448</v>
      </c>
      <c r="B1274" s="358" t="s">
        <v>18449</v>
      </c>
      <c r="C1274" s="359">
        <v>9.6</v>
      </c>
      <c r="D1274" s="357" t="s">
        <v>6091</v>
      </c>
      <c r="E1274" s="357" t="s">
        <v>6091</v>
      </c>
    </row>
    <row r="1275" spans="1:5" ht="15.6">
      <c r="A1275" s="358" t="s">
        <v>18448</v>
      </c>
      <c r="B1275" s="358" t="s">
        <v>18449</v>
      </c>
      <c r="C1275" s="359">
        <v>9.6</v>
      </c>
      <c r="D1275" s="357" t="s">
        <v>6091</v>
      </c>
      <c r="E1275" s="357" t="s">
        <v>6091</v>
      </c>
    </row>
    <row r="1276" spans="1:5" ht="15.6">
      <c r="A1276" s="358" t="s">
        <v>18448</v>
      </c>
      <c r="B1276" s="358" t="s">
        <v>18449</v>
      </c>
      <c r="C1276" s="359">
        <v>9.6</v>
      </c>
      <c r="D1276" s="357" t="s">
        <v>6091</v>
      </c>
      <c r="E1276" s="357" t="s">
        <v>6091</v>
      </c>
    </row>
    <row r="1277" spans="1:5" ht="15.6">
      <c r="A1277" s="358" t="s">
        <v>18125</v>
      </c>
      <c r="B1277" s="358" t="s">
        <v>18126</v>
      </c>
      <c r="C1277" s="359">
        <v>9.6</v>
      </c>
      <c r="D1277" s="357" t="s">
        <v>7009</v>
      </c>
      <c r="E1277" s="357" t="s">
        <v>7009</v>
      </c>
    </row>
    <row r="1278" spans="1:5" ht="15.6">
      <c r="A1278" s="358" t="s">
        <v>45177</v>
      </c>
      <c r="B1278" s="358" t="s">
        <v>45178</v>
      </c>
      <c r="C1278" s="359">
        <v>9.6</v>
      </c>
      <c r="D1278" s="357" t="s">
        <v>45176</v>
      </c>
      <c r="E1278" s="357" t="s">
        <v>45176</v>
      </c>
    </row>
    <row r="1279" spans="1:5" ht="15.6">
      <c r="A1279" s="358" t="s">
        <v>23929</v>
      </c>
      <c r="B1279" s="358" t="s">
        <v>23929</v>
      </c>
      <c r="C1279" s="359">
        <v>9.6</v>
      </c>
      <c r="D1279" s="357" t="s">
        <v>10085</v>
      </c>
      <c r="E1279" s="357" t="s">
        <v>10085</v>
      </c>
    </row>
    <row r="1280" spans="1:5" ht="15.6">
      <c r="A1280" s="358" t="s">
        <v>22952</v>
      </c>
      <c r="B1280" s="358" t="s">
        <v>22953</v>
      </c>
      <c r="C1280" s="359">
        <v>9.6</v>
      </c>
      <c r="D1280" s="357" t="s">
        <v>9224</v>
      </c>
      <c r="E1280" s="357" t="s">
        <v>9224</v>
      </c>
    </row>
    <row r="1281" spans="1:5" ht="15.6">
      <c r="A1281" s="358" t="s">
        <v>23156</v>
      </c>
      <c r="B1281" s="358" t="s">
        <v>23157</v>
      </c>
      <c r="C1281" s="359">
        <v>9.6</v>
      </c>
      <c r="D1281" s="357" t="s">
        <v>9522</v>
      </c>
      <c r="E1281" s="357" t="s">
        <v>9522</v>
      </c>
    </row>
    <row r="1282" spans="1:5" ht="15.6">
      <c r="A1282" s="358" t="s">
        <v>23156</v>
      </c>
      <c r="B1282" s="358" t="s">
        <v>23157</v>
      </c>
      <c r="C1282" s="359">
        <v>9.6</v>
      </c>
      <c r="D1282" s="357" t="s">
        <v>9522</v>
      </c>
      <c r="E1282" s="357" t="s">
        <v>9522</v>
      </c>
    </row>
    <row r="1283" spans="1:5" ht="15.6">
      <c r="A1283" s="358" t="s">
        <v>10233</v>
      </c>
      <c r="B1283" s="358" t="s">
        <v>10234</v>
      </c>
      <c r="C1283" s="359">
        <v>9.6</v>
      </c>
      <c r="D1283" s="357" t="s">
        <v>2166</v>
      </c>
      <c r="E1283" s="357" t="s">
        <v>2166</v>
      </c>
    </row>
    <row r="1284" spans="1:5" ht="15.6">
      <c r="A1284" s="358" t="s">
        <v>10233</v>
      </c>
      <c r="B1284" s="358" t="s">
        <v>10234</v>
      </c>
      <c r="C1284" s="359">
        <v>9.6</v>
      </c>
      <c r="D1284" s="357" t="s">
        <v>2166</v>
      </c>
      <c r="E1284" s="357" t="s">
        <v>2166</v>
      </c>
    </row>
    <row r="1285" spans="1:5" ht="15.6">
      <c r="A1285" s="358" t="s">
        <v>11374</v>
      </c>
      <c r="B1285" s="358" t="s">
        <v>11374</v>
      </c>
      <c r="C1285" s="359">
        <v>9.6</v>
      </c>
      <c r="D1285" s="357" t="s">
        <v>2419</v>
      </c>
      <c r="E1285" s="357" t="s">
        <v>2419</v>
      </c>
    </row>
    <row r="1286" spans="1:5" ht="15.6">
      <c r="A1286" s="358" t="s">
        <v>1067</v>
      </c>
      <c r="B1286" s="358" t="s">
        <v>17522</v>
      </c>
      <c r="C1286" s="359">
        <v>9.6</v>
      </c>
      <c r="D1286" s="357" t="s">
        <v>6371</v>
      </c>
      <c r="E1286" s="357" t="s">
        <v>6371</v>
      </c>
    </row>
    <row r="1287" spans="1:5" ht="15.6">
      <c r="A1287" s="358" t="s">
        <v>14242</v>
      </c>
      <c r="B1287" s="358" t="s">
        <v>14243</v>
      </c>
      <c r="C1287" s="359">
        <v>9.6</v>
      </c>
      <c r="D1287" s="357" t="s">
        <v>4545</v>
      </c>
      <c r="E1287" s="357" t="s">
        <v>4545</v>
      </c>
    </row>
    <row r="1288" spans="1:5" ht="15.6">
      <c r="A1288" s="358" t="s">
        <v>1303</v>
      </c>
      <c r="B1288" s="358" t="s">
        <v>1303</v>
      </c>
      <c r="C1288" s="359">
        <v>9.6</v>
      </c>
      <c r="D1288" s="357" t="s">
        <v>7212</v>
      </c>
      <c r="E1288" s="357" t="s">
        <v>7212</v>
      </c>
    </row>
    <row r="1289" spans="1:5" ht="15.6">
      <c r="A1289" s="358" t="s">
        <v>12842</v>
      </c>
      <c r="B1289" s="358" t="s">
        <v>12843</v>
      </c>
      <c r="C1289" s="359">
        <v>9.6</v>
      </c>
      <c r="D1289" s="357" t="s">
        <v>3797</v>
      </c>
      <c r="E1289" s="357" t="s">
        <v>3797</v>
      </c>
    </row>
    <row r="1290" spans="1:5" ht="15.6">
      <c r="A1290" s="358" t="s">
        <v>1809</v>
      </c>
      <c r="B1290" s="358" t="s">
        <v>21749</v>
      </c>
      <c r="C1290" s="359">
        <v>9.6</v>
      </c>
      <c r="D1290" s="357" t="s">
        <v>8861</v>
      </c>
      <c r="E1290" s="357" t="s">
        <v>8861</v>
      </c>
    </row>
    <row r="1291" spans="1:5" ht="15.6">
      <c r="A1291" s="358" t="s">
        <v>1809</v>
      </c>
      <c r="B1291" s="358" t="s">
        <v>21749</v>
      </c>
      <c r="C1291" s="359">
        <v>9.6</v>
      </c>
      <c r="D1291" s="357" t="s">
        <v>8861</v>
      </c>
      <c r="E1291" s="357" t="s">
        <v>8861</v>
      </c>
    </row>
    <row r="1292" spans="1:5" ht="15.6">
      <c r="A1292" s="358" t="s">
        <v>1809</v>
      </c>
      <c r="B1292" s="358" t="s">
        <v>21749</v>
      </c>
      <c r="C1292" s="359">
        <v>9.6</v>
      </c>
      <c r="D1292" s="357" t="s">
        <v>8861</v>
      </c>
      <c r="E1292" s="357" t="s">
        <v>8861</v>
      </c>
    </row>
    <row r="1293" spans="1:5" ht="15.6">
      <c r="A1293" s="358" t="s">
        <v>42677</v>
      </c>
      <c r="B1293" s="358" t="s">
        <v>42677</v>
      </c>
      <c r="C1293" s="359">
        <v>9.6</v>
      </c>
      <c r="D1293" s="357" t="s">
        <v>42676</v>
      </c>
      <c r="E1293" s="357" t="s">
        <v>42676</v>
      </c>
    </row>
    <row r="1294" spans="1:5" ht="15.6">
      <c r="A1294" s="358" t="s">
        <v>42677</v>
      </c>
      <c r="B1294" s="358" t="s">
        <v>42677</v>
      </c>
      <c r="C1294" s="359">
        <v>9.6</v>
      </c>
      <c r="D1294" s="357" t="s">
        <v>42676</v>
      </c>
      <c r="E1294" s="357" t="s">
        <v>42676</v>
      </c>
    </row>
    <row r="1295" spans="1:5" ht="15.6">
      <c r="A1295" s="358" t="s">
        <v>10262</v>
      </c>
      <c r="B1295" s="358" t="s">
        <v>24148</v>
      </c>
      <c r="C1295" s="359">
        <v>9.6</v>
      </c>
      <c r="D1295" s="357" t="s">
        <v>24147</v>
      </c>
      <c r="E1295" s="357" t="s">
        <v>24147</v>
      </c>
    </row>
    <row r="1296" spans="1:5" ht="15.6">
      <c r="A1296" s="358" t="s">
        <v>10262</v>
      </c>
      <c r="B1296" s="358" t="s">
        <v>24148</v>
      </c>
      <c r="C1296" s="359">
        <v>9.6</v>
      </c>
      <c r="D1296" s="357" t="s">
        <v>24147</v>
      </c>
      <c r="E1296" s="357" t="s">
        <v>24147</v>
      </c>
    </row>
    <row r="1297" spans="1:5" ht="15.6">
      <c r="A1297" s="358" t="s">
        <v>25123</v>
      </c>
      <c r="B1297" s="358" t="s">
        <v>25124</v>
      </c>
      <c r="C1297" s="359">
        <v>9.5</v>
      </c>
      <c r="D1297" s="357" t="s">
        <v>25122</v>
      </c>
      <c r="E1297" s="357" t="s">
        <v>25122</v>
      </c>
    </row>
    <row r="1298" spans="1:5" ht="15.6">
      <c r="A1298" s="358" t="s">
        <v>46503</v>
      </c>
      <c r="B1298" s="358" t="s">
        <v>46504</v>
      </c>
      <c r="C1298" s="359">
        <v>9.5</v>
      </c>
      <c r="D1298" s="357" t="s">
        <v>46502</v>
      </c>
      <c r="E1298" s="357" t="s">
        <v>46502</v>
      </c>
    </row>
    <row r="1299" spans="1:5" ht="15.6">
      <c r="A1299" s="358" t="s">
        <v>21377</v>
      </c>
      <c r="B1299" s="358" t="s">
        <v>10262</v>
      </c>
      <c r="C1299" s="359">
        <v>9.5</v>
      </c>
      <c r="D1299" s="357" t="s">
        <v>8575</v>
      </c>
      <c r="E1299" s="357" t="s">
        <v>8575</v>
      </c>
    </row>
    <row r="1300" spans="1:5" ht="15.6">
      <c r="A1300" s="358" t="s">
        <v>40717</v>
      </c>
      <c r="B1300" s="358" t="s">
        <v>40718</v>
      </c>
      <c r="C1300" s="359">
        <v>9.5</v>
      </c>
      <c r="D1300" s="357" t="s">
        <v>40716</v>
      </c>
      <c r="E1300" s="357" t="s">
        <v>40716</v>
      </c>
    </row>
    <row r="1301" spans="1:5" ht="15.6">
      <c r="A1301" s="358" t="s">
        <v>40717</v>
      </c>
      <c r="B1301" s="358" t="s">
        <v>40718</v>
      </c>
      <c r="C1301" s="359">
        <v>9.5</v>
      </c>
      <c r="D1301" s="357" t="s">
        <v>40716</v>
      </c>
      <c r="E1301" s="357" t="s">
        <v>40716</v>
      </c>
    </row>
    <row r="1302" spans="1:5" ht="15.6">
      <c r="A1302" s="358" t="s">
        <v>15735</v>
      </c>
      <c r="B1302" s="358" t="s">
        <v>15736</v>
      </c>
      <c r="C1302" s="359">
        <v>9.5</v>
      </c>
      <c r="D1302" s="357" t="s">
        <v>5268</v>
      </c>
      <c r="E1302" s="357" t="s">
        <v>5268</v>
      </c>
    </row>
    <row r="1303" spans="1:5" ht="15.6">
      <c r="A1303" s="358" t="s">
        <v>15735</v>
      </c>
      <c r="B1303" s="358" t="s">
        <v>15736</v>
      </c>
      <c r="C1303" s="359">
        <v>9.5</v>
      </c>
      <c r="D1303" s="357" t="s">
        <v>5268</v>
      </c>
      <c r="E1303" s="357" t="s">
        <v>5268</v>
      </c>
    </row>
    <row r="1304" spans="1:5" ht="15.6">
      <c r="A1304" s="358" t="s">
        <v>15735</v>
      </c>
      <c r="B1304" s="358" t="s">
        <v>15736</v>
      </c>
      <c r="C1304" s="359">
        <v>9.5</v>
      </c>
      <c r="D1304" s="357" t="s">
        <v>5268</v>
      </c>
      <c r="E1304" s="357" t="s">
        <v>5268</v>
      </c>
    </row>
    <row r="1305" spans="1:5" ht="15.6">
      <c r="A1305" s="358" t="s">
        <v>11992</v>
      </c>
      <c r="B1305" s="358" t="s">
        <v>11993</v>
      </c>
      <c r="C1305" s="359">
        <v>9.5</v>
      </c>
      <c r="D1305" s="357" t="s">
        <v>3238</v>
      </c>
      <c r="E1305" s="357" t="s">
        <v>3238</v>
      </c>
    </row>
    <row r="1306" spans="1:5" ht="15.6">
      <c r="A1306" s="358" t="s">
        <v>21713</v>
      </c>
      <c r="B1306" s="358" t="s">
        <v>21714</v>
      </c>
      <c r="C1306" s="359">
        <v>9.5</v>
      </c>
      <c r="D1306" s="357" t="s">
        <v>8464</v>
      </c>
      <c r="E1306" s="357" t="s">
        <v>8464</v>
      </c>
    </row>
    <row r="1307" spans="1:5" ht="15.6">
      <c r="A1307" s="358" t="s">
        <v>23582</v>
      </c>
      <c r="B1307" s="358" t="s">
        <v>23583</v>
      </c>
      <c r="C1307" s="359">
        <v>9.5</v>
      </c>
      <c r="D1307" s="357" t="s">
        <v>9761</v>
      </c>
      <c r="E1307" s="357" t="s">
        <v>9761</v>
      </c>
    </row>
    <row r="1308" spans="1:5" ht="15.6">
      <c r="A1308" s="358" t="s">
        <v>456</v>
      </c>
      <c r="B1308" s="358" t="s">
        <v>12721</v>
      </c>
      <c r="C1308" s="359">
        <v>9.5</v>
      </c>
      <c r="D1308" s="357" t="s">
        <v>3678</v>
      </c>
      <c r="E1308" s="357" t="s">
        <v>3678</v>
      </c>
    </row>
    <row r="1309" spans="1:5" ht="15.6">
      <c r="A1309" s="358" t="s">
        <v>210</v>
      </c>
      <c r="B1309" s="358" t="s">
        <v>11589</v>
      </c>
      <c r="C1309" s="359">
        <v>9.5</v>
      </c>
      <c r="D1309" s="357" t="s">
        <v>11588</v>
      </c>
      <c r="E1309" s="357" t="s">
        <v>11588</v>
      </c>
    </row>
    <row r="1310" spans="1:5" ht="15.6">
      <c r="A1310" s="358" t="s">
        <v>10742</v>
      </c>
      <c r="B1310" s="358" t="s">
        <v>10743</v>
      </c>
      <c r="C1310" s="359">
        <v>9.4</v>
      </c>
      <c r="D1310" s="357" t="s">
        <v>2600</v>
      </c>
      <c r="E1310" s="357" t="s">
        <v>2600</v>
      </c>
    </row>
    <row r="1311" spans="1:5" ht="15.6">
      <c r="A1311" s="358" t="s">
        <v>178</v>
      </c>
      <c r="B1311" s="358" t="s">
        <v>10614</v>
      </c>
      <c r="C1311" s="359">
        <v>9.4</v>
      </c>
      <c r="D1311" s="357" t="s">
        <v>2511</v>
      </c>
      <c r="E1311" s="357" t="s">
        <v>2511</v>
      </c>
    </row>
    <row r="1312" spans="1:5" ht="15.6">
      <c r="A1312" s="358" t="s">
        <v>12453</v>
      </c>
      <c r="B1312" s="358" t="s">
        <v>12454</v>
      </c>
      <c r="C1312" s="359">
        <v>9.4</v>
      </c>
      <c r="D1312" s="357" t="s">
        <v>54081</v>
      </c>
      <c r="E1312" s="357" t="s">
        <v>54081</v>
      </c>
    </row>
    <row r="1313" spans="1:5" ht="15.6">
      <c r="A1313" s="358" t="s">
        <v>10262</v>
      </c>
      <c r="B1313" s="358" t="s">
        <v>19840</v>
      </c>
      <c r="C1313" s="359">
        <v>9.4</v>
      </c>
      <c r="D1313" s="357" t="s">
        <v>10104</v>
      </c>
      <c r="E1313" s="357" t="s">
        <v>10104</v>
      </c>
    </row>
    <row r="1314" spans="1:5" ht="15.6">
      <c r="A1314" s="358" t="s">
        <v>10262</v>
      </c>
      <c r="B1314" s="358" t="s">
        <v>19840</v>
      </c>
      <c r="C1314" s="359">
        <v>9.4</v>
      </c>
      <c r="D1314" s="357" t="s">
        <v>10104</v>
      </c>
      <c r="E1314" s="357" t="s">
        <v>10104</v>
      </c>
    </row>
    <row r="1315" spans="1:5" ht="15.6">
      <c r="A1315" s="358" t="s">
        <v>19412</v>
      </c>
      <c r="B1315" s="358" t="s">
        <v>19413</v>
      </c>
      <c r="C1315" s="359">
        <v>9.4</v>
      </c>
      <c r="D1315" s="357" t="s">
        <v>7148</v>
      </c>
      <c r="E1315" s="357" t="s">
        <v>7148</v>
      </c>
    </row>
    <row r="1316" spans="1:5" ht="15.6">
      <c r="A1316" s="358" t="s">
        <v>19412</v>
      </c>
      <c r="B1316" s="358" t="s">
        <v>19413</v>
      </c>
      <c r="C1316" s="359">
        <v>9.4</v>
      </c>
      <c r="D1316" s="357" t="s">
        <v>7148</v>
      </c>
      <c r="E1316" s="357" t="s">
        <v>7148</v>
      </c>
    </row>
    <row r="1317" spans="1:5" ht="15.6">
      <c r="A1317" s="358" t="s">
        <v>1708</v>
      </c>
      <c r="B1317" s="358" t="s">
        <v>21480</v>
      </c>
      <c r="C1317" s="359">
        <v>9.4</v>
      </c>
      <c r="D1317" s="357" t="s">
        <v>8670</v>
      </c>
      <c r="E1317" s="357" t="s">
        <v>8670</v>
      </c>
    </row>
    <row r="1318" spans="1:5" ht="15.6">
      <c r="A1318" s="358" t="s">
        <v>10262</v>
      </c>
      <c r="B1318" s="358" t="s">
        <v>48507</v>
      </c>
      <c r="C1318" s="359">
        <v>9.4</v>
      </c>
      <c r="D1318" s="357" t="s">
        <v>48506</v>
      </c>
      <c r="E1318" s="357" t="s">
        <v>48506</v>
      </c>
    </row>
    <row r="1319" spans="1:5" ht="15.6">
      <c r="A1319" s="358" t="s">
        <v>10602</v>
      </c>
      <c r="B1319" s="358" t="s">
        <v>10603</v>
      </c>
      <c r="C1319" s="359">
        <v>9.4</v>
      </c>
      <c r="D1319" s="357" t="s">
        <v>2504</v>
      </c>
      <c r="E1319" s="357" t="s">
        <v>2504</v>
      </c>
    </row>
    <row r="1320" spans="1:5" ht="15.6">
      <c r="A1320" s="358" t="s">
        <v>882</v>
      </c>
      <c r="B1320" s="358" t="s">
        <v>15925</v>
      </c>
      <c r="C1320" s="359">
        <v>9.4</v>
      </c>
      <c r="D1320" s="357" t="s">
        <v>5412</v>
      </c>
      <c r="E1320" s="357" t="s">
        <v>5412</v>
      </c>
    </row>
    <row r="1321" spans="1:5" ht="15.6">
      <c r="A1321" s="358" t="s">
        <v>882</v>
      </c>
      <c r="B1321" s="358" t="s">
        <v>15925</v>
      </c>
      <c r="C1321" s="359">
        <v>9.4</v>
      </c>
      <c r="D1321" s="357" t="s">
        <v>5412</v>
      </c>
      <c r="E1321" s="357" t="s">
        <v>5412</v>
      </c>
    </row>
    <row r="1322" spans="1:5" ht="15.6">
      <c r="A1322" s="358" t="s">
        <v>882</v>
      </c>
      <c r="B1322" s="358" t="s">
        <v>15925</v>
      </c>
      <c r="C1322" s="359">
        <v>9.4</v>
      </c>
      <c r="D1322" s="357" t="s">
        <v>5412</v>
      </c>
      <c r="E1322" s="357" t="s">
        <v>5412</v>
      </c>
    </row>
    <row r="1323" spans="1:5" ht="15.6">
      <c r="A1323" s="358" t="s">
        <v>882</v>
      </c>
      <c r="B1323" s="358" t="s">
        <v>15925</v>
      </c>
      <c r="C1323" s="359">
        <v>9.4</v>
      </c>
      <c r="D1323" s="357" t="s">
        <v>5412</v>
      </c>
      <c r="E1323" s="357" t="s">
        <v>5412</v>
      </c>
    </row>
    <row r="1324" spans="1:5" ht="15.6">
      <c r="A1324" s="358" t="s">
        <v>27881</v>
      </c>
      <c r="B1324" s="358" t="s">
        <v>27882</v>
      </c>
      <c r="C1324" s="359">
        <v>9.4</v>
      </c>
      <c r="D1324" s="357" t="s">
        <v>27880</v>
      </c>
      <c r="E1324" s="357" t="s">
        <v>27880</v>
      </c>
    </row>
    <row r="1325" spans="1:5" ht="15.6">
      <c r="A1325" s="358" t="s">
        <v>14514</v>
      </c>
      <c r="B1325" s="358" t="s">
        <v>14515</v>
      </c>
      <c r="C1325" s="359">
        <v>9.4</v>
      </c>
      <c r="D1325" s="357" t="s">
        <v>4778</v>
      </c>
      <c r="E1325" s="357" t="s">
        <v>4778</v>
      </c>
    </row>
    <row r="1326" spans="1:5" ht="15.6">
      <c r="A1326" s="358" t="s">
        <v>14514</v>
      </c>
      <c r="B1326" s="358" t="s">
        <v>14515</v>
      </c>
      <c r="C1326" s="359">
        <v>9.4</v>
      </c>
      <c r="D1326" s="357" t="s">
        <v>4778</v>
      </c>
      <c r="E1326" s="357" t="s">
        <v>4778</v>
      </c>
    </row>
    <row r="1327" spans="1:5" ht="15.6">
      <c r="A1327" s="358" t="s">
        <v>14514</v>
      </c>
      <c r="B1327" s="358" t="s">
        <v>14515</v>
      </c>
      <c r="C1327" s="359">
        <v>9.4</v>
      </c>
      <c r="D1327" s="357" t="s">
        <v>4778</v>
      </c>
      <c r="E1327" s="357" t="s">
        <v>4778</v>
      </c>
    </row>
    <row r="1328" spans="1:5" ht="15.6">
      <c r="A1328" s="358" t="s">
        <v>38506</v>
      </c>
      <c r="B1328" s="358" t="s">
        <v>38507</v>
      </c>
      <c r="C1328" s="359">
        <v>9.4</v>
      </c>
      <c r="D1328" s="357" t="s">
        <v>38505</v>
      </c>
      <c r="E1328" s="357" t="s">
        <v>38505</v>
      </c>
    </row>
    <row r="1329" spans="1:5" ht="15.6">
      <c r="A1329" s="358" t="s">
        <v>20826</v>
      </c>
      <c r="B1329" s="358" t="s">
        <v>20827</v>
      </c>
      <c r="C1329" s="359">
        <v>9.4</v>
      </c>
      <c r="D1329" s="357" t="s">
        <v>8029</v>
      </c>
      <c r="E1329" s="357" t="s">
        <v>8029</v>
      </c>
    </row>
    <row r="1330" spans="1:5" ht="15.6">
      <c r="A1330" s="358" t="s">
        <v>20826</v>
      </c>
      <c r="B1330" s="358" t="s">
        <v>20827</v>
      </c>
      <c r="C1330" s="359">
        <v>9.4</v>
      </c>
      <c r="D1330" s="357" t="s">
        <v>8029</v>
      </c>
      <c r="E1330" s="357" t="s">
        <v>8029</v>
      </c>
    </row>
    <row r="1331" spans="1:5" ht="15.6">
      <c r="A1331" s="358" t="s">
        <v>20826</v>
      </c>
      <c r="B1331" s="358" t="s">
        <v>20827</v>
      </c>
      <c r="C1331" s="359">
        <v>9.4</v>
      </c>
      <c r="D1331" s="357" t="s">
        <v>8029</v>
      </c>
      <c r="E1331" s="357" t="s">
        <v>8029</v>
      </c>
    </row>
    <row r="1332" spans="1:5" ht="15.6">
      <c r="A1332" s="358" t="s">
        <v>20826</v>
      </c>
      <c r="B1332" s="358" t="s">
        <v>20827</v>
      </c>
      <c r="C1332" s="359">
        <v>9.4</v>
      </c>
      <c r="D1332" s="357" t="s">
        <v>8029</v>
      </c>
      <c r="E1332" s="357" t="s">
        <v>8029</v>
      </c>
    </row>
    <row r="1333" spans="1:5" ht="15.6">
      <c r="A1333" s="358" t="s">
        <v>20379</v>
      </c>
      <c r="B1333" s="358" t="s">
        <v>20379</v>
      </c>
      <c r="C1333" s="359">
        <v>9.4</v>
      </c>
      <c r="D1333" s="357" t="s">
        <v>7725</v>
      </c>
      <c r="E1333" s="357" t="s">
        <v>7725</v>
      </c>
    </row>
    <row r="1334" spans="1:5" ht="15.6">
      <c r="A1334" s="358" t="s">
        <v>20379</v>
      </c>
      <c r="B1334" s="358" t="s">
        <v>20379</v>
      </c>
      <c r="C1334" s="359">
        <v>9.4</v>
      </c>
      <c r="D1334" s="357" t="s">
        <v>7725</v>
      </c>
      <c r="E1334" s="357" t="s">
        <v>7725</v>
      </c>
    </row>
    <row r="1335" spans="1:5" ht="15.6">
      <c r="A1335" s="358" t="s">
        <v>10262</v>
      </c>
      <c r="B1335" s="358" t="s">
        <v>60832</v>
      </c>
      <c r="C1335" s="359">
        <v>9.4</v>
      </c>
      <c r="D1335" s="357" t="s">
        <v>60831</v>
      </c>
      <c r="E1335" s="357" t="s">
        <v>60831</v>
      </c>
    </row>
    <row r="1336" spans="1:5" ht="15.6">
      <c r="A1336" s="358" t="s">
        <v>10262</v>
      </c>
      <c r="B1336" s="358" t="s">
        <v>54055</v>
      </c>
      <c r="C1336" s="359">
        <v>9.3000000000000007</v>
      </c>
      <c r="D1336" s="357" t="s">
        <v>54054</v>
      </c>
      <c r="E1336" s="357" t="s">
        <v>54054</v>
      </c>
    </row>
    <row r="1337" spans="1:5" ht="15.6">
      <c r="A1337" s="358" t="s">
        <v>10262</v>
      </c>
      <c r="B1337" s="358" t="s">
        <v>54083</v>
      </c>
      <c r="C1337" s="359">
        <v>9.3000000000000007</v>
      </c>
      <c r="D1337" s="357" t="s">
        <v>54082</v>
      </c>
      <c r="E1337" s="357" t="s">
        <v>54082</v>
      </c>
    </row>
    <row r="1338" spans="1:5" ht="15.6">
      <c r="A1338" s="358" t="s">
        <v>13490</v>
      </c>
      <c r="B1338" s="358" t="s">
        <v>13491</v>
      </c>
      <c r="C1338" s="359">
        <v>9.3000000000000007</v>
      </c>
      <c r="D1338" s="357" t="s">
        <v>3707</v>
      </c>
      <c r="E1338" s="357" t="s">
        <v>3707</v>
      </c>
    </row>
    <row r="1339" spans="1:5" ht="15.6">
      <c r="A1339" s="358" t="s">
        <v>825</v>
      </c>
      <c r="B1339" s="358" t="s">
        <v>15341</v>
      </c>
      <c r="C1339" s="359">
        <v>9.3000000000000007</v>
      </c>
      <c r="D1339" s="357" t="s">
        <v>5137</v>
      </c>
      <c r="E1339" s="357" t="s">
        <v>5137</v>
      </c>
    </row>
    <row r="1340" spans="1:5" ht="15.6">
      <c r="A1340" s="358" t="s">
        <v>825</v>
      </c>
      <c r="B1340" s="358" t="s">
        <v>15341</v>
      </c>
      <c r="C1340" s="359">
        <v>9.3000000000000007</v>
      </c>
      <c r="D1340" s="357" t="s">
        <v>5137</v>
      </c>
      <c r="E1340" s="357" t="s">
        <v>5137</v>
      </c>
    </row>
    <row r="1341" spans="1:5" ht="15.6">
      <c r="A1341" s="358" t="s">
        <v>825</v>
      </c>
      <c r="B1341" s="358" t="s">
        <v>15341</v>
      </c>
      <c r="C1341" s="359">
        <v>9.3000000000000007</v>
      </c>
      <c r="D1341" s="357" t="s">
        <v>5137</v>
      </c>
      <c r="E1341" s="357" t="s">
        <v>5137</v>
      </c>
    </row>
    <row r="1342" spans="1:5" ht="15.6">
      <c r="A1342" s="358" t="s">
        <v>661</v>
      </c>
      <c r="B1342" s="358" t="s">
        <v>14627</v>
      </c>
      <c r="C1342" s="359">
        <v>9.3000000000000007</v>
      </c>
      <c r="D1342" s="357" t="s">
        <v>14626</v>
      </c>
      <c r="E1342" s="357" t="s">
        <v>14626</v>
      </c>
    </row>
    <row r="1343" spans="1:5" ht="15.6">
      <c r="A1343" s="358" t="s">
        <v>661</v>
      </c>
      <c r="B1343" s="358" t="s">
        <v>14627</v>
      </c>
      <c r="C1343" s="359">
        <v>9.3000000000000007</v>
      </c>
      <c r="D1343" s="357" t="s">
        <v>14626</v>
      </c>
      <c r="E1343" s="357" t="s">
        <v>14626</v>
      </c>
    </row>
    <row r="1344" spans="1:5" ht="15.6">
      <c r="A1344" s="358" t="s">
        <v>661</v>
      </c>
      <c r="B1344" s="358" t="s">
        <v>14627</v>
      </c>
      <c r="C1344" s="359">
        <v>9.3000000000000007</v>
      </c>
      <c r="D1344" s="357" t="s">
        <v>14626</v>
      </c>
      <c r="E1344" s="357" t="s">
        <v>14626</v>
      </c>
    </row>
    <row r="1345" spans="1:5" ht="15.6">
      <c r="A1345" s="358" t="s">
        <v>661</v>
      </c>
      <c r="B1345" s="358" t="s">
        <v>14627</v>
      </c>
      <c r="C1345" s="359">
        <v>9.3000000000000007</v>
      </c>
      <c r="D1345" s="357" t="s">
        <v>14626</v>
      </c>
      <c r="E1345" s="357" t="s">
        <v>14626</v>
      </c>
    </row>
    <row r="1346" spans="1:5" ht="15.6">
      <c r="A1346" s="358" t="s">
        <v>23310</v>
      </c>
      <c r="B1346" s="358" t="s">
        <v>23311</v>
      </c>
      <c r="C1346" s="359">
        <v>9.3000000000000007</v>
      </c>
      <c r="D1346" s="357" t="s">
        <v>9685</v>
      </c>
      <c r="E1346" s="357" t="s">
        <v>9685</v>
      </c>
    </row>
    <row r="1347" spans="1:5" ht="15.6">
      <c r="A1347" s="358" t="s">
        <v>23310</v>
      </c>
      <c r="B1347" s="358" t="s">
        <v>23311</v>
      </c>
      <c r="C1347" s="359">
        <v>9.3000000000000007</v>
      </c>
      <c r="D1347" s="357" t="s">
        <v>9685</v>
      </c>
      <c r="E1347" s="357" t="s">
        <v>9685</v>
      </c>
    </row>
    <row r="1348" spans="1:5" ht="15.6">
      <c r="A1348" s="358" t="s">
        <v>23310</v>
      </c>
      <c r="B1348" s="358" t="s">
        <v>23311</v>
      </c>
      <c r="C1348" s="359">
        <v>9.3000000000000007</v>
      </c>
      <c r="D1348" s="357" t="s">
        <v>9685</v>
      </c>
      <c r="E1348" s="357" t="s">
        <v>9685</v>
      </c>
    </row>
    <row r="1349" spans="1:5" ht="15.6">
      <c r="A1349" s="358" t="s">
        <v>23310</v>
      </c>
      <c r="B1349" s="358" t="s">
        <v>23311</v>
      </c>
      <c r="C1349" s="359">
        <v>9.3000000000000007</v>
      </c>
      <c r="D1349" s="357" t="s">
        <v>9685</v>
      </c>
      <c r="E1349" s="357" t="s">
        <v>9685</v>
      </c>
    </row>
    <row r="1350" spans="1:5" ht="15.6">
      <c r="A1350" s="358" t="s">
        <v>23310</v>
      </c>
      <c r="B1350" s="358" t="s">
        <v>23311</v>
      </c>
      <c r="C1350" s="359">
        <v>9.3000000000000007</v>
      </c>
      <c r="D1350" s="357" t="s">
        <v>9685</v>
      </c>
      <c r="E1350" s="357" t="s">
        <v>9685</v>
      </c>
    </row>
    <row r="1351" spans="1:5" ht="15.6">
      <c r="A1351" s="358" t="s">
        <v>10262</v>
      </c>
      <c r="B1351" s="358" t="s">
        <v>54090</v>
      </c>
      <c r="C1351" s="359">
        <v>9.3000000000000007</v>
      </c>
      <c r="D1351" s="357" t="s">
        <v>54089</v>
      </c>
      <c r="E1351" s="357" t="s">
        <v>54089</v>
      </c>
    </row>
    <row r="1352" spans="1:5" ht="15.6">
      <c r="A1352" s="358" t="s">
        <v>10262</v>
      </c>
      <c r="B1352" s="358" t="s">
        <v>13625</v>
      </c>
      <c r="C1352" s="359">
        <v>9.3000000000000007</v>
      </c>
      <c r="D1352" s="357" t="s">
        <v>9964</v>
      </c>
      <c r="E1352" s="357" t="s">
        <v>9964</v>
      </c>
    </row>
    <row r="1353" spans="1:5" ht="15.6">
      <c r="A1353" s="358" t="s">
        <v>10262</v>
      </c>
      <c r="B1353" s="358" t="s">
        <v>13625</v>
      </c>
      <c r="C1353" s="359">
        <v>9.3000000000000007</v>
      </c>
      <c r="D1353" s="357" t="s">
        <v>9964</v>
      </c>
      <c r="E1353" s="357" t="s">
        <v>9964</v>
      </c>
    </row>
    <row r="1354" spans="1:5" ht="15.6">
      <c r="A1354" s="358" t="s">
        <v>10262</v>
      </c>
      <c r="B1354" s="358" t="s">
        <v>13625</v>
      </c>
      <c r="C1354" s="359">
        <v>9.3000000000000007</v>
      </c>
      <c r="D1354" s="357" t="s">
        <v>9964</v>
      </c>
      <c r="E1354" s="357" t="s">
        <v>9964</v>
      </c>
    </row>
    <row r="1355" spans="1:5" ht="15.6">
      <c r="A1355" s="358" t="s">
        <v>20378</v>
      </c>
      <c r="B1355" s="358" t="s">
        <v>20378</v>
      </c>
      <c r="C1355" s="359">
        <v>9.3000000000000007</v>
      </c>
      <c r="D1355" s="357" t="s">
        <v>7724</v>
      </c>
      <c r="E1355" s="357" t="s">
        <v>7724</v>
      </c>
    </row>
    <row r="1356" spans="1:5" ht="15.6">
      <c r="A1356" s="358" t="s">
        <v>20378</v>
      </c>
      <c r="B1356" s="358" t="s">
        <v>20378</v>
      </c>
      <c r="C1356" s="359">
        <v>9.3000000000000007</v>
      </c>
      <c r="D1356" s="357" t="s">
        <v>7724</v>
      </c>
      <c r="E1356" s="357" t="s">
        <v>7724</v>
      </c>
    </row>
    <row r="1357" spans="1:5" ht="15.6">
      <c r="A1357" s="358" t="s">
        <v>51708</v>
      </c>
      <c r="B1357" s="358" t="s">
        <v>51709</v>
      </c>
      <c r="C1357" s="359">
        <v>9.3000000000000007</v>
      </c>
      <c r="D1357" s="357" t="s">
        <v>51707</v>
      </c>
      <c r="E1357" s="357" t="s">
        <v>51707</v>
      </c>
    </row>
    <row r="1358" spans="1:5" ht="15.6">
      <c r="A1358" s="358" t="s">
        <v>51708</v>
      </c>
      <c r="B1358" s="358" t="s">
        <v>51709</v>
      </c>
      <c r="C1358" s="359">
        <v>9.3000000000000007</v>
      </c>
      <c r="D1358" s="357" t="s">
        <v>51707</v>
      </c>
      <c r="E1358" s="357" t="s">
        <v>51707</v>
      </c>
    </row>
    <row r="1359" spans="1:5" ht="15.6">
      <c r="A1359" s="358" t="s">
        <v>51708</v>
      </c>
      <c r="B1359" s="358" t="s">
        <v>51709</v>
      </c>
      <c r="C1359" s="359">
        <v>9.3000000000000007</v>
      </c>
      <c r="D1359" s="357" t="s">
        <v>51707</v>
      </c>
      <c r="E1359" s="357" t="s">
        <v>51707</v>
      </c>
    </row>
    <row r="1360" spans="1:5" ht="15.6">
      <c r="A1360" s="358" t="s">
        <v>10262</v>
      </c>
      <c r="B1360" s="358" t="s">
        <v>60834</v>
      </c>
      <c r="C1360" s="359">
        <v>9.3000000000000007</v>
      </c>
      <c r="D1360" s="357" t="s">
        <v>60833</v>
      </c>
      <c r="E1360" s="357" t="s">
        <v>60833</v>
      </c>
    </row>
    <row r="1361" spans="1:5" ht="15.6">
      <c r="A1361" s="358" t="s">
        <v>10262</v>
      </c>
      <c r="B1361" s="358" t="s">
        <v>60834</v>
      </c>
      <c r="C1361" s="359">
        <v>9.3000000000000007</v>
      </c>
      <c r="D1361" s="357" t="s">
        <v>60833</v>
      </c>
      <c r="E1361" s="357" t="s">
        <v>60833</v>
      </c>
    </row>
    <row r="1362" spans="1:5" ht="15.6">
      <c r="A1362" s="358" t="s">
        <v>13795</v>
      </c>
      <c r="B1362" s="358" t="s">
        <v>13795</v>
      </c>
      <c r="C1362" s="359">
        <v>9.3000000000000007</v>
      </c>
      <c r="D1362" s="357" t="s">
        <v>4156</v>
      </c>
      <c r="E1362" s="357" t="s">
        <v>4156</v>
      </c>
    </row>
    <row r="1363" spans="1:5" ht="15.6">
      <c r="A1363" s="358" t="s">
        <v>13795</v>
      </c>
      <c r="B1363" s="358" t="s">
        <v>13795</v>
      </c>
      <c r="C1363" s="359">
        <v>9.3000000000000007</v>
      </c>
      <c r="D1363" s="357" t="s">
        <v>4156</v>
      </c>
      <c r="E1363" s="357" t="s">
        <v>4156</v>
      </c>
    </row>
    <row r="1364" spans="1:5" ht="15.6">
      <c r="A1364" s="358" t="s">
        <v>590</v>
      </c>
      <c r="B1364" s="358" t="s">
        <v>13883</v>
      </c>
      <c r="C1364" s="359">
        <v>9.3000000000000007</v>
      </c>
      <c r="D1364" s="357" t="s">
        <v>589</v>
      </c>
      <c r="E1364" s="357" t="s">
        <v>589</v>
      </c>
    </row>
    <row r="1365" spans="1:5" ht="15.6">
      <c r="A1365" s="358" t="s">
        <v>54125</v>
      </c>
      <c r="B1365" s="358" t="s">
        <v>54125</v>
      </c>
      <c r="C1365" s="359">
        <v>9.3000000000000007</v>
      </c>
      <c r="D1365" s="357" t="s">
        <v>54124</v>
      </c>
      <c r="E1365" s="357" t="s">
        <v>54124</v>
      </c>
    </row>
    <row r="1366" spans="1:5" ht="15.6">
      <c r="A1366" s="358" t="s">
        <v>21249</v>
      </c>
      <c r="B1366" s="358" t="s">
        <v>21250</v>
      </c>
      <c r="C1366" s="359">
        <v>9.1999999999999993</v>
      </c>
      <c r="D1366" s="357" t="s">
        <v>21248</v>
      </c>
      <c r="E1366" s="357" t="s">
        <v>21248</v>
      </c>
    </row>
    <row r="1367" spans="1:5" ht="15.6">
      <c r="A1367" s="358" t="s">
        <v>21249</v>
      </c>
      <c r="B1367" s="358" t="s">
        <v>21250</v>
      </c>
      <c r="C1367" s="359">
        <v>9.1999999999999993</v>
      </c>
      <c r="D1367" s="357" t="s">
        <v>21248</v>
      </c>
      <c r="E1367" s="357" t="s">
        <v>21248</v>
      </c>
    </row>
    <row r="1368" spans="1:5" ht="15.6">
      <c r="A1368" s="358" t="s">
        <v>15259</v>
      </c>
      <c r="B1368" s="358" t="s">
        <v>15259</v>
      </c>
      <c r="C1368" s="359">
        <v>9.1999999999999993</v>
      </c>
      <c r="D1368" s="357" t="s">
        <v>5053</v>
      </c>
      <c r="E1368" s="357" t="s">
        <v>5053</v>
      </c>
    </row>
    <row r="1369" spans="1:5" ht="15.6">
      <c r="A1369" s="358" t="s">
        <v>15259</v>
      </c>
      <c r="B1369" s="358" t="s">
        <v>15259</v>
      </c>
      <c r="C1369" s="359">
        <v>9.1999999999999993</v>
      </c>
      <c r="D1369" s="357" t="s">
        <v>5053</v>
      </c>
      <c r="E1369" s="357" t="s">
        <v>5053</v>
      </c>
    </row>
    <row r="1370" spans="1:5" ht="15.6">
      <c r="A1370" s="358" t="s">
        <v>18499</v>
      </c>
      <c r="B1370" s="358" t="s">
        <v>18500</v>
      </c>
      <c r="C1370" s="359">
        <v>9.1999999999999993</v>
      </c>
      <c r="D1370" s="357" t="s">
        <v>6533</v>
      </c>
      <c r="E1370" s="357" t="s">
        <v>6533</v>
      </c>
    </row>
    <row r="1371" spans="1:5" ht="15.6">
      <c r="A1371" s="358" t="s">
        <v>13873</v>
      </c>
      <c r="B1371" s="358" t="s">
        <v>13874</v>
      </c>
      <c r="C1371" s="359">
        <v>9.1999999999999993</v>
      </c>
      <c r="D1371" s="357" t="s">
        <v>4226</v>
      </c>
      <c r="E1371" s="357" t="s">
        <v>4226</v>
      </c>
    </row>
    <row r="1372" spans="1:5" ht="15.6">
      <c r="A1372" s="358" t="s">
        <v>13873</v>
      </c>
      <c r="B1372" s="358" t="s">
        <v>13874</v>
      </c>
      <c r="C1372" s="359">
        <v>9.1999999999999993</v>
      </c>
      <c r="D1372" s="357" t="s">
        <v>4226</v>
      </c>
      <c r="E1372" s="357" t="s">
        <v>4226</v>
      </c>
    </row>
    <row r="1373" spans="1:5" ht="15.6">
      <c r="A1373" s="358" t="s">
        <v>14721</v>
      </c>
      <c r="B1373" s="358" t="s">
        <v>14722</v>
      </c>
      <c r="C1373" s="359">
        <v>9.1999999999999993</v>
      </c>
      <c r="D1373" s="357" t="s">
        <v>4706</v>
      </c>
      <c r="E1373" s="357" t="s">
        <v>4706</v>
      </c>
    </row>
    <row r="1374" spans="1:5" ht="15.6">
      <c r="A1374" s="358" t="s">
        <v>11829</v>
      </c>
      <c r="B1374" s="358" t="s">
        <v>11830</v>
      </c>
      <c r="C1374" s="359">
        <v>9.1999999999999993</v>
      </c>
      <c r="D1374" s="357" t="s">
        <v>3083</v>
      </c>
      <c r="E1374" s="357" t="s">
        <v>3083</v>
      </c>
    </row>
    <row r="1375" spans="1:5" ht="15.6">
      <c r="A1375" s="358" t="s">
        <v>10262</v>
      </c>
      <c r="B1375" s="358" t="s">
        <v>60836</v>
      </c>
      <c r="C1375" s="359">
        <v>9.1999999999999993</v>
      </c>
      <c r="D1375" s="357" t="s">
        <v>60835</v>
      </c>
      <c r="E1375" s="357" t="s">
        <v>60835</v>
      </c>
    </row>
    <row r="1376" spans="1:5" ht="15.6">
      <c r="A1376" s="358" t="s">
        <v>10262</v>
      </c>
      <c r="B1376" s="358" t="s">
        <v>60836</v>
      </c>
      <c r="C1376" s="359">
        <v>9.1999999999999993</v>
      </c>
      <c r="D1376" s="357" t="s">
        <v>60835</v>
      </c>
      <c r="E1376" s="357" t="s">
        <v>60835</v>
      </c>
    </row>
    <row r="1377" spans="1:5" ht="15.6">
      <c r="A1377" s="358" t="s">
        <v>23153</v>
      </c>
      <c r="B1377" s="358" t="s">
        <v>23153</v>
      </c>
      <c r="C1377" s="359">
        <v>9.1999999999999993</v>
      </c>
      <c r="D1377" s="357" t="s">
        <v>9519</v>
      </c>
      <c r="E1377" s="357" t="s">
        <v>9519</v>
      </c>
    </row>
    <row r="1378" spans="1:5" ht="15.6">
      <c r="A1378" s="358" t="s">
        <v>23153</v>
      </c>
      <c r="B1378" s="358" t="s">
        <v>23153</v>
      </c>
      <c r="C1378" s="359">
        <v>9.1999999999999993</v>
      </c>
      <c r="D1378" s="357" t="s">
        <v>9519</v>
      </c>
      <c r="E1378" s="357" t="s">
        <v>9519</v>
      </c>
    </row>
    <row r="1379" spans="1:5" ht="15.6">
      <c r="A1379" s="358" t="s">
        <v>13022</v>
      </c>
      <c r="B1379" s="358" t="s">
        <v>13023</v>
      </c>
      <c r="C1379" s="359">
        <v>9.1999999999999993</v>
      </c>
      <c r="D1379" s="357" t="s">
        <v>3969</v>
      </c>
      <c r="E1379" s="357" t="s">
        <v>3969</v>
      </c>
    </row>
    <row r="1380" spans="1:5" ht="15.6">
      <c r="A1380" s="358" t="s">
        <v>13022</v>
      </c>
      <c r="B1380" s="358" t="s">
        <v>13023</v>
      </c>
      <c r="C1380" s="359">
        <v>9.1999999999999993</v>
      </c>
      <c r="D1380" s="357" t="s">
        <v>3969</v>
      </c>
      <c r="E1380" s="357" t="s">
        <v>3969</v>
      </c>
    </row>
    <row r="1381" spans="1:5" ht="15.6">
      <c r="A1381" s="358" t="s">
        <v>13022</v>
      </c>
      <c r="B1381" s="358" t="s">
        <v>13023</v>
      </c>
      <c r="C1381" s="359">
        <v>9.1999999999999993</v>
      </c>
      <c r="D1381" s="357" t="s">
        <v>3969</v>
      </c>
      <c r="E1381" s="357" t="s">
        <v>3969</v>
      </c>
    </row>
    <row r="1382" spans="1:5" ht="15.6">
      <c r="A1382" s="358" t="s">
        <v>13022</v>
      </c>
      <c r="B1382" s="358" t="s">
        <v>13023</v>
      </c>
      <c r="C1382" s="359">
        <v>9.1999999999999993</v>
      </c>
      <c r="D1382" s="357" t="s">
        <v>3969</v>
      </c>
      <c r="E1382" s="357" t="s">
        <v>3969</v>
      </c>
    </row>
    <row r="1383" spans="1:5" ht="15.6">
      <c r="A1383" s="358" t="s">
        <v>48493</v>
      </c>
      <c r="B1383" s="358" t="s">
        <v>48493</v>
      </c>
      <c r="C1383" s="359">
        <v>9.1999999999999993</v>
      </c>
      <c r="D1383" s="357" t="s">
        <v>48492</v>
      </c>
      <c r="E1383" s="357" t="s">
        <v>48492</v>
      </c>
    </row>
    <row r="1384" spans="1:5" ht="15.6">
      <c r="A1384" s="358" t="s">
        <v>48493</v>
      </c>
      <c r="B1384" s="358" t="s">
        <v>48493</v>
      </c>
      <c r="C1384" s="359">
        <v>9.1999999999999993</v>
      </c>
      <c r="D1384" s="357" t="s">
        <v>48492</v>
      </c>
      <c r="E1384" s="357" t="s">
        <v>48492</v>
      </c>
    </row>
    <row r="1385" spans="1:5" ht="15.6">
      <c r="A1385" s="358" t="s">
        <v>48493</v>
      </c>
      <c r="B1385" s="358" t="s">
        <v>48493</v>
      </c>
      <c r="C1385" s="359">
        <v>9.1999999999999993</v>
      </c>
      <c r="D1385" s="357" t="s">
        <v>48492</v>
      </c>
      <c r="E1385" s="357" t="s">
        <v>48492</v>
      </c>
    </row>
    <row r="1386" spans="1:5" ht="15.6">
      <c r="A1386" s="358" t="s">
        <v>1109</v>
      </c>
      <c r="B1386" s="358" t="s">
        <v>18993</v>
      </c>
      <c r="C1386" s="359">
        <v>9.1999999999999993</v>
      </c>
      <c r="D1386" s="357" t="s">
        <v>18992</v>
      </c>
      <c r="E1386" s="357" t="s">
        <v>18992</v>
      </c>
    </row>
    <row r="1387" spans="1:5" ht="15.6">
      <c r="A1387" s="358" t="s">
        <v>15058</v>
      </c>
      <c r="B1387" s="358" t="s">
        <v>15058</v>
      </c>
      <c r="C1387" s="359">
        <v>9.1999999999999993</v>
      </c>
      <c r="D1387" s="357" t="s">
        <v>4868</v>
      </c>
      <c r="E1387" s="357" t="s">
        <v>4868</v>
      </c>
    </row>
    <row r="1388" spans="1:5" ht="15.6">
      <c r="A1388" s="358" t="s">
        <v>15058</v>
      </c>
      <c r="B1388" s="358" t="s">
        <v>15058</v>
      </c>
      <c r="C1388" s="359">
        <v>9.1999999999999993</v>
      </c>
      <c r="D1388" s="357" t="s">
        <v>4868</v>
      </c>
      <c r="E1388" s="357" t="s">
        <v>4868</v>
      </c>
    </row>
    <row r="1389" spans="1:5" ht="15.6">
      <c r="A1389" s="358" t="s">
        <v>10262</v>
      </c>
      <c r="B1389" s="358" t="s">
        <v>28373</v>
      </c>
      <c r="C1389" s="359">
        <v>9.1999999999999993</v>
      </c>
      <c r="D1389" s="357" t="s">
        <v>28372</v>
      </c>
      <c r="E1389" s="357" t="s">
        <v>28372</v>
      </c>
    </row>
    <row r="1390" spans="1:5" ht="15.6">
      <c r="A1390" s="358" t="s">
        <v>10262</v>
      </c>
      <c r="B1390" s="358" t="s">
        <v>23925</v>
      </c>
      <c r="C1390" s="359">
        <v>9.1999999999999993</v>
      </c>
      <c r="D1390" s="357" t="s">
        <v>8230</v>
      </c>
      <c r="E1390" s="357" t="s">
        <v>8230</v>
      </c>
    </row>
    <row r="1391" spans="1:5" ht="15.6">
      <c r="A1391" s="358" t="s">
        <v>10262</v>
      </c>
      <c r="B1391" s="358" t="s">
        <v>23925</v>
      </c>
      <c r="C1391" s="359">
        <v>9.1999999999999993</v>
      </c>
      <c r="D1391" s="357" t="s">
        <v>8230</v>
      </c>
      <c r="E1391" s="357" t="s">
        <v>8230</v>
      </c>
    </row>
    <row r="1392" spans="1:5" ht="15.6">
      <c r="A1392" s="358" t="s">
        <v>10262</v>
      </c>
      <c r="B1392" s="358" t="s">
        <v>23925</v>
      </c>
      <c r="C1392" s="359">
        <v>9.1999999999999993</v>
      </c>
      <c r="D1392" s="357" t="s">
        <v>8230</v>
      </c>
      <c r="E1392" s="357" t="s">
        <v>8230</v>
      </c>
    </row>
    <row r="1393" spans="1:5" ht="15.6">
      <c r="A1393" s="358" t="s">
        <v>19211</v>
      </c>
      <c r="B1393" s="358" t="s">
        <v>19212</v>
      </c>
      <c r="C1393" s="359">
        <v>9.1999999999999993</v>
      </c>
      <c r="D1393" s="357" t="s">
        <v>6843</v>
      </c>
      <c r="E1393" s="357" t="s">
        <v>6843</v>
      </c>
    </row>
    <row r="1394" spans="1:5" ht="15.6">
      <c r="A1394" s="358" t="s">
        <v>19211</v>
      </c>
      <c r="B1394" s="358" t="s">
        <v>19212</v>
      </c>
      <c r="C1394" s="359">
        <v>9.1999999999999993</v>
      </c>
      <c r="D1394" s="357" t="s">
        <v>6843</v>
      </c>
      <c r="E1394" s="357" t="s">
        <v>6843</v>
      </c>
    </row>
    <row r="1395" spans="1:5" ht="15.6">
      <c r="A1395" s="358" t="s">
        <v>19211</v>
      </c>
      <c r="B1395" s="358" t="s">
        <v>19212</v>
      </c>
      <c r="C1395" s="359">
        <v>9.1999999999999993</v>
      </c>
      <c r="D1395" s="357" t="s">
        <v>6843</v>
      </c>
      <c r="E1395" s="357" t="s">
        <v>6843</v>
      </c>
    </row>
    <row r="1396" spans="1:5" ht="15.6">
      <c r="A1396" s="358" t="s">
        <v>938</v>
      </c>
      <c r="B1396" s="358" t="s">
        <v>16419</v>
      </c>
      <c r="C1396" s="359">
        <v>9.1999999999999993</v>
      </c>
      <c r="D1396" s="357" t="s">
        <v>5769</v>
      </c>
      <c r="E1396" s="357" t="s">
        <v>5769</v>
      </c>
    </row>
    <row r="1397" spans="1:5" ht="15.6">
      <c r="A1397" s="358" t="s">
        <v>938</v>
      </c>
      <c r="B1397" s="358" t="s">
        <v>16419</v>
      </c>
      <c r="C1397" s="359">
        <v>9.1999999999999993</v>
      </c>
      <c r="D1397" s="357" t="s">
        <v>5769</v>
      </c>
      <c r="E1397" s="357" t="s">
        <v>5769</v>
      </c>
    </row>
    <row r="1398" spans="1:5" ht="15.6">
      <c r="A1398" s="358" t="s">
        <v>938</v>
      </c>
      <c r="B1398" s="358" t="s">
        <v>16419</v>
      </c>
      <c r="C1398" s="359">
        <v>9.1999999999999993</v>
      </c>
      <c r="D1398" s="357" t="s">
        <v>5769</v>
      </c>
      <c r="E1398" s="357" t="s">
        <v>5769</v>
      </c>
    </row>
    <row r="1399" spans="1:5" ht="15.6">
      <c r="A1399" s="358" t="s">
        <v>10262</v>
      </c>
      <c r="B1399" s="358" t="s">
        <v>51659</v>
      </c>
      <c r="C1399" s="359">
        <v>9.1999999999999993</v>
      </c>
      <c r="D1399" s="357" t="s">
        <v>51658</v>
      </c>
      <c r="E1399" s="357" t="s">
        <v>51658</v>
      </c>
    </row>
    <row r="1400" spans="1:5" ht="15.6">
      <c r="A1400" s="358" t="s">
        <v>10262</v>
      </c>
      <c r="B1400" s="358" t="s">
        <v>51659</v>
      </c>
      <c r="C1400" s="359">
        <v>9.1999999999999993</v>
      </c>
      <c r="D1400" s="357" t="s">
        <v>51658</v>
      </c>
      <c r="E1400" s="357" t="s">
        <v>51658</v>
      </c>
    </row>
    <row r="1401" spans="1:5" ht="15.6">
      <c r="A1401" s="358" t="s">
        <v>10262</v>
      </c>
      <c r="B1401" s="358" t="s">
        <v>51659</v>
      </c>
      <c r="C1401" s="359">
        <v>9.1999999999999993</v>
      </c>
      <c r="D1401" s="357" t="s">
        <v>51658</v>
      </c>
      <c r="E1401" s="357" t="s">
        <v>51658</v>
      </c>
    </row>
    <row r="1402" spans="1:5" ht="15.6">
      <c r="A1402" s="358" t="s">
        <v>43188</v>
      </c>
      <c r="B1402" s="358" t="s">
        <v>43188</v>
      </c>
      <c r="C1402" s="359">
        <v>9.1</v>
      </c>
      <c r="D1402" s="357" t="s">
        <v>43187</v>
      </c>
      <c r="E1402" s="357" t="s">
        <v>43187</v>
      </c>
    </row>
    <row r="1403" spans="1:5" ht="15.6">
      <c r="A1403" s="358" t="s">
        <v>43188</v>
      </c>
      <c r="B1403" s="358" t="s">
        <v>43188</v>
      </c>
      <c r="C1403" s="359">
        <v>9.1</v>
      </c>
      <c r="D1403" s="357" t="s">
        <v>43187</v>
      </c>
      <c r="E1403" s="357" t="s">
        <v>43187</v>
      </c>
    </row>
    <row r="1404" spans="1:5" ht="15.6">
      <c r="A1404" s="358" t="s">
        <v>18404</v>
      </c>
      <c r="B1404" s="358" t="s">
        <v>18405</v>
      </c>
      <c r="C1404" s="359">
        <v>9.1</v>
      </c>
      <c r="D1404" s="357" t="s">
        <v>7292</v>
      </c>
      <c r="E1404" s="357" t="s">
        <v>7292</v>
      </c>
    </row>
    <row r="1405" spans="1:5" ht="15.6">
      <c r="A1405" s="358" t="s">
        <v>18404</v>
      </c>
      <c r="B1405" s="358" t="s">
        <v>18405</v>
      </c>
      <c r="C1405" s="359">
        <v>9.1</v>
      </c>
      <c r="D1405" s="357" t="s">
        <v>7292</v>
      </c>
      <c r="E1405" s="357" t="s">
        <v>7292</v>
      </c>
    </row>
    <row r="1406" spans="1:5" ht="15.6">
      <c r="A1406" s="358" t="s">
        <v>18404</v>
      </c>
      <c r="B1406" s="358" t="s">
        <v>18405</v>
      </c>
      <c r="C1406" s="359">
        <v>9.1</v>
      </c>
      <c r="D1406" s="357" t="s">
        <v>7292</v>
      </c>
      <c r="E1406" s="357" t="s">
        <v>7292</v>
      </c>
    </row>
    <row r="1407" spans="1:5" ht="15.6">
      <c r="A1407" s="358" t="s">
        <v>52372</v>
      </c>
      <c r="B1407" s="358" t="s">
        <v>52373</v>
      </c>
      <c r="C1407" s="359">
        <v>9.1</v>
      </c>
      <c r="D1407" s="357" t="s">
        <v>52371</v>
      </c>
      <c r="E1407" s="357" t="s">
        <v>52371</v>
      </c>
    </row>
    <row r="1408" spans="1:5" ht="15.6">
      <c r="A1408" s="358" t="s">
        <v>13492</v>
      </c>
      <c r="B1408" s="358" t="s">
        <v>13493</v>
      </c>
      <c r="C1408" s="359">
        <v>9.1</v>
      </c>
      <c r="D1408" s="357" t="s">
        <v>3708</v>
      </c>
      <c r="E1408" s="357" t="s">
        <v>3708</v>
      </c>
    </row>
    <row r="1409" spans="1:5" ht="15.6">
      <c r="A1409" s="358" t="s">
        <v>13492</v>
      </c>
      <c r="B1409" s="358" t="s">
        <v>13493</v>
      </c>
      <c r="C1409" s="359">
        <v>9.1</v>
      </c>
      <c r="D1409" s="357" t="s">
        <v>3708</v>
      </c>
      <c r="E1409" s="357" t="s">
        <v>3708</v>
      </c>
    </row>
    <row r="1410" spans="1:5" ht="15.6">
      <c r="A1410" s="358" t="s">
        <v>10262</v>
      </c>
      <c r="B1410" s="358" t="s">
        <v>60838</v>
      </c>
      <c r="C1410" s="359">
        <v>9.1</v>
      </c>
      <c r="D1410" s="357" t="s">
        <v>60837</v>
      </c>
      <c r="E1410" s="357" t="s">
        <v>60837</v>
      </c>
    </row>
    <row r="1411" spans="1:5" ht="15.6">
      <c r="A1411" s="358" t="s">
        <v>23236</v>
      </c>
      <c r="B1411" s="358" t="s">
        <v>23237</v>
      </c>
      <c r="C1411" s="359">
        <v>9.1</v>
      </c>
      <c r="D1411" s="357" t="s">
        <v>9616</v>
      </c>
      <c r="E1411" s="357" t="s">
        <v>9616</v>
      </c>
    </row>
    <row r="1412" spans="1:5" ht="15.6">
      <c r="A1412" s="358" t="s">
        <v>39764</v>
      </c>
      <c r="B1412" s="358" t="s">
        <v>39765</v>
      </c>
      <c r="C1412" s="359">
        <v>9.1</v>
      </c>
      <c r="D1412" s="357" t="s">
        <v>39763</v>
      </c>
      <c r="E1412" s="357" t="s">
        <v>39763</v>
      </c>
    </row>
    <row r="1413" spans="1:5" ht="15.6">
      <c r="A1413" s="358" t="s">
        <v>39764</v>
      </c>
      <c r="B1413" s="358" t="s">
        <v>39765</v>
      </c>
      <c r="C1413" s="359">
        <v>9.1</v>
      </c>
      <c r="D1413" s="357" t="s">
        <v>39763</v>
      </c>
      <c r="E1413" s="357" t="s">
        <v>39763</v>
      </c>
    </row>
    <row r="1414" spans="1:5" ht="15.6">
      <c r="A1414" s="358" t="s">
        <v>15936</v>
      </c>
      <c r="B1414" s="358" t="s">
        <v>15937</v>
      </c>
      <c r="C1414" s="359">
        <v>9.1</v>
      </c>
      <c r="D1414" s="357" t="s">
        <v>5422</v>
      </c>
      <c r="E1414" s="357" t="s">
        <v>5422</v>
      </c>
    </row>
    <row r="1415" spans="1:5" ht="15.6">
      <c r="A1415" s="358" t="s">
        <v>15936</v>
      </c>
      <c r="B1415" s="358" t="s">
        <v>15937</v>
      </c>
      <c r="C1415" s="359">
        <v>9.1</v>
      </c>
      <c r="D1415" s="357" t="s">
        <v>5422</v>
      </c>
      <c r="E1415" s="357" t="s">
        <v>5422</v>
      </c>
    </row>
    <row r="1416" spans="1:5" ht="15.6">
      <c r="A1416" s="358" t="s">
        <v>15936</v>
      </c>
      <c r="B1416" s="358" t="s">
        <v>15937</v>
      </c>
      <c r="C1416" s="359">
        <v>9.1</v>
      </c>
      <c r="D1416" s="357" t="s">
        <v>5422</v>
      </c>
      <c r="E1416" s="357" t="s">
        <v>5422</v>
      </c>
    </row>
    <row r="1417" spans="1:5" ht="15.6">
      <c r="A1417" s="358" t="s">
        <v>21056</v>
      </c>
      <c r="B1417" s="358" t="s">
        <v>21057</v>
      </c>
      <c r="C1417" s="359">
        <v>9.1</v>
      </c>
      <c r="D1417" s="357" t="s">
        <v>8341</v>
      </c>
      <c r="E1417" s="357" t="s">
        <v>8341</v>
      </c>
    </row>
    <row r="1418" spans="1:5" ht="15.6">
      <c r="A1418" s="358" t="s">
        <v>21056</v>
      </c>
      <c r="B1418" s="358" t="s">
        <v>21057</v>
      </c>
      <c r="C1418" s="359">
        <v>9.1</v>
      </c>
      <c r="D1418" s="357" t="s">
        <v>8341</v>
      </c>
      <c r="E1418" s="357" t="s">
        <v>8341</v>
      </c>
    </row>
    <row r="1419" spans="1:5" ht="15.6">
      <c r="A1419" s="358" t="s">
        <v>21056</v>
      </c>
      <c r="B1419" s="358" t="s">
        <v>21057</v>
      </c>
      <c r="C1419" s="359">
        <v>9.1</v>
      </c>
      <c r="D1419" s="357" t="s">
        <v>8341</v>
      </c>
      <c r="E1419" s="357" t="s">
        <v>8341</v>
      </c>
    </row>
    <row r="1420" spans="1:5" ht="15.6">
      <c r="A1420" s="358" t="s">
        <v>21056</v>
      </c>
      <c r="B1420" s="358" t="s">
        <v>21057</v>
      </c>
      <c r="C1420" s="359">
        <v>9.1</v>
      </c>
      <c r="D1420" s="357" t="s">
        <v>8341</v>
      </c>
      <c r="E1420" s="357" t="s">
        <v>8341</v>
      </c>
    </row>
    <row r="1421" spans="1:5" ht="15.6">
      <c r="A1421" s="358" t="s">
        <v>21311</v>
      </c>
      <c r="B1421" s="358" t="s">
        <v>21312</v>
      </c>
      <c r="C1421" s="359">
        <v>9.1</v>
      </c>
      <c r="D1421" s="357" t="s">
        <v>8528</v>
      </c>
      <c r="E1421" s="357" t="s">
        <v>8528</v>
      </c>
    </row>
    <row r="1422" spans="1:5" ht="15.6">
      <c r="A1422" s="358" t="s">
        <v>21311</v>
      </c>
      <c r="B1422" s="358" t="s">
        <v>21312</v>
      </c>
      <c r="C1422" s="359">
        <v>9.1</v>
      </c>
      <c r="D1422" s="357" t="s">
        <v>8528</v>
      </c>
      <c r="E1422" s="357" t="s">
        <v>8528</v>
      </c>
    </row>
    <row r="1423" spans="1:5" ht="15.6">
      <c r="A1423" s="358" t="s">
        <v>12731</v>
      </c>
      <c r="B1423" s="358" t="s">
        <v>12732</v>
      </c>
      <c r="C1423" s="359">
        <v>9.1</v>
      </c>
      <c r="D1423" s="357" t="s">
        <v>3691</v>
      </c>
      <c r="E1423" s="357" t="s">
        <v>3691</v>
      </c>
    </row>
    <row r="1424" spans="1:5" ht="15.6">
      <c r="A1424" s="358" t="s">
        <v>10262</v>
      </c>
      <c r="B1424" s="358" t="s">
        <v>54105</v>
      </c>
      <c r="C1424" s="359">
        <v>9.1</v>
      </c>
      <c r="D1424" s="357" t="s">
        <v>54104</v>
      </c>
      <c r="E1424" s="357" t="s">
        <v>54104</v>
      </c>
    </row>
    <row r="1425" spans="1:5" ht="15.6">
      <c r="A1425" s="358" t="s">
        <v>10262</v>
      </c>
      <c r="B1425" s="358" t="s">
        <v>54105</v>
      </c>
      <c r="C1425" s="359">
        <v>9.1</v>
      </c>
      <c r="D1425" s="357" t="s">
        <v>54104</v>
      </c>
      <c r="E1425" s="357" t="s">
        <v>54104</v>
      </c>
    </row>
    <row r="1426" spans="1:5" ht="15.6">
      <c r="A1426" s="358" t="s">
        <v>1855</v>
      </c>
      <c r="B1426" s="358" t="s">
        <v>22432</v>
      </c>
      <c r="C1426" s="359">
        <v>9.1</v>
      </c>
      <c r="D1426" s="357" t="s">
        <v>22431</v>
      </c>
      <c r="E1426" s="357" t="s">
        <v>22431</v>
      </c>
    </row>
    <row r="1427" spans="1:5" ht="15.6">
      <c r="A1427" s="358" t="s">
        <v>1855</v>
      </c>
      <c r="B1427" s="358" t="s">
        <v>22432</v>
      </c>
      <c r="C1427" s="359">
        <v>9.1</v>
      </c>
      <c r="D1427" s="357" t="s">
        <v>22431</v>
      </c>
      <c r="E1427" s="357" t="s">
        <v>22431</v>
      </c>
    </row>
    <row r="1428" spans="1:5" ht="15.6">
      <c r="A1428" s="358" t="s">
        <v>1499</v>
      </c>
      <c r="B1428" s="358" t="s">
        <v>20561</v>
      </c>
      <c r="C1428" s="359">
        <v>9.1</v>
      </c>
      <c r="D1428" s="357" t="s">
        <v>8028</v>
      </c>
      <c r="E1428" s="357" t="s">
        <v>8028</v>
      </c>
    </row>
    <row r="1429" spans="1:5" ht="15.6">
      <c r="A1429" s="358" t="s">
        <v>1499</v>
      </c>
      <c r="B1429" s="358" t="s">
        <v>20561</v>
      </c>
      <c r="C1429" s="359">
        <v>9.1</v>
      </c>
      <c r="D1429" s="357" t="s">
        <v>8028</v>
      </c>
      <c r="E1429" s="357" t="s">
        <v>8028</v>
      </c>
    </row>
    <row r="1430" spans="1:5" ht="15.6">
      <c r="A1430" s="358" t="s">
        <v>1499</v>
      </c>
      <c r="B1430" s="358" t="s">
        <v>20561</v>
      </c>
      <c r="C1430" s="359">
        <v>9.1</v>
      </c>
      <c r="D1430" s="357" t="s">
        <v>8028</v>
      </c>
      <c r="E1430" s="357" t="s">
        <v>8028</v>
      </c>
    </row>
    <row r="1431" spans="1:5" ht="15.6">
      <c r="A1431" s="358" t="s">
        <v>1499</v>
      </c>
      <c r="B1431" s="358" t="s">
        <v>20561</v>
      </c>
      <c r="C1431" s="359">
        <v>9.1</v>
      </c>
      <c r="D1431" s="357" t="s">
        <v>8028</v>
      </c>
      <c r="E1431" s="357" t="s">
        <v>8028</v>
      </c>
    </row>
    <row r="1432" spans="1:5" ht="15.6">
      <c r="A1432" s="358" t="s">
        <v>1499</v>
      </c>
      <c r="B1432" s="358" t="s">
        <v>20561</v>
      </c>
      <c r="C1432" s="359">
        <v>9.1</v>
      </c>
      <c r="D1432" s="357" t="s">
        <v>8028</v>
      </c>
      <c r="E1432" s="357" t="s">
        <v>8028</v>
      </c>
    </row>
    <row r="1433" spans="1:5" ht="15.6">
      <c r="A1433" s="358" t="s">
        <v>1499</v>
      </c>
      <c r="B1433" s="358" t="s">
        <v>20561</v>
      </c>
      <c r="C1433" s="359">
        <v>9.1</v>
      </c>
      <c r="D1433" s="357" t="s">
        <v>8028</v>
      </c>
      <c r="E1433" s="357" t="s">
        <v>8028</v>
      </c>
    </row>
    <row r="1434" spans="1:5" ht="15.6">
      <c r="A1434" s="358" t="s">
        <v>1918</v>
      </c>
      <c r="B1434" s="358" t="s">
        <v>22654</v>
      </c>
      <c r="C1434" s="359">
        <v>9.1</v>
      </c>
      <c r="D1434" s="357" t="s">
        <v>9304</v>
      </c>
      <c r="E1434" s="357" t="s">
        <v>9304</v>
      </c>
    </row>
    <row r="1435" spans="1:5" ht="15.6">
      <c r="A1435" s="358" t="s">
        <v>54067</v>
      </c>
      <c r="B1435" s="358" t="s">
        <v>54068</v>
      </c>
      <c r="C1435" s="359">
        <v>9.1</v>
      </c>
      <c r="D1435" s="357" t="s">
        <v>54066</v>
      </c>
      <c r="E1435" s="357" t="s">
        <v>54066</v>
      </c>
    </row>
    <row r="1436" spans="1:5" ht="15.6">
      <c r="A1436" s="358" t="s">
        <v>10262</v>
      </c>
      <c r="B1436" s="358" t="s">
        <v>60840</v>
      </c>
      <c r="C1436" s="359">
        <v>9.1</v>
      </c>
      <c r="D1436" s="357" t="s">
        <v>60839</v>
      </c>
      <c r="E1436" s="357" t="s">
        <v>60839</v>
      </c>
    </row>
    <row r="1437" spans="1:5" ht="15.6">
      <c r="A1437" s="358" t="s">
        <v>10262</v>
      </c>
      <c r="B1437" s="358" t="s">
        <v>29263</v>
      </c>
      <c r="C1437" s="359">
        <v>9.1</v>
      </c>
      <c r="D1437" s="357" t="s">
        <v>29262</v>
      </c>
      <c r="E1437" s="357" t="s">
        <v>29262</v>
      </c>
    </row>
    <row r="1438" spans="1:5" ht="15.6">
      <c r="A1438" s="358" t="s">
        <v>40185</v>
      </c>
      <c r="B1438" s="358" t="s">
        <v>40185</v>
      </c>
      <c r="C1438" s="359">
        <v>9.1</v>
      </c>
      <c r="D1438" s="357" t="s">
        <v>40184</v>
      </c>
      <c r="E1438" s="357" t="s">
        <v>40184</v>
      </c>
    </row>
    <row r="1439" spans="1:5" ht="15.6">
      <c r="A1439" s="358" t="s">
        <v>40185</v>
      </c>
      <c r="B1439" s="358" t="s">
        <v>40185</v>
      </c>
      <c r="C1439" s="359">
        <v>9.1</v>
      </c>
      <c r="D1439" s="357" t="s">
        <v>40184</v>
      </c>
      <c r="E1439" s="357" t="s">
        <v>40184</v>
      </c>
    </row>
    <row r="1440" spans="1:5" ht="15.6">
      <c r="A1440" s="358" t="s">
        <v>10262</v>
      </c>
      <c r="B1440" s="358" t="s">
        <v>27408</v>
      </c>
      <c r="C1440" s="359">
        <v>9.1</v>
      </c>
      <c r="D1440" s="357" t="s">
        <v>27407</v>
      </c>
      <c r="E1440" s="357" t="s">
        <v>27407</v>
      </c>
    </row>
    <row r="1441" spans="1:5" ht="15.6">
      <c r="A1441" s="358" t="s">
        <v>11567</v>
      </c>
      <c r="B1441" s="358" t="s">
        <v>11568</v>
      </c>
      <c r="C1441" s="359">
        <v>9.1</v>
      </c>
      <c r="D1441" s="357" t="s">
        <v>2731</v>
      </c>
      <c r="E1441" s="357" t="s">
        <v>2731</v>
      </c>
    </row>
    <row r="1442" spans="1:5" ht="15.6">
      <c r="A1442" s="358" t="s">
        <v>24156</v>
      </c>
      <c r="B1442" s="358" t="s">
        <v>24156</v>
      </c>
      <c r="C1442" s="359">
        <v>9.1</v>
      </c>
      <c r="D1442" s="357" t="s">
        <v>24155</v>
      </c>
      <c r="E1442" s="357" t="s">
        <v>24155</v>
      </c>
    </row>
    <row r="1443" spans="1:5" ht="15.6">
      <c r="A1443" s="358" t="s">
        <v>24156</v>
      </c>
      <c r="B1443" s="358" t="s">
        <v>24156</v>
      </c>
      <c r="C1443" s="359">
        <v>9.1</v>
      </c>
      <c r="D1443" s="357" t="s">
        <v>24155</v>
      </c>
      <c r="E1443" s="357" t="s">
        <v>24155</v>
      </c>
    </row>
    <row r="1444" spans="1:5" ht="15.6">
      <c r="A1444" s="358" t="s">
        <v>10262</v>
      </c>
      <c r="B1444" s="358" t="s">
        <v>54161</v>
      </c>
      <c r="C1444" s="359">
        <v>9.1</v>
      </c>
      <c r="D1444" s="357" t="s">
        <v>54160</v>
      </c>
      <c r="E1444" s="357" t="s">
        <v>54160</v>
      </c>
    </row>
    <row r="1445" spans="1:5" ht="15.6">
      <c r="A1445" s="358" t="s">
        <v>10262</v>
      </c>
      <c r="B1445" s="358" t="s">
        <v>54161</v>
      </c>
      <c r="C1445" s="359">
        <v>9.1</v>
      </c>
      <c r="D1445" s="357" t="s">
        <v>54160</v>
      </c>
      <c r="E1445" s="357" t="s">
        <v>54160</v>
      </c>
    </row>
    <row r="1446" spans="1:5" ht="15.6">
      <c r="A1446" s="358" t="s">
        <v>10262</v>
      </c>
      <c r="B1446" s="358" t="s">
        <v>54161</v>
      </c>
      <c r="C1446" s="359">
        <v>9.1</v>
      </c>
      <c r="D1446" s="357" t="s">
        <v>54160</v>
      </c>
      <c r="E1446" s="357" t="s">
        <v>54160</v>
      </c>
    </row>
    <row r="1447" spans="1:5" ht="15.6">
      <c r="A1447" s="358" t="s">
        <v>17068</v>
      </c>
      <c r="B1447" s="358" t="s">
        <v>17069</v>
      </c>
      <c r="C1447" s="359">
        <v>9</v>
      </c>
      <c r="D1447" s="357" t="s">
        <v>5926</v>
      </c>
      <c r="E1447" s="357" t="s">
        <v>5926</v>
      </c>
    </row>
    <row r="1448" spans="1:5" ht="15.6">
      <c r="A1448" s="358" t="s">
        <v>31141</v>
      </c>
      <c r="B1448" s="358" t="s">
        <v>60841</v>
      </c>
      <c r="C1448" s="359">
        <v>9</v>
      </c>
      <c r="D1448" s="357" t="s">
        <v>31140</v>
      </c>
      <c r="E1448" s="357" t="s">
        <v>31140</v>
      </c>
    </row>
    <row r="1449" spans="1:5" ht="15.6">
      <c r="A1449" s="358" t="s">
        <v>21823</v>
      </c>
      <c r="B1449" s="358" t="s">
        <v>21824</v>
      </c>
      <c r="C1449" s="359">
        <v>9</v>
      </c>
      <c r="D1449" s="357" t="s">
        <v>8918</v>
      </c>
      <c r="E1449" s="357" t="s">
        <v>8918</v>
      </c>
    </row>
    <row r="1450" spans="1:5" ht="15.6">
      <c r="A1450" s="358" t="s">
        <v>21823</v>
      </c>
      <c r="B1450" s="358" t="s">
        <v>21824</v>
      </c>
      <c r="C1450" s="359">
        <v>9</v>
      </c>
      <c r="D1450" s="357" t="s">
        <v>8918</v>
      </c>
      <c r="E1450" s="357" t="s">
        <v>8918</v>
      </c>
    </row>
    <row r="1451" spans="1:5" ht="15.6">
      <c r="A1451" s="358" t="s">
        <v>14094</v>
      </c>
      <c r="B1451" s="358" t="s">
        <v>14095</v>
      </c>
      <c r="C1451" s="359">
        <v>9</v>
      </c>
      <c r="D1451" s="357" t="s">
        <v>4368</v>
      </c>
      <c r="E1451" s="357" t="s">
        <v>4368</v>
      </c>
    </row>
    <row r="1452" spans="1:5" ht="15.6">
      <c r="A1452" s="358" t="s">
        <v>10262</v>
      </c>
      <c r="B1452" s="358" t="s">
        <v>23938</v>
      </c>
      <c r="C1452" s="359">
        <v>9</v>
      </c>
      <c r="D1452" s="357" t="s">
        <v>8243</v>
      </c>
      <c r="E1452" s="357" t="s">
        <v>8243</v>
      </c>
    </row>
    <row r="1453" spans="1:5" ht="15.6">
      <c r="A1453" s="358" t="s">
        <v>10262</v>
      </c>
      <c r="B1453" s="358" t="s">
        <v>23938</v>
      </c>
      <c r="C1453" s="359">
        <v>9</v>
      </c>
      <c r="D1453" s="357" t="s">
        <v>8243</v>
      </c>
      <c r="E1453" s="357" t="s">
        <v>8243</v>
      </c>
    </row>
    <row r="1454" spans="1:5" ht="15.6">
      <c r="A1454" s="358" t="s">
        <v>10262</v>
      </c>
      <c r="B1454" s="358" t="s">
        <v>23938</v>
      </c>
      <c r="C1454" s="359">
        <v>9</v>
      </c>
      <c r="D1454" s="357" t="s">
        <v>8243</v>
      </c>
      <c r="E1454" s="357" t="s">
        <v>8243</v>
      </c>
    </row>
    <row r="1455" spans="1:5" ht="15.6">
      <c r="A1455" s="358" t="s">
        <v>10262</v>
      </c>
      <c r="B1455" s="358" t="s">
        <v>23938</v>
      </c>
      <c r="C1455" s="359">
        <v>9</v>
      </c>
      <c r="D1455" s="357" t="s">
        <v>8243</v>
      </c>
      <c r="E1455" s="357" t="s">
        <v>8243</v>
      </c>
    </row>
    <row r="1456" spans="1:5" ht="15.6">
      <c r="A1456" s="358" t="s">
        <v>14183</v>
      </c>
      <c r="B1456" s="358" t="s">
        <v>14184</v>
      </c>
      <c r="C1456" s="359">
        <v>9</v>
      </c>
      <c r="D1456" s="357" t="s">
        <v>4470</v>
      </c>
      <c r="E1456" s="357" t="s">
        <v>4470</v>
      </c>
    </row>
    <row r="1457" spans="1:5" ht="15.6">
      <c r="A1457" s="358" t="s">
        <v>14183</v>
      </c>
      <c r="B1457" s="358" t="s">
        <v>14184</v>
      </c>
      <c r="C1457" s="359">
        <v>9</v>
      </c>
      <c r="D1457" s="357" t="s">
        <v>4470</v>
      </c>
      <c r="E1457" s="357" t="s">
        <v>4470</v>
      </c>
    </row>
    <row r="1458" spans="1:5" ht="15.6">
      <c r="A1458" s="358" t="s">
        <v>14183</v>
      </c>
      <c r="B1458" s="358" t="s">
        <v>14184</v>
      </c>
      <c r="C1458" s="359">
        <v>9</v>
      </c>
      <c r="D1458" s="357" t="s">
        <v>4470</v>
      </c>
      <c r="E1458" s="357" t="s">
        <v>4470</v>
      </c>
    </row>
    <row r="1459" spans="1:5" ht="15.6">
      <c r="A1459" s="358" t="s">
        <v>14183</v>
      </c>
      <c r="B1459" s="358" t="s">
        <v>14184</v>
      </c>
      <c r="C1459" s="359">
        <v>9</v>
      </c>
      <c r="D1459" s="357" t="s">
        <v>4470</v>
      </c>
      <c r="E1459" s="357" t="s">
        <v>4470</v>
      </c>
    </row>
    <row r="1460" spans="1:5" ht="15.6">
      <c r="A1460" s="358" t="s">
        <v>13375</v>
      </c>
      <c r="B1460" s="358" t="s">
        <v>13376</v>
      </c>
      <c r="C1460" s="359">
        <v>9</v>
      </c>
      <c r="D1460" s="357" t="s">
        <v>3559</v>
      </c>
      <c r="E1460" s="357" t="s">
        <v>3559</v>
      </c>
    </row>
    <row r="1461" spans="1:5" ht="15.6">
      <c r="A1461" s="358" t="s">
        <v>41387</v>
      </c>
      <c r="B1461" s="358" t="s">
        <v>41388</v>
      </c>
      <c r="C1461" s="359">
        <v>9</v>
      </c>
      <c r="D1461" s="357" t="s">
        <v>41386</v>
      </c>
      <c r="E1461" s="357" t="s">
        <v>41386</v>
      </c>
    </row>
    <row r="1462" spans="1:5" ht="15.6">
      <c r="A1462" s="358" t="s">
        <v>41387</v>
      </c>
      <c r="B1462" s="358" t="s">
        <v>41388</v>
      </c>
      <c r="C1462" s="359">
        <v>9</v>
      </c>
      <c r="D1462" s="357" t="s">
        <v>41386</v>
      </c>
      <c r="E1462" s="357" t="s">
        <v>41386</v>
      </c>
    </row>
    <row r="1463" spans="1:5" ht="15.6">
      <c r="A1463" s="358" t="s">
        <v>41387</v>
      </c>
      <c r="B1463" s="358" t="s">
        <v>41388</v>
      </c>
      <c r="C1463" s="359">
        <v>9</v>
      </c>
      <c r="D1463" s="357" t="s">
        <v>41386</v>
      </c>
      <c r="E1463" s="357" t="s">
        <v>41386</v>
      </c>
    </row>
    <row r="1464" spans="1:5" ht="15.6">
      <c r="A1464" s="358" t="s">
        <v>60843</v>
      </c>
      <c r="B1464" s="358" t="s">
        <v>60844</v>
      </c>
      <c r="C1464" s="359">
        <v>9</v>
      </c>
      <c r="D1464" s="357" t="s">
        <v>60842</v>
      </c>
      <c r="E1464" s="357" t="s">
        <v>60842</v>
      </c>
    </row>
    <row r="1465" spans="1:5" ht="15.6">
      <c r="A1465" s="358" t="s">
        <v>60843</v>
      </c>
      <c r="B1465" s="358" t="s">
        <v>60844</v>
      </c>
      <c r="C1465" s="359">
        <v>9</v>
      </c>
      <c r="D1465" s="357" t="s">
        <v>60842</v>
      </c>
      <c r="E1465" s="357" t="s">
        <v>60842</v>
      </c>
    </row>
    <row r="1466" spans="1:5" ht="15.6">
      <c r="A1466" s="358" t="s">
        <v>40187</v>
      </c>
      <c r="B1466" s="358" t="s">
        <v>40187</v>
      </c>
      <c r="C1466" s="359">
        <v>9</v>
      </c>
      <c r="D1466" s="357" t="s">
        <v>40186</v>
      </c>
      <c r="E1466" s="357" t="s">
        <v>40186</v>
      </c>
    </row>
    <row r="1467" spans="1:5" ht="15.6">
      <c r="A1467" s="358" t="s">
        <v>40187</v>
      </c>
      <c r="B1467" s="358" t="s">
        <v>40187</v>
      </c>
      <c r="C1467" s="359">
        <v>9</v>
      </c>
      <c r="D1467" s="357" t="s">
        <v>40186</v>
      </c>
      <c r="E1467" s="357" t="s">
        <v>40186</v>
      </c>
    </row>
    <row r="1468" spans="1:5" ht="15.6">
      <c r="A1468" s="358" t="s">
        <v>10918</v>
      </c>
      <c r="B1468" s="358" t="s">
        <v>10919</v>
      </c>
      <c r="C1468" s="359">
        <v>9</v>
      </c>
      <c r="D1468" s="357" t="s">
        <v>2774</v>
      </c>
      <c r="E1468" s="357" t="s">
        <v>2774</v>
      </c>
    </row>
    <row r="1469" spans="1:5" ht="15.6">
      <c r="A1469" s="358" t="s">
        <v>10918</v>
      </c>
      <c r="B1469" s="358" t="s">
        <v>10919</v>
      </c>
      <c r="C1469" s="359">
        <v>9</v>
      </c>
      <c r="D1469" s="357" t="s">
        <v>2774</v>
      </c>
      <c r="E1469" s="357" t="s">
        <v>2774</v>
      </c>
    </row>
    <row r="1470" spans="1:5" ht="15.6">
      <c r="A1470" s="358" t="s">
        <v>10262</v>
      </c>
      <c r="B1470" s="358" t="s">
        <v>34603</v>
      </c>
      <c r="C1470" s="359">
        <v>9</v>
      </c>
      <c r="D1470" s="357" t="s">
        <v>34602</v>
      </c>
      <c r="E1470" s="357" t="s">
        <v>34602</v>
      </c>
    </row>
    <row r="1471" spans="1:5" ht="15.6">
      <c r="A1471" s="358" t="s">
        <v>20751</v>
      </c>
      <c r="B1471" s="358" t="s">
        <v>20752</v>
      </c>
      <c r="C1471" s="359">
        <v>9</v>
      </c>
      <c r="D1471" s="357" t="s">
        <v>8229</v>
      </c>
      <c r="E1471" s="357" t="s">
        <v>8229</v>
      </c>
    </row>
    <row r="1472" spans="1:5" ht="15.6">
      <c r="A1472" s="358" t="s">
        <v>52679</v>
      </c>
      <c r="B1472" s="358" t="s">
        <v>52680</v>
      </c>
      <c r="C1472" s="359">
        <v>9</v>
      </c>
      <c r="D1472" s="357" t="s">
        <v>52678</v>
      </c>
      <c r="E1472" s="357" t="s">
        <v>52678</v>
      </c>
    </row>
    <row r="1473" spans="1:5" ht="15.6">
      <c r="A1473" s="358" t="s">
        <v>52679</v>
      </c>
      <c r="B1473" s="358" t="s">
        <v>52680</v>
      </c>
      <c r="C1473" s="359">
        <v>9</v>
      </c>
      <c r="D1473" s="357" t="s">
        <v>52678</v>
      </c>
      <c r="E1473" s="357" t="s">
        <v>52678</v>
      </c>
    </row>
    <row r="1474" spans="1:5" ht="15.6">
      <c r="A1474" s="358" t="s">
        <v>10262</v>
      </c>
      <c r="B1474" s="358" t="s">
        <v>60846</v>
      </c>
      <c r="C1474" s="359">
        <v>9</v>
      </c>
      <c r="D1474" s="357" t="s">
        <v>60845</v>
      </c>
      <c r="E1474" s="357" t="s">
        <v>60845</v>
      </c>
    </row>
    <row r="1475" spans="1:5" ht="15.6">
      <c r="A1475" s="358" t="s">
        <v>10262</v>
      </c>
      <c r="B1475" s="358" t="s">
        <v>24146</v>
      </c>
      <c r="C1475" s="359">
        <v>9</v>
      </c>
      <c r="D1475" s="357" t="s">
        <v>24145</v>
      </c>
      <c r="E1475" s="357" t="s">
        <v>24145</v>
      </c>
    </row>
    <row r="1476" spans="1:5" ht="15.6">
      <c r="A1476" s="358" t="s">
        <v>12761</v>
      </c>
      <c r="B1476" s="358" t="s">
        <v>12762</v>
      </c>
      <c r="C1476" s="359">
        <v>8.9</v>
      </c>
      <c r="D1476" s="357" t="s">
        <v>3718</v>
      </c>
      <c r="E1476" s="357" t="s">
        <v>3718</v>
      </c>
    </row>
    <row r="1477" spans="1:5" ht="15.6">
      <c r="A1477" s="358" t="s">
        <v>12761</v>
      </c>
      <c r="B1477" s="358" t="s">
        <v>12762</v>
      </c>
      <c r="C1477" s="359">
        <v>8.9</v>
      </c>
      <c r="D1477" s="357" t="s">
        <v>3718</v>
      </c>
      <c r="E1477" s="357" t="s">
        <v>3718</v>
      </c>
    </row>
    <row r="1478" spans="1:5" ht="15.6">
      <c r="A1478" s="358" t="s">
        <v>10262</v>
      </c>
      <c r="B1478" s="358" t="s">
        <v>54031</v>
      </c>
      <c r="C1478" s="359">
        <v>8.9</v>
      </c>
      <c r="D1478" s="357" t="s">
        <v>54030</v>
      </c>
      <c r="E1478" s="357" t="s">
        <v>54030</v>
      </c>
    </row>
    <row r="1479" spans="1:5" ht="15.6">
      <c r="A1479" s="358" t="s">
        <v>10262</v>
      </c>
      <c r="B1479" s="358" t="s">
        <v>54031</v>
      </c>
      <c r="C1479" s="359">
        <v>8.9</v>
      </c>
      <c r="D1479" s="357" t="s">
        <v>54030</v>
      </c>
      <c r="E1479" s="357" t="s">
        <v>54030</v>
      </c>
    </row>
    <row r="1480" spans="1:5" ht="15.6">
      <c r="A1480" s="358" t="s">
        <v>15473</v>
      </c>
      <c r="B1480" s="358" t="s">
        <v>15474</v>
      </c>
      <c r="C1480" s="359">
        <v>8.9</v>
      </c>
      <c r="D1480" s="357" t="s">
        <v>15472</v>
      </c>
      <c r="E1480" s="357" t="s">
        <v>15472</v>
      </c>
    </row>
    <row r="1481" spans="1:5" ht="15.6">
      <c r="A1481" s="358" t="s">
        <v>1560</v>
      </c>
      <c r="B1481" s="358" t="s">
        <v>20658</v>
      </c>
      <c r="C1481" s="359">
        <v>8.9</v>
      </c>
      <c r="D1481" s="357" t="s">
        <v>1559</v>
      </c>
      <c r="E1481" s="357" t="s">
        <v>1559</v>
      </c>
    </row>
    <row r="1482" spans="1:5" ht="15.6">
      <c r="A1482" s="358" t="s">
        <v>10262</v>
      </c>
      <c r="B1482" s="358" t="s">
        <v>11416</v>
      </c>
      <c r="C1482" s="359">
        <v>8.9</v>
      </c>
      <c r="D1482" s="357" t="s">
        <v>2479</v>
      </c>
      <c r="E1482" s="357" t="s">
        <v>2479</v>
      </c>
    </row>
    <row r="1483" spans="1:5" ht="15.6">
      <c r="A1483" s="358" t="s">
        <v>10262</v>
      </c>
      <c r="B1483" s="358" t="s">
        <v>11416</v>
      </c>
      <c r="C1483" s="359">
        <v>8.9</v>
      </c>
      <c r="D1483" s="357" t="s">
        <v>2479</v>
      </c>
      <c r="E1483" s="357" t="s">
        <v>2479</v>
      </c>
    </row>
    <row r="1484" spans="1:5" ht="15.6">
      <c r="A1484" s="358" t="s">
        <v>35671</v>
      </c>
      <c r="B1484" s="358" t="s">
        <v>35671</v>
      </c>
      <c r="C1484" s="359">
        <v>8.9</v>
      </c>
      <c r="D1484" s="357" t="s">
        <v>35670</v>
      </c>
      <c r="E1484" s="357" t="s">
        <v>35670</v>
      </c>
    </row>
    <row r="1485" spans="1:5" ht="15.6">
      <c r="A1485" s="358" t="s">
        <v>35671</v>
      </c>
      <c r="B1485" s="358" t="s">
        <v>35671</v>
      </c>
      <c r="C1485" s="359">
        <v>8.9</v>
      </c>
      <c r="D1485" s="357" t="s">
        <v>35670</v>
      </c>
      <c r="E1485" s="357" t="s">
        <v>35670</v>
      </c>
    </row>
    <row r="1486" spans="1:5" ht="15.6">
      <c r="A1486" s="358" t="s">
        <v>48471</v>
      </c>
      <c r="B1486" s="358" t="s">
        <v>48472</v>
      </c>
      <c r="C1486" s="359">
        <v>8.9</v>
      </c>
      <c r="D1486" s="357" t="s">
        <v>48470</v>
      </c>
      <c r="E1486" s="357" t="s">
        <v>48470</v>
      </c>
    </row>
    <row r="1487" spans="1:5" ht="15.6">
      <c r="A1487" s="358" t="s">
        <v>29455</v>
      </c>
      <c r="B1487" s="358" t="s">
        <v>29456</v>
      </c>
      <c r="C1487" s="359">
        <v>8.9</v>
      </c>
      <c r="D1487" s="357" t="s">
        <v>29454</v>
      </c>
      <c r="E1487" s="357" t="s">
        <v>29454</v>
      </c>
    </row>
    <row r="1488" spans="1:5" ht="15.6">
      <c r="A1488" s="358" t="s">
        <v>29455</v>
      </c>
      <c r="B1488" s="358" t="s">
        <v>29456</v>
      </c>
      <c r="C1488" s="359">
        <v>8.9</v>
      </c>
      <c r="D1488" s="357" t="s">
        <v>29454</v>
      </c>
      <c r="E1488" s="357" t="s">
        <v>29454</v>
      </c>
    </row>
    <row r="1489" spans="1:5" ht="15.6">
      <c r="A1489" s="358" t="s">
        <v>29455</v>
      </c>
      <c r="B1489" s="358" t="s">
        <v>29456</v>
      </c>
      <c r="C1489" s="359">
        <v>8.9</v>
      </c>
      <c r="D1489" s="357" t="s">
        <v>29454</v>
      </c>
      <c r="E1489" s="357" t="s">
        <v>29454</v>
      </c>
    </row>
    <row r="1490" spans="1:5" ht="15.6">
      <c r="A1490" s="358" t="s">
        <v>42000</v>
      </c>
      <c r="B1490" s="358" t="s">
        <v>42001</v>
      </c>
      <c r="C1490" s="359">
        <v>8.9</v>
      </c>
      <c r="D1490" s="357" t="s">
        <v>41999</v>
      </c>
      <c r="E1490" s="357" t="s">
        <v>41999</v>
      </c>
    </row>
    <row r="1491" spans="1:5" ht="15.6">
      <c r="A1491" s="358" t="s">
        <v>528</v>
      </c>
      <c r="B1491" s="358" t="s">
        <v>13688</v>
      </c>
      <c r="C1491" s="359">
        <v>8.9</v>
      </c>
      <c r="D1491" s="357" t="s">
        <v>13687</v>
      </c>
      <c r="E1491" s="357" t="s">
        <v>13687</v>
      </c>
    </row>
    <row r="1492" spans="1:5" ht="15.6">
      <c r="A1492" s="358" t="s">
        <v>528</v>
      </c>
      <c r="B1492" s="358" t="s">
        <v>13688</v>
      </c>
      <c r="C1492" s="359">
        <v>8.9</v>
      </c>
      <c r="D1492" s="357" t="s">
        <v>13687</v>
      </c>
      <c r="E1492" s="357" t="s">
        <v>13687</v>
      </c>
    </row>
    <row r="1493" spans="1:5" ht="15.6">
      <c r="A1493" s="358" t="s">
        <v>528</v>
      </c>
      <c r="B1493" s="358" t="s">
        <v>13688</v>
      </c>
      <c r="C1493" s="359">
        <v>8.9</v>
      </c>
      <c r="D1493" s="357" t="s">
        <v>13687</v>
      </c>
      <c r="E1493" s="357" t="s">
        <v>13687</v>
      </c>
    </row>
    <row r="1494" spans="1:5" ht="15.6">
      <c r="A1494" s="358" t="s">
        <v>10262</v>
      </c>
      <c r="B1494" s="358" t="s">
        <v>23038</v>
      </c>
      <c r="C1494" s="359">
        <v>8.9</v>
      </c>
      <c r="D1494" s="357" t="s">
        <v>10054</v>
      </c>
      <c r="E1494" s="357" t="s">
        <v>10054</v>
      </c>
    </row>
    <row r="1495" spans="1:5" ht="15.6">
      <c r="A1495" s="358" t="s">
        <v>10262</v>
      </c>
      <c r="B1495" s="358" t="s">
        <v>23038</v>
      </c>
      <c r="C1495" s="359">
        <v>8.9</v>
      </c>
      <c r="D1495" s="357" t="s">
        <v>10054</v>
      </c>
      <c r="E1495" s="357" t="s">
        <v>10054</v>
      </c>
    </row>
    <row r="1496" spans="1:5" ht="15.6">
      <c r="A1496" s="358" t="s">
        <v>10262</v>
      </c>
      <c r="B1496" s="358" t="s">
        <v>23038</v>
      </c>
      <c r="C1496" s="359">
        <v>8.9</v>
      </c>
      <c r="D1496" s="357" t="s">
        <v>10054</v>
      </c>
      <c r="E1496" s="357" t="s">
        <v>10054</v>
      </c>
    </row>
    <row r="1497" spans="1:5" ht="15.6">
      <c r="A1497" s="358" t="s">
        <v>22130</v>
      </c>
      <c r="B1497" s="358" t="s">
        <v>22131</v>
      </c>
      <c r="C1497" s="359">
        <v>8.9</v>
      </c>
      <c r="D1497" s="357" t="s">
        <v>8944</v>
      </c>
      <c r="E1497" s="357" t="s">
        <v>8944</v>
      </c>
    </row>
    <row r="1498" spans="1:5" ht="15.6">
      <c r="A1498" s="358" t="s">
        <v>434</v>
      </c>
      <c r="B1498" s="358" t="s">
        <v>12691</v>
      </c>
      <c r="C1498" s="359">
        <v>8.9</v>
      </c>
      <c r="D1498" s="357" t="s">
        <v>3633</v>
      </c>
      <c r="E1498" s="357" t="s">
        <v>3633</v>
      </c>
    </row>
    <row r="1499" spans="1:5" ht="15.6">
      <c r="A1499" s="358" t="s">
        <v>34017</v>
      </c>
      <c r="B1499" s="358" t="s">
        <v>34018</v>
      </c>
      <c r="C1499" s="359">
        <v>8.9</v>
      </c>
      <c r="D1499" s="357" t="s">
        <v>34016</v>
      </c>
      <c r="E1499" s="357" t="s">
        <v>34016</v>
      </c>
    </row>
    <row r="1500" spans="1:5" ht="15.6">
      <c r="A1500" s="358" t="s">
        <v>39967</v>
      </c>
      <c r="B1500" s="358" t="s">
        <v>10262</v>
      </c>
      <c r="C1500" s="359">
        <v>8.8000000000000007</v>
      </c>
      <c r="D1500" s="357" t="s">
        <v>39966</v>
      </c>
      <c r="E1500" s="357" t="s">
        <v>39966</v>
      </c>
    </row>
    <row r="1501" spans="1:5" ht="15.6">
      <c r="A1501" s="358" t="s">
        <v>39967</v>
      </c>
      <c r="B1501" s="358" t="s">
        <v>10262</v>
      </c>
      <c r="C1501" s="359">
        <v>8.8000000000000007</v>
      </c>
      <c r="D1501" s="357" t="s">
        <v>39966</v>
      </c>
      <c r="E1501" s="357" t="s">
        <v>39966</v>
      </c>
    </row>
    <row r="1502" spans="1:5" ht="15.6">
      <c r="A1502" s="358" t="s">
        <v>35858</v>
      </c>
      <c r="B1502" s="358" t="s">
        <v>35859</v>
      </c>
      <c r="C1502" s="359">
        <v>8.8000000000000007</v>
      </c>
      <c r="D1502" s="357" t="s">
        <v>35857</v>
      </c>
      <c r="E1502" s="357" t="s">
        <v>35857</v>
      </c>
    </row>
    <row r="1503" spans="1:5" ht="15.6">
      <c r="A1503" s="358" t="s">
        <v>21216</v>
      </c>
      <c r="B1503" s="358" t="s">
        <v>21216</v>
      </c>
      <c r="C1503" s="359">
        <v>8.8000000000000007</v>
      </c>
      <c r="D1503" s="357" t="s">
        <v>8389</v>
      </c>
      <c r="E1503" s="357" t="s">
        <v>8389</v>
      </c>
    </row>
    <row r="1504" spans="1:5" ht="15.6">
      <c r="A1504" s="358" t="s">
        <v>15946</v>
      </c>
      <c r="B1504" s="358" t="s">
        <v>15947</v>
      </c>
      <c r="C1504" s="359">
        <v>8.8000000000000007</v>
      </c>
      <c r="D1504" s="357" t="s">
        <v>5428</v>
      </c>
      <c r="E1504" s="357" t="s">
        <v>5428</v>
      </c>
    </row>
    <row r="1505" spans="1:5" ht="15.6">
      <c r="A1505" s="358" t="s">
        <v>15946</v>
      </c>
      <c r="B1505" s="358" t="s">
        <v>15947</v>
      </c>
      <c r="C1505" s="359">
        <v>8.8000000000000007</v>
      </c>
      <c r="D1505" s="357" t="s">
        <v>5428</v>
      </c>
      <c r="E1505" s="357" t="s">
        <v>5428</v>
      </c>
    </row>
    <row r="1506" spans="1:5" ht="15.6">
      <c r="A1506" s="358" t="s">
        <v>19784</v>
      </c>
      <c r="B1506" s="358" t="s">
        <v>19785</v>
      </c>
      <c r="C1506" s="359">
        <v>8.8000000000000007</v>
      </c>
      <c r="D1506" s="357" t="s">
        <v>7578</v>
      </c>
      <c r="E1506" s="357" t="s">
        <v>7578</v>
      </c>
    </row>
    <row r="1507" spans="1:5" ht="15.6">
      <c r="A1507" s="358" t="s">
        <v>19784</v>
      </c>
      <c r="B1507" s="358" t="s">
        <v>19785</v>
      </c>
      <c r="C1507" s="359">
        <v>8.8000000000000007</v>
      </c>
      <c r="D1507" s="357" t="s">
        <v>7578</v>
      </c>
      <c r="E1507" s="357" t="s">
        <v>7578</v>
      </c>
    </row>
    <row r="1508" spans="1:5" ht="15.6">
      <c r="A1508" s="358" t="s">
        <v>11088</v>
      </c>
      <c r="B1508" s="358" t="s">
        <v>11089</v>
      </c>
      <c r="C1508" s="359">
        <v>8.8000000000000007</v>
      </c>
      <c r="D1508" s="357" t="s">
        <v>2916</v>
      </c>
      <c r="E1508" s="357" t="s">
        <v>2916</v>
      </c>
    </row>
    <row r="1509" spans="1:5" ht="15.6">
      <c r="A1509" s="358" t="s">
        <v>11088</v>
      </c>
      <c r="B1509" s="358" t="s">
        <v>11089</v>
      </c>
      <c r="C1509" s="359">
        <v>8.8000000000000007</v>
      </c>
      <c r="D1509" s="357" t="s">
        <v>2916</v>
      </c>
      <c r="E1509" s="357" t="s">
        <v>2916</v>
      </c>
    </row>
    <row r="1510" spans="1:5" ht="15.6">
      <c r="A1510" s="358" t="s">
        <v>42356</v>
      </c>
      <c r="B1510" s="358" t="s">
        <v>42357</v>
      </c>
      <c r="C1510" s="359">
        <v>8.8000000000000007</v>
      </c>
      <c r="D1510" s="357" t="s">
        <v>42355</v>
      </c>
      <c r="E1510" s="357" t="s">
        <v>42355</v>
      </c>
    </row>
    <row r="1511" spans="1:5" ht="15.6">
      <c r="A1511" s="358" t="s">
        <v>15848</v>
      </c>
      <c r="B1511" s="358" t="s">
        <v>15849</v>
      </c>
      <c r="C1511" s="359">
        <v>8.8000000000000007</v>
      </c>
      <c r="D1511" s="357" t="s">
        <v>5360</v>
      </c>
      <c r="E1511" s="357" t="s">
        <v>5360</v>
      </c>
    </row>
    <row r="1512" spans="1:5" ht="15.6">
      <c r="A1512" s="358" t="s">
        <v>15848</v>
      </c>
      <c r="B1512" s="358" t="s">
        <v>15849</v>
      </c>
      <c r="C1512" s="359">
        <v>8.8000000000000007</v>
      </c>
      <c r="D1512" s="357" t="s">
        <v>5360</v>
      </c>
      <c r="E1512" s="357" t="s">
        <v>5360</v>
      </c>
    </row>
    <row r="1513" spans="1:5" ht="15.6">
      <c r="A1513" s="358" t="s">
        <v>15848</v>
      </c>
      <c r="B1513" s="358" t="s">
        <v>15849</v>
      </c>
      <c r="C1513" s="359">
        <v>8.8000000000000007</v>
      </c>
      <c r="D1513" s="357" t="s">
        <v>5360</v>
      </c>
      <c r="E1513" s="357" t="s">
        <v>5360</v>
      </c>
    </row>
    <row r="1514" spans="1:5" ht="15.6">
      <c r="A1514" s="358" t="s">
        <v>15848</v>
      </c>
      <c r="B1514" s="358" t="s">
        <v>15849</v>
      </c>
      <c r="C1514" s="359">
        <v>8.8000000000000007</v>
      </c>
      <c r="D1514" s="357" t="s">
        <v>5360</v>
      </c>
      <c r="E1514" s="357" t="s">
        <v>5360</v>
      </c>
    </row>
    <row r="1515" spans="1:5" ht="15.6">
      <c r="A1515" s="358" t="s">
        <v>51700</v>
      </c>
      <c r="B1515" s="358" t="s">
        <v>51701</v>
      </c>
      <c r="C1515" s="359">
        <v>8.8000000000000007</v>
      </c>
      <c r="D1515" s="357" t="s">
        <v>51699</v>
      </c>
      <c r="E1515" s="357" t="s">
        <v>51699</v>
      </c>
    </row>
    <row r="1516" spans="1:5" ht="15.6">
      <c r="A1516" s="358" t="s">
        <v>51700</v>
      </c>
      <c r="B1516" s="358" t="s">
        <v>51701</v>
      </c>
      <c r="C1516" s="359">
        <v>8.8000000000000007</v>
      </c>
      <c r="D1516" s="357" t="s">
        <v>51699</v>
      </c>
      <c r="E1516" s="357" t="s">
        <v>51699</v>
      </c>
    </row>
    <row r="1517" spans="1:5" ht="15.6">
      <c r="A1517" s="358" t="s">
        <v>51700</v>
      </c>
      <c r="B1517" s="358" t="s">
        <v>51701</v>
      </c>
      <c r="C1517" s="359">
        <v>8.8000000000000007</v>
      </c>
      <c r="D1517" s="357" t="s">
        <v>51699</v>
      </c>
      <c r="E1517" s="357" t="s">
        <v>51699</v>
      </c>
    </row>
    <row r="1518" spans="1:5" ht="15.6">
      <c r="A1518" s="358" t="s">
        <v>18007</v>
      </c>
      <c r="B1518" s="358" t="s">
        <v>18008</v>
      </c>
      <c r="C1518" s="359">
        <v>8.8000000000000007</v>
      </c>
      <c r="D1518" s="357" t="s">
        <v>6889</v>
      </c>
      <c r="E1518" s="357" t="s">
        <v>6889</v>
      </c>
    </row>
    <row r="1519" spans="1:5" ht="15.6">
      <c r="A1519" s="358" t="s">
        <v>18007</v>
      </c>
      <c r="B1519" s="358" t="s">
        <v>18008</v>
      </c>
      <c r="C1519" s="359">
        <v>8.8000000000000007</v>
      </c>
      <c r="D1519" s="357" t="s">
        <v>6889</v>
      </c>
      <c r="E1519" s="357" t="s">
        <v>6889</v>
      </c>
    </row>
    <row r="1520" spans="1:5" ht="15.6">
      <c r="A1520" s="358" t="s">
        <v>16971</v>
      </c>
      <c r="B1520" s="358" t="s">
        <v>16972</v>
      </c>
      <c r="C1520" s="359">
        <v>8.8000000000000007</v>
      </c>
      <c r="D1520" s="357" t="s">
        <v>5812</v>
      </c>
      <c r="E1520" s="357" t="s">
        <v>5812</v>
      </c>
    </row>
    <row r="1521" spans="1:5" ht="15.6">
      <c r="A1521" s="358" t="s">
        <v>16971</v>
      </c>
      <c r="B1521" s="358" t="s">
        <v>16972</v>
      </c>
      <c r="C1521" s="359">
        <v>8.8000000000000007</v>
      </c>
      <c r="D1521" s="357" t="s">
        <v>5812</v>
      </c>
      <c r="E1521" s="357" t="s">
        <v>5812</v>
      </c>
    </row>
    <row r="1522" spans="1:5" ht="15.6">
      <c r="A1522" s="358" t="s">
        <v>16971</v>
      </c>
      <c r="B1522" s="358" t="s">
        <v>16972</v>
      </c>
      <c r="C1522" s="359">
        <v>8.8000000000000007</v>
      </c>
      <c r="D1522" s="357" t="s">
        <v>5812</v>
      </c>
      <c r="E1522" s="357" t="s">
        <v>5812</v>
      </c>
    </row>
    <row r="1523" spans="1:5" ht="15.6">
      <c r="A1523" s="358" t="s">
        <v>54119</v>
      </c>
      <c r="B1523" s="358" t="s">
        <v>54119</v>
      </c>
      <c r="C1523" s="359">
        <v>8.8000000000000007</v>
      </c>
      <c r="D1523" s="357" t="s">
        <v>54118</v>
      </c>
      <c r="E1523" s="357" t="s">
        <v>54118</v>
      </c>
    </row>
    <row r="1524" spans="1:5" ht="15.6">
      <c r="A1524" s="358" t="s">
        <v>54119</v>
      </c>
      <c r="B1524" s="358" t="s">
        <v>54119</v>
      </c>
      <c r="C1524" s="359">
        <v>8.8000000000000007</v>
      </c>
      <c r="D1524" s="357" t="s">
        <v>54118</v>
      </c>
      <c r="E1524" s="357" t="s">
        <v>54118</v>
      </c>
    </row>
    <row r="1525" spans="1:5" ht="15.6">
      <c r="A1525" s="358" t="s">
        <v>1197</v>
      </c>
      <c r="B1525" s="358" t="s">
        <v>18015</v>
      </c>
      <c r="C1525" s="359">
        <v>8.8000000000000007</v>
      </c>
      <c r="D1525" s="357" t="s">
        <v>6895</v>
      </c>
      <c r="E1525" s="357" t="s">
        <v>6895</v>
      </c>
    </row>
    <row r="1526" spans="1:5" ht="15.6">
      <c r="A1526" s="358" t="s">
        <v>1197</v>
      </c>
      <c r="B1526" s="358" t="s">
        <v>18015</v>
      </c>
      <c r="C1526" s="359">
        <v>8.8000000000000007</v>
      </c>
      <c r="D1526" s="357" t="s">
        <v>6895</v>
      </c>
      <c r="E1526" s="357" t="s">
        <v>6895</v>
      </c>
    </row>
    <row r="1527" spans="1:5" ht="15.6">
      <c r="A1527" s="358" t="s">
        <v>775</v>
      </c>
      <c r="B1527" s="358" t="s">
        <v>14956</v>
      </c>
      <c r="C1527" s="359">
        <v>8.8000000000000007</v>
      </c>
      <c r="D1527" s="357" t="s">
        <v>4879</v>
      </c>
      <c r="E1527" s="357" t="s">
        <v>4879</v>
      </c>
    </row>
    <row r="1528" spans="1:5" ht="15.6">
      <c r="A1528" s="358" t="s">
        <v>31639</v>
      </c>
      <c r="B1528" s="358" t="s">
        <v>31640</v>
      </c>
      <c r="C1528" s="359">
        <v>8.8000000000000007</v>
      </c>
      <c r="D1528" s="357" t="s">
        <v>31638</v>
      </c>
      <c r="E1528" s="357" t="s">
        <v>31638</v>
      </c>
    </row>
    <row r="1529" spans="1:5" ht="15.6">
      <c r="A1529" s="358" t="s">
        <v>31639</v>
      </c>
      <c r="B1529" s="358" t="s">
        <v>31640</v>
      </c>
      <c r="C1529" s="359">
        <v>8.8000000000000007</v>
      </c>
      <c r="D1529" s="357" t="s">
        <v>31638</v>
      </c>
      <c r="E1529" s="357" t="s">
        <v>31638</v>
      </c>
    </row>
    <row r="1530" spans="1:5" ht="15.6">
      <c r="A1530" s="358" t="s">
        <v>31806</v>
      </c>
      <c r="B1530" s="358" t="s">
        <v>31806</v>
      </c>
      <c r="C1530" s="359">
        <v>8.8000000000000007</v>
      </c>
      <c r="D1530" s="357" t="s">
        <v>31805</v>
      </c>
      <c r="E1530" s="357" t="s">
        <v>31805</v>
      </c>
    </row>
    <row r="1531" spans="1:5" ht="15.6">
      <c r="A1531" s="358" t="s">
        <v>31806</v>
      </c>
      <c r="B1531" s="358" t="s">
        <v>31806</v>
      </c>
      <c r="C1531" s="359">
        <v>8.8000000000000007</v>
      </c>
      <c r="D1531" s="357" t="s">
        <v>31805</v>
      </c>
      <c r="E1531" s="357" t="s">
        <v>31805</v>
      </c>
    </row>
    <row r="1532" spans="1:5" ht="15.6">
      <c r="A1532" s="358" t="s">
        <v>31806</v>
      </c>
      <c r="B1532" s="358" t="s">
        <v>31806</v>
      </c>
      <c r="C1532" s="359">
        <v>8.8000000000000007</v>
      </c>
      <c r="D1532" s="357" t="s">
        <v>31805</v>
      </c>
      <c r="E1532" s="357" t="s">
        <v>31805</v>
      </c>
    </row>
    <row r="1533" spans="1:5" ht="15.6">
      <c r="A1533" s="358" t="s">
        <v>10262</v>
      </c>
      <c r="B1533" s="358" t="s">
        <v>60848</v>
      </c>
      <c r="C1533" s="359">
        <v>8.8000000000000007</v>
      </c>
      <c r="D1533" s="357" t="s">
        <v>60847</v>
      </c>
      <c r="E1533" s="357" t="s">
        <v>60847</v>
      </c>
    </row>
    <row r="1534" spans="1:5" ht="15.6">
      <c r="A1534" s="358" t="s">
        <v>10262</v>
      </c>
      <c r="B1534" s="358" t="s">
        <v>60848</v>
      </c>
      <c r="C1534" s="359">
        <v>8.8000000000000007</v>
      </c>
      <c r="D1534" s="357" t="s">
        <v>60847</v>
      </c>
      <c r="E1534" s="357" t="s">
        <v>60847</v>
      </c>
    </row>
    <row r="1535" spans="1:5" ht="15.6">
      <c r="A1535" s="358" t="s">
        <v>10262</v>
      </c>
      <c r="B1535" s="358" t="s">
        <v>60850</v>
      </c>
      <c r="C1535" s="359">
        <v>8.8000000000000007</v>
      </c>
      <c r="D1535" s="357" t="s">
        <v>60849</v>
      </c>
      <c r="E1535" s="357" t="s">
        <v>60849</v>
      </c>
    </row>
    <row r="1536" spans="1:5" ht="15.6">
      <c r="A1536" s="358" t="s">
        <v>10262</v>
      </c>
      <c r="B1536" s="358" t="s">
        <v>34173</v>
      </c>
      <c r="C1536" s="359">
        <v>8.8000000000000007</v>
      </c>
      <c r="D1536" s="357" t="s">
        <v>34172</v>
      </c>
      <c r="E1536" s="357" t="s">
        <v>34172</v>
      </c>
    </row>
    <row r="1537" spans="1:5" ht="15.6">
      <c r="A1537" s="358" t="s">
        <v>10262</v>
      </c>
      <c r="B1537" s="358" t="s">
        <v>34173</v>
      </c>
      <c r="C1537" s="359">
        <v>8.8000000000000007</v>
      </c>
      <c r="D1537" s="357" t="s">
        <v>34172</v>
      </c>
      <c r="E1537" s="357" t="s">
        <v>34172</v>
      </c>
    </row>
    <row r="1538" spans="1:5" ht="15.6">
      <c r="A1538" s="358" t="s">
        <v>10262</v>
      </c>
      <c r="B1538" s="358" t="s">
        <v>34173</v>
      </c>
      <c r="C1538" s="359">
        <v>8.8000000000000007</v>
      </c>
      <c r="D1538" s="357" t="s">
        <v>34172</v>
      </c>
      <c r="E1538" s="357" t="s">
        <v>34172</v>
      </c>
    </row>
    <row r="1539" spans="1:5" ht="15.6">
      <c r="A1539" s="358" t="s">
        <v>11581</v>
      </c>
      <c r="B1539" s="358" t="s">
        <v>11582</v>
      </c>
      <c r="C1539" s="359">
        <v>8.8000000000000007</v>
      </c>
      <c r="D1539" s="357" t="s">
        <v>2739</v>
      </c>
      <c r="E1539" s="357" t="s">
        <v>2739</v>
      </c>
    </row>
    <row r="1540" spans="1:5" ht="15.6">
      <c r="A1540" s="358" t="s">
        <v>11581</v>
      </c>
      <c r="B1540" s="358" t="s">
        <v>11582</v>
      </c>
      <c r="C1540" s="359">
        <v>8.8000000000000007</v>
      </c>
      <c r="D1540" s="357" t="s">
        <v>2739</v>
      </c>
      <c r="E1540" s="357" t="s">
        <v>2739</v>
      </c>
    </row>
    <row r="1541" spans="1:5" ht="15.6">
      <c r="A1541" s="358" t="s">
        <v>29433</v>
      </c>
      <c r="B1541" s="358" t="s">
        <v>29434</v>
      </c>
      <c r="C1541" s="359">
        <v>8.6999999999999993</v>
      </c>
      <c r="D1541" s="357" t="s">
        <v>29432</v>
      </c>
      <c r="E1541" s="357" t="s">
        <v>29432</v>
      </c>
    </row>
    <row r="1542" spans="1:5" ht="15.6">
      <c r="A1542" s="358" t="s">
        <v>29433</v>
      </c>
      <c r="B1542" s="358" t="s">
        <v>29434</v>
      </c>
      <c r="C1542" s="359">
        <v>8.6999999999999993</v>
      </c>
      <c r="D1542" s="357" t="s">
        <v>29432</v>
      </c>
      <c r="E1542" s="357" t="s">
        <v>29432</v>
      </c>
    </row>
    <row r="1543" spans="1:5" ht="15.6">
      <c r="A1543" s="358" t="s">
        <v>29433</v>
      </c>
      <c r="B1543" s="358" t="s">
        <v>29434</v>
      </c>
      <c r="C1543" s="359">
        <v>8.6999999999999993</v>
      </c>
      <c r="D1543" s="357" t="s">
        <v>29432</v>
      </c>
      <c r="E1543" s="357" t="s">
        <v>29432</v>
      </c>
    </row>
    <row r="1544" spans="1:5" ht="15.6">
      <c r="A1544" s="358" t="s">
        <v>16481</v>
      </c>
      <c r="B1544" s="358" t="s">
        <v>16482</v>
      </c>
      <c r="C1544" s="359">
        <v>8.6999999999999993</v>
      </c>
      <c r="D1544" s="357" t="s">
        <v>5841</v>
      </c>
      <c r="E1544" s="357" t="s">
        <v>5841</v>
      </c>
    </row>
    <row r="1545" spans="1:5" ht="15.6">
      <c r="A1545" s="358" t="s">
        <v>12080</v>
      </c>
      <c r="B1545" s="358" t="s">
        <v>12080</v>
      </c>
      <c r="C1545" s="359">
        <v>8.6999999999999993</v>
      </c>
      <c r="D1545" s="357" t="s">
        <v>3294</v>
      </c>
      <c r="E1545" s="357" t="s">
        <v>3294</v>
      </c>
    </row>
    <row r="1546" spans="1:5" ht="15.6">
      <c r="A1546" s="358" t="s">
        <v>1149</v>
      </c>
      <c r="B1546" s="358" t="s">
        <v>17812</v>
      </c>
      <c r="C1546" s="359">
        <v>8.6999999999999993</v>
      </c>
      <c r="D1546" s="357" t="s">
        <v>6668</v>
      </c>
      <c r="E1546" s="357" t="s">
        <v>6668</v>
      </c>
    </row>
    <row r="1547" spans="1:5" ht="15.6">
      <c r="A1547" s="358" t="s">
        <v>1149</v>
      </c>
      <c r="B1547" s="358" t="s">
        <v>17812</v>
      </c>
      <c r="C1547" s="359">
        <v>8.6999999999999993</v>
      </c>
      <c r="D1547" s="357" t="s">
        <v>6668</v>
      </c>
      <c r="E1547" s="357" t="s">
        <v>6668</v>
      </c>
    </row>
    <row r="1548" spans="1:5" ht="15.6">
      <c r="A1548" s="358" t="s">
        <v>46019</v>
      </c>
      <c r="B1548" s="358" t="s">
        <v>46020</v>
      </c>
      <c r="C1548" s="359">
        <v>8.6999999999999993</v>
      </c>
      <c r="D1548" s="357" t="s">
        <v>46018</v>
      </c>
      <c r="E1548" s="357" t="s">
        <v>46018</v>
      </c>
    </row>
    <row r="1549" spans="1:5" ht="15.6">
      <c r="A1549" s="358" t="s">
        <v>46019</v>
      </c>
      <c r="B1549" s="358" t="s">
        <v>46020</v>
      </c>
      <c r="C1549" s="359">
        <v>8.6999999999999993</v>
      </c>
      <c r="D1549" s="357" t="s">
        <v>46018</v>
      </c>
      <c r="E1549" s="357" t="s">
        <v>46018</v>
      </c>
    </row>
    <row r="1550" spans="1:5" ht="15.6">
      <c r="A1550" s="358" t="s">
        <v>1610</v>
      </c>
      <c r="B1550" s="358" t="s">
        <v>20704</v>
      </c>
      <c r="C1550" s="359">
        <v>8.6999999999999993</v>
      </c>
      <c r="D1550" s="357" t="s">
        <v>8197</v>
      </c>
      <c r="E1550" s="357" t="s">
        <v>8197</v>
      </c>
    </row>
    <row r="1551" spans="1:5" ht="15.6">
      <c r="A1551" s="358" t="s">
        <v>12834</v>
      </c>
      <c r="B1551" s="358" t="s">
        <v>12835</v>
      </c>
      <c r="C1551" s="359">
        <v>8.6999999999999993</v>
      </c>
      <c r="D1551" s="357" t="s">
        <v>3788</v>
      </c>
      <c r="E1551" s="357" t="s">
        <v>3788</v>
      </c>
    </row>
    <row r="1552" spans="1:5" ht="15.6">
      <c r="A1552" s="358" t="s">
        <v>12834</v>
      </c>
      <c r="B1552" s="358" t="s">
        <v>12835</v>
      </c>
      <c r="C1552" s="359">
        <v>8.6999999999999993</v>
      </c>
      <c r="D1552" s="357" t="s">
        <v>3788</v>
      </c>
      <c r="E1552" s="357" t="s">
        <v>3788</v>
      </c>
    </row>
    <row r="1553" spans="1:5" ht="15.6">
      <c r="A1553" s="358" t="s">
        <v>15814</v>
      </c>
      <c r="B1553" s="358" t="s">
        <v>15814</v>
      </c>
      <c r="C1553" s="359">
        <v>8.6999999999999993</v>
      </c>
      <c r="D1553" s="357" t="s">
        <v>5342</v>
      </c>
      <c r="E1553" s="357" t="s">
        <v>5342</v>
      </c>
    </row>
    <row r="1554" spans="1:5" ht="15.6">
      <c r="A1554" s="358" t="s">
        <v>15814</v>
      </c>
      <c r="B1554" s="358" t="s">
        <v>15814</v>
      </c>
      <c r="C1554" s="359">
        <v>8.6999999999999993</v>
      </c>
      <c r="D1554" s="357" t="s">
        <v>5342</v>
      </c>
      <c r="E1554" s="357" t="s">
        <v>5342</v>
      </c>
    </row>
    <row r="1555" spans="1:5" ht="15.6">
      <c r="A1555" s="358" t="s">
        <v>15814</v>
      </c>
      <c r="B1555" s="358" t="s">
        <v>15814</v>
      </c>
      <c r="C1555" s="359">
        <v>8.6999999999999993</v>
      </c>
      <c r="D1555" s="357" t="s">
        <v>5342</v>
      </c>
      <c r="E1555" s="357" t="s">
        <v>5342</v>
      </c>
    </row>
    <row r="1556" spans="1:5" ht="15.6">
      <c r="A1556" s="358" t="s">
        <v>10262</v>
      </c>
      <c r="B1556" s="358" t="s">
        <v>17197</v>
      </c>
      <c r="C1556" s="359">
        <v>8.6999999999999993</v>
      </c>
      <c r="D1556" s="357" t="s">
        <v>10084</v>
      </c>
      <c r="E1556" s="357" t="s">
        <v>10084</v>
      </c>
    </row>
    <row r="1557" spans="1:5" ht="15.6">
      <c r="A1557" s="358" t="s">
        <v>15965</v>
      </c>
      <c r="B1557" s="358" t="s">
        <v>15966</v>
      </c>
      <c r="C1557" s="359">
        <v>8.6999999999999993</v>
      </c>
      <c r="D1557" s="357" t="s">
        <v>5442</v>
      </c>
      <c r="E1557" s="357" t="s">
        <v>5442</v>
      </c>
    </row>
    <row r="1558" spans="1:5" ht="15.6">
      <c r="A1558" s="358" t="s">
        <v>16017</v>
      </c>
      <c r="B1558" s="358" t="s">
        <v>16018</v>
      </c>
      <c r="C1558" s="359">
        <v>8.6999999999999993</v>
      </c>
      <c r="D1558" s="357" t="s">
        <v>5419</v>
      </c>
      <c r="E1558" s="357" t="s">
        <v>5419</v>
      </c>
    </row>
    <row r="1559" spans="1:5" ht="15.6">
      <c r="A1559" s="358" t="s">
        <v>16017</v>
      </c>
      <c r="B1559" s="358" t="s">
        <v>16018</v>
      </c>
      <c r="C1559" s="359">
        <v>8.6999999999999993</v>
      </c>
      <c r="D1559" s="357" t="s">
        <v>5419</v>
      </c>
      <c r="E1559" s="357" t="s">
        <v>5419</v>
      </c>
    </row>
    <row r="1560" spans="1:5" ht="15.6">
      <c r="A1560" s="358" t="s">
        <v>631</v>
      </c>
      <c r="B1560" s="358" t="s">
        <v>14558</v>
      </c>
      <c r="C1560" s="359">
        <v>8.6999999999999993</v>
      </c>
      <c r="D1560" s="357" t="s">
        <v>14557</v>
      </c>
      <c r="E1560" s="357" t="s">
        <v>14557</v>
      </c>
    </row>
    <row r="1561" spans="1:5" ht="15.6">
      <c r="A1561" s="358" t="s">
        <v>14002</v>
      </c>
      <c r="B1561" s="358" t="s">
        <v>14002</v>
      </c>
      <c r="C1561" s="359">
        <v>8.6999999999999993</v>
      </c>
      <c r="D1561" s="357" t="s">
        <v>4318</v>
      </c>
      <c r="E1561" s="357" t="s">
        <v>4318</v>
      </c>
    </row>
    <row r="1562" spans="1:5" ht="15.6">
      <c r="A1562" s="358" t="s">
        <v>23308</v>
      </c>
      <c r="B1562" s="358" t="s">
        <v>23309</v>
      </c>
      <c r="C1562" s="359">
        <v>8.6999999999999993</v>
      </c>
      <c r="D1562" s="357" t="s">
        <v>9684</v>
      </c>
      <c r="E1562" s="357" t="s">
        <v>9684</v>
      </c>
    </row>
    <row r="1563" spans="1:5" ht="15.6">
      <c r="A1563" s="358" t="s">
        <v>23308</v>
      </c>
      <c r="B1563" s="358" t="s">
        <v>23309</v>
      </c>
      <c r="C1563" s="359">
        <v>8.6999999999999993</v>
      </c>
      <c r="D1563" s="357" t="s">
        <v>9684</v>
      </c>
      <c r="E1563" s="357" t="s">
        <v>9684</v>
      </c>
    </row>
    <row r="1564" spans="1:5" ht="15.6">
      <c r="A1564" s="358" t="s">
        <v>23308</v>
      </c>
      <c r="B1564" s="358" t="s">
        <v>23309</v>
      </c>
      <c r="C1564" s="359">
        <v>8.6999999999999993</v>
      </c>
      <c r="D1564" s="357" t="s">
        <v>9684</v>
      </c>
      <c r="E1564" s="357" t="s">
        <v>9684</v>
      </c>
    </row>
    <row r="1565" spans="1:5" ht="15.6">
      <c r="A1565" s="358" t="s">
        <v>11075</v>
      </c>
      <c r="B1565" s="358" t="s">
        <v>11076</v>
      </c>
      <c r="C1565" s="359">
        <v>8.6999999999999993</v>
      </c>
      <c r="D1565" s="357" t="s">
        <v>2863</v>
      </c>
      <c r="E1565" s="357" t="s">
        <v>2863</v>
      </c>
    </row>
    <row r="1566" spans="1:5" ht="15.6">
      <c r="A1566" s="358" t="s">
        <v>1868</v>
      </c>
      <c r="B1566" s="358" t="s">
        <v>22282</v>
      </c>
      <c r="C1566" s="359">
        <v>8.6999999999999993</v>
      </c>
      <c r="D1566" s="357" t="s">
        <v>9078</v>
      </c>
      <c r="E1566" s="357" t="s">
        <v>9078</v>
      </c>
    </row>
    <row r="1567" spans="1:5" ht="15.6">
      <c r="A1567" s="358" t="s">
        <v>23364</v>
      </c>
      <c r="B1567" s="358" t="s">
        <v>23365</v>
      </c>
      <c r="C1567" s="359">
        <v>8.6999999999999993</v>
      </c>
      <c r="D1567" s="357" t="s">
        <v>9731</v>
      </c>
      <c r="E1567" s="357" t="s">
        <v>9731</v>
      </c>
    </row>
    <row r="1568" spans="1:5" ht="15.6">
      <c r="A1568" s="358" t="s">
        <v>23364</v>
      </c>
      <c r="B1568" s="358" t="s">
        <v>23365</v>
      </c>
      <c r="C1568" s="359">
        <v>8.6999999999999993</v>
      </c>
      <c r="D1568" s="357" t="s">
        <v>9731</v>
      </c>
      <c r="E1568" s="357" t="s">
        <v>9731</v>
      </c>
    </row>
    <row r="1569" spans="1:5" ht="15.6">
      <c r="A1569" s="358" t="s">
        <v>16844</v>
      </c>
      <c r="B1569" s="358" t="s">
        <v>16845</v>
      </c>
      <c r="C1569" s="359">
        <v>8.6999999999999993</v>
      </c>
      <c r="D1569" s="357" t="s">
        <v>16843</v>
      </c>
      <c r="E1569" s="357" t="s">
        <v>16843</v>
      </c>
    </row>
    <row r="1570" spans="1:5" ht="15.6">
      <c r="A1570" s="358" t="s">
        <v>16844</v>
      </c>
      <c r="B1570" s="358" t="s">
        <v>16845</v>
      </c>
      <c r="C1570" s="359">
        <v>8.6999999999999993</v>
      </c>
      <c r="D1570" s="357" t="s">
        <v>16843</v>
      </c>
      <c r="E1570" s="357" t="s">
        <v>16843</v>
      </c>
    </row>
    <row r="1571" spans="1:5" ht="15.6">
      <c r="A1571" s="358" t="s">
        <v>16844</v>
      </c>
      <c r="B1571" s="358" t="s">
        <v>16845</v>
      </c>
      <c r="C1571" s="359">
        <v>8.6999999999999993</v>
      </c>
      <c r="D1571" s="357" t="s">
        <v>16843</v>
      </c>
      <c r="E1571" s="357" t="s">
        <v>16843</v>
      </c>
    </row>
    <row r="1572" spans="1:5" ht="15.6">
      <c r="A1572" s="358" t="s">
        <v>17878</v>
      </c>
      <c r="B1572" s="358" t="s">
        <v>17879</v>
      </c>
      <c r="C1572" s="359">
        <v>8.6999999999999993</v>
      </c>
      <c r="D1572" s="357" t="s">
        <v>6732</v>
      </c>
      <c r="E1572" s="357" t="s">
        <v>6732</v>
      </c>
    </row>
    <row r="1573" spans="1:5" ht="15.6">
      <c r="A1573" s="358" t="s">
        <v>17878</v>
      </c>
      <c r="B1573" s="358" t="s">
        <v>17879</v>
      </c>
      <c r="C1573" s="359">
        <v>8.6999999999999993</v>
      </c>
      <c r="D1573" s="357" t="s">
        <v>6732</v>
      </c>
      <c r="E1573" s="357" t="s">
        <v>6732</v>
      </c>
    </row>
    <row r="1574" spans="1:5" ht="15.6">
      <c r="A1574" s="358" t="s">
        <v>17878</v>
      </c>
      <c r="B1574" s="358" t="s">
        <v>17879</v>
      </c>
      <c r="C1574" s="359">
        <v>8.6999999999999993</v>
      </c>
      <c r="D1574" s="357" t="s">
        <v>6732</v>
      </c>
      <c r="E1574" s="357" t="s">
        <v>6732</v>
      </c>
    </row>
    <row r="1575" spans="1:5" ht="15.6">
      <c r="A1575" s="358" t="s">
        <v>10262</v>
      </c>
      <c r="B1575" s="358" t="s">
        <v>14010</v>
      </c>
      <c r="C1575" s="359">
        <v>8.6999999999999993</v>
      </c>
      <c r="D1575" s="357" t="s">
        <v>9993</v>
      </c>
      <c r="E1575" s="357" t="s">
        <v>9993</v>
      </c>
    </row>
    <row r="1576" spans="1:5" ht="15.6">
      <c r="A1576" s="358" t="s">
        <v>10262</v>
      </c>
      <c r="B1576" s="358" t="s">
        <v>14010</v>
      </c>
      <c r="C1576" s="359">
        <v>8.6999999999999993</v>
      </c>
      <c r="D1576" s="357" t="s">
        <v>9993</v>
      </c>
      <c r="E1576" s="357" t="s">
        <v>9993</v>
      </c>
    </row>
    <row r="1577" spans="1:5" ht="15.6">
      <c r="A1577" s="358" t="s">
        <v>37156</v>
      </c>
      <c r="B1577" s="358" t="s">
        <v>37157</v>
      </c>
      <c r="C1577" s="359">
        <v>8.6999999999999993</v>
      </c>
      <c r="D1577" s="357" t="s">
        <v>37155</v>
      </c>
      <c r="E1577" s="357" t="s">
        <v>37155</v>
      </c>
    </row>
    <row r="1578" spans="1:5" ht="15.6">
      <c r="A1578" s="358" t="s">
        <v>10262</v>
      </c>
      <c r="B1578" s="358" t="s">
        <v>23787</v>
      </c>
      <c r="C1578" s="359">
        <v>8.6999999999999993</v>
      </c>
      <c r="D1578" s="357" t="s">
        <v>10034</v>
      </c>
      <c r="E1578" s="357" t="s">
        <v>10034</v>
      </c>
    </row>
    <row r="1579" spans="1:5" ht="15.6">
      <c r="A1579" s="358" t="s">
        <v>60054</v>
      </c>
      <c r="B1579" s="358" t="s">
        <v>16979</v>
      </c>
      <c r="C1579" s="359">
        <v>8.6999999999999993</v>
      </c>
      <c r="D1579" s="357" t="s">
        <v>5825</v>
      </c>
      <c r="E1579" s="357" t="s">
        <v>5825</v>
      </c>
    </row>
    <row r="1580" spans="1:5" ht="15.6">
      <c r="A1580" s="358" t="s">
        <v>60054</v>
      </c>
      <c r="B1580" s="358" t="s">
        <v>16979</v>
      </c>
      <c r="C1580" s="359">
        <v>8.6999999999999993</v>
      </c>
      <c r="D1580" s="357" t="s">
        <v>5825</v>
      </c>
      <c r="E1580" s="357" t="s">
        <v>5825</v>
      </c>
    </row>
    <row r="1581" spans="1:5" ht="15.6">
      <c r="A1581" s="358" t="s">
        <v>16514</v>
      </c>
      <c r="B1581" s="358" t="s">
        <v>16515</v>
      </c>
      <c r="C1581" s="359">
        <v>8.6999999999999993</v>
      </c>
      <c r="D1581" s="357" t="s">
        <v>5883</v>
      </c>
      <c r="E1581" s="357" t="s">
        <v>5883</v>
      </c>
    </row>
    <row r="1582" spans="1:5" ht="15.6">
      <c r="A1582" s="358" t="s">
        <v>16514</v>
      </c>
      <c r="B1582" s="358" t="s">
        <v>16515</v>
      </c>
      <c r="C1582" s="359">
        <v>8.6999999999999993</v>
      </c>
      <c r="D1582" s="357" t="s">
        <v>5883</v>
      </c>
      <c r="E1582" s="357" t="s">
        <v>5883</v>
      </c>
    </row>
    <row r="1583" spans="1:5" ht="15.6">
      <c r="A1583" s="358" t="s">
        <v>16514</v>
      </c>
      <c r="B1583" s="358" t="s">
        <v>16515</v>
      </c>
      <c r="C1583" s="359">
        <v>8.6999999999999993</v>
      </c>
      <c r="D1583" s="357" t="s">
        <v>5883</v>
      </c>
      <c r="E1583" s="357" t="s">
        <v>5883</v>
      </c>
    </row>
    <row r="1584" spans="1:5" ht="15.6">
      <c r="A1584" s="358" t="s">
        <v>23813</v>
      </c>
      <c r="B1584" s="358" t="s">
        <v>23813</v>
      </c>
      <c r="C1584" s="359">
        <v>8.6999999999999993</v>
      </c>
      <c r="D1584" s="357" t="s">
        <v>9881</v>
      </c>
      <c r="E1584" s="357" t="s">
        <v>9881</v>
      </c>
    </row>
    <row r="1585" spans="1:5" ht="15.6">
      <c r="A1585" s="358" t="s">
        <v>23813</v>
      </c>
      <c r="B1585" s="358" t="s">
        <v>23813</v>
      </c>
      <c r="C1585" s="359">
        <v>8.6999999999999993</v>
      </c>
      <c r="D1585" s="357" t="s">
        <v>9881</v>
      </c>
      <c r="E1585" s="357" t="s">
        <v>9881</v>
      </c>
    </row>
    <row r="1586" spans="1:5" ht="15.6">
      <c r="A1586" s="358" t="s">
        <v>22418</v>
      </c>
      <c r="B1586" s="358" t="s">
        <v>22419</v>
      </c>
      <c r="C1586" s="359">
        <v>8.6999999999999993</v>
      </c>
      <c r="D1586" s="357" t="s">
        <v>9000</v>
      </c>
      <c r="E1586" s="357" t="s">
        <v>9000</v>
      </c>
    </row>
    <row r="1587" spans="1:5" ht="15.6">
      <c r="A1587" s="358" t="s">
        <v>10262</v>
      </c>
      <c r="B1587" s="358" t="s">
        <v>54099</v>
      </c>
      <c r="C1587" s="359">
        <v>8.6999999999999993</v>
      </c>
      <c r="D1587" s="357" t="s">
        <v>54098</v>
      </c>
      <c r="E1587" s="357" t="s">
        <v>54098</v>
      </c>
    </row>
    <row r="1588" spans="1:5" ht="15.6">
      <c r="A1588" s="358" t="s">
        <v>13957</v>
      </c>
      <c r="B1588" s="358" t="s">
        <v>13958</v>
      </c>
      <c r="C1588" s="359">
        <v>8.6999999999999993</v>
      </c>
      <c r="D1588" s="357" t="s">
        <v>4310</v>
      </c>
      <c r="E1588" s="357" t="s">
        <v>4310</v>
      </c>
    </row>
    <row r="1589" spans="1:5" ht="15.6">
      <c r="A1589" s="358" t="s">
        <v>23037</v>
      </c>
      <c r="B1589" s="358" t="s">
        <v>23037</v>
      </c>
      <c r="C1589" s="359">
        <v>8.6999999999999993</v>
      </c>
      <c r="D1589" s="357" t="s">
        <v>9358</v>
      </c>
      <c r="E1589" s="357" t="s">
        <v>9358</v>
      </c>
    </row>
    <row r="1590" spans="1:5" ht="15.6">
      <c r="A1590" s="358" t="s">
        <v>23037</v>
      </c>
      <c r="B1590" s="358" t="s">
        <v>23037</v>
      </c>
      <c r="C1590" s="359">
        <v>8.6999999999999993</v>
      </c>
      <c r="D1590" s="357" t="s">
        <v>9358</v>
      </c>
      <c r="E1590" s="357" t="s">
        <v>9358</v>
      </c>
    </row>
    <row r="1591" spans="1:5" ht="15.6">
      <c r="A1591" s="358" t="s">
        <v>23037</v>
      </c>
      <c r="B1591" s="358" t="s">
        <v>23037</v>
      </c>
      <c r="C1591" s="359">
        <v>8.6999999999999993</v>
      </c>
      <c r="D1591" s="357" t="s">
        <v>9358</v>
      </c>
      <c r="E1591" s="357" t="s">
        <v>9358</v>
      </c>
    </row>
    <row r="1592" spans="1:5" ht="15.6">
      <c r="A1592" s="358" t="s">
        <v>13123</v>
      </c>
      <c r="B1592" s="358" t="s">
        <v>13124</v>
      </c>
      <c r="C1592" s="359">
        <v>8.6999999999999993</v>
      </c>
      <c r="D1592" s="357" t="s">
        <v>4030</v>
      </c>
      <c r="E1592" s="357" t="s">
        <v>4030</v>
      </c>
    </row>
    <row r="1593" spans="1:5" ht="15.6">
      <c r="A1593" s="358" t="s">
        <v>13121</v>
      </c>
      <c r="B1593" s="358" t="s">
        <v>13122</v>
      </c>
      <c r="C1593" s="359">
        <v>8.6999999999999993</v>
      </c>
      <c r="D1593" s="357" t="s">
        <v>4029</v>
      </c>
      <c r="E1593" s="357" t="s">
        <v>4029</v>
      </c>
    </row>
    <row r="1594" spans="1:5" ht="15.6">
      <c r="A1594" s="358" t="s">
        <v>25651</v>
      </c>
      <c r="B1594" s="358" t="s">
        <v>25652</v>
      </c>
      <c r="C1594" s="359">
        <v>8.6</v>
      </c>
      <c r="D1594" s="357" t="s">
        <v>25650</v>
      </c>
      <c r="E1594" s="357" t="s">
        <v>25650</v>
      </c>
    </row>
    <row r="1595" spans="1:5" ht="15.6">
      <c r="A1595" s="358" t="s">
        <v>10262</v>
      </c>
      <c r="B1595" s="358" t="s">
        <v>15745</v>
      </c>
      <c r="C1595" s="359">
        <v>8.6</v>
      </c>
      <c r="D1595" s="357" t="s">
        <v>9972</v>
      </c>
      <c r="E1595" s="357" t="s">
        <v>9972</v>
      </c>
    </row>
    <row r="1596" spans="1:5" ht="15.6">
      <c r="A1596" s="358" t="s">
        <v>10262</v>
      </c>
      <c r="B1596" s="358" t="s">
        <v>15745</v>
      </c>
      <c r="C1596" s="359">
        <v>8.6</v>
      </c>
      <c r="D1596" s="357" t="s">
        <v>9972</v>
      </c>
      <c r="E1596" s="357" t="s">
        <v>9972</v>
      </c>
    </row>
    <row r="1597" spans="1:5" ht="15.6">
      <c r="A1597" s="358" t="s">
        <v>48607</v>
      </c>
      <c r="B1597" s="358" t="s">
        <v>48608</v>
      </c>
      <c r="C1597" s="359">
        <v>8.6</v>
      </c>
      <c r="D1597" s="357" t="s">
        <v>48606</v>
      </c>
      <c r="E1597" s="357" t="s">
        <v>48606</v>
      </c>
    </row>
    <row r="1598" spans="1:5" ht="15.6">
      <c r="A1598" s="358" t="s">
        <v>23325</v>
      </c>
      <c r="B1598" s="358" t="s">
        <v>23326</v>
      </c>
      <c r="C1598" s="359">
        <v>8.6</v>
      </c>
      <c r="D1598" s="357" t="s">
        <v>9700</v>
      </c>
      <c r="E1598" s="357" t="s">
        <v>9700</v>
      </c>
    </row>
    <row r="1599" spans="1:5" ht="15.6">
      <c r="A1599" s="358" t="s">
        <v>12549</v>
      </c>
      <c r="B1599" s="358" t="s">
        <v>12550</v>
      </c>
      <c r="C1599" s="359">
        <v>8.6</v>
      </c>
      <c r="D1599" s="357" t="s">
        <v>3472</v>
      </c>
      <c r="E1599" s="357" t="s">
        <v>3472</v>
      </c>
    </row>
    <row r="1600" spans="1:5" ht="15.6">
      <c r="A1600" s="358" t="s">
        <v>35702</v>
      </c>
      <c r="B1600" s="358" t="s">
        <v>35703</v>
      </c>
      <c r="C1600" s="359">
        <v>8.6</v>
      </c>
      <c r="D1600" s="357" t="s">
        <v>35701</v>
      </c>
      <c r="E1600" s="357" t="s">
        <v>35701</v>
      </c>
    </row>
    <row r="1601" spans="1:5" ht="15.6">
      <c r="A1601" s="358" t="s">
        <v>37012</v>
      </c>
      <c r="B1601" s="358" t="s">
        <v>37013</v>
      </c>
      <c r="C1601" s="359">
        <v>8.6</v>
      </c>
      <c r="D1601" s="357" t="s">
        <v>37011</v>
      </c>
      <c r="E1601" s="357" t="s">
        <v>37011</v>
      </c>
    </row>
    <row r="1602" spans="1:5" ht="15.6">
      <c r="A1602" s="358" t="s">
        <v>42111</v>
      </c>
      <c r="B1602" s="358" t="s">
        <v>42112</v>
      </c>
      <c r="C1602" s="359">
        <v>8.6</v>
      </c>
      <c r="D1602" s="357" t="s">
        <v>42110</v>
      </c>
      <c r="E1602" s="357" t="s">
        <v>42110</v>
      </c>
    </row>
    <row r="1603" spans="1:5" ht="15.6">
      <c r="A1603" s="358" t="s">
        <v>42111</v>
      </c>
      <c r="B1603" s="358" t="s">
        <v>42112</v>
      </c>
      <c r="C1603" s="359">
        <v>8.6</v>
      </c>
      <c r="D1603" s="357" t="s">
        <v>42110</v>
      </c>
      <c r="E1603" s="357" t="s">
        <v>42110</v>
      </c>
    </row>
    <row r="1604" spans="1:5" ht="15.6">
      <c r="A1604" s="358" t="s">
        <v>10262</v>
      </c>
      <c r="B1604" s="358" t="s">
        <v>54144</v>
      </c>
      <c r="C1604" s="359">
        <v>8.6</v>
      </c>
      <c r="D1604" s="357" t="s">
        <v>54143</v>
      </c>
      <c r="E1604" s="357" t="s">
        <v>54143</v>
      </c>
    </row>
    <row r="1605" spans="1:5" ht="15.6">
      <c r="A1605" s="358" t="s">
        <v>10262</v>
      </c>
      <c r="B1605" s="358" t="s">
        <v>10280</v>
      </c>
      <c r="C1605" s="359">
        <v>8.6</v>
      </c>
      <c r="D1605" s="357" t="s">
        <v>2202</v>
      </c>
      <c r="E1605" s="357" t="s">
        <v>2202</v>
      </c>
    </row>
    <row r="1606" spans="1:5" ht="15.6">
      <c r="A1606" s="358" t="s">
        <v>54111</v>
      </c>
      <c r="B1606" s="358" t="s">
        <v>54112</v>
      </c>
      <c r="C1606" s="359">
        <v>8.6</v>
      </c>
      <c r="D1606" s="357" t="s">
        <v>54110</v>
      </c>
      <c r="E1606" s="357" t="s">
        <v>54110</v>
      </c>
    </row>
    <row r="1607" spans="1:5" ht="15.6">
      <c r="A1607" s="358" t="s">
        <v>54111</v>
      </c>
      <c r="B1607" s="358" t="s">
        <v>54112</v>
      </c>
      <c r="C1607" s="359">
        <v>8.6</v>
      </c>
      <c r="D1607" s="357" t="s">
        <v>54110</v>
      </c>
      <c r="E1607" s="357" t="s">
        <v>54110</v>
      </c>
    </row>
    <row r="1608" spans="1:5" ht="15.6">
      <c r="A1608" s="358" t="s">
        <v>54111</v>
      </c>
      <c r="B1608" s="358" t="s">
        <v>54112</v>
      </c>
      <c r="C1608" s="359">
        <v>8.6</v>
      </c>
      <c r="D1608" s="357" t="s">
        <v>54110</v>
      </c>
      <c r="E1608" s="357" t="s">
        <v>54110</v>
      </c>
    </row>
    <row r="1609" spans="1:5" ht="15.6">
      <c r="A1609" s="358" t="s">
        <v>13766</v>
      </c>
      <c r="B1609" s="358" t="s">
        <v>13766</v>
      </c>
      <c r="C1609" s="359">
        <v>8.6</v>
      </c>
      <c r="D1609" s="357" t="s">
        <v>4112</v>
      </c>
      <c r="E1609" s="357" t="s">
        <v>4112</v>
      </c>
    </row>
    <row r="1610" spans="1:5" ht="15.6">
      <c r="A1610" s="358" t="s">
        <v>13766</v>
      </c>
      <c r="B1610" s="358" t="s">
        <v>13766</v>
      </c>
      <c r="C1610" s="359">
        <v>8.6</v>
      </c>
      <c r="D1610" s="357" t="s">
        <v>4112</v>
      </c>
      <c r="E1610" s="357" t="s">
        <v>4112</v>
      </c>
    </row>
    <row r="1611" spans="1:5" ht="15.6">
      <c r="A1611" s="358" t="s">
        <v>13772</v>
      </c>
      <c r="B1611" s="358" t="s">
        <v>13773</v>
      </c>
      <c r="C1611" s="359">
        <v>8.6</v>
      </c>
      <c r="D1611" s="357" t="s">
        <v>4118</v>
      </c>
      <c r="E1611" s="357" t="s">
        <v>4118</v>
      </c>
    </row>
    <row r="1612" spans="1:5" ht="15.6">
      <c r="A1612" s="358" t="s">
        <v>13772</v>
      </c>
      <c r="B1612" s="358" t="s">
        <v>13773</v>
      </c>
      <c r="C1612" s="359">
        <v>8.6</v>
      </c>
      <c r="D1612" s="357" t="s">
        <v>4118</v>
      </c>
      <c r="E1612" s="357" t="s">
        <v>4118</v>
      </c>
    </row>
    <row r="1613" spans="1:5" ht="15.6">
      <c r="A1613" s="358" t="s">
        <v>13649</v>
      </c>
      <c r="B1613" s="358" t="s">
        <v>13649</v>
      </c>
      <c r="C1613" s="359">
        <v>8.6</v>
      </c>
      <c r="D1613" s="357" t="s">
        <v>13648</v>
      </c>
      <c r="E1613" s="357" t="s">
        <v>13648</v>
      </c>
    </row>
    <row r="1614" spans="1:5" ht="15.6">
      <c r="A1614" s="358" t="s">
        <v>54154</v>
      </c>
      <c r="B1614" s="358" t="s">
        <v>54155</v>
      </c>
      <c r="C1614" s="359">
        <v>8.6</v>
      </c>
      <c r="D1614" s="357" t="s">
        <v>54153</v>
      </c>
      <c r="E1614" s="357" t="s">
        <v>54153</v>
      </c>
    </row>
    <row r="1615" spans="1:5" ht="15.6">
      <c r="A1615" s="358" t="s">
        <v>18819</v>
      </c>
      <c r="B1615" s="358" t="s">
        <v>18820</v>
      </c>
      <c r="C1615" s="359">
        <v>8.6</v>
      </c>
      <c r="D1615" s="357" t="s">
        <v>6366</v>
      </c>
      <c r="E1615" s="357" t="s">
        <v>6366</v>
      </c>
    </row>
    <row r="1616" spans="1:5" ht="15.6">
      <c r="A1616" s="358" t="s">
        <v>18819</v>
      </c>
      <c r="B1616" s="358" t="s">
        <v>18820</v>
      </c>
      <c r="C1616" s="359">
        <v>8.6</v>
      </c>
      <c r="D1616" s="357" t="s">
        <v>6366</v>
      </c>
      <c r="E1616" s="357" t="s">
        <v>6366</v>
      </c>
    </row>
    <row r="1617" spans="1:5" ht="15.6">
      <c r="A1617" s="358" t="s">
        <v>23809</v>
      </c>
      <c r="B1617" s="358" t="s">
        <v>23810</v>
      </c>
      <c r="C1617" s="359">
        <v>8.6</v>
      </c>
      <c r="D1617" s="357" t="s">
        <v>9879</v>
      </c>
      <c r="E1617" s="357" t="s">
        <v>9879</v>
      </c>
    </row>
    <row r="1618" spans="1:5" ht="15.6">
      <c r="A1618" s="358" t="s">
        <v>23809</v>
      </c>
      <c r="B1618" s="358" t="s">
        <v>23810</v>
      </c>
      <c r="C1618" s="359">
        <v>8.6</v>
      </c>
      <c r="D1618" s="357" t="s">
        <v>9879</v>
      </c>
      <c r="E1618" s="357" t="s">
        <v>9879</v>
      </c>
    </row>
    <row r="1619" spans="1:5" ht="15.6">
      <c r="A1619" s="358" t="s">
        <v>39652</v>
      </c>
      <c r="B1619" s="358" t="s">
        <v>39653</v>
      </c>
      <c r="C1619" s="359">
        <v>8.5</v>
      </c>
      <c r="D1619" s="357" t="s">
        <v>39651</v>
      </c>
      <c r="E1619" s="357" t="s">
        <v>39651</v>
      </c>
    </row>
    <row r="1620" spans="1:5" ht="15.6">
      <c r="A1620" s="358" t="s">
        <v>14412</v>
      </c>
      <c r="B1620" s="358" t="s">
        <v>14413</v>
      </c>
      <c r="C1620" s="359">
        <v>8.5</v>
      </c>
      <c r="D1620" s="357" t="s">
        <v>4671</v>
      </c>
      <c r="E1620" s="357" t="s">
        <v>4671</v>
      </c>
    </row>
    <row r="1621" spans="1:5" ht="15.6">
      <c r="A1621" s="358" t="s">
        <v>14412</v>
      </c>
      <c r="B1621" s="358" t="s">
        <v>14413</v>
      </c>
      <c r="C1621" s="359">
        <v>8.5</v>
      </c>
      <c r="D1621" s="357" t="s">
        <v>4671</v>
      </c>
      <c r="E1621" s="357" t="s">
        <v>4671</v>
      </c>
    </row>
    <row r="1622" spans="1:5" ht="15.6">
      <c r="A1622" s="358" t="s">
        <v>10262</v>
      </c>
      <c r="B1622" s="358" t="s">
        <v>14792</v>
      </c>
      <c r="C1622" s="359">
        <v>8.5</v>
      </c>
      <c r="D1622" s="357" t="s">
        <v>4698</v>
      </c>
      <c r="E1622" s="357" t="s">
        <v>4698</v>
      </c>
    </row>
    <row r="1623" spans="1:5" ht="15.6">
      <c r="A1623" s="358" t="s">
        <v>10262</v>
      </c>
      <c r="B1623" s="358" t="s">
        <v>14792</v>
      </c>
      <c r="C1623" s="359">
        <v>8.5</v>
      </c>
      <c r="D1623" s="357" t="s">
        <v>4698</v>
      </c>
      <c r="E1623" s="357" t="s">
        <v>4698</v>
      </c>
    </row>
    <row r="1624" spans="1:5" ht="15.6">
      <c r="A1624" s="358" t="s">
        <v>15833</v>
      </c>
      <c r="B1624" s="358" t="s">
        <v>15834</v>
      </c>
      <c r="C1624" s="359">
        <v>8.5</v>
      </c>
      <c r="D1624" s="357" t="s">
        <v>5354</v>
      </c>
      <c r="E1624" s="357" t="s">
        <v>5354</v>
      </c>
    </row>
    <row r="1625" spans="1:5" ht="15.6">
      <c r="A1625" s="358" t="s">
        <v>34999</v>
      </c>
      <c r="B1625" s="358" t="s">
        <v>35000</v>
      </c>
      <c r="C1625" s="359">
        <v>8.5</v>
      </c>
      <c r="D1625" s="357" t="s">
        <v>34998</v>
      </c>
      <c r="E1625" s="357" t="s">
        <v>34998</v>
      </c>
    </row>
    <row r="1626" spans="1:5" ht="15.6">
      <c r="A1626" s="358" t="s">
        <v>34999</v>
      </c>
      <c r="B1626" s="358" t="s">
        <v>35000</v>
      </c>
      <c r="C1626" s="359">
        <v>8.5</v>
      </c>
      <c r="D1626" s="357" t="s">
        <v>34998</v>
      </c>
      <c r="E1626" s="357" t="s">
        <v>34998</v>
      </c>
    </row>
    <row r="1627" spans="1:5" ht="15.6">
      <c r="A1627" s="358" t="s">
        <v>14559</v>
      </c>
      <c r="B1627" s="358" t="s">
        <v>14560</v>
      </c>
      <c r="C1627" s="359">
        <v>8.5</v>
      </c>
      <c r="D1627" s="357" t="s">
        <v>4364</v>
      </c>
      <c r="E1627" s="357" t="s">
        <v>4364</v>
      </c>
    </row>
    <row r="1628" spans="1:5" ht="15.6">
      <c r="A1628" s="358" t="s">
        <v>16542</v>
      </c>
      <c r="B1628" s="358" t="s">
        <v>16543</v>
      </c>
      <c r="C1628" s="359">
        <v>8.5</v>
      </c>
      <c r="D1628" s="357" t="s">
        <v>5903</v>
      </c>
      <c r="E1628" s="357" t="s">
        <v>5903</v>
      </c>
    </row>
    <row r="1629" spans="1:5" ht="15.6">
      <c r="A1629" s="358" t="s">
        <v>16542</v>
      </c>
      <c r="B1629" s="358" t="s">
        <v>16543</v>
      </c>
      <c r="C1629" s="359">
        <v>8.5</v>
      </c>
      <c r="D1629" s="357" t="s">
        <v>5903</v>
      </c>
      <c r="E1629" s="357" t="s">
        <v>5903</v>
      </c>
    </row>
    <row r="1630" spans="1:5" ht="15.6">
      <c r="A1630" s="358" t="s">
        <v>10262</v>
      </c>
      <c r="B1630" s="358" t="s">
        <v>23935</v>
      </c>
      <c r="C1630" s="359">
        <v>8.5</v>
      </c>
      <c r="D1630" s="357" t="s">
        <v>8240</v>
      </c>
      <c r="E1630" s="357" t="s">
        <v>8240</v>
      </c>
    </row>
    <row r="1631" spans="1:5" ht="15.6">
      <c r="A1631" s="358" t="s">
        <v>16038</v>
      </c>
      <c r="B1631" s="358" t="s">
        <v>16039</v>
      </c>
      <c r="C1631" s="359">
        <v>8.5</v>
      </c>
      <c r="D1631" s="357" t="s">
        <v>5461</v>
      </c>
      <c r="E1631" s="357" t="s">
        <v>5461</v>
      </c>
    </row>
    <row r="1632" spans="1:5" ht="15.6">
      <c r="A1632" s="358" t="s">
        <v>16038</v>
      </c>
      <c r="B1632" s="358" t="s">
        <v>16039</v>
      </c>
      <c r="C1632" s="359">
        <v>8.5</v>
      </c>
      <c r="D1632" s="357" t="s">
        <v>5461</v>
      </c>
      <c r="E1632" s="357" t="s">
        <v>5461</v>
      </c>
    </row>
    <row r="1633" spans="1:5" ht="15.6">
      <c r="A1633" s="358" t="s">
        <v>16038</v>
      </c>
      <c r="B1633" s="358" t="s">
        <v>16039</v>
      </c>
      <c r="C1633" s="359">
        <v>8.5</v>
      </c>
      <c r="D1633" s="357" t="s">
        <v>5461</v>
      </c>
      <c r="E1633" s="357" t="s">
        <v>5461</v>
      </c>
    </row>
    <row r="1634" spans="1:5" ht="15.6">
      <c r="A1634" s="358" t="s">
        <v>1592</v>
      </c>
      <c r="B1634" s="358" t="s">
        <v>20678</v>
      </c>
      <c r="C1634" s="359">
        <v>8.5</v>
      </c>
      <c r="D1634" s="357" t="s">
        <v>8172</v>
      </c>
      <c r="E1634" s="357" t="s">
        <v>8172</v>
      </c>
    </row>
    <row r="1635" spans="1:5" ht="15.6">
      <c r="A1635" s="358" t="s">
        <v>1592</v>
      </c>
      <c r="B1635" s="358" t="s">
        <v>20678</v>
      </c>
      <c r="C1635" s="359">
        <v>8.5</v>
      </c>
      <c r="D1635" s="357" t="s">
        <v>8172</v>
      </c>
      <c r="E1635" s="357" t="s">
        <v>8172</v>
      </c>
    </row>
    <row r="1636" spans="1:5" ht="15.6">
      <c r="A1636" s="358" t="s">
        <v>34324</v>
      </c>
      <c r="B1636" s="358" t="s">
        <v>34325</v>
      </c>
      <c r="C1636" s="359">
        <v>8.5</v>
      </c>
      <c r="D1636" s="357" t="s">
        <v>34323</v>
      </c>
      <c r="E1636" s="357" t="s">
        <v>34323</v>
      </c>
    </row>
    <row r="1637" spans="1:5" ht="15.6">
      <c r="A1637" s="358" t="s">
        <v>34324</v>
      </c>
      <c r="B1637" s="358" t="s">
        <v>34325</v>
      </c>
      <c r="C1637" s="359">
        <v>8.5</v>
      </c>
      <c r="D1637" s="357" t="s">
        <v>34323</v>
      </c>
      <c r="E1637" s="357" t="s">
        <v>34323</v>
      </c>
    </row>
    <row r="1638" spans="1:5" ht="15.6">
      <c r="A1638" s="358" t="s">
        <v>34324</v>
      </c>
      <c r="B1638" s="358" t="s">
        <v>34325</v>
      </c>
      <c r="C1638" s="359">
        <v>8.5</v>
      </c>
      <c r="D1638" s="357" t="s">
        <v>34323</v>
      </c>
      <c r="E1638" s="357" t="s">
        <v>34323</v>
      </c>
    </row>
    <row r="1639" spans="1:5" ht="15.6">
      <c r="A1639" s="358" t="s">
        <v>34324</v>
      </c>
      <c r="B1639" s="358" t="s">
        <v>34325</v>
      </c>
      <c r="C1639" s="359">
        <v>8.5</v>
      </c>
      <c r="D1639" s="357" t="s">
        <v>34323</v>
      </c>
      <c r="E1639" s="357" t="s">
        <v>34323</v>
      </c>
    </row>
    <row r="1640" spans="1:5" ht="15.6">
      <c r="A1640" s="358" t="s">
        <v>177</v>
      </c>
      <c r="B1640" s="358" t="s">
        <v>10597</v>
      </c>
      <c r="C1640" s="359">
        <v>8.5</v>
      </c>
      <c r="D1640" s="357" t="s">
        <v>2501</v>
      </c>
      <c r="E1640" s="357" t="s">
        <v>2501</v>
      </c>
    </row>
    <row r="1641" spans="1:5" ht="15.6">
      <c r="A1641" s="358" t="s">
        <v>10262</v>
      </c>
      <c r="B1641" s="358" t="s">
        <v>14542</v>
      </c>
      <c r="C1641" s="359">
        <v>8.5</v>
      </c>
      <c r="D1641" s="357" t="s">
        <v>4345</v>
      </c>
      <c r="E1641" s="357" t="s">
        <v>4345</v>
      </c>
    </row>
    <row r="1642" spans="1:5" ht="15.6">
      <c r="A1642" s="358" t="s">
        <v>10262</v>
      </c>
      <c r="B1642" s="358" t="s">
        <v>14542</v>
      </c>
      <c r="C1642" s="359">
        <v>8.5</v>
      </c>
      <c r="D1642" s="357" t="s">
        <v>4345</v>
      </c>
      <c r="E1642" s="357" t="s">
        <v>4345</v>
      </c>
    </row>
    <row r="1643" spans="1:5" ht="15.6">
      <c r="A1643" s="358" t="s">
        <v>10262</v>
      </c>
      <c r="B1643" s="358" t="s">
        <v>14542</v>
      </c>
      <c r="C1643" s="359">
        <v>8.5</v>
      </c>
      <c r="D1643" s="357" t="s">
        <v>4345</v>
      </c>
      <c r="E1643" s="357" t="s">
        <v>4345</v>
      </c>
    </row>
    <row r="1644" spans="1:5" ht="15.6">
      <c r="A1644" s="358" t="s">
        <v>16037</v>
      </c>
      <c r="B1644" s="358" t="s">
        <v>16037</v>
      </c>
      <c r="C1644" s="359">
        <v>8.5</v>
      </c>
      <c r="D1644" s="357" t="s">
        <v>5454</v>
      </c>
      <c r="E1644" s="357" t="s">
        <v>5454</v>
      </c>
    </row>
    <row r="1645" spans="1:5" ht="15.6">
      <c r="A1645" s="358" t="s">
        <v>16037</v>
      </c>
      <c r="B1645" s="358" t="s">
        <v>16037</v>
      </c>
      <c r="C1645" s="359">
        <v>8.5</v>
      </c>
      <c r="D1645" s="357" t="s">
        <v>5454</v>
      </c>
      <c r="E1645" s="357" t="s">
        <v>5454</v>
      </c>
    </row>
    <row r="1646" spans="1:5" ht="15.6">
      <c r="A1646" s="358" t="s">
        <v>12193</v>
      </c>
      <c r="B1646" s="358" t="s">
        <v>12194</v>
      </c>
      <c r="C1646" s="359">
        <v>8.5</v>
      </c>
      <c r="D1646" s="357" t="s">
        <v>3410</v>
      </c>
      <c r="E1646" s="357" t="s">
        <v>3410</v>
      </c>
    </row>
    <row r="1647" spans="1:5" ht="15.6">
      <c r="A1647" s="358" t="s">
        <v>42108</v>
      </c>
      <c r="B1647" s="358" t="s">
        <v>42109</v>
      </c>
      <c r="C1647" s="359">
        <v>8.5</v>
      </c>
      <c r="D1647" s="357" t="s">
        <v>42107</v>
      </c>
      <c r="E1647" s="357" t="s">
        <v>42107</v>
      </c>
    </row>
    <row r="1648" spans="1:5" ht="15.6">
      <c r="A1648" s="358" t="s">
        <v>20146</v>
      </c>
      <c r="B1648" s="358" t="s">
        <v>20147</v>
      </c>
      <c r="C1648" s="359">
        <v>8.5</v>
      </c>
      <c r="D1648" s="357" t="s">
        <v>7865</v>
      </c>
      <c r="E1648" s="357" t="s">
        <v>7865</v>
      </c>
    </row>
    <row r="1649" spans="1:5" ht="15.6">
      <c r="A1649" s="358" t="s">
        <v>11909</v>
      </c>
      <c r="B1649" s="358" t="s">
        <v>11910</v>
      </c>
      <c r="C1649" s="359">
        <v>8.5</v>
      </c>
      <c r="D1649" s="357" t="s">
        <v>3152</v>
      </c>
      <c r="E1649" s="357" t="s">
        <v>3152</v>
      </c>
    </row>
    <row r="1650" spans="1:5" ht="15.6">
      <c r="A1650" s="358" t="s">
        <v>11909</v>
      </c>
      <c r="B1650" s="358" t="s">
        <v>11910</v>
      </c>
      <c r="C1650" s="359">
        <v>8.5</v>
      </c>
      <c r="D1650" s="357" t="s">
        <v>3152</v>
      </c>
      <c r="E1650" s="357" t="s">
        <v>3152</v>
      </c>
    </row>
    <row r="1651" spans="1:5" ht="15.6">
      <c r="A1651" s="358" t="s">
        <v>11909</v>
      </c>
      <c r="B1651" s="358" t="s">
        <v>11910</v>
      </c>
      <c r="C1651" s="359">
        <v>8.5</v>
      </c>
      <c r="D1651" s="357" t="s">
        <v>3152</v>
      </c>
      <c r="E1651" s="357" t="s">
        <v>3152</v>
      </c>
    </row>
    <row r="1652" spans="1:5" ht="15.6">
      <c r="A1652" s="358" t="s">
        <v>10262</v>
      </c>
      <c r="B1652" s="358" t="s">
        <v>37991</v>
      </c>
      <c r="C1652" s="359">
        <v>8.5</v>
      </c>
      <c r="D1652" s="357" t="s">
        <v>37990</v>
      </c>
      <c r="E1652" s="357" t="s">
        <v>37990</v>
      </c>
    </row>
    <row r="1653" spans="1:5" ht="15.6">
      <c r="A1653" s="358" t="s">
        <v>16469</v>
      </c>
      <c r="B1653" s="358" t="s">
        <v>16470</v>
      </c>
      <c r="C1653" s="359">
        <v>8.5</v>
      </c>
      <c r="D1653" s="357" t="s">
        <v>5820</v>
      </c>
      <c r="E1653" s="357" t="s">
        <v>5820</v>
      </c>
    </row>
    <row r="1654" spans="1:5" ht="15.6">
      <c r="A1654" s="358" t="s">
        <v>20929</v>
      </c>
      <c r="B1654" s="358" t="s">
        <v>20930</v>
      </c>
      <c r="C1654" s="359">
        <v>8.5</v>
      </c>
      <c r="D1654" s="357" t="s">
        <v>8137</v>
      </c>
      <c r="E1654" s="357" t="s">
        <v>8137</v>
      </c>
    </row>
    <row r="1655" spans="1:5" ht="15.6">
      <c r="A1655" s="358" t="s">
        <v>20929</v>
      </c>
      <c r="B1655" s="358" t="s">
        <v>20930</v>
      </c>
      <c r="C1655" s="359">
        <v>8.5</v>
      </c>
      <c r="D1655" s="357" t="s">
        <v>8137</v>
      </c>
      <c r="E1655" s="357" t="s">
        <v>8137</v>
      </c>
    </row>
    <row r="1656" spans="1:5" ht="15.6">
      <c r="A1656" s="358" t="s">
        <v>13612</v>
      </c>
      <c r="B1656" s="358" t="s">
        <v>13612</v>
      </c>
      <c r="C1656" s="359">
        <v>8.5</v>
      </c>
      <c r="D1656" s="357" t="s">
        <v>4059</v>
      </c>
      <c r="E1656" s="357" t="s">
        <v>4059</v>
      </c>
    </row>
    <row r="1657" spans="1:5" ht="15.6">
      <c r="A1657" s="358" t="s">
        <v>23990</v>
      </c>
      <c r="B1657" s="358" t="s">
        <v>23991</v>
      </c>
      <c r="C1657" s="359">
        <v>8.5</v>
      </c>
      <c r="D1657" s="357" t="s">
        <v>23989</v>
      </c>
      <c r="E1657" s="357" t="s">
        <v>23989</v>
      </c>
    </row>
    <row r="1658" spans="1:5" ht="15.6">
      <c r="A1658" s="358" t="s">
        <v>23990</v>
      </c>
      <c r="B1658" s="358" t="s">
        <v>23991</v>
      </c>
      <c r="C1658" s="359">
        <v>8.5</v>
      </c>
      <c r="D1658" s="357" t="s">
        <v>23989</v>
      </c>
      <c r="E1658" s="357" t="s">
        <v>23989</v>
      </c>
    </row>
    <row r="1659" spans="1:5" ht="15.6">
      <c r="A1659" s="358" t="s">
        <v>10262</v>
      </c>
      <c r="B1659" s="358" t="s">
        <v>54168</v>
      </c>
      <c r="C1659" s="359">
        <v>8.5</v>
      </c>
      <c r="D1659" s="357" t="s">
        <v>54167</v>
      </c>
      <c r="E1659" s="357" t="s">
        <v>54167</v>
      </c>
    </row>
    <row r="1660" spans="1:5" ht="15.6">
      <c r="A1660" s="358" t="s">
        <v>10262</v>
      </c>
      <c r="B1660" s="358" t="s">
        <v>54168</v>
      </c>
      <c r="C1660" s="359">
        <v>8.5</v>
      </c>
      <c r="D1660" s="357" t="s">
        <v>54167</v>
      </c>
      <c r="E1660" s="357" t="s">
        <v>54167</v>
      </c>
    </row>
    <row r="1661" spans="1:5" ht="15.6">
      <c r="A1661" s="358" t="s">
        <v>54638</v>
      </c>
      <c r="B1661" s="358" t="s">
        <v>54638</v>
      </c>
      <c r="C1661" s="359">
        <v>8.5</v>
      </c>
      <c r="D1661" s="357" t="s">
        <v>54637</v>
      </c>
      <c r="E1661" s="357" t="s">
        <v>54637</v>
      </c>
    </row>
    <row r="1662" spans="1:5" ht="15.6">
      <c r="A1662" s="358" t="s">
        <v>10262</v>
      </c>
      <c r="B1662" s="358" t="s">
        <v>54075</v>
      </c>
      <c r="C1662" s="359">
        <v>8.5</v>
      </c>
      <c r="D1662" s="357" t="s">
        <v>54074</v>
      </c>
      <c r="E1662" s="357" t="s">
        <v>54074</v>
      </c>
    </row>
    <row r="1663" spans="1:5" ht="15.6">
      <c r="A1663" s="358" t="s">
        <v>10262</v>
      </c>
      <c r="B1663" s="358" t="s">
        <v>60852</v>
      </c>
      <c r="C1663" s="359">
        <v>8.5</v>
      </c>
      <c r="D1663" s="357" t="s">
        <v>60851</v>
      </c>
      <c r="E1663" s="357" t="s">
        <v>60851</v>
      </c>
    </row>
    <row r="1664" spans="1:5" ht="15.6">
      <c r="A1664" s="358" t="s">
        <v>10262</v>
      </c>
      <c r="B1664" s="358" t="s">
        <v>60852</v>
      </c>
      <c r="C1664" s="359">
        <v>8.5</v>
      </c>
      <c r="D1664" s="357" t="s">
        <v>60851</v>
      </c>
      <c r="E1664" s="357" t="s">
        <v>60851</v>
      </c>
    </row>
    <row r="1665" spans="1:5" ht="15.6">
      <c r="A1665" s="358" t="s">
        <v>10262</v>
      </c>
      <c r="B1665" s="358" t="s">
        <v>47372</v>
      </c>
      <c r="C1665" s="359">
        <v>8.5</v>
      </c>
      <c r="D1665" s="357" t="s">
        <v>47371</v>
      </c>
      <c r="E1665" s="357" t="s">
        <v>47371</v>
      </c>
    </row>
    <row r="1666" spans="1:5" ht="15.6">
      <c r="A1666" s="358" t="s">
        <v>10262</v>
      </c>
      <c r="B1666" s="358" t="s">
        <v>54204</v>
      </c>
      <c r="C1666" s="359">
        <v>8.5</v>
      </c>
      <c r="D1666" s="357" t="s">
        <v>54203</v>
      </c>
      <c r="E1666" s="357" t="s">
        <v>54203</v>
      </c>
    </row>
    <row r="1667" spans="1:5" ht="15.6">
      <c r="A1667" s="358" t="s">
        <v>10262</v>
      </c>
      <c r="B1667" s="358" t="s">
        <v>54204</v>
      </c>
      <c r="C1667" s="359">
        <v>8.5</v>
      </c>
      <c r="D1667" s="357" t="s">
        <v>54203</v>
      </c>
      <c r="E1667" s="357" t="s">
        <v>54203</v>
      </c>
    </row>
    <row r="1668" spans="1:5" ht="15.6">
      <c r="A1668" s="358" t="s">
        <v>24986</v>
      </c>
      <c r="B1668" s="358" t="s">
        <v>24987</v>
      </c>
      <c r="C1668" s="359">
        <v>8.4</v>
      </c>
      <c r="D1668" s="357" t="s">
        <v>24985</v>
      </c>
      <c r="E1668" s="357" t="s">
        <v>24985</v>
      </c>
    </row>
    <row r="1669" spans="1:5" ht="15.6">
      <c r="A1669" s="358" t="s">
        <v>25654</v>
      </c>
      <c r="B1669" s="358" t="s">
        <v>25655</v>
      </c>
      <c r="C1669" s="359">
        <v>8.4</v>
      </c>
      <c r="D1669" s="357" t="s">
        <v>25653</v>
      </c>
      <c r="E1669" s="357" t="s">
        <v>25653</v>
      </c>
    </row>
    <row r="1670" spans="1:5" ht="15.6">
      <c r="A1670" s="358" t="s">
        <v>17072</v>
      </c>
      <c r="B1670" s="358" t="s">
        <v>17073</v>
      </c>
      <c r="C1670" s="359">
        <v>8.4</v>
      </c>
      <c r="D1670" s="357" t="s">
        <v>5938</v>
      </c>
      <c r="E1670" s="357" t="s">
        <v>5938</v>
      </c>
    </row>
    <row r="1671" spans="1:5" ht="15.6">
      <c r="A1671" s="358" t="s">
        <v>17072</v>
      </c>
      <c r="B1671" s="358" t="s">
        <v>17073</v>
      </c>
      <c r="C1671" s="359">
        <v>8.4</v>
      </c>
      <c r="D1671" s="357" t="s">
        <v>5938</v>
      </c>
      <c r="E1671" s="357" t="s">
        <v>5938</v>
      </c>
    </row>
    <row r="1672" spans="1:5" ht="15.6">
      <c r="A1672" s="358" t="s">
        <v>17072</v>
      </c>
      <c r="B1672" s="358" t="s">
        <v>17073</v>
      </c>
      <c r="C1672" s="359">
        <v>8.4</v>
      </c>
      <c r="D1672" s="357" t="s">
        <v>5938</v>
      </c>
      <c r="E1672" s="357" t="s">
        <v>5938</v>
      </c>
    </row>
    <row r="1673" spans="1:5" ht="15.6">
      <c r="A1673" s="358" t="s">
        <v>17072</v>
      </c>
      <c r="B1673" s="358" t="s">
        <v>17073</v>
      </c>
      <c r="C1673" s="359">
        <v>8.4</v>
      </c>
      <c r="D1673" s="357" t="s">
        <v>5938</v>
      </c>
      <c r="E1673" s="357" t="s">
        <v>5938</v>
      </c>
    </row>
    <row r="1674" spans="1:5" ht="15.6">
      <c r="A1674" s="358" t="s">
        <v>28392</v>
      </c>
      <c r="B1674" s="358" t="s">
        <v>28392</v>
      </c>
      <c r="C1674" s="359">
        <v>8.4</v>
      </c>
      <c r="D1674" s="357" t="s">
        <v>28391</v>
      </c>
      <c r="E1674" s="357" t="s">
        <v>28391</v>
      </c>
    </row>
    <row r="1675" spans="1:5" ht="15.6">
      <c r="A1675" s="358" t="s">
        <v>28392</v>
      </c>
      <c r="B1675" s="358" t="s">
        <v>28392</v>
      </c>
      <c r="C1675" s="359">
        <v>8.4</v>
      </c>
      <c r="D1675" s="357" t="s">
        <v>28391</v>
      </c>
      <c r="E1675" s="357" t="s">
        <v>28391</v>
      </c>
    </row>
    <row r="1676" spans="1:5" ht="15.6">
      <c r="A1676" s="358" t="s">
        <v>17139</v>
      </c>
      <c r="B1676" s="358" t="s">
        <v>17139</v>
      </c>
      <c r="C1676" s="359">
        <v>8.4</v>
      </c>
      <c r="D1676" s="357" t="s">
        <v>7439</v>
      </c>
      <c r="E1676" s="357" t="s">
        <v>7439</v>
      </c>
    </row>
    <row r="1677" spans="1:5" ht="15.6">
      <c r="A1677" s="358" t="s">
        <v>15899</v>
      </c>
      <c r="B1677" s="358" t="s">
        <v>15900</v>
      </c>
      <c r="C1677" s="359">
        <v>8.4</v>
      </c>
      <c r="D1677" s="357" t="s">
        <v>5391</v>
      </c>
      <c r="E1677" s="357" t="s">
        <v>5391</v>
      </c>
    </row>
    <row r="1678" spans="1:5" ht="15.6">
      <c r="A1678" s="358" t="s">
        <v>15899</v>
      </c>
      <c r="B1678" s="358" t="s">
        <v>15900</v>
      </c>
      <c r="C1678" s="359">
        <v>8.4</v>
      </c>
      <c r="D1678" s="357" t="s">
        <v>5391</v>
      </c>
      <c r="E1678" s="357" t="s">
        <v>5391</v>
      </c>
    </row>
    <row r="1679" spans="1:5" ht="15.6">
      <c r="A1679" s="358" t="s">
        <v>1934</v>
      </c>
      <c r="B1679" s="358" t="s">
        <v>22745</v>
      </c>
      <c r="C1679" s="359">
        <v>8.4</v>
      </c>
      <c r="D1679" s="357" t="s">
        <v>9388</v>
      </c>
      <c r="E1679" s="357" t="s">
        <v>9388</v>
      </c>
    </row>
    <row r="1680" spans="1:5" ht="15.6">
      <c r="A1680" s="358" t="s">
        <v>42314</v>
      </c>
      <c r="B1680" s="358" t="s">
        <v>42315</v>
      </c>
      <c r="C1680" s="359">
        <v>8.4</v>
      </c>
      <c r="D1680" s="357" t="s">
        <v>42313</v>
      </c>
      <c r="E1680" s="357" t="s">
        <v>42313</v>
      </c>
    </row>
    <row r="1681" spans="1:5" ht="15.6">
      <c r="A1681" s="358" t="s">
        <v>42314</v>
      </c>
      <c r="B1681" s="358" t="s">
        <v>42315</v>
      </c>
      <c r="C1681" s="359">
        <v>8.4</v>
      </c>
      <c r="D1681" s="357" t="s">
        <v>42313</v>
      </c>
      <c r="E1681" s="357" t="s">
        <v>42313</v>
      </c>
    </row>
    <row r="1682" spans="1:5" ht="15.6">
      <c r="A1682" s="358" t="s">
        <v>16033</v>
      </c>
      <c r="B1682" s="358" t="s">
        <v>16034</v>
      </c>
      <c r="C1682" s="359">
        <v>8.4</v>
      </c>
      <c r="D1682" s="357" t="s">
        <v>5452</v>
      </c>
      <c r="E1682" s="357" t="s">
        <v>5452</v>
      </c>
    </row>
    <row r="1683" spans="1:5" ht="15.6">
      <c r="A1683" s="358" t="s">
        <v>16033</v>
      </c>
      <c r="B1683" s="358" t="s">
        <v>16034</v>
      </c>
      <c r="C1683" s="359">
        <v>8.4</v>
      </c>
      <c r="D1683" s="357" t="s">
        <v>5452</v>
      </c>
      <c r="E1683" s="357" t="s">
        <v>5452</v>
      </c>
    </row>
    <row r="1684" spans="1:5" ht="15.6">
      <c r="A1684" s="358" t="s">
        <v>10262</v>
      </c>
      <c r="B1684" s="358" t="s">
        <v>23927</v>
      </c>
      <c r="C1684" s="359">
        <v>8.4</v>
      </c>
      <c r="D1684" s="357" t="s">
        <v>8232</v>
      </c>
      <c r="E1684" s="357" t="s">
        <v>8232</v>
      </c>
    </row>
    <row r="1685" spans="1:5" ht="15.6">
      <c r="A1685" s="358" t="s">
        <v>10262</v>
      </c>
      <c r="B1685" s="358" t="s">
        <v>60854</v>
      </c>
      <c r="C1685" s="359">
        <v>8.4</v>
      </c>
      <c r="D1685" s="357" t="s">
        <v>60853</v>
      </c>
      <c r="E1685" s="357" t="s">
        <v>60853</v>
      </c>
    </row>
    <row r="1686" spans="1:5" ht="15.6">
      <c r="A1686" s="358" t="s">
        <v>23306</v>
      </c>
      <c r="B1686" s="358" t="s">
        <v>23307</v>
      </c>
      <c r="C1686" s="359">
        <v>8.4</v>
      </c>
      <c r="D1686" s="357" t="s">
        <v>9683</v>
      </c>
      <c r="E1686" s="357" t="s">
        <v>9683</v>
      </c>
    </row>
    <row r="1687" spans="1:5" ht="15.6">
      <c r="A1687" s="358" t="s">
        <v>14147</v>
      </c>
      <c r="B1687" s="358" t="s">
        <v>14148</v>
      </c>
      <c r="C1687" s="359">
        <v>8.4</v>
      </c>
      <c r="D1687" s="357" t="s">
        <v>4421</v>
      </c>
      <c r="E1687" s="357" t="s">
        <v>4421</v>
      </c>
    </row>
    <row r="1688" spans="1:5" ht="15.6">
      <c r="A1688" s="358" t="s">
        <v>14147</v>
      </c>
      <c r="B1688" s="358" t="s">
        <v>14148</v>
      </c>
      <c r="C1688" s="359">
        <v>8.4</v>
      </c>
      <c r="D1688" s="357" t="s">
        <v>4421</v>
      </c>
      <c r="E1688" s="357" t="s">
        <v>4421</v>
      </c>
    </row>
    <row r="1689" spans="1:5" ht="15.6">
      <c r="A1689" s="358" t="s">
        <v>26814</v>
      </c>
      <c r="B1689" s="358" t="s">
        <v>26815</v>
      </c>
      <c r="C1689" s="359">
        <v>8.4</v>
      </c>
      <c r="D1689" s="357" t="s">
        <v>26813</v>
      </c>
      <c r="E1689" s="357" t="s">
        <v>26813</v>
      </c>
    </row>
    <row r="1690" spans="1:5" ht="15.6">
      <c r="A1690" s="358" t="s">
        <v>12206</v>
      </c>
      <c r="B1690" s="358" t="s">
        <v>12207</v>
      </c>
      <c r="C1690" s="359">
        <v>8.4</v>
      </c>
      <c r="D1690" s="357" t="s">
        <v>3417</v>
      </c>
      <c r="E1690" s="357" t="s">
        <v>3417</v>
      </c>
    </row>
    <row r="1691" spans="1:5" ht="15.6">
      <c r="A1691" s="358" t="s">
        <v>12206</v>
      </c>
      <c r="B1691" s="358" t="s">
        <v>12207</v>
      </c>
      <c r="C1691" s="359">
        <v>8.4</v>
      </c>
      <c r="D1691" s="357" t="s">
        <v>3417</v>
      </c>
      <c r="E1691" s="357" t="s">
        <v>3417</v>
      </c>
    </row>
    <row r="1692" spans="1:5" ht="15.6">
      <c r="A1692" s="358" t="s">
        <v>12206</v>
      </c>
      <c r="B1692" s="358" t="s">
        <v>12207</v>
      </c>
      <c r="C1692" s="359">
        <v>8.4</v>
      </c>
      <c r="D1692" s="357" t="s">
        <v>3417</v>
      </c>
      <c r="E1692" s="357" t="s">
        <v>3417</v>
      </c>
    </row>
    <row r="1693" spans="1:5" ht="15.6">
      <c r="A1693" s="358" t="s">
        <v>1295</v>
      </c>
      <c r="B1693" s="358" t="s">
        <v>18287</v>
      </c>
      <c r="C1693" s="359">
        <v>8.4</v>
      </c>
      <c r="D1693" s="357" t="s">
        <v>7177</v>
      </c>
      <c r="E1693" s="357" t="s">
        <v>7177</v>
      </c>
    </row>
    <row r="1694" spans="1:5" ht="15.6">
      <c r="A1694" s="358" t="s">
        <v>1295</v>
      </c>
      <c r="B1694" s="358" t="s">
        <v>18287</v>
      </c>
      <c r="C1694" s="359">
        <v>8.4</v>
      </c>
      <c r="D1694" s="357" t="s">
        <v>7177</v>
      </c>
      <c r="E1694" s="357" t="s">
        <v>7177</v>
      </c>
    </row>
    <row r="1695" spans="1:5" ht="15.6">
      <c r="A1695" s="358" t="s">
        <v>1295</v>
      </c>
      <c r="B1695" s="358" t="s">
        <v>18287</v>
      </c>
      <c r="C1695" s="359">
        <v>8.4</v>
      </c>
      <c r="D1695" s="357" t="s">
        <v>7177</v>
      </c>
      <c r="E1695" s="357" t="s">
        <v>7177</v>
      </c>
    </row>
    <row r="1696" spans="1:5" ht="15.6">
      <c r="A1696" s="358" t="s">
        <v>1295</v>
      </c>
      <c r="B1696" s="358" t="s">
        <v>18287</v>
      </c>
      <c r="C1696" s="359">
        <v>8.4</v>
      </c>
      <c r="D1696" s="357" t="s">
        <v>7177</v>
      </c>
      <c r="E1696" s="357" t="s">
        <v>7177</v>
      </c>
    </row>
    <row r="1697" spans="1:5" ht="15.6">
      <c r="A1697" s="358" t="s">
        <v>10262</v>
      </c>
      <c r="B1697" s="358" t="s">
        <v>43868</v>
      </c>
      <c r="C1697" s="359">
        <v>8.4</v>
      </c>
      <c r="D1697" s="357" t="s">
        <v>43867</v>
      </c>
      <c r="E1697" s="357" t="s">
        <v>43867</v>
      </c>
    </row>
    <row r="1698" spans="1:5" ht="15.6">
      <c r="A1698" s="358" t="s">
        <v>10262</v>
      </c>
      <c r="B1698" s="358" t="s">
        <v>43868</v>
      </c>
      <c r="C1698" s="359">
        <v>8.4</v>
      </c>
      <c r="D1698" s="357" t="s">
        <v>43867</v>
      </c>
      <c r="E1698" s="357" t="s">
        <v>43867</v>
      </c>
    </row>
    <row r="1699" spans="1:5" ht="15.6">
      <c r="A1699" s="358" t="s">
        <v>10262</v>
      </c>
      <c r="B1699" s="358" t="s">
        <v>43868</v>
      </c>
      <c r="C1699" s="359">
        <v>8.4</v>
      </c>
      <c r="D1699" s="357" t="s">
        <v>43867</v>
      </c>
      <c r="E1699" s="357" t="s">
        <v>43867</v>
      </c>
    </row>
    <row r="1700" spans="1:5" ht="15.6">
      <c r="A1700" s="358" t="s">
        <v>60856</v>
      </c>
      <c r="B1700" s="358" t="s">
        <v>60856</v>
      </c>
      <c r="C1700" s="359">
        <v>8.4</v>
      </c>
      <c r="D1700" s="357" t="s">
        <v>60855</v>
      </c>
      <c r="E1700" s="357" t="s">
        <v>60855</v>
      </c>
    </row>
    <row r="1701" spans="1:5" ht="15.6">
      <c r="A1701" s="358" t="s">
        <v>19702</v>
      </c>
      <c r="B1701" s="358" t="s">
        <v>19703</v>
      </c>
      <c r="C1701" s="359">
        <v>8.3000000000000007</v>
      </c>
      <c r="D1701" s="357" t="s">
        <v>7498</v>
      </c>
      <c r="E1701" s="357" t="s">
        <v>7498</v>
      </c>
    </row>
    <row r="1702" spans="1:5" ht="15.6">
      <c r="A1702" s="358" t="s">
        <v>11475</v>
      </c>
      <c r="B1702" s="358" t="s">
        <v>11476</v>
      </c>
      <c r="C1702" s="359">
        <v>8.3000000000000007</v>
      </c>
      <c r="D1702" s="357" t="s">
        <v>2616</v>
      </c>
      <c r="E1702" s="357" t="s">
        <v>2616</v>
      </c>
    </row>
    <row r="1703" spans="1:5" ht="15.6">
      <c r="A1703" s="358" t="s">
        <v>11475</v>
      </c>
      <c r="B1703" s="358" t="s">
        <v>11476</v>
      </c>
      <c r="C1703" s="359">
        <v>8.3000000000000007</v>
      </c>
      <c r="D1703" s="357" t="s">
        <v>2616</v>
      </c>
      <c r="E1703" s="357" t="s">
        <v>2616</v>
      </c>
    </row>
    <row r="1704" spans="1:5" ht="15.6">
      <c r="A1704" s="358" t="s">
        <v>13659</v>
      </c>
      <c r="B1704" s="358" t="s">
        <v>13660</v>
      </c>
      <c r="C1704" s="359">
        <v>8.3000000000000007</v>
      </c>
      <c r="D1704" s="357" t="s">
        <v>10036</v>
      </c>
      <c r="E1704" s="357" t="s">
        <v>10036</v>
      </c>
    </row>
    <row r="1705" spans="1:5" ht="15.6">
      <c r="A1705" s="358" t="s">
        <v>17502</v>
      </c>
      <c r="B1705" s="358" t="s">
        <v>17503</v>
      </c>
      <c r="C1705" s="359">
        <v>8.3000000000000007</v>
      </c>
      <c r="D1705" s="357" t="s">
        <v>6354</v>
      </c>
      <c r="E1705" s="357" t="s">
        <v>6354</v>
      </c>
    </row>
    <row r="1706" spans="1:5" ht="15.6">
      <c r="A1706" s="358" t="s">
        <v>12809</v>
      </c>
      <c r="B1706" s="358" t="s">
        <v>12810</v>
      </c>
      <c r="C1706" s="359">
        <v>8.3000000000000007</v>
      </c>
      <c r="D1706" s="357" t="s">
        <v>3739</v>
      </c>
      <c r="E1706" s="357" t="s">
        <v>3739</v>
      </c>
    </row>
    <row r="1707" spans="1:5" ht="15.6">
      <c r="A1707" s="358" t="s">
        <v>14796</v>
      </c>
      <c r="B1707" s="358" t="s">
        <v>14797</v>
      </c>
      <c r="C1707" s="359">
        <v>8.3000000000000007</v>
      </c>
      <c r="D1707" s="357" t="s">
        <v>4708</v>
      </c>
      <c r="E1707" s="357" t="s">
        <v>4708</v>
      </c>
    </row>
    <row r="1708" spans="1:5" ht="15.6">
      <c r="A1708" s="358" t="s">
        <v>36649</v>
      </c>
      <c r="B1708" s="358" t="s">
        <v>36650</v>
      </c>
      <c r="C1708" s="359">
        <v>8.3000000000000007</v>
      </c>
      <c r="D1708" s="357" t="s">
        <v>36648</v>
      </c>
      <c r="E1708" s="357" t="s">
        <v>36648</v>
      </c>
    </row>
    <row r="1709" spans="1:5" ht="15.6">
      <c r="A1709" s="358" t="s">
        <v>13499</v>
      </c>
      <c r="B1709" s="358" t="s">
        <v>13500</v>
      </c>
      <c r="C1709" s="359">
        <v>8.3000000000000007</v>
      </c>
      <c r="D1709" s="357" t="s">
        <v>3712</v>
      </c>
      <c r="E1709" s="357" t="s">
        <v>3712</v>
      </c>
    </row>
    <row r="1710" spans="1:5" ht="15.6">
      <c r="A1710" s="358" t="s">
        <v>10262</v>
      </c>
      <c r="B1710" s="358" t="s">
        <v>60858</v>
      </c>
      <c r="C1710" s="359">
        <v>8.3000000000000007</v>
      </c>
      <c r="D1710" s="357" t="s">
        <v>60857</v>
      </c>
      <c r="E1710" s="357" t="s">
        <v>60857</v>
      </c>
    </row>
    <row r="1711" spans="1:5" ht="15.6">
      <c r="A1711" s="358" t="s">
        <v>1521</v>
      </c>
      <c r="B1711" s="358" t="s">
        <v>20616</v>
      </c>
      <c r="C1711" s="359">
        <v>8.3000000000000007</v>
      </c>
      <c r="D1711" s="357" t="s">
        <v>8123</v>
      </c>
      <c r="E1711" s="357" t="s">
        <v>8123</v>
      </c>
    </row>
    <row r="1712" spans="1:5" ht="15.6">
      <c r="A1712" s="358" t="s">
        <v>1521</v>
      </c>
      <c r="B1712" s="358" t="s">
        <v>20616</v>
      </c>
      <c r="C1712" s="359">
        <v>8.3000000000000007</v>
      </c>
      <c r="D1712" s="357" t="s">
        <v>8123</v>
      </c>
      <c r="E1712" s="357" t="s">
        <v>8123</v>
      </c>
    </row>
    <row r="1713" spans="1:5" ht="15.6">
      <c r="A1713" s="358" t="s">
        <v>12825</v>
      </c>
      <c r="B1713" s="358" t="s">
        <v>12826</v>
      </c>
      <c r="C1713" s="359">
        <v>8.3000000000000007</v>
      </c>
      <c r="D1713" s="357" t="s">
        <v>3774</v>
      </c>
      <c r="E1713" s="357" t="s">
        <v>3774</v>
      </c>
    </row>
    <row r="1714" spans="1:5" ht="15.6">
      <c r="A1714" s="358" t="s">
        <v>12825</v>
      </c>
      <c r="B1714" s="358" t="s">
        <v>12826</v>
      </c>
      <c r="C1714" s="359">
        <v>8.3000000000000007</v>
      </c>
      <c r="D1714" s="357" t="s">
        <v>3774</v>
      </c>
      <c r="E1714" s="357" t="s">
        <v>3774</v>
      </c>
    </row>
    <row r="1715" spans="1:5" ht="15.6">
      <c r="A1715" s="358" t="s">
        <v>12825</v>
      </c>
      <c r="B1715" s="358" t="s">
        <v>12826</v>
      </c>
      <c r="C1715" s="359">
        <v>8.3000000000000007</v>
      </c>
      <c r="D1715" s="357" t="s">
        <v>3774</v>
      </c>
      <c r="E1715" s="357" t="s">
        <v>3774</v>
      </c>
    </row>
    <row r="1716" spans="1:5" ht="15.6">
      <c r="A1716" s="358" t="s">
        <v>17087</v>
      </c>
      <c r="B1716" s="358" t="s">
        <v>17088</v>
      </c>
      <c r="C1716" s="359">
        <v>8.3000000000000007</v>
      </c>
      <c r="D1716" s="357" t="s">
        <v>5963</v>
      </c>
      <c r="E1716" s="357" t="s">
        <v>5963</v>
      </c>
    </row>
    <row r="1717" spans="1:5" ht="15.6">
      <c r="A1717" s="358" t="s">
        <v>17087</v>
      </c>
      <c r="B1717" s="358" t="s">
        <v>17088</v>
      </c>
      <c r="C1717" s="359">
        <v>8.3000000000000007</v>
      </c>
      <c r="D1717" s="357" t="s">
        <v>5963</v>
      </c>
      <c r="E1717" s="357" t="s">
        <v>5963</v>
      </c>
    </row>
    <row r="1718" spans="1:5" ht="15.6">
      <c r="A1718" s="358" t="s">
        <v>17087</v>
      </c>
      <c r="B1718" s="358" t="s">
        <v>17088</v>
      </c>
      <c r="C1718" s="359">
        <v>8.3000000000000007</v>
      </c>
      <c r="D1718" s="357" t="s">
        <v>5963</v>
      </c>
      <c r="E1718" s="357" t="s">
        <v>5963</v>
      </c>
    </row>
    <row r="1719" spans="1:5" ht="15.6">
      <c r="A1719" s="358" t="s">
        <v>15776</v>
      </c>
      <c r="B1719" s="358" t="s">
        <v>15777</v>
      </c>
      <c r="C1719" s="359">
        <v>8.3000000000000007</v>
      </c>
      <c r="D1719" s="357" t="s">
        <v>5324</v>
      </c>
      <c r="E1719" s="357" t="s">
        <v>5324</v>
      </c>
    </row>
    <row r="1720" spans="1:5" ht="15.6">
      <c r="A1720" s="358" t="s">
        <v>15776</v>
      </c>
      <c r="B1720" s="358" t="s">
        <v>15777</v>
      </c>
      <c r="C1720" s="359">
        <v>8.3000000000000007</v>
      </c>
      <c r="D1720" s="357" t="s">
        <v>5324</v>
      </c>
      <c r="E1720" s="357" t="s">
        <v>5324</v>
      </c>
    </row>
    <row r="1721" spans="1:5" ht="15.6">
      <c r="A1721" s="358" t="s">
        <v>18480</v>
      </c>
      <c r="B1721" s="358" t="s">
        <v>10262</v>
      </c>
      <c r="C1721" s="359">
        <v>8.3000000000000007</v>
      </c>
      <c r="D1721" s="357" t="s">
        <v>6114</v>
      </c>
      <c r="E1721" s="357" t="s">
        <v>6114</v>
      </c>
    </row>
    <row r="1722" spans="1:5" ht="15.6">
      <c r="A1722" s="358" t="s">
        <v>10262</v>
      </c>
      <c r="B1722" s="358" t="s">
        <v>1914</v>
      </c>
      <c r="C1722" s="359">
        <v>8.3000000000000007</v>
      </c>
      <c r="D1722" s="357" t="s">
        <v>9299</v>
      </c>
      <c r="E1722" s="357" t="s">
        <v>9299</v>
      </c>
    </row>
    <row r="1723" spans="1:5" ht="15.6">
      <c r="A1723" s="358" t="s">
        <v>10262</v>
      </c>
      <c r="B1723" s="358" t="s">
        <v>1914</v>
      </c>
      <c r="C1723" s="359">
        <v>8.3000000000000007</v>
      </c>
      <c r="D1723" s="357" t="s">
        <v>9299</v>
      </c>
      <c r="E1723" s="357" t="s">
        <v>9299</v>
      </c>
    </row>
    <row r="1724" spans="1:5" ht="15.6">
      <c r="A1724" s="358" t="s">
        <v>10262</v>
      </c>
      <c r="B1724" s="358" t="s">
        <v>1914</v>
      </c>
      <c r="C1724" s="359">
        <v>8.3000000000000007</v>
      </c>
      <c r="D1724" s="357" t="s">
        <v>9299</v>
      </c>
      <c r="E1724" s="357" t="s">
        <v>9299</v>
      </c>
    </row>
    <row r="1725" spans="1:5" ht="15.6">
      <c r="A1725" s="358" t="s">
        <v>52363</v>
      </c>
      <c r="B1725" s="358" t="s">
        <v>52364</v>
      </c>
      <c r="C1725" s="359">
        <v>8.3000000000000007</v>
      </c>
      <c r="D1725" s="357" t="s">
        <v>52362</v>
      </c>
      <c r="E1725" s="357" t="s">
        <v>52362</v>
      </c>
    </row>
    <row r="1726" spans="1:5" ht="15.6">
      <c r="A1726" s="358" t="s">
        <v>52363</v>
      </c>
      <c r="B1726" s="358" t="s">
        <v>52364</v>
      </c>
      <c r="C1726" s="359">
        <v>8.3000000000000007</v>
      </c>
      <c r="D1726" s="357" t="s">
        <v>52362</v>
      </c>
      <c r="E1726" s="357" t="s">
        <v>52362</v>
      </c>
    </row>
    <row r="1727" spans="1:5" ht="15.6">
      <c r="A1727" s="358" t="s">
        <v>24457</v>
      </c>
      <c r="B1727" s="358" t="s">
        <v>24458</v>
      </c>
      <c r="C1727" s="359">
        <v>8.3000000000000007</v>
      </c>
      <c r="D1727" s="357" t="s">
        <v>24456</v>
      </c>
      <c r="E1727" s="357" t="s">
        <v>24456</v>
      </c>
    </row>
    <row r="1728" spans="1:5" ht="15.6">
      <c r="A1728" s="358" t="s">
        <v>24457</v>
      </c>
      <c r="B1728" s="358" t="s">
        <v>24458</v>
      </c>
      <c r="C1728" s="359">
        <v>8.3000000000000007</v>
      </c>
      <c r="D1728" s="357" t="s">
        <v>24456</v>
      </c>
      <c r="E1728" s="357" t="s">
        <v>24456</v>
      </c>
    </row>
    <row r="1729" spans="1:5" ht="15.6">
      <c r="A1729" s="358" t="s">
        <v>23232</v>
      </c>
      <c r="B1729" s="358" t="s">
        <v>23233</v>
      </c>
      <c r="C1729" s="359">
        <v>8.3000000000000007</v>
      </c>
      <c r="D1729" s="357" t="s">
        <v>9612</v>
      </c>
      <c r="E1729" s="357" t="s">
        <v>9612</v>
      </c>
    </row>
    <row r="1730" spans="1:5" ht="15.6">
      <c r="A1730" s="358" t="s">
        <v>23232</v>
      </c>
      <c r="B1730" s="358" t="s">
        <v>23233</v>
      </c>
      <c r="C1730" s="359">
        <v>8.3000000000000007</v>
      </c>
      <c r="D1730" s="357" t="s">
        <v>9612</v>
      </c>
      <c r="E1730" s="357" t="s">
        <v>9612</v>
      </c>
    </row>
    <row r="1731" spans="1:5" ht="15.6">
      <c r="A1731" s="358" t="s">
        <v>23232</v>
      </c>
      <c r="B1731" s="358" t="s">
        <v>23233</v>
      </c>
      <c r="C1731" s="359">
        <v>8.3000000000000007</v>
      </c>
      <c r="D1731" s="357" t="s">
        <v>9612</v>
      </c>
      <c r="E1731" s="357" t="s">
        <v>9612</v>
      </c>
    </row>
    <row r="1732" spans="1:5" ht="15.6">
      <c r="A1732" s="358" t="s">
        <v>597</v>
      </c>
      <c r="B1732" s="358" t="s">
        <v>13888</v>
      </c>
      <c r="C1732" s="359">
        <v>8.3000000000000007</v>
      </c>
      <c r="D1732" s="357" t="s">
        <v>4246</v>
      </c>
      <c r="E1732" s="357" t="s">
        <v>4246</v>
      </c>
    </row>
    <row r="1733" spans="1:5" ht="15.6">
      <c r="A1733" s="358" t="s">
        <v>16684</v>
      </c>
      <c r="B1733" s="358" t="s">
        <v>16684</v>
      </c>
      <c r="C1733" s="359">
        <v>8.3000000000000007</v>
      </c>
      <c r="D1733" s="357" t="s">
        <v>5503</v>
      </c>
      <c r="E1733" s="357" t="s">
        <v>5503</v>
      </c>
    </row>
    <row r="1734" spans="1:5" ht="15.6">
      <c r="A1734" s="358" t="s">
        <v>16684</v>
      </c>
      <c r="B1734" s="358" t="s">
        <v>16684</v>
      </c>
      <c r="C1734" s="359">
        <v>8.3000000000000007</v>
      </c>
      <c r="D1734" s="357" t="s">
        <v>5503</v>
      </c>
      <c r="E1734" s="357" t="s">
        <v>5503</v>
      </c>
    </row>
    <row r="1735" spans="1:5" ht="15.6">
      <c r="A1735" s="358" t="s">
        <v>20257</v>
      </c>
      <c r="B1735" s="358" t="s">
        <v>20258</v>
      </c>
      <c r="C1735" s="359">
        <v>8.3000000000000007</v>
      </c>
      <c r="D1735" s="357" t="s">
        <v>7960</v>
      </c>
      <c r="E1735" s="357" t="s">
        <v>7960</v>
      </c>
    </row>
    <row r="1736" spans="1:5" ht="15.6">
      <c r="A1736" s="358" t="s">
        <v>20257</v>
      </c>
      <c r="B1736" s="358" t="s">
        <v>20258</v>
      </c>
      <c r="C1736" s="359">
        <v>8.3000000000000007</v>
      </c>
      <c r="D1736" s="357" t="s">
        <v>7960</v>
      </c>
      <c r="E1736" s="357" t="s">
        <v>7960</v>
      </c>
    </row>
    <row r="1737" spans="1:5" ht="15.6">
      <c r="A1737" s="358" t="s">
        <v>20257</v>
      </c>
      <c r="B1737" s="358" t="s">
        <v>20258</v>
      </c>
      <c r="C1737" s="359">
        <v>8.3000000000000007</v>
      </c>
      <c r="D1737" s="357" t="s">
        <v>7960</v>
      </c>
      <c r="E1737" s="357" t="s">
        <v>7960</v>
      </c>
    </row>
    <row r="1738" spans="1:5" ht="15.6">
      <c r="A1738" s="358" t="s">
        <v>48491</v>
      </c>
      <c r="B1738" s="358" t="s">
        <v>48491</v>
      </c>
      <c r="C1738" s="359">
        <v>8.3000000000000007</v>
      </c>
      <c r="D1738" s="357" t="s">
        <v>48490</v>
      </c>
      <c r="E1738" s="357" t="s">
        <v>48490</v>
      </c>
    </row>
    <row r="1739" spans="1:5" ht="15.6">
      <c r="A1739" s="358" t="s">
        <v>47390</v>
      </c>
      <c r="B1739" s="358" t="s">
        <v>47391</v>
      </c>
      <c r="C1739" s="359">
        <v>8.3000000000000007</v>
      </c>
      <c r="D1739" s="357" t="s">
        <v>47389</v>
      </c>
      <c r="E1739" s="357" t="s">
        <v>47389</v>
      </c>
    </row>
    <row r="1740" spans="1:5" ht="15.6">
      <c r="A1740" s="358" t="s">
        <v>47390</v>
      </c>
      <c r="B1740" s="358" t="s">
        <v>47391</v>
      </c>
      <c r="C1740" s="359">
        <v>8.3000000000000007</v>
      </c>
      <c r="D1740" s="357" t="s">
        <v>47389</v>
      </c>
      <c r="E1740" s="357" t="s">
        <v>47389</v>
      </c>
    </row>
    <row r="1741" spans="1:5" ht="15.6">
      <c r="A1741" s="358" t="s">
        <v>54226</v>
      </c>
      <c r="B1741" s="358" t="s">
        <v>54227</v>
      </c>
      <c r="C1741" s="359">
        <v>8.3000000000000007</v>
      </c>
      <c r="D1741" s="357" t="s">
        <v>54225</v>
      </c>
      <c r="E1741" s="357" t="s">
        <v>54225</v>
      </c>
    </row>
    <row r="1742" spans="1:5" ht="15.6">
      <c r="A1742" s="358" t="s">
        <v>54226</v>
      </c>
      <c r="B1742" s="358" t="s">
        <v>54227</v>
      </c>
      <c r="C1742" s="359">
        <v>8.3000000000000007</v>
      </c>
      <c r="D1742" s="357" t="s">
        <v>54225</v>
      </c>
      <c r="E1742" s="357" t="s">
        <v>54225</v>
      </c>
    </row>
    <row r="1743" spans="1:5" ht="15.6">
      <c r="A1743" s="358" t="s">
        <v>11533</v>
      </c>
      <c r="B1743" s="358" t="s">
        <v>11534</v>
      </c>
      <c r="C1743" s="359">
        <v>8.3000000000000007</v>
      </c>
      <c r="D1743" s="357" t="s">
        <v>2714</v>
      </c>
      <c r="E1743" s="357" t="s">
        <v>2714</v>
      </c>
    </row>
    <row r="1744" spans="1:5" ht="15.6">
      <c r="A1744" s="358" t="s">
        <v>11533</v>
      </c>
      <c r="B1744" s="358" t="s">
        <v>11534</v>
      </c>
      <c r="C1744" s="359">
        <v>8.3000000000000007</v>
      </c>
      <c r="D1744" s="357" t="s">
        <v>2714</v>
      </c>
      <c r="E1744" s="357" t="s">
        <v>2714</v>
      </c>
    </row>
    <row r="1745" spans="1:5" ht="15.6">
      <c r="A1745" s="358" t="s">
        <v>11569</v>
      </c>
      <c r="B1745" s="358" t="s">
        <v>11570</v>
      </c>
      <c r="C1745" s="359">
        <v>8.3000000000000007</v>
      </c>
      <c r="D1745" s="357" t="s">
        <v>2732</v>
      </c>
      <c r="E1745" s="357" t="s">
        <v>2732</v>
      </c>
    </row>
    <row r="1746" spans="1:5" ht="15.6">
      <c r="A1746" s="358" t="s">
        <v>1869</v>
      </c>
      <c r="B1746" s="358" t="s">
        <v>22471</v>
      </c>
      <c r="C1746" s="359">
        <v>8.3000000000000007</v>
      </c>
      <c r="D1746" s="357" t="s">
        <v>9079</v>
      </c>
      <c r="E1746" s="357" t="s">
        <v>9079</v>
      </c>
    </row>
    <row r="1747" spans="1:5" ht="15.6">
      <c r="A1747" s="358" t="s">
        <v>1869</v>
      </c>
      <c r="B1747" s="358" t="s">
        <v>22471</v>
      </c>
      <c r="C1747" s="359">
        <v>8.3000000000000007</v>
      </c>
      <c r="D1747" s="357" t="s">
        <v>9079</v>
      </c>
      <c r="E1747" s="357" t="s">
        <v>9079</v>
      </c>
    </row>
    <row r="1748" spans="1:5" ht="15.6">
      <c r="A1748" s="358" t="s">
        <v>51270</v>
      </c>
      <c r="B1748" s="358" t="s">
        <v>51270</v>
      </c>
      <c r="C1748" s="359">
        <v>8.1999999999999993</v>
      </c>
      <c r="D1748" s="357" t="s">
        <v>51269</v>
      </c>
      <c r="E1748" s="357" t="s">
        <v>51269</v>
      </c>
    </row>
    <row r="1749" spans="1:5" ht="15.6">
      <c r="A1749" s="358" t="s">
        <v>22689</v>
      </c>
      <c r="B1749" s="358" t="s">
        <v>22690</v>
      </c>
      <c r="C1749" s="359">
        <v>8.1999999999999993</v>
      </c>
      <c r="D1749" s="357" t="s">
        <v>9331</v>
      </c>
      <c r="E1749" s="357" t="s">
        <v>9331</v>
      </c>
    </row>
    <row r="1750" spans="1:5" ht="15.6">
      <c r="A1750" s="358" t="s">
        <v>12175</v>
      </c>
      <c r="B1750" s="358" t="s">
        <v>12176</v>
      </c>
      <c r="C1750" s="359">
        <v>8.1999999999999993</v>
      </c>
      <c r="D1750" s="357" t="s">
        <v>3399</v>
      </c>
      <c r="E1750" s="357" t="s">
        <v>3399</v>
      </c>
    </row>
    <row r="1751" spans="1:5" ht="15.6">
      <c r="A1751" s="358" t="s">
        <v>270</v>
      </c>
      <c r="B1751" s="358" t="s">
        <v>11835</v>
      </c>
      <c r="C1751" s="359">
        <v>8.1999999999999993</v>
      </c>
      <c r="D1751" s="357" t="s">
        <v>3100</v>
      </c>
      <c r="E1751" s="357" t="s">
        <v>3100</v>
      </c>
    </row>
    <row r="1752" spans="1:5" ht="15.6">
      <c r="A1752" s="358" t="s">
        <v>270</v>
      </c>
      <c r="B1752" s="358" t="s">
        <v>11835</v>
      </c>
      <c r="C1752" s="359">
        <v>8.1999999999999993</v>
      </c>
      <c r="D1752" s="357" t="s">
        <v>3100</v>
      </c>
      <c r="E1752" s="357" t="s">
        <v>3100</v>
      </c>
    </row>
    <row r="1753" spans="1:5" ht="15.6">
      <c r="A1753" s="358" t="s">
        <v>270</v>
      </c>
      <c r="B1753" s="358" t="s">
        <v>11835</v>
      </c>
      <c r="C1753" s="359">
        <v>8.1999999999999993</v>
      </c>
      <c r="D1753" s="357" t="s">
        <v>3100</v>
      </c>
      <c r="E1753" s="357" t="s">
        <v>3100</v>
      </c>
    </row>
    <row r="1754" spans="1:5" ht="15.6">
      <c r="A1754" s="358" t="s">
        <v>35688</v>
      </c>
      <c r="B1754" s="358" t="s">
        <v>35689</v>
      </c>
      <c r="C1754" s="359">
        <v>8.1999999999999993</v>
      </c>
      <c r="D1754" s="357" t="s">
        <v>35687</v>
      </c>
      <c r="E1754" s="357" t="s">
        <v>35687</v>
      </c>
    </row>
    <row r="1755" spans="1:5" ht="15.6">
      <c r="A1755" s="358" t="s">
        <v>40317</v>
      </c>
      <c r="B1755" s="358" t="s">
        <v>40318</v>
      </c>
      <c r="C1755" s="359">
        <v>8.1999999999999993</v>
      </c>
      <c r="D1755" s="357" t="s">
        <v>40316</v>
      </c>
      <c r="E1755" s="357" t="s">
        <v>40316</v>
      </c>
    </row>
    <row r="1756" spans="1:5" ht="15.6">
      <c r="A1756" s="358" t="s">
        <v>47584</v>
      </c>
      <c r="B1756" s="358" t="s">
        <v>47585</v>
      </c>
      <c r="C1756" s="359">
        <v>8.1999999999999993</v>
      </c>
      <c r="D1756" s="357" t="s">
        <v>47583</v>
      </c>
      <c r="E1756" s="357" t="s">
        <v>47583</v>
      </c>
    </row>
    <row r="1757" spans="1:5" ht="15.6">
      <c r="A1757" s="358" t="s">
        <v>47584</v>
      </c>
      <c r="B1757" s="358" t="s">
        <v>47585</v>
      </c>
      <c r="C1757" s="359">
        <v>8.1999999999999993</v>
      </c>
      <c r="D1757" s="357" t="s">
        <v>47583</v>
      </c>
      <c r="E1757" s="357" t="s">
        <v>47583</v>
      </c>
    </row>
    <row r="1758" spans="1:5" ht="15.6">
      <c r="A1758" s="358" t="s">
        <v>683</v>
      </c>
      <c r="B1758" s="358" t="s">
        <v>14233</v>
      </c>
      <c r="C1758" s="359">
        <v>8.1999999999999993</v>
      </c>
      <c r="D1758" s="357" t="s">
        <v>4526</v>
      </c>
      <c r="E1758" s="357" t="s">
        <v>4526</v>
      </c>
    </row>
    <row r="1759" spans="1:5" ht="15.6">
      <c r="A1759" s="358" t="s">
        <v>683</v>
      </c>
      <c r="B1759" s="358" t="s">
        <v>14233</v>
      </c>
      <c r="C1759" s="359">
        <v>8.1999999999999993</v>
      </c>
      <c r="D1759" s="357" t="s">
        <v>4526</v>
      </c>
      <c r="E1759" s="357" t="s">
        <v>4526</v>
      </c>
    </row>
    <row r="1760" spans="1:5" ht="15.6">
      <c r="A1760" s="358" t="s">
        <v>23569</v>
      </c>
      <c r="B1760" s="358" t="s">
        <v>23570</v>
      </c>
      <c r="C1760" s="359">
        <v>8.1999999999999993</v>
      </c>
      <c r="D1760" s="357" t="s">
        <v>9769</v>
      </c>
      <c r="E1760" s="357" t="s">
        <v>9769</v>
      </c>
    </row>
    <row r="1761" spans="1:5" ht="15.6">
      <c r="A1761" s="358" t="s">
        <v>23569</v>
      </c>
      <c r="B1761" s="358" t="s">
        <v>23570</v>
      </c>
      <c r="C1761" s="359">
        <v>8.1999999999999993</v>
      </c>
      <c r="D1761" s="357" t="s">
        <v>9769</v>
      </c>
      <c r="E1761" s="357" t="s">
        <v>9769</v>
      </c>
    </row>
    <row r="1762" spans="1:5" ht="15.6">
      <c r="A1762" s="358" t="s">
        <v>23569</v>
      </c>
      <c r="B1762" s="358" t="s">
        <v>23570</v>
      </c>
      <c r="C1762" s="359">
        <v>8.1999999999999993</v>
      </c>
      <c r="D1762" s="357" t="s">
        <v>9769</v>
      </c>
      <c r="E1762" s="357" t="s">
        <v>9769</v>
      </c>
    </row>
    <row r="1763" spans="1:5" ht="15.6">
      <c r="A1763" s="358" t="s">
        <v>1755</v>
      </c>
      <c r="B1763" s="358" t="s">
        <v>21558</v>
      </c>
      <c r="C1763" s="359">
        <v>8.1999999999999993</v>
      </c>
      <c r="D1763" s="357" t="s">
        <v>8738</v>
      </c>
      <c r="E1763" s="357" t="s">
        <v>8738</v>
      </c>
    </row>
    <row r="1764" spans="1:5" ht="15.6">
      <c r="A1764" s="358" t="s">
        <v>22012</v>
      </c>
      <c r="B1764" s="358" t="s">
        <v>22012</v>
      </c>
      <c r="C1764" s="359">
        <v>8.1999999999999993</v>
      </c>
      <c r="D1764" s="357" t="s">
        <v>9974</v>
      </c>
      <c r="E1764" s="357" t="s">
        <v>9974</v>
      </c>
    </row>
    <row r="1765" spans="1:5" ht="15.6">
      <c r="A1765" s="358" t="s">
        <v>22012</v>
      </c>
      <c r="B1765" s="358" t="s">
        <v>22012</v>
      </c>
      <c r="C1765" s="359">
        <v>8.1999999999999993</v>
      </c>
      <c r="D1765" s="357" t="s">
        <v>9974</v>
      </c>
      <c r="E1765" s="357" t="s">
        <v>9974</v>
      </c>
    </row>
    <row r="1766" spans="1:5" ht="15.6">
      <c r="A1766" s="358" t="s">
        <v>22012</v>
      </c>
      <c r="B1766" s="358" t="s">
        <v>22012</v>
      </c>
      <c r="C1766" s="359">
        <v>8.1999999999999993</v>
      </c>
      <c r="D1766" s="357" t="s">
        <v>9974</v>
      </c>
      <c r="E1766" s="357" t="s">
        <v>9974</v>
      </c>
    </row>
    <row r="1767" spans="1:5" ht="15.6">
      <c r="A1767" s="358" t="s">
        <v>15498</v>
      </c>
      <c r="B1767" s="358" t="s">
        <v>15499</v>
      </c>
      <c r="C1767" s="359">
        <v>8.1999999999999993</v>
      </c>
      <c r="D1767" s="357" t="s">
        <v>5171</v>
      </c>
      <c r="E1767" s="357" t="s">
        <v>5171</v>
      </c>
    </row>
    <row r="1768" spans="1:5" ht="15.6">
      <c r="A1768" s="358" t="s">
        <v>16828</v>
      </c>
      <c r="B1768" s="358" t="s">
        <v>16829</v>
      </c>
      <c r="C1768" s="359">
        <v>8.1999999999999993</v>
      </c>
      <c r="D1768" s="357" t="s">
        <v>5650</v>
      </c>
      <c r="E1768" s="357" t="s">
        <v>5650</v>
      </c>
    </row>
    <row r="1769" spans="1:5" ht="15.6">
      <c r="A1769" s="358" t="s">
        <v>16828</v>
      </c>
      <c r="B1769" s="358" t="s">
        <v>16829</v>
      </c>
      <c r="C1769" s="359">
        <v>8.1999999999999993</v>
      </c>
      <c r="D1769" s="357" t="s">
        <v>5650</v>
      </c>
      <c r="E1769" s="357" t="s">
        <v>5650</v>
      </c>
    </row>
    <row r="1770" spans="1:5" ht="15.6">
      <c r="A1770" s="358" t="s">
        <v>31698</v>
      </c>
      <c r="B1770" s="358" t="s">
        <v>31699</v>
      </c>
      <c r="C1770" s="359">
        <v>8.1999999999999993</v>
      </c>
      <c r="D1770" s="357" t="s">
        <v>31697</v>
      </c>
      <c r="E1770" s="357" t="s">
        <v>31697</v>
      </c>
    </row>
    <row r="1771" spans="1:5" ht="15.6">
      <c r="A1771" s="358" t="s">
        <v>13404</v>
      </c>
      <c r="B1771" s="358" t="s">
        <v>13404</v>
      </c>
      <c r="C1771" s="359">
        <v>8.1999999999999993</v>
      </c>
      <c r="D1771" s="357" t="s">
        <v>3575</v>
      </c>
      <c r="E1771" s="357" t="s">
        <v>3575</v>
      </c>
    </row>
    <row r="1772" spans="1:5" ht="15.6">
      <c r="A1772" s="358" t="s">
        <v>14011</v>
      </c>
      <c r="B1772" s="358" t="s">
        <v>14012</v>
      </c>
      <c r="C1772" s="359">
        <v>8.1999999999999993</v>
      </c>
      <c r="D1772" s="357" t="s">
        <v>4240</v>
      </c>
      <c r="E1772" s="357" t="s">
        <v>4240</v>
      </c>
    </row>
    <row r="1773" spans="1:5" ht="15.6">
      <c r="A1773" s="358" t="s">
        <v>60859</v>
      </c>
      <c r="B1773" s="358" t="s">
        <v>18000</v>
      </c>
      <c r="C1773" s="359">
        <v>8.1999999999999993</v>
      </c>
      <c r="D1773" s="357" t="s">
        <v>6885</v>
      </c>
      <c r="E1773" s="357" t="s">
        <v>6885</v>
      </c>
    </row>
    <row r="1774" spans="1:5" ht="15.6">
      <c r="A1774" s="358" t="s">
        <v>60859</v>
      </c>
      <c r="B1774" s="358" t="s">
        <v>18000</v>
      </c>
      <c r="C1774" s="359">
        <v>8.1999999999999993</v>
      </c>
      <c r="D1774" s="357" t="s">
        <v>6885</v>
      </c>
      <c r="E1774" s="357" t="s">
        <v>6885</v>
      </c>
    </row>
    <row r="1775" spans="1:5" ht="15.6">
      <c r="A1775" s="358" t="s">
        <v>36844</v>
      </c>
      <c r="B1775" s="358" t="s">
        <v>36845</v>
      </c>
      <c r="C1775" s="359">
        <v>8.1999999999999993</v>
      </c>
      <c r="D1775" s="357" t="s">
        <v>36843</v>
      </c>
      <c r="E1775" s="357" t="s">
        <v>36843</v>
      </c>
    </row>
    <row r="1776" spans="1:5" ht="15.6">
      <c r="A1776" s="358" t="s">
        <v>13774</v>
      </c>
      <c r="B1776" s="358" t="s">
        <v>13775</v>
      </c>
      <c r="C1776" s="359">
        <v>8.1999999999999993</v>
      </c>
      <c r="D1776" s="357" t="s">
        <v>4119</v>
      </c>
      <c r="E1776" s="357" t="s">
        <v>4119</v>
      </c>
    </row>
    <row r="1777" spans="1:5" ht="15.6">
      <c r="A1777" s="358" t="s">
        <v>321</v>
      </c>
      <c r="B1777" s="358" t="s">
        <v>11991</v>
      </c>
      <c r="C1777" s="359">
        <v>8.1999999999999993</v>
      </c>
      <c r="D1777" s="357" t="s">
        <v>3233</v>
      </c>
      <c r="E1777" s="357" t="s">
        <v>3233</v>
      </c>
    </row>
    <row r="1778" spans="1:5" ht="15.6">
      <c r="A1778" s="358" t="s">
        <v>321</v>
      </c>
      <c r="B1778" s="358" t="s">
        <v>11991</v>
      </c>
      <c r="C1778" s="359">
        <v>8.1999999999999993</v>
      </c>
      <c r="D1778" s="357" t="s">
        <v>3233</v>
      </c>
      <c r="E1778" s="357" t="s">
        <v>3233</v>
      </c>
    </row>
    <row r="1779" spans="1:5" ht="15.6">
      <c r="A1779" s="358" t="s">
        <v>321</v>
      </c>
      <c r="B1779" s="358" t="s">
        <v>11991</v>
      </c>
      <c r="C1779" s="359">
        <v>8.1999999999999993</v>
      </c>
      <c r="D1779" s="357" t="s">
        <v>3233</v>
      </c>
      <c r="E1779" s="357" t="s">
        <v>3233</v>
      </c>
    </row>
    <row r="1780" spans="1:5" ht="15.6">
      <c r="A1780" s="358" t="s">
        <v>14731</v>
      </c>
      <c r="B1780" s="358" t="s">
        <v>14732</v>
      </c>
      <c r="C1780" s="359">
        <v>8.1999999999999993</v>
      </c>
      <c r="D1780" s="357" t="s">
        <v>4591</v>
      </c>
      <c r="E1780" s="357" t="s">
        <v>4591</v>
      </c>
    </row>
    <row r="1781" spans="1:5" ht="15.6">
      <c r="A1781" s="358" t="s">
        <v>14731</v>
      </c>
      <c r="B1781" s="358" t="s">
        <v>14732</v>
      </c>
      <c r="C1781" s="359">
        <v>8.1999999999999993</v>
      </c>
      <c r="D1781" s="357" t="s">
        <v>4591</v>
      </c>
      <c r="E1781" s="357" t="s">
        <v>4591</v>
      </c>
    </row>
    <row r="1782" spans="1:5" ht="15.6">
      <c r="A1782" s="358" t="s">
        <v>31819</v>
      </c>
      <c r="B1782" s="358" t="s">
        <v>31819</v>
      </c>
      <c r="C1782" s="359">
        <v>8.1999999999999993</v>
      </c>
      <c r="D1782" s="357" t="s">
        <v>31818</v>
      </c>
      <c r="E1782" s="357" t="s">
        <v>31818</v>
      </c>
    </row>
    <row r="1783" spans="1:5" ht="15.6">
      <c r="A1783" s="358" t="s">
        <v>31819</v>
      </c>
      <c r="B1783" s="358" t="s">
        <v>31819</v>
      </c>
      <c r="C1783" s="359">
        <v>8.1999999999999993</v>
      </c>
      <c r="D1783" s="357" t="s">
        <v>31818</v>
      </c>
      <c r="E1783" s="357" t="s">
        <v>31818</v>
      </c>
    </row>
    <row r="1784" spans="1:5" ht="15.6">
      <c r="A1784" s="358" t="s">
        <v>12316</v>
      </c>
      <c r="B1784" s="358" t="s">
        <v>12317</v>
      </c>
      <c r="C1784" s="359">
        <v>8.1999999999999993</v>
      </c>
      <c r="D1784" s="357" t="s">
        <v>3158</v>
      </c>
      <c r="E1784" s="357" t="s">
        <v>3158</v>
      </c>
    </row>
    <row r="1785" spans="1:5" ht="15.6">
      <c r="A1785" s="358" t="s">
        <v>12316</v>
      </c>
      <c r="B1785" s="358" t="s">
        <v>12317</v>
      </c>
      <c r="C1785" s="359">
        <v>8.1999999999999993</v>
      </c>
      <c r="D1785" s="357" t="s">
        <v>3158</v>
      </c>
      <c r="E1785" s="357" t="s">
        <v>3158</v>
      </c>
    </row>
    <row r="1786" spans="1:5" ht="15.6">
      <c r="A1786" s="358" t="s">
        <v>518</v>
      </c>
      <c r="B1786" s="358" t="s">
        <v>12959</v>
      </c>
      <c r="C1786" s="359">
        <v>8.1999999999999993</v>
      </c>
      <c r="D1786" s="357" t="s">
        <v>3913</v>
      </c>
      <c r="E1786" s="357" t="s">
        <v>3913</v>
      </c>
    </row>
    <row r="1787" spans="1:5" ht="15.6">
      <c r="A1787" s="358" t="s">
        <v>518</v>
      </c>
      <c r="B1787" s="358" t="s">
        <v>12959</v>
      </c>
      <c r="C1787" s="359">
        <v>8.1999999999999993</v>
      </c>
      <c r="D1787" s="357" t="s">
        <v>3913</v>
      </c>
      <c r="E1787" s="357" t="s">
        <v>3913</v>
      </c>
    </row>
    <row r="1788" spans="1:5" ht="15.6">
      <c r="A1788" s="358" t="s">
        <v>60861</v>
      </c>
      <c r="B1788" s="358" t="s">
        <v>60862</v>
      </c>
      <c r="C1788" s="359">
        <v>8.1999999999999993</v>
      </c>
      <c r="D1788" s="357" t="s">
        <v>60860</v>
      </c>
      <c r="E1788" s="357" t="s">
        <v>60860</v>
      </c>
    </row>
    <row r="1789" spans="1:5" ht="15.6">
      <c r="A1789" s="358" t="s">
        <v>241</v>
      </c>
      <c r="B1789" s="358" t="s">
        <v>11065</v>
      </c>
      <c r="C1789" s="359">
        <v>8.1999999999999993</v>
      </c>
      <c r="D1789" s="357" t="s">
        <v>2894</v>
      </c>
      <c r="E1789" s="357" t="s">
        <v>2894</v>
      </c>
    </row>
    <row r="1790" spans="1:5" ht="15.6">
      <c r="A1790" s="358" t="s">
        <v>241</v>
      </c>
      <c r="B1790" s="358" t="s">
        <v>11065</v>
      </c>
      <c r="C1790" s="359">
        <v>8.1999999999999993</v>
      </c>
      <c r="D1790" s="357" t="s">
        <v>2894</v>
      </c>
      <c r="E1790" s="357" t="s">
        <v>2894</v>
      </c>
    </row>
    <row r="1791" spans="1:5" ht="15.6">
      <c r="A1791" s="358" t="s">
        <v>11388</v>
      </c>
      <c r="B1791" s="358" t="s">
        <v>11389</v>
      </c>
      <c r="C1791" s="359">
        <v>8.1999999999999993</v>
      </c>
      <c r="D1791" s="357" t="s">
        <v>2438</v>
      </c>
      <c r="E1791" s="357" t="s">
        <v>2438</v>
      </c>
    </row>
    <row r="1792" spans="1:5" ht="15.6">
      <c r="A1792" s="358" t="s">
        <v>11388</v>
      </c>
      <c r="B1792" s="358" t="s">
        <v>11389</v>
      </c>
      <c r="C1792" s="359">
        <v>8.1999999999999993</v>
      </c>
      <c r="D1792" s="357" t="s">
        <v>2438</v>
      </c>
      <c r="E1792" s="357" t="s">
        <v>2438</v>
      </c>
    </row>
    <row r="1793" spans="1:5" ht="15.6">
      <c r="A1793" s="358" t="s">
        <v>19971</v>
      </c>
      <c r="B1793" s="358" t="s">
        <v>19972</v>
      </c>
      <c r="C1793" s="359">
        <v>8.1999999999999993</v>
      </c>
      <c r="D1793" s="357" t="s">
        <v>7701</v>
      </c>
      <c r="E1793" s="357" t="s">
        <v>7701</v>
      </c>
    </row>
    <row r="1794" spans="1:5" ht="15.6">
      <c r="A1794" s="358" t="s">
        <v>10262</v>
      </c>
      <c r="B1794" s="358" t="s">
        <v>11614</v>
      </c>
      <c r="C1794" s="359">
        <v>8.1999999999999993</v>
      </c>
      <c r="D1794" s="357" t="s">
        <v>2764</v>
      </c>
      <c r="E1794" s="357" t="s">
        <v>2764</v>
      </c>
    </row>
    <row r="1795" spans="1:5" ht="15.6">
      <c r="A1795" s="358" t="s">
        <v>10262</v>
      </c>
      <c r="B1795" s="358" t="s">
        <v>11614</v>
      </c>
      <c r="C1795" s="359">
        <v>8.1999999999999993</v>
      </c>
      <c r="D1795" s="357" t="s">
        <v>2764</v>
      </c>
      <c r="E1795" s="357" t="s">
        <v>2764</v>
      </c>
    </row>
    <row r="1796" spans="1:5" ht="15.6">
      <c r="A1796" s="358" t="s">
        <v>10262</v>
      </c>
      <c r="B1796" s="358" t="s">
        <v>11614</v>
      </c>
      <c r="C1796" s="359">
        <v>8.1999999999999993</v>
      </c>
      <c r="D1796" s="357" t="s">
        <v>2764</v>
      </c>
      <c r="E1796" s="357" t="s">
        <v>2764</v>
      </c>
    </row>
    <row r="1797" spans="1:5" ht="15.6">
      <c r="A1797" s="358" t="s">
        <v>10262</v>
      </c>
      <c r="B1797" s="358" t="s">
        <v>60864</v>
      </c>
      <c r="C1797" s="359">
        <v>8.1999999999999993</v>
      </c>
      <c r="D1797" s="357" t="s">
        <v>60863</v>
      </c>
      <c r="E1797" s="357" t="s">
        <v>60863</v>
      </c>
    </row>
    <row r="1798" spans="1:5" ht="15.6">
      <c r="A1798" s="358" t="s">
        <v>10262</v>
      </c>
      <c r="B1798" s="358" t="s">
        <v>60864</v>
      </c>
      <c r="C1798" s="359">
        <v>8.1999999999999993</v>
      </c>
      <c r="D1798" s="357" t="s">
        <v>60863</v>
      </c>
      <c r="E1798" s="357" t="s">
        <v>60863</v>
      </c>
    </row>
    <row r="1799" spans="1:5" ht="15.6">
      <c r="A1799" s="358" t="s">
        <v>1582</v>
      </c>
      <c r="B1799" s="358" t="s">
        <v>20670</v>
      </c>
      <c r="C1799" s="359">
        <v>8.1999999999999993</v>
      </c>
      <c r="D1799" s="357" t="s">
        <v>8168</v>
      </c>
      <c r="E1799" s="357" t="s">
        <v>8168</v>
      </c>
    </row>
    <row r="1800" spans="1:5" ht="15.6">
      <c r="A1800" s="358" t="s">
        <v>1582</v>
      </c>
      <c r="B1800" s="358" t="s">
        <v>20670</v>
      </c>
      <c r="C1800" s="359">
        <v>8.1999999999999993</v>
      </c>
      <c r="D1800" s="357" t="s">
        <v>8168</v>
      </c>
      <c r="E1800" s="357" t="s">
        <v>8168</v>
      </c>
    </row>
    <row r="1801" spans="1:5" ht="15.6">
      <c r="A1801" s="358" t="s">
        <v>13419</v>
      </c>
      <c r="B1801" s="358" t="s">
        <v>13419</v>
      </c>
      <c r="C1801" s="359">
        <v>8.1999999999999993</v>
      </c>
      <c r="D1801" s="357" t="s">
        <v>9981</v>
      </c>
      <c r="E1801" s="357" t="s">
        <v>9981</v>
      </c>
    </row>
    <row r="1802" spans="1:5" ht="15.6">
      <c r="A1802" s="358" t="s">
        <v>20280</v>
      </c>
      <c r="B1802" s="358" t="s">
        <v>20281</v>
      </c>
      <c r="C1802" s="359">
        <v>8.1999999999999993</v>
      </c>
      <c r="D1802" s="357" t="s">
        <v>7945</v>
      </c>
      <c r="E1802" s="357" t="s">
        <v>7945</v>
      </c>
    </row>
    <row r="1803" spans="1:5" ht="15.6">
      <c r="A1803" s="358" t="s">
        <v>20280</v>
      </c>
      <c r="B1803" s="358" t="s">
        <v>20281</v>
      </c>
      <c r="C1803" s="359">
        <v>8.1999999999999993</v>
      </c>
      <c r="D1803" s="357" t="s">
        <v>7945</v>
      </c>
      <c r="E1803" s="357" t="s">
        <v>7945</v>
      </c>
    </row>
    <row r="1804" spans="1:5" ht="15.6">
      <c r="A1804" s="358" t="s">
        <v>390</v>
      </c>
      <c r="B1804" s="358" t="s">
        <v>12612</v>
      </c>
      <c r="C1804" s="359">
        <v>8.1999999999999993</v>
      </c>
      <c r="D1804" s="357" t="s">
        <v>3543</v>
      </c>
      <c r="E1804" s="357" t="s">
        <v>3543</v>
      </c>
    </row>
    <row r="1805" spans="1:5" ht="15.6">
      <c r="A1805" s="358" t="s">
        <v>10690</v>
      </c>
      <c r="B1805" s="358" t="s">
        <v>10691</v>
      </c>
      <c r="C1805" s="359">
        <v>8.1</v>
      </c>
      <c r="D1805" s="357" t="s">
        <v>2554</v>
      </c>
      <c r="E1805" s="357" t="s">
        <v>2554</v>
      </c>
    </row>
    <row r="1806" spans="1:5" ht="15.6">
      <c r="A1806" s="358" t="s">
        <v>10690</v>
      </c>
      <c r="B1806" s="358" t="s">
        <v>10691</v>
      </c>
      <c r="C1806" s="359">
        <v>8.1</v>
      </c>
      <c r="D1806" s="357" t="s">
        <v>2554</v>
      </c>
      <c r="E1806" s="357" t="s">
        <v>2554</v>
      </c>
    </row>
    <row r="1807" spans="1:5" ht="15.6">
      <c r="A1807" s="358" t="s">
        <v>25611</v>
      </c>
      <c r="B1807" s="358" t="s">
        <v>25612</v>
      </c>
      <c r="C1807" s="359">
        <v>8.1</v>
      </c>
      <c r="D1807" s="357" t="s">
        <v>25610</v>
      </c>
      <c r="E1807" s="357" t="s">
        <v>25610</v>
      </c>
    </row>
    <row r="1808" spans="1:5" ht="15.6">
      <c r="A1808" s="358" t="s">
        <v>25611</v>
      </c>
      <c r="B1808" s="358" t="s">
        <v>25612</v>
      </c>
      <c r="C1808" s="359">
        <v>8.1</v>
      </c>
      <c r="D1808" s="357" t="s">
        <v>25610</v>
      </c>
      <c r="E1808" s="357" t="s">
        <v>25610</v>
      </c>
    </row>
    <row r="1809" spans="1:5" ht="15.6">
      <c r="A1809" s="358" t="s">
        <v>14884</v>
      </c>
      <c r="B1809" s="358" t="s">
        <v>14885</v>
      </c>
      <c r="C1809" s="359">
        <v>8.1</v>
      </c>
      <c r="D1809" s="357" t="s">
        <v>4812</v>
      </c>
      <c r="E1809" s="357" t="s">
        <v>4812</v>
      </c>
    </row>
    <row r="1810" spans="1:5" ht="15.6">
      <c r="A1810" s="358" t="s">
        <v>14884</v>
      </c>
      <c r="B1810" s="358" t="s">
        <v>14885</v>
      </c>
      <c r="C1810" s="359">
        <v>8.1</v>
      </c>
      <c r="D1810" s="357" t="s">
        <v>4812</v>
      </c>
      <c r="E1810" s="357" t="s">
        <v>4812</v>
      </c>
    </row>
    <row r="1811" spans="1:5" ht="15.6">
      <c r="A1811" s="358" t="s">
        <v>18672</v>
      </c>
      <c r="B1811" s="358" t="s">
        <v>18673</v>
      </c>
      <c r="C1811" s="359">
        <v>8.1</v>
      </c>
      <c r="D1811" s="357" t="s">
        <v>7481</v>
      </c>
      <c r="E1811" s="357" t="s">
        <v>7481</v>
      </c>
    </row>
    <row r="1812" spans="1:5" ht="15.6">
      <c r="A1812" s="358" t="s">
        <v>14364</v>
      </c>
      <c r="B1812" s="358" t="s">
        <v>14365</v>
      </c>
      <c r="C1812" s="359">
        <v>8.1</v>
      </c>
      <c r="D1812" s="357" t="s">
        <v>4628</v>
      </c>
      <c r="E1812" s="357" t="s">
        <v>4628</v>
      </c>
    </row>
    <row r="1813" spans="1:5" ht="15.6">
      <c r="A1813" s="358" t="s">
        <v>14364</v>
      </c>
      <c r="B1813" s="358" t="s">
        <v>14365</v>
      </c>
      <c r="C1813" s="359">
        <v>8.1</v>
      </c>
      <c r="D1813" s="357" t="s">
        <v>4628</v>
      </c>
      <c r="E1813" s="357" t="s">
        <v>4628</v>
      </c>
    </row>
    <row r="1814" spans="1:5" ht="15.6">
      <c r="A1814" s="358" t="s">
        <v>14364</v>
      </c>
      <c r="B1814" s="358" t="s">
        <v>14365</v>
      </c>
      <c r="C1814" s="359">
        <v>8.1</v>
      </c>
      <c r="D1814" s="357" t="s">
        <v>4628</v>
      </c>
      <c r="E1814" s="357" t="s">
        <v>4628</v>
      </c>
    </row>
    <row r="1815" spans="1:5" ht="15.6">
      <c r="A1815" s="358" t="s">
        <v>16206</v>
      </c>
      <c r="B1815" s="358" t="s">
        <v>16207</v>
      </c>
      <c r="C1815" s="359">
        <v>8.1</v>
      </c>
      <c r="D1815" s="357" t="s">
        <v>5575</v>
      </c>
      <c r="E1815" s="357" t="s">
        <v>5575</v>
      </c>
    </row>
    <row r="1816" spans="1:5" ht="15.6">
      <c r="A1816" s="358" t="s">
        <v>16206</v>
      </c>
      <c r="B1816" s="358" t="s">
        <v>16207</v>
      </c>
      <c r="C1816" s="359">
        <v>8.1</v>
      </c>
      <c r="D1816" s="357" t="s">
        <v>5575</v>
      </c>
      <c r="E1816" s="357" t="s">
        <v>5575</v>
      </c>
    </row>
    <row r="1817" spans="1:5" ht="15.6">
      <c r="A1817" s="358" t="s">
        <v>50359</v>
      </c>
      <c r="B1817" s="358" t="s">
        <v>50360</v>
      </c>
      <c r="C1817" s="359">
        <v>8.1</v>
      </c>
      <c r="D1817" s="357" t="s">
        <v>50358</v>
      </c>
      <c r="E1817" s="357" t="s">
        <v>50358</v>
      </c>
    </row>
    <row r="1818" spans="1:5" ht="15.6">
      <c r="A1818" s="358" t="s">
        <v>15988</v>
      </c>
      <c r="B1818" s="358" t="s">
        <v>15988</v>
      </c>
      <c r="C1818" s="359">
        <v>8.1</v>
      </c>
      <c r="D1818" s="357" t="s">
        <v>5381</v>
      </c>
      <c r="E1818" s="357" t="s">
        <v>5381</v>
      </c>
    </row>
    <row r="1819" spans="1:5" ht="15.6">
      <c r="A1819" s="358" t="s">
        <v>15988</v>
      </c>
      <c r="B1819" s="358" t="s">
        <v>15988</v>
      </c>
      <c r="C1819" s="359">
        <v>8.1</v>
      </c>
      <c r="D1819" s="357" t="s">
        <v>5381</v>
      </c>
      <c r="E1819" s="357" t="s">
        <v>5381</v>
      </c>
    </row>
    <row r="1820" spans="1:5" ht="15.6">
      <c r="A1820" s="358" t="s">
        <v>26675</v>
      </c>
      <c r="B1820" s="358" t="s">
        <v>26676</v>
      </c>
      <c r="C1820" s="359">
        <v>8.1</v>
      </c>
      <c r="D1820" s="357" t="s">
        <v>26674</v>
      </c>
      <c r="E1820" s="357" t="s">
        <v>26674</v>
      </c>
    </row>
    <row r="1821" spans="1:5" ht="15.6">
      <c r="A1821" s="358" t="s">
        <v>26675</v>
      </c>
      <c r="B1821" s="358" t="s">
        <v>26676</v>
      </c>
      <c r="C1821" s="359">
        <v>8.1</v>
      </c>
      <c r="D1821" s="357" t="s">
        <v>26674</v>
      </c>
      <c r="E1821" s="357" t="s">
        <v>26674</v>
      </c>
    </row>
    <row r="1822" spans="1:5" ht="15.6">
      <c r="A1822" s="358" t="s">
        <v>15116</v>
      </c>
      <c r="B1822" s="358" t="s">
        <v>15117</v>
      </c>
      <c r="C1822" s="359">
        <v>8.1</v>
      </c>
      <c r="D1822" s="357" t="s">
        <v>4927</v>
      </c>
      <c r="E1822" s="357" t="s">
        <v>4927</v>
      </c>
    </row>
    <row r="1823" spans="1:5" ht="15.6">
      <c r="A1823" s="358" t="s">
        <v>14753</v>
      </c>
      <c r="B1823" s="358" t="s">
        <v>14754</v>
      </c>
      <c r="C1823" s="359">
        <v>8.1</v>
      </c>
      <c r="D1823" s="357" t="s">
        <v>4631</v>
      </c>
      <c r="E1823" s="357" t="s">
        <v>4631</v>
      </c>
    </row>
    <row r="1824" spans="1:5" ht="15.6">
      <c r="A1824" s="358" t="s">
        <v>12472</v>
      </c>
      <c r="B1824" s="358" t="s">
        <v>12473</v>
      </c>
      <c r="C1824" s="359">
        <v>8.1</v>
      </c>
      <c r="D1824" s="357" t="s">
        <v>3066</v>
      </c>
      <c r="E1824" s="357" t="s">
        <v>3066</v>
      </c>
    </row>
    <row r="1825" spans="1:5" ht="15.6">
      <c r="A1825" s="358" t="s">
        <v>12472</v>
      </c>
      <c r="B1825" s="358" t="s">
        <v>12473</v>
      </c>
      <c r="C1825" s="359">
        <v>8.1</v>
      </c>
      <c r="D1825" s="357" t="s">
        <v>3066</v>
      </c>
      <c r="E1825" s="357" t="s">
        <v>3066</v>
      </c>
    </row>
    <row r="1826" spans="1:5" ht="15.6">
      <c r="A1826" s="358" t="s">
        <v>38867</v>
      </c>
      <c r="B1826" s="358" t="s">
        <v>38868</v>
      </c>
      <c r="C1826" s="359">
        <v>8.1</v>
      </c>
      <c r="D1826" s="357" t="s">
        <v>38866</v>
      </c>
      <c r="E1826" s="357" t="s">
        <v>38866</v>
      </c>
    </row>
    <row r="1827" spans="1:5" ht="15.6">
      <c r="A1827" s="358" t="s">
        <v>46822</v>
      </c>
      <c r="B1827" s="358" t="s">
        <v>46822</v>
      </c>
      <c r="C1827" s="359">
        <v>8.1</v>
      </c>
      <c r="D1827" s="357" t="s">
        <v>46821</v>
      </c>
      <c r="E1827" s="357" t="s">
        <v>46821</v>
      </c>
    </row>
    <row r="1828" spans="1:5" ht="15.6">
      <c r="A1828" s="358" t="s">
        <v>1776</v>
      </c>
      <c r="B1828" s="358" t="s">
        <v>21615</v>
      </c>
      <c r="C1828" s="359">
        <v>8.1</v>
      </c>
      <c r="D1828" s="357" t="s">
        <v>8789</v>
      </c>
      <c r="E1828" s="357" t="s">
        <v>8789</v>
      </c>
    </row>
    <row r="1829" spans="1:5" ht="15.6">
      <c r="A1829" s="358" t="s">
        <v>10262</v>
      </c>
      <c r="B1829" s="358" t="s">
        <v>18812</v>
      </c>
      <c r="C1829" s="359">
        <v>8.1</v>
      </c>
      <c r="D1829" s="357" t="s">
        <v>6252</v>
      </c>
      <c r="E1829" s="357" t="s">
        <v>6252</v>
      </c>
    </row>
    <row r="1830" spans="1:5" ht="15.6">
      <c r="A1830" s="358" t="s">
        <v>10262</v>
      </c>
      <c r="B1830" s="358" t="s">
        <v>18812</v>
      </c>
      <c r="C1830" s="359">
        <v>8.1</v>
      </c>
      <c r="D1830" s="357" t="s">
        <v>6252</v>
      </c>
      <c r="E1830" s="357" t="s">
        <v>6252</v>
      </c>
    </row>
    <row r="1831" spans="1:5" ht="15.6">
      <c r="A1831" s="358" t="s">
        <v>1732</v>
      </c>
      <c r="B1831" s="358" t="s">
        <v>21535</v>
      </c>
      <c r="C1831" s="359">
        <v>8.1</v>
      </c>
      <c r="D1831" s="357" t="s">
        <v>8710</v>
      </c>
      <c r="E1831" s="357" t="s">
        <v>8710</v>
      </c>
    </row>
    <row r="1832" spans="1:5" ht="15.6">
      <c r="A1832" s="358" t="s">
        <v>1732</v>
      </c>
      <c r="B1832" s="358" t="s">
        <v>21535</v>
      </c>
      <c r="C1832" s="359">
        <v>8.1</v>
      </c>
      <c r="D1832" s="357" t="s">
        <v>8710</v>
      </c>
      <c r="E1832" s="357" t="s">
        <v>8710</v>
      </c>
    </row>
    <row r="1833" spans="1:5" ht="15.6">
      <c r="A1833" s="358" t="s">
        <v>39207</v>
      </c>
      <c r="B1833" s="358" t="s">
        <v>39208</v>
      </c>
      <c r="C1833" s="359">
        <v>8.1</v>
      </c>
      <c r="D1833" s="357" t="s">
        <v>39206</v>
      </c>
      <c r="E1833" s="357" t="s">
        <v>39206</v>
      </c>
    </row>
    <row r="1834" spans="1:5" ht="15.6">
      <c r="A1834" s="358" t="s">
        <v>724</v>
      </c>
      <c r="B1834" s="358" t="s">
        <v>14417</v>
      </c>
      <c r="C1834" s="359">
        <v>8.1</v>
      </c>
      <c r="D1834" s="357" t="s">
        <v>4675</v>
      </c>
      <c r="E1834" s="357" t="s">
        <v>4675</v>
      </c>
    </row>
    <row r="1835" spans="1:5" ht="15.6">
      <c r="A1835" s="358" t="s">
        <v>724</v>
      </c>
      <c r="B1835" s="358" t="s">
        <v>14417</v>
      </c>
      <c r="C1835" s="359">
        <v>8.1</v>
      </c>
      <c r="D1835" s="357" t="s">
        <v>4675</v>
      </c>
      <c r="E1835" s="357" t="s">
        <v>4675</v>
      </c>
    </row>
    <row r="1836" spans="1:5" ht="15.6">
      <c r="A1836" s="358" t="s">
        <v>724</v>
      </c>
      <c r="B1836" s="358" t="s">
        <v>14417</v>
      </c>
      <c r="C1836" s="359">
        <v>8.1</v>
      </c>
      <c r="D1836" s="357" t="s">
        <v>4675</v>
      </c>
      <c r="E1836" s="357" t="s">
        <v>4675</v>
      </c>
    </row>
    <row r="1837" spans="1:5" ht="15.6">
      <c r="A1837" s="358" t="s">
        <v>724</v>
      </c>
      <c r="B1837" s="358" t="s">
        <v>14417</v>
      </c>
      <c r="C1837" s="359">
        <v>8.1</v>
      </c>
      <c r="D1837" s="357" t="s">
        <v>4675</v>
      </c>
      <c r="E1837" s="357" t="s">
        <v>4675</v>
      </c>
    </row>
    <row r="1838" spans="1:5" ht="15.6">
      <c r="A1838" s="358" t="s">
        <v>22950</v>
      </c>
      <c r="B1838" s="358" t="s">
        <v>22951</v>
      </c>
      <c r="C1838" s="359">
        <v>8.1</v>
      </c>
      <c r="D1838" s="357" t="s">
        <v>9223</v>
      </c>
      <c r="E1838" s="357" t="s">
        <v>9223</v>
      </c>
    </row>
    <row r="1839" spans="1:5" ht="15.6">
      <c r="A1839" s="358" t="s">
        <v>22950</v>
      </c>
      <c r="B1839" s="358" t="s">
        <v>22951</v>
      </c>
      <c r="C1839" s="359">
        <v>8.1</v>
      </c>
      <c r="D1839" s="357" t="s">
        <v>9223</v>
      </c>
      <c r="E1839" s="357" t="s">
        <v>9223</v>
      </c>
    </row>
    <row r="1840" spans="1:5" ht="15.6">
      <c r="A1840" s="358" t="s">
        <v>45999</v>
      </c>
      <c r="B1840" s="358" t="s">
        <v>46000</v>
      </c>
      <c r="C1840" s="359">
        <v>8.1</v>
      </c>
      <c r="D1840" s="357" t="s">
        <v>45998</v>
      </c>
      <c r="E1840" s="357" t="s">
        <v>45998</v>
      </c>
    </row>
    <row r="1841" spans="1:5" ht="15.6">
      <c r="A1841" s="358" t="s">
        <v>45999</v>
      </c>
      <c r="B1841" s="358" t="s">
        <v>46000</v>
      </c>
      <c r="C1841" s="359">
        <v>8.1</v>
      </c>
      <c r="D1841" s="357" t="s">
        <v>45998</v>
      </c>
      <c r="E1841" s="357" t="s">
        <v>45998</v>
      </c>
    </row>
    <row r="1842" spans="1:5" ht="15.6">
      <c r="A1842" s="358" t="s">
        <v>20376</v>
      </c>
      <c r="B1842" s="358" t="s">
        <v>20376</v>
      </c>
      <c r="C1842" s="359">
        <v>8.1</v>
      </c>
      <c r="D1842" s="357" t="s">
        <v>7722</v>
      </c>
      <c r="E1842" s="357" t="s">
        <v>7722</v>
      </c>
    </row>
    <row r="1843" spans="1:5" ht="15.6">
      <c r="A1843" s="358" t="s">
        <v>20376</v>
      </c>
      <c r="B1843" s="358" t="s">
        <v>20376</v>
      </c>
      <c r="C1843" s="359">
        <v>8.1</v>
      </c>
      <c r="D1843" s="357" t="s">
        <v>7722</v>
      </c>
      <c r="E1843" s="357" t="s">
        <v>7722</v>
      </c>
    </row>
    <row r="1844" spans="1:5" ht="15.6">
      <c r="A1844" s="358" t="s">
        <v>20376</v>
      </c>
      <c r="B1844" s="358" t="s">
        <v>20376</v>
      </c>
      <c r="C1844" s="359">
        <v>8.1</v>
      </c>
      <c r="D1844" s="357" t="s">
        <v>7722</v>
      </c>
      <c r="E1844" s="357" t="s">
        <v>7722</v>
      </c>
    </row>
    <row r="1845" spans="1:5" ht="15.6">
      <c r="A1845" s="358" t="s">
        <v>10767</v>
      </c>
      <c r="B1845" s="358" t="s">
        <v>10768</v>
      </c>
      <c r="C1845" s="359">
        <v>8.1</v>
      </c>
      <c r="D1845" s="357" t="s">
        <v>2615</v>
      </c>
      <c r="E1845" s="357" t="s">
        <v>2615</v>
      </c>
    </row>
    <row r="1846" spans="1:5" ht="15.6">
      <c r="A1846" s="358" t="s">
        <v>13434</v>
      </c>
      <c r="B1846" s="358" t="s">
        <v>13435</v>
      </c>
      <c r="C1846" s="359">
        <v>8.1</v>
      </c>
      <c r="D1846" s="357" t="s">
        <v>3637</v>
      </c>
      <c r="E1846" s="357" t="s">
        <v>3637</v>
      </c>
    </row>
    <row r="1847" spans="1:5" ht="15.6">
      <c r="A1847" s="358" t="s">
        <v>15698</v>
      </c>
      <c r="B1847" s="358" t="s">
        <v>15699</v>
      </c>
      <c r="C1847" s="359">
        <v>8.1</v>
      </c>
      <c r="D1847" s="357" t="s">
        <v>5223</v>
      </c>
      <c r="E1847" s="357" t="s">
        <v>5223</v>
      </c>
    </row>
    <row r="1848" spans="1:5" ht="15.6">
      <c r="A1848" s="358" t="s">
        <v>15698</v>
      </c>
      <c r="B1848" s="358" t="s">
        <v>15699</v>
      </c>
      <c r="C1848" s="359">
        <v>8.1</v>
      </c>
      <c r="D1848" s="357" t="s">
        <v>5223</v>
      </c>
      <c r="E1848" s="357" t="s">
        <v>5223</v>
      </c>
    </row>
    <row r="1849" spans="1:5" ht="15.6">
      <c r="A1849" s="358" t="s">
        <v>15698</v>
      </c>
      <c r="B1849" s="358" t="s">
        <v>15699</v>
      </c>
      <c r="C1849" s="359">
        <v>8.1</v>
      </c>
      <c r="D1849" s="357" t="s">
        <v>5223</v>
      </c>
      <c r="E1849" s="357" t="s">
        <v>5223</v>
      </c>
    </row>
    <row r="1850" spans="1:5" ht="15.6">
      <c r="A1850" s="358" t="s">
        <v>10262</v>
      </c>
      <c r="B1850" s="358" t="s">
        <v>54107</v>
      </c>
      <c r="C1850" s="359">
        <v>8.1</v>
      </c>
      <c r="D1850" s="357" t="s">
        <v>54106</v>
      </c>
      <c r="E1850" s="357" t="s">
        <v>54106</v>
      </c>
    </row>
    <row r="1851" spans="1:5" ht="15.6">
      <c r="A1851" s="358" t="s">
        <v>10262</v>
      </c>
      <c r="B1851" s="358" t="s">
        <v>54107</v>
      </c>
      <c r="C1851" s="359">
        <v>8.1</v>
      </c>
      <c r="D1851" s="357" t="s">
        <v>54106</v>
      </c>
      <c r="E1851" s="357" t="s">
        <v>54106</v>
      </c>
    </row>
    <row r="1852" spans="1:5" ht="15.6">
      <c r="A1852" s="358" t="s">
        <v>10262</v>
      </c>
      <c r="B1852" s="358" t="s">
        <v>54107</v>
      </c>
      <c r="C1852" s="359">
        <v>8.1</v>
      </c>
      <c r="D1852" s="357" t="s">
        <v>54106</v>
      </c>
      <c r="E1852" s="357" t="s">
        <v>54106</v>
      </c>
    </row>
    <row r="1853" spans="1:5" ht="15.6">
      <c r="A1853" s="358" t="s">
        <v>25630</v>
      </c>
      <c r="B1853" s="358" t="s">
        <v>25630</v>
      </c>
      <c r="C1853" s="359">
        <v>8.1</v>
      </c>
      <c r="D1853" s="357" t="s">
        <v>25629</v>
      </c>
      <c r="E1853" s="357" t="s">
        <v>25629</v>
      </c>
    </row>
    <row r="1854" spans="1:5" ht="15.6">
      <c r="A1854" s="358" t="s">
        <v>10262</v>
      </c>
      <c r="B1854" s="358" t="s">
        <v>20360</v>
      </c>
      <c r="C1854" s="359">
        <v>8.1</v>
      </c>
      <c r="D1854" s="357" t="s">
        <v>7697</v>
      </c>
      <c r="E1854" s="357" t="s">
        <v>7697</v>
      </c>
    </row>
    <row r="1855" spans="1:5" ht="15.6">
      <c r="A1855" s="358" t="s">
        <v>10262</v>
      </c>
      <c r="B1855" s="358" t="s">
        <v>20360</v>
      </c>
      <c r="C1855" s="359">
        <v>8.1</v>
      </c>
      <c r="D1855" s="357" t="s">
        <v>7697</v>
      </c>
      <c r="E1855" s="357" t="s">
        <v>7697</v>
      </c>
    </row>
    <row r="1856" spans="1:5" ht="15.6">
      <c r="A1856" s="358" t="s">
        <v>53190</v>
      </c>
      <c r="B1856" s="358" t="s">
        <v>53191</v>
      </c>
      <c r="C1856" s="359">
        <v>8.1</v>
      </c>
      <c r="D1856" s="357" t="s">
        <v>53189</v>
      </c>
      <c r="E1856" s="357" t="s">
        <v>53189</v>
      </c>
    </row>
    <row r="1857" spans="1:5" ht="15.6">
      <c r="A1857" s="358" t="s">
        <v>53190</v>
      </c>
      <c r="B1857" s="358" t="s">
        <v>53191</v>
      </c>
      <c r="C1857" s="359">
        <v>8.1</v>
      </c>
      <c r="D1857" s="357" t="s">
        <v>53189</v>
      </c>
      <c r="E1857" s="357" t="s">
        <v>53189</v>
      </c>
    </row>
    <row r="1858" spans="1:5" ht="15.6">
      <c r="A1858" s="358" t="s">
        <v>15133</v>
      </c>
      <c r="B1858" s="358" t="s">
        <v>15134</v>
      </c>
      <c r="C1858" s="359">
        <v>8.1</v>
      </c>
      <c r="D1858" s="357" t="s">
        <v>4945</v>
      </c>
      <c r="E1858" s="357" t="s">
        <v>4945</v>
      </c>
    </row>
    <row r="1859" spans="1:5" ht="15.6">
      <c r="A1859" s="358" t="s">
        <v>51759</v>
      </c>
      <c r="B1859" s="358" t="s">
        <v>51760</v>
      </c>
      <c r="C1859" s="359">
        <v>8</v>
      </c>
      <c r="D1859" s="357" t="s">
        <v>51758</v>
      </c>
      <c r="E1859" s="357" t="s">
        <v>51758</v>
      </c>
    </row>
    <row r="1860" spans="1:5" ht="15.6">
      <c r="A1860" s="358" t="s">
        <v>51759</v>
      </c>
      <c r="B1860" s="358" t="s">
        <v>51760</v>
      </c>
      <c r="C1860" s="359">
        <v>8</v>
      </c>
      <c r="D1860" s="357" t="s">
        <v>51758</v>
      </c>
      <c r="E1860" s="357" t="s">
        <v>51758</v>
      </c>
    </row>
    <row r="1861" spans="1:5" ht="15.6">
      <c r="A1861" s="358" t="s">
        <v>43290</v>
      </c>
      <c r="B1861" s="358" t="s">
        <v>43291</v>
      </c>
      <c r="C1861" s="359">
        <v>8</v>
      </c>
      <c r="D1861" s="357" t="s">
        <v>43289</v>
      </c>
      <c r="E1861" s="357" t="s">
        <v>43289</v>
      </c>
    </row>
    <row r="1862" spans="1:5" ht="15.6">
      <c r="A1862" s="358" t="s">
        <v>43290</v>
      </c>
      <c r="B1862" s="358" t="s">
        <v>43291</v>
      </c>
      <c r="C1862" s="359">
        <v>8</v>
      </c>
      <c r="D1862" s="357" t="s">
        <v>43289</v>
      </c>
      <c r="E1862" s="357" t="s">
        <v>43289</v>
      </c>
    </row>
    <row r="1863" spans="1:5" ht="15.6">
      <c r="A1863" s="358" t="s">
        <v>43290</v>
      </c>
      <c r="B1863" s="358" t="s">
        <v>43291</v>
      </c>
      <c r="C1863" s="359">
        <v>8</v>
      </c>
      <c r="D1863" s="357" t="s">
        <v>43289</v>
      </c>
      <c r="E1863" s="357" t="s">
        <v>43289</v>
      </c>
    </row>
    <row r="1864" spans="1:5" ht="15.6">
      <c r="A1864" s="358" t="s">
        <v>13953</v>
      </c>
      <c r="B1864" s="358" t="s">
        <v>13954</v>
      </c>
      <c r="C1864" s="359">
        <v>8</v>
      </c>
      <c r="D1864" s="357" t="s">
        <v>4305</v>
      </c>
      <c r="E1864" s="357" t="s">
        <v>4305</v>
      </c>
    </row>
    <row r="1865" spans="1:5" ht="15.6">
      <c r="A1865" s="358" t="s">
        <v>20944</v>
      </c>
      <c r="B1865" s="358" t="s">
        <v>20944</v>
      </c>
      <c r="C1865" s="359">
        <v>8</v>
      </c>
      <c r="D1865" s="357" t="s">
        <v>8160</v>
      </c>
      <c r="E1865" s="357" t="s">
        <v>8160</v>
      </c>
    </row>
    <row r="1866" spans="1:5" ht="15.6">
      <c r="A1866" s="358" t="s">
        <v>20944</v>
      </c>
      <c r="B1866" s="358" t="s">
        <v>20944</v>
      </c>
      <c r="C1866" s="359">
        <v>8</v>
      </c>
      <c r="D1866" s="357" t="s">
        <v>8160</v>
      </c>
      <c r="E1866" s="357" t="s">
        <v>8160</v>
      </c>
    </row>
    <row r="1867" spans="1:5" ht="15.6">
      <c r="A1867" s="358" t="s">
        <v>36850</v>
      </c>
      <c r="B1867" s="358" t="s">
        <v>36851</v>
      </c>
      <c r="C1867" s="359">
        <v>8</v>
      </c>
      <c r="D1867" s="357" t="s">
        <v>36849</v>
      </c>
      <c r="E1867" s="357" t="s">
        <v>36849</v>
      </c>
    </row>
    <row r="1868" spans="1:5" ht="15.6">
      <c r="A1868" s="358" t="s">
        <v>36850</v>
      </c>
      <c r="B1868" s="358" t="s">
        <v>36851</v>
      </c>
      <c r="C1868" s="359">
        <v>8</v>
      </c>
      <c r="D1868" s="357" t="s">
        <v>36849</v>
      </c>
      <c r="E1868" s="357" t="s">
        <v>36849</v>
      </c>
    </row>
    <row r="1869" spans="1:5" ht="15.6">
      <c r="A1869" s="358" t="s">
        <v>36850</v>
      </c>
      <c r="B1869" s="358" t="s">
        <v>36851</v>
      </c>
      <c r="C1869" s="359">
        <v>8</v>
      </c>
      <c r="D1869" s="357" t="s">
        <v>36849</v>
      </c>
      <c r="E1869" s="357" t="s">
        <v>36849</v>
      </c>
    </row>
    <row r="1870" spans="1:5" ht="15.6">
      <c r="A1870" s="358" t="s">
        <v>39412</v>
      </c>
      <c r="B1870" s="358" t="s">
        <v>39413</v>
      </c>
      <c r="C1870" s="359">
        <v>8</v>
      </c>
      <c r="D1870" s="357" t="s">
        <v>39411</v>
      </c>
      <c r="E1870" s="357" t="s">
        <v>39411</v>
      </c>
    </row>
    <row r="1871" spans="1:5" ht="15.6">
      <c r="A1871" s="358" t="s">
        <v>39412</v>
      </c>
      <c r="B1871" s="358" t="s">
        <v>39413</v>
      </c>
      <c r="C1871" s="359">
        <v>8</v>
      </c>
      <c r="D1871" s="357" t="s">
        <v>39411</v>
      </c>
      <c r="E1871" s="357" t="s">
        <v>39411</v>
      </c>
    </row>
    <row r="1872" spans="1:5" ht="15.6">
      <c r="A1872" s="358" t="s">
        <v>22444</v>
      </c>
      <c r="B1872" s="358" t="s">
        <v>22445</v>
      </c>
      <c r="C1872" s="359">
        <v>8</v>
      </c>
      <c r="D1872" s="357" t="s">
        <v>9041</v>
      </c>
      <c r="E1872" s="357" t="s">
        <v>9041</v>
      </c>
    </row>
    <row r="1873" spans="1:5" ht="15.6">
      <c r="A1873" s="358" t="s">
        <v>22444</v>
      </c>
      <c r="B1873" s="358" t="s">
        <v>22445</v>
      </c>
      <c r="C1873" s="359">
        <v>8</v>
      </c>
      <c r="D1873" s="357" t="s">
        <v>9041</v>
      </c>
      <c r="E1873" s="357" t="s">
        <v>9041</v>
      </c>
    </row>
    <row r="1874" spans="1:5" ht="15.6">
      <c r="A1874" s="358" t="s">
        <v>784</v>
      </c>
      <c r="B1874" s="358" t="s">
        <v>14983</v>
      </c>
      <c r="C1874" s="359">
        <v>8</v>
      </c>
      <c r="D1874" s="357" t="s">
        <v>4922</v>
      </c>
      <c r="E1874" s="357" t="s">
        <v>4922</v>
      </c>
    </row>
    <row r="1875" spans="1:5" ht="15.6">
      <c r="A1875" s="358" t="s">
        <v>784</v>
      </c>
      <c r="B1875" s="358" t="s">
        <v>14983</v>
      </c>
      <c r="C1875" s="359">
        <v>8</v>
      </c>
      <c r="D1875" s="357" t="s">
        <v>4922</v>
      </c>
      <c r="E1875" s="357" t="s">
        <v>4922</v>
      </c>
    </row>
    <row r="1876" spans="1:5" ht="15.6">
      <c r="A1876" s="358" t="s">
        <v>27600</v>
      </c>
      <c r="B1876" s="358" t="s">
        <v>27601</v>
      </c>
      <c r="C1876" s="359">
        <v>8</v>
      </c>
      <c r="D1876" s="357" t="s">
        <v>27599</v>
      </c>
      <c r="E1876" s="357" t="s">
        <v>27599</v>
      </c>
    </row>
    <row r="1877" spans="1:5" ht="15.6">
      <c r="A1877" s="358" t="s">
        <v>10262</v>
      </c>
      <c r="B1877" s="358" t="s">
        <v>54114</v>
      </c>
      <c r="C1877" s="359">
        <v>8</v>
      </c>
      <c r="D1877" s="357" t="s">
        <v>54113</v>
      </c>
      <c r="E1877" s="357" t="s">
        <v>54113</v>
      </c>
    </row>
    <row r="1878" spans="1:5" ht="15.6">
      <c r="A1878" s="358" t="s">
        <v>35002</v>
      </c>
      <c r="B1878" s="358" t="s">
        <v>35003</v>
      </c>
      <c r="C1878" s="359">
        <v>8</v>
      </c>
      <c r="D1878" s="357" t="s">
        <v>35001</v>
      </c>
      <c r="E1878" s="357" t="s">
        <v>35001</v>
      </c>
    </row>
    <row r="1879" spans="1:5" ht="15.6">
      <c r="A1879" s="358" t="s">
        <v>35002</v>
      </c>
      <c r="B1879" s="358" t="s">
        <v>35003</v>
      </c>
      <c r="C1879" s="359">
        <v>8</v>
      </c>
      <c r="D1879" s="357" t="s">
        <v>35001</v>
      </c>
      <c r="E1879" s="357" t="s">
        <v>35001</v>
      </c>
    </row>
    <row r="1880" spans="1:5" ht="15.6">
      <c r="A1880" s="358" t="s">
        <v>15992</v>
      </c>
      <c r="B1880" s="358" t="s">
        <v>15992</v>
      </c>
      <c r="C1880" s="359">
        <v>8</v>
      </c>
      <c r="D1880" s="357" t="s">
        <v>5389</v>
      </c>
      <c r="E1880" s="357" t="s">
        <v>5389</v>
      </c>
    </row>
    <row r="1881" spans="1:5" ht="15.6">
      <c r="A1881" s="358" t="s">
        <v>797</v>
      </c>
      <c r="B1881" s="358" t="s">
        <v>15213</v>
      </c>
      <c r="C1881" s="359">
        <v>8</v>
      </c>
      <c r="D1881" s="357" t="s">
        <v>5016</v>
      </c>
      <c r="E1881" s="357" t="s">
        <v>5016</v>
      </c>
    </row>
    <row r="1882" spans="1:5" ht="15.6">
      <c r="A1882" s="358" t="s">
        <v>20372</v>
      </c>
      <c r="B1882" s="358" t="s">
        <v>20372</v>
      </c>
      <c r="C1882" s="359">
        <v>8</v>
      </c>
      <c r="D1882" s="357" t="s">
        <v>7718</v>
      </c>
      <c r="E1882" s="357" t="s">
        <v>7718</v>
      </c>
    </row>
    <row r="1883" spans="1:5" ht="15.6">
      <c r="A1883" s="358" t="s">
        <v>19677</v>
      </c>
      <c r="B1883" s="358" t="s">
        <v>19678</v>
      </c>
      <c r="C1883" s="359">
        <v>8</v>
      </c>
      <c r="D1883" s="357" t="s">
        <v>7509</v>
      </c>
      <c r="E1883" s="357" t="s">
        <v>7509</v>
      </c>
    </row>
    <row r="1884" spans="1:5" ht="15.6">
      <c r="A1884" s="358" t="s">
        <v>656</v>
      </c>
      <c r="B1884" s="358" t="s">
        <v>14175</v>
      </c>
      <c r="C1884" s="359">
        <v>8</v>
      </c>
      <c r="D1884" s="357" t="s">
        <v>4449</v>
      </c>
      <c r="E1884" s="357" t="s">
        <v>4449</v>
      </c>
    </row>
    <row r="1885" spans="1:5" ht="15.6">
      <c r="A1885" s="358" t="s">
        <v>656</v>
      </c>
      <c r="B1885" s="358" t="s">
        <v>14175</v>
      </c>
      <c r="C1885" s="359">
        <v>8</v>
      </c>
      <c r="D1885" s="357" t="s">
        <v>4449</v>
      </c>
      <c r="E1885" s="357" t="s">
        <v>4449</v>
      </c>
    </row>
    <row r="1886" spans="1:5" ht="15.6">
      <c r="A1886" s="358" t="s">
        <v>656</v>
      </c>
      <c r="B1886" s="358" t="s">
        <v>14175</v>
      </c>
      <c r="C1886" s="359">
        <v>8</v>
      </c>
      <c r="D1886" s="357" t="s">
        <v>4449</v>
      </c>
      <c r="E1886" s="357" t="s">
        <v>4449</v>
      </c>
    </row>
    <row r="1887" spans="1:5" ht="15.6">
      <c r="A1887" s="358" t="s">
        <v>10262</v>
      </c>
      <c r="B1887" s="358" t="s">
        <v>13753</v>
      </c>
      <c r="C1887" s="359">
        <v>8</v>
      </c>
      <c r="D1887" s="357" t="s">
        <v>9994</v>
      </c>
      <c r="E1887" s="357" t="s">
        <v>9994</v>
      </c>
    </row>
    <row r="1888" spans="1:5" ht="15.6">
      <c r="A1888" s="358" t="s">
        <v>10262</v>
      </c>
      <c r="B1888" s="358" t="s">
        <v>54146</v>
      </c>
      <c r="C1888" s="359">
        <v>8</v>
      </c>
      <c r="D1888" s="357" t="s">
        <v>54145</v>
      </c>
      <c r="E1888" s="357" t="s">
        <v>54145</v>
      </c>
    </row>
    <row r="1889" spans="1:5" ht="15.6">
      <c r="A1889" s="358" t="s">
        <v>13216</v>
      </c>
      <c r="B1889" s="358" t="s">
        <v>13217</v>
      </c>
      <c r="C1889" s="359">
        <v>8</v>
      </c>
      <c r="D1889" s="357" t="s">
        <v>4129</v>
      </c>
      <c r="E1889" s="357" t="s">
        <v>4129</v>
      </c>
    </row>
    <row r="1890" spans="1:5" ht="15.6">
      <c r="A1890" s="358" t="s">
        <v>10262</v>
      </c>
      <c r="B1890" s="358" t="s">
        <v>44514</v>
      </c>
      <c r="C1890" s="359">
        <v>8</v>
      </c>
      <c r="D1890" s="357" t="s">
        <v>44513</v>
      </c>
      <c r="E1890" s="357" t="s">
        <v>44513</v>
      </c>
    </row>
    <row r="1891" spans="1:5" ht="15.6">
      <c r="A1891" s="358" t="s">
        <v>10630</v>
      </c>
      <c r="B1891" s="358" t="s">
        <v>10631</v>
      </c>
      <c r="C1891" s="359">
        <v>7.9</v>
      </c>
      <c r="D1891" s="357" t="s">
        <v>2522</v>
      </c>
      <c r="E1891" s="357" t="s">
        <v>2522</v>
      </c>
    </row>
    <row r="1892" spans="1:5" ht="15.6">
      <c r="A1892" s="358" t="s">
        <v>18735</v>
      </c>
      <c r="B1892" s="358" t="s">
        <v>18736</v>
      </c>
      <c r="C1892" s="359">
        <v>7.9</v>
      </c>
      <c r="D1892" s="357" t="s">
        <v>6136</v>
      </c>
      <c r="E1892" s="357" t="s">
        <v>6136</v>
      </c>
    </row>
    <row r="1893" spans="1:5" ht="15.6">
      <c r="A1893" s="358" t="s">
        <v>16629</v>
      </c>
      <c r="B1893" s="358" t="s">
        <v>16630</v>
      </c>
      <c r="C1893" s="359">
        <v>7.9</v>
      </c>
      <c r="D1893" s="357" t="s">
        <v>6004</v>
      </c>
      <c r="E1893" s="357" t="s">
        <v>6004</v>
      </c>
    </row>
    <row r="1894" spans="1:5" ht="15.6">
      <c r="A1894" s="358" t="s">
        <v>10262</v>
      </c>
      <c r="B1894" s="358" t="s">
        <v>17020</v>
      </c>
      <c r="C1894" s="359">
        <v>7.9</v>
      </c>
      <c r="D1894" s="357" t="s">
        <v>9992</v>
      </c>
      <c r="E1894" s="357" t="s">
        <v>9992</v>
      </c>
    </row>
    <row r="1895" spans="1:5" ht="15.6">
      <c r="A1895" s="358" t="s">
        <v>14892</v>
      </c>
      <c r="B1895" s="358" t="s">
        <v>14893</v>
      </c>
      <c r="C1895" s="359">
        <v>7.9</v>
      </c>
      <c r="D1895" s="357" t="s">
        <v>4818</v>
      </c>
      <c r="E1895" s="357" t="s">
        <v>4818</v>
      </c>
    </row>
    <row r="1896" spans="1:5" ht="15.6">
      <c r="A1896" s="358" t="s">
        <v>28949</v>
      </c>
      <c r="B1896" s="358" t="s">
        <v>28950</v>
      </c>
      <c r="C1896" s="359">
        <v>7.9</v>
      </c>
      <c r="D1896" s="357" t="s">
        <v>28948</v>
      </c>
      <c r="E1896" s="357" t="s">
        <v>28948</v>
      </c>
    </row>
    <row r="1897" spans="1:5" ht="15.6">
      <c r="A1897" s="358" t="s">
        <v>13321</v>
      </c>
      <c r="B1897" s="358" t="s">
        <v>13322</v>
      </c>
      <c r="C1897" s="359">
        <v>7.9</v>
      </c>
      <c r="D1897" s="357" t="s">
        <v>3496</v>
      </c>
      <c r="E1897" s="357" t="s">
        <v>3496</v>
      </c>
    </row>
    <row r="1898" spans="1:5" ht="15.6">
      <c r="A1898" s="358" t="s">
        <v>13321</v>
      </c>
      <c r="B1898" s="358" t="s">
        <v>13322</v>
      </c>
      <c r="C1898" s="359">
        <v>7.9</v>
      </c>
      <c r="D1898" s="357" t="s">
        <v>3496</v>
      </c>
      <c r="E1898" s="357" t="s">
        <v>3496</v>
      </c>
    </row>
    <row r="1899" spans="1:5" ht="15.6">
      <c r="A1899" s="358" t="s">
        <v>14149</v>
      </c>
      <c r="B1899" s="358" t="s">
        <v>14150</v>
      </c>
      <c r="C1899" s="359">
        <v>7.9</v>
      </c>
      <c r="D1899" s="357" t="s">
        <v>4422</v>
      </c>
      <c r="E1899" s="357" t="s">
        <v>4422</v>
      </c>
    </row>
    <row r="1900" spans="1:5" ht="15.6">
      <c r="A1900" s="358" t="s">
        <v>10262</v>
      </c>
      <c r="B1900" s="358" t="s">
        <v>13735</v>
      </c>
      <c r="C1900" s="359">
        <v>7.9</v>
      </c>
      <c r="D1900" s="357" t="s">
        <v>4078</v>
      </c>
      <c r="E1900" s="357" t="s">
        <v>4078</v>
      </c>
    </row>
    <row r="1901" spans="1:5" ht="15.6">
      <c r="A1901" s="358" t="s">
        <v>23920</v>
      </c>
      <c r="B1901" s="358" t="s">
        <v>23921</v>
      </c>
      <c r="C1901" s="359">
        <v>7.9</v>
      </c>
      <c r="D1901" s="357" t="s">
        <v>7627</v>
      </c>
      <c r="E1901" s="357" t="s">
        <v>7627</v>
      </c>
    </row>
    <row r="1902" spans="1:5" ht="15.6">
      <c r="A1902" s="358" t="s">
        <v>14157</v>
      </c>
      <c r="B1902" s="358" t="s">
        <v>14158</v>
      </c>
      <c r="C1902" s="359">
        <v>7.9</v>
      </c>
      <c r="D1902" s="357" t="s">
        <v>4424</v>
      </c>
      <c r="E1902" s="357" t="s">
        <v>4424</v>
      </c>
    </row>
    <row r="1903" spans="1:5" ht="15.6">
      <c r="A1903" s="358" t="s">
        <v>14157</v>
      </c>
      <c r="B1903" s="358" t="s">
        <v>14158</v>
      </c>
      <c r="C1903" s="359">
        <v>7.9</v>
      </c>
      <c r="D1903" s="357" t="s">
        <v>4424</v>
      </c>
      <c r="E1903" s="357" t="s">
        <v>4424</v>
      </c>
    </row>
    <row r="1904" spans="1:5" ht="15.6">
      <c r="A1904" s="358" t="s">
        <v>37058</v>
      </c>
      <c r="B1904" s="358" t="s">
        <v>37059</v>
      </c>
      <c r="C1904" s="359">
        <v>7.9</v>
      </c>
      <c r="D1904" s="357" t="s">
        <v>37057</v>
      </c>
      <c r="E1904" s="357" t="s">
        <v>37057</v>
      </c>
    </row>
    <row r="1905" spans="1:5" ht="15.6">
      <c r="A1905" s="358" t="s">
        <v>14317</v>
      </c>
      <c r="B1905" s="358" t="s">
        <v>14318</v>
      </c>
      <c r="C1905" s="359">
        <v>7.9</v>
      </c>
      <c r="D1905" s="357" t="s">
        <v>4597</v>
      </c>
      <c r="E1905" s="357" t="s">
        <v>4597</v>
      </c>
    </row>
    <row r="1906" spans="1:5" ht="15.6">
      <c r="A1906" s="358" t="s">
        <v>24452</v>
      </c>
      <c r="B1906" s="358" t="s">
        <v>24453</v>
      </c>
      <c r="C1906" s="359">
        <v>7.9</v>
      </c>
      <c r="D1906" s="357" t="s">
        <v>24451</v>
      </c>
      <c r="E1906" s="357" t="s">
        <v>24451</v>
      </c>
    </row>
    <row r="1907" spans="1:5" ht="15.6">
      <c r="A1907" s="358" t="s">
        <v>24452</v>
      </c>
      <c r="B1907" s="358" t="s">
        <v>24453</v>
      </c>
      <c r="C1907" s="359">
        <v>7.9</v>
      </c>
      <c r="D1907" s="357" t="s">
        <v>24451</v>
      </c>
      <c r="E1907" s="357" t="s">
        <v>24451</v>
      </c>
    </row>
    <row r="1908" spans="1:5" ht="15.6">
      <c r="A1908" s="358" t="s">
        <v>12844</v>
      </c>
      <c r="B1908" s="358" t="s">
        <v>12845</v>
      </c>
      <c r="C1908" s="359">
        <v>7.9</v>
      </c>
      <c r="D1908" s="357" t="s">
        <v>3800</v>
      </c>
      <c r="E1908" s="357" t="s">
        <v>3800</v>
      </c>
    </row>
    <row r="1909" spans="1:5" ht="15.6">
      <c r="A1909" s="358" t="s">
        <v>808</v>
      </c>
      <c r="B1909" s="358" t="s">
        <v>15411</v>
      </c>
      <c r="C1909" s="359">
        <v>7.9</v>
      </c>
      <c r="D1909" s="357" t="s">
        <v>15410</v>
      </c>
      <c r="E1909" s="357" t="s">
        <v>15410</v>
      </c>
    </row>
    <row r="1910" spans="1:5" ht="15.6">
      <c r="A1910" s="358" t="s">
        <v>10262</v>
      </c>
      <c r="B1910" s="358" t="s">
        <v>54085</v>
      </c>
      <c r="C1910" s="359">
        <v>7.9</v>
      </c>
      <c r="D1910" s="357" t="s">
        <v>54084</v>
      </c>
      <c r="E1910" s="357" t="s">
        <v>54084</v>
      </c>
    </row>
    <row r="1911" spans="1:5" ht="15.6">
      <c r="A1911" s="358" t="s">
        <v>13582</v>
      </c>
      <c r="B1911" s="358" t="s">
        <v>13582</v>
      </c>
      <c r="C1911" s="359">
        <v>7.9</v>
      </c>
      <c r="D1911" s="357" t="s">
        <v>3834</v>
      </c>
      <c r="E1911" s="357" t="s">
        <v>3834</v>
      </c>
    </row>
    <row r="1912" spans="1:5" ht="15.6">
      <c r="A1912" s="358" t="s">
        <v>13582</v>
      </c>
      <c r="B1912" s="358" t="s">
        <v>13582</v>
      </c>
      <c r="C1912" s="359">
        <v>7.9</v>
      </c>
      <c r="D1912" s="357" t="s">
        <v>3834</v>
      </c>
      <c r="E1912" s="357" t="s">
        <v>3834</v>
      </c>
    </row>
    <row r="1913" spans="1:5" ht="15.6">
      <c r="A1913" s="358" t="s">
        <v>15986</v>
      </c>
      <c r="B1913" s="358" t="s">
        <v>15987</v>
      </c>
      <c r="C1913" s="359">
        <v>7.9</v>
      </c>
      <c r="D1913" s="357" t="s">
        <v>5379</v>
      </c>
      <c r="E1913" s="357" t="s">
        <v>5379</v>
      </c>
    </row>
    <row r="1914" spans="1:5" ht="15.6">
      <c r="A1914" s="358" t="s">
        <v>18851</v>
      </c>
      <c r="B1914" s="358" t="s">
        <v>18851</v>
      </c>
      <c r="C1914" s="359">
        <v>7.9</v>
      </c>
      <c r="D1914" s="357" t="s">
        <v>6309</v>
      </c>
      <c r="E1914" s="357" t="s">
        <v>6309</v>
      </c>
    </row>
    <row r="1915" spans="1:5" ht="15.6">
      <c r="A1915" s="358" t="s">
        <v>18851</v>
      </c>
      <c r="B1915" s="358" t="s">
        <v>18851</v>
      </c>
      <c r="C1915" s="359">
        <v>7.9</v>
      </c>
      <c r="D1915" s="357" t="s">
        <v>6309</v>
      </c>
      <c r="E1915" s="357" t="s">
        <v>6309</v>
      </c>
    </row>
    <row r="1916" spans="1:5" ht="15.6">
      <c r="A1916" s="358" t="s">
        <v>18851</v>
      </c>
      <c r="B1916" s="358" t="s">
        <v>18851</v>
      </c>
      <c r="C1916" s="359">
        <v>7.9</v>
      </c>
      <c r="D1916" s="357" t="s">
        <v>6309</v>
      </c>
      <c r="E1916" s="357" t="s">
        <v>6309</v>
      </c>
    </row>
    <row r="1917" spans="1:5" ht="15.6">
      <c r="A1917" s="358" t="s">
        <v>60866</v>
      </c>
      <c r="B1917" s="358" t="s">
        <v>60867</v>
      </c>
      <c r="C1917" s="359">
        <v>7.9</v>
      </c>
      <c r="D1917" s="357" t="s">
        <v>60865</v>
      </c>
      <c r="E1917" s="357" t="s">
        <v>60865</v>
      </c>
    </row>
    <row r="1918" spans="1:5" ht="15.6">
      <c r="A1918" s="358" t="s">
        <v>60866</v>
      </c>
      <c r="B1918" s="358" t="s">
        <v>60867</v>
      </c>
      <c r="C1918" s="359">
        <v>7.9</v>
      </c>
      <c r="D1918" s="357" t="s">
        <v>60865</v>
      </c>
      <c r="E1918" s="357" t="s">
        <v>60865</v>
      </c>
    </row>
    <row r="1919" spans="1:5" ht="15.6">
      <c r="A1919" s="358" t="s">
        <v>19055</v>
      </c>
      <c r="B1919" s="358" t="s">
        <v>19056</v>
      </c>
      <c r="C1919" s="359">
        <v>7.9</v>
      </c>
      <c r="D1919" s="357" t="s">
        <v>6623</v>
      </c>
      <c r="E1919" s="357" t="s">
        <v>6623</v>
      </c>
    </row>
    <row r="1920" spans="1:5" ht="15.6">
      <c r="A1920" s="358" t="s">
        <v>19055</v>
      </c>
      <c r="B1920" s="358" t="s">
        <v>19056</v>
      </c>
      <c r="C1920" s="359">
        <v>7.9</v>
      </c>
      <c r="D1920" s="357" t="s">
        <v>6623</v>
      </c>
      <c r="E1920" s="357" t="s">
        <v>6623</v>
      </c>
    </row>
    <row r="1921" spans="1:5" ht="15.6">
      <c r="A1921" s="358" t="s">
        <v>1185</v>
      </c>
      <c r="B1921" s="358" t="s">
        <v>17973</v>
      </c>
      <c r="C1921" s="359">
        <v>7.9</v>
      </c>
      <c r="D1921" s="357" t="s">
        <v>6849</v>
      </c>
      <c r="E1921" s="357" t="s">
        <v>6849</v>
      </c>
    </row>
    <row r="1922" spans="1:5" ht="15.6">
      <c r="A1922" s="358" t="s">
        <v>1185</v>
      </c>
      <c r="B1922" s="358" t="s">
        <v>17973</v>
      </c>
      <c r="C1922" s="359">
        <v>7.9</v>
      </c>
      <c r="D1922" s="357" t="s">
        <v>6849</v>
      </c>
      <c r="E1922" s="357" t="s">
        <v>6849</v>
      </c>
    </row>
    <row r="1923" spans="1:5" ht="15.6">
      <c r="A1923" s="358" t="s">
        <v>1185</v>
      </c>
      <c r="B1923" s="358" t="s">
        <v>17973</v>
      </c>
      <c r="C1923" s="359">
        <v>7.9</v>
      </c>
      <c r="D1923" s="357" t="s">
        <v>6849</v>
      </c>
      <c r="E1923" s="357" t="s">
        <v>6849</v>
      </c>
    </row>
    <row r="1924" spans="1:5" ht="15.6">
      <c r="A1924" s="358" t="s">
        <v>1810</v>
      </c>
      <c r="B1924" s="358" t="s">
        <v>21752</v>
      </c>
      <c r="C1924" s="359">
        <v>7.9</v>
      </c>
      <c r="D1924" s="357" t="s">
        <v>8863</v>
      </c>
      <c r="E1924" s="357" t="s">
        <v>8863</v>
      </c>
    </row>
    <row r="1925" spans="1:5" ht="15.6">
      <c r="A1925" s="358" t="s">
        <v>1810</v>
      </c>
      <c r="B1925" s="358" t="s">
        <v>21752</v>
      </c>
      <c r="C1925" s="359">
        <v>7.9</v>
      </c>
      <c r="D1925" s="357" t="s">
        <v>8863</v>
      </c>
      <c r="E1925" s="357" t="s">
        <v>8863</v>
      </c>
    </row>
    <row r="1926" spans="1:5" ht="15.6">
      <c r="A1926" s="358" t="s">
        <v>1407</v>
      </c>
      <c r="B1926" s="358" t="s">
        <v>19981</v>
      </c>
      <c r="C1926" s="359">
        <v>7.9</v>
      </c>
      <c r="D1926" s="357" t="s">
        <v>7692</v>
      </c>
      <c r="E1926" s="357" t="s">
        <v>7692</v>
      </c>
    </row>
    <row r="1927" spans="1:5" ht="15.6">
      <c r="A1927" s="358" t="s">
        <v>1407</v>
      </c>
      <c r="B1927" s="358" t="s">
        <v>19981</v>
      </c>
      <c r="C1927" s="359">
        <v>7.9</v>
      </c>
      <c r="D1927" s="357" t="s">
        <v>7692</v>
      </c>
      <c r="E1927" s="357" t="s">
        <v>7692</v>
      </c>
    </row>
    <row r="1928" spans="1:5" ht="15.6">
      <c r="A1928" s="358" t="s">
        <v>1407</v>
      </c>
      <c r="B1928" s="358" t="s">
        <v>19981</v>
      </c>
      <c r="C1928" s="359">
        <v>7.9</v>
      </c>
      <c r="D1928" s="357" t="s">
        <v>7692</v>
      </c>
      <c r="E1928" s="357" t="s">
        <v>7692</v>
      </c>
    </row>
    <row r="1929" spans="1:5" ht="15.6">
      <c r="A1929" s="358" t="s">
        <v>12289</v>
      </c>
      <c r="B1929" s="358" t="s">
        <v>12289</v>
      </c>
      <c r="C1929" s="359">
        <v>7.9</v>
      </c>
      <c r="D1929" s="357" t="s">
        <v>3147</v>
      </c>
      <c r="E1929" s="357" t="s">
        <v>3147</v>
      </c>
    </row>
    <row r="1930" spans="1:5" ht="15.6">
      <c r="A1930" s="358" t="s">
        <v>14428</v>
      </c>
      <c r="B1930" s="358" t="s">
        <v>14429</v>
      </c>
      <c r="C1930" s="359">
        <v>7.9</v>
      </c>
      <c r="D1930" s="357" t="s">
        <v>4686</v>
      </c>
      <c r="E1930" s="357" t="s">
        <v>4686</v>
      </c>
    </row>
    <row r="1931" spans="1:5" ht="15.6">
      <c r="A1931" s="358" t="s">
        <v>12285</v>
      </c>
      <c r="B1931" s="358" t="s">
        <v>12286</v>
      </c>
      <c r="C1931" s="359">
        <v>7.9</v>
      </c>
      <c r="D1931" s="357" t="s">
        <v>3149</v>
      </c>
      <c r="E1931" s="357" t="s">
        <v>3149</v>
      </c>
    </row>
    <row r="1932" spans="1:5" ht="15.6">
      <c r="A1932" s="358" t="s">
        <v>1799</v>
      </c>
      <c r="B1932" s="358" t="s">
        <v>21726</v>
      </c>
      <c r="C1932" s="359">
        <v>7.9</v>
      </c>
      <c r="D1932" s="357" t="s">
        <v>8842</v>
      </c>
      <c r="E1932" s="357" t="s">
        <v>8842</v>
      </c>
    </row>
    <row r="1933" spans="1:5" ht="15.6">
      <c r="A1933" s="358" t="s">
        <v>1799</v>
      </c>
      <c r="B1933" s="358" t="s">
        <v>21726</v>
      </c>
      <c r="C1933" s="359">
        <v>7.9</v>
      </c>
      <c r="D1933" s="357" t="s">
        <v>8842</v>
      </c>
      <c r="E1933" s="357" t="s">
        <v>8842</v>
      </c>
    </row>
    <row r="1934" spans="1:5" ht="15.6">
      <c r="A1934" s="358" t="s">
        <v>1937</v>
      </c>
      <c r="B1934" s="358" t="s">
        <v>23065</v>
      </c>
      <c r="C1934" s="359">
        <v>7.9</v>
      </c>
      <c r="D1934" s="357" t="s">
        <v>23064</v>
      </c>
      <c r="E1934" s="357" t="s">
        <v>23064</v>
      </c>
    </row>
    <row r="1935" spans="1:5" ht="15.6">
      <c r="A1935" s="358" t="s">
        <v>27218</v>
      </c>
      <c r="B1935" s="358" t="s">
        <v>27218</v>
      </c>
      <c r="C1935" s="359">
        <v>7.8</v>
      </c>
      <c r="D1935" s="357" t="s">
        <v>27217</v>
      </c>
      <c r="E1935" s="357" t="s">
        <v>27217</v>
      </c>
    </row>
    <row r="1936" spans="1:5" ht="15.6">
      <c r="A1936" s="358" t="s">
        <v>14311</v>
      </c>
      <c r="B1936" s="358" t="s">
        <v>14312</v>
      </c>
      <c r="C1936" s="359">
        <v>7.8</v>
      </c>
      <c r="D1936" s="357" t="s">
        <v>4594</v>
      </c>
      <c r="E1936" s="357" t="s">
        <v>4594</v>
      </c>
    </row>
    <row r="1937" spans="1:5" ht="15.6">
      <c r="A1937" s="358" t="s">
        <v>11473</v>
      </c>
      <c r="B1937" s="358" t="s">
        <v>11474</v>
      </c>
      <c r="C1937" s="359">
        <v>7.8</v>
      </c>
      <c r="D1937" s="357" t="s">
        <v>2613</v>
      </c>
      <c r="E1937" s="357" t="s">
        <v>2613</v>
      </c>
    </row>
    <row r="1938" spans="1:5" ht="15.6">
      <c r="A1938" s="358" t="s">
        <v>38286</v>
      </c>
      <c r="B1938" s="358" t="s">
        <v>38287</v>
      </c>
      <c r="C1938" s="359">
        <v>7.8</v>
      </c>
      <c r="D1938" s="357" t="s">
        <v>38285</v>
      </c>
      <c r="E1938" s="357" t="s">
        <v>38285</v>
      </c>
    </row>
    <row r="1939" spans="1:5" ht="15.6">
      <c r="A1939" s="358" t="s">
        <v>38286</v>
      </c>
      <c r="B1939" s="358" t="s">
        <v>38287</v>
      </c>
      <c r="C1939" s="359">
        <v>7.8</v>
      </c>
      <c r="D1939" s="357" t="s">
        <v>38285</v>
      </c>
      <c r="E1939" s="357" t="s">
        <v>38285</v>
      </c>
    </row>
    <row r="1940" spans="1:5" ht="15.6">
      <c r="A1940" s="358" t="s">
        <v>165</v>
      </c>
      <c r="B1940" s="358" t="s">
        <v>11383</v>
      </c>
      <c r="C1940" s="359">
        <v>7.8</v>
      </c>
      <c r="D1940" s="357" t="s">
        <v>11382</v>
      </c>
      <c r="E1940" s="357" t="s">
        <v>11382</v>
      </c>
    </row>
    <row r="1941" spans="1:5" ht="15.6">
      <c r="A1941" s="358" t="s">
        <v>165</v>
      </c>
      <c r="B1941" s="358" t="s">
        <v>11383</v>
      </c>
      <c r="C1941" s="359">
        <v>7.8</v>
      </c>
      <c r="D1941" s="357" t="s">
        <v>11382</v>
      </c>
      <c r="E1941" s="357" t="s">
        <v>11382</v>
      </c>
    </row>
    <row r="1942" spans="1:5" ht="15.6">
      <c r="A1942" s="358" t="s">
        <v>10666</v>
      </c>
      <c r="B1942" s="358" t="s">
        <v>10667</v>
      </c>
      <c r="C1942" s="359">
        <v>7.8</v>
      </c>
      <c r="D1942" s="357" t="s">
        <v>2541</v>
      </c>
      <c r="E1942" s="357" t="s">
        <v>2541</v>
      </c>
    </row>
    <row r="1943" spans="1:5" ht="15.6">
      <c r="A1943" s="358" t="s">
        <v>10575</v>
      </c>
      <c r="B1943" s="358" t="s">
        <v>10576</v>
      </c>
      <c r="C1943" s="359">
        <v>7.8</v>
      </c>
      <c r="D1943" s="357" t="s">
        <v>2489</v>
      </c>
      <c r="E1943" s="357" t="s">
        <v>2489</v>
      </c>
    </row>
    <row r="1944" spans="1:5" ht="15.6">
      <c r="A1944" s="358" t="s">
        <v>10575</v>
      </c>
      <c r="B1944" s="358" t="s">
        <v>10576</v>
      </c>
      <c r="C1944" s="359">
        <v>7.8</v>
      </c>
      <c r="D1944" s="357" t="s">
        <v>2489</v>
      </c>
      <c r="E1944" s="357" t="s">
        <v>2489</v>
      </c>
    </row>
    <row r="1945" spans="1:5" ht="15.6">
      <c r="A1945" s="358" t="s">
        <v>29012</v>
      </c>
      <c r="B1945" s="358" t="s">
        <v>29013</v>
      </c>
      <c r="C1945" s="359">
        <v>7.8</v>
      </c>
      <c r="D1945" s="357" t="s">
        <v>29011</v>
      </c>
      <c r="E1945" s="357" t="s">
        <v>29011</v>
      </c>
    </row>
    <row r="1946" spans="1:5" ht="15.6">
      <c r="A1946" s="358" t="s">
        <v>14576</v>
      </c>
      <c r="B1946" s="358" t="s">
        <v>14576</v>
      </c>
      <c r="C1946" s="359">
        <v>7.8</v>
      </c>
      <c r="D1946" s="357" t="s">
        <v>4385</v>
      </c>
      <c r="E1946" s="357" t="s">
        <v>4385</v>
      </c>
    </row>
    <row r="1947" spans="1:5" ht="15.6">
      <c r="A1947" s="358" t="s">
        <v>14576</v>
      </c>
      <c r="B1947" s="358" t="s">
        <v>14576</v>
      </c>
      <c r="C1947" s="359">
        <v>7.8</v>
      </c>
      <c r="D1947" s="357" t="s">
        <v>4385</v>
      </c>
      <c r="E1947" s="357" t="s">
        <v>4385</v>
      </c>
    </row>
    <row r="1948" spans="1:5" ht="15.6">
      <c r="A1948" s="358" t="s">
        <v>14576</v>
      </c>
      <c r="B1948" s="358" t="s">
        <v>14576</v>
      </c>
      <c r="C1948" s="359">
        <v>7.8</v>
      </c>
      <c r="D1948" s="357" t="s">
        <v>4385</v>
      </c>
      <c r="E1948" s="357" t="s">
        <v>4385</v>
      </c>
    </row>
    <row r="1949" spans="1:5" ht="15.6">
      <c r="A1949" s="358" t="s">
        <v>35691</v>
      </c>
      <c r="B1949" s="358" t="s">
        <v>35692</v>
      </c>
      <c r="C1949" s="359">
        <v>7.8</v>
      </c>
      <c r="D1949" s="357" t="s">
        <v>35690</v>
      </c>
      <c r="E1949" s="357" t="s">
        <v>35690</v>
      </c>
    </row>
    <row r="1950" spans="1:5" ht="15.6">
      <c r="A1950" s="358" t="s">
        <v>35691</v>
      </c>
      <c r="B1950" s="358" t="s">
        <v>35692</v>
      </c>
      <c r="C1950" s="359">
        <v>7.8</v>
      </c>
      <c r="D1950" s="357" t="s">
        <v>35690</v>
      </c>
      <c r="E1950" s="357" t="s">
        <v>35690</v>
      </c>
    </row>
    <row r="1951" spans="1:5" ht="15.6">
      <c r="A1951" s="358" t="s">
        <v>851</v>
      </c>
      <c r="B1951" s="358" t="s">
        <v>15701</v>
      </c>
      <c r="C1951" s="359">
        <v>7.8</v>
      </c>
      <c r="D1951" s="357" t="s">
        <v>5225</v>
      </c>
      <c r="E1951" s="357" t="s">
        <v>5225</v>
      </c>
    </row>
    <row r="1952" spans="1:5" ht="15.6">
      <c r="A1952" s="358" t="s">
        <v>12171</v>
      </c>
      <c r="B1952" s="358" t="s">
        <v>12172</v>
      </c>
      <c r="C1952" s="359">
        <v>7.8</v>
      </c>
      <c r="D1952" s="357" t="s">
        <v>3397</v>
      </c>
      <c r="E1952" s="357" t="s">
        <v>3397</v>
      </c>
    </row>
    <row r="1953" spans="1:5" ht="15.6">
      <c r="A1953" s="358" t="s">
        <v>12001</v>
      </c>
      <c r="B1953" s="358" t="s">
        <v>12002</v>
      </c>
      <c r="C1953" s="359">
        <v>7.8</v>
      </c>
      <c r="D1953" s="357" t="s">
        <v>3243</v>
      </c>
      <c r="E1953" s="357" t="s">
        <v>3243</v>
      </c>
    </row>
    <row r="1954" spans="1:5" ht="15.6">
      <c r="A1954" s="358" t="s">
        <v>12001</v>
      </c>
      <c r="B1954" s="358" t="s">
        <v>12002</v>
      </c>
      <c r="C1954" s="359">
        <v>7.8</v>
      </c>
      <c r="D1954" s="357" t="s">
        <v>3243</v>
      </c>
      <c r="E1954" s="357" t="s">
        <v>3243</v>
      </c>
    </row>
    <row r="1955" spans="1:5" ht="15.6">
      <c r="A1955" s="358" t="s">
        <v>13239</v>
      </c>
      <c r="B1955" s="358" t="s">
        <v>13240</v>
      </c>
      <c r="C1955" s="359">
        <v>7.8</v>
      </c>
      <c r="D1955" s="357" t="s">
        <v>4145</v>
      </c>
      <c r="E1955" s="357" t="s">
        <v>4145</v>
      </c>
    </row>
    <row r="1956" spans="1:5" ht="15.6">
      <c r="A1956" s="358" t="s">
        <v>13239</v>
      </c>
      <c r="B1956" s="358" t="s">
        <v>13240</v>
      </c>
      <c r="C1956" s="359">
        <v>7.8</v>
      </c>
      <c r="D1956" s="357" t="s">
        <v>4145</v>
      </c>
      <c r="E1956" s="357" t="s">
        <v>4145</v>
      </c>
    </row>
    <row r="1957" spans="1:5" ht="15.6">
      <c r="A1957" s="358" t="s">
        <v>40948</v>
      </c>
      <c r="B1957" s="358" t="s">
        <v>40949</v>
      </c>
      <c r="C1957" s="359">
        <v>7.8</v>
      </c>
      <c r="D1957" s="357" t="s">
        <v>40947</v>
      </c>
      <c r="E1957" s="357" t="s">
        <v>40947</v>
      </c>
    </row>
    <row r="1958" spans="1:5" ht="15.6">
      <c r="A1958" s="358" t="s">
        <v>40948</v>
      </c>
      <c r="B1958" s="358" t="s">
        <v>40949</v>
      </c>
      <c r="C1958" s="359">
        <v>7.8</v>
      </c>
      <c r="D1958" s="357" t="s">
        <v>40947</v>
      </c>
      <c r="E1958" s="357" t="s">
        <v>40947</v>
      </c>
    </row>
    <row r="1959" spans="1:5" ht="15.6">
      <c r="A1959" s="358" t="s">
        <v>19201</v>
      </c>
      <c r="B1959" s="358" t="s">
        <v>19202</v>
      </c>
      <c r="C1959" s="359">
        <v>7.8</v>
      </c>
      <c r="D1959" s="357" t="s">
        <v>6835</v>
      </c>
      <c r="E1959" s="357" t="s">
        <v>6835</v>
      </c>
    </row>
    <row r="1960" spans="1:5" ht="15.6">
      <c r="A1960" s="358" t="s">
        <v>19201</v>
      </c>
      <c r="B1960" s="358" t="s">
        <v>19202</v>
      </c>
      <c r="C1960" s="359">
        <v>7.8</v>
      </c>
      <c r="D1960" s="357" t="s">
        <v>6835</v>
      </c>
      <c r="E1960" s="357" t="s">
        <v>6835</v>
      </c>
    </row>
    <row r="1961" spans="1:5" ht="15.6">
      <c r="A1961" s="358" t="s">
        <v>19201</v>
      </c>
      <c r="B1961" s="358" t="s">
        <v>19202</v>
      </c>
      <c r="C1961" s="359">
        <v>7.8</v>
      </c>
      <c r="D1961" s="357" t="s">
        <v>6835</v>
      </c>
      <c r="E1961" s="357" t="s">
        <v>6835</v>
      </c>
    </row>
    <row r="1962" spans="1:5" ht="15.6">
      <c r="A1962" s="358" t="s">
        <v>14727</v>
      </c>
      <c r="B1962" s="358" t="s">
        <v>14728</v>
      </c>
      <c r="C1962" s="359">
        <v>7.8</v>
      </c>
      <c r="D1962" s="357" t="s">
        <v>4589</v>
      </c>
      <c r="E1962" s="357" t="s">
        <v>4589</v>
      </c>
    </row>
    <row r="1963" spans="1:5" ht="15.6">
      <c r="A1963" s="358" t="s">
        <v>14727</v>
      </c>
      <c r="B1963" s="358" t="s">
        <v>14728</v>
      </c>
      <c r="C1963" s="359">
        <v>7.8</v>
      </c>
      <c r="D1963" s="357" t="s">
        <v>4589</v>
      </c>
      <c r="E1963" s="357" t="s">
        <v>4589</v>
      </c>
    </row>
    <row r="1964" spans="1:5" ht="15.6">
      <c r="A1964" s="358" t="s">
        <v>19199</v>
      </c>
      <c r="B1964" s="358" t="s">
        <v>19200</v>
      </c>
      <c r="C1964" s="359">
        <v>7.8</v>
      </c>
      <c r="D1964" s="357" t="s">
        <v>6832</v>
      </c>
      <c r="E1964" s="357" t="s">
        <v>6832</v>
      </c>
    </row>
    <row r="1965" spans="1:5" ht="15.6">
      <c r="A1965" s="358" t="s">
        <v>10262</v>
      </c>
      <c r="B1965" s="358" t="s">
        <v>23092</v>
      </c>
      <c r="C1965" s="359">
        <v>7.8</v>
      </c>
      <c r="D1965" s="357" t="s">
        <v>9439</v>
      </c>
      <c r="E1965" s="357" t="s">
        <v>9439</v>
      </c>
    </row>
    <row r="1966" spans="1:5" ht="15.6">
      <c r="A1966" s="358" t="s">
        <v>10262</v>
      </c>
      <c r="B1966" s="358" t="s">
        <v>23092</v>
      </c>
      <c r="C1966" s="359">
        <v>7.8</v>
      </c>
      <c r="D1966" s="357" t="s">
        <v>9439</v>
      </c>
      <c r="E1966" s="357" t="s">
        <v>9439</v>
      </c>
    </row>
    <row r="1967" spans="1:5" ht="15.6">
      <c r="A1967" s="358" t="s">
        <v>10262</v>
      </c>
      <c r="B1967" s="358" t="s">
        <v>23092</v>
      </c>
      <c r="C1967" s="359">
        <v>7.8</v>
      </c>
      <c r="D1967" s="357" t="s">
        <v>9439</v>
      </c>
      <c r="E1967" s="357" t="s">
        <v>9439</v>
      </c>
    </row>
    <row r="1968" spans="1:5" ht="15.6">
      <c r="A1968" s="358" t="s">
        <v>521</v>
      </c>
      <c r="B1968" s="358" t="s">
        <v>12958</v>
      </c>
      <c r="C1968" s="359">
        <v>7.8</v>
      </c>
      <c r="D1968" s="357" t="s">
        <v>3916</v>
      </c>
      <c r="E1968" s="357" t="s">
        <v>3916</v>
      </c>
    </row>
    <row r="1969" spans="1:5" ht="15.6">
      <c r="A1969" s="358" t="s">
        <v>521</v>
      </c>
      <c r="B1969" s="358" t="s">
        <v>12958</v>
      </c>
      <c r="C1969" s="359">
        <v>7.8</v>
      </c>
      <c r="D1969" s="357" t="s">
        <v>3916</v>
      </c>
      <c r="E1969" s="357" t="s">
        <v>3916</v>
      </c>
    </row>
    <row r="1970" spans="1:5" ht="15.6">
      <c r="A1970" s="358" t="s">
        <v>11725</v>
      </c>
      <c r="B1970" s="358" t="s">
        <v>11726</v>
      </c>
      <c r="C1970" s="359">
        <v>7.8</v>
      </c>
      <c r="D1970" s="357" t="s">
        <v>11724</v>
      </c>
      <c r="E1970" s="357" t="s">
        <v>11724</v>
      </c>
    </row>
    <row r="1971" spans="1:5" ht="15.6">
      <c r="A1971" s="358" t="s">
        <v>11725</v>
      </c>
      <c r="B1971" s="358" t="s">
        <v>11726</v>
      </c>
      <c r="C1971" s="359">
        <v>7.8</v>
      </c>
      <c r="D1971" s="357" t="s">
        <v>11724</v>
      </c>
      <c r="E1971" s="357" t="s">
        <v>11724</v>
      </c>
    </row>
    <row r="1972" spans="1:5" ht="15.6">
      <c r="A1972" s="358" t="s">
        <v>11725</v>
      </c>
      <c r="B1972" s="358" t="s">
        <v>11726</v>
      </c>
      <c r="C1972" s="359">
        <v>7.8</v>
      </c>
      <c r="D1972" s="357" t="s">
        <v>11724</v>
      </c>
      <c r="E1972" s="357" t="s">
        <v>11724</v>
      </c>
    </row>
    <row r="1973" spans="1:5" ht="15.6">
      <c r="A1973" s="358" t="s">
        <v>10986</v>
      </c>
      <c r="B1973" s="358" t="s">
        <v>10987</v>
      </c>
      <c r="C1973" s="359">
        <v>7.8</v>
      </c>
      <c r="D1973" s="357" t="s">
        <v>2829</v>
      </c>
      <c r="E1973" s="357" t="s">
        <v>2829</v>
      </c>
    </row>
    <row r="1974" spans="1:5" ht="15.6">
      <c r="A1974" s="358" t="s">
        <v>10986</v>
      </c>
      <c r="B1974" s="358" t="s">
        <v>10987</v>
      </c>
      <c r="C1974" s="359">
        <v>7.8</v>
      </c>
      <c r="D1974" s="357" t="s">
        <v>2829</v>
      </c>
      <c r="E1974" s="357" t="s">
        <v>2829</v>
      </c>
    </row>
    <row r="1975" spans="1:5" ht="15.6">
      <c r="A1975" s="358" t="s">
        <v>10262</v>
      </c>
      <c r="B1975" s="358" t="s">
        <v>60869</v>
      </c>
      <c r="C1975" s="359">
        <v>7.8</v>
      </c>
      <c r="D1975" s="357" t="s">
        <v>60868</v>
      </c>
      <c r="E1975" s="357" t="s">
        <v>60868</v>
      </c>
    </row>
    <row r="1976" spans="1:5" ht="15.6">
      <c r="A1976" s="358" t="s">
        <v>10265</v>
      </c>
      <c r="B1976" s="358" t="s">
        <v>10266</v>
      </c>
      <c r="C1976" s="359">
        <v>7.8</v>
      </c>
      <c r="D1976" s="357" t="s">
        <v>2190</v>
      </c>
      <c r="E1976" s="357" t="s">
        <v>2190</v>
      </c>
    </row>
    <row r="1977" spans="1:5" ht="15.6">
      <c r="A1977" s="358" t="s">
        <v>10265</v>
      </c>
      <c r="B1977" s="358" t="s">
        <v>10266</v>
      </c>
      <c r="C1977" s="359">
        <v>7.8</v>
      </c>
      <c r="D1977" s="357" t="s">
        <v>2190</v>
      </c>
      <c r="E1977" s="357" t="s">
        <v>2190</v>
      </c>
    </row>
    <row r="1978" spans="1:5" ht="15.6">
      <c r="A1978" s="358" t="s">
        <v>22469</v>
      </c>
      <c r="B1978" s="358" t="s">
        <v>22470</v>
      </c>
      <c r="C1978" s="359">
        <v>7.8</v>
      </c>
      <c r="D1978" s="357" t="s">
        <v>9090</v>
      </c>
      <c r="E1978" s="357" t="s">
        <v>9090</v>
      </c>
    </row>
    <row r="1979" spans="1:5" ht="15.6">
      <c r="A1979" s="358" t="s">
        <v>789</v>
      </c>
      <c r="B1979" s="358" t="s">
        <v>14992</v>
      </c>
      <c r="C1979" s="359">
        <v>7.8</v>
      </c>
      <c r="D1979" s="357" t="s">
        <v>4984</v>
      </c>
      <c r="E1979" s="357" t="s">
        <v>4984</v>
      </c>
    </row>
    <row r="1980" spans="1:5" ht="15.6">
      <c r="A1980" s="358" t="s">
        <v>789</v>
      </c>
      <c r="B1980" s="358" t="s">
        <v>14992</v>
      </c>
      <c r="C1980" s="359">
        <v>7.8</v>
      </c>
      <c r="D1980" s="357" t="s">
        <v>4984</v>
      </c>
      <c r="E1980" s="357" t="s">
        <v>4984</v>
      </c>
    </row>
    <row r="1981" spans="1:5" ht="15.6">
      <c r="A1981" s="358" t="s">
        <v>789</v>
      </c>
      <c r="B1981" s="358" t="s">
        <v>14992</v>
      </c>
      <c r="C1981" s="359">
        <v>7.8</v>
      </c>
      <c r="D1981" s="357" t="s">
        <v>4984</v>
      </c>
      <c r="E1981" s="357" t="s">
        <v>4984</v>
      </c>
    </row>
    <row r="1982" spans="1:5" ht="15.6">
      <c r="A1982" s="358" t="s">
        <v>787</v>
      </c>
      <c r="B1982" s="358" t="s">
        <v>15185</v>
      </c>
      <c r="C1982" s="359">
        <v>7.8</v>
      </c>
      <c r="D1982" s="357" t="s">
        <v>15184</v>
      </c>
      <c r="E1982" s="357" t="s">
        <v>15184</v>
      </c>
    </row>
    <row r="1983" spans="1:5" ht="15.6">
      <c r="A1983" s="358" t="s">
        <v>787</v>
      </c>
      <c r="B1983" s="358" t="s">
        <v>15185</v>
      </c>
      <c r="C1983" s="359">
        <v>7.8</v>
      </c>
      <c r="D1983" s="357" t="s">
        <v>15184</v>
      </c>
      <c r="E1983" s="357" t="s">
        <v>15184</v>
      </c>
    </row>
    <row r="1984" spans="1:5" ht="15.6">
      <c r="A1984" s="358" t="s">
        <v>35837</v>
      </c>
      <c r="B1984" s="358" t="s">
        <v>35837</v>
      </c>
      <c r="C1984" s="359">
        <v>7.8</v>
      </c>
      <c r="D1984" s="357" t="s">
        <v>35836</v>
      </c>
      <c r="E1984" s="357" t="s">
        <v>35836</v>
      </c>
    </row>
    <row r="1985" spans="1:5" ht="15.6">
      <c r="A1985" s="358" t="s">
        <v>35837</v>
      </c>
      <c r="B1985" s="358" t="s">
        <v>35837</v>
      </c>
      <c r="C1985" s="359">
        <v>7.8</v>
      </c>
      <c r="D1985" s="357" t="s">
        <v>35836</v>
      </c>
      <c r="E1985" s="357" t="s">
        <v>35836</v>
      </c>
    </row>
    <row r="1986" spans="1:5" ht="15.6">
      <c r="A1986" s="358" t="s">
        <v>15477</v>
      </c>
      <c r="B1986" s="358" t="s">
        <v>15478</v>
      </c>
      <c r="C1986" s="359">
        <v>7.8</v>
      </c>
      <c r="D1986" s="357" t="s">
        <v>5155</v>
      </c>
      <c r="E1986" s="357" t="s">
        <v>5155</v>
      </c>
    </row>
    <row r="1987" spans="1:5" ht="15.6">
      <c r="A1987" s="358" t="s">
        <v>15477</v>
      </c>
      <c r="B1987" s="358" t="s">
        <v>15478</v>
      </c>
      <c r="C1987" s="359">
        <v>7.8</v>
      </c>
      <c r="D1987" s="357" t="s">
        <v>5155</v>
      </c>
      <c r="E1987" s="357" t="s">
        <v>5155</v>
      </c>
    </row>
    <row r="1988" spans="1:5" ht="15.6">
      <c r="A1988" s="358" t="s">
        <v>23396</v>
      </c>
      <c r="B1988" s="358" t="s">
        <v>23397</v>
      </c>
      <c r="C1988" s="359">
        <v>7.8</v>
      </c>
      <c r="D1988" s="357" t="s">
        <v>9593</v>
      </c>
      <c r="E1988" s="357" t="s">
        <v>9593</v>
      </c>
    </row>
    <row r="1989" spans="1:5" ht="15.6">
      <c r="A1989" s="358" t="s">
        <v>28526</v>
      </c>
      <c r="B1989" s="358" t="s">
        <v>28526</v>
      </c>
      <c r="C1989" s="359">
        <v>7.8</v>
      </c>
      <c r="D1989" s="357" t="s">
        <v>28525</v>
      </c>
      <c r="E1989" s="357" t="s">
        <v>28525</v>
      </c>
    </row>
    <row r="1990" spans="1:5" ht="15.6">
      <c r="A1990" s="358" t="s">
        <v>52451</v>
      </c>
      <c r="B1990" s="358" t="s">
        <v>52452</v>
      </c>
      <c r="C1990" s="359">
        <v>7.8</v>
      </c>
      <c r="D1990" s="357" t="s">
        <v>52450</v>
      </c>
      <c r="E1990" s="357" t="s">
        <v>52450</v>
      </c>
    </row>
    <row r="1991" spans="1:5" ht="15.6">
      <c r="A1991" s="358" t="s">
        <v>52451</v>
      </c>
      <c r="B1991" s="358" t="s">
        <v>52452</v>
      </c>
      <c r="C1991" s="359">
        <v>7.8</v>
      </c>
      <c r="D1991" s="357" t="s">
        <v>52450</v>
      </c>
      <c r="E1991" s="357" t="s">
        <v>52450</v>
      </c>
    </row>
    <row r="1992" spans="1:5" ht="15.6">
      <c r="A1992" s="358" t="s">
        <v>13196</v>
      </c>
      <c r="B1992" s="358" t="s">
        <v>13197</v>
      </c>
      <c r="C1992" s="359">
        <v>7.8</v>
      </c>
      <c r="D1992" s="357" t="s">
        <v>4108</v>
      </c>
      <c r="E1992" s="357" t="s">
        <v>4108</v>
      </c>
    </row>
    <row r="1993" spans="1:5" ht="15.6">
      <c r="A1993" s="358" t="s">
        <v>13196</v>
      </c>
      <c r="B1993" s="358" t="s">
        <v>13197</v>
      </c>
      <c r="C1993" s="359">
        <v>7.8</v>
      </c>
      <c r="D1993" s="357" t="s">
        <v>4108</v>
      </c>
      <c r="E1993" s="357" t="s">
        <v>4108</v>
      </c>
    </row>
    <row r="1994" spans="1:5" ht="15.6">
      <c r="A1994" s="358" t="s">
        <v>31926</v>
      </c>
      <c r="B1994" s="358" t="s">
        <v>31926</v>
      </c>
      <c r="C1994" s="359">
        <v>7.8</v>
      </c>
      <c r="D1994" s="357" t="s">
        <v>31925</v>
      </c>
      <c r="E1994" s="357" t="s">
        <v>31925</v>
      </c>
    </row>
    <row r="1995" spans="1:5" ht="15.6">
      <c r="A1995" s="358" t="s">
        <v>48082</v>
      </c>
      <c r="B1995" s="358" t="s">
        <v>48083</v>
      </c>
      <c r="C1995" s="359">
        <v>7.7</v>
      </c>
      <c r="D1995" s="357" t="s">
        <v>48081</v>
      </c>
      <c r="E1995" s="357" t="s">
        <v>48081</v>
      </c>
    </row>
    <row r="1996" spans="1:5" ht="15.6">
      <c r="A1996" s="358" t="s">
        <v>48082</v>
      </c>
      <c r="B1996" s="358" t="s">
        <v>48083</v>
      </c>
      <c r="C1996" s="359">
        <v>7.7</v>
      </c>
      <c r="D1996" s="357" t="s">
        <v>48081</v>
      </c>
      <c r="E1996" s="357" t="s">
        <v>48081</v>
      </c>
    </row>
    <row r="1997" spans="1:5" ht="15.6">
      <c r="A1997" s="358" t="s">
        <v>48082</v>
      </c>
      <c r="B1997" s="358" t="s">
        <v>48083</v>
      </c>
      <c r="C1997" s="359">
        <v>7.7</v>
      </c>
      <c r="D1997" s="357" t="s">
        <v>48081</v>
      </c>
      <c r="E1997" s="357" t="s">
        <v>48081</v>
      </c>
    </row>
    <row r="1998" spans="1:5" ht="15.6">
      <c r="A1998" s="358" t="s">
        <v>42091</v>
      </c>
      <c r="B1998" s="358" t="s">
        <v>42092</v>
      </c>
      <c r="C1998" s="359">
        <v>7.7</v>
      </c>
      <c r="D1998" s="357" t="s">
        <v>42090</v>
      </c>
      <c r="E1998" s="357" t="s">
        <v>42090</v>
      </c>
    </row>
    <row r="1999" spans="1:5" ht="15.6">
      <c r="A1999" s="358" t="s">
        <v>46960</v>
      </c>
      <c r="B1999" s="358" t="s">
        <v>46961</v>
      </c>
      <c r="C1999" s="359">
        <v>7.7</v>
      </c>
      <c r="D1999" s="357" t="s">
        <v>46959</v>
      </c>
      <c r="E1999" s="357" t="s">
        <v>46959</v>
      </c>
    </row>
    <row r="2000" spans="1:5" ht="15.6">
      <c r="A2000" s="358" t="s">
        <v>46960</v>
      </c>
      <c r="B2000" s="358" t="s">
        <v>46961</v>
      </c>
      <c r="C2000" s="359">
        <v>7.7</v>
      </c>
      <c r="D2000" s="357" t="s">
        <v>46959</v>
      </c>
      <c r="E2000" s="357" t="s">
        <v>46959</v>
      </c>
    </row>
    <row r="2001" spans="1:5" ht="15.6">
      <c r="A2001" s="358" t="s">
        <v>1226</v>
      </c>
      <c r="B2001" s="358" t="s">
        <v>18092</v>
      </c>
      <c r="C2001" s="359">
        <v>7.7</v>
      </c>
      <c r="D2001" s="357" t="s">
        <v>6975</v>
      </c>
      <c r="E2001" s="357" t="s">
        <v>6975</v>
      </c>
    </row>
    <row r="2002" spans="1:5" ht="15.6">
      <c r="A2002" s="358" t="s">
        <v>1226</v>
      </c>
      <c r="B2002" s="358" t="s">
        <v>18092</v>
      </c>
      <c r="C2002" s="359">
        <v>7.7</v>
      </c>
      <c r="D2002" s="357" t="s">
        <v>6975</v>
      </c>
      <c r="E2002" s="357" t="s">
        <v>6975</v>
      </c>
    </row>
    <row r="2003" spans="1:5" ht="15.6">
      <c r="A2003" s="358" t="s">
        <v>1226</v>
      </c>
      <c r="B2003" s="358" t="s">
        <v>18092</v>
      </c>
      <c r="C2003" s="359">
        <v>7.7</v>
      </c>
      <c r="D2003" s="357" t="s">
        <v>6975</v>
      </c>
      <c r="E2003" s="357" t="s">
        <v>6975</v>
      </c>
    </row>
    <row r="2004" spans="1:5" ht="15.6">
      <c r="A2004" s="358" t="s">
        <v>48596</v>
      </c>
      <c r="B2004" s="358" t="s">
        <v>48597</v>
      </c>
      <c r="C2004" s="359">
        <v>7.7</v>
      </c>
      <c r="D2004" s="357" t="s">
        <v>48595</v>
      </c>
      <c r="E2004" s="357" t="s">
        <v>48595</v>
      </c>
    </row>
    <row r="2005" spans="1:5" ht="15.6">
      <c r="A2005" s="358" t="s">
        <v>48596</v>
      </c>
      <c r="B2005" s="358" t="s">
        <v>48597</v>
      </c>
      <c r="C2005" s="359">
        <v>7.7</v>
      </c>
      <c r="D2005" s="357" t="s">
        <v>48595</v>
      </c>
      <c r="E2005" s="357" t="s">
        <v>48595</v>
      </c>
    </row>
    <row r="2006" spans="1:5" ht="15.6">
      <c r="A2006" s="358" t="s">
        <v>23824</v>
      </c>
      <c r="B2006" s="358" t="s">
        <v>23824</v>
      </c>
      <c r="C2006" s="359">
        <v>7.7</v>
      </c>
      <c r="D2006" s="357" t="s">
        <v>9892</v>
      </c>
      <c r="E2006" s="357" t="s">
        <v>9892</v>
      </c>
    </row>
    <row r="2007" spans="1:5" ht="15.6">
      <c r="A2007" s="358" t="s">
        <v>23824</v>
      </c>
      <c r="B2007" s="358" t="s">
        <v>23824</v>
      </c>
      <c r="C2007" s="359">
        <v>7.7</v>
      </c>
      <c r="D2007" s="357" t="s">
        <v>9892</v>
      </c>
      <c r="E2007" s="357" t="s">
        <v>9892</v>
      </c>
    </row>
    <row r="2008" spans="1:5" ht="15.6">
      <c r="A2008" s="358" t="s">
        <v>38379</v>
      </c>
      <c r="B2008" s="358" t="s">
        <v>38380</v>
      </c>
      <c r="C2008" s="359">
        <v>7.7</v>
      </c>
      <c r="D2008" s="357" t="s">
        <v>38378</v>
      </c>
      <c r="E2008" s="357" t="s">
        <v>38378</v>
      </c>
    </row>
    <row r="2009" spans="1:5" ht="15.6">
      <c r="A2009" s="358" t="s">
        <v>38379</v>
      </c>
      <c r="B2009" s="358" t="s">
        <v>38380</v>
      </c>
      <c r="C2009" s="359">
        <v>7.7</v>
      </c>
      <c r="D2009" s="357" t="s">
        <v>38378</v>
      </c>
      <c r="E2009" s="357" t="s">
        <v>38378</v>
      </c>
    </row>
    <row r="2010" spans="1:5" ht="15.6">
      <c r="A2010" s="358" t="s">
        <v>10606</v>
      </c>
      <c r="B2010" s="358" t="s">
        <v>10607</v>
      </c>
      <c r="C2010" s="359">
        <v>7.7</v>
      </c>
      <c r="D2010" s="357" t="s">
        <v>2507</v>
      </c>
      <c r="E2010" s="357" t="s">
        <v>2507</v>
      </c>
    </row>
    <row r="2011" spans="1:5" ht="15.6">
      <c r="A2011" s="358" t="s">
        <v>1488</v>
      </c>
      <c r="B2011" s="358" t="s">
        <v>20291</v>
      </c>
      <c r="C2011" s="359">
        <v>7.7</v>
      </c>
      <c r="D2011" s="357" t="s">
        <v>7991</v>
      </c>
      <c r="E2011" s="357" t="s">
        <v>7991</v>
      </c>
    </row>
    <row r="2012" spans="1:5" ht="15.6">
      <c r="A2012" s="358" t="s">
        <v>14101</v>
      </c>
      <c r="B2012" s="358" t="s">
        <v>14102</v>
      </c>
      <c r="C2012" s="359">
        <v>7.7</v>
      </c>
      <c r="D2012" s="357" t="s">
        <v>4365</v>
      </c>
      <c r="E2012" s="357" t="s">
        <v>4365</v>
      </c>
    </row>
    <row r="2013" spans="1:5" ht="15.6">
      <c r="A2013" s="358" t="s">
        <v>12386</v>
      </c>
      <c r="B2013" s="358" t="s">
        <v>12387</v>
      </c>
      <c r="C2013" s="359">
        <v>7.7</v>
      </c>
      <c r="D2013" s="357" t="s">
        <v>3269</v>
      </c>
      <c r="E2013" s="357" t="s">
        <v>3269</v>
      </c>
    </row>
    <row r="2014" spans="1:5" ht="15.6">
      <c r="A2014" s="358" t="s">
        <v>15825</v>
      </c>
      <c r="B2014" s="358" t="s">
        <v>15826</v>
      </c>
      <c r="C2014" s="359">
        <v>7.7</v>
      </c>
      <c r="D2014" s="357" t="s">
        <v>5343</v>
      </c>
      <c r="E2014" s="357" t="s">
        <v>5343</v>
      </c>
    </row>
    <row r="2015" spans="1:5" ht="15.6">
      <c r="A2015" s="358" t="s">
        <v>15825</v>
      </c>
      <c r="B2015" s="358" t="s">
        <v>15826</v>
      </c>
      <c r="C2015" s="359">
        <v>7.7</v>
      </c>
      <c r="D2015" s="357" t="s">
        <v>5343</v>
      </c>
      <c r="E2015" s="357" t="s">
        <v>5343</v>
      </c>
    </row>
    <row r="2016" spans="1:5" ht="15.6">
      <c r="A2016" s="358" t="s">
        <v>15825</v>
      </c>
      <c r="B2016" s="358" t="s">
        <v>15826</v>
      </c>
      <c r="C2016" s="359">
        <v>7.7</v>
      </c>
      <c r="D2016" s="357" t="s">
        <v>5343</v>
      </c>
      <c r="E2016" s="357" t="s">
        <v>5343</v>
      </c>
    </row>
    <row r="2017" spans="1:5" ht="15.6">
      <c r="A2017" s="358" t="s">
        <v>15825</v>
      </c>
      <c r="B2017" s="358" t="s">
        <v>15826</v>
      </c>
      <c r="C2017" s="359">
        <v>7.7</v>
      </c>
      <c r="D2017" s="357" t="s">
        <v>5343</v>
      </c>
      <c r="E2017" s="357" t="s">
        <v>5343</v>
      </c>
    </row>
    <row r="2018" spans="1:5" ht="15.6">
      <c r="A2018" s="358" t="s">
        <v>10262</v>
      </c>
      <c r="B2018" s="358" t="s">
        <v>54103</v>
      </c>
      <c r="C2018" s="359">
        <v>7.7</v>
      </c>
      <c r="D2018" s="357" t="s">
        <v>54102</v>
      </c>
      <c r="E2018" s="357" t="s">
        <v>54102</v>
      </c>
    </row>
    <row r="2019" spans="1:5" ht="15.6">
      <c r="A2019" s="358" t="s">
        <v>10262</v>
      </c>
      <c r="B2019" s="358" t="s">
        <v>54103</v>
      </c>
      <c r="C2019" s="359">
        <v>7.7</v>
      </c>
      <c r="D2019" s="357" t="s">
        <v>54102</v>
      </c>
      <c r="E2019" s="357" t="s">
        <v>54102</v>
      </c>
    </row>
    <row r="2020" spans="1:5" ht="15.6">
      <c r="A2020" s="358" t="s">
        <v>163</v>
      </c>
      <c r="B2020" s="358" t="s">
        <v>10511</v>
      </c>
      <c r="C2020" s="359">
        <v>7.7</v>
      </c>
      <c r="D2020" s="357" t="s">
        <v>2424</v>
      </c>
      <c r="E2020" s="357" t="s">
        <v>2424</v>
      </c>
    </row>
    <row r="2021" spans="1:5" ht="15.6">
      <c r="A2021" s="358" t="s">
        <v>163</v>
      </c>
      <c r="B2021" s="358" t="s">
        <v>10511</v>
      </c>
      <c r="C2021" s="359">
        <v>7.7</v>
      </c>
      <c r="D2021" s="357" t="s">
        <v>2424</v>
      </c>
      <c r="E2021" s="357" t="s">
        <v>2424</v>
      </c>
    </row>
    <row r="2022" spans="1:5" ht="15.6">
      <c r="A2022" s="358" t="s">
        <v>163</v>
      </c>
      <c r="B2022" s="358" t="s">
        <v>10511</v>
      </c>
      <c r="C2022" s="359">
        <v>7.7</v>
      </c>
      <c r="D2022" s="357" t="s">
        <v>2424</v>
      </c>
      <c r="E2022" s="357" t="s">
        <v>2424</v>
      </c>
    </row>
    <row r="2023" spans="1:5" ht="15.6">
      <c r="A2023" s="358" t="s">
        <v>15787</v>
      </c>
      <c r="B2023" s="358" t="s">
        <v>15788</v>
      </c>
      <c r="C2023" s="359">
        <v>7.7</v>
      </c>
      <c r="D2023" s="357" t="s">
        <v>5328</v>
      </c>
      <c r="E2023" s="357" t="s">
        <v>5328</v>
      </c>
    </row>
    <row r="2024" spans="1:5" ht="15.6">
      <c r="A2024" s="358" t="s">
        <v>11139</v>
      </c>
      <c r="B2024" s="358" t="s">
        <v>11140</v>
      </c>
      <c r="C2024" s="359">
        <v>7.7</v>
      </c>
      <c r="D2024" s="357" t="s">
        <v>2973</v>
      </c>
      <c r="E2024" s="357" t="s">
        <v>2973</v>
      </c>
    </row>
    <row r="2025" spans="1:5" ht="15.6">
      <c r="A2025" s="358" t="s">
        <v>17203</v>
      </c>
      <c r="B2025" s="358" t="s">
        <v>17204</v>
      </c>
      <c r="C2025" s="359">
        <v>7.7</v>
      </c>
      <c r="D2025" s="357" t="s">
        <v>7470</v>
      </c>
      <c r="E2025" s="357" t="s">
        <v>7470</v>
      </c>
    </row>
    <row r="2026" spans="1:5" ht="15.6">
      <c r="A2026" s="358" t="s">
        <v>10494</v>
      </c>
      <c r="B2026" s="358" t="s">
        <v>10495</v>
      </c>
      <c r="C2026" s="359">
        <v>7.7</v>
      </c>
      <c r="D2026" s="357" t="s">
        <v>2417</v>
      </c>
      <c r="E2026" s="357" t="s">
        <v>2417</v>
      </c>
    </row>
    <row r="2027" spans="1:5" ht="15.6">
      <c r="A2027" s="358" t="s">
        <v>10494</v>
      </c>
      <c r="B2027" s="358" t="s">
        <v>10495</v>
      </c>
      <c r="C2027" s="359">
        <v>7.7</v>
      </c>
      <c r="D2027" s="357" t="s">
        <v>2417</v>
      </c>
      <c r="E2027" s="357" t="s">
        <v>2417</v>
      </c>
    </row>
    <row r="2028" spans="1:5" ht="15.6">
      <c r="A2028" s="358" t="s">
        <v>13166</v>
      </c>
      <c r="B2028" s="358" t="s">
        <v>13167</v>
      </c>
      <c r="C2028" s="359">
        <v>7.7</v>
      </c>
      <c r="D2028" s="357" t="s">
        <v>4069</v>
      </c>
      <c r="E2028" s="357" t="s">
        <v>4069</v>
      </c>
    </row>
    <row r="2029" spans="1:5" ht="15.6">
      <c r="A2029" s="358" t="s">
        <v>13166</v>
      </c>
      <c r="B2029" s="358" t="s">
        <v>13167</v>
      </c>
      <c r="C2029" s="359">
        <v>7.7</v>
      </c>
      <c r="D2029" s="357" t="s">
        <v>4069</v>
      </c>
      <c r="E2029" s="357" t="s">
        <v>4069</v>
      </c>
    </row>
    <row r="2030" spans="1:5" ht="15.6">
      <c r="A2030" s="358" t="s">
        <v>13166</v>
      </c>
      <c r="B2030" s="358" t="s">
        <v>13167</v>
      </c>
      <c r="C2030" s="359">
        <v>7.7</v>
      </c>
      <c r="D2030" s="357" t="s">
        <v>4069</v>
      </c>
      <c r="E2030" s="357" t="s">
        <v>4069</v>
      </c>
    </row>
    <row r="2031" spans="1:5" ht="15.6">
      <c r="A2031" s="358" t="s">
        <v>16538</v>
      </c>
      <c r="B2031" s="358" t="s">
        <v>16539</v>
      </c>
      <c r="C2031" s="359">
        <v>7.7</v>
      </c>
      <c r="D2031" s="357" t="s">
        <v>5901</v>
      </c>
      <c r="E2031" s="357" t="s">
        <v>5901</v>
      </c>
    </row>
    <row r="2032" spans="1:5" ht="15.6">
      <c r="A2032" s="358" t="s">
        <v>10262</v>
      </c>
      <c r="B2032" s="358" t="s">
        <v>13804</v>
      </c>
      <c r="C2032" s="359">
        <v>7.7</v>
      </c>
      <c r="D2032" s="357" t="s">
        <v>9979</v>
      </c>
      <c r="E2032" s="357" t="s">
        <v>9979</v>
      </c>
    </row>
    <row r="2033" spans="1:5" ht="15.6">
      <c r="A2033" s="358" t="s">
        <v>18080</v>
      </c>
      <c r="B2033" s="358" t="s">
        <v>18081</v>
      </c>
      <c r="C2033" s="359">
        <v>7.7</v>
      </c>
      <c r="D2033" s="357" t="s">
        <v>6959</v>
      </c>
      <c r="E2033" s="357" t="s">
        <v>6959</v>
      </c>
    </row>
    <row r="2034" spans="1:5" ht="15.6">
      <c r="A2034" s="358" t="s">
        <v>18080</v>
      </c>
      <c r="B2034" s="358" t="s">
        <v>18081</v>
      </c>
      <c r="C2034" s="359">
        <v>7.7</v>
      </c>
      <c r="D2034" s="357" t="s">
        <v>6959</v>
      </c>
      <c r="E2034" s="357" t="s">
        <v>6959</v>
      </c>
    </row>
    <row r="2035" spans="1:5" ht="15.6">
      <c r="A2035" s="358" t="s">
        <v>18080</v>
      </c>
      <c r="B2035" s="358" t="s">
        <v>18081</v>
      </c>
      <c r="C2035" s="359">
        <v>7.7</v>
      </c>
      <c r="D2035" s="357" t="s">
        <v>6959</v>
      </c>
      <c r="E2035" s="357" t="s">
        <v>6959</v>
      </c>
    </row>
    <row r="2036" spans="1:5" ht="15.6">
      <c r="A2036" s="358" t="s">
        <v>22954</v>
      </c>
      <c r="B2036" s="358" t="s">
        <v>22955</v>
      </c>
      <c r="C2036" s="359">
        <v>7.7</v>
      </c>
      <c r="D2036" s="357" t="s">
        <v>9225</v>
      </c>
      <c r="E2036" s="357" t="s">
        <v>9225</v>
      </c>
    </row>
    <row r="2037" spans="1:5" ht="15.6">
      <c r="A2037" s="358" t="s">
        <v>60870</v>
      </c>
      <c r="B2037" s="358" t="s">
        <v>13387</v>
      </c>
      <c r="C2037" s="359">
        <v>7.7</v>
      </c>
      <c r="D2037" s="357" t="s">
        <v>3582</v>
      </c>
      <c r="E2037" s="357" t="s">
        <v>3582</v>
      </c>
    </row>
    <row r="2038" spans="1:5" ht="15.6">
      <c r="A2038" s="358" t="s">
        <v>17894</v>
      </c>
      <c r="B2038" s="358" t="s">
        <v>17895</v>
      </c>
      <c r="C2038" s="359">
        <v>7.7</v>
      </c>
      <c r="D2038" s="357" t="s">
        <v>6772</v>
      </c>
      <c r="E2038" s="357" t="s">
        <v>6772</v>
      </c>
    </row>
    <row r="2039" spans="1:5" ht="15.6">
      <c r="A2039" s="358" t="s">
        <v>17894</v>
      </c>
      <c r="B2039" s="358" t="s">
        <v>17895</v>
      </c>
      <c r="C2039" s="359">
        <v>7.7</v>
      </c>
      <c r="D2039" s="357" t="s">
        <v>6772</v>
      </c>
      <c r="E2039" s="357" t="s">
        <v>6772</v>
      </c>
    </row>
    <row r="2040" spans="1:5" ht="15.6">
      <c r="A2040" s="358" t="s">
        <v>33020</v>
      </c>
      <c r="B2040" s="358" t="s">
        <v>33021</v>
      </c>
      <c r="C2040" s="359">
        <v>7.7</v>
      </c>
      <c r="D2040" s="357" t="s">
        <v>33019</v>
      </c>
      <c r="E2040" s="357" t="s">
        <v>33019</v>
      </c>
    </row>
    <row r="2041" spans="1:5" ht="15.6">
      <c r="A2041" s="358" t="s">
        <v>10262</v>
      </c>
      <c r="B2041" s="358" t="s">
        <v>16716</v>
      </c>
      <c r="C2041" s="359">
        <v>7.7</v>
      </c>
      <c r="D2041" s="357" t="s">
        <v>5564</v>
      </c>
      <c r="E2041" s="357" t="s">
        <v>5564</v>
      </c>
    </row>
    <row r="2042" spans="1:5" ht="15.6">
      <c r="A2042" s="358" t="s">
        <v>10262</v>
      </c>
      <c r="B2042" s="358" t="s">
        <v>16716</v>
      </c>
      <c r="C2042" s="359">
        <v>7.7</v>
      </c>
      <c r="D2042" s="357" t="s">
        <v>5564</v>
      </c>
      <c r="E2042" s="357" t="s">
        <v>5564</v>
      </c>
    </row>
    <row r="2043" spans="1:5" ht="15.6">
      <c r="A2043" s="358" t="s">
        <v>2074</v>
      </c>
      <c r="B2043" s="358" t="s">
        <v>23758</v>
      </c>
      <c r="C2043" s="359">
        <v>7.7</v>
      </c>
      <c r="D2043" s="357" t="s">
        <v>9895</v>
      </c>
      <c r="E2043" s="357" t="s">
        <v>9895</v>
      </c>
    </row>
    <row r="2044" spans="1:5" ht="15.6">
      <c r="A2044" s="358" t="s">
        <v>10262</v>
      </c>
      <c r="B2044" s="358" t="s">
        <v>54127</v>
      </c>
      <c r="C2044" s="359">
        <v>7.7</v>
      </c>
      <c r="D2044" s="357" t="s">
        <v>54126</v>
      </c>
      <c r="E2044" s="357" t="s">
        <v>54126</v>
      </c>
    </row>
    <row r="2045" spans="1:5" ht="15.6">
      <c r="A2045" s="358" t="s">
        <v>228</v>
      </c>
      <c r="B2045" s="358" t="s">
        <v>10990</v>
      </c>
      <c r="C2045" s="359">
        <v>7.7</v>
      </c>
      <c r="D2045" s="357" t="s">
        <v>2832</v>
      </c>
      <c r="E2045" s="357" t="s">
        <v>2832</v>
      </c>
    </row>
    <row r="2046" spans="1:5" ht="15.6">
      <c r="A2046" s="358" t="s">
        <v>228</v>
      </c>
      <c r="B2046" s="358" t="s">
        <v>10990</v>
      </c>
      <c r="C2046" s="359">
        <v>7.7</v>
      </c>
      <c r="D2046" s="357" t="s">
        <v>2832</v>
      </c>
      <c r="E2046" s="357" t="s">
        <v>2832</v>
      </c>
    </row>
    <row r="2047" spans="1:5" ht="15.6">
      <c r="A2047" s="358" t="s">
        <v>10262</v>
      </c>
      <c r="B2047" s="358" t="s">
        <v>54133</v>
      </c>
      <c r="C2047" s="359">
        <v>7.7</v>
      </c>
      <c r="D2047" s="357" t="s">
        <v>54132</v>
      </c>
      <c r="E2047" s="357" t="s">
        <v>54132</v>
      </c>
    </row>
    <row r="2048" spans="1:5" ht="15.6">
      <c r="A2048" s="358" t="s">
        <v>542</v>
      </c>
      <c r="B2048" s="358" t="s">
        <v>13120</v>
      </c>
      <c r="C2048" s="359">
        <v>7.7</v>
      </c>
      <c r="D2048" s="357" t="s">
        <v>4028</v>
      </c>
      <c r="E2048" s="357" t="s">
        <v>4028</v>
      </c>
    </row>
    <row r="2049" spans="1:5" ht="15.6">
      <c r="A2049" s="358" t="s">
        <v>26656</v>
      </c>
      <c r="B2049" s="358" t="s">
        <v>26657</v>
      </c>
      <c r="C2049" s="359">
        <v>7.6</v>
      </c>
      <c r="D2049" s="357" t="s">
        <v>26655</v>
      </c>
      <c r="E2049" s="357" t="s">
        <v>26655</v>
      </c>
    </row>
    <row r="2050" spans="1:5" ht="15.6">
      <c r="A2050" s="358" t="s">
        <v>26656</v>
      </c>
      <c r="B2050" s="358" t="s">
        <v>26657</v>
      </c>
      <c r="C2050" s="359">
        <v>7.6</v>
      </c>
      <c r="D2050" s="357" t="s">
        <v>26655</v>
      </c>
      <c r="E2050" s="357" t="s">
        <v>26655</v>
      </c>
    </row>
    <row r="2051" spans="1:5" ht="15.6">
      <c r="A2051" s="358" t="s">
        <v>14379</v>
      </c>
      <c r="B2051" s="358" t="s">
        <v>14380</v>
      </c>
      <c r="C2051" s="359">
        <v>7.6</v>
      </c>
      <c r="D2051" s="357" t="s">
        <v>4641</v>
      </c>
      <c r="E2051" s="357" t="s">
        <v>4641</v>
      </c>
    </row>
    <row r="2052" spans="1:5" ht="15.6">
      <c r="A2052" s="358" t="s">
        <v>54070</v>
      </c>
      <c r="B2052" s="358" t="s">
        <v>54071</v>
      </c>
      <c r="C2052" s="359">
        <v>7.6</v>
      </c>
      <c r="D2052" s="357" t="s">
        <v>54069</v>
      </c>
      <c r="E2052" s="357" t="s">
        <v>54069</v>
      </c>
    </row>
    <row r="2053" spans="1:5" ht="15.6">
      <c r="A2053" s="358" t="s">
        <v>54070</v>
      </c>
      <c r="B2053" s="358" t="s">
        <v>54071</v>
      </c>
      <c r="C2053" s="359">
        <v>7.6</v>
      </c>
      <c r="D2053" s="357" t="s">
        <v>54069</v>
      </c>
      <c r="E2053" s="357" t="s">
        <v>54069</v>
      </c>
    </row>
    <row r="2054" spans="1:5" ht="15.6">
      <c r="A2054" s="358" t="s">
        <v>54070</v>
      </c>
      <c r="B2054" s="358" t="s">
        <v>54071</v>
      </c>
      <c r="C2054" s="359">
        <v>7.6</v>
      </c>
      <c r="D2054" s="357" t="s">
        <v>54069</v>
      </c>
      <c r="E2054" s="357" t="s">
        <v>54069</v>
      </c>
    </row>
    <row r="2055" spans="1:5" ht="15.6">
      <c r="A2055" s="358" t="s">
        <v>13010</v>
      </c>
      <c r="B2055" s="358" t="s">
        <v>13011</v>
      </c>
      <c r="C2055" s="359">
        <v>7.6</v>
      </c>
      <c r="D2055" s="357" t="s">
        <v>3950</v>
      </c>
      <c r="E2055" s="357" t="s">
        <v>3950</v>
      </c>
    </row>
    <row r="2056" spans="1:5" ht="15.6">
      <c r="A2056" s="358" t="s">
        <v>13010</v>
      </c>
      <c r="B2056" s="358" t="s">
        <v>13011</v>
      </c>
      <c r="C2056" s="359">
        <v>7.6</v>
      </c>
      <c r="D2056" s="357" t="s">
        <v>3950</v>
      </c>
      <c r="E2056" s="357" t="s">
        <v>3950</v>
      </c>
    </row>
    <row r="2057" spans="1:5" ht="15.6">
      <c r="A2057" s="358" t="s">
        <v>13010</v>
      </c>
      <c r="B2057" s="358" t="s">
        <v>13011</v>
      </c>
      <c r="C2057" s="359">
        <v>7.6</v>
      </c>
      <c r="D2057" s="357" t="s">
        <v>3950</v>
      </c>
      <c r="E2057" s="357" t="s">
        <v>3950</v>
      </c>
    </row>
    <row r="2058" spans="1:5" ht="15.6">
      <c r="A2058" s="358" t="s">
        <v>37527</v>
      </c>
      <c r="B2058" s="358" t="s">
        <v>37528</v>
      </c>
      <c r="C2058" s="359">
        <v>7.6</v>
      </c>
      <c r="D2058" s="357" t="s">
        <v>37526</v>
      </c>
      <c r="E2058" s="357" t="s">
        <v>37526</v>
      </c>
    </row>
    <row r="2059" spans="1:5" ht="15.6">
      <c r="A2059" s="358" t="s">
        <v>37527</v>
      </c>
      <c r="B2059" s="358" t="s">
        <v>37528</v>
      </c>
      <c r="C2059" s="359">
        <v>7.6</v>
      </c>
      <c r="D2059" s="357" t="s">
        <v>37526</v>
      </c>
      <c r="E2059" s="357" t="s">
        <v>37526</v>
      </c>
    </row>
    <row r="2060" spans="1:5" ht="15.6">
      <c r="A2060" s="358" t="s">
        <v>48627</v>
      </c>
      <c r="B2060" s="358" t="s">
        <v>48628</v>
      </c>
      <c r="C2060" s="359">
        <v>7.6</v>
      </c>
      <c r="D2060" s="357" t="s">
        <v>48626</v>
      </c>
      <c r="E2060" s="357" t="s">
        <v>48626</v>
      </c>
    </row>
    <row r="2061" spans="1:5" ht="15.6">
      <c r="A2061" s="358" t="s">
        <v>48627</v>
      </c>
      <c r="B2061" s="358" t="s">
        <v>48628</v>
      </c>
      <c r="C2061" s="359">
        <v>7.6</v>
      </c>
      <c r="D2061" s="357" t="s">
        <v>48626</v>
      </c>
      <c r="E2061" s="357" t="s">
        <v>48626</v>
      </c>
    </row>
    <row r="2062" spans="1:5" ht="15.6">
      <c r="A2062" s="358" t="s">
        <v>48399</v>
      </c>
      <c r="B2062" s="358" t="s">
        <v>48400</v>
      </c>
      <c r="C2062" s="359">
        <v>7.6</v>
      </c>
      <c r="D2062" s="357" t="s">
        <v>48398</v>
      </c>
      <c r="E2062" s="357" t="s">
        <v>48398</v>
      </c>
    </row>
    <row r="2063" spans="1:5" ht="15.6">
      <c r="A2063" s="358" t="s">
        <v>17901</v>
      </c>
      <c r="B2063" s="358" t="s">
        <v>17902</v>
      </c>
      <c r="C2063" s="359">
        <v>7.6</v>
      </c>
      <c r="D2063" s="357" t="s">
        <v>6778</v>
      </c>
      <c r="E2063" s="357" t="s">
        <v>6778</v>
      </c>
    </row>
    <row r="2064" spans="1:5" ht="15.6">
      <c r="A2064" s="358" t="s">
        <v>23521</v>
      </c>
      <c r="B2064" s="358" t="s">
        <v>23522</v>
      </c>
      <c r="C2064" s="359">
        <v>7.6</v>
      </c>
      <c r="D2064" s="357" t="s">
        <v>23520</v>
      </c>
      <c r="E2064" s="357" t="s">
        <v>23520</v>
      </c>
    </row>
    <row r="2065" spans="1:5" ht="15.6">
      <c r="A2065" s="358" t="s">
        <v>21648</v>
      </c>
      <c r="B2065" s="358" t="s">
        <v>21649</v>
      </c>
      <c r="C2065" s="359">
        <v>7.6</v>
      </c>
      <c r="D2065" s="357" t="s">
        <v>8821</v>
      </c>
      <c r="E2065" s="357" t="s">
        <v>8821</v>
      </c>
    </row>
    <row r="2066" spans="1:5" ht="15.6">
      <c r="A2066" s="358" t="s">
        <v>10262</v>
      </c>
      <c r="B2066" s="358" t="s">
        <v>54123</v>
      </c>
      <c r="C2066" s="359">
        <v>7.6</v>
      </c>
      <c r="D2066" s="357" t="s">
        <v>54122</v>
      </c>
      <c r="E2066" s="357" t="s">
        <v>54122</v>
      </c>
    </row>
    <row r="2067" spans="1:5" ht="15.6">
      <c r="A2067" s="358" t="s">
        <v>24073</v>
      </c>
      <c r="B2067" s="358" t="s">
        <v>24074</v>
      </c>
      <c r="C2067" s="359">
        <v>7.6</v>
      </c>
      <c r="D2067" s="357" t="s">
        <v>24072</v>
      </c>
      <c r="E2067" s="357" t="s">
        <v>24072</v>
      </c>
    </row>
    <row r="2068" spans="1:5" ht="15.6">
      <c r="A2068" s="358" t="s">
        <v>1586</v>
      </c>
      <c r="B2068" s="358" t="s">
        <v>20671</v>
      </c>
      <c r="C2068" s="359">
        <v>7.6</v>
      </c>
      <c r="D2068" s="357" t="s">
        <v>8169</v>
      </c>
      <c r="E2068" s="357" t="s">
        <v>8169</v>
      </c>
    </row>
    <row r="2069" spans="1:5" ht="15.6">
      <c r="A2069" s="358" t="s">
        <v>1586</v>
      </c>
      <c r="B2069" s="358" t="s">
        <v>20671</v>
      </c>
      <c r="C2069" s="359">
        <v>7.6</v>
      </c>
      <c r="D2069" s="357" t="s">
        <v>8169</v>
      </c>
      <c r="E2069" s="357" t="s">
        <v>8169</v>
      </c>
    </row>
    <row r="2070" spans="1:5" ht="15.6">
      <c r="A2070" s="358" t="s">
        <v>1586</v>
      </c>
      <c r="B2070" s="358" t="s">
        <v>20671</v>
      </c>
      <c r="C2070" s="359">
        <v>7.6</v>
      </c>
      <c r="D2070" s="357" t="s">
        <v>8169</v>
      </c>
      <c r="E2070" s="357" t="s">
        <v>8169</v>
      </c>
    </row>
    <row r="2071" spans="1:5" ht="15.6">
      <c r="A2071" s="358" t="s">
        <v>51325</v>
      </c>
      <c r="B2071" s="358" t="s">
        <v>51326</v>
      </c>
      <c r="C2071" s="359">
        <v>7.6</v>
      </c>
      <c r="D2071" s="357" t="s">
        <v>51324</v>
      </c>
      <c r="E2071" s="357" t="s">
        <v>51324</v>
      </c>
    </row>
    <row r="2072" spans="1:5" ht="15.6">
      <c r="A2072" s="358" t="s">
        <v>51325</v>
      </c>
      <c r="B2072" s="358" t="s">
        <v>51326</v>
      </c>
      <c r="C2072" s="359">
        <v>7.6</v>
      </c>
      <c r="D2072" s="357" t="s">
        <v>51324</v>
      </c>
      <c r="E2072" s="357" t="s">
        <v>51324</v>
      </c>
    </row>
    <row r="2073" spans="1:5" ht="15.6">
      <c r="A2073" s="358" t="s">
        <v>37096</v>
      </c>
      <c r="B2073" s="358" t="s">
        <v>37097</v>
      </c>
      <c r="C2073" s="359">
        <v>7.6</v>
      </c>
      <c r="D2073" s="357" t="s">
        <v>37095</v>
      </c>
      <c r="E2073" s="357" t="s">
        <v>37095</v>
      </c>
    </row>
    <row r="2074" spans="1:5" ht="15.6">
      <c r="A2074" s="358" t="s">
        <v>32793</v>
      </c>
      <c r="B2074" s="358" t="s">
        <v>32794</v>
      </c>
      <c r="C2074" s="359">
        <v>7.6</v>
      </c>
      <c r="D2074" s="357" t="s">
        <v>32792</v>
      </c>
      <c r="E2074" s="357" t="s">
        <v>32792</v>
      </c>
    </row>
    <row r="2075" spans="1:5" ht="15.6">
      <c r="A2075" s="358" t="s">
        <v>32793</v>
      </c>
      <c r="B2075" s="358" t="s">
        <v>32794</v>
      </c>
      <c r="C2075" s="359">
        <v>7.6</v>
      </c>
      <c r="D2075" s="357" t="s">
        <v>32792</v>
      </c>
      <c r="E2075" s="357" t="s">
        <v>32792</v>
      </c>
    </row>
    <row r="2076" spans="1:5" ht="15.6">
      <c r="A2076" s="358" t="s">
        <v>14197</v>
      </c>
      <c r="B2076" s="358" t="s">
        <v>14198</v>
      </c>
      <c r="C2076" s="359">
        <v>7.6</v>
      </c>
      <c r="D2076" s="357" t="s">
        <v>4481</v>
      </c>
      <c r="E2076" s="357" t="s">
        <v>4481</v>
      </c>
    </row>
    <row r="2077" spans="1:5" ht="15.6">
      <c r="A2077" s="358" t="s">
        <v>26972</v>
      </c>
      <c r="B2077" s="358" t="s">
        <v>26973</v>
      </c>
      <c r="C2077" s="359">
        <v>7.6</v>
      </c>
      <c r="D2077" s="357" t="s">
        <v>26971</v>
      </c>
      <c r="E2077" s="357" t="s">
        <v>26971</v>
      </c>
    </row>
    <row r="2078" spans="1:5" ht="15.6">
      <c r="A2078" s="358" t="s">
        <v>26972</v>
      </c>
      <c r="B2078" s="358" t="s">
        <v>26973</v>
      </c>
      <c r="C2078" s="359">
        <v>7.6</v>
      </c>
      <c r="D2078" s="357" t="s">
        <v>26971</v>
      </c>
      <c r="E2078" s="357" t="s">
        <v>26971</v>
      </c>
    </row>
    <row r="2079" spans="1:5" ht="15.6">
      <c r="A2079" s="358" t="s">
        <v>26972</v>
      </c>
      <c r="B2079" s="358" t="s">
        <v>26973</v>
      </c>
      <c r="C2079" s="359">
        <v>7.6</v>
      </c>
      <c r="D2079" s="357" t="s">
        <v>26971</v>
      </c>
      <c r="E2079" s="357" t="s">
        <v>26971</v>
      </c>
    </row>
    <row r="2080" spans="1:5" ht="15.6">
      <c r="A2080" s="358" t="s">
        <v>10286</v>
      </c>
      <c r="B2080" s="358" t="s">
        <v>10286</v>
      </c>
      <c r="C2080" s="359">
        <v>7.6</v>
      </c>
      <c r="D2080" s="357" t="s">
        <v>2208</v>
      </c>
      <c r="E2080" s="357" t="s">
        <v>2208</v>
      </c>
    </row>
    <row r="2081" spans="1:5" ht="15.6">
      <c r="A2081" s="358" t="s">
        <v>10286</v>
      </c>
      <c r="B2081" s="358" t="s">
        <v>10286</v>
      </c>
      <c r="C2081" s="359">
        <v>7.6</v>
      </c>
      <c r="D2081" s="357" t="s">
        <v>2208</v>
      </c>
      <c r="E2081" s="357" t="s">
        <v>2208</v>
      </c>
    </row>
    <row r="2082" spans="1:5" ht="15.6">
      <c r="A2082" s="358" t="s">
        <v>10286</v>
      </c>
      <c r="B2082" s="358" t="s">
        <v>10286</v>
      </c>
      <c r="C2082" s="359">
        <v>7.6</v>
      </c>
      <c r="D2082" s="357" t="s">
        <v>2208</v>
      </c>
      <c r="E2082" s="357" t="s">
        <v>2208</v>
      </c>
    </row>
    <row r="2083" spans="1:5" ht="15.6">
      <c r="A2083" s="358" t="s">
        <v>20377</v>
      </c>
      <c r="B2083" s="358" t="s">
        <v>20377</v>
      </c>
      <c r="C2083" s="359">
        <v>7.6</v>
      </c>
      <c r="D2083" s="357" t="s">
        <v>7723</v>
      </c>
      <c r="E2083" s="357" t="s">
        <v>7723</v>
      </c>
    </row>
    <row r="2084" spans="1:5" ht="15.6">
      <c r="A2084" s="358" t="s">
        <v>20377</v>
      </c>
      <c r="B2084" s="358" t="s">
        <v>20377</v>
      </c>
      <c r="C2084" s="359">
        <v>7.6</v>
      </c>
      <c r="D2084" s="357" t="s">
        <v>7723</v>
      </c>
      <c r="E2084" s="357" t="s">
        <v>7723</v>
      </c>
    </row>
    <row r="2085" spans="1:5" ht="15.6">
      <c r="A2085" s="358" t="s">
        <v>28213</v>
      </c>
      <c r="B2085" s="358" t="s">
        <v>28213</v>
      </c>
      <c r="C2085" s="359">
        <v>7.6</v>
      </c>
      <c r="D2085" s="357" t="s">
        <v>28212</v>
      </c>
      <c r="E2085" s="357" t="s">
        <v>28212</v>
      </c>
    </row>
    <row r="2086" spans="1:5" ht="15.6">
      <c r="A2086" s="358" t="s">
        <v>28213</v>
      </c>
      <c r="B2086" s="358" t="s">
        <v>28213</v>
      </c>
      <c r="C2086" s="359">
        <v>7.6</v>
      </c>
      <c r="D2086" s="357" t="s">
        <v>28212</v>
      </c>
      <c r="E2086" s="357" t="s">
        <v>28212</v>
      </c>
    </row>
    <row r="2087" spans="1:5" ht="15.6">
      <c r="A2087" s="358" t="s">
        <v>23343</v>
      </c>
      <c r="B2087" s="358" t="s">
        <v>23344</v>
      </c>
      <c r="C2087" s="359">
        <v>7.6</v>
      </c>
      <c r="D2087" s="357" t="s">
        <v>9714</v>
      </c>
      <c r="E2087" s="357" t="s">
        <v>9714</v>
      </c>
    </row>
    <row r="2088" spans="1:5" ht="15.6">
      <c r="A2088" s="358" t="s">
        <v>1634</v>
      </c>
      <c r="B2088" s="358" t="s">
        <v>21167</v>
      </c>
      <c r="C2088" s="359">
        <v>7.6</v>
      </c>
      <c r="D2088" s="357" t="s">
        <v>8311</v>
      </c>
      <c r="E2088" s="357" t="s">
        <v>8311</v>
      </c>
    </row>
    <row r="2089" spans="1:5" ht="15.6">
      <c r="A2089" s="358" t="s">
        <v>10262</v>
      </c>
      <c r="B2089" s="358" t="s">
        <v>28187</v>
      </c>
      <c r="C2089" s="359">
        <v>7.6</v>
      </c>
      <c r="D2089" s="357" t="s">
        <v>28186</v>
      </c>
      <c r="E2089" s="357" t="s">
        <v>28186</v>
      </c>
    </row>
    <row r="2090" spans="1:5" ht="15.6">
      <c r="A2090" s="358" t="s">
        <v>12640</v>
      </c>
      <c r="B2090" s="358" t="s">
        <v>12641</v>
      </c>
      <c r="C2090" s="359">
        <v>7.6</v>
      </c>
      <c r="D2090" s="357" t="s">
        <v>3581</v>
      </c>
      <c r="E2090" s="357" t="s">
        <v>3581</v>
      </c>
    </row>
    <row r="2091" spans="1:5" ht="15.6">
      <c r="A2091" s="358" t="s">
        <v>45077</v>
      </c>
      <c r="B2091" s="358" t="s">
        <v>45077</v>
      </c>
      <c r="C2091" s="359">
        <v>7.6</v>
      </c>
      <c r="D2091" s="357" t="s">
        <v>45076</v>
      </c>
      <c r="E2091" s="357" t="s">
        <v>45076</v>
      </c>
    </row>
    <row r="2092" spans="1:5" ht="15.6">
      <c r="A2092" s="358" t="s">
        <v>565</v>
      </c>
      <c r="B2092" s="358" t="s">
        <v>13205</v>
      </c>
      <c r="C2092" s="359">
        <v>7.6</v>
      </c>
      <c r="D2092" s="357" t="s">
        <v>4114</v>
      </c>
      <c r="E2092" s="357" t="s">
        <v>4114</v>
      </c>
    </row>
    <row r="2093" spans="1:5" ht="15.6">
      <c r="A2093" s="358" t="s">
        <v>29246</v>
      </c>
      <c r="B2093" s="358" t="s">
        <v>29247</v>
      </c>
      <c r="C2093" s="359">
        <v>7.5</v>
      </c>
      <c r="D2093" s="357" t="s">
        <v>29245</v>
      </c>
      <c r="E2093" s="357" t="s">
        <v>29245</v>
      </c>
    </row>
    <row r="2094" spans="1:5" ht="15.6">
      <c r="A2094" s="358" t="s">
        <v>19318</v>
      </c>
      <c r="B2094" s="358" t="s">
        <v>19319</v>
      </c>
      <c r="C2094" s="359">
        <v>7.5</v>
      </c>
      <c r="D2094" s="357" t="s">
        <v>10107</v>
      </c>
      <c r="E2094" s="357" t="s">
        <v>10107</v>
      </c>
    </row>
    <row r="2095" spans="1:5" ht="15.6">
      <c r="A2095" s="358" t="s">
        <v>47546</v>
      </c>
      <c r="B2095" s="358" t="s">
        <v>47547</v>
      </c>
      <c r="C2095" s="359">
        <v>7.5</v>
      </c>
      <c r="D2095" s="357" t="s">
        <v>47545</v>
      </c>
      <c r="E2095" s="357" t="s">
        <v>47545</v>
      </c>
    </row>
    <row r="2096" spans="1:5" ht="15.6">
      <c r="A2096" s="358" t="s">
        <v>201</v>
      </c>
      <c r="B2096" s="358" t="s">
        <v>10845</v>
      </c>
      <c r="C2096" s="359">
        <v>7.5</v>
      </c>
      <c r="D2096" s="357" t="s">
        <v>2683</v>
      </c>
      <c r="E2096" s="357" t="s">
        <v>2683</v>
      </c>
    </row>
    <row r="2097" spans="1:5" ht="15.6">
      <c r="A2097" s="358" t="s">
        <v>201</v>
      </c>
      <c r="B2097" s="358" t="s">
        <v>10845</v>
      </c>
      <c r="C2097" s="359">
        <v>7.5</v>
      </c>
      <c r="D2097" s="357" t="s">
        <v>2683</v>
      </c>
      <c r="E2097" s="357" t="s">
        <v>2683</v>
      </c>
    </row>
    <row r="2098" spans="1:5" ht="15.6">
      <c r="A2098" s="358" t="s">
        <v>54057</v>
      </c>
      <c r="B2098" s="358" t="s">
        <v>54058</v>
      </c>
      <c r="C2098" s="359">
        <v>7.5</v>
      </c>
      <c r="D2098" s="357" t="s">
        <v>54056</v>
      </c>
      <c r="E2098" s="357" t="s">
        <v>54056</v>
      </c>
    </row>
    <row r="2099" spans="1:5" ht="15.6">
      <c r="A2099" s="358" t="s">
        <v>1278</v>
      </c>
      <c r="B2099" s="358" t="s">
        <v>18264</v>
      </c>
      <c r="C2099" s="359">
        <v>7.5</v>
      </c>
      <c r="D2099" s="357" t="s">
        <v>7150</v>
      </c>
      <c r="E2099" s="357" t="s">
        <v>7150</v>
      </c>
    </row>
    <row r="2100" spans="1:5" ht="15.6">
      <c r="A2100" s="358" t="s">
        <v>1278</v>
      </c>
      <c r="B2100" s="358" t="s">
        <v>18264</v>
      </c>
      <c r="C2100" s="359">
        <v>7.5</v>
      </c>
      <c r="D2100" s="357" t="s">
        <v>7150</v>
      </c>
      <c r="E2100" s="357" t="s">
        <v>7150</v>
      </c>
    </row>
    <row r="2101" spans="1:5" ht="15.6">
      <c r="A2101" s="358" t="s">
        <v>1278</v>
      </c>
      <c r="B2101" s="358" t="s">
        <v>18264</v>
      </c>
      <c r="C2101" s="359">
        <v>7.5</v>
      </c>
      <c r="D2101" s="357" t="s">
        <v>7150</v>
      </c>
      <c r="E2101" s="357" t="s">
        <v>7150</v>
      </c>
    </row>
    <row r="2102" spans="1:5" ht="15.6">
      <c r="A2102" s="358" t="s">
        <v>351</v>
      </c>
      <c r="B2102" s="358" t="s">
        <v>12140</v>
      </c>
      <c r="C2102" s="359">
        <v>7.5</v>
      </c>
      <c r="D2102" s="357" t="s">
        <v>3355</v>
      </c>
      <c r="E2102" s="357" t="s">
        <v>3355</v>
      </c>
    </row>
    <row r="2103" spans="1:5" ht="15.6">
      <c r="A2103" s="358" t="s">
        <v>351</v>
      </c>
      <c r="B2103" s="358" t="s">
        <v>12140</v>
      </c>
      <c r="C2103" s="359">
        <v>7.5</v>
      </c>
      <c r="D2103" s="357" t="s">
        <v>3355</v>
      </c>
      <c r="E2103" s="357" t="s">
        <v>3355</v>
      </c>
    </row>
    <row r="2104" spans="1:5" ht="15.6">
      <c r="A2104" s="358" t="s">
        <v>351</v>
      </c>
      <c r="B2104" s="358" t="s">
        <v>12140</v>
      </c>
      <c r="C2104" s="359">
        <v>7.5</v>
      </c>
      <c r="D2104" s="357" t="s">
        <v>3355</v>
      </c>
      <c r="E2104" s="357" t="s">
        <v>3355</v>
      </c>
    </row>
    <row r="2105" spans="1:5" ht="15.6">
      <c r="A2105" s="358" t="s">
        <v>23485</v>
      </c>
      <c r="B2105" s="358" t="s">
        <v>23485</v>
      </c>
      <c r="C2105" s="359">
        <v>7.5</v>
      </c>
      <c r="D2105" s="357" t="s">
        <v>9670</v>
      </c>
      <c r="E2105" s="357" t="s">
        <v>9670</v>
      </c>
    </row>
    <row r="2106" spans="1:5" ht="15.6">
      <c r="A2106" s="358" t="s">
        <v>13118</v>
      </c>
      <c r="B2106" s="358" t="s">
        <v>13119</v>
      </c>
      <c r="C2106" s="359">
        <v>7.5</v>
      </c>
      <c r="D2106" s="357" t="s">
        <v>4024</v>
      </c>
      <c r="E2106" s="357" t="s">
        <v>4024</v>
      </c>
    </row>
    <row r="2107" spans="1:5" ht="15.6">
      <c r="A2107" s="358" t="s">
        <v>19623</v>
      </c>
      <c r="B2107" s="358" t="s">
        <v>19624</v>
      </c>
      <c r="C2107" s="359">
        <v>7.5</v>
      </c>
      <c r="D2107" s="357" t="s">
        <v>6187</v>
      </c>
      <c r="E2107" s="357" t="s">
        <v>6187</v>
      </c>
    </row>
    <row r="2108" spans="1:5" ht="15.6">
      <c r="A2108" s="358" t="s">
        <v>19623</v>
      </c>
      <c r="B2108" s="358" t="s">
        <v>19624</v>
      </c>
      <c r="C2108" s="359">
        <v>7.5</v>
      </c>
      <c r="D2108" s="357" t="s">
        <v>6187</v>
      </c>
      <c r="E2108" s="357" t="s">
        <v>6187</v>
      </c>
    </row>
    <row r="2109" spans="1:5" ht="15.6">
      <c r="A2109" s="358" t="s">
        <v>10262</v>
      </c>
      <c r="B2109" s="358" t="s">
        <v>60872</v>
      </c>
      <c r="C2109" s="359">
        <v>7.5</v>
      </c>
      <c r="D2109" s="357" t="s">
        <v>60871</v>
      </c>
      <c r="E2109" s="357" t="s">
        <v>60871</v>
      </c>
    </row>
    <row r="2110" spans="1:5" ht="15.6">
      <c r="A2110" s="358" t="s">
        <v>10262</v>
      </c>
      <c r="B2110" s="358" t="s">
        <v>60872</v>
      </c>
      <c r="C2110" s="359">
        <v>7.5</v>
      </c>
      <c r="D2110" s="357" t="s">
        <v>60871</v>
      </c>
      <c r="E2110" s="357" t="s">
        <v>60871</v>
      </c>
    </row>
    <row r="2111" spans="1:5" ht="15.6">
      <c r="A2111" s="358" t="s">
        <v>12191</v>
      </c>
      <c r="B2111" s="358" t="s">
        <v>12192</v>
      </c>
      <c r="C2111" s="359">
        <v>7.5</v>
      </c>
      <c r="D2111" s="357" t="s">
        <v>3408</v>
      </c>
      <c r="E2111" s="357" t="s">
        <v>3408</v>
      </c>
    </row>
    <row r="2112" spans="1:5" ht="15.6">
      <c r="A2112" s="358" t="s">
        <v>15462</v>
      </c>
      <c r="B2112" s="358" t="s">
        <v>15462</v>
      </c>
      <c r="C2112" s="359">
        <v>7.5</v>
      </c>
      <c r="D2112" s="357" t="s">
        <v>5130</v>
      </c>
      <c r="E2112" s="357" t="s">
        <v>5130</v>
      </c>
    </row>
    <row r="2113" spans="1:5" ht="15.6">
      <c r="A2113" s="358" t="s">
        <v>26439</v>
      </c>
      <c r="B2113" s="358" t="s">
        <v>26439</v>
      </c>
      <c r="C2113" s="359">
        <v>7.5</v>
      </c>
      <c r="D2113" s="357" t="s">
        <v>26438</v>
      </c>
      <c r="E2113" s="357" t="s">
        <v>26438</v>
      </c>
    </row>
    <row r="2114" spans="1:5" ht="15.6">
      <c r="A2114" s="358" t="s">
        <v>19071</v>
      </c>
      <c r="B2114" s="358" t="s">
        <v>19072</v>
      </c>
      <c r="C2114" s="359">
        <v>7.5</v>
      </c>
      <c r="D2114" s="357" t="s">
        <v>6650</v>
      </c>
      <c r="E2114" s="357" t="s">
        <v>6650</v>
      </c>
    </row>
    <row r="2115" spans="1:5" ht="15.6">
      <c r="A2115" s="358" t="s">
        <v>19071</v>
      </c>
      <c r="B2115" s="358" t="s">
        <v>19072</v>
      </c>
      <c r="C2115" s="359">
        <v>7.5</v>
      </c>
      <c r="D2115" s="357" t="s">
        <v>6650</v>
      </c>
      <c r="E2115" s="357" t="s">
        <v>6650</v>
      </c>
    </row>
    <row r="2116" spans="1:5" ht="15.6">
      <c r="A2116" s="358" t="s">
        <v>23592</v>
      </c>
      <c r="B2116" s="358" t="s">
        <v>23592</v>
      </c>
      <c r="C2116" s="359">
        <v>7.5</v>
      </c>
      <c r="D2116" s="357" t="s">
        <v>9767</v>
      </c>
      <c r="E2116" s="357" t="s">
        <v>9767</v>
      </c>
    </row>
    <row r="2117" spans="1:5" ht="15.6">
      <c r="A2117" s="358" t="s">
        <v>23592</v>
      </c>
      <c r="B2117" s="358" t="s">
        <v>23592</v>
      </c>
      <c r="C2117" s="359">
        <v>7.5</v>
      </c>
      <c r="D2117" s="357" t="s">
        <v>9767</v>
      </c>
      <c r="E2117" s="357" t="s">
        <v>9767</v>
      </c>
    </row>
    <row r="2118" spans="1:5" ht="15.6">
      <c r="A2118" s="358" t="s">
        <v>15977</v>
      </c>
      <c r="B2118" s="358" t="s">
        <v>15978</v>
      </c>
      <c r="C2118" s="359">
        <v>7.5</v>
      </c>
      <c r="D2118" s="357" t="s">
        <v>5456</v>
      </c>
      <c r="E2118" s="357" t="s">
        <v>5456</v>
      </c>
    </row>
    <row r="2119" spans="1:5" ht="15.6">
      <c r="A2119" s="358" t="s">
        <v>15977</v>
      </c>
      <c r="B2119" s="358" t="s">
        <v>15978</v>
      </c>
      <c r="C2119" s="359">
        <v>7.5</v>
      </c>
      <c r="D2119" s="357" t="s">
        <v>5456</v>
      </c>
      <c r="E2119" s="357" t="s">
        <v>5456</v>
      </c>
    </row>
    <row r="2120" spans="1:5" ht="15.6">
      <c r="A2120" s="358" t="s">
        <v>15977</v>
      </c>
      <c r="B2120" s="358" t="s">
        <v>15978</v>
      </c>
      <c r="C2120" s="359">
        <v>7.5</v>
      </c>
      <c r="D2120" s="357" t="s">
        <v>5456</v>
      </c>
      <c r="E2120" s="357" t="s">
        <v>5456</v>
      </c>
    </row>
    <row r="2121" spans="1:5" ht="15.6">
      <c r="A2121" s="358" t="s">
        <v>10262</v>
      </c>
      <c r="B2121" s="358" t="s">
        <v>60874</v>
      </c>
      <c r="C2121" s="359">
        <v>7.5</v>
      </c>
      <c r="D2121" s="357" t="s">
        <v>60873</v>
      </c>
      <c r="E2121" s="357" t="s">
        <v>60873</v>
      </c>
    </row>
    <row r="2122" spans="1:5" ht="15.6">
      <c r="A2122" s="358" t="s">
        <v>12199</v>
      </c>
      <c r="B2122" s="358" t="s">
        <v>12200</v>
      </c>
      <c r="C2122" s="359">
        <v>7.5</v>
      </c>
      <c r="D2122" s="357" t="s">
        <v>3413</v>
      </c>
      <c r="E2122" s="357" t="s">
        <v>3413</v>
      </c>
    </row>
    <row r="2123" spans="1:5" ht="15.6">
      <c r="A2123" s="358" t="s">
        <v>20364</v>
      </c>
      <c r="B2123" s="358" t="s">
        <v>20364</v>
      </c>
      <c r="C2123" s="359">
        <v>7.5</v>
      </c>
      <c r="D2123" s="357" t="s">
        <v>7708</v>
      </c>
      <c r="E2123" s="357" t="s">
        <v>7708</v>
      </c>
    </row>
    <row r="2124" spans="1:5" ht="15.6">
      <c r="A2124" s="358" t="s">
        <v>20364</v>
      </c>
      <c r="B2124" s="358" t="s">
        <v>20364</v>
      </c>
      <c r="C2124" s="359">
        <v>7.5</v>
      </c>
      <c r="D2124" s="357" t="s">
        <v>7708</v>
      </c>
      <c r="E2124" s="357" t="s">
        <v>7708</v>
      </c>
    </row>
    <row r="2125" spans="1:5" ht="15.6">
      <c r="A2125" s="358" t="s">
        <v>13474</v>
      </c>
      <c r="B2125" s="358" t="s">
        <v>13475</v>
      </c>
      <c r="C2125" s="359">
        <v>7.5</v>
      </c>
      <c r="D2125" s="357" t="s">
        <v>3670</v>
      </c>
      <c r="E2125" s="357" t="s">
        <v>3670</v>
      </c>
    </row>
    <row r="2126" spans="1:5" ht="15.6">
      <c r="A2126" s="358" t="s">
        <v>13474</v>
      </c>
      <c r="B2126" s="358" t="s">
        <v>13475</v>
      </c>
      <c r="C2126" s="359">
        <v>7.5</v>
      </c>
      <c r="D2126" s="357" t="s">
        <v>3670</v>
      </c>
      <c r="E2126" s="357" t="s">
        <v>3670</v>
      </c>
    </row>
    <row r="2127" spans="1:5" ht="15.6">
      <c r="A2127" s="358" t="s">
        <v>32615</v>
      </c>
      <c r="B2127" s="358" t="s">
        <v>32616</v>
      </c>
      <c r="C2127" s="359">
        <v>7.5</v>
      </c>
      <c r="D2127" s="357" t="s">
        <v>32614</v>
      </c>
      <c r="E2127" s="357" t="s">
        <v>32614</v>
      </c>
    </row>
    <row r="2128" spans="1:5" ht="15.6">
      <c r="A2128" s="358" t="s">
        <v>32615</v>
      </c>
      <c r="B2128" s="358" t="s">
        <v>32616</v>
      </c>
      <c r="C2128" s="359">
        <v>7.5</v>
      </c>
      <c r="D2128" s="357" t="s">
        <v>32614</v>
      </c>
      <c r="E2128" s="357" t="s">
        <v>32614</v>
      </c>
    </row>
    <row r="2129" spans="1:5" ht="15.6">
      <c r="A2129" s="358" t="s">
        <v>230</v>
      </c>
      <c r="B2129" s="358" t="s">
        <v>10994</v>
      </c>
      <c r="C2129" s="359">
        <v>7.5</v>
      </c>
      <c r="D2129" s="357" t="s">
        <v>2835</v>
      </c>
      <c r="E2129" s="357" t="s">
        <v>2835</v>
      </c>
    </row>
    <row r="2130" spans="1:5" ht="15.6">
      <c r="A2130" s="358" t="s">
        <v>230</v>
      </c>
      <c r="B2130" s="358" t="s">
        <v>10994</v>
      </c>
      <c r="C2130" s="359">
        <v>7.5</v>
      </c>
      <c r="D2130" s="357" t="s">
        <v>2835</v>
      </c>
      <c r="E2130" s="357" t="s">
        <v>2835</v>
      </c>
    </row>
    <row r="2131" spans="1:5" ht="15.6">
      <c r="A2131" s="358" t="s">
        <v>230</v>
      </c>
      <c r="B2131" s="358" t="s">
        <v>10994</v>
      </c>
      <c r="C2131" s="359">
        <v>7.5</v>
      </c>
      <c r="D2131" s="357" t="s">
        <v>2835</v>
      </c>
      <c r="E2131" s="357" t="s">
        <v>2835</v>
      </c>
    </row>
    <row r="2132" spans="1:5" ht="15.6">
      <c r="A2132" s="358" t="s">
        <v>230</v>
      </c>
      <c r="B2132" s="358" t="s">
        <v>10994</v>
      </c>
      <c r="C2132" s="359">
        <v>7.5</v>
      </c>
      <c r="D2132" s="357" t="s">
        <v>2835</v>
      </c>
      <c r="E2132" s="357" t="s">
        <v>2835</v>
      </c>
    </row>
    <row r="2133" spans="1:5" ht="15.6">
      <c r="A2133" s="358" t="s">
        <v>13837</v>
      </c>
      <c r="B2133" s="358" t="s">
        <v>13838</v>
      </c>
      <c r="C2133" s="359">
        <v>7.5</v>
      </c>
      <c r="D2133" s="357" t="s">
        <v>4200</v>
      </c>
      <c r="E2133" s="357" t="s">
        <v>4200</v>
      </c>
    </row>
    <row r="2134" spans="1:5" ht="15.6">
      <c r="A2134" s="358" t="s">
        <v>13837</v>
      </c>
      <c r="B2134" s="358" t="s">
        <v>13838</v>
      </c>
      <c r="C2134" s="359">
        <v>7.5</v>
      </c>
      <c r="D2134" s="357" t="s">
        <v>4200</v>
      </c>
      <c r="E2134" s="357" t="s">
        <v>4200</v>
      </c>
    </row>
    <row r="2135" spans="1:5" ht="15.6">
      <c r="A2135" s="358" t="s">
        <v>13837</v>
      </c>
      <c r="B2135" s="358" t="s">
        <v>13838</v>
      </c>
      <c r="C2135" s="359">
        <v>7.5</v>
      </c>
      <c r="D2135" s="357" t="s">
        <v>4200</v>
      </c>
      <c r="E2135" s="357" t="s">
        <v>4200</v>
      </c>
    </row>
    <row r="2136" spans="1:5" ht="15.6">
      <c r="A2136" s="358" t="s">
        <v>33187</v>
      </c>
      <c r="B2136" s="358" t="s">
        <v>33188</v>
      </c>
      <c r="C2136" s="359">
        <v>7.5</v>
      </c>
      <c r="D2136" s="357" t="s">
        <v>33186</v>
      </c>
      <c r="E2136" s="357" t="s">
        <v>33186</v>
      </c>
    </row>
    <row r="2137" spans="1:5" ht="15.6">
      <c r="A2137" s="358" t="s">
        <v>13392</v>
      </c>
      <c r="B2137" s="358" t="s">
        <v>13393</v>
      </c>
      <c r="C2137" s="359">
        <v>7.5</v>
      </c>
      <c r="D2137" s="357" t="s">
        <v>3589</v>
      </c>
      <c r="E2137" s="357" t="s">
        <v>3589</v>
      </c>
    </row>
    <row r="2138" spans="1:5" ht="15.6">
      <c r="A2138" s="358" t="s">
        <v>13392</v>
      </c>
      <c r="B2138" s="358" t="s">
        <v>13393</v>
      </c>
      <c r="C2138" s="359">
        <v>7.5</v>
      </c>
      <c r="D2138" s="357" t="s">
        <v>3589</v>
      </c>
      <c r="E2138" s="357" t="s">
        <v>3589</v>
      </c>
    </row>
    <row r="2139" spans="1:5" ht="15.6">
      <c r="A2139" s="358" t="s">
        <v>27263</v>
      </c>
      <c r="B2139" s="358" t="s">
        <v>27263</v>
      </c>
      <c r="C2139" s="359">
        <v>7.5</v>
      </c>
      <c r="D2139" s="357" t="s">
        <v>27262</v>
      </c>
      <c r="E2139" s="357" t="s">
        <v>27262</v>
      </c>
    </row>
    <row r="2140" spans="1:5" ht="15.6">
      <c r="A2140" s="358" t="s">
        <v>19165</v>
      </c>
      <c r="B2140" s="358" t="s">
        <v>19165</v>
      </c>
      <c r="C2140" s="359">
        <v>7.5</v>
      </c>
      <c r="D2140" s="357" t="s">
        <v>6775</v>
      </c>
      <c r="E2140" s="357" t="s">
        <v>6775</v>
      </c>
    </row>
    <row r="2141" spans="1:5" ht="15.6">
      <c r="A2141" s="358" t="s">
        <v>11599</v>
      </c>
      <c r="B2141" s="358" t="s">
        <v>11600</v>
      </c>
      <c r="C2141" s="359">
        <v>7.5</v>
      </c>
      <c r="D2141" s="357" t="s">
        <v>2748</v>
      </c>
      <c r="E2141" s="357" t="s">
        <v>2748</v>
      </c>
    </row>
    <row r="2142" spans="1:5" ht="15.6">
      <c r="A2142" s="358" t="s">
        <v>11599</v>
      </c>
      <c r="B2142" s="358" t="s">
        <v>11600</v>
      </c>
      <c r="C2142" s="359">
        <v>7.5</v>
      </c>
      <c r="D2142" s="357" t="s">
        <v>2748</v>
      </c>
      <c r="E2142" s="357" t="s">
        <v>2748</v>
      </c>
    </row>
    <row r="2143" spans="1:5" ht="15.6">
      <c r="A2143" s="358" t="s">
        <v>11599</v>
      </c>
      <c r="B2143" s="358" t="s">
        <v>11600</v>
      </c>
      <c r="C2143" s="359">
        <v>7.5</v>
      </c>
      <c r="D2143" s="357" t="s">
        <v>2748</v>
      </c>
      <c r="E2143" s="357" t="s">
        <v>2748</v>
      </c>
    </row>
    <row r="2144" spans="1:5" ht="15.6">
      <c r="A2144" s="358" t="s">
        <v>10262</v>
      </c>
      <c r="B2144" s="358" t="s">
        <v>60876</v>
      </c>
      <c r="C2144" s="359">
        <v>7.5</v>
      </c>
      <c r="D2144" s="357" t="s">
        <v>60875</v>
      </c>
      <c r="E2144" s="357" t="s">
        <v>60875</v>
      </c>
    </row>
    <row r="2145" spans="1:5" ht="15.6">
      <c r="A2145" s="358" t="s">
        <v>10262</v>
      </c>
      <c r="B2145" s="358" t="s">
        <v>60876</v>
      </c>
      <c r="C2145" s="359">
        <v>7.5</v>
      </c>
      <c r="D2145" s="357" t="s">
        <v>60875</v>
      </c>
      <c r="E2145" s="357" t="s">
        <v>60875</v>
      </c>
    </row>
    <row r="2146" spans="1:5" ht="15.6">
      <c r="A2146" s="358" t="s">
        <v>10262</v>
      </c>
      <c r="B2146" s="358" t="s">
        <v>23934</v>
      </c>
      <c r="C2146" s="359">
        <v>7.5</v>
      </c>
      <c r="D2146" s="357" t="s">
        <v>8238</v>
      </c>
      <c r="E2146" s="357" t="s">
        <v>8238</v>
      </c>
    </row>
    <row r="2147" spans="1:5" ht="15.6">
      <c r="A2147" s="358" t="s">
        <v>13800</v>
      </c>
      <c r="B2147" s="358" t="s">
        <v>13801</v>
      </c>
      <c r="C2147" s="359">
        <v>7.5</v>
      </c>
      <c r="D2147" s="357" t="s">
        <v>4163</v>
      </c>
      <c r="E2147" s="357" t="s">
        <v>4163</v>
      </c>
    </row>
    <row r="2148" spans="1:5" ht="15.6">
      <c r="A2148" s="358" t="s">
        <v>18985</v>
      </c>
      <c r="B2148" s="358" t="s">
        <v>18986</v>
      </c>
      <c r="C2148" s="359">
        <v>7.5</v>
      </c>
      <c r="D2148" s="357" t="s">
        <v>6508</v>
      </c>
      <c r="E2148" s="357" t="s">
        <v>6508</v>
      </c>
    </row>
    <row r="2149" spans="1:5" ht="15.6">
      <c r="A2149" s="358" t="s">
        <v>18985</v>
      </c>
      <c r="B2149" s="358" t="s">
        <v>18986</v>
      </c>
      <c r="C2149" s="359">
        <v>7.5</v>
      </c>
      <c r="D2149" s="357" t="s">
        <v>6508</v>
      </c>
      <c r="E2149" s="357" t="s">
        <v>6508</v>
      </c>
    </row>
    <row r="2150" spans="1:5" ht="15.6">
      <c r="A2150" s="358" t="s">
        <v>545</v>
      </c>
      <c r="B2150" s="358" t="s">
        <v>13135</v>
      </c>
      <c r="C2150" s="359">
        <v>7.5</v>
      </c>
      <c r="D2150" s="357" t="s">
        <v>4037</v>
      </c>
      <c r="E2150" s="357" t="s">
        <v>4037</v>
      </c>
    </row>
    <row r="2151" spans="1:5" ht="15.6">
      <c r="A2151" s="358" t="s">
        <v>20815</v>
      </c>
      <c r="B2151" s="358" t="s">
        <v>20816</v>
      </c>
      <c r="C2151" s="359">
        <v>7.5</v>
      </c>
      <c r="D2151" s="357" t="s">
        <v>8305</v>
      </c>
      <c r="E2151" s="357" t="s">
        <v>8305</v>
      </c>
    </row>
    <row r="2152" spans="1:5" ht="15.6">
      <c r="A2152" s="358" t="s">
        <v>60878</v>
      </c>
      <c r="B2152" s="358" t="s">
        <v>60878</v>
      </c>
      <c r="C2152" s="359">
        <v>7.5</v>
      </c>
      <c r="D2152" s="357" t="s">
        <v>60877</v>
      </c>
      <c r="E2152" s="357" t="s">
        <v>60877</v>
      </c>
    </row>
    <row r="2153" spans="1:5" ht="15.6">
      <c r="A2153" s="358" t="s">
        <v>60878</v>
      </c>
      <c r="B2153" s="358" t="s">
        <v>60878</v>
      </c>
      <c r="C2153" s="359">
        <v>7.5</v>
      </c>
      <c r="D2153" s="357" t="s">
        <v>60877</v>
      </c>
      <c r="E2153" s="357" t="s">
        <v>60877</v>
      </c>
    </row>
    <row r="2154" spans="1:5" ht="15.6">
      <c r="A2154" s="358" t="s">
        <v>10262</v>
      </c>
      <c r="B2154" s="358" t="s">
        <v>24160</v>
      </c>
      <c r="C2154" s="359">
        <v>7.5</v>
      </c>
      <c r="D2154" s="357" t="s">
        <v>24159</v>
      </c>
      <c r="E2154" s="357" t="s">
        <v>24159</v>
      </c>
    </row>
    <row r="2155" spans="1:5" ht="15.6">
      <c r="A2155" s="358" t="s">
        <v>10866</v>
      </c>
      <c r="B2155" s="358" t="s">
        <v>10867</v>
      </c>
      <c r="C2155" s="359">
        <v>7.4</v>
      </c>
      <c r="D2155" s="357" t="s">
        <v>2703</v>
      </c>
      <c r="E2155" s="357" t="s">
        <v>2703</v>
      </c>
    </row>
    <row r="2156" spans="1:5" ht="15.6">
      <c r="A2156" s="358" t="s">
        <v>39165</v>
      </c>
      <c r="B2156" s="358" t="s">
        <v>39165</v>
      </c>
      <c r="C2156" s="359">
        <v>7.4</v>
      </c>
      <c r="D2156" s="357" t="s">
        <v>39164</v>
      </c>
      <c r="E2156" s="357" t="s">
        <v>39164</v>
      </c>
    </row>
    <row r="2157" spans="1:5" ht="15.6">
      <c r="A2157" s="358" t="s">
        <v>39165</v>
      </c>
      <c r="B2157" s="358" t="s">
        <v>39165</v>
      </c>
      <c r="C2157" s="359">
        <v>7.4</v>
      </c>
      <c r="D2157" s="357" t="s">
        <v>39164</v>
      </c>
      <c r="E2157" s="357" t="s">
        <v>39164</v>
      </c>
    </row>
    <row r="2158" spans="1:5" ht="15.6">
      <c r="A2158" s="358" t="s">
        <v>41794</v>
      </c>
      <c r="B2158" s="358" t="s">
        <v>41795</v>
      </c>
      <c r="C2158" s="359">
        <v>7.4</v>
      </c>
      <c r="D2158" s="357" t="s">
        <v>41793</v>
      </c>
      <c r="E2158" s="357" t="s">
        <v>41793</v>
      </c>
    </row>
    <row r="2159" spans="1:5" ht="15.6">
      <c r="A2159" s="358" t="s">
        <v>41794</v>
      </c>
      <c r="B2159" s="358" t="s">
        <v>41795</v>
      </c>
      <c r="C2159" s="359">
        <v>7.4</v>
      </c>
      <c r="D2159" s="357" t="s">
        <v>41793</v>
      </c>
      <c r="E2159" s="357" t="s">
        <v>41793</v>
      </c>
    </row>
    <row r="2160" spans="1:5" ht="15.6">
      <c r="A2160" s="358" t="s">
        <v>10715</v>
      </c>
      <c r="B2160" s="358" t="s">
        <v>10716</v>
      </c>
      <c r="C2160" s="359">
        <v>7.4</v>
      </c>
      <c r="D2160" s="357" t="s">
        <v>2577</v>
      </c>
      <c r="E2160" s="357" t="s">
        <v>2577</v>
      </c>
    </row>
    <row r="2161" spans="1:5" ht="15.6">
      <c r="A2161" s="358" t="s">
        <v>25858</v>
      </c>
      <c r="B2161" s="358" t="s">
        <v>25859</v>
      </c>
      <c r="C2161" s="359">
        <v>7.4</v>
      </c>
      <c r="D2161" s="357" t="s">
        <v>25857</v>
      </c>
      <c r="E2161" s="357" t="s">
        <v>25857</v>
      </c>
    </row>
    <row r="2162" spans="1:5" ht="15.6">
      <c r="A2162" s="358" t="s">
        <v>24038</v>
      </c>
      <c r="B2162" s="358" t="s">
        <v>24039</v>
      </c>
      <c r="C2162" s="359">
        <v>7.4</v>
      </c>
      <c r="D2162" s="357" t="s">
        <v>24037</v>
      </c>
      <c r="E2162" s="357" t="s">
        <v>24037</v>
      </c>
    </row>
    <row r="2163" spans="1:5" ht="15.6">
      <c r="A2163" s="358" t="s">
        <v>24038</v>
      </c>
      <c r="B2163" s="358" t="s">
        <v>24039</v>
      </c>
      <c r="C2163" s="359">
        <v>7.4</v>
      </c>
      <c r="D2163" s="357" t="s">
        <v>24037</v>
      </c>
      <c r="E2163" s="357" t="s">
        <v>24037</v>
      </c>
    </row>
    <row r="2164" spans="1:5" ht="15.6">
      <c r="A2164" s="358" t="s">
        <v>24038</v>
      </c>
      <c r="B2164" s="358" t="s">
        <v>24039</v>
      </c>
      <c r="C2164" s="359">
        <v>7.4</v>
      </c>
      <c r="D2164" s="357" t="s">
        <v>24037</v>
      </c>
      <c r="E2164" s="357" t="s">
        <v>24037</v>
      </c>
    </row>
    <row r="2165" spans="1:5" ht="15.6">
      <c r="A2165" s="358" t="s">
        <v>24038</v>
      </c>
      <c r="B2165" s="358" t="s">
        <v>24039</v>
      </c>
      <c r="C2165" s="359">
        <v>7.4</v>
      </c>
      <c r="D2165" s="357" t="s">
        <v>24037</v>
      </c>
      <c r="E2165" s="357" t="s">
        <v>24037</v>
      </c>
    </row>
    <row r="2166" spans="1:5" ht="15.6">
      <c r="A2166" s="358" t="s">
        <v>16019</v>
      </c>
      <c r="B2166" s="358" t="s">
        <v>16019</v>
      </c>
      <c r="C2166" s="359">
        <v>7.4</v>
      </c>
      <c r="D2166" s="357" t="s">
        <v>5424</v>
      </c>
      <c r="E2166" s="357" t="s">
        <v>5424</v>
      </c>
    </row>
    <row r="2167" spans="1:5" ht="15.6">
      <c r="A2167" s="358" t="s">
        <v>16019</v>
      </c>
      <c r="B2167" s="358" t="s">
        <v>16019</v>
      </c>
      <c r="C2167" s="359">
        <v>7.4</v>
      </c>
      <c r="D2167" s="357" t="s">
        <v>5424</v>
      </c>
      <c r="E2167" s="357" t="s">
        <v>5424</v>
      </c>
    </row>
    <row r="2168" spans="1:5" ht="15.6">
      <c r="A2168" s="358" t="s">
        <v>35005</v>
      </c>
      <c r="B2168" s="358" t="s">
        <v>35006</v>
      </c>
      <c r="C2168" s="359">
        <v>7.4</v>
      </c>
      <c r="D2168" s="357" t="s">
        <v>35004</v>
      </c>
      <c r="E2168" s="357" t="s">
        <v>35004</v>
      </c>
    </row>
    <row r="2169" spans="1:5" ht="15.6">
      <c r="A2169" s="358" t="s">
        <v>24020</v>
      </c>
      <c r="B2169" s="358" t="s">
        <v>10262</v>
      </c>
      <c r="C2169" s="359">
        <v>7.4</v>
      </c>
      <c r="D2169" s="357" t="s">
        <v>24019</v>
      </c>
      <c r="E2169" s="357" t="s">
        <v>24019</v>
      </c>
    </row>
    <row r="2170" spans="1:5" ht="15.6">
      <c r="A2170" s="358" t="s">
        <v>24020</v>
      </c>
      <c r="B2170" s="358" t="s">
        <v>10262</v>
      </c>
      <c r="C2170" s="359">
        <v>7.4</v>
      </c>
      <c r="D2170" s="357" t="s">
        <v>24019</v>
      </c>
      <c r="E2170" s="357" t="s">
        <v>24019</v>
      </c>
    </row>
    <row r="2171" spans="1:5" ht="15.6">
      <c r="A2171" s="358" t="s">
        <v>20960</v>
      </c>
      <c r="B2171" s="358" t="s">
        <v>20961</v>
      </c>
      <c r="C2171" s="359">
        <v>7.4</v>
      </c>
      <c r="D2171" s="357" t="s">
        <v>8181</v>
      </c>
      <c r="E2171" s="357" t="s">
        <v>8181</v>
      </c>
    </row>
    <row r="2172" spans="1:5" ht="15.6">
      <c r="A2172" s="358" t="s">
        <v>20960</v>
      </c>
      <c r="B2172" s="358" t="s">
        <v>20961</v>
      </c>
      <c r="C2172" s="359">
        <v>7.4</v>
      </c>
      <c r="D2172" s="357" t="s">
        <v>8181</v>
      </c>
      <c r="E2172" s="357" t="s">
        <v>8181</v>
      </c>
    </row>
    <row r="2173" spans="1:5" ht="15.6">
      <c r="A2173" s="358" t="s">
        <v>20960</v>
      </c>
      <c r="B2173" s="358" t="s">
        <v>20961</v>
      </c>
      <c r="C2173" s="359">
        <v>7.4</v>
      </c>
      <c r="D2173" s="357" t="s">
        <v>8181</v>
      </c>
      <c r="E2173" s="357" t="s">
        <v>8181</v>
      </c>
    </row>
    <row r="2174" spans="1:5" ht="15.6">
      <c r="A2174" s="358" t="s">
        <v>10674</v>
      </c>
      <c r="B2174" s="358" t="s">
        <v>10675</v>
      </c>
      <c r="C2174" s="359">
        <v>7.4</v>
      </c>
      <c r="D2174" s="357" t="s">
        <v>2546</v>
      </c>
      <c r="E2174" s="357" t="s">
        <v>2546</v>
      </c>
    </row>
    <row r="2175" spans="1:5" ht="15.6">
      <c r="A2175" s="358" t="s">
        <v>41841</v>
      </c>
      <c r="B2175" s="358" t="s">
        <v>41842</v>
      </c>
      <c r="C2175" s="359">
        <v>7.4</v>
      </c>
      <c r="D2175" s="357" t="s">
        <v>41840</v>
      </c>
      <c r="E2175" s="357" t="s">
        <v>41840</v>
      </c>
    </row>
    <row r="2176" spans="1:5" ht="15.6">
      <c r="A2176" s="358" t="s">
        <v>15928</v>
      </c>
      <c r="B2176" s="358" t="s">
        <v>15929</v>
      </c>
      <c r="C2176" s="359">
        <v>7.4</v>
      </c>
      <c r="D2176" s="357" t="s">
        <v>5417</v>
      </c>
      <c r="E2176" s="357" t="s">
        <v>5417</v>
      </c>
    </row>
    <row r="2177" spans="1:5" ht="15.6">
      <c r="A2177" s="358" t="s">
        <v>15928</v>
      </c>
      <c r="B2177" s="358" t="s">
        <v>15929</v>
      </c>
      <c r="C2177" s="359">
        <v>7.4</v>
      </c>
      <c r="D2177" s="357" t="s">
        <v>5417</v>
      </c>
      <c r="E2177" s="357" t="s">
        <v>5417</v>
      </c>
    </row>
    <row r="2178" spans="1:5" ht="15.6">
      <c r="A2178" s="358" t="s">
        <v>15928</v>
      </c>
      <c r="B2178" s="358" t="s">
        <v>15929</v>
      </c>
      <c r="C2178" s="359">
        <v>7.4</v>
      </c>
      <c r="D2178" s="357" t="s">
        <v>5417</v>
      </c>
      <c r="E2178" s="357" t="s">
        <v>5417</v>
      </c>
    </row>
    <row r="2179" spans="1:5" ht="15.6">
      <c r="A2179" s="358" t="s">
        <v>16714</v>
      </c>
      <c r="B2179" s="358" t="s">
        <v>16715</v>
      </c>
      <c r="C2179" s="359">
        <v>7.4</v>
      </c>
      <c r="D2179" s="357" t="s">
        <v>5556</v>
      </c>
      <c r="E2179" s="357" t="s">
        <v>5556</v>
      </c>
    </row>
    <row r="2180" spans="1:5" ht="15.6">
      <c r="A2180" s="358" t="s">
        <v>16714</v>
      </c>
      <c r="B2180" s="358" t="s">
        <v>16715</v>
      </c>
      <c r="C2180" s="359">
        <v>7.4</v>
      </c>
      <c r="D2180" s="357" t="s">
        <v>5556</v>
      </c>
      <c r="E2180" s="357" t="s">
        <v>5556</v>
      </c>
    </row>
    <row r="2181" spans="1:5" ht="15.6">
      <c r="A2181" s="358" t="s">
        <v>16714</v>
      </c>
      <c r="B2181" s="358" t="s">
        <v>16715</v>
      </c>
      <c r="C2181" s="359">
        <v>7.4</v>
      </c>
      <c r="D2181" s="357" t="s">
        <v>5556</v>
      </c>
      <c r="E2181" s="357" t="s">
        <v>5556</v>
      </c>
    </row>
    <row r="2182" spans="1:5" ht="15.6">
      <c r="A2182" s="358" t="s">
        <v>17199</v>
      </c>
      <c r="B2182" s="358" t="s">
        <v>17199</v>
      </c>
      <c r="C2182" s="359">
        <v>7.4</v>
      </c>
      <c r="D2182" s="357" t="s">
        <v>7467</v>
      </c>
      <c r="E2182" s="357" t="s">
        <v>7467</v>
      </c>
    </row>
    <row r="2183" spans="1:5" ht="15.6">
      <c r="A2183" s="358" t="s">
        <v>596</v>
      </c>
      <c r="B2183" s="358" t="s">
        <v>14016</v>
      </c>
      <c r="C2183" s="359">
        <v>7.4</v>
      </c>
      <c r="D2183" s="357" t="s">
        <v>4243</v>
      </c>
      <c r="E2183" s="357" t="s">
        <v>4243</v>
      </c>
    </row>
    <row r="2184" spans="1:5" ht="15.6">
      <c r="A2184" s="358" t="s">
        <v>10262</v>
      </c>
      <c r="B2184" s="358" t="s">
        <v>25061</v>
      </c>
      <c r="C2184" s="359">
        <v>7.4</v>
      </c>
      <c r="D2184" s="357" t="s">
        <v>25060</v>
      </c>
      <c r="E2184" s="357" t="s">
        <v>25060</v>
      </c>
    </row>
    <row r="2185" spans="1:5" ht="15.6">
      <c r="A2185" s="358" t="s">
        <v>10262</v>
      </c>
      <c r="B2185" s="358" t="s">
        <v>25061</v>
      </c>
      <c r="C2185" s="359">
        <v>7.4</v>
      </c>
      <c r="D2185" s="357" t="s">
        <v>25060</v>
      </c>
      <c r="E2185" s="357" t="s">
        <v>25060</v>
      </c>
    </row>
    <row r="2186" spans="1:5" ht="15.6">
      <c r="A2186" s="358" t="s">
        <v>29265</v>
      </c>
      <c r="B2186" s="358" t="s">
        <v>29265</v>
      </c>
      <c r="C2186" s="359">
        <v>7.4</v>
      </c>
      <c r="D2186" s="357" t="s">
        <v>29264</v>
      </c>
      <c r="E2186" s="357" t="s">
        <v>29264</v>
      </c>
    </row>
    <row r="2187" spans="1:5" ht="15.6">
      <c r="A2187" s="358" t="s">
        <v>10262</v>
      </c>
      <c r="B2187" s="358" t="s">
        <v>10516</v>
      </c>
      <c r="C2187" s="359">
        <v>7.4</v>
      </c>
      <c r="D2187" s="357" t="s">
        <v>9975</v>
      </c>
      <c r="E2187" s="357" t="s">
        <v>9975</v>
      </c>
    </row>
    <row r="2188" spans="1:5" ht="15.6">
      <c r="A2188" s="358" t="s">
        <v>10262</v>
      </c>
      <c r="B2188" s="358" t="s">
        <v>60880</v>
      </c>
      <c r="C2188" s="359">
        <v>7.4</v>
      </c>
      <c r="D2188" s="357" t="s">
        <v>60879</v>
      </c>
      <c r="E2188" s="357" t="s">
        <v>60879</v>
      </c>
    </row>
    <row r="2189" spans="1:5" ht="15.6">
      <c r="A2189" s="358" t="s">
        <v>10262</v>
      </c>
      <c r="B2189" s="358" t="s">
        <v>60880</v>
      </c>
      <c r="C2189" s="359">
        <v>7.4</v>
      </c>
      <c r="D2189" s="357" t="s">
        <v>60879</v>
      </c>
      <c r="E2189" s="357" t="s">
        <v>60879</v>
      </c>
    </row>
    <row r="2190" spans="1:5" ht="15.6">
      <c r="A2190" s="358" t="s">
        <v>16525</v>
      </c>
      <c r="B2190" s="358" t="s">
        <v>16526</v>
      </c>
      <c r="C2190" s="359">
        <v>7.4</v>
      </c>
      <c r="D2190" s="357" t="s">
        <v>5892</v>
      </c>
      <c r="E2190" s="357" t="s">
        <v>5892</v>
      </c>
    </row>
    <row r="2191" spans="1:5" ht="15.6">
      <c r="A2191" s="358" t="s">
        <v>16525</v>
      </c>
      <c r="B2191" s="358" t="s">
        <v>16526</v>
      </c>
      <c r="C2191" s="359">
        <v>7.4</v>
      </c>
      <c r="D2191" s="357" t="s">
        <v>5892</v>
      </c>
      <c r="E2191" s="357" t="s">
        <v>5892</v>
      </c>
    </row>
    <row r="2192" spans="1:5" ht="15.6">
      <c r="A2192" s="358" t="s">
        <v>19845</v>
      </c>
      <c r="B2192" s="358" t="s">
        <v>19846</v>
      </c>
      <c r="C2192" s="359">
        <v>7.4</v>
      </c>
      <c r="D2192" s="357" t="s">
        <v>7552</v>
      </c>
      <c r="E2192" s="357" t="s">
        <v>7552</v>
      </c>
    </row>
    <row r="2193" spans="1:5" ht="15.6">
      <c r="A2193" s="358" t="s">
        <v>19845</v>
      </c>
      <c r="B2193" s="358" t="s">
        <v>19846</v>
      </c>
      <c r="C2193" s="359">
        <v>7.4</v>
      </c>
      <c r="D2193" s="357" t="s">
        <v>7552</v>
      </c>
      <c r="E2193" s="357" t="s">
        <v>7552</v>
      </c>
    </row>
    <row r="2194" spans="1:5" ht="15.6">
      <c r="A2194" s="358" t="s">
        <v>10486</v>
      </c>
      <c r="B2194" s="358" t="s">
        <v>10487</v>
      </c>
      <c r="C2194" s="359">
        <v>7.4</v>
      </c>
      <c r="D2194" s="357" t="s">
        <v>2414</v>
      </c>
      <c r="E2194" s="357" t="s">
        <v>2414</v>
      </c>
    </row>
    <row r="2195" spans="1:5" ht="15.6">
      <c r="A2195" s="358" t="s">
        <v>13476</v>
      </c>
      <c r="B2195" s="358" t="s">
        <v>13476</v>
      </c>
      <c r="C2195" s="359">
        <v>7.4</v>
      </c>
      <c r="D2195" s="357" t="s">
        <v>3671</v>
      </c>
      <c r="E2195" s="357" t="s">
        <v>3671</v>
      </c>
    </row>
    <row r="2196" spans="1:5" ht="15.6">
      <c r="A2196" s="358" t="s">
        <v>13476</v>
      </c>
      <c r="B2196" s="358" t="s">
        <v>13476</v>
      </c>
      <c r="C2196" s="359">
        <v>7.4</v>
      </c>
      <c r="D2196" s="357" t="s">
        <v>3671</v>
      </c>
      <c r="E2196" s="357" t="s">
        <v>3671</v>
      </c>
    </row>
    <row r="2197" spans="1:5" ht="15.6">
      <c r="A2197" s="358" t="s">
        <v>35935</v>
      </c>
      <c r="B2197" s="358" t="s">
        <v>35936</v>
      </c>
      <c r="C2197" s="359">
        <v>7.4</v>
      </c>
      <c r="D2197" s="357" t="s">
        <v>35934</v>
      </c>
      <c r="E2197" s="357" t="s">
        <v>35934</v>
      </c>
    </row>
    <row r="2198" spans="1:5" ht="15.6">
      <c r="A2198" s="358" t="s">
        <v>35935</v>
      </c>
      <c r="B2198" s="358" t="s">
        <v>35936</v>
      </c>
      <c r="C2198" s="359">
        <v>7.4</v>
      </c>
      <c r="D2198" s="357" t="s">
        <v>35934</v>
      </c>
      <c r="E2198" s="357" t="s">
        <v>35934</v>
      </c>
    </row>
    <row r="2199" spans="1:5" ht="15.6">
      <c r="A2199" s="358" t="s">
        <v>10262</v>
      </c>
      <c r="B2199" s="358" t="s">
        <v>21980</v>
      </c>
      <c r="C2199" s="359">
        <v>7.4</v>
      </c>
      <c r="D2199" s="357" t="s">
        <v>8645</v>
      </c>
      <c r="E2199" s="357" t="s">
        <v>8645</v>
      </c>
    </row>
    <row r="2200" spans="1:5" ht="15.6">
      <c r="A2200" s="358" t="s">
        <v>36064</v>
      </c>
      <c r="B2200" s="358" t="s">
        <v>36065</v>
      </c>
      <c r="C2200" s="359">
        <v>7.4</v>
      </c>
      <c r="D2200" s="357" t="s">
        <v>36063</v>
      </c>
      <c r="E2200" s="357" t="s">
        <v>36063</v>
      </c>
    </row>
    <row r="2201" spans="1:5" ht="15.6">
      <c r="A2201" s="358" t="s">
        <v>36064</v>
      </c>
      <c r="B2201" s="358" t="s">
        <v>36065</v>
      </c>
      <c r="C2201" s="359">
        <v>7.4</v>
      </c>
      <c r="D2201" s="357" t="s">
        <v>36063</v>
      </c>
      <c r="E2201" s="357" t="s">
        <v>36063</v>
      </c>
    </row>
    <row r="2202" spans="1:5" ht="15.6">
      <c r="A2202" s="358" t="s">
        <v>36064</v>
      </c>
      <c r="B2202" s="358" t="s">
        <v>36065</v>
      </c>
      <c r="C2202" s="359">
        <v>7.4</v>
      </c>
      <c r="D2202" s="357" t="s">
        <v>36063</v>
      </c>
      <c r="E2202" s="357" t="s">
        <v>36063</v>
      </c>
    </row>
    <row r="2203" spans="1:5" ht="15.6">
      <c r="A2203" s="358" t="s">
        <v>15231</v>
      </c>
      <c r="B2203" s="358" t="s">
        <v>15232</v>
      </c>
      <c r="C2203" s="359">
        <v>7.4</v>
      </c>
      <c r="D2203" s="357" t="s">
        <v>5029</v>
      </c>
      <c r="E2203" s="357" t="s">
        <v>5029</v>
      </c>
    </row>
    <row r="2204" spans="1:5" ht="15.6">
      <c r="A2204" s="358" t="s">
        <v>15231</v>
      </c>
      <c r="B2204" s="358" t="s">
        <v>15232</v>
      </c>
      <c r="C2204" s="359">
        <v>7.4</v>
      </c>
      <c r="D2204" s="357" t="s">
        <v>5029</v>
      </c>
      <c r="E2204" s="357" t="s">
        <v>5029</v>
      </c>
    </row>
    <row r="2205" spans="1:5" ht="15.6">
      <c r="A2205" s="358" t="s">
        <v>15231</v>
      </c>
      <c r="B2205" s="358" t="s">
        <v>15232</v>
      </c>
      <c r="C2205" s="359">
        <v>7.4</v>
      </c>
      <c r="D2205" s="357" t="s">
        <v>5029</v>
      </c>
      <c r="E2205" s="357" t="s">
        <v>5029</v>
      </c>
    </row>
    <row r="2206" spans="1:5" ht="15.6">
      <c r="A2206" s="358" t="s">
        <v>37569</v>
      </c>
      <c r="B2206" s="358" t="s">
        <v>37570</v>
      </c>
      <c r="C2206" s="359">
        <v>7.4</v>
      </c>
      <c r="D2206" s="357" t="s">
        <v>37568</v>
      </c>
      <c r="E2206" s="357" t="s">
        <v>37568</v>
      </c>
    </row>
    <row r="2207" spans="1:5" ht="15.6">
      <c r="A2207" s="358" t="s">
        <v>37569</v>
      </c>
      <c r="B2207" s="358" t="s">
        <v>37570</v>
      </c>
      <c r="C2207" s="359">
        <v>7.4</v>
      </c>
      <c r="D2207" s="357" t="s">
        <v>37568</v>
      </c>
      <c r="E2207" s="357" t="s">
        <v>37568</v>
      </c>
    </row>
    <row r="2208" spans="1:5" ht="15.6">
      <c r="A2208" s="358" t="s">
        <v>22510</v>
      </c>
      <c r="B2208" s="358" t="s">
        <v>22511</v>
      </c>
      <c r="C2208" s="359">
        <v>7.4</v>
      </c>
      <c r="D2208" s="357" t="s">
        <v>9134</v>
      </c>
      <c r="E2208" s="357" t="s">
        <v>9134</v>
      </c>
    </row>
    <row r="2209" spans="1:5" ht="15.6">
      <c r="A2209" s="358" t="s">
        <v>22510</v>
      </c>
      <c r="B2209" s="358" t="s">
        <v>22511</v>
      </c>
      <c r="C2209" s="359">
        <v>7.4</v>
      </c>
      <c r="D2209" s="357" t="s">
        <v>9134</v>
      </c>
      <c r="E2209" s="357" t="s">
        <v>9134</v>
      </c>
    </row>
    <row r="2210" spans="1:5" ht="15.6">
      <c r="A2210" s="358" t="s">
        <v>10262</v>
      </c>
      <c r="B2210" s="358" t="s">
        <v>54326</v>
      </c>
      <c r="C2210" s="359">
        <v>7.4</v>
      </c>
      <c r="D2210" s="357" t="s">
        <v>54325</v>
      </c>
      <c r="E2210" s="357" t="s">
        <v>54325</v>
      </c>
    </row>
    <row r="2211" spans="1:5" ht="15.6">
      <c r="A2211" s="358" t="s">
        <v>20374</v>
      </c>
      <c r="B2211" s="358" t="s">
        <v>20374</v>
      </c>
      <c r="C2211" s="359">
        <v>7.4</v>
      </c>
      <c r="D2211" s="357" t="s">
        <v>7720</v>
      </c>
      <c r="E2211" s="357" t="s">
        <v>7720</v>
      </c>
    </row>
    <row r="2212" spans="1:5" ht="15.6">
      <c r="A2212" s="358" t="s">
        <v>20374</v>
      </c>
      <c r="B2212" s="358" t="s">
        <v>20374</v>
      </c>
      <c r="C2212" s="359">
        <v>7.4</v>
      </c>
      <c r="D2212" s="357" t="s">
        <v>7720</v>
      </c>
      <c r="E2212" s="357" t="s">
        <v>7720</v>
      </c>
    </row>
    <row r="2213" spans="1:5" ht="15.6">
      <c r="A2213" s="358" t="s">
        <v>30288</v>
      </c>
      <c r="B2213" s="358" t="s">
        <v>30289</v>
      </c>
      <c r="C2213" s="359">
        <v>7.4</v>
      </c>
      <c r="D2213" s="357" t="s">
        <v>30287</v>
      </c>
      <c r="E2213" s="357" t="s">
        <v>30287</v>
      </c>
    </row>
    <row r="2214" spans="1:5" ht="15.6">
      <c r="A2214" s="358" t="s">
        <v>22088</v>
      </c>
      <c r="B2214" s="358" t="s">
        <v>22089</v>
      </c>
      <c r="C2214" s="359">
        <v>7.4</v>
      </c>
      <c r="D2214" s="357" t="s">
        <v>8858</v>
      </c>
      <c r="E2214" s="357" t="s">
        <v>8858</v>
      </c>
    </row>
    <row r="2215" spans="1:5" ht="15.6">
      <c r="A2215" s="358" t="s">
        <v>11603</v>
      </c>
      <c r="B2215" s="358" t="s">
        <v>11604</v>
      </c>
      <c r="C2215" s="359">
        <v>7.4</v>
      </c>
      <c r="D2215" s="357" t="s">
        <v>2750</v>
      </c>
      <c r="E2215" s="357" t="s">
        <v>2750</v>
      </c>
    </row>
    <row r="2216" spans="1:5" ht="15.6">
      <c r="A2216" s="358" t="s">
        <v>10262</v>
      </c>
      <c r="B2216" s="358" t="s">
        <v>54436</v>
      </c>
      <c r="C2216" s="359">
        <v>7.4</v>
      </c>
      <c r="D2216" s="357" t="s">
        <v>54435</v>
      </c>
      <c r="E2216" s="357" t="s">
        <v>54435</v>
      </c>
    </row>
    <row r="2217" spans="1:5" ht="15.6">
      <c r="A2217" s="358" t="s">
        <v>10262</v>
      </c>
      <c r="B2217" s="358" t="s">
        <v>54436</v>
      </c>
      <c r="C2217" s="359">
        <v>7.4</v>
      </c>
      <c r="D2217" s="357" t="s">
        <v>54435</v>
      </c>
      <c r="E2217" s="357" t="s">
        <v>54435</v>
      </c>
    </row>
    <row r="2218" spans="1:5" ht="15.6">
      <c r="A2218" s="358" t="s">
        <v>10262</v>
      </c>
      <c r="B2218" s="358" t="s">
        <v>54436</v>
      </c>
      <c r="C2218" s="359">
        <v>7.4</v>
      </c>
      <c r="D2218" s="357" t="s">
        <v>54435</v>
      </c>
      <c r="E2218" s="357" t="s">
        <v>54435</v>
      </c>
    </row>
    <row r="2219" spans="1:5" ht="15.6">
      <c r="A2219" s="358" t="s">
        <v>23149</v>
      </c>
      <c r="B2219" s="358" t="s">
        <v>23150</v>
      </c>
      <c r="C2219" s="359">
        <v>7.4</v>
      </c>
      <c r="D2219" s="357" t="s">
        <v>9516</v>
      </c>
      <c r="E2219" s="357" t="s">
        <v>9516</v>
      </c>
    </row>
    <row r="2220" spans="1:5" ht="15.6">
      <c r="A2220" s="358" t="s">
        <v>23149</v>
      </c>
      <c r="B2220" s="358" t="s">
        <v>23150</v>
      </c>
      <c r="C2220" s="359">
        <v>7.4</v>
      </c>
      <c r="D2220" s="357" t="s">
        <v>9516</v>
      </c>
      <c r="E2220" s="357" t="s">
        <v>9516</v>
      </c>
    </row>
    <row r="2221" spans="1:5" ht="15.6">
      <c r="A2221" s="358" t="s">
        <v>13602</v>
      </c>
      <c r="B2221" s="358" t="s">
        <v>13603</v>
      </c>
      <c r="C2221" s="359">
        <v>7.4</v>
      </c>
      <c r="D2221" s="357" t="s">
        <v>3851</v>
      </c>
      <c r="E2221" s="357" t="s">
        <v>3851</v>
      </c>
    </row>
    <row r="2222" spans="1:5" ht="15.6">
      <c r="A2222" s="358" t="s">
        <v>13602</v>
      </c>
      <c r="B2222" s="358" t="s">
        <v>13603</v>
      </c>
      <c r="C2222" s="359">
        <v>7.4</v>
      </c>
      <c r="D2222" s="357" t="s">
        <v>3851</v>
      </c>
      <c r="E2222" s="357" t="s">
        <v>3851</v>
      </c>
    </row>
    <row r="2223" spans="1:5" ht="15.6">
      <c r="A2223" s="358" t="s">
        <v>10262</v>
      </c>
      <c r="B2223" s="358" t="s">
        <v>60882</v>
      </c>
      <c r="C2223" s="359">
        <v>7.4</v>
      </c>
      <c r="D2223" s="357" t="s">
        <v>60881</v>
      </c>
      <c r="E2223" s="357" t="s">
        <v>60881</v>
      </c>
    </row>
    <row r="2224" spans="1:5" ht="15.6">
      <c r="A2224" s="358" t="s">
        <v>10262</v>
      </c>
      <c r="B2224" s="358" t="s">
        <v>60882</v>
      </c>
      <c r="C2224" s="359">
        <v>7.4</v>
      </c>
      <c r="D2224" s="357" t="s">
        <v>60881</v>
      </c>
      <c r="E2224" s="357" t="s">
        <v>60881</v>
      </c>
    </row>
    <row r="2225" spans="1:5" ht="15.6">
      <c r="A2225" s="358" t="s">
        <v>60884</v>
      </c>
      <c r="B2225" s="358" t="s">
        <v>60885</v>
      </c>
      <c r="C2225" s="359">
        <v>7.4</v>
      </c>
      <c r="D2225" s="357" t="s">
        <v>60883</v>
      </c>
      <c r="E2225" s="357" t="s">
        <v>60883</v>
      </c>
    </row>
    <row r="2226" spans="1:5" ht="15.6">
      <c r="A2226" s="358" t="s">
        <v>60884</v>
      </c>
      <c r="B2226" s="358" t="s">
        <v>60885</v>
      </c>
      <c r="C2226" s="359">
        <v>7.4</v>
      </c>
      <c r="D2226" s="357" t="s">
        <v>60883</v>
      </c>
      <c r="E2226" s="357" t="s">
        <v>60883</v>
      </c>
    </row>
    <row r="2227" spans="1:5" ht="15.6">
      <c r="A2227" s="358" t="s">
        <v>561</v>
      </c>
      <c r="B2227" s="358" t="s">
        <v>13751</v>
      </c>
      <c r="C2227" s="359">
        <v>7.4</v>
      </c>
      <c r="D2227" s="357" t="s">
        <v>4099</v>
      </c>
      <c r="E2227" s="357" t="s">
        <v>4099</v>
      </c>
    </row>
    <row r="2228" spans="1:5" ht="15.6">
      <c r="A2228" s="358" t="s">
        <v>561</v>
      </c>
      <c r="B2228" s="358" t="s">
        <v>13751</v>
      </c>
      <c r="C2228" s="359">
        <v>7.4</v>
      </c>
      <c r="D2228" s="357" t="s">
        <v>4099</v>
      </c>
      <c r="E2228" s="357" t="s">
        <v>4099</v>
      </c>
    </row>
    <row r="2229" spans="1:5" ht="15.6">
      <c r="A2229" s="358" t="s">
        <v>10262</v>
      </c>
      <c r="B2229" s="358" t="s">
        <v>15337</v>
      </c>
      <c r="C2229" s="359">
        <v>7.4</v>
      </c>
      <c r="D2229" s="357" t="s">
        <v>5128</v>
      </c>
      <c r="E2229" s="357" t="s">
        <v>5128</v>
      </c>
    </row>
    <row r="2230" spans="1:5" ht="15.6">
      <c r="A2230" s="358" t="s">
        <v>13789</v>
      </c>
      <c r="B2230" s="358" t="s">
        <v>13790</v>
      </c>
      <c r="C2230" s="359">
        <v>7.4</v>
      </c>
      <c r="D2230" s="357" t="s">
        <v>4151</v>
      </c>
      <c r="E2230" s="357" t="s">
        <v>4151</v>
      </c>
    </row>
    <row r="2231" spans="1:5" ht="15.6">
      <c r="A2231" s="358" t="s">
        <v>398</v>
      </c>
      <c r="B2231" s="358" t="s">
        <v>12656</v>
      </c>
      <c r="C2231" s="359">
        <v>7.4</v>
      </c>
      <c r="D2231" s="357" t="s">
        <v>3578</v>
      </c>
      <c r="E2231" s="357" t="s">
        <v>3578</v>
      </c>
    </row>
    <row r="2232" spans="1:5" ht="15.6">
      <c r="A2232" s="358" t="s">
        <v>398</v>
      </c>
      <c r="B2232" s="358" t="s">
        <v>12656</v>
      </c>
      <c r="C2232" s="359">
        <v>7.4</v>
      </c>
      <c r="D2232" s="357" t="s">
        <v>3578</v>
      </c>
      <c r="E2232" s="357" t="s">
        <v>3578</v>
      </c>
    </row>
    <row r="2233" spans="1:5" ht="15.6">
      <c r="A2233" s="358" t="s">
        <v>19697</v>
      </c>
      <c r="B2233" s="358" t="s">
        <v>19698</v>
      </c>
      <c r="C2233" s="359">
        <v>7.4</v>
      </c>
      <c r="D2233" s="357" t="s">
        <v>54291</v>
      </c>
      <c r="E2233" s="357" t="s">
        <v>54291</v>
      </c>
    </row>
    <row r="2234" spans="1:5" ht="15.6">
      <c r="A2234" s="358" t="s">
        <v>10342</v>
      </c>
      <c r="B2234" s="358" t="s">
        <v>10343</v>
      </c>
      <c r="C2234" s="359">
        <v>7.3</v>
      </c>
      <c r="D2234" s="357" t="s">
        <v>2261</v>
      </c>
      <c r="E2234" s="357" t="s">
        <v>2261</v>
      </c>
    </row>
    <row r="2235" spans="1:5" ht="15.6">
      <c r="A2235" s="358" t="s">
        <v>16020</v>
      </c>
      <c r="B2235" s="358" t="s">
        <v>16020</v>
      </c>
      <c r="C2235" s="359">
        <v>7.3</v>
      </c>
      <c r="D2235" s="357" t="s">
        <v>5432</v>
      </c>
      <c r="E2235" s="357" t="s">
        <v>5432</v>
      </c>
    </row>
    <row r="2236" spans="1:5" ht="15.6">
      <c r="A2236" s="358" t="s">
        <v>16020</v>
      </c>
      <c r="B2236" s="358" t="s">
        <v>16020</v>
      </c>
      <c r="C2236" s="359">
        <v>7.3</v>
      </c>
      <c r="D2236" s="357" t="s">
        <v>5432</v>
      </c>
      <c r="E2236" s="357" t="s">
        <v>5432</v>
      </c>
    </row>
    <row r="2237" spans="1:5" ht="15.6">
      <c r="A2237" s="358" t="s">
        <v>36076</v>
      </c>
      <c r="B2237" s="358" t="s">
        <v>36077</v>
      </c>
      <c r="C2237" s="359">
        <v>7.3</v>
      </c>
      <c r="D2237" s="357" t="s">
        <v>36075</v>
      </c>
      <c r="E2237" s="357" t="s">
        <v>36075</v>
      </c>
    </row>
    <row r="2238" spans="1:5" ht="15.6">
      <c r="A2238" s="358" t="s">
        <v>36076</v>
      </c>
      <c r="B2238" s="358" t="s">
        <v>36077</v>
      </c>
      <c r="C2238" s="359">
        <v>7.3</v>
      </c>
      <c r="D2238" s="357" t="s">
        <v>36075</v>
      </c>
      <c r="E2238" s="357" t="s">
        <v>36075</v>
      </c>
    </row>
    <row r="2239" spans="1:5" ht="15.6">
      <c r="A2239" s="358" t="s">
        <v>39806</v>
      </c>
      <c r="B2239" s="358" t="s">
        <v>39807</v>
      </c>
      <c r="C2239" s="359">
        <v>7.3</v>
      </c>
      <c r="D2239" s="357" t="s">
        <v>39805</v>
      </c>
      <c r="E2239" s="357" t="s">
        <v>39805</v>
      </c>
    </row>
    <row r="2240" spans="1:5" ht="15.6">
      <c r="A2240" s="358" t="s">
        <v>39806</v>
      </c>
      <c r="B2240" s="358" t="s">
        <v>39807</v>
      </c>
      <c r="C2240" s="359">
        <v>7.3</v>
      </c>
      <c r="D2240" s="357" t="s">
        <v>39805</v>
      </c>
      <c r="E2240" s="357" t="s">
        <v>39805</v>
      </c>
    </row>
    <row r="2241" spans="1:5" ht="15.6">
      <c r="A2241" s="358" t="s">
        <v>23829</v>
      </c>
      <c r="B2241" s="358" t="s">
        <v>23830</v>
      </c>
      <c r="C2241" s="359">
        <v>7.3</v>
      </c>
      <c r="D2241" s="357" t="s">
        <v>9898</v>
      </c>
      <c r="E2241" s="357" t="s">
        <v>9898</v>
      </c>
    </row>
    <row r="2242" spans="1:5" ht="15.6">
      <c r="A2242" s="358" t="s">
        <v>1789</v>
      </c>
      <c r="B2242" s="358" t="s">
        <v>21635</v>
      </c>
      <c r="C2242" s="359">
        <v>7.3</v>
      </c>
      <c r="D2242" s="357" t="s">
        <v>8810</v>
      </c>
      <c r="E2242" s="357" t="s">
        <v>8810</v>
      </c>
    </row>
    <row r="2243" spans="1:5" ht="15.6">
      <c r="A2243" s="358" t="s">
        <v>1789</v>
      </c>
      <c r="B2243" s="358" t="s">
        <v>21635</v>
      </c>
      <c r="C2243" s="359">
        <v>7.3</v>
      </c>
      <c r="D2243" s="357" t="s">
        <v>8810</v>
      </c>
      <c r="E2243" s="357" t="s">
        <v>8810</v>
      </c>
    </row>
    <row r="2244" spans="1:5" ht="15.6">
      <c r="A2244" s="358" t="s">
        <v>1789</v>
      </c>
      <c r="B2244" s="358" t="s">
        <v>21635</v>
      </c>
      <c r="C2244" s="359">
        <v>7.3</v>
      </c>
      <c r="D2244" s="357" t="s">
        <v>8810</v>
      </c>
      <c r="E2244" s="357" t="s">
        <v>8810</v>
      </c>
    </row>
    <row r="2245" spans="1:5" ht="15.6">
      <c r="A2245" s="358" t="s">
        <v>12161</v>
      </c>
      <c r="B2245" s="358" t="s">
        <v>12162</v>
      </c>
      <c r="C2245" s="359">
        <v>7.3</v>
      </c>
      <c r="D2245" s="357" t="s">
        <v>3391</v>
      </c>
      <c r="E2245" s="357" t="s">
        <v>3391</v>
      </c>
    </row>
    <row r="2246" spans="1:5" ht="15.6">
      <c r="A2246" s="358" t="s">
        <v>12161</v>
      </c>
      <c r="B2246" s="358" t="s">
        <v>12162</v>
      </c>
      <c r="C2246" s="359">
        <v>7.3</v>
      </c>
      <c r="D2246" s="357" t="s">
        <v>3391</v>
      </c>
      <c r="E2246" s="357" t="s">
        <v>3391</v>
      </c>
    </row>
    <row r="2247" spans="1:5" ht="15.6">
      <c r="A2247" s="358" t="s">
        <v>1195</v>
      </c>
      <c r="B2247" s="358" t="s">
        <v>18011</v>
      </c>
      <c r="C2247" s="359">
        <v>7.3</v>
      </c>
      <c r="D2247" s="357" t="s">
        <v>6878</v>
      </c>
      <c r="E2247" s="357" t="s">
        <v>6878</v>
      </c>
    </row>
    <row r="2248" spans="1:5" ht="15.6">
      <c r="A2248" s="358" t="s">
        <v>20114</v>
      </c>
      <c r="B2248" s="358" t="s">
        <v>20115</v>
      </c>
      <c r="C2248" s="359">
        <v>7.3</v>
      </c>
      <c r="D2248" s="357" t="s">
        <v>7833</v>
      </c>
      <c r="E2248" s="357" t="s">
        <v>7833</v>
      </c>
    </row>
    <row r="2249" spans="1:5" ht="15.6">
      <c r="A2249" s="358" t="s">
        <v>190</v>
      </c>
      <c r="B2249" s="358" t="s">
        <v>10730</v>
      </c>
      <c r="C2249" s="359">
        <v>7.3</v>
      </c>
      <c r="D2249" s="357" t="s">
        <v>2582</v>
      </c>
      <c r="E2249" s="357" t="s">
        <v>2582</v>
      </c>
    </row>
    <row r="2250" spans="1:5" ht="15.6">
      <c r="A2250" s="358" t="s">
        <v>10262</v>
      </c>
      <c r="B2250" s="358" t="s">
        <v>15067</v>
      </c>
      <c r="C2250" s="359">
        <v>7.3</v>
      </c>
      <c r="D2250" s="357" t="s">
        <v>4883</v>
      </c>
      <c r="E2250" s="357" t="s">
        <v>4883</v>
      </c>
    </row>
    <row r="2251" spans="1:5" ht="15.6">
      <c r="A2251" s="358" t="s">
        <v>10262</v>
      </c>
      <c r="B2251" s="358" t="s">
        <v>15067</v>
      </c>
      <c r="C2251" s="359">
        <v>7.3</v>
      </c>
      <c r="D2251" s="357" t="s">
        <v>4883</v>
      </c>
      <c r="E2251" s="357" t="s">
        <v>4883</v>
      </c>
    </row>
    <row r="2252" spans="1:5" ht="15.6">
      <c r="A2252" s="358" t="s">
        <v>35570</v>
      </c>
      <c r="B2252" s="358" t="s">
        <v>35571</v>
      </c>
      <c r="C2252" s="359">
        <v>7.3</v>
      </c>
      <c r="D2252" s="357" t="s">
        <v>35569</v>
      </c>
      <c r="E2252" s="357" t="s">
        <v>35569</v>
      </c>
    </row>
    <row r="2253" spans="1:5" ht="15.6">
      <c r="A2253" s="358" t="s">
        <v>35570</v>
      </c>
      <c r="B2253" s="358" t="s">
        <v>35571</v>
      </c>
      <c r="C2253" s="359">
        <v>7.3</v>
      </c>
      <c r="D2253" s="357" t="s">
        <v>35569</v>
      </c>
      <c r="E2253" s="357" t="s">
        <v>35569</v>
      </c>
    </row>
    <row r="2254" spans="1:5" ht="15.6">
      <c r="A2254" s="358" t="s">
        <v>10262</v>
      </c>
      <c r="B2254" s="358" t="s">
        <v>14670</v>
      </c>
      <c r="C2254" s="359">
        <v>7.3</v>
      </c>
      <c r="D2254" s="357" t="s">
        <v>4513</v>
      </c>
      <c r="E2254" s="357" t="s">
        <v>4513</v>
      </c>
    </row>
    <row r="2255" spans="1:5" ht="15.6">
      <c r="A2255" s="358" t="s">
        <v>10262</v>
      </c>
      <c r="B2255" s="358" t="s">
        <v>14670</v>
      </c>
      <c r="C2255" s="359">
        <v>7.3</v>
      </c>
      <c r="D2255" s="357" t="s">
        <v>4513</v>
      </c>
      <c r="E2255" s="357" t="s">
        <v>4513</v>
      </c>
    </row>
    <row r="2256" spans="1:5" ht="15.6">
      <c r="A2256" s="358" t="s">
        <v>1156</v>
      </c>
      <c r="B2256" s="358" t="s">
        <v>19113</v>
      </c>
      <c r="C2256" s="359">
        <v>7.3</v>
      </c>
      <c r="D2256" s="357" t="s">
        <v>19112</v>
      </c>
      <c r="E2256" s="357" t="s">
        <v>19112</v>
      </c>
    </row>
    <row r="2257" spans="1:5" ht="15.6">
      <c r="A2257" s="358" t="s">
        <v>1156</v>
      </c>
      <c r="B2257" s="358" t="s">
        <v>19113</v>
      </c>
      <c r="C2257" s="359">
        <v>7.3</v>
      </c>
      <c r="D2257" s="357" t="s">
        <v>19112</v>
      </c>
      <c r="E2257" s="357" t="s">
        <v>19112</v>
      </c>
    </row>
    <row r="2258" spans="1:5" ht="15.6">
      <c r="A2258" s="358" t="s">
        <v>1156</v>
      </c>
      <c r="B2258" s="358" t="s">
        <v>19113</v>
      </c>
      <c r="C2258" s="359">
        <v>7.3</v>
      </c>
      <c r="D2258" s="357" t="s">
        <v>19112</v>
      </c>
      <c r="E2258" s="357" t="s">
        <v>19112</v>
      </c>
    </row>
    <row r="2259" spans="1:5" ht="15.6">
      <c r="A2259" s="358" t="s">
        <v>20198</v>
      </c>
      <c r="B2259" s="358" t="s">
        <v>10262</v>
      </c>
      <c r="C2259" s="359">
        <v>7.3</v>
      </c>
      <c r="D2259" s="357" t="s">
        <v>7909</v>
      </c>
      <c r="E2259" s="357" t="s">
        <v>7909</v>
      </c>
    </row>
    <row r="2260" spans="1:5" ht="15.6">
      <c r="A2260" s="358" t="s">
        <v>20198</v>
      </c>
      <c r="B2260" s="358" t="s">
        <v>10262</v>
      </c>
      <c r="C2260" s="359">
        <v>7.3</v>
      </c>
      <c r="D2260" s="357" t="s">
        <v>7909</v>
      </c>
      <c r="E2260" s="357" t="s">
        <v>7909</v>
      </c>
    </row>
    <row r="2261" spans="1:5" ht="15.6">
      <c r="A2261" s="358" t="s">
        <v>20198</v>
      </c>
      <c r="B2261" s="358" t="s">
        <v>10262</v>
      </c>
      <c r="C2261" s="359">
        <v>7.3</v>
      </c>
      <c r="D2261" s="357" t="s">
        <v>7909</v>
      </c>
      <c r="E2261" s="357" t="s">
        <v>7909</v>
      </c>
    </row>
    <row r="2262" spans="1:5" ht="15.6">
      <c r="A2262" s="358" t="s">
        <v>10262</v>
      </c>
      <c r="B2262" s="358" t="s">
        <v>19873</v>
      </c>
      <c r="C2262" s="359">
        <v>7.3</v>
      </c>
      <c r="D2262" s="357" t="s">
        <v>7595</v>
      </c>
      <c r="E2262" s="357" t="s">
        <v>7595</v>
      </c>
    </row>
    <row r="2263" spans="1:5" ht="15.6">
      <c r="A2263" s="358" t="s">
        <v>10262</v>
      </c>
      <c r="B2263" s="358" t="s">
        <v>19873</v>
      </c>
      <c r="C2263" s="359">
        <v>7.3</v>
      </c>
      <c r="D2263" s="357" t="s">
        <v>7595</v>
      </c>
      <c r="E2263" s="357" t="s">
        <v>7595</v>
      </c>
    </row>
    <row r="2264" spans="1:5" ht="15.6">
      <c r="A2264" s="358" t="s">
        <v>14692</v>
      </c>
      <c r="B2264" s="358" t="s">
        <v>14692</v>
      </c>
      <c r="C2264" s="359">
        <v>7.3</v>
      </c>
      <c r="D2264" s="357" t="s">
        <v>4538</v>
      </c>
      <c r="E2264" s="357" t="s">
        <v>4538</v>
      </c>
    </row>
    <row r="2265" spans="1:5" ht="15.6">
      <c r="A2265" s="358" t="s">
        <v>14692</v>
      </c>
      <c r="B2265" s="358" t="s">
        <v>14692</v>
      </c>
      <c r="C2265" s="359">
        <v>7.3</v>
      </c>
      <c r="D2265" s="357" t="s">
        <v>4538</v>
      </c>
      <c r="E2265" s="357" t="s">
        <v>4538</v>
      </c>
    </row>
    <row r="2266" spans="1:5" ht="15.6">
      <c r="A2266" s="358" t="s">
        <v>14692</v>
      </c>
      <c r="B2266" s="358" t="s">
        <v>14692</v>
      </c>
      <c r="C2266" s="359">
        <v>7.3</v>
      </c>
      <c r="D2266" s="357" t="s">
        <v>4538</v>
      </c>
      <c r="E2266" s="357" t="s">
        <v>4538</v>
      </c>
    </row>
    <row r="2267" spans="1:5" ht="15.6">
      <c r="A2267" s="358" t="s">
        <v>19217</v>
      </c>
      <c r="B2267" s="358" t="s">
        <v>19218</v>
      </c>
      <c r="C2267" s="359">
        <v>7.3</v>
      </c>
      <c r="D2267" s="357" t="s">
        <v>6851</v>
      </c>
      <c r="E2267" s="357" t="s">
        <v>6851</v>
      </c>
    </row>
    <row r="2268" spans="1:5" ht="15.6">
      <c r="A2268" s="358" t="s">
        <v>19217</v>
      </c>
      <c r="B2268" s="358" t="s">
        <v>19218</v>
      </c>
      <c r="C2268" s="359">
        <v>7.3</v>
      </c>
      <c r="D2268" s="357" t="s">
        <v>6851</v>
      </c>
      <c r="E2268" s="357" t="s">
        <v>6851</v>
      </c>
    </row>
    <row r="2269" spans="1:5" ht="15.6">
      <c r="A2269" s="358" t="s">
        <v>32937</v>
      </c>
      <c r="B2269" s="358" t="s">
        <v>32938</v>
      </c>
      <c r="C2269" s="359">
        <v>7.3</v>
      </c>
      <c r="D2269" s="357" t="s">
        <v>32936</v>
      </c>
      <c r="E2269" s="357" t="s">
        <v>32936</v>
      </c>
    </row>
    <row r="2270" spans="1:5" ht="15.6">
      <c r="A2270" s="358" t="s">
        <v>32937</v>
      </c>
      <c r="B2270" s="358" t="s">
        <v>32938</v>
      </c>
      <c r="C2270" s="359">
        <v>7.3</v>
      </c>
      <c r="D2270" s="357" t="s">
        <v>32936</v>
      </c>
      <c r="E2270" s="357" t="s">
        <v>32936</v>
      </c>
    </row>
    <row r="2271" spans="1:5" ht="15.6">
      <c r="A2271" s="358" t="s">
        <v>15170</v>
      </c>
      <c r="B2271" s="358" t="s">
        <v>15171</v>
      </c>
      <c r="C2271" s="359">
        <v>7.3</v>
      </c>
      <c r="D2271" s="357" t="s">
        <v>4939</v>
      </c>
      <c r="E2271" s="357" t="s">
        <v>4939</v>
      </c>
    </row>
    <row r="2272" spans="1:5" ht="15.6">
      <c r="A2272" s="358" t="s">
        <v>15170</v>
      </c>
      <c r="B2272" s="358" t="s">
        <v>15171</v>
      </c>
      <c r="C2272" s="359">
        <v>7.3</v>
      </c>
      <c r="D2272" s="357" t="s">
        <v>4939</v>
      </c>
      <c r="E2272" s="357" t="s">
        <v>4939</v>
      </c>
    </row>
    <row r="2273" spans="1:5" ht="15.6">
      <c r="A2273" s="358" t="s">
        <v>15170</v>
      </c>
      <c r="B2273" s="358" t="s">
        <v>15171</v>
      </c>
      <c r="C2273" s="359">
        <v>7.3</v>
      </c>
      <c r="D2273" s="357" t="s">
        <v>4939</v>
      </c>
      <c r="E2273" s="357" t="s">
        <v>4939</v>
      </c>
    </row>
    <row r="2274" spans="1:5" ht="15.6">
      <c r="A2274" s="358" t="s">
        <v>54256</v>
      </c>
      <c r="B2274" s="358" t="s">
        <v>54257</v>
      </c>
      <c r="C2274" s="359">
        <v>7.3</v>
      </c>
      <c r="D2274" s="357" t="s">
        <v>54255</v>
      </c>
      <c r="E2274" s="357" t="s">
        <v>54255</v>
      </c>
    </row>
    <row r="2275" spans="1:5" ht="15.6">
      <c r="A2275" s="358" t="s">
        <v>12870</v>
      </c>
      <c r="B2275" s="358" t="s">
        <v>12871</v>
      </c>
      <c r="C2275" s="359">
        <v>7.3</v>
      </c>
      <c r="D2275" s="357" t="s">
        <v>3824</v>
      </c>
      <c r="E2275" s="357" t="s">
        <v>3824</v>
      </c>
    </row>
    <row r="2276" spans="1:5" ht="15.6">
      <c r="A2276" s="358" t="s">
        <v>13678</v>
      </c>
      <c r="B2276" s="358" t="s">
        <v>13679</v>
      </c>
      <c r="C2276" s="359">
        <v>7.3</v>
      </c>
      <c r="D2276" s="357" t="s">
        <v>13677</v>
      </c>
      <c r="E2276" s="357" t="s">
        <v>13677</v>
      </c>
    </row>
    <row r="2277" spans="1:5" ht="15.6">
      <c r="A2277" s="358" t="s">
        <v>13678</v>
      </c>
      <c r="B2277" s="358" t="s">
        <v>13679</v>
      </c>
      <c r="C2277" s="359">
        <v>7.3</v>
      </c>
      <c r="D2277" s="357" t="s">
        <v>13677</v>
      </c>
      <c r="E2277" s="357" t="s">
        <v>13677</v>
      </c>
    </row>
    <row r="2278" spans="1:5" ht="15.6">
      <c r="A2278" s="358" t="s">
        <v>18990</v>
      </c>
      <c r="B2278" s="358" t="s">
        <v>18991</v>
      </c>
      <c r="C2278" s="359">
        <v>7.3</v>
      </c>
      <c r="D2278" s="357" t="s">
        <v>6513</v>
      </c>
      <c r="E2278" s="357" t="s">
        <v>6513</v>
      </c>
    </row>
    <row r="2279" spans="1:5" ht="15.6">
      <c r="A2279" s="358" t="s">
        <v>916</v>
      </c>
      <c r="B2279" s="358" t="s">
        <v>16339</v>
      </c>
      <c r="C2279" s="359">
        <v>7.3</v>
      </c>
      <c r="D2279" s="357" t="s">
        <v>5686</v>
      </c>
      <c r="E2279" s="357" t="s">
        <v>5686</v>
      </c>
    </row>
    <row r="2280" spans="1:5" ht="15.6">
      <c r="A2280" s="358" t="s">
        <v>916</v>
      </c>
      <c r="B2280" s="358" t="s">
        <v>16339</v>
      </c>
      <c r="C2280" s="359">
        <v>7.3</v>
      </c>
      <c r="D2280" s="357" t="s">
        <v>5686</v>
      </c>
      <c r="E2280" s="357" t="s">
        <v>5686</v>
      </c>
    </row>
    <row r="2281" spans="1:5" ht="15.6">
      <c r="A2281" s="358" t="s">
        <v>14682</v>
      </c>
      <c r="B2281" s="358" t="s">
        <v>10262</v>
      </c>
      <c r="C2281" s="359">
        <v>7.3</v>
      </c>
      <c r="D2281" s="357" t="s">
        <v>4532</v>
      </c>
      <c r="E2281" s="357" t="s">
        <v>4532</v>
      </c>
    </row>
    <row r="2282" spans="1:5" ht="15.6">
      <c r="A2282" s="358" t="s">
        <v>14682</v>
      </c>
      <c r="B2282" s="358" t="s">
        <v>10262</v>
      </c>
      <c r="C2282" s="359">
        <v>7.3</v>
      </c>
      <c r="D2282" s="357" t="s">
        <v>4532</v>
      </c>
      <c r="E2282" s="357" t="s">
        <v>4532</v>
      </c>
    </row>
    <row r="2283" spans="1:5" ht="15.6">
      <c r="A2283" s="358" t="s">
        <v>2046</v>
      </c>
      <c r="B2283" s="358" t="s">
        <v>23773</v>
      </c>
      <c r="C2283" s="359">
        <v>7.3</v>
      </c>
      <c r="D2283" s="357" t="s">
        <v>23772</v>
      </c>
      <c r="E2283" s="357" t="s">
        <v>23772</v>
      </c>
    </row>
    <row r="2284" spans="1:5" ht="15.6">
      <c r="A2284" s="358" t="s">
        <v>2046</v>
      </c>
      <c r="B2284" s="358" t="s">
        <v>23773</v>
      </c>
      <c r="C2284" s="359">
        <v>7.3</v>
      </c>
      <c r="D2284" s="357" t="s">
        <v>23772</v>
      </c>
      <c r="E2284" s="357" t="s">
        <v>23772</v>
      </c>
    </row>
    <row r="2285" spans="1:5" ht="15.6">
      <c r="A2285" s="358" t="s">
        <v>16489</v>
      </c>
      <c r="B2285" s="358" t="s">
        <v>16490</v>
      </c>
      <c r="C2285" s="359">
        <v>7.3</v>
      </c>
      <c r="D2285" s="357" t="s">
        <v>5848</v>
      </c>
      <c r="E2285" s="357" t="s">
        <v>5848</v>
      </c>
    </row>
    <row r="2286" spans="1:5" ht="15.6">
      <c r="A2286" s="358" t="s">
        <v>28893</v>
      </c>
      <c r="B2286" s="358" t="s">
        <v>28893</v>
      </c>
      <c r="C2286" s="359">
        <v>7.3</v>
      </c>
      <c r="D2286" s="357" t="s">
        <v>28892</v>
      </c>
      <c r="E2286" s="357" t="s">
        <v>28892</v>
      </c>
    </row>
    <row r="2287" spans="1:5" ht="15.6">
      <c r="A2287" s="358" t="s">
        <v>28893</v>
      </c>
      <c r="B2287" s="358" t="s">
        <v>28893</v>
      </c>
      <c r="C2287" s="359">
        <v>7.3</v>
      </c>
      <c r="D2287" s="357" t="s">
        <v>28892</v>
      </c>
      <c r="E2287" s="357" t="s">
        <v>28892</v>
      </c>
    </row>
    <row r="2288" spans="1:5" ht="15.6">
      <c r="A2288" s="358" t="s">
        <v>28893</v>
      </c>
      <c r="B2288" s="358" t="s">
        <v>28893</v>
      </c>
      <c r="C2288" s="359">
        <v>7.3</v>
      </c>
      <c r="D2288" s="357" t="s">
        <v>28892</v>
      </c>
      <c r="E2288" s="357" t="s">
        <v>28892</v>
      </c>
    </row>
    <row r="2289" spans="1:5" ht="15.6">
      <c r="A2289" s="358" t="s">
        <v>14817</v>
      </c>
      <c r="B2289" s="358" t="s">
        <v>14818</v>
      </c>
      <c r="C2289" s="359">
        <v>7.3</v>
      </c>
      <c r="D2289" s="357" t="s">
        <v>4755</v>
      </c>
      <c r="E2289" s="357" t="s">
        <v>4755</v>
      </c>
    </row>
    <row r="2290" spans="1:5" ht="15.6">
      <c r="A2290" s="358" t="s">
        <v>571</v>
      </c>
      <c r="B2290" s="358" t="s">
        <v>13231</v>
      </c>
      <c r="C2290" s="359">
        <v>7.3</v>
      </c>
      <c r="D2290" s="357" t="s">
        <v>4140</v>
      </c>
      <c r="E2290" s="357" t="s">
        <v>4140</v>
      </c>
    </row>
    <row r="2291" spans="1:5" ht="15.6">
      <c r="A2291" s="358" t="s">
        <v>1917</v>
      </c>
      <c r="B2291" s="358" t="s">
        <v>22653</v>
      </c>
      <c r="C2291" s="359">
        <v>7.3</v>
      </c>
      <c r="D2291" s="357" t="s">
        <v>9303</v>
      </c>
      <c r="E2291" s="357" t="s">
        <v>9303</v>
      </c>
    </row>
    <row r="2292" spans="1:5" ht="15.6">
      <c r="A2292" s="358" t="s">
        <v>1917</v>
      </c>
      <c r="B2292" s="358" t="s">
        <v>22653</v>
      </c>
      <c r="C2292" s="359">
        <v>7.3</v>
      </c>
      <c r="D2292" s="357" t="s">
        <v>9303</v>
      </c>
      <c r="E2292" s="357" t="s">
        <v>9303</v>
      </c>
    </row>
    <row r="2293" spans="1:5" ht="15.6">
      <c r="A2293" s="358" t="s">
        <v>1917</v>
      </c>
      <c r="B2293" s="358" t="s">
        <v>22653</v>
      </c>
      <c r="C2293" s="359">
        <v>7.3</v>
      </c>
      <c r="D2293" s="357" t="s">
        <v>9303</v>
      </c>
      <c r="E2293" s="357" t="s">
        <v>9303</v>
      </c>
    </row>
    <row r="2294" spans="1:5" ht="15.6">
      <c r="A2294" s="358" t="s">
        <v>31320</v>
      </c>
      <c r="B2294" s="358" t="s">
        <v>31321</v>
      </c>
      <c r="C2294" s="359">
        <v>7.2</v>
      </c>
      <c r="D2294" s="357" t="s">
        <v>31319</v>
      </c>
      <c r="E2294" s="357" t="s">
        <v>31319</v>
      </c>
    </row>
    <row r="2295" spans="1:5" ht="15.6">
      <c r="A2295" s="358" t="s">
        <v>48231</v>
      </c>
      <c r="B2295" s="358" t="s">
        <v>48232</v>
      </c>
      <c r="C2295" s="359">
        <v>7.2</v>
      </c>
      <c r="D2295" s="357" t="s">
        <v>48230</v>
      </c>
      <c r="E2295" s="357" t="s">
        <v>48230</v>
      </c>
    </row>
    <row r="2296" spans="1:5" ht="15.6">
      <c r="A2296" s="358" t="s">
        <v>37129</v>
      </c>
      <c r="B2296" s="358" t="s">
        <v>37129</v>
      </c>
      <c r="C2296" s="359">
        <v>7.2</v>
      </c>
      <c r="D2296" s="357" t="s">
        <v>37128</v>
      </c>
      <c r="E2296" s="357" t="s">
        <v>37128</v>
      </c>
    </row>
    <row r="2297" spans="1:5" ht="15.6">
      <c r="A2297" s="358" t="s">
        <v>48621</v>
      </c>
      <c r="B2297" s="358" t="s">
        <v>48622</v>
      </c>
      <c r="C2297" s="359">
        <v>7.2</v>
      </c>
      <c r="D2297" s="357" t="s">
        <v>48620</v>
      </c>
      <c r="E2297" s="357" t="s">
        <v>48620</v>
      </c>
    </row>
    <row r="2298" spans="1:5" ht="15.6">
      <c r="A2298" s="358" t="s">
        <v>48621</v>
      </c>
      <c r="B2298" s="358" t="s">
        <v>48622</v>
      </c>
      <c r="C2298" s="359">
        <v>7.2</v>
      </c>
      <c r="D2298" s="357" t="s">
        <v>48620</v>
      </c>
      <c r="E2298" s="357" t="s">
        <v>48620</v>
      </c>
    </row>
    <row r="2299" spans="1:5" ht="15.6">
      <c r="A2299" s="358" t="s">
        <v>15264</v>
      </c>
      <c r="B2299" s="358" t="s">
        <v>15265</v>
      </c>
      <c r="C2299" s="359">
        <v>7.2</v>
      </c>
      <c r="D2299" s="357" t="s">
        <v>5051</v>
      </c>
      <c r="E2299" s="357" t="s">
        <v>5051</v>
      </c>
    </row>
    <row r="2300" spans="1:5" ht="15.6">
      <c r="A2300" s="358" t="s">
        <v>22958</v>
      </c>
      <c r="B2300" s="358" t="s">
        <v>22959</v>
      </c>
      <c r="C2300" s="359">
        <v>7.2</v>
      </c>
      <c r="D2300" s="357" t="s">
        <v>9227</v>
      </c>
      <c r="E2300" s="357" t="s">
        <v>9227</v>
      </c>
    </row>
    <row r="2301" spans="1:5" ht="15.6">
      <c r="A2301" s="358" t="s">
        <v>17144</v>
      </c>
      <c r="B2301" s="358" t="s">
        <v>17145</v>
      </c>
      <c r="C2301" s="359">
        <v>7.2</v>
      </c>
      <c r="D2301" s="357" t="s">
        <v>7443</v>
      </c>
      <c r="E2301" s="357" t="s">
        <v>7443</v>
      </c>
    </row>
    <row r="2302" spans="1:5" ht="15.6">
      <c r="A2302" s="358" t="s">
        <v>17959</v>
      </c>
      <c r="B2302" s="358" t="s">
        <v>17960</v>
      </c>
      <c r="C2302" s="359">
        <v>7.2</v>
      </c>
      <c r="D2302" s="357" t="s">
        <v>6830</v>
      </c>
      <c r="E2302" s="357" t="s">
        <v>6830</v>
      </c>
    </row>
    <row r="2303" spans="1:5" ht="15.6">
      <c r="A2303" s="358" t="s">
        <v>17959</v>
      </c>
      <c r="B2303" s="358" t="s">
        <v>17960</v>
      </c>
      <c r="C2303" s="359">
        <v>7.2</v>
      </c>
      <c r="D2303" s="357" t="s">
        <v>6830</v>
      </c>
      <c r="E2303" s="357" t="s">
        <v>6830</v>
      </c>
    </row>
    <row r="2304" spans="1:5" ht="15.6">
      <c r="A2304" s="358" t="s">
        <v>17959</v>
      </c>
      <c r="B2304" s="358" t="s">
        <v>17960</v>
      </c>
      <c r="C2304" s="359">
        <v>7.2</v>
      </c>
      <c r="D2304" s="357" t="s">
        <v>6830</v>
      </c>
      <c r="E2304" s="357" t="s">
        <v>6830</v>
      </c>
    </row>
    <row r="2305" spans="1:5" ht="15.6">
      <c r="A2305" s="358" t="s">
        <v>13494</v>
      </c>
      <c r="B2305" s="358" t="s">
        <v>13495</v>
      </c>
      <c r="C2305" s="359">
        <v>7.2</v>
      </c>
      <c r="D2305" s="357" t="s">
        <v>3709</v>
      </c>
      <c r="E2305" s="357" t="s">
        <v>3709</v>
      </c>
    </row>
    <row r="2306" spans="1:5" ht="15.6">
      <c r="A2306" s="358" t="s">
        <v>23302</v>
      </c>
      <c r="B2306" s="358" t="s">
        <v>23303</v>
      </c>
      <c r="C2306" s="359">
        <v>7.2</v>
      </c>
      <c r="D2306" s="357" t="s">
        <v>9681</v>
      </c>
      <c r="E2306" s="357" t="s">
        <v>9681</v>
      </c>
    </row>
    <row r="2307" spans="1:5" ht="15.6">
      <c r="A2307" s="358" t="s">
        <v>23302</v>
      </c>
      <c r="B2307" s="358" t="s">
        <v>23303</v>
      </c>
      <c r="C2307" s="359">
        <v>7.2</v>
      </c>
      <c r="D2307" s="357" t="s">
        <v>9681</v>
      </c>
      <c r="E2307" s="357" t="s">
        <v>9681</v>
      </c>
    </row>
    <row r="2308" spans="1:5" ht="15.6">
      <c r="A2308" s="358" t="s">
        <v>23302</v>
      </c>
      <c r="B2308" s="358" t="s">
        <v>23303</v>
      </c>
      <c r="C2308" s="359">
        <v>7.2</v>
      </c>
      <c r="D2308" s="357" t="s">
        <v>9681</v>
      </c>
      <c r="E2308" s="357" t="s">
        <v>9681</v>
      </c>
    </row>
    <row r="2309" spans="1:5" ht="15.6">
      <c r="A2309" s="358" t="s">
        <v>22268</v>
      </c>
      <c r="B2309" s="358" t="s">
        <v>22269</v>
      </c>
      <c r="C2309" s="359">
        <v>7.2</v>
      </c>
      <c r="D2309" s="357" t="s">
        <v>9052</v>
      </c>
      <c r="E2309" s="357" t="s">
        <v>9052</v>
      </c>
    </row>
    <row r="2310" spans="1:5" ht="15.6">
      <c r="A2310" s="358" t="s">
        <v>10262</v>
      </c>
      <c r="B2310" s="358" t="s">
        <v>22981</v>
      </c>
      <c r="C2310" s="359">
        <v>7.2</v>
      </c>
      <c r="D2310" s="357" t="s">
        <v>9230</v>
      </c>
      <c r="E2310" s="357" t="s">
        <v>9230</v>
      </c>
    </row>
    <row r="2311" spans="1:5" ht="15.6">
      <c r="A2311" s="358" t="s">
        <v>15042</v>
      </c>
      <c r="B2311" s="358" t="s">
        <v>15042</v>
      </c>
      <c r="C2311" s="359">
        <v>7.2</v>
      </c>
      <c r="D2311" s="357" t="s">
        <v>4847</v>
      </c>
      <c r="E2311" s="357" t="s">
        <v>4847</v>
      </c>
    </row>
    <row r="2312" spans="1:5" ht="15.6">
      <c r="A2312" s="358" t="s">
        <v>23795</v>
      </c>
      <c r="B2312" s="358" t="s">
        <v>23795</v>
      </c>
      <c r="C2312" s="359">
        <v>7.2</v>
      </c>
      <c r="D2312" s="357" t="s">
        <v>9851</v>
      </c>
      <c r="E2312" s="357" t="s">
        <v>9851</v>
      </c>
    </row>
    <row r="2313" spans="1:5" ht="15.6">
      <c r="A2313" s="358" t="s">
        <v>18723</v>
      </c>
      <c r="B2313" s="358" t="s">
        <v>18724</v>
      </c>
      <c r="C2313" s="359">
        <v>7.2</v>
      </c>
      <c r="D2313" s="357" t="s">
        <v>6087</v>
      </c>
      <c r="E2313" s="357" t="s">
        <v>6087</v>
      </c>
    </row>
    <row r="2314" spans="1:5" ht="15.6">
      <c r="A2314" s="358" t="s">
        <v>18723</v>
      </c>
      <c r="B2314" s="358" t="s">
        <v>18724</v>
      </c>
      <c r="C2314" s="359">
        <v>7.2</v>
      </c>
      <c r="D2314" s="357" t="s">
        <v>6087</v>
      </c>
      <c r="E2314" s="357" t="s">
        <v>6087</v>
      </c>
    </row>
    <row r="2315" spans="1:5" ht="15.6">
      <c r="A2315" s="358" t="s">
        <v>10262</v>
      </c>
      <c r="B2315" s="358" t="s">
        <v>23944</v>
      </c>
      <c r="C2315" s="359">
        <v>7.2</v>
      </c>
      <c r="D2315" s="357" t="s">
        <v>8248</v>
      </c>
      <c r="E2315" s="357" t="s">
        <v>8248</v>
      </c>
    </row>
    <row r="2316" spans="1:5" ht="15.6">
      <c r="A2316" s="358" t="s">
        <v>10262</v>
      </c>
      <c r="B2316" s="358" t="s">
        <v>23944</v>
      </c>
      <c r="C2316" s="359">
        <v>7.2</v>
      </c>
      <c r="D2316" s="357" t="s">
        <v>8248</v>
      </c>
      <c r="E2316" s="357" t="s">
        <v>8248</v>
      </c>
    </row>
    <row r="2317" spans="1:5" ht="15.6">
      <c r="A2317" s="358" t="s">
        <v>38463</v>
      </c>
      <c r="B2317" s="358" t="s">
        <v>38463</v>
      </c>
      <c r="C2317" s="359">
        <v>7.2</v>
      </c>
      <c r="D2317" s="357" t="s">
        <v>38462</v>
      </c>
      <c r="E2317" s="357" t="s">
        <v>38462</v>
      </c>
    </row>
    <row r="2318" spans="1:5" ht="15.6">
      <c r="A2318" s="358" t="s">
        <v>38463</v>
      </c>
      <c r="B2318" s="358" t="s">
        <v>38463</v>
      </c>
      <c r="C2318" s="359">
        <v>7.2</v>
      </c>
      <c r="D2318" s="357" t="s">
        <v>38462</v>
      </c>
      <c r="E2318" s="357" t="s">
        <v>38462</v>
      </c>
    </row>
    <row r="2319" spans="1:5" ht="15.6">
      <c r="A2319" s="358" t="s">
        <v>20630</v>
      </c>
      <c r="B2319" s="358" t="s">
        <v>20631</v>
      </c>
      <c r="C2319" s="359">
        <v>7.2</v>
      </c>
      <c r="D2319" s="357" t="s">
        <v>8134</v>
      </c>
      <c r="E2319" s="357" t="s">
        <v>8134</v>
      </c>
    </row>
    <row r="2320" spans="1:5" ht="15.6">
      <c r="A2320" s="358" t="s">
        <v>20630</v>
      </c>
      <c r="B2320" s="358" t="s">
        <v>20631</v>
      </c>
      <c r="C2320" s="359">
        <v>7.2</v>
      </c>
      <c r="D2320" s="357" t="s">
        <v>8134</v>
      </c>
      <c r="E2320" s="357" t="s">
        <v>8134</v>
      </c>
    </row>
    <row r="2321" spans="1:5" ht="15.6">
      <c r="A2321" s="358" t="s">
        <v>11295</v>
      </c>
      <c r="B2321" s="358" t="s">
        <v>11295</v>
      </c>
      <c r="C2321" s="359">
        <v>7.2</v>
      </c>
      <c r="D2321" s="357" t="s">
        <v>2375</v>
      </c>
      <c r="E2321" s="357" t="s">
        <v>2375</v>
      </c>
    </row>
    <row r="2322" spans="1:5" ht="15.6">
      <c r="A2322" s="358" t="s">
        <v>11295</v>
      </c>
      <c r="B2322" s="358" t="s">
        <v>11295</v>
      </c>
      <c r="C2322" s="359">
        <v>7.2</v>
      </c>
      <c r="D2322" s="357" t="s">
        <v>2375</v>
      </c>
      <c r="E2322" s="357" t="s">
        <v>2375</v>
      </c>
    </row>
    <row r="2323" spans="1:5" ht="15.6">
      <c r="A2323" s="358" t="s">
        <v>10262</v>
      </c>
      <c r="B2323" s="358" t="s">
        <v>54109</v>
      </c>
      <c r="C2323" s="359">
        <v>7.2</v>
      </c>
      <c r="D2323" s="357" t="s">
        <v>54108</v>
      </c>
      <c r="E2323" s="357" t="s">
        <v>54108</v>
      </c>
    </row>
    <row r="2324" spans="1:5" ht="15.6">
      <c r="A2324" s="358" t="s">
        <v>10262</v>
      </c>
      <c r="B2324" s="358" t="s">
        <v>54109</v>
      </c>
      <c r="C2324" s="359">
        <v>7.2</v>
      </c>
      <c r="D2324" s="357" t="s">
        <v>54108</v>
      </c>
      <c r="E2324" s="357" t="s">
        <v>54108</v>
      </c>
    </row>
    <row r="2325" spans="1:5" ht="15.6">
      <c r="A2325" s="358" t="s">
        <v>17095</v>
      </c>
      <c r="B2325" s="358" t="s">
        <v>17095</v>
      </c>
      <c r="C2325" s="359">
        <v>7.2</v>
      </c>
      <c r="D2325" s="357" t="s">
        <v>5992</v>
      </c>
      <c r="E2325" s="357" t="s">
        <v>5992</v>
      </c>
    </row>
    <row r="2326" spans="1:5" ht="15.6">
      <c r="A2326" s="358" t="s">
        <v>17095</v>
      </c>
      <c r="B2326" s="358" t="s">
        <v>17095</v>
      </c>
      <c r="C2326" s="359">
        <v>7.2</v>
      </c>
      <c r="D2326" s="357" t="s">
        <v>5992</v>
      </c>
      <c r="E2326" s="357" t="s">
        <v>5992</v>
      </c>
    </row>
    <row r="2327" spans="1:5" ht="15.6">
      <c r="A2327" s="358" t="s">
        <v>17095</v>
      </c>
      <c r="B2327" s="358" t="s">
        <v>17095</v>
      </c>
      <c r="C2327" s="359">
        <v>7.2</v>
      </c>
      <c r="D2327" s="357" t="s">
        <v>5992</v>
      </c>
      <c r="E2327" s="357" t="s">
        <v>5992</v>
      </c>
    </row>
    <row r="2328" spans="1:5" ht="15.6">
      <c r="A2328" s="358" t="s">
        <v>2061</v>
      </c>
      <c r="B2328" s="358" t="s">
        <v>23716</v>
      </c>
      <c r="C2328" s="359">
        <v>7.2</v>
      </c>
      <c r="D2328" s="357" t="s">
        <v>2060</v>
      </c>
      <c r="E2328" s="357" t="s">
        <v>2060</v>
      </c>
    </row>
    <row r="2329" spans="1:5" ht="15.6">
      <c r="A2329" s="358" t="s">
        <v>2061</v>
      </c>
      <c r="B2329" s="358" t="s">
        <v>23716</v>
      </c>
      <c r="C2329" s="359">
        <v>7.2</v>
      </c>
      <c r="D2329" s="357" t="s">
        <v>2060</v>
      </c>
      <c r="E2329" s="357" t="s">
        <v>2060</v>
      </c>
    </row>
    <row r="2330" spans="1:5" ht="15.6">
      <c r="A2330" s="358" t="s">
        <v>31821</v>
      </c>
      <c r="B2330" s="358" t="s">
        <v>31822</v>
      </c>
      <c r="C2330" s="359">
        <v>7.2</v>
      </c>
      <c r="D2330" s="357" t="s">
        <v>31820</v>
      </c>
      <c r="E2330" s="357" t="s">
        <v>31820</v>
      </c>
    </row>
    <row r="2331" spans="1:5" ht="15.6">
      <c r="A2331" s="358" t="s">
        <v>31821</v>
      </c>
      <c r="B2331" s="358" t="s">
        <v>31822</v>
      </c>
      <c r="C2331" s="359">
        <v>7.2</v>
      </c>
      <c r="D2331" s="357" t="s">
        <v>31820</v>
      </c>
      <c r="E2331" s="357" t="s">
        <v>31820</v>
      </c>
    </row>
    <row r="2332" spans="1:5" ht="15.6">
      <c r="A2332" s="358" t="s">
        <v>682</v>
      </c>
      <c r="B2332" s="358" t="s">
        <v>14232</v>
      </c>
      <c r="C2332" s="359">
        <v>7.2</v>
      </c>
      <c r="D2332" s="357" t="s">
        <v>4523</v>
      </c>
      <c r="E2332" s="357" t="s">
        <v>4523</v>
      </c>
    </row>
    <row r="2333" spans="1:5" ht="15.6">
      <c r="A2333" s="358" t="s">
        <v>47993</v>
      </c>
      <c r="B2333" s="358" t="s">
        <v>47993</v>
      </c>
      <c r="C2333" s="359">
        <v>7.2</v>
      </c>
      <c r="D2333" s="357" t="s">
        <v>47992</v>
      </c>
      <c r="E2333" s="357" t="s">
        <v>47992</v>
      </c>
    </row>
    <row r="2334" spans="1:5" ht="15.6">
      <c r="A2334" s="358" t="s">
        <v>47993</v>
      </c>
      <c r="B2334" s="358" t="s">
        <v>47993</v>
      </c>
      <c r="C2334" s="359">
        <v>7.2</v>
      </c>
      <c r="D2334" s="357" t="s">
        <v>47992</v>
      </c>
      <c r="E2334" s="357" t="s">
        <v>47992</v>
      </c>
    </row>
    <row r="2335" spans="1:5" ht="15.6">
      <c r="A2335" s="358" t="s">
        <v>12049</v>
      </c>
      <c r="B2335" s="358" t="s">
        <v>12050</v>
      </c>
      <c r="C2335" s="359">
        <v>7.2</v>
      </c>
      <c r="D2335" s="357" t="s">
        <v>3276</v>
      </c>
      <c r="E2335" s="357" t="s">
        <v>3276</v>
      </c>
    </row>
    <row r="2336" spans="1:5" ht="15.6">
      <c r="A2336" s="358" t="s">
        <v>13748</v>
      </c>
      <c r="B2336" s="358" t="s">
        <v>13749</v>
      </c>
      <c r="C2336" s="359">
        <v>7.2</v>
      </c>
      <c r="D2336" s="357" t="s">
        <v>4097</v>
      </c>
      <c r="E2336" s="357" t="s">
        <v>4097</v>
      </c>
    </row>
    <row r="2337" spans="1:5" ht="15.6">
      <c r="A2337" s="358" t="s">
        <v>13748</v>
      </c>
      <c r="B2337" s="358" t="s">
        <v>13749</v>
      </c>
      <c r="C2337" s="359">
        <v>7.2</v>
      </c>
      <c r="D2337" s="357" t="s">
        <v>4097</v>
      </c>
      <c r="E2337" s="357" t="s">
        <v>4097</v>
      </c>
    </row>
    <row r="2338" spans="1:5" ht="15.6">
      <c r="A2338" s="358" t="s">
        <v>13202</v>
      </c>
      <c r="B2338" s="358" t="s">
        <v>13203</v>
      </c>
      <c r="C2338" s="359">
        <v>7.2</v>
      </c>
      <c r="D2338" s="357" t="s">
        <v>4111</v>
      </c>
      <c r="E2338" s="357" t="s">
        <v>4111</v>
      </c>
    </row>
    <row r="2339" spans="1:5" ht="15.6">
      <c r="A2339" s="358" t="s">
        <v>13202</v>
      </c>
      <c r="B2339" s="358" t="s">
        <v>13203</v>
      </c>
      <c r="C2339" s="359">
        <v>7.2</v>
      </c>
      <c r="D2339" s="357" t="s">
        <v>4111</v>
      </c>
      <c r="E2339" s="357" t="s">
        <v>4111</v>
      </c>
    </row>
    <row r="2340" spans="1:5" ht="15.6">
      <c r="A2340" s="358" t="s">
        <v>54208</v>
      </c>
      <c r="B2340" s="358" t="s">
        <v>54208</v>
      </c>
      <c r="C2340" s="359">
        <v>7.2</v>
      </c>
      <c r="D2340" s="357" t="s">
        <v>54207</v>
      </c>
      <c r="E2340" s="357" t="s">
        <v>54207</v>
      </c>
    </row>
    <row r="2341" spans="1:5" ht="15.6">
      <c r="A2341" s="358" t="s">
        <v>13731</v>
      </c>
      <c r="B2341" s="358" t="s">
        <v>13732</v>
      </c>
      <c r="C2341" s="359">
        <v>7.2</v>
      </c>
      <c r="D2341" s="357" t="s">
        <v>4074</v>
      </c>
      <c r="E2341" s="357" t="s">
        <v>4074</v>
      </c>
    </row>
    <row r="2342" spans="1:5" ht="15.6">
      <c r="A2342" s="358" t="s">
        <v>20693</v>
      </c>
      <c r="B2342" s="358" t="s">
        <v>20694</v>
      </c>
      <c r="C2342" s="359">
        <v>7.2</v>
      </c>
      <c r="D2342" s="357" t="s">
        <v>8188</v>
      </c>
      <c r="E2342" s="357" t="s">
        <v>8188</v>
      </c>
    </row>
    <row r="2343" spans="1:5" ht="15.6">
      <c r="A2343" s="358" t="s">
        <v>10262</v>
      </c>
      <c r="B2343" s="358" t="s">
        <v>54248</v>
      </c>
      <c r="C2343" s="359">
        <v>7.2</v>
      </c>
      <c r="D2343" s="357" t="s">
        <v>54247</v>
      </c>
      <c r="E2343" s="357" t="s">
        <v>54247</v>
      </c>
    </row>
    <row r="2344" spans="1:5" ht="15.6">
      <c r="A2344" s="358" t="s">
        <v>10262</v>
      </c>
      <c r="B2344" s="358" t="s">
        <v>47382</v>
      </c>
      <c r="C2344" s="359">
        <v>7.2</v>
      </c>
      <c r="D2344" s="357" t="s">
        <v>47381</v>
      </c>
      <c r="E2344" s="357" t="s">
        <v>47381</v>
      </c>
    </row>
    <row r="2345" spans="1:5" ht="15.6">
      <c r="A2345" s="358" t="s">
        <v>60887</v>
      </c>
      <c r="B2345" s="358" t="s">
        <v>10262</v>
      </c>
      <c r="C2345" s="359">
        <v>7.2</v>
      </c>
      <c r="D2345" s="357" t="s">
        <v>60886</v>
      </c>
      <c r="E2345" s="357" t="s">
        <v>60886</v>
      </c>
    </row>
    <row r="2346" spans="1:5" ht="15.6">
      <c r="A2346" s="358" t="s">
        <v>40836</v>
      </c>
      <c r="B2346" s="358" t="s">
        <v>40837</v>
      </c>
      <c r="C2346" s="359">
        <v>7.1</v>
      </c>
      <c r="D2346" s="357" t="s">
        <v>40835</v>
      </c>
      <c r="E2346" s="357" t="s">
        <v>40835</v>
      </c>
    </row>
    <row r="2347" spans="1:5" ht="15.6">
      <c r="A2347" s="358" t="s">
        <v>31433</v>
      </c>
      <c r="B2347" s="358" t="s">
        <v>31434</v>
      </c>
      <c r="C2347" s="359">
        <v>7.1</v>
      </c>
      <c r="D2347" s="357" t="s">
        <v>31432</v>
      </c>
      <c r="E2347" s="357" t="s">
        <v>31432</v>
      </c>
    </row>
    <row r="2348" spans="1:5" ht="15.6">
      <c r="A2348" s="358" t="s">
        <v>12934</v>
      </c>
      <c r="B2348" s="358" t="s">
        <v>12935</v>
      </c>
      <c r="C2348" s="359">
        <v>7.1</v>
      </c>
      <c r="D2348" s="357" t="s">
        <v>3878</v>
      </c>
      <c r="E2348" s="357" t="s">
        <v>3878</v>
      </c>
    </row>
    <row r="2349" spans="1:5" ht="15.6">
      <c r="A2349" s="358" t="s">
        <v>12934</v>
      </c>
      <c r="B2349" s="358" t="s">
        <v>12935</v>
      </c>
      <c r="C2349" s="359">
        <v>7.1</v>
      </c>
      <c r="D2349" s="357" t="s">
        <v>3878</v>
      </c>
      <c r="E2349" s="357" t="s">
        <v>3878</v>
      </c>
    </row>
    <row r="2350" spans="1:5" ht="15.6">
      <c r="A2350" s="358" t="s">
        <v>12934</v>
      </c>
      <c r="B2350" s="358" t="s">
        <v>12935</v>
      </c>
      <c r="C2350" s="359">
        <v>7.1</v>
      </c>
      <c r="D2350" s="357" t="s">
        <v>3878</v>
      </c>
      <c r="E2350" s="357" t="s">
        <v>3878</v>
      </c>
    </row>
    <row r="2351" spans="1:5" ht="15.6">
      <c r="A2351" s="358" t="s">
        <v>25632</v>
      </c>
      <c r="B2351" s="358" t="s">
        <v>25632</v>
      </c>
      <c r="C2351" s="359">
        <v>7.1</v>
      </c>
      <c r="D2351" s="357" t="s">
        <v>25631</v>
      </c>
      <c r="E2351" s="357" t="s">
        <v>25631</v>
      </c>
    </row>
    <row r="2352" spans="1:5" ht="15.6">
      <c r="A2352" s="358" t="s">
        <v>15729</v>
      </c>
      <c r="B2352" s="358" t="s">
        <v>15730</v>
      </c>
      <c r="C2352" s="359">
        <v>7.1</v>
      </c>
      <c r="D2352" s="357" t="s">
        <v>5267</v>
      </c>
      <c r="E2352" s="357" t="s">
        <v>5267</v>
      </c>
    </row>
    <row r="2353" spans="1:5" ht="15.6">
      <c r="A2353" s="358" t="s">
        <v>15729</v>
      </c>
      <c r="B2353" s="358" t="s">
        <v>15730</v>
      </c>
      <c r="C2353" s="359">
        <v>7.1</v>
      </c>
      <c r="D2353" s="357" t="s">
        <v>5267</v>
      </c>
      <c r="E2353" s="357" t="s">
        <v>5267</v>
      </c>
    </row>
    <row r="2354" spans="1:5" ht="15.6">
      <c r="A2354" s="358" t="s">
        <v>21951</v>
      </c>
      <c r="B2354" s="358" t="s">
        <v>21951</v>
      </c>
      <c r="C2354" s="359">
        <v>7.1</v>
      </c>
      <c r="D2354" s="357" t="s">
        <v>8634</v>
      </c>
      <c r="E2354" s="357" t="s">
        <v>8634</v>
      </c>
    </row>
    <row r="2355" spans="1:5" ht="15.6">
      <c r="A2355" s="358" t="s">
        <v>33174</v>
      </c>
      <c r="B2355" s="358" t="s">
        <v>33175</v>
      </c>
      <c r="C2355" s="359">
        <v>7.1</v>
      </c>
      <c r="D2355" s="357" t="s">
        <v>33173</v>
      </c>
      <c r="E2355" s="357" t="s">
        <v>33173</v>
      </c>
    </row>
    <row r="2356" spans="1:5" ht="15.6">
      <c r="A2356" s="358" t="s">
        <v>40308</v>
      </c>
      <c r="B2356" s="358" t="s">
        <v>40309</v>
      </c>
      <c r="C2356" s="359">
        <v>7.1</v>
      </c>
      <c r="D2356" s="357" t="s">
        <v>40307</v>
      </c>
      <c r="E2356" s="357" t="s">
        <v>40307</v>
      </c>
    </row>
    <row r="2357" spans="1:5" ht="15.6">
      <c r="A2357" s="358" t="s">
        <v>22367</v>
      </c>
      <c r="B2357" s="358" t="s">
        <v>22368</v>
      </c>
      <c r="C2357" s="359">
        <v>7.1</v>
      </c>
      <c r="D2357" s="357" t="s">
        <v>9147</v>
      </c>
      <c r="E2357" s="357" t="s">
        <v>9147</v>
      </c>
    </row>
    <row r="2358" spans="1:5" ht="15.6">
      <c r="A2358" s="358" t="s">
        <v>22367</v>
      </c>
      <c r="B2358" s="358" t="s">
        <v>22368</v>
      </c>
      <c r="C2358" s="359">
        <v>7.1</v>
      </c>
      <c r="D2358" s="357" t="s">
        <v>9147</v>
      </c>
      <c r="E2358" s="357" t="s">
        <v>9147</v>
      </c>
    </row>
    <row r="2359" spans="1:5" ht="15.6">
      <c r="A2359" s="358" t="s">
        <v>10579</v>
      </c>
      <c r="B2359" s="358" t="s">
        <v>10580</v>
      </c>
      <c r="C2359" s="359">
        <v>7.1</v>
      </c>
      <c r="D2359" s="357" t="s">
        <v>2491</v>
      </c>
      <c r="E2359" s="357" t="s">
        <v>2491</v>
      </c>
    </row>
    <row r="2360" spans="1:5" ht="15.6">
      <c r="A2360" s="358" t="s">
        <v>15963</v>
      </c>
      <c r="B2360" s="358" t="s">
        <v>15964</v>
      </c>
      <c r="C2360" s="359">
        <v>7.1</v>
      </c>
      <c r="D2360" s="357" t="s">
        <v>5441</v>
      </c>
      <c r="E2360" s="357" t="s">
        <v>5441</v>
      </c>
    </row>
    <row r="2361" spans="1:5" ht="15.6">
      <c r="A2361" s="358" t="s">
        <v>10262</v>
      </c>
      <c r="B2361" s="358" t="s">
        <v>16840</v>
      </c>
      <c r="C2361" s="359">
        <v>7.1</v>
      </c>
      <c r="D2361" s="357" t="s">
        <v>5660</v>
      </c>
      <c r="E2361" s="357" t="s">
        <v>5660</v>
      </c>
    </row>
    <row r="2362" spans="1:5" ht="15.6">
      <c r="A2362" s="358" t="s">
        <v>10262</v>
      </c>
      <c r="B2362" s="358" t="s">
        <v>16840</v>
      </c>
      <c r="C2362" s="359">
        <v>7.1</v>
      </c>
      <c r="D2362" s="357" t="s">
        <v>5660</v>
      </c>
      <c r="E2362" s="357" t="s">
        <v>5660</v>
      </c>
    </row>
    <row r="2363" spans="1:5" ht="15.6">
      <c r="A2363" s="358" t="s">
        <v>13049</v>
      </c>
      <c r="B2363" s="358" t="s">
        <v>13050</v>
      </c>
      <c r="C2363" s="359">
        <v>7.1</v>
      </c>
      <c r="D2363" s="357" t="s">
        <v>3937</v>
      </c>
      <c r="E2363" s="357" t="s">
        <v>3937</v>
      </c>
    </row>
    <row r="2364" spans="1:5" ht="15.6">
      <c r="A2364" s="358" t="s">
        <v>13049</v>
      </c>
      <c r="B2364" s="358" t="s">
        <v>13050</v>
      </c>
      <c r="C2364" s="359">
        <v>7.1</v>
      </c>
      <c r="D2364" s="357" t="s">
        <v>3937</v>
      </c>
      <c r="E2364" s="357" t="s">
        <v>3937</v>
      </c>
    </row>
    <row r="2365" spans="1:5" ht="15.6">
      <c r="A2365" s="358" t="s">
        <v>13049</v>
      </c>
      <c r="B2365" s="358" t="s">
        <v>13050</v>
      </c>
      <c r="C2365" s="359">
        <v>7.1</v>
      </c>
      <c r="D2365" s="357" t="s">
        <v>3937</v>
      </c>
      <c r="E2365" s="357" t="s">
        <v>3937</v>
      </c>
    </row>
    <row r="2366" spans="1:5" ht="15.6">
      <c r="A2366" s="358" t="s">
        <v>10262</v>
      </c>
      <c r="B2366" s="358" t="s">
        <v>50575</v>
      </c>
      <c r="C2366" s="359">
        <v>7.1</v>
      </c>
      <c r="D2366" s="357" t="s">
        <v>50574</v>
      </c>
      <c r="E2366" s="357" t="s">
        <v>50574</v>
      </c>
    </row>
    <row r="2367" spans="1:5" ht="15.6">
      <c r="A2367" s="358" t="s">
        <v>10262</v>
      </c>
      <c r="B2367" s="358" t="s">
        <v>50575</v>
      </c>
      <c r="C2367" s="359">
        <v>7.1</v>
      </c>
      <c r="D2367" s="357" t="s">
        <v>50574</v>
      </c>
      <c r="E2367" s="357" t="s">
        <v>50574</v>
      </c>
    </row>
    <row r="2368" spans="1:5" ht="15.6">
      <c r="A2368" s="358" t="s">
        <v>10262</v>
      </c>
      <c r="B2368" s="358" t="s">
        <v>50575</v>
      </c>
      <c r="C2368" s="359">
        <v>7.1</v>
      </c>
      <c r="D2368" s="357" t="s">
        <v>50574</v>
      </c>
      <c r="E2368" s="357" t="s">
        <v>50574</v>
      </c>
    </row>
    <row r="2369" spans="1:5" ht="15.6">
      <c r="A2369" s="358" t="s">
        <v>11147</v>
      </c>
      <c r="B2369" s="358" t="s">
        <v>11148</v>
      </c>
      <c r="C2369" s="359">
        <v>7.1</v>
      </c>
      <c r="D2369" s="357" t="s">
        <v>2977</v>
      </c>
      <c r="E2369" s="357" t="s">
        <v>2977</v>
      </c>
    </row>
    <row r="2370" spans="1:5" ht="15.6">
      <c r="A2370" s="358" t="s">
        <v>11147</v>
      </c>
      <c r="B2370" s="358" t="s">
        <v>11148</v>
      </c>
      <c r="C2370" s="359">
        <v>7.1</v>
      </c>
      <c r="D2370" s="357" t="s">
        <v>2977</v>
      </c>
      <c r="E2370" s="357" t="s">
        <v>2977</v>
      </c>
    </row>
    <row r="2371" spans="1:5" ht="15.6">
      <c r="A2371" s="358" t="s">
        <v>18467</v>
      </c>
      <c r="B2371" s="358" t="s">
        <v>18468</v>
      </c>
      <c r="C2371" s="359">
        <v>7.1</v>
      </c>
      <c r="D2371" s="357" t="s">
        <v>6107</v>
      </c>
      <c r="E2371" s="357" t="s">
        <v>6107</v>
      </c>
    </row>
    <row r="2372" spans="1:5" ht="15.6">
      <c r="A2372" s="358" t="s">
        <v>18467</v>
      </c>
      <c r="B2372" s="358" t="s">
        <v>18468</v>
      </c>
      <c r="C2372" s="359">
        <v>7.1</v>
      </c>
      <c r="D2372" s="357" t="s">
        <v>6107</v>
      </c>
      <c r="E2372" s="357" t="s">
        <v>6107</v>
      </c>
    </row>
    <row r="2373" spans="1:5" ht="15.6">
      <c r="A2373" s="358" t="s">
        <v>18467</v>
      </c>
      <c r="B2373" s="358" t="s">
        <v>18468</v>
      </c>
      <c r="C2373" s="359">
        <v>7.1</v>
      </c>
      <c r="D2373" s="357" t="s">
        <v>6107</v>
      </c>
      <c r="E2373" s="357" t="s">
        <v>6107</v>
      </c>
    </row>
    <row r="2374" spans="1:5" ht="15.6">
      <c r="A2374" s="358" t="s">
        <v>18467</v>
      </c>
      <c r="B2374" s="358" t="s">
        <v>18468</v>
      </c>
      <c r="C2374" s="359">
        <v>7.1</v>
      </c>
      <c r="D2374" s="357" t="s">
        <v>6107</v>
      </c>
      <c r="E2374" s="357" t="s">
        <v>6107</v>
      </c>
    </row>
    <row r="2375" spans="1:5" ht="15.6">
      <c r="A2375" s="358" t="s">
        <v>18467</v>
      </c>
      <c r="B2375" s="358" t="s">
        <v>18468</v>
      </c>
      <c r="C2375" s="359">
        <v>7.1</v>
      </c>
      <c r="D2375" s="357" t="s">
        <v>6107</v>
      </c>
      <c r="E2375" s="357" t="s">
        <v>6107</v>
      </c>
    </row>
    <row r="2376" spans="1:5" ht="15.6">
      <c r="A2376" s="358" t="s">
        <v>41737</v>
      </c>
      <c r="B2376" s="358" t="s">
        <v>41738</v>
      </c>
      <c r="C2376" s="359">
        <v>7.1</v>
      </c>
      <c r="D2376" s="357" t="s">
        <v>41736</v>
      </c>
      <c r="E2376" s="357" t="s">
        <v>41736</v>
      </c>
    </row>
    <row r="2377" spans="1:5" ht="15.6">
      <c r="A2377" s="358" t="s">
        <v>41737</v>
      </c>
      <c r="B2377" s="358" t="s">
        <v>41738</v>
      </c>
      <c r="C2377" s="359">
        <v>7.1</v>
      </c>
      <c r="D2377" s="357" t="s">
        <v>41736</v>
      </c>
      <c r="E2377" s="357" t="s">
        <v>41736</v>
      </c>
    </row>
    <row r="2378" spans="1:5" ht="15.6">
      <c r="A2378" s="358" t="s">
        <v>1387</v>
      </c>
      <c r="B2378" s="358" t="s">
        <v>19826</v>
      </c>
      <c r="C2378" s="359">
        <v>7.1</v>
      </c>
      <c r="D2378" s="357" t="s">
        <v>7622</v>
      </c>
      <c r="E2378" s="357" t="s">
        <v>7622</v>
      </c>
    </row>
    <row r="2379" spans="1:5" ht="15.6">
      <c r="A2379" s="358" t="s">
        <v>17096</v>
      </c>
      <c r="B2379" s="358" t="s">
        <v>17097</v>
      </c>
      <c r="C2379" s="359">
        <v>7.1</v>
      </c>
      <c r="D2379" s="357" t="s">
        <v>9990</v>
      </c>
      <c r="E2379" s="357" t="s">
        <v>9990</v>
      </c>
    </row>
    <row r="2380" spans="1:5" ht="15.6">
      <c r="A2380" s="358" t="s">
        <v>17096</v>
      </c>
      <c r="B2380" s="358" t="s">
        <v>17097</v>
      </c>
      <c r="C2380" s="359">
        <v>7.1</v>
      </c>
      <c r="D2380" s="357" t="s">
        <v>9990</v>
      </c>
      <c r="E2380" s="357" t="s">
        <v>9990</v>
      </c>
    </row>
    <row r="2381" spans="1:5" ht="15.6">
      <c r="A2381" s="358" t="s">
        <v>17096</v>
      </c>
      <c r="B2381" s="358" t="s">
        <v>17097</v>
      </c>
      <c r="C2381" s="359">
        <v>7.1</v>
      </c>
      <c r="D2381" s="357" t="s">
        <v>9990</v>
      </c>
      <c r="E2381" s="357" t="s">
        <v>9990</v>
      </c>
    </row>
    <row r="2382" spans="1:5" ht="15.6">
      <c r="A2382" s="358" t="s">
        <v>15072</v>
      </c>
      <c r="B2382" s="358" t="s">
        <v>15072</v>
      </c>
      <c r="C2382" s="359">
        <v>7.1</v>
      </c>
      <c r="D2382" s="357" t="s">
        <v>4887</v>
      </c>
      <c r="E2382" s="357" t="s">
        <v>4887</v>
      </c>
    </row>
    <row r="2383" spans="1:5" ht="15.6">
      <c r="A2383" s="358" t="s">
        <v>10802</v>
      </c>
      <c r="B2383" s="358" t="s">
        <v>10803</v>
      </c>
      <c r="C2383" s="359">
        <v>7.1</v>
      </c>
      <c r="D2383" s="357" t="s">
        <v>2628</v>
      </c>
      <c r="E2383" s="357" t="s">
        <v>2628</v>
      </c>
    </row>
    <row r="2384" spans="1:5" ht="15.6">
      <c r="A2384" s="358" t="s">
        <v>10802</v>
      </c>
      <c r="B2384" s="358" t="s">
        <v>10803</v>
      </c>
      <c r="C2384" s="359">
        <v>7.1</v>
      </c>
      <c r="D2384" s="357" t="s">
        <v>2628</v>
      </c>
      <c r="E2384" s="357" t="s">
        <v>2628</v>
      </c>
    </row>
    <row r="2385" spans="1:5" ht="15.6">
      <c r="A2385" s="358" t="s">
        <v>50152</v>
      </c>
      <c r="B2385" s="358" t="s">
        <v>50152</v>
      </c>
      <c r="C2385" s="359">
        <v>7.1</v>
      </c>
      <c r="D2385" s="357" t="s">
        <v>50151</v>
      </c>
      <c r="E2385" s="357" t="s">
        <v>50151</v>
      </c>
    </row>
    <row r="2386" spans="1:5" ht="15.6">
      <c r="A2386" s="358" t="s">
        <v>50152</v>
      </c>
      <c r="B2386" s="358" t="s">
        <v>50152</v>
      </c>
      <c r="C2386" s="359">
        <v>7.1</v>
      </c>
      <c r="D2386" s="357" t="s">
        <v>50151</v>
      </c>
      <c r="E2386" s="357" t="s">
        <v>50151</v>
      </c>
    </row>
    <row r="2387" spans="1:5" ht="15.6">
      <c r="A2387" s="358" t="s">
        <v>50152</v>
      </c>
      <c r="B2387" s="358" t="s">
        <v>50152</v>
      </c>
      <c r="C2387" s="359">
        <v>7.1</v>
      </c>
      <c r="D2387" s="357" t="s">
        <v>50151</v>
      </c>
      <c r="E2387" s="357" t="s">
        <v>50151</v>
      </c>
    </row>
    <row r="2388" spans="1:5" ht="15.6">
      <c r="A2388" s="358" t="s">
        <v>10262</v>
      </c>
      <c r="B2388" s="358" t="s">
        <v>30780</v>
      </c>
      <c r="C2388" s="359">
        <v>7.1</v>
      </c>
      <c r="D2388" s="357" t="s">
        <v>30779</v>
      </c>
      <c r="E2388" s="357" t="s">
        <v>30779</v>
      </c>
    </row>
    <row r="2389" spans="1:5" ht="15.6">
      <c r="A2389" s="358" t="s">
        <v>10262</v>
      </c>
      <c r="B2389" s="358" t="s">
        <v>30780</v>
      </c>
      <c r="C2389" s="359">
        <v>7.1</v>
      </c>
      <c r="D2389" s="357" t="s">
        <v>30779</v>
      </c>
      <c r="E2389" s="357" t="s">
        <v>30779</v>
      </c>
    </row>
    <row r="2390" spans="1:5" ht="15.6">
      <c r="A2390" s="358" t="s">
        <v>14690</v>
      </c>
      <c r="B2390" s="358" t="s">
        <v>14691</v>
      </c>
      <c r="C2390" s="359">
        <v>7.1</v>
      </c>
      <c r="D2390" s="357" t="s">
        <v>4530</v>
      </c>
      <c r="E2390" s="357" t="s">
        <v>4530</v>
      </c>
    </row>
    <row r="2391" spans="1:5" ht="15.6">
      <c r="A2391" s="358" t="s">
        <v>429</v>
      </c>
      <c r="B2391" s="358" t="s">
        <v>12706</v>
      </c>
      <c r="C2391" s="359">
        <v>7.1</v>
      </c>
      <c r="D2391" s="357" t="s">
        <v>3627</v>
      </c>
      <c r="E2391" s="357" t="s">
        <v>3627</v>
      </c>
    </row>
    <row r="2392" spans="1:5" ht="15.6">
      <c r="A2392" s="358" t="s">
        <v>429</v>
      </c>
      <c r="B2392" s="358" t="s">
        <v>12706</v>
      </c>
      <c r="C2392" s="359">
        <v>7.1</v>
      </c>
      <c r="D2392" s="357" t="s">
        <v>3627</v>
      </c>
      <c r="E2392" s="357" t="s">
        <v>3627</v>
      </c>
    </row>
    <row r="2393" spans="1:5" ht="15.6">
      <c r="A2393" s="358" t="s">
        <v>1160</v>
      </c>
      <c r="B2393" s="358" t="s">
        <v>19128</v>
      </c>
      <c r="C2393" s="359">
        <v>7.1</v>
      </c>
      <c r="D2393" s="357" t="s">
        <v>19127</v>
      </c>
      <c r="E2393" s="357" t="s">
        <v>19127</v>
      </c>
    </row>
    <row r="2394" spans="1:5" ht="15.6">
      <c r="A2394" s="358" t="s">
        <v>1160</v>
      </c>
      <c r="B2394" s="358" t="s">
        <v>19128</v>
      </c>
      <c r="C2394" s="359">
        <v>7.1</v>
      </c>
      <c r="D2394" s="357" t="s">
        <v>19127</v>
      </c>
      <c r="E2394" s="357" t="s">
        <v>19127</v>
      </c>
    </row>
    <row r="2395" spans="1:5" ht="15.6">
      <c r="A2395" s="358" t="s">
        <v>15174</v>
      </c>
      <c r="B2395" s="358" t="s">
        <v>15175</v>
      </c>
      <c r="C2395" s="359">
        <v>7.1</v>
      </c>
      <c r="D2395" s="357" t="s">
        <v>4946</v>
      </c>
      <c r="E2395" s="357" t="s">
        <v>4946</v>
      </c>
    </row>
    <row r="2396" spans="1:5" ht="15.6">
      <c r="A2396" s="358" t="s">
        <v>15174</v>
      </c>
      <c r="B2396" s="358" t="s">
        <v>15175</v>
      </c>
      <c r="C2396" s="359">
        <v>7.1</v>
      </c>
      <c r="D2396" s="357" t="s">
        <v>4946</v>
      </c>
      <c r="E2396" s="357" t="s">
        <v>4946</v>
      </c>
    </row>
    <row r="2397" spans="1:5" ht="15.6">
      <c r="A2397" s="358" t="s">
        <v>21715</v>
      </c>
      <c r="B2397" s="358" t="s">
        <v>21716</v>
      </c>
      <c r="C2397" s="359">
        <v>7.1</v>
      </c>
      <c r="D2397" s="357" t="s">
        <v>8465</v>
      </c>
      <c r="E2397" s="357" t="s">
        <v>8465</v>
      </c>
    </row>
    <row r="2398" spans="1:5" ht="15.6">
      <c r="A2398" s="358" t="s">
        <v>22375</v>
      </c>
      <c r="B2398" s="358" t="s">
        <v>22376</v>
      </c>
      <c r="C2398" s="359">
        <v>7.1</v>
      </c>
      <c r="D2398" s="357" t="s">
        <v>9160</v>
      </c>
      <c r="E2398" s="357" t="s">
        <v>9160</v>
      </c>
    </row>
    <row r="2399" spans="1:5" ht="15.6">
      <c r="A2399" s="358" t="s">
        <v>17164</v>
      </c>
      <c r="B2399" s="358" t="s">
        <v>17165</v>
      </c>
      <c r="C2399" s="359">
        <v>7</v>
      </c>
      <c r="D2399" s="357" t="s">
        <v>7453</v>
      </c>
      <c r="E2399" s="357" t="s">
        <v>7453</v>
      </c>
    </row>
    <row r="2400" spans="1:5" ht="15.6">
      <c r="A2400" s="358" t="s">
        <v>17164</v>
      </c>
      <c r="B2400" s="358" t="s">
        <v>17165</v>
      </c>
      <c r="C2400" s="359">
        <v>7</v>
      </c>
      <c r="D2400" s="357" t="s">
        <v>7453</v>
      </c>
      <c r="E2400" s="357" t="s">
        <v>7453</v>
      </c>
    </row>
    <row r="2401" spans="1:5" ht="15.6">
      <c r="A2401" s="358" t="s">
        <v>47384</v>
      </c>
      <c r="B2401" s="358" t="s">
        <v>47385</v>
      </c>
      <c r="C2401" s="359">
        <v>7</v>
      </c>
      <c r="D2401" s="357" t="s">
        <v>47383</v>
      </c>
      <c r="E2401" s="357" t="s">
        <v>47383</v>
      </c>
    </row>
    <row r="2402" spans="1:5" ht="15.6">
      <c r="A2402" s="358" t="s">
        <v>482</v>
      </c>
      <c r="B2402" s="358" t="s">
        <v>13535</v>
      </c>
      <c r="C2402" s="359">
        <v>7</v>
      </c>
      <c r="D2402" s="357" t="s">
        <v>3776</v>
      </c>
      <c r="E2402" s="357" t="s">
        <v>3776</v>
      </c>
    </row>
    <row r="2403" spans="1:5" ht="15.6">
      <c r="A2403" s="358" t="s">
        <v>17915</v>
      </c>
      <c r="B2403" s="358" t="s">
        <v>17916</v>
      </c>
      <c r="C2403" s="359">
        <v>7</v>
      </c>
      <c r="D2403" s="357" t="s">
        <v>6787</v>
      </c>
      <c r="E2403" s="357" t="s">
        <v>6787</v>
      </c>
    </row>
    <row r="2404" spans="1:5" ht="15.6">
      <c r="A2404" s="358" t="s">
        <v>10262</v>
      </c>
      <c r="B2404" s="358" t="s">
        <v>11734</v>
      </c>
      <c r="C2404" s="359">
        <v>7</v>
      </c>
      <c r="D2404" s="357" t="s">
        <v>2953</v>
      </c>
      <c r="E2404" s="357" t="s">
        <v>2953</v>
      </c>
    </row>
    <row r="2405" spans="1:5" ht="15.6">
      <c r="A2405" s="358" t="s">
        <v>42784</v>
      </c>
      <c r="B2405" s="358" t="s">
        <v>42785</v>
      </c>
      <c r="C2405" s="359">
        <v>7</v>
      </c>
      <c r="D2405" s="357" t="s">
        <v>42783</v>
      </c>
      <c r="E2405" s="357" t="s">
        <v>42783</v>
      </c>
    </row>
    <row r="2406" spans="1:5" ht="15.6">
      <c r="A2406" s="358" t="s">
        <v>16200</v>
      </c>
      <c r="B2406" s="358" t="s">
        <v>16201</v>
      </c>
      <c r="C2406" s="359">
        <v>7</v>
      </c>
      <c r="D2406" s="357" t="s">
        <v>5574</v>
      </c>
      <c r="E2406" s="357" t="s">
        <v>5574</v>
      </c>
    </row>
    <row r="2407" spans="1:5" ht="15.6">
      <c r="A2407" s="358" t="s">
        <v>16200</v>
      </c>
      <c r="B2407" s="358" t="s">
        <v>16201</v>
      </c>
      <c r="C2407" s="359">
        <v>7</v>
      </c>
      <c r="D2407" s="357" t="s">
        <v>5574</v>
      </c>
      <c r="E2407" s="357" t="s">
        <v>5574</v>
      </c>
    </row>
    <row r="2408" spans="1:5" ht="15.6">
      <c r="A2408" s="358" t="s">
        <v>16200</v>
      </c>
      <c r="B2408" s="358" t="s">
        <v>16201</v>
      </c>
      <c r="C2408" s="359">
        <v>7</v>
      </c>
      <c r="D2408" s="357" t="s">
        <v>5574</v>
      </c>
      <c r="E2408" s="357" t="s">
        <v>5574</v>
      </c>
    </row>
    <row r="2409" spans="1:5" ht="15.6">
      <c r="A2409" s="358" t="s">
        <v>10262</v>
      </c>
      <c r="B2409" s="358" t="s">
        <v>14602</v>
      </c>
      <c r="C2409" s="359">
        <v>7</v>
      </c>
      <c r="D2409" s="357" t="s">
        <v>4429</v>
      </c>
      <c r="E2409" s="357" t="s">
        <v>4429</v>
      </c>
    </row>
    <row r="2410" spans="1:5" ht="15.6">
      <c r="A2410" s="358" t="s">
        <v>10262</v>
      </c>
      <c r="B2410" s="358" t="s">
        <v>14602</v>
      </c>
      <c r="C2410" s="359">
        <v>7</v>
      </c>
      <c r="D2410" s="357" t="s">
        <v>4429</v>
      </c>
      <c r="E2410" s="357" t="s">
        <v>4429</v>
      </c>
    </row>
    <row r="2411" spans="1:5" ht="15.6">
      <c r="A2411" s="358" t="s">
        <v>10262</v>
      </c>
      <c r="B2411" s="358" t="s">
        <v>14602</v>
      </c>
      <c r="C2411" s="359">
        <v>7</v>
      </c>
      <c r="D2411" s="357" t="s">
        <v>4429</v>
      </c>
      <c r="E2411" s="357" t="s">
        <v>4429</v>
      </c>
    </row>
    <row r="2412" spans="1:5" ht="15.6">
      <c r="A2412" s="358" t="s">
        <v>28821</v>
      </c>
      <c r="B2412" s="358" t="s">
        <v>28822</v>
      </c>
      <c r="C2412" s="359">
        <v>7</v>
      </c>
      <c r="D2412" s="357" t="s">
        <v>28820</v>
      </c>
      <c r="E2412" s="357" t="s">
        <v>28820</v>
      </c>
    </row>
    <row r="2413" spans="1:5" ht="15.6">
      <c r="A2413" s="358" t="s">
        <v>11859</v>
      </c>
      <c r="B2413" s="358" t="s">
        <v>60888</v>
      </c>
      <c r="C2413" s="359">
        <v>7</v>
      </c>
      <c r="D2413" s="357" t="s">
        <v>3122</v>
      </c>
      <c r="E2413" s="357" t="s">
        <v>3122</v>
      </c>
    </row>
    <row r="2414" spans="1:5" ht="15.6">
      <c r="A2414" s="358" t="s">
        <v>492</v>
      </c>
      <c r="B2414" s="358" t="s">
        <v>12895</v>
      </c>
      <c r="C2414" s="359">
        <v>7</v>
      </c>
      <c r="D2414" s="357" t="s">
        <v>491</v>
      </c>
      <c r="E2414" s="357" t="s">
        <v>491</v>
      </c>
    </row>
    <row r="2415" spans="1:5" ht="15.6">
      <c r="A2415" s="358" t="s">
        <v>492</v>
      </c>
      <c r="B2415" s="358" t="s">
        <v>12895</v>
      </c>
      <c r="C2415" s="359">
        <v>7</v>
      </c>
      <c r="D2415" s="357" t="s">
        <v>491</v>
      </c>
      <c r="E2415" s="357" t="s">
        <v>491</v>
      </c>
    </row>
    <row r="2416" spans="1:5" ht="15.6">
      <c r="A2416" s="358" t="s">
        <v>492</v>
      </c>
      <c r="B2416" s="358" t="s">
        <v>12895</v>
      </c>
      <c r="C2416" s="359">
        <v>7</v>
      </c>
      <c r="D2416" s="357" t="s">
        <v>491</v>
      </c>
      <c r="E2416" s="357" t="s">
        <v>491</v>
      </c>
    </row>
    <row r="2417" spans="1:5" ht="15.6">
      <c r="A2417" s="358" t="s">
        <v>10262</v>
      </c>
      <c r="B2417" s="358" t="s">
        <v>60890</v>
      </c>
      <c r="C2417" s="359">
        <v>7</v>
      </c>
      <c r="D2417" s="357" t="s">
        <v>60889</v>
      </c>
      <c r="E2417" s="357" t="s">
        <v>60889</v>
      </c>
    </row>
    <row r="2418" spans="1:5" ht="15.6">
      <c r="A2418" s="358" t="s">
        <v>15881</v>
      </c>
      <c r="B2418" s="358" t="s">
        <v>15882</v>
      </c>
      <c r="C2418" s="359">
        <v>7</v>
      </c>
      <c r="D2418" s="357" t="s">
        <v>5375</v>
      </c>
      <c r="E2418" s="357" t="s">
        <v>5375</v>
      </c>
    </row>
    <row r="2419" spans="1:5" ht="15.6">
      <c r="A2419" s="358" t="s">
        <v>15881</v>
      </c>
      <c r="B2419" s="358" t="s">
        <v>15882</v>
      </c>
      <c r="C2419" s="359">
        <v>7</v>
      </c>
      <c r="D2419" s="357" t="s">
        <v>5375</v>
      </c>
      <c r="E2419" s="357" t="s">
        <v>5375</v>
      </c>
    </row>
    <row r="2420" spans="1:5" ht="15.6">
      <c r="A2420" s="358" t="s">
        <v>15881</v>
      </c>
      <c r="B2420" s="358" t="s">
        <v>15882</v>
      </c>
      <c r="C2420" s="359">
        <v>7</v>
      </c>
      <c r="D2420" s="357" t="s">
        <v>5375</v>
      </c>
      <c r="E2420" s="357" t="s">
        <v>5375</v>
      </c>
    </row>
    <row r="2421" spans="1:5" ht="15.6">
      <c r="A2421" s="358" t="s">
        <v>15887</v>
      </c>
      <c r="B2421" s="358" t="s">
        <v>15888</v>
      </c>
      <c r="C2421" s="359">
        <v>7</v>
      </c>
      <c r="D2421" s="357" t="s">
        <v>5380</v>
      </c>
      <c r="E2421" s="357" t="s">
        <v>5380</v>
      </c>
    </row>
    <row r="2422" spans="1:5" ht="15.6">
      <c r="A2422" s="358" t="s">
        <v>15887</v>
      </c>
      <c r="B2422" s="358" t="s">
        <v>15888</v>
      </c>
      <c r="C2422" s="359">
        <v>7</v>
      </c>
      <c r="D2422" s="357" t="s">
        <v>5380</v>
      </c>
      <c r="E2422" s="357" t="s">
        <v>5380</v>
      </c>
    </row>
    <row r="2423" spans="1:5" ht="15.6">
      <c r="A2423" s="358" t="s">
        <v>15934</v>
      </c>
      <c r="B2423" s="358" t="s">
        <v>15935</v>
      </c>
      <c r="C2423" s="359">
        <v>7</v>
      </c>
      <c r="D2423" s="357" t="s">
        <v>5421</v>
      </c>
      <c r="E2423" s="357" t="s">
        <v>5421</v>
      </c>
    </row>
    <row r="2424" spans="1:5" ht="15.6">
      <c r="A2424" s="358" t="s">
        <v>15934</v>
      </c>
      <c r="B2424" s="358" t="s">
        <v>15935</v>
      </c>
      <c r="C2424" s="359">
        <v>7</v>
      </c>
      <c r="D2424" s="357" t="s">
        <v>5421</v>
      </c>
      <c r="E2424" s="357" t="s">
        <v>5421</v>
      </c>
    </row>
    <row r="2425" spans="1:5" ht="15.6">
      <c r="A2425" s="358" t="s">
        <v>15543</v>
      </c>
      <c r="B2425" s="358" t="s">
        <v>15544</v>
      </c>
      <c r="C2425" s="359">
        <v>7</v>
      </c>
      <c r="D2425" s="357" t="s">
        <v>5205</v>
      </c>
      <c r="E2425" s="357" t="s">
        <v>5205</v>
      </c>
    </row>
    <row r="2426" spans="1:5" ht="15.6">
      <c r="A2426" s="358" t="s">
        <v>33634</v>
      </c>
      <c r="B2426" s="358" t="s">
        <v>33635</v>
      </c>
      <c r="C2426" s="359">
        <v>7</v>
      </c>
      <c r="D2426" s="357" t="s">
        <v>33633</v>
      </c>
      <c r="E2426" s="357" t="s">
        <v>33633</v>
      </c>
    </row>
    <row r="2427" spans="1:5" ht="15.6">
      <c r="A2427" s="358" t="s">
        <v>10262</v>
      </c>
      <c r="B2427" s="358" t="s">
        <v>54117</v>
      </c>
      <c r="C2427" s="359">
        <v>7</v>
      </c>
      <c r="D2427" s="357" t="s">
        <v>54116</v>
      </c>
      <c r="E2427" s="357" t="s">
        <v>54116</v>
      </c>
    </row>
    <row r="2428" spans="1:5" ht="15.6">
      <c r="A2428" s="358" t="s">
        <v>665</v>
      </c>
      <c r="B2428" s="358" t="s">
        <v>14648</v>
      </c>
      <c r="C2428" s="359">
        <v>7</v>
      </c>
      <c r="D2428" s="357" t="s">
        <v>14647</v>
      </c>
      <c r="E2428" s="357" t="s">
        <v>14647</v>
      </c>
    </row>
    <row r="2429" spans="1:5" ht="15.6">
      <c r="A2429" s="358" t="s">
        <v>665</v>
      </c>
      <c r="B2429" s="358" t="s">
        <v>14648</v>
      </c>
      <c r="C2429" s="359">
        <v>7</v>
      </c>
      <c r="D2429" s="357" t="s">
        <v>14647</v>
      </c>
      <c r="E2429" s="357" t="s">
        <v>14647</v>
      </c>
    </row>
    <row r="2430" spans="1:5" ht="15.6">
      <c r="A2430" s="358" t="s">
        <v>874</v>
      </c>
      <c r="B2430" s="358" t="s">
        <v>15649</v>
      </c>
      <c r="C2430" s="359">
        <v>7</v>
      </c>
      <c r="D2430" s="357" t="s">
        <v>5300</v>
      </c>
      <c r="E2430" s="357" t="s">
        <v>5300</v>
      </c>
    </row>
    <row r="2431" spans="1:5" ht="15.6">
      <c r="A2431" s="358" t="s">
        <v>874</v>
      </c>
      <c r="B2431" s="358" t="s">
        <v>15649</v>
      </c>
      <c r="C2431" s="359">
        <v>7</v>
      </c>
      <c r="D2431" s="357" t="s">
        <v>5300</v>
      </c>
      <c r="E2431" s="357" t="s">
        <v>5300</v>
      </c>
    </row>
    <row r="2432" spans="1:5" ht="15.6">
      <c r="A2432" s="358" t="s">
        <v>10262</v>
      </c>
      <c r="B2432" s="358" t="s">
        <v>23940</v>
      </c>
      <c r="C2432" s="359">
        <v>7</v>
      </c>
      <c r="D2432" s="357" t="s">
        <v>8245</v>
      </c>
      <c r="E2432" s="357" t="s">
        <v>8245</v>
      </c>
    </row>
    <row r="2433" spans="1:5" ht="15.6">
      <c r="A2433" s="358" t="s">
        <v>10262</v>
      </c>
      <c r="B2433" s="358" t="s">
        <v>23940</v>
      </c>
      <c r="C2433" s="359">
        <v>7</v>
      </c>
      <c r="D2433" s="357" t="s">
        <v>8245</v>
      </c>
      <c r="E2433" s="357" t="s">
        <v>8245</v>
      </c>
    </row>
    <row r="2434" spans="1:5" ht="15.6">
      <c r="A2434" s="358" t="s">
        <v>1921</v>
      </c>
      <c r="B2434" s="358" t="s">
        <v>22717</v>
      </c>
      <c r="C2434" s="359">
        <v>7</v>
      </c>
      <c r="D2434" s="357" t="s">
        <v>1920</v>
      </c>
      <c r="E2434" s="357" t="s">
        <v>1920</v>
      </c>
    </row>
    <row r="2435" spans="1:5" ht="15.6">
      <c r="A2435" s="358" t="s">
        <v>1921</v>
      </c>
      <c r="B2435" s="358" t="s">
        <v>22717</v>
      </c>
      <c r="C2435" s="359">
        <v>7</v>
      </c>
      <c r="D2435" s="357" t="s">
        <v>1920</v>
      </c>
      <c r="E2435" s="357" t="s">
        <v>1920</v>
      </c>
    </row>
    <row r="2436" spans="1:5" ht="15.6">
      <c r="A2436" s="358" t="s">
        <v>928</v>
      </c>
      <c r="B2436" s="358" t="s">
        <v>16907</v>
      </c>
      <c r="C2436" s="359">
        <v>7</v>
      </c>
      <c r="D2436" s="357" t="s">
        <v>16906</v>
      </c>
      <c r="E2436" s="357" t="s">
        <v>16906</v>
      </c>
    </row>
    <row r="2437" spans="1:5" ht="15.6">
      <c r="A2437" s="358" t="s">
        <v>928</v>
      </c>
      <c r="B2437" s="358" t="s">
        <v>16907</v>
      </c>
      <c r="C2437" s="359">
        <v>7</v>
      </c>
      <c r="D2437" s="357" t="s">
        <v>16906</v>
      </c>
      <c r="E2437" s="357" t="s">
        <v>16906</v>
      </c>
    </row>
    <row r="2438" spans="1:5" ht="15.6">
      <c r="A2438" s="358" t="s">
        <v>1677</v>
      </c>
      <c r="B2438" s="358" t="s">
        <v>21362</v>
      </c>
      <c r="C2438" s="359">
        <v>7</v>
      </c>
      <c r="D2438" s="357" t="s">
        <v>1676</v>
      </c>
      <c r="E2438" s="357" t="s">
        <v>1676</v>
      </c>
    </row>
    <row r="2439" spans="1:5" ht="15.6">
      <c r="A2439" s="358" t="s">
        <v>14257</v>
      </c>
      <c r="B2439" s="358" t="s">
        <v>14258</v>
      </c>
      <c r="C2439" s="359">
        <v>7</v>
      </c>
      <c r="D2439" s="357" t="s">
        <v>4558</v>
      </c>
      <c r="E2439" s="357" t="s">
        <v>4558</v>
      </c>
    </row>
    <row r="2440" spans="1:5" ht="15.6">
      <c r="A2440" s="358" t="s">
        <v>14383</v>
      </c>
      <c r="B2440" s="358" t="s">
        <v>14384</v>
      </c>
      <c r="C2440" s="359">
        <v>7</v>
      </c>
      <c r="D2440" s="357" t="s">
        <v>4645</v>
      </c>
      <c r="E2440" s="357" t="s">
        <v>4645</v>
      </c>
    </row>
    <row r="2441" spans="1:5" ht="15.6">
      <c r="A2441" s="358" t="s">
        <v>768</v>
      </c>
      <c r="B2441" s="358" t="s">
        <v>14952</v>
      </c>
      <c r="C2441" s="359">
        <v>7</v>
      </c>
      <c r="D2441" s="357" t="s">
        <v>62</v>
      </c>
      <c r="E2441" s="357" t="s">
        <v>62</v>
      </c>
    </row>
    <row r="2442" spans="1:5" ht="15.6">
      <c r="A2442" s="358" t="s">
        <v>10262</v>
      </c>
      <c r="B2442" s="358" t="s">
        <v>24105</v>
      </c>
      <c r="C2442" s="359">
        <v>7</v>
      </c>
      <c r="D2442" s="357" t="s">
        <v>24104</v>
      </c>
      <c r="E2442" s="357" t="s">
        <v>24104</v>
      </c>
    </row>
    <row r="2443" spans="1:5" ht="15.6">
      <c r="A2443" s="358" t="s">
        <v>22964</v>
      </c>
      <c r="B2443" s="358" t="s">
        <v>22965</v>
      </c>
      <c r="C2443" s="359">
        <v>7</v>
      </c>
      <c r="D2443" s="357" t="s">
        <v>9243</v>
      </c>
      <c r="E2443" s="357" t="s">
        <v>9243</v>
      </c>
    </row>
    <row r="2444" spans="1:5" ht="15.6">
      <c r="A2444" s="358" t="s">
        <v>22964</v>
      </c>
      <c r="B2444" s="358" t="s">
        <v>22965</v>
      </c>
      <c r="C2444" s="359">
        <v>7</v>
      </c>
      <c r="D2444" s="357" t="s">
        <v>9243</v>
      </c>
      <c r="E2444" s="357" t="s">
        <v>9243</v>
      </c>
    </row>
    <row r="2445" spans="1:5" ht="15.6">
      <c r="A2445" s="358" t="s">
        <v>10262</v>
      </c>
      <c r="B2445" s="358" t="s">
        <v>23785</v>
      </c>
      <c r="C2445" s="359">
        <v>7</v>
      </c>
      <c r="D2445" s="357" t="s">
        <v>10087</v>
      </c>
      <c r="E2445" s="357" t="s">
        <v>10087</v>
      </c>
    </row>
    <row r="2446" spans="1:5" ht="15.6">
      <c r="A2446" s="358" t="s">
        <v>10262</v>
      </c>
      <c r="B2446" s="358" t="s">
        <v>23785</v>
      </c>
      <c r="C2446" s="359">
        <v>7</v>
      </c>
      <c r="D2446" s="357" t="s">
        <v>10087</v>
      </c>
      <c r="E2446" s="357" t="s">
        <v>10087</v>
      </c>
    </row>
    <row r="2447" spans="1:5" ht="15.6">
      <c r="A2447" s="358" t="s">
        <v>10262</v>
      </c>
      <c r="B2447" s="358" t="s">
        <v>23785</v>
      </c>
      <c r="C2447" s="359">
        <v>7</v>
      </c>
      <c r="D2447" s="357" t="s">
        <v>10087</v>
      </c>
      <c r="E2447" s="357" t="s">
        <v>10087</v>
      </c>
    </row>
    <row r="2448" spans="1:5" ht="15.6">
      <c r="A2448" s="358" t="s">
        <v>301</v>
      </c>
      <c r="B2448" s="358" t="s">
        <v>11966</v>
      </c>
      <c r="C2448" s="359">
        <v>7</v>
      </c>
      <c r="D2448" s="357" t="s">
        <v>3200</v>
      </c>
      <c r="E2448" s="357" t="s">
        <v>3200</v>
      </c>
    </row>
    <row r="2449" spans="1:5" ht="15.6">
      <c r="A2449" s="358" t="s">
        <v>301</v>
      </c>
      <c r="B2449" s="358" t="s">
        <v>11966</v>
      </c>
      <c r="C2449" s="359">
        <v>7</v>
      </c>
      <c r="D2449" s="357" t="s">
        <v>3200</v>
      </c>
      <c r="E2449" s="357" t="s">
        <v>3200</v>
      </c>
    </row>
    <row r="2450" spans="1:5" ht="15.6">
      <c r="A2450" s="358" t="s">
        <v>301</v>
      </c>
      <c r="B2450" s="358" t="s">
        <v>11966</v>
      </c>
      <c r="C2450" s="359">
        <v>7</v>
      </c>
      <c r="D2450" s="357" t="s">
        <v>3200</v>
      </c>
      <c r="E2450" s="357" t="s">
        <v>3200</v>
      </c>
    </row>
    <row r="2451" spans="1:5" ht="15.6">
      <c r="A2451" s="358" t="s">
        <v>10262</v>
      </c>
      <c r="B2451" s="358" t="s">
        <v>13310</v>
      </c>
      <c r="C2451" s="359">
        <v>7</v>
      </c>
      <c r="D2451" s="357" t="s">
        <v>3483</v>
      </c>
      <c r="E2451" s="357" t="s">
        <v>3483</v>
      </c>
    </row>
    <row r="2452" spans="1:5" ht="15.6">
      <c r="A2452" s="358" t="s">
        <v>11627</v>
      </c>
      <c r="B2452" s="358" t="s">
        <v>11627</v>
      </c>
      <c r="C2452" s="359">
        <v>7</v>
      </c>
      <c r="D2452" s="357" t="s">
        <v>2805</v>
      </c>
      <c r="E2452" s="357" t="s">
        <v>2805</v>
      </c>
    </row>
    <row r="2453" spans="1:5" ht="15.6">
      <c r="A2453" s="358" t="s">
        <v>39192</v>
      </c>
      <c r="B2453" s="358" t="s">
        <v>39193</v>
      </c>
      <c r="C2453" s="359">
        <v>7</v>
      </c>
      <c r="D2453" s="357" t="s">
        <v>39191</v>
      </c>
      <c r="E2453" s="357" t="s">
        <v>39191</v>
      </c>
    </row>
    <row r="2454" spans="1:5" ht="15.6">
      <c r="A2454" s="358" t="s">
        <v>15139</v>
      </c>
      <c r="B2454" s="358" t="s">
        <v>15139</v>
      </c>
      <c r="C2454" s="359">
        <v>7</v>
      </c>
      <c r="D2454" s="357" t="s">
        <v>4950</v>
      </c>
      <c r="E2454" s="357" t="s">
        <v>4950</v>
      </c>
    </row>
    <row r="2455" spans="1:5" ht="15.6">
      <c r="A2455" s="358" t="s">
        <v>10262</v>
      </c>
      <c r="B2455" s="358" t="s">
        <v>60892</v>
      </c>
      <c r="C2455" s="359">
        <v>7</v>
      </c>
      <c r="D2455" s="357" t="s">
        <v>60891</v>
      </c>
      <c r="E2455" s="357" t="s">
        <v>60891</v>
      </c>
    </row>
    <row r="2456" spans="1:5" ht="15.6">
      <c r="A2456" s="358" t="s">
        <v>10262</v>
      </c>
      <c r="B2456" s="358" t="s">
        <v>60892</v>
      </c>
      <c r="C2456" s="359">
        <v>7</v>
      </c>
      <c r="D2456" s="357" t="s">
        <v>60891</v>
      </c>
      <c r="E2456" s="357" t="s">
        <v>60891</v>
      </c>
    </row>
    <row r="2457" spans="1:5" ht="15.6">
      <c r="A2457" s="358" t="s">
        <v>10262</v>
      </c>
      <c r="B2457" s="358" t="s">
        <v>60892</v>
      </c>
      <c r="C2457" s="359">
        <v>7</v>
      </c>
      <c r="D2457" s="357" t="s">
        <v>60891</v>
      </c>
      <c r="E2457" s="357" t="s">
        <v>60891</v>
      </c>
    </row>
    <row r="2458" spans="1:5" ht="15.6">
      <c r="A2458" s="358" t="s">
        <v>13340</v>
      </c>
      <c r="B2458" s="358" t="s">
        <v>13340</v>
      </c>
      <c r="C2458" s="359">
        <v>7</v>
      </c>
      <c r="D2458" s="357" t="s">
        <v>3515</v>
      </c>
      <c r="E2458" s="357" t="s">
        <v>3515</v>
      </c>
    </row>
    <row r="2459" spans="1:5" ht="15.6">
      <c r="A2459" s="358" t="s">
        <v>786</v>
      </c>
      <c r="B2459" s="358" t="s">
        <v>14991</v>
      </c>
      <c r="C2459" s="359">
        <v>7</v>
      </c>
      <c r="D2459" s="357" t="s">
        <v>4962</v>
      </c>
      <c r="E2459" s="357" t="s">
        <v>4962</v>
      </c>
    </row>
    <row r="2460" spans="1:5" ht="15.6">
      <c r="A2460" s="358" t="s">
        <v>786</v>
      </c>
      <c r="B2460" s="358" t="s">
        <v>14991</v>
      </c>
      <c r="C2460" s="359">
        <v>7</v>
      </c>
      <c r="D2460" s="357" t="s">
        <v>4962</v>
      </c>
      <c r="E2460" s="357" t="s">
        <v>4962</v>
      </c>
    </row>
    <row r="2461" spans="1:5" ht="15.6">
      <c r="A2461" s="358" t="s">
        <v>10262</v>
      </c>
      <c r="B2461" s="358" t="s">
        <v>34255</v>
      </c>
      <c r="C2461" s="359">
        <v>7</v>
      </c>
      <c r="D2461" s="357" t="s">
        <v>34254</v>
      </c>
      <c r="E2461" s="357" t="s">
        <v>34254</v>
      </c>
    </row>
    <row r="2462" spans="1:5" ht="15.6">
      <c r="A2462" s="358" t="s">
        <v>50570</v>
      </c>
      <c r="B2462" s="358" t="s">
        <v>50570</v>
      </c>
      <c r="C2462" s="359">
        <v>7</v>
      </c>
      <c r="D2462" s="357" t="s">
        <v>50569</v>
      </c>
      <c r="E2462" s="357" t="s">
        <v>50569</v>
      </c>
    </row>
    <row r="2463" spans="1:5" ht="15.6">
      <c r="A2463" s="358" t="s">
        <v>50570</v>
      </c>
      <c r="B2463" s="358" t="s">
        <v>50570</v>
      </c>
      <c r="C2463" s="359">
        <v>7</v>
      </c>
      <c r="D2463" s="357" t="s">
        <v>50569</v>
      </c>
      <c r="E2463" s="357" t="s">
        <v>50569</v>
      </c>
    </row>
    <row r="2464" spans="1:5" ht="15.6">
      <c r="A2464" s="358" t="s">
        <v>29400</v>
      </c>
      <c r="B2464" s="358" t="s">
        <v>29400</v>
      </c>
      <c r="C2464" s="359">
        <v>7</v>
      </c>
      <c r="D2464" s="357" t="s">
        <v>29399</v>
      </c>
      <c r="E2464" s="357" t="s">
        <v>29399</v>
      </c>
    </row>
    <row r="2465" spans="1:5" ht="15.6">
      <c r="A2465" s="358" t="s">
        <v>10262</v>
      </c>
      <c r="B2465" s="358" t="s">
        <v>14668</v>
      </c>
      <c r="C2465" s="359">
        <v>7</v>
      </c>
      <c r="D2465" s="357" t="s">
        <v>4505</v>
      </c>
      <c r="E2465" s="357" t="s">
        <v>4505</v>
      </c>
    </row>
    <row r="2466" spans="1:5" ht="15.6">
      <c r="A2466" s="358" t="s">
        <v>60894</v>
      </c>
      <c r="B2466" s="358" t="s">
        <v>60895</v>
      </c>
      <c r="C2466" s="359">
        <v>7</v>
      </c>
      <c r="D2466" s="357" t="s">
        <v>60893</v>
      </c>
      <c r="E2466" s="357" t="s">
        <v>60893</v>
      </c>
    </row>
    <row r="2467" spans="1:5" ht="15.6">
      <c r="A2467" s="358" t="s">
        <v>13131</v>
      </c>
      <c r="B2467" s="358" t="s">
        <v>13132</v>
      </c>
      <c r="C2467" s="359">
        <v>7</v>
      </c>
      <c r="D2467" s="357" t="s">
        <v>4035</v>
      </c>
      <c r="E2467" s="357" t="s">
        <v>4035</v>
      </c>
    </row>
    <row r="2468" spans="1:5" ht="15.6">
      <c r="A2468" s="358" t="s">
        <v>24613</v>
      </c>
      <c r="B2468" s="358" t="s">
        <v>24614</v>
      </c>
      <c r="C2468" s="359">
        <v>7</v>
      </c>
      <c r="D2468" s="357" t="s">
        <v>24612</v>
      </c>
      <c r="E2468" s="357" t="s">
        <v>24612</v>
      </c>
    </row>
    <row r="2469" spans="1:5" ht="15.6">
      <c r="A2469" s="358" t="s">
        <v>25290</v>
      </c>
      <c r="B2469" s="358" t="s">
        <v>25291</v>
      </c>
      <c r="C2469" s="359">
        <v>6.9</v>
      </c>
      <c r="D2469" s="357" t="s">
        <v>25289</v>
      </c>
      <c r="E2469" s="357" t="s">
        <v>25289</v>
      </c>
    </row>
    <row r="2470" spans="1:5" ht="15.6">
      <c r="A2470" s="358" t="s">
        <v>11097</v>
      </c>
      <c r="B2470" s="358" t="s">
        <v>11098</v>
      </c>
      <c r="C2470" s="359">
        <v>6.9</v>
      </c>
      <c r="D2470" s="357" t="s">
        <v>2925</v>
      </c>
      <c r="E2470" s="357" t="s">
        <v>2925</v>
      </c>
    </row>
    <row r="2471" spans="1:5" ht="15.6">
      <c r="A2471" s="358" t="s">
        <v>11097</v>
      </c>
      <c r="B2471" s="358" t="s">
        <v>11098</v>
      </c>
      <c r="C2471" s="359">
        <v>6.9</v>
      </c>
      <c r="D2471" s="357" t="s">
        <v>2925</v>
      </c>
      <c r="E2471" s="357" t="s">
        <v>2925</v>
      </c>
    </row>
    <row r="2472" spans="1:5" ht="15.6">
      <c r="A2472" s="358" t="s">
        <v>11097</v>
      </c>
      <c r="B2472" s="358" t="s">
        <v>11098</v>
      </c>
      <c r="C2472" s="359">
        <v>6.9</v>
      </c>
      <c r="D2472" s="357" t="s">
        <v>2925</v>
      </c>
      <c r="E2472" s="357" t="s">
        <v>2925</v>
      </c>
    </row>
    <row r="2473" spans="1:5" ht="15.6">
      <c r="A2473" s="358" t="s">
        <v>26662</v>
      </c>
      <c r="B2473" s="358" t="s">
        <v>26663</v>
      </c>
      <c r="C2473" s="359">
        <v>6.9</v>
      </c>
      <c r="D2473" s="357" t="s">
        <v>26661</v>
      </c>
      <c r="E2473" s="357" t="s">
        <v>26661</v>
      </c>
    </row>
    <row r="2474" spans="1:5" ht="15.6">
      <c r="A2474" s="358" t="s">
        <v>18175</v>
      </c>
      <c r="B2474" s="358" t="s">
        <v>18176</v>
      </c>
      <c r="C2474" s="359">
        <v>6.9</v>
      </c>
      <c r="D2474" s="357" t="s">
        <v>7063</v>
      </c>
      <c r="E2474" s="357" t="s">
        <v>7063</v>
      </c>
    </row>
    <row r="2475" spans="1:5" ht="15.6">
      <c r="A2475" s="358" t="s">
        <v>18175</v>
      </c>
      <c r="B2475" s="358" t="s">
        <v>18176</v>
      </c>
      <c r="C2475" s="359">
        <v>6.9</v>
      </c>
      <c r="D2475" s="357" t="s">
        <v>7063</v>
      </c>
      <c r="E2475" s="357" t="s">
        <v>7063</v>
      </c>
    </row>
    <row r="2476" spans="1:5" ht="15.6">
      <c r="A2476" s="358" t="s">
        <v>18175</v>
      </c>
      <c r="B2476" s="358" t="s">
        <v>18176</v>
      </c>
      <c r="C2476" s="359">
        <v>6.9</v>
      </c>
      <c r="D2476" s="357" t="s">
        <v>7063</v>
      </c>
      <c r="E2476" s="357" t="s">
        <v>7063</v>
      </c>
    </row>
    <row r="2477" spans="1:5" ht="15.6">
      <c r="A2477" s="358" t="s">
        <v>21943</v>
      </c>
      <c r="B2477" s="358" t="s">
        <v>21943</v>
      </c>
      <c r="C2477" s="359">
        <v>6.9</v>
      </c>
      <c r="D2477" s="357" t="s">
        <v>8623</v>
      </c>
      <c r="E2477" s="357" t="s">
        <v>8623</v>
      </c>
    </row>
    <row r="2478" spans="1:5" ht="15.6">
      <c r="A2478" s="358" t="s">
        <v>21943</v>
      </c>
      <c r="B2478" s="358" t="s">
        <v>21943</v>
      </c>
      <c r="C2478" s="359">
        <v>6.9</v>
      </c>
      <c r="D2478" s="357" t="s">
        <v>8623</v>
      </c>
      <c r="E2478" s="357" t="s">
        <v>8623</v>
      </c>
    </row>
    <row r="2479" spans="1:5" ht="15.6">
      <c r="A2479" s="358" t="s">
        <v>21943</v>
      </c>
      <c r="B2479" s="358" t="s">
        <v>21943</v>
      </c>
      <c r="C2479" s="359">
        <v>6.9</v>
      </c>
      <c r="D2479" s="357" t="s">
        <v>8623</v>
      </c>
      <c r="E2479" s="357" t="s">
        <v>8623</v>
      </c>
    </row>
    <row r="2480" spans="1:5" ht="15.6">
      <c r="A2480" s="358" t="s">
        <v>25117</v>
      </c>
      <c r="B2480" s="358" t="s">
        <v>25118</v>
      </c>
      <c r="C2480" s="359">
        <v>6.9</v>
      </c>
      <c r="D2480" s="357" t="s">
        <v>25116</v>
      </c>
      <c r="E2480" s="357" t="s">
        <v>25116</v>
      </c>
    </row>
    <row r="2481" spans="1:5" ht="15.6">
      <c r="A2481" s="358" t="s">
        <v>13462</v>
      </c>
      <c r="B2481" s="358" t="s">
        <v>13463</v>
      </c>
      <c r="C2481" s="359">
        <v>6.9</v>
      </c>
      <c r="D2481" s="357" t="s">
        <v>3680</v>
      </c>
      <c r="E2481" s="357" t="s">
        <v>3680</v>
      </c>
    </row>
    <row r="2482" spans="1:5" ht="15.6">
      <c r="A2482" s="358" t="s">
        <v>17062</v>
      </c>
      <c r="B2482" s="358" t="s">
        <v>17063</v>
      </c>
      <c r="C2482" s="359">
        <v>6.9</v>
      </c>
      <c r="D2482" s="357" t="s">
        <v>5923</v>
      </c>
      <c r="E2482" s="357" t="s">
        <v>5923</v>
      </c>
    </row>
    <row r="2483" spans="1:5" ht="15.6">
      <c r="A2483" s="358" t="s">
        <v>17062</v>
      </c>
      <c r="B2483" s="358" t="s">
        <v>17063</v>
      </c>
      <c r="C2483" s="359">
        <v>6.9</v>
      </c>
      <c r="D2483" s="357" t="s">
        <v>5923</v>
      </c>
      <c r="E2483" s="357" t="s">
        <v>5923</v>
      </c>
    </row>
    <row r="2484" spans="1:5" ht="15.6">
      <c r="A2484" s="358" t="s">
        <v>10220</v>
      </c>
      <c r="B2484" s="358" t="s">
        <v>10221</v>
      </c>
      <c r="C2484" s="359">
        <v>6.9</v>
      </c>
      <c r="D2484" s="357" t="s">
        <v>2183</v>
      </c>
      <c r="E2484" s="357" t="s">
        <v>2183</v>
      </c>
    </row>
    <row r="2485" spans="1:5" ht="15.6">
      <c r="A2485" s="358" t="s">
        <v>275</v>
      </c>
      <c r="B2485" s="358" t="s">
        <v>11854</v>
      </c>
      <c r="C2485" s="359">
        <v>6.9</v>
      </c>
      <c r="D2485" s="357" t="s">
        <v>3118</v>
      </c>
      <c r="E2485" s="357" t="s">
        <v>3118</v>
      </c>
    </row>
    <row r="2486" spans="1:5" ht="15.6">
      <c r="A2486" s="358" t="s">
        <v>10244</v>
      </c>
      <c r="B2486" s="358" t="s">
        <v>10245</v>
      </c>
      <c r="C2486" s="359">
        <v>6.9</v>
      </c>
      <c r="D2486" s="357" t="s">
        <v>2175</v>
      </c>
      <c r="E2486" s="357" t="s">
        <v>2175</v>
      </c>
    </row>
    <row r="2487" spans="1:5" ht="15.6">
      <c r="A2487" s="358" t="s">
        <v>10244</v>
      </c>
      <c r="B2487" s="358" t="s">
        <v>10245</v>
      </c>
      <c r="C2487" s="359">
        <v>6.9</v>
      </c>
      <c r="D2487" s="357" t="s">
        <v>2175</v>
      </c>
      <c r="E2487" s="357" t="s">
        <v>2175</v>
      </c>
    </row>
    <row r="2488" spans="1:5" ht="15.6">
      <c r="A2488" s="358" t="s">
        <v>13496</v>
      </c>
      <c r="B2488" s="358" t="s">
        <v>13497</v>
      </c>
      <c r="C2488" s="359">
        <v>6.9</v>
      </c>
      <c r="D2488" s="357" t="s">
        <v>3710</v>
      </c>
      <c r="E2488" s="357" t="s">
        <v>3710</v>
      </c>
    </row>
    <row r="2489" spans="1:5" ht="15.6">
      <c r="A2489" s="358" t="s">
        <v>39278</v>
      </c>
      <c r="B2489" s="358" t="s">
        <v>39279</v>
      </c>
      <c r="C2489" s="359">
        <v>6.9</v>
      </c>
      <c r="D2489" s="357" t="s">
        <v>39277</v>
      </c>
      <c r="E2489" s="357" t="s">
        <v>39277</v>
      </c>
    </row>
    <row r="2490" spans="1:5" ht="15.6">
      <c r="A2490" s="358" t="s">
        <v>1743</v>
      </c>
      <c r="B2490" s="358" t="s">
        <v>21547</v>
      </c>
      <c r="C2490" s="359">
        <v>6.9</v>
      </c>
      <c r="D2490" s="357" t="s">
        <v>8720</v>
      </c>
      <c r="E2490" s="357" t="s">
        <v>8720</v>
      </c>
    </row>
    <row r="2491" spans="1:5" ht="15.6">
      <c r="A2491" s="358" t="s">
        <v>12246</v>
      </c>
      <c r="B2491" s="358" t="s">
        <v>12247</v>
      </c>
      <c r="C2491" s="359">
        <v>6.9</v>
      </c>
      <c r="D2491" s="357" t="s">
        <v>3074</v>
      </c>
      <c r="E2491" s="357" t="s">
        <v>3074</v>
      </c>
    </row>
    <row r="2492" spans="1:5" ht="15.6">
      <c r="A2492" s="358" t="s">
        <v>39204</v>
      </c>
      <c r="B2492" s="358" t="s">
        <v>39205</v>
      </c>
      <c r="C2492" s="359">
        <v>6.9</v>
      </c>
      <c r="D2492" s="357" t="s">
        <v>39203</v>
      </c>
      <c r="E2492" s="357" t="s">
        <v>39203</v>
      </c>
    </row>
    <row r="2493" spans="1:5" ht="15.6">
      <c r="A2493" s="358" t="s">
        <v>39204</v>
      </c>
      <c r="B2493" s="358" t="s">
        <v>39205</v>
      </c>
      <c r="C2493" s="359">
        <v>6.9</v>
      </c>
      <c r="D2493" s="357" t="s">
        <v>39203</v>
      </c>
      <c r="E2493" s="357" t="s">
        <v>39203</v>
      </c>
    </row>
    <row r="2494" spans="1:5" ht="15.6">
      <c r="A2494" s="358" t="s">
        <v>21052</v>
      </c>
      <c r="B2494" s="358" t="s">
        <v>21053</v>
      </c>
      <c r="C2494" s="359">
        <v>6.9</v>
      </c>
      <c r="D2494" s="357" t="s">
        <v>8339</v>
      </c>
      <c r="E2494" s="357" t="s">
        <v>8339</v>
      </c>
    </row>
    <row r="2495" spans="1:5" ht="15.6">
      <c r="A2495" s="358" t="s">
        <v>21052</v>
      </c>
      <c r="B2495" s="358" t="s">
        <v>21053</v>
      </c>
      <c r="C2495" s="359">
        <v>6.9</v>
      </c>
      <c r="D2495" s="357" t="s">
        <v>8339</v>
      </c>
      <c r="E2495" s="357" t="s">
        <v>8339</v>
      </c>
    </row>
    <row r="2496" spans="1:5" ht="15.6">
      <c r="A2496" s="358" t="s">
        <v>21587</v>
      </c>
      <c r="B2496" s="358" t="s">
        <v>21588</v>
      </c>
      <c r="C2496" s="359">
        <v>6.9</v>
      </c>
      <c r="D2496" s="357" t="s">
        <v>8763</v>
      </c>
      <c r="E2496" s="357" t="s">
        <v>8763</v>
      </c>
    </row>
    <row r="2497" spans="1:5" ht="15.6">
      <c r="A2497" s="358" t="s">
        <v>21587</v>
      </c>
      <c r="B2497" s="358" t="s">
        <v>21588</v>
      </c>
      <c r="C2497" s="359">
        <v>6.9</v>
      </c>
      <c r="D2497" s="357" t="s">
        <v>8763</v>
      </c>
      <c r="E2497" s="357" t="s">
        <v>8763</v>
      </c>
    </row>
    <row r="2498" spans="1:5" ht="15.6">
      <c r="A2498" s="358" t="s">
        <v>24022</v>
      </c>
      <c r="B2498" s="358" t="s">
        <v>10262</v>
      </c>
      <c r="C2498" s="359">
        <v>6.9</v>
      </c>
      <c r="D2498" s="357" t="s">
        <v>24021</v>
      </c>
      <c r="E2498" s="357" t="s">
        <v>24021</v>
      </c>
    </row>
    <row r="2499" spans="1:5" ht="15.6">
      <c r="A2499" s="358" t="s">
        <v>24022</v>
      </c>
      <c r="B2499" s="358" t="s">
        <v>10262</v>
      </c>
      <c r="C2499" s="359">
        <v>6.9</v>
      </c>
      <c r="D2499" s="357" t="s">
        <v>24021</v>
      </c>
      <c r="E2499" s="357" t="s">
        <v>24021</v>
      </c>
    </row>
    <row r="2500" spans="1:5" ht="15.6">
      <c r="A2500" s="358" t="s">
        <v>16010</v>
      </c>
      <c r="B2500" s="358" t="s">
        <v>16010</v>
      </c>
      <c r="C2500" s="359">
        <v>6.9</v>
      </c>
      <c r="D2500" s="357" t="s">
        <v>10059</v>
      </c>
      <c r="E2500" s="357" t="s">
        <v>10059</v>
      </c>
    </row>
    <row r="2501" spans="1:5" ht="15.6">
      <c r="A2501" s="358" t="s">
        <v>18870</v>
      </c>
      <c r="B2501" s="358" t="s">
        <v>18871</v>
      </c>
      <c r="C2501" s="359">
        <v>6.9</v>
      </c>
      <c r="D2501" s="357" t="s">
        <v>6343</v>
      </c>
      <c r="E2501" s="357" t="s">
        <v>6343</v>
      </c>
    </row>
    <row r="2502" spans="1:5" ht="15.6">
      <c r="A2502" s="358" t="s">
        <v>1821</v>
      </c>
      <c r="B2502" s="358" t="s">
        <v>21770</v>
      </c>
      <c r="C2502" s="359">
        <v>6.9</v>
      </c>
      <c r="D2502" s="357" t="s">
        <v>8882</v>
      </c>
      <c r="E2502" s="357" t="s">
        <v>8882</v>
      </c>
    </row>
    <row r="2503" spans="1:5" ht="15.6">
      <c r="A2503" s="358" t="s">
        <v>1821</v>
      </c>
      <c r="B2503" s="358" t="s">
        <v>21770</v>
      </c>
      <c r="C2503" s="359">
        <v>6.9</v>
      </c>
      <c r="D2503" s="357" t="s">
        <v>8882</v>
      </c>
      <c r="E2503" s="357" t="s">
        <v>8882</v>
      </c>
    </row>
    <row r="2504" spans="1:5" ht="15.6">
      <c r="A2504" s="358" t="s">
        <v>22214</v>
      </c>
      <c r="B2504" s="358" t="s">
        <v>22215</v>
      </c>
      <c r="C2504" s="359">
        <v>6.9</v>
      </c>
      <c r="D2504" s="357" t="s">
        <v>8997</v>
      </c>
      <c r="E2504" s="357" t="s">
        <v>8997</v>
      </c>
    </row>
    <row r="2505" spans="1:5" ht="15.6">
      <c r="A2505" s="358" t="s">
        <v>11512</v>
      </c>
      <c r="B2505" s="358" t="s">
        <v>11512</v>
      </c>
      <c r="C2505" s="359">
        <v>6.9</v>
      </c>
      <c r="D2505" s="357" t="s">
        <v>2672</v>
      </c>
      <c r="E2505" s="357" t="s">
        <v>2672</v>
      </c>
    </row>
    <row r="2506" spans="1:5" ht="15.6">
      <c r="A2506" s="358" t="s">
        <v>14052</v>
      </c>
      <c r="B2506" s="358" t="s">
        <v>14053</v>
      </c>
      <c r="C2506" s="359">
        <v>6.9</v>
      </c>
      <c r="D2506" s="357" t="s">
        <v>4306</v>
      </c>
      <c r="E2506" s="357" t="s">
        <v>4306</v>
      </c>
    </row>
    <row r="2507" spans="1:5" ht="15.6">
      <c r="A2507" s="358" t="s">
        <v>14052</v>
      </c>
      <c r="B2507" s="358" t="s">
        <v>14053</v>
      </c>
      <c r="C2507" s="359">
        <v>6.9</v>
      </c>
      <c r="D2507" s="357" t="s">
        <v>4306</v>
      </c>
      <c r="E2507" s="357" t="s">
        <v>4306</v>
      </c>
    </row>
    <row r="2508" spans="1:5" ht="15.6">
      <c r="A2508" s="358" t="s">
        <v>12229</v>
      </c>
      <c r="B2508" s="358" t="s">
        <v>12230</v>
      </c>
      <c r="C2508" s="359">
        <v>6.9</v>
      </c>
      <c r="D2508" s="357" t="s">
        <v>3043</v>
      </c>
      <c r="E2508" s="357" t="s">
        <v>3043</v>
      </c>
    </row>
    <row r="2509" spans="1:5" ht="15.6">
      <c r="A2509" s="358" t="s">
        <v>899</v>
      </c>
      <c r="B2509" s="358" t="s">
        <v>16744</v>
      </c>
      <c r="C2509" s="359">
        <v>6.9</v>
      </c>
      <c r="D2509" s="357" t="s">
        <v>5593</v>
      </c>
      <c r="E2509" s="357" t="s">
        <v>5593</v>
      </c>
    </row>
    <row r="2510" spans="1:5" ht="15.6">
      <c r="A2510" s="358" t="s">
        <v>823</v>
      </c>
      <c r="B2510" s="358" t="s">
        <v>15336</v>
      </c>
      <c r="C2510" s="359">
        <v>6.9</v>
      </c>
      <c r="D2510" s="357" t="s">
        <v>5134</v>
      </c>
      <c r="E2510" s="357" t="s">
        <v>5134</v>
      </c>
    </row>
    <row r="2511" spans="1:5" ht="15.6">
      <c r="A2511" s="358" t="s">
        <v>823</v>
      </c>
      <c r="B2511" s="358" t="s">
        <v>15336</v>
      </c>
      <c r="C2511" s="359">
        <v>6.9</v>
      </c>
      <c r="D2511" s="357" t="s">
        <v>5134</v>
      </c>
      <c r="E2511" s="357" t="s">
        <v>5134</v>
      </c>
    </row>
    <row r="2512" spans="1:5" ht="15.6">
      <c r="A2512" s="358" t="s">
        <v>823</v>
      </c>
      <c r="B2512" s="358" t="s">
        <v>15336</v>
      </c>
      <c r="C2512" s="359">
        <v>6.9</v>
      </c>
      <c r="D2512" s="357" t="s">
        <v>5134</v>
      </c>
      <c r="E2512" s="357" t="s">
        <v>5134</v>
      </c>
    </row>
    <row r="2513" spans="1:5" ht="15.6">
      <c r="A2513" s="358" t="s">
        <v>50339</v>
      </c>
      <c r="B2513" s="358" t="s">
        <v>50339</v>
      </c>
      <c r="C2513" s="359">
        <v>6.9</v>
      </c>
      <c r="D2513" s="357" t="s">
        <v>50338</v>
      </c>
      <c r="E2513" s="357" t="s">
        <v>50338</v>
      </c>
    </row>
    <row r="2514" spans="1:5" ht="15.6">
      <c r="A2514" s="358" t="s">
        <v>50339</v>
      </c>
      <c r="B2514" s="358" t="s">
        <v>50339</v>
      </c>
      <c r="C2514" s="359">
        <v>6.9</v>
      </c>
      <c r="D2514" s="357" t="s">
        <v>50338</v>
      </c>
      <c r="E2514" s="357" t="s">
        <v>50338</v>
      </c>
    </row>
    <row r="2515" spans="1:5" ht="15.6">
      <c r="A2515" s="358" t="s">
        <v>50339</v>
      </c>
      <c r="B2515" s="358" t="s">
        <v>50339</v>
      </c>
      <c r="C2515" s="359">
        <v>6.9</v>
      </c>
      <c r="D2515" s="357" t="s">
        <v>50338</v>
      </c>
      <c r="E2515" s="357" t="s">
        <v>50338</v>
      </c>
    </row>
    <row r="2516" spans="1:5" ht="15.6">
      <c r="A2516" s="358" t="s">
        <v>50339</v>
      </c>
      <c r="B2516" s="358" t="s">
        <v>50339</v>
      </c>
      <c r="C2516" s="359">
        <v>6.9</v>
      </c>
      <c r="D2516" s="357" t="s">
        <v>50338</v>
      </c>
      <c r="E2516" s="357" t="s">
        <v>50338</v>
      </c>
    </row>
    <row r="2517" spans="1:5" ht="15.6">
      <c r="A2517" s="358" t="s">
        <v>50339</v>
      </c>
      <c r="B2517" s="358" t="s">
        <v>50339</v>
      </c>
      <c r="C2517" s="359">
        <v>6.9</v>
      </c>
      <c r="D2517" s="357" t="s">
        <v>50338</v>
      </c>
      <c r="E2517" s="357" t="s">
        <v>50338</v>
      </c>
    </row>
    <row r="2518" spans="1:5" ht="15.6">
      <c r="A2518" s="358" t="s">
        <v>15780</v>
      </c>
      <c r="B2518" s="358" t="s">
        <v>15781</v>
      </c>
      <c r="C2518" s="359">
        <v>6.9</v>
      </c>
      <c r="D2518" s="357" t="s">
        <v>5330</v>
      </c>
      <c r="E2518" s="357" t="s">
        <v>5330</v>
      </c>
    </row>
    <row r="2519" spans="1:5" ht="15.6">
      <c r="A2519" s="358" t="s">
        <v>1972</v>
      </c>
      <c r="B2519" s="358" t="s">
        <v>22872</v>
      </c>
      <c r="C2519" s="359">
        <v>6.9</v>
      </c>
      <c r="D2519" s="357" t="s">
        <v>9486</v>
      </c>
      <c r="E2519" s="357" t="s">
        <v>9486</v>
      </c>
    </row>
    <row r="2520" spans="1:5" ht="15.6">
      <c r="A2520" s="358" t="s">
        <v>1972</v>
      </c>
      <c r="B2520" s="358" t="s">
        <v>22872</v>
      </c>
      <c r="C2520" s="359">
        <v>6.9</v>
      </c>
      <c r="D2520" s="357" t="s">
        <v>9486</v>
      </c>
      <c r="E2520" s="357" t="s">
        <v>9486</v>
      </c>
    </row>
    <row r="2521" spans="1:5" ht="15.6">
      <c r="A2521" s="358" t="s">
        <v>10262</v>
      </c>
      <c r="B2521" s="358" t="s">
        <v>21935</v>
      </c>
      <c r="C2521" s="359">
        <v>6.9</v>
      </c>
      <c r="D2521" s="357" t="s">
        <v>8597</v>
      </c>
      <c r="E2521" s="357" t="s">
        <v>8597</v>
      </c>
    </row>
    <row r="2522" spans="1:5" ht="15.6">
      <c r="A2522" s="358" t="s">
        <v>31955</v>
      </c>
      <c r="B2522" s="358" t="s">
        <v>31956</v>
      </c>
      <c r="C2522" s="359">
        <v>6.9</v>
      </c>
      <c r="D2522" s="357" t="s">
        <v>31954</v>
      </c>
      <c r="E2522" s="357" t="s">
        <v>31954</v>
      </c>
    </row>
    <row r="2523" spans="1:5" ht="15.6">
      <c r="A2523" s="358" t="s">
        <v>20240</v>
      </c>
      <c r="B2523" s="358" t="s">
        <v>20241</v>
      </c>
      <c r="C2523" s="359">
        <v>6.9</v>
      </c>
      <c r="D2523" s="357" t="s">
        <v>7935</v>
      </c>
      <c r="E2523" s="357" t="s">
        <v>7935</v>
      </c>
    </row>
    <row r="2524" spans="1:5" ht="15.6">
      <c r="A2524" s="358" t="s">
        <v>13368</v>
      </c>
      <c r="B2524" s="358" t="s">
        <v>13368</v>
      </c>
      <c r="C2524" s="359">
        <v>6.9</v>
      </c>
      <c r="D2524" s="357" t="s">
        <v>3539</v>
      </c>
      <c r="E2524" s="357" t="s">
        <v>3539</v>
      </c>
    </row>
    <row r="2525" spans="1:5" ht="15.6">
      <c r="A2525" s="358" t="s">
        <v>13368</v>
      </c>
      <c r="B2525" s="358" t="s">
        <v>13368</v>
      </c>
      <c r="C2525" s="359">
        <v>6.9</v>
      </c>
      <c r="D2525" s="357" t="s">
        <v>3539</v>
      </c>
      <c r="E2525" s="357" t="s">
        <v>3539</v>
      </c>
    </row>
    <row r="2526" spans="1:5" ht="15.6">
      <c r="A2526" s="358" t="s">
        <v>13368</v>
      </c>
      <c r="B2526" s="358" t="s">
        <v>13368</v>
      </c>
      <c r="C2526" s="359">
        <v>6.9</v>
      </c>
      <c r="D2526" s="357" t="s">
        <v>3539</v>
      </c>
      <c r="E2526" s="357" t="s">
        <v>3539</v>
      </c>
    </row>
    <row r="2527" spans="1:5" ht="15.6">
      <c r="A2527" s="358" t="s">
        <v>10262</v>
      </c>
      <c r="B2527" s="358" t="s">
        <v>19874</v>
      </c>
      <c r="C2527" s="359">
        <v>6.9</v>
      </c>
      <c r="D2527" s="357" t="s">
        <v>7602</v>
      </c>
      <c r="E2527" s="357" t="s">
        <v>7602</v>
      </c>
    </row>
    <row r="2528" spans="1:5" ht="15.6">
      <c r="A2528" s="358" t="s">
        <v>10262</v>
      </c>
      <c r="B2528" s="358" t="s">
        <v>19874</v>
      </c>
      <c r="C2528" s="359">
        <v>6.9</v>
      </c>
      <c r="D2528" s="357" t="s">
        <v>7602</v>
      </c>
      <c r="E2528" s="357" t="s">
        <v>7602</v>
      </c>
    </row>
    <row r="2529" spans="1:5" ht="15.6">
      <c r="A2529" s="358" t="s">
        <v>10262</v>
      </c>
      <c r="B2529" s="358" t="s">
        <v>13389</v>
      </c>
      <c r="C2529" s="359">
        <v>6.9</v>
      </c>
      <c r="D2529" s="357" t="s">
        <v>9960</v>
      </c>
      <c r="E2529" s="357" t="s">
        <v>9960</v>
      </c>
    </row>
    <row r="2530" spans="1:5" ht="15.6">
      <c r="A2530" s="358" t="s">
        <v>10262</v>
      </c>
      <c r="B2530" s="358" t="s">
        <v>13389</v>
      </c>
      <c r="C2530" s="359">
        <v>6.9</v>
      </c>
      <c r="D2530" s="357" t="s">
        <v>9960</v>
      </c>
      <c r="E2530" s="357" t="s">
        <v>9960</v>
      </c>
    </row>
    <row r="2531" spans="1:5" ht="15.6">
      <c r="A2531" s="358" t="s">
        <v>10262</v>
      </c>
      <c r="B2531" s="358" t="s">
        <v>13389</v>
      </c>
      <c r="C2531" s="359">
        <v>6.9</v>
      </c>
      <c r="D2531" s="357" t="s">
        <v>9960</v>
      </c>
      <c r="E2531" s="357" t="s">
        <v>9960</v>
      </c>
    </row>
    <row r="2532" spans="1:5" ht="15.6">
      <c r="A2532" s="358" t="s">
        <v>10262</v>
      </c>
      <c r="B2532" s="358" t="s">
        <v>13389</v>
      </c>
      <c r="C2532" s="359">
        <v>6.9</v>
      </c>
      <c r="D2532" s="357" t="s">
        <v>9960</v>
      </c>
      <c r="E2532" s="357" t="s">
        <v>9960</v>
      </c>
    </row>
    <row r="2533" spans="1:5" ht="15.6">
      <c r="A2533" s="358" t="s">
        <v>12459</v>
      </c>
      <c r="B2533" s="358" t="s">
        <v>12460</v>
      </c>
      <c r="C2533" s="359">
        <v>6.9</v>
      </c>
      <c r="D2533" s="357" t="s">
        <v>3420</v>
      </c>
      <c r="E2533" s="357" t="s">
        <v>3420</v>
      </c>
    </row>
    <row r="2534" spans="1:5" ht="15.6">
      <c r="A2534" s="358" t="s">
        <v>12459</v>
      </c>
      <c r="B2534" s="358" t="s">
        <v>12460</v>
      </c>
      <c r="C2534" s="359">
        <v>6.9</v>
      </c>
      <c r="D2534" s="357" t="s">
        <v>3420</v>
      </c>
      <c r="E2534" s="357" t="s">
        <v>3420</v>
      </c>
    </row>
    <row r="2535" spans="1:5" ht="15.6">
      <c r="A2535" s="358" t="s">
        <v>19655</v>
      </c>
      <c r="B2535" s="358" t="s">
        <v>19656</v>
      </c>
      <c r="C2535" s="359">
        <v>6.9</v>
      </c>
      <c r="D2535" s="357" t="s">
        <v>7326</v>
      </c>
      <c r="E2535" s="357" t="s">
        <v>7326</v>
      </c>
    </row>
    <row r="2536" spans="1:5" ht="15.6">
      <c r="A2536" s="358" t="s">
        <v>60897</v>
      </c>
      <c r="B2536" s="358" t="s">
        <v>60898</v>
      </c>
      <c r="C2536" s="359">
        <v>6.9</v>
      </c>
      <c r="D2536" s="357" t="s">
        <v>60896</v>
      </c>
      <c r="E2536" s="357" t="s">
        <v>60896</v>
      </c>
    </row>
    <row r="2537" spans="1:5" ht="15.6">
      <c r="A2537" s="358" t="s">
        <v>13624</v>
      </c>
      <c r="B2537" s="358" t="s">
        <v>13624</v>
      </c>
      <c r="C2537" s="359">
        <v>6.9</v>
      </c>
      <c r="D2537" s="357" t="s">
        <v>3881</v>
      </c>
      <c r="E2537" s="357" t="s">
        <v>3881</v>
      </c>
    </row>
    <row r="2538" spans="1:5" ht="15.6">
      <c r="A2538" s="358" t="s">
        <v>19463</v>
      </c>
      <c r="B2538" s="358" t="s">
        <v>19464</v>
      </c>
      <c r="C2538" s="359">
        <v>6.9</v>
      </c>
      <c r="D2538" s="357" t="s">
        <v>7244</v>
      </c>
      <c r="E2538" s="357" t="s">
        <v>7244</v>
      </c>
    </row>
    <row r="2539" spans="1:5" ht="15.6">
      <c r="A2539" s="358" t="s">
        <v>19463</v>
      </c>
      <c r="B2539" s="358" t="s">
        <v>19464</v>
      </c>
      <c r="C2539" s="359">
        <v>6.9</v>
      </c>
      <c r="D2539" s="357" t="s">
        <v>7244</v>
      </c>
      <c r="E2539" s="357" t="s">
        <v>7244</v>
      </c>
    </row>
    <row r="2540" spans="1:5" ht="15.6">
      <c r="A2540" s="358" t="s">
        <v>28494</v>
      </c>
      <c r="B2540" s="358" t="s">
        <v>28494</v>
      </c>
      <c r="C2540" s="359">
        <v>6.9</v>
      </c>
      <c r="D2540" s="357" t="s">
        <v>28493</v>
      </c>
      <c r="E2540" s="357" t="s">
        <v>28493</v>
      </c>
    </row>
    <row r="2541" spans="1:5" ht="15.6">
      <c r="A2541" s="358" t="s">
        <v>28494</v>
      </c>
      <c r="B2541" s="358" t="s">
        <v>28494</v>
      </c>
      <c r="C2541" s="359">
        <v>6.9</v>
      </c>
      <c r="D2541" s="357" t="s">
        <v>28493</v>
      </c>
      <c r="E2541" s="357" t="s">
        <v>28493</v>
      </c>
    </row>
    <row r="2542" spans="1:5" ht="15.6">
      <c r="A2542" s="358" t="s">
        <v>15164</v>
      </c>
      <c r="B2542" s="358" t="s">
        <v>15164</v>
      </c>
      <c r="C2542" s="359">
        <v>6.9</v>
      </c>
      <c r="D2542" s="357" t="s">
        <v>4979</v>
      </c>
      <c r="E2542" s="357" t="s">
        <v>4979</v>
      </c>
    </row>
    <row r="2543" spans="1:5" ht="15.6">
      <c r="A2543" s="358" t="s">
        <v>41529</v>
      </c>
      <c r="B2543" s="358" t="s">
        <v>41530</v>
      </c>
      <c r="C2543" s="359">
        <v>6.8</v>
      </c>
      <c r="D2543" s="357" t="s">
        <v>41528</v>
      </c>
      <c r="E2543" s="357" t="s">
        <v>41528</v>
      </c>
    </row>
    <row r="2544" spans="1:5" ht="15.6">
      <c r="A2544" s="358" t="s">
        <v>36320</v>
      </c>
      <c r="B2544" s="358" t="s">
        <v>36321</v>
      </c>
      <c r="C2544" s="359">
        <v>6.8</v>
      </c>
      <c r="D2544" s="357" t="s">
        <v>36319</v>
      </c>
      <c r="E2544" s="357" t="s">
        <v>36319</v>
      </c>
    </row>
    <row r="2545" spans="1:5" ht="15.6">
      <c r="A2545" s="358" t="s">
        <v>36320</v>
      </c>
      <c r="B2545" s="358" t="s">
        <v>36321</v>
      </c>
      <c r="C2545" s="359">
        <v>6.8</v>
      </c>
      <c r="D2545" s="357" t="s">
        <v>36319</v>
      </c>
      <c r="E2545" s="357" t="s">
        <v>36319</v>
      </c>
    </row>
    <row r="2546" spans="1:5" ht="15.6">
      <c r="A2546" s="358" t="s">
        <v>15639</v>
      </c>
      <c r="B2546" s="358" t="s">
        <v>15640</v>
      </c>
      <c r="C2546" s="359">
        <v>6.8</v>
      </c>
      <c r="D2546" s="357" t="s">
        <v>5293</v>
      </c>
      <c r="E2546" s="357" t="s">
        <v>5293</v>
      </c>
    </row>
    <row r="2547" spans="1:5" ht="15.6">
      <c r="A2547" s="358" t="s">
        <v>15639</v>
      </c>
      <c r="B2547" s="358" t="s">
        <v>15640</v>
      </c>
      <c r="C2547" s="359">
        <v>6.8</v>
      </c>
      <c r="D2547" s="357" t="s">
        <v>5293</v>
      </c>
      <c r="E2547" s="357" t="s">
        <v>5293</v>
      </c>
    </row>
    <row r="2548" spans="1:5" ht="15.6">
      <c r="A2548" s="358" t="s">
        <v>44826</v>
      </c>
      <c r="B2548" s="358" t="s">
        <v>44827</v>
      </c>
      <c r="C2548" s="359">
        <v>6.8</v>
      </c>
      <c r="D2548" s="357" t="s">
        <v>44825</v>
      </c>
      <c r="E2548" s="357" t="s">
        <v>44825</v>
      </c>
    </row>
    <row r="2549" spans="1:5" ht="15.6">
      <c r="A2549" s="358" t="s">
        <v>42694</v>
      </c>
      <c r="B2549" s="358" t="s">
        <v>42695</v>
      </c>
      <c r="C2549" s="359">
        <v>6.8</v>
      </c>
      <c r="D2549" s="357" t="s">
        <v>42693</v>
      </c>
      <c r="E2549" s="357" t="s">
        <v>42693</v>
      </c>
    </row>
    <row r="2550" spans="1:5" ht="15.6">
      <c r="A2550" s="358" t="s">
        <v>42694</v>
      </c>
      <c r="B2550" s="358" t="s">
        <v>42695</v>
      </c>
      <c r="C2550" s="359">
        <v>6.8</v>
      </c>
      <c r="D2550" s="357" t="s">
        <v>42693</v>
      </c>
      <c r="E2550" s="357" t="s">
        <v>42693</v>
      </c>
    </row>
    <row r="2551" spans="1:5" ht="15.6">
      <c r="A2551" s="358" t="s">
        <v>42694</v>
      </c>
      <c r="B2551" s="358" t="s">
        <v>42695</v>
      </c>
      <c r="C2551" s="359">
        <v>6.8</v>
      </c>
      <c r="D2551" s="357" t="s">
        <v>42693</v>
      </c>
      <c r="E2551" s="357" t="s">
        <v>42693</v>
      </c>
    </row>
    <row r="2552" spans="1:5" ht="15.6">
      <c r="A2552" s="358" t="s">
        <v>16004</v>
      </c>
      <c r="B2552" s="358" t="s">
        <v>16005</v>
      </c>
      <c r="C2552" s="359">
        <v>6.8</v>
      </c>
      <c r="D2552" s="357" t="s">
        <v>5400</v>
      </c>
      <c r="E2552" s="357" t="s">
        <v>5400</v>
      </c>
    </row>
    <row r="2553" spans="1:5" ht="15.6">
      <c r="A2553" s="358" t="s">
        <v>16004</v>
      </c>
      <c r="B2553" s="358" t="s">
        <v>16005</v>
      </c>
      <c r="C2553" s="359">
        <v>6.8</v>
      </c>
      <c r="D2553" s="357" t="s">
        <v>5400</v>
      </c>
      <c r="E2553" s="357" t="s">
        <v>5400</v>
      </c>
    </row>
    <row r="2554" spans="1:5" ht="15.6">
      <c r="A2554" s="358" t="s">
        <v>16004</v>
      </c>
      <c r="B2554" s="358" t="s">
        <v>16005</v>
      </c>
      <c r="C2554" s="359">
        <v>6.8</v>
      </c>
      <c r="D2554" s="357" t="s">
        <v>5400</v>
      </c>
      <c r="E2554" s="357" t="s">
        <v>5400</v>
      </c>
    </row>
    <row r="2555" spans="1:5" ht="15.6">
      <c r="A2555" s="358" t="s">
        <v>773</v>
      </c>
      <c r="B2555" s="358" t="s">
        <v>14955</v>
      </c>
      <c r="C2555" s="359">
        <v>6.8</v>
      </c>
      <c r="D2555" s="357" t="s">
        <v>772</v>
      </c>
      <c r="E2555" s="357" t="s">
        <v>772</v>
      </c>
    </row>
    <row r="2556" spans="1:5" ht="15.6">
      <c r="A2556" s="358" t="s">
        <v>773</v>
      </c>
      <c r="B2556" s="358" t="s">
        <v>14955</v>
      </c>
      <c r="C2556" s="359">
        <v>6.8</v>
      </c>
      <c r="D2556" s="357" t="s">
        <v>772</v>
      </c>
      <c r="E2556" s="357" t="s">
        <v>772</v>
      </c>
    </row>
    <row r="2557" spans="1:5" ht="15.6">
      <c r="A2557" s="358" t="s">
        <v>773</v>
      </c>
      <c r="B2557" s="358" t="s">
        <v>14955</v>
      </c>
      <c r="C2557" s="359">
        <v>6.8</v>
      </c>
      <c r="D2557" s="357" t="s">
        <v>772</v>
      </c>
      <c r="E2557" s="357" t="s">
        <v>772</v>
      </c>
    </row>
    <row r="2558" spans="1:5" ht="15.6">
      <c r="A2558" s="358" t="s">
        <v>773</v>
      </c>
      <c r="B2558" s="358" t="s">
        <v>14955</v>
      </c>
      <c r="C2558" s="359">
        <v>6.8</v>
      </c>
      <c r="D2558" s="357" t="s">
        <v>772</v>
      </c>
      <c r="E2558" s="357" t="s">
        <v>772</v>
      </c>
    </row>
    <row r="2559" spans="1:5" ht="15.6">
      <c r="A2559" s="358" t="s">
        <v>12108</v>
      </c>
      <c r="B2559" s="358" t="s">
        <v>12109</v>
      </c>
      <c r="C2559" s="359">
        <v>6.8</v>
      </c>
      <c r="D2559" s="357" t="s">
        <v>3328</v>
      </c>
      <c r="E2559" s="357" t="s">
        <v>3328</v>
      </c>
    </row>
    <row r="2560" spans="1:5" ht="15.6">
      <c r="A2560" s="358" t="s">
        <v>12108</v>
      </c>
      <c r="B2560" s="358" t="s">
        <v>12109</v>
      </c>
      <c r="C2560" s="359">
        <v>6.8</v>
      </c>
      <c r="D2560" s="357" t="s">
        <v>3328</v>
      </c>
      <c r="E2560" s="357" t="s">
        <v>3328</v>
      </c>
    </row>
    <row r="2561" spans="1:5" ht="15.6">
      <c r="A2561" s="358" t="s">
        <v>16562</v>
      </c>
      <c r="B2561" s="358" t="s">
        <v>16563</v>
      </c>
      <c r="C2561" s="359">
        <v>6.8</v>
      </c>
      <c r="D2561" s="357" t="s">
        <v>5928</v>
      </c>
      <c r="E2561" s="357" t="s">
        <v>5928</v>
      </c>
    </row>
    <row r="2562" spans="1:5" ht="15.6">
      <c r="A2562" s="358" t="s">
        <v>16562</v>
      </c>
      <c r="B2562" s="358" t="s">
        <v>16563</v>
      </c>
      <c r="C2562" s="359">
        <v>6.8</v>
      </c>
      <c r="D2562" s="357" t="s">
        <v>5928</v>
      </c>
      <c r="E2562" s="357" t="s">
        <v>5928</v>
      </c>
    </row>
    <row r="2563" spans="1:5" ht="15.6">
      <c r="A2563" s="358" t="s">
        <v>171</v>
      </c>
      <c r="B2563" s="358" t="s">
        <v>10553</v>
      </c>
      <c r="C2563" s="359">
        <v>6.8</v>
      </c>
      <c r="D2563" s="357" t="s">
        <v>2468</v>
      </c>
      <c r="E2563" s="357" t="s">
        <v>2468</v>
      </c>
    </row>
    <row r="2564" spans="1:5" ht="15.6">
      <c r="A2564" s="358" t="s">
        <v>171</v>
      </c>
      <c r="B2564" s="358" t="s">
        <v>10553</v>
      </c>
      <c r="C2564" s="359">
        <v>6.8</v>
      </c>
      <c r="D2564" s="357" t="s">
        <v>2468</v>
      </c>
      <c r="E2564" s="357" t="s">
        <v>2468</v>
      </c>
    </row>
    <row r="2565" spans="1:5" ht="15.6">
      <c r="A2565" s="358" t="s">
        <v>40113</v>
      </c>
      <c r="B2565" s="358" t="s">
        <v>40114</v>
      </c>
      <c r="C2565" s="359">
        <v>6.8</v>
      </c>
      <c r="D2565" s="357" t="s">
        <v>40112</v>
      </c>
      <c r="E2565" s="357" t="s">
        <v>40112</v>
      </c>
    </row>
    <row r="2566" spans="1:5" ht="15.6">
      <c r="A2566" s="358" t="s">
        <v>40113</v>
      </c>
      <c r="B2566" s="358" t="s">
        <v>40114</v>
      </c>
      <c r="C2566" s="359">
        <v>6.8</v>
      </c>
      <c r="D2566" s="357" t="s">
        <v>40112</v>
      </c>
      <c r="E2566" s="357" t="s">
        <v>40112</v>
      </c>
    </row>
    <row r="2567" spans="1:5" ht="15.6">
      <c r="A2567" s="358" t="s">
        <v>40113</v>
      </c>
      <c r="B2567" s="358" t="s">
        <v>40114</v>
      </c>
      <c r="C2567" s="359">
        <v>6.8</v>
      </c>
      <c r="D2567" s="357" t="s">
        <v>40112</v>
      </c>
      <c r="E2567" s="357" t="s">
        <v>40112</v>
      </c>
    </row>
    <row r="2568" spans="1:5" ht="15.6">
      <c r="A2568" s="358" t="s">
        <v>40113</v>
      </c>
      <c r="B2568" s="358" t="s">
        <v>40114</v>
      </c>
      <c r="C2568" s="359">
        <v>6.8</v>
      </c>
      <c r="D2568" s="357" t="s">
        <v>40112</v>
      </c>
      <c r="E2568" s="357" t="s">
        <v>40112</v>
      </c>
    </row>
    <row r="2569" spans="1:5" ht="15.6">
      <c r="A2569" s="358" t="s">
        <v>10262</v>
      </c>
      <c r="B2569" s="358" t="s">
        <v>17190</v>
      </c>
      <c r="C2569" s="359">
        <v>6.8</v>
      </c>
      <c r="D2569" s="357" t="s">
        <v>7461</v>
      </c>
      <c r="E2569" s="357" t="s">
        <v>7461</v>
      </c>
    </row>
    <row r="2570" spans="1:5" ht="15.6">
      <c r="A2570" s="358" t="s">
        <v>15981</v>
      </c>
      <c r="B2570" s="358" t="s">
        <v>15982</v>
      </c>
      <c r="C2570" s="359">
        <v>6.8</v>
      </c>
      <c r="D2570" s="357" t="s">
        <v>5457</v>
      </c>
      <c r="E2570" s="357" t="s">
        <v>5457</v>
      </c>
    </row>
    <row r="2571" spans="1:5" ht="15.6">
      <c r="A2571" s="358" t="s">
        <v>17349</v>
      </c>
      <c r="B2571" s="358" t="s">
        <v>17350</v>
      </c>
      <c r="C2571" s="359">
        <v>6.8</v>
      </c>
      <c r="D2571" s="357" t="s">
        <v>6201</v>
      </c>
      <c r="E2571" s="357" t="s">
        <v>6201</v>
      </c>
    </row>
    <row r="2572" spans="1:5" ht="15.6">
      <c r="A2572" s="358" t="s">
        <v>1118</v>
      </c>
      <c r="B2572" s="358" t="s">
        <v>17687</v>
      </c>
      <c r="C2572" s="359">
        <v>6.8</v>
      </c>
      <c r="D2572" s="357" t="s">
        <v>6531</v>
      </c>
      <c r="E2572" s="357" t="s">
        <v>6531</v>
      </c>
    </row>
    <row r="2573" spans="1:5" ht="15.6">
      <c r="A2573" s="358" t="s">
        <v>1118</v>
      </c>
      <c r="B2573" s="358" t="s">
        <v>17687</v>
      </c>
      <c r="C2573" s="359">
        <v>6.8</v>
      </c>
      <c r="D2573" s="357" t="s">
        <v>6531</v>
      </c>
      <c r="E2573" s="357" t="s">
        <v>6531</v>
      </c>
    </row>
    <row r="2574" spans="1:5" ht="15.6">
      <c r="A2574" s="358" t="s">
        <v>1118</v>
      </c>
      <c r="B2574" s="358" t="s">
        <v>17687</v>
      </c>
      <c r="C2574" s="359">
        <v>6.8</v>
      </c>
      <c r="D2574" s="357" t="s">
        <v>6531</v>
      </c>
      <c r="E2574" s="357" t="s">
        <v>6531</v>
      </c>
    </row>
    <row r="2575" spans="1:5" ht="15.6">
      <c r="A2575" s="358" t="s">
        <v>1118</v>
      </c>
      <c r="B2575" s="358" t="s">
        <v>17687</v>
      </c>
      <c r="C2575" s="359">
        <v>6.8</v>
      </c>
      <c r="D2575" s="357" t="s">
        <v>6531</v>
      </c>
      <c r="E2575" s="357" t="s">
        <v>6531</v>
      </c>
    </row>
    <row r="2576" spans="1:5" ht="15.6">
      <c r="A2576" s="358" t="s">
        <v>10262</v>
      </c>
      <c r="B2576" s="358" t="s">
        <v>18898</v>
      </c>
      <c r="C2576" s="359">
        <v>6.8</v>
      </c>
      <c r="D2576" s="357" t="s">
        <v>6395</v>
      </c>
      <c r="E2576" s="357" t="s">
        <v>6395</v>
      </c>
    </row>
    <row r="2577" spans="1:5" ht="15.6">
      <c r="A2577" s="358" t="s">
        <v>10262</v>
      </c>
      <c r="B2577" s="358" t="s">
        <v>18898</v>
      </c>
      <c r="C2577" s="359">
        <v>6.8</v>
      </c>
      <c r="D2577" s="357" t="s">
        <v>6395</v>
      </c>
      <c r="E2577" s="357" t="s">
        <v>6395</v>
      </c>
    </row>
    <row r="2578" spans="1:5" ht="15.6">
      <c r="A2578" s="358" t="s">
        <v>15329</v>
      </c>
      <c r="B2578" s="358" t="s">
        <v>15330</v>
      </c>
      <c r="C2578" s="359">
        <v>6.8</v>
      </c>
      <c r="D2578" s="357" t="s">
        <v>5124</v>
      </c>
      <c r="E2578" s="357" t="s">
        <v>5124</v>
      </c>
    </row>
    <row r="2579" spans="1:5" ht="15.6">
      <c r="A2579" s="358" t="s">
        <v>15329</v>
      </c>
      <c r="B2579" s="358" t="s">
        <v>15330</v>
      </c>
      <c r="C2579" s="359">
        <v>6.8</v>
      </c>
      <c r="D2579" s="357" t="s">
        <v>5124</v>
      </c>
      <c r="E2579" s="357" t="s">
        <v>5124</v>
      </c>
    </row>
    <row r="2580" spans="1:5" ht="15.6">
      <c r="A2580" s="358" t="s">
        <v>40520</v>
      </c>
      <c r="B2580" s="358" t="s">
        <v>40521</v>
      </c>
      <c r="C2580" s="359">
        <v>6.8</v>
      </c>
      <c r="D2580" s="357" t="s">
        <v>40519</v>
      </c>
      <c r="E2580" s="357" t="s">
        <v>40519</v>
      </c>
    </row>
    <row r="2581" spans="1:5" ht="15.6">
      <c r="A2581" s="358" t="s">
        <v>40520</v>
      </c>
      <c r="B2581" s="358" t="s">
        <v>40521</v>
      </c>
      <c r="C2581" s="359">
        <v>6.8</v>
      </c>
      <c r="D2581" s="357" t="s">
        <v>40519</v>
      </c>
      <c r="E2581" s="357" t="s">
        <v>40519</v>
      </c>
    </row>
    <row r="2582" spans="1:5" ht="15.6">
      <c r="A2582" s="358" t="s">
        <v>20073</v>
      </c>
      <c r="B2582" s="358" t="s">
        <v>20074</v>
      </c>
      <c r="C2582" s="359">
        <v>6.8</v>
      </c>
      <c r="D2582" s="357" t="s">
        <v>7797</v>
      </c>
      <c r="E2582" s="357" t="s">
        <v>7797</v>
      </c>
    </row>
    <row r="2583" spans="1:5" ht="15.6">
      <c r="A2583" s="358" t="s">
        <v>19729</v>
      </c>
      <c r="B2583" s="358" t="s">
        <v>19730</v>
      </c>
      <c r="C2583" s="359">
        <v>6.8</v>
      </c>
      <c r="D2583" s="357" t="s">
        <v>7527</v>
      </c>
      <c r="E2583" s="357" t="s">
        <v>7527</v>
      </c>
    </row>
    <row r="2584" spans="1:5" ht="15.6">
      <c r="A2584" s="358" t="s">
        <v>22895</v>
      </c>
      <c r="B2584" s="358" t="s">
        <v>22896</v>
      </c>
      <c r="C2584" s="359">
        <v>6.8</v>
      </c>
      <c r="D2584" s="357" t="s">
        <v>9509</v>
      </c>
      <c r="E2584" s="357" t="s">
        <v>9509</v>
      </c>
    </row>
    <row r="2585" spans="1:5" ht="15.6">
      <c r="A2585" s="358" t="s">
        <v>13043</v>
      </c>
      <c r="B2585" s="358" t="s">
        <v>13044</v>
      </c>
      <c r="C2585" s="359">
        <v>6.8</v>
      </c>
      <c r="D2585" s="357" t="s">
        <v>3960</v>
      </c>
      <c r="E2585" s="357" t="s">
        <v>3960</v>
      </c>
    </row>
    <row r="2586" spans="1:5" ht="15.6">
      <c r="A2586" s="358" t="s">
        <v>35651</v>
      </c>
      <c r="B2586" s="358" t="s">
        <v>35652</v>
      </c>
      <c r="C2586" s="359">
        <v>6.8</v>
      </c>
      <c r="D2586" s="357" t="s">
        <v>35650</v>
      </c>
      <c r="E2586" s="357" t="s">
        <v>35650</v>
      </c>
    </row>
    <row r="2587" spans="1:5" ht="15.6">
      <c r="A2587" s="358" t="s">
        <v>35651</v>
      </c>
      <c r="B2587" s="358" t="s">
        <v>35652</v>
      </c>
      <c r="C2587" s="359">
        <v>6.8</v>
      </c>
      <c r="D2587" s="357" t="s">
        <v>35650</v>
      </c>
      <c r="E2587" s="357" t="s">
        <v>35650</v>
      </c>
    </row>
    <row r="2588" spans="1:5" ht="15.6">
      <c r="A2588" s="358" t="s">
        <v>294</v>
      </c>
      <c r="B2588" s="358" t="s">
        <v>11957</v>
      </c>
      <c r="C2588" s="359">
        <v>6.8</v>
      </c>
      <c r="D2588" s="357" t="s">
        <v>3176</v>
      </c>
      <c r="E2588" s="357" t="s">
        <v>3176</v>
      </c>
    </row>
    <row r="2589" spans="1:5" ht="15.6">
      <c r="A2589" s="358" t="s">
        <v>14587</v>
      </c>
      <c r="B2589" s="358" t="s">
        <v>14588</v>
      </c>
      <c r="C2589" s="359">
        <v>6.8</v>
      </c>
      <c r="D2589" s="357" t="s">
        <v>4409</v>
      </c>
      <c r="E2589" s="357" t="s">
        <v>4409</v>
      </c>
    </row>
    <row r="2590" spans="1:5" ht="15.6">
      <c r="A2590" s="358" t="s">
        <v>14587</v>
      </c>
      <c r="B2590" s="358" t="s">
        <v>14588</v>
      </c>
      <c r="C2590" s="359">
        <v>6.8</v>
      </c>
      <c r="D2590" s="357" t="s">
        <v>4409</v>
      </c>
      <c r="E2590" s="357" t="s">
        <v>4409</v>
      </c>
    </row>
    <row r="2591" spans="1:5" ht="15.6">
      <c r="A2591" s="358" t="s">
        <v>14587</v>
      </c>
      <c r="B2591" s="358" t="s">
        <v>14588</v>
      </c>
      <c r="C2591" s="359">
        <v>6.8</v>
      </c>
      <c r="D2591" s="357" t="s">
        <v>4409</v>
      </c>
      <c r="E2591" s="357" t="s">
        <v>4409</v>
      </c>
    </row>
    <row r="2592" spans="1:5" ht="15.6">
      <c r="A2592" s="358" t="s">
        <v>727</v>
      </c>
      <c r="B2592" s="358" t="s">
        <v>14427</v>
      </c>
      <c r="C2592" s="359">
        <v>6.8</v>
      </c>
      <c r="D2592" s="357" t="s">
        <v>4684</v>
      </c>
      <c r="E2592" s="357" t="s">
        <v>4684</v>
      </c>
    </row>
    <row r="2593" spans="1:5" ht="15.6">
      <c r="A2593" s="358" t="s">
        <v>21841</v>
      </c>
      <c r="B2593" s="358" t="s">
        <v>21842</v>
      </c>
      <c r="C2593" s="359">
        <v>6.8</v>
      </c>
      <c r="D2593" s="357" t="s">
        <v>8921</v>
      </c>
      <c r="E2593" s="357" t="s">
        <v>8921</v>
      </c>
    </row>
    <row r="2594" spans="1:5" ht="15.6">
      <c r="A2594" s="358" t="s">
        <v>12788</v>
      </c>
      <c r="B2594" s="358" t="s">
        <v>12789</v>
      </c>
      <c r="C2594" s="359">
        <v>6.8</v>
      </c>
      <c r="D2594" s="357" t="s">
        <v>3756</v>
      </c>
      <c r="E2594" s="357" t="s">
        <v>3756</v>
      </c>
    </row>
    <row r="2595" spans="1:5" ht="15.6">
      <c r="A2595" s="358" t="s">
        <v>12788</v>
      </c>
      <c r="B2595" s="358" t="s">
        <v>12789</v>
      </c>
      <c r="C2595" s="359">
        <v>6.8</v>
      </c>
      <c r="D2595" s="357" t="s">
        <v>3756</v>
      </c>
      <c r="E2595" s="357" t="s">
        <v>3756</v>
      </c>
    </row>
    <row r="2596" spans="1:5" ht="15.6">
      <c r="A2596" s="358" t="s">
        <v>10262</v>
      </c>
      <c r="B2596" s="358" t="s">
        <v>38068</v>
      </c>
      <c r="C2596" s="359">
        <v>6.8</v>
      </c>
      <c r="D2596" s="357" t="s">
        <v>38067</v>
      </c>
      <c r="E2596" s="357" t="s">
        <v>38067</v>
      </c>
    </row>
    <row r="2597" spans="1:5" ht="15.6">
      <c r="A2597" s="358" t="s">
        <v>20841</v>
      </c>
      <c r="B2597" s="358" t="s">
        <v>20842</v>
      </c>
      <c r="C2597" s="359">
        <v>6.8</v>
      </c>
      <c r="D2597" s="357" t="s">
        <v>8039</v>
      </c>
      <c r="E2597" s="357" t="s">
        <v>8039</v>
      </c>
    </row>
    <row r="2598" spans="1:5" ht="15.6">
      <c r="A2598" s="358" t="s">
        <v>20841</v>
      </c>
      <c r="B2598" s="358" t="s">
        <v>20842</v>
      </c>
      <c r="C2598" s="359">
        <v>6.8</v>
      </c>
      <c r="D2598" s="357" t="s">
        <v>8039</v>
      </c>
      <c r="E2598" s="357" t="s">
        <v>8039</v>
      </c>
    </row>
    <row r="2599" spans="1:5" ht="15.6">
      <c r="A2599" s="358" t="s">
        <v>20841</v>
      </c>
      <c r="B2599" s="358" t="s">
        <v>20842</v>
      </c>
      <c r="C2599" s="359">
        <v>6.8</v>
      </c>
      <c r="D2599" s="357" t="s">
        <v>8039</v>
      </c>
      <c r="E2599" s="357" t="s">
        <v>8039</v>
      </c>
    </row>
    <row r="2600" spans="1:5" ht="15.6">
      <c r="A2600" s="358" t="s">
        <v>20841</v>
      </c>
      <c r="B2600" s="358" t="s">
        <v>20842</v>
      </c>
      <c r="C2600" s="359">
        <v>6.8</v>
      </c>
      <c r="D2600" s="357" t="s">
        <v>8039</v>
      </c>
      <c r="E2600" s="357" t="s">
        <v>8039</v>
      </c>
    </row>
    <row r="2601" spans="1:5" ht="15.6">
      <c r="A2601" s="358" t="s">
        <v>23699</v>
      </c>
      <c r="B2601" s="358" t="s">
        <v>23700</v>
      </c>
      <c r="C2601" s="359">
        <v>6.8</v>
      </c>
      <c r="D2601" s="357" t="s">
        <v>9823</v>
      </c>
      <c r="E2601" s="357" t="s">
        <v>9823</v>
      </c>
    </row>
    <row r="2602" spans="1:5" ht="15.6">
      <c r="A2602" s="358" t="s">
        <v>23699</v>
      </c>
      <c r="B2602" s="358" t="s">
        <v>23700</v>
      </c>
      <c r="C2602" s="359">
        <v>6.8</v>
      </c>
      <c r="D2602" s="357" t="s">
        <v>9823</v>
      </c>
      <c r="E2602" s="357" t="s">
        <v>9823</v>
      </c>
    </row>
    <row r="2603" spans="1:5" ht="15.6">
      <c r="A2603" s="358" t="s">
        <v>23699</v>
      </c>
      <c r="B2603" s="358" t="s">
        <v>23700</v>
      </c>
      <c r="C2603" s="359">
        <v>6.8</v>
      </c>
      <c r="D2603" s="357" t="s">
        <v>9823</v>
      </c>
      <c r="E2603" s="357" t="s">
        <v>9823</v>
      </c>
    </row>
    <row r="2604" spans="1:5" ht="15.6">
      <c r="A2604" s="358" t="s">
        <v>10262</v>
      </c>
      <c r="B2604" s="358" t="s">
        <v>60900</v>
      </c>
      <c r="C2604" s="359">
        <v>6.8</v>
      </c>
      <c r="D2604" s="357" t="s">
        <v>60899</v>
      </c>
      <c r="E2604" s="357" t="s">
        <v>60899</v>
      </c>
    </row>
    <row r="2605" spans="1:5" ht="15.6">
      <c r="A2605" s="358" t="s">
        <v>10262</v>
      </c>
      <c r="B2605" s="358" t="s">
        <v>60900</v>
      </c>
      <c r="C2605" s="359">
        <v>6.8</v>
      </c>
      <c r="D2605" s="357" t="s">
        <v>60899</v>
      </c>
      <c r="E2605" s="357" t="s">
        <v>60899</v>
      </c>
    </row>
    <row r="2606" spans="1:5" ht="15.6">
      <c r="A2606" s="358" t="s">
        <v>20954</v>
      </c>
      <c r="B2606" s="358" t="s">
        <v>20955</v>
      </c>
      <c r="C2606" s="359">
        <v>6.8</v>
      </c>
      <c r="D2606" s="357" t="s">
        <v>8173</v>
      </c>
      <c r="E2606" s="357" t="s">
        <v>8173</v>
      </c>
    </row>
    <row r="2607" spans="1:5" ht="15.6">
      <c r="A2607" s="358" t="s">
        <v>214</v>
      </c>
      <c r="B2607" s="358" t="s">
        <v>10897</v>
      </c>
      <c r="C2607" s="359">
        <v>6.8</v>
      </c>
      <c r="D2607" s="357" t="s">
        <v>2763</v>
      </c>
      <c r="E2607" s="357" t="s">
        <v>2763</v>
      </c>
    </row>
    <row r="2608" spans="1:5" ht="15.6">
      <c r="A2608" s="358" t="s">
        <v>214</v>
      </c>
      <c r="B2608" s="358" t="s">
        <v>10897</v>
      </c>
      <c r="C2608" s="359">
        <v>6.8</v>
      </c>
      <c r="D2608" s="357" t="s">
        <v>2763</v>
      </c>
      <c r="E2608" s="357" t="s">
        <v>2763</v>
      </c>
    </row>
    <row r="2609" spans="1:5" ht="15.6">
      <c r="A2609" s="358" t="s">
        <v>44031</v>
      </c>
      <c r="B2609" s="358" t="s">
        <v>44032</v>
      </c>
      <c r="C2609" s="359">
        <v>6.8</v>
      </c>
      <c r="D2609" s="357" t="s">
        <v>44030</v>
      </c>
      <c r="E2609" s="357" t="s">
        <v>44030</v>
      </c>
    </row>
    <row r="2610" spans="1:5" ht="15.6">
      <c r="A2610" s="358" t="s">
        <v>17947</v>
      </c>
      <c r="B2610" s="358" t="s">
        <v>10262</v>
      </c>
      <c r="C2610" s="359">
        <v>6.8</v>
      </c>
      <c r="D2610" s="357" t="s">
        <v>6818</v>
      </c>
      <c r="E2610" s="357" t="s">
        <v>6818</v>
      </c>
    </row>
    <row r="2611" spans="1:5" ht="15.6">
      <c r="A2611" s="358" t="s">
        <v>17947</v>
      </c>
      <c r="B2611" s="358" t="s">
        <v>10262</v>
      </c>
      <c r="C2611" s="359">
        <v>6.8</v>
      </c>
      <c r="D2611" s="357" t="s">
        <v>6818</v>
      </c>
      <c r="E2611" s="357" t="s">
        <v>6818</v>
      </c>
    </row>
    <row r="2612" spans="1:5" ht="15.6">
      <c r="A2612" s="358" t="s">
        <v>40576</v>
      </c>
      <c r="B2612" s="358" t="s">
        <v>40577</v>
      </c>
      <c r="C2612" s="359">
        <v>6.8</v>
      </c>
      <c r="D2612" s="357" t="s">
        <v>40575</v>
      </c>
      <c r="E2612" s="357" t="s">
        <v>40575</v>
      </c>
    </row>
    <row r="2613" spans="1:5" ht="15.6">
      <c r="A2613" s="358" t="s">
        <v>54148</v>
      </c>
      <c r="B2613" s="358" t="s">
        <v>54149</v>
      </c>
      <c r="C2613" s="359">
        <v>6.8</v>
      </c>
      <c r="D2613" s="357" t="s">
        <v>54147</v>
      </c>
      <c r="E2613" s="357" t="s">
        <v>54147</v>
      </c>
    </row>
    <row r="2614" spans="1:5" ht="15.6">
      <c r="A2614" s="358" t="s">
        <v>54148</v>
      </c>
      <c r="B2614" s="358" t="s">
        <v>54149</v>
      </c>
      <c r="C2614" s="359">
        <v>6.8</v>
      </c>
      <c r="D2614" s="357" t="s">
        <v>54147</v>
      </c>
      <c r="E2614" s="357" t="s">
        <v>54147</v>
      </c>
    </row>
    <row r="2615" spans="1:5" ht="15.6">
      <c r="A2615" s="358" t="s">
        <v>1882</v>
      </c>
      <c r="B2615" s="358" t="s">
        <v>22353</v>
      </c>
      <c r="C2615" s="359">
        <v>6.8</v>
      </c>
      <c r="D2615" s="357" t="s">
        <v>9138</v>
      </c>
      <c r="E2615" s="357" t="s">
        <v>9138</v>
      </c>
    </row>
    <row r="2616" spans="1:5" ht="15.6">
      <c r="A2616" s="358" t="s">
        <v>776</v>
      </c>
      <c r="B2616" s="358" t="s">
        <v>14957</v>
      </c>
      <c r="C2616" s="359">
        <v>6.8</v>
      </c>
      <c r="D2616" s="357" t="s">
        <v>4880</v>
      </c>
      <c r="E2616" s="357" t="s">
        <v>4880</v>
      </c>
    </row>
    <row r="2617" spans="1:5" ht="15.6">
      <c r="A2617" s="358" t="s">
        <v>776</v>
      </c>
      <c r="B2617" s="358" t="s">
        <v>14957</v>
      </c>
      <c r="C2617" s="359">
        <v>6.8</v>
      </c>
      <c r="D2617" s="357" t="s">
        <v>4880</v>
      </c>
      <c r="E2617" s="357" t="s">
        <v>4880</v>
      </c>
    </row>
    <row r="2618" spans="1:5" ht="15.6">
      <c r="A2618" s="358" t="s">
        <v>22635</v>
      </c>
      <c r="B2618" s="358" t="s">
        <v>22636</v>
      </c>
      <c r="C2618" s="359">
        <v>6.8</v>
      </c>
      <c r="D2618" s="357" t="s">
        <v>9283</v>
      </c>
      <c r="E2618" s="357" t="s">
        <v>9283</v>
      </c>
    </row>
    <row r="2619" spans="1:5" ht="15.6">
      <c r="A2619" s="358" t="s">
        <v>15516</v>
      </c>
      <c r="B2619" s="358" t="s">
        <v>15516</v>
      </c>
      <c r="C2619" s="359">
        <v>6.7</v>
      </c>
      <c r="D2619" s="357" t="s">
        <v>5182</v>
      </c>
      <c r="E2619" s="357" t="s">
        <v>5182</v>
      </c>
    </row>
    <row r="2620" spans="1:5" ht="15.6">
      <c r="A2620" s="358" t="s">
        <v>15516</v>
      </c>
      <c r="B2620" s="358" t="s">
        <v>15516</v>
      </c>
      <c r="C2620" s="359">
        <v>6.7</v>
      </c>
      <c r="D2620" s="357" t="s">
        <v>5182</v>
      </c>
      <c r="E2620" s="357" t="s">
        <v>5182</v>
      </c>
    </row>
    <row r="2621" spans="1:5" ht="15.6">
      <c r="A2621" s="358" t="s">
        <v>35855</v>
      </c>
      <c r="B2621" s="358" t="s">
        <v>35856</v>
      </c>
      <c r="C2621" s="359">
        <v>6.7</v>
      </c>
      <c r="D2621" s="357" t="s">
        <v>35854</v>
      </c>
      <c r="E2621" s="357" t="s">
        <v>35854</v>
      </c>
    </row>
    <row r="2622" spans="1:5" ht="15.6">
      <c r="A2622" s="358" t="s">
        <v>10262</v>
      </c>
      <c r="B2622" s="358" t="s">
        <v>29613</v>
      </c>
      <c r="C2622" s="359">
        <v>6.7</v>
      </c>
      <c r="D2622" s="357" t="s">
        <v>29612</v>
      </c>
      <c r="E2622" s="357" t="s">
        <v>29612</v>
      </c>
    </row>
    <row r="2623" spans="1:5" ht="15.6">
      <c r="A2623" s="358" t="s">
        <v>17817</v>
      </c>
      <c r="B2623" s="358" t="s">
        <v>17818</v>
      </c>
      <c r="C2623" s="359">
        <v>6.7</v>
      </c>
      <c r="D2623" s="357" t="s">
        <v>6673</v>
      </c>
      <c r="E2623" s="357" t="s">
        <v>6673</v>
      </c>
    </row>
    <row r="2624" spans="1:5" ht="15.6">
      <c r="A2624" s="358" t="s">
        <v>17817</v>
      </c>
      <c r="B2624" s="358" t="s">
        <v>17818</v>
      </c>
      <c r="C2624" s="359">
        <v>6.7</v>
      </c>
      <c r="D2624" s="357" t="s">
        <v>6673</v>
      </c>
      <c r="E2624" s="357" t="s">
        <v>6673</v>
      </c>
    </row>
    <row r="2625" spans="1:5" ht="15.6">
      <c r="A2625" s="358" t="s">
        <v>17817</v>
      </c>
      <c r="B2625" s="358" t="s">
        <v>17818</v>
      </c>
      <c r="C2625" s="359">
        <v>6.7</v>
      </c>
      <c r="D2625" s="357" t="s">
        <v>6673</v>
      </c>
      <c r="E2625" s="357" t="s">
        <v>6673</v>
      </c>
    </row>
    <row r="2626" spans="1:5" ht="15.6">
      <c r="A2626" s="358" t="s">
        <v>17817</v>
      </c>
      <c r="B2626" s="358" t="s">
        <v>17818</v>
      </c>
      <c r="C2626" s="359">
        <v>6.7</v>
      </c>
      <c r="D2626" s="357" t="s">
        <v>6673</v>
      </c>
      <c r="E2626" s="357" t="s">
        <v>6673</v>
      </c>
    </row>
    <row r="2627" spans="1:5" ht="15.6">
      <c r="A2627" s="358" t="s">
        <v>18666</v>
      </c>
      <c r="B2627" s="358" t="s">
        <v>18667</v>
      </c>
      <c r="C2627" s="359">
        <v>6.7</v>
      </c>
      <c r="D2627" s="357" t="s">
        <v>7478</v>
      </c>
      <c r="E2627" s="357" t="s">
        <v>7478</v>
      </c>
    </row>
    <row r="2628" spans="1:5" ht="15.6">
      <c r="A2628" s="358" t="s">
        <v>41331</v>
      </c>
      <c r="B2628" s="358" t="s">
        <v>41332</v>
      </c>
      <c r="C2628" s="359">
        <v>6.7</v>
      </c>
      <c r="D2628" s="357" t="s">
        <v>41330</v>
      </c>
      <c r="E2628" s="357" t="s">
        <v>41330</v>
      </c>
    </row>
    <row r="2629" spans="1:5" ht="15.6">
      <c r="A2629" s="358" t="s">
        <v>41331</v>
      </c>
      <c r="B2629" s="358" t="s">
        <v>41332</v>
      </c>
      <c r="C2629" s="359">
        <v>6.7</v>
      </c>
      <c r="D2629" s="357" t="s">
        <v>41330</v>
      </c>
      <c r="E2629" s="357" t="s">
        <v>41330</v>
      </c>
    </row>
    <row r="2630" spans="1:5" ht="15.6">
      <c r="A2630" s="358" t="s">
        <v>38602</v>
      </c>
      <c r="B2630" s="358" t="s">
        <v>38603</v>
      </c>
      <c r="C2630" s="359">
        <v>6.7</v>
      </c>
      <c r="D2630" s="357" t="s">
        <v>38601</v>
      </c>
      <c r="E2630" s="357" t="s">
        <v>38601</v>
      </c>
    </row>
    <row r="2631" spans="1:5" ht="15.6">
      <c r="A2631" s="358" t="s">
        <v>38602</v>
      </c>
      <c r="B2631" s="358" t="s">
        <v>38603</v>
      </c>
      <c r="C2631" s="359">
        <v>6.7</v>
      </c>
      <c r="D2631" s="357" t="s">
        <v>38601</v>
      </c>
      <c r="E2631" s="357" t="s">
        <v>38601</v>
      </c>
    </row>
    <row r="2632" spans="1:5" ht="15.6">
      <c r="A2632" s="358" t="s">
        <v>15027</v>
      </c>
      <c r="B2632" s="358" t="s">
        <v>15027</v>
      </c>
      <c r="C2632" s="359">
        <v>6.7</v>
      </c>
      <c r="D2632" s="357" t="s">
        <v>4823</v>
      </c>
      <c r="E2632" s="357" t="s">
        <v>4823</v>
      </c>
    </row>
    <row r="2633" spans="1:5" ht="15.6">
      <c r="A2633" s="358" t="s">
        <v>15027</v>
      </c>
      <c r="B2633" s="358" t="s">
        <v>15027</v>
      </c>
      <c r="C2633" s="359">
        <v>6.7</v>
      </c>
      <c r="D2633" s="357" t="s">
        <v>4823</v>
      </c>
      <c r="E2633" s="357" t="s">
        <v>4823</v>
      </c>
    </row>
    <row r="2634" spans="1:5" ht="15.6">
      <c r="A2634" s="358" t="s">
        <v>14309</v>
      </c>
      <c r="B2634" s="358" t="s">
        <v>14310</v>
      </c>
      <c r="C2634" s="359">
        <v>6.7</v>
      </c>
      <c r="D2634" s="357" t="s">
        <v>4593</v>
      </c>
      <c r="E2634" s="357" t="s">
        <v>4593</v>
      </c>
    </row>
    <row r="2635" spans="1:5" ht="15.6">
      <c r="A2635" s="358" t="s">
        <v>13709</v>
      </c>
      <c r="B2635" s="358" t="s">
        <v>13710</v>
      </c>
      <c r="C2635" s="359">
        <v>6.7</v>
      </c>
      <c r="D2635" s="357" t="s">
        <v>4044</v>
      </c>
      <c r="E2635" s="357" t="s">
        <v>4044</v>
      </c>
    </row>
    <row r="2636" spans="1:5" ht="15.6">
      <c r="A2636" s="358" t="s">
        <v>13709</v>
      </c>
      <c r="B2636" s="358" t="s">
        <v>13710</v>
      </c>
      <c r="C2636" s="359">
        <v>6.7</v>
      </c>
      <c r="D2636" s="357" t="s">
        <v>4044</v>
      </c>
      <c r="E2636" s="357" t="s">
        <v>4044</v>
      </c>
    </row>
    <row r="2637" spans="1:5" ht="15.6">
      <c r="A2637" s="358" t="s">
        <v>32109</v>
      </c>
      <c r="B2637" s="358" t="s">
        <v>32110</v>
      </c>
      <c r="C2637" s="359">
        <v>6.7</v>
      </c>
      <c r="D2637" s="357" t="s">
        <v>32108</v>
      </c>
      <c r="E2637" s="357" t="s">
        <v>32108</v>
      </c>
    </row>
    <row r="2638" spans="1:5" ht="15.6">
      <c r="A2638" s="358" t="s">
        <v>22100</v>
      </c>
      <c r="B2638" s="358" t="s">
        <v>22100</v>
      </c>
      <c r="C2638" s="359">
        <v>6.7</v>
      </c>
      <c r="D2638" s="357" t="s">
        <v>8879</v>
      </c>
      <c r="E2638" s="357" t="s">
        <v>8879</v>
      </c>
    </row>
    <row r="2639" spans="1:5" ht="15.6">
      <c r="A2639" s="358" t="s">
        <v>22100</v>
      </c>
      <c r="B2639" s="358" t="s">
        <v>22100</v>
      </c>
      <c r="C2639" s="359">
        <v>6.7</v>
      </c>
      <c r="D2639" s="357" t="s">
        <v>8879</v>
      </c>
      <c r="E2639" s="357" t="s">
        <v>8879</v>
      </c>
    </row>
    <row r="2640" spans="1:5" ht="15.6">
      <c r="A2640" s="358" t="s">
        <v>22100</v>
      </c>
      <c r="B2640" s="358" t="s">
        <v>22100</v>
      </c>
      <c r="C2640" s="359">
        <v>6.7</v>
      </c>
      <c r="D2640" s="357" t="s">
        <v>8879</v>
      </c>
      <c r="E2640" s="357" t="s">
        <v>8879</v>
      </c>
    </row>
    <row r="2641" spans="1:5" ht="15.6">
      <c r="A2641" s="358" t="s">
        <v>27261</v>
      </c>
      <c r="B2641" s="358" t="s">
        <v>27261</v>
      </c>
      <c r="C2641" s="359">
        <v>6.7</v>
      </c>
      <c r="D2641" s="357" t="s">
        <v>27260</v>
      </c>
      <c r="E2641" s="357" t="s">
        <v>27260</v>
      </c>
    </row>
    <row r="2642" spans="1:5" ht="15.6">
      <c r="A2642" s="358" t="s">
        <v>1986</v>
      </c>
      <c r="B2642" s="358" t="s">
        <v>23176</v>
      </c>
      <c r="C2642" s="359">
        <v>6.7</v>
      </c>
      <c r="D2642" s="357" t="s">
        <v>35</v>
      </c>
      <c r="E2642" s="357" t="s">
        <v>35</v>
      </c>
    </row>
    <row r="2643" spans="1:5" ht="15.6">
      <c r="A2643" s="358" t="s">
        <v>36588</v>
      </c>
      <c r="B2643" s="358" t="s">
        <v>36589</v>
      </c>
      <c r="C2643" s="359">
        <v>6.7</v>
      </c>
      <c r="D2643" s="357" t="s">
        <v>36587</v>
      </c>
      <c r="E2643" s="357" t="s">
        <v>36587</v>
      </c>
    </row>
    <row r="2644" spans="1:5" ht="15.6">
      <c r="A2644" s="358" t="s">
        <v>629</v>
      </c>
      <c r="B2644" s="358" t="s">
        <v>14086</v>
      </c>
      <c r="C2644" s="359">
        <v>6.7</v>
      </c>
      <c r="D2644" s="357" t="s">
        <v>4358</v>
      </c>
      <c r="E2644" s="357" t="s">
        <v>4358</v>
      </c>
    </row>
    <row r="2645" spans="1:5" ht="15.6">
      <c r="A2645" s="358" t="s">
        <v>629</v>
      </c>
      <c r="B2645" s="358" t="s">
        <v>14086</v>
      </c>
      <c r="C2645" s="359">
        <v>6.7</v>
      </c>
      <c r="D2645" s="357" t="s">
        <v>4358</v>
      </c>
      <c r="E2645" s="357" t="s">
        <v>4358</v>
      </c>
    </row>
    <row r="2646" spans="1:5" ht="15.6">
      <c r="A2646" s="358" t="s">
        <v>629</v>
      </c>
      <c r="B2646" s="358" t="s">
        <v>14086</v>
      </c>
      <c r="C2646" s="359">
        <v>6.7</v>
      </c>
      <c r="D2646" s="357" t="s">
        <v>4358</v>
      </c>
      <c r="E2646" s="357" t="s">
        <v>4358</v>
      </c>
    </row>
    <row r="2647" spans="1:5" ht="15.6">
      <c r="A2647" s="358" t="s">
        <v>629</v>
      </c>
      <c r="B2647" s="358" t="s">
        <v>14086</v>
      </c>
      <c r="C2647" s="359">
        <v>6.7</v>
      </c>
      <c r="D2647" s="357" t="s">
        <v>4358</v>
      </c>
      <c r="E2647" s="357" t="s">
        <v>4358</v>
      </c>
    </row>
    <row r="2648" spans="1:5" ht="15.6">
      <c r="A2648" s="358" t="s">
        <v>20535</v>
      </c>
      <c r="B2648" s="358" t="s">
        <v>20535</v>
      </c>
      <c r="C2648" s="359">
        <v>6.7</v>
      </c>
      <c r="D2648" s="357" t="s">
        <v>7981</v>
      </c>
      <c r="E2648" s="357" t="s">
        <v>7981</v>
      </c>
    </row>
    <row r="2649" spans="1:5" ht="15.6">
      <c r="A2649" s="358" t="s">
        <v>32654</v>
      </c>
      <c r="B2649" s="358" t="s">
        <v>32654</v>
      </c>
      <c r="C2649" s="359">
        <v>6.7</v>
      </c>
      <c r="D2649" s="357" t="s">
        <v>32653</v>
      </c>
      <c r="E2649" s="357" t="s">
        <v>32653</v>
      </c>
    </row>
    <row r="2650" spans="1:5" ht="15.6">
      <c r="A2650" s="358" t="s">
        <v>712</v>
      </c>
      <c r="B2650" s="358" t="s">
        <v>14374</v>
      </c>
      <c r="C2650" s="359">
        <v>6.7</v>
      </c>
      <c r="D2650" s="357" t="s">
        <v>4635</v>
      </c>
      <c r="E2650" s="357" t="s">
        <v>4635</v>
      </c>
    </row>
    <row r="2651" spans="1:5" ht="15.6">
      <c r="A2651" s="358" t="s">
        <v>16428</v>
      </c>
      <c r="B2651" s="358" t="s">
        <v>16429</v>
      </c>
      <c r="C2651" s="359">
        <v>6.7</v>
      </c>
      <c r="D2651" s="357" t="s">
        <v>5776</v>
      </c>
      <c r="E2651" s="357" t="s">
        <v>5776</v>
      </c>
    </row>
    <row r="2652" spans="1:5" ht="15.6">
      <c r="A2652" s="358" t="s">
        <v>16428</v>
      </c>
      <c r="B2652" s="358" t="s">
        <v>16429</v>
      </c>
      <c r="C2652" s="359">
        <v>6.7</v>
      </c>
      <c r="D2652" s="357" t="s">
        <v>5776</v>
      </c>
      <c r="E2652" s="357" t="s">
        <v>5776</v>
      </c>
    </row>
    <row r="2653" spans="1:5" ht="15.6">
      <c r="A2653" s="358" t="s">
        <v>709</v>
      </c>
      <c r="B2653" s="358" t="s">
        <v>14345</v>
      </c>
      <c r="C2653" s="359">
        <v>6.7</v>
      </c>
      <c r="D2653" s="357" t="s">
        <v>4614</v>
      </c>
      <c r="E2653" s="357" t="s">
        <v>4614</v>
      </c>
    </row>
    <row r="2654" spans="1:5" ht="15.6">
      <c r="A2654" s="358" t="s">
        <v>52586</v>
      </c>
      <c r="B2654" s="358" t="s">
        <v>52587</v>
      </c>
      <c r="C2654" s="359">
        <v>6.7</v>
      </c>
      <c r="D2654" s="357" t="s">
        <v>52585</v>
      </c>
      <c r="E2654" s="357" t="s">
        <v>52585</v>
      </c>
    </row>
    <row r="2655" spans="1:5" ht="15.6">
      <c r="A2655" s="358" t="s">
        <v>52586</v>
      </c>
      <c r="B2655" s="358" t="s">
        <v>52587</v>
      </c>
      <c r="C2655" s="359">
        <v>6.7</v>
      </c>
      <c r="D2655" s="357" t="s">
        <v>52585</v>
      </c>
      <c r="E2655" s="357" t="s">
        <v>52585</v>
      </c>
    </row>
    <row r="2656" spans="1:5" ht="15.6">
      <c r="A2656" s="358" t="s">
        <v>52586</v>
      </c>
      <c r="B2656" s="358" t="s">
        <v>52587</v>
      </c>
      <c r="C2656" s="359">
        <v>6.7</v>
      </c>
      <c r="D2656" s="357" t="s">
        <v>52585</v>
      </c>
      <c r="E2656" s="357" t="s">
        <v>52585</v>
      </c>
    </row>
    <row r="2657" spans="1:5" ht="15.6">
      <c r="A2657" s="358" t="s">
        <v>22086</v>
      </c>
      <c r="B2657" s="358" t="s">
        <v>22087</v>
      </c>
      <c r="C2657" s="359">
        <v>6.7</v>
      </c>
      <c r="D2657" s="357" t="s">
        <v>8854</v>
      </c>
      <c r="E2657" s="357" t="s">
        <v>8854</v>
      </c>
    </row>
    <row r="2658" spans="1:5" ht="15.6">
      <c r="A2658" s="358" t="s">
        <v>22086</v>
      </c>
      <c r="B2658" s="358" t="s">
        <v>22087</v>
      </c>
      <c r="C2658" s="359">
        <v>6.7</v>
      </c>
      <c r="D2658" s="357" t="s">
        <v>8854</v>
      </c>
      <c r="E2658" s="357" t="s">
        <v>8854</v>
      </c>
    </row>
    <row r="2659" spans="1:5" ht="15.6">
      <c r="A2659" s="358" t="s">
        <v>22086</v>
      </c>
      <c r="B2659" s="358" t="s">
        <v>22087</v>
      </c>
      <c r="C2659" s="359">
        <v>6.7</v>
      </c>
      <c r="D2659" s="357" t="s">
        <v>8854</v>
      </c>
      <c r="E2659" s="357" t="s">
        <v>8854</v>
      </c>
    </row>
    <row r="2660" spans="1:5" ht="15.6">
      <c r="A2660" s="358" t="s">
        <v>15206</v>
      </c>
      <c r="B2660" s="358" t="s">
        <v>15207</v>
      </c>
      <c r="C2660" s="359">
        <v>6.7</v>
      </c>
      <c r="D2660" s="357" t="s">
        <v>5005</v>
      </c>
      <c r="E2660" s="357" t="s">
        <v>5005</v>
      </c>
    </row>
    <row r="2661" spans="1:5" ht="15.6">
      <c r="A2661" s="358" t="s">
        <v>15206</v>
      </c>
      <c r="B2661" s="358" t="s">
        <v>15207</v>
      </c>
      <c r="C2661" s="359">
        <v>6.7</v>
      </c>
      <c r="D2661" s="357" t="s">
        <v>5005</v>
      </c>
      <c r="E2661" s="357" t="s">
        <v>5005</v>
      </c>
    </row>
    <row r="2662" spans="1:5" ht="15.6">
      <c r="A2662" s="358" t="s">
        <v>995</v>
      </c>
      <c r="B2662" s="358" t="s">
        <v>17244</v>
      </c>
      <c r="C2662" s="359">
        <v>6.7</v>
      </c>
      <c r="D2662" s="357" t="s">
        <v>6074</v>
      </c>
      <c r="E2662" s="357" t="s">
        <v>6074</v>
      </c>
    </row>
    <row r="2663" spans="1:5" ht="15.6">
      <c r="A2663" s="358" t="s">
        <v>995</v>
      </c>
      <c r="B2663" s="358" t="s">
        <v>17244</v>
      </c>
      <c r="C2663" s="359">
        <v>6.7</v>
      </c>
      <c r="D2663" s="357" t="s">
        <v>6074</v>
      </c>
      <c r="E2663" s="357" t="s">
        <v>6074</v>
      </c>
    </row>
    <row r="2664" spans="1:5" ht="15.6">
      <c r="A2664" s="358" t="s">
        <v>995</v>
      </c>
      <c r="B2664" s="358" t="s">
        <v>17244</v>
      </c>
      <c r="C2664" s="359">
        <v>6.7</v>
      </c>
      <c r="D2664" s="357" t="s">
        <v>6074</v>
      </c>
      <c r="E2664" s="357" t="s">
        <v>6074</v>
      </c>
    </row>
    <row r="2665" spans="1:5" ht="15.6">
      <c r="A2665" s="358" t="s">
        <v>51713</v>
      </c>
      <c r="B2665" s="358" t="s">
        <v>51713</v>
      </c>
      <c r="C2665" s="359">
        <v>6.7</v>
      </c>
      <c r="D2665" s="357" t="s">
        <v>51712</v>
      </c>
      <c r="E2665" s="357" t="s">
        <v>51712</v>
      </c>
    </row>
    <row r="2666" spans="1:5" ht="15.6">
      <c r="A2666" s="358" t="s">
        <v>51713</v>
      </c>
      <c r="B2666" s="358" t="s">
        <v>51713</v>
      </c>
      <c r="C2666" s="359">
        <v>6.7</v>
      </c>
      <c r="D2666" s="357" t="s">
        <v>51712</v>
      </c>
      <c r="E2666" s="357" t="s">
        <v>51712</v>
      </c>
    </row>
    <row r="2667" spans="1:5" ht="15.6">
      <c r="A2667" s="358" t="s">
        <v>51319</v>
      </c>
      <c r="B2667" s="358" t="s">
        <v>51320</v>
      </c>
      <c r="C2667" s="359">
        <v>6.7</v>
      </c>
      <c r="D2667" s="357" t="s">
        <v>51318</v>
      </c>
      <c r="E2667" s="357" t="s">
        <v>51318</v>
      </c>
    </row>
    <row r="2668" spans="1:5" ht="15.6">
      <c r="A2668" s="358" t="s">
        <v>51319</v>
      </c>
      <c r="B2668" s="358" t="s">
        <v>51320</v>
      </c>
      <c r="C2668" s="359">
        <v>6.7</v>
      </c>
      <c r="D2668" s="357" t="s">
        <v>51318</v>
      </c>
      <c r="E2668" s="357" t="s">
        <v>51318</v>
      </c>
    </row>
    <row r="2669" spans="1:5" ht="15.6">
      <c r="A2669" s="358" t="s">
        <v>42114</v>
      </c>
      <c r="B2669" s="358" t="s">
        <v>42114</v>
      </c>
      <c r="C2669" s="359">
        <v>6.7</v>
      </c>
      <c r="D2669" s="357" t="s">
        <v>42113</v>
      </c>
      <c r="E2669" s="357" t="s">
        <v>42113</v>
      </c>
    </row>
    <row r="2670" spans="1:5" ht="15.6">
      <c r="A2670" s="358" t="s">
        <v>42114</v>
      </c>
      <c r="B2670" s="358" t="s">
        <v>42114</v>
      </c>
      <c r="C2670" s="359">
        <v>6.7</v>
      </c>
      <c r="D2670" s="357" t="s">
        <v>42113</v>
      </c>
      <c r="E2670" s="357" t="s">
        <v>42113</v>
      </c>
    </row>
    <row r="2671" spans="1:5" ht="15.6">
      <c r="A2671" s="358" t="s">
        <v>10262</v>
      </c>
      <c r="B2671" s="358" t="s">
        <v>24168</v>
      </c>
      <c r="C2671" s="359">
        <v>6.7</v>
      </c>
      <c r="D2671" s="357" t="s">
        <v>24167</v>
      </c>
      <c r="E2671" s="357" t="s">
        <v>24167</v>
      </c>
    </row>
    <row r="2672" spans="1:5" ht="15.6">
      <c r="A2672" s="358" t="s">
        <v>51333</v>
      </c>
      <c r="B2672" s="358" t="s">
        <v>51334</v>
      </c>
      <c r="C2672" s="359">
        <v>6.7</v>
      </c>
      <c r="D2672" s="357" t="s">
        <v>51332</v>
      </c>
      <c r="E2672" s="357" t="s">
        <v>51332</v>
      </c>
    </row>
    <row r="2673" spans="1:5" ht="15.6">
      <c r="A2673" s="358" t="s">
        <v>10262</v>
      </c>
      <c r="B2673" s="358" t="s">
        <v>19348</v>
      </c>
      <c r="C2673" s="359">
        <v>6.7</v>
      </c>
      <c r="D2673" s="357" t="s">
        <v>7052</v>
      </c>
      <c r="E2673" s="357" t="s">
        <v>7052</v>
      </c>
    </row>
    <row r="2674" spans="1:5" ht="15.6">
      <c r="A2674" s="358" t="s">
        <v>20455</v>
      </c>
      <c r="B2674" s="358" t="s">
        <v>20455</v>
      </c>
      <c r="C2674" s="359">
        <v>6.7</v>
      </c>
      <c r="D2674" s="357" t="s">
        <v>7856</v>
      </c>
      <c r="E2674" s="357" t="s">
        <v>7856</v>
      </c>
    </row>
    <row r="2675" spans="1:5" ht="15.6">
      <c r="A2675" s="358" t="s">
        <v>20455</v>
      </c>
      <c r="B2675" s="358" t="s">
        <v>20455</v>
      </c>
      <c r="C2675" s="359">
        <v>6.7</v>
      </c>
      <c r="D2675" s="357" t="s">
        <v>7856</v>
      </c>
      <c r="E2675" s="357" t="s">
        <v>7856</v>
      </c>
    </row>
    <row r="2676" spans="1:5" ht="15.6">
      <c r="A2676" s="358" t="s">
        <v>30326</v>
      </c>
      <c r="B2676" s="358" t="s">
        <v>30326</v>
      </c>
      <c r="C2676" s="359">
        <v>6.7</v>
      </c>
      <c r="D2676" s="357" t="s">
        <v>30325</v>
      </c>
      <c r="E2676" s="357" t="s">
        <v>30325</v>
      </c>
    </row>
    <row r="2677" spans="1:5" ht="15.6">
      <c r="A2677" s="358" t="s">
        <v>996</v>
      </c>
      <c r="B2677" s="358" t="s">
        <v>18726</v>
      </c>
      <c r="C2677" s="359">
        <v>6.7</v>
      </c>
      <c r="D2677" s="357" t="s">
        <v>18725</v>
      </c>
      <c r="E2677" s="357" t="s">
        <v>18725</v>
      </c>
    </row>
    <row r="2678" spans="1:5" ht="15.6">
      <c r="A2678" s="358" t="s">
        <v>996</v>
      </c>
      <c r="B2678" s="358" t="s">
        <v>18726</v>
      </c>
      <c r="C2678" s="359">
        <v>6.7</v>
      </c>
      <c r="D2678" s="357" t="s">
        <v>18725</v>
      </c>
      <c r="E2678" s="357" t="s">
        <v>18725</v>
      </c>
    </row>
    <row r="2679" spans="1:5" ht="15.6">
      <c r="A2679" s="358" t="s">
        <v>996</v>
      </c>
      <c r="B2679" s="358" t="s">
        <v>18726</v>
      </c>
      <c r="C2679" s="359">
        <v>6.7</v>
      </c>
      <c r="D2679" s="357" t="s">
        <v>18725</v>
      </c>
      <c r="E2679" s="357" t="s">
        <v>18725</v>
      </c>
    </row>
    <row r="2680" spans="1:5" ht="15.6">
      <c r="A2680" s="358" t="s">
        <v>1007</v>
      </c>
      <c r="B2680" s="358" t="s">
        <v>17265</v>
      </c>
      <c r="C2680" s="359">
        <v>6.7</v>
      </c>
      <c r="D2680" s="357" t="s">
        <v>6121</v>
      </c>
      <c r="E2680" s="357" t="s">
        <v>6121</v>
      </c>
    </row>
    <row r="2681" spans="1:5" ht="15.6">
      <c r="A2681" s="358" t="s">
        <v>1007</v>
      </c>
      <c r="B2681" s="358" t="s">
        <v>17265</v>
      </c>
      <c r="C2681" s="359">
        <v>6.7</v>
      </c>
      <c r="D2681" s="357" t="s">
        <v>6121</v>
      </c>
      <c r="E2681" s="357" t="s">
        <v>6121</v>
      </c>
    </row>
    <row r="2682" spans="1:5" ht="15.6">
      <c r="A2682" s="358" t="s">
        <v>1007</v>
      </c>
      <c r="B2682" s="358" t="s">
        <v>17265</v>
      </c>
      <c r="C2682" s="359">
        <v>6.7</v>
      </c>
      <c r="D2682" s="357" t="s">
        <v>6121</v>
      </c>
      <c r="E2682" s="357" t="s">
        <v>6121</v>
      </c>
    </row>
    <row r="2683" spans="1:5" ht="15.6">
      <c r="A2683" s="358" t="s">
        <v>13464</v>
      </c>
      <c r="B2683" s="358" t="s">
        <v>13465</v>
      </c>
      <c r="C2683" s="359">
        <v>6.7</v>
      </c>
      <c r="D2683" s="357" t="s">
        <v>3682</v>
      </c>
      <c r="E2683" s="357" t="s">
        <v>3682</v>
      </c>
    </row>
    <row r="2684" spans="1:5" ht="15.6">
      <c r="A2684" s="358" t="s">
        <v>10262</v>
      </c>
      <c r="B2684" s="358" t="s">
        <v>23142</v>
      </c>
      <c r="C2684" s="359">
        <v>6.7</v>
      </c>
      <c r="D2684" s="357" t="s">
        <v>9511</v>
      </c>
      <c r="E2684" s="357" t="s">
        <v>9511</v>
      </c>
    </row>
    <row r="2685" spans="1:5" ht="15.6">
      <c r="A2685" s="358" t="s">
        <v>10262</v>
      </c>
      <c r="B2685" s="358" t="s">
        <v>23142</v>
      </c>
      <c r="C2685" s="359">
        <v>6.7</v>
      </c>
      <c r="D2685" s="357" t="s">
        <v>9511</v>
      </c>
      <c r="E2685" s="357" t="s">
        <v>9511</v>
      </c>
    </row>
    <row r="2686" spans="1:5" ht="15.6">
      <c r="A2686" s="358" t="s">
        <v>10262</v>
      </c>
      <c r="B2686" s="358" t="s">
        <v>23142</v>
      </c>
      <c r="C2686" s="359">
        <v>6.7</v>
      </c>
      <c r="D2686" s="357" t="s">
        <v>9511</v>
      </c>
      <c r="E2686" s="357" t="s">
        <v>9511</v>
      </c>
    </row>
    <row r="2687" spans="1:5" ht="15.6">
      <c r="A2687" s="358" t="s">
        <v>12287</v>
      </c>
      <c r="B2687" s="358" t="s">
        <v>12288</v>
      </c>
      <c r="C2687" s="359">
        <v>6.7</v>
      </c>
      <c r="D2687" s="357" t="s">
        <v>3142</v>
      </c>
      <c r="E2687" s="357" t="s">
        <v>3142</v>
      </c>
    </row>
    <row r="2688" spans="1:5" ht="15.6">
      <c r="A2688" s="358" t="s">
        <v>12287</v>
      </c>
      <c r="B2688" s="358" t="s">
        <v>12288</v>
      </c>
      <c r="C2688" s="359">
        <v>6.7</v>
      </c>
      <c r="D2688" s="357" t="s">
        <v>3142</v>
      </c>
      <c r="E2688" s="357" t="s">
        <v>3142</v>
      </c>
    </row>
    <row r="2689" spans="1:5" ht="15.6">
      <c r="A2689" s="358" t="s">
        <v>12287</v>
      </c>
      <c r="B2689" s="358" t="s">
        <v>12288</v>
      </c>
      <c r="C2689" s="359">
        <v>6.7</v>
      </c>
      <c r="D2689" s="357" t="s">
        <v>3142</v>
      </c>
      <c r="E2689" s="357" t="s">
        <v>3142</v>
      </c>
    </row>
    <row r="2690" spans="1:5" ht="15.6">
      <c r="A2690" s="358" t="s">
        <v>44707</v>
      </c>
      <c r="B2690" s="358" t="s">
        <v>44708</v>
      </c>
      <c r="C2690" s="359">
        <v>6.7</v>
      </c>
      <c r="D2690" s="357" t="s">
        <v>44706</v>
      </c>
      <c r="E2690" s="357" t="s">
        <v>44706</v>
      </c>
    </row>
    <row r="2691" spans="1:5" ht="15.6">
      <c r="A2691" s="358" t="s">
        <v>10262</v>
      </c>
      <c r="B2691" s="358" t="s">
        <v>11292</v>
      </c>
      <c r="C2691" s="359">
        <v>6.7</v>
      </c>
      <c r="D2691" s="357" t="s">
        <v>9963</v>
      </c>
      <c r="E2691" s="357" t="s">
        <v>9963</v>
      </c>
    </row>
    <row r="2692" spans="1:5" ht="15.6">
      <c r="A2692" s="358" t="s">
        <v>10262</v>
      </c>
      <c r="B2692" s="358" t="s">
        <v>11292</v>
      </c>
      <c r="C2692" s="359">
        <v>6.7</v>
      </c>
      <c r="D2692" s="357" t="s">
        <v>9963</v>
      </c>
      <c r="E2692" s="357" t="s">
        <v>9963</v>
      </c>
    </row>
    <row r="2693" spans="1:5" ht="15.6">
      <c r="A2693" s="358" t="s">
        <v>10262</v>
      </c>
      <c r="B2693" s="358" t="s">
        <v>11292</v>
      </c>
      <c r="C2693" s="359">
        <v>6.7</v>
      </c>
      <c r="D2693" s="357" t="s">
        <v>9963</v>
      </c>
      <c r="E2693" s="357" t="s">
        <v>9963</v>
      </c>
    </row>
    <row r="2694" spans="1:5" ht="15.6">
      <c r="A2694" s="358" t="s">
        <v>54142</v>
      </c>
      <c r="B2694" s="358" t="s">
        <v>54142</v>
      </c>
      <c r="C2694" s="359">
        <v>6.7</v>
      </c>
      <c r="D2694" s="357" t="s">
        <v>54141</v>
      </c>
      <c r="E2694" s="357" t="s">
        <v>54141</v>
      </c>
    </row>
    <row r="2695" spans="1:5" ht="15.6">
      <c r="A2695" s="358" t="s">
        <v>54142</v>
      </c>
      <c r="B2695" s="358" t="s">
        <v>54142</v>
      </c>
      <c r="C2695" s="359">
        <v>6.7</v>
      </c>
      <c r="D2695" s="357" t="s">
        <v>54141</v>
      </c>
      <c r="E2695" s="357" t="s">
        <v>54141</v>
      </c>
    </row>
    <row r="2696" spans="1:5" ht="15.6">
      <c r="A2696" s="358" t="s">
        <v>20641</v>
      </c>
      <c r="B2696" s="358" t="s">
        <v>20642</v>
      </c>
      <c r="C2696" s="359">
        <v>6.7</v>
      </c>
      <c r="D2696" s="357" t="s">
        <v>8144</v>
      </c>
      <c r="E2696" s="357" t="s">
        <v>8144</v>
      </c>
    </row>
    <row r="2697" spans="1:5" ht="15.6">
      <c r="A2697" s="358" t="s">
        <v>10262</v>
      </c>
      <c r="B2697" s="358" t="s">
        <v>27289</v>
      </c>
      <c r="C2697" s="359">
        <v>6.7</v>
      </c>
      <c r="D2697" s="357" t="s">
        <v>27288</v>
      </c>
      <c r="E2697" s="357" t="s">
        <v>27288</v>
      </c>
    </row>
    <row r="2698" spans="1:5" ht="15.6">
      <c r="A2698" s="358" t="s">
        <v>20833</v>
      </c>
      <c r="B2698" s="358" t="s">
        <v>20833</v>
      </c>
      <c r="C2698" s="359">
        <v>6.7</v>
      </c>
      <c r="D2698" s="357" t="s">
        <v>8033</v>
      </c>
      <c r="E2698" s="357" t="s">
        <v>8033</v>
      </c>
    </row>
    <row r="2699" spans="1:5" ht="15.6">
      <c r="A2699" s="358" t="s">
        <v>20833</v>
      </c>
      <c r="B2699" s="358" t="s">
        <v>20833</v>
      </c>
      <c r="C2699" s="359">
        <v>6.7</v>
      </c>
      <c r="D2699" s="357" t="s">
        <v>8033</v>
      </c>
      <c r="E2699" s="357" t="s">
        <v>8033</v>
      </c>
    </row>
    <row r="2700" spans="1:5" ht="15.6">
      <c r="A2700" s="358" t="s">
        <v>10262</v>
      </c>
      <c r="B2700" s="358" t="s">
        <v>53257</v>
      </c>
      <c r="C2700" s="359">
        <v>6.7</v>
      </c>
      <c r="D2700" s="357" t="s">
        <v>53256</v>
      </c>
      <c r="E2700" s="357" t="s">
        <v>53256</v>
      </c>
    </row>
    <row r="2701" spans="1:5" ht="15.6">
      <c r="A2701" s="358" t="s">
        <v>10262</v>
      </c>
      <c r="B2701" s="358" t="s">
        <v>53257</v>
      </c>
      <c r="C2701" s="359">
        <v>6.7</v>
      </c>
      <c r="D2701" s="357" t="s">
        <v>53256</v>
      </c>
      <c r="E2701" s="357" t="s">
        <v>53256</v>
      </c>
    </row>
    <row r="2702" spans="1:5" ht="15.6">
      <c r="A2702" s="358" t="s">
        <v>10262</v>
      </c>
      <c r="B2702" s="358" t="s">
        <v>53257</v>
      </c>
      <c r="C2702" s="359">
        <v>6.7</v>
      </c>
      <c r="D2702" s="357" t="s">
        <v>53256</v>
      </c>
      <c r="E2702" s="357" t="s">
        <v>53256</v>
      </c>
    </row>
    <row r="2703" spans="1:5" ht="15.6">
      <c r="A2703" s="358" t="s">
        <v>13618</v>
      </c>
      <c r="B2703" s="358" t="s">
        <v>13618</v>
      </c>
      <c r="C2703" s="359">
        <v>6.7</v>
      </c>
      <c r="D2703" s="357" t="s">
        <v>3862</v>
      </c>
      <c r="E2703" s="357" t="s">
        <v>3862</v>
      </c>
    </row>
    <row r="2704" spans="1:5" ht="15.6">
      <c r="A2704" s="358" t="s">
        <v>13618</v>
      </c>
      <c r="B2704" s="358" t="s">
        <v>13618</v>
      </c>
      <c r="C2704" s="359">
        <v>6.7</v>
      </c>
      <c r="D2704" s="357" t="s">
        <v>3862</v>
      </c>
      <c r="E2704" s="357" t="s">
        <v>3862</v>
      </c>
    </row>
    <row r="2705" spans="1:5" ht="15.6">
      <c r="A2705" s="358" t="s">
        <v>13618</v>
      </c>
      <c r="B2705" s="358" t="s">
        <v>13618</v>
      </c>
      <c r="C2705" s="359">
        <v>6.7</v>
      </c>
      <c r="D2705" s="357" t="s">
        <v>3862</v>
      </c>
      <c r="E2705" s="357" t="s">
        <v>3862</v>
      </c>
    </row>
    <row r="2706" spans="1:5" ht="15.6">
      <c r="A2706" s="358" t="s">
        <v>22617</v>
      </c>
      <c r="B2706" s="358" t="s">
        <v>22618</v>
      </c>
      <c r="C2706" s="359">
        <v>6.7</v>
      </c>
      <c r="D2706" s="357" t="s">
        <v>9270</v>
      </c>
      <c r="E2706" s="357" t="s">
        <v>9270</v>
      </c>
    </row>
    <row r="2707" spans="1:5" ht="15.6">
      <c r="A2707" s="358" t="s">
        <v>22617</v>
      </c>
      <c r="B2707" s="358" t="s">
        <v>22618</v>
      </c>
      <c r="C2707" s="359">
        <v>6.7</v>
      </c>
      <c r="D2707" s="357" t="s">
        <v>9270</v>
      </c>
      <c r="E2707" s="357" t="s">
        <v>9270</v>
      </c>
    </row>
    <row r="2708" spans="1:5" ht="15.6">
      <c r="A2708" s="358" t="s">
        <v>10262</v>
      </c>
      <c r="B2708" s="358" t="s">
        <v>33484</v>
      </c>
      <c r="C2708" s="359">
        <v>6.7</v>
      </c>
      <c r="D2708" s="357" t="s">
        <v>33483</v>
      </c>
      <c r="E2708" s="357" t="s">
        <v>33483</v>
      </c>
    </row>
    <row r="2709" spans="1:5" ht="15.6">
      <c r="A2709" s="358" t="s">
        <v>10262</v>
      </c>
      <c r="B2709" s="358" t="s">
        <v>33484</v>
      </c>
      <c r="C2709" s="359">
        <v>6.7</v>
      </c>
      <c r="D2709" s="357" t="s">
        <v>33483</v>
      </c>
      <c r="E2709" s="357" t="s">
        <v>33483</v>
      </c>
    </row>
    <row r="2710" spans="1:5" ht="15.6">
      <c r="A2710" s="358" t="s">
        <v>60902</v>
      </c>
      <c r="B2710" s="358" t="s">
        <v>60903</v>
      </c>
      <c r="C2710" s="359">
        <v>6.7</v>
      </c>
      <c r="D2710" s="357" t="s">
        <v>60901</v>
      </c>
      <c r="E2710" s="357" t="s">
        <v>60901</v>
      </c>
    </row>
    <row r="2711" spans="1:5" ht="15.6">
      <c r="A2711" s="358" t="s">
        <v>10262</v>
      </c>
      <c r="B2711" s="358" t="s">
        <v>32048</v>
      </c>
      <c r="C2711" s="359">
        <v>6.7</v>
      </c>
      <c r="D2711" s="357" t="s">
        <v>32047</v>
      </c>
      <c r="E2711" s="357" t="s">
        <v>32047</v>
      </c>
    </row>
    <row r="2712" spans="1:5" ht="15.6">
      <c r="A2712" s="358" t="s">
        <v>10262</v>
      </c>
      <c r="B2712" s="358" t="s">
        <v>32048</v>
      </c>
      <c r="C2712" s="359">
        <v>6.7</v>
      </c>
      <c r="D2712" s="357" t="s">
        <v>32047</v>
      </c>
      <c r="E2712" s="357" t="s">
        <v>32047</v>
      </c>
    </row>
    <row r="2713" spans="1:5" ht="15.6">
      <c r="A2713" s="358" t="s">
        <v>10262</v>
      </c>
      <c r="B2713" s="358" t="s">
        <v>54234</v>
      </c>
      <c r="C2713" s="359">
        <v>6.7</v>
      </c>
      <c r="D2713" s="357" t="s">
        <v>54233</v>
      </c>
      <c r="E2713" s="357" t="s">
        <v>54233</v>
      </c>
    </row>
    <row r="2714" spans="1:5" ht="15.6">
      <c r="A2714" s="358" t="s">
        <v>10262</v>
      </c>
      <c r="B2714" s="358" t="s">
        <v>54234</v>
      </c>
      <c r="C2714" s="359">
        <v>6.7</v>
      </c>
      <c r="D2714" s="357" t="s">
        <v>54233</v>
      </c>
      <c r="E2714" s="357" t="s">
        <v>54233</v>
      </c>
    </row>
    <row r="2715" spans="1:5" ht="15.6">
      <c r="A2715" s="358" t="s">
        <v>10262</v>
      </c>
      <c r="B2715" s="358" t="s">
        <v>54234</v>
      </c>
      <c r="C2715" s="359">
        <v>6.7</v>
      </c>
      <c r="D2715" s="357" t="s">
        <v>54233</v>
      </c>
      <c r="E2715" s="357" t="s">
        <v>54233</v>
      </c>
    </row>
    <row r="2716" spans="1:5" ht="15.6">
      <c r="A2716" s="358" t="s">
        <v>32705</v>
      </c>
      <c r="B2716" s="358" t="s">
        <v>32706</v>
      </c>
      <c r="C2716" s="359">
        <v>6.6</v>
      </c>
      <c r="D2716" s="357" t="s">
        <v>32704</v>
      </c>
      <c r="E2716" s="357" t="s">
        <v>32704</v>
      </c>
    </row>
    <row r="2717" spans="1:5" ht="15.6">
      <c r="A2717" s="358" t="s">
        <v>32705</v>
      </c>
      <c r="B2717" s="358" t="s">
        <v>32706</v>
      </c>
      <c r="C2717" s="359">
        <v>6.6</v>
      </c>
      <c r="D2717" s="357" t="s">
        <v>32704</v>
      </c>
      <c r="E2717" s="357" t="s">
        <v>32704</v>
      </c>
    </row>
    <row r="2718" spans="1:5" ht="15.6">
      <c r="A2718" s="358" t="s">
        <v>25278</v>
      </c>
      <c r="B2718" s="358" t="s">
        <v>25279</v>
      </c>
      <c r="C2718" s="359">
        <v>6.6</v>
      </c>
      <c r="D2718" s="357" t="s">
        <v>25277</v>
      </c>
      <c r="E2718" s="357" t="s">
        <v>25277</v>
      </c>
    </row>
    <row r="2719" spans="1:5" ht="15.6">
      <c r="A2719" s="358" t="s">
        <v>20208</v>
      </c>
      <c r="B2719" s="358" t="s">
        <v>20209</v>
      </c>
      <c r="C2719" s="359">
        <v>6.6</v>
      </c>
      <c r="D2719" s="357" t="s">
        <v>7922</v>
      </c>
      <c r="E2719" s="357" t="s">
        <v>7922</v>
      </c>
    </row>
    <row r="2720" spans="1:5" ht="15.6">
      <c r="A2720" s="358" t="s">
        <v>21177</v>
      </c>
      <c r="B2720" s="358" t="s">
        <v>21178</v>
      </c>
      <c r="C2720" s="359">
        <v>6.6</v>
      </c>
      <c r="D2720" s="357" t="s">
        <v>8332</v>
      </c>
      <c r="E2720" s="357" t="s">
        <v>8332</v>
      </c>
    </row>
    <row r="2721" spans="1:5" ht="15.6">
      <c r="A2721" s="358" t="s">
        <v>17596</v>
      </c>
      <c r="B2721" s="358" t="s">
        <v>17597</v>
      </c>
      <c r="C2721" s="359">
        <v>6.6</v>
      </c>
      <c r="D2721" s="357" t="s">
        <v>6437</v>
      </c>
      <c r="E2721" s="357" t="s">
        <v>6437</v>
      </c>
    </row>
    <row r="2722" spans="1:5" ht="15.6">
      <c r="A2722" s="358" t="s">
        <v>41265</v>
      </c>
      <c r="B2722" s="358" t="s">
        <v>41265</v>
      </c>
      <c r="C2722" s="359">
        <v>6.6</v>
      </c>
      <c r="D2722" s="357" t="s">
        <v>41264</v>
      </c>
      <c r="E2722" s="357" t="s">
        <v>41264</v>
      </c>
    </row>
    <row r="2723" spans="1:5" ht="15.6">
      <c r="A2723" s="358" t="s">
        <v>39167</v>
      </c>
      <c r="B2723" s="358" t="s">
        <v>39168</v>
      </c>
      <c r="C2723" s="359">
        <v>6.6</v>
      </c>
      <c r="D2723" s="357" t="s">
        <v>39166</v>
      </c>
      <c r="E2723" s="357" t="s">
        <v>39166</v>
      </c>
    </row>
    <row r="2724" spans="1:5" ht="15.6">
      <c r="A2724" s="358" t="s">
        <v>22810</v>
      </c>
      <c r="B2724" s="358" t="s">
        <v>22811</v>
      </c>
      <c r="C2724" s="359">
        <v>6.6</v>
      </c>
      <c r="D2724" s="357" t="s">
        <v>9432</v>
      </c>
      <c r="E2724" s="357" t="s">
        <v>9432</v>
      </c>
    </row>
    <row r="2725" spans="1:5" ht="15.6">
      <c r="A2725" s="358" t="s">
        <v>15952</v>
      </c>
      <c r="B2725" s="358" t="s">
        <v>15953</v>
      </c>
      <c r="C2725" s="359">
        <v>6.6</v>
      </c>
      <c r="D2725" s="357" t="s">
        <v>5435</v>
      </c>
      <c r="E2725" s="357" t="s">
        <v>5435</v>
      </c>
    </row>
    <row r="2726" spans="1:5" ht="15.6">
      <c r="A2726" s="358" t="s">
        <v>15952</v>
      </c>
      <c r="B2726" s="358" t="s">
        <v>15953</v>
      </c>
      <c r="C2726" s="359">
        <v>6.6</v>
      </c>
      <c r="D2726" s="357" t="s">
        <v>5435</v>
      </c>
      <c r="E2726" s="357" t="s">
        <v>5435</v>
      </c>
    </row>
    <row r="2727" spans="1:5" ht="15.6">
      <c r="A2727" s="358" t="s">
        <v>14347</v>
      </c>
      <c r="B2727" s="358" t="s">
        <v>14348</v>
      </c>
      <c r="C2727" s="359">
        <v>6.6</v>
      </c>
      <c r="D2727" s="357" t="s">
        <v>4617</v>
      </c>
      <c r="E2727" s="357" t="s">
        <v>4617</v>
      </c>
    </row>
    <row r="2728" spans="1:5" ht="15.6">
      <c r="A2728" s="358" t="s">
        <v>10501</v>
      </c>
      <c r="B2728" s="358" t="s">
        <v>10502</v>
      </c>
      <c r="C2728" s="359">
        <v>6.6</v>
      </c>
      <c r="D2728" s="357" t="s">
        <v>2428</v>
      </c>
      <c r="E2728" s="357" t="s">
        <v>2428</v>
      </c>
    </row>
    <row r="2729" spans="1:5" ht="15.6">
      <c r="A2729" s="358" t="s">
        <v>10501</v>
      </c>
      <c r="B2729" s="358" t="s">
        <v>10502</v>
      </c>
      <c r="C2729" s="359">
        <v>6.6</v>
      </c>
      <c r="D2729" s="357" t="s">
        <v>2428</v>
      </c>
      <c r="E2729" s="357" t="s">
        <v>2428</v>
      </c>
    </row>
    <row r="2730" spans="1:5" ht="15.6">
      <c r="A2730" s="358" t="s">
        <v>10501</v>
      </c>
      <c r="B2730" s="358" t="s">
        <v>10502</v>
      </c>
      <c r="C2730" s="359">
        <v>6.6</v>
      </c>
      <c r="D2730" s="357" t="s">
        <v>2428</v>
      </c>
      <c r="E2730" s="357" t="s">
        <v>2428</v>
      </c>
    </row>
    <row r="2731" spans="1:5" ht="15.6">
      <c r="A2731" s="358" t="s">
        <v>16645</v>
      </c>
      <c r="B2731" s="358" t="s">
        <v>16646</v>
      </c>
      <c r="C2731" s="359">
        <v>6.6</v>
      </c>
      <c r="D2731" s="357" t="s">
        <v>6023</v>
      </c>
      <c r="E2731" s="357" t="s">
        <v>6023</v>
      </c>
    </row>
    <row r="2732" spans="1:5" ht="15.6">
      <c r="A2732" s="358" t="s">
        <v>16645</v>
      </c>
      <c r="B2732" s="358" t="s">
        <v>16646</v>
      </c>
      <c r="C2732" s="359">
        <v>6.6</v>
      </c>
      <c r="D2732" s="357" t="s">
        <v>6023</v>
      </c>
      <c r="E2732" s="357" t="s">
        <v>6023</v>
      </c>
    </row>
    <row r="2733" spans="1:5" ht="15.6">
      <c r="A2733" s="358" t="s">
        <v>16645</v>
      </c>
      <c r="B2733" s="358" t="s">
        <v>16646</v>
      </c>
      <c r="C2733" s="359">
        <v>6.6</v>
      </c>
      <c r="D2733" s="357" t="s">
        <v>6023</v>
      </c>
      <c r="E2733" s="357" t="s">
        <v>6023</v>
      </c>
    </row>
    <row r="2734" spans="1:5" ht="15.6">
      <c r="A2734" s="358" t="s">
        <v>30284</v>
      </c>
      <c r="B2734" s="358" t="s">
        <v>30284</v>
      </c>
      <c r="C2734" s="359">
        <v>6.6</v>
      </c>
      <c r="D2734" s="357" t="s">
        <v>30283</v>
      </c>
      <c r="E2734" s="357" t="s">
        <v>30283</v>
      </c>
    </row>
    <row r="2735" spans="1:5" ht="15.6">
      <c r="A2735" s="358" t="s">
        <v>17463</v>
      </c>
      <c r="B2735" s="358" t="s">
        <v>17464</v>
      </c>
      <c r="C2735" s="359">
        <v>6.6</v>
      </c>
      <c r="D2735" s="357" t="s">
        <v>6318</v>
      </c>
      <c r="E2735" s="357" t="s">
        <v>6318</v>
      </c>
    </row>
    <row r="2736" spans="1:5" ht="15.6">
      <c r="A2736" s="358" t="s">
        <v>17463</v>
      </c>
      <c r="B2736" s="358" t="s">
        <v>17464</v>
      </c>
      <c r="C2736" s="359">
        <v>6.6</v>
      </c>
      <c r="D2736" s="357" t="s">
        <v>6318</v>
      </c>
      <c r="E2736" s="357" t="s">
        <v>6318</v>
      </c>
    </row>
    <row r="2737" spans="1:5" ht="15.6">
      <c r="A2737" s="358" t="s">
        <v>17463</v>
      </c>
      <c r="B2737" s="358" t="s">
        <v>17464</v>
      </c>
      <c r="C2737" s="359">
        <v>6.6</v>
      </c>
      <c r="D2737" s="357" t="s">
        <v>6318</v>
      </c>
      <c r="E2737" s="357" t="s">
        <v>6318</v>
      </c>
    </row>
    <row r="2738" spans="1:5" ht="15.6">
      <c r="A2738" s="358" t="s">
        <v>39588</v>
      </c>
      <c r="B2738" s="358" t="s">
        <v>39589</v>
      </c>
      <c r="C2738" s="359">
        <v>6.6</v>
      </c>
      <c r="D2738" s="357" t="s">
        <v>39587</v>
      </c>
      <c r="E2738" s="357" t="s">
        <v>39587</v>
      </c>
    </row>
    <row r="2739" spans="1:5" ht="15.6">
      <c r="A2739" s="358" t="s">
        <v>2009</v>
      </c>
      <c r="B2739" s="358" t="s">
        <v>23242</v>
      </c>
      <c r="C2739" s="359">
        <v>6.6</v>
      </c>
      <c r="D2739" s="357" t="s">
        <v>2008</v>
      </c>
      <c r="E2739" s="357" t="s">
        <v>2008</v>
      </c>
    </row>
    <row r="2740" spans="1:5" ht="15.6">
      <c r="A2740" s="358" t="s">
        <v>10262</v>
      </c>
      <c r="B2740" s="358" t="s">
        <v>24627</v>
      </c>
      <c r="C2740" s="359">
        <v>6.6</v>
      </c>
      <c r="D2740" s="357" t="s">
        <v>24626</v>
      </c>
      <c r="E2740" s="357" t="s">
        <v>24626</v>
      </c>
    </row>
    <row r="2741" spans="1:5" ht="15.6">
      <c r="A2741" s="358" t="s">
        <v>10262</v>
      </c>
      <c r="B2741" s="358" t="s">
        <v>54191</v>
      </c>
      <c r="C2741" s="359">
        <v>6.6</v>
      </c>
      <c r="D2741" s="357" t="s">
        <v>54190</v>
      </c>
      <c r="E2741" s="357" t="s">
        <v>54190</v>
      </c>
    </row>
    <row r="2742" spans="1:5" ht="15.6">
      <c r="A2742" s="358" t="s">
        <v>42819</v>
      </c>
      <c r="B2742" s="358" t="s">
        <v>42820</v>
      </c>
      <c r="C2742" s="359">
        <v>6.6</v>
      </c>
      <c r="D2742" s="357" t="s">
        <v>42818</v>
      </c>
      <c r="E2742" s="357" t="s">
        <v>42818</v>
      </c>
    </row>
    <row r="2743" spans="1:5" ht="15.6">
      <c r="A2743" s="358" t="s">
        <v>52357</v>
      </c>
      <c r="B2743" s="358" t="s">
        <v>52358</v>
      </c>
      <c r="C2743" s="359">
        <v>6.6</v>
      </c>
      <c r="D2743" s="357" t="s">
        <v>52356</v>
      </c>
      <c r="E2743" s="357" t="s">
        <v>52356</v>
      </c>
    </row>
    <row r="2744" spans="1:5" ht="15.6">
      <c r="A2744" s="358" t="s">
        <v>43197</v>
      </c>
      <c r="B2744" s="358" t="s">
        <v>43198</v>
      </c>
      <c r="C2744" s="359">
        <v>6.6</v>
      </c>
      <c r="D2744" s="357" t="s">
        <v>43196</v>
      </c>
      <c r="E2744" s="357" t="s">
        <v>43196</v>
      </c>
    </row>
    <row r="2745" spans="1:5" ht="15.6">
      <c r="A2745" s="358" t="s">
        <v>494</v>
      </c>
      <c r="B2745" s="358" t="s">
        <v>12896</v>
      </c>
      <c r="C2745" s="359">
        <v>6.6</v>
      </c>
      <c r="D2745" s="357" t="s">
        <v>3843</v>
      </c>
      <c r="E2745" s="357" t="s">
        <v>3843</v>
      </c>
    </row>
    <row r="2746" spans="1:5" ht="15.6">
      <c r="A2746" s="358" t="s">
        <v>494</v>
      </c>
      <c r="B2746" s="358" t="s">
        <v>12896</v>
      </c>
      <c r="C2746" s="359">
        <v>6.6</v>
      </c>
      <c r="D2746" s="357" t="s">
        <v>3843</v>
      </c>
      <c r="E2746" s="357" t="s">
        <v>3843</v>
      </c>
    </row>
    <row r="2747" spans="1:5" ht="15.6">
      <c r="A2747" s="358" t="s">
        <v>394</v>
      </c>
      <c r="B2747" s="358" t="s">
        <v>12615</v>
      </c>
      <c r="C2747" s="359">
        <v>6.6</v>
      </c>
      <c r="D2747" s="357" t="s">
        <v>393</v>
      </c>
      <c r="E2747" s="357" t="s">
        <v>393</v>
      </c>
    </row>
    <row r="2748" spans="1:5" ht="15.6">
      <c r="A2748" s="358" t="s">
        <v>394</v>
      </c>
      <c r="B2748" s="358" t="s">
        <v>12615</v>
      </c>
      <c r="C2748" s="359">
        <v>6.6</v>
      </c>
      <c r="D2748" s="357" t="s">
        <v>393</v>
      </c>
      <c r="E2748" s="357" t="s">
        <v>393</v>
      </c>
    </row>
    <row r="2749" spans="1:5" ht="15.6">
      <c r="A2749" s="358" t="s">
        <v>394</v>
      </c>
      <c r="B2749" s="358" t="s">
        <v>12615</v>
      </c>
      <c r="C2749" s="359">
        <v>6.6</v>
      </c>
      <c r="D2749" s="357" t="s">
        <v>393</v>
      </c>
      <c r="E2749" s="357" t="s">
        <v>393</v>
      </c>
    </row>
    <row r="2750" spans="1:5" ht="15.6">
      <c r="A2750" s="358" t="s">
        <v>634</v>
      </c>
      <c r="B2750" s="358" t="s">
        <v>14118</v>
      </c>
      <c r="C2750" s="359">
        <v>6.6</v>
      </c>
      <c r="D2750" s="357" t="s">
        <v>4387</v>
      </c>
      <c r="E2750" s="357" t="s">
        <v>4387</v>
      </c>
    </row>
    <row r="2751" spans="1:5" ht="15.6">
      <c r="A2751" s="358" t="s">
        <v>634</v>
      </c>
      <c r="B2751" s="358" t="s">
        <v>14118</v>
      </c>
      <c r="C2751" s="359">
        <v>6.6</v>
      </c>
      <c r="D2751" s="357" t="s">
        <v>4387</v>
      </c>
      <c r="E2751" s="357" t="s">
        <v>4387</v>
      </c>
    </row>
    <row r="2752" spans="1:5" ht="15.6">
      <c r="A2752" s="358" t="s">
        <v>22633</v>
      </c>
      <c r="B2752" s="358" t="s">
        <v>22634</v>
      </c>
      <c r="C2752" s="359">
        <v>6.6</v>
      </c>
      <c r="D2752" s="357" t="s">
        <v>9282</v>
      </c>
      <c r="E2752" s="357" t="s">
        <v>9282</v>
      </c>
    </row>
    <row r="2753" spans="1:5" ht="15.6">
      <c r="A2753" s="358" t="s">
        <v>10262</v>
      </c>
      <c r="B2753" s="358" t="s">
        <v>50583</v>
      </c>
      <c r="C2753" s="359">
        <v>6.6</v>
      </c>
      <c r="D2753" s="357" t="s">
        <v>50582</v>
      </c>
      <c r="E2753" s="357" t="s">
        <v>50582</v>
      </c>
    </row>
    <row r="2754" spans="1:5" ht="15.6">
      <c r="A2754" s="358" t="s">
        <v>10262</v>
      </c>
      <c r="B2754" s="358" t="s">
        <v>50583</v>
      </c>
      <c r="C2754" s="359">
        <v>6.6</v>
      </c>
      <c r="D2754" s="357" t="s">
        <v>50582</v>
      </c>
      <c r="E2754" s="357" t="s">
        <v>50582</v>
      </c>
    </row>
    <row r="2755" spans="1:5" ht="15.6">
      <c r="A2755" s="358" t="s">
        <v>15180</v>
      </c>
      <c r="B2755" s="358" t="s">
        <v>15181</v>
      </c>
      <c r="C2755" s="359">
        <v>6.6</v>
      </c>
      <c r="D2755" s="357" t="s">
        <v>4971</v>
      </c>
      <c r="E2755" s="357" t="s">
        <v>4971</v>
      </c>
    </row>
    <row r="2756" spans="1:5" ht="15.6">
      <c r="A2756" s="358" t="s">
        <v>43942</v>
      </c>
      <c r="B2756" s="358" t="s">
        <v>43943</v>
      </c>
      <c r="C2756" s="359">
        <v>6.6</v>
      </c>
      <c r="D2756" s="357" t="s">
        <v>43941</v>
      </c>
      <c r="E2756" s="357" t="s">
        <v>43941</v>
      </c>
    </row>
    <row r="2757" spans="1:5" ht="15.6">
      <c r="A2757" s="358" t="s">
        <v>43942</v>
      </c>
      <c r="B2757" s="358" t="s">
        <v>43943</v>
      </c>
      <c r="C2757" s="359">
        <v>6.6</v>
      </c>
      <c r="D2757" s="357" t="s">
        <v>43941</v>
      </c>
      <c r="E2757" s="357" t="s">
        <v>43941</v>
      </c>
    </row>
    <row r="2758" spans="1:5" ht="15.6">
      <c r="A2758" s="358" t="s">
        <v>28897</v>
      </c>
      <c r="B2758" s="358" t="s">
        <v>28897</v>
      </c>
      <c r="C2758" s="359">
        <v>6.6</v>
      </c>
      <c r="D2758" s="357" t="s">
        <v>28896</v>
      </c>
      <c r="E2758" s="357" t="s">
        <v>28896</v>
      </c>
    </row>
    <row r="2759" spans="1:5" ht="15.6">
      <c r="A2759" s="358" t="s">
        <v>52727</v>
      </c>
      <c r="B2759" s="358" t="s">
        <v>52727</v>
      </c>
      <c r="C2759" s="359">
        <v>6.6</v>
      </c>
      <c r="D2759" s="357" t="s">
        <v>52726</v>
      </c>
      <c r="E2759" s="357" t="s">
        <v>52726</v>
      </c>
    </row>
    <row r="2760" spans="1:5" ht="15.6">
      <c r="A2760" s="358" t="s">
        <v>10262</v>
      </c>
      <c r="B2760" s="358" t="s">
        <v>35197</v>
      </c>
      <c r="C2760" s="359">
        <v>6.6</v>
      </c>
      <c r="D2760" s="357" t="s">
        <v>35196</v>
      </c>
      <c r="E2760" s="357" t="s">
        <v>35196</v>
      </c>
    </row>
    <row r="2761" spans="1:5" ht="15.6">
      <c r="A2761" s="358" t="s">
        <v>10262</v>
      </c>
      <c r="B2761" s="358" t="s">
        <v>35197</v>
      </c>
      <c r="C2761" s="359">
        <v>6.6</v>
      </c>
      <c r="D2761" s="357" t="s">
        <v>35196</v>
      </c>
      <c r="E2761" s="357" t="s">
        <v>35196</v>
      </c>
    </row>
    <row r="2762" spans="1:5" ht="15.6">
      <c r="A2762" s="358" t="s">
        <v>10262</v>
      </c>
      <c r="B2762" s="358" t="s">
        <v>35197</v>
      </c>
      <c r="C2762" s="359">
        <v>6.6</v>
      </c>
      <c r="D2762" s="357" t="s">
        <v>35196</v>
      </c>
      <c r="E2762" s="357" t="s">
        <v>35196</v>
      </c>
    </row>
    <row r="2763" spans="1:5" ht="15.6">
      <c r="A2763" s="358" t="s">
        <v>33643</v>
      </c>
      <c r="B2763" s="358" t="s">
        <v>33643</v>
      </c>
      <c r="C2763" s="359">
        <v>6.6</v>
      </c>
      <c r="D2763" s="357" t="s">
        <v>33642</v>
      </c>
      <c r="E2763" s="357" t="s">
        <v>33642</v>
      </c>
    </row>
    <row r="2764" spans="1:5" ht="15.6">
      <c r="A2764" s="358" t="s">
        <v>937</v>
      </c>
      <c r="B2764" s="358" t="s">
        <v>16408</v>
      </c>
      <c r="C2764" s="359">
        <v>6.6</v>
      </c>
      <c r="D2764" s="357" t="s">
        <v>5761</v>
      </c>
      <c r="E2764" s="357" t="s">
        <v>5761</v>
      </c>
    </row>
    <row r="2765" spans="1:5" ht="15.6">
      <c r="A2765" s="358" t="s">
        <v>937</v>
      </c>
      <c r="B2765" s="358" t="s">
        <v>16408</v>
      </c>
      <c r="C2765" s="359">
        <v>6.6</v>
      </c>
      <c r="D2765" s="357" t="s">
        <v>5761</v>
      </c>
      <c r="E2765" s="357" t="s">
        <v>5761</v>
      </c>
    </row>
    <row r="2766" spans="1:5" ht="15.6">
      <c r="A2766" s="358" t="s">
        <v>937</v>
      </c>
      <c r="B2766" s="358" t="s">
        <v>16408</v>
      </c>
      <c r="C2766" s="359">
        <v>6.6</v>
      </c>
      <c r="D2766" s="357" t="s">
        <v>5761</v>
      </c>
      <c r="E2766" s="357" t="s">
        <v>5761</v>
      </c>
    </row>
    <row r="2767" spans="1:5" ht="15.6">
      <c r="A2767" s="358" t="s">
        <v>10262</v>
      </c>
      <c r="B2767" s="358" t="s">
        <v>23939</v>
      </c>
      <c r="C2767" s="359">
        <v>6.6</v>
      </c>
      <c r="D2767" s="357" t="s">
        <v>8244</v>
      </c>
      <c r="E2767" s="357" t="s">
        <v>8244</v>
      </c>
    </row>
    <row r="2768" spans="1:5" ht="15.6">
      <c r="A2768" s="358" t="s">
        <v>10262</v>
      </c>
      <c r="B2768" s="358" t="s">
        <v>23939</v>
      </c>
      <c r="C2768" s="359">
        <v>6.6</v>
      </c>
      <c r="D2768" s="357" t="s">
        <v>8244</v>
      </c>
      <c r="E2768" s="357" t="s">
        <v>8244</v>
      </c>
    </row>
    <row r="2769" spans="1:5" ht="15.6">
      <c r="A2769" s="358" t="s">
        <v>10262</v>
      </c>
      <c r="B2769" s="358" t="s">
        <v>23939</v>
      </c>
      <c r="C2769" s="359">
        <v>6.6</v>
      </c>
      <c r="D2769" s="357" t="s">
        <v>8244</v>
      </c>
      <c r="E2769" s="357" t="s">
        <v>8244</v>
      </c>
    </row>
    <row r="2770" spans="1:5" ht="15.6">
      <c r="A2770" s="358" t="s">
        <v>10262</v>
      </c>
      <c r="B2770" s="358" t="s">
        <v>23939</v>
      </c>
      <c r="C2770" s="359">
        <v>6.6</v>
      </c>
      <c r="D2770" s="357" t="s">
        <v>8244</v>
      </c>
      <c r="E2770" s="357" t="s">
        <v>8244</v>
      </c>
    </row>
    <row r="2771" spans="1:5" ht="15.6">
      <c r="A2771" s="358" t="s">
        <v>13369</v>
      </c>
      <c r="B2771" s="358" t="s">
        <v>13369</v>
      </c>
      <c r="C2771" s="359">
        <v>6.6</v>
      </c>
      <c r="D2771" s="357" t="s">
        <v>3540</v>
      </c>
      <c r="E2771" s="357" t="s">
        <v>3540</v>
      </c>
    </row>
    <row r="2772" spans="1:5" ht="15.6">
      <c r="A2772" s="358" t="s">
        <v>229</v>
      </c>
      <c r="B2772" s="358" t="s">
        <v>10993</v>
      </c>
      <c r="C2772" s="359">
        <v>6.6</v>
      </c>
      <c r="D2772" s="357" t="s">
        <v>2834</v>
      </c>
      <c r="E2772" s="357" t="s">
        <v>2834</v>
      </c>
    </row>
    <row r="2773" spans="1:5" ht="15.6">
      <c r="A2773" s="358" t="s">
        <v>229</v>
      </c>
      <c r="B2773" s="358" t="s">
        <v>10993</v>
      </c>
      <c r="C2773" s="359">
        <v>6.6</v>
      </c>
      <c r="D2773" s="357" t="s">
        <v>2834</v>
      </c>
      <c r="E2773" s="357" t="s">
        <v>2834</v>
      </c>
    </row>
    <row r="2774" spans="1:5" ht="15.6">
      <c r="A2774" s="358" t="s">
        <v>229</v>
      </c>
      <c r="B2774" s="358" t="s">
        <v>10993</v>
      </c>
      <c r="C2774" s="359">
        <v>6.6</v>
      </c>
      <c r="D2774" s="357" t="s">
        <v>2834</v>
      </c>
      <c r="E2774" s="357" t="s">
        <v>2834</v>
      </c>
    </row>
    <row r="2775" spans="1:5" ht="15.6">
      <c r="A2775" s="358" t="s">
        <v>229</v>
      </c>
      <c r="B2775" s="358" t="s">
        <v>10993</v>
      </c>
      <c r="C2775" s="359">
        <v>6.6</v>
      </c>
      <c r="D2775" s="357" t="s">
        <v>2834</v>
      </c>
      <c r="E2775" s="357" t="s">
        <v>2834</v>
      </c>
    </row>
    <row r="2776" spans="1:5" ht="15.6">
      <c r="A2776" s="358" t="s">
        <v>1936</v>
      </c>
      <c r="B2776" s="358" t="s">
        <v>22752</v>
      </c>
      <c r="C2776" s="359">
        <v>6.6</v>
      </c>
      <c r="D2776" s="357" t="s">
        <v>9392</v>
      </c>
      <c r="E2776" s="357" t="s">
        <v>9392</v>
      </c>
    </row>
    <row r="2777" spans="1:5" ht="15.6">
      <c r="A2777" s="358" t="s">
        <v>1936</v>
      </c>
      <c r="B2777" s="358" t="s">
        <v>22752</v>
      </c>
      <c r="C2777" s="359">
        <v>6.6</v>
      </c>
      <c r="D2777" s="357" t="s">
        <v>9392</v>
      </c>
      <c r="E2777" s="357" t="s">
        <v>9392</v>
      </c>
    </row>
    <row r="2778" spans="1:5" ht="15.6">
      <c r="A2778" s="358" t="s">
        <v>1936</v>
      </c>
      <c r="B2778" s="358" t="s">
        <v>22752</v>
      </c>
      <c r="C2778" s="359">
        <v>6.6</v>
      </c>
      <c r="D2778" s="357" t="s">
        <v>9392</v>
      </c>
      <c r="E2778" s="357" t="s">
        <v>9392</v>
      </c>
    </row>
    <row r="2779" spans="1:5" ht="15.6">
      <c r="A2779" s="358" t="s">
        <v>17913</v>
      </c>
      <c r="B2779" s="358" t="s">
        <v>17914</v>
      </c>
      <c r="C2779" s="359">
        <v>6.6</v>
      </c>
      <c r="D2779" s="357" t="s">
        <v>6786</v>
      </c>
      <c r="E2779" s="357" t="s">
        <v>6786</v>
      </c>
    </row>
    <row r="2780" spans="1:5" ht="15.6">
      <c r="A2780" s="358" t="s">
        <v>17913</v>
      </c>
      <c r="B2780" s="358" t="s">
        <v>17914</v>
      </c>
      <c r="C2780" s="359">
        <v>6.6</v>
      </c>
      <c r="D2780" s="357" t="s">
        <v>6786</v>
      </c>
      <c r="E2780" s="357" t="s">
        <v>6786</v>
      </c>
    </row>
    <row r="2781" spans="1:5" ht="15.6">
      <c r="A2781" s="358" t="s">
        <v>19582</v>
      </c>
      <c r="B2781" s="358" t="s">
        <v>19582</v>
      </c>
      <c r="C2781" s="359">
        <v>6.6</v>
      </c>
      <c r="D2781" s="357" t="s">
        <v>7417</v>
      </c>
      <c r="E2781" s="357" t="s">
        <v>7417</v>
      </c>
    </row>
    <row r="2782" spans="1:5" ht="15.6">
      <c r="A2782" s="358" t="s">
        <v>19582</v>
      </c>
      <c r="B2782" s="358" t="s">
        <v>19582</v>
      </c>
      <c r="C2782" s="359">
        <v>6.6</v>
      </c>
      <c r="D2782" s="357" t="s">
        <v>7417</v>
      </c>
      <c r="E2782" s="357" t="s">
        <v>7417</v>
      </c>
    </row>
    <row r="2783" spans="1:5" ht="15.6">
      <c r="A2783" s="358" t="s">
        <v>19582</v>
      </c>
      <c r="B2783" s="358" t="s">
        <v>19582</v>
      </c>
      <c r="C2783" s="359">
        <v>6.6</v>
      </c>
      <c r="D2783" s="357" t="s">
        <v>7417</v>
      </c>
      <c r="E2783" s="357" t="s">
        <v>7417</v>
      </c>
    </row>
    <row r="2784" spans="1:5" ht="15.6">
      <c r="A2784" s="358" t="s">
        <v>13723</v>
      </c>
      <c r="B2784" s="358" t="s">
        <v>13724</v>
      </c>
      <c r="C2784" s="359">
        <v>6.6</v>
      </c>
      <c r="D2784" s="357" t="s">
        <v>4067</v>
      </c>
      <c r="E2784" s="357" t="s">
        <v>4067</v>
      </c>
    </row>
    <row r="2785" spans="1:5" ht="15.6">
      <c r="A2785" s="358" t="s">
        <v>17558</v>
      </c>
      <c r="B2785" s="358" t="s">
        <v>17559</v>
      </c>
      <c r="C2785" s="359">
        <v>6.6</v>
      </c>
      <c r="D2785" s="357" t="s">
        <v>6399</v>
      </c>
      <c r="E2785" s="357" t="s">
        <v>6399</v>
      </c>
    </row>
    <row r="2786" spans="1:5" ht="15.6">
      <c r="A2786" s="358" t="s">
        <v>17033</v>
      </c>
      <c r="B2786" s="358" t="s">
        <v>17034</v>
      </c>
      <c r="C2786" s="359">
        <v>6.6</v>
      </c>
      <c r="D2786" s="357" t="s">
        <v>5878</v>
      </c>
      <c r="E2786" s="357" t="s">
        <v>5878</v>
      </c>
    </row>
    <row r="2787" spans="1:5" ht="15.6">
      <c r="A2787" s="358" t="s">
        <v>17033</v>
      </c>
      <c r="B2787" s="358" t="s">
        <v>17034</v>
      </c>
      <c r="C2787" s="359">
        <v>6.6</v>
      </c>
      <c r="D2787" s="357" t="s">
        <v>5878</v>
      </c>
      <c r="E2787" s="357" t="s">
        <v>5878</v>
      </c>
    </row>
    <row r="2788" spans="1:5" ht="15.6">
      <c r="A2788" s="358" t="s">
        <v>17033</v>
      </c>
      <c r="B2788" s="358" t="s">
        <v>17034</v>
      </c>
      <c r="C2788" s="359">
        <v>6.6</v>
      </c>
      <c r="D2788" s="357" t="s">
        <v>5878</v>
      </c>
      <c r="E2788" s="357" t="s">
        <v>5878</v>
      </c>
    </row>
    <row r="2789" spans="1:5" ht="15.6">
      <c r="A2789" s="358" t="s">
        <v>44106</v>
      </c>
      <c r="B2789" s="358" t="s">
        <v>44107</v>
      </c>
      <c r="C2789" s="359">
        <v>6.6</v>
      </c>
      <c r="D2789" s="357" t="s">
        <v>44105</v>
      </c>
      <c r="E2789" s="357" t="s">
        <v>44105</v>
      </c>
    </row>
    <row r="2790" spans="1:5" ht="15.6">
      <c r="A2790" s="358" t="s">
        <v>1901</v>
      </c>
      <c r="B2790" s="358" t="s">
        <v>22585</v>
      </c>
      <c r="C2790" s="359">
        <v>6.6</v>
      </c>
      <c r="D2790" s="357" t="s">
        <v>9246</v>
      </c>
      <c r="E2790" s="357" t="s">
        <v>9246</v>
      </c>
    </row>
    <row r="2791" spans="1:5" ht="15.6">
      <c r="A2791" s="358" t="s">
        <v>14628</v>
      </c>
      <c r="B2791" s="358" t="s">
        <v>14628</v>
      </c>
      <c r="C2791" s="359">
        <v>6.6</v>
      </c>
      <c r="D2791" s="357" t="s">
        <v>4460</v>
      </c>
      <c r="E2791" s="357" t="s">
        <v>4460</v>
      </c>
    </row>
    <row r="2792" spans="1:5" ht="15.6">
      <c r="A2792" s="358" t="s">
        <v>10262</v>
      </c>
      <c r="B2792" s="358" t="s">
        <v>54200</v>
      </c>
      <c r="C2792" s="359">
        <v>6.6</v>
      </c>
      <c r="D2792" s="357" t="s">
        <v>54199</v>
      </c>
      <c r="E2792" s="357" t="s">
        <v>54199</v>
      </c>
    </row>
    <row r="2793" spans="1:5" ht="15.6">
      <c r="A2793" s="358" t="s">
        <v>10262</v>
      </c>
      <c r="B2793" s="358" t="s">
        <v>54200</v>
      </c>
      <c r="C2793" s="359">
        <v>6.6</v>
      </c>
      <c r="D2793" s="357" t="s">
        <v>54199</v>
      </c>
      <c r="E2793" s="357" t="s">
        <v>54199</v>
      </c>
    </row>
    <row r="2794" spans="1:5" ht="15.6">
      <c r="A2794" s="358" t="s">
        <v>10262</v>
      </c>
      <c r="B2794" s="358" t="s">
        <v>54200</v>
      </c>
      <c r="C2794" s="359">
        <v>6.6</v>
      </c>
      <c r="D2794" s="357" t="s">
        <v>54199</v>
      </c>
      <c r="E2794" s="357" t="s">
        <v>54199</v>
      </c>
    </row>
    <row r="2795" spans="1:5" ht="15.6">
      <c r="A2795" s="358" t="s">
        <v>12468</v>
      </c>
      <c r="B2795" s="358" t="s">
        <v>12469</v>
      </c>
      <c r="C2795" s="359">
        <v>6.5</v>
      </c>
      <c r="D2795" s="357" t="s">
        <v>3064</v>
      </c>
      <c r="E2795" s="357" t="s">
        <v>3064</v>
      </c>
    </row>
    <row r="2796" spans="1:5" ht="15.6">
      <c r="A2796" s="358" t="s">
        <v>37583</v>
      </c>
      <c r="B2796" s="358" t="s">
        <v>37584</v>
      </c>
      <c r="C2796" s="359">
        <v>6.5</v>
      </c>
      <c r="D2796" s="357" t="s">
        <v>37582</v>
      </c>
      <c r="E2796" s="357" t="s">
        <v>37582</v>
      </c>
    </row>
    <row r="2797" spans="1:5" ht="15.6">
      <c r="A2797" s="358" t="s">
        <v>21265</v>
      </c>
      <c r="B2797" s="358" t="s">
        <v>21266</v>
      </c>
      <c r="C2797" s="359">
        <v>6.5</v>
      </c>
      <c r="D2797" s="357" t="s">
        <v>8489</v>
      </c>
      <c r="E2797" s="357" t="s">
        <v>8489</v>
      </c>
    </row>
    <row r="2798" spans="1:5" ht="15.6">
      <c r="A2798" s="358" t="s">
        <v>23191</v>
      </c>
      <c r="B2798" s="358" t="s">
        <v>23192</v>
      </c>
      <c r="C2798" s="359">
        <v>6.5</v>
      </c>
      <c r="D2798" s="357" t="s">
        <v>9565</v>
      </c>
      <c r="E2798" s="357" t="s">
        <v>9565</v>
      </c>
    </row>
    <row r="2799" spans="1:5" ht="15.6">
      <c r="A2799" s="358" t="s">
        <v>23191</v>
      </c>
      <c r="B2799" s="358" t="s">
        <v>23192</v>
      </c>
      <c r="C2799" s="359">
        <v>6.5</v>
      </c>
      <c r="D2799" s="357" t="s">
        <v>9565</v>
      </c>
      <c r="E2799" s="357" t="s">
        <v>9565</v>
      </c>
    </row>
    <row r="2800" spans="1:5" ht="15.6">
      <c r="A2800" s="358" t="s">
        <v>23191</v>
      </c>
      <c r="B2800" s="358" t="s">
        <v>23192</v>
      </c>
      <c r="C2800" s="359">
        <v>6.5</v>
      </c>
      <c r="D2800" s="357" t="s">
        <v>9565</v>
      </c>
      <c r="E2800" s="357" t="s">
        <v>9565</v>
      </c>
    </row>
    <row r="2801" spans="1:5" ht="15.6">
      <c r="A2801" s="358" t="s">
        <v>10818</v>
      </c>
      <c r="B2801" s="358" t="s">
        <v>10819</v>
      </c>
      <c r="C2801" s="359">
        <v>6.5</v>
      </c>
      <c r="D2801" s="357" t="s">
        <v>2648</v>
      </c>
      <c r="E2801" s="357" t="s">
        <v>2648</v>
      </c>
    </row>
    <row r="2802" spans="1:5" ht="15.6">
      <c r="A2802" s="358" t="s">
        <v>20026</v>
      </c>
      <c r="B2802" s="358" t="s">
        <v>20027</v>
      </c>
      <c r="C2802" s="359">
        <v>6.5</v>
      </c>
      <c r="D2802" s="357" t="s">
        <v>7763</v>
      </c>
      <c r="E2802" s="357" t="s">
        <v>7763</v>
      </c>
    </row>
    <row r="2803" spans="1:5" ht="15.6">
      <c r="A2803" s="358" t="s">
        <v>10262</v>
      </c>
      <c r="B2803" s="358" t="s">
        <v>54170</v>
      </c>
      <c r="C2803" s="359">
        <v>6.5</v>
      </c>
      <c r="D2803" s="357" t="s">
        <v>54169</v>
      </c>
      <c r="E2803" s="357" t="s">
        <v>54169</v>
      </c>
    </row>
    <row r="2804" spans="1:5" ht="15.6">
      <c r="A2804" s="358" t="s">
        <v>36738</v>
      </c>
      <c r="B2804" s="358" t="s">
        <v>36739</v>
      </c>
      <c r="C2804" s="359">
        <v>6.5</v>
      </c>
      <c r="D2804" s="357" t="s">
        <v>36737</v>
      </c>
      <c r="E2804" s="357" t="s">
        <v>36737</v>
      </c>
    </row>
    <row r="2805" spans="1:5" ht="15.6">
      <c r="A2805" s="358" t="s">
        <v>15339</v>
      </c>
      <c r="B2805" s="358" t="s">
        <v>15340</v>
      </c>
      <c r="C2805" s="359">
        <v>6.5</v>
      </c>
      <c r="D2805" s="357" t="s">
        <v>5136</v>
      </c>
      <c r="E2805" s="357" t="s">
        <v>5136</v>
      </c>
    </row>
    <row r="2806" spans="1:5" ht="15.6">
      <c r="A2806" s="358" t="s">
        <v>15339</v>
      </c>
      <c r="B2806" s="358" t="s">
        <v>15340</v>
      </c>
      <c r="C2806" s="359">
        <v>6.5</v>
      </c>
      <c r="D2806" s="357" t="s">
        <v>5136</v>
      </c>
      <c r="E2806" s="357" t="s">
        <v>5136</v>
      </c>
    </row>
    <row r="2807" spans="1:5" ht="15.6">
      <c r="A2807" s="358" t="s">
        <v>11251</v>
      </c>
      <c r="B2807" s="358" t="s">
        <v>11251</v>
      </c>
      <c r="C2807" s="359">
        <v>6.5</v>
      </c>
      <c r="D2807" s="357" t="s">
        <v>2276</v>
      </c>
      <c r="E2807" s="357" t="s">
        <v>2276</v>
      </c>
    </row>
    <row r="2808" spans="1:5" ht="15.6">
      <c r="A2808" s="358" t="s">
        <v>27384</v>
      </c>
      <c r="B2808" s="358" t="s">
        <v>27384</v>
      </c>
      <c r="C2808" s="359">
        <v>6.5</v>
      </c>
      <c r="D2808" s="357" t="s">
        <v>27383</v>
      </c>
      <c r="E2808" s="357" t="s">
        <v>27383</v>
      </c>
    </row>
    <row r="2809" spans="1:5" ht="15.6">
      <c r="A2809" s="358" t="s">
        <v>27384</v>
      </c>
      <c r="B2809" s="358" t="s">
        <v>27384</v>
      </c>
      <c r="C2809" s="359">
        <v>6.5</v>
      </c>
      <c r="D2809" s="357" t="s">
        <v>27383</v>
      </c>
      <c r="E2809" s="357" t="s">
        <v>27383</v>
      </c>
    </row>
    <row r="2810" spans="1:5" ht="15.6">
      <c r="A2810" s="358" t="s">
        <v>15249</v>
      </c>
      <c r="B2810" s="358" t="s">
        <v>15250</v>
      </c>
      <c r="C2810" s="359">
        <v>6.5</v>
      </c>
      <c r="D2810" s="357" t="s">
        <v>5050</v>
      </c>
      <c r="E2810" s="357" t="s">
        <v>5050</v>
      </c>
    </row>
    <row r="2811" spans="1:5" ht="15.6">
      <c r="A2811" s="358" t="s">
        <v>42751</v>
      </c>
      <c r="B2811" s="358" t="s">
        <v>42751</v>
      </c>
      <c r="C2811" s="359">
        <v>6.5</v>
      </c>
      <c r="D2811" s="357" t="s">
        <v>42750</v>
      </c>
      <c r="E2811" s="357" t="s">
        <v>42750</v>
      </c>
    </row>
    <row r="2812" spans="1:5" ht="15.6">
      <c r="A2812" s="358" t="s">
        <v>42751</v>
      </c>
      <c r="B2812" s="358" t="s">
        <v>42751</v>
      </c>
      <c r="C2812" s="359">
        <v>6.5</v>
      </c>
      <c r="D2812" s="357" t="s">
        <v>42750</v>
      </c>
      <c r="E2812" s="357" t="s">
        <v>42750</v>
      </c>
    </row>
    <row r="2813" spans="1:5" ht="15.6">
      <c r="A2813" s="358" t="s">
        <v>42751</v>
      </c>
      <c r="B2813" s="358" t="s">
        <v>42751</v>
      </c>
      <c r="C2813" s="359">
        <v>6.5</v>
      </c>
      <c r="D2813" s="357" t="s">
        <v>42750</v>
      </c>
      <c r="E2813" s="357" t="s">
        <v>42750</v>
      </c>
    </row>
    <row r="2814" spans="1:5" ht="15.6">
      <c r="A2814" s="358" t="s">
        <v>20538</v>
      </c>
      <c r="B2814" s="358" t="s">
        <v>20538</v>
      </c>
      <c r="C2814" s="359">
        <v>6.5</v>
      </c>
      <c r="D2814" s="357" t="s">
        <v>44807</v>
      </c>
      <c r="E2814" s="357" t="s">
        <v>44807</v>
      </c>
    </row>
    <row r="2815" spans="1:5" ht="15.6">
      <c r="A2815" s="358" t="s">
        <v>11239</v>
      </c>
      <c r="B2815" s="358" t="s">
        <v>11240</v>
      </c>
      <c r="C2815" s="359">
        <v>6.5</v>
      </c>
      <c r="D2815" s="357" t="s">
        <v>2249</v>
      </c>
      <c r="E2815" s="357" t="s">
        <v>2249</v>
      </c>
    </row>
    <row r="2816" spans="1:5" ht="15.6">
      <c r="A2816" s="358" t="s">
        <v>1031</v>
      </c>
      <c r="B2816" s="358" t="s">
        <v>17400</v>
      </c>
      <c r="C2816" s="359">
        <v>6.5</v>
      </c>
      <c r="D2816" s="357" t="s">
        <v>6243</v>
      </c>
      <c r="E2816" s="357" t="s">
        <v>6243</v>
      </c>
    </row>
    <row r="2817" spans="1:5" ht="15.6">
      <c r="A2817" s="358" t="s">
        <v>27659</v>
      </c>
      <c r="B2817" s="358" t="s">
        <v>27660</v>
      </c>
      <c r="C2817" s="359">
        <v>6.5</v>
      </c>
      <c r="D2817" s="357" t="s">
        <v>27658</v>
      </c>
      <c r="E2817" s="357" t="s">
        <v>27658</v>
      </c>
    </row>
    <row r="2818" spans="1:5" ht="15.6">
      <c r="A2818" s="358" t="s">
        <v>27659</v>
      </c>
      <c r="B2818" s="358" t="s">
        <v>27660</v>
      </c>
      <c r="C2818" s="359">
        <v>6.5</v>
      </c>
      <c r="D2818" s="357" t="s">
        <v>27658</v>
      </c>
      <c r="E2818" s="357" t="s">
        <v>27658</v>
      </c>
    </row>
    <row r="2819" spans="1:5" ht="15.6">
      <c r="A2819" s="358" t="s">
        <v>23304</v>
      </c>
      <c r="B2819" s="358" t="s">
        <v>23305</v>
      </c>
      <c r="C2819" s="359">
        <v>6.5</v>
      </c>
      <c r="D2819" s="357" t="s">
        <v>9682</v>
      </c>
      <c r="E2819" s="357" t="s">
        <v>9682</v>
      </c>
    </row>
    <row r="2820" spans="1:5" ht="15.6">
      <c r="A2820" s="358" t="s">
        <v>23304</v>
      </c>
      <c r="B2820" s="358" t="s">
        <v>23305</v>
      </c>
      <c r="C2820" s="359">
        <v>6.5</v>
      </c>
      <c r="D2820" s="357" t="s">
        <v>9682</v>
      </c>
      <c r="E2820" s="357" t="s">
        <v>9682</v>
      </c>
    </row>
    <row r="2821" spans="1:5" ht="15.6">
      <c r="A2821" s="358" t="s">
        <v>23304</v>
      </c>
      <c r="B2821" s="358" t="s">
        <v>23305</v>
      </c>
      <c r="C2821" s="359">
        <v>6.5</v>
      </c>
      <c r="D2821" s="357" t="s">
        <v>9682</v>
      </c>
      <c r="E2821" s="357" t="s">
        <v>9682</v>
      </c>
    </row>
    <row r="2822" spans="1:5" ht="15.6">
      <c r="A2822" s="358" t="s">
        <v>23304</v>
      </c>
      <c r="B2822" s="358" t="s">
        <v>23305</v>
      </c>
      <c r="C2822" s="359">
        <v>6.5</v>
      </c>
      <c r="D2822" s="357" t="s">
        <v>9682</v>
      </c>
      <c r="E2822" s="357" t="s">
        <v>9682</v>
      </c>
    </row>
    <row r="2823" spans="1:5" ht="15.6">
      <c r="A2823" s="358" t="s">
        <v>23304</v>
      </c>
      <c r="B2823" s="358" t="s">
        <v>23305</v>
      </c>
      <c r="C2823" s="359">
        <v>6.5</v>
      </c>
      <c r="D2823" s="357" t="s">
        <v>9682</v>
      </c>
      <c r="E2823" s="357" t="s">
        <v>9682</v>
      </c>
    </row>
    <row r="2824" spans="1:5" ht="15.6">
      <c r="A2824" s="358" t="s">
        <v>1115</v>
      </c>
      <c r="B2824" s="358" t="s">
        <v>18996</v>
      </c>
      <c r="C2824" s="359">
        <v>6.5</v>
      </c>
      <c r="D2824" s="357" t="s">
        <v>6517</v>
      </c>
      <c r="E2824" s="357" t="s">
        <v>6517</v>
      </c>
    </row>
    <row r="2825" spans="1:5" ht="15.6">
      <c r="A2825" s="358" t="s">
        <v>11873</v>
      </c>
      <c r="B2825" s="358" t="s">
        <v>11874</v>
      </c>
      <c r="C2825" s="359">
        <v>6.5</v>
      </c>
      <c r="D2825" s="357" t="s">
        <v>3136</v>
      </c>
      <c r="E2825" s="357" t="s">
        <v>3136</v>
      </c>
    </row>
    <row r="2826" spans="1:5" ht="15.6">
      <c r="A2826" s="358" t="s">
        <v>2045</v>
      </c>
      <c r="B2826" s="358" t="s">
        <v>23674</v>
      </c>
      <c r="C2826" s="359">
        <v>6.5</v>
      </c>
      <c r="D2826" s="357" t="s">
        <v>9831</v>
      </c>
      <c r="E2826" s="357" t="s">
        <v>9831</v>
      </c>
    </row>
    <row r="2827" spans="1:5" ht="15.6">
      <c r="A2827" s="358" t="s">
        <v>2045</v>
      </c>
      <c r="B2827" s="358" t="s">
        <v>23674</v>
      </c>
      <c r="C2827" s="359">
        <v>6.5</v>
      </c>
      <c r="D2827" s="357" t="s">
        <v>9831</v>
      </c>
      <c r="E2827" s="357" t="s">
        <v>9831</v>
      </c>
    </row>
    <row r="2828" spans="1:5" ht="15.6">
      <c r="A2828" s="358" t="s">
        <v>785</v>
      </c>
      <c r="B2828" s="358" t="s">
        <v>14990</v>
      </c>
      <c r="C2828" s="359">
        <v>6.5</v>
      </c>
      <c r="D2828" s="357" t="s">
        <v>4942</v>
      </c>
      <c r="E2828" s="357" t="s">
        <v>4942</v>
      </c>
    </row>
    <row r="2829" spans="1:5" ht="15.6">
      <c r="A2829" s="358" t="s">
        <v>785</v>
      </c>
      <c r="B2829" s="358" t="s">
        <v>14990</v>
      </c>
      <c r="C2829" s="359">
        <v>6.5</v>
      </c>
      <c r="D2829" s="357" t="s">
        <v>4942</v>
      </c>
      <c r="E2829" s="357" t="s">
        <v>4942</v>
      </c>
    </row>
    <row r="2830" spans="1:5" ht="15.6">
      <c r="A2830" s="358" t="s">
        <v>1120</v>
      </c>
      <c r="B2830" s="358" t="s">
        <v>17703</v>
      </c>
      <c r="C2830" s="359">
        <v>6.5</v>
      </c>
      <c r="D2830" s="357" t="s">
        <v>6544</v>
      </c>
      <c r="E2830" s="357" t="s">
        <v>6544</v>
      </c>
    </row>
    <row r="2831" spans="1:5" ht="15.6">
      <c r="A2831" s="358" t="s">
        <v>20050</v>
      </c>
      <c r="B2831" s="358" t="s">
        <v>20051</v>
      </c>
      <c r="C2831" s="359">
        <v>6.5</v>
      </c>
      <c r="D2831" s="357" t="s">
        <v>7772</v>
      </c>
      <c r="E2831" s="357" t="s">
        <v>7772</v>
      </c>
    </row>
    <row r="2832" spans="1:5" ht="15.6">
      <c r="A2832" s="358" t="s">
        <v>20050</v>
      </c>
      <c r="B2832" s="358" t="s">
        <v>20051</v>
      </c>
      <c r="C2832" s="359">
        <v>6.5</v>
      </c>
      <c r="D2832" s="357" t="s">
        <v>7772</v>
      </c>
      <c r="E2832" s="357" t="s">
        <v>7772</v>
      </c>
    </row>
    <row r="2833" spans="1:5" ht="15.6">
      <c r="A2833" s="358" t="s">
        <v>1496</v>
      </c>
      <c r="B2833" s="358" t="s">
        <v>20308</v>
      </c>
      <c r="C2833" s="359">
        <v>6.5</v>
      </c>
      <c r="D2833" s="357" t="s">
        <v>8010</v>
      </c>
      <c r="E2833" s="357" t="s">
        <v>8010</v>
      </c>
    </row>
    <row r="2834" spans="1:5" ht="15.6">
      <c r="A2834" s="358" t="s">
        <v>1496</v>
      </c>
      <c r="B2834" s="358" t="s">
        <v>20308</v>
      </c>
      <c r="C2834" s="359">
        <v>6.5</v>
      </c>
      <c r="D2834" s="357" t="s">
        <v>8010</v>
      </c>
      <c r="E2834" s="357" t="s">
        <v>8010</v>
      </c>
    </row>
    <row r="2835" spans="1:5" ht="15.6">
      <c r="A2835" s="358" t="s">
        <v>1496</v>
      </c>
      <c r="B2835" s="358" t="s">
        <v>20308</v>
      </c>
      <c r="C2835" s="359">
        <v>6.5</v>
      </c>
      <c r="D2835" s="357" t="s">
        <v>8010</v>
      </c>
      <c r="E2835" s="357" t="s">
        <v>8010</v>
      </c>
    </row>
    <row r="2836" spans="1:5" ht="15.6">
      <c r="A2836" s="358" t="s">
        <v>10262</v>
      </c>
      <c r="B2836" s="358" t="s">
        <v>13394</v>
      </c>
      <c r="C2836" s="359">
        <v>6.5</v>
      </c>
      <c r="D2836" s="357" t="s">
        <v>3557</v>
      </c>
      <c r="E2836" s="357" t="s">
        <v>3557</v>
      </c>
    </row>
    <row r="2837" spans="1:5" ht="15.6">
      <c r="A2837" s="358" t="s">
        <v>11605</v>
      </c>
      <c r="B2837" s="358" t="s">
        <v>11606</v>
      </c>
      <c r="C2837" s="359">
        <v>6.5</v>
      </c>
      <c r="D2837" s="357" t="s">
        <v>2751</v>
      </c>
      <c r="E2837" s="357" t="s">
        <v>2751</v>
      </c>
    </row>
    <row r="2838" spans="1:5" ht="15.6">
      <c r="A2838" s="358" t="s">
        <v>11605</v>
      </c>
      <c r="B2838" s="358" t="s">
        <v>11606</v>
      </c>
      <c r="C2838" s="359">
        <v>6.5</v>
      </c>
      <c r="D2838" s="357" t="s">
        <v>2751</v>
      </c>
      <c r="E2838" s="357" t="s">
        <v>2751</v>
      </c>
    </row>
    <row r="2839" spans="1:5" ht="15.6">
      <c r="A2839" s="358" t="s">
        <v>12654</v>
      </c>
      <c r="B2839" s="358" t="s">
        <v>12655</v>
      </c>
      <c r="C2839" s="359">
        <v>6.5</v>
      </c>
      <c r="D2839" s="357" t="s">
        <v>3577</v>
      </c>
      <c r="E2839" s="357" t="s">
        <v>3577</v>
      </c>
    </row>
    <row r="2840" spans="1:5" ht="15.6">
      <c r="A2840" s="358" t="s">
        <v>12654</v>
      </c>
      <c r="B2840" s="358" t="s">
        <v>12655</v>
      </c>
      <c r="C2840" s="359">
        <v>6.5</v>
      </c>
      <c r="D2840" s="357" t="s">
        <v>3577</v>
      </c>
      <c r="E2840" s="357" t="s">
        <v>3577</v>
      </c>
    </row>
    <row r="2841" spans="1:5" ht="15.6">
      <c r="A2841" s="358" t="s">
        <v>21730</v>
      </c>
      <c r="B2841" s="358" t="s">
        <v>21731</v>
      </c>
      <c r="C2841" s="359">
        <v>6.5</v>
      </c>
      <c r="D2841" s="357" t="s">
        <v>8846</v>
      </c>
      <c r="E2841" s="357" t="s">
        <v>8846</v>
      </c>
    </row>
    <row r="2842" spans="1:5" ht="15.6">
      <c r="A2842" s="358" t="s">
        <v>21730</v>
      </c>
      <c r="B2842" s="358" t="s">
        <v>21731</v>
      </c>
      <c r="C2842" s="359">
        <v>6.5</v>
      </c>
      <c r="D2842" s="357" t="s">
        <v>8846</v>
      </c>
      <c r="E2842" s="357" t="s">
        <v>8846</v>
      </c>
    </row>
    <row r="2843" spans="1:5" ht="15.6">
      <c r="A2843" s="358" t="s">
        <v>21730</v>
      </c>
      <c r="B2843" s="358" t="s">
        <v>21731</v>
      </c>
      <c r="C2843" s="359">
        <v>6.5</v>
      </c>
      <c r="D2843" s="357" t="s">
        <v>8846</v>
      </c>
      <c r="E2843" s="357" t="s">
        <v>8846</v>
      </c>
    </row>
    <row r="2844" spans="1:5" ht="15.6">
      <c r="A2844" s="358" t="s">
        <v>54229</v>
      </c>
      <c r="B2844" s="358" t="s">
        <v>54230</v>
      </c>
      <c r="C2844" s="359">
        <v>6.5</v>
      </c>
      <c r="D2844" s="357" t="s">
        <v>54228</v>
      </c>
      <c r="E2844" s="357" t="s">
        <v>54228</v>
      </c>
    </row>
    <row r="2845" spans="1:5" ht="15.6">
      <c r="A2845" s="358" t="s">
        <v>54229</v>
      </c>
      <c r="B2845" s="358" t="s">
        <v>54230</v>
      </c>
      <c r="C2845" s="359">
        <v>6.5</v>
      </c>
      <c r="D2845" s="357" t="s">
        <v>54228</v>
      </c>
      <c r="E2845" s="357" t="s">
        <v>54228</v>
      </c>
    </row>
    <row r="2846" spans="1:5" ht="15.6">
      <c r="A2846" s="358" t="s">
        <v>36509</v>
      </c>
      <c r="B2846" s="358" t="s">
        <v>36509</v>
      </c>
      <c r="C2846" s="359">
        <v>6.5</v>
      </c>
      <c r="D2846" s="357" t="s">
        <v>36508</v>
      </c>
      <c r="E2846" s="357" t="s">
        <v>36508</v>
      </c>
    </row>
    <row r="2847" spans="1:5" ht="15.6">
      <c r="A2847" s="358" t="s">
        <v>10262</v>
      </c>
      <c r="B2847" s="358" t="s">
        <v>60905</v>
      </c>
      <c r="C2847" s="359">
        <v>6.5</v>
      </c>
      <c r="D2847" s="357" t="s">
        <v>60904</v>
      </c>
      <c r="E2847" s="357" t="s">
        <v>60904</v>
      </c>
    </row>
    <row r="2848" spans="1:5" ht="15.6">
      <c r="A2848" s="358" t="s">
        <v>10262</v>
      </c>
      <c r="B2848" s="358" t="s">
        <v>60905</v>
      </c>
      <c r="C2848" s="359">
        <v>6.5</v>
      </c>
      <c r="D2848" s="357" t="s">
        <v>60904</v>
      </c>
      <c r="E2848" s="357" t="s">
        <v>60904</v>
      </c>
    </row>
    <row r="2849" spans="1:5" ht="15.6">
      <c r="A2849" s="358" t="s">
        <v>17048</v>
      </c>
      <c r="B2849" s="358" t="s">
        <v>17049</v>
      </c>
      <c r="C2849" s="359">
        <v>6.5</v>
      </c>
      <c r="D2849" s="357" t="s">
        <v>5908</v>
      </c>
      <c r="E2849" s="357" t="s">
        <v>5908</v>
      </c>
    </row>
    <row r="2850" spans="1:5" ht="15.6">
      <c r="A2850" s="358" t="s">
        <v>1103</v>
      </c>
      <c r="B2850" s="358" t="s">
        <v>18498</v>
      </c>
      <c r="C2850" s="359">
        <v>6.5</v>
      </c>
      <c r="D2850" s="357" t="s">
        <v>6496</v>
      </c>
      <c r="E2850" s="357" t="s">
        <v>6496</v>
      </c>
    </row>
    <row r="2851" spans="1:5" ht="15.6">
      <c r="A2851" s="358" t="s">
        <v>10262</v>
      </c>
      <c r="B2851" s="358" t="s">
        <v>24876</v>
      </c>
      <c r="C2851" s="359">
        <v>6.5</v>
      </c>
      <c r="D2851" s="357" t="s">
        <v>24875</v>
      </c>
      <c r="E2851" s="357" t="s">
        <v>24875</v>
      </c>
    </row>
    <row r="2852" spans="1:5" ht="15.6">
      <c r="A2852" s="358" t="s">
        <v>10262</v>
      </c>
      <c r="B2852" s="358" t="s">
        <v>24876</v>
      </c>
      <c r="C2852" s="359">
        <v>6.5</v>
      </c>
      <c r="D2852" s="357" t="s">
        <v>24875</v>
      </c>
      <c r="E2852" s="357" t="s">
        <v>24875</v>
      </c>
    </row>
    <row r="2853" spans="1:5" ht="15.6">
      <c r="A2853" s="358" t="s">
        <v>14511</v>
      </c>
      <c r="B2853" s="358" t="s">
        <v>14511</v>
      </c>
      <c r="C2853" s="359">
        <v>6.5</v>
      </c>
      <c r="D2853" s="357" t="s">
        <v>4771</v>
      </c>
      <c r="E2853" s="357" t="s">
        <v>4771</v>
      </c>
    </row>
    <row r="2854" spans="1:5" ht="15.6">
      <c r="A2854" s="358" t="s">
        <v>14511</v>
      </c>
      <c r="B2854" s="358" t="s">
        <v>14511</v>
      </c>
      <c r="C2854" s="359">
        <v>6.5</v>
      </c>
      <c r="D2854" s="357" t="s">
        <v>4771</v>
      </c>
      <c r="E2854" s="357" t="s">
        <v>4771</v>
      </c>
    </row>
    <row r="2855" spans="1:5" ht="15.6">
      <c r="A2855" s="358" t="s">
        <v>13769</v>
      </c>
      <c r="B2855" s="358" t="s">
        <v>13769</v>
      </c>
      <c r="C2855" s="359">
        <v>6.5</v>
      </c>
      <c r="D2855" s="357" t="s">
        <v>4116</v>
      </c>
      <c r="E2855" s="357" t="s">
        <v>4116</v>
      </c>
    </row>
    <row r="2856" spans="1:5" ht="15.6">
      <c r="A2856" s="358" t="s">
        <v>13769</v>
      </c>
      <c r="B2856" s="358" t="s">
        <v>13769</v>
      </c>
      <c r="C2856" s="359">
        <v>6.5</v>
      </c>
      <c r="D2856" s="357" t="s">
        <v>4116</v>
      </c>
      <c r="E2856" s="357" t="s">
        <v>4116</v>
      </c>
    </row>
    <row r="2857" spans="1:5" ht="15.6">
      <c r="A2857" s="358" t="s">
        <v>13769</v>
      </c>
      <c r="B2857" s="358" t="s">
        <v>13769</v>
      </c>
      <c r="C2857" s="359">
        <v>6.5</v>
      </c>
      <c r="D2857" s="357" t="s">
        <v>4116</v>
      </c>
      <c r="E2857" s="357" t="s">
        <v>4116</v>
      </c>
    </row>
    <row r="2858" spans="1:5" ht="15.6">
      <c r="A2858" s="358" t="s">
        <v>1815</v>
      </c>
      <c r="B2858" s="358" t="s">
        <v>21764</v>
      </c>
      <c r="C2858" s="359">
        <v>6.5</v>
      </c>
      <c r="D2858" s="357" t="s">
        <v>8873</v>
      </c>
      <c r="E2858" s="357" t="s">
        <v>8873</v>
      </c>
    </row>
    <row r="2859" spans="1:5" ht="15.6">
      <c r="A2859" s="358" t="s">
        <v>1815</v>
      </c>
      <c r="B2859" s="358" t="s">
        <v>21764</v>
      </c>
      <c r="C2859" s="359">
        <v>6.5</v>
      </c>
      <c r="D2859" s="357" t="s">
        <v>8873</v>
      </c>
      <c r="E2859" s="357" t="s">
        <v>8873</v>
      </c>
    </row>
    <row r="2860" spans="1:5" ht="15.6">
      <c r="A2860" s="358" t="s">
        <v>11960</v>
      </c>
      <c r="B2860" s="358" t="s">
        <v>11961</v>
      </c>
      <c r="C2860" s="359">
        <v>6.4</v>
      </c>
      <c r="D2860" s="357" t="s">
        <v>3193</v>
      </c>
      <c r="E2860" s="357" t="s">
        <v>3193</v>
      </c>
    </row>
    <row r="2861" spans="1:5" ht="15.6">
      <c r="A2861" s="358" t="s">
        <v>10262</v>
      </c>
      <c r="B2861" s="358" t="s">
        <v>33183</v>
      </c>
      <c r="C2861" s="359">
        <v>6.4</v>
      </c>
      <c r="D2861" s="357" t="s">
        <v>33182</v>
      </c>
      <c r="E2861" s="357" t="s">
        <v>33182</v>
      </c>
    </row>
    <row r="2862" spans="1:5" ht="15.6">
      <c r="A2862" s="358" t="s">
        <v>10262</v>
      </c>
      <c r="B2862" s="358" t="s">
        <v>33183</v>
      </c>
      <c r="C2862" s="359">
        <v>6.4</v>
      </c>
      <c r="D2862" s="357" t="s">
        <v>33182</v>
      </c>
      <c r="E2862" s="357" t="s">
        <v>33182</v>
      </c>
    </row>
    <row r="2863" spans="1:5" ht="15.6">
      <c r="A2863" s="358" t="s">
        <v>16284</v>
      </c>
      <c r="B2863" s="358" t="s">
        <v>16285</v>
      </c>
      <c r="C2863" s="359">
        <v>6.4</v>
      </c>
      <c r="D2863" s="357" t="s">
        <v>5625</v>
      </c>
      <c r="E2863" s="357" t="s">
        <v>5625</v>
      </c>
    </row>
    <row r="2864" spans="1:5" ht="15.6">
      <c r="A2864" s="358" t="s">
        <v>41629</v>
      </c>
      <c r="B2864" s="358" t="s">
        <v>41630</v>
      </c>
      <c r="C2864" s="359">
        <v>6.4</v>
      </c>
      <c r="D2864" s="357" t="s">
        <v>41628</v>
      </c>
      <c r="E2864" s="357" t="s">
        <v>41628</v>
      </c>
    </row>
    <row r="2865" spans="1:5" ht="15.6">
      <c r="A2865" s="358" t="s">
        <v>39663</v>
      </c>
      <c r="B2865" s="358" t="s">
        <v>39664</v>
      </c>
      <c r="C2865" s="359">
        <v>6.4</v>
      </c>
      <c r="D2865" s="357" t="s">
        <v>39662</v>
      </c>
      <c r="E2865" s="357" t="s">
        <v>39662</v>
      </c>
    </row>
    <row r="2866" spans="1:5" ht="15.6">
      <c r="A2866" s="358" t="s">
        <v>11365</v>
      </c>
      <c r="B2866" s="358" t="s">
        <v>11366</v>
      </c>
      <c r="C2866" s="359">
        <v>6.4</v>
      </c>
      <c r="D2866" s="357" t="s">
        <v>11364</v>
      </c>
      <c r="E2866" s="357" t="s">
        <v>11364</v>
      </c>
    </row>
    <row r="2867" spans="1:5" ht="15.6">
      <c r="A2867" s="358" t="s">
        <v>43186</v>
      </c>
      <c r="B2867" s="358" t="s">
        <v>43186</v>
      </c>
      <c r="C2867" s="359">
        <v>6.4</v>
      </c>
      <c r="D2867" s="357" t="s">
        <v>43185</v>
      </c>
      <c r="E2867" s="357" t="s">
        <v>43185</v>
      </c>
    </row>
    <row r="2868" spans="1:5" ht="15.6">
      <c r="A2868" s="358" t="s">
        <v>43186</v>
      </c>
      <c r="B2868" s="358" t="s">
        <v>43186</v>
      </c>
      <c r="C2868" s="359">
        <v>6.4</v>
      </c>
      <c r="D2868" s="357" t="s">
        <v>43185</v>
      </c>
      <c r="E2868" s="357" t="s">
        <v>43185</v>
      </c>
    </row>
    <row r="2869" spans="1:5" ht="15.6">
      <c r="A2869" s="358" t="s">
        <v>13982</v>
      </c>
      <c r="B2869" s="358" t="s">
        <v>13983</v>
      </c>
      <c r="C2869" s="359">
        <v>6.4</v>
      </c>
      <c r="D2869" s="357" t="s">
        <v>4203</v>
      </c>
      <c r="E2869" s="357" t="s">
        <v>4203</v>
      </c>
    </row>
    <row r="2870" spans="1:5" ht="15.6">
      <c r="A2870" s="358" t="s">
        <v>11395</v>
      </c>
      <c r="B2870" s="358" t="s">
        <v>11396</v>
      </c>
      <c r="C2870" s="359">
        <v>6.4</v>
      </c>
      <c r="D2870" s="357" t="s">
        <v>2459</v>
      </c>
      <c r="E2870" s="357" t="s">
        <v>2459</v>
      </c>
    </row>
    <row r="2871" spans="1:5" ht="15.6">
      <c r="A2871" s="358" t="s">
        <v>20229</v>
      </c>
      <c r="B2871" s="358" t="s">
        <v>20230</v>
      </c>
      <c r="C2871" s="359">
        <v>6.4</v>
      </c>
      <c r="D2871" s="357" t="s">
        <v>7927</v>
      </c>
      <c r="E2871" s="357" t="s">
        <v>7927</v>
      </c>
    </row>
    <row r="2872" spans="1:5" ht="15.6">
      <c r="A2872" s="358" t="s">
        <v>20229</v>
      </c>
      <c r="B2872" s="358" t="s">
        <v>20230</v>
      </c>
      <c r="C2872" s="359">
        <v>6.4</v>
      </c>
      <c r="D2872" s="357" t="s">
        <v>7927</v>
      </c>
      <c r="E2872" s="357" t="s">
        <v>7927</v>
      </c>
    </row>
    <row r="2873" spans="1:5" ht="15.6">
      <c r="A2873" s="358" t="s">
        <v>20229</v>
      </c>
      <c r="B2873" s="358" t="s">
        <v>20230</v>
      </c>
      <c r="C2873" s="359">
        <v>6.4</v>
      </c>
      <c r="D2873" s="357" t="s">
        <v>7927</v>
      </c>
      <c r="E2873" s="357" t="s">
        <v>7927</v>
      </c>
    </row>
    <row r="2874" spans="1:5" ht="15.6">
      <c r="A2874" s="358" t="s">
        <v>10262</v>
      </c>
      <c r="B2874" s="358" t="s">
        <v>37855</v>
      </c>
      <c r="C2874" s="359">
        <v>6.4</v>
      </c>
      <c r="D2874" s="357" t="s">
        <v>37854</v>
      </c>
      <c r="E2874" s="357" t="s">
        <v>37854</v>
      </c>
    </row>
    <row r="2875" spans="1:5" ht="15.6">
      <c r="A2875" s="358" t="s">
        <v>10262</v>
      </c>
      <c r="B2875" s="358" t="s">
        <v>37855</v>
      </c>
      <c r="C2875" s="359">
        <v>6.4</v>
      </c>
      <c r="D2875" s="357" t="s">
        <v>37854</v>
      </c>
      <c r="E2875" s="357" t="s">
        <v>37854</v>
      </c>
    </row>
    <row r="2876" spans="1:5" ht="15.6">
      <c r="A2876" s="358" t="s">
        <v>10262</v>
      </c>
      <c r="B2876" s="358" t="s">
        <v>60907</v>
      </c>
      <c r="C2876" s="359">
        <v>6.4</v>
      </c>
      <c r="D2876" s="357" t="s">
        <v>60906</v>
      </c>
      <c r="E2876" s="357" t="s">
        <v>60906</v>
      </c>
    </row>
    <row r="2877" spans="1:5" ht="15.6">
      <c r="A2877" s="358" t="s">
        <v>39788</v>
      </c>
      <c r="B2877" s="358" t="s">
        <v>39789</v>
      </c>
      <c r="C2877" s="359">
        <v>6.4</v>
      </c>
      <c r="D2877" s="357" t="s">
        <v>39787</v>
      </c>
      <c r="E2877" s="357" t="s">
        <v>39787</v>
      </c>
    </row>
    <row r="2878" spans="1:5" ht="15.6">
      <c r="A2878" s="358" t="s">
        <v>39788</v>
      </c>
      <c r="B2878" s="358" t="s">
        <v>39789</v>
      </c>
      <c r="C2878" s="359">
        <v>6.4</v>
      </c>
      <c r="D2878" s="357" t="s">
        <v>39787</v>
      </c>
      <c r="E2878" s="357" t="s">
        <v>39787</v>
      </c>
    </row>
    <row r="2879" spans="1:5" ht="15.6">
      <c r="A2879" s="358" t="s">
        <v>39788</v>
      </c>
      <c r="B2879" s="358" t="s">
        <v>39789</v>
      </c>
      <c r="C2879" s="359">
        <v>6.4</v>
      </c>
      <c r="D2879" s="357" t="s">
        <v>39787</v>
      </c>
      <c r="E2879" s="357" t="s">
        <v>39787</v>
      </c>
    </row>
    <row r="2880" spans="1:5" ht="15.6">
      <c r="A2880" s="358" t="s">
        <v>19174</v>
      </c>
      <c r="B2880" s="358" t="s">
        <v>19175</v>
      </c>
      <c r="C2880" s="359">
        <v>6.4</v>
      </c>
      <c r="D2880" s="357" t="s">
        <v>60908</v>
      </c>
      <c r="E2880" s="357" t="s">
        <v>60908</v>
      </c>
    </row>
    <row r="2881" spans="1:5" ht="15.6">
      <c r="A2881" s="358" t="s">
        <v>21281</v>
      </c>
      <c r="B2881" s="358" t="s">
        <v>21282</v>
      </c>
      <c r="C2881" s="359">
        <v>6.4</v>
      </c>
      <c r="D2881" s="357" t="s">
        <v>8501</v>
      </c>
      <c r="E2881" s="357" t="s">
        <v>8501</v>
      </c>
    </row>
    <row r="2882" spans="1:5" ht="15.6">
      <c r="A2882" s="358" t="s">
        <v>21281</v>
      </c>
      <c r="B2882" s="358" t="s">
        <v>21282</v>
      </c>
      <c r="C2882" s="359">
        <v>6.4</v>
      </c>
      <c r="D2882" s="357" t="s">
        <v>8501</v>
      </c>
      <c r="E2882" s="357" t="s">
        <v>8501</v>
      </c>
    </row>
    <row r="2883" spans="1:5" ht="15.6">
      <c r="A2883" s="358" t="s">
        <v>21281</v>
      </c>
      <c r="B2883" s="358" t="s">
        <v>21282</v>
      </c>
      <c r="C2883" s="359">
        <v>6.4</v>
      </c>
      <c r="D2883" s="357" t="s">
        <v>8501</v>
      </c>
      <c r="E2883" s="357" t="s">
        <v>8501</v>
      </c>
    </row>
    <row r="2884" spans="1:5" ht="15.6">
      <c r="A2884" s="358" t="s">
        <v>21930</v>
      </c>
      <c r="B2884" s="358" t="s">
        <v>21931</v>
      </c>
      <c r="C2884" s="359">
        <v>6.4</v>
      </c>
      <c r="D2884" s="357" t="s">
        <v>8585</v>
      </c>
      <c r="E2884" s="357" t="s">
        <v>8585</v>
      </c>
    </row>
    <row r="2885" spans="1:5" ht="15.6">
      <c r="A2885" s="358" t="s">
        <v>21930</v>
      </c>
      <c r="B2885" s="358" t="s">
        <v>21931</v>
      </c>
      <c r="C2885" s="359">
        <v>6.4</v>
      </c>
      <c r="D2885" s="357" t="s">
        <v>8585</v>
      </c>
      <c r="E2885" s="357" t="s">
        <v>8585</v>
      </c>
    </row>
    <row r="2886" spans="1:5" ht="15.6">
      <c r="A2886" s="358" t="s">
        <v>16172</v>
      </c>
      <c r="B2886" s="358" t="s">
        <v>16173</v>
      </c>
      <c r="C2886" s="359">
        <v>6.4</v>
      </c>
      <c r="D2886" s="357" t="s">
        <v>5522</v>
      </c>
      <c r="E2886" s="357" t="s">
        <v>5522</v>
      </c>
    </row>
    <row r="2887" spans="1:5" ht="15.6">
      <c r="A2887" s="358" t="s">
        <v>16172</v>
      </c>
      <c r="B2887" s="358" t="s">
        <v>16173</v>
      </c>
      <c r="C2887" s="359">
        <v>6.4</v>
      </c>
      <c r="D2887" s="357" t="s">
        <v>5522</v>
      </c>
      <c r="E2887" s="357" t="s">
        <v>5522</v>
      </c>
    </row>
    <row r="2888" spans="1:5" ht="15.6">
      <c r="A2888" s="358" t="s">
        <v>40542</v>
      </c>
      <c r="B2888" s="358" t="s">
        <v>40543</v>
      </c>
      <c r="C2888" s="359">
        <v>6.4</v>
      </c>
      <c r="D2888" s="357" t="s">
        <v>40541</v>
      </c>
      <c r="E2888" s="357" t="s">
        <v>40541</v>
      </c>
    </row>
    <row r="2889" spans="1:5" ht="15.6">
      <c r="A2889" s="358" t="s">
        <v>1380</v>
      </c>
      <c r="B2889" s="358" t="s">
        <v>19793</v>
      </c>
      <c r="C2889" s="359">
        <v>6.4</v>
      </c>
      <c r="D2889" s="357" t="s">
        <v>7584</v>
      </c>
      <c r="E2889" s="357" t="s">
        <v>7584</v>
      </c>
    </row>
    <row r="2890" spans="1:5" ht="15.6">
      <c r="A2890" s="358" t="s">
        <v>1380</v>
      </c>
      <c r="B2890" s="358" t="s">
        <v>19793</v>
      </c>
      <c r="C2890" s="359">
        <v>6.4</v>
      </c>
      <c r="D2890" s="357" t="s">
        <v>7584</v>
      </c>
      <c r="E2890" s="357" t="s">
        <v>7584</v>
      </c>
    </row>
    <row r="2891" spans="1:5" ht="15.6">
      <c r="A2891" s="358" t="s">
        <v>13683</v>
      </c>
      <c r="B2891" s="358" t="s">
        <v>13683</v>
      </c>
      <c r="C2891" s="359">
        <v>6.4</v>
      </c>
      <c r="D2891" s="357" t="s">
        <v>3977</v>
      </c>
      <c r="E2891" s="357" t="s">
        <v>3977</v>
      </c>
    </row>
    <row r="2892" spans="1:5" ht="15.6">
      <c r="A2892" s="358" t="s">
        <v>18923</v>
      </c>
      <c r="B2892" s="358" t="s">
        <v>18923</v>
      </c>
      <c r="C2892" s="359">
        <v>6.4</v>
      </c>
      <c r="D2892" s="357" t="s">
        <v>18922</v>
      </c>
      <c r="E2892" s="357" t="s">
        <v>18922</v>
      </c>
    </row>
    <row r="2893" spans="1:5" ht="15.6">
      <c r="A2893" s="358" t="s">
        <v>18923</v>
      </c>
      <c r="B2893" s="358" t="s">
        <v>18923</v>
      </c>
      <c r="C2893" s="359">
        <v>6.4</v>
      </c>
      <c r="D2893" s="357" t="s">
        <v>18922</v>
      </c>
      <c r="E2893" s="357" t="s">
        <v>18922</v>
      </c>
    </row>
    <row r="2894" spans="1:5" ht="15.6">
      <c r="A2894" s="358" t="s">
        <v>28029</v>
      </c>
      <c r="B2894" s="358" t="s">
        <v>28030</v>
      </c>
      <c r="C2894" s="359">
        <v>6.4</v>
      </c>
      <c r="D2894" s="357" t="s">
        <v>28028</v>
      </c>
      <c r="E2894" s="357" t="s">
        <v>28028</v>
      </c>
    </row>
    <row r="2895" spans="1:5" ht="15.6">
      <c r="A2895" s="358" t="s">
        <v>28029</v>
      </c>
      <c r="B2895" s="358" t="s">
        <v>28030</v>
      </c>
      <c r="C2895" s="359">
        <v>6.4</v>
      </c>
      <c r="D2895" s="357" t="s">
        <v>28028</v>
      </c>
      <c r="E2895" s="357" t="s">
        <v>28028</v>
      </c>
    </row>
    <row r="2896" spans="1:5" ht="15.6">
      <c r="A2896" s="358" t="s">
        <v>28029</v>
      </c>
      <c r="B2896" s="358" t="s">
        <v>28030</v>
      </c>
      <c r="C2896" s="359">
        <v>6.4</v>
      </c>
      <c r="D2896" s="357" t="s">
        <v>28028</v>
      </c>
      <c r="E2896" s="357" t="s">
        <v>28028</v>
      </c>
    </row>
    <row r="2897" spans="1:5" ht="15.6">
      <c r="A2897" s="358" t="s">
        <v>1785</v>
      </c>
      <c r="B2897" s="358" t="s">
        <v>21622</v>
      </c>
      <c r="C2897" s="359">
        <v>6.4</v>
      </c>
      <c r="D2897" s="357" t="s">
        <v>8798</v>
      </c>
      <c r="E2897" s="357" t="s">
        <v>8798</v>
      </c>
    </row>
    <row r="2898" spans="1:5" ht="15.6">
      <c r="A2898" s="358" t="s">
        <v>1785</v>
      </c>
      <c r="B2898" s="358" t="s">
        <v>21622</v>
      </c>
      <c r="C2898" s="359">
        <v>6.4</v>
      </c>
      <c r="D2898" s="357" t="s">
        <v>8798</v>
      </c>
      <c r="E2898" s="357" t="s">
        <v>8798</v>
      </c>
    </row>
    <row r="2899" spans="1:5" ht="15.6">
      <c r="A2899" s="358" t="s">
        <v>16252</v>
      </c>
      <c r="B2899" s="358" t="s">
        <v>16253</v>
      </c>
      <c r="C2899" s="359">
        <v>6.4</v>
      </c>
      <c r="D2899" s="357" t="s">
        <v>5973</v>
      </c>
      <c r="E2899" s="357" t="s">
        <v>5973</v>
      </c>
    </row>
    <row r="2900" spans="1:5" ht="15.6">
      <c r="A2900" s="358" t="s">
        <v>16252</v>
      </c>
      <c r="B2900" s="358" t="s">
        <v>16253</v>
      </c>
      <c r="C2900" s="359">
        <v>6.4</v>
      </c>
      <c r="D2900" s="357" t="s">
        <v>5973</v>
      </c>
      <c r="E2900" s="357" t="s">
        <v>5973</v>
      </c>
    </row>
    <row r="2901" spans="1:5" ht="15.6">
      <c r="A2901" s="358" t="s">
        <v>16252</v>
      </c>
      <c r="B2901" s="358" t="s">
        <v>16253</v>
      </c>
      <c r="C2901" s="359">
        <v>6.4</v>
      </c>
      <c r="D2901" s="357" t="s">
        <v>5973</v>
      </c>
      <c r="E2901" s="357" t="s">
        <v>5973</v>
      </c>
    </row>
    <row r="2902" spans="1:5" ht="15.6">
      <c r="A2902" s="358" t="s">
        <v>23584</v>
      </c>
      <c r="B2902" s="358" t="s">
        <v>23585</v>
      </c>
      <c r="C2902" s="359">
        <v>6.4</v>
      </c>
      <c r="D2902" s="357" t="s">
        <v>9762</v>
      </c>
      <c r="E2902" s="357" t="s">
        <v>9762</v>
      </c>
    </row>
    <row r="2903" spans="1:5" ht="15.6">
      <c r="A2903" s="358" t="s">
        <v>10262</v>
      </c>
      <c r="B2903" s="358" t="s">
        <v>51108</v>
      </c>
      <c r="C2903" s="359">
        <v>6.4</v>
      </c>
      <c r="D2903" s="357" t="s">
        <v>54115</v>
      </c>
      <c r="E2903" s="357" t="s">
        <v>54115</v>
      </c>
    </row>
    <row r="2904" spans="1:5" ht="15.6">
      <c r="A2904" s="358" t="s">
        <v>10262</v>
      </c>
      <c r="B2904" s="358" t="s">
        <v>51108</v>
      </c>
      <c r="C2904" s="359">
        <v>6.4</v>
      </c>
      <c r="D2904" s="357" t="s">
        <v>54115</v>
      </c>
      <c r="E2904" s="357" t="s">
        <v>54115</v>
      </c>
    </row>
    <row r="2905" spans="1:5" ht="15.6">
      <c r="A2905" s="358" t="s">
        <v>1045</v>
      </c>
      <c r="B2905" s="358" t="s">
        <v>18849</v>
      </c>
      <c r="C2905" s="359">
        <v>6.4</v>
      </c>
      <c r="D2905" s="357" t="s">
        <v>6300</v>
      </c>
      <c r="E2905" s="357" t="s">
        <v>6300</v>
      </c>
    </row>
    <row r="2906" spans="1:5" ht="15.6">
      <c r="A2906" s="358" t="s">
        <v>1045</v>
      </c>
      <c r="B2906" s="358" t="s">
        <v>18849</v>
      </c>
      <c r="C2906" s="359">
        <v>6.4</v>
      </c>
      <c r="D2906" s="357" t="s">
        <v>6300</v>
      </c>
      <c r="E2906" s="357" t="s">
        <v>6300</v>
      </c>
    </row>
    <row r="2907" spans="1:5" ht="15.6">
      <c r="A2907" s="358" t="s">
        <v>1045</v>
      </c>
      <c r="B2907" s="358" t="s">
        <v>18849</v>
      </c>
      <c r="C2907" s="359">
        <v>6.4</v>
      </c>
      <c r="D2907" s="357" t="s">
        <v>6300</v>
      </c>
      <c r="E2907" s="357" t="s">
        <v>6300</v>
      </c>
    </row>
    <row r="2908" spans="1:5" ht="15.6">
      <c r="A2908" s="358" t="s">
        <v>1045</v>
      </c>
      <c r="B2908" s="358" t="s">
        <v>18849</v>
      </c>
      <c r="C2908" s="359">
        <v>6.4</v>
      </c>
      <c r="D2908" s="357" t="s">
        <v>6300</v>
      </c>
      <c r="E2908" s="357" t="s">
        <v>6300</v>
      </c>
    </row>
    <row r="2909" spans="1:5" ht="15.6">
      <c r="A2909" s="358" t="s">
        <v>1432</v>
      </c>
      <c r="B2909" s="358" t="s">
        <v>20036</v>
      </c>
      <c r="C2909" s="359">
        <v>6.4</v>
      </c>
      <c r="D2909" s="357" t="s">
        <v>7770</v>
      </c>
      <c r="E2909" s="357" t="s">
        <v>7770</v>
      </c>
    </row>
    <row r="2910" spans="1:5" ht="15.6">
      <c r="A2910" s="358" t="s">
        <v>12571</v>
      </c>
      <c r="B2910" s="358" t="s">
        <v>12572</v>
      </c>
      <c r="C2910" s="359">
        <v>6.4</v>
      </c>
      <c r="D2910" s="357" t="s">
        <v>3491</v>
      </c>
      <c r="E2910" s="357" t="s">
        <v>3491</v>
      </c>
    </row>
    <row r="2911" spans="1:5" ht="15.6">
      <c r="A2911" s="358" t="s">
        <v>12571</v>
      </c>
      <c r="B2911" s="358" t="s">
        <v>12572</v>
      </c>
      <c r="C2911" s="359">
        <v>6.4</v>
      </c>
      <c r="D2911" s="357" t="s">
        <v>3491</v>
      </c>
      <c r="E2911" s="357" t="s">
        <v>3491</v>
      </c>
    </row>
    <row r="2912" spans="1:5" ht="15.6">
      <c r="A2912" s="358" t="s">
        <v>12571</v>
      </c>
      <c r="B2912" s="358" t="s">
        <v>12572</v>
      </c>
      <c r="C2912" s="359">
        <v>6.4</v>
      </c>
      <c r="D2912" s="357" t="s">
        <v>3491</v>
      </c>
      <c r="E2912" s="357" t="s">
        <v>3491</v>
      </c>
    </row>
    <row r="2913" spans="1:5" ht="15.6">
      <c r="A2913" s="358" t="s">
        <v>12571</v>
      </c>
      <c r="B2913" s="358" t="s">
        <v>12572</v>
      </c>
      <c r="C2913" s="359">
        <v>6.4</v>
      </c>
      <c r="D2913" s="357" t="s">
        <v>3491</v>
      </c>
      <c r="E2913" s="357" t="s">
        <v>3491</v>
      </c>
    </row>
    <row r="2914" spans="1:5" ht="15.6">
      <c r="A2914" s="358" t="s">
        <v>46004</v>
      </c>
      <c r="B2914" s="358" t="s">
        <v>46005</v>
      </c>
      <c r="C2914" s="359">
        <v>6.4</v>
      </c>
      <c r="D2914" s="357" t="s">
        <v>46003</v>
      </c>
      <c r="E2914" s="357" t="s">
        <v>46003</v>
      </c>
    </row>
    <row r="2915" spans="1:5" ht="15.6">
      <c r="A2915" s="358" t="s">
        <v>13668</v>
      </c>
      <c r="B2915" s="358" t="s">
        <v>13669</v>
      </c>
      <c r="C2915" s="359">
        <v>6.4</v>
      </c>
      <c r="D2915" s="357" t="s">
        <v>13667</v>
      </c>
      <c r="E2915" s="357" t="s">
        <v>13667</v>
      </c>
    </row>
    <row r="2916" spans="1:5" ht="15.6">
      <c r="A2916" s="358" t="s">
        <v>13668</v>
      </c>
      <c r="B2916" s="358" t="s">
        <v>13669</v>
      </c>
      <c r="C2916" s="359">
        <v>6.4</v>
      </c>
      <c r="D2916" s="357" t="s">
        <v>13667</v>
      </c>
      <c r="E2916" s="357" t="s">
        <v>13667</v>
      </c>
    </row>
    <row r="2917" spans="1:5" ht="15.6">
      <c r="A2917" s="358" t="s">
        <v>13668</v>
      </c>
      <c r="B2917" s="358" t="s">
        <v>13669</v>
      </c>
      <c r="C2917" s="359">
        <v>6.4</v>
      </c>
      <c r="D2917" s="357" t="s">
        <v>13667</v>
      </c>
      <c r="E2917" s="357" t="s">
        <v>13667</v>
      </c>
    </row>
    <row r="2918" spans="1:5" ht="15.6">
      <c r="A2918" s="358" t="s">
        <v>13668</v>
      </c>
      <c r="B2918" s="358" t="s">
        <v>13669</v>
      </c>
      <c r="C2918" s="359">
        <v>6.4</v>
      </c>
      <c r="D2918" s="357" t="s">
        <v>13667</v>
      </c>
      <c r="E2918" s="357" t="s">
        <v>13667</v>
      </c>
    </row>
    <row r="2919" spans="1:5" ht="15.6">
      <c r="A2919" s="358" t="s">
        <v>47199</v>
      </c>
      <c r="B2919" s="358" t="s">
        <v>47200</v>
      </c>
      <c r="C2919" s="359">
        <v>6.4</v>
      </c>
      <c r="D2919" s="357" t="s">
        <v>47198</v>
      </c>
      <c r="E2919" s="357" t="s">
        <v>47198</v>
      </c>
    </row>
    <row r="2920" spans="1:5" ht="15.6">
      <c r="A2920" s="358" t="s">
        <v>10262</v>
      </c>
      <c r="B2920" s="358" t="s">
        <v>15381</v>
      </c>
      <c r="C2920" s="359">
        <v>6.4</v>
      </c>
      <c r="D2920" s="357" t="s">
        <v>5020</v>
      </c>
      <c r="E2920" s="357" t="s">
        <v>5020</v>
      </c>
    </row>
    <row r="2921" spans="1:5" ht="15.6">
      <c r="A2921" s="358" t="s">
        <v>10240</v>
      </c>
      <c r="B2921" s="358" t="s">
        <v>10241</v>
      </c>
      <c r="C2921" s="359">
        <v>6.4</v>
      </c>
      <c r="D2921" s="357" t="s">
        <v>2173</v>
      </c>
      <c r="E2921" s="357" t="s">
        <v>2173</v>
      </c>
    </row>
    <row r="2922" spans="1:5" ht="15.6">
      <c r="A2922" s="358" t="s">
        <v>60910</v>
      </c>
      <c r="B2922" s="358" t="s">
        <v>60910</v>
      </c>
      <c r="C2922" s="359">
        <v>6.4</v>
      </c>
      <c r="D2922" s="357" t="s">
        <v>60909</v>
      </c>
      <c r="E2922" s="357" t="s">
        <v>60909</v>
      </c>
    </row>
    <row r="2923" spans="1:5" ht="15.6">
      <c r="A2923" s="358" t="s">
        <v>10262</v>
      </c>
      <c r="B2923" s="358" t="s">
        <v>54140</v>
      </c>
      <c r="C2923" s="359">
        <v>6.4</v>
      </c>
      <c r="D2923" s="357" t="s">
        <v>54139</v>
      </c>
      <c r="E2923" s="357" t="s">
        <v>54139</v>
      </c>
    </row>
    <row r="2924" spans="1:5" ht="15.6">
      <c r="A2924" s="358" t="s">
        <v>24480</v>
      </c>
      <c r="B2924" s="358" t="s">
        <v>24480</v>
      </c>
      <c r="C2924" s="359">
        <v>6.4</v>
      </c>
      <c r="D2924" s="357" t="s">
        <v>24479</v>
      </c>
      <c r="E2924" s="357" t="s">
        <v>24479</v>
      </c>
    </row>
    <row r="2925" spans="1:5" ht="15.6">
      <c r="A2925" s="358" t="s">
        <v>24480</v>
      </c>
      <c r="B2925" s="358" t="s">
        <v>24480</v>
      </c>
      <c r="C2925" s="359">
        <v>6.4</v>
      </c>
      <c r="D2925" s="357" t="s">
        <v>24479</v>
      </c>
      <c r="E2925" s="357" t="s">
        <v>24479</v>
      </c>
    </row>
    <row r="2926" spans="1:5" ht="15.6">
      <c r="A2926" s="358" t="s">
        <v>24480</v>
      </c>
      <c r="B2926" s="358" t="s">
        <v>24480</v>
      </c>
      <c r="C2926" s="359">
        <v>6.4</v>
      </c>
      <c r="D2926" s="357" t="s">
        <v>24479</v>
      </c>
      <c r="E2926" s="357" t="s">
        <v>24479</v>
      </c>
    </row>
    <row r="2927" spans="1:5" ht="15.6">
      <c r="A2927" s="358" t="s">
        <v>10262</v>
      </c>
      <c r="B2927" s="358" t="s">
        <v>54304</v>
      </c>
      <c r="C2927" s="359">
        <v>6.4</v>
      </c>
      <c r="D2927" s="357" t="s">
        <v>54303</v>
      </c>
      <c r="E2927" s="357" t="s">
        <v>54303</v>
      </c>
    </row>
    <row r="2928" spans="1:5" ht="15.6">
      <c r="A2928" s="358" t="s">
        <v>10262</v>
      </c>
      <c r="B2928" s="358" t="s">
        <v>54304</v>
      </c>
      <c r="C2928" s="359">
        <v>6.4</v>
      </c>
      <c r="D2928" s="357" t="s">
        <v>54303</v>
      </c>
      <c r="E2928" s="357" t="s">
        <v>54303</v>
      </c>
    </row>
    <row r="2929" spans="1:5" ht="15.6">
      <c r="A2929" s="358" t="s">
        <v>10262</v>
      </c>
      <c r="B2929" s="358" t="s">
        <v>54304</v>
      </c>
      <c r="C2929" s="359">
        <v>6.4</v>
      </c>
      <c r="D2929" s="357" t="s">
        <v>54303</v>
      </c>
      <c r="E2929" s="357" t="s">
        <v>54303</v>
      </c>
    </row>
    <row r="2930" spans="1:5" ht="15.6">
      <c r="A2930" s="358" t="s">
        <v>20846</v>
      </c>
      <c r="B2930" s="358" t="s">
        <v>20847</v>
      </c>
      <c r="C2930" s="359">
        <v>6.4</v>
      </c>
      <c r="D2930" s="357" t="s">
        <v>8043</v>
      </c>
      <c r="E2930" s="357" t="s">
        <v>8043</v>
      </c>
    </row>
    <row r="2931" spans="1:5" ht="15.6">
      <c r="A2931" s="358" t="s">
        <v>20846</v>
      </c>
      <c r="B2931" s="358" t="s">
        <v>20847</v>
      </c>
      <c r="C2931" s="359">
        <v>6.4</v>
      </c>
      <c r="D2931" s="357" t="s">
        <v>8043</v>
      </c>
      <c r="E2931" s="357" t="s">
        <v>8043</v>
      </c>
    </row>
    <row r="2932" spans="1:5" ht="15.6">
      <c r="A2932" s="358" t="s">
        <v>20846</v>
      </c>
      <c r="B2932" s="358" t="s">
        <v>20847</v>
      </c>
      <c r="C2932" s="359">
        <v>6.4</v>
      </c>
      <c r="D2932" s="357" t="s">
        <v>8043</v>
      </c>
      <c r="E2932" s="357" t="s">
        <v>8043</v>
      </c>
    </row>
    <row r="2933" spans="1:5" ht="15.6">
      <c r="A2933" s="358" t="s">
        <v>60912</v>
      </c>
      <c r="B2933" s="358" t="s">
        <v>60912</v>
      </c>
      <c r="C2933" s="359">
        <v>6.4</v>
      </c>
      <c r="D2933" s="357" t="s">
        <v>60911</v>
      </c>
      <c r="E2933" s="357" t="s">
        <v>60911</v>
      </c>
    </row>
    <row r="2934" spans="1:5" ht="15.6">
      <c r="A2934" s="358" t="s">
        <v>60912</v>
      </c>
      <c r="B2934" s="358" t="s">
        <v>60912</v>
      </c>
      <c r="C2934" s="359">
        <v>6.4</v>
      </c>
      <c r="D2934" s="357" t="s">
        <v>60911</v>
      </c>
      <c r="E2934" s="357" t="s">
        <v>60911</v>
      </c>
    </row>
    <row r="2935" spans="1:5" ht="15.6">
      <c r="A2935" s="358" t="s">
        <v>10262</v>
      </c>
      <c r="B2935" s="358" t="s">
        <v>60914</v>
      </c>
      <c r="C2935" s="359">
        <v>6.4</v>
      </c>
      <c r="D2935" s="357" t="s">
        <v>60913</v>
      </c>
      <c r="E2935" s="357" t="s">
        <v>60913</v>
      </c>
    </row>
    <row r="2936" spans="1:5" ht="15.6">
      <c r="A2936" s="358" t="s">
        <v>10262</v>
      </c>
      <c r="B2936" s="358" t="s">
        <v>60914</v>
      </c>
      <c r="C2936" s="359">
        <v>6.4</v>
      </c>
      <c r="D2936" s="357" t="s">
        <v>60913</v>
      </c>
      <c r="E2936" s="357" t="s">
        <v>60913</v>
      </c>
    </row>
    <row r="2937" spans="1:5" ht="15.6">
      <c r="A2937" s="358" t="s">
        <v>10262</v>
      </c>
      <c r="B2937" s="358" t="s">
        <v>60916</v>
      </c>
      <c r="C2937" s="359">
        <v>6.4</v>
      </c>
      <c r="D2937" s="357" t="s">
        <v>60915</v>
      </c>
      <c r="E2937" s="357" t="s">
        <v>60915</v>
      </c>
    </row>
    <row r="2938" spans="1:5" ht="15.6">
      <c r="A2938" s="358" t="s">
        <v>13652</v>
      </c>
      <c r="B2938" s="358" t="s">
        <v>13652</v>
      </c>
      <c r="C2938" s="359">
        <v>6.3</v>
      </c>
      <c r="D2938" s="357" t="s">
        <v>3917</v>
      </c>
      <c r="E2938" s="357" t="s">
        <v>3917</v>
      </c>
    </row>
    <row r="2939" spans="1:5" ht="15.6">
      <c r="A2939" s="358" t="s">
        <v>22092</v>
      </c>
      <c r="B2939" s="358" t="s">
        <v>22092</v>
      </c>
      <c r="C2939" s="359">
        <v>6.3</v>
      </c>
      <c r="D2939" s="357" t="s">
        <v>8864</v>
      </c>
      <c r="E2939" s="357" t="s">
        <v>8864</v>
      </c>
    </row>
    <row r="2940" spans="1:5" ht="15.6">
      <c r="A2940" s="358" t="s">
        <v>14904</v>
      </c>
      <c r="B2940" s="358" t="s">
        <v>14905</v>
      </c>
      <c r="C2940" s="359">
        <v>6.3</v>
      </c>
      <c r="D2940" s="357" t="s">
        <v>4826</v>
      </c>
      <c r="E2940" s="357" t="s">
        <v>4826</v>
      </c>
    </row>
    <row r="2941" spans="1:5" ht="15.6">
      <c r="A2941" s="358" t="s">
        <v>26794</v>
      </c>
      <c r="B2941" s="358" t="s">
        <v>26795</v>
      </c>
      <c r="C2941" s="359">
        <v>6.3</v>
      </c>
      <c r="D2941" s="357" t="s">
        <v>26793</v>
      </c>
      <c r="E2941" s="357" t="s">
        <v>26793</v>
      </c>
    </row>
    <row r="2942" spans="1:5" ht="15.6">
      <c r="A2942" s="358" t="s">
        <v>38855</v>
      </c>
      <c r="B2942" s="358" t="s">
        <v>38856</v>
      </c>
      <c r="C2942" s="359">
        <v>6.3</v>
      </c>
      <c r="D2942" s="357" t="s">
        <v>38854</v>
      </c>
      <c r="E2942" s="357" t="s">
        <v>38854</v>
      </c>
    </row>
    <row r="2943" spans="1:5" ht="15.6">
      <c r="A2943" s="358" t="s">
        <v>38855</v>
      </c>
      <c r="B2943" s="358" t="s">
        <v>38856</v>
      </c>
      <c r="C2943" s="359">
        <v>6.3</v>
      </c>
      <c r="D2943" s="357" t="s">
        <v>38854</v>
      </c>
      <c r="E2943" s="357" t="s">
        <v>38854</v>
      </c>
    </row>
    <row r="2944" spans="1:5" ht="15.6">
      <c r="A2944" s="358" t="s">
        <v>581</v>
      </c>
      <c r="B2944" s="358" t="s">
        <v>13846</v>
      </c>
      <c r="C2944" s="359">
        <v>6.3</v>
      </c>
      <c r="D2944" s="357" t="s">
        <v>4207</v>
      </c>
      <c r="E2944" s="357" t="s">
        <v>4207</v>
      </c>
    </row>
    <row r="2945" spans="1:5" ht="15.6">
      <c r="A2945" s="358" t="s">
        <v>581</v>
      </c>
      <c r="B2945" s="358" t="s">
        <v>13846</v>
      </c>
      <c r="C2945" s="359">
        <v>6.3</v>
      </c>
      <c r="D2945" s="357" t="s">
        <v>4207</v>
      </c>
      <c r="E2945" s="357" t="s">
        <v>4207</v>
      </c>
    </row>
    <row r="2946" spans="1:5" ht="15.6">
      <c r="A2946" s="358" t="s">
        <v>10262</v>
      </c>
      <c r="B2946" s="358" t="s">
        <v>14791</v>
      </c>
      <c r="C2946" s="359">
        <v>6.3</v>
      </c>
      <c r="D2946" s="357" t="s">
        <v>4697</v>
      </c>
      <c r="E2946" s="357" t="s">
        <v>4697</v>
      </c>
    </row>
    <row r="2947" spans="1:5" ht="15.6">
      <c r="A2947" s="358" t="s">
        <v>18783</v>
      </c>
      <c r="B2947" s="358" t="s">
        <v>18784</v>
      </c>
      <c r="C2947" s="359">
        <v>6.3</v>
      </c>
      <c r="D2947" s="357" t="s">
        <v>6206</v>
      </c>
      <c r="E2947" s="357" t="s">
        <v>6206</v>
      </c>
    </row>
    <row r="2948" spans="1:5" ht="15.6">
      <c r="A2948" s="358" t="s">
        <v>35699</v>
      </c>
      <c r="B2948" s="358" t="s">
        <v>35700</v>
      </c>
      <c r="C2948" s="359">
        <v>6.3</v>
      </c>
      <c r="D2948" s="357" t="s">
        <v>35698</v>
      </c>
      <c r="E2948" s="357" t="s">
        <v>35698</v>
      </c>
    </row>
    <row r="2949" spans="1:5" ht="15.6">
      <c r="A2949" s="358" t="s">
        <v>42049</v>
      </c>
      <c r="B2949" s="358" t="s">
        <v>42050</v>
      </c>
      <c r="C2949" s="359">
        <v>6.3</v>
      </c>
      <c r="D2949" s="357" t="s">
        <v>42048</v>
      </c>
      <c r="E2949" s="357" t="s">
        <v>42048</v>
      </c>
    </row>
    <row r="2950" spans="1:5" ht="15.6">
      <c r="A2950" s="358" t="s">
        <v>14030</v>
      </c>
      <c r="B2950" s="358" t="s">
        <v>14031</v>
      </c>
      <c r="C2950" s="359">
        <v>6.3</v>
      </c>
      <c r="D2950" s="357" t="s">
        <v>4266</v>
      </c>
      <c r="E2950" s="357" t="s">
        <v>4266</v>
      </c>
    </row>
    <row r="2951" spans="1:5" ht="15.6">
      <c r="A2951" s="358" t="s">
        <v>54129</v>
      </c>
      <c r="B2951" s="358" t="s">
        <v>54129</v>
      </c>
      <c r="C2951" s="359">
        <v>6.3</v>
      </c>
      <c r="D2951" s="357" t="s">
        <v>54128</v>
      </c>
      <c r="E2951" s="357" t="s">
        <v>54128</v>
      </c>
    </row>
    <row r="2952" spans="1:5" ht="15.6">
      <c r="A2952" s="358" t="s">
        <v>10262</v>
      </c>
      <c r="B2952" s="358" t="s">
        <v>20214</v>
      </c>
      <c r="C2952" s="359">
        <v>6.3</v>
      </c>
      <c r="D2952" s="357" t="s">
        <v>7943</v>
      </c>
      <c r="E2952" s="357" t="s">
        <v>7943</v>
      </c>
    </row>
    <row r="2953" spans="1:5" ht="15.6">
      <c r="A2953" s="358" t="s">
        <v>20527</v>
      </c>
      <c r="B2953" s="358" t="s">
        <v>20527</v>
      </c>
      <c r="C2953" s="359">
        <v>6.3</v>
      </c>
      <c r="D2953" s="357" t="s">
        <v>7962</v>
      </c>
      <c r="E2953" s="357" t="s">
        <v>7962</v>
      </c>
    </row>
    <row r="2954" spans="1:5" ht="15.6">
      <c r="A2954" s="358" t="s">
        <v>14531</v>
      </c>
      <c r="B2954" s="358" t="s">
        <v>14532</v>
      </c>
      <c r="C2954" s="359">
        <v>6.3</v>
      </c>
      <c r="D2954" s="357" t="s">
        <v>4339</v>
      </c>
      <c r="E2954" s="357" t="s">
        <v>4339</v>
      </c>
    </row>
    <row r="2955" spans="1:5" ht="15.6">
      <c r="A2955" s="358" t="s">
        <v>10447</v>
      </c>
      <c r="B2955" s="358" t="s">
        <v>10448</v>
      </c>
      <c r="C2955" s="359">
        <v>6.3</v>
      </c>
      <c r="D2955" s="357" t="s">
        <v>2355</v>
      </c>
      <c r="E2955" s="357" t="s">
        <v>2355</v>
      </c>
    </row>
    <row r="2956" spans="1:5" ht="15.6">
      <c r="A2956" s="358" t="s">
        <v>10447</v>
      </c>
      <c r="B2956" s="358" t="s">
        <v>10448</v>
      </c>
      <c r="C2956" s="359">
        <v>6.3</v>
      </c>
      <c r="D2956" s="357" t="s">
        <v>2355</v>
      </c>
      <c r="E2956" s="357" t="s">
        <v>2355</v>
      </c>
    </row>
    <row r="2957" spans="1:5" ht="15.6">
      <c r="A2957" s="358" t="s">
        <v>10447</v>
      </c>
      <c r="B2957" s="358" t="s">
        <v>10448</v>
      </c>
      <c r="C2957" s="359">
        <v>6.3</v>
      </c>
      <c r="D2957" s="357" t="s">
        <v>2355</v>
      </c>
      <c r="E2957" s="357" t="s">
        <v>2355</v>
      </c>
    </row>
    <row r="2958" spans="1:5" ht="15.6">
      <c r="A2958" s="358" t="s">
        <v>1088</v>
      </c>
      <c r="B2958" s="358" t="s">
        <v>17624</v>
      </c>
      <c r="C2958" s="359">
        <v>6.3</v>
      </c>
      <c r="D2958" s="357" t="s">
        <v>6464</v>
      </c>
      <c r="E2958" s="357" t="s">
        <v>6464</v>
      </c>
    </row>
    <row r="2959" spans="1:5" ht="15.6">
      <c r="A2959" s="358" t="s">
        <v>1088</v>
      </c>
      <c r="B2959" s="358" t="s">
        <v>17624</v>
      </c>
      <c r="C2959" s="359">
        <v>6.3</v>
      </c>
      <c r="D2959" s="357" t="s">
        <v>6464</v>
      </c>
      <c r="E2959" s="357" t="s">
        <v>6464</v>
      </c>
    </row>
    <row r="2960" spans="1:5" ht="15.6">
      <c r="A2960" s="358" t="s">
        <v>1637</v>
      </c>
      <c r="B2960" s="358" t="s">
        <v>21171</v>
      </c>
      <c r="C2960" s="359">
        <v>6.3</v>
      </c>
      <c r="D2960" s="357" t="s">
        <v>21170</v>
      </c>
      <c r="E2960" s="357" t="s">
        <v>21170</v>
      </c>
    </row>
    <row r="2961" spans="1:5" ht="15.6">
      <c r="A2961" s="358" t="s">
        <v>1637</v>
      </c>
      <c r="B2961" s="358" t="s">
        <v>21171</v>
      </c>
      <c r="C2961" s="359">
        <v>6.3</v>
      </c>
      <c r="D2961" s="357" t="s">
        <v>21170</v>
      </c>
      <c r="E2961" s="357" t="s">
        <v>21170</v>
      </c>
    </row>
    <row r="2962" spans="1:5" ht="15.6">
      <c r="A2962" s="358" t="s">
        <v>1637</v>
      </c>
      <c r="B2962" s="358" t="s">
        <v>21171</v>
      </c>
      <c r="C2962" s="359">
        <v>6.3</v>
      </c>
      <c r="D2962" s="357" t="s">
        <v>21170</v>
      </c>
      <c r="E2962" s="357" t="s">
        <v>21170</v>
      </c>
    </row>
    <row r="2963" spans="1:5" ht="15.6">
      <c r="A2963" s="358" t="s">
        <v>1637</v>
      </c>
      <c r="B2963" s="358" t="s">
        <v>21171</v>
      </c>
      <c r="C2963" s="359">
        <v>6.3</v>
      </c>
      <c r="D2963" s="357" t="s">
        <v>21170</v>
      </c>
      <c r="E2963" s="357" t="s">
        <v>21170</v>
      </c>
    </row>
    <row r="2964" spans="1:5" ht="15.6">
      <c r="A2964" s="358" t="s">
        <v>16049</v>
      </c>
      <c r="B2964" s="358" t="s">
        <v>16050</v>
      </c>
      <c r="C2964" s="359">
        <v>6.3</v>
      </c>
      <c r="D2964" s="357" t="s">
        <v>5465</v>
      </c>
      <c r="E2964" s="357" t="s">
        <v>5465</v>
      </c>
    </row>
    <row r="2965" spans="1:5" ht="15.6">
      <c r="A2965" s="358" t="s">
        <v>16049</v>
      </c>
      <c r="B2965" s="358" t="s">
        <v>16050</v>
      </c>
      <c r="C2965" s="359">
        <v>6.3</v>
      </c>
      <c r="D2965" s="357" t="s">
        <v>5465</v>
      </c>
      <c r="E2965" s="357" t="s">
        <v>5465</v>
      </c>
    </row>
    <row r="2966" spans="1:5" ht="15.6">
      <c r="A2966" s="358" t="s">
        <v>16049</v>
      </c>
      <c r="B2966" s="358" t="s">
        <v>16050</v>
      </c>
      <c r="C2966" s="359">
        <v>6.3</v>
      </c>
      <c r="D2966" s="357" t="s">
        <v>5465</v>
      </c>
      <c r="E2966" s="357" t="s">
        <v>5465</v>
      </c>
    </row>
    <row r="2967" spans="1:5" ht="15.6">
      <c r="A2967" s="358" t="s">
        <v>16049</v>
      </c>
      <c r="B2967" s="358" t="s">
        <v>16050</v>
      </c>
      <c r="C2967" s="359">
        <v>6.3</v>
      </c>
      <c r="D2967" s="357" t="s">
        <v>5465</v>
      </c>
      <c r="E2967" s="357" t="s">
        <v>5465</v>
      </c>
    </row>
    <row r="2968" spans="1:5" ht="15.6">
      <c r="A2968" s="358" t="s">
        <v>15260</v>
      </c>
      <c r="B2968" s="358" t="s">
        <v>15261</v>
      </c>
      <c r="C2968" s="359">
        <v>6.3</v>
      </c>
      <c r="D2968" s="357" t="s">
        <v>5056</v>
      </c>
      <c r="E2968" s="357" t="s">
        <v>5056</v>
      </c>
    </row>
    <row r="2969" spans="1:5" ht="15.6">
      <c r="A2969" s="358" t="s">
        <v>15260</v>
      </c>
      <c r="B2969" s="358" t="s">
        <v>15261</v>
      </c>
      <c r="C2969" s="359">
        <v>6.3</v>
      </c>
      <c r="D2969" s="357" t="s">
        <v>5056</v>
      </c>
      <c r="E2969" s="357" t="s">
        <v>5056</v>
      </c>
    </row>
    <row r="2970" spans="1:5" ht="15.6">
      <c r="A2970" s="358" t="s">
        <v>15260</v>
      </c>
      <c r="B2970" s="358" t="s">
        <v>15261</v>
      </c>
      <c r="C2970" s="359">
        <v>6.3</v>
      </c>
      <c r="D2970" s="357" t="s">
        <v>5056</v>
      </c>
      <c r="E2970" s="357" t="s">
        <v>5056</v>
      </c>
    </row>
    <row r="2971" spans="1:5" ht="15.6">
      <c r="A2971" s="358" t="s">
        <v>2054</v>
      </c>
      <c r="B2971" s="358" t="s">
        <v>23712</v>
      </c>
      <c r="C2971" s="359">
        <v>6.3</v>
      </c>
      <c r="D2971" s="357" t="s">
        <v>9847</v>
      </c>
      <c r="E2971" s="357" t="s">
        <v>9847</v>
      </c>
    </row>
    <row r="2972" spans="1:5" ht="15.6">
      <c r="A2972" s="358" t="s">
        <v>2054</v>
      </c>
      <c r="B2972" s="358" t="s">
        <v>23712</v>
      </c>
      <c r="C2972" s="359">
        <v>6.3</v>
      </c>
      <c r="D2972" s="357" t="s">
        <v>9847</v>
      </c>
      <c r="E2972" s="357" t="s">
        <v>9847</v>
      </c>
    </row>
    <row r="2973" spans="1:5" ht="15.6">
      <c r="A2973" s="358" t="s">
        <v>2054</v>
      </c>
      <c r="B2973" s="358" t="s">
        <v>23712</v>
      </c>
      <c r="C2973" s="359">
        <v>6.3</v>
      </c>
      <c r="D2973" s="357" t="s">
        <v>9847</v>
      </c>
      <c r="E2973" s="357" t="s">
        <v>9847</v>
      </c>
    </row>
    <row r="2974" spans="1:5" ht="15.6">
      <c r="A2974" s="358" t="s">
        <v>17202</v>
      </c>
      <c r="B2974" s="358" t="s">
        <v>17202</v>
      </c>
      <c r="C2974" s="359">
        <v>6.3</v>
      </c>
      <c r="D2974" s="357" t="s">
        <v>7468</v>
      </c>
      <c r="E2974" s="357" t="s">
        <v>7468</v>
      </c>
    </row>
    <row r="2975" spans="1:5" ht="15.6">
      <c r="A2975" s="358" t="s">
        <v>17202</v>
      </c>
      <c r="B2975" s="358" t="s">
        <v>17202</v>
      </c>
      <c r="C2975" s="359">
        <v>6.3</v>
      </c>
      <c r="D2975" s="357" t="s">
        <v>7468</v>
      </c>
      <c r="E2975" s="357" t="s">
        <v>7468</v>
      </c>
    </row>
    <row r="2976" spans="1:5" ht="15.6">
      <c r="A2976" s="358" t="s">
        <v>1119</v>
      </c>
      <c r="B2976" s="358" t="s">
        <v>19633</v>
      </c>
      <c r="C2976" s="359">
        <v>6.3</v>
      </c>
      <c r="D2976" s="357" t="s">
        <v>19632</v>
      </c>
      <c r="E2976" s="357" t="s">
        <v>19632</v>
      </c>
    </row>
    <row r="2977" spans="1:5" ht="15.6">
      <c r="A2977" s="358" t="s">
        <v>46013</v>
      </c>
      <c r="B2977" s="358" t="s">
        <v>46014</v>
      </c>
      <c r="C2977" s="359">
        <v>6.3</v>
      </c>
      <c r="D2977" s="357" t="s">
        <v>46012</v>
      </c>
      <c r="E2977" s="357" t="s">
        <v>46012</v>
      </c>
    </row>
    <row r="2978" spans="1:5" ht="15.6">
      <c r="A2978" s="358" t="s">
        <v>46013</v>
      </c>
      <c r="B2978" s="358" t="s">
        <v>46014</v>
      </c>
      <c r="C2978" s="359">
        <v>6.3</v>
      </c>
      <c r="D2978" s="357" t="s">
        <v>46012</v>
      </c>
      <c r="E2978" s="357" t="s">
        <v>46012</v>
      </c>
    </row>
    <row r="2979" spans="1:5" ht="15.6">
      <c r="A2979" s="358" t="s">
        <v>46013</v>
      </c>
      <c r="B2979" s="358" t="s">
        <v>46014</v>
      </c>
      <c r="C2979" s="359">
        <v>6.3</v>
      </c>
      <c r="D2979" s="357" t="s">
        <v>46012</v>
      </c>
      <c r="E2979" s="357" t="s">
        <v>46012</v>
      </c>
    </row>
    <row r="2980" spans="1:5" ht="15.6">
      <c r="A2980" s="358" t="s">
        <v>15831</v>
      </c>
      <c r="B2980" s="358" t="s">
        <v>15832</v>
      </c>
      <c r="C2980" s="359">
        <v>6.3</v>
      </c>
      <c r="D2980" s="357" t="s">
        <v>5353</v>
      </c>
      <c r="E2980" s="357" t="s">
        <v>5353</v>
      </c>
    </row>
    <row r="2981" spans="1:5" ht="15.6">
      <c r="A2981" s="358" t="s">
        <v>15831</v>
      </c>
      <c r="B2981" s="358" t="s">
        <v>15832</v>
      </c>
      <c r="C2981" s="359">
        <v>6.3</v>
      </c>
      <c r="D2981" s="357" t="s">
        <v>5353</v>
      </c>
      <c r="E2981" s="357" t="s">
        <v>5353</v>
      </c>
    </row>
    <row r="2982" spans="1:5" ht="15.6">
      <c r="A2982" s="358" t="s">
        <v>15831</v>
      </c>
      <c r="B2982" s="358" t="s">
        <v>15832</v>
      </c>
      <c r="C2982" s="359">
        <v>6.3</v>
      </c>
      <c r="D2982" s="357" t="s">
        <v>5353</v>
      </c>
      <c r="E2982" s="357" t="s">
        <v>5353</v>
      </c>
    </row>
    <row r="2983" spans="1:5" ht="15.6">
      <c r="A2983" s="358" t="s">
        <v>15831</v>
      </c>
      <c r="B2983" s="358" t="s">
        <v>15832</v>
      </c>
      <c r="C2983" s="359">
        <v>6.3</v>
      </c>
      <c r="D2983" s="357" t="s">
        <v>5353</v>
      </c>
      <c r="E2983" s="357" t="s">
        <v>5353</v>
      </c>
    </row>
    <row r="2984" spans="1:5" ht="15.6">
      <c r="A2984" s="358" t="s">
        <v>21528</v>
      </c>
      <c r="B2984" s="358" t="s">
        <v>21529</v>
      </c>
      <c r="C2984" s="359">
        <v>6.3</v>
      </c>
      <c r="D2984" s="357" t="s">
        <v>8705</v>
      </c>
      <c r="E2984" s="357" t="s">
        <v>8705</v>
      </c>
    </row>
    <row r="2985" spans="1:5" ht="15.6">
      <c r="A2985" s="358" t="s">
        <v>18795</v>
      </c>
      <c r="B2985" s="358" t="s">
        <v>18795</v>
      </c>
      <c r="C2985" s="359">
        <v>6.3</v>
      </c>
      <c r="D2985" s="357" t="s">
        <v>6218</v>
      </c>
      <c r="E2985" s="357" t="s">
        <v>6218</v>
      </c>
    </row>
    <row r="2986" spans="1:5" ht="15.6">
      <c r="A2986" s="358" t="s">
        <v>18795</v>
      </c>
      <c r="B2986" s="358" t="s">
        <v>18795</v>
      </c>
      <c r="C2986" s="359">
        <v>6.3</v>
      </c>
      <c r="D2986" s="357" t="s">
        <v>6218</v>
      </c>
      <c r="E2986" s="357" t="s">
        <v>6218</v>
      </c>
    </row>
    <row r="2987" spans="1:5" ht="15.6">
      <c r="A2987" s="358" t="s">
        <v>16194</v>
      </c>
      <c r="B2987" s="358" t="s">
        <v>16195</v>
      </c>
      <c r="C2987" s="359">
        <v>6.3</v>
      </c>
      <c r="D2987" s="357" t="s">
        <v>5567</v>
      </c>
      <c r="E2987" s="357" t="s">
        <v>5567</v>
      </c>
    </row>
    <row r="2988" spans="1:5" ht="15.6">
      <c r="A2988" s="358" t="s">
        <v>16194</v>
      </c>
      <c r="B2988" s="358" t="s">
        <v>16195</v>
      </c>
      <c r="C2988" s="359">
        <v>6.3</v>
      </c>
      <c r="D2988" s="357" t="s">
        <v>5567</v>
      </c>
      <c r="E2988" s="357" t="s">
        <v>5567</v>
      </c>
    </row>
    <row r="2989" spans="1:5" ht="15.6">
      <c r="A2989" s="358" t="s">
        <v>54101</v>
      </c>
      <c r="B2989" s="358" t="s">
        <v>54101</v>
      </c>
      <c r="C2989" s="359">
        <v>6.3</v>
      </c>
      <c r="D2989" s="357" t="s">
        <v>54100</v>
      </c>
      <c r="E2989" s="357" t="s">
        <v>54100</v>
      </c>
    </row>
    <row r="2990" spans="1:5" ht="15.6">
      <c r="A2990" s="358" t="s">
        <v>54101</v>
      </c>
      <c r="B2990" s="358" t="s">
        <v>54101</v>
      </c>
      <c r="C2990" s="359">
        <v>6.3</v>
      </c>
      <c r="D2990" s="357" t="s">
        <v>54100</v>
      </c>
      <c r="E2990" s="357" t="s">
        <v>54100</v>
      </c>
    </row>
    <row r="2991" spans="1:5" ht="15.6">
      <c r="A2991" s="358" t="s">
        <v>878</v>
      </c>
      <c r="B2991" s="358" t="s">
        <v>15650</v>
      </c>
      <c r="C2991" s="359">
        <v>6.3</v>
      </c>
      <c r="D2991" s="357" t="s">
        <v>877</v>
      </c>
      <c r="E2991" s="357" t="s">
        <v>877</v>
      </c>
    </row>
    <row r="2992" spans="1:5" ht="15.6">
      <c r="A2992" s="358" t="s">
        <v>10262</v>
      </c>
      <c r="B2992" s="358" t="s">
        <v>60918</v>
      </c>
      <c r="C2992" s="359">
        <v>6.3</v>
      </c>
      <c r="D2992" s="357" t="s">
        <v>60917</v>
      </c>
      <c r="E2992" s="357" t="s">
        <v>60917</v>
      </c>
    </row>
    <row r="2993" spans="1:5" ht="15.6">
      <c r="A2993" s="358" t="s">
        <v>15045</v>
      </c>
      <c r="B2993" s="358" t="s">
        <v>15046</v>
      </c>
      <c r="C2993" s="359">
        <v>6.3</v>
      </c>
      <c r="D2993" s="357" t="s">
        <v>4872</v>
      </c>
      <c r="E2993" s="357" t="s">
        <v>4872</v>
      </c>
    </row>
    <row r="2994" spans="1:5" ht="15.6">
      <c r="A2994" s="358" t="s">
        <v>15045</v>
      </c>
      <c r="B2994" s="358" t="s">
        <v>15046</v>
      </c>
      <c r="C2994" s="359">
        <v>6.3</v>
      </c>
      <c r="D2994" s="357" t="s">
        <v>4872</v>
      </c>
      <c r="E2994" s="357" t="s">
        <v>4872</v>
      </c>
    </row>
    <row r="2995" spans="1:5" ht="15.6">
      <c r="A2995" s="358" t="s">
        <v>1368</v>
      </c>
      <c r="B2995" s="358" t="s">
        <v>19731</v>
      </c>
      <c r="C2995" s="359">
        <v>6.3</v>
      </c>
      <c r="D2995" s="357" t="s">
        <v>7529</v>
      </c>
      <c r="E2995" s="357" t="s">
        <v>7529</v>
      </c>
    </row>
    <row r="2996" spans="1:5" ht="15.6">
      <c r="A2996" s="358" t="s">
        <v>1368</v>
      </c>
      <c r="B2996" s="358" t="s">
        <v>19731</v>
      </c>
      <c r="C2996" s="359">
        <v>6.3</v>
      </c>
      <c r="D2996" s="357" t="s">
        <v>7529</v>
      </c>
      <c r="E2996" s="357" t="s">
        <v>7529</v>
      </c>
    </row>
    <row r="2997" spans="1:5" ht="15.6">
      <c r="A2997" s="358" t="s">
        <v>1368</v>
      </c>
      <c r="B2997" s="358" t="s">
        <v>19731</v>
      </c>
      <c r="C2997" s="359">
        <v>6.3</v>
      </c>
      <c r="D2997" s="357" t="s">
        <v>7529</v>
      </c>
      <c r="E2997" s="357" t="s">
        <v>7529</v>
      </c>
    </row>
    <row r="2998" spans="1:5" ht="15.6">
      <c r="A2998" s="358" t="s">
        <v>1368</v>
      </c>
      <c r="B2998" s="358" t="s">
        <v>19731</v>
      </c>
      <c r="C2998" s="359">
        <v>6.3</v>
      </c>
      <c r="D2998" s="357" t="s">
        <v>7529</v>
      </c>
      <c r="E2998" s="357" t="s">
        <v>7529</v>
      </c>
    </row>
    <row r="2999" spans="1:5" ht="15.6">
      <c r="A2999" s="358" t="s">
        <v>1368</v>
      </c>
      <c r="B2999" s="358" t="s">
        <v>19731</v>
      </c>
      <c r="C2999" s="359">
        <v>6.3</v>
      </c>
      <c r="D2999" s="357" t="s">
        <v>7529</v>
      </c>
      <c r="E2999" s="357" t="s">
        <v>7529</v>
      </c>
    </row>
    <row r="3000" spans="1:5" ht="15.6">
      <c r="A3000" s="358" t="s">
        <v>10262</v>
      </c>
      <c r="B3000" s="358" t="s">
        <v>54317</v>
      </c>
      <c r="C3000" s="359">
        <v>6.3</v>
      </c>
      <c r="D3000" s="357" t="s">
        <v>54001</v>
      </c>
      <c r="E3000" s="357" t="s">
        <v>54001</v>
      </c>
    </row>
    <row r="3001" spans="1:5" ht="15.6">
      <c r="A3001" s="358" t="s">
        <v>10262</v>
      </c>
      <c r="B3001" s="358" t="s">
        <v>12372</v>
      </c>
      <c r="C3001" s="359">
        <v>6.3</v>
      </c>
      <c r="D3001" s="357" t="s">
        <v>3232</v>
      </c>
      <c r="E3001" s="357" t="s">
        <v>3232</v>
      </c>
    </row>
    <row r="3002" spans="1:5" ht="15.6">
      <c r="A3002" s="358" t="s">
        <v>40992</v>
      </c>
      <c r="B3002" s="358" t="s">
        <v>40993</v>
      </c>
      <c r="C3002" s="359">
        <v>6.3</v>
      </c>
      <c r="D3002" s="357" t="s">
        <v>40991</v>
      </c>
      <c r="E3002" s="357" t="s">
        <v>40991</v>
      </c>
    </row>
    <row r="3003" spans="1:5" ht="15.6">
      <c r="A3003" s="358" t="s">
        <v>12358</v>
      </c>
      <c r="B3003" s="358" t="s">
        <v>12359</v>
      </c>
      <c r="C3003" s="359">
        <v>6.3</v>
      </c>
      <c r="D3003" s="357" t="s">
        <v>3208</v>
      </c>
      <c r="E3003" s="357" t="s">
        <v>3208</v>
      </c>
    </row>
    <row r="3004" spans="1:5" ht="15.6">
      <c r="A3004" s="358" t="s">
        <v>12358</v>
      </c>
      <c r="B3004" s="358" t="s">
        <v>12359</v>
      </c>
      <c r="C3004" s="359">
        <v>6.3</v>
      </c>
      <c r="D3004" s="357" t="s">
        <v>3208</v>
      </c>
      <c r="E3004" s="357" t="s">
        <v>3208</v>
      </c>
    </row>
    <row r="3005" spans="1:5" ht="15.6">
      <c r="A3005" s="358" t="s">
        <v>13184</v>
      </c>
      <c r="B3005" s="358" t="s">
        <v>13185</v>
      </c>
      <c r="C3005" s="359">
        <v>6.3</v>
      </c>
      <c r="D3005" s="357" t="s">
        <v>4088</v>
      </c>
      <c r="E3005" s="357" t="s">
        <v>4088</v>
      </c>
    </row>
    <row r="3006" spans="1:5" ht="15.6">
      <c r="A3006" s="358" t="s">
        <v>10262</v>
      </c>
      <c r="B3006" s="358" t="s">
        <v>33282</v>
      </c>
      <c r="C3006" s="359">
        <v>6.3</v>
      </c>
      <c r="D3006" s="357" t="s">
        <v>33281</v>
      </c>
      <c r="E3006" s="357" t="s">
        <v>33281</v>
      </c>
    </row>
    <row r="3007" spans="1:5" ht="15.6">
      <c r="A3007" s="358" t="s">
        <v>10262</v>
      </c>
      <c r="B3007" s="358" t="s">
        <v>54343</v>
      </c>
      <c r="C3007" s="359">
        <v>6.3</v>
      </c>
      <c r="D3007" s="357" t="s">
        <v>54342</v>
      </c>
      <c r="E3007" s="357" t="s">
        <v>54342</v>
      </c>
    </row>
    <row r="3008" spans="1:5" ht="15.6">
      <c r="A3008" s="358" t="s">
        <v>10262</v>
      </c>
      <c r="B3008" s="358" t="s">
        <v>60920</v>
      </c>
      <c r="C3008" s="359">
        <v>6.3</v>
      </c>
      <c r="D3008" s="357" t="s">
        <v>60919</v>
      </c>
      <c r="E3008" s="357" t="s">
        <v>60919</v>
      </c>
    </row>
    <row r="3009" spans="1:5" ht="15.6">
      <c r="A3009" s="358" t="s">
        <v>10262</v>
      </c>
      <c r="B3009" s="358" t="s">
        <v>60920</v>
      </c>
      <c r="C3009" s="359">
        <v>6.3</v>
      </c>
      <c r="D3009" s="357" t="s">
        <v>60919</v>
      </c>
      <c r="E3009" s="357" t="s">
        <v>60919</v>
      </c>
    </row>
    <row r="3010" spans="1:5" ht="15.6">
      <c r="A3010" s="358" t="s">
        <v>59960</v>
      </c>
      <c r="B3010" s="358" t="s">
        <v>60922</v>
      </c>
      <c r="C3010" s="359">
        <v>6.3</v>
      </c>
      <c r="D3010" s="357" t="s">
        <v>60921</v>
      </c>
      <c r="E3010" s="357" t="s">
        <v>60921</v>
      </c>
    </row>
    <row r="3011" spans="1:5" ht="15.6">
      <c r="A3011" s="358" t="s">
        <v>10262</v>
      </c>
      <c r="B3011" s="358" t="s">
        <v>33286</v>
      </c>
      <c r="C3011" s="359">
        <v>6.3</v>
      </c>
      <c r="D3011" s="357" t="s">
        <v>33285</v>
      </c>
      <c r="E3011" s="357" t="s">
        <v>33285</v>
      </c>
    </row>
    <row r="3012" spans="1:5" ht="15.6">
      <c r="A3012" s="358" t="s">
        <v>13163</v>
      </c>
      <c r="B3012" s="358" t="s">
        <v>13164</v>
      </c>
      <c r="C3012" s="359">
        <v>6.3</v>
      </c>
      <c r="D3012" s="357" t="s">
        <v>4063</v>
      </c>
      <c r="E3012" s="357" t="s">
        <v>4063</v>
      </c>
    </row>
    <row r="3013" spans="1:5" ht="15.6">
      <c r="A3013" s="358" t="s">
        <v>13163</v>
      </c>
      <c r="B3013" s="358" t="s">
        <v>13164</v>
      </c>
      <c r="C3013" s="359">
        <v>6.3</v>
      </c>
      <c r="D3013" s="357" t="s">
        <v>4063</v>
      </c>
      <c r="E3013" s="357" t="s">
        <v>4063</v>
      </c>
    </row>
    <row r="3014" spans="1:5" ht="15.6">
      <c r="A3014" s="358" t="s">
        <v>10262</v>
      </c>
      <c r="B3014" s="358" t="s">
        <v>60924</v>
      </c>
      <c r="C3014" s="359">
        <v>6.3</v>
      </c>
      <c r="D3014" s="357" t="s">
        <v>60923</v>
      </c>
      <c r="E3014" s="357" t="s">
        <v>60923</v>
      </c>
    </row>
    <row r="3015" spans="1:5" ht="15.6">
      <c r="A3015" s="358" t="s">
        <v>10262</v>
      </c>
      <c r="B3015" s="358" t="s">
        <v>60924</v>
      </c>
      <c r="C3015" s="359">
        <v>6.3</v>
      </c>
      <c r="D3015" s="357" t="s">
        <v>60923</v>
      </c>
      <c r="E3015" s="357" t="s">
        <v>60923</v>
      </c>
    </row>
    <row r="3016" spans="1:5" ht="15.6">
      <c r="A3016" s="358" t="s">
        <v>1865</v>
      </c>
      <c r="B3016" s="358" t="s">
        <v>22280</v>
      </c>
      <c r="C3016" s="359">
        <v>6.3</v>
      </c>
      <c r="D3016" s="357" t="s">
        <v>9060</v>
      </c>
      <c r="E3016" s="357" t="s">
        <v>9060</v>
      </c>
    </row>
    <row r="3017" spans="1:5" ht="15.6">
      <c r="A3017" s="358" t="s">
        <v>10262</v>
      </c>
      <c r="B3017" s="358" t="s">
        <v>12262</v>
      </c>
      <c r="C3017" s="359">
        <v>6.3</v>
      </c>
      <c r="D3017" s="357" t="s">
        <v>9985</v>
      </c>
      <c r="E3017" s="357" t="s">
        <v>9985</v>
      </c>
    </row>
    <row r="3018" spans="1:5" ht="15.6">
      <c r="A3018" s="358" t="s">
        <v>10262</v>
      </c>
      <c r="B3018" s="358" t="s">
        <v>12262</v>
      </c>
      <c r="C3018" s="359">
        <v>6.3</v>
      </c>
      <c r="D3018" s="357" t="s">
        <v>9985</v>
      </c>
      <c r="E3018" s="357" t="s">
        <v>9985</v>
      </c>
    </row>
    <row r="3019" spans="1:5" ht="15.6">
      <c r="A3019" s="358" t="s">
        <v>10262</v>
      </c>
      <c r="B3019" s="358" t="s">
        <v>12262</v>
      </c>
      <c r="C3019" s="359">
        <v>6.3</v>
      </c>
      <c r="D3019" s="357" t="s">
        <v>9985</v>
      </c>
      <c r="E3019" s="357" t="s">
        <v>9985</v>
      </c>
    </row>
    <row r="3020" spans="1:5" ht="15.6">
      <c r="A3020" s="358" t="s">
        <v>10262</v>
      </c>
      <c r="B3020" s="358" t="s">
        <v>24150</v>
      </c>
      <c r="C3020" s="359">
        <v>6.3</v>
      </c>
      <c r="D3020" s="357" t="s">
        <v>24149</v>
      </c>
      <c r="E3020" s="357" t="s">
        <v>24149</v>
      </c>
    </row>
    <row r="3021" spans="1:5" ht="15.6">
      <c r="A3021" s="358" t="s">
        <v>21232</v>
      </c>
      <c r="B3021" s="358" t="s">
        <v>21233</v>
      </c>
      <c r="C3021" s="359">
        <v>6.3</v>
      </c>
      <c r="D3021" s="357" t="s">
        <v>8413</v>
      </c>
      <c r="E3021" s="357" t="s">
        <v>8413</v>
      </c>
    </row>
    <row r="3022" spans="1:5" ht="15.6">
      <c r="A3022" s="358" t="s">
        <v>21232</v>
      </c>
      <c r="B3022" s="358" t="s">
        <v>21233</v>
      </c>
      <c r="C3022" s="359">
        <v>6.3</v>
      </c>
      <c r="D3022" s="357" t="s">
        <v>8413</v>
      </c>
      <c r="E3022" s="357" t="s">
        <v>8413</v>
      </c>
    </row>
    <row r="3023" spans="1:5" ht="15.6">
      <c r="A3023" s="358" t="s">
        <v>21232</v>
      </c>
      <c r="B3023" s="358" t="s">
        <v>21233</v>
      </c>
      <c r="C3023" s="359">
        <v>6.3</v>
      </c>
      <c r="D3023" s="357" t="s">
        <v>8413</v>
      </c>
      <c r="E3023" s="357" t="s">
        <v>8413</v>
      </c>
    </row>
    <row r="3024" spans="1:5" ht="15.6">
      <c r="A3024" s="358" t="s">
        <v>10262</v>
      </c>
      <c r="B3024" s="358" t="s">
        <v>31800</v>
      </c>
      <c r="C3024" s="359">
        <v>6.3</v>
      </c>
      <c r="D3024" s="357" t="s">
        <v>31799</v>
      </c>
      <c r="E3024" s="357" t="s">
        <v>31799</v>
      </c>
    </row>
    <row r="3025" spans="1:5" ht="15.6">
      <c r="A3025" s="358" t="s">
        <v>10262</v>
      </c>
      <c r="B3025" s="358" t="s">
        <v>31800</v>
      </c>
      <c r="C3025" s="359">
        <v>6.3</v>
      </c>
      <c r="D3025" s="357" t="s">
        <v>31799</v>
      </c>
      <c r="E3025" s="357" t="s">
        <v>31799</v>
      </c>
    </row>
    <row r="3026" spans="1:5" ht="15.6">
      <c r="A3026" s="358" t="s">
        <v>10262</v>
      </c>
      <c r="B3026" s="358" t="s">
        <v>31800</v>
      </c>
      <c r="C3026" s="359">
        <v>6.3</v>
      </c>
      <c r="D3026" s="357" t="s">
        <v>31799</v>
      </c>
      <c r="E3026" s="357" t="s">
        <v>31799</v>
      </c>
    </row>
    <row r="3027" spans="1:5" ht="15.6">
      <c r="A3027" s="358" t="s">
        <v>20845</v>
      </c>
      <c r="B3027" s="358" t="s">
        <v>20845</v>
      </c>
      <c r="C3027" s="359">
        <v>6.3</v>
      </c>
      <c r="D3027" s="357" t="s">
        <v>8042</v>
      </c>
      <c r="E3027" s="357" t="s">
        <v>8042</v>
      </c>
    </row>
    <row r="3028" spans="1:5" ht="15.6">
      <c r="A3028" s="358" t="s">
        <v>20845</v>
      </c>
      <c r="B3028" s="358" t="s">
        <v>20845</v>
      </c>
      <c r="C3028" s="359">
        <v>6.3</v>
      </c>
      <c r="D3028" s="357" t="s">
        <v>8042</v>
      </c>
      <c r="E3028" s="357" t="s">
        <v>8042</v>
      </c>
    </row>
    <row r="3029" spans="1:5" ht="15.6">
      <c r="A3029" s="358" t="s">
        <v>20845</v>
      </c>
      <c r="B3029" s="358" t="s">
        <v>20845</v>
      </c>
      <c r="C3029" s="359">
        <v>6.3</v>
      </c>
      <c r="D3029" s="357" t="s">
        <v>8042</v>
      </c>
      <c r="E3029" s="357" t="s">
        <v>8042</v>
      </c>
    </row>
    <row r="3030" spans="1:5" ht="15.6">
      <c r="A3030" s="358" t="s">
        <v>20817</v>
      </c>
      <c r="B3030" s="358" t="s">
        <v>20818</v>
      </c>
      <c r="C3030" s="359">
        <v>6.3</v>
      </c>
      <c r="D3030" s="357" t="s">
        <v>8306</v>
      </c>
      <c r="E3030" s="357" t="s">
        <v>8306</v>
      </c>
    </row>
    <row r="3031" spans="1:5" ht="15.6">
      <c r="A3031" s="358" t="s">
        <v>14234</v>
      </c>
      <c r="B3031" s="358" t="s">
        <v>685</v>
      </c>
      <c r="C3031" s="359">
        <v>6.3</v>
      </c>
      <c r="D3031" s="357" t="s">
        <v>4529</v>
      </c>
      <c r="E3031" s="357" t="s">
        <v>4529</v>
      </c>
    </row>
    <row r="3032" spans="1:5" ht="15.6">
      <c r="A3032" s="358" t="s">
        <v>60926</v>
      </c>
      <c r="B3032" s="358" t="s">
        <v>60926</v>
      </c>
      <c r="C3032" s="359">
        <v>6.3</v>
      </c>
      <c r="D3032" s="357" t="s">
        <v>60925</v>
      </c>
      <c r="E3032" s="357" t="s">
        <v>60925</v>
      </c>
    </row>
    <row r="3033" spans="1:5" ht="15.6">
      <c r="A3033" s="358" t="s">
        <v>60926</v>
      </c>
      <c r="B3033" s="358" t="s">
        <v>60926</v>
      </c>
      <c r="C3033" s="359">
        <v>6.3</v>
      </c>
      <c r="D3033" s="357" t="s">
        <v>60925</v>
      </c>
      <c r="E3033" s="357" t="s">
        <v>60925</v>
      </c>
    </row>
    <row r="3034" spans="1:5" ht="15.6">
      <c r="A3034" s="358" t="s">
        <v>60926</v>
      </c>
      <c r="B3034" s="358" t="s">
        <v>60926</v>
      </c>
      <c r="C3034" s="359">
        <v>6.3</v>
      </c>
      <c r="D3034" s="357" t="s">
        <v>60925</v>
      </c>
      <c r="E3034" s="357" t="s">
        <v>60925</v>
      </c>
    </row>
    <row r="3035" spans="1:5" ht="15.6">
      <c r="A3035" s="358" t="s">
        <v>46907</v>
      </c>
      <c r="B3035" s="358" t="s">
        <v>46908</v>
      </c>
      <c r="C3035" s="359">
        <v>6.2</v>
      </c>
      <c r="D3035" s="357" t="s">
        <v>46906</v>
      </c>
      <c r="E3035" s="357" t="s">
        <v>46906</v>
      </c>
    </row>
    <row r="3036" spans="1:5" ht="15.6">
      <c r="A3036" s="358" t="s">
        <v>46907</v>
      </c>
      <c r="B3036" s="358" t="s">
        <v>46908</v>
      </c>
      <c r="C3036" s="359">
        <v>6.2</v>
      </c>
      <c r="D3036" s="357" t="s">
        <v>46906</v>
      </c>
      <c r="E3036" s="357" t="s">
        <v>46906</v>
      </c>
    </row>
    <row r="3037" spans="1:5" ht="15.6">
      <c r="A3037" s="358" t="s">
        <v>14109</v>
      </c>
      <c r="B3037" s="358" t="s">
        <v>14110</v>
      </c>
      <c r="C3037" s="359">
        <v>6.2</v>
      </c>
      <c r="D3037" s="357" t="s">
        <v>4381</v>
      </c>
      <c r="E3037" s="357" t="s">
        <v>4381</v>
      </c>
    </row>
    <row r="3038" spans="1:5" ht="15.6">
      <c r="A3038" s="358" t="s">
        <v>14109</v>
      </c>
      <c r="B3038" s="358" t="s">
        <v>14110</v>
      </c>
      <c r="C3038" s="359">
        <v>6.2</v>
      </c>
      <c r="D3038" s="357" t="s">
        <v>4381</v>
      </c>
      <c r="E3038" s="357" t="s">
        <v>4381</v>
      </c>
    </row>
    <row r="3039" spans="1:5" ht="15.6">
      <c r="A3039" s="358" t="s">
        <v>14109</v>
      </c>
      <c r="B3039" s="358" t="s">
        <v>14110</v>
      </c>
      <c r="C3039" s="359">
        <v>6.2</v>
      </c>
      <c r="D3039" s="357" t="s">
        <v>4381</v>
      </c>
      <c r="E3039" s="357" t="s">
        <v>4381</v>
      </c>
    </row>
    <row r="3040" spans="1:5" ht="15.6">
      <c r="A3040" s="358" t="s">
        <v>14109</v>
      </c>
      <c r="B3040" s="358" t="s">
        <v>14110</v>
      </c>
      <c r="C3040" s="359">
        <v>6.2</v>
      </c>
      <c r="D3040" s="357" t="s">
        <v>4381</v>
      </c>
      <c r="E3040" s="357" t="s">
        <v>4381</v>
      </c>
    </row>
    <row r="3041" spans="1:5" ht="15.6">
      <c r="A3041" s="358" t="s">
        <v>29649</v>
      </c>
      <c r="B3041" s="358" t="s">
        <v>29650</v>
      </c>
      <c r="C3041" s="359">
        <v>6.2</v>
      </c>
      <c r="D3041" s="357" t="s">
        <v>29648</v>
      </c>
      <c r="E3041" s="357" t="s">
        <v>29648</v>
      </c>
    </row>
    <row r="3042" spans="1:5" ht="15.6">
      <c r="A3042" s="358" t="s">
        <v>32841</v>
      </c>
      <c r="B3042" s="358" t="s">
        <v>32842</v>
      </c>
      <c r="C3042" s="359">
        <v>6.2</v>
      </c>
      <c r="D3042" s="357" t="s">
        <v>32840</v>
      </c>
      <c r="E3042" s="357" t="s">
        <v>32840</v>
      </c>
    </row>
    <row r="3043" spans="1:5" ht="15.6">
      <c r="A3043" s="358" t="s">
        <v>35767</v>
      </c>
      <c r="B3043" s="358" t="s">
        <v>35768</v>
      </c>
      <c r="C3043" s="359">
        <v>6.2</v>
      </c>
      <c r="D3043" s="357" t="s">
        <v>35766</v>
      </c>
      <c r="E3043" s="357" t="s">
        <v>35766</v>
      </c>
    </row>
    <row r="3044" spans="1:5" ht="15.6">
      <c r="A3044" s="358" t="s">
        <v>20182</v>
      </c>
      <c r="B3044" s="358" t="s">
        <v>20183</v>
      </c>
      <c r="C3044" s="359">
        <v>6.2</v>
      </c>
      <c r="D3044" s="357" t="s">
        <v>7895</v>
      </c>
      <c r="E3044" s="357" t="s">
        <v>7895</v>
      </c>
    </row>
    <row r="3045" spans="1:5" ht="15.6">
      <c r="A3045" s="358" t="s">
        <v>20182</v>
      </c>
      <c r="B3045" s="358" t="s">
        <v>20183</v>
      </c>
      <c r="C3045" s="359">
        <v>6.2</v>
      </c>
      <c r="D3045" s="357" t="s">
        <v>7895</v>
      </c>
      <c r="E3045" s="357" t="s">
        <v>7895</v>
      </c>
    </row>
    <row r="3046" spans="1:5" ht="15.6">
      <c r="A3046" s="358" t="s">
        <v>16212</v>
      </c>
      <c r="B3046" s="358" t="s">
        <v>16213</v>
      </c>
      <c r="C3046" s="359">
        <v>6.2</v>
      </c>
      <c r="D3046" s="357" t="s">
        <v>5580</v>
      </c>
      <c r="E3046" s="357" t="s">
        <v>5580</v>
      </c>
    </row>
    <row r="3047" spans="1:5" ht="15.6">
      <c r="A3047" s="358" t="s">
        <v>16212</v>
      </c>
      <c r="B3047" s="358" t="s">
        <v>16213</v>
      </c>
      <c r="C3047" s="359">
        <v>6.2</v>
      </c>
      <c r="D3047" s="357" t="s">
        <v>5580</v>
      </c>
      <c r="E3047" s="357" t="s">
        <v>5580</v>
      </c>
    </row>
    <row r="3048" spans="1:5" ht="15.6">
      <c r="A3048" s="358" t="s">
        <v>23168</v>
      </c>
      <c r="B3048" s="358" t="s">
        <v>23169</v>
      </c>
      <c r="C3048" s="359">
        <v>6.2</v>
      </c>
      <c r="D3048" s="357" t="s">
        <v>23167</v>
      </c>
      <c r="E3048" s="357" t="s">
        <v>23167</v>
      </c>
    </row>
    <row r="3049" spans="1:5" ht="15.6">
      <c r="A3049" s="358" t="s">
        <v>16745</v>
      </c>
      <c r="B3049" s="358" t="s">
        <v>16745</v>
      </c>
      <c r="C3049" s="359">
        <v>6.2</v>
      </c>
      <c r="D3049" s="357" t="s">
        <v>5596</v>
      </c>
      <c r="E3049" s="357" t="s">
        <v>5596</v>
      </c>
    </row>
    <row r="3050" spans="1:5" ht="15.6">
      <c r="A3050" s="358" t="s">
        <v>11391</v>
      </c>
      <c r="B3050" s="358" t="s">
        <v>11392</v>
      </c>
      <c r="C3050" s="359">
        <v>6.2</v>
      </c>
      <c r="D3050" s="357" t="s">
        <v>2451</v>
      </c>
      <c r="E3050" s="357" t="s">
        <v>2451</v>
      </c>
    </row>
    <row r="3051" spans="1:5" ht="15.6">
      <c r="A3051" s="358" t="s">
        <v>19701</v>
      </c>
      <c r="B3051" s="358" t="s">
        <v>19701</v>
      </c>
      <c r="C3051" s="359">
        <v>6.2</v>
      </c>
      <c r="D3051" s="357" t="s">
        <v>7497</v>
      </c>
      <c r="E3051" s="357" t="s">
        <v>7497</v>
      </c>
    </row>
    <row r="3052" spans="1:5" ht="15.6">
      <c r="A3052" s="358" t="s">
        <v>16026</v>
      </c>
      <c r="B3052" s="358" t="s">
        <v>16026</v>
      </c>
      <c r="C3052" s="359">
        <v>6.2</v>
      </c>
      <c r="D3052" s="357" t="s">
        <v>5446</v>
      </c>
      <c r="E3052" s="357" t="s">
        <v>5446</v>
      </c>
    </row>
    <row r="3053" spans="1:5" ht="15.6">
      <c r="A3053" s="358" t="s">
        <v>16026</v>
      </c>
      <c r="B3053" s="358" t="s">
        <v>16026</v>
      </c>
      <c r="C3053" s="359">
        <v>6.2</v>
      </c>
      <c r="D3053" s="357" t="s">
        <v>5446</v>
      </c>
      <c r="E3053" s="357" t="s">
        <v>5446</v>
      </c>
    </row>
    <row r="3054" spans="1:5" ht="15.6">
      <c r="A3054" s="358" t="s">
        <v>1756</v>
      </c>
      <c r="B3054" s="358" t="s">
        <v>21559</v>
      </c>
      <c r="C3054" s="359">
        <v>6.2</v>
      </c>
      <c r="D3054" s="357" t="s">
        <v>8739</v>
      </c>
      <c r="E3054" s="357" t="s">
        <v>8739</v>
      </c>
    </row>
    <row r="3055" spans="1:5" ht="15.6">
      <c r="A3055" s="358" t="s">
        <v>15253</v>
      </c>
      <c r="B3055" s="358" t="s">
        <v>15254</v>
      </c>
      <c r="C3055" s="359">
        <v>6.2</v>
      </c>
      <c r="D3055" s="357" t="s">
        <v>5043</v>
      </c>
      <c r="E3055" s="357" t="s">
        <v>5043</v>
      </c>
    </row>
    <row r="3056" spans="1:5" ht="15.6">
      <c r="A3056" s="358" t="s">
        <v>22194</v>
      </c>
      <c r="B3056" s="358" t="s">
        <v>10262</v>
      </c>
      <c r="C3056" s="359">
        <v>6.2</v>
      </c>
      <c r="D3056" s="357" t="s">
        <v>8974</v>
      </c>
      <c r="E3056" s="357" t="s">
        <v>8974</v>
      </c>
    </row>
    <row r="3057" spans="1:5" ht="15.6">
      <c r="A3057" s="358" t="s">
        <v>23080</v>
      </c>
      <c r="B3057" s="358" t="s">
        <v>23081</v>
      </c>
      <c r="C3057" s="359">
        <v>6.2</v>
      </c>
      <c r="D3057" s="357" t="s">
        <v>9422</v>
      </c>
      <c r="E3057" s="357" t="s">
        <v>9422</v>
      </c>
    </row>
    <row r="3058" spans="1:5" ht="15.6">
      <c r="A3058" s="358" t="s">
        <v>23604</v>
      </c>
      <c r="B3058" s="358" t="s">
        <v>23605</v>
      </c>
      <c r="C3058" s="359">
        <v>6.2</v>
      </c>
      <c r="D3058" s="357" t="s">
        <v>9780</v>
      </c>
      <c r="E3058" s="357" t="s">
        <v>9780</v>
      </c>
    </row>
    <row r="3059" spans="1:5" ht="15.6">
      <c r="A3059" s="358" t="s">
        <v>23604</v>
      </c>
      <c r="B3059" s="358" t="s">
        <v>23605</v>
      </c>
      <c r="C3059" s="359">
        <v>6.2</v>
      </c>
      <c r="D3059" s="357" t="s">
        <v>9780</v>
      </c>
      <c r="E3059" s="357" t="s">
        <v>9780</v>
      </c>
    </row>
    <row r="3060" spans="1:5" ht="15.6">
      <c r="A3060" s="358" t="s">
        <v>23604</v>
      </c>
      <c r="B3060" s="358" t="s">
        <v>23605</v>
      </c>
      <c r="C3060" s="359">
        <v>6.2</v>
      </c>
      <c r="D3060" s="357" t="s">
        <v>9780</v>
      </c>
      <c r="E3060" s="357" t="s">
        <v>9780</v>
      </c>
    </row>
    <row r="3061" spans="1:5" ht="15.6">
      <c r="A3061" s="358" t="s">
        <v>52541</v>
      </c>
      <c r="B3061" s="358" t="s">
        <v>52542</v>
      </c>
      <c r="C3061" s="359">
        <v>6.2</v>
      </c>
      <c r="D3061" s="357" t="s">
        <v>52540</v>
      </c>
      <c r="E3061" s="357" t="s">
        <v>52540</v>
      </c>
    </row>
    <row r="3062" spans="1:5" ht="15.6">
      <c r="A3062" s="358" t="s">
        <v>52541</v>
      </c>
      <c r="B3062" s="358" t="s">
        <v>52542</v>
      </c>
      <c r="C3062" s="359">
        <v>6.2</v>
      </c>
      <c r="D3062" s="357" t="s">
        <v>52540</v>
      </c>
      <c r="E3062" s="357" t="s">
        <v>52540</v>
      </c>
    </row>
    <row r="3063" spans="1:5" ht="15.6">
      <c r="A3063" s="358" t="s">
        <v>10262</v>
      </c>
      <c r="B3063" s="358" t="s">
        <v>14676</v>
      </c>
      <c r="C3063" s="359">
        <v>6.2</v>
      </c>
      <c r="D3063" s="357" t="s">
        <v>4518</v>
      </c>
      <c r="E3063" s="357" t="s">
        <v>4518</v>
      </c>
    </row>
    <row r="3064" spans="1:5" ht="15.6">
      <c r="A3064" s="358" t="s">
        <v>10262</v>
      </c>
      <c r="B3064" s="358" t="s">
        <v>14676</v>
      </c>
      <c r="C3064" s="359">
        <v>6.2</v>
      </c>
      <c r="D3064" s="357" t="s">
        <v>4518</v>
      </c>
      <c r="E3064" s="357" t="s">
        <v>4518</v>
      </c>
    </row>
    <row r="3065" spans="1:5" ht="15.6">
      <c r="A3065" s="358" t="s">
        <v>32824</v>
      </c>
      <c r="B3065" s="358" t="s">
        <v>32825</v>
      </c>
      <c r="C3065" s="359">
        <v>6.2</v>
      </c>
      <c r="D3065" s="357" t="s">
        <v>32823</v>
      </c>
      <c r="E3065" s="357" t="s">
        <v>32823</v>
      </c>
    </row>
    <row r="3066" spans="1:5" ht="15.6">
      <c r="A3066" s="358" t="s">
        <v>32824</v>
      </c>
      <c r="B3066" s="358" t="s">
        <v>32825</v>
      </c>
      <c r="C3066" s="359">
        <v>6.2</v>
      </c>
      <c r="D3066" s="357" t="s">
        <v>32823</v>
      </c>
      <c r="E3066" s="357" t="s">
        <v>32823</v>
      </c>
    </row>
    <row r="3067" spans="1:5" ht="15.6">
      <c r="A3067" s="358" t="s">
        <v>32824</v>
      </c>
      <c r="B3067" s="358" t="s">
        <v>32825</v>
      </c>
      <c r="C3067" s="359">
        <v>6.2</v>
      </c>
      <c r="D3067" s="357" t="s">
        <v>32823</v>
      </c>
      <c r="E3067" s="357" t="s">
        <v>32823</v>
      </c>
    </row>
    <row r="3068" spans="1:5" ht="15.6">
      <c r="A3068" s="358" t="s">
        <v>1751</v>
      </c>
      <c r="B3068" s="358" t="s">
        <v>21554</v>
      </c>
      <c r="C3068" s="359">
        <v>6.2</v>
      </c>
      <c r="D3068" s="357" t="s">
        <v>8732</v>
      </c>
      <c r="E3068" s="357" t="s">
        <v>8732</v>
      </c>
    </row>
    <row r="3069" spans="1:5" ht="15.6">
      <c r="A3069" s="358" t="s">
        <v>14643</v>
      </c>
      <c r="B3069" s="358" t="s">
        <v>14644</v>
      </c>
      <c r="C3069" s="359">
        <v>6.2</v>
      </c>
      <c r="D3069" s="357" t="s">
        <v>4471</v>
      </c>
      <c r="E3069" s="357" t="s">
        <v>4471</v>
      </c>
    </row>
    <row r="3070" spans="1:5" ht="15.6">
      <c r="A3070" s="358" t="s">
        <v>14643</v>
      </c>
      <c r="B3070" s="358" t="s">
        <v>14644</v>
      </c>
      <c r="C3070" s="359">
        <v>6.2</v>
      </c>
      <c r="D3070" s="357" t="s">
        <v>4471</v>
      </c>
      <c r="E3070" s="357" t="s">
        <v>4471</v>
      </c>
    </row>
    <row r="3071" spans="1:5" ht="15.6">
      <c r="A3071" s="358" t="s">
        <v>14643</v>
      </c>
      <c r="B3071" s="358" t="s">
        <v>14644</v>
      </c>
      <c r="C3071" s="359">
        <v>6.2</v>
      </c>
      <c r="D3071" s="357" t="s">
        <v>4471</v>
      </c>
      <c r="E3071" s="357" t="s">
        <v>4471</v>
      </c>
    </row>
    <row r="3072" spans="1:5" ht="15.6">
      <c r="A3072" s="358" t="s">
        <v>1438</v>
      </c>
      <c r="B3072" s="358" t="s">
        <v>20066</v>
      </c>
      <c r="C3072" s="359">
        <v>6.2</v>
      </c>
      <c r="D3072" s="357" t="s">
        <v>7791</v>
      </c>
      <c r="E3072" s="357" t="s">
        <v>7791</v>
      </c>
    </row>
    <row r="3073" spans="1:5" ht="15.6">
      <c r="A3073" s="358" t="s">
        <v>1438</v>
      </c>
      <c r="B3073" s="358" t="s">
        <v>20066</v>
      </c>
      <c r="C3073" s="359">
        <v>6.2</v>
      </c>
      <c r="D3073" s="357" t="s">
        <v>7791</v>
      </c>
      <c r="E3073" s="357" t="s">
        <v>7791</v>
      </c>
    </row>
    <row r="3074" spans="1:5" ht="15.6">
      <c r="A3074" s="358" t="s">
        <v>10507</v>
      </c>
      <c r="B3074" s="358" t="s">
        <v>10508</v>
      </c>
      <c r="C3074" s="359">
        <v>6.2</v>
      </c>
      <c r="D3074" s="357" t="s">
        <v>2431</v>
      </c>
      <c r="E3074" s="357" t="s">
        <v>2431</v>
      </c>
    </row>
    <row r="3075" spans="1:5" ht="15.6">
      <c r="A3075" s="358" t="s">
        <v>21181</v>
      </c>
      <c r="B3075" s="358" t="s">
        <v>21181</v>
      </c>
      <c r="C3075" s="359">
        <v>6.2</v>
      </c>
      <c r="D3075" s="357" t="s">
        <v>8343</v>
      </c>
      <c r="E3075" s="357" t="s">
        <v>8343</v>
      </c>
    </row>
    <row r="3076" spans="1:5" ht="15.6">
      <c r="A3076" s="358" t="s">
        <v>21181</v>
      </c>
      <c r="B3076" s="358" t="s">
        <v>21181</v>
      </c>
      <c r="C3076" s="359">
        <v>6.2</v>
      </c>
      <c r="D3076" s="357" t="s">
        <v>8343</v>
      </c>
      <c r="E3076" s="357" t="s">
        <v>8343</v>
      </c>
    </row>
    <row r="3077" spans="1:5" ht="15.6">
      <c r="A3077" s="358" t="s">
        <v>45913</v>
      </c>
      <c r="B3077" s="358" t="s">
        <v>45914</v>
      </c>
      <c r="C3077" s="359">
        <v>6.2</v>
      </c>
      <c r="D3077" s="357" t="s">
        <v>45912</v>
      </c>
      <c r="E3077" s="357" t="s">
        <v>45912</v>
      </c>
    </row>
    <row r="3078" spans="1:5" ht="15.6">
      <c r="A3078" s="358" t="s">
        <v>36676</v>
      </c>
      <c r="B3078" s="358" t="s">
        <v>36677</v>
      </c>
      <c r="C3078" s="359">
        <v>6.2</v>
      </c>
      <c r="D3078" s="357" t="s">
        <v>36675</v>
      </c>
      <c r="E3078" s="357" t="s">
        <v>36675</v>
      </c>
    </row>
    <row r="3079" spans="1:5" ht="15.6">
      <c r="A3079" s="358" t="s">
        <v>10554</v>
      </c>
      <c r="B3079" s="358" t="s">
        <v>10555</v>
      </c>
      <c r="C3079" s="359">
        <v>6.2</v>
      </c>
      <c r="D3079" s="357" t="s">
        <v>2470</v>
      </c>
      <c r="E3079" s="357" t="s">
        <v>2470</v>
      </c>
    </row>
    <row r="3080" spans="1:5" ht="15.6">
      <c r="A3080" s="358" t="s">
        <v>10554</v>
      </c>
      <c r="B3080" s="358" t="s">
        <v>10555</v>
      </c>
      <c r="C3080" s="359">
        <v>6.2</v>
      </c>
      <c r="D3080" s="357" t="s">
        <v>2470</v>
      </c>
      <c r="E3080" s="357" t="s">
        <v>2470</v>
      </c>
    </row>
    <row r="3081" spans="1:5" ht="15.6">
      <c r="A3081" s="358" t="s">
        <v>1385</v>
      </c>
      <c r="B3081" s="358" t="s">
        <v>19814</v>
      </c>
      <c r="C3081" s="359">
        <v>6.2</v>
      </c>
      <c r="D3081" s="357" t="s">
        <v>7608</v>
      </c>
      <c r="E3081" s="357" t="s">
        <v>7608</v>
      </c>
    </row>
    <row r="3082" spans="1:5" ht="15.6">
      <c r="A3082" s="358" t="s">
        <v>19265</v>
      </c>
      <c r="B3082" s="358" t="s">
        <v>19266</v>
      </c>
      <c r="C3082" s="359">
        <v>6.2</v>
      </c>
      <c r="D3082" s="357" t="s">
        <v>6916</v>
      </c>
      <c r="E3082" s="357" t="s">
        <v>6916</v>
      </c>
    </row>
    <row r="3083" spans="1:5" ht="15.6">
      <c r="A3083" s="358" t="s">
        <v>23145</v>
      </c>
      <c r="B3083" s="358" t="s">
        <v>23146</v>
      </c>
      <c r="C3083" s="359">
        <v>6.2</v>
      </c>
      <c r="D3083" s="357" t="s">
        <v>9513</v>
      </c>
      <c r="E3083" s="357" t="s">
        <v>9513</v>
      </c>
    </row>
    <row r="3084" spans="1:5" ht="15.6">
      <c r="A3084" s="358" t="s">
        <v>23145</v>
      </c>
      <c r="B3084" s="358" t="s">
        <v>23146</v>
      </c>
      <c r="C3084" s="359">
        <v>6.2</v>
      </c>
      <c r="D3084" s="357" t="s">
        <v>9513</v>
      </c>
      <c r="E3084" s="357" t="s">
        <v>9513</v>
      </c>
    </row>
    <row r="3085" spans="1:5" ht="15.6">
      <c r="A3085" s="358" t="s">
        <v>12156</v>
      </c>
      <c r="B3085" s="358" t="s">
        <v>12157</v>
      </c>
      <c r="C3085" s="359">
        <v>6.2</v>
      </c>
      <c r="D3085" s="357" t="s">
        <v>3384</v>
      </c>
      <c r="E3085" s="357" t="s">
        <v>3384</v>
      </c>
    </row>
    <row r="3086" spans="1:5" ht="15.6">
      <c r="A3086" s="358" t="s">
        <v>907</v>
      </c>
      <c r="B3086" s="358" t="s">
        <v>16280</v>
      </c>
      <c r="C3086" s="359">
        <v>6.2</v>
      </c>
      <c r="D3086" s="357" t="s">
        <v>5621</v>
      </c>
      <c r="E3086" s="357" t="s">
        <v>5621</v>
      </c>
    </row>
    <row r="3087" spans="1:5" ht="15.6">
      <c r="A3087" s="358" t="s">
        <v>907</v>
      </c>
      <c r="B3087" s="358" t="s">
        <v>16280</v>
      </c>
      <c r="C3087" s="359">
        <v>6.2</v>
      </c>
      <c r="D3087" s="357" t="s">
        <v>5621</v>
      </c>
      <c r="E3087" s="357" t="s">
        <v>5621</v>
      </c>
    </row>
    <row r="3088" spans="1:5" ht="15.6">
      <c r="A3088" s="358" t="s">
        <v>11199</v>
      </c>
      <c r="B3088" s="358" t="s">
        <v>11200</v>
      </c>
      <c r="C3088" s="359">
        <v>6.2</v>
      </c>
      <c r="D3088" s="357" t="s">
        <v>3031</v>
      </c>
      <c r="E3088" s="357" t="s">
        <v>3031</v>
      </c>
    </row>
    <row r="3089" spans="1:5" ht="15.6">
      <c r="A3089" s="358" t="s">
        <v>11199</v>
      </c>
      <c r="B3089" s="358" t="s">
        <v>11200</v>
      </c>
      <c r="C3089" s="359">
        <v>6.2</v>
      </c>
      <c r="D3089" s="357" t="s">
        <v>3031</v>
      </c>
      <c r="E3089" s="357" t="s">
        <v>3031</v>
      </c>
    </row>
    <row r="3090" spans="1:5" ht="15.6">
      <c r="A3090" s="358" t="s">
        <v>10262</v>
      </c>
      <c r="B3090" s="358" t="s">
        <v>35191</v>
      </c>
      <c r="C3090" s="359">
        <v>6.2</v>
      </c>
      <c r="D3090" s="357" t="s">
        <v>35190</v>
      </c>
      <c r="E3090" s="357" t="s">
        <v>35190</v>
      </c>
    </row>
    <row r="3091" spans="1:5" ht="15.6">
      <c r="A3091" s="358" t="s">
        <v>10262</v>
      </c>
      <c r="B3091" s="358" t="s">
        <v>35191</v>
      </c>
      <c r="C3091" s="359">
        <v>6.2</v>
      </c>
      <c r="D3091" s="357" t="s">
        <v>35190</v>
      </c>
      <c r="E3091" s="357" t="s">
        <v>35190</v>
      </c>
    </row>
    <row r="3092" spans="1:5" ht="15.6">
      <c r="A3092" s="358" t="s">
        <v>1412</v>
      </c>
      <c r="B3092" s="358" t="s">
        <v>19976</v>
      </c>
      <c r="C3092" s="359">
        <v>6.2</v>
      </c>
      <c r="D3092" s="357" t="s">
        <v>7696</v>
      </c>
      <c r="E3092" s="357" t="s">
        <v>7696</v>
      </c>
    </row>
    <row r="3093" spans="1:5" ht="15.6">
      <c r="A3093" s="358" t="s">
        <v>1412</v>
      </c>
      <c r="B3093" s="358" t="s">
        <v>19976</v>
      </c>
      <c r="C3093" s="359">
        <v>6.2</v>
      </c>
      <c r="D3093" s="357" t="s">
        <v>7696</v>
      </c>
      <c r="E3093" s="357" t="s">
        <v>7696</v>
      </c>
    </row>
    <row r="3094" spans="1:5" ht="15.6">
      <c r="A3094" s="358" t="s">
        <v>1412</v>
      </c>
      <c r="B3094" s="358" t="s">
        <v>19976</v>
      </c>
      <c r="C3094" s="359">
        <v>6.2</v>
      </c>
      <c r="D3094" s="357" t="s">
        <v>7696</v>
      </c>
      <c r="E3094" s="357" t="s">
        <v>7696</v>
      </c>
    </row>
    <row r="3095" spans="1:5" ht="15.6">
      <c r="A3095" s="358" t="s">
        <v>14189</v>
      </c>
      <c r="B3095" s="358" t="s">
        <v>14190</v>
      </c>
      <c r="C3095" s="359">
        <v>6.2</v>
      </c>
      <c r="D3095" s="357" t="s">
        <v>4475</v>
      </c>
      <c r="E3095" s="357" t="s">
        <v>4475</v>
      </c>
    </row>
    <row r="3096" spans="1:5" ht="15.6">
      <c r="A3096" s="358" t="s">
        <v>23503</v>
      </c>
      <c r="B3096" s="358" t="s">
        <v>23503</v>
      </c>
      <c r="C3096" s="359">
        <v>6.2</v>
      </c>
      <c r="D3096" s="357" t="s">
        <v>9674</v>
      </c>
      <c r="E3096" s="357" t="s">
        <v>9674</v>
      </c>
    </row>
    <row r="3097" spans="1:5" ht="15.6">
      <c r="A3097" s="358" t="s">
        <v>23503</v>
      </c>
      <c r="B3097" s="358" t="s">
        <v>23503</v>
      </c>
      <c r="C3097" s="359">
        <v>6.2</v>
      </c>
      <c r="D3097" s="357" t="s">
        <v>9674</v>
      </c>
      <c r="E3097" s="357" t="s">
        <v>9674</v>
      </c>
    </row>
    <row r="3098" spans="1:5" ht="15.6">
      <c r="A3098" s="358" t="s">
        <v>11509</v>
      </c>
      <c r="B3098" s="358" t="s">
        <v>11509</v>
      </c>
      <c r="C3098" s="359">
        <v>6.2</v>
      </c>
      <c r="D3098" s="357" t="s">
        <v>2664</v>
      </c>
      <c r="E3098" s="357" t="s">
        <v>2664</v>
      </c>
    </row>
    <row r="3099" spans="1:5" ht="15.6">
      <c r="A3099" s="358" t="s">
        <v>1978</v>
      </c>
      <c r="B3099" s="358" t="s">
        <v>22899</v>
      </c>
      <c r="C3099" s="359">
        <v>6.2</v>
      </c>
      <c r="D3099" s="357" t="s">
        <v>9507</v>
      </c>
      <c r="E3099" s="357" t="s">
        <v>9507</v>
      </c>
    </row>
    <row r="3100" spans="1:5" ht="15.6">
      <c r="A3100" s="358" t="s">
        <v>15054</v>
      </c>
      <c r="B3100" s="358" t="s">
        <v>15055</v>
      </c>
      <c r="C3100" s="359">
        <v>6.2</v>
      </c>
      <c r="D3100" s="357" t="s">
        <v>4865</v>
      </c>
      <c r="E3100" s="357" t="s">
        <v>4865</v>
      </c>
    </row>
    <row r="3101" spans="1:5" ht="15.6">
      <c r="A3101" s="358" t="s">
        <v>15919</v>
      </c>
      <c r="B3101" s="358" t="s">
        <v>15920</v>
      </c>
      <c r="C3101" s="359">
        <v>6.2</v>
      </c>
      <c r="D3101" s="357" t="s">
        <v>5408</v>
      </c>
      <c r="E3101" s="357" t="s">
        <v>5408</v>
      </c>
    </row>
    <row r="3102" spans="1:5" ht="15.6">
      <c r="A3102" s="358" t="s">
        <v>15919</v>
      </c>
      <c r="B3102" s="358" t="s">
        <v>15920</v>
      </c>
      <c r="C3102" s="359">
        <v>6.2</v>
      </c>
      <c r="D3102" s="357" t="s">
        <v>5408</v>
      </c>
      <c r="E3102" s="357" t="s">
        <v>5408</v>
      </c>
    </row>
    <row r="3103" spans="1:5" ht="15.6">
      <c r="A3103" s="358" t="s">
        <v>15919</v>
      </c>
      <c r="B3103" s="358" t="s">
        <v>15920</v>
      </c>
      <c r="C3103" s="359">
        <v>6.2</v>
      </c>
      <c r="D3103" s="357" t="s">
        <v>5408</v>
      </c>
      <c r="E3103" s="357" t="s">
        <v>5408</v>
      </c>
    </row>
    <row r="3104" spans="1:5" ht="15.6">
      <c r="A3104" s="358" t="s">
        <v>13125</v>
      </c>
      <c r="B3104" s="358" t="s">
        <v>13126</v>
      </c>
      <c r="C3104" s="359">
        <v>6.2</v>
      </c>
      <c r="D3104" s="357" t="s">
        <v>4031</v>
      </c>
      <c r="E3104" s="357" t="s">
        <v>4031</v>
      </c>
    </row>
    <row r="3105" spans="1:5" ht="15.6">
      <c r="A3105" s="358" t="s">
        <v>10262</v>
      </c>
      <c r="B3105" s="358" t="s">
        <v>47274</v>
      </c>
      <c r="C3105" s="359">
        <v>6.2</v>
      </c>
      <c r="D3105" s="357" t="s">
        <v>47273</v>
      </c>
      <c r="E3105" s="357" t="s">
        <v>47273</v>
      </c>
    </row>
    <row r="3106" spans="1:5" ht="15.6">
      <c r="A3106" s="358" t="s">
        <v>10262</v>
      </c>
      <c r="B3106" s="358" t="s">
        <v>47274</v>
      </c>
      <c r="C3106" s="359">
        <v>6.2</v>
      </c>
      <c r="D3106" s="357" t="s">
        <v>47273</v>
      </c>
      <c r="E3106" s="357" t="s">
        <v>47273</v>
      </c>
    </row>
    <row r="3107" spans="1:5" ht="15.6">
      <c r="A3107" s="358" t="s">
        <v>10262</v>
      </c>
      <c r="B3107" s="358" t="s">
        <v>47274</v>
      </c>
      <c r="C3107" s="359">
        <v>6.2</v>
      </c>
      <c r="D3107" s="357" t="s">
        <v>47273</v>
      </c>
      <c r="E3107" s="357" t="s">
        <v>47273</v>
      </c>
    </row>
    <row r="3108" spans="1:5" ht="15.6">
      <c r="A3108" s="358" t="s">
        <v>10262</v>
      </c>
      <c r="B3108" s="358" t="s">
        <v>12314</v>
      </c>
      <c r="C3108" s="359">
        <v>6.2</v>
      </c>
      <c r="D3108" s="357" t="s">
        <v>3155</v>
      </c>
      <c r="E3108" s="357" t="s">
        <v>3155</v>
      </c>
    </row>
    <row r="3109" spans="1:5" ht="15.6">
      <c r="A3109" s="358" t="s">
        <v>10262</v>
      </c>
      <c r="B3109" s="358" t="s">
        <v>27415</v>
      </c>
      <c r="C3109" s="359">
        <v>6.2</v>
      </c>
      <c r="D3109" s="357" t="s">
        <v>27414</v>
      </c>
      <c r="E3109" s="357" t="s">
        <v>27414</v>
      </c>
    </row>
    <row r="3110" spans="1:5" ht="15.6">
      <c r="A3110" s="358" t="s">
        <v>10262</v>
      </c>
      <c r="B3110" s="358" t="s">
        <v>27415</v>
      </c>
      <c r="C3110" s="359">
        <v>6.2</v>
      </c>
      <c r="D3110" s="357" t="s">
        <v>27414</v>
      </c>
      <c r="E3110" s="357" t="s">
        <v>27414</v>
      </c>
    </row>
    <row r="3111" spans="1:5" ht="15.6">
      <c r="A3111" s="358" t="s">
        <v>41601</v>
      </c>
      <c r="B3111" s="358" t="s">
        <v>41602</v>
      </c>
      <c r="C3111" s="359">
        <v>6.2</v>
      </c>
      <c r="D3111" s="357" t="s">
        <v>41600</v>
      </c>
      <c r="E3111" s="357" t="s">
        <v>41600</v>
      </c>
    </row>
    <row r="3112" spans="1:5" ht="15.6">
      <c r="A3112" s="358" t="s">
        <v>41601</v>
      </c>
      <c r="B3112" s="358" t="s">
        <v>41602</v>
      </c>
      <c r="C3112" s="359">
        <v>6.2</v>
      </c>
      <c r="D3112" s="357" t="s">
        <v>41600</v>
      </c>
      <c r="E3112" s="357" t="s">
        <v>41600</v>
      </c>
    </row>
    <row r="3113" spans="1:5" ht="15.6">
      <c r="A3113" s="358" t="s">
        <v>1194</v>
      </c>
      <c r="B3113" s="358" t="s">
        <v>18525</v>
      </c>
      <c r="C3113" s="359">
        <v>6.2</v>
      </c>
      <c r="D3113" s="357" t="s">
        <v>6873</v>
      </c>
      <c r="E3113" s="357" t="s">
        <v>6873</v>
      </c>
    </row>
    <row r="3114" spans="1:5" ht="15.6">
      <c r="A3114" s="358" t="s">
        <v>1194</v>
      </c>
      <c r="B3114" s="358" t="s">
        <v>18525</v>
      </c>
      <c r="C3114" s="359">
        <v>6.2</v>
      </c>
      <c r="D3114" s="357" t="s">
        <v>6873</v>
      </c>
      <c r="E3114" s="357" t="s">
        <v>6873</v>
      </c>
    </row>
    <row r="3115" spans="1:5" ht="15.6">
      <c r="A3115" s="358" t="s">
        <v>1194</v>
      </c>
      <c r="B3115" s="358" t="s">
        <v>18525</v>
      </c>
      <c r="C3115" s="359">
        <v>6.2</v>
      </c>
      <c r="D3115" s="357" t="s">
        <v>6873</v>
      </c>
      <c r="E3115" s="357" t="s">
        <v>6873</v>
      </c>
    </row>
    <row r="3116" spans="1:5" ht="15.6">
      <c r="A3116" s="358" t="s">
        <v>10262</v>
      </c>
      <c r="B3116" s="358" t="s">
        <v>16743</v>
      </c>
      <c r="C3116" s="359">
        <v>6.2</v>
      </c>
      <c r="D3116" s="357" t="s">
        <v>9982</v>
      </c>
      <c r="E3116" s="357" t="s">
        <v>9982</v>
      </c>
    </row>
    <row r="3117" spans="1:5" ht="15.6">
      <c r="A3117" s="358" t="s">
        <v>10262</v>
      </c>
      <c r="B3117" s="358" t="s">
        <v>16743</v>
      </c>
      <c r="C3117" s="359">
        <v>6.2</v>
      </c>
      <c r="D3117" s="357" t="s">
        <v>9982</v>
      </c>
      <c r="E3117" s="357" t="s">
        <v>9982</v>
      </c>
    </row>
    <row r="3118" spans="1:5" ht="15.6">
      <c r="A3118" s="358" t="s">
        <v>38819</v>
      </c>
      <c r="B3118" s="358" t="s">
        <v>38820</v>
      </c>
      <c r="C3118" s="359">
        <v>6.2</v>
      </c>
      <c r="D3118" s="357" t="s">
        <v>38818</v>
      </c>
      <c r="E3118" s="357" t="s">
        <v>38818</v>
      </c>
    </row>
    <row r="3119" spans="1:5" ht="15.6">
      <c r="A3119" s="358" t="s">
        <v>38819</v>
      </c>
      <c r="B3119" s="358" t="s">
        <v>38820</v>
      </c>
      <c r="C3119" s="359">
        <v>6.2</v>
      </c>
      <c r="D3119" s="357" t="s">
        <v>38818</v>
      </c>
      <c r="E3119" s="357" t="s">
        <v>38818</v>
      </c>
    </row>
    <row r="3120" spans="1:5" ht="15.6">
      <c r="A3120" s="358" t="s">
        <v>10262</v>
      </c>
      <c r="B3120" s="358" t="s">
        <v>28960</v>
      </c>
      <c r="C3120" s="359">
        <v>6.2</v>
      </c>
      <c r="D3120" s="357" t="s">
        <v>28959</v>
      </c>
      <c r="E3120" s="357" t="s">
        <v>28959</v>
      </c>
    </row>
    <row r="3121" spans="1:5" ht="15.6">
      <c r="A3121" s="358" t="s">
        <v>22537</v>
      </c>
      <c r="B3121" s="358" t="s">
        <v>22538</v>
      </c>
      <c r="C3121" s="359">
        <v>6.2</v>
      </c>
      <c r="D3121" s="357" t="s">
        <v>9189</v>
      </c>
      <c r="E3121" s="357" t="s">
        <v>9189</v>
      </c>
    </row>
    <row r="3122" spans="1:5" ht="15.6">
      <c r="A3122" s="358" t="s">
        <v>22537</v>
      </c>
      <c r="B3122" s="358" t="s">
        <v>22538</v>
      </c>
      <c r="C3122" s="359">
        <v>6.2</v>
      </c>
      <c r="D3122" s="357" t="s">
        <v>9189</v>
      </c>
      <c r="E3122" s="357" t="s">
        <v>9189</v>
      </c>
    </row>
    <row r="3123" spans="1:5" ht="15.6">
      <c r="A3123" s="358" t="s">
        <v>16191</v>
      </c>
      <c r="B3123" s="358" t="s">
        <v>16192</v>
      </c>
      <c r="C3123" s="359">
        <v>6.2</v>
      </c>
      <c r="D3123" s="357" t="s">
        <v>5565</v>
      </c>
      <c r="E3123" s="357" t="s">
        <v>5565</v>
      </c>
    </row>
    <row r="3124" spans="1:5" ht="15.6">
      <c r="A3124" s="358" t="s">
        <v>16191</v>
      </c>
      <c r="B3124" s="358" t="s">
        <v>16192</v>
      </c>
      <c r="C3124" s="359">
        <v>6.2</v>
      </c>
      <c r="D3124" s="357" t="s">
        <v>5565</v>
      </c>
      <c r="E3124" s="357" t="s">
        <v>5565</v>
      </c>
    </row>
    <row r="3125" spans="1:5" ht="15.6">
      <c r="A3125" s="358" t="s">
        <v>10262</v>
      </c>
      <c r="B3125" s="358" t="s">
        <v>12377</v>
      </c>
      <c r="C3125" s="359">
        <v>6.2</v>
      </c>
      <c r="D3125" s="357" t="s">
        <v>3242</v>
      </c>
      <c r="E3125" s="357" t="s">
        <v>3242</v>
      </c>
    </row>
    <row r="3126" spans="1:5" ht="15.6">
      <c r="A3126" s="358" t="s">
        <v>10262</v>
      </c>
      <c r="B3126" s="358" t="s">
        <v>12377</v>
      </c>
      <c r="C3126" s="359">
        <v>6.2</v>
      </c>
      <c r="D3126" s="357" t="s">
        <v>3242</v>
      </c>
      <c r="E3126" s="357" t="s">
        <v>3242</v>
      </c>
    </row>
    <row r="3127" spans="1:5" ht="15.6">
      <c r="A3127" s="358" t="s">
        <v>10262</v>
      </c>
      <c r="B3127" s="358" t="s">
        <v>12377</v>
      </c>
      <c r="C3127" s="359">
        <v>6.2</v>
      </c>
      <c r="D3127" s="357" t="s">
        <v>3242</v>
      </c>
      <c r="E3127" s="357" t="s">
        <v>3242</v>
      </c>
    </row>
    <row r="3128" spans="1:5" ht="15.6">
      <c r="A3128" s="358" t="s">
        <v>13200</v>
      </c>
      <c r="B3128" s="358" t="s">
        <v>13201</v>
      </c>
      <c r="C3128" s="359">
        <v>6.2</v>
      </c>
      <c r="D3128" s="357" t="s">
        <v>4110</v>
      </c>
      <c r="E3128" s="357" t="s">
        <v>4110</v>
      </c>
    </row>
    <row r="3129" spans="1:5" ht="15.6">
      <c r="A3129" s="358" t="s">
        <v>13342</v>
      </c>
      <c r="B3129" s="358" t="s">
        <v>13343</v>
      </c>
      <c r="C3129" s="359">
        <v>6.2</v>
      </c>
      <c r="D3129" s="357" t="s">
        <v>3516</v>
      </c>
      <c r="E3129" s="357" t="s">
        <v>3516</v>
      </c>
    </row>
    <row r="3130" spans="1:5" ht="15.6">
      <c r="A3130" s="358" t="s">
        <v>13342</v>
      </c>
      <c r="B3130" s="358" t="s">
        <v>13343</v>
      </c>
      <c r="C3130" s="359">
        <v>6.2</v>
      </c>
      <c r="D3130" s="357" t="s">
        <v>3516</v>
      </c>
      <c r="E3130" s="357" t="s">
        <v>3516</v>
      </c>
    </row>
    <row r="3131" spans="1:5" ht="15.6">
      <c r="A3131" s="358" t="s">
        <v>13133</v>
      </c>
      <c r="B3131" s="358" t="s">
        <v>13134</v>
      </c>
      <c r="C3131" s="359">
        <v>6.2</v>
      </c>
      <c r="D3131" s="357" t="s">
        <v>4036</v>
      </c>
      <c r="E3131" s="357" t="s">
        <v>4036</v>
      </c>
    </row>
    <row r="3132" spans="1:5" ht="15.6">
      <c r="A3132" s="358" t="s">
        <v>13133</v>
      </c>
      <c r="B3132" s="358" t="s">
        <v>13134</v>
      </c>
      <c r="C3132" s="359">
        <v>6.2</v>
      </c>
      <c r="D3132" s="357" t="s">
        <v>4036</v>
      </c>
      <c r="E3132" s="357" t="s">
        <v>4036</v>
      </c>
    </row>
    <row r="3133" spans="1:5" ht="15.6">
      <c r="A3133" s="358" t="s">
        <v>19213</v>
      </c>
      <c r="B3133" s="358" t="s">
        <v>19214</v>
      </c>
      <c r="C3133" s="359">
        <v>6.2</v>
      </c>
      <c r="D3133" s="357" t="s">
        <v>6844</v>
      </c>
      <c r="E3133" s="357" t="s">
        <v>6844</v>
      </c>
    </row>
    <row r="3134" spans="1:5" ht="15.6">
      <c r="A3134" s="358" t="s">
        <v>14452</v>
      </c>
      <c r="B3134" s="358" t="s">
        <v>14452</v>
      </c>
      <c r="C3134" s="359">
        <v>6.2</v>
      </c>
      <c r="D3134" s="357" t="s">
        <v>4723</v>
      </c>
      <c r="E3134" s="357" t="s">
        <v>4723</v>
      </c>
    </row>
    <row r="3135" spans="1:5" ht="15.6">
      <c r="A3135" s="358" t="s">
        <v>10262</v>
      </c>
      <c r="B3135" s="358" t="s">
        <v>54246</v>
      </c>
      <c r="C3135" s="359">
        <v>6.2</v>
      </c>
      <c r="D3135" s="357" t="s">
        <v>54245</v>
      </c>
      <c r="E3135" s="357" t="s">
        <v>54245</v>
      </c>
    </row>
    <row r="3136" spans="1:5" ht="15.6">
      <c r="A3136" s="358" t="s">
        <v>10262</v>
      </c>
      <c r="B3136" s="358" t="s">
        <v>28498</v>
      </c>
      <c r="C3136" s="359">
        <v>6.2</v>
      </c>
      <c r="D3136" s="357" t="s">
        <v>28497</v>
      </c>
      <c r="E3136" s="357" t="s">
        <v>28497</v>
      </c>
    </row>
    <row r="3137" spans="1:5" ht="15.6">
      <c r="A3137" s="358" t="s">
        <v>10262</v>
      </c>
      <c r="B3137" s="358" t="s">
        <v>28498</v>
      </c>
      <c r="C3137" s="359">
        <v>6.2</v>
      </c>
      <c r="D3137" s="357" t="s">
        <v>28497</v>
      </c>
      <c r="E3137" s="357" t="s">
        <v>28497</v>
      </c>
    </row>
    <row r="3138" spans="1:5" ht="15.6">
      <c r="A3138" s="358" t="s">
        <v>34355</v>
      </c>
      <c r="B3138" s="358" t="s">
        <v>34355</v>
      </c>
      <c r="C3138" s="359">
        <v>6.2</v>
      </c>
      <c r="D3138" s="357" t="s">
        <v>34354</v>
      </c>
      <c r="E3138" s="357" t="s">
        <v>34354</v>
      </c>
    </row>
    <row r="3139" spans="1:5" ht="15.6">
      <c r="A3139" s="358" t="s">
        <v>34355</v>
      </c>
      <c r="B3139" s="358" t="s">
        <v>34355</v>
      </c>
      <c r="C3139" s="359">
        <v>6.2</v>
      </c>
      <c r="D3139" s="357" t="s">
        <v>34354</v>
      </c>
      <c r="E3139" s="357" t="s">
        <v>34354</v>
      </c>
    </row>
    <row r="3140" spans="1:5" ht="15.6">
      <c r="A3140" s="358" t="s">
        <v>21357</v>
      </c>
      <c r="B3140" s="358" t="s">
        <v>21358</v>
      </c>
      <c r="C3140" s="359">
        <v>6.1</v>
      </c>
      <c r="D3140" s="357" t="s">
        <v>8559</v>
      </c>
      <c r="E3140" s="357" t="s">
        <v>8559</v>
      </c>
    </row>
    <row r="3141" spans="1:5" ht="15.6">
      <c r="A3141" s="358" t="s">
        <v>25111</v>
      </c>
      <c r="B3141" s="358" t="s">
        <v>25112</v>
      </c>
      <c r="C3141" s="359">
        <v>6.1</v>
      </c>
      <c r="D3141" s="357" t="s">
        <v>25110</v>
      </c>
      <c r="E3141" s="357" t="s">
        <v>25110</v>
      </c>
    </row>
    <row r="3142" spans="1:5" ht="15.6">
      <c r="A3142" s="358" t="s">
        <v>23486</v>
      </c>
      <c r="B3142" s="358" t="s">
        <v>23487</v>
      </c>
      <c r="C3142" s="359">
        <v>6.1</v>
      </c>
      <c r="D3142" s="357" t="s">
        <v>9671</v>
      </c>
      <c r="E3142" s="357" t="s">
        <v>9671</v>
      </c>
    </row>
    <row r="3143" spans="1:5" ht="15.6">
      <c r="A3143" s="358" t="s">
        <v>23486</v>
      </c>
      <c r="B3143" s="358" t="s">
        <v>23487</v>
      </c>
      <c r="C3143" s="359">
        <v>6.1</v>
      </c>
      <c r="D3143" s="357" t="s">
        <v>9671</v>
      </c>
      <c r="E3143" s="357" t="s">
        <v>9671</v>
      </c>
    </row>
    <row r="3144" spans="1:5" ht="15.6">
      <c r="A3144" s="358" t="s">
        <v>23486</v>
      </c>
      <c r="B3144" s="358" t="s">
        <v>23487</v>
      </c>
      <c r="C3144" s="359">
        <v>6.1</v>
      </c>
      <c r="D3144" s="357" t="s">
        <v>9671</v>
      </c>
      <c r="E3144" s="357" t="s">
        <v>9671</v>
      </c>
    </row>
    <row r="3145" spans="1:5" ht="15.6">
      <c r="A3145" s="358" t="s">
        <v>51349</v>
      </c>
      <c r="B3145" s="358" t="s">
        <v>51350</v>
      </c>
      <c r="C3145" s="359">
        <v>6.1</v>
      </c>
      <c r="D3145" s="357" t="s">
        <v>51348</v>
      </c>
      <c r="E3145" s="357" t="s">
        <v>51348</v>
      </c>
    </row>
    <row r="3146" spans="1:5" ht="15.6">
      <c r="A3146" s="358" t="s">
        <v>14729</v>
      </c>
      <c r="B3146" s="358" t="s">
        <v>14730</v>
      </c>
      <c r="C3146" s="359">
        <v>6.1</v>
      </c>
      <c r="D3146" s="357" t="s">
        <v>4590</v>
      </c>
      <c r="E3146" s="357" t="s">
        <v>4590</v>
      </c>
    </row>
    <row r="3147" spans="1:5" ht="15.6">
      <c r="A3147" s="358" t="s">
        <v>14729</v>
      </c>
      <c r="B3147" s="358" t="s">
        <v>14730</v>
      </c>
      <c r="C3147" s="359">
        <v>6.1</v>
      </c>
      <c r="D3147" s="357" t="s">
        <v>4590</v>
      </c>
      <c r="E3147" s="357" t="s">
        <v>4590</v>
      </c>
    </row>
    <row r="3148" spans="1:5" ht="15.6">
      <c r="A3148" s="358" t="s">
        <v>10262</v>
      </c>
      <c r="B3148" s="358" t="s">
        <v>15471</v>
      </c>
      <c r="C3148" s="359">
        <v>6.1</v>
      </c>
      <c r="D3148" s="357" t="s">
        <v>5141</v>
      </c>
      <c r="E3148" s="357" t="s">
        <v>5141</v>
      </c>
    </row>
    <row r="3149" spans="1:5" ht="15.6">
      <c r="A3149" s="358" t="s">
        <v>20030</v>
      </c>
      <c r="B3149" s="358" t="s">
        <v>20031</v>
      </c>
      <c r="C3149" s="359">
        <v>6.1</v>
      </c>
      <c r="D3149" s="357" t="s">
        <v>7769</v>
      </c>
      <c r="E3149" s="357" t="s">
        <v>7769</v>
      </c>
    </row>
    <row r="3150" spans="1:5" ht="15.6">
      <c r="A3150" s="358" t="s">
        <v>20030</v>
      </c>
      <c r="B3150" s="358" t="s">
        <v>20031</v>
      </c>
      <c r="C3150" s="359">
        <v>6.1</v>
      </c>
      <c r="D3150" s="357" t="s">
        <v>7769</v>
      </c>
      <c r="E3150" s="357" t="s">
        <v>7769</v>
      </c>
    </row>
    <row r="3151" spans="1:5" ht="15.6">
      <c r="A3151" s="358" t="s">
        <v>24119</v>
      </c>
      <c r="B3151" s="358" t="s">
        <v>24120</v>
      </c>
      <c r="C3151" s="359">
        <v>6.1</v>
      </c>
      <c r="D3151" s="357" t="s">
        <v>24118</v>
      </c>
      <c r="E3151" s="357" t="s">
        <v>24118</v>
      </c>
    </row>
    <row r="3152" spans="1:5" ht="15.6">
      <c r="A3152" s="358" t="s">
        <v>24119</v>
      </c>
      <c r="B3152" s="358" t="s">
        <v>24120</v>
      </c>
      <c r="C3152" s="359">
        <v>6.1</v>
      </c>
      <c r="D3152" s="357" t="s">
        <v>24118</v>
      </c>
      <c r="E3152" s="357" t="s">
        <v>24118</v>
      </c>
    </row>
    <row r="3153" spans="1:5" ht="15.6">
      <c r="A3153" s="358" t="s">
        <v>191</v>
      </c>
      <c r="B3153" s="358" t="s">
        <v>11451</v>
      </c>
      <c r="C3153" s="359">
        <v>6.1</v>
      </c>
      <c r="D3153" s="357" t="s">
        <v>11450</v>
      </c>
      <c r="E3153" s="357" t="s">
        <v>11450</v>
      </c>
    </row>
    <row r="3154" spans="1:5" ht="15.6">
      <c r="A3154" s="358" t="s">
        <v>19096</v>
      </c>
      <c r="B3154" s="358" t="s">
        <v>19097</v>
      </c>
      <c r="C3154" s="359">
        <v>6.1</v>
      </c>
      <c r="D3154" s="357" t="s">
        <v>6684</v>
      </c>
      <c r="E3154" s="357" t="s">
        <v>6684</v>
      </c>
    </row>
    <row r="3155" spans="1:5" ht="15.6">
      <c r="A3155" s="358" t="s">
        <v>15712</v>
      </c>
      <c r="B3155" s="358" t="s">
        <v>15713</v>
      </c>
      <c r="C3155" s="359">
        <v>6.1</v>
      </c>
      <c r="D3155" s="357" t="s">
        <v>5242</v>
      </c>
      <c r="E3155" s="357" t="s">
        <v>5242</v>
      </c>
    </row>
    <row r="3156" spans="1:5" ht="15.6">
      <c r="A3156" s="358" t="s">
        <v>15373</v>
      </c>
      <c r="B3156" s="358" t="s">
        <v>15374</v>
      </c>
      <c r="C3156" s="359">
        <v>6.1</v>
      </c>
      <c r="D3156" s="357" t="s">
        <v>5011</v>
      </c>
      <c r="E3156" s="357" t="s">
        <v>5011</v>
      </c>
    </row>
    <row r="3157" spans="1:5" ht="15.6">
      <c r="A3157" s="358" t="s">
        <v>15373</v>
      </c>
      <c r="B3157" s="358" t="s">
        <v>15374</v>
      </c>
      <c r="C3157" s="359">
        <v>6.1</v>
      </c>
      <c r="D3157" s="357" t="s">
        <v>5011</v>
      </c>
      <c r="E3157" s="357" t="s">
        <v>5011</v>
      </c>
    </row>
    <row r="3158" spans="1:5" ht="15.6">
      <c r="A3158" s="358" t="s">
        <v>27995</v>
      </c>
      <c r="B3158" s="358" t="s">
        <v>27996</v>
      </c>
      <c r="C3158" s="359">
        <v>6.1</v>
      </c>
      <c r="D3158" s="357" t="s">
        <v>27994</v>
      </c>
      <c r="E3158" s="357" t="s">
        <v>27994</v>
      </c>
    </row>
    <row r="3159" spans="1:5" ht="15.6">
      <c r="A3159" s="358" t="s">
        <v>27995</v>
      </c>
      <c r="B3159" s="358" t="s">
        <v>27996</v>
      </c>
      <c r="C3159" s="359">
        <v>6.1</v>
      </c>
      <c r="D3159" s="357" t="s">
        <v>27994</v>
      </c>
      <c r="E3159" s="357" t="s">
        <v>27994</v>
      </c>
    </row>
    <row r="3160" spans="1:5" ht="15.6">
      <c r="A3160" s="358" t="s">
        <v>60928</v>
      </c>
      <c r="B3160" s="358" t="s">
        <v>60928</v>
      </c>
      <c r="C3160" s="359">
        <v>6.1</v>
      </c>
      <c r="D3160" s="357" t="s">
        <v>60927</v>
      </c>
      <c r="E3160" s="357" t="s">
        <v>60927</v>
      </c>
    </row>
    <row r="3161" spans="1:5" ht="15.6">
      <c r="A3161" s="358" t="s">
        <v>13498</v>
      </c>
      <c r="B3161" s="358" t="s">
        <v>13498</v>
      </c>
      <c r="C3161" s="359">
        <v>6.1</v>
      </c>
      <c r="D3161" s="357" t="s">
        <v>3711</v>
      </c>
      <c r="E3161" s="357" t="s">
        <v>3711</v>
      </c>
    </row>
    <row r="3162" spans="1:5" ht="15.6">
      <c r="A3162" s="358" t="s">
        <v>13498</v>
      </c>
      <c r="B3162" s="358" t="s">
        <v>13498</v>
      </c>
      <c r="C3162" s="359">
        <v>6.1</v>
      </c>
      <c r="D3162" s="357" t="s">
        <v>3711</v>
      </c>
      <c r="E3162" s="357" t="s">
        <v>3711</v>
      </c>
    </row>
    <row r="3163" spans="1:5" ht="15.6">
      <c r="A3163" s="358" t="s">
        <v>19689</v>
      </c>
      <c r="B3163" s="358" t="s">
        <v>19690</v>
      </c>
      <c r="C3163" s="359">
        <v>6.1</v>
      </c>
      <c r="D3163" s="357" t="s">
        <v>7521</v>
      </c>
      <c r="E3163" s="357" t="s">
        <v>7521</v>
      </c>
    </row>
    <row r="3164" spans="1:5" ht="15.6">
      <c r="A3164" s="358" t="s">
        <v>594</v>
      </c>
      <c r="B3164" s="358" t="s">
        <v>13886</v>
      </c>
      <c r="C3164" s="359">
        <v>6.1</v>
      </c>
      <c r="D3164" s="357" t="s">
        <v>4241</v>
      </c>
      <c r="E3164" s="357" t="s">
        <v>4241</v>
      </c>
    </row>
    <row r="3165" spans="1:5" ht="15.6">
      <c r="A3165" s="358" t="s">
        <v>1222</v>
      </c>
      <c r="B3165" s="358" t="s">
        <v>19294</v>
      </c>
      <c r="C3165" s="359">
        <v>6.1</v>
      </c>
      <c r="D3165" s="357" t="s">
        <v>6970</v>
      </c>
      <c r="E3165" s="357" t="s">
        <v>6970</v>
      </c>
    </row>
    <row r="3166" spans="1:5" ht="15.6">
      <c r="A3166" s="358" t="s">
        <v>1222</v>
      </c>
      <c r="B3166" s="358" t="s">
        <v>19294</v>
      </c>
      <c r="C3166" s="359">
        <v>6.1</v>
      </c>
      <c r="D3166" s="357" t="s">
        <v>6970</v>
      </c>
      <c r="E3166" s="357" t="s">
        <v>6970</v>
      </c>
    </row>
    <row r="3167" spans="1:5" ht="15.6">
      <c r="A3167" s="358" t="s">
        <v>10262</v>
      </c>
      <c r="B3167" s="358" t="s">
        <v>54680</v>
      </c>
      <c r="C3167" s="359">
        <v>6.1</v>
      </c>
      <c r="D3167" s="357" t="s">
        <v>54679</v>
      </c>
      <c r="E3167" s="357" t="s">
        <v>54679</v>
      </c>
    </row>
    <row r="3168" spans="1:5" ht="15.6">
      <c r="A3168" s="358" t="s">
        <v>10262</v>
      </c>
      <c r="B3168" s="358" t="s">
        <v>54680</v>
      </c>
      <c r="C3168" s="359">
        <v>6.1</v>
      </c>
      <c r="D3168" s="357" t="s">
        <v>54679</v>
      </c>
      <c r="E3168" s="357" t="s">
        <v>54679</v>
      </c>
    </row>
    <row r="3169" spans="1:5" ht="15.6">
      <c r="A3169" s="358" t="s">
        <v>11130</v>
      </c>
      <c r="B3169" s="358" t="s">
        <v>11131</v>
      </c>
      <c r="C3169" s="359">
        <v>6.1</v>
      </c>
      <c r="D3169" s="357" t="s">
        <v>2963</v>
      </c>
      <c r="E3169" s="357" t="s">
        <v>2963</v>
      </c>
    </row>
    <row r="3170" spans="1:5" ht="15.6">
      <c r="A3170" s="358" t="s">
        <v>14673</v>
      </c>
      <c r="B3170" s="358" t="s">
        <v>14674</v>
      </c>
      <c r="C3170" s="359">
        <v>6.1</v>
      </c>
      <c r="D3170" s="357" t="s">
        <v>4514</v>
      </c>
      <c r="E3170" s="357" t="s">
        <v>4514</v>
      </c>
    </row>
    <row r="3171" spans="1:5" ht="15.6">
      <c r="A3171" s="358" t="s">
        <v>14673</v>
      </c>
      <c r="B3171" s="358" t="s">
        <v>14674</v>
      </c>
      <c r="C3171" s="359">
        <v>6.1</v>
      </c>
      <c r="D3171" s="357" t="s">
        <v>4514</v>
      </c>
      <c r="E3171" s="357" t="s">
        <v>4514</v>
      </c>
    </row>
    <row r="3172" spans="1:5" ht="15.6">
      <c r="A3172" s="358" t="s">
        <v>14054</v>
      </c>
      <c r="B3172" s="358" t="s">
        <v>10262</v>
      </c>
      <c r="C3172" s="359">
        <v>6.1</v>
      </c>
      <c r="D3172" s="357" t="s">
        <v>4307</v>
      </c>
      <c r="E3172" s="357" t="s">
        <v>4307</v>
      </c>
    </row>
    <row r="3173" spans="1:5" ht="15.6">
      <c r="A3173" s="358" t="s">
        <v>14054</v>
      </c>
      <c r="B3173" s="358" t="s">
        <v>10262</v>
      </c>
      <c r="C3173" s="359">
        <v>6.1</v>
      </c>
      <c r="D3173" s="357" t="s">
        <v>4307</v>
      </c>
      <c r="E3173" s="357" t="s">
        <v>4307</v>
      </c>
    </row>
    <row r="3174" spans="1:5" ht="15.6">
      <c r="A3174" s="358" t="s">
        <v>16415</v>
      </c>
      <c r="B3174" s="358" t="s">
        <v>16416</v>
      </c>
      <c r="C3174" s="359">
        <v>6.1</v>
      </c>
      <c r="D3174" s="357" t="s">
        <v>5767</v>
      </c>
      <c r="E3174" s="357" t="s">
        <v>5767</v>
      </c>
    </row>
    <row r="3175" spans="1:5" ht="15.6">
      <c r="A3175" s="358" t="s">
        <v>16415</v>
      </c>
      <c r="B3175" s="358" t="s">
        <v>16416</v>
      </c>
      <c r="C3175" s="359">
        <v>6.1</v>
      </c>
      <c r="D3175" s="357" t="s">
        <v>5767</v>
      </c>
      <c r="E3175" s="357" t="s">
        <v>5767</v>
      </c>
    </row>
    <row r="3176" spans="1:5" ht="15.6">
      <c r="A3176" s="358" t="s">
        <v>10262</v>
      </c>
      <c r="B3176" s="358" t="s">
        <v>27222</v>
      </c>
      <c r="C3176" s="359">
        <v>6.1</v>
      </c>
      <c r="D3176" s="357" t="s">
        <v>27221</v>
      </c>
      <c r="E3176" s="357" t="s">
        <v>27221</v>
      </c>
    </row>
    <row r="3177" spans="1:5" ht="15.6">
      <c r="A3177" s="358" t="s">
        <v>10262</v>
      </c>
      <c r="B3177" s="358" t="s">
        <v>27222</v>
      </c>
      <c r="C3177" s="359">
        <v>6.1</v>
      </c>
      <c r="D3177" s="357" t="s">
        <v>27221</v>
      </c>
      <c r="E3177" s="357" t="s">
        <v>27221</v>
      </c>
    </row>
    <row r="3178" spans="1:5" ht="15.6">
      <c r="A3178" s="358" t="s">
        <v>10262</v>
      </c>
      <c r="B3178" s="358" t="s">
        <v>54196</v>
      </c>
      <c r="C3178" s="359">
        <v>6.1</v>
      </c>
      <c r="D3178" s="357" t="s">
        <v>54195</v>
      </c>
      <c r="E3178" s="357" t="s">
        <v>54195</v>
      </c>
    </row>
    <row r="3179" spans="1:5" ht="15.6">
      <c r="A3179" s="358" t="s">
        <v>10262</v>
      </c>
      <c r="B3179" s="358" t="s">
        <v>54196</v>
      </c>
      <c r="C3179" s="359">
        <v>6.1</v>
      </c>
      <c r="D3179" s="357" t="s">
        <v>54195</v>
      </c>
      <c r="E3179" s="357" t="s">
        <v>54195</v>
      </c>
    </row>
    <row r="3180" spans="1:5" ht="15.6">
      <c r="A3180" s="358" t="s">
        <v>10262</v>
      </c>
      <c r="B3180" s="358" t="s">
        <v>54196</v>
      </c>
      <c r="C3180" s="359">
        <v>6.1</v>
      </c>
      <c r="D3180" s="357" t="s">
        <v>54195</v>
      </c>
      <c r="E3180" s="357" t="s">
        <v>54195</v>
      </c>
    </row>
    <row r="3181" spans="1:5" ht="15.6">
      <c r="A3181" s="358" t="s">
        <v>881</v>
      </c>
      <c r="B3181" s="358" t="s">
        <v>15918</v>
      </c>
      <c r="C3181" s="359">
        <v>6.1</v>
      </c>
      <c r="D3181" s="357" t="s">
        <v>5407</v>
      </c>
      <c r="E3181" s="357" t="s">
        <v>5407</v>
      </c>
    </row>
    <row r="3182" spans="1:5" ht="15.6">
      <c r="A3182" s="358" t="s">
        <v>881</v>
      </c>
      <c r="B3182" s="358" t="s">
        <v>15918</v>
      </c>
      <c r="C3182" s="359">
        <v>6.1</v>
      </c>
      <c r="D3182" s="357" t="s">
        <v>5407</v>
      </c>
      <c r="E3182" s="357" t="s">
        <v>5407</v>
      </c>
    </row>
    <row r="3183" spans="1:5" ht="15.6">
      <c r="A3183" s="358" t="s">
        <v>22150</v>
      </c>
      <c r="B3183" s="358" t="s">
        <v>22151</v>
      </c>
      <c r="C3183" s="359">
        <v>6.1</v>
      </c>
      <c r="D3183" s="357" t="s">
        <v>8943</v>
      </c>
      <c r="E3183" s="357" t="s">
        <v>8943</v>
      </c>
    </row>
    <row r="3184" spans="1:5" ht="15.6">
      <c r="A3184" s="358" t="s">
        <v>40128</v>
      </c>
      <c r="B3184" s="358" t="s">
        <v>40129</v>
      </c>
      <c r="C3184" s="359">
        <v>6.1</v>
      </c>
      <c r="D3184" s="357" t="s">
        <v>40127</v>
      </c>
      <c r="E3184" s="357" t="s">
        <v>40127</v>
      </c>
    </row>
    <row r="3185" spans="1:5" ht="15.6">
      <c r="A3185" s="358" t="s">
        <v>60930</v>
      </c>
      <c r="B3185" s="358" t="s">
        <v>60931</v>
      </c>
      <c r="C3185" s="359">
        <v>6.1</v>
      </c>
      <c r="D3185" s="357" t="s">
        <v>60929</v>
      </c>
      <c r="E3185" s="357" t="s">
        <v>60929</v>
      </c>
    </row>
    <row r="3186" spans="1:5" ht="15.6">
      <c r="A3186" s="358" t="s">
        <v>60930</v>
      </c>
      <c r="B3186" s="358" t="s">
        <v>60931</v>
      </c>
      <c r="C3186" s="359">
        <v>6.1</v>
      </c>
      <c r="D3186" s="357" t="s">
        <v>60929</v>
      </c>
      <c r="E3186" s="357" t="s">
        <v>60929</v>
      </c>
    </row>
    <row r="3187" spans="1:5" ht="15.6">
      <c r="A3187" s="358" t="s">
        <v>10262</v>
      </c>
      <c r="B3187" s="358" t="s">
        <v>54152</v>
      </c>
      <c r="C3187" s="359">
        <v>6.1</v>
      </c>
      <c r="D3187" s="357" t="s">
        <v>54151</v>
      </c>
      <c r="E3187" s="357" t="s">
        <v>54151</v>
      </c>
    </row>
    <row r="3188" spans="1:5" ht="15.6">
      <c r="A3188" s="358" t="s">
        <v>10262</v>
      </c>
      <c r="B3188" s="358" t="s">
        <v>54152</v>
      </c>
      <c r="C3188" s="359">
        <v>6.1</v>
      </c>
      <c r="D3188" s="357" t="s">
        <v>54151</v>
      </c>
      <c r="E3188" s="357" t="s">
        <v>54151</v>
      </c>
    </row>
    <row r="3189" spans="1:5" ht="15.6">
      <c r="A3189" s="358" t="s">
        <v>16984</v>
      </c>
      <c r="B3189" s="358" t="s">
        <v>16985</v>
      </c>
      <c r="C3189" s="359">
        <v>6.1</v>
      </c>
      <c r="D3189" s="357" t="s">
        <v>5828</v>
      </c>
      <c r="E3189" s="357" t="s">
        <v>5828</v>
      </c>
    </row>
    <row r="3190" spans="1:5" ht="15.6">
      <c r="A3190" s="358" t="s">
        <v>28891</v>
      </c>
      <c r="B3190" s="358" t="s">
        <v>28891</v>
      </c>
      <c r="C3190" s="359">
        <v>6.1</v>
      </c>
      <c r="D3190" s="357" t="s">
        <v>28890</v>
      </c>
      <c r="E3190" s="357" t="s">
        <v>28890</v>
      </c>
    </row>
    <row r="3191" spans="1:5" ht="15.6">
      <c r="A3191" s="358" t="s">
        <v>28891</v>
      </c>
      <c r="B3191" s="358" t="s">
        <v>28891</v>
      </c>
      <c r="C3191" s="359">
        <v>6.1</v>
      </c>
      <c r="D3191" s="357" t="s">
        <v>28890</v>
      </c>
      <c r="E3191" s="357" t="s">
        <v>28890</v>
      </c>
    </row>
    <row r="3192" spans="1:5" ht="15.6">
      <c r="A3192" s="358" t="s">
        <v>28891</v>
      </c>
      <c r="B3192" s="358" t="s">
        <v>28891</v>
      </c>
      <c r="C3192" s="359">
        <v>6.1</v>
      </c>
      <c r="D3192" s="357" t="s">
        <v>28890</v>
      </c>
      <c r="E3192" s="357" t="s">
        <v>28890</v>
      </c>
    </row>
    <row r="3193" spans="1:5" ht="15.6">
      <c r="A3193" s="358" t="s">
        <v>34025</v>
      </c>
      <c r="B3193" s="358" t="s">
        <v>34025</v>
      </c>
      <c r="C3193" s="359">
        <v>6.1</v>
      </c>
      <c r="D3193" s="357" t="s">
        <v>34024</v>
      </c>
      <c r="E3193" s="357" t="s">
        <v>34024</v>
      </c>
    </row>
    <row r="3194" spans="1:5" ht="15.6">
      <c r="A3194" s="358" t="s">
        <v>34025</v>
      </c>
      <c r="B3194" s="358" t="s">
        <v>34025</v>
      </c>
      <c r="C3194" s="359">
        <v>6.1</v>
      </c>
      <c r="D3194" s="357" t="s">
        <v>34024</v>
      </c>
      <c r="E3194" s="357" t="s">
        <v>34024</v>
      </c>
    </row>
    <row r="3195" spans="1:5" ht="15.6">
      <c r="A3195" s="358" t="s">
        <v>34025</v>
      </c>
      <c r="B3195" s="358" t="s">
        <v>34025</v>
      </c>
      <c r="C3195" s="359">
        <v>6.1</v>
      </c>
      <c r="D3195" s="357" t="s">
        <v>34024</v>
      </c>
      <c r="E3195" s="357" t="s">
        <v>34024</v>
      </c>
    </row>
    <row r="3196" spans="1:5" ht="15.6">
      <c r="A3196" s="358" t="s">
        <v>23804</v>
      </c>
      <c r="B3196" s="358" t="s">
        <v>23804</v>
      </c>
      <c r="C3196" s="359">
        <v>6.1</v>
      </c>
      <c r="D3196" s="357" t="s">
        <v>10062</v>
      </c>
      <c r="E3196" s="357" t="s">
        <v>10062</v>
      </c>
    </row>
    <row r="3197" spans="1:5" ht="15.6">
      <c r="A3197" s="358" t="s">
        <v>17430</v>
      </c>
      <c r="B3197" s="358" t="s">
        <v>17431</v>
      </c>
      <c r="C3197" s="359">
        <v>6.1</v>
      </c>
      <c r="D3197" s="357" t="s">
        <v>6285</v>
      </c>
      <c r="E3197" s="357" t="s">
        <v>6285</v>
      </c>
    </row>
    <row r="3198" spans="1:5" ht="15.6">
      <c r="A3198" s="358" t="s">
        <v>16177</v>
      </c>
      <c r="B3198" s="358" t="s">
        <v>16178</v>
      </c>
      <c r="C3198" s="359">
        <v>6.1</v>
      </c>
      <c r="D3198" s="357" t="s">
        <v>5526</v>
      </c>
      <c r="E3198" s="357" t="s">
        <v>5526</v>
      </c>
    </row>
    <row r="3199" spans="1:5" ht="15.6">
      <c r="A3199" s="358" t="s">
        <v>16177</v>
      </c>
      <c r="B3199" s="358" t="s">
        <v>16178</v>
      </c>
      <c r="C3199" s="359">
        <v>6.1</v>
      </c>
      <c r="D3199" s="357" t="s">
        <v>5526</v>
      </c>
      <c r="E3199" s="357" t="s">
        <v>5526</v>
      </c>
    </row>
    <row r="3200" spans="1:5" ht="15.6">
      <c r="A3200" s="358" t="s">
        <v>562</v>
      </c>
      <c r="B3200" s="358" t="s">
        <v>13752</v>
      </c>
      <c r="C3200" s="359">
        <v>6.1</v>
      </c>
      <c r="D3200" s="357" t="s">
        <v>4100</v>
      </c>
      <c r="E3200" s="357" t="s">
        <v>4100</v>
      </c>
    </row>
    <row r="3201" spans="1:5" ht="15.6">
      <c r="A3201" s="358" t="s">
        <v>562</v>
      </c>
      <c r="B3201" s="358" t="s">
        <v>13752</v>
      </c>
      <c r="C3201" s="359">
        <v>6.1</v>
      </c>
      <c r="D3201" s="357" t="s">
        <v>4100</v>
      </c>
      <c r="E3201" s="357" t="s">
        <v>4100</v>
      </c>
    </row>
    <row r="3202" spans="1:5" ht="15.6">
      <c r="A3202" s="358" t="s">
        <v>24572</v>
      </c>
      <c r="B3202" s="358" t="s">
        <v>24572</v>
      </c>
      <c r="C3202" s="359">
        <v>6.1</v>
      </c>
      <c r="D3202" s="357" t="s">
        <v>24571</v>
      </c>
      <c r="E3202" s="357" t="s">
        <v>24571</v>
      </c>
    </row>
    <row r="3203" spans="1:5" ht="15.6">
      <c r="A3203" s="358" t="s">
        <v>24572</v>
      </c>
      <c r="B3203" s="358" t="s">
        <v>24572</v>
      </c>
      <c r="C3203" s="359">
        <v>6.1</v>
      </c>
      <c r="D3203" s="357" t="s">
        <v>24571</v>
      </c>
      <c r="E3203" s="357" t="s">
        <v>24571</v>
      </c>
    </row>
    <row r="3204" spans="1:5" ht="15.6">
      <c r="A3204" s="358" t="s">
        <v>940</v>
      </c>
      <c r="B3204" s="358" t="s">
        <v>16445</v>
      </c>
      <c r="C3204" s="359">
        <v>6.1</v>
      </c>
      <c r="D3204" s="357" t="s">
        <v>5792</v>
      </c>
      <c r="E3204" s="357" t="s">
        <v>5792</v>
      </c>
    </row>
    <row r="3205" spans="1:5" ht="15.6">
      <c r="A3205" s="358" t="s">
        <v>940</v>
      </c>
      <c r="B3205" s="358" t="s">
        <v>16445</v>
      </c>
      <c r="C3205" s="359">
        <v>6.1</v>
      </c>
      <c r="D3205" s="357" t="s">
        <v>5792</v>
      </c>
      <c r="E3205" s="357" t="s">
        <v>5792</v>
      </c>
    </row>
    <row r="3206" spans="1:5" ht="15.6">
      <c r="A3206" s="358" t="s">
        <v>12347</v>
      </c>
      <c r="B3206" s="358" t="s">
        <v>12348</v>
      </c>
      <c r="C3206" s="359">
        <v>6.1</v>
      </c>
      <c r="D3206" s="357" t="s">
        <v>3202</v>
      </c>
      <c r="E3206" s="357" t="s">
        <v>3202</v>
      </c>
    </row>
    <row r="3207" spans="1:5" ht="15.6">
      <c r="A3207" s="358" t="s">
        <v>50585</v>
      </c>
      <c r="B3207" s="358" t="s">
        <v>50585</v>
      </c>
      <c r="C3207" s="359">
        <v>6.1</v>
      </c>
      <c r="D3207" s="357" t="s">
        <v>50584</v>
      </c>
      <c r="E3207" s="357" t="s">
        <v>50584</v>
      </c>
    </row>
    <row r="3208" spans="1:5" ht="15.6">
      <c r="A3208" s="358" t="s">
        <v>24878</v>
      </c>
      <c r="B3208" s="358" t="s">
        <v>24879</v>
      </c>
      <c r="C3208" s="359">
        <v>6.1</v>
      </c>
      <c r="D3208" s="357" t="s">
        <v>24877</v>
      </c>
      <c r="E3208" s="357" t="s">
        <v>24877</v>
      </c>
    </row>
    <row r="3209" spans="1:5" ht="15.6">
      <c r="A3209" s="358" t="s">
        <v>60933</v>
      </c>
      <c r="B3209" s="358" t="s">
        <v>60934</v>
      </c>
      <c r="C3209" s="359">
        <v>6.1</v>
      </c>
      <c r="D3209" s="357" t="s">
        <v>60932</v>
      </c>
      <c r="E3209" s="357" t="s">
        <v>60932</v>
      </c>
    </row>
    <row r="3210" spans="1:5" ht="15.6">
      <c r="A3210" s="358" t="s">
        <v>60933</v>
      </c>
      <c r="B3210" s="358" t="s">
        <v>60934</v>
      </c>
      <c r="C3210" s="359">
        <v>6.1</v>
      </c>
      <c r="D3210" s="357" t="s">
        <v>60932</v>
      </c>
      <c r="E3210" s="357" t="s">
        <v>60932</v>
      </c>
    </row>
    <row r="3211" spans="1:5" ht="15.6">
      <c r="A3211" s="358" t="s">
        <v>10262</v>
      </c>
      <c r="B3211" s="358" t="s">
        <v>22371</v>
      </c>
      <c r="C3211" s="359">
        <v>6.1</v>
      </c>
      <c r="D3211" s="357" t="s">
        <v>9155</v>
      </c>
      <c r="E3211" s="357" t="s">
        <v>9155</v>
      </c>
    </row>
    <row r="3212" spans="1:5" ht="15.6">
      <c r="A3212" s="358" t="s">
        <v>10262</v>
      </c>
      <c r="B3212" s="358" t="s">
        <v>60936</v>
      </c>
      <c r="C3212" s="359">
        <v>6.1</v>
      </c>
      <c r="D3212" s="357" t="s">
        <v>60935</v>
      </c>
      <c r="E3212" s="357" t="s">
        <v>60935</v>
      </c>
    </row>
    <row r="3213" spans="1:5" ht="15.6">
      <c r="A3213" s="358" t="s">
        <v>18866</v>
      </c>
      <c r="B3213" s="358" t="s">
        <v>18867</v>
      </c>
      <c r="C3213" s="359">
        <v>6</v>
      </c>
      <c r="D3213" s="357" t="s">
        <v>18865</v>
      </c>
      <c r="E3213" s="357" t="s">
        <v>18865</v>
      </c>
    </row>
    <row r="3214" spans="1:5" ht="15.6">
      <c r="A3214" s="358" t="s">
        <v>39186</v>
      </c>
      <c r="B3214" s="358" t="s">
        <v>39187</v>
      </c>
      <c r="C3214" s="359">
        <v>6</v>
      </c>
      <c r="D3214" s="357" t="s">
        <v>39185</v>
      </c>
      <c r="E3214" s="357" t="s">
        <v>39185</v>
      </c>
    </row>
    <row r="3215" spans="1:5" ht="15.6">
      <c r="A3215" s="358" t="s">
        <v>27442</v>
      </c>
      <c r="B3215" s="358" t="s">
        <v>27443</v>
      </c>
      <c r="C3215" s="359">
        <v>6</v>
      </c>
      <c r="D3215" s="357" t="s">
        <v>27441</v>
      </c>
      <c r="E3215" s="357" t="s">
        <v>27441</v>
      </c>
    </row>
    <row r="3216" spans="1:5" ht="15.6">
      <c r="A3216" s="358" t="s">
        <v>27442</v>
      </c>
      <c r="B3216" s="358" t="s">
        <v>27443</v>
      </c>
      <c r="C3216" s="359">
        <v>6</v>
      </c>
      <c r="D3216" s="357" t="s">
        <v>27441</v>
      </c>
      <c r="E3216" s="357" t="s">
        <v>27441</v>
      </c>
    </row>
    <row r="3217" spans="1:5" ht="15.6">
      <c r="A3217" s="358" t="s">
        <v>27442</v>
      </c>
      <c r="B3217" s="358" t="s">
        <v>27443</v>
      </c>
      <c r="C3217" s="359">
        <v>6</v>
      </c>
      <c r="D3217" s="357" t="s">
        <v>27441</v>
      </c>
      <c r="E3217" s="357" t="s">
        <v>27441</v>
      </c>
    </row>
    <row r="3218" spans="1:5" ht="15.6">
      <c r="A3218" s="358" t="s">
        <v>22273</v>
      </c>
      <c r="B3218" s="358" t="s">
        <v>22274</v>
      </c>
      <c r="C3218" s="359">
        <v>6</v>
      </c>
      <c r="D3218" s="357" t="s">
        <v>9056</v>
      </c>
      <c r="E3218" s="357" t="s">
        <v>9056</v>
      </c>
    </row>
    <row r="3219" spans="1:5" ht="15.6">
      <c r="A3219" s="358" t="s">
        <v>22273</v>
      </c>
      <c r="B3219" s="358" t="s">
        <v>22274</v>
      </c>
      <c r="C3219" s="359">
        <v>6</v>
      </c>
      <c r="D3219" s="357" t="s">
        <v>9056</v>
      </c>
      <c r="E3219" s="357" t="s">
        <v>9056</v>
      </c>
    </row>
    <row r="3220" spans="1:5" ht="15.6">
      <c r="A3220" s="358" t="s">
        <v>40612</v>
      </c>
      <c r="B3220" s="358" t="s">
        <v>40613</v>
      </c>
      <c r="C3220" s="359">
        <v>6</v>
      </c>
      <c r="D3220" s="357" t="s">
        <v>40611</v>
      </c>
      <c r="E3220" s="357" t="s">
        <v>40611</v>
      </c>
    </row>
    <row r="3221" spans="1:5" ht="15.6">
      <c r="A3221" s="358" t="s">
        <v>40612</v>
      </c>
      <c r="B3221" s="358" t="s">
        <v>40613</v>
      </c>
      <c r="C3221" s="359">
        <v>6</v>
      </c>
      <c r="D3221" s="357" t="s">
        <v>40611</v>
      </c>
      <c r="E3221" s="357" t="s">
        <v>40611</v>
      </c>
    </row>
    <row r="3222" spans="1:5" ht="15.6">
      <c r="A3222" s="358" t="s">
        <v>47656</v>
      </c>
      <c r="B3222" s="358" t="s">
        <v>47657</v>
      </c>
      <c r="C3222" s="359">
        <v>6</v>
      </c>
      <c r="D3222" s="357" t="s">
        <v>47655</v>
      </c>
      <c r="E3222" s="357" t="s">
        <v>47655</v>
      </c>
    </row>
    <row r="3223" spans="1:5" ht="15.6">
      <c r="A3223" s="358" t="s">
        <v>1681</v>
      </c>
      <c r="B3223" s="358" t="s">
        <v>21393</v>
      </c>
      <c r="C3223" s="359">
        <v>6</v>
      </c>
      <c r="D3223" s="357" t="s">
        <v>8591</v>
      </c>
      <c r="E3223" s="357" t="s">
        <v>8591</v>
      </c>
    </row>
    <row r="3224" spans="1:5" ht="15.6">
      <c r="A3224" s="358" t="s">
        <v>1681</v>
      </c>
      <c r="B3224" s="358" t="s">
        <v>21393</v>
      </c>
      <c r="C3224" s="359">
        <v>6</v>
      </c>
      <c r="D3224" s="357" t="s">
        <v>8591</v>
      </c>
      <c r="E3224" s="357" t="s">
        <v>8591</v>
      </c>
    </row>
    <row r="3225" spans="1:5" ht="15.6">
      <c r="A3225" s="358" t="s">
        <v>1681</v>
      </c>
      <c r="B3225" s="358" t="s">
        <v>21393</v>
      </c>
      <c r="C3225" s="359">
        <v>6</v>
      </c>
      <c r="D3225" s="357" t="s">
        <v>8591</v>
      </c>
      <c r="E3225" s="357" t="s">
        <v>8591</v>
      </c>
    </row>
    <row r="3226" spans="1:5" ht="15.6">
      <c r="A3226" s="358" t="s">
        <v>950</v>
      </c>
      <c r="B3226" s="358" t="s">
        <v>17019</v>
      </c>
      <c r="C3226" s="359">
        <v>6</v>
      </c>
      <c r="D3226" s="357" t="s">
        <v>17018</v>
      </c>
      <c r="E3226" s="357" t="s">
        <v>17018</v>
      </c>
    </row>
    <row r="3227" spans="1:5" ht="15.6">
      <c r="A3227" s="358" t="s">
        <v>14430</v>
      </c>
      <c r="B3227" s="358" t="s">
        <v>14431</v>
      </c>
      <c r="C3227" s="359">
        <v>6</v>
      </c>
      <c r="D3227" s="357" t="s">
        <v>4687</v>
      </c>
      <c r="E3227" s="357" t="s">
        <v>4687</v>
      </c>
    </row>
    <row r="3228" spans="1:5" ht="15.6">
      <c r="A3228" s="358" t="s">
        <v>16208</v>
      </c>
      <c r="B3228" s="358" t="s">
        <v>16209</v>
      </c>
      <c r="C3228" s="359">
        <v>6</v>
      </c>
      <c r="D3228" s="357" t="s">
        <v>5577</v>
      </c>
      <c r="E3228" s="357" t="s">
        <v>5577</v>
      </c>
    </row>
    <row r="3229" spans="1:5" ht="15.6">
      <c r="A3229" s="358" t="s">
        <v>10262</v>
      </c>
      <c r="B3229" s="358" t="s">
        <v>1219</v>
      </c>
      <c r="C3229" s="359">
        <v>6</v>
      </c>
      <c r="D3229" s="357" t="s">
        <v>6966</v>
      </c>
      <c r="E3229" s="357" t="s">
        <v>6966</v>
      </c>
    </row>
    <row r="3230" spans="1:5" ht="15.6">
      <c r="A3230" s="358" t="s">
        <v>10262</v>
      </c>
      <c r="B3230" s="358" t="s">
        <v>1219</v>
      </c>
      <c r="C3230" s="359">
        <v>6</v>
      </c>
      <c r="D3230" s="357" t="s">
        <v>6966</v>
      </c>
      <c r="E3230" s="357" t="s">
        <v>6966</v>
      </c>
    </row>
    <row r="3231" spans="1:5" ht="15.6">
      <c r="A3231" s="358" t="s">
        <v>10262</v>
      </c>
      <c r="B3231" s="358" t="s">
        <v>1219</v>
      </c>
      <c r="C3231" s="359">
        <v>6</v>
      </c>
      <c r="D3231" s="357" t="s">
        <v>6966</v>
      </c>
      <c r="E3231" s="357" t="s">
        <v>6966</v>
      </c>
    </row>
    <row r="3232" spans="1:5" ht="15.6">
      <c r="A3232" s="358" t="s">
        <v>54150</v>
      </c>
      <c r="B3232" s="358" t="s">
        <v>11532</v>
      </c>
      <c r="C3232" s="359">
        <v>6</v>
      </c>
      <c r="D3232" s="357" t="s">
        <v>2629</v>
      </c>
      <c r="E3232" s="357" t="s">
        <v>2629</v>
      </c>
    </row>
    <row r="3233" spans="1:5" ht="15.6">
      <c r="A3233" s="358" t="s">
        <v>15973</v>
      </c>
      <c r="B3233" s="358" t="s">
        <v>15974</v>
      </c>
      <c r="C3233" s="359">
        <v>6</v>
      </c>
      <c r="D3233" s="357" t="s">
        <v>5450</v>
      </c>
      <c r="E3233" s="357" t="s">
        <v>5450</v>
      </c>
    </row>
    <row r="3234" spans="1:5" ht="15.6">
      <c r="A3234" s="358" t="s">
        <v>15973</v>
      </c>
      <c r="B3234" s="358" t="s">
        <v>15974</v>
      </c>
      <c r="C3234" s="359">
        <v>6</v>
      </c>
      <c r="D3234" s="357" t="s">
        <v>5450</v>
      </c>
      <c r="E3234" s="357" t="s">
        <v>5450</v>
      </c>
    </row>
    <row r="3235" spans="1:5" ht="15.6">
      <c r="A3235" s="358" t="s">
        <v>16601</v>
      </c>
      <c r="B3235" s="358" t="s">
        <v>16602</v>
      </c>
      <c r="C3235" s="359">
        <v>6</v>
      </c>
      <c r="D3235" s="357" t="s">
        <v>5959</v>
      </c>
      <c r="E3235" s="357" t="s">
        <v>5959</v>
      </c>
    </row>
    <row r="3236" spans="1:5" ht="15.6">
      <c r="A3236" s="358" t="s">
        <v>16601</v>
      </c>
      <c r="B3236" s="358" t="s">
        <v>16602</v>
      </c>
      <c r="C3236" s="359">
        <v>6</v>
      </c>
      <c r="D3236" s="357" t="s">
        <v>5959</v>
      </c>
      <c r="E3236" s="357" t="s">
        <v>5959</v>
      </c>
    </row>
    <row r="3237" spans="1:5" ht="15.6">
      <c r="A3237" s="358" t="s">
        <v>16601</v>
      </c>
      <c r="B3237" s="358" t="s">
        <v>16602</v>
      </c>
      <c r="C3237" s="359">
        <v>6</v>
      </c>
      <c r="D3237" s="357" t="s">
        <v>5959</v>
      </c>
      <c r="E3237" s="357" t="s">
        <v>5959</v>
      </c>
    </row>
    <row r="3238" spans="1:5" ht="15.6">
      <c r="A3238" s="358" t="s">
        <v>16601</v>
      </c>
      <c r="B3238" s="358" t="s">
        <v>16602</v>
      </c>
      <c r="C3238" s="359">
        <v>6</v>
      </c>
      <c r="D3238" s="357" t="s">
        <v>5959</v>
      </c>
      <c r="E3238" s="357" t="s">
        <v>5959</v>
      </c>
    </row>
    <row r="3239" spans="1:5" ht="15.6">
      <c r="A3239" s="358" t="s">
        <v>16601</v>
      </c>
      <c r="B3239" s="358" t="s">
        <v>16602</v>
      </c>
      <c r="C3239" s="359">
        <v>6</v>
      </c>
      <c r="D3239" s="357" t="s">
        <v>5959</v>
      </c>
      <c r="E3239" s="357" t="s">
        <v>5959</v>
      </c>
    </row>
    <row r="3240" spans="1:5" ht="15.6">
      <c r="A3240" s="358" t="s">
        <v>1463</v>
      </c>
      <c r="B3240" s="358" t="s">
        <v>1463</v>
      </c>
      <c r="C3240" s="359">
        <v>6</v>
      </c>
      <c r="D3240" s="357" t="s">
        <v>7901</v>
      </c>
      <c r="E3240" s="357" t="s">
        <v>7901</v>
      </c>
    </row>
    <row r="3241" spans="1:5" ht="15.6">
      <c r="A3241" s="358" t="s">
        <v>1463</v>
      </c>
      <c r="B3241" s="358" t="s">
        <v>1463</v>
      </c>
      <c r="C3241" s="359">
        <v>6</v>
      </c>
      <c r="D3241" s="357" t="s">
        <v>7901</v>
      </c>
      <c r="E3241" s="357" t="s">
        <v>7901</v>
      </c>
    </row>
    <row r="3242" spans="1:5" ht="15.6">
      <c r="A3242" s="358" t="s">
        <v>1463</v>
      </c>
      <c r="B3242" s="358" t="s">
        <v>1463</v>
      </c>
      <c r="C3242" s="359">
        <v>6</v>
      </c>
      <c r="D3242" s="357" t="s">
        <v>7901</v>
      </c>
      <c r="E3242" s="357" t="s">
        <v>7901</v>
      </c>
    </row>
    <row r="3243" spans="1:5" ht="15.6">
      <c r="A3243" s="358" t="s">
        <v>1530</v>
      </c>
      <c r="B3243" s="358" t="s">
        <v>20637</v>
      </c>
      <c r="C3243" s="359">
        <v>6</v>
      </c>
      <c r="D3243" s="357" t="s">
        <v>8139</v>
      </c>
      <c r="E3243" s="357" t="s">
        <v>8139</v>
      </c>
    </row>
    <row r="3244" spans="1:5" ht="15.6">
      <c r="A3244" s="358" t="s">
        <v>10262</v>
      </c>
      <c r="B3244" s="358" t="s">
        <v>34115</v>
      </c>
      <c r="C3244" s="359">
        <v>6</v>
      </c>
      <c r="D3244" s="357" t="s">
        <v>34114</v>
      </c>
      <c r="E3244" s="357" t="s">
        <v>34114</v>
      </c>
    </row>
    <row r="3245" spans="1:5" ht="15.6">
      <c r="A3245" s="358" t="s">
        <v>16417</v>
      </c>
      <c r="B3245" s="358" t="s">
        <v>16418</v>
      </c>
      <c r="C3245" s="359">
        <v>6</v>
      </c>
      <c r="D3245" s="357" t="s">
        <v>5768</v>
      </c>
      <c r="E3245" s="357" t="s">
        <v>5768</v>
      </c>
    </row>
    <row r="3246" spans="1:5" ht="15.6">
      <c r="A3246" s="358" t="s">
        <v>16417</v>
      </c>
      <c r="B3246" s="358" t="s">
        <v>16418</v>
      </c>
      <c r="C3246" s="359">
        <v>6</v>
      </c>
      <c r="D3246" s="357" t="s">
        <v>5768</v>
      </c>
      <c r="E3246" s="357" t="s">
        <v>5768</v>
      </c>
    </row>
    <row r="3247" spans="1:5" ht="15.6">
      <c r="A3247" s="358" t="s">
        <v>16417</v>
      </c>
      <c r="B3247" s="358" t="s">
        <v>16418</v>
      </c>
      <c r="C3247" s="359">
        <v>6</v>
      </c>
      <c r="D3247" s="357" t="s">
        <v>5768</v>
      </c>
      <c r="E3247" s="357" t="s">
        <v>5768</v>
      </c>
    </row>
    <row r="3248" spans="1:5" ht="15.6">
      <c r="A3248" s="358" t="s">
        <v>10262</v>
      </c>
      <c r="B3248" s="358" t="s">
        <v>19616</v>
      </c>
      <c r="C3248" s="359">
        <v>6</v>
      </c>
      <c r="D3248" s="357" t="s">
        <v>6102</v>
      </c>
      <c r="E3248" s="357" t="s">
        <v>6102</v>
      </c>
    </row>
    <row r="3249" spans="1:5" ht="15.6">
      <c r="A3249" s="358" t="s">
        <v>10262</v>
      </c>
      <c r="B3249" s="358" t="s">
        <v>35193</v>
      </c>
      <c r="C3249" s="359">
        <v>6</v>
      </c>
      <c r="D3249" s="357" t="s">
        <v>35192</v>
      </c>
      <c r="E3249" s="357" t="s">
        <v>35192</v>
      </c>
    </row>
    <row r="3250" spans="1:5" ht="15.6">
      <c r="A3250" s="358" t="s">
        <v>10262</v>
      </c>
      <c r="B3250" s="358" t="s">
        <v>35193</v>
      </c>
      <c r="C3250" s="359">
        <v>6</v>
      </c>
      <c r="D3250" s="357" t="s">
        <v>35192</v>
      </c>
      <c r="E3250" s="357" t="s">
        <v>35192</v>
      </c>
    </row>
    <row r="3251" spans="1:5" ht="15.6">
      <c r="A3251" s="358" t="s">
        <v>10262</v>
      </c>
      <c r="B3251" s="358" t="s">
        <v>35193</v>
      </c>
      <c r="C3251" s="359">
        <v>6</v>
      </c>
      <c r="D3251" s="357" t="s">
        <v>35192</v>
      </c>
      <c r="E3251" s="357" t="s">
        <v>35192</v>
      </c>
    </row>
    <row r="3252" spans="1:5" ht="15.6">
      <c r="A3252" s="358" t="s">
        <v>10262</v>
      </c>
      <c r="B3252" s="358" t="s">
        <v>35193</v>
      </c>
      <c r="C3252" s="359">
        <v>6</v>
      </c>
      <c r="D3252" s="357" t="s">
        <v>35192</v>
      </c>
      <c r="E3252" s="357" t="s">
        <v>35192</v>
      </c>
    </row>
    <row r="3253" spans="1:5" ht="15.6">
      <c r="A3253" s="358" t="s">
        <v>10262</v>
      </c>
      <c r="B3253" s="358" t="s">
        <v>35193</v>
      </c>
      <c r="C3253" s="359">
        <v>6</v>
      </c>
      <c r="D3253" s="357" t="s">
        <v>35192</v>
      </c>
      <c r="E3253" s="357" t="s">
        <v>35192</v>
      </c>
    </row>
    <row r="3254" spans="1:5" ht="15.6">
      <c r="A3254" s="358" t="s">
        <v>15450</v>
      </c>
      <c r="B3254" s="358" t="s">
        <v>15451</v>
      </c>
      <c r="C3254" s="359">
        <v>6</v>
      </c>
      <c r="D3254" s="357" t="s">
        <v>5118</v>
      </c>
      <c r="E3254" s="357" t="s">
        <v>5118</v>
      </c>
    </row>
    <row r="3255" spans="1:5" ht="15.6">
      <c r="A3255" s="358" t="s">
        <v>20861</v>
      </c>
      <c r="B3255" s="358" t="s">
        <v>20862</v>
      </c>
      <c r="C3255" s="359">
        <v>6</v>
      </c>
      <c r="D3255" s="357" t="s">
        <v>8086</v>
      </c>
      <c r="E3255" s="357" t="s">
        <v>8086</v>
      </c>
    </row>
    <row r="3256" spans="1:5" ht="15.6">
      <c r="A3256" s="358" t="s">
        <v>30672</v>
      </c>
      <c r="B3256" s="358" t="s">
        <v>30673</v>
      </c>
      <c r="C3256" s="359">
        <v>6</v>
      </c>
      <c r="D3256" s="357" t="s">
        <v>30671</v>
      </c>
      <c r="E3256" s="357" t="s">
        <v>30671</v>
      </c>
    </row>
    <row r="3257" spans="1:5" ht="15.6">
      <c r="A3257" s="358" t="s">
        <v>23209</v>
      </c>
      <c r="B3257" s="358" t="s">
        <v>23210</v>
      </c>
      <c r="C3257" s="359">
        <v>6</v>
      </c>
      <c r="D3257" s="357" t="s">
        <v>9578</v>
      </c>
      <c r="E3257" s="357" t="s">
        <v>9578</v>
      </c>
    </row>
    <row r="3258" spans="1:5" ht="15.6">
      <c r="A3258" s="358" t="s">
        <v>23209</v>
      </c>
      <c r="B3258" s="358" t="s">
        <v>23210</v>
      </c>
      <c r="C3258" s="359">
        <v>6</v>
      </c>
      <c r="D3258" s="357" t="s">
        <v>9578</v>
      </c>
      <c r="E3258" s="357" t="s">
        <v>9578</v>
      </c>
    </row>
    <row r="3259" spans="1:5" ht="15.6">
      <c r="A3259" s="358" t="s">
        <v>1517</v>
      </c>
      <c r="B3259" s="358" t="s">
        <v>20607</v>
      </c>
      <c r="C3259" s="359">
        <v>6</v>
      </c>
      <c r="D3259" s="357" t="s">
        <v>8114</v>
      </c>
      <c r="E3259" s="357" t="s">
        <v>8114</v>
      </c>
    </row>
    <row r="3260" spans="1:5" ht="15.6">
      <c r="A3260" s="358" t="s">
        <v>54165</v>
      </c>
      <c r="B3260" s="358" t="s">
        <v>54166</v>
      </c>
      <c r="C3260" s="359">
        <v>6</v>
      </c>
      <c r="D3260" s="357" t="s">
        <v>54164</v>
      </c>
      <c r="E3260" s="357" t="s">
        <v>54164</v>
      </c>
    </row>
    <row r="3261" spans="1:5" ht="15.6">
      <c r="A3261" s="358" t="s">
        <v>54165</v>
      </c>
      <c r="B3261" s="358" t="s">
        <v>54166</v>
      </c>
      <c r="C3261" s="359">
        <v>6</v>
      </c>
      <c r="D3261" s="357" t="s">
        <v>54164</v>
      </c>
      <c r="E3261" s="357" t="s">
        <v>54164</v>
      </c>
    </row>
    <row r="3262" spans="1:5" ht="15.6">
      <c r="A3262" s="358" t="s">
        <v>10262</v>
      </c>
      <c r="B3262" s="358" t="s">
        <v>15700</v>
      </c>
      <c r="C3262" s="359">
        <v>6</v>
      </c>
      <c r="D3262" s="357" t="s">
        <v>5224</v>
      </c>
      <c r="E3262" s="357" t="s">
        <v>5224</v>
      </c>
    </row>
    <row r="3263" spans="1:5" ht="15.6">
      <c r="A3263" s="358" t="s">
        <v>406</v>
      </c>
      <c r="B3263" s="358" t="s">
        <v>13414</v>
      </c>
      <c r="C3263" s="359">
        <v>6</v>
      </c>
      <c r="D3263" s="357" t="s">
        <v>13413</v>
      </c>
      <c r="E3263" s="357" t="s">
        <v>13413</v>
      </c>
    </row>
    <row r="3264" spans="1:5" ht="15.6">
      <c r="A3264" s="358" t="s">
        <v>36165</v>
      </c>
      <c r="B3264" s="358" t="s">
        <v>36166</v>
      </c>
      <c r="C3264" s="359">
        <v>6</v>
      </c>
      <c r="D3264" s="357" t="s">
        <v>36164</v>
      </c>
      <c r="E3264" s="357" t="s">
        <v>36164</v>
      </c>
    </row>
    <row r="3265" spans="1:5" ht="15.6">
      <c r="A3265" s="358" t="s">
        <v>21183</v>
      </c>
      <c r="B3265" s="358" t="s">
        <v>21183</v>
      </c>
      <c r="C3265" s="359">
        <v>6</v>
      </c>
      <c r="D3265" s="357" t="s">
        <v>8342</v>
      </c>
      <c r="E3265" s="357" t="s">
        <v>8342</v>
      </c>
    </row>
    <row r="3266" spans="1:5" ht="15.6">
      <c r="A3266" s="358" t="s">
        <v>17957</v>
      </c>
      <c r="B3266" s="358" t="s">
        <v>17958</v>
      </c>
      <c r="C3266" s="359">
        <v>6</v>
      </c>
      <c r="D3266" s="357" t="s">
        <v>6829</v>
      </c>
      <c r="E3266" s="357" t="s">
        <v>6829</v>
      </c>
    </row>
    <row r="3267" spans="1:5" ht="15.6">
      <c r="A3267" s="358" t="s">
        <v>17957</v>
      </c>
      <c r="B3267" s="358" t="s">
        <v>17958</v>
      </c>
      <c r="C3267" s="359">
        <v>6</v>
      </c>
      <c r="D3267" s="357" t="s">
        <v>6829</v>
      </c>
      <c r="E3267" s="357" t="s">
        <v>6829</v>
      </c>
    </row>
    <row r="3268" spans="1:5" ht="15.6">
      <c r="A3268" s="358" t="s">
        <v>11427</v>
      </c>
      <c r="B3268" s="358" t="s">
        <v>11428</v>
      </c>
      <c r="C3268" s="359">
        <v>6</v>
      </c>
      <c r="D3268" s="357" t="s">
        <v>11426</v>
      </c>
      <c r="E3268" s="357" t="s">
        <v>11426</v>
      </c>
    </row>
    <row r="3269" spans="1:5" ht="15.6">
      <c r="A3269" s="358" t="s">
        <v>10284</v>
      </c>
      <c r="B3269" s="358" t="s">
        <v>10262</v>
      </c>
      <c r="C3269" s="359">
        <v>6</v>
      </c>
      <c r="D3269" s="357" t="s">
        <v>2206</v>
      </c>
      <c r="E3269" s="357" t="s">
        <v>2206</v>
      </c>
    </row>
    <row r="3270" spans="1:5" ht="15.6">
      <c r="A3270" s="358" t="s">
        <v>10284</v>
      </c>
      <c r="B3270" s="358" t="s">
        <v>10262</v>
      </c>
      <c r="C3270" s="359">
        <v>6</v>
      </c>
      <c r="D3270" s="357" t="s">
        <v>2206</v>
      </c>
      <c r="E3270" s="357" t="s">
        <v>2206</v>
      </c>
    </row>
    <row r="3271" spans="1:5" ht="15.6">
      <c r="A3271" s="358" t="s">
        <v>10284</v>
      </c>
      <c r="B3271" s="358" t="s">
        <v>10262</v>
      </c>
      <c r="C3271" s="359">
        <v>6</v>
      </c>
      <c r="D3271" s="357" t="s">
        <v>2206</v>
      </c>
      <c r="E3271" s="357" t="s">
        <v>2206</v>
      </c>
    </row>
    <row r="3272" spans="1:5" ht="15.6">
      <c r="A3272" s="358" t="s">
        <v>10284</v>
      </c>
      <c r="B3272" s="358" t="s">
        <v>10262</v>
      </c>
      <c r="C3272" s="359">
        <v>6</v>
      </c>
      <c r="D3272" s="357" t="s">
        <v>2206</v>
      </c>
      <c r="E3272" s="357" t="s">
        <v>2206</v>
      </c>
    </row>
    <row r="3273" spans="1:5" ht="15.6">
      <c r="A3273" s="358" t="s">
        <v>10284</v>
      </c>
      <c r="B3273" s="358" t="s">
        <v>10262</v>
      </c>
      <c r="C3273" s="359">
        <v>6</v>
      </c>
      <c r="D3273" s="357" t="s">
        <v>2206</v>
      </c>
      <c r="E3273" s="357" t="s">
        <v>2206</v>
      </c>
    </row>
    <row r="3274" spans="1:5" ht="15.6">
      <c r="A3274" s="358" t="s">
        <v>53657</v>
      </c>
      <c r="B3274" s="358" t="s">
        <v>53658</v>
      </c>
      <c r="C3274" s="359">
        <v>6</v>
      </c>
      <c r="D3274" s="357" t="s">
        <v>53656</v>
      </c>
      <c r="E3274" s="357" t="s">
        <v>53656</v>
      </c>
    </row>
    <row r="3275" spans="1:5" ht="15.6">
      <c r="A3275" s="358" t="s">
        <v>23129</v>
      </c>
      <c r="B3275" s="358" t="s">
        <v>23129</v>
      </c>
      <c r="C3275" s="359">
        <v>6</v>
      </c>
      <c r="D3275" s="357" t="s">
        <v>9490</v>
      </c>
      <c r="E3275" s="357" t="s">
        <v>9490</v>
      </c>
    </row>
    <row r="3276" spans="1:5" ht="15.6">
      <c r="A3276" s="358" t="s">
        <v>23129</v>
      </c>
      <c r="B3276" s="358" t="s">
        <v>23129</v>
      </c>
      <c r="C3276" s="359">
        <v>6</v>
      </c>
      <c r="D3276" s="357" t="s">
        <v>9490</v>
      </c>
      <c r="E3276" s="357" t="s">
        <v>9490</v>
      </c>
    </row>
    <row r="3277" spans="1:5" ht="15.6">
      <c r="A3277" s="358" t="s">
        <v>23129</v>
      </c>
      <c r="B3277" s="358" t="s">
        <v>23129</v>
      </c>
      <c r="C3277" s="359">
        <v>6</v>
      </c>
      <c r="D3277" s="357" t="s">
        <v>9490</v>
      </c>
      <c r="E3277" s="357" t="s">
        <v>9490</v>
      </c>
    </row>
    <row r="3278" spans="1:5" ht="15.6">
      <c r="A3278" s="358" t="s">
        <v>23129</v>
      </c>
      <c r="B3278" s="358" t="s">
        <v>23129</v>
      </c>
      <c r="C3278" s="359">
        <v>6</v>
      </c>
      <c r="D3278" s="357" t="s">
        <v>9490</v>
      </c>
      <c r="E3278" s="357" t="s">
        <v>9490</v>
      </c>
    </row>
    <row r="3279" spans="1:5" ht="15.6">
      <c r="A3279" s="358" t="s">
        <v>44045</v>
      </c>
      <c r="B3279" s="358" t="s">
        <v>44046</v>
      </c>
      <c r="C3279" s="359">
        <v>6</v>
      </c>
      <c r="D3279" s="357" t="s">
        <v>44044</v>
      </c>
      <c r="E3279" s="357" t="s">
        <v>44044</v>
      </c>
    </row>
    <row r="3280" spans="1:5" ht="15.6">
      <c r="A3280" s="358" t="s">
        <v>1165</v>
      </c>
      <c r="B3280" s="358" t="s">
        <v>19150</v>
      </c>
      <c r="C3280" s="359">
        <v>6</v>
      </c>
      <c r="D3280" s="357" t="s">
        <v>6750</v>
      </c>
      <c r="E3280" s="357" t="s">
        <v>6750</v>
      </c>
    </row>
    <row r="3281" spans="1:5" ht="15.6">
      <c r="A3281" s="358" t="s">
        <v>22363</v>
      </c>
      <c r="B3281" s="358" t="s">
        <v>22364</v>
      </c>
      <c r="C3281" s="359">
        <v>6</v>
      </c>
      <c r="D3281" s="357" t="s">
        <v>9144</v>
      </c>
      <c r="E3281" s="357" t="s">
        <v>9144</v>
      </c>
    </row>
    <row r="3282" spans="1:5" ht="15.6">
      <c r="A3282" s="358" t="s">
        <v>22363</v>
      </c>
      <c r="B3282" s="358" t="s">
        <v>22364</v>
      </c>
      <c r="C3282" s="359">
        <v>6</v>
      </c>
      <c r="D3282" s="357" t="s">
        <v>9144</v>
      </c>
      <c r="E3282" s="357" t="s">
        <v>9144</v>
      </c>
    </row>
    <row r="3283" spans="1:5" ht="15.6">
      <c r="A3283" s="358" t="s">
        <v>22363</v>
      </c>
      <c r="B3283" s="358" t="s">
        <v>22364</v>
      </c>
      <c r="C3283" s="359">
        <v>6</v>
      </c>
      <c r="D3283" s="357" t="s">
        <v>9144</v>
      </c>
      <c r="E3283" s="357" t="s">
        <v>9144</v>
      </c>
    </row>
    <row r="3284" spans="1:5" ht="15.6">
      <c r="A3284" s="358" t="s">
        <v>54356</v>
      </c>
      <c r="B3284" s="358" t="s">
        <v>54357</v>
      </c>
      <c r="C3284" s="359">
        <v>6</v>
      </c>
      <c r="D3284" s="357" t="s">
        <v>54355</v>
      </c>
      <c r="E3284" s="357" t="s">
        <v>54355</v>
      </c>
    </row>
    <row r="3285" spans="1:5" ht="15.6">
      <c r="A3285" s="358" t="s">
        <v>10262</v>
      </c>
      <c r="B3285" s="358" t="s">
        <v>60938</v>
      </c>
      <c r="C3285" s="359">
        <v>6</v>
      </c>
      <c r="D3285" s="357" t="s">
        <v>60937</v>
      </c>
      <c r="E3285" s="357" t="s">
        <v>60937</v>
      </c>
    </row>
    <row r="3286" spans="1:5" ht="15.6">
      <c r="A3286" s="358" t="s">
        <v>10262</v>
      </c>
      <c r="B3286" s="358" t="s">
        <v>60938</v>
      </c>
      <c r="C3286" s="359">
        <v>6</v>
      </c>
      <c r="D3286" s="357" t="s">
        <v>60937</v>
      </c>
      <c r="E3286" s="357" t="s">
        <v>60937</v>
      </c>
    </row>
    <row r="3287" spans="1:5" ht="15.6">
      <c r="A3287" s="358" t="s">
        <v>10262</v>
      </c>
      <c r="B3287" s="358" t="s">
        <v>60938</v>
      </c>
      <c r="C3287" s="359">
        <v>6</v>
      </c>
      <c r="D3287" s="357" t="s">
        <v>60937</v>
      </c>
      <c r="E3287" s="357" t="s">
        <v>60937</v>
      </c>
    </row>
    <row r="3288" spans="1:5" ht="15.6">
      <c r="A3288" s="358" t="s">
        <v>14151</v>
      </c>
      <c r="B3288" s="358" t="s">
        <v>14152</v>
      </c>
      <c r="C3288" s="359">
        <v>6</v>
      </c>
      <c r="D3288" s="357" t="s">
        <v>4423</v>
      </c>
      <c r="E3288" s="357" t="s">
        <v>4423</v>
      </c>
    </row>
    <row r="3289" spans="1:5" ht="15.6">
      <c r="A3289" s="358" t="s">
        <v>14151</v>
      </c>
      <c r="B3289" s="358" t="s">
        <v>14152</v>
      </c>
      <c r="C3289" s="359">
        <v>6</v>
      </c>
      <c r="D3289" s="357" t="s">
        <v>4423</v>
      </c>
      <c r="E3289" s="357" t="s">
        <v>4423</v>
      </c>
    </row>
    <row r="3290" spans="1:5" ht="15.6">
      <c r="A3290" s="358" t="s">
        <v>1406</v>
      </c>
      <c r="B3290" s="358" t="s">
        <v>19969</v>
      </c>
      <c r="C3290" s="359">
        <v>6</v>
      </c>
      <c r="D3290" s="357" t="s">
        <v>7691</v>
      </c>
      <c r="E3290" s="357" t="s">
        <v>7691</v>
      </c>
    </row>
    <row r="3291" spans="1:5" ht="15.6">
      <c r="A3291" s="358" t="s">
        <v>10262</v>
      </c>
      <c r="B3291" s="358" t="s">
        <v>15079</v>
      </c>
      <c r="C3291" s="359">
        <v>6</v>
      </c>
      <c r="D3291" s="357" t="s">
        <v>4890</v>
      </c>
      <c r="E3291" s="357" t="s">
        <v>4890</v>
      </c>
    </row>
    <row r="3292" spans="1:5" ht="15.6">
      <c r="A3292" s="358" t="s">
        <v>16006</v>
      </c>
      <c r="B3292" s="358" t="s">
        <v>16006</v>
      </c>
      <c r="C3292" s="359">
        <v>6</v>
      </c>
      <c r="D3292" s="357" t="s">
        <v>10021</v>
      </c>
      <c r="E3292" s="357" t="s">
        <v>10021</v>
      </c>
    </row>
    <row r="3293" spans="1:5" ht="15.6">
      <c r="A3293" s="358" t="s">
        <v>11208</v>
      </c>
      <c r="B3293" s="358" t="s">
        <v>11209</v>
      </c>
      <c r="C3293" s="359">
        <v>6</v>
      </c>
      <c r="D3293" s="357" t="s">
        <v>3035</v>
      </c>
      <c r="E3293" s="357" t="s">
        <v>3035</v>
      </c>
    </row>
    <row r="3294" spans="1:5" ht="15.6">
      <c r="A3294" s="358" t="s">
        <v>11208</v>
      </c>
      <c r="B3294" s="358" t="s">
        <v>11209</v>
      </c>
      <c r="C3294" s="359">
        <v>6</v>
      </c>
      <c r="D3294" s="357" t="s">
        <v>3035</v>
      </c>
      <c r="E3294" s="357" t="s">
        <v>3035</v>
      </c>
    </row>
    <row r="3295" spans="1:5" ht="15.6">
      <c r="A3295" s="358" t="s">
        <v>1035</v>
      </c>
      <c r="B3295" s="358" t="s">
        <v>17425</v>
      </c>
      <c r="C3295" s="359">
        <v>6</v>
      </c>
      <c r="D3295" s="357" t="s">
        <v>6280</v>
      </c>
      <c r="E3295" s="357" t="s">
        <v>6280</v>
      </c>
    </row>
    <row r="3296" spans="1:5" ht="15.6">
      <c r="A3296" s="358" t="s">
        <v>1035</v>
      </c>
      <c r="B3296" s="358" t="s">
        <v>17425</v>
      </c>
      <c r="C3296" s="359">
        <v>6</v>
      </c>
      <c r="D3296" s="357" t="s">
        <v>6280</v>
      </c>
      <c r="E3296" s="357" t="s">
        <v>6280</v>
      </c>
    </row>
    <row r="3297" spans="1:5" ht="15.6">
      <c r="A3297" s="358" t="s">
        <v>18881</v>
      </c>
      <c r="B3297" s="358" t="s">
        <v>18882</v>
      </c>
      <c r="C3297" s="359">
        <v>6</v>
      </c>
      <c r="D3297" s="357" t="s">
        <v>6361</v>
      </c>
      <c r="E3297" s="357" t="s">
        <v>6361</v>
      </c>
    </row>
    <row r="3298" spans="1:5" ht="15.6">
      <c r="A3298" s="358" t="s">
        <v>10262</v>
      </c>
      <c r="B3298" s="358" t="s">
        <v>27352</v>
      </c>
      <c r="C3298" s="359">
        <v>6</v>
      </c>
      <c r="D3298" s="357" t="s">
        <v>27351</v>
      </c>
      <c r="E3298" s="357" t="s">
        <v>27351</v>
      </c>
    </row>
    <row r="3299" spans="1:5" ht="15.6">
      <c r="A3299" s="358" t="s">
        <v>10262</v>
      </c>
      <c r="B3299" s="358" t="s">
        <v>27352</v>
      </c>
      <c r="C3299" s="359">
        <v>6</v>
      </c>
      <c r="D3299" s="357" t="s">
        <v>27351</v>
      </c>
      <c r="E3299" s="357" t="s">
        <v>27351</v>
      </c>
    </row>
    <row r="3300" spans="1:5" ht="15.6">
      <c r="A3300" s="358" t="s">
        <v>14815</v>
      </c>
      <c r="B3300" s="358" t="s">
        <v>14816</v>
      </c>
      <c r="C3300" s="359">
        <v>6</v>
      </c>
      <c r="D3300" s="357" t="s">
        <v>4754</v>
      </c>
      <c r="E3300" s="357" t="s">
        <v>4754</v>
      </c>
    </row>
    <row r="3301" spans="1:5" ht="15.6">
      <c r="A3301" s="358" t="s">
        <v>10262</v>
      </c>
      <c r="B3301" s="358" t="s">
        <v>54159</v>
      </c>
      <c r="C3301" s="359">
        <v>6</v>
      </c>
      <c r="D3301" s="357" t="s">
        <v>54158</v>
      </c>
      <c r="E3301" s="357" t="s">
        <v>54158</v>
      </c>
    </row>
    <row r="3302" spans="1:5" ht="15.6">
      <c r="A3302" s="358" t="s">
        <v>10262</v>
      </c>
      <c r="B3302" s="358" t="s">
        <v>54159</v>
      </c>
      <c r="C3302" s="359">
        <v>6</v>
      </c>
      <c r="D3302" s="357" t="s">
        <v>54158</v>
      </c>
      <c r="E3302" s="357" t="s">
        <v>54158</v>
      </c>
    </row>
    <row r="3303" spans="1:5" ht="15.6">
      <c r="A3303" s="358" t="s">
        <v>10269</v>
      </c>
      <c r="B3303" s="358" t="s">
        <v>10269</v>
      </c>
      <c r="C3303" s="359">
        <v>6</v>
      </c>
      <c r="D3303" s="357" t="s">
        <v>2193</v>
      </c>
      <c r="E3303" s="357" t="s">
        <v>2193</v>
      </c>
    </row>
    <row r="3304" spans="1:5" ht="15.6">
      <c r="A3304" s="358" t="s">
        <v>11294</v>
      </c>
      <c r="B3304" s="358" t="s">
        <v>11294</v>
      </c>
      <c r="C3304" s="359">
        <v>6</v>
      </c>
      <c r="D3304" s="357" t="s">
        <v>2363</v>
      </c>
      <c r="E3304" s="357" t="s">
        <v>2363</v>
      </c>
    </row>
    <row r="3305" spans="1:5" ht="15.6">
      <c r="A3305" s="358" t="s">
        <v>10262</v>
      </c>
      <c r="B3305" s="358" t="s">
        <v>33556</v>
      </c>
      <c r="C3305" s="359">
        <v>6</v>
      </c>
      <c r="D3305" s="357" t="s">
        <v>33555</v>
      </c>
      <c r="E3305" s="357" t="s">
        <v>33555</v>
      </c>
    </row>
    <row r="3306" spans="1:5" ht="15.6">
      <c r="A3306" s="358" t="s">
        <v>19267</v>
      </c>
      <c r="B3306" s="358" t="s">
        <v>19268</v>
      </c>
      <c r="C3306" s="359">
        <v>6</v>
      </c>
      <c r="D3306" s="357" t="s">
        <v>6918</v>
      </c>
      <c r="E3306" s="357" t="s">
        <v>6918</v>
      </c>
    </row>
    <row r="3307" spans="1:5" ht="15.6">
      <c r="A3307" s="358" t="s">
        <v>10262</v>
      </c>
      <c r="B3307" s="358" t="s">
        <v>60940</v>
      </c>
      <c r="C3307" s="359">
        <v>6</v>
      </c>
      <c r="D3307" s="357" t="s">
        <v>60939</v>
      </c>
      <c r="E3307" s="357" t="s">
        <v>60939</v>
      </c>
    </row>
    <row r="3308" spans="1:5" ht="15.6">
      <c r="A3308" s="358" t="s">
        <v>10262</v>
      </c>
      <c r="B3308" s="358" t="s">
        <v>60940</v>
      </c>
      <c r="C3308" s="359">
        <v>6</v>
      </c>
      <c r="D3308" s="357" t="s">
        <v>60939</v>
      </c>
      <c r="E3308" s="357" t="s">
        <v>60939</v>
      </c>
    </row>
    <row r="3309" spans="1:5" ht="15.6">
      <c r="A3309" s="358" t="s">
        <v>10262</v>
      </c>
      <c r="B3309" s="358" t="s">
        <v>60940</v>
      </c>
      <c r="C3309" s="359">
        <v>6</v>
      </c>
      <c r="D3309" s="357" t="s">
        <v>60939</v>
      </c>
      <c r="E3309" s="357" t="s">
        <v>60939</v>
      </c>
    </row>
    <row r="3310" spans="1:5" ht="15.6">
      <c r="A3310" s="358" t="s">
        <v>659</v>
      </c>
      <c r="B3310" s="358" t="s">
        <v>14174</v>
      </c>
      <c r="C3310" s="359">
        <v>6</v>
      </c>
      <c r="D3310" s="357" t="s">
        <v>4454</v>
      </c>
      <c r="E3310" s="357" t="s">
        <v>4454</v>
      </c>
    </row>
    <row r="3311" spans="1:5" ht="15.6">
      <c r="A3311" s="358" t="s">
        <v>659</v>
      </c>
      <c r="B3311" s="358" t="s">
        <v>14174</v>
      </c>
      <c r="C3311" s="359">
        <v>6</v>
      </c>
      <c r="D3311" s="357" t="s">
        <v>4454</v>
      </c>
      <c r="E3311" s="357" t="s">
        <v>4454</v>
      </c>
    </row>
    <row r="3312" spans="1:5" ht="15.6">
      <c r="A3312" s="358" t="s">
        <v>10262</v>
      </c>
      <c r="B3312" s="358" t="s">
        <v>13395</v>
      </c>
      <c r="C3312" s="359">
        <v>6</v>
      </c>
      <c r="D3312" s="357" t="s">
        <v>3594</v>
      </c>
      <c r="E3312" s="357" t="s">
        <v>3594</v>
      </c>
    </row>
    <row r="3313" spans="1:5" ht="15.6">
      <c r="A3313" s="358" t="s">
        <v>10262</v>
      </c>
      <c r="B3313" s="358" t="s">
        <v>45325</v>
      </c>
      <c r="C3313" s="359">
        <v>6</v>
      </c>
      <c r="D3313" s="357" t="s">
        <v>45324</v>
      </c>
      <c r="E3313" s="357" t="s">
        <v>45324</v>
      </c>
    </row>
    <row r="3314" spans="1:5" ht="15.6">
      <c r="A3314" s="358" t="s">
        <v>10262</v>
      </c>
      <c r="B3314" s="358" t="s">
        <v>45325</v>
      </c>
      <c r="C3314" s="359">
        <v>6</v>
      </c>
      <c r="D3314" s="357" t="s">
        <v>45324</v>
      </c>
      <c r="E3314" s="357" t="s">
        <v>45324</v>
      </c>
    </row>
    <row r="3315" spans="1:5" ht="15.6">
      <c r="A3315" s="358" t="s">
        <v>10262</v>
      </c>
      <c r="B3315" s="358" t="s">
        <v>60942</v>
      </c>
      <c r="C3315" s="359">
        <v>6</v>
      </c>
      <c r="D3315" s="357" t="s">
        <v>60941</v>
      </c>
      <c r="E3315" s="357" t="s">
        <v>60941</v>
      </c>
    </row>
    <row r="3316" spans="1:5" ht="15.6">
      <c r="A3316" s="358" t="s">
        <v>10262</v>
      </c>
      <c r="B3316" s="358" t="s">
        <v>60942</v>
      </c>
      <c r="C3316" s="359">
        <v>6</v>
      </c>
      <c r="D3316" s="357" t="s">
        <v>60941</v>
      </c>
      <c r="E3316" s="357" t="s">
        <v>60941</v>
      </c>
    </row>
    <row r="3317" spans="1:5" ht="15.6">
      <c r="A3317" s="358" t="s">
        <v>23807</v>
      </c>
      <c r="B3317" s="358" t="s">
        <v>23808</v>
      </c>
      <c r="C3317" s="359">
        <v>6</v>
      </c>
      <c r="D3317" s="357" t="s">
        <v>9878</v>
      </c>
      <c r="E3317" s="357" t="s">
        <v>9878</v>
      </c>
    </row>
    <row r="3318" spans="1:5" ht="15.6">
      <c r="A3318" s="358" t="s">
        <v>31709</v>
      </c>
      <c r="B3318" s="358" t="s">
        <v>31710</v>
      </c>
      <c r="C3318" s="359">
        <v>6</v>
      </c>
      <c r="D3318" s="357" t="s">
        <v>31708</v>
      </c>
      <c r="E3318" s="357" t="s">
        <v>31708</v>
      </c>
    </row>
    <row r="3319" spans="1:5" ht="15.6">
      <c r="A3319" s="358" t="s">
        <v>31709</v>
      </c>
      <c r="B3319" s="358" t="s">
        <v>31710</v>
      </c>
      <c r="C3319" s="359">
        <v>6</v>
      </c>
      <c r="D3319" s="357" t="s">
        <v>31708</v>
      </c>
      <c r="E3319" s="357" t="s">
        <v>31708</v>
      </c>
    </row>
    <row r="3320" spans="1:5" ht="15.6">
      <c r="A3320" s="358" t="s">
        <v>25269</v>
      </c>
      <c r="B3320" s="358" t="s">
        <v>25270</v>
      </c>
      <c r="C3320" s="359">
        <v>5.9</v>
      </c>
      <c r="D3320" s="357" t="s">
        <v>25268</v>
      </c>
      <c r="E3320" s="357" t="s">
        <v>25268</v>
      </c>
    </row>
    <row r="3321" spans="1:5" ht="15.6">
      <c r="A3321" s="358" t="s">
        <v>45929</v>
      </c>
      <c r="B3321" s="358" t="s">
        <v>10262</v>
      </c>
      <c r="C3321" s="359">
        <v>5.9</v>
      </c>
      <c r="D3321" s="357" t="s">
        <v>45928</v>
      </c>
      <c r="E3321" s="357" t="s">
        <v>45928</v>
      </c>
    </row>
    <row r="3322" spans="1:5" ht="15.6">
      <c r="A3322" s="358" t="s">
        <v>46966</v>
      </c>
      <c r="B3322" s="358" t="s">
        <v>46967</v>
      </c>
      <c r="C3322" s="359">
        <v>5.9</v>
      </c>
      <c r="D3322" s="357" t="s">
        <v>46965</v>
      </c>
      <c r="E3322" s="357" t="s">
        <v>46965</v>
      </c>
    </row>
    <row r="3323" spans="1:5" ht="15.6">
      <c r="A3323" s="358" t="s">
        <v>46966</v>
      </c>
      <c r="B3323" s="358" t="s">
        <v>46967</v>
      </c>
      <c r="C3323" s="359">
        <v>5.9</v>
      </c>
      <c r="D3323" s="357" t="s">
        <v>46965</v>
      </c>
      <c r="E3323" s="357" t="s">
        <v>46965</v>
      </c>
    </row>
    <row r="3324" spans="1:5" ht="15.6">
      <c r="A3324" s="358" t="s">
        <v>39394</v>
      </c>
      <c r="B3324" s="358" t="s">
        <v>39395</v>
      </c>
      <c r="C3324" s="359">
        <v>5.9</v>
      </c>
      <c r="D3324" s="357" t="s">
        <v>39393</v>
      </c>
      <c r="E3324" s="357" t="s">
        <v>39393</v>
      </c>
    </row>
    <row r="3325" spans="1:5" ht="15.6">
      <c r="A3325" s="358" t="s">
        <v>47677</v>
      </c>
      <c r="B3325" s="358" t="s">
        <v>47678</v>
      </c>
      <c r="C3325" s="359">
        <v>5.9</v>
      </c>
      <c r="D3325" s="357" t="s">
        <v>47676</v>
      </c>
      <c r="E3325" s="357" t="s">
        <v>47676</v>
      </c>
    </row>
    <row r="3326" spans="1:5" ht="15.6">
      <c r="A3326" s="358" t="s">
        <v>11857</v>
      </c>
      <c r="B3326" s="358" t="s">
        <v>11858</v>
      </c>
      <c r="C3326" s="359">
        <v>5.9</v>
      </c>
      <c r="D3326" s="357" t="s">
        <v>3121</v>
      </c>
      <c r="E3326" s="357" t="s">
        <v>3121</v>
      </c>
    </row>
    <row r="3327" spans="1:5" ht="15.6">
      <c r="A3327" s="358" t="s">
        <v>28623</v>
      </c>
      <c r="B3327" s="358" t="s">
        <v>28624</v>
      </c>
      <c r="C3327" s="359">
        <v>5.9</v>
      </c>
      <c r="D3327" s="357" t="s">
        <v>28622</v>
      </c>
      <c r="E3327" s="357" t="s">
        <v>28622</v>
      </c>
    </row>
    <row r="3328" spans="1:5" ht="15.6">
      <c r="A3328" s="358" t="s">
        <v>37363</v>
      </c>
      <c r="B3328" s="358" t="s">
        <v>37364</v>
      </c>
      <c r="C3328" s="359">
        <v>5.9</v>
      </c>
      <c r="D3328" s="357" t="s">
        <v>37362</v>
      </c>
      <c r="E3328" s="357" t="s">
        <v>37362</v>
      </c>
    </row>
    <row r="3329" spans="1:5" ht="15.6">
      <c r="A3329" s="358" t="s">
        <v>10262</v>
      </c>
      <c r="B3329" s="358" t="s">
        <v>54206</v>
      </c>
      <c r="C3329" s="359">
        <v>5.9</v>
      </c>
      <c r="D3329" s="357" t="s">
        <v>54205</v>
      </c>
      <c r="E3329" s="357" t="s">
        <v>54205</v>
      </c>
    </row>
    <row r="3330" spans="1:5" ht="15.6">
      <c r="A3330" s="358" t="s">
        <v>22001</v>
      </c>
      <c r="B3330" s="358" t="s">
        <v>22002</v>
      </c>
      <c r="C3330" s="359">
        <v>5.9</v>
      </c>
      <c r="D3330" s="357" t="s">
        <v>8726</v>
      </c>
      <c r="E3330" s="357" t="s">
        <v>8726</v>
      </c>
    </row>
    <row r="3331" spans="1:5" ht="15.6">
      <c r="A3331" s="358" t="s">
        <v>10413</v>
      </c>
      <c r="B3331" s="358" t="s">
        <v>10414</v>
      </c>
      <c r="C3331" s="359">
        <v>5.9</v>
      </c>
      <c r="D3331" s="357" t="s">
        <v>2323</v>
      </c>
      <c r="E3331" s="357" t="s">
        <v>2323</v>
      </c>
    </row>
    <row r="3332" spans="1:5" ht="15.6">
      <c r="A3332" s="358" t="s">
        <v>10413</v>
      </c>
      <c r="B3332" s="358" t="s">
        <v>10414</v>
      </c>
      <c r="C3332" s="359">
        <v>5.9</v>
      </c>
      <c r="D3332" s="357" t="s">
        <v>2323</v>
      </c>
      <c r="E3332" s="357" t="s">
        <v>2323</v>
      </c>
    </row>
    <row r="3333" spans="1:5" ht="15.6">
      <c r="A3333" s="358" t="s">
        <v>10262</v>
      </c>
      <c r="B3333" s="358" t="s">
        <v>60944</v>
      </c>
      <c r="C3333" s="359">
        <v>5.9</v>
      </c>
      <c r="D3333" s="357" t="s">
        <v>60943</v>
      </c>
      <c r="E3333" s="357" t="s">
        <v>60943</v>
      </c>
    </row>
    <row r="3334" spans="1:5" ht="15.6">
      <c r="A3334" s="358" t="s">
        <v>10262</v>
      </c>
      <c r="B3334" s="358" t="s">
        <v>60944</v>
      </c>
      <c r="C3334" s="359">
        <v>5.9</v>
      </c>
      <c r="D3334" s="357" t="s">
        <v>60943</v>
      </c>
      <c r="E3334" s="357" t="s">
        <v>60943</v>
      </c>
    </row>
    <row r="3335" spans="1:5" ht="15.6">
      <c r="A3335" s="358" t="s">
        <v>901</v>
      </c>
      <c r="B3335" s="358" t="s">
        <v>16230</v>
      </c>
      <c r="C3335" s="359">
        <v>5.9</v>
      </c>
      <c r="D3335" s="357" t="s">
        <v>5595</v>
      </c>
      <c r="E3335" s="357" t="s">
        <v>5595</v>
      </c>
    </row>
    <row r="3336" spans="1:5" ht="15.6">
      <c r="A3336" s="358" t="s">
        <v>16395</v>
      </c>
      <c r="B3336" s="358" t="s">
        <v>16396</v>
      </c>
      <c r="C3336" s="359">
        <v>5.9</v>
      </c>
      <c r="D3336" s="357" t="s">
        <v>5748</v>
      </c>
      <c r="E3336" s="357" t="s">
        <v>5748</v>
      </c>
    </row>
    <row r="3337" spans="1:5" ht="15.6">
      <c r="A3337" s="358" t="s">
        <v>16395</v>
      </c>
      <c r="B3337" s="358" t="s">
        <v>16396</v>
      </c>
      <c r="C3337" s="359">
        <v>5.9</v>
      </c>
      <c r="D3337" s="357" t="s">
        <v>5748</v>
      </c>
      <c r="E3337" s="357" t="s">
        <v>5748</v>
      </c>
    </row>
    <row r="3338" spans="1:5" ht="15.6">
      <c r="A3338" s="358" t="s">
        <v>16395</v>
      </c>
      <c r="B3338" s="358" t="s">
        <v>16396</v>
      </c>
      <c r="C3338" s="359">
        <v>5.9</v>
      </c>
      <c r="D3338" s="357" t="s">
        <v>5748</v>
      </c>
      <c r="E3338" s="357" t="s">
        <v>5748</v>
      </c>
    </row>
    <row r="3339" spans="1:5" ht="15.6">
      <c r="A3339" s="358" t="s">
        <v>16395</v>
      </c>
      <c r="B3339" s="358" t="s">
        <v>16396</v>
      </c>
      <c r="C3339" s="359">
        <v>5.9</v>
      </c>
      <c r="D3339" s="357" t="s">
        <v>5748</v>
      </c>
      <c r="E3339" s="357" t="s">
        <v>5748</v>
      </c>
    </row>
    <row r="3340" spans="1:5" ht="15.6">
      <c r="A3340" s="358" t="s">
        <v>20518</v>
      </c>
      <c r="B3340" s="358" t="s">
        <v>20519</v>
      </c>
      <c r="C3340" s="359">
        <v>5.9</v>
      </c>
      <c r="D3340" s="357" t="s">
        <v>7950</v>
      </c>
      <c r="E3340" s="357" t="s">
        <v>7950</v>
      </c>
    </row>
    <row r="3341" spans="1:5" ht="15.6">
      <c r="A3341" s="358" t="s">
        <v>20518</v>
      </c>
      <c r="B3341" s="358" t="s">
        <v>20519</v>
      </c>
      <c r="C3341" s="359">
        <v>5.9</v>
      </c>
      <c r="D3341" s="357" t="s">
        <v>7950</v>
      </c>
      <c r="E3341" s="357" t="s">
        <v>7950</v>
      </c>
    </row>
    <row r="3342" spans="1:5" ht="15.6">
      <c r="A3342" s="358" t="s">
        <v>20518</v>
      </c>
      <c r="B3342" s="358" t="s">
        <v>20519</v>
      </c>
      <c r="C3342" s="359">
        <v>5.9</v>
      </c>
      <c r="D3342" s="357" t="s">
        <v>7950</v>
      </c>
      <c r="E3342" s="357" t="s">
        <v>7950</v>
      </c>
    </row>
    <row r="3343" spans="1:5" ht="15.6">
      <c r="A3343" s="358" t="s">
        <v>18541</v>
      </c>
      <c r="B3343" s="358" t="s">
        <v>18542</v>
      </c>
      <c r="C3343" s="359">
        <v>5.9</v>
      </c>
      <c r="D3343" s="357" t="s">
        <v>7229</v>
      </c>
      <c r="E3343" s="357" t="s">
        <v>7229</v>
      </c>
    </row>
    <row r="3344" spans="1:5" ht="15.6">
      <c r="A3344" s="358" t="s">
        <v>15955</v>
      </c>
      <c r="B3344" s="358" t="s">
        <v>15956</v>
      </c>
      <c r="C3344" s="359">
        <v>5.9</v>
      </c>
      <c r="D3344" s="357" t="s">
        <v>5437</v>
      </c>
      <c r="E3344" s="357" t="s">
        <v>5437</v>
      </c>
    </row>
    <row r="3345" spans="1:5" ht="15.6">
      <c r="A3345" s="358" t="s">
        <v>15955</v>
      </c>
      <c r="B3345" s="358" t="s">
        <v>15956</v>
      </c>
      <c r="C3345" s="359">
        <v>5.9</v>
      </c>
      <c r="D3345" s="357" t="s">
        <v>5437</v>
      </c>
      <c r="E3345" s="357" t="s">
        <v>5437</v>
      </c>
    </row>
    <row r="3346" spans="1:5" ht="15.6">
      <c r="A3346" s="358" t="s">
        <v>12850</v>
      </c>
      <c r="B3346" s="358" t="s">
        <v>12851</v>
      </c>
      <c r="C3346" s="359">
        <v>5.9</v>
      </c>
      <c r="D3346" s="357" t="s">
        <v>3803</v>
      </c>
      <c r="E3346" s="357" t="s">
        <v>3803</v>
      </c>
    </row>
    <row r="3347" spans="1:5" ht="15.6">
      <c r="A3347" s="358" t="s">
        <v>12850</v>
      </c>
      <c r="B3347" s="358" t="s">
        <v>12851</v>
      </c>
      <c r="C3347" s="359">
        <v>5.9</v>
      </c>
      <c r="D3347" s="357" t="s">
        <v>3803</v>
      </c>
      <c r="E3347" s="357" t="s">
        <v>3803</v>
      </c>
    </row>
    <row r="3348" spans="1:5" ht="15.6">
      <c r="A3348" s="358" t="s">
        <v>1636</v>
      </c>
      <c r="B3348" s="358" t="s">
        <v>21032</v>
      </c>
      <c r="C3348" s="359">
        <v>5.9</v>
      </c>
      <c r="D3348" s="357" t="s">
        <v>8322</v>
      </c>
      <c r="E3348" s="357" t="s">
        <v>8322</v>
      </c>
    </row>
    <row r="3349" spans="1:5" ht="15.6">
      <c r="A3349" s="358" t="s">
        <v>1636</v>
      </c>
      <c r="B3349" s="358" t="s">
        <v>21032</v>
      </c>
      <c r="C3349" s="359">
        <v>5.9</v>
      </c>
      <c r="D3349" s="357" t="s">
        <v>8322</v>
      </c>
      <c r="E3349" s="357" t="s">
        <v>8322</v>
      </c>
    </row>
    <row r="3350" spans="1:5" ht="15.6">
      <c r="A3350" s="358" t="s">
        <v>15196</v>
      </c>
      <c r="B3350" s="358" t="s">
        <v>15197</v>
      </c>
      <c r="C3350" s="359">
        <v>5.9</v>
      </c>
      <c r="D3350" s="357" t="s">
        <v>5000</v>
      </c>
      <c r="E3350" s="357" t="s">
        <v>5000</v>
      </c>
    </row>
    <row r="3351" spans="1:5" ht="15.6">
      <c r="A3351" s="358" t="s">
        <v>10262</v>
      </c>
      <c r="B3351" s="358" t="s">
        <v>60946</v>
      </c>
      <c r="C3351" s="359">
        <v>5.9</v>
      </c>
      <c r="D3351" s="357" t="s">
        <v>60945</v>
      </c>
      <c r="E3351" s="357" t="s">
        <v>60945</v>
      </c>
    </row>
    <row r="3352" spans="1:5" ht="15.6">
      <c r="A3352" s="358" t="s">
        <v>10262</v>
      </c>
      <c r="B3352" s="358" t="s">
        <v>60946</v>
      </c>
      <c r="C3352" s="359">
        <v>5.9</v>
      </c>
      <c r="D3352" s="357" t="s">
        <v>60945</v>
      </c>
      <c r="E3352" s="357" t="s">
        <v>60945</v>
      </c>
    </row>
    <row r="3353" spans="1:5" ht="15.6">
      <c r="A3353" s="358" t="s">
        <v>620</v>
      </c>
      <c r="B3353" s="358" t="s">
        <v>13965</v>
      </c>
      <c r="C3353" s="359">
        <v>5.9</v>
      </c>
      <c r="D3353" s="357" t="s">
        <v>619</v>
      </c>
      <c r="E3353" s="357" t="s">
        <v>619</v>
      </c>
    </row>
    <row r="3354" spans="1:5" ht="15.6">
      <c r="A3354" s="358" t="s">
        <v>620</v>
      </c>
      <c r="B3354" s="358" t="s">
        <v>13965</v>
      </c>
      <c r="C3354" s="359">
        <v>5.9</v>
      </c>
      <c r="D3354" s="357" t="s">
        <v>619</v>
      </c>
      <c r="E3354" s="357" t="s">
        <v>619</v>
      </c>
    </row>
    <row r="3355" spans="1:5" ht="15.6">
      <c r="A3355" s="358" t="s">
        <v>620</v>
      </c>
      <c r="B3355" s="358" t="s">
        <v>13965</v>
      </c>
      <c r="C3355" s="359">
        <v>5.9</v>
      </c>
      <c r="D3355" s="357" t="s">
        <v>619</v>
      </c>
      <c r="E3355" s="357" t="s">
        <v>619</v>
      </c>
    </row>
    <row r="3356" spans="1:5" ht="15.6">
      <c r="A3356" s="358" t="s">
        <v>298</v>
      </c>
      <c r="B3356" s="358" t="s">
        <v>11964</v>
      </c>
      <c r="C3356" s="359">
        <v>5.9</v>
      </c>
      <c r="D3356" s="357" t="s">
        <v>297</v>
      </c>
      <c r="E3356" s="357" t="s">
        <v>297</v>
      </c>
    </row>
    <row r="3357" spans="1:5" ht="15.6">
      <c r="A3357" s="358" t="s">
        <v>298</v>
      </c>
      <c r="B3357" s="358" t="s">
        <v>11964</v>
      </c>
      <c r="C3357" s="359">
        <v>5.9</v>
      </c>
      <c r="D3357" s="357" t="s">
        <v>297</v>
      </c>
      <c r="E3357" s="357" t="s">
        <v>297</v>
      </c>
    </row>
    <row r="3358" spans="1:5" ht="15.6">
      <c r="A3358" s="358" t="s">
        <v>298</v>
      </c>
      <c r="B3358" s="358" t="s">
        <v>11964</v>
      </c>
      <c r="C3358" s="359">
        <v>5.9</v>
      </c>
      <c r="D3358" s="357" t="s">
        <v>297</v>
      </c>
      <c r="E3358" s="357" t="s">
        <v>297</v>
      </c>
    </row>
    <row r="3359" spans="1:5" ht="15.6">
      <c r="A3359" s="358" t="s">
        <v>50561</v>
      </c>
      <c r="B3359" s="358" t="s">
        <v>50562</v>
      </c>
      <c r="C3359" s="359">
        <v>5.9</v>
      </c>
      <c r="D3359" s="357" t="s">
        <v>50560</v>
      </c>
      <c r="E3359" s="357" t="s">
        <v>50560</v>
      </c>
    </row>
    <row r="3360" spans="1:5" ht="15.6">
      <c r="A3360" s="358" t="s">
        <v>50561</v>
      </c>
      <c r="B3360" s="358" t="s">
        <v>50562</v>
      </c>
      <c r="C3360" s="359">
        <v>5.9</v>
      </c>
      <c r="D3360" s="357" t="s">
        <v>50560</v>
      </c>
      <c r="E3360" s="357" t="s">
        <v>50560</v>
      </c>
    </row>
    <row r="3361" spans="1:5" ht="15.6">
      <c r="A3361" s="358" t="s">
        <v>50561</v>
      </c>
      <c r="B3361" s="358" t="s">
        <v>50562</v>
      </c>
      <c r="C3361" s="359">
        <v>5.9</v>
      </c>
      <c r="D3361" s="357" t="s">
        <v>50560</v>
      </c>
      <c r="E3361" s="357" t="s">
        <v>50560</v>
      </c>
    </row>
    <row r="3362" spans="1:5" ht="15.6">
      <c r="A3362" s="358" t="s">
        <v>15883</v>
      </c>
      <c r="B3362" s="358" t="s">
        <v>15884</v>
      </c>
      <c r="C3362" s="359">
        <v>5.9</v>
      </c>
      <c r="D3362" s="357" t="s">
        <v>5377</v>
      </c>
      <c r="E3362" s="357" t="s">
        <v>5377</v>
      </c>
    </row>
    <row r="3363" spans="1:5" ht="15.6">
      <c r="A3363" s="358" t="s">
        <v>15883</v>
      </c>
      <c r="B3363" s="358" t="s">
        <v>15884</v>
      </c>
      <c r="C3363" s="359">
        <v>5.9</v>
      </c>
      <c r="D3363" s="357" t="s">
        <v>5377</v>
      </c>
      <c r="E3363" s="357" t="s">
        <v>5377</v>
      </c>
    </row>
    <row r="3364" spans="1:5" ht="15.6">
      <c r="A3364" s="358" t="s">
        <v>1825</v>
      </c>
      <c r="B3364" s="358" t="s">
        <v>21796</v>
      </c>
      <c r="C3364" s="359">
        <v>5.9</v>
      </c>
      <c r="D3364" s="357" t="s">
        <v>8895</v>
      </c>
      <c r="E3364" s="357" t="s">
        <v>8895</v>
      </c>
    </row>
    <row r="3365" spans="1:5" ht="15.6">
      <c r="A3365" s="358" t="s">
        <v>1825</v>
      </c>
      <c r="B3365" s="358" t="s">
        <v>21796</v>
      </c>
      <c r="C3365" s="359">
        <v>5.9</v>
      </c>
      <c r="D3365" s="357" t="s">
        <v>8895</v>
      </c>
      <c r="E3365" s="357" t="s">
        <v>8895</v>
      </c>
    </row>
    <row r="3366" spans="1:5" ht="15.6">
      <c r="A3366" s="358" t="s">
        <v>1825</v>
      </c>
      <c r="B3366" s="358" t="s">
        <v>21796</v>
      </c>
      <c r="C3366" s="359">
        <v>5.9</v>
      </c>
      <c r="D3366" s="357" t="s">
        <v>8895</v>
      </c>
      <c r="E3366" s="357" t="s">
        <v>8895</v>
      </c>
    </row>
    <row r="3367" spans="1:5" ht="15.6">
      <c r="A3367" s="358" t="s">
        <v>13232</v>
      </c>
      <c r="B3367" s="358" t="s">
        <v>13233</v>
      </c>
      <c r="C3367" s="359">
        <v>5.9</v>
      </c>
      <c r="D3367" s="357" t="s">
        <v>4141</v>
      </c>
      <c r="E3367" s="357" t="s">
        <v>4141</v>
      </c>
    </row>
    <row r="3368" spans="1:5" ht="15.6">
      <c r="A3368" s="358" t="s">
        <v>20048</v>
      </c>
      <c r="B3368" s="358" t="s">
        <v>20049</v>
      </c>
      <c r="C3368" s="359">
        <v>5.9</v>
      </c>
      <c r="D3368" s="357" t="s">
        <v>7775</v>
      </c>
      <c r="E3368" s="357" t="s">
        <v>7775</v>
      </c>
    </row>
    <row r="3369" spans="1:5" ht="15.6">
      <c r="A3369" s="358" t="s">
        <v>33409</v>
      </c>
      <c r="B3369" s="358" t="s">
        <v>33410</v>
      </c>
      <c r="C3369" s="359">
        <v>5.9</v>
      </c>
      <c r="D3369" s="357" t="s">
        <v>33408</v>
      </c>
      <c r="E3369" s="357" t="s">
        <v>33408</v>
      </c>
    </row>
    <row r="3370" spans="1:5" ht="15.6">
      <c r="A3370" s="358" t="s">
        <v>1122</v>
      </c>
      <c r="B3370" s="358" t="s">
        <v>19012</v>
      </c>
      <c r="C3370" s="359">
        <v>5.9</v>
      </c>
      <c r="D3370" s="357" t="s">
        <v>6555</v>
      </c>
      <c r="E3370" s="357" t="s">
        <v>6555</v>
      </c>
    </row>
    <row r="3371" spans="1:5" ht="15.6">
      <c r="A3371" s="358" t="s">
        <v>1122</v>
      </c>
      <c r="B3371" s="358" t="s">
        <v>19012</v>
      </c>
      <c r="C3371" s="359">
        <v>5.9</v>
      </c>
      <c r="D3371" s="357" t="s">
        <v>6555</v>
      </c>
      <c r="E3371" s="357" t="s">
        <v>6555</v>
      </c>
    </row>
    <row r="3372" spans="1:5" ht="15.6">
      <c r="A3372" s="358" t="s">
        <v>1122</v>
      </c>
      <c r="B3372" s="358" t="s">
        <v>19012</v>
      </c>
      <c r="C3372" s="359">
        <v>5.9</v>
      </c>
      <c r="D3372" s="357" t="s">
        <v>6555</v>
      </c>
      <c r="E3372" s="357" t="s">
        <v>6555</v>
      </c>
    </row>
    <row r="3373" spans="1:5" ht="15.6">
      <c r="A3373" s="358" t="s">
        <v>48180</v>
      </c>
      <c r="B3373" s="358" t="s">
        <v>48181</v>
      </c>
      <c r="C3373" s="359">
        <v>5.9</v>
      </c>
      <c r="D3373" s="357" t="s">
        <v>48179</v>
      </c>
      <c r="E3373" s="357" t="s">
        <v>48179</v>
      </c>
    </row>
    <row r="3374" spans="1:5" ht="15.6">
      <c r="A3374" s="358" t="s">
        <v>48180</v>
      </c>
      <c r="B3374" s="358" t="s">
        <v>48181</v>
      </c>
      <c r="C3374" s="359">
        <v>5.9</v>
      </c>
      <c r="D3374" s="357" t="s">
        <v>48179</v>
      </c>
      <c r="E3374" s="357" t="s">
        <v>48179</v>
      </c>
    </row>
    <row r="3375" spans="1:5" ht="15.6">
      <c r="A3375" s="358" t="s">
        <v>48180</v>
      </c>
      <c r="B3375" s="358" t="s">
        <v>48181</v>
      </c>
      <c r="C3375" s="359">
        <v>5.9</v>
      </c>
      <c r="D3375" s="357" t="s">
        <v>48179</v>
      </c>
      <c r="E3375" s="357" t="s">
        <v>48179</v>
      </c>
    </row>
    <row r="3376" spans="1:5" ht="15.6">
      <c r="A3376" s="358" t="s">
        <v>48180</v>
      </c>
      <c r="B3376" s="358" t="s">
        <v>48181</v>
      </c>
      <c r="C3376" s="359">
        <v>5.9</v>
      </c>
      <c r="D3376" s="357" t="s">
        <v>48179</v>
      </c>
      <c r="E3376" s="357" t="s">
        <v>48179</v>
      </c>
    </row>
    <row r="3377" spans="1:5" ht="15.6">
      <c r="A3377" s="358" t="s">
        <v>509</v>
      </c>
      <c r="B3377" s="358" t="s">
        <v>13622</v>
      </c>
      <c r="C3377" s="359">
        <v>5.9</v>
      </c>
      <c r="D3377" s="357" t="s">
        <v>13621</v>
      </c>
      <c r="E3377" s="357" t="s">
        <v>13621</v>
      </c>
    </row>
    <row r="3378" spans="1:5" ht="15.6">
      <c r="A3378" s="358" t="s">
        <v>509</v>
      </c>
      <c r="B3378" s="358" t="s">
        <v>13622</v>
      </c>
      <c r="C3378" s="359">
        <v>5.9</v>
      </c>
      <c r="D3378" s="357" t="s">
        <v>13621</v>
      </c>
      <c r="E3378" s="357" t="s">
        <v>13621</v>
      </c>
    </row>
    <row r="3379" spans="1:5" ht="15.6">
      <c r="A3379" s="358" t="s">
        <v>509</v>
      </c>
      <c r="B3379" s="358" t="s">
        <v>13622</v>
      </c>
      <c r="C3379" s="359">
        <v>5.9</v>
      </c>
      <c r="D3379" s="357" t="s">
        <v>13621</v>
      </c>
      <c r="E3379" s="357" t="s">
        <v>13621</v>
      </c>
    </row>
    <row r="3380" spans="1:5" ht="15.6">
      <c r="A3380" s="358" t="s">
        <v>509</v>
      </c>
      <c r="B3380" s="358" t="s">
        <v>13622</v>
      </c>
      <c r="C3380" s="359">
        <v>5.9</v>
      </c>
      <c r="D3380" s="357" t="s">
        <v>13621</v>
      </c>
      <c r="E3380" s="357" t="s">
        <v>13621</v>
      </c>
    </row>
    <row r="3381" spans="1:5" ht="15.6">
      <c r="A3381" s="358" t="s">
        <v>509</v>
      </c>
      <c r="B3381" s="358" t="s">
        <v>13622</v>
      </c>
      <c r="C3381" s="359">
        <v>5.9</v>
      </c>
      <c r="D3381" s="357" t="s">
        <v>13621</v>
      </c>
      <c r="E3381" s="357" t="s">
        <v>13621</v>
      </c>
    </row>
    <row r="3382" spans="1:5" ht="15.6">
      <c r="A3382" s="358" t="s">
        <v>15159</v>
      </c>
      <c r="B3382" s="358" t="s">
        <v>15159</v>
      </c>
      <c r="C3382" s="359">
        <v>5.9</v>
      </c>
      <c r="D3382" s="357" t="s">
        <v>4974</v>
      </c>
      <c r="E3382" s="357" t="s">
        <v>4974</v>
      </c>
    </row>
    <row r="3383" spans="1:5" ht="15.6">
      <c r="A3383" s="358" t="s">
        <v>17490</v>
      </c>
      <c r="B3383" s="358" t="s">
        <v>17491</v>
      </c>
      <c r="C3383" s="359">
        <v>5.9</v>
      </c>
      <c r="D3383" s="357" t="s">
        <v>6345</v>
      </c>
      <c r="E3383" s="357" t="s">
        <v>6345</v>
      </c>
    </row>
    <row r="3384" spans="1:5" ht="15.6">
      <c r="A3384" s="358" t="s">
        <v>19370</v>
      </c>
      <c r="B3384" s="358" t="s">
        <v>19371</v>
      </c>
      <c r="C3384" s="359">
        <v>5.9</v>
      </c>
      <c r="D3384" s="357" t="s">
        <v>7084</v>
      </c>
      <c r="E3384" s="357" t="s">
        <v>7084</v>
      </c>
    </row>
    <row r="3385" spans="1:5" ht="15.6">
      <c r="A3385" s="358" t="s">
        <v>504</v>
      </c>
      <c r="B3385" s="358" t="s">
        <v>12913</v>
      </c>
      <c r="C3385" s="359">
        <v>5.9</v>
      </c>
      <c r="D3385" s="357" t="s">
        <v>3866</v>
      </c>
      <c r="E3385" s="357" t="s">
        <v>3866</v>
      </c>
    </row>
    <row r="3386" spans="1:5" ht="15.6">
      <c r="A3386" s="358" t="s">
        <v>504</v>
      </c>
      <c r="B3386" s="358" t="s">
        <v>12913</v>
      </c>
      <c r="C3386" s="359">
        <v>5.9</v>
      </c>
      <c r="D3386" s="357" t="s">
        <v>3866</v>
      </c>
      <c r="E3386" s="357" t="s">
        <v>3866</v>
      </c>
    </row>
    <row r="3387" spans="1:5" ht="15.6">
      <c r="A3387" s="358" t="s">
        <v>504</v>
      </c>
      <c r="B3387" s="358" t="s">
        <v>12913</v>
      </c>
      <c r="C3387" s="359">
        <v>5.9</v>
      </c>
      <c r="D3387" s="357" t="s">
        <v>3866</v>
      </c>
      <c r="E3387" s="357" t="s">
        <v>3866</v>
      </c>
    </row>
    <row r="3388" spans="1:5" ht="15.6">
      <c r="A3388" s="358" t="s">
        <v>23097</v>
      </c>
      <c r="B3388" s="358" t="s">
        <v>23098</v>
      </c>
      <c r="C3388" s="359">
        <v>5.9</v>
      </c>
      <c r="D3388" s="357" t="s">
        <v>9441</v>
      </c>
      <c r="E3388" s="357" t="s">
        <v>9441</v>
      </c>
    </row>
    <row r="3389" spans="1:5" ht="15.6">
      <c r="A3389" s="358" t="s">
        <v>10262</v>
      </c>
      <c r="B3389" s="358" t="s">
        <v>13306</v>
      </c>
      <c r="C3389" s="359">
        <v>5.9</v>
      </c>
      <c r="D3389" s="357" t="s">
        <v>3502</v>
      </c>
      <c r="E3389" s="357" t="s">
        <v>3502</v>
      </c>
    </row>
    <row r="3390" spans="1:5" ht="15.6">
      <c r="A3390" s="358" t="s">
        <v>10262</v>
      </c>
      <c r="B3390" s="358" t="s">
        <v>13306</v>
      </c>
      <c r="C3390" s="359">
        <v>5.9</v>
      </c>
      <c r="D3390" s="357" t="s">
        <v>3502</v>
      </c>
      <c r="E3390" s="357" t="s">
        <v>3502</v>
      </c>
    </row>
    <row r="3391" spans="1:5" ht="15.6">
      <c r="A3391" s="358" t="s">
        <v>15891</v>
      </c>
      <c r="B3391" s="358" t="s">
        <v>15892</v>
      </c>
      <c r="C3391" s="359">
        <v>5.9</v>
      </c>
      <c r="D3391" s="357" t="s">
        <v>5384</v>
      </c>
      <c r="E3391" s="357" t="s">
        <v>5384</v>
      </c>
    </row>
    <row r="3392" spans="1:5" ht="15.6">
      <c r="A3392" s="358" t="s">
        <v>15891</v>
      </c>
      <c r="B3392" s="358" t="s">
        <v>15892</v>
      </c>
      <c r="C3392" s="359">
        <v>5.9</v>
      </c>
      <c r="D3392" s="357" t="s">
        <v>5384</v>
      </c>
      <c r="E3392" s="357" t="s">
        <v>5384</v>
      </c>
    </row>
    <row r="3393" spans="1:5" ht="15.6">
      <c r="A3393" s="358" t="s">
        <v>15223</v>
      </c>
      <c r="B3393" s="358" t="s">
        <v>15224</v>
      </c>
      <c r="C3393" s="359">
        <v>5.9</v>
      </c>
      <c r="D3393" s="357" t="s">
        <v>5031</v>
      </c>
      <c r="E3393" s="357" t="s">
        <v>5031</v>
      </c>
    </row>
    <row r="3394" spans="1:5" ht="15.6">
      <c r="A3394" s="358" t="s">
        <v>15223</v>
      </c>
      <c r="B3394" s="358" t="s">
        <v>15224</v>
      </c>
      <c r="C3394" s="359">
        <v>5.9</v>
      </c>
      <c r="D3394" s="357" t="s">
        <v>5031</v>
      </c>
      <c r="E3394" s="357" t="s">
        <v>5031</v>
      </c>
    </row>
    <row r="3395" spans="1:5" ht="15.6">
      <c r="A3395" s="358" t="s">
        <v>15223</v>
      </c>
      <c r="B3395" s="358" t="s">
        <v>15224</v>
      </c>
      <c r="C3395" s="359">
        <v>5.9</v>
      </c>
      <c r="D3395" s="357" t="s">
        <v>5031</v>
      </c>
      <c r="E3395" s="357" t="s">
        <v>5031</v>
      </c>
    </row>
    <row r="3396" spans="1:5" ht="15.6">
      <c r="A3396" s="358" t="s">
        <v>15223</v>
      </c>
      <c r="B3396" s="358" t="s">
        <v>15224</v>
      </c>
      <c r="C3396" s="359">
        <v>5.9</v>
      </c>
      <c r="D3396" s="357" t="s">
        <v>5031</v>
      </c>
      <c r="E3396" s="357" t="s">
        <v>5031</v>
      </c>
    </row>
    <row r="3397" spans="1:5" ht="15.6">
      <c r="A3397" s="358" t="s">
        <v>774</v>
      </c>
      <c r="B3397" s="358" t="s">
        <v>15063</v>
      </c>
      <c r="C3397" s="359">
        <v>5.9</v>
      </c>
      <c r="D3397" s="357" t="s">
        <v>15062</v>
      </c>
      <c r="E3397" s="357" t="s">
        <v>15062</v>
      </c>
    </row>
    <row r="3398" spans="1:5" ht="15.6">
      <c r="A3398" s="358" t="s">
        <v>32646</v>
      </c>
      <c r="B3398" s="358" t="s">
        <v>32647</v>
      </c>
      <c r="C3398" s="359">
        <v>5.9</v>
      </c>
      <c r="D3398" s="357" t="s">
        <v>32645</v>
      </c>
      <c r="E3398" s="357" t="s">
        <v>32645</v>
      </c>
    </row>
    <row r="3399" spans="1:5" ht="15.6">
      <c r="A3399" s="358" t="s">
        <v>25811</v>
      </c>
      <c r="B3399" s="358" t="s">
        <v>25811</v>
      </c>
      <c r="C3399" s="359">
        <v>5.9</v>
      </c>
      <c r="D3399" s="357" t="s">
        <v>25810</v>
      </c>
      <c r="E3399" s="357" t="s">
        <v>25810</v>
      </c>
    </row>
    <row r="3400" spans="1:5" ht="15.6">
      <c r="A3400" s="358" t="s">
        <v>25811</v>
      </c>
      <c r="B3400" s="358" t="s">
        <v>25811</v>
      </c>
      <c r="C3400" s="359">
        <v>5.9</v>
      </c>
      <c r="D3400" s="357" t="s">
        <v>25810</v>
      </c>
      <c r="E3400" s="357" t="s">
        <v>25810</v>
      </c>
    </row>
    <row r="3401" spans="1:5" ht="15.6">
      <c r="A3401" s="358" t="s">
        <v>25811</v>
      </c>
      <c r="B3401" s="358" t="s">
        <v>25811</v>
      </c>
      <c r="C3401" s="359">
        <v>5.9</v>
      </c>
      <c r="D3401" s="357" t="s">
        <v>25810</v>
      </c>
      <c r="E3401" s="357" t="s">
        <v>25810</v>
      </c>
    </row>
    <row r="3402" spans="1:5" ht="15.6">
      <c r="A3402" s="358" t="s">
        <v>25811</v>
      </c>
      <c r="B3402" s="358" t="s">
        <v>25811</v>
      </c>
      <c r="C3402" s="359">
        <v>5.9</v>
      </c>
      <c r="D3402" s="357" t="s">
        <v>25810</v>
      </c>
      <c r="E3402" s="357" t="s">
        <v>25810</v>
      </c>
    </row>
    <row r="3403" spans="1:5" ht="15.6">
      <c r="A3403" s="358" t="s">
        <v>17381</v>
      </c>
      <c r="B3403" s="358" t="s">
        <v>17382</v>
      </c>
      <c r="C3403" s="359">
        <v>5.9</v>
      </c>
      <c r="D3403" s="357" t="s">
        <v>6228</v>
      </c>
      <c r="E3403" s="357" t="s">
        <v>6228</v>
      </c>
    </row>
    <row r="3404" spans="1:5" ht="15.6">
      <c r="A3404" s="358" t="s">
        <v>17381</v>
      </c>
      <c r="B3404" s="358" t="s">
        <v>17382</v>
      </c>
      <c r="C3404" s="359">
        <v>5.9</v>
      </c>
      <c r="D3404" s="357" t="s">
        <v>6228</v>
      </c>
      <c r="E3404" s="357" t="s">
        <v>6228</v>
      </c>
    </row>
    <row r="3405" spans="1:5" ht="15.6">
      <c r="A3405" s="358" t="s">
        <v>16815</v>
      </c>
      <c r="B3405" s="358" t="s">
        <v>16816</v>
      </c>
      <c r="C3405" s="359">
        <v>5.9</v>
      </c>
      <c r="D3405" s="357" t="s">
        <v>5643</v>
      </c>
      <c r="E3405" s="357" t="s">
        <v>5643</v>
      </c>
    </row>
    <row r="3406" spans="1:5" ht="15.6">
      <c r="A3406" s="358" t="s">
        <v>16815</v>
      </c>
      <c r="B3406" s="358" t="s">
        <v>16816</v>
      </c>
      <c r="C3406" s="359">
        <v>5.9</v>
      </c>
      <c r="D3406" s="357" t="s">
        <v>5643</v>
      </c>
      <c r="E3406" s="357" t="s">
        <v>5643</v>
      </c>
    </row>
    <row r="3407" spans="1:5" ht="15.6">
      <c r="A3407" s="358" t="s">
        <v>1904</v>
      </c>
      <c r="B3407" s="358" t="s">
        <v>22601</v>
      </c>
      <c r="C3407" s="359">
        <v>5.9</v>
      </c>
      <c r="D3407" s="357" t="s">
        <v>9257</v>
      </c>
      <c r="E3407" s="357" t="s">
        <v>9257</v>
      </c>
    </row>
    <row r="3408" spans="1:5" ht="15.6">
      <c r="A3408" s="358" t="s">
        <v>1904</v>
      </c>
      <c r="B3408" s="358" t="s">
        <v>22601</v>
      </c>
      <c r="C3408" s="359">
        <v>5.9</v>
      </c>
      <c r="D3408" s="357" t="s">
        <v>9257</v>
      </c>
      <c r="E3408" s="357" t="s">
        <v>9257</v>
      </c>
    </row>
    <row r="3409" spans="1:5" ht="15.6">
      <c r="A3409" s="358" t="s">
        <v>1904</v>
      </c>
      <c r="B3409" s="358" t="s">
        <v>22601</v>
      </c>
      <c r="C3409" s="359">
        <v>5.9</v>
      </c>
      <c r="D3409" s="357" t="s">
        <v>9257</v>
      </c>
      <c r="E3409" s="357" t="s">
        <v>9257</v>
      </c>
    </row>
    <row r="3410" spans="1:5" ht="15.6">
      <c r="A3410" s="358" t="s">
        <v>18935</v>
      </c>
      <c r="B3410" s="358" t="s">
        <v>18936</v>
      </c>
      <c r="C3410" s="359">
        <v>5.9</v>
      </c>
      <c r="D3410" s="357" t="s">
        <v>6444</v>
      </c>
      <c r="E3410" s="357" t="s">
        <v>6444</v>
      </c>
    </row>
    <row r="3411" spans="1:5" ht="15.6">
      <c r="A3411" s="358" t="s">
        <v>48185</v>
      </c>
      <c r="B3411" s="358" t="s">
        <v>48186</v>
      </c>
      <c r="C3411" s="359">
        <v>5.9</v>
      </c>
      <c r="D3411" s="357" t="s">
        <v>48184</v>
      </c>
      <c r="E3411" s="357" t="s">
        <v>48184</v>
      </c>
    </row>
    <row r="3412" spans="1:5" ht="15.6">
      <c r="A3412" s="358" t="s">
        <v>48185</v>
      </c>
      <c r="B3412" s="358" t="s">
        <v>48186</v>
      </c>
      <c r="C3412" s="359">
        <v>5.9</v>
      </c>
      <c r="D3412" s="357" t="s">
        <v>48184</v>
      </c>
      <c r="E3412" s="357" t="s">
        <v>48184</v>
      </c>
    </row>
    <row r="3413" spans="1:5" ht="15.6">
      <c r="A3413" s="358" t="s">
        <v>20021</v>
      </c>
      <c r="B3413" s="358" t="s">
        <v>20022</v>
      </c>
      <c r="C3413" s="359">
        <v>5.9</v>
      </c>
      <c r="D3413" s="357" t="s">
        <v>7759</v>
      </c>
      <c r="E3413" s="357" t="s">
        <v>7759</v>
      </c>
    </row>
    <row r="3414" spans="1:5" ht="15.6">
      <c r="A3414" s="358" t="s">
        <v>20021</v>
      </c>
      <c r="B3414" s="358" t="s">
        <v>20022</v>
      </c>
      <c r="C3414" s="359">
        <v>5.9</v>
      </c>
      <c r="D3414" s="357" t="s">
        <v>7759</v>
      </c>
      <c r="E3414" s="357" t="s">
        <v>7759</v>
      </c>
    </row>
    <row r="3415" spans="1:5" ht="15.6">
      <c r="A3415" s="358" t="s">
        <v>10262</v>
      </c>
      <c r="B3415" s="358" t="s">
        <v>33518</v>
      </c>
      <c r="C3415" s="359">
        <v>5.9</v>
      </c>
      <c r="D3415" s="357" t="s">
        <v>33517</v>
      </c>
      <c r="E3415" s="357" t="s">
        <v>33517</v>
      </c>
    </row>
    <row r="3416" spans="1:5" ht="15.6">
      <c r="A3416" s="358" t="s">
        <v>10262</v>
      </c>
      <c r="B3416" s="358" t="s">
        <v>33518</v>
      </c>
      <c r="C3416" s="359">
        <v>5.9</v>
      </c>
      <c r="D3416" s="357" t="s">
        <v>33517</v>
      </c>
      <c r="E3416" s="357" t="s">
        <v>33517</v>
      </c>
    </row>
    <row r="3417" spans="1:5" ht="15.6">
      <c r="A3417" s="358" t="s">
        <v>16679</v>
      </c>
      <c r="B3417" s="358" t="s">
        <v>16680</v>
      </c>
      <c r="C3417" s="359">
        <v>5.9</v>
      </c>
      <c r="D3417" s="357" t="s">
        <v>5505</v>
      </c>
      <c r="E3417" s="357" t="s">
        <v>5505</v>
      </c>
    </row>
    <row r="3418" spans="1:5" ht="15.6">
      <c r="A3418" s="358" t="s">
        <v>10262</v>
      </c>
      <c r="B3418" s="358" t="s">
        <v>50337</v>
      </c>
      <c r="C3418" s="359">
        <v>5.9</v>
      </c>
      <c r="D3418" s="357" t="s">
        <v>50336</v>
      </c>
      <c r="E3418" s="357" t="s">
        <v>50336</v>
      </c>
    </row>
    <row r="3419" spans="1:5" ht="15.6">
      <c r="A3419" s="358" t="s">
        <v>1273</v>
      </c>
      <c r="B3419" s="358" t="s">
        <v>18250</v>
      </c>
      <c r="C3419" s="359">
        <v>5.9</v>
      </c>
      <c r="D3419" s="357" t="s">
        <v>7135</v>
      </c>
      <c r="E3419" s="357" t="s">
        <v>7135</v>
      </c>
    </row>
    <row r="3420" spans="1:5" ht="15.6">
      <c r="A3420" s="358" t="s">
        <v>1273</v>
      </c>
      <c r="B3420" s="358" t="s">
        <v>18250</v>
      </c>
      <c r="C3420" s="359">
        <v>5.9</v>
      </c>
      <c r="D3420" s="357" t="s">
        <v>7135</v>
      </c>
      <c r="E3420" s="357" t="s">
        <v>7135</v>
      </c>
    </row>
    <row r="3421" spans="1:5" ht="15.6">
      <c r="A3421" s="358" t="s">
        <v>13427</v>
      </c>
      <c r="B3421" s="358" t="s">
        <v>13428</v>
      </c>
      <c r="C3421" s="359">
        <v>5.9</v>
      </c>
      <c r="D3421" s="357" t="s">
        <v>3657</v>
      </c>
      <c r="E3421" s="357" t="s">
        <v>3657</v>
      </c>
    </row>
    <row r="3422" spans="1:5" ht="15.6">
      <c r="A3422" s="358" t="s">
        <v>13427</v>
      </c>
      <c r="B3422" s="358" t="s">
        <v>13428</v>
      </c>
      <c r="C3422" s="359">
        <v>5.9</v>
      </c>
      <c r="D3422" s="357" t="s">
        <v>3657</v>
      </c>
      <c r="E3422" s="357" t="s">
        <v>3657</v>
      </c>
    </row>
    <row r="3423" spans="1:5" ht="15.6">
      <c r="A3423" s="358" t="s">
        <v>45831</v>
      </c>
      <c r="B3423" s="358" t="s">
        <v>45831</v>
      </c>
      <c r="C3423" s="359">
        <v>5.9</v>
      </c>
      <c r="D3423" s="357" t="s">
        <v>45830</v>
      </c>
      <c r="E3423" s="357" t="s">
        <v>45830</v>
      </c>
    </row>
    <row r="3424" spans="1:5" ht="15.6">
      <c r="A3424" s="358" t="s">
        <v>45831</v>
      </c>
      <c r="B3424" s="358" t="s">
        <v>45831</v>
      </c>
      <c r="C3424" s="359">
        <v>5.9</v>
      </c>
      <c r="D3424" s="357" t="s">
        <v>45830</v>
      </c>
      <c r="E3424" s="357" t="s">
        <v>45830</v>
      </c>
    </row>
    <row r="3425" spans="1:5" ht="15.6">
      <c r="A3425" s="358" t="s">
        <v>45831</v>
      </c>
      <c r="B3425" s="358" t="s">
        <v>45831</v>
      </c>
      <c r="C3425" s="359">
        <v>5.9</v>
      </c>
      <c r="D3425" s="357" t="s">
        <v>45830</v>
      </c>
      <c r="E3425" s="357" t="s">
        <v>45830</v>
      </c>
    </row>
    <row r="3426" spans="1:5" ht="15.6">
      <c r="A3426" s="358" t="s">
        <v>11285</v>
      </c>
      <c r="B3426" s="358" t="s">
        <v>11285</v>
      </c>
      <c r="C3426" s="359">
        <v>5.9</v>
      </c>
      <c r="D3426" s="357" t="s">
        <v>2351</v>
      </c>
      <c r="E3426" s="357" t="s">
        <v>2351</v>
      </c>
    </row>
    <row r="3427" spans="1:5" ht="15.6">
      <c r="A3427" s="358" t="s">
        <v>11285</v>
      </c>
      <c r="B3427" s="358" t="s">
        <v>11285</v>
      </c>
      <c r="C3427" s="359">
        <v>5.9</v>
      </c>
      <c r="D3427" s="357" t="s">
        <v>2351</v>
      </c>
      <c r="E3427" s="357" t="s">
        <v>2351</v>
      </c>
    </row>
    <row r="3428" spans="1:5" ht="15.6">
      <c r="A3428" s="358" t="s">
        <v>11285</v>
      </c>
      <c r="B3428" s="358" t="s">
        <v>11285</v>
      </c>
      <c r="C3428" s="359">
        <v>5.9</v>
      </c>
      <c r="D3428" s="357" t="s">
        <v>2351</v>
      </c>
      <c r="E3428" s="357" t="s">
        <v>2351</v>
      </c>
    </row>
    <row r="3429" spans="1:5" ht="15.6">
      <c r="A3429" s="358" t="s">
        <v>935</v>
      </c>
      <c r="B3429" s="358" t="s">
        <v>16926</v>
      </c>
      <c r="C3429" s="359">
        <v>5.9</v>
      </c>
      <c r="D3429" s="357" t="s">
        <v>5754</v>
      </c>
      <c r="E3429" s="357" t="s">
        <v>5754</v>
      </c>
    </row>
    <row r="3430" spans="1:5" ht="15.6">
      <c r="A3430" s="358" t="s">
        <v>935</v>
      </c>
      <c r="B3430" s="358" t="s">
        <v>16926</v>
      </c>
      <c r="C3430" s="359">
        <v>5.9</v>
      </c>
      <c r="D3430" s="357" t="s">
        <v>5754</v>
      </c>
      <c r="E3430" s="357" t="s">
        <v>5754</v>
      </c>
    </row>
    <row r="3431" spans="1:5" ht="15.6">
      <c r="A3431" s="358" t="s">
        <v>935</v>
      </c>
      <c r="B3431" s="358" t="s">
        <v>16926</v>
      </c>
      <c r="C3431" s="359">
        <v>5.9</v>
      </c>
      <c r="D3431" s="357" t="s">
        <v>5754</v>
      </c>
      <c r="E3431" s="357" t="s">
        <v>5754</v>
      </c>
    </row>
    <row r="3432" spans="1:5" ht="15.6">
      <c r="A3432" s="358" t="s">
        <v>935</v>
      </c>
      <c r="B3432" s="358" t="s">
        <v>16926</v>
      </c>
      <c r="C3432" s="359">
        <v>5.9</v>
      </c>
      <c r="D3432" s="357" t="s">
        <v>5754</v>
      </c>
      <c r="E3432" s="357" t="s">
        <v>5754</v>
      </c>
    </row>
    <row r="3433" spans="1:5" ht="15.6">
      <c r="A3433" s="358" t="s">
        <v>10262</v>
      </c>
      <c r="B3433" s="358" t="s">
        <v>19041</v>
      </c>
      <c r="C3433" s="359">
        <v>5.9</v>
      </c>
      <c r="D3433" s="357" t="s">
        <v>10019</v>
      </c>
      <c r="E3433" s="357" t="s">
        <v>10019</v>
      </c>
    </row>
    <row r="3434" spans="1:5" ht="15.6">
      <c r="A3434" s="358" t="s">
        <v>10262</v>
      </c>
      <c r="B3434" s="358" t="s">
        <v>19041</v>
      </c>
      <c r="C3434" s="359">
        <v>5.9</v>
      </c>
      <c r="D3434" s="357" t="s">
        <v>10019</v>
      </c>
      <c r="E3434" s="357" t="s">
        <v>10019</v>
      </c>
    </row>
    <row r="3435" spans="1:5" ht="15.6">
      <c r="A3435" s="358" t="s">
        <v>54466</v>
      </c>
      <c r="B3435" s="358" t="s">
        <v>54467</v>
      </c>
      <c r="C3435" s="359">
        <v>5.9</v>
      </c>
      <c r="D3435" s="357" t="s">
        <v>54465</v>
      </c>
      <c r="E3435" s="357" t="s">
        <v>54465</v>
      </c>
    </row>
    <row r="3436" spans="1:5" ht="15.6">
      <c r="A3436" s="358" t="s">
        <v>42308</v>
      </c>
      <c r="B3436" s="358" t="s">
        <v>42309</v>
      </c>
      <c r="C3436" s="359">
        <v>5.9</v>
      </c>
      <c r="D3436" s="357" t="s">
        <v>42307</v>
      </c>
      <c r="E3436" s="357" t="s">
        <v>42307</v>
      </c>
    </row>
    <row r="3437" spans="1:5" ht="15.6">
      <c r="A3437" s="358" t="s">
        <v>42308</v>
      </c>
      <c r="B3437" s="358" t="s">
        <v>42309</v>
      </c>
      <c r="C3437" s="359">
        <v>5.9</v>
      </c>
      <c r="D3437" s="357" t="s">
        <v>42307</v>
      </c>
      <c r="E3437" s="357" t="s">
        <v>42307</v>
      </c>
    </row>
    <row r="3438" spans="1:5" ht="15.6">
      <c r="A3438" s="358" t="s">
        <v>10262</v>
      </c>
      <c r="B3438" s="358" t="s">
        <v>60948</v>
      </c>
      <c r="C3438" s="359">
        <v>5.9</v>
      </c>
      <c r="D3438" s="357" t="s">
        <v>60947</v>
      </c>
      <c r="E3438" s="357" t="s">
        <v>60947</v>
      </c>
    </row>
    <row r="3439" spans="1:5" ht="15.6">
      <c r="A3439" s="358" t="s">
        <v>10262</v>
      </c>
      <c r="B3439" s="358" t="s">
        <v>60948</v>
      </c>
      <c r="C3439" s="359">
        <v>5.9</v>
      </c>
      <c r="D3439" s="357" t="s">
        <v>60947</v>
      </c>
      <c r="E3439" s="357" t="s">
        <v>60947</v>
      </c>
    </row>
    <row r="3440" spans="1:5" ht="15.6">
      <c r="A3440" s="358" t="s">
        <v>16767</v>
      </c>
      <c r="B3440" s="358" t="s">
        <v>16768</v>
      </c>
      <c r="C3440" s="359">
        <v>5.9</v>
      </c>
      <c r="D3440" s="357" t="s">
        <v>5981</v>
      </c>
      <c r="E3440" s="357" t="s">
        <v>5981</v>
      </c>
    </row>
    <row r="3441" spans="1:5" ht="15.6">
      <c r="A3441" s="358" t="s">
        <v>10262</v>
      </c>
      <c r="B3441" s="358" t="s">
        <v>28889</v>
      </c>
      <c r="C3441" s="359">
        <v>5.9</v>
      </c>
      <c r="D3441" s="357" t="s">
        <v>28888</v>
      </c>
      <c r="E3441" s="357" t="s">
        <v>28888</v>
      </c>
    </row>
    <row r="3442" spans="1:5" ht="15.6">
      <c r="A3442" s="358" t="s">
        <v>10262</v>
      </c>
      <c r="B3442" s="358" t="s">
        <v>28889</v>
      </c>
      <c r="C3442" s="359">
        <v>5.9</v>
      </c>
      <c r="D3442" s="357" t="s">
        <v>28888</v>
      </c>
      <c r="E3442" s="357" t="s">
        <v>28888</v>
      </c>
    </row>
    <row r="3443" spans="1:5" ht="15.6">
      <c r="A3443" s="358" t="s">
        <v>10262</v>
      </c>
      <c r="B3443" s="358" t="s">
        <v>28889</v>
      </c>
      <c r="C3443" s="359">
        <v>5.9</v>
      </c>
      <c r="D3443" s="357" t="s">
        <v>28888</v>
      </c>
      <c r="E3443" s="357" t="s">
        <v>28888</v>
      </c>
    </row>
    <row r="3444" spans="1:5" ht="15.6">
      <c r="A3444" s="358" t="s">
        <v>10262</v>
      </c>
      <c r="B3444" s="358" t="s">
        <v>54250</v>
      </c>
      <c r="C3444" s="359">
        <v>5.9</v>
      </c>
      <c r="D3444" s="357" t="s">
        <v>54249</v>
      </c>
      <c r="E3444" s="357" t="s">
        <v>54249</v>
      </c>
    </row>
    <row r="3445" spans="1:5" ht="15.6">
      <c r="A3445" s="358" t="s">
        <v>54238</v>
      </c>
      <c r="B3445" s="358" t="s">
        <v>54239</v>
      </c>
      <c r="C3445" s="359">
        <v>5.8</v>
      </c>
      <c r="D3445" s="357" t="s">
        <v>54237</v>
      </c>
      <c r="E3445" s="357" t="s">
        <v>54237</v>
      </c>
    </row>
    <row r="3446" spans="1:5" ht="15.6">
      <c r="A3446" s="358" t="s">
        <v>50661</v>
      </c>
      <c r="B3446" s="358" t="s">
        <v>50661</v>
      </c>
      <c r="C3446" s="359">
        <v>5.8</v>
      </c>
      <c r="D3446" s="357" t="s">
        <v>50660</v>
      </c>
      <c r="E3446" s="357" t="s">
        <v>50660</v>
      </c>
    </row>
    <row r="3447" spans="1:5" ht="15.6">
      <c r="A3447" s="358" t="s">
        <v>17598</v>
      </c>
      <c r="B3447" s="358" t="s">
        <v>17599</v>
      </c>
      <c r="C3447" s="359">
        <v>5.8</v>
      </c>
      <c r="D3447" s="357" t="s">
        <v>6435</v>
      </c>
      <c r="E3447" s="357" t="s">
        <v>6435</v>
      </c>
    </row>
    <row r="3448" spans="1:5" ht="15.6">
      <c r="A3448" s="358" t="s">
        <v>19327</v>
      </c>
      <c r="B3448" s="358" t="s">
        <v>19327</v>
      </c>
      <c r="C3448" s="359">
        <v>5.8</v>
      </c>
      <c r="D3448" s="357" t="s">
        <v>7030</v>
      </c>
      <c r="E3448" s="357" t="s">
        <v>7030</v>
      </c>
    </row>
    <row r="3449" spans="1:5" ht="15.6">
      <c r="A3449" s="358" t="s">
        <v>19327</v>
      </c>
      <c r="B3449" s="358" t="s">
        <v>19327</v>
      </c>
      <c r="C3449" s="359">
        <v>5.8</v>
      </c>
      <c r="D3449" s="357" t="s">
        <v>7030</v>
      </c>
      <c r="E3449" s="357" t="s">
        <v>7030</v>
      </c>
    </row>
    <row r="3450" spans="1:5" ht="15.6">
      <c r="A3450" s="358" t="s">
        <v>29213</v>
      </c>
      <c r="B3450" s="358" t="s">
        <v>29214</v>
      </c>
      <c r="C3450" s="359">
        <v>5.8</v>
      </c>
      <c r="D3450" s="357" t="s">
        <v>29212</v>
      </c>
      <c r="E3450" s="357" t="s">
        <v>29212</v>
      </c>
    </row>
    <row r="3451" spans="1:5" ht="15.6">
      <c r="A3451" s="358" t="s">
        <v>1659</v>
      </c>
      <c r="B3451" s="358" t="s">
        <v>21259</v>
      </c>
      <c r="C3451" s="359">
        <v>5.8</v>
      </c>
      <c r="D3451" s="357" t="s">
        <v>1658</v>
      </c>
      <c r="E3451" s="357" t="s">
        <v>1658</v>
      </c>
    </row>
    <row r="3452" spans="1:5" ht="15.6">
      <c r="A3452" s="358" t="s">
        <v>1659</v>
      </c>
      <c r="B3452" s="358" t="s">
        <v>21259</v>
      </c>
      <c r="C3452" s="359">
        <v>5.8</v>
      </c>
      <c r="D3452" s="357" t="s">
        <v>1658</v>
      </c>
      <c r="E3452" s="357" t="s">
        <v>1658</v>
      </c>
    </row>
    <row r="3453" spans="1:5" ht="15.6">
      <c r="A3453" s="358" t="s">
        <v>1659</v>
      </c>
      <c r="B3453" s="358" t="s">
        <v>21259</v>
      </c>
      <c r="C3453" s="359">
        <v>5.8</v>
      </c>
      <c r="D3453" s="357" t="s">
        <v>1658</v>
      </c>
      <c r="E3453" s="357" t="s">
        <v>1658</v>
      </c>
    </row>
    <row r="3454" spans="1:5" ht="15.6">
      <c r="A3454" s="358" t="s">
        <v>10262</v>
      </c>
      <c r="B3454" s="358" t="s">
        <v>13623</v>
      </c>
      <c r="C3454" s="359">
        <v>5.8</v>
      </c>
      <c r="D3454" s="357" t="s">
        <v>3880</v>
      </c>
      <c r="E3454" s="357" t="s">
        <v>3880</v>
      </c>
    </row>
    <row r="3455" spans="1:5" ht="15.6">
      <c r="A3455" s="358" t="s">
        <v>12101</v>
      </c>
      <c r="B3455" s="358" t="s">
        <v>12101</v>
      </c>
      <c r="C3455" s="359">
        <v>5.8</v>
      </c>
      <c r="D3455" s="357" t="s">
        <v>3324</v>
      </c>
      <c r="E3455" s="357" t="s">
        <v>3324</v>
      </c>
    </row>
    <row r="3456" spans="1:5" ht="15.6">
      <c r="A3456" s="358" t="s">
        <v>54121</v>
      </c>
      <c r="B3456" s="358" t="s">
        <v>54121</v>
      </c>
      <c r="C3456" s="359">
        <v>5.8</v>
      </c>
      <c r="D3456" s="357" t="s">
        <v>54120</v>
      </c>
      <c r="E3456" s="357" t="s">
        <v>54120</v>
      </c>
    </row>
    <row r="3457" spans="1:5" ht="15.6">
      <c r="A3457" s="358" t="s">
        <v>17481</v>
      </c>
      <c r="B3457" s="358" t="s">
        <v>17482</v>
      </c>
      <c r="C3457" s="359">
        <v>5.8</v>
      </c>
      <c r="D3457" s="357" t="s">
        <v>6336</v>
      </c>
      <c r="E3457" s="357" t="s">
        <v>6336</v>
      </c>
    </row>
    <row r="3458" spans="1:5" ht="15.6">
      <c r="A3458" s="358" t="s">
        <v>17481</v>
      </c>
      <c r="B3458" s="358" t="s">
        <v>17482</v>
      </c>
      <c r="C3458" s="359">
        <v>5.8</v>
      </c>
      <c r="D3458" s="357" t="s">
        <v>6336</v>
      </c>
      <c r="E3458" s="357" t="s">
        <v>6336</v>
      </c>
    </row>
    <row r="3459" spans="1:5" ht="15.6">
      <c r="A3459" s="358" t="s">
        <v>22508</v>
      </c>
      <c r="B3459" s="358" t="s">
        <v>22509</v>
      </c>
      <c r="C3459" s="359">
        <v>5.8</v>
      </c>
      <c r="D3459" s="357" t="s">
        <v>9133</v>
      </c>
      <c r="E3459" s="357" t="s">
        <v>9133</v>
      </c>
    </row>
    <row r="3460" spans="1:5" ht="15.6">
      <c r="A3460" s="358" t="s">
        <v>14651</v>
      </c>
      <c r="B3460" s="358" t="s">
        <v>14651</v>
      </c>
      <c r="C3460" s="359">
        <v>5.8</v>
      </c>
      <c r="D3460" s="357" t="s">
        <v>4480</v>
      </c>
      <c r="E3460" s="357" t="s">
        <v>4480</v>
      </c>
    </row>
    <row r="3461" spans="1:5" ht="15.6">
      <c r="A3461" s="358" t="s">
        <v>22200</v>
      </c>
      <c r="B3461" s="358" t="s">
        <v>22201</v>
      </c>
      <c r="C3461" s="359">
        <v>5.8</v>
      </c>
      <c r="D3461" s="357" t="s">
        <v>8980</v>
      </c>
      <c r="E3461" s="357" t="s">
        <v>8980</v>
      </c>
    </row>
    <row r="3462" spans="1:5" ht="15.6">
      <c r="A3462" s="358" t="s">
        <v>22200</v>
      </c>
      <c r="B3462" s="358" t="s">
        <v>22201</v>
      </c>
      <c r="C3462" s="359">
        <v>5.8</v>
      </c>
      <c r="D3462" s="357" t="s">
        <v>8980</v>
      </c>
      <c r="E3462" s="357" t="s">
        <v>8980</v>
      </c>
    </row>
    <row r="3463" spans="1:5" ht="15.6">
      <c r="A3463" s="358" t="s">
        <v>18378</v>
      </c>
      <c r="B3463" s="358" t="s">
        <v>18379</v>
      </c>
      <c r="C3463" s="359">
        <v>5.8</v>
      </c>
      <c r="D3463" s="357" t="s">
        <v>7270</v>
      </c>
      <c r="E3463" s="357" t="s">
        <v>7270</v>
      </c>
    </row>
    <row r="3464" spans="1:5" ht="15.6">
      <c r="A3464" s="358" t="s">
        <v>18378</v>
      </c>
      <c r="B3464" s="358" t="s">
        <v>18379</v>
      </c>
      <c r="C3464" s="359">
        <v>5.8</v>
      </c>
      <c r="D3464" s="357" t="s">
        <v>7270</v>
      </c>
      <c r="E3464" s="357" t="s">
        <v>7270</v>
      </c>
    </row>
    <row r="3465" spans="1:5" ht="15.6">
      <c r="A3465" s="358" t="s">
        <v>18378</v>
      </c>
      <c r="B3465" s="358" t="s">
        <v>18379</v>
      </c>
      <c r="C3465" s="359">
        <v>5.8</v>
      </c>
      <c r="D3465" s="357" t="s">
        <v>7270</v>
      </c>
      <c r="E3465" s="357" t="s">
        <v>7270</v>
      </c>
    </row>
    <row r="3466" spans="1:5" ht="15.6">
      <c r="A3466" s="358" t="s">
        <v>10262</v>
      </c>
      <c r="B3466" s="358" t="s">
        <v>21910</v>
      </c>
      <c r="C3466" s="359">
        <v>5.8</v>
      </c>
      <c r="D3466" s="357" t="s">
        <v>9962</v>
      </c>
      <c r="E3466" s="357" t="s">
        <v>9962</v>
      </c>
    </row>
    <row r="3467" spans="1:5" ht="15.6">
      <c r="A3467" s="358" t="s">
        <v>10262</v>
      </c>
      <c r="B3467" s="358" t="s">
        <v>21910</v>
      </c>
      <c r="C3467" s="359">
        <v>5.8</v>
      </c>
      <c r="D3467" s="357" t="s">
        <v>9962</v>
      </c>
      <c r="E3467" s="357" t="s">
        <v>9962</v>
      </c>
    </row>
    <row r="3468" spans="1:5" ht="15.6">
      <c r="A3468" s="358" t="s">
        <v>405</v>
      </c>
      <c r="B3468" s="358" t="s">
        <v>12671</v>
      </c>
      <c r="C3468" s="359">
        <v>5.8</v>
      </c>
      <c r="D3468" s="357" t="s">
        <v>404</v>
      </c>
      <c r="E3468" s="357" t="s">
        <v>404</v>
      </c>
    </row>
    <row r="3469" spans="1:5" ht="15.6">
      <c r="A3469" s="358" t="s">
        <v>405</v>
      </c>
      <c r="B3469" s="358" t="s">
        <v>12671</v>
      </c>
      <c r="C3469" s="359">
        <v>5.8</v>
      </c>
      <c r="D3469" s="357" t="s">
        <v>404</v>
      </c>
      <c r="E3469" s="357" t="s">
        <v>404</v>
      </c>
    </row>
    <row r="3470" spans="1:5" ht="15.6">
      <c r="A3470" s="358" t="s">
        <v>52593</v>
      </c>
      <c r="B3470" s="358" t="s">
        <v>52594</v>
      </c>
      <c r="C3470" s="359">
        <v>5.8</v>
      </c>
      <c r="D3470" s="357" t="s">
        <v>52592</v>
      </c>
      <c r="E3470" s="357" t="s">
        <v>52592</v>
      </c>
    </row>
    <row r="3471" spans="1:5" ht="15.6">
      <c r="A3471" s="358" t="s">
        <v>10262</v>
      </c>
      <c r="B3471" s="358" t="s">
        <v>13436</v>
      </c>
      <c r="C3471" s="359">
        <v>5.8</v>
      </c>
      <c r="D3471" s="357" t="s">
        <v>3613</v>
      </c>
      <c r="E3471" s="357" t="s">
        <v>3613</v>
      </c>
    </row>
    <row r="3472" spans="1:5" ht="15.6">
      <c r="A3472" s="358" t="s">
        <v>26502</v>
      </c>
      <c r="B3472" s="358" t="s">
        <v>26502</v>
      </c>
      <c r="C3472" s="359">
        <v>5.8</v>
      </c>
      <c r="D3472" s="357" t="s">
        <v>26501</v>
      </c>
      <c r="E3472" s="357" t="s">
        <v>26501</v>
      </c>
    </row>
    <row r="3473" spans="1:5" ht="15.6">
      <c r="A3473" s="358" t="s">
        <v>60950</v>
      </c>
      <c r="B3473" s="358" t="s">
        <v>59880</v>
      </c>
      <c r="C3473" s="359">
        <v>5.8</v>
      </c>
      <c r="D3473" s="357" t="s">
        <v>60949</v>
      </c>
      <c r="E3473" s="357" t="s">
        <v>60949</v>
      </c>
    </row>
    <row r="3474" spans="1:5" ht="15.6">
      <c r="A3474" s="358" t="s">
        <v>60950</v>
      </c>
      <c r="B3474" s="358" t="s">
        <v>59880</v>
      </c>
      <c r="C3474" s="359">
        <v>5.8</v>
      </c>
      <c r="D3474" s="357" t="s">
        <v>60949</v>
      </c>
      <c r="E3474" s="357" t="s">
        <v>60949</v>
      </c>
    </row>
    <row r="3475" spans="1:5" ht="15.6">
      <c r="A3475" s="358" t="s">
        <v>60950</v>
      </c>
      <c r="B3475" s="358" t="s">
        <v>59880</v>
      </c>
      <c r="C3475" s="359">
        <v>5.8</v>
      </c>
      <c r="D3475" s="357" t="s">
        <v>60949</v>
      </c>
      <c r="E3475" s="357" t="s">
        <v>60949</v>
      </c>
    </row>
    <row r="3476" spans="1:5" ht="15.6">
      <c r="A3476" s="358" t="s">
        <v>12575</v>
      </c>
      <c r="B3476" s="358" t="s">
        <v>12576</v>
      </c>
      <c r="C3476" s="359">
        <v>5.8</v>
      </c>
      <c r="D3476" s="357" t="s">
        <v>3495</v>
      </c>
      <c r="E3476" s="357" t="s">
        <v>3495</v>
      </c>
    </row>
    <row r="3477" spans="1:5" ht="15.6">
      <c r="A3477" s="358" t="s">
        <v>12575</v>
      </c>
      <c r="B3477" s="358" t="s">
        <v>12576</v>
      </c>
      <c r="C3477" s="359">
        <v>5.8</v>
      </c>
      <c r="D3477" s="357" t="s">
        <v>3495</v>
      </c>
      <c r="E3477" s="357" t="s">
        <v>3495</v>
      </c>
    </row>
    <row r="3478" spans="1:5" ht="15.6">
      <c r="A3478" s="358" t="s">
        <v>1049</v>
      </c>
      <c r="B3478" s="358" t="s">
        <v>18850</v>
      </c>
      <c r="C3478" s="359">
        <v>5.8</v>
      </c>
      <c r="D3478" s="357" t="s">
        <v>6307</v>
      </c>
      <c r="E3478" s="357" t="s">
        <v>6307</v>
      </c>
    </row>
    <row r="3479" spans="1:5" ht="15.6">
      <c r="A3479" s="358" t="s">
        <v>1049</v>
      </c>
      <c r="B3479" s="358" t="s">
        <v>18850</v>
      </c>
      <c r="C3479" s="359">
        <v>5.8</v>
      </c>
      <c r="D3479" s="357" t="s">
        <v>6307</v>
      </c>
      <c r="E3479" s="357" t="s">
        <v>6307</v>
      </c>
    </row>
    <row r="3480" spans="1:5" ht="15.6">
      <c r="A3480" s="358" t="s">
        <v>12750</v>
      </c>
      <c r="B3480" s="358" t="s">
        <v>12751</v>
      </c>
      <c r="C3480" s="359">
        <v>5.8</v>
      </c>
      <c r="D3480" s="357" t="s">
        <v>3704</v>
      </c>
      <c r="E3480" s="357" t="s">
        <v>3704</v>
      </c>
    </row>
    <row r="3481" spans="1:5" ht="15.6">
      <c r="A3481" s="358" t="s">
        <v>10262</v>
      </c>
      <c r="B3481" s="358" t="s">
        <v>11507</v>
      </c>
      <c r="C3481" s="359">
        <v>5.8</v>
      </c>
      <c r="D3481" s="357" t="s">
        <v>2657</v>
      </c>
      <c r="E3481" s="357" t="s">
        <v>2657</v>
      </c>
    </row>
    <row r="3482" spans="1:5" ht="15.6">
      <c r="A3482" s="358" t="s">
        <v>11126</v>
      </c>
      <c r="B3482" s="358" t="s">
        <v>11127</v>
      </c>
      <c r="C3482" s="359">
        <v>5.8</v>
      </c>
      <c r="D3482" s="357" t="s">
        <v>2967</v>
      </c>
      <c r="E3482" s="357" t="s">
        <v>2967</v>
      </c>
    </row>
    <row r="3483" spans="1:5" ht="15.6">
      <c r="A3483" s="358" t="s">
        <v>10262</v>
      </c>
      <c r="B3483" s="358" t="s">
        <v>20457</v>
      </c>
      <c r="C3483" s="359">
        <v>5.8</v>
      </c>
      <c r="D3483" s="357" t="s">
        <v>7857</v>
      </c>
      <c r="E3483" s="357" t="s">
        <v>7857</v>
      </c>
    </row>
    <row r="3484" spans="1:5" ht="15.6">
      <c r="A3484" s="358" t="s">
        <v>17566</v>
      </c>
      <c r="B3484" s="358" t="s">
        <v>17567</v>
      </c>
      <c r="C3484" s="359">
        <v>5.8</v>
      </c>
      <c r="D3484" s="357" t="s">
        <v>6394</v>
      </c>
      <c r="E3484" s="357" t="s">
        <v>6394</v>
      </c>
    </row>
    <row r="3485" spans="1:5" ht="15.6">
      <c r="A3485" s="358" t="s">
        <v>17566</v>
      </c>
      <c r="B3485" s="358" t="s">
        <v>17567</v>
      </c>
      <c r="C3485" s="359">
        <v>5.8</v>
      </c>
      <c r="D3485" s="357" t="s">
        <v>6394</v>
      </c>
      <c r="E3485" s="357" t="s">
        <v>6394</v>
      </c>
    </row>
    <row r="3486" spans="1:5" ht="15.6">
      <c r="A3486" s="358" t="s">
        <v>20516</v>
      </c>
      <c r="B3486" s="358" t="s">
        <v>20517</v>
      </c>
      <c r="C3486" s="359">
        <v>5.8</v>
      </c>
      <c r="D3486" s="357" t="s">
        <v>7947</v>
      </c>
      <c r="E3486" s="357" t="s">
        <v>7947</v>
      </c>
    </row>
    <row r="3487" spans="1:5" ht="15.6">
      <c r="A3487" s="358" t="s">
        <v>20516</v>
      </c>
      <c r="B3487" s="358" t="s">
        <v>20517</v>
      </c>
      <c r="C3487" s="359">
        <v>5.8</v>
      </c>
      <c r="D3487" s="357" t="s">
        <v>7947</v>
      </c>
      <c r="E3487" s="357" t="s">
        <v>7947</v>
      </c>
    </row>
    <row r="3488" spans="1:5" ht="15.6">
      <c r="A3488" s="358" t="s">
        <v>593</v>
      </c>
      <c r="B3488" s="358" t="s">
        <v>13884</v>
      </c>
      <c r="C3488" s="359">
        <v>5.8</v>
      </c>
      <c r="D3488" s="357" t="s">
        <v>4239</v>
      </c>
      <c r="E3488" s="357" t="s">
        <v>4239</v>
      </c>
    </row>
    <row r="3489" spans="1:5" ht="15.6">
      <c r="A3489" s="358" t="s">
        <v>10262</v>
      </c>
      <c r="B3489" s="358" t="s">
        <v>15144</v>
      </c>
      <c r="C3489" s="359">
        <v>5.8</v>
      </c>
      <c r="D3489" s="357" t="s">
        <v>4957</v>
      </c>
      <c r="E3489" s="357" t="s">
        <v>4957</v>
      </c>
    </row>
    <row r="3490" spans="1:5" ht="15.6">
      <c r="A3490" s="358" t="s">
        <v>28396</v>
      </c>
      <c r="B3490" s="358" t="s">
        <v>28396</v>
      </c>
      <c r="C3490" s="359">
        <v>5.8</v>
      </c>
      <c r="D3490" s="357" t="s">
        <v>28395</v>
      </c>
      <c r="E3490" s="357" t="s">
        <v>28395</v>
      </c>
    </row>
    <row r="3491" spans="1:5" ht="15.6">
      <c r="A3491" s="358" t="s">
        <v>28396</v>
      </c>
      <c r="B3491" s="358" t="s">
        <v>28396</v>
      </c>
      <c r="C3491" s="359">
        <v>5.8</v>
      </c>
      <c r="D3491" s="357" t="s">
        <v>28395</v>
      </c>
      <c r="E3491" s="357" t="s">
        <v>28395</v>
      </c>
    </row>
    <row r="3492" spans="1:5" ht="15.6">
      <c r="A3492" s="358" t="s">
        <v>14713</v>
      </c>
      <c r="B3492" s="358" t="s">
        <v>14714</v>
      </c>
      <c r="C3492" s="359">
        <v>5.8</v>
      </c>
      <c r="D3492" s="357" t="s">
        <v>4567</v>
      </c>
      <c r="E3492" s="357" t="s">
        <v>4567</v>
      </c>
    </row>
    <row r="3493" spans="1:5" ht="15.6">
      <c r="A3493" s="358" t="s">
        <v>34270</v>
      </c>
      <c r="B3493" s="358" t="s">
        <v>34270</v>
      </c>
      <c r="C3493" s="359">
        <v>5.8</v>
      </c>
      <c r="D3493" s="357" t="s">
        <v>34269</v>
      </c>
      <c r="E3493" s="357" t="s">
        <v>34269</v>
      </c>
    </row>
    <row r="3494" spans="1:5" ht="15.6">
      <c r="A3494" s="358" t="s">
        <v>34270</v>
      </c>
      <c r="B3494" s="358" t="s">
        <v>34270</v>
      </c>
      <c r="C3494" s="359">
        <v>5.8</v>
      </c>
      <c r="D3494" s="357" t="s">
        <v>34269</v>
      </c>
      <c r="E3494" s="357" t="s">
        <v>34269</v>
      </c>
    </row>
    <row r="3495" spans="1:5" ht="15.6">
      <c r="A3495" s="358" t="s">
        <v>34270</v>
      </c>
      <c r="B3495" s="358" t="s">
        <v>34270</v>
      </c>
      <c r="C3495" s="359">
        <v>5.8</v>
      </c>
      <c r="D3495" s="357" t="s">
        <v>34269</v>
      </c>
      <c r="E3495" s="357" t="s">
        <v>34269</v>
      </c>
    </row>
    <row r="3496" spans="1:5" ht="15.6">
      <c r="A3496" s="358" t="s">
        <v>45128</v>
      </c>
      <c r="B3496" s="358" t="s">
        <v>45129</v>
      </c>
      <c r="C3496" s="359">
        <v>5.8</v>
      </c>
      <c r="D3496" s="357" t="s">
        <v>45127</v>
      </c>
      <c r="E3496" s="357" t="s">
        <v>45127</v>
      </c>
    </row>
    <row r="3497" spans="1:5" ht="15.6">
      <c r="A3497" s="358" t="s">
        <v>1129</v>
      </c>
      <c r="B3497" s="358" t="s">
        <v>17736</v>
      </c>
      <c r="C3497" s="359">
        <v>5.8</v>
      </c>
      <c r="D3497" s="357" t="s">
        <v>6580</v>
      </c>
      <c r="E3497" s="357" t="s">
        <v>6580</v>
      </c>
    </row>
    <row r="3498" spans="1:5" ht="15.6">
      <c r="A3498" s="358" t="s">
        <v>1129</v>
      </c>
      <c r="B3498" s="358" t="s">
        <v>17736</v>
      </c>
      <c r="C3498" s="359">
        <v>5.8</v>
      </c>
      <c r="D3498" s="357" t="s">
        <v>6580</v>
      </c>
      <c r="E3498" s="357" t="s">
        <v>6580</v>
      </c>
    </row>
    <row r="3499" spans="1:5" ht="15.6">
      <c r="A3499" s="358" t="s">
        <v>10262</v>
      </c>
      <c r="B3499" s="358" t="s">
        <v>21010</v>
      </c>
      <c r="C3499" s="359">
        <v>5.8</v>
      </c>
      <c r="D3499" s="357" t="s">
        <v>8307</v>
      </c>
      <c r="E3499" s="357" t="s">
        <v>8307</v>
      </c>
    </row>
    <row r="3500" spans="1:5" ht="15.6">
      <c r="A3500" s="358" t="s">
        <v>1419</v>
      </c>
      <c r="B3500" s="358" t="s">
        <v>19979</v>
      </c>
      <c r="C3500" s="359">
        <v>5.8</v>
      </c>
      <c r="D3500" s="357" t="s">
        <v>7706</v>
      </c>
      <c r="E3500" s="357" t="s">
        <v>7706</v>
      </c>
    </row>
    <row r="3501" spans="1:5" ht="15.6">
      <c r="A3501" s="358" t="s">
        <v>10262</v>
      </c>
      <c r="B3501" s="358" t="s">
        <v>22040</v>
      </c>
      <c r="C3501" s="359">
        <v>5.8</v>
      </c>
      <c r="D3501" s="357" t="s">
        <v>8799</v>
      </c>
      <c r="E3501" s="357" t="s">
        <v>8799</v>
      </c>
    </row>
    <row r="3502" spans="1:5" ht="15.6">
      <c r="A3502" s="358" t="s">
        <v>13325</v>
      </c>
      <c r="B3502" s="358" t="s">
        <v>13326</v>
      </c>
      <c r="C3502" s="359">
        <v>5.8</v>
      </c>
      <c r="D3502" s="357" t="s">
        <v>3504</v>
      </c>
      <c r="E3502" s="357" t="s">
        <v>3504</v>
      </c>
    </row>
    <row r="3503" spans="1:5" ht="15.6">
      <c r="A3503" s="358" t="s">
        <v>13325</v>
      </c>
      <c r="B3503" s="358" t="s">
        <v>13326</v>
      </c>
      <c r="C3503" s="359">
        <v>5.8</v>
      </c>
      <c r="D3503" s="357" t="s">
        <v>3504</v>
      </c>
      <c r="E3503" s="357" t="s">
        <v>3504</v>
      </c>
    </row>
    <row r="3504" spans="1:5" ht="15.6">
      <c r="A3504" s="358" t="s">
        <v>640</v>
      </c>
      <c r="B3504" s="358" t="s">
        <v>14140</v>
      </c>
      <c r="C3504" s="359">
        <v>5.8</v>
      </c>
      <c r="D3504" s="357" t="s">
        <v>4407</v>
      </c>
      <c r="E3504" s="357" t="s">
        <v>4407</v>
      </c>
    </row>
    <row r="3505" spans="1:5" ht="15.6">
      <c r="A3505" s="358" t="s">
        <v>14789</v>
      </c>
      <c r="B3505" s="358" t="s">
        <v>14790</v>
      </c>
      <c r="C3505" s="359">
        <v>5.8</v>
      </c>
      <c r="D3505" s="357" t="s">
        <v>4695</v>
      </c>
      <c r="E3505" s="357" t="s">
        <v>4695</v>
      </c>
    </row>
    <row r="3506" spans="1:5" ht="15.6">
      <c r="A3506" s="358" t="s">
        <v>14789</v>
      </c>
      <c r="B3506" s="358" t="s">
        <v>14790</v>
      </c>
      <c r="C3506" s="359">
        <v>5.8</v>
      </c>
      <c r="D3506" s="357" t="s">
        <v>4695</v>
      </c>
      <c r="E3506" s="357" t="s">
        <v>4695</v>
      </c>
    </row>
    <row r="3507" spans="1:5" ht="15.6">
      <c r="A3507" s="358" t="s">
        <v>19135</v>
      </c>
      <c r="B3507" s="358" t="s">
        <v>19135</v>
      </c>
      <c r="C3507" s="359">
        <v>5.8</v>
      </c>
      <c r="D3507" s="357" t="s">
        <v>6739</v>
      </c>
      <c r="E3507" s="357" t="s">
        <v>6739</v>
      </c>
    </row>
    <row r="3508" spans="1:5" ht="15.6">
      <c r="A3508" s="358" t="s">
        <v>54265</v>
      </c>
      <c r="B3508" s="358" t="s">
        <v>54265</v>
      </c>
      <c r="C3508" s="359">
        <v>5.8</v>
      </c>
      <c r="D3508" s="357" t="s">
        <v>54264</v>
      </c>
      <c r="E3508" s="357" t="s">
        <v>54264</v>
      </c>
    </row>
    <row r="3509" spans="1:5" ht="15.6">
      <c r="A3509" s="358" t="s">
        <v>10262</v>
      </c>
      <c r="B3509" s="358" t="s">
        <v>60952</v>
      </c>
      <c r="C3509" s="359">
        <v>5.8</v>
      </c>
      <c r="D3509" s="357" t="s">
        <v>60951</v>
      </c>
      <c r="E3509" s="357" t="s">
        <v>60951</v>
      </c>
    </row>
    <row r="3510" spans="1:5" ht="15.6">
      <c r="A3510" s="358" t="s">
        <v>10262</v>
      </c>
      <c r="B3510" s="358" t="s">
        <v>60952</v>
      </c>
      <c r="C3510" s="359">
        <v>5.8</v>
      </c>
      <c r="D3510" s="357" t="s">
        <v>60951</v>
      </c>
      <c r="E3510" s="357" t="s">
        <v>60951</v>
      </c>
    </row>
    <row r="3511" spans="1:5" ht="15.6">
      <c r="A3511" s="358" t="s">
        <v>20238</v>
      </c>
      <c r="B3511" s="358" t="s">
        <v>20239</v>
      </c>
      <c r="C3511" s="359">
        <v>5.8</v>
      </c>
      <c r="D3511" s="357" t="s">
        <v>7934</v>
      </c>
      <c r="E3511" s="357" t="s">
        <v>7934</v>
      </c>
    </row>
    <row r="3512" spans="1:5" ht="15.6">
      <c r="A3512" s="358" t="s">
        <v>20238</v>
      </c>
      <c r="B3512" s="358" t="s">
        <v>20239</v>
      </c>
      <c r="C3512" s="359">
        <v>5.8</v>
      </c>
      <c r="D3512" s="357" t="s">
        <v>7934</v>
      </c>
      <c r="E3512" s="357" t="s">
        <v>7934</v>
      </c>
    </row>
    <row r="3513" spans="1:5" ht="15.6">
      <c r="A3513" s="358" t="s">
        <v>15121</v>
      </c>
      <c r="B3513" s="358" t="s">
        <v>15121</v>
      </c>
      <c r="C3513" s="359">
        <v>5.8</v>
      </c>
      <c r="D3513" s="357" t="s">
        <v>4930</v>
      </c>
      <c r="E3513" s="357" t="s">
        <v>4930</v>
      </c>
    </row>
    <row r="3514" spans="1:5" ht="15.6">
      <c r="A3514" s="358" t="s">
        <v>15121</v>
      </c>
      <c r="B3514" s="358" t="s">
        <v>15121</v>
      </c>
      <c r="C3514" s="359">
        <v>5.8</v>
      </c>
      <c r="D3514" s="357" t="s">
        <v>4930</v>
      </c>
      <c r="E3514" s="357" t="s">
        <v>4930</v>
      </c>
    </row>
    <row r="3515" spans="1:5" ht="15.6">
      <c r="A3515" s="358" t="s">
        <v>15643</v>
      </c>
      <c r="B3515" s="358" t="s">
        <v>15644</v>
      </c>
      <c r="C3515" s="359">
        <v>5.8</v>
      </c>
      <c r="D3515" s="357" t="s">
        <v>5297</v>
      </c>
      <c r="E3515" s="357" t="s">
        <v>5297</v>
      </c>
    </row>
    <row r="3516" spans="1:5" ht="15.6">
      <c r="A3516" s="358" t="s">
        <v>15643</v>
      </c>
      <c r="B3516" s="358" t="s">
        <v>15644</v>
      </c>
      <c r="C3516" s="359">
        <v>5.8</v>
      </c>
      <c r="D3516" s="357" t="s">
        <v>5297</v>
      </c>
      <c r="E3516" s="357" t="s">
        <v>5297</v>
      </c>
    </row>
    <row r="3517" spans="1:5" ht="15.6">
      <c r="A3517" s="358" t="s">
        <v>10262</v>
      </c>
      <c r="B3517" s="358" t="s">
        <v>10267</v>
      </c>
      <c r="C3517" s="359">
        <v>5.8</v>
      </c>
      <c r="D3517" s="357" t="s">
        <v>2191</v>
      </c>
      <c r="E3517" s="357" t="s">
        <v>2191</v>
      </c>
    </row>
    <row r="3518" spans="1:5" ht="15.6">
      <c r="A3518" s="358" t="s">
        <v>10262</v>
      </c>
      <c r="B3518" s="358" t="s">
        <v>10267</v>
      </c>
      <c r="C3518" s="359">
        <v>5.8</v>
      </c>
      <c r="D3518" s="357" t="s">
        <v>2191</v>
      </c>
      <c r="E3518" s="357" t="s">
        <v>2191</v>
      </c>
    </row>
    <row r="3519" spans="1:5" ht="15.6">
      <c r="A3519" s="358" t="s">
        <v>48505</v>
      </c>
      <c r="B3519" s="358" t="s">
        <v>48505</v>
      </c>
      <c r="C3519" s="359">
        <v>5.8</v>
      </c>
      <c r="D3519" s="357" t="s">
        <v>48504</v>
      </c>
      <c r="E3519" s="357" t="s">
        <v>48504</v>
      </c>
    </row>
    <row r="3520" spans="1:5" ht="15.6">
      <c r="A3520" s="358" t="s">
        <v>28219</v>
      </c>
      <c r="B3520" s="358" t="s">
        <v>28219</v>
      </c>
      <c r="C3520" s="359">
        <v>5.8</v>
      </c>
      <c r="D3520" s="357" t="s">
        <v>28218</v>
      </c>
      <c r="E3520" s="357" t="s">
        <v>28218</v>
      </c>
    </row>
    <row r="3521" spans="1:5" ht="15.6">
      <c r="A3521" s="358" t="s">
        <v>10262</v>
      </c>
      <c r="B3521" s="358" t="s">
        <v>44102</v>
      </c>
      <c r="C3521" s="359">
        <v>5.8</v>
      </c>
      <c r="D3521" s="357" t="s">
        <v>44101</v>
      </c>
      <c r="E3521" s="357" t="s">
        <v>44101</v>
      </c>
    </row>
    <row r="3522" spans="1:5" ht="15.6">
      <c r="A3522" s="358" t="s">
        <v>13258</v>
      </c>
      <c r="B3522" s="358" t="s">
        <v>13259</v>
      </c>
      <c r="C3522" s="359">
        <v>5.8</v>
      </c>
      <c r="D3522" s="357" t="s">
        <v>4171</v>
      </c>
      <c r="E3522" s="357" t="s">
        <v>4171</v>
      </c>
    </row>
    <row r="3523" spans="1:5" ht="15.6">
      <c r="A3523" s="358" t="s">
        <v>10262</v>
      </c>
      <c r="B3523" s="358" t="s">
        <v>54180</v>
      </c>
      <c r="C3523" s="359">
        <v>5.8</v>
      </c>
      <c r="D3523" s="357" t="s">
        <v>54179</v>
      </c>
      <c r="E3523" s="357" t="s">
        <v>54179</v>
      </c>
    </row>
    <row r="3524" spans="1:5" ht="15.6">
      <c r="A3524" s="358" t="s">
        <v>10262</v>
      </c>
      <c r="B3524" s="358" t="s">
        <v>60954</v>
      </c>
      <c r="C3524" s="359">
        <v>5.8</v>
      </c>
      <c r="D3524" s="357" t="s">
        <v>60953</v>
      </c>
      <c r="E3524" s="357" t="s">
        <v>60953</v>
      </c>
    </row>
    <row r="3525" spans="1:5" ht="15.6">
      <c r="A3525" s="358" t="s">
        <v>10262</v>
      </c>
      <c r="B3525" s="358" t="s">
        <v>33532</v>
      </c>
      <c r="C3525" s="359">
        <v>5.8</v>
      </c>
      <c r="D3525" s="357" t="s">
        <v>33531</v>
      </c>
      <c r="E3525" s="357" t="s">
        <v>33531</v>
      </c>
    </row>
    <row r="3526" spans="1:5" ht="15.6">
      <c r="A3526" s="358" t="s">
        <v>10262</v>
      </c>
      <c r="B3526" s="358" t="s">
        <v>33532</v>
      </c>
      <c r="C3526" s="359">
        <v>5.8</v>
      </c>
      <c r="D3526" s="357" t="s">
        <v>33531</v>
      </c>
      <c r="E3526" s="357" t="s">
        <v>33531</v>
      </c>
    </row>
    <row r="3527" spans="1:5" ht="15.6">
      <c r="A3527" s="358" t="s">
        <v>1872</v>
      </c>
      <c r="B3527" s="358" t="s">
        <v>22287</v>
      </c>
      <c r="C3527" s="359">
        <v>5.8</v>
      </c>
      <c r="D3527" s="357" t="s">
        <v>9095</v>
      </c>
      <c r="E3527" s="357" t="s">
        <v>9095</v>
      </c>
    </row>
    <row r="3528" spans="1:5" ht="15.6">
      <c r="A3528" s="358" t="s">
        <v>22347</v>
      </c>
      <c r="B3528" s="358" t="s">
        <v>22347</v>
      </c>
      <c r="C3528" s="359">
        <v>5.7</v>
      </c>
      <c r="D3528" s="357" t="s">
        <v>9130</v>
      </c>
      <c r="E3528" s="357" t="s">
        <v>9130</v>
      </c>
    </row>
    <row r="3529" spans="1:5" ht="15.6">
      <c r="A3529" s="358" t="s">
        <v>43418</v>
      </c>
      <c r="B3529" s="358" t="s">
        <v>43419</v>
      </c>
      <c r="C3529" s="359">
        <v>5.7</v>
      </c>
      <c r="D3529" s="357" t="s">
        <v>43417</v>
      </c>
      <c r="E3529" s="357" t="s">
        <v>43417</v>
      </c>
    </row>
    <row r="3530" spans="1:5" ht="15.6">
      <c r="A3530" s="358" t="s">
        <v>43418</v>
      </c>
      <c r="B3530" s="358" t="s">
        <v>43419</v>
      </c>
      <c r="C3530" s="359">
        <v>5.7</v>
      </c>
      <c r="D3530" s="357" t="s">
        <v>43417</v>
      </c>
      <c r="E3530" s="357" t="s">
        <v>43417</v>
      </c>
    </row>
    <row r="3531" spans="1:5" ht="15.6">
      <c r="A3531" s="358" t="s">
        <v>39151</v>
      </c>
      <c r="B3531" s="358" t="s">
        <v>39152</v>
      </c>
      <c r="C3531" s="359">
        <v>5.7</v>
      </c>
      <c r="D3531" s="357" t="s">
        <v>39150</v>
      </c>
      <c r="E3531" s="357" t="s">
        <v>39150</v>
      </c>
    </row>
    <row r="3532" spans="1:5" ht="15.6">
      <c r="A3532" s="358" t="s">
        <v>21808</v>
      </c>
      <c r="B3532" s="358" t="s">
        <v>21809</v>
      </c>
      <c r="C3532" s="359">
        <v>5.7</v>
      </c>
      <c r="D3532" s="357" t="s">
        <v>8910</v>
      </c>
      <c r="E3532" s="357" t="s">
        <v>8910</v>
      </c>
    </row>
    <row r="3533" spans="1:5" ht="15.6">
      <c r="A3533" s="358" t="s">
        <v>21808</v>
      </c>
      <c r="B3533" s="358" t="s">
        <v>21809</v>
      </c>
      <c r="C3533" s="359">
        <v>5.7</v>
      </c>
      <c r="D3533" s="357" t="s">
        <v>8910</v>
      </c>
      <c r="E3533" s="357" t="s">
        <v>8910</v>
      </c>
    </row>
    <row r="3534" spans="1:5" ht="15.6">
      <c r="A3534" s="358" t="s">
        <v>27531</v>
      </c>
      <c r="B3534" s="358" t="s">
        <v>27532</v>
      </c>
      <c r="C3534" s="359">
        <v>5.7</v>
      </c>
      <c r="D3534" s="357" t="s">
        <v>27530</v>
      </c>
      <c r="E3534" s="357" t="s">
        <v>27530</v>
      </c>
    </row>
    <row r="3535" spans="1:5" ht="15.6">
      <c r="A3535" s="358" t="s">
        <v>27531</v>
      </c>
      <c r="B3535" s="358" t="s">
        <v>27532</v>
      </c>
      <c r="C3535" s="359">
        <v>5.7</v>
      </c>
      <c r="D3535" s="357" t="s">
        <v>27530</v>
      </c>
      <c r="E3535" s="357" t="s">
        <v>27530</v>
      </c>
    </row>
    <row r="3536" spans="1:5" ht="15.6">
      <c r="A3536" s="358" t="s">
        <v>16382</v>
      </c>
      <c r="B3536" s="358" t="s">
        <v>16383</v>
      </c>
      <c r="C3536" s="359">
        <v>5.7</v>
      </c>
      <c r="D3536" s="357" t="s">
        <v>5731</v>
      </c>
      <c r="E3536" s="357" t="s">
        <v>5731</v>
      </c>
    </row>
    <row r="3537" spans="1:5" ht="15.6">
      <c r="A3537" s="358" t="s">
        <v>20352</v>
      </c>
      <c r="B3537" s="358" t="s">
        <v>20353</v>
      </c>
      <c r="C3537" s="359">
        <v>5.7</v>
      </c>
      <c r="D3537" s="357" t="s">
        <v>10017</v>
      </c>
      <c r="E3537" s="357" t="s">
        <v>10017</v>
      </c>
    </row>
    <row r="3538" spans="1:5" ht="15.6">
      <c r="A3538" s="358" t="s">
        <v>413</v>
      </c>
      <c r="B3538" s="358" t="s">
        <v>12680</v>
      </c>
      <c r="C3538" s="359">
        <v>5.7</v>
      </c>
      <c r="D3538" s="357" t="s">
        <v>3610</v>
      </c>
      <c r="E3538" s="357" t="s">
        <v>3610</v>
      </c>
    </row>
    <row r="3539" spans="1:5" ht="15.6">
      <c r="A3539" s="358" t="s">
        <v>413</v>
      </c>
      <c r="B3539" s="358" t="s">
        <v>12680</v>
      </c>
      <c r="C3539" s="359">
        <v>5.7</v>
      </c>
      <c r="D3539" s="357" t="s">
        <v>3610</v>
      </c>
      <c r="E3539" s="357" t="s">
        <v>3610</v>
      </c>
    </row>
    <row r="3540" spans="1:5" ht="15.6">
      <c r="A3540" s="358" t="s">
        <v>413</v>
      </c>
      <c r="B3540" s="358" t="s">
        <v>12680</v>
      </c>
      <c r="C3540" s="359">
        <v>5.7</v>
      </c>
      <c r="D3540" s="357" t="s">
        <v>3610</v>
      </c>
      <c r="E3540" s="357" t="s">
        <v>3610</v>
      </c>
    </row>
    <row r="3541" spans="1:5" ht="15.6">
      <c r="A3541" s="358" t="s">
        <v>36570</v>
      </c>
      <c r="B3541" s="358" t="s">
        <v>36571</v>
      </c>
      <c r="C3541" s="359">
        <v>5.7</v>
      </c>
      <c r="D3541" s="357" t="s">
        <v>36569</v>
      </c>
      <c r="E3541" s="357" t="s">
        <v>36569</v>
      </c>
    </row>
    <row r="3542" spans="1:5" ht="15.6">
      <c r="A3542" s="358" t="s">
        <v>36570</v>
      </c>
      <c r="B3542" s="358" t="s">
        <v>36571</v>
      </c>
      <c r="C3542" s="359">
        <v>5.7</v>
      </c>
      <c r="D3542" s="357" t="s">
        <v>36569</v>
      </c>
      <c r="E3542" s="357" t="s">
        <v>36569</v>
      </c>
    </row>
    <row r="3543" spans="1:5" ht="15.6">
      <c r="A3543" s="358" t="s">
        <v>26958</v>
      </c>
      <c r="B3543" s="358" t="s">
        <v>26959</v>
      </c>
      <c r="C3543" s="359">
        <v>5.7</v>
      </c>
      <c r="D3543" s="357" t="s">
        <v>26957</v>
      </c>
      <c r="E3543" s="357" t="s">
        <v>26957</v>
      </c>
    </row>
    <row r="3544" spans="1:5" ht="15.6">
      <c r="A3544" s="358" t="s">
        <v>48548</v>
      </c>
      <c r="B3544" s="358" t="s">
        <v>48549</v>
      </c>
      <c r="C3544" s="359">
        <v>5.7</v>
      </c>
      <c r="D3544" s="357" t="s">
        <v>48547</v>
      </c>
      <c r="E3544" s="357" t="s">
        <v>48547</v>
      </c>
    </row>
    <row r="3545" spans="1:5" ht="15.6">
      <c r="A3545" s="358" t="s">
        <v>11263</v>
      </c>
      <c r="B3545" s="358" t="s">
        <v>11264</v>
      </c>
      <c r="C3545" s="359">
        <v>5.7</v>
      </c>
      <c r="D3545" s="357" t="s">
        <v>2301</v>
      </c>
      <c r="E3545" s="357" t="s">
        <v>2301</v>
      </c>
    </row>
    <row r="3546" spans="1:5" ht="15.6">
      <c r="A3546" s="358" t="s">
        <v>11357</v>
      </c>
      <c r="B3546" s="358" t="s">
        <v>11358</v>
      </c>
      <c r="C3546" s="359">
        <v>5.7</v>
      </c>
      <c r="D3546" s="357" t="s">
        <v>2395</v>
      </c>
      <c r="E3546" s="357" t="s">
        <v>2395</v>
      </c>
    </row>
    <row r="3547" spans="1:5" ht="15.6">
      <c r="A3547" s="358" t="s">
        <v>42043</v>
      </c>
      <c r="B3547" s="358" t="s">
        <v>42044</v>
      </c>
      <c r="C3547" s="359">
        <v>5.7</v>
      </c>
      <c r="D3547" s="357" t="s">
        <v>42042</v>
      </c>
      <c r="E3547" s="357" t="s">
        <v>42042</v>
      </c>
    </row>
    <row r="3548" spans="1:5" ht="15.6">
      <c r="A3548" s="358" t="s">
        <v>42043</v>
      </c>
      <c r="B3548" s="358" t="s">
        <v>42044</v>
      </c>
      <c r="C3548" s="359">
        <v>5.7</v>
      </c>
      <c r="D3548" s="357" t="s">
        <v>42042</v>
      </c>
      <c r="E3548" s="357" t="s">
        <v>42042</v>
      </c>
    </row>
    <row r="3549" spans="1:5" ht="15.6">
      <c r="A3549" s="358" t="s">
        <v>20451</v>
      </c>
      <c r="B3549" s="358" t="s">
        <v>20452</v>
      </c>
      <c r="C3549" s="359">
        <v>5.7</v>
      </c>
      <c r="D3549" s="357" t="s">
        <v>7851</v>
      </c>
      <c r="E3549" s="357" t="s">
        <v>7851</v>
      </c>
    </row>
    <row r="3550" spans="1:5" ht="15.6">
      <c r="A3550" s="358" t="s">
        <v>992</v>
      </c>
      <c r="B3550" s="358" t="s">
        <v>17238</v>
      </c>
      <c r="C3550" s="359">
        <v>5.7</v>
      </c>
      <c r="D3550" s="357" t="s">
        <v>6068</v>
      </c>
      <c r="E3550" s="357" t="s">
        <v>6068</v>
      </c>
    </row>
    <row r="3551" spans="1:5" ht="15.6">
      <c r="A3551" s="358" t="s">
        <v>992</v>
      </c>
      <c r="B3551" s="358" t="s">
        <v>17238</v>
      </c>
      <c r="C3551" s="359">
        <v>5.7</v>
      </c>
      <c r="D3551" s="357" t="s">
        <v>6068</v>
      </c>
      <c r="E3551" s="357" t="s">
        <v>6068</v>
      </c>
    </row>
    <row r="3552" spans="1:5" ht="15.6">
      <c r="A3552" s="358" t="s">
        <v>22571</v>
      </c>
      <c r="B3552" s="358" t="s">
        <v>22572</v>
      </c>
      <c r="C3552" s="359">
        <v>5.7</v>
      </c>
      <c r="D3552" s="357" t="s">
        <v>9216</v>
      </c>
      <c r="E3552" s="357" t="s">
        <v>9216</v>
      </c>
    </row>
    <row r="3553" spans="1:5" ht="15.6">
      <c r="A3553" s="358" t="s">
        <v>718</v>
      </c>
      <c r="B3553" s="358" t="s">
        <v>14764</v>
      </c>
      <c r="C3553" s="359">
        <v>5.7</v>
      </c>
      <c r="D3553" s="357" t="s">
        <v>14763</v>
      </c>
      <c r="E3553" s="357" t="s">
        <v>14763</v>
      </c>
    </row>
    <row r="3554" spans="1:5" ht="15.6">
      <c r="A3554" s="358" t="s">
        <v>20508</v>
      </c>
      <c r="B3554" s="358" t="s">
        <v>20508</v>
      </c>
      <c r="C3554" s="359">
        <v>5.7</v>
      </c>
      <c r="D3554" s="357" t="s">
        <v>7924</v>
      </c>
      <c r="E3554" s="357" t="s">
        <v>7924</v>
      </c>
    </row>
    <row r="3555" spans="1:5" ht="15.6">
      <c r="A3555" s="358" t="s">
        <v>20508</v>
      </c>
      <c r="B3555" s="358" t="s">
        <v>20508</v>
      </c>
      <c r="C3555" s="359">
        <v>5.7</v>
      </c>
      <c r="D3555" s="357" t="s">
        <v>7924</v>
      </c>
      <c r="E3555" s="357" t="s">
        <v>7924</v>
      </c>
    </row>
    <row r="3556" spans="1:5" ht="15.6">
      <c r="A3556" s="358" t="s">
        <v>10262</v>
      </c>
      <c r="B3556" s="358" t="s">
        <v>22267</v>
      </c>
      <c r="C3556" s="359">
        <v>5.7</v>
      </c>
      <c r="D3556" s="357" t="s">
        <v>9049</v>
      </c>
      <c r="E3556" s="357" t="s">
        <v>9049</v>
      </c>
    </row>
    <row r="3557" spans="1:5" ht="15.6">
      <c r="A3557" s="358" t="s">
        <v>42144</v>
      </c>
      <c r="B3557" s="358" t="s">
        <v>42145</v>
      </c>
      <c r="C3557" s="359">
        <v>5.7</v>
      </c>
      <c r="D3557" s="357" t="s">
        <v>42143</v>
      </c>
      <c r="E3557" s="357" t="s">
        <v>42143</v>
      </c>
    </row>
    <row r="3558" spans="1:5" ht="15.6">
      <c r="A3558" s="358" t="s">
        <v>22849</v>
      </c>
      <c r="B3558" s="358" t="s">
        <v>22850</v>
      </c>
      <c r="C3558" s="359">
        <v>5.7</v>
      </c>
      <c r="D3558" s="357" t="s">
        <v>9466</v>
      </c>
      <c r="E3558" s="357" t="s">
        <v>9466</v>
      </c>
    </row>
    <row r="3559" spans="1:5" ht="15.6">
      <c r="A3559" s="358" t="s">
        <v>22849</v>
      </c>
      <c r="B3559" s="358" t="s">
        <v>22850</v>
      </c>
      <c r="C3559" s="359">
        <v>5.7</v>
      </c>
      <c r="D3559" s="357" t="s">
        <v>9466</v>
      </c>
      <c r="E3559" s="357" t="s">
        <v>9466</v>
      </c>
    </row>
    <row r="3560" spans="1:5" ht="15.6">
      <c r="A3560" s="358" t="s">
        <v>45027</v>
      </c>
      <c r="B3560" s="358" t="s">
        <v>45028</v>
      </c>
      <c r="C3560" s="359">
        <v>5.7</v>
      </c>
      <c r="D3560" s="357" t="s">
        <v>45026</v>
      </c>
      <c r="E3560" s="357" t="s">
        <v>45026</v>
      </c>
    </row>
    <row r="3561" spans="1:5" ht="15.6">
      <c r="A3561" s="358" t="s">
        <v>10915</v>
      </c>
      <c r="B3561" s="358" t="s">
        <v>10915</v>
      </c>
      <c r="C3561" s="359">
        <v>5.7</v>
      </c>
      <c r="D3561" s="357" t="s">
        <v>2772</v>
      </c>
      <c r="E3561" s="357" t="s">
        <v>2772</v>
      </c>
    </row>
    <row r="3562" spans="1:5" ht="15.6">
      <c r="A3562" s="358" t="s">
        <v>10915</v>
      </c>
      <c r="B3562" s="358" t="s">
        <v>10915</v>
      </c>
      <c r="C3562" s="359">
        <v>5.7</v>
      </c>
      <c r="D3562" s="357" t="s">
        <v>2772</v>
      </c>
      <c r="E3562" s="357" t="s">
        <v>2772</v>
      </c>
    </row>
    <row r="3563" spans="1:5" ht="15.6">
      <c r="A3563" s="358" t="s">
        <v>46002</v>
      </c>
      <c r="B3563" s="358" t="s">
        <v>10262</v>
      </c>
      <c r="C3563" s="359">
        <v>5.7</v>
      </c>
      <c r="D3563" s="357" t="s">
        <v>46001</v>
      </c>
      <c r="E3563" s="357" t="s">
        <v>46001</v>
      </c>
    </row>
    <row r="3564" spans="1:5" ht="15.6">
      <c r="A3564" s="358" t="s">
        <v>13937</v>
      </c>
      <c r="B3564" s="358" t="s">
        <v>13938</v>
      </c>
      <c r="C3564" s="359">
        <v>5.7</v>
      </c>
      <c r="D3564" s="357" t="s">
        <v>4293</v>
      </c>
      <c r="E3564" s="357" t="s">
        <v>4293</v>
      </c>
    </row>
    <row r="3565" spans="1:5" ht="15.6">
      <c r="A3565" s="358" t="s">
        <v>19156</v>
      </c>
      <c r="B3565" s="358" t="s">
        <v>40510</v>
      </c>
      <c r="C3565" s="359">
        <v>5.7</v>
      </c>
      <c r="D3565" s="357" t="s">
        <v>6763</v>
      </c>
      <c r="E3565" s="357" t="s">
        <v>6763</v>
      </c>
    </row>
    <row r="3566" spans="1:5" ht="15.6">
      <c r="A3566" s="358" t="s">
        <v>16021</v>
      </c>
      <c r="B3566" s="358" t="s">
        <v>16021</v>
      </c>
      <c r="C3566" s="359">
        <v>5.7</v>
      </c>
      <c r="D3566" s="357" t="s">
        <v>5433</v>
      </c>
      <c r="E3566" s="357" t="s">
        <v>5433</v>
      </c>
    </row>
    <row r="3567" spans="1:5" ht="15.6">
      <c r="A3567" s="358" t="s">
        <v>11652</v>
      </c>
      <c r="B3567" s="358" t="s">
        <v>11653</v>
      </c>
      <c r="C3567" s="359">
        <v>5.7</v>
      </c>
      <c r="D3567" s="357" t="s">
        <v>2137</v>
      </c>
      <c r="E3567" s="357" t="s">
        <v>2137</v>
      </c>
    </row>
    <row r="3568" spans="1:5" ht="15.6">
      <c r="A3568" s="358" t="s">
        <v>20737</v>
      </c>
      <c r="B3568" s="358" t="s">
        <v>20738</v>
      </c>
      <c r="C3568" s="359">
        <v>5.7</v>
      </c>
      <c r="D3568" s="357" t="s">
        <v>8218</v>
      </c>
      <c r="E3568" s="357" t="s">
        <v>8218</v>
      </c>
    </row>
    <row r="3569" spans="1:5" ht="15.6">
      <c r="A3569" s="358" t="s">
        <v>20737</v>
      </c>
      <c r="B3569" s="358" t="s">
        <v>20738</v>
      </c>
      <c r="C3569" s="359">
        <v>5.7</v>
      </c>
      <c r="D3569" s="357" t="s">
        <v>8218</v>
      </c>
      <c r="E3569" s="357" t="s">
        <v>8218</v>
      </c>
    </row>
    <row r="3570" spans="1:5" ht="15.6">
      <c r="A3570" s="358" t="s">
        <v>10262</v>
      </c>
      <c r="B3570" s="358" t="s">
        <v>1858</v>
      </c>
      <c r="C3570" s="359">
        <v>5.7</v>
      </c>
      <c r="D3570" s="357" t="s">
        <v>9021</v>
      </c>
      <c r="E3570" s="357" t="s">
        <v>9021</v>
      </c>
    </row>
    <row r="3571" spans="1:5" ht="15.6">
      <c r="A3571" s="358" t="s">
        <v>10262</v>
      </c>
      <c r="B3571" s="358" t="s">
        <v>1858</v>
      </c>
      <c r="C3571" s="359">
        <v>5.7</v>
      </c>
      <c r="D3571" s="357" t="s">
        <v>9021</v>
      </c>
      <c r="E3571" s="357" t="s">
        <v>9021</v>
      </c>
    </row>
    <row r="3572" spans="1:5" ht="15.6">
      <c r="A3572" s="358" t="s">
        <v>15317</v>
      </c>
      <c r="B3572" s="358" t="s">
        <v>15318</v>
      </c>
      <c r="C3572" s="359">
        <v>5.7</v>
      </c>
      <c r="D3572" s="357" t="s">
        <v>5111</v>
      </c>
      <c r="E3572" s="357" t="s">
        <v>5111</v>
      </c>
    </row>
    <row r="3573" spans="1:5" ht="15.6">
      <c r="A3573" s="358" t="s">
        <v>15827</v>
      </c>
      <c r="B3573" s="358" t="s">
        <v>15828</v>
      </c>
      <c r="C3573" s="359">
        <v>5.7</v>
      </c>
      <c r="D3573" s="357" t="s">
        <v>5346</v>
      </c>
      <c r="E3573" s="357" t="s">
        <v>5346</v>
      </c>
    </row>
    <row r="3574" spans="1:5" ht="15.6">
      <c r="A3574" s="358" t="s">
        <v>10262</v>
      </c>
      <c r="B3574" s="358" t="s">
        <v>1402</v>
      </c>
      <c r="C3574" s="359">
        <v>5.7</v>
      </c>
      <c r="D3574" s="357" t="s">
        <v>7674</v>
      </c>
      <c r="E3574" s="357" t="s">
        <v>7674</v>
      </c>
    </row>
    <row r="3575" spans="1:5" ht="15.6">
      <c r="A3575" s="358" t="s">
        <v>10262</v>
      </c>
      <c r="B3575" s="358" t="s">
        <v>1402</v>
      </c>
      <c r="C3575" s="359">
        <v>5.7</v>
      </c>
      <c r="D3575" s="357" t="s">
        <v>7674</v>
      </c>
      <c r="E3575" s="357" t="s">
        <v>7674</v>
      </c>
    </row>
    <row r="3576" spans="1:5" ht="15.6">
      <c r="A3576" s="358" t="s">
        <v>19057</v>
      </c>
      <c r="B3576" s="358" t="s">
        <v>19058</v>
      </c>
      <c r="C3576" s="359">
        <v>5.7</v>
      </c>
      <c r="D3576" s="357" t="s">
        <v>6628</v>
      </c>
      <c r="E3576" s="357" t="s">
        <v>6628</v>
      </c>
    </row>
    <row r="3577" spans="1:5" ht="15.6">
      <c r="A3577" s="358" t="s">
        <v>21011</v>
      </c>
      <c r="B3577" s="358" t="s">
        <v>21011</v>
      </c>
      <c r="C3577" s="359">
        <v>5.7</v>
      </c>
      <c r="D3577" s="357" t="s">
        <v>8296</v>
      </c>
      <c r="E3577" s="357" t="s">
        <v>8296</v>
      </c>
    </row>
    <row r="3578" spans="1:5" ht="15.6">
      <c r="A3578" s="358" t="s">
        <v>21011</v>
      </c>
      <c r="B3578" s="358" t="s">
        <v>21011</v>
      </c>
      <c r="C3578" s="359">
        <v>5.7</v>
      </c>
      <c r="D3578" s="357" t="s">
        <v>8296</v>
      </c>
      <c r="E3578" s="357" t="s">
        <v>8296</v>
      </c>
    </row>
    <row r="3579" spans="1:5" ht="15.6">
      <c r="A3579" s="358" t="s">
        <v>1140</v>
      </c>
      <c r="B3579" s="358" t="s">
        <v>17759</v>
      </c>
      <c r="C3579" s="359">
        <v>5.7</v>
      </c>
      <c r="D3579" s="357" t="s">
        <v>6611</v>
      </c>
      <c r="E3579" s="357" t="s">
        <v>6611</v>
      </c>
    </row>
    <row r="3580" spans="1:5" ht="15.6">
      <c r="A3580" s="358" t="s">
        <v>23686</v>
      </c>
      <c r="B3580" s="358" t="s">
        <v>23686</v>
      </c>
      <c r="C3580" s="359">
        <v>5.7</v>
      </c>
      <c r="D3580" s="357" t="s">
        <v>9786</v>
      </c>
      <c r="E3580" s="357" t="s">
        <v>9786</v>
      </c>
    </row>
    <row r="3581" spans="1:5" ht="15.6">
      <c r="A3581" s="358" t="s">
        <v>23686</v>
      </c>
      <c r="B3581" s="358" t="s">
        <v>23686</v>
      </c>
      <c r="C3581" s="359">
        <v>5.7</v>
      </c>
      <c r="D3581" s="357" t="s">
        <v>9786</v>
      </c>
      <c r="E3581" s="357" t="s">
        <v>9786</v>
      </c>
    </row>
    <row r="3582" spans="1:5" ht="15.6">
      <c r="A3582" s="358" t="s">
        <v>12557</v>
      </c>
      <c r="B3582" s="358" t="s">
        <v>12558</v>
      </c>
      <c r="C3582" s="359">
        <v>5.7</v>
      </c>
      <c r="D3582" s="357" t="s">
        <v>3478</v>
      </c>
      <c r="E3582" s="357" t="s">
        <v>3478</v>
      </c>
    </row>
    <row r="3583" spans="1:5" ht="15.6">
      <c r="A3583" s="358" t="s">
        <v>929</v>
      </c>
      <c r="B3583" s="358" t="s">
        <v>16384</v>
      </c>
      <c r="C3583" s="359">
        <v>5.7</v>
      </c>
      <c r="D3583" s="357" t="s">
        <v>5734</v>
      </c>
      <c r="E3583" s="357" t="s">
        <v>5734</v>
      </c>
    </row>
    <row r="3584" spans="1:5" ht="15.6">
      <c r="A3584" s="358" t="s">
        <v>929</v>
      </c>
      <c r="B3584" s="358" t="s">
        <v>16384</v>
      </c>
      <c r="C3584" s="359">
        <v>5.7</v>
      </c>
      <c r="D3584" s="357" t="s">
        <v>5734</v>
      </c>
      <c r="E3584" s="357" t="s">
        <v>5734</v>
      </c>
    </row>
    <row r="3585" spans="1:5" ht="15.6">
      <c r="A3585" s="358" t="s">
        <v>12514</v>
      </c>
      <c r="B3585" s="358" t="s">
        <v>12515</v>
      </c>
      <c r="C3585" s="359">
        <v>5.7</v>
      </c>
      <c r="D3585" s="357" t="s">
        <v>3444</v>
      </c>
      <c r="E3585" s="357" t="s">
        <v>3444</v>
      </c>
    </row>
    <row r="3586" spans="1:5" ht="15.6">
      <c r="A3586" s="358" t="s">
        <v>18954</v>
      </c>
      <c r="B3586" s="358" t="s">
        <v>18954</v>
      </c>
      <c r="C3586" s="359">
        <v>5.7</v>
      </c>
      <c r="D3586" s="357" t="s">
        <v>6463</v>
      </c>
      <c r="E3586" s="357" t="s">
        <v>6463</v>
      </c>
    </row>
    <row r="3587" spans="1:5" ht="15.6">
      <c r="A3587" s="358" t="s">
        <v>18954</v>
      </c>
      <c r="B3587" s="358" t="s">
        <v>18954</v>
      </c>
      <c r="C3587" s="359">
        <v>5.7</v>
      </c>
      <c r="D3587" s="357" t="s">
        <v>6463</v>
      </c>
      <c r="E3587" s="357" t="s">
        <v>6463</v>
      </c>
    </row>
    <row r="3588" spans="1:5" ht="15.6">
      <c r="A3588" s="358" t="s">
        <v>18954</v>
      </c>
      <c r="B3588" s="358" t="s">
        <v>18954</v>
      </c>
      <c r="C3588" s="359">
        <v>5.7</v>
      </c>
      <c r="D3588" s="357" t="s">
        <v>6463</v>
      </c>
      <c r="E3588" s="357" t="s">
        <v>6463</v>
      </c>
    </row>
    <row r="3589" spans="1:5" ht="15.6">
      <c r="A3589" s="358" t="s">
        <v>22851</v>
      </c>
      <c r="B3589" s="358" t="s">
        <v>22852</v>
      </c>
      <c r="C3589" s="359">
        <v>5.7</v>
      </c>
      <c r="D3589" s="357" t="s">
        <v>9469</v>
      </c>
      <c r="E3589" s="357" t="s">
        <v>9469</v>
      </c>
    </row>
    <row r="3590" spans="1:5" ht="15.6">
      <c r="A3590" s="358" t="s">
        <v>11137</v>
      </c>
      <c r="B3590" s="358" t="s">
        <v>11138</v>
      </c>
      <c r="C3590" s="359">
        <v>5.7</v>
      </c>
      <c r="D3590" s="357" t="s">
        <v>2971</v>
      </c>
      <c r="E3590" s="357" t="s">
        <v>2971</v>
      </c>
    </row>
    <row r="3591" spans="1:5" ht="15.6">
      <c r="A3591" s="358" t="s">
        <v>11157</v>
      </c>
      <c r="B3591" s="358" t="s">
        <v>11158</v>
      </c>
      <c r="C3591" s="359">
        <v>5.7</v>
      </c>
      <c r="D3591" s="357" t="s">
        <v>2980</v>
      </c>
      <c r="E3591" s="357" t="s">
        <v>2980</v>
      </c>
    </row>
    <row r="3592" spans="1:5" ht="15.6">
      <c r="A3592" s="358" t="s">
        <v>11157</v>
      </c>
      <c r="B3592" s="358" t="s">
        <v>11158</v>
      </c>
      <c r="C3592" s="359">
        <v>5.7</v>
      </c>
      <c r="D3592" s="357" t="s">
        <v>2980</v>
      </c>
      <c r="E3592" s="357" t="s">
        <v>2980</v>
      </c>
    </row>
    <row r="3593" spans="1:5" ht="15.6">
      <c r="A3593" s="358" t="s">
        <v>15465</v>
      </c>
      <c r="B3593" s="358" t="s">
        <v>15466</v>
      </c>
      <c r="C3593" s="359">
        <v>5.7</v>
      </c>
      <c r="D3593" s="357" t="s">
        <v>5132</v>
      </c>
      <c r="E3593" s="357" t="s">
        <v>5132</v>
      </c>
    </row>
    <row r="3594" spans="1:5" ht="15.6">
      <c r="A3594" s="358" t="s">
        <v>13521</v>
      </c>
      <c r="B3594" s="358" t="s">
        <v>13522</v>
      </c>
      <c r="C3594" s="359">
        <v>5.7</v>
      </c>
      <c r="D3594" s="357" t="s">
        <v>3753</v>
      </c>
      <c r="E3594" s="357" t="s">
        <v>3753</v>
      </c>
    </row>
    <row r="3595" spans="1:5" ht="15.6">
      <c r="A3595" s="358" t="s">
        <v>13521</v>
      </c>
      <c r="B3595" s="358" t="s">
        <v>13522</v>
      </c>
      <c r="C3595" s="359">
        <v>5.7</v>
      </c>
      <c r="D3595" s="357" t="s">
        <v>3753</v>
      </c>
      <c r="E3595" s="357" t="s">
        <v>3753</v>
      </c>
    </row>
    <row r="3596" spans="1:5" ht="15.6">
      <c r="A3596" s="358" t="s">
        <v>1397</v>
      </c>
      <c r="B3596" s="358" t="s">
        <v>19912</v>
      </c>
      <c r="C3596" s="359">
        <v>5.7</v>
      </c>
      <c r="D3596" s="357" t="s">
        <v>1396</v>
      </c>
      <c r="E3596" s="357" t="s">
        <v>1396</v>
      </c>
    </row>
    <row r="3597" spans="1:5" ht="15.6">
      <c r="A3597" s="358" t="s">
        <v>10262</v>
      </c>
      <c r="B3597" s="358" t="s">
        <v>27890</v>
      </c>
      <c r="C3597" s="359">
        <v>5.7</v>
      </c>
      <c r="D3597" s="357" t="s">
        <v>27889</v>
      </c>
      <c r="E3597" s="357" t="s">
        <v>27889</v>
      </c>
    </row>
    <row r="3598" spans="1:5" ht="15.6">
      <c r="A3598" s="358" t="s">
        <v>10262</v>
      </c>
      <c r="B3598" s="358" t="s">
        <v>27890</v>
      </c>
      <c r="C3598" s="359">
        <v>5.7</v>
      </c>
      <c r="D3598" s="357" t="s">
        <v>27889</v>
      </c>
      <c r="E3598" s="357" t="s">
        <v>27889</v>
      </c>
    </row>
    <row r="3599" spans="1:5" ht="15.6">
      <c r="A3599" s="358" t="s">
        <v>395</v>
      </c>
      <c r="B3599" s="358" t="s">
        <v>12631</v>
      </c>
      <c r="C3599" s="359">
        <v>5.7</v>
      </c>
      <c r="D3599" s="357" t="s">
        <v>3556</v>
      </c>
      <c r="E3599" s="357" t="s">
        <v>3556</v>
      </c>
    </row>
    <row r="3600" spans="1:5" ht="15.6">
      <c r="A3600" s="358" t="s">
        <v>395</v>
      </c>
      <c r="B3600" s="358" t="s">
        <v>12631</v>
      </c>
      <c r="C3600" s="359">
        <v>5.7</v>
      </c>
      <c r="D3600" s="357" t="s">
        <v>3556</v>
      </c>
      <c r="E3600" s="357" t="s">
        <v>3556</v>
      </c>
    </row>
    <row r="3601" spans="1:5" ht="15.6">
      <c r="A3601" s="358" t="s">
        <v>12362</v>
      </c>
      <c r="B3601" s="358" t="s">
        <v>12363</v>
      </c>
      <c r="C3601" s="359">
        <v>5.7</v>
      </c>
      <c r="D3601" s="357" t="s">
        <v>3214</v>
      </c>
      <c r="E3601" s="357" t="s">
        <v>3214</v>
      </c>
    </row>
    <row r="3602" spans="1:5" ht="15.6">
      <c r="A3602" s="358" t="s">
        <v>10262</v>
      </c>
      <c r="B3602" s="358" t="s">
        <v>21934</v>
      </c>
      <c r="C3602" s="359">
        <v>5.7</v>
      </c>
      <c r="D3602" s="357" t="s">
        <v>8596</v>
      </c>
      <c r="E3602" s="357" t="s">
        <v>8596</v>
      </c>
    </row>
    <row r="3603" spans="1:5" ht="15.6">
      <c r="A3603" s="358" t="s">
        <v>10262</v>
      </c>
      <c r="B3603" s="358" t="s">
        <v>21934</v>
      </c>
      <c r="C3603" s="359">
        <v>5.7</v>
      </c>
      <c r="D3603" s="357" t="s">
        <v>8596</v>
      </c>
      <c r="E3603" s="357" t="s">
        <v>8596</v>
      </c>
    </row>
    <row r="3604" spans="1:5" ht="15.6">
      <c r="A3604" s="358" t="s">
        <v>19934</v>
      </c>
      <c r="B3604" s="358" t="s">
        <v>19935</v>
      </c>
      <c r="C3604" s="359">
        <v>5.7</v>
      </c>
      <c r="D3604" s="357" t="s">
        <v>7665</v>
      </c>
      <c r="E3604" s="357" t="s">
        <v>7665</v>
      </c>
    </row>
    <row r="3605" spans="1:5" ht="15.6">
      <c r="A3605" s="358" t="s">
        <v>19934</v>
      </c>
      <c r="B3605" s="358" t="s">
        <v>19935</v>
      </c>
      <c r="C3605" s="359">
        <v>5.7</v>
      </c>
      <c r="D3605" s="357" t="s">
        <v>7665</v>
      </c>
      <c r="E3605" s="357" t="s">
        <v>7665</v>
      </c>
    </row>
    <row r="3606" spans="1:5" ht="15.6">
      <c r="A3606" s="358" t="s">
        <v>2053</v>
      </c>
      <c r="B3606" s="358" t="s">
        <v>23711</v>
      </c>
      <c r="C3606" s="359">
        <v>5.7</v>
      </c>
      <c r="D3606" s="357" t="s">
        <v>9846</v>
      </c>
      <c r="E3606" s="357" t="s">
        <v>9846</v>
      </c>
    </row>
    <row r="3607" spans="1:5" ht="15.6">
      <c r="A3607" s="358" t="s">
        <v>2053</v>
      </c>
      <c r="B3607" s="358" t="s">
        <v>23711</v>
      </c>
      <c r="C3607" s="359">
        <v>5.7</v>
      </c>
      <c r="D3607" s="357" t="s">
        <v>9846</v>
      </c>
      <c r="E3607" s="357" t="s">
        <v>9846</v>
      </c>
    </row>
    <row r="3608" spans="1:5" ht="15.6">
      <c r="A3608" s="358" t="s">
        <v>10262</v>
      </c>
      <c r="B3608" s="358" t="s">
        <v>23170</v>
      </c>
      <c r="C3608" s="359">
        <v>5.7</v>
      </c>
      <c r="D3608" s="357" t="s">
        <v>9542</v>
      </c>
      <c r="E3608" s="357" t="s">
        <v>9542</v>
      </c>
    </row>
    <row r="3609" spans="1:5" ht="15.6">
      <c r="A3609" s="358" t="s">
        <v>15421</v>
      </c>
      <c r="B3609" s="358" t="s">
        <v>15422</v>
      </c>
      <c r="C3609" s="359">
        <v>5.7</v>
      </c>
      <c r="D3609" s="357" t="s">
        <v>5090</v>
      </c>
      <c r="E3609" s="357" t="s">
        <v>5090</v>
      </c>
    </row>
    <row r="3610" spans="1:5" ht="15.6">
      <c r="A3610" s="358" t="s">
        <v>15421</v>
      </c>
      <c r="B3610" s="358" t="s">
        <v>15422</v>
      </c>
      <c r="C3610" s="359">
        <v>5.7</v>
      </c>
      <c r="D3610" s="357" t="s">
        <v>5090</v>
      </c>
      <c r="E3610" s="357" t="s">
        <v>5090</v>
      </c>
    </row>
    <row r="3611" spans="1:5" ht="15.6">
      <c r="A3611" s="358" t="s">
        <v>15421</v>
      </c>
      <c r="B3611" s="358" t="s">
        <v>15422</v>
      </c>
      <c r="C3611" s="359">
        <v>5.7</v>
      </c>
      <c r="D3611" s="357" t="s">
        <v>5090</v>
      </c>
      <c r="E3611" s="357" t="s">
        <v>5090</v>
      </c>
    </row>
    <row r="3612" spans="1:5" ht="15.6">
      <c r="A3612" s="358" t="s">
        <v>10262</v>
      </c>
      <c r="B3612" s="358" t="s">
        <v>21017</v>
      </c>
      <c r="C3612" s="359">
        <v>5.7</v>
      </c>
      <c r="D3612" s="357" t="s">
        <v>8299</v>
      </c>
      <c r="E3612" s="357" t="s">
        <v>8299</v>
      </c>
    </row>
    <row r="3613" spans="1:5" ht="15.6">
      <c r="A3613" s="358" t="s">
        <v>15132</v>
      </c>
      <c r="B3613" s="358" t="s">
        <v>15132</v>
      </c>
      <c r="C3613" s="359">
        <v>5.7</v>
      </c>
      <c r="D3613" s="357" t="s">
        <v>4944</v>
      </c>
      <c r="E3613" s="357" t="s">
        <v>4944</v>
      </c>
    </row>
    <row r="3614" spans="1:5" ht="15.6">
      <c r="A3614" s="358" t="s">
        <v>23148</v>
      </c>
      <c r="B3614" s="358" t="s">
        <v>23148</v>
      </c>
      <c r="C3614" s="359">
        <v>5.7</v>
      </c>
      <c r="D3614" s="357" t="s">
        <v>9515</v>
      </c>
      <c r="E3614" s="357" t="s">
        <v>9515</v>
      </c>
    </row>
    <row r="3615" spans="1:5" ht="15.6">
      <c r="A3615" s="358" t="s">
        <v>23148</v>
      </c>
      <c r="B3615" s="358" t="s">
        <v>23148</v>
      </c>
      <c r="C3615" s="359">
        <v>5.7</v>
      </c>
      <c r="D3615" s="357" t="s">
        <v>9515</v>
      </c>
      <c r="E3615" s="357" t="s">
        <v>9515</v>
      </c>
    </row>
    <row r="3616" spans="1:5" ht="15.6">
      <c r="A3616" s="358" t="s">
        <v>15714</v>
      </c>
      <c r="B3616" s="358" t="s">
        <v>15714</v>
      </c>
      <c r="C3616" s="359">
        <v>5.7</v>
      </c>
      <c r="D3616" s="357" t="s">
        <v>5245</v>
      </c>
      <c r="E3616" s="357" t="s">
        <v>5245</v>
      </c>
    </row>
    <row r="3617" spans="1:5" ht="15.6">
      <c r="A3617" s="358" t="s">
        <v>42116</v>
      </c>
      <c r="B3617" s="358" t="s">
        <v>42116</v>
      </c>
      <c r="C3617" s="359">
        <v>5.7</v>
      </c>
      <c r="D3617" s="357" t="s">
        <v>42115</v>
      </c>
      <c r="E3617" s="357" t="s">
        <v>42115</v>
      </c>
    </row>
    <row r="3618" spans="1:5" ht="15.6">
      <c r="A3618" s="358" t="s">
        <v>16372</v>
      </c>
      <c r="B3618" s="358" t="s">
        <v>16373</v>
      </c>
      <c r="C3618" s="359">
        <v>5.7</v>
      </c>
      <c r="D3618" s="357" t="s">
        <v>5722</v>
      </c>
      <c r="E3618" s="357" t="s">
        <v>5722</v>
      </c>
    </row>
    <row r="3619" spans="1:5" ht="15.6">
      <c r="A3619" s="358" t="s">
        <v>16372</v>
      </c>
      <c r="B3619" s="358" t="s">
        <v>16373</v>
      </c>
      <c r="C3619" s="359">
        <v>5.7</v>
      </c>
      <c r="D3619" s="357" t="s">
        <v>5722</v>
      </c>
      <c r="E3619" s="357" t="s">
        <v>5722</v>
      </c>
    </row>
    <row r="3620" spans="1:5" ht="15.6">
      <c r="A3620" s="358" t="s">
        <v>19600</v>
      </c>
      <c r="B3620" s="358" t="s">
        <v>19601</v>
      </c>
      <c r="C3620" s="359">
        <v>5.7</v>
      </c>
      <c r="D3620" s="357" t="s">
        <v>7436</v>
      </c>
      <c r="E3620" s="357" t="s">
        <v>7436</v>
      </c>
    </row>
    <row r="3621" spans="1:5" ht="15.6">
      <c r="A3621" s="358" t="s">
        <v>19600</v>
      </c>
      <c r="B3621" s="358" t="s">
        <v>19601</v>
      </c>
      <c r="C3621" s="359">
        <v>5.7</v>
      </c>
      <c r="D3621" s="357" t="s">
        <v>7436</v>
      </c>
      <c r="E3621" s="357" t="s">
        <v>7436</v>
      </c>
    </row>
    <row r="3622" spans="1:5" ht="15.6">
      <c r="A3622" s="358" t="s">
        <v>19600</v>
      </c>
      <c r="B3622" s="358" t="s">
        <v>19601</v>
      </c>
      <c r="C3622" s="359">
        <v>5.7</v>
      </c>
      <c r="D3622" s="357" t="s">
        <v>7436</v>
      </c>
      <c r="E3622" s="357" t="s">
        <v>7436</v>
      </c>
    </row>
    <row r="3623" spans="1:5" ht="15.6">
      <c r="A3623" s="358" t="s">
        <v>20199</v>
      </c>
      <c r="B3623" s="358" t="s">
        <v>20200</v>
      </c>
      <c r="C3623" s="359">
        <v>5.7</v>
      </c>
      <c r="D3623" s="357" t="s">
        <v>7911</v>
      </c>
      <c r="E3623" s="357" t="s">
        <v>7911</v>
      </c>
    </row>
    <row r="3624" spans="1:5" ht="15.6">
      <c r="A3624" s="358" t="s">
        <v>20199</v>
      </c>
      <c r="B3624" s="358" t="s">
        <v>20200</v>
      </c>
      <c r="C3624" s="359">
        <v>5.7</v>
      </c>
      <c r="D3624" s="357" t="s">
        <v>7911</v>
      </c>
      <c r="E3624" s="357" t="s">
        <v>7911</v>
      </c>
    </row>
    <row r="3625" spans="1:5" ht="15.6">
      <c r="A3625" s="358" t="s">
        <v>459</v>
      </c>
      <c r="B3625" s="358" t="s">
        <v>12724</v>
      </c>
      <c r="C3625" s="359">
        <v>5.7</v>
      </c>
      <c r="D3625" s="357" t="s">
        <v>3683</v>
      </c>
      <c r="E3625" s="357" t="s">
        <v>3683</v>
      </c>
    </row>
    <row r="3626" spans="1:5" ht="15.6">
      <c r="A3626" s="358" t="s">
        <v>50577</v>
      </c>
      <c r="B3626" s="358" t="s">
        <v>50578</v>
      </c>
      <c r="C3626" s="359">
        <v>5.7</v>
      </c>
      <c r="D3626" s="357" t="s">
        <v>50576</v>
      </c>
      <c r="E3626" s="357" t="s">
        <v>50576</v>
      </c>
    </row>
    <row r="3627" spans="1:5" ht="15.6">
      <c r="A3627" s="358" t="s">
        <v>50577</v>
      </c>
      <c r="B3627" s="358" t="s">
        <v>50578</v>
      </c>
      <c r="C3627" s="359">
        <v>5.7</v>
      </c>
      <c r="D3627" s="357" t="s">
        <v>50576</v>
      </c>
      <c r="E3627" s="357" t="s">
        <v>50576</v>
      </c>
    </row>
    <row r="3628" spans="1:5" ht="15.6">
      <c r="A3628" s="358" t="s">
        <v>50577</v>
      </c>
      <c r="B3628" s="358" t="s">
        <v>50578</v>
      </c>
      <c r="C3628" s="359">
        <v>5.7</v>
      </c>
      <c r="D3628" s="357" t="s">
        <v>50576</v>
      </c>
      <c r="E3628" s="357" t="s">
        <v>50576</v>
      </c>
    </row>
    <row r="3629" spans="1:5" ht="15.6">
      <c r="A3629" s="358" t="s">
        <v>1097</v>
      </c>
      <c r="B3629" s="358" t="s">
        <v>17648</v>
      </c>
      <c r="C3629" s="359">
        <v>5.7</v>
      </c>
      <c r="D3629" s="357" t="s">
        <v>6487</v>
      </c>
      <c r="E3629" s="357" t="s">
        <v>6487</v>
      </c>
    </row>
    <row r="3630" spans="1:5" ht="15.6">
      <c r="A3630" s="358" t="s">
        <v>1489</v>
      </c>
      <c r="B3630" s="358" t="s">
        <v>20292</v>
      </c>
      <c r="C3630" s="359">
        <v>5.7</v>
      </c>
      <c r="D3630" s="357" t="s">
        <v>7992</v>
      </c>
      <c r="E3630" s="357" t="s">
        <v>7992</v>
      </c>
    </row>
    <row r="3631" spans="1:5" ht="15.6">
      <c r="A3631" s="358" t="s">
        <v>1489</v>
      </c>
      <c r="B3631" s="358" t="s">
        <v>20292</v>
      </c>
      <c r="C3631" s="359">
        <v>5.7</v>
      </c>
      <c r="D3631" s="357" t="s">
        <v>7992</v>
      </c>
      <c r="E3631" s="357" t="s">
        <v>7992</v>
      </c>
    </row>
    <row r="3632" spans="1:5" ht="15.6">
      <c r="A3632" s="358" t="s">
        <v>15036</v>
      </c>
      <c r="B3632" s="358" t="s">
        <v>15036</v>
      </c>
      <c r="C3632" s="359">
        <v>5.7</v>
      </c>
      <c r="D3632" s="357" t="s">
        <v>4837</v>
      </c>
      <c r="E3632" s="357" t="s">
        <v>4837</v>
      </c>
    </row>
    <row r="3633" spans="1:5" ht="15.6">
      <c r="A3633" s="358" t="s">
        <v>15036</v>
      </c>
      <c r="B3633" s="358" t="s">
        <v>15036</v>
      </c>
      <c r="C3633" s="359">
        <v>5.7</v>
      </c>
      <c r="D3633" s="357" t="s">
        <v>4837</v>
      </c>
      <c r="E3633" s="357" t="s">
        <v>4837</v>
      </c>
    </row>
    <row r="3634" spans="1:5" ht="15.6">
      <c r="A3634" s="358" t="s">
        <v>1159</v>
      </c>
      <c r="B3634" s="358" t="s">
        <v>17865</v>
      </c>
      <c r="C3634" s="359">
        <v>5.7</v>
      </c>
      <c r="D3634" s="357" t="s">
        <v>6720</v>
      </c>
      <c r="E3634" s="357" t="s">
        <v>6720</v>
      </c>
    </row>
    <row r="3635" spans="1:5" ht="15.6">
      <c r="A3635" s="358" t="s">
        <v>1159</v>
      </c>
      <c r="B3635" s="358" t="s">
        <v>17865</v>
      </c>
      <c r="C3635" s="359">
        <v>5.7</v>
      </c>
      <c r="D3635" s="357" t="s">
        <v>6720</v>
      </c>
      <c r="E3635" s="357" t="s">
        <v>6720</v>
      </c>
    </row>
    <row r="3636" spans="1:5" ht="15.6">
      <c r="A3636" s="358" t="s">
        <v>1159</v>
      </c>
      <c r="B3636" s="358" t="s">
        <v>17865</v>
      </c>
      <c r="C3636" s="359">
        <v>5.7</v>
      </c>
      <c r="D3636" s="357" t="s">
        <v>6720</v>
      </c>
      <c r="E3636" s="357" t="s">
        <v>6720</v>
      </c>
    </row>
    <row r="3637" spans="1:5" ht="15.6">
      <c r="A3637" s="358" t="s">
        <v>19407</v>
      </c>
      <c r="B3637" s="358" t="s">
        <v>19407</v>
      </c>
      <c r="C3637" s="359">
        <v>5.7</v>
      </c>
      <c r="D3637" s="357" t="s">
        <v>7142</v>
      </c>
      <c r="E3637" s="357" t="s">
        <v>7142</v>
      </c>
    </row>
    <row r="3638" spans="1:5" ht="15.6">
      <c r="A3638" s="358" t="s">
        <v>19407</v>
      </c>
      <c r="B3638" s="358" t="s">
        <v>19407</v>
      </c>
      <c r="C3638" s="359">
        <v>5.7</v>
      </c>
      <c r="D3638" s="357" t="s">
        <v>7142</v>
      </c>
      <c r="E3638" s="357" t="s">
        <v>7142</v>
      </c>
    </row>
    <row r="3639" spans="1:5" ht="15.6">
      <c r="A3639" s="358" t="s">
        <v>19407</v>
      </c>
      <c r="B3639" s="358" t="s">
        <v>19407</v>
      </c>
      <c r="C3639" s="359">
        <v>5.7</v>
      </c>
      <c r="D3639" s="357" t="s">
        <v>7142</v>
      </c>
      <c r="E3639" s="357" t="s">
        <v>7142</v>
      </c>
    </row>
    <row r="3640" spans="1:5" ht="15.6">
      <c r="A3640" s="358" t="s">
        <v>10262</v>
      </c>
      <c r="B3640" s="358" t="s">
        <v>31804</v>
      </c>
      <c r="C3640" s="359">
        <v>5.7</v>
      </c>
      <c r="D3640" s="357" t="s">
        <v>31803</v>
      </c>
      <c r="E3640" s="357" t="s">
        <v>31803</v>
      </c>
    </row>
    <row r="3641" spans="1:5" ht="15.6">
      <c r="A3641" s="358" t="s">
        <v>1408</v>
      </c>
      <c r="B3641" s="358" t="s">
        <v>20367</v>
      </c>
      <c r="C3641" s="359">
        <v>5.7</v>
      </c>
      <c r="D3641" s="357" t="s">
        <v>7710</v>
      </c>
      <c r="E3641" s="357" t="s">
        <v>7710</v>
      </c>
    </row>
    <row r="3642" spans="1:5" ht="15.6">
      <c r="A3642" s="358" t="s">
        <v>1408</v>
      </c>
      <c r="B3642" s="358" t="s">
        <v>20367</v>
      </c>
      <c r="C3642" s="359">
        <v>5.7</v>
      </c>
      <c r="D3642" s="357" t="s">
        <v>7710</v>
      </c>
      <c r="E3642" s="357" t="s">
        <v>7710</v>
      </c>
    </row>
    <row r="3643" spans="1:5" ht="15.6">
      <c r="A3643" s="358" t="s">
        <v>14636</v>
      </c>
      <c r="B3643" s="358" t="s">
        <v>14636</v>
      </c>
      <c r="C3643" s="359">
        <v>5.7</v>
      </c>
      <c r="D3643" s="357" t="s">
        <v>4465</v>
      </c>
      <c r="E3643" s="357" t="s">
        <v>4465</v>
      </c>
    </row>
    <row r="3644" spans="1:5" ht="15.6">
      <c r="A3644" s="358" t="s">
        <v>14636</v>
      </c>
      <c r="B3644" s="358" t="s">
        <v>14636</v>
      </c>
      <c r="C3644" s="359">
        <v>5.7</v>
      </c>
      <c r="D3644" s="357" t="s">
        <v>4465</v>
      </c>
      <c r="E3644" s="357" t="s">
        <v>4465</v>
      </c>
    </row>
    <row r="3645" spans="1:5" ht="15.6">
      <c r="A3645" s="358" t="s">
        <v>187</v>
      </c>
      <c r="B3645" s="358" t="s">
        <v>10563</v>
      </c>
      <c r="C3645" s="359">
        <v>5.7</v>
      </c>
      <c r="D3645" s="357" t="s">
        <v>186</v>
      </c>
      <c r="E3645" s="357" t="s">
        <v>186</v>
      </c>
    </row>
    <row r="3646" spans="1:5" ht="15.6">
      <c r="A3646" s="358" t="s">
        <v>187</v>
      </c>
      <c r="B3646" s="358" t="s">
        <v>10563</v>
      </c>
      <c r="C3646" s="359">
        <v>5.7</v>
      </c>
      <c r="D3646" s="357" t="s">
        <v>186</v>
      </c>
      <c r="E3646" s="357" t="s">
        <v>186</v>
      </c>
    </row>
    <row r="3647" spans="1:5" ht="15.6">
      <c r="A3647" s="358" t="s">
        <v>10262</v>
      </c>
      <c r="B3647" s="358" t="s">
        <v>31442</v>
      </c>
      <c r="C3647" s="359">
        <v>5.7</v>
      </c>
      <c r="D3647" s="357" t="s">
        <v>31441</v>
      </c>
      <c r="E3647" s="357" t="s">
        <v>31441</v>
      </c>
    </row>
    <row r="3648" spans="1:5" ht="15.6">
      <c r="A3648" s="358" t="s">
        <v>10262</v>
      </c>
      <c r="B3648" s="358" t="s">
        <v>54178</v>
      </c>
      <c r="C3648" s="359">
        <v>5.7</v>
      </c>
      <c r="D3648" s="357" t="s">
        <v>54177</v>
      </c>
      <c r="E3648" s="357" t="s">
        <v>54177</v>
      </c>
    </row>
    <row r="3649" spans="1:5" ht="15.6">
      <c r="A3649" s="358" t="s">
        <v>10262</v>
      </c>
      <c r="B3649" s="358" t="s">
        <v>54178</v>
      </c>
      <c r="C3649" s="359">
        <v>5.7</v>
      </c>
      <c r="D3649" s="357" t="s">
        <v>54177</v>
      </c>
      <c r="E3649" s="357" t="s">
        <v>54177</v>
      </c>
    </row>
    <row r="3650" spans="1:5" ht="15.6">
      <c r="A3650" s="358" t="s">
        <v>14715</v>
      </c>
      <c r="B3650" s="358" t="s">
        <v>14716</v>
      </c>
      <c r="C3650" s="359">
        <v>5.7</v>
      </c>
      <c r="D3650" s="357" t="s">
        <v>4568</v>
      </c>
      <c r="E3650" s="357" t="s">
        <v>4568</v>
      </c>
    </row>
    <row r="3651" spans="1:5" ht="15.6">
      <c r="A3651" s="358" t="s">
        <v>29015</v>
      </c>
      <c r="B3651" s="358" t="s">
        <v>29016</v>
      </c>
      <c r="C3651" s="359">
        <v>5.7</v>
      </c>
      <c r="D3651" s="357" t="s">
        <v>29014</v>
      </c>
      <c r="E3651" s="357" t="s">
        <v>29014</v>
      </c>
    </row>
    <row r="3652" spans="1:5" ht="15.6">
      <c r="A3652" s="358" t="s">
        <v>23880</v>
      </c>
      <c r="B3652" s="358" t="s">
        <v>23880</v>
      </c>
      <c r="C3652" s="359">
        <v>5.6</v>
      </c>
      <c r="D3652" s="357" t="s">
        <v>9941</v>
      </c>
      <c r="E3652" s="357" t="s">
        <v>9941</v>
      </c>
    </row>
    <row r="3653" spans="1:5" ht="15.6">
      <c r="A3653" s="358" t="s">
        <v>32383</v>
      </c>
      <c r="B3653" s="358" t="s">
        <v>32384</v>
      </c>
      <c r="C3653" s="359">
        <v>5.6</v>
      </c>
      <c r="D3653" s="357" t="s">
        <v>32382</v>
      </c>
      <c r="E3653" s="357" t="s">
        <v>32382</v>
      </c>
    </row>
    <row r="3654" spans="1:5" ht="15.6">
      <c r="A3654" s="358" t="s">
        <v>39829</v>
      </c>
      <c r="B3654" s="358" t="s">
        <v>39830</v>
      </c>
      <c r="C3654" s="359">
        <v>5.6</v>
      </c>
      <c r="D3654" s="357" t="s">
        <v>39828</v>
      </c>
      <c r="E3654" s="357" t="s">
        <v>39828</v>
      </c>
    </row>
    <row r="3655" spans="1:5" ht="15.6">
      <c r="A3655" s="358" t="s">
        <v>39829</v>
      </c>
      <c r="B3655" s="358" t="s">
        <v>39830</v>
      </c>
      <c r="C3655" s="359">
        <v>5.6</v>
      </c>
      <c r="D3655" s="357" t="s">
        <v>39828</v>
      </c>
      <c r="E3655" s="357" t="s">
        <v>39828</v>
      </c>
    </row>
    <row r="3656" spans="1:5" ht="15.6">
      <c r="A3656" s="358" t="s">
        <v>18297</v>
      </c>
      <c r="B3656" s="358" t="s">
        <v>18298</v>
      </c>
      <c r="C3656" s="359">
        <v>5.6</v>
      </c>
      <c r="D3656" s="357" t="s">
        <v>7183</v>
      </c>
      <c r="E3656" s="357" t="s">
        <v>7183</v>
      </c>
    </row>
    <row r="3657" spans="1:5" ht="15.6">
      <c r="A3657" s="358" t="s">
        <v>30243</v>
      </c>
      <c r="B3657" s="358" t="s">
        <v>30244</v>
      </c>
      <c r="C3657" s="359">
        <v>5.6</v>
      </c>
      <c r="D3657" s="357" t="s">
        <v>30242</v>
      </c>
      <c r="E3657" s="357" t="s">
        <v>30242</v>
      </c>
    </row>
    <row r="3658" spans="1:5" ht="15.6">
      <c r="A3658" s="358" t="s">
        <v>50652</v>
      </c>
      <c r="B3658" s="358" t="s">
        <v>50653</v>
      </c>
      <c r="C3658" s="359">
        <v>5.6</v>
      </c>
      <c r="D3658" s="357" t="s">
        <v>50651</v>
      </c>
      <c r="E3658" s="357" t="s">
        <v>50651</v>
      </c>
    </row>
    <row r="3659" spans="1:5" ht="15.6">
      <c r="A3659" s="358" t="s">
        <v>50652</v>
      </c>
      <c r="B3659" s="358" t="s">
        <v>50653</v>
      </c>
      <c r="C3659" s="359">
        <v>5.6</v>
      </c>
      <c r="D3659" s="357" t="s">
        <v>50651</v>
      </c>
      <c r="E3659" s="357" t="s">
        <v>50651</v>
      </c>
    </row>
    <row r="3660" spans="1:5" ht="15.6">
      <c r="A3660" s="358" t="s">
        <v>696</v>
      </c>
      <c r="B3660" s="358" t="s">
        <v>14248</v>
      </c>
      <c r="C3660" s="359">
        <v>5.6</v>
      </c>
      <c r="D3660" s="357" t="s">
        <v>695</v>
      </c>
      <c r="E3660" s="357" t="s">
        <v>695</v>
      </c>
    </row>
    <row r="3661" spans="1:5" ht="15.6">
      <c r="A3661" s="358" t="s">
        <v>43834</v>
      </c>
      <c r="B3661" s="358" t="s">
        <v>43835</v>
      </c>
      <c r="C3661" s="359">
        <v>5.6</v>
      </c>
      <c r="D3661" s="357" t="s">
        <v>43833</v>
      </c>
      <c r="E3661" s="357" t="s">
        <v>43833</v>
      </c>
    </row>
    <row r="3662" spans="1:5" ht="15.6">
      <c r="A3662" s="358" t="s">
        <v>43834</v>
      </c>
      <c r="B3662" s="358" t="s">
        <v>43835</v>
      </c>
      <c r="C3662" s="359">
        <v>5.6</v>
      </c>
      <c r="D3662" s="357" t="s">
        <v>43833</v>
      </c>
      <c r="E3662" s="357" t="s">
        <v>43833</v>
      </c>
    </row>
    <row r="3663" spans="1:5" ht="15.6">
      <c r="A3663" s="358" t="s">
        <v>43834</v>
      </c>
      <c r="B3663" s="358" t="s">
        <v>43835</v>
      </c>
      <c r="C3663" s="359">
        <v>5.6</v>
      </c>
      <c r="D3663" s="357" t="s">
        <v>43833</v>
      </c>
      <c r="E3663" s="357" t="s">
        <v>43833</v>
      </c>
    </row>
    <row r="3664" spans="1:5" ht="15.6">
      <c r="A3664" s="358" t="s">
        <v>22940</v>
      </c>
      <c r="B3664" s="358" t="s">
        <v>22940</v>
      </c>
      <c r="C3664" s="359">
        <v>5.6</v>
      </c>
      <c r="D3664" s="357" t="s">
        <v>9254</v>
      </c>
      <c r="E3664" s="357" t="s">
        <v>9254</v>
      </c>
    </row>
    <row r="3665" spans="1:5" ht="15.6">
      <c r="A3665" s="358" t="s">
        <v>16755</v>
      </c>
      <c r="B3665" s="358" t="s">
        <v>16755</v>
      </c>
      <c r="C3665" s="359">
        <v>5.6</v>
      </c>
      <c r="D3665" s="357" t="s">
        <v>5608</v>
      </c>
      <c r="E3665" s="357" t="s">
        <v>5608</v>
      </c>
    </row>
    <row r="3666" spans="1:5" ht="15.6">
      <c r="A3666" s="358" t="s">
        <v>569</v>
      </c>
      <c r="B3666" s="358" t="s">
        <v>13219</v>
      </c>
      <c r="C3666" s="359">
        <v>5.6</v>
      </c>
      <c r="D3666" s="357" t="s">
        <v>4131</v>
      </c>
      <c r="E3666" s="357" t="s">
        <v>4131</v>
      </c>
    </row>
    <row r="3667" spans="1:5" ht="15.6">
      <c r="A3667" s="358" t="s">
        <v>337</v>
      </c>
      <c r="B3667" s="358" t="s">
        <v>337</v>
      </c>
      <c r="C3667" s="359">
        <v>5.6</v>
      </c>
      <c r="D3667" s="357" t="s">
        <v>3313</v>
      </c>
      <c r="E3667" s="357" t="s">
        <v>3313</v>
      </c>
    </row>
    <row r="3668" spans="1:5" ht="15.6">
      <c r="A3668" s="358" t="s">
        <v>42748</v>
      </c>
      <c r="B3668" s="358" t="s">
        <v>42749</v>
      </c>
      <c r="C3668" s="359">
        <v>5.6</v>
      </c>
      <c r="D3668" s="357" t="s">
        <v>42747</v>
      </c>
      <c r="E3668" s="357" t="s">
        <v>42747</v>
      </c>
    </row>
    <row r="3669" spans="1:5" ht="15.6">
      <c r="A3669" s="358" t="s">
        <v>22058</v>
      </c>
      <c r="B3669" s="358" t="s">
        <v>22058</v>
      </c>
      <c r="C3669" s="359">
        <v>5.6</v>
      </c>
      <c r="D3669" s="357" t="s">
        <v>8829</v>
      </c>
      <c r="E3669" s="357" t="s">
        <v>8829</v>
      </c>
    </row>
    <row r="3670" spans="1:5" ht="15.6">
      <c r="A3670" s="358" t="s">
        <v>10248</v>
      </c>
      <c r="B3670" s="358" t="s">
        <v>10249</v>
      </c>
      <c r="C3670" s="359">
        <v>5.6</v>
      </c>
      <c r="D3670" s="357" t="s">
        <v>2178</v>
      </c>
      <c r="E3670" s="357" t="s">
        <v>2178</v>
      </c>
    </row>
    <row r="3671" spans="1:5" ht="15.6">
      <c r="A3671" s="358" t="s">
        <v>10248</v>
      </c>
      <c r="B3671" s="358" t="s">
        <v>10249</v>
      </c>
      <c r="C3671" s="359">
        <v>5.6</v>
      </c>
      <c r="D3671" s="357" t="s">
        <v>2178</v>
      </c>
      <c r="E3671" s="357" t="s">
        <v>2178</v>
      </c>
    </row>
    <row r="3672" spans="1:5" ht="15.6">
      <c r="A3672" s="358" t="s">
        <v>10248</v>
      </c>
      <c r="B3672" s="358" t="s">
        <v>10249</v>
      </c>
      <c r="C3672" s="359">
        <v>5.6</v>
      </c>
      <c r="D3672" s="357" t="s">
        <v>2178</v>
      </c>
      <c r="E3672" s="357" t="s">
        <v>2178</v>
      </c>
    </row>
    <row r="3673" spans="1:5" ht="15.6">
      <c r="A3673" s="358" t="s">
        <v>10262</v>
      </c>
      <c r="B3673" s="358" t="s">
        <v>47883</v>
      </c>
      <c r="C3673" s="359">
        <v>5.6</v>
      </c>
      <c r="D3673" s="357" t="s">
        <v>47882</v>
      </c>
      <c r="E3673" s="357" t="s">
        <v>47882</v>
      </c>
    </row>
    <row r="3674" spans="1:5" ht="15.6">
      <c r="A3674" s="358" t="s">
        <v>30332</v>
      </c>
      <c r="B3674" s="358" t="s">
        <v>30332</v>
      </c>
      <c r="C3674" s="359">
        <v>5.6</v>
      </c>
      <c r="D3674" s="357" t="s">
        <v>30331</v>
      </c>
      <c r="E3674" s="357" t="s">
        <v>30331</v>
      </c>
    </row>
    <row r="3675" spans="1:5" ht="15.6">
      <c r="A3675" s="358" t="s">
        <v>16712</v>
      </c>
      <c r="B3675" s="358" t="s">
        <v>16713</v>
      </c>
      <c r="C3675" s="359">
        <v>5.6</v>
      </c>
      <c r="D3675" s="357" t="s">
        <v>5557</v>
      </c>
      <c r="E3675" s="357" t="s">
        <v>5557</v>
      </c>
    </row>
    <row r="3676" spans="1:5" ht="15.6">
      <c r="A3676" s="358" t="s">
        <v>16798</v>
      </c>
      <c r="B3676" s="358" t="s">
        <v>16799</v>
      </c>
      <c r="C3676" s="359">
        <v>5.6</v>
      </c>
      <c r="D3676" s="357" t="s">
        <v>16797</v>
      </c>
      <c r="E3676" s="357" t="s">
        <v>16797</v>
      </c>
    </row>
    <row r="3677" spans="1:5" ht="15.6">
      <c r="A3677" s="358" t="s">
        <v>16798</v>
      </c>
      <c r="B3677" s="358" t="s">
        <v>16799</v>
      </c>
      <c r="C3677" s="359">
        <v>5.6</v>
      </c>
      <c r="D3677" s="357" t="s">
        <v>16797</v>
      </c>
      <c r="E3677" s="357" t="s">
        <v>16797</v>
      </c>
    </row>
    <row r="3678" spans="1:5" ht="15.6">
      <c r="A3678" s="358" t="s">
        <v>14733</v>
      </c>
      <c r="B3678" s="358" t="s">
        <v>14734</v>
      </c>
      <c r="C3678" s="359">
        <v>5.6</v>
      </c>
      <c r="D3678" s="357" t="s">
        <v>4592</v>
      </c>
      <c r="E3678" s="357" t="s">
        <v>4592</v>
      </c>
    </row>
    <row r="3679" spans="1:5" ht="15.6">
      <c r="A3679" s="358" t="s">
        <v>23510</v>
      </c>
      <c r="B3679" s="358" t="s">
        <v>23511</v>
      </c>
      <c r="C3679" s="359">
        <v>5.6</v>
      </c>
      <c r="D3679" s="357" t="s">
        <v>9693</v>
      </c>
      <c r="E3679" s="357" t="s">
        <v>9693</v>
      </c>
    </row>
    <row r="3680" spans="1:5" ht="15.6">
      <c r="A3680" s="358" t="s">
        <v>23510</v>
      </c>
      <c r="B3680" s="358" t="s">
        <v>23511</v>
      </c>
      <c r="C3680" s="359">
        <v>5.6</v>
      </c>
      <c r="D3680" s="357" t="s">
        <v>9693</v>
      </c>
      <c r="E3680" s="357" t="s">
        <v>9693</v>
      </c>
    </row>
    <row r="3681" spans="1:5" ht="15.6">
      <c r="A3681" s="358" t="s">
        <v>20962</v>
      </c>
      <c r="B3681" s="358" t="s">
        <v>20963</v>
      </c>
      <c r="C3681" s="359">
        <v>5.6</v>
      </c>
      <c r="D3681" s="357" t="s">
        <v>8187</v>
      </c>
      <c r="E3681" s="357" t="s">
        <v>8187</v>
      </c>
    </row>
    <row r="3682" spans="1:5" ht="15.6">
      <c r="A3682" s="358" t="s">
        <v>20962</v>
      </c>
      <c r="B3682" s="358" t="s">
        <v>20963</v>
      </c>
      <c r="C3682" s="359">
        <v>5.6</v>
      </c>
      <c r="D3682" s="357" t="s">
        <v>8187</v>
      </c>
      <c r="E3682" s="357" t="s">
        <v>8187</v>
      </c>
    </row>
    <row r="3683" spans="1:5" ht="15.6">
      <c r="A3683" s="358" t="s">
        <v>42758</v>
      </c>
      <c r="B3683" s="358" t="s">
        <v>42759</v>
      </c>
      <c r="C3683" s="359">
        <v>5.6</v>
      </c>
      <c r="D3683" s="357" t="s">
        <v>42757</v>
      </c>
      <c r="E3683" s="357" t="s">
        <v>42757</v>
      </c>
    </row>
    <row r="3684" spans="1:5" ht="15.6">
      <c r="A3684" s="358" t="s">
        <v>42758</v>
      </c>
      <c r="B3684" s="358" t="s">
        <v>42759</v>
      </c>
      <c r="C3684" s="359">
        <v>5.6</v>
      </c>
      <c r="D3684" s="357" t="s">
        <v>42757</v>
      </c>
      <c r="E3684" s="357" t="s">
        <v>42757</v>
      </c>
    </row>
    <row r="3685" spans="1:5" ht="15.6">
      <c r="A3685" s="358" t="s">
        <v>10262</v>
      </c>
      <c r="B3685" s="358" t="s">
        <v>19116</v>
      </c>
      <c r="C3685" s="359">
        <v>5.6</v>
      </c>
      <c r="D3685" s="357" t="s">
        <v>6705</v>
      </c>
      <c r="E3685" s="357" t="s">
        <v>6705</v>
      </c>
    </row>
    <row r="3686" spans="1:5" ht="15.6">
      <c r="A3686" s="358" t="s">
        <v>19965</v>
      </c>
      <c r="B3686" s="358" t="s">
        <v>19966</v>
      </c>
      <c r="C3686" s="359">
        <v>5.6</v>
      </c>
      <c r="D3686" s="357" t="s">
        <v>7689</v>
      </c>
      <c r="E3686" s="357" t="s">
        <v>7689</v>
      </c>
    </row>
    <row r="3687" spans="1:5" ht="15.6">
      <c r="A3687" s="358" t="s">
        <v>19965</v>
      </c>
      <c r="B3687" s="358" t="s">
        <v>19966</v>
      </c>
      <c r="C3687" s="359">
        <v>5.6</v>
      </c>
      <c r="D3687" s="357" t="s">
        <v>7689</v>
      </c>
      <c r="E3687" s="357" t="s">
        <v>7689</v>
      </c>
    </row>
    <row r="3688" spans="1:5" ht="15.6">
      <c r="A3688" s="358" t="s">
        <v>226</v>
      </c>
      <c r="B3688" s="358" t="s">
        <v>10988</v>
      </c>
      <c r="C3688" s="359">
        <v>5.6</v>
      </c>
      <c r="D3688" s="357" t="s">
        <v>2830</v>
      </c>
      <c r="E3688" s="357" t="s">
        <v>2830</v>
      </c>
    </row>
    <row r="3689" spans="1:5" ht="15.6">
      <c r="A3689" s="358" t="s">
        <v>15815</v>
      </c>
      <c r="B3689" s="358" t="s">
        <v>15816</v>
      </c>
      <c r="C3689" s="359">
        <v>5.6</v>
      </c>
      <c r="D3689" s="357" t="s">
        <v>5347</v>
      </c>
      <c r="E3689" s="357" t="s">
        <v>5347</v>
      </c>
    </row>
    <row r="3690" spans="1:5" ht="15.6">
      <c r="A3690" s="358" t="s">
        <v>15815</v>
      </c>
      <c r="B3690" s="358" t="s">
        <v>15816</v>
      </c>
      <c r="C3690" s="359">
        <v>5.6</v>
      </c>
      <c r="D3690" s="357" t="s">
        <v>5347</v>
      </c>
      <c r="E3690" s="357" t="s">
        <v>5347</v>
      </c>
    </row>
    <row r="3691" spans="1:5" ht="15.6">
      <c r="A3691" s="358" t="s">
        <v>15815</v>
      </c>
      <c r="B3691" s="358" t="s">
        <v>15816</v>
      </c>
      <c r="C3691" s="359">
        <v>5.6</v>
      </c>
      <c r="D3691" s="357" t="s">
        <v>5347</v>
      </c>
      <c r="E3691" s="357" t="s">
        <v>5347</v>
      </c>
    </row>
    <row r="3692" spans="1:5" ht="15.6">
      <c r="A3692" s="358" t="s">
        <v>15815</v>
      </c>
      <c r="B3692" s="358" t="s">
        <v>15816</v>
      </c>
      <c r="C3692" s="359">
        <v>5.6</v>
      </c>
      <c r="D3692" s="357" t="s">
        <v>5347</v>
      </c>
      <c r="E3692" s="357" t="s">
        <v>5347</v>
      </c>
    </row>
    <row r="3693" spans="1:5" ht="15.6">
      <c r="A3693" s="358" t="s">
        <v>15895</v>
      </c>
      <c r="B3693" s="358" t="s">
        <v>15896</v>
      </c>
      <c r="C3693" s="359">
        <v>5.6</v>
      </c>
      <c r="D3693" s="357" t="s">
        <v>5386</v>
      </c>
      <c r="E3693" s="357" t="s">
        <v>5386</v>
      </c>
    </row>
    <row r="3694" spans="1:5" ht="15.6">
      <c r="A3694" s="358" t="s">
        <v>12553</v>
      </c>
      <c r="B3694" s="358" t="s">
        <v>12554</v>
      </c>
      <c r="C3694" s="359">
        <v>5.6</v>
      </c>
      <c r="D3694" s="357" t="s">
        <v>3512</v>
      </c>
      <c r="E3694" s="357" t="s">
        <v>3512</v>
      </c>
    </row>
    <row r="3695" spans="1:5" ht="15.6">
      <c r="A3695" s="358" t="s">
        <v>12661</v>
      </c>
      <c r="B3695" s="358" t="s">
        <v>12662</v>
      </c>
      <c r="C3695" s="359">
        <v>5.6</v>
      </c>
      <c r="D3695" s="357" t="s">
        <v>3579</v>
      </c>
      <c r="E3695" s="357" t="s">
        <v>3579</v>
      </c>
    </row>
    <row r="3696" spans="1:5" ht="15.6">
      <c r="A3696" s="358" t="s">
        <v>12661</v>
      </c>
      <c r="B3696" s="358" t="s">
        <v>12662</v>
      </c>
      <c r="C3696" s="359">
        <v>5.6</v>
      </c>
      <c r="D3696" s="357" t="s">
        <v>3579</v>
      </c>
      <c r="E3696" s="357" t="s">
        <v>3579</v>
      </c>
    </row>
    <row r="3697" spans="1:5" ht="15.6">
      <c r="A3697" s="358" t="s">
        <v>12661</v>
      </c>
      <c r="B3697" s="358" t="s">
        <v>12662</v>
      </c>
      <c r="C3697" s="359">
        <v>5.6</v>
      </c>
      <c r="D3697" s="357" t="s">
        <v>3579</v>
      </c>
      <c r="E3697" s="357" t="s">
        <v>3579</v>
      </c>
    </row>
    <row r="3698" spans="1:5" ht="15.6">
      <c r="A3698" s="358" t="s">
        <v>15821</v>
      </c>
      <c r="B3698" s="358" t="s">
        <v>15822</v>
      </c>
      <c r="C3698" s="359">
        <v>5.6</v>
      </c>
      <c r="D3698" s="357" t="s">
        <v>5352</v>
      </c>
      <c r="E3698" s="357" t="s">
        <v>5352</v>
      </c>
    </row>
    <row r="3699" spans="1:5" ht="15.6">
      <c r="A3699" s="358" t="s">
        <v>12898</v>
      </c>
      <c r="B3699" s="358" t="s">
        <v>12899</v>
      </c>
      <c r="C3699" s="359">
        <v>5.6</v>
      </c>
      <c r="D3699" s="357" t="s">
        <v>3844</v>
      </c>
      <c r="E3699" s="357" t="s">
        <v>3844</v>
      </c>
    </row>
    <row r="3700" spans="1:5" ht="15.6">
      <c r="A3700" s="358" t="s">
        <v>12898</v>
      </c>
      <c r="B3700" s="358" t="s">
        <v>12899</v>
      </c>
      <c r="C3700" s="359">
        <v>5.6</v>
      </c>
      <c r="D3700" s="357" t="s">
        <v>3844</v>
      </c>
      <c r="E3700" s="357" t="s">
        <v>3844</v>
      </c>
    </row>
    <row r="3701" spans="1:5" ht="15.6">
      <c r="A3701" s="358" t="s">
        <v>11314</v>
      </c>
      <c r="B3701" s="358" t="s">
        <v>11314</v>
      </c>
      <c r="C3701" s="359">
        <v>5.6</v>
      </c>
      <c r="D3701" s="357" t="s">
        <v>2340</v>
      </c>
      <c r="E3701" s="357" t="s">
        <v>2340</v>
      </c>
    </row>
    <row r="3702" spans="1:5" ht="15.6">
      <c r="A3702" s="358" t="s">
        <v>11314</v>
      </c>
      <c r="B3702" s="358" t="s">
        <v>11314</v>
      </c>
      <c r="C3702" s="359">
        <v>5.6</v>
      </c>
      <c r="D3702" s="357" t="s">
        <v>2340</v>
      </c>
      <c r="E3702" s="357" t="s">
        <v>2340</v>
      </c>
    </row>
    <row r="3703" spans="1:5" ht="15.6">
      <c r="A3703" s="358" t="s">
        <v>13158</v>
      </c>
      <c r="B3703" s="358" t="s">
        <v>13158</v>
      </c>
      <c r="C3703" s="359">
        <v>5.6</v>
      </c>
      <c r="D3703" s="357" t="s">
        <v>4058</v>
      </c>
      <c r="E3703" s="357" t="s">
        <v>4058</v>
      </c>
    </row>
    <row r="3704" spans="1:5" ht="15.6">
      <c r="A3704" s="358" t="s">
        <v>13158</v>
      </c>
      <c r="B3704" s="358" t="s">
        <v>13158</v>
      </c>
      <c r="C3704" s="359">
        <v>5.6</v>
      </c>
      <c r="D3704" s="357" t="s">
        <v>4058</v>
      </c>
      <c r="E3704" s="357" t="s">
        <v>4058</v>
      </c>
    </row>
    <row r="3705" spans="1:5" ht="15.6">
      <c r="A3705" s="358" t="s">
        <v>36847</v>
      </c>
      <c r="B3705" s="358" t="s">
        <v>36848</v>
      </c>
      <c r="C3705" s="359">
        <v>5.6</v>
      </c>
      <c r="D3705" s="357" t="s">
        <v>36846</v>
      </c>
      <c r="E3705" s="357" t="s">
        <v>36846</v>
      </c>
    </row>
    <row r="3706" spans="1:5" ht="15.6">
      <c r="A3706" s="358" t="s">
        <v>23420</v>
      </c>
      <c r="B3706" s="358" t="s">
        <v>23420</v>
      </c>
      <c r="C3706" s="359">
        <v>5.6</v>
      </c>
      <c r="D3706" s="357" t="s">
        <v>10027</v>
      </c>
      <c r="E3706" s="357" t="s">
        <v>10027</v>
      </c>
    </row>
    <row r="3707" spans="1:5" ht="15.6">
      <c r="A3707" s="358" t="s">
        <v>23420</v>
      </c>
      <c r="B3707" s="358" t="s">
        <v>23420</v>
      </c>
      <c r="C3707" s="359">
        <v>5.6</v>
      </c>
      <c r="D3707" s="357" t="s">
        <v>10027</v>
      </c>
      <c r="E3707" s="357" t="s">
        <v>10027</v>
      </c>
    </row>
    <row r="3708" spans="1:5" ht="15.6">
      <c r="A3708" s="358" t="s">
        <v>23420</v>
      </c>
      <c r="B3708" s="358" t="s">
        <v>23420</v>
      </c>
      <c r="C3708" s="359">
        <v>5.6</v>
      </c>
      <c r="D3708" s="357" t="s">
        <v>10027</v>
      </c>
      <c r="E3708" s="357" t="s">
        <v>10027</v>
      </c>
    </row>
    <row r="3709" spans="1:5" ht="15.6">
      <c r="A3709" s="358" t="s">
        <v>23420</v>
      </c>
      <c r="B3709" s="358" t="s">
        <v>23420</v>
      </c>
      <c r="C3709" s="359">
        <v>5.6</v>
      </c>
      <c r="D3709" s="357" t="s">
        <v>10027</v>
      </c>
      <c r="E3709" s="357" t="s">
        <v>10027</v>
      </c>
    </row>
    <row r="3710" spans="1:5" ht="15.6">
      <c r="A3710" s="358" t="s">
        <v>13045</v>
      </c>
      <c r="B3710" s="358" t="s">
        <v>13046</v>
      </c>
      <c r="C3710" s="359">
        <v>5.6</v>
      </c>
      <c r="D3710" s="357" t="s">
        <v>3964</v>
      </c>
      <c r="E3710" s="357" t="s">
        <v>3964</v>
      </c>
    </row>
    <row r="3711" spans="1:5" ht="15.6">
      <c r="A3711" s="358" t="s">
        <v>13045</v>
      </c>
      <c r="B3711" s="358" t="s">
        <v>13046</v>
      </c>
      <c r="C3711" s="359">
        <v>5.6</v>
      </c>
      <c r="D3711" s="357" t="s">
        <v>3964</v>
      </c>
      <c r="E3711" s="357" t="s">
        <v>3964</v>
      </c>
    </row>
    <row r="3712" spans="1:5" ht="15.6">
      <c r="A3712" s="358" t="s">
        <v>23091</v>
      </c>
      <c r="B3712" s="358" t="s">
        <v>23091</v>
      </c>
      <c r="C3712" s="359">
        <v>5.6</v>
      </c>
      <c r="D3712" s="357" t="s">
        <v>9438</v>
      </c>
      <c r="E3712" s="357" t="s">
        <v>9438</v>
      </c>
    </row>
    <row r="3713" spans="1:5" ht="15.6">
      <c r="A3713" s="358" t="s">
        <v>23091</v>
      </c>
      <c r="B3713" s="358" t="s">
        <v>23091</v>
      </c>
      <c r="C3713" s="359">
        <v>5.6</v>
      </c>
      <c r="D3713" s="357" t="s">
        <v>9438</v>
      </c>
      <c r="E3713" s="357" t="s">
        <v>9438</v>
      </c>
    </row>
    <row r="3714" spans="1:5" ht="15.6">
      <c r="A3714" s="358" t="s">
        <v>12756</v>
      </c>
      <c r="B3714" s="358" t="s">
        <v>28817</v>
      </c>
      <c r="C3714" s="359">
        <v>5.6</v>
      </c>
      <c r="D3714" s="357" t="s">
        <v>3715</v>
      </c>
      <c r="E3714" s="357" t="s">
        <v>3715</v>
      </c>
    </row>
    <row r="3715" spans="1:5" ht="15.6">
      <c r="A3715" s="358" t="s">
        <v>26620</v>
      </c>
      <c r="B3715" s="358" t="s">
        <v>26621</v>
      </c>
      <c r="C3715" s="359">
        <v>5.6</v>
      </c>
      <c r="D3715" s="357" t="s">
        <v>26619</v>
      </c>
      <c r="E3715" s="357" t="s">
        <v>26619</v>
      </c>
    </row>
    <row r="3716" spans="1:5" ht="15.6">
      <c r="A3716" s="358" t="s">
        <v>21781</v>
      </c>
      <c r="B3716" s="358" t="s">
        <v>21782</v>
      </c>
      <c r="C3716" s="359">
        <v>5.6</v>
      </c>
      <c r="D3716" s="357" t="s">
        <v>8890</v>
      </c>
      <c r="E3716" s="357" t="s">
        <v>8890</v>
      </c>
    </row>
    <row r="3717" spans="1:5" ht="15.6">
      <c r="A3717" s="358" t="s">
        <v>763</v>
      </c>
      <c r="B3717" s="358" t="s">
        <v>15074</v>
      </c>
      <c r="C3717" s="359">
        <v>5.6</v>
      </c>
      <c r="D3717" s="357" t="s">
        <v>4863</v>
      </c>
      <c r="E3717" s="357" t="s">
        <v>4863</v>
      </c>
    </row>
    <row r="3718" spans="1:5" ht="15.6">
      <c r="A3718" s="358" t="s">
        <v>15784</v>
      </c>
      <c r="B3718" s="358" t="s">
        <v>15785</v>
      </c>
      <c r="C3718" s="359">
        <v>5.6</v>
      </c>
      <c r="D3718" s="357" t="s">
        <v>5322</v>
      </c>
      <c r="E3718" s="357" t="s">
        <v>5322</v>
      </c>
    </row>
    <row r="3719" spans="1:5" ht="15.6">
      <c r="A3719" s="358" t="s">
        <v>45437</v>
      </c>
      <c r="B3719" s="358" t="s">
        <v>45438</v>
      </c>
      <c r="C3719" s="359">
        <v>5.6</v>
      </c>
      <c r="D3719" s="357" t="s">
        <v>45436</v>
      </c>
      <c r="E3719" s="357" t="s">
        <v>45436</v>
      </c>
    </row>
    <row r="3720" spans="1:5" ht="15.6">
      <c r="A3720" s="358" t="s">
        <v>54359</v>
      </c>
      <c r="B3720" s="358" t="s">
        <v>54360</v>
      </c>
      <c r="C3720" s="359">
        <v>5.6</v>
      </c>
      <c r="D3720" s="357" t="s">
        <v>54358</v>
      </c>
      <c r="E3720" s="357" t="s">
        <v>54358</v>
      </c>
    </row>
    <row r="3721" spans="1:5" ht="15.6">
      <c r="A3721" s="358" t="s">
        <v>17851</v>
      </c>
      <c r="B3721" s="358" t="s">
        <v>17852</v>
      </c>
      <c r="C3721" s="359">
        <v>5.6</v>
      </c>
      <c r="D3721" s="357" t="s">
        <v>6709</v>
      </c>
      <c r="E3721" s="357" t="s">
        <v>6709</v>
      </c>
    </row>
    <row r="3722" spans="1:5" ht="15.6">
      <c r="A3722" s="358" t="s">
        <v>11720</v>
      </c>
      <c r="B3722" s="358" t="s">
        <v>11721</v>
      </c>
      <c r="C3722" s="359">
        <v>5.6</v>
      </c>
      <c r="D3722" s="357" t="s">
        <v>2926</v>
      </c>
      <c r="E3722" s="357" t="s">
        <v>2926</v>
      </c>
    </row>
    <row r="3723" spans="1:5" ht="15.6">
      <c r="A3723" s="358" t="s">
        <v>11720</v>
      </c>
      <c r="B3723" s="358" t="s">
        <v>11721</v>
      </c>
      <c r="C3723" s="359">
        <v>5.6</v>
      </c>
      <c r="D3723" s="357" t="s">
        <v>2926</v>
      </c>
      <c r="E3723" s="357" t="s">
        <v>2926</v>
      </c>
    </row>
    <row r="3724" spans="1:5" ht="15.6">
      <c r="A3724" s="358" t="s">
        <v>11720</v>
      </c>
      <c r="B3724" s="358" t="s">
        <v>11721</v>
      </c>
      <c r="C3724" s="359">
        <v>5.6</v>
      </c>
      <c r="D3724" s="357" t="s">
        <v>2926</v>
      </c>
      <c r="E3724" s="357" t="s">
        <v>2926</v>
      </c>
    </row>
    <row r="3725" spans="1:5" ht="15.6">
      <c r="A3725" s="358" t="s">
        <v>10262</v>
      </c>
      <c r="B3725" s="358" t="s">
        <v>51773</v>
      </c>
      <c r="C3725" s="359">
        <v>5.6</v>
      </c>
      <c r="D3725" s="357" t="s">
        <v>51772</v>
      </c>
      <c r="E3725" s="357" t="s">
        <v>51772</v>
      </c>
    </row>
    <row r="3726" spans="1:5" ht="15.6">
      <c r="A3726" s="358" t="s">
        <v>10262</v>
      </c>
      <c r="B3726" s="358" t="s">
        <v>54176</v>
      </c>
      <c r="C3726" s="359">
        <v>5.6</v>
      </c>
      <c r="D3726" s="357" t="s">
        <v>54175</v>
      </c>
      <c r="E3726" s="357" t="s">
        <v>54175</v>
      </c>
    </row>
    <row r="3727" spans="1:5" ht="15.6">
      <c r="A3727" s="358" t="s">
        <v>10262</v>
      </c>
      <c r="B3727" s="358" t="s">
        <v>54176</v>
      </c>
      <c r="C3727" s="359">
        <v>5.6</v>
      </c>
      <c r="D3727" s="357" t="s">
        <v>54175</v>
      </c>
      <c r="E3727" s="357" t="s">
        <v>54175</v>
      </c>
    </row>
    <row r="3728" spans="1:5" ht="15.6">
      <c r="A3728" s="358" t="s">
        <v>14684</v>
      </c>
      <c r="B3728" s="358" t="s">
        <v>14685</v>
      </c>
      <c r="C3728" s="359">
        <v>5.6</v>
      </c>
      <c r="D3728" s="357" t="s">
        <v>4534</v>
      </c>
      <c r="E3728" s="357" t="s">
        <v>4534</v>
      </c>
    </row>
    <row r="3729" spans="1:5" ht="15.6">
      <c r="A3729" s="358" t="s">
        <v>14684</v>
      </c>
      <c r="B3729" s="358" t="s">
        <v>14685</v>
      </c>
      <c r="C3729" s="359">
        <v>5.6</v>
      </c>
      <c r="D3729" s="357" t="s">
        <v>4534</v>
      </c>
      <c r="E3729" s="357" t="s">
        <v>4534</v>
      </c>
    </row>
    <row r="3730" spans="1:5" ht="15.6">
      <c r="A3730" s="358" t="s">
        <v>14684</v>
      </c>
      <c r="B3730" s="358" t="s">
        <v>14685</v>
      </c>
      <c r="C3730" s="359">
        <v>5.6</v>
      </c>
      <c r="D3730" s="357" t="s">
        <v>4534</v>
      </c>
      <c r="E3730" s="357" t="s">
        <v>4534</v>
      </c>
    </row>
    <row r="3731" spans="1:5" ht="15.6">
      <c r="A3731" s="358" t="s">
        <v>11300</v>
      </c>
      <c r="B3731" s="358" t="s">
        <v>11300</v>
      </c>
      <c r="C3731" s="359">
        <v>5.6</v>
      </c>
      <c r="D3731" s="357" t="s">
        <v>2389</v>
      </c>
      <c r="E3731" s="357" t="s">
        <v>2389</v>
      </c>
    </row>
    <row r="3732" spans="1:5" ht="15.6">
      <c r="A3732" s="358" t="s">
        <v>11300</v>
      </c>
      <c r="B3732" s="358" t="s">
        <v>11300</v>
      </c>
      <c r="C3732" s="359">
        <v>5.6</v>
      </c>
      <c r="D3732" s="357" t="s">
        <v>2389</v>
      </c>
      <c r="E3732" s="357" t="s">
        <v>2389</v>
      </c>
    </row>
    <row r="3733" spans="1:5" ht="15.6">
      <c r="A3733" s="358" t="s">
        <v>14843</v>
      </c>
      <c r="B3733" s="358" t="s">
        <v>14844</v>
      </c>
      <c r="C3733" s="359">
        <v>5.6</v>
      </c>
      <c r="D3733" s="357" t="s">
        <v>4776</v>
      </c>
      <c r="E3733" s="357" t="s">
        <v>4776</v>
      </c>
    </row>
    <row r="3734" spans="1:5" ht="15.6">
      <c r="A3734" s="358" t="s">
        <v>20849</v>
      </c>
      <c r="B3734" s="358" t="s">
        <v>20850</v>
      </c>
      <c r="C3734" s="359">
        <v>5.6</v>
      </c>
      <c r="D3734" s="357" t="s">
        <v>8044</v>
      </c>
      <c r="E3734" s="357" t="s">
        <v>8044</v>
      </c>
    </row>
    <row r="3735" spans="1:5" ht="15.6">
      <c r="A3735" s="358" t="s">
        <v>20849</v>
      </c>
      <c r="B3735" s="358" t="s">
        <v>20850</v>
      </c>
      <c r="C3735" s="359">
        <v>5.6</v>
      </c>
      <c r="D3735" s="357" t="s">
        <v>8044</v>
      </c>
      <c r="E3735" s="357" t="s">
        <v>8044</v>
      </c>
    </row>
    <row r="3736" spans="1:5" ht="15.6">
      <c r="A3736" s="358" t="s">
        <v>20849</v>
      </c>
      <c r="B3736" s="358" t="s">
        <v>20850</v>
      </c>
      <c r="C3736" s="359">
        <v>5.6</v>
      </c>
      <c r="D3736" s="357" t="s">
        <v>8044</v>
      </c>
      <c r="E3736" s="357" t="s">
        <v>8044</v>
      </c>
    </row>
    <row r="3737" spans="1:5" ht="15.6">
      <c r="A3737" s="358" t="s">
        <v>20849</v>
      </c>
      <c r="B3737" s="358" t="s">
        <v>20850</v>
      </c>
      <c r="C3737" s="359">
        <v>5.6</v>
      </c>
      <c r="D3737" s="357" t="s">
        <v>8044</v>
      </c>
      <c r="E3737" s="357" t="s">
        <v>8044</v>
      </c>
    </row>
    <row r="3738" spans="1:5" ht="15.6">
      <c r="A3738" s="358" t="s">
        <v>1290</v>
      </c>
      <c r="B3738" s="358" t="s">
        <v>18282</v>
      </c>
      <c r="C3738" s="359">
        <v>5.6</v>
      </c>
      <c r="D3738" s="357" t="s">
        <v>7169</v>
      </c>
      <c r="E3738" s="357" t="s">
        <v>7169</v>
      </c>
    </row>
    <row r="3739" spans="1:5" ht="15.6">
      <c r="A3739" s="358" t="s">
        <v>1290</v>
      </c>
      <c r="B3739" s="358" t="s">
        <v>18282</v>
      </c>
      <c r="C3739" s="359">
        <v>5.6</v>
      </c>
      <c r="D3739" s="357" t="s">
        <v>7169</v>
      </c>
      <c r="E3739" s="357" t="s">
        <v>7169</v>
      </c>
    </row>
    <row r="3740" spans="1:5" ht="15.6">
      <c r="A3740" s="358" t="s">
        <v>10262</v>
      </c>
      <c r="B3740" s="358" t="s">
        <v>12367</v>
      </c>
      <c r="C3740" s="359">
        <v>5.6</v>
      </c>
      <c r="D3740" s="357" t="s">
        <v>3221</v>
      </c>
      <c r="E3740" s="357" t="s">
        <v>3221</v>
      </c>
    </row>
    <row r="3741" spans="1:5" ht="15.6">
      <c r="A3741" s="358" t="s">
        <v>16471</v>
      </c>
      <c r="B3741" s="358" t="s">
        <v>943</v>
      </c>
      <c r="C3741" s="359">
        <v>5.6</v>
      </c>
      <c r="D3741" s="357" t="s">
        <v>5821</v>
      </c>
      <c r="E3741" s="357" t="s">
        <v>5821</v>
      </c>
    </row>
    <row r="3742" spans="1:5" ht="15.6">
      <c r="A3742" s="358" t="s">
        <v>16471</v>
      </c>
      <c r="B3742" s="358" t="s">
        <v>943</v>
      </c>
      <c r="C3742" s="359">
        <v>5.6</v>
      </c>
      <c r="D3742" s="357" t="s">
        <v>5821</v>
      </c>
      <c r="E3742" s="357" t="s">
        <v>5821</v>
      </c>
    </row>
    <row r="3743" spans="1:5" ht="15.6">
      <c r="A3743" s="358" t="s">
        <v>1766</v>
      </c>
      <c r="B3743" s="358" t="s">
        <v>22020</v>
      </c>
      <c r="C3743" s="359">
        <v>5.6</v>
      </c>
      <c r="D3743" s="357" t="s">
        <v>8758</v>
      </c>
      <c r="E3743" s="357" t="s">
        <v>8758</v>
      </c>
    </row>
    <row r="3744" spans="1:5" ht="15.6">
      <c r="A3744" s="358" t="s">
        <v>1766</v>
      </c>
      <c r="B3744" s="358" t="s">
        <v>22020</v>
      </c>
      <c r="C3744" s="359">
        <v>5.6</v>
      </c>
      <c r="D3744" s="357" t="s">
        <v>8758</v>
      </c>
      <c r="E3744" s="357" t="s">
        <v>8758</v>
      </c>
    </row>
    <row r="3745" spans="1:5" ht="15.6">
      <c r="A3745" s="358" t="s">
        <v>1766</v>
      </c>
      <c r="B3745" s="358" t="s">
        <v>22020</v>
      </c>
      <c r="C3745" s="359">
        <v>5.6</v>
      </c>
      <c r="D3745" s="357" t="s">
        <v>8758</v>
      </c>
      <c r="E3745" s="357" t="s">
        <v>8758</v>
      </c>
    </row>
    <row r="3746" spans="1:5" ht="15.6">
      <c r="A3746" s="358" t="s">
        <v>24140</v>
      </c>
      <c r="B3746" s="358" t="s">
        <v>24140</v>
      </c>
      <c r="C3746" s="359">
        <v>5.6</v>
      </c>
      <c r="D3746" s="357" t="s">
        <v>24139</v>
      </c>
      <c r="E3746" s="357" t="s">
        <v>24139</v>
      </c>
    </row>
    <row r="3747" spans="1:5" ht="15.6">
      <c r="A3747" s="358" t="s">
        <v>24140</v>
      </c>
      <c r="B3747" s="358" t="s">
        <v>24140</v>
      </c>
      <c r="C3747" s="359">
        <v>5.6</v>
      </c>
      <c r="D3747" s="357" t="s">
        <v>24139</v>
      </c>
      <c r="E3747" s="357" t="s">
        <v>24139</v>
      </c>
    </row>
    <row r="3748" spans="1:5" ht="15.6">
      <c r="A3748" s="358" t="s">
        <v>547</v>
      </c>
      <c r="B3748" s="358" t="s">
        <v>13139</v>
      </c>
      <c r="C3748" s="359">
        <v>5.6</v>
      </c>
      <c r="D3748" s="357" t="s">
        <v>4040</v>
      </c>
      <c r="E3748" s="357" t="s">
        <v>4040</v>
      </c>
    </row>
    <row r="3749" spans="1:5" ht="15.6">
      <c r="A3749" s="358" t="s">
        <v>10262</v>
      </c>
      <c r="B3749" s="358" t="s">
        <v>28394</v>
      </c>
      <c r="C3749" s="359">
        <v>5.6</v>
      </c>
      <c r="D3749" s="357" t="s">
        <v>28393</v>
      </c>
      <c r="E3749" s="357" t="s">
        <v>28393</v>
      </c>
    </row>
    <row r="3750" spans="1:5" ht="15.6">
      <c r="A3750" s="358" t="s">
        <v>10262</v>
      </c>
      <c r="B3750" s="358" t="s">
        <v>28394</v>
      </c>
      <c r="C3750" s="359">
        <v>5.6</v>
      </c>
      <c r="D3750" s="357" t="s">
        <v>28393</v>
      </c>
      <c r="E3750" s="357" t="s">
        <v>28393</v>
      </c>
    </row>
    <row r="3751" spans="1:5" ht="15.6">
      <c r="A3751" s="358" t="s">
        <v>13211</v>
      </c>
      <c r="B3751" s="358" t="s">
        <v>13212</v>
      </c>
      <c r="C3751" s="359">
        <v>5.6</v>
      </c>
      <c r="D3751" s="357" t="s">
        <v>4125</v>
      </c>
      <c r="E3751" s="357" t="s">
        <v>4125</v>
      </c>
    </row>
    <row r="3752" spans="1:5" ht="15.6">
      <c r="A3752" s="358" t="s">
        <v>54280</v>
      </c>
      <c r="B3752" s="358" t="s">
        <v>54281</v>
      </c>
      <c r="C3752" s="359">
        <v>5.6</v>
      </c>
      <c r="D3752" s="357" t="s">
        <v>54279</v>
      </c>
      <c r="E3752" s="357" t="s">
        <v>54279</v>
      </c>
    </row>
    <row r="3753" spans="1:5" ht="15.6">
      <c r="A3753" s="358" t="s">
        <v>1803</v>
      </c>
      <c r="B3753" s="358" t="s">
        <v>21742</v>
      </c>
      <c r="C3753" s="359">
        <v>5.6</v>
      </c>
      <c r="D3753" s="357" t="s">
        <v>8852</v>
      </c>
      <c r="E3753" s="357" t="s">
        <v>8852</v>
      </c>
    </row>
    <row r="3754" spans="1:5" ht="15.6">
      <c r="A3754" s="358" t="s">
        <v>1803</v>
      </c>
      <c r="B3754" s="358" t="s">
        <v>21742</v>
      </c>
      <c r="C3754" s="359">
        <v>5.6</v>
      </c>
      <c r="D3754" s="357" t="s">
        <v>8852</v>
      </c>
      <c r="E3754" s="357" t="s">
        <v>8852</v>
      </c>
    </row>
    <row r="3755" spans="1:5" ht="15.6">
      <c r="A3755" s="358" t="s">
        <v>10262</v>
      </c>
      <c r="B3755" s="358" t="s">
        <v>28489</v>
      </c>
      <c r="C3755" s="359">
        <v>5.6</v>
      </c>
      <c r="D3755" s="357" t="s">
        <v>28488</v>
      </c>
      <c r="E3755" s="357" t="s">
        <v>28488</v>
      </c>
    </row>
    <row r="3756" spans="1:5" ht="15.6">
      <c r="A3756" s="358" t="s">
        <v>10262</v>
      </c>
      <c r="B3756" s="358" t="s">
        <v>28489</v>
      </c>
      <c r="C3756" s="359">
        <v>5.6</v>
      </c>
      <c r="D3756" s="357" t="s">
        <v>28488</v>
      </c>
      <c r="E3756" s="357" t="s">
        <v>28488</v>
      </c>
    </row>
    <row r="3757" spans="1:5" ht="15.6">
      <c r="A3757" s="358" t="s">
        <v>10262</v>
      </c>
      <c r="B3757" s="358" t="s">
        <v>54420</v>
      </c>
      <c r="C3757" s="359">
        <v>5.6</v>
      </c>
      <c r="D3757" s="357" t="s">
        <v>54419</v>
      </c>
      <c r="E3757" s="357" t="s">
        <v>54419</v>
      </c>
    </row>
    <row r="3758" spans="1:5" ht="15.6">
      <c r="A3758" s="358" t="s">
        <v>10262</v>
      </c>
      <c r="B3758" s="358" t="s">
        <v>54420</v>
      </c>
      <c r="C3758" s="359">
        <v>5.6</v>
      </c>
      <c r="D3758" s="357" t="s">
        <v>54419</v>
      </c>
      <c r="E3758" s="357" t="s">
        <v>54419</v>
      </c>
    </row>
    <row r="3759" spans="1:5" ht="15.6">
      <c r="A3759" s="358" t="s">
        <v>32317</v>
      </c>
      <c r="B3759" s="358" t="s">
        <v>32318</v>
      </c>
      <c r="C3759" s="359">
        <v>5.5</v>
      </c>
      <c r="D3759" s="357" t="s">
        <v>32316</v>
      </c>
      <c r="E3759" s="357" t="s">
        <v>32316</v>
      </c>
    </row>
    <row r="3760" spans="1:5" ht="15.6">
      <c r="A3760" s="358" t="s">
        <v>32317</v>
      </c>
      <c r="B3760" s="358" t="s">
        <v>32318</v>
      </c>
      <c r="C3760" s="359">
        <v>5.5</v>
      </c>
      <c r="D3760" s="357" t="s">
        <v>32316</v>
      </c>
      <c r="E3760" s="357" t="s">
        <v>32316</v>
      </c>
    </row>
    <row r="3761" spans="1:5" ht="15.6">
      <c r="A3761" s="358" t="s">
        <v>32317</v>
      </c>
      <c r="B3761" s="358" t="s">
        <v>32318</v>
      </c>
      <c r="C3761" s="359">
        <v>5.5</v>
      </c>
      <c r="D3761" s="357" t="s">
        <v>32316</v>
      </c>
      <c r="E3761" s="357" t="s">
        <v>32316</v>
      </c>
    </row>
    <row r="3762" spans="1:5" ht="15.6">
      <c r="A3762" s="358" t="s">
        <v>10262</v>
      </c>
      <c r="B3762" s="358" t="s">
        <v>60956</v>
      </c>
      <c r="C3762" s="359">
        <v>5.5</v>
      </c>
      <c r="D3762" s="357" t="s">
        <v>60955</v>
      </c>
      <c r="E3762" s="357" t="s">
        <v>60955</v>
      </c>
    </row>
    <row r="3763" spans="1:5" ht="15.6">
      <c r="A3763" s="358" t="s">
        <v>38954</v>
      </c>
      <c r="B3763" s="358" t="s">
        <v>38955</v>
      </c>
      <c r="C3763" s="359">
        <v>5.5</v>
      </c>
      <c r="D3763" s="357" t="s">
        <v>38953</v>
      </c>
      <c r="E3763" s="357" t="s">
        <v>38953</v>
      </c>
    </row>
    <row r="3764" spans="1:5" ht="15.6">
      <c r="A3764" s="358" t="s">
        <v>38954</v>
      </c>
      <c r="B3764" s="358" t="s">
        <v>38955</v>
      </c>
      <c r="C3764" s="359">
        <v>5.5</v>
      </c>
      <c r="D3764" s="357" t="s">
        <v>38953</v>
      </c>
      <c r="E3764" s="357" t="s">
        <v>38953</v>
      </c>
    </row>
    <row r="3765" spans="1:5" ht="15.6">
      <c r="A3765" s="358" t="s">
        <v>35761</v>
      </c>
      <c r="B3765" s="358" t="s">
        <v>35762</v>
      </c>
      <c r="C3765" s="359">
        <v>5.5</v>
      </c>
      <c r="D3765" s="357" t="s">
        <v>35760</v>
      </c>
      <c r="E3765" s="357" t="s">
        <v>35760</v>
      </c>
    </row>
    <row r="3766" spans="1:5" ht="15.6">
      <c r="A3766" s="358" t="s">
        <v>35761</v>
      </c>
      <c r="B3766" s="358" t="s">
        <v>35762</v>
      </c>
      <c r="C3766" s="359">
        <v>5.5</v>
      </c>
      <c r="D3766" s="357" t="s">
        <v>35760</v>
      </c>
      <c r="E3766" s="357" t="s">
        <v>35760</v>
      </c>
    </row>
    <row r="3767" spans="1:5" ht="15.6">
      <c r="A3767" s="358" t="s">
        <v>19461</v>
      </c>
      <c r="B3767" s="358" t="s">
        <v>19462</v>
      </c>
      <c r="C3767" s="359">
        <v>5.5</v>
      </c>
      <c r="D3767" s="357" t="s">
        <v>7241</v>
      </c>
      <c r="E3767" s="357" t="s">
        <v>7241</v>
      </c>
    </row>
    <row r="3768" spans="1:5" ht="15.6">
      <c r="A3768" s="358" t="s">
        <v>19461</v>
      </c>
      <c r="B3768" s="358" t="s">
        <v>19462</v>
      </c>
      <c r="C3768" s="359">
        <v>5.5</v>
      </c>
      <c r="D3768" s="357" t="s">
        <v>7241</v>
      </c>
      <c r="E3768" s="357" t="s">
        <v>7241</v>
      </c>
    </row>
    <row r="3769" spans="1:5" ht="15.6">
      <c r="A3769" s="358" t="s">
        <v>19671</v>
      </c>
      <c r="B3769" s="358" t="s">
        <v>19672</v>
      </c>
      <c r="C3769" s="359">
        <v>5.5</v>
      </c>
      <c r="D3769" s="357" t="s">
        <v>7505</v>
      </c>
      <c r="E3769" s="357" t="s">
        <v>7505</v>
      </c>
    </row>
    <row r="3770" spans="1:5" ht="15.6">
      <c r="A3770" s="358" t="s">
        <v>19671</v>
      </c>
      <c r="B3770" s="358" t="s">
        <v>19672</v>
      </c>
      <c r="C3770" s="359">
        <v>5.5</v>
      </c>
      <c r="D3770" s="357" t="s">
        <v>7505</v>
      </c>
      <c r="E3770" s="357" t="s">
        <v>7505</v>
      </c>
    </row>
    <row r="3771" spans="1:5" ht="15.6">
      <c r="A3771" s="358" t="s">
        <v>19671</v>
      </c>
      <c r="B3771" s="358" t="s">
        <v>19672</v>
      </c>
      <c r="C3771" s="359">
        <v>5.5</v>
      </c>
      <c r="D3771" s="357" t="s">
        <v>7505</v>
      </c>
      <c r="E3771" s="357" t="s">
        <v>7505</v>
      </c>
    </row>
    <row r="3772" spans="1:5" ht="15.6">
      <c r="A3772" s="358" t="s">
        <v>40609</v>
      </c>
      <c r="B3772" s="358" t="s">
        <v>40610</v>
      </c>
      <c r="C3772" s="359">
        <v>5.5</v>
      </c>
      <c r="D3772" s="357" t="s">
        <v>40608</v>
      </c>
      <c r="E3772" s="357" t="s">
        <v>40608</v>
      </c>
    </row>
    <row r="3773" spans="1:5" ht="15.6">
      <c r="A3773" s="358" t="s">
        <v>29461</v>
      </c>
      <c r="B3773" s="358" t="s">
        <v>29461</v>
      </c>
      <c r="C3773" s="359">
        <v>5.5</v>
      </c>
      <c r="D3773" s="357" t="s">
        <v>29460</v>
      </c>
      <c r="E3773" s="357" t="s">
        <v>29460</v>
      </c>
    </row>
    <row r="3774" spans="1:5" ht="15.6">
      <c r="A3774" s="358" t="s">
        <v>29461</v>
      </c>
      <c r="B3774" s="358" t="s">
        <v>29461</v>
      </c>
      <c r="C3774" s="359">
        <v>5.5</v>
      </c>
      <c r="D3774" s="357" t="s">
        <v>29460</v>
      </c>
      <c r="E3774" s="357" t="s">
        <v>29460</v>
      </c>
    </row>
    <row r="3775" spans="1:5" ht="15.6">
      <c r="A3775" s="358" t="s">
        <v>16627</v>
      </c>
      <c r="B3775" s="358" t="s">
        <v>16628</v>
      </c>
      <c r="C3775" s="359">
        <v>5.5</v>
      </c>
      <c r="D3775" s="357" t="s">
        <v>6003</v>
      </c>
      <c r="E3775" s="357" t="s">
        <v>6003</v>
      </c>
    </row>
    <row r="3776" spans="1:5" ht="15.6">
      <c r="A3776" s="358" t="s">
        <v>31418</v>
      </c>
      <c r="B3776" s="358" t="s">
        <v>31419</v>
      </c>
      <c r="C3776" s="359">
        <v>5.5</v>
      </c>
      <c r="D3776" s="357" t="s">
        <v>31417</v>
      </c>
      <c r="E3776" s="357" t="s">
        <v>31417</v>
      </c>
    </row>
    <row r="3777" spans="1:5" ht="15.6">
      <c r="A3777" s="358" t="s">
        <v>25114</v>
      </c>
      <c r="B3777" s="358" t="s">
        <v>25115</v>
      </c>
      <c r="C3777" s="359">
        <v>5.5</v>
      </c>
      <c r="D3777" s="357" t="s">
        <v>25113</v>
      </c>
      <c r="E3777" s="357" t="s">
        <v>25113</v>
      </c>
    </row>
    <row r="3778" spans="1:5" ht="15.6">
      <c r="A3778" s="358" t="s">
        <v>13779</v>
      </c>
      <c r="B3778" s="358" t="s">
        <v>13780</v>
      </c>
      <c r="C3778" s="359">
        <v>5.5</v>
      </c>
      <c r="D3778" s="357" t="s">
        <v>4127</v>
      </c>
      <c r="E3778" s="357" t="s">
        <v>4127</v>
      </c>
    </row>
    <row r="3779" spans="1:5" ht="15.6">
      <c r="A3779" s="358" t="s">
        <v>13779</v>
      </c>
      <c r="B3779" s="358" t="s">
        <v>13780</v>
      </c>
      <c r="C3779" s="359">
        <v>5.5</v>
      </c>
      <c r="D3779" s="357" t="s">
        <v>4127</v>
      </c>
      <c r="E3779" s="357" t="s">
        <v>4127</v>
      </c>
    </row>
    <row r="3780" spans="1:5" ht="15.6">
      <c r="A3780" s="358" t="s">
        <v>13779</v>
      </c>
      <c r="B3780" s="358" t="s">
        <v>13780</v>
      </c>
      <c r="C3780" s="359">
        <v>5.5</v>
      </c>
      <c r="D3780" s="357" t="s">
        <v>4127</v>
      </c>
      <c r="E3780" s="357" t="s">
        <v>4127</v>
      </c>
    </row>
    <row r="3781" spans="1:5" ht="15.6">
      <c r="A3781" s="358" t="s">
        <v>14597</v>
      </c>
      <c r="B3781" s="358" t="s">
        <v>14598</v>
      </c>
      <c r="C3781" s="359">
        <v>5.5</v>
      </c>
      <c r="D3781" s="357" t="s">
        <v>4430</v>
      </c>
      <c r="E3781" s="357" t="s">
        <v>4430</v>
      </c>
    </row>
    <row r="3782" spans="1:5" ht="15.6">
      <c r="A3782" s="358" t="s">
        <v>289</v>
      </c>
      <c r="B3782" s="358" t="s">
        <v>11924</v>
      </c>
      <c r="C3782" s="359">
        <v>5.5</v>
      </c>
      <c r="D3782" s="357" t="s">
        <v>288</v>
      </c>
      <c r="E3782" s="357" t="s">
        <v>288</v>
      </c>
    </row>
    <row r="3783" spans="1:5" ht="15.6">
      <c r="A3783" s="358" t="s">
        <v>289</v>
      </c>
      <c r="B3783" s="358" t="s">
        <v>11924</v>
      </c>
      <c r="C3783" s="359">
        <v>5.5</v>
      </c>
      <c r="D3783" s="357" t="s">
        <v>288</v>
      </c>
      <c r="E3783" s="357" t="s">
        <v>288</v>
      </c>
    </row>
    <row r="3784" spans="1:5" ht="15.6">
      <c r="A3784" s="358" t="s">
        <v>289</v>
      </c>
      <c r="B3784" s="358" t="s">
        <v>11924</v>
      </c>
      <c r="C3784" s="359">
        <v>5.5</v>
      </c>
      <c r="D3784" s="357" t="s">
        <v>288</v>
      </c>
      <c r="E3784" s="357" t="s">
        <v>288</v>
      </c>
    </row>
    <row r="3785" spans="1:5" ht="15.6">
      <c r="A3785" s="358" t="s">
        <v>12394</v>
      </c>
      <c r="B3785" s="358" t="s">
        <v>12394</v>
      </c>
      <c r="C3785" s="359">
        <v>5.5</v>
      </c>
      <c r="D3785" s="357" t="s">
        <v>3335</v>
      </c>
      <c r="E3785" s="357" t="s">
        <v>3335</v>
      </c>
    </row>
    <row r="3786" spans="1:5" ht="15.6">
      <c r="A3786" s="358" t="s">
        <v>12394</v>
      </c>
      <c r="B3786" s="358" t="s">
        <v>12394</v>
      </c>
      <c r="C3786" s="359">
        <v>5.5</v>
      </c>
      <c r="D3786" s="357" t="s">
        <v>3335</v>
      </c>
      <c r="E3786" s="357" t="s">
        <v>3335</v>
      </c>
    </row>
    <row r="3787" spans="1:5" ht="15.6">
      <c r="A3787" s="358" t="s">
        <v>18927</v>
      </c>
      <c r="B3787" s="358" t="s">
        <v>18928</v>
      </c>
      <c r="C3787" s="359">
        <v>5.5</v>
      </c>
      <c r="D3787" s="357" t="s">
        <v>6431</v>
      </c>
      <c r="E3787" s="357" t="s">
        <v>6431</v>
      </c>
    </row>
    <row r="3788" spans="1:5" ht="15.6">
      <c r="A3788" s="358" t="s">
        <v>31185</v>
      </c>
      <c r="B3788" s="358" t="s">
        <v>31186</v>
      </c>
      <c r="C3788" s="359">
        <v>5.5</v>
      </c>
      <c r="D3788" s="357" t="s">
        <v>31184</v>
      </c>
      <c r="E3788" s="357" t="s">
        <v>31184</v>
      </c>
    </row>
    <row r="3789" spans="1:5" ht="15.6">
      <c r="A3789" s="358" t="s">
        <v>17248</v>
      </c>
      <c r="B3789" s="358" t="s">
        <v>17249</v>
      </c>
      <c r="C3789" s="359">
        <v>5.5</v>
      </c>
      <c r="D3789" s="357" t="s">
        <v>6072</v>
      </c>
      <c r="E3789" s="357" t="s">
        <v>6072</v>
      </c>
    </row>
    <row r="3790" spans="1:5" ht="15.6">
      <c r="A3790" s="358" t="s">
        <v>17248</v>
      </c>
      <c r="B3790" s="358" t="s">
        <v>17249</v>
      </c>
      <c r="C3790" s="359">
        <v>5.5</v>
      </c>
      <c r="D3790" s="357" t="s">
        <v>6072</v>
      </c>
      <c r="E3790" s="357" t="s">
        <v>6072</v>
      </c>
    </row>
    <row r="3791" spans="1:5" ht="15.6">
      <c r="A3791" s="358" t="s">
        <v>53515</v>
      </c>
      <c r="B3791" s="358" t="s">
        <v>53516</v>
      </c>
      <c r="C3791" s="359">
        <v>5.5</v>
      </c>
      <c r="D3791" s="357" t="s">
        <v>53514</v>
      </c>
      <c r="E3791" s="357" t="s">
        <v>53514</v>
      </c>
    </row>
    <row r="3792" spans="1:5" ht="15.6">
      <c r="A3792" s="358" t="s">
        <v>28907</v>
      </c>
      <c r="B3792" s="358" t="s">
        <v>28908</v>
      </c>
      <c r="C3792" s="359">
        <v>5.5</v>
      </c>
      <c r="D3792" s="357" t="s">
        <v>28906</v>
      </c>
      <c r="E3792" s="357" t="s">
        <v>28906</v>
      </c>
    </row>
    <row r="3793" spans="1:5" ht="15.6">
      <c r="A3793" s="358" t="s">
        <v>28907</v>
      </c>
      <c r="B3793" s="358" t="s">
        <v>28908</v>
      </c>
      <c r="C3793" s="359">
        <v>5.5</v>
      </c>
      <c r="D3793" s="357" t="s">
        <v>28906</v>
      </c>
      <c r="E3793" s="357" t="s">
        <v>28906</v>
      </c>
    </row>
    <row r="3794" spans="1:5" ht="15.6">
      <c r="A3794" s="358" t="s">
        <v>39658</v>
      </c>
      <c r="B3794" s="358" t="s">
        <v>39658</v>
      </c>
      <c r="C3794" s="359">
        <v>5.5</v>
      </c>
      <c r="D3794" s="357" t="s">
        <v>39657</v>
      </c>
      <c r="E3794" s="357" t="s">
        <v>39657</v>
      </c>
    </row>
    <row r="3795" spans="1:5" ht="15.6">
      <c r="A3795" s="358" t="s">
        <v>13626</v>
      </c>
      <c r="B3795" s="358" t="s">
        <v>13626</v>
      </c>
      <c r="C3795" s="359">
        <v>5.5</v>
      </c>
      <c r="D3795" s="357" t="s">
        <v>3890</v>
      </c>
      <c r="E3795" s="357" t="s">
        <v>3890</v>
      </c>
    </row>
    <row r="3796" spans="1:5" ht="15.6">
      <c r="A3796" s="358" t="s">
        <v>10262</v>
      </c>
      <c r="B3796" s="358" t="s">
        <v>12334</v>
      </c>
      <c r="C3796" s="359">
        <v>5.5</v>
      </c>
      <c r="D3796" s="357" t="s">
        <v>3175</v>
      </c>
      <c r="E3796" s="357" t="s">
        <v>3175</v>
      </c>
    </row>
    <row r="3797" spans="1:5" ht="15.6">
      <c r="A3797" s="358" t="s">
        <v>10560</v>
      </c>
      <c r="B3797" s="358" t="s">
        <v>10561</v>
      </c>
      <c r="C3797" s="359">
        <v>5.5</v>
      </c>
      <c r="D3797" s="357" t="s">
        <v>2476</v>
      </c>
      <c r="E3797" s="357" t="s">
        <v>2476</v>
      </c>
    </row>
    <row r="3798" spans="1:5" ht="15.6">
      <c r="A3798" s="358" t="s">
        <v>10962</v>
      </c>
      <c r="B3798" s="358" t="s">
        <v>10963</v>
      </c>
      <c r="C3798" s="359">
        <v>5.5</v>
      </c>
      <c r="D3798" s="357" t="s">
        <v>2808</v>
      </c>
      <c r="E3798" s="357" t="s">
        <v>2808</v>
      </c>
    </row>
    <row r="3799" spans="1:5" ht="15.6">
      <c r="A3799" s="358" t="s">
        <v>10962</v>
      </c>
      <c r="B3799" s="358" t="s">
        <v>10963</v>
      </c>
      <c r="C3799" s="359">
        <v>5.5</v>
      </c>
      <c r="D3799" s="357" t="s">
        <v>2808</v>
      </c>
      <c r="E3799" s="357" t="s">
        <v>2808</v>
      </c>
    </row>
    <row r="3800" spans="1:5" ht="15.6">
      <c r="A3800" s="358" t="s">
        <v>10962</v>
      </c>
      <c r="B3800" s="358" t="s">
        <v>10963</v>
      </c>
      <c r="C3800" s="359">
        <v>5.5</v>
      </c>
      <c r="D3800" s="357" t="s">
        <v>2808</v>
      </c>
      <c r="E3800" s="357" t="s">
        <v>2808</v>
      </c>
    </row>
    <row r="3801" spans="1:5" ht="15.6">
      <c r="A3801" s="358" t="s">
        <v>13229</v>
      </c>
      <c r="B3801" s="358" t="s">
        <v>13230</v>
      </c>
      <c r="C3801" s="359">
        <v>5.5</v>
      </c>
      <c r="D3801" s="357" t="s">
        <v>4139</v>
      </c>
      <c r="E3801" s="357" t="s">
        <v>4139</v>
      </c>
    </row>
    <row r="3802" spans="1:5" ht="15.6">
      <c r="A3802" s="358" t="s">
        <v>47735</v>
      </c>
      <c r="B3802" s="358" t="s">
        <v>47736</v>
      </c>
      <c r="C3802" s="359">
        <v>5.5</v>
      </c>
      <c r="D3802" s="357" t="s">
        <v>47734</v>
      </c>
      <c r="E3802" s="357" t="s">
        <v>47734</v>
      </c>
    </row>
    <row r="3803" spans="1:5" ht="15.6">
      <c r="A3803" s="358" t="s">
        <v>13684</v>
      </c>
      <c r="B3803" s="358" t="s">
        <v>13684</v>
      </c>
      <c r="C3803" s="359">
        <v>5.5</v>
      </c>
      <c r="D3803" s="357" t="s">
        <v>3982</v>
      </c>
      <c r="E3803" s="357" t="s">
        <v>3982</v>
      </c>
    </row>
    <row r="3804" spans="1:5" ht="15.6">
      <c r="A3804" s="358" t="s">
        <v>13026</v>
      </c>
      <c r="B3804" s="358" t="s">
        <v>13027</v>
      </c>
      <c r="C3804" s="359">
        <v>5.5</v>
      </c>
      <c r="D3804" s="357" t="s">
        <v>3948</v>
      </c>
      <c r="E3804" s="357" t="s">
        <v>3948</v>
      </c>
    </row>
    <row r="3805" spans="1:5" ht="15.6">
      <c r="A3805" s="358" t="s">
        <v>13026</v>
      </c>
      <c r="B3805" s="358" t="s">
        <v>13027</v>
      </c>
      <c r="C3805" s="359">
        <v>5.5</v>
      </c>
      <c r="D3805" s="357" t="s">
        <v>3948</v>
      </c>
      <c r="E3805" s="357" t="s">
        <v>3948</v>
      </c>
    </row>
    <row r="3806" spans="1:5" ht="15.6">
      <c r="A3806" s="358" t="s">
        <v>822</v>
      </c>
      <c r="B3806" s="358" t="s">
        <v>15333</v>
      </c>
      <c r="C3806" s="359">
        <v>5.5</v>
      </c>
      <c r="D3806" s="357" t="s">
        <v>821</v>
      </c>
      <c r="E3806" s="357" t="s">
        <v>821</v>
      </c>
    </row>
    <row r="3807" spans="1:5" ht="15.6">
      <c r="A3807" s="358" t="s">
        <v>13787</v>
      </c>
      <c r="B3807" s="358" t="s">
        <v>13788</v>
      </c>
      <c r="C3807" s="359">
        <v>5.5</v>
      </c>
      <c r="D3807" s="357" t="s">
        <v>4148</v>
      </c>
      <c r="E3807" s="357" t="s">
        <v>4148</v>
      </c>
    </row>
    <row r="3808" spans="1:5" ht="15.6">
      <c r="A3808" s="358" t="s">
        <v>19075</v>
      </c>
      <c r="B3808" s="358" t="s">
        <v>19076</v>
      </c>
      <c r="C3808" s="359">
        <v>5.5</v>
      </c>
      <c r="D3808" s="357" t="s">
        <v>6654</v>
      </c>
      <c r="E3808" s="357" t="s">
        <v>6654</v>
      </c>
    </row>
    <row r="3809" spans="1:5" ht="15.6">
      <c r="A3809" s="358" t="s">
        <v>20543</v>
      </c>
      <c r="B3809" s="358" t="s">
        <v>20544</v>
      </c>
      <c r="C3809" s="359">
        <v>5.5</v>
      </c>
      <c r="D3809" s="357" t="s">
        <v>7997</v>
      </c>
      <c r="E3809" s="357" t="s">
        <v>7997</v>
      </c>
    </row>
    <row r="3810" spans="1:5" ht="15.6">
      <c r="A3810" s="358" t="s">
        <v>14996</v>
      </c>
      <c r="B3810" s="358" t="s">
        <v>14997</v>
      </c>
      <c r="C3810" s="359">
        <v>5.5</v>
      </c>
      <c r="D3810" s="357" t="s">
        <v>4986</v>
      </c>
      <c r="E3810" s="357" t="s">
        <v>4986</v>
      </c>
    </row>
    <row r="3811" spans="1:5" ht="15.6">
      <c r="A3811" s="358" t="s">
        <v>23048</v>
      </c>
      <c r="B3811" s="358" t="s">
        <v>23049</v>
      </c>
      <c r="C3811" s="359">
        <v>5.5</v>
      </c>
      <c r="D3811" s="357" t="s">
        <v>9375</v>
      </c>
      <c r="E3811" s="357" t="s">
        <v>9375</v>
      </c>
    </row>
    <row r="3812" spans="1:5" ht="15.6">
      <c r="A3812" s="358" t="s">
        <v>15971</v>
      </c>
      <c r="B3812" s="358" t="s">
        <v>15972</v>
      </c>
      <c r="C3812" s="359">
        <v>5.5</v>
      </c>
      <c r="D3812" s="357" t="s">
        <v>5448</v>
      </c>
      <c r="E3812" s="357" t="s">
        <v>5448</v>
      </c>
    </row>
    <row r="3813" spans="1:5" ht="15.6">
      <c r="A3813" s="358" t="s">
        <v>46565</v>
      </c>
      <c r="B3813" s="358" t="s">
        <v>46566</v>
      </c>
      <c r="C3813" s="359">
        <v>5.5</v>
      </c>
      <c r="D3813" s="357" t="s">
        <v>46564</v>
      </c>
      <c r="E3813" s="357" t="s">
        <v>46564</v>
      </c>
    </row>
    <row r="3814" spans="1:5" ht="15.6">
      <c r="A3814" s="358" t="s">
        <v>1476</v>
      </c>
      <c r="B3814" s="358" t="s">
        <v>20261</v>
      </c>
      <c r="C3814" s="359">
        <v>5.5</v>
      </c>
      <c r="D3814" s="357" t="s">
        <v>7964</v>
      </c>
      <c r="E3814" s="357" t="s">
        <v>7964</v>
      </c>
    </row>
    <row r="3815" spans="1:5" ht="15.6">
      <c r="A3815" s="358" t="s">
        <v>18580</v>
      </c>
      <c r="B3815" s="358" t="s">
        <v>18581</v>
      </c>
      <c r="C3815" s="359">
        <v>5.5</v>
      </c>
      <c r="D3815" s="357" t="s">
        <v>7367</v>
      </c>
      <c r="E3815" s="357" t="s">
        <v>7367</v>
      </c>
    </row>
    <row r="3816" spans="1:5" ht="15.6">
      <c r="A3816" s="358" t="s">
        <v>18580</v>
      </c>
      <c r="B3816" s="358" t="s">
        <v>18581</v>
      </c>
      <c r="C3816" s="359">
        <v>5.5</v>
      </c>
      <c r="D3816" s="357" t="s">
        <v>7367</v>
      </c>
      <c r="E3816" s="357" t="s">
        <v>7367</v>
      </c>
    </row>
    <row r="3817" spans="1:5" ht="15.6">
      <c r="A3817" s="358" t="s">
        <v>18580</v>
      </c>
      <c r="B3817" s="358" t="s">
        <v>18581</v>
      </c>
      <c r="C3817" s="359">
        <v>5.5</v>
      </c>
      <c r="D3817" s="357" t="s">
        <v>7367</v>
      </c>
      <c r="E3817" s="357" t="s">
        <v>7367</v>
      </c>
    </row>
    <row r="3818" spans="1:5" ht="15.6">
      <c r="A3818" s="358" t="s">
        <v>22948</v>
      </c>
      <c r="B3818" s="358" t="s">
        <v>22949</v>
      </c>
      <c r="C3818" s="359">
        <v>5.5</v>
      </c>
      <c r="D3818" s="357" t="s">
        <v>9222</v>
      </c>
      <c r="E3818" s="357" t="s">
        <v>9222</v>
      </c>
    </row>
    <row r="3819" spans="1:5" ht="15.6">
      <c r="A3819" s="358" t="s">
        <v>11612</v>
      </c>
      <c r="B3819" s="358" t="s">
        <v>11612</v>
      </c>
      <c r="C3819" s="359">
        <v>5.5</v>
      </c>
      <c r="D3819" s="357" t="s">
        <v>2756</v>
      </c>
      <c r="E3819" s="357" t="s">
        <v>2756</v>
      </c>
    </row>
    <row r="3820" spans="1:5" ht="15.6">
      <c r="A3820" s="358" t="s">
        <v>11612</v>
      </c>
      <c r="B3820" s="358" t="s">
        <v>11612</v>
      </c>
      <c r="C3820" s="359">
        <v>5.5</v>
      </c>
      <c r="D3820" s="357" t="s">
        <v>2756</v>
      </c>
      <c r="E3820" s="357" t="s">
        <v>2756</v>
      </c>
    </row>
    <row r="3821" spans="1:5" ht="15.6">
      <c r="A3821" s="358" t="s">
        <v>28239</v>
      </c>
      <c r="B3821" s="358" t="s">
        <v>28240</v>
      </c>
      <c r="C3821" s="359">
        <v>5.5</v>
      </c>
      <c r="D3821" s="357" t="s">
        <v>28238</v>
      </c>
      <c r="E3821" s="357" t="s">
        <v>28238</v>
      </c>
    </row>
    <row r="3822" spans="1:5" ht="15.6">
      <c r="A3822" s="358" t="s">
        <v>10262</v>
      </c>
      <c r="B3822" s="358" t="s">
        <v>60958</v>
      </c>
      <c r="C3822" s="359">
        <v>5.5</v>
      </c>
      <c r="D3822" s="357" t="s">
        <v>60957</v>
      </c>
      <c r="E3822" s="357" t="s">
        <v>60957</v>
      </c>
    </row>
    <row r="3823" spans="1:5" ht="15.6">
      <c r="A3823" s="358" t="s">
        <v>1532</v>
      </c>
      <c r="B3823" s="358" t="s">
        <v>20640</v>
      </c>
      <c r="C3823" s="359">
        <v>5.5</v>
      </c>
      <c r="D3823" s="357" t="s">
        <v>8142</v>
      </c>
      <c r="E3823" s="357" t="s">
        <v>8142</v>
      </c>
    </row>
    <row r="3824" spans="1:5" ht="15.6">
      <c r="A3824" s="358" t="s">
        <v>1532</v>
      </c>
      <c r="B3824" s="358" t="s">
        <v>20640</v>
      </c>
      <c r="C3824" s="359">
        <v>5.5</v>
      </c>
      <c r="D3824" s="357" t="s">
        <v>8142</v>
      </c>
      <c r="E3824" s="357" t="s">
        <v>8142</v>
      </c>
    </row>
    <row r="3825" spans="1:5" ht="15.6">
      <c r="A3825" s="358" t="s">
        <v>13594</v>
      </c>
      <c r="B3825" s="358" t="s">
        <v>13595</v>
      </c>
      <c r="C3825" s="359">
        <v>5.5</v>
      </c>
      <c r="D3825" s="357" t="s">
        <v>3839</v>
      </c>
      <c r="E3825" s="357" t="s">
        <v>3839</v>
      </c>
    </row>
    <row r="3826" spans="1:5" ht="15.6">
      <c r="A3826" s="358" t="s">
        <v>13594</v>
      </c>
      <c r="B3826" s="358" t="s">
        <v>13595</v>
      </c>
      <c r="C3826" s="359">
        <v>5.5</v>
      </c>
      <c r="D3826" s="357" t="s">
        <v>3839</v>
      </c>
      <c r="E3826" s="357" t="s">
        <v>3839</v>
      </c>
    </row>
    <row r="3827" spans="1:5" ht="15.6">
      <c r="A3827" s="358" t="s">
        <v>13506</v>
      </c>
      <c r="B3827" s="358" t="s">
        <v>13506</v>
      </c>
      <c r="C3827" s="359">
        <v>5.5</v>
      </c>
      <c r="D3827" s="357" t="s">
        <v>3728</v>
      </c>
      <c r="E3827" s="357" t="s">
        <v>3728</v>
      </c>
    </row>
    <row r="3828" spans="1:5" ht="15.6">
      <c r="A3828" s="358" t="s">
        <v>13506</v>
      </c>
      <c r="B3828" s="358" t="s">
        <v>13506</v>
      </c>
      <c r="C3828" s="359">
        <v>5.5</v>
      </c>
      <c r="D3828" s="357" t="s">
        <v>3728</v>
      </c>
      <c r="E3828" s="357" t="s">
        <v>3728</v>
      </c>
    </row>
    <row r="3829" spans="1:5" ht="15.6">
      <c r="A3829" s="358" t="s">
        <v>13506</v>
      </c>
      <c r="B3829" s="358" t="s">
        <v>13506</v>
      </c>
      <c r="C3829" s="359">
        <v>5.5</v>
      </c>
      <c r="D3829" s="357" t="s">
        <v>3728</v>
      </c>
      <c r="E3829" s="357" t="s">
        <v>3728</v>
      </c>
    </row>
    <row r="3830" spans="1:5" ht="15.6">
      <c r="A3830" s="358" t="s">
        <v>10262</v>
      </c>
      <c r="B3830" s="358" t="s">
        <v>18883</v>
      </c>
      <c r="C3830" s="359">
        <v>5.5</v>
      </c>
      <c r="D3830" s="357" t="s">
        <v>6364</v>
      </c>
      <c r="E3830" s="357" t="s">
        <v>6364</v>
      </c>
    </row>
    <row r="3831" spans="1:5" ht="15.6">
      <c r="A3831" s="358" t="s">
        <v>46521</v>
      </c>
      <c r="B3831" s="358" t="s">
        <v>46522</v>
      </c>
      <c r="C3831" s="359">
        <v>5.5</v>
      </c>
      <c r="D3831" s="357" t="s">
        <v>46520</v>
      </c>
      <c r="E3831" s="357" t="s">
        <v>46520</v>
      </c>
    </row>
    <row r="3832" spans="1:5" ht="15.6">
      <c r="A3832" s="358" t="s">
        <v>46521</v>
      </c>
      <c r="B3832" s="358" t="s">
        <v>46522</v>
      </c>
      <c r="C3832" s="359">
        <v>5.5</v>
      </c>
      <c r="D3832" s="357" t="s">
        <v>46520</v>
      </c>
      <c r="E3832" s="357" t="s">
        <v>46520</v>
      </c>
    </row>
    <row r="3833" spans="1:5" ht="15.6">
      <c r="A3833" s="358" t="s">
        <v>46521</v>
      </c>
      <c r="B3833" s="358" t="s">
        <v>46522</v>
      </c>
      <c r="C3833" s="359">
        <v>5.5</v>
      </c>
      <c r="D3833" s="357" t="s">
        <v>46520</v>
      </c>
      <c r="E3833" s="357" t="s">
        <v>46520</v>
      </c>
    </row>
    <row r="3834" spans="1:5" ht="15.6">
      <c r="A3834" s="358" t="s">
        <v>13031</v>
      </c>
      <c r="B3834" s="358" t="s">
        <v>13032</v>
      </c>
      <c r="C3834" s="359">
        <v>5.5</v>
      </c>
      <c r="D3834" s="357" t="s">
        <v>3933</v>
      </c>
      <c r="E3834" s="357" t="s">
        <v>3933</v>
      </c>
    </row>
    <row r="3835" spans="1:5" ht="15.6">
      <c r="A3835" s="358" t="s">
        <v>13031</v>
      </c>
      <c r="B3835" s="358" t="s">
        <v>13032</v>
      </c>
      <c r="C3835" s="359">
        <v>5.5</v>
      </c>
      <c r="D3835" s="357" t="s">
        <v>3933</v>
      </c>
      <c r="E3835" s="357" t="s">
        <v>3933</v>
      </c>
    </row>
    <row r="3836" spans="1:5" ht="15.6">
      <c r="A3836" s="358" t="s">
        <v>13031</v>
      </c>
      <c r="B3836" s="358" t="s">
        <v>13032</v>
      </c>
      <c r="C3836" s="359">
        <v>5.5</v>
      </c>
      <c r="D3836" s="357" t="s">
        <v>3933</v>
      </c>
      <c r="E3836" s="357" t="s">
        <v>3933</v>
      </c>
    </row>
    <row r="3837" spans="1:5" ht="15.6">
      <c r="A3837" s="358" t="s">
        <v>31998</v>
      </c>
      <c r="B3837" s="358" t="s">
        <v>31998</v>
      </c>
      <c r="C3837" s="359">
        <v>5.5</v>
      </c>
      <c r="D3837" s="357" t="s">
        <v>31997</v>
      </c>
      <c r="E3837" s="357" t="s">
        <v>31997</v>
      </c>
    </row>
    <row r="3838" spans="1:5" ht="15.6">
      <c r="A3838" s="358" t="s">
        <v>31998</v>
      </c>
      <c r="B3838" s="358" t="s">
        <v>31998</v>
      </c>
      <c r="C3838" s="359">
        <v>5.5</v>
      </c>
      <c r="D3838" s="357" t="s">
        <v>31997</v>
      </c>
      <c r="E3838" s="357" t="s">
        <v>31997</v>
      </c>
    </row>
    <row r="3839" spans="1:5" ht="15.6">
      <c r="A3839" s="358" t="s">
        <v>1075</v>
      </c>
      <c r="B3839" s="358" t="s">
        <v>17570</v>
      </c>
      <c r="C3839" s="359">
        <v>5.5</v>
      </c>
      <c r="D3839" s="357" t="s">
        <v>6411</v>
      </c>
      <c r="E3839" s="357" t="s">
        <v>6411</v>
      </c>
    </row>
    <row r="3840" spans="1:5" ht="15.6">
      <c r="A3840" s="358" t="s">
        <v>1075</v>
      </c>
      <c r="B3840" s="358" t="s">
        <v>17570</v>
      </c>
      <c r="C3840" s="359">
        <v>5.5</v>
      </c>
      <c r="D3840" s="357" t="s">
        <v>6411</v>
      </c>
      <c r="E3840" s="357" t="s">
        <v>6411</v>
      </c>
    </row>
    <row r="3841" spans="1:5" ht="15.6">
      <c r="A3841" s="358" t="s">
        <v>1075</v>
      </c>
      <c r="B3841" s="358" t="s">
        <v>17570</v>
      </c>
      <c r="C3841" s="359">
        <v>5.5</v>
      </c>
      <c r="D3841" s="357" t="s">
        <v>6411</v>
      </c>
      <c r="E3841" s="357" t="s">
        <v>6411</v>
      </c>
    </row>
    <row r="3842" spans="1:5" ht="15.6">
      <c r="A3842" s="358" t="s">
        <v>10262</v>
      </c>
      <c r="B3842" s="358" t="s">
        <v>18235</v>
      </c>
      <c r="C3842" s="359">
        <v>5.5</v>
      </c>
      <c r="D3842" s="357" t="s">
        <v>7116</v>
      </c>
      <c r="E3842" s="357" t="s">
        <v>7116</v>
      </c>
    </row>
    <row r="3843" spans="1:5" ht="15.6">
      <c r="A3843" s="358" t="s">
        <v>15812</v>
      </c>
      <c r="B3843" s="358" t="s">
        <v>15813</v>
      </c>
      <c r="C3843" s="359">
        <v>5.5</v>
      </c>
      <c r="D3843" s="357" t="s">
        <v>5339</v>
      </c>
      <c r="E3843" s="357" t="s">
        <v>5339</v>
      </c>
    </row>
    <row r="3844" spans="1:5" ht="15.6">
      <c r="A3844" s="358" t="s">
        <v>15812</v>
      </c>
      <c r="B3844" s="358" t="s">
        <v>15813</v>
      </c>
      <c r="C3844" s="359">
        <v>5.5</v>
      </c>
      <c r="D3844" s="357" t="s">
        <v>5339</v>
      </c>
      <c r="E3844" s="357" t="s">
        <v>5339</v>
      </c>
    </row>
    <row r="3845" spans="1:5" ht="15.6">
      <c r="A3845" s="358" t="s">
        <v>1985</v>
      </c>
      <c r="B3845" s="358" t="s">
        <v>23267</v>
      </c>
      <c r="C3845" s="359">
        <v>5.5</v>
      </c>
      <c r="D3845" s="357" t="s">
        <v>9552</v>
      </c>
      <c r="E3845" s="357" t="s">
        <v>9552</v>
      </c>
    </row>
    <row r="3846" spans="1:5" ht="15.6">
      <c r="A3846" s="358" t="s">
        <v>26425</v>
      </c>
      <c r="B3846" s="358" t="s">
        <v>26426</v>
      </c>
      <c r="C3846" s="359">
        <v>5.5</v>
      </c>
      <c r="D3846" s="357" t="s">
        <v>26424</v>
      </c>
      <c r="E3846" s="357" t="s">
        <v>26424</v>
      </c>
    </row>
    <row r="3847" spans="1:5" ht="15.6">
      <c r="A3847" s="358" t="s">
        <v>897</v>
      </c>
      <c r="B3847" s="358" t="s">
        <v>16193</v>
      </c>
      <c r="C3847" s="359">
        <v>5.5</v>
      </c>
      <c r="D3847" s="357" t="s">
        <v>5563</v>
      </c>
      <c r="E3847" s="357" t="s">
        <v>5563</v>
      </c>
    </row>
    <row r="3848" spans="1:5" ht="15.6">
      <c r="A3848" s="358" t="s">
        <v>10262</v>
      </c>
      <c r="B3848" s="358" t="s">
        <v>12078</v>
      </c>
      <c r="C3848" s="359">
        <v>5.5</v>
      </c>
      <c r="D3848" s="357" t="s">
        <v>3299</v>
      </c>
      <c r="E3848" s="357" t="s">
        <v>3299</v>
      </c>
    </row>
    <row r="3849" spans="1:5" ht="15.6">
      <c r="A3849" s="358" t="s">
        <v>686</v>
      </c>
      <c r="B3849" s="358" t="s">
        <v>14235</v>
      </c>
      <c r="C3849" s="359">
        <v>5.5</v>
      </c>
      <c r="D3849" s="357" t="s">
        <v>4531</v>
      </c>
      <c r="E3849" s="357" t="s">
        <v>4531</v>
      </c>
    </row>
    <row r="3850" spans="1:5" ht="15.6">
      <c r="A3850" s="358" t="s">
        <v>13835</v>
      </c>
      <c r="B3850" s="358" t="s">
        <v>13836</v>
      </c>
      <c r="C3850" s="359">
        <v>5.5</v>
      </c>
      <c r="D3850" s="357" t="s">
        <v>4197</v>
      </c>
      <c r="E3850" s="357" t="s">
        <v>4197</v>
      </c>
    </row>
    <row r="3851" spans="1:5" ht="15.6">
      <c r="A3851" s="358" t="s">
        <v>13835</v>
      </c>
      <c r="B3851" s="358" t="s">
        <v>13836</v>
      </c>
      <c r="C3851" s="359">
        <v>5.5</v>
      </c>
      <c r="D3851" s="357" t="s">
        <v>4197</v>
      </c>
      <c r="E3851" s="357" t="s">
        <v>4197</v>
      </c>
    </row>
    <row r="3852" spans="1:5" ht="15.6">
      <c r="A3852" s="358" t="s">
        <v>10262</v>
      </c>
      <c r="B3852" s="358" t="s">
        <v>60960</v>
      </c>
      <c r="C3852" s="359">
        <v>5.5</v>
      </c>
      <c r="D3852" s="357" t="s">
        <v>60959</v>
      </c>
      <c r="E3852" s="357" t="s">
        <v>60959</v>
      </c>
    </row>
    <row r="3853" spans="1:5" ht="15.6">
      <c r="A3853" s="358" t="s">
        <v>10262</v>
      </c>
      <c r="B3853" s="358" t="s">
        <v>54263</v>
      </c>
      <c r="C3853" s="359">
        <v>5.5</v>
      </c>
      <c r="D3853" s="357" t="s">
        <v>54262</v>
      </c>
      <c r="E3853" s="357" t="s">
        <v>54262</v>
      </c>
    </row>
    <row r="3854" spans="1:5" ht="15.6">
      <c r="A3854" s="358" t="s">
        <v>10262</v>
      </c>
      <c r="B3854" s="358" t="s">
        <v>54263</v>
      </c>
      <c r="C3854" s="359">
        <v>5.5</v>
      </c>
      <c r="D3854" s="357" t="s">
        <v>54262</v>
      </c>
      <c r="E3854" s="357" t="s">
        <v>54262</v>
      </c>
    </row>
    <row r="3855" spans="1:5" ht="15.6">
      <c r="A3855" s="358" t="s">
        <v>10262</v>
      </c>
      <c r="B3855" s="358" t="s">
        <v>54263</v>
      </c>
      <c r="C3855" s="359">
        <v>5.5</v>
      </c>
      <c r="D3855" s="357" t="s">
        <v>54262</v>
      </c>
      <c r="E3855" s="357" t="s">
        <v>54262</v>
      </c>
    </row>
    <row r="3856" spans="1:5" ht="15.6">
      <c r="A3856" s="358" t="s">
        <v>15153</v>
      </c>
      <c r="B3856" s="358" t="s">
        <v>15153</v>
      </c>
      <c r="C3856" s="359">
        <v>5.5</v>
      </c>
      <c r="D3856" s="357" t="s">
        <v>4967</v>
      </c>
      <c r="E3856" s="357" t="s">
        <v>4967</v>
      </c>
    </row>
    <row r="3857" spans="1:5" ht="15.6">
      <c r="A3857" s="358" t="s">
        <v>10262</v>
      </c>
      <c r="B3857" s="358" t="s">
        <v>31707</v>
      </c>
      <c r="C3857" s="359">
        <v>5.5</v>
      </c>
      <c r="D3857" s="357" t="s">
        <v>31706</v>
      </c>
      <c r="E3857" s="357" t="s">
        <v>31706</v>
      </c>
    </row>
    <row r="3858" spans="1:5" ht="15.6">
      <c r="A3858" s="358" t="s">
        <v>15127</v>
      </c>
      <c r="B3858" s="358" t="s">
        <v>15127</v>
      </c>
      <c r="C3858" s="359">
        <v>5.5</v>
      </c>
      <c r="D3858" s="357" t="s">
        <v>4934</v>
      </c>
      <c r="E3858" s="357" t="s">
        <v>4934</v>
      </c>
    </row>
    <row r="3859" spans="1:5" ht="15.6">
      <c r="A3859" s="358" t="s">
        <v>15127</v>
      </c>
      <c r="B3859" s="358" t="s">
        <v>15127</v>
      </c>
      <c r="C3859" s="359">
        <v>5.5</v>
      </c>
      <c r="D3859" s="357" t="s">
        <v>4934</v>
      </c>
      <c r="E3859" s="357" t="s">
        <v>4934</v>
      </c>
    </row>
    <row r="3860" spans="1:5" ht="15.6">
      <c r="A3860" s="358" t="s">
        <v>22290</v>
      </c>
      <c r="B3860" s="358" t="s">
        <v>22291</v>
      </c>
      <c r="C3860" s="359">
        <v>5.5</v>
      </c>
      <c r="D3860" s="357" t="s">
        <v>9104</v>
      </c>
      <c r="E3860" s="357" t="s">
        <v>9104</v>
      </c>
    </row>
    <row r="3861" spans="1:5" ht="15.6">
      <c r="A3861" s="358" t="s">
        <v>17191</v>
      </c>
      <c r="B3861" s="358" t="s">
        <v>17192</v>
      </c>
      <c r="C3861" s="359">
        <v>5.5</v>
      </c>
      <c r="D3861" s="357" t="s">
        <v>7462</v>
      </c>
      <c r="E3861" s="357" t="s">
        <v>7462</v>
      </c>
    </row>
    <row r="3862" spans="1:5" ht="15.6">
      <c r="A3862" s="358" t="s">
        <v>17568</v>
      </c>
      <c r="B3862" s="358" t="s">
        <v>17569</v>
      </c>
      <c r="C3862" s="359">
        <v>5.5</v>
      </c>
      <c r="D3862" s="357" t="s">
        <v>6409</v>
      </c>
      <c r="E3862" s="357" t="s">
        <v>6409</v>
      </c>
    </row>
    <row r="3863" spans="1:5" ht="15.6">
      <c r="A3863" s="358" t="s">
        <v>17568</v>
      </c>
      <c r="B3863" s="358" t="s">
        <v>17569</v>
      </c>
      <c r="C3863" s="359">
        <v>5.5</v>
      </c>
      <c r="D3863" s="357" t="s">
        <v>6409</v>
      </c>
      <c r="E3863" s="357" t="s">
        <v>6409</v>
      </c>
    </row>
    <row r="3864" spans="1:5" ht="15.6">
      <c r="A3864" s="358" t="s">
        <v>17568</v>
      </c>
      <c r="B3864" s="358" t="s">
        <v>17569</v>
      </c>
      <c r="C3864" s="359">
        <v>5.5</v>
      </c>
      <c r="D3864" s="357" t="s">
        <v>6409</v>
      </c>
      <c r="E3864" s="357" t="s">
        <v>6409</v>
      </c>
    </row>
    <row r="3865" spans="1:5" ht="15.6">
      <c r="A3865" s="358" t="s">
        <v>10264</v>
      </c>
      <c r="B3865" s="358" t="s">
        <v>10262</v>
      </c>
      <c r="C3865" s="359">
        <v>5.5</v>
      </c>
      <c r="D3865" s="357" t="s">
        <v>2189</v>
      </c>
      <c r="E3865" s="357" t="s">
        <v>2189</v>
      </c>
    </row>
    <row r="3866" spans="1:5" ht="15.6">
      <c r="A3866" s="358" t="s">
        <v>10264</v>
      </c>
      <c r="B3866" s="358" t="s">
        <v>10262</v>
      </c>
      <c r="C3866" s="359">
        <v>5.5</v>
      </c>
      <c r="D3866" s="357" t="s">
        <v>2189</v>
      </c>
      <c r="E3866" s="357" t="s">
        <v>2189</v>
      </c>
    </row>
    <row r="3867" spans="1:5" ht="15.6">
      <c r="A3867" s="358" t="s">
        <v>10264</v>
      </c>
      <c r="B3867" s="358" t="s">
        <v>10262</v>
      </c>
      <c r="C3867" s="359">
        <v>5.5</v>
      </c>
      <c r="D3867" s="357" t="s">
        <v>2189</v>
      </c>
      <c r="E3867" s="357" t="s">
        <v>2189</v>
      </c>
    </row>
    <row r="3868" spans="1:5" ht="15.6">
      <c r="A3868" s="358" t="s">
        <v>930</v>
      </c>
      <c r="B3868" s="358" t="s">
        <v>16385</v>
      </c>
      <c r="C3868" s="359">
        <v>5.5</v>
      </c>
      <c r="D3868" s="357" t="s">
        <v>5735</v>
      </c>
      <c r="E3868" s="357" t="s">
        <v>5735</v>
      </c>
    </row>
    <row r="3869" spans="1:5" ht="15.6">
      <c r="A3869" s="358" t="s">
        <v>1793</v>
      </c>
      <c r="B3869" s="358" t="s">
        <v>21642</v>
      </c>
      <c r="C3869" s="359">
        <v>5.5</v>
      </c>
      <c r="D3869" s="357" t="s">
        <v>8815</v>
      </c>
      <c r="E3869" s="357" t="s">
        <v>8815</v>
      </c>
    </row>
    <row r="3870" spans="1:5" ht="15.6">
      <c r="A3870" s="358" t="s">
        <v>11546</v>
      </c>
      <c r="B3870" s="358" t="s">
        <v>11546</v>
      </c>
      <c r="C3870" s="359">
        <v>5.5</v>
      </c>
      <c r="D3870" s="357" t="s">
        <v>11545</v>
      </c>
      <c r="E3870" s="357" t="s">
        <v>11545</v>
      </c>
    </row>
    <row r="3871" spans="1:5" ht="15.6">
      <c r="A3871" s="358" t="s">
        <v>60962</v>
      </c>
      <c r="B3871" s="358" t="s">
        <v>60962</v>
      </c>
      <c r="C3871" s="359">
        <v>5.5</v>
      </c>
      <c r="D3871" s="357" t="s">
        <v>60961</v>
      </c>
      <c r="E3871" s="357" t="s">
        <v>60961</v>
      </c>
    </row>
    <row r="3872" spans="1:5" ht="15.6">
      <c r="A3872" s="358" t="s">
        <v>388</v>
      </c>
      <c r="B3872" s="358" t="s">
        <v>12610</v>
      </c>
      <c r="C3872" s="359">
        <v>5.5</v>
      </c>
      <c r="D3872" s="357" t="s">
        <v>3541</v>
      </c>
      <c r="E3872" s="357" t="s">
        <v>3541</v>
      </c>
    </row>
    <row r="3873" spans="1:5" ht="15.6">
      <c r="A3873" s="358" t="s">
        <v>21218</v>
      </c>
      <c r="B3873" s="358" t="s">
        <v>21219</v>
      </c>
      <c r="C3873" s="359">
        <v>5.5</v>
      </c>
      <c r="D3873" s="357" t="s">
        <v>8388</v>
      </c>
      <c r="E3873" s="357" t="s">
        <v>8388</v>
      </c>
    </row>
    <row r="3874" spans="1:5" ht="15.6">
      <c r="A3874" s="358" t="s">
        <v>21218</v>
      </c>
      <c r="B3874" s="358" t="s">
        <v>21219</v>
      </c>
      <c r="C3874" s="359">
        <v>5.5</v>
      </c>
      <c r="D3874" s="357" t="s">
        <v>8388</v>
      </c>
      <c r="E3874" s="357" t="s">
        <v>8388</v>
      </c>
    </row>
    <row r="3875" spans="1:5" ht="15.6">
      <c r="A3875" s="358" t="s">
        <v>21218</v>
      </c>
      <c r="B3875" s="358" t="s">
        <v>21219</v>
      </c>
      <c r="C3875" s="359">
        <v>5.5</v>
      </c>
      <c r="D3875" s="357" t="s">
        <v>8388</v>
      </c>
      <c r="E3875" s="357" t="s">
        <v>8388</v>
      </c>
    </row>
    <row r="3876" spans="1:5" ht="15.6">
      <c r="A3876" s="358" t="s">
        <v>54595</v>
      </c>
      <c r="B3876" s="358" t="s">
        <v>54595</v>
      </c>
      <c r="C3876" s="359">
        <v>5.5</v>
      </c>
      <c r="D3876" s="357" t="s">
        <v>54594</v>
      </c>
      <c r="E3876" s="357" t="s">
        <v>54594</v>
      </c>
    </row>
    <row r="3877" spans="1:5" ht="15.6">
      <c r="A3877" s="358" t="s">
        <v>20991</v>
      </c>
      <c r="B3877" s="358" t="s">
        <v>20992</v>
      </c>
      <c r="C3877" s="359">
        <v>5.5</v>
      </c>
      <c r="D3877" s="357" t="s">
        <v>8267</v>
      </c>
      <c r="E3877" s="357" t="s">
        <v>8267</v>
      </c>
    </row>
    <row r="3878" spans="1:5" ht="15.6">
      <c r="A3878" s="358" t="s">
        <v>53639</v>
      </c>
      <c r="B3878" s="358" t="s">
        <v>53640</v>
      </c>
      <c r="C3878" s="359">
        <v>5.4</v>
      </c>
      <c r="D3878" s="357" t="s">
        <v>53638</v>
      </c>
      <c r="E3878" s="357" t="s">
        <v>53638</v>
      </c>
    </row>
    <row r="3879" spans="1:5" ht="15.6">
      <c r="A3879" s="358" t="s">
        <v>38974</v>
      </c>
      <c r="B3879" s="358" t="s">
        <v>38975</v>
      </c>
      <c r="C3879" s="359">
        <v>5.4</v>
      </c>
      <c r="D3879" s="357" t="s">
        <v>38973</v>
      </c>
      <c r="E3879" s="357" t="s">
        <v>38973</v>
      </c>
    </row>
    <row r="3880" spans="1:5" ht="15.6">
      <c r="A3880" s="358" t="s">
        <v>38974</v>
      </c>
      <c r="B3880" s="358" t="s">
        <v>38975</v>
      </c>
      <c r="C3880" s="359">
        <v>5.4</v>
      </c>
      <c r="D3880" s="357" t="s">
        <v>38973</v>
      </c>
      <c r="E3880" s="357" t="s">
        <v>38973</v>
      </c>
    </row>
    <row r="3881" spans="1:5" ht="15.6">
      <c r="A3881" s="358" t="s">
        <v>10680</v>
      </c>
      <c r="B3881" s="358" t="s">
        <v>10681</v>
      </c>
      <c r="C3881" s="359">
        <v>5.4</v>
      </c>
      <c r="D3881" s="357" t="s">
        <v>2549</v>
      </c>
      <c r="E3881" s="357" t="s">
        <v>2549</v>
      </c>
    </row>
    <row r="3882" spans="1:5" ht="15.6">
      <c r="A3882" s="358" t="s">
        <v>10680</v>
      </c>
      <c r="B3882" s="358" t="s">
        <v>10681</v>
      </c>
      <c r="C3882" s="359">
        <v>5.4</v>
      </c>
      <c r="D3882" s="357" t="s">
        <v>2549</v>
      </c>
      <c r="E3882" s="357" t="s">
        <v>2549</v>
      </c>
    </row>
    <row r="3883" spans="1:5" ht="15.6">
      <c r="A3883" s="358" t="s">
        <v>47558</v>
      </c>
      <c r="B3883" s="358" t="s">
        <v>47559</v>
      </c>
      <c r="C3883" s="359">
        <v>5.4</v>
      </c>
      <c r="D3883" s="357" t="s">
        <v>47557</v>
      </c>
      <c r="E3883" s="357" t="s">
        <v>47557</v>
      </c>
    </row>
    <row r="3884" spans="1:5" ht="15.6">
      <c r="A3884" s="358" t="s">
        <v>10262</v>
      </c>
      <c r="B3884" s="358" t="s">
        <v>11384</v>
      </c>
      <c r="C3884" s="359">
        <v>5.4</v>
      </c>
      <c r="D3884" s="357" t="s">
        <v>10075</v>
      </c>
      <c r="E3884" s="357" t="s">
        <v>10075</v>
      </c>
    </row>
    <row r="3885" spans="1:5" ht="15.6">
      <c r="A3885" s="358" t="s">
        <v>10262</v>
      </c>
      <c r="B3885" s="358" t="s">
        <v>11384</v>
      </c>
      <c r="C3885" s="359">
        <v>5.4</v>
      </c>
      <c r="D3885" s="357" t="s">
        <v>10075</v>
      </c>
      <c r="E3885" s="357" t="s">
        <v>10075</v>
      </c>
    </row>
    <row r="3886" spans="1:5" ht="15.6">
      <c r="A3886" s="358" t="s">
        <v>15095</v>
      </c>
      <c r="B3886" s="358" t="s">
        <v>15096</v>
      </c>
      <c r="C3886" s="359">
        <v>5.4</v>
      </c>
      <c r="D3886" s="357" t="s">
        <v>4894</v>
      </c>
      <c r="E3886" s="357" t="s">
        <v>4894</v>
      </c>
    </row>
    <row r="3887" spans="1:5" ht="15.6">
      <c r="A3887" s="358" t="s">
        <v>14741</v>
      </c>
      <c r="B3887" s="358" t="s">
        <v>14742</v>
      </c>
      <c r="C3887" s="359">
        <v>5.4</v>
      </c>
      <c r="D3887" s="357" t="s">
        <v>4613</v>
      </c>
      <c r="E3887" s="357" t="s">
        <v>4613</v>
      </c>
    </row>
    <row r="3888" spans="1:5" ht="15.6">
      <c r="A3888" s="358" t="s">
        <v>782</v>
      </c>
      <c r="B3888" s="358" t="s">
        <v>14975</v>
      </c>
      <c r="C3888" s="359">
        <v>5.4</v>
      </c>
      <c r="D3888" s="357" t="s">
        <v>4908</v>
      </c>
      <c r="E3888" s="357" t="s">
        <v>4908</v>
      </c>
    </row>
    <row r="3889" spans="1:5" ht="15.6">
      <c r="A3889" s="358" t="s">
        <v>18218</v>
      </c>
      <c r="B3889" s="358" t="s">
        <v>18219</v>
      </c>
      <c r="C3889" s="359">
        <v>5.4</v>
      </c>
      <c r="D3889" s="357" t="s">
        <v>7106</v>
      </c>
      <c r="E3889" s="357" t="s">
        <v>7106</v>
      </c>
    </row>
    <row r="3890" spans="1:5" ht="15.6">
      <c r="A3890" s="358" t="s">
        <v>18199</v>
      </c>
      <c r="B3890" s="358" t="s">
        <v>18200</v>
      </c>
      <c r="C3890" s="359">
        <v>5.4</v>
      </c>
      <c r="D3890" s="357" t="s">
        <v>7085</v>
      </c>
      <c r="E3890" s="357" t="s">
        <v>7085</v>
      </c>
    </row>
    <row r="3891" spans="1:5" ht="15.6">
      <c r="A3891" s="358" t="s">
        <v>18199</v>
      </c>
      <c r="B3891" s="358" t="s">
        <v>18200</v>
      </c>
      <c r="C3891" s="359">
        <v>5.4</v>
      </c>
      <c r="D3891" s="357" t="s">
        <v>7085</v>
      </c>
      <c r="E3891" s="357" t="s">
        <v>7085</v>
      </c>
    </row>
    <row r="3892" spans="1:5" ht="15.6">
      <c r="A3892" s="358" t="s">
        <v>16377</v>
      </c>
      <c r="B3892" s="358" t="s">
        <v>16378</v>
      </c>
      <c r="C3892" s="359">
        <v>5.4</v>
      </c>
      <c r="D3892" s="357" t="s">
        <v>5725</v>
      </c>
      <c r="E3892" s="357" t="s">
        <v>5725</v>
      </c>
    </row>
    <row r="3893" spans="1:5" ht="15.6">
      <c r="A3893" s="358" t="s">
        <v>16401</v>
      </c>
      <c r="B3893" s="358" t="s">
        <v>16402</v>
      </c>
      <c r="C3893" s="359">
        <v>5.4</v>
      </c>
      <c r="D3893" s="357" t="s">
        <v>5755</v>
      </c>
      <c r="E3893" s="357" t="s">
        <v>5755</v>
      </c>
    </row>
    <row r="3894" spans="1:5" ht="15.6">
      <c r="A3894" s="358" t="s">
        <v>16401</v>
      </c>
      <c r="B3894" s="358" t="s">
        <v>16402</v>
      </c>
      <c r="C3894" s="359">
        <v>5.4</v>
      </c>
      <c r="D3894" s="357" t="s">
        <v>5755</v>
      </c>
      <c r="E3894" s="357" t="s">
        <v>5755</v>
      </c>
    </row>
    <row r="3895" spans="1:5" ht="15.6">
      <c r="A3895" s="358" t="s">
        <v>11092</v>
      </c>
      <c r="B3895" s="358" t="s">
        <v>11093</v>
      </c>
      <c r="C3895" s="359">
        <v>5.4</v>
      </c>
      <c r="D3895" s="357" t="s">
        <v>2919</v>
      </c>
      <c r="E3895" s="357" t="s">
        <v>2919</v>
      </c>
    </row>
    <row r="3896" spans="1:5" ht="15.6">
      <c r="A3896" s="358" t="s">
        <v>14700</v>
      </c>
      <c r="B3896" s="358" t="s">
        <v>14701</v>
      </c>
      <c r="C3896" s="359">
        <v>5.4</v>
      </c>
      <c r="D3896" s="357" t="s">
        <v>4544</v>
      </c>
      <c r="E3896" s="357" t="s">
        <v>4544</v>
      </c>
    </row>
    <row r="3897" spans="1:5" ht="15.6">
      <c r="A3897" s="358" t="s">
        <v>10262</v>
      </c>
      <c r="B3897" s="358" t="s">
        <v>35008</v>
      </c>
      <c r="C3897" s="359">
        <v>5.4</v>
      </c>
      <c r="D3897" s="357" t="s">
        <v>35007</v>
      </c>
      <c r="E3897" s="357" t="s">
        <v>35007</v>
      </c>
    </row>
    <row r="3898" spans="1:5" ht="15.6">
      <c r="A3898" s="358" t="s">
        <v>10262</v>
      </c>
      <c r="B3898" s="358" t="s">
        <v>35008</v>
      </c>
      <c r="C3898" s="359">
        <v>5.4</v>
      </c>
      <c r="D3898" s="357" t="s">
        <v>35007</v>
      </c>
      <c r="E3898" s="357" t="s">
        <v>35007</v>
      </c>
    </row>
    <row r="3899" spans="1:5" ht="15.6">
      <c r="A3899" s="358" t="s">
        <v>40311</v>
      </c>
      <c r="B3899" s="358" t="s">
        <v>40312</v>
      </c>
      <c r="C3899" s="359">
        <v>5.4</v>
      </c>
      <c r="D3899" s="357" t="s">
        <v>40310</v>
      </c>
      <c r="E3899" s="357" t="s">
        <v>40310</v>
      </c>
    </row>
    <row r="3900" spans="1:5" ht="15.6">
      <c r="A3900" s="358" t="s">
        <v>10262</v>
      </c>
      <c r="B3900" s="358" t="s">
        <v>12055</v>
      </c>
      <c r="C3900" s="359">
        <v>5.4</v>
      </c>
      <c r="D3900" s="357" t="s">
        <v>3280</v>
      </c>
      <c r="E3900" s="357" t="s">
        <v>3280</v>
      </c>
    </row>
    <row r="3901" spans="1:5" ht="15.6">
      <c r="A3901" s="358" t="s">
        <v>23361</v>
      </c>
      <c r="B3901" s="358" t="s">
        <v>23362</v>
      </c>
      <c r="C3901" s="359">
        <v>5.4</v>
      </c>
      <c r="D3901" s="357" t="s">
        <v>9728</v>
      </c>
      <c r="E3901" s="357" t="s">
        <v>9728</v>
      </c>
    </row>
    <row r="3902" spans="1:5" ht="15.6">
      <c r="A3902" s="358" t="s">
        <v>23361</v>
      </c>
      <c r="B3902" s="358" t="s">
        <v>23362</v>
      </c>
      <c r="C3902" s="359">
        <v>5.4</v>
      </c>
      <c r="D3902" s="357" t="s">
        <v>9728</v>
      </c>
      <c r="E3902" s="357" t="s">
        <v>9728</v>
      </c>
    </row>
    <row r="3903" spans="1:5" ht="15.6">
      <c r="A3903" s="358" t="s">
        <v>23361</v>
      </c>
      <c r="B3903" s="358" t="s">
        <v>23362</v>
      </c>
      <c r="C3903" s="359">
        <v>5.4</v>
      </c>
      <c r="D3903" s="357" t="s">
        <v>9728</v>
      </c>
      <c r="E3903" s="357" t="s">
        <v>9728</v>
      </c>
    </row>
    <row r="3904" spans="1:5" ht="15.6">
      <c r="A3904" s="358" t="s">
        <v>18833</v>
      </c>
      <c r="B3904" s="358" t="s">
        <v>18833</v>
      </c>
      <c r="C3904" s="359">
        <v>5.4</v>
      </c>
      <c r="D3904" s="357" t="s">
        <v>6271</v>
      </c>
      <c r="E3904" s="357" t="s">
        <v>6271</v>
      </c>
    </row>
    <row r="3905" spans="1:5" ht="15.6">
      <c r="A3905" s="358" t="s">
        <v>18833</v>
      </c>
      <c r="B3905" s="358" t="s">
        <v>18833</v>
      </c>
      <c r="C3905" s="359">
        <v>5.4</v>
      </c>
      <c r="D3905" s="357" t="s">
        <v>6271</v>
      </c>
      <c r="E3905" s="357" t="s">
        <v>6271</v>
      </c>
    </row>
    <row r="3906" spans="1:5" ht="15.6">
      <c r="A3906" s="358" t="s">
        <v>11947</v>
      </c>
      <c r="B3906" s="358" t="s">
        <v>11948</v>
      </c>
      <c r="C3906" s="359">
        <v>5.4</v>
      </c>
      <c r="D3906" s="357" t="s">
        <v>3189</v>
      </c>
      <c r="E3906" s="357" t="s">
        <v>3189</v>
      </c>
    </row>
    <row r="3907" spans="1:5" ht="15.6">
      <c r="A3907" s="358" t="s">
        <v>46146</v>
      </c>
      <c r="B3907" s="358" t="s">
        <v>46147</v>
      </c>
      <c r="C3907" s="359">
        <v>5.4</v>
      </c>
      <c r="D3907" s="357" t="s">
        <v>46145</v>
      </c>
      <c r="E3907" s="357" t="s">
        <v>46145</v>
      </c>
    </row>
    <row r="3908" spans="1:5" ht="15.6">
      <c r="A3908" s="358" t="s">
        <v>25223</v>
      </c>
      <c r="B3908" s="358" t="s">
        <v>25223</v>
      </c>
      <c r="C3908" s="359">
        <v>5.4</v>
      </c>
      <c r="D3908" s="357" t="s">
        <v>25222</v>
      </c>
      <c r="E3908" s="357" t="s">
        <v>25222</v>
      </c>
    </row>
    <row r="3909" spans="1:5" ht="15.6">
      <c r="A3909" s="358" t="s">
        <v>15967</v>
      </c>
      <c r="B3909" s="358" t="s">
        <v>15968</v>
      </c>
      <c r="C3909" s="359">
        <v>5.4</v>
      </c>
      <c r="D3909" s="357" t="s">
        <v>5443</v>
      </c>
      <c r="E3909" s="357" t="s">
        <v>5443</v>
      </c>
    </row>
    <row r="3910" spans="1:5" ht="15.6">
      <c r="A3910" s="358" t="s">
        <v>15967</v>
      </c>
      <c r="B3910" s="358" t="s">
        <v>15968</v>
      </c>
      <c r="C3910" s="359">
        <v>5.4</v>
      </c>
      <c r="D3910" s="357" t="s">
        <v>5443</v>
      </c>
      <c r="E3910" s="357" t="s">
        <v>5443</v>
      </c>
    </row>
    <row r="3911" spans="1:5" ht="15.6">
      <c r="A3911" s="358" t="s">
        <v>15967</v>
      </c>
      <c r="B3911" s="358" t="s">
        <v>15968</v>
      </c>
      <c r="C3911" s="359">
        <v>5.4</v>
      </c>
      <c r="D3911" s="357" t="s">
        <v>5443</v>
      </c>
      <c r="E3911" s="357" t="s">
        <v>5443</v>
      </c>
    </row>
    <row r="3912" spans="1:5" ht="15.6">
      <c r="A3912" s="358" t="s">
        <v>1225</v>
      </c>
      <c r="B3912" s="358" t="s">
        <v>18091</v>
      </c>
      <c r="C3912" s="359">
        <v>5.4</v>
      </c>
      <c r="D3912" s="357" t="s">
        <v>6974</v>
      </c>
      <c r="E3912" s="357" t="s">
        <v>6974</v>
      </c>
    </row>
    <row r="3913" spans="1:5" ht="15.6">
      <c r="A3913" s="358" t="s">
        <v>14737</v>
      </c>
      <c r="B3913" s="358" t="s">
        <v>14738</v>
      </c>
      <c r="C3913" s="359">
        <v>5.4</v>
      </c>
      <c r="D3913" s="357" t="s">
        <v>4601</v>
      </c>
      <c r="E3913" s="357" t="s">
        <v>4601</v>
      </c>
    </row>
    <row r="3914" spans="1:5" ht="15.6">
      <c r="A3914" s="358" t="s">
        <v>14737</v>
      </c>
      <c r="B3914" s="358" t="s">
        <v>14738</v>
      </c>
      <c r="C3914" s="359">
        <v>5.4</v>
      </c>
      <c r="D3914" s="357" t="s">
        <v>4601</v>
      </c>
      <c r="E3914" s="357" t="s">
        <v>4601</v>
      </c>
    </row>
    <row r="3915" spans="1:5" ht="15.6">
      <c r="A3915" s="358" t="s">
        <v>11435</v>
      </c>
      <c r="B3915" s="358" t="s">
        <v>11435</v>
      </c>
      <c r="C3915" s="359">
        <v>5.4</v>
      </c>
      <c r="D3915" s="357" t="s">
        <v>2575</v>
      </c>
      <c r="E3915" s="357" t="s">
        <v>2575</v>
      </c>
    </row>
    <row r="3916" spans="1:5" ht="15.6">
      <c r="A3916" s="358" t="s">
        <v>11435</v>
      </c>
      <c r="B3916" s="358" t="s">
        <v>11435</v>
      </c>
      <c r="C3916" s="359">
        <v>5.4</v>
      </c>
      <c r="D3916" s="357" t="s">
        <v>2575</v>
      </c>
      <c r="E3916" s="357" t="s">
        <v>2575</v>
      </c>
    </row>
    <row r="3917" spans="1:5" ht="15.6">
      <c r="A3917" s="358" t="s">
        <v>10262</v>
      </c>
      <c r="B3917" s="358" t="s">
        <v>23922</v>
      </c>
      <c r="C3917" s="359">
        <v>5.4</v>
      </c>
      <c r="D3917" s="357" t="s">
        <v>7764</v>
      </c>
      <c r="E3917" s="357" t="s">
        <v>7764</v>
      </c>
    </row>
    <row r="3918" spans="1:5" ht="15.6">
      <c r="A3918" s="358" t="s">
        <v>1454</v>
      </c>
      <c r="B3918" s="358" t="s">
        <v>20157</v>
      </c>
      <c r="C3918" s="359">
        <v>5.4</v>
      </c>
      <c r="D3918" s="357" t="s">
        <v>7872</v>
      </c>
      <c r="E3918" s="357" t="s">
        <v>7872</v>
      </c>
    </row>
    <row r="3919" spans="1:5" ht="15.6">
      <c r="A3919" s="358" t="s">
        <v>12073</v>
      </c>
      <c r="B3919" s="358" t="s">
        <v>12073</v>
      </c>
      <c r="C3919" s="359">
        <v>5.4</v>
      </c>
      <c r="D3919" s="357" t="s">
        <v>3301</v>
      </c>
      <c r="E3919" s="357" t="s">
        <v>3301</v>
      </c>
    </row>
    <row r="3920" spans="1:5" ht="15.6">
      <c r="A3920" s="358" t="s">
        <v>1059</v>
      </c>
      <c r="B3920" s="358" t="s">
        <v>17480</v>
      </c>
      <c r="C3920" s="359">
        <v>5.4</v>
      </c>
      <c r="D3920" s="357" t="s">
        <v>6335</v>
      </c>
      <c r="E3920" s="357" t="s">
        <v>6335</v>
      </c>
    </row>
    <row r="3921" spans="1:5" ht="15.6">
      <c r="A3921" s="358" t="s">
        <v>13108</v>
      </c>
      <c r="B3921" s="358" t="s">
        <v>13109</v>
      </c>
      <c r="C3921" s="359">
        <v>5.4</v>
      </c>
      <c r="D3921" s="357" t="s">
        <v>4019</v>
      </c>
      <c r="E3921" s="357" t="s">
        <v>4019</v>
      </c>
    </row>
    <row r="3922" spans="1:5" ht="15.6">
      <c r="A3922" s="358" t="s">
        <v>11273</v>
      </c>
      <c r="B3922" s="358" t="s">
        <v>11274</v>
      </c>
      <c r="C3922" s="359">
        <v>5.4</v>
      </c>
      <c r="D3922" s="357" t="s">
        <v>2316</v>
      </c>
      <c r="E3922" s="357" t="s">
        <v>2316</v>
      </c>
    </row>
    <row r="3923" spans="1:5" ht="15.6">
      <c r="A3923" s="358" t="s">
        <v>11273</v>
      </c>
      <c r="B3923" s="358" t="s">
        <v>11274</v>
      </c>
      <c r="C3923" s="359">
        <v>5.4</v>
      </c>
      <c r="D3923" s="357" t="s">
        <v>2316</v>
      </c>
      <c r="E3923" s="357" t="s">
        <v>2316</v>
      </c>
    </row>
    <row r="3924" spans="1:5" ht="15.6">
      <c r="A3924" s="358" t="s">
        <v>770</v>
      </c>
      <c r="B3924" s="358" t="s">
        <v>14954</v>
      </c>
      <c r="C3924" s="359">
        <v>5.4</v>
      </c>
      <c r="D3924" s="357" t="s">
        <v>4874</v>
      </c>
      <c r="E3924" s="357" t="s">
        <v>4874</v>
      </c>
    </row>
    <row r="3925" spans="1:5" ht="15.6">
      <c r="A3925" s="358" t="s">
        <v>770</v>
      </c>
      <c r="B3925" s="358" t="s">
        <v>14954</v>
      </c>
      <c r="C3925" s="359">
        <v>5.4</v>
      </c>
      <c r="D3925" s="357" t="s">
        <v>4874</v>
      </c>
      <c r="E3925" s="357" t="s">
        <v>4874</v>
      </c>
    </row>
    <row r="3926" spans="1:5" ht="15.6">
      <c r="A3926" s="358" t="s">
        <v>770</v>
      </c>
      <c r="B3926" s="358" t="s">
        <v>14954</v>
      </c>
      <c r="C3926" s="359">
        <v>5.4</v>
      </c>
      <c r="D3926" s="357" t="s">
        <v>4874</v>
      </c>
      <c r="E3926" s="357" t="s">
        <v>4874</v>
      </c>
    </row>
    <row r="3927" spans="1:5" ht="15.6">
      <c r="A3927" s="358" t="s">
        <v>42715</v>
      </c>
      <c r="B3927" s="358" t="s">
        <v>42716</v>
      </c>
      <c r="C3927" s="359">
        <v>5.4</v>
      </c>
      <c r="D3927" s="357" t="s">
        <v>42714</v>
      </c>
      <c r="E3927" s="357" t="s">
        <v>42714</v>
      </c>
    </row>
    <row r="3928" spans="1:5" ht="15.6">
      <c r="A3928" s="358" t="s">
        <v>42715</v>
      </c>
      <c r="B3928" s="358" t="s">
        <v>42716</v>
      </c>
      <c r="C3928" s="359">
        <v>5.4</v>
      </c>
      <c r="D3928" s="357" t="s">
        <v>42714</v>
      </c>
      <c r="E3928" s="357" t="s">
        <v>42714</v>
      </c>
    </row>
    <row r="3929" spans="1:5" ht="15.6">
      <c r="A3929" s="358" t="s">
        <v>1651</v>
      </c>
      <c r="B3929" s="358" t="s">
        <v>21149</v>
      </c>
      <c r="C3929" s="359">
        <v>5.4</v>
      </c>
      <c r="D3929" s="357" t="s">
        <v>8428</v>
      </c>
      <c r="E3929" s="357" t="s">
        <v>8428</v>
      </c>
    </row>
    <row r="3930" spans="1:5" ht="15.6">
      <c r="A3930" s="358" t="s">
        <v>29740</v>
      </c>
      <c r="B3930" s="358" t="s">
        <v>29741</v>
      </c>
      <c r="C3930" s="359">
        <v>5.4</v>
      </c>
      <c r="D3930" s="357" t="s">
        <v>29739</v>
      </c>
      <c r="E3930" s="357" t="s">
        <v>29739</v>
      </c>
    </row>
    <row r="3931" spans="1:5" ht="15.6">
      <c r="A3931" s="358" t="s">
        <v>29740</v>
      </c>
      <c r="B3931" s="358" t="s">
        <v>29741</v>
      </c>
      <c r="C3931" s="359">
        <v>5.4</v>
      </c>
      <c r="D3931" s="357" t="s">
        <v>29739</v>
      </c>
      <c r="E3931" s="357" t="s">
        <v>29739</v>
      </c>
    </row>
    <row r="3932" spans="1:5" ht="15.6">
      <c r="A3932" s="358" t="s">
        <v>29740</v>
      </c>
      <c r="B3932" s="358" t="s">
        <v>29741</v>
      </c>
      <c r="C3932" s="359">
        <v>5.4</v>
      </c>
      <c r="D3932" s="357" t="s">
        <v>29739</v>
      </c>
      <c r="E3932" s="357" t="s">
        <v>29739</v>
      </c>
    </row>
    <row r="3933" spans="1:5" ht="15.6">
      <c r="A3933" s="358" t="s">
        <v>10672</v>
      </c>
      <c r="B3933" s="358" t="s">
        <v>10673</v>
      </c>
      <c r="C3933" s="359">
        <v>5.4</v>
      </c>
      <c r="D3933" s="357" t="s">
        <v>2543</v>
      </c>
      <c r="E3933" s="357" t="s">
        <v>2543</v>
      </c>
    </row>
    <row r="3934" spans="1:5" ht="15.6">
      <c r="A3934" s="358" t="s">
        <v>10672</v>
      </c>
      <c r="B3934" s="358" t="s">
        <v>10673</v>
      </c>
      <c r="C3934" s="359">
        <v>5.4</v>
      </c>
      <c r="D3934" s="357" t="s">
        <v>2543</v>
      </c>
      <c r="E3934" s="357" t="s">
        <v>2543</v>
      </c>
    </row>
    <row r="3935" spans="1:5" ht="15.6">
      <c r="A3935" s="358" t="s">
        <v>10672</v>
      </c>
      <c r="B3935" s="358" t="s">
        <v>10673</v>
      </c>
      <c r="C3935" s="359">
        <v>5.4</v>
      </c>
      <c r="D3935" s="357" t="s">
        <v>2543</v>
      </c>
      <c r="E3935" s="357" t="s">
        <v>2543</v>
      </c>
    </row>
    <row r="3936" spans="1:5" ht="15.6">
      <c r="A3936" s="358" t="s">
        <v>1506</v>
      </c>
      <c r="B3936" s="358" t="s">
        <v>20566</v>
      </c>
      <c r="C3936" s="359">
        <v>5.4</v>
      </c>
      <c r="D3936" s="357" t="s">
        <v>8062</v>
      </c>
      <c r="E3936" s="357" t="s">
        <v>8062</v>
      </c>
    </row>
    <row r="3937" spans="1:5" ht="15.6">
      <c r="A3937" s="358" t="s">
        <v>1506</v>
      </c>
      <c r="B3937" s="358" t="s">
        <v>20566</v>
      </c>
      <c r="C3937" s="359">
        <v>5.4</v>
      </c>
      <c r="D3937" s="357" t="s">
        <v>8062</v>
      </c>
      <c r="E3937" s="357" t="s">
        <v>8062</v>
      </c>
    </row>
    <row r="3938" spans="1:5" ht="15.6">
      <c r="A3938" s="358" t="s">
        <v>1506</v>
      </c>
      <c r="B3938" s="358" t="s">
        <v>20566</v>
      </c>
      <c r="C3938" s="359">
        <v>5.4</v>
      </c>
      <c r="D3938" s="357" t="s">
        <v>8062</v>
      </c>
      <c r="E3938" s="357" t="s">
        <v>8062</v>
      </c>
    </row>
    <row r="3939" spans="1:5" ht="15.6">
      <c r="A3939" s="358" t="s">
        <v>10262</v>
      </c>
      <c r="B3939" s="358" t="s">
        <v>15156</v>
      </c>
      <c r="C3939" s="359">
        <v>5.4</v>
      </c>
      <c r="D3939" s="357" t="s">
        <v>4970</v>
      </c>
      <c r="E3939" s="357" t="s">
        <v>4970</v>
      </c>
    </row>
    <row r="3940" spans="1:5" ht="15.6">
      <c r="A3940" s="358" t="s">
        <v>684</v>
      </c>
      <c r="B3940" s="358" t="s">
        <v>684</v>
      </c>
      <c r="C3940" s="359">
        <v>5.4</v>
      </c>
      <c r="D3940" s="357" t="s">
        <v>4528</v>
      </c>
      <c r="E3940" s="357" t="s">
        <v>4528</v>
      </c>
    </row>
    <row r="3941" spans="1:5" ht="15.6">
      <c r="A3941" s="358" t="s">
        <v>684</v>
      </c>
      <c r="B3941" s="358" t="s">
        <v>684</v>
      </c>
      <c r="C3941" s="359">
        <v>5.4</v>
      </c>
      <c r="D3941" s="357" t="s">
        <v>4528</v>
      </c>
      <c r="E3941" s="357" t="s">
        <v>4528</v>
      </c>
    </row>
    <row r="3942" spans="1:5" ht="15.6">
      <c r="A3942" s="358" t="s">
        <v>16889</v>
      </c>
      <c r="B3942" s="358" t="s">
        <v>16890</v>
      </c>
      <c r="C3942" s="359">
        <v>5.4</v>
      </c>
      <c r="D3942" s="357" t="s">
        <v>5712</v>
      </c>
      <c r="E3942" s="357" t="s">
        <v>5712</v>
      </c>
    </row>
    <row r="3943" spans="1:5" ht="15.6">
      <c r="A3943" s="358" t="s">
        <v>16889</v>
      </c>
      <c r="B3943" s="358" t="s">
        <v>16890</v>
      </c>
      <c r="C3943" s="359">
        <v>5.4</v>
      </c>
      <c r="D3943" s="357" t="s">
        <v>5712</v>
      </c>
      <c r="E3943" s="357" t="s">
        <v>5712</v>
      </c>
    </row>
    <row r="3944" spans="1:5" ht="15.6">
      <c r="A3944" s="358" t="s">
        <v>23665</v>
      </c>
      <c r="B3944" s="358" t="s">
        <v>23666</v>
      </c>
      <c r="C3944" s="359">
        <v>5.4</v>
      </c>
      <c r="D3944" s="357" t="s">
        <v>9822</v>
      </c>
      <c r="E3944" s="357" t="s">
        <v>9822</v>
      </c>
    </row>
    <row r="3945" spans="1:5" ht="15.6">
      <c r="A3945" s="358" t="s">
        <v>23665</v>
      </c>
      <c r="B3945" s="358" t="s">
        <v>23666</v>
      </c>
      <c r="C3945" s="359">
        <v>5.4</v>
      </c>
      <c r="D3945" s="357" t="s">
        <v>9822</v>
      </c>
      <c r="E3945" s="357" t="s">
        <v>9822</v>
      </c>
    </row>
    <row r="3946" spans="1:5" ht="15.6">
      <c r="A3946" s="358" t="s">
        <v>23665</v>
      </c>
      <c r="B3946" s="358" t="s">
        <v>23666</v>
      </c>
      <c r="C3946" s="359">
        <v>5.4</v>
      </c>
      <c r="D3946" s="357" t="s">
        <v>9822</v>
      </c>
      <c r="E3946" s="357" t="s">
        <v>9822</v>
      </c>
    </row>
    <row r="3947" spans="1:5" ht="15.6">
      <c r="A3947" s="358" t="s">
        <v>10262</v>
      </c>
      <c r="B3947" s="358" t="s">
        <v>54268</v>
      </c>
      <c r="C3947" s="359">
        <v>5.4</v>
      </c>
      <c r="D3947" s="357" t="s">
        <v>54267</v>
      </c>
      <c r="E3947" s="357" t="s">
        <v>54267</v>
      </c>
    </row>
    <row r="3948" spans="1:5" ht="15.6">
      <c r="A3948" s="358" t="s">
        <v>28637</v>
      </c>
      <c r="B3948" s="358" t="s">
        <v>28637</v>
      </c>
      <c r="C3948" s="359">
        <v>5.4</v>
      </c>
      <c r="D3948" s="357" t="s">
        <v>28636</v>
      </c>
      <c r="E3948" s="357" t="s">
        <v>28636</v>
      </c>
    </row>
    <row r="3949" spans="1:5" ht="15.6">
      <c r="A3949" s="358" t="s">
        <v>25856</v>
      </c>
      <c r="B3949" s="358" t="s">
        <v>25856</v>
      </c>
      <c r="C3949" s="359">
        <v>5.4</v>
      </c>
      <c r="D3949" s="357" t="s">
        <v>25855</v>
      </c>
      <c r="E3949" s="357" t="s">
        <v>25855</v>
      </c>
    </row>
    <row r="3950" spans="1:5" ht="15.6">
      <c r="A3950" s="358" t="s">
        <v>10262</v>
      </c>
      <c r="B3950" s="358" t="s">
        <v>60964</v>
      </c>
      <c r="C3950" s="359">
        <v>5.4</v>
      </c>
      <c r="D3950" s="357" t="s">
        <v>60963</v>
      </c>
      <c r="E3950" s="357" t="s">
        <v>60963</v>
      </c>
    </row>
    <row r="3951" spans="1:5" ht="15.6">
      <c r="A3951" s="358" t="s">
        <v>10262</v>
      </c>
      <c r="B3951" s="358" t="s">
        <v>60964</v>
      </c>
      <c r="C3951" s="359">
        <v>5.4</v>
      </c>
      <c r="D3951" s="357" t="s">
        <v>60963</v>
      </c>
      <c r="E3951" s="357" t="s">
        <v>60963</v>
      </c>
    </row>
    <row r="3952" spans="1:5" ht="15.6">
      <c r="A3952" s="358" t="s">
        <v>15399</v>
      </c>
      <c r="B3952" s="358" t="s">
        <v>15400</v>
      </c>
      <c r="C3952" s="359">
        <v>5.4</v>
      </c>
      <c r="D3952" s="357" t="s">
        <v>5104</v>
      </c>
      <c r="E3952" s="357" t="s">
        <v>5104</v>
      </c>
    </row>
    <row r="3953" spans="1:5" ht="15.6">
      <c r="A3953" s="358" t="s">
        <v>13507</v>
      </c>
      <c r="B3953" s="358" t="s">
        <v>13507</v>
      </c>
      <c r="C3953" s="359">
        <v>5.4</v>
      </c>
      <c r="D3953" s="357" t="s">
        <v>3729</v>
      </c>
      <c r="E3953" s="357" t="s">
        <v>3729</v>
      </c>
    </row>
    <row r="3954" spans="1:5" ht="15.6">
      <c r="A3954" s="358" t="s">
        <v>13507</v>
      </c>
      <c r="B3954" s="358" t="s">
        <v>13507</v>
      </c>
      <c r="C3954" s="359">
        <v>5.4</v>
      </c>
      <c r="D3954" s="357" t="s">
        <v>3729</v>
      </c>
      <c r="E3954" s="357" t="s">
        <v>3729</v>
      </c>
    </row>
    <row r="3955" spans="1:5" ht="15.6">
      <c r="A3955" s="358" t="s">
        <v>13507</v>
      </c>
      <c r="B3955" s="358" t="s">
        <v>13507</v>
      </c>
      <c r="C3955" s="359">
        <v>5.4</v>
      </c>
      <c r="D3955" s="357" t="s">
        <v>3729</v>
      </c>
      <c r="E3955" s="357" t="s">
        <v>3729</v>
      </c>
    </row>
    <row r="3956" spans="1:5" ht="15.6">
      <c r="A3956" s="358" t="s">
        <v>10646</v>
      </c>
      <c r="B3956" s="358" t="s">
        <v>10647</v>
      </c>
      <c r="C3956" s="359">
        <v>5.4</v>
      </c>
      <c r="D3956" s="357" t="s">
        <v>2531</v>
      </c>
      <c r="E3956" s="357" t="s">
        <v>2531</v>
      </c>
    </row>
    <row r="3957" spans="1:5" ht="15.6">
      <c r="A3957" s="358" t="s">
        <v>10646</v>
      </c>
      <c r="B3957" s="358" t="s">
        <v>10647</v>
      </c>
      <c r="C3957" s="359">
        <v>5.4</v>
      </c>
      <c r="D3957" s="357" t="s">
        <v>2531</v>
      </c>
      <c r="E3957" s="357" t="s">
        <v>2531</v>
      </c>
    </row>
    <row r="3958" spans="1:5" ht="15.6">
      <c r="A3958" s="358" t="s">
        <v>42353</v>
      </c>
      <c r="B3958" s="358" t="s">
        <v>42354</v>
      </c>
      <c r="C3958" s="359">
        <v>5.4</v>
      </c>
      <c r="D3958" s="357" t="s">
        <v>42352</v>
      </c>
      <c r="E3958" s="357" t="s">
        <v>42352</v>
      </c>
    </row>
    <row r="3959" spans="1:5" ht="15.6">
      <c r="A3959" s="358" t="s">
        <v>15350</v>
      </c>
      <c r="B3959" s="358" t="s">
        <v>15351</v>
      </c>
      <c r="C3959" s="359">
        <v>5.4</v>
      </c>
      <c r="D3959" s="357" t="s">
        <v>5146</v>
      </c>
      <c r="E3959" s="357" t="s">
        <v>5146</v>
      </c>
    </row>
    <row r="3960" spans="1:5" ht="15.6">
      <c r="A3960" s="358" t="s">
        <v>949</v>
      </c>
      <c r="B3960" s="358" t="s">
        <v>16483</v>
      </c>
      <c r="C3960" s="359">
        <v>5.4</v>
      </c>
      <c r="D3960" s="357" t="s">
        <v>5842</v>
      </c>
      <c r="E3960" s="357" t="s">
        <v>5842</v>
      </c>
    </row>
    <row r="3961" spans="1:5" ht="15.6">
      <c r="A3961" s="358" t="s">
        <v>949</v>
      </c>
      <c r="B3961" s="358" t="s">
        <v>16483</v>
      </c>
      <c r="C3961" s="359">
        <v>5.4</v>
      </c>
      <c r="D3961" s="357" t="s">
        <v>5842</v>
      </c>
      <c r="E3961" s="357" t="s">
        <v>5842</v>
      </c>
    </row>
    <row r="3962" spans="1:5" ht="15.6">
      <c r="A3962" s="358" t="s">
        <v>37442</v>
      </c>
      <c r="B3962" s="358" t="s">
        <v>37443</v>
      </c>
      <c r="C3962" s="359">
        <v>5.4</v>
      </c>
      <c r="D3962" s="357" t="s">
        <v>37441</v>
      </c>
      <c r="E3962" s="357" t="s">
        <v>37441</v>
      </c>
    </row>
    <row r="3963" spans="1:5" ht="15.6">
      <c r="A3963" s="358" t="s">
        <v>13236</v>
      </c>
      <c r="B3963" s="358" t="s">
        <v>13237</v>
      </c>
      <c r="C3963" s="359">
        <v>5.4</v>
      </c>
      <c r="D3963" s="357" t="s">
        <v>4143</v>
      </c>
      <c r="E3963" s="357" t="s">
        <v>4143</v>
      </c>
    </row>
    <row r="3964" spans="1:5" ht="15.6">
      <c r="A3964" s="358" t="s">
        <v>16189</v>
      </c>
      <c r="B3964" s="358" t="s">
        <v>16190</v>
      </c>
      <c r="C3964" s="359">
        <v>5.4</v>
      </c>
      <c r="D3964" s="357" t="s">
        <v>5566</v>
      </c>
      <c r="E3964" s="357" t="s">
        <v>5566</v>
      </c>
    </row>
    <row r="3965" spans="1:5" ht="15.6">
      <c r="A3965" s="358" t="s">
        <v>16189</v>
      </c>
      <c r="B3965" s="358" t="s">
        <v>16190</v>
      </c>
      <c r="C3965" s="359">
        <v>5.4</v>
      </c>
      <c r="D3965" s="357" t="s">
        <v>5566</v>
      </c>
      <c r="E3965" s="357" t="s">
        <v>5566</v>
      </c>
    </row>
    <row r="3966" spans="1:5" ht="15.6">
      <c r="A3966" s="358" t="s">
        <v>16125</v>
      </c>
      <c r="B3966" s="358" t="s">
        <v>16126</v>
      </c>
      <c r="C3966" s="359">
        <v>5.4</v>
      </c>
      <c r="D3966" s="357" t="s">
        <v>5514</v>
      </c>
      <c r="E3966" s="357" t="s">
        <v>5514</v>
      </c>
    </row>
    <row r="3967" spans="1:5" ht="15.6">
      <c r="A3967" s="358" t="s">
        <v>33284</v>
      </c>
      <c r="B3967" s="358" t="s">
        <v>33284</v>
      </c>
      <c r="C3967" s="359">
        <v>5.4</v>
      </c>
      <c r="D3967" s="357" t="s">
        <v>33283</v>
      </c>
      <c r="E3967" s="357" t="s">
        <v>33283</v>
      </c>
    </row>
    <row r="3968" spans="1:5" ht="15.6">
      <c r="A3968" s="358" t="s">
        <v>33284</v>
      </c>
      <c r="B3968" s="358" t="s">
        <v>33284</v>
      </c>
      <c r="C3968" s="359">
        <v>5.4</v>
      </c>
      <c r="D3968" s="357" t="s">
        <v>33283</v>
      </c>
      <c r="E3968" s="357" t="s">
        <v>33283</v>
      </c>
    </row>
    <row r="3969" spans="1:5" ht="15.6">
      <c r="A3969" s="358" t="s">
        <v>10262</v>
      </c>
      <c r="B3969" s="358" t="s">
        <v>60966</v>
      </c>
      <c r="C3969" s="359">
        <v>5.4</v>
      </c>
      <c r="D3969" s="357" t="s">
        <v>60965</v>
      </c>
      <c r="E3969" s="357" t="s">
        <v>60965</v>
      </c>
    </row>
    <row r="3970" spans="1:5" ht="15.6">
      <c r="A3970" s="358" t="s">
        <v>1848</v>
      </c>
      <c r="B3970" s="358" t="s">
        <v>22211</v>
      </c>
      <c r="C3970" s="359">
        <v>5.4</v>
      </c>
      <c r="D3970" s="357" t="s">
        <v>8990</v>
      </c>
      <c r="E3970" s="357" t="s">
        <v>8990</v>
      </c>
    </row>
    <row r="3971" spans="1:5" ht="15.6">
      <c r="A3971" s="358" t="s">
        <v>1848</v>
      </c>
      <c r="B3971" s="358" t="s">
        <v>22211</v>
      </c>
      <c r="C3971" s="359">
        <v>5.4</v>
      </c>
      <c r="D3971" s="357" t="s">
        <v>8990</v>
      </c>
      <c r="E3971" s="357" t="s">
        <v>8990</v>
      </c>
    </row>
    <row r="3972" spans="1:5" ht="15.6">
      <c r="A3972" s="358" t="s">
        <v>1848</v>
      </c>
      <c r="B3972" s="358" t="s">
        <v>22211</v>
      </c>
      <c r="C3972" s="359">
        <v>5.4</v>
      </c>
      <c r="D3972" s="357" t="s">
        <v>8990</v>
      </c>
      <c r="E3972" s="357" t="s">
        <v>8990</v>
      </c>
    </row>
    <row r="3973" spans="1:5" ht="15.6">
      <c r="A3973" s="358" t="s">
        <v>23754</v>
      </c>
      <c r="B3973" s="358" t="s">
        <v>23754</v>
      </c>
      <c r="C3973" s="359">
        <v>5.4</v>
      </c>
      <c r="D3973" s="357" t="s">
        <v>23753</v>
      </c>
      <c r="E3973" s="357" t="s">
        <v>23753</v>
      </c>
    </row>
    <row r="3974" spans="1:5" ht="15.6">
      <c r="A3974" s="358" t="s">
        <v>344</v>
      </c>
      <c r="B3974" s="358" t="s">
        <v>12129</v>
      </c>
      <c r="C3974" s="359">
        <v>5.4</v>
      </c>
      <c r="D3974" s="357" t="s">
        <v>3345</v>
      </c>
      <c r="E3974" s="357" t="s">
        <v>3345</v>
      </c>
    </row>
    <row r="3975" spans="1:5" ht="15.6">
      <c r="A3975" s="358" t="s">
        <v>503</v>
      </c>
      <c r="B3975" s="358" t="s">
        <v>12912</v>
      </c>
      <c r="C3975" s="359">
        <v>5.4</v>
      </c>
      <c r="D3975" s="357" t="s">
        <v>3865</v>
      </c>
      <c r="E3975" s="357" t="s">
        <v>3865</v>
      </c>
    </row>
    <row r="3976" spans="1:5" ht="15.6">
      <c r="A3976" s="358" t="s">
        <v>24919</v>
      </c>
      <c r="B3976" s="358" t="s">
        <v>24919</v>
      </c>
      <c r="C3976" s="359">
        <v>5.4</v>
      </c>
      <c r="D3976" s="357" t="s">
        <v>24918</v>
      </c>
      <c r="E3976" s="357" t="s">
        <v>24918</v>
      </c>
    </row>
    <row r="3977" spans="1:5" ht="15.6">
      <c r="A3977" s="358" t="s">
        <v>25406</v>
      </c>
      <c r="B3977" s="358" t="s">
        <v>25406</v>
      </c>
      <c r="C3977" s="359">
        <v>5.4</v>
      </c>
      <c r="D3977" s="357" t="s">
        <v>25405</v>
      </c>
      <c r="E3977" s="357" t="s">
        <v>25405</v>
      </c>
    </row>
    <row r="3978" spans="1:5" ht="15.6">
      <c r="A3978" s="358" t="s">
        <v>30775</v>
      </c>
      <c r="B3978" s="358" t="s">
        <v>30775</v>
      </c>
      <c r="C3978" s="359">
        <v>5.4</v>
      </c>
      <c r="D3978" s="357" t="s">
        <v>30774</v>
      </c>
      <c r="E3978" s="357" t="s">
        <v>30774</v>
      </c>
    </row>
    <row r="3979" spans="1:5" ht="15.6">
      <c r="A3979" s="358" t="s">
        <v>54236</v>
      </c>
      <c r="B3979" s="358" t="s">
        <v>54236</v>
      </c>
      <c r="C3979" s="359">
        <v>5.4</v>
      </c>
      <c r="D3979" s="357" t="s">
        <v>54235</v>
      </c>
      <c r="E3979" s="357" t="s">
        <v>54235</v>
      </c>
    </row>
    <row r="3980" spans="1:5" ht="15.6">
      <c r="A3980" s="358" t="s">
        <v>16606</v>
      </c>
      <c r="B3980" s="358" t="s">
        <v>16607</v>
      </c>
      <c r="C3980" s="359">
        <v>5.4</v>
      </c>
      <c r="D3980" s="357" t="s">
        <v>5961</v>
      </c>
      <c r="E3980" s="357" t="s">
        <v>5961</v>
      </c>
    </row>
    <row r="3981" spans="1:5" ht="15.6">
      <c r="A3981" s="358" t="s">
        <v>50817</v>
      </c>
      <c r="B3981" s="358" t="s">
        <v>50818</v>
      </c>
      <c r="C3981" s="359">
        <v>5.3</v>
      </c>
      <c r="D3981" s="357" t="s">
        <v>50816</v>
      </c>
      <c r="E3981" s="357" t="s">
        <v>50816</v>
      </c>
    </row>
    <row r="3982" spans="1:5" ht="15.6">
      <c r="A3982" s="358" t="s">
        <v>50817</v>
      </c>
      <c r="B3982" s="358" t="s">
        <v>50818</v>
      </c>
      <c r="C3982" s="359">
        <v>5.3</v>
      </c>
      <c r="D3982" s="357" t="s">
        <v>50816</v>
      </c>
      <c r="E3982" s="357" t="s">
        <v>50816</v>
      </c>
    </row>
    <row r="3983" spans="1:5" ht="15.6">
      <c r="A3983" s="358" t="s">
        <v>39089</v>
      </c>
      <c r="B3983" s="358" t="s">
        <v>39090</v>
      </c>
      <c r="C3983" s="359">
        <v>5.3</v>
      </c>
      <c r="D3983" s="357" t="s">
        <v>39088</v>
      </c>
      <c r="E3983" s="357" t="s">
        <v>39088</v>
      </c>
    </row>
    <row r="3984" spans="1:5" ht="15.6">
      <c r="A3984" s="358" t="s">
        <v>10822</v>
      </c>
      <c r="B3984" s="358" t="s">
        <v>10823</v>
      </c>
      <c r="C3984" s="359">
        <v>5.3</v>
      </c>
      <c r="D3984" s="357" t="s">
        <v>2652</v>
      </c>
      <c r="E3984" s="357" t="s">
        <v>2652</v>
      </c>
    </row>
    <row r="3985" spans="1:5" ht="15.6">
      <c r="A3985" s="358" t="s">
        <v>10822</v>
      </c>
      <c r="B3985" s="358" t="s">
        <v>10823</v>
      </c>
      <c r="C3985" s="359">
        <v>5.3</v>
      </c>
      <c r="D3985" s="357" t="s">
        <v>2652</v>
      </c>
      <c r="E3985" s="357" t="s">
        <v>2652</v>
      </c>
    </row>
    <row r="3986" spans="1:5" ht="15.6">
      <c r="A3986" s="358" t="s">
        <v>32578</v>
      </c>
      <c r="B3986" s="358" t="s">
        <v>32579</v>
      </c>
      <c r="C3986" s="359">
        <v>5.3</v>
      </c>
      <c r="D3986" s="357" t="s">
        <v>32577</v>
      </c>
      <c r="E3986" s="357" t="s">
        <v>32577</v>
      </c>
    </row>
    <row r="3987" spans="1:5" ht="15.6">
      <c r="A3987" s="358" t="s">
        <v>52211</v>
      </c>
      <c r="B3987" s="358" t="s">
        <v>52212</v>
      </c>
      <c r="C3987" s="359">
        <v>5.3</v>
      </c>
      <c r="D3987" s="357" t="s">
        <v>52210</v>
      </c>
      <c r="E3987" s="357" t="s">
        <v>52210</v>
      </c>
    </row>
    <row r="3988" spans="1:5" ht="15.6">
      <c r="A3988" s="358" t="s">
        <v>11722</v>
      </c>
      <c r="B3988" s="358" t="s">
        <v>11723</v>
      </c>
      <c r="C3988" s="359">
        <v>5.3</v>
      </c>
      <c r="D3988" s="357" t="s">
        <v>2928</v>
      </c>
      <c r="E3988" s="357" t="s">
        <v>2928</v>
      </c>
    </row>
    <row r="3989" spans="1:5" ht="15.6">
      <c r="A3989" s="358" t="s">
        <v>11722</v>
      </c>
      <c r="B3989" s="358" t="s">
        <v>11723</v>
      </c>
      <c r="C3989" s="359">
        <v>5.3</v>
      </c>
      <c r="D3989" s="357" t="s">
        <v>2928</v>
      </c>
      <c r="E3989" s="357" t="s">
        <v>2928</v>
      </c>
    </row>
    <row r="3990" spans="1:5" ht="15.6">
      <c r="A3990" s="358" t="s">
        <v>11722</v>
      </c>
      <c r="B3990" s="358" t="s">
        <v>11723</v>
      </c>
      <c r="C3990" s="359">
        <v>5.3</v>
      </c>
      <c r="D3990" s="357" t="s">
        <v>2928</v>
      </c>
      <c r="E3990" s="357" t="s">
        <v>2928</v>
      </c>
    </row>
    <row r="3991" spans="1:5" ht="15.6">
      <c r="A3991" s="358" t="s">
        <v>23561</v>
      </c>
      <c r="B3991" s="358" t="s">
        <v>23562</v>
      </c>
      <c r="C3991" s="359">
        <v>5.3</v>
      </c>
      <c r="D3991" s="357" t="s">
        <v>9758</v>
      </c>
      <c r="E3991" s="357" t="s">
        <v>9758</v>
      </c>
    </row>
    <row r="3992" spans="1:5" ht="15.6">
      <c r="A3992" s="358" t="s">
        <v>23561</v>
      </c>
      <c r="B3992" s="358" t="s">
        <v>23562</v>
      </c>
      <c r="C3992" s="359">
        <v>5.3</v>
      </c>
      <c r="D3992" s="357" t="s">
        <v>9758</v>
      </c>
      <c r="E3992" s="357" t="s">
        <v>9758</v>
      </c>
    </row>
    <row r="3993" spans="1:5" ht="15.6">
      <c r="A3993" s="358" t="s">
        <v>23561</v>
      </c>
      <c r="B3993" s="358" t="s">
        <v>23562</v>
      </c>
      <c r="C3993" s="359">
        <v>5.3</v>
      </c>
      <c r="D3993" s="357" t="s">
        <v>9758</v>
      </c>
      <c r="E3993" s="357" t="s">
        <v>9758</v>
      </c>
    </row>
    <row r="3994" spans="1:5" ht="15.6">
      <c r="A3994" s="358" t="s">
        <v>10881</v>
      </c>
      <c r="B3994" s="358" t="s">
        <v>10882</v>
      </c>
      <c r="C3994" s="359">
        <v>5.3</v>
      </c>
      <c r="D3994" s="357" t="s">
        <v>2709</v>
      </c>
      <c r="E3994" s="357" t="s">
        <v>2709</v>
      </c>
    </row>
    <row r="3995" spans="1:5" ht="15.6">
      <c r="A3995" s="358" t="s">
        <v>10881</v>
      </c>
      <c r="B3995" s="358" t="s">
        <v>10882</v>
      </c>
      <c r="C3995" s="359">
        <v>5.3</v>
      </c>
      <c r="D3995" s="357" t="s">
        <v>2709</v>
      </c>
      <c r="E3995" s="357" t="s">
        <v>2709</v>
      </c>
    </row>
    <row r="3996" spans="1:5" ht="15.6">
      <c r="A3996" s="358" t="s">
        <v>10881</v>
      </c>
      <c r="B3996" s="358" t="s">
        <v>10882</v>
      </c>
      <c r="C3996" s="359">
        <v>5.3</v>
      </c>
      <c r="D3996" s="357" t="s">
        <v>2709</v>
      </c>
      <c r="E3996" s="357" t="s">
        <v>2709</v>
      </c>
    </row>
    <row r="3997" spans="1:5" ht="15.6">
      <c r="A3997" s="358" t="s">
        <v>10262</v>
      </c>
      <c r="B3997" s="358" t="s">
        <v>54297</v>
      </c>
      <c r="C3997" s="359">
        <v>5.3</v>
      </c>
      <c r="D3997" s="357" t="s">
        <v>54296</v>
      </c>
      <c r="E3997" s="357" t="s">
        <v>54296</v>
      </c>
    </row>
    <row r="3998" spans="1:5" ht="15.6">
      <c r="A3998" s="358" t="s">
        <v>10262</v>
      </c>
      <c r="B3998" s="358" t="s">
        <v>54297</v>
      </c>
      <c r="C3998" s="359">
        <v>5.3</v>
      </c>
      <c r="D3998" s="357" t="s">
        <v>54296</v>
      </c>
      <c r="E3998" s="357" t="s">
        <v>54296</v>
      </c>
    </row>
    <row r="3999" spans="1:5" ht="15.6">
      <c r="A3999" s="358" t="s">
        <v>10262</v>
      </c>
      <c r="B3999" s="358" t="s">
        <v>54297</v>
      </c>
      <c r="C3999" s="359">
        <v>5.3</v>
      </c>
      <c r="D3999" s="357" t="s">
        <v>54296</v>
      </c>
      <c r="E3999" s="357" t="s">
        <v>54296</v>
      </c>
    </row>
    <row r="4000" spans="1:5" ht="15.6">
      <c r="A4000" s="358" t="s">
        <v>22397</v>
      </c>
      <c r="B4000" s="358" t="s">
        <v>22398</v>
      </c>
      <c r="C4000" s="359">
        <v>5.3</v>
      </c>
      <c r="D4000" s="357" t="s">
        <v>8976</v>
      </c>
      <c r="E4000" s="357" t="s">
        <v>8976</v>
      </c>
    </row>
    <row r="4001" spans="1:5" ht="15.6">
      <c r="A4001" s="358" t="s">
        <v>10262</v>
      </c>
      <c r="B4001" s="358" t="s">
        <v>19364</v>
      </c>
      <c r="C4001" s="359">
        <v>5.3</v>
      </c>
      <c r="D4001" s="357" t="s">
        <v>7070</v>
      </c>
      <c r="E4001" s="357" t="s">
        <v>7070</v>
      </c>
    </row>
    <row r="4002" spans="1:5" ht="15.6">
      <c r="A4002" s="358" t="s">
        <v>22356</v>
      </c>
      <c r="B4002" s="358" t="s">
        <v>22356</v>
      </c>
      <c r="C4002" s="359">
        <v>5.3</v>
      </c>
      <c r="D4002" s="357" t="s">
        <v>9140</v>
      </c>
      <c r="E4002" s="357" t="s">
        <v>9140</v>
      </c>
    </row>
    <row r="4003" spans="1:5" ht="15.6">
      <c r="A4003" s="358" t="s">
        <v>463</v>
      </c>
      <c r="B4003" s="358" t="s">
        <v>463</v>
      </c>
      <c r="C4003" s="359">
        <v>5.3</v>
      </c>
      <c r="D4003" s="357" t="s">
        <v>3687</v>
      </c>
      <c r="E4003" s="357" t="s">
        <v>3687</v>
      </c>
    </row>
    <row r="4004" spans="1:5" ht="15.6">
      <c r="A4004" s="358" t="s">
        <v>1298</v>
      </c>
      <c r="B4004" s="358" t="s">
        <v>18304</v>
      </c>
      <c r="C4004" s="359">
        <v>5.3</v>
      </c>
      <c r="D4004" s="357" t="s">
        <v>7193</v>
      </c>
      <c r="E4004" s="357" t="s">
        <v>7193</v>
      </c>
    </row>
    <row r="4005" spans="1:5" ht="15.6">
      <c r="A4005" s="358" t="s">
        <v>1298</v>
      </c>
      <c r="B4005" s="358" t="s">
        <v>18304</v>
      </c>
      <c r="C4005" s="359">
        <v>5.3</v>
      </c>
      <c r="D4005" s="357" t="s">
        <v>7193</v>
      </c>
      <c r="E4005" s="357" t="s">
        <v>7193</v>
      </c>
    </row>
    <row r="4006" spans="1:5" ht="15.6">
      <c r="A4006" s="358" t="s">
        <v>1298</v>
      </c>
      <c r="B4006" s="358" t="s">
        <v>18304</v>
      </c>
      <c r="C4006" s="359">
        <v>5.3</v>
      </c>
      <c r="D4006" s="357" t="s">
        <v>7193</v>
      </c>
      <c r="E4006" s="357" t="s">
        <v>7193</v>
      </c>
    </row>
    <row r="4007" spans="1:5" ht="15.6">
      <c r="A4007" s="358" t="s">
        <v>1298</v>
      </c>
      <c r="B4007" s="358" t="s">
        <v>18304</v>
      </c>
      <c r="C4007" s="359">
        <v>5.3</v>
      </c>
      <c r="D4007" s="357" t="s">
        <v>7193</v>
      </c>
      <c r="E4007" s="357" t="s">
        <v>7193</v>
      </c>
    </row>
    <row r="4008" spans="1:5" ht="15.6">
      <c r="A4008" s="358" t="s">
        <v>1547</v>
      </c>
      <c r="B4008" s="358" t="s">
        <v>20648</v>
      </c>
      <c r="C4008" s="359">
        <v>5.3</v>
      </c>
      <c r="D4008" s="357" t="s">
        <v>1546</v>
      </c>
      <c r="E4008" s="357" t="s">
        <v>1546</v>
      </c>
    </row>
    <row r="4009" spans="1:5" ht="15.6">
      <c r="A4009" s="358" t="s">
        <v>1547</v>
      </c>
      <c r="B4009" s="358" t="s">
        <v>20648</v>
      </c>
      <c r="C4009" s="359">
        <v>5.3</v>
      </c>
      <c r="D4009" s="357" t="s">
        <v>1546</v>
      </c>
      <c r="E4009" s="357" t="s">
        <v>1546</v>
      </c>
    </row>
    <row r="4010" spans="1:5" ht="15.6">
      <c r="A4010" s="358" t="s">
        <v>1547</v>
      </c>
      <c r="B4010" s="358" t="s">
        <v>20648</v>
      </c>
      <c r="C4010" s="359">
        <v>5.3</v>
      </c>
      <c r="D4010" s="357" t="s">
        <v>1546</v>
      </c>
      <c r="E4010" s="357" t="s">
        <v>1546</v>
      </c>
    </row>
    <row r="4011" spans="1:5" ht="15.6">
      <c r="A4011" s="358" t="s">
        <v>15991</v>
      </c>
      <c r="B4011" s="358" t="s">
        <v>15991</v>
      </c>
      <c r="C4011" s="359">
        <v>5.3</v>
      </c>
      <c r="D4011" s="357" t="s">
        <v>5388</v>
      </c>
      <c r="E4011" s="357" t="s">
        <v>5388</v>
      </c>
    </row>
    <row r="4012" spans="1:5" ht="15.6">
      <c r="A4012" s="358" t="s">
        <v>15991</v>
      </c>
      <c r="B4012" s="358" t="s">
        <v>15991</v>
      </c>
      <c r="C4012" s="359">
        <v>5.3</v>
      </c>
      <c r="D4012" s="357" t="s">
        <v>5388</v>
      </c>
      <c r="E4012" s="357" t="s">
        <v>5388</v>
      </c>
    </row>
    <row r="4013" spans="1:5" ht="15.6">
      <c r="A4013" s="358" t="s">
        <v>10262</v>
      </c>
      <c r="B4013" s="358" t="s">
        <v>21192</v>
      </c>
      <c r="C4013" s="359">
        <v>5.3</v>
      </c>
      <c r="D4013" s="357" t="s">
        <v>8353</v>
      </c>
      <c r="E4013" s="357" t="s">
        <v>8353</v>
      </c>
    </row>
    <row r="4014" spans="1:5" ht="15.6">
      <c r="A4014" s="358" t="s">
        <v>10262</v>
      </c>
      <c r="B4014" s="358" t="s">
        <v>21192</v>
      </c>
      <c r="C4014" s="359">
        <v>5.3</v>
      </c>
      <c r="D4014" s="357" t="s">
        <v>8353</v>
      </c>
      <c r="E4014" s="357" t="s">
        <v>8353</v>
      </c>
    </row>
    <row r="4015" spans="1:5" ht="15.6">
      <c r="A4015" s="358" t="s">
        <v>60968</v>
      </c>
      <c r="B4015" s="358" t="s">
        <v>60968</v>
      </c>
      <c r="C4015" s="359">
        <v>5.3</v>
      </c>
      <c r="D4015" s="357" t="s">
        <v>60967</v>
      </c>
      <c r="E4015" s="357" t="s">
        <v>60967</v>
      </c>
    </row>
    <row r="4016" spans="1:5" ht="15.6">
      <c r="A4016" s="358" t="s">
        <v>60968</v>
      </c>
      <c r="B4016" s="358" t="s">
        <v>60968</v>
      </c>
      <c r="C4016" s="359">
        <v>5.3</v>
      </c>
      <c r="D4016" s="357" t="s">
        <v>60967</v>
      </c>
      <c r="E4016" s="357" t="s">
        <v>60967</v>
      </c>
    </row>
    <row r="4017" spans="1:5" ht="15.6">
      <c r="A4017" s="358" t="s">
        <v>27872</v>
      </c>
      <c r="B4017" s="358" t="s">
        <v>27873</v>
      </c>
      <c r="C4017" s="359">
        <v>5.3</v>
      </c>
      <c r="D4017" s="357" t="s">
        <v>27871</v>
      </c>
      <c r="E4017" s="357" t="s">
        <v>27871</v>
      </c>
    </row>
    <row r="4018" spans="1:5" ht="15.6">
      <c r="A4018" s="358" t="s">
        <v>27872</v>
      </c>
      <c r="B4018" s="358" t="s">
        <v>27873</v>
      </c>
      <c r="C4018" s="359">
        <v>5.3</v>
      </c>
      <c r="D4018" s="357" t="s">
        <v>27871</v>
      </c>
      <c r="E4018" s="357" t="s">
        <v>27871</v>
      </c>
    </row>
    <row r="4019" spans="1:5" ht="15.6">
      <c r="A4019" s="358" t="s">
        <v>23842</v>
      </c>
      <c r="B4019" s="358" t="s">
        <v>23843</v>
      </c>
      <c r="C4019" s="359">
        <v>5.3</v>
      </c>
      <c r="D4019" s="357" t="s">
        <v>9910</v>
      </c>
      <c r="E4019" s="357" t="s">
        <v>9910</v>
      </c>
    </row>
    <row r="4020" spans="1:5" ht="15.6">
      <c r="A4020" s="358" t="s">
        <v>60191</v>
      </c>
      <c r="B4020" s="358" t="s">
        <v>22127</v>
      </c>
      <c r="C4020" s="359">
        <v>5.3</v>
      </c>
      <c r="D4020" s="357" t="s">
        <v>8932</v>
      </c>
      <c r="E4020" s="357" t="s">
        <v>8932</v>
      </c>
    </row>
    <row r="4021" spans="1:5" ht="15.6">
      <c r="A4021" s="358" t="s">
        <v>19614</v>
      </c>
      <c r="B4021" s="358" t="s">
        <v>19615</v>
      </c>
      <c r="C4021" s="359">
        <v>5.3</v>
      </c>
      <c r="D4021" s="357" t="s">
        <v>6098</v>
      </c>
      <c r="E4021" s="357" t="s">
        <v>6098</v>
      </c>
    </row>
    <row r="4022" spans="1:5" ht="15.6">
      <c r="A4022" s="358" t="s">
        <v>1104</v>
      </c>
      <c r="B4022" s="358" t="s">
        <v>17660</v>
      </c>
      <c r="C4022" s="359">
        <v>5.3</v>
      </c>
      <c r="D4022" s="357" t="s">
        <v>6499</v>
      </c>
      <c r="E4022" s="357" t="s">
        <v>6499</v>
      </c>
    </row>
    <row r="4023" spans="1:5" ht="15.6">
      <c r="A4023" s="358" t="s">
        <v>1104</v>
      </c>
      <c r="B4023" s="358" t="s">
        <v>17660</v>
      </c>
      <c r="C4023" s="359">
        <v>5.3</v>
      </c>
      <c r="D4023" s="357" t="s">
        <v>6499</v>
      </c>
      <c r="E4023" s="357" t="s">
        <v>6499</v>
      </c>
    </row>
    <row r="4024" spans="1:5" ht="15.6">
      <c r="A4024" s="358" t="s">
        <v>1104</v>
      </c>
      <c r="B4024" s="358" t="s">
        <v>17660</v>
      </c>
      <c r="C4024" s="359">
        <v>5.3</v>
      </c>
      <c r="D4024" s="357" t="s">
        <v>6499</v>
      </c>
      <c r="E4024" s="357" t="s">
        <v>6499</v>
      </c>
    </row>
    <row r="4025" spans="1:5" ht="15.6">
      <c r="A4025" s="358" t="s">
        <v>21428</v>
      </c>
      <c r="B4025" s="358" t="s">
        <v>21429</v>
      </c>
      <c r="C4025" s="359">
        <v>5.3</v>
      </c>
      <c r="D4025" s="357" t="s">
        <v>8619</v>
      </c>
      <c r="E4025" s="357" t="s">
        <v>8619</v>
      </c>
    </row>
    <row r="4026" spans="1:5" ht="15.6">
      <c r="A4026" s="358" t="s">
        <v>10262</v>
      </c>
      <c r="B4026" s="358" t="s">
        <v>12338</v>
      </c>
      <c r="C4026" s="359">
        <v>5.3</v>
      </c>
      <c r="D4026" s="357" t="s">
        <v>3192</v>
      </c>
      <c r="E4026" s="357" t="s">
        <v>3192</v>
      </c>
    </row>
    <row r="4027" spans="1:5" ht="15.6">
      <c r="A4027" s="358" t="s">
        <v>10262</v>
      </c>
      <c r="B4027" s="358" t="s">
        <v>12338</v>
      </c>
      <c r="C4027" s="359">
        <v>5.3</v>
      </c>
      <c r="D4027" s="357" t="s">
        <v>3192</v>
      </c>
      <c r="E4027" s="357" t="s">
        <v>3192</v>
      </c>
    </row>
    <row r="4028" spans="1:5" ht="15.6">
      <c r="A4028" s="358" t="s">
        <v>10262</v>
      </c>
      <c r="B4028" s="358" t="s">
        <v>23933</v>
      </c>
      <c r="C4028" s="359">
        <v>5.3</v>
      </c>
      <c r="D4028" s="357" t="s">
        <v>8237</v>
      </c>
      <c r="E4028" s="357" t="s">
        <v>8237</v>
      </c>
    </row>
    <row r="4029" spans="1:5" ht="15.6">
      <c r="A4029" s="358" t="s">
        <v>13536</v>
      </c>
      <c r="B4029" s="358" t="s">
        <v>13537</v>
      </c>
      <c r="C4029" s="359">
        <v>5.3</v>
      </c>
      <c r="D4029" s="357" t="s">
        <v>3780</v>
      </c>
      <c r="E4029" s="357" t="s">
        <v>3780</v>
      </c>
    </row>
    <row r="4030" spans="1:5" ht="15.6">
      <c r="A4030" s="358" t="s">
        <v>1116</v>
      </c>
      <c r="B4030" s="358" t="s">
        <v>17676</v>
      </c>
      <c r="C4030" s="359">
        <v>5.3</v>
      </c>
      <c r="D4030" s="357" t="s">
        <v>6520</v>
      </c>
      <c r="E4030" s="357" t="s">
        <v>6520</v>
      </c>
    </row>
    <row r="4031" spans="1:5" ht="15.6">
      <c r="A4031" s="358" t="s">
        <v>1116</v>
      </c>
      <c r="B4031" s="358" t="s">
        <v>17676</v>
      </c>
      <c r="C4031" s="359">
        <v>5.3</v>
      </c>
      <c r="D4031" s="357" t="s">
        <v>6520</v>
      </c>
      <c r="E4031" s="357" t="s">
        <v>6520</v>
      </c>
    </row>
    <row r="4032" spans="1:5" ht="15.6">
      <c r="A4032" s="358" t="s">
        <v>948</v>
      </c>
      <c r="B4032" s="358" t="s">
        <v>16478</v>
      </c>
      <c r="C4032" s="359">
        <v>5.3</v>
      </c>
      <c r="D4032" s="357" t="s">
        <v>5837</v>
      </c>
      <c r="E4032" s="357" t="s">
        <v>5837</v>
      </c>
    </row>
    <row r="4033" spans="1:5" ht="15.6">
      <c r="A4033" s="358" t="s">
        <v>948</v>
      </c>
      <c r="B4033" s="358" t="s">
        <v>16478</v>
      </c>
      <c r="C4033" s="359">
        <v>5.3</v>
      </c>
      <c r="D4033" s="357" t="s">
        <v>5837</v>
      </c>
      <c r="E4033" s="357" t="s">
        <v>5837</v>
      </c>
    </row>
    <row r="4034" spans="1:5" ht="15.6">
      <c r="A4034" s="358" t="s">
        <v>948</v>
      </c>
      <c r="B4034" s="358" t="s">
        <v>16478</v>
      </c>
      <c r="C4034" s="359">
        <v>5.3</v>
      </c>
      <c r="D4034" s="357" t="s">
        <v>5837</v>
      </c>
      <c r="E4034" s="357" t="s">
        <v>5837</v>
      </c>
    </row>
    <row r="4035" spans="1:5" ht="15.6">
      <c r="A4035" s="358" t="s">
        <v>17294</v>
      </c>
      <c r="B4035" s="358" t="s">
        <v>17295</v>
      </c>
      <c r="C4035" s="359">
        <v>5.3</v>
      </c>
      <c r="D4035" s="357" t="s">
        <v>6149</v>
      </c>
      <c r="E4035" s="357" t="s">
        <v>6149</v>
      </c>
    </row>
    <row r="4036" spans="1:5" ht="15.6">
      <c r="A4036" s="358" t="s">
        <v>17294</v>
      </c>
      <c r="B4036" s="358" t="s">
        <v>17295</v>
      </c>
      <c r="C4036" s="359">
        <v>5.3</v>
      </c>
      <c r="D4036" s="357" t="s">
        <v>6149</v>
      </c>
      <c r="E4036" s="357" t="s">
        <v>6149</v>
      </c>
    </row>
    <row r="4037" spans="1:5" ht="15.6">
      <c r="A4037" s="358" t="s">
        <v>14081</v>
      </c>
      <c r="B4037" s="358" t="s">
        <v>14082</v>
      </c>
      <c r="C4037" s="359">
        <v>5.3</v>
      </c>
      <c r="D4037" s="357" t="s">
        <v>4351</v>
      </c>
      <c r="E4037" s="357" t="s">
        <v>4351</v>
      </c>
    </row>
    <row r="4038" spans="1:5" ht="15.6">
      <c r="A4038" s="358" t="s">
        <v>14081</v>
      </c>
      <c r="B4038" s="358" t="s">
        <v>14082</v>
      </c>
      <c r="C4038" s="359">
        <v>5.3</v>
      </c>
      <c r="D4038" s="357" t="s">
        <v>4351</v>
      </c>
      <c r="E4038" s="357" t="s">
        <v>4351</v>
      </c>
    </row>
    <row r="4039" spans="1:5" ht="15.6">
      <c r="A4039" s="358" t="s">
        <v>22176</v>
      </c>
      <c r="B4039" s="358" t="s">
        <v>22176</v>
      </c>
      <c r="C4039" s="359">
        <v>5.3</v>
      </c>
      <c r="D4039" s="357" t="s">
        <v>8958</v>
      </c>
      <c r="E4039" s="357" t="s">
        <v>8958</v>
      </c>
    </row>
    <row r="4040" spans="1:5" ht="15.6">
      <c r="A4040" s="358" t="s">
        <v>22176</v>
      </c>
      <c r="B4040" s="358" t="s">
        <v>22176</v>
      </c>
      <c r="C4040" s="359">
        <v>5.3</v>
      </c>
      <c r="D4040" s="357" t="s">
        <v>8958</v>
      </c>
      <c r="E4040" s="357" t="s">
        <v>8958</v>
      </c>
    </row>
    <row r="4041" spans="1:5" ht="15.6">
      <c r="A4041" s="358" t="s">
        <v>26268</v>
      </c>
      <c r="B4041" s="358" t="s">
        <v>26268</v>
      </c>
      <c r="C4041" s="359">
        <v>5.3</v>
      </c>
      <c r="D4041" s="357" t="s">
        <v>26267</v>
      </c>
      <c r="E4041" s="357" t="s">
        <v>26267</v>
      </c>
    </row>
    <row r="4042" spans="1:5" ht="15.6">
      <c r="A4042" s="358" t="s">
        <v>15864</v>
      </c>
      <c r="B4042" s="358" t="s">
        <v>15864</v>
      </c>
      <c r="C4042" s="359">
        <v>5.3</v>
      </c>
      <c r="D4042" s="357" t="s">
        <v>5366</v>
      </c>
      <c r="E4042" s="357" t="s">
        <v>5366</v>
      </c>
    </row>
    <row r="4043" spans="1:5" ht="15.6">
      <c r="A4043" s="358" t="s">
        <v>19820</v>
      </c>
      <c r="B4043" s="358" t="s">
        <v>19821</v>
      </c>
      <c r="C4043" s="359">
        <v>5.3</v>
      </c>
      <c r="D4043" s="357" t="s">
        <v>7618</v>
      </c>
      <c r="E4043" s="357" t="s">
        <v>7618</v>
      </c>
    </row>
    <row r="4044" spans="1:5" ht="15.6">
      <c r="A4044" s="358" t="s">
        <v>19820</v>
      </c>
      <c r="B4044" s="358" t="s">
        <v>19821</v>
      </c>
      <c r="C4044" s="359">
        <v>5.3</v>
      </c>
      <c r="D4044" s="357" t="s">
        <v>7618</v>
      </c>
      <c r="E4044" s="357" t="s">
        <v>7618</v>
      </c>
    </row>
    <row r="4045" spans="1:5" ht="15.6">
      <c r="A4045" s="358" t="s">
        <v>21476</v>
      </c>
      <c r="B4045" s="358" t="s">
        <v>21477</v>
      </c>
      <c r="C4045" s="359">
        <v>5.3</v>
      </c>
      <c r="D4045" s="357" t="s">
        <v>8667</v>
      </c>
      <c r="E4045" s="357" t="s">
        <v>8667</v>
      </c>
    </row>
    <row r="4046" spans="1:5" ht="15.6">
      <c r="A4046" s="358" t="s">
        <v>21476</v>
      </c>
      <c r="B4046" s="358" t="s">
        <v>21477</v>
      </c>
      <c r="C4046" s="359">
        <v>5.3</v>
      </c>
      <c r="D4046" s="357" t="s">
        <v>8667</v>
      </c>
      <c r="E4046" s="357" t="s">
        <v>8667</v>
      </c>
    </row>
    <row r="4047" spans="1:5" ht="15.6">
      <c r="A4047" s="358" t="s">
        <v>1745</v>
      </c>
      <c r="B4047" s="358" t="s">
        <v>21548</v>
      </c>
      <c r="C4047" s="359">
        <v>5.3</v>
      </c>
      <c r="D4047" s="357" t="s">
        <v>8722</v>
      </c>
      <c r="E4047" s="357" t="s">
        <v>8722</v>
      </c>
    </row>
    <row r="4048" spans="1:5" ht="15.6">
      <c r="A4048" s="358" t="s">
        <v>15426</v>
      </c>
      <c r="B4048" s="358" t="s">
        <v>15427</v>
      </c>
      <c r="C4048" s="359">
        <v>5.3</v>
      </c>
      <c r="D4048" s="357" t="s">
        <v>5097</v>
      </c>
      <c r="E4048" s="357" t="s">
        <v>5097</v>
      </c>
    </row>
    <row r="4049" spans="1:5" ht="15.6">
      <c r="A4049" s="358" t="s">
        <v>15426</v>
      </c>
      <c r="B4049" s="358" t="s">
        <v>15427</v>
      </c>
      <c r="C4049" s="359">
        <v>5.3</v>
      </c>
      <c r="D4049" s="357" t="s">
        <v>5097</v>
      </c>
      <c r="E4049" s="357" t="s">
        <v>5097</v>
      </c>
    </row>
    <row r="4050" spans="1:5" ht="15.6">
      <c r="A4050" s="358" t="s">
        <v>10262</v>
      </c>
      <c r="B4050" s="358" t="s">
        <v>32526</v>
      </c>
      <c r="C4050" s="359">
        <v>5.3</v>
      </c>
      <c r="D4050" s="357" t="s">
        <v>32525</v>
      </c>
      <c r="E4050" s="357" t="s">
        <v>32525</v>
      </c>
    </row>
    <row r="4051" spans="1:5" ht="15.6">
      <c r="A4051" s="358" t="s">
        <v>37162</v>
      </c>
      <c r="B4051" s="358" t="s">
        <v>37163</v>
      </c>
      <c r="C4051" s="359">
        <v>5.3</v>
      </c>
      <c r="D4051" s="357" t="s">
        <v>37161</v>
      </c>
      <c r="E4051" s="357" t="s">
        <v>37161</v>
      </c>
    </row>
    <row r="4052" spans="1:5" ht="15.6">
      <c r="A4052" s="358" t="s">
        <v>37162</v>
      </c>
      <c r="B4052" s="358" t="s">
        <v>37163</v>
      </c>
      <c r="C4052" s="359">
        <v>5.3</v>
      </c>
      <c r="D4052" s="357" t="s">
        <v>37161</v>
      </c>
      <c r="E4052" s="357" t="s">
        <v>37161</v>
      </c>
    </row>
    <row r="4053" spans="1:5" ht="15.6">
      <c r="A4053" s="358" t="s">
        <v>16000</v>
      </c>
      <c r="B4053" s="358" t="s">
        <v>16001</v>
      </c>
      <c r="C4053" s="359">
        <v>5.3</v>
      </c>
      <c r="D4053" s="357" t="s">
        <v>5398</v>
      </c>
      <c r="E4053" s="357" t="s">
        <v>5398</v>
      </c>
    </row>
    <row r="4054" spans="1:5" ht="15.6">
      <c r="A4054" s="358" t="s">
        <v>16000</v>
      </c>
      <c r="B4054" s="358" t="s">
        <v>16001</v>
      </c>
      <c r="C4054" s="359">
        <v>5.3</v>
      </c>
      <c r="D4054" s="357" t="s">
        <v>5398</v>
      </c>
      <c r="E4054" s="357" t="s">
        <v>5398</v>
      </c>
    </row>
    <row r="4055" spans="1:5" ht="15.6">
      <c r="A4055" s="358" t="s">
        <v>16370</v>
      </c>
      <c r="B4055" s="358" t="s">
        <v>16371</v>
      </c>
      <c r="C4055" s="359">
        <v>5.3</v>
      </c>
      <c r="D4055" s="357" t="s">
        <v>5719</v>
      </c>
      <c r="E4055" s="357" t="s">
        <v>5719</v>
      </c>
    </row>
    <row r="4056" spans="1:5" ht="15.6">
      <c r="A4056" s="358" t="s">
        <v>22069</v>
      </c>
      <c r="B4056" s="358" t="s">
        <v>22070</v>
      </c>
      <c r="C4056" s="359">
        <v>5.3</v>
      </c>
      <c r="D4056" s="357" t="s">
        <v>8838</v>
      </c>
      <c r="E4056" s="357" t="s">
        <v>8838</v>
      </c>
    </row>
    <row r="4057" spans="1:5" ht="15.6">
      <c r="A4057" s="358" t="s">
        <v>22069</v>
      </c>
      <c r="B4057" s="358" t="s">
        <v>22070</v>
      </c>
      <c r="C4057" s="359">
        <v>5.3</v>
      </c>
      <c r="D4057" s="357" t="s">
        <v>8838</v>
      </c>
      <c r="E4057" s="357" t="s">
        <v>8838</v>
      </c>
    </row>
    <row r="4058" spans="1:5" ht="15.6">
      <c r="A4058" s="358" t="s">
        <v>18433</v>
      </c>
      <c r="B4058" s="358" t="s">
        <v>18434</v>
      </c>
      <c r="C4058" s="359">
        <v>5.3</v>
      </c>
      <c r="D4058" s="357" t="s">
        <v>7318</v>
      </c>
      <c r="E4058" s="357" t="s">
        <v>7318</v>
      </c>
    </row>
    <row r="4059" spans="1:5" ht="15.6">
      <c r="A4059" s="358" t="s">
        <v>18433</v>
      </c>
      <c r="B4059" s="358" t="s">
        <v>18434</v>
      </c>
      <c r="C4059" s="359">
        <v>5.3</v>
      </c>
      <c r="D4059" s="357" t="s">
        <v>7318</v>
      </c>
      <c r="E4059" s="357" t="s">
        <v>7318</v>
      </c>
    </row>
    <row r="4060" spans="1:5" ht="15.6">
      <c r="A4060" s="358" t="s">
        <v>10262</v>
      </c>
      <c r="B4060" s="358" t="s">
        <v>60970</v>
      </c>
      <c r="C4060" s="359">
        <v>5.3</v>
      </c>
      <c r="D4060" s="357" t="s">
        <v>60969</v>
      </c>
      <c r="E4060" s="357" t="s">
        <v>60969</v>
      </c>
    </row>
    <row r="4061" spans="1:5" ht="15.6">
      <c r="A4061" s="358" t="s">
        <v>16030</v>
      </c>
      <c r="B4061" s="358" t="s">
        <v>16030</v>
      </c>
      <c r="C4061" s="359">
        <v>5.3</v>
      </c>
      <c r="D4061" s="357" t="s">
        <v>10018</v>
      </c>
      <c r="E4061" s="357" t="s">
        <v>10018</v>
      </c>
    </row>
    <row r="4062" spans="1:5" ht="15.6">
      <c r="A4062" s="358" t="s">
        <v>16030</v>
      </c>
      <c r="B4062" s="358" t="s">
        <v>16030</v>
      </c>
      <c r="C4062" s="359">
        <v>5.3</v>
      </c>
      <c r="D4062" s="357" t="s">
        <v>10018</v>
      </c>
      <c r="E4062" s="357" t="s">
        <v>10018</v>
      </c>
    </row>
    <row r="4063" spans="1:5" ht="15.6">
      <c r="A4063" s="358" t="s">
        <v>16030</v>
      </c>
      <c r="B4063" s="358" t="s">
        <v>16030</v>
      </c>
      <c r="C4063" s="359">
        <v>5.3</v>
      </c>
      <c r="D4063" s="357" t="s">
        <v>10018</v>
      </c>
      <c r="E4063" s="357" t="s">
        <v>10018</v>
      </c>
    </row>
    <row r="4064" spans="1:5" ht="15.6">
      <c r="A4064" s="358" t="s">
        <v>13089</v>
      </c>
      <c r="B4064" s="358" t="s">
        <v>13090</v>
      </c>
      <c r="C4064" s="359">
        <v>5.3</v>
      </c>
      <c r="D4064" s="357" t="s">
        <v>4000</v>
      </c>
      <c r="E4064" s="357" t="s">
        <v>4000</v>
      </c>
    </row>
    <row r="4065" spans="1:5" ht="15.6">
      <c r="A4065" s="358" t="s">
        <v>13089</v>
      </c>
      <c r="B4065" s="358" t="s">
        <v>13090</v>
      </c>
      <c r="C4065" s="359">
        <v>5.3</v>
      </c>
      <c r="D4065" s="357" t="s">
        <v>4000</v>
      </c>
      <c r="E4065" s="357" t="s">
        <v>4000</v>
      </c>
    </row>
    <row r="4066" spans="1:5" ht="15.6">
      <c r="A4066" s="358" t="s">
        <v>16892</v>
      </c>
      <c r="B4066" s="358" t="s">
        <v>16893</v>
      </c>
      <c r="C4066" s="359">
        <v>5.3</v>
      </c>
      <c r="D4066" s="357" t="s">
        <v>5714</v>
      </c>
      <c r="E4066" s="357" t="s">
        <v>5714</v>
      </c>
    </row>
    <row r="4067" spans="1:5" ht="15.6">
      <c r="A4067" s="358" t="s">
        <v>16892</v>
      </c>
      <c r="B4067" s="358" t="s">
        <v>16893</v>
      </c>
      <c r="C4067" s="359">
        <v>5.3</v>
      </c>
      <c r="D4067" s="357" t="s">
        <v>5714</v>
      </c>
      <c r="E4067" s="357" t="s">
        <v>5714</v>
      </c>
    </row>
    <row r="4068" spans="1:5" ht="15.6">
      <c r="A4068" s="358" t="s">
        <v>16892</v>
      </c>
      <c r="B4068" s="358" t="s">
        <v>16893</v>
      </c>
      <c r="C4068" s="359">
        <v>5.3</v>
      </c>
      <c r="D4068" s="357" t="s">
        <v>5714</v>
      </c>
      <c r="E4068" s="357" t="s">
        <v>5714</v>
      </c>
    </row>
    <row r="4069" spans="1:5" ht="15.6">
      <c r="A4069" s="358" t="s">
        <v>362</v>
      </c>
      <c r="B4069" s="358" t="s">
        <v>12145</v>
      </c>
      <c r="C4069" s="359">
        <v>5.3</v>
      </c>
      <c r="D4069" s="357" t="s">
        <v>3368</v>
      </c>
      <c r="E4069" s="357" t="s">
        <v>3368</v>
      </c>
    </row>
    <row r="4070" spans="1:5" ht="15.6">
      <c r="A4070" s="358" t="s">
        <v>362</v>
      </c>
      <c r="B4070" s="358" t="s">
        <v>12145</v>
      </c>
      <c r="C4070" s="359">
        <v>5.3</v>
      </c>
      <c r="D4070" s="357" t="s">
        <v>3368</v>
      </c>
      <c r="E4070" s="357" t="s">
        <v>3368</v>
      </c>
    </row>
    <row r="4071" spans="1:5" ht="15.6">
      <c r="A4071" s="358" t="s">
        <v>28833</v>
      </c>
      <c r="B4071" s="358" t="s">
        <v>28833</v>
      </c>
      <c r="C4071" s="359">
        <v>5.3</v>
      </c>
      <c r="D4071" s="357" t="s">
        <v>28832</v>
      </c>
      <c r="E4071" s="357" t="s">
        <v>28832</v>
      </c>
    </row>
    <row r="4072" spans="1:5" ht="15.6">
      <c r="A4072" s="358" t="s">
        <v>28833</v>
      </c>
      <c r="B4072" s="358" t="s">
        <v>28833</v>
      </c>
      <c r="C4072" s="359">
        <v>5.3</v>
      </c>
      <c r="D4072" s="357" t="s">
        <v>28832</v>
      </c>
      <c r="E4072" s="357" t="s">
        <v>28832</v>
      </c>
    </row>
    <row r="4073" spans="1:5" ht="15.6">
      <c r="A4073" s="358" t="s">
        <v>28833</v>
      </c>
      <c r="B4073" s="358" t="s">
        <v>28833</v>
      </c>
      <c r="C4073" s="359">
        <v>5.3</v>
      </c>
      <c r="D4073" s="357" t="s">
        <v>28832</v>
      </c>
      <c r="E4073" s="357" t="s">
        <v>28832</v>
      </c>
    </row>
    <row r="4074" spans="1:5" ht="15.6">
      <c r="A4074" s="358" t="s">
        <v>15541</v>
      </c>
      <c r="B4074" s="358" t="s">
        <v>15542</v>
      </c>
      <c r="C4074" s="359">
        <v>5.3</v>
      </c>
      <c r="D4074" s="357" t="s">
        <v>5202</v>
      </c>
      <c r="E4074" s="357" t="s">
        <v>5202</v>
      </c>
    </row>
    <row r="4075" spans="1:5" ht="15.6">
      <c r="A4075" s="358" t="s">
        <v>16044</v>
      </c>
      <c r="B4075" s="358" t="s">
        <v>16045</v>
      </c>
      <c r="C4075" s="359">
        <v>5.3</v>
      </c>
      <c r="D4075" s="357" t="s">
        <v>5318</v>
      </c>
      <c r="E4075" s="357" t="s">
        <v>5318</v>
      </c>
    </row>
    <row r="4076" spans="1:5" ht="15.6">
      <c r="A4076" s="358" t="s">
        <v>16044</v>
      </c>
      <c r="B4076" s="358" t="s">
        <v>16045</v>
      </c>
      <c r="C4076" s="359">
        <v>5.3</v>
      </c>
      <c r="D4076" s="357" t="s">
        <v>5318</v>
      </c>
      <c r="E4076" s="357" t="s">
        <v>5318</v>
      </c>
    </row>
    <row r="4077" spans="1:5" ht="15.6">
      <c r="A4077" s="358" t="s">
        <v>16044</v>
      </c>
      <c r="B4077" s="358" t="s">
        <v>16045</v>
      </c>
      <c r="C4077" s="359">
        <v>5.3</v>
      </c>
      <c r="D4077" s="357" t="s">
        <v>5318</v>
      </c>
      <c r="E4077" s="357" t="s">
        <v>5318</v>
      </c>
    </row>
    <row r="4078" spans="1:5" ht="15.6">
      <c r="A4078" s="358" t="s">
        <v>16044</v>
      </c>
      <c r="B4078" s="358" t="s">
        <v>16045</v>
      </c>
      <c r="C4078" s="359">
        <v>5.3</v>
      </c>
      <c r="D4078" s="357" t="s">
        <v>5318</v>
      </c>
      <c r="E4078" s="357" t="s">
        <v>5318</v>
      </c>
    </row>
    <row r="4079" spans="1:5" ht="15.6">
      <c r="A4079" s="358" t="s">
        <v>23675</v>
      </c>
      <c r="B4079" s="358" t="s">
        <v>23676</v>
      </c>
      <c r="C4079" s="359">
        <v>5.3</v>
      </c>
      <c r="D4079" s="357" t="s">
        <v>9832</v>
      </c>
      <c r="E4079" s="357" t="s">
        <v>9832</v>
      </c>
    </row>
    <row r="4080" spans="1:5" ht="15.6">
      <c r="A4080" s="358" t="s">
        <v>23675</v>
      </c>
      <c r="B4080" s="358" t="s">
        <v>23676</v>
      </c>
      <c r="C4080" s="359">
        <v>5.3</v>
      </c>
      <c r="D4080" s="357" t="s">
        <v>9832</v>
      </c>
      <c r="E4080" s="357" t="s">
        <v>9832</v>
      </c>
    </row>
    <row r="4081" spans="1:5" ht="15.6">
      <c r="A4081" s="358" t="s">
        <v>41829</v>
      </c>
      <c r="B4081" s="358" t="s">
        <v>41830</v>
      </c>
      <c r="C4081" s="359">
        <v>5.3</v>
      </c>
      <c r="D4081" s="357" t="s">
        <v>41828</v>
      </c>
      <c r="E4081" s="357" t="s">
        <v>41828</v>
      </c>
    </row>
    <row r="4082" spans="1:5" ht="15.6">
      <c r="A4082" s="358" t="s">
        <v>53376</v>
      </c>
      <c r="B4082" s="358" t="s">
        <v>53377</v>
      </c>
      <c r="C4082" s="359">
        <v>5.3</v>
      </c>
      <c r="D4082" s="357" t="s">
        <v>53375</v>
      </c>
      <c r="E4082" s="357" t="s">
        <v>53375</v>
      </c>
    </row>
    <row r="4083" spans="1:5" ht="15.6">
      <c r="A4083" s="358" t="s">
        <v>29743</v>
      </c>
      <c r="B4083" s="358" t="s">
        <v>29744</v>
      </c>
      <c r="C4083" s="359">
        <v>5.3</v>
      </c>
      <c r="D4083" s="357" t="s">
        <v>29742</v>
      </c>
      <c r="E4083" s="357" t="s">
        <v>29742</v>
      </c>
    </row>
    <row r="4084" spans="1:5" ht="15.6">
      <c r="A4084" s="358" t="s">
        <v>10262</v>
      </c>
      <c r="B4084" s="358" t="s">
        <v>27220</v>
      </c>
      <c r="C4084" s="359">
        <v>5.3</v>
      </c>
      <c r="D4084" s="357" t="s">
        <v>27219</v>
      </c>
      <c r="E4084" s="357" t="s">
        <v>27219</v>
      </c>
    </row>
    <row r="4085" spans="1:5" ht="15.6">
      <c r="A4085" s="358" t="s">
        <v>10262</v>
      </c>
      <c r="B4085" s="358" t="s">
        <v>27220</v>
      </c>
      <c r="C4085" s="359">
        <v>5.3</v>
      </c>
      <c r="D4085" s="357" t="s">
        <v>27219</v>
      </c>
      <c r="E4085" s="357" t="s">
        <v>27219</v>
      </c>
    </row>
    <row r="4086" spans="1:5" ht="15.6">
      <c r="A4086" s="358" t="s">
        <v>10262</v>
      </c>
      <c r="B4086" s="358" t="s">
        <v>27220</v>
      </c>
      <c r="C4086" s="359">
        <v>5.3</v>
      </c>
      <c r="D4086" s="357" t="s">
        <v>27219</v>
      </c>
      <c r="E4086" s="357" t="s">
        <v>27219</v>
      </c>
    </row>
    <row r="4087" spans="1:5" ht="15.6">
      <c r="A4087" s="358" t="s">
        <v>976</v>
      </c>
      <c r="B4087" s="358" t="s">
        <v>16268</v>
      </c>
      <c r="C4087" s="359">
        <v>5.3</v>
      </c>
      <c r="D4087" s="357" t="s">
        <v>975</v>
      </c>
      <c r="E4087" s="357" t="s">
        <v>975</v>
      </c>
    </row>
    <row r="4088" spans="1:5" ht="15.6">
      <c r="A4088" s="358" t="s">
        <v>976</v>
      </c>
      <c r="B4088" s="358" t="s">
        <v>16268</v>
      </c>
      <c r="C4088" s="359">
        <v>5.3</v>
      </c>
      <c r="D4088" s="357" t="s">
        <v>975</v>
      </c>
      <c r="E4088" s="357" t="s">
        <v>975</v>
      </c>
    </row>
    <row r="4089" spans="1:5" ht="15.6">
      <c r="A4089" s="358" t="s">
        <v>976</v>
      </c>
      <c r="B4089" s="358" t="s">
        <v>16268</v>
      </c>
      <c r="C4089" s="359">
        <v>5.3</v>
      </c>
      <c r="D4089" s="357" t="s">
        <v>975</v>
      </c>
      <c r="E4089" s="357" t="s">
        <v>975</v>
      </c>
    </row>
    <row r="4090" spans="1:5" ht="15.6">
      <c r="A4090" s="358" t="s">
        <v>54184</v>
      </c>
      <c r="B4090" s="358" t="s">
        <v>54185</v>
      </c>
      <c r="C4090" s="359">
        <v>5.3</v>
      </c>
      <c r="D4090" s="357" t="s">
        <v>54183</v>
      </c>
      <c r="E4090" s="357" t="s">
        <v>54183</v>
      </c>
    </row>
    <row r="4091" spans="1:5" ht="15.6">
      <c r="A4091" s="358" t="s">
        <v>10262</v>
      </c>
      <c r="B4091" s="358" t="s">
        <v>60972</v>
      </c>
      <c r="C4091" s="359">
        <v>5.3</v>
      </c>
      <c r="D4091" s="357" t="s">
        <v>60971</v>
      </c>
      <c r="E4091" s="357" t="s">
        <v>60971</v>
      </c>
    </row>
    <row r="4092" spans="1:5" ht="15.6">
      <c r="A4092" s="358" t="s">
        <v>10262</v>
      </c>
      <c r="B4092" s="358" t="s">
        <v>60972</v>
      </c>
      <c r="C4092" s="359">
        <v>5.3</v>
      </c>
      <c r="D4092" s="357" t="s">
        <v>60971</v>
      </c>
      <c r="E4092" s="357" t="s">
        <v>60971</v>
      </c>
    </row>
    <row r="4093" spans="1:5" ht="15.6">
      <c r="A4093" s="358" t="s">
        <v>1127</v>
      </c>
      <c r="B4093" s="358" t="s">
        <v>17735</v>
      </c>
      <c r="C4093" s="359">
        <v>5.3</v>
      </c>
      <c r="D4093" s="357" t="s">
        <v>6578</v>
      </c>
      <c r="E4093" s="357" t="s">
        <v>6578</v>
      </c>
    </row>
    <row r="4094" spans="1:5" ht="15.6">
      <c r="A4094" s="358" t="s">
        <v>1127</v>
      </c>
      <c r="B4094" s="358" t="s">
        <v>17735</v>
      </c>
      <c r="C4094" s="359">
        <v>5.3</v>
      </c>
      <c r="D4094" s="357" t="s">
        <v>6578</v>
      </c>
      <c r="E4094" s="357" t="s">
        <v>6578</v>
      </c>
    </row>
    <row r="4095" spans="1:5" ht="15.6">
      <c r="A4095" s="358" t="s">
        <v>23140</v>
      </c>
      <c r="B4095" s="358" t="s">
        <v>23141</v>
      </c>
      <c r="C4095" s="359">
        <v>5.3</v>
      </c>
      <c r="D4095" s="357" t="s">
        <v>9520</v>
      </c>
      <c r="E4095" s="357" t="s">
        <v>9520</v>
      </c>
    </row>
    <row r="4096" spans="1:5" ht="15.6">
      <c r="A4096" s="358" t="s">
        <v>23140</v>
      </c>
      <c r="B4096" s="358" t="s">
        <v>23141</v>
      </c>
      <c r="C4096" s="359">
        <v>5.3</v>
      </c>
      <c r="D4096" s="357" t="s">
        <v>9520</v>
      </c>
      <c r="E4096" s="357" t="s">
        <v>9520</v>
      </c>
    </row>
    <row r="4097" spans="1:5" ht="15.6">
      <c r="A4097" s="358" t="s">
        <v>28895</v>
      </c>
      <c r="B4097" s="358" t="s">
        <v>28895</v>
      </c>
      <c r="C4097" s="359">
        <v>5.3</v>
      </c>
      <c r="D4097" s="357" t="s">
        <v>28894</v>
      </c>
      <c r="E4097" s="357" t="s">
        <v>28894</v>
      </c>
    </row>
    <row r="4098" spans="1:5" ht="15.6">
      <c r="A4098" s="358" t="s">
        <v>28895</v>
      </c>
      <c r="B4098" s="358" t="s">
        <v>28895</v>
      </c>
      <c r="C4098" s="359">
        <v>5.3</v>
      </c>
      <c r="D4098" s="357" t="s">
        <v>28894</v>
      </c>
      <c r="E4098" s="357" t="s">
        <v>28894</v>
      </c>
    </row>
    <row r="4099" spans="1:5" ht="15.6">
      <c r="A4099" s="358" t="s">
        <v>28895</v>
      </c>
      <c r="B4099" s="358" t="s">
        <v>28895</v>
      </c>
      <c r="C4099" s="359">
        <v>5.3</v>
      </c>
      <c r="D4099" s="357" t="s">
        <v>28894</v>
      </c>
      <c r="E4099" s="357" t="s">
        <v>28894</v>
      </c>
    </row>
    <row r="4100" spans="1:5" ht="15.6">
      <c r="A4100" s="358" t="s">
        <v>28895</v>
      </c>
      <c r="B4100" s="358" t="s">
        <v>28895</v>
      </c>
      <c r="C4100" s="359">
        <v>5.3</v>
      </c>
      <c r="D4100" s="357" t="s">
        <v>28894</v>
      </c>
      <c r="E4100" s="357" t="s">
        <v>28894</v>
      </c>
    </row>
    <row r="4101" spans="1:5" ht="15.6">
      <c r="A4101" s="358" t="s">
        <v>11922</v>
      </c>
      <c r="B4101" s="358" t="s">
        <v>11923</v>
      </c>
      <c r="C4101" s="359">
        <v>5.3</v>
      </c>
      <c r="D4101" s="357" t="s">
        <v>3162</v>
      </c>
      <c r="E4101" s="357" t="s">
        <v>3162</v>
      </c>
    </row>
    <row r="4102" spans="1:5" ht="15.6">
      <c r="A4102" s="358" t="s">
        <v>11663</v>
      </c>
      <c r="B4102" s="358" t="s">
        <v>11664</v>
      </c>
      <c r="C4102" s="359">
        <v>5.3</v>
      </c>
      <c r="D4102" s="357" t="s">
        <v>2854</v>
      </c>
      <c r="E4102" s="357" t="s">
        <v>2854</v>
      </c>
    </row>
    <row r="4103" spans="1:5" ht="15.6">
      <c r="A4103" s="358" t="s">
        <v>15125</v>
      </c>
      <c r="B4103" s="358" t="s">
        <v>15125</v>
      </c>
      <c r="C4103" s="359">
        <v>5.3</v>
      </c>
      <c r="D4103" s="357" t="s">
        <v>4933</v>
      </c>
      <c r="E4103" s="357" t="s">
        <v>4933</v>
      </c>
    </row>
    <row r="4104" spans="1:5" ht="15.6">
      <c r="A4104" s="358" t="s">
        <v>15125</v>
      </c>
      <c r="B4104" s="358" t="s">
        <v>15125</v>
      </c>
      <c r="C4104" s="359">
        <v>5.3</v>
      </c>
      <c r="D4104" s="357" t="s">
        <v>4933</v>
      </c>
      <c r="E4104" s="357" t="s">
        <v>4933</v>
      </c>
    </row>
    <row r="4105" spans="1:5" ht="15.6">
      <c r="A4105" s="358" t="s">
        <v>36703</v>
      </c>
      <c r="B4105" s="358" t="s">
        <v>36703</v>
      </c>
      <c r="C4105" s="359">
        <v>5.3</v>
      </c>
      <c r="D4105" s="357" t="s">
        <v>36702</v>
      </c>
      <c r="E4105" s="357" t="s">
        <v>36702</v>
      </c>
    </row>
    <row r="4106" spans="1:5" ht="15.6">
      <c r="A4106" s="358" t="s">
        <v>28496</v>
      </c>
      <c r="B4106" s="358" t="s">
        <v>28496</v>
      </c>
      <c r="C4106" s="359">
        <v>5.3</v>
      </c>
      <c r="D4106" s="357" t="s">
        <v>28495</v>
      </c>
      <c r="E4106" s="357" t="s">
        <v>28495</v>
      </c>
    </row>
    <row r="4107" spans="1:5" ht="15.6">
      <c r="A4107" s="358" t="s">
        <v>10262</v>
      </c>
      <c r="B4107" s="358" t="s">
        <v>54352</v>
      </c>
      <c r="C4107" s="359">
        <v>5.3</v>
      </c>
      <c r="D4107" s="357" t="s">
        <v>54351</v>
      </c>
      <c r="E4107" s="357" t="s">
        <v>54351</v>
      </c>
    </row>
    <row r="4108" spans="1:5" ht="15.6">
      <c r="A4108" s="358" t="s">
        <v>60974</v>
      </c>
      <c r="B4108" s="358" t="s">
        <v>60975</v>
      </c>
      <c r="C4108" s="359">
        <v>5.3</v>
      </c>
      <c r="D4108" s="357" t="s">
        <v>60973</v>
      </c>
      <c r="E4108" s="357" t="s">
        <v>60973</v>
      </c>
    </row>
    <row r="4109" spans="1:5" ht="15.6">
      <c r="A4109" s="358" t="s">
        <v>60974</v>
      </c>
      <c r="B4109" s="358" t="s">
        <v>60975</v>
      </c>
      <c r="C4109" s="359">
        <v>5.3</v>
      </c>
      <c r="D4109" s="357" t="s">
        <v>60973</v>
      </c>
      <c r="E4109" s="357" t="s">
        <v>60973</v>
      </c>
    </row>
    <row r="4110" spans="1:5" ht="15.6">
      <c r="A4110" s="358" t="s">
        <v>15128</v>
      </c>
      <c r="B4110" s="358" t="s">
        <v>15128</v>
      </c>
      <c r="C4110" s="359">
        <v>5.3</v>
      </c>
      <c r="D4110" s="357" t="s">
        <v>4936</v>
      </c>
      <c r="E4110" s="357" t="s">
        <v>4936</v>
      </c>
    </row>
    <row r="4111" spans="1:5" ht="15.6">
      <c r="A4111" s="358" t="s">
        <v>60977</v>
      </c>
      <c r="B4111" s="358" t="s">
        <v>60978</v>
      </c>
      <c r="C4111" s="359">
        <v>5.3</v>
      </c>
      <c r="D4111" s="357" t="s">
        <v>60976</v>
      </c>
      <c r="E4111" s="357" t="s">
        <v>60976</v>
      </c>
    </row>
    <row r="4112" spans="1:5" ht="15.6">
      <c r="A4112" s="358" t="s">
        <v>10262</v>
      </c>
      <c r="B4112" s="358" t="s">
        <v>60980</v>
      </c>
      <c r="C4112" s="359">
        <v>5.3</v>
      </c>
      <c r="D4112" s="357" t="s">
        <v>60979</v>
      </c>
      <c r="E4112" s="357" t="s">
        <v>60979</v>
      </c>
    </row>
    <row r="4113" spans="1:5" ht="15.6">
      <c r="A4113" s="358" t="s">
        <v>10262</v>
      </c>
      <c r="B4113" s="358" t="s">
        <v>60980</v>
      </c>
      <c r="C4113" s="359">
        <v>5.3</v>
      </c>
      <c r="D4113" s="357" t="s">
        <v>60979</v>
      </c>
      <c r="E4113" s="357" t="s">
        <v>60979</v>
      </c>
    </row>
    <row r="4114" spans="1:5" ht="15.6">
      <c r="A4114" s="358" t="s">
        <v>29849</v>
      </c>
      <c r="B4114" s="358" t="s">
        <v>29850</v>
      </c>
      <c r="C4114" s="359">
        <v>5.2</v>
      </c>
      <c r="D4114" s="357" t="s">
        <v>29848</v>
      </c>
      <c r="E4114" s="357" t="s">
        <v>29848</v>
      </c>
    </row>
    <row r="4115" spans="1:5" ht="15.6">
      <c r="A4115" s="358" t="s">
        <v>51584</v>
      </c>
      <c r="B4115" s="358" t="s">
        <v>51585</v>
      </c>
      <c r="C4115" s="359">
        <v>5.2</v>
      </c>
      <c r="D4115" s="357" t="s">
        <v>51583</v>
      </c>
      <c r="E4115" s="357" t="s">
        <v>51583</v>
      </c>
    </row>
    <row r="4116" spans="1:5" ht="15.6">
      <c r="A4116" s="358" t="s">
        <v>48200</v>
      </c>
      <c r="B4116" s="358" t="s">
        <v>48201</v>
      </c>
      <c r="C4116" s="359">
        <v>5.2</v>
      </c>
      <c r="D4116" s="357" t="s">
        <v>48199</v>
      </c>
      <c r="E4116" s="357" t="s">
        <v>48199</v>
      </c>
    </row>
    <row r="4117" spans="1:5" ht="15.6">
      <c r="A4117" s="358" t="s">
        <v>48200</v>
      </c>
      <c r="B4117" s="358" t="s">
        <v>48201</v>
      </c>
      <c r="C4117" s="359">
        <v>5.2</v>
      </c>
      <c r="D4117" s="357" t="s">
        <v>48199</v>
      </c>
      <c r="E4117" s="357" t="s">
        <v>48199</v>
      </c>
    </row>
    <row r="4118" spans="1:5" ht="15.6">
      <c r="A4118" s="358" t="s">
        <v>48200</v>
      </c>
      <c r="B4118" s="358" t="s">
        <v>48201</v>
      </c>
      <c r="C4118" s="359">
        <v>5.2</v>
      </c>
      <c r="D4118" s="357" t="s">
        <v>48199</v>
      </c>
      <c r="E4118" s="357" t="s">
        <v>48199</v>
      </c>
    </row>
    <row r="4119" spans="1:5" ht="15.6">
      <c r="A4119" s="358" t="s">
        <v>12082</v>
      </c>
      <c r="B4119" s="358" t="s">
        <v>12082</v>
      </c>
      <c r="C4119" s="359">
        <v>5.2</v>
      </c>
      <c r="D4119" s="357" t="s">
        <v>3307</v>
      </c>
      <c r="E4119" s="357" t="s">
        <v>3307</v>
      </c>
    </row>
    <row r="4120" spans="1:5" ht="15.6">
      <c r="A4120" s="358" t="s">
        <v>15704</v>
      </c>
      <c r="B4120" s="358" t="s">
        <v>15704</v>
      </c>
      <c r="C4120" s="359">
        <v>5.2</v>
      </c>
      <c r="D4120" s="357" t="s">
        <v>5230</v>
      </c>
      <c r="E4120" s="357" t="s">
        <v>5230</v>
      </c>
    </row>
    <row r="4121" spans="1:5" ht="15.6">
      <c r="A4121" s="358" t="s">
        <v>15704</v>
      </c>
      <c r="B4121" s="358" t="s">
        <v>15704</v>
      </c>
      <c r="C4121" s="359">
        <v>5.2</v>
      </c>
      <c r="D4121" s="357" t="s">
        <v>5230</v>
      </c>
      <c r="E4121" s="357" t="s">
        <v>5230</v>
      </c>
    </row>
    <row r="4122" spans="1:5" ht="15.6">
      <c r="A4122" s="358" t="s">
        <v>15704</v>
      </c>
      <c r="B4122" s="358" t="s">
        <v>15704</v>
      </c>
      <c r="C4122" s="359">
        <v>5.2</v>
      </c>
      <c r="D4122" s="357" t="s">
        <v>5230</v>
      </c>
      <c r="E4122" s="357" t="s">
        <v>5230</v>
      </c>
    </row>
    <row r="4123" spans="1:5" ht="15.6">
      <c r="A4123" s="358" t="s">
        <v>15704</v>
      </c>
      <c r="B4123" s="358" t="s">
        <v>15704</v>
      </c>
      <c r="C4123" s="359">
        <v>5.2</v>
      </c>
      <c r="D4123" s="357" t="s">
        <v>5230</v>
      </c>
      <c r="E4123" s="357" t="s">
        <v>5230</v>
      </c>
    </row>
    <row r="4124" spans="1:5" ht="15.6">
      <c r="A4124" s="358" t="s">
        <v>12154</v>
      </c>
      <c r="B4124" s="358" t="s">
        <v>12155</v>
      </c>
      <c r="C4124" s="359">
        <v>5.2</v>
      </c>
      <c r="D4124" s="357" t="s">
        <v>3383</v>
      </c>
      <c r="E4124" s="357" t="s">
        <v>3383</v>
      </c>
    </row>
    <row r="4125" spans="1:5" ht="15.6">
      <c r="A4125" s="358" t="s">
        <v>12154</v>
      </c>
      <c r="B4125" s="358" t="s">
        <v>12155</v>
      </c>
      <c r="C4125" s="359">
        <v>5.2</v>
      </c>
      <c r="D4125" s="357" t="s">
        <v>3383</v>
      </c>
      <c r="E4125" s="357" t="s">
        <v>3383</v>
      </c>
    </row>
    <row r="4126" spans="1:5" ht="15.6">
      <c r="A4126" s="358" t="s">
        <v>28561</v>
      </c>
      <c r="B4126" s="358" t="s">
        <v>28562</v>
      </c>
      <c r="C4126" s="359">
        <v>5.2</v>
      </c>
      <c r="D4126" s="357" t="s">
        <v>28560</v>
      </c>
      <c r="E4126" s="357" t="s">
        <v>28560</v>
      </c>
    </row>
    <row r="4127" spans="1:5" ht="15.6">
      <c r="A4127" s="358" t="s">
        <v>42727</v>
      </c>
      <c r="B4127" s="358" t="s">
        <v>42727</v>
      </c>
      <c r="C4127" s="359">
        <v>5.2</v>
      </c>
      <c r="D4127" s="357" t="s">
        <v>42726</v>
      </c>
      <c r="E4127" s="357" t="s">
        <v>42726</v>
      </c>
    </row>
    <row r="4128" spans="1:5" ht="15.6">
      <c r="A4128" s="358" t="s">
        <v>37002</v>
      </c>
      <c r="B4128" s="358" t="s">
        <v>37002</v>
      </c>
      <c r="C4128" s="359">
        <v>5.2</v>
      </c>
      <c r="D4128" s="357" t="s">
        <v>37001</v>
      </c>
      <c r="E4128" s="357" t="s">
        <v>37001</v>
      </c>
    </row>
    <row r="4129" spans="1:5" ht="15.6">
      <c r="A4129" s="358" t="s">
        <v>45355</v>
      </c>
      <c r="B4129" s="358" t="s">
        <v>45356</v>
      </c>
      <c r="C4129" s="359">
        <v>5.2</v>
      </c>
      <c r="D4129" s="357" t="s">
        <v>45354</v>
      </c>
      <c r="E4129" s="357" t="s">
        <v>45354</v>
      </c>
    </row>
    <row r="4130" spans="1:5" ht="15.6">
      <c r="A4130" s="358" t="s">
        <v>45355</v>
      </c>
      <c r="B4130" s="358" t="s">
        <v>45356</v>
      </c>
      <c r="C4130" s="359">
        <v>5.2</v>
      </c>
      <c r="D4130" s="357" t="s">
        <v>45354</v>
      </c>
      <c r="E4130" s="357" t="s">
        <v>45354</v>
      </c>
    </row>
    <row r="4131" spans="1:5" ht="15.6">
      <c r="A4131" s="358" t="s">
        <v>34098</v>
      </c>
      <c r="B4131" s="358" t="s">
        <v>34099</v>
      </c>
      <c r="C4131" s="359">
        <v>5.2</v>
      </c>
      <c r="D4131" s="357" t="s">
        <v>34097</v>
      </c>
      <c r="E4131" s="357" t="s">
        <v>34097</v>
      </c>
    </row>
    <row r="4132" spans="1:5" ht="15.6">
      <c r="A4132" s="358" t="s">
        <v>34098</v>
      </c>
      <c r="B4132" s="358" t="s">
        <v>34099</v>
      </c>
      <c r="C4132" s="359">
        <v>5.2</v>
      </c>
      <c r="D4132" s="357" t="s">
        <v>34097</v>
      </c>
      <c r="E4132" s="357" t="s">
        <v>34097</v>
      </c>
    </row>
    <row r="4133" spans="1:5" ht="15.6">
      <c r="A4133" s="358" t="s">
        <v>34098</v>
      </c>
      <c r="B4133" s="358" t="s">
        <v>34099</v>
      </c>
      <c r="C4133" s="359">
        <v>5.2</v>
      </c>
      <c r="D4133" s="357" t="s">
        <v>34097</v>
      </c>
      <c r="E4133" s="357" t="s">
        <v>34097</v>
      </c>
    </row>
    <row r="4134" spans="1:5" ht="15.6">
      <c r="A4134" s="358" t="s">
        <v>10262</v>
      </c>
      <c r="B4134" s="358" t="s">
        <v>14855</v>
      </c>
      <c r="C4134" s="359">
        <v>5.2</v>
      </c>
      <c r="D4134" s="357" t="s">
        <v>4788</v>
      </c>
      <c r="E4134" s="357" t="s">
        <v>4788</v>
      </c>
    </row>
    <row r="4135" spans="1:5" ht="15.6">
      <c r="A4135" s="358" t="s">
        <v>21806</v>
      </c>
      <c r="B4135" s="358" t="s">
        <v>21807</v>
      </c>
      <c r="C4135" s="359">
        <v>5.2</v>
      </c>
      <c r="D4135" s="357" t="s">
        <v>8908</v>
      </c>
      <c r="E4135" s="357" t="s">
        <v>8908</v>
      </c>
    </row>
    <row r="4136" spans="1:5" ht="15.6">
      <c r="A4136" s="358" t="s">
        <v>21806</v>
      </c>
      <c r="B4136" s="358" t="s">
        <v>21807</v>
      </c>
      <c r="C4136" s="359">
        <v>5.2</v>
      </c>
      <c r="D4136" s="357" t="s">
        <v>8908</v>
      </c>
      <c r="E4136" s="357" t="s">
        <v>8908</v>
      </c>
    </row>
    <row r="4137" spans="1:5" ht="15.6">
      <c r="A4137" s="358" t="s">
        <v>21806</v>
      </c>
      <c r="B4137" s="358" t="s">
        <v>21807</v>
      </c>
      <c r="C4137" s="359">
        <v>5.2</v>
      </c>
      <c r="D4137" s="357" t="s">
        <v>8908</v>
      </c>
      <c r="E4137" s="357" t="s">
        <v>8908</v>
      </c>
    </row>
    <row r="4138" spans="1:5" ht="15.6">
      <c r="A4138" s="358" t="s">
        <v>25646</v>
      </c>
      <c r="B4138" s="358" t="s">
        <v>25646</v>
      </c>
      <c r="C4138" s="359">
        <v>5.2</v>
      </c>
      <c r="D4138" s="357" t="s">
        <v>25645</v>
      </c>
      <c r="E4138" s="357" t="s">
        <v>25645</v>
      </c>
    </row>
    <row r="4139" spans="1:5" ht="15.6">
      <c r="A4139" s="358" t="s">
        <v>25646</v>
      </c>
      <c r="B4139" s="358" t="s">
        <v>25646</v>
      </c>
      <c r="C4139" s="359">
        <v>5.2</v>
      </c>
      <c r="D4139" s="357" t="s">
        <v>25645</v>
      </c>
      <c r="E4139" s="357" t="s">
        <v>25645</v>
      </c>
    </row>
    <row r="4140" spans="1:5" ht="15.6">
      <c r="A4140" s="358" t="s">
        <v>39018</v>
      </c>
      <c r="B4140" s="358" t="s">
        <v>39019</v>
      </c>
      <c r="C4140" s="359">
        <v>5.2</v>
      </c>
      <c r="D4140" s="357" t="s">
        <v>39017</v>
      </c>
      <c r="E4140" s="357" t="s">
        <v>39017</v>
      </c>
    </row>
    <row r="4141" spans="1:5" ht="15.6">
      <c r="A4141" s="358" t="s">
        <v>39018</v>
      </c>
      <c r="B4141" s="358" t="s">
        <v>39019</v>
      </c>
      <c r="C4141" s="359">
        <v>5.2</v>
      </c>
      <c r="D4141" s="357" t="s">
        <v>39017</v>
      </c>
      <c r="E4141" s="357" t="s">
        <v>39017</v>
      </c>
    </row>
    <row r="4142" spans="1:5" ht="15.6">
      <c r="A4142" s="358" t="s">
        <v>51914</v>
      </c>
      <c r="B4142" s="358" t="s">
        <v>51915</v>
      </c>
      <c r="C4142" s="359">
        <v>5.2</v>
      </c>
      <c r="D4142" s="357" t="s">
        <v>51913</v>
      </c>
      <c r="E4142" s="357" t="s">
        <v>51913</v>
      </c>
    </row>
    <row r="4143" spans="1:5" ht="15.6">
      <c r="A4143" s="358" t="s">
        <v>16282</v>
      </c>
      <c r="B4143" s="358" t="s">
        <v>16283</v>
      </c>
      <c r="C4143" s="359">
        <v>5.2</v>
      </c>
      <c r="D4143" s="357" t="s">
        <v>5623</v>
      </c>
      <c r="E4143" s="357" t="s">
        <v>5623</v>
      </c>
    </row>
    <row r="4144" spans="1:5" ht="15.6">
      <c r="A4144" s="358" t="s">
        <v>34101</v>
      </c>
      <c r="B4144" s="358" t="s">
        <v>34102</v>
      </c>
      <c r="C4144" s="359">
        <v>5.2</v>
      </c>
      <c r="D4144" s="357" t="s">
        <v>34100</v>
      </c>
      <c r="E4144" s="357" t="s">
        <v>34100</v>
      </c>
    </row>
    <row r="4145" spans="1:5" ht="15.6">
      <c r="A4145" s="358" t="s">
        <v>47717</v>
      </c>
      <c r="B4145" s="358" t="s">
        <v>47718</v>
      </c>
      <c r="C4145" s="359">
        <v>5.2</v>
      </c>
      <c r="D4145" s="357" t="s">
        <v>47716</v>
      </c>
      <c r="E4145" s="357" t="s">
        <v>47716</v>
      </c>
    </row>
    <row r="4146" spans="1:5" ht="15.6">
      <c r="A4146" s="358" t="s">
        <v>47717</v>
      </c>
      <c r="B4146" s="358" t="s">
        <v>47718</v>
      </c>
      <c r="C4146" s="359">
        <v>5.2</v>
      </c>
      <c r="D4146" s="357" t="s">
        <v>47716</v>
      </c>
      <c r="E4146" s="357" t="s">
        <v>47716</v>
      </c>
    </row>
    <row r="4147" spans="1:5" ht="15.6">
      <c r="A4147" s="358" t="s">
        <v>22732</v>
      </c>
      <c r="B4147" s="358" t="s">
        <v>22733</v>
      </c>
      <c r="C4147" s="359">
        <v>5.2</v>
      </c>
      <c r="D4147" s="357" t="s">
        <v>9371</v>
      </c>
      <c r="E4147" s="357" t="s">
        <v>9371</v>
      </c>
    </row>
    <row r="4148" spans="1:5" ht="15.6">
      <c r="A4148" s="358" t="s">
        <v>22732</v>
      </c>
      <c r="B4148" s="358" t="s">
        <v>22733</v>
      </c>
      <c r="C4148" s="359">
        <v>5.2</v>
      </c>
      <c r="D4148" s="357" t="s">
        <v>9371</v>
      </c>
      <c r="E4148" s="357" t="s">
        <v>9371</v>
      </c>
    </row>
    <row r="4149" spans="1:5" ht="15.6">
      <c r="A4149" s="358" t="s">
        <v>22732</v>
      </c>
      <c r="B4149" s="358" t="s">
        <v>22733</v>
      </c>
      <c r="C4149" s="359">
        <v>5.2</v>
      </c>
      <c r="D4149" s="357" t="s">
        <v>9371</v>
      </c>
      <c r="E4149" s="357" t="s">
        <v>9371</v>
      </c>
    </row>
    <row r="4150" spans="1:5" ht="15.6">
      <c r="A4150" s="358" t="s">
        <v>2019</v>
      </c>
      <c r="B4150" s="358" t="s">
        <v>23257</v>
      </c>
      <c r="C4150" s="359">
        <v>5.2</v>
      </c>
      <c r="D4150" s="357" t="s">
        <v>2018</v>
      </c>
      <c r="E4150" s="357" t="s">
        <v>2018</v>
      </c>
    </row>
    <row r="4151" spans="1:5" ht="15.6">
      <c r="A4151" s="358" t="s">
        <v>2019</v>
      </c>
      <c r="B4151" s="358" t="s">
        <v>23257</v>
      </c>
      <c r="C4151" s="359">
        <v>5.2</v>
      </c>
      <c r="D4151" s="357" t="s">
        <v>2018</v>
      </c>
      <c r="E4151" s="357" t="s">
        <v>2018</v>
      </c>
    </row>
    <row r="4152" spans="1:5" ht="15.6">
      <c r="A4152" s="358" t="s">
        <v>39083</v>
      </c>
      <c r="B4152" s="358" t="s">
        <v>39084</v>
      </c>
      <c r="C4152" s="359">
        <v>5.2</v>
      </c>
      <c r="D4152" s="357" t="s">
        <v>39082</v>
      </c>
      <c r="E4152" s="357" t="s">
        <v>39082</v>
      </c>
    </row>
    <row r="4153" spans="1:5" ht="15.6">
      <c r="A4153" s="358" t="s">
        <v>39083</v>
      </c>
      <c r="B4153" s="358" t="s">
        <v>39084</v>
      </c>
      <c r="C4153" s="359">
        <v>5.2</v>
      </c>
      <c r="D4153" s="357" t="s">
        <v>39082</v>
      </c>
      <c r="E4153" s="357" t="s">
        <v>39082</v>
      </c>
    </row>
    <row r="4154" spans="1:5" ht="15.6">
      <c r="A4154" s="358" t="s">
        <v>42664</v>
      </c>
      <c r="B4154" s="358" t="s">
        <v>42664</v>
      </c>
      <c r="C4154" s="359">
        <v>5.2</v>
      </c>
      <c r="D4154" s="357" t="s">
        <v>42663</v>
      </c>
      <c r="E4154" s="357" t="s">
        <v>42663</v>
      </c>
    </row>
    <row r="4155" spans="1:5" ht="15.6">
      <c r="A4155" s="358" t="s">
        <v>10262</v>
      </c>
      <c r="B4155" s="358" t="s">
        <v>36024</v>
      </c>
      <c r="C4155" s="359">
        <v>5.2</v>
      </c>
      <c r="D4155" s="357" t="s">
        <v>36023</v>
      </c>
      <c r="E4155" s="357" t="s">
        <v>36023</v>
      </c>
    </row>
    <row r="4156" spans="1:5" ht="15.6">
      <c r="A4156" s="358" t="s">
        <v>18569</v>
      </c>
      <c r="B4156" s="358" t="s">
        <v>18570</v>
      </c>
      <c r="C4156" s="359">
        <v>5.2</v>
      </c>
      <c r="D4156" s="357" t="s">
        <v>7348</v>
      </c>
      <c r="E4156" s="357" t="s">
        <v>7348</v>
      </c>
    </row>
    <row r="4157" spans="1:5" ht="15.6">
      <c r="A4157" s="358" t="s">
        <v>18569</v>
      </c>
      <c r="B4157" s="358" t="s">
        <v>18570</v>
      </c>
      <c r="C4157" s="359">
        <v>5.2</v>
      </c>
      <c r="D4157" s="357" t="s">
        <v>7348</v>
      </c>
      <c r="E4157" s="357" t="s">
        <v>7348</v>
      </c>
    </row>
    <row r="4158" spans="1:5" ht="15.6">
      <c r="A4158" s="358" t="s">
        <v>807</v>
      </c>
      <c r="B4158" s="358" t="s">
        <v>15273</v>
      </c>
      <c r="C4158" s="359">
        <v>5.2</v>
      </c>
      <c r="D4158" s="357" t="s">
        <v>5068</v>
      </c>
      <c r="E4158" s="357" t="s">
        <v>5068</v>
      </c>
    </row>
    <row r="4159" spans="1:5" ht="15.6">
      <c r="A4159" s="358" t="s">
        <v>15930</v>
      </c>
      <c r="B4159" s="358" t="s">
        <v>15931</v>
      </c>
      <c r="C4159" s="359">
        <v>5.2</v>
      </c>
      <c r="D4159" s="357" t="s">
        <v>5416</v>
      </c>
      <c r="E4159" s="357" t="s">
        <v>5416</v>
      </c>
    </row>
    <row r="4160" spans="1:5" ht="15.6">
      <c r="A4160" s="358" t="s">
        <v>15930</v>
      </c>
      <c r="B4160" s="358" t="s">
        <v>15931</v>
      </c>
      <c r="C4160" s="359">
        <v>5.2</v>
      </c>
      <c r="D4160" s="357" t="s">
        <v>5416</v>
      </c>
      <c r="E4160" s="357" t="s">
        <v>5416</v>
      </c>
    </row>
    <row r="4161" spans="1:5" ht="15.6">
      <c r="A4161" s="358" t="s">
        <v>16046</v>
      </c>
      <c r="B4161" s="358" t="s">
        <v>10262</v>
      </c>
      <c r="C4161" s="359">
        <v>5.2</v>
      </c>
      <c r="D4161" s="357" t="s">
        <v>5464</v>
      </c>
      <c r="E4161" s="357" t="s">
        <v>5464</v>
      </c>
    </row>
    <row r="4162" spans="1:5" ht="15.6">
      <c r="A4162" s="358" t="s">
        <v>16046</v>
      </c>
      <c r="B4162" s="358" t="s">
        <v>10262</v>
      </c>
      <c r="C4162" s="359">
        <v>5.2</v>
      </c>
      <c r="D4162" s="357" t="s">
        <v>5464</v>
      </c>
      <c r="E4162" s="357" t="s">
        <v>5464</v>
      </c>
    </row>
    <row r="4163" spans="1:5" ht="15.6">
      <c r="A4163" s="358" t="s">
        <v>10262</v>
      </c>
      <c r="B4163" s="358" t="s">
        <v>23924</v>
      </c>
      <c r="C4163" s="359">
        <v>5.2</v>
      </c>
      <c r="D4163" s="357" t="s">
        <v>7995</v>
      </c>
      <c r="E4163" s="357" t="s">
        <v>7995</v>
      </c>
    </row>
    <row r="4164" spans="1:5" ht="15.6">
      <c r="A4164" s="358" t="s">
        <v>10262</v>
      </c>
      <c r="B4164" s="358" t="s">
        <v>22009</v>
      </c>
      <c r="C4164" s="359">
        <v>5.2</v>
      </c>
      <c r="D4164" s="357" t="s">
        <v>8733</v>
      </c>
      <c r="E4164" s="357" t="s">
        <v>8733</v>
      </c>
    </row>
    <row r="4165" spans="1:5" ht="15.6">
      <c r="A4165" s="358" t="s">
        <v>10262</v>
      </c>
      <c r="B4165" s="358" t="s">
        <v>22009</v>
      </c>
      <c r="C4165" s="359">
        <v>5.2</v>
      </c>
      <c r="D4165" s="357" t="s">
        <v>8733</v>
      </c>
      <c r="E4165" s="357" t="s">
        <v>8733</v>
      </c>
    </row>
    <row r="4166" spans="1:5" ht="15.6">
      <c r="A4166" s="358" t="s">
        <v>14785</v>
      </c>
      <c r="B4166" s="358" t="s">
        <v>14786</v>
      </c>
      <c r="C4166" s="359">
        <v>5.2</v>
      </c>
      <c r="D4166" s="357" t="s">
        <v>9986</v>
      </c>
      <c r="E4166" s="357" t="s">
        <v>9986</v>
      </c>
    </row>
    <row r="4167" spans="1:5" ht="15.6">
      <c r="A4167" s="358" t="s">
        <v>14785</v>
      </c>
      <c r="B4167" s="358" t="s">
        <v>14786</v>
      </c>
      <c r="C4167" s="359">
        <v>5.2</v>
      </c>
      <c r="D4167" s="357" t="s">
        <v>9986</v>
      </c>
      <c r="E4167" s="357" t="s">
        <v>9986</v>
      </c>
    </row>
    <row r="4168" spans="1:5" ht="15.6">
      <c r="A4168" s="358" t="s">
        <v>26433</v>
      </c>
      <c r="B4168" s="358" t="s">
        <v>26434</v>
      </c>
      <c r="C4168" s="359">
        <v>5.2</v>
      </c>
      <c r="D4168" s="357" t="s">
        <v>26432</v>
      </c>
      <c r="E4168" s="357" t="s">
        <v>26432</v>
      </c>
    </row>
    <row r="4169" spans="1:5" ht="15.6">
      <c r="A4169" s="358" t="s">
        <v>17616</v>
      </c>
      <c r="B4169" s="358" t="s">
        <v>17617</v>
      </c>
      <c r="C4169" s="359">
        <v>5.2</v>
      </c>
      <c r="D4169" s="357" t="s">
        <v>6453</v>
      </c>
      <c r="E4169" s="357" t="s">
        <v>6453</v>
      </c>
    </row>
    <row r="4170" spans="1:5" ht="15.6">
      <c r="A4170" s="358" t="s">
        <v>2017</v>
      </c>
      <c r="B4170" s="358" t="s">
        <v>23256</v>
      </c>
      <c r="C4170" s="359">
        <v>5.2</v>
      </c>
      <c r="D4170" s="357" t="s">
        <v>9646</v>
      </c>
      <c r="E4170" s="357" t="s">
        <v>9646</v>
      </c>
    </row>
    <row r="4171" spans="1:5" ht="15.6">
      <c r="A4171" s="358" t="s">
        <v>16771</v>
      </c>
      <c r="B4171" s="358" t="s">
        <v>16772</v>
      </c>
      <c r="C4171" s="359">
        <v>5.2</v>
      </c>
      <c r="D4171" s="357" t="s">
        <v>5985</v>
      </c>
      <c r="E4171" s="357" t="s">
        <v>5985</v>
      </c>
    </row>
    <row r="4172" spans="1:5" ht="15.6">
      <c r="A4172" s="358" t="s">
        <v>17933</v>
      </c>
      <c r="B4172" s="358" t="s">
        <v>17934</v>
      </c>
      <c r="C4172" s="359">
        <v>5.2</v>
      </c>
      <c r="D4172" s="357" t="s">
        <v>6807</v>
      </c>
      <c r="E4172" s="357" t="s">
        <v>6807</v>
      </c>
    </row>
    <row r="4173" spans="1:5" ht="15.6">
      <c r="A4173" s="358" t="s">
        <v>17933</v>
      </c>
      <c r="B4173" s="358" t="s">
        <v>17934</v>
      </c>
      <c r="C4173" s="359">
        <v>5.2</v>
      </c>
      <c r="D4173" s="357" t="s">
        <v>6807</v>
      </c>
      <c r="E4173" s="357" t="s">
        <v>6807</v>
      </c>
    </row>
    <row r="4174" spans="1:5" ht="15.6">
      <c r="A4174" s="358" t="s">
        <v>17933</v>
      </c>
      <c r="B4174" s="358" t="s">
        <v>17934</v>
      </c>
      <c r="C4174" s="359">
        <v>5.2</v>
      </c>
      <c r="D4174" s="357" t="s">
        <v>6807</v>
      </c>
      <c r="E4174" s="357" t="s">
        <v>6807</v>
      </c>
    </row>
    <row r="4175" spans="1:5" ht="15.6">
      <c r="A4175" s="358" t="s">
        <v>23238</v>
      </c>
      <c r="B4175" s="358" t="s">
        <v>23239</v>
      </c>
      <c r="C4175" s="359">
        <v>5.2</v>
      </c>
      <c r="D4175" s="357" t="s">
        <v>9617</v>
      </c>
      <c r="E4175" s="357" t="s">
        <v>9617</v>
      </c>
    </row>
    <row r="4176" spans="1:5" ht="15.6">
      <c r="A4176" s="358" t="s">
        <v>23238</v>
      </c>
      <c r="B4176" s="358" t="s">
        <v>23239</v>
      </c>
      <c r="C4176" s="359">
        <v>5.2</v>
      </c>
      <c r="D4176" s="357" t="s">
        <v>9617</v>
      </c>
      <c r="E4176" s="357" t="s">
        <v>9617</v>
      </c>
    </row>
    <row r="4177" spans="1:5" ht="15.6">
      <c r="A4177" s="358" t="s">
        <v>444</v>
      </c>
      <c r="B4177" s="358" t="s">
        <v>12698</v>
      </c>
      <c r="C4177" s="359">
        <v>5.2</v>
      </c>
      <c r="D4177" s="357" t="s">
        <v>3642</v>
      </c>
      <c r="E4177" s="357" t="s">
        <v>3642</v>
      </c>
    </row>
    <row r="4178" spans="1:5" ht="15.6">
      <c r="A4178" s="358" t="s">
        <v>444</v>
      </c>
      <c r="B4178" s="358" t="s">
        <v>12698</v>
      </c>
      <c r="C4178" s="359">
        <v>5.2</v>
      </c>
      <c r="D4178" s="357" t="s">
        <v>3642</v>
      </c>
      <c r="E4178" s="357" t="s">
        <v>3642</v>
      </c>
    </row>
    <row r="4179" spans="1:5" ht="15.6">
      <c r="A4179" s="358" t="s">
        <v>444</v>
      </c>
      <c r="B4179" s="358" t="s">
        <v>12698</v>
      </c>
      <c r="C4179" s="359">
        <v>5.2</v>
      </c>
      <c r="D4179" s="357" t="s">
        <v>3642</v>
      </c>
      <c r="E4179" s="357" t="s">
        <v>3642</v>
      </c>
    </row>
    <row r="4180" spans="1:5" ht="15.6">
      <c r="A4180" s="358" t="s">
        <v>1453</v>
      </c>
      <c r="B4180" s="358" t="s">
        <v>20156</v>
      </c>
      <c r="C4180" s="359">
        <v>5.2</v>
      </c>
      <c r="D4180" s="357" t="s">
        <v>7871</v>
      </c>
      <c r="E4180" s="357" t="s">
        <v>7871</v>
      </c>
    </row>
    <row r="4181" spans="1:5" ht="15.6">
      <c r="A4181" s="358" t="s">
        <v>527</v>
      </c>
      <c r="B4181" s="358" t="s">
        <v>13069</v>
      </c>
      <c r="C4181" s="359">
        <v>5.2</v>
      </c>
      <c r="D4181" s="357" t="s">
        <v>3980</v>
      </c>
      <c r="E4181" s="357" t="s">
        <v>3980</v>
      </c>
    </row>
    <row r="4182" spans="1:5" ht="15.6">
      <c r="A4182" s="358" t="s">
        <v>527</v>
      </c>
      <c r="B4182" s="358" t="s">
        <v>13069</v>
      </c>
      <c r="C4182" s="359">
        <v>5.2</v>
      </c>
      <c r="D4182" s="357" t="s">
        <v>3980</v>
      </c>
      <c r="E4182" s="357" t="s">
        <v>3980</v>
      </c>
    </row>
    <row r="4183" spans="1:5" ht="15.6">
      <c r="A4183" s="358" t="s">
        <v>527</v>
      </c>
      <c r="B4183" s="358" t="s">
        <v>13069</v>
      </c>
      <c r="C4183" s="359">
        <v>5.2</v>
      </c>
      <c r="D4183" s="357" t="s">
        <v>3980</v>
      </c>
      <c r="E4183" s="357" t="s">
        <v>3980</v>
      </c>
    </row>
    <row r="4184" spans="1:5" ht="15.6">
      <c r="A4184" s="358" t="s">
        <v>11613</v>
      </c>
      <c r="B4184" s="358" t="s">
        <v>11613</v>
      </c>
      <c r="C4184" s="359">
        <v>5.2</v>
      </c>
      <c r="D4184" s="357" t="s">
        <v>2762</v>
      </c>
      <c r="E4184" s="357" t="s">
        <v>2762</v>
      </c>
    </row>
    <row r="4185" spans="1:5" ht="15.6">
      <c r="A4185" s="358" t="s">
        <v>11613</v>
      </c>
      <c r="B4185" s="358" t="s">
        <v>11613</v>
      </c>
      <c r="C4185" s="359">
        <v>5.2</v>
      </c>
      <c r="D4185" s="357" t="s">
        <v>2762</v>
      </c>
      <c r="E4185" s="357" t="s">
        <v>2762</v>
      </c>
    </row>
    <row r="4186" spans="1:5" ht="15.6">
      <c r="A4186" s="358" t="s">
        <v>11613</v>
      </c>
      <c r="B4186" s="358" t="s">
        <v>11613</v>
      </c>
      <c r="C4186" s="359">
        <v>5.2</v>
      </c>
      <c r="D4186" s="357" t="s">
        <v>2762</v>
      </c>
      <c r="E4186" s="357" t="s">
        <v>2762</v>
      </c>
    </row>
    <row r="4187" spans="1:5" ht="15.6">
      <c r="A4187" s="358" t="s">
        <v>17794</v>
      </c>
      <c r="B4187" s="358" t="s">
        <v>17795</v>
      </c>
      <c r="C4187" s="359">
        <v>5.2</v>
      </c>
      <c r="D4187" s="357" t="s">
        <v>6642</v>
      </c>
      <c r="E4187" s="357" t="s">
        <v>6642</v>
      </c>
    </row>
    <row r="4188" spans="1:5" ht="15.6">
      <c r="A4188" s="358" t="s">
        <v>17794</v>
      </c>
      <c r="B4188" s="358" t="s">
        <v>17795</v>
      </c>
      <c r="C4188" s="359">
        <v>5.2</v>
      </c>
      <c r="D4188" s="357" t="s">
        <v>6642</v>
      </c>
      <c r="E4188" s="357" t="s">
        <v>6642</v>
      </c>
    </row>
    <row r="4189" spans="1:5" ht="15.6">
      <c r="A4189" s="358" t="s">
        <v>21100</v>
      </c>
      <c r="B4189" s="358" t="s">
        <v>21101</v>
      </c>
      <c r="C4189" s="359">
        <v>5.2</v>
      </c>
      <c r="D4189" s="357" t="s">
        <v>8383</v>
      </c>
      <c r="E4189" s="357" t="s">
        <v>8383</v>
      </c>
    </row>
    <row r="4190" spans="1:5" ht="15.6">
      <c r="A4190" s="358" t="s">
        <v>21100</v>
      </c>
      <c r="B4190" s="358" t="s">
        <v>21101</v>
      </c>
      <c r="C4190" s="359">
        <v>5.2</v>
      </c>
      <c r="D4190" s="357" t="s">
        <v>8383</v>
      </c>
      <c r="E4190" s="357" t="s">
        <v>8383</v>
      </c>
    </row>
    <row r="4191" spans="1:5" ht="15.6">
      <c r="A4191" s="358" t="s">
        <v>10944</v>
      </c>
      <c r="B4191" s="358" t="s">
        <v>10945</v>
      </c>
      <c r="C4191" s="359">
        <v>5.2</v>
      </c>
      <c r="D4191" s="357" t="s">
        <v>2788</v>
      </c>
      <c r="E4191" s="357" t="s">
        <v>2788</v>
      </c>
    </row>
    <row r="4192" spans="1:5" ht="15.6">
      <c r="A4192" s="358" t="s">
        <v>10944</v>
      </c>
      <c r="B4192" s="358" t="s">
        <v>10945</v>
      </c>
      <c r="C4192" s="359">
        <v>5.2</v>
      </c>
      <c r="D4192" s="357" t="s">
        <v>2788</v>
      </c>
      <c r="E4192" s="357" t="s">
        <v>2788</v>
      </c>
    </row>
    <row r="4193" spans="1:5" ht="15.6">
      <c r="A4193" s="358" t="s">
        <v>10944</v>
      </c>
      <c r="B4193" s="358" t="s">
        <v>10945</v>
      </c>
      <c r="C4193" s="359">
        <v>5.2</v>
      </c>
      <c r="D4193" s="357" t="s">
        <v>2788</v>
      </c>
      <c r="E4193" s="357" t="s">
        <v>2788</v>
      </c>
    </row>
    <row r="4194" spans="1:5" ht="15.6">
      <c r="A4194" s="358" t="s">
        <v>27887</v>
      </c>
      <c r="B4194" s="358" t="s">
        <v>27888</v>
      </c>
      <c r="C4194" s="359">
        <v>5.2</v>
      </c>
      <c r="D4194" s="357" t="s">
        <v>27886</v>
      </c>
      <c r="E4194" s="357" t="s">
        <v>27886</v>
      </c>
    </row>
    <row r="4195" spans="1:5" ht="15.6">
      <c r="A4195" s="358" t="s">
        <v>27887</v>
      </c>
      <c r="B4195" s="358" t="s">
        <v>27888</v>
      </c>
      <c r="C4195" s="359">
        <v>5.2</v>
      </c>
      <c r="D4195" s="357" t="s">
        <v>27886</v>
      </c>
      <c r="E4195" s="357" t="s">
        <v>27886</v>
      </c>
    </row>
    <row r="4196" spans="1:5" ht="15.6">
      <c r="A4196" s="358" t="s">
        <v>10262</v>
      </c>
      <c r="B4196" s="358" t="s">
        <v>60982</v>
      </c>
      <c r="C4196" s="359">
        <v>5.2</v>
      </c>
      <c r="D4196" s="357" t="s">
        <v>60981</v>
      </c>
      <c r="E4196" s="357" t="s">
        <v>60981</v>
      </c>
    </row>
    <row r="4197" spans="1:5" ht="15.6">
      <c r="A4197" s="358" t="s">
        <v>19159</v>
      </c>
      <c r="B4197" s="358" t="s">
        <v>19159</v>
      </c>
      <c r="C4197" s="359">
        <v>5.2</v>
      </c>
      <c r="D4197" s="357" t="s">
        <v>6765</v>
      </c>
      <c r="E4197" s="357" t="s">
        <v>6765</v>
      </c>
    </row>
    <row r="4198" spans="1:5" ht="15.6">
      <c r="A4198" s="358" t="s">
        <v>10262</v>
      </c>
      <c r="B4198" s="358" t="s">
        <v>11494</v>
      </c>
      <c r="C4198" s="359">
        <v>5.2</v>
      </c>
      <c r="D4198" s="357" t="s">
        <v>2642</v>
      </c>
      <c r="E4198" s="357" t="s">
        <v>2642</v>
      </c>
    </row>
    <row r="4199" spans="1:5" ht="15.6">
      <c r="A4199" s="358" t="s">
        <v>50703</v>
      </c>
      <c r="B4199" s="358" t="s">
        <v>50704</v>
      </c>
      <c r="C4199" s="359">
        <v>5.2</v>
      </c>
      <c r="D4199" s="357" t="s">
        <v>50702</v>
      </c>
      <c r="E4199" s="357" t="s">
        <v>50702</v>
      </c>
    </row>
    <row r="4200" spans="1:5" ht="15.6">
      <c r="A4200" s="358" t="s">
        <v>10262</v>
      </c>
      <c r="B4200" s="358" t="s">
        <v>22430</v>
      </c>
      <c r="C4200" s="359">
        <v>5.2</v>
      </c>
      <c r="D4200" s="357" t="s">
        <v>9009</v>
      </c>
      <c r="E4200" s="357" t="s">
        <v>9009</v>
      </c>
    </row>
    <row r="4201" spans="1:5" ht="15.6">
      <c r="A4201" s="358" t="s">
        <v>10262</v>
      </c>
      <c r="B4201" s="358" t="s">
        <v>22430</v>
      </c>
      <c r="C4201" s="359">
        <v>5.2</v>
      </c>
      <c r="D4201" s="357" t="s">
        <v>9009</v>
      </c>
      <c r="E4201" s="357" t="s">
        <v>9009</v>
      </c>
    </row>
    <row r="4202" spans="1:5" ht="15.6">
      <c r="A4202" s="358" t="s">
        <v>276</v>
      </c>
      <c r="B4202" s="358" t="s">
        <v>12280</v>
      </c>
      <c r="C4202" s="359">
        <v>5.2</v>
      </c>
      <c r="D4202" s="357" t="s">
        <v>3119</v>
      </c>
      <c r="E4202" s="357" t="s">
        <v>3119</v>
      </c>
    </row>
    <row r="4203" spans="1:5" ht="15.6">
      <c r="A4203" s="358" t="s">
        <v>10262</v>
      </c>
      <c r="B4203" s="358" t="s">
        <v>33508</v>
      </c>
      <c r="C4203" s="359">
        <v>5.2</v>
      </c>
      <c r="D4203" s="357" t="s">
        <v>33507</v>
      </c>
      <c r="E4203" s="357" t="s">
        <v>33507</v>
      </c>
    </row>
    <row r="4204" spans="1:5" ht="15.6">
      <c r="A4204" s="358" t="s">
        <v>10262</v>
      </c>
      <c r="B4204" s="358" t="s">
        <v>33508</v>
      </c>
      <c r="C4204" s="359">
        <v>5.2</v>
      </c>
      <c r="D4204" s="357" t="s">
        <v>33507</v>
      </c>
      <c r="E4204" s="357" t="s">
        <v>33507</v>
      </c>
    </row>
    <row r="4205" spans="1:5" ht="15.6">
      <c r="A4205" s="358" t="s">
        <v>18139</v>
      </c>
      <c r="B4205" s="358" t="s">
        <v>18140</v>
      </c>
      <c r="C4205" s="359">
        <v>5.2</v>
      </c>
      <c r="D4205" s="357" t="s">
        <v>7019</v>
      </c>
      <c r="E4205" s="357" t="s">
        <v>7019</v>
      </c>
    </row>
    <row r="4206" spans="1:5" ht="15.6">
      <c r="A4206" s="358" t="s">
        <v>18139</v>
      </c>
      <c r="B4206" s="358" t="s">
        <v>18140</v>
      </c>
      <c r="C4206" s="359">
        <v>5.2</v>
      </c>
      <c r="D4206" s="357" t="s">
        <v>7019</v>
      </c>
      <c r="E4206" s="357" t="s">
        <v>7019</v>
      </c>
    </row>
    <row r="4207" spans="1:5" ht="15.6">
      <c r="A4207" s="358" t="s">
        <v>20285</v>
      </c>
      <c r="B4207" s="358" t="s">
        <v>20286</v>
      </c>
      <c r="C4207" s="359">
        <v>5.2</v>
      </c>
      <c r="D4207" s="357" t="s">
        <v>7986</v>
      </c>
      <c r="E4207" s="357" t="s">
        <v>7986</v>
      </c>
    </row>
    <row r="4208" spans="1:5" ht="15.6">
      <c r="A4208" s="358" t="s">
        <v>15944</v>
      </c>
      <c r="B4208" s="358" t="s">
        <v>15945</v>
      </c>
      <c r="C4208" s="359">
        <v>5.2</v>
      </c>
      <c r="D4208" s="357" t="s">
        <v>5427</v>
      </c>
      <c r="E4208" s="357" t="s">
        <v>5427</v>
      </c>
    </row>
    <row r="4209" spans="1:5" ht="15.6">
      <c r="A4209" s="358" t="s">
        <v>15944</v>
      </c>
      <c r="B4209" s="358" t="s">
        <v>15945</v>
      </c>
      <c r="C4209" s="359">
        <v>5.2</v>
      </c>
      <c r="D4209" s="357" t="s">
        <v>5427</v>
      </c>
      <c r="E4209" s="357" t="s">
        <v>5427</v>
      </c>
    </row>
    <row r="4210" spans="1:5" ht="15.6">
      <c r="A4210" s="358" t="s">
        <v>476</v>
      </c>
      <c r="B4210" s="358" t="s">
        <v>12775</v>
      </c>
      <c r="C4210" s="359">
        <v>5.2</v>
      </c>
      <c r="D4210" s="357" t="s">
        <v>475</v>
      </c>
      <c r="E4210" s="357" t="s">
        <v>475</v>
      </c>
    </row>
    <row r="4211" spans="1:5" ht="15.6">
      <c r="A4211" s="358" t="s">
        <v>476</v>
      </c>
      <c r="B4211" s="358" t="s">
        <v>12775</v>
      </c>
      <c r="C4211" s="359">
        <v>5.2</v>
      </c>
      <c r="D4211" s="357" t="s">
        <v>475</v>
      </c>
      <c r="E4211" s="357" t="s">
        <v>475</v>
      </c>
    </row>
    <row r="4212" spans="1:5" ht="15.6">
      <c r="A4212" s="358" t="s">
        <v>10262</v>
      </c>
      <c r="B4212" s="358" t="s">
        <v>19640</v>
      </c>
      <c r="C4212" s="359">
        <v>5.2</v>
      </c>
      <c r="D4212" s="357" t="s">
        <v>6759</v>
      </c>
      <c r="E4212" s="357" t="s">
        <v>6759</v>
      </c>
    </row>
    <row r="4213" spans="1:5" ht="15.6">
      <c r="A4213" s="358" t="s">
        <v>10262</v>
      </c>
      <c r="B4213" s="358" t="s">
        <v>19640</v>
      </c>
      <c r="C4213" s="359">
        <v>5.2</v>
      </c>
      <c r="D4213" s="357" t="s">
        <v>6759</v>
      </c>
      <c r="E4213" s="357" t="s">
        <v>6759</v>
      </c>
    </row>
    <row r="4214" spans="1:5" ht="15.6">
      <c r="A4214" s="358" t="s">
        <v>15118</v>
      </c>
      <c r="B4214" s="358" t="s">
        <v>15118</v>
      </c>
      <c r="C4214" s="359">
        <v>5.2</v>
      </c>
      <c r="D4214" s="357" t="s">
        <v>4928</v>
      </c>
      <c r="E4214" s="357" t="s">
        <v>4928</v>
      </c>
    </row>
    <row r="4215" spans="1:5" ht="15.6">
      <c r="A4215" s="358" t="s">
        <v>15118</v>
      </c>
      <c r="B4215" s="358" t="s">
        <v>15118</v>
      </c>
      <c r="C4215" s="359">
        <v>5.2</v>
      </c>
      <c r="D4215" s="357" t="s">
        <v>4928</v>
      </c>
      <c r="E4215" s="357" t="s">
        <v>4928</v>
      </c>
    </row>
    <row r="4216" spans="1:5" ht="15.6">
      <c r="A4216" s="358" t="s">
        <v>284</v>
      </c>
      <c r="B4216" s="358" t="s">
        <v>11918</v>
      </c>
      <c r="C4216" s="359">
        <v>5.2</v>
      </c>
      <c r="D4216" s="357" t="s">
        <v>283</v>
      </c>
      <c r="E4216" s="357" t="s">
        <v>283</v>
      </c>
    </row>
    <row r="4217" spans="1:5" ht="15.6">
      <c r="A4217" s="358" t="s">
        <v>284</v>
      </c>
      <c r="B4217" s="358" t="s">
        <v>11918</v>
      </c>
      <c r="C4217" s="359">
        <v>5.2</v>
      </c>
      <c r="D4217" s="357" t="s">
        <v>283</v>
      </c>
      <c r="E4217" s="357" t="s">
        <v>283</v>
      </c>
    </row>
    <row r="4218" spans="1:5" ht="15.6">
      <c r="A4218" s="358" t="s">
        <v>10262</v>
      </c>
      <c r="B4218" s="358" t="s">
        <v>51897</v>
      </c>
      <c r="C4218" s="359">
        <v>5.2</v>
      </c>
      <c r="D4218" s="357" t="s">
        <v>51896</v>
      </c>
      <c r="E4218" s="357" t="s">
        <v>51896</v>
      </c>
    </row>
    <row r="4219" spans="1:5" ht="15.6">
      <c r="A4219" s="358" t="s">
        <v>24110</v>
      </c>
      <c r="B4219" s="358" t="s">
        <v>24111</v>
      </c>
      <c r="C4219" s="359">
        <v>5.2</v>
      </c>
      <c r="D4219" s="357" t="s">
        <v>24109</v>
      </c>
      <c r="E4219" s="357" t="s">
        <v>24109</v>
      </c>
    </row>
    <row r="4220" spans="1:5" ht="15.6">
      <c r="A4220" s="358" t="s">
        <v>601</v>
      </c>
      <c r="B4220" s="358" t="s">
        <v>13895</v>
      </c>
      <c r="C4220" s="359">
        <v>5.2</v>
      </c>
      <c r="D4220" s="357" t="s">
        <v>4256</v>
      </c>
      <c r="E4220" s="357" t="s">
        <v>4256</v>
      </c>
    </row>
    <row r="4221" spans="1:5" ht="15.6">
      <c r="A4221" s="358" t="s">
        <v>601</v>
      </c>
      <c r="B4221" s="358" t="s">
        <v>13895</v>
      </c>
      <c r="C4221" s="359">
        <v>5.2</v>
      </c>
      <c r="D4221" s="357" t="s">
        <v>4256</v>
      </c>
      <c r="E4221" s="357" t="s">
        <v>4256</v>
      </c>
    </row>
    <row r="4222" spans="1:5" ht="15.6">
      <c r="A4222" s="358" t="s">
        <v>601</v>
      </c>
      <c r="B4222" s="358" t="s">
        <v>13895</v>
      </c>
      <c r="C4222" s="359">
        <v>5.2</v>
      </c>
      <c r="D4222" s="357" t="s">
        <v>4256</v>
      </c>
      <c r="E4222" s="357" t="s">
        <v>4256</v>
      </c>
    </row>
    <row r="4223" spans="1:5" ht="15.6">
      <c r="A4223" s="358" t="s">
        <v>601</v>
      </c>
      <c r="B4223" s="358" t="s">
        <v>13895</v>
      </c>
      <c r="C4223" s="359">
        <v>5.2</v>
      </c>
      <c r="D4223" s="357" t="s">
        <v>4256</v>
      </c>
      <c r="E4223" s="357" t="s">
        <v>4256</v>
      </c>
    </row>
    <row r="4224" spans="1:5" ht="15.6">
      <c r="A4224" s="358" t="s">
        <v>44051</v>
      </c>
      <c r="B4224" s="358" t="s">
        <v>44052</v>
      </c>
      <c r="C4224" s="359">
        <v>5.2</v>
      </c>
      <c r="D4224" s="357" t="s">
        <v>44050</v>
      </c>
      <c r="E4224" s="357" t="s">
        <v>44050</v>
      </c>
    </row>
    <row r="4225" spans="1:5" ht="15.6">
      <c r="A4225" s="358" t="s">
        <v>11747</v>
      </c>
      <c r="B4225" s="358" t="s">
        <v>11748</v>
      </c>
      <c r="C4225" s="359">
        <v>5.2</v>
      </c>
      <c r="D4225" s="357" t="s">
        <v>2943</v>
      </c>
      <c r="E4225" s="357" t="s">
        <v>2943</v>
      </c>
    </row>
    <row r="4226" spans="1:5" ht="15.6">
      <c r="A4226" s="358" t="s">
        <v>48007</v>
      </c>
      <c r="B4226" s="358" t="s">
        <v>48008</v>
      </c>
      <c r="C4226" s="359">
        <v>5.2</v>
      </c>
      <c r="D4226" s="357" t="s">
        <v>48006</v>
      </c>
      <c r="E4226" s="357" t="s">
        <v>48006</v>
      </c>
    </row>
    <row r="4227" spans="1:5" ht="15.6">
      <c r="A4227" s="358" t="s">
        <v>27551</v>
      </c>
      <c r="B4227" s="358" t="s">
        <v>27552</v>
      </c>
      <c r="C4227" s="359">
        <v>5.2</v>
      </c>
      <c r="D4227" s="357" t="s">
        <v>27550</v>
      </c>
      <c r="E4227" s="357" t="s">
        <v>27550</v>
      </c>
    </row>
    <row r="4228" spans="1:5" ht="15.6">
      <c r="A4228" s="358" t="s">
        <v>27551</v>
      </c>
      <c r="B4228" s="358" t="s">
        <v>27552</v>
      </c>
      <c r="C4228" s="359">
        <v>5.2</v>
      </c>
      <c r="D4228" s="357" t="s">
        <v>27550</v>
      </c>
      <c r="E4228" s="357" t="s">
        <v>27550</v>
      </c>
    </row>
    <row r="4229" spans="1:5" ht="15.6">
      <c r="A4229" s="358" t="s">
        <v>14406</v>
      </c>
      <c r="B4229" s="358" t="s">
        <v>14407</v>
      </c>
      <c r="C4229" s="359">
        <v>5.2</v>
      </c>
      <c r="D4229" s="357" t="s">
        <v>4663</v>
      </c>
      <c r="E4229" s="357" t="s">
        <v>4663</v>
      </c>
    </row>
    <row r="4230" spans="1:5" ht="15.6">
      <c r="A4230" s="358" t="s">
        <v>24428</v>
      </c>
      <c r="B4230" s="358" t="s">
        <v>24428</v>
      </c>
      <c r="C4230" s="359">
        <v>5.2</v>
      </c>
      <c r="D4230" s="357" t="s">
        <v>24427</v>
      </c>
      <c r="E4230" s="357" t="s">
        <v>24427</v>
      </c>
    </row>
    <row r="4231" spans="1:5" ht="15.6">
      <c r="A4231" s="358" t="s">
        <v>24428</v>
      </c>
      <c r="B4231" s="358" t="s">
        <v>24428</v>
      </c>
      <c r="C4231" s="359">
        <v>5.2</v>
      </c>
      <c r="D4231" s="357" t="s">
        <v>24427</v>
      </c>
      <c r="E4231" s="357" t="s">
        <v>24427</v>
      </c>
    </row>
    <row r="4232" spans="1:5" ht="15.6">
      <c r="A4232" s="358" t="s">
        <v>10268</v>
      </c>
      <c r="B4232" s="358" t="s">
        <v>10268</v>
      </c>
      <c r="C4232" s="359">
        <v>5.2</v>
      </c>
      <c r="D4232" s="357" t="s">
        <v>2192</v>
      </c>
      <c r="E4232" s="357" t="s">
        <v>2192</v>
      </c>
    </row>
    <row r="4233" spans="1:5" ht="15.6">
      <c r="A4233" s="358" t="s">
        <v>10268</v>
      </c>
      <c r="B4233" s="358" t="s">
        <v>10268</v>
      </c>
      <c r="C4233" s="359">
        <v>5.2</v>
      </c>
      <c r="D4233" s="357" t="s">
        <v>2192</v>
      </c>
      <c r="E4233" s="357" t="s">
        <v>2192</v>
      </c>
    </row>
    <row r="4234" spans="1:5" ht="15.6">
      <c r="A4234" s="358" t="s">
        <v>14453</v>
      </c>
      <c r="B4234" s="358" t="s">
        <v>14454</v>
      </c>
      <c r="C4234" s="359">
        <v>5.2</v>
      </c>
      <c r="D4234" s="357" t="s">
        <v>4725</v>
      </c>
      <c r="E4234" s="357" t="s">
        <v>4725</v>
      </c>
    </row>
    <row r="4235" spans="1:5" ht="15.6">
      <c r="A4235" s="358" t="s">
        <v>14453</v>
      </c>
      <c r="B4235" s="358" t="s">
        <v>14454</v>
      </c>
      <c r="C4235" s="359">
        <v>5.2</v>
      </c>
      <c r="D4235" s="357" t="s">
        <v>4725</v>
      </c>
      <c r="E4235" s="357" t="s">
        <v>4725</v>
      </c>
    </row>
    <row r="4236" spans="1:5" ht="15.6">
      <c r="A4236" s="358" t="s">
        <v>10262</v>
      </c>
      <c r="B4236" s="358" t="s">
        <v>14051</v>
      </c>
      <c r="C4236" s="359">
        <v>5.2</v>
      </c>
      <c r="D4236" s="357" t="s">
        <v>9995</v>
      </c>
      <c r="E4236" s="357" t="s">
        <v>9995</v>
      </c>
    </row>
    <row r="4237" spans="1:5" ht="15.6">
      <c r="A4237" s="358" t="s">
        <v>679</v>
      </c>
      <c r="B4237" s="358" t="s">
        <v>14230</v>
      </c>
      <c r="C4237" s="359">
        <v>5.2</v>
      </c>
      <c r="D4237" s="357" t="s">
        <v>4520</v>
      </c>
      <c r="E4237" s="357" t="s">
        <v>4520</v>
      </c>
    </row>
    <row r="4238" spans="1:5" ht="15.6">
      <c r="A4238" s="358" t="s">
        <v>679</v>
      </c>
      <c r="B4238" s="358" t="s">
        <v>14230</v>
      </c>
      <c r="C4238" s="359">
        <v>5.2</v>
      </c>
      <c r="D4238" s="357" t="s">
        <v>4520</v>
      </c>
      <c r="E4238" s="357" t="s">
        <v>4520</v>
      </c>
    </row>
    <row r="4239" spans="1:5" ht="15.6">
      <c r="A4239" s="358" t="s">
        <v>679</v>
      </c>
      <c r="B4239" s="358" t="s">
        <v>14230</v>
      </c>
      <c r="C4239" s="359">
        <v>5.2</v>
      </c>
      <c r="D4239" s="357" t="s">
        <v>4520</v>
      </c>
      <c r="E4239" s="357" t="s">
        <v>4520</v>
      </c>
    </row>
    <row r="4240" spans="1:5" ht="15.6">
      <c r="A4240" s="358" t="s">
        <v>679</v>
      </c>
      <c r="B4240" s="358" t="s">
        <v>14230</v>
      </c>
      <c r="C4240" s="359">
        <v>5.2</v>
      </c>
      <c r="D4240" s="357" t="s">
        <v>4520</v>
      </c>
      <c r="E4240" s="357" t="s">
        <v>4520</v>
      </c>
    </row>
    <row r="4241" spans="1:5" ht="15.6">
      <c r="A4241" s="358" t="s">
        <v>1410</v>
      </c>
      <c r="B4241" s="358" t="s">
        <v>19983</v>
      </c>
      <c r="C4241" s="359">
        <v>5.2</v>
      </c>
      <c r="D4241" s="357" t="s">
        <v>7694</v>
      </c>
      <c r="E4241" s="357" t="s">
        <v>7694</v>
      </c>
    </row>
    <row r="4242" spans="1:5" ht="15.6">
      <c r="A4242" s="358" t="s">
        <v>1410</v>
      </c>
      <c r="B4242" s="358" t="s">
        <v>19983</v>
      </c>
      <c r="C4242" s="359">
        <v>5.2</v>
      </c>
      <c r="D4242" s="357" t="s">
        <v>7694</v>
      </c>
      <c r="E4242" s="357" t="s">
        <v>7694</v>
      </c>
    </row>
    <row r="4243" spans="1:5" ht="15.6">
      <c r="A4243" s="358" t="s">
        <v>1410</v>
      </c>
      <c r="B4243" s="358" t="s">
        <v>19983</v>
      </c>
      <c r="C4243" s="359">
        <v>5.2</v>
      </c>
      <c r="D4243" s="357" t="s">
        <v>7694</v>
      </c>
      <c r="E4243" s="357" t="s">
        <v>7694</v>
      </c>
    </row>
    <row r="4244" spans="1:5" ht="15.6">
      <c r="A4244" s="358" t="s">
        <v>1410</v>
      </c>
      <c r="B4244" s="358" t="s">
        <v>19983</v>
      </c>
      <c r="C4244" s="359">
        <v>5.2</v>
      </c>
      <c r="D4244" s="357" t="s">
        <v>7694</v>
      </c>
      <c r="E4244" s="357" t="s">
        <v>7694</v>
      </c>
    </row>
    <row r="4245" spans="1:5" ht="15.6">
      <c r="A4245" s="358" t="s">
        <v>19457</v>
      </c>
      <c r="B4245" s="358" t="s">
        <v>19458</v>
      </c>
      <c r="C4245" s="359">
        <v>5.2</v>
      </c>
      <c r="D4245" s="357" t="s">
        <v>7236</v>
      </c>
      <c r="E4245" s="357" t="s">
        <v>7236</v>
      </c>
    </row>
    <row r="4246" spans="1:5" ht="15.6">
      <c r="A4246" s="358" t="s">
        <v>10231</v>
      </c>
      <c r="B4246" s="358" t="s">
        <v>10232</v>
      </c>
      <c r="C4246" s="359">
        <v>5.2</v>
      </c>
      <c r="D4246" s="357" t="s">
        <v>10230</v>
      </c>
      <c r="E4246" s="357" t="s">
        <v>10230</v>
      </c>
    </row>
    <row r="4247" spans="1:5" ht="15.6">
      <c r="A4247" s="358" t="s">
        <v>10231</v>
      </c>
      <c r="B4247" s="358" t="s">
        <v>10232</v>
      </c>
      <c r="C4247" s="359">
        <v>5.2</v>
      </c>
      <c r="D4247" s="357" t="s">
        <v>10230</v>
      </c>
      <c r="E4247" s="357" t="s">
        <v>10230</v>
      </c>
    </row>
    <row r="4248" spans="1:5" ht="15.6">
      <c r="A4248" s="358" t="s">
        <v>10231</v>
      </c>
      <c r="B4248" s="358" t="s">
        <v>10232</v>
      </c>
      <c r="C4248" s="359">
        <v>5.2</v>
      </c>
      <c r="D4248" s="357" t="s">
        <v>10230</v>
      </c>
      <c r="E4248" s="357" t="s">
        <v>10230</v>
      </c>
    </row>
    <row r="4249" spans="1:5" ht="15.6">
      <c r="A4249" s="358" t="s">
        <v>1413</v>
      </c>
      <c r="B4249" s="358" t="s">
        <v>19977</v>
      </c>
      <c r="C4249" s="359">
        <v>5.2</v>
      </c>
      <c r="D4249" s="357" t="s">
        <v>7698</v>
      </c>
      <c r="E4249" s="357" t="s">
        <v>7698</v>
      </c>
    </row>
    <row r="4250" spans="1:5" ht="15.6">
      <c r="A4250" s="358" t="s">
        <v>19604</v>
      </c>
      <c r="B4250" s="358" t="s">
        <v>19605</v>
      </c>
      <c r="C4250" s="359">
        <v>5.2</v>
      </c>
      <c r="D4250" s="357" t="s">
        <v>6048</v>
      </c>
      <c r="E4250" s="357" t="s">
        <v>6048</v>
      </c>
    </row>
    <row r="4251" spans="1:5" ht="15.6">
      <c r="A4251" s="358" t="s">
        <v>10262</v>
      </c>
      <c r="B4251" s="358" t="s">
        <v>47707</v>
      </c>
      <c r="C4251" s="359">
        <v>5.2</v>
      </c>
      <c r="D4251" s="357" t="s">
        <v>47706</v>
      </c>
      <c r="E4251" s="357" t="s">
        <v>47706</v>
      </c>
    </row>
    <row r="4252" spans="1:5" ht="15.6">
      <c r="A4252" s="358" t="s">
        <v>39996</v>
      </c>
      <c r="B4252" s="358" t="s">
        <v>39997</v>
      </c>
      <c r="C4252" s="359">
        <v>5.2</v>
      </c>
      <c r="D4252" s="357" t="s">
        <v>39995</v>
      </c>
      <c r="E4252" s="357" t="s">
        <v>39995</v>
      </c>
    </row>
    <row r="4253" spans="1:5" ht="15.6">
      <c r="A4253" s="358" t="s">
        <v>10262</v>
      </c>
      <c r="B4253" s="358" t="s">
        <v>54293</v>
      </c>
      <c r="C4253" s="359">
        <v>5.2</v>
      </c>
      <c r="D4253" s="357" t="s">
        <v>54292</v>
      </c>
      <c r="E4253" s="357" t="s">
        <v>54292</v>
      </c>
    </row>
    <row r="4254" spans="1:5" ht="15.6">
      <c r="A4254" s="358" t="s">
        <v>10262</v>
      </c>
      <c r="B4254" s="358" t="s">
        <v>30845</v>
      </c>
      <c r="C4254" s="359">
        <v>5.2</v>
      </c>
      <c r="D4254" s="357" t="s">
        <v>30844</v>
      </c>
      <c r="E4254" s="357" t="s">
        <v>30844</v>
      </c>
    </row>
    <row r="4255" spans="1:5" ht="15.6">
      <c r="A4255" s="358" t="s">
        <v>10262</v>
      </c>
      <c r="B4255" s="358" t="s">
        <v>30845</v>
      </c>
      <c r="C4255" s="359">
        <v>5.2</v>
      </c>
      <c r="D4255" s="357" t="s">
        <v>30844</v>
      </c>
      <c r="E4255" s="357" t="s">
        <v>30844</v>
      </c>
    </row>
    <row r="4256" spans="1:5" ht="15.6">
      <c r="A4256" s="358" t="s">
        <v>10262</v>
      </c>
      <c r="B4256" s="358" t="s">
        <v>30845</v>
      </c>
      <c r="C4256" s="359">
        <v>5.2</v>
      </c>
      <c r="D4256" s="357" t="s">
        <v>30844</v>
      </c>
      <c r="E4256" s="357" t="s">
        <v>30844</v>
      </c>
    </row>
    <row r="4257" spans="1:5" ht="15.6">
      <c r="A4257" s="358" t="s">
        <v>14639</v>
      </c>
      <c r="B4257" s="358" t="s">
        <v>14640</v>
      </c>
      <c r="C4257" s="359">
        <v>5.2</v>
      </c>
      <c r="D4257" s="357" t="s">
        <v>4464</v>
      </c>
      <c r="E4257" s="357" t="s">
        <v>4464</v>
      </c>
    </row>
    <row r="4258" spans="1:5" ht="15.6">
      <c r="A4258" s="358" t="s">
        <v>14639</v>
      </c>
      <c r="B4258" s="358" t="s">
        <v>14640</v>
      </c>
      <c r="C4258" s="359">
        <v>5.2</v>
      </c>
      <c r="D4258" s="357" t="s">
        <v>4464</v>
      </c>
      <c r="E4258" s="357" t="s">
        <v>4464</v>
      </c>
    </row>
    <row r="4259" spans="1:5" ht="15.6">
      <c r="A4259" s="358" t="s">
        <v>12768</v>
      </c>
      <c r="B4259" s="358" t="s">
        <v>12769</v>
      </c>
      <c r="C4259" s="359">
        <v>5.2</v>
      </c>
      <c r="D4259" s="357" t="s">
        <v>3724</v>
      </c>
      <c r="E4259" s="357" t="s">
        <v>3724</v>
      </c>
    </row>
    <row r="4260" spans="1:5" ht="15.6">
      <c r="A4260" s="358" t="s">
        <v>47364</v>
      </c>
      <c r="B4260" s="358" t="s">
        <v>47365</v>
      </c>
      <c r="C4260" s="359">
        <v>5.2</v>
      </c>
      <c r="D4260" s="357" t="s">
        <v>47363</v>
      </c>
      <c r="E4260" s="357" t="s">
        <v>47363</v>
      </c>
    </row>
    <row r="4261" spans="1:5" ht="15.6">
      <c r="A4261" s="358" t="s">
        <v>47364</v>
      </c>
      <c r="B4261" s="358" t="s">
        <v>47365</v>
      </c>
      <c r="C4261" s="359">
        <v>5.2</v>
      </c>
      <c r="D4261" s="357" t="s">
        <v>47363</v>
      </c>
      <c r="E4261" s="357" t="s">
        <v>47363</v>
      </c>
    </row>
    <row r="4262" spans="1:5" ht="15.6">
      <c r="A4262" s="358" t="s">
        <v>29451</v>
      </c>
      <c r="B4262" s="358" t="s">
        <v>29451</v>
      </c>
      <c r="C4262" s="359">
        <v>5.2</v>
      </c>
      <c r="D4262" s="357" t="s">
        <v>29450</v>
      </c>
      <c r="E4262" s="357" t="s">
        <v>29450</v>
      </c>
    </row>
    <row r="4263" spans="1:5" ht="15.6">
      <c r="A4263" s="358" t="s">
        <v>20843</v>
      </c>
      <c r="B4263" s="358" t="s">
        <v>20844</v>
      </c>
      <c r="C4263" s="359">
        <v>5.2</v>
      </c>
      <c r="D4263" s="357" t="s">
        <v>8041</v>
      </c>
      <c r="E4263" s="357" t="s">
        <v>8041</v>
      </c>
    </row>
    <row r="4264" spans="1:5" ht="15.6">
      <c r="A4264" s="358" t="s">
        <v>20843</v>
      </c>
      <c r="B4264" s="358" t="s">
        <v>20844</v>
      </c>
      <c r="C4264" s="359">
        <v>5.2</v>
      </c>
      <c r="D4264" s="357" t="s">
        <v>8041</v>
      </c>
      <c r="E4264" s="357" t="s">
        <v>8041</v>
      </c>
    </row>
    <row r="4265" spans="1:5" ht="15.6">
      <c r="A4265" s="358" t="s">
        <v>20843</v>
      </c>
      <c r="B4265" s="358" t="s">
        <v>20844</v>
      </c>
      <c r="C4265" s="359">
        <v>5.2</v>
      </c>
      <c r="D4265" s="357" t="s">
        <v>8041</v>
      </c>
      <c r="E4265" s="357" t="s">
        <v>8041</v>
      </c>
    </row>
    <row r="4266" spans="1:5" ht="15.6">
      <c r="A4266" s="358" t="s">
        <v>20843</v>
      </c>
      <c r="B4266" s="358" t="s">
        <v>20844</v>
      </c>
      <c r="C4266" s="359">
        <v>5.2</v>
      </c>
      <c r="D4266" s="357" t="s">
        <v>8041</v>
      </c>
      <c r="E4266" s="357" t="s">
        <v>8041</v>
      </c>
    </row>
    <row r="4267" spans="1:5" ht="15.6">
      <c r="A4267" s="358" t="s">
        <v>1391</v>
      </c>
      <c r="B4267" s="358" t="s">
        <v>19908</v>
      </c>
      <c r="C4267" s="359">
        <v>5.2</v>
      </c>
      <c r="D4267" s="357" t="s">
        <v>7636</v>
      </c>
      <c r="E4267" s="357" t="s">
        <v>7636</v>
      </c>
    </row>
    <row r="4268" spans="1:5" ht="15.6">
      <c r="A4268" s="358" t="s">
        <v>1391</v>
      </c>
      <c r="B4268" s="358" t="s">
        <v>19908</v>
      </c>
      <c r="C4268" s="359">
        <v>5.2</v>
      </c>
      <c r="D4268" s="357" t="s">
        <v>7636</v>
      </c>
      <c r="E4268" s="357" t="s">
        <v>7636</v>
      </c>
    </row>
    <row r="4269" spans="1:5" ht="15.6">
      <c r="A4269" s="358" t="s">
        <v>10283</v>
      </c>
      <c r="B4269" s="358" t="s">
        <v>10283</v>
      </c>
      <c r="C4269" s="359">
        <v>5.2</v>
      </c>
      <c r="D4269" s="357" t="s">
        <v>2205</v>
      </c>
      <c r="E4269" s="357" t="s">
        <v>2205</v>
      </c>
    </row>
    <row r="4270" spans="1:5" ht="15.6">
      <c r="A4270" s="358" t="s">
        <v>10262</v>
      </c>
      <c r="B4270" s="358" t="s">
        <v>54287</v>
      </c>
      <c r="C4270" s="359">
        <v>5.2</v>
      </c>
      <c r="D4270" s="357" t="s">
        <v>54286</v>
      </c>
      <c r="E4270" s="357" t="s">
        <v>54286</v>
      </c>
    </row>
    <row r="4271" spans="1:5" ht="15.6">
      <c r="A4271" s="358" t="s">
        <v>10262</v>
      </c>
      <c r="B4271" s="358" t="s">
        <v>54287</v>
      </c>
      <c r="C4271" s="359">
        <v>5.2</v>
      </c>
      <c r="D4271" s="357" t="s">
        <v>54286</v>
      </c>
      <c r="E4271" s="357" t="s">
        <v>54286</v>
      </c>
    </row>
    <row r="4272" spans="1:5" ht="15.6">
      <c r="A4272" s="358" t="s">
        <v>10262</v>
      </c>
      <c r="B4272" s="358" t="s">
        <v>48125</v>
      </c>
      <c r="C4272" s="359">
        <v>5.2</v>
      </c>
      <c r="D4272" s="357" t="s">
        <v>48124</v>
      </c>
      <c r="E4272" s="357" t="s">
        <v>48124</v>
      </c>
    </row>
    <row r="4273" spans="1:5" ht="15.6">
      <c r="A4273" s="358" t="s">
        <v>13757</v>
      </c>
      <c r="B4273" s="358" t="s">
        <v>13758</v>
      </c>
      <c r="C4273" s="359">
        <v>5.2</v>
      </c>
      <c r="D4273" s="357" t="s">
        <v>4104</v>
      </c>
      <c r="E4273" s="357" t="s">
        <v>4104</v>
      </c>
    </row>
    <row r="4274" spans="1:5" ht="15.6">
      <c r="A4274" s="358" t="s">
        <v>10809</v>
      </c>
      <c r="B4274" s="358" t="s">
        <v>10810</v>
      </c>
      <c r="C4274" s="359">
        <v>5.2</v>
      </c>
      <c r="D4274" s="357" t="s">
        <v>2635</v>
      </c>
      <c r="E4274" s="357" t="s">
        <v>2635</v>
      </c>
    </row>
    <row r="4275" spans="1:5" ht="15.6">
      <c r="A4275" s="358" t="s">
        <v>24162</v>
      </c>
      <c r="B4275" s="358" t="s">
        <v>24162</v>
      </c>
      <c r="C4275" s="359">
        <v>5.2</v>
      </c>
      <c r="D4275" s="357" t="s">
        <v>24161</v>
      </c>
      <c r="E4275" s="357" t="s">
        <v>24161</v>
      </c>
    </row>
    <row r="4276" spans="1:5" ht="15.6">
      <c r="A4276" s="358" t="s">
        <v>22296</v>
      </c>
      <c r="B4276" s="358" t="s">
        <v>22297</v>
      </c>
      <c r="C4276" s="359">
        <v>5.2</v>
      </c>
      <c r="D4276" s="357" t="s">
        <v>9080</v>
      </c>
      <c r="E4276" s="357" t="s">
        <v>9080</v>
      </c>
    </row>
    <row r="4277" spans="1:5" ht="15.6">
      <c r="A4277" s="358" t="s">
        <v>22296</v>
      </c>
      <c r="B4277" s="358" t="s">
        <v>22297</v>
      </c>
      <c r="C4277" s="359">
        <v>5.2</v>
      </c>
      <c r="D4277" s="357" t="s">
        <v>9080</v>
      </c>
      <c r="E4277" s="357" t="s">
        <v>9080</v>
      </c>
    </row>
    <row r="4278" spans="1:5" ht="15.6">
      <c r="A4278" s="358" t="s">
        <v>13422</v>
      </c>
      <c r="B4278" s="358" t="s">
        <v>13422</v>
      </c>
      <c r="C4278" s="359">
        <v>5.2</v>
      </c>
      <c r="D4278" s="357" t="s">
        <v>3644</v>
      </c>
      <c r="E4278" s="357" t="s">
        <v>3644</v>
      </c>
    </row>
    <row r="4279" spans="1:5" ht="15.6">
      <c r="A4279" s="358" t="s">
        <v>10262</v>
      </c>
      <c r="B4279" s="358" t="s">
        <v>20825</v>
      </c>
      <c r="C4279" s="359">
        <v>5.2</v>
      </c>
      <c r="D4279" s="357" t="s">
        <v>8027</v>
      </c>
      <c r="E4279" s="357" t="s">
        <v>8027</v>
      </c>
    </row>
    <row r="4280" spans="1:5" ht="15.6">
      <c r="A4280" s="358" t="s">
        <v>10262</v>
      </c>
      <c r="B4280" s="358" t="s">
        <v>20825</v>
      </c>
      <c r="C4280" s="359">
        <v>5.2</v>
      </c>
      <c r="D4280" s="357" t="s">
        <v>8027</v>
      </c>
      <c r="E4280" s="357" t="s">
        <v>8027</v>
      </c>
    </row>
    <row r="4281" spans="1:5" ht="15.6">
      <c r="A4281" s="358" t="s">
        <v>10262</v>
      </c>
      <c r="B4281" s="358" t="s">
        <v>20825</v>
      </c>
      <c r="C4281" s="359">
        <v>5.2</v>
      </c>
      <c r="D4281" s="357" t="s">
        <v>8027</v>
      </c>
      <c r="E4281" s="357" t="s">
        <v>8027</v>
      </c>
    </row>
    <row r="4282" spans="1:5" ht="15.6">
      <c r="A4282" s="358" t="s">
        <v>10837</v>
      </c>
      <c r="B4282" s="358" t="s">
        <v>10838</v>
      </c>
      <c r="C4282" s="359">
        <v>5.0999999999999996</v>
      </c>
      <c r="D4282" s="357" t="s">
        <v>2677</v>
      </c>
      <c r="E4282" s="357" t="s">
        <v>2677</v>
      </c>
    </row>
    <row r="4283" spans="1:5" ht="15.6">
      <c r="A4283" s="358" t="s">
        <v>51587</v>
      </c>
      <c r="B4283" s="358" t="s">
        <v>51588</v>
      </c>
      <c r="C4283" s="359">
        <v>5.0999999999999996</v>
      </c>
      <c r="D4283" s="357" t="s">
        <v>51586</v>
      </c>
      <c r="E4283" s="357" t="s">
        <v>51586</v>
      </c>
    </row>
    <row r="4284" spans="1:5" ht="15.6">
      <c r="A4284" s="358" t="s">
        <v>30784</v>
      </c>
      <c r="B4284" s="358" t="s">
        <v>30785</v>
      </c>
      <c r="C4284" s="359">
        <v>5.0999999999999996</v>
      </c>
      <c r="D4284" s="357" t="s">
        <v>30783</v>
      </c>
      <c r="E4284" s="357" t="s">
        <v>30783</v>
      </c>
    </row>
    <row r="4285" spans="1:5" ht="15.6">
      <c r="A4285" s="358" t="s">
        <v>12177</v>
      </c>
      <c r="B4285" s="358" t="s">
        <v>12178</v>
      </c>
      <c r="C4285" s="359">
        <v>5.0999999999999996</v>
      </c>
      <c r="D4285" s="357" t="s">
        <v>3400</v>
      </c>
      <c r="E4285" s="357" t="s">
        <v>3400</v>
      </c>
    </row>
    <row r="4286" spans="1:5" ht="15.6">
      <c r="A4286" s="358" t="s">
        <v>12177</v>
      </c>
      <c r="B4286" s="358" t="s">
        <v>12178</v>
      </c>
      <c r="C4286" s="359">
        <v>5.0999999999999996</v>
      </c>
      <c r="D4286" s="357" t="s">
        <v>3400</v>
      </c>
      <c r="E4286" s="357" t="s">
        <v>3400</v>
      </c>
    </row>
    <row r="4287" spans="1:5" ht="15.6">
      <c r="A4287" s="358" t="s">
        <v>28713</v>
      </c>
      <c r="B4287" s="358" t="s">
        <v>28714</v>
      </c>
      <c r="C4287" s="359">
        <v>5.0999999999999996</v>
      </c>
      <c r="D4287" s="357" t="s">
        <v>28712</v>
      </c>
      <c r="E4287" s="357" t="s">
        <v>28712</v>
      </c>
    </row>
    <row r="4288" spans="1:5" ht="15.6">
      <c r="A4288" s="358" t="s">
        <v>52035</v>
      </c>
      <c r="B4288" s="358" t="s">
        <v>52036</v>
      </c>
      <c r="C4288" s="359">
        <v>5.0999999999999996</v>
      </c>
      <c r="D4288" s="357" t="s">
        <v>52034</v>
      </c>
      <c r="E4288" s="357" t="s">
        <v>52034</v>
      </c>
    </row>
    <row r="4289" spans="1:5" ht="15.6">
      <c r="A4289" s="358" t="s">
        <v>52035</v>
      </c>
      <c r="B4289" s="358" t="s">
        <v>52036</v>
      </c>
      <c r="C4289" s="359">
        <v>5.0999999999999996</v>
      </c>
      <c r="D4289" s="357" t="s">
        <v>52034</v>
      </c>
      <c r="E4289" s="357" t="s">
        <v>52034</v>
      </c>
    </row>
    <row r="4290" spans="1:5" ht="15.6">
      <c r="A4290" s="358" t="s">
        <v>25126</v>
      </c>
      <c r="B4290" s="358" t="s">
        <v>25127</v>
      </c>
      <c r="C4290" s="359">
        <v>5.0999999999999996</v>
      </c>
      <c r="D4290" s="357" t="s">
        <v>25125</v>
      </c>
      <c r="E4290" s="357" t="s">
        <v>25125</v>
      </c>
    </row>
    <row r="4291" spans="1:5" ht="15.6">
      <c r="A4291" s="358" t="s">
        <v>21025</v>
      </c>
      <c r="B4291" s="358" t="s">
        <v>21025</v>
      </c>
      <c r="C4291" s="359">
        <v>5.0999999999999996</v>
      </c>
      <c r="D4291" s="357" t="s">
        <v>8317</v>
      </c>
      <c r="E4291" s="357" t="s">
        <v>8317</v>
      </c>
    </row>
    <row r="4292" spans="1:5" ht="15.6">
      <c r="A4292" s="358" t="s">
        <v>23074</v>
      </c>
      <c r="B4292" s="358" t="s">
        <v>23075</v>
      </c>
      <c r="C4292" s="359">
        <v>5.0999999999999996</v>
      </c>
      <c r="D4292" s="357" t="s">
        <v>9415</v>
      </c>
      <c r="E4292" s="357" t="s">
        <v>9415</v>
      </c>
    </row>
    <row r="4293" spans="1:5" ht="15.6">
      <c r="A4293" s="358" t="s">
        <v>23074</v>
      </c>
      <c r="B4293" s="358" t="s">
        <v>23075</v>
      </c>
      <c r="C4293" s="359">
        <v>5.0999999999999996</v>
      </c>
      <c r="D4293" s="357" t="s">
        <v>9415</v>
      </c>
      <c r="E4293" s="357" t="s">
        <v>9415</v>
      </c>
    </row>
    <row r="4294" spans="1:5" ht="15.6">
      <c r="A4294" s="358" t="s">
        <v>633</v>
      </c>
      <c r="B4294" s="358" t="s">
        <v>14112</v>
      </c>
      <c r="C4294" s="359">
        <v>5.0999999999999996</v>
      </c>
      <c r="D4294" s="357" t="s">
        <v>4376</v>
      </c>
      <c r="E4294" s="357" t="s">
        <v>4376</v>
      </c>
    </row>
    <row r="4295" spans="1:5" ht="15.6">
      <c r="A4295" s="358" t="s">
        <v>633</v>
      </c>
      <c r="B4295" s="358" t="s">
        <v>14112</v>
      </c>
      <c r="C4295" s="359">
        <v>5.0999999999999996</v>
      </c>
      <c r="D4295" s="357" t="s">
        <v>4376</v>
      </c>
      <c r="E4295" s="357" t="s">
        <v>4376</v>
      </c>
    </row>
    <row r="4296" spans="1:5" ht="15.6">
      <c r="A4296" s="358" t="s">
        <v>12794</v>
      </c>
      <c r="B4296" s="358" t="s">
        <v>12795</v>
      </c>
      <c r="C4296" s="359">
        <v>5.0999999999999996</v>
      </c>
      <c r="D4296" s="357" t="s">
        <v>3761</v>
      </c>
      <c r="E4296" s="357" t="s">
        <v>3761</v>
      </c>
    </row>
    <row r="4297" spans="1:5" ht="15.6">
      <c r="A4297" s="358" t="s">
        <v>16769</v>
      </c>
      <c r="B4297" s="358" t="s">
        <v>16770</v>
      </c>
      <c r="C4297" s="359">
        <v>5.0999999999999996</v>
      </c>
      <c r="D4297" s="357" t="s">
        <v>5983</v>
      </c>
      <c r="E4297" s="357" t="s">
        <v>5983</v>
      </c>
    </row>
    <row r="4298" spans="1:5" ht="15.6">
      <c r="A4298" s="358" t="s">
        <v>16769</v>
      </c>
      <c r="B4298" s="358" t="s">
        <v>16770</v>
      </c>
      <c r="C4298" s="359">
        <v>5.0999999999999996</v>
      </c>
      <c r="D4298" s="357" t="s">
        <v>5983</v>
      </c>
      <c r="E4298" s="357" t="s">
        <v>5983</v>
      </c>
    </row>
    <row r="4299" spans="1:5" ht="15.6">
      <c r="A4299" s="358" t="s">
        <v>11460</v>
      </c>
      <c r="B4299" s="358" t="s">
        <v>11461</v>
      </c>
      <c r="C4299" s="359">
        <v>5.0999999999999996</v>
      </c>
      <c r="D4299" s="357" t="s">
        <v>2593</v>
      </c>
      <c r="E4299" s="357" t="s">
        <v>2593</v>
      </c>
    </row>
    <row r="4300" spans="1:5" ht="15.6">
      <c r="A4300" s="358" t="s">
        <v>14434</v>
      </c>
      <c r="B4300" s="358" t="s">
        <v>14435</v>
      </c>
      <c r="C4300" s="359">
        <v>5.0999999999999996</v>
      </c>
      <c r="D4300" s="357" t="s">
        <v>4691</v>
      </c>
      <c r="E4300" s="357" t="s">
        <v>4691</v>
      </c>
    </row>
    <row r="4301" spans="1:5" ht="15.6">
      <c r="A4301" s="358" t="s">
        <v>14434</v>
      </c>
      <c r="B4301" s="358" t="s">
        <v>14435</v>
      </c>
      <c r="C4301" s="359">
        <v>5.0999999999999996</v>
      </c>
      <c r="D4301" s="357" t="s">
        <v>4691</v>
      </c>
      <c r="E4301" s="357" t="s">
        <v>4691</v>
      </c>
    </row>
    <row r="4302" spans="1:5" ht="15.6">
      <c r="A4302" s="358" t="s">
        <v>20494</v>
      </c>
      <c r="B4302" s="358" t="s">
        <v>20495</v>
      </c>
      <c r="C4302" s="359">
        <v>5.0999999999999996</v>
      </c>
      <c r="D4302" s="357" t="s">
        <v>10009</v>
      </c>
      <c r="E4302" s="357" t="s">
        <v>10009</v>
      </c>
    </row>
    <row r="4303" spans="1:5" ht="15.6">
      <c r="A4303" s="358" t="s">
        <v>13555</v>
      </c>
      <c r="B4303" s="358" t="s">
        <v>13556</v>
      </c>
      <c r="C4303" s="359">
        <v>5.0999999999999996</v>
      </c>
      <c r="D4303" s="357" t="s">
        <v>3814</v>
      </c>
      <c r="E4303" s="357" t="s">
        <v>3814</v>
      </c>
    </row>
    <row r="4304" spans="1:5" ht="15.6">
      <c r="A4304" s="358" t="s">
        <v>13555</v>
      </c>
      <c r="B4304" s="358" t="s">
        <v>13556</v>
      </c>
      <c r="C4304" s="359">
        <v>5.0999999999999996</v>
      </c>
      <c r="D4304" s="357" t="s">
        <v>3814</v>
      </c>
      <c r="E4304" s="357" t="s">
        <v>3814</v>
      </c>
    </row>
    <row r="4305" spans="1:5" ht="15.6">
      <c r="A4305" s="358" t="s">
        <v>13555</v>
      </c>
      <c r="B4305" s="358" t="s">
        <v>13556</v>
      </c>
      <c r="C4305" s="359">
        <v>5.0999999999999996</v>
      </c>
      <c r="D4305" s="357" t="s">
        <v>3814</v>
      </c>
      <c r="E4305" s="357" t="s">
        <v>3814</v>
      </c>
    </row>
    <row r="4306" spans="1:5" ht="15.6">
      <c r="A4306" s="358" t="s">
        <v>53539</v>
      </c>
      <c r="B4306" s="358" t="s">
        <v>53540</v>
      </c>
      <c r="C4306" s="359">
        <v>5.0999999999999996</v>
      </c>
      <c r="D4306" s="357" t="s">
        <v>53538</v>
      </c>
      <c r="E4306" s="357" t="s">
        <v>53538</v>
      </c>
    </row>
    <row r="4307" spans="1:5" ht="15.6">
      <c r="A4307" s="358" t="s">
        <v>53539</v>
      </c>
      <c r="B4307" s="358" t="s">
        <v>53540</v>
      </c>
      <c r="C4307" s="359">
        <v>5.0999999999999996</v>
      </c>
      <c r="D4307" s="357" t="s">
        <v>53538</v>
      </c>
      <c r="E4307" s="357" t="s">
        <v>53538</v>
      </c>
    </row>
    <row r="4308" spans="1:5" ht="15.6">
      <c r="A4308" s="358" t="s">
        <v>14398</v>
      </c>
      <c r="B4308" s="358" t="s">
        <v>14399</v>
      </c>
      <c r="C4308" s="359">
        <v>5.0999999999999996</v>
      </c>
      <c r="D4308" s="357" t="s">
        <v>4656</v>
      </c>
      <c r="E4308" s="357" t="s">
        <v>4656</v>
      </c>
    </row>
    <row r="4309" spans="1:5" ht="15.6">
      <c r="A4309" s="358" t="s">
        <v>46468</v>
      </c>
      <c r="B4309" s="358" t="s">
        <v>46469</v>
      </c>
      <c r="C4309" s="359">
        <v>5.0999999999999996</v>
      </c>
      <c r="D4309" s="357" t="s">
        <v>46467</v>
      </c>
      <c r="E4309" s="357" t="s">
        <v>46467</v>
      </c>
    </row>
    <row r="4310" spans="1:5" ht="15.6">
      <c r="A4310" s="358" t="s">
        <v>46468</v>
      </c>
      <c r="B4310" s="358" t="s">
        <v>46469</v>
      </c>
      <c r="C4310" s="359">
        <v>5.0999999999999996</v>
      </c>
      <c r="D4310" s="357" t="s">
        <v>46467</v>
      </c>
      <c r="E4310" s="357" t="s">
        <v>46467</v>
      </c>
    </row>
    <row r="4311" spans="1:5" ht="15.6">
      <c r="A4311" s="358" t="s">
        <v>46468</v>
      </c>
      <c r="B4311" s="358" t="s">
        <v>46469</v>
      </c>
      <c r="C4311" s="359">
        <v>5.0999999999999996</v>
      </c>
      <c r="D4311" s="357" t="s">
        <v>46467</v>
      </c>
      <c r="E4311" s="357" t="s">
        <v>46467</v>
      </c>
    </row>
    <row r="4312" spans="1:5" ht="15.6">
      <c r="A4312" s="358" t="s">
        <v>10262</v>
      </c>
      <c r="B4312" s="358" t="s">
        <v>30310</v>
      </c>
      <c r="C4312" s="359">
        <v>5.0999999999999996</v>
      </c>
      <c r="D4312" s="357" t="s">
        <v>30309</v>
      </c>
      <c r="E4312" s="357" t="s">
        <v>30309</v>
      </c>
    </row>
    <row r="4313" spans="1:5" ht="15.6">
      <c r="A4313" s="358" t="s">
        <v>10598</v>
      </c>
      <c r="B4313" s="358" t="s">
        <v>10599</v>
      </c>
      <c r="C4313" s="359">
        <v>5.0999999999999996</v>
      </c>
      <c r="D4313" s="357" t="s">
        <v>2502</v>
      </c>
      <c r="E4313" s="357" t="s">
        <v>2502</v>
      </c>
    </row>
    <row r="4314" spans="1:5" ht="15.6">
      <c r="A4314" s="358" t="s">
        <v>10598</v>
      </c>
      <c r="B4314" s="358" t="s">
        <v>10599</v>
      </c>
      <c r="C4314" s="359">
        <v>5.0999999999999996</v>
      </c>
      <c r="D4314" s="357" t="s">
        <v>2502</v>
      </c>
      <c r="E4314" s="357" t="s">
        <v>2502</v>
      </c>
    </row>
    <row r="4315" spans="1:5" ht="15.6">
      <c r="A4315" s="358" t="s">
        <v>10598</v>
      </c>
      <c r="B4315" s="358" t="s">
        <v>10599</v>
      </c>
      <c r="C4315" s="359">
        <v>5.0999999999999996</v>
      </c>
      <c r="D4315" s="357" t="s">
        <v>2502</v>
      </c>
      <c r="E4315" s="357" t="s">
        <v>2502</v>
      </c>
    </row>
    <row r="4316" spans="1:5" ht="15.6">
      <c r="A4316" s="358" t="s">
        <v>10711</v>
      </c>
      <c r="B4316" s="358" t="s">
        <v>10712</v>
      </c>
      <c r="C4316" s="359">
        <v>5.0999999999999996</v>
      </c>
      <c r="D4316" s="357" t="s">
        <v>2567</v>
      </c>
      <c r="E4316" s="357" t="s">
        <v>2567</v>
      </c>
    </row>
    <row r="4317" spans="1:5" ht="15.6">
      <c r="A4317" s="358" t="s">
        <v>10711</v>
      </c>
      <c r="B4317" s="358" t="s">
        <v>10712</v>
      </c>
      <c r="C4317" s="359">
        <v>5.0999999999999996</v>
      </c>
      <c r="D4317" s="357" t="s">
        <v>2567</v>
      </c>
      <c r="E4317" s="357" t="s">
        <v>2567</v>
      </c>
    </row>
    <row r="4318" spans="1:5" ht="15.6">
      <c r="A4318" s="358" t="s">
        <v>10711</v>
      </c>
      <c r="B4318" s="358" t="s">
        <v>10712</v>
      </c>
      <c r="C4318" s="359">
        <v>5.0999999999999996</v>
      </c>
      <c r="D4318" s="357" t="s">
        <v>2567</v>
      </c>
      <c r="E4318" s="357" t="s">
        <v>2567</v>
      </c>
    </row>
    <row r="4319" spans="1:5" ht="15.6">
      <c r="A4319" s="358" t="s">
        <v>10974</v>
      </c>
      <c r="B4319" s="358" t="s">
        <v>10975</v>
      </c>
      <c r="C4319" s="359">
        <v>5.0999999999999996</v>
      </c>
      <c r="D4319" s="357" t="s">
        <v>2816</v>
      </c>
      <c r="E4319" s="357" t="s">
        <v>2816</v>
      </c>
    </row>
    <row r="4320" spans="1:5" ht="15.6">
      <c r="A4320" s="358" t="s">
        <v>10974</v>
      </c>
      <c r="B4320" s="358" t="s">
        <v>10975</v>
      </c>
      <c r="C4320" s="359">
        <v>5.0999999999999996</v>
      </c>
      <c r="D4320" s="357" t="s">
        <v>2816</v>
      </c>
      <c r="E4320" s="357" t="s">
        <v>2816</v>
      </c>
    </row>
    <row r="4321" spans="1:5" ht="15.6">
      <c r="A4321" s="358" t="s">
        <v>15767</v>
      </c>
      <c r="B4321" s="358" t="s">
        <v>15768</v>
      </c>
      <c r="C4321" s="359">
        <v>5.0999999999999996</v>
      </c>
      <c r="D4321" s="357" t="s">
        <v>5319</v>
      </c>
      <c r="E4321" s="357" t="s">
        <v>5319</v>
      </c>
    </row>
    <row r="4322" spans="1:5" ht="15.6">
      <c r="A4322" s="358" t="s">
        <v>15767</v>
      </c>
      <c r="B4322" s="358" t="s">
        <v>15768</v>
      </c>
      <c r="C4322" s="359">
        <v>5.0999999999999996</v>
      </c>
      <c r="D4322" s="357" t="s">
        <v>5319</v>
      </c>
      <c r="E4322" s="357" t="s">
        <v>5319</v>
      </c>
    </row>
    <row r="4323" spans="1:5" ht="15.6">
      <c r="A4323" s="358" t="s">
        <v>10262</v>
      </c>
      <c r="B4323" s="358" t="s">
        <v>19003</v>
      </c>
      <c r="C4323" s="359">
        <v>5.0999999999999996</v>
      </c>
      <c r="D4323" s="357" t="s">
        <v>6530</v>
      </c>
      <c r="E4323" s="357" t="s">
        <v>6530</v>
      </c>
    </row>
    <row r="4324" spans="1:5" ht="15.6">
      <c r="A4324" s="358" t="s">
        <v>10262</v>
      </c>
      <c r="B4324" s="358" t="s">
        <v>19003</v>
      </c>
      <c r="C4324" s="359">
        <v>5.0999999999999996</v>
      </c>
      <c r="D4324" s="357" t="s">
        <v>6530</v>
      </c>
      <c r="E4324" s="357" t="s">
        <v>6530</v>
      </c>
    </row>
    <row r="4325" spans="1:5" ht="15.6">
      <c r="A4325" s="358" t="s">
        <v>10262</v>
      </c>
      <c r="B4325" s="358" t="s">
        <v>19003</v>
      </c>
      <c r="C4325" s="359">
        <v>5.0999999999999996</v>
      </c>
      <c r="D4325" s="357" t="s">
        <v>6530</v>
      </c>
      <c r="E4325" s="357" t="s">
        <v>6530</v>
      </c>
    </row>
    <row r="4326" spans="1:5" ht="15.6">
      <c r="A4326" s="358" t="s">
        <v>21797</v>
      </c>
      <c r="B4326" s="358" t="s">
        <v>21798</v>
      </c>
      <c r="C4326" s="359">
        <v>5.0999999999999996</v>
      </c>
      <c r="D4326" s="357" t="s">
        <v>8900</v>
      </c>
      <c r="E4326" s="357" t="s">
        <v>8900</v>
      </c>
    </row>
    <row r="4327" spans="1:5" ht="15.6">
      <c r="A4327" s="358" t="s">
        <v>10262</v>
      </c>
      <c r="B4327" s="358" t="s">
        <v>60984</v>
      </c>
      <c r="C4327" s="359">
        <v>5.0999999999999996</v>
      </c>
      <c r="D4327" s="357" t="s">
        <v>60983</v>
      </c>
      <c r="E4327" s="357" t="s">
        <v>60983</v>
      </c>
    </row>
    <row r="4328" spans="1:5" ht="15.6">
      <c r="A4328" s="358" t="s">
        <v>10262</v>
      </c>
      <c r="B4328" s="358" t="s">
        <v>60984</v>
      </c>
      <c r="C4328" s="359">
        <v>5.0999999999999996</v>
      </c>
      <c r="D4328" s="357" t="s">
        <v>60983</v>
      </c>
      <c r="E4328" s="357" t="s">
        <v>60983</v>
      </c>
    </row>
    <row r="4329" spans="1:5" ht="15.6">
      <c r="A4329" s="358" t="s">
        <v>17613</v>
      </c>
      <c r="B4329" s="358" t="s">
        <v>17614</v>
      </c>
      <c r="C4329" s="359">
        <v>5.0999999999999996</v>
      </c>
      <c r="D4329" s="357" t="s">
        <v>6451</v>
      </c>
      <c r="E4329" s="357" t="s">
        <v>6451</v>
      </c>
    </row>
    <row r="4330" spans="1:5" ht="15.6">
      <c r="A4330" s="358" t="s">
        <v>16042</v>
      </c>
      <c r="B4330" s="358" t="s">
        <v>16043</v>
      </c>
      <c r="C4330" s="359">
        <v>5.0999999999999996</v>
      </c>
      <c r="D4330" s="357" t="s">
        <v>5463</v>
      </c>
      <c r="E4330" s="357" t="s">
        <v>5463</v>
      </c>
    </row>
    <row r="4331" spans="1:5" ht="15.6">
      <c r="A4331" s="358" t="s">
        <v>16042</v>
      </c>
      <c r="B4331" s="358" t="s">
        <v>16043</v>
      </c>
      <c r="C4331" s="359">
        <v>5.0999999999999996</v>
      </c>
      <c r="D4331" s="357" t="s">
        <v>5463</v>
      </c>
      <c r="E4331" s="357" t="s">
        <v>5463</v>
      </c>
    </row>
    <row r="4332" spans="1:5" ht="15.6">
      <c r="A4332" s="358" t="s">
        <v>16042</v>
      </c>
      <c r="B4332" s="358" t="s">
        <v>16043</v>
      </c>
      <c r="C4332" s="359">
        <v>5.0999999999999996</v>
      </c>
      <c r="D4332" s="357" t="s">
        <v>5463</v>
      </c>
      <c r="E4332" s="357" t="s">
        <v>5463</v>
      </c>
    </row>
    <row r="4333" spans="1:5" ht="15.6">
      <c r="A4333" s="358" t="s">
        <v>37374</v>
      </c>
      <c r="B4333" s="358" t="s">
        <v>37375</v>
      </c>
      <c r="C4333" s="359">
        <v>5.0999999999999996</v>
      </c>
      <c r="D4333" s="357" t="s">
        <v>37373</v>
      </c>
      <c r="E4333" s="357" t="s">
        <v>37373</v>
      </c>
    </row>
    <row r="4334" spans="1:5" ht="15.6">
      <c r="A4334" s="358" t="s">
        <v>37374</v>
      </c>
      <c r="B4334" s="358" t="s">
        <v>37375</v>
      </c>
      <c r="C4334" s="359">
        <v>5.0999999999999996</v>
      </c>
      <c r="D4334" s="357" t="s">
        <v>37373</v>
      </c>
      <c r="E4334" s="357" t="s">
        <v>37373</v>
      </c>
    </row>
    <row r="4335" spans="1:5" ht="15.6">
      <c r="A4335" s="358" t="s">
        <v>316</v>
      </c>
      <c r="B4335" s="358" t="s">
        <v>11980</v>
      </c>
      <c r="C4335" s="359">
        <v>5.0999999999999996</v>
      </c>
      <c r="D4335" s="357" t="s">
        <v>3222</v>
      </c>
      <c r="E4335" s="357" t="s">
        <v>3222</v>
      </c>
    </row>
    <row r="4336" spans="1:5" ht="15.6">
      <c r="A4336" s="358" t="s">
        <v>316</v>
      </c>
      <c r="B4336" s="358" t="s">
        <v>11980</v>
      </c>
      <c r="C4336" s="359">
        <v>5.0999999999999996</v>
      </c>
      <c r="D4336" s="357" t="s">
        <v>3222</v>
      </c>
      <c r="E4336" s="357" t="s">
        <v>3222</v>
      </c>
    </row>
    <row r="4337" spans="1:5" ht="15.6">
      <c r="A4337" s="358" t="s">
        <v>41218</v>
      </c>
      <c r="B4337" s="358" t="s">
        <v>41219</v>
      </c>
      <c r="C4337" s="359">
        <v>5.0999999999999996</v>
      </c>
      <c r="D4337" s="357" t="s">
        <v>41217</v>
      </c>
      <c r="E4337" s="357" t="s">
        <v>41217</v>
      </c>
    </row>
    <row r="4338" spans="1:5" ht="15.6">
      <c r="A4338" s="358" t="s">
        <v>19351</v>
      </c>
      <c r="B4338" s="358" t="s">
        <v>19352</v>
      </c>
      <c r="C4338" s="359">
        <v>5.0999999999999996</v>
      </c>
      <c r="D4338" s="357" t="s">
        <v>7058</v>
      </c>
      <c r="E4338" s="357" t="s">
        <v>7058</v>
      </c>
    </row>
    <row r="4339" spans="1:5" ht="15.6">
      <c r="A4339" s="358" t="s">
        <v>19351</v>
      </c>
      <c r="B4339" s="358" t="s">
        <v>19352</v>
      </c>
      <c r="C4339" s="359">
        <v>5.0999999999999996</v>
      </c>
      <c r="D4339" s="357" t="s">
        <v>7058</v>
      </c>
      <c r="E4339" s="357" t="s">
        <v>7058</v>
      </c>
    </row>
    <row r="4340" spans="1:5" ht="15.6">
      <c r="A4340" s="358" t="s">
        <v>19351</v>
      </c>
      <c r="B4340" s="358" t="s">
        <v>19352</v>
      </c>
      <c r="C4340" s="359">
        <v>5.0999999999999996</v>
      </c>
      <c r="D4340" s="357" t="s">
        <v>7058</v>
      </c>
      <c r="E4340" s="357" t="s">
        <v>7058</v>
      </c>
    </row>
    <row r="4341" spans="1:5" ht="15.6">
      <c r="A4341" s="358" t="s">
        <v>19340</v>
      </c>
      <c r="B4341" s="358" t="s">
        <v>19341</v>
      </c>
      <c r="C4341" s="359">
        <v>5.0999999999999996</v>
      </c>
      <c r="D4341" s="357" t="s">
        <v>7044</v>
      </c>
      <c r="E4341" s="357" t="s">
        <v>7044</v>
      </c>
    </row>
    <row r="4342" spans="1:5" ht="15.6">
      <c r="A4342" s="358" t="s">
        <v>19340</v>
      </c>
      <c r="B4342" s="358" t="s">
        <v>19341</v>
      </c>
      <c r="C4342" s="359">
        <v>5.0999999999999996</v>
      </c>
      <c r="D4342" s="357" t="s">
        <v>7044</v>
      </c>
      <c r="E4342" s="357" t="s">
        <v>7044</v>
      </c>
    </row>
    <row r="4343" spans="1:5" ht="15.6">
      <c r="A4343" s="358" t="s">
        <v>19340</v>
      </c>
      <c r="B4343" s="358" t="s">
        <v>19341</v>
      </c>
      <c r="C4343" s="359">
        <v>5.0999999999999996</v>
      </c>
      <c r="D4343" s="357" t="s">
        <v>7044</v>
      </c>
      <c r="E4343" s="357" t="s">
        <v>7044</v>
      </c>
    </row>
    <row r="4344" spans="1:5" ht="15.6">
      <c r="A4344" s="358" t="s">
        <v>19340</v>
      </c>
      <c r="B4344" s="358" t="s">
        <v>19341</v>
      </c>
      <c r="C4344" s="359">
        <v>5.0999999999999996</v>
      </c>
      <c r="D4344" s="357" t="s">
        <v>7044</v>
      </c>
      <c r="E4344" s="357" t="s">
        <v>7044</v>
      </c>
    </row>
    <row r="4345" spans="1:5" ht="15.6">
      <c r="A4345" s="358" t="s">
        <v>22747</v>
      </c>
      <c r="B4345" s="358" t="s">
        <v>22748</v>
      </c>
      <c r="C4345" s="359">
        <v>5.0999999999999996</v>
      </c>
      <c r="D4345" s="357" t="s">
        <v>9382</v>
      </c>
      <c r="E4345" s="357" t="s">
        <v>9382</v>
      </c>
    </row>
    <row r="4346" spans="1:5" ht="15.6">
      <c r="A4346" s="358" t="s">
        <v>22747</v>
      </c>
      <c r="B4346" s="358" t="s">
        <v>22748</v>
      </c>
      <c r="C4346" s="359">
        <v>5.0999999999999996</v>
      </c>
      <c r="D4346" s="357" t="s">
        <v>9382</v>
      </c>
      <c r="E4346" s="357" t="s">
        <v>9382</v>
      </c>
    </row>
    <row r="4347" spans="1:5" ht="15.6">
      <c r="A4347" s="358" t="s">
        <v>10242</v>
      </c>
      <c r="B4347" s="358" t="s">
        <v>10243</v>
      </c>
      <c r="C4347" s="359">
        <v>5.0999999999999996</v>
      </c>
      <c r="D4347" s="357" t="s">
        <v>2174</v>
      </c>
      <c r="E4347" s="357" t="s">
        <v>2174</v>
      </c>
    </row>
    <row r="4348" spans="1:5" ht="15.6">
      <c r="A4348" s="358" t="s">
        <v>10242</v>
      </c>
      <c r="B4348" s="358" t="s">
        <v>10243</v>
      </c>
      <c r="C4348" s="359">
        <v>5.0999999999999996</v>
      </c>
      <c r="D4348" s="357" t="s">
        <v>2174</v>
      </c>
      <c r="E4348" s="357" t="s">
        <v>2174</v>
      </c>
    </row>
    <row r="4349" spans="1:5" ht="15.6">
      <c r="A4349" s="358" t="s">
        <v>292</v>
      </c>
      <c r="B4349" s="358" t="s">
        <v>11936</v>
      </c>
      <c r="C4349" s="359">
        <v>5.0999999999999996</v>
      </c>
      <c r="D4349" s="357" t="s">
        <v>3172</v>
      </c>
      <c r="E4349" s="357" t="s">
        <v>3172</v>
      </c>
    </row>
    <row r="4350" spans="1:5" ht="15.6">
      <c r="A4350" s="358" t="s">
        <v>292</v>
      </c>
      <c r="B4350" s="358" t="s">
        <v>11936</v>
      </c>
      <c r="C4350" s="359">
        <v>5.0999999999999996</v>
      </c>
      <c r="D4350" s="357" t="s">
        <v>3172</v>
      </c>
      <c r="E4350" s="357" t="s">
        <v>3172</v>
      </c>
    </row>
    <row r="4351" spans="1:5" ht="15.6">
      <c r="A4351" s="358" t="s">
        <v>292</v>
      </c>
      <c r="B4351" s="358" t="s">
        <v>11936</v>
      </c>
      <c r="C4351" s="359">
        <v>5.0999999999999996</v>
      </c>
      <c r="D4351" s="357" t="s">
        <v>3172</v>
      </c>
      <c r="E4351" s="357" t="s">
        <v>3172</v>
      </c>
    </row>
    <row r="4352" spans="1:5" ht="15.6">
      <c r="A4352" s="358" t="s">
        <v>22651</v>
      </c>
      <c r="B4352" s="358" t="s">
        <v>22652</v>
      </c>
      <c r="C4352" s="359">
        <v>5.0999999999999996</v>
      </c>
      <c r="D4352" s="357" t="s">
        <v>9298</v>
      </c>
      <c r="E4352" s="357" t="s">
        <v>9298</v>
      </c>
    </row>
    <row r="4353" spans="1:5" ht="15.6">
      <c r="A4353" s="358" t="s">
        <v>22651</v>
      </c>
      <c r="B4353" s="358" t="s">
        <v>22652</v>
      </c>
      <c r="C4353" s="359">
        <v>5.0999999999999996</v>
      </c>
      <c r="D4353" s="357" t="s">
        <v>9298</v>
      </c>
      <c r="E4353" s="357" t="s">
        <v>9298</v>
      </c>
    </row>
    <row r="4354" spans="1:5" ht="15.6">
      <c r="A4354" s="358" t="s">
        <v>10262</v>
      </c>
      <c r="B4354" s="358" t="s">
        <v>24015</v>
      </c>
      <c r="C4354" s="359">
        <v>5.0999999999999996</v>
      </c>
      <c r="D4354" s="357" t="s">
        <v>24014</v>
      </c>
      <c r="E4354" s="357" t="s">
        <v>24014</v>
      </c>
    </row>
    <row r="4355" spans="1:5" ht="15.6">
      <c r="A4355" s="358" t="s">
        <v>10262</v>
      </c>
      <c r="B4355" s="358" t="s">
        <v>60986</v>
      </c>
      <c r="C4355" s="359">
        <v>5.0999999999999996</v>
      </c>
      <c r="D4355" s="357" t="s">
        <v>60985</v>
      </c>
      <c r="E4355" s="357" t="s">
        <v>60985</v>
      </c>
    </row>
    <row r="4356" spans="1:5" ht="15.6">
      <c r="A4356" s="358" t="s">
        <v>11508</v>
      </c>
      <c r="B4356" s="358" t="s">
        <v>11508</v>
      </c>
      <c r="C4356" s="359">
        <v>5.0999999999999996</v>
      </c>
      <c r="D4356" s="357" t="s">
        <v>2661</v>
      </c>
      <c r="E4356" s="357" t="s">
        <v>2661</v>
      </c>
    </row>
    <row r="4357" spans="1:5" ht="15.6">
      <c r="A4357" s="358" t="s">
        <v>12121</v>
      </c>
      <c r="B4357" s="358" t="s">
        <v>12122</v>
      </c>
      <c r="C4357" s="359">
        <v>5.0999999999999996</v>
      </c>
      <c r="D4357" s="357" t="s">
        <v>3336</v>
      </c>
      <c r="E4357" s="357" t="s">
        <v>3336</v>
      </c>
    </row>
    <row r="4358" spans="1:5" ht="15.6">
      <c r="A4358" s="358" t="s">
        <v>12121</v>
      </c>
      <c r="B4358" s="358" t="s">
        <v>12122</v>
      </c>
      <c r="C4358" s="359">
        <v>5.0999999999999996</v>
      </c>
      <c r="D4358" s="357" t="s">
        <v>3336</v>
      </c>
      <c r="E4358" s="357" t="s">
        <v>3336</v>
      </c>
    </row>
    <row r="4359" spans="1:5" ht="15.6">
      <c r="A4359" s="358" t="s">
        <v>12121</v>
      </c>
      <c r="B4359" s="358" t="s">
        <v>12122</v>
      </c>
      <c r="C4359" s="359">
        <v>5.0999999999999996</v>
      </c>
      <c r="D4359" s="357" t="s">
        <v>3336</v>
      </c>
      <c r="E4359" s="357" t="s">
        <v>3336</v>
      </c>
    </row>
    <row r="4360" spans="1:5" ht="15.6">
      <c r="A4360" s="358" t="s">
        <v>12121</v>
      </c>
      <c r="B4360" s="358" t="s">
        <v>12122</v>
      </c>
      <c r="C4360" s="359">
        <v>5.0999999999999996</v>
      </c>
      <c r="D4360" s="357" t="s">
        <v>3336</v>
      </c>
      <c r="E4360" s="357" t="s">
        <v>3336</v>
      </c>
    </row>
    <row r="4361" spans="1:5" ht="15.6">
      <c r="A4361" s="358" t="s">
        <v>671</v>
      </c>
      <c r="B4361" s="358" t="s">
        <v>14212</v>
      </c>
      <c r="C4361" s="359">
        <v>5.0999999999999996</v>
      </c>
      <c r="D4361" s="357" t="s">
        <v>4506</v>
      </c>
      <c r="E4361" s="357" t="s">
        <v>4506</v>
      </c>
    </row>
    <row r="4362" spans="1:5" ht="15.6">
      <c r="A4362" s="358" t="s">
        <v>671</v>
      </c>
      <c r="B4362" s="358" t="s">
        <v>14212</v>
      </c>
      <c r="C4362" s="359">
        <v>5.0999999999999996</v>
      </c>
      <c r="D4362" s="357" t="s">
        <v>4506</v>
      </c>
      <c r="E4362" s="357" t="s">
        <v>4506</v>
      </c>
    </row>
    <row r="4363" spans="1:5" ht="15.6">
      <c r="A4363" s="358" t="s">
        <v>23053</v>
      </c>
      <c r="B4363" s="358" t="s">
        <v>23054</v>
      </c>
      <c r="C4363" s="359">
        <v>5.0999999999999996</v>
      </c>
      <c r="D4363" s="357" t="s">
        <v>9391</v>
      </c>
      <c r="E4363" s="357" t="s">
        <v>9391</v>
      </c>
    </row>
    <row r="4364" spans="1:5" ht="15.6">
      <c r="A4364" s="358" t="s">
        <v>51790</v>
      </c>
      <c r="B4364" s="358" t="s">
        <v>51790</v>
      </c>
      <c r="C4364" s="359">
        <v>5.0999999999999996</v>
      </c>
      <c r="D4364" s="357" t="s">
        <v>51789</v>
      </c>
      <c r="E4364" s="357" t="s">
        <v>51789</v>
      </c>
    </row>
    <row r="4365" spans="1:5" ht="15.6">
      <c r="A4365" s="358" t="s">
        <v>38543</v>
      </c>
      <c r="B4365" s="358" t="s">
        <v>38544</v>
      </c>
      <c r="C4365" s="359">
        <v>5.0999999999999996</v>
      </c>
      <c r="D4365" s="357" t="s">
        <v>38542</v>
      </c>
      <c r="E4365" s="357" t="s">
        <v>38542</v>
      </c>
    </row>
    <row r="4366" spans="1:5" ht="15.6">
      <c r="A4366" s="358" t="s">
        <v>22960</v>
      </c>
      <c r="B4366" s="358" t="s">
        <v>22961</v>
      </c>
      <c r="C4366" s="359">
        <v>5.0999999999999996</v>
      </c>
      <c r="D4366" s="357" t="s">
        <v>9228</v>
      </c>
      <c r="E4366" s="357" t="s">
        <v>9228</v>
      </c>
    </row>
    <row r="4367" spans="1:5" ht="15.6">
      <c r="A4367" s="358" t="s">
        <v>22960</v>
      </c>
      <c r="B4367" s="358" t="s">
        <v>22961</v>
      </c>
      <c r="C4367" s="359">
        <v>5.0999999999999996</v>
      </c>
      <c r="D4367" s="357" t="s">
        <v>9228</v>
      </c>
      <c r="E4367" s="357" t="s">
        <v>9228</v>
      </c>
    </row>
    <row r="4368" spans="1:5" ht="15.6">
      <c r="A4368" s="358" t="s">
        <v>18651</v>
      </c>
      <c r="B4368" s="358" t="s">
        <v>18652</v>
      </c>
      <c r="C4368" s="359">
        <v>5.0999999999999996</v>
      </c>
      <c r="D4368" s="357" t="s">
        <v>7425</v>
      </c>
      <c r="E4368" s="357" t="s">
        <v>7425</v>
      </c>
    </row>
    <row r="4369" spans="1:5" ht="15.6">
      <c r="A4369" s="358" t="s">
        <v>18651</v>
      </c>
      <c r="B4369" s="358" t="s">
        <v>18652</v>
      </c>
      <c r="C4369" s="359">
        <v>5.0999999999999996</v>
      </c>
      <c r="D4369" s="357" t="s">
        <v>7425</v>
      </c>
      <c r="E4369" s="357" t="s">
        <v>7425</v>
      </c>
    </row>
    <row r="4370" spans="1:5" ht="15.6">
      <c r="A4370" s="358" t="s">
        <v>10185</v>
      </c>
      <c r="B4370" s="358" t="s">
        <v>10185</v>
      </c>
      <c r="C4370" s="359">
        <v>5.0999999999999996</v>
      </c>
      <c r="D4370" s="357" t="s">
        <v>2144</v>
      </c>
      <c r="E4370" s="357" t="s">
        <v>2144</v>
      </c>
    </row>
    <row r="4371" spans="1:5" ht="15.6">
      <c r="A4371" s="358" t="s">
        <v>31797</v>
      </c>
      <c r="B4371" s="358" t="s">
        <v>31798</v>
      </c>
      <c r="C4371" s="359">
        <v>5.0999999999999996</v>
      </c>
      <c r="D4371" s="357" t="s">
        <v>31796</v>
      </c>
      <c r="E4371" s="357" t="s">
        <v>31796</v>
      </c>
    </row>
    <row r="4372" spans="1:5" ht="15.6">
      <c r="A4372" s="358" t="s">
        <v>10262</v>
      </c>
      <c r="B4372" s="358" t="s">
        <v>60988</v>
      </c>
      <c r="C4372" s="359">
        <v>5.0999999999999996</v>
      </c>
      <c r="D4372" s="357" t="s">
        <v>60987</v>
      </c>
      <c r="E4372" s="357" t="s">
        <v>60987</v>
      </c>
    </row>
    <row r="4373" spans="1:5" ht="15.6">
      <c r="A4373" s="358" t="s">
        <v>10262</v>
      </c>
      <c r="B4373" s="358" t="s">
        <v>60988</v>
      </c>
      <c r="C4373" s="359">
        <v>5.0999999999999996</v>
      </c>
      <c r="D4373" s="357" t="s">
        <v>60987</v>
      </c>
      <c r="E4373" s="357" t="s">
        <v>60987</v>
      </c>
    </row>
    <row r="4374" spans="1:5" ht="15.6">
      <c r="A4374" s="358" t="s">
        <v>18259</v>
      </c>
      <c r="B4374" s="358" t="s">
        <v>18260</v>
      </c>
      <c r="C4374" s="359">
        <v>5.0999999999999996</v>
      </c>
      <c r="D4374" s="357" t="s">
        <v>7144</v>
      </c>
      <c r="E4374" s="357" t="s">
        <v>7144</v>
      </c>
    </row>
    <row r="4375" spans="1:5" ht="15.6">
      <c r="A4375" s="358" t="s">
        <v>18259</v>
      </c>
      <c r="B4375" s="358" t="s">
        <v>18260</v>
      </c>
      <c r="C4375" s="359">
        <v>5.0999999999999996</v>
      </c>
      <c r="D4375" s="357" t="s">
        <v>7144</v>
      </c>
      <c r="E4375" s="357" t="s">
        <v>7144</v>
      </c>
    </row>
    <row r="4376" spans="1:5" ht="15.6">
      <c r="A4376" s="358" t="s">
        <v>43954</v>
      </c>
      <c r="B4376" s="358" t="s">
        <v>43955</v>
      </c>
      <c r="C4376" s="359">
        <v>5.0999999999999996</v>
      </c>
      <c r="D4376" s="357" t="s">
        <v>43953</v>
      </c>
      <c r="E4376" s="357" t="s">
        <v>43953</v>
      </c>
    </row>
    <row r="4377" spans="1:5" ht="15.6">
      <c r="A4377" s="358" t="s">
        <v>28629</v>
      </c>
      <c r="B4377" s="358" t="s">
        <v>28629</v>
      </c>
      <c r="C4377" s="359">
        <v>5.0999999999999996</v>
      </c>
      <c r="D4377" s="357" t="s">
        <v>28628</v>
      </c>
      <c r="E4377" s="357" t="s">
        <v>28628</v>
      </c>
    </row>
    <row r="4378" spans="1:5" ht="15.6">
      <c r="A4378" s="358" t="s">
        <v>60990</v>
      </c>
      <c r="B4378" s="358" t="s">
        <v>59879</v>
      </c>
      <c r="C4378" s="359">
        <v>5.0999999999999996</v>
      </c>
      <c r="D4378" s="357" t="s">
        <v>60989</v>
      </c>
      <c r="E4378" s="357" t="s">
        <v>60989</v>
      </c>
    </row>
    <row r="4379" spans="1:5" ht="15.6">
      <c r="A4379" s="358" t="s">
        <v>60990</v>
      </c>
      <c r="B4379" s="358" t="s">
        <v>59879</v>
      </c>
      <c r="C4379" s="359">
        <v>5.0999999999999996</v>
      </c>
      <c r="D4379" s="357" t="s">
        <v>60989</v>
      </c>
      <c r="E4379" s="357" t="s">
        <v>60989</v>
      </c>
    </row>
    <row r="4380" spans="1:5" ht="15.6">
      <c r="A4380" s="358" t="s">
        <v>24433</v>
      </c>
      <c r="B4380" s="358" t="s">
        <v>24433</v>
      </c>
      <c r="C4380" s="359">
        <v>5.0999999999999996</v>
      </c>
      <c r="D4380" s="357" t="s">
        <v>24432</v>
      </c>
      <c r="E4380" s="357" t="s">
        <v>24432</v>
      </c>
    </row>
    <row r="4381" spans="1:5" ht="15.6">
      <c r="A4381" s="358" t="s">
        <v>24433</v>
      </c>
      <c r="B4381" s="358" t="s">
        <v>24433</v>
      </c>
      <c r="C4381" s="359">
        <v>5.0999999999999996</v>
      </c>
      <c r="D4381" s="357" t="s">
        <v>24432</v>
      </c>
      <c r="E4381" s="357" t="s">
        <v>24432</v>
      </c>
    </row>
    <row r="4382" spans="1:5" ht="15.6">
      <c r="A4382" s="358" t="s">
        <v>36521</v>
      </c>
      <c r="B4382" s="358" t="s">
        <v>36522</v>
      </c>
      <c r="C4382" s="359">
        <v>5.0999999999999996</v>
      </c>
      <c r="D4382" s="357" t="s">
        <v>36520</v>
      </c>
      <c r="E4382" s="357" t="s">
        <v>36520</v>
      </c>
    </row>
    <row r="4383" spans="1:5" ht="15.6">
      <c r="A4383" s="358" t="s">
        <v>36521</v>
      </c>
      <c r="B4383" s="358" t="s">
        <v>36522</v>
      </c>
      <c r="C4383" s="359">
        <v>5.0999999999999996</v>
      </c>
      <c r="D4383" s="357" t="s">
        <v>36520</v>
      </c>
      <c r="E4383" s="357" t="s">
        <v>36520</v>
      </c>
    </row>
    <row r="4384" spans="1:5" ht="15.6">
      <c r="A4384" s="358" t="s">
        <v>10262</v>
      </c>
      <c r="B4384" s="358" t="s">
        <v>33562</v>
      </c>
      <c r="C4384" s="359">
        <v>5.0999999999999996</v>
      </c>
      <c r="D4384" s="357" t="s">
        <v>33561</v>
      </c>
      <c r="E4384" s="357" t="s">
        <v>33561</v>
      </c>
    </row>
    <row r="4385" spans="1:5" ht="15.6">
      <c r="A4385" s="358" t="s">
        <v>15989</v>
      </c>
      <c r="B4385" s="358" t="s">
        <v>15990</v>
      </c>
      <c r="C4385" s="359">
        <v>5.0999999999999996</v>
      </c>
      <c r="D4385" s="357" t="s">
        <v>5382</v>
      </c>
      <c r="E4385" s="357" t="s">
        <v>5382</v>
      </c>
    </row>
    <row r="4386" spans="1:5" ht="15.6">
      <c r="A4386" s="358" t="s">
        <v>15989</v>
      </c>
      <c r="B4386" s="358" t="s">
        <v>15990</v>
      </c>
      <c r="C4386" s="359">
        <v>5.0999999999999996</v>
      </c>
      <c r="D4386" s="357" t="s">
        <v>5382</v>
      </c>
      <c r="E4386" s="357" t="s">
        <v>5382</v>
      </c>
    </row>
    <row r="4387" spans="1:5" ht="15.6">
      <c r="A4387" s="358" t="s">
        <v>19018</v>
      </c>
      <c r="B4387" s="358" t="s">
        <v>19019</v>
      </c>
      <c r="C4387" s="359">
        <v>5.0999999999999996</v>
      </c>
      <c r="D4387" s="357" t="s">
        <v>6564</v>
      </c>
      <c r="E4387" s="357" t="s">
        <v>6564</v>
      </c>
    </row>
    <row r="4388" spans="1:5" ht="15.6">
      <c r="A4388" s="358" t="s">
        <v>54079</v>
      </c>
      <c r="B4388" s="358" t="s">
        <v>54080</v>
      </c>
      <c r="C4388" s="359">
        <v>5.0999999999999996</v>
      </c>
      <c r="D4388" s="357" t="s">
        <v>54078</v>
      </c>
      <c r="E4388" s="357" t="s">
        <v>54078</v>
      </c>
    </row>
    <row r="4389" spans="1:5" ht="15.6">
      <c r="A4389" s="358" t="s">
        <v>14480</v>
      </c>
      <c r="B4389" s="358" t="s">
        <v>14481</v>
      </c>
      <c r="C4389" s="359">
        <v>5.0999999999999996</v>
      </c>
      <c r="D4389" s="357" t="s">
        <v>4738</v>
      </c>
      <c r="E4389" s="357" t="s">
        <v>4738</v>
      </c>
    </row>
    <row r="4390" spans="1:5" ht="15.6">
      <c r="A4390" s="358" t="s">
        <v>1787</v>
      </c>
      <c r="B4390" s="358" t="s">
        <v>21612</v>
      </c>
      <c r="C4390" s="359">
        <v>5.0999999999999996</v>
      </c>
      <c r="D4390" s="357" t="s">
        <v>1786</v>
      </c>
      <c r="E4390" s="357" t="s">
        <v>1786</v>
      </c>
    </row>
    <row r="4391" spans="1:5" ht="15.6">
      <c r="A4391" s="358" t="s">
        <v>13472</v>
      </c>
      <c r="B4391" s="358" t="s">
        <v>13473</v>
      </c>
      <c r="C4391" s="359">
        <v>5.0999999999999996</v>
      </c>
      <c r="D4391" s="357" t="s">
        <v>3669</v>
      </c>
      <c r="E4391" s="357" t="s">
        <v>3669</v>
      </c>
    </row>
    <row r="4392" spans="1:5" ht="15.6">
      <c r="A4392" s="358" t="s">
        <v>19045</v>
      </c>
      <c r="B4392" s="358" t="s">
        <v>19046</v>
      </c>
      <c r="C4392" s="359">
        <v>5.0999999999999996</v>
      </c>
      <c r="D4392" s="357" t="s">
        <v>6609</v>
      </c>
      <c r="E4392" s="357" t="s">
        <v>6609</v>
      </c>
    </row>
    <row r="4393" spans="1:5" ht="15.6">
      <c r="A4393" s="358" t="s">
        <v>19045</v>
      </c>
      <c r="B4393" s="358" t="s">
        <v>19046</v>
      </c>
      <c r="C4393" s="359">
        <v>5.0999999999999996</v>
      </c>
      <c r="D4393" s="357" t="s">
        <v>6609</v>
      </c>
      <c r="E4393" s="357" t="s">
        <v>6609</v>
      </c>
    </row>
    <row r="4394" spans="1:5" ht="15.6">
      <c r="A4394" s="358" t="s">
        <v>12484</v>
      </c>
      <c r="B4394" s="358" t="s">
        <v>12485</v>
      </c>
      <c r="C4394" s="359">
        <v>5.0999999999999996</v>
      </c>
      <c r="D4394" s="357" t="s">
        <v>9959</v>
      </c>
      <c r="E4394" s="357" t="s">
        <v>9959</v>
      </c>
    </row>
    <row r="4395" spans="1:5" ht="15.6">
      <c r="A4395" s="358" t="s">
        <v>14613</v>
      </c>
      <c r="B4395" s="358" t="s">
        <v>14614</v>
      </c>
      <c r="C4395" s="359">
        <v>5.0999999999999996</v>
      </c>
      <c r="D4395" s="357" t="s">
        <v>4445</v>
      </c>
      <c r="E4395" s="357" t="s">
        <v>4445</v>
      </c>
    </row>
    <row r="4396" spans="1:5" ht="15.6">
      <c r="A4396" s="358" t="s">
        <v>10262</v>
      </c>
      <c r="B4396" s="358" t="s">
        <v>54131</v>
      </c>
      <c r="C4396" s="359">
        <v>5.0999999999999996</v>
      </c>
      <c r="D4396" s="357" t="s">
        <v>54130</v>
      </c>
      <c r="E4396" s="357" t="s">
        <v>54130</v>
      </c>
    </row>
    <row r="4397" spans="1:5" ht="15.6">
      <c r="A4397" s="358" t="s">
        <v>10843</v>
      </c>
      <c r="B4397" s="358" t="s">
        <v>10844</v>
      </c>
      <c r="C4397" s="359">
        <v>5.0999999999999996</v>
      </c>
      <c r="D4397" s="357" t="s">
        <v>2681</v>
      </c>
      <c r="E4397" s="357" t="s">
        <v>2681</v>
      </c>
    </row>
    <row r="4398" spans="1:5" ht="15.6">
      <c r="A4398" s="358" t="s">
        <v>10843</v>
      </c>
      <c r="B4398" s="358" t="s">
        <v>10844</v>
      </c>
      <c r="C4398" s="359">
        <v>5.0999999999999996</v>
      </c>
      <c r="D4398" s="357" t="s">
        <v>2681</v>
      </c>
      <c r="E4398" s="357" t="s">
        <v>2681</v>
      </c>
    </row>
    <row r="4399" spans="1:5" ht="15.6">
      <c r="A4399" s="358" t="s">
        <v>31505</v>
      </c>
      <c r="B4399" s="358" t="s">
        <v>31506</v>
      </c>
      <c r="C4399" s="359">
        <v>5.0999999999999996</v>
      </c>
      <c r="D4399" s="357" t="s">
        <v>31504</v>
      </c>
      <c r="E4399" s="357" t="s">
        <v>31504</v>
      </c>
    </row>
    <row r="4400" spans="1:5" ht="15.6">
      <c r="A4400" s="358" t="s">
        <v>31505</v>
      </c>
      <c r="B4400" s="358" t="s">
        <v>31506</v>
      </c>
      <c r="C4400" s="359">
        <v>5.0999999999999996</v>
      </c>
      <c r="D4400" s="357" t="s">
        <v>31504</v>
      </c>
      <c r="E4400" s="357" t="s">
        <v>31504</v>
      </c>
    </row>
    <row r="4401" spans="1:5" ht="15.6">
      <c r="A4401" s="358" t="s">
        <v>19215</v>
      </c>
      <c r="B4401" s="358" t="s">
        <v>19216</v>
      </c>
      <c r="C4401" s="359">
        <v>5.0999999999999996</v>
      </c>
      <c r="D4401" s="357" t="s">
        <v>6845</v>
      </c>
      <c r="E4401" s="357" t="s">
        <v>6845</v>
      </c>
    </row>
    <row r="4402" spans="1:5" ht="15.6">
      <c r="A4402" s="358" t="s">
        <v>19215</v>
      </c>
      <c r="B4402" s="358" t="s">
        <v>19216</v>
      </c>
      <c r="C4402" s="359">
        <v>5.0999999999999996</v>
      </c>
      <c r="D4402" s="357" t="s">
        <v>6845</v>
      </c>
      <c r="E4402" s="357" t="s">
        <v>6845</v>
      </c>
    </row>
    <row r="4403" spans="1:5" ht="15.6">
      <c r="A4403" s="358" t="s">
        <v>10262</v>
      </c>
      <c r="B4403" s="358" t="s">
        <v>54350</v>
      </c>
      <c r="C4403" s="359">
        <v>5.0999999999999996</v>
      </c>
      <c r="D4403" s="357" t="s">
        <v>54349</v>
      </c>
      <c r="E4403" s="357" t="s">
        <v>54349</v>
      </c>
    </row>
    <row r="4404" spans="1:5" ht="15.6">
      <c r="A4404" s="358" t="s">
        <v>23375</v>
      </c>
      <c r="B4404" s="358" t="s">
        <v>23376</v>
      </c>
      <c r="C4404" s="359">
        <v>5.0999999999999996</v>
      </c>
      <c r="D4404" s="357" t="s">
        <v>9557</v>
      </c>
      <c r="E4404" s="357" t="s">
        <v>9557</v>
      </c>
    </row>
    <row r="4405" spans="1:5" ht="15.6">
      <c r="A4405" s="358" t="s">
        <v>23436</v>
      </c>
      <c r="B4405" s="358" t="s">
        <v>23437</v>
      </c>
      <c r="C4405" s="359">
        <v>5.0999999999999996</v>
      </c>
      <c r="D4405" s="357" t="s">
        <v>9626</v>
      </c>
      <c r="E4405" s="357" t="s">
        <v>9626</v>
      </c>
    </row>
    <row r="4406" spans="1:5" ht="15.6">
      <c r="A4406" s="358" t="s">
        <v>23436</v>
      </c>
      <c r="B4406" s="358" t="s">
        <v>23437</v>
      </c>
      <c r="C4406" s="359">
        <v>5.0999999999999996</v>
      </c>
      <c r="D4406" s="357" t="s">
        <v>9626</v>
      </c>
      <c r="E4406" s="357" t="s">
        <v>9626</v>
      </c>
    </row>
    <row r="4407" spans="1:5" ht="15.6">
      <c r="A4407" s="358" t="s">
        <v>10262</v>
      </c>
      <c r="B4407" s="358" t="s">
        <v>12059</v>
      </c>
      <c r="C4407" s="359">
        <v>5.0999999999999996</v>
      </c>
      <c r="D4407" s="357" t="s">
        <v>3284</v>
      </c>
      <c r="E4407" s="357" t="s">
        <v>3284</v>
      </c>
    </row>
    <row r="4408" spans="1:5" ht="15.6">
      <c r="A4408" s="358" t="s">
        <v>392</v>
      </c>
      <c r="B4408" s="358" t="s">
        <v>12614</v>
      </c>
      <c r="C4408" s="359">
        <v>5.0999999999999996</v>
      </c>
      <c r="D4408" s="357" t="s">
        <v>3546</v>
      </c>
      <c r="E4408" s="357" t="s">
        <v>3546</v>
      </c>
    </row>
    <row r="4409" spans="1:5" ht="15.6">
      <c r="A4409" s="358" t="s">
        <v>392</v>
      </c>
      <c r="B4409" s="358" t="s">
        <v>12614</v>
      </c>
      <c r="C4409" s="359">
        <v>5.0999999999999996</v>
      </c>
      <c r="D4409" s="357" t="s">
        <v>3546</v>
      </c>
      <c r="E4409" s="357" t="s">
        <v>3546</v>
      </c>
    </row>
    <row r="4410" spans="1:5" ht="15.6">
      <c r="A4410" s="358" t="s">
        <v>392</v>
      </c>
      <c r="B4410" s="358" t="s">
        <v>12614</v>
      </c>
      <c r="C4410" s="359">
        <v>5.0999999999999996</v>
      </c>
      <c r="D4410" s="357" t="s">
        <v>3546</v>
      </c>
      <c r="E4410" s="357" t="s">
        <v>3546</v>
      </c>
    </row>
    <row r="4411" spans="1:5" ht="15.6">
      <c r="A4411" s="358" t="s">
        <v>14507</v>
      </c>
      <c r="B4411" s="358" t="s">
        <v>14508</v>
      </c>
      <c r="C4411" s="359">
        <v>5.0999999999999996</v>
      </c>
      <c r="D4411" s="357" t="s">
        <v>4762</v>
      </c>
      <c r="E4411" s="357" t="s">
        <v>4762</v>
      </c>
    </row>
    <row r="4412" spans="1:5" ht="15.6">
      <c r="A4412" s="358" t="s">
        <v>52645</v>
      </c>
      <c r="B4412" s="358" t="s">
        <v>52645</v>
      </c>
      <c r="C4412" s="359">
        <v>5.0999999999999996</v>
      </c>
      <c r="D4412" s="357" t="s">
        <v>52644</v>
      </c>
      <c r="E4412" s="357" t="s">
        <v>52644</v>
      </c>
    </row>
    <row r="4413" spans="1:5" ht="15.6">
      <c r="A4413" s="358" t="s">
        <v>10262</v>
      </c>
      <c r="B4413" s="358" t="s">
        <v>23823</v>
      </c>
      <c r="C4413" s="359">
        <v>5.0999999999999996</v>
      </c>
      <c r="D4413" s="357" t="s">
        <v>9890</v>
      </c>
      <c r="E4413" s="357" t="s">
        <v>9890</v>
      </c>
    </row>
    <row r="4414" spans="1:5" ht="15.6">
      <c r="A4414" s="358" t="s">
        <v>10262</v>
      </c>
      <c r="B4414" s="358" t="s">
        <v>1484</v>
      </c>
      <c r="C4414" s="359">
        <v>5.0999999999999996</v>
      </c>
      <c r="D4414" s="357" t="s">
        <v>28</v>
      </c>
      <c r="E4414" s="357" t="s">
        <v>28</v>
      </c>
    </row>
    <row r="4415" spans="1:5" ht="15.6">
      <c r="A4415" s="358" t="s">
        <v>10262</v>
      </c>
      <c r="B4415" s="358" t="s">
        <v>1484</v>
      </c>
      <c r="C4415" s="359">
        <v>5.0999999999999996</v>
      </c>
      <c r="D4415" s="357" t="s">
        <v>28</v>
      </c>
      <c r="E4415" s="357" t="s">
        <v>28</v>
      </c>
    </row>
    <row r="4416" spans="1:5" ht="15.6">
      <c r="A4416" s="358" t="s">
        <v>10262</v>
      </c>
      <c r="B4416" s="358" t="s">
        <v>54163</v>
      </c>
      <c r="C4416" s="359">
        <v>5.0999999999999996</v>
      </c>
      <c r="D4416" s="357" t="s">
        <v>54162</v>
      </c>
      <c r="E4416" s="357" t="s">
        <v>54162</v>
      </c>
    </row>
    <row r="4417" spans="1:5" ht="15.6">
      <c r="A4417" s="358" t="s">
        <v>10262</v>
      </c>
      <c r="B4417" s="358" t="s">
        <v>54163</v>
      </c>
      <c r="C4417" s="359">
        <v>5.0999999999999996</v>
      </c>
      <c r="D4417" s="357" t="s">
        <v>54162</v>
      </c>
      <c r="E4417" s="357" t="s">
        <v>54162</v>
      </c>
    </row>
    <row r="4418" spans="1:5" ht="15.6">
      <c r="A4418" s="358" t="s">
        <v>10262</v>
      </c>
      <c r="B4418" s="358" t="s">
        <v>54163</v>
      </c>
      <c r="C4418" s="359">
        <v>5.0999999999999996</v>
      </c>
      <c r="D4418" s="357" t="s">
        <v>54162</v>
      </c>
      <c r="E4418" s="357" t="s">
        <v>54162</v>
      </c>
    </row>
    <row r="4419" spans="1:5" ht="15.6">
      <c r="A4419" s="358" t="s">
        <v>10262</v>
      </c>
      <c r="B4419" s="358" t="s">
        <v>60992</v>
      </c>
      <c r="C4419" s="359">
        <v>5.0999999999999996</v>
      </c>
      <c r="D4419" s="357" t="s">
        <v>60991</v>
      </c>
      <c r="E4419" s="357" t="s">
        <v>60991</v>
      </c>
    </row>
    <row r="4420" spans="1:5" ht="15.6">
      <c r="A4420" s="358" t="s">
        <v>421</v>
      </c>
      <c r="B4420" s="358" t="s">
        <v>12686</v>
      </c>
      <c r="C4420" s="359">
        <v>5.0999999999999996</v>
      </c>
      <c r="D4420" s="357" t="s">
        <v>3620</v>
      </c>
      <c r="E4420" s="357" t="s">
        <v>3620</v>
      </c>
    </row>
    <row r="4421" spans="1:5" ht="15.6">
      <c r="A4421" s="358" t="s">
        <v>10262</v>
      </c>
      <c r="B4421" s="358" t="s">
        <v>54328</v>
      </c>
      <c r="C4421" s="359">
        <v>5.0999999999999996</v>
      </c>
      <c r="D4421" s="357" t="s">
        <v>54327</v>
      </c>
      <c r="E4421" s="357" t="s">
        <v>54327</v>
      </c>
    </row>
    <row r="4422" spans="1:5" ht="15.6">
      <c r="A4422" s="358" t="s">
        <v>10262</v>
      </c>
      <c r="B4422" s="358" t="s">
        <v>54328</v>
      </c>
      <c r="C4422" s="359">
        <v>5.0999999999999996</v>
      </c>
      <c r="D4422" s="357" t="s">
        <v>54327</v>
      </c>
      <c r="E4422" s="357" t="s">
        <v>54327</v>
      </c>
    </row>
    <row r="4423" spans="1:5" ht="15.6">
      <c r="A4423" s="358" t="s">
        <v>13501</v>
      </c>
      <c r="B4423" s="358" t="s">
        <v>13502</v>
      </c>
      <c r="C4423" s="359">
        <v>5.0999999999999996</v>
      </c>
      <c r="D4423" s="357" t="s">
        <v>3722</v>
      </c>
      <c r="E4423" s="357" t="s">
        <v>3722</v>
      </c>
    </row>
    <row r="4424" spans="1:5" ht="15.6">
      <c r="A4424" s="358" t="s">
        <v>13501</v>
      </c>
      <c r="B4424" s="358" t="s">
        <v>13502</v>
      </c>
      <c r="C4424" s="359">
        <v>5.0999999999999996</v>
      </c>
      <c r="D4424" s="357" t="s">
        <v>3722</v>
      </c>
      <c r="E4424" s="357" t="s">
        <v>3722</v>
      </c>
    </row>
    <row r="4425" spans="1:5" ht="15.6">
      <c r="A4425" s="358" t="s">
        <v>13501</v>
      </c>
      <c r="B4425" s="358" t="s">
        <v>13502</v>
      </c>
      <c r="C4425" s="359">
        <v>5.0999999999999996</v>
      </c>
      <c r="D4425" s="357" t="s">
        <v>3722</v>
      </c>
      <c r="E4425" s="357" t="s">
        <v>3722</v>
      </c>
    </row>
    <row r="4426" spans="1:5" ht="15.6">
      <c r="A4426" s="358" t="s">
        <v>19621</v>
      </c>
      <c r="B4426" s="358" t="s">
        <v>19622</v>
      </c>
      <c r="C4426" s="359">
        <v>5.0999999999999996</v>
      </c>
      <c r="D4426" s="357" t="s">
        <v>6186</v>
      </c>
      <c r="E4426" s="357" t="s">
        <v>6186</v>
      </c>
    </row>
    <row r="4427" spans="1:5" ht="15.6">
      <c r="A4427" s="358" t="s">
        <v>19621</v>
      </c>
      <c r="B4427" s="358" t="s">
        <v>19622</v>
      </c>
      <c r="C4427" s="359">
        <v>5.0999999999999996</v>
      </c>
      <c r="D4427" s="357" t="s">
        <v>6186</v>
      </c>
      <c r="E4427" s="357" t="s">
        <v>6186</v>
      </c>
    </row>
    <row r="4428" spans="1:5" ht="15.6">
      <c r="A4428" s="358" t="s">
        <v>10262</v>
      </c>
      <c r="B4428" s="358" t="s">
        <v>35636</v>
      </c>
      <c r="C4428" s="359">
        <v>5.0999999999999996</v>
      </c>
      <c r="D4428" s="357" t="s">
        <v>35635</v>
      </c>
      <c r="E4428" s="357" t="s">
        <v>35635</v>
      </c>
    </row>
    <row r="4429" spans="1:5" ht="15.6">
      <c r="A4429" s="358" t="s">
        <v>1864</v>
      </c>
      <c r="B4429" s="358" t="s">
        <v>22295</v>
      </c>
      <c r="C4429" s="359">
        <v>5.0999999999999996</v>
      </c>
      <c r="D4429" s="357" t="s">
        <v>9059</v>
      </c>
      <c r="E4429" s="357" t="s">
        <v>9059</v>
      </c>
    </row>
    <row r="4430" spans="1:5" ht="15.6">
      <c r="A4430" s="358" t="s">
        <v>1864</v>
      </c>
      <c r="B4430" s="358" t="s">
        <v>22295</v>
      </c>
      <c r="C4430" s="359">
        <v>5.0999999999999996</v>
      </c>
      <c r="D4430" s="357" t="s">
        <v>9059</v>
      </c>
      <c r="E4430" s="357" t="s">
        <v>9059</v>
      </c>
    </row>
    <row r="4431" spans="1:5" ht="15.6">
      <c r="A4431" s="358" t="s">
        <v>42101</v>
      </c>
      <c r="B4431" s="358" t="s">
        <v>42101</v>
      </c>
      <c r="C4431" s="359">
        <v>5.0999999999999996</v>
      </c>
      <c r="D4431" s="357" t="s">
        <v>42100</v>
      </c>
      <c r="E4431" s="357" t="s">
        <v>42100</v>
      </c>
    </row>
    <row r="4432" spans="1:5" ht="15.6">
      <c r="A4432" s="358" t="s">
        <v>10262</v>
      </c>
      <c r="B4432" s="358" t="s">
        <v>60994</v>
      </c>
      <c r="C4432" s="359">
        <v>5.0999999999999996</v>
      </c>
      <c r="D4432" s="357" t="s">
        <v>60993</v>
      </c>
      <c r="E4432" s="357" t="s">
        <v>60993</v>
      </c>
    </row>
    <row r="4433" spans="1:5" ht="15.6">
      <c r="A4433" s="358" t="s">
        <v>38637</v>
      </c>
      <c r="B4433" s="358" t="s">
        <v>38638</v>
      </c>
      <c r="C4433" s="359">
        <v>5</v>
      </c>
      <c r="D4433" s="357" t="s">
        <v>38636</v>
      </c>
      <c r="E4433" s="357" t="s">
        <v>38636</v>
      </c>
    </row>
    <row r="4434" spans="1:5" ht="15.6">
      <c r="A4434" s="358" t="s">
        <v>38637</v>
      </c>
      <c r="B4434" s="358" t="s">
        <v>38638</v>
      </c>
      <c r="C4434" s="359">
        <v>5</v>
      </c>
      <c r="D4434" s="357" t="s">
        <v>38636</v>
      </c>
      <c r="E4434" s="357" t="s">
        <v>38636</v>
      </c>
    </row>
    <row r="4435" spans="1:5" ht="15.6">
      <c r="A4435" s="358" t="s">
        <v>35919</v>
      </c>
      <c r="B4435" s="358" t="s">
        <v>35920</v>
      </c>
      <c r="C4435" s="359">
        <v>5</v>
      </c>
      <c r="D4435" s="357" t="s">
        <v>35918</v>
      </c>
      <c r="E4435" s="357" t="s">
        <v>35918</v>
      </c>
    </row>
    <row r="4436" spans="1:5" ht="15.6">
      <c r="A4436" s="358" t="s">
        <v>41471</v>
      </c>
      <c r="B4436" s="358" t="s">
        <v>41472</v>
      </c>
      <c r="C4436" s="359">
        <v>5</v>
      </c>
      <c r="D4436" s="357" t="s">
        <v>41470</v>
      </c>
      <c r="E4436" s="357" t="s">
        <v>41470</v>
      </c>
    </row>
    <row r="4437" spans="1:5" ht="15.6">
      <c r="A4437" s="358" t="s">
        <v>41471</v>
      </c>
      <c r="B4437" s="358" t="s">
        <v>41472</v>
      </c>
      <c r="C4437" s="359">
        <v>5</v>
      </c>
      <c r="D4437" s="357" t="s">
        <v>41470</v>
      </c>
      <c r="E4437" s="357" t="s">
        <v>41470</v>
      </c>
    </row>
    <row r="4438" spans="1:5" ht="15.6">
      <c r="A4438" s="358" t="s">
        <v>45931</v>
      </c>
      <c r="B4438" s="358" t="s">
        <v>45931</v>
      </c>
      <c r="C4438" s="359">
        <v>5</v>
      </c>
      <c r="D4438" s="357" t="s">
        <v>45930</v>
      </c>
      <c r="E4438" s="357" t="s">
        <v>45930</v>
      </c>
    </row>
    <row r="4439" spans="1:5" ht="15.6">
      <c r="A4439" s="358" t="s">
        <v>60996</v>
      </c>
      <c r="B4439" s="358" t="s">
        <v>59822</v>
      </c>
      <c r="C4439" s="359">
        <v>5</v>
      </c>
      <c r="D4439" s="357" t="s">
        <v>60995</v>
      </c>
      <c r="E4439" s="357" t="s">
        <v>60995</v>
      </c>
    </row>
    <row r="4440" spans="1:5" ht="15.6">
      <c r="A4440" s="358" t="s">
        <v>60996</v>
      </c>
      <c r="B4440" s="358" t="s">
        <v>59822</v>
      </c>
      <c r="C4440" s="359">
        <v>5</v>
      </c>
      <c r="D4440" s="357" t="s">
        <v>60995</v>
      </c>
      <c r="E4440" s="357" t="s">
        <v>60995</v>
      </c>
    </row>
    <row r="4441" spans="1:5" ht="15.6">
      <c r="A4441" s="358" t="s">
        <v>10262</v>
      </c>
      <c r="B4441" s="358" t="s">
        <v>54272</v>
      </c>
      <c r="C4441" s="359">
        <v>5</v>
      </c>
      <c r="D4441" s="357" t="s">
        <v>54271</v>
      </c>
      <c r="E4441" s="357" t="s">
        <v>54271</v>
      </c>
    </row>
    <row r="4442" spans="1:5" ht="15.6">
      <c r="A4442" s="358" t="s">
        <v>48648</v>
      </c>
      <c r="B4442" s="358" t="s">
        <v>48649</v>
      </c>
      <c r="C4442" s="359">
        <v>5</v>
      </c>
      <c r="D4442" s="357" t="s">
        <v>48647</v>
      </c>
      <c r="E4442" s="357" t="s">
        <v>48647</v>
      </c>
    </row>
    <row r="4443" spans="1:5" ht="15.6">
      <c r="A4443" s="358" t="s">
        <v>48648</v>
      </c>
      <c r="B4443" s="358" t="s">
        <v>48649</v>
      </c>
      <c r="C4443" s="359">
        <v>5</v>
      </c>
      <c r="D4443" s="357" t="s">
        <v>48647</v>
      </c>
      <c r="E4443" s="357" t="s">
        <v>48647</v>
      </c>
    </row>
    <row r="4444" spans="1:5" ht="15.6">
      <c r="A4444" s="358" t="s">
        <v>48648</v>
      </c>
      <c r="B4444" s="358" t="s">
        <v>48649</v>
      </c>
      <c r="C4444" s="359">
        <v>5</v>
      </c>
      <c r="D4444" s="357" t="s">
        <v>48647</v>
      </c>
      <c r="E4444" s="357" t="s">
        <v>48647</v>
      </c>
    </row>
    <row r="4445" spans="1:5" ht="15.6">
      <c r="A4445" s="358" t="s">
        <v>11003</v>
      </c>
      <c r="B4445" s="358" t="s">
        <v>11004</v>
      </c>
      <c r="C4445" s="359">
        <v>5</v>
      </c>
      <c r="D4445" s="357" t="s">
        <v>2838</v>
      </c>
      <c r="E4445" s="357" t="s">
        <v>2838</v>
      </c>
    </row>
    <row r="4446" spans="1:5" ht="15.6">
      <c r="A4446" s="358" t="s">
        <v>11003</v>
      </c>
      <c r="B4446" s="358" t="s">
        <v>11004</v>
      </c>
      <c r="C4446" s="359">
        <v>5</v>
      </c>
      <c r="D4446" s="357" t="s">
        <v>2838</v>
      </c>
      <c r="E4446" s="357" t="s">
        <v>2838</v>
      </c>
    </row>
    <row r="4447" spans="1:5" ht="15.6">
      <c r="A4447" s="358" t="s">
        <v>31358</v>
      </c>
      <c r="B4447" s="358" t="s">
        <v>31359</v>
      </c>
      <c r="C4447" s="359">
        <v>5</v>
      </c>
      <c r="D4447" s="357" t="s">
        <v>31357</v>
      </c>
      <c r="E4447" s="357" t="s">
        <v>31357</v>
      </c>
    </row>
    <row r="4448" spans="1:5" ht="15.6">
      <c r="A4448" s="358" t="s">
        <v>20957</v>
      </c>
      <c r="B4448" s="358" t="s">
        <v>20958</v>
      </c>
      <c r="C4448" s="359">
        <v>5</v>
      </c>
      <c r="D4448" s="357" t="s">
        <v>8177</v>
      </c>
      <c r="E4448" s="357" t="s">
        <v>8177</v>
      </c>
    </row>
    <row r="4449" spans="1:5" ht="15.6">
      <c r="A4449" s="358" t="s">
        <v>20957</v>
      </c>
      <c r="B4449" s="358" t="s">
        <v>20958</v>
      </c>
      <c r="C4449" s="359">
        <v>5</v>
      </c>
      <c r="D4449" s="357" t="s">
        <v>8177</v>
      </c>
      <c r="E4449" s="357" t="s">
        <v>8177</v>
      </c>
    </row>
    <row r="4450" spans="1:5" ht="15.6">
      <c r="A4450" s="358" t="s">
        <v>1705</v>
      </c>
      <c r="B4450" s="358" t="s">
        <v>21489</v>
      </c>
      <c r="C4450" s="359">
        <v>5</v>
      </c>
      <c r="D4450" s="357" t="s">
        <v>8651</v>
      </c>
      <c r="E4450" s="357" t="s">
        <v>8651</v>
      </c>
    </row>
    <row r="4451" spans="1:5" ht="15.6">
      <c r="A4451" s="358" t="s">
        <v>1705</v>
      </c>
      <c r="B4451" s="358" t="s">
        <v>21489</v>
      </c>
      <c r="C4451" s="359">
        <v>5</v>
      </c>
      <c r="D4451" s="357" t="s">
        <v>8651</v>
      </c>
      <c r="E4451" s="357" t="s">
        <v>8651</v>
      </c>
    </row>
    <row r="4452" spans="1:5" ht="15.6">
      <c r="A4452" s="358" t="s">
        <v>1705</v>
      </c>
      <c r="B4452" s="358" t="s">
        <v>21489</v>
      </c>
      <c r="C4452" s="359">
        <v>5</v>
      </c>
      <c r="D4452" s="357" t="s">
        <v>8651</v>
      </c>
      <c r="E4452" s="357" t="s">
        <v>8651</v>
      </c>
    </row>
    <row r="4453" spans="1:5" ht="15.6">
      <c r="A4453" s="358" t="s">
        <v>27108</v>
      </c>
      <c r="B4453" s="358" t="s">
        <v>27109</v>
      </c>
      <c r="C4453" s="359">
        <v>5</v>
      </c>
      <c r="D4453" s="357" t="s">
        <v>27107</v>
      </c>
      <c r="E4453" s="357" t="s">
        <v>27107</v>
      </c>
    </row>
    <row r="4454" spans="1:5" ht="15.6">
      <c r="A4454" s="358" t="s">
        <v>27108</v>
      </c>
      <c r="B4454" s="358" t="s">
        <v>27109</v>
      </c>
      <c r="C4454" s="359">
        <v>5</v>
      </c>
      <c r="D4454" s="357" t="s">
        <v>27107</v>
      </c>
      <c r="E4454" s="357" t="s">
        <v>27107</v>
      </c>
    </row>
    <row r="4455" spans="1:5" ht="15.6">
      <c r="A4455" s="358" t="s">
        <v>17217</v>
      </c>
      <c r="B4455" s="358" t="s">
        <v>17218</v>
      </c>
      <c r="C4455" s="359">
        <v>5</v>
      </c>
      <c r="D4455" s="357" t="s">
        <v>6456</v>
      </c>
      <c r="E4455" s="357" t="s">
        <v>6456</v>
      </c>
    </row>
    <row r="4456" spans="1:5" ht="15.6">
      <c r="A4456" s="358" t="s">
        <v>13806</v>
      </c>
      <c r="B4456" s="358" t="s">
        <v>13807</v>
      </c>
      <c r="C4456" s="359">
        <v>5</v>
      </c>
      <c r="D4456" s="357" t="s">
        <v>10047</v>
      </c>
      <c r="E4456" s="357" t="s">
        <v>10047</v>
      </c>
    </row>
    <row r="4457" spans="1:5" ht="15.6">
      <c r="A4457" s="358" t="s">
        <v>357</v>
      </c>
      <c r="B4457" s="358" t="s">
        <v>12142</v>
      </c>
      <c r="C4457" s="359">
        <v>5</v>
      </c>
      <c r="D4457" s="357" t="s">
        <v>3362</v>
      </c>
      <c r="E4457" s="357" t="s">
        <v>3362</v>
      </c>
    </row>
    <row r="4458" spans="1:5" ht="15.6">
      <c r="A4458" s="358" t="s">
        <v>357</v>
      </c>
      <c r="B4458" s="358" t="s">
        <v>12142</v>
      </c>
      <c r="C4458" s="359">
        <v>5</v>
      </c>
      <c r="D4458" s="357" t="s">
        <v>3362</v>
      </c>
      <c r="E4458" s="357" t="s">
        <v>3362</v>
      </c>
    </row>
    <row r="4459" spans="1:5" ht="15.6">
      <c r="A4459" s="358" t="s">
        <v>357</v>
      </c>
      <c r="B4459" s="358" t="s">
        <v>12142</v>
      </c>
      <c r="C4459" s="359">
        <v>5</v>
      </c>
      <c r="D4459" s="357" t="s">
        <v>3362</v>
      </c>
      <c r="E4459" s="357" t="s">
        <v>3362</v>
      </c>
    </row>
    <row r="4460" spans="1:5" ht="15.6">
      <c r="A4460" s="358" t="s">
        <v>39418</v>
      </c>
      <c r="B4460" s="358" t="s">
        <v>39419</v>
      </c>
      <c r="C4460" s="359">
        <v>5</v>
      </c>
      <c r="D4460" s="357" t="s">
        <v>39417</v>
      </c>
      <c r="E4460" s="357" t="s">
        <v>39417</v>
      </c>
    </row>
    <row r="4461" spans="1:5" ht="15.6">
      <c r="A4461" s="358" t="s">
        <v>1462</v>
      </c>
      <c r="B4461" s="358" t="s">
        <v>20190</v>
      </c>
      <c r="C4461" s="359">
        <v>5</v>
      </c>
      <c r="D4461" s="357" t="s">
        <v>7900</v>
      </c>
      <c r="E4461" s="357" t="s">
        <v>7900</v>
      </c>
    </row>
    <row r="4462" spans="1:5" ht="15.6">
      <c r="A4462" s="358" t="s">
        <v>1462</v>
      </c>
      <c r="B4462" s="358" t="s">
        <v>20190</v>
      </c>
      <c r="C4462" s="359">
        <v>5</v>
      </c>
      <c r="D4462" s="357" t="s">
        <v>7900</v>
      </c>
      <c r="E4462" s="357" t="s">
        <v>7900</v>
      </c>
    </row>
    <row r="4463" spans="1:5" ht="15.6">
      <c r="A4463" s="358" t="s">
        <v>17417</v>
      </c>
      <c r="B4463" s="358" t="s">
        <v>17418</v>
      </c>
      <c r="C4463" s="359">
        <v>5</v>
      </c>
      <c r="D4463" s="357" t="s">
        <v>6273</v>
      </c>
      <c r="E4463" s="357" t="s">
        <v>6273</v>
      </c>
    </row>
    <row r="4464" spans="1:5" ht="15.6">
      <c r="A4464" s="358" t="s">
        <v>17417</v>
      </c>
      <c r="B4464" s="358" t="s">
        <v>17418</v>
      </c>
      <c r="C4464" s="359">
        <v>5</v>
      </c>
      <c r="D4464" s="357" t="s">
        <v>6273</v>
      </c>
      <c r="E4464" s="357" t="s">
        <v>6273</v>
      </c>
    </row>
    <row r="4465" spans="1:5" ht="15.6">
      <c r="A4465" s="358" t="s">
        <v>38540</v>
      </c>
      <c r="B4465" s="358" t="s">
        <v>38541</v>
      </c>
      <c r="C4465" s="359">
        <v>5</v>
      </c>
      <c r="D4465" s="357" t="s">
        <v>38539</v>
      </c>
      <c r="E4465" s="357" t="s">
        <v>38539</v>
      </c>
    </row>
    <row r="4466" spans="1:5" ht="15.6">
      <c r="A4466" s="358" t="s">
        <v>38540</v>
      </c>
      <c r="B4466" s="358" t="s">
        <v>38541</v>
      </c>
      <c r="C4466" s="359">
        <v>5</v>
      </c>
      <c r="D4466" s="357" t="s">
        <v>38539</v>
      </c>
      <c r="E4466" s="357" t="s">
        <v>38539</v>
      </c>
    </row>
    <row r="4467" spans="1:5" ht="15.6">
      <c r="A4467" s="358" t="s">
        <v>15791</v>
      </c>
      <c r="B4467" s="358" t="s">
        <v>15792</v>
      </c>
      <c r="C4467" s="359">
        <v>5</v>
      </c>
      <c r="D4467" s="357" t="s">
        <v>5329</v>
      </c>
      <c r="E4467" s="357" t="s">
        <v>5329</v>
      </c>
    </row>
    <row r="4468" spans="1:5" ht="15.6">
      <c r="A4468" s="358" t="s">
        <v>15791</v>
      </c>
      <c r="B4468" s="358" t="s">
        <v>15792</v>
      </c>
      <c r="C4468" s="359">
        <v>5</v>
      </c>
      <c r="D4468" s="357" t="s">
        <v>5329</v>
      </c>
      <c r="E4468" s="357" t="s">
        <v>5329</v>
      </c>
    </row>
    <row r="4469" spans="1:5" ht="15.6">
      <c r="A4469" s="358" t="s">
        <v>15791</v>
      </c>
      <c r="B4469" s="358" t="s">
        <v>15792</v>
      </c>
      <c r="C4469" s="359">
        <v>5</v>
      </c>
      <c r="D4469" s="357" t="s">
        <v>5329</v>
      </c>
      <c r="E4469" s="357" t="s">
        <v>5329</v>
      </c>
    </row>
    <row r="4470" spans="1:5" ht="15.6">
      <c r="A4470" s="358" t="s">
        <v>46010</v>
      </c>
      <c r="B4470" s="358" t="s">
        <v>46011</v>
      </c>
      <c r="C4470" s="359">
        <v>5</v>
      </c>
      <c r="D4470" s="357" t="s">
        <v>46009</v>
      </c>
      <c r="E4470" s="357" t="s">
        <v>46009</v>
      </c>
    </row>
    <row r="4471" spans="1:5" ht="15.6">
      <c r="A4471" s="358" t="s">
        <v>46010</v>
      </c>
      <c r="B4471" s="358" t="s">
        <v>46011</v>
      </c>
      <c r="C4471" s="359">
        <v>5</v>
      </c>
      <c r="D4471" s="357" t="s">
        <v>46009</v>
      </c>
      <c r="E4471" s="357" t="s">
        <v>46009</v>
      </c>
    </row>
    <row r="4472" spans="1:5" ht="15.6">
      <c r="A4472" s="358" t="s">
        <v>46010</v>
      </c>
      <c r="B4472" s="358" t="s">
        <v>46011</v>
      </c>
      <c r="C4472" s="359">
        <v>5</v>
      </c>
      <c r="D4472" s="357" t="s">
        <v>46009</v>
      </c>
      <c r="E4472" s="357" t="s">
        <v>46009</v>
      </c>
    </row>
    <row r="4473" spans="1:5" ht="15.6">
      <c r="A4473" s="358" t="s">
        <v>15319</v>
      </c>
      <c r="B4473" s="358" t="s">
        <v>15320</v>
      </c>
      <c r="C4473" s="359">
        <v>5</v>
      </c>
      <c r="D4473" s="357" t="s">
        <v>5112</v>
      </c>
      <c r="E4473" s="357" t="s">
        <v>5112</v>
      </c>
    </row>
    <row r="4474" spans="1:5" ht="15.6">
      <c r="A4474" s="358" t="s">
        <v>15319</v>
      </c>
      <c r="B4474" s="358" t="s">
        <v>15320</v>
      </c>
      <c r="C4474" s="359">
        <v>5</v>
      </c>
      <c r="D4474" s="357" t="s">
        <v>5112</v>
      </c>
      <c r="E4474" s="357" t="s">
        <v>5112</v>
      </c>
    </row>
    <row r="4475" spans="1:5" ht="15.6">
      <c r="A4475" s="358" t="s">
        <v>14400</v>
      </c>
      <c r="B4475" s="358" t="s">
        <v>14401</v>
      </c>
      <c r="C4475" s="359">
        <v>5</v>
      </c>
      <c r="D4475" s="357" t="s">
        <v>4655</v>
      </c>
      <c r="E4475" s="357" t="s">
        <v>4655</v>
      </c>
    </row>
    <row r="4476" spans="1:5" ht="15.6">
      <c r="A4476" s="358" t="s">
        <v>15454</v>
      </c>
      <c r="B4476" s="358" t="s">
        <v>15454</v>
      </c>
      <c r="C4476" s="359">
        <v>5</v>
      </c>
      <c r="D4476" s="357" t="s">
        <v>5122</v>
      </c>
      <c r="E4476" s="357" t="s">
        <v>5122</v>
      </c>
    </row>
    <row r="4477" spans="1:5" ht="15.6">
      <c r="A4477" s="358" t="s">
        <v>52561</v>
      </c>
      <c r="B4477" s="358" t="s">
        <v>52562</v>
      </c>
      <c r="C4477" s="359">
        <v>5</v>
      </c>
      <c r="D4477" s="357" t="s">
        <v>52560</v>
      </c>
      <c r="E4477" s="357" t="s">
        <v>52560</v>
      </c>
    </row>
    <row r="4478" spans="1:5" ht="15.6">
      <c r="A4478" s="358" t="s">
        <v>52561</v>
      </c>
      <c r="B4478" s="358" t="s">
        <v>52562</v>
      </c>
      <c r="C4478" s="359">
        <v>5</v>
      </c>
      <c r="D4478" s="357" t="s">
        <v>52560</v>
      </c>
      <c r="E4478" s="357" t="s">
        <v>52560</v>
      </c>
    </row>
    <row r="4479" spans="1:5" ht="15.6">
      <c r="A4479" s="358" t="s">
        <v>30273</v>
      </c>
      <c r="B4479" s="358" t="s">
        <v>30274</v>
      </c>
      <c r="C4479" s="359">
        <v>5</v>
      </c>
      <c r="D4479" s="357" t="s">
        <v>30272</v>
      </c>
      <c r="E4479" s="357" t="s">
        <v>30272</v>
      </c>
    </row>
    <row r="4480" spans="1:5" ht="15.6">
      <c r="A4480" s="358" t="s">
        <v>45898</v>
      </c>
      <c r="B4480" s="358" t="s">
        <v>45898</v>
      </c>
      <c r="C4480" s="359">
        <v>5</v>
      </c>
      <c r="D4480" s="357" t="s">
        <v>45897</v>
      </c>
      <c r="E4480" s="357" t="s">
        <v>45897</v>
      </c>
    </row>
    <row r="4481" spans="1:5" ht="15.6">
      <c r="A4481" s="358" t="s">
        <v>16825</v>
      </c>
      <c r="B4481" s="358" t="s">
        <v>16826</v>
      </c>
      <c r="C4481" s="359">
        <v>5</v>
      </c>
      <c r="D4481" s="357" t="s">
        <v>16824</v>
      </c>
      <c r="E4481" s="357" t="s">
        <v>16824</v>
      </c>
    </row>
    <row r="4482" spans="1:5" ht="15.6">
      <c r="A4482" s="358" t="s">
        <v>16825</v>
      </c>
      <c r="B4482" s="358" t="s">
        <v>16826</v>
      </c>
      <c r="C4482" s="359">
        <v>5</v>
      </c>
      <c r="D4482" s="357" t="s">
        <v>16824</v>
      </c>
      <c r="E4482" s="357" t="s">
        <v>16824</v>
      </c>
    </row>
    <row r="4483" spans="1:5" ht="15.6">
      <c r="A4483" s="358" t="s">
        <v>16825</v>
      </c>
      <c r="B4483" s="358" t="s">
        <v>16826</v>
      </c>
      <c r="C4483" s="359">
        <v>5</v>
      </c>
      <c r="D4483" s="357" t="s">
        <v>16824</v>
      </c>
      <c r="E4483" s="357" t="s">
        <v>16824</v>
      </c>
    </row>
    <row r="4484" spans="1:5" ht="15.6">
      <c r="A4484" s="358" t="s">
        <v>45122</v>
      </c>
      <c r="B4484" s="358" t="s">
        <v>45123</v>
      </c>
      <c r="C4484" s="359">
        <v>5</v>
      </c>
      <c r="D4484" s="357" t="s">
        <v>45121</v>
      </c>
      <c r="E4484" s="357" t="s">
        <v>45121</v>
      </c>
    </row>
    <row r="4485" spans="1:5" ht="15.6">
      <c r="A4485" s="358" t="s">
        <v>45122</v>
      </c>
      <c r="B4485" s="358" t="s">
        <v>45123</v>
      </c>
      <c r="C4485" s="359">
        <v>5</v>
      </c>
      <c r="D4485" s="357" t="s">
        <v>45121</v>
      </c>
      <c r="E4485" s="357" t="s">
        <v>45121</v>
      </c>
    </row>
    <row r="4486" spans="1:5" ht="15.6">
      <c r="A4486" s="358" t="s">
        <v>1481</v>
      </c>
      <c r="B4486" s="358" t="s">
        <v>20271</v>
      </c>
      <c r="C4486" s="359">
        <v>5</v>
      </c>
      <c r="D4486" s="357" t="s">
        <v>7977</v>
      </c>
      <c r="E4486" s="357" t="s">
        <v>7977</v>
      </c>
    </row>
    <row r="4487" spans="1:5" ht="15.6">
      <c r="A4487" s="358" t="s">
        <v>19322</v>
      </c>
      <c r="B4487" s="358" t="s">
        <v>19323</v>
      </c>
      <c r="C4487" s="359">
        <v>5</v>
      </c>
      <c r="D4487" s="357" t="s">
        <v>7021</v>
      </c>
      <c r="E4487" s="357" t="s">
        <v>7021</v>
      </c>
    </row>
    <row r="4488" spans="1:5" ht="15.6">
      <c r="A4488" s="358" t="s">
        <v>19322</v>
      </c>
      <c r="B4488" s="358" t="s">
        <v>19323</v>
      </c>
      <c r="C4488" s="359">
        <v>5</v>
      </c>
      <c r="D4488" s="357" t="s">
        <v>7021</v>
      </c>
      <c r="E4488" s="357" t="s">
        <v>7021</v>
      </c>
    </row>
    <row r="4489" spans="1:5" ht="15.6">
      <c r="A4489" s="358" t="s">
        <v>10262</v>
      </c>
      <c r="B4489" s="358" t="s">
        <v>60998</v>
      </c>
      <c r="C4489" s="359">
        <v>5</v>
      </c>
      <c r="D4489" s="357" t="s">
        <v>60997</v>
      </c>
      <c r="E4489" s="357" t="s">
        <v>60997</v>
      </c>
    </row>
    <row r="4490" spans="1:5" ht="15.6">
      <c r="A4490" s="358" t="s">
        <v>10262</v>
      </c>
      <c r="B4490" s="358" t="s">
        <v>60998</v>
      </c>
      <c r="C4490" s="359">
        <v>5</v>
      </c>
      <c r="D4490" s="357" t="s">
        <v>60997</v>
      </c>
      <c r="E4490" s="357" t="s">
        <v>60997</v>
      </c>
    </row>
    <row r="4491" spans="1:5" ht="15.6">
      <c r="A4491" s="358" t="s">
        <v>15307</v>
      </c>
      <c r="B4491" s="358" t="s">
        <v>15308</v>
      </c>
      <c r="C4491" s="359">
        <v>5</v>
      </c>
      <c r="D4491" s="357" t="s">
        <v>5096</v>
      </c>
      <c r="E4491" s="357" t="s">
        <v>5096</v>
      </c>
    </row>
    <row r="4492" spans="1:5" ht="15.6">
      <c r="A4492" s="358" t="s">
        <v>10262</v>
      </c>
      <c r="B4492" s="358" t="s">
        <v>20537</v>
      </c>
      <c r="C4492" s="359">
        <v>5</v>
      </c>
      <c r="D4492" s="357" t="s">
        <v>44806</v>
      </c>
      <c r="E4492" s="357" t="s">
        <v>44806</v>
      </c>
    </row>
    <row r="4493" spans="1:5" ht="15.6">
      <c r="A4493" s="358" t="s">
        <v>10262</v>
      </c>
      <c r="B4493" s="358" t="s">
        <v>33620</v>
      </c>
      <c r="C4493" s="359">
        <v>5</v>
      </c>
      <c r="D4493" s="357" t="s">
        <v>33619</v>
      </c>
      <c r="E4493" s="357" t="s">
        <v>33619</v>
      </c>
    </row>
    <row r="4494" spans="1:5" ht="15.6">
      <c r="A4494" s="358" t="s">
        <v>10262</v>
      </c>
      <c r="B4494" s="358" t="s">
        <v>33620</v>
      </c>
      <c r="C4494" s="359">
        <v>5</v>
      </c>
      <c r="D4494" s="357" t="s">
        <v>33619</v>
      </c>
      <c r="E4494" s="357" t="s">
        <v>33619</v>
      </c>
    </row>
    <row r="4495" spans="1:5" ht="15.6">
      <c r="A4495" s="358" t="s">
        <v>21920</v>
      </c>
      <c r="B4495" s="358" t="s">
        <v>21920</v>
      </c>
      <c r="C4495" s="359">
        <v>5</v>
      </c>
      <c r="D4495" s="357" t="s">
        <v>8576</v>
      </c>
      <c r="E4495" s="357" t="s">
        <v>8576</v>
      </c>
    </row>
    <row r="4496" spans="1:5" ht="15.6">
      <c r="A4496" s="358" t="s">
        <v>11397</v>
      </c>
      <c r="B4496" s="358" t="s">
        <v>11397</v>
      </c>
      <c r="C4496" s="359">
        <v>5</v>
      </c>
      <c r="D4496" s="357" t="s">
        <v>2461</v>
      </c>
      <c r="E4496" s="357" t="s">
        <v>2461</v>
      </c>
    </row>
    <row r="4497" spans="1:5" ht="15.6">
      <c r="A4497" s="358" t="s">
        <v>15401</v>
      </c>
      <c r="B4497" s="358" t="s">
        <v>15401</v>
      </c>
      <c r="C4497" s="359">
        <v>5</v>
      </c>
      <c r="D4497" s="357" t="s">
        <v>5073</v>
      </c>
      <c r="E4497" s="357" t="s">
        <v>5073</v>
      </c>
    </row>
    <row r="4498" spans="1:5" ht="15.6">
      <c r="A4498" s="358" t="s">
        <v>15401</v>
      </c>
      <c r="B4498" s="358" t="s">
        <v>15401</v>
      </c>
      <c r="C4498" s="359">
        <v>5</v>
      </c>
      <c r="D4498" s="357" t="s">
        <v>5073</v>
      </c>
      <c r="E4498" s="357" t="s">
        <v>5073</v>
      </c>
    </row>
    <row r="4499" spans="1:5" ht="15.6">
      <c r="A4499" s="358" t="s">
        <v>16113</v>
      </c>
      <c r="B4499" s="358" t="s">
        <v>16114</v>
      </c>
      <c r="C4499" s="359">
        <v>5</v>
      </c>
      <c r="D4499" s="357" t="s">
        <v>5502</v>
      </c>
      <c r="E4499" s="357" t="s">
        <v>5502</v>
      </c>
    </row>
    <row r="4500" spans="1:5" ht="15.6">
      <c r="A4500" s="358" t="s">
        <v>16113</v>
      </c>
      <c r="B4500" s="358" t="s">
        <v>16114</v>
      </c>
      <c r="C4500" s="359">
        <v>5</v>
      </c>
      <c r="D4500" s="357" t="s">
        <v>5502</v>
      </c>
      <c r="E4500" s="357" t="s">
        <v>5502</v>
      </c>
    </row>
    <row r="4501" spans="1:5" ht="15.6">
      <c r="A4501" s="358" t="s">
        <v>16113</v>
      </c>
      <c r="B4501" s="358" t="s">
        <v>16114</v>
      </c>
      <c r="C4501" s="359">
        <v>5</v>
      </c>
      <c r="D4501" s="357" t="s">
        <v>5502</v>
      </c>
      <c r="E4501" s="357" t="s">
        <v>5502</v>
      </c>
    </row>
    <row r="4502" spans="1:5" ht="15.6">
      <c r="A4502" s="358" t="s">
        <v>16113</v>
      </c>
      <c r="B4502" s="358" t="s">
        <v>16114</v>
      </c>
      <c r="C4502" s="359">
        <v>5</v>
      </c>
      <c r="D4502" s="357" t="s">
        <v>5502</v>
      </c>
      <c r="E4502" s="357" t="s">
        <v>5502</v>
      </c>
    </row>
    <row r="4503" spans="1:5" ht="15.6">
      <c r="A4503" s="358" t="s">
        <v>16113</v>
      </c>
      <c r="B4503" s="358" t="s">
        <v>16114</v>
      </c>
      <c r="C4503" s="359">
        <v>5</v>
      </c>
      <c r="D4503" s="357" t="s">
        <v>5502</v>
      </c>
      <c r="E4503" s="357" t="s">
        <v>5502</v>
      </c>
    </row>
    <row r="4504" spans="1:5" ht="15.6">
      <c r="A4504" s="358" t="s">
        <v>10441</v>
      </c>
      <c r="B4504" s="358" t="s">
        <v>10442</v>
      </c>
      <c r="C4504" s="359">
        <v>5</v>
      </c>
      <c r="D4504" s="357" t="s">
        <v>2336</v>
      </c>
      <c r="E4504" s="357" t="s">
        <v>2336</v>
      </c>
    </row>
    <row r="4505" spans="1:5" ht="15.6">
      <c r="A4505" s="358" t="s">
        <v>31042</v>
      </c>
      <c r="B4505" s="358" t="s">
        <v>31043</v>
      </c>
      <c r="C4505" s="359">
        <v>5</v>
      </c>
      <c r="D4505" s="357" t="s">
        <v>31041</v>
      </c>
      <c r="E4505" s="357" t="s">
        <v>31041</v>
      </c>
    </row>
    <row r="4506" spans="1:5" ht="15.6">
      <c r="A4506" s="358" t="s">
        <v>31042</v>
      </c>
      <c r="B4506" s="358" t="s">
        <v>31043</v>
      </c>
      <c r="C4506" s="359">
        <v>5</v>
      </c>
      <c r="D4506" s="357" t="s">
        <v>31041</v>
      </c>
      <c r="E4506" s="357" t="s">
        <v>31041</v>
      </c>
    </row>
    <row r="4507" spans="1:5" ht="15.6">
      <c r="A4507" s="358" t="s">
        <v>31042</v>
      </c>
      <c r="B4507" s="358" t="s">
        <v>31043</v>
      </c>
      <c r="C4507" s="359">
        <v>5</v>
      </c>
      <c r="D4507" s="357" t="s">
        <v>31041</v>
      </c>
      <c r="E4507" s="357" t="s">
        <v>31041</v>
      </c>
    </row>
    <row r="4508" spans="1:5" ht="15.6">
      <c r="A4508" s="358" t="s">
        <v>15492</v>
      </c>
      <c r="B4508" s="358" t="s">
        <v>15492</v>
      </c>
      <c r="C4508" s="359">
        <v>5</v>
      </c>
      <c r="D4508" s="357" t="s">
        <v>5167</v>
      </c>
      <c r="E4508" s="357" t="s">
        <v>5167</v>
      </c>
    </row>
    <row r="4509" spans="1:5" ht="15.6">
      <c r="A4509" s="358" t="s">
        <v>15492</v>
      </c>
      <c r="B4509" s="358" t="s">
        <v>15492</v>
      </c>
      <c r="C4509" s="359">
        <v>5</v>
      </c>
      <c r="D4509" s="357" t="s">
        <v>5167</v>
      </c>
      <c r="E4509" s="357" t="s">
        <v>5167</v>
      </c>
    </row>
    <row r="4510" spans="1:5" ht="15.6">
      <c r="A4510" s="358" t="s">
        <v>47934</v>
      </c>
      <c r="B4510" s="358" t="s">
        <v>47935</v>
      </c>
      <c r="C4510" s="359">
        <v>5</v>
      </c>
      <c r="D4510" s="357" t="s">
        <v>47933</v>
      </c>
      <c r="E4510" s="357" t="s">
        <v>47933</v>
      </c>
    </row>
    <row r="4511" spans="1:5" ht="15.6">
      <c r="A4511" s="358" t="s">
        <v>47934</v>
      </c>
      <c r="B4511" s="358" t="s">
        <v>47935</v>
      </c>
      <c r="C4511" s="359">
        <v>5</v>
      </c>
      <c r="D4511" s="357" t="s">
        <v>47933</v>
      </c>
      <c r="E4511" s="357" t="s">
        <v>47933</v>
      </c>
    </row>
    <row r="4512" spans="1:5" ht="15.6">
      <c r="A4512" s="358" t="s">
        <v>17207</v>
      </c>
      <c r="B4512" s="358" t="s">
        <v>17208</v>
      </c>
      <c r="C4512" s="359">
        <v>5</v>
      </c>
      <c r="D4512" s="357" t="s">
        <v>7473</v>
      </c>
      <c r="E4512" s="357" t="s">
        <v>7473</v>
      </c>
    </row>
    <row r="4513" spans="1:5" ht="15.6">
      <c r="A4513" s="358" t="s">
        <v>10262</v>
      </c>
      <c r="B4513" s="358" t="s">
        <v>41590</v>
      </c>
      <c r="C4513" s="359">
        <v>5</v>
      </c>
      <c r="D4513" s="357" t="s">
        <v>41589</v>
      </c>
      <c r="E4513" s="357" t="s">
        <v>41589</v>
      </c>
    </row>
    <row r="4514" spans="1:5" ht="15.6">
      <c r="A4514" s="358" t="s">
        <v>10262</v>
      </c>
      <c r="B4514" s="358" t="s">
        <v>41590</v>
      </c>
      <c r="C4514" s="359">
        <v>5</v>
      </c>
      <c r="D4514" s="357" t="s">
        <v>41589</v>
      </c>
      <c r="E4514" s="357" t="s">
        <v>41589</v>
      </c>
    </row>
    <row r="4515" spans="1:5" ht="15.6">
      <c r="A4515" s="358" t="s">
        <v>10262</v>
      </c>
      <c r="B4515" s="358" t="s">
        <v>41590</v>
      </c>
      <c r="C4515" s="359">
        <v>5</v>
      </c>
      <c r="D4515" s="357" t="s">
        <v>41589</v>
      </c>
      <c r="E4515" s="357" t="s">
        <v>41589</v>
      </c>
    </row>
    <row r="4516" spans="1:5" ht="15.6">
      <c r="A4516" s="358" t="s">
        <v>23109</v>
      </c>
      <c r="B4516" s="358" t="s">
        <v>23110</v>
      </c>
      <c r="C4516" s="359">
        <v>5</v>
      </c>
      <c r="D4516" s="357" t="s">
        <v>9460</v>
      </c>
      <c r="E4516" s="357" t="s">
        <v>9460</v>
      </c>
    </row>
    <row r="4517" spans="1:5" ht="15.6">
      <c r="A4517" s="358" t="s">
        <v>23109</v>
      </c>
      <c r="B4517" s="358" t="s">
        <v>23110</v>
      </c>
      <c r="C4517" s="359">
        <v>5</v>
      </c>
      <c r="D4517" s="357" t="s">
        <v>9460</v>
      </c>
      <c r="E4517" s="357" t="s">
        <v>9460</v>
      </c>
    </row>
    <row r="4518" spans="1:5" ht="15.6">
      <c r="A4518" s="358" t="s">
        <v>23109</v>
      </c>
      <c r="B4518" s="358" t="s">
        <v>23110</v>
      </c>
      <c r="C4518" s="359">
        <v>5</v>
      </c>
      <c r="D4518" s="357" t="s">
        <v>9460</v>
      </c>
      <c r="E4518" s="357" t="s">
        <v>9460</v>
      </c>
    </row>
    <row r="4519" spans="1:5" ht="15.6">
      <c r="A4519" s="358" t="s">
        <v>15655</v>
      </c>
      <c r="B4519" s="358" t="s">
        <v>15656</v>
      </c>
      <c r="C4519" s="359">
        <v>5</v>
      </c>
      <c r="D4519" s="357" t="s">
        <v>5305</v>
      </c>
      <c r="E4519" s="357" t="s">
        <v>5305</v>
      </c>
    </row>
    <row r="4520" spans="1:5" ht="15.6">
      <c r="A4520" s="358" t="s">
        <v>61000</v>
      </c>
      <c r="B4520" s="358" t="s">
        <v>61001</v>
      </c>
      <c r="C4520" s="359">
        <v>5</v>
      </c>
      <c r="D4520" s="357" t="s">
        <v>60999</v>
      </c>
      <c r="E4520" s="357" t="s">
        <v>60999</v>
      </c>
    </row>
    <row r="4521" spans="1:5" ht="15.6">
      <c r="A4521" s="358" t="s">
        <v>61000</v>
      </c>
      <c r="B4521" s="358" t="s">
        <v>61001</v>
      </c>
      <c r="C4521" s="359">
        <v>5</v>
      </c>
      <c r="D4521" s="357" t="s">
        <v>60999</v>
      </c>
      <c r="E4521" s="357" t="s">
        <v>60999</v>
      </c>
    </row>
    <row r="4522" spans="1:5" ht="15.6">
      <c r="A4522" s="358" t="s">
        <v>61000</v>
      </c>
      <c r="B4522" s="358" t="s">
        <v>61001</v>
      </c>
      <c r="C4522" s="359">
        <v>5</v>
      </c>
      <c r="D4522" s="357" t="s">
        <v>60999</v>
      </c>
      <c r="E4522" s="357" t="s">
        <v>60999</v>
      </c>
    </row>
    <row r="4523" spans="1:5" ht="15.6">
      <c r="A4523" s="358" t="s">
        <v>16451</v>
      </c>
      <c r="B4523" s="358" t="s">
        <v>16452</v>
      </c>
      <c r="C4523" s="359">
        <v>5</v>
      </c>
      <c r="D4523" s="357" t="s">
        <v>5801</v>
      </c>
      <c r="E4523" s="357" t="s">
        <v>5801</v>
      </c>
    </row>
    <row r="4524" spans="1:5" ht="15.6">
      <c r="A4524" s="358" t="s">
        <v>16451</v>
      </c>
      <c r="B4524" s="358" t="s">
        <v>16452</v>
      </c>
      <c r="C4524" s="359">
        <v>5</v>
      </c>
      <c r="D4524" s="357" t="s">
        <v>5801</v>
      </c>
      <c r="E4524" s="357" t="s">
        <v>5801</v>
      </c>
    </row>
    <row r="4525" spans="1:5" ht="15.6">
      <c r="A4525" s="358" t="s">
        <v>16451</v>
      </c>
      <c r="B4525" s="358" t="s">
        <v>16452</v>
      </c>
      <c r="C4525" s="359">
        <v>5</v>
      </c>
      <c r="D4525" s="357" t="s">
        <v>5801</v>
      </c>
      <c r="E4525" s="357" t="s">
        <v>5801</v>
      </c>
    </row>
    <row r="4526" spans="1:5" ht="15.6">
      <c r="A4526" s="358" t="s">
        <v>16940</v>
      </c>
      <c r="B4526" s="358" t="s">
        <v>16941</v>
      </c>
      <c r="C4526" s="359">
        <v>5</v>
      </c>
      <c r="D4526" s="357" t="s">
        <v>5782</v>
      </c>
      <c r="E4526" s="357" t="s">
        <v>5782</v>
      </c>
    </row>
    <row r="4527" spans="1:5" ht="15.6">
      <c r="A4527" s="358" t="s">
        <v>16940</v>
      </c>
      <c r="B4527" s="358" t="s">
        <v>16941</v>
      </c>
      <c r="C4527" s="359">
        <v>5</v>
      </c>
      <c r="D4527" s="357" t="s">
        <v>5782</v>
      </c>
      <c r="E4527" s="357" t="s">
        <v>5782</v>
      </c>
    </row>
    <row r="4528" spans="1:5" ht="15.6">
      <c r="A4528" s="358" t="s">
        <v>16940</v>
      </c>
      <c r="B4528" s="358" t="s">
        <v>16941</v>
      </c>
      <c r="C4528" s="359">
        <v>5</v>
      </c>
      <c r="D4528" s="357" t="s">
        <v>5782</v>
      </c>
      <c r="E4528" s="357" t="s">
        <v>5782</v>
      </c>
    </row>
    <row r="4529" spans="1:5" ht="15.6">
      <c r="A4529" s="358" t="s">
        <v>23314</v>
      </c>
      <c r="B4529" s="358" t="s">
        <v>10262</v>
      </c>
      <c r="C4529" s="359">
        <v>5</v>
      </c>
      <c r="D4529" s="357" t="s">
        <v>9687</v>
      </c>
      <c r="E4529" s="357" t="s">
        <v>9687</v>
      </c>
    </row>
    <row r="4530" spans="1:5" ht="15.6">
      <c r="A4530" s="358" t="s">
        <v>23314</v>
      </c>
      <c r="B4530" s="358" t="s">
        <v>10262</v>
      </c>
      <c r="C4530" s="359">
        <v>5</v>
      </c>
      <c r="D4530" s="357" t="s">
        <v>9687</v>
      </c>
      <c r="E4530" s="357" t="s">
        <v>9687</v>
      </c>
    </row>
    <row r="4531" spans="1:5" ht="15.6">
      <c r="A4531" s="358" t="s">
        <v>23314</v>
      </c>
      <c r="B4531" s="358" t="s">
        <v>10262</v>
      </c>
      <c r="C4531" s="359">
        <v>5</v>
      </c>
      <c r="D4531" s="357" t="s">
        <v>9687</v>
      </c>
      <c r="E4531" s="357" t="s">
        <v>9687</v>
      </c>
    </row>
    <row r="4532" spans="1:5" ht="15.6">
      <c r="A4532" s="358" t="s">
        <v>11891</v>
      </c>
      <c r="B4532" s="358" t="s">
        <v>11892</v>
      </c>
      <c r="C4532" s="359">
        <v>5</v>
      </c>
      <c r="D4532" s="357" t="s">
        <v>3093</v>
      </c>
      <c r="E4532" s="357" t="s">
        <v>3093</v>
      </c>
    </row>
    <row r="4533" spans="1:5" ht="15.6">
      <c r="A4533" s="358" t="s">
        <v>11891</v>
      </c>
      <c r="B4533" s="358" t="s">
        <v>11892</v>
      </c>
      <c r="C4533" s="359">
        <v>5</v>
      </c>
      <c r="D4533" s="357" t="s">
        <v>3093</v>
      </c>
      <c r="E4533" s="357" t="s">
        <v>3093</v>
      </c>
    </row>
    <row r="4534" spans="1:5" ht="15.6">
      <c r="A4534" s="358" t="s">
        <v>529</v>
      </c>
      <c r="B4534" s="358" t="s">
        <v>13078</v>
      </c>
      <c r="C4534" s="359">
        <v>5</v>
      </c>
      <c r="D4534" s="357" t="s">
        <v>3992</v>
      </c>
      <c r="E4534" s="357" t="s">
        <v>3992</v>
      </c>
    </row>
    <row r="4535" spans="1:5" ht="15.6">
      <c r="A4535" s="358" t="s">
        <v>15178</v>
      </c>
      <c r="B4535" s="358" t="s">
        <v>15179</v>
      </c>
      <c r="C4535" s="359">
        <v>5</v>
      </c>
      <c r="D4535" s="357" t="s">
        <v>4955</v>
      </c>
      <c r="E4535" s="357" t="s">
        <v>4955</v>
      </c>
    </row>
    <row r="4536" spans="1:5" ht="15.6">
      <c r="A4536" s="358" t="s">
        <v>10262</v>
      </c>
      <c r="B4536" s="358" t="s">
        <v>61003</v>
      </c>
      <c r="C4536" s="359">
        <v>5</v>
      </c>
      <c r="D4536" s="357" t="s">
        <v>61002</v>
      </c>
      <c r="E4536" s="357" t="s">
        <v>61002</v>
      </c>
    </row>
    <row r="4537" spans="1:5" ht="15.6">
      <c r="A4537" s="358" t="s">
        <v>1655</v>
      </c>
      <c r="B4537" s="358" t="s">
        <v>21680</v>
      </c>
      <c r="C4537" s="359">
        <v>5</v>
      </c>
      <c r="D4537" s="357" t="s">
        <v>61004</v>
      </c>
      <c r="E4537" s="357" t="s">
        <v>61004</v>
      </c>
    </row>
    <row r="4538" spans="1:5" ht="15.6">
      <c r="A4538" s="358" t="s">
        <v>1655</v>
      </c>
      <c r="B4538" s="358" t="s">
        <v>21680</v>
      </c>
      <c r="C4538" s="359">
        <v>5</v>
      </c>
      <c r="D4538" s="357" t="s">
        <v>61004</v>
      </c>
      <c r="E4538" s="357" t="s">
        <v>61004</v>
      </c>
    </row>
    <row r="4539" spans="1:5" ht="15.6">
      <c r="A4539" s="358" t="s">
        <v>1655</v>
      </c>
      <c r="B4539" s="358" t="s">
        <v>21680</v>
      </c>
      <c r="C4539" s="359">
        <v>5</v>
      </c>
      <c r="D4539" s="357" t="s">
        <v>61004</v>
      </c>
      <c r="E4539" s="357" t="s">
        <v>61004</v>
      </c>
    </row>
    <row r="4540" spans="1:5" ht="15.6">
      <c r="A4540" s="358" t="s">
        <v>18052</v>
      </c>
      <c r="B4540" s="358" t="s">
        <v>18053</v>
      </c>
      <c r="C4540" s="359">
        <v>5</v>
      </c>
      <c r="D4540" s="357" t="s">
        <v>6925</v>
      </c>
      <c r="E4540" s="357" t="s">
        <v>6925</v>
      </c>
    </row>
    <row r="4541" spans="1:5" ht="15.6">
      <c r="A4541" s="358" t="s">
        <v>18052</v>
      </c>
      <c r="B4541" s="358" t="s">
        <v>18053</v>
      </c>
      <c r="C4541" s="359">
        <v>5</v>
      </c>
      <c r="D4541" s="357" t="s">
        <v>6925</v>
      </c>
      <c r="E4541" s="357" t="s">
        <v>6925</v>
      </c>
    </row>
    <row r="4542" spans="1:5" ht="15.6">
      <c r="A4542" s="358" t="s">
        <v>1218</v>
      </c>
      <c r="B4542" s="358" t="s">
        <v>18086</v>
      </c>
      <c r="C4542" s="359">
        <v>5</v>
      </c>
      <c r="D4542" s="357" t="s">
        <v>6965</v>
      </c>
      <c r="E4542" s="357" t="s">
        <v>6965</v>
      </c>
    </row>
    <row r="4543" spans="1:5" ht="15.6">
      <c r="A4543" s="358" t="s">
        <v>1218</v>
      </c>
      <c r="B4543" s="358" t="s">
        <v>18086</v>
      </c>
      <c r="C4543" s="359">
        <v>5</v>
      </c>
      <c r="D4543" s="357" t="s">
        <v>6965</v>
      </c>
      <c r="E4543" s="357" t="s">
        <v>6965</v>
      </c>
    </row>
    <row r="4544" spans="1:5" ht="15.6">
      <c r="A4544" s="358" t="s">
        <v>10262</v>
      </c>
      <c r="B4544" s="358" t="s">
        <v>61006</v>
      </c>
      <c r="C4544" s="359">
        <v>5</v>
      </c>
      <c r="D4544" s="357" t="s">
        <v>61005</v>
      </c>
      <c r="E4544" s="357" t="s">
        <v>61005</v>
      </c>
    </row>
    <row r="4545" spans="1:5" ht="15.6">
      <c r="A4545" s="358" t="s">
        <v>10262</v>
      </c>
      <c r="B4545" s="358" t="s">
        <v>61006</v>
      </c>
      <c r="C4545" s="359">
        <v>5</v>
      </c>
      <c r="D4545" s="357" t="s">
        <v>61005</v>
      </c>
      <c r="E4545" s="357" t="s">
        <v>61005</v>
      </c>
    </row>
    <row r="4546" spans="1:5" ht="15.6">
      <c r="A4546" s="358" t="s">
        <v>20525</v>
      </c>
      <c r="B4546" s="358" t="s">
        <v>20526</v>
      </c>
      <c r="C4546" s="359">
        <v>5</v>
      </c>
      <c r="D4546" s="357" t="s">
        <v>7961</v>
      </c>
      <c r="E4546" s="357" t="s">
        <v>7961</v>
      </c>
    </row>
    <row r="4547" spans="1:5" ht="15.6">
      <c r="A4547" s="358" t="s">
        <v>20525</v>
      </c>
      <c r="B4547" s="358" t="s">
        <v>20526</v>
      </c>
      <c r="C4547" s="359">
        <v>5</v>
      </c>
      <c r="D4547" s="357" t="s">
        <v>7961</v>
      </c>
      <c r="E4547" s="357" t="s">
        <v>7961</v>
      </c>
    </row>
    <row r="4548" spans="1:5" ht="15.6">
      <c r="A4548" s="358" t="s">
        <v>54261</v>
      </c>
      <c r="B4548" s="358" t="s">
        <v>54261</v>
      </c>
      <c r="C4548" s="359">
        <v>5</v>
      </c>
      <c r="D4548" s="357" t="s">
        <v>53961</v>
      </c>
      <c r="E4548" s="357" t="s">
        <v>53961</v>
      </c>
    </row>
    <row r="4549" spans="1:5" ht="15.6">
      <c r="A4549" s="358" t="s">
        <v>54261</v>
      </c>
      <c r="B4549" s="358" t="s">
        <v>54261</v>
      </c>
      <c r="C4549" s="359">
        <v>5</v>
      </c>
      <c r="D4549" s="357" t="s">
        <v>53961</v>
      </c>
      <c r="E4549" s="357" t="s">
        <v>53961</v>
      </c>
    </row>
    <row r="4550" spans="1:5" ht="15.6">
      <c r="A4550" s="358" t="s">
        <v>54261</v>
      </c>
      <c r="B4550" s="358" t="s">
        <v>54261</v>
      </c>
      <c r="C4550" s="359">
        <v>5</v>
      </c>
      <c r="D4550" s="357" t="s">
        <v>53961</v>
      </c>
      <c r="E4550" s="357" t="s">
        <v>53961</v>
      </c>
    </row>
    <row r="4551" spans="1:5" ht="15.6">
      <c r="A4551" s="358" t="s">
        <v>10262</v>
      </c>
      <c r="B4551" s="358" t="s">
        <v>17198</v>
      </c>
      <c r="C4551" s="359">
        <v>5</v>
      </c>
      <c r="D4551" s="357" t="s">
        <v>7466</v>
      </c>
      <c r="E4551" s="357" t="s">
        <v>7466</v>
      </c>
    </row>
    <row r="4552" spans="1:5" ht="15.6">
      <c r="A4552" s="358" t="s">
        <v>10262</v>
      </c>
      <c r="B4552" s="358" t="s">
        <v>61008</v>
      </c>
      <c r="C4552" s="359">
        <v>5</v>
      </c>
      <c r="D4552" s="357" t="s">
        <v>61007</v>
      </c>
      <c r="E4552" s="357" t="s">
        <v>61007</v>
      </c>
    </row>
    <row r="4553" spans="1:5" ht="15.6">
      <c r="A4553" s="358" t="s">
        <v>10262</v>
      </c>
      <c r="B4553" s="358" t="s">
        <v>61008</v>
      </c>
      <c r="C4553" s="359">
        <v>5</v>
      </c>
      <c r="D4553" s="357" t="s">
        <v>61007</v>
      </c>
      <c r="E4553" s="357" t="s">
        <v>61007</v>
      </c>
    </row>
    <row r="4554" spans="1:5" ht="15.6">
      <c r="A4554" s="358" t="s">
        <v>12784</v>
      </c>
      <c r="B4554" s="358" t="s">
        <v>12785</v>
      </c>
      <c r="C4554" s="359">
        <v>5</v>
      </c>
      <c r="D4554" s="357" t="s">
        <v>3754</v>
      </c>
      <c r="E4554" s="357" t="s">
        <v>3754</v>
      </c>
    </row>
    <row r="4555" spans="1:5" ht="15.6">
      <c r="A4555" s="358" t="s">
        <v>12784</v>
      </c>
      <c r="B4555" s="358" t="s">
        <v>12785</v>
      </c>
      <c r="C4555" s="359">
        <v>5</v>
      </c>
      <c r="D4555" s="357" t="s">
        <v>3754</v>
      </c>
      <c r="E4555" s="357" t="s">
        <v>3754</v>
      </c>
    </row>
    <row r="4556" spans="1:5" ht="15.6">
      <c r="A4556" s="358" t="s">
        <v>16849</v>
      </c>
      <c r="B4556" s="358" t="s">
        <v>16850</v>
      </c>
      <c r="C4556" s="359">
        <v>5</v>
      </c>
      <c r="D4556" s="357" t="s">
        <v>5668</v>
      </c>
      <c r="E4556" s="357" t="s">
        <v>5668</v>
      </c>
    </row>
    <row r="4557" spans="1:5" ht="15.6">
      <c r="A4557" s="358" t="s">
        <v>16849</v>
      </c>
      <c r="B4557" s="358" t="s">
        <v>16850</v>
      </c>
      <c r="C4557" s="359">
        <v>5</v>
      </c>
      <c r="D4557" s="357" t="s">
        <v>5668</v>
      </c>
      <c r="E4557" s="357" t="s">
        <v>5668</v>
      </c>
    </row>
    <row r="4558" spans="1:5" ht="15.6">
      <c r="A4558" s="358" t="s">
        <v>24092</v>
      </c>
      <c r="B4558" s="358" t="s">
        <v>24092</v>
      </c>
      <c r="C4558" s="359">
        <v>5</v>
      </c>
      <c r="D4558" s="357" t="s">
        <v>24091</v>
      </c>
      <c r="E4558" s="357" t="s">
        <v>24091</v>
      </c>
    </row>
    <row r="4559" spans="1:5" ht="15.6">
      <c r="A4559" s="358" t="s">
        <v>54332</v>
      </c>
      <c r="B4559" s="358" t="s">
        <v>54332</v>
      </c>
      <c r="C4559" s="359">
        <v>5</v>
      </c>
      <c r="D4559" s="357" t="s">
        <v>54331</v>
      </c>
      <c r="E4559" s="357" t="s">
        <v>54331</v>
      </c>
    </row>
    <row r="4560" spans="1:5" ht="15.6">
      <c r="A4560" s="358" t="s">
        <v>54332</v>
      </c>
      <c r="B4560" s="358" t="s">
        <v>54332</v>
      </c>
      <c r="C4560" s="359">
        <v>5</v>
      </c>
      <c r="D4560" s="357" t="s">
        <v>54331</v>
      </c>
      <c r="E4560" s="357" t="s">
        <v>54331</v>
      </c>
    </row>
    <row r="4561" spans="1:5" ht="15.6">
      <c r="A4561" s="358" t="s">
        <v>12754</v>
      </c>
      <c r="B4561" s="358" t="s">
        <v>12755</v>
      </c>
      <c r="C4561" s="359">
        <v>5</v>
      </c>
      <c r="D4561" s="357" t="s">
        <v>3714</v>
      </c>
      <c r="E4561" s="357" t="s">
        <v>3714</v>
      </c>
    </row>
    <row r="4562" spans="1:5" ht="15.6">
      <c r="A4562" s="358" t="s">
        <v>12754</v>
      </c>
      <c r="B4562" s="358" t="s">
        <v>12755</v>
      </c>
      <c r="C4562" s="359">
        <v>5</v>
      </c>
      <c r="D4562" s="357" t="s">
        <v>3714</v>
      </c>
      <c r="E4562" s="357" t="s">
        <v>3714</v>
      </c>
    </row>
    <row r="4563" spans="1:5" ht="15.6">
      <c r="A4563" s="358" t="s">
        <v>23407</v>
      </c>
      <c r="B4563" s="358" t="s">
        <v>23408</v>
      </c>
      <c r="C4563" s="359">
        <v>5</v>
      </c>
      <c r="D4563" s="357" t="s">
        <v>9599</v>
      </c>
      <c r="E4563" s="357" t="s">
        <v>9599</v>
      </c>
    </row>
    <row r="4564" spans="1:5" ht="15.6">
      <c r="A4564" s="358" t="s">
        <v>23407</v>
      </c>
      <c r="B4564" s="358" t="s">
        <v>23408</v>
      </c>
      <c r="C4564" s="359">
        <v>5</v>
      </c>
      <c r="D4564" s="357" t="s">
        <v>9599</v>
      </c>
      <c r="E4564" s="357" t="s">
        <v>9599</v>
      </c>
    </row>
    <row r="4565" spans="1:5" ht="15.6">
      <c r="A4565" s="358" t="s">
        <v>27323</v>
      </c>
      <c r="B4565" s="358" t="s">
        <v>27324</v>
      </c>
      <c r="C4565" s="359">
        <v>5</v>
      </c>
      <c r="D4565" s="357" t="s">
        <v>27322</v>
      </c>
      <c r="E4565" s="357" t="s">
        <v>27322</v>
      </c>
    </row>
    <row r="4566" spans="1:5" ht="15.6">
      <c r="A4566" s="358" t="s">
        <v>10262</v>
      </c>
      <c r="B4566" s="358" t="s">
        <v>54172</v>
      </c>
      <c r="C4566" s="359">
        <v>5</v>
      </c>
      <c r="D4566" s="357" t="s">
        <v>54171</v>
      </c>
      <c r="E4566" s="357" t="s">
        <v>54171</v>
      </c>
    </row>
    <row r="4567" spans="1:5" ht="15.6">
      <c r="A4567" s="358" t="s">
        <v>15066</v>
      </c>
      <c r="B4567" s="358" t="s">
        <v>15066</v>
      </c>
      <c r="C4567" s="359">
        <v>5</v>
      </c>
      <c r="D4567" s="357" t="s">
        <v>4884</v>
      </c>
      <c r="E4567" s="357" t="s">
        <v>4884</v>
      </c>
    </row>
    <row r="4568" spans="1:5" ht="15.6">
      <c r="A4568" s="358" t="s">
        <v>40980</v>
      </c>
      <c r="B4568" s="358" t="s">
        <v>40981</v>
      </c>
      <c r="C4568" s="359">
        <v>5</v>
      </c>
      <c r="D4568" s="357" t="s">
        <v>40979</v>
      </c>
      <c r="E4568" s="357" t="s">
        <v>40979</v>
      </c>
    </row>
    <row r="4569" spans="1:5" ht="15.6">
      <c r="A4569" s="358" t="s">
        <v>22056</v>
      </c>
      <c r="B4569" s="358" t="s">
        <v>22057</v>
      </c>
      <c r="C4569" s="359">
        <v>5</v>
      </c>
      <c r="D4569" s="357" t="s">
        <v>22055</v>
      </c>
      <c r="E4569" s="357" t="s">
        <v>22055</v>
      </c>
    </row>
    <row r="4570" spans="1:5" ht="15.6">
      <c r="A4570" s="358" t="s">
        <v>18768</v>
      </c>
      <c r="B4570" s="358" t="s">
        <v>18769</v>
      </c>
      <c r="C4570" s="359">
        <v>5</v>
      </c>
      <c r="D4570" s="357" t="s">
        <v>6178</v>
      </c>
      <c r="E4570" s="357" t="s">
        <v>6178</v>
      </c>
    </row>
    <row r="4571" spans="1:5" ht="15.6">
      <c r="A4571" s="358" t="s">
        <v>15597</v>
      </c>
      <c r="B4571" s="358" t="s">
        <v>15598</v>
      </c>
      <c r="C4571" s="359">
        <v>5</v>
      </c>
      <c r="D4571" s="357" t="s">
        <v>5257</v>
      </c>
      <c r="E4571" s="357" t="s">
        <v>5257</v>
      </c>
    </row>
    <row r="4572" spans="1:5" ht="15.6">
      <c r="A4572" s="358" t="s">
        <v>15597</v>
      </c>
      <c r="B4572" s="358" t="s">
        <v>15598</v>
      </c>
      <c r="C4572" s="359">
        <v>5</v>
      </c>
      <c r="D4572" s="357" t="s">
        <v>5257</v>
      </c>
      <c r="E4572" s="357" t="s">
        <v>5257</v>
      </c>
    </row>
    <row r="4573" spans="1:5" ht="15.6">
      <c r="A4573" s="358" t="s">
        <v>15597</v>
      </c>
      <c r="B4573" s="358" t="s">
        <v>15598</v>
      </c>
      <c r="C4573" s="359">
        <v>5</v>
      </c>
      <c r="D4573" s="357" t="s">
        <v>5257</v>
      </c>
      <c r="E4573" s="357" t="s">
        <v>5257</v>
      </c>
    </row>
    <row r="4574" spans="1:5" ht="15.6">
      <c r="A4574" s="358" t="s">
        <v>13416</v>
      </c>
      <c r="B4574" s="358" t="s">
        <v>13417</v>
      </c>
      <c r="C4574" s="359">
        <v>5</v>
      </c>
      <c r="D4574" s="357" t="s">
        <v>3608</v>
      </c>
      <c r="E4574" s="357" t="s">
        <v>3608</v>
      </c>
    </row>
    <row r="4575" spans="1:5" ht="15.6">
      <c r="A4575" s="358" t="s">
        <v>18994</v>
      </c>
      <c r="B4575" s="358" t="s">
        <v>18995</v>
      </c>
      <c r="C4575" s="359">
        <v>5</v>
      </c>
      <c r="D4575" s="357" t="s">
        <v>10112</v>
      </c>
      <c r="E4575" s="357" t="s">
        <v>10112</v>
      </c>
    </row>
    <row r="4576" spans="1:5" ht="15.6">
      <c r="A4576" s="358" t="s">
        <v>18994</v>
      </c>
      <c r="B4576" s="358" t="s">
        <v>18995</v>
      </c>
      <c r="C4576" s="359">
        <v>5</v>
      </c>
      <c r="D4576" s="357" t="s">
        <v>10112</v>
      </c>
      <c r="E4576" s="357" t="s">
        <v>10112</v>
      </c>
    </row>
    <row r="4577" spans="1:5" ht="15.6">
      <c r="A4577" s="358" t="s">
        <v>18994</v>
      </c>
      <c r="B4577" s="358" t="s">
        <v>18995</v>
      </c>
      <c r="C4577" s="359">
        <v>5</v>
      </c>
      <c r="D4577" s="357" t="s">
        <v>10112</v>
      </c>
      <c r="E4577" s="357" t="s">
        <v>10112</v>
      </c>
    </row>
    <row r="4578" spans="1:5" ht="15.6">
      <c r="A4578" s="358" t="s">
        <v>10262</v>
      </c>
      <c r="B4578" s="358" t="s">
        <v>54270</v>
      </c>
      <c r="C4578" s="359">
        <v>5</v>
      </c>
      <c r="D4578" s="357" t="s">
        <v>54269</v>
      </c>
      <c r="E4578" s="357" t="s">
        <v>54269</v>
      </c>
    </row>
    <row r="4579" spans="1:5" ht="15.6">
      <c r="A4579" s="358" t="s">
        <v>10262</v>
      </c>
      <c r="B4579" s="358" t="s">
        <v>54270</v>
      </c>
      <c r="C4579" s="359">
        <v>5</v>
      </c>
      <c r="D4579" s="357" t="s">
        <v>54269</v>
      </c>
      <c r="E4579" s="357" t="s">
        <v>54269</v>
      </c>
    </row>
    <row r="4580" spans="1:5" ht="15.6">
      <c r="A4580" s="358" t="s">
        <v>10262</v>
      </c>
      <c r="B4580" s="358" t="s">
        <v>54270</v>
      </c>
      <c r="C4580" s="359">
        <v>5</v>
      </c>
      <c r="D4580" s="357" t="s">
        <v>54269</v>
      </c>
      <c r="E4580" s="357" t="s">
        <v>54269</v>
      </c>
    </row>
    <row r="4581" spans="1:5" ht="15.6">
      <c r="A4581" s="358" t="s">
        <v>28886</v>
      </c>
      <c r="B4581" s="358" t="s">
        <v>28887</v>
      </c>
      <c r="C4581" s="359">
        <v>5</v>
      </c>
      <c r="D4581" s="357" t="s">
        <v>28885</v>
      </c>
      <c r="E4581" s="357" t="s">
        <v>28885</v>
      </c>
    </row>
    <row r="4582" spans="1:5" ht="15.6">
      <c r="A4582" s="358" t="s">
        <v>28886</v>
      </c>
      <c r="B4582" s="358" t="s">
        <v>28887</v>
      </c>
      <c r="C4582" s="359">
        <v>5</v>
      </c>
      <c r="D4582" s="357" t="s">
        <v>28885</v>
      </c>
      <c r="E4582" s="357" t="s">
        <v>28885</v>
      </c>
    </row>
    <row r="4583" spans="1:5" ht="15.6">
      <c r="A4583" s="358" t="s">
        <v>28886</v>
      </c>
      <c r="B4583" s="358" t="s">
        <v>28887</v>
      </c>
      <c r="C4583" s="359">
        <v>5</v>
      </c>
      <c r="D4583" s="357" t="s">
        <v>28885</v>
      </c>
      <c r="E4583" s="357" t="s">
        <v>28885</v>
      </c>
    </row>
    <row r="4584" spans="1:5" ht="15.6">
      <c r="A4584" s="358" t="s">
        <v>32040</v>
      </c>
      <c r="B4584" s="358" t="s">
        <v>32041</v>
      </c>
      <c r="C4584" s="359">
        <v>5</v>
      </c>
      <c r="D4584" s="357" t="s">
        <v>32039</v>
      </c>
      <c r="E4584" s="357" t="s">
        <v>32039</v>
      </c>
    </row>
    <row r="4585" spans="1:5" ht="15.6">
      <c r="A4585" s="358" t="s">
        <v>16791</v>
      </c>
      <c r="B4585" s="358" t="s">
        <v>16792</v>
      </c>
      <c r="C4585" s="359">
        <v>4.9000000000000004</v>
      </c>
      <c r="D4585" s="357" t="s">
        <v>5629</v>
      </c>
      <c r="E4585" s="357" t="s">
        <v>5629</v>
      </c>
    </row>
    <row r="4586" spans="1:5" ht="15.6">
      <c r="A4586" s="358" t="s">
        <v>29225</v>
      </c>
      <c r="B4586" s="358" t="s">
        <v>29226</v>
      </c>
      <c r="C4586" s="359">
        <v>4.9000000000000004</v>
      </c>
      <c r="D4586" s="357" t="s">
        <v>29224</v>
      </c>
      <c r="E4586" s="357" t="s">
        <v>29224</v>
      </c>
    </row>
    <row r="4587" spans="1:5" ht="15.6">
      <c r="A4587" s="358" t="s">
        <v>10262</v>
      </c>
      <c r="B4587" s="358" t="s">
        <v>43032</v>
      </c>
      <c r="C4587" s="359">
        <v>4.9000000000000004</v>
      </c>
      <c r="D4587" s="357" t="s">
        <v>43031</v>
      </c>
      <c r="E4587" s="357" t="s">
        <v>43031</v>
      </c>
    </row>
    <row r="4588" spans="1:5" ht="15.6">
      <c r="A4588" s="358" t="s">
        <v>10262</v>
      </c>
      <c r="B4588" s="358" t="s">
        <v>43032</v>
      </c>
      <c r="C4588" s="359">
        <v>4.9000000000000004</v>
      </c>
      <c r="D4588" s="357" t="s">
        <v>43031</v>
      </c>
      <c r="E4588" s="357" t="s">
        <v>43031</v>
      </c>
    </row>
    <row r="4589" spans="1:5" ht="15.6">
      <c r="A4589" s="358" t="s">
        <v>51544</v>
      </c>
      <c r="B4589" s="358" t="s">
        <v>51545</v>
      </c>
      <c r="C4589" s="359">
        <v>4.9000000000000004</v>
      </c>
      <c r="D4589" s="357" t="s">
        <v>51543</v>
      </c>
      <c r="E4589" s="357" t="s">
        <v>51543</v>
      </c>
    </row>
    <row r="4590" spans="1:5" ht="15.6">
      <c r="A4590" s="358" t="s">
        <v>10966</v>
      </c>
      <c r="B4590" s="358" t="s">
        <v>10967</v>
      </c>
      <c r="C4590" s="359">
        <v>4.9000000000000004</v>
      </c>
      <c r="D4590" s="357" t="s">
        <v>2807</v>
      </c>
      <c r="E4590" s="357" t="s">
        <v>2807</v>
      </c>
    </row>
    <row r="4591" spans="1:5" ht="15.6">
      <c r="A4591" s="358" t="s">
        <v>10966</v>
      </c>
      <c r="B4591" s="358" t="s">
        <v>10967</v>
      </c>
      <c r="C4591" s="359">
        <v>4.9000000000000004</v>
      </c>
      <c r="D4591" s="357" t="s">
        <v>2807</v>
      </c>
      <c r="E4591" s="357" t="s">
        <v>2807</v>
      </c>
    </row>
    <row r="4592" spans="1:5" ht="15.6">
      <c r="A4592" s="358" t="s">
        <v>21897</v>
      </c>
      <c r="B4592" s="358" t="s">
        <v>21898</v>
      </c>
      <c r="C4592" s="359">
        <v>4.9000000000000004</v>
      </c>
      <c r="D4592" s="357" t="s">
        <v>8536</v>
      </c>
      <c r="E4592" s="357" t="s">
        <v>8536</v>
      </c>
    </row>
    <row r="4593" spans="1:5" ht="15.6">
      <c r="A4593" s="358" t="s">
        <v>21897</v>
      </c>
      <c r="B4593" s="358" t="s">
        <v>21898</v>
      </c>
      <c r="C4593" s="359">
        <v>4.9000000000000004</v>
      </c>
      <c r="D4593" s="357" t="s">
        <v>8536</v>
      </c>
      <c r="E4593" s="357" t="s">
        <v>8536</v>
      </c>
    </row>
    <row r="4594" spans="1:5" ht="15.6">
      <c r="A4594" s="358" t="s">
        <v>10262</v>
      </c>
      <c r="B4594" s="358" t="s">
        <v>13448</v>
      </c>
      <c r="C4594" s="359">
        <v>4.9000000000000004</v>
      </c>
      <c r="D4594" s="357" t="s">
        <v>3662</v>
      </c>
      <c r="E4594" s="357" t="s">
        <v>3662</v>
      </c>
    </row>
    <row r="4595" spans="1:5" ht="15.6">
      <c r="A4595" s="358" t="s">
        <v>10262</v>
      </c>
      <c r="B4595" s="358" t="s">
        <v>13448</v>
      </c>
      <c r="C4595" s="359">
        <v>4.9000000000000004</v>
      </c>
      <c r="D4595" s="357" t="s">
        <v>3662</v>
      </c>
      <c r="E4595" s="357" t="s">
        <v>3662</v>
      </c>
    </row>
    <row r="4596" spans="1:5" ht="15.6">
      <c r="A4596" s="358" t="s">
        <v>12036</v>
      </c>
      <c r="B4596" s="358" t="s">
        <v>12036</v>
      </c>
      <c r="C4596" s="359">
        <v>4.9000000000000004</v>
      </c>
      <c r="D4596" s="357" t="s">
        <v>3265</v>
      </c>
      <c r="E4596" s="357" t="s">
        <v>3265</v>
      </c>
    </row>
    <row r="4597" spans="1:5" ht="15.6">
      <c r="A4597" s="358" t="s">
        <v>10638</v>
      </c>
      <c r="B4597" s="358" t="s">
        <v>10639</v>
      </c>
      <c r="C4597" s="359">
        <v>4.9000000000000004</v>
      </c>
      <c r="D4597" s="357" t="s">
        <v>2526</v>
      </c>
      <c r="E4597" s="357" t="s">
        <v>2526</v>
      </c>
    </row>
    <row r="4598" spans="1:5" ht="15.6">
      <c r="A4598" s="358" t="s">
        <v>47850</v>
      </c>
      <c r="B4598" s="358" t="s">
        <v>47851</v>
      </c>
      <c r="C4598" s="359">
        <v>4.9000000000000004</v>
      </c>
      <c r="D4598" s="357" t="s">
        <v>47849</v>
      </c>
      <c r="E4598" s="357" t="s">
        <v>47849</v>
      </c>
    </row>
    <row r="4599" spans="1:5" ht="15.6">
      <c r="A4599" s="358" t="s">
        <v>10262</v>
      </c>
      <c r="B4599" s="358" t="s">
        <v>38072</v>
      </c>
      <c r="C4599" s="359">
        <v>4.9000000000000004</v>
      </c>
      <c r="D4599" s="357" t="s">
        <v>38071</v>
      </c>
      <c r="E4599" s="357" t="s">
        <v>38071</v>
      </c>
    </row>
    <row r="4600" spans="1:5" ht="15.6">
      <c r="A4600" s="358" t="s">
        <v>10262</v>
      </c>
      <c r="B4600" s="358" t="s">
        <v>38072</v>
      </c>
      <c r="C4600" s="359">
        <v>4.9000000000000004</v>
      </c>
      <c r="D4600" s="357" t="s">
        <v>38071</v>
      </c>
      <c r="E4600" s="357" t="s">
        <v>38071</v>
      </c>
    </row>
    <row r="4601" spans="1:5" ht="15.6">
      <c r="A4601" s="358" t="s">
        <v>23295</v>
      </c>
      <c r="B4601" s="358" t="s">
        <v>23296</v>
      </c>
      <c r="C4601" s="359">
        <v>4.9000000000000004</v>
      </c>
      <c r="D4601" s="357" t="s">
        <v>9678</v>
      </c>
      <c r="E4601" s="357" t="s">
        <v>9678</v>
      </c>
    </row>
    <row r="4602" spans="1:5" ht="15.6">
      <c r="A4602" s="358" t="s">
        <v>23295</v>
      </c>
      <c r="B4602" s="358" t="s">
        <v>23296</v>
      </c>
      <c r="C4602" s="359">
        <v>4.9000000000000004</v>
      </c>
      <c r="D4602" s="357" t="s">
        <v>9678</v>
      </c>
      <c r="E4602" s="357" t="s">
        <v>9678</v>
      </c>
    </row>
    <row r="4603" spans="1:5" ht="15.6">
      <c r="A4603" s="358" t="s">
        <v>23295</v>
      </c>
      <c r="B4603" s="358" t="s">
        <v>23296</v>
      </c>
      <c r="C4603" s="359">
        <v>4.9000000000000004</v>
      </c>
      <c r="D4603" s="357" t="s">
        <v>9678</v>
      </c>
      <c r="E4603" s="357" t="s">
        <v>9678</v>
      </c>
    </row>
    <row r="4604" spans="1:5" ht="15.6">
      <c r="A4604" s="358" t="s">
        <v>10568</v>
      </c>
      <c r="B4604" s="358" t="s">
        <v>10569</v>
      </c>
      <c r="C4604" s="359">
        <v>4.9000000000000004</v>
      </c>
      <c r="D4604" s="357" t="s">
        <v>2481</v>
      </c>
      <c r="E4604" s="357" t="s">
        <v>2481</v>
      </c>
    </row>
    <row r="4605" spans="1:5" ht="15.6">
      <c r="A4605" s="358" t="s">
        <v>10568</v>
      </c>
      <c r="B4605" s="358" t="s">
        <v>10569</v>
      </c>
      <c r="C4605" s="359">
        <v>4.9000000000000004</v>
      </c>
      <c r="D4605" s="357" t="s">
        <v>2481</v>
      </c>
      <c r="E4605" s="357" t="s">
        <v>2481</v>
      </c>
    </row>
    <row r="4606" spans="1:5" ht="15.6">
      <c r="A4606" s="358" t="s">
        <v>21595</v>
      </c>
      <c r="B4606" s="358" t="s">
        <v>21596</v>
      </c>
      <c r="C4606" s="359">
        <v>4.9000000000000004</v>
      </c>
      <c r="D4606" s="357" t="s">
        <v>8769</v>
      </c>
      <c r="E4606" s="357" t="s">
        <v>8769</v>
      </c>
    </row>
    <row r="4607" spans="1:5" ht="15.6">
      <c r="A4607" s="358" t="s">
        <v>21595</v>
      </c>
      <c r="B4607" s="358" t="s">
        <v>21596</v>
      </c>
      <c r="C4607" s="359">
        <v>4.9000000000000004</v>
      </c>
      <c r="D4607" s="357" t="s">
        <v>8769</v>
      </c>
      <c r="E4607" s="357" t="s">
        <v>8769</v>
      </c>
    </row>
    <row r="4608" spans="1:5" ht="15.6">
      <c r="A4608" s="358" t="s">
        <v>21595</v>
      </c>
      <c r="B4608" s="358" t="s">
        <v>21596</v>
      </c>
      <c r="C4608" s="359">
        <v>4.9000000000000004</v>
      </c>
      <c r="D4608" s="357" t="s">
        <v>8769</v>
      </c>
      <c r="E4608" s="357" t="s">
        <v>8769</v>
      </c>
    </row>
    <row r="4609" spans="1:5" ht="15.6">
      <c r="A4609" s="358" t="s">
        <v>12330</v>
      </c>
      <c r="B4609" s="358" t="s">
        <v>12331</v>
      </c>
      <c r="C4609" s="359">
        <v>4.9000000000000004</v>
      </c>
      <c r="D4609" s="357" t="s">
        <v>3186</v>
      </c>
      <c r="E4609" s="357" t="s">
        <v>3186</v>
      </c>
    </row>
    <row r="4610" spans="1:5" ht="15.6">
      <c r="A4610" s="358" t="s">
        <v>12330</v>
      </c>
      <c r="B4610" s="358" t="s">
        <v>12331</v>
      </c>
      <c r="C4610" s="359">
        <v>4.9000000000000004</v>
      </c>
      <c r="D4610" s="357" t="s">
        <v>3186</v>
      </c>
      <c r="E4610" s="357" t="s">
        <v>3186</v>
      </c>
    </row>
    <row r="4611" spans="1:5" ht="15.6">
      <c r="A4611" s="358" t="s">
        <v>41423</v>
      </c>
      <c r="B4611" s="358" t="s">
        <v>41424</v>
      </c>
      <c r="C4611" s="359">
        <v>4.9000000000000004</v>
      </c>
      <c r="D4611" s="357" t="s">
        <v>41422</v>
      </c>
      <c r="E4611" s="357" t="s">
        <v>41422</v>
      </c>
    </row>
    <row r="4612" spans="1:5" ht="15.6">
      <c r="A4612" s="358" t="s">
        <v>13613</v>
      </c>
      <c r="B4612" s="358" t="s">
        <v>13613</v>
      </c>
      <c r="C4612" s="359">
        <v>4.9000000000000004</v>
      </c>
      <c r="D4612" s="357" t="s">
        <v>4060</v>
      </c>
      <c r="E4612" s="357" t="s">
        <v>4060</v>
      </c>
    </row>
    <row r="4613" spans="1:5" ht="15.6">
      <c r="A4613" s="358" t="s">
        <v>22178</v>
      </c>
      <c r="B4613" s="358" t="s">
        <v>22178</v>
      </c>
      <c r="C4613" s="359">
        <v>4.9000000000000004</v>
      </c>
      <c r="D4613" s="357" t="s">
        <v>8957</v>
      </c>
      <c r="E4613" s="357" t="s">
        <v>8957</v>
      </c>
    </row>
    <row r="4614" spans="1:5" ht="15.6">
      <c r="A4614" s="358" t="s">
        <v>22178</v>
      </c>
      <c r="B4614" s="358" t="s">
        <v>22178</v>
      </c>
      <c r="C4614" s="359">
        <v>4.9000000000000004</v>
      </c>
      <c r="D4614" s="357" t="s">
        <v>8957</v>
      </c>
      <c r="E4614" s="357" t="s">
        <v>8957</v>
      </c>
    </row>
    <row r="4615" spans="1:5" ht="15.6">
      <c r="A4615" s="358" t="s">
        <v>1405</v>
      </c>
      <c r="B4615" s="358" t="s">
        <v>20355</v>
      </c>
      <c r="C4615" s="359">
        <v>4.9000000000000004</v>
      </c>
      <c r="D4615" s="357" t="s">
        <v>20354</v>
      </c>
      <c r="E4615" s="357" t="s">
        <v>20354</v>
      </c>
    </row>
    <row r="4616" spans="1:5" ht="15.6">
      <c r="A4616" s="358" t="s">
        <v>1405</v>
      </c>
      <c r="B4616" s="358" t="s">
        <v>20355</v>
      </c>
      <c r="C4616" s="359">
        <v>4.9000000000000004</v>
      </c>
      <c r="D4616" s="357" t="s">
        <v>20354</v>
      </c>
      <c r="E4616" s="357" t="s">
        <v>20354</v>
      </c>
    </row>
    <row r="4617" spans="1:5" ht="15.6">
      <c r="A4617" s="358" t="s">
        <v>10262</v>
      </c>
      <c r="B4617" s="358" t="s">
        <v>34961</v>
      </c>
      <c r="C4617" s="359">
        <v>4.9000000000000004</v>
      </c>
      <c r="D4617" s="357" t="s">
        <v>34960</v>
      </c>
      <c r="E4617" s="357" t="s">
        <v>34960</v>
      </c>
    </row>
    <row r="4618" spans="1:5" ht="15.6">
      <c r="A4618" s="358" t="s">
        <v>10262</v>
      </c>
      <c r="B4618" s="358" t="s">
        <v>17827</v>
      </c>
      <c r="C4618" s="359">
        <v>4.9000000000000004</v>
      </c>
      <c r="D4618" s="357" t="s">
        <v>6685</v>
      </c>
      <c r="E4618" s="357" t="s">
        <v>6685</v>
      </c>
    </row>
    <row r="4619" spans="1:5" ht="15.6">
      <c r="A4619" s="358" t="s">
        <v>10262</v>
      </c>
      <c r="B4619" s="358" t="s">
        <v>25059</v>
      </c>
      <c r="C4619" s="359">
        <v>4.9000000000000004</v>
      </c>
      <c r="D4619" s="357" t="s">
        <v>25058</v>
      </c>
      <c r="E4619" s="357" t="s">
        <v>25058</v>
      </c>
    </row>
    <row r="4620" spans="1:5" ht="15.6">
      <c r="A4620" s="358" t="s">
        <v>10262</v>
      </c>
      <c r="B4620" s="358" t="s">
        <v>25059</v>
      </c>
      <c r="C4620" s="359">
        <v>4.9000000000000004</v>
      </c>
      <c r="D4620" s="357" t="s">
        <v>25058</v>
      </c>
      <c r="E4620" s="357" t="s">
        <v>25058</v>
      </c>
    </row>
    <row r="4621" spans="1:5" ht="15.6">
      <c r="A4621" s="358" t="s">
        <v>12858</v>
      </c>
      <c r="B4621" s="358" t="s">
        <v>12859</v>
      </c>
      <c r="C4621" s="359">
        <v>4.9000000000000004</v>
      </c>
      <c r="D4621" s="357" t="s">
        <v>3810</v>
      </c>
      <c r="E4621" s="357" t="s">
        <v>3810</v>
      </c>
    </row>
    <row r="4622" spans="1:5" ht="15.6">
      <c r="A4622" s="358" t="s">
        <v>10262</v>
      </c>
      <c r="B4622" s="358" t="s">
        <v>61010</v>
      </c>
      <c r="C4622" s="359">
        <v>4.9000000000000004</v>
      </c>
      <c r="D4622" s="357" t="s">
        <v>61009</v>
      </c>
      <c r="E4622" s="357" t="s">
        <v>61009</v>
      </c>
    </row>
    <row r="4623" spans="1:5" ht="15.6">
      <c r="A4623" s="358" t="s">
        <v>10262</v>
      </c>
      <c r="B4623" s="358" t="s">
        <v>61010</v>
      </c>
      <c r="C4623" s="359">
        <v>4.9000000000000004</v>
      </c>
      <c r="D4623" s="357" t="s">
        <v>61009</v>
      </c>
      <c r="E4623" s="357" t="s">
        <v>61009</v>
      </c>
    </row>
    <row r="4624" spans="1:5" ht="15.6">
      <c r="A4624" s="358" t="s">
        <v>10841</v>
      </c>
      <c r="B4624" s="358" t="s">
        <v>10842</v>
      </c>
      <c r="C4624" s="359">
        <v>4.9000000000000004</v>
      </c>
      <c r="D4624" s="357" t="s">
        <v>2679</v>
      </c>
      <c r="E4624" s="357" t="s">
        <v>2679</v>
      </c>
    </row>
    <row r="4625" spans="1:5" ht="15.6">
      <c r="A4625" s="358" t="s">
        <v>10262</v>
      </c>
      <c r="B4625" s="358" t="s">
        <v>19641</v>
      </c>
      <c r="C4625" s="359">
        <v>4.9000000000000004</v>
      </c>
      <c r="D4625" s="357" t="s">
        <v>6762</v>
      </c>
      <c r="E4625" s="357" t="s">
        <v>6762</v>
      </c>
    </row>
    <row r="4626" spans="1:5" ht="15.6">
      <c r="A4626" s="358" t="s">
        <v>10262</v>
      </c>
      <c r="B4626" s="358" t="s">
        <v>19641</v>
      </c>
      <c r="C4626" s="359">
        <v>4.9000000000000004</v>
      </c>
      <c r="D4626" s="357" t="s">
        <v>6762</v>
      </c>
      <c r="E4626" s="357" t="s">
        <v>6762</v>
      </c>
    </row>
    <row r="4627" spans="1:5" ht="15.6">
      <c r="A4627" s="358" t="s">
        <v>20394</v>
      </c>
      <c r="B4627" s="358" t="s">
        <v>20395</v>
      </c>
      <c r="C4627" s="359">
        <v>4.9000000000000004</v>
      </c>
      <c r="D4627" s="357" t="s">
        <v>10106</v>
      </c>
      <c r="E4627" s="357" t="s">
        <v>10106</v>
      </c>
    </row>
    <row r="4628" spans="1:5" ht="15.6">
      <c r="A4628" s="358" t="s">
        <v>20394</v>
      </c>
      <c r="B4628" s="358" t="s">
        <v>20395</v>
      </c>
      <c r="C4628" s="359">
        <v>4.9000000000000004</v>
      </c>
      <c r="D4628" s="357" t="s">
        <v>10106</v>
      </c>
      <c r="E4628" s="357" t="s">
        <v>10106</v>
      </c>
    </row>
    <row r="4629" spans="1:5" ht="15.6">
      <c r="A4629" s="358" t="s">
        <v>20394</v>
      </c>
      <c r="B4629" s="358" t="s">
        <v>20395</v>
      </c>
      <c r="C4629" s="359">
        <v>4.9000000000000004</v>
      </c>
      <c r="D4629" s="357" t="s">
        <v>10106</v>
      </c>
      <c r="E4629" s="357" t="s">
        <v>10106</v>
      </c>
    </row>
    <row r="4630" spans="1:5" ht="15.6">
      <c r="A4630" s="358" t="s">
        <v>15433</v>
      </c>
      <c r="B4630" s="358" t="s">
        <v>15434</v>
      </c>
      <c r="C4630" s="359">
        <v>4.9000000000000004</v>
      </c>
      <c r="D4630" s="357" t="s">
        <v>5103</v>
      </c>
      <c r="E4630" s="357" t="s">
        <v>5103</v>
      </c>
    </row>
    <row r="4631" spans="1:5" ht="15.6">
      <c r="A4631" s="358" t="s">
        <v>20263</v>
      </c>
      <c r="B4631" s="358" t="s">
        <v>20264</v>
      </c>
      <c r="C4631" s="359">
        <v>4.9000000000000004</v>
      </c>
      <c r="D4631" s="357" t="s">
        <v>7971</v>
      </c>
      <c r="E4631" s="357" t="s">
        <v>7971</v>
      </c>
    </row>
    <row r="4632" spans="1:5" ht="15.6">
      <c r="A4632" s="358" t="s">
        <v>20263</v>
      </c>
      <c r="B4632" s="358" t="s">
        <v>20264</v>
      </c>
      <c r="C4632" s="359">
        <v>4.9000000000000004</v>
      </c>
      <c r="D4632" s="357" t="s">
        <v>7971</v>
      </c>
      <c r="E4632" s="357" t="s">
        <v>7971</v>
      </c>
    </row>
    <row r="4633" spans="1:5" ht="15.6">
      <c r="A4633" s="358" t="s">
        <v>14422</v>
      </c>
      <c r="B4633" s="358" t="s">
        <v>14423</v>
      </c>
      <c r="C4633" s="359">
        <v>4.9000000000000004</v>
      </c>
      <c r="D4633" s="357" t="s">
        <v>4678</v>
      </c>
      <c r="E4633" s="357" t="s">
        <v>4678</v>
      </c>
    </row>
    <row r="4634" spans="1:5" ht="15.6">
      <c r="A4634" s="358" t="s">
        <v>10258</v>
      </c>
      <c r="B4634" s="358" t="s">
        <v>10259</v>
      </c>
      <c r="C4634" s="359">
        <v>4.9000000000000004</v>
      </c>
      <c r="D4634" s="357" t="s">
        <v>2185</v>
      </c>
      <c r="E4634" s="357" t="s">
        <v>2185</v>
      </c>
    </row>
    <row r="4635" spans="1:5" ht="15.6">
      <c r="A4635" s="358" t="s">
        <v>10258</v>
      </c>
      <c r="B4635" s="358" t="s">
        <v>10259</v>
      </c>
      <c r="C4635" s="359">
        <v>4.9000000000000004</v>
      </c>
      <c r="D4635" s="357" t="s">
        <v>2185</v>
      </c>
      <c r="E4635" s="357" t="s">
        <v>2185</v>
      </c>
    </row>
    <row r="4636" spans="1:5" ht="15.6">
      <c r="A4636" s="358" t="s">
        <v>22982</v>
      </c>
      <c r="B4636" s="358" t="s">
        <v>22982</v>
      </c>
      <c r="C4636" s="359">
        <v>4.9000000000000004</v>
      </c>
      <c r="D4636" s="357" t="s">
        <v>9241</v>
      </c>
      <c r="E4636" s="357" t="s">
        <v>9241</v>
      </c>
    </row>
    <row r="4637" spans="1:5" ht="15.6">
      <c r="A4637" s="358" t="s">
        <v>13808</v>
      </c>
      <c r="B4637" s="358" t="s">
        <v>13809</v>
      </c>
      <c r="C4637" s="359">
        <v>4.9000000000000004</v>
      </c>
      <c r="D4637" s="357" t="s">
        <v>4165</v>
      </c>
      <c r="E4637" s="357" t="s">
        <v>4165</v>
      </c>
    </row>
    <row r="4638" spans="1:5" ht="15.6">
      <c r="A4638" s="358" t="s">
        <v>282</v>
      </c>
      <c r="B4638" s="358" t="s">
        <v>11911</v>
      </c>
      <c r="C4638" s="359">
        <v>4.9000000000000004</v>
      </c>
      <c r="D4638" s="357" t="s">
        <v>281</v>
      </c>
      <c r="E4638" s="357" t="s">
        <v>281</v>
      </c>
    </row>
    <row r="4639" spans="1:5" ht="15.6">
      <c r="A4639" s="358" t="s">
        <v>282</v>
      </c>
      <c r="B4639" s="358" t="s">
        <v>11911</v>
      </c>
      <c r="C4639" s="359">
        <v>4.9000000000000004</v>
      </c>
      <c r="D4639" s="357" t="s">
        <v>281</v>
      </c>
      <c r="E4639" s="357" t="s">
        <v>281</v>
      </c>
    </row>
    <row r="4640" spans="1:5" ht="15.6">
      <c r="A4640" s="358" t="s">
        <v>282</v>
      </c>
      <c r="B4640" s="358" t="s">
        <v>11911</v>
      </c>
      <c r="C4640" s="359">
        <v>4.9000000000000004</v>
      </c>
      <c r="D4640" s="357" t="s">
        <v>281</v>
      </c>
      <c r="E4640" s="357" t="s">
        <v>281</v>
      </c>
    </row>
    <row r="4641" spans="1:5" ht="15.6">
      <c r="A4641" s="358" t="s">
        <v>282</v>
      </c>
      <c r="B4641" s="358" t="s">
        <v>11911</v>
      </c>
      <c r="C4641" s="359">
        <v>4.9000000000000004</v>
      </c>
      <c r="D4641" s="357" t="s">
        <v>281</v>
      </c>
      <c r="E4641" s="357" t="s">
        <v>281</v>
      </c>
    </row>
    <row r="4642" spans="1:5" ht="15.6">
      <c r="A4642" s="358" t="s">
        <v>12634</v>
      </c>
      <c r="B4642" s="358" t="s">
        <v>12635</v>
      </c>
      <c r="C4642" s="359">
        <v>4.9000000000000004</v>
      </c>
      <c r="D4642" s="357" t="s">
        <v>3558</v>
      </c>
      <c r="E4642" s="357" t="s">
        <v>3558</v>
      </c>
    </row>
    <row r="4643" spans="1:5" ht="15.6">
      <c r="A4643" s="358" t="s">
        <v>12634</v>
      </c>
      <c r="B4643" s="358" t="s">
        <v>12635</v>
      </c>
      <c r="C4643" s="359">
        <v>4.9000000000000004</v>
      </c>
      <c r="D4643" s="357" t="s">
        <v>3558</v>
      </c>
      <c r="E4643" s="357" t="s">
        <v>3558</v>
      </c>
    </row>
    <row r="4644" spans="1:5" ht="15.6">
      <c r="A4644" s="358" t="s">
        <v>13714</v>
      </c>
      <c r="B4644" s="358" t="s">
        <v>13715</v>
      </c>
      <c r="C4644" s="359">
        <v>4.9000000000000004</v>
      </c>
      <c r="D4644" s="357" t="s">
        <v>4049</v>
      </c>
      <c r="E4644" s="357" t="s">
        <v>4049</v>
      </c>
    </row>
    <row r="4645" spans="1:5" ht="15.6">
      <c r="A4645" s="358" t="s">
        <v>13714</v>
      </c>
      <c r="B4645" s="358" t="s">
        <v>13715</v>
      </c>
      <c r="C4645" s="359">
        <v>4.9000000000000004</v>
      </c>
      <c r="D4645" s="357" t="s">
        <v>4049</v>
      </c>
      <c r="E4645" s="357" t="s">
        <v>4049</v>
      </c>
    </row>
    <row r="4646" spans="1:5" ht="15.6">
      <c r="A4646" s="358" t="s">
        <v>12311</v>
      </c>
      <c r="B4646" s="358" t="s">
        <v>12311</v>
      </c>
      <c r="C4646" s="359">
        <v>4.9000000000000004</v>
      </c>
      <c r="D4646" s="357" t="s">
        <v>3146</v>
      </c>
      <c r="E4646" s="357" t="s">
        <v>3146</v>
      </c>
    </row>
    <row r="4647" spans="1:5" ht="15.6">
      <c r="A4647" s="358" t="s">
        <v>29582</v>
      </c>
      <c r="B4647" s="358" t="s">
        <v>29583</v>
      </c>
      <c r="C4647" s="359">
        <v>4.9000000000000004</v>
      </c>
      <c r="D4647" s="357" t="s">
        <v>29581</v>
      </c>
      <c r="E4647" s="357" t="s">
        <v>29581</v>
      </c>
    </row>
    <row r="4648" spans="1:5" ht="15.6">
      <c r="A4648" s="358" t="s">
        <v>15417</v>
      </c>
      <c r="B4648" s="358" t="s">
        <v>15418</v>
      </c>
      <c r="C4648" s="359">
        <v>4.9000000000000004</v>
      </c>
      <c r="D4648" s="357" t="s">
        <v>5087</v>
      </c>
      <c r="E4648" s="357" t="s">
        <v>5087</v>
      </c>
    </row>
    <row r="4649" spans="1:5" ht="15.6">
      <c r="A4649" s="358" t="s">
        <v>15417</v>
      </c>
      <c r="B4649" s="358" t="s">
        <v>15418</v>
      </c>
      <c r="C4649" s="359">
        <v>4.9000000000000004</v>
      </c>
      <c r="D4649" s="357" t="s">
        <v>5087</v>
      </c>
      <c r="E4649" s="357" t="s">
        <v>5087</v>
      </c>
    </row>
    <row r="4650" spans="1:5" ht="15.6">
      <c r="A4650" s="358" t="s">
        <v>15417</v>
      </c>
      <c r="B4650" s="358" t="s">
        <v>15418</v>
      </c>
      <c r="C4650" s="359">
        <v>4.9000000000000004</v>
      </c>
      <c r="D4650" s="357" t="s">
        <v>5087</v>
      </c>
      <c r="E4650" s="357" t="s">
        <v>5087</v>
      </c>
    </row>
    <row r="4651" spans="1:5" ht="15.6">
      <c r="A4651" s="358" t="s">
        <v>15417</v>
      </c>
      <c r="B4651" s="358" t="s">
        <v>15418</v>
      </c>
      <c r="C4651" s="359">
        <v>4.9000000000000004</v>
      </c>
      <c r="D4651" s="357" t="s">
        <v>5087</v>
      </c>
      <c r="E4651" s="357" t="s">
        <v>5087</v>
      </c>
    </row>
    <row r="4652" spans="1:5" ht="15.6">
      <c r="A4652" s="358" t="s">
        <v>15903</v>
      </c>
      <c r="B4652" s="358" t="s">
        <v>15904</v>
      </c>
      <c r="C4652" s="359">
        <v>4.9000000000000004</v>
      </c>
      <c r="D4652" s="357" t="s">
        <v>5393</v>
      </c>
      <c r="E4652" s="357" t="s">
        <v>5393</v>
      </c>
    </row>
    <row r="4653" spans="1:5" ht="15.6">
      <c r="A4653" s="358" t="s">
        <v>15903</v>
      </c>
      <c r="B4653" s="358" t="s">
        <v>15904</v>
      </c>
      <c r="C4653" s="359">
        <v>4.9000000000000004</v>
      </c>
      <c r="D4653" s="357" t="s">
        <v>5393</v>
      </c>
      <c r="E4653" s="357" t="s">
        <v>5393</v>
      </c>
    </row>
    <row r="4654" spans="1:5" ht="15.6">
      <c r="A4654" s="358" t="s">
        <v>16327</v>
      </c>
      <c r="B4654" s="358" t="s">
        <v>16328</v>
      </c>
      <c r="C4654" s="359">
        <v>4.9000000000000004</v>
      </c>
      <c r="D4654" s="357" t="s">
        <v>5671</v>
      </c>
      <c r="E4654" s="357" t="s">
        <v>5671</v>
      </c>
    </row>
    <row r="4655" spans="1:5" ht="15.6">
      <c r="A4655" s="358" t="s">
        <v>10262</v>
      </c>
      <c r="B4655" s="358" t="s">
        <v>10279</v>
      </c>
      <c r="C4655" s="359">
        <v>4.9000000000000004</v>
      </c>
      <c r="D4655" s="357" t="s">
        <v>2201</v>
      </c>
      <c r="E4655" s="357" t="s">
        <v>2201</v>
      </c>
    </row>
    <row r="4656" spans="1:5" ht="15.6">
      <c r="A4656" s="358" t="s">
        <v>11745</v>
      </c>
      <c r="B4656" s="358" t="s">
        <v>11746</v>
      </c>
      <c r="C4656" s="359">
        <v>4.9000000000000004</v>
      </c>
      <c r="D4656" s="357" t="s">
        <v>2942</v>
      </c>
      <c r="E4656" s="357" t="s">
        <v>2942</v>
      </c>
    </row>
    <row r="4657" spans="1:5" ht="15.6">
      <c r="A4657" s="358" t="s">
        <v>10262</v>
      </c>
      <c r="B4657" s="358" t="s">
        <v>11944</v>
      </c>
      <c r="C4657" s="359">
        <v>4.9000000000000004</v>
      </c>
      <c r="D4657" s="357" t="s">
        <v>3185</v>
      </c>
      <c r="E4657" s="357" t="s">
        <v>3185</v>
      </c>
    </row>
    <row r="4658" spans="1:5" ht="15.6">
      <c r="A4658" s="358" t="s">
        <v>14072</v>
      </c>
      <c r="B4658" s="358" t="s">
        <v>14073</v>
      </c>
      <c r="C4658" s="359">
        <v>4.9000000000000004</v>
      </c>
      <c r="D4658" s="357" t="s">
        <v>4342</v>
      </c>
      <c r="E4658" s="357" t="s">
        <v>4342</v>
      </c>
    </row>
    <row r="4659" spans="1:5" ht="15.6">
      <c r="A4659" s="358" t="s">
        <v>14072</v>
      </c>
      <c r="B4659" s="358" t="s">
        <v>14073</v>
      </c>
      <c r="C4659" s="359">
        <v>4.9000000000000004</v>
      </c>
      <c r="D4659" s="357" t="s">
        <v>4342</v>
      </c>
      <c r="E4659" s="357" t="s">
        <v>4342</v>
      </c>
    </row>
    <row r="4660" spans="1:5" ht="15.6">
      <c r="A4660" s="358" t="s">
        <v>39014</v>
      </c>
      <c r="B4660" s="358" t="s">
        <v>39014</v>
      </c>
      <c r="C4660" s="359">
        <v>4.9000000000000004</v>
      </c>
      <c r="D4660" s="357" t="s">
        <v>39013</v>
      </c>
      <c r="E4660" s="357" t="s">
        <v>39013</v>
      </c>
    </row>
    <row r="4661" spans="1:5" ht="15.6">
      <c r="A4661" s="358" t="s">
        <v>604</v>
      </c>
      <c r="B4661" s="358" t="s">
        <v>13901</v>
      </c>
      <c r="C4661" s="359">
        <v>4.9000000000000004</v>
      </c>
      <c r="D4661" s="357" t="s">
        <v>4264</v>
      </c>
      <c r="E4661" s="357" t="s">
        <v>4264</v>
      </c>
    </row>
    <row r="4662" spans="1:5" ht="15.6">
      <c r="A4662" s="358" t="s">
        <v>54274</v>
      </c>
      <c r="B4662" s="358" t="s">
        <v>54275</v>
      </c>
      <c r="C4662" s="359">
        <v>4.9000000000000004</v>
      </c>
      <c r="D4662" s="357" t="s">
        <v>54273</v>
      </c>
      <c r="E4662" s="357" t="s">
        <v>54273</v>
      </c>
    </row>
    <row r="4663" spans="1:5" ht="15.6">
      <c r="A4663" s="358" t="s">
        <v>964</v>
      </c>
      <c r="B4663" s="358" t="s">
        <v>16574</v>
      </c>
      <c r="C4663" s="359">
        <v>4.9000000000000004</v>
      </c>
      <c r="D4663" s="357" t="s">
        <v>5935</v>
      </c>
      <c r="E4663" s="357" t="s">
        <v>5935</v>
      </c>
    </row>
    <row r="4664" spans="1:5" ht="15.6">
      <c r="A4664" s="358" t="s">
        <v>964</v>
      </c>
      <c r="B4664" s="358" t="s">
        <v>16574</v>
      </c>
      <c r="C4664" s="359">
        <v>4.9000000000000004</v>
      </c>
      <c r="D4664" s="357" t="s">
        <v>5935</v>
      </c>
      <c r="E4664" s="357" t="s">
        <v>5935</v>
      </c>
    </row>
    <row r="4665" spans="1:5" ht="15.6">
      <c r="A4665" s="358" t="s">
        <v>12296</v>
      </c>
      <c r="B4665" s="358" t="s">
        <v>12297</v>
      </c>
      <c r="C4665" s="359">
        <v>4.9000000000000004</v>
      </c>
      <c r="D4665" s="357" t="s">
        <v>3237</v>
      </c>
      <c r="E4665" s="357" t="s">
        <v>3237</v>
      </c>
    </row>
    <row r="4666" spans="1:5" ht="15.6">
      <c r="A4666" s="358" t="s">
        <v>47396</v>
      </c>
      <c r="B4666" s="358" t="s">
        <v>47397</v>
      </c>
      <c r="C4666" s="359">
        <v>4.9000000000000004</v>
      </c>
      <c r="D4666" s="357" t="s">
        <v>47395</v>
      </c>
      <c r="E4666" s="357" t="s">
        <v>47395</v>
      </c>
    </row>
    <row r="4667" spans="1:5" ht="15.6">
      <c r="A4667" s="358" t="s">
        <v>31622</v>
      </c>
      <c r="B4667" s="358" t="s">
        <v>31623</v>
      </c>
      <c r="C4667" s="359">
        <v>4.9000000000000004</v>
      </c>
      <c r="D4667" s="357" t="s">
        <v>31621</v>
      </c>
      <c r="E4667" s="357" t="s">
        <v>31621</v>
      </c>
    </row>
    <row r="4668" spans="1:5" ht="15.6">
      <c r="A4668" s="358" t="s">
        <v>31622</v>
      </c>
      <c r="B4668" s="358" t="s">
        <v>31623</v>
      </c>
      <c r="C4668" s="359">
        <v>4.9000000000000004</v>
      </c>
      <c r="D4668" s="357" t="s">
        <v>31621</v>
      </c>
      <c r="E4668" s="357" t="s">
        <v>31621</v>
      </c>
    </row>
    <row r="4669" spans="1:5" ht="15.6">
      <c r="A4669" s="358" t="s">
        <v>10262</v>
      </c>
      <c r="B4669" s="358" t="s">
        <v>16928</v>
      </c>
      <c r="C4669" s="359">
        <v>4.9000000000000004</v>
      </c>
      <c r="D4669" s="357" t="s">
        <v>5759</v>
      </c>
      <c r="E4669" s="357" t="s">
        <v>5759</v>
      </c>
    </row>
    <row r="4670" spans="1:5" ht="15.6">
      <c r="A4670" s="358" t="s">
        <v>10262</v>
      </c>
      <c r="B4670" s="358" t="s">
        <v>16928</v>
      </c>
      <c r="C4670" s="359">
        <v>4.9000000000000004</v>
      </c>
      <c r="D4670" s="357" t="s">
        <v>5759</v>
      </c>
      <c r="E4670" s="357" t="s">
        <v>5759</v>
      </c>
    </row>
    <row r="4671" spans="1:5" ht="15.6">
      <c r="A4671" s="358" t="s">
        <v>23482</v>
      </c>
      <c r="B4671" s="358" t="s">
        <v>23482</v>
      </c>
      <c r="C4671" s="359">
        <v>4.9000000000000004</v>
      </c>
      <c r="D4671" s="357" t="s">
        <v>9668</v>
      </c>
      <c r="E4671" s="357" t="s">
        <v>9668</v>
      </c>
    </row>
    <row r="4672" spans="1:5" ht="15.6">
      <c r="A4672" s="358" t="s">
        <v>12587</v>
      </c>
      <c r="B4672" s="358" t="s">
        <v>12588</v>
      </c>
      <c r="C4672" s="359">
        <v>4.9000000000000004</v>
      </c>
      <c r="D4672" s="357" t="s">
        <v>3510</v>
      </c>
      <c r="E4672" s="357" t="s">
        <v>3510</v>
      </c>
    </row>
    <row r="4673" spans="1:5" ht="15.6">
      <c r="A4673" s="358" t="s">
        <v>37589</v>
      </c>
      <c r="B4673" s="358" t="s">
        <v>37590</v>
      </c>
      <c r="C4673" s="359">
        <v>4.9000000000000004</v>
      </c>
      <c r="D4673" s="357" t="s">
        <v>37588</v>
      </c>
      <c r="E4673" s="357" t="s">
        <v>37588</v>
      </c>
    </row>
    <row r="4674" spans="1:5" ht="15.6">
      <c r="A4674" s="358" t="s">
        <v>37589</v>
      </c>
      <c r="B4674" s="358" t="s">
        <v>37590</v>
      </c>
      <c r="C4674" s="359">
        <v>4.9000000000000004</v>
      </c>
      <c r="D4674" s="357" t="s">
        <v>37588</v>
      </c>
      <c r="E4674" s="357" t="s">
        <v>37588</v>
      </c>
    </row>
    <row r="4675" spans="1:5" ht="15.6">
      <c r="A4675" s="358" t="s">
        <v>10262</v>
      </c>
      <c r="B4675" s="358" t="s">
        <v>20753</v>
      </c>
      <c r="C4675" s="359">
        <v>4.9000000000000004</v>
      </c>
      <c r="D4675" s="357" t="s">
        <v>8239</v>
      </c>
      <c r="E4675" s="357" t="s">
        <v>8239</v>
      </c>
    </row>
    <row r="4676" spans="1:5" ht="15.6">
      <c r="A4676" s="358" t="s">
        <v>14787</v>
      </c>
      <c r="B4676" s="358" t="s">
        <v>14788</v>
      </c>
      <c r="C4676" s="359">
        <v>4.9000000000000004</v>
      </c>
      <c r="D4676" s="357" t="s">
        <v>4694</v>
      </c>
      <c r="E4676" s="357" t="s">
        <v>4694</v>
      </c>
    </row>
    <row r="4677" spans="1:5" ht="15.6">
      <c r="A4677" s="358" t="s">
        <v>1635</v>
      </c>
      <c r="B4677" s="358" t="s">
        <v>21162</v>
      </c>
      <c r="C4677" s="359">
        <v>4.9000000000000004</v>
      </c>
      <c r="D4677" s="357" t="s">
        <v>8313</v>
      </c>
      <c r="E4677" s="357" t="s">
        <v>8313</v>
      </c>
    </row>
    <row r="4678" spans="1:5" ht="15.6">
      <c r="A4678" s="358" t="s">
        <v>1635</v>
      </c>
      <c r="B4678" s="358" t="s">
        <v>21162</v>
      </c>
      <c r="C4678" s="359">
        <v>4.9000000000000004</v>
      </c>
      <c r="D4678" s="357" t="s">
        <v>8313</v>
      </c>
      <c r="E4678" s="357" t="s">
        <v>8313</v>
      </c>
    </row>
    <row r="4679" spans="1:5" ht="15.6">
      <c r="A4679" s="358" t="s">
        <v>10262</v>
      </c>
      <c r="B4679" s="358" t="s">
        <v>14021</v>
      </c>
      <c r="C4679" s="359">
        <v>4.9000000000000004</v>
      </c>
      <c r="D4679" s="357" t="s">
        <v>4248</v>
      </c>
      <c r="E4679" s="357" t="s">
        <v>4248</v>
      </c>
    </row>
    <row r="4680" spans="1:5" ht="15.6">
      <c r="A4680" s="358" t="s">
        <v>15877</v>
      </c>
      <c r="B4680" s="358" t="s">
        <v>15878</v>
      </c>
      <c r="C4680" s="359">
        <v>4.9000000000000004</v>
      </c>
      <c r="D4680" s="357" t="s">
        <v>5374</v>
      </c>
      <c r="E4680" s="357" t="s">
        <v>5374</v>
      </c>
    </row>
    <row r="4681" spans="1:5" ht="15.6">
      <c r="A4681" s="358" t="s">
        <v>15877</v>
      </c>
      <c r="B4681" s="358" t="s">
        <v>15878</v>
      </c>
      <c r="C4681" s="359">
        <v>4.9000000000000004</v>
      </c>
      <c r="D4681" s="357" t="s">
        <v>5374</v>
      </c>
      <c r="E4681" s="357" t="s">
        <v>5374</v>
      </c>
    </row>
    <row r="4682" spans="1:5" ht="15.6">
      <c r="A4682" s="358" t="s">
        <v>15877</v>
      </c>
      <c r="B4682" s="358" t="s">
        <v>15878</v>
      </c>
      <c r="C4682" s="359">
        <v>4.9000000000000004</v>
      </c>
      <c r="D4682" s="357" t="s">
        <v>5374</v>
      </c>
      <c r="E4682" s="357" t="s">
        <v>5374</v>
      </c>
    </row>
    <row r="4683" spans="1:5" ht="15.6">
      <c r="A4683" s="358" t="s">
        <v>15877</v>
      </c>
      <c r="B4683" s="358" t="s">
        <v>15878</v>
      </c>
      <c r="C4683" s="359">
        <v>4.9000000000000004</v>
      </c>
      <c r="D4683" s="357" t="s">
        <v>5374</v>
      </c>
      <c r="E4683" s="357" t="s">
        <v>5374</v>
      </c>
    </row>
    <row r="4684" spans="1:5" ht="15.6">
      <c r="A4684" s="358" t="s">
        <v>11678</v>
      </c>
      <c r="B4684" s="358" t="s">
        <v>11679</v>
      </c>
      <c r="C4684" s="359">
        <v>4.9000000000000004</v>
      </c>
      <c r="D4684" s="357" t="s">
        <v>2865</v>
      </c>
      <c r="E4684" s="357" t="s">
        <v>2865</v>
      </c>
    </row>
    <row r="4685" spans="1:5" ht="15.6">
      <c r="A4685" s="358" t="s">
        <v>11678</v>
      </c>
      <c r="B4685" s="358" t="s">
        <v>11679</v>
      </c>
      <c r="C4685" s="359">
        <v>4.9000000000000004</v>
      </c>
      <c r="D4685" s="357" t="s">
        <v>2865</v>
      </c>
      <c r="E4685" s="357" t="s">
        <v>2865</v>
      </c>
    </row>
    <row r="4686" spans="1:5" ht="15.6">
      <c r="A4686" s="358" t="s">
        <v>11678</v>
      </c>
      <c r="B4686" s="358" t="s">
        <v>11679</v>
      </c>
      <c r="C4686" s="359">
        <v>4.9000000000000004</v>
      </c>
      <c r="D4686" s="357" t="s">
        <v>2865</v>
      </c>
      <c r="E4686" s="357" t="s">
        <v>2865</v>
      </c>
    </row>
    <row r="4687" spans="1:5" ht="15.6">
      <c r="A4687" s="358" t="s">
        <v>18039</v>
      </c>
      <c r="B4687" s="358" t="s">
        <v>18040</v>
      </c>
      <c r="C4687" s="359">
        <v>4.9000000000000004</v>
      </c>
      <c r="D4687" s="357" t="s">
        <v>6919</v>
      </c>
      <c r="E4687" s="357" t="s">
        <v>6919</v>
      </c>
    </row>
    <row r="4688" spans="1:5" ht="15.6">
      <c r="A4688" s="358" t="s">
        <v>18039</v>
      </c>
      <c r="B4688" s="358" t="s">
        <v>18040</v>
      </c>
      <c r="C4688" s="359">
        <v>4.9000000000000004</v>
      </c>
      <c r="D4688" s="357" t="s">
        <v>6919</v>
      </c>
      <c r="E4688" s="357" t="s">
        <v>6919</v>
      </c>
    </row>
    <row r="4689" spans="1:5" ht="15.6">
      <c r="A4689" s="358" t="s">
        <v>28850</v>
      </c>
      <c r="B4689" s="358" t="s">
        <v>28851</v>
      </c>
      <c r="C4689" s="359">
        <v>4.9000000000000004</v>
      </c>
      <c r="D4689" s="357" t="s">
        <v>28849</v>
      </c>
      <c r="E4689" s="357" t="s">
        <v>28849</v>
      </c>
    </row>
    <row r="4690" spans="1:5" ht="15.6">
      <c r="A4690" s="358" t="s">
        <v>18862</v>
      </c>
      <c r="B4690" s="358" t="s">
        <v>18863</v>
      </c>
      <c r="C4690" s="359">
        <v>4.9000000000000004</v>
      </c>
      <c r="D4690" s="357" t="s">
        <v>6328</v>
      </c>
      <c r="E4690" s="357" t="s">
        <v>6328</v>
      </c>
    </row>
    <row r="4691" spans="1:5" ht="15.6">
      <c r="A4691" s="358" t="s">
        <v>40681</v>
      </c>
      <c r="B4691" s="358" t="s">
        <v>40682</v>
      </c>
      <c r="C4691" s="359">
        <v>4.9000000000000004</v>
      </c>
      <c r="D4691" s="357" t="s">
        <v>40680</v>
      </c>
      <c r="E4691" s="357" t="s">
        <v>40680</v>
      </c>
    </row>
    <row r="4692" spans="1:5" ht="15.6">
      <c r="A4692" s="358" t="s">
        <v>39439</v>
      </c>
      <c r="B4692" s="358" t="s">
        <v>39439</v>
      </c>
      <c r="C4692" s="359">
        <v>4.9000000000000004</v>
      </c>
      <c r="D4692" s="357" t="s">
        <v>39438</v>
      </c>
      <c r="E4692" s="357" t="s">
        <v>39438</v>
      </c>
    </row>
    <row r="4693" spans="1:5" ht="15.6">
      <c r="A4693" s="358" t="s">
        <v>23602</v>
      </c>
      <c r="B4693" s="358" t="s">
        <v>23603</v>
      </c>
      <c r="C4693" s="359">
        <v>4.9000000000000004</v>
      </c>
      <c r="D4693" s="357" t="s">
        <v>9777</v>
      </c>
      <c r="E4693" s="357" t="s">
        <v>9777</v>
      </c>
    </row>
    <row r="4694" spans="1:5" ht="15.6">
      <c r="A4694" s="358" t="s">
        <v>23602</v>
      </c>
      <c r="B4694" s="358" t="s">
        <v>23603</v>
      </c>
      <c r="C4694" s="359">
        <v>4.9000000000000004</v>
      </c>
      <c r="D4694" s="357" t="s">
        <v>9777</v>
      </c>
      <c r="E4694" s="357" t="s">
        <v>9777</v>
      </c>
    </row>
    <row r="4695" spans="1:5" ht="15.6">
      <c r="A4695" s="358" t="s">
        <v>23602</v>
      </c>
      <c r="B4695" s="358" t="s">
        <v>23603</v>
      </c>
      <c r="C4695" s="359">
        <v>4.9000000000000004</v>
      </c>
      <c r="D4695" s="357" t="s">
        <v>9777</v>
      </c>
      <c r="E4695" s="357" t="s">
        <v>9777</v>
      </c>
    </row>
    <row r="4696" spans="1:5" ht="15.6">
      <c r="A4696" s="358" t="s">
        <v>50356</v>
      </c>
      <c r="B4696" s="358" t="s">
        <v>50357</v>
      </c>
      <c r="C4696" s="359">
        <v>4.9000000000000004</v>
      </c>
      <c r="D4696" s="357" t="s">
        <v>50355</v>
      </c>
      <c r="E4696" s="357" t="s">
        <v>50355</v>
      </c>
    </row>
    <row r="4697" spans="1:5" ht="15.6">
      <c r="A4697" s="358" t="s">
        <v>50356</v>
      </c>
      <c r="B4697" s="358" t="s">
        <v>50357</v>
      </c>
      <c r="C4697" s="359">
        <v>4.9000000000000004</v>
      </c>
      <c r="D4697" s="357" t="s">
        <v>50355</v>
      </c>
      <c r="E4697" s="357" t="s">
        <v>50355</v>
      </c>
    </row>
    <row r="4698" spans="1:5" ht="15.6">
      <c r="A4698" s="358" t="s">
        <v>23116</v>
      </c>
      <c r="B4698" s="358" t="s">
        <v>23116</v>
      </c>
      <c r="C4698" s="359">
        <v>4.9000000000000004</v>
      </c>
      <c r="D4698" s="357" t="s">
        <v>9471</v>
      </c>
      <c r="E4698" s="357" t="s">
        <v>9471</v>
      </c>
    </row>
    <row r="4699" spans="1:5" ht="15.6">
      <c r="A4699" s="358" t="s">
        <v>36504</v>
      </c>
      <c r="B4699" s="358" t="s">
        <v>36504</v>
      </c>
      <c r="C4699" s="359">
        <v>4.9000000000000004</v>
      </c>
      <c r="D4699" s="357" t="s">
        <v>36503</v>
      </c>
      <c r="E4699" s="357" t="s">
        <v>36503</v>
      </c>
    </row>
    <row r="4700" spans="1:5" ht="15.6">
      <c r="A4700" s="358" t="s">
        <v>19444</v>
      </c>
      <c r="B4700" s="358" t="s">
        <v>19445</v>
      </c>
      <c r="C4700" s="359">
        <v>4.9000000000000004</v>
      </c>
      <c r="D4700" s="357" t="s">
        <v>7213</v>
      </c>
      <c r="E4700" s="357" t="s">
        <v>7213</v>
      </c>
    </row>
    <row r="4701" spans="1:5" ht="15.6">
      <c r="A4701" s="358" t="s">
        <v>19444</v>
      </c>
      <c r="B4701" s="358" t="s">
        <v>19445</v>
      </c>
      <c r="C4701" s="359">
        <v>4.9000000000000004</v>
      </c>
      <c r="D4701" s="357" t="s">
        <v>7213</v>
      </c>
      <c r="E4701" s="357" t="s">
        <v>7213</v>
      </c>
    </row>
    <row r="4702" spans="1:5" ht="15.6">
      <c r="A4702" s="358" t="s">
        <v>19444</v>
      </c>
      <c r="B4702" s="358" t="s">
        <v>19445</v>
      </c>
      <c r="C4702" s="359">
        <v>4.9000000000000004</v>
      </c>
      <c r="D4702" s="357" t="s">
        <v>7213</v>
      </c>
      <c r="E4702" s="357" t="s">
        <v>7213</v>
      </c>
    </row>
    <row r="4703" spans="1:5" ht="15.6">
      <c r="A4703" s="358" t="s">
        <v>23093</v>
      </c>
      <c r="B4703" s="358" t="s">
        <v>23094</v>
      </c>
      <c r="C4703" s="359">
        <v>4.9000000000000004</v>
      </c>
      <c r="D4703" s="357" t="s">
        <v>9440</v>
      </c>
      <c r="E4703" s="357" t="s">
        <v>9440</v>
      </c>
    </row>
    <row r="4704" spans="1:5" ht="15.6">
      <c r="A4704" s="358" t="s">
        <v>23093</v>
      </c>
      <c r="B4704" s="358" t="s">
        <v>23094</v>
      </c>
      <c r="C4704" s="359">
        <v>4.9000000000000004</v>
      </c>
      <c r="D4704" s="357" t="s">
        <v>9440</v>
      </c>
      <c r="E4704" s="357" t="s">
        <v>9440</v>
      </c>
    </row>
    <row r="4705" spans="1:5" ht="15.6">
      <c r="A4705" s="358" t="s">
        <v>23093</v>
      </c>
      <c r="B4705" s="358" t="s">
        <v>23094</v>
      </c>
      <c r="C4705" s="359">
        <v>4.9000000000000004</v>
      </c>
      <c r="D4705" s="357" t="s">
        <v>9440</v>
      </c>
      <c r="E4705" s="357" t="s">
        <v>9440</v>
      </c>
    </row>
    <row r="4706" spans="1:5" ht="15.6">
      <c r="A4706" s="358" t="s">
        <v>12466</v>
      </c>
      <c r="B4706" s="358" t="s">
        <v>12467</v>
      </c>
      <c r="C4706" s="359">
        <v>4.9000000000000004</v>
      </c>
      <c r="D4706" s="357" t="s">
        <v>3050</v>
      </c>
      <c r="E4706" s="357" t="s">
        <v>3050</v>
      </c>
    </row>
    <row r="4707" spans="1:5" ht="15.6">
      <c r="A4707" s="358" t="s">
        <v>12466</v>
      </c>
      <c r="B4707" s="358" t="s">
        <v>12467</v>
      </c>
      <c r="C4707" s="359">
        <v>4.9000000000000004</v>
      </c>
      <c r="D4707" s="357" t="s">
        <v>3050</v>
      </c>
      <c r="E4707" s="357" t="s">
        <v>3050</v>
      </c>
    </row>
    <row r="4708" spans="1:5" ht="15.6">
      <c r="A4708" s="358" t="s">
        <v>12466</v>
      </c>
      <c r="B4708" s="358" t="s">
        <v>12467</v>
      </c>
      <c r="C4708" s="359">
        <v>4.9000000000000004</v>
      </c>
      <c r="D4708" s="357" t="s">
        <v>3050</v>
      </c>
      <c r="E4708" s="357" t="s">
        <v>3050</v>
      </c>
    </row>
    <row r="4709" spans="1:5" ht="15.6">
      <c r="A4709" s="358" t="s">
        <v>10262</v>
      </c>
      <c r="B4709" s="358" t="s">
        <v>51703</v>
      </c>
      <c r="C4709" s="359">
        <v>4.9000000000000004</v>
      </c>
      <c r="D4709" s="357" t="s">
        <v>51702</v>
      </c>
      <c r="E4709" s="357" t="s">
        <v>51702</v>
      </c>
    </row>
    <row r="4710" spans="1:5" ht="15.6">
      <c r="A4710" s="358" t="s">
        <v>10262</v>
      </c>
      <c r="B4710" s="358" t="s">
        <v>51703</v>
      </c>
      <c r="C4710" s="359">
        <v>4.9000000000000004</v>
      </c>
      <c r="D4710" s="357" t="s">
        <v>51702</v>
      </c>
      <c r="E4710" s="357" t="s">
        <v>51702</v>
      </c>
    </row>
    <row r="4711" spans="1:5" ht="15.6">
      <c r="A4711" s="358" t="s">
        <v>10262</v>
      </c>
      <c r="B4711" s="358" t="s">
        <v>23454</v>
      </c>
      <c r="C4711" s="359">
        <v>4.9000000000000004</v>
      </c>
      <c r="D4711" s="357" t="s">
        <v>9647</v>
      </c>
      <c r="E4711" s="357" t="s">
        <v>9647</v>
      </c>
    </row>
    <row r="4712" spans="1:5" ht="15.6">
      <c r="A4712" s="358" t="s">
        <v>10262</v>
      </c>
      <c r="B4712" s="358" t="s">
        <v>23454</v>
      </c>
      <c r="C4712" s="359">
        <v>4.9000000000000004</v>
      </c>
      <c r="D4712" s="357" t="s">
        <v>9647</v>
      </c>
      <c r="E4712" s="357" t="s">
        <v>9647</v>
      </c>
    </row>
    <row r="4713" spans="1:5" ht="15.6">
      <c r="A4713" s="358" t="s">
        <v>11135</v>
      </c>
      <c r="B4713" s="358" t="s">
        <v>11136</v>
      </c>
      <c r="C4713" s="359">
        <v>4.9000000000000004</v>
      </c>
      <c r="D4713" s="357" t="s">
        <v>2969</v>
      </c>
      <c r="E4713" s="357" t="s">
        <v>2969</v>
      </c>
    </row>
    <row r="4714" spans="1:5" ht="15.6">
      <c r="A4714" s="358" t="s">
        <v>11135</v>
      </c>
      <c r="B4714" s="358" t="s">
        <v>11136</v>
      </c>
      <c r="C4714" s="359">
        <v>4.9000000000000004</v>
      </c>
      <c r="D4714" s="357" t="s">
        <v>2969</v>
      </c>
      <c r="E4714" s="357" t="s">
        <v>2969</v>
      </c>
    </row>
    <row r="4715" spans="1:5" ht="15.6">
      <c r="A4715" s="358" t="s">
        <v>15459</v>
      </c>
      <c r="B4715" s="358" t="s">
        <v>15460</v>
      </c>
      <c r="C4715" s="359">
        <v>4.9000000000000004</v>
      </c>
      <c r="D4715" s="357" t="s">
        <v>5018</v>
      </c>
      <c r="E4715" s="357" t="s">
        <v>5018</v>
      </c>
    </row>
    <row r="4716" spans="1:5" ht="15.6">
      <c r="A4716" s="358" t="s">
        <v>15459</v>
      </c>
      <c r="B4716" s="358" t="s">
        <v>15460</v>
      </c>
      <c r="C4716" s="359">
        <v>4.9000000000000004</v>
      </c>
      <c r="D4716" s="357" t="s">
        <v>5018</v>
      </c>
      <c r="E4716" s="357" t="s">
        <v>5018</v>
      </c>
    </row>
    <row r="4717" spans="1:5" ht="15.6">
      <c r="A4717" s="358" t="s">
        <v>15459</v>
      </c>
      <c r="B4717" s="358" t="s">
        <v>15460</v>
      </c>
      <c r="C4717" s="359">
        <v>4.9000000000000004</v>
      </c>
      <c r="D4717" s="357" t="s">
        <v>5018</v>
      </c>
      <c r="E4717" s="357" t="s">
        <v>5018</v>
      </c>
    </row>
    <row r="4718" spans="1:5" ht="15.6">
      <c r="A4718" s="358" t="s">
        <v>37377</v>
      </c>
      <c r="B4718" s="358" t="s">
        <v>37377</v>
      </c>
      <c r="C4718" s="359">
        <v>4.9000000000000004</v>
      </c>
      <c r="D4718" s="357" t="s">
        <v>37376</v>
      </c>
      <c r="E4718" s="357" t="s">
        <v>37376</v>
      </c>
    </row>
    <row r="4719" spans="1:5" ht="15.6">
      <c r="A4719" s="358" t="s">
        <v>17937</v>
      </c>
      <c r="B4719" s="358" t="s">
        <v>17938</v>
      </c>
      <c r="C4719" s="359">
        <v>4.9000000000000004</v>
      </c>
      <c r="D4719" s="357" t="s">
        <v>6809</v>
      </c>
      <c r="E4719" s="357" t="s">
        <v>6809</v>
      </c>
    </row>
    <row r="4720" spans="1:5" ht="15.6">
      <c r="A4720" s="358" t="s">
        <v>10262</v>
      </c>
      <c r="B4720" s="358" t="s">
        <v>61012</v>
      </c>
      <c r="C4720" s="359">
        <v>4.9000000000000004</v>
      </c>
      <c r="D4720" s="357" t="s">
        <v>61011</v>
      </c>
      <c r="E4720" s="357" t="s">
        <v>61011</v>
      </c>
    </row>
    <row r="4721" spans="1:5" ht="15.6">
      <c r="A4721" s="358" t="s">
        <v>10262</v>
      </c>
      <c r="B4721" s="358" t="s">
        <v>61012</v>
      </c>
      <c r="C4721" s="359">
        <v>4.9000000000000004</v>
      </c>
      <c r="D4721" s="357" t="s">
        <v>61011</v>
      </c>
      <c r="E4721" s="357" t="s">
        <v>61011</v>
      </c>
    </row>
    <row r="4722" spans="1:5" ht="15.6">
      <c r="A4722" s="358" t="s">
        <v>48291</v>
      </c>
      <c r="B4722" s="358" t="s">
        <v>48291</v>
      </c>
      <c r="C4722" s="359">
        <v>4.9000000000000004</v>
      </c>
      <c r="D4722" s="357" t="s">
        <v>48290</v>
      </c>
      <c r="E4722" s="357" t="s">
        <v>48290</v>
      </c>
    </row>
    <row r="4723" spans="1:5" ht="15.6">
      <c r="A4723" s="358" t="s">
        <v>48291</v>
      </c>
      <c r="B4723" s="358" t="s">
        <v>48291</v>
      </c>
      <c r="C4723" s="359">
        <v>4.9000000000000004</v>
      </c>
      <c r="D4723" s="357" t="s">
        <v>48290</v>
      </c>
      <c r="E4723" s="357" t="s">
        <v>48290</v>
      </c>
    </row>
    <row r="4724" spans="1:5" ht="15.6">
      <c r="A4724" s="358" t="s">
        <v>15064</v>
      </c>
      <c r="B4724" s="358" t="s">
        <v>15065</v>
      </c>
      <c r="C4724" s="359">
        <v>4.9000000000000004</v>
      </c>
      <c r="D4724" s="357" t="s">
        <v>4878</v>
      </c>
      <c r="E4724" s="357" t="s">
        <v>4878</v>
      </c>
    </row>
    <row r="4725" spans="1:5" ht="15.6">
      <c r="A4725" s="358" t="s">
        <v>40618</v>
      </c>
      <c r="B4725" s="358" t="s">
        <v>40619</v>
      </c>
      <c r="C4725" s="359">
        <v>4.9000000000000004</v>
      </c>
      <c r="D4725" s="357" t="s">
        <v>40617</v>
      </c>
      <c r="E4725" s="357" t="s">
        <v>40617</v>
      </c>
    </row>
    <row r="4726" spans="1:5" ht="15.6">
      <c r="A4726" s="358" t="s">
        <v>12368</v>
      </c>
      <c r="B4726" s="358" t="s">
        <v>12369</v>
      </c>
      <c r="C4726" s="359">
        <v>4.9000000000000004</v>
      </c>
      <c r="D4726" s="357" t="s">
        <v>3220</v>
      </c>
      <c r="E4726" s="357" t="s">
        <v>3220</v>
      </c>
    </row>
    <row r="4727" spans="1:5" ht="15.6">
      <c r="A4727" s="358" t="s">
        <v>10262</v>
      </c>
      <c r="B4727" s="358" t="s">
        <v>61014</v>
      </c>
      <c r="C4727" s="359">
        <v>4.9000000000000004</v>
      </c>
      <c r="D4727" s="357" t="s">
        <v>61013</v>
      </c>
      <c r="E4727" s="357" t="s">
        <v>61013</v>
      </c>
    </row>
    <row r="4728" spans="1:5" ht="15.6">
      <c r="A4728" s="358" t="s">
        <v>10262</v>
      </c>
      <c r="B4728" s="358" t="s">
        <v>61014</v>
      </c>
      <c r="C4728" s="359">
        <v>4.9000000000000004</v>
      </c>
      <c r="D4728" s="357" t="s">
        <v>61013</v>
      </c>
      <c r="E4728" s="357" t="s">
        <v>61013</v>
      </c>
    </row>
    <row r="4729" spans="1:5" ht="15.6">
      <c r="A4729" s="358" t="s">
        <v>15068</v>
      </c>
      <c r="B4729" s="358" t="s">
        <v>15069</v>
      </c>
      <c r="C4729" s="359">
        <v>4.9000000000000004</v>
      </c>
      <c r="D4729" s="357" t="s">
        <v>4881</v>
      </c>
      <c r="E4729" s="357" t="s">
        <v>4881</v>
      </c>
    </row>
    <row r="4730" spans="1:5" ht="15.6">
      <c r="A4730" s="358" t="s">
        <v>10262</v>
      </c>
      <c r="B4730" s="358" t="s">
        <v>33474</v>
      </c>
      <c r="C4730" s="359">
        <v>4.9000000000000004</v>
      </c>
      <c r="D4730" s="357" t="s">
        <v>33473</v>
      </c>
      <c r="E4730" s="357" t="s">
        <v>33473</v>
      </c>
    </row>
    <row r="4731" spans="1:5" ht="15.6">
      <c r="A4731" s="358" t="s">
        <v>1775</v>
      </c>
      <c r="B4731" s="358" t="s">
        <v>21614</v>
      </c>
      <c r="C4731" s="359">
        <v>4.9000000000000004</v>
      </c>
      <c r="D4731" s="357" t="s">
        <v>8788</v>
      </c>
      <c r="E4731" s="357" t="s">
        <v>8788</v>
      </c>
    </row>
    <row r="4732" spans="1:5" ht="15.6">
      <c r="A4732" s="358" t="s">
        <v>1775</v>
      </c>
      <c r="B4732" s="358" t="s">
        <v>21614</v>
      </c>
      <c r="C4732" s="359">
        <v>4.9000000000000004</v>
      </c>
      <c r="D4732" s="357" t="s">
        <v>8788</v>
      </c>
      <c r="E4732" s="357" t="s">
        <v>8788</v>
      </c>
    </row>
    <row r="4733" spans="1:5" ht="15.6">
      <c r="A4733" s="358" t="s">
        <v>12908</v>
      </c>
      <c r="B4733" s="358" t="s">
        <v>12909</v>
      </c>
      <c r="C4733" s="359">
        <v>4.9000000000000004</v>
      </c>
      <c r="D4733" s="357" t="s">
        <v>3859</v>
      </c>
      <c r="E4733" s="357" t="s">
        <v>3859</v>
      </c>
    </row>
    <row r="4734" spans="1:5" ht="15.6">
      <c r="A4734" s="358" t="s">
        <v>12908</v>
      </c>
      <c r="B4734" s="358" t="s">
        <v>12909</v>
      </c>
      <c r="C4734" s="359">
        <v>4.9000000000000004</v>
      </c>
      <c r="D4734" s="357" t="s">
        <v>3859</v>
      </c>
      <c r="E4734" s="357" t="s">
        <v>3859</v>
      </c>
    </row>
    <row r="4735" spans="1:5" ht="15.6">
      <c r="A4735" s="358" t="s">
        <v>12908</v>
      </c>
      <c r="B4735" s="358" t="s">
        <v>12909</v>
      </c>
      <c r="C4735" s="359">
        <v>4.9000000000000004</v>
      </c>
      <c r="D4735" s="357" t="s">
        <v>3859</v>
      </c>
      <c r="E4735" s="357" t="s">
        <v>3859</v>
      </c>
    </row>
    <row r="4736" spans="1:5" ht="15.6">
      <c r="A4736" s="358" t="s">
        <v>14208</v>
      </c>
      <c r="B4736" s="358" t="s">
        <v>14209</v>
      </c>
      <c r="C4736" s="359">
        <v>4.9000000000000004</v>
      </c>
      <c r="D4736" s="357" t="s">
        <v>4499</v>
      </c>
      <c r="E4736" s="357" t="s">
        <v>4499</v>
      </c>
    </row>
    <row r="4737" spans="1:5" ht="15.6">
      <c r="A4737" s="358" t="s">
        <v>14208</v>
      </c>
      <c r="B4737" s="358" t="s">
        <v>14209</v>
      </c>
      <c r="C4737" s="359">
        <v>4.9000000000000004</v>
      </c>
      <c r="D4737" s="357" t="s">
        <v>4499</v>
      </c>
      <c r="E4737" s="357" t="s">
        <v>4499</v>
      </c>
    </row>
    <row r="4738" spans="1:5" ht="15.6">
      <c r="A4738" s="358" t="s">
        <v>16762</v>
      </c>
      <c r="B4738" s="358" t="s">
        <v>16763</v>
      </c>
      <c r="C4738" s="359">
        <v>4.9000000000000004</v>
      </c>
      <c r="D4738" s="357" t="s">
        <v>5977</v>
      </c>
      <c r="E4738" s="357" t="s">
        <v>5977</v>
      </c>
    </row>
    <row r="4739" spans="1:5" ht="15.6">
      <c r="A4739" s="358" t="s">
        <v>10262</v>
      </c>
      <c r="B4739" s="358" t="s">
        <v>20375</v>
      </c>
      <c r="C4739" s="359">
        <v>4.9000000000000004</v>
      </c>
      <c r="D4739" s="357" t="s">
        <v>7721</v>
      </c>
      <c r="E4739" s="357" t="s">
        <v>7721</v>
      </c>
    </row>
    <row r="4740" spans="1:5" ht="15.6">
      <c r="A4740" s="358" t="s">
        <v>10913</v>
      </c>
      <c r="B4740" s="358" t="s">
        <v>10913</v>
      </c>
      <c r="C4740" s="359">
        <v>4.9000000000000004</v>
      </c>
      <c r="D4740" s="357" t="s">
        <v>9977</v>
      </c>
      <c r="E4740" s="357" t="s">
        <v>9977</v>
      </c>
    </row>
    <row r="4741" spans="1:5" ht="15.6">
      <c r="A4741" s="358" t="s">
        <v>524</v>
      </c>
      <c r="B4741" s="358" t="s">
        <v>13028</v>
      </c>
      <c r="C4741" s="359">
        <v>4.9000000000000004</v>
      </c>
      <c r="D4741" s="357" t="s">
        <v>3927</v>
      </c>
      <c r="E4741" s="357" t="s">
        <v>3927</v>
      </c>
    </row>
    <row r="4742" spans="1:5" ht="15.6">
      <c r="A4742" s="358" t="s">
        <v>524</v>
      </c>
      <c r="B4742" s="358" t="s">
        <v>13028</v>
      </c>
      <c r="C4742" s="359">
        <v>4.9000000000000004</v>
      </c>
      <c r="D4742" s="357" t="s">
        <v>3927</v>
      </c>
      <c r="E4742" s="357" t="s">
        <v>3927</v>
      </c>
    </row>
    <row r="4743" spans="1:5" ht="15.6">
      <c r="A4743" s="358" t="s">
        <v>40989</v>
      </c>
      <c r="B4743" s="358" t="s">
        <v>40990</v>
      </c>
      <c r="C4743" s="359">
        <v>4.9000000000000004</v>
      </c>
      <c r="D4743" s="357" t="s">
        <v>40988</v>
      </c>
      <c r="E4743" s="357" t="s">
        <v>40988</v>
      </c>
    </row>
    <row r="4744" spans="1:5" ht="15.6">
      <c r="A4744" s="358" t="s">
        <v>40989</v>
      </c>
      <c r="B4744" s="358" t="s">
        <v>40990</v>
      </c>
      <c r="C4744" s="359">
        <v>4.9000000000000004</v>
      </c>
      <c r="D4744" s="357" t="s">
        <v>40988</v>
      </c>
      <c r="E4744" s="357" t="s">
        <v>40988</v>
      </c>
    </row>
    <row r="4745" spans="1:5" ht="15.6">
      <c r="A4745" s="358" t="s">
        <v>20053</v>
      </c>
      <c r="B4745" s="358" t="s">
        <v>20054</v>
      </c>
      <c r="C4745" s="359">
        <v>4.9000000000000004</v>
      </c>
      <c r="D4745" s="357" t="s">
        <v>7816</v>
      </c>
      <c r="E4745" s="357" t="s">
        <v>7816</v>
      </c>
    </row>
    <row r="4746" spans="1:5" ht="15.6">
      <c r="A4746" s="358" t="s">
        <v>20053</v>
      </c>
      <c r="B4746" s="358" t="s">
        <v>20054</v>
      </c>
      <c r="C4746" s="359">
        <v>4.9000000000000004</v>
      </c>
      <c r="D4746" s="357" t="s">
        <v>7816</v>
      </c>
      <c r="E4746" s="357" t="s">
        <v>7816</v>
      </c>
    </row>
    <row r="4747" spans="1:5" ht="15.6">
      <c r="A4747" s="358" t="s">
        <v>1206</v>
      </c>
      <c r="B4747" s="358" t="s">
        <v>19270</v>
      </c>
      <c r="C4747" s="359">
        <v>4.9000000000000004</v>
      </c>
      <c r="D4747" s="357" t="s">
        <v>19269</v>
      </c>
      <c r="E4747" s="357" t="s">
        <v>19269</v>
      </c>
    </row>
    <row r="4748" spans="1:5" ht="15.6">
      <c r="A4748" s="358" t="s">
        <v>44151</v>
      </c>
      <c r="B4748" s="358" t="s">
        <v>44152</v>
      </c>
      <c r="C4748" s="359">
        <v>4.9000000000000004</v>
      </c>
      <c r="D4748" s="357" t="s">
        <v>44150</v>
      </c>
      <c r="E4748" s="357" t="s">
        <v>44150</v>
      </c>
    </row>
    <row r="4749" spans="1:5" ht="15.6">
      <c r="A4749" s="358" t="s">
        <v>19901</v>
      </c>
      <c r="B4749" s="358" t="s">
        <v>19902</v>
      </c>
      <c r="C4749" s="359">
        <v>4.9000000000000004</v>
      </c>
      <c r="D4749" s="357" t="s">
        <v>7629</v>
      </c>
      <c r="E4749" s="357" t="s">
        <v>7629</v>
      </c>
    </row>
    <row r="4750" spans="1:5" ht="15.6">
      <c r="A4750" s="358" t="s">
        <v>23832</v>
      </c>
      <c r="B4750" s="358" t="s">
        <v>23832</v>
      </c>
      <c r="C4750" s="359">
        <v>4.9000000000000004</v>
      </c>
      <c r="D4750" s="357" t="s">
        <v>9900</v>
      </c>
      <c r="E4750" s="357" t="s">
        <v>9900</v>
      </c>
    </row>
    <row r="4751" spans="1:5" ht="15.6">
      <c r="A4751" s="358" t="s">
        <v>23832</v>
      </c>
      <c r="B4751" s="358" t="s">
        <v>23832</v>
      </c>
      <c r="C4751" s="359">
        <v>4.9000000000000004</v>
      </c>
      <c r="D4751" s="357" t="s">
        <v>9900</v>
      </c>
      <c r="E4751" s="357" t="s">
        <v>9900</v>
      </c>
    </row>
    <row r="4752" spans="1:5" ht="15.6">
      <c r="A4752" s="358" t="s">
        <v>39767</v>
      </c>
      <c r="B4752" s="358" t="s">
        <v>39768</v>
      </c>
      <c r="C4752" s="359">
        <v>4.9000000000000004</v>
      </c>
      <c r="D4752" s="357" t="s">
        <v>39766</v>
      </c>
      <c r="E4752" s="357" t="s">
        <v>39766</v>
      </c>
    </row>
    <row r="4753" spans="1:5" ht="15.6">
      <c r="A4753" s="358" t="s">
        <v>10262</v>
      </c>
      <c r="B4753" s="358" t="s">
        <v>13381</v>
      </c>
      <c r="C4753" s="359">
        <v>4.9000000000000004</v>
      </c>
      <c r="D4753" s="357" t="s">
        <v>3567</v>
      </c>
      <c r="E4753" s="357" t="s">
        <v>3567</v>
      </c>
    </row>
    <row r="4754" spans="1:5" ht="15.6">
      <c r="A4754" s="358" t="s">
        <v>10262</v>
      </c>
      <c r="B4754" s="358" t="s">
        <v>54339</v>
      </c>
      <c r="C4754" s="359">
        <v>4.9000000000000004</v>
      </c>
      <c r="D4754" s="357" t="s">
        <v>54338</v>
      </c>
      <c r="E4754" s="357" t="s">
        <v>54338</v>
      </c>
    </row>
    <row r="4755" spans="1:5" ht="15.6">
      <c r="A4755" s="358" t="s">
        <v>10262</v>
      </c>
      <c r="B4755" s="358" t="s">
        <v>54339</v>
      </c>
      <c r="C4755" s="359">
        <v>4.9000000000000004</v>
      </c>
      <c r="D4755" s="357" t="s">
        <v>54338</v>
      </c>
      <c r="E4755" s="357" t="s">
        <v>54338</v>
      </c>
    </row>
    <row r="4756" spans="1:5" ht="15.6">
      <c r="A4756" s="358" t="s">
        <v>10262</v>
      </c>
      <c r="B4756" s="358" t="s">
        <v>35031</v>
      </c>
      <c r="C4756" s="359">
        <v>4.8</v>
      </c>
      <c r="D4756" s="357" t="s">
        <v>35030</v>
      </c>
      <c r="E4756" s="357" t="s">
        <v>35030</v>
      </c>
    </row>
    <row r="4757" spans="1:5" ht="15.6">
      <c r="A4757" s="358" t="s">
        <v>10262</v>
      </c>
      <c r="B4757" s="358" t="s">
        <v>35031</v>
      </c>
      <c r="C4757" s="359">
        <v>4.8</v>
      </c>
      <c r="D4757" s="357" t="s">
        <v>35030</v>
      </c>
      <c r="E4757" s="357" t="s">
        <v>35030</v>
      </c>
    </row>
    <row r="4758" spans="1:5" ht="15.6">
      <c r="A4758" s="358" t="s">
        <v>37462</v>
      </c>
      <c r="B4758" s="358" t="s">
        <v>37463</v>
      </c>
      <c r="C4758" s="359">
        <v>4.8</v>
      </c>
      <c r="D4758" s="357" t="s">
        <v>37461</v>
      </c>
      <c r="E4758" s="357" t="s">
        <v>37461</v>
      </c>
    </row>
    <row r="4759" spans="1:5" ht="15.6">
      <c r="A4759" s="358" t="s">
        <v>37462</v>
      </c>
      <c r="B4759" s="358" t="s">
        <v>37463</v>
      </c>
      <c r="C4759" s="359">
        <v>4.8</v>
      </c>
      <c r="D4759" s="357" t="s">
        <v>37461</v>
      </c>
      <c r="E4759" s="357" t="s">
        <v>37461</v>
      </c>
    </row>
    <row r="4760" spans="1:5" ht="15.6">
      <c r="A4760" s="358" t="s">
        <v>10262</v>
      </c>
      <c r="B4760" s="358" t="s">
        <v>46847</v>
      </c>
      <c r="C4760" s="359">
        <v>4.8</v>
      </c>
      <c r="D4760" s="357" t="s">
        <v>46846</v>
      </c>
      <c r="E4760" s="357" t="s">
        <v>46846</v>
      </c>
    </row>
    <row r="4761" spans="1:5" ht="15.6">
      <c r="A4761" s="358" t="s">
        <v>10262</v>
      </c>
      <c r="B4761" s="358" t="s">
        <v>46847</v>
      </c>
      <c r="C4761" s="359">
        <v>4.8</v>
      </c>
      <c r="D4761" s="357" t="s">
        <v>46846</v>
      </c>
      <c r="E4761" s="357" t="s">
        <v>46846</v>
      </c>
    </row>
    <row r="4762" spans="1:5" ht="15.6">
      <c r="A4762" s="358" t="s">
        <v>12393</v>
      </c>
      <c r="B4762" s="358" t="s">
        <v>12393</v>
      </c>
      <c r="C4762" s="359">
        <v>4.8</v>
      </c>
      <c r="D4762" s="357" t="s">
        <v>3334</v>
      </c>
      <c r="E4762" s="357" t="s">
        <v>3334</v>
      </c>
    </row>
    <row r="4763" spans="1:5" ht="15.6">
      <c r="A4763" s="358" t="s">
        <v>12393</v>
      </c>
      <c r="B4763" s="358" t="s">
        <v>12393</v>
      </c>
      <c r="C4763" s="359">
        <v>4.8</v>
      </c>
      <c r="D4763" s="357" t="s">
        <v>3334</v>
      </c>
      <c r="E4763" s="357" t="s">
        <v>3334</v>
      </c>
    </row>
    <row r="4764" spans="1:5" ht="15.6">
      <c r="A4764" s="358" t="s">
        <v>41835</v>
      </c>
      <c r="B4764" s="358" t="s">
        <v>41836</v>
      </c>
      <c r="C4764" s="359">
        <v>4.8</v>
      </c>
      <c r="D4764" s="357" t="s">
        <v>41834</v>
      </c>
      <c r="E4764" s="357" t="s">
        <v>41834</v>
      </c>
    </row>
    <row r="4765" spans="1:5" ht="15.6">
      <c r="A4765" s="358" t="s">
        <v>41981</v>
      </c>
      <c r="B4765" s="358" t="s">
        <v>41982</v>
      </c>
      <c r="C4765" s="359">
        <v>4.8</v>
      </c>
      <c r="D4765" s="357" t="s">
        <v>41980</v>
      </c>
      <c r="E4765" s="357" t="s">
        <v>41980</v>
      </c>
    </row>
    <row r="4766" spans="1:5" ht="15.6">
      <c r="A4766" s="358" t="s">
        <v>16594</v>
      </c>
      <c r="B4766" s="358" t="s">
        <v>16595</v>
      </c>
      <c r="C4766" s="359">
        <v>4.8</v>
      </c>
      <c r="D4766" s="357" t="s">
        <v>5955</v>
      </c>
      <c r="E4766" s="357" t="s">
        <v>5955</v>
      </c>
    </row>
    <row r="4767" spans="1:5" ht="15.6">
      <c r="A4767" s="358" t="s">
        <v>31191</v>
      </c>
      <c r="B4767" s="358" t="s">
        <v>31192</v>
      </c>
      <c r="C4767" s="359">
        <v>4.8</v>
      </c>
      <c r="D4767" s="357" t="s">
        <v>31190</v>
      </c>
      <c r="E4767" s="357" t="s">
        <v>31190</v>
      </c>
    </row>
    <row r="4768" spans="1:5" ht="15.6">
      <c r="A4768" s="358" t="s">
        <v>12033</v>
      </c>
      <c r="B4768" s="358" t="s">
        <v>12034</v>
      </c>
      <c r="C4768" s="359">
        <v>4.8</v>
      </c>
      <c r="D4768" s="357" t="s">
        <v>3263</v>
      </c>
      <c r="E4768" s="357" t="s">
        <v>3263</v>
      </c>
    </row>
    <row r="4769" spans="1:5" ht="15.6">
      <c r="A4769" s="358" t="s">
        <v>1947</v>
      </c>
      <c r="B4769" s="358" t="s">
        <v>22784</v>
      </c>
      <c r="C4769" s="359">
        <v>4.8</v>
      </c>
      <c r="D4769" s="357" t="s">
        <v>9411</v>
      </c>
      <c r="E4769" s="357" t="s">
        <v>9411</v>
      </c>
    </row>
    <row r="4770" spans="1:5" ht="15.6">
      <c r="A4770" s="358" t="s">
        <v>13847</v>
      </c>
      <c r="B4770" s="358" t="s">
        <v>13848</v>
      </c>
      <c r="C4770" s="359">
        <v>4.8</v>
      </c>
      <c r="D4770" s="357" t="s">
        <v>4209</v>
      </c>
      <c r="E4770" s="357" t="s">
        <v>4209</v>
      </c>
    </row>
    <row r="4771" spans="1:5" ht="15.6">
      <c r="A4771" s="358" t="s">
        <v>54253</v>
      </c>
      <c r="B4771" s="358" t="s">
        <v>54254</v>
      </c>
      <c r="C4771" s="359">
        <v>4.8</v>
      </c>
      <c r="D4771" s="357" t="s">
        <v>54252</v>
      </c>
      <c r="E4771" s="357" t="s">
        <v>54252</v>
      </c>
    </row>
    <row r="4772" spans="1:5" ht="15.6">
      <c r="A4772" s="358" t="s">
        <v>54253</v>
      </c>
      <c r="B4772" s="358" t="s">
        <v>54254</v>
      </c>
      <c r="C4772" s="359">
        <v>4.8</v>
      </c>
      <c r="D4772" s="357" t="s">
        <v>54252</v>
      </c>
      <c r="E4772" s="357" t="s">
        <v>54252</v>
      </c>
    </row>
    <row r="4773" spans="1:5" ht="15.6">
      <c r="A4773" s="358" t="s">
        <v>21926</v>
      </c>
      <c r="B4773" s="358" t="s">
        <v>21927</v>
      </c>
      <c r="C4773" s="359">
        <v>4.8</v>
      </c>
      <c r="D4773" s="357" t="s">
        <v>21925</v>
      </c>
      <c r="E4773" s="357" t="s">
        <v>21925</v>
      </c>
    </row>
    <row r="4774" spans="1:5" ht="15.6">
      <c r="A4774" s="358" t="s">
        <v>21926</v>
      </c>
      <c r="B4774" s="358" t="s">
        <v>21927</v>
      </c>
      <c r="C4774" s="359">
        <v>4.8</v>
      </c>
      <c r="D4774" s="357" t="s">
        <v>21925</v>
      </c>
      <c r="E4774" s="357" t="s">
        <v>21925</v>
      </c>
    </row>
    <row r="4775" spans="1:5" ht="15.6">
      <c r="A4775" s="358" t="s">
        <v>21926</v>
      </c>
      <c r="B4775" s="358" t="s">
        <v>21927</v>
      </c>
      <c r="C4775" s="359">
        <v>4.8</v>
      </c>
      <c r="D4775" s="357" t="s">
        <v>21925</v>
      </c>
      <c r="E4775" s="357" t="s">
        <v>21925</v>
      </c>
    </row>
    <row r="4776" spans="1:5" ht="15.6">
      <c r="A4776" s="358" t="s">
        <v>10262</v>
      </c>
      <c r="B4776" s="358" t="s">
        <v>26330</v>
      </c>
      <c r="C4776" s="359">
        <v>4.8</v>
      </c>
      <c r="D4776" s="357" t="s">
        <v>26329</v>
      </c>
      <c r="E4776" s="357" t="s">
        <v>26329</v>
      </c>
    </row>
    <row r="4777" spans="1:5" ht="15.6">
      <c r="A4777" s="358" t="s">
        <v>29816</v>
      </c>
      <c r="B4777" s="358" t="s">
        <v>29817</v>
      </c>
      <c r="C4777" s="359">
        <v>4.8</v>
      </c>
      <c r="D4777" s="357" t="s">
        <v>29815</v>
      </c>
      <c r="E4777" s="357" t="s">
        <v>29815</v>
      </c>
    </row>
    <row r="4778" spans="1:5" ht="15.6">
      <c r="A4778" s="358" t="s">
        <v>29816</v>
      </c>
      <c r="B4778" s="358" t="s">
        <v>29817</v>
      </c>
      <c r="C4778" s="359">
        <v>4.8</v>
      </c>
      <c r="D4778" s="357" t="s">
        <v>29815</v>
      </c>
      <c r="E4778" s="357" t="s">
        <v>29815</v>
      </c>
    </row>
    <row r="4779" spans="1:5" ht="15.6">
      <c r="A4779" s="358" t="s">
        <v>12964</v>
      </c>
      <c r="B4779" s="358" t="s">
        <v>12965</v>
      </c>
      <c r="C4779" s="359">
        <v>4.8</v>
      </c>
      <c r="D4779" s="357" t="s">
        <v>3918</v>
      </c>
      <c r="E4779" s="357" t="s">
        <v>3918</v>
      </c>
    </row>
    <row r="4780" spans="1:5" ht="15.6">
      <c r="A4780" s="358" t="s">
        <v>20610</v>
      </c>
      <c r="B4780" s="358" t="s">
        <v>20610</v>
      </c>
      <c r="C4780" s="359">
        <v>4.8</v>
      </c>
      <c r="D4780" s="357" t="s">
        <v>8119</v>
      </c>
      <c r="E4780" s="357" t="s">
        <v>8119</v>
      </c>
    </row>
    <row r="4781" spans="1:5" ht="15.6">
      <c r="A4781" s="358" t="s">
        <v>32671</v>
      </c>
      <c r="B4781" s="358" t="s">
        <v>32672</v>
      </c>
      <c r="C4781" s="359">
        <v>4.8</v>
      </c>
      <c r="D4781" s="357" t="s">
        <v>32670</v>
      </c>
      <c r="E4781" s="357" t="s">
        <v>32670</v>
      </c>
    </row>
    <row r="4782" spans="1:5" ht="15.6">
      <c r="A4782" s="358" t="s">
        <v>23556</v>
      </c>
      <c r="B4782" s="358" t="s">
        <v>23557</v>
      </c>
      <c r="C4782" s="359">
        <v>4.8</v>
      </c>
      <c r="D4782" s="357" t="s">
        <v>9755</v>
      </c>
      <c r="E4782" s="357" t="s">
        <v>9755</v>
      </c>
    </row>
    <row r="4783" spans="1:5" ht="15.6">
      <c r="A4783" s="358" t="s">
        <v>23556</v>
      </c>
      <c r="B4783" s="358" t="s">
        <v>23557</v>
      </c>
      <c r="C4783" s="359">
        <v>4.8</v>
      </c>
      <c r="D4783" s="357" t="s">
        <v>9755</v>
      </c>
      <c r="E4783" s="357" t="s">
        <v>9755</v>
      </c>
    </row>
    <row r="4784" spans="1:5" ht="15.6">
      <c r="A4784" s="358" t="s">
        <v>23105</v>
      </c>
      <c r="B4784" s="358" t="s">
        <v>23106</v>
      </c>
      <c r="C4784" s="359">
        <v>4.8</v>
      </c>
      <c r="D4784" s="357" t="s">
        <v>9457</v>
      </c>
      <c r="E4784" s="357" t="s">
        <v>9457</v>
      </c>
    </row>
    <row r="4785" spans="1:5" ht="15.6">
      <c r="A4785" s="358" t="s">
        <v>38846</v>
      </c>
      <c r="B4785" s="358" t="s">
        <v>38847</v>
      </c>
      <c r="C4785" s="359">
        <v>4.8</v>
      </c>
      <c r="D4785" s="357" t="s">
        <v>38845</v>
      </c>
      <c r="E4785" s="357" t="s">
        <v>38845</v>
      </c>
    </row>
    <row r="4786" spans="1:5" ht="15.6">
      <c r="A4786" s="358" t="s">
        <v>38846</v>
      </c>
      <c r="B4786" s="358" t="s">
        <v>38847</v>
      </c>
      <c r="C4786" s="359">
        <v>4.8</v>
      </c>
      <c r="D4786" s="357" t="s">
        <v>38845</v>
      </c>
      <c r="E4786" s="357" t="s">
        <v>38845</v>
      </c>
    </row>
    <row r="4787" spans="1:5" ht="15.6">
      <c r="A4787" s="358" t="s">
        <v>16007</v>
      </c>
      <c r="B4787" s="358" t="s">
        <v>16007</v>
      </c>
      <c r="C4787" s="359">
        <v>4.8</v>
      </c>
      <c r="D4787" s="357" t="s">
        <v>5406</v>
      </c>
      <c r="E4787" s="357" t="s">
        <v>5406</v>
      </c>
    </row>
    <row r="4788" spans="1:5" ht="15.6">
      <c r="A4788" s="358" t="s">
        <v>16007</v>
      </c>
      <c r="B4788" s="358" t="s">
        <v>16007</v>
      </c>
      <c r="C4788" s="359">
        <v>4.8</v>
      </c>
      <c r="D4788" s="357" t="s">
        <v>5406</v>
      </c>
      <c r="E4788" s="357" t="s">
        <v>5406</v>
      </c>
    </row>
    <row r="4789" spans="1:5" ht="15.6">
      <c r="A4789" s="358" t="s">
        <v>626</v>
      </c>
      <c r="B4789" s="358" t="s">
        <v>14067</v>
      </c>
      <c r="C4789" s="359">
        <v>4.8</v>
      </c>
      <c r="D4789" s="357" t="s">
        <v>4332</v>
      </c>
      <c r="E4789" s="357" t="s">
        <v>4332</v>
      </c>
    </row>
    <row r="4790" spans="1:5" ht="15.6">
      <c r="A4790" s="358" t="s">
        <v>26488</v>
      </c>
      <c r="B4790" s="358" t="s">
        <v>26489</v>
      </c>
      <c r="C4790" s="359">
        <v>4.8</v>
      </c>
      <c r="D4790" s="357" t="s">
        <v>26487</v>
      </c>
      <c r="E4790" s="357" t="s">
        <v>26487</v>
      </c>
    </row>
    <row r="4791" spans="1:5" ht="15.6">
      <c r="A4791" s="358" t="s">
        <v>23030</v>
      </c>
      <c r="B4791" s="358" t="s">
        <v>23031</v>
      </c>
      <c r="C4791" s="359">
        <v>4.8</v>
      </c>
      <c r="D4791" s="357" t="s">
        <v>9353</v>
      </c>
      <c r="E4791" s="357" t="s">
        <v>9353</v>
      </c>
    </row>
    <row r="4792" spans="1:5" ht="15.6">
      <c r="A4792" s="358" t="s">
        <v>41328</v>
      </c>
      <c r="B4792" s="358" t="s">
        <v>41329</v>
      </c>
      <c r="C4792" s="359">
        <v>4.8</v>
      </c>
      <c r="D4792" s="357" t="s">
        <v>41327</v>
      </c>
      <c r="E4792" s="357" t="s">
        <v>41327</v>
      </c>
    </row>
    <row r="4793" spans="1:5" ht="15.6">
      <c r="A4793" s="358" t="s">
        <v>41328</v>
      </c>
      <c r="B4793" s="358" t="s">
        <v>41329</v>
      </c>
      <c r="C4793" s="359">
        <v>4.8</v>
      </c>
      <c r="D4793" s="357" t="s">
        <v>41327</v>
      </c>
      <c r="E4793" s="357" t="s">
        <v>41327</v>
      </c>
    </row>
    <row r="4794" spans="1:5" ht="15.6">
      <c r="A4794" s="358" t="s">
        <v>10262</v>
      </c>
      <c r="B4794" s="358" t="s">
        <v>54182</v>
      </c>
      <c r="C4794" s="359">
        <v>4.8</v>
      </c>
      <c r="D4794" s="357" t="s">
        <v>54181</v>
      </c>
      <c r="E4794" s="357" t="s">
        <v>54181</v>
      </c>
    </row>
    <row r="4795" spans="1:5" ht="15.6">
      <c r="A4795" s="358" t="s">
        <v>36061</v>
      </c>
      <c r="B4795" s="358" t="s">
        <v>36062</v>
      </c>
      <c r="C4795" s="359">
        <v>4.8</v>
      </c>
      <c r="D4795" s="357" t="s">
        <v>36060</v>
      </c>
      <c r="E4795" s="357" t="s">
        <v>36060</v>
      </c>
    </row>
    <row r="4796" spans="1:5" ht="15.6">
      <c r="A4796" s="358" t="s">
        <v>31944</v>
      </c>
      <c r="B4796" s="358" t="s">
        <v>31945</v>
      </c>
      <c r="C4796" s="359">
        <v>4.8</v>
      </c>
      <c r="D4796" s="357" t="s">
        <v>31943</v>
      </c>
      <c r="E4796" s="357" t="s">
        <v>31943</v>
      </c>
    </row>
    <row r="4797" spans="1:5" ht="15.6">
      <c r="A4797" s="358" t="s">
        <v>19131</v>
      </c>
      <c r="B4797" s="358" t="s">
        <v>19132</v>
      </c>
      <c r="C4797" s="359">
        <v>4.8</v>
      </c>
      <c r="D4797" s="357" t="s">
        <v>6736</v>
      </c>
      <c r="E4797" s="357" t="s">
        <v>6736</v>
      </c>
    </row>
    <row r="4798" spans="1:5" ht="15.6">
      <c r="A4798" s="358" t="s">
        <v>19131</v>
      </c>
      <c r="B4798" s="358" t="s">
        <v>19132</v>
      </c>
      <c r="C4798" s="359">
        <v>4.8</v>
      </c>
      <c r="D4798" s="357" t="s">
        <v>6736</v>
      </c>
      <c r="E4798" s="357" t="s">
        <v>6736</v>
      </c>
    </row>
    <row r="4799" spans="1:5" ht="15.6">
      <c r="A4799" s="358" t="s">
        <v>1286</v>
      </c>
      <c r="B4799" s="358" t="s">
        <v>18273</v>
      </c>
      <c r="C4799" s="359">
        <v>4.8</v>
      </c>
      <c r="D4799" s="357" t="s">
        <v>7162</v>
      </c>
      <c r="E4799" s="357" t="s">
        <v>7162</v>
      </c>
    </row>
    <row r="4800" spans="1:5" ht="15.6">
      <c r="A4800" s="358" t="s">
        <v>25560</v>
      </c>
      <c r="B4800" s="358" t="s">
        <v>25561</v>
      </c>
      <c r="C4800" s="359">
        <v>4.8</v>
      </c>
      <c r="D4800" s="357" t="s">
        <v>25559</v>
      </c>
      <c r="E4800" s="357" t="s">
        <v>25559</v>
      </c>
    </row>
    <row r="4801" spans="1:5" ht="15.6">
      <c r="A4801" s="358" t="s">
        <v>25560</v>
      </c>
      <c r="B4801" s="358" t="s">
        <v>25561</v>
      </c>
      <c r="C4801" s="359">
        <v>4.8</v>
      </c>
      <c r="D4801" s="357" t="s">
        <v>25559</v>
      </c>
      <c r="E4801" s="357" t="s">
        <v>25559</v>
      </c>
    </row>
    <row r="4802" spans="1:5" ht="15.6">
      <c r="A4802" s="358" t="s">
        <v>25560</v>
      </c>
      <c r="B4802" s="358" t="s">
        <v>25561</v>
      </c>
      <c r="C4802" s="359">
        <v>4.8</v>
      </c>
      <c r="D4802" s="357" t="s">
        <v>25559</v>
      </c>
      <c r="E4802" s="357" t="s">
        <v>25559</v>
      </c>
    </row>
    <row r="4803" spans="1:5" ht="15.6">
      <c r="A4803" s="358" t="s">
        <v>12573</v>
      </c>
      <c r="B4803" s="358" t="s">
        <v>12574</v>
      </c>
      <c r="C4803" s="359">
        <v>4.8</v>
      </c>
      <c r="D4803" s="357" t="s">
        <v>3494</v>
      </c>
      <c r="E4803" s="357" t="s">
        <v>3494</v>
      </c>
    </row>
    <row r="4804" spans="1:5" ht="15.6">
      <c r="A4804" s="358" t="s">
        <v>12573</v>
      </c>
      <c r="B4804" s="358" t="s">
        <v>12574</v>
      </c>
      <c r="C4804" s="359">
        <v>4.8</v>
      </c>
      <c r="D4804" s="357" t="s">
        <v>3494</v>
      </c>
      <c r="E4804" s="357" t="s">
        <v>3494</v>
      </c>
    </row>
    <row r="4805" spans="1:5" ht="15.6">
      <c r="A4805" s="358" t="s">
        <v>735</v>
      </c>
      <c r="B4805" s="358" t="s">
        <v>14488</v>
      </c>
      <c r="C4805" s="359">
        <v>4.8</v>
      </c>
      <c r="D4805" s="357" t="s">
        <v>4747</v>
      </c>
      <c r="E4805" s="357" t="s">
        <v>4747</v>
      </c>
    </row>
    <row r="4806" spans="1:5" ht="15.6">
      <c r="A4806" s="358" t="s">
        <v>31947</v>
      </c>
      <c r="B4806" s="358" t="s">
        <v>31948</v>
      </c>
      <c r="C4806" s="359">
        <v>4.8</v>
      </c>
      <c r="D4806" s="357" t="s">
        <v>31946</v>
      </c>
      <c r="E4806" s="357" t="s">
        <v>31946</v>
      </c>
    </row>
    <row r="4807" spans="1:5" ht="15.6">
      <c r="A4807" s="358" t="s">
        <v>31947</v>
      </c>
      <c r="B4807" s="358" t="s">
        <v>31948</v>
      </c>
      <c r="C4807" s="359">
        <v>4.8</v>
      </c>
      <c r="D4807" s="357" t="s">
        <v>31946</v>
      </c>
      <c r="E4807" s="357" t="s">
        <v>31946</v>
      </c>
    </row>
    <row r="4808" spans="1:5" ht="15.6">
      <c r="A4808" s="358" t="s">
        <v>945</v>
      </c>
      <c r="B4808" s="358" t="s">
        <v>16474</v>
      </c>
      <c r="C4808" s="359">
        <v>4.8</v>
      </c>
      <c r="D4808" s="357" t="s">
        <v>5829</v>
      </c>
      <c r="E4808" s="357" t="s">
        <v>5829</v>
      </c>
    </row>
    <row r="4809" spans="1:5" ht="15.6">
      <c r="A4809" s="358" t="s">
        <v>945</v>
      </c>
      <c r="B4809" s="358" t="s">
        <v>16474</v>
      </c>
      <c r="C4809" s="359">
        <v>4.8</v>
      </c>
      <c r="D4809" s="357" t="s">
        <v>5829</v>
      </c>
      <c r="E4809" s="357" t="s">
        <v>5829</v>
      </c>
    </row>
    <row r="4810" spans="1:5" ht="15.6">
      <c r="A4810" s="358" t="s">
        <v>945</v>
      </c>
      <c r="B4810" s="358" t="s">
        <v>16474</v>
      </c>
      <c r="C4810" s="359">
        <v>4.8</v>
      </c>
      <c r="D4810" s="357" t="s">
        <v>5829</v>
      </c>
      <c r="E4810" s="357" t="s">
        <v>5829</v>
      </c>
    </row>
    <row r="4811" spans="1:5" ht="15.6">
      <c r="A4811" s="358" t="s">
        <v>945</v>
      </c>
      <c r="B4811" s="358" t="s">
        <v>16474</v>
      </c>
      <c r="C4811" s="359">
        <v>4.8</v>
      </c>
      <c r="D4811" s="357" t="s">
        <v>5829</v>
      </c>
      <c r="E4811" s="357" t="s">
        <v>5829</v>
      </c>
    </row>
    <row r="4812" spans="1:5" ht="15.6">
      <c r="A4812" s="358" t="s">
        <v>38301</v>
      </c>
      <c r="B4812" s="358" t="s">
        <v>38302</v>
      </c>
      <c r="C4812" s="359">
        <v>4.8</v>
      </c>
      <c r="D4812" s="357" t="s">
        <v>38300</v>
      </c>
      <c r="E4812" s="357" t="s">
        <v>38300</v>
      </c>
    </row>
    <row r="4813" spans="1:5" ht="15.6">
      <c r="A4813" s="358" t="s">
        <v>16891</v>
      </c>
      <c r="B4813" s="358" t="s">
        <v>16891</v>
      </c>
      <c r="C4813" s="359">
        <v>4.8</v>
      </c>
      <c r="D4813" s="357" t="s">
        <v>5713</v>
      </c>
      <c r="E4813" s="357" t="s">
        <v>5713</v>
      </c>
    </row>
    <row r="4814" spans="1:5" ht="15.6">
      <c r="A4814" s="358" t="s">
        <v>16891</v>
      </c>
      <c r="B4814" s="358" t="s">
        <v>16891</v>
      </c>
      <c r="C4814" s="359">
        <v>4.8</v>
      </c>
      <c r="D4814" s="357" t="s">
        <v>5713</v>
      </c>
      <c r="E4814" s="357" t="s">
        <v>5713</v>
      </c>
    </row>
    <row r="4815" spans="1:5" ht="15.6">
      <c r="A4815" s="358" t="s">
        <v>16891</v>
      </c>
      <c r="B4815" s="358" t="s">
        <v>16891</v>
      </c>
      <c r="C4815" s="359">
        <v>4.8</v>
      </c>
      <c r="D4815" s="357" t="s">
        <v>5713</v>
      </c>
      <c r="E4815" s="357" t="s">
        <v>5713</v>
      </c>
    </row>
    <row r="4816" spans="1:5" ht="15.6">
      <c r="A4816" s="358" t="s">
        <v>10262</v>
      </c>
      <c r="B4816" s="358" t="s">
        <v>14561</v>
      </c>
      <c r="C4816" s="359">
        <v>4.8</v>
      </c>
      <c r="D4816" s="357" t="s">
        <v>4369</v>
      </c>
      <c r="E4816" s="357" t="s">
        <v>4369</v>
      </c>
    </row>
    <row r="4817" spans="1:5" ht="15.6">
      <c r="A4817" s="358" t="s">
        <v>10262</v>
      </c>
      <c r="B4817" s="358" t="s">
        <v>14561</v>
      </c>
      <c r="C4817" s="359">
        <v>4.8</v>
      </c>
      <c r="D4817" s="357" t="s">
        <v>4369</v>
      </c>
      <c r="E4817" s="357" t="s">
        <v>4369</v>
      </c>
    </row>
    <row r="4818" spans="1:5" ht="15.6">
      <c r="A4818" s="358" t="s">
        <v>1758</v>
      </c>
      <c r="B4818" s="358" t="s">
        <v>21541</v>
      </c>
      <c r="C4818" s="359">
        <v>4.8</v>
      </c>
      <c r="D4818" s="357" t="s">
        <v>8745</v>
      </c>
      <c r="E4818" s="357" t="s">
        <v>8745</v>
      </c>
    </row>
    <row r="4819" spans="1:5" ht="15.6">
      <c r="A4819" s="358" t="s">
        <v>1758</v>
      </c>
      <c r="B4819" s="358" t="s">
        <v>21541</v>
      </c>
      <c r="C4819" s="359">
        <v>4.8</v>
      </c>
      <c r="D4819" s="357" t="s">
        <v>8745</v>
      </c>
      <c r="E4819" s="357" t="s">
        <v>8745</v>
      </c>
    </row>
    <row r="4820" spans="1:5" ht="15.6">
      <c r="A4820" s="358" t="s">
        <v>1758</v>
      </c>
      <c r="B4820" s="358" t="s">
        <v>21541</v>
      </c>
      <c r="C4820" s="359">
        <v>4.8</v>
      </c>
      <c r="D4820" s="357" t="s">
        <v>8745</v>
      </c>
      <c r="E4820" s="357" t="s">
        <v>8745</v>
      </c>
    </row>
    <row r="4821" spans="1:5" ht="15.6">
      <c r="A4821" s="358" t="s">
        <v>48441</v>
      </c>
      <c r="B4821" s="358" t="s">
        <v>48442</v>
      </c>
      <c r="C4821" s="359">
        <v>4.8</v>
      </c>
      <c r="D4821" s="357" t="s">
        <v>48440</v>
      </c>
      <c r="E4821" s="357" t="s">
        <v>48440</v>
      </c>
    </row>
    <row r="4822" spans="1:5" ht="15.6">
      <c r="A4822" s="358" t="s">
        <v>48441</v>
      </c>
      <c r="B4822" s="358" t="s">
        <v>48442</v>
      </c>
      <c r="C4822" s="359">
        <v>4.8</v>
      </c>
      <c r="D4822" s="357" t="s">
        <v>48440</v>
      </c>
      <c r="E4822" s="357" t="s">
        <v>48440</v>
      </c>
    </row>
    <row r="4823" spans="1:5" ht="15.6">
      <c r="A4823" s="358" t="s">
        <v>48441</v>
      </c>
      <c r="B4823" s="358" t="s">
        <v>48442</v>
      </c>
      <c r="C4823" s="359">
        <v>4.8</v>
      </c>
      <c r="D4823" s="357" t="s">
        <v>48440</v>
      </c>
      <c r="E4823" s="357" t="s">
        <v>48440</v>
      </c>
    </row>
    <row r="4824" spans="1:5" ht="15.6">
      <c r="A4824" s="358" t="s">
        <v>27156</v>
      </c>
      <c r="B4824" s="358" t="s">
        <v>27157</v>
      </c>
      <c r="C4824" s="359">
        <v>4.8</v>
      </c>
      <c r="D4824" s="357" t="s">
        <v>27155</v>
      </c>
      <c r="E4824" s="357" t="s">
        <v>27155</v>
      </c>
    </row>
    <row r="4825" spans="1:5" ht="15.6">
      <c r="A4825" s="358" t="s">
        <v>1297</v>
      </c>
      <c r="B4825" s="358" t="s">
        <v>18303</v>
      </c>
      <c r="C4825" s="359">
        <v>4.8</v>
      </c>
      <c r="D4825" s="357" t="s">
        <v>7190</v>
      </c>
      <c r="E4825" s="357" t="s">
        <v>7190</v>
      </c>
    </row>
    <row r="4826" spans="1:5" ht="15.6">
      <c r="A4826" s="358" t="s">
        <v>1297</v>
      </c>
      <c r="B4826" s="358" t="s">
        <v>18303</v>
      </c>
      <c r="C4826" s="359">
        <v>4.8</v>
      </c>
      <c r="D4826" s="357" t="s">
        <v>7190</v>
      </c>
      <c r="E4826" s="357" t="s">
        <v>7190</v>
      </c>
    </row>
    <row r="4827" spans="1:5" ht="15.6">
      <c r="A4827" s="358" t="s">
        <v>23166</v>
      </c>
      <c r="B4827" s="358" t="s">
        <v>23166</v>
      </c>
      <c r="C4827" s="359">
        <v>4.8</v>
      </c>
      <c r="D4827" s="357" t="s">
        <v>9531</v>
      </c>
      <c r="E4827" s="357" t="s">
        <v>9531</v>
      </c>
    </row>
    <row r="4828" spans="1:5" ht="15.6">
      <c r="A4828" s="358" t="s">
        <v>10262</v>
      </c>
      <c r="B4828" s="358" t="s">
        <v>12056</v>
      </c>
      <c r="C4828" s="359">
        <v>4.8</v>
      </c>
      <c r="D4828" s="357" t="s">
        <v>3281</v>
      </c>
      <c r="E4828" s="357" t="s">
        <v>3281</v>
      </c>
    </row>
    <row r="4829" spans="1:5" ht="15.6">
      <c r="A4829" s="358" t="s">
        <v>18949</v>
      </c>
      <c r="B4829" s="358" t="s">
        <v>18950</v>
      </c>
      <c r="C4829" s="359">
        <v>4.8</v>
      </c>
      <c r="D4829" s="357" t="s">
        <v>6459</v>
      </c>
      <c r="E4829" s="357" t="s">
        <v>6459</v>
      </c>
    </row>
    <row r="4830" spans="1:5" ht="15.6">
      <c r="A4830" s="358" t="s">
        <v>33277</v>
      </c>
      <c r="B4830" s="358" t="s">
        <v>33277</v>
      </c>
      <c r="C4830" s="359">
        <v>4.8</v>
      </c>
      <c r="D4830" s="357" t="s">
        <v>33276</v>
      </c>
      <c r="E4830" s="357" t="s">
        <v>33276</v>
      </c>
    </row>
    <row r="4831" spans="1:5" ht="15.6">
      <c r="A4831" s="358" t="s">
        <v>10262</v>
      </c>
      <c r="B4831" s="358" t="s">
        <v>35187</v>
      </c>
      <c r="C4831" s="359">
        <v>4.8</v>
      </c>
      <c r="D4831" s="357" t="s">
        <v>35186</v>
      </c>
      <c r="E4831" s="357" t="s">
        <v>35186</v>
      </c>
    </row>
    <row r="4832" spans="1:5" ht="15.6">
      <c r="A4832" s="358" t="s">
        <v>879</v>
      </c>
      <c r="B4832" s="358" t="s">
        <v>15801</v>
      </c>
      <c r="C4832" s="359">
        <v>4.8</v>
      </c>
      <c r="D4832" s="357" t="s">
        <v>5336</v>
      </c>
      <c r="E4832" s="357" t="s">
        <v>5336</v>
      </c>
    </row>
    <row r="4833" spans="1:5" ht="15.6">
      <c r="A4833" s="358" t="s">
        <v>879</v>
      </c>
      <c r="B4833" s="358" t="s">
        <v>15801</v>
      </c>
      <c r="C4833" s="359">
        <v>4.8</v>
      </c>
      <c r="D4833" s="357" t="s">
        <v>5336</v>
      </c>
      <c r="E4833" s="357" t="s">
        <v>5336</v>
      </c>
    </row>
    <row r="4834" spans="1:5" ht="15.6">
      <c r="A4834" s="358" t="s">
        <v>879</v>
      </c>
      <c r="B4834" s="358" t="s">
        <v>15801</v>
      </c>
      <c r="C4834" s="359">
        <v>4.8</v>
      </c>
      <c r="D4834" s="357" t="s">
        <v>5336</v>
      </c>
      <c r="E4834" s="357" t="s">
        <v>5336</v>
      </c>
    </row>
    <row r="4835" spans="1:5" ht="15.6">
      <c r="A4835" s="358" t="s">
        <v>879</v>
      </c>
      <c r="B4835" s="358" t="s">
        <v>15801</v>
      </c>
      <c r="C4835" s="359">
        <v>4.8</v>
      </c>
      <c r="D4835" s="357" t="s">
        <v>5336</v>
      </c>
      <c r="E4835" s="357" t="s">
        <v>5336</v>
      </c>
    </row>
    <row r="4836" spans="1:5" ht="15.6">
      <c r="A4836" s="358" t="s">
        <v>10262</v>
      </c>
      <c r="B4836" s="358" t="s">
        <v>54198</v>
      </c>
      <c r="C4836" s="359">
        <v>4.8</v>
      </c>
      <c r="D4836" s="357" t="s">
        <v>54197</v>
      </c>
      <c r="E4836" s="357" t="s">
        <v>54197</v>
      </c>
    </row>
    <row r="4837" spans="1:5" ht="15.6">
      <c r="A4837" s="358" t="s">
        <v>52559</v>
      </c>
      <c r="B4837" s="358" t="s">
        <v>52559</v>
      </c>
      <c r="C4837" s="359">
        <v>4.8</v>
      </c>
      <c r="D4837" s="357" t="s">
        <v>52558</v>
      </c>
      <c r="E4837" s="357" t="s">
        <v>52558</v>
      </c>
    </row>
    <row r="4838" spans="1:5" ht="15.6">
      <c r="A4838" s="358" t="s">
        <v>936</v>
      </c>
      <c r="B4838" s="358" t="s">
        <v>16407</v>
      </c>
      <c r="C4838" s="359">
        <v>4.8</v>
      </c>
      <c r="D4838" s="357" t="s">
        <v>5760</v>
      </c>
      <c r="E4838" s="357" t="s">
        <v>5760</v>
      </c>
    </row>
    <row r="4839" spans="1:5" ht="15.6">
      <c r="A4839" s="358" t="s">
        <v>936</v>
      </c>
      <c r="B4839" s="358" t="s">
        <v>16407</v>
      </c>
      <c r="C4839" s="359">
        <v>4.8</v>
      </c>
      <c r="D4839" s="357" t="s">
        <v>5760</v>
      </c>
      <c r="E4839" s="357" t="s">
        <v>5760</v>
      </c>
    </row>
    <row r="4840" spans="1:5" ht="15.6">
      <c r="A4840" s="358" t="s">
        <v>936</v>
      </c>
      <c r="B4840" s="358" t="s">
        <v>16407</v>
      </c>
      <c r="C4840" s="359">
        <v>4.8</v>
      </c>
      <c r="D4840" s="357" t="s">
        <v>5760</v>
      </c>
      <c r="E4840" s="357" t="s">
        <v>5760</v>
      </c>
    </row>
    <row r="4841" spans="1:5" ht="15.6">
      <c r="A4841" s="358" t="s">
        <v>1876</v>
      </c>
      <c r="B4841" s="358" t="s">
        <v>22292</v>
      </c>
      <c r="C4841" s="359">
        <v>4.8</v>
      </c>
      <c r="D4841" s="357" t="s">
        <v>9112</v>
      </c>
      <c r="E4841" s="357" t="s">
        <v>9112</v>
      </c>
    </row>
    <row r="4842" spans="1:5" ht="15.6">
      <c r="A4842" s="358" t="s">
        <v>30328</v>
      </c>
      <c r="B4842" s="358" t="s">
        <v>30328</v>
      </c>
      <c r="C4842" s="359">
        <v>4.8</v>
      </c>
      <c r="D4842" s="357" t="s">
        <v>30327</v>
      </c>
      <c r="E4842" s="357" t="s">
        <v>30327</v>
      </c>
    </row>
    <row r="4843" spans="1:5" ht="15.6">
      <c r="A4843" s="358" t="s">
        <v>30328</v>
      </c>
      <c r="B4843" s="358" t="s">
        <v>30328</v>
      </c>
      <c r="C4843" s="359">
        <v>4.8</v>
      </c>
      <c r="D4843" s="357" t="s">
        <v>30327</v>
      </c>
      <c r="E4843" s="357" t="s">
        <v>30327</v>
      </c>
    </row>
    <row r="4844" spans="1:5" ht="15.6">
      <c r="A4844" s="358" t="s">
        <v>14662</v>
      </c>
      <c r="B4844" s="358" t="s">
        <v>14663</v>
      </c>
      <c r="C4844" s="359">
        <v>4.8</v>
      </c>
      <c r="D4844" s="357" t="s">
        <v>4498</v>
      </c>
      <c r="E4844" s="357" t="s">
        <v>4498</v>
      </c>
    </row>
    <row r="4845" spans="1:5" ht="15.6">
      <c r="A4845" s="358" t="s">
        <v>15423</v>
      </c>
      <c r="B4845" s="358" t="s">
        <v>15423</v>
      </c>
      <c r="C4845" s="359">
        <v>4.8</v>
      </c>
      <c r="D4845" s="357" t="s">
        <v>5088</v>
      </c>
      <c r="E4845" s="357" t="s">
        <v>5088</v>
      </c>
    </row>
    <row r="4846" spans="1:5" ht="15.6">
      <c r="A4846" s="358" t="s">
        <v>15423</v>
      </c>
      <c r="B4846" s="358" t="s">
        <v>15423</v>
      </c>
      <c r="C4846" s="359">
        <v>4.8</v>
      </c>
      <c r="D4846" s="357" t="s">
        <v>5088</v>
      </c>
      <c r="E4846" s="357" t="s">
        <v>5088</v>
      </c>
    </row>
    <row r="4847" spans="1:5" ht="15.6">
      <c r="A4847" s="358" t="s">
        <v>15423</v>
      </c>
      <c r="B4847" s="358" t="s">
        <v>15423</v>
      </c>
      <c r="C4847" s="359">
        <v>4.8</v>
      </c>
      <c r="D4847" s="357" t="s">
        <v>5088</v>
      </c>
      <c r="E4847" s="357" t="s">
        <v>5088</v>
      </c>
    </row>
    <row r="4848" spans="1:5" ht="15.6">
      <c r="A4848" s="358" t="s">
        <v>10262</v>
      </c>
      <c r="B4848" s="358" t="s">
        <v>42106</v>
      </c>
      <c r="C4848" s="359">
        <v>4.8</v>
      </c>
      <c r="D4848" s="357" t="s">
        <v>42105</v>
      </c>
      <c r="E4848" s="357" t="s">
        <v>42105</v>
      </c>
    </row>
    <row r="4849" spans="1:5" ht="15.6">
      <c r="A4849" s="358" t="s">
        <v>10262</v>
      </c>
      <c r="B4849" s="358" t="s">
        <v>42106</v>
      </c>
      <c r="C4849" s="359">
        <v>4.8</v>
      </c>
      <c r="D4849" s="357" t="s">
        <v>42105</v>
      </c>
      <c r="E4849" s="357" t="s">
        <v>42105</v>
      </c>
    </row>
    <row r="4850" spans="1:5" ht="15.6">
      <c r="A4850" s="358" t="s">
        <v>13663</v>
      </c>
      <c r="B4850" s="358" t="s">
        <v>13663</v>
      </c>
      <c r="C4850" s="359">
        <v>4.8</v>
      </c>
      <c r="D4850" s="357" t="s">
        <v>3965</v>
      </c>
      <c r="E4850" s="357" t="s">
        <v>3965</v>
      </c>
    </row>
    <row r="4851" spans="1:5" ht="15.6">
      <c r="A4851" s="358" t="s">
        <v>22027</v>
      </c>
      <c r="B4851" s="358" t="s">
        <v>22028</v>
      </c>
      <c r="C4851" s="359">
        <v>4.8</v>
      </c>
      <c r="D4851" s="357" t="s">
        <v>8771</v>
      </c>
      <c r="E4851" s="357" t="s">
        <v>8771</v>
      </c>
    </row>
    <row r="4852" spans="1:5" ht="15.6">
      <c r="A4852" s="358" t="s">
        <v>10262</v>
      </c>
      <c r="B4852" s="358" t="s">
        <v>38144</v>
      </c>
      <c r="C4852" s="359">
        <v>4.8</v>
      </c>
      <c r="D4852" s="357" t="s">
        <v>38143</v>
      </c>
      <c r="E4852" s="357" t="s">
        <v>38143</v>
      </c>
    </row>
    <row r="4853" spans="1:5" ht="15.6">
      <c r="A4853" s="358" t="s">
        <v>14372</v>
      </c>
      <c r="B4853" s="358" t="s">
        <v>14373</v>
      </c>
      <c r="C4853" s="359">
        <v>4.8</v>
      </c>
      <c r="D4853" s="357" t="s">
        <v>4637</v>
      </c>
      <c r="E4853" s="357" t="s">
        <v>4637</v>
      </c>
    </row>
    <row r="4854" spans="1:5" ht="15.6">
      <c r="A4854" s="358" t="s">
        <v>10262</v>
      </c>
      <c r="B4854" s="358" t="s">
        <v>13333</v>
      </c>
      <c r="C4854" s="359">
        <v>4.8</v>
      </c>
      <c r="D4854" s="357" t="s">
        <v>3513</v>
      </c>
      <c r="E4854" s="357" t="s">
        <v>3513</v>
      </c>
    </row>
    <row r="4855" spans="1:5" ht="15.6">
      <c r="A4855" s="358" t="s">
        <v>39198</v>
      </c>
      <c r="B4855" s="358" t="s">
        <v>39199</v>
      </c>
      <c r="C4855" s="359">
        <v>4.8</v>
      </c>
      <c r="D4855" s="357" t="s">
        <v>39197</v>
      </c>
      <c r="E4855" s="357" t="s">
        <v>39197</v>
      </c>
    </row>
    <row r="4856" spans="1:5" ht="15.6">
      <c r="A4856" s="358" t="s">
        <v>22819</v>
      </c>
      <c r="B4856" s="358" t="s">
        <v>22820</v>
      </c>
      <c r="C4856" s="359">
        <v>4.8</v>
      </c>
      <c r="D4856" s="357" t="s">
        <v>9442</v>
      </c>
      <c r="E4856" s="357" t="s">
        <v>9442</v>
      </c>
    </row>
    <row r="4857" spans="1:5" ht="15.6">
      <c r="A4857" s="358" t="s">
        <v>22819</v>
      </c>
      <c r="B4857" s="358" t="s">
        <v>22820</v>
      </c>
      <c r="C4857" s="359">
        <v>4.8</v>
      </c>
      <c r="D4857" s="357" t="s">
        <v>9442</v>
      </c>
      <c r="E4857" s="357" t="s">
        <v>9442</v>
      </c>
    </row>
    <row r="4858" spans="1:5" ht="15.6">
      <c r="A4858" s="358" t="s">
        <v>22819</v>
      </c>
      <c r="B4858" s="358" t="s">
        <v>22820</v>
      </c>
      <c r="C4858" s="359">
        <v>4.8</v>
      </c>
      <c r="D4858" s="357" t="s">
        <v>9442</v>
      </c>
      <c r="E4858" s="357" t="s">
        <v>9442</v>
      </c>
    </row>
    <row r="4859" spans="1:5" ht="15.6">
      <c r="A4859" s="358" t="s">
        <v>22819</v>
      </c>
      <c r="B4859" s="358" t="s">
        <v>22820</v>
      </c>
      <c r="C4859" s="359">
        <v>4.8</v>
      </c>
      <c r="D4859" s="357" t="s">
        <v>9442</v>
      </c>
      <c r="E4859" s="357" t="s">
        <v>9442</v>
      </c>
    </row>
    <row r="4860" spans="1:5" ht="15.6">
      <c r="A4860" s="358" t="s">
        <v>22819</v>
      </c>
      <c r="B4860" s="358" t="s">
        <v>22820</v>
      </c>
      <c r="C4860" s="359">
        <v>4.8</v>
      </c>
      <c r="D4860" s="357" t="s">
        <v>9442</v>
      </c>
      <c r="E4860" s="357" t="s">
        <v>9442</v>
      </c>
    </row>
    <row r="4861" spans="1:5" ht="15.6">
      <c r="A4861" s="358" t="s">
        <v>217</v>
      </c>
      <c r="B4861" s="358" t="s">
        <v>10940</v>
      </c>
      <c r="C4861" s="359">
        <v>4.8</v>
      </c>
      <c r="D4861" s="357" t="s">
        <v>2786</v>
      </c>
      <c r="E4861" s="357" t="s">
        <v>2786</v>
      </c>
    </row>
    <row r="4862" spans="1:5" ht="15.6">
      <c r="A4862" s="358" t="s">
        <v>217</v>
      </c>
      <c r="B4862" s="358" t="s">
        <v>10940</v>
      </c>
      <c r="C4862" s="359">
        <v>4.8</v>
      </c>
      <c r="D4862" s="357" t="s">
        <v>2786</v>
      </c>
      <c r="E4862" s="357" t="s">
        <v>2786</v>
      </c>
    </row>
    <row r="4863" spans="1:5" ht="15.6">
      <c r="A4863" s="358" t="s">
        <v>23848</v>
      </c>
      <c r="B4863" s="358" t="s">
        <v>23849</v>
      </c>
      <c r="C4863" s="359">
        <v>4.8</v>
      </c>
      <c r="D4863" s="357" t="s">
        <v>9915</v>
      </c>
      <c r="E4863" s="357" t="s">
        <v>9915</v>
      </c>
    </row>
    <row r="4864" spans="1:5" ht="15.6">
      <c r="A4864" s="358" t="s">
        <v>13791</v>
      </c>
      <c r="B4864" s="358" t="s">
        <v>13792</v>
      </c>
      <c r="C4864" s="359">
        <v>4.8</v>
      </c>
      <c r="D4864" s="357" t="s">
        <v>4152</v>
      </c>
      <c r="E4864" s="357" t="s">
        <v>4152</v>
      </c>
    </row>
    <row r="4865" spans="1:5" ht="15.6">
      <c r="A4865" s="358" t="s">
        <v>10262</v>
      </c>
      <c r="B4865" s="358" t="s">
        <v>61016</v>
      </c>
      <c r="C4865" s="359">
        <v>4.8</v>
      </c>
      <c r="D4865" s="357" t="s">
        <v>61015</v>
      </c>
      <c r="E4865" s="357" t="s">
        <v>61015</v>
      </c>
    </row>
    <row r="4866" spans="1:5" ht="15.6">
      <c r="A4866" s="358" t="s">
        <v>10262</v>
      </c>
      <c r="B4866" s="358" t="s">
        <v>61016</v>
      </c>
      <c r="C4866" s="359">
        <v>4.8</v>
      </c>
      <c r="D4866" s="357" t="s">
        <v>61015</v>
      </c>
      <c r="E4866" s="357" t="s">
        <v>61015</v>
      </c>
    </row>
    <row r="4867" spans="1:5" ht="15.6">
      <c r="A4867" s="358" t="s">
        <v>10262</v>
      </c>
      <c r="B4867" s="358" t="s">
        <v>61018</v>
      </c>
      <c r="C4867" s="359">
        <v>4.8</v>
      </c>
      <c r="D4867" s="357" t="s">
        <v>61017</v>
      </c>
      <c r="E4867" s="357" t="s">
        <v>61017</v>
      </c>
    </row>
    <row r="4868" spans="1:5" ht="15.6">
      <c r="A4868" s="358" t="s">
        <v>886</v>
      </c>
      <c r="B4868" s="358" t="s">
        <v>16081</v>
      </c>
      <c r="C4868" s="359">
        <v>4.8</v>
      </c>
      <c r="D4868" s="357" t="s">
        <v>5481</v>
      </c>
      <c r="E4868" s="357" t="s">
        <v>5481</v>
      </c>
    </row>
    <row r="4869" spans="1:5" ht="15.6">
      <c r="A4869" s="358" t="s">
        <v>886</v>
      </c>
      <c r="B4869" s="358" t="s">
        <v>16081</v>
      </c>
      <c r="C4869" s="359">
        <v>4.8</v>
      </c>
      <c r="D4869" s="357" t="s">
        <v>5481</v>
      </c>
      <c r="E4869" s="357" t="s">
        <v>5481</v>
      </c>
    </row>
    <row r="4870" spans="1:5" ht="15.6">
      <c r="A4870" s="358" t="s">
        <v>32071</v>
      </c>
      <c r="B4870" s="358" t="s">
        <v>32071</v>
      </c>
      <c r="C4870" s="359">
        <v>4.8</v>
      </c>
      <c r="D4870" s="357" t="s">
        <v>32070</v>
      </c>
      <c r="E4870" s="357" t="s">
        <v>32070</v>
      </c>
    </row>
    <row r="4871" spans="1:5" ht="15.6">
      <c r="A4871" s="358" t="s">
        <v>61020</v>
      </c>
      <c r="B4871" s="358" t="s">
        <v>61020</v>
      </c>
      <c r="C4871" s="359">
        <v>4.8</v>
      </c>
      <c r="D4871" s="357" t="s">
        <v>61019</v>
      </c>
      <c r="E4871" s="357" t="s">
        <v>61019</v>
      </c>
    </row>
    <row r="4872" spans="1:5" ht="15.6">
      <c r="A4872" s="358" t="s">
        <v>61020</v>
      </c>
      <c r="B4872" s="358" t="s">
        <v>61020</v>
      </c>
      <c r="C4872" s="359">
        <v>4.8</v>
      </c>
      <c r="D4872" s="357" t="s">
        <v>61019</v>
      </c>
      <c r="E4872" s="357" t="s">
        <v>61019</v>
      </c>
    </row>
    <row r="4873" spans="1:5" ht="15.6">
      <c r="A4873" s="358" t="s">
        <v>61022</v>
      </c>
      <c r="B4873" s="358" t="s">
        <v>61022</v>
      </c>
      <c r="C4873" s="359">
        <v>4.8</v>
      </c>
      <c r="D4873" s="357" t="s">
        <v>61021</v>
      </c>
      <c r="E4873" s="357" t="s">
        <v>61021</v>
      </c>
    </row>
    <row r="4874" spans="1:5" ht="15.6">
      <c r="A4874" s="358" t="s">
        <v>61022</v>
      </c>
      <c r="B4874" s="358" t="s">
        <v>61022</v>
      </c>
      <c r="C4874" s="359">
        <v>4.8</v>
      </c>
      <c r="D4874" s="357" t="s">
        <v>61021</v>
      </c>
      <c r="E4874" s="357" t="s">
        <v>61021</v>
      </c>
    </row>
    <row r="4875" spans="1:5" ht="15.6">
      <c r="A4875" s="358" t="s">
        <v>10262</v>
      </c>
      <c r="B4875" s="358" t="s">
        <v>54174</v>
      </c>
      <c r="C4875" s="359">
        <v>4.8</v>
      </c>
      <c r="D4875" s="357" t="s">
        <v>54173</v>
      </c>
      <c r="E4875" s="357" t="s">
        <v>54173</v>
      </c>
    </row>
    <row r="4876" spans="1:5" ht="15.6">
      <c r="A4876" s="358" t="s">
        <v>23066</v>
      </c>
      <c r="B4876" s="358" t="s">
        <v>23066</v>
      </c>
      <c r="C4876" s="359">
        <v>4.8</v>
      </c>
      <c r="D4876" s="357" t="s">
        <v>9394</v>
      </c>
      <c r="E4876" s="357" t="s">
        <v>9394</v>
      </c>
    </row>
    <row r="4877" spans="1:5" ht="15.6">
      <c r="A4877" s="358" t="s">
        <v>23066</v>
      </c>
      <c r="B4877" s="358" t="s">
        <v>23066</v>
      </c>
      <c r="C4877" s="359">
        <v>4.8</v>
      </c>
      <c r="D4877" s="357" t="s">
        <v>9394</v>
      </c>
      <c r="E4877" s="357" t="s">
        <v>9394</v>
      </c>
    </row>
    <row r="4878" spans="1:5" ht="15.6">
      <c r="A4878" s="358" t="s">
        <v>10262</v>
      </c>
      <c r="B4878" s="358" t="s">
        <v>54232</v>
      </c>
      <c r="C4878" s="359">
        <v>4.8</v>
      </c>
      <c r="D4878" s="357" t="s">
        <v>54231</v>
      </c>
      <c r="E4878" s="357" t="s">
        <v>54231</v>
      </c>
    </row>
    <row r="4879" spans="1:5" ht="15.6">
      <c r="A4879" s="358" t="s">
        <v>1176</v>
      </c>
      <c r="B4879" s="358" t="s">
        <v>17942</v>
      </c>
      <c r="C4879" s="359">
        <v>4.8</v>
      </c>
      <c r="D4879" s="357" t="s">
        <v>6814</v>
      </c>
      <c r="E4879" s="357" t="s">
        <v>6814</v>
      </c>
    </row>
    <row r="4880" spans="1:5" ht="15.6">
      <c r="A4880" s="358" t="s">
        <v>10262</v>
      </c>
      <c r="B4880" s="358" t="s">
        <v>20836</v>
      </c>
      <c r="C4880" s="359">
        <v>4.8</v>
      </c>
      <c r="D4880" s="357" t="s">
        <v>8035</v>
      </c>
      <c r="E4880" s="357" t="s">
        <v>8035</v>
      </c>
    </row>
    <row r="4881" spans="1:5" ht="15.6">
      <c r="A4881" s="358" t="s">
        <v>10262</v>
      </c>
      <c r="B4881" s="358" t="s">
        <v>20836</v>
      </c>
      <c r="C4881" s="359">
        <v>4.8</v>
      </c>
      <c r="D4881" s="357" t="s">
        <v>8035</v>
      </c>
      <c r="E4881" s="357" t="s">
        <v>8035</v>
      </c>
    </row>
    <row r="4882" spans="1:5" ht="15.6">
      <c r="A4882" s="358" t="s">
        <v>10262</v>
      </c>
      <c r="B4882" s="358" t="s">
        <v>20836</v>
      </c>
      <c r="C4882" s="359">
        <v>4.8</v>
      </c>
      <c r="D4882" s="357" t="s">
        <v>8035</v>
      </c>
      <c r="E4882" s="357" t="s">
        <v>8035</v>
      </c>
    </row>
    <row r="4883" spans="1:5" ht="15.6">
      <c r="A4883" s="358" t="s">
        <v>10262</v>
      </c>
      <c r="B4883" s="358" t="s">
        <v>20836</v>
      </c>
      <c r="C4883" s="359">
        <v>4.8</v>
      </c>
      <c r="D4883" s="357" t="s">
        <v>8035</v>
      </c>
      <c r="E4883" s="357" t="s">
        <v>8035</v>
      </c>
    </row>
    <row r="4884" spans="1:5" ht="15.6">
      <c r="A4884" s="358" t="s">
        <v>15405</v>
      </c>
      <c r="B4884" s="358" t="s">
        <v>15406</v>
      </c>
      <c r="C4884" s="359">
        <v>4.8</v>
      </c>
      <c r="D4884" s="357" t="s">
        <v>5064</v>
      </c>
      <c r="E4884" s="357" t="s">
        <v>5064</v>
      </c>
    </row>
    <row r="4885" spans="1:5" ht="15.6">
      <c r="A4885" s="358" t="s">
        <v>16439</v>
      </c>
      <c r="B4885" s="358" t="s">
        <v>16440</v>
      </c>
      <c r="C4885" s="359">
        <v>4.8</v>
      </c>
      <c r="D4885" s="357" t="s">
        <v>5786</v>
      </c>
      <c r="E4885" s="357" t="s">
        <v>5786</v>
      </c>
    </row>
    <row r="4886" spans="1:5" ht="15.6">
      <c r="A4886" s="358" t="s">
        <v>24489</v>
      </c>
      <c r="B4886" s="358" t="s">
        <v>24489</v>
      </c>
      <c r="C4886" s="359">
        <v>4.8</v>
      </c>
      <c r="D4886" s="357" t="s">
        <v>24488</v>
      </c>
      <c r="E4886" s="357" t="s">
        <v>24488</v>
      </c>
    </row>
    <row r="4887" spans="1:5" ht="15.6">
      <c r="A4887" s="358" t="s">
        <v>24489</v>
      </c>
      <c r="B4887" s="358" t="s">
        <v>24489</v>
      </c>
      <c r="C4887" s="359">
        <v>4.8</v>
      </c>
      <c r="D4887" s="357" t="s">
        <v>24488</v>
      </c>
      <c r="E4887" s="357" t="s">
        <v>24488</v>
      </c>
    </row>
    <row r="4888" spans="1:5" ht="15.6">
      <c r="A4888" s="358" t="s">
        <v>24489</v>
      </c>
      <c r="B4888" s="358" t="s">
        <v>24489</v>
      </c>
      <c r="C4888" s="359">
        <v>4.8</v>
      </c>
      <c r="D4888" s="357" t="s">
        <v>24488</v>
      </c>
      <c r="E4888" s="357" t="s">
        <v>24488</v>
      </c>
    </row>
    <row r="4889" spans="1:5" ht="15.6">
      <c r="A4889" s="358" t="s">
        <v>10262</v>
      </c>
      <c r="B4889" s="358" t="s">
        <v>24166</v>
      </c>
      <c r="C4889" s="359">
        <v>4.8</v>
      </c>
      <c r="D4889" s="357" t="s">
        <v>24165</v>
      </c>
      <c r="E4889" s="357" t="s">
        <v>24165</v>
      </c>
    </row>
    <row r="4890" spans="1:5" ht="15.6">
      <c r="A4890" s="358" t="s">
        <v>54542</v>
      </c>
      <c r="B4890" s="358" t="s">
        <v>54543</v>
      </c>
      <c r="C4890" s="359">
        <v>4.8</v>
      </c>
      <c r="D4890" s="357" t="s">
        <v>54541</v>
      </c>
      <c r="E4890" s="357" t="s">
        <v>54541</v>
      </c>
    </row>
    <row r="4891" spans="1:5" ht="15.6">
      <c r="A4891" s="358" t="s">
        <v>54542</v>
      </c>
      <c r="B4891" s="358" t="s">
        <v>54543</v>
      </c>
      <c r="C4891" s="359">
        <v>4.8</v>
      </c>
      <c r="D4891" s="357" t="s">
        <v>54541</v>
      </c>
      <c r="E4891" s="357" t="s">
        <v>54541</v>
      </c>
    </row>
    <row r="4892" spans="1:5" ht="15.6">
      <c r="A4892" s="358" t="s">
        <v>1870</v>
      </c>
      <c r="B4892" s="358" t="s">
        <v>22321</v>
      </c>
      <c r="C4892" s="359">
        <v>4.8</v>
      </c>
      <c r="D4892" s="357" t="s">
        <v>9085</v>
      </c>
      <c r="E4892" s="357" t="s">
        <v>9085</v>
      </c>
    </row>
    <row r="4893" spans="1:5" ht="15.6">
      <c r="A4893" s="358" t="s">
        <v>48254</v>
      </c>
      <c r="B4893" s="358" t="s">
        <v>48255</v>
      </c>
      <c r="C4893" s="359">
        <v>4.7</v>
      </c>
      <c r="D4893" s="357" t="s">
        <v>48253</v>
      </c>
      <c r="E4893" s="357" t="s">
        <v>48253</v>
      </c>
    </row>
    <row r="4894" spans="1:5" ht="15.6">
      <c r="A4894" s="358" t="s">
        <v>61023</v>
      </c>
      <c r="B4894" s="358" t="s">
        <v>61024</v>
      </c>
      <c r="C4894" s="359">
        <v>4.7</v>
      </c>
      <c r="D4894" s="357" t="s">
        <v>29435</v>
      </c>
      <c r="E4894" s="357" t="s">
        <v>29435</v>
      </c>
    </row>
    <row r="4895" spans="1:5" ht="15.6">
      <c r="A4895" s="358" t="s">
        <v>25220</v>
      </c>
      <c r="B4895" s="358" t="s">
        <v>25221</v>
      </c>
      <c r="C4895" s="359">
        <v>4.7</v>
      </c>
      <c r="D4895" s="357" t="s">
        <v>25219</v>
      </c>
      <c r="E4895" s="357" t="s">
        <v>25219</v>
      </c>
    </row>
    <row r="4896" spans="1:5" ht="15.6">
      <c r="A4896" s="358" t="s">
        <v>47671</v>
      </c>
      <c r="B4896" s="358" t="s">
        <v>47672</v>
      </c>
      <c r="C4896" s="359">
        <v>4.7</v>
      </c>
      <c r="D4896" s="357" t="s">
        <v>47670</v>
      </c>
      <c r="E4896" s="357" t="s">
        <v>47670</v>
      </c>
    </row>
    <row r="4897" spans="1:5" ht="15.6">
      <c r="A4897" s="358" t="s">
        <v>47671</v>
      </c>
      <c r="B4897" s="358" t="s">
        <v>47672</v>
      </c>
      <c r="C4897" s="359">
        <v>4.7</v>
      </c>
      <c r="D4897" s="357" t="s">
        <v>47670</v>
      </c>
      <c r="E4897" s="357" t="s">
        <v>47670</v>
      </c>
    </row>
    <row r="4898" spans="1:5" ht="15.6">
      <c r="A4898" s="358" t="s">
        <v>43296</v>
      </c>
      <c r="B4898" s="358" t="s">
        <v>43297</v>
      </c>
      <c r="C4898" s="359">
        <v>4.7</v>
      </c>
      <c r="D4898" s="357" t="s">
        <v>43295</v>
      </c>
      <c r="E4898" s="357" t="s">
        <v>43295</v>
      </c>
    </row>
    <row r="4899" spans="1:5" ht="15.6">
      <c r="A4899" s="358" t="s">
        <v>43296</v>
      </c>
      <c r="B4899" s="358" t="s">
        <v>43297</v>
      </c>
      <c r="C4899" s="359">
        <v>4.7</v>
      </c>
      <c r="D4899" s="357" t="s">
        <v>43295</v>
      </c>
      <c r="E4899" s="357" t="s">
        <v>43295</v>
      </c>
    </row>
    <row r="4900" spans="1:5" ht="15.6">
      <c r="A4900" s="358" t="s">
        <v>29824</v>
      </c>
      <c r="B4900" s="358" t="s">
        <v>29825</v>
      </c>
      <c r="C4900" s="359">
        <v>4.7</v>
      </c>
      <c r="D4900" s="357" t="s">
        <v>29823</v>
      </c>
      <c r="E4900" s="357" t="s">
        <v>29823</v>
      </c>
    </row>
    <row r="4901" spans="1:5" ht="15.6">
      <c r="A4901" s="358" t="s">
        <v>10632</v>
      </c>
      <c r="B4901" s="358" t="s">
        <v>10633</v>
      </c>
      <c r="C4901" s="359">
        <v>4.7</v>
      </c>
      <c r="D4901" s="357" t="s">
        <v>2523</v>
      </c>
      <c r="E4901" s="357" t="s">
        <v>2523</v>
      </c>
    </row>
    <row r="4902" spans="1:5" ht="15.6">
      <c r="A4902" s="358" t="s">
        <v>18565</v>
      </c>
      <c r="B4902" s="358" t="s">
        <v>18566</v>
      </c>
      <c r="C4902" s="359">
        <v>4.7</v>
      </c>
      <c r="D4902" s="357" t="s">
        <v>7344</v>
      </c>
      <c r="E4902" s="357" t="s">
        <v>7344</v>
      </c>
    </row>
    <row r="4903" spans="1:5" ht="15.6">
      <c r="A4903" s="358" t="s">
        <v>18565</v>
      </c>
      <c r="B4903" s="358" t="s">
        <v>18566</v>
      </c>
      <c r="C4903" s="359">
        <v>4.7</v>
      </c>
      <c r="D4903" s="357" t="s">
        <v>7344</v>
      </c>
      <c r="E4903" s="357" t="s">
        <v>7344</v>
      </c>
    </row>
    <row r="4904" spans="1:5" ht="15.6">
      <c r="A4904" s="358" t="s">
        <v>18565</v>
      </c>
      <c r="B4904" s="358" t="s">
        <v>18566</v>
      </c>
      <c r="C4904" s="359">
        <v>4.7</v>
      </c>
      <c r="D4904" s="357" t="s">
        <v>7344</v>
      </c>
      <c r="E4904" s="357" t="s">
        <v>7344</v>
      </c>
    </row>
    <row r="4905" spans="1:5" ht="15.6">
      <c r="A4905" s="358" t="s">
        <v>31040</v>
      </c>
      <c r="B4905" s="358" t="s">
        <v>31040</v>
      </c>
      <c r="C4905" s="359">
        <v>4.7</v>
      </c>
      <c r="D4905" s="357" t="s">
        <v>31039</v>
      </c>
      <c r="E4905" s="357" t="s">
        <v>31039</v>
      </c>
    </row>
    <row r="4906" spans="1:5" ht="15.6">
      <c r="A4906" s="358" t="s">
        <v>31040</v>
      </c>
      <c r="B4906" s="358" t="s">
        <v>31040</v>
      </c>
      <c r="C4906" s="359">
        <v>4.7</v>
      </c>
      <c r="D4906" s="357" t="s">
        <v>31039</v>
      </c>
      <c r="E4906" s="357" t="s">
        <v>31039</v>
      </c>
    </row>
    <row r="4907" spans="1:5" ht="15.6">
      <c r="A4907" s="358" t="s">
        <v>31040</v>
      </c>
      <c r="B4907" s="358" t="s">
        <v>31040</v>
      </c>
      <c r="C4907" s="359">
        <v>4.7</v>
      </c>
      <c r="D4907" s="357" t="s">
        <v>31039</v>
      </c>
      <c r="E4907" s="357" t="s">
        <v>31039</v>
      </c>
    </row>
    <row r="4908" spans="1:5" ht="15.6">
      <c r="A4908" s="358" t="s">
        <v>31040</v>
      </c>
      <c r="B4908" s="358" t="s">
        <v>31040</v>
      </c>
      <c r="C4908" s="359">
        <v>4.7</v>
      </c>
      <c r="D4908" s="357" t="s">
        <v>31039</v>
      </c>
      <c r="E4908" s="357" t="s">
        <v>31039</v>
      </c>
    </row>
    <row r="4909" spans="1:5" ht="15.6">
      <c r="A4909" s="358" t="s">
        <v>10741</v>
      </c>
      <c r="B4909" s="358" t="s">
        <v>54290</v>
      </c>
      <c r="C4909" s="359">
        <v>4.7</v>
      </c>
      <c r="D4909" s="357" t="s">
        <v>2599</v>
      </c>
      <c r="E4909" s="357" t="s">
        <v>2599</v>
      </c>
    </row>
    <row r="4910" spans="1:5" ht="15.6">
      <c r="A4910" s="358" t="s">
        <v>20987</v>
      </c>
      <c r="B4910" s="358" t="s">
        <v>20988</v>
      </c>
      <c r="C4910" s="359">
        <v>4.7</v>
      </c>
      <c r="D4910" s="357" t="s">
        <v>8262</v>
      </c>
      <c r="E4910" s="357" t="s">
        <v>8262</v>
      </c>
    </row>
    <row r="4911" spans="1:5" ht="15.6">
      <c r="A4911" s="358" t="s">
        <v>20987</v>
      </c>
      <c r="B4911" s="358" t="s">
        <v>20988</v>
      </c>
      <c r="C4911" s="359">
        <v>4.7</v>
      </c>
      <c r="D4911" s="357" t="s">
        <v>8262</v>
      </c>
      <c r="E4911" s="357" t="s">
        <v>8262</v>
      </c>
    </row>
    <row r="4912" spans="1:5" ht="15.6">
      <c r="A4912" s="358" t="s">
        <v>20790</v>
      </c>
      <c r="B4912" s="358" t="s">
        <v>20791</v>
      </c>
      <c r="C4912" s="359">
        <v>4.7</v>
      </c>
      <c r="D4912" s="357" t="s">
        <v>8281</v>
      </c>
      <c r="E4912" s="357" t="s">
        <v>8281</v>
      </c>
    </row>
    <row r="4913" spans="1:5" ht="15.6">
      <c r="A4913" s="358" t="s">
        <v>20790</v>
      </c>
      <c r="B4913" s="358" t="s">
        <v>20791</v>
      </c>
      <c r="C4913" s="359">
        <v>4.7</v>
      </c>
      <c r="D4913" s="357" t="s">
        <v>8281</v>
      </c>
      <c r="E4913" s="357" t="s">
        <v>8281</v>
      </c>
    </row>
    <row r="4914" spans="1:5" ht="15.6">
      <c r="A4914" s="358" t="s">
        <v>42569</v>
      </c>
      <c r="B4914" s="358" t="s">
        <v>42570</v>
      </c>
      <c r="C4914" s="359">
        <v>4.7</v>
      </c>
      <c r="D4914" s="357" t="s">
        <v>42568</v>
      </c>
      <c r="E4914" s="357" t="s">
        <v>42568</v>
      </c>
    </row>
    <row r="4915" spans="1:5" ht="15.6">
      <c r="A4915" s="358" t="s">
        <v>42569</v>
      </c>
      <c r="B4915" s="358" t="s">
        <v>42570</v>
      </c>
      <c r="C4915" s="359">
        <v>4.7</v>
      </c>
      <c r="D4915" s="357" t="s">
        <v>42568</v>
      </c>
      <c r="E4915" s="357" t="s">
        <v>42568</v>
      </c>
    </row>
    <row r="4916" spans="1:5" ht="15.6">
      <c r="A4916" s="358" t="s">
        <v>10660</v>
      </c>
      <c r="B4916" s="358" t="s">
        <v>10661</v>
      </c>
      <c r="C4916" s="359">
        <v>4.7</v>
      </c>
      <c r="D4916" s="357" t="s">
        <v>2538</v>
      </c>
      <c r="E4916" s="357" t="s">
        <v>2538</v>
      </c>
    </row>
    <row r="4917" spans="1:5" ht="15.6">
      <c r="A4917" s="358" t="s">
        <v>10660</v>
      </c>
      <c r="B4917" s="358" t="s">
        <v>10661</v>
      </c>
      <c r="C4917" s="359">
        <v>4.7</v>
      </c>
      <c r="D4917" s="357" t="s">
        <v>2538</v>
      </c>
      <c r="E4917" s="357" t="s">
        <v>2538</v>
      </c>
    </row>
    <row r="4918" spans="1:5" ht="15.6">
      <c r="A4918" s="358" t="s">
        <v>18956</v>
      </c>
      <c r="B4918" s="358" t="s">
        <v>18957</v>
      </c>
      <c r="C4918" s="359">
        <v>4.7</v>
      </c>
      <c r="D4918" s="357" t="s">
        <v>18955</v>
      </c>
      <c r="E4918" s="357" t="s">
        <v>18955</v>
      </c>
    </row>
    <row r="4919" spans="1:5" ht="15.6">
      <c r="A4919" s="358" t="s">
        <v>18956</v>
      </c>
      <c r="B4919" s="358" t="s">
        <v>18957</v>
      </c>
      <c r="C4919" s="359">
        <v>4.7</v>
      </c>
      <c r="D4919" s="357" t="s">
        <v>18955</v>
      </c>
      <c r="E4919" s="357" t="s">
        <v>18955</v>
      </c>
    </row>
    <row r="4920" spans="1:5" ht="15.6">
      <c r="A4920" s="358" t="s">
        <v>18956</v>
      </c>
      <c r="B4920" s="358" t="s">
        <v>18957</v>
      </c>
      <c r="C4920" s="359">
        <v>4.7</v>
      </c>
      <c r="D4920" s="357" t="s">
        <v>18955</v>
      </c>
      <c r="E4920" s="357" t="s">
        <v>18955</v>
      </c>
    </row>
    <row r="4921" spans="1:5" ht="15.6">
      <c r="A4921" s="358" t="s">
        <v>10262</v>
      </c>
      <c r="B4921" s="358" t="s">
        <v>48345</v>
      </c>
      <c r="C4921" s="359">
        <v>4.7</v>
      </c>
      <c r="D4921" s="357" t="s">
        <v>48344</v>
      </c>
      <c r="E4921" s="357" t="s">
        <v>48344</v>
      </c>
    </row>
    <row r="4922" spans="1:5" ht="15.6">
      <c r="A4922" s="358" t="s">
        <v>1646</v>
      </c>
      <c r="B4922" s="358" t="s">
        <v>21130</v>
      </c>
      <c r="C4922" s="359">
        <v>4.7</v>
      </c>
      <c r="D4922" s="357" t="s">
        <v>8410</v>
      </c>
      <c r="E4922" s="357" t="s">
        <v>8410</v>
      </c>
    </row>
    <row r="4923" spans="1:5" ht="15.6">
      <c r="A4923" s="358" t="s">
        <v>10262</v>
      </c>
      <c r="B4923" s="358" t="s">
        <v>23937</v>
      </c>
      <c r="C4923" s="359">
        <v>4.7</v>
      </c>
      <c r="D4923" s="357" t="s">
        <v>8242</v>
      </c>
      <c r="E4923" s="357" t="s">
        <v>8242</v>
      </c>
    </row>
    <row r="4924" spans="1:5" ht="15.6">
      <c r="A4924" s="358" t="s">
        <v>10262</v>
      </c>
      <c r="B4924" s="358" t="s">
        <v>23937</v>
      </c>
      <c r="C4924" s="359">
        <v>4.7</v>
      </c>
      <c r="D4924" s="357" t="s">
        <v>8242</v>
      </c>
      <c r="E4924" s="357" t="s">
        <v>8242</v>
      </c>
    </row>
    <row r="4925" spans="1:5" ht="15.6">
      <c r="A4925" s="358" t="s">
        <v>10190</v>
      </c>
      <c r="B4925" s="358" t="s">
        <v>10191</v>
      </c>
      <c r="C4925" s="359">
        <v>4.7</v>
      </c>
      <c r="D4925" s="357" t="s">
        <v>2150</v>
      </c>
      <c r="E4925" s="357" t="s">
        <v>2150</v>
      </c>
    </row>
    <row r="4926" spans="1:5" ht="15.6">
      <c r="A4926" s="358" t="s">
        <v>10262</v>
      </c>
      <c r="B4926" s="358" t="s">
        <v>55842</v>
      </c>
      <c r="C4926" s="359">
        <v>4.7</v>
      </c>
      <c r="D4926" s="357" t="s">
        <v>55841</v>
      </c>
      <c r="E4926" s="357" t="s">
        <v>55841</v>
      </c>
    </row>
    <row r="4927" spans="1:5" ht="15.6">
      <c r="A4927" s="358" t="s">
        <v>39899</v>
      </c>
      <c r="B4927" s="358" t="s">
        <v>39900</v>
      </c>
      <c r="C4927" s="359">
        <v>4.7</v>
      </c>
      <c r="D4927" s="357" t="s">
        <v>39898</v>
      </c>
      <c r="E4927" s="357" t="s">
        <v>39898</v>
      </c>
    </row>
    <row r="4928" spans="1:5" ht="15.6">
      <c r="A4928" s="358" t="s">
        <v>39899</v>
      </c>
      <c r="B4928" s="358" t="s">
        <v>39900</v>
      </c>
      <c r="C4928" s="359">
        <v>4.7</v>
      </c>
      <c r="D4928" s="357" t="s">
        <v>39898</v>
      </c>
      <c r="E4928" s="357" t="s">
        <v>39898</v>
      </c>
    </row>
    <row r="4929" spans="1:5" ht="15.6">
      <c r="A4929" s="358" t="s">
        <v>15522</v>
      </c>
      <c r="B4929" s="358" t="s">
        <v>15523</v>
      </c>
      <c r="C4929" s="359">
        <v>4.7</v>
      </c>
      <c r="D4929" s="357" t="s">
        <v>5189</v>
      </c>
      <c r="E4929" s="357" t="s">
        <v>5189</v>
      </c>
    </row>
    <row r="4930" spans="1:5" ht="15.6">
      <c r="A4930" s="358" t="s">
        <v>15522</v>
      </c>
      <c r="B4930" s="358" t="s">
        <v>15523</v>
      </c>
      <c r="C4930" s="359">
        <v>4.7</v>
      </c>
      <c r="D4930" s="357" t="s">
        <v>5189</v>
      </c>
      <c r="E4930" s="357" t="s">
        <v>5189</v>
      </c>
    </row>
    <row r="4931" spans="1:5" ht="15.6">
      <c r="A4931" s="358" t="s">
        <v>10262</v>
      </c>
      <c r="B4931" s="358" t="s">
        <v>16937</v>
      </c>
      <c r="C4931" s="359">
        <v>4.7</v>
      </c>
      <c r="D4931" s="357" t="s">
        <v>5777</v>
      </c>
      <c r="E4931" s="357" t="s">
        <v>5777</v>
      </c>
    </row>
    <row r="4932" spans="1:5" ht="15.6">
      <c r="A4932" s="358" t="s">
        <v>1084</v>
      </c>
      <c r="B4932" s="358" t="s">
        <v>17593</v>
      </c>
      <c r="C4932" s="359">
        <v>4.7</v>
      </c>
      <c r="D4932" s="357" t="s">
        <v>6434</v>
      </c>
      <c r="E4932" s="357" t="s">
        <v>6434</v>
      </c>
    </row>
    <row r="4933" spans="1:5" ht="15.6">
      <c r="A4933" s="358" t="s">
        <v>1084</v>
      </c>
      <c r="B4933" s="358" t="s">
        <v>17593</v>
      </c>
      <c r="C4933" s="359">
        <v>4.7</v>
      </c>
      <c r="D4933" s="357" t="s">
        <v>6434</v>
      </c>
      <c r="E4933" s="357" t="s">
        <v>6434</v>
      </c>
    </row>
    <row r="4934" spans="1:5" ht="15.6">
      <c r="A4934" s="358" t="s">
        <v>21401</v>
      </c>
      <c r="B4934" s="358" t="s">
        <v>21402</v>
      </c>
      <c r="C4934" s="359">
        <v>4.7</v>
      </c>
      <c r="D4934" s="357" t="s">
        <v>8598</v>
      </c>
      <c r="E4934" s="357" t="s">
        <v>8598</v>
      </c>
    </row>
    <row r="4935" spans="1:5" ht="15.6">
      <c r="A4935" s="358" t="s">
        <v>21401</v>
      </c>
      <c r="B4935" s="358" t="s">
        <v>21402</v>
      </c>
      <c r="C4935" s="359">
        <v>4.7</v>
      </c>
      <c r="D4935" s="357" t="s">
        <v>8598</v>
      </c>
      <c r="E4935" s="357" t="s">
        <v>8598</v>
      </c>
    </row>
    <row r="4936" spans="1:5" ht="15.6">
      <c r="A4936" s="358" t="s">
        <v>21401</v>
      </c>
      <c r="B4936" s="358" t="s">
        <v>21402</v>
      </c>
      <c r="C4936" s="359">
        <v>4.7</v>
      </c>
      <c r="D4936" s="357" t="s">
        <v>8598</v>
      </c>
      <c r="E4936" s="357" t="s">
        <v>8598</v>
      </c>
    </row>
    <row r="4937" spans="1:5" ht="15.6">
      <c r="A4937" s="358" t="s">
        <v>21401</v>
      </c>
      <c r="B4937" s="358" t="s">
        <v>21402</v>
      </c>
      <c r="C4937" s="359">
        <v>4.7</v>
      </c>
      <c r="D4937" s="357" t="s">
        <v>8598</v>
      </c>
      <c r="E4937" s="357" t="s">
        <v>8598</v>
      </c>
    </row>
    <row r="4938" spans="1:5" ht="15.6">
      <c r="A4938" s="358" t="s">
        <v>26416</v>
      </c>
      <c r="B4938" s="358" t="s">
        <v>26417</v>
      </c>
      <c r="C4938" s="359">
        <v>4.7</v>
      </c>
      <c r="D4938" s="357" t="s">
        <v>26415</v>
      </c>
      <c r="E4938" s="357" t="s">
        <v>26415</v>
      </c>
    </row>
    <row r="4939" spans="1:5" ht="15.6">
      <c r="A4939" s="358" t="s">
        <v>26416</v>
      </c>
      <c r="B4939" s="358" t="s">
        <v>26417</v>
      </c>
      <c r="C4939" s="359">
        <v>4.7</v>
      </c>
      <c r="D4939" s="357" t="s">
        <v>26415</v>
      </c>
      <c r="E4939" s="357" t="s">
        <v>26415</v>
      </c>
    </row>
    <row r="4940" spans="1:5" ht="15.6">
      <c r="A4940" s="358" t="s">
        <v>1575</v>
      </c>
      <c r="B4940" s="358" t="s">
        <v>20665</v>
      </c>
      <c r="C4940" s="359">
        <v>4.7</v>
      </c>
      <c r="D4940" s="357" t="s">
        <v>1574</v>
      </c>
      <c r="E4940" s="357" t="s">
        <v>1574</v>
      </c>
    </row>
    <row r="4941" spans="1:5" ht="15.6">
      <c r="A4941" s="358" t="s">
        <v>1575</v>
      </c>
      <c r="B4941" s="358" t="s">
        <v>20665</v>
      </c>
      <c r="C4941" s="359">
        <v>4.7</v>
      </c>
      <c r="D4941" s="357" t="s">
        <v>1574</v>
      </c>
      <c r="E4941" s="357" t="s">
        <v>1574</v>
      </c>
    </row>
    <row r="4942" spans="1:5" ht="15.6">
      <c r="A4942" s="358" t="s">
        <v>10262</v>
      </c>
      <c r="B4942" s="358" t="s">
        <v>32822</v>
      </c>
      <c r="C4942" s="359">
        <v>4.7</v>
      </c>
      <c r="D4942" s="357" t="s">
        <v>32821</v>
      </c>
      <c r="E4942" s="357" t="s">
        <v>32821</v>
      </c>
    </row>
    <row r="4943" spans="1:5" ht="15.6">
      <c r="A4943" s="358" t="s">
        <v>23901</v>
      </c>
      <c r="B4943" s="358" t="s">
        <v>23902</v>
      </c>
      <c r="C4943" s="359">
        <v>4.7</v>
      </c>
      <c r="D4943" s="357" t="s">
        <v>9926</v>
      </c>
      <c r="E4943" s="357" t="s">
        <v>9926</v>
      </c>
    </row>
    <row r="4944" spans="1:5" ht="15.6">
      <c r="A4944" s="358" t="s">
        <v>20405</v>
      </c>
      <c r="B4944" s="358" t="s">
        <v>20406</v>
      </c>
      <c r="C4944" s="359">
        <v>4.7</v>
      </c>
      <c r="D4944" s="357" t="s">
        <v>7760</v>
      </c>
      <c r="E4944" s="357" t="s">
        <v>7760</v>
      </c>
    </row>
    <row r="4945" spans="1:5" ht="15.6">
      <c r="A4945" s="358" t="s">
        <v>20941</v>
      </c>
      <c r="B4945" s="358" t="s">
        <v>20942</v>
      </c>
      <c r="C4945" s="359">
        <v>4.7</v>
      </c>
      <c r="D4945" s="357" t="s">
        <v>8158</v>
      </c>
      <c r="E4945" s="357" t="s">
        <v>8158</v>
      </c>
    </row>
    <row r="4946" spans="1:5" ht="15.6">
      <c r="A4946" s="358" t="s">
        <v>21023</v>
      </c>
      <c r="B4946" s="358" t="s">
        <v>21024</v>
      </c>
      <c r="C4946" s="359">
        <v>4.7</v>
      </c>
      <c r="D4946" s="357" t="s">
        <v>8318</v>
      </c>
      <c r="E4946" s="357" t="s">
        <v>8318</v>
      </c>
    </row>
    <row r="4947" spans="1:5" ht="15.6">
      <c r="A4947" s="358" t="s">
        <v>22343</v>
      </c>
      <c r="B4947" s="358" t="s">
        <v>22344</v>
      </c>
      <c r="C4947" s="359">
        <v>4.7</v>
      </c>
      <c r="D4947" s="357" t="s">
        <v>9129</v>
      </c>
      <c r="E4947" s="357" t="s">
        <v>9129</v>
      </c>
    </row>
    <row r="4948" spans="1:5" ht="15.6">
      <c r="A4948" s="358" t="s">
        <v>16368</v>
      </c>
      <c r="B4948" s="358" t="s">
        <v>16369</v>
      </c>
      <c r="C4948" s="359">
        <v>4.7</v>
      </c>
      <c r="D4948" s="357" t="s">
        <v>5718</v>
      </c>
      <c r="E4948" s="357" t="s">
        <v>5718</v>
      </c>
    </row>
    <row r="4949" spans="1:5" ht="15.6">
      <c r="A4949" s="358" t="s">
        <v>16368</v>
      </c>
      <c r="B4949" s="358" t="s">
        <v>16369</v>
      </c>
      <c r="C4949" s="359">
        <v>4.7</v>
      </c>
      <c r="D4949" s="357" t="s">
        <v>5718</v>
      </c>
      <c r="E4949" s="357" t="s">
        <v>5718</v>
      </c>
    </row>
    <row r="4950" spans="1:5" ht="15.6">
      <c r="A4950" s="358" t="s">
        <v>16368</v>
      </c>
      <c r="B4950" s="358" t="s">
        <v>16369</v>
      </c>
      <c r="C4950" s="359">
        <v>4.7</v>
      </c>
      <c r="D4950" s="357" t="s">
        <v>5718</v>
      </c>
      <c r="E4950" s="357" t="s">
        <v>5718</v>
      </c>
    </row>
    <row r="4951" spans="1:5" ht="15.6">
      <c r="A4951" s="358" t="s">
        <v>16368</v>
      </c>
      <c r="B4951" s="358" t="s">
        <v>16369</v>
      </c>
      <c r="C4951" s="359">
        <v>4.7</v>
      </c>
      <c r="D4951" s="357" t="s">
        <v>5718</v>
      </c>
      <c r="E4951" s="357" t="s">
        <v>5718</v>
      </c>
    </row>
    <row r="4952" spans="1:5" ht="15.6">
      <c r="A4952" s="358" t="s">
        <v>10262</v>
      </c>
      <c r="B4952" s="358" t="s">
        <v>54313</v>
      </c>
      <c r="C4952" s="359">
        <v>4.7</v>
      </c>
      <c r="D4952" s="357" t="s">
        <v>54312</v>
      </c>
      <c r="E4952" s="357" t="s">
        <v>54312</v>
      </c>
    </row>
    <row r="4953" spans="1:5" ht="15.6">
      <c r="A4953" s="358" t="s">
        <v>41583</v>
      </c>
      <c r="B4953" s="358" t="s">
        <v>41583</v>
      </c>
      <c r="C4953" s="359">
        <v>4.7</v>
      </c>
      <c r="D4953" s="357" t="s">
        <v>41582</v>
      </c>
      <c r="E4953" s="357" t="s">
        <v>41582</v>
      </c>
    </row>
    <row r="4954" spans="1:5" ht="15.6">
      <c r="A4954" s="358" t="s">
        <v>41583</v>
      </c>
      <c r="B4954" s="358" t="s">
        <v>41583</v>
      </c>
      <c r="C4954" s="359">
        <v>4.7</v>
      </c>
      <c r="D4954" s="357" t="s">
        <v>41582</v>
      </c>
      <c r="E4954" s="357" t="s">
        <v>41582</v>
      </c>
    </row>
    <row r="4955" spans="1:5" ht="15.6">
      <c r="A4955" s="358" t="s">
        <v>23499</v>
      </c>
      <c r="B4955" s="358" t="s">
        <v>23500</v>
      </c>
      <c r="C4955" s="359">
        <v>4.7</v>
      </c>
      <c r="D4955" s="357" t="s">
        <v>23498</v>
      </c>
      <c r="E4955" s="357" t="s">
        <v>23498</v>
      </c>
    </row>
    <row r="4956" spans="1:5" ht="15.6">
      <c r="A4956" s="358" t="s">
        <v>23499</v>
      </c>
      <c r="B4956" s="358" t="s">
        <v>23500</v>
      </c>
      <c r="C4956" s="359">
        <v>4.7</v>
      </c>
      <c r="D4956" s="357" t="s">
        <v>23498</v>
      </c>
      <c r="E4956" s="357" t="s">
        <v>23498</v>
      </c>
    </row>
    <row r="4957" spans="1:5" ht="15.6">
      <c r="A4957" s="358" t="s">
        <v>23499</v>
      </c>
      <c r="B4957" s="358" t="s">
        <v>23500</v>
      </c>
      <c r="C4957" s="359">
        <v>4.7</v>
      </c>
      <c r="D4957" s="357" t="s">
        <v>23498</v>
      </c>
      <c r="E4957" s="357" t="s">
        <v>23498</v>
      </c>
    </row>
    <row r="4958" spans="1:5" ht="15.6">
      <c r="A4958" s="358" t="s">
        <v>10394</v>
      </c>
      <c r="B4958" s="358" t="s">
        <v>10395</v>
      </c>
      <c r="C4958" s="359">
        <v>4.7</v>
      </c>
      <c r="D4958" s="357" t="s">
        <v>2305</v>
      </c>
      <c r="E4958" s="357" t="s">
        <v>2305</v>
      </c>
    </row>
    <row r="4959" spans="1:5" ht="15.6">
      <c r="A4959" s="358" t="s">
        <v>17201</v>
      </c>
      <c r="B4959" s="358" t="s">
        <v>17201</v>
      </c>
      <c r="C4959" s="359">
        <v>4.7</v>
      </c>
      <c r="D4959" s="357" t="s">
        <v>10061</v>
      </c>
      <c r="E4959" s="357" t="s">
        <v>10061</v>
      </c>
    </row>
    <row r="4960" spans="1:5" ht="15.6">
      <c r="A4960" s="358" t="s">
        <v>17201</v>
      </c>
      <c r="B4960" s="358" t="s">
        <v>17201</v>
      </c>
      <c r="C4960" s="359">
        <v>4.7</v>
      </c>
      <c r="D4960" s="357" t="s">
        <v>10061</v>
      </c>
      <c r="E4960" s="357" t="s">
        <v>10061</v>
      </c>
    </row>
    <row r="4961" spans="1:5" ht="15.6">
      <c r="A4961" s="358" t="s">
        <v>17201</v>
      </c>
      <c r="B4961" s="358" t="s">
        <v>17201</v>
      </c>
      <c r="C4961" s="359">
        <v>4.7</v>
      </c>
      <c r="D4961" s="357" t="s">
        <v>10061</v>
      </c>
      <c r="E4961" s="357" t="s">
        <v>10061</v>
      </c>
    </row>
    <row r="4962" spans="1:5" ht="15.6">
      <c r="A4962" s="358" t="s">
        <v>467</v>
      </c>
      <c r="B4962" s="358" t="s">
        <v>12733</v>
      </c>
      <c r="C4962" s="359">
        <v>4.7</v>
      </c>
      <c r="D4962" s="357" t="s">
        <v>3694</v>
      </c>
      <c r="E4962" s="357" t="s">
        <v>3694</v>
      </c>
    </row>
    <row r="4963" spans="1:5" ht="15.6">
      <c r="A4963" s="358" t="s">
        <v>22285</v>
      </c>
      <c r="B4963" s="358" t="s">
        <v>22286</v>
      </c>
      <c r="C4963" s="359">
        <v>4.7</v>
      </c>
      <c r="D4963" s="357" t="s">
        <v>9089</v>
      </c>
      <c r="E4963" s="357" t="s">
        <v>9089</v>
      </c>
    </row>
    <row r="4964" spans="1:5" ht="15.6">
      <c r="A4964" s="358" t="s">
        <v>22285</v>
      </c>
      <c r="B4964" s="358" t="s">
        <v>22286</v>
      </c>
      <c r="C4964" s="359">
        <v>4.7</v>
      </c>
      <c r="D4964" s="357" t="s">
        <v>9089</v>
      </c>
      <c r="E4964" s="357" t="s">
        <v>9089</v>
      </c>
    </row>
    <row r="4965" spans="1:5" ht="15.6">
      <c r="A4965" s="358" t="s">
        <v>15993</v>
      </c>
      <c r="B4965" s="358" t="s">
        <v>15994</v>
      </c>
      <c r="C4965" s="359">
        <v>4.7</v>
      </c>
      <c r="D4965" s="357" t="s">
        <v>5390</v>
      </c>
      <c r="E4965" s="357" t="s">
        <v>5390</v>
      </c>
    </row>
    <row r="4966" spans="1:5" ht="15.6">
      <c r="A4966" s="358" t="s">
        <v>15993</v>
      </c>
      <c r="B4966" s="358" t="s">
        <v>15994</v>
      </c>
      <c r="C4966" s="359">
        <v>4.7</v>
      </c>
      <c r="D4966" s="357" t="s">
        <v>5390</v>
      </c>
      <c r="E4966" s="357" t="s">
        <v>5390</v>
      </c>
    </row>
    <row r="4967" spans="1:5" ht="15.6">
      <c r="A4967" s="358" t="s">
        <v>15993</v>
      </c>
      <c r="B4967" s="358" t="s">
        <v>15994</v>
      </c>
      <c r="C4967" s="359">
        <v>4.7</v>
      </c>
      <c r="D4967" s="357" t="s">
        <v>5390</v>
      </c>
      <c r="E4967" s="357" t="s">
        <v>5390</v>
      </c>
    </row>
    <row r="4968" spans="1:5" ht="15.6">
      <c r="A4968" s="358" t="s">
        <v>10262</v>
      </c>
      <c r="B4968" s="358" t="s">
        <v>50332</v>
      </c>
      <c r="C4968" s="359">
        <v>4.7</v>
      </c>
      <c r="D4968" s="357" t="s">
        <v>50331</v>
      </c>
      <c r="E4968" s="357" t="s">
        <v>50331</v>
      </c>
    </row>
    <row r="4969" spans="1:5" ht="15.6">
      <c r="A4969" s="358" t="s">
        <v>10262</v>
      </c>
      <c r="B4969" s="358" t="s">
        <v>17193</v>
      </c>
      <c r="C4969" s="359">
        <v>4.7</v>
      </c>
      <c r="D4969" s="357" t="s">
        <v>7463</v>
      </c>
      <c r="E4969" s="357" t="s">
        <v>7463</v>
      </c>
    </row>
    <row r="4970" spans="1:5" ht="15.6">
      <c r="A4970" s="358" t="s">
        <v>1040</v>
      </c>
      <c r="B4970" s="358" t="s">
        <v>17441</v>
      </c>
      <c r="C4970" s="359">
        <v>4.7</v>
      </c>
      <c r="D4970" s="357" t="s">
        <v>6294</v>
      </c>
      <c r="E4970" s="357" t="s">
        <v>6294</v>
      </c>
    </row>
    <row r="4971" spans="1:5" ht="15.6">
      <c r="A4971" s="358" t="s">
        <v>1040</v>
      </c>
      <c r="B4971" s="358" t="s">
        <v>17441</v>
      </c>
      <c r="C4971" s="359">
        <v>4.7</v>
      </c>
      <c r="D4971" s="357" t="s">
        <v>6294</v>
      </c>
      <c r="E4971" s="357" t="s">
        <v>6294</v>
      </c>
    </row>
    <row r="4972" spans="1:5" ht="15.6">
      <c r="A4972" s="358" t="s">
        <v>1040</v>
      </c>
      <c r="B4972" s="358" t="s">
        <v>17441</v>
      </c>
      <c r="C4972" s="359">
        <v>4.7</v>
      </c>
      <c r="D4972" s="357" t="s">
        <v>6294</v>
      </c>
      <c r="E4972" s="357" t="s">
        <v>6294</v>
      </c>
    </row>
    <row r="4973" spans="1:5" ht="15.6">
      <c r="A4973" s="358" t="s">
        <v>12455</v>
      </c>
      <c r="B4973" s="358" t="s">
        <v>12456</v>
      </c>
      <c r="C4973" s="359">
        <v>4.7</v>
      </c>
      <c r="D4973" s="357" t="s">
        <v>3415</v>
      </c>
      <c r="E4973" s="357" t="s">
        <v>3415</v>
      </c>
    </row>
    <row r="4974" spans="1:5" ht="15.6">
      <c r="A4974" s="358" t="s">
        <v>10262</v>
      </c>
      <c r="B4974" s="358" t="s">
        <v>14577</v>
      </c>
      <c r="C4974" s="359">
        <v>4.7</v>
      </c>
      <c r="D4974" s="357" t="s">
        <v>4389</v>
      </c>
      <c r="E4974" s="357" t="s">
        <v>4389</v>
      </c>
    </row>
    <row r="4975" spans="1:5" ht="15.6">
      <c r="A4975" s="358" t="s">
        <v>10262</v>
      </c>
      <c r="B4975" s="358" t="s">
        <v>14577</v>
      </c>
      <c r="C4975" s="359">
        <v>4.7</v>
      </c>
      <c r="D4975" s="357" t="s">
        <v>4389</v>
      </c>
      <c r="E4975" s="357" t="s">
        <v>4389</v>
      </c>
    </row>
    <row r="4976" spans="1:5" ht="15.6">
      <c r="A4976" s="358" t="s">
        <v>60376</v>
      </c>
      <c r="B4976" s="358" t="s">
        <v>10262</v>
      </c>
      <c r="C4976" s="359">
        <v>4.7</v>
      </c>
      <c r="D4976" s="357" t="s">
        <v>61025</v>
      </c>
      <c r="E4976" s="357" t="s">
        <v>61025</v>
      </c>
    </row>
    <row r="4977" spans="1:5" ht="15.6">
      <c r="A4977" s="358" t="s">
        <v>23660</v>
      </c>
      <c r="B4977" s="358" t="s">
        <v>23661</v>
      </c>
      <c r="C4977" s="359">
        <v>4.7</v>
      </c>
      <c r="D4977" s="357" t="s">
        <v>9818</v>
      </c>
      <c r="E4977" s="357" t="s">
        <v>9818</v>
      </c>
    </row>
    <row r="4978" spans="1:5" ht="15.6">
      <c r="A4978" s="358" t="s">
        <v>10503</v>
      </c>
      <c r="B4978" s="358" t="s">
        <v>10504</v>
      </c>
      <c r="C4978" s="359">
        <v>4.7</v>
      </c>
      <c r="D4978" s="357" t="s">
        <v>2422</v>
      </c>
      <c r="E4978" s="357" t="s">
        <v>2422</v>
      </c>
    </row>
    <row r="4979" spans="1:5" ht="15.6">
      <c r="A4979" s="358" t="s">
        <v>10503</v>
      </c>
      <c r="B4979" s="358" t="s">
        <v>10504</v>
      </c>
      <c r="C4979" s="359">
        <v>4.7</v>
      </c>
      <c r="D4979" s="357" t="s">
        <v>2422</v>
      </c>
      <c r="E4979" s="357" t="s">
        <v>2422</v>
      </c>
    </row>
    <row r="4980" spans="1:5" ht="15.6">
      <c r="A4980" s="358" t="s">
        <v>15334</v>
      </c>
      <c r="B4980" s="358" t="s">
        <v>15335</v>
      </c>
      <c r="C4980" s="359">
        <v>4.7</v>
      </c>
      <c r="D4980" s="357" t="s">
        <v>5140</v>
      </c>
      <c r="E4980" s="357" t="s">
        <v>5140</v>
      </c>
    </row>
    <row r="4981" spans="1:5" ht="15.6">
      <c r="A4981" s="358" t="s">
        <v>15334</v>
      </c>
      <c r="B4981" s="358" t="s">
        <v>15335</v>
      </c>
      <c r="C4981" s="359">
        <v>4.7</v>
      </c>
      <c r="D4981" s="357" t="s">
        <v>5140</v>
      </c>
      <c r="E4981" s="357" t="s">
        <v>5140</v>
      </c>
    </row>
    <row r="4982" spans="1:5" ht="15.6">
      <c r="A4982" s="358" t="s">
        <v>14368</v>
      </c>
      <c r="B4982" s="358" t="s">
        <v>14369</v>
      </c>
      <c r="C4982" s="359">
        <v>4.7</v>
      </c>
      <c r="D4982" s="357" t="s">
        <v>4633</v>
      </c>
      <c r="E4982" s="357" t="s">
        <v>4633</v>
      </c>
    </row>
    <row r="4983" spans="1:5" ht="15.6">
      <c r="A4983" s="358" t="s">
        <v>19396</v>
      </c>
      <c r="B4983" s="358" t="s">
        <v>19397</v>
      </c>
      <c r="C4983" s="359">
        <v>4.7</v>
      </c>
      <c r="D4983" s="357" t="s">
        <v>19395</v>
      </c>
      <c r="E4983" s="357" t="s">
        <v>19395</v>
      </c>
    </row>
    <row r="4984" spans="1:5" ht="15.6">
      <c r="A4984" s="358" t="s">
        <v>19748</v>
      </c>
      <c r="B4984" s="358" t="s">
        <v>19749</v>
      </c>
      <c r="C4984" s="359">
        <v>4.7</v>
      </c>
      <c r="D4984" s="357" t="s">
        <v>7550</v>
      </c>
      <c r="E4984" s="357" t="s">
        <v>7550</v>
      </c>
    </row>
    <row r="4985" spans="1:5" ht="15.6">
      <c r="A4985" s="358" t="s">
        <v>19748</v>
      </c>
      <c r="B4985" s="358" t="s">
        <v>19749</v>
      </c>
      <c r="C4985" s="359">
        <v>4.7</v>
      </c>
      <c r="D4985" s="357" t="s">
        <v>7550</v>
      </c>
      <c r="E4985" s="357" t="s">
        <v>7550</v>
      </c>
    </row>
    <row r="4986" spans="1:5" ht="15.6">
      <c r="A4986" s="358" t="s">
        <v>19748</v>
      </c>
      <c r="B4986" s="358" t="s">
        <v>19749</v>
      </c>
      <c r="C4986" s="359">
        <v>4.7</v>
      </c>
      <c r="D4986" s="357" t="s">
        <v>7550</v>
      </c>
      <c r="E4986" s="357" t="s">
        <v>7550</v>
      </c>
    </row>
    <row r="4987" spans="1:5" ht="15.6">
      <c r="A4987" s="358" t="s">
        <v>22018</v>
      </c>
      <c r="B4987" s="358" t="s">
        <v>22018</v>
      </c>
      <c r="C4987" s="359">
        <v>4.7</v>
      </c>
      <c r="D4987" s="357" t="s">
        <v>8750</v>
      </c>
      <c r="E4987" s="357" t="s">
        <v>8750</v>
      </c>
    </row>
    <row r="4988" spans="1:5" ht="15.6">
      <c r="A4988" s="358" t="s">
        <v>13670</v>
      </c>
      <c r="B4988" s="358" t="s">
        <v>13671</v>
      </c>
      <c r="C4988" s="359">
        <v>4.7</v>
      </c>
      <c r="D4988" s="357" t="s">
        <v>3952</v>
      </c>
      <c r="E4988" s="357" t="s">
        <v>3952</v>
      </c>
    </row>
    <row r="4989" spans="1:5" ht="15.6">
      <c r="A4989" s="358" t="s">
        <v>13670</v>
      </c>
      <c r="B4989" s="358" t="s">
        <v>13671</v>
      </c>
      <c r="C4989" s="359">
        <v>4.7</v>
      </c>
      <c r="D4989" s="357" t="s">
        <v>3952</v>
      </c>
      <c r="E4989" s="357" t="s">
        <v>3952</v>
      </c>
    </row>
    <row r="4990" spans="1:5" ht="15.6">
      <c r="A4990" s="358" t="s">
        <v>13670</v>
      </c>
      <c r="B4990" s="358" t="s">
        <v>13671</v>
      </c>
      <c r="C4990" s="359">
        <v>4.7</v>
      </c>
      <c r="D4990" s="357" t="s">
        <v>3952</v>
      </c>
      <c r="E4990" s="357" t="s">
        <v>3952</v>
      </c>
    </row>
    <row r="4991" spans="1:5" ht="15.6">
      <c r="A4991" s="358" t="s">
        <v>13670</v>
      </c>
      <c r="B4991" s="358" t="s">
        <v>13671</v>
      </c>
      <c r="C4991" s="359">
        <v>4.7</v>
      </c>
      <c r="D4991" s="357" t="s">
        <v>3952</v>
      </c>
      <c r="E4991" s="357" t="s">
        <v>3952</v>
      </c>
    </row>
    <row r="4992" spans="1:5" ht="15.6">
      <c r="A4992" s="358" t="s">
        <v>35975</v>
      </c>
      <c r="B4992" s="358" t="s">
        <v>35976</v>
      </c>
      <c r="C4992" s="359">
        <v>4.7</v>
      </c>
      <c r="D4992" s="357" t="s">
        <v>35974</v>
      </c>
      <c r="E4992" s="357" t="s">
        <v>35974</v>
      </c>
    </row>
    <row r="4993" spans="1:5" ht="15.6">
      <c r="A4993" s="358" t="s">
        <v>35975</v>
      </c>
      <c r="B4993" s="358" t="s">
        <v>35976</v>
      </c>
      <c r="C4993" s="359">
        <v>4.7</v>
      </c>
      <c r="D4993" s="357" t="s">
        <v>35974</v>
      </c>
      <c r="E4993" s="357" t="s">
        <v>35974</v>
      </c>
    </row>
    <row r="4994" spans="1:5" ht="15.6">
      <c r="A4994" s="358" t="s">
        <v>10262</v>
      </c>
      <c r="B4994" s="358" t="s">
        <v>38013</v>
      </c>
      <c r="C4994" s="359">
        <v>4.7</v>
      </c>
      <c r="D4994" s="357" t="s">
        <v>38012</v>
      </c>
      <c r="E4994" s="357" t="s">
        <v>38012</v>
      </c>
    </row>
    <row r="4995" spans="1:5" ht="15.6">
      <c r="A4995" s="358" t="s">
        <v>10262</v>
      </c>
      <c r="B4995" s="358" t="s">
        <v>38013</v>
      </c>
      <c r="C4995" s="359">
        <v>4.7</v>
      </c>
      <c r="D4995" s="357" t="s">
        <v>38012</v>
      </c>
      <c r="E4995" s="357" t="s">
        <v>38012</v>
      </c>
    </row>
    <row r="4996" spans="1:5" ht="15.6">
      <c r="A4996" s="358" t="s">
        <v>10254</v>
      </c>
      <c r="B4996" s="358" t="s">
        <v>10255</v>
      </c>
      <c r="C4996" s="359">
        <v>4.7</v>
      </c>
      <c r="D4996" s="357" t="s">
        <v>2182</v>
      </c>
      <c r="E4996" s="357" t="s">
        <v>2182</v>
      </c>
    </row>
    <row r="4997" spans="1:5" ht="15.6">
      <c r="A4997" s="358" t="s">
        <v>10254</v>
      </c>
      <c r="B4997" s="358" t="s">
        <v>10255</v>
      </c>
      <c r="C4997" s="359">
        <v>4.7</v>
      </c>
      <c r="D4997" s="357" t="s">
        <v>2182</v>
      </c>
      <c r="E4997" s="357" t="s">
        <v>2182</v>
      </c>
    </row>
    <row r="4998" spans="1:5" ht="15.6">
      <c r="A4998" s="358" t="s">
        <v>10262</v>
      </c>
      <c r="B4998" s="358" t="s">
        <v>61027</v>
      </c>
      <c r="C4998" s="359">
        <v>4.7</v>
      </c>
      <c r="D4998" s="357" t="s">
        <v>61026</v>
      </c>
      <c r="E4998" s="357" t="s">
        <v>61026</v>
      </c>
    </row>
    <row r="4999" spans="1:5" ht="15.6">
      <c r="A4999" s="358" t="s">
        <v>30345</v>
      </c>
      <c r="B4999" s="358" t="s">
        <v>30345</v>
      </c>
      <c r="C4999" s="359">
        <v>4.7</v>
      </c>
      <c r="D4999" s="357" t="s">
        <v>30344</v>
      </c>
      <c r="E4999" s="357" t="s">
        <v>30344</v>
      </c>
    </row>
    <row r="5000" spans="1:5" ht="15.6">
      <c r="A5000" s="358" t="s">
        <v>10262</v>
      </c>
      <c r="B5000" s="358" t="s">
        <v>20571</v>
      </c>
      <c r="C5000" s="359">
        <v>4.7</v>
      </c>
      <c r="D5000" s="357" t="s">
        <v>8084</v>
      </c>
      <c r="E5000" s="357" t="s">
        <v>8084</v>
      </c>
    </row>
    <row r="5001" spans="1:5" ht="15.6">
      <c r="A5001" s="358" t="s">
        <v>10262</v>
      </c>
      <c r="B5001" s="358" t="s">
        <v>20571</v>
      </c>
      <c r="C5001" s="359">
        <v>4.7</v>
      </c>
      <c r="D5001" s="357" t="s">
        <v>8084</v>
      </c>
      <c r="E5001" s="357" t="s">
        <v>8084</v>
      </c>
    </row>
    <row r="5002" spans="1:5" ht="15.6">
      <c r="A5002" s="358" t="s">
        <v>49951</v>
      </c>
      <c r="B5002" s="358" t="s">
        <v>49952</v>
      </c>
      <c r="C5002" s="359">
        <v>4.7</v>
      </c>
      <c r="D5002" s="357" t="s">
        <v>49950</v>
      </c>
      <c r="E5002" s="357" t="s">
        <v>49950</v>
      </c>
    </row>
    <row r="5003" spans="1:5" ht="15.6">
      <c r="A5003" s="358" t="s">
        <v>49951</v>
      </c>
      <c r="B5003" s="358" t="s">
        <v>49952</v>
      </c>
      <c r="C5003" s="359">
        <v>4.7</v>
      </c>
      <c r="D5003" s="357" t="s">
        <v>49950</v>
      </c>
      <c r="E5003" s="357" t="s">
        <v>49950</v>
      </c>
    </row>
    <row r="5004" spans="1:5" ht="15.6">
      <c r="A5004" s="358" t="s">
        <v>15961</v>
      </c>
      <c r="B5004" s="358" t="s">
        <v>15962</v>
      </c>
      <c r="C5004" s="359">
        <v>4.7</v>
      </c>
      <c r="D5004" s="357" t="s">
        <v>5440</v>
      </c>
      <c r="E5004" s="357" t="s">
        <v>5440</v>
      </c>
    </row>
    <row r="5005" spans="1:5" ht="15.6">
      <c r="A5005" s="358" t="s">
        <v>19004</v>
      </c>
      <c r="B5005" s="358" t="s">
        <v>19005</v>
      </c>
      <c r="C5005" s="359">
        <v>4.7</v>
      </c>
      <c r="D5005" s="357" t="s">
        <v>9980</v>
      </c>
      <c r="E5005" s="357" t="s">
        <v>9980</v>
      </c>
    </row>
    <row r="5006" spans="1:5" ht="15.6">
      <c r="A5006" s="358" t="s">
        <v>1143</v>
      </c>
      <c r="B5006" s="358" t="s">
        <v>17777</v>
      </c>
      <c r="C5006" s="359">
        <v>4.7</v>
      </c>
      <c r="D5006" s="357" t="s">
        <v>6626</v>
      </c>
      <c r="E5006" s="357" t="s">
        <v>6626</v>
      </c>
    </row>
    <row r="5007" spans="1:5" ht="15.6">
      <c r="A5007" s="358" t="s">
        <v>1143</v>
      </c>
      <c r="B5007" s="358" t="s">
        <v>17777</v>
      </c>
      <c r="C5007" s="359">
        <v>4.7</v>
      </c>
      <c r="D5007" s="357" t="s">
        <v>6626</v>
      </c>
      <c r="E5007" s="357" t="s">
        <v>6626</v>
      </c>
    </row>
    <row r="5008" spans="1:5" ht="15.6">
      <c r="A5008" s="358" t="s">
        <v>11049</v>
      </c>
      <c r="B5008" s="358" t="s">
        <v>11050</v>
      </c>
      <c r="C5008" s="359">
        <v>4.7</v>
      </c>
      <c r="D5008" s="357" t="s">
        <v>2877</v>
      </c>
      <c r="E5008" s="357" t="s">
        <v>2877</v>
      </c>
    </row>
    <row r="5009" spans="1:5" ht="15.6">
      <c r="A5009" s="358" t="s">
        <v>36664</v>
      </c>
      <c r="B5009" s="358" t="s">
        <v>36665</v>
      </c>
      <c r="C5009" s="359">
        <v>4.7</v>
      </c>
      <c r="D5009" s="357" t="s">
        <v>36663</v>
      </c>
      <c r="E5009" s="357" t="s">
        <v>36663</v>
      </c>
    </row>
    <row r="5010" spans="1:5" ht="15.6">
      <c r="A5010" s="358" t="s">
        <v>10496</v>
      </c>
      <c r="B5010" s="358" t="s">
        <v>10497</v>
      </c>
      <c r="C5010" s="359">
        <v>4.7</v>
      </c>
      <c r="D5010" s="357" t="s">
        <v>2418</v>
      </c>
      <c r="E5010" s="357" t="s">
        <v>2418</v>
      </c>
    </row>
    <row r="5011" spans="1:5" ht="15.6">
      <c r="A5011" s="358" t="s">
        <v>28691</v>
      </c>
      <c r="B5011" s="358" t="s">
        <v>28692</v>
      </c>
      <c r="C5011" s="359">
        <v>4.7</v>
      </c>
      <c r="D5011" s="357" t="s">
        <v>28690</v>
      </c>
      <c r="E5011" s="357" t="s">
        <v>28690</v>
      </c>
    </row>
    <row r="5012" spans="1:5" ht="15.6">
      <c r="A5012" s="358" t="s">
        <v>11607</v>
      </c>
      <c r="B5012" s="358" t="s">
        <v>11607</v>
      </c>
      <c r="C5012" s="359">
        <v>4.7</v>
      </c>
      <c r="D5012" s="357" t="s">
        <v>2753</v>
      </c>
      <c r="E5012" s="357" t="s">
        <v>2753</v>
      </c>
    </row>
    <row r="5013" spans="1:5" ht="15.6">
      <c r="A5013" s="358" t="s">
        <v>11607</v>
      </c>
      <c r="B5013" s="358" t="s">
        <v>11607</v>
      </c>
      <c r="C5013" s="359">
        <v>4.7</v>
      </c>
      <c r="D5013" s="357" t="s">
        <v>2753</v>
      </c>
      <c r="E5013" s="357" t="s">
        <v>2753</v>
      </c>
    </row>
    <row r="5014" spans="1:5" ht="15.6">
      <c r="A5014" s="358" t="s">
        <v>11607</v>
      </c>
      <c r="B5014" s="358" t="s">
        <v>11607</v>
      </c>
      <c r="C5014" s="359">
        <v>4.7</v>
      </c>
      <c r="D5014" s="357" t="s">
        <v>2753</v>
      </c>
      <c r="E5014" s="357" t="s">
        <v>2753</v>
      </c>
    </row>
    <row r="5015" spans="1:5" ht="15.6">
      <c r="A5015" s="358" t="s">
        <v>570</v>
      </c>
      <c r="B5015" s="358" t="s">
        <v>13220</v>
      </c>
      <c r="C5015" s="359">
        <v>4.7</v>
      </c>
      <c r="D5015" s="357" t="s">
        <v>4132</v>
      </c>
      <c r="E5015" s="357" t="s">
        <v>4132</v>
      </c>
    </row>
    <row r="5016" spans="1:5" ht="15.6">
      <c r="A5016" s="358" t="s">
        <v>570</v>
      </c>
      <c r="B5016" s="358" t="s">
        <v>13220</v>
      </c>
      <c r="C5016" s="359">
        <v>4.7</v>
      </c>
      <c r="D5016" s="357" t="s">
        <v>4132</v>
      </c>
      <c r="E5016" s="357" t="s">
        <v>4132</v>
      </c>
    </row>
    <row r="5017" spans="1:5" ht="15.6">
      <c r="A5017" s="358" t="s">
        <v>53436</v>
      </c>
      <c r="B5017" s="358" t="s">
        <v>53437</v>
      </c>
      <c r="C5017" s="359">
        <v>4.7</v>
      </c>
      <c r="D5017" s="357" t="s">
        <v>53435</v>
      </c>
      <c r="E5017" s="357" t="s">
        <v>53435</v>
      </c>
    </row>
    <row r="5018" spans="1:5" ht="15.6">
      <c r="A5018" s="358" t="s">
        <v>1465</v>
      </c>
      <c r="B5018" s="358" t="s">
        <v>20481</v>
      </c>
      <c r="C5018" s="359">
        <v>4.7</v>
      </c>
      <c r="D5018" s="357" t="s">
        <v>7897</v>
      </c>
      <c r="E5018" s="357" t="s">
        <v>7897</v>
      </c>
    </row>
    <row r="5019" spans="1:5" ht="15.6">
      <c r="A5019" s="358" t="s">
        <v>1465</v>
      </c>
      <c r="B5019" s="358" t="s">
        <v>20481</v>
      </c>
      <c r="C5019" s="359">
        <v>4.7</v>
      </c>
      <c r="D5019" s="357" t="s">
        <v>7897</v>
      </c>
      <c r="E5019" s="357" t="s">
        <v>7897</v>
      </c>
    </row>
    <row r="5020" spans="1:5" ht="15.6">
      <c r="A5020" s="358" t="s">
        <v>10460</v>
      </c>
      <c r="B5020" s="358" t="s">
        <v>10461</v>
      </c>
      <c r="C5020" s="359">
        <v>4.7</v>
      </c>
      <c r="D5020" s="357" t="s">
        <v>2393</v>
      </c>
      <c r="E5020" s="357" t="s">
        <v>2393</v>
      </c>
    </row>
    <row r="5021" spans="1:5" ht="15.6">
      <c r="A5021" s="358" t="s">
        <v>10460</v>
      </c>
      <c r="B5021" s="358" t="s">
        <v>10461</v>
      </c>
      <c r="C5021" s="359">
        <v>4.7</v>
      </c>
      <c r="D5021" s="357" t="s">
        <v>2393</v>
      </c>
      <c r="E5021" s="357" t="s">
        <v>2393</v>
      </c>
    </row>
    <row r="5022" spans="1:5" ht="15.6">
      <c r="A5022" s="358" t="s">
        <v>10970</v>
      </c>
      <c r="B5022" s="358" t="s">
        <v>10971</v>
      </c>
      <c r="C5022" s="359">
        <v>4.7</v>
      </c>
      <c r="D5022" s="357" t="s">
        <v>2812</v>
      </c>
      <c r="E5022" s="357" t="s">
        <v>2812</v>
      </c>
    </row>
    <row r="5023" spans="1:5" ht="15.6">
      <c r="A5023" s="358" t="s">
        <v>15997</v>
      </c>
      <c r="B5023" s="358" t="s">
        <v>15998</v>
      </c>
      <c r="C5023" s="359">
        <v>4.7</v>
      </c>
      <c r="D5023" s="357" t="s">
        <v>5395</v>
      </c>
      <c r="E5023" s="357" t="s">
        <v>5395</v>
      </c>
    </row>
    <row r="5024" spans="1:5" ht="15.6">
      <c r="A5024" s="358" t="s">
        <v>15997</v>
      </c>
      <c r="B5024" s="358" t="s">
        <v>15998</v>
      </c>
      <c r="C5024" s="359">
        <v>4.7</v>
      </c>
      <c r="D5024" s="357" t="s">
        <v>5395</v>
      </c>
      <c r="E5024" s="357" t="s">
        <v>5395</v>
      </c>
    </row>
    <row r="5025" spans="1:5" ht="15.6">
      <c r="A5025" s="358" t="s">
        <v>21058</v>
      </c>
      <c r="B5025" s="358" t="s">
        <v>21059</v>
      </c>
      <c r="C5025" s="359">
        <v>4.7</v>
      </c>
      <c r="D5025" s="357" t="s">
        <v>9988</v>
      </c>
      <c r="E5025" s="357" t="s">
        <v>9988</v>
      </c>
    </row>
    <row r="5026" spans="1:5" ht="15.6">
      <c r="A5026" s="358" t="s">
        <v>41153</v>
      </c>
      <c r="B5026" s="358" t="s">
        <v>41154</v>
      </c>
      <c r="C5026" s="359">
        <v>4.7</v>
      </c>
      <c r="D5026" s="357" t="s">
        <v>41152</v>
      </c>
      <c r="E5026" s="357" t="s">
        <v>41152</v>
      </c>
    </row>
    <row r="5027" spans="1:5" ht="15.6">
      <c r="A5027" s="358" t="s">
        <v>14616</v>
      </c>
      <c r="B5027" s="358" t="s">
        <v>14617</v>
      </c>
      <c r="C5027" s="359">
        <v>4.7</v>
      </c>
      <c r="D5027" s="357" t="s">
        <v>4448</v>
      </c>
      <c r="E5027" s="357" t="s">
        <v>4448</v>
      </c>
    </row>
    <row r="5028" spans="1:5" ht="15.6">
      <c r="A5028" s="358" t="s">
        <v>960</v>
      </c>
      <c r="B5028" s="358" t="s">
        <v>16527</v>
      </c>
      <c r="C5028" s="359">
        <v>4.7</v>
      </c>
      <c r="D5028" s="357" t="s">
        <v>5895</v>
      </c>
      <c r="E5028" s="357" t="s">
        <v>5895</v>
      </c>
    </row>
    <row r="5029" spans="1:5" ht="15.6">
      <c r="A5029" s="358" t="s">
        <v>960</v>
      </c>
      <c r="B5029" s="358" t="s">
        <v>16527</v>
      </c>
      <c r="C5029" s="359">
        <v>4.7</v>
      </c>
      <c r="D5029" s="357" t="s">
        <v>5895</v>
      </c>
      <c r="E5029" s="357" t="s">
        <v>5895</v>
      </c>
    </row>
    <row r="5030" spans="1:5" ht="15.6">
      <c r="A5030" s="358" t="s">
        <v>18845</v>
      </c>
      <c r="B5030" s="358" t="s">
        <v>18846</v>
      </c>
      <c r="C5030" s="359">
        <v>4.7</v>
      </c>
      <c r="D5030" s="357" t="s">
        <v>6291</v>
      </c>
      <c r="E5030" s="357" t="s">
        <v>6291</v>
      </c>
    </row>
    <row r="5031" spans="1:5" ht="15.6">
      <c r="A5031" s="358" t="s">
        <v>10262</v>
      </c>
      <c r="B5031" s="358" t="s">
        <v>20471</v>
      </c>
      <c r="C5031" s="359">
        <v>4.7</v>
      </c>
      <c r="D5031" s="357" t="s">
        <v>7881</v>
      </c>
      <c r="E5031" s="357" t="s">
        <v>7881</v>
      </c>
    </row>
    <row r="5032" spans="1:5" ht="15.6">
      <c r="A5032" s="358" t="s">
        <v>17618</v>
      </c>
      <c r="B5032" s="358" t="s">
        <v>17619</v>
      </c>
      <c r="C5032" s="359">
        <v>4.7</v>
      </c>
      <c r="D5032" s="357" t="s">
        <v>6454</v>
      </c>
      <c r="E5032" s="357" t="s">
        <v>6454</v>
      </c>
    </row>
    <row r="5033" spans="1:5" ht="15.6">
      <c r="A5033" s="358" t="s">
        <v>18041</v>
      </c>
      <c r="B5033" s="358" t="s">
        <v>18042</v>
      </c>
      <c r="C5033" s="359">
        <v>4.7</v>
      </c>
      <c r="D5033" s="357" t="s">
        <v>6917</v>
      </c>
      <c r="E5033" s="357" t="s">
        <v>6917</v>
      </c>
    </row>
    <row r="5034" spans="1:5" ht="15.6">
      <c r="A5034" s="358" t="s">
        <v>18553</v>
      </c>
      <c r="B5034" s="358" t="s">
        <v>18554</v>
      </c>
      <c r="C5034" s="359">
        <v>4.7</v>
      </c>
      <c r="D5034" s="357" t="s">
        <v>7430</v>
      </c>
      <c r="E5034" s="357" t="s">
        <v>7430</v>
      </c>
    </row>
    <row r="5035" spans="1:5" ht="15.6">
      <c r="A5035" s="358" t="s">
        <v>10262</v>
      </c>
      <c r="B5035" s="358" t="s">
        <v>10263</v>
      </c>
      <c r="C5035" s="359">
        <v>4.7</v>
      </c>
      <c r="D5035" s="357" t="s">
        <v>2188</v>
      </c>
      <c r="E5035" s="357" t="s">
        <v>2188</v>
      </c>
    </row>
    <row r="5036" spans="1:5" ht="15.6">
      <c r="A5036" s="358" t="s">
        <v>10262</v>
      </c>
      <c r="B5036" s="358" t="s">
        <v>10263</v>
      </c>
      <c r="C5036" s="359">
        <v>4.7</v>
      </c>
      <c r="D5036" s="357" t="s">
        <v>2188</v>
      </c>
      <c r="E5036" s="357" t="s">
        <v>2188</v>
      </c>
    </row>
    <row r="5037" spans="1:5" ht="15.6">
      <c r="A5037" s="358" t="s">
        <v>14783</v>
      </c>
      <c r="B5037" s="358" t="s">
        <v>14784</v>
      </c>
      <c r="C5037" s="359">
        <v>4.7</v>
      </c>
      <c r="D5037" s="357" t="s">
        <v>4690</v>
      </c>
      <c r="E5037" s="357" t="s">
        <v>4690</v>
      </c>
    </row>
    <row r="5038" spans="1:5" ht="15.6">
      <c r="A5038" s="358" t="s">
        <v>764</v>
      </c>
      <c r="B5038" s="358" t="s">
        <v>14948</v>
      </c>
      <c r="C5038" s="359">
        <v>4.7</v>
      </c>
      <c r="D5038" s="357" t="s">
        <v>4864</v>
      </c>
      <c r="E5038" s="357" t="s">
        <v>4864</v>
      </c>
    </row>
    <row r="5039" spans="1:5" ht="15.6">
      <c r="A5039" s="358" t="s">
        <v>764</v>
      </c>
      <c r="B5039" s="358" t="s">
        <v>14948</v>
      </c>
      <c r="C5039" s="359">
        <v>4.7</v>
      </c>
      <c r="D5039" s="357" t="s">
        <v>4864</v>
      </c>
      <c r="E5039" s="357" t="s">
        <v>4864</v>
      </c>
    </row>
    <row r="5040" spans="1:5" ht="15.6">
      <c r="A5040" s="358" t="s">
        <v>764</v>
      </c>
      <c r="B5040" s="358" t="s">
        <v>14948</v>
      </c>
      <c r="C5040" s="359">
        <v>4.7</v>
      </c>
      <c r="D5040" s="357" t="s">
        <v>4864</v>
      </c>
      <c r="E5040" s="357" t="s">
        <v>4864</v>
      </c>
    </row>
    <row r="5041" spans="1:5" ht="15.6">
      <c r="A5041" s="358" t="s">
        <v>17939</v>
      </c>
      <c r="B5041" s="358" t="s">
        <v>17940</v>
      </c>
      <c r="C5041" s="359">
        <v>4.7</v>
      </c>
      <c r="D5041" s="357" t="s">
        <v>6810</v>
      </c>
      <c r="E5041" s="357" t="s">
        <v>6810</v>
      </c>
    </row>
    <row r="5042" spans="1:5" ht="15.6">
      <c r="A5042" s="358" t="s">
        <v>17939</v>
      </c>
      <c r="B5042" s="358" t="s">
        <v>17940</v>
      </c>
      <c r="C5042" s="359">
        <v>4.7</v>
      </c>
      <c r="D5042" s="357" t="s">
        <v>6810</v>
      </c>
      <c r="E5042" s="357" t="s">
        <v>6810</v>
      </c>
    </row>
    <row r="5043" spans="1:5" ht="15.6">
      <c r="A5043" s="358" t="s">
        <v>21064</v>
      </c>
      <c r="B5043" s="358" t="s">
        <v>21065</v>
      </c>
      <c r="C5043" s="359">
        <v>4.7</v>
      </c>
      <c r="D5043" s="357" t="s">
        <v>8346</v>
      </c>
      <c r="E5043" s="357" t="s">
        <v>8346</v>
      </c>
    </row>
    <row r="5044" spans="1:5" ht="15.6">
      <c r="A5044" s="358" t="s">
        <v>1744</v>
      </c>
      <c r="B5044" s="358" t="s">
        <v>21540</v>
      </c>
      <c r="C5044" s="359">
        <v>4.7</v>
      </c>
      <c r="D5044" s="357" t="s">
        <v>8721</v>
      </c>
      <c r="E5044" s="357" t="s">
        <v>8721</v>
      </c>
    </row>
    <row r="5045" spans="1:5" ht="15.6">
      <c r="A5045" s="358" t="s">
        <v>1744</v>
      </c>
      <c r="B5045" s="358" t="s">
        <v>21540</v>
      </c>
      <c r="C5045" s="359">
        <v>4.7</v>
      </c>
      <c r="D5045" s="357" t="s">
        <v>8721</v>
      </c>
      <c r="E5045" s="357" t="s">
        <v>8721</v>
      </c>
    </row>
    <row r="5046" spans="1:5" ht="15.6">
      <c r="A5046" s="358" t="s">
        <v>24494</v>
      </c>
      <c r="B5046" s="358" t="s">
        <v>24495</v>
      </c>
      <c r="C5046" s="359">
        <v>4.7</v>
      </c>
      <c r="D5046" s="357" t="s">
        <v>24493</v>
      </c>
      <c r="E5046" s="357" t="s">
        <v>24493</v>
      </c>
    </row>
    <row r="5047" spans="1:5" ht="15.6">
      <c r="A5047" s="358" t="s">
        <v>16956</v>
      </c>
      <c r="B5047" s="358" t="s">
        <v>16957</v>
      </c>
      <c r="C5047" s="359">
        <v>4.7</v>
      </c>
      <c r="D5047" s="357" t="s">
        <v>5799</v>
      </c>
      <c r="E5047" s="357" t="s">
        <v>5799</v>
      </c>
    </row>
    <row r="5048" spans="1:5" ht="15.6">
      <c r="A5048" s="358" t="s">
        <v>16956</v>
      </c>
      <c r="B5048" s="358" t="s">
        <v>16957</v>
      </c>
      <c r="C5048" s="359">
        <v>4.7</v>
      </c>
      <c r="D5048" s="357" t="s">
        <v>5799</v>
      </c>
      <c r="E5048" s="357" t="s">
        <v>5799</v>
      </c>
    </row>
    <row r="5049" spans="1:5" ht="15.6">
      <c r="A5049" s="358" t="s">
        <v>16956</v>
      </c>
      <c r="B5049" s="358" t="s">
        <v>16957</v>
      </c>
      <c r="C5049" s="359">
        <v>4.7</v>
      </c>
      <c r="D5049" s="357" t="s">
        <v>5799</v>
      </c>
      <c r="E5049" s="357" t="s">
        <v>5799</v>
      </c>
    </row>
    <row r="5050" spans="1:5" ht="15.6">
      <c r="A5050" s="358" t="s">
        <v>23759</v>
      </c>
      <c r="B5050" s="358" t="s">
        <v>23760</v>
      </c>
      <c r="C5050" s="359">
        <v>4.7</v>
      </c>
      <c r="D5050" s="357" t="s">
        <v>9897</v>
      </c>
      <c r="E5050" s="357" t="s">
        <v>9897</v>
      </c>
    </row>
    <row r="5051" spans="1:5" ht="15.6">
      <c r="A5051" s="358" t="s">
        <v>17434</v>
      </c>
      <c r="B5051" s="358" t="s">
        <v>17435</v>
      </c>
      <c r="C5051" s="359">
        <v>4.7</v>
      </c>
      <c r="D5051" s="357" t="s">
        <v>6287</v>
      </c>
      <c r="E5051" s="357" t="s">
        <v>6287</v>
      </c>
    </row>
    <row r="5052" spans="1:5" ht="15.6">
      <c r="A5052" s="358" t="s">
        <v>17434</v>
      </c>
      <c r="B5052" s="358" t="s">
        <v>17435</v>
      </c>
      <c r="C5052" s="359">
        <v>4.7</v>
      </c>
      <c r="D5052" s="357" t="s">
        <v>6287</v>
      </c>
      <c r="E5052" s="357" t="s">
        <v>6287</v>
      </c>
    </row>
    <row r="5053" spans="1:5" ht="15.6">
      <c r="A5053" s="358" t="s">
        <v>37690</v>
      </c>
      <c r="B5053" s="358" t="s">
        <v>37690</v>
      </c>
      <c r="C5053" s="359">
        <v>4.7</v>
      </c>
      <c r="D5053" s="357" t="s">
        <v>37689</v>
      </c>
      <c r="E5053" s="357" t="s">
        <v>37689</v>
      </c>
    </row>
    <row r="5054" spans="1:5" ht="15.6">
      <c r="A5054" s="358" t="s">
        <v>1190</v>
      </c>
      <c r="B5054" s="358" t="s">
        <v>17977</v>
      </c>
      <c r="C5054" s="359">
        <v>4.7</v>
      </c>
      <c r="D5054" s="357" t="s">
        <v>6854</v>
      </c>
      <c r="E5054" s="357" t="s">
        <v>6854</v>
      </c>
    </row>
    <row r="5055" spans="1:5" ht="15.6">
      <c r="A5055" s="358" t="s">
        <v>1190</v>
      </c>
      <c r="B5055" s="358" t="s">
        <v>17977</v>
      </c>
      <c r="C5055" s="359">
        <v>4.7</v>
      </c>
      <c r="D5055" s="357" t="s">
        <v>6854</v>
      </c>
      <c r="E5055" s="357" t="s">
        <v>6854</v>
      </c>
    </row>
    <row r="5056" spans="1:5" ht="15.6">
      <c r="A5056" s="358" t="s">
        <v>46535</v>
      </c>
      <c r="B5056" s="358" t="s">
        <v>46536</v>
      </c>
      <c r="C5056" s="359">
        <v>4.7</v>
      </c>
      <c r="D5056" s="357" t="s">
        <v>46534</v>
      </c>
      <c r="E5056" s="357" t="s">
        <v>46534</v>
      </c>
    </row>
    <row r="5057" spans="1:5" ht="15.6">
      <c r="A5057" s="358" t="s">
        <v>11099</v>
      </c>
      <c r="B5057" s="358" t="s">
        <v>11100</v>
      </c>
      <c r="C5057" s="359">
        <v>4.7</v>
      </c>
      <c r="D5057" s="357" t="s">
        <v>2927</v>
      </c>
      <c r="E5057" s="357" t="s">
        <v>2927</v>
      </c>
    </row>
    <row r="5058" spans="1:5" ht="15.6">
      <c r="A5058" s="358" t="s">
        <v>15440</v>
      </c>
      <c r="B5058" s="358" t="s">
        <v>15440</v>
      </c>
      <c r="C5058" s="359">
        <v>4.7</v>
      </c>
      <c r="D5058" s="357" t="s">
        <v>5113</v>
      </c>
      <c r="E5058" s="357" t="s">
        <v>5113</v>
      </c>
    </row>
    <row r="5059" spans="1:5" ht="15.6">
      <c r="A5059" s="358" t="s">
        <v>15440</v>
      </c>
      <c r="B5059" s="358" t="s">
        <v>15440</v>
      </c>
      <c r="C5059" s="359">
        <v>4.7</v>
      </c>
      <c r="D5059" s="357" t="s">
        <v>5113</v>
      </c>
      <c r="E5059" s="357" t="s">
        <v>5113</v>
      </c>
    </row>
    <row r="5060" spans="1:5" ht="15.6">
      <c r="A5060" s="358" t="s">
        <v>20081</v>
      </c>
      <c r="B5060" s="358" t="s">
        <v>20082</v>
      </c>
      <c r="C5060" s="359">
        <v>4.7</v>
      </c>
      <c r="D5060" s="357" t="s">
        <v>7805</v>
      </c>
      <c r="E5060" s="357" t="s">
        <v>7805</v>
      </c>
    </row>
    <row r="5061" spans="1:5" ht="15.6">
      <c r="A5061" s="358" t="s">
        <v>12664</v>
      </c>
      <c r="B5061" s="358" t="s">
        <v>12665</v>
      </c>
      <c r="C5061" s="359">
        <v>4.7</v>
      </c>
      <c r="D5061" s="357" t="s">
        <v>3585</v>
      </c>
      <c r="E5061" s="357" t="s">
        <v>3585</v>
      </c>
    </row>
    <row r="5062" spans="1:5" ht="15.6">
      <c r="A5062" s="358" t="s">
        <v>1669</v>
      </c>
      <c r="B5062" s="358" t="s">
        <v>21887</v>
      </c>
      <c r="C5062" s="359">
        <v>4.7</v>
      </c>
      <c r="D5062" s="357" t="s">
        <v>8516</v>
      </c>
      <c r="E5062" s="357" t="s">
        <v>8516</v>
      </c>
    </row>
    <row r="5063" spans="1:5" ht="15.6">
      <c r="A5063" s="358" t="s">
        <v>1669</v>
      </c>
      <c r="B5063" s="358" t="s">
        <v>21887</v>
      </c>
      <c r="C5063" s="359">
        <v>4.7</v>
      </c>
      <c r="D5063" s="357" t="s">
        <v>8516</v>
      </c>
      <c r="E5063" s="357" t="s">
        <v>8516</v>
      </c>
    </row>
    <row r="5064" spans="1:5" ht="15.6">
      <c r="A5064" s="358" t="s">
        <v>10262</v>
      </c>
      <c r="B5064" s="358" t="s">
        <v>31795</v>
      </c>
      <c r="C5064" s="359">
        <v>4.7</v>
      </c>
      <c r="D5064" s="357" t="s">
        <v>31794</v>
      </c>
      <c r="E5064" s="357" t="s">
        <v>31794</v>
      </c>
    </row>
    <row r="5065" spans="1:5" ht="15.6">
      <c r="A5065" s="358" t="s">
        <v>14505</v>
      </c>
      <c r="B5065" s="358" t="s">
        <v>14506</v>
      </c>
      <c r="C5065" s="359">
        <v>4.7</v>
      </c>
      <c r="D5065" s="357" t="s">
        <v>4761</v>
      </c>
      <c r="E5065" s="357" t="s">
        <v>4761</v>
      </c>
    </row>
    <row r="5066" spans="1:5" ht="15.6">
      <c r="A5066" s="358" t="s">
        <v>14505</v>
      </c>
      <c r="B5066" s="358" t="s">
        <v>14506</v>
      </c>
      <c r="C5066" s="359">
        <v>4.7</v>
      </c>
      <c r="D5066" s="357" t="s">
        <v>4761</v>
      </c>
      <c r="E5066" s="357" t="s">
        <v>4761</v>
      </c>
    </row>
    <row r="5067" spans="1:5" ht="15.6">
      <c r="A5067" s="358" t="s">
        <v>20188</v>
      </c>
      <c r="B5067" s="358" t="s">
        <v>20189</v>
      </c>
      <c r="C5067" s="359">
        <v>4.7</v>
      </c>
      <c r="D5067" s="357" t="s">
        <v>7898</v>
      </c>
      <c r="E5067" s="357" t="s">
        <v>7898</v>
      </c>
    </row>
    <row r="5068" spans="1:5" ht="15.6">
      <c r="A5068" s="358" t="s">
        <v>39388</v>
      </c>
      <c r="B5068" s="358" t="s">
        <v>39389</v>
      </c>
      <c r="C5068" s="359">
        <v>4.7</v>
      </c>
      <c r="D5068" s="357" t="s">
        <v>39387</v>
      </c>
      <c r="E5068" s="357" t="s">
        <v>39387</v>
      </c>
    </row>
    <row r="5069" spans="1:5" ht="15.6">
      <c r="A5069" s="358" t="s">
        <v>1657</v>
      </c>
      <c r="B5069" s="358" t="s">
        <v>21256</v>
      </c>
      <c r="C5069" s="359">
        <v>4.7</v>
      </c>
      <c r="D5069" s="357" t="s">
        <v>8473</v>
      </c>
      <c r="E5069" s="357" t="s">
        <v>8473</v>
      </c>
    </row>
    <row r="5070" spans="1:5" ht="15.6">
      <c r="A5070" s="358" t="s">
        <v>1657</v>
      </c>
      <c r="B5070" s="358" t="s">
        <v>21256</v>
      </c>
      <c r="C5070" s="359">
        <v>4.7</v>
      </c>
      <c r="D5070" s="357" t="s">
        <v>8473</v>
      </c>
      <c r="E5070" s="357" t="s">
        <v>8473</v>
      </c>
    </row>
    <row r="5071" spans="1:5" ht="15.6">
      <c r="A5071" s="358" t="s">
        <v>10262</v>
      </c>
      <c r="B5071" s="358" t="s">
        <v>61029</v>
      </c>
      <c r="C5071" s="359">
        <v>4.7</v>
      </c>
      <c r="D5071" s="357" t="s">
        <v>61028</v>
      </c>
      <c r="E5071" s="357" t="s">
        <v>61028</v>
      </c>
    </row>
    <row r="5072" spans="1:5" ht="15.6">
      <c r="A5072" s="358" t="s">
        <v>10262</v>
      </c>
      <c r="B5072" s="358" t="s">
        <v>54476</v>
      </c>
      <c r="C5072" s="359">
        <v>4.7</v>
      </c>
      <c r="D5072" s="357" t="s">
        <v>54475</v>
      </c>
      <c r="E5072" s="357" t="s">
        <v>54475</v>
      </c>
    </row>
    <row r="5073" spans="1:5" ht="15.6">
      <c r="A5073" s="358" t="s">
        <v>10262</v>
      </c>
      <c r="B5073" s="358" t="s">
        <v>23165</v>
      </c>
      <c r="C5073" s="359">
        <v>4.7</v>
      </c>
      <c r="D5073" s="357" t="s">
        <v>10063</v>
      </c>
      <c r="E5073" s="357" t="s">
        <v>10063</v>
      </c>
    </row>
    <row r="5074" spans="1:5" ht="15.6">
      <c r="A5074" s="358" t="s">
        <v>10262</v>
      </c>
      <c r="B5074" s="358" t="s">
        <v>23165</v>
      </c>
      <c r="C5074" s="359">
        <v>4.7</v>
      </c>
      <c r="D5074" s="357" t="s">
        <v>10063</v>
      </c>
      <c r="E5074" s="357" t="s">
        <v>10063</v>
      </c>
    </row>
    <row r="5075" spans="1:5" ht="15.6">
      <c r="A5075" s="358" t="s">
        <v>10262</v>
      </c>
      <c r="B5075" s="358" t="s">
        <v>23165</v>
      </c>
      <c r="C5075" s="359">
        <v>4.7</v>
      </c>
      <c r="D5075" s="357" t="s">
        <v>10063</v>
      </c>
      <c r="E5075" s="357" t="s">
        <v>10063</v>
      </c>
    </row>
    <row r="5076" spans="1:5" ht="15.6">
      <c r="A5076" s="358" t="s">
        <v>20217</v>
      </c>
      <c r="B5076" s="358" t="s">
        <v>20218</v>
      </c>
      <c r="C5076" s="359">
        <v>4.7</v>
      </c>
      <c r="D5076" s="357" t="s">
        <v>7938</v>
      </c>
      <c r="E5076" s="357" t="s">
        <v>7938</v>
      </c>
    </row>
    <row r="5077" spans="1:5" ht="15.6">
      <c r="A5077" s="358" t="s">
        <v>13961</v>
      </c>
      <c r="B5077" s="358" t="s">
        <v>13962</v>
      </c>
      <c r="C5077" s="359">
        <v>4.7</v>
      </c>
      <c r="D5077" s="357" t="s">
        <v>4313</v>
      </c>
      <c r="E5077" s="357" t="s">
        <v>4313</v>
      </c>
    </row>
    <row r="5078" spans="1:5" ht="15.6">
      <c r="A5078" s="358" t="s">
        <v>10262</v>
      </c>
      <c r="B5078" s="358" t="s">
        <v>61031</v>
      </c>
      <c r="C5078" s="359">
        <v>4.7</v>
      </c>
      <c r="D5078" s="357" t="s">
        <v>61030</v>
      </c>
      <c r="E5078" s="357" t="s">
        <v>61030</v>
      </c>
    </row>
    <row r="5079" spans="1:5" ht="15.6">
      <c r="A5079" s="358" t="s">
        <v>10262</v>
      </c>
      <c r="B5079" s="358" t="s">
        <v>61031</v>
      </c>
      <c r="C5079" s="359">
        <v>4.7</v>
      </c>
      <c r="D5079" s="357" t="s">
        <v>61030</v>
      </c>
      <c r="E5079" s="357" t="s">
        <v>61030</v>
      </c>
    </row>
    <row r="5080" spans="1:5" ht="15.6">
      <c r="A5080" s="358" t="s">
        <v>435</v>
      </c>
      <c r="B5080" s="358" t="s">
        <v>12692</v>
      </c>
      <c r="C5080" s="359">
        <v>4.7</v>
      </c>
      <c r="D5080" s="357" t="s">
        <v>3634</v>
      </c>
      <c r="E5080" s="357" t="s">
        <v>3634</v>
      </c>
    </row>
    <row r="5081" spans="1:5" ht="15.6">
      <c r="A5081" s="358" t="s">
        <v>31617</v>
      </c>
      <c r="B5081" s="358" t="s">
        <v>31617</v>
      </c>
      <c r="C5081" s="359">
        <v>4.7</v>
      </c>
      <c r="D5081" s="357" t="s">
        <v>31616</v>
      </c>
      <c r="E5081" s="357" t="s">
        <v>31616</v>
      </c>
    </row>
    <row r="5082" spans="1:5" ht="15.6">
      <c r="A5082" s="358" t="s">
        <v>10262</v>
      </c>
      <c r="B5082" s="358" t="s">
        <v>54739</v>
      </c>
      <c r="C5082" s="359">
        <v>4.7</v>
      </c>
      <c r="D5082" s="357" t="s">
        <v>54738</v>
      </c>
      <c r="E5082" s="357" t="s">
        <v>54738</v>
      </c>
    </row>
    <row r="5083" spans="1:5" ht="15.6">
      <c r="A5083" s="358" t="s">
        <v>10262</v>
      </c>
      <c r="B5083" s="358" t="s">
        <v>54739</v>
      </c>
      <c r="C5083" s="359">
        <v>4.7</v>
      </c>
      <c r="D5083" s="357" t="s">
        <v>54738</v>
      </c>
      <c r="E5083" s="357" t="s">
        <v>54738</v>
      </c>
    </row>
    <row r="5084" spans="1:5" ht="15.6">
      <c r="A5084" s="358" t="s">
        <v>646</v>
      </c>
      <c r="B5084" s="358" t="s">
        <v>14167</v>
      </c>
      <c r="C5084" s="359">
        <v>4.5999999999999996</v>
      </c>
      <c r="D5084" s="357" t="s">
        <v>4439</v>
      </c>
      <c r="E5084" s="357" t="s">
        <v>4439</v>
      </c>
    </row>
    <row r="5085" spans="1:5" ht="15.6">
      <c r="A5085" s="358" t="s">
        <v>646</v>
      </c>
      <c r="B5085" s="358" t="s">
        <v>14167</v>
      </c>
      <c r="C5085" s="359">
        <v>4.5999999999999996</v>
      </c>
      <c r="D5085" s="357" t="s">
        <v>4439</v>
      </c>
      <c r="E5085" s="357" t="s">
        <v>4439</v>
      </c>
    </row>
    <row r="5086" spans="1:5" ht="15.6">
      <c r="A5086" s="358" t="s">
        <v>54398</v>
      </c>
      <c r="B5086" s="358" t="s">
        <v>54399</v>
      </c>
      <c r="C5086" s="359">
        <v>4.5999999999999996</v>
      </c>
      <c r="D5086" s="357" t="s">
        <v>54397</v>
      </c>
      <c r="E5086" s="357" t="s">
        <v>54397</v>
      </c>
    </row>
    <row r="5087" spans="1:5" ht="15.6">
      <c r="A5087" s="358" t="s">
        <v>15293</v>
      </c>
      <c r="B5087" s="358" t="s">
        <v>15294</v>
      </c>
      <c r="C5087" s="359">
        <v>4.5999999999999996</v>
      </c>
      <c r="D5087" s="357" t="s">
        <v>5083</v>
      </c>
      <c r="E5087" s="357" t="s">
        <v>5083</v>
      </c>
    </row>
    <row r="5088" spans="1:5" ht="15.6">
      <c r="A5088" s="358" t="s">
        <v>27668</v>
      </c>
      <c r="B5088" s="358" t="s">
        <v>27669</v>
      </c>
      <c r="C5088" s="359">
        <v>4.5999999999999996</v>
      </c>
      <c r="D5088" s="357" t="s">
        <v>27667</v>
      </c>
      <c r="E5088" s="357" t="s">
        <v>27667</v>
      </c>
    </row>
    <row r="5089" spans="1:5" ht="15.6">
      <c r="A5089" s="358" t="s">
        <v>45320</v>
      </c>
      <c r="B5089" s="358" t="s">
        <v>45321</v>
      </c>
      <c r="C5089" s="359">
        <v>4.5999999999999996</v>
      </c>
      <c r="D5089" s="357" t="s">
        <v>45319</v>
      </c>
      <c r="E5089" s="357" t="s">
        <v>45319</v>
      </c>
    </row>
    <row r="5090" spans="1:5" ht="15.6">
      <c r="A5090" s="358" t="s">
        <v>46969</v>
      </c>
      <c r="B5090" s="358" t="s">
        <v>46970</v>
      </c>
      <c r="C5090" s="359">
        <v>4.5999999999999996</v>
      </c>
      <c r="D5090" s="357" t="s">
        <v>46968</v>
      </c>
      <c r="E5090" s="357" t="s">
        <v>46968</v>
      </c>
    </row>
    <row r="5091" spans="1:5" ht="15.6">
      <c r="A5091" s="358" t="s">
        <v>46969</v>
      </c>
      <c r="B5091" s="358" t="s">
        <v>46970</v>
      </c>
      <c r="C5091" s="359">
        <v>4.5999999999999996</v>
      </c>
      <c r="D5091" s="357" t="s">
        <v>46968</v>
      </c>
      <c r="E5091" s="357" t="s">
        <v>46968</v>
      </c>
    </row>
    <row r="5092" spans="1:5" ht="15.6">
      <c r="A5092" s="358" t="s">
        <v>47723</v>
      </c>
      <c r="B5092" s="358" t="s">
        <v>47724</v>
      </c>
      <c r="C5092" s="359">
        <v>4.5999999999999996</v>
      </c>
      <c r="D5092" s="357" t="s">
        <v>47722</v>
      </c>
      <c r="E5092" s="357" t="s">
        <v>47722</v>
      </c>
    </row>
    <row r="5093" spans="1:5" ht="15.6">
      <c r="A5093" s="358" t="s">
        <v>47723</v>
      </c>
      <c r="B5093" s="358" t="s">
        <v>47724</v>
      </c>
      <c r="C5093" s="359">
        <v>4.5999999999999996</v>
      </c>
      <c r="D5093" s="357" t="s">
        <v>47722</v>
      </c>
      <c r="E5093" s="357" t="s">
        <v>47722</v>
      </c>
    </row>
    <row r="5094" spans="1:5" ht="15.6">
      <c r="A5094" s="358" t="s">
        <v>47723</v>
      </c>
      <c r="B5094" s="358" t="s">
        <v>47724</v>
      </c>
      <c r="C5094" s="359">
        <v>4.5999999999999996</v>
      </c>
      <c r="D5094" s="357" t="s">
        <v>47722</v>
      </c>
      <c r="E5094" s="357" t="s">
        <v>47722</v>
      </c>
    </row>
    <row r="5095" spans="1:5" ht="15.6">
      <c r="A5095" s="358" t="s">
        <v>34987</v>
      </c>
      <c r="B5095" s="358" t="s">
        <v>34988</v>
      </c>
      <c r="C5095" s="359">
        <v>4.5999999999999996</v>
      </c>
      <c r="D5095" s="357" t="s">
        <v>34986</v>
      </c>
      <c r="E5095" s="357" t="s">
        <v>34986</v>
      </c>
    </row>
    <row r="5096" spans="1:5" ht="15.6">
      <c r="A5096" s="358" t="s">
        <v>34987</v>
      </c>
      <c r="B5096" s="358" t="s">
        <v>34988</v>
      </c>
      <c r="C5096" s="359">
        <v>4.5999999999999996</v>
      </c>
      <c r="D5096" s="357" t="s">
        <v>34986</v>
      </c>
      <c r="E5096" s="357" t="s">
        <v>34986</v>
      </c>
    </row>
    <row r="5097" spans="1:5" ht="15.6">
      <c r="A5097" s="358" t="s">
        <v>32037</v>
      </c>
      <c r="B5097" s="358" t="s">
        <v>32038</v>
      </c>
      <c r="C5097" s="359">
        <v>4.5999999999999996</v>
      </c>
      <c r="D5097" s="357" t="s">
        <v>32036</v>
      </c>
      <c r="E5097" s="357" t="s">
        <v>32036</v>
      </c>
    </row>
    <row r="5098" spans="1:5" ht="15.6">
      <c r="A5098" s="358" t="s">
        <v>32037</v>
      </c>
      <c r="B5098" s="358" t="s">
        <v>32038</v>
      </c>
      <c r="C5098" s="359">
        <v>4.5999999999999996</v>
      </c>
      <c r="D5098" s="357" t="s">
        <v>32036</v>
      </c>
      <c r="E5098" s="357" t="s">
        <v>32036</v>
      </c>
    </row>
    <row r="5099" spans="1:5" ht="15.6">
      <c r="A5099" s="358" t="s">
        <v>595</v>
      </c>
      <c r="B5099" s="358" t="s">
        <v>13887</v>
      </c>
      <c r="C5099" s="359">
        <v>4.5999999999999996</v>
      </c>
      <c r="D5099" s="357" t="s">
        <v>4242</v>
      </c>
      <c r="E5099" s="357" t="s">
        <v>4242</v>
      </c>
    </row>
    <row r="5100" spans="1:5" ht="15.6">
      <c r="A5100" s="358" t="s">
        <v>14124</v>
      </c>
      <c r="B5100" s="358" t="s">
        <v>14125</v>
      </c>
      <c r="C5100" s="359">
        <v>4.5999999999999996</v>
      </c>
      <c r="D5100" s="357" t="s">
        <v>4391</v>
      </c>
      <c r="E5100" s="357" t="s">
        <v>4391</v>
      </c>
    </row>
    <row r="5101" spans="1:5" ht="15.6">
      <c r="A5101" s="358" t="s">
        <v>14005</v>
      </c>
      <c r="B5101" s="358" t="s">
        <v>14006</v>
      </c>
      <c r="C5101" s="359">
        <v>4.5999999999999996</v>
      </c>
      <c r="D5101" s="357" t="s">
        <v>4227</v>
      </c>
      <c r="E5101" s="357" t="s">
        <v>4227</v>
      </c>
    </row>
    <row r="5102" spans="1:5" ht="15.6">
      <c r="A5102" s="358" t="s">
        <v>14005</v>
      </c>
      <c r="B5102" s="358" t="s">
        <v>14006</v>
      </c>
      <c r="C5102" s="359">
        <v>4.5999999999999996</v>
      </c>
      <c r="D5102" s="357" t="s">
        <v>4227</v>
      </c>
      <c r="E5102" s="357" t="s">
        <v>4227</v>
      </c>
    </row>
    <row r="5103" spans="1:5" ht="15.6">
      <c r="A5103" s="358" t="s">
        <v>17600</v>
      </c>
      <c r="B5103" s="358" t="s">
        <v>17601</v>
      </c>
      <c r="C5103" s="359">
        <v>4.5999999999999996</v>
      </c>
      <c r="D5103" s="357" t="s">
        <v>6440</v>
      </c>
      <c r="E5103" s="357" t="s">
        <v>6440</v>
      </c>
    </row>
    <row r="5104" spans="1:5" ht="15.6">
      <c r="A5104" s="358" t="s">
        <v>41783</v>
      </c>
      <c r="B5104" s="358" t="s">
        <v>41784</v>
      </c>
      <c r="C5104" s="359">
        <v>4.5999999999999996</v>
      </c>
      <c r="D5104" s="357" t="s">
        <v>41782</v>
      </c>
      <c r="E5104" s="357" t="s">
        <v>41782</v>
      </c>
    </row>
    <row r="5105" spans="1:5" ht="15.6">
      <c r="A5105" s="358" t="s">
        <v>41783</v>
      </c>
      <c r="B5105" s="358" t="s">
        <v>41784</v>
      </c>
      <c r="C5105" s="359">
        <v>4.5999999999999996</v>
      </c>
      <c r="D5105" s="357" t="s">
        <v>41782</v>
      </c>
      <c r="E5105" s="357" t="s">
        <v>41782</v>
      </c>
    </row>
    <row r="5106" spans="1:5" ht="15.6">
      <c r="A5106" s="358" t="s">
        <v>10262</v>
      </c>
      <c r="B5106" s="358" t="s">
        <v>27402</v>
      </c>
      <c r="C5106" s="359">
        <v>4.5999999999999996</v>
      </c>
      <c r="D5106" s="357" t="s">
        <v>27401</v>
      </c>
      <c r="E5106" s="357" t="s">
        <v>27401</v>
      </c>
    </row>
    <row r="5107" spans="1:5" ht="15.6">
      <c r="A5107" s="358" t="s">
        <v>19001</v>
      </c>
      <c r="B5107" s="358" t="s">
        <v>19002</v>
      </c>
      <c r="C5107" s="359">
        <v>4.5999999999999996</v>
      </c>
      <c r="D5107" s="357" t="s">
        <v>6527</v>
      </c>
      <c r="E5107" s="357" t="s">
        <v>6527</v>
      </c>
    </row>
    <row r="5108" spans="1:5" ht="15.6">
      <c r="A5108" s="358" t="s">
        <v>235</v>
      </c>
      <c r="B5108" s="358" t="s">
        <v>11023</v>
      </c>
      <c r="C5108" s="359">
        <v>4.5999999999999996</v>
      </c>
      <c r="D5108" s="357" t="s">
        <v>2853</v>
      </c>
      <c r="E5108" s="357" t="s">
        <v>2853</v>
      </c>
    </row>
    <row r="5109" spans="1:5" ht="15.6">
      <c r="A5109" s="358" t="s">
        <v>235</v>
      </c>
      <c r="B5109" s="358" t="s">
        <v>11023</v>
      </c>
      <c r="C5109" s="359">
        <v>4.5999999999999996</v>
      </c>
      <c r="D5109" s="357" t="s">
        <v>2853</v>
      </c>
      <c r="E5109" s="357" t="s">
        <v>2853</v>
      </c>
    </row>
    <row r="5110" spans="1:5" ht="15.6">
      <c r="A5110" s="358" t="s">
        <v>900</v>
      </c>
      <c r="B5110" s="358" t="s">
        <v>16229</v>
      </c>
      <c r="C5110" s="359">
        <v>4.5999999999999996</v>
      </c>
      <c r="D5110" s="357" t="s">
        <v>5594</v>
      </c>
      <c r="E5110" s="357" t="s">
        <v>5594</v>
      </c>
    </row>
    <row r="5111" spans="1:5" ht="15.6">
      <c r="A5111" s="358" t="s">
        <v>11007</v>
      </c>
      <c r="B5111" s="358" t="s">
        <v>11008</v>
      </c>
      <c r="C5111" s="359">
        <v>4.5999999999999996</v>
      </c>
      <c r="D5111" s="357" t="s">
        <v>2842</v>
      </c>
      <c r="E5111" s="357" t="s">
        <v>2842</v>
      </c>
    </row>
    <row r="5112" spans="1:5" ht="15.6">
      <c r="A5112" s="358" t="s">
        <v>15486</v>
      </c>
      <c r="B5112" s="358" t="s">
        <v>15487</v>
      </c>
      <c r="C5112" s="359">
        <v>4.5999999999999996</v>
      </c>
      <c r="D5112" s="357" t="s">
        <v>5160</v>
      </c>
      <c r="E5112" s="357" t="s">
        <v>5160</v>
      </c>
    </row>
    <row r="5113" spans="1:5" ht="15.6">
      <c r="A5113" s="358" t="s">
        <v>401</v>
      </c>
      <c r="B5113" s="358" t="s">
        <v>12666</v>
      </c>
      <c r="C5113" s="359">
        <v>4.5999999999999996</v>
      </c>
      <c r="D5113" s="357" t="s">
        <v>400</v>
      </c>
      <c r="E5113" s="357" t="s">
        <v>400</v>
      </c>
    </row>
    <row r="5114" spans="1:5" ht="15.6">
      <c r="A5114" s="358" t="s">
        <v>401</v>
      </c>
      <c r="B5114" s="358" t="s">
        <v>12666</v>
      </c>
      <c r="C5114" s="359">
        <v>4.5999999999999996</v>
      </c>
      <c r="D5114" s="357" t="s">
        <v>400</v>
      </c>
      <c r="E5114" s="357" t="s">
        <v>400</v>
      </c>
    </row>
    <row r="5115" spans="1:5" ht="15.6">
      <c r="A5115" s="358" t="s">
        <v>401</v>
      </c>
      <c r="B5115" s="358" t="s">
        <v>12666</v>
      </c>
      <c r="C5115" s="359">
        <v>4.5999999999999996</v>
      </c>
      <c r="D5115" s="357" t="s">
        <v>400</v>
      </c>
      <c r="E5115" s="357" t="s">
        <v>400</v>
      </c>
    </row>
    <row r="5116" spans="1:5" ht="15.6">
      <c r="A5116" s="358" t="s">
        <v>40600</v>
      </c>
      <c r="B5116" s="358" t="s">
        <v>40601</v>
      </c>
      <c r="C5116" s="359">
        <v>4.5999999999999996</v>
      </c>
      <c r="D5116" s="357" t="s">
        <v>40599</v>
      </c>
      <c r="E5116" s="357" t="s">
        <v>40599</v>
      </c>
    </row>
    <row r="5117" spans="1:5" ht="15.6">
      <c r="A5117" s="358" t="s">
        <v>18662</v>
      </c>
      <c r="B5117" s="358" t="s">
        <v>18663</v>
      </c>
      <c r="C5117" s="359">
        <v>4.5999999999999996</v>
      </c>
      <c r="D5117" s="357" t="s">
        <v>6647</v>
      </c>
      <c r="E5117" s="357" t="s">
        <v>6647</v>
      </c>
    </row>
    <row r="5118" spans="1:5" ht="15.6">
      <c r="A5118" s="358" t="s">
        <v>18662</v>
      </c>
      <c r="B5118" s="358" t="s">
        <v>18663</v>
      </c>
      <c r="C5118" s="359">
        <v>4.5999999999999996</v>
      </c>
      <c r="D5118" s="357" t="s">
        <v>6647</v>
      </c>
      <c r="E5118" s="357" t="s">
        <v>6647</v>
      </c>
    </row>
    <row r="5119" spans="1:5" ht="15.6">
      <c r="A5119" s="358" t="s">
        <v>1806</v>
      </c>
      <c r="B5119" s="358" t="s">
        <v>21748</v>
      </c>
      <c r="C5119" s="359">
        <v>4.5999999999999996</v>
      </c>
      <c r="D5119" s="357" t="s">
        <v>8859</v>
      </c>
      <c r="E5119" s="357" t="s">
        <v>8859</v>
      </c>
    </row>
    <row r="5120" spans="1:5" ht="15.6">
      <c r="A5120" s="358" t="s">
        <v>22593</v>
      </c>
      <c r="B5120" s="358" t="s">
        <v>22594</v>
      </c>
      <c r="C5120" s="359">
        <v>4.5999999999999996</v>
      </c>
      <c r="D5120" s="357" t="s">
        <v>9234</v>
      </c>
      <c r="E5120" s="357" t="s">
        <v>9234</v>
      </c>
    </row>
    <row r="5121" spans="1:5" ht="15.6">
      <c r="A5121" s="358" t="s">
        <v>16883</v>
      </c>
      <c r="B5121" s="358" t="s">
        <v>16884</v>
      </c>
      <c r="C5121" s="359">
        <v>4.5999999999999996</v>
      </c>
      <c r="D5121" s="357" t="s">
        <v>5704</v>
      </c>
      <c r="E5121" s="357" t="s">
        <v>5704</v>
      </c>
    </row>
    <row r="5122" spans="1:5" ht="15.6">
      <c r="A5122" s="358" t="s">
        <v>16883</v>
      </c>
      <c r="B5122" s="358" t="s">
        <v>16884</v>
      </c>
      <c r="C5122" s="359">
        <v>4.5999999999999996</v>
      </c>
      <c r="D5122" s="357" t="s">
        <v>5704</v>
      </c>
      <c r="E5122" s="357" t="s">
        <v>5704</v>
      </c>
    </row>
    <row r="5123" spans="1:5" ht="15.6">
      <c r="A5123" s="358" t="s">
        <v>15098</v>
      </c>
      <c r="B5123" s="358" t="s">
        <v>15099</v>
      </c>
      <c r="C5123" s="359">
        <v>4.5999999999999996</v>
      </c>
      <c r="D5123" s="357" t="s">
        <v>15097</v>
      </c>
      <c r="E5123" s="357" t="s">
        <v>15097</v>
      </c>
    </row>
    <row r="5124" spans="1:5" ht="15.6">
      <c r="A5124" s="358" t="s">
        <v>15098</v>
      </c>
      <c r="B5124" s="358" t="s">
        <v>15099</v>
      </c>
      <c r="C5124" s="359">
        <v>4.5999999999999996</v>
      </c>
      <c r="D5124" s="357" t="s">
        <v>15097</v>
      </c>
      <c r="E5124" s="357" t="s">
        <v>15097</v>
      </c>
    </row>
    <row r="5125" spans="1:5" ht="15.6">
      <c r="A5125" s="358" t="s">
        <v>15098</v>
      </c>
      <c r="B5125" s="358" t="s">
        <v>15099</v>
      </c>
      <c r="C5125" s="359">
        <v>4.5999999999999996</v>
      </c>
      <c r="D5125" s="357" t="s">
        <v>15097</v>
      </c>
      <c r="E5125" s="357" t="s">
        <v>15097</v>
      </c>
    </row>
    <row r="5126" spans="1:5" ht="15.6">
      <c r="A5126" s="358" t="s">
        <v>10262</v>
      </c>
      <c r="B5126" s="358" t="s">
        <v>12091</v>
      </c>
      <c r="C5126" s="359">
        <v>4.5999999999999996</v>
      </c>
      <c r="D5126" s="357" t="s">
        <v>3315</v>
      </c>
      <c r="E5126" s="357" t="s">
        <v>3315</v>
      </c>
    </row>
    <row r="5127" spans="1:5" ht="15.6">
      <c r="A5127" s="358" t="s">
        <v>1276</v>
      </c>
      <c r="B5127" s="358" t="s">
        <v>18262</v>
      </c>
      <c r="C5127" s="359">
        <v>4.5999999999999996</v>
      </c>
      <c r="D5127" s="357" t="s">
        <v>7147</v>
      </c>
      <c r="E5127" s="357" t="s">
        <v>7147</v>
      </c>
    </row>
    <row r="5128" spans="1:5" ht="15.6">
      <c r="A5128" s="358" t="s">
        <v>1276</v>
      </c>
      <c r="B5128" s="358" t="s">
        <v>18262</v>
      </c>
      <c r="C5128" s="359">
        <v>4.5999999999999996</v>
      </c>
      <c r="D5128" s="357" t="s">
        <v>7147</v>
      </c>
      <c r="E5128" s="357" t="s">
        <v>7147</v>
      </c>
    </row>
    <row r="5129" spans="1:5" ht="15.6">
      <c r="A5129" s="358" t="s">
        <v>13996</v>
      </c>
      <c r="B5129" s="358" t="s">
        <v>13997</v>
      </c>
      <c r="C5129" s="359">
        <v>4.5999999999999996</v>
      </c>
      <c r="D5129" s="357" t="s">
        <v>4219</v>
      </c>
      <c r="E5129" s="357" t="s">
        <v>4219</v>
      </c>
    </row>
    <row r="5130" spans="1:5" ht="15.6">
      <c r="A5130" s="358" t="s">
        <v>16435</v>
      </c>
      <c r="B5130" s="358" t="s">
        <v>16436</v>
      </c>
      <c r="C5130" s="359">
        <v>4.5999999999999996</v>
      </c>
      <c r="D5130" s="357" t="s">
        <v>5784</v>
      </c>
      <c r="E5130" s="357" t="s">
        <v>5784</v>
      </c>
    </row>
    <row r="5131" spans="1:5" ht="15.6">
      <c r="A5131" s="358" t="s">
        <v>10262</v>
      </c>
      <c r="B5131" s="358" t="s">
        <v>38127</v>
      </c>
      <c r="C5131" s="359">
        <v>4.5999999999999996</v>
      </c>
      <c r="D5131" s="357" t="s">
        <v>38126</v>
      </c>
      <c r="E5131" s="357" t="s">
        <v>38126</v>
      </c>
    </row>
    <row r="5132" spans="1:5" ht="15.6">
      <c r="A5132" s="358" t="s">
        <v>10262</v>
      </c>
      <c r="B5132" s="358" t="s">
        <v>38127</v>
      </c>
      <c r="C5132" s="359">
        <v>4.5999999999999996</v>
      </c>
      <c r="D5132" s="357" t="s">
        <v>38126</v>
      </c>
      <c r="E5132" s="357" t="s">
        <v>38126</v>
      </c>
    </row>
    <row r="5133" spans="1:5" ht="15.6">
      <c r="A5133" s="358" t="s">
        <v>10262</v>
      </c>
      <c r="B5133" s="358" t="s">
        <v>38127</v>
      </c>
      <c r="C5133" s="359">
        <v>4.5999999999999996</v>
      </c>
      <c r="D5133" s="357" t="s">
        <v>38126</v>
      </c>
      <c r="E5133" s="357" t="s">
        <v>38126</v>
      </c>
    </row>
    <row r="5134" spans="1:5" ht="15.6">
      <c r="A5134" s="358" t="s">
        <v>18389</v>
      </c>
      <c r="B5134" s="358" t="s">
        <v>18390</v>
      </c>
      <c r="C5134" s="359">
        <v>4.5999999999999996</v>
      </c>
      <c r="D5134" s="357" t="s">
        <v>7280</v>
      </c>
      <c r="E5134" s="357" t="s">
        <v>7280</v>
      </c>
    </row>
    <row r="5135" spans="1:5" ht="15.6">
      <c r="A5135" s="358" t="s">
        <v>18389</v>
      </c>
      <c r="B5135" s="358" t="s">
        <v>18390</v>
      </c>
      <c r="C5135" s="359">
        <v>4.5999999999999996</v>
      </c>
      <c r="D5135" s="357" t="s">
        <v>7280</v>
      </c>
      <c r="E5135" s="357" t="s">
        <v>7280</v>
      </c>
    </row>
    <row r="5136" spans="1:5" ht="15.6">
      <c r="A5136" s="358" t="s">
        <v>18389</v>
      </c>
      <c r="B5136" s="358" t="s">
        <v>18390</v>
      </c>
      <c r="C5136" s="359">
        <v>4.5999999999999996</v>
      </c>
      <c r="D5136" s="357" t="s">
        <v>7280</v>
      </c>
      <c r="E5136" s="357" t="s">
        <v>7280</v>
      </c>
    </row>
    <row r="5137" spans="1:5" ht="15.6">
      <c r="A5137" s="358" t="s">
        <v>18461</v>
      </c>
      <c r="B5137" s="358" t="s">
        <v>18462</v>
      </c>
      <c r="C5137" s="359">
        <v>4.5999999999999996</v>
      </c>
      <c r="D5137" s="357" t="s">
        <v>6101</v>
      </c>
      <c r="E5137" s="357" t="s">
        <v>6101</v>
      </c>
    </row>
    <row r="5138" spans="1:5" ht="15.6">
      <c r="A5138" s="358" t="s">
        <v>18461</v>
      </c>
      <c r="B5138" s="358" t="s">
        <v>18462</v>
      </c>
      <c r="C5138" s="359">
        <v>4.5999999999999996</v>
      </c>
      <c r="D5138" s="357" t="s">
        <v>6101</v>
      </c>
      <c r="E5138" s="357" t="s">
        <v>6101</v>
      </c>
    </row>
    <row r="5139" spans="1:5" ht="15.6">
      <c r="A5139" s="358" t="s">
        <v>61033</v>
      </c>
      <c r="B5139" s="358" t="s">
        <v>61034</v>
      </c>
      <c r="C5139" s="359">
        <v>4.5999999999999996</v>
      </c>
      <c r="D5139" s="357" t="s">
        <v>61032</v>
      </c>
      <c r="E5139" s="357" t="s">
        <v>61032</v>
      </c>
    </row>
    <row r="5140" spans="1:5" ht="15.6">
      <c r="A5140" s="358" t="s">
        <v>61033</v>
      </c>
      <c r="B5140" s="358" t="s">
        <v>61034</v>
      </c>
      <c r="C5140" s="359">
        <v>4.5999999999999996</v>
      </c>
      <c r="D5140" s="357" t="s">
        <v>61032</v>
      </c>
      <c r="E5140" s="357" t="s">
        <v>61032</v>
      </c>
    </row>
    <row r="5141" spans="1:5" ht="15.6">
      <c r="A5141" s="358" t="s">
        <v>15897</v>
      </c>
      <c r="B5141" s="358" t="s">
        <v>15898</v>
      </c>
      <c r="C5141" s="359">
        <v>4.5999999999999996</v>
      </c>
      <c r="D5141" s="357" t="s">
        <v>5387</v>
      </c>
      <c r="E5141" s="357" t="s">
        <v>5387</v>
      </c>
    </row>
    <row r="5142" spans="1:5" ht="15.6">
      <c r="A5142" s="358" t="s">
        <v>40226</v>
      </c>
      <c r="B5142" s="358" t="s">
        <v>40227</v>
      </c>
      <c r="C5142" s="359">
        <v>4.5999999999999996</v>
      </c>
      <c r="D5142" s="357" t="s">
        <v>40225</v>
      </c>
      <c r="E5142" s="357" t="s">
        <v>40225</v>
      </c>
    </row>
    <row r="5143" spans="1:5" ht="15.6">
      <c r="A5143" s="358" t="s">
        <v>40226</v>
      </c>
      <c r="B5143" s="358" t="s">
        <v>40227</v>
      </c>
      <c r="C5143" s="359">
        <v>4.5999999999999996</v>
      </c>
      <c r="D5143" s="357" t="s">
        <v>40225</v>
      </c>
      <c r="E5143" s="357" t="s">
        <v>40225</v>
      </c>
    </row>
    <row r="5144" spans="1:5" ht="15.6">
      <c r="A5144" s="358" t="s">
        <v>40226</v>
      </c>
      <c r="B5144" s="358" t="s">
        <v>40227</v>
      </c>
      <c r="C5144" s="359">
        <v>4.5999999999999996</v>
      </c>
      <c r="D5144" s="357" t="s">
        <v>40225</v>
      </c>
      <c r="E5144" s="357" t="s">
        <v>40225</v>
      </c>
    </row>
    <row r="5145" spans="1:5" ht="15.6">
      <c r="A5145" s="358" t="s">
        <v>14000</v>
      </c>
      <c r="B5145" s="358" t="s">
        <v>14001</v>
      </c>
      <c r="C5145" s="359">
        <v>4.5999999999999996</v>
      </c>
      <c r="D5145" s="357" t="s">
        <v>4223</v>
      </c>
      <c r="E5145" s="357" t="s">
        <v>4223</v>
      </c>
    </row>
    <row r="5146" spans="1:5" ht="15.6">
      <c r="A5146" s="358" t="s">
        <v>14000</v>
      </c>
      <c r="B5146" s="358" t="s">
        <v>14001</v>
      </c>
      <c r="C5146" s="359">
        <v>4.5999999999999996</v>
      </c>
      <c r="D5146" s="357" t="s">
        <v>4223</v>
      </c>
      <c r="E5146" s="357" t="s">
        <v>4223</v>
      </c>
    </row>
    <row r="5147" spans="1:5" ht="15.6">
      <c r="A5147" s="358" t="s">
        <v>31961</v>
      </c>
      <c r="B5147" s="358" t="s">
        <v>31962</v>
      </c>
      <c r="C5147" s="359">
        <v>4.5999999999999996</v>
      </c>
      <c r="D5147" s="357" t="s">
        <v>31960</v>
      </c>
      <c r="E5147" s="357" t="s">
        <v>31960</v>
      </c>
    </row>
    <row r="5148" spans="1:5" ht="15.6">
      <c r="A5148" s="358" t="s">
        <v>31961</v>
      </c>
      <c r="B5148" s="358" t="s">
        <v>31962</v>
      </c>
      <c r="C5148" s="359">
        <v>4.5999999999999996</v>
      </c>
      <c r="D5148" s="357" t="s">
        <v>31960</v>
      </c>
      <c r="E5148" s="357" t="s">
        <v>31960</v>
      </c>
    </row>
    <row r="5149" spans="1:5" ht="15.6">
      <c r="A5149" s="358" t="s">
        <v>18676</v>
      </c>
      <c r="B5149" s="358" t="s">
        <v>18677</v>
      </c>
      <c r="C5149" s="359">
        <v>4.5999999999999996</v>
      </c>
      <c r="D5149" s="357" t="s">
        <v>7489</v>
      </c>
      <c r="E5149" s="357" t="s">
        <v>7489</v>
      </c>
    </row>
    <row r="5150" spans="1:5" ht="15.6">
      <c r="A5150" s="358" t="s">
        <v>15766</v>
      </c>
      <c r="B5150" s="358" t="s">
        <v>15766</v>
      </c>
      <c r="C5150" s="359">
        <v>4.5999999999999996</v>
      </c>
      <c r="D5150" s="357" t="s">
        <v>5314</v>
      </c>
      <c r="E5150" s="357" t="s">
        <v>5314</v>
      </c>
    </row>
    <row r="5151" spans="1:5" ht="15.6">
      <c r="A5151" s="358" t="s">
        <v>15766</v>
      </c>
      <c r="B5151" s="358" t="s">
        <v>15766</v>
      </c>
      <c r="C5151" s="359">
        <v>4.5999999999999996</v>
      </c>
      <c r="D5151" s="357" t="s">
        <v>5314</v>
      </c>
      <c r="E5151" s="357" t="s">
        <v>5314</v>
      </c>
    </row>
    <row r="5152" spans="1:5" ht="15.6">
      <c r="A5152" s="358" t="s">
        <v>48545</v>
      </c>
      <c r="B5152" s="358" t="s">
        <v>48546</v>
      </c>
      <c r="C5152" s="359">
        <v>4.5999999999999996</v>
      </c>
      <c r="D5152" s="357" t="s">
        <v>48544</v>
      </c>
      <c r="E5152" s="357" t="s">
        <v>48544</v>
      </c>
    </row>
    <row r="5153" spans="1:5" ht="15.6">
      <c r="A5153" s="358" t="s">
        <v>690</v>
      </c>
      <c r="B5153" s="358" t="s">
        <v>14694</v>
      </c>
      <c r="C5153" s="359">
        <v>4.5999999999999996</v>
      </c>
      <c r="D5153" s="357" t="s">
        <v>14693</v>
      </c>
      <c r="E5153" s="357" t="s">
        <v>14693</v>
      </c>
    </row>
    <row r="5154" spans="1:5" ht="15.6">
      <c r="A5154" s="358" t="s">
        <v>690</v>
      </c>
      <c r="B5154" s="358" t="s">
        <v>14694</v>
      </c>
      <c r="C5154" s="359">
        <v>4.5999999999999996</v>
      </c>
      <c r="D5154" s="357" t="s">
        <v>14693</v>
      </c>
      <c r="E5154" s="357" t="s">
        <v>14693</v>
      </c>
    </row>
    <row r="5155" spans="1:5" ht="15.6">
      <c r="A5155" s="358" t="s">
        <v>690</v>
      </c>
      <c r="B5155" s="358" t="s">
        <v>14694</v>
      </c>
      <c r="C5155" s="359">
        <v>4.5999999999999996</v>
      </c>
      <c r="D5155" s="357" t="s">
        <v>14693</v>
      </c>
      <c r="E5155" s="357" t="s">
        <v>14693</v>
      </c>
    </row>
    <row r="5156" spans="1:5" ht="15.6">
      <c r="A5156" s="358" t="s">
        <v>21066</v>
      </c>
      <c r="B5156" s="358" t="s">
        <v>21067</v>
      </c>
      <c r="C5156" s="359">
        <v>4.5999999999999996</v>
      </c>
      <c r="D5156" s="357" t="s">
        <v>8347</v>
      </c>
      <c r="E5156" s="357" t="s">
        <v>8347</v>
      </c>
    </row>
    <row r="5157" spans="1:5" ht="15.6">
      <c r="A5157" s="358" t="s">
        <v>628</v>
      </c>
      <c r="B5157" s="358" t="s">
        <v>14085</v>
      </c>
      <c r="C5157" s="359">
        <v>4.5999999999999996</v>
      </c>
      <c r="D5157" s="357" t="s">
        <v>4355</v>
      </c>
      <c r="E5157" s="357" t="s">
        <v>4355</v>
      </c>
    </row>
    <row r="5158" spans="1:5" ht="15.6">
      <c r="A5158" s="358" t="s">
        <v>628</v>
      </c>
      <c r="B5158" s="358" t="s">
        <v>14085</v>
      </c>
      <c r="C5158" s="359">
        <v>4.5999999999999996</v>
      </c>
      <c r="D5158" s="357" t="s">
        <v>4355</v>
      </c>
      <c r="E5158" s="357" t="s">
        <v>4355</v>
      </c>
    </row>
    <row r="5159" spans="1:5" ht="15.6">
      <c r="A5159" s="358" t="s">
        <v>35582</v>
      </c>
      <c r="B5159" s="358" t="s">
        <v>35583</v>
      </c>
      <c r="C5159" s="359">
        <v>4.5999999999999996</v>
      </c>
      <c r="D5159" s="357" t="s">
        <v>35581</v>
      </c>
      <c r="E5159" s="357" t="s">
        <v>35581</v>
      </c>
    </row>
    <row r="5160" spans="1:5" ht="15.6">
      <c r="A5160" s="358" t="s">
        <v>35582</v>
      </c>
      <c r="B5160" s="358" t="s">
        <v>35583</v>
      </c>
      <c r="C5160" s="359">
        <v>4.5999999999999996</v>
      </c>
      <c r="D5160" s="357" t="s">
        <v>35581</v>
      </c>
      <c r="E5160" s="357" t="s">
        <v>35581</v>
      </c>
    </row>
    <row r="5161" spans="1:5" ht="15.6">
      <c r="A5161" s="358" t="s">
        <v>10262</v>
      </c>
      <c r="B5161" s="358" t="s">
        <v>18710</v>
      </c>
      <c r="C5161" s="359">
        <v>4.5999999999999996</v>
      </c>
      <c r="D5161" s="357" t="s">
        <v>6059</v>
      </c>
      <c r="E5161" s="357" t="s">
        <v>6059</v>
      </c>
    </row>
    <row r="5162" spans="1:5" ht="15.6">
      <c r="A5162" s="358" t="s">
        <v>649</v>
      </c>
      <c r="B5162" s="358" t="s">
        <v>14172</v>
      </c>
      <c r="C5162" s="359">
        <v>4.5999999999999996</v>
      </c>
      <c r="D5162" s="357" t="s">
        <v>4443</v>
      </c>
      <c r="E5162" s="357" t="s">
        <v>4443</v>
      </c>
    </row>
    <row r="5163" spans="1:5" ht="15.6">
      <c r="A5163" s="358" t="s">
        <v>16204</v>
      </c>
      <c r="B5163" s="358" t="s">
        <v>16205</v>
      </c>
      <c r="C5163" s="359">
        <v>4.5999999999999996</v>
      </c>
      <c r="D5163" s="357" t="s">
        <v>5578</v>
      </c>
      <c r="E5163" s="357" t="s">
        <v>5578</v>
      </c>
    </row>
    <row r="5164" spans="1:5" ht="15.6">
      <c r="A5164" s="358" t="s">
        <v>16204</v>
      </c>
      <c r="B5164" s="358" t="s">
        <v>16205</v>
      </c>
      <c r="C5164" s="359">
        <v>4.5999999999999996</v>
      </c>
      <c r="D5164" s="357" t="s">
        <v>5578</v>
      </c>
      <c r="E5164" s="357" t="s">
        <v>5578</v>
      </c>
    </row>
    <row r="5165" spans="1:5" ht="15.6">
      <c r="A5165" s="358" t="s">
        <v>1142</v>
      </c>
      <c r="B5165" s="358" t="s">
        <v>17776</v>
      </c>
      <c r="C5165" s="359">
        <v>4.5999999999999996</v>
      </c>
      <c r="D5165" s="357" t="s">
        <v>6625</v>
      </c>
      <c r="E5165" s="357" t="s">
        <v>6625</v>
      </c>
    </row>
    <row r="5166" spans="1:5" ht="15.6">
      <c r="A5166" s="358" t="s">
        <v>22515</v>
      </c>
      <c r="B5166" s="358" t="s">
        <v>22515</v>
      </c>
      <c r="C5166" s="359">
        <v>4.5999999999999996</v>
      </c>
      <c r="D5166" s="357" t="s">
        <v>9150</v>
      </c>
      <c r="E5166" s="357" t="s">
        <v>9150</v>
      </c>
    </row>
    <row r="5167" spans="1:5" ht="15.6">
      <c r="A5167" s="358" t="s">
        <v>22515</v>
      </c>
      <c r="B5167" s="358" t="s">
        <v>22515</v>
      </c>
      <c r="C5167" s="359">
        <v>4.5999999999999996</v>
      </c>
      <c r="D5167" s="357" t="s">
        <v>9150</v>
      </c>
      <c r="E5167" s="357" t="s">
        <v>9150</v>
      </c>
    </row>
    <row r="5168" spans="1:5" ht="15.6">
      <c r="A5168" s="358" t="s">
        <v>22515</v>
      </c>
      <c r="B5168" s="358" t="s">
        <v>22515</v>
      </c>
      <c r="C5168" s="359">
        <v>4.5999999999999996</v>
      </c>
      <c r="D5168" s="357" t="s">
        <v>9150</v>
      </c>
      <c r="E5168" s="357" t="s">
        <v>9150</v>
      </c>
    </row>
    <row r="5169" spans="1:5" ht="15.6">
      <c r="A5169" s="358" t="s">
        <v>14360</v>
      </c>
      <c r="B5169" s="358" t="s">
        <v>14361</v>
      </c>
      <c r="C5169" s="359">
        <v>4.5999999999999996</v>
      </c>
      <c r="D5169" s="357" t="s">
        <v>4625</v>
      </c>
      <c r="E5169" s="357" t="s">
        <v>4625</v>
      </c>
    </row>
    <row r="5170" spans="1:5" ht="15.6">
      <c r="A5170" s="358" t="s">
        <v>14360</v>
      </c>
      <c r="B5170" s="358" t="s">
        <v>14361</v>
      </c>
      <c r="C5170" s="359">
        <v>4.5999999999999996</v>
      </c>
      <c r="D5170" s="357" t="s">
        <v>4625</v>
      </c>
      <c r="E5170" s="357" t="s">
        <v>4625</v>
      </c>
    </row>
    <row r="5171" spans="1:5" ht="15.6">
      <c r="A5171" s="358" t="s">
        <v>16027</v>
      </c>
      <c r="B5171" s="358" t="s">
        <v>16027</v>
      </c>
      <c r="C5171" s="359">
        <v>4.5999999999999996</v>
      </c>
      <c r="D5171" s="357" t="s">
        <v>5447</v>
      </c>
      <c r="E5171" s="357" t="s">
        <v>5447</v>
      </c>
    </row>
    <row r="5172" spans="1:5" ht="15.6">
      <c r="A5172" s="358" t="s">
        <v>16027</v>
      </c>
      <c r="B5172" s="358" t="s">
        <v>16027</v>
      </c>
      <c r="C5172" s="359">
        <v>4.5999999999999996</v>
      </c>
      <c r="D5172" s="357" t="s">
        <v>5447</v>
      </c>
      <c r="E5172" s="357" t="s">
        <v>5447</v>
      </c>
    </row>
    <row r="5173" spans="1:5" ht="15.6">
      <c r="A5173" s="358" t="s">
        <v>22702</v>
      </c>
      <c r="B5173" s="358" t="s">
        <v>22703</v>
      </c>
      <c r="C5173" s="359">
        <v>4.5999999999999996</v>
      </c>
      <c r="D5173" s="357" t="s">
        <v>9342</v>
      </c>
      <c r="E5173" s="357" t="s">
        <v>9342</v>
      </c>
    </row>
    <row r="5174" spans="1:5" ht="15.6">
      <c r="A5174" s="358" t="s">
        <v>22702</v>
      </c>
      <c r="B5174" s="358" t="s">
        <v>22703</v>
      </c>
      <c r="C5174" s="359">
        <v>4.5999999999999996</v>
      </c>
      <c r="D5174" s="357" t="s">
        <v>9342</v>
      </c>
      <c r="E5174" s="357" t="s">
        <v>9342</v>
      </c>
    </row>
    <row r="5175" spans="1:5" ht="15.6">
      <c r="A5175" s="358" t="s">
        <v>13018</v>
      </c>
      <c r="B5175" s="358" t="s">
        <v>13019</v>
      </c>
      <c r="C5175" s="359">
        <v>4.5999999999999996</v>
      </c>
      <c r="D5175" s="357" t="s">
        <v>3962</v>
      </c>
      <c r="E5175" s="357" t="s">
        <v>3962</v>
      </c>
    </row>
    <row r="5176" spans="1:5" ht="15.6">
      <c r="A5176" s="358" t="s">
        <v>13018</v>
      </c>
      <c r="B5176" s="358" t="s">
        <v>13019</v>
      </c>
      <c r="C5176" s="359">
        <v>4.5999999999999996</v>
      </c>
      <c r="D5176" s="357" t="s">
        <v>3962</v>
      </c>
      <c r="E5176" s="357" t="s">
        <v>3962</v>
      </c>
    </row>
    <row r="5177" spans="1:5" ht="15.6">
      <c r="A5177" s="358" t="s">
        <v>10262</v>
      </c>
      <c r="B5177" s="358" t="s">
        <v>45259</v>
      </c>
      <c r="C5177" s="359">
        <v>4.5999999999999996</v>
      </c>
      <c r="D5177" s="357" t="s">
        <v>45258</v>
      </c>
      <c r="E5177" s="357" t="s">
        <v>45258</v>
      </c>
    </row>
    <row r="5178" spans="1:5" ht="15.6">
      <c r="A5178" s="358" t="s">
        <v>10262</v>
      </c>
      <c r="B5178" s="358" t="s">
        <v>45259</v>
      </c>
      <c r="C5178" s="359">
        <v>4.5999999999999996</v>
      </c>
      <c r="D5178" s="357" t="s">
        <v>45258</v>
      </c>
      <c r="E5178" s="357" t="s">
        <v>45258</v>
      </c>
    </row>
    <row r="5179" spans="1:5" ht="15.6">
      <c r="A5179" s="358" t="s">
        <v>15999</v>
      </c>
      <c r="B5179" s="358" t="s">
        <v>15999</v>
      </c>
      <c r="C5179" s="359">
        <v>4.5999999999999996</v>
      </c>
      <c r="D5179" s="357" t="s">
        <v>10022</v>
      </c>
      <c r="E5179" s="357" t="s">
        <v>10022</v>
      </c>
    </row>
    <row r="5180" spans="1:5" ht="15.6">
      <c r="A5180" s="358" t="s">
        <v>15999</v>
      </c>
      <c r="B5180" s="358" t="s">
        <v>15999</v>
      </c>
      <c r="C5180" s="359">
        <v>4.5999999999999996</v>
      </c>
      <c r="D5180" s="357" t="s">
        <v>10022</v>
      </c>
      <c r="E5180" s="357" t="s">
        <v>10022</v>
      </c>
    </row>
    <row r="5181" spans="1:5" ht="15.6">
      <c r="A5181" s="358" t="s">
        <v>10262</v>
      </c>
      <c r="B5181" s="358" t="s">
        <v>27240</v>
      </c>
      <c r="C5181" s="359">
        <v>4.5999999999999996</v>
      </c>
      <c r="D5181" s="357" t="s">
        <v>27239</v>
      </c>
      <c r="E5181" s="357" t="s">
        <v>27239</v>
      </c>
    </row>
    <row r="5182" spans="1:5" ht="15.6">
      <c r="A5182" s="358" t="s">
        <v>15772</v>
      </c>
      <c r="B5182" s="358" t="s">
        <v>15773</v>
      </c>
      <c r="C5182" s="359">
        <v>4.5999999999999996</v>
      </c>
      <c r="D5182" s="357" t="s">
        <v>5321</v>
      </c>
      <c r="E5182" s="357" t="s">
        <v>5321</v>
      </c>
    </row>
    <row r="5183" spans="1:5" ht="15.6">
      <c r="A5183" s="358" t="s">
        <v>15772</v>
      </c>
      <c r="B5183" s="358" t="s">
        <v>15773</v>
      </c>
      <c r="C5183" s="359">
        <v>4.5999999999999996</v>
      </c>
      <c r="D5183" s="357" t="s">
        <v>5321</v>
      </c>
      <c r="E5183" s="357" t="s">
        <v>5321</v>
      </c>
    </row>
    <row r="5184" spans="1:5" ht="15.6">
      <c r="A5184" s="358" t="s">
        <v>15797</v>
      </c>
      <c r="B5184" s="358" t="s">
        <v>15798</v>
      </c>
      <c r="C5184" s="359">
        <v>4.5999999999999996</v>
      </c>
      <c r="D5184" s="357" t="s">
        <v>5332</v>
      </c>
      <c r="E5184" s="357" t="s">
        <v>5332</v>
      </c>
    </row>
    <row r="5185" spans="1:5" ht="15.6">
      <c r="A5185" s="358" t="s">
        <v>10262</v>
      </c>
      <c r="B5185" s="358" t="s">
        <v>54213</v>
      </c>
      <c r="C5185" s="359">
        <v>4.5999999999999996</v>
      </c>
      <c r="D5185" s="357" t="s">
        <v>54212</v>
      </c>
      <c r="E5185" s="357" t="s">
        <v>54212</v>
      </c>
    </row>
    <row r="5186" spans="1:5" ht="15.6">
      <c r="A5186" s="358" t="s">
        <v>10262</v>
      </c>
      <c r="B5186" s="358" t="s">
        <v>54213</v>
      </c>
      <c r="C5186" s="359">
        <v>4.5999999999999996</v>
      </c>
      <c r="D5186" s="357" t="s">
        <v>54212</v>
      </c>
      <c r="E5186" s="357" t="s">
        <v>54212</v>
      </c>
    </row>
    <row r="5187" spans="1:5" ht="15.6">
      <c r="A5187" s="358" t="s">
        <v>1698</v>
      </c>
      <c r="B5187" s="358" t="s">
        <v>21485</v>
      </c>
      <c r="C5187" s="359">
        <v>4.5999999999999996</v>
      </c>
      <c r="D5187" s="357" t="s">
        <v>8640</v>
      </c>
      <c r="E5187" s="357" t="s">
        <v>8640</v>
      </c>
    </row>
    <row r="5188" spans="1:5" ht="15.6">
      <c r="A5188" s="358" t="s">
        <v>1698</v>
      </c>
      <c r="B5188" s="358" t="s">
        <v>21485</v>
      </c>
      <c r="C5188" s="359">
        <v>4.5999999999999996</v>
      </c>
      <c r="D5188" s="357" t="s">
        <v>8640</v>
      </c>
      <c r="E5188" s="357" t="s">
        <v>8640</v>
      </c>
    </row>
    <row r="5189" spans="1:5" ht="15.6">
      <c r="A5189" s="358" t="s">
        <v>1698</v>
      </c>
      <c r="B5189" s="358" t="s">
        <v>21485</v>
      </c>
      <c r="C5189" s="359">
        <v>4.5999999999999996</v>
      </c>
      <c r="D5189" s="357" t="s">
        <v>8640</v>
      </c>
      <c r="E5189" s="357" t="s">
        <v>8640</v>
      </c>
    </row>
    <row r="5190" spans="1:5" ht="15.6">
      <c r="A5190" s="358" t="s">
        <v>10262</v>
      </c>
      <c r="B5190" s="358" t="s">
        <v>35183</v>
      </c>
      <c r="C5190" s="359">
        <v>4.5999999999999996</v>
      </c>
      <c r="D5190" s="357" t="s">
        <v>35182</v>
      </c>
      <c r="E5190" s="357" t="s">
        <v>35182</v>
      </c>
    </row>
    <row r="5191" spans="1:5" ht="15.6">
      <c r="A5191" s="358" t="s">
        <v>10262</v>
      </c>
      <c r="B5191" s="358" t="s">
        <v>35183</v>
      </c>
      <c r="C5191" s="359">
        <v>4.5999999999999996</v>
      </c>
      <c r="D5191" s="357" t="s">
        <v>35182</v>
      </c>
      <c r="E5191" s="357" t="s">
        <v>35182</v>
      </c>
    </row>
    <row r="5192" spans="1:5" ht="15.6">
      <c r="A5192" s="358" t="s">
        <v>10262</v>
      </c>
      <c r="B5192" s="358" t="s">
        <v>35183</v>
      </c>
      <c r="C5192" s="359">
        <v>4.5999999999999996</v>
      </c>
      <c r="D5192" s="357" t="s">
        <v>35182</v>
      </c>
      <c r="E5192" s="357" t="s">
        <v>35182</v>
      </c>
    </row>
    <row r="5193" spans="1:5" ht="15.6">
      <c r="A5193" s="358" t="s">
        <v>10262</v>
      </c>
      <c r="B5193" s="358" t="s">
        <v>35195</v>
      </c>
      <c r="C5193" s="359">
        <v>4.5999999999999996</v>
      </c>
      <c r="D5193" s="357" t="s">
        <v>35194</v>
      </c>
      <c r="E5193" s="357" t="s">
        <v>35194</v>
      </c>
    </row>
    <row r="5194" spans="1:5" ht="15.6">
      <c r="A5194" s="358" t="s">
        <v>21948</v>
      </c>
      <c r="B5194" s="358" t="s">
        <v>21949</v>
      </c>
      <c r="C5194" s="359">
        <v>4.5999999999999996</v>
      </c>
      <c r="D5194" s="357" t="s">
        <v>8633</v>
      </c>
      <c r="E5194" s="357" t="s">
        <v>8633</v>
      </c>
    </row>
    <row r="5195" spans="1:5" ht="15.6">
      <c r="A5195" s="358" t="s">
        <v>21948</v>
      </c>
      <c r="B5195" s="358" t="s">
        <v>21949</v>
      </c>
      <c r="C5195" s="359">
        <v>4.5999999999999996</v>
      </c>
      <c r="D5195" s="357" t="s">
        <v>8633</v>
      </c>
      <c r="E5195" s="357" t="s">
        <v>8633</v>
      </c>
    </row>
    <row r="5196" spans="1:5" ht="15.6">
      <c r="A5196" s="358" t="s">
        <v>22853</v>
      </c>
      <c r="B5196" s="358" t="s">
        <v>22854</v>
      </c>
      <c r="C5196" s="359">
        <v>4.5999999999999996</v>
      </c>
      <c r="D5196" s="357" t="s">
        <v>9470</v>
      </c>
      <c r="E5196" s="357" t="s">
        <v>9470</v>
      </c>
    </row>
    <row r="5197" spans="1:5" ht="15.6">
      <c r="A5197" s="358" t="s">
        <v>22853</v>
      </c>
      <c r="B5197" s="358" t="s">
        <v>22854</v>
      </c>
      <c r="C5197" s="359">
        <v>4.5999999999999996</v>
      </c>
      <c r="D5197" s="357" t="s">
        <v>9470</v>
      </c>
      <c r="E5197" s="357" t="s">
        <v>9470</v>
      </c>
    </row>
    <row r="5198" spans="1:5" ht="15.6">
      <c r="A5198" s="358" t="s">
        <v>22853</v>
      </c>
      <c r="B5198" s="358" t="s">
        <v>22854</v>
      </c>
      <c r="C5198" s="359">
        <v>4.5999999999999996</v>
      </c>
      <c r="D5198" s="357" t="s">
        <v>9470</v>
      </c>
      <c r="E5198" s="357" t="s">
        <v>9470</v>
      </c>
    </row>
    <row r="5199" spans="1:5" ht="15.6">
      <c r="A5199" s="358" t="s">
        <v>42857</v>
      </c>
      <c r="B5199" s="358" t="s">
        <v>42858</v>
      </c>
      <c r="C5199" s="359">
        <v>4.5999999999999996</v>
      </c>
      <c r="D5199" s="357" t="s">
        <v>42856</v>
      </c>
      <c r="E5199" s="357" t="s">
        <v>42856</v>
      </c>
    </row>
    <row r="5200" spans="1:5" ht="15.6">
      <c r="A5200" s="358" t="s">
        <v>1757</v>
      </c>
      <c r="B5200" s="358" t="s">
        <v>21564</v>
      </c>
      <c r="C5200" s="359">
        <v>4.5999999999999996</v>
      </c>
      <c r="D5200" s="357" t="s">
        <v>8743</v>
      </c>
      <c r="E5200" s="357" t="s">
        <v>8743</v>
      </c>
    </row>
    <row r="5201" spans="1:5" ht="15.6">
      <c r="A5201" s="358" t="s">
        <v>1757</v>
      </c>
      <c r="B5201" s="358" t="s">
        <v>21564</v>
      </c>
      <c r="C5201" s="359">
        <v>4.5999999999999996</v>
      </c>
      <c r="D5201" s="357" t="s">
        <v>8743</v>
      </c>
      <c r="E5201" s="357" t="s">
        <v>8743</v>
      </c>
    </row>
    <row r="5202" spans="1:5" ht="15.6">
      <c r="A5202" s="358" t="s">
        <v>1314</v>
      </c>
      <c r="B5202" s="358" t="s">
        <v>18368</v>
      </c>
      <c r="C5202" s="359">
        <v>4.5999999999999996</v>
      </c>
      <c r="D5202" s="357" t="s">
        <v>7257</v>
      </c>
      <c r="E5202" s="357" t="s">
        <v>7257</v>
      </c>
    </row>
    <row r="5203" spans="1:5" ht="15.6">
      <c r="A5203" s="358" t="s">
        <v>1314</v>
      </c>
      <c r="B5203" s="358" t="s">
        <v>18368</v>
      </c>
      <c r="C5203" s="359">
        <v>4.5999999999999996</v>
      </c>
      <c r="D5203" s="357" t="s">
        <v>7257</v>
      </c>
      <c r="E5203" s="357" t="s">
        <v>7257</v>
      </c>
    </row>
    <row r="5204" spans="1:5" ht="15.6">
      <c r="A5204" s="358" t="s">
        <v>16548</v>
      </c>
      <c r="B5204" s="358" t="s">
        <v>16549</v>
      </c>
      <c r="C5204" s="359">
        <v>4.5999999999999996</v>
      </c>
      <c r="D5204" s="357" t="s">
        <v>5912</v>
      </c>
      <c r="E5204" s="357" t="s">
        <v>5912</v>
      </c>
    </row>
    <row r="5205" spans="1:5" ht="15.6">
      <c r="A5205" s="358" t="s">
        <v>38468</v>
      </c>
      <c r="B5205" s="358" t="s">
        <v>38469</v>
      </c>
      <c r="C5205" s="359">
        <v>4.5999999999999996</v>
      </c>
      <c r="D5205" s="357" t="s">
        <v>38467</v>
      </c>
      <c r="E5205" s="357" t="s">
        <v>38467</v>
      </c>
    </row>
    <row r="5206" spans="1:5" ht="15.6">
      <c r="A5206" s="358" t="s">
        <v>15075</v>
      </c>
      <c r="B5206" s="358" t="s">
        <v>15075</v>
      </c>
      <c r="C5206" s="359">
        <v>4.5999999999999996</v>
      </c>
      <c r="D5206" s="357" t="s">
        <v>4869</v>
      </c>
      <c r="E5206" s="357" t="s">
        <v>4869</v>
      </c>
    </row>
    <row r="5207" spans="1:5" ht="15.6">
      <c r="A5207" s="358" t="s">
        <v>15075</v>
      </c>
      <c r="B5207" s="358" t="s">
        <v>15075</v>
      </c>
      <c r="C5207" s="359">
        <v>4.5999999999999996</v>
      </c>
      <c r="D5207" s="357" t="s">
        <v>4869</v>
      </c>
      <c r="E5207" s="357" t="s">
        <v>4869</v>
      </c>
    </row>
    <row r="5208" spans="1:5" ht="15.6">
      <c r="A5208" s="358" t="s">
        <v>849</v>
      </c>
      <c r="B5208" s="358" t="s">
        <v>15551</v>
      </c>
      <c r="C5208" s="359">
        <v>4.5999999999999996</v>
      </c>
      <c r="D5208" s="357" t="s">
        <v>848</v>
      </c>
      <c r="E5208" s="357" t="s">
        <v>848</v>
      </c>
    </row>
    <row r="5209" spans="1:5" ht="15.6">
      <c r="A5209" s="358" t="s">
        <v>849</v>
      </c>
      <c r="B5209" s="358" t="s">
        <v>15551</v>
      </c>
      <c r="C5209" s="359">
        <v>4.5999999999999996</v>
      </c>
      <c r="D5209" s="357" t="s">
        <v>848</v>
      </c>
      <c r="E5209" s="357" t="s">
        <v>848</v>
      </c>
    </row>
    <row r="5210" spans="1:5" ht="15.6">
      <c r="A5210" s="358" t="s">
        <v>37091</v>
      </c>
      <c r="B5210" s="358" t="s">
        <v>37092</v>
      </c>
      <c r="C5210" s="359">
        <v>4.5999999999999996</v>
      </c>
      <c r="D5210" s="357" t="s">
        <v>37090</v>
      </c>
      <c r="E5210" s="357" t="s">
        <v>37090</v>
      </c>
    </row>
    <row r="5211" spans="1:5" ht="15.6">
      <c r="A5211" s="358" t="s">
        <v>33210</v>
      </c>
      <c r="B5211" s="358" t="s">
        <v>33210</v>
      </c>
      <c r="C5211" s="359">
        <v>4.5999999999999996</v>
      </c>
      <c r="D5211" s="357" t="s">
        <v>33209</v>
      </c>
      <c r="E5211" s="357" t="s">
        <v>33209</v>
      </c>
    </row>
    <row r="5212" spans="1:5" ht="15.6">
      <c r="A5212" s="358" t="s">
        <v>33210</v>
      </c>
      <c r="B5212" s="358" t="s">
        <v>33210</v>
      </c>
      <c r="C5212" s="359">
        <v>4.5999999999999996</v>
      </c>
      <c r="D5212" s="357" t="s">
        <v>33209</v>
      </c>
      <c r="E5212" s="357" t="s">
        <v>33209</v>
      </c>
    </row>
    <row r="5213" spans="1:5" ht="15.6">
      <c r="A5213" s="358" t="s">
        <v>33210</v>
      </c>
      <c r="B5213" s="358" t="s">
        <v>33210</v>
      </c>
      <c r="C5213" s="359">
        <v>4.5999999999999996</v>
      </c>
      <c r="D5213" s="357" t="s">
        <v>33209</v>
      </c>
      <c r="E5213" s="357" t="s">
        <v>33209</v>
      </c>
    </row>
    <row r="5214" spans="1:5" ht="15.6">
      <c r="A5214" s="358" t="s">
        <v>54259</v>
      </c>
      <c r="B5214" s="358" t="s">
        <v>54260</v>
      </c>
      <c r="C5214" s="359">
        <v>4.5999999999999996</v>
      </c>
      <c r="D5214" s="357" t="s">
        <v>54258</v>
      </c>
      <c r="E5214" s="357" t="s">
        <v>54258</v>
      </c>
    </row>
    <row r="5215" spans="1:5" ht="15.6">
      <c r="A5215" s="358" t="s">
        <v>15623</v>
      </c>
      <c r="B5215" s="358" t="s">
        <v>15624</v>
      </c>
      <c r="C5215" s="359">
        <v>4.5999999999999996</v>
      </c>
      <c r="D5215" s="357" t="s">
        <v>5283</v>
      </c>
      <c r="E5215" s="357" t="s">
        <v>5283</v>
      </c>
    </row>
    <row r="5216" spans="1:5" ht="15.6">
      <c r="A5216" s="358" t="s">
        <v>15623</v>
      </c>
      <c r="B5216" s="358" t="s">
        <v>15624</v>
      </c>
      <c r="C5216" s="359">
        <v>4.5999999999999996</v>
      </c>
      <c r="D5216" s="357" t="s">
        <v>5283</v>
      </c>
      <c r="E5216" s="357" t="s">
        <v>5283</v>
      </c>
    </row>
    <row r="5217" spans="1:5" ht="15.6">
      <c r="A5217" s="358" t="s">
        <v>15623</v>
      </c>
      <c r="B5217" s="358" t="s">
        <v>15624</v>
      </c>
      <c r="C5217" s="359">
        <v>4.5999999999999996</v>
      </c>
      <c r="D5217" s="357" t="s">
        <v>5283</v>
      </c>
      <c r="E5217" s="357" t="s">
        <v>5283</v>
      </c>
    </row>
    <row r="5218" spans="1:5" ht="15.6">
      <c r="A5218" s="358" t="s">
        <v>1091</v>
      </c>
      <c r="B5218" s="358" t="s">
        <v>18963</v>
      </c>
      <c r="C5218" s="359">
        <v>4.5999999999999996</v>
      </c>
      <c r="D5218" s="357" t="s">
        <v>18962</v>
      </c>
      <c r="E5218" s="357" t="s">
        <v>18962</v>
      </c>
    </row>
    <row r="5219" spans="1:5" ht="15.6">
      <c r="A5219" s="358" t="s">
        <v>1091</v>
      </c>
      <c r="B5219" s="358" t="s">
        <v>18963</v>
      </c>
      <c r="C5219" s="359">
        <v>4.5999999999999996</v>
      </c>
      <c r="D5219" s="357" t="s">
        <v>18962</v>
      </c>
      <c r="E5219" s="357" t="s">
        <v>18962</v>
      </c>
    </row>
    <row r="5220" spans="1:5" ht="15.6">
      <c r="A5220" s="358" t="s">
        <v>496</v>
      </c>
      <c r="B5220" s="358" t="s">
        <v>12897</v>
      </c>
      <c r="C5220" s="359">
        <v>4.5999999999999996</v>
      </c>
      <c r="D5220" s="357" t="s">
        <v>495</v>
      </c>
      <c r="E5220" s="357" t="s">
        <v>495</v>
      </c>
    </row>
    <row r="5221" spans="1:5" ht="15.6">
      <c r="A5221" s="358" t="s">
        <v>496</v>
      </c>
      <c r="B5221" s="358" t="s">
        <v>12897</v>
      </c>
      <c r="C5221" s="359">
        <v>4.5999999999999996</v>
      </c>
      <c r="D5221" s="357" t="s">
        <v>495</v>
      </c>
      <c r="E5221" s="357" t="s">
        <v>495</v>
      </c>
    </row>
    <row r="5222" spans="1:5" ht="15.6">
      <c r="A5222" s="358" t="s">
        <v>10262</v>
      </c>
      <c r="B5222" s="358" t="s">
        <v>54220</v>
      </c>
      <c r="C5222" s="359">
        <v>4.5999999999999996</v>
      </c>
      <c r="D5222" s="357" t="s">
        <v>54219</v>
      </c>
      <c r="E5222" s="357" t="s">
        <v>54219</v>
      </c>
    </row>
    <row r="5223" spans="1:5" ht="15.6">
      <c r="A5223" s="358" t="s">
        <v>10262</v>
      </c>
      <c r="B5223" s="358" t="s">
        <v>54220</v>
      </c>
      <c r="C5223" s="359">
        <v>4.5999999999999996</v>
      </c>
      <c r="D5223" s="357" t="s">
        <v>54219</v>
      </c>
      <c r="E5223" s="357" t="s">
        <v>54219</v>
      </c>
    </row>
    <row r="5224" spans="1:5" ht="15.6">
      <c r="A5224" s="358" t="s">
        <v>12284</v>
      </c>
      <c r="B5224" s="358" t="s">
        <v>12284</v>
      </c>
      <c r="C5224" s="359">
        <v>4.5999999999999996</v>
      </c>
      <c r="D5224" s="357" t="s">
        <v>3123</v>
      </c>
      <c r="E5224" s="357" t="s">
        <v>3123</v>
      </c>
    </row>
    <row r="5225" spans="1:5" ht="15.6">
      <c r="A5225" s="358" t="s">
        <v>12284</v>
      </c>
      <c r="B5225" s="358" t="s">
        <v>12284</v>
      </c>
      <c r="C5225" s="359">
        <v>4.5999999999999996</v>
      </c>
      <c r="D5225" s="357" t="s">
        <v>3123</v>
      </c>
      <c r="E5225" s="357" t="s">
        <v>3123</v>
      </c>
    </row>
    <row r="5226" spans="1:5" ht="15.6">
      <c r="A5226" s="358" t="s">
        <v>12284</v>
      </c>
      <c r="B5226" s="358" t="s">
        <v>12284</v>
      </c>
      <c r="C5226" s="359">
        <v>4.5999999999999996</v>
      </c>
      <c r="D5226" s="357" t="s">
        <v>3123</v>
      </c>
      <c r="E5226" s="357" t="s">
        <v>3123</v>
      </c>
    </row>
    <row r="5227" spans="1:5" ht="15.6">
      <c r="A5227" s="358" t="s">
        <v>10262</v>
      </c>
      <c r="B5227" s="358" t="s">
        <v>19134</v>
      </c>
      <c r="C5227" s="359">
        <v>4.5999999999999996</v>
      </c>
      <c r="D5227" s="357" t="s">
        <v>6738</v>
      </c>
      <c r="E5227" s="357" t="s">
        <v>6738</v>
      </c>
    </row>
    <row r="5228" spans="1:5" ht="15.6">
      <c r="A5228" s="358" t="s">
        <v>47887</v>
      </c>
      <c r="B5228" s="358" t="s">
        <v>47888</v>
      </c>
      <c r="C5228" s="359">
        <v>4.5999999999999996</v>
      </c>
      <c r="D5228" s="357" t="s">
        <v>47886</v>
      </c>
      <c r="E5228" s="357" t="s">
        <v>47886</v>
      </c>
    </row>
    <row r="5229" spans="1:5" ht="15.6">
      <c r="A5229" s="358" t="s">
        <v>47887</v>
      </c>
      <c r="B5229" s="358" t="s">
        <v>47888</v>
      </c>
      <c r="C5229" s="359">
        <v>4.5999999999999996</v>
      </c>
      <c r="D5229" s="357" t="s">
        <v>47886</v>
      </c>
      <c r="E5229" s="357" t="s">
        <v>47886</v>
      </c>
    </row>
    <row r="5230" spans="1:5" ht="15.6">
      <c r="A5230" s="358" t="s">
        <v>817</v>
      </c>
      <c r="B5230" s="358" t="s">
        <v>15321</v>
      </c>
      <c r="C5230" s="359">
        <v>4.5999999999999996</v>
      </c>
      <c r="D5230" s="357" t="s">
        <v>816</v>
      </c>
      <c r="E5230" s="357" t="s">
        <v>816</v>
      </c>
    </row>
    <row r="5231" spans="1:5" ht="15.6">
      <c r="A5231" s="358" t="s">
        <v>817</v>
      </c>
      <c r="B5231" s="358" t="s">
        <v>15321</v>
      </c>
      <c r="C5231" s="359">
        <v>4.5999999999999996</v>
      </c>
      <c r="D5231" s="357" t="s">
        <v>816</v>
      </c>
      <c r="E5231" s="357" t="s">
        <v>816</v>
      </c>
    </row>
    <row r="5232" spans="1:5" ht="15.6">
      <c r="A5232" s="358" t="s">
        <v>17050</v>
      </c>
      <c r="B5232" s="358" t="s">
        <v>17051</v>
      </c>
      <c r="C5232" s="359">
        <v>4.5999999999999996</v>
      </c>
      <c r="D5232" s="357" t="s">
        <v>5909</v>
      </c>
      <c r="E5232" s="357" t="s">
        <v>5909</v>
      </c>
    </row>
    <row r="5233" spans="1:5" ht="15.6">
      <c r="A5233" s="358" t="s">
        <v>18910</v>
      </c>
      <c r="B5233" s="358" t="s">
        <v>18911</v>
      </c>
      <c r="C5233" s="359">
        <v>4.5999999999999996</v>
      </c>
      <c r="D5233" s="357" t="s">
        <v>18909</v>
      </c>
      <c r="E5233" s="357" t="s">
        <v>18909</v>
      </c>
    </row>
    <row r="5234" spans="1:5" ht="15.6">
      <c r="A5234" s="358" t="s">
        <v>18910</v>
      </c>
      <c r="B5234" s="358" t="s">
        <v>18911</v>
      </c>
      <c r="C5234" s="359">
        <v>4.5999999999999996</v>
      </c>
      <c r="D5234" s="357" t="s">
        <v>18909</v>
      </c>
      <c r="E5234" s="357" t="s">
        <v>18909</v>
      </c>
    </row>
    <row r="5235" spans="1:5" ht="15.6">
      <c r="A5235" s="358" t="s">
        <v>19146</v>
      </c>
      <c r="B5235" s="358" t="s">
        <v>19147</v>
      </c>
      <c r="C5235" s="359">
        <v>4.5999999999999996</v>
      </c>
      <c r="D5235" s="357" t="s">
        <v>6746</v>
      </c>
      <c r="E5235" s="357" t="s">
        <v>6746</v>
      </c>
    </row>
    <row r="5236" spans="1:5" ht="15.6">
      <c r="A5236" s="358" t="s">
        <v>1654</v>
      </c>
      <c r="B5236" s="358" t="s">
        <v>21670</v>
      </c>
      <c r="C5236" s="359">
        <v>4.5999999999999996</v>
      </c>
      <c r="D5236" s="357" t="s">
        <v>8436</v>
      </c>
      <c r="E5236" s="357" t="s">
        <v>8436</v>
      </c>
    </row>
    <row r="5237" spans="1:5" ht="15.6">
      <c r="A5237" s="358" t="s">
        <v>1654</v>
      </c>
      <c r="B5237" s="358" t="s">
        <v>21670</v>
      </c>
      <c r="C5237" s="359">
        <v>4.5999999999999996</v>
      </c>
      <c r="D5237" s="357" t="s">
        <v>8436</v>
      </c>
      <c r="E5237" s="357" t="s">
        <v>8436</v>
      </c>
    </row>
    <row r="5238" spans="1:5" ht="15.6">
      <c r="A5238" s="358" t="s">
        <v>1654</v>
      </c>
      <c r="B5238" s="358" t="s">
        <v>21670</v>
      </c>
      <c r="C5238" s="359">
        <v>4.5999999999999996</v>
      </c>
      <c r="D5238" s="357" t="s">
        <v>8436</v>
      </c>
      <c r="E5238" s="357" t="s">
        <v>8436</v>
      </c>
    </row>
    <row r="5239" spans="1:5" ht="15.6">
      <c r="A5239" s="358" t="s">
        <v>1654</v>
      </c>
      <c r="B5239" s="358" t="s">
        <v>21670</v>
      </c>
      <c r="C5239" s="359">
        <v>4.5999999999999996</v>
      </c>
      <c r="D5239" s="357" t="s">
        <v>8436</v>
      </c>
      <c r="E5239" s="357" t="s">
        <v>8436</v>
      </c>
    </row>
    <row r="5240" spans="1:5" ht="15.6">
      <c r="A5240" s="358" t="s">
        <v>464</v>
      </c>
      <c r="B5240" s="358" t="s">
        <v>12730</v>
      </c>
      <c r="C5240" s="359">
        <v>4.5999999999999996</v>
      </c>
      <c r="D5240" s="357" t="s">
        <v>3689</v>
      </c>
      <c r="E5240" s="357" t="s">
        <v>3689</v>
      </c>
    </row>
    <row r="5241" spans="1:5" ht="15.6">
      <c r="A5241" s="358" t="s">
        <v>45079</v>
      </c>
      <c r="B5241" s="358" t="s">
        <v>45079</v>
      </c>
      <c r="C5241" s="359">
        <v>4.5999999999999996</v>
      </c>
      <c r="D5241" s="357" t="s">
        <v>45078</v>
      </c>
      <c r="E5241" s="357" t="s">
        <v>45078</v>
      </c>
    </row>
    <row r="5242" spans="1:5" ht="15.6">
      <c r="A5242" s="358" t="s">
        <v>45079</v>
      </c>
      <c r="B5242" s="358" t="s">
        <v>45079</v>
      </c>
      <c r="C5242" s="359">
        <v>4.5999999999999996</v>
      </c>
      <c r="D5242" s="357" t="s">
        <v>45078</v>
      </c>
      <c r="E5242" s="357" t="s">
        <v>45078</v>
      </c>
    </row>
    <row r="5243" spans="1:5" ht="15.6">
      <c r="A5243" s="358" t="s">
        <v>32489</v>
      </c>
      <c r="B5243" s="358" t="s">
        <v>32490</v>
      </c>
      <c r="C5243" s="359">
        <v>4.5999999999999996</v>
      </c>
      <c r="D5243" s="357" t="s">
        <v>32488</v>
      </c>
      <c r="E5243" s="357" t="s">
        <v>32488</v>
      </c>
    </row>
    <row r="5244" spans="1:5" ht="15.6">
      <c r="A5244" s="358" t="s">
        <v>477</v>
      </c>
      <c r="B5244" s="358" t="s">
        <v>12800</v>
      </c>
      <c r="C5244" s="359">
        <v>4.5999999999999996</v>
      </c>
      <c r="D5244" s="357" t="s">
        <v>3733</v>
      </c>
      <c r="E5244" s="357" t="s">
        <v>3733</v>
      </c>
    </row>
    <row r="5245" spans="1:5" ht="15.6">
      <c r="A5245" s="358" t="s">
        <v>477</v>
      </c>
      <c r="B5245" s="358" t="s">
        <v>12800</v>
      </c>
      <c r="C5245" s="359">
        <v>4.5999999999999996</v>
      </c>
      <c r="D5245" s="357" t="s">
        <v>3733</v>
      </c>
      <c r="E5245" s="357" t="s">
        <v>3733</v>
      </c>
    </row>
    <row r="5246" spans="1:5" ht="15.6">
      <c r="A5246" s="358" t="s">
        <v>13041</v>
      </c>
      <c r="B5246" s="358" t="s">
        <v>13042</v>
      </c>
      <c r="C5246" s="359">
        <v>4.5999999999999996</v>
      </c>
      <c r="D5246" s="357" t="s">
        <v>3953</v>
      </c>
      <c r="E5246" s="357" t="s">
        <v>3953</v>
      </c>
    </row>
    <row r="5247" spans="1:5" ht="15.6">
      <c r="A5247" s="358" t="s">
        <v>13041</v>
      </c>
      <c r="B5247" s="358" t="s">
        <v>13042</v>
      </c>
      <c r="C5247" s="359">
        <v>4.5999999999999996</v>
      </c>
      <c r="D5247" s="357" t="s">
        <v>3953</v>
      </c>
      <c r="E5247" s="357" t="s">
        <v>3953</v>
      </c>
    </row>
    <row r="5248" spans="1:5" ht="15.6">
      <c r="A5248" s="358" t="s">
        <v>13041</v>
      </c>
      <c r="B5248" s="358" t="s">
        <v>13042</v>
      </c>
      <c r="C5248" s="359">
        <v>4.5999999999999996</v>
      </c>
      <c r="D5248" s="357" t="s">
        <v>3953</v>
      </c>
      <c r="E5248" s="357" t="s">
        <v>3953</v>
      </c>
    </row>
    <row r="5249" spans="1:5" ht="15.6">
      <c r="A5249" s="358" t="s">
        <v>33645</v>
      </c>
      <c r="B5249" s="358" t="s">
        <v>33645</v>
      </c>
      <c r="C5249" s="359">
        <v>4.5999999999999996</v>
      </c>
      <c r="D5249" s="357" t="s">
        <v>33644</v>
      </c>
      <c r="E5249" s="357" t="s">
        <v>33644</v>
      </c>
    </row>
    <row r="5250" spans="1:5" ht="15.6">
      <c r="A5250" s="358" t="s">
        <v>1217</v>
      </c>
      <c r="B5250" s="358" t="s">
        <v>18085</v>
      </c>
      <c r="C5250" s="359">
        <v>4.5999999999999996</v>
      </c>
      <c r="D5250" s="357" t="s">
        <v>6963</v>
      </c>
      <c r="E5250" s="357" t="s">
        <v>6963</v>
      </c>
    </row>
    <row r="5251" spans="1:5" ht="15.6">
      <c r="A5251" s="358" t="s">
        <v>1217</v>
      </c>
      <c r="B5251" s="358" t="s">
        <v>18085</v>
      </c>
      <c r="C5251" s="359">
        <v>4.5999999999999996</v>
      </c>
      <c r="D5251" s="357" t="s">
        <v>6963</v>
      </c>
      <c r="E5251" s="357" t="s">
        <v>6963</v>
      </c>
    </row>
    <row r="5252" spans="1:5" ht="15.6">
      <c r="A5252" s="358" t="s">
        <v>10262</v>
      </c>
      <c r="B5252" s="358" t="s">
        <v>54157</v>
      </c>
      <c r="C5252" s="359">
        <v>4.5999999999999996</v>
      </c>
      <c r="D5252" s="357" t="s">
        <v>54156</v>
      </c>
      <c r="E5252" s="357" t="s">
        <v>54156</v>
      </c>
    </row>
    <row r="5253" spans="1:5" ht="15.6">
      <c r="A5253" s="358" t="s">
        <v>10262</v>
      </c>
      <c r="B5253" s="358" t="s">
        <v>54157</v>
      </c>
      <c r="C5253" s="359">
        <v>4.5999999999999996</v>
      </c>
      <c r="D5253" s="357" t="s">
        <v>54156</v>
      </c>
      <c r="E5253" s="357" t="s">
        <v>54156</v>
      </c>
    </row>
    <row r="5254" spans="1:5" ht="15.6">
      <c r="A5254" s="358" t="s">
        <v>42282</v>
      </c>
      <c r="B5254" s="358" t="s">
        <v>42283</v>
      </c>
      <c r="C5254" s="359">
        <v>4.5999999999999996</v>
      </c>
      <c r="D5254" s="357" t="s">
        <v>42281</v>
      </c>
      <c r="E5254" s="357" t="s">
        <v>42281</v>
      </c>
    </row>
    <row r="5255" spans="1:5" ht="15.6">
      <c r="A5255" s="358" t="s">
        <v>10262</v>
      </c>
      <c r="B5255" s="358" t="s">
        <v>22372</v>
      </c>
      <c r="C5255" s="359">
        <v>4.5999999999999996</v>
      </c>
      <c r="D5255" s="357" t="s">
        <v>9156</v>
      </c>
      <c r="E5255" s="357" t="s">
        <v>9156</v>
      </c>
    </row>
    <row r="5256" spans="1:5" ht="15.6">
      <c r="A5256" s="358" t="s">
        <v>10262</v>
      </c>
      <c r="B5256" s="358" t="s">
        <v>22372</v>
      </c>
      <c r="C5256" s="359">
        <v>4.5999999999999996</v>
      </c>
      <c r="D5256" s="357" t="s">
        <v>9156</v>
      </c>
      <c r="E5256" s="357" t="s">
        <v>9156</v>
      </c>
    </row>
    <row r="5257" spans="1:5" ht="15.6">
      <c r="A5257" s="358" t="s">
        <v>16881</v>
      </c>
      <c r="B5257" s="358" t="s">
        <v>16882</v>
      </c>
      <c r="C5257" s="359">
        <v>4.5999999999999996</v>
      </c>
      <c r="D5257" s="357" t="s">
        <v>5699</v>
      </c>
      <c r="E5257" s="357" t="s">
        <v>5699</v>
      </c>
    </row>
    <row r="5258" spans="1:5" ht="15.6">
      <c r="A5258" s="358" t="s">
        <v>16881</v>
      </c>
      <c r="B5258" s="358" t="s">
        <v>16882</v>
      </c>
      <c r="C5258" s="359">
        <v>4.5999999999999996</v>
      </c>
      <c r="D5258" s="357" t="s">
        <v>5699</v>
      </c>
      <c r="E5258" s="357" t="s">
        <v>5699</v>
      </c>
    </row>
    <row r="5259" spans="1:5" ht="15.6">
      <c r="A5259" s="358" t="s">
        <v>16881</v>
      </c>
      <c r="B5259" s="358" t="s">
        <v>16882</v>
      </c>
      <c r="C5259" s="359">
        <v>4.5999999999999996</v>
      </c>
      <c r="D5259" s="357" t="s">
        <v>5699</v>
      </c>
      <c r="E5259" s="357" t="s">
        <v>5699</v>
      </c>
    </row>
    <row r="5260" spans="1:5" ht="15.6">
      <c r="A5260" s="358" t="s">
        <v>36585</v>
      </c>
      <c r="B5260" s="358" t="s">
        <v>36586</v>
      </c>
      <c r="C5260" s="359">
        <v>4.5999999999999996</v>
      </c>
      <c r="D5260" s="357" t="s">
        <v>36584</v>
      </c>
      <c r="E5260" s="357" t="s">
        <v>36584</v>
      </c>
    </row>
    <row r="5261" spans="1:5" ht="15.6">
      <c r="A5261" s="358" t="s">
        <v>14821</v>
      </c>
      <c r="B5261" s="358" t="s">
        <v>14822</v>
      </c>
      <c r="C5261" s="359">
        <v>4.5999999999999996</v>
      </c>
      <c r="D5261" s="357" t="s">
        <v>4764</v>
      </c>
      <c r="E5261" s="357" t="s">
        <v>4764</v>
      </c>
    </row>
    <row r="5262" spans="1:5" ht="15.6">
      <c r="A5262" s="358" t="s">
        <v>14821</v>
      </c>
      <c r="B5262" s="358" t="s">
        <v>14822</v>
      </c>
      <c r="C5262" s="359">
        <v>4.5999999999999996</v>
      </c>
      <c r="D5262" s="357" t="s">
        <v>4764</v>
      </c>
      <c r="E5262" s="357" t="s">
        <v>4764</v>
      </c>
    </row>
    <row r="5263" spans="1:5" ht="15.6">
      <c r="A5263" s="358" t="s">
        <v>14821</v>
      </c>
      <c r="B5263" s="358" t="s">
        <v>14822</v>
      </c>
      <c r="C5263" s="359">
        <v>4.5999999999999996</v>
      </c>
      <c r="D5263" s="357" t="s">
        <v>4764</v>
      </c>
      <c r="E5263" s="357" t="s">
        <v>4764</v>
      </c>
    </row>
    <row r="5264" spans="1:5" ht="15.6">
      <c r="A5264" s="358" t="s">
        <v>30232</v>
      </c>
      <c r="B5264" s="358" t="s">
        <v>30232</v>
      </c>
      <c r="C5264" s="359">
        <v>4.5999999999999996</v>
      </c>
      <c r="D5264" s="357" t="s">
        <v>30231</v>
      </c>
      <c r="E5264" s="357" t="s">
        <v>30231</v>
      </c>
    </row>
    <row r="5265" spans="1:5" ht="15.6">
      <c r="A5265" s="358" t="s">
        <v>32492</v>
      </c>
      <c r="B5265" s="358" t="s">
        <v>32492</v>
      </c>
      <c r="C5265" s="359">
        <v>4.5999999999999996</v>
      </c>
      <c r="D5265" s="357" t="s">
        <v>32491</v>
      </c>
      <c r="E5265" s="357" t="s">
        <v>32491</v>
      </c>
    </row>
    <row r="5266" spans="1:5" ht="15.6">
      <c r="A5266" s="358" t="s">
        <v>10262</v>
      </c>
      <c r="B5266" s="358" t="s">
        <v>12355</v>
      </c>
      <c r="C5266" s="359">
        <v>4.5999999999999996</v>
      </c>
      <c r="D5266" s="357" t="s">
        <v>3205</v>
      </c>
      <c r="E5266" s="357" t="s">
        <v>3205</v>
      </c>
    </row>
    <row r="5267" spans="1:5" ht="15.6">
      <c r="A5267" s="358" t="s">
        <v>10262</v>
      </c>
      <c r="B5267" s="358" t="s">
        <v>33530</v>
      </c>
      <c r="C5267" s="359">
        <v>4.5999999999999996</v>
      </c>
      <c r="D5267" s="357" t="s">
        <v>33529</v>
      </c>
      <c r="E5267" s="357" t="s">
        <v>33529</v>
      </c>
    </row>
    <row r="5268" spans="1:5" ht="15.6">
      <c r="A5268" s="358" t="s">
        <v>10262</v>
      </c>
      <c r="B5268" s="358" t="s">
        <v>44512</v>
      </c>
      <c r="C5268" s="359">
        <v>4.5999999999999996</v>
      </c>
      <c r="D5268" s="357" t="s">
        <v>44511</v>
      </c>
      <c r="E5268" s="357" t="s">
        <v>44511</v>
      </c>
    </row>
    <row r="5269" spans="1:5" ht="15.6">
      <c r="A5269" s="358" t="s">
        <v>10262</v>
      </c>
      <c r="B5269" s="358" t="s">
        <v>44512</v>
      </c>
      <c r="C5269" s="359">
        <v>4.5999999999999996</v>
      </c>
      <c r="D5269" s="357" t="s">
        <v>44511</v>
      </c>
      <c r="E5269" s="357" t="s">
        <v>44511</v>
      </c>
    </row>
    <row r="5270" spans="1:5" ht="15.6">
      <c r="A5270" s="358" t="s">
        <v>10262</v>
      </c>
      <c r="B5270" s="358" t="s">
        <v>44512</v>
      </c>
      <c r="C5270" s="359">
        <v>4.5999999999999996</v>
      </c>
      <c r="D5270" s="357" t="s">
        <v>44511</v>
      </c>
      <c r="E5270" s="357" t="s">
        <v>44511</v>
      </c>
    </row>
    <row r="5271" spans="1:5" ht="15.6">
      <c r="A5271" s="358" t="s">
        <v>10262</v>
      </c>
      <c r="B5271" s="358" t="s">
        <v>44512</v>
      </c>
      <c r="C5271" s="359">
        <v>4.5999999999999996</v>
      </c>
      <c r="D5271" s="357" t="s">
        <v>44511</v>
      </c>
      <c r="E5271" s="357" t="s">
        <v>44511</v>
      </c>
    </row>
    <row r="5272" spans="1:5" ht="15.6">
      <c r="A5272" s="358" t="s">
        <v>10262</v>
      </c>
      <c r="B5272" s="358" t="s">
        <v>44512</v>
      </c>
      <c r="C5272" s="359">
        <v>4.5999999999999996</v>
      </c>
      <c r="D5272" s="357" t="s">
        <v>44511</v>
      </c>
      <c r="E5272" s="357" t="s">
        <v>44511</v>
      </c>
    </row>
    <row r="5273" spans="1:5" ht="15.6">
      <c r="A5273" s="358" t="s">
        <v>1501</v>
      </c>
      <c r="B5273" s="358" t="s">
        <v>20838</v>
      </c>
      <c r="C5273" s="359">
        <v>4.5999999999999996</v>
      </c>
      <c r="D5273" s="357" t="s">
        <v>8036</v>
      </c>
      <c r="E5273" s="357" t="s">
        <v>8036</v>
      </c>
    </row>
    <row r="5274" spans="1:5" ht="15.6">
      <c r="A5274" s="358" t="s">
        <v>1501</v>
      </c>
      <c r="B5274" s="358" t="s">
        <v>20838</v>
      </c>
      <c r="C5274" s="359">
        <v>4.5999999999999996</v>
      </c>
      <c r="D5274" s="357" t="s">
        <v>8036</v>
      </c>
      <c r="E5274" s="357" t="s">
        <v>8036</v>
      </c>
    </row>
    <row r="5275" spans="1:5" ht="15.6">
      <c r="A5275" s="358" t="s">
        <v>23147</v>
      </c>
      <c r="B5275" s="358" t="s">
        <v>23147</v>
      </c>
      <c r="C5275" s="359">
        <v>4.5999999999999996</v>
      </c>
      <c r="D5275" s="357" t="s">
        <v>9514</v>
      </c>
      <c r="E5275" s="357" t="s">
        <v>9514</v>
      </c>
    </row>
    <row r="5276" spans="1:5" ht="15.6">
      <c r="A5276" s="358" t="s">
        <v>23147</v>
      </c>
      <c r="B5276" s="358" t="s">
        <v>23147</v>
      </c>
      <c r="C5276" s="359">
        <v>4.5999999999999996</v>
      </c>
      <c r="D5276" s="357" t="s">
        <v>9514</v>
      </c>
      <c r="E5276" s="357" t="s">
        <v>9514</v>
      </c>
    </row>
    <row r="5277" spans="1:5" ht="15.6">
      <c r="A5277" s="358" t="s">
        <v>23147</v>
      </c>
      <c r="B5277" s="358" t="s">
        <v>23147</v>
      </c>
      <c r="C5277" s="359">
        <v>4.5999999999999996</v>
      </c>
      <c r="D5277" s="357" t="s">
        <v>9514</v>
      </c>
      <c r="E5277" s="357" t="s">
        <v>9514</v>
      </c>
    </row>
    <row r="5278" spans="1:5" ht="15.6">
      <c r="A5278" s="358" t="s">
        <v>39138</v>
      </c>
      <c r="B5278" s="358" t="s">
        <v>39138</v>
      </c>
      <c r="C5278" s="359">
        <v>4.5999999999999996</v>
      </c>
      <c r="D5278" s="357" t="s">
        <v>39137</v>
      </c>
      <c r="E5278" s="357" t="s">
        <v>39137</v>
      </c>
    </row>
    <row r="5279" spans="1:5" ht="15.6">
      <c r="A5279" s="358" t="s">
        <v>14708</v>
      </c>
      <c r="B5279" s="358" t="s">
        <v>14709</v>
      </c>
      <c r="C5279" s="359">
        <v>4.5999999999999996</v>
      </c>
      <c r="D5279" s="357" t="s">
        <v>4551</v>
      </c>
      <c r="E5279" s="357" t="s">
        <v>4551</v>
      </c>
    </row>
    <row r="5280" spans="1:5" ht="15.6">
      <c r="A5280" s="358" t="s">
        <v>10262</v>
      </c>
      <c r="B5280" s="358" t="s">
        <v>61036</v>
      </c>
      <c r="C5280" s="359">
        <v>4.5999999999999996</v>
      </c>
      <c r="D5280" s="357" t="s">
        <v>61035</v>
      </c>
      <c r="E5280" s="357" t="s">
        <v>61035</v>
      </c>
    </row>
    <row r="5281" spans="1:5" ht="15.6">
      <c r="A5281" s="358" t="s">
        <v>10262</v>
      </c>
      <c r="B5281" s="358" t="s">
        <v>61036</v>
      </c>
      <c r="C5281" s="359">
        <v>4.5999999999999996</v>
      </c>
      <c r="D5281" s="357" t="s">
        <v>61035</v>
      </c>
      <c r="E5281" s="357" t="s">
        <v>61035</v>
      </c>
    </row>
    <row r="5282" spans="1:5" ht="15.6">
      <c r="A5282" s="358" t="s">
        <v>32906</v>
      </c>
      <c r="B5282" s="358" t="s">
        <v>32907</v>
      </c>
      <c r="C5282" s="359">
        <v>4.5999999999999996</v>
      </c>
      <c r="D5282" s="357" t="s">
        <v>32905</v>
      </c>
      <c r="E5282" s="357" t="s">
        <v>32905</v>
      </c>
    </row>
    <row r="5283" spans="1:5" ht="15.6">
      <c r="A5283" s="358" t="s">
        <v>14455</v>
      </c>
      <c r="B5283" s="358" t="s">
        <v>14455</v>
      </c>
      <c r="C5283" s="359">
        <v>4.5999999999999996</v>
      </c>
      <c r="D5283" s="357" t="s">
        <v>4724</v>
      </c>
      <c r="E5283" s="357" t="s">
        <v>4724</v>
      </c>
    </row>
    <row r="5284" spans="1:5" ht="15.6">
      <c r="A5284" s="358" t="s">
        <v>14455</v>
      </c>
      <c r="B5284" s="358" t="s">
        <v>14455</v>
      </c>
      <c r="C5284" s="359">
        <v>4.5999999999999996</v>
      </c>
      <c r="D5284" s="357" t="s">
        <v>4724</v>
      </c>
      <c r="E5284" s="357" t="s">
        <v>4724</v>
      </c>
    </row>
    <row r="5285" spans="1:5" ht="15.6">
      <c r="A5285" s="358" t="s">
        <v>10262</v>
      </c>
      <c r="B5285" s="358" t="s">
        <v>32054</v>
      </c>
      <c r="C5285" s="359">
        <v>4.5999999999999996</v>
      </c>
      <c r="D5285" s="357" t="s">
        <v>32053</v>
      </c>
      <c r="E5285" s="357" t="s">
        <v>32053</v>
      </c>
    </row>
    <row r="5286" spans="1:5" ht="15.6">
      <c r="A5286" s="358" t="s">
        <v>25547</v>
      </c>
      <c r="B5286" s="358" t="s">
        <v>25548</v>
      </c>
      <c r="C5286" s="359">
        <v>4.5</v>
      </c>
      <c r="D5286" s="357" t="s">
        <v>25546</v>
      </c>
      <c r="E5286" s="357" t="s">
        <v>25546</v>
      </c>
    </row>
    <row r="5287" spans="1:5" ht="15.6">
      <c r="A5287" s="358" t="s">
        <v>25547</v>
      </c>
      <c r="B5287" s="358" t="s">
        <v>25548</v>
      </c>
      <c r="C5287" s="359">
        <v>4.5</v>
      </c>
      <c r="D5287" s="357" t="s">
        <v>25546</v>
      </c>
      <c r="E5287" s="357" t="s">
        <v>25546</v>
      </c>
    </row>
    <row r="5288" spans="1:5" ht="15.6">
      <c r="A5288" s="358" t="s">
        <v>29646</v>
      </c>
      <c r="B5288" s="358" t="s">
        <v>29647</v>
      </c>
      <c r="C5288" s="359">
        <v>4.5</v>
      </c>
      <c r="D5288" s="357" t="s">
        <v>29645</v>
      </c>
      <c r="E5288" s="357" t="s">
        <v>29645</v>
      </c>
    </row>
    <row r="5289" spans="1:5" ht="15.6">
      <c r="A5289" s="358" t="s">
        <v>29646</v>
      </c>
      <c r="B5289" s="358" t="s">
        <v>29647</v>
      </c>
      <c r="C5289" s="359">
        <v>4.5</v>
      </c>
      <c r="D5289" s="357" t="s">
        <v>29645</v>
      </c>
      <c r="E5289" s="357" t="s">
        <v>29645</v>
      </c>
    </row>
    <row r="5290" spans="1:5" ht="15.6">
      <c r="A5290" s="358" t="s">
        <v>44753</v>
      </c>
      <c r="B5290" s="358" t="s">
        <v>44754</v>
      </c>
      <c r="C5290" s="359">
        <v>4.5</v>
      </c>
      <c r="D5290" s="357" t="s">
        <v>44752</v>
      </c>
      <c r="E5290" s="357" t="s">
        <v>44752</v>
      </c>
    </row>
    <row r="5291" spans="1:5" ht="15.6">
      <c r="A5291" s="358" t="s">
        <v>44753</v>
      </c>
      <c r="B5291" s="358" t="s">
        <v>44754</v>
      </c>
      <c r="C5291" s="359">
        <v>4.5</v>
      </c>
      <c r="D5291" s="357" t="s">
        <v>44752</v>
      </c>
      <c r="E5291" s="357" t="s">
        <v>44752</v>
      </c>
    </row>
    <row r="5292" spans="1:5" ht="15.6">
      <c r="A5292" s="358" t="s">
        <v>40733</v>
      </c>
      <c r="B5292" s="358" t="s">
        <v>40734</v>
      </c>
      <c r="C5292" s="359">
        <v>4.5</v>
      </c>
      <c r="D5292" s="357" t="s">
        <v>40732</v>
      </c>
      <c r="E5292" s="357" t="s">
        <v>40732</v>
      </c>
    </row>
    <row r="5293" spans="1:5" ht="15.6">
      <c r="A5293" s="358" t="s">
        <v>40733</v>
      </c>
      <c r="B5293" s="358" t="s">
        <v>40734</v>
      </c>
      <c r="C5293" s="359">
        <v>4.5</v>
      </c>
      <c r="D5293" s="357" t="s">
        <v>40732</v>
      </c>
      <c r="E5293" s="357" t="s">
        <v>40732</v>
      </c>
    </row>
    <row r="5294" spans="1:5" ht="15.6">
      <c r="A5294" s="358" t="s">
        <v>26611</v>
      </c>
      <c r="B5294" s="358" t="s">
        <v>26612</v>
      </c>
      <c r="C5294" s="359">
        <v>4.5</v>
      </c>
      <c r="D5294" s="357" t="s">
        <v>26610</v>
      </c>
      <c r="E5294" s="357" t="s">
        <v>26610</v>
      </c>
    </row>
    <row r="5295" spans="1:5" ht="15.6">
      <c r="A5295" s="358" t="s">
        <v>40482</v>
      </c>
      <c r="B5295" s="358" t="s">
        <v>40483</v>
      </c>
      <c r="C5295" s="359">
        <v>4.5</v>
      </c>
      <c r="D5295" s="357" t="s">
        <v>40481</v>
      </c>
      <c r="E5295" s="357" t="s">
        <v>40481</v>
      </c>
    </row>
    <row r="5296" spans="1:5" ht="15.6">
      <c r="A5296" s="358" t="s">
        <v>18220</v>
      </c>
      <c r="B5296" s="358" t="s">
        <v>18221</v>
      </c>
      <c r="C5296" s="359">
        <v>4.5</v>
      </c>
      <c r="D5296" s="357" t="s">
        <v>7107</v>
      </c>
      <c r="E5296" s="357" t="s">
        <v>7107</v>
      </c>
    </row>
    <row r="5297" spans="1:5" ht="15.6">
      <c r="A5297" s="358" t="s">
        <v>53512</v>
      </c>
      <c r="B5297" s="358" t="s">
        <v>53513</v>
      </c>
      <c r="C5297" s="359">
        <v>4.5</v>
      </c>
      <c r="D5297" s="357" t="s">
        <v>53511</v>
      </c>
      <c r="E5297" s="357" t="s">
        <v>53511</v>
      </c>
    </row>
    <row r="5298" spans="1:5" ht="15.6">
      <c r="A5298" s="358" t="s">
        <v>53512</v>
      </c>
      <c r="B5298" s="358" t="s">
        <v>53513</v>
      </c>
      <c r="C5298" s="359">
        <v>4.5</v>
      </c>
      <c r="D5298" s="357" t="s">
        <v>53511</v>
      </c>
      <c r="E5298" s="357" t="s">
        <v>53511</v>
      </c>
    </row>
    <row r="5299" spans="1:5" ht="15.6">
      <c r="A5299" s="358" t="s">
        <v>17397</v>
      </c>
      <c r="B5299" s="358" t="s">
        <v>17398</v>
      </c>
      <c r="C5299" s="359">
        <v>4.5</v>
      </c>
      <c r="D5299" s="357" t="s">
        <v>6241</v>
      </c>
      <c r="E5299" s="357" t="s">
        <v>6241</v>
      </c>
    </row>
    <row r="5300" spans="1:5" ht="15.6">
      <c r="A5300" s="358" t="s">
        <v>17397</v>
      </c>
      <c r="B5300" s="358" t="s">
        <v>17398</v>
      </c>
      <c r="C5300" s="359">
        <v>4.5</v>
      </c>
      <c r="D5300" s="357" t="s">
        <v>6241</v>
      </c>
      <c r="E5300" s="357" t="s">
        <v>6241</v>
      </c>
    </row>
    <row r="5301" spans="1:5" ht="15.6">
      <c r="A5301" s="358" t="s">
        <v>43270</v>
      </c>
      <c r="B5301" s="358" t="s">
        <v>10262</v>
      </c>
      <c r="C5301" s="359">
        <v>4.5</v>
      </c>
      <c r="D5301" s="357" t="s">
        <v>43269</v>
      </c>
      <c r="E5301" s="357" t="s">
        <v>43269</v>
      </c>
    </row>
    <row r="5302" spans="1:5" ht="15.6">
      <c r="A5302" s="358" t="s">
        <v>43270</v>
      </c>
      <c r="B5302" s="358" t="s">
        <v>10262</v>
      </c>
      <c r="C5302" s="359">
        <v>4.5</v>
      </c>
      <c r="D5302" s="357" t="s">
        <v>43269</v>
      </c>
      <c r="E5302" s="357" t="s">
        <v>43269</v>
      </c>
    </row>
    <row r="5303" spans="1:5" ht="15.6">
      <c r="A5303" s="358" t="s">
        <v>25836</v>
      </c>
      <c r="B5303" s="358" t="s">
        <v>25837</v>
      </c>
      <c r="C5303" s="359">
        <v>4.5</v>
      </c>
      <c r="D5303" s="357" t="s">
        <v>25835</v>
      </c>
      <c r="E5303" s="357" t="s">
        <v>25835</v>
      </c>
    </row>
    <row r="5304" spans="1:5" ht="15.6">
      <c r="A5304" s="358" t="s">
        <v>12187</v>
      </c>
      <c r="B5304" s="358" t="s">
        <v>12188</v>
      </c>
      <c r="C5304" s="359">
        <v>4.5</v>
      </c>
      <c r="D5304" s="357" t="s">
        <v>3406</v>
      </c>
      <c r="E5304" s="357" t="s">
        <v>3406</v>
      </c>
    </row>
    <row r="5305" spans="1:5" ht="15.6">
      <c r="A5305" s="358" t="s">
        <v>21638</v>
      </c>
      <c r="B5305" s="358" t="s">
        <v>21639</v>
      </c>
      <c r="C5305" s="359">
        <v>4.5</v>
      </c>
      <c r="D5305" s="357" t="s">
        <v>8812</v>
      </c>
      <c r="E5305" s="357" t="s">
        <v>8812</v>
      </c>
    </row>
    <row r="5306" spans="1:5" ht="15.6">
      <c r="A5306" s="358" t="s">
        <v>33026</v>
      </c>
      <c r="B5306" s="358" t="s">
        <v>33027</v>
      </c>
      <c r="C5306" s="359">
        <v>4.5</v>
      </c>
      <c r="D5306" s="357" t="s">
        <v>33025</v>
      </c>
      <c r="E5306" s="357" t="s">
        <v>33025</v>
      </c>
    </row>
    <row r="5307" spans="1:5" ht="15.6">
      <c r="A5307" s="358" t="s">
        <v>46923</v>
      </c>
      <c r="B5307" s="358" t="s">
        <v>46924</v>
      </c>
      <c r="C5307" s="359">
        <v>4.5</v>
      </c>
      <c r="D5307" s="357" t="s">
        <v>46922</v>
      </c>
      <c r="E5307" s="357" t="s">
        <v>46922</v>
      </c>
    </row>
    <row r="5308" spans="1:5" ht="15.6">
      <c r="A5308" s="358" t="s">
        <v>46923</v>
      </c>
      <c r="B5308" s="358" t="s">
        <v>46924</v>
      </c>
      <c r="C5308" s="359">
        <v>4.5</v>
      </c>
      <c r="D5308" s="357" t="s">
        <v>46922</v>
      </c>
      <c r="E5308" s="357" t="s">
        <v>46922</v>
      </c>
    </row>
    <row r="5309" spans="1:5" ht="15.6">
      <c r="A5309" s="358" t="s">
        <v>20995</v>
      </c>
      <c r="B5309" s="358" t="s">
        <v>20996</v>
      </c>
      <c r="C5309" s="359">
        <v>4.5</v>
      </c>
      <c r="D5309" s="357" t="s">
        <v>8290</v>
      </c>
      <c r="E5309" s="357" t="s">
        <v>8290</v>
      </c>
    </row>
    <row r="5310" spans="1:5" ht="15.6">
      <c r="A5310" s="358" t="s">
        <v>109</v>
      </c>
      <c r="B5310" s="358" t="s">
        <v>10189</v>
      </c>
      <c r="C5310" s="359">
        <v>4.5</v>
      </c>
      <c r="D5310" s="357" t="s">
        <v>2148</v>
      </c>
      <c r="E5310" s="357" t="s">
        <v>2148</v>
      </c>
    </row>
    <row r="5311" spans="1:5" ht="15.6">
      <c r="A5311" s="358" t="s">
        <v>109</v>
      </c>
      <c r="B5311" s="358" t="s">
        <v>10189</v>
      </c>
      <c r="C5311" s="359">
        <v>4.5</v>
      </c>
      <c r="D5311" s="357" t="s">
        <v>2148</v>
      </c>
      <c r="E5311" s="357" t="s">
        <v>2148</v>
      </c>
    </row>
    <row r="5312" spans="1:5" ht="15.6">
      <c r="A5312" s="358" t="s">
        <v>27539</v>
      </c>
      <c r="B5312" s="358" t="s">
        <v>27540</v>
      </c>
      <c r="C5312" s="359">
        <v>4.5</v>
      </c>
      <c r="D5312" s="357" t="s">
        <v>27538</v>
      </c>
      <c r="E5312" s="357" t="s">
        <v>27538</v>
      </c>
    </row>
    <row r="5313" spans="1:5" ht="15.6">
      <c r="A5313" s="358" t="s">
        <v>10262</v>
      </c>
      <c r="B5313" s="358" t="s">
        <v>25463</v>
      </c>
      <c r="C5313" s="359">
        <v>4.5</v>
      </c>
      <c r="D5313" s="357" t="s">
        <v>25462</v>
      </c>
      <c r="E5313" s="357" t="s">
        <v>25462</v>
      </c>
    </row>
    <row r="5314" spans="1:5" ht="15.6">
      <c r="A5314" s="358" t="s">
        <v>10262</v>
      </c>
      <c r="B5314" s="358" t="s">
        <v>25463</v>
      </c>
      <c r="C5314" s="359">
        <v>4.5</v>
      </c>
      <c r="D5314" s="357" t="s">
        <v>25462</v>
      </c>
      <c r="E5314" s="357" t="s">
        <v>25462</v>
      </c>
    </row>
    <row r="5315" spans="1:5" ht="15.6">
      <c r="A5315" s="358" t="s">
        <v>19361</v>
      </c>
      <c r="B5315" s="358" t="s">
        <v>19362</v>
      </c>
      <c r="C5315" s="359">
        <v>4.5</v>
      </c>
      <c r="D5315" s="357" t="s">
        <v>7068</v>
      </c>
      <c r="E5315" s="357" t="s">
        <v>7068</v>
      </c>
    </row>
    <row r="5316" spans="1:5" ht="15.6">
      <c r="A5316" s="358" t="s">
        <v>37559</v>
      </c>
      <c r="B5316" s="358" t="s">
        <v>37559</v>
      </c>
      <c r="C5316" s="359">
        <v>4.5</v>
      </c>
      <c r="D5316" s="357" t="s">
        <v>37558</v>
      </c>
      <c r="E5316" s="357" t="s">
        <v>37558</v>
      </c>
    </row>
    <row r="5317" spans="1:5" ht="15.6">
      <c r="A5317" s="358" t="s">
        <v>42865</v>
      </c>
      <c r="B5317" s="358" t="s">
        <v>42866</v>
      </c>
      <c r="C5317" s="359">
        <v>4.5</v>
      </c>
      <c r="D5317" s="357" t="s">
        <v>42864</v>
      </c>
      <c r="E5317" s="357" t="s">
        <v>42864</v>
      </c>
    </row>
    <row r="5318" spans="1:5" ht="15.6">
      <c r="A5318" s="358" t="s">
        <v>35705</v>
      </c>
      <c r="B5318" s="358" t="s">
        <v>35706</v>
      </c>
      <c r="C5318" s="359">
        <v>4.5</v>
      </c>
      <c r="D5318" s="357" t="s">
        <v>35704</v>
      </c>
      <c r="E5318" s="357" t="s">
        <v>35704</v>
      </c>
    </row>
    <row r="5319" spans="1:5" ht="15.6">
      <c r="A5319" s="358" t="s">
        <v>35705</v>
      </c>
      <c r="B5319" s="358" t="s">
        <v>35706</v>
      </c>
      <c r="C5319" s="359">
        <v>4.5</v>
      </c>
      <c r="D5319" s="357" t="s">
        <v>35704</v>
      </c>
      <c r="E5319" s="357" t="s">
        <v>35704</v>
      </c>
    </row>
    <row r="5320" spans="1:5" ht="15.6">
      <c r="A5320" s="358" t="s">
        <v>27638</v>
      </c>
      <c r="B5320" s="358" t="s">
        <v>27639</v>
      </c>
      <c r="C5320" s="359">
        <v>4.5</v>
      </c>
      <c r="D5320" s="357" t="s">
        <v>27637</v>
      </c>
      <c r="E5320" s="357" t="s">
        <v>27637</v>
      </c>
    </row>
    <row r="5321" spans="1:5" ht="15.6">
      <c r="A5321" s="358" t="s">
        <v>42327</v>
      </c>
      <c r="B5321" s="358" t="s">
        <v>42328</v>
      </c>
      <c r="C5321" s="359">
        <v>4.5</v>
      </c>
      <c r="D5321" s="357" t="s">
        <v>42326</v>
      </c>
      <c r="E5321" s="357" t="s">
        <v>42326</v>
      </c>
    </row>
    <row r="5322" spans="1:5" ht="15.6">
      <c r="A5322" s="358" t="s">
        <v>18353</v>
      </c>
      <c r="B5322" s="358" t="s">
        <v>18354</v>
      </c>
      <c r="C5322" s="359">
        <v>4.5</v>
      </c>
      <c r="D5322" s="357" t="s">
        <v>7243</v>
      </c>
      <c r="E5322" s="357" t="s">
        <v>7243</v>
      </c>
    </row>
    <row r="5323" spans="1:5" ht="15.6">
      <c r="A5323" s="358" t="s">
        <v>10262</v>
      </c>
      <c r="B5323" s="358" t="s">
        <v>61038</v>
      </c>
      <c r="C5323" s="359">
        <v>4.5</v>
      </c>
      <c r="D5323" s="357" t="s">
        <v>61037</v>
      </c>
      <c r="E5323" s="357" t="s">
        <v>61037</v>
      </c>
    </row>
    <row r="5324" spans="1:5" ht="15.6">
      <c r="A5324" s="358" t="s">
        <v>10262</v>
      </c>
      <c r="B5324" s="358" t="s">
        <v>61038</v>
      </c>
      <c r="C5324" s="359">
        <v>4.5</v>
      </c>
      <c r="D5324" s="357" t="s">
        <v>61037</v>
      </c>
      <c r="E5324" s="357" t="s">
        <v>61037</v>
      </c>
    </row>
    <row r="5325" spans="1:5" ht="15.6">
      <c r="A5325" s="358" t="s">
        <v>47640</v>
      </c>
      <c r="B5325" s="358" t="s">
        <v>47640</v>
      </c>
      <c r="C5325" s="359">
        <v>4.5</v>
      </c>
      <c r="D5325" s="357" t="s">
        <v>47639</v>
      </c>
      <c r="E5325" s="357" t="s">
        <v>47639</v>
      </c>
    </row>
    <row r="5326" spans="1:5" ht="15.6">
      <c r="A5326" s="358" t="s">
        <v>47640</v>
      </c>
      <c r="B5326" s="358" t="s">
        <v>47640</v>
      </c>
      <c r="C5326" s="359">
        <v>4.5</v>
      </c>
      <c r="D5326" s="357" t="s">
        <v>47639</v>
      </c>
      <c r="E5326" s="357" t="s">
        <v>47639</v>
      </c>
    </row>
    <row r="5327" spans="1:5" ht="15.6">
      <c r="A5327" s="358" t="s">
        <v>15496</v>
      </c>
      <c r="B5327" s="358" t="s">
        <v>15497</v>
      </c>
      <c r="C5327" s="359">
        <v>4.5</v>
      </c>
      <c r="D5327" s="357" t="s">
        <v>15495</v>
      </c>
      <c r="E5327" s="357" t="s">
        <v>15495</v>
      </c>
    </row>
    <row r="5328" spans="1:5" ht="15.6">
      <c r="A5328" s="358" t="s">
        <v>15496</v>
      </c>
      <c r="B5328" s="358" t="s">
        <v>15497</v>
      </c>
      <c r="C5328" s="359">
        <v>4.5</v>
      </c>
      <c r="D5328" s="357" t="s">
        <v>15495</v>
      </c>
      <c r="E5328" s="357" t="s">
        <v>15495</v>
      </c>
    </row>
    <row r="5329" spans="1:5" ht="15.6">
      <c r="A5329" s="358" t="s">
        <v>10262</v>
      </c>
      <c r="B5329" s="358" t="s">
        <v>12068</v>
      </c>
      <c r="C5329" s="359">
        <v>4.5</v>
      </c>
      <c r="D5329" s="357" t="s">
        <v>3290</v>
      </c>
      <c r="E5329" s="357" t="s">
        <v>3290</v>
      </c>
    </row>
    <row r="5330" spans="1:5" ht="15.6">
      <c r="A5330" s="358" t="s">
        <v>10262</v>
      </c>
      <c r="B5330" s="358" t="s">
        <v>12068</v>
      </c>
      <c r="C5330" s="359">
        <v>4.5</v>
      </c>
      <c r="D5330" s="357" t="s">
        <v>3290</v>
      </c>
      <c r="E5330" s="357" t="s">
        <v>3290</v>
      </c>
    </row>
    <row r="5331" spans="1:5" ht="15.6">
      <c r="A5331" s="358" t="s">
        <v>32643</v>
      </c>
      <c r="B5331" s="358" t="s">
        <v>32644</v>
      </c>
      <c r="C5331" s="359">
        <v>4.5</v>
      </c>
      <c r="D5331" s="357" t="s">
        <v>32642</v>
      </c>
      <c r="E5331" s="357" t="s">
        <v>32642</v>
      </c>
    </row>
    <row r="5332" spans="1:5" ht="15.6">
      <c r="A5332" s="358" t="s">
        <v>32643</v>
      </c>
      <c r="B5332" s="358" t="s">
        <v>32644</v>
      </c>
      <c r="C5332" s="359">
        <v>4.5</v>
      </c>
      <c r="D5332" s="357" t="s">
        <v>32642</v>
      </c>
      <c r="E5332" s="357" t="s">
        <v>32642</v>
      </c>
    </row>
    <row r="5333" spans="1:5" ht="15.6">
      <c r="A5333" s="358" t="s">
        <v>32643</v>
      </c>
      <c r="B5333" s="358" t="s">
        <v>32644</v>
      </c>
      <c r="C5333" s="359">
        <v>4.5</v>
      </c>
      <c r="D5333" s="357" t="s">
        <v>32642</v>
      </c>
      <c r="E5333" s="357" t="s">
        <v>32642</v>
      </c>
    </row>
    <row r="5334" spans="1:5" ht="15.6">
      <c r="A5334" s="358" t="s">
        <v>21315</v>
      </c>
      <c r="B5334" s="358" t="s">
        <v>21316</v>
      </c>
      <c r="C5334" s="359">
        <v>4.5</v>
      </c>
      <c r="D5334" s="357" t="s">
        <v>8530</v>
      </c>
      <c r="E5334" s="357" t="s">
        <v>8530</v>
      </c>
    </row>
    <row r="5335" spans="1:5" ht="15.6">
      <c r="A5335" s="358" t="s">
        <v>21315</v>
      </c>
      <c r="B5335" s="358" t="s">
        <v>21316</v>
      </c>
      <c r="C5335" s="359">
        <v>4.5</v>
      </c>
      <c r="D5335" s="357" t="s">
        <v>8530</v>
      </c>
      <c r="E5335" s="357" t="s">
        <v>8530</v>
      </c>
    </row>
    <row r="5336" spans="1:5" ht="15.6">
      <c r="A5336" s="358" t="s">
        <v>21315</v>
      </c>
      <c r="B5336" s="358" t="s">
        <v>21316</v>
      </c>
      <c r="C5336" s="359">
        <v>4.5</v>
      </c>
      <c r="D5336" s="357" t="s">
        <v>8530</v>
      </c>
      <c r="E5336" s="357" t="s">
        <v>8530</v>
      </c>
    </row>
    <row r="5337" spans="1:5" ht="15.6">
      <c r="A5337" s="358" t="s">
        <v>24814</v>
      </c>
      <c r="B5337" s="358" t="s">
        <v>24815</v>
      </c>
      <c r="C5337" s="359">
        <v>4.5</v>
      </c>
      <c r="D5337" s="357" t="s">
        <v>24813</v>
      </c>
      <c r="E5337" s="357" t="s">
        <v>24813</v>
      </c>
    </row>
    <row r="5338" spans="1:5" ht="15.6">
      <c r="A5338" s="358" t="s">
        <v>24814</v>
      </c>
      <c r="B5338" s="358" t="s">
        <v>24815</v>
      </c>
      <c r="C5338" s="359">
        <v>4.5</v>
      </c>
      <c r="D5338" s="357" t="s">
        <v>24813</v>
      </c>
      <c r="E5338" s="357" t="s">
        <v>24813</v>
      </c>
    </row>
    <row r="5339" spans="1:5" ht="15.6">
      <c r="A5339" s="358" t="s">
        <v>10262</v>
      </c>
      <c r="B5339" s="358" t="s">
        <v>21231</v>
      </c>
      <c r="C5339" s="359">
        <v>4.5</v>
      </c>
      <c r="D5339" s="357" t="s">
        <v>8406</v>
      </c>
      <c r="E5339" s="357" t="s">
        <v>8406</v>
      </c>
    </row>
    <row r="5340" spans="1:5" ht="15.6">
      <c r="A5340" s="358" t="s">
        <v>20460</v>
      </c>
      <c r="B5340" s="358" t="s">
        <v>20460</v>
      </c>
      <c r="C5340" s="359">
        <v>4.5</v>
      </c>
      <c r="D5340" s="357" t="s">
        <v>10020</v>
      </c>
      <c r="E5340" s="357" t="s">
        <v>10020</v>
      </c>
    </row>
    <row r="5341" spans="1:5" ht="15.6">
      <c r="A5341" s="358" t="s">
        <v>20460</v>
      </c>
      <c r="B5341" s="358" t="s">
        <v>20460</v>
      </c>
      <c r="C5341" s="359">
        <v>4.5</v>
      </c>
      <c r="D5341" s="357" t="s">
        <v>10020</v>
      </c>
      <c r="E5341" s="357" t="s">
        <v>10020</v>
      </c>
    </row>
    <row r="5342" spans="1:5" ht="15.6">
      <c r="A5342" s="358" t="s">
        <v>10262</v>
      </c>
      <c r="B5342" s="358" t="s">
        <v>27554</v>
      </c>
      <c r="C5342" s="359">
        <v>4.5</v>
      </c>
      <c r="D5342" s="357" t="s">
        <v>27553</v>
      </c>
      <c r="E5342" s="357" t="s">
        <v>27553</v>
      </c>
    </row>
    <row r="5343" spans="1:5" ht="15.6">
      <c r="A5343" s="358" t="s">
        <v>10262</v>
      </c>
      <c r="B5343" s="358" t="s">
        <v>27554</v>
      </c>
      <c r="C5343" s="359">
        <v>4.5</v>
      </c>
      <c r="D5343" s="357" t="s">
        <v>27553</v>
      </c>
      <c r="E5343" s="357" t="s">
        <v>27553</v>
      </c>
    </row>
    <row r="5344" spans="1:5" ht="15.6">
      <c r="A5344" s="358" t="s">
        <v>53534</v>
      </c>
      <c r="B5344" s="358" t="s">
        <v>53535</v>
      </c>
      <c r="C5344" s="359">
        <v>4.5</v>
      </c>
      <c r="D5344" s="357" t="s">
        <v>53533</v>
      </c>
      <c r="E5344" s="357" t="s">
        <v>53533</v>
      </c>
    </row>
    <row r="5345" spans="1:5" ht="15.6">
      <c r="A5345" s="358" t="s">
        <v>53534</v>
      </c>
      <c r="B5345" s="358" t="s">
        <v>53535</v>
      </c>
      <c r="C5345" s="359">
        <v>4.5</v>
      </c>
      <c r="D5345" s="357" t="s">
        <v>53533</v>
      </c>
      <c r="E5345" s="357" t="s">
        <v>53533</v>
      </c>
    </row>
    <row r="5346" spans="1:5" ht="15.6">
      <c r="A5346" s="358" t="s">
        <v>10262</v>
      </c>
      <c r="B5346" s="358" t="s">
        <v>50088</v>
      </c>
      <c r="C5346" s="359">
        <v>4.5</v>
      </c>
      <c r="D5346" s="357" t="s">
        <v>50087</v>
      </c>
      <c r="E5346" s="357" t="s">
        <v>50087</v>
      </c>
    </row>
    <row r="5347" spans="1:5" ht="15.6">
      <c r="A5347" s="358" t="s">
        <v>20062</v>
      </c>
      <c r="B5347" s="358" t="s">
        <v>20063</v>
      </c>
      <c r="C5347" s="359">
        <v>4.5</v>
      </c>
      <c r="D5347" s="357" t="s">
        <v>7787</v>
      </c>
      <c r="E5347" s="357" t="s">
        <v>7787</v>
      </c>
    </row>
    <row r="5348" spans="1:5" ht="15.6">
      <c r="A5348" s="358" t="s">
        <v>19417</v>
      </c>
      <c r="B5348" s="358" t="s">
        <v>19418</v>
      </c>
      <c r="C5348" s="359">
        <v>4.5</v>
      </c>
      <c r="D5348" s="357" t="s">
        <v>7156</v>
      </c>
      <c r="E5348" s="357" t="s">
        <v>7156</v>
      </c>
    </row>
    <row r="5349" spans="1:5" ht="15.6">
      <c r="A5349" s="358" t="s">
        <v>19417</v>
      </c>
      <c r="B5349" s="358" t="s">
        <v>19418</v>
      </c>
      <c r="C5349" s="359">
        <v>4.5</v>
      </c>
      <c r="D5349" s="357" t="s">
        <v>7156</v>
      </c>
      <c r="E5349" s="357" t="s">
        <v>7156</v>
      </c>
    </row>
    <row r="5350" spans="1:5" ht="15.6">
      <c r="A5350" s="358" t="s">
        <v>19417</v>
      </c>
      <c r="B5350" s="358" t="s">
        <v>19418</v>
      </c>
      <c r="C5350" s="359">
        <v>4.5</v>
      </c>
      <c r="D5350" s="357" t="s">
        <v>7156</v>
      </c>
      <c r="E5350" s="357" t="s">
        <v>7156</v>
      </c>
    </row>
    <row r="5351" spans="1:5" ht="15.6">
      <c r="A5351" s="358" t="s">
        <v>10262</v>
      </c>
      <c r="B5351" s="358" t="s">
        <v>54341</v>
      </c>
      <c r="C5351" s="359">
        <v>4.5</v>
      </c>
      <c r="D5351" s="357" t="s">
        <v>54340</v>
      </c>
      <c r="E5351" s="357" t="s">
        <v>54340</v>
      </c>
    </row>
    <row r="5352" spans="1:5" ht="15.6">
      <c r="A5352" s="358" t="s">
        <v>14254</v>
      </c>
      <c r="B5352" s="358" t="s">
        <v>14255</v>
      </c>
      <c r="C5352" s="359">
        <v>4.5</v>
      </c>
      <c r="D5352" s="357" t="s">
        <v>4556</v>
      </c>
      <c r="E5352" s="357" t="s">
        <v>4556</v>
      </c>
    </row>
    <row r="5353" spans="1:5" ht="15.6">
      <c r="A5353" s="358" t="s">
        <v>14254</v>
      </c>
      <c r="B5353" s="358" t="s">
        <v>14255</v>
      </c>
      <c r="C5353" s="359">
        <v>4.5</v>
      </c>
      <c r="D5353" s="357" t="s">
        <v>4556</v>
      </c>
      <c r="E5353" s="357" t="s">
        <v>4556</v>
      </c>
    </row>
    <row r="5354" spans="1:5" ht="15.6">
      <c r="A5354" s="358" t="s">
        <v>14254</v>
      </c>
      <c r="B5354" s="358" t="s">
        <v>14255</v>
      </c>
      <c r="C5354" s="359">
        <v>4.5</v>
      </c>
      <c r="D5354" s="357" t="s">
        <v>4556</v>
      </c>
      <c r="E5354" s="357" t="s">
        <v>4556</v>
      </c>
    </row>
    <row r="5355" spans="1:5" ht="15.6">
      <c r="A5355" s="358" t="s">
        <v>15819</v>
      </c>
      <c r="B5355" s="358" t="s">
        <v>15820</v>
      </c>
      <c r="C5355" s="359">
        <v>4.5</v>
      </c>
      <c r="D5355" s="357" t="s">
        <v>5351</v>
      </c>
      <c r="E5355" s="357" t="s">
        <v>5351</v>
      </c>
    </row>
    <row r="5356" spans="1:5" ht="15.6">
      <c r="A5356" s="358" t="s">
        <v>15819</v>
      </c>
      <c r="B5356" s="358" t="s">
        <v>15820</v>
      </c>
      <c r="C5356" s="359">
        <v>4.5</v>
      </c>
      <c r="D5356" s="357" t="s">
        <v>5351</v>
      </c>
      <c r="E5356" s="357" t="s">
        <v>5351</v>
      </c>
    </row>
    <row r="5357" spans="1:5" ht="15.6">
      <c r="A5357" s="358" t="s">
        <v>15819</v>
      </c>
      <c r="B5357" s="358" t="s">
        <v>15820</v>
      </c>
      <c r="C5357" s="359">
        <v>4.5</v>
      </c>
      <c r="D5357" s="357" t="s">
        <v>5351</v>
      </c>
      <c r="E5357" s="357" t="s">
        <v>5351</v>
      </c>
    </row>
    <row r="5358" spans="1:5" ht="15.6">
      <c r="A5358" s="358" t="s">
        <v>15819</v>
      </c>
      <c r="B5358" s="358" t="s">
        <v>15820</v>
      </c>
      <c r="C5358" s="359">
        <v>4.5</v>
      </c>
      <c r="D5358" s="357" t="s">
        <v>5351</v>
      </c>
      <c r="E5358" s="357" t="s">
        <v>5351</v>
      </c>
    </row>
    <row r="5359" spans="1:5" ht="15.6">
      <c r="A5359" s="358" t="s">
        <v>47991</v>
      </c>
      <c r="B5359" s="358" t="s">
        <v>47991</v>
      </c>
      <c r="C5359" s="359">
        <v>4.5</v>
      </c>
      <c r="D5359" s="357" t="s">
        <v>47990</v>
      </c>
      <c r="E5359" s="357" t="s">
        <v>47990</v>
      </c>
    </row>
    <row r="5360" spans="1:5" ht="15.6">
      <c r="A5360" s="358" t="s">
        <v>24076</v>
      </c>
      <c r="B5360" s="358" t="s">
        <v>24077</v>
      </c>
      <c r="C5360" s="359">
        <v>4.5</v>
      </c>
      <c r="D5360" s="357" t="s">
        <v>24075</v>
      </c>
      <c r="E5360" s="357" t="s">
        <v>24075</v>
      </c>
    </row>
    <row r="5361" spans="1:5" ht="15.6">
      <c r="A5361" s="358" t="s">
        <v>43933</v>
      </c>
      <c r="B5361" s="358" t="s">
        <v>43934</v>
      </c>
      <c r="C5361" s="359">
        <v>4.5</v>
      </c>
      <c r="D5361" s="357" t="s">
        <v>43932</v>
      </c>
      <c r="E5361" s="357" t="s">
        <v>43932</v>
      </c>
    </row>
    <row r="5362" spans="1:5" ht="15.6">
      <c r="A5362" s="358" t="s">
        <v>43933</v>
      </c>
      <c r="B5362" s="358" t="s">
        <v>43934</v>
      </c>
      <c r="C5362" s="359">
        <v>4.5</v>
      </c>
      <c r="D5362" s="357" t="s">
        <v>43932</v>
      </c>
      <c r="E5362" s="357" t="s">
        <v>43932</v>
      </c>
    </row>
    <row r="5363" spans="1:5" ht="15.6">
      <c r="A5363" s="358" t="s">
        <v>52342</v>
      </c>
      <c r="B5363" s="358" t="s">
        <v>52343</v>
      </c>
      <c r="C5363" s="359">
        <v>4.5</v>
      </c>
      <c r="D5363" s="357" t="s">
        <v>52341</v>
      </c>
      <c r="E5363" s="357" t="s">
        <v>52341</v>
      </c>
    </row>
    <row r="5364" spans="1:5" ht="15.6">
      <c r="A5364" s="358" t="s">
        <v>10262</v>
      </c>
      <c r="B5364" s="358" t="s">
        <v>11385</v>
      </c>
      <c r="C5364" s="359">
        <v>4.5</v>
      </c>
      <c r="D5364" s="357" t="s">
        <v>2434</v>
      </c>
      <c r="E5364" s="357" t="s">
        <v>2434</v>
      </c>
    </row>
    <row r="5365" spans="1:5" ht="15.6">
      <c r="A5365" s="358" t="s">
        <v>12321</v>
      </c>
      <c r="B5365" s="358" t="s">
        <v>12322</v>
      </c>
      <c r="C5365" s="359">
        <v>4.5</v>
      </c>
      <c r="D5365" s="357" t="s">
        <v>3161</v>
      </c>
      <c r="E5365" s="357" t="s">
        <v>3161</v>
      </c>
    </row>
    <row r="5366" spans="1:5" ht="15.6">
      <c r="A5366" s="358" t="s">
        <v>12321</v>
      </c>
      <c r="B5366" s="358" t="s">
        <v>12322</v>
      </c>
      <c r="C5366" s="359">
        <v>4.5</v>
      </c>
      <c r="D5366" s="357" t="s">
        <v>3161</v>
      </c>
      <c r="E5366" s="357" t="s">
        <v>3161</v>
      </c>
    </row>
    <row r="5367" spans="1:5" ht="15.6">
      <c r="A5367" s="358" t="s">
        <v>10287</v>
      </c>
      <c r="B5367" s="358" t="s">
        <v>10262</v>
      </c>
      <c r="C5367" s="359">
        <v>4.5</v>
      </c>
      <c r="D5367" s="357" t="s">
        <v>2209</v>
      </c>
      <c r="E5367" s="357" t="s">
        <v>2209</v>
      </c>
    </row>
    <row r="5368" spans="1:5" ht="15.6">
      <c r="A5368" s="358" t="s">
        <v>34168</v>
      </c>
      <c r="B5368" s="358" t="s">
        <v>34169</v>
      </c>
      <c r="C5368" s="359">
        <v>4.5</v>
      </c>
      <c r="D5368" s="357" t="s">
        <v>34167</v>
      </c>
      <c r="E5368" s="357" t="s">
        <v>34167</v>
      </c>
    </row>
    <row r="5369" spans="1:5" ht="15.6">
      <c r="A5369" s="358" t="s">
        <v>34168</v>
      </c>
      <c r="B5369" s="358" t="s">
        <v>34169</v>
      </c>
      <c r="C5369" s="359">
        <v>4.5</v>
      </c>
      <c r="D5369" s="357" t="s">
        <v>34167</v>
      </c>
      <c r="E5369" s="357" t="s">
        <v>34167</v>
      </c>
    </row>
    <row r="5370" spans="1:5" ht="15.6">
      <c r="A5370" s="358" t="s">
        <v>23764</v>
      </c>
      <c r="B5370" s="358" t="s">
        <v>23765</v>
      </c>
      <c r="C5370" s="359">
        <v>4.5</v>
      </c>
      <c r="D5370" s="357" t="s">
        <v>9909</v>
      </c>
      <c r="E5370" s="357" t="s">
        <v>9909</v>
      </c>
    </row>
    <row r="5371" spans="1:5" ht="15.6">
      <c r="A5371" s="358" t="s">
        <v>23764</v>
      </c>
      <c r="B5371" s="358" t="s">
        <v>23765</v>
      </c>
      <c r="C5371" s="359">
        <v>4.5</v>
      </c>
      <c r="D5371" s="357" t="s">
        <v>9909</v>
      </c>
      <c r="E5371" s="357" t="s">
        <v>9909</v>
      </c>
    </row>
    <row r="5372" spans="1:5" ht="15.6">
      <c r="A5372" s="358" t="s">
        <v>10278</v>
      </c>
      <c r="B5372" s="358" t="s">
        <v>10262</v>
      </c>
      <c r="C5372" s="359">
        <v>4.5</v>
      </c>
      <c r="D5372" s="357" t="s">
        <v>2200</v>
      </c>
      <c r="E5372" s="357" t="s">
        <v>2200</v>
      </c>
    </row>
    <row r="5373" spans="1:5" ht="15.6">
      <c r="A5373" s="358" t="s">
        <v>10278</v>
      </c>
      <c r="B5373" s="358" t="s">
        <v>10262</v>
      </c>
      <c r="C5373" s="359">
        <v>4.5</v>
      </c>
      <c r="D5373" s="357" t="s">
        <v>2200</v>
      </c>
      <c r="E5373" s="357" t="s">
        <v>2200</v>
      </c>
    </row>
    <row r="5374" spans="1:5" ht="15.6">
      <c r="A5374" s="358" t="s">
        <v>10875</v>
      </c>
      <c r="B5374" s="358" t="s">
        <v>10876</v>
      </c>
      <c r="C5374" s="359">
        <v>4.5</v>
      </c>
      <c r="D5374" s="357" t="s">
        <v>2688</v>
      </c>
      <c r="E5374" s="357" t="s">
        <v>2688</v>
      </c>
    </row>
    <row r="5375" spans="1:5" ht="15.6">
      <c r="A5375" s="358" t="s">
        <v>12989</v>
      </c>
      <c r="B5375" s="358" t="s">
        <v>12990</v>
      </c>
      <c r="C5375" s="359">
        <v>4.5</v>
      </c>
      <c r="D5375" s="357" t="s">
        <v>3947</v>
      </c>
      <c r="E5375" s="357" t="s">
        <v>3947</v>
      </c>
    </row>
    <row r="5376" spans="1:5" ht="15.6">
      <c r="A5376" s="358" t="s">
        <v>12989</v>
      </c>
      <c r="B5376" s="358" t="s">
        <v>12990</v>
      </c>
      <c r="C5376" s="359">
        <v>4.5</v>
      </c>
      <c r="D5376" s="357" t="s">
        <v>3947</v>
      </c>
      <c r="E5376" s="357" t="s">
        <v>3947</v>
      </c>
    </row>
    <row r="5377" spans="1:5" ht="15.6">
      <c r="A5377" s="358" t="s">
        <v>52394</v>
      </c>
      <c r="B5377" s="358" t="s">
        <v>52395</v>
      </c>
      <c r="C5377" s="359">
        <v>4.5</v>
      </c>
      <c r="D5377" s="357" t="s">
        <v>52393</v>
      </c>
      <c r="E5377" s="357" t="s">
        <v>52393</v>
      </c>
    </row>
    <row r="5378" spans="1:5" ht="15.6">
      <c r="A5378" s="358" t="s">
        <v>11777</v>
      </c>
      <c r="B5378" s="358" t="s">
        <v>11778</v>
      </c>
      <c r="C5378" s="359">
        <v>4.5</v>
      </c>
      <c r="D5378" s="357" t="s">
        <v>11776</v>
      </c>
      <c r="E5378" s="357" t="s">
        <v>11776</v>
      </c>
    </row>
    <row r="5379" spans="1:5" ht="15.6">
      <c r="A5379" s="358" t="s">
        <v>359</v>
      </c>
      <c r="B5379" s="358" t="s">
        <v>12144</v>
      </c>
      <c r="C5379" s="359">
        <v>4.5</v>
      </c>
      <c r="D5379" s="357" t="s">
        <v>3364</v>
      </c>
      <c r="E5379" s="357" t="s">
        <v>3364</v>
      </c>
    </row>
    <row r="5380" spans="1:5" ht="15.6">
      <c r="A5380" s="358" t="s">
        <v>13604</v>
      </c>
      <c r="B5380" s="358" t="s">
        <v>13605</v>
      </c>
      <c r="C5380" s="359">
        <v>4.5</v>
      </c>
      <c r="D5380" s="357" t="s">
        <v>3852</v>
      </c>
      <c r="E5380" s="357" t="s">
        <v>3852</v>
      </c>
    </row>
    <row r="5381" spans="1:5" ht="15.6">
      <c r="A5381" s="358" t="s">
        <v>22164</v>
      </c>
      <c r="B5381" s="358" t="s">
        <v>22165</v>
      </c>
      <c r="C5381" s="359">
        <v>4.5</v>
      </c>
      <c r="D5381" s="357" t="s">
        <v>8945</v>
      </c>
      <c r="E5381" s="357" t="s">
        <v>8945</v>
      </c>
    </row>
    <row r="5382" spans="1:5" ht="15.6">
      <c r="A5382" s="358" t="s">
        <v>16853</v>
      </c>
      <c r="B5382" s="358" t="s">
        <v>16853</v>
      </c>
      <c r="C5382" s="359">
        <v>4.5</v>
      </c>
      <c r="D5382" s="357" t="s">
        <v>5670</v>
      </c>
      <c r="E5382" s="357" t="s">
        <v>5670</v>
      </c>
    </row>
    <row r="5383" spans="1:5" ht="15.6">
      <c r="A5383" s="358" t="s">
        <v>20530</v>
      </c>
      <c r="B5383" s="358" t="s">
        <v>20531</v>
      </c>
      <c r="C5383" s="359">
        <v>4.5</v>
      </c>
      <c r="D5383" s="357" t="s">
        <v>7968</v>
      </c>
      <c r="E5383" s="357" t="s">
        <v>7968</v>
      </c>
    </row>
    <row r="5384" spans="1:5" ht="15.6">
      <c r="A5384" s="358" t="s">
        <v>15867</v>
      </c>
      <c r="B5384" s="358" t="s">
        <v>15868</v>
      </c>
      <c r="C5384" s="359">
        <v>4.5</v>
      </c>
      <c r="D5384" s="357" t="s">
        <v>5369</v>
      </c>
      <c r="E5384" s="357" t="s">
        <v>5369</v>
      </c>
    </row>
    <row r="5385" spans="1:5" ht="15.6">
      <c r="A5385" s="358" t="s">
        <v>15867</v>
      </c>
      <c r="B5385" s="358" t="s">
        <v>15868</v>
      </c>
      <c r="C5385" s="359">
        <v>4.5</v>
      </c>
      <c r="D5385" s="357" t="s">
        <v>5369</v>
      </c>
      <c r="E5385" s="357" t="s">
        <v>5369</v>
      </c>
    </row>
    <row r="5386" spans="1:5" ht="15.6">
      <c r="A5386" s="358" t="s">
        <v>15867</v>
      </c>
      <c r="B5386" s="358" t="s">
        <v>15868</v>
      </c>
      <c r="C5386" s="359">
        <v>4.5</v>
      </c>
      <c r="D5386" s="357" t="s">
        <v>5369</v>
      </c>
      <c r="E5386" s="357" t="s">
        <v>5369</v>
      </c>
    </row>
    <row r="5387" spans="1:5" ht="15.6">
      <c r="A5387" s="358" t="s">
        <v>10275</v>
      </c>
      <c r="B5387" s="358" t="s">
        <v>10275</v>
      </c>
      <c r="C5387" s="359">
        <v>4.5</v>
      </c>
      <c r="D5387" s="357" t="s">
        <v>2197</v>
      </c>
      <c r="E5387" s="357" t="s">
        <v>2197</v>
      </c>
    </row>
    <row r="5388" spans="1:5" ht="15.6">
      <c r="A5388" s="358" t="s">
        <v>10275</v>
      </c>
      <c r="B5388" s="358" t="s">
        <v>10275</v>
      </c>
      <c r="C5388" s="359">
        <v>4.5</v>
      </c>
      <c r="D5388" s="357" t="s">
        <v>2197</v>
      </c>
      <c r="E5388" s="357" t="s">
        <v>2197</v>
      </c>
    </row>
    <row r="5389" spans="1:5" ht="15.6">
      <c r="A5389" s="358" t="s">
        <v>10275</v>
      </c>
      <c r="B5389" s="358" t="s">
        <v>10275</v>
      </c>
      <c r="C5389" s="359">
        <v>4.5</v>
      </c>
      <c r="D5389" s="357" t="s">
        <v>2197</v>
      </c>
      <c r="E5389" s="357" t="s">
        <v>2197</v>
      </c>
    </row>
    <row r="5390" spans="1:5" ht="15.6">
      <c r="A5390" s="358" t="s">
        <v>15774</v>
      </c>
      <c r="B5390" s="358" t="s">
        <v>15775</v>
      </c>
      <c r="C5390" s="359">
        <v>4.5</v>
      </c>
      <c r="D5390" s="357" t="s">
        <v>5323</v>
      </c>
      <c r="E5390" s="357" t="s">
        <v>5323</v>
      </c>
    </row>
    <row r="5391" spans="1:5" ht="15.6">
      <c r="A5391" s="358" t="s">
        <v>40146</v>
      </c>
      <c r="B5391" s="358" t="s">
        <v>40146</v>
      </c>
      <c r="C5391" s="359">
        <v>4.5</v>
      </c>
      <c r="D5391" s="357" t="s">
        <v>40145</v>
      </c>
      <c r="E5391" s="357" t="s">
        <v>40145</v>
      </c>
    </row>
    <row r="5392" spans="1:5" ht="15.6">
      <c r="A5392" s="358" t="s">
        <v>22840</v>
      </c>
      <c r="B5392" s="358" t="s">
        <v>22841</v>
      </c>
      <c r="C5392" s="359">
        <v>4.5</v>
      </c>
      <c r="D5392" s="357" t="s">
        <v>9468</v>
      </c>
      <c r="E5392" s="357" t="s">
        <v>9468</v>
      </c>
    </row>
    <row r="5393" spans="1:5" ht="15.6">
      <c r="A5393" s="358" t="s">
        <v>22840</v>
      </c>
      <c r="B5393" s="358" t="s">
        <v>22841</v>
      </c>
      <c r="C5393" s="359">
        <v>4.5</v>
      </c>
      <c r="D5393" s="357" t="s">
        <v>9468</v>
      </c>
      <c r="E5393" s="357" t="s">
        <v>9468</v>
      </c>
    </row>
    <row r="5394" spans="1:5" ht="15.6">
      <c r="A5394" s="358" t="s">
        <v>22840</v>
      </c>
      <c r="B5394" s="358" t="s">
        <v>22841</v>
      </c>
      <c r="C5394" s="359">
        <v>4.5</v>
      </c>
      <c r="D5394" s="357" t="s">
        <v>9468</v>
      </c>
      <c r="E5394" s="357" t="s">
        <v>9468</v>
      </c>
    </row>
    <row r="5395" spans="1:5" ht="15.6">
      <c r="A5395" s="358" t="s">
        <v>23613</v>
      </c>
      <c r="B5395" s="358" t="s">
        <v>23614</v>
      </c>
      <c r="C5395" s="359">
        <v>4.5</v>
      </c>
      <c r="D5395" s="357" t="s">
        <v>9787</v>
      </c>
      <c r="E5395" s="357" t="s">
        <v>9787</v>
      </c>
    </row>
    <row r="5396" spans="1:5" ht="15.6">
      <c r="A5396" s="358" t="s">
        <v>14850</v>
      </c>
      <c r="B5396" s="358" t="s">
        <v>14850</v>
      </c>
      <c r="C5396" s="359">
        <v>4.5</v>
      </c>
      <c r="D5396" s="357" t="s">
        <v>4783</v>
      </c>
      <c r="E5396" s="357" t="s">
        <v>4783</v>
      </c>
    </row>
    <row r="5397" spans="1:5" ht="15.6">
      <c r="A5397" s="358" t="s">
        <v>14850</v>
      </c>
      <c r="B5397" s="358" t="s">
        <v>14850</v>
      </c>
      <c r="C5397" s="359">
        <v>4.5</v>
      </c>
      <c r="D5397" s="357" t="s">
        <v>4783</v>
      </c>
      <c r="E5397" s="357" t="s">
        <v>4783</v>
      </c>
    </row>
    <row r="5398" spans="1:5" ht="15.6">
      <c r="A5398" s="358" t="s">
        <v>36498</v>
      </c>
      <c r="B5398" s="358" t="s">
        <v>36499</v>
      </c>
      <c r="C5398" s="359">
        <v>4.5</v>
      </c>
      <c r="D5398" s="357" t="s">
        <v>36497</v>
      </c>
      <c r="E5398" s="357" t="s">
        <v>36497</v>
      </c>
    </row>
    <row r="5399" spans="1:5" ht="15.6">
      <c r="A5399" s="358" t="s">
        <v>10262</v>
      </c>
      <c r="B5399" s="358" t="s">
        <v>23919</v>
      </c>
      <c r="C5399" s="359">
        <v>4.5</v>
      </c>
      <c r="D5399" s="357" t="s">
        <v>6024</v>
      </c>
      <c r="E5399" s="357" t="s">
        <v>6024</v>
      </c>
    </row>
    <row r="5400" spans="1:5" ht="15.6">
      <c r="A5400" s="358" t="s">
        <v>32974</v>
      </c>
      <c r="B5400" s="358" t="s">
        <v>32975</v>
      </c>
      <c r="C5400" s="359">
        <v>4.5</v>
      </c>
      <c r="D5400" s="357" t="s">
        <v>32973</v>
      </c>
      <c r="E5400" s="357" t="s">
        <v>32973</v>
      </c>
    </row>
    <row r="5401" spans="1:5" ht="15.6">
      <c r="A5401" s="358" t="s">
        <v>15070</v>
      </c>
      <c r="B5401" s="358" t="s">
        <v>15071</v>
      </c>
      <c r="C5401" s="359">
        <v>4.5</v>
      </c>
      <c r="D5401" s="357" t="s">
        <v>4886</v>
      </c>
      <c r="E5401" s="357" t="s">
        <v>4886</v>
      </c>
    </row>
    <row r="5402" spans="1:5" ht="15.6">
      <c r="A5402" s="358" t="s">
        <v>10262</v>
      </c>
      <c r="B5402" s="358" t="s">
        <v>35160</v>
      </c>
      <c r="C5402" s="359">
        <v>4.5</v>
      </c>
      <c r="D5402" s="357" t="s">
        <v>35159</v>
      </c>
      <c r="E5402" s="357" t="s">
        <v>35159</v>
      </c>
    </row>
    <row r="5403" spans="1:5" ht="15.6">
      <c r="A5403" s="358" t="s">
        <v>42648</v>
      </c>
      <c r="B5403" s="358" t="s">
        <v>42648</v>
      </c>
      <c r="C5403" s="359">
        <v>4.5</v>
      </c>
      <c r="D5403" s="357" t="s">
        <v>42647</v>
      </c>
      <c r="E5403" s="357" t="s">
        <v>42647</v>
      </c>
    </row>
    <row r="5404" spans="1:5" ht="15.6">
      <c r="A5404" s="358" t="s">
        <v>10262</v>
      </c>
      <c r="B5404" s="358" t="s">
        <v>31266</v>
      </c>
      <c r="C5404" s="359">
        <v>4.5</v>
      </c>
      <c r="D5404" s="357" t="s">
        <v>31265</v>
      </c>
      <c r="E5404" s="357" t="s">
        <v>31265</v>
      </c>
    </row>
    <row r="5405" spans="1:5" ht="15.6">
      <c r="A5405" s="358" t="s">
        <v>10262</v>
      </c>
      <c r="B5405" s="358" t="s">
        <v>31266</v>
      </c>
      <c r="C5405" s="359">
        <v>4.5</v>
      </c>
      <c r="D5405" s="357" t="s">
        <v>31265</v>
      </c>
      <c r="E5405" s="357" t="s">
        <v>31265</v>
      </c>
    </row>
    <row r="5406" spans="1:5" ht="15.6">
      <c r="A5406" s="358" t="s">
        <v>10262</v>
      </c>
      <c r="B5406" s="358" t="s">
        <v>31266</v>
      </c>
      <c r="C5406" s="359">
        <v>4.5</v>
      </c>
      <c r="D5406" s="357" t="s">
        <v>31265</v>
      </c>
      <c r="E5406" s="357" t="s">
        <v>31265</v>
      </c>
    </row>
    <row r="5407" spans="1:5" ht="15.6">
      <c r="A5407" s="358" t="s">
        <v>10262</v>
      </c>
      <c r="B5407" s="358" t="s">
        <v>31266</v>
      </c>
      <c r="C5407" s="359">
        <v>4.5</v>
      </c>
      <c r="D5407" s="357" t="s">
        <v>31265</v>
      </c>
      <c r="E5407" s="357" t="s">
        <v>31265</v>
      </c>
    </row>
    <row r="5408" spans="1:5" ht="15.6">
      <c r="A5408" s="358" t="s">
        <v>1507</v>
      </c>
      <c r="B5408" s="358" t="s">
        <v>20565</v>
      </c>
      <c r="C5408" s="359">
        <v>4.5</v>
      </c>
      <c r="D5408" s="357" t="s">
        <v>8063</v>
      </c>
      <c r="E5408" s="357" t="s">
        <v>8063</v>
      </c>
    </row>
    <row r="5409" spans="1:5" ht="15.6">
      <c r="A5409" s="358" t="s">
        <v>1507</v>
      </c>
      <c r="B5409" s="358" t="s">
        <v>20565</v>
      </c>
      <c r="C5409" s="359">
        <v>4.5</v>
      </c>
      <c r="D5409" s="357" t="s">
        <v>8063</v>
      </c>
      <c r="E5409" s="357" t="s">
        <v>8063</v>
      </c>
    </row>
    <row r="5410" spans="1:5" ht="15.6">
      <c r="A5410" s="358" t="s">
        <v>1507</v>
      </c>
      <c r="B5410" s="358" t="s">
        <v>20565</v>
      </c>
      <c r="C5410" s="359">
        <v>4.5</v>
      </c>
      <c r="D5410" s="357" t="s">
        <v>8063</v>
      </c>
      <c r="E5410" s="357" t="s">
        <v>8063</v>
      </c>
    </row>
    <row r="5411" spans="1:5" ht="15.6">
      <c r="A5411" s="358" t="s">
        <v>20989</v>
      </c>
      <c r="B5411" s="358" t="s">
        <v>20990</v>
      </c>
      <c r="C5411" s="359">
        <v>4.5</v>
      </c>
      <c r="D5411" s="357" t="s">
        <v>8264</v>
      </c>
      <c r="E5411" s="357" t="s">
        <v>8264</v>
      </c>
    </row>
    <row r="5412" spans="1:5" ht="15.6">
      <c r="A5412" s="358" t="s">
        <v>20989</v>
      </c>
      <c r="B5412" s="358" t="s">
        <v>20990</v>
      </c>
      <c r="C5412" s="359">
        <v>4.5</v>
      </c>
      <c r="D5412" s="357" t="s">
        <v>8264</v>
      </c>
      <c r="E5412" s="357" t="s">
        <v>8264</v>
      </c>
    </row>
    <row r="5413" spans="1:5" ht="15.6">
      <c r="A5413" s="358" t="s">
        <v>20989</v>
      </c>
      <c r="B5413" s="358" t="s">
        <v>20990</v>
      </c>
      <c r="C5413" s="359">
        <v>4.5</v>
      </c>
      <c r="D5413" s="357" t="s">
        <v>8264</v>
      </c>
      <c r="E5413" s="357" t="s">
        <v>8264</v>
      </c>
    </row>
    <row r="5414" spans="1:5" ht="15.6">
      <c r="A5414" s="358" t="s">
        <v>15806</v>
      </c>
      <c r="B5414" s="358" t="s">
        <v>15807</v>
      </c>
      <c r="C5414" s="359">
        <v>4.5</v>
      </c>
      <c r="D5414" s="357" t="s">
        <v>5340</v>
      </c>
      <c r="E5414" s="357" t="s">
        <v>5340</v>
      </c>
    </row>
    <row r="5415" spans="1:5" ht="15.6">
      <c r="A5415" s="358" t="s">
        <v>15806</v>
      </c>
      <c r="B5415" s="358" t="s">
        <v>15807</v>
      </c>
      <c r="C5415" s="359">
        <v>4.5</v>
      </c>
      <c r="D5415" s="357" t="s">
        <v>5340</v>
      </c>
      <c r="E5415" s="357" t="s">
        <v>5340</v>
      </c>
    </row>
    <row r="5416" spans="1:5" ht="15.6">
      <c r="A5416" s="358" t="s">
        <v>14381</v>
      </c>
      <c r="B5416" s="358" t="s">
        <v>14382</v>
      </c>
      <c r="C5416" s="359">
        <v>4.5</v>
      </c>
      <c r="D5416" s="357" t="s">
        <v>4642</v>
      </c>
      <c r="E5416" s="357" t="s">
        <v>4642</v>
      </c>
    </row>
    <row r="5417" spans="1:5" ht="15.6">
      <c r="A5417" s="358" t="s">
        <v>1795</v>
      </c>
      <c r="B5417" s="358" t="s">
        <v>21650</v>
      </c>
      <c r="C5417" s="359">
        <v>4.5</v>
      </c>
      <c r="D5417" s="357" t="s">
        <v>8822</v>
      </c>
      <c r="E5417" s="357" t="s">
        <v>8822</v>
      </c>
    </row>
    <row r="5418" spans="1:5" ht="15.6">
      <c r="A5418" s="358" t="s">
        <v>1795</v>
      </c>
      <c r="B5418" s="358" t="s">
        <v>21650</v>
      </c>
      <c r="C5418" s="359">
        <v>4.5</v>
      </c>
      <c r="D5418" s="357" t="s">
        <v>8822</v>
      </c>
      <c r="E5418" s="357" t="s">
        <v>8822</v>
      </c>
    </row>
    <row r="5419" spans="1:5" ht="15.6">
      <c r="A5419" s="358" t="s">
        <v>1795</v>
      </c>
      <c r="B5419" s="358" t="s">
        <v>21650</v>
      </c>
      <c r="C5419" s="359">
        <v>4.5</v>
      </c>
      <c r="D5419" s="357" t="s">
        <v>8822</v>
      </c>
      <c r="E5419" s="357" t="s">
        <v>8822</v>
      </c>
    </row>
    <row r="5420" spans="1:5" ht="15.6">
      <c r="A5420" s="358" t="s">
        <v>1795</v>
      </c>
      <c r="B5420" s="358" t="s">
        <v>21650</v>
      </c>
      <c r="C5420" s="359">
        <v>4.5</v>
      </c>
      <c r="D5420" s="357" t="s">
        <v>8822</v>
      </c>
      <c r="E5420" s="357" t="s">
        <v>8822</v>
      </c>
    </row>
    <row r="5421" spans="1:5" ht="15.6">
      <c r="A5421" s="358" t="s">
        <v>40924</v>
      </c>
      <c r="B5421" s="358" t="s">
        <v>40925</v>
      </c>
      <c r="C5421" s="359">
        <v>4.5</v>
      </c>
      <c r="D5421" s="357" t="s">
        <v>40923</v>
      </c>
      <c r="E5421" s="357" t="s">
        <v>40923</v>
      </c>
    </row>
    <row r="5422" spans="1:5" ht="15.6">
      <c r="A5422" s="358" t="s">
        <v>305</v>
      </c>
      <c r="B5422" s="358" t="s">
        <v>11968</v>
      </c>
      <c r="C5422" s="359">
        <v>4.5</v>
      </c>
      <c r="D5422" s="357" t="s">
        <v>3207</v>
      </c>
      <c r="E5422" s="357" t="s">
        <v>3207</v>
      </c>
    </row>
    <row r="5423" spans="1:5" ht="15.6">
      <c r="A5423" s="358" t="s">
        <v>305</v>
      </c>
      <c r="B5423" s="358" t="s">
        <v>11968</v>
      </c>
      <c r="C5423" s="359">
        <v>4.5</v>
      </c>
      <c r="D5423" s="357" t="s">
        <v>3207</v>
      </c>
      <c r="E5423" s="357" t="s">
        <v>3207</v>
      </c>
    </row>
    <row r="5424" spans="1:5" ht="15.6">
      <c r="A5424" s="358" t="s">
        <v>10306</v>
      </c>
      <c r="B5424" s="358" t="s">
        <v>10307</v>
      </c>
      <c r="C5424" s="359">
        <v>4.5</v>
      </c>
      <c r="D5424" s="357" t="s">
        <v>2221</v>
      </c>
      <c r="E5424" s="357" t="s">
        <v>2221</v>
      </c>
    </row>
    <row r="5425" spans="1:5" ht="15.6">
      <c r="A5425" s="358" t="s">
        <v>10306</v>
      </c>
      <c r="B5425" s="358" t="s">
        <v>10307</v>
      </c>
      <c r="C5425" s="359">
        <v>4.5</v>
      </c>
      <c r="D5425" s="357" t="s">
        <v>2221</v>
      </c>
      <c r="E5425" s="357" t="s">
        <v>2221</v>
      </c>
    </row>
    <row r="5426" spans="1:5" ht="15.6">
      <c r="A5426" s="358" t="s">
        <v>41393</v>
      </c>
      <c r="B5426" s="358" t="s">
        <v>41394</v>
      </c>
      <c r="C5426" s="359">
        <v>4.5</v>
      </c>
      <c r="D5426" s="357" t="s">
        <v>41392</v>
      </c>
      <c r="E5426" s="357" t="s">
        <v>41392</v>
      </c>
    </row>
    <row r="5427" spans="1:5" ht="15.6">
      <c r="A5427" s="358" t="s">
        <v>19405</v>
      </c>
      <c r="B5427" s="358" t="s">
        <v>10262</v>
      </c>
      <c r="C5427" s="359">
        <v>4.5</v>
      </c>
      <c r="D5427" s="357" t="s">
        <v>7133</v>
      </c>
      <c r="E5427" s="357" t="s">
        <v>7133</v>
      </c>
    </row>
    <row r="5428" spans="1:5" ht="15.6">
      <c r="A5428" s="358" t="s">
        <v>19405</v>
      </c>
      <c r="B5428" s="358" t="s">
        <v>10262</v>
      </c>
      <c r="C5428" s="359">
        <v>4.5</v>
      </c>
      <c r="D5428" s="357" t="s">
        <v>7133</v>
      </c>
      <c r="E5428" s="357" t="s">
        <v>7133</v>
      </c>
    </row>
    <row r="5429" spans="1:5" ht="15.6">
      <c r="A5429" s="358" t="s">
        <v>19405</v>
      </c>
      <c r="B5429" s="358" t="s">
        <v>10262</v>
      </c>
      <c r="C5429" s="359">
        <v>4.5</v>
      </c>
      <c r="D5429" s="357" t="s">
        <v>7133</v>
      </c>
      <c r="E5429" s="357" t="s">
        <v>7133</v>
      </c>
    </row>
    <row r="5430" spans="1:5" ht="15.6">
      <c r="A5430" s="358" t="s">
        <v>19405</v>
      </c>
      <c r="B5430" s="358" t="s">
        <v>10262</v>
      </c>
      <c r="C5430" s="359">
        <v>4.5</v>
      </c>
      <c r="D5430" s="357" t="s">
        <v>7133</v>
      </c>
      <c r="E5430" s="357" t="s">
        <v>7133</v>
      </c>
    </row>
    <row r="5431" spans="1:5" ht="15.6">
      <c r="A5431" s="358" t="s">
        <v>1533</v>
      </c>
      <c r="B5431" s="358" t="s">
        <v>20639</v>
      </c>
      <c r="C5431" s="359">
        <v>4.5</v>
      </c>
      <c r="D5431" s="357" t="s">
        <v>8143</v>
      </c>
      <c r="E5431" s="357" t="s">
        <v>8143</v>
      </c>
    </row>
    <row r="5432" spans="1:5" ht="15.6">
      <c r="A5432" s="358" t="s">
        <v>1533</v>
      </c>
      <c r="B5432" s="358" t="s">
        <v>20639</v>
      </c>
      <c r="C5432" s="359">
        <v>4.5</v>
      </c>
      <c r="D5432" s="357" t="s">
        <v>8143</v>
      </c>
      <c r="E5432" s="357" t="s">
        <v>8143</v>
      </c>
    </row>
    <row r="5433" spans="1:5" ht="15.6">
      <c r="A5433" s="358" t="s">
        <v>10262</v>
      </c>
      <c r="B5433" s="358" t="s">
        <v>24152</v>
      </c>
      <c r="C5433" s="359">
        <v>4.5</v>
      </c>
      <c r="D5433" s="357" t="s">
        <v>24151</v>
      </c>
      <c r="E5433" s="357" t="s">
        <v>24151</v>
      </c>
    </row>
    <row r="5434" spans="1:5" ht="15.6">
      <c r="A5434" s="358" t="s">
        <v>10262</v>
      </c>
      <c r="B5434" s="358" t="s">
        <v>24152</v>
      </c>
      <c r="C5434" s="359">
        <v>4.5</v>
      </c>
      <c r="D5434" s="357" t="s">
        <v>24151</v>
      </c>
      <c r="E5434" s="357" t="s">
        <v>24151</v>
      </c>
    </row>
    <row r="5435" spans="1:5" ht="15.6">
      <c r="A5435" s="358" t="s">
        <v>27579</v>
      </c>
      <c r="B5435" s="358" t="s">
        <v>27580</v>
      </c>
      <c r="C5435" s="359">
        <v>4.5</v>
      </c>
      <c r="D5435" s="357" t="s">
        <v>27578</v>
      </c>
      <c r="E5435" s="357" t="s">
        <v>27578</v>
      </c>
    </row>
    <row r="5436" spans="1:5" ht="15.6">
      <c r="A5436" s="358" t="s">
        <v>33647</v>
      </c>
      <c r="B5436" s="358" t="s">
        <v>33648</v>
      </c>
      <c r="C5436" s="359">
        <v>4.5</v>
      </c>
      <c r="D5436" s="357" t="s">
        <v>33646</v>
      </c>
      <c r="E5436" s="357" t="s">
        <v>33646</v>
      </c>
    </row>
    <row r="5437" spans="1:5" ht="15.6">
      <c r="A5437" s="358" t="s">
        <v>10262</v>
      </c>
      <c r="B5437" s="358" t="s">
        <v>54412</v>
      </c>
      <c r="C5437" s="359">
        <v>4.5</v>
      </c>
      <c r="D5437" s="357" t="s">
        <v>54411</v>
      </c>
      <c r="E5437" s="357" t="s">
        <v>54411</v>
      </c>
    </row>
    <row r="5438" spans="1:5" ht="15.6">
      <c r="A5438" s="358" t="s">
        <v>10262</v>
      </c>
      <c r="B5438" s="358" t="s">
        <v>54412</v>
      </c>
      <c r="C5438" s="359">
        <v>4.5</v>
      </c>
      <c r="D5438" s="357" t="s">
        <v>54411</v>
      </c>
      <c r="E5438" s="357" t="s">
        <v>54411</v>
      </c>
    </row>
    <row r="5439" spans="1:5" ht="15.6">
      <c r="A5439" s="358" t="s">
        <v>13281</v>
      </c>
      <c r="B5439" s="358" t="s">
        <v>13282</v>
      </c>
      <c r="C5439" s="359">
        <v>4.5</v>
      </c>
      <c r="D5439" s="357" t="s">
        <v>4189</v>
      </c>
      <c r="E5439" s="357" t="s">
        <v>4189</v>
      </c>
    </row>
    <row r="5440" spans="1:5" ht="15.6">
      <c r="A5440" s="358" t="s">
        <v>13281</v>
      </c>
      <c r="B5440" s="358" t="s">
        <v>13282</v>
      </c>
      <c r="C5440" s="359">
        <v>4.5</v>
      </c>
      <c r="D5440" s="357" t="s">
        <v>4189</v>
      </c>
      <c r="E5440" s="357" t="s">
        <v>4189</v>
      </c>
    </row>
    <row r="5441" spans="1:5" ht="15.6">
      <c r="A5441" s="358" t="s">
        <v>13281</v>
      </c>
      <c r="B5441" s="358" t="s">
        <v>13282</v>
      </c>
      <c r="C5441" s="359">
        <v>4.5</v>
      </c>
      <c r="D5441" s="357" t="s">
        <v>4189</v>
      </c>
      <c r="E5441" s="357" t="s">
        <v>4189</v>
      </c>
    </row>
    <row r="5442" spans="1:5" ht="15.6">
      <c r="A5442" s="358" t="s">
        <v>13281</v>
      </c>
      <c r="B5442" s="358" t="s">
        <v>13282</v>
      </c>
      <c r="C5442" s="359">
        <v>4.5</v>
      </c>
      <c r="D5442" s="357" t="s">
        <v>4189</v>
      </c>
      <c r="E5442" s="357" t="s">
        <v>4189</v>
      </c>
    </row>
    <row r="5443" spans="1:5" ht="15.6">
      <c r="A5443" s="358" t="s">
        <v>13281</v>
      </c>
      <c r="B5443" s="358" t="s">
        <v>13282</v>
      </c>
      <c r="C5443" s="359">
        <v>4.5</v>
      </c>
      <c r="D5443" s="357" t="s">
        <v>4189</v>
      </c>
      <c r="E5443" s="357" t="s">
        <v>4189</v>
      </c>
    </row>
    <row r="5444" spans="1:5" ht="15.6">
      <c r="A5444" s="358" t="s">
        <v>12252</v>
      </c>
      <c r="B5444" s="358" t="s">
        <v>12253</v>
      </c>
      <c r="C5444" s="359">
        <v>4.5</v>
      </c>
      <c r="D5444" s="357" t="s">
        <v>3075</v>
      </c>
      <c r="E5444" s="357" t="s">
        <v>3075</v>
      </c>
    </row>
    <row r="5445" spans="1:5" ht="15.6">
      <c r="A5445" s="358" t="s">
        <v>10262</v>
      </c>
      <c r="B5445" s="358" t="s">
        <v>54315</v>
      </c>
      <c r="C5445" s="359">
        <v>4.5</v>
      </c>
      <c r="D5445" s="357" t="s">
        <v>54314</v>
      </c>
      <c r="E5445" s="357" t="s">
        <v>54314</v>
      </c>
    </row>
    <row r="5446" spans="1:5" ht="15.6">
      <c r="A5446" s="358" t="s">
        <v>10262</v>
      </c>
      <c r="B5446" s="358" t="s">
        <v>54315</v>
      </c>
      <c r="C5446" s="359">
        <v>4.5</v>
      </c>
      <c r="D5446" s="357" t="s">
        <v>54314</v>
      </c>
      <c r="E5446" s="357" t="s">
        <v>54314</v>
      </c>
    </row>
    <row r="5447" spans="1:5" ht="15.6">
      <c r="A5447" s="358" t="s">
        <v>1435</v>
      </c>
      <c r="B5447" s="358" t="s">
        <v>20045</v>
      </c>
      <c r="C5447" s="359">
        <v>4.5</v>
      </c>
      <c r="D5447" s="357" t="s">
        <v>7780</v>
      </c>
      <c r="E5447" s="357" t="s">
        <v>7780</v>
      </c>
    </row>
    <row r="5448" spans="1:5" ht="15.6">
      <c r="A5448" s="358" t="s">
        <v>1435</v>
      </c>
      <c r="B5448" s="358" t="s">
        <v>20045</v>
      </c>
      <c r="C5448" s="359">
        <v>4.5</v>
      </c>
      <c r="D5448" s="357" t="s">
        <v>7780</v>
      </c>
      <c r="E5448" s="357" t="s">
        <v>7780</v>
      </c>
    </row>
    <row r="5449" spans="1:5" ht="15.6">
      <c r="A5449" s="358" t="s">
        <v>279</v>
      </c>
      <c r="B5449" s="358" t="s">
        <v>11901</v>
      </c>
      <c r="C5449" s="359">
        <v>4.5</v>
      </c>
      <c r="D5449" s="357" t="s">
        <v>3143</v>
      </c>
      <c r="E5449" s="357" t="s">
        <v>3143</v>
      </c>
    </row>
    <row r="5450" spans="1:5" ht="15.6">
      <c r="A5450" s="358" t="s">
        <v>279</v>
      </c>
      <c r="B5450" s="358" t="s">
        <v>11901</v>
      </c>
      <c r="C5450" s="359">
        <v>4.5</v>
      </c>
      <c r="D5450" s="357" t="s">
        <v>3143</v>
      </c>
      <c r="E5450" s="357" t="s">
        <v>3143</v>
      </c>
    </row>
    <row r="5451" spans="1:5" ht="15.6">
      <c r="A5451" s="358" t="s">
        <v>279</v>
      </c>
      <c r="B5451" s="358" t="s">
        <v>11901</v>
      </c>
      <c r="C5451" s="359">
        <v>4.5</v>
      </c>
      <c r="D5451" s="357" t="s">
        <v>3143</v>
      </c>
      <c r="E5451" s="357" t="s">
        <v>3143</v>
      </c>
    </row>
    <row r="5452" spans="1:5" ht="15.6">
      <c r="A5452" s="358" t="s">
        <v>279</v>
      </c>
      <c r="B5452" s="358" t="s">
        <v>11901</v>
      </c>
      <c r="C5452" s="359">
        <v>4.5</v>
      </c>
      <c r="D5452" s="357" t="s">
        <v>3143</v>
      </c>
      <c r="E5452" s="357" t="s">
        <v>3143</v>
      </c>
    </row>
    <row r="5453" spans="1:5" ht="15.6">
      <c r="A5453" s="358" t="s">
        <v>1477</v>
      </c>
      <c r="B5453" s="358" t="s">
        <v>20262</v>
      </c>
      <c r="C5453" s="359">
        <v>4.5</v>
      </c>
      <c r="D5453" s="357" t="s">
        <v>7966</v>
      </c>
      <c r="E5453" s="357" t="s">
        <v>7966</v>
      </c>
    </row>
    <row r="5454" spans="1:5" ht="15.6">
      <c r="A5454" s="358" t="s">
        <v>14645</v>
      </c>
      <c r="B5454" s="358" t="s">
        <v>14646</v>
      </c>
      <c r="C5454" s="359">
        <v>4.5</v>
      </c>
      <c r="D5454" s="357" t="s">
        <v>4473</v>
      </c>
      <c r="E5454" s="357" t="s">
        <v>4473</v>
      </c>
    </row>
    <row r="5455" spans="1:5" ht="15.6">
      <c r="A5455" s="358" t="s">
        <v>14645</v>
      </c>
      <c r="B5455" s="358" t="s">
        <v>14646</v>
      </c>
      <c r="C5455" s="359">
        <v>4.5</v>
      </c>
      <c r="D5455" s="357" t="s">
        <v>4473</v>
      </c>
      <c r="E5455" s="357" t="s">
        <v>4473</v>
      </c>
    </row>
    <row r="5456" spans="1:5" ht="15.6">
      <c r="A5456" s="358" t="s">
        <v>14645</v>
      </c>
      <c r="B5456" s="358" t="s">
        <v>14646</v>
      </c>
      <c r="C5456" s="359">
        <v>4.5</v>
      </c>
      <c r="D5456" s="357" t="s">
        <v>4473</v>
      </c>
      <c r="E5456" s="357" t="s">
        <v>4473</v>
      </c>
    </row>
    <row r="5457" spans="1:5" ht="15.6">
      <c r="A5457" s="358" t="s">
        <v>10262</v>
      </c>
      <c r="B5457" s="358" t="s">
        <v>12364</v>
      </c>
      <c r="C5457" s="359">
        <v>4.5</v>
      </c>
      <c r="D5457" s="357" t="s">
        <v>3216</v>
      </c>
      <c r="E5457" s="357" t="s">
        <v>3216</v>
      </c>
    </row>
    <row r="5458" spans="1:5" ht="15.6">
      <c r="A5458" s="358" t="s">
        <v>10262</v>
      </c>
      <c r="B5458" s="358" t="s">
        <v>12364</v>
      </c>
      <c r="C5458" s="359">
        <v>4.5</v>
      </c>
      <c r="D5458" s="357" t="s">
        <v>3216</v>
      </c>
      <c r="E5458" s="357" t="s">
        <v>3216</v>
      </c>
    </row>
    <row r="5459" spans="1:5" ht="15.6">
      <c r="A5459" s="358" t="s">
        <v>10262</v>
      </c>
      <c r="B5459" s="358" t="s">
        <v>12364</v>
      </c>
      <c r="C5459" s="359">
        <v>4.5</v>
      </c>
      <c r="D5459" s="357" t="s">
        <v>3216</v>
      </c>
      <c r="E5459" s="357" t="s">
        <v>3216</v>
      </c>
    </row>
    <row r="5460" spans="1:5" ht="15.6">
      <c r="A5460" s="358" t="s">
        <v>12725</v>
      </c>
      <c r="B5460" s="358" t="s">
        <v>12726</v>
      </c>
      <c r="C5460" s="359">
        <v>4.5</v>
      </c>
      <c r="D5460" s="357" t="s">
        <v>3685</v>
      </c>
      <c r="E5460" s="357" t="s">
        <v>3685</v>
      </c>
    </row>
    <row r="5461" spans="1:5" ht="15.6">
      <c r="A5461" s="358" t="s">
        <v>27328</v>
      </c>
      <c r="B5461" s="358" t="s">
        <v>27328</v>
      </c>
      <c r="C5461" s="359">
        <v>4.5</v>
      </c>
      <c r="D5461" s="357" t="s">
        <v>27327</v>
      </c>
      <c r="E5461" s="357" t="s">
        <v>27327</v>
      </c>
    </row>
    <row r="5462" spans="1:5" ht="15.6">
      <c r="A5462" s="358" t="s">
        <v>1418</v>
      </c>
      <c r="B5462" s="358" t="s">
        <v>19974</v>
      </c>
      <c r="C5462" s="359">
        <v>4.5</v>
      </c>
      <c r="D5462" s="357" t="s">
        <v>7705</v>
      </c>
      <c r="E5462" s="357" t="s">
        <v>7705</v>
      </c>
    </row>
    <row r="5463" spans="1:5" ht="15.6">
      <c r="A5463" s="358" t="s">
        <v>1418</v>
      </c>
      <c r="B5463" s="358" t="s">
        <v>19974</v>
      </c>
      <c r="C5463" s="359">
        <v>4.5</v>
      </c>
      <c r="D5463" s="357" t="s">
        <v>7705</v>
      </c>
      <c r="E5463" s="357" t="s">
        <v>7705</v>
      </c>
    </row>
    <row r="5464" spans="1:5" ht="15.6">
      <c r="A5464" s="358" t="s">
        <v>1442</v>
      </c>
      <c r="B5464" s="358" t="s">
        <v>20120</v>
      </c>
      <c r="C5464" s="359">
        <v>4.5</v>
      </c>
      <c r="D5464" s="357" t="s">
        <v>7830</v>
      </c>
      <c r="E5464" s="357" t="s">
        <v>7830</v>
      </c>
    </row>
    <row r="5465" spans="1:5" ht="15.6">
      <c r="A5465" s="358" t="s">
        <v>1442</v>
      </c>
      <c r="B5465" s="358" t="s">
        <v>20120</v>
      </c>
      <c r="C5465" s="359">
        <v>4.5</v>
      </c>
      <c r="D5465" s="357" t="s">
        <v>7830</v>
      </c>
      <c r="E5465" s="357" t="s">
        <v>7830</v>
      </c>
    </row>
    <row r="5466" spans="1:5" ht="15.6">
      <c r="A5466" s="358" t="s">
        <v>21939</v>
      </c>
      <c r="B5466" s="358" t="s">
        <v>21940</v>
      </c>
      <c r="C5466" s="359">
        <v>4.5</v>
      </c>
      <c r="D5466" s="357" t="s">
        <v>8605</v>
      </c>
      <c r="E5466" s="357" t="s">
        <v>8605</v>
      </c>
    </row>
    <row r="5467" spans="1:5" ht="15.6">
      <c r="A5467" s="358" t="s">
        <v>1983</v>
      </c>
      <c r="B5467" s="358" t="s">
        <v>1983</v>
      </c>
      <c r="C5467" s="359">
        <v>4.5</v>
      </c>
      <c r="D5467" s="357" t="s">
        <v>9534</v>
      </c>
      <c r="E5467" s="357" t="s">
        <v>9534</v>
      </c>
    </row>
    <row r="5468" spans="1:5" ht="15.6">
      <c r="A5468" s="358" t="s">
        <v>1983</v>
      </c>
      <c r="B5468" s="358" t="s">
        <v>1983</v>
      </c>
      <c r="C5468" s="359">
        <v>4.5</v>
      </c>
      <c r="D5468" s="357" t="s">
        <v>9534</v>
      </c>
      <c r="E5468" s="357" t="s">
        <v>9534</v>
      </c>
    </row>
    <row r="5469" spans="1:5" ht="15.6">
      <c r="A5469" s="358" t="s">
        <v>1983</v>
      </c>
      <c r="B5469" s="358" t="s">
        <v>1983</v>
      </c>
      <c r="C5469" s="359">
        <v>4.5</v>
      </c>
      <c r="D5469" s="357" t="s">
        <v>9534</v>
      </c>
      <c r="E5469" s="357" t="s">
        <v>9534</v>
      </c>
    </row>
    <row r="5470" spans="1:5" ht="15.6">
      <c r="A5470" s="358" t="s">
        <v>24624</v>
      </c>
      <c r="B5470" s="358" t="s">
        <v>24625</v>
      </c>
      <c r="C5470" s="359">
        <v>4.5</v>
      </c>
      <c r="D5470" s="357" t="s">
        <v>24623</v>
      </c>
      <c r="E5470" s="357" t="s">
        <v>24623</v>
      </c>
    </row>
    <row r="5471" spans="1:5" ht="15.6">
      <c r="A5471" s="358" t="s">
        <v>12792</v>
      </c>
      <c r="B5471" s="358" t="s">
        <v>12793</v>
      </c>
      <c r="C5471" s="359">
        <v>4.5</v>
      </c>
      <c r="D5471" s="357" t="s">
        <v>3758</v>
      </c>
      <c r="E5471" s="357" t="s">
        <v>3758</v>
      </c>
    </row>
    <row r="5472" spans="1:5" ht="15.6">
      <c r="A5472" s="358" t="s">
        <v>23151</v>
      </c>
      <c r="B5472" s="358" t="s">
        <v>23151</v>
      </c>
      <c r="C5472" s="359">
        <v>4.5</v>
      </c>
      <c r="D5472" s="357" t="s">
        <v>9517</v>
      </c>
      <c r="E5472" s="357" t="s">
        <v>9517</v>
      </c>
    </row>
    <row r="5473" spans="1:5" ht="15.6">
      <c r="A5473" s="358" t="s">
        <v>23151</v>
      </c>
      <c r="B5473" s="358" t="s">
        <v>23151</v>
      </c>
      <c r="C5473" s="359">
        <v>4.5</v>
      </c>
      <c r="D5473" s="357" t="s">
        <v>9517</v>
      </c>
      <c r="E5473" s="357" t="s">
        <v>9517</v>
      </c>
    </row>
    <row r="5474" spans="1:5" ht="15.6">
      <c r="A5474" s="358" t="s">
        <v>23151</v>
      </c>
      <c r="B5474" s="358" t="s">
        <v>23151</v>
      </c>
      <c r="C5474" s="359">
        <v>4.5</v>
      </c>
      <c r="D5474" s="357" t="s">
        <v>9517</v>
      </c>
      <c r="E5474" s="357" t="s">
        <v>9517</v>
      </c>
    </row>
    <row r="5475" spans="1:5" ht="15.6">
      <c r="A5475" s="358" t="s">
        <v>13644</v>
      </c>
      <c r="B5475" s="358" t="s">
        <v>13645</v>
      </c>
      <c r="C5475" s="359">
        <v>4.5</v>
      </c>
      <c r="D5475" s="357" t="s">
        <v>3908</v>
      </c>
      <c r="E5475" s="357" t="s">
        <v>3908</v>
      </c>
    </row>
    <row r="5476" spans="1:5" ht="15.6">
      <c r="A5476" s="358" t="s">
        <v>10914</v>
      </c>
      <c r="B5476" s="358" t="s">
        <v>10914</v>
      </c>
      <c r="C5476" s="359">
        <v>4.5</v>
      </c>
      <c r="D5476" s="357" t="s">
        <v>2771</v>
      </c>
      <c r="E5476" s="357" t="s">
        <v>2771</v>
      </c>
    </row>
    <row r="5477" spans="1:5" ht="15.6">
      <c r="A5477" s="358" t="s">
        <v>10914</v>
      </c>
      <c r="B5477" s="358" t="s">
        <v>10914</v>
      </c>
      <c r="C5477" s="359">
        <v>4.5</v>
      </c>
      <c r="D5477" s="357" t="s">
        <v>2771</v>
      </c>
      <c r="E5477" s="357" t="s">
        <v>2771</v>
      </c>
    </row>
    <row r="5478" spans="1:5" ht="15.6">
      <c r="A5478" s="358" t="s">
        <v>10914</v>
      </c>
      <c r="B5478" s="358" t="s">
        <v>10914</v>
      </c>
      <c r="C5478" s="359">
        <v>4.5</v>
      </c>
      <c r="D5478" s="357" t="s">
        <v>2771</v>
      </c>
      <c r="E5478" s="357" t="s">
        <v>2771</v>
      </c>
    </row>
    <row r="5479" spans="1:5" ht="15.6">
      <c r="A5479" s="358" t="s">
        <v>17866</v>
      </c>
      <c r="B5479" s="358" t="s">
        <v>17867</v>
      </c>
      <c r="C5479" s="359">
        <v>4.5</v>
      </c>
      <c r="D5479" s="357" t="s">
        <v>6723</v>
      </c>
      <c r="E5479" s="357" t="s">
        <v>6723</v>
      </c>
    </row>
    <row r="5480" spans="1:5" ht="15.6">
      <c r="A5480" s="358" t="s">
        <v>41098</v>
      </c>
      <c r="B5480" s="358" t="s">
        <v>41098</v>
      </c>
      <c r="C5480" s="359">
        <v>4.5</v>
      </c>
      <c r="D5480" s="357" t="s">
        <v>41097</v>
      </c>
      <c r="E5480" s="357" t="s">
        <v>41097</v>
      </c>
    </row>
    <row r="5481" spans="1:5" ht="15.6">
      <c r="A5481" s="358" t="s">
        <v>61040</v>
      </c>
      <c r="B5481" s="358" t="s">
        <v>61040</v>
      </c>
      <c r="C5481" s="359">
        <v>4.5</v>
      </c>
      <c r="D5481" s="357" t="s">
        <v>61039</v>
      </c>
      <c r="E5481" s="357" t="s">
        <v>61039</v>
      </c>
    </row>
    <row r="5482" spans="1:5" ht="15.6">
      <c r="A5482" s="358" t="s">
        <v>61040</v>
      </c>
      <c r="B5482" s="358" t="s">
        <v>61040</v>
      </c>
      <c r="C5482" s="359">
        <v>4.5</v>
      </c>
      <c r="D5482" s="357" t="s">
        <v>61039</v>
      </c>
      <c r="E5482" s="357" t="s">
        <v>61039</v>
      </c>
    </row>
    <row r="5483" spans="1:5" ht="15.6">
      <c r="A5483" s="358" t="s">
        <v>23575</v>
      </c>
      <c r="B5483" s="358" t="s">
        <v>23576</v>
      </c>
      <c r="C5483" s="359">
        <v>4.5</v>
      </c>
      <c r="D5483" s="357" t="s">
        <v>9776</v>
      </c>
      <c r="E5483" s="357" t="s">
        <v>9776</v>
      </c>
    </row>
    <row r="5484" spans="1:5" ht="15.6">
      <c r="A5484" s="358" t="s">
        <v>34996</v>
      </c>
      <c r="B5484" s="358" t="s">
        <v>34997</v>
      </c>
      <c r="C5484" s="359">
        <v>4.5</v>
      </c>
      <c r="D5484" s="357" t="s">
        <v>34995</v>
      </c>
      <c r="E5484" s="357" t="s">
        <v>34995</v>
      </c>
    </row>
    <row r="5485" spans="1:5" ht="15.6">
      <c r="A5485" s="358" t="s">
        <v>1459</v>
      </c>
      <c r="B5485" s="358" t="s">
        <v>20473</v>
      </c>
      <c r="C5485" s="359">
        <v>4.5</v>
      </c>
      <c r="D5485" s="357" t="s">
        <v>20472</v>
      </c>
      <c r="E5485" s="357" t="s">
        <v>20472</v>
      </c>
    </row>
    <row r="5486" spans="1:5" ht="15.6">
      <c r="A5486" s="358" t="s">
        <v>1459</v>
      </c>
      <c r="B5486" s="358" t="s">
        <v>20473</v>
      </c>
      <c r="C5486" s="359">
        <v>4.5</v>
      </c>
      <c r="D5486" s="357" t="s">
        <v>20472</v>
      </c>
      <c r="E5486" s="357" t="s">
        <v>20472</v>
      </c>
    </row>
    <row r="5487" spans="1:5" ht="15.6">
      <c r="A5487" s="358" t="s">
        <v>1459</v>
      </c>
      <c r="B5487" s="358" t="s">
        <v>20473</v>
      </c>
      <c r="C5487" s="359">
        <v>4.5</v>
      </c>
      <c r="D5487" s="357" t="s">
        <v>20472</v>
      </c>
      <c r="E5487" s="357" t="s">
        <v>20472</v>
      </c>
    </row>
    <row r="5488" spans="1:5" ht="15.6">
      <c r="A5488" s="358" t="s">
        <v>1459</v>
      </c>
      <c r="B5488" s="358" t="s">
        <v>20473</v>
      </c>
      <c r="C5488" s="359">
        <v>4.5</v>
      </c>
      <c r="D5488" s="357" t="s">
        <v>20472</v>
      </c>
      <c r="E5488" s="357" t="s">
        <v>20472</v>
      </c>
    </row>
    <row r="5489" spans="1:5" ht="15.6">
      <c r="A5489" s="358" t="s">
        <v>154</v>
      </c>
      <c r="B5489" s="358" t="s">
        <v>10431</v>
      </c>
      <c r="C5489" s="359">
        <v>4.5</v>
      </c>
      <c r="D5489" s="357" t="s">
        <v>2380</v>
      </c>
      <c r="E5489" s="357" t="s">
        <v>2380</v>
      </c>
    </row>
    <row r="5490" spans="1:5" ht="15.6">
      <c r="A5490" s="358" t="s">
        <v>10262</v>
      </c>
      <c r="B5490" s="358" t="s">
        <v>20443</v>
      </c>
      <c r="C5490" s="359">
        <v>4.5</v>
      </c>
      <c r="D5490" s="357" t="s">
        <v>7836</v>
      </c>
      <c r="E5490" s="357" t="s">
        <v>7836</v>
      </c>
    </row>
    <row r="5491" spans="1:5" ht="15.6">
      <c r="A5491" s="358" t="s">
        <v>27279</v>
      </c>
      <c r="B5491" s="358" t="s">
        <v>27280</v>
      </c>
      <c r="C5491" s="359">
        <v>4.5</v>
      </c>
      <c r="D5491" s="357" t="s">
        <v>27278</v>
      </c>
      <c r="E5491" s="357" t="s">
        <v>27278</v>
      </c>
    </row>
    <row r="5492" spans="1:5" ht="15.6">
      <c r="A5492" s="358" t="s">
        <v>37237</v>
      </c>
      <c r="B5492" s="358" t="s">
        <v>37238</v>
      </c>
      <c r="C5492" s="359">
        <v>4.5</v>
      </c>
      <c r="D5492" s="357" t="s">
        <v>37236</v>
      </c>
      <c r="E5492" s="357" t="s">
        <v>37236</v>
      </c>
    </row>
    <row r="5493" spans="1:5" ht="15.6">
      <c r="A5493" s="358" t="s">
        <v>37237</v>
      </c>
      <c r="B5493" s="358" t="s">
        <v>37238</v>
      </c>
      <c r="C5493" s="359">
        <v>4.5</v>
      </c>
      <c r="D5493" s="357" t="s">
        <v>37236</v>
      </c>
      <c r="E5493" s="357" t="s">
        <v>37236</v>
      </c>
    </row>
    <row r="5494" spans="1:5" ht="15.6">
      <c r="A5494" s="358" t="s">
        <v>37237</v>
      </c>
      <c r="B5494" s="358" t="s">
        <v>37238</v>
      </c>
      <c r="C5494" s="359">
        <v>4.5</v>
      </c>
      <c r="D5494" s="357" t="s">
        <v>37236</v>
      </c>
      <c r="E5494" s="357" t="s">
        <v>37236</v>
      </c>
    </row>
    <row r="5495" spans="1:5" ht="15.6">
      <c r="A5495" s="358" t="s">
        <v>10262</v>
      </c>
      <c r="B5495" s="358" t="s">
        <v>61042</v>
      </c>
      <c r="C5495" s="359">
        <v>4.5</v>
      </c>
      <c r="D5495" s="357" t="s">
        <v>61041</v>
      </c>
      <c r="E5495" s="357" t="s">
        <v>61041</v>
      </c>
    </row>
    <row r="5496" spans="1:5" ht="15.6">
      <c r="A5496" s="358" t="s">
        <v>11293</v>
      </c>
      <c r="B5496" s="358" t="s">
        <v>11293</v>
      </c>
      <c r="C5496" s="359">
        <v>4.5</v>
      </c>
      <c r="D5496" s="357" t="s">
        <v>2362</v>
      </c>
      <c r="E5496" s="357" t="s">
        <v>2362</v>
      </c>
    </row>
    <row r="5497" spans="1:5" ht="15.6">
      <c r="A5497" s="358" t="s">
        <v>11293</v>
      </c>
      <c r="B5497" s="358" t="s">
        <v>11293</v>
      </c>
      <c r="C5497" s="359">
        <v>4.5</v>
      </c>
      <c r="D5497" s="357" t="s">
        <v>2362</v>
      </c>
      <c r="E5497" s="357" t="s">
        <v>2362</v>
      </c>
    </row>
    <row r="5498" spans="1:5" ht="15.6">
      <c r="A5498" s="358" t="s">
        <v>567</v>
      </c>
      <c r="B5498" s="358" t="s">
        <v>13215</v>
      </c>
      <c r="C5498" s="359">
        <v>4.5</v>
      </c>
      <c r="D5498" s="357" t="s">
        <v>4128</v>
      </c>
      <c r="E5498" s="357" t="s">
        <v>4128</v>
      </c>
    </row>
    <row r="5499" spans="1:5" ht="15.6">
      <c r="A5499" s="358" t="s">
        <v>567</v>
      </c>
      <c r="B5499" s="358" t="s">
        <v>13215</v>
      </c>
      <c r="C5499" s="359">
        <v>4.5</v>
      </c>
      <c r="D5499" s="357" t="s">
        <v>4128</v>
      </c>
      <c r="E5499" s="357" t="s">
        <v>4128</v>
      </c>
    </row>
    <row r="5500" spans="1:5" ht="15.6">
      <c r="A5500" s="358" t="s">
        <v>567</v>
      </c>
      <c r="B5500" s="358" t="s">
        <v>13215</v>
      </c>
      <c r="C5500" s="359">
        <v>4.5</v>
      </c>
      <c r="D5500" s="357" t="s">
        <v>4128</v>
      </c>
      <c r="E5500" s="357" t="s">
        <v>4128</v>
      </c>
    </row>
    <row r="5501" spans="1:5" ht="15.6">
      <c r="A5501" s="358" t="s">
        <v>15047</v>
      </c>
      <c r="B5501" s="358" t="s">
        <v>15048</v>
      </c>
      <c r="C5501" s="359">
        <v>4.5</v>
      </c>
      <c r="D5501" s="357" t="s">
        <v>4876</v>
      </c>
      <c r="E5501" s="357" t="s">
        <v>4876</v>
      </c>
    </row>
    <row r="5502" spans="1:5" ht="15.6">
      <c r="A5502" s="358" t="s">
        <v>15047</v>
      </c>
      <c r="B5502" s="358" t="s">
        <v>15048</v>
      </c>
      <c r="C5502" s="359">
        <v>4.5</v>
      </c>
      <c r="D5502" s="357" t="s">
        <v>4876</v>
      </c>
      <c r="E5502" s="357" t="s">
        <v>4876</v>
      </c>
    </row>
    <row r="5503" spans="1:5" ht="15.6">
      <c r="A5503" s="358" t="s">
        <v>951</v>
      </c>
      <c r="B5503" s="358" t="s">
        <v>16503</v>
      </c>
      <c r="C5503" s="359">
        <v>4.5</v>
      </c>
      <c r="D5503" s="357" t="s">
        <v>5869</v>
      </c>
      <c r="E5503" s="357" t="s">
        <v>5869</v>
      </c>
    </row>
    <row r="5504" spans="1:5" ht="15.6">
      <c r="A5504" s="358" t="s">
        <v>951</v>
      </c>
      <c r="B5504" s="358" t="s">
        <v>16503</v>
      </c>
      <c r="C5504" s="359">
        <v>4.5</v>
      </c>
      <c r="D5504" s="357" t="s">
        <v>5869</v>
      </c>
      <c r="E5504" s="357" t="s">
        <v>5869</v>
      </c>
    </row>
    <row r="5505" spans="1:5" ht="15.6">
      <c r="A5505" s="358" t="s">
        <v>951</v>
      </c>
      <c r="B5505" s="358" t="s">
        <v>16503</v>
      </c>
      <c r="C5505" s="359">
        <v>4.5</v>
      </c>
      <c r="D5505" s="357" t="s">
        <v>5869</v>
      </c>
      <c r="E5505" s="357" t="s">
        <v>5869</v>
      </c>
    </row>
    <row r="5506" spans="1:5" ht="15.6">
      <c r="A5506" s="358" t="s">
        <v>951</v>
      </c>
      <c r="B5506" s="358" t="s">
        <v>16503</v>
      </c>
      <c r="C5506" s="359">
        <v>4.5</v>
      </c>
      <c r="D5506" s="357" t="s">
        <v>5869</v>
      </c>
      <c r="E5506" s="357" t="s">
        <v>5869</v>
      </c>
    </row>
    <row r="5507" spans="1:5" ht="15.6">
      <c r="A5507" s="358" t="s">
        <v>10262</v>
      </c>
      <c r="B5507" s="358" t="s">
        <v>12261</v>
      </c>
      <c r="C5507" s="359">
        <v>4.5</v>
      </c>
      <c r="D5507" s="357" t="s">
        <v>3085</v>
      </c>
      <c r="E5507" s="357" t="s">
        <v>3085</v>
      </c>
    </row>
    <row r="5508" spans="1:5" ht="15.6">
      <c r="A5508" s="358" t="s">
        <v>10262</v>
      </c>
      <c r="B5508" s="358" t="s">
        <v>12261</v>
      </c>
      <c r="C5508" s="359">
        <v>4.5</v>
      </c>
      <c r="D5508" s="357" t="s">
        <v>3085</v>
      </c>
      <c r="E5508" s="357" t="s">
        <v>3085</v>
      </c>
    </row>
    <row r="5509" spans="1:5" ht="15.6">
      <c r="A5509" s="358" t="s">
        <v>21737</v>
      </c>
      <c r="B5509" s="358" t="s">
        <v>21738</v>
      </c>
      <c r="C5509" s="359">
        <v>4.5</v>
      </c>
      <c r="D5509" s="357" t="s">
        <v>8848</v>
      </c>
      <c r="E5509" s="357" t="s">
        <v>8848</v>
      </c>
    </row>
    <row r="5510" spans="1:5" ht="15.6">
      <c r="A5510" s="358" t="s">
        <v>21737</v>
      </c>
      <c r="B5510" s="358" t="s">
        <v>21738</v>
      </c>
      <c r="C5510" s="359">
        <v>4.5</v>
      </c>
      <c r="D5510" s="357" t="s">
        <v>8848</v>
      </c>
      <c r="E5510" s="357" t="s">
        <v>8848</v>
      </c>
    </row>
    <row r="5511" spans="1:5" ht="15.6">
      <c r="A5511" s="358" t="s">
        <v>13213</v>
      </c>
      <c r="B5511" s="358" t="s">
        <v>13214</v>
      </c>
      <c r="C5511" s="359">
        <v>4.5</v>
      </c>
      <c r="D5511" s="357" t="s">
        <v>4126</v>
      </c>
      <c r="E5511" s="357" t="s">
        <v>4126</v>
      </c>
    </row>
    <row r="5512" spans="1:5" ht="15.6">
      <c r="A5512" s="358" t="s">
        <v>11995</v>
      </c>
      <c r="B5512" s="358" t="s">
        <v>11996</v>
      </c>
      <c r="C5512" s="359">
        <v>4.5</v>
      </c>
      <c r="D5512" s="357" t="s">
        <v>3239</v>
      </c>
      <c r="E5512" s="357" t="s">
        <v>3239</v>
      </c>
    </row>
    <row r="5513" spans="1:5" ht="15.6">
      <c r="A5513" s="358" t="s">
        <v>11995</v>
      </c>
      <c r="B5513" s="358" t="s">
        <v>11996</v>
      </c>
      <c r="C5513" s="359">
        <v>4.5</v>
      </c>
      <c r="D5513" s="357" t="s">
        <v>3239</v>
      </c>
      <c r="E5513" s="357" t="s">
        <v>3239</v>
      </c>
    </row>
    <row r="5514" spans="1:5" ht="15.6">
      <c r="A5514" s="358" t="s">
        <v>14819</v>
      </c>
      <c r="B5514" s="358" t="s">
        <v>14820</v>
      </c>
      <c r="C5514" s="359">
        <v>4.5</v>
      </c>
      <c r="D5514" s="357" t="s">
        <v>4756</v>
      </c>
      <c r="E5514" s="357" t="s">
        <v>4756</v>
      </c>
    </row>
    <row r="5515" spans="1:5" ht="15.6">
      <c r="A5515" s="358" t="s">
        <v>14819</v>
      </c>
      <c r="B5515" s="358" t="s">
        <v>14820</v>
      </c>
      <c r="C5515" s="359">
        <v>4.5</v>
      </c>
      <c r="D5515" s="357" t="s">
        <v>4756</v>
      </c>
      <c r="E5515" s="357" t="s">
        <v>4756</v>
      </c>
    </row>
    <row r="5516" spans="1:5" ht="15.6">
      <c r="A5516" s="358" t="s">
        <v>14819</v>
      </c>
      <c r="B5516" s="358" t="s">
        <v>14820</v>
      </c>
      <c r="C5516" s="359">
        <v>4.5</v>
      </c>
      <c r="D5516" s="357" t="s">
        <v>4756</v>
      </c>
      <c r="E5516" s="357" t="s">
        <v>4756</v>
      </c>
    </row>
    <row r="5517" spans="1:5" ht="15.6">
      <c r="A5517" s="358" t="s">
        <v>33397</v>
      </c>
      <c r="B5517" s="358" t="s">
        <v>33398</v>
      </c>
      <c r="C5517" s="359">
        <v>4.5</v>
      </c>
      <c r="D5517" s="357" t="s">
        <v>33396</v>
      </c>
      <c r="E5517" s="357" t="s">
        <v>33396</v>
      </c>
    </row>
    <row r="5518" spans="1:5" ht="15.6">
      <c r="A5518" s="358" t="s">
        <v>10262</v>
      </c>
      <c r="B5518" s="358" t="s">
        <v>13372</v>
      </c>
      <c r="C5518" s="359">
        <v>4.5</v>
      </c>
      <c r="D5518" s="357" t="s">
        <v>3547</v>
      </c>
      <c r="E5518" s="357" t="s">
        <v>3547</v>
      </c>
    </row>
    <row r="5519" spans="1:5" ht="15.6">
      <c r="A5519" s="358" t="s">
        <v>33573</v>
      </c>
      <c r="B5519" s="358" t="s">
        <v>33574</v>
      </c>
      <c r="C5519" s="359">
        <v>4.4000000000000004</v>
      </c>
      <c r="D5519" s="357" t="s">
        <v>33572</v>
      </c>
      <c r="E5519" s="357" t="s">
        <v>33572</v>
      </c>
    </row>
    <row r="5520" spans="1:5" ht="15.6">
      <c r="A5520" s="358" t="s">
        <v>18465</v>
      </c>
      <c r="B5520" s="358" t="s">
        <v>18466</v>
      </c>
      <c r="C5520" s="359">
        <v>4.4000000000000004</v>
      </c>
      <c r="D5520" s="357" t="s">
        <v>6105</v>
      </c>
      <c r="E5520" s="357" t="s">
        <v>6105</v>
      </c>
    </row>
    <row r="5521" spans="1:5" ht="15.6">
      <c r="A5521" s="358" t="s">
        <v>37657</v>
      </c>
      <c r="B5521" s="358" t="s">
        <v>37657</v>
      </c>
      <c r="C5521" s="359">
        <v>4.4000000000000004</v>
      </c>
      <c r="D5521" s="357" t="s">
        <v>37656</v>
      </c>
      <c r="E5521" s="357" t="s">
        <v>37656</v>
      </c>
    </row>
    <row r="5522" spans="1:5" ht="15.6">
      <c r="A5522" s="358" t="s">
        <v>37657</v>
      </c>
      <c r="B5522" s="358" t="s">
        <v>37657</v>
      </c>
      <c r="C5522" s="359">
        <v>4.4000000000000004</v>
      </c>
      <c r="D5522" s="357" t="s">
        <v>37656</v>
      </c>
      <c r="E5522" s="357" t="s">
        <v>37656</v>
      </c>
    </row>
    <row r="5523" spans="1:5" ht="15.6">
      <c r="A5523" s="358" t="s">
        <v>25867</v>
      </c>
      <c r="B5523" s="358" t="s">
        <v>25868</v>
      </c>
      <c r="C5523" s="359">
        <v>4.4000000000000004</v>
      </c>
      <c r="D5523" s="357" t="s">
        <v>25866</v>
      </c>
      <c r="E5523" s="357" t="s">
        <v>25866</v>
      </c>
    </row>
    <row r="5524" spans="1:5" ht="15.6">
      <c r="A5524" s="358" t="s">
        <v>25867</v>
      </c>
      <c r="B5524" s="358" t="s">
        <v>25868</v>
      </c>
      <c r="C5524" s="359">
        <v>4.4000000000000004</v>
      </c>
      <c r="D5524" s="357" t="s">
        <v>25866</v>
      </c>
      <c r="E5524" s="357" t="s">
        <v>25866</v>
      </c>
    </row>
    <row r="5525" spans="1:5" ht="15.6">
      <c r="A5525" s="358" t="s">
        <v>61044</v>
      </c>
      <c r="B5525" s="358" t="s">
        <v>61045</v>
      </c>
      <c r="C5525" s="359">
        <v>4.4000000000000004</v>
      </c>
      <c r="D5525" s="357" t="s">
        <v>61043</v>
      </c>
      <c r="E5525" s="357" t="s">
        <v>61043</v>
      </c>
    </row>
    <row r="5526" spans="1:5" ht="15.6">
      <c r="A5526" s="358" t="s">
        <v>61044</v>
      </c>
      <c r="B5526" s="358" t="s">
        <v>61045</v>
      </c>
      <c r="C5526" s="359">
        <v>4.4000000000000004</v>
      </c>
      <c r="D5526" s="357" t="s">
        <v>61043</v>
      </c>
      <c r="E5526" s="357" t="s">
        <v>61043</v>
      </c>
    </row>
    <row r="5527" spans="1:5" ht="15.6">
      <c r="A5527" s="358" t="s">
        <v>15105</v>
      </c>
      <c r="B5527" s="358" t="s">
        <v>15106</v>
      </c>
      <c r="C5527" s="359">
        <v>4.4000000000000004</v>
      </c>
      <c r="D5527" s="357" t="s">
        <v>4918</v>
      </c>
      <c r="E5527" s="357" t="s">
        <v>4918</v>
      </c>
    </row>
    <row r="5528" spans="1:5" ht="15.6">
      <c r="A5528" s="358" t="s">
        <v>17327</v>
      </c>
      <c r="B5528" s="358" t="s">
        <v>17328</v>
      </c>
      <c r="C5528" s="359">
        <v>4.4000000000000004</v>
      </c>
      <c r="D5528" s="357" t="s">
        <v>6176</v>
      </c>
      <c r="E5528" s="357" t="s">
        <v>6176</v>
      </c>
    </row>
    <row r="5529" spans="1:5" ht="15.6">
      <c r="A5529" s="358" t="s">
        <v>18222</v>
      </c>
      <c r="B5529" s="358" t="s">
        <v>18223</v>
      </c>
      <c r="C5529" s="359">
        <v>4.4000000000000004</v>
      </c>
      <c r="D5529" s="357" t="s">
        <v>7109</v>
      </c>
      <c r="E5529" s="357" t="s">
        <v>7109</v>
      </c>
    </row>
    <row r="5530" spans="1:5" ht="15.6">
      <c r="A5530" s="358" t="s">
        <v>50851</v>
      </c>
      <c r="B5530" s="358" t="s">
        <v>50852</v>
      </c>
      <c r="C5530" s="359">
        <v>4.4000000000000004</v>
      </c>
      <c r="D5530" s="357" t="s">
        <v>50850</v>
      </c>
      <c r="E5530" s="357" t="s">
        <v>50850</v>
      </c>
    </row>
    <row r="5531" spans="1:5" ht="15.6">
      <c r="A5531" s="358" t="s">
        <v>50851</v>
      </c>
      <c r="B5531" s="358" t="s">
        <v>50852</v>
      </c>
      <c r="C5531" s="359">
        <v>4.4000000000000004</v>
      </c>
      <c r="D5531" s="357" t="s">
        <v>50850</v>
      </c>
      <c r="E5531" s="357" t="s">
        <v>50850</v>
      </c>
    </row>
    <row r="5532" spans="1:5" ht="15.6">
      <c r="A5532" s="358" t="s">
        <v>48680</v>
      </c>
      <c r="B5532" s="358" t="s">
        <v>48681</v>
      </c>
      <c r="C5532" s="359">
        <v>4.4000000000000004</v>
      </c>
      <c r="D5532" s="357" t="s">
        <v>48679</v>
      </c>
      <c r="E5532" s="357" t="s">
        <v>48679</v>
      </c>
    </row>
    <row r="5533" spans="1:5" ht="15.6">
      <c r="A5533" s="358" t="s">
        <v>48680</v>
      </c>
      <c r="B5533" s="358" t="s">
        <v>48681</v>
      </c>
      <c r="C5533" s="359">
        <v>4.4000000000000004</v>
      </c>
      <c r="D5533" s="357" t="s">
        <v>48679</v>
      </c>
      <c r="E5533" s="357" t="s">
        <v>48679</v>
      </c>
    </row>
    <row r="5534" spans="1:5" ht="15.6">
      <c r="A5534" s="358" t="s">
        <v>11513</v>
      </c>
      <c r="B5534" s="358" t="s">
        <v>11514</v>
      </c>
      <c r="C5534" s="359">
        <v>4.4000000000000004</v>
      </c>
      <c r="D5534" s="357" t="s">
        <v>2675</v>
      </c>
      <c r="E5534" s="357" t="s">
        <v>2675</v>
      </c>
    </row>
    <row r="5535" spans="1:5" ht="15.6">
      <c r="A5535" s="358" t="s">
        <v>36264</v>
      </c>
      <c r="B5535" s="358" t="s">
        <v>54240</v>
      </c>
      <c r="C5535" s="359">
        <v>4.4000000000000004</v>
      </c>
      <c r="D5535" s="357" t="s">
        <v>36263</v>
      </c>
      <c r="E5535" s="357" t="s">
        <v>36263</v>
      </c>
    </row>
    <row r="5536" spans="1:5" ht="15.6">
      <c r="A5536" s="358" t="s">
        <v>27111</v>
      </c>
      <c r="B5536" s="358" t="s">
        <v>27112</v>
      </c>
      <c r="C5536" s="359">
        <v>4.4000000000000004</v>
      </c>
      <c r="D5536" s="357" t="s">
        <v>27110</v>
      </c>
      <c r="E5536" s="357" t="s">
        <v>27110</v>
      </c>
    </row>
    <row r="5537" spans="1:5" ht="15.6">
      <c r="A5537" s="358" t="s">
        <v>27111</v>
      </c>
      <c r="B5537" s="358" t="s">
        <v>27112</v>
      </c>
      <c r="C5537" s="359">
        <v>4.4000000000000004</v>
      </c>
      <c r="D5537" s="357" t="s">
        <v>27110</v>
      </c>
      <c r="E5537" s="357" t="s">
        <v>27110</v>
      </c>
    </row>
    <row r="5538" spans="1:5" ht="15.6">
      <c r="A5538" s="358" t="s">
        <v>19288</v>
      </c>
      <c r="B5538" s="358" t="s">
        <v>19289</v>
      </c>
      <c r="C5538" s="359">
        <v>4.4000000000000004</v>
      </c>
      <c r="D5538" s="357" t="s">
        <v>6973</v>
      </c>
      <c r="E5538" s="357" t="s">
        <v>6973</v>
      </c>
    </row>
    <row r="5539" spans="1:5" ht="15.6">
      <c r="A5539" s="358" t="s">
        <v>19288</v>
      </c>
      <c r="B5539" s="358" t="s">
        <v>19289</v>
      </c>
      <c r="C5539" s="359">
        <v>4.4000000000000004</v>
      </c>
      <c r="D5539" s="357" t="s">
        <v>6973</v>
      </c>
      <c r="E5539" s="357" t="s">
        <v>6973</v>
      </c>
    </row>
    <row r="5540" spans="1:5" ht="15.6">
      <c r="A5540" s="358" t="s">
        <v>12811</v>
      </c>
      <c r="B5540" s="358" t="s">
        <v>12812</v>
      </c>
      <c r="C5540" s="359">
        <v>4.4000000000000004</v>
      </c>
      <c r="D5540" s="357" t="s">
        <v>3740</v>
      </c>
      <c r="E5540" s="357" t="s">
        <v>3740</v>
      </c>
    </row>
    <row r="5541" spans="1:5" ht="15.6">
      <c r="A5541" s="358" t="s">
        <v>29610</v>
      </c>
      <c r="B5541" s="358" t="s">
        <v>29611</v>
      </c>
      <c r="C5541" s="359">
        <v>4.4000000000000004</v>
      </c>
      <c r="D5541" s="357" t="s">
        <v>29609</v>
      </c>
      <c r="E5541" s="357" t="s">
        <v>29609</v>
      </c>
    </row>
    <row r="5542" spans="1:5" ht="15.6">
      <c r="A5542" s="358" t="s">
        <v>39373</v>
      </c>
      <c r="B5542" s="358" t="s">
        <v>39374</v>
      </c>
      <c r="C5542" s="359">
        <v>4.4000000000000004</v>
      </c>
      <c r="D5542" s="357" t="s">
        <v>39372</v>
      </c>
      <c r="E5542" s="357" t="s">
        <v>39372</v>
      </c>
    </row>
    <row r="5543" spans="1:5" ht="15.6">
      <c r="A5543" s="358" t="s">
        <v>44250</v>
      </c>
      <c r="B5543" s="358" t="s">
        <v>44250</v>
      </c>
      <c r="C5543" s="359">
        <v>4.4000000000000004</v>
      </c>
      <c r="D5543" s="357" t="s">
        <v>44249</v>
      </c>
      <c r="E5543" s="357" t="s">
        <v>44249</v>
      </c>
    </row>
    <row r="5544" spans="1:5" ht="15.6">
      <c r="A5544" s="358" t="s">
        <v>10262</v>
      </c>
      <c r="B5544" s="358" t="s">
        <v>61047</v>
      </c>
      <c r="C5544" s="359">
        <v>4.4000000000000004</v>
      </c>
      <c r="D5544" s="357" t="s">
        <v>61046</v>
      </c>
      <c r="E5544" s="357" t="s">
        <v>61046</v>
      </c>
    </row>
    <row r="5545" spans="1:5" ht="15.6">
      <c r="A5545" s="358" t="s">
        <v>10262</v>
      </c>
      <c r="B5545" s="358" t="s">
        <v>61047</v>
      </c>
      <c r="C5545" s="359">
        <v>4.4000000000000004</v>
      </c>
      <c r="D5545" s="357" t="s">
        <v>61046</v>
      </c>
      <c r="E5545" s="357" t="s">
        <v>61046</v>
      </c>
    </row>
    <row r="5546" spans="1:5" ht="15.6">
      <c r="A5546" s="358" t="s">
        <v>36408</v>
      </c>
      <c r="B5546" s="358" t="s">
        <v>36409</v>
      </c>
      <c r="C5546" s="359">
        <v>4.4000000000000004</v>
      </c>
      <c r="D5546" s="357" t="s">
        <v>36407</v>
      </c>
      <c r="E5546" s="357" t="s">
        <v>36407</v>
      </c>
    </row>
    <row r="5547" spans="1:5" ht="15.6">
      <c r="A5547" s="358" t="s">
        <v>13452</v>
      </c>
      <c r="B5547" s="358" t="s">
        <v>13453</v>
      </c>
      <c r="C5547" s="359">
        <v>4.4000000000000004</v>
      </c>
      <c r="D5547" s="357" t="s">
        <v>3673</v>
      </c>
      <c r="E5547" s="357" t="s">
        <v>3673</v>
      </c>
    </row>
    <row r="5548" spans="1:5" ht="15.6">
      <c r="A5548" s="358" t="s">
        <v>13452</v>
      </c>
      <c r="B5548" s="358" t="s">
        <v>13453</v>
      </c>
      <c r="C5548" s="359">
        <v>4.4000000000000004</v>
      </c>
      <c r="D5548" s="357" t="s">
        <v>3673</v>
      </c>
      <c r="E5548" s="357" t="s">
        <v>3673</v>
      </c>
    </row>
    <row r="5549" spans="1:5" ht="15.6">
      <c r="A5549" s="358" t="s">
        <v>10262</v>
      </c>
      <c r="B5549" s="358" t="s">
        <v>37000</v>
      </c>
      <c r="C5549" s="359">
        <v>4.4000000000000004</v>
      </c>
      <c r="D5549" s="357" t="s">
        <v>36999</v>
      </c>
      <c r="E5549" s="357" t="s">
        <v>36999</v>
      </c>
    </row>
    <row r="5550" spans="1:5" ht="15.6">
      <c r="A5550" s="358" t="s">
        <v>29898</v>
      </c>
      <c r="B5550" s="358" t="s">
        <v>29899</v>
      </c>
      <c r="C5550" s="359">
        <v>4.4000000000000004</v>
      </c>
      <c r="D5550" s="357" t="s">
        <v>29897</v>
      </c>
      <c r="E5550" s="357" t="s">
        <v>29897</v>
      </c>
    </row>
    <row r="5551" spans="1:5" ht="15.6">
      <c r="A5551" s="358" t="s">
        <v>14301</v>
      </c>
      <c r="B5551" s="358" t="s">
        <v>14302</v>
      </c>
      <c r="C5551" s="359">
        <v>4.4000000000000004</v>
      </c>
      <c r="D5551" s="357" t="s">
        <v>4583</v>
      </c>
      <c r="E5551" s="357" t="s">
        <v>4583</v>
      </c>
    </row>
    <row r="5552" spans="1:5" ht="15.6">
      <c r="A5552" s="358" t="s">
        <v>14301</v>
      </c>
      <c r="B5552" s="358" t="s">
        <v>14302</v>
      </c>
      <c r="C5552" s="359">
        <v>4.4000000000000004</v>
      </c>
      <c r="D5552" s="357" t="s">
        <v>4583</v>
      </c>
      <c r="E5552" s="357" t="s">
        <v>4583</v>
      </c>
    </row>
    <row r="5553" spans="1:5" ht="15.6">
      <c r="A5553" s="358" t="s">
        <v>14301</v>
      </c>
      <c r="B5553" s="358" t="s">
        <v>14302</v>
      </c>
      <c r="C5553" s="359">
        <v>4.4000000000000004</v>
      </c>
      <c r="D5553" s="357" t="s">
        <v>4583</v>
      </c>
      <c r="E5553" s="357" t="s">
        <v>4583</v>
      </c>
    </row>
    <row r="5554" spans="1:5" ht="15.6">
      <c r="A5554" s="358" t="s">
        <v>39364</v>
      </c>
      <c r="B5554" s="358" t="s">
        <v>39365</v>
      </c>
      <c r="C5554" s="359">
        <v>4.4000000000000004</v>
      </c>
      <c r="D5554" s="357" t="s">
        <v>39363</v>
      </c>
      <c r="E5554" s="357" t="s">
        <v>39363</v>
      </c>
    </row>
    <row r="5555" spans="1:5" ht="15.6">
      <c r="A5555" s="358" t="s">
        <v>39364</v>
      </c>
      <c r="B5555" s="358" t="s">
        <v>39365</v>
      </c>
      <c r="C5555" s="359">
        <v>4.4000000000000004</v>
      </c>
      <c r="D5555" s="357" t="s">
        <v>39363</v>
      </c>
      <c r="E5555" s="357" t="s">
        <v>39363</v>
      </c>
    </row>
    <row r="5556" spans="1:5" ht="15.6">
      <c r="A5556" s="358" t="s">
        <v>11001</v>
      </c>
      <c r="B5556" s="358" t="s">
        <v>11002</v>
      </c>
      <c r="C5556" s="359">
        <v>4.4000000000000004</v>
      </c>
      <c r="D5556" s="357" t="s">
        <v>46</v>
      </c>
      <c r="E5556" s="357" t="s">
        <v>46</v>
      </c>
    </row>
    <row r="5557" spans="1:5" ht="15.6">
      <c r="A5557" s="358" t="s">
        <v>11001</v>
      </c>
      <c r="B5557" s="358" t="s">
        <v>11002</v>
      </c>
      <c r="C5557" s="359">
        <v>4.4000000000000004</v>
      </c>
      <c r="D5557" s="357" t="s">
        <v>46</v>
      </c>
      <c r="E5557" s="357" t="s">
        <v>46</v>
      </c>
    </row>
    <row r="5558" spans="1:5" ht="15.6">
      <c r="A5558" s="358" t="s">
        <v>10634</v>
      </c>
      <c r="B5558" s="358" t="s">
        <v>10635</v>
      </c>
      <c r="C5558" s="359">
        <v>4.4000000000000004</v>
      </c>
      <c r="D5558" s="357" t="s">
        <v>2524</v>
      </c>
      <c r="E5558" s="357" t="s">
        <v>2524</v>
      </c>
    </row>
    <row r="5559" spans="1:5" ht="15.6">
      <c r="A5559" s="358" t="s">
        <v>31704</v>
      </c>
      <c r="B5559" s="358" t="s">
        <v>31705</v>
      </c>
      <c r="C5559" s="359">
        <v>4.4000000000000004</v>
      </c>
      <c r="D5559" s="357" t="s">
        <v>31703</v>
      </c>
      <c r="E5559" s="357" t="s">
        <v>31703</v>
      </c>
    </row>
    <row r="5560" spans="1:5" ht="15.6">
      <c r="A5560" s="358" t="s">
        <v>31704</v>
      </c>
      <c r="B5560" s="358" t="s">
        <v>31705</v>
      </c>
      <c r="C5560" s="359">
        <v>4.4000000000000004</v>
      </c>
      <c r="D5560" s="357" t="s">
        <v>31703</v>
      </c>
      <c r="E5560" s="357" t="s">
        <v>31703</v>
      </c>
    </row>
    <row r="5561" spans="1:5" ht="15.6">
      <c r="A5561" s="358" t="s">
        <v>10262</v>
      </c>
      <c r="B5561" s="358" t="s">
        <v>12086</v>
      </c>
      <c r="C5561" s="359">
        <v>4.4000000000000004</v>
      </c>
      <c r="D5561" s="357" t="s">
        <v>3316</v>
      </c>
      <c r="E5561" s="357" t="s">
        <v>3316</v>
      </c>
    </row>
    <row r="5562" spans="1:5" ht="15.6">
      <c r="A5562" s="358" t="s">
        <v>47741</v>
      </c>
      <c r="B5562" s="358" t="s">
        <v>47742</v>
      </c>
      <c r="C5562" s="359">
        <v>4.4000000000000004</v>
      </c>
      <c r="D5562" s="357" t="s">
        <v>47740</v>
      </c>
      <c r="E5562" s="357" t="s">
        <v>47740</v>
      </c>
    </row>
    <row r="5563" spans="1:5" ht="15.6">
      <c r="A5563" s="358" t="s">
        <v>47741</v>
      </c>
      <c r="B5563" s="358" t="s">
        <v>47742</v>
      </c>
      <c r="C5563" s="359">
        <v>4.4000000000000004</v>
      </c>
      <c r="D5563" s="357" t="s">
        <v>47740</v>
      </c>
      <c r="E5563" s="357" t="s">
        <v>47740</v>
      </c>
    </row>
    <row r="5564" spans="1:5" ht="15.6">
      <c r="A5564" s="358" t="s">
        <v>515</v>
      </c>
      <c r="B5564" s="358" t="s">
        <v>12949</v>
      </c>
      <c r="C5564" s="359">
        <v>4.4000000000000004</v>
      </c>
      <c r="D5564" s="357" t="s">
        <v>3900</v>
      </c>
      <c r="E5564" s="357" t="s">
        <v>3900</v>
      </c>
    </row>
    <row r="5565" spans="1:5" ht="15.6">
      <c r="A5565" s="358" t="s">
        <v>515</v>
      </c>
      <c r="B5565" s="358" t="s">
        <v>12949</v>
      </c>
      <c r="C5565" s="359">
        <v>4.4000000000000004</v>
      </c>
      <c r="D5565" s="357" t="s">
        <v>3900</v>
      </c>
      <c r="E5565" s="357" t="s">
        <v>3900</v>
      </c>
    </row>
    <row r="5566" spans="1:5" ht="15.6">
      <c r="A5566" s="358" t="s">
        <v>515</v>
      </c>
      <c r="B5566" s="358" t="s">
        <v>12949</v>
      </c>
      <c r="C5566" s="359">
        <v>4.4000000000000004</v>
      </c>
      <c r="D5566" s="357" t="s">
        <v>3900</v>
      </c>
      <c r="E5566" s="357" t="s">
        <v>3900</v>
      </c>
    </row>
    <row r="5567" spans="1:5" ht="15.6">
      <c r="A5567" s="358" t="s">
        <v>515</v>
      </c>
      <c r="B5567" s="358" t="s">
        <v>12949</v>
      </c>
      <c r="C5567" s="359">
        <v>4.4000000000000004</v>
      </c>
      <c r="D5567" s="357" t="s">
        <v>3900</v>
      </c>
      <c r="E5567" s="357" t="s">
        <v>3900</v>
      </c>
    </row>
    <row r="5568" spans="1:5" ht="15.6">
      <c r="A5568" s="358" t="s">
        <v>17996</v>
      </c>
      <c r="B5568" s="358" t="s">
        <v>17997</v>
      </c>
      <c r="C5568" s="359">
        <v>4.4000000000000004</v>
      </c>
      <c r="D5568" s="357" t="s">
        <v>6881</v>
      </c>
      <c r="E5568" s="357" t="s">
        <v>6881</v>
      </c>
    </row>
    <row r="5569" spans="1:5" ht="15.6">
      <c r="A5569" s="358" t="s">
        <v>17996</v>
      </c>
      <c r="B5569" s="358" t="s">
        <v>17997</v>
      </c>
      <c r="C5569" s="359">
        <v>4.4000000000000004</v>
      </c>
      <c r="D5569" s="357" t="s">
        <v>6881</v>
      </c>
      <c r="E5569" s="357" t="s">
        <v>6881</v>
      </c>
    </row>
    <row r="5570" spans="1:5" ht="15.6">
      <c r="A5570" s="358" t="s">
        <v>17996</v>
      </c>
      <c r="B5570" s="358" t="s">
        <v>17997</v>
      </c>
      <c r="C5570" s="359">
        <v>4.4000000000000004</v>
      </c>
      <c r="D5570" s="357" t="s">
        <v>6881</v>
      </c>
      <c r="E5570" s="357" t="s">
        <v>6881</v>
      </c>
    </row>
    <row r="5571" spans="1:5" ht="15.6">
      <c r="A5571" s="358" t="s">
        <v>17996</v>
      </c>
      <c r="B5571" s="358" t="s">
        <v>17997</v>
      </c>
      <c r="C5571" s="359">
        <v>4.4000000000000004</v>
      </c>
      <c r="D5571" s="357" t="s">
        <v>6881</v>
      </c>
      <c r="E5571" s="357" t="s">
        <v>6881</v>
      </c>
    </row>
    <row r="5572" spans="1:5" ht="15.6">
      <c r="A5572" s="358" t="s">
        <v>43252</v>
      </c>
      <c r="B5572" s="358" t="s">
        <v>43253</v>
      </c>
      <c r="C5572" s="359">
        <v>4.4000000000000004</v>
      </c>
      <c r="D5572" s="357" t="s">
        <v>43251</v>
      </c>
      <c r="E5572" s="357" t="s">
        <v>43251</v>
      </c>
    </row>
    <row r="5573" spans="1:5" ht="15.6">
      <c r="A5573" s="358" t="s">
        <v>43252</v>
      </c>
      <c r="B5573" s="358" t="s">
        <v>43253</v>
      </c>
      <c r="C5573" s="359">
        <v>4.4000000000000004</v>
      </c>
      <c r="D5573" s="357" t="s">
        <v>43251</v>
      </c>
      <c r="E5573" s="357" t="s">
        <v>43251</v>
      </c>
    </row>
    <row r="5574" spans="1:5" ht="15.6">
      <c r="A5574" s="358" t="s">
        <v>43252</v>
      </c>
      <c r="B5574" s="358" t="s">
        <v>43253</v>
      </c>
      <c r="C5574" s="359">
        <v>4.4000000000000004</v>
      </c>
      <c r="D5574" s="357" t="s">
        <v>43251</v>
      </c>
      <c r="E5574" s="357" t="s">
        <v>43251</v>
      </c>
    </row>
    <row r="5575" spans="1:5" ht="15.6">
      <c r="A5575" s="358" t="s">
        <v>43421</v>
      </c>
      <c r="B5575" s="358" t="s">
        <v>43422</v>
      </c>
      <c r="C5575" s="359">
        <v>4.4000000000000004</v>
      </c>
      <c r="D5575" s="357" t="s">
        <v>43420</v>
      </c>
      <c r="E5575" s="357" t="s">
        <v>43420</v>
      </c>
    </row>
    <row r="5576" spans="1:5" ht="15.6">
      <c r="A5576" s="358" t="s">
        <v>43421</v>
      </c>
      <c r="B5576" s="358" t="s">
        <v>43422</v>
      </c>
      <c r="C5576" s="359">
        <v>4.4000000000000004</v>
      </c>
      <c r="D5576" s="357" t="s">
        <v>43420</v>
      </c>
      <c r="E5576" s="357" t="s">
        <v>43420</v>
      </c>
    </row>
    <row r="5577" spans="1:5" ht="15.6">
      <c r="A5577" s="358" t="s">
        <v>14244</v>
      </c>
      <c r="B5577" s="358" t="s">
        <v>14245</v>
      </c>
      <c r="C5577" s="359">
        <v>4.4000000000000004</v>
      </c>
      <c r="D5577" s="357" t="s">
        <v>4546</v>
      </c>
      <c r="E5577" s="357" t="s">
        <v>4546</v>
      </c>
    </row>
    <row r="5578" spans="1:5" ht="15.6">
      <c r="A5578" s="358" t="s">
        <v>17200</v>
      </c>
      <c r="B5578" s="358" t="s">
        <v>17200</v>
      </c>
      <c r="C5578" s="359">
        <v>4.4000000000000004</v>
      </c>
      <c r="D5578" s="357" t="s">
        <v>7469</v>
      </c>
      <c r="E5578" s="357" t="s">
        <v>7469</v>
      </c>
    </row>
    <row r="5579" spans="1:5" ht="15.6">
      <c r="A5579" s="358" t="s">
        <v>367</v>
      </c>
      <c r="B5579" s="358" t="s">
        <v>12450</v>
      </c>
      <c r="C5579" s="359">
        <v>4.4000000000000004</v>
      </c>
      <c r="D5579" s="357" t="s">
        <v>3394</v>
      </c>
      <c r="E5579" s="357" t="s">
        <v>3394</v>
      </c>
    </row>
    <row r="5580" spans="1:5" ht="15.6">
      <c r="A5580" s="358" t="s">
        <v>367</v>
      </c>
      <c r="B5580" s="358" t="s">
        <v>12450</v>
      </c>
      <c r="C5580" s="359">
        <v>4.4000000000000004</v>
      </c>
      <c r="D5580" s="357" t="s">
        <v>3394</v>
      </c>
      <c r="E5580" s="357" t="s">
        <v>3394</v>
      </c>
    </row>
    <row r="5581" spans="1:5" ht="15.6">
      <c r="A5581" s="358" t="s">
        <v>15255</v>
      </c>
      <c r="B5581" s="358" t="s">
        <v>15256</v>
      </c>
      <c r="C5581" s="359">
        <v>4.4000000000000004</v>
      </c>
      <c r="D5581" s="357" t="s">
        <v>5047</v>
      </c>
      <c r="E5581" s="357" t="s">
        <v>5047</v>
      </c>
    </row>
    <row r="5582" spans="1:5" ht="15.6">
      <c r="A5582" s="358" t="s">
        <v>15255</v>
      </c>
      <c r="B5582" s="358" t="s">
        <v>15256</v>
      </c>
      <c r="C5582" s="359">
        <v>4.4000000000000004</v>
      </c>
      <c r="D5582" s="357" t="s">
        <v>5047</v>
      </c>
      <c r="E5582" s="357" t="s">
        <v>5047</v>
      </c>
    </row>
    <row r="5583" spans="1:5" ht="15.6">
      <c r="A5583" s="358" t="s">
        <v>18459</v>
      </c>
      <c r="B5583" s="358" t="s">
        <v>18460</v>
      </c>
      <c r="C5583" s="359">
        <v>4.4000000000000004</v>
      </c>
      <c r="D5583" s="357" t="s">
        <v>6100</v>
      </c>
      <c r="E5583" s="357" t="s">
        <v>6100</v>
      </c>
    </row>
    <row r="5584" spans="1:5" ht="15.6">
      <c r="A5584" s="358" t="s">
        <v>14520</v>
      </c>
      <c r="B5584" s="358" t="s">
        <v>14521</v>
      </c>
      <c r="C5584" s="359">
        <v>4.4000000000000004</v>
      </c>
      <c r="D5584" s="357" t="s">
        <v>4786</v>
      </c>
      <c r="E5584" s="357" t="s">
        <v>4786</v>
      </c>
    </row>
    <row r="5585" spans="1:5" ht="15.6">
      <c r="A5585" s="358" t="s">
        <v>19316</v>
      </c>
      <c r="B5585" s="358" t="s">
        <v>19317</v>
      </c>
      <c r="C5585" s="359">
        <v>4.4000000000000004</v>
      </c>
      <c r="D5585" s="357" t="s">
        <v>7015</v>
      </c>
      <c r="E5585" s="357" t="s">
        <v>7015</v>
      </c>
    </row>
    <row r="5586" spans="1:5" ht="15.6">
      <c r="A5586" s="358" t="s">
        <v>19316</v>
      </c>
      <c r="B5586" s="358" t="s">
        <v>19317</v>
      </c>
      <c r="C5586" s="359">
        <v>4.4000000000000004</v>
      </c>
      <c r="D5586" s="357" t="s">
        <v>7015</v>
      </c>
      <c r="E5586" s="357" t="s">
        <v>7015</v>
      </c>
    </row>
    <row r="5587" spans="1:5" ht="15.6">
      <c r="A5587" s="358" t="s">
        <v>44614</v>
      </c>
      <c r="B5587" s="358" t="s">
        <v>44615</v>
      </c>
      <c r="C5587" s="359">
        <v>4.4000000000000004</v>
      </c>
      <c r="D5587" s="357" t="s">
        <v>44613</v>
      </c>
      <c r="E5587" s="357" t="s">
        <v>44613</v>
      </c>
    </row>
    <row r="5588" spans="1:5" ht="15.6">
      <c r="A5588" s="358" t="s">
        <v>21895</v>
      </c>
      <c r="B5588" s="358" t="s">
        <v>21896</v>
      </c>
      <c r="C5588" s="359">
        <v>4.4000000000000004</v>
      </c>
      <c r="D5588" s="357" t="s">
        <v>8524</v>
      </c>
      <c r="E5588" s="357" t="s">
        <v>8524</v>
      </c>
    </row>
    <row r="5589" spans="1:5" ht="15.6">
      <c r="A5589" s="358" t="s">
        <v>21895</v>
      </c>
      <c r="B5589" s="358" t="s">
        <v>21896</v>
      </c>
      <c r="C5589" s="359">
        <v>4.4000000000000004</v>
      </c>
      <c r="D5589" s="357" t="s">
        <v>8524</v>
      </c>
      <c r="E5589" s="357" t="s">
        <v>8524</v>
      </c>
    </row>
    <row r="5590" spans="1:5" ht="15.6">
      <c r="A5590" s="358" t="s">
        <v>40137</v>
      </c>
      <c r="B5590" s="358" t="s">
        <v>40138</v>
      </c>
      <c r="C5590" s="359">
        <v>4.4000000000000004</v>
      </c>
      <c r="D5590" s="357" t="s">
        <v>40136</v>
      </c>
      <c r="E5590" s="357" t="s">
        <v>40136</v>
      </c>
    </row>
    <row r="5591" spans="1:5" ht="15.6">
      <c r="A5591" s="358" t="s">
        <v>13763</v>
      </c>
      <c r="B5591" s="358" t="s">
        <v>13764</v>
      </c>
      <c r="C5591" s="359">
        <v>4.4000000000000004</v>
      </c>
      <c r="D5591" s="357" t="s">
        <v>4107</v>
      </c>
      <c r="E5591" s="357" t="s">
        <v>4107</v>
      </c>
    </row>
    <row r="5592" spans="1:5" ht="15.6">
      <c r="A5592" s="358" t="s">
        <v>13763</v>
      </c>
      <c r="B5592" s="358" t="s">
        <v>13764</v>
      </c>
      <c r="C5592" s="359">
        <v>4.4000000000000004</v>
      </c>
      <c r="D5592" s="357" t="s">
        <v>4107</v>
      </c>
      <c r="E5592" s="357" t="s">
        <v>4107</v>
      </c>
    </row>
    <row r="5593" spans="1:5" ht="15.6">
      <c r="A5593" s="358" t="s">
        <v>13763</v>
      </c>
      <c r="B5593" s="358" t="s">
        <v>13764</v>
      </c>
      <c r="C5593" s="359">
        <v>4.4000000000000004</v>
      </c>
      <c r="D5593" s="357" t="s">
        <v>4107</v>
      </c>
      <c r="E5593" s="357" t="s">
        <v>4107</v>
      </c>
    </row>
    <row r="5594" spans="1:5" ht="15.6">
      <c r="A5594" s="358" t="s">
        <v>10719</v>
      </c>
      <c r="B5594" s="358" t="s">
        <v>10720</v>
      </c>
      <c r="C5594" s="359">
        <v>4.4000000000000004</v>
      </c>
      <c r="D5594" s="357" t="s">
        <v>2570</v>
      </c>
      <c r="E5594" s="357" t="s">
        <v>2570</v>
      </c>
    </row>
    <row r="5595" spans="1:5" ht="15.6">
      <c r="A5595" s="358" t="s">
        <v>1254</v>
      </c>
      <c r="B5595" s="358" t="s">
        <v>18185</v>
      </c>
      <c r="C5595" s="359">
        <v>4.4000000000000004</v>
      </c>
      <c r="D5595" s="357" t="s">
        <v>7073</v>
      </c>
      <c r="E5595" s="357" t="s">
        <v>7073</v>
      </c>
    </row>
    <row r="5596" spans="1:5" ht="15.6">
      <c r="A5596" s="358" t="s">
        <v>1254</v>
      </c>
      <c r="B5596" s="358" t="s">
        <v>18185</v>
      </c>
      <c r="C5596" s="359">
        <v>4.4000000000000004</v>
      </c>
      <c r="D5596" s="357" t="s">
        <v>7073</v>
      </c>
      <c r="E5596" s="357" t="s">
        <v>7073</v>
      </c>
    </row>
    <row r="5597" spans="1:5" ht="15.6">
      <c r="A5597" s="358" t="s">
        <v>32773</v>
      </c>
      <c r="B5597" s="358" t="s">
        <v>32774</v>
      </c>
      <c r="C5597" s="359">
        <v>4.4000000000000004</v>
      </c>
      <c r="D5597" s="357" t="s">
        <v>32772</v>
      </c>
      <c r="E5597" s="357" t="s">
        <v>32772</v>
      </c>
    </row>
    <row r="5598" spans="1:5" ht="15.6">
      <c r="A5598" s="358" t="s">
        <v>32773</v>
      </c>
      <c r="B5598" s="358" t="s">
        <v>32774</v>
      </c>
      <c r="C5598" s="359">
        <v>4.4000000000000004</v>
      </c>
      <c r="D5598" s="357" t="s">
        <v>32772</v>
      </c>
      <c r="E5598" s="357" t="s">
        <v>32772</v>
      </c>
    </row>
    <row r="5599" spans="1:5" ht="15.6">
      <c r="A5599" s="358" t="s">
        <v>10528</v>
      </c>
      <c r="B5599" s="358" t="s">
        <v>10529</v>
      </c>
      <c r="C5599" s="359">
        <v>4.4000000000000004</v>
      </c>
      <c r="D5599" s="357" t="s">
        <v>2446</v>
      </c>
      <c r="E5599" s="357" t="s">
        <v>2446</v>
      </c>
    </row>
    <row r="5600" spans="1:5" ht="15.6">
      <c r="A5600" s="358" t="s">
        <v>10528</v>
      </c>
      <c r="B5600" s="358" t="s">
        <v>10529</v>
      </c>
      <c r="C5600" s="359">
        <v>4.4000000000000004</v>
      </c>
      <c r="D5600" s="357" t="s">
        <v>2446</v>
      </c>
      <c r="E5600" s="357" t="s">
        <v>2446</v>
      </c>
    </row>
    <row r="5601" spans="1:5" ht="15.6">
      <c r="A5601" s="358" t="s">
        <v>40820</v>
      </c>
      <c r="B5601" s="358" t="s">
        <v>40821</v>
      </c>
      <c r="C5601" s="359">
        <v>4.4000000000000004</v>
      </c>
      <c r="D5601" s="357" t="s">
        <v>40819</v>
      </c>
      <c r="E5601" s="357" t="s">
        <v>40819</v>
      </c>
    </row>
    <row r="5602" spans="1:5" ht="15.6">
      <c r="A5602" s="358" t="s">
        <v>40820</v>
      </c>
      <c r="B5602" s="358" t="s">
        <v>40821</v>
      </c>
      <c r="C5602" s="359">
        <v>4.4000000000000004</v>
      </c>
      <c r="D5602" s="357" t="s">
        <v>40819</v>
      </c>
      <c r="E5602" s="357" t="s">
        <v>40819</v>
      </c>
    </row>
    <row r="5603" spans="1:5" ht="15.6">
      <c r="A5603" s="358" t="s">
        <v>10999</v>
      </c>
      <c r="B5603" s="358" t="s">
        <v>11000</v>
      </c>
      <c r="C5603" s="359">
        <v>4.4000000000000004</v>
      </c>
      <c r="D5603" s="357" t="s">
        <v>2839</v>
      </c>
      <c r="E5603" s="357" t="s">
        <v>2839</v>
      </c>
    </row>
    <row r="5604" spans="1:5" ht="15.6">
      <c r="A5604" s="358" t="s">
        <v>10999</v>
      </c>
      <c r="B5604" s="358" t="s">
        <v>11000</v>
      </c>
      <c r="C5604" s="359">
        <v>4.4000000000000004</v>
      </c>
      <c r="D5604" s="357" t="s">
        <v>2839</v>
      </c>
      <c r="E5604" s="357" t="s">
        <v>2839</v>
      </c>
    </row>
    <row r="5605" spans="1:5" ht="15.6">
      <c r="A5605" s="358" t="s">
        <v>13446</v>
      </c>
      <c r="B5605" s="358" t="s">
        <v>13447</v>
      </c>
      <c r="C5605" s="359">
        <v>4.4000000000000004</v>
      </c>
      <c r="D5605" s="357" t="s">
        <v>3661</v>
      </c>
      <c r="E5605" s="357" t="s">
        <v>3661</v>
      </c>
    </row>
    <row r="5606" spans="1:5" ht="15.6">
      <c r="A5606" s="358" t="s">
        <v>13446</v>
      </c>
      <c r="B5606" s="358" t="s">
        <v>13447</v>
      </c>
      <c r="C5606" s="359">
        <v>4.4000000000000004</v>
      </c>
      <c r="D5606" s="357" t="s">
        <v>3661</v>
      </c>
      <c r="E5606" s="357" t="s">
        <v>3661</v>
      </c>
    </row>
    <row r="5607" spans="1:5" ht="15.6">
      <c r="A5607" s="358" t="s">
        <v>13446</v>
      </c>
      <c r="B5607" s="358" t="s">
        <v>13447</v>
      </c>
      <c r="C5607" s="359">
        <v>4.4000000000000004</v>
      </c>
      <c r="D5607" s="357" t="s">
        <v>3661</v>
      </c>
      <c r="E5607" s="357" t="s">
        <v>3661</v>
      </c>
    </row>
    <row r="5608" spans="1:5" ht="15.6">
      <c r="A5608" s="358" t="s">
        <v>14970</v>
      </c>
      <c r="B5608" s="358" t="s">
        <v>14971</v>
      </c>
      <c r="C5608" s="359">
        <v>4.4000000000000004</v>
      </c>
      <c r="D5608" s="357" t="s">
        <v>4904</v>
      </c>
      <c r="E5608" s="357" t="s">
        <v>4904</v>
      </c>
    </row>
    <row r="5609" spans="1:5" ht="15.6">
      <c r="A5609" s="358" t="s">
        <v>15535</v>
      </c>
      <c r="B5609" s="358" t="s">
        <v>15536</v>
      </c>
      <c r="C5609" s="359">
        <v>4.4000000000000004</v>
      </c>
      <c r="D5609" s="357" t="s">
        <v>5200</v>
      </c>
      <c r="E5609" s="357" t="s">
        <v>5200</v>
      </c>
    </row>
    <row r="5610" spans="1:5" ht="15.6">
      <c r="A5610" s="358" t="s">
        <v>32420</v>
      </c>
      <c r="B5610" s="358" t="s">
        <v>32421</v>
      </c>
      <c r="C5610" s="359">
        <v>4.4000000000000004</v>
      </c>
      <c r="D5610" s="357" t="s">
        <v>32419</v>
      </c>
      <c r="E5610" s="357" t="s">
        <v>32419</v>
      </c>
    </row>
    <row r="5611" spans="1:5" ht="15.6">
      <c r="A5611" s="358" t="s">
        <v>32420</v>
      </c>
      <c r="B5611" s="358" t="s">
        <v>32421</v>
      </c>
      <c r="C5611" s="359">
        <v>4.4000000000000004</v>
      </c>
      <c r="D5611" s="357" t="s">
        <v>32419</v>
      </c>
      <c r="E5611" s="357" t="s">
        <v>32419</v>
      </c>
    </row>
    <row r="5612" spans="1:5" ht="15.6">
      <c r="A5612" s="358" t="s">
        <v>32420</v>
      </c>
      <c r="B5612" s="358" t="s">
        <v>32421</v>
      </c>
      <c r="C5612" s="359">
        <v>4.4000000000000004</v>
      </c>
      <c r="D5612" s="357" t="s">
        <v>32419</v>
      </c>
      <c r="E5612" s="357" t="s">
        <v>32419</v>
      </c>
    </row>
    <row r="5613" spans="1:5" ht="15.6">
      <c r="A5613" s="358" t="s">
        <v>12535</v>
      </c>
      <c r="B5613" s="358" t="s">
        <v>12536</v>
      </c>
      <c r="C5613" s="359">
        <v>4.4000000000000004</v>
      </c>
      <c r="D5613" s="357" t="s">
        <v>3463</v>
      </c>
      <c r="E5613" s="357" t="s">
        <v>3463</v>
      </c>
    </row>
    <row r="5614" spans="1:5" ht="15.6">
      <c r="A5614" s="358" t="s">
        <v>10262</v>
      </c>
      <c r="B5614" s="358" t="s">
        <v>54520</v>
      </c>
      <c r="C5614" s="359">
        <v>4.4000000000000004</v>
      </c>
      <c r="D5614" s="357" t="s">
        <v>54519</v>
      </c>
      <c r="E5614" s="357" t="s">
        <v>54519</v>
      </c>
    </row>
    <row r="5615" spans="1:5" ht="15.6">
      <c r="A5615" s="358" t="s">
        <v>22174</v>
      </c>
      <c r="B5615" s="358" t="s">
        <v>22175</v>
      </c>
      <c r="C5615" s="359">
        <v>4.4000000000000004</v>
      </c>
      <c r="D5615" s="357" t="s">
        <v>8955</v>
      </c>
      <c r="E5615" s="357" t="s">
        <v>8955</v>
      </c>
    </row>
    <row r="5616" spans="1:5" ht="15.6">
      <c r="A5616" s="358" t="s">
        <v>22174</v>
      </c>
      <c r="B5616" s="358" t="s">
        <v>22175</v>
      </c>
      <c r="C5616" s="359">
        <v>4.4000000000000004</v>
      </c>
      <c r="D5616" s="357" t="s">
        <v>8955</v>
      </c>
      <c r="E5616" s="357" t="s">
        <v>8955</v>
      </c>
    </row>
    <row r="5617" spans="1:5" ht="15.6">
      <c r="A5617" s="358" t="s">
        <v>22174</v>
      </c>
      <c r="B5617" s="358" t="s">
        <v>22175</v>
      </c>
      <c r="C5617" s="359">
        <v>4.4000000000000004</v>
      </c>
      <c r="D5617" s="357" t="s">
        <v>8955</v>
      </c>
      <c r="E5617" s="357" t="s">
        <v>8955</v>
      </c>
    </row>
    <row r="5618" spans="1:5" ht="15.6">
      <c r="A5618" s="358" t="s">
        <v>11219</v>
      </c>
      <c r="B5618" s="358" t="s">
        <v>11220</v>
      </c>
      <c r="C5618" s="359">
        <v>4.4000000000000004</v>
      </c>
      <c r="D5618" s="357" t="s">
        <v>11218</v>
      </c>
      <c r="E5618" s="357" t="s">
        <v>11218</v>
      </c>
    </row>
    <row r="5619" spans="1:5" ht="15.6">
      <c r="A5619" s="358" t="s">
        <v>15840</v>
      </c>
      <c r="B5619" s="358" t="s">
        <v>15841</v>
      </c>
      <c r="C5619" s="359">
        <v>4.4000000000000004</v>
      </c>
      <c r="D5619" s="357" t="s">
        <v>5357</v>
      </c>
      <c r="E5619" s="357" t="s">
        <v>5357</v>
      </c>
    </row>
    <row r="5620" spans="1:5" ht="15.6">
      <c r="A5620" s="358" t="s">
        <v>15840</v>
      </c>
      <c r="B5620" s="358" t="s">
        <v>15841</v>
      </c>
      <c r="C5620" s="359">
        <v>4.4000000000000004</v>
      </c>
      <c r="D5620" s="357" t="s">
        <v>5357</v>
      </c>
      <c r="E5620" s="357" t="s">
        <v>5357</v>
      </c>
    </row>
    <row r="5621" spans="1:5" ht="15.6">
      <c r="A5621" s="358" t="s">
        <v>16980</v>
      </c>
      <c r="B5621" s="358" t="s">
        <v>16981</v>
      </c>
      <c r="C5621" s="359">
        <v>4.4000000000000004</v>
      </c>
      <c r="D5621" s="357" t="s">
        <v>5826</v>
      </c>
      <c r="E5621" s="357" t="s">
        <v>5826</v>
      </c>
    </row>
    <row r="5622" spans="1:5" ht="15.6">
      <c r="A5622" s="358" t="s">
        <v>10262</v>
      </c>
      <c r="B5622" s="358" t="s">
        <v>23943</v>
      </c>
      <c r="C5622" s="359">
        <v>4.4000000000000004</v>
      </c>
      <c r="D5622" s="357" t="s">
        <v>8247</v>
      </c>
      <c r="E5622" s="357" t="s">
        <v>8247</v>
      </c>
    </row>
    <row r="5623" spans="1:5" ht="15.6">
      <c r="A5623" s="358" t="s">
        <v>53200</v>
      </c>
      <c r="B5623" s="358" t="s">
        <v>54429</v>
      </c>
      <c r="C5623" s="359">
        <v>4.4000000000000004</v>
      </c>
      <c r="D5623" s="357" t="s">
        <v>53199</v>
      </c>
      <c r="E5623" s="357" t="s">
        <v>53199</v>
      </c>
    </row>
    <row r="5624" spans="1:5" ht="15.6">
      <c r="A5624" s="358" t="s">
        <v>53200</v>
      </c>
      <c r="B5624" s="358" t="s">
        <v>54429</v>
      </c>
      <c r="C5624" s="359">
        <v>4.4000000000000004</v>
      </c>
      <c r="D5624" s="357" t="s">
        <v>53199</v>
      </c>
      <c r="E5624" s="357" t="s">
        <v>53199</v>
      </c>
    </row>
    <row r="5625" spans="1:5" ht="15.6">
      <c r="A5625" s="358" t="s">
        <v>10262</v>
      </c>
      <c r="B5625" s="358" t="s">
        <v>14264</v>
      </c>
      <c r="C5625" s="359">
        <v>4.4000000000000004</v>
      </c>
      <c r="D5625" s="357" t="s">
        <v>10032</v>
      </c>
      <c r="E5625" s="357" t="s">
        <v>10032</v>
      </c>
    </row>
    <row r="5626" spans="1:5" ht="15.6">
      <c r="A5626" s="358" t="s">
        <v>10262</v>
      </c>
      <c r="B5626" s="358" t="s">
        <v>12060</v>
      </c>
      <c r="C5626" s="359">
        <v>4.4000000000000004</v>
      </c>
      <c r="D5626" s="357" t="s">
        <v>3285</v>
      </c>
      <c r="E5626" s="357" t="s">
        <v>3285</v>
      </c>
    </row>
    <row r="5627" spans="1:5" ht="15.6">
      <c r="A5627" s="358" t="s">
        <v>15226</v>
      </c>
      <c r="B5627" s="358" t="s">
        <v>15227</v>
      </c>
      <c r="C5627" s="359">
        <v>4.4000000000000004</v>
      </c>
      <c r="D5627" s="357" t="s">
        <v>5023</v>
      </c>
      <c r="E5627" s="357" t="s">
        <v>5023</v>
      </c>
    </row>
    <row r="5628" spans="1:5" ht="15.6">
      <c r="A5628" s="358" t="s">
        <v>18799</v>
      </c>
      <c r="B5628" s="358" t="s">
        <v>18800</v>
      </c>
      <c r="C5628" s="359">
        <v>4.4000000000000004</v>
      </c>
      <c r="D5628" s="357" t="s">
        <v>6235</v>
      </c>
      <c r="E5628" s="357" t="s">
        <v>6235</v>
      </c>
    </row>
    <row r="5629" spans="1:5" ht="15.6">
      <c r="A5629" s="358" t="s">
        <v>18799</v>
      </c>
      <c r="B5629" s="358" t="s">
        <v>18800</v>
      </c>
      <c r="C5629" s="359">
        <v>4.4000000000000004</v>
      </c>
      <c r="D5629" s="357" t="s">
        <v>6235</v>
      </c>
      <c r="E5629" s="357" t="s">
        <v>6235</v>
      </c>
    </row>
    <row r="5630" spans="1:5" ht="15.6">
      <c r="A5630" s="358" t="s">
        <v>18799</v>
      </c>
      <c r="B5630" s="358" t="s">
        <v>18800</v>
      </c>
      <c r="C5630" s="359">
        <v>4.4000000000000004</v>
      </c>
      <c r="D5630" s="357" t="s">
        <v>6235</v>
      </c>
      <c r="E5630" s="357" t="s">
        <v>6235</v>
      </c>
    </row>
    <row r="5631" spans="1:5" ht="15.6">
      <c r="A5631" s="358" t="s">
        <v>52058</v>
      </c>
      <c r="B5631" s="358" t="s">
        <v>52059</v>
      </c>
      <c r="C5631" s="359">
        <v>4.4000000000000004</v>
      </c>
      <c r="D5631" s="357" t="s">
        <v>52057</v>
      </c>
      <c r="E5631" s="357" t="s">
        <v>52057</v>
      </c>
    </row>
    <row r="5632" spans="1:5" ht="15.6">
      <c r="A5632" s="358" t="s">
        <v>21861</v>
      </c>
      <c r="B5632" s="358" t="s">
        <v>21862</v>
      </c>
      <c r="C5632" s="359">
        <v>4.4000000000000004</v>
      </c>
      <c r="D5632" s="357" t="s">
        <v>8484</v>
      </c>
      <c r="E5632" s="357" t="s">
        <v>8484</v>
      </c>
    </row>
    <row r="5633" spans="1:5" ht="15.6">
      <c r="A5633" s="358" t="s">
        <v>53261</v>
      </c>
      <c r="B5633" s="358" t="s">
        <v>53261</v>
      </c>
      <c r="C5633" s="359">
        <v>4.4000000000000004</v>
      </c>
      <c r="D5633" s="357" t="s">
        <v>53260</v>
      </c>
      <c r="E5633" s="357" t="s">
        <v>53260</v>
      </c>
    </row>
    <row r="5634" spans="1:5" ht="15.6">
      <c r="A5634" s="358" t="s">
        <v>53261</v>
      </c>
      <c r="B5634" s="358" t="s">
        <v>53261</v>
      </c>
      <c r="C5634" s="359">
        <v>4.4000000000000004</v>
      </c>
      <c r="D5634" s="357" t="s">
        <v>53260</v>
      </c>
      <c r="E5634" s="357" t="s">
        <v>53260</v>
      </c>
    </row>
    <row r="5635" spans="1:5" ht="15.6">
      <c r="A5635" s="358" t="s">
        <v>53261</v>
      </c>
      <c r="B5635" s="358" t="s">
        <v>53261</v>
      </c>
      <c r="C5635" s="359">
        <v>4.4000000000000004</v>
      </c>
      <c r="D5635" s="357" t="s">
        <v>53260</v>
      </c>
      <c r="E5635" s="357" t="s">
        <v>53260</v>
      </c>
    </row>
    <row r="5636" spans="1:5" ht="15.6">
      <c r="A5636" s="358" t="s">
        <v>333</v>
      </c>
      <c r="B5636" s="358" t="s">
        <v>333</v>
      </c>
      <c r="C5636" s="359">
        <v>4.4000000000000004</v>
      </c>
      <c r="D5636" s="357" t="s">
        <v>332</v>
      </c>
      <c r="E5636" s="357" t="s">
        <v>332</v>
      </c>
    </row>
    <row r="5637" spans="1:5" ht="15.6">
      <c r="A5637" s="358" t="s">
        <v>333</v>
      </c>
      <c r="B5637" s="358" t="s">
        <v>333</v>
      </c>
      <c r="C5637" s="359">
        <v>4.4000000000000004</v>
      </c>
      <c r="D5637" s="357" t="s">
        <v>332</v>
      </c>
      <c r="E5637" s="357" t="s">
        <v>332</v>
      </c>
    </row>
    <row r="5638" spans="1:5" ht="15.6">
      <c r="A5638" s="358" t="s">
        <v>333</v>
      </c>
      <c r="B5638" s="358" t="s">
        <v>333</v>
      </c>
      <c r="C5638" s="359">
        <v>4.4000000000000004</v>
      </c>
      <c r="D5638" s="357" t="s">
        <v>332</v>
      </c>
      <c r="E5638" s="357" t="s">
        <v>332</v>
      </c>
    </row>
    <row r="5639" spans="1:5" ht="15.6">
      <c r="A5639" s="358" t="s">
        <v>19138</v>
      </c>
      <c r="B5639" s="358" t="s">
        <v>19139</v>
      </c>
      <c r="C5639" s="359">
        <v>4.4000000000000004</v>
      </c>
      <c r="D5639" s="357" t="s">
        <v>6731</v>
      </c>
      <c r="E5639" s="357" t="s">
        <v>6731</v>
      </c>
    </row>
    <row r="5640" spans="1:5" ht="15.6">
      <c r="A5640" s="358" t="s">
        <v>13738</v>
      </c>
      <c r="B5640" s="358" t="s">
        <v>13739</v>
      </c>
      <c r="C5640" s="359">
        <v>4.4000000000000004</v>
      </c>
      <c r="D5640" s="357" t="s">
        <v>4087</v>
      </c>
      <c r="E5640" s="357" t="s">
        <v>4087</v>
      </c>
    </row>
    <row r="5641" spans="1:5" ht="15.6">
      <c r="A5641" s="358" t="s">
        <v>15671</v>
      </c>
      <c r="B5641" s="358" t="s">
        <v>15671</v>
      </c>
      <c r="C5641" s="359">
        <v>4.4000000000000004</v>
      </c>
      <c r="D5641" s="357" t="s">
        <v>10014</v>
      </c>
      <c r="E5641" s="357" t="s">
        <v>10014</v>
      </c>
    </row>
    <row r="5642" spans="1:5" ht="15.6">
      <c r="A5642" s="358" t="s">
        <v>15889</v>
      </c>
      <c r="B5642" s="358" t="s">
        <v>15890</v>
      </c>
      <c r="C5642" s="359">
        <v>4.4000000000000004</v>
      </c>
      <c r="D5642" s="357" t="s">
        <v>5383</v>
      </c>
      <c r="E5642" s="357" t="s">
        <v>5383</v>
      </c>
    </row>
    <row r="5643" spans="1:5" ht="15.6">
      <c r="A5643" s="358" t="s">
        <v>10262</v>
      </c>
      <c r="B5643" s="358" t="s">
        <v>12105</v>
      </c>
      <c r="C5643" s="359">
        <v>4.4000000000000004</v>
      </c>
      <c r="D5643" s="357" t="s">
        <v>3327</v>
      </c>
      <c r="E5643" s="357" t="s">
        <v>3327</v>
      </c>
    </row>
    <row r="5644" spans="1:5" ht="15.6">
      <c r="A5644" s="358" t="s">
        <v>14122</v>
      </c>
      <c r="B5644" s="358" t="s">
        <v>14123</v>
      </c>
      <c r="C5644" s="359">
        <v>4.4000000000000004</v>
      </c>
      <c r="D5644" s="357" t="s">
        <v>4390</v>
      </c>
      <c r="E5644" s="357" t="s">
        <v>4390</v>
      </c>
    </row>
    <row r="5645" spans="1:5" ht="15.6">
      <c r="A5645" s="358" t="s">
        <v>14122</v>
      </c>
      <c r="B5645" s="358" t="s">
        <v>14123</v>
      </c>
      <c r="C5645" s="359">
        <v>4.4000000000000004</v>
      </c>
      <c r="D5645" s="357" t="s">
        <v>4390</v>
      </c>
      <c r="E5645" s="357" t="s">
        <v>4390</v>
      </c>
    </row>
    <row r="5646" spans="1:5" ht="15.6">
      <c r="A5646" s="358" t="s">
        <v>14122</v>
      </c>
      <c r="B5646" s="358" t="s">
        <v>14123</v>
      </c>
      <c r="C5646" s="359">
        <v>4.4000000000000004</v>
      </c>
      <c r="D5646" s="357" t="s">
        <v>4390</v>
      </c>
      <c r="E5646" s="357" t="s">
        <v>4390</v>
      </c>
    </row>
    <row r="5647" spans="1:5" ht="15.6">
      <c r="A5647" s="358" t="s">
        <v>54215</v>
      </c>
      <c r="B5647" s="358" t="s">
        <v>54216</v>
      </c>
      <c r="C5647" s="359">
        <v>4.4000000000000004</v>
      </c>
      <c r="D5647" s="357" t="s">
        <v>54214</v>
      </c>
      <c r="E5647" s="357" t="s">
        <v>54214</v>
      </c>
    </row>
    <row r="5648" spans="1:5" ht="15.6">
      <c r="A5648" s="358" t="s">
        <v>54215</v>
      </c>
      <c r="B5648" s="358" t="s">
        <v>54216</v>
      </c>
      <c r="C5648" s="359">
        <v>4.4000000000000004</v>
      </c>
      <c r="D5648" s="357" t="s">
        <v>54214</v>
      </c>
      <c r="E5648" s="357" t="s">
        <v>54214</v>
      </c>
    </row>
    <row r="5649" spans="1:5" ht="15.6">
      <c r="A5649" s="358" t="s">
        <v>10262</v>
      </c>
      <c r="B5649" s="358" t="s">
        <v>14704</v>
      </c>
      <c r="C5649" s="359">
        <v>4.4000000000000004</v>
      </c>
      <c r="D5649" s="357" t="s">
        <v>4547</v>
      </c>
      <c r="E5649" s="357" t="s">
        <v>4547</v>
      </c>
    </row>
    <row r="5650" spans="1:5" ht="15.6">
      <c r="A5650" s="358" t="s">
        <v>43948</v>
      </c>
      <c r="B5650" s="358" t="s">
        <v>43949</v>
      </c>
      <c r="C5650" s="359">
        <v>4.4000000000000004</v>
      </c>
      <c r="D5650" s="357" t="s">
        <v>43947</v>
      </c>
      <c r="E5650" s="357" t="s">
        <v>43947</v>
      </c>
    </row>
    <row r="5651" spans="1:5" ht="15.6">
      <c r="A5651" s="358" t="s">
        <v>21728</v>
      </c>
      <c r="B5651" s="358" t="s">
        <v>21729</v>
      </c>
      <c r="C5651" s="359">
        <v>4.4000000000000004</v>
      </c>
      <c r="D5651" s="357" t="s">
        <v>8845</v>
      </c>
      <c r="E5651" s="357" t="s">
        <v>8845</v>
      </c>
    </row>
    <row r="5652" spans="1:5" ht="15.6">
      <c r="A5652" s="358" t="s">
        <v>21728</v>
      </c>
      <c r="B5652" s="358" t="s">
        <v>21729</v>
      </c>
      <c r="C5652" s="359">
        <v>4.4000000000000004</v>
      </c>
      <c r="D5652" s="357" t="s">
        <v>8845</v>
      </c>
      <c r="E5652" s="357" t="s">
        <v>8845</v>
      </c>
    </row>
    <row r="5653" spans="1:5" ht="15.6">
      <c r="A5653" s="358" t="s">
        <v>44034</v>
      </c>
      <c r="B5653" s="358" t="s">
        <v>44035</v>
      </c>
      <c r="C5653" s="359">
        <v>4.4000000000000004</v>
      </c>
      <c r="D5653" s="357" t="s">
        <v>44033</v>
      </c>
      <c r="E5653" s="357" t="s">
        <v>44033</v>
      </c>
    </row>
    <row r="5654" spans="1:5" ht="15.6">
      <c r="A5654" s="358" t="s">
        <v>52946</v>
      </c>
      <c r="B5654" s="358" t="s">
        <v>52947</v>
      </c>
      <c r="C5654" s="359">
        <v>4.4000000000000004</v>
      </c>
      <c r="D5654" s="357" t="s">
        <v>52945</v>
      </c>
      <c r="E5654" s="357" t="s">
        <v>52945</v>
      </c>
    </row>
    <row r="5655" spans="1:5" ht="15.6">
      <c r="A5655" s="358" t="s">
        <v>52946</v>
      </c>
      <c r="B5655" s="358" t="s">
        <v>52947</v>
      </c>
      <c r="C5655" s="359">
        <v>4.4000000000000004</v>
      </c>
      <c r="D5655" s="357" t="s">
        <v>52945</v>
      </c>
      <c r="E5655" s="357" t="s">
        <v>52945</v>
      </c>
    </row>
    <row r="5656" spans="1:5" ht="15.6">
      <c r="A5656" s="358" t="s">
        <v>14610</v>
      </c>
      <c r="B5656" s="358" t="s">
        <v>14611</v>
      </c>
      <c r="C5656" s="359">
        <v>4.4000000000000004</v>
      </c>
      <c r="D5656" s="357" t="s">
        <v>4440</v>
      </c>
      <c r="E5656" s="357" t="s">
        <v>4440</v>
      </c>
    </row>
    <row r="5657" spans="1:5" ht="15.6">
      <c r="A5657" s="358" t="s">
        <v>653</v>
      </c>
      <c r="B5657" s="358" t="s">
        <v>14170</v>
      </c>
      <c r="C5657" s="359">
        <v>4.4000000000000004</v>
      </c>
      <c r="D5657" s="357" t="s">
        <v>4446</v>
      </c>
      <c r="E5657" s="357" t="s">
        <v>4446</v>
      </c>
    </row>
    <row r="5658" spans="1:5" ht="15.6">
      <c r="A5658" s="358" t="s">
        <v>653</v>
      </c>
      <c r="B5658" s="358" t="s">
        <v>14170</v>
      </c>
      <c r="C5658" s="359">
        <v>4.4000000000000004</v>
      </c>
      <c r="D5658" s="357" t="s">
        <v>4446</v>
      </c>
      <c r="E5658" s="357" t="s">
        <v>4446</v>
      </c>
    </row>
    <row r="5659" spans="1:5" ht="15.6">
      <c r="A5659" s="358" t="s">
        <v>1762</v>
      </c>
      <c r="B5659" s="358" t="s">
        <v>21569</v>
      </c>
      <c r="C5659" s="359">
        <v>4.4000000000000004</v>
      </c>
      <c r="D5659" s="357" t="s">
        <v>1761</v>
      </c>
      <c r="E5659" s="357" t="s">
        <v>1761</v>
      </c>
    </row>
    <row r="5660" spans="1:5" ht="15.6">
      <c r="A5660" s="358" t="s">
        <v>15907</v>
      </c>
      <c r="B5660" s="358" t="s">
        <v>15908</v>
      </c>
      <c r="C5660" s="359">
        <v>4.4000000000000004</v>
      </c>
      <c r="D5660" s="357" t="s">
        <v>5397</v>
      </c>
      <c r="E5660" s="357" t="s">
        <v>5397</v>
      </c>
    </row>
    <row r="5661" spans="1:5" ht="15.6">
      <c r="A5661" s="358" t="s">
        <v>15907</v>
      </c>
      <c r="B5661" s="358" t="s">
        <v>15908</v>
      </c>
      <c r="C5661" s="359">
        <v>4.4000000000000004</v>
      </c>
      <c r="D5661" s="357" t="s">
        <v>5397</v>
      </c>
      <c r="E5661" s="357" t="s">
        <v>5397</v>
      </c>
    </row>
    <row r="5662" spans="1:5" ht="15.6">
      <c r="A5662" s="358" t="s">
        <v>906</v>
      </c>
      <c r="B5662" s="358" t="s">
        <v>16277</v>
      </c>
      <c r="C5662" s="359">
        <v>4.4000000000000004</v>
      </c>
      <c r="D5662" s="357" t="s">
        <v>5617</v>
      </c>
      <c r="E5662" s="357" t="s">
        <v>5617</v>
      </c>
    </row>
    <row r="5663" spans="1:5" ht="15.6">
      <c r="A5663" s="358" t="s">
        <v>906</v>
      </c>
      <c r="B5663" s="358" t="s">
        <v>16277</v>
      </c>
      <c r="C5663" s="359">
        <v>4.4000000000000004</v>
      </c>
      <c r="D5663" s="357" t="s">
        <v>5617</v>
      </c>
      <c r="E5663" s="357" t="s">
        <v>5617</v>
      </c>
    </row>
    <row r="5664" spans="1:5" ht="15.6">
      <c r="A5664" s="358" t="s">
        <v>1216</v>
      </c>
      <c r="B5664" s="358" t="s">
        <v>18082</v>
      </c>
      <c r="C5664" s="359">
        <v>4.4000000000000004</v>
      </c>
      <c r="D5664" s="357" t="s">
        <v>6962</v>
      </c>
      <c r="E5664" s="357" t="s">
        <v>6962</v>
      </c>
    </row>
    <row r="5665" spans="1:5" ht="15.6">
      <c r="A5665" s="358" t="s">
        <v>1216</v>
      </c>
      <c r="B5665" s="358" t="s">
        <v>18082</v>
      </c>
      <c r="C5665" s="359">
        <v>4.4000000000000004</v>
      </c>
      <c r="D5665" s="357" t="s">
        <v>6962</v>
      </c>
      <c r="E5665" s="357" t="s">
        <v>6962</v>
      </c>
    </row>
    <row r="5666" spans="1:5" ht="15.6">
      <c r="A5666" s="358" t="s">
        <v>41838</v>
      </c>
      <c r="B5666" s="358" t="s">
        <v>41839</v>
      </c>
      <c r="C5666" s="359">
        <v>4.4000000000000004</v>
      </c>
      <c r="D5666" s="357" t="s">
        <v>41837</v>
      </c>
      <c r="E5666" s="357" t="s">
        <v>41837</v>
      </c>
    </row>
    <row r="5667" spans="1:5" ht="15.6">
      <c r="A5667" s="358" t="s">
        <v>10262</v>
      </c>
      <c r="B5667" s="358" t="s">
        <v>54187</v>
      </c>
      <c r="C5667" s="359">
        <v>4.4000000000000004</v>
      </c>
      <c r="D5667" s="357" t="s">
        <v>54186</v>
      </c>
      <c r="E5667" s="357" t="s">
        <v>54186</v>
      </c>
    </row>
    <row r="5668" spans="1:5" ht="15.6">
      <c r="A5668" s="358" t="s">
        <v>10262</v>
      </c>
      <c r="B5668" s="358" t="s">
        <v>54187</v>
      </c>
      <c r="C5668" s="359">
        <v>4.4000000000000004</v>
      </c>
      <c r="D5668" s="357" t="s">
        <v>54186</v>
      </c>
      <c r="E5668" s="357" t="s">
        <v>54186</v>
      </c>
    </row>
    <row r="5669" spans="1:5" ht="15.6">
      <c r="A5669" s="358" t="s">
        <v>22248</v>
      </c>
      <c r="B5669" s="358" t="s">
        <v>22249</v>
      </c>
      <c r="C5669" s="359">
        <v>4.4000000000000004</v>
      </c>
      <c r="D5669" s="357" t="s">
        <v>9036</v>
      </c>
      <c r="E5669" s="357" t="s">
        <v>9036</v>
      </c>
    </row>
    <row r="5670" spans="1:5" ht="15.6">
      <c r="A5670" s="358" t="s">
        <v>525</v>
      </c>
      <c r="B5670" s="358" t="s">
        <v>13680</v>
      </c>
      <c r="C5670" s="359">
        <v>4.4000000000000004</v>
      </c>
      <c r="D5670" s="357" t="s">
        <v>3930</v>
      </c>
      <c r="E5670" s="357" t="s">
        <v>3930</v>
      </c>
    </row>
    <row r="5671" spans="1:5" ht="15.6">
      <c r="A5671" s="358" t="s">
        <v>525</v>
      </c>
      <c r="B5671" s="358" t="s">
        <v>13680</v>
      </c>
      <c r="C5671" s="359">
        <v>4.4000000000000004</v>
      </c>
      <c r="D5671" s="357" t="s">
        <v>3930</v>
      </c>
      <c r="E5671" s="357" t="s">
        <v>3930</v>
      </c>
    </row>
    <row r="5672" spans="1:5" ht="15.6">
      <c r="A5672" s="358" t="s">
        <v>525</v>
      </c>
      <c r="B5672" s="358" t="s">
        <v>13680</v>
      </c>
      <c r="C5672" s="359">
        <v>4.4000000000000004</v>
      </c>
      <c r="D5672" s="357" t="s">
        <v>3930</v>
      </c>
      <c r="E5672" s="357" t="s">
        <v>3930</v>
      </c>
    </row>
    <row r="5673" spans="1:5" ht="15.6">
      <c r="A5673" s="358" t="s">
        <v>525</v>
      </c>
      <c r="B5673" s="358" t="s">
        <v>13680</v>
      </c>
      <c r="C5673" s="359">
        <v>4.4000000000000004</v>
      </c>
      <c r="D5673" s="357" t="s">
        <v>3930</v>
      </c>
      <c r="E5673" s="357" t="s">
        <v>3930</v>
      </c>
    </row>
    <row r="5674" spans="1:5" ht="15.6">
      <c r="A5674" s="358" t="s">
        <v>31103</v>
      </c>
      <c r="B5674" s="358" t="s">
        <v>31103</v>
      </c>
      <c r="C5674" s="359">
        <v>4.4000000000000004</v>
      </c>
      <c r="D5674" s="357" t="s">
        <v>31102</v>
      </c>
      <c r="E5674" s="357" t="s">
        <v>31102</v>
      </c>
    </row>
    <row r="5675" spans="1:5" ht="15.6">
      <c r="A5675" s="358" t="s">
        <v>10262</v>
      </c>
      <c r="B5675" s="358" t="s">
        <v>54483</v>
      </c>
      <c r="C5675" s="359">
        <v>4.4000000000000004</v>
      </c>
      <c r="D5675" s="357" t="s">
        <v>54482</v>
      </c>
      <c r="E5675" s="357" t="s">
        <v>54482</v>
      </c>
    </row>
    <row r="5676" spans="1:5" ht="15.6">
      <c r="A5676" s="358" t="s">
        <v>10262</v>
      </c>
      <c r="B5676" s="358" t="s">
        <v>54483</v>
      </c>
      <c r="C5676" s="359">
        <v>4.4000000000000004</v>
      </c>
      <c r="D5676" s="357" t="s">
        <v>54482</v>
      </c>
      <c r="E5676" s="357" t="s">
        <v>54482</v>
      </c>
    </row>
    <row r="5677" spans="1:5" ht="15.6">
      <c r="A5677" s="358" t="s">
        <v>36254</v>
      </c>
      <c r="B5677" s="358" t="s">
        <v>36255</v>
      </c>
      <c r="C5677" s="359">
        <v>4.4000000000000004</v>
      </c>
      <c r="D5677" s="357" t="s">
        <v>36253</v>
      </c>
      <c r="E5677" s="357" t="s">
        <v>36253</v>
      </c>
    </row>
    <row r="5678" spans="1:5" ht="15.6">
      <c r="A5678" s="358" t="s">
        <v>61049</v>
      </c>
      <c r="B5678" s="358" t="s">
        <v>61050</v>
      </c>
      <c r="C5678" s="359">
        <v>4.4000000000000004</v>
      </c>
      <c r="D5678" s="357" t="s">
        <v>61048</v>
      </c>
      <c r="E5678" s="357" t="s">
        <v>61048</v>
      </c>
    </row>
    <row r="5679" spans="1:5" ht="15.6">
      <c r="A5679" s="358" t="s">
        <v>21962</v>
      </c>
      <c r="B5679" s="358" t="s">
        <v>21962</v>
      </c>
      <c r="C5679" s="359">
        <v>4.4000000000000004</v>
      </c>
      <c r="D5679" s="357" t="s">
        <v>8664</v>
      </c>
      <c r="E5679" s="357" t="s">
        <v>8664</v>
      </c>
    </row>
    <row r="5680" spans="1:5" ht="15.6">
      <c r="A5680" s="358" t="s">
        <v>10262</v>
      </c>
      <c r="B5680" s="358" t="s">
        <v>15126</v>
      </c>
      <c r="C5680" s="359">
        <v>4.4000000000000004</v>
      </c>
      <c r="D5680" s="357" t="s">
        <v>4935</v>
      </c>
      <c r="E5680" s="357" t="s">
        <v>4935</v>
      </c>
    </row>
    <row r="5681" spans="1:5" ht="15.6">
      <c r="A5681" s="358" t="s">
        <v>38359</v>
      </c>
      <c r="B5681" s="358" t="s">
        <v>38359</v>
      </c>
      <c r="C5681" s="359">
        <v>4.4000000000000004</v>
      </c>
      <c r="D5681" s="357" t="s">
        <v>38358</v>
      </c>
      <c r="E5681" s="357" t="s">
        <v>38358</v>
      </c>
    </row>
    <row r="5682" spans="1:5" ht="15.6">
      <c r="A5682" s="358" t="s">
        <v>38359</v>
      </c>
      <c r="B5682" s="358" t="s">
        <v>38359</v>
      </c>
      <c r="C5682" s="359">
        <v>4.4000000000000004</v>
      </c>
      <c r="D5682" s="357" t="s">
        <v>38358</v>
      </c>
      <c r="E5682" s="357" t="s">
        <v>38358</v>
      </c>
    </row>
    <row r="5683" spans="1:5" ht="15.6">
      <c r="A5683" s="358" t="s">
        <v>32467</v>
      </c>
      <c r="B5683" s="358" t="s">
        <v>32468</v>
      </c>
      <c r="C5683" s="359">
        <v>4.4000000000000004</v>
      </c>
      <c r="D5683" s="357" t="s">
        <v>32466</v>
      </c>
      <c r="E5683" s="357" t="s">
        <v>32466</v>
      </c>
    </row>
    <row r="5684" spans="1:5" ht="15.6">
      <c r="A5684" s="358" t="s">
        <v>11119</v>
      </c>
      <c r="B5684" s="358" t="s">
        <v>11119</v>
      </c>
      <c r="C5684" s="359">
        <v>4.4000000000000004</v>
      </c>
      <c r="D5684" s="357" t="s">
        <v>2957</v>
      </c>
      <c r="E5684" s="357" t="s">
        <v>2957</v>
      </c>
    </row>
    <row r="5685" spans="1:5" ht="15.6">
      <c r="A5685" s="358" t="s">
        <v>1798</v>
      </c>
      <c r="B5685" s="358" t="s">
        <v>21725</v>
      </c>
      <c r="C5685" s="359">
        <v>4.4000000000000004</v>
      </c>
      <c r="D5685" s="357" t="s">
        <v>8841</v>
      </c>
      <c r="E5685" s="357" t="s">
        <v>8841</v>
      </c>
    </row>
    <row r="5686" spans="1:5" ht="15.6">
      <c r="A5686" s="358" t="s">
        <v>1798</v>
      </c>
      <c r="B5686" s="358" t="s">
        <v>21725</v>
      </c>
      <c r="C5686" s="359">
        <v>4.4000000000000004</v>
      </c>
      <c r="D5686" s="357" t="s">
        <v>8841</v>
      </c>
      <c r="E5686" s="357" t="s">
        <v>8841</v>
      </c>
    </row>
    <row r="5687" spans="1:5" ht="15.6">
      <c r="A5687" s="358" t="s">
        <v>1798</v>
      </c>
      <c r="B5687" s="358" t="s">
        <v>21725</v>
      </c>
      <c r="C5687" s="359">
        <v>4.4000000000000004</v>
      </c>
      <c r="D5687" s="357" t="s">
        <v>8841</v>
      </c>
      <c r="E5687" s="357" t="s">
        <v>8841</v>
      </c>
    </row>
    <row r="5688" spans="1:5" ht="15.6">
      <c r="A5688" s="358" t="s">
        <v>15146</v>
      </c>
      <c r="B5688" s="358" t="s">
        <v>15146</v>
      </c>
      <c r="C5688" s="359">
        <v>4.4000000000000004</v>
      </c>
      <c r="D5688" s="357" t="s">
        <v>4959</v>
      </c>
      <c r="E5688" s="357" t="s">
        <v>4959</v>
      </c>
    </row>
    <row r="5689" spans="1:5" ht="15.6">
      <c r="A5689" s="358" t="s">
        <v>10262</v>
      </c>
      <c r="B5689" s="358" t="s">
        <v>43804</v>
      </c>
      <c r="C5689" s="359">
        <v>4.4000000000000004</v>
      </c>
      <c r="D5689" s="357" t="s">
        <v>43803</v>
      </c>
      <c r="E5689" s="357" t="s">
        <v>43803</v>
      </c>
    </row>
    <row r="5690" spans="1:5" ht="15.6">
      <c r="A5690" s="358" t="s">
        <v>10262</v>
      </c>
      <c r="B5690" s="358" t="s">
        <v>43804</v>
      </c>
      <c r="C5690" s="359">
        <v>4.4000000000000004</v>
      </c>
      <c r="D5690" s="357" t="s">
        <v>43803</v>
      </c>
      <c r="E5690" s="357" t="s">
        <v>43803</v>
      </c>
    </row>
    <row r="5691" spans="1:5" ht="15.6">
      <c r="A5691" s="358" t="s">
        <v>30689</v>
      </c>
      <c r="B5691" s="358" t="s">
        <v>30690</v>
      </c>
      <c r="C5691" s="359">
        <v>4.4000000000000004</v>
      </c>
      <c r="D5691" s="357" t="s">
        <v>30688</v>
      </c>
      <c r="E5691" s="357" t="s">
        <v>30688</v>
      </c>
    </row>
    <row r="5692" spans="1:5" ht="15.6">
      <c r="A5692" s="358" t="s">
        <v>16013</v>
      </c>
      <c r="B5692" s="358" t="s">
        <v>16014</v>
      </c>
      <c r="C5692" s="359">
        <v>4.4000000000000004</v>
      </c>
      <c r="D5692" s="357" t="s">
        <v>5414</v>
      </c>
      <c r="E5692" s="357" t="s">
        <v>5414</v>
      </c>
    </row>
    <row r="5693" spans="1:5" ht="15.6">
      <c r="A5693" s="358" t="s">
        <v>16013</v>
      </c>
      <c r="B5693" s="358" t="s">
        <v>16014</v>
      </c>
      <c r="C5693" s="359">
        <v>4.4000000000000004</v>
      </c>
      <c r="D5693" s="357" t="s">
        <v>5414</v>
      </c>
      <c r="E5693" s="357" t="s">
        <v>5414</v>
      </c>
    </row>
    <row r="5694" spans="1:5" ht="15.6">
      <c r="A5694" s="358" t="s">
        <v>19643</v>
      </c>
      <c r="B5694" s="358" t="s">
        <v>19644</v>
      </c>
      <c r="C5694" s="359">
        <v>4.4000000000000004</v>
      </c>
      <c r="D5694" s="357" t="s">
        <v>6796</v>
      </c>
      <c r="E5694" s="357" t="s">
        <v>6796</v>
      </c>
    </row>
    <row r="5695" spans="1:5" ht="15.6">
      <c r="A5695" s="358" t="s">
        <v>20501</v>
      </c>
      <c r="B5695" s="358" t="s">
        <v>20502</v>
      </c>
      <c r="C5695" s="359">
        <v>4.4000000000000004</v>
      </c>
      <c r="D5695" s="357" t="s">
        <v>7910</v>
      </c>
      <c r="E5695" s="357" t="s">
        <v>7910</v>
      </c>
    </row>
    <row r="5696" spans="1:5" ht="15.6">
      <c r="A5696" s="358" t="s">
        <v>10262</v>
      </c>
      <c r="B5696" s="358" t="s">
        <v>12315</v>
      </c>
      <c r="C5696" s="359">
        <v>4.4000000000000004</v>
      </c>
      <c r="D5696" s="357" t="s">
        <v>10013</v>
      </c>
      <c r="E5696" s="357" t="s">
        <v>10013</v>
      </c>
    </row>
    <row r="5697" spans="1:5" ht="15.6">
      <c r="A5697" s="358" t="s">
        <v>34456</v>
      </c>
      <c r="B5697" s="358" t="s">
        <v>34456</v>
      </c>
      <c r="C5697" s="359">
        <v>4.4000000000000004</v>
      </c>
      <c r="D5697" s="357" t="s">
        <v>34455</v>
      </c>
      <c r="E5697" s="357" t="s">
        <v>34455</v>
      </c>
    </row>
    <row r="5698" spans="1:5" ht="15.6">
      <c r="A5698" s="358" t="s">
        <v>10262</v>
      </c>
      <c r="B5698" s="358" t="s">
        <v>54218</v>
      </c>
      <c r="C5698" s="359">
        <v>4.4000000000000004</v>
      </c>
      <c r="D5698" s="357" t="s">
        <v>54217</v>
      </c>
      <c r="E5698" s="357" t="s">
        <v>54217</v>
      </c>
    </row>
    <row r="5699" spans="1:5" ht="15.6">
      <c r="A5699" s="358" t="s">
        <v>10262</v>
      </c>
      <c r="B5699" s="358" t="s">
        <v>54218</v>
      </c>
      <c r="C5699" s="359">
        <v>4.4000000000000004</v>
      </c>
      <c r="D5699" s="357" t="s">
        <v>54217</v>
      </c>
      <c r="E5699" s="357" t="s">
        <v>54217</v>
      </c>
    </row>
    <row r="5700" spans="1:5" ht="15.6">
      <c r="A5700" s="358" t="s">
        <v>10262</v>
      </c>
      <c r="B5700" s="358" t="s">
        <v>13445</v>
      </c>
      <c r="C5700" s="359">
        <v>4.4000000000000004</v>
      </c>
      <c r="D5700" s="357" t="s">
        <v>3654</v>
      </c>
      <c r="E5700" s="357" t="s">
        <v>3654</v>
      </c>
    </row>
    <row r="5701" spans="1:5" ht="15.6">
      <c r="A5701" s="358" t="s">
        <v>10262</v>
      </c>
      <c r="B5701" s="358" t="s">
        <v>13445</v>
      </c>
      <c r="C5701" s="359">
        <v>4.4000000000000004</v>
      </c>
      <c r="D5701" s="357" t="s">
        <v>3654</v>
      </c>
      <c r="E5701" s="357" t="s">
        <v>3654</v>
      </c>
    </row>
    <row r="5702" spans="1:5" ht="15.6">
      <c r="A5702" s="358" t="s">
        <v>10262</v>
      </c>
      <c r="B5702" s="358" t="s">
        <v>13445</v>
      </c>
      <c r="C5702" s="359">
        <v>4.4000000000000004</v>
      </c>
      <c r="D5702" s="357" t="s">
        <v>3654</v>
      </c>
      <c r="E5702" s="357" t="s">
        <v>3654</v>
      </c>
    </row>
    <row r="5703" spans="1:5" ht="15.6">
      <c r="A5703" s="358" t="s">
        <v>10262</v>
      </c>
      <c r="B5703" s="358" t="s">
        <v>15135</v>
      </c>
      <c r="C5703" s="359">
        <v>4.4000000000000004</v>
      </c>
      <c r="D5703" s="357" t="s">
        <v>4947</v>
      </c>
      <c r="E5703" s="357" t="s">
        <v>4947</v>
      </c>
    </row>
    <row r="5704" spans="1:5" ht="15.6">
      <c r="A5704" s="358" t="s">
        <v>10262</v>
      </c>
      <c r="B5704" s="358" t="s">
        <v>42448</v>
      </c>
      <c r="C5704" s="359">
        <v>4.4000000000000004</v>
      </c>
      <c r="D5704" s="357" t="s">
        <v>42447</v>
      </c>
      <c r="E5704" s="357" t="s">
        <v>42447</v>
      </c>
    </row>
    <row r="5705" spans="1:5" ht="15.6">
      <c r="A5705" s="358" t="s">
        <v>10262</v>
      </c>
      <c r="B5705" s="358" t="s">
        <v>54414</v>
      </c>
      <c r="C5705" s="359">
        <v>4.4000000000000004</v>
      </c>
      <c r="D5705" s="357" t="s">
        <v>54413</v>
      </c>
      <c r="E5705" s="357" t="s">
        <v>54413</v>
      </c>
    </row>
    <row r="5706" spans="1:5" ht="15.6">
      <c r="A5706" s="358" t="s">
        <v>41523</v>
      </c>
      <c r="B5706" s="358" t="s">
        <v>41524</v>
      </c>
      <c r="C5706" s="359">
        <v>4.4000000000000004</v>
      </c>
      <c r="D5706" s="357" t="s">
        <v>41522</v>
      </c>
      <c r="E5706" s="357" t="s">
        <v>41522</v>
      </c>
    </row>
    <row r="5707" spans="1:5" ht="15.6">
      <c r="A5707" s="358" t="s">
        <v>57869</v>
      </c>
      <c r="B5707" s="358" t="s">
        <v>61052</v>
      </c>
      <c r="C5707" s="359">
        <v>4.4000000000000004</v>
      </c>
      <c r="D5707" s="357" t="s">
        <v>61051</v>
      </c>
      <c r="E5707" s="357" t="s">
        <v>61051</v>
      </c>
    </row>
    <row r="5708" spans="1:5" ht="15.6">
      <c r="A5708" s="358" t="s">
        <v>57869</v>
      </c>
      <c r="B5708" s="358" t="s">
        <v>61052</v>
      </c>
      <c r="C5708" s="359">
        <v>4.4000000000000004</v>
      </c>
      <c r="D5708" s="357" t="s">
        <v>61051</v>
      </c>
      <c r="E5708" s="357" t="s">
        <v>61051</v>
      </c>
    </row>
    <row r="5709" spans="1:5" ht="15.6">
      <c r="A5709" s="358" t="s">
        <v>1296</v>
      </c>
      <c r="B5709" s="358" t="s">
        <v>18290</v>
      </c>
      <c r="C5709" s="359">
        <v>4.4000000000000004</v>
      </c>
      <c r="D5709" s="357" t="s">
        <v>7179</v>
      </c>
      <c r="E5709" s="357" t="s">
        <v>7179</v>
      </c>
    </row>
    <row r="5710" spans="1:5" ht="15.6">
      <c r="A5710" s="358" t="s">
        <v>1296</v>
      </c>
      <c r="B5710" s="358" t="s">
        <v>18290</v>
      </c>
      <c r="C5710" s="359">
        <v>4.4000000000000004</v>
      </c>
      <c r="D5710" s="357" t="s">
        <v>7179</v>
      </c>
      <c r="E5710" s="357" t="s">
        <v>7179</v>
      </c>
    </row>
    <row r="5711" spans="1:5" ht="15.6">
      <c r="A5711" s="358" t="s">
        <v>1372</v>
      </c>
      <c r="B5711" s="358" t="s">
        <v>43216</v>
      </c>
      <c r="C5711" s="359">
        <v>4.4000000000000004</v>
      </c>
      <c r="D5711" s="357" t="s">
        <v>1371</v>
      </c>
      <c r="E5711" s="357" t="s">
        <v>1371</v>
      </c>
    </row>
    <row r="5712" spans="1:5" ht="15.6">
      <c r="A5712" s="358" t="s">
        <v>1372</v>
      </c>
      <c r="B5712" s="358" t="s">
        <v>43216</v>
      </c>
      <c r="C5712" s="359">
        <v>4.4000000000000004</v>
      </c>
      <c r="D5712" s="357" t="s">
        <v>1371</v>
      </c>
      <c r="E5712" s="357" t="s">
        <v>1371</v>
      </c>
    </row>
    <row r="5713" spans="1:5" ht="15.6">
      <c r="A5713" s="358" t="s">
        <v>1372</v>
      </c>
      <c r="B5713" s="358" t="s">
        <v>43216</v>
      </c>
      <c r="C5713" s="359">
        <v>4.4000000000000004</v>
      </c>
      <c r="D5713" s="357" t="s">
        <v>1371</v>
      </c>
      <c r="E5713" s="357" t="s">
        <v>1371</v>
      </c>
    </row>
    <row r="5714" spans="1:5" ht="15.6">
      <c r="A5714" s="358" t="s">
        <v>54189</v>
      </c>
      <c r="B5714" s="358" t="s">
        <v>54189</v>
      </c>
      <c r="C5714" s="359">
        <v>4.4000000000000004</v>
      </c>
      <c r="D5714" s="357" t="s">
        <v>54188</v>
      </c>
      <c r="E5714" s="357" t="s">
        <v>54188</v>
      </c>
    </row>
    <row r="5715" spans="1:5" ht="15.6">
      <c r="A5715" s="358" t="s">
        <v>10262</v>
      </c>
      <c r="B5715" s="358" t="s">
        <v>54628</v>
      </c>
      <c r="C5715" s="359">
        <v>4.4000000000000004</v>
      </c>
      <c r="D5715" s="357" t="s">
        <v>54627</v>
      </c>
      <c r="E5715" s="357" t="s">
        <v>54627</v>
      </c>
    </row>
    <row r="5716" spans="1:5" ht="15.6">
      <c r="A5716" s="358" t="s">
        <v>10262</v>
      </c>
      <c r="B5716" s="358" t="s">
        <v>15145</v>
      </c>
      <c r="C5716" s="359">
        <v>4.4000000000000004</v>
      </c>
      <c r="D5716" s="357" t="s">
        <v>4958</v>
      </c>
      <c r="E5716" s="357" t="s">
        <v>4958</v>
      </c>
    </row>
    <row r="5717" spans="1:5" ht="15.6">
      <c r="A5717" s="358" t="s">
        <v>10262</v>
      </c>
      <c r="B5717" s="358" t="s">
        <v>35359</v>
      </c>
      <c r="C5717" s="359">
        <v>4.4000000000000004</v>
      </c>
      <c r="D5717" s="357" t="s">
        <v>35358</v>
      </c>
      <c r="E5717" s="357" t="s">
        <v>35358</v>
      </c>
    </row>
    <row r="5718" spans="1:5" ht="15.6">
      <c r="A5718" s="358" t="s">
        <v>1266</v>
      </c>
      <c r="B5718" s="358" t="s">
        <v>18239</v>
      </c>
      <c r="C5718" s="359">
        <v>4.4000000000000004</v>
      </c>
      <c r="D5718" s="357" t="s">
        <v>7123</v>
      </c>
      <c r="E5718" s="357" t="s">
        <v>7123</v>
      </c>
    </row>
    <row r="5719" spans="1:5" ht="15.6">
      <c r="A5719" s="358" t="s">
        <v>10262</v>
      </c>
      <c r="B5719" s="358" t="s">
        <v>54416</v>
      </c>
      <c r="C5719" s="359">
        <v>4.4000000000000004</v>
      </c>
      <c r="D5719" s="357" t="s">
        <v>54415</v>
      </c>
      <c r="E5719" s="357" t="s">
        <v>54415</v>
      </c>
    </row>
    <row r="5720" spans="1:5" ht="15.6">
      <c r="A5720" s="358" t="s">
        <v>166</v>
      </c>
      <c r="B5720" s="358" t="s">
        <v>10525</v>
      </c>
      <c r="C5720" s="359">
        <v>4.4000000000000004</v>
      </c>
      <c r="D5720" s="357" t="s">
        <v>2444</v>
      </c>
      <c r="E5720" s="357" t="s">
        <v>2444</v>
      </c>
    </row>
    <row r="5721" spans="1:5" ht="15.6">
      <c r="A5721" s="358" t="s">
        <v>1187</v>
      </c>
      <c r="B5721" s="358" t="s">
        <v>17975</v>
      </c>
      <c r="C5721" s="359">
        <v>4.4000000000000004</v>
      </c>
      <c r="D5721" s="357" t="s">
        <v>6852</v>
      </c>
      <c r="E5721" s="357" t="s">
        <v>6852</v>
      </c>
    </row>
    <row r="5722" spans="1:5" ht="15.6">
      <c r="A5722" s="358" t="s">
        <v>10262</v>
      </c>
      <c r="B5722" s="358" t="s">
        <v>61054</v>
      </c>
      <c r="C5722" s="359">
        <v>4.4000000000000004</v>
      </c>
      <c r="D5722" s="357" t="s">
        <v>61053</v>
      </c>
      <c r="E5722" s="357" t="s">
        <v>61053</v>
      </c>
    </row>
    <row r="5723" spans="1:5" ht="15.6">
      <c r="A5723" s="358" t="s">
        <v>44104</v>
      </c>
      <c r="B5723" s="358" t="s">
        <v>44104</v>
      </c>
      <c r="C5723" s="359">
        <v>4.4000000000000004</v>
      </c>
      <c r="D5723" s="357" t="s">
        <v>44103</v>
      </c>
      <c r="E5723" s="357" t="s">
        <v>44103</v>
      </c>
    </row>
    <row r="5724" spans="1:5" ht="15.6">
      <c r="A5724" s="358" t="s">
        <v>44104</v>
      </c>
      <c r="B5724" s="358" t="s">
        <v>44104</v>
      </c>
      <c r="C5724" s="359">
        <v>4.4000000000000004</v>
      </c>
      <c r="D5724" s="357" t="s">
        <v>44103</v>
      </c>
      <c r="E5724" s="357" t="s">
        <v>44103</v>
      </c>
    </row>
    <row r="5725" spans="1:5" ht="15.6">
      <c r="A5725" s="358" t="s">
        <v>308</v>
      </c>
      <c r="B5725" s="358" t="s">
        <v>11970</v>
      </c>
      <c r="C5725" s="359">
        <v>4.4000000000000004</v>
      </c>
      <c r="D5725" s="357" t="s">
        <v>3211</v>
      </c>
      <c r="E5725" s="357" t="s">
        <v>3211</v>
      </c>
    </row>
    <row r="5726" spans="1:5" ht="15.6">
      <c r="A5726" s="358" t="s">
        <v>308</v>
      </c>
      <c r="B5726" s="358" t="s">
        <v>11970</v>
      </c>
      <c r="C5726" s="359">
        <v>4.4000000000000004</v>
      </c>
      <c r="D5726" s="357" t="s">
        <v>3211</v>
      </c>
      <c r="E5726" s="357" t="s">
        <v>3211</v>
      </c>
    </row>
    <row r="5727" spans="1:5" ht="15.6">
      <c r="A5727" s="358" t="s">
        <v>10262</v>
      </c>
      <c r="B5727" s="358" t="s">
        <v>61056</v>
      </c>
      <c r="C5727" s="359">
        <v>4.4000000000000004</v>
      </c>
      <c r="D5727" s="357" t="s">
        <v>61055</v>
      </c>
      <c r="E5727" s="357" t="s">
        <v>61055</v>
      </c>
    </row>
    <row r="5728" spans="1:5" ht="15.6">
      <c r="A5728" s="358" t="s">
        <v>23811</v>
      </c>
      <c r="B5728" s="358" t="s">
        <v>23812</v>
      </c>
      <c r="C5728" s="359">
        <v>4.4000000000000004</v>
      </c>
      <c r="D5728" s="357" t="s">
        <v>9880</v>
      </c>
      <c r="E5728" s="357" t="s">
        <v>9880</v>
      </c>
    </row>
    <row r="5729" spans="1:5" ht="15.6">
      <c r="A5729" s="358" t="s">
        <v>11875</v>
      </c>
      <c r="B5729" s="358" t="s">
        <v>11876</v>
      </c>
      <c r="C5729" s="359">
        <v>4.4000000000000004</v>
      </c>
      <c r="D5729" s="357" t="s">
        <v>3137</v>
      </c>
      <c r="E5729" s="357" t="s">
        <v>3137</v>
      </c>
    </row>
    <row r="5730" spans="1:5" ht="15.6">
      <c r="A5730" s="358" t="s">
        <v>47311</v>
      </c>
      <c r="B5730" s="358" t="s">
        <v>47312</v>
      </c>
      <c r="C5730" s="359">
        <v>4.4000000000000004</v>
      </c>
      <c r="D5730" s="357" t="s">
        <v>47310</v>
      </c>
      <c r="E5730" s="357" t="s">
        <v>47310</v>
      </c>
    </row>
    <row r="5731" spans="1:5" ht="15.6">
      <c r="A5731" s="358" t="s">
        <v>30777</v>
      </c>
      <c r="B5731" s="358" t="s">
        <v>30778</v>
      </c>
      <c r="C5731" s="359">
        <v>4.3</v>
      </c>
      <c r="D5731" s="357" t="s">
        <v>30776</v>
      </c>
      <c r="E5731" s="357" t="s">
        <v>30776</v>
      </c>
    </row>
    <row r="5732" spans="1:5" ht="15.6">
      <c r="A5732" s="358" t="s">
        <v>50836</v>
      </c>
      <c r="B5732" s="358" t="s">
        <v>50837</v>
      </c>
      <c r="C5732" s="359">
        <v>4.3</v>
      </c>
      <c r="D5732" s="357" t="s">
        <v>50835</v>
      </c>
      <c r="E5732" s="357" t="s">
        <v>50835</v>
      </c>
    </row>
    <row r="5733" spans="1:5" ht="15.6">
      <c r="A5733" s="358" t="s">
        <v>47747</v>
      </c>
      <c r="B5733" s="358" t="s">
        <v>47748</v>
      </c>
      <c r="C5733" s="359">
        <v>4.3</v>
      </c>
      <c r="D5733" s="357" t="s">
        <v>47746</v>
      </c>
      <c r="E5733" s="357" t="s">
        <v>47746</v>
      </c>
    </row>
    <row r="5734" spans="1:5" ht="15.6">
      <c r="A5734" s="358" t="s">
        <v>47747</v>
      </c>
      <c r="B5734" s="358" t="s">
        <v>47748</v>
      </c>
      <c r="C5734" s="359">
        <v>4.3</v>
      </c>
      <c r="D5734" s="357" t="s">
        <v>47746</v>
      </c>
      <c r="E5734" s="357" t="s">
        <v>47746</v>
      </c>
    </row>
    <row r="5735" spans="1:5" ht="15.6">
      <c r="A5735" s="358" t="s">
        <v>10262</v>
      </c>
      <c r="B5735" s="358" t="s">
        <v>54643</v>
      </c>
      <c r="C5735" s="359">
        <v>4.3</v>
      </c>
      <c r="D5735" s="357" t="s">
        <v>54642</v>
      </c>
      <c r="E5735" s="357" t="s">
        <v>54642</v>
      </c>
    </row>
    <row r="5736" spans="1:5" ht="15.6">
      <c r="A5736" s="358" t="s">
        <v>10262</v>
      </c>
      <c r="B5736" s="358" t="s">
        <v>54643</v>
      </c>
      <c r="C5736" s="359">
        <v>4.3</v>
      </c>
      <c r="D5736" s="357" t="s">
        <v>54642</v>
      </c>
      <c r="E5736" s="357" t="s">
        <v>54642</v>
      </c>
    </row>
    <row r="5737" spans="1:5" ht="15.6">
      <c r="A5737" s="358" t="s">
        <v>25237</v>
      </c>
      <c r="B5737" s="358" t="s">
        <v>25238</v>
      </c>
      <c r="C5737" s="359">
        <v>4.3</v>
      </c>
      <c r="D5737" s="357" t="s">
        <v>25236</v>
      </c>
      <c r="E5737" s="357" t="s">
        <v>25236</v>
      </c>
    </row>
    <row r="5738" spans="1:5" ht="15.6">
      <c r="A5738" s="358" t="s">
        <v>12852</v>
      </c>
      <c r="B5738" s="358" t="s">
        <v>12853</v>
      </c>
      <c r="C5738" s="359">
        <v>4.3</v>
      </c>
      <c r="D5738" s="357" t="s">
        <v>3805</v>
      </c>
      <c r="E5738" s="357" t="s">
        <v>3805</v>
      </c>
    </row>
    <row r="5739" spans="1:5" ht="15.6">
      <c r="A5739" s="358" t="s">
        <v>12852</v>
      </c>
      <c r="B5739" s="358" t="s">
        <v>12853</v>
      </c>
      <c r="C5739" s="359">
        <v>4.3</v>
      </c>
      <c r="D5739" s="357" t="s">
        <v>3805</v>
      </c>
      <c r="E5739" s="357" t="s">
        <v>3805</v>
      </c>
    </row>
    <row r="5740" spans="1:5" ht="15.6">
      <c r="A5740" s="358" t="s">
        <v>29336</v>
      </c>
      <c r="B5740" s="358" t="s">
        <v>29337</v>
      </c>
      <c r="C5740" s="359">
        <v>4.3</v>
      </c>
      <c r="D5740" s="357" t="s">
        <v>29335</v>
      </c>
      <c r="E5740" s="357" t="s">
        <v>29335</v>
      </c>
    </row>
    <row r="5741" spans="1:5" ht="15.6">
      <c r="A5741" s="358" t="s">
        <v>10509</v>
      </c>
      <c r="B5741" s="358" t="s">
        <v>10510</v>
      </c>
      <c r="C5741" s="359">
        <v>4.3</v>
      </c>
      <c r="D5741" s="357" t="s">
        <v>2430</v>
      </c>
      <c r="E5741" s="357" t="s">
        <v>2430</v>
      </c>
    </row>
    <row r="5742" spans="1:5" ht="15.6">
      <c r="A5742" s="358" t="s">
        <v>10509</v>
      </c>
      <c r="B5742" s="358" t="s">
        <v>10510</v>
      </c>
      <c r="C5742" s="359">
        <v>4.3</v>
      </c>
      <c r="D5742" s="357" t="s">
        <v>2430</v>
      </c>
      <c r="E5742" s="357" t="s">
        <v>2430</v>
      </c>
    </row>
    <row r="5743" spans="1:5" ht="15.6">
      <c r="A5743" s="358" t="s">
        <v>10509</v>
      </c>
      <c r="B5743" s="358" t="s">
        <v>10510</v>
      </c>
      <c r="C5743" s="359">
        <v>4.3</v>
      </c>
      <c r="D5743" s="357" t="s">
        <v>2430</v>
      </c>
      <c r="E5743" s="357" t="s">
        <v>2430</v>
      </c>
    </row>
    <row r="5744" spans="1:5" ht="15.6">
      <c r="A5744" s="358" t="s">
        <v>39920</v>
      </c>
      <c r="B5744" s="358" t="s">
        <v>39921</v>
      </c>
      <c r="C5744" s="359">
        <v>4.3</v>
      </c>
      <c r="D5744" s="357" t="s">
        <v>39919</v>
      </c>
      <c r="E5744" s="357" t="s">
        <v>39919</v>
      </c>
    </row>
    <row r="5745" spans="1:5" ht="15.6">
      <c r="A5745" s="358" t="s">
        <v>39170</v>
      </c>
      <c r="B5745" s="358" t="s">
        <v>39171</v>
      </c>
      <c r="C5745" s="359">
        <v>4.3</v>
      </c>
      <c r="D5745" s="357" t="s">
        <v>39169</v>
      </c>
      <c r="E5745" s="357" t="s">
        <v>39169</v>
      </c>
    </row>
    <row r="5746" spans="1:5" ht="15.6">
      <c r="A5746" s="358" t="s">
        <v>34605</v>
      </c>
      <c r="B5746" s="358" t="s">
        <v>34606</v>
      </c>
      <c r="C5746" s="359">
        <v>4.3</v>
      </c>
      <c r="D5746" s="357" t="s">
        <v>34604</v>
      </c>
      <c r="E5746" s="357" t="s">
        <v>34604</v>
      </c>
    </row>
    <row r="5747" spans="1:5" ht="15.6">
      <c r="A5747" s="358" t="s">
        <v>51838</v>
      </c>
      <c r="B5747" s="358" t="s">
        <v>51839</v>
      </c>
      <c r="C5747" s="359">
        <v>4.3</v>
      </c>
      <c r="D5747" s="357" t="s">
        <v>51837</v>
      </c>
      <c r="E5747" s="357" t="s">
        <v>51837</v>
      </c>
    </row>
    <row r="5748" spans="1:5" ht="15.6">
      <c r="A5748" s="358" t="s">
        <v>14201</v>
      </c>
      <c r="B5748" s="358" t="s">
        <v>14202</v>
      </c>
      <c r="C5748" s="359">
        <v>4.3</v>
      </c>
      <c r="D5748" s="357" t="s">
        <v>4487</v>
      </c>
      <c r="E5748" s="357" t="s">
        <v>4487</v>
      </c>
    </row>
    <row r="5749" spans="1:5" ht="15.6">
      <c r="A5749" s="358" t="s">
        <v>22915</v>
      </c>
      <c r="B5749" s="358" t="s">
        <v>22916</v>
      </c>
      <c r="C5749" s="359">
        <v>4.3</v>
      </c>
      <c r="D5749" s="357" t="s">
        <v>9540</v>
      </c>
      <c r="E5749" s="357" t="s">
        <v>9540</v>
      </c>
    </row>
    <row r="5750" spans="1:5" ht="15.6">
      <c r="A5750" s="358" t="s">
        <v>22915</v>
      </c>
      <c r="B5750" s="358" t="s">
        <v>22916</v>
      </c>
      <c r="C5750" s="359">
        <v>4.3</v>
      </c>
      <c r="D5750" s="357" t="s">
        <v>9540</v>
      </c>
      <c r="E5750" s="357" t="s">
        <v>9540</v>
      </c>
    </row>
    <row r="5751" spans="1:5" ht="15.6">
      <c r="A5751" s="358" t="s">
        <v>27131</v>
      </c>
      <c r="B5751" s="358" t="s">
        <v>27132</v>
      </c>
      <c r="C5751" s="359">
        <v>4.3</v>
      </c>
      <c r="D5751" s="357" t="s">
        <v>27130</v>
      </c>
      <c r="E5751" s="357" t="s">
        <v>27130</v>
      </c>
    </row>
    <row r="5752" spans="1:5" ht="15.6">
      <c r="A5752" s="358" t="s">
        <v>54210</v>
      </c>
      <c r="B5752" s="358" t="s">
        <v>54211</v>
      </c>
      <c r="C5752" s="359">
        <v>4.3</v>
      </c>
      <c r="D5752" s="357" t="s">
        <v>54209</v>
      </c>
      <c r="E5752" s="357" t="s">
        <v>54209</v>
      </c>
    </row>
    <row r="5753" spans="1:5" ht="15.6">
      <c r="A5753" s="358" t="s">
        <v>54210</v>
      </c>
      <c r="B5753" s="358" t="s">
        <v>54211</v>
      </c>
      <c r="C5753" s="359">
        <v>4.3</v>
      </c>
      <c r="D5753" s="357" t="s">
        <v>54209</v>
      </c>
      <c r="E5753" s="357" t="s">
        <v>54209</v>
      </c>
    </row>
    <row r="5754" spans="1:5" ht="15.6">
      <c r="A5754" s="358" t="s">
        <v>43945</v>
      </c>
      <c r="B5754" s="358" t="s">
        <v>43946</v>
      </c>
      <c r="C5754" s="359">
        <v>4.3</v>
      </c>
      <c r="D5754" s="357" t="s">
        <v>43944</v>
      </c>
      <c r="E5754" s="357" t="s">
        <v>43944</v>
      </c>
    </row>
    <row r="5755" spans="1:5" ht="15.6">
      <c r="A5755" s="358" t="s">
        <v>21125</v>
      </c>
      <c r="B5755" s="358" t="s">
        <v>21126</v>
      </c>
      <c r="C5755" s="359">
        <v>4.3</v>
      </c>
      <c r="D5755" s="357" t="s">
        <v>8404</v>
      </c>
      <c r="E5755" s="357" t="s">
        <v>8404</v>
      </c>
    </row>
    <row r="5756" spans="1:5" ht="15.6">
      <c r="A5756" s="358" t="s">
        <v>21125</v>
      </c>
      <c r="B5756" s="358" t="s">
        <v>21126</v>
      </c>
      <c r="C5756" s="359">
        <v>4.3</v>
      </c>
      <c r="D5756" s="357" t="s">
        <v>8404</v>
      </c>
      <c r="E5756" s="357" t="s">
        <v>8404</v>
      </c>
    </row>
    <row r="5757" spans="1:5" ht="15.6">
      <c r="A5757" s="358" t="s">
        <v>21125</v>
      </c>
      <c r="B5757" s="358" t="s">
        <v>21126</v>
      </c>
      <c r="C5757" s="359">
        <v>4.3</v>
      </c>
      <c r="D5757" s="357" t="s">
        <v>8404</v>
      </c>
      <c r="E5757" s="357" t="s">
        <v>8404</v>
      </c>
    </row>
    <row r="5758" spans="1:5" ht="15.6">
      <c r="A5758" s="358" t="s">
        <v>47016</v>
      </c>
      <c r="B5758" s="358" t="s">
        <v>47017</v>
      </c>
      <c r="C5758" s="359">
        <v>4.3</v>
      </c>
      <c r="D5758" s="357" t="s">
        <v>47015</v>
      </c>
      <c r="E5758" s="357" t="s">
        <v>47015</v>
      </c>
    </row>
    <row r="5759" spans="1:5" ht="15.6">
      <c r="A5759" s="358" t="s">
        <v>47016</v>
      </c>
      <c r="B5759" s="358" t="s">
        <v>47017</v>
      </c>
      <c r="C5759" s="359">
        <v>4.3</v>
      </c>
      <c r="D5759" s="357" t="s">
        <v>47015</v>
      </c>
      <c r="E5759" s="357" t="s">
        <v>47015</v>
      </c>
    </row>
    <row r="5760" spans="1:5" ht="15.6">
      <c r="A5760" s="358" t="s">
        <v>30581</v>
      </c>
      <c r="B5760" s="358" t="s">
        <v>30582</v>
      </c>
      <c r="C5760" s="359">
        <v>4.3</v>
      </c>
      <c r="D5760" s="357" t="s">
        <v>30580</v>
      </c>
      <c r="E5760" s="357" t="s">
        <v>30580</v>
      </c>
    </row>
    <row r="5761" spans="1:5" ht="15.6">
      <c r="A5761" s="358" t="s">
        <v>30581</v>
      </c>
      <c r="B5761" s="358" t="s">
        <v>30582</v>
      </c>
      <c r="C5761" s="359">
        <v>4.3</v>
      </c>
      <c r="D5761" s="357" t="s">
        <v>30580</v>
      </c>
      <c r="E5761" s="357" t="s">
        <v>30580</v>
      </c>
    </row>
    <row r="5762" spans="1:5" ht="15.6">
      <c r="A5762" s="358" t="s">
        <v>16420</v>
      </c>
      <c r="B5762" s="358" t="s">
        <v>16421</v>
      </c>
      <c r="C5762" s="359">
        <v>4.3</v>
      </c>
      <c r="D5762" s="357" t="s">
        <v>5770</v>
      </c>
      <c r="E5762" s="357" t="s">
        <v>5770</v>
      </c>
    </row>
    <row r="5763" spans="1:5" ht="15.6">
      <c r="A5763" s="358" t="s">
        <v>16420</v>
      </c>
      <c r="B5763" s="358" t="s">
        <v>16421</v>
      </c>
      <c r="C5763" s="359">
        <v>4.3</v>
      </c>
      <c r="D5763" s="357" t="s">
        <v>5770</v>
      </c>
      <c r="E5763" s="357" t="s">
        <v>5770</v>
      </c>
    </row>
    <row r="5764" spans="1:5" ht="15.6">
      <c r="A5764" s="358" t="s">
        <v>22622</v>
      </c>
      <c r="B5764" s="358" t="s">
        <v>22623</v>
      </c>
      <c r="C5764" s="359">
        <v>4.3</v>
      </c>
      <c r="D5764" s="357" t="s">
        <v>9274</v>
      </c>
      <c r="E5764" s="357" t="s">
        <v>9274</v>
      </c>
    </row>
    <row r="5765" spans="1:5" ht="15.6">
      <c r="A5765" s="358" t="s">
        <v>14793</v>
      </c>
      <c r="B5765" s="358" t="s">
        <v>14794</v>
      </c>
      <c r="C5765" s="359">
        <v>4.3</v>
      </c>
      <c r="D5765" s="357" t="s">
        <v>4699</v>
      </c>
      <c r="E5765" s="357" t="s">
        <v>4699</v>
      </c>
    </row>
    <row r="5766" spans="1:5" ht="15.6">
      <c r="A5766" s="358" t="s">
        <v>17602</v>
      </c>
      <c r="B5766" s="358" t="s">
        <v>17603</v>
      </c>
      <c r="C5766" s="359">
        <v>4.3</v>
      </c>
      <c r="D5766" s="357" t="s">
        <v>6441</v>
      </c>
      <c r="E5766" s="357" t="s">
        <v>6441</v>
      </c>
    </row>
    <row r="5767" spans="1:5" ht="15.6">
      <c r="A5767" s="358" t="s">
        <v>1851</v>
      </c>
      <c r="B5767" s="358" t="s">
        <v>22218</v>
      </c>
      <c r="C5767" s="359">
        <v>4.3</v>
      </c>
      <c r="D5767" s="357" t="s">
        <v>9004</v>
      </c>
      <c r="E5767" s="357" t="s">
        <v>9004</v>
      </c>
    </row>
    <row r="5768" spans="1:5" ht="15.6">
      <c r="A5768" s="358" t="s">
        <v>1851</v>
      </c>
      <c r="B5768" s="358" t="s">
        <v>22218</v>
      </c>
      <c r="C5768" s="359">
        <v>4.3</v>
      </c>
      <c r="D5768" s="357" t="s">
        <v>9004</v>
      </c>
      <c r="E5768" s="357" t="s">
        <v>9004</v>
      </c>
    </row>
    <row r="5769" spans="1:5" ht="15.6">
      <c r="A5769" s="358" t="s">
        <v>1851</v>
      </c>
      <c r="B5769" s="358" t="s">
        <v>22218</v>
      </c>
      <c r="C5769" s="359">
        <v>4.3</v>
      </c>
      <c r="D5769" s="357" t="s">
        <v>9004</v>
      </c>
      <c r="E5769" s="357" t="s">
        <v>9004</v>
      </c>
    </row>
    <row r="5770" spans="1:5" ht="15.6">
      <c r="A5770" s="358" t="s">
        <v>10262</v>
      </c>
      <c r="B5770" s="358" t="s">
        <v>46910</v>
      </c>
      <c r="C5770" s="359">
        <v>4.3</v>
      </c>
      <c r="D5770" s="357" t="s">
        <v>46909</v>
      </c>
      <c r="E5770" s="357" t="s">
        <v>46909</v>
      </c>
    </row>
    <row r="5771" spans="1:5" ht="15.6">
      <c r="A5771" s="358" t="s">
        <v>42046</v>
      </c>
      <c r="B5771" s="358" t="s">
        <v>42047</v>
      </c>
      <c r="C5771" s="359">
        <v>4.3</v>
      </c>
      <c r="D5771" s="357" t="s">
        <v>42045</v>
      </c>
      <c r="E5771" s="357" t="s">
        <v>42045</v>
      </c>
    </row>
    <row r="5772" spans="1:5" ht="15.6">
      <c r="A5772" s="358" t="s">
        <v>42046</v>
      </c>
      <c r="B5772" s="358" t="s">
        <v>42047</v>
      </c>
      <c r="C5772" s="359">
        <v>4.3</v>
      </c>
      <c r="D5772" s="357" t="s">
        <v>42045</v>
      </c>
      <c r="E5772" s="357" t="s">
        <v>42045</v>
      </c>
    </row>
    <row r="5773" spans="1:5" ht="15.6">
      <c r="A5773" s="358" t="s">
        <v>42046</v>
      </c>
      <c r="B5773" s="358" t="s">
        <v>42047</v>
      </c>
      <c r="C5773" s="359">
        <v>4.3</v>
      </c>
      <c r="D5773" s="357" t="s">
        <v>42045</v>
      </c>
      <c r="E5773" s="357" t="s">
        <v>42045</v>
      </c>
    </row>
    <row r="5774" spans="1:5" ht="15.6">
      <c r="A5774" s="358" t="s">
        <v>42046</v>
      </c>
      <c r="B5774" s="358" t="s">
        <v>42047</v>
      </c>
      <c r="C5774" s="359">
        <v>4.3</v>
      </c>
      <c r="D5774" s="357" t="s">
        <v>42045</v>
      </c>
      <c r="E5774" s="357" t="s">
        <v>42045</v>
      </c>
    </row>
    <row r="5775" spans="1:5" ht="15.6">
      <c r="A5775" s="358" t="s">
        <v>16234</v>
      </c>
      <c r="B5775" s="358" t="s">
        <v>16235</v>
      </c>
      <c r="C5775" s="359">
        <v>4.3</v>
      </c>
      <c r="D5775" s="357" t="s">
        <v>5600</v>
      </c>
      <c r="E5775" s="357" t="s">
        <v>5600</v>
      </c>
    </row>
    <row r="5776" spans="1:5" ht="15.6">
      <c r="A5776" s="358" t="s">
        <v>16234</v>
      </c>
      <c r="B5776" s="358" t="s">
        <v>16235</v>
      </c>
      <c r="C5776" s="359">
        <v>4.3</v>
      </c>
      <c r="D5776" s="357" t="s">
        <v>5600</v>
      </c>
      <c r="E5776" s="357" t="s">
        <v>5600</v>
      </c>
    </row>
    <row r="5777" spans="1:5" ht="15.6">
      <c r="A5777" s="358" t="s">
        <v>10898</v>
      </c>
      <c r="B5777" s="358" t="s">
        <v>10899</v>
      </c>
      <c r="C5777" s="359">
        <v>4.3</v>
      </c>
      <c r="D5777" s="357" t="s">
        <v>2765</v>
      </c>
      <c r="E5777" s="357" t="s">
        <v>2765</v>
      </c>
    </row>
    <row r="5778" spans="1:5" ht="15.6">
      <c r="A5778" s="358" t="s">
        <v>10898</v>
      </c>
      <c r="B5778" s="358" t="s">
        <v>10899</v>
      </c>
      <c r="C5778" s="359">
        <v>4.3</v>
      </c>
      <c r="D5778" s="357" t="s">
        <v>2765</v>
      </c>
      <c r="E5778" s="357" t="s">
        <v>2765</v>
      </c>
    </row>
    <row r="5779" spans="1:5" ht="15.6">
      <c r="A5779" s="358" t="s">
        <v>10262</v>
      </c>
      <c r="B5779" s="358" t="s">
        <v>23942</v>
      </c>
      <c r="C5779" s="359">
        <v>4.3</v>
      </c>
      <c r="D5779" s="357" t="s">
        <v>9996</v>
      </c>
      <c r="E5779" s="357" t="s">
        <v>9996</v>
      </c>
    </row>
    <row r="5780" spans="1:5" ht="15.6">
      <c r="A5780" s="358" t="s">
        <v>10262</v>
      </c>
      <c r="B5780" s="358" t="s">
        <v>23942</v>
      </c>
      <c r="C5780" s="359">
        <v>4.3</v>
      </c>
      <c r="D5780" s="357" t="s">
        <v>9996</v>
      </c>
      <c r="E5780" s="357" t="s">
        <v>9996</v>
      </c>
    </row>
    <row r="5781" spans="1:5" ht="15.6">
      <c r="A5781" s="358" t="s">
        <v>10262</v>
      </c>
      <c r="B5781" s="358" t="s">
        <v>23942</v>
      </c>
      <c r="C5781" s="359">
        <v>4.3</v>
      </c>
      <c r="D5781" s="357" t="s">
        <v>9996</v>
      </c>
      <c r="E5781" s="357" t="s">
        <v>9996</v>
      </c>
    </row>
    <row r="5782" spans="1:5" ht="15.6">
      <c r="A5782" s="358" t="s">
        <v>51762</v>
      </c>
      <c r="B5782" s="358" t="s">
        <v>51763</v>
      </c>
      <c r="C5782" s="359">
        <v>4.3</v>
      </c>
      <c r="D5782" s="357" t="s">
        <v>51761</v>
      </c>
      <c r="E5782" s="357" t="s">
        <v>51761</v>
      </c>
    </row>
    <row r="5783" spans="1:5" ht="15.6">
      <c r="A5783" s="358" t="s">
        <v>51762</v>
      </c>
      <c r="B5783" s="358" t="s">
        <v>51763</v>
      </c>
      <c r="C5783" s="359">
        <v>4.3</v>
      </c>
      <c r="D5783" s="357" t="s">
        <v>51761</v>
      </c>
      <c r="E5783" s="357" t="s">
        <v>51761</v>
      </c>
    </row>
    <row r="5784" spans="1:5" ht="15.6">
      <c r="A5784" s="358" t="s">
        <v>23827</v>
      </c>
      <c r="B5784" s="358" t="s">
        <v>23828</v>
      </c>
      <c r="C5784" s="359">
        <v>4.3</v>
      </c>
      <c r="D5784" s="357" t="s">
        <v>9896</v>
      </c>
      <c r="E5784" s="357" t="s">
        <v>9896</v>
      </c>
    </row>
    <row r="5785" spans="1:5" ht="15.6">
      <c r="A5785" s="358" t="s">
        <v>23827</v>
      </c>
      <c r="B5785" s="358" t="s">
        <v>23828</v>
      </c>
      <c r="C5785" s="359">
        <v>4.3</v>
      </c>
      <c r="D5785" s="357" t="s">
        <v>9896</v>
      </c>
      <c r="E5785" s="357" t="s">
        <v>9896</v>
      </c>
    </row>
    <row r="5786" spans="1:5" ht="15.6">
      <c r="A5786" s="358" t="s">
        <v>13520</v>
      </c>
      <c r="B5786" s="358" t="s">
        <v>13520</v>
      </c>
      <c r="C5786" s="359">
        <v>4.3</v>
      </c>
      <c r="D5786" s="357" t="s">
        <v>3752</v>
      </c>
      <c r="E5786" s="357" t="s">
        <v>3752</v>
      </c>
    </row>
    <row r="5787" spans="1:5" ht="15.6">
      <c r="A5787" s="358" t="s">
        <v>31967</v>
      </c>
      <c r="B5787" s="358" t="s">
        <v>31968</v>
      </c>
      <c r="C5787" s="359">
        <v>4.3</v>
      </c>
      <c r="D5787" s="357" t="s">
        <v>31966</v>
      </c>
      <c r="E5787" s="357" t="s">
        <v>31966</v>
      </c>
    </row>
    <row r="5788" spans="1:5" ht="15.6">
      <c r="A5788" s="358" t="s">
        <v>31967</v>
      </c>
      <c r="B5788" s="358" t="s">
        <v>31968</v>
      </c>
      <c r="C5788" s="359">
        <v>4.3</v>
      </c>
      <c r="D5788" s="357" t="s">
        <v>31966</v>
      </c>
      <c r="E5788" s="357" t="s">
        <v>31966</v>
      </c>
    </row>
    <row r="5789" spans="1:5" ht="15.6">
      <c r="A5789" s="358" t="s">
        <v>16783</v>
      </c>
      <c r="B5789" s="358" t="s">
        <v>16784</v>
      </c>
      <c r="C5789" s="359">
        <v>4.3</v>
      </c>
      <c r="D5789" s="357" t="s">
        <v>5618</v>
      </c>
      <c r="E5789" s="357" t="s">
        <v>5618</v>
      </c>
    </row>
    <row r="5790" spans="1:5" ht="15.6">
      <c r="A5790" s="358" t="s">
        <v>22438</v>
      </c>
      <c r="B5790" s="358" t="s">
        <v>22439</v>
      </c>
      <c r="C5790" s="359">
        <v>4.3</v>
      </c>
      <c r="D5790" s="357" t="s">
        <v>9026</v>
      </c>
      <c r="E5790" s="357" t="s">
        <v>9026</v>
      </c>
    </row>
    <row r="5791" spans="1:5" ht="15.6">
      <c r="A5791" s="358" t="s">
        <v>22438</v>
      </c>
      <c r="B5791" s="358" t="s">
        <v>22439</v>
      </c>
      <c r="C5791" s="359">
        <v>4.3</v>
      </c>
      <c r="D5791" s="357" t="s">
        <v>9026</v>
      </c>
      <c r="E5791" s="357" t="s">
        <v>9026</v>
      </c>
    </row>
    <row r="5792" spans="1:5" ht="15.6">
      <c r="A5792" s="358" t="s">
        <v>20142</v>
      </c>
      <c r="B5792" s="358" t="s">
        <v>20143</v>
      </c>
      <c r="C5792" s="359">
        <v>4.3</v>
      </c>
      <c r="D5792" s="357" t="s">
        <v>7859</v>
      </c>
      <c r="E5792" s="357" t="s">
        <v>7859</v>
      </c>
    </row>
    <row r="5793" spans="1:5" ht="15.6">
      <c r="A5793" s="358" t="s">
        <v>20142</v>
      </c>
      <c r="B5793" s="358" t="s">
        <v>20143</v>
      </c>
      <c r="C5793" s="359">
        <v>4.3</v>
      </c>
      <c r="D5793" s="357" t="s">
        <v>7859</v>
      </c>
      <c r="E5793" s="357" t="s">
        <v>7859</v>
      </c>
    </row>
    <row r="5794" spans="1:5" ht="15.6">
      <c r="A5794" s="358" t="s">
        <v>20142</v>
      </c>
      <c r="B5794" s="358" t="s">
        <v>20143</v>
      </c>
      <c r="C5794" s="359">
        <v>4.3</v>
      </c>
      <c r="D5794" s="357" t="s">
        <v>7859</v>
      </c>
      <c r="E5794" s="357" t="s">
        <v>7859</v>
      </c>
    </row>
    <row r="5795" spans="1:5" ht="15.6">
      <c r="A5795" s="358" t="s">
        <v>23768</v>
      </c>
      <c r="B5795" s="358" t="s">
        <v>23769</v>
      </c>
      <c r="C5795" s="359">
        <v>4.3</v>
      </c>
      <c r="D5795" s="357" t="s">
        <v>9911</v>
      </c>
      <c r="E5795" s="357" t="s">
        <v>9911</v>
      </c>
    </row>
    <row r="5796" spans="1:5" ht="15.6">
      <c r="A5796" s="358" t="s">
        <v>23768</v>
      </c>
      <c r="B5796" s="358" t="s">
        <v>23769</v>
      </c>
      <c r="C5796" s="359">
        <v>4.3</v>
      </c>
      <c r="D5796" s="357" t="s">
        <v>9911</v>
      </c>
      <c r="E5796" s="357" t="s">
        <v>9911</v>
      </c>
    </row>
    <row r="5797" spans="1:5" ht="15.6">
      <c r="A5797" s="358" t="s">
        <v>23768</v>
      </c>
      <c r="B5797" s="358" t="s">
        <v>23769</v>
      </c>
      <c r="C5797" s="359">
        <v>4.3</v>
      </c>
      <c r="D5797" s="357" t="s">
        <v>9911</v>
      </c>
      <c r="E5797" s="357" t="s">
        <v>9911</v>
      </c>
    </row>
    <row r="5798" spans="1:5" ht="15.6">
      <c r="A5798" s="358" t="s">
        <v>23768</v>
      </c>
      <c r="B5798" s="358" t="s">
        <v>23769</v>
      </c>
      <c r="C5798" s="359">
        <v>4.3</v>
      </c>
      <c r="D5798" s="357" t="s">
        <v>9911</v>
      </c>
      <c r="E5798" s="357" t="s">
        <v>9911</v>
      </c>
    </row>
    <row r="5799" spans="1:5" ht="15.6">
      <c r="A5799" s="358" t="s">
        <v>10926</v>
      </c>
      <c r="B5799" s="358" t="s">
        <v>10927</v>
      </c>
      <c r="C5799" s="359">
        <v>4.3</v>
      </c>
      <c r="D5799" s="357" t="s">
        <v>2776</v>
      </c>
      <c r="E5799" s="357" t="s">
        <v>2776</v>
      </c>
    </row>
    <row r="5800" spans="1:5" ht="15.6">
      <c r="A5800" s="358" t="s">
        <v>11231</v>
      </c>
      <c r="B5800" s="358" t="s">
        <v>11231</v>
      </c>
      <c r="C5800" s="359">
        <v>4.3</v>
      </c>
      <c r="D5800" s="357" t="s">
        <v>2236</v>
      </c>
      <c r="E5800" s="357" t="s">
        <v>2236</v>
      </c>
    </row>
    <row r="5801" spans="1:5" ht="15.6">
      <c r="A5801" s="358" t="s">
        <v>11231</v>
      </c>
      <c r="B5801" s="358" t="s">
        <v>11231</v>
      </c>
      <c r="C5801" s="359">
        <v>4.3</v>
      </c>
      <c r="D5801" s="357" t="s">
        <v>2236</v>
      </c>
      <c r="E5801" s="357" t="s">
        <v>2236</v>
      </c>
    </row>
    <row r="5802" spans="1:5" ht="15.6">
      <c r="A5802" s="358" t="s">
        <v>11231</v>
      </c>
      <c r="B5802" s="358" t="s">
        <v>11231</v>
      </c>
      <c r="C5802" s="359">
        <v>4.3</v>
      </c>
      <c r="D5802" s="357" t="s">
        <v>2236</v>
      </c>
      <c r="E5802" s="357" t="s">
        <v>2236</v>
      </c>
    </row>
    <row r="5803" spans="1:5" ht="15.6">
      <c r="A5803" s="358" t="s">
        <v>11231</v>
      </c>
      <c r="B5803" s="358" t="s">
        <v>11231</v>
      </c>
      <c r="C5803" s="359">
        <v>4.3</v>
      </c>
      <c r="D5803" s="357" t="s">
        <v>2236</v>
      </c>
      <c r="E5803" s="357" t="s">
        <v>2236</v>
      </c>
    </row>
    <row r="5804" spans="1:5" ht="15.6">
      <c r="A5804" s="358" t="s">
        <v>10262</v>
      </c>
      <c r="B5804" s="358" t="s">
        <v>14800</v>
      </c>
      <c r="C5804" s="359">
        <v>4.3</v>
      </c>
      <c r="D5804" s="357" t="s">
        <v>4719</v>
      </c>
      <c r="E5804" s="357" t="s">
        <v>4719</v>
      </c>
    </row>
    <row r="5805" spans="1:5" ht="15.6">
      <c r="A5805" s="358" t="s">
        <v>1235</v>
      </c>
      <c r="B5805" s="358" t="s">
        <v>18097</v>
      </c>
      <c r="C5805" s="359">
        <v>4.3</v>
      </c>
      <c r="D5805" s="357" t="s">
        <v>6985</v>
      </c>
      <c r="E5805" s="357" t="s">
        <v>6985</v>
      </c>
    </row>
    <row r="5806" spans="1:5" ht="15.6">
      <c r="A5806" s="358" t="s">
        <v>713</v>
      </c>
      <c r="B5806" s="358" t="s">
        <v>14377</v>
      </c>
      <c r="C5806" s="359">
        <v>4.3</v>
      </c>
      <c r="D5806" s="357" t="s">
        <v>4639</v>
      </c>
      <c r="E5806" s="357" t="s">
        <v>4639</v>
      </c>
    </row>
    <row r="5807" spans="1:5" ht="15.6">
      <c r="A5807" s="358" t="s">
        <v>713</v>
      </c>
      <c r="B5807" s="358" t="s">
        <v>14377</v>
      </c>
      <c r="C5807" s="359">
        <v>4.3</v>
      </c>
      <c r="D5807" s="357" t="s">
        <v>4639</v>
      </c>
      <c r="E5807" s="357" t="s">
        <v>4639</v>
      </c>
    </row>
    <row r="5808" spans="1:5" ht="15.6">
      <c r="A5808" s="358" t="s">
        <v>17949</v>
      </c>
      <c r="B5808" s="358" t="s">
        <v>17950</v>
      </c>
      <c r="C5808" s="359">
        <v>4.3</v>
      </c>
      <c r="D5808" s="357" t="s">
        <v>6823</v>
      </c>
      <c r="E5808" s="357" t="s">
        <v>6823</v>
      </c>
    </row>
    <row r="5809" spans="1:5" ht="15.6">
      <c r="A5809" s="358" t="s">
        <v>10262</v>
      </c>
      <c r="B5809" s="358" t="s">
        <v>18243</v>
      </c>
      <c r="C5809" s="359">
        <v>4.3</v>
      </c>
      <c r="D5809" s="357" t="s">
        <v>7127</v>
      </c>
      <c r="E5809" s="357" t="s">
        <v>7127</v>
      </c>
    </row>
    <row r="5810" spans="1:5" ht="15.6">
      <c r="A5810" s="358" t="s">
        <v>10262</v>
      </c>
      <c r="B5810" s="358" t="s">
        <v>18243</v>
      </c>
      <c r="C5810" s="359">
        <v>4.3</v>
      </c>
      <c r="D5810" s="357" t="s">
        <v>7127</v>
      </c>
      <c r="E5810" s="357" t="s">
        <v>7127</v>
      </c>
    </row>
    <row r="5811" spans="1:5" ht="15.6">
      <c r="A5811" s="358" t="s">
        <v>14509</v>
      </c>
      <c r="B5811" s="358" t="s">
        <v>14510</v>
      </c>
      <c r="C5811" s="359">
        <v>4.3</v>
      </c>
      <c r="D5811" s="357" t="s">
        <v>4770</v>
      </c>
      <c r="E5811" s="357" t="s">
        <v>4770</v>
      </c>
    </row>
    <row r="5812" spans="1:5" ht="15.6">
      <c r="A5812" s="358" t="s">
        <v>18233</v>
      </c>
      <c r="B5812" s="358" t="s">
        <v>18234</v>
      </c>
      <c r="C5812" s="359">
        <v>4.3</v>
      </c>
      <c r="D5812" s="357" t="s">
        <v>7120</v>
      </c>
      <c r="E5812" s="357" t="s">
        <v>7120</v>
      </c>
    </row>
    <row r="5813" spans="1:5" ht="15.6">
      <c r="A5813" s="358" t="s">
        <v>32659</v>
      </c>
      <c r="B5813" s="358" t="s">
        <v>32659</v>
      </c>
      <c r="C5813" s="359">
        <v>4.3</v>
      </c>
      <c r="D5813" s="357" t="s">
        <v>32658</v>
      </c>
      <c r="E5813" s="357" t="s">
        <v>32658</v>
      </c>
    </row>
    <row r="5814" spans="1:5" ht="15.6">
      <c r="A5814" s="358" t="s">
        <v>19818</v>
      </c>
      <c r="B5814" s="358" t="s">
        <v>19819</v>
      </c>
      <c r="C5814" s="359">
        <v>4.3</v>
      </c>
      <c r="D5814" s="357" t="s">
        <v>7617</v>
      </c>
      <c r="E5814" s="357" t="s">
        <v>7617</v>
      </c>
    </row>
    <row r="5815" spans="1:5" ht="15.6">
      <c r="A5815" s="358" t="s">
        <v>10262</v>
      </c>
      <c r="B5815" s="358" t="s">
        <v>15136</v>
      </c>
      <c r="C5815" s="359">
        <v>4.3</v>
      </c>
      <c r="D5815" s="357" t="s">
        <v>10031</v>
      </c>
      <c r="E5815" s="357" t="s">
        <v>10031</v>
      </c>
    </row>
    <row r="5816" spans="1:5" ht="15.6">
      <c r="A5816" s="358" t="s">
        <v>10262</v>
      </c>
      <c r="B5816" s="358" t="s">
        <v>15136</v>
      </c>
      <c r="C5816" s="359">
        <v>4.3</v>
      </c>
      <c r="D5816" s="357" t="s">
        <v>10031</v>
      </c>
      <c r="E5816" s="357" t="s">
        <v>10031</v>
      </c>
    </row>
    <row r="5817" spans="1:5" ht="15.6">
      <c r="A5817" s="358" t="s">
        <v>10262</v>
      </c>
      <c r="B5817" s="358" t="s">
        <v>15158</v>
      </c>
      <c r="C5817" s="359">
        <v>4.3</v>
      </c>
      <c r="D5817" s="357" t="s">
        <v>4972</v>
      </c>
      <c r="E5817" s="357" t="s">
        <v>4972</v>
      </c>
    </row>
    <row r="5818" spans="1:5" ht="15.6">
      <c r="A5818" s="358" t="s">
        <v>39990</v>
      </c>
      <c r="B5818" s="358" t="s">
        <v>39991</v>
      </c>
      <c r="C5818" s="359">
        <v>4.3</v>
      </c>
      <c r="D5818" s="357" t="s">
        <v>39989</v>
      </c>
      <c r="E5818" s="357" t="s">
        <v>39989</v>
      </c>
    </row>
    <row r="5819" spans="1:5" ht="15.6">
      <c r="A5819" s="358" t="s">
        <v>10262</v>
      </c>
      <c r="B5819" s="358" t="s">
        <v>46169</v>
      </c>
      <c r="C5819" s="359">
        <v>4.3</v>
      </c>
      <c r="D5819" s="357" t="s">
        <v>46168</v>
      </c>
      <c r="E5819" s="357" t="s">
        <v>46168</v>
      </c>
    </row>
    <row r="5820" spans="1:5" ht="15.6">
      <c r="A5820" s="358" t="s">
        <v>10262</v>
      </c>
      <c r="B5820" s="358" t="s">
        <v>46169</v>
      </c>
      <c r="C5820" s="359">
        <v>4.3</v>
      </c>
      <c r="D5820" s="357" t="s">
        <v>46168</v>
      </c>
      <c r="E5820" s="357" t="s">
        <v>46168</v>
      </c>
    </row>
    <row r="5821" spans="1:5" ht="15.6">
      <c r="A5821" s="358" t="s">
        <v>10262</v>
      </c>
      <c r="B5821" s="358" t="s">
        <v>46169</v>
      </c>
      <c r="C5821" s="359">
        <v>4.3</v>
      </c>
      <c r="D5821" s="357" t="s">
        <v>46168</v>
      </c>
      <c r="E5821" s="357" t="s">
        <v>46168</v>
      </c>
    </row>
    <row r="5822" spans="1:5" ht="15.6">
      <c r="A5822" s="358" t="s">
        <v>54241</v>
      </c>
      <c r="B5822" s="358" t="s">
        <v>53367</v>
      </c>
      <c r="C5822" s="359">
        <v>4.3</v>
      </c>
      <c r="D5822" s="357" t="s">
        <v>53366</v>
      </c>
      <c r="E5822" s="357" t="s">
        <v>53366</v>
      </c>
    </row>
    <row r="5823" spans="1:5" ht="15.6">
      <c r="A5823" s="358" t="s">
        <v>54241</v>
      </c>
      <c r="B5823" s="358" t="s">
        <v>53367</v>
      </c>
      <c r="C5823" s="359">
        <v>4.3</v>
      </c>
      <c r="D5823" s="357" t="s">
        <v>53366</v>
      </c>
      <c r="E5823" s="357" t="s">
        <v>53366</v>
      </c>
    </row>
    <row r="5824" spans="1:5" ht="15.6">
      <c r="A5824" s="358" t="s">
        <v>54241</v>
      </c>
      <c r="B5824" s="358" t="s">
        <v>53367</v>
      </c>
      <c r="C5824" s="359">
        <v>4.3</v>
      </c>
      <c r="D5824" s="357" t="s">
        <v>53366</v>
      </c>
      <c r="E5824" s="357" t="s">
        <v>53366</v>
      </c>
    </row>
    <row r="5825" spans="1:5" ht="15.6">
      <c r="A5825" s="358" t="s">
        <v>1666</v>
      </c>
      <c r="B5825" s="358" t="s">
        <v>21295</v>
      </c>
      <c r="C5825" s="359">
        <v>4.3</v>
      </c>
      <c r="D5825" s="357" t="s">
        <v>8511</v>
      </c>
      <c r="E5825" s="357" t="s">
        <v>8511</v>
      </c>
    </row>
    <row r="5826" spans="1:5" ht="15.6">
      <c r="A5826" s="358" t="s">
        <v>17472</v>
      </c>
      <c r="B5826" s="358" t="s">
        <v>17473</v>
      </c>
      <c r="C5826" s="359">
        <v>4.3</v>
      </c>
      <c r="D5826" s="357" t="s">
        <v>6331</v>
      </c>
      <c r="E5826" s="357" t="s">
        <v>6331</v>
      </c>
    </row>
    <row r="5827" spans="1:5" ht="15.6">
      <c r="A5827" s="358" t="s">
        <v>22726</v>
      </c>
      <c r="B5827" s="358" t="s">
        <v>22727</v>
      </c>
      <c r="C5827" s="359">
        <v>4.3</v>
      </c>
      <c r="D5827" s="357" t="s">
        <v>9367</v>
      </c>
      <c r="E5827" s="357" t="s">
        <v>9367</v>
      </c>
    </row>
    <row r="5828" spans="1:5" ht="15.6">
      <c r="A5828" s="358" t="s">
        <v>22726</v>
      </c>
      <c r="B5828" s="358" t="s">
        <v>22727</v>
      </c>
      <c r="C5828" s="359">
        <v>4.3</v>
      </c>
      <c r="D5828" s="357" t="s">
        <v>9367</v>
      </c>
      <c r="E5828" s="357" t="s">
        <v>9367</v>
      </c>
    </row>
    <row r="5829" spans="1:5" ht="15.6">
      <c r="A5829" s="358" t="s">
        <v>22726</v>
      </c>
      <c r="B5829" s="358" t="s">
        <v>22727</v>
      </c>
      <c r="C5829" s="359">
        <v>4.3</v>
      </c>
      <c r="D5829" s="357" t="s">
        <v>9367</v>
      </c>
      <c r="E5829" s="357" t="s">
        <v>9367</v>
      </c>
    </row>
    <row r="5830" spans="1:5" ht="15.6">
      <c r="A5830" s="358" t="s">
        <v>10262</v>
      </c>
      <c r="B5830" s="358" t="s">
        <v>22008</v>
      </c>
      <c r="C5830" s="359">
        <v>4.3</v>
      </c>
      <c r="D5830" s="357" t="s">
        <v>8730</v>
      </c>
      <c r="E5830" s="357" t="s">
        <v>8730</v>
      </c>
    </row>
    <row r="5831" spans="1:5" ht="15.6">
      <c r="A5831" s="358" t="s">
        <v>10262</v>
      </c>
      <c r="B5831" s="358" t="s">
        <v>22008</v>
      </c>
      <c r="C5831" s="359">
        <v>4.3</v>
      </c>
      <c r="D5831" s="357" t="s">
        <v>8730</v>
      </c>
      <c r="E5831" s="357" t="s">
        <v>8730</v>
      </c>
    </row>
    <row r="5832" spans="1:5" ht="15.6">
      <c r="A5832" s="358" t="s">
        <v>22546</v>
      </c>
      <c r="B5832" s="358" t="s">
        <v>22547</v>
      </c>
      <c r="C5832" s="359">
        <v>4.3</v>
      </c>
      <c r="D5832" s="357" t="s">
        <v>9198</v>
      </c>
      <c r="E5832" s="357" t="s">
        <v>9198</v>
      </c>
    </row>
    <row r="5833" spans="1:5" ht="15.6">
      <c r="A5833" s="358" t="s">
        <v>1641</v>
      </c>
      <c r="B5833" s="358" t="s">
        <v>21097</v>
      </c>
      <c r="C5833" s="359">
        <v>4.3</v>
      </c>
      <c r="D5833" s="357" t="s">
        <v>8385</v>
      </c>
      <c r="E5833" s="357" t="s">
        <v>8385</v>
      </c>
    </row>
    <row r="5834" spans="1:5" ht="15.6">
      <c r="A5834" s="358" t="s">
        <v>1641</v>
      </c>
      <c r="B5834" s="358" t="s">
        <v>21097</v>
      </c>
      <c r="C5834" s="359">
        <v>4.3</v>
      </c>
      <c r="D5834" s="357" t="s">
        <v>8385</v>
      </c>
      <c r="E5834" s="357" t="s">
        <v>8385</v>
      </c>
    </row>
    <row r="5835" spans="1:5" ht="15.6">
      <c r="A5835" s="358" t="s">
        <v>22639</v>
      </c>
      <c r="B5835" s="358" t="s">
        <v>22640</v>
      </c>
      <c r="C5835" s="359">
        <v>4.3</v>
      </c>
      <c r="D5835" s="357" t="s">
        <v>9290</v>
      </c>
      <c r="E5835" s="357" t="s">
        <v>9290</v>
      </c>
    </row>
    <row r="5836" spans="1:5" ht="15.6">
      <c r="A5836" s="358" t="s">
        <v>22639</v>
      </c>
      <c r="B5836" s="358" t="s">
        <v>22640</v>
      </c>
      <c r="C5836" s="359">
        <v>4.3</v>
      </c>
      <c r="D5836" s="357" t="s">
        <v>9290</v>
      </c>
      <c r="E5836" s="357" t="s">
        <v>9290</v>
      </c>
    </row>
    <row r="5837" spans="1:5" ht="15.6">
      <c r="A5837" s="358" t="s">
        <v>15346</v>
      </c>
      <c r="B5837" s="358" t="s">
        <v>15347</v>
      </c>
      <c r="C5837" s="359">
        <v>4.3</v>
      </c>
      <c r="D5837" s="357" t="s">
        <v>5144</v>
      </c>
      <c r="E5837" s="357" t="s">
        <v>5144</v>
      </c>
    </row>
    <row r="5838" spans="1:5" ht="15.6">
      <c r="A5838" s="358" t="s">
        <v>15346</v>
      </c>
      <c r="B5838" s="358" t="s">
        <v>15347</v>
      </c>
      <c r="C5838" s="359">
        <v>4.3</v>
      </c>
      <c r="D5838" s="357" t="s">
        <v>5144</v>
      </c>
      <c r="E5838" s="357" t="s">
        <v>5144</v>
      </c>
    </row>
    <row r="5839" spans="1:5" ht="15.6">
      <c r="A5839" s="358" t="s">
        <v>50098</v>
      </c>
      <c r="B5839" s="358" t="s">
        <v>50099</v>
      </c>
      <c r="C5839" s="359">
        <v>4.3</v>
      </c>
      <c r="D5839" s="357" t="s">
        <v>50097</v>
      </c>
      <c r="E5839" s="357" t="s">
        <v>50097</v>
      </c>
    </row>
    <row r="5840" spans="1:5" ht="15.6">
      <c r="A5840" s="358" t="s">
        <v>50098</v>
      </c>
      <c r="B5840" s="358" t="s">
        <v>50099</v>
      </c>
      <c r="C5840" s="359">
        <v>4.3</v>
      </c>
      <c r="D5840" s="357" t="s">
        <v>50097</v>
      </c>
      <c r="E5840" s="357" t="s">
        <v>50097</v>
      </c>
    </row>
    <row r="5841" spans="1:5" ht="15.6">
      <c r="A5841" s="358" t="s">
        <v>12508</v>
      </c>
      <c r="B5841" s="358" t="s">
        <v>12509</v>
      </c>
      <c r="C5841" s="359">
        <v>4.3</v>
      </c>
      <c r="D5841" s="357" t="s">
        <v>3440</v>
      </c>
      <c r="E5841" s="357" t="s">
        <v>3440</v>
      </c>
    </row>
    <row r="5842" spans="1:5" ht="15.6">
      <c r="A5842" s="358" t="s">
        <v>12508</v>
      </c>
      <c r="B5842" s="358" t="s">
        <v>12509</v>
      </c>
      <c r="C5842" s="359">
        <v>4.3</v>
      </c>
      <c r="D5842" s="357" t="s">
        <v>3440</v>
      </c>
      <c r="E5842" s="357" t="s">
        <v>3440</v>
      </c>
    </row>
    <row r="5843" spans="1:5" ht="15.6">
      <c r="A5843" s="358" t="s">
        <v>10800</v>
      </c>
      <c r="B5843" s="358" t="s">
        <v>10801</v>
      </c>
      <c r="C5843" s="359">
        <v>4.3</v>
      </c>
      <c r="D5843" s="357" t="s">
        <v>10799</v>
      </c>
      <c r="E5843" s="357" t="s">
        <v>10799</v>
      </c>
    </row>
    <row r="5844" spans="1:5" ht="15.6">
      <c r="A5844" s="358" t="s">
        <v>51316</v>
      </c>
      <c r="B5844" s="358" t="s">
        <v>51317</v>
      </c>
      <c r="C5844" s="359">
        <v>4.3</v>
      </c>
      <c r="D5844" s="357" t="s">
        <v>51315</v>
      </c>
      <c r="E5844" s="357" t="s">
        <v>51315</v>
      </c>
    </row>
    <row r="5845" spans="1:5" ht="15.6">
      <c r="A5845" s="358" t="s">
        <v>10262</v>
      </c>
      <c r="B5845" s="358" t="s">
        <v>19044</v>
      </c>
      <c r="C5845" s="359">
        <v>4.3</v>
      </c>
      <c r="D5845" s="357" t="s">
        <v>6607</v>
      </c>
      <c r="E5845" s="357" t="s">
        <v>6607</v>
      </c>
    </row>
    <row r="5846" spans="1:5" ht="15.6">
      <c r="A5846" s="358" t="s">
        <v>10262</v>
      </c>
      <c r="B5846" s="358" t="s">
        <v>19044</v>
      </c>
      <c r="C5846" s="359">
        <v>4.3</v>
      </c>
      <c r="D5846" s="357" t="s">
        <v>6607</v>
      </c>
      <c r="E5846" s="357" t="s">
        <v>6607</v>
      </c>
    </row>
    <row r="5847" spans="1:5" ht="15.6">
      <c r="A5847" s="358" t="s">
        <v>47543</v>
      </c>
      <c r="B5847" s="358" t="s">
        <v>47544</v>
      </c>
      <c r="C5847" s="359">
        <v>4.3</v>
      </c>
      <c r="D5847" s="357" t="s">
        <v>47542</v>
      </c>
      <c r="E5847" s="357" t="s">
        <v>47542</v>
      </c>
    </row>
    <row r="5848" spans="1:5" ht="15.6">
      <c r="A5848" s="358" t="s">
        <v>30933</v>
      </c>
      <c r="B5848" s="358" t="s">
        <v>30933</v>
      </c>
      <c r="C5848" s="359">
        <v>4.3</v>
      </c>
      <c r="D5848" s="357" t="s">
        <v>30932</v>
      </c>
      <c r="E5848" s="357" t="s">
        <v>30932</v>
      </c>
    </row>
    <row r="5849" spans="1:5" ht="15.6">
      <c r="A5849" s="358" t="s">
        <v>1614</v>
      </c>
      <c r="B5849" s="358" t="s">
        <v>20970</v>
      </c>
      <c r="C5849" s="359">
        <v>4.3</v>
      </c>
      <c r="D5849" s="357" t="s">
        <v>8213</v>
      </c>
      <c r="E5849" s="357" t="s">
        <v>8213</v>
      </c>
    </row>
    <row r="5850" spans="1:5" ht="15.6">
      <c r="A5850" s="358" t="s">
        <v>10262</v>
      </c>
      <c r="B5850" s="358" t="s">
        <v>60012</v>
      </c>
      <c r="C5850" s="359">
        <v>4.3</v>
      </c>
      <c r="D5850" s="357" t="s">
        <v>61057</v>
      </c>
      <c r="E5850" s="357" t="s">
        <v>61057</v>
      </c>
    </row>
    <row r="5851" spans="1:5" ht="15.6">
      <c r="A5851" s="358" t="s">
        <v>10262</v>
      </c>
      <c r="B5851" s="358" t="s">
        <v>11297</v>
      </c>
      <c r="C5851" s="359">
        <v>4.3</v>
      </c>
      <c r="D5851" s="357" t="s">
        <v>10007</v>
      </c>
      <c r="E5851" s="357" t="s">
        <v>10007</v>
      </c>
    </row>
    <row r="5852" spans="1:5" ht="15.6">
      <c r="A5852" s="358" t="s">
        <v>10262</v>
      </c>
      <c r="B5852" s="358" t="s">
        <v>11297</v>
      </c>
      <c r="C5852" s="359">
        <v>4.3</v>
      </c>
      <c r="D5852" s="357" t="s">
        <v>10007</v>
      </c>
      <c r="E5852" s="357" t="s">
        <v>10007</v>
      </c>
    </row>
    <row r="5853" spans="1:5" ht="15.6">
      <c r="A5853" s="358" t="s">
        <v>11407</v>
      </c>
      <c r="B5853" s="358" t="s">
        <v>11408</v>
      </c>
      <c r="C5853" s="359">
        <v>4.3</v>
      </c>
      <c r="D5853" s="357" t="s">
        <v>2473</v>
      </c>
      <c r="E5853" s="357" t="s">
        <v>2473</v>
      </c>
    </row>
    <row r="5854" spans="1:5" ht="15.6">
      <c r="A5854" s="358" t="s">
        <v>11407</v>
      </c>
      <c r="B5854" s="358" t="s">
        <v>11408</v>
      </c>
      <c r="C5854" s="359">
        <v>4.3</v>
      </c>
      <c r="D5854" s="357" t="s">
        <v>2473</v>
      </c>
      <c r="E5854" s="357" t="s">
        <v>2473</v>
      </c>
    </row>
    <row r="5855" spans="1:5" ht="15.6">
      <c r="A5855" s="358" t="s">
        <v>15407</v>
      </c>
      <c r="B5855" s="358" t="s">
        <v>15408</v>
      </c>
      <c r="C5855" s="359">
        <v>4.3</v>
      </c>
      <c r="D5855" s="357" t="s">
        <v>5065</v>
      </c>
      <c r="E5855" s="357" t="s">
        <v>5065</v>
      </c>
    </row>
    <row r="5856" spans="1:5" ht="15.6">
      <c r="A5856" s="358" t="s">
        <v>22119</v>
      </c>
      <c r="B5856" s="358" t="s">
        <v>22120</v>
      </c>
      <c r="C5856" s="359">
        <v>4.3</v>
      </c>
      <c r="D5856" s="357" t="s">
        <v>8925</v>
      </c>
      <c r="E5856" s="357" t="s">
        <v>8925</v>
      </c>
    </row>
    <row r="5857" spans="1:5" ht="15.6">
      <c r="A5857" s="358" t="s">
        <v>22119</v>
      </c>
      <c r="B5857" s="358" t="s">
        <v>22120</v>
      </c>
      <c r="C5857" s="359">
        <v>4.3</v>
      </c>
      <c r="D5857" s="357" t="s">
        <v>8925</v>
      </c>
      <c r="E5857" s="357" t="s">
        <v>8925</v>
      </c>
    </row>
    <row r="5858" spans="1:5" ht="15.6">
      <c r="A5858" s="358" t="s">
        <v>22119</v>
      </c>
      <c r="B5858" s="358" t="s">
        <v>22120</v>
      </c>
      <c r="C5858" s="359">
        <v>4.3</v>
      </c>
      <c r="D5858" s="357" t="s">
        <v>8925</v>
      </c>
      <c r="E5858" s="357" t="s">
        <v>8925</v>
      </c>
    </row>
    <row r="5859" spans="1:5" ht="15.6">
      <c r="A5859" s="358" t="s">
        <v>27869</v>
      </c>
      <c r="B5859" s="358" t="s">
        <v>27870</v>
      </c>
      <c r="C5859" s="359">
        <v>4.3</v>
      </c>
      <c r="D5859" s="357" t="s">
        <v>27868</v>
      </c>
      <c r="E5859" s="357" t="s">
        <v>27868</v>
      </c>
    </row>
    <row r="5860" spans="1:5" ht="15.6">
      <c r="A5860" s="358" t="s">
        <v>27869</v>
      </c>
      <c r="B5860" s="358" t="s">
        <v>27870</v>
      </c>
      <c r="C5860" s="359">
        <v>4.3</v>
      </c>
      <c r="D5860" s="357" t="s">
        <v>27868</v>
      </c>
      <c r="E5860" s="357" t="s">
        <v>27868</v>
      </c>
    </row>
    <row r="5861" spans="1:5" ht="15.6">
      <c r="A5861" s="358" t="s">
        <v>26933</v>
      </c>
      <c r="B5861" s="358" t="s">
        <v>26934</v>
      </c>
      <c r="C5861" s="359">
        <v>4.3</v>
      </c>
      <c r="D5861" s="357" t="s">
        <v>26932</v>
      </c>
      <c r="E5861" s="357" t="s">
        <v>26932</v>
      </c>
    </row>
    <row r="5862" spans="1:5" ht="15.6">
      <c r="A5862" s="358" t="s">
        <v>33884</v>
      </c>
      <c r="B5862" s="358" t="s">
        <v>33884</v>
      </c>
      <c r="C5862" s="359">
        <v>4.3</v>
      </c>
      <c r="D5862" s="357" t="s">
        <v>33883</v>
      </c>
      <c r="E5862" s="357" t="s">
        <v>33883</v>
      </c>
    </row>
    <row r="5863" spans="1:5" ht="15.6">
      <c r="A5863" s="358" t="s">
        <v>10262</v>
      </c>
      <c r="B5863" s="358" t="s">
        <v>12339</v>
      </c>
      <c r="C5863" s="359">
        <v>4.3</v>
      </c>
      <c r="D5863" s="357" t="s">
        <v>3197</v>
      </c>
      <c r="E5863" s="357" t="s">
        <v>3197</v>
      </c>
    </row>
    <row r="5864" spans="1:5" ht="15.6">
      <c r="A5864" s="358" t="s">
        <v>223</v>
      </c>
      <c r="B5864" s="358" t="s">
        <v>10978</v>
      </c>
      <c r="C5864" s="359">
        <v>4.3</v>
      </c>
      <c r="D5864" s="357" t="s">
        <v>2819</v>
      </c>
      <c r="E5864" s="357" t="s">
        <v>2819</v>
      </c>
    </row>
    <row r="5865" spans="1:5" ht="15.6">
      <c r="A5865" s="358" t="s">
        <v>223</v>
      </c>
      <c r="B5865" s="358" t="s">
        <v>10978</v>
      </c>
      <c r="C5865" s="359">
        <v>4.3</v>
      </c>
      <c r="D5865" s="357" t="s">
        <v>2819</v>
      </c>
      <c r="E5865" s="357" t="s">
        <v>2819</v>
      </c>
    </row>
    <row r="5866" spans="1:5" ht="15.6">
      <c r="A5866" s="358" t="s">
        <v>13553</v>
      </c>
      <c r="B5866" s="358" t="s">
        <v>13554</v>
      </c>
      <c r="C5866" s="359">
        <v>4.3</v>
      </c>
      <c r="D5866" s="357" t="s">
        <v>3813</v>
      </c>
      <c r="E5866" s="357" t="s">
        <v>3813</v>
      </c>
    </row>
    <row r="5867" spans="1:5" ht="15.6">
      <c r="A5867" s="358" t="s">
        <v>10262</v>
      </c>
      <c r="B5867" s="358" t="s">
        <v>61059</v>
      </c>
      <c r="C5867" s="359">
        <v>4.3</v>
      </c>
      <c r="D5867" s="357" t="s">
        <v>61058</v>
      </c>
      <c r="E5867" s="357" t="s">
        <v>61058</v>
      </c>
    </row>
    <row r="5868" spans="1:5" ht="15.6">
      <c r="A5868" s="358" t="s">
        <v>19598</v>
      </c>
      <c r="B5868" s="358" t="s">
        <v>19599</v>
      </c>
      <c r="C5868" s="359">
        <v>4.3</v>
      </c>
      <c r="D5868" s="357" t="s">
        <v>7435</v>
      </c>
      <c r="E5868" s="357" t="s">
        <v>7435</v>
      </c>
    </row>
    <row r="5869" spans="1:5" ht="15.6">
      <c r="A5869" s="358" t="s">
        <v>19598</v>
      </c>
      <c r="B5869" s="358" t="s">
        <v>19599</v>
      </c>
      <c r="C5869" s="359">
        <v>4.3</v>
      </c>
      <c r="D5869" s="357" t="s">
        <v>7435</v>
      </c>
      <c r="E5869" s="357" t="s">
        <v>7435</v>
      </c>
    </row>
    <row r="5870" spans="1:5" ht="15.6">
      <c r="A5870" s="358" t="s">
        <v>287</v>
      </c>
      <c r="B5870" s="358" t="s">
        <v>11921</v>
      </c>
      <c r="C5870" s="359">
        <v>4.3</v>
      </c>
      <c r="D5870" s="357" t="s">
        <v>286</v>
      </c>
      <c r="E5870" s="357" t="s">
        <v>286</v>
      </c>
    </row>
    <row r="5871" spans="1:5" ht="15.6">
      <c r="A5871" s="358" t="s">
        <v>287</v>
      </c>
      <c r="B5871" s="358" t="s">
        <v>11921</v>
      </c>
      <c r="C5871" s="359">
        <v>4.3</v>
      </c>
      <c r="D5871" s="357" t="s">
        <v>286</v>
      </c>
      <c r="E5871" s="357" t="s">
        <v>286</v>
      </c>
    </row>
    <row r="5872" spans="1:5" ht="15.6">
      <c r="A5872" s="358" t="s">
        <v>14133</v>
      </c>
      <c r="B5872" s="358" t="s">
        <v>14134</v>
      </c>
      <c r="C5872" s="359">
        <v>4.3</v>
      </c>
      <c r="D5872" s="357" t="s">
        <v>4402</v>
      </c>
      <c r="E5872" s="357" t="s">
        <v>4402</v>
      </c>
    </row>
    <row r="5873" spans="1:5" ht="15.6">
      <c r="A5873" s="358" t="s">
        <v>14867</v>
      </c>
      <c r="B5873" s="358" t="s">
        <v>14868</v>
      </c>
      <c r="C5873" s="359">
        <v>4.3</v>
      </c>
      <c r="D5873" s="357" t="s">
        <v>4801</v>
      </c>
      <c r="E5873" s="357" t="s">
        <v>4801</v>
      </c>
    </row>
    <row r="5874" spans="1:5" ht="15.6">
      <c r="A5874" s="358" t="s">
        <v>14867</v>
      </c>
      <c r="B5874" s="358" t="s">
        <v>14868</v>
      </c>
      <c r="C5874" s="359">
        <v>4.3</v>
      </c>
      <c r="D5874" s="357" t="s">
        <v>4801</v>
      </c>
      <c r="E5874" s="357" t="s">
        <v>4801</v>
      </c>
    </row>
    <row r="5875" spans="1:5" ht="15.6">
      <c r="A5875" s="358" t="s">
        <v>14867</v>
      </c>
      <c r="B5875" s="358" t="s">
        <v>14868</v>
      </c>
      <c r="C5875" s="359">
        <v>4.3</v>
      </c>
      <c r="D5875" s="357" t="s">
        <v>4801</v>
      </c>
      <c r="E5875" s="357" t="s">
        <v>4801</v>
      </c>
    </row>
    <row r="5876" spans="1:5" ht="15.6">
      <c r="A5876" s="358" t="s">
        <v>16566</v>
      </c>
      <c r="B5876" s="358" t="s">
        <v>16567</v>
      </c>
      <c r="C5876" s="359">
        <v>4.3</v>
      </c>
      <c r="D5876" s="357" t="s">
        <v>5930</v>
      </c>
      <c r="E5876" s="357" t="s">
        <v>5930</v>
      </c>
    </row>
    <row r="5877" spans="1:5" ht="15.6">
      <c r="A5877" s="358" t="s">
        <v>16566</v>
      </c>
      <c r="B5877" s="358" t="s">
        <v>16567</v>
      </c>
      <c r="C5877" s="359">
        <v>4.3</v>
      </c>
      <c r="D5877" s="357" t="s">
        <v>5930</v>
      </c>
      <c r="E5877" s="357" t="s">
        <v>5930</v>
      </c>
    </row>
    <row r="5878" spans="1:5" ht="15.6">
      <c r="A5878" s="358" t="s">
        <v>16566</v>
      </c>
      <c r="B5878" s="358" t="s">
        <v>16567</v>
      </c>
      <c r="C5878" s="359">
        <v>4.3</v>
      </c>
      <c r="D5878" s="357" t="s">
        <v>5930</v>
      </c>
      <c r="E5878" s="357" t="s">
        <v>5930</v>
      </c>
    </row>
    <row r="5879" spans="1:5" ht="15.6">
      <c r="A5879" s="358" t="s">
        <v>10262</v>
      </c>
      <c r="B5879" s="358" t="s">
        <v>22427</v>
      </c>
      <c r="C5879" s="359">
        <v>4.3</v>
      </c>
      <c r="D5879" s="357" t="s">
        <v>9012</v>
      </c>
      <c r="E5879" s="357" t="s">
        <v>9012</v>
      </c>
    </row>
    <row r="5880" spans="1:5" ht="15.6">
      <c r="A5880" s="358" t="s">
        <v>10262</v>
      </c>
      <c r="B5880" s="358" t="s">
        <v>22427</v>
      </c>
      <c r="C5880" s="359">
        <v>4.3</v>
      </c>
      <c r="D5880" s="357" t="s">
        <v>9012</v>
      </c>
      <c r="E5880" s="357" t="s">
        <v>9012</v>
      </c>
    </row>
    <row r="5881" spans="1:5" ht="15.6">
      <c r="A5881" s="358" t="s">
        <v>10262</v>
      </c>
      <c r="B5881" s="358" t="s">
        <v>22427</v>
      </c>
      <c r="C5881" s="359">
        <v>4.3</v>
      </c>
      <c r="D5881" s="357" t="s">
        <v>9012</v>
      </c>
      <c r="E5881" s="357" t="s">
        <v>9012</v>
      </c>
    </row>
    <row r="5882" spans="1:5" ht="15.6">
      <c r="A5882" s="358" t="s">
        <v>10262</v>
      </c>
      <c r="B5882" s="358" t="s">
        <v>22427</v>
      </c>
      <c r="C5882" s="359">
        <v>4.3</v>
      </c>
      <c r="D5882" s="357" t="s">
        <v>9012</v>
      </c>
      <c r="E5882" s="357" t="s">
        <v>9012</v>
      </c>
    </row>
    <row r="5883" spans="1:5" ht="15.6">
      <c r="A5883" s="358" t="s">
        <v>32013</v>
      </c>
      <c r="B5883" s="358" t="s">
        <v>32013</v>
      </c>
      <c r="C5883" s="359">
        <v>4.3</v>
      </c>
      <c r="D5883" s="357" t="s">
        <v>32012</v>
      </c>
      <c r="E5883" s="357" t="s">
        <v>32012</v>
      </c>
    </row>
    <row r="5884" spans="1:5" ht="15.6">
      <c r="A5884" s="358" t="s">
        <v>674</v>
      </c>
      <c r="B5884" s="358" t="s">
        <v>14224</v>
      </c>
      <c r="C5884" s="359">
        <v>4.3</v>
      </c>
      <c r="D5884" s="357" t="s">
        <v>4509</v>
      </c>
      <c r="E5884" s="357" t="s">
        <v>4509</v>
      </c>
    </row>
    <row r="5885" spans="1:5" ht="15.6">
      <c r="A5885" s="358" t="s">
        <v>674</v>
      </c>
      <c r="B5885" s="358" t="s">
        <v>14224</v>
      </c>
      <c r="C5885" s="359">
        <v>4.3</v>
      </c>
      <c r="D5885" s="357" t="s">
        <v>4509</v>
      </c>
      <c r="E5885" s="357" t="s">
        <v>4509</v>
      </c>
    </row>
    <row r="5886" spans="1:5" ht="15.6">
      <c r="A5886" s="358" t="s">
        <v>674</v>
      </c>
      <c r="B5886" s="358" t="s">
        <v>14224</v>
      </c>
      <c r="C5886" s="359">
        <v>4.3</v>
      </c>
      <c r="D5886" s="357" t="s">
        <v>4509</v>
      </c>
      <c r="E5886" s="357" t="s">
        <v>4509</v>
      </c>
    </row>
    <row r="5887" spans="1:5" ht="15.6">
      <c r="A5887" s="358" t="s">
        <v>674</v>
      </c>
      <c r="B5887" s="358" t="s">
        <v>14224</v>
      </c>
      <c r="C5887" s="359">
        <v>4.3</v>
      </c>
      <c r="D5887" s="357" t="s">
        <v>4509</v>
      </c>
      <c r="E5887" s="357" t="s">
        <v>4509</v>
      </c>
    </row>
    <row r="5888" spans="1:5" ht="15.6">
      <c r="A5888" s="358" t="s">
        <v>20839</v>
      </c>
      <c r="B5888" s="358" t="s">
        <v>20840</v>
      </c>
      <c r="C5888" s="359">
        <v>4.3</v>
      </c>
      <c r="D5888" s="357" t="s">
        <v>8037</v>
      </c>
      <c r="E5888" s="357" t="s">
        <v>8037</v>
      </c>
    </row>
    <row r="5889" spans="1:5" ht="15.6">
      <c r="A5889" s="358" t="s">
        <v>20839</v>
      </c>
      <c r="B5889" s="358" t="s">
        <v>20840</v>
      </c>
      <c r="C5889" s="359">
        <v>4.3</v>
      </c>
      <c r="D5889" s="357" t="s">
        <v>8037</v>
      </c>
      <c r="E5889" s="357" t="s">
        <v>8037</v>
      </c>
    </row>
    <row r="5890" spans="1:5" ht="15.6">
      <c r="A5890" s="358" t="s">
        <v>24107</v>
      </c>
      <c r="B5890" s="358" t="s">
        <v>24108</v>
      </c>
      <c r="C5890" s="359">
        <v>4.3</v>
      </c>
      <c r="D5890" s="357" t="s">
        <v>24106</v>
      </c>
      <c r="E5890" s="357" t="s">
        <v>24106</v>
      </c>
    </row>
    <row r="5891" spans="1:5" ht="15.6">
      <c r="A5891" s="358" t="s">
        <v>24107</v>
      </c>
      <c r="B5891" s="358" t="s">
        <v>24108</v>
      </c>
      <c r="C5891" s="359">
        <v>4.3</v>
      </c>
      <c r="D5891" s="357" t="s">
        <v>24106</v>
      </c>
      <c r="E5891" s="357" t="s">
        <v>24106</v>
      </c>
    </row>
    <row r="5892" spans="1:5" ht="15.6">
      <c r="A5892" s="358" t="s">
        <v>24107</v>
      </c>
      <c r="B5892" s="358" t="s">
        <v>24108</v>
      </c>
      <c r="C5892" s="359">
        <v>4.3</v>
      </c>
      <c r="D5892" s="357" t="s">
        <v>24106</v>
      </c>
      <c r="E5892" s="357" t="s">
        <v>24106</v>
      </c>
    </row>
    <row r="5893" spans="1:5" ht="15.6">
      <c r="A5893" s="358" t="s">
        <v>10262</v>
      </c>
      <c r="B5893" s="358" t="s">
        <v>33817</v>
      </c>
      <c r="C5893" s="359">
        <v>4.3</v>
      </c>
      <c r="D5893" s="357" t="s">
        <v>33816</v>
      </c>
      <c r="E5893" s="357" t="s">
        <v>33816</v>
      </c>
    </row>
    <row r="5894" spans="1:5" ht="15.6">
      <c r="A5894" s="358" t="s">
        <v>10262</v>
      </c>
      <c r="B5894" s="358" t="s">
        <v>33817</v>
      </c>
      <c r="C5894" s="359">
        <v>4.3</v>
      </c>
      <c r="D5894" s="357" t="s">
        <v>33816</v>
      </c>
      <c r="E5894" s="357" t="s">
        <v>33816</v>
      </c>
    </row>
    <row r="5895" spans="1:5" ht="15.6">
      <c r="A5895" s="358" t="s">
        <v>10262</v>
      </c>
      <c r="B5895" s="358" t="s">
        <v>33514</v>
      </c>
      <c r="C5895" s="359">
        <v>4.3</v>
      </c>
      <c r="D5895" s="357" t="s">
        <v>33513</v>
      </c>
      <c r="E5895" s="357" t="s">
        <v>33513</v>
      </c>
    </row>
    <row r="5896" spans="1:5" ht="15.6">
      <c r="A5896" s="358" t="s">
        <v>1039</v>
      </c>
      <c r="B5896" s="358" t="s">
        <v>18848</v>
      </c>
      <c r="C5896" s="359">
        <v>4.3</v>
      </c>
      <c r="D5896" s="357" t="s">
        <v>18847</v>
      </c>
      <c r="E5896" s="357" t="s">
        <v>18847</v>
      </c>
    </row>
    <row r="5897" spans="1:5" ht="15.6">
      <c r="A5897" s="358" t="s">
        <v>13207</v>
      </c>
      <c r="B5897" s="358" t="s">
        <v>13208</v>
      </c>
      <c r="C5897" s="359">
        <v>4.3</v>
      </c>
      <c r="D5897" s="357" t="s">
        <v>4121</v>
      </c>
      <c r="E5897" s="357" t="s">
        <v>4121</v>
      </c>
    </row>
    <row r="5898" spans="1:5" ht="15.6">
      <c r="A5898" s="358" t="s">
        <v>13207</v>
      </c>
      <c r="B5898" s="358" t="s">
        <v>13208</v>
      </c>
      <c r="C5898" s="359">
        <v>4.3</v>
      </c>
      <c r="D5898" s="357" t="s">
        <v>4121</v>
      </c>
      <c r="E5898" s="357" t="s">
        <v>4121</v>
      </c>
    </row>
    <row r="5899" spans="1:5" ht="15.6">
      <c r="A5899" s="358" t="s">
        <v>722</v>
      </c>
      <c r="B5899" s="358" t="s">
        <v>14411</v>
      </c>
      <c r="C5899" s="359">
        <v>4.3</v>
      </c>
      <c r="D5899" s="357" t="s">
        <v>4667</v>
      </c>
      <c r="E5899" s="357" t="s">
        <v>4667</v>
      </c>
    </row>
    <row r="5900" spans="1:5" ht="15.6">
      <c r="A5900" s="358" t="s">
        <v>10262</v>
      </c>
      <c r="B5900" s="358" t="s">
        <v>35211</v>
      </c>
      <c r="C5900" s="359">
        <v>4.3</v>
      </c>
      <c r="D5900" s="357" t="s">
        <v>35210</v>
      </c>
      <c r="E5900" s="357" t="s">
        <v>35210</v>
      </c>
    </row>
    <row r="5901" spans="1:5" ht="15.6">
      <c r="A5901" s="358" t="s">
        <v>10262</v>
      </c>
      <c r="B5901" s="358" t="s">
        <v>35211</v>
      </c>
      <c r="C5901" s="359">
        <v>4.3</v>
      </c>
      <c r="D5901" s="357" t="s">
        <v>35210</v>
      </c>
      <c r="E5901" s="357" t="s">
        <v>35210</v>
      </c>
    </row>
    <row r="5902" spans="1:5" ht="15.6">
      <c r="A5902" s="358" t="s">
        <v>21988</v>
      </c>
      <c r="B5902" s="358" t="s">
        <v>21989</v>
      </c>
      <c r="C5902" s="359">
        <v>4.3</v>
      </c>
      <c r="D5902" s="357" t="s">
        <v>10040</v>
      </c>
      <c r="E5902" s="357" t="s">
        <v>10040</v>
      </c>
    </row>
    <row r="5903" spans="1:5" ht="15.6">
      <c r="A5903" s="358" t="s">
        <v>296</v>
      </c>
      <c r="B5903" s="358" t="s">
        <v>11951</v>
      </c>
      <c r="C5903" s="359">
        <v>4.3</v>
      </c>
      <c r="D5903" s="357" t="s">
        <v>3194</v>
      </c>
      <c r="E5903" s="357" t="s">
        <v>3194</v>
      </c>
    </row>
    <row r="5904" spans="1:5" ht="15.6">
      <c r="A5904" s="358" t="s">
        <v>296</v>
      </c>
      <c r="B5904" s="358" t="s">
        <v>11951</v>
      </c>
      <c r="C5904" s="359">
        <v>4.3</v>
      </c>
      <c r="D5904" s="357" t="s">
        <v>3194</v>
      </c>
      <c r="E5904" s="357" t="s">
        <v>3194</v>
      </c>
    </row>
    <row r="5905" spans="1:5" ht="15.6">
      <c r="A5905" s="358" t="s">
        <v>13159</v>
      </c>
      <c r="B5905" s="358" t="s">
        <v>13160</v>
      </c>
      <c r="C5905" s="359">
        <v>4.3</v>
      </c>
      <c r="D5905" s="357" t="s">
        <v>4061</v>
      </c>
      <c r="E5905" s="357" t="s">
        <v>4061</v>
      </c>
    </row>
    <row r="5906" spans="1:5" ht="15.6">
      <c r="A5906" s="358" t="s">
        <v>10262</v>
      </c>
      <c r="B5906" s="358" t="s">
        <v>35638</v>
      </c>
      <c r="C5906" s="359">
        <v>4.3</v>
      </c>
      <c r="D5906" s="357" t="s">
        <v>35637</v>
      </c>
      <c r="E5906" s="357" t="s">
        <v>35637</v>
      </c>
    </row>
    <row r="5907" spans="1:5" ht="15.6">
      <c r="A5907" s="358" t="s">
        <v>51636</v>
      </c>
      <c r="B5907" s="358" t="s">
        <v>51636</v>
      </c>
      <c r="C5907" s="359">
        <v>4.3</v>
      </c>
      <c r="D5907" s="357" t="s">
        <v>51635</v>
      </c>
      <c r="E5907" s="357" t="s">
        <v>51635</v>
      </c>
    </row>
    <row r="5908" spans="1:5" ht="15.6">
      <c r="A5908" s="358" t="s">
        <v>11195</v>
      </c>
      <c r="B5908" s="358" t="s">
        <v>11196</v>
      </c>
      <c r="C5908" s="359">
        <v>4.3</v>
      </c>
      <c r="D5908" s="357" t="s">
        <v>3027</v>
      </c>
      <c r="E5908" s="357" t="s">
        <v>3027</v>
      </c>
    </row>
    <row r="5909" spans="1:5" ht="15.6">
      <c r="A5909" s="358" t="s">
        <v>17656</v>
      </c>
      <c r="B5909" s="358" t="s">
        <v>17657</v>
      </c>
      <c r="C5909" s="359">
        <v>4.3</v>
      </c>
      <c r="D5909" s="357" t="s">
        <v>6506</v>
      </c>
      <c r="E5909" s="357" t="s">
        <v>6506</v>
      </c>
    </row>
    <row r="5910" spans="1:5" ht="15.6">
      <c r="A5910" s="358" t="s">
        <v>17656</v>
      </c>
      <c r="B5910" s="358" t="s">
        <v>17657</v>
      </c>
      <c r="C5910" s="359">
        <v>4.3</v>
      </c>
      <c r="D5910" s="357" t="s">
        <v>6506</v>
      </c>
      <c r="E5910" s="357" t="s">
        <v>6506</v>
      </c>
    </row>
    <row r="5911" spans="1:5" ht="15.6">
      <c r="A5911" s="358" t="s">
        <v>17656</v>
      </c>
      <c r="B5911" s="358" t="s">
        <v>17657</v>
      </c>
      <c r="C5911" s="359">
        <v>4.3</v>
      </c>
      <c r="D5911" s="357" t="s">
        <v>6506</v>
      </c>
      <c r="E5911" s="357" t="s">
        <v>6506</v>
      </c>
    </row>
    <row r="5912" spans="1:5" ht="15.6">
      <c r="A5912" s="358" t="s">
        <v>2040</v>
      </c>
      <c r="B5912" s="358" t="s">
        <v>23683</v>
      </c>
      <c r="C5912" s="359">
        <v>4.3</v>
      </c>
      <c r="D5912" s="357" t="s">
        <v>23682</v>
      </c>
      <c r="E5912" s="357" t="s">
        <v>23682</v>
      </c>
    </row>
    <row r="5913" spans="1:5" ht="15.6">
      <c r="A5913" s="358" t="s">
        <v>2040</v>
      </c>
      <c r="B5913" s="358" t="s">
        <v>23683</v>
      </c>
      <c r="C5913" s="359">
        <v>4.3</v>
      </c>
      <c r="D5913" s="357" t="s">
        <v>23682</v>
      </c>
      <c r="E5913" s="357" t="s">
        <v>23682</v>
      </c>
    </row>
    <row r="5914" spans="1:5" ht="15.6">
      <c r="A5914" s="358" t="s">
        <v>33297</v>
      </c>
      <c r="B5914" s="358" t="s">
        <v>33297</v>
      </c>
      <c r="C5914" s="359">
        <v>4.3</v>
      </c>
      <c r="D5914" s="357" t="s">
        <v>33296</v>
      </c>
      <c r="E5914" s="357" t="s">
        <v>33296</v>
      </c>
    </row>
    <row r="5915" spans="1:5" ht="15.6">
      <c r="A5915" s="358" t="s">
        <v>33297</v>
      </c>
      <c r="B5915" s="358" t="s">
        <v>33297</v>
      </c>
      <c r="C5915" s="359">
        <v>4.3</v>
      </c>
      <c r="D5915" s="357" t="s">
        <v>33296</v>
      </c>
      <c r="E5915" s="357" t="s">
        <v>33296</v>
      </c>
    </row>
    <row r="5916" spans="1:5" ht="15.6">
      <c r="A5916" s="358" t="s">
        <v>16345</v>
      </c>
      <c r="B5916" s="358" t="s">
        <v>16346</v>
      </c>
      <c r="C5916" s="359">
        <v>4.3</v>
      </c>
      <c r="D5916" s="357" t="s">
        <v>5696</v>
      </c>
      <c r="E5916" s="357" t="s">
        <v>5696</v>
      </c>
    </row>
    <row r="5917" spans="1:5" ht="15.6">
      <c r="A5917" s="358" t="s">
        <v>16345</v>
      </c>
      <c r="B5917" s="358" t="s">
        <v>16346</v>
      </c>
      <c r="C5917" s="359">
        <v>4.3</v>
      </c>
      <c r="D5917" s="357" t="s">
        <v>5696</v>
      </c>
      <c r="E5917" s="357" t="s">
        <v>5696</v>
      </c>
    </row>
    <row r="5918" spans="1:5" ht="15.6">
      <c r="A5918" s="358" t="s">
        <v>16345</v>
      </c>
      <c r="B5918" s="358" t="s">
        <v>16346</v>
      </c>
      <c r="C5918" s="359">
        <v>4.3</v>
      </c>
      <c r="D5918" s="357" t="s">
        <v>5696</v>
      </c>
      <c r="E5918" s="357" t="s">
        <v>5696</v>
      </c>
    </row>
    <row r="5919" spans="1:5" ht="15.6">
      <c r="A5919" s="358" t="s">
        <v>22357</v>
      </c>
      <c r="B5919" s="358" t="s">
        <v>22358</v>
      </c>
      <c r="C5919" s="359">
        <v>4.3</v>
      </c>
      <c r="D5919" s="357" t="s">
        <v>9141</v>
      </c>
      <c r="E5919" s="357" t="s">
        <v>9141</v>
      </c>
    </row>
    <row r="5920" spans="1:5" ht="15.6">
      <c r="A5920" s="358" t="s">
        <v>10176</v>
      </c>
      <c r="B5920" s="358" t="s">
        <v>10176</v>
      </c>
      <c r="C5920" s="359">
        <v>4.3</v>
      </c>
      <c r="D5920" s="357" t="s">
        <v>2138</v>
      </c>
      <c r="E5920" s="357" t="s">
        <v>2138</v>
      </c>
    </row>
    <row r="5921" spans="1:5" ht="15.6">
      <c r="A5921" s="358" t="s">
        <v>10176</v>
      </c>
      <c r="B5921" s="358" t="s">
        <v>10176</v>
      </c>
      <c r="C5921" s="359">
        <v>4.3</v>
      </c>
      <c r="D5921" s="357" t="s">
        <v>2138</v>
      </c>
      <c r="E5921" s="357" t="s">
        <v>2138</v>
      </c>
    </row>
    <row r="5922" spans="1:5" ht="15.6">
      <c r="A5922" s="358" t="s">
        <v>10176</v>
      </c>
      <c r="B5922" s="358" t="s">
        <v>10176</v>
      </c>
      <c r="C5922" s="359">
        <v>4.3</v>
      </c>
      <c r="D5922" s="357" t="s">
        <v>2138</v>
      </c>
      <c r="E5922" s="357" t="s">
        <v>2138</v>
      </c>
    </row>
    <row r="5923" spans="1:5" ht="15.6">
      <c r="A5923" s="358" t="s">
        <v>14325</v>
      </c>
      <c r="B5923" s="358" t="s">
        <v>14326</v>
      </c>
      <c r="C5923" s="359">
        <v>4.3</v>
      </c>
      <c r="D5923" s="357" t="s">
        <v>4602</v>
      </c>
      <c r="E5923" s="357" t="s">
        <v>4602</v>
      </c>
    </row>
    <row r="5924" spans="1:5" ht="15.6">
      <c r="A5924" s="358" t="s">
        <v>14501</v>
      </c>
      <c r="B5924" s="358" t="s">
        <v>14502</v>
      </c>
      <c r="C5924" s="359">
        <v>4.3</v>
      </c>
      <c r="D5924" s="357" t="s">
        <v>4759</v>
      </c>
      <c r="E5924" s="357" t="s">
        <v>4759</v>
      </c>
    </row>
    <row r="5925" spans="1:5" ht="15.6">
      <c r="A5925" s="358" t="s">
        <v>14835</v>
      </c>
      <c r="B5925" s="358" t="s">
        <v>14836</v>
      </c>
      <c r="C5925" s="359">
        <v>4.3</v>
      </c>
      <c r="D5925" s="357" t="s">
        <v>4772</v>
      </c>
      <c r="E5925" s="357" t="s">
        <v>4772</v>
      </c>
    </row>
    <row r="5926" spans="1:5" ht="15.6">
      <c r="A5926" s="358" t="s">
        <v>14835</v>
      </c>
      <c r="B5926" s="358" t="s">
        <v>14836</v>
      </c>
      <c r="C5926" s="359">
        <v>4.3</v>
      </c>
      <c r="D5926" s="357" t="s">
        <v>4772</v>
      </c>
      <c r="E5926" s="357" t="s">
        <v>4772</v>
      </c>
    </row>
    <row r="5927" spans="1:5" ht="15.6">
      <c r="A5927" s="358" t="s">
        <v>10262</v>
      </c>
      <c r="B5927" s="358" t="s">
        <v>54457</v>
      </c>
      <c r="C5927" s="359">
        <v>4.3</v>
      </c>
      <c r="D5927" s="357" t="s">
        <v>54456</v>
      </c>
      <c r="E5927" s="357" t="s">
        <v>54456</v>
      </c>
    </row>
    <row r="5928" spans="1:5" ht="15.6">
      <c r="A5928" s="358" t="s">
        <v>20154</v>
      </c>
      <c r="B5928" s="358" t="s">
        <v>20155</v>
      </c>
      <c r="C5928" s="359">
        <v>4.3</v>
      </c>
      <c r="D5928" s="357" t="s">
        <v>7869</v>
      </c>
      <c r="E5928" s="357" t="s">
        <v>7869</v>
      </c>
    </row>
    <row r="5929" spans="1:5" ht="15.6">
      <c r="A5929" s="358" t="s">
        <v>1475</v>
      </c>
      <c r="B5929" s="358" t="s">
        <v>20244</v>
      </c>
      <c r="C5929" s="359">
        <v>4.3</v>
      </c>
      <c r="D5929" s="357" t="s">
        <v>7948</v>
      </c>
      <c r="E5929" s="357" t="s">
        <v>7948</v>
      </c>
    </row>
    <row r="5930" spans="1:5" ht="15.6">
      <c r="A5930" s="358" t="s">
        <v>1475</v>
      </c>
      <c r="B5930" s="358" t="s">
        <v>20244</v>
      </c>
      <c r="C5930" s="359">
        <v>4.3</v>
      </c>
      <c r="D5930" s="357" t="s">
        <v>7948</v>
      </c>
      <c r="E5930" s="357" t="s">
        <v>7948</v>
      </c>
    </row>
    <row r="5931" spans="1:5" ht="15.6">
      <c r="A5931" s="358" t="s">
        <v>1475</v>
      </c>
      <c r="B5931" s="358" t="s">
        <v>20244</v>
      </c>
      <c r="C5931" s="359">
        <v>4.3</v>
      </c>
      <c r="D5931" s="357" t="s">
        <v>7948</v>
      </c>
      <c r="E5931" s="357" t="s">
        <v>7948</v>
      </c>
    </row>
    <row r="5932" spans="1:5" ht="15.6">
      <c r="A5932" s="358" t="s">
        <v>26270</v>
      </c>
      <c r="B5932" s="358" t="s">
        <v>26271</v>
      </c>
      <c r="C5932" s="359">
        <v>4.3</v>
      </c>
      <c r="D5932" s="357" t="s">
        <v>26269</v>
      </c>
      <c r="E5932" s="357" t="s">
        <v>26269</v>
      </c>
    </row>
    <row r="5933" spans="1:5" ht="15.6">
      <c r="A5933" s="358" t="s">
        <v>320</v>
      </c>
      <c r="B5933" s="358" t="s">
        <v>11988</v>
      </c>
      <c r="C5933" s="359">
        <v>4.3</v>
      </c>
      <c r="D5933" s="357" t="s">
        <v>3230</v>
      </c>
      <c r="E5933" s="357" t="s">
        <v>3230</v>
      </c>
    </row>
    <row r="5934" spans="1:5" ht="15.6">
      <c r="A5934" s="358" t="s">
        <v>320</v>
      </c>
      <c r="B5934" s="358" t="s">
        <v>11988</v>
      </c>
      <c r="C5934" s="359">
        <v>4.3</v>
      </c>
      <c r="D5934" s="357" t="s">
        <v>3230</v>
      </c>
      <c r="E5934" s="357" t="s">
        <v>3230</v>
      </c>
    </row>
    <row r="5935" spans="1:5" ht="15.6">
      <c r="A5935" s="358" t="s">
        <v>11893</v>
      </c>
      <c r="B5935" s="358" t="s">
        <v>11894</v>
      </c>
      <c r="C5935" s="359">
        <v>4.3</v>
      </c>
      <c r="D5935" s="357" t="s">
        <v>3095</v>
      </c>
      <c r="E5935" s="357" t="s">
        <v>3095</v>
      </c>
    </row>
    <row r="5936" spans="1:5" ht="15.6">
      <c r="A5936" s="358" t="s">
        <v>11893</v>
      </c>
      <c r="B5936" s="358" t="s">
        <v>11894</v>
      </c>
      <c r="C5936" s="359">
        <v>4.3</v>
      </c>
      <c r="D5936" s="357" t="s">
        <v>3095</v>
      </c>
      <c r="E5936" s="357" t="s">
        <v>3095</v>
      </c>
    </row>
    <row r="5937" spans="1:5" ht="15.6">
      <c r="A5937" s="358" t="s">
        <v>10262</v>
      </c>
      <c r="B5937" s="358" t="s">
        <v>41699</v>
      </c>
      <c r="C5937" s="359">
        <v>4.3</v>
      </c>
      <c r="D5937" s="357" t="s">
        <v>41698</v>
      </c>
      <c r="E5937" s="357" t="s">
        <v>41698</v>
      </c>
    </row>
    <row r="5938" spans="1:5" ht="15.6">
      <c r="A5938" s="358" t="s">
        <v>10262</v>
      </c>
      <c r="B5938" s="358" t="s">
        <v>41699</v>
      </c>
      <c r="C5938" s="359">
        <v>4.3</v>
      </c>
      <c r="D5938" s="357" t="s">
        <v>41698</v>
      </c>
      <c r="E5938" s="357" t="s">
        <v>41698</v>
      </c>
    </row>
    <row r="5939" spans="1:5" ht="15.6">
      <c r="A5939" s="358" t="s">
        <v>10262</v>
      </c>
      <c r="B5939" s="358" t="s">
        <v>41699</v>
      </c>
      <c r="C5939" s="359">
        <v>4.3</v>
      </c>
      <c r="D5939" s="357" t="s">
        <v>41698</v>
      </c>
      <c r="E5939" s="357" t="s">
        <v>41698</v>
      </c>
    </row>
    <row r="5940" spans="1:5" ht="15.6">
      <c r="A5940" s="358" t="s">
        <v>10262</v>
      </c>
      <c r="B5940" s="358" t="s">
        <v>41699</v>
      </c>
      <c r="C5940" s="359">
        <v>4.3</v>
      </c>
      <c r="D5940" s="357" t="s">
        <v>41698</v>
      </c>
      <c r="E5940" s="357" t="s">
        <v>41698</v>
      </c>
    </row>
    <row r="5941" spans="1:5" ht="15.6">
      <c r="A5941" s="358" t="s">
        <v>36735</v>
      </c>
      <c r="B5941" s="358" t="s">
        <v>36736</v>
      </c>
      <c r="C5941" s="359">
        <v>4.3</v>
      </c>
      <c r="D5941" s="357" t="s">
        <v>36734</v>
      </c>
      <c r="E5941" s="357" t="s">
        <v>36734</v>
      </c>
    </row>
    <row r="5942" spans="1:5" ht="15.6">
      <c r="A5942" s="358" t="s">
        <v>19136</v>
      </c>
      <c r="B5942" s="358" t="s">
        <v>19137</v>
      </c>
      <c r="C5942" s="359">
        <v>4.3</v>
      </c>
      <c r="D5942" s="357" t="s">
        <v>6740</v>
      </c>
      <c r="E5942" s="357" t="s">
        <v>6740</v>
      </c>
    </row>
    <row r="5943" spans="1:5" ht="15.6">
      <c r="A5943" s="358" t="s">
        <v>10262</v>
      </c>
      <c r="B5943" s="358" t="s">
        <v>55862</v>
      </c>
      <c r="C5943" s="359">
        <v>4.3</v>
      </c>
      <c r="D5943" s="357" t="s">
        <v>55861</v>
      </c>
      <c r="E5943" s="357" t="s">
        <v>55861</v>
      </c>
    </row>
    <row r="5944" spans="1:5" ht="15.6">
      <c r="A5944" s="358" t="s">
        <v>20511</v>
      </c>
      <c r="B5944" s="358" t="s">
        <v>20511</v>
      </c>
      <c r="C5944" s="359">
        <v>4.3</v>
      </c>
      <c r="D5944" s="357" t="s">
        <v>7937</v>
      </c>
      <c r="E5944" s="357" t="s">
        <v>7937</v>
      </c>
    </row>
    <row r="5945" spans="1:5" ht="15.6">
      <c r="A5945" s="358" t="s">
        <v>10262</v>
      </c>
      <c r="B5945" s="358" t="s">
        <v>48495</v>
      </c>
      <c r="C5945" s="359">
        <v>4.3</v>
      </c>
      <c r="D5945" s="357" t="s">
        <v>48494</v>
      </c>
      <c r="E5945" s="357" t="s">
        <v>48494</v>
      </c>
    </row>
    <row r="5946" spans="1:5" ht="15.6">
      <c r="A5946" s="358" t="s">
        <v>10262</v>
      </c>
      <c r="B5946" s="358" t="s">
        <v>48495</v>
      </c>
      <c r="C5946" s="359">
        <v>4.3</v>
      </c>
      <c r="D5946" s="357" t="s">
        <v>48494</v>
      </c>
      <c r="E5946" s="357" t="s">
        <v>48494</v>
      </c>
    </row>
    <row r="5947" spans="1:5" ht="15.6">
      <c r="A5947" s="358" t="s">
        <v>415</v>
      </c>
      <c r="B5947" s="358" t="s">
        <v>12682</v>
      </c>
      <c r="C5947" s="359">
        <v>4.3</v>
      </c>
      <c r="D5947" s="357" t="s">
        <v>3614</v>
      </c>
      <c r="E5947" s="357" t="s">
        <v>3614</v>
      </c>
    </row>
    <row r="5948" spans="1:5" ht="15.6">
      <c r="A5948" s="358" t="s">
        <v>12343</v>
      </c>
      <c r="B5948" s="358" t="s">
        <v>12344</v>
      </c>
      <c r="C5948" s="359">
        <v>4.3</v>
      </c>
      <c r="D5948" s="357" t="s">
        <v>3201</v>
      </c>
      <c r="E5948" s="357" t="s">
        <v>3201</v>
      </c>
    </row>
    <row r="5949" spans="1:5" ht="15.6">
      <c r="A5949" s="358" t="s">
        <v>12343</v>
      </c>
      <c r="B5949" s="358" t="s">
        <v>12344</v>
      </c>
      <c r="C5949" s="359">
        <v>4.3</v>
      </c>
      <c r="D5949" s="357" t="s">
        <v>3201</v>
      </c>
      <c r="E5949" s="357" t="s">
        <v>3201</v>
      </c>
    </row>
    <row r="5950" spans="1:5" ht="15.6">
      <c r="A5950" s="358" t="s">
        <v>10262</v>
      </c>
      <c r="B5950" s="358" t="s">
        <v>32059</v>
      </c>
      <c r="C5950" s="359">
        <v>4.3</v>
      </c>
      <c r="D5950" s="357" t="s">
        <v>32058</v>
      </c>
      <c r="E5950" s="357" t="s">
        <v>32058</v>
      </c>
    </row>
    <row r="5951" spans="1:5" ht="15.6">
      <c r="A5951" s="358" t="s">
        <v>10262</v>
      </c>
      <c r="B5951" s="358" t="s">
        <v>47426</v>
      </c>
      <c r="C5951" s="359">
        <v>4.3</v>
      </c>
      <c r="D5951" s="357" t="s">
        <v>47425</v>
      </c>
      <c r="E5951" s="357" t="s">
        <v>47425</v>
      </c>
    </row>
    <row r="5952" spans="1:5" ht="15.6">
      <c r="A5952" s="358" t="s">
        <v>10262</v>
      </c>
      <c r="B5952" s="358" t="s">
        <v>61061</v>
      </c>
      <c r="C5952" s="359">
        <v>4.3</v>
      </c>
      <c r="D5952" s="357" t="s">
        <v>61060</v>
      </c>
      <c r="E5952" s="357" t="s">
        <v>61060</v>
      </c>
    </row>
    <row r="5953" spans="1:5" ht="15.6">
      <c r="A5953" s="358" t="s">
        <v>926</v>
      </c>
      <c r="B5953" s="358" t="s">
        <v>16900</v>
      </c>
      <c r="C5953" s="359">
        <v>4.3</v>
      </c>
      <c r="D5953" s="357" t="s">
        <v>5729</v>
      </c>
      <c r="E5953" s="357" t="s">
        <v>5729</v>
      </c>
    </row>
    <row r="5954" spans="1:5" ht="15.6">
      <c r="A5954" s="358" t="s">
        <v>10262</v>
      </c>
      <c r="B5954" s="358" t="s">
        <v>35240</v>
      </c>
      <c r="C5954" s="359">
        <v>4.3</v>
      </c>
      <c r="D5954" s="357" t="s">
        <v>35239</v>
      </c>
      <c r="E5954" s="357" t="s">
        <v>35239</v>
      </c>
    </row>
    <row r="5955" spans="1:5" ht="15.6">
      <c r="A5955" s="358" t="s">
        <v>10262</v>
      </c>
      <c r="B5955" s="358" t="s">
        <v>35240</v>
      </c>
      <c r="C5955" s="359">
        <v>4.3</v>
      </c>
      <c r="D5955" s="357" t="s">
        <v>35239</v>
      </c>
      <c r="E5955" s="357" t="s">
        <v>35239</v>
      </c>
    </row>
    <row r="5956" spans="1:5" ht="15.6">
      <c r="A5956" s="358" t="s">
        <v>10262</v>
      </c>
      <c r="B5956" s="358" t="s">
        <v>35240</v>
      </c>
      <c r="C5956" s="359">
        <v>4.3</v>
      </c>
      <c r="D5956" s="357" t="s">
        <v>35239</v>
      </c>
      <c r="E5956" s="357" t="s">
        <v>35239</v>
      </c>
    </row>
    <row r="5957" spans="1:5" ht="15.6">
      <c r="A5957" s="358" t="s">
        <v>24923</v>
      </c>
      <c r="B5957" s="358" t="s">
        <v>24924</v>
      </c>
      <c r="C5957" s="359">
        <v>4.3</v>
      </c>
      <c r="D5957" s="357" t="s">
        <v>24922</v>
      </c>
      <c r="E5957" s="357" t="s">
        <v>24922</v>
      </c>
    </row>
    <row r="5958" spans="1:5" ht="15.6">
      <c r="A5958" s="358" t="s">
        <v>43768</v>
      </c>
      <c r="B5958" s="358" t="s">
        <v>43769</v>
      </c>
      <c r="C5958" s="359">
        <v>4.3</v>
      </c>
      <c r="D5958" s="357" t="s">
        <v>43767</v>
      </c>
      <c r="E5958" s="357" t="s">
        <v>43767</v>
      </c>
    </row>
    <row r="5959" spans="1:5" ht="15.6">
      <c r="A5959" s="358" t="s">
        <v>46810</v>
      </c>
      <c r="B5959" s="358" t="s">
        <v>46811</v>
      </c>
      <c r="C5959" s="359">
        <v>4.3</v>
      </c>
      <c r="D5959" s="357" t="s">
        <v>46809</v>
      </c>
      <c r="E5959" s="357" t="s">
        <v>46809</v>
      </c>
    </row>
    <row r="5960" spans="1:5" ht="15.6">
      <c r="A5960" s="358" t="s">
        <v>46810</v>
      </c>
      <c r="B5960" s="358" t="s">
        <v>46811</v>
      </c>
      <c r="C5960" s="359">
        <v>4.3</v>
      </c>
      <c r="D5960" s="357" t="s">
        <v>46809</v>
      </c>
      <c r="E5960" s="357" t="s">
        <v>46809</v>
      </c>
    </row>
    <row r="5961" spans="1:5" ht="15.6">
      <c r="A5961" s="358" t="s">
        <v>13373</v>
      </c>
      <c r="B5961" s="358" t="s">
        <v>13374</v>
      </c>
      <c r="C5961" s="359">
        <v>4.3</v>
      </c>
      <c r="D5961" s="357" t="s">
        <v>3552</v>
      </c>
      <c r="E5961" s="357" t="s">
        <v>3552</v>
      </c>
    </row>
    <row r="5962" spans="1:5" ht="15.6">
      <c r="A5962" s="358" t="s">
        <v>10262</v>
      </c>
      <c r="B5962" s="358" t="s">
        <v>28862</v>
      </c>
      <c r="C5962" s="359">
        <v>4.3</v>
      </c>
      <c r="D5962" s="357" t="s">
        <v>28861</v>
      </c>
      <c r="E5962" s="357" t="s">
        <v>28861</v>
      </c>
    </row>
    <row r="5963" spans="1:5" ht="15.6">
      <c r="A5963" s="358" t="s">
        <v>23432</v>
      </c>
      <c r="B5963" s="358" t="s">
        <v>23433</v>
      </c>
      <c r="C5963" s="359">
        <v>4.3</v>
      </c>
      <c r="D5963" s="357" t="s">
        <v>9623</v>
      </c>
      <c r="E5963" s="357" t="s">
        <v>9623</v>
      </c>
    </row>
    <row r="5964" spans="1:5" ht="15.6">
      <c r="A5964" s="358" t="s">
        <v>23432</v>
      </c>
      <c r="B5964" s="358" t="s">
        <v>23433</v>
      </c>
      <c r="C5964" s="359">
        <v>4.3</v>
      </c>
      <c r="D5964" s="357" t="s">
        <v>9623</v>
      </c>
      <c r="E5964" s="357" t="s">
        <v>9623</v>
      </c>
    </row>
    <row r="5965" spans="1:5" ht="15.6">
      <c r="A5965" s="358" t="s">
        <v>23432</v>
      </c>
      <c r="B5965" s="358" t="s">
        <v>23433</v>
      </c>
      <c r="C5965" s="359">
        <v>4.3</v>
      </c>
      <c r="D5965" s="357" t="s">
        <v>9623</v>
      </c>
      <c r="E5965" s="357" t="s">
        <v>9623</v>
      </c>
    </row>
    <row r="5966" spans="1:5" ht="15.6">
      <c r="A5966" s="358" t="s">
        <v>23432</v>
      </c>
      <c r="B5966" s="358" t="s">
        <v>23433</v>
      </c>
      <c r="C5966" s="359">
        <v>4.3</v>
      </c>
      <c r="D5966" s="357" t="s">
        <v>9623</v>
      </c>
      <c r="E5966" s="357" t="s">
        <v>9623</v>
      </c>
    </row>
    <row r="5967" spans="1:5" ht="15.6">
      <c r="A5967" s="358" t="s">
        <v>46110</v>
      </c>
      <c r="B5967" s="358" t="s">
        <v>46110</v>
      </c>
      <c r="C5967" s="359">
        <v>4.3</v>
      </c>
      <c r="D5967" s="357" t="s">
        <v>46109</v>
      </c>
      <c r="E5967" s="357" t="s">
        <v>46109</v>
      </c>
    </row>
    <row r="5968" spans="1:5" ht="15.6">
      <c r="A5968" s="358" t="s">
        <v>1867</v>
      </c>
      <c r="B5968" s="358" t="s">
        <v>22281</v>
      </c>
      <c r="C5968" s="359">
        <v>4.3</v>
      </c>
      <c r="D5968" s="357" t="s">
        <v>9074</v>
      </c>
      <c r="E5968" s="357" t="s">
        <v>9074</v>
      </c>
    </row>
    <row r="5969" spans="1:5" ht="15.6">
      <c r="A5969" s="358" t="s">
        <v>44692</v>
      </c>
      <c r="B5969" s="358" t="s">
        <v>44693</v>
      </c>
      <c r="C5969" s="359">
        <v>4.3</v>
      </c>
      <c r="D5969" s="357" t="s">
        <v>44691</v>
      </c>
      <c r="E5969" s="357" t="s">
        <v>44691</v>
      </c>
    </row>
    <row r="5970" spans="1:5" ht="15.6">
      <c r="A5970" s="358" t="s">
        <v>44692</v>
      </c>
      <c r="B5970" s="358" t="s">
        <v>44693</v>
      </c>
      <c r="C5970" s="359">
        <v>4.3</v>
      </c>
      <c r="D5970" s="357" t="s">
        <v>44691</v>
      </c>
      <c r="E5970" s="357" t="s">
        <v>44691</v>
      </c>
    </row>
    <row r="5971" spans="1:5" ht="15.6">
      <c r="A5971" s="358" t="s">
        <v>28634</v>
      </c>
      <c r="B5971" s="358" t="s">
        <v>28635</v>
      </c>
      <c r="C5971" s="359">
        <v>4.2</v>
      </c>
      <c r="D5971" s="357" t="s">
        <v>28633</v>
      </c>
      <c r="E5971" s="357" t="s">
        <v>28633</v>
      </c>
    </row>
    <row r="5972" spans="1:5" ht="15.6">
      <c r="A5972" s="358" t="s">
        <v>40337</v>
      </c>
      <c r="B5972" s="358" t="s">
        <v>40338</v>
      </c>
      <c r="C5972" s="359">
        <v>4.2</v>
      </c>
      <c r="D5972" s="357" t="s">
        <v>40336</v>
      </c>
      <c r="E5972" s="357" t="s">
        <v>40336</v>
      </c>
    </row>
    <row r="5973" spans="1:5" ht="15.6">
      <c r="A5973" s="358" t="s">
        <v>40337</v>
      </c>
      <c r="B5973" s="358" t="s">
        <v>40338</v>
      </c>
      <c r="C5973" s="359">
        <v>4.2</v>
      </c>
      <c r="D5973" s="357" t="s">
        <v>40336</v>
      </c>
      <c r="E5973" s="357" t="s">
        <v>40336</v>
      </c>
    </row>
    <row r="5974" spans="1:5" ht="15.6">
      <c r="A5974" s="358" t="s">
        <v>10684</v>
      </c>
      <c r="B5974" s="358" t="s">
        <v>10685</v>
      </c>
      <c r="C5974" s="359">
        <v>4.2</v>
      </c>
      <c r="D5974" s="357" t="s">
        <v>2551</v>
      </c>
      <c r="E5974" s="357" t="s">
        <v>2551</v>
      </c>
    </row>
    <row r="5975" spans="1:5" ht="15.6">
      <c r="A5975" s="358" t="s">
        <v>10684</v>
      </c>
      <c r="B5975" s="358" t="s">
        <v>10685</v>
      </c>
      <c r="C5975" s="359">
        <v>4.2</v>
      </c>
      <c r="D5975" s="357" t="s">
        <v>2551</v>
      </c>
      <c r="E5975" s="357" t="s">
        <v>2551</v>
      </c>
    </row>
    <row r="5976" spans="1:5" ht="15.6">
      <c r="A5976" s="358" t="s">
        <v>26963</v>
      </c>
      <c r="B5976" s="358" t="s">
        <v>26964</v>
      </c>
      <c r="C5976" s="359">
        <v>4.2</v>
      </c>
      <c r="D5976" s="357" t="s">
        <v>26962</v>
      </c>
      <c r="E5976" s="357" t="s">
        <v>26962</v>
      </c>
    </row>
    <row r="5977" spans="1:5" ht="15.6">
      <c r="A5977" s="358" t="s">
        <v>26963</v>
      </c>
      <c r="B5977" s="358" t="s">
        <v>26964</v>
      </c>
      <c r="C5977" s="359">
        <v>4.2</v>
      </c>
      <c r="D5977" s="357" t="s">
        <v>26962</v>
      </c>
      <c r="E5977" s="357" t="s">
        <v>26962</v>
      </c>
    </row>
    <row r="5978" spans="1:5" ht="15.6">
      <c r="A5978" s="358" t="s">
        <v>50140</v>
      </c>
      <c r="B5978" s="358" t="s">
        <v>50141</v>
      </c>
      <c r="C5978" s="359">
        <v>4.2</v>
      </c>
      <c r="D5978" s="357" t="s">
        <v>50139</v>
      </c>
      <c r="E5978" s="357" t="s">
        <v>50139</v>
      </c>
    </row>
    <row r="5979" spans="1:5" ht="15.6">
      <c r="A5979" s="358" t="s">
        <v>46929</v>
      </c>
      <c r="B5979" s="358" t="s">
        <v>46930</v>
      </c>
      <c r="C5979" s="359">
        <v>4.2</v>
      </c>
      <c r="D5979" s="357" t="s">
        <v>46928</v>
      </c>
      <c r="E5979" s="357" t="s">
        <v>46928</v>
      </c>
    </row>
    <row r="5980" spans="1:5" ht="15.6">
      <c r="A5980" s="358" t="s">
        <v>46929</v>
      </c>
      <c r="B5980" s="358" t="s">
        <v>46930</v>
      </c>
      <c r="C5980" s="359">
        <v>4.2</v>
      </c>
      <c r="D5980" s="357" t="s">
        <v>46928</v>
      </c>
      <c r="E5980" s="357" t="s">
        <v>46928</v>
      </c>
    </row>
    <row r="5981" spans="1:5" ht="15.6">
      <c r="A5981" s="358" t="s">
        <v>13689</v>
      </c>
      <c r="B5981" s="358" t="s">
        <v>13690</v>
      </c>
      <c r="C5981" s="359">
        <v>4.2</v>
      </c>
      <c r="D5981" s="357" t="s">
        <v>3989</v>
      </c>
      <c r="E5981" s="357" t="s">
        <v>3989</v>
      </c>
    </row>
    <row r="5982" spans="1:5" ht="15.6">
      <c r="A5982" s="358" t="s">
        <v>51908</v>
      </c>
      <c r="B5982" s="358" t="s">
        <v>51909</v>
      </c>
      <c r="C5982" s="359">
        <v>4.2</v>
      </c>
      <c r="D5982" s="357" t="s">
        <v>51907</v>
      </c>
      <c r="E5982" s="357" t="s">
        <v>51907</v>
      </c>
    </row>
    <row r="5983" spans="1:5" ht="15.6">
      <c r="A5983" s="358" t="s">
        <v>42666</v>
      </c>
      <c r="B5983" s="358" t="s">
        <v>42667</v>
      </c>
      <c r="C5983" s="359">
        <v>4.2</v>
      </c>
      <c r="D5983" s="357" t="s">
        <v>42665</v>
      </c>
      <c r="E5983" s="357" t="s">
        <v>42665</v>
      </c>
    </row>
    <row r="5984" spans="1:5" ht="15.6">
      <c r="A5984" s="358" t="s">
        <v>11367</v>
      </c>
      <c r="B5984" s="358" t="s">
        <v>11368</v>
      </c>
      <c r="C5984" s="359">
        <v>4.2</v>
      </c>
      <c r="D5984" s="357" t="s">
        <v>2403</v>
      </c>
      <c r="E5984" s="357" t="s">
        <v>2403</v>
      </c>
    </row>
    <row r="5985" spans="1:5" ht="15.6">
      <c r="A5985" s="358" t="s">
        <v>40983</v>
      </c>
      <c r="B5985" s="358" t="s">
        <v>40984</v>
      </c>
      <c r="C5985" s="359">
        <v>4.2</v>
      </c>
      <c r="D5985" s="357" t="s">
        <v>40982</v>
      </c>
      <c r="E5985" s="357" t="s">
        <v>40982</v>
      </c>
    </row>
    <row r="5986" spans="1:5" ht="15.6">
      <c r="A5986" s="358" t="s">
        <v>18697</v>
      </c>
      <c r="B5986" s="358" t="s">
        <v>18698</v>
      </c>
      <c r="C5986" s="359">
        <v>4.2</v>
      </c>
      <c r="D5986" s="357" t="s">
        <v>18696</v>
      </c>
      <c r="E5986" s="357" t="s">
        <v>18696</v>
      </c>
    </row>
    <row r="5987" spans="1:5" ht="15.6">
      <c r="A5987" s="358" t="s">
        <v>18697</v>
      </c>
      <c r="B5987" s="358" t="s">
        <v>18698</v>
      </c>
      <c r="C5987" s="359">
        <v>4.2</v>
      </c>
      <c r="D5987" s="357" t="s">
        <v>18696</v>
      </c>
      <c r="E5987" s="357" t="s">
        <v>18696</v>
      </c>
    </row>
    <row r="5988" spans="1:5" ht="15.6">
      <c r="A5988" s="358" t="s">
        <v>18697</v>
      </c>
      <c r="B5988" s="358" t="s">
        <v>18698</v>
      </c>
      <c r="C5988" s="359">
        <v>4.2</v>
      </c>
      <c r="D5988" s="357" t="s">
        <v>18696</v>
      </c>
      <c r="E5988" s="357" t="s">
        <v>18696</v>
      </c>
    </row>
    <row r="5989" spans="1:5" ht="15.6">
      <c r="A5989" s="358" t="s">
        <v>19451</v>
      </c>
      <c r="B5989" s="358" t="s">
        <v>19452</v>
      </c>
      <c r="C5989" s="359">
        <v>4.2</v>
      </c>
      <c r="D5989" s="357" t="s">
        <v>10094</v>
      </c>
      <c r="E5989" s="357" t="s">
        <v>10094</v>
      </c>
    </row>
    <row r="5990" spans="1:5" ht="15.6">
      <c r="A5990" s="358" t="s">
        <v>14902</v>
      </c>
      <c r="B5990" s="358" t="s">
        <v>14903</v>
      </c>
      <c r="C5990" s="359">
        <v>4.2</v>
      </c>
      <c r="D5990" s="357" t="s">
        <v>4831</v>
      </c>
      <c r="E5990" s="357" t="s">
        <v>4831</v>
      </c>
    </row>
    <row r="5991" spans="1:5" ht="15.6">
      <c r="A5991" s="358" t="s">
        <v>14902</v>
      </c>
      <c r="B5991" s="358" t="s">
        <v>14903</v>
      </c>
      <c r="C5991" s="359">
        <v>4.2</v>
      </c>
      <c r="D5991" s="357" t="s">
        <v>4831</v>
      </c>
      <c r="E5991" s="357" t="s">
        <v>4831</v>
      </c>
    </row>
    <row r="5992" spans="1:5" ht="15.6">
      <c r="A5992" s="358" t="s">
        <v>14902</v>
      </c>
      <c r="B5992" s="358" t="s">
        <v>14903</v>
      </c>
      <c r="C5992" s="359">
        <v>4.2</v>
      </c>
      <c r="D5992" s="357" t="s">
        <v>4831</v>
      </c>
      <c r="E5992" s="357" t="s">
        <v>4831</v>
      </c>
    </row>
    <row r="5993" spans="1:5" ht="15.6">
      <c r="A5993" s="358" t="s">
        <v>14902</v>
      </c>
      <c r="B5993" s="358" t="s">
        <v>14903</v>
      </c>
      <c r="C5993" s="359">
        <v>4.2</v>
      </c>
      <c r="D5993" s="357" t="s">
        <v>4831</v>
      </c>
      <c r="E5993" s="357" t="s">
        <v>4831</v>
      </c>
    </row>
    <row r="5994" spans="1:5" ht="15.6">
      <c r="A5994" s="358" t="s">
        <v>10262</v>
      </c>
      <c r="B5994" s="358" t="s">
        <v>12075</v>
      </c>
      <c r="C5994" s="359">
        <v>4.2</v>
      </c>
      <c r="D5994" s="357" t="s">
        <v>3295</v>
      </c>
      <c r="E5994" s="357" t="s">
        <v>3295</v>
      </c>
    </row>
    <row r="5995" spans="1:5" ht="15.6">
      <c r="A5995" s="358" t="s">
        <v>10262</v>
      </c>
      <c r="B5995" s="358" t="s">
        <v>12075</v>
      </c>
      <c r="C5995" s="359">
        <v>4.2</v>
      </c>
      <c r="D5995" s="357" t="s">
        <v>3295</v>
      </c>
      <c r="E5995" s="357" t="s">
        <v>3295</v>
      </c>
    </row>
    <row r="5996" spans="1:5" ht="15.6">
      <c r="A5996" s="358" t="s">
        <v>10262</v>
      </c>
      <c r="B5996" s="358" t="s">
        <v>34350</v>
      </c>
      <c r="C5996" s="359">
        <v>4.2</v>
      </c>
      <c r="D5996" s="357" t="s">
        <v>34349</v>
      </c>
      <c r="E5996" s="357" t="s">
        <v>34349</v>
      </c>
    </row>
    <row r="5997" spans="1:5" ht="15.6">
      <c r="A5997" s="358" t="s">
        <v>21381</v>
      </c>
      <c r="B5997" s="358" t="s">
        <v>21382</v>
      </c>
      <c r="C5997" s="359">
        <v>4.2</v>
      </c>
      <c r="D5997" s="357" t="s">
        <v>8581</v>
      </c>
      <c r="E5997" s="357" t="s">
        <v>8581</v>
      </c>
    </row>
    <row r="5998" spans="1:5" ht="15.6">
      <c r="A5998" s="358" t="s">
        <v>21381</v>
      </c>
      <c r="B5998" s="358" t="s">
        <v>21382</v>
      </c>
      <c r="C5998" s="359">
        <v>4.2</v>
      </c>
      <c r="D5998" s="357" t="s">
        <v>8581</v>
      </c>
      <c r="E5998" s="357" t="s">
        <v>8581</v>
      </c>
    </row>
    <row r="5999" spans="1:5" ht="15.6">
      <c r="A5999" s="358" t="s">
        <v>49133</v>
      </c>
      <c r="B5999" s="358" t="s">
        <v>49134</v>
      </c>
      <c r="C5999" s="359">
        <v>4.2</v>
      </c>
      <c r="D5999" s="357" t="s">
        <v>49132</v>
      </c>
      <c r="E5999" s="357" t="s">
        <v>49132</v>
      </c>
    </row>
    <row r="6000" spans="1:5" ht="15.6">
      <c r="A6000" s="358" t="s">
        <v>49133</v>
      </c>
      <c r="B6000" s="358" t="s">
        <v>49134</v>
      </c>
      <c r="C6000" s="359">
        <v>4.2</v>
      </c>
      <c r="D6000" s="357" t="s">
        <v>49132</v>
      </c>
      <c r="E6000" s="357" t="s">
        <v>49132</v>
      </c>
    </row>
    <row r="6001" spans="1:5" ht="15.6">
      <c r="A6001" s="358" t="s">
        <v>14964</v>
      </c>
      <c r="B6001" s="358" t="s">
        <v>14965</v>
      </c>
      <c r="C6001" s="359">
        <v>4.2</v>
      </c>
      <c r="D6001" s="357" t="s">
        <v>4900</v>
      </c>
      <c r="E6001" s="357" t="s">
        <v>4900</v>
      </c>
    </row>
    <row r="6002" spans="1:5" ht="15.6">
      <c r="A6002" s="358" t="s">
        <v>15514</v>
      </c>
      <c r="B6002" s="358" t="s">
        <v>15515</v>
      </c>
      <c r="C6002" s="359">
        <v>4.2</v>
      </c>
      <c r="D6002" s="357" t="s">
        <v>5188</v>
      </c>
      <c r="E6002" s="357" t="s">
        <v>5188</v>
      </c>
    </row>
    <row r="6003" spans="1:5" ht="15.6">
      <c r="A6003" s="358" t="s">
        <v>21214</v>
      </c>
      <c r="B6003" s="358" t="s">
        <v>21215</v>
      </c>
      <c r="C6003" s="359">
        <v>4.2</v>
      </c>
      <c r="D6003" s="357" t="s">
        <v>8374</v>
      </c>
      <c r="E6003" s="357" t="s">
        <v>8374</v>
      </c>
    </row>
    <row r="6004" spans="1:5" ht="15.6">
      <c r="A6004" s="358" t="s">
        <v>21375</v>
      </c>
      <c r="B6004" s="358" t="s">
        <v>21376</v>
      </c>
      <c r="C6004" s="359">
        <v>4.2</v>
      </c>
      <c r="D6004" s="357" t="s">
        <v>21374</v>
      </c>
      <c r="E6004" s="357" t="s">
        <v>21374</v>
      </c>
    </row>
    <row r="6005" spans="1:5" ht="15.6">
      <c r="A6005" s="358" t="s">
        <v>21375</v>
      </c>
      <c r="B6005" s="358" t="s">
        <v>21376</v>
      </c>
      <c r="C6005" s="359">
        <v>4.2</v>
      </c>
      <c r="D6005" s="357" t="s">
        <v>21374</v>
      </c>
      <c r="E6005" s="357" t="s">
        <v>21374</v>
      </c>
    </row>
    <row r="6006" spans="1:5" ht="15.6">
      <c r="A6006" s="358" t="s">
        <v>14390</v>
      </c>
      <c r="B6006" s="358" t="s">
        <v>14391</v>
      </c>
      <c r="C6006" s="359">
        <v>4.2</v>
      </c>
      <c r="D6006" s="357" t="s">
        <v>4649</v>
      </c>
      <c r="E6006" s="357" t="s">
        <v>4649</v>
      </c>
    </row>
    <row r="6007" spans="1:5" ht="15.6">
      <c r="A6007" s="358" t="s">
        <v>19080</v>
      </c>
      <c r="B6007" s="358" t="s">
        <v>19081</v>
      </c>
      <c r="C6007" s="359">
        <v>4.2</v>
      </c>
      <c r="D6007" s="357" t="s">
        <v>6662</v>
      </c>
      <c r="E6007" s="357" t="s">
        <v>6662</v>
      </c>
    </row>
    <row r="6008" spans="1:5" ht="15.6">
      <c r="A6008" s="358" t="s">
        <v>19080</v>
      </c>
      <c r="B6008" s="358" t="s">
        <v>19081</v>
      </c>
      <c r="C6008" s="359">
        <v>4.2</v>
      </c>
      <c r="D6008" s="357" t="s">
        <v>6662</v>
      </c>
      <c r="E6008" s="357" t="s">
        <v>6662</v>
      </c>
    </row>
    <row r="6009" spans="1:5" ht="15.6">
      <c r="A6009" s="358" t="s">
        <v>20251</v>
      </c>
      <c r="B6009" s="358" t="s">
        <v>20252</v>
      </c>
      <c r="C6009" s="359">
        <v>4.2</v>
      </c>
      <c r="D6009" s="357" t="s">
        <v>7955</v>
      </c>
      <c r="E6009" s="357" t="s">
        <v>7955</v>
      </c>
    </row>
    <row r="6010" spans="1:5" ht="15.6">
      <c r="A6010" s="358" t="s">
        <v>20251</v>
      </c>
      <c r="B6010" s="358" t="s">
        <v>20252</v>
      </c>
      <c r="C6010" s="359">
        <v>4.2</v>
      </c>
      <c r="D6010" s="357" t="s">
        <v>7955</v>
      </c>
      <c r="E6010" s="357" t="s">
        <v>7955</v>
      </c>
    </row>
    <row r="6011" spans="1:5" ht="15.6">
      <c r="A6011" s="358" t="s">
        <v>20251</v>
      </c>
      <c r="B6011" s="358" t="s">
        <v>20252</v>
      </c>
      <c r="C6011" s="359">
        <v>4.2</v>
      </c>
      <c r="D6011" s="357" t="s">
        <v>7955</v>
      </c>
      <c r="E6011" s="357" t="s">
        <v>7955</v>
      </c>
    </row>
    <row r="6012" spans="1:5" ht="15.6">
      <c r="A6012" s="358" t="s">
        <v>32716</v>
      </c>
      <c r="B6012" s="358" t="s">
        <v>32717</v>
      </c>
      <c r="C6012" s="359">
        <v>4.2</v>
      </c>
      <c r="D6012" s="357" t="s">
        <v>32715</v>
      </c>
      <c r="E6012" s="357" t="s">
        <v>32715</v>
      </c>
    </row>
    <row r="6013" spans="1:5" ht="15.6">
      <c r="A6013" s="358" t="s">
        <v>32716</v>
      </c>
      <c r="B6013" s="358" t="s">
        <v>32717</v>
      </c>
      <c r="C6013" s="359">
        <v>4.2</v>
      </c>
      <c r="D6013" s="357" t="s">
        <v>32715</v>
      </c>
      <c r="E6013" s="357" t="s">
        <v>32715</v>
      </c>
    </row>
    <row r="6014" spans="1:5" ht="15.6">
      <c r="A6014" s="358" t="s">
        <v>54384</v>
      </c>
      <c r="B6014" s="358" t="s">
        <v>54384</v>
      </c>
      <c r="C6014" s="359">
        <v>4.2</v>
      </c>
      <c r="D6014" s="357" t="s">
        <v>54383</v>
      </c>
      <c r="E6014" s="357" t="s">
        <v>54383</v>
      </c>
    </row>
    <row r="6015" spans="1:5" ht="15.6">
      <c r="A6015" s="358" t="s">
        <v>19894</v>
      </c>
      <c r="B6015" s="358" t="s">
        <v>19894</v>
      </c>
      <c r="C6015" s="359">
        <v>4.2</v>
      </c>
      <c r="D6015" s="357" t="s">
        <v>7620</v>
      </c>
      <c r="E6015" s="357" t="s">
        <v>7620</v>
      </c>
    </row>
    <row r="6016" spans="1:5" ht="15.6">
      <c r="A6016" s="358" t="s">
        <v>17508</v>
      </c>
      <c r="B6016" s="358" t="s">
        <v>17509</v>
      </c>
      <c r="C6016" s="359">
        <v>4.2</v>
      </c>
      <c r="D6016" s="357" t="s">
        <v>6357</v>
      </c>
      <c r="E6016" s="357" t="s">
        <v>6357</v>
      </c>
    </row>
    <row r="6017" spans="1:5" ht="15.6">
      <c r="A6017" s="358" t="s">
        <v>17508</v>
      </c>
      <c r="B6017" s="358" t="s">
        <v>17509</v>
      </c>
      <c r="C6017" s="359">
        <v>4.2</v>
      </c>
      <c r="D6017" s="357" t="s">
        <v>6357</v>
      </c>
      <c r="E6017" s="357" t="s">
        <v>6357</v>
      </c>
    </row>
    <row r="6018" spans="1:5" ht="15.6">
      <c r="A6018" s="358" t="s">
        <v>40615</v>
      </c>
      <c r="B6018" s="358" t="s">
        <v>40616</v>
      </c>
      <c r="C6018" s="359">
        <v>4.2</v>
      </c>
      <c r="D6018" s="357" t="s">
        <v>40614</v>
      </c>
      <c r="E6018" s="357" t="s">
        <v>40614</v>
      </c>
    </row>
    <row r="6019" spans="1:5" ht="15.6">
      <c r="A6019" s="358" t="s">
        <v>922</v>
      </c>
      <c r="B6019" s="358" t="s">
        <v>16376</v>
      </c>
      <c r="C6019" s="359">
        <v>4.2</v>
      </c>
      <c r="D6019" s="357" t="s">
        <v>5724</v>
      </c>
      <c r="E6019" s="357" t="s">
        <v>5724</v>
      </c>
    </row>
    <row r="6020" spans="1:5" ht="15.6">
      <c r="A6020" s="358" t="s">
        <v>922</v>
      </c>
      <c r="B6020" s="358" t="s">
        <v>16376</v>
      </c>
      <c r="C6020" s="359">
        <v>4.2</v>
      </c>
      <c r="D6020" s="357" t="s">
        <v>5724</v>
      </c>
      <c r="E6020" s="357" t="s">
        <v>5724</v>
      </c>
    </row>
    <row r="6021" spans="1:5" ht="15.6">
      <c r="A6021" s="358" t="s">
        <v>10895</v>
      </c>
      <c r="B6021" s="358" t="s">
        <v>10896</v>
      </c>
      <c r="C6021" s="359">
        <v>4.2</v>
      </c>
      <c r="D6021" s="357" t="s">
        <v>2761</v>
      </c>
      <c r="E6021" s="357" t="s">
        <v>2761</v>
      </c>
    </row>
    <row r="6022" spans="1:5" ht="15.6">
      <c r="A6022" s="358" t="s">
        <v>10895</v>
      </c>
      <c r="B6022" s="358" t="s">
        <v>10896</v>
      </c>
      <c r="C6022" s="359">
        <v>4.2</v>
      </c>
      <c r="D6022" s="357" t="s">
        <v>2761</v>
      </c>
      <c r="E6022" s="357" t="s">
        <v>2761</v>
      </c>
    </row>
    <row r="6023" spans="1:5" ht="15.6">
      <c r="A6023" s="358" t="s">
        <v>10920</v>
      </c>
      <c r="B6023" s="358" t="s">
        <v>10921</v>
      </c>
      <c r="C6023" s="359">
        <v>4.2</v>
      </c>
      <c r="D6023" s="357" t="s">
        <v>2775</v>
      </c>
      <c r="E6023" s="357" t="s">
        <v>2775</v>
      </c>
    </row>
    <row r="6024" spans="1:5" ht="15.6">
      <c r="A6024" s="358" t="s">
        <v>10920</v>
      </c>
      <c r="B6024" s="358" t="s">
        <v>10921</v>
      </c>
      <c r="C6024" s="359">
        <v>4.2</v>
      </c>
      <c r="D6024" s="357" t="s">
        <v>2775</v>
      </c>
      <c r="E6024" s="357" t="s">
        <v>2775</v>
      </c>
    </row>
    <row r="6025" spans="1:5" ht="15.6">
      <c r="A6025" s="358" t="s">
        <v>48444</v>
      </c>
      <c r="B6025" s="358" t="s">
        <v>48445</v>
      </c>
      <c r="C6025" s="359">
        <v>4.2</v>
      </c>
      <c r="D6025" s="357" t="s">
        <v>48443</v>
      </c>
      <c r="E6025" s="357" t="s">
        <v>48443</v>
      </c>
    </row>
    <row r="6026" spans="1:5" ht="15.6">
      <c r="A6026" s="358" t="s">
        <v>48444</v>
      </c>
      <c r="B6026" s="358" t="s">
        <v>48445</v>
      </c>
      <c r="C6026" s="359">
        <v>4.2</v>
      </c>
      <c r="D6026" s="357" t="s">
        <v>48443</v>
      </c>
      <c r="E6026" s="357" t="s">
        <v>48443</v>
      </c>
    </row>
    <row r="6027" spans="1:5" ht="15.6">
      <c r="A6027" s="358" t="s">
        <v>13935</v>
      </c>
      <c r="B6027" s="358" t="s">
        <v>13936</v>
      </c>
      <c r="C6027" s="359">
        <v>4.2</v>
      </c>
      <c r="D6027" s="357" t="s">
        <v>4290</v>
      </c>
      <c r="E6027" s="357" t="s">
        <v>4290</v>
      </c>
    </row>
    <row r="6028" spans="1:5" ht="15.6">
      <c r="A6028" s="358" t="s">
        <v>13935</v>
      </c>
      <c r="B6028" s="358" t="s">
        <v>13936</v>
      </c>
      <c r="C6028" s="359">
        <v>4.2</v>
      </c>
      <c r="D6028" s="357" t="s">
        <v>4290</v>
      </c>
      <c r="E6028" s="357" t="s">
        <v>4290</v>
      </c>
    </row>
    <row r="6029" spans="1:5" ht="15.6">
      <c r="A6029" s="358" t="s">
        <v>17726</v>
      </c>
      <c r="B6029" s="358" t="s">
        <v>17727</v>
      </c>
      <c r="C6029" s="359">
        <v>4.2</v>
      </c>
      <c r="D6029" s="357" t="s">
        <v>6573</v>
      </c>
      <c r="E6029" s="357" t="s">
        <v>6573</v>
      </c>
    </row>
    <row r="6030" spans="1:5" ht="15.6">
      <c r="A6030" s="358" t="s">
        <v>17726</v>
      </c>
      <c r="B6030" s="358" t="s">
        <v>17727</v>
      </c>
      <c r="C6030" s="359">
        <v>4.2</v>
      </c>
      <c r="D6030" s="357" t="s">
        <v>6573</v>
      </c>
      <c r="E6030" s="357" t="s">
        <v>6573</v>
      </c>
    </row>
    <row r="6031" spans="1:5" ht="15.6">
      <c r="A6031" s="358" t="s">
        <v>1807</v>
      </c>
      <c r="B6031" s="358" t="s">
        <v>21747</v>
      </c>
      <c r="C6031" s="359">
        <v>4.2</v>
      </c>
      <c r="D6031" s="357" t="s">
        <v>8860</v>
      </c>
      <c r="E6031" s="357" t="s">
        <v>8860</v>
      </c>
    </row>
    <row r="6032" spans="1:5" ht="15.6">
      <c r="A6032" s="358" t="s">
        <v>1807</v>
      </c>
      <c r="B6032" s="358" t="s">
        <v>21747</v>
      </c>
      <c r="C6032" s="359">
        <v>4.2</v>
      </c>
      <c r="D6032" s="357" t="s">
        <v>8860</v>
      </c>
      <c r="E6032" s="357" t="s">
        <v>8860</v>
      </c>
    </row>
    <row r="6033" spans="1:5" ht="15.6">
      <c r="A6033" s="358" t="s">
        <v>1807</v>
      </c>
      <c r="B6033" s="358" t="s">
        <v>21747</v>
      </c>
      <c r="C6033" s="359">
        <v>4.2</v>
      </c>
      <c r="D6033" s="357" t="s">
        <v>8860</v>
      </c>
      <c r="E6033" s="357" t="s">
        <v>8860</v>
      </c>
    </row>
    <row r="6034" spans="1:5" ht="15.6">
      <c r="A6034" s="358" t="s">
        <v>1807</v>
      </c>
      <c r="B6034" s="358" t="s">
        <v>21747</v>
      </c>
      <c r="C6034" s="359">
        <v>4.2</v>
      </c>
      <c r="D6034" s="357" t="s">
        <v>8860</v>
      </c>
      <c r="E6034" s="357" t="s">
        <v>8860</v>
      </c>
    </row>
    <row r="6035" spans="1:5" ht="15.6">
      <c r="A6035" s="358" t="s">
        <v>19204</v>
      </c>
      <c r="B6035" s="358" t="s">
        <v>19205</v>
      </c>
      <c r="C6035" s="359">
        <v>4.2</v>
      </c>
      <c r="D6035" s="357" t="s">
        <v>6838</v>
      </c>
      <c r="E6035" s="357" t="s">
        <v>6838</v>
      </c>
    </row>
    <row r="6036" spans="1:5" ht="15.6">
      <c r="A6036" s="358" t="s">
        <v>20931</v>
      </c>
      <c r="B6036" s="358" t="s">
        <v>20931</v>
      </c>
      <c r="C6036" s="359">
        <v>4.2</v>
      </c>
      <c r="D6036" s="357" t="s">
        <v>8151</v>
      </c>
      <c r="E6036" s="357" t="s">
        <v>8151</v>
      </c>
    </row>
    <row r="6037" spans="1:5" ht="15.6">
      <c r="A6037" s="358" t="s">
        <v>183</v>
      </c>
      <c r="B6037" s="358" t="s">
        <v>10648</v>
      </c>
      <c r="C6037" s="359">
        <v>4.2</v>
      </c>
      <c r="D6037" s="357" t="s">
        <v>2532</v>
      </c>
      <c r="E6037" s="357" t="s">
        <v>2532</v>
      </c>
    </row>
    <row r="6038" spans="1:5" ht="15.6">
      <c r="A6038" s="358" t="s">
        <v>183</v>
      </c>
      <c r="B6038" s="358" t="s">
        <v>10648</v>
      </c>
      <c r="C6038" s="359">
        <v>4.2</v>
      </c>
      <c r="D6038" s="357" t="s">
        <v>2532</v>
      </c>
      <c r="E6038" s="357" t="s">
        <v>2532</v>
      </c>
    </row>
    <row r="6039" spans="1:5" ht="15.6">
      <c r="A6039" s="358" t="s">
        <v>16187</v>
      </c>
      <c r="B6039" s="358" t="s">
        <v>16188</v>
      </c>
      <c r="C6039" s="359">
        <v>4.2</v>
      </c>
      <c r="D6039" s="357" t="s">
        <v>5555</v>
      </c>
      <c r="E6039" s="357" t="s">
        <v>5555</v>
      </c>
    </row>
    <row r="6040" spans="1:5" ht="15.6">
      <c r="A6040" s="358" t="s">
        <v>16187</v>
      </c>
      <c r="B6040" s="358" t="s">
        <v>16188</v>
      </c>
      <c r="C6040" s="359">
        <v>4.2</v>
      </c>
      <c r="D6040" s="357" t="s">
        <v>5555</v>
      </c>
      <c r="E6040" s="357" t="s">
        <v>5555</v>
      </c>
    </row>
    <row r="6041" spans="1:5" ht="15.6">
      <c r="A6041" s="358" t="s">
        <v>21102</v>
      </c>
      <c r="B6041" s="358" t="s">
        <v>21103</v>
      </c>
      <c r="C6041" s="359">
        <v>4.2</v>
      </c>
      <c r="D6041" s="357" t="s">
        <v>8382</v>
      </c>
      <c r="E6041" s="357" t="s">
        <v>8382</v>
      </c>
    </row>
    <row r="6042" spans="1:5" ht="15.6">
      <c r="A6042" s="358" t="s">
        <v>20932</v>
      </c>
      <c r="B6042" s="358" t="s">
        <v>20932</v>
      </c>
      <c r="C6042" s="359">
        <v>4.2</v>
      </c>
      <c r="D6042" s="357" t="s">
        <v>8141</v>
      </c>
      <c r="E6042" s="357" t="s">
        <v>8141</v>
      </c>
    </row>
    <row r="6043" spans="1:5" ht="15.6">
      <c r="A6043" s="358" t="s">
        <v>10262</v>
      </c>
      <c r="B6043" s="358" t="s">
        <v>30212</v>
      </c>
      <c r="C6043" s="359">
        <v>4.2</v>
      </c>
      <c r="D6043" s="357" t="s">
        <v>30211</v>
      </c>
      <c r="E6043" s="357" t="s">
        <v>30211</v>
      </c>
    </row>
    <row r="6044" spans="1:5" ht="15.6">
      <c r="A6044" s="358" t="s">
        <v>20023</v>
      </c>
      <c r="B6044" s="358" t="s">
        <v>20024</v>
      </c>
      <c r="C6044" s="359">
        <v>4.2</v>
      </c>
      <c r="D6044" s="357" t="s">
        <v>7762</v>
      </c>
      <c r="E6044" s="357" t="s">
        <v>7762</v>
      </c>
    </row>
    <row r="6045" spans="1:5" ht="15.6">
      <c r="A6045" s="358" t="s">
        <v>20023</v>
      </c>
      <c r="B6045" s="358" t="s">
        <v>20024</v>
      </c>
      <c r="C6045" s="359">
        <v>4.2</v>
      </c>
      <c r="D6045" s="357" t="s">
        <v>7762</v>
      </c>
      <c r="E6045" s="357" t="s">
        <v>7762</v>
      </c>
    </row>
    <row r="6046" spans="1:5" ht="15.6">
      <c r="A6046" s="358" t="s">
        <v>1282</v>
      </c>
      <c r="B6046" s="358" t="s">
        <v>18269</v>
      </c>
      <c r="C6046" s="359">
        <v>4.2</v>
      </c>
      <c r="D6046" s="357" t="s">
        <v>7157</v>
      </c>
      <c r="E6046" s="357" t="s">
        <v>7157</v>
      </c>
    </row>
    <row r="6047" spans="1:5" ht="15.6">
      <c r="A6047" s="358" t="s">
        <v>10262</v>
      </c>
      <c r="B6047" s="358" t="s">
        <v>22320</v>
      </c>
      <c r="C6047" s="359">
        <v>4.2</v>
      </c>
      <c r="D6047" s="357" t="s">
        <v>9084</v>
      </c>
      <c r="E6047" s="357" t="s">
        <v>9084</v>
      </c>
    </row>
    <row r="6048" spans="1:5" ht="15.6">
      <c r="A6048" s="358" t="s">
        <v>11827</v>
      </c>
      <c r="B6048" s="358" t="s">
        <v>11828</v>
      </c>
      <c r="C6048" s="359">
        <v>4.2</v>
      </c>
      <c r="D6048" s="357" t="s">
        <v>3080</v>
      </c>
      <c r="E6048" s="357" t="s">
        <v>3080</v>
      </c>
    </row>
    <row r="6049" spans="1:5" ht="15.6">
      <c r="A6049" s="358" t="s">
        <v>42753</v>
      </c>
      <c r="B6049" s="358" t="s">
        <v>42754</v>
      </c>
      <c r="C6049" s="359">
        <v>4.2</v>
      </c>
      <c r="D6049" s="357" t="s">
        <v>42752</v>
      </c>
      <c r="E6049" s="357" t="s">
        <v>42752</v>
      </c>
    </row>
    <row r="6050" spans="1:5" ht="15.6">
      <c r="A6050" s="358" t="s">
        <v>23488</v>
      </c>
      <c r="B6050" s="358" t="s">
        <v>23489</v>
      </c>
      <c r="C6050" s="359">
        <v>4.2</v>
      </c>
      <c r="D6050" s="357" t="s">
        <v>9672</v>
      </c>
      <c r="E6050" s="357" t="s">
        <v>9672</v>
      </c>
    </row>
    <row r="6051" spans="1:5" ht="15.6">
      <c r="A6051" s="358" t="s">
        <v>23488</v>
      </c>
      <c r="B6051" s="358" t="s">
        <v>23489</v>
      </c>
      <c r="C6051" s="359">
        <v>4.2</v>
      </c>
      <c r="D6051" s="357" t="s">
        <v>9672</v>
      </c>
      <c r="E6051" s="357" t="s">
        <v>9672</v>
      </c>
    </row>
    <row r="6052" spans="1:5" ht="15.6">
      <c r="A6052" s="358" t="s">
        <v>12464</v>
      </c>
      <c r="B6052" s="358" t="s">
        <v>12465</v>
      </c>
      <c r="C6052" s="359">
        <v>4.2</v>
      </c>
      <c r="D6052" s="357" t="s">
        <v>3049</v>
      </c>
      <c r="E6052" s="357" t="s">
        <v>3049</v>
      </c>
    </row>
    <row r="6053" spans="1:5" ht="15.6">
      <c r="A6053" s="358" t="s">
        <v>12464</v>
      </c>
      <c r="B6053" s="358" t="s">
        <v>12465</v>
      </c>
      <c r="C6053" s="359">
        <v>4.2</v>
      </c>
      <c r="D6053" s="357" t="s">
        <v>3049</v>
      </c>
      <c r="E6053" s="357" t="s">
        <v>3049</v>
      </c>
    </row>
    <row r="6054" spans="1:5" ht="15.6">
      <c r="A6054" s="358" t="s">
        <v>19721</v>
      </c>
      <c r="B6054" s="358" t="s">
        <v>19722</v>
      </c>
      <c r="C6054" s="359">
        <v>4.2</v>
      </c>
      <c r="D6054" s="357" t="s">
        <v>7519</v>
      </c>
      <c r="E6054" s="357" t="s">
        <v>7519</v>
      </c>
    </row>
    <row r="6055" spans="1:5" ht="15.6">
      <c r="A6055" s="358" t="s">
        <v>10262</v>
      </c>
      <c r="B6055" s="358" t="s">
        <v>13578</v>
      </c>
      <c r="C6055" s="359">
        <v>4.2</v>
      </c>
      <c r="D6055" s="357" t="s">
        <v>3830</v>
      </c>
      <c r="E6055" s="357" t="s">
        <v>3830</v>
      </c>
    </row>
    <row r="6056" spans="1:5" ht="15.6">
      <c r="A6056" s="358" t="s">
        <v>22647</v>
      </c>
      <c r="B6056" s="358" t="s">
        <v>22648</v>
      </c>
      <c r="C6056" s="359">
        <v>4.2</v>
      </c>
      <c r="D6056" s="357" t="s">
        <v>9295</v>
      </c>
      <c r="E6056" s="357" t="s">
        <v>9295</v>
      </c>
    </row>
    <row r="6057" spans="1:5" ht="15.6">
      <c r="A6057" s="358" t="s">
        <v>22647</v>
      </c>
      <c r="B6057" s="358" t="s">
        <v>22648</v>
      </c>
      <c r="C6057" s="359">
        <v>4.2</v>
      </c>
      <c r="D6057" s="357" t="s">
        <v>9295</v>
      </c>
      <c r="E6057" s="357" t="s">
        <v>9295</v>
      </c>
    </row>
    <row r="6058" spans="1:5" ht="15.6">
      <c r="A6058" s="358" t="s">
        <v>14578</v>
      </c>
      <c r="B6058" s="358" t="s">
        <v>14579</v>
      </c>
      <c r="C6058" s="359">
        <v>4.2</v>
      </c>
      <c r="D6058" s="357" t="s">
        <v>4393</v>
      </c>
      <c r="E6058" s="357" t="s">
        <v>4393</v>
      </c>
    </row>
    <row r="6059" spans="1:5" ht="15.6">
      <c r="A6059" s="358" t="s">
        <v>14578</v>
      </c>
      <c r="B6059" s="358" t="s">
        <v>14579</v>
      </c>
      <c r="C6059" s="359">
        <v>4.2</v>
      </c>
      <c r="D6059" s="357" t="s">
        <v>4393</v>
      </c>
      <c r="E6059" s="357" t="s">
        <v>4393</v>
      </c>
    </row>
    <row r="6060" spans="1:5" ht="15.6">
      <c r="A6060" s="358" t="s">
        <v>10262</v>
      </c>
      <c r="B6060" s="358" t="s">
        <v>32011</v>
      </c>
      <c r="C6060" s="359">
        <v>4.2</v>
      </c>
      <c r="D6060" s="357" t="s">
        <v>32010</v>
      </c>
      <c r="E6060" s="357" t="s">
        <v>32010</v>
      </c>
    </row>
    <row r="6061" spans="1:5" ht="15.6">
      <c r="A6061" s="358" t="s">
        <v>10262</v>
      </c>
      <c r="B6061" s="358" t="s">
        <v>32011</v>
      </c>
      <c r="C6061" s="359">
        <v>4.2</v>
      </c>
      <c r="D6061" s="357" t="s">
        <v>32010</v>
      </c>
      <c r="E6061" s="357" t="s">
        <v>32010</v>
      </c>
    </row>
    <row r="6062" spans="1:5" ht="15.6">
      <c r="A6062" s="358" t="s">
        <v>44423</v>
      </c>
      <c r="B6062" s="358" t="s">
        <v>44423</v>
      </c>
      <c r="C6062" s="359">
        <v>4.2</v>
      </c>
      <c r="D6062" s="357" t="s">
        <v>44422</v>
      </c>
      <c r="E6062" s="357" t="s">
        <v>44422</v>
      </c>
    </row>
    <row r="6063" spans="1:5" ht="15.6">
      <c r="A6063" s="358" t="s">
        <v>618</v>
      </c>
      <c r="B6063" s="358" t="s">
        <v>13956</v>
      </c>
      <c r="C6063" s="359">
        <v>4.2</v>
      </c>
      <c r="D6063" s="357" t="s">
        <v>4309</v>
      </c>
      <c r="E6063" s="357" t="s">
        <v>4309</v>
      </c>
    </row>
    <row r="6064" spans="1:5" ht="15.6">
      <c r="A6064" s="358" t="s">
        <v>618</v>
      </c>
      <c r="B6064" s="358" t="s">
        <v>13956</v>
      </c>
      <c r="C6064" s="359">
        <v>4.2</v>
      </c>
      <c r="D6064" s="357" t="s">
        <v>4309</v>
      </c>
      <c r="E6064" s="357" t="s">
        <v>4309</v>
      </c>
    </row>
    <row r="6065" spans="1:5" ht="15.6">
      <c r="A6065" s="358" t="s">
        <v>883</v>
      </c>
      <c r="B6065" s="358" t="s">
        <v>15950</v>
      </c>
      <c r="C6065" s="359">
        <v>4.2</v>
      </c>
      <c r="D6065" s="357" t="s">
        <v>5430</v>
      </c>
      <c r="E6065" s="357" t="s">
        <v>5430</v>
      </c>
    </row>
    <row r="6066" spans="1:5" ht="15.6">
      <c r="A6066" s="358" t="s">
        <v>883</v>
      </c>
      <c r="B6066" s="358" t="s">
        <v>15950</v>
      </c>
      <c r="C6066" s="359">
        <v>4.2</v>
      </c>
      <c r="D6066" s="357" t="s">
        <v>5430</v>
      </c>
      <c r="E6066" s="357" t="s">
        <v>5430</v>
      </c>
    </row>
    <row r="6067" spans="1:5" ht="15.6">
      <c r="A6067" s="358" t="s">
        <v>10262</v>
      </c>
      <c r="B6067" s="358" t="s">
        <v>54224</v>
      </c>
      <c r="C6067" s="359">
        <v>4.2</v>
      </c>
      <c r="D6067" s="357" t="s">
        <v>54223</v>
      </c>
      <c r="E6067" s="357" t="s">
        <v>54223</v>
      </c>
    </row>
    <row r="6068" spans="1:5" ht="15.6">
      <c r="A6068" s="358" t="s">
        <v>10262</v>
      </c>
      <c r="B6068" s="358" t="s">
        <v>54224</v>
      </c>
      <c r="C6068" s="359">
        <v>4.2</v>
      </c>
      <c r="D6068" s="357" t="s">
        <v>54223</v>
      </c>
      <c r="E6068" s="357" t="s">
        <v>54223</v>
      </c>
    </row>
    <row r="6069" spans="1:5" ht="15.6">
      <c r="A6069" s="358" t="s">
        <v>10262</v>
      </c>
      <c r="B6069" s="358" t="s">
        <v>54224</v>
      </c>
      <c r="C6069" s="359">
        <v>4.2</v>
      </c>
      <c r="D6069" s="357" t="s">
        <v>54223</v>
      </c>
      <c r="E6069" s="357" t="s">
        <v>54223</v>
      </c>
    </row>
    <row r="6070" spans="1:5" ht="15.6">
      <c r="A6070" s="358" t="s">
        <v>10930</v>
      </c>
      <c r="B6070" s="358" t="s">
        <v>10931</v>
      </c>
      <c r="C6070" s="359">
        <v>4.2</v>
      </c>
      <c r="D6070" s="357" t="s">
        <v>2798</v>
      </c>
      <c r="E6070" s="357" t="s">
        <v>2798</v>
      </c>
    </row>
    <row r="6071" spans="1:5" ht="15.6">
      <c r="A6071" s="358" t="s">
        <v>10930</v>
      </c>
      <c r="B6071" s="358" t="s">
        <v>10931</v>
      </c>
      <c r="C6071" s="359">
        <v>4.2</v>
      </c>
      <c r="D6071" s="357" t="s">
        <v>2798</v>
      </c>
      <c r="E6071" s="357" t="s">
        <v>2798</v>
      </c>
    </row>
    <row r="6072" spans="1:5" ht="15.6">
      <c r="A6072" s="358" t="s">
        <v>13331</v>
      </c>
      <c r="B6072" s="358" t="s">
        <v>13332</v>
      </c>
      <c r="C6072" s="359">
        <v>4.2</v>
      </c>
      <c r="D6072" s="357" t="s">
        <v>3509</v>
      </c>
      <c r="E6072" s="357" t="s">
        <v>3509</v>
      </c>
    </row>
    <row r="6073" spans="1:5" ht="15.6">
      <c r="A6073" s="358" t="s">
        <v>1535</v>
      </c>
      <c r="B6073" s="358" t="s">
        <v>20935</v>
      </c>
      <c r="C6073" s="359">
        <v>4.2</v>
      </c>
      <c r="D6073" s="357" t="s">
        <v>8145</v>
      </c>
      <c r="E6073" s="357" t="s">
        <v>8145</v>
      </c>
    </row>
    <row r="6074" spans="1:5" ht="15.6">
      <c r="A6074" s="358" t="s">
        <v>1535</v>
      </c>
      <c r="B6074" s="358" t="s">
        <v>20935</v>
      </c>
      <c r="C6074" s="359">
        <v>4.2</v>
      </c>
      <c r="D6074" s="357" t="s">
        <v>8145</v>
      </c>
      <c r="E6074" s="357" t="s">
        <v>8145</v>
      </c>
    </row>
    <row r="6075" spans="1:5" ht="15.6">
      <c r="A6075" s="358" t="s">
        <v>36921</v>
      </c>
      <c r="B6075" s="358" t="s">
        <v>36921</v>
      </c>
      <c r="C6075" s="359">
        <v>4.2</v>
      </c>
      <c r="D6075" s="357" t="s">
        <v>36920</v>
      </c>
      <c r="E6075" s="357" t="s">
        <v>36920</v>
      </c>
    </row>
    <row r="6076" spans="1:5" ht="15.6">
      <c r="A6076" s="358" t="s">
        <v>43397</v>
      </c>
      <c r="B6076" s="358" t="s">
        <v>43398</v>
      </c>
      <c r="C6076" s="359">
        <v>4.2</v>
      </c>
      <c r="D6076" s="357" t="s">
        <v>43396</v>
      </c>
      <c r="E6076" s="357" t="s">
        <v>43396</v>
      </c>
    </row>
    <row r="6077" spans="1:5" ht="15.6">
      <c r="A6077" s="358" t="s">
        <v>61063</v>
      </c>
      <c r="B6077" s="358" t="s">
        <v>61064</v>
      </c>
      <c r="C6077" s="359">
        <v>4.2</v>
      </c>
      <c r="D6077" s="357" t="s">
        <v>61062</v>
      </c>
      <c r="E6077" s="357" t="s">
        <v>61062</v>
      </c>
    </row>
    <row r="6078" spans="1:5" ht="15.6">
      <c r="A6078" s="358" t="s">
        <v>13004</v>
      </c>
      <c r="B6078" s="358" t="s">
        <v>13005</v>
      </c>
      <c r="C6078" s="359">
        <v>4.2</v>
      </c>
      <c r="D6078" s="357" t="s">
        <v>3928</v>
      </c>
      <c r="E6078" s="357" t="s">
        <v>3928</v>
      </c>
    </row>
    <row r="6079" spans="1:5" ht="15.6">
      <c r="A6079" s="358" t="s">
        <v>13004</v>
      </c>
      <c r="B6079" s="358" t="s">
        <v>13005</v>
      </c>
      <c r="C6079" s="359">
        <v>4.2</v>
      </c>
      <c r="D6079" s="357" t="s">
        <v>3928</v>
      </c>
      <c r="E6079" s="357" t="s">
        <v>3928</v>
      </c>
    </row>
    <row r="6080" spans="1:5" ht="15.6">
      <c r="A6080" s="358" t="s">
        <v>13004</v>
      </c>
      <c r="B6080" s="358" t="s">
        <v>13005</v>
      </c>
      <c r="C6080" s="359">
        <v>4.2</v>
      </c>
      <c r="D6080" s="357" t="s">
        <v>3928</v>
      </c>
      <c r="E6080" s="357" t="s">
        <v>3928</v>
      </c>
    </row>
    <row r="6081" spans="1:5" ht="15.6">
      <c r="A6081" s="358" t="s">
        <v>10262</v>
      </c>
      <c r="B6081" s="358" t="s">
        <v>54283</v>
      </c>
      <c r="C6081" s="359">
        <v>4.2</v>
      </c>
      <c r="D6081" s="357" t="s">
        <v>54282</v>
      </c>
      <c r="E6081" s="357" t="s">
        <v>54282</v>
      </c>
    </row>
    <row r="6082" spans="1:5" ht="15.6">
      <c r="A6082" s="358" t="s">
        <v>16361</v>
      </c>
      <c r="B6082" s="358" t="s">
        <v>16362</v>
      </c>
      <c r="C6082" s="359">
        <v>4.2</v>
      </c>
      <c r="D6082" s="357" t="s">
        <v>5708</v>
      </c>
      <c r="E6082" s="357" t="s">
        <v>5708</v>
      </c>
    </row>
    <row r="6083" spans="1:5" ht="15.6">
      <c r="A6083" s="358" t="s">
        <v>32523</v>
      </c>
      <c r="B6083" s="358" t="s">
        <v>32524</v>
      </c>
      <c r="C6083" s="359">
        <v>4.2</v>
      </c>
      <c r="D6083" s="357" t="s">
        <v>32522</v>
      </c>
      <c r="E6083" s="357" t="s">
        <v>32522</v>
      </c>
    </row>
    <row r="6084" spans="1:5" ht="15.6">
      <c r="A6084" s="358" t="s">
        <v>18136</v>
      </c>
      <c r="B6084" s="358" t="s">
        <v>18137</v>
      </c>
      <c r="C6084" s="359">
        <v>4.2</v>
      </c>
      <c r="D6084" s="357" t="s">
        <v>7018</v>
      </c>
      <c r="E6084" s="357" t="s">
        <v>7018</v>
      </c>
    </row>
    <row r="6085" spans="1:5" ht="15.6">
      <c r="A6085" s="358" t="s">
        <v>43412</v>
      </c>
      <c r="B6085" s="358" t="s">
        <v>43413</v>
      </c>
      <c r="C6085" s="359">
        <v>4.2</v>
      </c>
      <c r="D6085" s="357" t="s">
        <v>43411</v>
      </c>
      <c r="E6085" s="357" t="s">
        <v>43411</v>
      </c>
    </row>
    <row r="6086" spans="1:5" ht="15.6">
      <c r="A6086" s="358" t="s">
        <v>23508</v>
      </c>
      <c r="B6086" s="358" t="s">
        <v>23509</v>
      </c>
      <c r="C6086" s="359">
        <v>4.2</v>
      </c>
      <c r="D6086" s="357" t="s">
        <v>9690</v>
      </c>
      <c r="E6086" s="357" t="s">
        <v>9690</v>
      </c>
    </row>
    <row r="6087" spans="1:5" ht="15.6">
      <c r="A6087" s="358" t="s">
        <v>23508</v>
      </c>
      <c r="B6087" s="358" t="s">
        <v>23509</v>
      </c>
      <c r="C6087" s="359">
        <v>4.2</v>
      </c>
      <c r="D6087" s="357" t="s">
        <v>9690</v>
      </c>
      <c r="E6087" s="357" t="s">
        <v>9690</v>
      </c>
    </row>
    <row r="6088" spans="1:5" ht="15.6">
      <c r="A6088" s="358" t="s">
        <v>10262</v>
      </c>
      <c r="B6088" s="358" t="s">
        <v>30343</v>
      </c>
      <c r="C6088" s="359">
        <v>4.2</v>
      </c>
      <c r="D6088" s="357" t="s">
        <v>30342</v>
      </c>
      <c r="E6088" s="357" t="s">
        <v>30342</v>
      </c>
    </row>
    <row r="6089" spans="1:5" ht="15.6">
      <c r="A6089" s="358" t="s">
        <v>10262</v>
      </c>
      <c r="B6089" s="358" t="s">
        <v>30343</v>
      </c>
      <c r="C6089" s="359">
        <v>4.2</v>
      </c>
      <c r="D6089" s="357" t="s">
        <v>30342</v>
      </c>
      <c r="E6089" s="357" t="s">
        <v>30342</v>
      </c>
    </row>
    <row r="6090" spans="1:5" ht="15.6">
      <c r="A6090" s="358" t="s">
        <v>10262</v>
      </c>
      <c r="B6090" s="358" t="s">
        <v>30343</v>
      </c>
      <c r="C6090" s="359">
        <v>4.2</v>
      </c>
      <c r="D6090" s="357" t="s">
        <v>30342</v>
      </c>
      <c r="E6090" s="357" t="s">
        <v>30342</v>
      </c>
    </row>
    <row r="6091" spans="1:5" ht="15.6">
      <c r="A6091" s="358" t="s">
        <v>15771</v>
      </c>
      <c r="B6091" s="358" t="s">
        <v>15771</v>
      </c>
      <c r="C6091" s="359">
        <v>4.2</v>
      </c>
      <c r="D6091" s="357" t="s">
        <v>5316</v>
      </c>
      <c r="E6091" s="357" t="s">
        <v>5316</v>
      </c>
    </row>
    <row r="6092" spans="1:5" ht="15.6">
      <c r="A6092" s="358" t="s">
        <v>15771</v>
      </c>
      <c r="B6092" s="358" t="s">
        <v>15771</v>
      </c>
      <c r="C6092" s="359">
        <v>4.2</v>
      </c>
      <c r="D6092" s="357" t="s">
        <v>5316</v>
      </c>
      <c r="E6092" s="357" t="s">
        <v>5316</v>
      </c>
    </row>
    <row r="6093" spans="1:5" ht="15.6">
      <c r="A6093" s="358" t="s">
        <v>15771</v>
      </c>
      <c r="B6093" s="358" t="s">
        <v>15771</v>
      </c>
      <c r="C6093" s="359">
        <v>4.2</v>
      </c>
      <c r="D6093" s="357" t="s">
        <v>5316</v>
      </c>
      <c r="E6093" s="357" t="s">
        <v>5316</v>
      </c>
    </row>
    <row r="6094" spans="1:5" ht="15.6">
      <c r="A6094" s="358" t="s">
        <v>40645</v>
      </c>
      <c r="B6094" s="358" t="s">
        <v>40646</v>
      </c>
      <c r="C6094" s="359">
        <v>4.2</v>
      </c>
      <c r="D6094" s="357" t="s">
        <v>40644</v>
      </c>
      <c r="E6094" s="357" t="s">
        <v>40644</v>
      </c>
    </row>
    <row r="6095" spans="1:5" ht="15.6">
      <c r="A6095" s="358" t="s">
        <v>998</v>
      </c>
      <c r="B6095" s="358" t="s">
        <v>18454</v>
      </c>
      <c r="C6095" s="359">
        <v>4.2</v>
      </c>
      <c r="D6095" s="357" t="s">
        <v>6097</v>
      </c>
      <c r="E6095" s="357" t="s">
        <v>6097</v>
      </c>
    </row>
    <row r="6096" spans="1:5" ht="15.6">
      <c r="A6096" s="358" t="s">
        <v>20504</v>
      </c>
      <c r="B6096" s="358" t="s">
        <v>20504</v>
      </c>
      <c r="C6096" s="359">
        <v>4.2</v>
      </c>
      <c r="D6096" s="357" t="s">
        <v>7916</v>
      </c>
      <c r="E6096" s="357" t="s">
        <v>7916</v>
      </c>
    </row>
    <row r="6097" spans="1:5" ht="15.6">
      <c r="A6097" s="358" t="s">
        <v>13967</v>
      </c>
      <c r="B6097" s="358" t="s">
        <v>13968</v>
      </c>
      <c r="C6097" s="359">
        <v>4.2</v>
      </c>
      <c r="D6097" s="357" t="s">
        <v>4302</v>
      </c>
      <c r="E6097" s="357" t="s">
        <v>4302</v>
      </c>
    </row>
    <row r="6098" spans="1:5" ht="15.6">
      <c r="A6098" s="358" t="s">
        <v>13967</v>
      </c>
      <c r="B6098" s="358" t="s">
        <v>13968</v>
      </c>
      <c r="C6098" s="359">
        <v>4.2</v>
      </c>
      <c r="D6098" s="357" t="s">
        <v>4302</v>
      </c>
      <c r="E6098" s="357" t="s">
        <v>4302</v>
      </c>
    </row>
    <row r="6099" spans="1:5" ht="15.6">
      <c r="A6099" s="358" t="s">
        <v>15235</v>
      </c>
      <c r="B6099" s="358" t="s">
        <v>15236</v>
      </c>
      <c r="C6099" s="359">
        <v>4.2</v>
      </c>
      <c r="D6099" s="357" t="s">
        <v>5038</v>
      </c>
      <c r="E6099" s="357" t="s">
        <v>5038</v>
      </c>
    </row>
    <row r="6100" spans="1:5" ht="15.6">
      <c r="A6100" s="358" t="s">
        <v>15235</v>
      </c>
      <c r="B6100" s="358" t="s">
        <v>15236</v>
      </c>
      <c r="C6100" s="359">
        <v>4.2</v>
      </c>
      <c r="D6100" s="357" t="s">
        <v>5038</v>
      </c>
      <c r="E6100" s="357" t="s">
        <v>5038</v>
      </c>
    </row>
    <row r="6101" spans="1:5" ht="15.6">
      <c r="A6101" s="358" t="s">
        <v>42380</v>
      </c>
      <c r="B6101" s="358" t="s">
        <v>42381</v>
      </c>
      <c r="C6101" s="359">
        <v>4.2</v>
      </c>
      <c r="D6101" s="357" t="s">
        <v>42379</v>
      </c>
      <c r="E6101" s="357" t="s">
        <v>42379</v>
      </c>
    </row>
    <row r="6102" spans="1:5" ht="15.6">
      <c r="A6102" s="358" t="s">
        <v>42380</v>
      </c>
      <c r="B6102" s="358" t="s">
        <v>42381</v>
      </c>
      <c r="C6102" s="359">
        <v>4.2</v>
      </c>
      <c r="D6102" s="357" t="s">
        <v>42379</v>
      </c>
      <c r="E6102" s="357" t="s">
        <v>42379</v>
      </c>
    </row>
    <row r="6103" spans="1:5" ht="15.6">
      <c r="A6103" s="358" t="s">
        <v>11845</v>
      </c>
      <c r="B6103" s="358" t="s">
        <v>11846</v>
      </c>
      <c r="C6103" s="359">
        <v>4.2</v>
      </c>
      <c r="D6103" s="357" t="s">
        <v>3104</v>
      </c>
      <c r="E6103" s="357" t="s">
        <v>3104</v>
      </c>
    </row>
    <row r="6104" spans="1:5" ht="15.6">
      <c r="A6104" s="358" t="s">
        <v>11845</v>
      </c>
      <c r="B6104" s="358" t="s">
        <v>11846</v>
      </c>
      <c r="C6104" s="359">
        <v>4.2</v>
      </c>
      <c r="D6104" s="357" t="s">
        <v>3104</v>
      </c>
      <c r="E6104" s="357" t="s">
        <v>3104</v>
      </c>
    </row>
    <row r="6105" spans="1:5" ht="15.6">
      <c r="A6105" s="358" t="s">
        <v>14525</v>
      </c>
      <c r="B6105" s="358" t="s">
        <v>14526</v>
      </c>
      <c r="C6105" s="359">
        <v>4.2</v>
      </c>
      <c r="D6105" s="357" t="s">
        <v>4334</v>
      </c>
      <c r="E6105" s="357" t="s">
        <v>4334</v>
      </c>
    </row>
    <row r="6106" spans="1:5" ht="15.6">
      <c r="A6106" s="358" t="s">
        <v>14525</v>
      </c>
      <c r="B6106" s="358" t="s">
        <v>14526</v>
      </c>
      <c r="C6106" s="359">
        <v>4.2</v>
      </c>
      <c r="D6106" s="357" t="s">
        <v>4334</v>
      </c>
      <c r="E6106" s="357" t="s">
        <v>4334</v>
      </c>
    </row>
    <row r="6107" spans="1:5" ht="15.6">
      <c r="A6107" s="358" t="s">
        <v>10262</v>
      </c>
      <c r="B6107" s="358" t="s">
        <v>33476</v>
      </c>
      <c r="C6107" s="359">
        <v>4.2</v>
      </c>
      <c r="D6107" s="357" t="s">
        <v>33475</v>
      </c>
      <c r="E6107" s="357" t="s">
        <v>33475</v>
      </c>
    </row>
    <row r="6108" spans="1:5" ht="15.6">
      <c r="A6108" s="358" t="s">
        <v>10262</v>
      </c>
      <c r="B6108" s="358" t="s">
        <v>24524</v>
      </c>
      <c r="C6108" s="359">
        <v>4.2</v>
      </c>
      <c r="D6108" s="357" t="s">
        <v>24523</v>
      </c>
      <c r="E6108" s="357" t="s">
        <v>24523</v>
      </c>
    </row>
    <row r="6109" spans="1:5" ht="15.6">
      <c r="A6109" s="358" t="s">
        <v>10262</v>
      </c>
      <c r="B6109" s="358" t="s">
        <v>20325</v>
      </c>
      <c r="C6109" s="359">
        <v>4.2</v>
      </c>
      <c r="D6109" s="357" t="s">
        <v>9983</v>
      </c>
      <c r="E6109" s="357" t="s">
        <v>9983</v>
      </c>
    </row>
    <row r="6110" spans="1:5" ht="15.6">
      <c r="A6110" s="358" t="s">
        <v>10262</v>
      </c>
      <c r="B6110" s="358" t="s">
        <v>20325</v>
      </c>
      <c r="C6110" s="359">
        <v>4.2</v>
      </c>
      <c r="D6110" s="357" t="s">
        <v>9983</v>
      </c>
      <c r="E6110" s="357" t="s">
        <v>9983</v>
      </c>
    </row>
    <row r="6111" spans="1:5" ht="15.6">
      <c r="A6111" s="358" t="s">
        <v>10262</v>
      </c>
      <c r="B6111" s="358" t="s">
        <v>20325</v>
      </c>
      <c r="C6111" s="359">
        <v>4.2</v>
      </c>
      <c r="D6111" s="357" t="s">
        <v>9983</v>
      </c>
      <c r="E6111" s="357" t="s">
        <v>9983</v>
      </c>
    </row>
    <row r="6112" spans="1:5" ht="15.6">
      <c r="A6112" s="358" t="s">
        <v>14686</v>
      </c>
      <c r="B6112" s="358" t="s">
        <v>14687</v>
      </c>
      <c r="C6112" s="359">
        <v>4.2</v>
      </c>
      <c r="D6112" s="357" t="s">
        <v>4535</v>
      </c>
      <c r="E6112" s="357" t="s">
        <v>4535</v>
      </c>
    </row>
    <row r="6113" spans="1:5" ht="15.6">
      <c r="A6113" s="358" t="s">
        <v>14686</v>
      </c>
      <c r="B6113" s="358" t="s">
        <v>14687</v>
      </c>
      <c r="C6113" s="359">
        <v>4.2</v>
      </c>
      <c r="D6113" s="357" t="s">
        <v>4535</v>
      </c>
      <c r="E6113" s="357" t="s">
        <v>4535</v>
      </c>
    </row>
    <row r="6114" spans="1:5" ht="15.6">
      <c r="A6114" s="358" t="s">
        <v>1850</v>
      </c>
      <c r="B6114" s="358" t="s">
        <v>22423</v>
      </c>
      <c r="C6114" s="359">
        <v>4.2</v>
      </c>
      <c r="D6114" s="357" t="s">
        <v>8998</v>
      </c>
      <c r="E6114" s="357" t="s">
        <v>8998</v>
      </c>
    </row>
    <row r="6115" spans="1:5" ht="15.6">
      <c r="A6115" s="358" t="s">
        <v>1850</v>
      </c>
      <c r="B6115" s="358" t="s">
        <v>22423</v>
      </c>
      <c r="C6115" s="359">
        <v>4.2</v>
      </c>
      <c r="D6115" s="357" t="s">
        <v>8998</v>
      </c>
      <c r="E6115" s="357" t="s">
        <v>8998</v>
      </c>
    </row>
    <row r="6116" spans="1:5" ht="15.6">
      <c r="A6116" s="358" t="s">
        <v>1320</v>
      </c>
      <c r="B6116" s="358" t="s">
        <v>18373</v>
      </c>
      <c r="C6116" s="359">
        <v>4.2</v>
      </c>
      <c r="D6116" s="357" t="s">
        <v>7266</v>
      </c>
      <c r="E6116" s="357" t="s">
        <v>7266</v>
      </c>
    </row>
    <row r="6117" spans="1:5" ht="15.6">
      <c r="A6117" s="358" t="s">
        <v>11247</v>
      </c>
      <c r="B6117" s="358" t="s">
        <v>11248</v>
      </c>
      <c r="C6117" s="359">
        <v>4.2</v>
      </c>
      <c r="D6117" s="357" t="s">
        <v>2267</v>
      </c>
      <c r="E6117" s="357" t="s">
        <v>2267</v>
      </c>
    </row>
    <row r="6118" spans="1:5" ht="15.6">
      <c r="A6118" s="358" t="s">
        <v>10262</v>
      </c>
      <c r="B6118" s="358" t="s">
        <v>12365</v>
      </c>
      <c r="C6118" s="359">
        <v>4.2</v>
      </c>
      <c r="D6118" s="357" t="s">
        <v>10046</v>
      </c>
      <c r="E6118" s="357" t="s">
        <v>10046</v>
      </c>
    </row>
    <row r="6119" spans="1:5" ht="15.6">
      <c r="A6119" s="358" t="s">
        <v>10262</v>
      </c>
      <c r="B6119" s="358" t="s">
        <v>12365</v>
      </c>
      <c r="C6119" s="359">
        <v>4.2</v>
      </c>
      <c r="D6119" s="357" t="s">
        <v>10046</v>
      </c>
      <c r="E6119" s="357" t="s">
        <v>10046</v>
      </c>
    </row>
    <row r="6120" spans="1:5" ht="15.6">
      <c r="A6120" s="358" t="s">
        <v>15746</v>
      </c>
      <c r="B6120" s="358" t="s">
        <v>15747</v>
      </c>
      <c r="C6120" s="359">
        <v>4.2</v>
      </c>
      <c r="D6120" s="357" t="s">
        <v>5295</v>
      </c>
      <c r="E6120" s="357" t="s">
        <v>5295</v>
      </c>
    </row>
    <row r="6121" spans="1:5" ht="15.6">
      <c r="A6121" s="358" t="s">
        <v>15746</v>
      </c>
      <c r="B6121" s="358" t="s">
        <v>15747</v>
      </c>
      <c r="C6121" s="359">
        <v>4.2</v>
      </c>
      <c r="D6121" s="357" t="s">
        <v>5295</v>
      </c>
      <c r="E6121" s="357" t="s">
        <v>5295</v>
      </c>
    </row>
    <row r="6122" spans="1:5" ht="15.6">
      <c r="A6122" s="358" t="s">
        <v>53442</v>
      </c>
      <c r="B6122" s="358" t="s">
        <v>53443</v>
      </c>
      <c r="C6122" s="359">
        <v>4.2</v>
      </c>
      <c r="D6122" s="357" t="s">
        <v>53441</v>
      </c>
      <c r="E6122" s="357" t="s">
        <v>53441</v>
      </c>
    </row>
    <row r="6123" spans="1:5" ht="15.6">
      <c r="A6123" s="358" t="s">
        <v>14017</v>
      </c>
      <c r="B6123" s="358" t="s">
        <v>14018</v>
      </c>
      <c r="C6123" s="359">
        <v>4.2</v>
      </c>
      <c r="D6123" s="357" t="s">
        <v>4244</v>
      </c>
      <c r="E6123" s="357" t="s">
        <v>4244</v>
      </c>
    </row>
    <row r="6124" spans="1:5" ht="15.6">
      <c r="A6124" s="358" t="s">
        <v>10262</v>
      </c>
      <c r="B6124" s="358" t="s">
        <v>54138</v>
      </c>
      <c r="C6124" s="359">
        <v>4.2</v>
      </c>
      <c r="D6124" s="357" t="s">
        <v>54137</v>
      </c>
      <c r="E6124" s="357" t="s">
        <v>54137</v>
      </c>
    </row>
    <row r="6125" spans="1:5" ht="15.6">
      <c r="A6125" s="358" t="s">
        <v>33597</v>
      </c>
      <c r="B6125" s="358" t="s">
        <v>33598</v>
      </c>
      <c r="C6125" s="359">
        <v>4.2</v>
      </c>
      <c r="D6125" s="357" t="s">
        <v>33596</v>
      </c>
      <c r="E6125" s="357" t="s">
        <v>33596</v>
      </c>
    </row>
    <row r="6126" spans="1:5" ht="15.6">
      <c r="A6126" s="358" t="s">
        <v>11906</v>
      </c>
      <c r="B6126" s="358" t="s">
        <v>11907</v>
      </c>
      <c r="C6126" s="359">
        <v>4.2</v>
      </c>
      <c r="D6126" s="357" t="s">
        <v>3148</v>
      </c>
      <c r="E6126" s="357" t="s">
        <v>3148</v>
      </c>
    </row>
    <row r="6127" spans="1:5" ht="15.6">
      <c r="A6127" s="358" t="s">
        <v>10262</v>
      </c>
      <c r="B6127" s="358" t="s">
        <v>33301</v>
      </c>
      <c r="C6127" s="359">
        <v>4.2</v>
      </c>
      <c r="D6127" s="357" t="s">
        <v>33300</v>
      </c>
      <c r="E6127" s="357" t="s">
        <v>33300</v>
      </c>
    </row>
    <row r="6128" spans="1:5" ht="15.6">
      <c r="A6128" s="358" t="s">
        <v>10262</v>
      </c>
      <c r="B6128" s="358" t="s">
        <v>54222</v>
      </c>
      <c r="C6128" s="359">
        <v>4.2</v>
      </c>
      <c r="D6128" s="357" t="s">
        <v>54221</v>
      </c>
      <c r="E6128" s="357" t="s">
        <v>54221</v>
      </c>
    </row>
    <row r="6129" spans="1:5" ht="15.6">
      <c r="A6129" s="358" t="s">
        <v>10262</v>
      </c>
      <c r="B6129" s="358" t="s">
        <v>54222</v>
      </c>
      <c r="C6129" s="359">
        <v>4.2</v>
      </c>
      <c r="D6129" s="357" t="s">
        <v>54221</v>
      </c>
      <c r="E6129" s="357" t="s">
        <v>54221</v>
      </c>
    </row>
    <row r="6130" spans="1:5" ht="15.6">
      <c r="A6130" s="358" t="s">
        <v>44252</v>
      </c>
      <c r="B6130" s="358" t="s">
        <v>44252</v>
      </c>
      <c r="C6130" s="359">
        <v>4.2</v>
      </c>
      <c r="D6130" s="357" t="s">
        <v>44251</v>
      </c>
      <c r="E6130" s="357" t="s">
        <v>44251</v>
      </c>
    </row>
    <row r="6131" spans="1:5" ht="15.6">
      <c r="A6131" s="358" t="s">
        <v>11618</v>
      </c>
      <c r="B6131" s="358" t="s">
        <v>11619</v>
      </c>
      <c r="C6131" s="359">
        <v>4.2</v>
      </c>
      <c r="D6131" s="357" t="s">
        <v>2784</v>
      </c>
      <c r="E6131" s="357" t="s">
        <v>2784</v>
      </c>
    </row>
    <row r="6132" spans="1:5" ht="15.6">
      <c r="A6132" s="358" t="s">
        <v>708</v>
      </c>
      <c r="B6132" s="358" t="s">
        <v>14304</v>
      </c>
      <c r="C6132" s="359">
        <v>4.2</v>
      </c>
      <c r="D6132" s="357" t="s">
        <v>4585</v>
      </c>
      <c r="E6132" s="357" t="s">
        <v>4585</v>
      </c>
    </row>
    <row r="6133" spans="1:5" ht="15.6">
      <c r="A6133" s="358" t="s">
        <v>14870</v>
      </c>
      <c r="B6133" s="358" t="s">
        <v>14871</v>
      </c>
      <c r="C6133" s="359">
        <v>4.2</v>
      </c>
      <c r="D6133" s="357" t="s">
        <v>4804</v>
      </c>
      <c r="E6133" s="357" t="s">
        <v>4804</v>
      </c>
    </row>
    <row r="6134" spans="1:5" ht="15.6">
      <c r="A6134" s="358" t="s">
        <v>1389</v>
      </c>
      <c r="B6134" s="358" t="s">
        <v>19906</v>
      </c>
      <c r="C6134" s="359">
        <v>4.2</v>
      </c>
      <c r="D6134" s="357" t="s">
        <v>7634</v>
      </c>
      <c r="E6134" s="357" t="s">
        <v>7634</v>
      </c>
    </row>
    <row r="6135" spans="1:5" ht="15.6">
      <c r="A6135" s="358" t="s">
        <v>1389</v>
      </c>
      <c r="B6135" s="358" t="s">
        <v>19906</v>
      </c>
      <c r="C6135" s="359">
        <v>4.2</v>
      </c>
      <c r="D6135" s="357" t="s">
        <v>7634</v>
      </c>
      <c r="E6135" s="357" t="s">
        <v>7634</v>
      </c>
    </row>
    <row r="6136" spans="1:5" ht="15.6">
      <c r="A6136" s="358" t="s">
        <v>1389</v>
      </c>
      <c r="B6136" s="358" t="s">
        <v>19906</v>
      </c>
      <c r="C6136" s="359">
        <v>4.2</v>
      </c>
      <c r="D6136" s="357" t="s">
        <v>7634</v>
      </c>
      <c r="E6136" s="357" t="s">
        <v>7634</v>
      </c>
    </row>
    <row r="6137" spans="1:5" ht="15.6">
      <c r="A6137" s="358" t="s">
        <v>17027</v>
      </c>
      <c r="B6137" s="358" t="s">
        <v>17028</v>
      </c>
      <c r="C6137" s="359">
        <v>4.2</v>
      </c>
      <c r="D6137" s="357" t="s">
        <v>5877</v>
      </c>
      <c r="E6137" s="357" t="s">
        <v>5877</v>
      </c>
    </row>
    <row r="6138" spans="1:5" ht="15.6">
      <c r="A6138" s="358" t="s">
        <v>1774</v>
      </c>
      <c r="B6138" s="358" t="s">
        <v>21613</v>
      </c>
      <c r="C6138" s="359">
        <v>4.2</v>
      </c>
      <c r="D6138" s="357" t="s">
        <v>8786</v>
      </c>
      <c r="E6138" s="357" t="s">
        <v>8786</v>
      </c>
    </row>
    <row r="6139" spans="1:5" ht="15.6">
      <c r="A6139" s="358" t="s">
        <v>637</v>
      </c>
      <c r="B6139" s="358" t="s">
        <v>14139</v>
      </c>
      <c r="C6139" s="359">
        <v>4.2</v>
      </c>
      <c r="D6139" s="357" t="s">
        <v>4405</v>
      </c>
      <c r="E6139" s="357" t="s">
        <v>4405</v>
      </c>
    </row>
    <row r="6140" spans="1:5" ht="15.6">
      <c r="A6140" s="358" t="s">
        <v>31808</v>
      </c>
      <c r="B6140" s="358" t="s">
        <v>31809</v>
      </c>
      <c r="C6140" s="359">
        <v>4.2</v>
      </c>
      <c r="D6140" s="357" t="s">
        <v>31807</v>
      </c>
      <c r="E6140" s="357" t="s">
        <v>31807</v>
      </c>
    </row>
    <row r="6141" spans="1:5" ht="15.6">
      <c r="A6141" s="358" t="s">
        <v>31808</v>
      </c>
      <c r="B6141" s="358" t="s">
        <v>31809</v>
      </c>
      <c r="C6141" s="359">
        <v>4.2</v>
      </c>
      <c r="D6141" s="357" t="s">
        <v>31807</v>
      </c>
      <c r="E6141" s="357" t="s">
        <v>31807</v>
      </c>
    </row>
    <row r="6142" spans="1:5" ht="15.6">
      <c r="A6142" s="358" t="s">
        <v>10262</v>
      </c>
      <c r="B6142" s="358" t="s">
        <v>33111</v>
      </c>
      <c r="C6142" s="359">
        <v>4.2</v>
      </c>
      <c r="D6142" s="357" t="s">
        <v>33110</v>
      </c>
      <c r="E6142" s="357" t="s">
        <v>33110</v>
      </c>
    </row>
    <row r="6143" spans="1:5" ht="15.6">
      <c r="A6143" s="358" t="s">
        <v>39999</v>
      </c>
      <c r="B6143" s="358" t="s">
        <v>40000</v>
      </c>
      <c r="C6143" s="359">
        <v>4.2</v>
      </c>
      <c r="D6143" s="357" t="s">
        <v>39998</v>
      </c>
      <c r="E6143" s="357" t="s">
        <v>39998</v>
      </c>
    </row>
    <row r="6144" spans="1:5" ht="15.6">
      <c r="A6144" s="358" t="s">
        <v>30238</v>
      </c>
      <c r="B6144" s="358" t="s">
        <v>30238</v>
      </c>
      <c r="C6144" s="359">
        <v>4.2</v>
      </c>
      <c r="D6144" s="357" t="s">
        <v>30237</v>
      </c>
      <c r="E6144" s="357" t="s">
        <v>30237</v>
      </c>
    </row>
    <row r="6145" spans="1:5" ht="15.6">
      <c r="A6145" s="358" t="s">
        <v>10262</v>
      </c>
      <c r="B6145" s="358" t="s">
        <v>45435</v>
      </c>
      <c r="C6145" s="359">
        <v>4.2</v>
      </c>
      <c r="D6145" s="357" t="s">
        <v>45434</v>
      </c>
      <c r="E6145" s="357" t="s">
        <v>45434</v>
      </c>
    </row>
    <row r="6146" spans="1:5" ht="15.6">
      <c r="A6146" s="358" t="s">
        <v>10262</v>
      </c>
      <c r="B6146" s="358" t="s">
        <v>45435</v>
      </c>
      <c r="C6146" s="359">
        <v>4.2</v>
      </c>
      <c r="D6146" s="357" t="s">
        <v>45434</v>
      </c>
      <c r="E6146" s="357" t="s">
        <v>45434</v>
      </c>
    </row>
    <row r="6147" spans="1:5" ht="15.6">
      <c r="A6147" s="358" t="s">
        <v>10262</v>
      </c>
      <c r="B6147" s="358" t="s">
        <v>19408</v>
      </c>
      <c r="C6147" s="359">
        <v>4.2</v>
      </c>
      <c r="D6147" s="357" t="s">
        <v>9987</v>
      </c>
      <c r="E6147" s="357" t="s">
        <v>9987</v>
      </c>
    </row>
    <row r="6148" spans="1:5" ht="15.6">
      <c r="A6148" s="358" t="s">
        <v>10262</v>
      </c>
      <c r="B6148" s="358" t="s">
        <v>19408</v>
      </c>
      <c r="C6148" s="359">
        <v>4.2</v>
      </c>
      <c r="D6148" s="357" t="s">
        <v>9987</v>
      </c>
      <c r="E6148" s="357" t="s">
        <v>9987</v>
      </c>
    </row>
    <row r="6149" spans="1:5" ht="15.6">
      <c r="A6149" s="358" t="s">
        <v>10262</v>
      </c>
      <c r="B6149" s="358" t="s">
        <v>19408</v>
      </c>
      <c r="C6149" s="359">
        <v>4.2</v>
      </c>
      <c r="D6149" s="357" t="s">
        <v>9987</v>
      </c>
      <c r="E6149" s="357" t="s">
        <v>9987</v>
      </c>
    </row>
    <row r="6150" spans="1:5" ht="15.6">
      <c r="A6150" s="358" t="s">
        <v>419</v>
      </c>
      <c r="B6150" s="358" t="s">
        <v>13433</v>
      </c>
      <c r="C6150" s="359">
        <v>4.2</v>
      </c>
      <c r="D6150" s="357" t="s">
        <v>3618</v>
      </c>
      <c r="E6150" s="357" t="s">
        <v>3618</v>
      </c>
    </row>
    <row r="6151" spans="1:5" ht="15.6">
      <c r="A6151" s="358" t="s">
        <v>419</v>
      </c>
      <c r="B6151" s="358" t="s">
        <v>13433</v>
      </c>
      <c r="C6151" s="359">
        <v>4.2</v>
      </c>
      <c r="D6151" s="357" t="s">
        <v>3618</v>
      </c>
      <c r="E6151" s="357" t="s">
        <v>3618</v>
      </c>
    </row>
    <row r="6152" spans="1:5" ht="15.6">
      <c r="A6152" s="358" t="s">
        <v>15168</v>
      </c>
      <c r="B6152" s="358" t="s">
        <v>15169</v>
      </c>
      <c r="C6152" s="359">
        <v>4.2</v>
      </c>
      <c r="D6152" s="357" t="s">
        <v>4937</v>
      </c>
      <c r="E6152" s="357" t="s">
        <v>4937</v>
      </c>
    </row>
    <row r="6153" spans="1:5" ht="15.6">
      <c r="A6153" s="358" t="s">
        <v>10262</v>
      </c>
      <c r="B6153" s="358" t="s">
        <v>20438</v>
      </c>
      <c r="C6153" s="359">
        <v>4.2</v>
      </c>
      <c r="D6153" s="357" t="s">
        <v>7827</v>
      </c>
      <c r="E6153" s="357" t="s">
        <v>7827</v>
      </c>
    </row>
    <row r="6154" spans="1:5" ht="15.6">
      <c r="A6154" s="358" t="s">
        <v>10262</v>
      </c>
      <c r="B6154" s="358" t="s">
        <v>20438</v>
      </c>
      <c r="C6154" s="359">
        <v>4.2</v>
      </c>
      <c r="D6154" s="357" t="s">
        <v>7827</v>
      </c>
      <c r="E6154" s="357" t="s">
        <v>7827</v>
      </c>
    </row>
    <row r="6155" spans="1:5" ht="15.6">
      <c r="A6155" s="358" t="s">
        <v>10262</v>
      </c>
      <c r="B6155" s="358" t="s">
        <v>20438</v>
      </c>
      <c r="C6155" s="359">
        <v>4.2</v>
      </c>
      <c r="D6155" s="357" t="s">
        <v>7827</v>
      </c>
      <c r="E6155" s="357" t="s">
        <v>7827</v>
      </c>
    </row>
    <row r="6156" spans="1:5" ht="15.6">
      <c r="A6156" s="358" t="s">
        <v>10262</v>
      </c>
      <c r="B6156" s="358" t="s">
        <v>20438</v>
      </c>
      <c r="C6156" s="359">
        <v>4.2</v>
      </c>
      <c r="D6156" s="357" t="s">
        <v>7827</v>
      </c>
      <c r="E6156" s="357" t="s">
        <v>7827</v>
      </c>
    </row>
    <row r="6157" spans="1:5" ht="15.6">
      <c r="A6157" s="358" t="s">
        <v>50911</v>
      </c>
      <c r="B6157" s="358" t="s">
        <v>50911</v>
      </c>
      <c r="C6157" s="359">
        <v>4.2</v>
      </c>
      <c r="D6157" s="357" t="s">
        <v>50910</v>
      </c>
      <c r="E6157" s="357" t="s">
        <v>50910</v>
      </c>
    </row>
    <row r="6158" spans="1:5" ht="15.6">
      <c r="A6158" s="358" t="s">
        <v>36691</v>
      </c>
      <c r="B6158" s="358" t="s">
        <v>36692</v>
      </c>
      <c r="C6158" s="359">
        <v>4.2</v>
      </c>
      <c r="D6158" s="357" t="s">
        <v>36690</v>
      </c>
      <c r="E6158" s="357" t="s">
        <v>36690</v>
      </c>
    </row>
    <row r="6159" spans="1:5" ht="15.6">
      <c r="A6159" s="358" t="s">
        <v>10262</v>
      </c>
      <c r="B6159" s="358" t="s">
        <v>54443</v>
      </c>
      <c r="C6159" s="359">
        <v>4.2</v>
      </c>
      <c r="D6159" s="357" t="s">
        <v>54442</v>
      </c>
      <c r="E6159" s="357" t="s">
        <v>54442</v>
      </c>
    </row>
    <row r="6160" spans="1:5" ht="15.6">
      <c r="A6160" s="358" t="s">
        <v>10262</v>
      </c>
      <c r="B6160" s="358" t="s">
        <v>54443</v>
      </c>
      <c r="C6160" s="359">
        <v>4.2</v>
      </c>
      <c r="D6160" s="357" t="s">
        <v>54442</v>
      </c>
      <c r="E6160" s="357" t="s">
        <v>54442</v>
      </c>
    </row>
    <row r="6161" spans="1:5" ht="15.6">
      <c r="A6161" s="358" t="s">
        <v>10262</v>
      </c>
      <c r="B6161" s="358" t="s">
        <v>54443</v>
      </c>
      <c r="C6161" s="359">
        <v>4.2</v>
      </c>
      <c r="D6161" s="357" t="s">
        <v>54442</v>
      </c>
      <c r="E6161" s="357" t="s">
        <v>54442</v>
      </c>
    </row>
    <row r="6162" spans="1:5" ht="15.6">
      <c r="A6162" s="358" t="s">
        <v>52454</v>
      </c>
      <c r="B6162" s="358" t="s">
        <v>52455</v>
      </c>
      <c r="C6162" s="359">
        <v>4.2</v>
      </c>
      <c r="D6162" s="357" t="s">
        <v>52453</v>
      </c>
      <c r="E6162" s="357" t="s">
        <v>52453</v>
      </c>
    </row>
    <row r="6163" spans="1:5" ht="15.6">
      <c r="A6163" s="358" t="s">
        <v>2047</v>
      </c>
      <c r="B6163" s="358" t="s">
        <v>23705</v>
      </c>
      <c r="C6163" s="359">
        <v>4.2</v>
      </c>
      <c r="D6163" s="357" t="s">
        <v>9836</v>
      </c>
      <c r="E6163" s="357" t="s">
        <v>9836</v>
      </c>
    </row>
    <row r="6164" spans="1:5" ht="15.6">
      <c r="A6164" s="358" t="s">
        <v>2047</v>
      </c>
      <c r="B6164" s="358" t="s">
        <v>23705</v>
      </c>
      <c r="C6164" s="359">
        <v>4.2</v>
      </c>
      <c r="D6164" s="357" t="s">
        <v>9836</v>
      </c>
      <c r="E6164" s="357" t="s">
        <v>9836</v>
      </c>
    </row>
    <row r="6165" spans="1:5" ht="15.6">
      <c r="A6165" s="358" t="s">
        <v>37292</v>
      </c>
      <c r="B6165" s="358" t="s">
        <v>37293</v>
      </c>
      <c r="C6165" s="359">
        <v>4.2</v>
      </c>
      <c r="D6165" s="357" t="s">
        <v>37291</v>
      </c>
      <c r="E6165" s="357" t="s">
        <v>37291</v>
      </c>
    </row>
    <row r="6166" spans="1:5" ht="15.6">
      <c r="A6166" s="358" t="s">
        <v>37292</v>
      </c>
      <c r="B6166" s="358" t="s">
        <v>37293</v>
      </c>
      <c r="C6166" s="359">
        <v>4.2</v>
      </c>
      <c r="D6166" s="357" t="s">
        <v>37291</v>
      </c>
      <c r="E6166" s="357" t="s">
        <v>37291</v>
      </c>
    </row>
    <row r="6167" spans="1:5" ht="15.6">
      <c r="A6167" s="358" t="s">
        <v>1906</v>
      </c>
      <c r="B6167" s="358" t="s">
        <v>22606</v>
      </c>
      <c r="C6167" s="359">
        <v>4.2</v>
      </c>
      <c r="D6167" s="357" t="s">
        <v>9261</v>
      </c>
      <c r="E6167" s="357" t="s">
        <v>9261</v>
      </c>
    </row>
    <row r="6168" spans="1:5" ht="15.6">
      <c r="A6168" s="358" t="s">
        <v>1906</v>
      </c>
      <c r="B6168" s="358" t="s">
        <v>22606</v>
      </c>
      <c r="C6168" s="359">
        <v>4.2</v>
      </c>
      <c r="D6168" s="357" t="s">
        <v>9261</v>
      </c>
      <c r="E6168" s="357" t="s">
        <v>9261</v>
      </c>
    </row>
    <row r="6169" spans="1:5" ht="15.6">
      <c r="A6169" s="358" t="s">
        <v>1906</v>
      </c>
      <c r="B6169" s="358" t="s">
        <v>22606</v>
      </c>
      <c r="C6169" s="359">
        <v>4.2</v>
      </c>
      <c r="D6169" s="357" t="s">
        <v>9261</v>
      </c>
      <c r="E6169" s="357" t="s">
        <v>9261</v>
      </c>
    </row>
    <row r="6170" spans="1:5" ht="15.6">
      <c r="A6170" s="358" t="s">
        <v>10262</v>
      </c>
      <c r="B6170" s="358" t="s">
        <v>61066</v>
      </c>
      <c r="C6170" s="359">
        <v>4.2</v>
      </c>
      <c r="D6170" s="357" t="s">
        <v>61065</v>
      </c>
      <c r="E6170" s="357" t="s">
        <v>61065</v>
      </c>
    </row>
    <row r="6171" spans="1:5" ht="15.6">
      <c r="A6171" s="358" t="s">
        <v>10262</v>
      </c>
      <c r="B6171" s="358" t="s">
        <v>61066</v>
      </c>
      <c r="C6171" s="359">
        <v>4.2</v>
      </c>
      <c r="D6171" s="357" t="s">
        <v>61065</v>
      </c>
      <c r="E6171" s="357" t="s">
        <v>61065</v>
      </c>
    </row>
    <row r="6172" spans="1:5" ht="15.6">
      <c r="A6172" s="358" t="s">
        <v>36472</v>
      </c>
      <c r="B6172" s="358" t="s">
        <v>36473</v>
      </c>
      <c r="C6172" s="359">
        <v>4.2</v>
      </c>
      <c r="D6172" s="357" t="s">
        <v>36471</v>
      </c>
      <c r="E6172" s="357" t="s">
        <v>36471</v>
      </c>
    </row>
    <row r="6173" spans="1:5" ht="15.6">
      <c r="A6173" s="358" t="s">
        <v>14567</v>
      </c>
      <c r="B6173" s="358" t="s">
        <v>14568</v>
      </c>
      <c r="C6173" s="359">
        <v>4.0999999999999996</v>
      </c>
      <c r="D6173" s="357" t="s">
        <v>4378</v>
      </c>
      <c r="E6173" s="357" t="s">
        <v>4378</v>
      </c>
    </row>
    <row r="6174" spans="1:5" ht="15.6">
      <c r="A6174" s="358" t="s">
        <v>14567</v>
      </c>
      <c r="B6174" s="358" t="s">
        <v>14568</v>
      </c>
      <c r="C6174" s="359">
        <v>4.0999999999999996</v>
      </c>
      <c r="D6174" s="357" t="s">
        <v>4378</v>
      </c>
      <c r="E6174" s="357" t="s">
        <v>4378</v>
      </c>
    </row>
    <row r="6175" spans="1:5" ht="15.6">
      <c r="A6175" s="358" t="s">
        <v>14567</v>
      </c>
      <c r="B6175" s="358" t="s">
        <v>14568</v>
      </c>
      <c r="C6175" s="359">
        <v>4.0999999999999996</v>
      </c>
      <c r="D6175" s="357" t="s">
        <v>4378</v>
      </c>
      <c r="E6175" s="357" t="s">
        <v>4378</v>
      </c>
    </row>
    <row r="6176" spans="1:5" ht="15.6">
      <c r="A6176" s="358" t="s">
        <v>14567</v>
      </c>
      <c r="B6176" s="358" t="s">
        <v>14568</v>
      </c>
      <c r="C6176" s="359">
        <v>4.0999999999999996</v>
      </c>
      <c r="D6176" s="357" t="s">
        <v>4378</v>
      </c>
      <c r="E6176" s="357" t="s">
        <v>4378</v>
      </c>
    </row>
    <row r="6177" spans="1:5" ht="15.6">
      <c r="A6177" s="358" t="s">
        <v>21660</v>
      </c>
      <c r="B6177" s="358" t="s">
        <v>21661</v>
      </c>
      <c r="C6177" s="359">
        <v>4.0999999999999996</v>
      </c>
      <c r="D6177" s="357" t="s">
        <v>8832</v>
      </c>
      <c r="E6177" s="357" t="s">
        <v>8832</v>
      </c>
    </row>
    <row r="6178" spans="1:5" ht="15.6">
      <c r="A6178" s="358" t="s">
        <v>21660</v>
      </c>
      <c r="B6178" s="358" t="s">
        <v>21661</v>
      </c>
      <c r="C6178" s="359">
        <v>4.0999999999999996</v>
      </c>
      <c r="D6178" s="357" t="s">
        <v>8832</v>
      </c>
      <c r="E6178" s="357" t="s">
        <v>8832</v>
      </c>
    </row>
    <row r="6179" spans="1:5" ht="15.6">
      <c r="A6179" s="358" t="s">
        <v>21163</v>
      </c>
      <c r="B6179" s="358" t="s">
        <v>21164</v>
      </c>
      <c r="C6179" s="359">
        <v>4.0999999999999996</v>
      </c>
      <c r="D6179" s="357" t="s">
        <v>8314</v>
      </c>
      <c r="E6179" s="357" t="s">
        <v>8314</v>
      </c>
    </row>
    <row r="6180" spans="1:5" ht="15.6">
      <c r="A6180" s="358" t="s">
        <v>21163</v>
      </c>
      <c r="B6180" s="358" t="s">
        <v>21164</v>
      </c>
      <c r="C6180" s="359">
        <v>4.0999999999999996</v>
      </c>
      <c r="D6180" s="357" t="s">
        <v>8314</v>
      </c>
      <c r="E6180" s="357" t="s">
        <v>8314</v>
      </c>
    </row>
    <row r="6181" spans="1:5" ht="15.6">
      <c r="A6181" s="358" t="s">
        <v>38222</v>
      </c>
      <c r="B6181" s="358" t="s">
        <v>38223</v>
      </c>
      <c r="C6181" s="359">
        <v>4.0999999999999996</v>
      </c>
      <c r="D6181" s="357" t="s">
        <v>38221</v>
      </c>
      <c r="E6181" s="357" t="s">
        <v>38221</v>
      </c>
    </row>
    <row r="6182" spans="1:5" ht="15.6">
      <c r="A6182" s="358" t="s">
        <v>28686</v>
      </c>
      <c r="B6182" s="358" t="s">
        <v>28687</v>
      </c>
      <c r="C6182" s="359">
        <v>4.0999999999999996</v>
      </c>
      <c r="D6182" s="357" t="s">
        <v>28685</v>
      </c>
      <c r="E6182" s="357" t="s">
        <v>28685</v>
      </c>
    </row>
    <row r="6183" spans="1:5" ht="15.6">
      <c r="A6183" s="358" t="s">
        <v>10262</v>
      </c>
      <c r="B6183" s="358" t="s">
        <v>19372</v>
      </c>
      <c r="C6183" s="359">
        <v>4.0999999999999996</v>
      </c>
      <c r="D6183" s="357" t="s">
        <v>7086</v>
      </c>
      <c r="E6183" s="357" t="s">
        <v>7086</v>
      </c>
    </row>
    <row r="6184" spans="1:5" ht="15.6">
      <c r="A6184" s="358" t="s">
        <v>11465</v>
      </c>
      <c r="B6184" s="358" t="s">
        <v>11466</v>
      </c>
      <c r="C6184" s="359">
        <v>4.0999999999999996</v>
      </c>
      <c r="D6184" s="357" t="s">
        <v>2623</v>
      </c>
      <c r="E6184" s="357" t="s">
        <v>2623</v>
      </c>
    </row>
    <row r="6185" spans="1:5" ht="15.6">
      <c r="A6185" s="358" t="s">
        <v>11465</v>
      </c>
      <c r="B6185" s="358" t="s">
        <v>11466</v>
      </c>
      <c r="C6185" s="359">
        <v>4.0999999999999996</v>
      </c>
      <c r="D6185" s="357" t="s">
        <v>2623</v>
      </c>
      <c r="E6185" s="357" t="s">
        <v>2623</v>
      </c>
    </row>
    <row r="6186" spans="1:5" ht="15.6">
      <c r="A6186" s="358" t="s">
        <v>15504</v>
      </c>
      <c r="B6186" s="358" t="s">
        <v>15505</v>
      </c>
      <c r="C6186" s="359">
        <v>4.0999999999999996</v>
      </c>
      <c r="D6186" s="357" t="s">
        <v>5177</v>
      </c>
      <c r="E6186" s="357" t="s">
        <v>5177</v>
      </c>
    </row>
    <row r="6187" spans="1:5" ht="15.6">
      <c r="A6187" s="358" t="s">
        <v>22724</v>
      </c>
      <c r="B6187" s="358" t="s">
        <v>22725</v>
      </c>
      <c r="C6187" s="359">
        <v>4.0999999999999996</v>
      </c>
      <c r="D6187" s="357" t="s">
        <v>9368</v>
      </c>
      <c r="E6187" s="357" t="s">
        <v>9368</v>
      </c>
    </row>
    <row r="6188" spans="1:5" ht="15.6">
      <c r="A6188" s="358" t="s">
        <v>22724</v>
      </c>
      <c r="B6188" s="358" t="s">
        <v>22725</v>
      </c>
      <c r="C6188" s="359">
        <v>4.0999999999999996</v>
      </c>
      <c r="D6188" s="357" t="s">
        <v>9368</v>
      </c>
      <c r="E6188" s="357" t="s">
        <v>9368</v>
      </c>
    </row>
    <row r="6189" spans="1:5" ht="15.6">
      <c r="A6189" s="358" t="s">
        <v>26408</v>
      </c>
      <c r="B6189" s="358" t="s">
        <v>26409</v>
      </c>
      <c r="C6189" s="359">
        <v>4.0999999999999996</v>
      </c>
      <c r="D6189" s="357" t="s">
        <v>26407</v>
      </c>
      <c r="E6189" s="357" t="s">
        <v>26407</v>
      </c>
    </row>
    <row r="6190" spans="1:5" ht="15.6">
      <c r="A6190" s="358" t="s">
        <v>12776</v>
      </c>
      <c r="B6190" s="358" t="s">
        <v>12777</v>
      </c>
      <c r="C6190" s="359">
        <v>4.0999999999999996</v>
      </c>
      <c r="D6190" s="357" t="s">
        <v>3743</v>
      </c>
      <c r="E6190" s="357" t="s">
        <v>3743</v>
      </c>
    </row>
    <row r="6191" spans="1:5" ht="15.6">
      <c r="A6191" s="358" t="s">
        <v>10417</v>
      </c>
      <c r="B6191" s="358" t="s">
        <v>10418</v>
      </c>
      <c r="C6191" s="359">
        <v>4.0999999999999996</v>
      </c>
      <c r="D6191" s="357" t="s">
        <v>2320</v>
      </c>
      <c r="E6191" s="357" t="s">
        <v>2320</v>
      </c>
    </row>
    <row r="6192" spans="1:5" ht="15.6">
      <c r="A6192" s="358" t="s">
        <v>10417</v>
      </c>
      <c r="B6192" s="358" t="s">
        <v>10418</v>
      </c>
      <c r="C6192" s="359">
        <v>4.0999999999999996</v>
      </c>
      <c r="D6192" s="357" t="s">
        <v>2320</v>
      </c>
      <c r="E6192" s="357" t="s">
        <v>2320</v>
      </c>
    </row>
    <row r="6193" spans="1:5" ht="15.6">
      <c r="A6193" s="358" t="s">
        <v>16047</v>
      </c>
      <c r="B6193" s="358" t="s">
        <v>16048</v>
      </c>
      <c r="C6193" s="359">
        <v>4.0999999999999996</v>
      </c>
      <c r="D6193" s="357" t="s">
        <v>5317</v>
      </c>
      <c r="E6193" s="357" t="s">
        <v>5317</v>
      </c>
    </row>
    <row r="6194" spans="1:5" ht="15.6">
      <c r="A6194" s="358" t="s">
        <v>16047</v>
      </c>
      <c r="B6194" s="358" t="s">
        <v>16048</v>
      </c>
      <c r="C6194" s="359">
        <v>4.0999999999999996</v>
      </c>
      <c r="D6194" s="357" t="s">
        <v>5317</v>
      </c>
      <c r="E6194" s="357" t="s">
        <v>5317</v>
      </c>
    </row>
    <row r="6195" spans="1:5" ht="15.6">
      <c r="A6195" s="358" t="s">
        <v>16047</v>
      </c>
      <c r="B6195" s="358" t="s">
        <v>16048</v>
      </c>
      <c r="C6195" s="359">
        <v>4.0999999999999996</v>
      </c>
      <c r="D6195" s="357" t="s">
        <v>5317</v>
      </c>
      <c r="E6195" s="357" t="s">
        <v>5317</v>
      </c>
    </row>
    <row r="6196" spans="1:5" ht="15.6">
      <c r="A6196" s="358" t="s">
        <v>16047</v>
      </c>
      <c r="B6196" s="358" t="s">
        <v>16048</v>
      </c>
      <c r="C6196" s="359">
        <v>4.0999999999999996</v>
      </c>
      <c r="D6196" s="357" t="s">
        <v>5317</v>
      </c>
      <c r="E6196" s="357" t="s">
        <v>5317</v>
      </c>
    </row>
    <row r="6197" spans="1:5" ht="15.6">
      <c r="A6197" s="358" t="s">
        <v>20757</v>
      </c>
      <c r="B6197" s="358" t="s">
        <v>20758</v>
      </c>
      <c r="C6197" s="359">
        <v>4.0999999999999996</v>
      </c>
      <c r="D6197" s="357" t="s">
        <v>8253</v>
      </c>
      <c r="E6197" s="357" t="s">
        <v>8253</v>
      </c>
    </row>
    <row r="6198" spans="1:5" ht="15.6">
      <c r="A6198" s="358" t="s">
        <v>14465</v>
      </c>
      <c r="B6198" s="358" t="s">
        <v>14466</v>
      </c>
      <c r="C6198" s="359">
        <v>4.0999999999999996</v>
      </c>
      <c r="D6198" s="357" t="s">
        <v>4745</v>
      </c>
      <c r="E6198" s="357" t="s">
        <v>4745</v>
      </c>
    </row>
    <row r="6199" spans="1:5" ht="15.6">
      <c r="A6199" s="358" t="s">
        <v>47450</v>
      </c>
      <c r="B6199" s="358" t="s">
        <v>47451</v>
      </c>
      <c r="C6199" s="359">
        <v>4.0999999999999996</v>
      </c>
      <c r="D6199" s="357" t="s">
        <v>47449</v>
      </c>
      <c r="E6199" s="357" t="s">
        <v>47449</v>
      </c>
    </row>
    <row r="6200" spans="1:5" ht="15.6">
      <c r="A6200" s="358" t="s">
        <v>10595</v>
      </c>
      <c r="B6200" s="358" t="s">
        <v>10596</v>
      </c>
      <c r="C6200" s="359">
        <v>4.0999999999999996</v>
      </c>
      <c r="D6200" s="357" t="s">
        <v>2500</v>
      </c>
      <c r="E6200" s="357" t="s">
        <v>2500</v>
      </c>
    </row>
    <row r="6201" spans="1:5" ht="15.6">
      <c r="A6201" s="358" t="s">
        <v>19734</v>
      </c>
      <c r="B6201" s="358" t="s">
        <v>19735</v>
      </c>
      <c r="C6201" s="359">
        <v>4.0999999999999996</v>
      </c>
      <c r="D6201" s="357" t="s">
        <v>7530</v>
      </c>
      <c r="E6201" s="357" t="s">
        <v>7530</v>
      </c>
    </row>
    <row r="6202" spans="1:5" ht="15.6">
      <c r="A6202" s="358" t="s">
        <v>19734</v>
      </c>
      <c r="B6202" s="358" t="s">
        <v>19735</v>
      </c>
      <c r="C6202" s="359">
        <v>4.0999999999999996</v>
      </c>
      <c r="D6202" s="357" t="s">
        <v>7530</v>
      </c>
      <c r="E6202" s="357" t="s">
        <v>7530</v>
      </c>
    </row>
    <row r="6203" spans="1:5" ht="15.6">
      <c r="A6203" s="358" t="s">
        <v>39303</v>
      </c>
      <c r="B6203" s="358" t="s">
        <v>39304</v>
      </c>
      <c r="C6203" s="359">
        <v>4.0999999999999996</v>
      </c>
      <c r="D6203" s="357" t="s">
        <v>39302</v>
      </c>
      <c r="E6203" s="357" t="s">
        <v>39302</v>
      </c>
    </row>
    <row r="6204" spans="1:5" ht="15.6">
      <c r="A6204" s="358" t="s">
        <v>19489</v>
      </c>
      <c r="B6204" s="358" t="s">
        <v>19489</v>
      </c>
      <c r="C6204" s="359">
        <v>4.0999999999999996</v>
      </c>
      <c r="D6204" s="357" t="s">
        <v>7283</v>
      </c>
      <c r="E6204" s="357" t="s">
        <v>7283</v>
      </c>
    </row>
    <row r="6205" spans="1:5" ht="15.6">
      <c r="A6205" s="358" t="s">
        <v>40002</v>
      </c>
      <c r="B6205" s="358" t="s">
        <v>40003</v>
      </c>
      <c r="C6205" s="359">
        <v>4.0999999999999996</v>
      </c>
      <c r="D6205" s="357" t="s">
        <v>40001</v>
      </c>
      <c r="E6205" s="357" t="s">
        <v>40001</v>
      </c>
    </row>
    <row r="6206" spans="1:5" ht="15.6">
      <c r="A6206" s="358" t="s">
        <v>40002</v>
      </c>
      <c r="B6206" s="358" t="s">
        <v>40003</v>
      </c>
      <c r="C6206" s="359">
        <v>4.0999999999999996</v>
      </c>
      <c r="D6206" s="357" t="s">
        <v>40001</v>
      </c>
      <c r="E6206" s="357" t="s">
        <v>40001</v>
      </c>
    </row>
    <row r="6207" spans="1:5" ht="15.6">
      <c r="A6207" s="358" t="s">
        <v>41183</v>
      </c>
      <c r="B6207" s="358" t="s">
        <v>41184</v>
      </c>
      <c r="C6207" s="359">
        <v>4.0999999999999996</v>
      </c>
      <c r="D6207" s="357" t="s">
        <v>41182</v>
      </c>
      <c r="E6207" s="357" t="s">
        <v>41182</v>
      </c>
    </row>
    <row r="6208" spans="1:5" ht="15.6">
      <c r="A6208" s="358" t="s">
        <v>41183</v>
      </c>
      <c r="B6208" s="358" t="s">
        <v>41184</v>
      </c>
      <c r="C6208" s="359">
        <v>4.0999999999999996</v>
      </c>
      <c r="D6208" s="357" t="s">
        <v>41182</v>
      </c>
      <c r="E6208" s="357" t="s">
        <v>41182</v>
      </c>
    </row>
    <row r="6209" spans="1:5" ht="15.6">
      <c r="A6209" s="358" t="s">
        <v>10262</v>
      </c>
      <c r="B6209" s="358" t="s">
        <v>44789</v>
      </c>
      <c r="C6209" s="359">
        <v>4.0999999999999996</v>
      </c>
      <c r="D6209" s="357" t="s">
        <v>44788</v>
      </c>
      <c r="E6209" s="357" t="s">
        <v>44788</v>
      </c>
    </row>
    <row r="6210" spans="1:5" ht="15.6">
      <c r="A6210" s="358" t="s">
        <v>40229</v>
      </c>
      <c r="B6210" s="358" t="s">
        <v>40229</v>
      </c>
      <c r="C6210" s="359">
        <v>4.0999999999999996</v>
      </c>
      <c r="D6210" s="357" t="s">
        <v>40228</v>
      </c>
      <c r="E6210" s="357" t="s">
        <v>40228</v>
      </c>
    </row>
    <row r="6211" spans="1:5" ht="15.6">
      <c r="A6211" s="358" t="s">
        <v>46416</v>
      </c>
      <c r="B6211" s="358" t="s">
        <v>46416</v>
      </c>
      <c r="C6211" s="359">
        <v>4.0999999999999996</v>
      </c>
      <c r="D6211" s="357" t="s">
        <v>46415</v>
      </c>
      <c r="E6211" s="357" t="s">
        <v>46415</v>
      </c>
    </row>
    <row r="6212" spans="1:5" ht="15.6">
      <c r="A6212" s="358" t="s">
        <v>46416</v>
      </c>
      <c r="B6212" s="358" t="s">
        <v>46416</v>
      </c>
      <c r="C6212" s="359">
        <v>4.0999999999999996</v>
      </c>
      <c r="D6212" s="357" t="s">
        <v>46415</v>
      </c>
      <c r="E6212" s="357" t="s">
        <v>46415</v>
      </c>
    </row>
    <row r="6213" spans="1:5" ht="15.6">
      <c r="A6213" s="358" t="s">
        <v>46416</v>
      </c>
      <c r="B6213" s="358" t="s">
        <v>46416</v>
      </c>
      <c r="C6213" s="359">
        <v>4.0999999999999996</v>
      </c>
      <c r="D6213" s="357" t="s">
        <v>46415</v>
      </c>
      <c r="E6213" s="357" t="s">
        <v>46415</v>
      </c>
    </row>
    <row r="6214" spans="1:5" ht="15.6">
      <c r="A6214" s="358" t="s">
        <v>46416</v>
      </c>
      <c r="B6214" s="358" t="s">
        <v>46416</v>
      </c>
      <c r="C6214" s="359">
        <v>4.0999999999999996</v>
      </c>
      <c r="D6214" s="357" t="s">
        <v>46415</v>
      </c>
      <c r="E6214" s="357" t="s">
        <v>46415</v>
      </c>
    </row>
    <row r="6215" spans="1:5" ht="15.6">
      <c r="A6215" s="358" t="s">
        <v>10262</v>
      </c>
      <c r="B6215" s="358" t="s">
        <v>54488</v>
      </c>
      <c r="C6215" s="359">
        <v>4.0999999999999996</v>
      </c>
      <c r="D6215" s="357" t="s">
        <v>54487</v>
      </c>
      <c r="E6215" s="357" t="s">
        <v>54487</v>
      </c>
    </row>
    <row r="6216" spans="1:5" ht="15.6">
      <c r="A6216" s="358" t="s">
        <v>10262</v>
      </c>
      <c r="B6216" s="358" t="s">
        <v>54488</v>
      </c>
      <c r="C6216" s="359">
        <v>4.0999999999999996</v>
      </c>
      <c r="D6216" s="357" t="s">
        <v>54487</v>
      </c>
      <c r="E6216" s="357" t="s">
        <v>54487</v>
      </c>
    </row>
    <row r="6217" spans="1:5" ht="15.6">
      <c r="A6217" s="358" t="s">
        <v>20553</v>
      </c>
      <c r="B6217" s="358" t="s">
        <v>20554</v>
      </c>
      <c r="C6217" s="359">
        <v>4.0999999999999996</v>
      </c>
      <c r="D6217" s="357" t="s">
        <v>8012</v>
      </c>
      <c r="E6217" s="357" t="s">
        <v>8012</v>
      </c>
    </row>
    <row r="6218" spans="1:5" ht="15.6">
      <c r="A6218" s="358" t="s">
        <v>328</v>
      </c>
      <c r="B6218" s="358" t="s">
        <v>12037</v>
      </c>
      <c r="C6218" s="359">
        <v>4.0999999999999996</v>
      </c>
      <c r="D6218" s="357" t="s">
        <v>3266</v>
      </c>
      <c r="E6218" s="357" t="s">
        <v>3266</v>
      </c>
    </row>
    <row r="6219" spans="1:5" ht="15.6">
      <c r="A6219" s="358" t="s">
        <v>11090</v>
      </c>
      <c r="B6219" s="358" t="s">
        <v>11091</v>
      </c>
      <c r="C6219" s="359">
        <v>4.0999999999999996</v>
      </c>
      <c r="D6219" s="357" t="s">
        <v>2918</v>
      </c>
      <c r="E6219" s="357" t="s">
        <v>2918</v>
      </c>
    </row>
    <row r="6220" spans="1:5" ht="15.6">
      <c r="A6220" s="358" t="s">
        <v>21664</v>
      </c>
      <c r="B6220" s="358" t="s">
        <v>21665</v>
      </c>
      <c r="C6220" s="359">
        <v>4.0999999999999996</v>
      </c>
      <c r="D6220" s="357" t="s">
        <v>8837</v>
      </c>
      <c r="E6220" s="357" t="s">
        <v>8837</v>
      </c>
    </row>
    <row r="6221" spans="1:5" ht="15.6">
      <c r="A6221" s="358" t="s">
        <v>21664</v>
      </c>
      <c r="B6221" s="358" t="s">
        <v>21665</v>
      </c>
      <c r="C6221" s="359">
        <v>4.0999999999999996</v>
      </c>
      <c r="D6221" s="357" t="s">
        <v>8837</v>
      </c>
      <c r="E6221" s="357" t="s">
        <v>8837</v>
      </c>
    </row>
    <row r="6222" spans="1:5" ht="15.6">
      <c r="A6222" s="358" t="s">
        <v>21664</v>
      </c>
      <c r="B6222" s="358" t="s">
        <v>21665</v>
      </c>
      <c r="C6222" s="359">
        <v>4.0999999999999996</v>
      </c>
      <c r="D6222" s="357" t="s">
        <v>8837</v>
      </c>
      <c r="E6222" s="357" t="s">
        <v>8837</v>
      </c>
    </row>
    <row r="6223" spans="1:5" ht="15.6">
      <c r="A6223" s="358" t="s">
        <v>10262</v>
      </c>
      <c r="B6223" s="358" t="s">
        <v>60210</v>
      </c>
      <c r="C6223" s="359">
        <v>4.0999999999999996</v>
      </c>
      <c r="D6223" s="357" t="s">
        <v>61067</v>
      </c>
      <c r="E6223" s="357" t="s">
        <v>61067</v>
      </c>
    </row>
    <row r="6224" spans="1:5" ht="15.6">
      <c r="A6224" s="358" t="s">
        <v>10262</v>
      </c>
      <c r="B6224" s="358" t="s">
        <v>60210</v>
      </c>
      <c r="C6224" s="359">
        <v>4.0999999999999996</v>
      </c>
      <c r="D6224" s="357" t="s">
        <v>61067</v>
      </c>
      <c r="E6224" s="357" t="s">
        <v>61067</v>
      </c>
    </row>
    <row r="6225" spans="1:5" ht="15.6">
      <c r="A6225" s="358" t="s">
        <v>54386</v>
      </c>
      <c r="B6225" s="358" t="s">
        <v>54386</v>
      </c>
      <c r="C6225" s="359">
        <v>4.0999999999999996</v>
      </c>
      <c r="D6225" s="357" t="s">
        <v>54385</v>
      </c>
      <c r="E6225" s="357" t="s">
        <v>54385</v>
      </c>
    </row>
    <row r="6226" spans="1:5" ht="15.6">
      <c r="A6226" s="358" t="s">
        <v>54386</v>
      </c>
      <c r="B6226" s="358" t="s">
        <v>54386</v>
      </c>
      <c r="C6226" s="359">
        <v>4.0999999999999996</v>
      </c>
      <c r="D6226" s="357" t="s">
        <v>54385</v>
      </c>
      <c r="E6226" s="357" t="s">
        <v>54385</v>
      </c>
    </row>
    <row r="6227" spans="1:5" ht="15.6">
      <c r="A6227" s="358" t="s">
        <v>54386</v>
      </c>
      <c r="B6227" s="358" t="s">
        <v>54386</v>
      </c>
      <c r="C6227" s="359">
        <v>4.0999999999999996</v>
      </c>
      <c r="D6227" s="357" t="s">
        <v>54385</v>
      </c>
      <c r="E6227" s="357" t="s">
        <v>54385</v>
      </c>
    </row>
    <row r="6228" spans="1:5" ht="15.6">
      <c r="A6228" s="358" t="s">
        <v>25614</v>
      </c>
      <c r="B6228" s="358" t="s">
        <v>25614</v>
      </c>
      <c r="C6228" s="359">
        <v>4.0999999999999996</v>
      </c>
      <c r="D6228" s="357" t="s">
        <v>25613</v>
      </c>
      <c r="E6228" s="357" t="s">
        <v>25613</v>
      </c>
    </row>
    <row r="6229" spans="1:5" ht="15.6">
      <c r="A6229" s="358" t="s">
        <v>43008</v>
      </c>
      <c r="B6229" s="358" t="s">
        <v>43008</v>
      </c>
      <c r="C6229" s="359">
        <v>4.0999999999999996</v>
      </c>
      <c r="D6229" s="357" t="s">
        <v>43007</v>
      </c>
      <c r="E6229" s="357" t="s">
        <v>43007</v>
      </c>
    </row>
    <row r="6230" spans="1:5" ht="15.6">
      <c r="A6230" s="358" t="s">
        <v>44611</v>
      </c>
      <c r="B6230" s="358" t="s">
        <v>44612</v>
      </c>
      <c r="C6230" s="359">
        <v>4.0999999999999996</v>
      </c>
      <c r="D6230" s="357" t="s">
        <v>44610</v>
      </c>
      <c r="E6230" s="357" t="s">
        <v>44610</v>
      </c>
    </row>
    <row r="6231" spans="1:5" ht="15.6">
      <c r="A6231" s="358" t="s">
        <v>44611</v>
      </c>
      <c r="B6231" s="358" t="s">
        <v>44612</v>
      </c>
      <c r="C6231" s="359">
        <v>4.0999999999999996</v>
      </c>
      <c r="D6231" s="357" t="s">
        <v>44610</v>
      </c>
      <c r="E6231" s="357" t="s">
        <v>44610</v>
      </c>
    </row>
    <row r="6232" spans="1:5" ht="15.6">
      <c r="A6232" s="358" t="s">
        <v>26428</v>
      </c>
      <c r="B6232" s="358" t="s">
        <v>26429</v>
      </c>
      <c r="C6232" s="359">
        <v>4.0999999999999996</v>
      </c>
      <c r="D6232" s="357" t="s">
        <v>26427</v>
      </c>
      <c r="E6232" s="357" t="s">
        <v>26427</v>
      </c>
    </row>
    <row r="6233" spans="1:5" ht="15.6">
      <c r="A6233" s="358" t="s">
        <v>13076</v>
      </c>
      <c r="B6233" s="358" t="s">
        <v>13077</v>
      </c>
      <c r="C6233" s="359">
        <v>4.0999999999999996</v>
      </c>
      <c r="D6233" s="357" t="s">
        <v>3988</v>
      </c>
      <c r="E6233" s="357" t="s">
        <v>3988</v>
      </c>
    </row>
    <row r="6234" spans="1:5" ht="15.6">
      <c r="A6234" s="358" t="s">
        <v>13076</v>
      </c>
      <c r="B6234" s="358" t="s">
        <v>13077</v>
      </c>
      <c r="C6234" s="359">
        <v>4.0999999999999996</v>
      </c>
      <c r="D6234" s="357" t="s">
        <v>3988</v>
      </c>
      <c r="E6234" s="357" t="s">
        <v>3988</v>
      </c>
    </row>
    <row r="6235" spans="1:5" ht="15.6">
      <c r="A6235" s="358" t="s">
        <v>39552</v>
      </c>
      <c r="B6235" s="358" t="s">
        <v>39553</v>
      </c>
      <c r="C6235" s="359">
        <v>4.0999999999999996</v>
      </c>
      <c r="D6235" s="357" t="s">
        <v>39551</v>
      </c>
      <c r="E6235" s="357" t="s">
        <v>39551</v>
      </c>
    </row>
    <row r="6236" spans="1:5" ht="15.6">
      <c r="A6236" s="358" t="s">
        <v>39552</v>
      </c>
      <c r="B6236" s="358" t="s">
        <v>39553</v>
      </c>
      <c r="C6236" s="359">
        <v>4.0999999999999996</v>
      </c>
      <c r="D6236" s="357" t="s">
        <v>39551</v>
      </c>
      <c r="E6236" s="357" t="s">
        <v>39551</v>
      </c>
    </row>
    <row r="6237" spans="1:5" ht="15.6">
      <c r="A6237" s="358" t="s">
        <v>1923</v>
      </c>
      <c r="B6237" s="358" t="s">
        <v>22718</v>
      </c>
      <c r="C6237" s="359">
        <v>4.0999999999999996</v>
      </c>
      <c r="D6237" s="357" t="s">
        <v>9354</v>
      </c>
      <c r="E6237" s="357" t="s">
        <v>9354</v>
      </c>
    </row>
    <row r="6238" spans="1:5" ht="15.6">
      <c r="A6238" s="358" t="s">
        <v>14098</v>
      </c>
      <c r="B6238" s="358" t="s">
        <v>14099</v>
      </c>
      <c r="C6238" s="359">
        <v>4.0999999999999996</v>
      </c>
      <c r="D6238" s="357" t="s">
        <v>4373</v>
      </c>
      <c r="E6238" s="357" t="s">
        <v>4373</v>
      </c>
    </row>
    <row r="6239" spans="1:5" ht="15.6">
      <c r="A6239" s="358" t="s">
        <v>17764</v>
      </c>
      <c r="B6239" s="358" t="s">
        <v>17765</v>
      </c>
      <c r="C6239" s="359">
        <v>4.0999999999999996</v>
      </c>
      <c r="D6239" s="357" t="s">
        <v>6616</v>
      </c>
      <c r="E6239" s="357" t="s">
        <v>6616</v>
      </c>
    </row>
    <row r="6240" spans="1:5" ht="15.6">
      <c r="A6240" s="358" t="s">
        <v>17764</v>
      </c>
      <c r="B6240" s="358" t="s">
        <v>17765</v>
      </c>
      <c r="C6240" s="359">
        <v>4.0999999999999996</v>
      </c>
      <c r="D6240" s="357" t="s">
        <v>6616</v>
      </c>
      <c r="E6240" s="357" t="s">
        <v>6616</v>
      </c>
    </row>
    <row r="6241" spans="1:5" ht="15.6">
      <c r="A6241" s="358" t="s">
        <v>10262</v>
      </c>
      <c r="B6241" s="358" t="s">
        <v>15161</v>
      </c>
      <c r="C6241" s="359">
        <v>4.0999999999999996</v>
      </c>
      <c r="D6241" s="357" t="s">
        <v>4976</v>
      </c>
      <c r="E6241" s="357" t="s">
        <v>4976</v>
      </c>
    </row>
    <row r="6242" spans="1:5" ht="15.6">
      <c r="A6242" s="358" t="s">
        <v>16927</v>
      </c>
      <c r="B6242" s="358" t="s">
        <v>16927</v>
      </c>
      <c r="C6242" s="359">
        <v>4.0999999999999996</v>
      </c>
      <c r="D6242" s="357" t="s">
        <v>5758</v>
      </c>
      <c r="E6242" s="357" t="s">
        <v>5758</v>
      </c>
    </row>
    <row r="6243" spans="1:5" ht="15.6">
      <c r="A6243" s="358" t="s">
        <v>17873</v>
      </c>
      <c r="B6243" s="358" t="s">
        <v>17874</v>
      </c>
      <c r="C6243" s="359">
        <v>4.0999999999999996</v>
      </c>
      <c r="D6243" s="357" t="s">
        <v>6735</v>
      </c>
      <c r="E6243" s="357" t="s">
        <v>6735</v>
      </c>
    </row>
    <row r="6244" spans="1:5" ht="15.6">
      <c r="A6244" s="358" t="s">
        <v>17873</v>
      </c>
      <c r="B6244" s="358" t="s">
        <v>17874</v>
      </c>
      <c r="C6244" s="359">
        <v>4.0999999999999996</v>
      </c>
      <c r="D6244" s="357" t="s">
        <v>6735</v>
      </c>
      <c r="E6244" s="357" t="s">
        <v>6735</v>
      </c>
    </row>
    <row r="6245" spans="1:5" ht="15.6">
      <c r="A6245" s="358" t="s">
        <v>17873</v>
      </c>
      <c r="B6245" s="358" t="s">
        <v>17874</v>
      </c>
      <c r="C6245" s="359">
        <v>4.0999999999999996</v>
      </c>
      <c r="D6245" s="357" t="s">
        <v>6735</v>
      </c>
      <c r="E6245" s="357" t="s">
        <v>6735</v>
      </c>
    </row>
    <row r="6246" spans="1:5" ht="15.6">
      <c r="A6246" s="358" t="s">
        <v>17748</v>
      </c>
      <c r="B6246" s="358" t="s">
        <v>17749</v>
      </c>
      <c r="C6246" s="359">
        <v>4.0999999999999996</v>
      </c>
      <c r="D6246" s="357" t="s">
        <v>6597</v>
      </c>
      <c r="E6246" s="357" t="s">
        <v>6597</v>
      </c>
    </row>
    <row r="6247" spans="1:5" ht="15.6">
      <c r="A6247" s="358" t="s">
        <v>19577</v>
      </c>
      <c r="B6247" s="358" t="s">
        <v>19578</v>
      </c>
      <c r="C6247" s="359">
        <v>4.0999999999999996</v>
      </c>
      <c r="D6247" s="357" t="s">
        <v>19576</v>
      </c>
      <c r="E6247" s="357" t="s">
        <v>19576</v>
      </c>
    </row>
    <row r="6248" spans="1:5" ht="15.6">
      <c r="A6248" s="358" t="s">
        <v>2000</v>
      </c>
      <c r="B6248" s="358" t="s">
        <v>23211</v>
      </c>
      <c r="C6248" s="359">
        <v>4.0999999999999996</v>
      </c>
      <c r="D6248" s="357" t="s">
        <v>9579</v>
      </c>
      <c r="E6248" s="357" t="s">
        <v>9579</v>
      </c>
    </row>
    <row r="6249" spans="1:5" ht="15.6">
      <c r="A6249" s="358" t="s">
        <v>2000</v>
      </c>
      <c r="B6249" s="358" t="s">
        <v>23211</v>
      </c>
      <c r="C6249" s="359">
        <v>4.0999999999999996</v>
      </c>
      <c r="D6249" s="357" t="s">
        <v>9579</v>
      </c>
      <c r="E6249" s="357" t="s">
        <v>9579</v>
      </c>
    </row>
    <row r="6250" spans="1:5" ht="15.6">
      <c r="A6250" s="358" t="s">
        <v>2000</v>
      </c>
      <c r="B6250" s="358" t="s">
        <v>23211</v>
      </c>
      <c r="C6250" s="359">
        <v>4.0999999999999996</v>
      </c>
      <c r="D6250" s="357" t="s">
        <v>9579</v>
      </c>
      <c r="E6250" s="357" t="s">
        <v>9579</v>
      </c>
    </row>
    <row r="6251" spans="1:5" ht="15.6">
      <c r="A6251" s="358" t="s">
        <v>2000</v>
      </c>
      <c r="B6251" s="358" t="s">
        <v>23211</v>
      </c>
      <c r="C6251" s="359">
        <v>4.0999999999999996</v>
      </c>
      <c r="D6251" s="357" t="s">
        <v>9579</v>
      </c>
      <c r="E6251" s="357" t="s">
        <v>9579</v>
      </c>
    </row>
    <row r="6252" spans="1:5" ht="15.6">
      <c r="A6252" s="358" t="s">
        <v>11492</v>
      </c>
      <c r="B6252" s="358" t="s">
        <v>11493</v>
      </c>
      <c r="C6252" s="359">
        <v>4.0999999999999996</v>
      </c>
      <c r="D6252" s="357" t="s">
        <v>2638</v>
      </c>
      <c r="E6252" s="357" t="s">
        <v>2638</v>
      </c>
    </row>
    <row r="6253" spans="1:5" ht="15.6">
      <c r="A6253" s="358" t="s">
        <v>11492</v>
      </c>
      <c r="B6253" s="358" t="s">
        <v>11493</v>
      </c>
      <c r="C6253" s="359">
        <v>4.0999999999999996</v>
      </c>
      <c r="D6253" s="357" t="s">
        <v>2638</v>
      </c>
      <c r="E6253" s="357" t="s">
        <v>2638</v>
      </c>
    </row>
    <row r="6254" spans="1:5" ht="15.6">
      <c r="A6254" s="358" t="s">
        <v>290</v>
      </c>
      <c r="B6254" s="358" t="s">
        <v>11925</v>
      </c>
      <c r="C6254" s="359">
        <v>4.0999999999999996</v>
      </c>
      <c r="D6254" s="357" t="s">
        <v>3164</v>
      </c>
      <c r="E6254" s="357" t="s">
        <v>3164</v>
      </c>
    </row>
    <row r="6255" spans="1:5" ht="15.6">
      <c r="A6255" s="358" t="s">
        <v>290</v>
      </c>
      <c r="B6255" s="358" t="s">
        <v>11925</v>
      </c>
      <c r="C6255" s="359">
        <v>4.0999999999999996</v>
      </c>
      <c r="D6255" s="357" t="s">
        <v>3164</v>
      </c>
      <c r="E6255" s="357" t="s">
        <v>3164</v>
      </c>
    </row>
    <row r="6256" spans="1:5" ht="15.6">
      <c r="A6256" s="358" t="s">
        <v>290</v>
      </c>
      <c r="B6256" s="358" t="s">
        <v>11925</v>
      </c>
      <c r="C6256" s="359">
        <v>4.0999999999999996</v>
      </c>
      <c r="D6256" s="357" t="s">
        <v>3164</v>
      </c>
      <c r="E6256" s="357" t="s">
        <v>3164</v>
      </c>
    </row>
    <row r="6257" spans="1:5" ht="15.6">
      <c r="A6257" s="358" t="s">
        <v>39118</v>
      </c>
      <c r="B6257" s="358" t="s">
        <v>39119</v>
      </c>
      <c r="C6257" s="359">
        <v>4.0999999999999996</v>
      </c>
      <c r="D6257" s="357" t="s">
        <v>39117</v>
      </c>
      <c r="E6257" s="357" t="s">
        <v>39117</v>
      </c>
    </row>
    <row r="6258" spans="1:5" ht="15.6">
      <c r="A6258" s="358" t="s">
        <v>17484</v>
      </c>
      <c r="B6258" s="358" t="s">
        <v>17485</v>
      </c>
      <c r="C6258" s="359">
        <v>4.0999999999999996</v>
      </c>
      <c r="D6258" s="357" t="s">
        <v>6340</v>
      </c>
      <c r="E6258" s="357" t="s">
        <v>6340</v>
      </c>
    </row>
    <row r="6259" spans="1:5" ht="15.6">
      <c r="A6259" s="358" t="s">
        <v>1491</v>
      </c>
      <c r="B6259" s="358" t="s">
        <v>20547</v>
      </c>
      <c r="C6259" s="359">
        <v>4.0999999999999996</v>
      </c>
      <c r="D6259" s="357" t="s">
        <v>7998</v>
      </c>
      <c r="E6259" s="357" t="s">
        <v>7998</v>
      </c>
    </row>
    <row r="6260" spans="1:5" ht="15.6">
      <c r="A6260" s="358" t="s">
        <v>1491</v>
      </c>
      <c r="B6260" s="358" t="s">
        <v>20547</v>
      </c>
      <c r="C6260" s="359">
        <v>4.0999999999999996</v>
      </c>
      <c r="D6260" s="357" t="s">
        <v>7998</v>
      </c>
      <c r="E6260" s="357" t="s">
        <v>7998</v>
      </c>
    </row>
    <row r="6261" spans="1:5" ht="15.6">
      <c r="A6261" s="358" t="s">
        <v>15743</v>
      </c>
      <c r="B6261" s="358" t="s">
        <v>15744</v>
      </c>
      <c r="C6261" s="359">
        <v>4.0999999999999996</v>
      </c>
      <c r="D6261" s="357" t="s">
        <v>5285</v>
      </c>
      <c r="E6261" s="357" t="s">
        <v>5285</v>
      </c>
    </row>
    <row r="6262" spans="1:5" ht="15.6">
      <c r="A6262" s="358" t="s">
        <v>19282</v>
      </c>
      <c r="B6262" s="358" t="s">
        <v>19283</v>
      </c>
      <c r="C6262" s="359">
        <v>4.0999999999999996</v>
      </c>
      <c r="D6262" s="357" t="s">
        <v>6948</v>
      </c>
      <c r="E6262" s="357" t="s">
        <v>6948</v>
      </c>
    </row>
    <row r="6263" spans="1:5" ht="15.6">
      <c r="A6263" s="358" t="s">
        <v>22053</v>
      </c>
      <c r="B6263" s="358" t="s">
        <v>22054</v>
      </c>
      <c r="C6263" s="359">
        <v>4.0999999999999996</v>
      </c>
      <c r="D6263" s="357" t="s">
        <v>8824</v>
      </c>
      <c r="E6263" s="357" t="s">
        <v>8824</v>
      </c>
    </row>
    <row r="6264" spans="1:5" ht="15.6">
      <c r="A6264" s="358" t="s">
        <v>36233</v>
      </c>
      <c r="B6264" s="358" t="s">
        <v>36234</v>
      </c>
      <c r="C6264" s="359">
        <v>4.0999999999999996</v>
      </c>
      <c r="D6264" s="357" t="s">
        <v>36232</v>
      </c>
      <c r="E6264" s="357" t="s">
        <v>36232</v>
      </c>
    </row>
    <row r="6265" spans="1:5" ht="15.6">
      <c r="A6265" s="358" t="s">
        <v>10262</v>
      </c>
      <c r="B6265" s="358" t="s">
        <v>20466</v>
      </c>
      <c r="C6265" s="359">
        <v>4.0999999999999996</v>
      </c>
      <c r="D6265" s="357" t="s">
        <v>7866</v>
      </c>
      <c r="E6265" s="357" t="s">
        <v>7866</v>
      </c>
    </row>
    <row r="6266" spans="1:5" ht="15.6">
      <c r="A6266" s="358" t="s">
        <v>10262</v>
      </c>
      <c r="B6266" s="358" t="s">
        <v>53383</v>
      </c>
      <c r="C6266" s="359">
        <v>4.0999999999999996</v>
      </c>
      <c r="D6266" s="357" t="s">
        <v>53382</v>
      </c>
      <c r="E6266" s="357" t="s">
        <v>53382</v>
      </c>
    </row>
    <row r="6267" spans="1:5" ht="15.6">
      <c r="A6267" s="358" t="s">
        <v>11178</v>
      </c>
      <c r="B6267" s="358" t="s">
        <v>11179</v>
      </c>
      <c r="C6267" s="359">
        <v>4.0999999999999996</v>
      </c>
      <c r="D6267" s="357" t="s">
        <v>3009</v>
      </c>
      <c r="E6267" s="357" t="s">
        <v>3009</v>
      </c>
    </row>
    <row r="6268" spans="1:5" ht="15.6">
      <c r="A6268" s="358" t="s">
        <v>38440</v>
      </c>
      <c r="B6268" s="358" t="s">
        <v>38441</v>
      </c>
      <c r="C6268" s="359">
        <v>4.0999999999999996</v>
      </c>
      <c r="D6268" s="357" t="s">
        <v>38439</v>
      </c>
      <c r="E6268" s="357" t="s">
        <v>38439</v>
      </c>
    </row>
    <row r="6269" spans="1:5" ht="15.6">
      <c r="A6269" s="358" t="s">
        <v>38440</v>
      </c>
      <c r="B6269" s="358" t="s">
        <v>38441</v>
      </c>
      <c r="C6269" s="359">
        <v>4.0999999999999996</v>
      </c>
      <c r="D6269" s="357" t="s">
        <v>38439</v>
      </c>
      <c r="E6269" s="357" t="s">
        <v>38439</v>
      </c>
    </row>
    <row r="6270" spans="1:5" ht="15.6">
      <c r="A6270" s="358" t="s">
        <v>17284</v>
      </c>
      <c r="B6270" s="358" t="s">
        <v>17285</v>
      </c>
      <c r="C6270" s="359">
        <v>4.0999999999999996</v>
      </c>
      <c r="D6270" s="357" t="s">
        <v>6139</v>
      </c>
      <c r="E6270" s="357" t="s">
        <v>6139</v>
      </c>
    </row>
    <row r="6271" spans="1:5" ht="15.6">
      <c r="A6271" s="358" t="s">
        <v>17284</v>
      </c>
      <c r="B6271" s="358" t="s">
        <v>17285</v>
      </c>
      <c r="C6271" s="359">
        <v>4.0999999999999996</v>
      </c>
      <c r="D6271" s="357" t="s">
        <v>6139</v>
      </c>
      <c r="E6271" s="357" t="s">
        <v>6139</v>
      </c>
    </row>
    <row r="6272" spans="1:5" ht="15.6">
      <c r="A6272" s="358" t="s">
        <v>17284</v>
      </c>
      <c r="B6272" s="358" t="s">
        <v>17285</v>
      </c>
      <c r="C6272" s="359">
        <v>4.0999999999999996</v>
      </c>
      <c r="D6272" s="357" t="s">
        <v>6139</v>
      </c>
      <c r="E6272" s="357" t="s">
        <v>6139</v>
      </c>
    </row>
    <row r="6273" spans="1:5" ht="15.6">
      <c r="A6273" s="358" t="s">
        <v>20386</v>
      </c>
      <c r="B6273" s="358" t="s">
        <v>20387</v>
      </c>
      <c r="C6273" s="359">
        <v>4.0999999999999996</v>
      </c>
      <c r="D6273" s="357" t="s">
        <v>7740</v>
      </c>
      <c r="E6273" s="357" t="s">
        <v>7740</v>
      </c>
    </row>
    <row r="6274" spans="1:5" ht="15.6">
      <c r="A6274" s="358" t="s">
        <v>20386</v>
      </c>
      <c r="B6274" s="358" t="s">
        <v>20387</v>
      </c>
      <c r="C6274" s="359">
        <v>4.0999999999999996</v>
      </c>
      <c r="D6274" s="357" t="s">
        <v>7740</v>
      </c>
      <c r="E6274" s="357" t="s">
        <v>7740</v>
      </c>
    </row>
    <row r="6275" spans="1:5" ht="15.6">
      <c r="A6275" s="358" t="s">
        <v>196</v>
      </c>
      <c r="B6275" s="358" t="s">
        <v>10811</v>
      </c>
      <c r="C6275" s="359">
        <v>4.0999999999999996</v>
      </c>
      <c r="D6275" s="357" t="s">
        <v>2637</v>
      </c>
      <c r="E6275" s="357" t="s">
        <v>2637</v>
      </c>
    </row>
    <row r="6276" spans="1:5" ht="15.6">
      <c r="A6276" s="358" t="s">
        <v>10262</v>
      </c>
      <c r="B6276" s="358" t="s">
        <v>11390</v>
      </c>
      <c r="C6276" s="359">
        <v>4.0999999999999996</v>
      </c>
      <c r="D6276" s="357" t="s">
        <v>2439</v>
      </c>
      <c r="E6276" s="357" t="s">
        <v>2439</v>
      </c>
    </row>
    <row r="6277" spans="1:5" ht="15.6">
      <c r="A6277" s="358" t="s">
        <v>10262</v>
      </c>
      <c r="B6277" s="358" t="s">
        <v>11390</v>
      </c>
      <c r="C6277" s="359">
        <v>4.0999999999999996</v>
      </c>
      <c r="D6277" s="357" t="s">
        <v>2439</v>
      </c>
      <c r="E6277" s="357" t="s">
        <v>2439</v>
      </c>
    </row>
    <row r="6278" spans="1:5" ht="15.6">
      <c r="A6278" s="358" t="s">
        <v>1064</v>
      </c>
      <c r="B6278" s="358" t="s">
        <v>17516</v>
      </c>
      <c r="C6278" s="359">
        <v>4.0999999999999996</v>
      </c>
      <c r="D6278" s="357" t="s">
        <v>6365</v>
      </c>
      <c r="E6278" s="357" t="s">
        <v>6365</v>
      </c>
    </row>
    <row r="6279" spans="1:5" ht="15.6">
      <c r="A6279" s="358" t="s">
        <v>39955</v>
      </c>
      <c r="B6279" s="358" t="s">
        <v>39956</v>
      </c>
      <c r="C6279" s="359">
        <v>4.0999999999999996</v>
      </c>
      <c r="D6279" s="357" t="s">
        <v>39954</v>
      </c>
      <c r="E6279" s="357" t="s">
        <v>39954</v>
      </c>
    </row>
    <row r="6280" spans="1:5" ht="15.6">
      <c r="A6280" s="358" t="s">
        <v>39955</v>
      </c>
      <c r="B6280" s="358" t="s">
        <v>39956</v>
      </c>
      <c r="C6280" s="359">
        <v>4.0999999999999996</v>
      </c>
      <c r="D6280" s="357" t="s">
        <v>39954</v>
      </c>
      <c r="E6280" s="357" t="s">
        <v>39954</v>
      </c>
    </row>
    <row r="6281" spans="1:5" ht="15.6">
      <c r="A6281" s="358" t="s">
        <v>30485</v>
      </c>
      <c r="B6281" s="358" t="s">
        <v>30486</v>
      </c>
      <c r="C6281" s="359">
        <v>4.0999999999999996</v>
      </c>
      <c r="D6281" s="357" t="s">
        <v>30484</v>
      </c>
      <c r="E6281" s="357" t="s">
        <v>30484</v>
      </c>
    </row>
    <row r="6282" spans="1:5" ht="15.6">
      <c r="A6282" s="358" t="s">
        <v>30485</v>
      </c>
      <c r="B6282" s="358" t="s">
        <v>30486</v>
      </c>
      <c r="C6282" s="359">
        <v>4.0999999999999996</v>
      </c>
      <c r="D6282" s="357" t="s">
        <v>30484</v>
      </c>
      <c r="E6282" s="357" t="s">
        <v>30484</v>
      </c>
    </row>
    <row r="6283" spans="1:5" ht="15.6">
      <c r="A6283" s="358" t="s">
        <v>15192</v>
      </c>
      <c r="B6283" s="358" t="s">
        <v>15193</v>
      </c>
      <c r="C6283" s="359">
        <v>4.0999999999999996</v>
      </c>
      <c r="D6283" s="357" t="s">
        <v>4993</v>
      </c>
      <c r="E6283" s="357" t="s">
        <v>4993</v>
      </c>
    </row>
    <row r="6284" spans="1:5" ht="15.6">
      <c r="A6284" s="358" t="s">
        <v>17784</v>
      </c>
      <c r="B6284" s="358" t="s">
        <v>17785</v>
      </c>
      <c r="C6284" s="359">
        <v>4.0999999999999996</v>
      </c>
      <c r="D6284" s="357" t="s">
        <v>6636</v>
      </c>
      <c r="E6284" s="357" t="s">
        <v>6636</v>
      </c>
    </row>
    <row r="6285" spans="1:5" ht="15.6">
      <c r="A6285" s="358" t="s">
        <v>156</v>
      </c>
      <c r="B6285" s="358" t="s">
        <v>10462</v>
      </c>
      <c r="C6285" s="359">
        <v>4.0999999999999996</v>
      </c>
      <c r="D6285" s="357" t="s">
        <v>2394</v>
      </c>
      <c r="E6285" s="357" t="s">
        <v>2394</v>
      </c>
    </row>
    <row r="6286" spans="1:5" ht="15.6">
      <c r="A6286" s="358" t="s">
        <v>16860</v>
      </c>
      <c r="B6286" s="358" t="s">
        <v>16860</v>
      </c>
      <c r="C6286" s="359">
        <v>4.0999999999999996</v>
      </c>
      <c r="D6286" s="357" t="s">
        <v>5677</v>
      </c>
      <c r="E6286" s="357" t="s">
        <v>5677</v>
      </c>
    </row>
    <row r="6287" spans="1:5" ht="15.6">
      <c r="A6287" s="358" t="s">
        <v>188</v>
      </c>
      <c r="B6287" s="358" t="s">
        <v>10728</v>
      </c>
      <c r="C6287" s="359">
        <v>4.0999999999999996</v>
      </c>
      <c r="D6287" s="357" t="s">
        <v>2579</v>
      </c>
      <c r="E6287" s="357" t="s">
        <v>2579</v>
      </c>
    </row>
    <row r="6288" spans="1:5" ht="15.6">
      <c r="A6288" s="358" t="s">
        <v>188</v>
      </c>
      <c r="B6288" s="358" t="s">
        <v>10728</v>
      </c>
      <c r="C6288" s="359">
        <v>4.0999999999999996</v>
      </c>
      <c r="D6288" s="357" t="s">
        <v>2579</v>
      </c>
      <c r="E6288" s="357" t="s">
        <v>2579</v>
      </c>
    </row>
    <row r="6289" spans="1:5" ht="15.6">
      <c r="A6289" s="358" t="s">
        <v>10262</v>
      </c>
      <c r="B6289" s="358" t="s">
        <v>29764</v>
      </c>
      <c r="C6289" s="359">
        <v>4.0999999999999996</v>
      </c>
      <c r="D6289" s="357" t="s">
        <v>29763</v>
      </c>
      <c r="E6289" s="357" t="s">
        <v>29763</v>
      </c>
    </row>
    <row r="6290" spans="1:5" ht="15.6">
      <c r="A6290" s="358" t="s">
        <v>10262</v>
      </c>
      <c r="B6290" s="358" t="s">
        <v>29764</v>
      </c>
      <c r="C6290" s="359">
        <v>4.0999999999999996</v>
      </c>
      <c r="D6290" s="357" t="s">
        <v>29763</v>
      </c>
      <c r="E6290" s="357" t="s">
        <v>29763</v>
      </c>
    </row>
    <row r="6291" spans="1:5" ht="15.6">
      <c r="A6291" s="358" t="s">
        <v>42067</v>
      </c>
      <c r="B6291" s="358" t="s">
        <v>42068</v>
      </c>
      <c r="C6291" s="359">
        <v>4.0999999999999996</v>
      </c>
      <c r="D6291" s="357" t="s">
        <v>42066</v>
      </c>
      <c r="E6291" s="357" t="s">
        <v>42066</v>
      </c>
    </row>
    <row r="6292" spans="1:5" ht="15.6">
      <c r="A6292" s="358" t="s">
        <v>24058</v>
      </c>
      <c r="B6292" s="358" t="s">
        <v>24059</v>
      </c>
      <c r="C6292" s="359">
        <v>4.0999999999999996</v>
      </c>
      <c r="D6292" s="357" t="s">
        <v>24057</v>
      </c>
      <c r="E6292" s="357" t="s">
        <v>24057</v>
      </c>
    </row>
    <row r="6293" spans="1:5" ht="15.6">
      <c r="A6293" s="358" t="s">
        <v>14875</v>
      </c>
      <c r="B6293" s="358" t="s">
        <v>14876</v>
      </c>
      <c r="C6293" s="359">
        <v>4.0999999999999996</v>
      </c>
      <c r="D6293" s="357" t="s">
        <v>4807</v>
      </c>
      <c r="E6293" s="357" t="s">
        <v>4807</v>
      </c>
    </row>
    <row r="6294" spans="1:5" ht="15.6">
      <c r="A6294" s="358" t="s">
        <v>17658</v>
      </c>
      <c r="B6294" s="358" t="s">
        <v>17659</v>
      </c>
      <c r="C6294" s="359">
        <v>4.0999999999999996</v>
      </c>
      <c r="D6294" s="357" t="s">
        <v>6498</v>
      </c>
      <c r="E6294" s="357" t="s">
        <v>6498</v>
      </c>
    </row>
    <row r="6295" spans="1:5" ht="15.6">
      <c r="A6295" s="358" t="s">
        <v>13176</v>
      </c>
      <c r="B6295" s="358" t="s">
        <v>13177</v>
      </c>
      <c r="C6295" s="359">
        <v>4.0999999999999996</v>
      </c>
      <c r="D6295" s="357" t="s">
        <v>4082</v>
      </c>
      <c r="E6295" s="357" t="s">
        <v>4082</v>
      </c>
    </row>
    <row r="6296" spans="1:5" ht="15.6">
      <c r="A6296" s="358" t="s">
        <v>30427</v>
      </c>
      <c r="B6296" s="358" t="s">
        <v>30427</v>
      </c>
      <c r="C6296" s="359">
        <v>4.0999999999999996</v>
      </c>
      <c r="D6296" s="357" t="s">
        <v>30426</v>
      </c>
      <c r="E6296" s="357" t="s">
        <v>30426</v>
      </c>
    </row>
    <row r="6297" spans="1:5" ht="15.6">
      <c r="A6297" s="358" t="s">
        <v>30427</v>
      </c>
      <c r="B6297" s="358" t="s">
        <v>30427</v>
      </c>
      <c r="C6297" s="359">
        <v>4.0999999999999996</v>
      </c>
      <c r="D6297" s="357" t="s">
        <v>30426</v>
      </c>
      <c r="E6297" s="357" t="s">
        <v>30426</v>
      </c>
    </row>
    <row r="6298" spans="1:5" ht="15.6">
      <c r="A6298" s="358" t="s">
        <v>30427</v>
      </c>
      <c r="B6298" s="358" t="s">
        <v>30427</v>
      </c>
      <c r="C6298" s="359">
        <v>4.0999999999999996</v>
      </c>
      <c r="D6298" s="357" t="s">
        <v>30426</v>
      </c>
      <c r="E6298" s="357" t="s">
        <v>30426</v>
      </c>
    </row>
    <row r="6299" spans="1:5" ht="15.6">
      <c r="A6299" s="358" t="s">
        <v>22709</v>
      </c>
      <c r="B6299" s="358" t="s">
        <v>22710</v>
      </c>
      <c r="C6299" s="359">
        <v>4.0999999999999996</v>
      </c>
      <c r="D6299" s="357" t="s">
        <v>9347</v>
      </c>
      <c r="E6299" s="357" t="s">
        <v>9347</v>
      </c>
    </row>
    <row r="6300" spans="1:5" ht="15.6">
      <c r="A6300" s="358" t="s">
        <v>22709</v>
      </c>
      <c r="B6300" s="358" t="s">
        <v>22710</v>
      </c>
      <c r="C6300" s="359">
        <v>4.0999999999999996</v>
      </c>
      <c r="D6300" s="357" t="s">
        <v>9347</v>
      </c>
      <c r="E6300" s="357" t="s">
        <v>9347</v>
      </c>
    </row>
    <row r="6301" spans="1:5" ht="15.6">
      <c r="A6301" s="358" t="s">
        <v>10262</v>
      </c>
      <c r="B6301" s="358" t="s">
        <v>54396</v>
      </c>
      <c r="C6301" s="359">
        <v>4.0999999999999996</v>
      </c>
      <c r="D6301" s="357" t="s">
        <v>54395</v>
      </c>
      <c r="E6301" s="357" t="s">
        <v>54395</v>
      </c>
    </row>
    <row r="6302" spans="1:5" ht="15.6">
      <c r="A6302" s="358" t="s">
        <v>10262</v>
      </c>
      <c r="B6302" s="358" t="s">
        <v>54396</v>
      </c>
      <c r="C6302" s="359">
        <v>4.0999999999999996</v>
      </c>
      <c r="D6302" s="357" t="s">
        <v>54395</v>
      </c>
      <c r="E6302" s="357" t="s">
        <v>54395</v>
      </c>
    </row>
    <row r="6303" spans="1:5" ht="15.6">
      <c r="A6303" s="358" t="s">
        <v>10262</v>
      </c>
      <c r="B6303" s="358" t="s">
        <v>22462</v>
      </c>
      <c r="C6303" s="359">
        <v>4.0999999999999996</v>
      </c>
      <c r="D6303" s="357" t="s">
        <v>9058</v>
      </c>
      <c r="E6303" s="357" t="s">
        <v>9058</v>
      </c>
    </row>
    <row r="6304" spans="1:5" ht="15.6">
      <c r="A6304" s="358" t="s">
        <v>10262</v>
      </c>
      <c r="B6304" s="358" t="s">
        <v>12057</v>
      </c>
      <c r="C6304" s="359">
        <v>4.0999999999999996</v>
      </c>
      <c r="D6304" s="357" t="s">
        <v>3282</v>
      </c>
      <c r="E6304" s="357" t="s">
        <v>3282</v>
      </c>
    </row>
    <row r="6305" spans="1:5" ht="15.6">
      <c r="A6305" s="358" t="s">
        <v>20315</v>
      </c>
      <c r="B6305" s="358" t="s">
        <v>20316</v>
      </c>
      <c r="C6305" s="359">
        <v>4.0999999999999996</v>
      </c>
      <c r="D6305" s="357" t="s">
        <v>8015</v>
      </c>
      <c r="E6305" s="357" t="s">
        <v>8015</v>
      </c>
    </row>
    <row r="6306" spans="1:5" ht="15.6">
      <c r="A6306" s="358" t="s">
        <v>10262</v>
      </c>
      <c r="B6306" s="358" t="s">
        <v>13532</v>
      </c>
      <c r="C6306" s="359">
        <v>4.0999999999999996</v>
      </c>
      <c r="D6306" s="357" t="s">
        <v>3775</v>
      </c>
      <c r="E6306" s="357" t="s">
        <v>3775</v>
      </c>
    </row>
    <row r="6307" spans="1:5" ht="15.6">
      <c r="A6307" s="358" t="s">
        <v>14595</v>
      </c>
      <c r="B6307" s="358" t="s">
        <v>14595</v>
      </c>
      <c r="C6307" s="359">
        <v>4.0999999999999996</v>
      </c>
      <c r="D6307" s="357" t="s">
        <v>4418</v>
      </c>
      <c r="E6307" s="357" t="s">
        <v>4418</v>
      </c>
    </row>
    <row r="6308" spans="1:5" ht="15.6">
      <c r="A6308" s="358" t="s">
        <v>14595</v>
      </c>
      <c r="B6308" s="358" t="s">
        <v>14595</v>
      </c>
      <c r="C6308" s="359">
        <v>4.0999999999999996</v>
      </c>
      <c r="D6308" s="357" t="s">
        <v>4418</v>
      </c>
      <c r="E6308" s="357" t="s">
        <v>4418</v>
      </c>
    </row>
    <row r="6309" spans="1:5" ht="15.6">
      <c r="A6309" s="358" t="s">
        <v>16778</v>
      </c>
      <c r="B6309" s="358" t="s">
        <v>16779</v>
      </c>
      <c r="C6309" s="359">
        <v>4.0999999999999996</v>
      </c>
      <c r="D6309" s="357" t="s">
        <v>5989</v>
      </c>
      <c r="E6309" s="357" t="s">
        <v>5989</v>
      </c>
    </row>
    <row r="6310" spans="1:5" ht="15.6">
      <c r="A6310" s="358" t="s">
        <v>41312</v>
      </c>
      <c r="B6310" s="358" t="s">
        <v>41313</v>
      </c>
      <c r="C6310" s="359">
        <v>4.0999999999999996</v>
      </c>
      <c r="D6310" s="357" t="s">
        <v>41311</v>
      </c>
      <c r="E6310" s="357" t="s">
        <v>41311</v>
      </c>
    </row>
    <row r="6311" spans="1:5" ht="15.6">
      <c r="A6311" s="358" t="s">
        <v>12823</v>
      </c>
      <c r="B6311" s="358" t="s">
        <v>12824</v>
      </c>
      <c r="C6311" s="359">
        <v>4.0999999999999996</v>
      </c>
      <c r="D6311" s="357" t="s">
        <v>3772</v>
      </c>
      <c r="E6311" s="357" t="s">
        <v>3772</v>
      </c>
    </row>
    <row r="6312" spans="1:5" ht="15.6">
      <c r="A6312" s="358" t="s">
        <v>19899</v>
      </c>
      <c r="B6312" s="358" t="s">
        <v>19900</v>
      </c>
      <c r="C6312" s="359">
        <v>4.0999999999999996</v>
      </c>
      <c r="D6312" s="357" t="s">
        <v>7626</v>
      </c>
      <c r="E6312" s="357" t="s">
        <v>7626</v>
      </c>
    </row>
    <row r="6313" spans="1:5" ht="15.6">
      <c r="A6313" s="358" t="s">
        <v>19899</v>
      </c>
      <c r="B6313" s="358" t="s">
        <v>19900</v>
      </c>
      <c r="C6313" s="359">
        <v>4.0999999999999996</v>
      </c>
      <c r="D6313" s="357" t="s">
        <v>7626</v>
      </c>
      <c r="E6313" s="357" t="s">
        <v>7626</v>
      </c>
    </row>
    <row r="6314" spans="1:5" ht="15.6">
      <c r="A6314" s="358" t="s">
        <v>1682</v>
      </c>
      <c r="B6314" s="358" t="s">
        <v>21398</v>
      </c>
      <c r="C6314" s="359">
        <v>4.0999999999999996</v>
      </c>
      <c r="D6314" s="357" t="s">
        <v>8594</v>
      </c>
      <c r="E6314" s="357" t="s">
        <v>8594</v>
      </c>
    </row>
    <row r="6315" spans="1:5" ht="15.6">
      <c r="A6315" s="358" t="s">
        <v>1682</v>
      </c>
      <c r="B6315" s="358" t="s">
        <v>21398</v>
      </c>
      <c r="C6315" s="359">
        <v>4.0999999999999996</v>
      </c>
      <c r="D6315" s="357" t="s">
        <v>8594</v>
      </c>
      <c r="E6315" s="357" t="s">
        <v>8594</v>
      </c>
    </row>
    <row r="6316" spans="1:5" ht="15.6">
      <c r="A6316" s="358" t="s">
        <v>10262</v>
      </c>
      <c r="B6316" s="358" t="s">
        <v>54462</v>
      </c>
      <c r="C6316" s="359">
        <v>4.0999999999999996</v>
      </c>
      <c r="D6316" s="357" t="s">
        <v>54461</v>
      </c>
      <c r="E6316" s="357" t="s">
        <v>54461</v>
      </c>
    </row>
    <row r="6317" spans="1:5" ht="15.6">
      <c r="A6317" s="358" t="s">
        <v>25640</v>
      </c>
      <c r="B6317" s="358" t="s">
        <v>25641</v>
      </c>
      <c r="C6317" s="359">
        <v>4.0999999999999996</v>
      </c>
      <c r="D6317" s="357" t="s">
        <v>25639</v>
      </c>
      <c r="E6317" s="357" t="s">
        <v>25639</v>
      </c>
    </row>
    <row r="6318" spans="1:5" ht="15.6">
      <c r="A6318" s="358" t="s">
        <v>25640</v>
      </c>
      <c r="B6318" s="358" t="s">
        <v>25641</v>
      </c>
      <c r="C6318" s="359">
        <v>4.0999999999999996</v>
      </c>
      <c r="D6318" s="357" t="s">
        <v>25639</v>
      </c>
      <c r="E6318" s="357" t="s">
        <v>25639</v>
      </c>
    </row>
    <row r="6319" spans="1:5" ht="15.6">
      <c r="A6319" s="358" t="s">
        <v>26419</v>
      </c>
      <c r="B6319" s="358" t="s">
        <v>26420</v>
      </c>
      <c r="C6319" s="359">
        <v>4.0999999999999996</v>
      </c>
      <c r="D6319" s="357" t="s">
        <v>26418</v>
      </c>
      <c r="E6319" s="357" t="s">
        <v>26418</v>
      </c>
    </row>
    <row r="6320" spans="1:5" ht="15.6">
      <c r="A6320" s="358" t="s">
        <v>436</v>
      </c>
      <c r="B6320" s="358" t="s">
        <v>12693</v>
      </c>
      <c r="C6320" s="359">
        <v>4.0999999999999996</v>
      </c>
      <c r="D6320" s="357" t="s">
        <v>3635</v>
      </c>
      <c r="E6320" s="357" t="s">
        <v>3635</v>
      </c>
    </row>
    <row r="6321" spans="1:5" ht="15.6">
      <c r="A6321" s="358" t="s">
        <v>436</v>
      </c>
      <c r="B6321" s="358" t="s">
        <v>12693</v>
      </c>
      <c r="C6321" s="359">
        <v>4.0999999999999996</v>
      </c>
      <c r="D6321" s="357" t="s">
        <v>3635</v>
      </c>
      <c r="E6321" s="357" t="s">
        <v>3635</v>
      </c>
    </row>
    <row r="6322" spans="1:5" ht="15.6">
      <c r="A6322" s="358" t="s">
        <v>436</v>
      </c>
      <c r="B6322" s="358" t="s">
        <v>12693</v>
      </c>
      <c r="C6322" s="359">
        <v>4.0999999999999996</v>
      </c>
      <c r="D6322" s="357" t="s">
        <v>3635</v>
      </c>
      <c r="E6322" s="357" t="s">
        <v>3635</v>
      </c>
    </row>
    <row r="6323" spans="1:5" ht="15.6">
      <c r="A6323" s="358" t="s">
        <v>38840</v>
      </c>
      <c r="B6323" s="358" t="s">
        <v>38841</v>
      </c>
      <c r="C6323" s="359">
        <v>4.0999999999999996</v>
      </c>
      <c r="D6323" s="357" t="s">
        <v>38839</v>
      </c>
      <c r="E6323" s="357" t="s">
        <v>38839</v>
      </c>
    </row>
    <row r="6324" spans="1:5" ht="15.6">
      <c r="A6324" s="358" t="s">
        <v>10262</v>
      </c>
      <c r="B6324" s="358" t="s">
        <v>40366</v>
      </c>
      <c r="C6324" s="359">
        <v>4.0999999999999996</v>
      </c>
      <c r="D6324" s="357" t="s">
        <v>40365</v>
      </c>
      <c r="E6324" s="357" t="s">
        <v>40365</v>
      </c>
    </row>
    <row r="6325" spans="1:5" ht="15.6">
      <c r="A6325" s="358" t="s">
        <v>10262</v>
      </c>
      <c r="B6325" s="358" t="s">
        <v>40366</v>
      </c>
      <c r="C6325" s="359">
        <v>4.0999999999999996</v>
      </c>
      <c r="D6325" s="357" t="s">
        <v>40365</v>
      </c>
      <c r="E6325" s="357" t="s">
        <v>40365</v>
      </c>
    </row>
    <row r="6326" spans="1:5" ht="15.6">
      <c r="A6326" s="358" t="s">
        <v>22015</v>
      </c>
      <c r="B6326" s="358" t="s">
        <v>22016</v>
      </c>
      <c r="C6326" s="359">
        <v>4.0999999999999996</v>
      </c>
      <c r="D6326" s="357" t="s">
        <v>8744</v>
      </c>
      <c r="E6326" s="357" t="s">
        <v>8744</v>
      </c>
    </row>
    <row r="6327" spans="1:5" ht="15.6">
      <c r="A6327" s="358" t="s">
        <v>22015</v>
      </c>
      <c r="B6327" s="358" t="s">
        <v>22016</v>
      </c>
      <c r="C6327" s="359">
        <v>4.0999999999999996</v>
      </c>
      <c r="D6327" s="357" t="s">
        <v>8744</v>
      </c>
      <c r="E6327" s="357" t="s">
        <v>8744</v>
      </c>
    </row>
    <row r="6328" spans="1:5" ht="15.6">
      <c r="A6328" s="358" t="s">
        <v>10854</v>
      </c>
      <c r="B6328" s="358" t="s">
        <v>10855</v>
      </c>
      <c r="C6328" s="359">
        <v>4.0999999999999996</v>
      </c>
      <c r="D6328" s="357" t="s">
        <v>2690</v>
      </c>
      <c r="E6328" s="357" t="s">
        <v>2690</v>
      </c>
    </row>
    <row r="6329" spans="1:5" ht="15.6">
      <c r="A6329" s="358" t="s">
        <v>54193</v>
      </c>
      <c r="B6329" s="358" t="s">
        <v>54194</v>
      </c>
      <c r="C6329" s="359">
        <v>4.0999999999999996</v>
      </c>
      <c r="D6329" s="357" t="s">
        <v>54192</v>
      </c>
      <c r="E6329" s="357" t="s">
        <v>54192</v>
      </c>
    </row>
    <row r="6330" spans="1:5" ht="15.6">
      <c r="A6330" s="358" t="s">
        <v>54193</v>
      </c>
      <c r="B6330" s="358" t="s">
        <v>54194</v>
      </c>
      <c r="C6330" s="359">
        <v>4.0999999999999996</v>
      </c>
      <c r="D6330" s="357" t="s">
        <v>54192</v>
      </c>
      <c r="E6330" s="357" t="s">
        <v>54192</v>
      </c>
    </row>
    <row r="6331" spans="1:5" ht="15.6">
      <c r="A6331" s="358" t="s">
        <v>1342</v>
      </c>
      <c r="B6331" s="358" t="s">
        <v>18579</v>
      </c>
      <c r="C6331" s="359">
        <v>4.0999999999999996</v>
      </c>
      <c r="D6331" s="357" t="s">
        <v>7359</v>
      </c>
      <c r="E6331" s="357" t="s">
        <v>7359</v>
      </c>
    </row>
    <row r="6332" spans="1:5" ht="15.6">
      <c r="A6332" s="358" t="s">
        <v>1342</v>
      </c>
      <c r="B6332" s="358" t="s">
        <v>18579</v>
      </c>
      <c r="C6332" s="359">
        <v>4.0999999999999996</v>
      </c>
      <c r="D6332" s="357" t="s">
        <v>7359</v>
      </c>
      <c r="E6332" s="357" t="s">
        <v>7359</v>
      </c>
    </row>
    <row r="6333" spans="1:5" ht="15.6">
      <c r="A6333" s="358" t="s">
        <v>32147</v>
      </c>
      <c r="B6333" s="358" t="s">
        <v>32148</v>
      </c>
      <c r="C6333" s="359">
        <v>4.0999999999999996</v>
      </c>
      <c r="D6333" s="357" t="s">
        <v>32146</v>
      </c>
      <c r="E6333" s="357" t="s">
        <v>32146</v>
      </c>
    </row>
    <row r="6334" spans="1:5" ht="15.6">
      <c r="A6334" s="358" t="s">
        <v>15493</v>
      </c>
      <c r="B6334" s="358" t="s">
        <v>15494</v>
      </c>
      <c r="C6334" s="359">
        <v>4.0999999999999996</v>
      </c>
      <c r="D6334" s="357" t="s">
        <v>5165</v>
      </c>
      <c r="E6334" s="357" t="s">
        <v>5165</v>
      </c>
    </row>
    <row r="6335" spans="1:5" ht="15.6">
      <c r="A6335" s="358" t="s">
        <v>59668</v>
      </c>
      <c r="B6335" s="358" t="s">
        <v>17367</v>
      </c>
      <c r="C6335" s="359">
        <v>4.0999999999999996</v>
      </c>
      <c r="D6335" s="357" t="s">
        <v>6215</v>
      </c>
      <c r="E6335" s="357" t="s">
        <v>6215</v>
      </c>
    </row>
    <row r="6336" spans="1:5" ht="15.6">
      <c r="A6336" s="358" t="s">
        <v>1434</v>
      </c>
      <c r="B6336" s="358" t="s">
        <v>20044</v>
      </c>
      <c r="C6336" s="359">
        <v>4.0999999999999996</v>
      </c>
      <c r="D6336" s="357" t="s">
        <v>7776</v>
      </c>
      <c r="E6336" s="357" t="s">
        <v>7776</v>
      </c>
    </row>
    <row r="6337" spans="1:5" ht="15.6">
      <c r="A6337" s="358" t="s">
        <v>1434</v>
      </c>
      <c r="B6337" s="358" t="s">
        <v>20044</v>
      </c>
      <c r="C6337" s="359">
        <v>4.0999999999999996</v>
      </c>
      <c r="D6337" s="357" t="s">
        <v>7776</v>
      </c>
      <c r="E6337" s="357" t="s">
        <v>7776</v>
      </c>
    </row>
    <row r="6338" spans="1:5" ht="15.6">
      <c r="A6338" s="358" t="s">
        <v>630</v>
      </c>
      <c r="B6338" s="358" t="s">
        <v>14087</v>
      </c>
      <c r="C6338" s="359">
        <v>4.0999999999999996</v>
      </c>
      <c r="D6338" s="357" t="s">
        <v>4359</v>
      </c>
      <c r="E6338" s="357" t="s">
        <v>4359</v>
      </c>
    </row>
    <row r="6339" spans="1:5" ht="15.6">
      <c r="A6339" s="358" t="s">
        <v>630</v>
      </c>
      <c r="B6339" s="358" t="s">
        <v>14087</v>
      </c>
      <c r="C6339" s="359">
        <v>4.0999999999999996</v>
      </c>
      <c r="D6339" s="357" t="s">
        <v>4359</v>
      </c>
      <c r="E6339" s="357" t="s">
        <v>4359</v>
      </c>
    </row>
    <row r="6340" spans="1:5" ht="15.6">
      <c r="A6340" s="358" t="s">
        <v>630</v>
      </c>
      <c r="B6340" s="358" t="s">
        <v>14087</v>
      </c>
      <c r="C6340" s="359">
        <v>4.0999999999999996</v>
      </c>
      <c r="D6340" s="357" t="s">
        <v>4359</v>
      </c>
      <c r="E6340" s="357" t="s">
        <v>4359</v>
      </c>
    </row>
    <row r="6341" spans="1:5" ht="15.6">
      <c r="A6341" s="358" t="s">
        <v>32862</v>
      </c>
      <c r="B6341" s="358" t="s">
        <v>32863</v>
      </c>
      <c r="C6341" s="359">
        <v>4.0999999999999996</v>
      </c>
      <c r="D6341" s="357" t="s">
        <v>32861</v>
      </c>
      <c r="E6341" s="357" t="s">
        <v>32861</v>
      </c>
    </row>
    <row r="6342" spans="1:5" ht="15.6">
      <c r="A6342" s="358" t="s">
        <v>32862</v>
      </c>
      <c r="B6342" s="358" t="s">
        <v>32863</v>
      </c>
      <c r="C6342" s="359">
        <v>4.0999999999999996</v>
      </c>
      <c r="D6342" s="357" t="s">
        <v>32861</v>
      </c>
      <c r="E6342" s="357" t="s">
        <v>32861</v>
      </c>
    </row>
    <row r="6343" spans="1:5" ht="15.6">
      <c r="A6343" s="358" t="s">
        <v>32862</v>
      </c>
      <c r="B6343" s="358" t="s">
        <v>32863</v>
      </c>
      <c r="C6343" s="359">
        <v>4.0999999999999996</v>
      </c>
      <c r="D6343" s="357" t="s">
        <v>32861</v>
      </c>
      <c r="E6343" s="357" t="s">
        <v>32861</v>
      </c>
    </row>
    <row r="6344" spans="1:5" ht="15.6">
      <c r="A6344" s="358" t="s">
        <v>32862</v>
      </c>
      <c r="B6344" s="358" t="s">
        <v>32863</v>
      </c>
      <c r="C6344" s="359">
        <v>4.0999999999999996</v>
      </c>
      <c r="D6344" s="357" t="s">
        <v>32861</v>
      </c>
      <c r="E6344" s="357" t="s">
        <v>32861</v>
      </c>
    </row>
    <row r="6345" spans="1:5" ht="15.6">
      <c r="A6345" s="358" t="s">
        <v>14327</v>
      </c>
      <c r="B6345" s="358" t="s">
        <v>14328</v>
      </c>
      <c r="C6345" s="359">
        <v>4.0999999999999996</v>
      </c>
      <c r="D6345" s="357" t="s">
        <v>4603</v>
      </c>
      <c r="E6345" s="357" t="s">
        <v>4603</v>
      </c>
    </row>
    <row r="6346" spans="1:5" ht="15.6">
      <c r="A6346" s="358" t="s">
        <v>14327</v>
      </c>
      <c r="B6346" s="358" t="s">
        <v>14328</v>
      </c>
      <c r="C6346" s="359">
        <v>4.0999999999999996</v>
      </c>
      <c r="D6346" s="357" t="s">
        <v>4603</v>
      </c>
      <c r="E6346" s="357" t="s">
        <v>4603</v>
      </c>
    </row>
    <row r="6347" spans="1:5" ht="15.6">
      <c r="A6347" s="358" t="s">
        <v>13035</v>
      </c>
      <c r="B6347" s="358" t="s">
        <v>13036</v>
      </c>
      <c r="C6347" s="359">
        <v>4.0999999999999996</v>
      </c>
      <c r="D6347" s="357" t="s">
        <v>3936</v>
      </c>
      <c r="E6347" s="357" t="s">
        <v>3936</v>
      </c>
    </row>
    <row r="6348" spans="1:5" ht="15.6">
      <c r="A6348" s="358" t="s">
        <v>13035</v>
      </c>
      <c r="B6348" s="358" t="s">
        <v>13036</v>
      </c>
      <c r="C6348" s="359">
        <v>4.0999999999999996</v>
      </c>
      <c r="D6348" s="357" t="s">
        <v>3936</v>
      </c>
      <c r="E6348" s="357" t="s">
        <v>3936</v>
      </c>
    </row>
    <row r="6349" spans="1:5" ht="15.6">
      <c r="A6349" s="358" t="s">
        <v>14448</v>
      </c>
      <c r="B6349" s="358" t="s">
        <v>14449</v>
      </c>
      <c r="C6349" s="359">
        <v>4.0999999999999996</v>
      </c>
      <c r="D6349" s="357" t="s">
        <v>4714</v>
      </c>
      <c r="E6349" s="357" t="s">
        <v>4714</v>
      </c>
    </row>
    <row r="6350" spans="1:5" ht="15.6">
      <c r="A6350" s="358" t="s">
        <v>14448</v>
      </c>
      <c r="B6350" s="358" t="s">
        <v>14449</v>
      </c>
      <c r="C6350" s="359">
        <v>4.0999999999999996</v>
      </c>
      <c r="D6350" s="357" t="s">
        <v>4714</v>
      </c>
      <c r="E6350" s="357" t="s">
        <v>4714</v>
      </c>
    </row>
    <row r="6351" spans="1:5" ht="15.6">
      <c r="A6351" s="358" t="s">
        <v>23298</v>
      </c>
      <c r="B6351" s="358" t="s">
        <v>23299</v>
      </c>
      <c r="C6351" s="359">
        <v>4.0999999999999996</v>
      </c>
      <c r="D6351" s="357" t="s">
        <v>9688</v>
      </c>
      <c r="E6351" s="357" t="s">
        <v>9688</v>
      </c>
    </row>
    <row r="6352" spans="1:5" ht="15.6">
      <c r="A6352" s="358" t="s">
        <v>23298</v>
      </c>
      <c r="B6352" s="358" t="s">
        <v>23299</v>
      </c>
      <c r="C6352" s="359">
        <v>4.0999999999999996</v>
      </c>
      <c r="D6352" s="357" t="s">
        <v>9688</v>
      </c>
      <c r="E6352" s="357" t="s">
        <v>9688</v>
      </c>
    </row>
    <row r="6353" spans="1:5" ht="15.6">
      <c r="A6353" s="358" t="s">
        <v>23298</v>
      </c>
      <c r="B6353" s="358" t="s">
        <v>23299</v>
      </c>
      <c r="C6353" s="359">
        <v>4.0999999999999996</v>
      </c>
      <c r="D6353" s="357" t="s">
        <v>9688</v>
      </c>
      <c r="E6353" s="357" t="s">
        <v>9688</v>
      </c>
    </row>
    <row r="6354" spans="1:5" ht="15.6">
      <c r="A6354" s="358" t="s">
        <v>54469</v>
      </c>
      <c r="B6354" s="358" t="s">
        <v>54470</v>
      </c>
      <c r="C6354" s="359">
        <v>4.0999999999999996</v>
      </c>
      <c r="D6354" s="357" t="s">
        <v>54468</v>
      </c>
      <c r="E6354" s="357" t="s">
        <v>54468</v>
      </c>
    </row>
    <row r="6355" spans="1:5" ht="15.6">
      <c r="A6355" s="358" t="s">
        <v>10262</v>
      </c>
      <c r="B6355" s="358" t="s">
        <v>24487</v>
      </c>
      <c r="C6355" s="359">
        <v>4.0999999999999996</v>
      </c>
      <c r="D6355" s="357" t="s">
        <v>24486</v>
      </c>
      <c r="E6355" s="357" t="s">
        <v>24486</v>
      </c>
    </row>
    <row r="6356" spans="1:5" ht="15.6">
      <c r="A6356" s="358" t="s">
        <v>14193</v>
      </c>
      <c r="B6356" s="358" t="s">
        <v>14194</v>
      </c>
      <c r="C6356" s="359">
        <v>4.0999999999999996</v>
      </c>
      <c r="D6356" s="357" t="s">
        <v>4477</v>
      </c>
      <c r="E6356" s="357" t="s">
        <v>4477</v>
      </c>
    </row>
    <row r="6357" spans="1:5" ht="15.6">
      <c r="A6357" s="358" t="s">
        <v>23401</v>
      </c>
      <c r="B6357" s="358" t="s">
        <v>23402</v>
      </c>
      <c r="C6357" s="359">
        <v>4.0999999999999996</v>
      </c>
      <c r="D6357" s="357" t="s">
        <v>9596</v>
      </c>
      <c r="E6357" s="357" t="s">
        <v>9596</v>
      </c>
    </row>
    <row r="6358" spans="1:5" ht="15.6">
      <c r="A6358" s="358" t="s">
        <v>10262</v>
      </c>
      <c r="B6358" s="358" t="s">
        <v>15023</v>
      </c>
      <c r="C6358" s="359">
        <v>4.0999999999999996</v>
      </c>
      <c r="D6358" s="357" t="s">
        <v>4811</v>
      </c>
      <c r="E6358" s="357" t="s">
        <v>4811</v>
      </c>
    </row>
    <row r="6359" spans="1:5" ht="15.6">
      <c r="A6359" s="358" t="s">
        <v>1599</v>
      </c>
      <c r="B6359" s="358" t="s">
        <v>20681</v>
      </c>
      <c r="C6359" s="359">
        <v>4.0999999999999996</v>
      </c>
      <c r="D6359" s="357" t="s">
        <v>1598</v>
      </c>
      <c r="E6359" s="357" t="s">
        <v>1598</v>
      </c>
    </row>
    <row r="6360" spans="1:5" ht="15.6">
      <c r="A6360" s="358" t="s">
        <v>1599</v>
      </c>
      <c r="B6360" s="358" t="s">
        <v>20681</v>
      </c>
      <c r="C6360" s="359">
        <v>4.0999999999999996</v>
      </c>
      <c r="D6360" s="357" t="s">
        <v>1598</v>
      </c>
      <c r="E6360" s="357" t="s">
        <v>1598</v>
      </c>
    </row>
    <row r="6361" spans="1:5" ht="15.6">
      <c r="A6361" s="358" t="s">
        <v>35685</v>
      </c>
      <c r="B6361" s="358" t="s">
        <v>35686</v>
      </c>
      <c r="C6361" s="359">
        <v>4.0999999999999996</v>
      </c>
      <c r="D6361" s="357" t="s">
        <v>35684</v>
      </c>
      <c r="E6361" s="357" t="s">
        <v>35684</v>
      </c>
    </row>
    <row r="6362" spans="1:5" ht="15.6">
      <c r="A6362" s="358" t="s">
        <v>35685</v>
      </c>
      <c r="B6362" s="358" t="s">
        <v>35686</v>
      </c>
      <c r="C6362" s="359">
        <v>4.0999999999999996</v>
      </c>
      <c r="D6362" s="357" t="s">
        <v>35684</v>
      </c>
      <c r="E6362" s="357" t="s">
        <v>35684</v>
      </c>
    </row>
    <row r="6363" spans="1:5" ht="15.6">
      <c r="A6363" s="358" t="s">
        <v>1136</v>
      </c>
      <c r="B6363" s="358" t="s">
        <v>17742</v>
      </c>
      <c r="C6363" s="359">
        <v>4.0999999999999996</v>
      </c>
      <c r="D6363" s="357" t="s">
        <v>6588</v>
      </c>
      <c r="E6363" s="357" t="s">
        <v>6588</v>
      </c>
    </row>
    <row r="6364" spans="1:5" ht="15.6">
      <c r="A6364" s="358" t="s">
        <v>1392</v>
      </c>
      <c r="B6364" s="358" t="s">
        <v>19909</v>
      </c>
      <c r="C6364" s="359">
        <v>4.0999999999999996</v>
      </c>
      <c r="D6364" s="357" t="s">
        <v>7637</v>
      </c>
      <c r="E6364" s="357" t="s">
        <v>7637</v>
      </c>
    </row>
    <row r="6365" spans="1:5" ht="15.6">
      <c r="A6365" s="358" t="s">
        <v>21785</v>
      </c>
      <c r="B6365" s="358" t="s">
        <v>21786</v>
      </c>
      <c r="C6365" s="359">
        <v>4.0999999999999996</v>
      </c>
      <c r="D6365" s="357" t="s">
        <v>8893</v>
      </c>
      <c r="E6365" s="357" t="s">
        <v>8893</v>
      </c>
    </row>
    <row r="6366" spans="1:5" ht="15.6">
      <c r="A6366" s="358" t="s">
        <v>21785</v>
      </c>
      <c r="B6366" s="358" t="s">
        <v>21786</v>
      </c>
      <c r="C6366" s="359">
        <v>4.0999999999999996</v>
      </c>
      <c r="D6366" s="357" t="s">
        <v>8893</v>
      </c>
      <c r="E6366" s="357" t="s">
        <v>8893</v>
      </c>
    </row>
    <row r="6367" spans="1:5" ht="15.6">
      <c r="A6367" s="358" t="s">
        <v>12644</v>
      </c>
      <c r="B6367" s="358" t="s">
        <v>12645</v>
      </c>
      <c r="C6367" s="359">
        <v>4.0999999999999996</v>
      </c>
      <c r="D6367" s="357" t="s">
        <v>3587</v>
      </c>
      <c r="E6367" s="357" t="s">
        <v>3587</v>
      </c>
    </row>
    <row r="6368" spans="1:5" ht="15.6">
      <c r="A6368" s="358" t="s">
        <v>1193</v>
      </c>
      <c r="B6368" s="358" t="s">
        <v>19645</v>
      </c>
      <c r="C6368" s="359">
        <v>4.0999999999999996</v>
      </c>
      <c r="D6368" s="357" t="s">
        <v>6869</v>
      </c>
      <c r="E6368" s="357" t="s">
        <v>6869</v>
      </c>
    </row>
    <row r="6369" spans="1:5" ht="15.6">
      <c r="A6369" s="358" t="s">
        <v>1193</v>
      </c>
      <c r="B6369" s="358" t="s">
        <v>19645</v>
      </c>
      <c r="C6369" s="359">
        <v>4.0999999999999996</v>
      </c>
      <c r="D6369" s="357" t="s">
        <v>6869</v>
      </c>
      <c r="E6369" s="357" t="s">
        <v>6869</v>
      </c>
    </row>
    <row r="6370" spans="1:5" ht="15.6">
      <c r="A6370" s="358" t="s">
        <v>10262</v>
      </c>
      <c r="B6370" s="358" t="s">
        <v>23139</v>
      </c>
      <c r="C6370" s="359">
        <v>4.0999999999999996</v>
      </c>
      <c r="D6370" s="357" t="s">
        <v>9521</v>
      </c>
      <c r="E6370" s="357" t="s">
        <v>9521</v>
      </c>
    </row>
    <row r="6371" spans="1:5" ht="15.6">
      <c r="A6371" s="358" t="s">
        <v>10262</v>
      </c>
      <c r="B6371" s="358" t="s">
        <v>23139</v>
      </c>
      <c r="C6371" s="359">
        <v>4.0999999999999996</v>
      </c>
      <c r="D6371" s="357" t="s">
        <v>9521</v>
      </c>
      <c r="E6371" s="357" t="s">
        <v>9521</v>
      </c>
    </row>
    <row r="6372" spans="1:5" ht="15.6">
      <c r="A6372" s="358" t="s">
        <v>10262</v>
      </c>
      <c r="B6372" s="358" t="s">
        <v>23139</v>
      </c>
      <c r="C6372" s="359">
        <v>4.0999999999999996</v>
      </c>
      <c r="D6372" s="357" t="s">
        <v>9521</v>
      </c>
      <c r="E6372" s="357" t="s">
        <v>9521</v>
      </c>
    </row>
    <row r="6373" spans="1:5" ht="15.6">
      <c r="A6373" s="358" t="s">
        <v>14362</v>
      </c>
      <c r="B6373" s="358" t="s">
        <v>14363</v>
      </c>
      <c r="C6373" s="359">
        <v>4.0999999999999996</v>
      </c>
      <c r="D6373" s="357" t="s">
        <v>4626</v>
      </c>
      <c r="E6373" s="357" t="s">
        <v>4626</v>
      </c>
    </row>
    <row r="6374" spans="1:5" ht="15.6">
      <c r="A6374" s="358" t="s">
        <v>10262</v>
      </c>
      <c r="B6374" s="358" t="s">
        <v>35357</v>
      </c>
      <c r="C6374" s="359">
        <v>4.0999999999999996</v>
      </c>
      <c r="D6374" s="357" t="s">
        <v>35356</v>
      </c>
      <c r="E6374" s="357" t="s">
        <v>35356</v>
      </c>
    </row>
    <row r="6375" spans="1:5" ht="15.6">
      <c r="A6375" s="358" t="s">
        <v>1335</v>
      </c>
      <c r="B6375" s="358" t="s">
        <v>18558</v>
      </c>
      <c r="C6375" s="359">
        <v>4.0999999999999996</v>
      </c>
      <c r="D6375" s="357" t="s">
        <v>7336</v>
      </c>
      <c r="E6375" s="357" t="s">
        <v>7336</v>
      </c>
    </row>
    <row r="6376" spans="1:5" ht="15.6">
      <c r="A6376" s="358" t="s">
        <v>1335</v>
      </c>
      <c r="B6376" s="358" t="s">
        <v>18558</v>
      </c>
      <c r="C6376" s="359">
        <v>4.0999999999999996</v>
      </c>
      <c r="D6376" s="357" t="s">
        <v>7336</v>
      </c>
      <c r="E6376" s="357" t="s">
        <v>7336</v>
      </c>
    </row>
    <row r="6377" spans="1:5" ht="15.6">
      <c r="A6377" s="358" t="s">
        <v>1335</v>
      </c>
      <c r="B6377" s="358" t="s">
        <v>18558</v>
      </c>
      <c r="C6377" s="359">
        <v>4.0999999999999996</v>
      </c>
      <c r="D6377" s="357" t="s">
        <v>7336</v>
      </c>
      <c r="E6377" s="357" t="s">
        <v>7336</v>
      </c>
    </row>
    <row r="6378" spans="1:5" ht="15.6">
      <c r="A6378" s="358" t="s">
        <v>10262</v>
      </c>
      <c r="B6378" s="358" t="s">
        <v>50880</v>
      </c>
      <c r="C6378" s="359">
        <v>4.0999999999999996</v>
      </c>
      <c r="D6378" s="357" t="s">
        <v>50879</v>
      </c>
      <c r="E6378" s="357" t="s">
        <v>50879</v>
      </c>
    </row>
    <row r="6379" spans="1:5" ht="15.6">
      <c r="A6379" s="358" t="s">
        <v>39701</v>
      </c>
      <c r="B6379" s="358" t="s">
        <v>39702</v>
      </c>
      <c r="C6379" s="359">
        <v>4.0999999999999996</v>
      </c>
      <c r="D6379" s="357" t="s">
        <v>39700</v>
      </c>
      <c r="E6379" s="357" t="s">
        <v>39700</v>
      </c>
    </row>
    <row r="6380" spans="1:5" ht="15.6">
      <c r="A6380" s="358" t="s">
        <v>61069</v>
      </c>
      <c r="B6380" s="358" t="s">
        <v>61070</v>
      </c>
      <c r="C6380" s="359">
        <v>4.0999999999999996</v>
      </c>
      <c r="D6380" s="357" t="s">
        <v>61068</v>
      </c>
      <c r="E6380" s="357" t="s">
        <v>61068</v>
      </c>
    </row>
    <row r="6381" spans="1:5" ht="15.6">
      <c r="A6381" s="358" t="s">
        <v>10262</v>
      </c>
      <c r="B6381" s="358" t="s">
        <v>15163</v>
      </c>
      <c r="C6381" s="359">
        <v>4.0999999999999996</v>
      </c>
      <c r="D6381" s="357" t="s">
        <v>10015</v>
      </c>
      <c r="E6381" s="357" t="s">
        <v>10015</v>
      </c>
    </row>
    <row r="6382" spans="1:5" ht="15.6">
      <c r="A6382" s="358" t="s">
        <v>10262</v>
      </c>
      <c r="B6382" s="358" t="s">
        <v>61072</v>
      </c>
      <c r="C6382" s="359">
        <v>4.0999999999999996</v>
      </c>
      <c r="D6382" s="357" t="s">
        <v>61071</v>
      </c>
      <c r="E6382" s="357" t="s">
        <v>61071</v>
      </c>
    </row>
    <row r="6383" spans="1:5" ht="15.6">
      <c r="A6383" s="358" t="s">
        <v>10262</v>
      </c>
      <c r="B6383" s="358" t="s">
        <v>61072</v>
      </c>
      <c r="C6383" s="359">
        <v>4.0999999999999996</v>
      </c>
      <c r="D6383" s="357" t="s">
        <v>61071</v>
      </c>
      <c r="E6383" s="357" t="s">
        <v>61071</v>
      </c>
    </row>
    <row r="6384" spans="1:5" ht="15.6">
      <c r="A6384" s="358" t="s">
        <v>10262</v>
      </c>
      <c r="B6384" s="358" t="s">
        <v>32073</v>
      </c>
      <c r="C6384" s="359">
        <v>4.0999999999999996</v>
      </c>
      <c r="D6384" s="357" t="s">
        <v>32072</v>
      </c>
      <c r="E6384" s="357" t="s">
        <v>32072</v>
      </c>
    </row>
    <row r="6385" spans="1:5" ht="15.6">
      <c r="A6385" s="358" t="s">
        <v>29547</v>
      </c>
      <c r="B6385" s="358" t="s">
        <v>29548</v>
      </c>
      <c r="C6385" s="359">
        <v>4.0999999999999996</v>
      </c>
      <c r="D6385" s="357" t="s">
        <v>29546</v>
      </c>
      <c r="E6385" s="357" t="s">
        <v>29546</v>
      </c>
    </row>
    <row r="6386" spans="1:5" ht="15.6">
      <c r="A6386" s="358" t="s">
        <v>10262</v>
      </c>
      <c r="B6386" s="358" t="s">
        <v>47062</v>
      </c>
      <c r="C6386" s="359">
        <v>4.0999999999999996</v>
      </c>
      <c r="D6386" s="357" t="s">
        <v>47061</v>
      </c>
      <c r="E6386" s="357" t="s">
        <v>47061</v>
      </c>
    </row>
    <row r="6387" spans="1:5" ht="15.6">
      <c r="A6387" s="358" t="s">
        <v>22359</v>
      </c>
      <c r="B6387" s="358" t="s">
        <v>22360</v>
      </c>
      <c r="C6387" s="359">
        <v>4.0999999999999996</v>
      </c>
      <c r="D6387" s="357" t="s">
        <v>9142</v>
      </c>
      <c r="E6387" s="357" t="s">
        <v>9142</v>
      </c>
    </row>
    <row r="6388" spans="1:5" ht="15.6">
      <c r="A6388" s="358" t="s">
        <v>15555</v>
      </c>
      <c r="B6388" s="358" t="s">
        <v>15556</v>
      </c>
      <c r="C6388" s="359">
        <v>4.0999999999999996</v>
      </c>
      <c r="D6388" s="357" t="s">
        <v>5215</v>
      </c>
      <c r="E6388" s="357" t="s">
        <v>5215</v>
      </c>
    </row>
    <row r="6389" spans="1:5" ht="15.6">
      <c r="A6389" s="358" t="s">
        <v>15555</v>
      </c>
      <c r="B6389" s="358" t="s">
        <v>15556</v>
      </c>
      <c r="C6389" s="359">
        <v>4.0999999999999996</v>
      </c>
      <c r="D6389" s="357" t="s">
        <v>5215</v>
      </c>
      <c r="E6389" s="357" t="s">
        <v>5215</v>
      </c>
    </row>
    <row r="6390" spans="1:5" ht="15.6">
      <c r="A6390" s="358" t="s">
        <v>20834</v>
      </c>
      <c r="B6390" s="358" t="s">
        <v>20835</v>
      </c>
      <c r="C6390" s="359">
        <v>4.0999999999999996</v>
      </c>
      <c r="D6390" s="357" t="s">
        <v>8031</v>
      </c>
      <c r="E6390" s="357" t="s">
        <v>8031</v>
      </c>
    </row>
    <row r="6391" spans="1:5" ht="15.6">
      <c r="A6391" s="358" t="s">
        <v>20834</v>
      </c>
      <c r="B6391" s="358" t="s">
        <v>20835</v>
      </c>
      <c r="C6391" s="359">
        <v>4.0999999999999996</v>
      </c>
      <c r="D6391" s="357" t="s">
        <v>8031</v>
      </c>
      <c r="E6391" s="357" t="s">
        <v>8031</v>
      </c>
    </row>
    <row r="6392" spans="1:5" ht="15.6">
      <c r="A6392" s="358" t="s">
        <v>13541</v>
      </c>
      <c r="B6392" s="358" t="s">
        <v>13542</v>
      </c>
      <c r="C6392" s="359">
        <v>4.0999999999999996</v>
      </c>
      <c r="D6392" s="357" t="s">
        <v>3717</v>
      </c>
      <c r="E6392" s="357" t="s">
        <v>3717</v>
      </c>
    </row>
    <row r="6393" spans="1:5" ht="15.6">
      <c r="A6393" s="358" t="s">
        <v>13541</v>
      </c>
      <c r="B6393" s="358" t="s">
        <v>13542</v>
      </c>
      <c r="C6393" s="359">
        <v>4.0999999999999996</v>
      </c>
      <c r="D6393" s="357" t="s">
        <v>3717</v>
      </c>
      <c r="E6393" s="357" t="s">
        <v>3717</v>
      </c>
    </row>
    <row r="6394" spans="1:5" ht="15.6">
      <c r="A6394" s="358" t="s">
        <v>53364</v>
      </c>
      <c r="B6394" s="358" t="s">
        <v>53365</v>
      </c>
      <c r="C6394" s="359">
        <v>4.0999999999999996</v>
      </c>
      <c r="D6394" s="357" t="s">
        <v>53363</v>
      </c>
      <c r="E6394" s="357" t="s">
        <v>53363</v>
      </c>
    </row>
    <row r="6395" spans="1:5" ht="15.6">
      <c r="A6395" s="358" t="s">
        <v>53364</v>
      </c>
      <c r="B6395" s="358" t="s">
        <v>53365</v>
      </c>
      <c r="C6395" s="359">
        <v>4.0999999999999996</v>
      </c>
      <c r="D6395" s="357" t="s">
        <v>53363</v>
      </c>
      <c r="E6395" s="357" t="s">
        <v>53363</v>
      </c>
    </row>
    <row r="6396" spans="1:5" ht="15.6">
      <c r="A6396" s="358" t="s">
        <v>53364</v>
      </c>
      <c r="B6396" s="358" t="s">
        <v>53365</v>
      </c>
      <c r="C6396" s="359">
        <v>4.0999999999999996</v>
      </c>
      <c r="D6396" s="357" t="s">
        <v>53363</v>
      </c>
      <c r="E6396" s="357" t="s">
        <v>53363</v>
      </c>
    </row>
    <row r="6397" spans="1:5" ht="15.6">
      <c r="A6397" s="358" t="s">
        <v>13186</v>
      </c>
      <c r="B6397" s="358" t="s">
        <v>13187</v>
      </c>
      <c r="C6397" s="359">
        <v>4.0999999999999996</v>
      </c>
      <c r="D6397" s="357" t="s">
        <v>4090</v>
      </c>
      <c r="E6397" s="357" t="s">
        <v>4090</v>
      </c>
    </row>
    <row r="6398" spans="1:5" ht="15.6">
      <c r="A6398" s="358" t="s">
        <v>12052</v>
      </c>
      <c r="B6398" s="358" t="s">
        <v>12053</v>
      </c>
      <c r="C6398" s="359">
        <v>4.0999999999999996</v>
      </c>
      <c r="D6398" s="357" t="s">
        <v>3278</v>
      </c>
      <c r="E6398" s="357" t="s">
        <v>3278</v>
      </c>
    </row>
    <row r="6399" spans="1:5" ht="15.6">
      <c r="A6399" s="358" t="s">
        <v>54700</v>
      </c>
      <c r="B6399" s="358" t="s">
        <v>54701</v>
      </c>
      <c r="C6399" s="359">
        <v>4.0999999999999996</v>
      </c>
      <c r="D6399" s="357" t="s">
        <v>54699</v>
      </c>
      <c r="E6399" s="357" t="s">
        <v>54699</v>
      </c>
    </row>
    <row r="6400" spans="1:5" ht="15.6">
      <c r="A6400" s="358" t="s">
        <v>23025</v>
      </c>
      <c r="B6400" s="358" t="s">
        <v>23026</v>
      </c>
      <c r="C6400" s="359">
        <v>4.0999999999999996</v>
      </c>
      <c r="D6400" s="357" t="s">
        <v>9338</v>
      </c>
      <c r="E6400" s="357" t="s">
        <v>9338</v>
      </c>
    </row>
    <row r="6401" spans="1:5" ht="15.6">
      <c r="A6401" s="358" t="s">
        <v>23025</v>
      </c>
      <c r="B6401" s="358" t="s">
        <v>23026</v>
      </c>
      <c r="C6401" s="359">
        <v>4.0999999999999996</v>
      </c>
      <c r="D6401" s="357" t="s">
        <v>9338</v>
      </c>
      <c r="E6401" s="357" t="s">
        <v>9338</v>
      </c>
    </row>
    <row r="6402" spans="1:5" ht="15.6">
      <c r="A6402" s="358" t="s">
        <v>37295</v>
      </c>
      <c r="B6402" s="358" t="s">
        <v>37296</v>
      </c>
      <c r="C6402" s="359">
        <v>4.0999999999999996</v>
      </c>
      <c r="D6402" s="357" t="s">
        <v>37294</v>
      </c>
      <c r="E6402" s="357" t="s">
        <v>37294</v>
      </c>
    </row>
    <row r="6403" spans="1:5" ht="15.6">
      <c r="A6403" s="358" t="s">
        <v>20456</v>
      </c>
      <c r="B6403" s="358" t="s">
        <v>20456</v>
      </c>
      <c r="C6403" s="359">
        <v>4.0999999999999996</v>
      </c>
      <c r="D6403" s="357" t="s">
        <v>9997</v>
      </c>
      <c r="E6403" s="357" t="s">
        <v>9997</v>
      </c>
    </row>
    <row r="6404" spans="1:5" ht="15.6">
      <c r="A6404" s="358" t="s">
        <v>20456</v>
      </c>
      <c r="B6404" s="358" t="s">
        <v>20456</v>
      </c>
      <c r="C6404" s="359">
        <v>4.0999999999999996</v>
      </c>
      <c r="D6404" s="357" t="s">
        <v>9997</v>
      </c>
      <c r="E6404" s="357" t="s">
        <v>9997</v>
      </c>
    </row>
    <row r="6405" spans="1:5" ht="15.6">
      <c r="A6405" s="358" t="s">
        <v>60315</v>
      </c>
      <c r="B6405" s="358" t="s">
        <v>61074</v>
      </c>
      <c r="C6405" s="359">
        <v>4.0999999999999996</v>
      </c>
      <c r="D6405" s="357" t="s">
        <v>61073</v>
      </c>
      <c r="E6405" s="357" t="s">
        <v>61073</v>
      </c>
    </row>
    <row r="6406" spans="1:5" ht="15.6">
      <c r="A6406" s="358" t="s">
        <v>45136</v>
      </c>
      <c r="B6406" s="358" t="s">
        <v>45136</v>
      </c>
      <c r="C6406" s="359">
        <v>4.0999999999999996</v>
      </c>
      <c r="D6406" s="357" t="s">
        <v>45135</v>
      </c>
      <c r="E6406" s="357" t="s">
        <v>45135</v>
      </c>
    </row>
    <row r="6407" spans="1:5" ht="15.6">
      <c r="A6407" s="358" t="s">
        <v>10262</v>
      </c>
      <c r="B6407" s="358" t="s">
        <v>59797</v>
      </c>
      <c r="C6407" s="359">
        <v>4.0999999999999996</v>
      </c>
      <c r="D6407" s="357" t="s">
        <v>61075</v>
      </c>
      <c r="E6407" s="357" t="s">
        <v>61075</v>
      </c>
    </row>
    <row r="6408" spans="1:5" ht="15.6">
      <c r="A6408" s="358" t="s">
        <v>512</v>
      </c>
      <c r="B6408" s="358" t="s">
        <v>12923</v>
      </c>
      <c r="C6408" s="359">
        <v>4.0999999999999996</v>
      </c>
      <c r="D6408" s="357" t="s">
        <v>3876</v>
      </c>
      <c r="E6408" s="357" t="s">
        <v>3876</v>
      </c>
    </row>
    <row r="6409" spans="1:5" ht="15.6">
      <c r="A6409" s="358" t="s">
        <v>15122</v>
      </c>
      <c r="B6409" s="358" t="s">
        <v>15123</v>
      </c>
      <c r="C6409" s="359">
        <v>4.0999999999999996</v>
      </c>
      <c r="D6409" s="357" t="s">
        <v>4931</v>
      </c>
      <c r="E6409" s="357" t="s">
        <v>4931</v>
      </c>
    </row>
    <row r="6410" spans="1:5" ht="15.6">
      <c r="A6410" s="358" t="s">
        <v>15122</v>
      </c>
      <c r="B6410" s="358" t="s">
        <v>15123</v>
      </c>
      <c r="C6410" s="359">
        <v>4.0999999999999996</v>
      </c>
      <c r="D6410" s="357" t="s">
        <v>4931</v>
      </c>
      <c r="E6410" s="357" t="s">
        <v>4931</v>
      </c>
    </row>
    <row r="6411" spans="1:5" ht="15.6">
      <c r="A6411" s="358" t="s">
        <v>13420</v>
      </c>
      <c r="B6411" s="358" t="s">
        <v>13421</v>
      </c>
      <c r="C6411" s="359">
        <v>4.0999999999999996</v>
      </c>
      <c r="D6411" s="357" t="s">
        <v>3643</v>
      </c>
      <c r="E6411" s="357" t="s">
        <v>3643</v>
      </c>
    </row>
    <row r="6412" spans="1:5" ht="15.6">
      <c r="A6412" s="358" t="s">
        <v>33752</v>
      </c>
      <c r="B6412" s="358" t="s">
        <v>33753</v>
      </c>
      <c r="C6412" s="359">
        <v>4</v>
      </c>
      <c r="D6412" s="357" t="s">
        <v>33751</v>
      </c>
      <c r="E6412" s="357" t="s">
        <v>33751</v>
      </c>
    </row>
    <row r="6413" spans="1:5" ht="15.6">
      <c r="A6413" s="358" t="s">
        <v>33752</v>
      </c>
      <c r="B6413" s="358" t="s">
        <v>33753</v>
      </c>
      <c r="C6413" s="359">
        <v>4</v>
      </c>
      <c r="D6413" s="357" t="s">
        <v>33751</v>
      </c>
      <c r="E6413" s="357" t="s">
        <v>33751</v>
      </c>
    </row>
    <row r="6414" spans="1:5" ht="15.6">
      <c r="A6414" s="358" t="s">
        <v>19716</v>
      </c>
      <c r="B6414" s="358" t="s">
        <v>19717</v>
      </c>
      <c r="C6414" s="359">
        <v>4</v>
      </c>
      <c r="D6414" s="357" t="s">
        <v>10010</v>
      </c>
      <c r="E6414" s="357" t="s">
        <v>10010</v>
      </c>
    </row>
    <row r="6415" spans="1:5" ht="15.6">
      <c r="A6415" s="358" t="s">
        <v>47078</v>
      </c>
      <c r="B6415" s="358" t="s">
        <v>47079</v>
      </c>
      <c r="C6415" s="359">
        <v>4</v>
      </c>
      <c r="D6415" s="357" t="s">
        <v>47077</v>
      </c>
      <c r="E6415" s="357" t="s">
        <v>47077</v>
      </c>
    </row>
    <row r="6416" spans="1:5" ht="15.6">
      <c r="A6416" s="358" t="s">
        <v>47078</v>
      </c>
      <c r="B6416" s="358" t="s">
        <v>47079</v>
      </c>
      <c r="C6416" s="359">
        <v>4</v>
      </c>
      <c r="D6416" s="357" t="s">
        <v>47077</v>
      </c>
      <c r="E6416" s="357" t="s">
        <v>47077</v>
      </c>
    </row>
    <row r="6417" spans="1:5" ht="15.6">
      <c r="A6417" s="358" t="s">
        <v>53411</v>
      </c>
      <c r="B6417" s="358" t="s">
        <v>53412</v>
      </c>
      <c r="C6417" s="359">
        <v>4</v>
      </c>
      <c r="D6417" s="357" t="s">
        <v>53410</v>
      </c>
      <c r="E6417" s="357" t="s">
        <v>53410</v>
      </c>
    </row>
    <row r="6418" spans="1:5" ht="15.6">
      <c r="A6418" s="358" t="s">
        <v>31674</v>
      </c>
      <c r="B6418" s="358" t="s">
        <v>31675</v>
      </c>
      <c r="C6418" s="359">
        <v>4</v>
      </c>
      <c r="D6418" s="357" t="s">
        <v>31673</v>
      </c>
      <c r="E6418" s="357" t="s">
        <v>31673</v>
      </c>
    </row>
    <row r="6419" spans="1:5" ht="15.6">
      <c r="A6419" s="358" t="s">
        <v>31674</v>
      </c>
      <c r="B6419" s="358" t="s">
        <v>31675</v>
      </c>
      <c r="C6419" s="359">
        <v>4</v>
      </c>
      <c r="D6419" s="357" t="s">
        <v>31673</v>
      </c>
      <c r="E6419" s="357" t="s">
        <v>31673</v>
      </c>
    </row>
    <row r="6420" spans="1:5" ht="15.6">
      <c r="A6420" s="358" t="s">
        <v>31674</v>
      </c>
      <c r="B6420" s="358" t="s">
        <v>31675</v>
      </c>
      <c r="C6420" s="359">
        <v>4</v>
      </c>
      <c r="D6420" s="357" t="s">
        <v>31673</v>
      </c>
      <c r="E6420" s="357" t="s">
        <v>31673</v>
      </c>
    </row>
    <row r="6421" spans="1:5" ht="15.6">
      <c r="A6421" s="358" t="s">
        <v>38081</v>
      </c>
      <c r="B6421" s="358" t="s">
        <v>38082</v>
      </c>
      <c r="C6421" s="359">
        <v>4</v>
      </c>
      <c r="D6421" s="357" t="s">
        <v>38080</v>
      </c>
      <c r="E6421" s="357" t="s">
        <v>38080</v>
      </c>
    </row>
    <row r="6422" spans="1:5" ht="15.6">
      <c r="A6422" s="358" t="s">
        <v>38081</v>
      </c>
      <c r="B6422" s="358" t="s">
        <v>38082</v>
      </c>
      <c r="C6422" s="359">
        <v>4</v>
      </c>
      <c r="D6422" s="357" t="s">
        <v>38080</v>
      </c>
      <c r="E6422" s="357" t="s">
        <v>38080</v>
      </c>
    </row>
    <row r="6423" spans="1:5" ht="15.6">
      <c r="A6423" s="358" t="s">
        <v>38081</v>
      </c>
      <c r="B6423" s="358" t="s">
        <v>38082</v>
      </c>
      <c r="C6423" s="359">
        <v>4</v>
      </c>
      <c r="D6423" s="357" t="s">
        <v>38080</v>
      </c>
      <c r="E6423" s="357" t="s">
        <v>38080</v>
      </c>
    </row>
    <row r="6424" spans="1:5" ht="15.6">
      <c r="A6424" s="358" t="s">
        <v>50146</v>
      </c>
      <c r="B6424" s="358" t="s">
        <v>50147</v>
      </c>
      <c r="C6424" s="359">
        <v>4</v>
      </c>
      <c r="D6424" s="357" t="s">
        <v>50145</v>
      </c>
      <c r="E6424" s="357" t="s">
        <v>50145</v>
      </c>
    </row>
    <row r="6425" spans="1:5" ht="15.6">
      <c r="A6425" s="358" t="s">
        <v>18482</v>
      </c>
      <c r="B6425" s="358" t="s">
        <v>18483</v>
      </c>
      <c r="C6425" s="359">
        <v>4</v>
      </c>
      <c r="D6425" s="357" t="s">
        <v>6118</v>
      </c>
      <c r="E6425" s="357" t="s">
        <v>6118</v>
      </c>
    </row>
    <row r="6426" spans="1:5" ht="15.6">
      <c r="A6426" s="358" t="s">
        <v>20099</v>
      </c>
      <c r="B6426" s="358" t="s">
        <v>20100</v>
      </c>
      <c r="C6426" s="359">
        <v>4</v>
      </c>
      <c r="D6426" s="357" t="s">
        <v>9978</v>
      </c>
      <c r="E6426" s="357" t="s">
        <v>9978</v>
      </c>
    </row>
    <row r="6427" spans="1:5" ht="15.6">
      <c r="A6427" s="358" t="s">
        <v>10235</v>
      </c>
      <c r="B6427" s="358" t="s">
        <v>10235</v>
      </c>
      <c r="C6427" s="359">
        <v>4</v>
      </c>
      <c r="D6427" s="357" t="s">
        <v>2164</v>
      </c>
      <c r="E6427" s="357" t="s">
        <v>2164</v>
      </c>
    </row>
    <row r="6428" spans="1:5" ht="15.6">
      <c r="A6428" s="358" t="s">
        <v>11517</v>
      </c>
      <c r="B6428" s="358" t="s">
        <v>11518</v>
      </c>
      <c r="C6428" s="359">
        <v>4</v>
      </c>
      <c r="D6428" s="357" t="s">
        <v>2693</v>
      </c>
      <c r="E6428" s="357" t="s">
        <v>2693</v>
      </c>
    </row>
    <row r="6429" spans="1:5" ht="15.6">
      <c r="A6429" s="358" t="s">
        <v>54096</v>
      </c>
      <c r="B6429" s="358" t="s">
        <v>54097</v>
      </c>
      <c r="C6429" s="359">
        <v>4</v>
      </c>
      <c r="D6429" s="357" t="s">
        <v>54095</v>
      </c>
      <c r="E6429" s="357" t="s">
        <v>54095</v>
      </c>
    </row>
    <row r="6430" spans="1:5" ht="15.6">
      <c r="A6430" s="358" t="s">
        <v>54096</v>
      </c>
      <c r="B6430" s="358" t="s">
        <v>54097</v>
      </c>
      <c r="C6430" s="359">
        <v>4</v>
      </c>
      <c r="D6430" s="357" t="s">
        <v>54095</v>
      </c>
      <c r="E6430" s="357" t="s">
        <v>54095</v>
      </c>
    </row>
    <row r="6431" spans="1:5" ht="15.6">
      <c r="A6431" s="358" t="s">
        <v>43446</v>
      </c>
      <c r="B6431" s="358" t="s">
        <v>43447</v>
      </c>
      <c r="C6431" s="359">
        <v>4</v>
      </c>
      <c r="D6431" s="357" t="s">
        <v>43445</v>
      </c>
      <c r="E6431" s="357" t="s">
        <v>43445</v>
      </c>
    </row>
    <row r="6432" spans="1:5" ht="15.6">
      <c r="A6432" s="358" t="s">
        <v>14765</v>
      </c>
      <c r="B6432" s="358" t="s">
        <v>14766</v>
      </c>
      <c r="C6432" s="359">
        <v>4</v>
      </c>
      <c r="D6432" s="357" t="s">
        <v>4659</v>
      </c>
      <c r="E6432" s="357" t="s">
        <v>4659</v>
      </c>
    </row>
    <row r="6433" spans="1:5" ht="15.6">
      <c r="A6433" s="358" t="s">
        <v>37629</v>
      </c>
      <c r="B6433" s="358" t="s">
        <v>37630</v>
      </c>
      <c r="C6433" s="359">
        <v>4</v>
      </c>
      <c r="D6433" s="357" t="s">
        <v>37628</v>
      </c>
      <c r="E6433" s="357" t="s">
        <v>37628</v>
      </c>
    </row>
    <row r="6434" spans="1:5" ht="15.6">
      <c r="A6434" s="358" t="s">
        <v>37629</v>
      </c>
      <c r="B6434" s="358" t="s">
        <v>37630</v>
      </c>
      <c r="C6434" s="359">
        <v>4</v>
      </c>
      <c r="D6434" s="357" t="s">
        <v>37628</v>
      </c>
      <c r="E6434" s="357" t="s">
        <v>37628</v>
      </c>
    </row>
    <row r="6435" spans="1:5" ht="15.6">
      <c r="A6435" s="358" t="s">
        <v>42740</v>
      </c>
      <c r="B6435" s="358" t="s">
        <v>42741</v>
      </c>
      <c r="C6435" s="359">
        <v>4</v>
      </c>
      <c r="D6435" s="357" t="s">
        <v>42739</v>
      </c>
      <c r="E6435" s="357" t="s">
        <v>42739</v>
      </c>
    </row>
    <row r="6436" spans="1:5" ht="15.6">
      <c r="A6436" s="358" t="s">
        <v>42740</v>
      </c>
      <c r="B6436" s="358" t="s">
        <v>42741</v>
      </c>
      <c r="C6436" s="359">
        <v>4</v>
      </c>
      <c r="D6436" s="357" t="s">
        <v>42739</v>
      </c>
      <c r="E6436" s="357" t="s">
        <v>42739</v>
      </c>
    </row>
    <row r="6437" spans="1:5" ht="15.6">
      <c r="A6437" s="358" t="s">
        <v>20008</v>
      </c>
      <c r="B6437" s="358" t="s">
        <v>20009</v>
      </c>
      <c r="C6437" s="359">
        <v>4</v>
      </c>
      <c r="D6437" s="357" t="s">
        <v>7734</v>
      </c>
      <c r="E6437" s="357" t="s">
        <v>7734</v>
      </c>
    </row>
    <row r="6438" spans="1:5" ht="15.6">
      <c r="A6438" s="358" t="s">
        <v>20008</v>
      </c>
      <c r="B6438" s="358" t="s">
        <v>20009</v>
      </c>
      <c r="C6438" s="359">
        <v>4</v>
      </c>
      <c r="D6438" s="357" t="s">
        <v>7734</v>
      </c>
      <c r="E6438" s="357" t="s">
        <v>7734</v>
      </c>
    </row>
    <row r="6439" spans="1:5" ht="15.6">
      <c r="A6439" s="358" t="s">
        <v>20008</v>
      </c>
      <c r="B6439" s="358" t="s">
        <v>20009</v>
      </c>
      <c r="C6439" s="359">
        <v>4</v>
      </c>
      <c r="D6439" s="357" t="s">
        <v>7734</v>
      </c>
      <c r="E6439" s="357" t="s">
        <v>7734</v>
      </c>
    </row>
    <row r="6440" spans="1:5" ht="15.6">
      <c r="A6440" s="358" t="s">
        <v>1440</v>
      </c>
      <c r="B6440" s="358" t="s">
        <v>20088</v>
      </c>
      <c r="C6440" s="359">
        <v>4</v>
      </c>
      <c r="D6440" s="357" t="s">
        <v>7813</v>
      </c>
      <c r="E6440" s="357" t="s">
        <v>7813</v>
      </c>
    </row>
    <row r="6441" spans="1:5" ht="15.6">
      <c r="A6441" s="358" t="s">
        <v>1440</v>
      </c>
      <c r="B6441" s="358" t="s">
        <v>20088</v>
      </c>
      <c r="C6441" s="359">
        <v>4</v>
      </c>
      <c r="D6441" s="357" t="s">
        <v>7813</v>
      </c>
      <c r="E6441" s="357" t="s">
        <v>7813</v>
      </c>
    </row>
    <row r="6442" spans="1:5" ht="15.6">
      <c r="A6442" s="358" t="s">
        <v>34213</v>
      </c>
      <c r="B6442" s="358" t="s">
        <v>34214</v>
      </c>
      <c r="C6442" s="359">
        <v>4</v>
      </c>
      <c r="D6442" s="357" t="s">
        <v>34212</v>
      </c>
      <c r="E6442" s="357" t="s">
        <v>34212</v>
      </c>
    </row>
    <row r="6443" spans="1:5" ht="15.6">
      <c r="A6443" s="358" t="s">
        <v>34213</v>
      </c>
      <c r="B6443" s="358" t="s">
        <v>34214</v>
      </c>
      <c r="C6443" s="359">
        <v>4</v>
      </c>
      <c r="D6443" s="357" t="s">
        <v>34212</v>
      </c>
      <c r="E6443" s="357" t="s">
        <v>34212</v>
      </c>
    </row>
    <row r="6444" spans="1:5" ht="15.6">
      <c r="A6444" s="358" t="s">
        <v>25624</v>
      </c>
      <c r="B6444" s="358" t="s">
        <v>25625</v>
      </c>
      <c r="C6444" s="359">
        <v>4</v>
      </c>
      <c r="D6444" s="357" t="s">
        <v>25623</v>
      </c>
      <c r="E6444" s="357" t="s">
        <v>25623</v>
      </c>
    </row>
    <row r="6445" spans="1:5" ht="15.6">
      <c r="A6445" s="358" t="s">
        <v>11066</v>
      </c>
      <c r="B6445" s="358" t="s">
        <v>11067</v>
      </c>
      <c r="C6445" s="359">
        <v>4</v>
      </c>
      <c r="D6445" s="357" t="s">
        <v>2895</v>
      </c>
      <c r="E6445" s="357" t="s">
        <v>2895</v>
      </c>
    </row>
    <row r="6446" spans="1:5" ht="15.6">
      <c r="A6446" s="358" t="s">
        <v>11066</v>
      </c>
      <c r="B6446" s="358" t="s">
        <v>11067</v>
      </c>
      <c r="C6446" s="359">
        <v>4</v>
      </c>
      <c r="D6446" s="357" t="s">
        <v>2895</v>
      </c>
      <c r="E6446" s="357" t="s">
        <v>2895</v>
      </c>
    </row>
    <row r="6447" spans="1:5" ht="15.6">
      <c r="A6447" s="358" t="s">
        <v>1589</v>
      </c>
      <c r="B6447" s="358" t="s">
        <v>20675</v>
      </c>
      <c r="C6447" s="359">
        <v>4</v>
      </c>
      <c r="D6447" s="357" t="s">
        <v>8170</v>
      </c>
      <c r="E6447" s="357" t="s">
        <v>8170</v>
      </c>
    </row>
    <row r="6448" spans="1:5" ht="15.6">
      <c r="A6448" s="358" t="s">
        <v>1589</v>
      </c>
      <c r="B6448" s="358" t="s">
        <v>20675</v>
      </c>
      <c r="C6448" s="359">
        <v>4</v>
      </c>
      <c r="D6448" s="357" t="s">
        <v>8170</v>
      </c>
      <c r="E6448" s="357" t="s">
        <v>8170</v>
      </c>
    </row>
    <row r="6449" spans="1:5" ht="15.6">
      <c r="A6449" s="358" t="s">
        <v>22559</v>
      </c>
      <c r="B6449" s="358" t="s">
        <v>22560</v>
      </c>
      <c r="C6449" s="359">
        <v>4</v>
      </c>
      <c r="D6449" s="357" t="s">
        <v>9206</v>
      </c>
      <c r="E6449" s="357" t="s">
        <v>9206</v>
      </c>
    </row>
    <row r="6450" spans="1:5" ht="15.6">
      <c r="A6450" s="358" t="s">
        <v>42055</v>
      </c>
      <c r="B6450" s="358" t="s">
        <v>42056</v>
      </c>
      <c r="C6450" s="359">
        <v>4</v>
      </c>
      <c r="D6450" s="357" t="s">
        <v>42054</v>
      </c>
      <c r="E6450" s="357" t="s">
        <v>42054</v>
      </c>
    </row>
    <row r="6451" spans="1:5" ht="15.6">
      <c r="A6451" s="358" t="s">
        <v>22216</v>
      </c>
      <c r="B6451" s="358" t="s">
        <v>22217</v>
      </c>
      <c r="C6451" s="359">
        <v>4</v>
      </c>
      <c r="D6451" s="357" t="s">
        <v>9003</v>
      </c>
      <c r="E6451" s="357" t="s">
        <v>9003</v>
      </c>
    </row>
    <row r="6452" spans="1:5" ht="15.6">
      <c r="A6452" s="358" t="s">
        <v>13849</v>
      </c>
      <c r="B6452" s="358" t="s">
        <v>13850</v>
      </c>
      <c r="C6452" s="359">
        <v>4</v>
      </c>
      <c r="D6452" s="357" t="s">
        <v>4210</v>
      </c>
      <c r="E6452" s="357" t="s">
        <v>4210</v>
      </c>
    </row>
    <row r="6453" spans="1:5" ht="15.6">
      <c r="A6453" s="358" t="s">
        <v>13849</v>
      </c>
      <c r="B6453" s="358" t="s">
        <v>13850</v>
      </c>
      <c r="C6453" s="359">
        <v>4</v>
      </c>
      <c r="D6453" s="357" t="s">
        <v>4210</v>
      </c>
      <c r="E6453" s="357" t="s">
        <v>4210</v>
      </c>
    </row>
    <row r="6454" spans="1:5" ht="15.6">
      <c r="A6454" s="358" t="s">
        <v>30422</v>
      </c>
      <c r="B6454" s="358" t="s">
        <v>30423</v>
      </c>
      <c r="C6454" s="359">
        <v>4</v>
      </c>
      <c r="D6454" s="357" t="s">
        <v>30421</v>
      </c>
      <c r="E6454" s="357" t="s">
        <v>30421</v>
      </c>
    </row>
    <row r="6455" spans="1:5" ht="15.6">
      <c r="A6455" s="358" t="s">
        <v>16103</v>
      </c>
      <c r="B6455" s="358" t="s">
        <v>16104</v>
      </c>
      <c r="C6455" s="359">
        <v>4</v>
      </c>
      <c r="D6455" s="357" t="s">
        <v>5496</v>
      </c>
      <c r="E6455" s="357" t="s">
        <v>5496</v>
      </c>
    </row>
    <row r="6456" spans="1:5" ht="15.6">
      <c r="A6456" s="358" t="s">
        <v>23317</v>
      </c>
      <c r="B6456" s="358" t="s">
        <v>23318</v>
      </c>
      <c r="C6456" s="359">
        <v>4</v>
      </c>
      <c r="D6456" s="357" t="s">
        <v>9695</v>
      </c>
      <c r="E6456" s="357" t="s">
        <v>9695</v>
      </c>
    </row>
    <row r="6457" spans="1:5" ht="15.6">
      <c r="A6457" s="358" t="s">
        <v>12502</v>
      </c>
      <c r="B6457" s="358" t="s">
        <v>12503</v>
      </c>
      <c r="C6457" s="359">
        <v>4</v>
      </c>
      <c r="D6457" s="357" t="s">
        <v>3437</v>
      </c>
      <c r="E6457" s="357" t="s">
        <v>3437</v>
      </c>
    </row>
    <row r="6458" spans="1:5" ht="15.6">
      <c r="A6458" s="358" t="s">
        <v>24082</v>
      </c>
      <c r="B6458" s="358" t="s">
        <v>24083</v>
      </c>
      <c r="C6458" s="359">
        <v>4</v>
      </c>
      <c r="D6458" s="357" t="s">
        <v>24081</v>
      </c>
      <c r="E6458" s="357" t="s">
        <v>24081</v>
      </c>
    </row>
    <row r="6459" spans="1:5" ht="15.6">
      <c r="A6459" s="358" t="s">
        <v>11937</v>
      </c>
      <c r="B6459" s="358" t="s">
        <v>11938</v>
      </c>
      <c r="C6459" s="359">
        <v>4</v>
      </c>
      <c r="D6459" s="357" t="s">
        <v>3173</v>
      </c>
      <c r="E6459" s="357" t="s">
        <v>3173</v>
      </c>
    </row>
    <row r="6460" spans="1:5" ht="15.6">
      <c r="A6460" s="358" t="s">
        <v>11937</v>
      </c>
      <c r="B6460" s="358" t="s">
        <v>11938</v>
      </c>
      <c r="C6460" s="359">
        <v>4</v>
      </c>
      <c r="D6460" s="357" t="s">
        <v>3173</v>
      </c>
      <c r="E6460" s="357" t="s">
        <v>3173</v>
      </c>
    </row>
    <row r="6461" spans="1:5" ht="15.6">
      <c r="A6461" s="358" t="s">
        <v>22569</v>
      </c>
      <c r="B6461" s="358" t="s">
        <v>22570</v>
      </c>
      <c r="C6461" s="359">
        <v>4</v>
      </c>
      <c r="D6461" s="357" t="s">
        <v>9215</v>
      </c>
      <c r="E6461" s="357" t="s">
        <v>9215</v>
      </c>
    </row>
    <row r="6462" spans="1:5" ht="15.6">
      <c r="A6462" s="358" t="s">
        <v>19106</v>
      </c>
      <c r="B6462" s="358" t="s">
        <v>19107</v>
      </c>
      <c r="C6462" s="359">
        <v>4</v>
      </c>
      <c r="D6462" s="357" t="s">
        <v>6696</v>
      </c>
      <c r="E6462" s="357" t="s">
        <v>6696</v>
      </c>
    </row>
    <row r="6463" spans="1:5" ht="15.6">
      <c r="A6463" s="358" t="s">
        <v>22350</v>
      </c>
      <c r="B6463" s="358" t="s">
        <v>22351</v>
      </c>
      <c r="C6463" s="359">
        <v>4</v>
      </c>
      <c r="D6463" s="357" t="s">
        <v>9135</v>
      </c>
      <c r="E6463" s="357" t="s">
        <v>9135</v>
      </c>
    </row>
    <row r="6464" spans="1:5" ht="15.6">
      <c r="A6464" s="358" t="s">
        <v>22350</v>
      </c>
      <c r="B6464" s="358" t="s">
        <v>22351</v>
      </c>
      <c r="C6464" s="359">
        <v>4</v>
      </c>
      <c r="D6464" s="357" t="s">
        <v>9135</v>
      </c>
      <c r="E6464" s="357" t="s">
        <v>9135</v>
      </c>
    </row>
    <row r="6465" spans="1:5" ht="15.6">
      <c r="A6465" s="358" t="s">
        <v>22350</v>
      </c>
      <c r="B6465" s="358" t="s">
        <v>22351</v>
      </c>
      <c r="C6465" s="359">
        <v>4</v>
      </c>
      <c r="D6465" s="357" t="s">
        <v>9135</v>
      </c>
      <c r="E6465" s="357" t="s">
        <v>9135</v>
      </c>
    </row>
    <row r="6466" spans="1:5" ht="15.6">
      <c r="A6466" s="358" t="s">
        <v>21260</v>
      </c>
      <c r="B6466" s="358" t="s">
        <v>21261</v>
      </c>
      <c r="C6466" s="359">
        <v>4</v>
      </c>
      <c r="D6466" s="357" t="s">
        <v>8480</v>
      </c>
      <c r="E6466" s="357" t="s">
        <v>8480</v>
      </c>
    </row>
    <row r="6467" spans="1:5" ht="15.6">
      <c r="A6467" s="358" t="s">
        <v>21260</v>
      </c>
      <c r="B6467" s="358" t="s">
        <v>21261</v>
      </c>
      <c r="C6467" s="359">
        <v>4</v>
      </c>
      <c r="D6467" s="357" t="s">
        <v>8480</v>
      </c>
      <c r="E6467" s="357" t="s">
        <v>8480</v>
      </c>
    </row>
    <row r="6468" spans="1:5" ht="15.6">
      <c r="A6468" s="358" t="s">
        <v>32816</v>
      </c>
      <c r="B6468" s="358" t="s">
        <v>32817</v>
      </c>
      <c r="C6468" s="359">
        <v>4</v>
      </c>
      <c r="D6468" s="357" t="s">
        <v>32815</v>
      </c>
      <c r="E6468" s="357" t="s">
        <v>32815</v>
      </c>
    </row>
    <row r="6469" spans="1:5" ht="15.6">
      <c r="A6469" s="358" t="s">
        <v>13865</v>
      </c>
      <c r="B6469" s="358" t="s">
        <v>13866</v>
      </c>
      <c r="C6469" s="359">
        <v>4</v>
      </c>
      <c r="D6469" s="357" t="s">
        <v>4238</v>
      </c>
      <c r="E6469" s="357" t="s">
        <v>4238</v>
      </c>
    </row>
    <row r="6470" spans="1:5" ht="15.6">
      <c r="A6470" s="358" t="s">
        <v>38728</v>
      </c>
      <c r="B6470" s="358" t="s">
        <v>38729</v>
      </c>
      <c r="C6470" s="359">
        <v>4</v>
      </c>
      <c r="D6470" s="357" t="s">
        <v>38727</v>
      </c>
      <c r="E6470" s="357" t="s">
        <v>38727</v>
      </c>
    </row>
    <row r="6471" spans="1:5" ht="15.6">
      <c r="A6471" s="358" t="s">
        <v>38728</v>
      </c>
      <c r="B6471" s="358" t="s">
        <v>38729</v>
      </c>
      <c r="C6471" s="359">
        <v>4</v>
      </c>
      <c r="D6471" s="357" t="s">
        <v>38727</v>
      </c>
      <c r="E6471" s="357" t="s">
        <v>38727</v>
      </c>
    </row>
    <row r="6472" spans="1:5" ht="15.6">
      <c r="A6472" s="358" t="s">
        <v>46249</v>
      </c>
      <c r="B6472" s="358" t="s">
        <v>46250</v>
      </c>
      <c r="C6472" s="359">
        <v>4</v>
      </c>
      <c r="D6472" s="357" t="s">
        <v>46248</v>
      </c>
      <c r="E6472" s="357" t="s">
        <v>46248</v>
      </c>
    </row>
    <row r="6473" spans="1:5" ht="15.6">
      <c r="A6473" s="358" t="s">
        <v>46249</v>
      </c>
      <c r="B6473" s="358" t="s">
        <v>46250</v>
      </c>
      <c r="C6473" s="359">
        <v>4</v>
      </c>
      <c r="D6473" s="357" t="s">
        <v>46248</v>
      </c>
      <c r="E6473" s="357" t="s">
        <v>46248</v>
      </c>
    </row>
    <row r="6474" spans="1:5" ht="15.6">
      <c r="A6474" s="358" t="s">
        <v>46249</v>
      </c>
      <c r="B6474" s="358" t="s">
        <v>46250</v>
      </c>
      <c r="C6474" s="359">
        <v>4</v>
      </c>
      <c r="D6474" s="357" t="s">
        <v>46248</v>
      </c>
      <c r="E6474" s="357" t="s">
        <v>46248</v>
      </c>
    </row>
    <row r="6475" spans="1:5" ht="15.6">
      <c r="A6475" s="358" t="s">
        <v>46249</v>
      </c>
      <c r="B6475" s="358" t="s">
        <v>46250</v>
      </c>
      <c r="C6475" s="359">
        <v>4</v>
      </c>
      <c r="D6475" s="357" t="s">
        <v>46248</v>
      </c>
      <c r="E6475" s="357" t="s">
        <v>46248</v>
      </c>
    </row>
    <row r="6476" spans="1:5" ht="15.6">
      <c r="A6476" s="358" t="s">
        <v>27274</v>
      </c>
      <c r="B6476" s="358" t="s">
        <v>27274</v>
      </c>
      <c r="C6476" s="359">
        <v>4</v>
      </c>
      <c r="D6476" s="357" t="s">
        <v>27273</v>
      </c>
      <c r="E6476" s="357" t="s">
        <v>27273</v>
      </c>
    </row>
    <row r="6477" spans="1:5" ht="15.6">
      <c r="A6477" s="358" t="s">
        <v>27274</v>
      </c>
      <c r="B6477" s="358" t="s">
        <v>27274</v>
      </c>
      <c r="C6477" s="359">
        <v>4</v>
      </c>
      <c r="D6477" s="357" t="s">
        <v>27273</v>
      </c>
      <c r="E6477" s="357" t="s">
        <v>27273</v>
      </c>
    </row>
    <row r="6478" spans="1:5" ht="15.6">
      <c r="A6478" s="358" t="s">
        <v>18997</v>
      </c>
      <c r="B6478" s="358" t="s">
        <v>18998</v>
      </c>
      <c r="C6478" s="359">
        <v>4</v>
      </c>
      <c r="D6478" s="357" t="s">
        <v>6523</v>
      </c>
      <c r="E6478" s="357" t="s">
        <v>6523</v>
      </c>
    </row>
    <row r="6479" spans="1:5" ht="15.6">
      <c r="A6479" s="358" t="s">
        <v>45308</v>
      </c>
      <c r="B6479" s="358" t="s">
        <v>45309</v>
      </c>
      <c r="C6479" s="359">
        <v>4</v>
      </c>
      <c r="D6479" s="357" t="s">
        <v>45307</v>
      </c>
      <c r="E6479" s="357" t="s">
        <v>45307</v>
      </c>
    </row>
    <row r="6480" spans="1:5" ht="15.6">
      <c r="A6480" s="358" t="s">
        <v>45308</v>
      </c>
      <c r="B6480" s="358" t="s">
        <v>45309</v>
      </c>
      <c r="C6480" s="359">
        <v>4</v>
      </c>
      <c r="D6480" s="357" t="s">
        <v>45307</v>
      </c>
      <c r="E6480" s="357" t="s">
        <v>45307</v>
      </c>
    </row>
    <row r="6481" spans="1:5" ht="15.6">
      <c r="A6481" s="358" t="s">
        <v>25534</v>
      </c>
      <c r="B6481" s="358" t="s">
        <v>25535</v>
      </c>
      <c r="C6481" s="359">
        <v>4</v>
      </c>
      <c r="D6481" s="357" t="s">
        <v>25533</v>
      </c>
      <c r="E6481" s="357" t="s">
        <v>25533</v>
      </c>
    </row>
    <row r="6482" spans="1:5" ht="15.6">
      <c r="A6482" s="358" t="s">
        <v>10262</v>
      </c>
      <c r="B6482" s="358" t="s">
        <v>46735</v>
      </c>
      <c r="C6482" s="359">
        <v>4</v>
      </c>
      <c r="D6482" s="357" t="s">
        <v>46734</v>
      </c>
      <c r="E6482" s="357" t="s">
        <v>46734</v>
      </c>
    </row>
    <row r="6483" spans="1:5" ht="15.6">
      <c r="A6483" s="358" t="s">
        <v>868</v>
      </c>
      <c r="B6483" s="358" t="s">
        <v>15618</v>
      </c>
      <c r="C6483" s="359">
        <v>4</v>
      </c>
      <c r="D6483" s="357" t="s">
        <v>5275</v>
      </c>
      <c r="E6483" s="357" t="s">
        <v>5275</v>
      </c>
    </row>
    <row r="6484" spans="1:5" ht="15.6">
      <c r="A6484" s="358" t="s">
        <v>868</v>
      </c>
      <c r="B6484" s="358" t="s">
        <v>15618</v>
      </c>
      <c r="C6484" s="359">
        <v>4</v>
      </c>
      <c r="D6484" s="357" t="s">
        <v>5275</v>
      </c>
      <c r="E6484" s="357" t="s">
        <v>5275</v>
      </c>
    </row>
    <row r="6485" spans="1:5" ht="15.6">
      <c r="A6485" s="358" t="s">
        <v>868</v>
      </c>
      <c r="B6485" s="358" t="s">
        <v>15618</v>
      </c>
      <c r="C6485" s="359">
        <v>4</v>
      </c>
      <c r="D6485" s="357" t="s">
        <v>5275</v>
      </c>
      <c r="E6485" s="357" t="s">
        <v>5275</v>
      </c>
    </row>
    <row r="6486" spans="1:5" ht="15.6">
      <c r="A6486" s="358" t="s">
        <v>16773</v>
      </c>
      <c r="B6486" s="358" t="s">
        <v>16774</v>
      </c>
      <c r="C6486" s="359">
        <v>4</v>
      </c>
      <c r="D6486" s="357" t="s">
        <v>5987</v>
      </c>
      <c r="E6486" s="357" t="s">
        <v>5987</v>
      </c>
    </row>
    <row r="6487" spans="1:5" ht="15.6">
      <c r="A6487" s="358" t="s">
        <v>22101</v>
      </c>
      <c r="B6487" s="358" t="s">
        <v>22102</v>
      </c>
      <c r="C6487" s="359">
        <v>4</v>
      </c>
      <c r="D6487" s="357" t="s">
        <v>8883</v>
      </c>
      <c r="E6487" s="357" t="s">
        <v>8883</v>
      </c>
    </row>
    <row r="6488" spans="1:5" ht="15.6">
      <c r="A6488" s="358" t="s">
        <v>24926</v>
      </c>
      <c r="B6488" s="358" t="s">
        <v>24926</v>
      </c>
      <c r="C6488" s="359">
        <v>4</v>
      </c>
      <c r="D6488" s="357" t="s">
        <v>24925</v>
      </c>
      <c r="E6488" s="357" t="s">
        <v>24925</v>
      </c>
    </row>
    <row r="6489" spans="1:5" ht="15.6">
      <c r="A6489" s="358" t="s">
        <v>21123</v>
      </c>
      <c r="B6489" s="358" t="s">
        <v>21124</v>
      </c>
      <c r="C6489" s="359">
        <v>4</v>
      </c>
      <c r="D6489" s="357" t="s">
        <v>8402</v>
      </c>
      <c r="E6489" s="357" t="s">
        <v>8402</v>
      </c>
    </row>
    <row r="6490" spans="1:5" ht="15.6">
      <c r="A6490" s="358" t="s">
        <v>21123</v>
      </c>
      <c r="B6490" s="358" t="s">
        <v>21124</v>
      </c>
      <c r="C6490" s="359">
        <v>4</v>
      </c>
      <c r="D6490" s="357" t="s">
        <v>8402</v>
      </c>
      <c r="E6490" s="357" t="s">
        <v>8402</v>
      </c>
    </row>
    <row r="6491" spans="1:5" ht="15.6">
      <c r="A6491" s="358" t="s">
        <v>10262</v>
      </c>
      <c r="B6491" s="358" t="s">
        <v>22017</v>
      </c>
      <c r="C6491" s="359">
        <v>4</v>
      </c>
      <c r="D6491" s="357" t="s">
        <v>9991</v>
      </c>
      <c r="E6491" s="357" t="s">
        <v>9991</v>
      </c>
    </row>
    <row r="6492" spans="1:5" ht="15.6">
      <c r="A6492" s="358" t="s">
        <v>10262</v>
      </c>
      <c r="B6492" s="358" t="s">
        <v>22017</v>
      </c>
      <c r="C6492" s="359">
        <v>4</v>
      </c>
      <c r="D6492" s="357" t="s">
        <v>9991</v>
      </c>
      <c r="E6492" s="357" t="s">
        <v>9991</v>
      </c>
    </row>
    <row r="6493" spans="1:5" ht="15.6">
      <c r="A6493" s="358" t="s">
        <v>10262</v>
      </c>
      <c r="B6493" s="358" t="s">
        <v>22017</v>
      </c>
      <c r="C6493" s="359">
        <v>4</v>
      </c>
      <c r="D6493" s="357" t="s">
        <v>9991</v>
      </c>
      <c r="E6493" s="357" t="s">
        <v>9991</v>
      </c>
    </row>
    <row r="6494" spans="1:5" ht="15.6">
      <c r="A6494" s="358" t="s">
        <v>23899</v>
      </c>
      <c r="B6494" s="358" t="s">
        <v>23900</v>
      </c>
      <c r="C6494" s="359">
        <v>4</v>
      </c>
      <c r="D6494" s="357" t="s">
        <v>9925</v>
      </c>
      <c r="E6494" s="357" t="s">
        <v>9925</v>
      </c>
    </row>
    <row r="6495" spans="1:5" ht="15.6">
      <c r="A6495" s="358" t="s">
        <v>10250</v>
      </c>
      <c r="B6495" s="358" t="s">
        <v>10251</v>
      </c>
      <c r="C6495" s="359">
        <v>4</v>
      </c>
      <c r="D6495" s="357" t="s">
        <v>2179</v>
      </c>
      <c r="E6495" s="357" t="s">
        <v>2179</v>
      </c>
    </row>
    <row r="6496" spans="1:5" ht="15.6">
      <c r="A6496" s="358" t="s">
        <v>17790</v>
      </c>
      <c r="B6496" s="358" t="s">
        <v>17791</v>
      </c>
      <c r="C6496" s="359">
        <v>4</v>
      </c>
      <c r="D6496" s="357" t="s">
        <v>6639</v>
      </c>
      <c r="E6496" s="357" t="s">
        <v>6639</v>
      </c>
    </row>
    <row r="6497" spans="1:5" ht="15.6">
      <c r="A6497" s="358" t="s">
        <v>10262</v>
      </c>
      <c r="B6497" s="358" t="s">
        <v>38135</v>
      </c>
      <c r="C6497" s="359">
        <v>4</v>
      </c>
      <c r="D6497" s="357" t="s">
        <v>38134</v>
      </c>
      <c r="E6497" s="357" t="s">
        <v>38134</v>
      </c>
    </row>
    <row r="6498" spans="1:5" ht="15.6">
      <c r="A6498" s="358" t="s">
        <v>10262</v>
      </c>
      <c r="B6498" s="358" t="s">
        <v>38135</v>
      </c>
      <c r="C6498" s="359">
        <v>4</v>
      </c>
      <c r="D6498" s="357" t="s">
        <v>38134</v>
      </c>
      <c r="E6498" s="357" t="s">
        <v>38134</v>
      </c>
    </row>
    <row r="6499" spans="1:5" ht="15.6">
      <c r="A6499" s="358" t="s">
        <v>1255</v>
      </c>
      <c r="B6499" s="358" t="s">
        <v>18186</v>
      </c>
      <c r="C6499" s="359">
        <v>4</v>
      </c>
      <c r="D6499" s="357" t="s">
        <v>7075</v>
      </c>
      <c r="E6499" s="357" t="s">
        <v>7075</v>
      </c>
    </row>
    <row r="6500" spans="1:5" ht="15.6">
      <c r="A6500" s="358" t="s">
        <v>1255</v>
      </c>
      <c r="B6500" s="358" t="s">
        <v>18186</v>
      </c>
      <c r="C6500" s="359">
        <v>4</v>
      </c>
      <c r="D6500" s="357" t="s">
        <v>7075</v>
      </c>
      <c r="E6500" s="357" t="s">
        <v>7075</v>
      </c>
    </row>
    <row r="6501" spans="1:5" ht="15.6">
      <c r="A6501" s="358" t="s">
        <v>1255</v>
      </c>
      <c r="B6501" s="358" t="s">
        <v>18186</v>
      </c>
      <c r="C6501" s="359">
        <v>4</v>
      </c>
      <c r="D6501" s="357" t="s">
        <v>7075</v>
      </c>
      <c r="E6501" s="357" t="s">
        <v>7075</v>
      </c>
    </row>
    <row r="6502" spans="1:5" ht="15.6">
      <c r="A6502" s="358" t="s">
        <v>20542</v>
      </c>
      <c r="B6502" s="358" t="s">
        <v>20542</v>
      </c>
      <c r="C6502" s="359">
        <v>4</v>
      </c>
      <c r="D6502" s="357" t="s">
        <v>7990</v>
      </c>
      <c r="E6502" s="357" t="s">
        <v>7990</v>
      </c>
    </row>
    <row r="6503" spans="1:5" ht="15.6">
      <c r="A6503" s="358" t="s">
        <v>23405</v>
      </c>
      <c r="B6503" s="358" t="s">
        <v>23406</v>
      </c>
      <c r="C6503" s="359">
        <v>4</v>
      </c>
      <c r="D6503" s="357" t="s">
        <v>9598</v>
      </c>
      <c r="E6503" s="357" t="s">
        <v>9598</v>
      </c>
    </row>
    <row r="6504" spans="1:5" ht="15.6">
      <c r="A6504" s="358" t="s">
        <v>34993</v>
      </c>
      <c r="B6504" s="358" t="s">
        <v>34994</v>
      </c>
      <c r="C6504" s="359">
        <v>4</v>
      </c>
      <c r="D6504" s="357" t="s">
        <v>34992</v>
      </c>
      <c r="E6504" s="357" t="s">
        <v>34992</v>
      </c>
    </row>
    <row r="6505" spans="1:5" ht="15.6">
      <c r="A6505" s="358" t="s">
        <v>34993</v>
      </c>
      <c r="B6505" s="358" t="s">
        <v>34994</v>
      </c>
      <c r="C6505" s="359">
        <v>4</v>
      </c>
      <c r="D6505" s="357" t="s">
        <v>34992</v>
      </c>
      <c r="E6505" s="357" t="s">
        <v>34992</v>
      </c>
    </row>
    <row r="6506" spans="1:5" ht="15.6">
      <c r="A6506" s="358" t="s">
        <v>34993</v>
      </c>
      <c r="B6506" s="358" t="s">
        <v>34994</v>
      </c>
      <c r="C6506" s="359">
        <v>4</v>
      </c>
      <c r="D6506" s="357" t="s">
        <v>34992</v>
      </c>
      <c r="E6506" s="357" t="s">
        <v>34992</v>
      </c>
    </row>
    <row r="6507" spans="1:5" ht="15.6">
      <c r="A6507" s="358" t="s">
        <v>1305</v>
      </c>
      <c r="B6507" s="358" t="s">
        <v>18338</v>
      </c>
      <c r="C6507" s="359">
        <v>4</v>
      </c>
      <c r="D6507" s="357" t="s">
        <v>7220</v>
      </c>
      <c r="E6507" s="357" t="s">
        <v>7220</v>
      </c>
    </row>
    <row r="6508" spans="1:5" ht="15.6">
      <c r="A6508" s="358" t="s">
        <v>1305</v>
      </c>
      <c r="B6508" s="358" t="s">
        <v>18338</v>
      </c>
      <c r="C6508" s="359">
        <v>4</v>
      </c>
      <c r="D6508" s="357" t="s">
        <v>7220</v>
      </c>
      <c r="E6508" s="357" t="s">
        <v>7220</v>
      </c>
    </row>
    <row r="6509" spans="1:5" ht="15.6">
      <c r="A6509" s="358" t="s">
        <v>20267</v>
      </c>
      <c r="B6509" s="358" t="s">
        <v>20268</v>
      </c>
      <c r="C6509" s="359">
        <v>4</v>
      </c>
      <c r="D6509" s="357" t="s">
        <v>7973</v>
      </c>
      <c r="E6509" s="357" t="s">
        <v>7973</v>
      </c>
    </row>
    <row r="6510" spans="1:5" ht="15.6">
      <c r="A6510" s="358" t="s">
        <v>20267</v>
      </c>
      <c r="B6510" s="358" t="s">
        <v>20268</v>
      </c>
      <c r="C6510" s="359">
        <v>4</v>
      </c>
      <c r="D6510" s="357" t="s">
        <v>7973</v>
      </c>
      <c r="E6510" s="357" t="s">
        <v>7973</v>
      </c>
    </row>
    <row r="6511" spans="1:5" ht="15.6">
      <c r="A6511" s="358" t="s">
        <v>20267</v>
      </c>
      <c r="B6511" s="358" t="s">
        <v>20268</v>
      </c>
      <c r="C6511" s="359">
        <v>4</v>
      </c>
      <c r="D6511" s="357" t="s">
        <v>7973</v>
      </c>
      <c r="E6511" s="357" t="s">
        <v>7973</v>
      </c>
    </row>
    <row r="6512" spans="1:5" ht="15.6">
      <c r="A6512" s="358" t="s">
        <v>1054</v>
      </c>
      <c r="B6512" s="358" t="s">
        <v>17466</v>
      </c>
      <c r="C6512" s="359">
        <v>4</v>
      </c>
      <c r="D6512" s="357" t="s">
        <v>6322</v>
      </c>
      <c r="E6512" s="357" t="s">
        <v>6322</v>
      </c>
    </row>
    <row r="6513" spans="1:5" ht="15.6">
      <c r="A6513" s="358" t="s">
        <v>1054</v>
      </c>
      <c r="B6513" s="358" t="s">
        <v>17466</v>
      </c>
      <c r="C6513" s="359">
        <v>4</v>
      </c>
      <c r="D6513" s="357" t="s">
        <v>6322</v>
      </c>
      <c r="E6513" s="357" t="s">
        <v>6322</v>
      </c>
    </row>
    <row r="6514" spans="1:5" ht="15.6">
      <c r="A6514" s="358" t="s">
        <v>10262</v>
      </c>
      <c r="B6514" s="358" t="s">
        <v>12106</v>
      </c>
      <c r="C6514" s="359">
        <v>4</v>
      </c>
      <c r="D6514" s="357" t="s">
        <v>10012</v>
      </c>
      <c r="E6514" s="357" t="s">
        <v>10012</v>
      </c>
    </row>
    <row r="6515" spans="1:5" ht="15.6">
      <c r="A6515" s="358" t="s">
        <v>1717</v>
      </c>
      <c r="B6515" s="358" t="s">
        <v>21505</v>
      </c>
      <c r="C6515" s="359">
        <v>4</v>
      </c>
      <c r="D6515" s="357" t="s">
        <v>8696</v>
      </c>
      <c r="E6515" s="357" t="s">
        <v>8696</v>
      </c>
    </row>
    <row r="6516" spans="1:5" ht="15.6">
      <c r="A6516" s="358" t="s">
        <v>50874</v>
      </c>
      <c r="B6516" s="358" t="s">
        <v>50875</v>
      </c>
      <c r="C6516" s="359">
        <v>4</v>
      </c>
      <c r="D6516" s="357" t="s">
        <v>50873</v>
      </c>
      <c r="E6516" s="357" t="s">
        <v>50873</v>
      </c>
    </row>
    <row r="6517" spans="1:5" ht="15.6">
      <c r="A6517" s="358" t="s">
        <v>50874</v>
      </c>
      <c r="B6517" s="358" t="s">
        <v>50875</v>
      </c>
      <c r="C6517" s="359">
        <v>4</v>
      </c>
      <c r="D6517" s="357" t="s">
        <v>50873</v>
      </c>
      <c r="E6517" s="357" t="s">
        <v>50873</v>
      </c>
    </row>
    <row r="6518" spans="1:5" ht="15.6">
      <c r="A6518" s="358" t="s">
        <v>10262</v>
      </c>
      <c r="B6518" s="358" t="s">
        <v>23696</v>
      </c>
      <c r="C6518" s="359">
        <v>4</v>
      </c>
      <c r="D6518" s="357" t="s">
        <v>9817</v>
      </c>
      <c r="E6518" s="357" t="s">
        <v>9817</v>
      </c>
    </row>
    <row r="6519" spans="1:5" ht="15.6">
      <c r="A6519" s="358" t="s">
        <v>15975</v>
      </c>
      <c r="B6519" s="358" t="s">
        <v>15976</v>
      </c>
      <c r="C6519" s="359">
        <v>4</v>
      </c>
      <c r="D6519" s="357" t="s">
        <v>5455</v>
      </c>
      <c r="E6519" s="357" t="s">
        <v>5455</v>
      </c>
    </row>
    <row r="6520" spans="1:5" ht="15.6">
      <c r="A6520" s="358" t="s">
        <v>15975</v>
      </c>
      <c r="B6520" s="358" t="s">
        <v>15976</v>
      </c>
      <c r="C6520" s="359">
        <v>4</v>
      </c>
      <c r="D6520" s="357" t="s">
        <v>5455</v>
      </c>
      <c r="E6520" s="357" t="s">
        <v>5455</v>
      </c>
    </row>
    <row r="6521" spans="1:5" ht="15.6">
      <c r="A6521" s="358" t="s">
        <v>18240</v>
      </c>
      <c r="B6521" s="358" t="s">
        <v>18241</v>
      </c>
      <c r="C6521" s="359">
        <v>4</v>
      </c>
      <c r="D6521" s="357" t="s">
        <v>7124</v>
      </c>
      <c r="E6521" s="357" t="s">
        <v>7124</v>
      </c>
    </row>
    <row r="6522" spans="1:5" ht="15.6">
      <c r="A6522" s="358" t="s">
        <v>18240</v>
      </c>
      <c r="B6522" s="358" t="s">
        <v>18241</v>
      </c>
      <c r="C6522" s="359">
        <v>4</v>
      </c>
      <c r="D6522" s="357" t="s">
        <v>7124</v>
      </c>
      <c r="E6522" s="357" t="s">
        <v>7124</v>
      </c>
    </row>
    <row r="6523" spans="1:5" ht="15.6">
      <c r="A6523" s="358" t="s">
        <v>20317</v>
      </c>
      <c r="B6523" s="358" t="s">
        <v>20318</v>
      </c>
      <c r="C6523" s="359">
        <v>4</v>
      </c>
      <c r="D6523" s="357" t="s">
        <v>8016</v>
      </c>
      <c r="E6523" s="357" t="s">
        <v>8016</v>
      </c>
    </row>
    <row r="6524" spans="1:5" ht="15.6">
      <c r="A6524" s="358" t="s">
        <v>20317</v>
      </c>
      <c r="B6524" s="358" t="s">
        <v>20318</v>
      </c>
      <c r="C6524" s="359">
        <v>4</v>
      </c>
      <c r="D6524" s="357" t="s">
        <v>8016</v>
      </c>
      <c r="E6524" s="357" t="s">
        <v>8016</v>
      </c>
    </row>
    <row r="6525" spans="1:5" ht="15.6">
      <c r="A6525" s="358" t="s">
        <v>19409</v>
      </c>
      <c r="B6525" s="358" t="s">
        <v>19409</v>
      </c>
      <c r="C6525" s="359">
        <v>4</v>
      </c>
      <c r="D6525" s="357" t="s">
        <v>7143</v>
      </c>
      <c r="E6525" s="357" t="s">
        <v>7143</v>
      </c>
    </row>
    <row r="6526" spans="1:5" ht="15.6">
      <c r="A6526" s="358" t="s">
        <v>12035</v>
      </c>
      <c r="B6526" s="358" t="s">
        <v>12035</v>
      </c>
      <c r="C6526" s="359">
        <v>4</v>
      </c>
      <c r="D6526" s="357" t="s">
        <v>3264</v>
      </c>
      <c r="E6526" s="357" t="s">
        <v>3264</v>
      </c>
    </row>
    <row r="6527" spans="1:5" ht="15.6">
      <c r="A6527" s="358" t="s">
        <v>14227</v>
      </c>
      <c r="B6527" s="358" t="s">
        <v>14228</v>
      </c>
      <c r="C6527" s="359">
        <v>4</v>
      </c>
      <c r="D6527" s="357" t="s">
        <v>4517</v>
      </c>
      <c r="E6527" s="357" t="s">
        <v>4517</v>
      </c>
    </row>
    <row r="6528" spans="1:5" ht="15.6">
      <c r="A6528" s="358" t="s">
        <v>10262</v>
      </c>
      <c r="B6528" s="358" t="s">
        <v>54366</v>
      </c>
      <c r="C6528" s="359">
        <v>4</v>
      </c>
      <c r="D6528" s="357" t="s">
        <v>54365</v>
      </c>
      <c r="E6528" s="357" t="s">
        <v>54365</v>
      </c>
    </row>
    <row r="6529" spans="1:5" ht="15.6">
      <c r="A6529" s="358" t="s">
        <v>10262</v>
      </c>
      <c r="B6529" s="358" t="s">
        <v>45257</v>
      </c>
      <c r="C6529" s="359">
        <v>4</v>
      </c>
      <c r="D6529" s="357" t="s">
        <v>45256</v>
      </c>
      <c r="E6529" s="357" t="s">
        <v>45256</v>
      </c>
    </row>
    <row r="6530" spans="1:5" ht="15.6">
      <c r="A6530" s="358" t="s">
        <v>10262</v>
      </c>
      <c r="B6530" s="358" t="s">
        <v>45257</v>
      </c>
      <c r="C6530" s="359">
        <v>4</v>
      </c>
      <c r="D6530" s="357" t="s">
        <v>45256</v>
      </c>
      <c r="E6530" s="357" t="s">
        <v>45256</v>
      </c>
    </row>
    <row r="6531" spans="1:5" ht="15.6">
      <c r="A6531" s="358" t="s">
        <v>1529</v>
      </c>
      <c r="B6531" s="358" t="s">
        <v>20636</v>
      </c>
      <c r="C6531" s="359">
        <v>4</v>
      </c>
      <c r="D6531" s="357" t="s">
        <v>8138</v>
      </c>
      <c r="E6531" s="357" t="s">
        <v>8138</v>
      </c>
    </row>
    <row r="6532" spans="1:5" ht="15.6">
      <c r="A6532" s="358" t="s">
        <v>1529</v>
      </c>
      <c r="B6532" s="358" t="s">
        <v>20636</v>
      </c>
      <c r="C6532" s="359">
        <v>4</v>
      </c>
      <c r="D6532" s="357" t="s">
        <v>8138</v>
      </c>
      <c r="E6532" s="357" t="s">
        <v>8138</v>
      </c>
    </row>
    <row r="6533" spans="1:5" ht="15.6">
      <c r="A6533" s="358" t="s">
        <v>52369</v>
      </c>
      <c r="B6533" s="358" t="s">
        <v>52370</v>
      </c>
      <c r="C6533" s="359">
        <v>4</v>
      </c>
      <c r="D6533" s="357" t="s">
        <v>52368</v>
      </c>
      <c r="E6533" s="357" t="s">
        <v>52368</v>
      </c>
    </row>
    <row r="6534" spans="1:5" ht="15.6">
      <c r="A6534" s="358" t="s">
        <v>23821</v>
      </c>
      <c r="B6534" s="358" t="s">
        <v>23821</v>
      </c>
      <c r="C6534" s="359">
        <v>4</v>
      </c>
      <c r="D6534" s="357" t="s">
        <v>9888</v>
      </c>
      <c r="E6534" s="357" t="s">
        <v>9888</v>
      </c>
    </row>
    <row r="6535" spans="1:5" ht="15.6">
      <c r="A6535" s="358" t="s">
        <v>23821</v>
      </c>
      <c r="B6535" s="358" t="s">
        <v>23821</v>
      </c>
      <c r="C6535" s="359">
        <v>4</v>
      </c>
      <c r="D6535" s="357" t="s">
        <v>9888</v>
      </c>
      <c r="E6535" s="357" t="s">
        <v>9888</v>
      </c>
    </row>
    <row r="6536" spans="1:5" ht="15.6">
      <c r="A6536" s="358" t="s">
        <v>10262</v>
      </c>
      <c r="B6536" s="358" t="s">
        <v>23923</v>
      </c>
      <c r="C6536" s="359">
        <v>4</v>
      </c>
      <c r="D6536" s="357" t="s">
        <v>7994</v>
      </c>
      <c r="E6536" s="357" t="s">
        <v>7994</v>
      </c>
    </row>
    <row r="6537" spans="1:5" ht="15.6">
      <c r="A6537" s="358" t="s">
        <v>10352</v>
      </c>
      <c r="B6537" s="358" t="s">
        <v>10353</v>
      </c>
      <c r="C6537" s="359">
        <v>4</v>
      </c>
      <c r="D6537" s="357" t="s">
        <v>2263</v>
      </c>
      <c r="E6537" s="357" t="s">
        <v>2263</v>
      </c>
    </row>
    <row r="6538" spans="1:5" ht="15.6">
      <c r="A6538" s="358" t="s">
        <v>10352</v>
      </c>
      <c r="B6538" s="358" t="s">
        <v>10353</v>
      </c>
      <c r="C6538" s="359">
        <v>4</v>
      </c>
      <c r="D6538" s="357" t="s">
        <v>2263</v>
      </c>
      <c r="E6538" s="357" t="s">
        <v>2263</v>
      </c>
    </row>
    <row r="6539" spans="1:5" ht="15.6">
      <c r="A6539" s="358" t="s">
        <v>12856</v>
      </c>
      <c r="B6539" s="358" t="s">
        <v>12857</v>
      </c>
      <c r="C6539" s="359">
        <v>4</v>
      </c>
      <c r="D6539" s="357" t="s">
        <v>3809</v>
      </c>
      <c r="E6539" s="357" t="s">
        <v>3809</v>
      </c>
    </row>
    <row r="6540" spans="1:5" ht="15.6">
      <c r="A6540" s="358" t="s">
        <v>14994</v>
      </c>
      <c r="B6540" s="358" t="s">
        <v>14995</v>
      </c>
      <c r="C6540" s="359">
        <v>4</v>
      </c>
      <c r="D6540" s="357" t="s">
        <v>4987</v>
      </c>
      <c r="E6540" s="357" t="s">
        <v>4987</v>
      </c>
    </row>
    <row r="6541" spans="1:5" ht="15.6">
      <c r="A6541" s="358" t="s">
        <v>42207</v>
      </c>
      <c r="B6541" s="358" t="s">
        <v>42208</v>
      </c>
      <c r="C6541" s="359">
        <v>4</v>
      </c>
      <c r="D6541" s="357" t="s">
        <v>42206</v>
      </c>
      <c r="E6541" s="357" t="s">
        <v>42206</v>
      </c>
    </row>
    <row r="6542" spans="1:5" ht="15.6">
      <c r="A6542" s="358" t="s">
        <v>10262</v>
      </c>
      <c r="B6542" s="358" t="s">
        <v>24164</v>
      </c>
      <c r="C6542" s="359">
        <v>4</v>
      </c>
      <c r="D6542" s="357" t="s">
        <v>24163</v>
      </c>
      <c r="E6542" s="357" t="s">
        <v>24163</v>
      </c>
    </row>
    <row r="6543" spans="1:5" ht="15.6">
      <c r="A6543" s="358" t="s">
        <v>10262</v>
      </c>
      <c r="B6543" s="358" t="s">
        <v>24164</v>
      </c>
      <c r="C6543" s="359">
        <v>4</v>
      </c>
      <c r="D6543" s="357" t="s">
        <v>24163</v>
      </c>
      <c r="E6543" s="357" t="s">
        <v>24163</v>
      </c>
    </row>
    <row r="6544" spans="1:5" ht="15.6">
      <c r="A6544" s="358" t="s">
        <v>12953</v>
      </c>
      <c r="B6544" s="358" t="s">
        <v>12954</v>
      </c>
      <c r="C6544" s="359">
        <v>4</v>
      </c>
      <c r="D6544" s="357" t="s">
        <v>3907</v>
      </c>
      <c r="E6544" s="357" t="s">
        <v>3907</v>
      </c>
    </row>
    <row r="6545" spans="1:5" ht="15.6">
      <c r="A6545" s="358" t="s">
        <v>16210</v>
      </c>
      <c r="B6545" s="358" t="s">
        <v>16211</v>
      </c>
      <c r="C6545" s="359">
        <v>4</v>
      </c>
      <c r="D6545" s="357" t="s">
        <v>5579</v>
      </c>
      <c r="E6545" s="357" t="s">
        <v>5579</v>
      </c>
    </row>
    <row r="6546" spans="1:5" ht="15.6">
      <c r="A6546" s="358" t="s">
        <v>17395</v>
      </c>
      <c r="B6546" s="358" t="s">
        <v>17396</v>
      </c>
      <c r="C6546" s="359">
        <v>4</v>
      </c>
      <c r="D6546" s="357" t="s">
        <v>6240</v>
      </c>
      <c r="E6546" s="357" t="s">
        <v>6240</v>
      </c>
    </row>
    <row r="6547" spans="1:5" ht="15.6">
      <c r="A6547" s="358" t="s">
        <v>25834</v>
      </c>
      <c r="B6547" s="358" t="s">
        <v>25834</v>
      </c>
      <c r="C6547" s="359">
        <v>4</v>
      </c>
      <c r="D6547" s="357" t="s">
        <v>25833</v>
      </c>
      <c r="E6547" s="357" t="s">
        <v>25833</v>
      </c>
    </row>
    <row r="6548" spans="1:5" ht="15.6">
      <c r="A6548" s="358" t="s">
        <v>25834</v>
      </c>
      <c r="B6548" s="358" t="s">
        <v>25834</v>
      </c>
      <c r="C6548" s="359">
        <v>4</v>
      </c>
      <c r="D6548" s="357" t="s">
        <v>25833</v>
      </c>
      <c r="E6548" s="357" t="s">
        <v>25833</v>
      </c>
    </row>
    <row r="6549" spans="1:5" ht="15.6">
      <c r="A6549" s="358" t="s">
        <v>271</v>
      </c>
      <c r="B6549" s="358" t="s">
        <v>11848</v>
      </c>
      <c r="C6549" s="359">
        <v>4</v>
      </c>
      <c r="D6549" s="357" t="s">
        <v>3106</v>
      </c>
      <c r="E6549" s="357" t="s">
        <v>3106</v>
      </c>
    </row>
    <row r="6550" spans="1:5" ht="15.6">
      <c r="A6550" s="358" t="s">
        <v>12772</v>
      </c>
      <c r="B6550" s="358" t="s">
        <v>12773</v>
      </c>
      <c r="C6550" s="359">
        <v>4</v>
      </c>
      <c r="D6550" s="357" t="s">
        <v>3725</v>
      </c>
      <c r="E6550" s="357" t="s">
        <v>3725</v>
      </c>
    </row>
    <row r="6551" spans="1:5" ht="15.6">
      <c r="A6551" s="358" t="s">
        <v>14100</v>
      </c>
      <c r="B6551" s="358" t="s">
        <v>10262</v>
      </c>
      <c r="C6551" s="359">
        <v>4</v>
      </c>
      <c r="D6551" s="357" t="s">
        <v>4372</v>
      </c>
      <c r="E6551" s="357" t="s">
        <v>4372</v>
      </c>
    </row>
    <row r="6552" spans="1:5" ht="15.6">
      <c r="A6552" s="358" t="s">
        <v>14100</v>
      </c>
      <c r="B6552" s="358" t="s">
        <v>10262</v>
      </c>
      <c r="C6552" s="359">
        <v>4</v>
      </c>
      <c r="D6552" s="357" t="s">
        <v>4372</v>
      </c>
      <c r="E6552" s="357" t="s">
        <v>4372</v>
      </c>
    </row>
    <row r="6553" spans="1:5" ht="15.6">
      <c r="A6553" s="358" t="s">
        <v>10262</v>
      </c>
      <c r="B6553" s="358" t="s">
        <v>36437</v>
      </c>
      <c r="C6553" s="359">
        <v>4</v>
      </c>
      <c r="D6553" s="357" t="s">
        <v>36436</v>
      </c>
      <c r="E6553" s="357" t="s">
        <v>36436</v>
      </c>
    </row>
    <row r="6554" spans="1:5" ht="15.6">
      <c r="A6554" s="358" t="s">
        <v>1215</v>
      </c>
      <c r="B6554" s="358" t="s">
        <v>19287</v>
      </c>
      <c r="C6554" s="359">
        <v>4</v>
      </c>
      <c r="D6554" s="357" t="s">
        <v>6961</v>
      </c>
      <c r="E6554" s="357" t="s">
        <v>6961</v>
      </c>
    </row>
    <row r="6555" spans="1:5" ht="15.6">
      <c r="A6555" s="358" t="s">
        <v>1215</v>
      </c>
      <c r="B6555" s="358" t="s">
        <v>19287</v>
      </c>
      <c r="C6555" s="359">
        <v>4</v>
      </c>
      <c r="D6555" s="357" t="s">
        <v>6961</v>
      </c>
      <c r="E6555" s="357" t="s">
        <v>6961</v>
      </c>
    </row>
    <row r="6556" spans="1:5" ht="15.6">
      <c r="A6556" s="358" t="s">
        <v>10262</v>
      </c>
      <c r="B6556" s="358" t="s">
        <v>28193</v>
      </c>
      <c r="C6556" s="359">
        <v>4</v>
      </c>
      <c r="D6556" s="357" t="s">
        <v>28192</v>
      </c>
      <c r="E6556" s="357" t="s">
        <v>28192</v>
      </c>
    </row>
    <row r="6557" spans="1:5" ht="15.6">
      <c r="A6557" s="358" t="s">
        <v>47380</v>
      </c>
      <c r="B6557" s="358" t="s">
        <v>47380</v>
      </c>
      <c r="C6557" s="359">
        <v>4</v>
      </c>
      <c r="D6557" s="357" t="s">
        <v>47379</v>
      </c>
      <c r="E6557" s="357" t="s">
        <v>47379</v>
      </c>
    </row>
    <row r="6558" spans="1:5" ht="15.6">
      <c r="A6558" s="358" t="s">
        <v>47380</v>
      </c>
      <c r="B6558" s="358" t="s">
        <v>47380</v>
      </c>
      <c r="C6558" s="359">
        <v>4</v>
      </c>
      <c r="D6558" s="357" t="s">
        <v>47379</v>
      </c>
      <c r="E6558" s="357" t="s">
        <v>47379</v>
      </c>
    </row>
    <row r="6559" spans="1:5" ht="15.6">
      <c r="A6559" s="358" t="s">
        <v>47380</v>
      </c>
      <c r="B6559" s="358" t="s">
        <v>47380</v>
      </c>
      <c r="C6559" s="359">
        <v>4</v>
      </c>
      <c r="D6559" s="357" t="s">
        <v>47379</v>
      </c>
      <c r="E6559" s="357" t="s">
        <v>47379</v>
      </c>
    </row>
    <row r="6560" spans="1:5" ht="15.6">
      <c r="A6560" s="358" t="s">
        <v>47380</v>
      </c>
      <c r="B6560" s="358" t="s">
        <v>47380</v>
      </c>
      <c r="C6560" s="359">
        <v>4</v>
      </c>
      <c r="D6560" s="357" t="s">
        <v>47379</v>
      </c>
      <c r="E6560" s="357" t="s">
        <v>47379</v>
      </c>
    </row>
    <row r="6561" spans="1:5" ht="15.6">
      <c r="A6561" s="358" t="s">
        <v>47380</v>
      </c>
      <c r="B6561" s="358" t="s">
        <v>47380</v>
      </c>
      <c r="C6561" s="359">
        <v>4</v>
      </c>
      <c r="D6561" s="357" t="s">
        <v>47379</v>
      </c>
      <c r="E6561" s="357" t="s">
        <v>47379</v>
      </c>
    </row>
    <row r="6562" spans="1:5" ht="15.6">
      <c r="A6562" s="358" t="s">
        <v>18901</v>
      </c>
      <c r="B6562" s="358" t="s">
        <v>18902</v>
      </c>
      <c r="C6562" s="359">
        <v>4</v>
      </c>
      <c r="D6562" s="357" t="s">
        <v>6406</v>
      </c>
      <c r="E6562" s="357" t="s">
        <v>6406</v>
      </c>
    </row>
    <row r="6563" spans="1:5" ht="15.6">
      <c r="A6563" s="358" t="s">
        <v>18901</v>
      </c>
      <c r="B6563" s="358" t="s">
        <v>18902</v>
      </c>
      <c r="C6563" s="359">
        <v>4</v>
      </c>
      <c r="D6563" s="357" t="s">
        <v>6406</v>
      </c>
      <c r="E6563" s="357" t="s">
        <v>6406</v>
      </c>
    </row>
    <row r="6564" spans="1:5" ht="15.6">
      <c r="A6564" s="358" t="s">
        <v>1098</v>
      </c>
      <c r="B6564" s="358" t="s">
        <v>17647</v>
      </c>
      <c r="C6564" s="359">
        <v>4</v>
      </c>
      <c r="D6564" s="357" t="s">
        <v>6488</v>
      </c>
      <c r="E6564" s="357" t="s">
        <v>6488</v>
      </c>
    </row>
    <row r="6565" spans="1:5" ht="15.6">
      <c r="A6565" s="358" t="s">
        <v>19110</v>
      </c>
      <c r="B6565" s="358" t="s">
        <v>19111</v>
      </c>
      <c r="C6565" s="359">
        <v>4</v>
      </c>
      <c r="D6565" s="357" t="s">
        <v>6701</v>
      </c>
      <c r="E6565" s="357" t="s">
        <v>6701</v>
      </c>
    </row>
    <row r="6566" spans="1:5" ht="15.6">
      <c r="A6566" s="358" t="s">
        <v>20249</v>
      </c>
      <c r="B6566" s="358" t="s">
        <v>20250</v>
      </c>
      <c r="C6566" s="359">
        <v>4</v>
      </c>
      <c r="D6566" s="357" t="s">
        <v>7953</v>
      </c>
      <c r="E6566" s="357" t="s">
        <v>7953</v>
      </c>
    </row>
    <row r="6567" spans="1:5" ht="15.6">
      <c r="A6567" s="358" t="s">
        <v>20249</v>
      </c>
      <c r="B6567" s="358" t="s">
        <v>20250</v>
      </c>
      <c r="C6567" s="359">
        <v>4</v>
      </c>
      <c r="D6567" s="357" t="s">
        <v>7953</v>
      </c>
      <c r="E6567" s="357" t="s">
        <v>7953</v>
      </c>
    </row>
    <row r="6568" spans="1:5" ht="15.6">
      <c r="A6568" s="358" t="s">
        <v>20249</v>
      </c>
      <c r="B6568" s="358" t="s">
        <v>20250</v>
      </c>
      <c r="C6568" s="359">
        <v>4</v>
      </c>
      <c r="D6568" s="357" t="s">
        <v>7953</v>
      </c>
      <c r="E6568" s="357" t="s">
        <v>7953</v>
      </c>
    </row>
    <row r="6569" spans="1:5" ht="15.6">
      <c r="A6569" s="358" t="s">
        <v>13898</v>
      </c>
      <c r="B6569" s="358" t="s">
        <v>13899</v>
      </c>
      <c r="C6569" s="359">
        <v>4</v>
      </c>
      <c r="D6569" s="357" t="s">
        <v>4259</v>
      </c>
      <c r="E6569" s="357" t="s">
        <v>4259</v>
      </c>
    </row>
    <row r="6570" spans="1:5" ht="15.6">
      <c r="A6570" s="358" t="s">
        <v>13898</v>
      </c>
      <c r="B6570" s="358" t="s">
        <v>13899</v>
      </c>
      <c r="C6570" s="359">
        <v>4</v>
      </c>
      <c r="D6570" s="357" t="s">
        <v>4259</v>
      </c>
      <c r="E6570" s="357" t="s">
        <v>4259</v>
      </c>
    </row>
    <row r="6571" spans="1:5" ht="15.6">
      <c r="A6571" s="358" t="s">
        <v>17438</v>
      </c>
      <c r="B6571" s="358" t="s">
        <v>17439</v>
      </c>
      <c r="C6571" s="359">
        <v>4</v>
      </c>
      <c r="D6571" s="357" t="s">
        <v>6288</v>
      </c>
      <c r="E6571" s="357" t="s">
        <v>6288</v>
      </c>
    </row>
    <row r="6572" spans="1:5" ht="15.6">
      <c r="A6572" s="358" t="s">
        <v>17438</v>
      </c>
      <c r="B6572" s="358" t="s">
        <v>17439</v>
      </c>
      <c r="C6572" s="359">
        <v>4</v>
      </c>
      <c r="D6572" s="357" t="s">
        <v>6288</v>
      </c>
      <c r="E6572" s="357" t="s">
        <v>6288</v>
      </c>
    </row>
    <row r="6573" spans="1:5" ht="15.6">
      <c r="A6573" s="358" t="s">
        <v>1750</v>
      </c>
      <c r="B6573" s="358" t="s">
        <v>21553</v>
      </c>
      <c r="C6573" s="359">
        <v>4</v>
      </c>
      <c r="D6573" s="357" t="s">
        <v>8731</v>
      </c>
      <c r="E6573" s="357" t="s">
        <v>8731</v>
      </c>
    </row>
    <row r="6574" spans="1:5" ht="15.6">
      <c r="A6574" s="358" t="s">
        <v>10262</v>
      </c>
      <c r="B6574" s="358" t="s">
        <v>1916</v>
      </c>
      <c r="C6574" s="359">
        <v>4</v>
      </c>
      <c r="D6574" s="357" t="s">
        <v>9302</v>
      </c>
      <c r="E6574" s="357" t="s">
        <v>9302</v>
      </c>
    </row>
    <row r="6575" spans="1:5" ht="15.6">
      <c r="A6575" s="358" t="s">
        <v>10262</v>
      </c>
      <c r="B6575" s="358" t="s">
        <v>1916</v>
      </c>
      <c r="C6575" s="359">
        <v>4</v>
      </c>
      <c r="D6575" s="357" t="s">
        <v>9302</v>
      </c>
      <c r="E6575" s="357" t="s">
        <v>9302</v>
      </c>
    </row>
    <row r="6576" spans="1:5" ht="15.6">
      <c r="A6576" s="358" t="s">
        <v>10262</v>
      </c>
      <c r="B6576" s="358" t="s">
        <v>1916</v>
      </c>
      <c r="C6576" s="359">
        <v>4</v>
      </c>
      <c r="D6576" s="357" t="s">
        <v>9302</v>
      </c>
      <c r="E6576" s="357" t="s">
        <v>9302</v>
      </c>
    </row>
    <row r="6577" spans="1:5" ht="15.6">
      <c r="A6577" s="358" t="s">
        <v>10262</v>
      </c>
      <c r="B6577" s="358" t="s">
        <v>61077</v>
      </c>
      <c r="C6577" s="359">
        <v>4</v>
      </c>
      <c r="D6577" s="357" t="s">
        <v>61076</v>
      </c>
      <c r="E6577" s="357" t="s">
        <v>61076</v>
      </c>
    </row>
    <row r="6578" spans="1:5" ht="15.6">
      <c r="A6578" s="358" t="s">
        <v>10262</v>
      </c>
      <c r="B6578" s="358" t="s">
        <v>54577</v>
      </c>
      <c r="C6578" s="359">
        <v>4</v>
      </c>
      <c r="D6578" s="357" t="s">
        <v>54576</v>
      </c>
      <c r="E6578" s="357" t="s">
        <v>54576</v>
      </c>
    </row>
    <row r="6579" spans="1:5" ht="15.6">
      <c r="A6579" s="358" t="s">
        <v>1348</v>
      </c>
      <c r="B6579" s="358" t="s">
        <v>18631</v>
      </c>
      <c r="C6579" s="359">
        <v>4</v>
      </c>
      <c r="D6579" s="357" t="s">
        <v>7405</v>
      </c>
      <c r="E6579" s="357" t="s">
        <v>7405</v>
      </c>
    </row>
    <row r="6580" spans="1:5" ht="15.6">
      <c r="A6580" s="358" t="s">
        <v>1348</v>
      </c>
      <c r="B6580" s="358" t="s">
        <v>18631</v>
      </c>
      <c r="C6580" s="359">
        <v>4</v>
      </c>
      <c r="D6580" s="357" t="s">
        <v>7405</v>
      </c>
      <c r="E6580" s="357" t="s">
        <v>7405</v>
      </c>
    </row>
    <row r="6581" spans="1:5" ht="15.6">
      <c r="A6581" s="358" t="s">
        <v>1348</v>
      </c>
      <c r="B6581" s="358" t="s">
        <v>18631</v>
      </c>
      <c r="C6581" s="359">
        <v>4</v>
      </c>
      <c r="D6581" s="357" t="s">
        <v>7405</v>
      </c>
      <c r="E6581" s="357" t="s">
        <v>7405</v>
      </c>
    </row>
    <row r="6582" spans="1:5" ht="15.6">
      <c r="A6582" s="358" t="s">
        <v>10262</v>
      </c>
      <c r="B6582" s="358" t="s">
        <v>23456</v>
      </c>
      <c r="C6582" s="359">
        <v>4</v>
      </c>
      <c r="D6582" s="357" t="s">
        <v>9649</v>
      </c>
      <c r="E6582" s="357" t="s">
        <v>9649</v>
      </c>
    </row>
    <row r="6583" spans="1:5" ht="15.6">
      <c r="A6583" s="358" t="s">
        <v>10262</v>
      </c>
      <c r="B6583" s="358" t="s">
        <v>23456</v>
      </c>
      <c r="C6583" s="359">
        <v>4</v>
      </c>
      <c r="D6583" s="357" t="s">
        <v>9649</v>
      </c>
      <c r="E6583" s="357" t="s">
        <v>9649</v>
      </c>
    </row>
    <row r="6584" spans="1:5" ht="15.6">
      <c r="A6584" s="358" t="s">
        <v>961</v>
      </c>
      <c r="B6584" s="358" t="s">
        <v>16529</v>
      </c>
      <c r="C6584" s="359">
        <v>4</v>
      </c>
      <c r="D6584" s="357" t="s">
        <v>16528</v>
      </c>
      <c r="E6584" s="357" t="s">
        <v>16528</v>
      </c>
    </row>
    <row r="6585" spans="1:5" ht="15.6">
      <c r="A6585" s="358" t="s">
        <v>961</v>
      </c>
      <c r="B6585" s="358" t="s">
        <v>16529</v>
      </c>
      <c r="C6585" s="359">
        <v>4</v>
      </c>
      <c r="D6585" s="357" t="s">
        <v>16528</v>
      </c>
      <c r="E6585" s="357" t="s">
        <v>16528</v>
      </c>
    </row>
    <row r="6586" spans="1:5" ht="15.6">
      <c r="A6586" s="358" t="s">
        <v>20603</v>
      </c>
      <c r="B6586" s="358" t="s">
        <v>20604</v>
      </c>
      <c r="C6586" s="359">
        <v>4</v>
      </c>
      <c r="D6586" s="357" t="s">
        <v>8249</v>
      </c>
      <c r="E6586" s="357" t="s">
        <v>8249</v>
      </c>
    </row>
    <row r="6587" spans="1:5" ht="15.6">
      <c r="A6587" s="358" t="s">
        <v>15873</v>
      </c>
      <c r="B6587" s="358" t="s">
        <v>15874</v>
      </c>
      <c r="C6587" s="359">
        <v>4</v>
      </c>
      <c r="D6587" s="357" t="s">
        <v>5372</v>
      </c>
      <c r="E6587" s="357" t="s">
        <v>5372</v>
      </c>
    </row>
    <row r="6588" spans="1:5" ht="15.6">
      <c r="A6588" s="358" t="s">
        <v>10262</v>
      </c>
      <c r="B6588" s="358" t="s">
        <v>61079</v>
      </c>
      <c r="C6588" s="359">
        <v>4</v>
      </c>
      <c r="D6588" s="357" t="s">
        <v>61078</v>
      </c>
      <c r="E6588" s="357" t="s">
        <v>61078</v>
      </c>
    </row>
    <row r="6589" spans="1:5" ht="15.6">
      <c r="A6589" s="358" t="s">
        <v>28901</v>
      </c>
      <c r="B6589" s="358" t="s">
        <v>28902</v>
      </c>
      <c r="C6589" s="359">
        <v>4</v>
      </c>
      <c r="D6589" s="357" t="s">
        <v>28900</v>
      </c>
      <c r="E6589" s="357" t="s">
        <v>28900</v>
      </c>
    </row>
    <row r="6590" spans="1:5" ht="15.6">
      <c r="A6590" s="358" t="s">
        <v>28901</v>
      </c>
      <c r="B6590" s="358" t="s">
        <v>28902</v>
      </c>
      <c r="C6590" s="359">
        <v>4</v>
      </c>
      <c r="D6590" s="357" t="s">
        <v>28900</v>
      </c>
      <c r="E6590" s="357" t="s">
        <v>28900</v>
      </c>
    </row>
    <row r="6591" spans="1:5" ht="15.6">
      <c r="A6591" s="358" t="s">
        <v>10262</v>
      </c>
      <c r="B6591" s="358" t="s">
        <v>15152</v>
      </c>
      <c r="C6591" s="359">
        <v>4</v>
      </c>
      <c r="D6591" s="357" t="s">
        <v>4966</v>
      </c>
      <c r="E6591" s="357" t="s">
        <v>4966</v>
      </c>
    </row>
    <row r="6592" spans="1:5" ht="15.6">
      <c r="A6592" s="358" t="s">
        <v>1070</v>
      </c>
      <c r="B6592" s="358" t="s">
        <v>17542</v>
      </c>
      <c r="C6592" s="359">
        <v>4</v>
      </c>
      <c r="D6592" s="357" t="s">
        <v>6387</v>
      </c>
      <c r="E6592" s="357" t="s">
        <v>6387</v>
      </c>
    </row>
    <row r="6593" spans="1:5" ht="15.6">
      <c r="A6593" s="358" t="s">
        <v>1070</v>
      </c>
      <c r="B6593" s="358" t="s">
        <v>17542</v>
      </c>
      <c r="C6593" s="359">
        <v>4</v>
      </c>
      <c r="D6593" s="357" t="s">
        <v>6387</v>
      </c>
      <c r="E6593" s="357" t="s">
        <v>6387</v>
      </c>
    </row>
    <row r="6594" spans="1:5" ht="15.6">
      <c r="A6594" s="358" t="s">
        <v>1070</v>
      </c>
      <c r="B6594" s="358" t="s">
        <v>17542</v>
      </c>
      <c r="C6594" s="359">
        <v>4</v>
      </c>
      <c r="D6594" s="357" t="s">
        <v>6387</v>
      </c>
      <c r="E6594" s="357" t="s">
        <v>6387</v>
      </c>
    </row>
    <row r="6595" spans="1:5" ht="15.6">
      <c r="A6595" s="358" t="s">
        <v>1370</v>
      </c>
      <c r="B6595" s="358" t="s">
        <v>19745</v>
      </c>
      <c r="C6595" s="359">
        <v>4</v>
      </c>
      <c r="D6595" s="357" t="s">
        <v>7548</v>
      </c>
      <c r="E6595" s="357" t="s">
        <v>7548</v>
      </c>
    </row>
    <row r="6596" spans="1:5" ht="15.6">
      <c r="A6596" s="358" t="s">
        <v>1370</v>
      </c>
      <c r="B6596" s="358" t="s">
        <v>19745</v>
      </c>
      <c r="C6596" s="359">
        <v>4</v>
      </c>
      <c r="D6596" s="357" t="s">
        <v>7548</v>
      </c>
      <c r="E6596" s="357" t="s">
        <v>7548</v>
      </c>
    </row>
    <row r="6597" spans="1:5" ht="15.6">
      <c r="A6597" s="358" t="s">
        <v>21420</v>
      </c>
      <c r="B6597" s="358" t="s">
        <v>21421</v>
      </c>
      <c r="C6597" s="359">
        <v>4</v>
      </c>
      <c r="D6597" s="357" t="s">
        <v>8612</v>
      </c>
      <c r="E6597" s="357" t="s">
        <v>8612</v>
      </c>
    </row>
    <row r="6598" spans="1:5" ht="15.6">
      <c r="A6598" s="358" t="s">
        <v>17859</v>
      </c>
      <c r="B6598" s="358" t="s">
        <v>17860</v>
      </c>
      <c r="C6598" s="359">
        <v>4</v>
      </c>
      <c r="D6598" s="357" t="s">
        <v>6713</v>
      </c>
      <c r="E6598" s="357" t="s">
        <v>6713</v>
      </c>
    </row>
    <row r="6599" spans="1:5" ht="15.6">
      <c r="A6599" s="358" t="s">
        <v>24497</v>
      </c>
      <c r="B6599" s="358" t="s">
        <v>24497</v>
      </c>
      <c r="C6599" s="359">
        <v>4</v>
      </c>
      <c r="D6599" s="357" t="s">
        <v>24496</v>
      </c>
      <c r="E6599" s="357" t="s">
        <v>24496</v>
      </c>
    </row>
    <row r="6600" spans="1:5" ht="15.6">
      <c r="A6600" s="358" t="s">
        <v>24497</v>
      </c>
      <c r="B6600" s="358" t="s">
        <v>24497</v>
      </c>
      <c r="C6600" s="359">
        <v>4</v>
      </c>
      <c r="D6600" s="357" t="s">
        <v>24496</v>
      </c>
      <c r="E6600" s="357" t="s">
        <v>24496</v>
      </c>
    </row>
    <row r="6601" spans="1:5" ht="15.6">
      <c r="A6601" s="358" t="s">
        <v>30291</v>
      </c>
      <c r="B6601" s="358" t="s">
        <v>30291</v>
      </c>
      <c r="C6601" s="359">
        <v>4</v>
      </c>
      <c r="D6601" s="357" t="s">
        <v>30290</v>
      </c>
      <c r="E6601" s="357" t="s">
        <v>30290</v>
      </c>
    </row>
    <row r="6602" spans="1:5" ht="15.6">
      <c r="A6602" s="358" t="s">
        <v>30291</v>
      </c>
      <c r="B6602" s="358" t="s">
        <v>30291</v>
      </c>
      <c r="C6602" s="359">
        <v>4</v>
      </c>
      <c r="D6602" s="357" t="s">
        <v>30290</v>
      </c>
      <c r="E6602" s="357" t="s">
        <v>30290</v>
      </c>
    </row>
    <row r="6603" spans="1:5" ht="15.6">
      <c r="A6603" s="358" t="s">
        <v>10313</v>
      </c>
      <c r="B6603" s="358" t="s">
        <v>10314</v>
      </c>
      <c r="C6603" s="359">
        <v>4</v>
      </c>
      <c r="D6603" s="357" t="s">
        <v>2227</v>
      </c>
      <c r="E6603" s="357" t="s">
        <v>2227</v>
      </c>
    </row>
    <row r="6604" spans="1:5" ht="15.6">
      <c r="A6604" s="358" t="s">
        <v>10350</v>
      </c>
      <c r="B6604" s="358" t="s">
        <v>10351</v>
      </c>
      <c r="C6604" s="359">
        <v>4</v>
      </c>
      <c r="D6604" s="357" t="s">
        <v>2262</v>
      </c>
      <c r="E6604" s="357" t="s">
        <v>2262</v>
      </c>
    </row>
    <row r="6605" spans="1:5" ht="15.6">
      <c r="A6605" s="358" t="s">
        <v>15378</v>
      </c>
      <c r="B6605" s="358" t="s">
        <v>15378</v>
      </c>
      <c r="C6605" s="359">
        <v>4</v>
      </c>
      <c r="D6605" s="357" t="s">
        <v>5015</v>
      </c>
      <c r="E6605" s="357" t="s">
        <v>5015</v>
      </c>
    </row>
    <row r="6606" spans="1:5" ht="15.6">
      <c r="A6606" s="358" t="s">
        <v>19273</v>
      </c>
      <c r="B6606" s="358" t="s">
        <v>19274</v>
      </c>
      <c r="C6606" s="359">
        <v>4</v>
      </c>
      <c r="D6606" s="357" t="s">
        <v>6933</v>
      </c>
      <c r="E6606" s="357" t="s">
        <v>6933</v>
      </c>
    </row>
    <row r="6607" spans="1:5" ht="15.6">
      <c r="A6607" s="358" t="s">
        <v>11973</v>
      </c>
      <c r="B6607" s="358" t="s">
        <v>11974</v>
      </c>
      <c r="C6607" s="359">
        <v>4</v>
      </c>
      <c r="D6607" s="357" t="s">
        <v>29</v>
      </c>
      <c r="E6607" s="357" t="s">
        <v>29</v>
      </c>
    </row>
    <row r="6608" spans="1:5" ht="15.6">
      <c r="A6608" s="358" t="s">
        <v>54319</v>
      </c>
      <c r="B6608" s="358" t="s">
        <v>54319</v>
      </c>
      <c r="C6608" s="359">
        <v>4</v>
      </c>
      <c r="D6608" s="357" t="s">
        <v>54318</v>
      </c>
      <c r="E6608" s="357" t="s">
        <v>54318</v>
      </c>
    </row>
    <row r="6609" spans="1:5" ht="15.6">
      <c r="A6609" s="358" t="s">
        <v>54319</v>
      </c>
      <c r="B6609" s="358" t="s">
        <v>54319</v>
      </c>
      <c r="C6609" s="359">
        <v>4</v>
      </c>
      <c r="D6609" s="357" t="s">
        <v>54318</v>
      </c>
      <c r="E6609" s="357" t="s">
        <v>54318</v>
      </c>
    </row>
    <row r="6610" spans="1:5" ht="15.6">
      <c r="A6610" s="358" t="s">
        <v>1308</v>
      </c>
      <c r="B6610" s="358" t="s">
        <v>18551</v>
      </c>
      <c r="C6610" s="359">
        <v>4</v>
      </c>
      <c r="D6610" s="357" t="s">
        <v>7242</v>
      </c>
      <c r="E6610" s="357" t="s">
        <v>7242</v>
      </c>
    </row>
    <row r="6611" spans="1:5" ht="15.6">
      <c r="A6611" s="358" t="s">
        <v>1308</v>
      </c>
      <c r="B6611" s="358" t="s">
        <v>18551</v>
      </c>
      <c r="C6611" s="359">
        <v>4</v>
      </c>
      <c r="D6611" s="357" t="s">
        <v>7242</v>
      </c>
      <c r="E6611" s="357" t="s">
        <v>7242</v>
      </c>
    </row>
    <row r="6612" spans="1:5" ht="15.6">
      <c r="A6612" s="358" t="s">
        <v>1308</v>
      </c>
      <c r="B6612" s="358" t="s">
        <v>18551</v>
      </c>
      <c r="C6612" s="359">
        <v>4</v>
      </c>
      <c r="D6612" s="357" t="s">
        <v>7242</v>
      </c>
      <c r="E6612" s="357" t="s">
        <v>7242</v>
      </c>
    </row>
    <row r="6613" spans="1:5" ht="15.6">
      <c r="A6613" s="358" t="s">
        <v>10262</v>
      </c>
      <c r="B6613" s="358" t="s">
        <v>33675</v>
      </c>
      <c r="C6613" s="359">
        <v>4</v>
      </c>
      <c r="D6613" s="357" t="s">
        <v>33674</v>
      </c>
      <c r="E6613" s="357" t="s">
        <v>33674</v>
      </c>
    </row>
    <row r="6614" spans="1:5" ht="15.6">
      <c r="A6614" s="358" t="s">
        <v>13460</v>
      </c>
      <c r="B6614" s="358" t="s">
        <v>13461</v>
      </c>
      <c r="C6614" s="359">
        <v>4</v>
      </c>
      <c r="D6614" s="357" t="s">
        <v>3679</v>
      </c>
      <c r="E6614" s="357" t="s">
        <v>3679</v>
      </c>
    </row>
    <row r="6615" spans="1:5" ht="15.6">
      <c r="A6615" s="358" t="s">
        <v>10262</v>
      </c>
      <c r="B6615" s="358" t="s">
        <v>28899</v>
      </c>
      <c r="C6615" s="359">
        <v>4</v>
      </c>
      <c r="D6615" s="357" t="s">
        <v>28898</v>
      </c>
      <c r="E6615" s="357" t="s">
        <v>28898</v>
      </c>
    </row>
    <row r="6616" spans="1:5" ht="15.6">
      <c r="A6616" s="358" t="s">
        <v>17329</v>
      </c>
      <c r="B6616" s="358" t="s">
        <v>17330</v>
      </c>
      <c r="C6616" s="359">
        <v>4</v>
      </c>
      <c r="D6616" s="357" t="s">
        <v>6177</v>
      </c>
      <c r="E6616" s="357" t="s">
        <v>6177</v>
      </c>
    </row>
    <row r="6617" spans="1:5" ht="15.6">
      <c r="A6617" s="358" t="s">
        <v>1170</v>
      </c>
      <c r="B6617" s="358" t="s">
        <v>17921</v>
      </c>
      <c r="C6617" s="359">
        <v>4</v>
      </c>
      <c r="D6617" s="357" t="s">
        <v>6791</v>
      </c>
      <c r="E6617" s="357" t="s">
        <v>6791</v>
      </c>
    </row>
    <row r="6618" spans="1:5" ht="15.6">
      <c r="A6618" s="358" t="s">
        <v>22422</v>
      </c>
      <c r="B6618" s="358" t="s">
        <v>22422</v>
      </c>
      <c r="C6618" s="359">
        <v>4</v>
      </c>
      <c r="D6618" s="357" t="s">
        <v>9002</v>
      </c>
      <c r="E6618" s="357" t="s">
        <v>9002</v>
      </c>
    </row>
    <row r="6619" spans="1:5" ht="15.6">
      <c r="A6619" s="358" t="s">
        <v>22422</v>
      </c>
      <c r="B6619" s="358" t="s">
        <v>22422</v>
      </c>
      <c r="C6619" s="359">
        <v>4</v>
      </c>
      <c r="D6619" s="357" t="s">
        <v>9002</v>
      </c>
      <c r="E6619" s="357" t="s">
        <v>9002</v>
      </c>
    </row>
    <row r="6620" spans="1:5" ht="15.6">
      <c r="A6620" s="358" t="s">
        <v>14677</v>
      </c>
      <c r="B6620" s="358" t="s">
        <v>14678</v>
      </c>
      <c r="C6620" s="359">
        <v>4</v>
      </c>
      <c r="D6620" s="357" t="s">
        <v>4492</v>
      </c>
      <c r="E6620" s="357" t="s">
        <v>4492</v>
      </c>
    </row>
    <row r="6621" spans="1:5" ht="15.6">
      <c r="A6621" s="358" t="s">
        <v>14677</v>
      </c>
      <c r="B6621" s="358" t="s">
        <v>14678</v>
      </c>
      <c r="C6621" s="359">
        <v>4</v>
      </c>
      <c r="D6621" s="357" t="s">
        <v>4492</v>
      </c>
      <c r="E6621" s="357" t="s">
        <v>4492</v>
      </c>
    </row>
    <row r="6622" spans="1:5" ht="15.6">
      <c r="A6622" s="358" t="s">
        <v>14677</v>
      </c>
      <c r="B6622" s="358" t="s">
        <v>14678</v>
      </c>
      <c r="C6622" s="359">
        <v>4</v>
      </c>
      <c r="D6622" s="357" t="s">
        <v>4492</v>
      </c>
      <c r="E6622" s="357" t="s">
        <v>4492</v>
      </c>
    </row>
    <row r="6623" spans="1:5" ht="15.6">
      <c r="A6623" s="358" t="s">
        <v>16872</v>
      </c>
      <c r="B6623" s="358" t="s">
        <v>16873</v>
      </c>
      <c r="C6623" s="359">
        <v>4</v>
      </c>
      <c r="D6623" s="357" t="s">
        <v>5695</v>
      </c>
      <c r="E6623" s="357" t="s">
        <v>5695</v>
      </c>
    </row>
    <row r="6624" spans="1:5" ht="15.6">
      <c r="A6624" s="358" t="s">
        <v>16872</v>
      </c>
      <c r="B6624" s="358" t="s">
        <v>16873</v>
      </c>
      <c r="C6624" s="359">
        <v>4</v>
      </c>
      <c r="D6624" s="357" t="s">
        <v>5695</v>
      </c>
      <c r="E6624" s="357" t="s">
        <v>5695</v>
      </c>
    </row>
    <row r="6625" spans="1:5" ht="15.6">
      <c r="A6625" s="358" t="s">
        <v>10262</v>
      </c>
      <c r="B6625" s="358" t="s">
        <v>40957</v>
      </c>
      <c r="C6625" s="359">
        <v>4</v>
      </c>
      <c r="D6625" s="357" t="s">
        <v>40956</v>
      </c>
      <c r="E6625" s="357" t="s">
        <v>40956</v>
      </c>
    </row>
    <row r="6626" spans="1:5" ht="15.6">
      <c r="A6626" s="358" t="s">
        <v>10262</v>
      </c>
      <c r="B6626" s="358" t="s">
        <v>40957</v>
      </c>
      <c r="C6626" s="359">
        <v>4</v>
      </c>
      <c r="D6626" s="357" t="s">
        <v>40956</v>
      </c>
      <c r="E6626" s="357" t="s">
        <v>40956</v>
      </c>
    </row>
    <row r="6627" spans="1:5" ht="15.6">
      <c r="A6627" s="358" t="s">
        <v>10262</v>
      </c>
      <c r="B6627" s="358" t="s">
        <v>40957</v>
      </c>
      <c r="C6627" s="359">
        <v>4</v>
      </c>
      <c r="D6627" s="357" t="s">
        <v>40956</v>
      </c>
      <c r="E6627" s="357" t="s">
        <v>40956</v>
      </c>
    </row>
    <row r="6628" spans="1:5" ht="15.6">
      <c r="A6628" s="358" t="s">
        <v>1422</v>
      </c>
      <c r="B6628" s="358" t="s">
        <v>19985</v>
      </c>
      <c r="C6628" s="359">
        <v>4</v>
      </c>
      <c r="D6628" s="357" t="s">
        <v>7715</v>
      </c>
      <c r="E6628" s="357" t="s">
        <v>7715</v>
      </c>
    </row>
    <row r="6629" spans="1:5" ht="15.6">
      <c r="A6629" s="358" t="s">
        <v>54334</v>
      </c>
      <c r="B6629" s="358" t="s">
        <v>54335</v>
      </c>
      <c r="C6629" s="359">
        <v>4</v>
      </c>
      <c r="D6629" s="357" t="s">
        <v>54333</v>
      </c>
      <c r="E6629" s="357" t="s">
        <v>54333</v>
      </c>
    </row>
    <row r="6630" spans="1:5" ht="15.6">
      <c r="A6630" s="358" t="s">
        <v>13726</v>
      </c>
      <c r="B6630" s="358" t="s">
        <v>13727</v>
      </c>
      <c r="C6630" s="359">
        <v>4</v>
      </c>
      <c r="D6630" s="357" t="s">
        <v>4071</v>
      </c>
      <c r="E6630" s="357" t="s">
        <v>4071</v>
      </c>
    </row>
    <row r="6631" spans="1:5" ht="15.6">
      <c r="A6631" s="358" t="s">
        <v>21837</v>
      </c>
      <c r="B6631" s="358" t="s">
        <v>21838</v>
      </c>
      <c r="C6631" s="359">
        <v>4</v>
      </c>
      <c r="D6631" s="357" t="s">
        <v>8919</v>
      </c>
      <c r="E6631" s="357" t="s">
        <v>8919</v>
      </c>
    </row>
    <row r="6632" spans="1:5" ht="15.6">
      <c r="A6632" s="358" t="s">
        <v>10934</v>
      </c>
      <c r="B6632" s="358" t="s">
        <v>10935</v>
      </c>
      <c r="C6632" s="359">
        <v>4</v>
      </c>
      <c r="D6632" s="357" t="s">
        <v>2781</v>
      </c>
      <c r="E6632" s="357" t="s">
        <v>2781</v>
      </c>
    </row>
    <row r="6633" spans="1:5" ht="15.6">
      <c r="A6633" s="358" t="s">
        <v>10934</v>
      </c>
      <c r="B6633" s="358" t="s">
        <v>10935</v>
      </c>
      <c r="C6633" s="359">
        <v>4</v>
      </c>
      <c r="D6633" s="357" t="s">
        <v>2781</v>
      </c>
      <c r="E6633" s="357" t="s">
        <v>2781</v>
      </c>
    </row>
    <row r="6634" spans="1:5" ht="15.6">
      <c r="A6634" s="358" t="s">
        <v>18981</v>
      </c>
      <c r="B6634" s="358" t="s">
        <v>18982</v>
      </c>
      <c r="C6634" s="359">
        <v>4</v>
      </c>
      <c r="D6634" s="357" t="s">
        <v>6505</v>
      </c>
      <c r="E6634" s="357" t="s">
        <v>6505</v>
      </c>
    </row>
    <row r="6635" spans="1:5" ht="15.6">
      <c r="A6635" s="358" t="s">
        <v>39779</v>
      </c>
      <c r="B6635" s="358" t="s">
        <v>39780</v>
      </c>
      <c r="C6635" s="359">
        <v>4</v>
      </c>
      <c r="D6635" s="357" t="s">
        <v>39778</v>
      </c>
      <c r="E6635" s="357" t="s">
        <v>39778</v>
      </c>
    </row>
    <row r="6636" spans="1:5" ht="15.6">
      <c r="A6636" s="358" t="s">
        <v>420</v>
      </c>
      <c r="B6636" s="358" t="s">
        <v>12685</v>
      </c>
      <c r="C6636" s="359">
        <v>4</v>
      </c>
      <c r="D6636" s="357" t="s">
        <v>3619</v>
      </c>
      <c r="E6636" s="357" t="s">
        <v>3619</v>
      </c>
    </row>
    <row r="6637" spans="1:5" ht="15.6">
      <c r="A6637" s="358" t="s">
        <v>1328</v>
      </c>
      <c r="B6637" s="358" t="s">
        <v>18417</v>
      </c>
      <c r="C6637" s="359">
        <v>4</v>
      </c>
      <c r="D6637" s="357" t="s">
        <v>7304</v>
      </c>
      <c r="E6637" s="357" t="s">
        <v>7304</v>
      </c>
    </row>
    <row r="6638" spans="1:5" ht="15.6">
      <c r="A6638" s="358" t="s">
        <v>1328</v>
      </c>
      <c r="B6638" s="358" t="s">
        <v>18417</v>
      </c>
      <c r="C6638" s="359">
        <v>4</v>
      </c>
      <c r="D6638" s="357" t="s">
        <v>7304</v>
      </c>
      <c r="E6638" s="357" t="s">
        <v>7304</v>
      </c>
    </row>
    <row r="6639" spans="1:5" ht="15.6">
      <c r="A6639" s="358" t="s">
        <v>1536</v>
      </c>
      <c r="B6639" s="358" t="s">
        <v>20936</v>
      </c>
      <c r="C6639" s="359">
        <v>4</v>
      </c>
      <c r="D6639" s="357" t="s">
        <v>8146</v>
      </c>
      <c r="E6639" s="357" t="s">
        <v>8146</v>
      </c>
    </row>
    <row r="6640" spans="1:5" ht="15.6">
      <c r="A6640" s="358" t="s">
        <v>1536</v>
      </c>
      <c r="B6640" s="358" t="s">
        <v>20936</v>
      </c>
      <c r="C6640" s="359">
        <v>4</v>
      </c>
      <c r="D6640" s="357" t="s">
        <v>8146</v>
      </c>
      <c r="E6640" s="357" t="s">
        <v>8146</v>
      </c>
    </row>
    <row r="6641" spans="1:5" ht="15.6">
      <c r="A6641" s="358" t="s">
        <v>29421</v>
      </c>
      <c r="B6641" s="358" t="s">
        <v>29421</v>
      </c>
      <c r="C6641" s="359">
        <v>4</v>
      </c>
      <c r="D6641" s="357" t="s">
        <v>29420</v>
      </c>
      <c r="E6641" s="357" t="s">
        <v>29420</v>
      </c>
    </row>
    <row r="6642" spans="1:5" ht="15.6">
      <c r="A6642" s="358" t="s">
        <v>27315</v>
      </c>
      <c r="B6642" s="358" t="s">
        <v>27316</v>
      </c>
      <c r="C6642" s="359">
        <v>4</v>
      </c>
      <c r="D6642" s="357" t="s">
        <v>27314</v>
      </c>
      <c r="E6642" s="357" t="s">
        <v>27314</v>
      </c>
    </row>
    <row r="6643" spans="1:5" ht="15.6">
      <c r="A6643" s="358" t="s">
        <v>909</v>
      </c>
      <c r="B6643" s="358" t="s">
        <v>16307</v>
      </c>
      <c r="C6643" s="359">
        <v>4</v>
      </c>
      <c r="D6643" s="357" t="s">
        <v>5636</v>
      </c>
      <c r="E6643" s="357" t="s">
        <v>5636</v>
      </c>
    </row>
    <row r="6644" spans="1:5" ht="15.6">
      <c r="A6644" s="358" t="s">
        <v>909</v>
      </c>
      <c r="B6644" s="358" t="s">
        <v>16307</v>
      </c>
      <c r="C6644" s="359">
        <v>4</v>
      </c>
      <c r="D6644" s="357" t="s">
        <v>5636</v>
      </c>
      <c r="E6644" s="357" t="s">
        <v>5636</v>
      </c>
    </row>
    <row r="6645" spans="1:5" ht="15.6">
      <c r="A6645" s="358" t="s">
        <v>10262</v>
      </c>
      <c r="B6645" s="358" t="s">
        <v>61081</v>
      </c>
      <c r="C6645" s="359">
        <v>4</v>
      </c>
      <c r="D6645" s="357" t="s">
        <v>61080</v>
      </c>
      <c r="E6645" s="357" t="s">
        <v>61080</v>
      </c>
    </row>
    <row r="6646" spans="1:5" ht="15.6">
      <c r="A6646" s="358" t="s">
        <v>10262</v>
      </c>
      <c r="B6646" s="358" t="s">
        <v>61081</v>
      </c>
      <c r="C6646" s="359">
        <v>4</v>
      </c>
      <c r="D6646" s="357" t="s">
        <v>61080</v>
      </c>
      <c r="E6646" s="357" t="s">
        <v>61080</v>
      </c>
    </row>
    <row r="6647" spans="1:5" ht="15.6">
      <c r="A6647" s="358" t="s">
        <v>10262</v>
      </c>
      <c r="B6647" s="358" t="s">
        <v>61081</v>
      </c>
      <c r="C6647" s="359">
        <v>4</v>
      </c>
      <c r="D6647" s="357" t="s">
        <v>61080</v>
      </c>
      <c r="E6647" s="357" t="s">
        <v>61080</v>
      </c>
    </row>
    <row r="6648" spans="1:5" ht="15.6">
      <c r="A6648" s="358" t="s">
        <v>1911</v>
      </c>
      <c r="B6648" s="358" t="s">
        <v>22628</v>
      </c>
      <c r="C6648" s="359">
        <v>4</v>
      </c>
      <c r="D6648" s="357" t="s">
        <v>9278</v>
      </c>
      <c r="E6648" s="357" t="s">
        <v>9278</v>
      </c>
    </row>
    <row r="6649" spans="1:5" ht="15.6">
      <c r="A6649" s="358" t="s">
        <v>10262</v>
      </c>
      <c r="B6649" s="358" t="s">
        <v>31033</v>
      </c>
      <c r="C6649" s="359">
        <v>4</v>
      </c>
      <c r="D6649" s="357" t="s">
        <v>31032</v>
      </c>
      <c r="E6649" s="357" t="s">
        <v>31032</v>
      </c>
    </row>
    <row r="6650" spans="1:5" ht="15.6">
      <c r="A6650" s="358" t="s">
        <v>10262</v>
      </c>
      <c r="B6650" s="358" t="s">
        <v>31033</v>
      </c>
      <c r="C6650" s="359">
        <v>4</v>
      </c>
      <c r="D6650" s="357" t="s">
        <v>31032</v>
      </c>
      <c r="E6650" s="357" t="s">
        <v>31032</v>
      </c>
    </row>
    <row r="6651" spans="1:5" ht="15.6">
      <c r="A6651" s="358" t="s">
        <v>45824</v>
      </c>
      <c r="B6651" s="358" t="s">
        <v>45823</v>
      </c>
      <c r="C6651" s="359">
        <v>4</v>
      </c>
      <c r="D6651" s="357" t="s">
        <v>45822</v>
      </c>
      <c r="E6651" s="357" t="s">
        <v>45822</v>
      </c>
    </row>
    <row r="6652" spans="1:5" ht="15.6">
      <c r="A6652" s="358" t="s">
        <v>13370</v>
      </c>
      <c r="B6652" s="358" t="s">
        <v>13371</v>
      </c>
      <c r="C6652" s="359">
        <v>4</v>
      </c>
      <c r="D6652" s="357" t="s">
        <v>3544</v>
      </c>
      <c r="E6652" s="357" t="s">
        <v>3544</v>
      </c>
    </row>
    <row r="6653" spans="1:5" ht="15.6">
      <c r="A6653" s="358" t="s">
        <v>31692</v>
      </c>
      <c r="B6653" s="358" t="s">
        <v>31693</v>
      </c>
      <c r="C6653" s="359">
        <v>4</v>
      </c>
      <c r="D6653" s="357" t="s">
        <v>31691</v>
      </c>
      <c r="E6653" s="357" t="s">
        <v>31691</v>
      </c>
    </row>
    <row r="6654" spans="1:5" ht="15.6">
      <c r="A6654" s="358" t="s">
        <v>13180</v>
      </c>
      <c r="B6654" s="358" t="s">
        <v>13181</v>
      </c>
      <c r="C6654" s="359">
        <v>4</v>
      </c>
      <c r="D6654" s="357" t="s">
        <v>4084</v>
      </c>
      <c r="E6654" s="357" t="s">
        <v>4084</v>
      </c>
    </row>
    <row r="6655" spans="1:5" ht="15.6">
      <c r="A6655" s="358" t="s">
        <v>13180</v>
      </c>
      <c r="B6655" s="358" t="s">
        <v>13181</v>
      </c>
      <c r="C6655" s="359">
        <v>4</v>
      </c>
      <c r="D6655" s="357" t="s">
        <v>4084</v>
      </c>
      <c r="E6655" s="357" t="s">
        <v>4084</v>
      </c>
    </row>
    <row r="6656" spans="1:5" ht="15.6">
      <c r="A6656" s="358" t="s">
        <v>14497</v>
      </c>
      <c r="B6656" s="358" t="s">
        <v>14498</v>
      </c>
      <c r="C6656" s="359">
        <v>4</v>
      </c>
      <c r="D6656" s="357" t="s">
        <v>4753</v>
      </c>
      <c r="E6656" s="357" t="s">
        <v>4753</v>
      </c>
    </row>
    <row r="6657" spans="1:5" ht="15.6">
      <c r="A6657" s="358" t="s">
        <v>14497</v>
      </c>
      <c r="B6657" s="358" t="s">
        <v>14498</v>
      </c>
      <c r="C6657" s="359">
        <v>4</v>
      </c>
      <c r="D6657" s="357" t="s">
        <v>4753</v>
      </c>
      <c r="E6657" s="357" t="s">
        <v>4753</v>
      </c>
    </row>
    <row r="6658" spans="1:5" ht="15.6">
      <c r="A6658" s="358" t="s">
        <v>41307</v>
      </c>
      <c r="B6658" s="358" t="s">
        <v>41308</v>
      </c>
      <c r="C6658" s="359">
        <v>4</v>
      </c>
      <c r="D6658" s="357" t="s">
        <v>41306</v>
      </c>
      <c r="E6658" s="357" t="s">
        <v>41306</v>
      </c>
    </row>
    <row r="6659" spans="1:5" ht="15.6">
      <c r="A6659" s="358" t="s">
        <v>14825</v>
      </c>
      <c r="B6659" s="358" t="s">
        <v>14826</v>
      </c>
      <c r="C6659" s="359">
        <v>4</v>
      </c>
      <c r="D6659" s="357" t="s">
        <v>4765</v>
      </c>
      <c r="E6659" s="357" t="s">
        <v>4765</v>
      </c>
    </row>
    <row r="6660" spans="1:5" ht="15.6">
      <c r="A6660" s="358" t="s">
        <v>48602</v>
      </c>
      <c r="B6660" s="358" t="s">
        <v>48602</v>
      </c>
      <c r="C6660" s="359">
        <v>4</v>
      </c>
      <c r="D6660" s="357" t="s">
        <v>48601</v>
      </c>
      <c r="E6660" s="357" t="s">
        <v>48601</v>
      </c>
    </row>
    <row r="6661" spans="1:5" ht="15.6">
      <c r="A6661" s="358" t="s">
        <v>13740</v>
      </c>
      <c r="B6661" s="358" t="s">
        <v>13741</v>
      </c>
      <c r="C6661" s="359">
        <v>4</v>
      </c>
      <c r="D6661" s="357" t="s">
        <v>4085</v>
      </c>
      <c r="E6661" s="357" t="s">
        <v>4085</v>
      </c>
    </row>
    <row r="6662" spans="1:5" ht="15.6">
      <c r="A6662" s="358" t="s">
        <v>13740</v>
      </c>
      <c r="B6662" s="358" t="s">
        <v>13741</v>
      </c>
      <c r="C6662" s="359">
        <v>4</v>
      </c>
      <c r="D6662" s="357" t="s">
        <v>4085</v>
      </c>
      <c r="E6662" s="357" t="s">
        <v>4085</v>
      </c>
    </row>
    <row r="6663" spans="1:5" ht="15.6">
      <c r="A6663" s="358" t="s">
        <v>18843</v>
      </c>
      <c r="B6663" s="358" t="s">
        <v>18844</v>
      </c>
      <c r="C6663" s="359">
        <v>4</v>
      </c>
      <c r="D6663" s="357" t="s">
        <v>6286</v>
      </c>
      <c r="E6663" s="357" t="s">
        <v>6286</v>
      </c>
    </row>
    <row r="6664" spans="1:5" ht="15.6">
      <c r="A6664" s="358" t="s">
        <v>10262</v>
      </c>
      <c r="B6664" s="358" t="s">
        <v>31824</v>
      </c>
      <c r="C6664" s="359">
        <v>4</v>
      </c>
      <c r="D6664" s="357" t="s">
        <v>31823</v>
      </c>
      <c r="E6664" s="357" t="s">
        <v>31823</v>
      </c>
    </row>
    <row r="6665" spans="1:5" ht="15.6">
      <c r="A6665" s="358" t="s">
        <v>1339</v>
      </c>
      <c r="B6665" s="358" t="s">
        <v>18564</v>
      </c>
      <c r="C6665" s="359">
        <v>4</v>
      </c>
      <c r="D6665" s="357" t="s">
        <v>7343</v>
      </c>
      <c r="E6665" s="357" t="s">
        <v>7343</v>
      </c>
    </row>
    <row r="6666" spans="1:5" ht="15.6">
      <c r="A6666" s="358" t="s">
        <v>1466</v>
      </c>
      <c r="B6666" s="358" t="s">
        <v>20194</v>
      </c>
      <c r="C6666" s="359">
        <v>4</v>
      </c>
      <c r="D6666" s="357" t="s">
        <v>7907</v>
      </c>
      <c r="E6666" s="357" t="s">
        <v>7907</v>
      </c>
    </row>
    <row r="6667" spans="1:5" ht="15.6">
      <c r="A6667" s="358" t="s">
        <v>261</v>
      </c>
      <c r="B6667" s="358" t="s">
        <v>12238</v>
      </c>
      <c r="C6667" s="359">
        <v>4</v>
      </c>
      <c r="D6667" s="357" t="s">
        <v>3048</v>
      </c>
      <c r="E6667" s="357" t="s">
        <v>3048</v>
      </c>
    </row>
    <row r="6668" spans="1:5" ht="15.6">
      <c r="A6668" s="358" t="s">
        <v>10262</v>
      </c>
      <c r="B6668" s="358" t="s">
        <v>33494</v>
      </c>
      <c r="C6668" s="359">
        <v>4</v>
      </c>
      <c r="D6668" s="357" t="s">
        <v>33493</v>
      </c>
      <c r="E6668" s="357" t="s">
        <v>33493</v>
      </c>
    </row>
    <row r="6669" spans="1:5" ht="15.6">
      <c r="A6669" s="358" t="s">
        <v>10262</v>
      </c>
      <c r="B6669" s="358" t="s">
        <v>33494</v>
      </c>
      <c r="C6669" s="359">
        <v>4</v>
      </c>
      <c r="D6669" s="357" t="s">
        <v>33493</v>
      </c>
      <c r="E6669" s="357" t="s">
        <v>33493</v>
      </c>
    </row>
    <row r="6670" spans="1:5" ht="15.6">
      <c r="A6670" s="358" t="s">
        <v>10262</v>
      </c>
      <c r="B6670" s="358" t="s">
        <v>33615</v>
      </c>
      <c r="C6670" s="359">
        <v>4</v>
      </c>
      <c r="D6670" s="357" t="s">
        <v>33614</v>
      </c>
      <c r="E6670" s="357" t="s">
        <v>33614</v>
      </c>
    </row>
    <row r="6671" spans="1:5" ht="15.6">
      <c r="A6671" s="358" t="s">
        <v>10262</v>
      </c>
      <c r="B6671" s="358" t="s">
        <v>33615</v>
      </c>
      <c r="C6671" s="359">
        <v>4</v>
      </c>
      <c r="D6671" s="357" t="s">
        <v>33614</v>
      </c>
      <c r="E6671" s="357" t="s">
        <v>33614</v>
      </c>
    </row>
    <row r="6672" spans="1:5" ht="15.6">
      <c r="A6672" s="358" t="s">
        <v>60011</v>
      </c>
      <c r="B6672" s="358" t="s">
        <v>60011</v>
      </c>
      <c r="C6672" s="359">
        <v>4</v>
      </c>
      <c r="D6672" s="357" t="s">
        <v>61082</v>
      </c>
      <c r="E6672" s="357" t="s">
        <v>61082</v>
      </c>
    </row>
    <row r="6673" spans="1:5" ht="15.6">
      <c r="A6673" s="358" t="s">
        <v>18852</v>
      </c>
      <c r="B6673" s="358" t="s">
        <v>18853</v>
      </c>
      <c r="C6673" s="359">
        <v>4</v>
      </c>
      <c r="D6673" s="357" t="s">
        <v>6310</v>
      </c>
      <c r="E6673" s="357" t="s">
        <v>6310</v>
      </c>
    </row>
    <row r="6674" spans="1:5" ht="15.6">
      <c r="A6674" s="358" t="s">
        <v>10262</v>
      </c>
      <c r="B6674" s="358" t="s">
        <v>48056</v>
      </c>
      <c r="C6674" s="359">
        <v>4</v>
      </c>
      <c r="D6674" s="357" t="s">
        <v>48055</v>
      </c>
      <c r="E6674" s="357" t="s">
        <v>48055</v>
      </c>
    </row>
    <row r="6675" spans="1:5" ht="15.6">
      <c r="A6675" s="358" t="s">
        <v>46640</v>
      </c>
      <c r="B6675" s="358" t="s">
        <v>46641</v>
      </c>
      <c r="C6675" s="359">
        <v>3.9</v>
      </c>
      <c r="D6675" s="357" t="s">
        <v>46639</v>
      </c>
      <c r="E6675" s="357" t="s">
        <v>46639</v>
      </c>
    </row>
    <row r="6676" spans="1:5" ht="15.6">
      <c r="A6676" s="358" t="s">
        <v>47137</v>
      </c>
      <c r="B6676" s="358" t="s">
        <v>47138</v>
      </c>
      <c r="C6676" s="359">
        <v>3.9</v>
      </c>
      <c r="D6676" s="357" t="s">
        <v>47136</v>
      </c>
      <c r="E6676" s="357" t="s">
        <v>47136</v>
      </c>
    </row>
    <row r="6677" spans="1:5" ht="15.6">
      <c r="A6677" s="358" t="s">
        <v>47137</v>
      </c>
      <c r="B6677" s="358" t="s">
        <v>47138</v>
      </c>
      <c r="C6677" s="359">
        <v>3.9</v>
      </c>
      <c r="D6677" s="357" t="s">
        <v>47136</v>
      </c>
      <c r="E6677" s="357" t="s">
        <v>47136</v>
      </c>
    </row>
    <row r="6678" spans="1:5" ht="15.6">
      <c r="A6678" s="358" t="s">
        <v>47137</v>
      </c>
      <c r="B6678" s="358" t="s">
        <v>47138</v>
      </c>
      <c r="C6678" s="359">
        <v>3.9</v>
      </c>
      <c r="D6678" s="357" t="s">
        <v>47136</v>
      </c>
      <c r="E6678" s="357" t="s">
        <v>47136</v>
      </c>
    </row>
    <row r="6679" spans="1:5" ht="15.6">
      <c r="A6679" s="358" t="s">
        <v>46631</v>
      </c>
      <c r="B6679" s="358" t="s">
        <v>46632</v>
      </c>
      <c r="C6679" s="359">
        <v>3.9</v>
      </c>
      <c r="D6679" s="357" t="s">
        <v>46630</v>
      </c>
      <c r="E6679" s="357" t="s">
        <v>46630</v>
      </c>
    </row>
    <row r="6680" spans="1:5" ht="15.6">
      <c r="A6680" s="358" t="s">
        <v>37082</v>
      </c>
      <c r="B6680" s="358" t="s">
        <v>37083</v>
      </c>
      <c r="C6680" s="359">
        <v>3.9</v>
      </c>
      <c r="D6680" s="357" t="s">
        <v>37081</v>
      </c>
      <c r="E6680" s="357" t="s">
        <v>37081</v>
      </c>
    </row>
    <row r="6681" spans="1:5" ht="15.6">
      <c r="A6681" s="358" t="s">
        <v>37082</v>
      </c>
      <c r="B6681" s="358" t="s">
        <v>37083</v>
      </c>
      <c r="C6681" s="359">
        <v>3.9</v>
      </c>
      <c r="D6681" s="357" t="s">
        <v>37081</v>
      </c>
      <c r="E6681" s="357" t="s">
        <v>37081</v>
      </c>
    </row>
    <row r="6682" spans="1:5" ht="15.6">
      <c r="A6682" s="358" t="s">
        <v>25864</v>
      </c>
      <c r="B6682" s="358" t="s">
        <v>25865</v>
      </c>
      <c r="C6682" s="359">
        <v>3.9</v>
      </c>
      <c r="D6682" s="357" t="s">
        <v>25863</v>
      </c>
      <c r="E6682" s="357" t="s">
        <v>25863</v>
      </c>
    </row>
    <row r="6683" spans="1:5" ht="15.6">
      <c r="A6683" s="358" t="s">
        <v>23643</v>
      </c>
      <c r="B6683" s="358" t="s">
        <v>23644</v>
      </c>
      <c r="C6683" s="359">
        <v>3.9</v>
      </c>
      <c r="D6683" s="357" t="s">
        <v>9805</v>
      </c>
      <c r="E6683" s="357" t="s">
        <v>9805</v>
      </c>
    </row>
    <row r="6684" spans="1:5" ht="15.6">
      <c r="A6684" s="358" t="s">
        <v>32683</v>
      </c>
      <c r="B6684" s="358" t="s">
        <v>32684</v>
      </c>
      <c r="C6684" s="359">
        <v>3.9</v>
      </c>
      <c r="D6684" s="357" t="s">
        <v>32682</v>
      </c>
      <c r="E6684" s="357" t="s">
        <v>32682</v>
      </c>
    </row>
    <row r="6685" spans="1:5" ht="15.6">
      <c r="A6685" s="358" t="s">
        <v>17649</v>
      </c>
      <c r="B6685" s="358" t="s">
        <v>17650</v>
      </c>
      <c r="C6685" s="359">
        <v>3.9</v>
      </c>
      <c r="D6685" s="357" t="s">
        <v>6489</v>
      </c>
      <c r="E6685" s="357" t="s">
        <v>6489</v>
      </c>
    </row>
    <row r="6686" spans="1:5" ht="15.6">
      <c r="A6686" s="358" t="s">
        <v>18043</v>
      </c>
      <c r="B6686" s="358" t="s">
        <v>18044</v>
      </c>
      <c r="C6686" s="359">
        <v>3.9</v>
      </c>
      <c r="D6686" s="357" t="s">
        <v>6920</v>
      </c>
      <c r="E6686" s="357" t="s">
        <v>6920</v>
      </c>
    </row>
    <row r="6687" spans="1:5" ht="15.6">
      <c r="A6687" s="358" t="s">
        <v>12832</v>
      </c>
      <c r="B6687" s="358" t="s">
        <v>12833</v>
      </c>
      <c r="C6687" s="359">
        <v>3.9</v>
      </c>
      <c r="D6687" s="357" t="s">
        <v>3786</v>
      </c>
      <c r="E6687" s="357" t="s">
        <v>3786</v>
      </c>
    </row>
    <row r="6688" spans="1:5" ht="15.6">
      <c r="A6688" s="358" t="s">
        <v>13530</v>
      </c>
      <c r="B6688" s="358" t="s">
        <v>13531</v>
      </c>
      <c r="C6688" s="359">
        <v>3.9</v>
      </c>
      <c r="D6688" s="357" t="s">
        <v>3773</v>
      </c>
      <c r="E6688" s="357" t="s">
        <v>3773</v>
      </c>
    </row>
    <row r="6689" spans="1:5" ht="15.6">
      <c r="A6689" s="358" t="s">
        <v>51844</v>
      </c>
      <c r="B6689" s="358" t="s">
        <v>51845</v>
      </c>
      <c r="C6689" s="359">
        <v>3.9</v>
      </c>
      <c r="D6689" s="357" t="s">
        <v>51843</v>
      </c>
      <c r="E6689" s="357" t="s">
        <v>51843</v>
      </c>
    </row>
    <row r="6690" spans="1:5" ht="15.6">
      <c r="A6690" s="358" t="s">
        <v>17210</v>
      </c>
      <c r="B6690" s="358" t="s">
        <v>17210</v>
      </c>
      <c r="C6690" s="359">
        <v>3.9</v>
      </c>
      <c r="D6690" s="357" t="s">
        <v>10045</v>
      </c>
      <c r="E6690" s="357" t="s">
        <v>10045</v>
      </c>
    </row>
    <row r="6691" spans="1:5" ht="15.6">
      <c r="A6691" s="358" t="s">
        <v>53518</v>
      </c>
      <c r="B6691" s="358" t="s">
        <v>53519</v>
      </c>
      <c r="C6691" s="359">
        <v>3.9</v>
      </c>
      <c r="D6691" s="357" t="s">
        <v>53517</v>
      </c>
      <c r="E6691" s="357" t="s">
        <v>53517</v>
      </c>
    </row>
    <row r="6692" spans="1:5" ht="15.6">
      <c r="A6692" s="358" t="s">
        <v>53518</v>
      </c>
      <c r="B6692" s="358" t="s">
        <v>53519</v>
      </c>
      <c r="C6692" s="359">
        <v>3.9</v>
      </c>
      <c r="D6692" s="357" t="s">
        <v>53517</v>
      </c>
      <c r="E6692" s="357" t="s">
        <v>53517</v>
      </c>
    </row>
    <row r="6693" spans="1:5" ht="15.6">
      <c r="A6693" s="358" t="s">
        <v>53518</v>
      </c>
      <c r="B6693" s="358" t="s">
        <v>53519</v>
      </c>
      <c r="C6693" s="359">
        <v>3.9</v>
      </c>
      <c r="D6693" s="357" t="s">
        <v>53517</v>
      </c>
      <c r="E6693" s="357" t="s">
        <v>53517</v>
      </c>
    </row>
    <row r="6694" spans="1:5" ht="15.6">
      <c r="A6694" s="358" t="s">
        <v>31379</v>
      </c>
      <c r="B6694" s="358" t="s">
        <v>31380</v>
      </c>
      <c r="C6694" s="359">
        <v>3.9</v>
      </c>
      <c r="D6694" s="357" t="s">
        <v>31378</v>
      </c>
      <c r="E6694" s="357" t="s">
        <v>31378</v>
      </c>
    </row>
    <row r="6695" spans="1:5" ht="15.6">
      <c r="A6695" s="358" t="s">
        <v>51533</v>
      </c>
      <c r="B6695" s="358" t="s">
        <v>10262</v>
      </c>
      <c r="C6695" s="359">
        <v>3.9</v>
      </c>
      <c r="D6695" s="357" t="s">
        <v>51532</v>
      </c>
      <c r="E6695" s="357" t="s">
        <v>51532</v>
      </c>
    </row>
    <row r="6696" spans="1:5" ht="15.6">
      <c r="A6696" s="358" t="s">
        <v>51533</v>
      </c>
      <c r="B6696" s="358" t="s">
        <v>10262</v>
      </c>
      <c r="C6696" s="359">
        <v>3.9</v>
      </c>
      <c r="D6696" s="357" t="s">
        <v>51532</v>
      </c>
      <c r="E6696" s="357" t="s">
        <v>51532</v>
      </c>
    </row>
    <row r="6697" spans="1:5" ht="15.6">
      <c r="A6697" s="358" t="s">
        <v>44022</v>
      </c>
      <c r="B6697" s="358" t="s">
        <v>44023</v>
      </c>
      <c r="C6697" s="359">
        <v>3.9</v>
      </c>
      <c r="D6697" s="357" t="s">
        <v>44021</v>
      </c>
      <c r="E6697" s="357" t="s">
        <v>44021</v>
      </c>
    </row>
    <row r="6698" spans="1:5" ht="15.6">
      <c r="A6698" s="358" t="s">
        <v>44022</v>
      </c>
      <c r="B6698" s="358" t="s">
        <v>44023</v>
      </c>
      <c r="C6698" s="359">
        <v>3.9</v>
      </c>
      <c r="D6698" s="357" t="s">
        <v>44021</v>
      </c>
      <c r="E6698" s="357" t="s">
        <v>44021</v>
      </c>
    </row>
    <row r="6699" spans="1:5" ht="15.6">
      <c r="A6699" s="358" t="s">
        <v>11812</v>
      </c>
      <c r="B6699" s="358" t="s">
        <v>11813</v>
      </c>
      <c r="C6699" s="359">
        <v>3.9</v>
      </c>
      <c r="D6699" s="357" t="s">
        <v>3025</v>
      </c>
      <c r="E6699" s="357" t="s">
        <v>3025</v>
      </c>
    </row>
    <row r="6700" spans="1:5" ht="15.6">
      <c r="A6700" s="358" t="s">
        <v>11812</v>
      </c>
      <c r="B6700" s="358" t="s">
        <v>11813</v>
      </c>
      <c r="C6700" s="359">
        <v>3.9</v>
      </c>
      <c r="D6700" s="357" t="s">
        <v>3025</v>
      </c>
      <c r="E6700" s="357" t="s">
        <v>3025</v>
      </c>
    </row>
    <row r="6701" spans="1:5" ht="15.6">
      <c r="A6701" s="358" t="s">
        <v>18134</v>
      </c>
      <c r="B6701" s="358" t="s">
        <v>18135</v>
      </c>
      <c r="C6701" s="359">
        <v>3.9</v>
      </c>
      <c r="D6701" s="357" t="s">
        <v>7017</v>
      </c>
      <c r="E6701" s="357" t="s">
        <v>7017</v>
      </c>
    </row>
    <row r="6702" spans="1:5" ht="15.6">
      <c r="A6702" s="358" t="s">
        <v>47729</v>
      </c>
      <c r="B6702" s="358" t="s">
        <v>47730</v>
      </c>
      <c r="C6702" s="359">
        <v>3.9</v>
      </c>
      <c r="D6702" s="357" t="s">
        <v>47728</v>
      </c>
      <c r="E6702" s="357" t="s">
        <v>47728</v>
      </c>
    </row>
    <row r="6703" spans="1:5" ht="15.6">
      <c r="A6703" s="358" t="s">
        <v>1241</v>
      </c>
      <c r="B6703" s="358" t="s">
        <v>18103</v>
      </c>
      <c r="C6703" s="359">
        <v>3.9</v>
      </c>
      <c r="D6703" s="357" t="s">
        <v>6993</v>
      </c>
      <c r="E6703" s="357" t="s">
        <v>6993</v>
      </c>
    </row>
    <row r="6704" spans="1:5" ht="15.6">
      <c r="A6704" s="358" t="s">
        <v>1241</v>
      </c>
      <c r="B6704" s="358" t="s">
        <v>18103</v>
      </c>
      <c r="C6704" s="359">
        <v>3.9</v>
      </c>
      <c r="D6704" s="357" t="s">
        <v>6993</v>
      </c>
      <c r="E6704" s="357" t="s">
        <v>6993</v>
      </c>
    </row>
    <row r="6705" spans="1:5" ht="15.6">
      <c r="A6705" s="358" t="s">
        <v>18605</v>
      </c>
      <c r="B6705" s="358" t="s">
        <v>18606</v>
      </c>
      <c r="C6705" s="359">
        <v>3.9</v>
      </c>
      <c r="D6705" s="357" t="s">
        <v>7384</v>
      </c>
      <c r="E6705" s="357" t="s">
        <v>7384</v>
      </c>
    </row>
    <row r="6706" spans="1:5" ht="15.6">
      <c r="A6706" s="358" t="s">
        <v>18605</v>
      </c>
      <c r="B6706" s="358" t="s">
        <v>18606</v>
      </c>
      <c r="C6706" s="359">
        <v>3.9</v>
      </c>
      <c r="D6706" s="357" t="s">
        <v>7384</v>
      </c>
      <c r="E6706" s="357" t="s">
        <v>7384</v>
      </c>
    </row>
    <row r="6707" spans="1:5" ht="15.6">
      <c r="A6707" s="358" t="s">
        <v>22241</v>
      </c>
      <c r="B6707" s="358" t="s">
        <v>22242</v>
      </c>
      <c r="C6707" s="359">
        <v>3.9</v>
      </c>
      <c r="D6707" s="357" t="s">
        <v>9022</v>
      </c>
      <c r="E6707" s="357" t="s">
        <v>9022</v>
      </c>
    </row>
    <row r="6708" spans="1:5" ht="15.6">
      <c r="A6708" s="358" t="s">
        <v>22241</v>
      </c>
      <c r="B6708" s="358" t="s">
        <v>22242</v>
      </c>
      <c r="C6708" s="359">
        <v>3.9</v>
      </c>
      <c r="D6708" s="357" t="s">
        <v>9022</v>
      </c>
      <c r="E6708" s="357" t="s">
        <v>9022</v>
      </c>
    </row>
    <row r="6709" spans="1:5" ht="15.6">
      <c r="A6709" s="358" t="s">
        <v>50695</v>
      </c>
      <c r="B6709" s="358" t="s">
        <v>50696</v>
      </c>
      <c r="C6709" s="359">
        <v>3.9</v>
      </c>
      <c r="D6709" s="357" t="s">
        <v>50694</v>
      </c>
      <c r="E6709" s="357" t="s">
        <v>50694</v>
      </c>
    </row>
    <row r="6710" spans="1:5" ht="15.6">
      <c r="A6710" s="358" t="s">
        <v>20111</v>
      </c>
      <c r="B6710" s="358" t="s">
        <v>20112</v>
      </c>
      <c r="C6710" s="359">
        <v>3.9</v>
      </c>
      <c r="D6710" s="357" t="s">
        <v>54402</v>
      </c>
      <c r="E6710" s="357" t="s">
        <v>54402</v>
      </c>
    </row>
    <row r="6711" spans="1:5" ht="15.6">
      <c r="A6711" s="358" t="s">
        <v>10262</v>
      </c>
      <c r="B6711" s="358" t="s">
        <v>25885</v>
      </c>
      <c r="C6711" s="359">
        <v>3.9</v>
      </c>
      <c r="D6711" s="357" t="s">
        <v>25884</v>
      </c>
      <c r="E6711" s="357" t="s">
        <v>25884</v>
      </c>
    </row>
    <row r="6712" spans="1:5" ht="15.6">
      <c r="A6712" s="358" t="s">
        <v>52649</v>
      </c>
      <c r="B6712" s="358" t="s">
        <v>52650</v>
      </c>
      <c r="C6712" s="359">
        <v>3.9</v>
      </c>
      <c r="D6712" s="357" t="s">
        <v>52648</v>
      </c>
      <c r="E6712" s="357" t="s">
        <v>52648</v>
      </c>
    </row>
    <row r="6713" spans="1:5" ht="15.6">
      <c r="A6713" s="358" t="s">
        <v>10262</v>
      </c>
      <c r="B6713" s="358" t="s">
        <v>28936</v>
      </c>
      <c r="C6713" s="359">
        <v>3.9</v>
      </c>
      <c r="D6713" s="357" t="s">
        <v>28935</v>
      </c>
      <c r="E6713" s="357" t="s">
        <v>28935</v>
      </c>
    </row>
    <row r="6714" spans="1:5" ht="15.6">
      <c r="A6714" s="358" t="s">
        <v>31303</v>
      </c>
      <c r="B6714" s="358" t="s">
        <v>31304</v>
      </c>
      <c r="C6714" s="359">
        <v>3.9</v>
      </c>
      <c r="D6714" s="357" t="s">
        <v>31302</v>
      </c>
      <c r="E6714" s="357" t="s">
        <v>31302</v>
      </c>
    </row>
    <row r="6715" spans="1:5" ht="15.6">
      <c r="A6715" s="358" t="s">
        <v>21300</v>
      </c>
      <c r="B6715" s="358" t="s">
        <v>21301</v>
      </c>
      <c r="C6715" s="359">
        <v>3.9</v>
      </c>
      <c r="D6715" s="357" t="s">
        <v>8523</v>
      </c>
      <c r="E6715" s="357" t="s">
        <v>8523</v>
      </c>
    </row>
    <row r="6716" spans="1:5" ht="15.6">
      <c r="A6716" s="358" t="s">
        <v>33992</v>
      </c>
      <c r="B6716" s="358" t="s">
        <v>33993</v>
      </c>
      <c r="C6716" s="359">
        <v>3.9</v>
      </c>
      <c r="D6716" s="357" t="s">
        <v>33991</v>
      </c>
      <c r="E6716" s="357" t="s">
        <v>33991</v>
      </c>
    </row>
    <row r="6717" spans="1:5" ht="15.6">
      <c r="A6717" s="358" t="s">
        <v>10262</v>
      </c>
      <c r="B6717" s="358" t="s">
        <v>54299</v>
      </c>
      <c r="C6717" s="359">
        <v>3.9</v>
      </c>
      <c r="D6717" s="357" t="s">
        <v>54298</v>
      </c>
      <c r="E6717" s="357" t="s">
        <v>54298</v>
      </c>
    </row>
    <row r="6718" spans="1:5" ht="15.6">
      <c r="A6718" s="358" t="s">
        <v>10262</v>
      </c>
      <c r="B6718" s="358" t="s">
        <v>54299</v>
      </c>
      <c r="C6718" s="359">
        <v>3.9</v>
      </c>
      <c r="D6718" s="357" t="s">
        <v>54298</v>
      </c>
      <c r="E6718" s="357" t="s">
        <v>54298</v>
      </c>
    </row>
    <row r="6719" spans="1:5" ht="15.6">
      <c r="A6719" s="358" t="s">
        <v>10262</v>
      </c>
      <c r="B6719" s="358" t="s">
        <v>54516</v>
      </c>
      <c r="C6719" s="359">
        <v>3.9</v>
      </c>
      <c r="D6719" s="357" t="s">
        <v>54515</v>
      </c>
      <c r="E6719" s="357" t="s">
        <v>54515</v>
      </c>
    </row>
    <row r="6720" spans="1:5" ht="15.6">
      <c r="A6720" s="358" t="s">
        <v>10262</v>
      </c>
      <c r="B6720" s="358" t="s">
        <v>15675</v>
      </c>
      <c r="C6720" s="359">
        <v>3.9</v>
      </c>
      <c r="D6720" s="357" t="s">
        <v>5194</v>
      </c>
      <c r="E6720" s="357" t="s">
        <v>5194</v>
      </c>
    </row>
    <row r="6721" spans="1:5" ht="15.6">
      <c r="A6721" s="358" t="s">
        <v>10262</v>
      </c>
      <c r="B6721" s="358" t="s">
        <v>15675</v>
      </c>
      <c r="C6721" s="359">
        <v>3.9</v>
      </c>
      <c r="D6721" s="357" t="s">
        <v>5194</v>
      </c>
      <c r="E6721" s="357" t="s">
        <v>5194</v>
      </c>
    </row>
    <row r="6722" spans="1:5" ht="15.6">
      <c r="A6722" s="358" t="s">
        <v>12072</v>
      </c>
      <c r="B6722" s="358" t="s">
        <v>12072</v>
      </c>
      <c r="C6722" s="359">
        <v>3.9</v>
      </c>
      <c r="D6722" s="357" t="s">
        <v>3298</v>
      </c>
      <c r="E6722" s="357" t="s">
        <v>3298</v>
      </c>
    </row>
    <row r="6723" spans="1:5" ht="15.6">
      <c r="A6723" s="358" t="s">
        <v>12770</v>
      </c>
      <c r="B6723" s="358" t="s">
        <v>12771</v>
      </c>
      <c r="C6723" s="359">
        <v>3.9</v>
      </c>
      <c r="D6723" s="357" t="s">
        <v>3730</v>
      </c>
      <c r="E6723" s="357" t="s">
        <v>3730</v>
      </c>
    </row>
    <row r="6724" spans="1:5" ht="15.6">
      <c r="A6724" s="358" t="s">
        <v>843</v>
      </c>
      <c r="B6724" s="358" t="s">
        <v>15513</v>
      </c>
      <c r="C6724" s="359">
        <v>3.9</v>
      </c>
      <c r="D6724" s="357" t="s">
        <v>842</v>
      </c>
      <c r="E6724" s="357" t="s">
        <v>842</v>
      </c>
    </row>
    <row r="6725" spans="1:5" ht="15.6">
      <c r="A6725" s="358" t="s">
        <v>21812</v>
      </c>
      <c r="B6725" s="358" t="s">
        <v>21813</v>
      </c>
      <c r="C6725" s="359">
        <v>3.9</v>
      </c>
      <c r="D6725" s="357" t="s">
        <v>8911</v>
      </c>
      <c r="E6725" s="357" t="s">
        <v>8911</v>
      </c>
    </row>
    <row r="6726" spans="1:5" ht="15.6">
      <c r="A6726" s="358" t="s">
        <v>21812</v>
      </c>
      <c r="B6726" s="358" t="s">
        <v>21813</v>
      </c>
      <c r="C6726" s="359">
        <v>3.9</v>
      </c>
      <c r="D6726" s="357" t="s">
        <v>8911</v>
      </c>
      <c r="E6726" s="357" t="s">
        <v>8911</v>
      </c>
    </row>
    <row r="6727" spans="1:5" ht="15.6">
      <c r="A6727" s="358" t="s">
        <v>21812</v>
      </c>
      <c r="B6727" s="358" t="s">
        <v>21813</v>
      </c>
      <c r="C6727" s="359">
        <v>3.9</v>
      </c>
      <c r="D6727" s="357" t="s">
        <v>8911</v>
      </c>
      <c r="E6727" s="357" t="s">
        <v>8911</v>
      </c>
    </row>
    <row r="6728" spans="1:5" ht="15.6">
      <c r="A6728" s="358" t="s">
        <v>21812</v>
      </c>
      <c r="B6728" s="358" t="s">
        <v>21813</v>
      </c>
      <c r="C6728" s="359">
        <v>3.9</v>
      </c>
      <c r="D6728" s="357" t="s">
        <v>8911</v>
      </c>
      <c r="E6728" s="357" t="s">
        <v>8911</v>
      </c>
    </row>
    <row r="6729" spans="1:5" ht="15.6">
      <c r="A6729" s="358" t="s">
        <v>15760</v>
      </c>
      <c r="B6729" s="358" t="s">
        <v>15761</v>
      </c>
      <c r="C6729" s="359">
        <v>3.9</v>
      </c>
      <c r="D6729" s="357" t="s">
        <v>5311</v>
      </c>
      <c r="E6729" s="357" t="s">
        <v>5311</v>
      </c>
    </row>
    <row r="6730" spans="1:5" ht="15.6">
      <c r="A6730" s="358" t="s">
        <v>15760</v>
      </c>
      <c r="B6730" s="358" t="s">
        <v>15761</v>
      </c>
      <c r="C6730" s="359">
        <v>3.9</v>
      </c>
      <c r="D6730" s="357" t="s">
        <v>5311</v>
      </c>
      <c r="E6730" s="357" t="s">
        <v>5311</v>
      </c>
    </row>
    <row r="6731" spans="1:5" ht="15.6">
      <c r="A6731" s="358" t="s">
        <v>15760</v>
      </c>
      <c r="B6731" s="358" t="s">
        <v>15761</v>
      </c>
      <c r="C6731" s="359">
        <v>3.9</v>
      </c>
      <c r="D6731" s="357" t="s">
        <v>5311</v>
      </c>
      <c r="E6731" s="357" t="s">
        <v>5311</v>
      </c>
    </row>
    <row r="6732" spans="1:5" ht="15.6">
      <c r="A6732" s="358" t="s">
        <v>10650</v>
      </c>
      <c r="B6732" s="358" t="s">
        <v>10651</v>
      </c>
      <c r="C6732" s="359">
        <v>3.9</v>
      </c>
      <c r="D6732" s="357" t="s">
        <v>2534</v>
      </c>
      <c r="E6732" s="357" t="s">
        <v>2534</v>
      </c>
    </row>
    <row r="6733" spans="1:5" ht="15.6">
      <c r="A6733" s="358" t="s">
        <v>10650</v>
      </c>
      <c r="B6733" s="358" t="s">
        <v>10651</v>
      </c>
      <c r="C6733" s="359">
        <v>3.9</v>
      </c>
      <c r="D6733" s="357" t="s">
        <v>2534</v>
      </c>
      <c r="E6733" s="357" t="s">
        <v>2534</v>
      </c>
    </row>
    <row r="6734" spans="1:5" ht="15.6">
      <c r="A6734" s="358" t="s">
        <v>10650</v>
      </c>
      <c r="B6734" s="358" t="s">
        <v>10651</v>
      </c>
      <c r="C6734" s="359">
        <v>3.9</v>
      </c>
      <c r="D6734" s="357" t="s">
        <v>2534</v>
      </c>
      <c r="E6734" s="357" t="s">
        <v>2534</v>
      </c>
    </row>
    <row r="6735" spans="1:5" ht="15.6">
      <c r="A6735" s="358" t="s">
        <v>11497</v>
      </c>
      <c r="B6735" s="358" t="s">
        <v>11497</v>
      </c>
      <c r="C6735" s="359">
        <v>3.9</v>
      </c>
      <c r="D6735" s="357" t="s">
        <v>2644</v>
      </c>
      <c r="E6735" s="357" t="s">
        <v>2644</v>
      </c>
    </row>
    <row r="6736" spans="1:5" ht="15.6">
      <c r="A6736" s="358" t="s">
        <v>11497</v>
      </c>
      <c r="B6736" s="358" t="s">
        <v>11497</v>
      </c>
      <c r="C6736" s="359">
        <v>3.9</v>
      </c>
      <c r="D6736" s="357" t="s">
        <v>2644</v>
      </c>
      <c r="E6736" s="357" t="s">
        <v>2644</v>
      </c>
    </row>
    <row r="6737" spans="1:5" ht="15.6">
      <c r="A6737" s="358" t="s">
        <v>10262</v>
      </c>
      <c r="B6737" s="358" t="s">
        <v>54311</v>
      </c>
      <c r="C6737" s="359">
        <v>3.9</v>
      </c>
      <c r="D6737" s="357" t="s">
        <v>54310</v>
      </c>
      <c r="E6737" s="357" t="s">
        <v>54310</v>
      </c>
    </row>
    <row r="6738" spans="1:5" ht="15.6">
      <c r="A6738" s="358" t="s">
        <v>16717</v>
      </c>
      <c r="B6738" s="358" t="s">
        <v>16718</v>
      </c>
      <c r="C6738" s="359">
        <v>3.9</v>
      </c>
      <c r="D6738" s="357" t="s">
        <v>5568</v>
      </c>
      <c r="E6738" s="357" t="s">
        <v>5568</v>
      </c>
    </row>
    <row r="6739" spans="1:5" ht="15.6">
      <c r="A6739" s="358" t="s">
        <v>16717</v>
      </c>
      <c r="B6739" s="358" t="s">
        <v>16718</v>
      </c>
      <c r="C6739" s="359">
        <v>3.9</v>
      </c>
      <c r="D6739" s="357" t="s">
        <v>5568</v>
      </c>
      <c r="E6739" s="357" t="s">
        <v>5568</v>
      </c>
    </row>
    <row r="6740" spans="1:5" ht="15.6">
      <c r="A6740" s="358" t="s">
        <v>16961</v>
      </c>
      <c r="B6740" s="358" t="s">
        <v>16962</v>
      </c>
      <c r="C6740" s="359">
        <v>3.9</v>
      </c>
      <c r="D6740" s="357" t="s">
        <v>5807</v>
      </c>
      <c r="E6740" s="357" t="s">
        <v>5807</v>
      </c>
    </row>
    <row r="6741" spans="1:5" ht="15.6">
      <c r="A6741" s="358" t="s">
        <v>16961</v>
      </c>
      <c r="B6741" s="358" t="s">
        <v>16962</v>
      </c>
      <c r="C6741" s="359">
        <v>3.9</v>
      </c>
      <c r="D6741" s="357" t="s">
        <v>5807</v>
      </c>
      <c r="E6741" s="357" t="s">
        <v>5807</v>
      </c>
    </row>
    <row r="6742" spans="1:5" ht="15.6">
      <c r="A6742" s="358" t="s">
        <v>17552</v>
      </c>
      <c r="B6742" s="358" t="s">
        <v>17553</v>
      </c>
      <c r="C6742" s="359">
        <v>3.9</v>
      </c>
      <c r="D6742" s="357" t="s">
        <v>6404</v>
      </c>
      <c r="E6742" s="357" t="s">
        <v>6404</v>
      </c>
    </row>
    <row r="6743" spans="1:5" ht="15.6">
      <c r="A6743" s="358" t="s">
        <v>17552</v>
      </c>
      <c r="B6743" s="358" t="s">
        <v>17553</v>
      </c>
      <c r="C6743" s="359">
        <v>3.9</v>
      </c>
      <c r="D6743" s="357" t="s">
        <v>6404</v>
      </c>
      <c r="E6743" s="357" t="s">
        <v>6404</v>
      </c>
    </row>
    <row r="6744" spans="1:5" ht="15.6">
      <c r="A6744" s="358" t="s">
        <v>19556</v>
      </c>
      <c r="B6744" s="358" t="s">
        <v>19557</v>
      </c>
      <c r="C6744" s="359">
        <v>3.9</v>
      </c>
      <c r="D6744" s="357" t="s">
        <v>7366</v>
      </c>
      <c r="E6744" s="357" t="s">
        <v>7366</v>
      </c>
    </row>
    <row r="6745" spans="1:5" ht="15.6">
      <c r="A6745" s="358" t="s">
        <v>19556</v>
      </c>
      <c r="B6745" s="358" t="s">
        <v>19557</v>
      </c>
      <c r="C6745" s="359">
        <v>3.9</v>
      </c>
      <c r="D6745" s="357" t="s">
        <v>7366</v>
      </c>
      <c r="E6745" s="357" t="s">
        <v>7366</v>
      </c>
    </row>
    <row r="6746" spans="1:5" ht="15.6">
      <c r="A6746" s="358" t="s">
        <v>706</v>
      </c>
      <c r="B6746" s="358" t="s">
        <v>14298</v>
      </c>
      <c r="C6746" s="359">
        <v>3.9</v>
      </c>
      <c r="D6746" s="357" t="s">
        <v>4581</v>
      </c>
      <c r="E6746" s="357" t="s">
        <v>4581</v>
      </c>
    </row>
    <row r="6747" spans="1:5" ht="15.6">
      <c r="A6747" s="358" t="s">
        <v>706</v>
      </c>
      <c r="B6747" s="358" t="s">
        <v>14298</v>
      </c>
      <c r="C6747" s="359">
        <v>3.9</v>
      </c>
      <c r="D6747" s="357" t="s">
        <v>4581</v>
      </c>
      <c r="E6747" s="357" t="s">
        <v>4581</v>
      </c>
    </row>
    <row r="6748" spans="1:5" ht="15.6">
      <c r="A6748" s="358" t="s">
        <v>14408</v>
      </c>
      <c r="B6748" s="358" t="s">
        <v>14409</v>
      </c>
      <c r="C6748" s="359">
        <v>3.9</v>
      </c>
      <c r="D6748" s="357" t="s">
        <v>4664</v>
      </c>
      <c r="E6748" s="357" t="s">
        <v>4664</v>
      </c>
    </row>
    <row r="6749" spans="1:5" ht="15.6">
      <c r="A6749" s="358" t="s">
        <v>16179</v>
      </c>
      <c r="B6749" s="358" t="s">
        <v>16180</v>
      </c>
      <c r="C6749" s="359">
        <v>3.9</v>
      </c>
      <c r="D6749" s="357" t="s">
        <v>5562</v>
      </c>
      <c r="E6749" s="357" t="s">
        <v>5562</v>
      </c>
    </row>
    <row r="6750" spans="1:5" ht="15.6">
      <c r="A6750" s="358" t="s">
        <v>21592</v>
      </c>
      <c r="B6750" s="358" t="s">
        <v>21592</v>
      </c>
      <c r="C6750" s="359">
        <v>3.9</v>
      </c>
      <c r="D6750" s="357" t="s">
        <v>8765</v>
      </c>
      <c r="E6750" s="357" t="s">
        <v>8765</v>
      </c>
    </row>
    <row r="6751" spans="1:5" ht="15.6">
      <c r="A6751" s="358" t="s">
        <v>22048</v>
      </c>
      <c r="B6751" s="358" t="s">
        <v>22048</v>
      </c>
      <c r="C6751" s="359">
        <v>3.9</v>
      </c>
      <c r="D6751" s="357" t="s">
        <v>8817</v>
      </c>
      <c r="E6751" s="357" t="s">
        <v>8817</v>
      </c>
    </row>
    <row r="6752" spans="1:5" ht="15.6">
      <c r="A6752" s="358" t="s">
        <v>22048</v>
      </c>
      <c r="B6752" s="358" t="s">
        <v>22048</v>
      </c>
      <c r="C6752" s="359">
        <v>3.9</v>
      </c>
      <c r="D6752" s="357" t="s">
        <v>8817</v>
      </c>
      <c r="E6752" s="357" t="s">
        <v>8817</v>
      </c>
    </row>
    <row r="6753" spans="1:5" ht="15.6">
      <c r="A6753" s="358" t="s">
        <v>51538</v>
      </c>
      <c r="B6753" s="358" t="s">
        <v>51539</v>
      </c>
      <c r="C6753" s="359">
        <v>3.9</v>
      </c>
      <c r="D6753" s="357" t="s">
        <v>51537</v>
      </c>
      <c r="E6753" s="357" t="s">
        <v>51537</v>
      </c>
    </row>
    <row r="6754" spans="1:5" ht="15.6">
      <c r="A6754" s="358" t="s">
        <v>51538</v>
      </c>
      <c r="B6754" s="358" t="s">
        <v>51539</v>
      </c>
      <c r="C6754" s="359">
        <v>3.9</v>
      </c>
      <c r="D6754" s="357" t="s">
        <v>51537</v>
      </c>
      <c r="E6754" s="357" t="s">
        <v>51537</v>
      </c>
    </row>
    <row r="6755" spans="1:5" ht="15.6">
      <c r="A6755" s="358" t="s">
        <v>13014</v>
      </c>
      <c r="B6755" s="358" t="s">
        <v>13015</v>
      </c>
      <c r="C6755" s="359">
        <v>3.9</v>
      </c>
      <c r="D6755" s="357" t="s">
        <v>3956</v>
      </c>
      <c r="E6755" s="357" t="s">
        <v>3956</v>
      </c>
    </row>
    <row r="6756" spans="1:5" ht="15.6">
      <c r="A6756" s="358" t="s">
        <v>13014</v>
      </c>
      <c r="B6756" s="358" t="s">
        <v>13015</v>
      </c>
      <c r="C6756" s="359">
        <v>3.9</v>
      </c>
      <c r="D6756" s="357" t="s">
        <v>3956</v>
      </c>
      <c r="E6756" s="357" t="s">
        <v>3956</v>
      </c>
    </row>
    <row r="6757" spans="1:5" ht="15.6">
      <c r="A6757" s="358" t="s">
        <v>38753</v>
      </c>
      <c r="B6757" s="358" t="s">
        <v>38754</v>
      </c>
      <c r="C6757" s="359">
        <v>3.9</v>
      </c>
      <c r="D6757" s="357" t="s">
        <v>38752</v>
      </c>
      <c r="E6757" s="357" t="s">
        <v>38752</v>
      </c>
    </row>
    <row r="6758" spans="1:5" ht="15.6">
      <c r="A6758" s="358" t="s">
        <v>38753</v>
      </c>
      <c r="B6758" s="358" t="s">
        <v>38754</v>
      </c>
      <c r="C6758" s="359">
        <v>3.9</v>
      </c>
      <c r="D6758" s="357" t="s">
        <v>38752</v>
      </c>
      <c r="E6758" s="357" t="s">
        <v>38752</v>
      </c>
    </row>
    <row r="6759" spans="1:5" ht="15.6">
      <c r="A6759" s="358" t="s">
        <v>11814</v>
      </c>
      <c r="B6759" s="358" t="s">
        <v>11815</v>
      </c>
      <c r="C6759" s="359">
        <v>3.9</v>
      </c>
      <c r="D6759" s="357" t="s">
        <v>3030</v>
      </c>
      <c r="E6759" s="357" t="s">
        <v>3030</v>
      </c>
    </row>
    <row r="6760" spans="1:5" ht="15.6">
      <c r="A6760" s="358" t="s">
        <v>14032</v>
      </c>
      <c r="B6760" s="358" t="s">
        <v>14032</v>
      </c>
      <c r="C6760" s="359">
        <v>3.9</v>
      </c>
      <c r="D6760" s="357" t="s">
        <v>4267</v>
      </c>
      <c r="E6760" s="357" t="s">
        <v>4267</v>
      </c>
    </row>
    <row r="6761" spans="1:5" ht="15.6">
      <c r="A6761" s="358" t="s">
        <v>14032</v>
      </c>
      <c r="B6761" s="358" t="s">
        <v>14032</v>
      </c>
      <c r="C6761" s="359">
        <v>3.9</v>
      </c>
      <c r="D6761" s="357" t="s">
        <v>4267</v>
      </c>
      <c r="E6761" s="357" t="s">
        <v>4267</v>
      </c>
    </row>
    <row r="6762" spans="1:5" ht="15.6">
      <c r="A6762" s="358" t="s">
        <v>14032</v>
      </c>
      <c r="B6762" s="358" t="s">
        <v>14032</v>
      </c>
      <c r="C6762" s="359">
        <v>3.9</v>
      </c>
      <c r="D6762" s="357" t="s">
        <v>4267</v>
      </c>
      <c r="E6762" s="357" t="s">
        <v>4267</v>
      </c>
    </row>
    <row r="6763" spans="1:5" ht="15.6">
      <c r="A6763" s="358" t="s">
        <v>14032</v>
      </c>
      <c r="B6763" s="358" t="s">
        <v>14032</v>
      </c>
      <c r="C6763" s="359">
        <v>3.9</v>
      </c>
      <c r="D6763" s="357" t="s">
        <v>4267</v>
      </c>
      <c r="E6763" s="357" t="s">
        <v>4267</v>
      </c>
    </row>
    <row r="6764" spans="1:5" ht="15.6">
      <c r="A6764" s="358" t="s">
        <v>40921</v>
      </c>
      <c r="B6764" s="358" t="s">
        <v>40922</v>
      </c>
      <c r="C6764" s="359">
        <v>3.9</v>
      </c>
      <c r="D6764" s="357" t="s">
        <v>40920</v>
      </c>
      <c r="E6764" s="357" t="s">
        <v>40920</v>
      </c>
    </row>
    <row r="6765" spans="1:5" ht="15.6">
      <c r="A6765" s="358" t="s">
        <v>40921</v>
      </c>
      <c r="B6765" s="358" t="s">
        <v>40922</v>
      </c>
      <c r="C6765" s="359">
        <v>3.9</v>
      </c>
      <c r="D6765" s="357" t="s">
        <v>40920</v>
      </c>
      <c r="E6765" s="357" t="s">
        <v>40920</v>
      </c>
    </row>
    <row r="6766" spans="1:5" ht="15.6">
      <c r="A6766" s="358" t="s">
        <v>40921</v>
      </c>
      <c r="B6766" s="358" t="s">
        <v>40922</v>
      </c>
      <c r="C6766" s="359">
        <v>3.9</v>
      </c>
      <c r="D6766" s="357" t="s">
        <v>40920</v>
      </c>
      <c r="E6766" s="357" t="s">
        <v>40920</v>
      </c>
    </row>
    <row r="6767" spans="1:5" ht="15.6">
      <c r="A6767" s="358" t="s">
        <v>12065</v>
      </c>
      <c r="B6767" s="358" t="s">
        <v>12065</v>
      </c>
      <c r="C6767" s="359">
        <v>3.9</v>
      </c>
      <c r="D6767" s="357" t="s">
        <v>3289</v>
      </c>
      <c r="E6767" s="357" t="s">
        <v>3289</v>
      </c>
    </row>
    <row r="6768" spans="1:5" ht="15.6">
      <c r="A6768" s="358" t="s">
        <v>12065</v>
      </c>
      <c r="B6768" s="358" t="s">
        <v>12065</v>
      </c>
      <c r="C6768" s="359">
        <v>3.9</v>
      </c>
      <c r="D6768" s="357" t="s">
        <v>3289</v>
      </c>
      <c r="E6768" s="357" t="s">
        <v>3289</v>
      </c>
    </row>
    <row r="6769" spans="1:5" ht="15.6">
      <c r="A6769" s="358" t="s">
        <v>21802</v>
      </c>
      <c r="B6769" s="358" t="s">
        <v>21803</v>
      </c>
      <c r="C6769" s="359">
        <v>3.9</v>
      </c>
      <c r="D6769" s="357" t="s">
        <v>8914</v>
      </c>
      <c r="E6769" s="357" t="s">
        <v>8914</v>
      </c>
    </row>
    <row r="6770" spans="1:5" ht="15.6">
      <c r="A6770" s="358" t="s">
        <v>21802</v>
      </c>
      <c r="B6770" s="358" t="s">
        <v>21803</v>
      </c>
      <c r="C6770" s="359">
        <v>3.9</v>
      </c>
      <c r="D6770" s="357" t="s">
        <v>8914</v>
      </c>
      <c r="E6770" s="357" t="s">
        <v>8914</v>
      </c>
    </row>
    <row r="6771" spans="1:5" ht="15.6">
      <c r="A6771" s="358" t="s">
        <v>21802</v>
      </c>
      <c r="B6771" s="358" t="s">
        <v>21803</v>
      </c>
      <c r="C6771" s="359">
        <v>3.9</v>
      </c>
      <c r="D6771" s="357" t="s">
        <v>8914</v>
      </c>
      <c r="E6771" s="357" t="s">
        <v>8914</v>
      </c>
    </row>
    <row r="6772" spans="1:5" ht="15.6">
      <c r="A6772" s="358" t="s">
        <v>21802</v>
      </c>
      <c r="B6772" s="358" t="s">
        <v>21803</v>
      </c>
      <c r="C6772" s="359">
        <v>3.9</v>
      </c>
      <c r="D6772" s="357" t="s">
        <v>8914</v>
      </c>
      <c r="E6772" s="357" t="s">
        <v>8914</v>
      </c>
    </row>
    <row r="6773" spans="1:5" ht="15.6">
      <c r="A6773" s="358" t="s">
        <v>643</v>
      </c>
      <c r="B6773" s="358" t="s">
        <v>14596</v>
      </c>
      <c r="C6773" s="359">
        <v>3.9</v>
      </c>
      <c r="D6773" s="357" t="s">
        <v>4419</v>
      </c>
      <c r="E6773" s="357" t="s">
        <v>4419</v>
      </c>
    </row>
    <row r="6774" spans="1:5" ht="15.6">
      <c r="A6774" s="358" t="s">
        <v>643</v>
      </c>
      <c r="B6774" s="358" t="s">
        <v>14596</v>
      </c>
      <c r="C6774" s="359">
        <v>3.9</v>
      </c>
      <c r="D6774" s="357" t="s">
        <v>4419</v>
      </c>
      <c r="E6774" s="357" t="s">
        <v>4419</v>
      </c>
    </row>
    <row r="6775" spans="1:5" ht="15.6">
      <c r="A6775" s="358" t="s">
        <v>10262</v>
      </c>
      <c r="B6775" s="358" t="s">
        <v>22507</v>
      </c>
      <c r="C6775" s="359">
        <v>3.9</v>
      </c>
      <c r="D6775" s="357" t="s">
        <v>9131</v>
      </c>
      <c r="E6775" s="357" t="s">
        <v>9131</v>
      </c>
    </row>
    <row r="6776" spans="1:5" ht="15.6">
      <c r="A6776" s="358" t="s">
        <v>10262</v>
      </c>
      <c r="B6776" s="358" t="s">
        <v>22507</v>
      </c>
      <c r="C6776" s="359">
        <v>3.9</v>
      </c>
      <c r="D6776" s="357" t="s">
        <v>9131</v>
      </c>
      <c r="E6776" s="357" t="s">
        <v>9131</v>
      </c>
    </row>
    <row r="6777" spans="1:5" ht="15.6">
      <c r="A6777" s="358" t="s">
        <v>10262</v>
      </c>
      <c r="B6777" s="358" t="s">
        <v>22507</v>
      </c>
      <c r="C6777" s="359">
        <v>3.9</v>
      </c>
      <c r="D6777" s="357" t="s">
        <v>9131</v>
      </c>
      <c r="E6777" s="357" t="s">
        <v>9131</v>
      </c>
    </row>
    <row r="6778" spans="1:5" ht="15.6">
      <c r="A6778" s="358" t="s">
        <v>19547</v>
      </c>
      <c r="B6778" s="358" t="s">
        <v>19547</v>
      </c>
      <c r="C6778" s="359">
        <v>3.9</v>
      </c>
      <c r="D6778" s="357" t="s">
        <v>10033</v>
      </c>
      <c r="E6778" s="357" t="s">
        <v>10033</v>
      </c>
    </row>
    <row r="6779" spans="1:5" ht="15.6">
      <c r="A6779" s="358" t="s">
        <v>49994</v>
      </c>
      <c r="B6779" s="358" t="s">
        <v>49995</v>
      </c>
      <c r="C6779" s="359">
        <v>3.9</v>
      </c>
      <c r="D6779" s="357" t="s">
        <v>49993</v>
      </c>
      <c r="E6779" s="357" t="s">
        <v>49993</v>
      </c>
    </row>
    <row r="6780" spans="1:5" ht="15.6">
      <c r="A6780" s="358" t="s">
        <v>21172</v>
      </c>
      <c r="B6780" s="358" t="s">
        <v>21173</v>
      </c>
      <c r="C6780" s="359">
        <v>3.9</v>
      </c>
      <c r="D6780" s="357" t="s">
        <v>8326</v>
      </c>
      <c r="E6780" s="357" t="s">
        <v>8326</v>
      </c>
    </row>
    <row r="6781" spans="1:5" ht="15.6">
      <c r="A6781" s="358" t="s">
        <v>21172</v>
      </c>
      <c r="B6781" s="358" t="s">
        <v>21173</v>
      </c>
      <c r="C6781" s="359">
        <v>3.9</v>
      </c>
      <c r="D6781" s="357" t="s">
        <v>8326</v>
      </c>
      <c r="E6781" s="357" t="s">
        <v>8326</v>
      </c>
    </row>
    <row r="6782" spans="1:5" ht="15.6">
      <c r="A6782" s="358" t="s">
        <v>721</v>
      </c>
      <c r="B6782" s="358" t="s">
        <v>14410</v>
      </c>
      <c r="C6782" s="359">
        <v>3.9</v>
      </c>
      <c r="D6782" s="357" t="s">
        <v>4666</v>
      </c>
      <c r="E6782" s="357" t="s">
        <v>4666</v>
      </c>
    </row>
    <row r="6783" spans="1:5" ht="15.6">
      <c r="A6783" s="358" t="s">
        <v>721</v>
      </c>
      <c r="B6783" s="358" t="s">
        <v>14410</v>
      </c>
      <c r="C6783" s="359">
        <v>3.9</v>
      </c>
      <c r="D6783" s="357" t="s">
        <v>4666</v>
      </c>
      <c r="E6783" s="357" t="s">
        <v>4666</v>
      </c>
    </row>
    <row r="6784" spans="1:5" ht="15.6">
      <c r="A6784" s="358" t="s">
        <v>33388</v>
      </c>
      <c r="B6784" s="358" t="s">
        <v>33389</v>
      </c>
      <c r="C6784" s="359">
        <v>3.9</v>
      </c>
      <c r="D6784" s="357" t="s">
        <v>33387</v>
      </c>
      <c r="E6784" s="357" t="s">
        <v>33387</v>
      </c>
    </row>
    <row r="6785" spans="1:5" ht="15.6">
      <c r="A6785" s="358" t="s">
        <v>33827</v>
      </c>
      <c r="B6785" s="358" t="s">
        <v>33827</v>
      </c>
      <c r="C6785" s="359">
        <v>3.9</v>
      </c>
      <c r="D6785" s="357" t="s">
        <v>33826</v>
      </c>
      <c r="E6785" s="357" t="s">
        <v>33826</v>
      </c>
    </row>
    <row r="6786" spans="1:5" ht="15.6">
      <c r="A6786" s="358" t="s">
        <v>471</v>
      </c>
      <c r="B6786" s="358" t="s">
        <v>12763</v>
      </c>
      <c r="C6786" s="359">
        <v>3.9</v>
      </c>
      <c r="D6786" s="357" t="s">
        <v>3719</v>
      </c>
      <c r="E6786" s="357" t="s">
        <v>3719</v>
      </c>
    </row>
    <row r="6787" spans="1:5" ht="15.6">
      <c r="A6787" s="358" t="s">
        <v>471</v>
      </c>
      <c r="B6787" s="358" t="s">
        <v>12763</v>
      </c>
      <c r="C6787" s="359">
        <v>3.9</v>
      </c>
      <c r="D6787" s="357" t="s">
        <v>3719</v>
      </c>
      <c r="E6787" s="357" t="s">
        <v>3719</v>
      </c>
    </row>
    <row r="6788" spans="1:5" ht="15.6">
      <c r="A6788" s="358" t="s">
        <v>471</v>
      </c>
      <c r="B6788" s="358" t="s">
        <v>12763</v>
      </c>
      <c r="C6788" s="359">
        <v>3.9</v>
      </c>
      <c r="D6788" s="357" t="s">
        <v>3719</v>
      </c>
      <c r="E6788" s="357" t="s">
        <v>3719</v>
      </c>
    </row>
    <row r="6789" spans="1:5" ht="15.6">
      <c r="A6789" s="358" t="s">
        <v>471</v>
      </c>
      <c r="B6789" s="358" t="s">
        <v>12763</v>
      </c>
      <c r="C6789" s="359">
        <v>3.9</v>
      </c>
      <c r="D6789" s="357" t="s">
        <v>3719</v>
      </c>
      <c r="E6789" s="357" t="s">
        <v>3719</v>
      </c>
    </row>
    <row r="6790" spans="1:5" ht="15.6">
      <c r="A6790" s="358" t="s">
        <v>29813</v>
      </c>
      <c r="B6790" s="358" t="s">
        <v>29814</v>
      </c>
      <c r="C6790" s="359">
        <v>3.9</v>
      </c>
      <c r="D6790" s="357" t="s">
        <v>29812</v>
      </c>
      <c r="E6790" s="357" t="s">
        <v>29812</v>
      </c>
    </row>
    <row r="6791" spans="1:5" ht="15.6">
      <c r="A6791" s="358" t="s">
        <v>38133</v>
      </c>
      <c r="B6791" s="358" t="s">
        <v>38133</v>
      </c>
      <c r="C6791" s="359">
        <v>3.9</v>
      </c>
      <c r="D6791" s="357" t="s">
        <v>38132</v>
      </c>
      <c r="E6791" s="357" t="s">
        <v>38132</v>
      </c>
    </row>
    <row r="6792" spans="1:5" ht="15.6">
      <c r="A6792" s="358" t="s">
        <v>38133</v>
      </c>
      <c r="B6792" s="358" t="s">
        <v>38133</v>
      </c>
      <c r="C6792" s="359">
        <v>3.9</v>
      </c>
      <c r="D6792" s="357" t="s">
        <v>38132</v>
      </c>
      <c r="E6792" s="357" t="s">
        <v>38132</v>
      </c>
    </row>
    <row r="6793" spans="1:5" ht="15.6">
      <c r="A6793" s="358" t="s">
        <v>16508</v>
      </c>
      <c r="B6793" s="358" t="s">
        <v>16509</v>
      </c>
      <c r="C6793" s="359">
        <v>3.9</v>
      </c>
      <c r="D6793" s="357" t="s">
        <v>5880</v>
      </c>
      <c r="E6793" s="357" t="s">
        <v>5880</v>
      </c>
    </row>
    <row r="6794" spans="1:5" ht="15.6">
      <c r="A6794" s="358" t="s">
        <v>16508</v>
      </c>
      <c r="B6794" s="358" t="s">
        <v>16509</v>
      </c>
      <c r="C6794" s="359">
        <v>3.9</v>
      </c>
      <c r="D6794" s="357" t="s">
        <v>5880</v>
      </c>
      <c r="E6794" s="357" t="s">
        <v>5880</v>
      </c>
    </row>
    <row r="6795" spans="1:5" ht="15.6">
      <c r="A6795" s="358" t="s">
        <v>340</v>
      </c>
      <c r="B6795" s="358" t="s">
        <v>12120</v>
      </c>
      <c r="C6795" s="359">
        <v>3.9</v>
      </c>
      <c r="D6795" s="357" t="s">
        <v>339</v>
      </c>
      <c r="E6795" s="357" t="s">
        <v>339</v>
      </c>
    </row>
    <row r="6796" spans="1:5" ht="15.6">
      <c r="A6796" s="358" t="s">
        <v>33655</v>
      </c>
      <c r="B6796" s="358" t="s">
        <v>33656</v>
      </c>
      <c r="C6796" s="359">
        <v>3.9</v>
      </c>
      <c r="D6796" s="357" t="s">
        <v>33654</v>
      </c>
      <c r="E6796" s="357" t="s">
        <v>33654</v>
      </c>
    </row>
    <row r="6797" spans="1:5" ht="15.6">
      <c r="A6797" s="358" t="s">
        <v>33655</v>
      </c>
      <c r="B6797" s="358" t="s">
        <v>33656</v>
      </c>
      <c r="C6797" s="359">
        <v>3.9</v>
      </c>
      <c r="D6797" s="357" t="s">
        <v>33654</v>
      </c>
      <c r="E6797" s="357" t="s">
        <v>33654</v>
      </c>
    </row>
    <row r="6798" spans="1:5" ht="15.6">
      <c r="A6798" s="358" t="s">
        <v>19140</v>
      </c>
      <c r="B6798" s="358" t="s">
        <v>19141</v>
      </c>
      <c r="C6798" s="359">
        <v>3.9</v>
      </c>
      <c r="D6798" s="357" t="s">
        <v>6741</v>
      </c>
      <c r="E6798" s="357" t="s">
        <v>6741</v>
      </c>
    </row>
    <row r="6799" spans="1:5" ht="15.6">
      <c r="A6799" s="358" t="s">
        <v>19140</v>
      </c>
      <c r="B6799" s="358" t="s">
        <v>19141</v>
      </c>
      <c r="C6799" s="359">
        <v>3.9</v>
      </c>
      <c r="D6799" s="357" t="s">
        <v>6741</v>
      </c>
      <c r="E6799" s="357" t="s">
        <v>6741</v>
      </c>
    </row>
    <row r="6800" spans="1:5" ht="15.6">
      <c r="A6800" s="358" t="s">
        <v>40995</v>
      </c>
      <c r="B6800" s="358" t="s">
        <v>40996</v>
      </c>
      <c r="C6800" s="359">
        <v>3.9</v>
      </c>
      <c r="D6800" s="357" t="s">
        <v>40994</v>
      </c>
      <c r="E6800" s="357" t="s">
        <v>40994</v>
      </c>
    </row>
    <row r="6801" spans="1:5" ht="15.6">
      <c r="A6801" s="358" t="s">
        <v>52331</v>
      </c>
      <c r="B6801" s="358" t="s">
        <v>52332</v>
      </c>
      <c r="C6801" s="359">
        <v>3.9</v>
      </c>
      <c r="D6801" s="357" t="s">
        <v>52330</v>
      </c>
      <c r="E6801" s="357" t="s">
        <v>52330</v>
      </c>
    </row>
    <row r="6802" spans="1:5" ht="15.6">
      <c r="A6802" s="358" t="s">
        <v>15696</v>
      </c>
      <c r="B6802" s="358" t="s">
        <v>15697</v>
      </c>
      <c r="C6802" s="359">
        <v>3.9</v>
      </c>
      <c r="D6802" s="357" t="s">
        <v>5222</v>
      </c>
      <c r="E6802" s="357" t="s">
        <v>5222</v>
      </c>
    </row>
    <row r="6803" spans="1:5" ht="15.6">
      <c r="A6803" s="358" t="s">
        <v>19078</v>
      </c>
      <c r="B6803" s="358" t="s">
        <v>19079</v>
      </c>
      <c r="C6803" s="359">
        <v>3.9</v>
      </c>
      <c r="D6803" s="357" t="s">
        <v>6659</v>
      </c>
      <c r="E6803" s="357" t="s">
        <v>6659</v>
      </c>
    </row>
    <row r="6804" spans="1:5" ht="15.6">
      <c r="A6804" s="358" t="s">
        <v>19078</v>
      </c>
      <c r="B6804" s="358" t="s">
        <v>19079</v>
      </c>
      <c r="C6804" s="359">
        <v>3.9</v>
      </c>
      <c r="D6804" s="357" t="s">
        <v>6659</v>
      </c>
      <c r="E6804" s="357" t="s">
        <v>6659</v>
      </c>
    </row>
    <row r="6805" spans="1:5" ht="15.6">
      <c r="A6805" s="358" t="s">
        <v>1632</v>
      </c>
      <c r="B6805" s="358" t="s">
        <v>20812</v>
      </c>
      <c r="C6805" s="359">
        <v>3.9</v>
      </c>
      <c r="D6805" s="357" t="s">
        <v>8301</v>
      </c>
      <c r="E6805" s="357" t="s">
        <v>8301</v>
      </c>
    </row>
    <row r="6806" spans="1:5" ht="15.6">
      <c r="A6806" s="358" t="s">
        <v>1632</v>
      </c>
      <c r="B6806" s="358" t="s">
        <v>20812</v>
      </c>
      <c r="C6806" s="359">
        <v>3.9</v>
      </c>
      <c r="D6806" s="357" t="s">
        <v>8301</v>
      </c>
      <c r="E6806" s="357" t="s">
        <v>8301</v>
      </c>
    </row>
    <row r="6807" spans="1:5" ht="15.6">
      <c r="A6807" s="358" t="s">
        <v>1632</v>
      </c>
      <c r="B6807" s="358" t="s">
        <v>20812</v>
      </c>
      <c r="C6807" s="359">
        <v>3.9</v>
      </c>
      <c r="D6807" s="357" t="s">
        <v>8301</v>
      </c>
      <c r="E6807" s="357" t="s">
        <v>8301</v>
      </c>
    </row>
    <row r="6808" spans="1:5" ht="15.6">
      <c r="A6808" s="358" t="s">
        <v>10281</v>
      </c>
      <c r="B6808" s="358" t="s">
        <v>10262</v>
      </c>
      <c r="C6808" s="359">
        <v>3.9</v>
      </c>
      <c r="D6808" s="357" t="s">
        <v>2203</v>
      </c>
      <c r="E6808" s="357" t="s">
        <v>2203</v>
      </c>
    </row>
    <row r="6809" spans="1:5" ht="15.6">
      <c r="A6809" s="358" t="s">
        <v>14074</v>
      </c>
      <c r="B6809" s="358" t="s">
        <v>14075</v>
      </c>
      <c r="C6809" s="359">
        <v>3.9</v>
      </c>
      <c r="D6809" s="357" t="s">
        <v>4343</v>
      </c>
      <c r="E6809" s="357" t="s">
        <v>4343</v>
      </c>
    </row>
    <row r="6810" spans="1:5" ht="15.6">
      <c r="A6810" s="358" t="s">
        <v>14074</v>
      </c>
      <c r="B6810" s="358" t="s">
        <v>14075</v>
      </c>
      <c r="C6810" s="359">
        <v>3.9</v>
      </c>
      <c r="D6810" s="357" t="s">
        <v>4343</v>
      </c>
      <c r="E6810" s="357" t="s">
        <v>4343</v>
      </c>
    </row>
    <row r="6811" spans="1:5" ht="15.6">
      <c r="A6811" s="358" t="s">
        <v>1480</v>
      </c>
      <c r="B6811" s="358" t="s">
        <v>20272</v>
      </c>
      <c r="C6811" s="359">
        <v>3.9</v>
      </c>
      <c r="D6811" s="357" t="s">
        <v>7976</v>
      </c>
      <c r="E6811" s="357" t="s">
        <v>7976</v>
      </c>
    </row>
    <row r="6812" spans="1:5" ht="15.6">
      <c r="A6812" s="358" t="s">
        <v>1480</v>
      </c>
      <c r="B6812" s="358" t="s">
        <v>20272</v>
      </c>
      <c r="C6812" s="359">
        <v>3.9</v>
      </c>
      <c r="D6812" s="357" t="s">
        <v>7976</v>
      </c>
      <c r="E6812" s="357" t="s">
        <v>7976</v>
      </c>
    </row>
    <row r="6813" spans="1:5" ht="15.6">
      <c r="A6813" s="358" t="s">
        <v>1480</v>
      </c>
      <c r="B6813" s="358" t="s">
        <v>20272</v>
      </c>
      <c r="C6813" s="359">
        <v>3.9</v>
      </c>
      <c r="D6813" s="357" t="s">
        <v>7976</v>
      </c>
      <c r="E6813" s="357" t="s">
        <v>7976</v>
      </c>
    </row>
    <row r="6814" spans="1:5" ht="15.6">
      <c r="A6814" s="358" t="s">
        <v>51190</v>
      </c>
      <c r="B6814" s="358" t="s">
        <v>51191</v>
      </c>
      <c r="C6814" s="359">
        <v>3.9</v>
      </c>
      <c r="D6814" s="357" t="s">
        <v>51189</v>
      </c>
      <c r="E6814" s="357" t="s">
        <v>51189</v>
      </c>
    </row>
    <row r="6815" spans="1:5" ht="15.6">
      <c r="A6815" s="358" t="s">
        <v>51190</v>
      </c>
      <c r="B6815" s="358" t="s">
        <v>51191</v>
      </c>
      <c r="C6815" s="359">
        <v>3.9</v>
      </c>
      <c r="D6815" s="357" t="s">
        <v>51189</v>
      </c>
      <c r="E6815" s="357" t="s">
        <v>51189</v>
      </c>
    </row>
    <row r="6816" spans="1:5" ht="15.6">
      <c r="A6816" s="358" t="s">
        <v>10562</v>
      </c>
      <c r="B6816" s="358" t="s">
        <v>10562</v>
      </c>
      <c r="C6816" s="359">
        <v>3.9</v>
      </c>
      <c r="D6816" s="357" t="s">
        <v>2562</v>
      </c>
      <c r="E6816" s="357" t="s">
        <v>2562</v>
      </c>
    </row>
    <row r="6817" spans="1:5" ht="15.6">
      <c r="A6817" s="358" t="s">
        <v>13929</v>
      </c>
      <c r="B6817" s="358" t="s">
        <v>13930</v>
      </c>
      <c r="C6817" s="359">
        <v>3.9</v>
      </c>
      <c r="D6817" s="357" t="s">
        <v>4287</v>
      </c>
      <c r="E6817" s="357" t="s">
        <v>4287</v>
      </c>
    </row>
    <row r="6818" spans="1:5" ht="15.6">
      <c r="A6818" s="358" t="s">
        <v>13929</v>
      </c>
      <c r="B6818" s="358" t="s">
        <v>13930</v>
      </c>
      <c r="C6818" s="359">
        <v>3.9</v>
      </c>
      <c r="D6818" s="357" t="s">
        <v>4287</v>
      </c>
      <c r="E6818" s="357" t="s">
        <v>4287</v>
      </c>
    </row>
    <row r="6819" spans="1:5" ht="15.6">
      <c r="A6819" s="358" t="s">
        <v>13929</v>
      </c>
      <c r="B6819" s="358" t="s">
        <v>13930</v>
      </c>
      <c r="C6819" s="359">
        <v>3.9</v>
      </c>
      <c r="D6819" s="357" t="s">
        <v>4287</v>
      </c>
      <c r="E6819" s="357" t="s">
        <v>4287</v>
      </c>
    </row>
    <row r="6820" spans="1:5" ht="15.6">
      <c r="A6820" s="358" t="s">
        <v>13929</v>
      </c>
      <c r="B6820" s="358" t="s">
        <v>13930</v>
      </c>
      <c r="C6820" s="359">
        <v>3.9</v>
      </c>
      <c r="D6820" s="357" t="s">
        <v>4287</v>
      </c>
      <c r="E6820" s="357" t="s">
        <v>4287</v>
      </c>
    </row>
    <row r="6821" spans="1:5" ht="15.6">
      <c r="A6821" s="358" t="s">
        <v>15835</v>
      </c>
      <c r="B6821" s="358" t="s">
        <v>15835</v>
      </c>
      <c r="C6821" s="359">
        <v>3.9</v>
      </c>
      <c r="D6821" s="357" t="s">
        <v>10074</v>
      </c>
      <c r="E6821" s="357" t="s">
        <v>10074</v>
      </c>
    </row>
    <row r="6822" spans="1:5" ht="15.6">
      <c r="A6822" s="358" t="s">
        <v>10262</v>
      </c>
      <c r="B6822" s="358" t="s">
        <v>37989</v>
      </c>
      <c r="C6822" s="359">
        <v>3.9</v>
      </c>
      <c r="D6822" s="357" t="s">
        <v>37988</v>
      </c>
      <c r="E6822" s="357" t="s">
        <v>37988</v>
      </c>
    </row>
    <row r="6823" spans="1:5" ht="15.6">
      <c r="A6823" s="358" t="s">
        <v>10262</v>
      </c>
      <c r="B6823" s="358" t="s">
        <v>37989</v>
      </c>
      <c r="C6823" s="359">
        <v>3.9</v>
      </c>
      <c r="D6823" s="357" t="s">
        <v>37988</v>
      </c>
      <c r="E6823" s="357" t="s">
        <v>37988</v>
      </c>
    </row>
    <row r="6824" spans="1:5" ht="15.6">
      <c r="A6824" s="358" t="s">
        <v>10262</v>
      </c>
      <c r="B6824" s="358" t="s">
        <v>37989</v>
      </c>
      <c r="C6824" s="359">
        <v>3.9</v>
      </c>
      <c r="D6824" s="357" t="s">
        <v>37988</v>
      </c>
      <c r="E6824" s="357" t="s">
        <v>37988</v>
      </c>
    </row>
    <row r="6825" spans="1:5" ht="15.6">
      <c r="A6825" s="358" t="s">
        <v>20144</v>
      </c>
      <c r="B6825" s="358" t="s">
        <v>20145</v>
      </c>
      <c r="C6825" s="359">
        <v>3.9</v>
      </c>
      <c r="D6825" s="357" t="s">
        <v>7860</v>
      </c>
      <c r="E6825" s="357" t="s">
        <v>7860</v>
      </c>
    </row>
    <row r="6826" spans="1:5" ht="15.6">
      <c r="A6826" s="358" t="s">
        <v>20144</v>
      </c>
      <c r="B6826" s="358" t="s">
        <v>20145</v>
      </c>
      <c r="C6826" s="359">
        <v>3.9</v>
      </c>
      <c r="D6826" s="357" t="s">
        <v>7860</v>
      </c>
      <c r="E6826" s="357" t="s">
        <v>7860</v>
      </c>
    </row>
    <row r="6827" spans="1:5" ht="15.6">
      <c r="A6827" s="358" t="s">
        <v>327</v>
      </c>
      <c r="B6827" s="358" t="s">
        <v>12026</v>
      </c>
      <c r="C6827" s="359">
        <v>3.9</v>
      </c>
      <c r="D6827" s="357" t="s">
        <v>3258</v>
      </c>
      <c r="E6827" s="357" t="s">
        <v>3258</v>
      </c>
    </row>
    <row r="6828" spans="1:5" ht="15.6">
      <c r="A6828" s="358" t="s">
        <v>327</v>
      </c>
      <c r="B6828" s="358" t="s">
        <v>12026</v>
      </c>
      <c r="C6828" s="359">
        <v>3.9</v>
      </c>
      <c r="D6828" s="357" t="s">
        <v>3258</v>
      </c>
      <c r="E6828" s="357" t="s">
        <v>3258</v>
      </c>
    </row>
    <row r="6829" spans="1:5" ht="15.6">
      <c r="A6829" s="358" t="s">
        <v>327</v>
      </c>
      <c r="B6829" s="358" t="s">
        <v>12026</v>
      </c>
      <c r="C6829" s="359">
        <v>3.9</v>
      </c>
      <c r="D6829" s="357" t="s">
        <v>3258</v>
      </c>
      <c r="E6829" s="357" t="s">
        <v>3258</v>
      </c>
    </row>
    <row r="6830" spans="1:5" ht="15.6">
      <c r="A6830" s="358" t="s">
        <v>10262</v>
      </c>
      <c r="B6830" s="358" t="s">
        <v>33566</v>
      </c>
      <c r="C6830" s="359">
        <v>3.9</v>
      </c>
      <c r="D6830" s="357" t="s">
        <v>33565</v>
      </c>
      <c r="E6830" s="357" t="s">
        <v>33565</v>
      </c>
    </row>
    <row r="6831" spans="1:5" ht="15.6">
      <c r="A6831" s="358" t="s">
        <v>1665</v>
      </c>
      <c r="B6831" s="358" t="s">
        <v>21878</v>
      </c>
      <c r="C6831" s="359">
        <v>3.9</v>
      </c>
      <c r="D6831" s="357" t="s">
        <v>21877</v>
      </c>
      <c r="E6831" s="357" t="s">
        <v>21877</v>
      </c>
    </row>
    <row r="6832" spans="1:5" ht="15.6">
      <c r="A6832" s="358" t="s">
        <v>10262</v>
      </c>
      <c r="B6832" s="358" t="s">
        <v>46797</v>
      </c>
      <c r="C6832" s="359">
        <v>3.9</v>
      </c>
      <c r="D6832" s="357" t="s">
        <v>46796</v>
      </c>
      <c r="E6832" s="357" t="s">
        <v>46796</v>
      </c>
    </row>
    <row r="6833" spans="1:5" ht="15.6">
      <c r="A6833" s="358" t="s">
        <v>1263</v>
      </c>
      <c r="B6833" s="358" t="s">
        <v>18228</v>
      </c>
      <c r="C6833" s="359">
        <v>3.9</v>
      </c>
      <c r="D6833" s="357" t="s">
        <v>7118</v>
      </c>
      <c r="E6833" s="357" t="s">
        <v>7118</v>
      </c>
    </row>
    <row r="6834" spans="1:5" ht="15.6">
      <c r="A6834" s="358" t="s">
        <v>1263</v>
      </c>
      <c r="B6834" s="358" t="s">
        <v>18228</v>
      </c>
      <c r="C6834" s="359">
        <v>3.9</v>
      </c>
      <c r="D6834" s="357" t="s">
        <v>7118</v>
      </c>
      <c r="E6834" s="357" t="s">
        <v>7118</v>
      </c>
    </row>
    <row r="6835" spans="1:5" ht="15.6">
      <c r="A6835" s="358" t="s">
        <v>1263</v>
      </c>
      <c r="B6835" s="358" t="s">
        <v>18228</v>
      </c>
      <c r="C6835" s="359">
        <v>3.9</v>
      </c>
      <c r="D6835" s="357" t="s">
        <v>7118</v>
      </c>
      <c r="E6835" s="357" t="s">
        <v>7118</v>
      </c>
    </row>
    <row r="6836" spans="1:5" ht="15.6">
      <c r="A6836" s="358" t="s">
        <v>624</v>
      </c>
      <c r="B6836" s="358" t="s">
        <v>13974</v>
      </c>
      <c r="C6836" s="359">
        <v>3.9</v>
      </c>
      <c r="D6836" s="357" t="s">
        <v>4320</v>
      </c>
      <c r="E6836" s="357" t="s">
        <v>4320</v>
      </c>
    </row>
    <row r="6837" spans="1:5" ht="15.6">
      <c r="A6837" s="358" t="s">
        <v>624</v>
      </c>
      <c r="B6837" s="358" t="s">
        <v>13974</v>
      </c>
      <c r="C6837" s="359">
        <v>3.9</v>
      </c>
      <c r="D6837" s="357" t="s">
        <v>4320</v>
      </c>
      <c r="E6837" s="357" t="s">
        <v>4320</v>
      </c>
    </row>
    <row r="6838" spans="1:5" ht="15.6">
      <c r="A6838" s="358" t="s">
        <v>624</v>
      </c>
      <c r="B6838" s="358" t="s">
        <v>13974</v>
      </c>
      <c r="C6838" s="359">
        <v>3.9</v>
      </c>
      <c r="D6838" s="357" t="s">
        <v>4320</v>
      </c>
      <c r="E6838" s="357" t="s">
        <v>4320</v>
      </c>
    </row>
    <row r="6839" spans="1:5" ht="15.6">
      <c r="A6839" s="358" t="s">
        <v>14240</v>
      </c>
      <c r="B6839" s="358" t="s">
        <v>14241</v>
      </c>
      <c r="C6839" s="359">
        <v>3.9</v>
      </c>
      <c r="D6839" s="357" t="s">
        <v>4540</v>
      </c>
      <c r="E6839" s="357" t="s">
        <v>4540</v>
      </c>
    </row>
    <row r="6840" spans="1:5" ht="15.6">
      <c r="A6840" s="358" t="s">
        <v>39800</v>
      </c>
      <c r="B6840" s="358" t="s">
        <v>39801</v>
      </c>
      <c r="C6840" s="359">
        <v>3.9</v>
      </c>
      <c r="D6840" s="357" t="s">
        <v>39799</v>
      </c>
      <c r="E6840" s="357" t="s">
        <v>39799</v>
      </c>
    </row>
    <row r="6841" spans="1:5" ht="15.6">
      <c r="A6841" s="358" t="s">
        <v>39800</v>
      </c>
      <c r="B6841" s="358" t="s">
        <v>39801</v>
      </c>
      <c r="C6841" s="359">
        <v>3.9</v>
      </c>
      <c r="D6841" s="357" t="s">
        <v>39799</v>
      </c>
      <c r="E6841" s="357" t="s">
        <v>39799</v>
      </c>
    </row>
    <row r="6842" spans="1:5" ht="15.6">
      <c r="A6842" s="358" t="s">
        <v>1604</v>
      </c>
      <c r="B6842" s="358" t="s">
        <v>20685</v>
      </c>
      <c r="C6842" s="359">
        <v>3.9</v>
      </c>
      <c r="D6842" s="357" t="s">
        <v>8182</v>
      </c>
      <c r="E6842" s="357" t="s">
        <v>8182</v>
      </c>
    </row>
    <row r="6843" spans="1:5" ht="15.6">
      <c r="A6843" s="358" t="s">
        <v>15412</v>
      </c>
      <c r="B6843" s="358" t="s">
        <v>15412</v>
      </c>
      <c r="C6843" s="359">
        <v>3.9</v>
      </c>
      <c r="D6843" s="357" t="s">
        <v>5069</v>
      </c>
      <c r="E6843" s="357" t="s">
        <v>5069</v>
      </c>
    </row>
    <row r="6844" spans="1:5" ht="15.6">
      <c r="A6844" s="358" t="s">
        <v>16472</v>
      </c>
      <c r="B6844" s="358" t="s">
        <v>16473</v>
      </c>
      <c r="C6844" s="359">
        <v>3.9</v>
      </c>
      <c r="D6844" s="357" t="s">
        <v>5823</v>
      </c>
      <c r="E6844" s="357" t="s">
        <v>5823</v>
      </c>
    </row>
    <row r="6845" spans="1:5" ht="15.6">
      <c r="A6845" s="358" t="s">
        <v>10262</v>
      </c>
      <c r="B6845" s="358" t="s">
        <v>61084</v>
      </c>
      <c r="C6845" s="359">
        <v>3.9</v>
      </c>
      <c r="D6845" s="357" t="s">
        <v>61083</v>
      </c>
      <c r="E6845" s="357" t="s">
        <v>61083</v>
      </c>
    </row>
    <row r="6846" spans="1:5" ht="15.6">
      <c r="A6846" s="358" t="s">
        <v>10262</v>
      </c>
      <c r="B6846" s="358" t="s">
        <v>24455</v>
      </c>
      <c r="C6846" s="359">
        <v>3.9</v>
      </c>
      <c r="D6846" s="357" t="s">
        <v>24454</v>
      </c>
      <c r="E6846" s="357" t="s">
        <v>24454</v>
      </c>
    </row>
    <row r="6847" spans="1:5" ht="15.6">
      <c r="A6847" s="358" t="s">
        <v>32980</v>
      </c>
      <c r="B6847" s="358" t="s">
        <v>32980</v>
      </c>
      <c r="C6847" s="359">
        <v>3.9</v>
      </c>
      <c r="D6847" s="357" t="s">
        <v>32979</v>
      </c>
      <c r="E6847" s="357" t="s">
        <v>32979</v>
      </c>
    </row>
    <row r="6848" spans="1:5" ht="15.6">
      <c r="A6848" s="358" t="s">
        <v>30248</v>
      </c>
      <c r="B6848" s="358" t="s">
        <v>30249</v>
      </c>
      <c r="C6848" s="359">
        <v>3.9</v>
      </c>
      <c r="D6848" s="357" t="s">
        <v>30247</v>
      </c>
      <c r="E6848" s="357" t="s">
        <v>30247</v>
      </c>
    </row>
    <row r="6849" spans="1:5" ht="15.6">
      <c r="A6849" s="358" t="s">
        <v>14725</v>
      </c>
      <c r="B6849" s="358" t="s">
        <v>14726</v>
      </c>
      <c r="C6849" s="359">
        <v>3.9</v>
      </c>
      <c r="D6849" s="357" t="s">
        <v>4586</v>
      </c>
      <c r="E6849" s="357" t="s">
        <v>4586</v>
      </c>
    </row>
    <row r="6850" spans="1:5" ht="15.6">
      <c r="A6850" s="358" t="s">
        <v>19042</v>
      </c>
      <c r="B6850" s="358" t="s">
        <v>19043</v>
      </c>
      <c r="C6850" s="359">
        <v>3.9</v>
      </c>
      <c r="D6850" s="357" t="s">
        <v>6604</v>
      </c>
      <c r="E6850" s="357" t="s">
        <v>6604</v>
      </c>
    </row>
    <row r="6851" spans="1:5" ht="15.6">
      <c r="A6851" s="358" t="s">
        <v>19042</v>
      </c>
      <c r="B6851" s="358" t="s">
        <v>19043</v>
      </c>
      <c r="C6851" s="359">
        <v>3.9</v>
      </c>
      <c r="D6851" s="357" t="s">
        <v>6604</v>
      </c>
      <c r="E6851" s="357" t="s">
        <v>6604</v>
      </c>
    </row>
    <row r="6852" spans="1:5" ht="15.6">
      <c r="A6852" s="358" t="s">
        <v>21923</v>
      </c>
      <c r="B6852" s="358" t="s">
        <v>21924</v>
      </c>
      <c r="C6852" s="359">
        <v>3.9</v>
      </c>
      <c r="D6852" s="357" t="s">
        <v>8580</v>
      </c>
      <c r="E6852" s="357" t="s">
        <v>8580</v>
      </c>
    </row>
    <row r="6853" spans="1:5" ht="15.6">
      <c r="A6853" s="358" t="s">
        <v>21923</v>
      </c>
      <c r="B6853" s="358" t="s">
        <v>21924</v>
      </c>
      <c r="C6853" s="359">
        <v>3.9</v>
      </c>
      <c r="D6853" s="357" t="s">
        <v>8580</v>
      </c>
      <c r="E6853" s="357" t="s">
        <v>8580</v>
      </c>
    </row>
    <row r="6854" spans="1:5" ht="15.6">
      <c r="A6854" s="358" t="s">
        <v>11412</v>
      </c>
      <c r="B6854" s="358" t="s">
        <v>11413</v>
      </c>
      <c r="C6854" s="359">
        <v>3.9</v>
      </c>
      <c r="D6854" s="357" t="s">
        <v>2475</v>
      </c>
      <c r="E6854" s="357" t="s">
        <v>2475</v>
      </c>
    </row>
    <row r="6855" spans="1:5" ht="15.6">
      <c r="A6855" s="358" t="s">
        <v>10262</v>
      </c>
      <c r="B6855" s="358" t="s">
        <v>21014</v>
      </c>
      <c r="C6855" s="359">
        <v>3.9</v>
      </c>
      <c r="D6855" s="357" t="s">
        <v>8300</v>
      </c>
      <c r="E6855" s="357" t="s">
        <v>8300</v>
      </c>
    </row>
    <row r="6856" spans="1:5" ht="15.6">
      <c r="A6856" s="358" t="s">
        <v>23506</v>
      </c>
      <c r="B6856" s="358" t="s">
        <v>23507</v>
      </c>
      <c r="C6856" s="359">
        <v>3.9</v>
      </c>
      <c r="D6856" s="357" t="s">
        <v>9689</v>
      </c>
      <c r="E6856" s="357" t="s">
        <v>9689</v>
      </c>
    </row>
    <row r="6857" spans="1:5" ht="15.6">
      <c r="A6857" s="358" t="s">
        <v>23506</v>
      </c>
      <c r="B6857" s="358" t="s">
        <v>23507</v>
      </c>
      <c r="C6857" s="359">
        <v>3.9</v>
      </c>
      <c r="D6857" s="357" t="s">
        <v>9689</v>
      </c>
      <c r="E6857" s="357" t="s">
        <v>9689</v>
      </c>
    </row>
    <row r="6858" spans="1:5" ht="15.6">
      <c r="A6858" s="358" t="s">
        <v>12017</v>
      </c>
      <c r="B6858" s="358" t="s">
        <v>12018</v>
      </c>
      <c r="C6858" s="359">
        <v>3.9</v>
      </c>
      <c r="D6858" s="357" t="s">
        <v>3251</v>
      </c>
      <c r="E6858" s="357" t="s">
        <v>3251</v>
      </c>
    </row>
    <row r="6859" spans="1:5" ht="15.6">
      <c r="A6859" s="358" t="s">
        <v>15467</v>
      </c>
      <c r="B6859" s="358" t="s">
        <v>15467</v>
      </c>
      <c r="C6859" s="359">
        <v>3.9</v>
      </c>
      <c r="D6859" s="357" t="s">
        <v>54455</v>
      </c>
      <c r="E6859" s="357" t="s">
        <v>54455</v>
      </c>
    </row>
    <row r="6860" spans="1:5" ht="15.6">
      <c r="A6860" s="358" t="s">
        <v>13539</v>
      </c>
      <c r="B6860" s="358" t="s">
        <v>13540</v>
      </c>
      <c r="C6860" s="359">
        <v>3.9</v>
      </c>
      <c r="D6860" s="357" t="s">
        <v>3785</v>
      </c>
      <c r="E6860" s="357" t="s">
        <v>3785</v>
      </c>
    </row>
    <row r="6861" spans="1:5" ht="15.6">
      <c r="A6861" s="358" t="s">
        <v>10262</v>
      </c>
      <c r="B6861" s="358" t="s">
        <v>19093</v>
      </c>
      <c r="C6861" s="359">
        <v>3.9</v>
      </c>
      <c r="D6861" s="357" t="s">
        <v>6678</v>
      </c>
      <c r="E6861" s="357" t="s">
        <v>6678</v>
      </c>
    </row>
    <row r="6862" spans="1:5" ht="15.6">
      <c r="A6862" s="358" t="s">
        <v>19389</v>
      </c>
      <c r="B6862" s="358" t="s">
        <v>19390</v>
      </c>
      <c r="C6862" s="359">
        <v>3.9</v>
      </c>
      <c r="D6862" s="357" t="s">
        <v>7111</v>
      </c>
      <c r="E6862" s="357" t="s">
        <v>7111</v>
      </c>
    </row>
    <row r="6863" spans="1:5" ht="15.6">
      <c r="A6863" s="358" t="s">
        <v>19389</v>
      </c>
      <c r="B6863" s="358" t="s">
        <v>19390</v>
      </c>
      <c r="C6863" s="359">
        <v>3.9</v>
      </c>
      <c r="D6863" s="357" t="s">
        <v>7111</v>
      </c>
      <c r="E6863" s="357" t="s">
        <v>7111</v>
      </c>
    </row>
    <row r="6864" spans="1:5" ht="15.6">
      <c r="A6864" s="358" t="s">
        <v>19389</v>
      </c>
      <c r="B6864" s="358" t="s">
        <v>19390</v>
      </c>
      <c r="C6864" s="359">
        <v>3.9</v>
      </c>
      <c r="D6864" s="357" t="s">
        <v>7111</v>
      </c>
      <c r="E6864" s="357" t="s">
        <v>7111</v>
      </c>
    </row>
    <row r="6865" spans="1:5" ht="15.6">
      <c r="A6865" s="358" t="s">
        <v>10262</v>
      </c>
      <c r="B6865" s="358" t="s">
        <v>33496</v>
      </c>
      <c r="C6865" s="359">
        <v>3.9</v>
      </c>
      <c r="D6865" s="357" t="s">
        <v>33495</v>
      </c>
      <c r="E6865" s="357" t="s">
        <v>33495</v>
      </c>
    </row>
    <row r="6866" spans="1:5" ht="15.6">
      <c r="A6866" s="358" t="s">
        <v>10262</v>
      </c>
      <c r="B6866" s="358" t="s">
        <v>33496</v>
      </c>
      <c r="C6866" s="359">
        <v>3.9</v>
      </c>
      <c r="D6866" s="357" t="s">
        <v>33495</v>
      </c>
      <c r="E6866" s="357" t="s">
        <v>33495</v>
      </c>
    </row>
    <row r="6867" spans="1:5" ht="15.6">
      <c r="A6867" s="358" t="s">
        <v>10262</v>
      </c>
      <c r="B6867" s="358" t="s">
        <v>19865</v>
      </c>
      <c r="C6867" s="359">
        <v>3.9</v>
      </c>
      <c r="D6867" s="357" t="s">
        <v>7587</v>
      </c>
      <c r="E6867" s="357" t="s">
        <v>7587</v>
      </c>
    </row>
    <row r="6868" spans="1:5" ht="15.6">
      <c r="A6868" s="358" t="s">
        <v>10262</v>
      </c>
      <c r="B6868" s="358" t="s">
        <v>14769</v>
      </c>
      <c r="C6868" s="359">
        <v>3.9</v>
      </c>
      <c r="D6868" s="357" t="s">
        <v>4665</v>
      </c>
      <c r="E6868" s="357" t="s">
        <v>4665</v>
      </c>
    </row>
    <row r="6869" spans="1:5" ht="15.6">
      <c r="A6869" s="358" t="s">
        <v>22035</v>
      </c>
      <c r="B6869" s="358" t="s">
        <v>22036</v>
      </c>
      <c r="C6869" s="359">
        <v>3.9</v>
      </c>
      <c r="D6869" s="357" t="s">
        <v>8787</v>
      </c>
      <c r="E6869" s="357" t="s">
        <v>8787</v>
      </c>
    </row>
    <row r="6870" spans="1:5" ht="15.6">
      <c r="A6870" s="358" t="s">
        <v>11775</v>
      </c>
      <c r="B6870" s="358" t="s">
        <v>11775</v>
      </c>
      <c r="C6870" s="359">
        <v>3.9</v>
      </c>
      <c r="D6870" s="357" t="s">
        <v>2984</v>
      </c>
      <c r="E6870" s="357" t="s">
        <v>2984</v>
      </c>
    </row>
    <row r="6871" spans="1:5" ht="15.6">
      <c r="A6871" s="358" t="s">
        <v>15403</v>
      </c>
      <c r="B6871" s="358" t="s">
        <v>15404</v>
      </c>
      <c r="C6871" s="359">
        <v>3.9</v>
      </c>
      <c r="D6871" s="357" t="s">
        <v>5061</v>
      </c>
      <c r="E6871" s="357" t="s">
        <v>5061</v>
      </c>
    </row>
    <row r="6872" spans="1:5" ht="15.6">
      <c r="A6872" s="358" t="s">
        <v>15403</v>
      </c>
      <c r="B6872" s="358" t="s">
        <v>15404</v>
      </c>
      <c r="C6872" s="359">
        <v>3.9</v>
      </c>
      <c r="D6872" s="357" t="s">
        <v>5061</v>
      </c>
      <c r="E6872" s="357" t="s">
        <v>5061</v>
      </c>
    </row>
    <row r="6873" spans="1:5" ht="15.6">
      <c r="A6873" s="358" t="s">
        <v>15403</v>
      </c>
      <c r="B6873" s="358" t="s">
        <v>15404</v>
      </c>
      <c r="C6873" s="359">
        <v>3.9</v>
      </c>
      <c r="D6873" s="357" t="s">
        <v>5061</v>
      </c>
      <c r="E6873" s="357" t="s">
        <v>5061</v>
      </c>
    </row>
    <row r="6874" spans="1:5" ht="15.6">
      <c r="A6874" s="358" t="s">
        <v>15403</v>
      </c>
      <c r="B6874" s="358" t="s">
        <v>15404</v>
      </c>
      <c r="C6874" s="359">
        <v>3.9</v>
      </c>
      <c r="D6874" s="357" t="s">
        <v>5061</v>
      </c>
      <c r="E6874" s="357" t="s">
        <v>5061</v>
      </c>
    </row>
    <row r="6875" spans="1:5" ht="15.6">
      <c r="A6875" s="358" t="s">
        <v>1421</v>
      </c>
      <c r="B6875" s="358" t="s">
        <v>19975</v>
      </c>
      <c r="C6875" s="359">
        <v>3.9</v>
      </c>
      <c r="D6875" s="357" t="s">
        <v>7714</v>
      </c>
      <c r="E6875" s="357" t="s">
        <v>7714</v>
      </c>
    </row>
    <row r="6876" spans="1:5" ht="15.6">
      <c r="A6876" s="358" t="s">
        <v>1421</v>
      </c>
      <c r="B6876" s="358" t="s">
        <v>19975</v>
      </c>
      <c r="C6876" s="359">
        <v>3.9</v>
      </c>
      <c r="D6876" s="357" t="s">
        <v>7714</v>
      </c>
      <c r="E6876" s="357" t="s">
        <v>7714</v>
      </c>
    </row>
    <row r="6877" spans="1:5" ht="15.6">
      <c r="A6877" s="358" t="s">
        <v>1421</v>
      </c>
      <c r="B6877" s="358" t="s">
        <v>19975</v>
      </c>
      <c r="C6877" s="359">
        <v>3.9</v>
      </c>
      <c r="D6877" s="357" t="s">
        <v>7714</v>
      </c>
      <c r="E6877" s="357" t="s">
        <v>7714</v>
      </c>
    </row>
    <row r="6878" spans="1:5" ht="15.6">
      <c r="A6878" s="358" t="s">
        <v>15430</v>
      </c>
      <c r="B6878" s="358" t="s">
        <v>15430</v>
      </c>
      <c r="C6878" s="359">
        <v>3.9</v>
      </c>
      <c r="D6878" s="357" t="s">
        <v>5102</v>
      </c>
      <c r="E6878" s="357" t="s">
        <v>5102</v>
      </c>
    </row>
    <row r="6879" spans="1:5" ht="15.6">
      <c r="A6879" s="358" t="s">
        <v>15430</v>
      </c>
      <c r="B6879" s="358" t="s">
        <v>15430</v>
      </c>
      <c r="C6879" s="359">
        <v>3.9</v>
      </c>
      <c r="D6879" s="357" t="s">
        <v>5102</v>
      </c>
      <c r="E6879" s="357" t="s">
        <v>5102</v>
      </c>
    </row>
    <row r="6880" spans="1:5" ht="15.6">
      <c r="A6880" s="358" t="s">
        <v>19163</v>
      </c>
      <c r="B6880" s="358" t="s">
        <v>19164</v>
      </c>
      <c r="C6880" s="359">
        <v>3.9</v>
      </c>
      <c r="D6880" s="357" t="s">
        <v>6774</v>
      </c>
      <c r="E6880" s="357" t="s">
        <v>6774</v>
      </c>
    </row>
    <row r="6881" spans="1:5" ht="15.6">
      <c r="A6881" s="358" t="s">
        <v>19163</v>
      </c>
      <c r="B6881" s="358" t="s">
        <v>19164</v>
      </c>
      <c r="C6881" s="359">
        <v>3.9</v>
      </c>
      <c r="D6881" s="357" t="s">
        <v>6774</v>
      </c>
      <c r="E6881" s="357" t="s">
        <v>6774</v>
      </c>
    </row>
    <row r="6882" spans="1:5" ht="15.6">
      <c r="A6882" s="358" t="s">
        <v>42141</v>
      </c>
      <c r="B6882" s="358" t="s">
        <v>42142</v>
      </c>
      <c r="C6882" s="359">
        <v>3.9</v>
      </c>
      <c r="D6882" s="357" t="s">
        <v>42140</v>
      </c>
      <c r="E6882" s="357" t="s">
        <v>42140</v>
      </c>
    </row>
    <row r="6883" spans="1:5" ht="15.6">
      <c r="A6883" s="358" t="s">
        <v>12790</v>
      </c>
      <c r="B6883" s="358" t="s">
        <v>12791</v>
      </c>
      <c r="C6883" s="359">
        <v>3.9</v>
      </c>
      <c r="D6883" s="357" t="s">
        <v>3757</v>
      </c>
      <c r="E6883" s="357" t="s">
        <v>3757</v>
      </c>
    </row>
    <row r="6884" spans="1:5" ht="15.6">
      <c r="A6884" s="358" t="s">
        <v>1460</v>
      </c>
      <c r="B6884" s="358" t="s">
        <v>20170</v>
      </c>
      <c r="C6884" s="359">
        <v>3.9</v>
      </c>
      <c r="D6884" s="357" t="s">
        <v>7884</v>
      </c>
      <c r="E6884" s="357" t="s">
        <v>7884</v>
      </c>
    </row>
    <row r="6885" spans="1:5" ht="15.6">
      <c r="A6885" s="358" t="s">
        <v>1460</v>
      </c>
      <c r="B6885" s="358" t="s">
        <v>20170</v>
      </c>
      <c r="C6885" s="359">
        <v>3.9</v>
      </c>
      <c r="D6885" s="357" t="s">
        <v>7884</v>
      </c>
      <c r="E6885" s="357" t="s">
        <v>7884</v>
      </c>
    </row>
    <row r="6886" spans="1:5" ht="15.6">
      <c r="A6886" s="358" t="s">
        <v>16977</v>
      </c>
      <c r="B6886" s="358" t="s">
        <v>16978</v>
      </c>
      <c r="C6886" s="359">
        <v>3.9</v>
      </c>
      <c r="D6886" s="357" t="s">
        <v>5822</v>
      </c>
      <c r="E6886" s="357" t="s">
        <v>5822</v>
      </c>
    </row>
    <row r="6887" spans="1:5" ht="15.6">
      <c r="A6887" s="358" t="s">
        <v>16977</v>
      </c>
      <c r="B6887" s="358" t="s">
        <v>16978</v>
      </c>
      <c r="C6887" s="359">
        <v>3.9</v>
      </c>
      <c r="D6887" s="357" t="s">
        <v>5822</v>
      </c>
      <c r="E6887" s="357" t="s">
        <v>5822</v>
      </c>
    </row>
    <row r="6888" spans="1:5" ht="15.6">
      <c r="A6888" s="358" t="s">
        <v>306</v>
      </c>
      <c r="B6888" s="358" t="s">
        <v>12360</v>
      </c>
      <c r="C6888" s="359">
        <v>3.9</v>
      </c>
      <c r="D6888" s="357" t="s">
        <v>3209</v>
      </c>
      <c r="E6888" s="357" t="s">
        <v>3209</v>
      </c>
    </row>
    <row r="6889" spans="1:5" ht="15.6">
      <c r="A6889" s="358" t="s">
        <v>306</v>
      </c>
      <c r="B6889" s="358" t="s">
        <v>12360</v>
      </c>
      <c r="C6889" s="359">
        <v>3.9</v>
      </c>
      <c r="D6889" s="357" t="s">
        <v>3209</v>
      </c>
      <c r="E6889" s="357" t="s">
        <v>3209</v>
      </c>
    </row>
    <row r="6890" spans="1:5" ht="15.6">
      <c r="A6890" s="358" t="s">
        <v>29387</v>
      </c>
      <c r="B6890" s="358" t="s">
        <v>29388</v>
      </c>
      <c r="C6890" s="359">
        <v>3.9</v>
      </c>
      <c r="D6890" s="357" t="s">
        <v>29386</v>
      </c>
      <c r="E6890" s="357" t="s">
        <v>29386</v>
      </c>
    </row>
    <row r="6891" spans="1:5" ht="15.6">
      <c r="A6891" s="358" t="s">
        <v>13833</v>
      </c>
      <c r="B6891" s="358" t="s">
        <v>13834</v>
      </c>
      <c r="C6891" s="359">
        <v>3.9</v>
      </c>
      <c r="D6891" s="357" t="s">
        <v>4196</v>
      </c>
      <c r="E6891" s="357" t="s">
        <v>4196</v>
      </c>
    </row>
    <row r="6892" spans="1:5" ht="15.6">
      <c r="A6892" s="358" t="s">
        <v>13833</v>
      </c>
      <c r="B6892" s="358" t="s">
        <v>13834</v>
      </c>
      <c r="C6892" s="359">
        <v>3.9</v>
      </c>
      <c r="D6892" s="357" t="s">
        <v>4196</v>
      </c>
      <c r="E6892" s="357" t="s">
        <v>4196</v>
      </c>
    </row>
    <row r="6893" spans="1:5" ht="15.6">
      <c r="A6893" s="358" t="s">
        <v>18526</v>
      </c>
      <c r="B6893" s="358" t="s">
        <v>18527</v>
      </c>
      <c r="C6893" s="359">
        <v>3.9</v>
      </c>
      <c r="D6893" s="357" t="s">
        <v>6899</v>
      </c>
      <c r="E6893" s="357" t="s">
        <v>6899</v>
      </c>
    </row>
    <row r="6894" spans="1:5" ht="15.6">
      <c r="A6894" s="358" t="s">
        <v>762</v>
      </c>
      <c r="B6894" s="358" t="s">
        <v>15053</v>
      </c>
      <c r="C6894" s="359">
        <v>3.9</v>
      </c>
      <c r="D6894" s="357" t="s">
        <v>4862</v>
      </c>
      <c r="E6894" s="357" t="s">
        <v>4862</v>
      </c>
    </row>
    <row r="6895" spans="1:5" ht="15.6">
      <c r="A6895" s="358" t="s">
        <v>21472</v>
      </c>
      <c r="B6895" s="358" t="s">
        <v>21473</v>
      </c>
      <c r="C6895" s="359">
        <v>3.9</v>
      </c>
      <c r="D6895" s="357" t="s">
        <v>8665</v>
      </c>
      <c r="E6895" s="357" t="s">
        <v>8665</v>
      </c>
    </row>
    <row r="6896" spans="1:5" ht="15.6">
      <c r="A6896" s="358" t="s">
        <v>21472</v>
      </c>
      <c r="B6896" s="358" t="s">
        <v>21473</v>
      </c>
      <c r="C6896" s="359">
        <v>3.9</v>
      </c>
      <c r="D6896" s="357" t="s">
        <v>8665</v>
      </c>
      <c r="E6896" s="357" t="s">
        <v>8665</v>
      </c>
    </row>
    <row r="6897" spans="1:5" ht="15.6">
      <c r="A6897" s="358" t="s">
        <v>21472</v>
      </c>
      <c r="B6897" s="358" t="s">
        <v>21473</v>
      </c>
      <c r="C6897" s="359">
        <v>3.9</v>
      </c>
      <c r="D6897" s="357" t="s">
        <v>8665</v>
      </c>
      <c r="E6897" s="357" t="s">
        <v>8665</v>
      </c>
    </row>
    <row r="6898" spans="1:5" ht="15.6">
      <c r="A6898" s="358" t="s">
        <v>23029</v>
      </c>
      <c r="B6898" s="358" t="s">
        <v>23029</v>
      </c>
      <c r="C6898" s="359">
        <v>3.9</v>
      </c>
      <c r="D6898" s="357" t="s">
        <v>9345</v>
      </c>
      <c r="E6898" s="357" t="s">
        <v>9345</v>
      </c>
    </row>
    <row r="6899" spans="1:5" ht="15.6">
      <c r="A6899" s="358" t="s">
        <v>11326</v>
      </c>
      <c r="B6899" s="358" t="s">
        <v>11327</v>
      </c>
      <c r="C6899" s="359">
        <v>3.9</v>
      </c>
      <c r="D6899" s="357" t="s">
        <v>2360</v>
      </c>
      <c r="E6899" s="357" t="s">
        <v>2360</v>
      </c>
    </row>
    <row r="6900" spans="1:5" ht="15.6">
      <c r="A6900" s="358" t="s">
        <v>11326</v>
      </c>
      <c r="B6900" s="358" t="s">
        <v>11327</v>
      </c>
      <c r="C6900" s="359">
        <v>3.9</v>
      </c>
      <c r="D6900" s="357" t="s">
        <v>2360</v>
      </c>
      <c r="E6900" s="357" t="s">
        <v>2360</v>
      </c>
    </row>
    <row r="6901" spans="1:5" ht="15.6">
      <c r="A6901" s="358" t="s">
        <v>11871</v>
      </c>
      <c r="B6901" s="358" t="s">
        <v>11872</v>
      </c>
      <c r="C6901" s="359">
        <v>3.9</v>
      </c>
      <c r="D6901" s="357" t="s">
        <v>3133</v>
      </c>
      <c r="E6901" s="357" t="s">
        <v>3133</v>
      </c>
    </row>
    <row r="6902" spans="1:5" ht="15.6">
      <c r="A6902" s="358" t="s">
        <v>18280</v>
      </c>
      <c r="B6902" s="358" t="s">
        <v>18281</v>
      </c>
      <c r="C6902" s="359">
        <v>3.9</v>
      </c>
      <c r="D6902" s="357" t="s">
        <v>7171</v>
      </c>
      <c r="E6902" s="357" t="s">
        <v>7171</v>
      </c>
    </row>
    <row r="6903" spans="1:5" ht="15.6">
      <c r="A6903" s="358" t="s">
        <v>890</v>
      </c>
      <c r="B6903" s="358" t="s">
        <v>35548</v>
      </c>
      <c r="C6903" s="359">
        <v>3.9</v>
      </c>
      <c r="D6903" s="357" t="s">
        <v>5523</v>
      </c>
      <c r="E6903" s="357" t="s">
        <v>5523</v>
      </c>
    </row>
    <row r="6904" spans="1:5" ht="15.6">
      <c r="A6904" s="358" t="s">
        <v>17031</v>
      </c>
      <c r="B6904" s="358" t="s">
        <v>17032</v>
      </c>
      <c r="C6904" s="359">
        <v>3.9</v>
      </c>
      <c r="D6904" s="357" t="s">
        <v>5879</v>
      </c>
      <c r="E6904" s="357" t="s">
        <v>5879</v>
      </c>
    </row>
    <row r="6905" spans="1:5" ht="15.6">
      <c r="A6905" s="358" t="s">
        <v>17031</v>
      </c>
      <c r="B6905" s="358" t="s">
        <v>17032</v>
      </c>
      <c r="C6905" s="359">
        <v>3.9</v>
      </c>
      <c r="D6905" s="357" t="s">
        <v>5879</v>
      </c>
      <c r="E6905" s="357" t="s">
        <v>5879</v>
      </c>
    </row>
    <row r="6906" spans="1:5" ht="15.6">
      <c r="A6906" s="358" t="s">
        <v>12636</v>
      </c>
      <c r="B6906" s="358" t="s">
        <v>12637</v>
      </c>
      <c r="C6906" s="359">
        <v>3.9</v>
      </c>
      <c r="D6906" s="357" t="s">
        <v>3562</v>
      </c>
      <c r="E6906" s="357" t="s">
        <v>3562</v>
      </c>
    </row>
    <row r="6907" spans="1:5" ht="15.6">
      <c r="A6907" s="358" t="s">
        <v>51711</v>
      </c>
      <c r="B6907" s="358" t="s">
        <v>51711</v>
      </c>
      <c r="C6907" s="359">
        <v>3.9</v>
      </c>
      <c r="D6907" s="357" t="s">
        <v>51710</v>
      </c>
      <c r="E6907" s="357" t="s">
        <v>51710</v>
      </c>
    </row>
    <row r="6908" spans="1:5" ht="15.6">
      <c r="A6908" s="358" t="s">
        <v>10262</v>
      </c>
      <c r="B6908" s="358" t="s">
        <v>61086</v>
      </c>
      <c r="C6908" s="359">
        <v>3.9</v>
      </c>
      <c r="D6908" s="357" t="s">
        <v>61085</v>
      </c>
      <c r="E6908" s="357" t="s">
        <v>61085</v>
      </c>
    </row>
    <row r="6909" spans="1:5" ht="15.6">
      <c r="A6909" s="358" t="s">
        <v>10262</v>
      </c>
      <c r="B6909" s="358" t="s">
        <v>61086</v>
      </c>
      <c r="C6909" s="359">
        <v>3.9</v>
      </c>
      <c r="D6909" s="357" t="s">
        <v>61085</v>
      </c>
      <c r="E6909" s="357" t="s">
        <v>61085</v>
      </c>
    </row>
    <row r="6910" spans="1:5" ht="15.6">
      <c r="A6910" s="358" t="s">
        <v>17432</v>
      </c>
      <c r="B6910" s="358" t="s">
        <v>17433</v>
      </c>
      <c r="C6910" s="359">
        <v>3.9</v>
      </c>
      <c r="D6910" s="357" t="s">
        <v>6290</v>
      </c>
      <c r="E6910" s="357" t="s">
        <v>6290</v>
      </c>
    </row>
    <row r="6911" spans="1:5" ht="15.6">
      <c r="A6911" s="358" t="s">
        <v>23783</v>
      </c>
      <c r="B6911" s="358" t="s">
        <v>23784</v>
      </c>
      <c r="C6911" s="359">
        <v>3.9</v>
      </c>
      <c r="D6911" s="357" t="s">
        <v>23782</v>
      </c>
      <c r="E6911" s="357" t="s">
        <v>23782</v>
      </c>
    </row>
    <row r="6912" spans="1:5" ht="15.6">
      <c r="A6912" s="358" t="s">
        <v>14958</v>
      </c>
      <c r="B6912" s="358" t="s">
        <v>14959</v>
      </c>
      <c r="C6912" s="359">
        <v>3.9</v>
      </c>
      <c r="D6912" s="357" t="s">
        <v>4882</v>
      </c>
      <c r="E6912" s="357" t="s">
        <v>4882</v>
      </c>
    </row>
    <row r="6913" spans="1:5" ht="15.6">
      <c r="A6913" s="358" t="s">
        <v>34092</v>
      </c>
      <c r="B6913" s="358" t="s">
        <v>34093</v>
      </c>
      <c r="C6913" s="359">
        <v>3.9</v>
      </c>
      <c r="D6913" s="357" t="s">
        <v>34091</v>
      </c>
      <c r="E6913" s="357" t="s">
        <v>34091</v>
      </c>
    </row>
    <row r="6914" spans="1:5" ht="15.6">
      <c r="A6914" s="358" t="s">
        <v>34092</v>
      </c>
      <c r="B6914" s="358" t="s">
        <v>34093</v>
      </c>
      <c r="C6914" s="359">
        <v>3.9</v>
      </c>
      <c r="D6914" s="357" t="s">
        <v>34091</v>
      </c>
      <c r="E6914" s="357" t="s">
        <v>34091</v>
      </c>
    </row>
    <row r="6915" spans="1:5" ht="15.6">
      <c r="A6915" s="358" t="s">
        <v>21750</v>
      </c>
      <c r="B6915" s="358" t="s">
        <v>21751</v>
      </c>
      <c r="C6915" s="359">
        <v>3.9</v>
      </c>
      <c r="D6915" s="357" t="s">
        <v>8862</v>
      </c>
      <c r="E6915" s="357" t="s">
        <v>8862</v>
      </c>
    </row>
    <row r="6916" spans="1:5" ht="15.6">
      <c r="A6916" s="358" t="s">
        <v>10262</v>
      </c>
      <c r="B6916" s="358" t="s">
        <v>54934</v>
      </c>
      <c r="C6916" s="359">
        <v>3.9</v>
      </c>
      <c r="D6916" s="357" t="s">
        <v>54933</v>
      </c>
      <c r="E6916" s="357" t="s">
        <v>54933</v>
      </c>
    </row>
    <row r="6917" spans="1:5" ht="15.6">
      <c r="A6917" s="358" t="s">
        <v>49845</v>
      </c>
      <c r="B6917" s="358" t="s">
        <v>49845</v>
      </c>
      <c r="C6917" s="359">
        <v>3.9</v>
      </c>
      <c r="D6917" s="357" t="s">
        <v>49844</v>
      </c>
      <c r="E6917" s="357" t="s">
        <v>49844</v>
      </c>
    </row>
    <row r="6918" spans="1:5" ht="15.6">
      <c r="A6918" s="358" t="s">
        <v>49845</v>
      </c>
      <c r="B6918" s="358" t="s">
        <v>49845</v>
      </c>
      <c r="C6918" s="359">
        <v>3.9</v>
      </c>
      <c r="D6918" s="357" t="s">
        <v>49844</v>
      </c>
      <c r="E6918" s="357" t="s">
        <v>49844</v>
      </c>
    </row>
    <row r="6919" spans="1:5" ht="15.6">
      <c r="A6919" s="358" t="s">
        <v>219</v>
      </c>
      <c r="B6919" s="358" t="s">
        <v>10946</v>
      </c>
      <c r="C6919" s="359">
        <v>3.9</v>
      </c>
      <c r="D6919" s="357" t="s">
        <v>2790</v>
      </c>
      <c r="E6919" s="357" t="s">
        <v>2790</v>
      </c>
    </row>
    <row r="6920" spans="1:5" ht="15.6">
      <c r="A6920" s="358" t="s">
        <v>10262</v>
      </c>
      <c r="B6920" s="358" t="s">
        <v>54597</v>
      </c>
      <c r="C6920" s="359">
        <v>3.9</v>
      </c>
      <c r="D6920" s="357" t="s">
        <v>54596</v>
      </c>
      <c r="E6920" s="357" t="s">
        <v>54596</v>
      </c>
    </row>
    <row r="6921" spans="1:5" ht="15.6">
      <c r="A6921" s="358" t="s">
        <v>10262</v>
      </c>
      <c r="B6921" s="358" t="s">
        <v>54597</v>
      </c>
      <c r="C6921" s="359">
        <v>3.9</v>
      </c>
      <c r="D6921" s="357" t="s">
        <v>54596</v>
      </c>
      <c r="E6921" s="357" t="s">
        <v>54596</v>
      </c>
    </row>
    <row r="6922" spans="1:5" ht="15.6">
      <c r="A6922" s="358" t="s">
        <v>10262</v>
      </c>
      <c r="B6922" s="358" t="s">
        <v>14618</v>
      </c>
      <c r="C6922" s="359">
        <v>3.9</v>
      </c>
      <c r="D6922" s="357" t="s">
        <v>4458</v>
      </c>
      <c r="E6922" s="357" t="s">
        <v>4458</v>
      </c>
    </row>
    <row r="6923" spans="1:5" ht="15.6">
      <c r="A6923" s="358" t="s">
        <v>16895</v>
      </c>
      <c r="B6923" s="358" t="s">
        <v>16895</v>
      </c>
      <c r="C6923" s="359">
        <v>3.9</v>
      </c>
      <c r="D6923" s="357" t="s">
        <v>5720</v>
      </c>
      <c r="E6923" s="357" t="s">
        <v>5720</v>
      </c>
    </row>
    <row r="6924" spans="1:5" ht="15.6">
      <c r="A6924" s="358" t="s">
        <v>10262</v>
      </c>
      <c r="B6924" s="358" t="s">
        <v>54289</v>
      </c>
      <c r="C6924" s="359">
        <v>3.9</v>
      </c>
      <c r="D6924" s="357" t="s">
        <v>54288</v>
      </c>
      <c r="E6924" s="357" t="s">
        <v>54288</v>
      </c>
    </row>
    <row r="6925" spans="1:5" ht="15.6">
      <c r="A6925" s="358" t="s">
        <v>44904</v>
      </c>
      <c r="B6925" s="358" t="s">
        <v>44905</v>
      </c>
      <c r="C6925" s="359">
        <v>3.9</v>
      </c>
      <c r="D6925" s="357" t="s">
        <v>44903</v>
      </c>
      <c r="E6925" s="357" t="s">
        <v>44903</v>
      </c>
    </row>
    <row r="6926" spans="1:5" ht="15.6">
      <c r="A6926" s="358" t="s">
        <v>10262</v>
      </c>
      <c r="B6926" s="358" t="s">
        <v>54591</v>
      </c>
      <c r="C6926" s="359">
        <v>3.9</v>
      </c>
      <c r="D6926" s="357" t="s">
        <v>54590</v>
      </c>
      <c r="E6926" s="357" t="s">
        <v>54590</v>
      </c>
    </row>
    <row r="6927" spans="1:5" ht="15.6">
      <c r="A6927" s="358" t="s">
        <v>54445</v>
      </c>
      <c r="B6927" s="358" t="s">
        <v>54445</v>
      </c>
      <c r="C6927" s="359">
        <v>3.9</v>
      </c>
      <c r="D6927" s="357" t="s">
        <v>54444</v>
      </c>
      <c r="E6927" s="357" t="s">
        <v>54444</v>
      </c>
    </row>
    <row r="6928" spans="1:5" ht="15.6">
      <c r="A6928" s="358" t="s">
        <v>54445</v>
      </c>
      <c r="B6928" s="358" t="s">
        <v>54445</v>
      </c>
      <c r="C6928" s="359">
        <v>3.9</v>
      </c>
      <c r="D6928" s="357" t="s">
        <v>54444</v>
      </c>
      <c r="E6928" s="357" t="s">
        <v>54444</v>
      </c>
    </row>
    <row r="6929" spans="1:5" ht="15.6">
      <c r="A6929" s="358" t="s">
        <v>10262</v>
      </c>
      <c r="B6929" s="358" t="s">
        <v>18989</v>
      </c>
      <c r="C6929" s="359">
        <v>3.9</v>
      </c>
      <c r="D6929" s="357" t="s">
        <v>6512</v>
      </c>
      <c r="E6929" s="357" t="s">
        <v>6512</v>
      </c>
    </row>
    <row r="6930" spans="1:5" ht="15.6">
      <c r="A6930" s="358" t="s">
        <v>10262</v>
      </c>
      <c r="B6930" s="358" t="s">
        <v>18989</v>
      </c>
      <c r="C6930" s="359">
        <v>3.9</v>
      </c>
      <c r="D6930" s="357" t="s">
        <v>6512</v>
      </c>
      <c r="E6930" s="357" t="s">
        <v>6512</v>
      </c>
    </row>
    <row r="6931" spans="1:5" ht="15.6">
      <c r="A6931" s="358" t="s">
        <v>18439</v>
      </c>
      <c r="B6931" s="358" t="s">
        <v>18440</v>
      </c>
      <c r="C6931" s="359">
        <v>3.9</v>
      </c>
      <c r="D6931" s="357" t="s">
        <v>7329</v>
      </c>
      <c r="E6931" s="357" t="s">
        <v>7329</v>
      </c>
    </row>
    <row r="6932" spans="1:5" ht="15.6">
      <c r="A6932" s="358" t="s">
        <v>16617</v>
      </c>
      <c r="B6932" s="358" t="s">
        <v>16618</v>
      </c>
      <c r="C6932" s="359">
        <v>3.8</v>
      </c>
      <c r="D6932" s="357" t="s">
        <v>5997</v>
      </c>
      <c r="E6932" s="357" t="s">
        <v>5997</v>
      </c>
    </row>
    <row r="6933" spans="1:5" ht="15.6">
      <c r="A6933" s="358" t="s">
        <v>41150</v>
      </c>
      <c r="B6933" s="358" t="s">
        <v>41151</v>
      </c>
      <c r="C6933" s="359">
        <v>3.8</v>
      </c>
      <c r="D6933" s="357" t="s">
        <v>41149</v>
      </c>
      <c r="E6933" s="357" t="s">
        <v>41149</v>
      </c>
    </row>
    <row r="6934" spans="1:5" ht="15.6">
      <c r="A6934" s="358" t="s">
        <v>10262</v>
      </c>
      <c r="B6934" s="358" t="s">
        <v>28049</v>
      </c>
      <c r="C6934" s="359">
        <v>3.8</v>
      </c>
      <c r="D6934" s="357" t="s">
        <v>28048</v>
      </c>
      <c r="E6934" s="357" t="s">
        <v>28048</v>
      </c>
    </row>
    <row r="6935" spans="1:5" ht="15.6">
      <c r="A6935" s="358" t="s">
        <v>32916</v>
      </c>
      <c r="B6935" s="358" t="s">
        <v>32917</v>
      </c>
      <c r="C6935" s="359">
        <v>3.8</v>
      </c>
      <c r="D6935" s="357" t="s">
        <v>32915</v>
      </c>
      <c r="E6935" s="357" t="s">
        <v>32915</v>
      </c>
    </row>
    <row r="6936" spans="1:5" ht="15.6">
      <c r="A6936" s="358" t="s">
        <v>32916</v>
      </c>
      <c r="B6936" s="358" t="s">
        <v>32917</v>
      </c>
      <c r="C6936" s="359">
        <v>3.8</v>
      </c>
      <c r="D6936" s="357" t="s">
        <v>32915</v>
      </c>
      <c r="E6936" s="357" t="s">
        <v>32915</v>
      </c>
    </row>
    <row r="6937" spans="1:5" ht="15.6">
      <c r="A6937" s="358" t="s">
        <v>29855</v>
      </c>
      <c r="B6937" s="358" t="s">
        <v>29856</v>
      </c>
      <c r="C6937" s="359">
        <v>3.8</v>
      </c>
      <c r="D6937" s="357" t="s">
        <v>29854</v>
      </c>
      <c r="E6937" s="357" t="s">
        <v>29854</v>
      </c>
    </row>
    <row r="6938" spans="1:5" ht="15.6">
      <c r="A6938" s="358" t="s">
        <v>36114</v>
      </c>
      <c r="B6938" s="358" t="s">
        <v>36115</v>
      </c>
      <c r="C6938" s="359">
        <v>3.8</v>
      </c>
      <c r="D6938" s="357" t="s">
        <v>36113</v>
      </c>
      <c r="E6938" s="357" t="s">
        <v>36113</v>
      </c>
    </row>
    <row r="6939" spans="1:5" ht="15.6">
      <c r="A6939" s="358" t="s">
        <v>36114</v>
      </c>
      <c r="B6939" s="358" t="s">
        <v>36115</v>
      </c>
      <c r="C6939" s="359">
        <v>3.8</v>
      </c>
      <c r="D6939" s="357" t="s">
        <v>36113</v>
      </c>
      <c r="E6939" s="357" t="s">
        <v>36113</v>
      </c>
    </row>
    <row r="6940" spans="1:5" ht="15.6">
      <c r="A6940" s="358" t="s">
        <v>36114</v>
      </c>
      <c r="B6940" s="358" t="s">
        <v>36115</v>
      </c>
      <c r="C6940" s="359">
        <v>3.8</v>
      </c>
      <c r="D6940" s="357" t="s">
        <v>36113</v>
      </c>
      <c r="E6940" s="357" t="s">
        <v>36113</v>
      </c>
    </row>
    <row r="6941" spans="1:5" ht="15.6">
      <c r="A6941" s="358" t="s">
        <v>10262</v>
      </c>
      <c r="B6941" s="358" t="s">
        <v>54362</v>
      </c>
      <c r="C6941" s="359">
        <v>3.8</v>
      </c>
      <c r="D6941" s="357" t="s">
        <v>54361</v>
      </c>
      <c r="E6941" s="357" t="s">
        <v>54361</v>
      </c>
    </row>
    <row r="6942" spans="1:5" ht="15.6">
      <c r="A6942" s="358" t="s">
        <v>18547</v>
      </c>
      <c r="B6942" s="358" t="s">
        <v>18548</v>
      </c>
      <c r="C6942" s="359">
        <v>3.8</v>
      </c>
      <c r="D6942" s="357" t="s">
        <v>7204</v>
      </c>
      <c r="E6942" s="357" t="s">
        <v>7204</v>
      </c>
    </row>
    <row r="6943" spans="1:5" ht="15.6">
      <c r="A6943" s="358" t="s">
        <v>11654</v>
      </c>
      <c r="B6943" s="358" t="s">
        <v>11655</v>
      </c>
      <c r="C6943" s="359">
        <v>3.8</v>
      </c>
      <c r="D6943" s="357" t="s">
        <v>2793</v>
      </c>
      <c r="E6943" s="357" t="s">
        <v>2793</v>
      </c>
    </row>
    <row r="6944" spans="1:5" ht="15.6">
      <c r="A6944" s="358" t="s">
        <v>23649</v>
      </c>
      <c r="B6944" s="358" t="s">
        <v>23650</v>
      </c>
      <c r="C6944" s="359">
        <v>3.8</v>
      </c>
      <c r="D6944" s="357" t="s">
        <v>9808</v>
      </c>
      <c r="E6944" s="357" t="s">
        <v>9808</v>
      </c>
    </row>
    <row r="6945" spans="1:5" ht="15.6">
      <c r="A6945" s="358" t="s">
        <v>25129</v>
      </c>
      <c r="B6945" s="358" t="s">
        <v>25130</v>
      </c>
      <c r="C6945" s="359">
        <v>3.8</v>
      </c>
      <c r="D6945" s="357" t="s">
        <v>25128</v>
      </c>
      <c r="E6945" s="357" t="s">
        <v>25128</v>
      </c>
    </row>
    <row r="6946" spans="1:5" ht="15.6">
      <c r="A6946" s="358" t="s">
        <v>31254</v>
      </c>
      <c r="B6946" s="358" t="s">
        <v>31255</v>
      </c>
      <c r="C6946" s="359">
        <v>3.8</v>
      </c>
      <c r="D6946" s="357" t="s">
        <v>31253</v>
      </c>
      <c r="E6946" s="357" t="s">
        <v>31253</v>
      </c>
    </row>
    <row r="6947" spans="1:5" ht="15.6">
      <c r="A6947" s="358" t="s">
        <v>31254</v>
      </c>
      <c r="B6947" s="358" t="s">
        <v>31255</v>
      </c>
      <c r="C6947" s="359">
        <v>3.8</v>
      </c>
      <c r="D6947" s="357" t="s">
        <v>31253</v>
      </c>
      <c r="E6947" s="357" t="s">
        <v>31253</v>
      </c>
    </row>
    <row r="6948" spans="1:5" ht="15.6">
      <c r="A6948" s="358" t="s">
        <v>20797</v>
      </c>
      <c r="B6948" s="358" t="s">
        <v>20798</v>
      </c>
      <c r="C6948" s="359">
        <v>3.8</v>
      </c>
      <c r="D6948" s="357" t="s">
        <v>8286</v>
      </c>
      <c r="E6948" s="357" t="s">
        <v>8286</v>
      </c>
    </row>
    <row r="6949" spans="1:5" ht="15.6">
      <c r="A6949" s="358" t="s">
        <v>10262</v>
      </c>
      <c r="B6949" s="358" t="s">
        <v>51768</v>
      </c>
      <c r="C6949" s="359">
        <v>3.8</v>
      </c>
      <c r="D6949" s="357" t="s">
        <v>51767</v>
      </c>
      <c r="E6949" s="357" t="s">
        <v>51767</v>
      </c>
    </row>
    <row r="6950" spans="1:5" ht="15.6">
      <c r="A6950" s="358" t="s">
        <v>10262</v>
      </c>
      <c r="B6950" s="358" t="s">
        <v>32808</v>
      </c>
      <c r="C6950" s="359">
        <v>3.8</v>
      </c>
      <c r="D6950" s="357" t="s">
        <v>32807</v>
      </c>
      <c r="E6950" s="357" t="s">
        <v>32807</v>
      </c>
    </row>
    <row r="6951" spans="1:5" ht="15.6">
      <c r="A6951" s="358" t="s">
        <v>10262</v>
      </c>
      <c r="B6951" s="358" t="s">
        <v>32808</v>
      </c>
      <c r="C6951" s="359">
        <v>3.8</v>
      </c>
      <c r="D6951" s="357" t="s">
        <v>32807</v>
      </c>
      <c r="E6951" s="357" t="s">
        <v>32807</v>
      </c>
    </row>
    <row r="6952" spans="1:5" ht="15.6">
      <c r="A6952" s="358" t="s">
        <v>48067</v>
      </c>
      <c r="B6952" s="358" t="s">
        <v>48068</v>
      </c>
      <c r="C6952" s="359">
        <v>3.8</v>
      </c>
      <c r="D6952" s="357" t="s">
        <v>48066</v>
      </c>
      <c r="E6952" s="357" t="s">
        <v>48066</v>
      </c>
    </row>
    <row r="6953" spans="1:5" ht="15.6">
      <c r="A6953" s="358" t="s">
        <v>48067</v>
      </c>
      <c r="B6953" s="358" t="s">
        <v>48068</v>
      </c>
      <c r="C6953" s="359">
        <v>3.8</v>
      </c>
      <c r="D6953" s="357" t="s">
        <v>48066</v>
      </c>
      <c r="E6953" s="357" t="s">
        <v>48066</v>
      </c>
    </row>
    <row r="6954" spans="1:5" ht="15.6">
      <c r="A6954" s="358" t="s">
        <v>33910</v>
      </c>
      <c r="B6954" s="358" t="s">
        <v>33911</v>
      </c>
      <c r="C6954" s="359">
        <v>3.8</v>
      </c>
      <c r="D6954" s="357" t="s">
        <v>33909</v>
      </c>
      <c r="E6954" s="357" t="s">
        <v>33909</v>
      </c>
    </row>
    <row r="6955" spans="1:5" ht="15.6">
      <c r="A6955" s="358" t="s">
        <v>33910</v>
      </c>
      <c r="B6955" s="358" t="s">
        <v>33911</v>
      </c>
      <c r="C6955" s="359">
        <v>3.8</v>
      </c>
      <c r="D6955" s="357" t="s">
        <v>33909</v>
      </c>
      <c r="E6955" s="357" t="s">
        <v>33909</v>
      </c>
    </row>
    <row r="6956" spans="1:5" ht="15.6">
      <c r="A6956" s="358" t="s">
        <v>48175</v>
      </c>
      <c r="B6956" s="358" t="s">
        <v>48175</v>
      </c>
      <c r="C6956" s="359">
        <v>3.8</v>
      </c>
      <c r="D6956" s="357" t="s">
        <v>48174</v>
      </c>
      <c r="E6956" s="357" t="s">
        <v>48174</v>
      </c>
    </row>
    <row r="6957" spans="1:5" ht="15.6">
      <c r="A6957" s="358" t="s">
        <v>1239</v>
      </c>
      <c r="B6957" s="358" t="s">
        <v>18102</v>
      </c>
      <c r="C6957" s="359">
        <v>3.8</v>
      </c>
      <c r="D6957" s="357" t="s">
        <v>6989</v>
      </c>
      <c r="E6957" s="357" t="s">
        <v>6989</v>
      </c>
    </row>
    <row r="6958" spans="1:5" ht="15.6">
      <c r="A6958" s="358" t="s">
        <v>1239</v>
      </c>
      <c r="B6958" s="358" t="s">
        <v>18102</v>
      </c>
      <c r="C6958" s="359">
        <v>3.8</v>
      </c>
      <c r="D6958" s="357" t="s">
        <v>6989</v>
      </c>
      <c r="E6958" s="357" t="s">
        <v>6989</v>
      </c>
    </row>
    <row r="6959" spans="1:5" ht="15.6">
      <c r="A6959" s="358" t="s">
        <v>46016</v>
      </c>
      <c r="B6959" s="358" t="s">
        <v>46017</v>
      </c>
      <c r="C6959" s="359">
        <v>3.8</v>
      </c>
      <c r="D6959" s="357" t="s">
        <v>46015</v>
      </c>
      <c r="E6959" s="357" t="s">
        <v>46015</v>
      </c>
    </row>
    <row r="6960" spans="1:5" ht="15.6">
      <c r="A6960" s="358" t="s">
        <v>46016</v>
      </c>
      <c r="B6960" s="358" t="s">
        <v>46017</v>
      </c>
      <c r="C6960" s="359">
        <v>3.8</v>
      </c>
      <c r="D6960" s="357" t="s">
        <v>46015</v>
      </c>
      <c r="E6960" s="357" t="s">
        <v>46015</v>
      </c>
    </row>
    <row r="6961" spans="1:5" ht="15.6">
      <c r="A6961" s="358" t="s">
        <v>20922</v>
      </c>
      <c r="B6961" s="358" t="s">
        <v>20923</v>
      </c>
      <c r="C6961" s="359">
        <v>3.8</v>
      </c>
      <c r="D6961" s="357" t="s">
        <v>8118</v>
      </c>
      <c r="E6961" s="357" t="s">
        <v>8118</v>
      </c>
    </row>
    <row r="6962" spans="1:5" ht="15.6">
      <c r="A6962" s="358" t="s">
        <v>52465</v>
      </c>
      <c r="B6962" s="358" t="s">
        <v>52466</v>
      </c>
      <c r="C6962" s="359">
        <v>3.8</v>
      </c>
      <c r="D6962" s="357" t="s">
        <v>52464</v>
      </c>
      <c r="E6962" s="357" t="s">
        <v>52464</v>
      </c>
    </row>
    <row r="6963" spans="1:5" ht="15.6">
      <c r="A6963" s="358" t="s">
        <v>32850</v>
      </c>
      <c r="B6963" s="358" t="s">
        <v>32851</v>
      </c>
      <c r="C6963" s="359">
        <v>3.8</v>
      </c>
      <c r="D6963" s="357" t="s">
        <v>32849</v>
      </c>
      <c r="E6963" s="357" t="s">
        <v>32849</v>
      </c>
    </row>
    <row r="6964" spans="1:5" ht="15.6">
      <c r="A6964" s="358" t="s">
        <v>34216</v>
      </c>
      <c r="B6964" s="358" t="s">
        <v>34217</v>
      </c>
      <c r="C6964" s="359">
        <v>3.8</v>
      </c>
      <c r="D6964" s="357" t="s">
        <v>34215</v>
      </c>
      <c r="E6964" s="357" t="s">
        <v>34215</v>
      </c>
    </row>
    <row r="6965" spans="1:5" ht="15.6">
      <c r="A6965" s="358" t="s">
        <v>52675</v>
      </c>
      <c r="B6965" s="358" t="s">
        <v>52675</v>
      </c>
      <c r="C6965" s="359">
        <v>3.8</v>
      </c>
      <c r="D6965" s="357" t="s">
        <v>52674</v>
      </c>
      <c r="E6965" s="357" t="s">
        <v>52674</v>
      </c>
    </row>
    <row r="6966" spans="1:5" ht="15.6">
      <c r="A6966" s="358" t="s">
        <v>42889</v>
      </c>
      <c r="B6966" s="358" t="s">
        <v>42890</v>
      </c>
      <c r="C6966" s="359">
        <v>3.8</v>
      </c>
      <c r="D6966" s="357" t="s">
        <v>42888</v>
      </c>
      <c r="E6966" s="357" t="s">
        <v>42888</v>
      </c>
    </row>
    <row r="6967" spans="1:5" ht="15.6">
      <c r="A6967" s="358" t="s">
        <v>31162</v>
      </c>
      <c r="B6967" s="358" t="s">
        <v>31163</v>
      </c>
      <c r="C6967" s="359">
        <v>3.8</v>
      </c>
      <c r="D6967" s="357" t="s">
        <v>31161</v>
      </c>
      <c r="E6967" s="357" t="s">
        <v>31161</v>
      </c>
    </row>
    <row r="6968" spans="1:5" ht="15.6">
      <c r="A6968" s="358" t="s">
        <v>12085</v>
      </c>
      <c r="B6968" s="358" t="s">
        <v>12085</v>
      </c>
      <c r="C6968" s="359">
        <v>3.8</v>
      </c>
      <c r="D6968" s="357" t="s">
        <v>3309</v>
      </c>
      <c r="E6968" s="357" t="s">
        <v>3309</v>
      </c>
    </row>
    <row r="6969" spans="1:5" ht="15.6">
      <c r="A6969" s="358" t="s">
        <v>1603</v>
      </c>
      <c r="B6969" s="358" t="s">
        <v>20682</v>
      </c>
      <c r="C6969" s="359">
        <v>3.8</v>
      </c>
      <c r="D6969" s="357" t="s">
        <v>1602</v>
      </c>
      <c r="E6969" s="357" t="s">
        <v>1602</v>
      </c>
    </row>
    <row r="6970" spans="1:5" ht="15.6">
      <c r="A6970" s="358" t="s">
        <v>1603</v>
      </c>
      <c r="B6970" s="358" t="s">
        <v>20682</v>
      </c>
      <c r="C6970" s="359">
        <v>3.8</v>
      </c>
      <c r="D6970" s="357" t="s">
        <v>1602</v>
      </c>
      <c r="E6970" s="357" t="s">
        <v>1602</v>
      </c>
    </row>
    <row r="6971" spans="1:5" ht="15.6">
      <c r="A6971" s="358" t="s">
        <v>19429</v>
      </c>
      <c r="B6971" s="358" t="s">
        <v>19430</v>
      </c>
      <c r="C6971" s="359">
        <v>3.8</v>
      </c>
      <c r="D6971" s="357" t="s">
        <v>7185</v>
      </c>
      <c r="E6971" s="357" t="s">
        <v>7185</v>
      </c>
    </row>
    <row r="6972" spans="1:5" ht="15.6">
      <c r="A6972" s="358" t="s">
        <v>19359</v>
      </c>
      <c r="B6972" s="358" t="s">
        <v>19359</v>
      </c>
      <c r="C6972" s="359">
        <v>3.8</v>
      </c>
      <c r="D6972" s="357" t="s">
        <v>7064</v>
      </c>
      <c r="E6972" s="357" t="s">
        <v>7064</v>
      </c>
    </row>
    <row r="6973" spans="1:5" ht="15.6">
      <c r="A6973" s="358" t="s">
        <v>17231</v>
      </c>
      <c r="B6973" s="358" t="s">
        <v>17232</v>
      </c>
      <c r="C6973" s="359">
        <v>3.8</v>
      </c>
      <c r="D6973" s="357" t="s">
        <v>6060</v>
      </c>
      <c r="E6973" s="357" t="s">
        <v>6060</v>
      </c>
    </row>
    <row r="6974" spans="1:5" ht="15.6">
      <c r="A6974" s="358" t="s">
        <v>13634</v>
      </c>
      <c r="B6974" s="358" t="s">
        <v>13635</v>
      </c>
      <c r="C6974" s="359">
        <v>3.8</v>
      </c>
      <c r="D6974" s="357" t="s">
        <v>3887</v>
      </c>
      <c r="E6974" s="357" t="s">
        <v>3887</v>
      </c>
    </row>
    <row r="6975" spans="1:5" ht="15.6">
      <c r="A6975" s="358" t="s">
        <v>13634</v>
      </c>
      <c r="B6975" s="358" t="s">
        <v>13635</v>
      </c>
      <c r="C6975" s="359">
        <v>3.8</v>
      </c>
      <c r="D6975" s="357" t="s">
        <v>3887</v>
      </c>
      <c r="E6975" s="357" t="s">
        <v>3887</v>
      </c>
    </row>
    <row r="6976" spans="1:5" ht="15.6">
      <c r="A6976" s="358" t="s">
        <v>13634</v>
      </c>
      <c r="B6976" s="358" t="s">
        <v>13635</v>
      </c>
      <c r="C6976" s="359">
        <v>3.8</v>
      </c>
      <c r="D6976" s="357" t="s">
        <v>3887</v>
      </c>
      <c r="E6976" s="357" t="s">
        <v>3887</v>
      </c>
    </row>
    <row r="6977" spans="1:5" ht="15.6">
      <c r="A6977" s="358" t="s">
        <v>13634</v>
      </c>
      <c r="B6977" s="358" t="s">
        <v>13635</v>
      </c>
      <c r="C6977" s="359">
        <v>3.8</v>
      </c>
      <c r="D6977" s="357" t="s">
        <v>3887</v>
      </c>
      <c r="E6977" s="357" t="s">
        <v>3887</v>
      </c>
    </row>
    <row r="6978" spans="1:5" ht="15.6">
      <c r="A6978" s="358" t="s">
        <v>13634</v>
      </c>
      <c r="B6978" s="358" t="s">
        <v>13635</v>
      </c>
      <c r="C6978" s="359">
        <v>3.8</v>
      </c>
      <c r="D6978" s="357" t="s">
        <v>3887</v>
      </c>
      <c r="E6978" s="357" t="s">
        <v>3887</v>
      </c>
    </row>
    <row r="6979" spans="1:5" ht="15.6">
      <c r="A6979" s="358" t="s">
        <v>40474</v>
      </c>
      <c r="B6979" s="358" t="s">
        <v>40475</v>
      </c>
      <c r="C6979" s="359">
        <v>3.8</v>
      </c>
      <c r="D6979" s="357" t="s">
        <v>40473</v>
      </c>
      <c r="E6979" s="357" t="s">
        <v>40473</v>
      </c>
    </row>
    <row r="6980" spans="1:5" ht="15.6">
      <c r="A6980" s="358" t="s">
        <v>12076</v>
      </c>
      <c r="B6980" s="358" t="s">
        <v>12076</v>
      </c>
      <c r="C6980" s="359">
        <v>3.8</v>
      </c>
      <c r="D6980" s="357" t="s">
        <v>3296</v>
      </c>
      <c r="E6980" s="357" t="s">
        <v>3296</v>
      </c>
    </row>
    <row r="6981" spans="1:5" ht="15.6">
      <c r="A6981" s="358" t="s">
        <v>12076</v>
      </c>
      <c r="B6981" s="358" t="s">
        <v>12076</v>
      </c>
      <c r="C6981" s="359">
        <v>3.8</v>
      </c>
      <c r="D6981" s="357" t="s">
        <v>3296</v>
      </c>
      <c r="E6981" s="357" t="s">
        <v>3296</v>
      </c>
    </row>
    <row r="6982" spans="1:5" ht="15.6">
      <c r="A6982" s="358" t="s">
        <v>12076</v>
      </c>
      <c r="B6982" s="358" t="s">
        <v>12076</v>
      </c>
      <c r="C6982" s="359">
        <v>3.8</v>
      </c>
      <c r="D6982" s="357" t="s">
        <v>3296</v>
      </c>
      <c r="E6982" s="357" t="s">
        <v>3296</v>
      </c>
    </row>
    <row r="6983" spans="1:5" ht="15.6">
      <c r="A6983" s="358" t="s">
        <v>11658</v>
      </c>
      <c r="B6983" s="358" t="s">
        <v>11658</v>
      </c>
      <c r="C6983" s="359">
        <v>3.8</v>
      </c>
      <c r="D6983" s="357" t="s">
        <v>2843</v>
      </c>
      <c r="E6983" s="357" t="s">
        <v>2843</v>
      </c>
    </row>
    <row r="6984" spans="1:5" ht="15.6">
      <c r="A6984" s="358" t="s">
        <v>27680</v>
      </c>
      <c r="B6984" s="358" t="s">
        <v>27681</v>
      </c>
      <c r="C6984" s="359">
        <v>3.8</v>
      </c>
      <c r="D6984" s="357" t="s">
        <v>27679</v>
      </c>
      <c r="E6984" s="357" t="s">
        <v>27679</v>
      </c>
    </row>
    <row r="6985" spans="1:5" ht="15.6">
      <c r="A6985" s="358" t="s">
        <v>17813</v>
      </c>
      <c r="B6985" s="358" t="s">
        <v>17814</v>
      </c>
      <c r="C6985" s="359">
        <v>3.8</v>
      </c>
      <c r="D6985" s="357" t="s">
        <v>6669</v>
      </c>
      <c r="E6985" s="357" t="s">
        <v>6669</v>
      </c>
    </row>
    <row r="6986" spans="1:5" ht="15.6">
      <c r="A6986" s="358" t="s">
        <v>17813</v>
      </c>
      <c r="B6986" s="358" t="s">
        <v>17814</v>
      </c>
      <c r="C6986" s="359">
        <v>3.8</v>
      </c>
      <c r="D6986" s="357" t="s">
        <v>6669</v>
      </c>
      <c r="E6986" s="357" t="s">
        <v>6669</v>
      </c>
    </row>
    <row r="6987" spans="1:5" ht="15.6">
      <c r="A6987" s="358" t="s">
        <v>17813</v>
      </c>
      <c r="B6987" s="358" t="s">
        <v>17814</v>
      </c>
      <c r="C6987" s="359">
        <v>3.8</v>
      </c>
      <c r="D6987" s="357" t="s">
        <v>6669</v>
      </c>
      <c r="E6987" s="357" t="s">
        <v>6669</v>
      </c>
    </row>
    <row r="6988" spans="1:5" ht="15.6">
      <c r="A6988" s="358" t="s">
        <v>20795</v>
      </c>
      <c r="B6988" s="358" t="s">
        <v>20796</v>
      </c>
      <c r="C6988" s="359">
        <v>3.8</v>
      </c>
      <c r="D6988" s="357" t="s">
        <v>8282</v>
      </c>
      <c r="E6988" s="357" t="s">
        <v>8282</v>
      </c>
    </row>
    <row r="6989" spans="1:5" ht="15.6">
      <c r="A6989" s="358" t="s">
        <v>20795</v>
      </c>
      <c r="B6989" s="358" t="s">
        <v>20796</v>
      </c>
      <c r="C6989" s="359">
        <v>3.8</v>
      </c>
      <c r="D6989" s="357" t="s">
        <v>8282</v>
      </c>
      <c r="E6989" s="357" t="s">
        <v>8282</v>
      </c>
    </row>
    <row r="6990" spans="1:5" ht="15.6">
      <c r="A6990" s="358" t="s">
        <v>53699</v>
      </c>
      <c r="B6990" s="358" t="s">
        <v>53700</v>
      </c>
      <c r="C6990" s="359">
        <v>3.8</v>
      </c>
      <c r="D6990" s="357" t="s">
        <v>53698</v>
      </c>
      <c r="E6990" s="357" t="s">
        <v>53698</v>
      </c>
    </row>
    <row r="6991" spans="1:5" ht="15.6">
      <c r="A6991" s="358" t="s">
        <v>32002</v>
      </c>
      <c r="B6991" s="358" t="s">
        <v>32003</v>
      </c>
      <c r="C6991" s="359">
        <v>3.8</v>
      </c>
      <c r="D6991" s="357" t="s">
        <v>32001</v>
      </c>
      <c r="E6991" s="357" t="s">
        <v>32001</v>
      </c>
    </row>
    <row r="6992" spans="1:5" ht="15.6">
      <c r="A6992" s="358" t="s">
        <v>32002</v>
      </c>
      <c r="B6992" s="358" t="s">
        <v>32003</v>
      </c>
      <c r="C6992" s="359">
        <v>3.8</v>
      </c>
      <c r="D6992" s="357" t="s">
        <v>32001</v>
      </c>
      <c r="E6992" s="357" t="s">
        <v>32001</v>
      </c>
    </row>
    <row r="6993" spans="1:5" ht="15.6">
      <c r="A6993" s="358" t="s">
        <v>1386</v>
      </c>
      <c r="B6993" s="358" t="s">
        <v>19815</v>
      </c>
      <c r="C6993" s="359">
        <v>3.8</v>
      </c>
      <c r="D6993" s="357" t="s">
        <v>7609</v>
      </c>
      <c r="E6993" s="357" t="s">
        <v>7609</v>
      </c>
    </row>
    <row r="6994" spans="1:5" ht="15.6">
      <c r="A6994" s="358" t="s">
        <v>1386</v>
      </c>
      <c r="B6994" s="358" t="s">
        <v>19815</v>
      </c>
      <c r="C6994" s="359">
        <v>3.8</v>
      </c>
      <c r="D6994" s="357" t="s">
        <v>7609</v>
      </c>
      <c r="E6994" s="357" t="s">
        <v>7609</v>
      </c>
    </row>
    <row r="6995" spans="1:5" ht="15.6">
      <c r="A6995" s="358" t="s">
        <v>1386</v>
      </c>
      <c r="B6995" s="358" t="s">
        <v>19815</v>
      </c>
      <c r="C6995" s="359">
        <v>3.8</v>
      </c>
      <c r="D6995" s="357" t="s">
        <v>7609</v>
      </c>
      <c r="E6995" s="357" t="s">
        <v>7609</v>
      </c>
    </row>
    <row r="6996" spans="1:5" ht="15.6">
      <c r="A6996" s="358" t="s">
        <v>32534</v>
      </c>
      <c r="B6996" s="358" t="s">
        <v>32535</v>
      </c>
      <c r="C6996" s="359">
        <v>3.8</v>
      </c>
      <c r="D6996" s="357" t="s">
        <v>32533</v>
      </c>
      <c r="E6996" s="357" t="s">
        <v>32533</v>
      </c>
    </row>
    <row r="6997" spans="1:5" ht="15.6">
      <c r="A6997" s="358" t="s">
        <v>35218</v>
      </c>
      <c r="B6997" s="358" t="s">
        <v>35219</v>
      </c>
      <c r="C6997" s="359">
        <v>3.8</v>
      </c>
      <c r="D6997" s="357" t="s">
        <v>35217</v>
      </c>
      <c r="E6997" s="357" t="s">
        <v>35217</v>
      </c>
    </row>
    <row r="6998" spans="1:5" ht="15.6">
      <c r="A6998" s="358" t="s">
        <v>31727</v>
      </c>
      <c r="B6998" s="358" t="s">
        <v>31728</v>
      </c>
      <c r="C6998" s="359">
        <v>3.8</v>
      </c>
      <c r="D6998" s="357" t="s">
        <v>31726</v>
      </c>
      <c r="E6998" s="357" t="s">
        <v>31726</v>
      </c>
    </row>
    <row r="6999" spans="1:5" ht="15.6">
      <c r="A6999" s="358" t="s">
        <v>10868</v>
      </c>
      <c r="B6999" s="358" t="s">
        <v>10869</v>
      </c>
      <c r="C6999" s="359">
        <v>3.8</v>
      </c>
      <c r="D6999" s="357" t="s">
        <v>2704</v>
      </c>
      <c r="E6999" s="357" t="s">
        <v>2704</v>
      </c>
    </row>
    <row r="7000" spans="1:5" ht="15.6">
      <c r="A7000" s="358" t="s">
        <v>10868</v>
      </c>
      <c r="B7000" s="358" t="s">
        <v>10869</v>
      </c>
      <c r="C7000" s="359">
        <v>3.8</v>
      </c>
      <c r="D7000" s="357" t="s">
        <v>2704</v>
      </c>
      <c r="E7000" s="357" t="s">
        <v>2704</v>
      </c>
    </row>
    <row r="7001" spans="1:5" ht="15.6">
      <c r="A7001" s="358" t="s">
        <v>25608</v>
      </c>
      <c r="B7001" s="358" t="s">
        <v>25609</v>
      </c>
      <c r="C7001" s="359">
        <v>3.8</v>
      </c>
      <c r="D7001" s="357" t="s">
        <v>25607</v>
      </c>
      <c r="E7001" s="357" t="s">
        <v>25607</v>
      </c>
    </row>
    <row r="7002" spans="1:5" ht="15.6">
      <c r="A7002" s="358" t="s">
        <v>31421</v>
      </c>
      <c r="B7002" s="358" t="s">
        <v>31422</v>
      </c>
      <c r="C7002" s="359">
        <v>3.8</v>
      </c>
      <c r="D7002" s="357" t="s">
        <v>31420</v>
      </c>
      <c r="E7002" s="357" t="s">
        <v>31420</v>
      </c>
    </row>
    <row r="7003" spans="1:5" ht="15.6">
      <c r="A7003" s="358" t="s">
        <v>23822</v>
      </c>
      <c r="B7003" s="358" t="s">
        <v>23822</v>
      </c>
      <c r="C7003" s="359">
        <v>3.8</v>
      </c>
      <c r="D7003" s="357" t="s">
        <v>9891</v>
      </c>
      <c r="E7003" s="357" t="s">
        <v>9891</v>
      </c>
    </row>
    <row r="7004" spans="1:5" ht="15.6">
      <c r="A7004" s="358" t="s">
        <v>18168</v>
      </c>
      <c r="B7004" s="358" t="s">
        <v>18169</v>
      </c>
      <c r="C7004" s="359">
        <v>3.8</v>
      </c>
      <c r="D7004" s="357" t="s">
        <v>7054</v>
      </c>
      <c r="E7004" s="357" t="s">
        <v>7054</v>
      </c>
    </row>
    <row r="7005" spans="1:5" ht="15.6">
      <c r="A7005" s="358" t="s">
        <v>179</v>
      </c>
      <c r="B7005" s="358" t="s">
        <v>10626</v>
      </c>
      <c r="C7005" s="359">
        <v>3.8</v>
      </c>
      <c r="D7005" s="357" t="s">
        <v>2519</v>
      </c>
      <c r="E7005" s="357" t="s">
        <v>2519</v>
      </c>
    </row>
    <row r="7006" spans="1:5" ht="15.6">
      <c r="A7006" s="358" t="s">
        <v>10652</v>
      </c>
      <c r="B7006" s="358" t="s">
        <v>10653</v>
      </c>
      <c r="C7006" s="359">
        <v>3.8</v>
      </c>
      <c r="D7006" s="357" t="s">
        <v>2535</v>
      </c>
      <c r="E7006" s="357" t="s">
        <v>2535</v>
      </c>
    </row>
    <row r="7007" spans="1:5" ht="15.6">
      <c r="A7007" s="358" t="s">
        <v>10652</v>
      </c>
      <c r="B7007" s="358" t="s">
        <v>10653</v>
      </c>
      <c r="C7007" s="359">
        <v>3.8</v>
      </c>
      <c r="D7007" s="357" t="s">
        <v>2535</v>
      </c>
      <c r="E7007" s="357" t="s">
        <v>2535</v>
      </c>
    </row>
    <row r="7008" spans="1:5" ht="15.6">
      <c r="A7008" s="358" t="s">
        <v>14896</v>
      </c>
      <c r="B7008" s="358" t="s">
        <v>14897</v>
      </c>
      <c r="C7008" s="359">
        <v>3.8</v>
      </c>
      <c r="D7008" s="357" t="s">
        <v>4821</v>
      </c>
      <c r="E7008" s="357" t="s">
        <v>4821</v>
      </c>
    </row>
    <row r="7009" spans="1:5" ht="15.6">
      <c r="A7009" s="358" t="s">
        <v>14896</v>
      </c>
      <c r="B7009" s="358" t="s">
        <v>14897</v>
      </c>
      <c r="C7009" s="359">
        <v>3.8</v>
      </c>
      <c r="D7009" s="357" t="s">
        <v>4821</v>
      </c>
      <c r="E7009" s="357" t="s">
        <v>4821</v>
      </c>
    </row>
    <row r="7010" spans="1:5" ht="15.6">
      <c r="A7010" s="358" t="s">
        <v>34473</v>
      </c>
      <c r="B7010" s="358" t="s">
        <v>34473</v>
      </c>
      <c r="C7010" s="359">
        <v>3.8</v>
      </c>
      <c r="D7010" s="357" t="s">
        <v>34472</v>
      </c>
      <c r="E7010" s="357" t="s">
        <v>34472</v>
      </c>
    </row>
    <row r="7011" spans="1:5" ht="15.6">
      <c r="A7011" s="358" t="s">
        <v>1854</v>
      </c>
      <c r="B7011" s="358" t="s">
        <v>22226</v>
      </c>
      <c r="C7011" s="359">
        <v>3.8</v>
      </c>
      <c r="D7011" s="357" t="s">
        <v>1853</v>
      </c>
      <c r="E7011" s="357" t="s">
        <v>1853</v>
      </c>
    </row>
    <row r="7012" spans="1:5" ht="15.6">
      <c r="A7012" s="358" t="s">
        <v>10321</v>
      </c>
      <c r="B7012" s="358" t="s">
        <v>10322</v>
      </c>
      <c r="C7012" s="359">
        <v>3.8</v>
      </c>
      <c r="D7012" s="357" t="s">
        <v>2240</v>
      </c>
      <c r="E7012" s="357" t="s">
        <v>2240</v>
      </c>
    </row>
    <row r="7013" spans="1:5" ht="15.6">
      <c r="A7013" s="358" t="s">
        <v>52443</v>
      </c>
      <c r="B7013" s="358" t="s">
        <v>52444</v>
      </c>
      <c r="C7013" s="359">
        <v>3.8</v>
      </c>
      <c r="D7013" s="357" t="s">
        <v>52442</v>
      </c>
      <c r="E7013" s="357" t="s">
        <v>52442</v>
      </c>
    </row>
    <row r="7014" spans="1:5" ht="15.6">
      <c r="A7014" s="358" t="s">
        <v>22613</v>
      </c>
      <c r="B7014" s="358" t="s">
        <v>22614</v>
      </c>
      <c r="C7014" s="359">
        <v>3.8</v>
      </c>
      <c r="D7014" s="357" t="s">
        <v>9268</v>
      </c>
      <c r="E7014" s="357" t="s">
        <v>9268</v>
      </c>
    </row>
    <row r="7015" spans="1:5" ht="15.6">
      <c r="A7015" s="358" t="s">
        <v>10262</v>
      </c>
      <c r="B7015" s="358" t="s">
        <v>23701</v>
      </c>
      <c r="C7015" s="359">
        <v>3.8</v>
      </c>
      <c r="D7015" s="357" t="s">
        <v>9824</v>
      </c>
      <c r="E7015" s="357" t="s">
        <v>9824</v>
      </c>
    </row>
    <row r="7016" spans="1:5" ht="15.6">
      <c r="A7016" s="358" t="s">
        <v>24312</v>
      </c>
      <c r="B7016" s="358" t="s">
        <v>24313</v>
      </c>
      <c r="C7016" s="359">
        <v>3.8</v>
      </c>
      <c r="D7016" s="357" t="s">
        <v>24311</v>
      </c>
      <c r="E7016" s="357" t="s">
        <v>24311</v>
      </c>
    </row>
    <row r="7017" spans="1:5" ht="15.6">
      <c r="A7017" s="358" t="s">
        <v>47668</v>
      </c>
      <c r="B7017" s="358" t="s">
        <v>47669</v>
      </c>
      <c r="C7017" s="359">
        <v>3.8</v>
      </c>
      <c r="D7017" s="357" t="s">
        <v>47667</v>
      </c>
      <c r="E7017" s="357" t="s">
        <v>47667</v>
      </c>
    </row>
    <row r="7018" spans="1:5" ht="15.6">
      <c r="A7018" s="358" t="s">
        <v>10262</v>
      </c>
      <c r="B7018" s="358" t="s">
        <v>13736</v>
      </c>
      <c r="C7018" s="359">
        <v>3.8</v>
      </c>
      <c r="D7018" s="357" t="s">
        <v>4079</v>
      </c>
      <c r="E7018" s="357" t="s">
        <v>4079</v>
      </c>
    </row>
    <row r="7019" spans="1:5" ht="15.6">
      <c r="A7019" s="358" t="s">
        <v>45515</v>
      </c>
      <c r="B7019" s="358" t="s">
        <v>45516</v>
      </c>
      <c r="C7019" s="359">
        <v>3.8</v>
      </c>
      <c r="D7019" s="357" t="s">
        <v>45514</v>
      </c>
      <c r="E7019" s="357" t="s">
        <v>45514</v>
      </c>
    </row>
    <row r="7020" spans="1:5" ht="15.6">
      <c r="A7020" s="358" t="s">
        <v>45515</v>
      </c>
      <c r="B7020" s="358" t="s">
        <v>45516</v>
      </c>
      <c r="C7020" s="359">
        <v>3.8</v>
      </c>
      <c r="D7020" s="357" t="s">
        <v>45514</v>
      </c>
      <c r="E7020" s="357" t="s">
        <v>45514</v>
      </c>
    </row>
    <row r="7021" spans="1:5" ht="15.6">
      <c r="A7021" s="358" t="s">
        <v>21490</v>
      </c>
      <c r="B7021" s="358" t="s">
        <v>21491</v>
      </c>
      <c r="C7021" s="359">
        <v>3.8</v>
      </c>
      <c r="D7021" s="357" t="s">
        <v>8648</v>
      </c>
      <c r="E7021" s="357" t="s">
        <v>8648</v>
      </c>
    </row>
    <row r="7022" spans="1:5" ht="15.6">
      <c r="A7022" s="358" t="s">
        <v>21490</v>
      </c>
      <c r="B7022" s="358" t="s">
        <v>21491</v>
      </c>
      <c r="C7022" s="359">
        <v>3.8</v>
      </c>
      <c r="D7022" s="357" t="s">
        <v>8648</v>
      </c>
      <c r="E7022" s="357" t="s">
        <v>8648</v>
      </c>
    </row>
    <row r="7023" spans="1:5" ht="15.6">
      <c r="A7023" s="358" t="s">
        <v>49336</v>
      </c>
      <c r="B7023" s="358" t="s">
        <v>49337</v>
      </c>
      <c r="C7023" s="359">
        <v>3.8</v>
      </c>
      <c r="D7023" s="357" t="s">
        <v>49335</v>
      </c>
      <c r="E7023" s="357" t="s">
        <v>49335</v>
      </c>
    </row>
    <row r="7024" spans="1:5" ht="15.6">
      <c r="A7024" s="358" t="s">
        <v>10262</v>
      </c>
      <c r="B7024" s="358" t="s">
        <v>37165</v>
      </c>
      <c r="C7024" s="359">
        <v>3.8</v>
      </c>
      <c r="D7024" s="357" t="s">
        <v>37164</v>
      </c>
      <c r="E7024" s="357" t="s">
        <v>37164</v>
      </c>
    </row>
    <row r="7025" spans="1:5" ht="15.6">
      <c r="A7025" s="358" t="s">
        <v>10262</v>
      </c>
      <c r="B7025" s="358" t="s">
        <v>17094</v>
      </c>
      <c r="C7025" s="359">
        <v>3.8</v>
      </c>
      <c r="D7025" s="357" t="s">
        <v>5991</v>
      </c>
      <c r="E7025" s="357" t="s">
        <v>5991</v>
      </c>
    </row>
    <row r="7026" spans="1:5" ht="15.6">
      <c r="A7026" s="358" t="s">
        <v>10262</v>
      </c>
      <c r="B7026" s="358" t="s">
        <v>17094</v>
      </c>
      <c r="C7026" s="359">
        <v>3.8</v>
      </c>
      <c r="D7026" s="357" t="s">
        <v>5991</v>
      </c>
      <c r="E7026" s="357" t="s">
        <v>5991</v>
      </c>
    </row>
    <row r="7027" spans="1:5" ht="15.6">
      <c r="A7027" s="358" t="s">
        <v>10262</v>
      </c>
      <c r="B7027" s="358" t="s">
        <v>17094</v>
      </c>
      <c r="C7027" s="359">
        <v>3.8</v>
      </c>
      <c r="D7027" s="357" t="s">
        <v>5991</v>
      </c>
      <c r="E7027" s="357" t="s">
        <v>5991</v>
      </c>
    </row>
    <row r="7028" spans="1:5" ht="15.6">
      <c r="A7028" s="358" t="s">
        <v>10262</v>
      </c>
      <c r="B7028" s="358" t="s">
        <v>17094</v>
      </c>
      <c r="C7028" s="359">
        <v>3.8</v>
      </c>
      <c r="D7028" s="357" t="s">
        <v>5991</v>
      </c>
      <c r="E7028" s="357" t="s">
        <v>5991</v>
      </c>
    </row>
    <row r="7029" spans="1:5" ht="15.6">
      <c r="A7029" s="358" t="s">
        <v>10262</v>
      </c>
      <c r="B7029" s="358" t="s">
        <v>40532</v>
      </c>
      <c r="C7029" s="359">
        <v>3.8</v>
      </c>
      <c r="D7029" s="357" t="s">
        <v>40531</v>
      </c>
      <c r="E7029" s="357" t="s">
        <v>40531</v>
      </c>
    </row>
    <row r="7030" spans="1:5" ht="15.6">
      <c r="A7030" s="358" t="s">
        <v>448</v>
      </c>
      <c r="B7030" s="358" t="s">
        <v>12710</v>
      </c>
      <c r="C7030" s="359">
        <v>3.8</v>
      </c>
      <c r="D7030" s="357" t="s">
        <v>3653</v>
      </c>
      <c r="E7030" s="357" t="s">
        <v>3653</v>
      </c>
    </row>
    <row r="7031" spans="1:5" ht="15.6">
      <c r="A7031" s="358" t="s">
        <v>448</v>
      </c>
      <c r="B7031" s="358" t="s">
        <v>12710</v>
      </c>
      <c r="C7031" s="359">
        <v>3.8</v>
      </c>
      <c r="D7031" s="357" t="s">
        <v>3653</v>
      </c>
      <c r="E7031" s="357" t="s">
        <v>3653</v>
      </c>
    </row>
    <row r="7032" spans="1:5" ht="15.6">
      <c r="A7032" s="358" t="s">
        <v>448</v>
      </c>
      <c r="B7032" s="358" t="s">
        <v>12710</v>
      </c>
      <c r="C7032" s="359">
        <v>3.8</v>
      </c>
      <c r="D7032" s="357" t="s">
        <v>3653</v>
      </c>
      <c r="E7032" s="357" t="s">
        <v>3653</v>
      </c>
    </row>
    <row r="7033" spans="1:5" ht="15.6">
      <c r="A7033" s="358" t="s">
        <v>448</v>
      </c>
      <c r="B7033" s="358" t="s">
        <v>12710</v>
      </c>
      <c r="C7033" s="359">
        <v>3.8</v>
      </c>
      <c r="D7033" s="357" t="s">
        <v>3653</v>
      </c>
      <c r="E7033" s="357" t="s">
        <v>3653</v>
      </c>
    </row>
    <row r="7034" spans="1:5" ht="15.6">
      <c r="A7034" s="358" t="s">
        <v>448</v>
      </c>
      <c r="B7034" s="358" t="s">
        <v>12710</v>
      </c>
      <c r="C7034" s="359">
        <v>3.8</v>
      </c>
      <c r="D7034" s="357" t="s">
        <v>3653</v>
      </c>
      <c r="E7034" s="357" t="s">
        <v>3653</v>
      </c>
    </row>
    <row r="7035" spans="1:5" ht="15.6">
      <c r="A7035" s="358" t="s">
        <v>448</v>
      </c>
      <c r="B7035" s="358" t="s">
        <v>12710</v>
      </c>
      <c r="C7035" s="359">
        <v>3.8</v>
      </c>
      <c r="D7035" s="357" t="s">
        <v>3653</v>
      </c>
      <c r="E7035" s="357" t="s">
        <v>3653</v>
      </c>
    </row>
    <row r="7036" spans="1:5" ht="15.6">
      <c r="A7036" s="358" t="s">
        <v>61088</v>
      </c>
      <c r="B7036" s="358" t="s">
        <v>61089</v>
      </c>
      <c r="C7036" s="359">
        <v>3.8</v>
      </c>
      <c r="D7036" s="357" t="s">
        <v>61087</v>
      </c>
      <c r="E7036" s="357" t="s">
        <v>61087</v>
      </c>
    </row>
    <row r="7037" spans="1:5" ht="15.6">
      <c r="A7037" s="358" t="s">
        <v>61088</v>
      </c>
      <c r="B7037" s="358" t="s">
        <v>61089</v>
      </c>
      <c r="C7037" s="359">
        <v>3.8</v>
      </c>
      <c r="D7037" s="357" t="s">
        <v>61087</v>
      </c>
      <c r="E7037" s="357" t="s">
        <v>61087</v>
      </c>
    </row>
    <row r="7038" spans="1:5" ht="15.6">
      <c r="A7038" s="358" t="s">
        <v>61088</v>
      </c>
      <c r="B7038" s="358" t="s">
        <v>61089</v>
      </c>
      <c r="C7038" s="359">
        <v>3.8</v>
      </c>
      <c r="D7038" s="357" t="s">
        <v>61087</v>
      </c>
      <c r="E7038" s="357" t="s">
        <v>61087</v>
      </c>
    </row>
    <row r="7039" spans="1:5" ht="15.6">
      <c r="A7039" s="358" t="s">
        <v>10262</v>
      </c>
      <c r="B7039" s="358" t="s">
        <v>45280</v>
      </c>
      <c r="C7039" s="359">
        <v>3.8</v>
      </c>
      <c r="D7039" s="357" t="s">
        <v>45279</v>
      </c>
      <c r="E7039" s="357" t="s">
        <v>45279</v>
      </c>
    </row>
    <row r="7040" spans="1:5" ht="15.6">
      <c r="A7040" s="358" t="s">
        <v>717</v>
      </c>
      <c r="B7040" s="358" t="s">
        <v>14393</v>
      </c>
      <c r="C7040" s="359">
        <v>3.8</v>
      </c>
      <c r="D7040" s="357" t="s">
        <v>4652</v>
      </c>
      <c r="E7040" s="357" t="s">
        <v>4652</v>
      </c>
    </row>
    <row r="7041" spans="1:5" ht="15.6">
      <c r="A7041" s="358" t="s">
        <v>717</v>
      </c>
      <c r="B7041" s="358" t="s">
        <v>14393</v>
      </c>
      <c r="C7041" s="359">
        <v>3.8</v>
      </c>
      <c r="D7041" s="357" t="s">
        <v>4652</v>
      </c>
      <c r="E7041" s="357" t="s">
        <v>4652</v>
      </c>
    </row>
    <row r="7042" spans="1:5" ht="15.6">
      <c r="A7042" s="358" t="s">
        <v>717</v>
      </c>
      <c r="B7042" s="358" t="s">
        <v>14393</v>
      </c>
      <c r="C7042" s="359">
        <v>3.8</v>
      </c>
      <c r="D7042" s="357" t="s">
        <v>4652</v>
      </c>
      <c r="E7042" s="357" t="s">
        <v>4652</v>
      </c>
    </row>
    <row r="7043" spans="1:5" ht="15.6">
      <c r="A7043" s="358" t="s">
        <v>18357</v>
      </c>
      <c r="B7043" s="358" t="s">
        <v>18358</v>
      </c>
      <c r="C7043" s="359">
        <v>3.8</v>
      </c>
      <c r="D7043" s="357" t="s">
        <v>7245</v>
      </c>
      <c r="E7043" s="357" t="s">
        <v>7245</v>
      </c>
    </row>
    <row r="7044" spans="1:5" ht="15.6">
      <c r="A7044" s="358" t="s">
        <v>18357</v>
      </c>
      <c r="B7044" s="358" t="s">
        <v>18358</v>
      </c>
      <c r="C7044" s="359">
        <v>3.8</v>
      </c>
      <c r="D7044" s="357" t="s">
        <v>7245</v>
      </c>
      <c r="E7044" s="357" t="s">
        <v>7245</v>
      </c>
    </row>
    <row r="7045" spans="1:5" ht="15.6">
      <c r="A7045" s="358" t="s">
        <v>10262</v>
      </c>
      <c r="B7045" s="358" t="s">
        <v>38884</v>
      </c>
      <c r="C7045" s="359">
        <v>3.8</v>
      </c>
      <c r="D7045" s="357" t="s">
        <v>38883</v>
      </c>
      <c r="E7045" s="357" t="s">
        <v>38883</v>
      </c>
    </row>
    <row r="7046" spans="1:5" ht="15.6">
      <c r="A7046" s="358" t="s">
        <v>33542</v>
      </c>
      <c r="B7046" s="358" t="s">
        <v>33542</v>
      </c>
      <c r="C7046" s="359">
        <v>3.8</v>
      </c>
      <c r="D7046" s="357" t="s">
        <v>33541</v>
      </c>
      <c r="E7046" s="357" t="s">
        <v>33541</v>
      </c>
    </row>
    <row r="7047" spans="1:5" ht="15.6">
      <c r="A7047" s="358" t="s">
        <v>19192</v>
      </c>
      <c r="B7047" s="358" t="s">
        <v>19193</v>
      </c>
      <c r="C7047" s="359">
        <v>3.8</v>
      </c>
      <c r="D7047" s="357" t="s">
        <v>19191</v>
      </c>
      <c r="E7047" s="357" t="s">
        <v>19191</v>
      </c>
    </row>
    <row r="7048" spans="1:5" ht="15.6">
      <c r="A7048" s="358" t="s">
        <v>44321</v>
      </c>
      <c r="B7048" s="358" t="s">
        <v>44322</v>
      </c>
      <c r="C7048" s="359">
        <v>3.8</v>
      </c>
      <c r="D7048" s="357" t="s">
        <v>44320</v>
      </c>
      <c r="E7048" s="357" t="s">
        <v>44320</v>
      </c>
    </row>
    <row r="7049" spans="1:5" ht="15.6">
      <c r="A7049" s="358" t="s">
        <v>18299</v>
      </c>
      <c r="B7049" s="358" t="s">
        <v>18300</v>
      </c>
      <c r="C7049" s="359">
        <v>3.8</v>
      </c>
      <c r="D7049" s="357" t="s">
        <v>7186</v>
      </c>
      <c r="E7049" s="357" t="s">
        <v>7186</v>
      </c>
    </row>
    <row r="7050" spans="1:5" ht="15.6">
      <c r="A7050" s="358" t="s">
        <v>22619</v>
      </c>
      <c r="B7050" s="358" t="s">
        <v>22620</v>
      </c>
      <c r="C7050" s="359">
        <v>3.8</v>
      </c>
      <c r="D7050" s="357" t="s">
        <v>9271</v>
      </c>
      <c r="E7050" s="357" t="s">
        <v>9271</v>
      </c>
    </row>
    <row r="7051" spans="1:5" ht="15.6">
      <c r="A7051" s="358" t="s">
        <v>22619</v>
      </c>
      <c r="B7051" s="358" t="s">
        <v>22620</v>
      </c>
      <c r="C7051" s="359">
        <v>3.8</v>
      </c>
      <c r="D7051" s="357" t="s">
        <v>9271</v>
      </c>
      <c r="E7051" s="357" t="s">
        <v>9271</v>
      </c>
    </row>
    <row r="7052" spans="1:5" ht="15.6">
      <c r="A7052" s="358" t="s">
        <v>40951</v>
      </c>
      <c r="B7052" s="358" t="s">
        <v>40952</v>
      </c>
      <c r="C7052" s="359">
        <v>3.8</v>
      </c>
      <c r="D7052" s="357" t="s">
        <v>40950</v>
      </c>
      <c r="E7052" s="357" t="s">
        <v>40950</v>
      </c>
    </row>
    <row r="7053" spans="1:5" ht="15.6">
      <c r="A7053" s="358" t="s">
        <v>40951</v>
      </c>
      <c r="B7053" s="358" t="s">
        <v>40952</v>
      </c>
      <c r="C7053" s="359">
        <v>3.8</v>
      </c>
      <c r="D7053" s="357" t="s">
        <v>40950</v>
      </c>
      <c r="E7053" s="357" t="s">
        <v>40950</v>
      </c>
    </row>
    <row r="7054" spans="1:5" ht="15.6">
      <c r="A7054" s="358" t="s">
        <v>1606</v>
      </c>
      <c r="B7054" s="358" t="s">
        <v>20686</v>
      </c>
      <c r="C7054" s="359">
        <v>3.8</v>
      </c>
      <c r="D7054" s="357" t="s">
        <v>81</v>
      </c>
      <c r="E7054" s="357" t="s">
        <v>81</v>
      </c>
    </row>
    <row r="7055" spans="1:5" ht="15.6">
      <c r="A7055" s="358" t="s">
        <v>1606</v>
      </c>
      <c r="B7055" s="358" t="s">
        <v>20686</v>
      </c>
      <c r="C7055" s="359">
        <v>3.8</v>
      </c>
      <c r="D7055" s="357" t="s">
        <v>81</v>
      </c>
      <c r="E7055" s="357" t="s">
        <v>81</v>
      </c>
    </row>
    <row r="7056" spans="1:5" ht="15.6">
      <c r="A7056" s="358" t="s">
        <v>1606</v>
      </c>
      <c r="B7056" s="358" t="s">
        <v>20686</v>
      </c>
      <c r="C7056" s="359">
        <v>3.8</v>
      </c>
      <c r="D7056" s="357" t="s">
        <v>81</v>
      </c>
      <c r="E7056" s="357" t="s">
        <v>81</v>
      </c>
    </row>
    <row r="7057" spans="1:5" ht="15.6">
      <c r="A7057" s="358" t="s">
        <v>47480</v>
      </c>
      <c r="B7057" s="358" t="s">
        <v>47481</v>
      </c>
      <c r="C7057" s="359">
        <v>3.8</v>
      </c>
      <c r="D7057" s="357" t="s">
        <v>47479</v>
      </c>
      <c r="E7057" s="357" t="s">
        <v>47479</v>
      </c>
    </row>
    <row r="7058" spans="1:5" ht="15.6">
      <c r="A7058" s="358" t="s">
        <v>1242</v>
      </c>
      <c r="B7058" s="358" t="s">
        <v>18105</v>
      </c>
      <c r="C7058" s="359">
        <v>3.8</v>
      </c>
      <c r="D7058" s="357" t="s">
        <v>6994</v>
      </c>
      <c r="E7058" s="357" t="s">
        <v>6994</v>
      </c>
    </row>
    <row r="7059" spans="1:5" ht="15.6">
      <c r="A7059" s="358" t="s">
        <v>1242</v>
      </c>
      <c r="B7059" s="358" t="s">
        <v>18105</v>
      </c>
      <c r="C7059" s="359">
        <v>3.8</v>
      </c>
      <c r="D7059" s="357" t="s">
        <v>6994</v>
      </c>
      <c r="E7059" s="357" t="s">
        <v>6994</v>
      </c>
    </row>
    <row r="7060" spans="1:5" ht="15.6">
      <c r="A7060" s="358" t="s">
        <v>1242</v>
      </c>
      <c r="B7060" s="358" t="s">
        <v>18105</v>
      </c>
      <c r="C7060" s="359">
        <v>3.8</v>
      </c>
      <c r="D7060" s="357" t="s">
        <v>6994</v>
      </c>
      <c r="E7060" s="357" t="s">
        <v>6994</v>
      </c>
    </row>
    <row r="7061" spans="1:5" ht="15.6">
      <c r="A7061" s="358" t="s">
        <v>18431</v>
      </c>
      <c r="B7061" s="358" t="s">
        <v>18432</v>
      </c>
      <c r="C7061" s="359">
        <v>3.8</v>
      </c>
      <c r="D7061" s="357" t="s">
        <v>7324</v>
      </c>
      <c r="E7061" s="357" t="s">
        <v>7324</v>
      </c>
    </row>
    <row r="7062" spans="1:5" ht="15.6">
      <c r="A7062" s="358" t="s">
        <v>18431</v>
      </c>
      <c r="B7062" s="358" t="s">
        <v>18432</v>
      </c>
      <c r="C7062" s="359">
        <v>3.8</v>
      </c>
      <c r="D7062" s="357" t="s">
        <v>7324</v>
      </c>
      <c r="E7062" s="357" t="s">
        <v>7324</v>
      </c>
    </row>
    <row r="7063" spans="1:5" ht="15.6">
      <c r="A7063" s="358" t="s">
        <v>21070</v>
      </c>
      <c r="B7063" s="358" t="s">
        <v>21071</v>
      </c>
      <c r="C7063" s="359">
        <v>3.8</v>
      </c>
      <c r="D7063" s="357" t="s">
        <v>8354</v>
      </c>
      <c r="E7063" s="357" t="s">
        <v>8354</v>
      </c>
    </row>
    <row r="7064" spans="1:5" ht="15.6">
      <c r="A7064" s="358" t="s">
        <v>21070</v>
      </c>
      <c r="B7064" s="358" t="s">
        <v>21071</v>
      </c>
      <c r="C7064" s="359">
        <v>3.8</v>
      </c>
      <c r="D7064" s="357" t="s">
        <v>8354</v>
      </c>
      <c r="E7064" s="357" t="s">
        <v>8354</v>
      </c>
    </row>
    <row r="7065" spans="1:5" ht="15.6">
      <c r="A7065" s="358" t="s">
        <v>12506</v>
      </c>
      <c r="B7065" s="358" t="s">
        <v>12507</v>
      </c>
      <c r="C7065" s="359">
        <v>3.8</v>
      </c>
      <c r="D7065" s="357" t="s">
        <v>3439</v>
      </c>
      <c r="E7065" s="357" t="s">
        <v>3439</v>
      </c>
    </row>
    <row r="7066" spans="1:5" ht="15.6">
      <c r="A7066" s="358" t="s">
        <v>12506</v>
      </c>
      <c r="B7066" s="358" t="s">
        <v>12507</v>
      </c>
      <c r="C7066" s="359">
        <v>3.8</v>
      </c>
      <c r="D7066" s="357" t="s">
        <v>3439</v>
      </c>
      <c r="E7066" s="357" t="s">
        <v>3439</v>
      </c>
    </row>
    <row r="7067" spans="1:5" ht="15.6">
      <c r="A7067" s="358" t="s">
        <v>1964</v>
      </c>
      <c r="B7067" s="358" t="s">
        <v>22825</v>
      </c>
      <c r="C7067" s="359">
        <v>3.8</v>
      </c>
      <c r="D7067" s="357" t="s">
        <v>9446</v>
      </c>
      <c r="E7067" s="357" t="s">
        <v>9446</v>
      </c>
    </row>
    <row r="7068" spans="1:5" ht="15.6">
      <c r="A7068" s="358" t="s">
        <v>1964</v>
      </c>
      <c r="B7068" s="358" t="s">
        <v>22825</v>
      </c>
      <c r="C7068" s="359">
        <v>3.8</v>
      </c>
      <c r="D7068" s="357" t="s">
        <v>9446</v>
      </c>
      <c r="E7068" s="357" t="s">
        <v>9446</v>
      </c>
    </row>
    <row r="7069" spans="1:5" ht="15.6">
      <c r="A7069" s="358" t="s">
        <v>1964</v>
      </c>
      <c r="B7069" s="358" t="s">
        <v>22825</v>
      </c>
      <c r="C7069" s="359">
        <v>3.8</v>
      </c>
      <c r="D7069" s="357" t="s">
        <v>9446</v>
      </c>
      <c r="E7069" s="357" t="s">
        <v>9446</v>
      </c>
    </row>
    <row r="7070" spans="1:5" ht="15.6">
      <c r="A7070" s="358" t="s">
        <v>1964</v>
      </c>
      <c r="B7070" s="358" t="s">
        <v>22825</v>
      </c>
      <c r="C7070" s="359">
        <v>3.8</v>
      </c>
      <c r="D7070" s="357" t="s">
        <v>9446</v>
      </c>
      <c r="E7070" s="357" t="s">
        <v>9446</v>
      </c>
    </row>
    <row r="7071" spans="1:5" ht="15.6">
      <c r="A7071" s="358" t="s">
        <v>1964</v>
      </c>
      <c r="B7071" s="358" t="s">
        <v>22825</v>
      </c>
      <c r="C7071" s="359">
        <v>3.8</v>
      </c>
      <c r="D7071" s="357" t="s">
        <v>9446</v>
      </c>
      <c r="E7071" s="357" t="s">
        <v>9446</v>
      </c>
    </row>
    <row r="7072" spans="1:5" ht="15.6">
      <c r="A7072" s="358" t="s">
        <v>38298</v>
      </c>
      <c r="B7072" s="358" t="s">
        <v>38299</v>
      </c>
      <c r="C7072" s="359">
        <v>3.8</v>
      </c>
      <c r="D7072" s="357" t="s">
        <v>38297</v>
      </c>
      <c r="E7072" s="357" t="s">
        <v>38297</v>
      </c>
    </row>
    <row r="7073" spans="1:5" ht="15.6">
      <c r="A7073" s="358" t="s">
        <v>23846</v>
      </c>
      <c r="B7073" s="358" t="s">
        <v>23847</v>
      </c>
      <c r="C7073" s="359">
        <v>3.8</v>
      </c>
      <c r="D7073" s="357" t="s">
        <v>9913</v>
      </c>
      <c r="E7073" s="357" t="s">
        <v>9913</v>
      </c>
    </row>
    <row r="7074" spans="1:5" ht="15.6">
      <c r="A7074" s="358" t="s">
        <v>23846</v>
      </c>
      <c r="B7074" s="358" t="s">
        <v>23847</v>
      </c>
      <c r="C7074" s="359">
        <v>3.8</v>
      </c>
      <c r="D7074" s="357" t="s">
        <v>9913</v>
      </c>
      <c r="E7074" s="357" t="s">
        <v>9913</v>
      </c>
    </row>
    <row r="7075" spans="1:5" ht="15.6">
      <c r="A7075" s="358" t="s">
        <v>27549</v>
      </c>
      <c r="B7075" s="358" t="s">
        <v>27549</v>
      </c>
      <c r="C7075" s="359">
        <v>3.8</v>
      </c>
      <c r="D7075" s="357" t="s">
        <v>27548</v>
      </c>
      <c r="E7075" s="357" t="s">
        <v>27548</v>
      </c>
    </row>
    <row r="7076" spans="1:5" ht="15.6">
      <c r="A7076" s="358" t="s">
        <v>27549</v>
      </c>
      <c r="B7076" s="358" t="s">
        <v>27549</v>
      </c>
      <c r="C7076" s="359">
        <v>3.8</v>
      </c>
      <c r="D7076" s="357" t="s">
        <v>27548</v>
      </c>
      <c r="E7076" s="357" t="s">
        <v>27548</v>
      </c>
    </row>
    <row r="7077" spans="1:5" ht="15.6">
      <c r="A7077" s="358" t="s">
        <v>27549</v>
      </c>
      <c r="B7077" s="358" t="s">
        <v>27549</v>
      </c>
      <c r="C7077" s="359">
        <v>3.8</v>
      </c>
      <c r="D7077" s="357" t="s">
        <v>27548</v>
      </c>
      <c r="E7077" s="357" t="s">
        <v>27548</v>
      </c>
    </row>
    <row r="7078" spans="1:5" ht="15.6">
      <c r="A7078" s="358" t="s">
        <v>15586</v>
      </c>
      <c r="B7078" s="358" t="s">
        <v>15587</v>
      </c>
      <c r="C7078" s="359">
        <v>3.8</v>
      </c>
      <c r="D7078" s="357" t="s">
        <v>5254</v>
      </c>
      <c r="E7078" s="357" t="s">
        <v>5254</v>
      </c>
    </row>
    <row r="7079" spans="1:5" ht="15.6">
      <c r="A7079" s="358" t="s">
        <v>15586</v>
      </c>
      <c r="B7079" s="358" t="s">
        <v>15587</v>
      </c>
      <c r="C7079" s="359">
        <v>3.8</v>
      </c>
      <c r="D7079" s="357" t="s">
        <v>5254</v>
      </c>
      <c r="E7079" s="357" t="s">
        <v>5254</v>
      </c>
    </row>
    <row r="7080" spans="1:5" ht="15.6">
      <c r="A7080" s="358" t="s">
        <v>15837</v>
      </c>
      <c r="B7080" s="358" t="s">
        <v>15838</v>
      </c>
      <c r="C7080" s="359">
        <v>3.8</v>
      </c>
      <c r="D7080" s="357" t="s">
        <v>5345</v>
      </c>
      <c r="E7080" s="357" t="s">
        <v>5345</v>
      </c>
    </row>
    <row r="7081" spans="1:5" ht="15.6">
      <c r="A7081" s="358" t="s">
        <v>14270</v>
      </c>
      <c r="B7081" s="358" t="s">
        <v>14270</v>
      </c>
      <c r="C7081" s="359">
        <v>3.8</v>
      </c>
      <c r="D7081" s="357" t="s">
        <v>4565</v>
      </c>
      <c r="E7081" s="357" t="s">
        <v>4565</v>
      </c>
    </row>
    <row r="7082" spans="1:5" ht="15.6">
      <c r="A7082" s="358" t="s">
        <v>1261</v>
      </c>
      <c r="B7082" s="358" t="s">
        <v>18227</v>
      </c>
      <c r="C7082" s="359">
        <v>3.8</v>
      </c>
      <c r="D7082" s="357" t="s">
        <v>7112</v>
      </c>
      <c r="E7082" s="357" t="s">
        <v>7112</v>
      </c>
    </row>
    <row r="7083" spans="1:5" ht="15.6">
      <c r="A7083" s="358" t="s">
        <v>28980</v>
      </c>
      <c r="B7083" s="358" t="s">
        <v>28981</v>
      </c>
      <c r="C7083" s="359">
        <v>3.8</v>
      </c>
      <c r="D7083" s="357" t="s">
        <v>28979</v>
      </c>
      <c r="E7083" s="357" t="s">
        <v>28979</v>
      </c>
    </row>
    <row r="7084" spans="1:5" ht="15.6">
      <c r="A7084" s="358" t="s">
        <v>28980</v>
      </c>
      <c r="B7084" s="358" t="s">
        <v>28981</v>
      </c>
      <c r="C7084" s="359">
        <v>3.8</v>
      </c>
      <c r="D7084" s="357" t="s">
        <v>28979</v>
      </c>
      <c r="E7084" s="357" t="s">
        <v>28979</v>
      </c>
    </row>
    <row r="7085" spans="1:5" ht="15.6">
      <c r="A7085" s="358" t="s">
        <v>15722</v>
      </c>
      <c r="B7085" s="358" t="s">
        <v>15723</v>
      </c>
      <c r="C7085" s="359">
        <v>3.8</v>
      </c>
      <c r="D7085" s="357" t="s">
        <v>5264</v>
      </c>
      <c r="E7085" s="357" t="s">
        <v>5264</v>
      </c>
    </row>
    <row r="7086" spans="1:5" ht="15.6">
      <c r="A7086" s="358" t="s">
        <v>15722</v>
      </c>
      <c r="B7086" s="358" t="s">
        <v>15723</v>
      </c>
      <c r="C7086" s="359">
        <v>3.8</v>
      </c>
      <c r="D7086" s="357" t="s">
        <v>5264</v>
      </c>
      <c r="E7086" s="357" t="s">
        <v>5264</v>
      </c>
    </row>
    <row r="7087" spans="1:5" ht="15.6">
      <c r="A7087" s="358" t="s">
        <v>46858</v>
      </c>
      <c r="B7087" s="358" t="s">
        <v>46858</v>
      </c>
      <c r="C7087" s="359">
        <v>3.8</v>
      </c>
      <c r="D7087" s="357" t="s">
        <v>46857</v>
      </c>
      <c r="E7087" s="357" t="s">
        <v>46857</v>
      </c>
    </row>
    <row r="7088" spans="1:5" ht="15.6">
      <c r="A7088" s="358" t="s">
        <v>10262</v>
      </c>
      <c r="B7088" s="358" t="s">
        <v>14025</v>
      </c>
      <c r="C7088" s="359">
        <v>3.8</v>
      </c>
      <c r="D7088" s="357" t="s">
        <v>4255</v>
      </c>
      <c r="E7088" s="357" t="s">
        <v>4255</v>
      </c>
    </row>
    <row r="7089" spans="1:5" ht="15.6">
      <c r="A7089" s="358" t="s">
        <v>15160</v>
      </c>
      <c r="B7089" s="358" t="s">
        <v>15160</v>
      </c>
      <c r="C7089" s="359">
        <v>3.8</v>
      </c>
      <c r="D7089" s="357" t="s">
        <v>4975</v>
      </c>
      <c r="E7089" s="357" t="s">
        <v>4975</v>
      </c>
    </row>
    <row r="7090" spans="1:5" ht="15.6">
      <c r="A7090" s="358" t="s">
        <v>17770</v>
      </c>
      <c r="B7090" s="358" t="s">
        <v>17771</v>
      </c>
      <c r="C7090" s="359">
        <v>3.8</v>
      </c>
      <c r="D7090" s="357" t="s">
        <v>6619</v>
      </c>
      <c r="E7090" s="357" t="s">
        <v>6619</v>
      </c>
    </row>
    <row r="7091" spans="1:5" ht="15.6">
      <c r="A7091" s="358" t="s">
        <v>17770</v>
      </c>
      <c r="B7091" s="358" t="s">
        <v>17771</v>
      </c>
      <c r="C7091" s="359">
        <v>3.8</v>
      </c>
      <c r="D7091" s="357" t="s">
        <v>6619</v>
      </c>
      <c r="E7091" s="357" t="s">
        <v>6619</v>
      </c>
    </row>
    <row r="7092" spans="1:5" ht="15.6">
      <c r="A7092" s="358" t="s">
        <v>21843</v>
      </c>
      <c r="B7092" s="358" t="s">
        <v>10262</v>
      </c>
      <c r="C7092" s="359">
        <v>3.8</v>
      </c>
      <c r="D7092" s="357" t="s">
        <v>8931</v>
      </c>
      <c r="E7092" s="357" t="s">
        <v>8931</v>
      </c>
    </row>
    <row r="7093" spans="1:5" ht="15.6">
      <c r="A7093" s="358" t="s">
        <v>21843</v>
      </c>
      <c r="B7093" s="358" t="s">
        <v>10262</v>
      </c>
      <c r="C7093" s="359">
        <v>3.8</v>
      </c>
      <c r="D7093" s="357" t="s">
        <v>8931</v>
      </c>
      <c r="E7093" s="357" t="s">
        <v>8931</v>
      </c>
    </row>
    <row r="7094" spans="1:5" ht="15.6">
      <c r="A7094" s="358" t="s">
        <v>16222</v>
      </c>
      <c r="B7094" s="358" t="s">
        <v>16223</v>
      </c>
      <c r="C7094" s="359">
        <v>3.8</v>
      </c>
      <c r="D7094" s="357" t="s">
        <v>5586</v>
      </c>
      <c r="E7094" s="357" t="s">
        <v>5586</v>
      </c>
    </row>
    <row r="7095" spans="1:5" ht="15.6">
      <c r="A7095" s="358" t="s">
        <v>16222</v>
      </c>
      <c r="B7095" s="358" t="s">
        <v>16223</v>
      </c>
      <c r="C7095" s="359">
        <v>3.8</v>
      </c>
      <c r="D7095" s="357" t="s">
        <v>5586</v>
      </c>
      <c r="E7095" s="357" t="s">
        <v>5586</v>
      </c>
    </row>
    <row r="7096" spans="1:5" ht="15.6">
      <c r="A7096" s="358" t="s">
        <v>16222</v>
      </c>
      <c r="B7096" s="358" t="s">
        <v>16223</v>
      </c>
      <c r="C7096" s="359">
        <v>3.8</v>
      </c>
      <c r="D7096" s="357" t="s">
        <v>5586</v>
      </c>
      <c r="E7096" s="357" t="s">
        <v>5586</v>
      </c>
    </row>
    <row r="7097" spans="1:5" ht="15.6">
      <c r="A7097" s="358" t="s">
        <v>18026</v>
      </c>
      <c r="B7097" s="358" t="s">
        <v>18027</v>
      </c>
      <c r="C7097" s="359">
        <v>3.8</v>
      </c>
      <c r="D7097" s="357" t="s">
        <v>6902</v>
      </c>
      <c r="E7097" s="357" t="s">
        <v>6902</v>
      </c>
    </row>
    <row r="7098" spans="1:5" ht="15.6">
      <c r="A7098" s="358" t="s">
        <v>18026</v>
      </c>
      <c r="B7098" s="358" t="s">
        <v>18027</v>
      </c>
      <c r="C7098" s="359">
        <v>3.8</v>
      </c>
      <c r="D7098" s="357" t="s">
        <v>6902</v>
      </c>
      <c r="E7098" s="357" t="s">
        <v>6902</v>
      </c>
    </row>
    <row r="7099" spans="1:5" ht="15.6">
      <c r="A7099" s="358" t="s">
        <v>18026</v>
      </c>
      <c r="B7099" s="358" t="s">
        <v>18027</v>
      </c>
      <c r="C7099" s="359">
        <v>3.8</v>
      </c>
      <c r="D7099" s="357" t="s">
        <v>6902</v>
      </c>
      <c r="E7099" s="357" t="s">
        <v>6902</v>
      </c>
    </row>
    <row r="7100" spans="1:5" ht="15.6">
      <c r="A7100" s="358" t="s">
        <v>22595</v>
      </c>
      <c r="B7100" s="358" t="s">
        <v>22596</v>
      </c>
      <c r="C7100" s="359">
        <v>3.8</v>
      </c>
      <c r="D7100" s="357" t="s">
        <v>9253</v>
      </c>
      <c r="E7100" s="357" t="s">
        <v>9253</v>
      </c>
    </row>
    <row r="7101" spans="1:5" ht="15.6">
      <c r="A7101" s="358" t="s">
        <v>22595</v>
      </c>
      <c r="B7101" s="358" t="s">
        <v>22596</v>
      </c>
      <c r="C7101" s="359">
        <v>3.8</v>
      </c>
      <c r="D7101" s="357" t="s">
        <v>9253</v>
      </c>
      <c r="E7101" s="357" t="s">
        <v>9253</v>
      </c>
    </row>
    <row r="7102" spans="1:5" ht="15.6">
      <c r="A7102" s="358" t="s">
        <v>10262</v>
      </c>
      <c r="B7102" s="358" t="s">
        <v>23702</v>
      </c>
      <c r="C7102" s="359">
        <v>3.8</v>
      </c>
      <c r="D7102" s="357" t="s">
        <v>9827</v>
      </c>
      <c r="E7102" s="357" t="s">
        <v>9827</v>
      </c>
    </row>
    <row r="7103" spans="1:5" ht="15.6">
      <c r="A7103" s="358" t="s">
        <v>54277</v>
      </c>
      <c r="B7103" s="358" t="s">
        <v>54278</v>
      </c>
      <c r="C7103" s="359">
        <v>3.8</v>
      </c>
      <c r="D7103" s="357" t="s">
        <v>54276</v>
      </c>
      <c r="E7103" s="357" t="s">
        <v>54276</v>
      </c>
    </row>
    <row r="7104" spans="1:5" ht="15.6">
      <c r="A7104" s="358" t="s">
        <v>54277</v>
      </c>
      <c r="B7104" s="358" t="s">
        <v>54278</v>
      </c>
      <c r="C7104" s="359">
        <v>3.8</v>
      </c>
      <c r="D7104" s="357" t="s">
        <v>54276</v>
      </c>
      <c r="E7104" s="357" t="s">
        <v>54276</v>
      </c>
    </row>
    <row r="7105" spans="1:5" ht="15.6">
      <c r="A7105" s="358" t="s">
        <v>22083</v>
      </c>
      <c r="B7105" s="358" t="s">
        <v>22083</v>
      </c>
      <c r="C7105" s="359">
        <v>3.8</v>
      </c>
      <c r="D7105" s="357" t="s">
        <v>8840</v>
      </c>
      <c r="E7105" s="357" t="s">
        <v>8840</v>
      </c>
    </row>
    <row r="7106" spans="1:5" ht="15.6">
      <c r="A7106" s="358" t="s">
        <v>22083</v>
      </c>
      <c r="B7106" s="358" t="s">
        <v>22083</v>
      </c>
      <c r="C7106" s="359">
        <v>3.8</v>
      </c>
      <c r="D7106" s="357" t="s">
        <v>8840</v>
      </c>
      <c r="E7106" s="357" t="s">
        <v>8840</v>
      </c>
    </row>
    <row r="7107" spans="1:5" ht="15.6">
      <c r="A7107" s="358" t="s">
        <v>10262</v>
      </c>
      <c r="B7107" s="358" t="s">
        <v>1946</v>
      </c>
      <c r="C7107" s="359">
        <v>3.8</v>
      </c>
      <c r="D7107" s="357" t="s">
        <v>9407</v>
      </c>
      <c r="E7107" s="357" t="s">
        <v>9407</v>
      </c>
    </row>
    <row r="7108" spans="1:5" ht="15.6">
      <c r="A7108" s="358" t="s">
        <v>10262</v>
      </c>
      <c r="B7108" s="358" t="s">
        <v>1946</v>
      </c>
      <c r="C7108" s="359">
        <v>3.8</v>
      </c>
      <c r="D7108" s="357" t="s">
        <v>9407</v>
      </c>
      <c r="E7108" s="357" t="s">
        <v>9407</v>
      </c>
    </row>
    <row r="7109" spans="1:5" ht="15.6">
      <c r="A7109" s="358" t="s">
        <v>10262</v>
      </c>
      <c r="B7109" s="358" t="s">
        <v>1946</v>
      </c>
      <c r="C7109" s="359">
        <v>3.8</v>
      </c>
      <c r="D7109" s="357" t="s">
        <v>9407</v>
      </c>
      <c r="E7109" s="357" t="s">
        <v>9407</v>
      </c>
    </row>
    <row r="7110" spans="1:5" ht="15.6">
      <c r="A7110" s="358" t="s">
        <v>10262</v>
      </c>
      <c r="B7110" s="358" t="s">
        <v>24144</v>
      </c>
      <c r="C7110" s="359">
        <v>3.8</v>
      </c>
      <c r="D7110" s="357" t="s">
        <v>24143</v>
      </c>
      <c r="E7110" s="357" t="s">
        <v>24143</v>
      </c>
    </row>
    <row r="7111" spans="1:5" ht="15.6">
      <c r="A7111" s="358" t="s">
        <v>11737</v>
      </c>
      <c r="B7111" s="358" t="s">
        <v>11738</v>
      </c>
      <c r="C7111" s="359">
        <v>3.8</v>
      </c>
      <c r="D7111" s="357" t="s">
        <v>2955</v>
      </c>
      <c r="E7111" s="357" t="s">
        <v>2955</v>
      </c>
    </row>
    <row r="7112" spans="1:5" ht="15.6">
      <c r="A7112" s="358" t="s">
        <v>13508</v>
      </c>
      <c r="B7112" s="358" t="s">
        <v>13509</v>
      </c>
      <c r="C7112" s="359">
        <v>3.8</v>
      </c>
      <c r="D7112" s="357" t="s">
        <v>3726</v>
      </c>
      <c r="E7112" s="357" t="s">
        <v>3726</v>
      </c>
    </row>
    <row r="7113" spans="1:5" ht="15.6">
      <c r="A7113" s="358" t="s">
        <v>13508</v>
      </c>
      <c r="B7113" s="358" t="s">
        <v>13509</v>
      </c>
      <c r="C7113" s="359">
        <v>3.8</v>
      </c>
      <c r="D7113" s="357" t="s">
        <v>3726</v>
      </c>
      <c r="E7113" s="357" t="s">
        <v>3726</v>
      </c>
    </row>
    <row r="7114" spans="1:5" ht="15.6">
      <c r="A7114" s="358" t="s">
        <v>1162</v>
      </c>
      <c r="B7114" s="358" t="s">
        <v>17881</v>
      </c>
      <c r="C7114" s="359">
        <v>3.8</v>
      </c>
      <c r="D7114" s="357" t="s">
        <v>6745</v>
      </c>
      <c r="E7114" s="357" t="s">
        <v>6745</v>
      </c>
    </row>
    <row r="7115" spans="1:5" ht="15.6">
      <c r="A7115" s="358" t="s">
        <v>1162</v>
      </c>
      <c r="B7115" s="358" t="s">
        <v>17881</v>
      </c>
      <c r="C7115" s="359">
        <v>3.8</v>
      </c>
      <c r="D7115" s="357" t="s">
        <v>6745</v>
      </c>
      <c r="E7115" s="357" t="s">
        <v>6745</v>
      </c>
    </row>
    <row r="7116" spans="1:5" ht="15.6">
      <c r="A7116" s="358" t="s">
        <v>1162</v>
      </c>
      <c r="B7116" s="358" t="s">
        <v>17881</v>
      </c>
      <c r="C7116" s="359">
        <v>3.8</v>
      </c>
      <c r="D7116" s="357" t="s">
        <v>6745</v>
      </c>
      <c r="E7116" s="357" t="s">
        <v>6745</v>
      </c>
    </row>
    <row r="7117" spans="1:5" ht="15.6">
      <c r="A7117" s="358" t="s">
        <v>1563</v>
      </c>
      <c r="B7117" s="358" t="s">
        <v>20660</v>
      </c>
      <c r="C7117" s="359">
        <v>3.8</v>
      </c>
      <c r="D7117" s="357" t="s">
        <v>8161</v>
      </c>
      <c r="E7117" s="357" t="s">
        <v>8161</v>
      </c>
    </row>
    <row r="7118" spans="1:5" ht="15.6">
      <c r="A7118" s="358" t="s">
        <v>21196</v>
      </c>
      <c r="B7118" s="358" t="s">
        <v>21196</v>
      </c>
      <c r="C7118" s="359">
        <v>3.8</v>
      </c>
      <c r="D7118" s="357" t="s">
        <v>8358</v>
      </c>
      <c r="E7118" s="357" t="s">
        <v>8358</v>
      </c>
    </row>
    <row r="7119" spans="1:5" ht="15.6">
      <c r="A7119" s="358" t="s">
        <v>21196</v>
      </c>
      <c r="B7119" s="358" t="s">
        <v>21196</v>
      </c>
      <c r="C7119" s="359">
        <v>3.8</v>
      </c>
      <c r="D7119" s="357" t="s">
        <v>8358</v>
      </c>
      <c r="E7119" s="357" t="s">
        <v>8358</v>
      </c>
    </row>
    <row r="7120" spans="1:5" ht="15.6">
      <c r="A7120" s="358" t="s">
        <v>21196</v>
      </c>
      <c r="B7120" s="358" t="s">
        <v>21196</v>
      </c>
      <c r="C7120" s="359">
        <v>3.8</v>
      </c>
      <c r="D7120" s="357" t="s">
        <v>8358</v>
      </c>
      <c r="E7120" s="357" t="s">
        <v>8358</v>
      </c>
    </row>
    <row r="7121" spans="1:5" ht="15.6">
      <c r="A7121" s="358" t="s">
        <v>17782</v>
      </c>
      <c r="B7121" s="358" t="s">
        <v>17783</v>
      </c>
      <c r="C7121" s="359">
        <v>3.8</v>
      </c>
      <c r="D7121" s="357" t="s">
        <v>6634</v>
      </c>
      <c r="E7121" s="357" t="s">
        <v>6634</v>
      </c>
    </row>
    <row r="7122" spans="1:5" ht="15.6">
      <c r="A7122" s="358" t="s">
        <v>10262</v>
      </c>
      <c r="B7122" s="358" t="s">
        <v>20509</v>
      </c>
      <c r="C7122" s="359">
        <v>3.8</v>
      </c>
      <c r="D7122" s="357" t="s">
        <v>7931</v>
      </c>
      <c r="E7122" s="357" t="s">
        <v>7931</v>
      </c>
    </row>
    <row r="7123" spans="1:5" ht="15.6">
      <c r="A7123" s="358" t="s">
        <v>21995</v>
      </c>
      <c r="B7123" s="358" t="s">
        <v>21996</v>
      </c>
      <c r="C7123" s="359">
        <v>3.8</v>
      </c>
      <c r="D7123" s="357" t="s">
        <v>8713</v>
      </c>
      <c r="E7123" s="357" t="s">
        <v>8713</v>
      </c>
    </row>
    <row r="7124" spans="1:5" ht="15.6">
      <c r="A7124" s="358" t="s">
        <v>42009</v>
      </c>
      <c r="B7124" s="358" t="s">
        <v>42010</v>
      </c>
      <c r="C7124" s="359">
        <v>3.8</v>
      </c>
      <c r="D7124" s="357" t="s">
        <v>42008</v>
      </c>
      <c r="E7124" s="357" t="s">
        <v>42008</v>
      </c>
    </row>
    <row r="7125" spans="1:5" ht="15.6">
      <c r="A7125" s="358" t="s">
        <v>10262</v>
      </c>
      <c r="B7125" s="358" t="s">
        <v>48329</v>
      </c>
      <c r="C7125" s="359">
        <v>3.8</v>
      </c>
      <c r="D7125" s="357" t="s">
        <v>48328</v>
      </c>
      <c r="E7125" s="357" t="s">
        <v>48328</v>
      </c>
    </row>
    <row r="7126" spans="1:5" ht="15.6">
      <c r="A7126" s="358" t="s">
        <v>42682</v>
      </c>
      <c r="B7126" s="358" t="s">
        <v>42682</v>
      </c>
      <c r="C7126" s="359">
        <v>3.8</v>
      </c>
      <c r="D7126" s="357" t="s">
        <v>42681</v>
      </c>
      <c r="E7126" s="357" t="s">
        <v>42681</v>
      </c>
    </row>
    <row r="7127" spans="1:5" ht="15.6">
      <c r="A7127" s="358" t="s">
        <v>1926</v>
      </c>
      <c r="B7127" s="358" t="s">
        <v>23041</v>
      </c>
      <c r="C7127" s="359">
        <v>3.8</v>
      </c>
      <c r="D7127" s="357" t="s">
        <v>9361</v>
      </c>
      <c r="E7127" s="357" t="s">
        <v>9361</v>
      </c>
    </row>
    <row r="7128" spans="1:5" ht="15.6">
      <c r="A7128" s="358" t="s">
        <v>1926</v>
      </c>
      <c r="B7128" s="358" t="s">
        <v>23041</v>
      </c>
      <c r="C7128" s="359">
        <v>3.8</v>
      </c>
      <c r="D7128" s="357" t="s">
        <v>9361</v>
      </c>
      <c r="E7128" s="357" t="s">
        <v>9361</v>
      </c>
    </row>
    <row r="7129" spans="1:5" ht="15.6">
      <c r="A7129" s="358" t="s">
        <v>17064</v>
      </c>
      <c r="B7129" s="358" t="s">
        <v>17065</v>
      </c>
      <c r="C7129" s="359">
        <v>3.8</v>
      </c>
      <c r="D7129" s="357" t="s">
        <v>5924</v>
      </c>
      <c r="E7129" s="357" t="s">
        <v>5924</v>
      </c>
    </row>
    <row r="7130" spans="1:5" ht="15.6">
      <c r="A7130" s="358" t="s">
        <v>17064</v>
      </c>
      <c r="B7130" s="358" t="s">
        <v>17065</v>
      </c>
      <c r="C7130" s="359">
        <v>3.8</v>
      </c>
      <c r="D7130" s="357" t="s">
        <v>5924</v>
      </c>
      <c r="E7130" s="357" t="s">
        <v>5924</v>
      </c>
    </row>
    <row r="7131" spans="1:5" ht="15.6">
      <c r="A7131" s="358" t="s">
        <v>17064</v>
      </c>
      <c r="B7131" s="358" t="s">
        <v>17065</v>
      </c>
      <c r="C7131" s="359">
        <v>3.8</v>
      </c>
      <c r="D7131" s="357" t="s">
        <v>5924</v>
      </c>
      <c r="E7131" s="357" t="s">
        <v>5924</v>
      </c>
    </row>
    <row r="7132" spans="1:5" ht="15.6">
      <c r="A7132" s="358" t="s">
        <v>1444</v>
      </c>
      <c r="B7132" s="358" t="s">
        <v>20113</v>
      </c>
      <c r="C7132" s="359">
        <v>3.8</v>
      </c>
      <c r="D7132" s="357" t="s">
        <v>7832</v>
      </c>
      <c r="E7132" s="357" t="s">
        <v>7832</v>
      </c>
    </row>
    <row r="7133" spans="1:5" ht="15.6">
      <c r="A7133" s="358" t="s">
        <v>1444</v>
      </c>
      <c r="B7133" s="358" t="s">
        <v>20113</v>
      </c>
      <c r="C7133" s="359">
        <v>3.8</v>
      </c>
      <c r="D7133" s="357" t="s">
        <v>7832</v>
      </c>
      <c r="E7133" s="357" t="s">
        <v>7832</v>
      </c>
    </row>
    <row r="7134" spans="1:5" ht="15.6">
      <c r="A7134" s="358" t="s">
        <v>251</v>
      </c>
      <c r="B7134" s="358" t="s">
        <v>11159</v>
      </c>
      <c r="C7134" s="359">
        <v>3.8</v>
      </c>
      <c r="D7134" s="357" t="s">
        <v>2981</v>
      </c>
      <c r="E7134" s="357" t="s">
        <v>2981</v>
      </c>
    </row>
    <row r="7135" spans="1:5" ht="15.6">
      <c r="A7135" s="358" t="s">
        <v>251</v>
      </c>
      <c r="B7135" s="358" t="s">
        <v>11159</v>
      </c>
      <c r="C7135" s="359">
        <v>3.8</v>
      </c>
      <c r="D7135" s="357" t="s">
        <v>2981</v>
      </c>
      <c r="E7135" s="357" t="s">
        <v>2981</v>
      </c>
    </row>
    <row r="7136" spans="1:5" ht="15.6">
      <c r="A7136" s="358" t="s">
        <v>27855</v>
      </c>
      <c r="B7136" s="358" t="s">
        <v>27856</v>
      </c>
      <c r="C7136" s="359">
        <v>3.8</v>
      </c>
      <c r="D7136" s="357" t="s">
        <v>27854</v>
      </c>
      <c r="E7136" s="357" t="s">
        <v>27854</v>
      </c>
    </row>
    <row r="7137" spans="1:5" ht="15.6">
      <c r="A7137" s="358" t="s">
        <v>10262</v>
      </c>
      <c r="B7137" s="358" t="s">
        <v>1478</v>
      </c>
      <c r="C7137" s="359">
        <v>3.8</v>
      </c>
      <c r="D7137" s="357" t="s">
        <v>7970</v>
      </c>
      <c r="E7137" s="357" t="s">
        <v>7970</v>
      </c>
    </row>
    <row r="7138" spans="1:5" ht="15.6">
      <c r="A7138" s="358" t="s">
        <v>12594</v>
      </c>
      <c r="B7138" s="358" t="s">
        <v>12595</v>
      </c>
      <c r="C7138" s="359">
        <v>3.8</v>
      </c>
      <c r="D7138" s="357" t="s">
        <v>3519</v>
      </c>
      <c r="E7138" s="357" t="s">
        <v>3519</v>
      </c>
    </row>
    <row r="7139" spans="1:5" ht="15.6">
      <c r="A7139" s="358" t="s">
        <v>13765</v>
      </c>
      <c r="B7139" s="358" t="s">
        <v>13765</v>
      </c>
      <c r="C7139" s="359">
        <v>3.8</v>
      </c>
      <c r="D7139" s="357" t="s">
        <v>10035</v>
      </c>
      <c r="E7139" s="357" t="s">
        <v>10035</v>
      </c>
    </row>
    <row r="7140" spans="1:5" ht="15.6">
      <c r="A7140" s="358" t="s">
        <v>32593</v>
      </c>
      <c r="B7140" s="358" t="s">
        <v>32594</v>
      </c>
      <c r="C7140" s="359">
        <v>3.8</v>
      </c>
      <c r="D7140" s="357" t="s">
        <v>32592</v>
      </c>
      <c r="E7140" s="357" t="s">
        <v>32592</v>
      </c>
    </row>
    <row r="7141" spans="1:5" ht="15.6">
      <c r="A7141" s="358" t="s">
        <v>11889</v>
      </c>
      <c r="B7141" s="358" t="s">
        <v>11890</v>
      </c>
      <c r="C7141" s="359">
        <v>3.8</v>
      </c>
      <c r="D7141" s="357" t="s">
        <v>3094</v>
      </c>
      <c r="E7141" s="357" t="s">
        <v>3094</v>
      </c>
    </row>
    <row r="7142" spans="1:5" ht="15.6">
      <c r="A7142" s="358" t="s">
        <v>11889</v>
      </c>
      <c r="B7142" s="358" t="s">
        <v>11890</v>
      </c>
      <c r="C7142" s="359">
        <v>3.8</v>
      </c>
      <c r="D7142" s="357" t="s">
        <v>3094</v>
      </c>
      <c r="E7142" s="357" t="s">
        <v>3094</v>
      </c>
    </row>
    <row r="7143" spans="1:5" ht="15.6">
      <c r="A7143" s="358" t="s">
        <v>11889</v>
      </c>
      <c r="B7143" s="358" t="s">
        <v>11890</v>
      </c>
      <c r="C7143" s="359">
        <v>3.8</v>
      </c>
      <c r="D7143" s="357" t="s">
        <v>3094</v>
      </c>
      <c r="E7143" s="357" t="s">
        <v>3094</v>
      </c>
    </row>
    <row r="7144" spans="1:5" ht="15.6">
      <c r="A7144" s="358" t="s">
        <v>18411</v>
      </c>
      <c r="B7144" s="358" t="s">
        <v>18412</v>
      </c>
      <c r="C7144" s="359">
        <v>3.8</v>
      </c>
      <c r="D7144" s="357" t="s">
        <v>7298</v>
      </c>
      <c r="E7144" s="357" t="s">
        <v>7298</v>
      </c>
    </row>
    <row r="7145" spans="1:5" ht="15.6">
      <c r="A7145" s="358" t="s">
        <v>18411</v>
      </c>
      <c r="B7145" s="358" t="s">
        <v>18412</v>
      </c>
      <c r="C7145" s="359">
        <v>3.8</v>
      </c>
      <c r="D7145" s="357" t="s">
        <v>7298</v>
      </c>
      <c r="E7145" s="357" t="s">
        <v>7298</v>
      </c>
    </row>
    <row r="7146" spans="1:5" ht="15.6">
      <c r="A7146" s="358" t="s">
        <v>1692</v>
      </c>
      <c r="B7146" s="358" t="s">
        <v>21448</v>
      </c>
      <c r="C7146" s="359">
        <v>3.8</v>
      </c>
      <c r="D7146" s="357" t="s">
        <v>8636</v>
      </c>
      <c r="E7146" s="357" t="s">
        <v>8636</v>
      </c>
    </row>
    <row r="7147" spans="1:5" ht="15.6">
      <c r="A7147" s="358" t="s">
        <v>10982</v>
      </c>
      <c r="B7147" s="358" t="s">
        <v>10983</v>
      </c>
      <c r="C7147" s="359">
        <v>3.8</v>
      </c>
      <c r="D7147" s="357" t="s">
        <v>2823</v>
      </c>
      <c r="E7147" s="357" t="s">
        <v>2823</v>
      </c>
    </row>
    <row r="7148" spans="1:5" ht="15.6">
      <c r="A7148" s="358" t="s">
        <v>652</v>
      </c>
      <c r="B7148" s="358" t="s">
        <v>14171</v>
      </c>
      <c r="C7148" s="359">
        <v>3.8</v>
      </c>
      <c r="D7148" s="357" t="s">
        <v>651</v>
      </c>
      <c r="E7148" s="357" t="s">
        <v>651</v>
      </c>
    </row>
    <row r="7149" spans="1:5" ht="15.6">
      <c r="A7149" s="358" t="s">
        <v>17355</v>
      </c>
      <c r="B7149" s="358" t="s">
        <v>17356</v>
      </c>
      <c r="C7149" s="359">
        <v>3.8</v>
      </c>
      <c r="D7149" s="357" t="s">
        <v>6204</v>
      </c>
      <c r="E7149" s="357" t="s">
        <v>6204</v>
      </c>
    </row>
    <row r="7150" spans="1:5" ht="15.6">
      <c r="A7150" s="358" t="s">
        <v>18810</v>
      </c>
      <c r="B7150" s="358" t="s">
        <v>18811</v>
      </c>
      <c r="C7150" s="359">
        <v>3.8</v>
      </c>
      <c r="D7150" s="357" t="s">
        <v>6250</v>
      </c>
      <c r="E7150" s="357" t="s">
        <v>6250</v>
      </c>
    </row>
    <row r="7151" spans="1:5" ht="15.6">
      <c r="A7151" s="358" t="s">
        <v>1629</v>
      </c>
      <c r="B7151" s="358" t="s">
        <v>20782</v>
      </c>
      <c r="C7151" s="359">
        <v>3.8</v>
      </c>
      <c r="D7151" s="357" t="s">
        <v>8271</v>
      </c>
      <c r="E7151" s="357" t="s">
        <v>8271</v>
      </c>
    </row>
    <row r="7152" spans="1:5" ht="15.6">
      <c r="A7152" s="358" t="s">
        <v>1629</v>
      </c>
      <c r="B7152" s="358" t="s">
        <v>20782</v>
      </c>
      <c r="C7152" s="359">
        <v>3.8</v>
      </c>
      <c r="D7152" s="357" t="s">
        <v>8271</v>
      </c>
      <c r="E7152" s="357" t="s">
        <v>8271</v>
      </c>
    </row>
    <row r="7153" spans="1:5" ht="15.6">
      <c r="A7153" s="358" t="s">
        <v>16305</v>
      </c>
      <c r="B7153" s="358" t="s">
        <v>16306</v>
      </c>
      <c r="C7153" s="359">
        <v>3.8</v>
      </c>
      <c r="D7153" s="357" t="s">
        <v>5635</v>
      </c>
      <c r="E7153" s="357" t="s">
        <v>5635</v>
      </c>
    </row>
    <row r="7154" spans="1:5" ht="15.6">
      <c r="A7154" s="358" t="s">
        <v>16305</v>
      </c>
      <c r="B7154" s="358" t="s">
        <v>16306</v>
      </c>
      <c r="C7154" s="359">
        <v>3.8</v>
      </c>
      <c r="D7154" s="357" t="s">
        <v>5635</v>
      </c>
      <c r="E7154" s="357" t="s">
        <v>5635</v>
      </c>
    </row>
    <row r="7155" spans="1:5" ht="15.6">
      <c r="A7155" s="358" t="s">
        <v>10262</v>
      </c>
      <c r="B7155" s="358" t="s">
        <v>35181</v>
      </c>
      <c r="C7155" s="359">
        <v>3.8</v>
      </c>
      <c r="D7155" s="357" t="s">
        <v>35180</v>
      </c>
      <c r="E7155" s="357" t="s">
        <v>35180</v>
      </c>
    </row>
    <row r="7156" spans="1:5" ht="15.6">
      <c r="A7156" s="358" t="s">
        <v>52183</v>
      </c>
      <c r="B7156" s="358" t="s">
        <v>52184</v>
      </c>
      <c r="C7156" s="359">
        <v>3.8</v>
      </c>
      <c r="D7156" s="357" t="s">
        <v>52182</v>
      </c>
      <c r="E7156" s="357" t="s">
        <v>52182</v>
      </c>
    </row>
    <row r="7157" spans="1:5" ht="15.6">
      <c r="A7157" s="358" t="s">
        <v>20726</v>
      </c>
      <c r="B7157" s="358" t="s">
        <v>20727</v>
      </c>
      <c r="C7157" s="359">
        <v>3.8</v>
      </c>
      <c r="D7157" s="357" t="s">
        <v>8209</v>
      </c>
      <c r="E7157" s="357" t="s">
        <v>8209</v>
      </c>
    </row>
    <row r="7158" spans="1:5" ht="15.6">
      <c r="A7158" s="358" t="s">
        <v>20726</v>
      </c>
      <c r="B7158" s="358" t="s">
        <v>20727</v>
      </c>
      <c r="C7158" s="359">
        <v>3.8</v>
      </c>
      <c r="D7158" s="357" t="s">
        <v>8209</v>
      </c>
      <c r="E7158" s="357" t="s">
        <v>8209</v>
      </c>
    </row>
    <row r="7159" spans="1:5" ht="15.6">
      <c r="A7159" s="358" t="s">
        <v>10262</v>
      </c>
      <c r="B7159" s="358" t="s">
        <v>21888</v>
      </c>
      <c r="C7159" s="359">
        <v>3.8</v>
      </c>
      <c r="D7159" s="357" t="s">
        <v>8519</v>
      </c>
      <c r="E7159" s="357" t="s">
        <v>8519</v>
      </c>
    </row>
    <row r="7160" spans="1:5" ht="15.6">
      <c r="A7160" s="358" t="s">
        <v>10262</v>
      </c>
      <c r="B7160" s="358" t="s">
        <v>61091</v>
      </c>
      <c r="C7160" s="359">
        <v>3.8</v>
      </c>
      <c r="D7160" s="357" t="s">
        <v>61090</v>
      </c>
      <c r="E7160" s="357" t="s">
        <v>61090</v>
      </c>
    </row>
    <row r="7161" spans="1:5" ht="15.6">
      <c r="A7161" s="358" t="s">
        <v>747</v>
      </c>
      <c r="B7161" s="358" t="s">
        <v>15029</v>
      </c>
      <c r="C7161" s="359">
        <v>3.8</v>
      </c>
      <c r="D7161" s="357" t="s">
        <v>15028</v>
      </c>
      <c r="E7161" s="357" t="s">
        <v>15028</v>
      </c>
    </row>
    <row r="7162" spans="1:5" ht="15.6">
      <c r="A7162" s="358" t="s">
        <v>747</v>
      </c>
      <c r="B7162" s="358" t="s">
        <v>15029</v>
      </c>
      <c r="C7162" s="359">
        <v>3.8</v>
      </c>
      <c r="D7162" s="357" t="s">
        <v>15028</v>
      </c>
      <c r="E7162" s="357" t="s">
        <v>15028</v>
      </c>
    </row>
    <row r="7163" spans="1:5" ht="15.6">
      <c r="A7163" s="358" t="s">
        <v>1026</v>
      </c>
      <c r="B7163" s="358" t="s">
        <v>17383</v>
      </c>
      <c r="C7163" s="359">
        <v>3.8</v>
      </c>
      <c r="D7163" s="357" t="s">
        <v>6229</v>
      </c>
      <c r="E7163" s="357" t="s">
        <v>6229</v>
      </c>
    </row>
    <row r="7164" spans="1:5" ht="15.6">
      <c r="A7164" s="358" t="s">
        <v>1026</v>
      </c>
      <c r="B7164" s="358" t="s">
        <v>17383</v>
      </c>
      <c r="C7164" s="359">
        <v>3.8</v>
      </c>
      <c r="D7164" s="357" t="s">
        <v>6229</v>
      </c>
      <c r="E7164" s="357" t="s">
        <v>6229</v>
      </c>
    </row>
    <row r="7165" spans="1:5" ht="15.6">
      <c r="A7165" s="358" t="s">
        <v>10262</v>
      </c>
      <c r="B7165" s="358" t="s">
        <v>23398</v>
      </c>
      <c r="C7165" s="359">
        <v>3.8</v>
      </c>
      <c r="D7165" s="357" t="s">
        <v>9594</v>
      </c>
      <c r="E7165" s="357" t="s">
        <v>9594</v>
      </c>
    </row>
    <row r="7166" spans="1:5" ht="15.6">
      <c r="A7166" s="358" t="s">
        <v>10262</v>
      </c>
      <c r="B7166" s="358" t="s">
        <v>38086</v>
      </c>
      <c r="C7166" s="359">
        <v>3.8</v>
      </c>
      <c r="D7166" s="357" t="s">
        <v>38085</v>
      </c>
      <c r="E7166" s="357" t="s">
        <v>38085</v>
      </c>
    </row>
    <row r="7167" spans="1:5" ht="15.6">
      <c r="A7167" s="358" t="s">
        <v>10262</v>
      </c>
      <c r="B7167" s="358" t="s">
        <v>55833</v>
      </c>
      <c r="C7167" s="359">
        <v>3.8</v>
      </c>
      <c r="D7167" s="357" t="s">
        <v>55832</v>
      </c>
      <c r="E7167" s="357" t="s">
        <v>55832</v>
      </c>
    </row>
    <row r="7168" spans="1:5" ht="15.6">
      <c r="A7168" s="358" t="s">
        <v>18022</v>
      </c>
      <c r="B7168" s="358" t="s">
        <v>18023</v>
      </c>
      <c r="C7168" s="359">
        <v>3.8</v>
      </c>
      <c r="D7168" s="357" t="s">
        <v>6900</v>
      </c>
      <c r="E7168" s="357" t="s">
        <v>6900</v>
      </c>
    </row>
    <row r="7169" spans="1:5" ht="15.6">
      <c r="A7169" s="358" t="s">
        <v>564</v>
      </c>
      <c r="B7169" s="358" t="s">
        <v>13204</v>
      </c>
      <c r="C7169" s="359">
        <v>3.8</v>
      </c>
      <c r="D7169" s="357" t="s">
        <v>4113</v>
      </c>
      <c r="E7169" s="357" t="s">
        <v>4113</v>
      </c>
    </row>
    <row r="7170" spans="1:5" ht="15.6">
      <c r="A7170" s="358" t="s">
        <v>564</v>
      </c>
      <c r="B7170" s="358" t="s">
        <v>13204</v>
      </c>
      <c r="C7170" s="359">
        <v>3.8</v>
      </c>
      <c r="D7170" s="357" t="s">
        <v>4113</v>
      </c>
      <c r="E7170" s="357" t="s">
        <v>4113</v>
      </c>
    </row>
    <row r="7171" spans="1:5" ht="15.6">
      <c r="A7171" s="358" t="s">
        <v>13767</v>
      </c>
      <c r="B7171" s="358" t="s">
        <v>13768</v>
      </c>
      <c r="C7171" s="359">
        <v>3.8</v>
      </c>
      <c r="D7171" s="357" t="s">
        <v>4115</v>
      </c>
      <c r="E7171" s="357" t="s">
        <v>4115</v>
      </c>
    </row>
    <row r="7172" spans="1:5" ht="15.6">
      <c r="A7172" s="358" t="s">
        <v>10262</v>
      </c>
      <c r="B7172" s="358" t="s">
        <v>14126</v>
      </c>
      <c r="C7172" s="359">
        <v>3.8</v>
      </c>
      <c r="D7172" s="357" t="s">
        <v>4392</v>
      </c>
      <c r="E7172" s="357" t="s">
        <v>4392</v>
      </c>
    </row>
    <row r="7173" spans="1:5" ht="15.6">
      <c r="A7173" s="358" t="s">
        <v>10262</v>
      </c>
      <c r="B7173" s="358" t="s">
        <v>54505</v>
      </c>
      <c r="C7173" s="359">
        <v>3.8</v>
      </c>
      <c r="D7173" s="357" t="s">
        <v>54504</v>
      </c>
      <c r="E7173" s="357" t="s">
        <v>54504</v>
      </c>
    </row>
    <row r="7174" spans="1:5" ht="15.6">
      <c r="A7174" s="358" t="s">
        <v>10262</v>
      </c>
      <c r="B7174" s="358" t="s">
        <v>61093</v>
      </c>
      <c r="C7174" s="359">
        <v>3.8</v>
      </c>
      <c r="D7174" s="357" t="s">
        <v>61092</v>
      </c>
      <c r="E7174" s="357" t="s">
        <v>61092</v>
      </c>
    </row>
    <row r="7175" spans="1:5" ht="15.6">
      <c r="A7175" s="358" t="s">
        <v>14471</v>
      </c>
      <c r="B7175" s="358" t="s">
        <v>14472</v>
      </c>
      <c r="C7175" s="359">
        <v>3.8</v>
      </c>
      <c r="D7175" s="357" t="s">
        <v>4730</v>
      </c>
      <c r="E7175" s="357" t="s">
        <v>4730</v>
      </c>
    </row>
    <row r="7176" spans="1:5" ht="15.6">
      <c r="A7176" s="358" t="s">
        <v>19209</v>
      </c>
      <c r="B7176" s="358" t="s">
        <v>19210</v>
      </c>
      <c r="C7176" s="359">
        <v>3.8</v>
      </c>
      <c r="D7176" s="357" t="s">
        <v>6847</v>
      </c>
      <c r="E7176" s="357" t="s">
        <v>6847</v>
      </c>
    </row>
    <row r="7177" spans="1:5" ht="15.6">
      <c r="A7177" s="358" t="s">
        <v>1773</v>
      </c>
      <c r="B7177" s="358" t="s">
        <v>21624</v>
      </c>
      <c r="C7177" s="359">
        <v>3.8</v>
      </c>
      <c r="D7177" s="357" t="s">
        <v>8785</v>
      </c>
      <c r="E7177" s="357" t="s">
        <v>8785</v>
      </c>
    </row>
    <row r="7178" spans="1:5" ht="15.6">
      <c r="A7178" s="358" t="s">
        <v>10262</v>
      </c>
      <c r="B7178" s="358" t="s">
        <v>40379</v>
      </c>
      <c r="C7178" s="359">
        <v>3.8</v>
      </c>
      <c r="D7178" s="357" t="s">
        <v>40378</v>
      </c>
      <c r="E7178" s="357" t="s">
        <v>40378</v>
      </c>
    </row>
    <row r="7179" spans="1:5" ht="15.6">
      <c r="A7179" s="358" t="s">
        <v>19144</v>
      </c>
      <c r="B7179" s="358" t="s">
        <v>19145</v>
      </c>
      <c r="C7179" s="359">
        <v>3.8</v>
      </c>
      <c r="D7179" s="357" t="s">
        <v>6744</v>
      </c>
      <c r="E7179" s="357" t="s">
        <v>6744</v>
      </c>
    </row>
    <row r="7180" spans="1:5" ht="15.6">
      <c r="A7180" s="358" t="s">
        <v>10262</v>
      </c>
      <c r="B7180" s="358" t="s">
        <v>35245</v>
      </c>
      <c r="C7180" s="359">
        <v>3.8</v>
      </c>
      <c r="D7180" s="357" t="s">
        <v>35244</v>
      </c>
      <c r="E7180" s="357" t="s">
        <v>35244</v>
      </c>
    </row>
    <row r="7181" spans="1:5" ht="15.6">
      <c r="A7181" s="358" t="s">
        <v>10262</v>
      </c>
      <c r="B7181" s="358" t="s">
        <v>35245</v>
      </c>
      <c r="C7181" s="359">
        <v>3.8</v>
      </c>
      <c r="D7181" s="357" t="s">
        <v>35244</v>
      </c>
      <c r="E7181" s="357" t="s">
        <v>35244</v>
      </c>
    </row>
    <row r="7182" spans="1:5" ht="15.6">
      <c r="A7182" s="358" t="s">
        <v>46312</v>
      </c>
      <c r="B7182" s="358" t="s">
        <v>46312</v>
      </c>
      <c r="C7182" s="359">
        <v>3.8</v>
      </c>
      <c r="D7182" s="357" t="s">
        <v>46311</v>
      </c>
      <c r="E7182" s="357" t="s">
        <v>46311</v>
      </c>
    </row>
    <row r="7183" spans="1:5" ht="15.6">
      <c r="A7183" s="358" t="s">
        <v>10262</v>
      </c>
      <c r="B7183" s="358" t="s">
        <v>33486</v>
      </c>
      <c r="C7183" s="359">
        <v>3.8</v>
      </c>
      <c r="D7183" s="357" t="s">
        <v>33485</v>
      </c>
      <c r="E7183" s="357" t="s">
        <v>33485</v>
      </c>
    </row>
    <row r="7184" spans="1:5" ht="15.6">
      <c r="A7184" s="358" t="s">
        <v>10262</v>
      </c>
      <c r="B7184" s="358" t="s">
        <v>33486</v>
      </c>
      <c r="C7184" s="359">
        <v>3.8</v>
      </c>
      <c r="D7184" s="357" t="s">
        <v>33485</v>
      </c>
      <c r="E7184" s="357" t="s">
        <v>33485</v>
      </c>
    </row>
    <row r="7185" spans="1:5" ht="15.6">
      <c r="A7185" s="358" t="s">
        <v>10262</v>
      </c>
      <c r="B7185" s="358" t="s">
        <v>33486</v>
      </c>
      <c r="C7185" s="359">
        <v>3.8</v>
      </c>
      <c r="D7185" s="357" t="s">
        <v>33485</v>
      </c>
      <c r="E7185" s="357" t="s">
        <v>33485</v>
      </c>
    </row>
    <row r="7186" spans="1:5" ht="15.6">
      <c r="A7186" s="358" t="s">
        <v>10262</v>
      </c>
      <c r="B7186" s="358" t="s">
        <v>47344</v>
      </c>
      <c r="C7186" s="359">
        <v>3.8</v>
      </c>
      <c r="D7186" s="357" t="s">
        <v>47343</v>
      </c>
      <c r="E7186" s="357" t="s">
        <v>47343</v>
      </c>
    </row>
    <row r="7187" spans="1:5" ht="15.6">
      <c r="A7187" s="358" t="s">
        <v>14499</v>
      </c>
      <c r="B7187" s="358" t="s">
        <v>14500</v>
      </c>
      <c r="C7187" s="359">
        <v>3.8</v>
      </c>
      <c r="D7187" s="357" t="s">
        <v>4758</v>
      </c>
      <c r="E7187" s="357" t="s">
        <v>4758</v>
      </c>
    </row>
    <row r="7188" spans="1:5" ht="15.6">
      <c r="A7188" s="358" t="s">
        <v>54498</v>
      </c>
      <c r="B7188" s="358" t="s">
        <v>54499</v>
      </c>
      <c r="C7188" s="359">
        <v>3.8</v>
      </c>
      <c r="D7188" s="357" t="s">
        <v>54497</v>
      </c>
      <c r="E7188" s="357" t="s">
        <v>54497</v>
      </c>
    </row>
    <row r="7189" spans="1:5" ht="15.6">
      <c r="A7189" s="358" t="s">
        <v>285</v>
      </c>
      <c r="B7189" s="358" t="s">
        <v>12318</v>
      </c>
      <c r="C7189" s="359">
        <v>3.8</v>
      </c>
      <c r="D7189" s="357" t="s">
        <v>3159</v>
      </c>
      <c r="E7189" s="357" t="s">
        <v>3159</v>
      </c>
    </row>
    <row r="7190" spans="1:5" ht="15.6">
      <c r="A7190" s="358" t="s">
        <v>285</v>
      </c>
      <c r="B7190" s="358" t="s">
        <v>12318</v>
      </c>
      <c r="C7190" s="359">
        <v>3.8</v>
      </c>
      <c r="D7190" s="357" t="s">
        <v>3159</v>
      </c>
      <c r="E7190" s="357" t="s">
        <v>3159</v>
      </c>
    </row>
    <row r="7191" spans="1:5" ht="15.6">
      <c r="A7191" s="358" t="s">
        <v>14864</v>
      </c>
      <c r="B7191" s="358" t="s">
        <v>738</v>
      </c>
      <c r="C7191" s="359">
        <v>3.8</v>
      </c>
      <c r="D7191" s="357" t="s">
        <v>4799</v>
      </c>
      <c r="E7191" s="357" t="s">
        <v>4799</v>
      </c>
    </row>
    <row r="7192" spans="1:5" ht="15.6">
      <c r="A7192" s="358" t="s">
        <v>10262</v>
      </c>
      <c r="B7192" s="358" t="s">
        <v>61095</v>
      </c>
      <c r="C7192" s="359">
        <v>3.8</v>
      </c>
      <c r="D7192" s="357" t="s">
        <v>61094</v>
      </c>
      <c r="E7192" s="357" t="s">
        <v>61094</v>
      </c>
    </row>
    <row r="7193" spans="1:5" ht="15.6">
      <c r="A7193" s="358" t="s">
        <v>10262</v>
      </c>
      <c r="B7193" s="358" t="s">
        <v>29144</v>
      </c>
      <c r="C7193" s="359">
        <v>3.8</v>
      </c>
      <c r="D7193" s="357" t="s">
        <v>29143</v>
      </c>
      <c r="E7193" s="357" t="s">
        <v>29143</v>
      </c>
    </row>
    <row r="7194" spans="1:5" ht="15.6">
      <c r="A7194" s="358" t="s">
        <v>13262</v>
      </c>
      <c r="B7194" s="358" t="s">
        <v>13263</v>
      </c>
      <c r="C7194" s="359">
        <v>3.8</v>
      </c>
      <c r="D7194" s="357" t="s">
        <v>4176</v>
      </c>
      <c r="E7194" s="357" t="s">
        <v>4176</v>
      </c>
    </row>
    <row r="7195" spans="1:5" ht="15.6">
      <c r="A7195" s="358" t="s">
        <v>52457</v>
      </c>
      <c r="B7195" s="358" t="s">
        <v>52458</v>
      </c>
      <c r="C7195" s="359">
        <v>3.8</v>
      </c>
      <c r="D7195" s="357" t="s">
        <v>52456</v>
      </c>
      <c r="E7195" s="357" t="s">
        <v>52456</v>
      </c>
    </row>
    <row r="7196" spans="1:5" ht="15.6">
      <c r="A7196" s="358" t="s">
        <v>59998</v>
      </c>
      <c r="B7196" s="358" t="s">
        <v>61097</v>
      </c>
      <c r="C7196" s="359">
        <v>3.8</v>
      </c>
      <c r="D7196" s="357" t="s">
        <v>61096</v>
      </c>
      <c r="E7196" s="357" t="s">
        <v>61096</v>
      </c>
    </row>
    <row r="7197" spans="1:5" ht="15.6">
      <c r="A7197" s="358" t="s">
        <v>41215</v>
      </c>
      <c r="B7197" s="358" t="s">
        <v>41216</v>
      </c>
      <c r="C7197" s="359">
        <v>3.7</v>
      </c>
      <c r="D7197" s="357" t="s">
        <v>41214</v>
      </c>
      <c r="E7197" s="357" t="s">
        <v>41214</v>
      </c>
    </row>
    <row r="7198" spans="1:5" ht="15.6">
      <c r="A7198" s="358" t="s">
        <v>41215</v>
      </c>
      <c r="B7198" s="358" t="s">
        <v>41216</v>
      </c>
      <c r="C7198" s="359">
        <v>3.7</v>
      </c>
      <c r="D7198" s="357" t="s">
        <v>41214</v>
      </c>
      <c r="E7198" s="357" t="s">
        <v>41214</v>
      </c>
    </row>
    <row r="7199" spans="1:5" ht="15.6">
      <c r="A7199" s="358" t="s">
        <v>1082</v>
      </c>
      <c r="B7199" s="358" t="s">
        <v>17587</v>
      </c>
      <c r="C7199" s="359">
        <v>3.7</v>
      </c>
      <c r="D7199" s="357" t="s">
        <v>6428</v>
      </c>
      <c r="E7199" s="357" t="s">
        <v>6428</v>
      </c>
    </row>
    <row r="7200" spans="1:5" ht="15.6">
      <c r="A7200" s="358" t="s">
        <v>1082</v>
      </c>
      <c r="B7200" s="358" t="s">
        <v>17587</v>
      </c>
      <c r="C7200" s="359">
        <v>3.7</v>
      </c>
      <c r="D7200" s="357" t="s">
        <v>6428</v>
      </c>
      <c r="E7200" s="357" t="s">
        <v>6428</v>
      </c>
    </row>
    <row r="7201" spans="1:5" ht="15.6">
      <c r="A7201" s="358" t="s">
        <v>1082</v>
      </c>
      <c r="B7201" s="358" t="s">
        <v>17587</v>
      </c>
      <c r="C7201" s="359">
        <v>3.7</v>
      </c>
      <c r="D7201" s="357" t="s">
        <v>6428</v>
      </c>
      <c r="E7201" s="357" t="s">
        <v>6428</v>
      </c>
    </row>
    <row r="7202" spans="1:5" ht="15.6">
      <c r="A7202" s="358" t="s">
        <v>1082</v>
      </c>
      <c r="B7202" s="358" t="s">
        <v>17587</v>
      </c>
      <c r="C7202" s="359">
        <v>3.7</v>
      </c>
      <c r="D7202" s="357" t="s">
        <v>6428</v>
      </c>
      <c r="E7202" s="357" t="s">
        <v>6428</v>
      </c>
    </row>
    <row r="7203" spans="1:5" ht="15.6">
      <c r="A7203" s="358" t="s">
        <v>1082</v>
      </c>
      <c r="B7203" s="358" t="s">
        <v>17587</v>
      </c>
      <c r="C7203" s="359">
        <v>3.7</v>
      </c>
      <c r="D7203" s="357" t="s">
        <v>6428</v>
      </c>
      <c r="E7203" s="357" t="s">
        <v>6428</v>
      </c>
    </row>
    <row r="7204" spans="1:5" ht="15.6">
      <c r="A7204" s="358" t="s">
        <v>1082</v>
      </c>
      <c r="B7204" s="358" t="s">
        <v>17587</v>
      </c>
      <c r="C7204" s="359">
        <v>3.7</v>
      </c>
      <c r="D7204" s="357" t="s">
        <v>6428</v>
      </c>
      <c r="E7204" s="357" t="s">
        <v>6428</v>
      </c>
    </row>
    <row r="7205" spans="1:5" ht="15.6">
      <c r="A7205" s="358" t="s">
        <v>34027</v>
      </c>
      <c r="B7205" s="358" t="s">
        <v>34028</v>
      </c>
      <c r="C7205" s="359">
        <v>3.7</v>
      </c>
      <c r="D7205" s="357" t="s">
        <v>34026</v>
      </c>
      <c r="E7205" s="357" t="s">
        <v>34026</v>
      </c>
    </row>
    <row r="7206" spans="1:5" ht="15.6">
      <c r="A7206" s="358" t="s">
        <v>34027</v>
      </c>
      <c r="B7206" s="358" t="s">
        <v>34028</v>
      </c>
      <c r="C7206" s="359">
        <v>3.7</v>
      </c>
      <c r="D7206" s="357" t="s">
        <v>34026</v>
      </c>
      <c r="E7206" s="357" t="s">
        <v>34026</v>
      </c>
    </row>
    <row r="7207" spans="1:5" ht="15.6">
      <c r="A7207" s="358" t="s">
        <v>39758</v>
      </c>
      <c r="B7207" s="358" t="s">
        <v>39759</v>
      </c>
      <c r="C7207" s="359">
        <v>3.7</v>
      </c>
      <c r="D7207" s="357" t="s">
        <v>39757</v>
      </c>
      <c r="E7207" s="357" t="s">
        <v>39757</v>
      </c>
    </row>
    <row r="7208" spans="1:5" ht="15.6">
      <c r="A7208" s="358" t="s">
        <v>39758</v>
      </c>
      <c r="B7208" s="358" t="s">
        <v>39759</v>
      </c>
      <c r="C7208" s="359">
        <v>3.7</v>
      </c>
      <c r="D7208" s="357" t="s">
        <v>39757</v>
      </c>
      <c r="E7208" s="357" t="s">
        <v>39757</v>
      </c>
    </row>
    <row r="7209" spans="1:5" ht="15.6">
      <c r="A7209" s="358" t="s">
        <v>39758</v>
      </c>
      <c r="B7209" s="358" t="s">
        <v>39759</v>
      </c>
      <c r="C7209" s="359">
        <v>3.7</v>
      </c>
      <c r="D7209" s="357" t="s">
        <v>39757</v>
      </c>
      <c r="E7209" s="357" t="s">
        <v>39757</v>
      </c>
    </row>
    <row r="7210" spans="1:5" ht="15.6">
      <c r="A7210" s="358" t="s">
        <v>10865</v>
      </c>
      <c r="B7210" s="358" t="s">
        <v>10262</v>
      </c>
      <c r="C7210" s="359">
        <v>3.7</v>
      </c>
      <c r="D7210" s="357" t="s">
        <v>2702</v>
      </c>
      <c r="E7210" s="357" t="s">
        <v>2702</v>
      </c>
    </row>
    <row r="7211" spans="1:5" ht="15.6">
      <c r="A7211" s="358" t="s">
        <v>29363</v>
      </c>
      <c r="B7211" s="358" t="s">
        <v>29364</v>
      </c>
      <c r="C7211" s="359">
        <v>3.7</v>
      </c>
      <c r="D7211" s="357" t="s">
        <v>29362</v>
      </c>
      <c r="E7211" s="357" t="s">
        <v>29362</v>
      </c>
    </row>
    <row r="7212" spans="1:5" ht="15.6">
      <c r="A7212" s="358" t="s">
        <v>43281</v>
      </c>
      <c r="B7212" s="358" t="s">
        <v>43282</v>
      </c>
      <c r="C7212" s="359">
        <v>3.7</v>
      </c>
      <c r="D7212" s="357" t="s">
        <v>43280</v>
      </c>
      <c r="E7212" s="357" t="s">
        <v>43280</v>
      </c>
    </row>
    <row r="7213" spans="1:5" ht="15.6">
      <c r="A7213" s="358" t="s">
        <v>43281</v>
      </c>
      <c r="B7213" s="358" t="s">
        <v>43282</v>
      </c>
      <c r="C7213" s="359">
        <v>3.7</v>
      </c>
      <c r="D7213" s="357" t="s">
        <v>43280</v>
      </c>
      <c r="E7213" s="357" t="s">
        <v>43280</v>
      </c>
    </row>
    <row r="7214" spans="1:5" ht="15.6">
      <c r="A7214" s="358" t="s">
        <v>43281</v>
      </c>
      <c r="B7214" s="358" t="s">
        <v>43282</v>
      </c>
      <c r="C7214" s="359">
        <v>3.7</v>
      </c>
      <c r="D7214" s="357" t="s">
        <v>43280</v>
      </c>
      <c r="E7214" s="357" t="s">
        <v>43280</v>
      </c>
    </row>
    <row r="7215" spans="1:5" ht="15.6">
      <c r="A7215" s="358" t="s">
        <v>28543</v>
      </c>
      <c r="B7215" s="358" t="s">
        <v>28544</v>
      </c>
      <c r="C7215" s="359">
        <v>3.7</v>
      </c>
      <c r="D7215" s="357" t="s">
        <v>28542</v>
      </c>
      <c r="E7215" s="357" t="s">
        <v>28542</v>
      </c>
    </row>
    <row r="7216" spans="1:5" ht="15.6">
      <c r="A7216" s="358" t="s">
        <v>28543</v>
      </c>
      <c r="B7216" s="358" t="s">
        <v>28544</v>
      </c>
      <c r="C7216" s="359">
        <v>3.7</v>
      </c>
      <c r="D7216" s="357" t="s">
        <v>28542</v>
      </c>
      <c r="E7216" s="357" t="s">
        <v>28542</v>
      </c>
    </row>
    <row r="7217" spans="1:5" ht="15.6">
      <c r="A7217" s="358" t="s">
        <v>28543</v>
      </c>
      <c r="B7217" s="358" t="s">
        <v>28544</v>
      </c>
      <c r="C7217" s="359">
        <v>3.7</v>
      </c>
      <c r="D7217" s="357" t="s">
        <v>28542</v>
      </c>
      <c r="E7217" s="357" t="s">
        <v>28542</v>
      </c>
    </row>
    <row r="7218" spans="1:5" ht="15.6">
      <c r="A7218" s="358" t="s">
        <v>48645</v>
      </c>
      <c r="B7218" s="358" t="s">
        <v>48646</v>
      </c>
      <c r="C7218" s="359">
        <v>3.7</v>
      </c>
      <c r="D7218" s="357" t="s">
        <v>48644</v>
      </c>
      <c r="E7218" s="357" t="s">
        <v>48644</v>
      </c>
    </row>
    <row r="7219" spans="1:5" ht="15.6">
      <c r="A7219" s="358" t="s">
        <v>48645</v>
      </c>
      <c r="B7219" s="358" t="s">
        <v>48646</v>
      </c>
      <c r="C7219" s="359">
        <v>3.7</v>
      </c>
      <c r="D7219" s="357" t="s">
        <v>48644</v>
      </c>
      <c r="E7219" s="357" t="s">
        <v>48644</v>
      </c>
    </row>
    <row r="7220" spans="1:5" ht="15.6">
      <c r="A7220" s="358" t="s">
        <v>48645</v>
      </c>
      <c r="B7220" s="358" t="s">
        <v>48646</v>
      </c>
      <c r="C7220" s="359">
        <v>3.7</v>
      </c>
      <c r="D7220" s="357" t="s">
        <v>48644</v>
      </c>
      <c r="E7220" s="357" t="s">
        <v>48644</v>
      </c>
    </row>
    <row r="7221" spans="1:5" ht="15.6">
      <c r="A7221" s="358" t="s">
        <v>16765</v>
      </c>
      <c r="B7221" s="358" t="s">
        <v>16766</v>
      </c>
      <c r="C7221" s="359">
        <v>3.7</v>
      </c>
      <c r="D7221" s="357" t="s">
        <v>5979</v>
      </c>
      <c r="E7221" s="357" t="s">
        <v>5979</v>
      </c>
    </row>
    <row r="7222" spans="1:5" ht="15.6">
      <c r="A7222" s="358" t="s">
        <v>20937</v>
      </c>
      <c r="B7222" s="358" t="s">
        <v>20938</v>
      </c>
      <c r="C7222" s="359">
        <v>3.7</v>
      </c>
      <c r="D7222" s="357" t="s">
        <v>8148</v>
      </c>
      <c r="E7222" s="357" t="s">
        <v>8148</v>
      </c>
    </row>
    <row r="7223" spans="1:5" ht="15.6">
      <c r="A7223" s="358" t="s">
        <v>20937</v>
      </c>
      <c r="B7223" s="358" t="s">
        <v>20938</v>
      </c>
      <c r="C7223" s="359">
        <v>3.7</v>
      </c>
      <c r="D7223" s="357" t="s">
        <v>8148</v>
      </c>
      <c r="E7223" s="357" t="s">
        <v>8148</v>
      </c>
    </row>
    <row r="7224" spans="1:5" ht="15.6">
      <c r="A7224" s="358" t="s">
        <v>20937</v>
      </c>
      <c r="B7224" s="358" t="s">
        <v>20938</v>
      </c>
      <c r="C7224" s="359">
        <v>3.7</v>
      </c>
      <c r="D7224" s="357" t="s">
        <v>8148</v>
      </c>
      <c r="E7224" s="357" t="s">
        <v>8148</v>
      </c>
    </row>
    <row r="7225" spans="1:5" ht="15.6">
      <c r="A7225" s="358" t="s">
        <v>48613</v>
      </c>
      <c r="B7225" s="358" t="s">
        <v>48614</v>
      </c>
      <c r="C7225" s="359">
        <v>3.7</v>
      </c>
      <c r="D7225" s="357" t="s">
        <v>48612</v>
      </c>
      <c r="E7225" s="357" t="s">
        <v>48612</v>
      </c>
    </row>
    <row r="7226" spans="1:5" ht="15.6">
      <c r="A7226" s="358" t="s">
        <v>48613</v>
      </c>
      <c r="B7226" s="358" t="s">
        <v>48614</v>
      </c>
      <c r="C7226" s="359">
        <v>3.7</v>
      </c>
      <c r="D7226" s="357" t="s">
        <v>48612</v>
      </c>
      <c r="E7226" s="357" t="s">
        <v>48612</v>
      </c>
    </row>
    <row r="7227" spans="1:5" ht="15.6">
      <c r="A7227" s="358" t="s">
        <v>32624</v>
      </c>
      <c r="B7227" s="358" t="s">
        <v>32625</v>
      </c>
      <c r="C7227" s="359">
        <v>3.7</v>
      </c>
      <c r="D7227" s="357" t="s">
        <v>32623</v>
      </c>
      <c r="E7227" s="357" t="s">
        <v>32623</v>
      </c>
    </row>
    <row r="7228" spans="1:5" ht="15.6">
      <c r="A7228" s="358" t="s">
        <v>50377</v>
      </c>
      <c r="B7228" s="358" t="s">
        <v>50378</v>
      </c>
      <c r="C7228" s="359">
        <v>3.7</v>
      </c>
      <c r="D7228" s="357" t="s">
        <v>50376</v>
      </c>
      <c r="E7228" s="357" t="s">
        <v>50376</v>
      </c>
    </row>
    <row r="7229" spans="1:5" ht="15.6">
      <c r="A7229" s="358" t="s">
        <v>50377</v>
      </c>
      <c r="B7229" s="358" t="s">
        <v>50378</v>
      </c>
      <c r="C7229" s="359">
        <v>3.7</v>
      </c>
      <c r="D7229" s="357" t="s">
        <v>50376</v>
      </c>
      <c r="E7229" s="357" t="s">
        <v>50376</v>
      </c>
    </row>
    <row r="7230" spans="1:5" ht="15.6">
      <c r="A7230" s="358" t="s">
        <v>50377</v>
      </c>
      <c r="B7230" s="358" t="s">
        <v>50378</v>
      </c>
      <c r="C7230" s="359">
        <v>3.7</v>
      </c>
      <c r="D7230" s="357" t="s">
        <v>50376</v>
      </c>
      <c r="E7230" s="357" t="s">
        <v>50376</v>
      </c>
    </row>
    <row r="7231" spans="1:5" ht="15.6">
      <c r="A7231" s="358" t="s">
        <v>10749</v>
      </c>
      <c r="B7231" s="358" t="s">
        <v>10750</v>
      </c>
      <c r="C7231" s="359">
        <v>3.7</v>
      </c>
      <c r="D7231" s="357" t="s">
        <v>2604</v>
      </c>
      <c r="E7231" s="357" t="s">
        <v>2604</v>
      </c>
    </row>
    <row r="7232" spans="1:5" ht="15.6">
      <c r="A7232" s="358" t="s">
        <v>17274</v>
      </c>
      <c r="B7232" s="358" t="s">
        <v>17275</v>
      </c>
      <c r="C7232" s="359">
        <v>3.7</v>
      </c>
      <c r="D7232" s="357" t="s">
        <v>6131</v>
      </c>
      <c r="E7232" s="357" t="s">
        <v>6131</v>
      </c>
    </row>
    <row r="7233" spans="1:5" ht="15.6">
      <c r="A7233" s="358" t="s">
        <v>17274</v>
      </c>
      <c r="B7233" s="358" t="s">
        <v>17275</v>
      </c>
      <c r="C7233" s="359">
        <v>3.7</v>
      </c>
      <c r="D7233" s="357" t="s">
        <v>6131</v>
      </c>
      <c r="E7233" s="357" t="s">
        <v>6131</v>
      </c>
    </row>
    <row r="7234" spans="1:5" ht="15.6">
      <c r="A7234" s="358" t="s">
        <v>17426</v>
      </c>
      <c r="B7234" s="358" t="s">
        <v>17427</v>
      </c>
      <c r="C7234" s="359">
        <v>3.7</v>
      </c>
      <c r="D7234" s="357" t="s">
        <v>6281</v>
      </c>
      <c r="E7234" s="357" t="s">
        <v>6281</v>
      </c>
    </row>
    <row r="7235" spans="1:5" ht="15.6">
      <c r="A7235" s="358" t="s">
        <v>17426</v>
      </c>
      <c r="B7235" s="358" t="s">
        <v>17427</v>
      </c>
      <c r="C7235" s="359">
        <v>3.7</v>
      </c>
      <c r="D7235" s="357" t="s">
        <v>6281</v>
      </c>
      <c r="E7235" s="357" t="s">
        <v>6281</v>
      </c>
    </row>
    <row r="7236" spans="1:5" ht="15.6">
      <c r="A7236" s="358" t="s">
        <v>12885</v>
      </c>
      <c r="B7236" s="358" t="s">
        <v>12886</v>
      </c>
      <c r="C7236" s="359">
        <v>3.7</v>
      </c>
      <c r="D7236" s="357" t="s">
        <v>3807</v>
      </c>
      <c r="E7236" s="357" t="s">
        <v>3807</v>
      </c>
    </row>
    <row r="7237" spans="1:5" ht="15.6">
      <c r="A7237" s="358" t="s">
        <v>12885</v>
      </c>
      <c r="B7237" s="358" t="s">
        <v>12886</v>
      </c>
      <c r="C7237" s="359">
        <v>3.7</v>
      </c>
      <c r="D7237" s="357" t="s">
        <v>3807</v>
      </c>
      <c r="E7237" s="357" t="s">
        <v>3807</v>
      </c>
    </row>
    <row r="7238" spans="1:5" ht="15.6">
      <c r="A7238" s="358" t="s">
        <v>16751</v>
      </c>
      <c r="B7238" s="358" t="s">
        <v>16752</v>
      </c>
      <c r="C7238" s="359">
        <v>3.7</v>
      </c>
      <c r="D7238" s="357" t="s">
        <v>5603</v>
      </c>
      <c r="E7238" s="357" t="s">
        <v>5603</v>
      </c>
    </row>
    <row r="7239" spans="1:5" ht="15.6">
      <c r="A7239" s="358" t="s">
        <v>40180</v>
      </c>
      <c r="B7239" s="358" t="s">
        <v>40181</v>
      </c>
      <c r="C7239" s="359">
        <v>3.7</v>
      </c>
      <c r="D7239" s="357" t="s">
        <v>40179</v>
      </c>
      <c r="E7239" s="357" t="s">
        <v>40179</v>
      </c>
    </row>
    <row r="7240" spans="1:5" ht="15.6">
      <c r="A7240" s="358" t="s">
        <v>40180</v>
      </c>
      <c r="B7240" s="358" t="s">
        <v>40181</v>
      </c>
      <c r="C7240" s="359">
        <v>3.7</v>
      </c>
      <c r="D7240" s="357" t="s">
        <v>40179</v>
      </c>
      <c r="E7240" s="357" t="s">
        <v>40179</v>
      </c>
    </row>
    <row r="7241" spans="1:5" ht="15.6">
      <c r="A7241" s="358" t="s">
        <v>41000</v>
      </c>
      <c r="B7241" s="358" t="s">
        <v>19208</v>
      </c>
      <c r="C7241" s="359">
        <v>3.7</v>
      </c>
      <c r="D7241" s="357" t="s">
        <v>19207</v>
      </c>
      <c r="E7241" s="357" t="s">
        <v>19207</v>
      </c>
    </row>
    <row r="7242" spans="1:5" ht="15.6">
      <c r="A7242" s="358" t="s">
        <v>34614</v>
      </c>
      <c r="B7242" s="358" t="s">
        <v>34615</v>
      </c>
      <c r="C7242" s="359">
        <v>3.7</v>
      </c>
      <c r="D7242" s="357" t="s">
        <v>34613</v>
      </c>
      <c r="E7242" s="357" t="s">
        <v>34613</v>
      </c>
    </row>
    <row r="7243" spans="1:5" ht="15.6">
      <c r="A7243" s="358" t="s">
        <v>45232</v>
      </c>
      <c r="B7243" s="358" t="s">
        <v>45232</v>
      </c>
      <c r="C7243" s="359">
        <v>3.7</v>
      </c>
      <c r="D7243" s="357" t="s">
        <v>45231</v>
      </c>
      <c r="E7243" s="357" t="s">
        <v>45231</v>
      </c>
    </row>
    <row r="7244" spans="1:5" ht="15.6">
      <c r="A7244" s="358" t="s">
        <v>45232</v>
      </c>
      <c r="B7244" s="358" t="s">
        <v>45232</v>
      </c>
      <c r="C7244" s="359">
        <v>3.7</v>
      </c>
      <c r="D7244" s="357" t="s">
        <v>45231</v>
      </c>
      <c r="E7244" s="357" t="s">
        <v>45231</v>
      </c>
    </row>
    <row r="7245" spans="1:5" ht="15.6">
      <c r="A7245" s="358" t="s">
        <v>45232</v>
      </c>
      <c r="B7245" s="358" t="s">
        <v>45232</v>
      </c>
      <c r="C7245" s="359">
        <v>3.7</v>
      </c>
      <c r="D7245" s="357" t="s">
        <v>45231</v>
      </c>
      <c r="E7245" s="357" t="s">
        <v>45231</v>
      </c>
    </row>
    <row r="7246" spans="1:5" ht="15.6">
      <c r="A7246" s="358" t="s">
        <v>586</v>
      </c>
      <c r="B7246" s="358" t="s">
        <v>13877</v>
      </c>
      <c r="C7246" s="359">
        <v>3.7</v>
      </c>
      <c r="D7246" s="357" t="s">
        <v>4231</v>
      </c>
      <c r="E7246" s="357" t="s">
        <v>4231</v>
      </c>
    </row>
    <row r="7247" spans="1:5" ht="15.6">
      <c r="A7247" s="358" t="s">
        <v>586</v>
      </c>
      <c r="B7247" s="358" t="s">
        <v>13877</v>
      </c>
      <c r="C7247" s="359">
        <v>3.7</v>
      </c>
      <c r="D7247" s="357" t="s">
        <v>4231</v>
      </c>
      <c r="E7247" s="357" t="s">
        <v>4231</v>
      </c>
    </row>
    <row r="7248" spans="1:5" ht="15.6">
      <c r="A7248" s="358" t="s">
        <v>19008</v>
      </c>
      <c r="B7248" s="358" t="s">
        <v>19008</v>
      </c>
      <c r="C7248" s="359">
        <v>3.7</v>
      </c>
      <c r="D7248" s="357" t="s">
        <v>6541</v>
      </c>
      <c r="E7248" s="357" t="s">
        <v>6541</v>
      </c>
    </row>
    <row r="7249" spans="1:5" ht="15.6">
      <c r="A7249" s="358" t="s">
        <v>32802</v>
      </c>
      <c r="B7249" s="358" t="s">
        <v>32803</v>
      </c>
      <c r="C7249" s="359">
        <v>3.7</v>
      </c>
      <c r="D7249" s="357" t="s">
        <v>32801</v>
      </c>
      <c r="E7249" s="357" t="s">
        <v>32801</v>
      </c>
    </row>
    <row r="7250" spans="1:5" ht="15.6">
      <c r="A7250" s="358" t="s">
        <v>29907</v>
      </c>
      <c r="B7250" s="358" t="s">
        <v>29908</v>
      </c>
      <c r="C7250" s="359">
        <v>3.7</v>
      </c>
      <c r="D7250" s="357" t="s">
        <v>29906</v>
      </c>
      <c r="E7250" s="357" t="s">
        <v>29906</v>
      </c>
    </row>
    <row r="7251" spans="1:5" ht="15.6">
      <c r="A7251" s="358" t="s">
        <v>29907</v>
      </c>
      <c r="B7251" s="358" t="s">
        <v>29908</v>
      </c>
      <c r="C7251" s="359">
        <v>3.7</v>
      </c>
      <c r="D7251" s="357" t="s">
        <v>29906</v>
      </c>
      <c r="E7251" s="357" t="s">
        <v>29906</v>
      </c>
    </row>
    <row r="7252" spans="1:5" ht="15.6">
      <c r="A7252" s="358" t="s">
        <v>1955</v>
      </c>
      <c r="B7252" s="358" t="s">
        <v>22790</v>
      </c>
      <c r="C7252" s="359">
        <v>3.7</v>
      </c>
      <c r="D7252" s="357" t="s">
        <v>1954</v>
      </c>
      <c r="E7252" s="357" t="s">
        <v>1954</v>
      </c>
    </row>
    <row r="7253" spans="1:5" ht="15.6">
      <c r="A7253" s="358" t="s">
        <v>1955</v>
      </c>
      <c r="B7253" s="358" t="s">
        <v>22790</v>
      </c>
      <c r="C7253" s="359">
        <v>3.7</v>
      </c>
      <c r="D7253" s="357" t="s">
        <v>1954</v>
      </c>
      <c r="E7253" s="357" t="s">
        <v>1954</v>
      </c>
    </row>
    <row r="7254" spans="1:5" ht="15.6">
      <c r="A7254" s="358" t="s">
        <v>17311</v>
      </c>
      <c r="B7254" s="358" t="s">
        <v>17312</v>
      </c>
      <c r="C7254" s="359">
        <v>3.7</v>
      </c>
      <c r="D7254" s="357" t="s">
        <v>38600</v>
      </c>
      <c r="E7254" s="357" t="s">
        <v>38600</v>
      </c>
    </row>
    <row r="7255" spans="1:5" ht="15.6">
      <c r="A7255" s="358" t="s">
        <v>17311</v>
      </c>
      <c r="B7255" s="358" t="s">
        <v>17312</v>
      </c>
      <c r="C7255" s="359">
        <v>3.7</v>
      </c>
      <c r="D7255" s="357" t="s">
        <v>38600</v>
      </c>
      <c r="E7255" s="357" t="s">
        <v>38600</v>
      </c>
    </row>
    <row r="7256" spans="1:5" ht="15.6">
      <c r="A7256" s="358" t="s">
        <v>23856</v>
      </c>
      <c r="B7256" s="358" t="s">
        <v>23857</v>
      </c>
      <c r="C7256" s="359">
        <v>3.7</v>
      </c>
      <c r="D7256" s="357" t="s">
        <v>9932</v>
      </c>
      <c r="E7256" s="357" t="s">
        <v>9932</v>
      </c>
    </row>
    <row r="7257" spans="1:5" ht="15.6">
      <c r="A7257" s="358" t="s">
        <v>23856</v>
      </c>
      <c r="B7257" s="358" t="s">
        <v>23857</v>
      </c>
      <c r="C7257" s="359">
        <v>3.7</v>
      </c>
      <c r="D7257" s="357" t="s">
        <v>9932</v>
      </c>
      <c r="E7257" s="357" t="s">
        <v>9932</v>
      </c>
    </row>
    <row r="7258" spans="1:5" ht="15.6">
      <c r="A7258" s="358" t="s">
        <v>39873</v>
      </c>
      <c r="B7258" s="358" t="s">
        <v>39874</v>
      </c>
      <c r="C7258" s="359">
        <v>3.7</v>
      </c>
      <c r="D7258" s="357" t="s">
        <v>39872</v>
      </c>
      <c r="E7258" s="357" t="s">
        <v>39872</v>
      </c>
    </row>
    <row r="7259" spans="1:5" ht="15.6">
      <c r="A7259" s="358" t="s">
        <v>21883</v>
      </c>
      <c r="B7259" s="358" t="s">
        <v>21883</v>
      </c>
      <c r="C7259" s="359">
        <v>3.7</v>
      </c>
      <c r="D7259" s="357" t="s">
        <v>8507</v>
      </c>
      <c r="E7259" s="357" t="s">
        <v>8507</v>
      </c>
    </row>
    <row r="7260" spans="1:5" ht="15.6">
      <c r="A7260" s="358" t="s">
        <v>21883</v>
      </c>
      <c r="B7260" s="358" t="s">
        <v>21883</v>
      </c>
      <c r="C7260" s="359">
        <v>3.7</v>
      </c>
      <c r="D7260" s="357" t="s">
        <v>8507</v>
      </c>
      <c r="E7260" s="357" t="s">
        <v>8507</v>
      </c>
    </row>
    <row r="7261" spans="1:5" ht="15.6">
      <c r="A7261" s="358" t="s">
        <v>35682</v>
      </c>
      <c r="B7261" s="358" t="s">
        <v>35683</v>
      </c>
      <c r="C7261" s="359">
        <v>3.7</v>
      </c>
      <c r="D7261" s="357" t="s">
        <v>35681</v>
      </c>
      <c r="E7261" s="357" t="s">
        <v>35681</v>
      </c>
    </row>
    <row r="7262" spans="1:5" ht="15.6">
      <c r="A7262" s="358" t="s">
        <v>35682</v>
      </c>
      <c r="B7262" s="358" t="s">
        <v>35683</v>
      </c>
      <c r="C7262" s="359">
        <v>3.7</v>
      </c>
      <c r="D7262" s="357" t="s">
        <v>35681</v>
      </c>
      <c r="E7262" s="357" t="s">
        <v>35681</v>
      </c>
    </row>
    <row r="7263" spans="1:5" ht="15.6">
      <c r="A7263" s="358" t="s">
        <v>10262</v>
      </c>
      <c r="B7263" s="358" t="s">
        <v>32630</v>
      </c>
      <c r="C7263" s="359">
        <v>3.7</v>
      </c>
      <c r="D7263" s="357" t="s">
        <v>32629</v>
      </c>
      <c r="E7263" s="357" t="s">
        <v>32629</v>
      </c>
    </row>
    <row r="7264" spans="1:5" ht="15.6">
      <c r="A7264" s="358" t="s">
        <v>36952</v>
      </c>
      <c r="B7264" s="358" t="s">
        <v>36953</v>
      </c>
      <c r="C7264" s="359">
        <v>3.7</v>
      </c>
      <c r="D7264" s="357" t="s">
        <v>36951</v>
      </c>
      <c r="E7264" s="357" t="s">
        <v>36951</v>
      </c>
    </row>
    <row r="7265" spans="1:5" ht="15.6">
      <c r="A7265" s="358" t="s">
        <v>36952</v>
      </c>
      <c r="B7265" s="358" t="s">
        <v>36953</v>
      </c>
      <c r="C7265" s="359">
        <v>3.7</v>
      </c>
      <c r="D7265" s="357" t="s">
        <v>36951</v>
      </c>
      <c r="E7265" s="357" t="s">
        <v>36951</v>
      </c>
    </row>
    <row r="7266" spans="1:5" ht="15.6">
      <c r="A7266" s="358" t="s">
        <v>17278</v>
      </c>
      <c r="B7266" s="358" t="s">
        <v>17279</v>
      </c>
      <c r="C7266" s="359">
        <v>3.7</v>
      </c>
      <c r="D7266" s="357" t="s">
        <v>6135</v>
      </c>
      <c r="E7266" s="357" t="s">
        <v>6135</v>
      </c>
    </row>
    <row r="7267" spans="1:5" ht="15.6">
      <c r="A7267" s="358" t="s">
        <v>39127</v>
      </c>
      <c r="B7267" s="358" t="s">
        <v>39128</v>
      </c>
      <c r="C7267" s="359">
        <v>3.7</v>
      </c>
      <c r="D7267" s="357" t="s">
        <v>39126</v>
      </c>
      <c r="E7267" s="357" t="s">
        <v>39126</v>
      </c>
    </row>
    <row r="7268" spans="1:5" ht="15.6">
      <c r="A7268" s="358" t="s">
        <v>12087</v>
      </c>
      <c r="B7268" s="358" t="s">
        <v>12087</v>
      </c>
      <c r="C7268" s="359">
        <v>3.7</v>
      </c>
      <c r="D7268" s="357" t="s">
        <v>3310</v>
      </c>
      <c r="E7268" s="357" t="s">
        <v>3310</v>
      </c>
    </row>
    <row r="7269" spans="1:5" ht="15.6">
      <c r="A7269" s="358" t="s">
        <v>12087</v>
      </c>
      <c r="B7269" s="358" t="s">
        <v>12087</v>
      </c>
      <c r="C7269" s="359">
        <v>3.7</v>
      </c>
      <c r="D7269" s="357" t="s">
        <v>3310</v>
      </c>
      <c r="E7269" s="357" t="s">
        <v>3310</v>
      </c>
    </row>
    <row r="7270" spans="1:5" ht="15.6">
      <c r="A7270" s="358" t="s">
        <v>21305</v>
      </c>
      <c r="B7270" s="358" t="s">
        <v>21306</v>
      </c>
      <c r="C7270" s="359">
        <v>3.7</v>
      </c>
      <c r="D7270" s="357" t="s">
        <v>8522</v>
      </c>
      <c r="E7270" s="357" t="s">
        <v>8522</v>
      </c>
    </row>
    <row r="7271" spans="1:5" ht="15.6">
      <c r="A7271" s="358" t="s">
        <v>25717</v>
      </c>
      <c r="B7271" s="358" t="s">
        <v>25718</v>
      </c>
      <c r="C7271" s="359">
        <v>3.7</v>
      </c>
      <c r="D7271" s="357" t="s">
        <v>25716</v>
      </c>
      <c r="E7271" s="357" t="s">
        <v>25716</v>
      </c>
    </row>
    <row r="7272" spans="1:5" ht="15.6">
      <c r="A7272" s="358" t="s">
        <v>10262</v>
      </c>
      <c r="B7272" s="358" t="s">
        <v>12079</v>
      </c>
      <c r="C7272" s="359">
        <v>3.7</v>
      </c>
      <c r="D7272" s="357" t="s">
        <v>3300</v>
      </c>
      <c r="E7272" s="357" t="s">
        <v>3300</v>
      </c>
    </row>
    <row r="7273" spans="1:5" ht="15.6">
      <c r="A7273" s="358" t="s">
        <v>40669</v>
      </c>
      <c r="B7273" s="358" t="s">
        <v>40670</v>
      </c>
      <c r="C7273" s="359">
        <v>3.7</v>
      </c>
      <c r="D7273" s="357" t="s">
        <v>40668</v>
      </c>
      <c r="E7273" s="357" t="s">
        <v>40668</v>
      </c>
    </row>
    <row r="7274" spans="1:5" ht="15.6">
      <c r="A7274" s="358" t="s">
        <v>40669</v>
      </c>
      <c r="B7274" s="358" t="s">
        <v>40670</v>
      </c>
      <c r="C7274" s="359">
        <v>3.7</v>
      </c>
      <c r="D7274" s="357" t="s">
        <v>40668</v>
      </c>
      <c r="E7274" s="357" t="s">
        <v>40668</v>
      </c>
    </row>
    <row r="7275" spans="1:5" ht="15.6">
      <c r="A7275" s="358" t="s">
        <v>22801</v>
      </c>
      <c r="B7275" s="358" t="s">
        <v>22801</v>
      </c>
      <c r="C7275" s="359">
        <v>3.7</v>
      </c>
      <c r="D7275" s="357" t="s">
        <v>10037</v>
      </c>
      <c r="E7275" s="357" t="s">
        <v>10037</v>
      </c>
    </row>
    <row r="7276" spans="1:5" ht="15.6">
      <c r="A7276" s="358" t="s">
        <v>10262</v>
      </c>
      <c r="B7276" s="358" t="s">
        <v>50110</v>
      </c>
      <c r="C7276" s="359">
        <v>3.7</v>
      </c>
      <c r="D7276" s="357" t="s">
        <v>50109</v>
      </c>
      <c r="E7276" s="357" t="s">
        <v>50109</v>
      </c>
    </row>
    <row r="7277" spans="1:5" ht="15.6">
      <c r="A7277" s="358" t="s">
        <v>10303</v>
      </c>
      <c r="B7277" s="358" t="s">
        <v>10304</v>
      </c>
      <c r="C7277" s="359">
        <v>3.7</v>
      </c>
      <c r="D7277" s="357" t="s">
        <v>2219</v>
      </c>
      <c r="E7277" s="357" t="s">
        <v>2219</v>
      </c>
    </row>
    <row r="7278" spans="1:5" ht="15.6">
      <c r="A7278" s="358" t="s">
        <v>33963</v>
      </c>
      <c r="B7278" s="358" t="s">
        <v>33964</v>
      </c>
      <c r="C7278" s="359">
        <v>3.7</v>
      </c>
      <c r="D7278" s="357" t="s">
        <v>33962</v>
      </c>
      <c r="E7278" s="357" t="s">
        <v>33962</v>
      </c>
    </row>
    <row r="7279" spans="1:5" ht="15.6">
      <c r="A7279" s="358" t="s">
        <v>33963</v>
      </c>
      <c r="B7279" s="358" t="s">
        <v>33964</v>
      </c>
      <c r="C7279" s="359">
        <v>3.7</v>
      </c>
      <c r="D7279" s="357" t="s">
        <v>33962</v>
      </c>
      <c r="E7279" s="357" t="s">
        <v>33962</v>
      </c>
    </row>
    <row r="7280" spans="1:5" ht="15.6">
      <c r="A7280" s="358" t="s">
        <v>33963</v>
      </c>
      <c r="B7280" s="358" t="s">
        <v>33964</v>
      </c>
      <c r="C7280" s="359">
        <v>3.7</v>
      </c>
      <c r="D7280" s="357" t="s">
        <v>33962</v>
      </c>
      <c r="E7280" s="357" t="s">
        <v>33962</v>
      </c>
    </row>
    <row r="7281" spans="1:5" ht="15.6">
      <c r="A7281" s="358" t="s">
        <v>15688</v>
      </c>
      <c r="B7281" s="358" t="s">
        <v>15689</v>
      </c>
      <c r="C7281" s="359">
        <v>3.7</v>
      </c>
      <c r="D7281" s="357" t="s">
        <v>5217</v>
      </c>
      <c r="E7281" s="357" t="s">
        <v>5217</v>
      </c>
    </row>
    <row r="7282" spans="1:5" ht="15.6">
      <c r="A7282" s="358" t="s">
        <v>15688</v>
      </c>
      <c r="B7282" s="358" t="s">
        <v>15689</v>
      </c>
      <c r="C7282" s="359">
        <v>3.7</v>
      </c>
      <c r="D7282" s="357" t="s">
        <v>5217</v>
      </c>
      <c r="E7282" s="357" t="s">
        <v>5217</v>
      </c>
    </row>
    <row r="7283" spans="1:5" ht="15.6">
      <c r="A7283" s="358" t="s">
        <v>18009</v>
      </c>
      <c r="B7283" s="358" t="s">
        <v>18010</v>
      </c>
      <c r="C7283" s="359">
        <v>3.7</v>
      </c>
      <c r="D7283" s="357" t="s">
        <v>6892</v>
      </c>
      <c r="E7283" s="357" t="s">
        <v>6892</v>
      </c>
    </row>
    <row r="7284" spans="1:5" ht="15.6">
      <c r="A7284" s="358" t="s">
        <v>22938</v>
      </c>
      <c r="B7284" s="358" t="s">
        <v>22939</v>
      </c>
      <c r="C7284" s="359">
        <v>3.7</v>
      </c>
      <c r="D7284" s="357" t="s">
        <v>22937</v>
      </c>
      <c r="E7284" s="357" t="s">
        <v>22937</v>
      </c>
    </row>
    <row r="7285" spans="1:5" ht="15.6">
      <c r="A7285" s="358" t="s">
        <v>31730</v>
      </c>
      <c r="B7285" s="358" t="s">
        <v>31731</v>
      </c>
      <c r="C7285" s="359">
        <v>3.7</v>
      </c>
      <c r="D7285" s="357" t="s">
        <v>31729</v>
      </c>
      <c r="E7285" s="357" t="s">
        <v>31729</v>
      </c>
    </row>
    <row r="7286" spans="1:5" ht="15.6">
      <c r="A7286" s="358" t="s">
        <v>10262</v>
      </c>
      <c r="B7286" s="358" t="s">
        <v>19927</v>
      </c>
      <c r="C7286" s="359">
        <v>3.7</v>
      </c>
      <c r="D7286" s="357" t="s">
        <v>7656</v>
      </c>
      <c r="E7286" s="357" t="s">
        <v>7656</v>
      </c>
    </row>
    <row r="7287" spans="1:5" ht="15.6">
      <c r="A7287" s="358" t="s">
        <v>10262</v>
      </c>
      <c r="B7287" s="358" t="s">
        <v>19927</v>
      </c>
      <c r="C7287" s="359">
        <v>3.7</v>
      </c>
      <c r="D7287" s="357" t="s">
        <v>7656</v>
      </c>
      <c r="E7287" s="357" t="s">
        <v>7656</v>
      </c>
    </row>
    <row r="7288" spans="1:5" ht="15.6">
      <c r="A7288" s="358" t="s">
        <v>10262</v>
      </c>
      <c r="B7288" s="358" t="s">
        <v>19927</v>
      </c>
      <c r="C7288" s="359">
        <v>3.7</v>
      </c>
      <c r="D7288" s="357" t="s">
        <v>7656</v>
      </c>
      <c r="E7288" s="357" t="s">
        <v>7656</v>
      </c>
    </row>
    <row r="7289" spans="1:5" ht="15.6">
      <c r="A7289" s="358" t="s">
        <v>32008</v>
      </c>
      <c r="B7289" s="358" t="s">
        <v>32009</v>
      </c>
      <c r="C7289" s="359">
        <v>3.7</v>
      </c>
      <c r="D7289" s="357" t="s">
        <v>32007</v>
      </c>
      <c r="E7289" s="357" t="s">
        <v>32007</v>
      </c>
    </row>
    <row r="7290" spans="1:5" ht="15.6">
      <c r="A7290" s="358" t="s">
        <v>32008</v>
      </c>
      <c r="B7290" s="358" t="s">
        <v>32009</v>
      </c>
      <c r="C7290" s="359">
        <v>3.7</v>
      </c>
      <c r="D7290" s="357" t="s">
        <v>32007</v>
      </c>
      <c r="E7290" s="357" t="s">
        <v>32007</v>
      </c>
    </row>
    <row r="7291" spans="1:5" ht="15.6">
      <c r="A7291" s="358" t="s">
        <v>12231</v>
      </c>
      <c r="B7291" s="358" t="s">
        <v>12232</v>
      </c>
      <c r="C7291" s="359">
        <v>3.7</v>
      </c>
      <c r="D7291" s="357" t="s">
        <v>3044</v>
      </c>
      <c r="E7291" s="357" t="s">
        <v>3044</v>
      </c>
    </row>
    <row r="7292" spans="1:5" ht="15.6">
      <c r="A7292" s="358" t="s">
        <v>12231</v>
      </c>
      <c r="B7292" s="358" t="s">
        <v>12232</v>
      </c>
      <c r="C7292" s="359">
        <v>3.7</v>
      </c>
      <c r="D7292" s="357" t="s">
        <v>3044</v>
      </c>
      <c r="E7292" s="357" t="s">
        <v>3044</v>
      </c>
    </row>
    <row r="7293" spans="1:5" ht="15.6">
      <c r="A7293" s="358" t="s">
        <v>10262</v>
      </c>
      <c r="B7293" s="358" t="s">
        <v>33526</v>
      </c>
      <c r="C7293" s="359">
        <v>3.7</v>
      </c>
      <c r="D7293" s="357" t="s">
        <v>33525</v>
      </c>
      <c r="E7293" s="357" t="s">
        <v>33525</v>
      </c>
    </row>
    <row r="7294" spans="1:5" ht="15.6">
      <c r="A7294" s="358" t="s">
        <v>1562</v>
      </c>
      <c r="B7294" s="358" t="s">
        <v>20659</v>
      </c>
      <c r="C7294" s="359">
        <v>3.7</v>
      </c>
      <c r="D7294" s="357" t="s">
        <v>1561</v>
      </c>
      <c r="E7294" s="357" t="s">
        <v>1561</v>
      </c>
    </row>
    <row r="7295" spans="1:5" ht="15.6">
      <c r="A7295" s="358" t="s">
        <v>1562</v>
      </c>
      <c r="B7295" s="358" t="s">
        <v>20659</v>
      </c>
      <c r="C7295" s="359">
        <v>3.7</v>
      </c>
      <c r="D7295" s="357" t="s">
        <v>1561</v>
      </c>
      <c r="E7295" s="357" t="s">
        <v>1561</v>
      </c>
    </row>
    <row r="7296" spans="1:5" ht="15.6">
      <c r="A7296" s="358" t="s">
        <v>1562</v>
      </c>
      <c r="B7296" s="358" t="s">
        <v>20659</v>
      </c>
      <c r="C7296" s="359">
        <v>3.7</v>
      </c>
      <c r="D7296" s="357" t="s">
        <v>1561</v>
      </c>
      <c r="E7296" s="357" t="s">
        <v>1561</v>
      </c>
    </row>
    <row r="7297" spans="1:5" ht="15.6">
      <c r="A7297" s="358" t="s">
        <v>21334</v>
      </c>
      <c r="B7297" s="358" t="s">
        <v>21335</v>
      </c>
      <c r="C7297" s="359">
        <v>3.7</v>
      </c>
      <c r="D7297" s="357" t="s">
        <v>8541</v>
      </c>
      <c r="E7297" s="357" t="s">
        <v>8541</v>
      </c>
    </row>
    <row r="7298" spans="1:5" ht="15.6">
      <c r="A7298" s="358" t="s">
        <v>21334</v>
      </c>
      <c r="B7298" s="358" t="s">
        <v>21335</v>
      </c>
      <c r="C7298" s="359">
        <v>3.7</v>
      </c>
      <c r="D7298" s="357" t="s">
        <v>8541</v>
      </c>
      <c r="E7298" s="357" t="s">
        <v>8541</v>
      </c>
    </row>
    <row r="7299" spans="1:5" ht="15.6">
      <c r="A7299" s="358" t="s">
        <v>53844</v>
      </c>
      <c r="B7299" s="358" t="s">
        <v>53845</v>
      </c>
      <c r="C7299" s="359">
        <v>3.7</v>
      </c>
      <c r="D7299" s="357" t="s">
        <v>53843</v>
      </c>
      <c r="E7299" s="357" t="s">
        <v>53843</v>
      </c>
    </row>
    <row r="7300" spans="1:5" ht="15.6">
      <c r="A7300" s="358" t="s">
        <v>53844</v>
      </c>
      <c r="B7300" s="358" t="s">
        <v>53845</v>
      </c>
      <c r="C7300" s="359">
        <v>3.7</v>
      </c>
      <c r="D7300" s="357" t="s">
        <v>53843</v>
      </c>
      <c r="E7300" s="357" t="s">
        <v>53843</v>
      </c>
    </row>
    <row r="7301" spans="1:5" ht="15.6">
      <c r="A7301" s="358" t="s">
        <v>17514</v>
      </c>
      <c r="B7301" s="358" t="s">
        <v>17515</v>
      </c>
      <c r="C7301" s="359">
        <v>3.7</v>
      </c>
      <c r="D7301" s="357" t="s">
        <v>6363</v>
      </c>
      <c r="E7301" s="357" t="s">
        <v>6363</v>
      </c>
    </row>
    <row r="7302" spans="1:5" ht="15.6">
      <c r="A7302" s="358" t="s">
        <v>17788</v>
      </c>
      <c r="B7302" s="358" t="s">
        <v>17789</v>
      </c>
      <c r="C7302" s="359">
        <v>3.7</v>
      </c>
      <c r="D7302" s="357" t="s">
        <v>6638</v>
      </c>
      <c r="E7302" s="357" t="s">
        <v>6638</v>
      </c>
    </row>
    <row r="7303" spans="1:5" ht="15.6">
      <c r="A7303" s="358" t="s">
        <v>18345</v>
      </c>
      <c r="B7303" s="358" t="s">
        <v>18346</v>
      </c>
      <c r="C7303" s="359">
        <v>3.7</v>
      </c>
      <c r="D7303" s="357" t="s">
        <v>7227</v>
      </c>
      <c r="E7303" s="357" t="s">
        <v>7227</v>
      </c>
    </row>
    <row r="7304" spans="1:5" ht="15.6">
      <c r="A7304" s="358" t="s">
        <v>38948</v>
      </c>
      <c r="B7304" s="358" t="s">
        <v>38949</v>
      </c>
      <c r="C7304" s="359">
        <v>3.7</v>
      </c>
      <c r="D7304" s="357" t="s">
        <v>38947</v>
      </c>
      <c r="E7304" s="357" t="s">
        <v>38947</v>
      </c>
    </row>
    <row r="7305" spans="1:5" ht="15.6">
      <c r="A7305" s="358" t="s">
        <v>23608</v>
      </c>
      <c r="B7305" s="358" t="s">
        <v>23609</v>
      </c>
      <c r="C7305" s="359">
        <v>3.7</v>
      </c>
      <c r="D7305" s="357" t="s">
        <v>9783</v>
      </c>
      <c r="E7305" s="357" t="s">
        <v>9783</v>
      </c>
    </row>
    <row r="7306" spans="1:5" ht="15.6">
      <c r="A7306" s="358" t="s">
        <v>15022</v>
      </c>
      <c r="B7306" s="358" t="s">
        <v>15022</v>
      </c>
      <c r="C7306" s="359">
        <v>3.7</v>
      </c>
      <c r="D7306" s="357" t="s">
        <v>4802</v>
      </c>
      <c r="E7306" s="357" t="s">
        <v>4802</v>
      </c>
    </row>
    <row r="7307" spans="1:5" ht="15.6">
      <c r="A7307" s="358" t="s">
        <v>12439</v>
      </c>
      <c r="B7307" s="358" t="s">
        <v>12440</v>
      </c>
      <c r="C7307" s="359">
        <v>3.7</v>
      </c>
      <c r="D7307" s="357" t="s">
        <v>3386</v>
      </c>
      <c r="E7307" s="357" t="s">
        <v>3386</v>
      </c>
    </row>
    <row r="7308" spans="1:5" ht="15.6">
      <c r="A7308" s="358" t="s">
        <v>12439</v>
      </c>
      <c r="B7308" s="358" t="s">
        <v>12440</v>
      </c>
      <c r="C7308" s="359">
        <v>3.7</v>
      </c>
      <c r="D7308" s="357" t="s">
        <v>3386</v>
      </c>
      <c r="E7308" s="357" t="s">
        <v>3386</v>
      </c>
    </row>
    <row r="7309" spans="1:5" ht="15.6">
      <c r="A7309" s="358" t="s">
        <v>10262</v>
      </c>
      <c r="B7309" s="358" t="s">
        <v>15461</v>
      </c>
      <c r="C7309" s="359">
        <v>3.7</v>
      </c>
      <c r="D7309" s="357" t="s">
        <v>5129</v>
      </c>
      <c r="E7309" s="357" t="s">
        <v>5129</v>
      </c>
    </row>
    <row r="7310" spans="1:5" ht="15.6">
      <c r="A7310" s="358" t="s">
        <v>10262</v>
      </c>
      <c r="B7310" s="358" t="s">
        <v>15461</v>
      </c>
      <c r="C7310" s="359">
        <v>3.7</v>
      </c>
      <c r="D7310" s="357" t="s">
        <v>5129</v>
      </c>
      <c r="E7310" s="357" t="s">
        <v>5129</v>
      </c>
    </row>
    <row r="7311" spans="1:5" ht="15.6">
      <c r="A7311" s="358" t="s">
        <v>20245</v>
      </c>
      <c r="B7311" s="358" t="s">
        <v>20246</v>
      </c>
      <c r="C7311" s="359">
        <v>3.7</v>
      </c>
      <c r="D7311" s="357" t="s">
        <v>7949</v>
      </c>
      <c r="E7311" s="357" t="s">
        <v>7949</v>
      </c>
    </row>
    <row r="7312" spans="1:5" ht="15.6">
      <c r="A7312" s="358" t="s">
        <v>20245</v>
      </c>
      <c r="B7312" s="358" t="s">
        <v>20246</v>
      </c>
      <c r="C7312" s="359">
        <v>3.7</v>
      </c>
      <c r="D7312" s="357" t="s">
        <v>7949</v>
      </c>
      <c r="E7312" s="357" t="s">
        <v>7949</v>
      </c>
    </row>
    <row r="7313" spans="1:5" ht="15.6">
      <c r="A7313" s="358" t="s">
        <v>20245</v>
      </c>
      <c r="B7313" s="358" t="s">
        <v>20246</v>
      </c>
      <c r="C7313" s="359">
        <v>3.7</v>
      </c>
      <c r="D7313" s="357" t="s">
        <v>7949</v>
      </c>
      <c r="E7313" s="357" t="s">
        <v>7949</v>
      </c>
    </row>
    <row r="7314" spans="1:5" ht="15.6">
      <c r="A7314" s="358" t="s">
        <v>1768</v>
      </c>
      <c r="B7314" s="358" t="s">
        <v>21591</v>
      </c>
      <c r="C7314" s="359">
        <v>3.7</v>
      </c>
      <c r="D7314" s="357" t="s">
        <v>8764</v>
      </c>
      <c r="E7314" s="357" t="s">
        <v>8764</v>
      </c>
    </row>
    <row r="7315" spans="1:5" ht="15.6">
      <c r="A7315" s="358" t="s">
        <v>1768</v>
      </c>
      <c r="B7315" s="358" t="s">
        <v>21591</v>
      </c>
      <c r="C7315" s="359">
        <v>3.7</v>
      </c>
      <c r="D7315" s="357" t="s">
        <v>8764</v>
      </c>
      <c r="E7315" s="357" t="s">
        <v>8764</v>
      </c>
    </row>
    <row r="7316" spans="1:5" ht="15.6">
      <c r="A7316" s="358" t="s">
        <v>1211</v>
      </c>
      <c r="B7316" s="358" t="s">
        <v>18072</v>
      </c>
      <c r="C7316" s="359">
        <v>3.7</v>
      </c>
      <c r="D7316" s="357" t="s">
        <v>6951</v>
      </c>
      <c r="E7316" s="357" t="s">
        <v>6951</v>
      </c>
    </row>
    <row r="7317" spans="1:5" ht="15.6">
      <c r="A7317" s="358" t="s">
        <v>1211</v>
      </c>
      <c r="B7317" s="358" t="s">
        <v>18072</v>
      </c>
      <c r="C7317" s="359">
        <v>3.7</v>
      </c>
      <c r="D7317" s="357" t="s">
        <v>6951</v>
      </c>
      <c r="E7317" s="357" t="s">
        <v>6951</v>
      </c>
    </row>
    <row r="7318" spans="1:5" ht="15.6">
      <c r="A7318" s="358" t="s">
        <v>1211</v>
      </c>
      <c r="B7318" s="358" t="s">
        <v>18072</v>
      </c>
      <c r="C7318" s="359">
        <v>3.7</v>
      </c>
      <c r="D7318" s="357" t="s">
        <v>6951</v>
      </c>
      <c r="E7318" s="357" t="s">
        <v>6951</v>
      </c>
    </row>
    <row r="7319" spans="1:5" ht="15.6">
      <c r="A7319" s="358" t="s">
        <v>20034</v>
      </c>
      <c r="B7319" s="358" t="s">
        <v>20035</v>
      </c>
      <c r="C7319" s="359">
        <v>3.7</v>
      </c>
      <c r="D7319" s="357" t="s">
        <v>7768</v>
      </c>
      <c r="E7319" s="357" t="s">
        <v>7768</v>
      </c>
    </row>
    <row r="7320" spans="1:5" ht="15.6">
      <c r="A7320" s="358" t="s">
        <v>20034</v>
      </c>
      <c r="B7320" s="358" t="s">
        <v>20035</v>
      </c>
      <c r="C7320" s="359">
        <v>3.7</v>
      </c>
      <c r="D7320" s="357" t="s">
        <v>7768</v>
      </c>
      <c r="E7320" s="357" t="s">
        <v>7768</v>
      </c>
    </row>
    <row r="7321" spans="1:5" ht="15.6">
      <c r="A7321" s="358" t="s">
        <v>19073</v>
      </c>
      <c r="B7321" s="358" t="s">
        <v>19074</v>
      </c>
      <c r="C7321" s="359">
        <v>3.7</v>
      </c>
      <c r="D7321" s="357" t="s">
        <v>6653</v>
      </c>
      <c r="E7321" s="357" t="s">
        <v>6653</v>
      </c>
    </row>
    <row r="7322" spans="1:5" ht="15.6">
      <c r="A7322" s="358" t="s">
        <v>19073</v>
      </c>
      <c r="B7322" s="358" t="s">
        <v>19074</v>
      </c>
      <c r="C7322" s="359">
        <v>3.7</v>
      </c>
      <c r="D7322" s="357" t="s">
        <v>6653</v>
      </c>
      <c r="E7322" s="357" t="s">
        <v>6653</v>
      </c>
    </row>
    <row r="7323" spans="1:5" ht="15.6">
      <c r="A7323" s="358" t="s">
        <v>21426</v>
      </c>
      <c r="B7323" s="358" t="s">
        <v>21427</v>
      </c>
      <c r="C7323" s="359">
        <v>3.7</v>
      </c>
      <c r="D7323" s="357" t="s">
        <v>8618</v>
      </c>
      <c r="E7323" s="357" t="s">
        <v>8618</v>
      </c>
    </row>
    <row r="7324" spans="1:5" ht="15.6">
      <c r="A7324" s="358" t="s">
        <v>18506</v>
      </c>
      <c r="B7324" s="358" t="s">
        <v>18507</v>
      </c>
      <c r="C7324" s="359">
        <v>3.7</v>
      </c>
      <c r="D7324" s="357" t="s">
        <v>54266</v>
      </c>
      <c r="E7324" s="357" t="s">
        <v>54266</v>
      </c>
    </row>
    <row r="7325" spans="1:5" ht="15.6">
      <c r="A7325" s="358" t="s">
        <v>18506</v>
      </c>
      <c r="B7325" s="358" t="s">
        <v>18507</v>
      </c>
      <c r="C7325" s="359">
        <v>3.7</v>
      </c>
      <c r="D7325" s="357" t="s">
        <v>54266</v>
      </c>
      <c r="E7325" s="357" t="s">
        <v>54266</v>
      </c>
    </row>
    <row r="7326" spans="1:5" ht="15.6">
      <c r="A7326" s="358" t="s">
        <v>18506</v>
      </c>
      <c r="B7326" s="358" t="s">
        <v>18507</v>
      </c>
      <c r="C7326" s="359">
        <v>3.7</v>
      </c>
      <c r="D7326" s="357" t="s">
        <v>54266</v>
      </c>
      <c r="E7326" s="357" t="s">
        <v>54266</v>
      </c>
    </row>
    <row r="7327" spans="1:5" ht="15.6">
      <c r="A7327" s="358" t="s">
        <v>18506</v>
      </c>
      <c r="B7327" s="358" t="s">
        <v>18507</v>
      </c>
      <c r="C7327" s="359">
        <v>3.7</v>
      </c>
      <c r="D7327" s="357" t="s">
        <v>54266</v>
      </c>
      <c r="E7327" s="357" t="s">
        <v>54266</v>
      </c>
    </row>
    <row r="7328" spans="1:5" ht="15.6">
      <c r="A7328" s="358" t="s">
        <v>12569</v>
      </c>
      <c r="B7328" s="358" t="s">
        <v>12570</v>
      </c>
      <c r="C7328" s="359">
        <v>3.7</v>
      </c>
      <c r="D7328" s="357" t="s">
        <v>3489</v>
      </c>
      <c r="E7328" s="357" t="s">
        <v>3489</v>
      </c>
    </row>
    <row r="7329" spans="1:5" ht="15.6">
      <c r="A7329" s="358" t="s">
        <v>12569</v>
      </c>
      <c r="B7329" s="358" t="s">
        <v>12570</v>
      </c>
      <c r="C7329" s="359">
        <v>3.7</v>
      </c>
      <c r="D7329" s="357" t="s">
        <v>3489</v>
      </c>
      <c r="E7329" s="357" t="s">
        <v>3489</v>
      </c>
    </row>
    <row r="7330" spans="1:5" ht="15.6">
      <c r="A7330" s="358" t="s">
        <v>40148</v>
      </c>
      <c r="B7330" s="358" t="s">
        <v>40149</v>
      </c>
      <c r="C7330" s="359">
        <v>3.7</v>
      </c>
      <c r="D7330" s="357" t="s">
        <v>40147</v>
      </c>
      <c r="E7330" s="357" t="s">
        <v>40147</v>
      </c>
    </row>
    <row r="7331" spans="1:5" ht="15.6">
      <c r="A7331" s="358" t="s">
        <v>10262</v>
      </c>
      <c r="B7331" s="358" t="s">
        <v>41761</v>
      </c>
      <c r="C7331" s="359">
        <v>3.7</v>
      </c>
      <c r="D7331" s="357" t="s">
        <v>41760</v>
      </c>
      <c r="E7331" s="357" t="s">
        <v>41760</v>
      </c>
    </row>
    <row r="7332" spans="1:5" ht="15.6">
      <c r="A7332" s="358" t="s">
        <v>10262</v>
      </c>
      <c r="B7332" s="358" t="s">
        <v>41761</v>
      </c>
      <c r="C7332" s="359">
        <v>3.7</v>
      </c>
      <c r="D7332" s="357" t="s">
        <v>41760</v>
      </c>
      <c r="E7332" s="357" t="s">
        <v>41760</v>
      </c>
    </row>
    <row r="7333" spans="1:5" ht="15.6">
      <c r="A7333" s="358" t="s">
        <v>10262</v>
      </c>
      <c r="B7333" s="358" t="s">
        <v>41761</v>
      </c>
      <c r="C7333" s="359">
        <v>3.7</v>
      </c>
      <c r="D7333" s="357" t="s">
        <v>41760</v>
      </c>
      <c r="E7333" s="357" t="s">
        <v>41760</v>
      </c>
    </row>
    <row r="7334" spans="1:5" ht="15.6">
      <c r="A7334" s="358" t="s">
        <v>19699</v>
      </c>
      <c r="B7334" s="358" t="s">
        <v>19700</v>
      </c>
      <c r="C7334" s="359">
        <v>3.7</v>
      </c>
      <c r="D7334" s="357" t="s">
        <v>7495</v>
      </c>
      <c r="E7334" s="357" t="s">
        <v>7495</v>
      </c>
    </row>
    <row r="7335" spans="1:5" ht="15.6">
      <c r="A7335" s="358" t="s">
        <v>231</v>
      </c>
      <c r="B7335" s="358" t="s">
        <v>10995</v>
      </c>
      <c r="C7335" s="359">
        <v>3.7</v>
      </c>
      <c r="D7335" s="357" t="s">
        <v>2836</v>
      </c>
      <c r="E7335" s="357" t="s">
        <v>2836</v>
      </c>
    </row>
    <row r="7336" spans="1:5" ht="15.6">
      <c r="A7336" s="358" t="s">
        <v>231</v>
      </c>
      <c r="B7336" s="358" t="s">
        <v>10995</v>
      </c>
      <c r="C7336" s="359">
        <v>3.7</v>
      </c>
      <c r="D7336" s="357" t="s">
        <v>2836</v>
      </c>
      <c r="E7336" s="357" t="s">
        <v>2836</v>
      </c>
    </row>
    <row r="7337" spans="1:5" ht="15.6">
      <c r="A7337" s="358" t="s">
        <v>231</v>
      </c>
      <c r="B7337" s="358" t="s">
        <v>10995</v>
      </c>
      <c r="C7337" s="359">
        <v>3.7</v>
      </c>
      <c r="D7337" s="357" t="s">
        <v>2836</v>
      </c>
      <c r="E7337" s="357" t="s">
        <v>2836</v>
      </c>
    </row>
    <row r="7338" spans="1:5" ht="15.6">
      <c r="A7338" s="358" t="s">
        <v>852</v>
      </c>
      <c r="B7338" s="358" t="s">
        <v>15562</v>
      </c>
      <c r="C7338" s="359">
        <v>3.7</v>
      </c>
      <c r="D7338" s="357" t="s">
        <v>5226</v>
      </c>
      <c r="E7338" s="357" t="s">
        <v>5226</v>
      </c>
    </row>
    <row r="7339" spans="1:5" ht="15.6">
      <c r="A7339" s="358" t="s">
        <v>45254</v>
      </c>
      <c r="B7339" s="358" t="s">
        <v>45255</v>
      </c>
      <c r="C7339" s="359">
        <v>3.7</v>
      </c>
      <c r="D7339" s="357" t="s">
        <v>45253</v>
      </c>
      <c r="E7339" s="357" t="s">
        <v>45253</v>
      </c>
    </row>
    <row r="7340" spans="1:5" ht="15.6">
      <c r="A7340" s="358" t="s">
        <v>11984</v>
      </c>
      <c r="B7340" s="358" t="s">
        <v>11985</v>
      </c>
      <c r="C7340" s="359">
        <v>3.7</v>
      </c>
      <c r="D7340" s="357" t="s">
        <v>3227</v>
      </c>
      <c r="E7340" s="357" t="s">
        <v>3227</v>
      </c>
    </row>
    <row r="7341" spans="1:5" ht="15.6">
      <c r="A7341" s="358" t="s">
        <v>40559</v>
      </c>
      <c r="B7341" s="358" t="s">
        <v>40560</v>
      </c>
      <c r="C7341" s="359">
        <v>3.7</v>
      </c>
      <c r="D7341" s="357" t="s">
        <v>40558</v>
      </c>
      <c r="E7341" s="357" t="s">
        <v>40558</v>
      </c>
    </row>
    <row r="7342" spans="1:5" ht="15.6">
      <c r="A7342" s="358" t="s">
        <v>1580</v>
      </c>
      <c r="B7342" s="358" t="s">
        <v>20667</v>
      </c>
      <c r="C7342" s="359">
        <v>3.7</v>
      </c>
      <c r="D7342" s="357" t="s">
        <v>1579</v>
      </c>
      <c r="E7342" s="357" t="s">
        <v>1579</v>
      </c>
    </row>
    <row r="7343" spans="1:5" ht="15.6">
      <c r="A7343" s="358" t="s">
        <v>1580</v>
      </c>
      <c r="B7343" s="358" t="s">
        <v>20667</v>
      </c>
      <c r="C7343" s="359">
        <v>3.7</v>
      </c>
      <c r="D7343" s="357" t="s">
        <v>1579</v>
      </c>
      <c r="E7343" s="357" t="s">
        <v>1579</v>
      </c>
    </row>
    <row r="7344" spans="1:5" ht="15.6">
      <c r="A7344" s="358" t="s">
        <v>1580</v>
      </c>
      <c r="B7344" s="358" t="s">
        <v>20667</v>
      </c>
      <c r="C7344" s="359">
        <v>3.7</v>
      </c>
      <c r="D7344" s="357" t="s">
        <v>1579</v>
      </c>
      <c r="E7344" s="357" t="s">
        <v>1579</v>
      </c>
    </row>
    <row r="7345" spans="1:5" ht="15.6">
      <c r="A7345" s="358" t="s">
        <v>10262</v>
      </c>
      <c r="B7345" s="358" t="s">
        <v>31558</v>
      </c>
      <c r="C7345" s="359">
        <v>3.7</v>
      </c>
      <c r="D7345" s="357" t="s">
        <v>31557</v>
      </c>
      <c r="E7345" s="357" t="s">
        <v>31557</v>
      </c>
    </row>
    <row r="7346" spans="1:5" ht="15.6">
      <c r="A7346" s="358" t="s">
        <v>10262</v>
      </c>
      <c r="B7346" s="358" t="s">
        <v>31558</v>
      </c>
      <c r="C7346" s="359">
        <v>3.7</v>
      </c>
      <c r="D7346" s="357" t="s">
        <v>31557</v>
      </c>
      <c r="E7346" s="357" t="s">
        <v>31557</v>
      </c>
    </row>
    <row r="7347" spans="1:5" ht="15.6">
      <c r="A7347" s="358" t="s">
        <v>10262</v>
      </c>
      <c r="B7347" s="358" t="s">
        <v>31558</v>
      </c>
      <c r="C7347" s="359">
        <v>3.7</v>
      </c>
      <c r="D7347" s="357" t="s">
        <v>31557</v>
      </c>
      <c r="E7347" s="357" t="s">
        <v>31557</v>
      </c>
    </row>
    <row r="7348" spans="1:5" ht="15.6">
      <c r="A7348" s="358" t="s">
        <v>19292</v>
      </c>
      <c r="B7348" s="358" t="s">
        <v>19293</v>
      </c>
      <c r="C7348" s="359">
        <v>3.7</v>
      </c>
      <c r="D7348" s="357" t="s">
        <v>6967</v>
      </c>
      <c r="E7348" s="357" t="s">
        <v>6967</v>
      </c>
    </row>
    <row r="7349" spans="1:5" ht="15.6">
      <c r="A7349" s="358" t="s">
        <v>19292</v>
      </c>
      <c r="B7349" s="358" t="s">
        <v>19293</v>
      </c>
      <c r="C7349" s="359">
        <v>3.7</v>
      </c>
      <c r="D7349" s="357" t="s">
        <v>6967</v>
      </c>
      <c r="E7349" s="357" t="s">
        <v>6967</v>
      </c>
    </row>
    <row r="7350" spans="1:5" ht="15.6">
      <c r="A7350" s="358" t="s">
        <v>12648</v>
      </c>
      <c r="B7350" s="358" t="s">
        <v>12649</v>
      </c>
      <c r="C7350" s="359">
        <v>3.7</v>
      </c>
      <c r="D7350" s="357" t="s">
        <v>3592</v>
      </c>
      <c r="E7350" s="357" t="s">
        <v>3592</v>
      </c>
    </row>
    <row r="7351" spans="1:5" ht="15.6">
      <c r="A7351" s="358" t="s">
        <v>12648</v>
      </c>
      <c r="B7351" s="358" t="s">
        <v>12649</v>
      </c>
      <c r="C7351" s="359">
        <v>3.7</v>
      </c>
      <c r="D7351" s="357" t="s">
        <v>3592</v>
      </c>
      <c r="E7351" s="357" t="s">
        <v>3592</v>
      </c>
    </row>
    <row r="7352" spans="1:5" ht="15.6">
      <c r="A7352" s="358" t="s">
        <v>12648</v>
      </c>
      <c r="B7352" s="358" t="s">
        <v>12649</v>
      </c>
      <c r="C7352" s="359">
        <v>3.7</v>
      </c>
      <c r="D7352" s="357" t="s">
        <v>3592</v>
      </c>
      <c r="E7352" s="357" t="s">
        <v>3592</v>
      </c>
    </row>
    <row r="7353" spans="1:5" ht="15.6">
      <c r="A7353" s="358" t="s">
        <v>11773</v>
      </c>
      <c r="B7353" s="358" t="s">
        <v>11774</v>
      </c>
      <c r="C7353" s="359">
        <v>3.7</v>
      </c>
      <c r="D7353" s="357" t="s">
        <v>2982</v>
      </c>
      <c r="E7353" s="357" t="s">
        <v>2982</v>
      </c>
    </row>
    <row r="7354" spans="1:5" ht="15.6">
      <c r="A7354" s="358" t="s">
        <v>53509</v>
      </c>
      <c r="B7354" s="358" t="s">
        <v>53510</v>
      </c>
      <c r="C7354" s="359">
        <v>3.7</v>
      </c>
      <c r="D7354" s="357" t="s">
        <v>53508</v>
      </c>
      <c r="E7354" s="357" t="s">
        <v>53508</v>
      </c>
    </row>
    <row r="7355" spans="1:5" ht="15.6">
      <c r="A7355" s="358" t="s">
        <v>53509</v>
      </c>
      <c r="B7355" s="358" t="s">
        <v>53510</v>
      </c>
      <c r="C7355" s="359">
        <v>3.7</v>
      </c>
      <c r="D7355" s="357" t="s">
        <v>53508</v>
      </c>
      <c r="E7355" s="357" t="s">
        <v>53508</v>
      </c>
    </row>
    <row r="7356" spans="1:5" ht="15.6">
      <c r="A7356" s="358" t="s">
        <v>53509</v>
      </c>
      <c r="B7356" s="358" t="s">
        <v>53510</v>
      </c>
      <c r="C7356" s="359">
        <v>3.7</v>
      </c>
      <c r="D7356" s="357" t="s">
        <v>53508</v>
      </c>
      <c r="E7356" s="357" t="s">
        <v>53508</v>
      </c>
    </row>
    <row r="7357" spans="1:5" ht="15.6">
      <c r="A7357" s="358" t="s">
        <v>12378</v>
      </c>
      <c r="B7357" s="358" t="s">
        <v>12379</v>
      </c>
      <c r="C7357" s="359">
        <v>3.7</v>
      </c>
      <c r="D7357" s="357" t="s">
        <v>3254</v>
      </c>
      <c r="E7357" s="357" t="s">
        <v>3254</v>
      </c>
    </row>
    <row r="7358" spans="1:5" ht="15.6">
      <c r="A7358" s="358" t="s">
        <v>12378</v>
      </c>
      <c r="B7358" s="358" t="s">
        <v>12379</v>
      </c>
      <c r="C7358" s="359">
        <v>3.7</v>
      </c>
      <c r="D7358" s="357" t="s">
        <v>3254</v>
      </c>
      <c r="E7358" s="357" t="s">
        <v>3254</v>
      </c>
    </row>
    <row r="7359" spans="1:5" ht="15.6">
      <c r="A7359" s="358" t="s">
        <v>14702</v>
      </c>
      <c r="B7359" s="358" t="s">
        <v>14703</v>
      </c>
      <c r="C7359" s="359">
        <v>3.7</v>
      </c>
      <c r="D7359" s="357" t="s">
        <v>4548</v>
      </c>
      <c r="E7359" s="357" t="s">
        <v>4548</v>
      </c>
    </row>
    <row r="7360" spans="1:5" ht="15.6">
      <c r="A7360" s="358" t="s">
        <v>14702</v>
      </c>
      <c r="B7360" s="358" t="s">
        <v>14703</v>
      </c>
      <c r="C7360" s="359">
        <v>3.7</v>
      </c>
      <c r="D7360" s="357" t="s">
        <v>4548</v>
      </c>
      <c r="E7360" s="357" t="s">
        <v>4548</v>
      </c>
    </row>
    <row r="7361" spans="1:5" ht="15.6">
      <c r="A7361" s="358" t="s">
        <v>22715</v>
      </c>
      <c r="B7361" s="358" t="s">
        <v>22716</v>
      </c>
      <c r="C7361" s="359">
        <v>3.7</v>
      </c>
      <c r="D7361" s="357" t="s">
        <v>9350</v>
      </c>
      <c r="E7361" s="357" t="s">
        <v>9350</v>
      </c>
    </row>
    <row r="7362" spans="1:5" ht="15.6">
      <c r="A7362" s="358" t="s">
        <v>22715</v>
      </c>
      <c r="B7362" s="358" t="s">
        <v>22716</v>
      </c>
      <c r="C7362" s="359">
        <v>3.7</v>
      </c>
      <c r="D7362" s="357" t="s">
        <v>9350</v>
      </c>
      <c r="E7362" s="357" t="s">
        <v>9350</v>
      </c>
    </row>
    <row r="7363" spans="1:5" ht="15.6">
      <c r="A7363" s="358" t="s">
        <v>23062</v>
      </c>
      <c r="B7363" s="358" t="s">
        <v>23063</v>
      </c>
      <c r="C7363" s="359">
        <v>3.7</v>
      </c>
      <c r="D7363" s="357" t="s">
        <v>23061</v>
      </c>
      <c r="E7363" s="357" t="s">
        <v>23061</v>
      </c>
    </row>
    <row r="7364" spans="1:5" ht="15.6">
      <c r="A7364" s="358" t="s">
        <v>23062</v>
      </c>
      <c r="B7364" s="358" t="s">
        <v>23063</v>
      </c>
      <c r="C7364" s="359">
        <v>3.7</v>
      </c>
      <c r="D7364" s="357" t="s">
        <v>23061</v>
      </c>
      <c r="E7364" s="357" t="s">
        <v>23061</v>
      </c>
    </row>
    <row r="7365" spans="1:5" ht="15.6">
      <c r="A7365" s="358" t="s">
        <v>26749</v>
      </c>
      <c r="B7365" s="358" t="s">
        <v>26750</v>
      </c>
      <c r="C7365" s="359">
        <v>3.7</v>
      </c>
      <c r="D7365" s="357" t="s">
        <v>26748</v>
      </c>
      <c r="E7365" s="357" t="s">
        <v>26748</v>
      </c>
    </row>
    <row r="7366" spans="1:5" ht="15.6">
      <c r="A7366" s="358" t="s">
        <v>30258</v>
      </c>
      <c r="B7366" s="358" t="s">
        <v>30259</v>
      </c>
      <c r="C7366" s="359">
        <v>3.7</v>
      </c>
      <c r="D7366" s="357" t="s">
        <v>30257</v>
      </c>
      <c r="E7366" s="357" t="s">
        <v>30257</v>
      </c>
    </row>
    <row r="7367" spans="1:5" ht="15.6">
      <c r="A7367" s="358" t="s">
        <v>795</v>
      </c>
      <c r="B7367" s="358" t="s">
        <v>15212</v>
      </c>
      <c r="C7367" s="359">
        <v>3.7</v>
      </c>
      <c r="D7367" s="357" t="s">
        <v>5014</v>
      </c>
      <c r="E7367" s="357" t="s">
        <v>5014</v>
      </c>
    </row>
    <row r="7368" spans="1:5" ht="15.6">
      <c r="A7368" s="358" t="s">
        <v>16960</v>
      </c>
      <c r="B7368" s="358" t="s">
        <v>16960</v>
      </c>
      <c r="C7368" s="359">
        <v>3.7</v>
      </c>
      <c r="D7368" s="357" t="s">
        <v>5805</v>
      </c>
      <c r="E7368" s="357" t="s">
        <v>5805</v>
      </c>
    </row>
    <row r="7369" spans="1:5" ht="15.6">
      <c r="A7369" s="358" t="s">
        <v>36556</v>
      </c>
      <c r="B7369" s="358" t="s">
        <v>36557</v>
      </c>
      <c r="C7369" s="359">
        <v>3.7</v>
      </c>
      <c r="D7369" s="357" t="s">
        <v>36555</v>
      </c>
      <c r="E7369" s="357" t="s">
        <v>36555</v>
      </c>
    </row>
    <row r="7370" spans="1:5" ht="15.6">
      <c r="A7370" s="358" t="s">
        <v>19059</v>
      </c>
      <c r="B7370" s="358" t="s">
        <v>19060</v>
      </c>
      <c r="C7370" s="359">
        <v>3.7</v>
      </c>
      <c r="D7370" s="357" t="s">
        <v>6635</v>
      </c>
      <c r="E7370" s="357" t="s">
        <v>6635</v>
      </c>
    </row>
    <row r="7371" spans="1:5" ht="15.6">
      <c r="A7371" s="358" t="s">
        <v>19059</v>
      </c>
      <c r="B7371" s="358" t="s">
        <v>19060</v>
      </c>
      <c r="C7371" s="359">
        <v>3.7</v>
      </c>
      <c r="D7371" s="357" t="s">
        <v>6635</v>
      </c>
      <c r="E7371" s="357" t="s">
        <v>6635</v>
      </c>
    </row>
    <row r="7372" spans="1:5" ht="15.6">
      <c r="A7372" s="358" t="s">
        <v>1150</v>
      </c>
      <c r="B7372" s="358" t="s">
        <v>17816</v>
      </c>
      <c r="C7372" s="359">
        <v>3.7</v>
      </c>
      <c r="D7372" s="357" t="s">
        <v>6671</v>
      </c>
      <c r="E7372" s="357" t="s">
        <v>6671</v>
      </c>
    </row>
    <row r="7373" spans="1:5" ht="15.6">
      <c r="A7373" s="358" t="s">
        <v>1150</v>
      </c>
      <c r="B7373" s="358" t="s">
        <v>17816</v>
      </c>
      <c r="C7373" s="359">
        <v>3.7</v>
      </c>
      <c r="D7373" s="357" t="s">
        <v>6671</v>
      </c>
      <c r="E7373" s="357" t="s">
        <v>6671</v>
      </c>
    </row>
    <row r="7374" spans="1:5" ht="15.6">
      <c r="A7374" s="358" t="s">
        <v>1605</v>
      </c>
      <c r="B7374" s="358" t="s">
        <v>20687</v>
      </c>
      <c r="C7374" s="359">
        <v>3.7</v>
      </c>
      <c r="D7374" s="357" t="s">
        <v>8183</v>
      </c>
      <c r="E7374" s="357" t="s">
        <v>8183</v>
      </c>
    </row>
    <row r="7375" spans="1:5" ht="15.6">
      <c r="A7375" s="358" t="s">
        <v>1605</v>
      </c>
      <c r="B7375" s="358" t="s">
        <v>20687</v>
      </c>
      <c r="C7375" s="359">
        <v>3.7</v>
      </c>
      <c r="D7375" s="357" t="s">
        <v>8183</v>
      </c>
      <c r="E7375" s="357" t="s">
        <v>8183</v>
      </c>
    </row>
    <row r="7376" spans="1:5" ht="15.6">
      <c r="A7376" s="358" t="s">
        <v>10262</v>
      </c>
      <c r="B7376" s="358" t="s">
        <v>12064</v>
      </c>
      <c r="C7376" s="359">
        <v>3.7</v>
      </c>
      <c r="D7376" s="357" t="s">
        <v>3287</v>
      </c>
      <c r="E7376" s="357" t="s">
        <v>3287</v>
      </c>
    </row>
    <row r="7377" spans="1:5" ht="15.6">
      <c r="A7377" s="358" t="s">
        <v>55857</v>
      </c>
      <c r="B7377" s="358" t="s">
        <v>55857</v>
      </c>
      <c r="C7377" s="359">
        <v>3.7</v>
      </c>
      <c r="D7377" s="357" t="s">
        <v>55856</v>
      </c>
      <c r="E7377" s="357" t="s">
        <v>55856</v>
      </c>
    </row>
    <row r="7378" spans="1:5" ht="15.6">
      <c r="A7378" s="358" t="s">
        <v>155</v>
      </c>
      <c r="B7378" s="358" t="s">
        <v>10434</v>
      </c>
      <c r="C7378" s="359">
        <v>3.7</v>
      </c>
      <c r="D7378" s="357" t="s">
        <v>2390</v>
      </c>
      <c r="E7378" s="357" t="s">
        <v>2390</v>
      </c>
    </row>
    <row r="7379" spans="1:5" ht="15.6">
      <c r="A7379" s="358" t="s">
        <v>155</v>
      </c>
      <c r="B7379" s="358" t="s">
        <v>10434</v>
      </c>
      <c r="C7379" s="359">
        <v>3.7</v>
      </c>
      <c r="D7379" s="357" t="s">
        <v>2390</v>
      </c>
      <c r="E7379" s="357" t="s">
        <v>2390</v>
      </c>
    </row>
    <row r="7380" spans="1:5" ht="15.6">
      <c r="A7380" s="358" t="s">
        <v>10262</v>
      </c>
      <c r="B7380" s="358" t="s">
        <v>54370</v>
      </c>
      <c r="C7380" s="359">
        <v>3.7</v>
      </c>
      <c r="D7380" s="357" t="s">
        <v>54369</v>
      </c>
      <c r="E7380" s="357" t="s">
        <v>54369</v>
      </c>
    </row>
    <row r="7381" spans="1:5" ht="15.6">
      <c r="A7381" s="358" t="s">
        <v>41396</v>
      </c>
      <c r="B7381" s="358" t="s">
        <v>41397</v>
      </c>
      <c r="C7381" s="359">
        <v>3.7</v>
      </c>
      <c r="D7381" s="357" t="s">
        <v>41395</v>
      </c>
      <c r="E7381" s="357" t="s">
        <v>41395</v>
      </c>
    </row>
    <row r="7382" spans="1:5" ht="15.6">
      <c r="A7382" s="358" t="s">
        <v>18236</v>
      </c>
      <c r="B7382" s="358" t="s">
        <v>18237</v>
      </c>
      <c r="C7382" s="359">
        <v>3.7</v>
      </c>
      <c r="D7382" s="357" t="s">
        <v>7117</v>
      </c>
      <c r="E7382" s="357" t="s">
        <v>7117</v>
      </c>
    </row>
    <row r="7383" spans="1:5" ht="15.6">
      <c r="A7383" s="358" t="s">
        <v>1630</v>
      </c>
      <c r="B7383" s="358" t="s">
        <v>20783</v>
      </c>
      <c r="C7383" s="359">
        <v>3.7</v>
      </c>
      <c r="D7383" s="357" t="s">
        <v>8272</v>
      </c>
      <c r="E7383" s="357" t="s">
        <v>8272</v>
      </c>
    </row>
    <row r="7384" spans="1:5" ht="15.6">
      <c r="A7384" s="358" t="s">
        <v>1630</v>
      </c>
      <c r="B7384" s="358" t="s">
        <v>20783</v>
      </c>
      <c r="C7384" s="359">
        <v>3.7</v>
      </c>
      <c r="D7384" s="357" t="s">
        <v>8272</v>
      </c>
      <c r="E7384" s="357" t="s">
        <v>8272</v>
      </c>
    </row>
    <row r="7385" spans="1:5" ht="15.6">
      <c r="A7385" s="358" t="s">
        <v>1752</v>
      </c>
      <c r="B7385" s="358" t="s">
        <v>21555</v>
      </c>
      <c r="C7385" s="359">
        <v>3.7</v>
      </c>
      <c r="D7385" s="357" t="s">
        <v>8734</v>
      </c>
      <c r="E7385" s="357" t="s">
        <v>8734</v>
      </c>
    </row>
    <row r="7386" spans="1:5" ht="15.6">
      <c r="A7386" s="358" t="s">
        <v>1752</v>
      </c>
      <c r="B7386" s="358" t="s">
        <v>21555</v>
      </c>
      <c r="C7386" s="359">
        <v>3.7</v>
      </c>
      <c r="D7386" s="357" t="s">
        <v>8734</v>
      </c>
      <c r="E7386" s="357" t="s">
        <v>8734</v>
      </c>
    </row>
    <row r="7387" spans="1:5" ht="15.6">
      <c r="A7387" s="358" t="s">
        <v>10262</v>
      </c>
      <c r="B7387" s="358" t="s">
        <v>35162</v>
      </c>
      <c r="C7387" s="359">
        <v>3.7</v>
      </c>
      <c r="D7387" s="357" t="s">
        <v>35161</v>
      </c>
      <c r="E7387" s="357" t="s">
        <v>35161</v>
      </c>
    </row>
    <row r="7388" spans="1:5" ht="15.6">
      <c r="A7388" s="358" t="s">
        <v>10262</v>
      </c>
      <c r="B7388" s="358" t="s">
        <v>35162</v>
      </c>
      <c r="C7388" s="359">
        <v>3.7</v>
      </c>
      <c r="D7388" s="357" t="s">
        <v>35161</v>
      </c>
      <c r="E7388" s="357" t="s">
        <v>35161</v>
      </c>
    </row>
    <row r="7389" spans="1:5" ht="15.6">
      <c r="A7389" s="358" t="s">
        <v>17449</v>
      </c>
      <c r="B7389" s="358" t="s">
        <v>17450</v>
      </c>
      <c r="C7389" s="359">
        <v>3.7</v>
      </c>
      <c r="D7389" s="357" t="s">
        <v>6302</v>
      </c>
      <c r="E7389" s="357" t="s">
        <v>6302</v>
      </c>
    </row>
    <row r="7390" spans="1:5" ht="15.6">
      <c r="A7390" s="358" t="s">
        <v>17449</v>
      </c>
      <c r="B7390" s="358" t="s">
        <v>17450</v>
      </c>
      <c r="C7390" s="359">
        <v>3.7</v>
      </c>
      <c r="D7390" s="357" t="s">
        <v>6302</v>
      </c>
      <c r="E7390" s="357" t="s">
        <v>6302</v>
      </c>
    </row>
    <row r="7391" spans="1:5" ht="15.6">
      <c r="A7391" s="358" t="s">
        <v>61099</v>
      </c>
      <c r="B7391" s="358" t="s">
        <v>59718</v>
      </c>
      <c r="C7391" s="359">
        <v>3.7</v>
      </c>
      <c r="D7391" s="357" t="s">
        <v>61098</v>
      </c>
      <c r="E7391" s="357" t="s">
        <v>61098</v>
      </c>
    </row>
    <row r="7392" spans="1:5" ht="15.6">
      <c r="A7392" s="358" t="s">
        <v>37018</v>
      </c>
      <c r="B7392" s="358" t="s">
        <v>37019</v>
      </c>
      <c r="C7392" s="359">
        <v>3.7</v>
      </c>
      <c r="D7392" s="357" t="s">
        <v>37017</v>
      </c>
      <c r="E7392" s="357" t="s">
        <v>37017</v>
      </c>
    </row>
    <row r="7393" spans="1:5" ht="15.6">
      <c r="A7393" s="358" t="s">
        <v>17363</v>
      </c>
      <c r="B7393" s="358" t="s">
        <v>17364</v>
      </c>
      <c r="C7393" s="359">
        <v>3.7</v>
      </c>
      <c r="D7393" s="357" t="s">
        <v>6212</v>
      </c>
      <c r="E7393" s="357" t="s">
        <v>6212</v>
      </c>
    </row>
    <row r="7394" spans="1:5" ht="15.6">
      <c r="A7394" s="358" t="s">
        <v>17363</v>
      </c>
      <c r="B7394" s="358" t="s">
        <v>17364</v>
      </c>
      <c r="C7394" s="359">
        <v>3.7</v>
      </c>
      <c r="D7394" s="357" t="s">
        <v>6212</v>
      </c>
      <c r="E7394" s="357" t="s">
        <v>6212</v>
      </c>
    </row>
    <row r="7395" spans="1:5" ht="15.6">
      <c r="A7395" s="358" t="s">
        <v>20041</v>
      </c>
      <c r="B7395" s="358" t="s">
        <v>20042</v>
      </c>
      <c r="C7395" s="359">
        <v>3.7</v>
      </c>
      <c r="D7395" s="357" t="s">
        <v>10030</v>
      </c>
      <c r="E7395" s="357" t="s">
        <v>10030</v>
      </c>
    </row>
    <row r="7396" spans="1:5" ht="15.6">
      <c r="A7396" s="358" t="s">
        <v>50177</v>
      </c>
      <c r="B7396" s="358" t="s">
        <v>50177</v>
      </c>
      <c r="C7396" s="359">
        <v>3.7</v>
      </c>
      <c r="D7396" s="357" t="s">
        <v>50176</v>
      </c>
      <c r="E7396" s="357" t="s">
        <v>50176</v>
      </c>
    </row>
    <row r="7397" spans="1:5" ht="15.6">
      <c r="A7397" s="358" t="s">
        <v>36865</v>
      </c>
      <c r="B7397" s="358" t="s">
        <v>36866</v>
      </c>
      <c r="C7397" s="359">
        <v>3.7</v>
      </c>
      <c r="D7397" s="357" t="s">
        <v>36864</v>
      </c>
      <c r="E7397" s="357" t="s">
        <v>36864</v>
      </c>
    </row>
    <row r="7398" spans="1:5" ht="15.6">
      <c r="A7398" s="358" t="s">
        <v>36865</v>
      </c>
      <c r="B7398" s="358" t="s">
        <v>36866</v>
      </c>
      <c r="C7398" s="359">
        <v>3.7</v>
      </c>
      <c r="D7398" s="357" t="s">
        <v>36864</v>
      </c>
      <c r="E7398" s="357" t="s">
        <v>36864</v>
      </c>
    </row>
    <row r="7399" spans="1:5" ht="15.6">
      <c r="A7399" s="358" t="s">
        <v>17012</v>
      </c>
      <c r="B7399" s="358" t="s">
        <v>17013</v>
      </c>
      <c r="C7399" s="359">
        <v>3.7</v>
      </c>
      <c r="D7399" s="357" t="s">
        <v>5862</v>
      </c>
      <c r="E7399" s="357" t="s">
        <v>5862</v>
      </c>
    </row>
    <row r="7400" spans="1:5" ht="15.6">
      <c r="A7400" s="358" t="s">
        <v>17012</v>
      </c>
      <c r="B7400" s="358" t="s">
        <v>17013</v>
      </c>
      <c r="C7400" s="359">
        <v>3.7</v>
      </c>
      <c r="D7400" s="357" t="s">
        <v>5862</v>
      </c>
      <c r="E7400" s="357" t="s">
        <v>5862</v>
      </c>
    </row>
    <row r="7401" spans="1:5" ht="15.6">
      <c r="A7401" s="358" t="s">
        <v>17012</v>
      </c>
      <c r="B7401" s="358" t="s">
        <v>17013</v>
      </c>
      <c r="C7401" s="359">
        <v>3.7</v>
      </c>
      <c r="D7401" s="357" t="s">
        <v>5862</v>
      </c>
      <c r="E7401" s="357" t="s">
        <v>5862</v>
      </c>
    </row>
    <row r="7402" spans="1:5" ht="15.6">
      <c r="A7402" s="358" t="s">
        <v>20255</v>
      </c>
      <c r="B7402" s="358" t="s">
        <v>20256</v>
      </c>
      <c r="C7402" s="359">
        <v>3.7</v>
      </c>
      <c r="D7402" s="357" t="s">
        <v>7958</v>
      </c>
      <c r="E7402" s="357" t="s">
        <v>7958</v>
      </c>
    </row>
    <row r="7403" spans="1:5" ht="15.6">
      <c r="A7403" s="358" t="s">
        <v>20255</v>
      </c>
      <c r="B7403" s="358" t="s">
        <v>20256</v>
      </c>
      <c r="C7403" s="359">
        <v>3.7</v>
      </c>
      <c r="D7403" s="357" t="s">
        <v>7958</v>
      </c>
      <c r="E7403" s="357" t="s">
        <v>7958</v>
      </c>
    </row>
    <row r="7404" spans="1:5" ht="15.6">
      <c r="A7404" s="358" t="s">
        <v>1967</v>
      </c>
      <c r="B7404" s="358" t="s">
        <v>22837</v>
      </c>
      <c r="C7404" s="359">
        <v>3.7</v>
      </c>
      <c r="D7404" s="357" t="s">
        <v>9454</v>
      </c>
      <c r="E7404" s="357" t="s">
        <v>9454</v>
      </c>
    </row>
    <row r="7405" spans="1:5" ht="15.6">
      <c r="A7405" s="358" t="s">
        <v>1967</v>
      </c>
      <c r="B7405" s="358" t="s">
        <v>22837</v>
      </c>
      <c r="C7405" s="359">
        <v>3.7</v>
      </c>
      <c r="D7405" s="357" t="s">
        <v>9454</v>
      </c>
      <c r="E7405" s="357" t="s">
        <v>9454</v>
      </c>
    </row>
    <row r="7406" spans="1:5" ht="15.6">
      <c r="A7406" s="358" t="s">
        <v>1967</v>
      </c>
      <c r="B7406" s="358" t="s">
        <v>22837</v>
      </c>
      <c r="C7406" s="359">
        <v>3.7</v>
      </c>
      <c r="D7406" s="357" t="s">
        <v>9454</v>
      </c>
      <c r="E7406" s="357" t="s">
        <v>9454</v>
      </c>
    </row>
    <row r="7407" spans="1:5" ht="15.6">
      <c r="A7407" s="358" t="s">
        <v>12872</v>
      </c>
      <c r="B7407" s="358" t="s">
        <v>12873</v>
      </c>
      <c r="C7407" s="359">
        <v>3.7</v>
      </c>
      <c r="D7407" s="357" t="s">
        <v>3828</v>
      </c>
      <c r="E7407" s="357" t="s">
        <v>3828</v>
      </c>
    </row>
    <row r="7408" spans="1:5" ht="15.6">
      <c r="A7408" s="358" t="s">
        <v>16916</v>
      </c>
      <c r="B7408" s="358" t="s">
        <v>16917</v>
      </c>
      <c r="C7408" s="359">
        <v>3.7</v>
      </c>
      <c r="D7408" s="357" t="s">
        <v>5744</v>
      </c>
      <c r="E7408" s="357" t="s">
        <v>5744</v>
      </c>
    </row>
    <row r="7409" spans="1:5" ht="15.6">
      <c r="A7409" s="358" t="s">
        <v>17564</v>
      </c>
      <c r="B7409" s="358" t="s">
        <v>17565</v>
      </c>
      <c r="C7409" s="359">
        <v>3.7</v>
      </c>
      <c r="D7409" s="357" t="s">
        <v>6398</v>
      </c>
      <c r="E7409" s="357" t="s">
        <v>6398</v>
      </c>
    </row>
    <row r="7410" spans="1:5" ht="15.6">
      <c r="A7410" s="358" t="s">
        <v>17564</v>
      </c>
      <c r="B7410" s="358" t="s">
        <v>17565</v>
      </c>
      <c r="C7410" s="359">
        <v>3.7</v>
      </c>
      <c r="D7410" s="357" t="s">
        <v>6398</v>
      </c>
      <c r="E7410" s="357" t="s">
        <v>6398</v>
      </c>
    </row>
    <row r="7411" spans="1:5" ht="15.6">
      <c r="A7411" s="358" t="s">
        <v>22694</v>
      </c>
      <c r="B7411" s="358" t="s">
        <v>22695</v>
      </c>
      <c r="C7411" s="359">
        <v>3.7</v>
      </c>
      <c r="D7411" s="357" t="s">
        <v>9335</v>
      </c>
      <c r="E7411" s="357" t="s">
        <v>9335</v>
      </c>
    </row>
    <row r="7412" spans="1:5" ht="15.6">
      <c r="A7412" s="358" t="s">
        <v>10262</v>
      </c>
      <c r="B7412" s="358" t="s">
        <v>25668</v>
      </c>
      <c r="C7412" s="359">
        <v>3.7</v>
      </c>
      <c r="D7412" s="357" t="s">
        <v>25667</v>
      </c>
      <c r="E7412" s="357" t="s">
        <v>25667</v>
      </c>
    </row>
    <row r="7413" spans="1:5" ht="15.6">
      <c r="A7413" s="358" t="s">
        <v>10262</v>
      </c>
      <c r="B7413" s="358" t="s">
        <v>25668</v>
      </c>
      <c r="C7413" s="359">
        <v>3.7</v>
      </c>
      <c r="D7413" s="357" t="s">
        <v>25667</v>
      </c>
      <c r="E7413" s="357" t="s">
        <v>25667</v>
      </c>
    </row>
    <row r="7414" spans="1:5" ht="15.6">
      <c r="A7414" s="358" t="s">
        <v>280</v>
      </c>
      <c r="B7414" s="358" t="s">
        <v>11908</v>
      </c>
      <c r="C7414" s="359">
        <v>3.7</v>
      </c>
      <c r="D7414" s="357" t="s">
        <v>3150</v>
      </c>
      <c r="E7414" s="357" t="s">
        <v>3150</v>
      </c>
    </row>
    <row r="7415" spans="1:5" ht="15.6">
      <c r="A7415" s="358" t="s">
        <v>280</v>
      </c>
      <c r="B7415" s="358" t="s">
        <v>11908</v>
      </c>
      <c r="C7415" s="359">
        <v>3.7</v>
      </c>
      <c r="D7415" s="357" t="s">
        <v>3150</v>
      </c>
      <c r="E7415" s="357" t="s">
        <v>3150</v>
      </c>
    </row>
    <row r="7416" spans="1:5" ht="15.6">
      <c r="A7416" s="358" t="s">
        <v>280</v>
      </c>
      <c r="B7416" s="358" t="s">
        <v>11908</v>
      </c>
      <c r="C7416" s="359">
        <v>3.7</v>
      </c>
      <c r="D7416" s="357" t="s">
        <v>3150</v>
      </c>
      <c r="E7416" s="357" t="s">
        <v>3150</v>
      </c>
    </row>
    <row r="7417" spans="1:5" ht="15.6">
      <c r="A7417" s="358" t="s">
        <v>19022</v>
      </c>
      <c r="B7417" s="358" t="s">
        <v>19022</v>
      </c>
      <c r="C7417" s="359">
        <v>3.7</v>
      </c>
      <c r="D7417" s="357" t="s">
        <v>6569</v>
      </c>
      <c r="E7417" s="357" t="s">
        <v>6569</v>
      </c>
    </row>
    <row r="7418" spans="1:5" ht="15.6">
      <c r="A7418" s="358" t="s">
        <v>19022</v>
      </c>
      <c r="B7418" s="358" t="s">
        <v>19022</v>
      </c>
      <c r="C7418" s="359">
        <v>3.7</v>
      </c>
      <c r="D7418" s="357" t="s">
        <v>6569</v>
      </c>
      <c r="E7418" s="357" t="s">
        <v>6569</v>
      </c>
    </row>
    <row r="7419" spans="1:5" ht="15.6">
      <c r="A7419" s="358" t="s">
        <v>19157</v>
      </c>
      <c r="B7419" s="358" t="s">
        <v>19158</v>
      </c>
      <c r="C7419" s="359">
        <v>3.7</v>
      </c>
      <c r="D7419" s="357" t="s">
        <v>6764</v>
      </c>
      <c r="E7419" s="357" t="s">
        <v>6764</v>
      </c>
    </row>
    <row r="7420" spans="1:5" ht="15.6">
      <c r="A7420" s="358" t="s">
        <v>19585</v>
      </c>
      <c r="B7420" s="358" t="s">
        <v>19586</v>
      </c>
      <c r="C7420" s="359">
        <v>3.7</v>
      </c>
      <c r="D7420" s="357" t="s">
        <v>7415</v>
      </c>
      <c r="E7420" s="357" t="s">
        <v>7415</v>
      </c>
    </row>
    <row r="7421" spans="1:5" ht="15.6">
      <c r="A7421" s="358" t="s">
        <v>10262</v>
      </c>
      <c r="B7421" s="358" t="s">
        <v>54285</v>
      </c>
      <c r="C7421" s="359">
        <v>3.7</v>
      </c>
      <c r="D7421" s="357" t="s">
        <v>54284</v>
      </c>
      <c r="E7421" s="357" t="s">
        <v>54284</v>
      </c>
    </row>
    <row r="7422" spans="1:5" ht="15.6">
      <c r="A7422" s="358" t="s">
        <v>10262</v>
      </c>
      <c r="B7422" s="358" t="s">
        <v>54285</v>
      </c>
      <c r="C7422" s="359">
        <v>3.7</v>
      </c>
      <c r="D7422" s="357" t="s">
        <v>54284</v>
      </c>
      <c r="E7422" s="357" t="s">
        <v>54284</v>
      </c>
    </row>
    <row r="7423" spans="1:5" ht="15.6">
      <c r="A7423" s="358" t="s">
        <v>45389</v>
      </c>
      <c r="B7423" s="358" t="s">
        <v>45389</v>
      </c>
      <c r="C7423" s="359">
        <v>3.7</v>
      </c>
      <c r="D7423" s="357" t="s">
        <v>45388</v>
      </c>
      <c r="E7423" s="357" t="s">
        <v>45388</v>
      </c>
    </row>
    <row r="7424" spans="1:5" ht="15.6">
      <c r="A7424" s="358" t="s">
        <v>45389</v>
      </c>
      <c r="B7424" s="358" t="s">
        <v>45389</v>
      </c>
      <c r="C7424" s="359">
        <v>3.7</v>
      </c>
      <c r="D7424" s="357" t="s">
        <v>45388</v>
      </c>
      <c r="E7424" s="357" t="s">
        <v>45388</v>
      </c>
    </row>
    <row r="7425" spans="1:5" ht="15.6">
      <c r="A7425" s="358" t="s">
        <v>12778</v>
      </c>
      <c r="B7425" s="358" t="s">
        <v>12779</v>
      </c>
      <c r="C7425" s="359">
        <v>3.7</v>
      </c>
      <c r="D7425" s="357" t="s">
        <v>3759</v>
      </c>
      <c r="E7425" s="357" t="s">
        <v>3759</v>
      </c>
    </row>
    <row r="7426" spans="1:5" ht="15.6">
      <c r="A7426" s="358" t="s">
        <v>13250</v>
      </c>
      <c r="B7426" s="358" t="s">
        <v>13251</v>
      </c>
      <c r="C7426" s="359">
        <v>3.7</v>
      </c>
      <c r="D7426" s="357" t="s">
        <v>4158</v>
      </c>
      <c r="E7426" s="357" t="s">
        <v>4158</v>
      </c>
    </row>
    <row r="7427" spans="1:5" ht="15.6">
      <c r="A7427" s="358" t="s">
        <v>1394</v>
      </c>
      <c r="B7427" s="358" t="s">
        <v>19910</v>
      </c>
      <c r="C7427" s="359">
        <v>3.7</v>
      </c>
      <c r="D7427" s="357" t="s">
        <v>7639</v>
      </c>
      <c r="E7427" s="357" t="s">
        <v>7639</v>
      </c>
    </row>
    <row r="7428" spans="1:5" ht="15.6">
      <c r="A7428" s="358" t="s">
        <v>30938</v>
      </c>
      <c r="B7428" s="358" t="s">
        <v>30938</v>
      </c>
      <c r="C7428" s="359">
        <v>3.7</v>
      </c>
      <c r="D7428" s="357" t="s">
        <v>30937</v>
      </c>
      <c r="E7428" s="357" t="s">
        <v>30937</v>
      </c>
    </row>
    <row r="7429" spans="1:5" ht="15.6">
      <c r="A7429" s="358" t="s">
        <v>10262</v>
      </c>
      <c r="B7429" s="358" t="s">
        <v>61101</v>
      </c>
      <c r="C7429" s="359">
        <v>3.7</v>
      </c>
      <c r="D7429" s="357" t="s">
        <v>61100</v>
      </c>
      <c r="E7429" s="357" t="s">
        <v>61100</v>
      </c>
    </row>
    <row r="7430" spans="1:5" ht="15.6">
      <c r="A7430" s="358" t="s">
        <v>23777</v>
      </c>
      <c r="B7430" s="358" t="s">
        <v>23777</v>
      </c>
      <c r="C7430" s="359">
        <v>3.7</v>
      </c>
      <c r="D7430" s="357" t="s">
        <v>9838</v>
      </c>
      <c r="E7430" s="357" t="s">
        <v>9838</v>
      </c>
    </row>
    <row r="7431" spans="1:5" ht="15.6">
      <c r="A7431" s="358" t="s">
        <v>23777</v>
      </c>
      <c r="B7431" s="358" t="s">
        <v>23777</v>
      </c>
      <c r="C7431" s="359">
        <v>3.7</v>
      </c>
      <c r="D7431" s="357" t="s">
        <v>9838</v>
      </c>
      <c r="E7431" s="357" t="s">
        <v>9838</v>
      </c>
    </row>
    <row r="7432" spans="1:5" ht="15.6">
      <c r="A7432" s="358" t="s">
        <v>33637</v>
      </c>
      <c r="B7432" s="358" t="s">
        <v>33638</v>
      </c>
      <c r="C7432" s="359">
        <v>3.7</v>
      </c>
      <c r="D7432" s="357" t="s">
        <v>33636</v>
      </c>
      <c r="E7432" s="357" t="s">
        <v>33636</v>
      </c>
    </row>
    <row r="7433" spans="1:5" ht="15.6">
      <c r="A7433" s="358" t="s">
        <v>15752</v>
      </c>
      <c r="B7433" s="358" t="s">
        <v>15753</v>
      </c>
      <c r="C7433" s="359">
        <v>3.7</v>
      </c>
      <c r="D7433" s="357" t="s">
        <v>5302</v>
      </c>
      <c r="E7433" s="357" t="s">
        <v>5302</v>
      </c>
    </row>
    <row r="7434" spans="1:5" ht="15.6">
      <c r="A7434" s="358" t="s">
        <v>1133</v>
      </c>
      <c r="B7434" s="358" t="s">
        <v>17739</v>
      </c>
      <c r="C7434" s="359">
        <v>3.7</v>
      </c>
      <c r="D7434" s="357" t="s">
        <v>6585</v>
      </c>
      <c r="E7434" s="357" t="s">
        <v>6585</v>
      </c>
    </row>
    <row r="7435" spans="1:5" ht="15.6">
      <c r="A7435" s="358" t="s">
        <v>1133</v>
      </c>
      <c r="B7435" s="358" t="s">
        <v>17739</v>
      </c>
      <c r="C7435" s="359">
        <v>3.7</v>
      </c>
      <c r="D7435" s="357" t="s">
        <v>6585</v>
      </c>
      <c r="E7435" s="357" t="s">
        <v>6585</v>
      </c>
    </row>
    <row r="7436" spans="1:5" ht="15.6">
      <c r="A7436" s="358" t="s">
        <v>54659</v>
      </c>
      <c r="B7436" s="358" t="s">
        <v>54659</v>
      </c>
      <c r="C7436" s="359">
        <v>3.7</v>
      </c>
      <c r="D7436" s="357" t="s">
        <v>54658</v>
      </c>
      <c r="E7436" s="357" t="s">
        <v>54658</v>
      </c>
    </row>
    <row r="7437" spans="1:5" ht="15.6">
      <c r="A7437" s="358" t="s">
        <v>54659</v>
      </c>
      <c r="B7437" s="358" t="s">
        <v>54659</v>
      </c>
      <c r="C7437" s="359">
        <v>3.7</v>
      </c>
      <c r="D7437" s="357" t="s">
        <v>54658</v>
      </c>
      <c r="E7437" s="357" t="s">
        <v>54658</v>
      </c>
    </row>
    <row r="7438" spans="1:5" ht="15.6">
      <c r="A7438" s="358" t="s">
        <v>10262</v>
      </c>
      <c r="B7438" s="358" t="s">
        <v>27916</v>
      </c>
      <c r="C7438" s="359">
        <v>3.7</v>
      </c>
      <c r="D7438" s="357" t="s">
        <v>61102</v>
      </c>
      <c r="E7438" s="357" t="s">
        <v>61102</v>
      </c>
    </row>
    <row r="7439" spans="1:5" ht="15.6">
      <c r="A7439" s="358" t="s">
        <v>10262</v>
      </c>
      <c r="B7439" s="358" t="s">
        <v>33568</v>
      </c>
      <c r="C7439" s="359">
        <v>3.7</v>
      </c>
      <c r="D7439" s="357" t="s">
        <v>33567</v>
      </c>
      <c r="E7439" s="357" t="s">
        <v>33567</v>
      </c>
    </row>
    <row r="7440" spans="1:5" ht="15.6">
      <c r="A7440" s="358" t="s">
        <v>17038</v>
      </c>
      <c r="B7440" s="358" t="s">
        <v>17039</v>
      </c>
      <c r="C7440" s="359">
        <v>3.7</v>
      </c>
      <c r="D7440" s="357" t="s">
        <v>5894</v>
      </c>
      <c r="E7440" s="357" t="s">
        <v>5894</v>
      </c>
    </row>
    <row r="7441" spans="1:5" ht="15.6">
      <c r="A7441" s="358" t="s">
        <v>43951</v>
      </c>
      <c r="B7441" s="358" t="s">
        <v>43952</v>
      </c>
      <c r="C7441" s="359">
        <v>3.7</v>
      </c>
      <c r="D7441" s="357" t="s">
        <v>43950</v>
      </c>
      <c r="E7441" s="357" t="s">
        <v>43950</v>
      </c>
    </row>
    <row r="7442" spans="1:5" ht="15.6">
      <c r="A7442" s="358" t="s">
        <v>931</v>
      </c>
      <c r="B7442" s="358" t="s">
        <v>16387</v>
      </c>
      <c r="C7442" s="359">
        <v>3.7</v>
      </c>
      <c r="D7442" s="357" t="s">
        <v>5736</v>
      </c>
      <c r="E7442" s="357" t="s">
        <v>5736</v>
      </c>
    </row>
    <row r="7443" spans="1:5" ht="15.6">
      <c r="A7443" s="358" t="s">
        <v>931</v>
      </c>
      <c r="B7443" s="358" t="s">
        <v>16387</v>
      </c>
      <c r="C7443" s="359">
        <v>3.7</v>
      </c>
      <c r="D7443" s="357" t="s">
        <v>5736</v>
      </c>
      <c r="E7443" s="357" t="s">
        <v>5736</v>
      </c>
    </row>
    <row r="7444" spans="1:5" ht="15.6">
      <c r="A7444" s="358" t="s">
        <v>42270</v>
      </c>
      <c r="B7444" s="358" t="s">
        <v>42271</v>
      </c>
      <c r="C7444" s="359">
        <v>3.7</v>
      </c>
      <c r="D7444" s="357" t="s">
        <v>42269</v>
      </c>
      <c r="E7444" s="357" t="s">
        <v>42269</v>
      </c>
    </row>
    <row r="7445" spans="1:5" ht="15.6">
      <c r="A7445" s="358" t="s">
        <v>10262</v>
      </c>
      <c r="B7445" s="358" t="s">
        <v>29431</v>
      </c>
      <c r="C7445" s="359">
        <v>3.7</v>
      </c>
      <c r="D7445" s="357" t="s">
        <v>29430</v>
      </c>
      <c r="E7445" s="357" t="s">
        <v>29430</v>
      </c>
    </row>
    <row r="7446" spans="1:5" ht="15.6">
      <c r="A7446" s="358" t="s">
        <v>10262</v>
      </c>
      <c r="B7446" s="358" t="s">
        <v>29431</v>
      </c>
      <c r="C7446" s="359">
        <v>3.7</v>
      </c>
      <c r="D7446" s="357" t="s">
        <v>29430</v>
      </c>
      <c r="E7446" s="357" t="s">
        <v>29430</v>
      </c>
    </row>
    <row r="7447" spans="1:5" ht="15.6">
      <c r="A7447" s="358" t="s">
        <v>16308</v>
      </c>
      <c r="B7447" s="358" t="s">
        <v>16309</v>
      </c>
      <c r="C7447" s="359">
        <v>3.7</v>
      </c>
      <c r="D7447" s="357" t="s">
        <v>5637</v>
      </c>
      <c r="E7447" s="357" t="s">
        <v>5637</v>
      </c>
    </row>
    <row r="7448" spans="1:5" ht="15.6">
      <c r="A7448" s="358" t="s">
        <v>16308</v>
      </c>
      <c r="B7448" s="358" t="s">
        <v>16309</v>
      </c>
      <c r="C7448" s="359">
        <v>3.7</v>
      </c>
      <c r="D7448" s="357" t="s">
        <v>5637</v>
      </c>
      <c r="E7448" s="357" t="s">
        <v>5637</v>
      </c>
    </row>
    <row r="7449" spans="1:5" ht="15.6">
      <c r="A7449" s="358" t="s">
        <v>33550</v>
      </c>
      <c r="B7449" s="358" t="s">
        <v>33550</v>
      </c>
      <c r="C7449" s="359">
        <v>3.7</v>
      </c>
      <c r="D7449" s="357" t="s">
        <v>33549</v>
      </c>
      <c r="E7449" s="357" t="s">
        <v>33549</v>
      </c>
    </row>
    <row r="7450" spans="1:5" ht="15.6">
      <c r="A7450" s="358" t="s">
        <v>10262</v>
      </c>
      <c r="B7450" s="358" t="s">
        <v>54392</v>
      </c>
      <c r="C7450" s="359">
        <v>3.7</v>
      </c>
      <c r="D7450" s="357" t="s">
        <v>54391</v>
      </c>
      <c r="E7450" s="357" t="s">
        <v>54391</v>
      </c>
    </row>
    <row r="7451" spans="1:5" ht="15.6">
      <c r="A7451" s="358" t="s">
        <v>10262</v>
      </c>
      <c r="B7451" s="358" t="s">
        <v>54392</v>
      </c>
      <c r="C7451" s="359">
        <v>3.7</v>
      </c>
      <c r="D7451" s="357" t="s">
        <v>54391</v>
      </c>
      <c r="E7451" s="357" t="s">
        <v>54391</v>
      </c>
    </row>
    <row r="7452" spans="1:5" ht="15.6">
      <c r="A7452" s="358" t="s">
        <v>10262</v>
      </c>
      <c r="B7452" s="358" t="s">
        <v>30853</v>
      </c>
      <c r="C7452" s="359">
        <v>3.7</v>
      </c>
      <c r="D7452" s="357" t="s">
        <v>30852</v>
      </c>
      <c r="E7452" s="357" t="s">
        <v>30852</v>
      </c>
    </row>
    <row r="7453" spans="1:5" ht="15.6">
      <c r="A7453" s="358" t="s">
        <v>10262</v>
      </c>
      <c r="B7453" s="358" t="s">
        <v>54464</v>
      </c>
      <c r="C7453" s="359">
        <v>3.7</v>
      </c>
      <c r="D7453" s="357" t="s">
        <v>54463</v>
      </c>
      <c r="E7453" s="357" t="s">
        <v>54463</v>
      </c>
    </row>
    <row r="7454" spans="1:5" ht="15.6">
      <c r="A7454" s="358" t="s">
        <v>10262</v>
      </c>
      <c r="B7454" s="358" t="s">
        <v>54464</v>
      </c>
      <c r="C7454" s="359">
        <v>3.7</v>
      </c>
      <c r="D7454" s="357" t="s">
        <v>54463</v>
      </c>
      <c r="E7454" s="357" t="s">
        <v>54463</v>
      </c>
    </row>
    <row r="7455" spans="1:5" ht="15.6">
      <c r="A7455" s="358" t="s">
        <v>516</v>
      </c>
      <c r="B7455" s="358" t="s">
        <v>12988</v>
      </c>
      <c r="C7455" s="359">
        <v>3.7</v>
      </c>
      <c r="D7455" s="357" t="s">
        <v>3904</v>
      </c>
      <c r="E7455" s="357" t="s">
        <v>3904</v>
      </c>
    </row>
    <row r="7456" spans="1:5" ht="15.6">
      <c r="A7456" s="358" t="s">
        <v>38789</v>
      </c>
      <c r="B7456" s="358" t="s">
        <v>38790</v>
      </c>
      <c r="C7456" s="359">
        <v>3.7</v>
      </c>
      <c r="D7456" s="357" t="s">
        <v>38788</v>
      </c>
      <c r="E7456" s="357" t="s">
        <v>38788</v>
      </c>
    </row>
    <row r="7457" spans="1:5" ht="15.6">
      <c r="A7457" s="358" t="s">
        <v>1548</v>
      </c>
      <c r="B7457" s="358" t="s">
        <v>20650</v>
      </c>
      <c r="C7457" s="359">
        <v>3.7</v>
      </c>
      <c r="D7457" s="357" t="s">
        <v>8152</v>
      </c>
      <c r="E7457" s="357" t="s">
        <v>8152</v>
      </c>
    </row>
    <row r="7458" spans="1:5" ht="15.6">
      <c r="A7458" s="358" t="s">
        <v>1548</v>
      </c>
      <c r="B7458" s="358" t="s">
        <v>20650</v>
      </c>
      <c r="C7458" s="359">
        <v>3.7</v>
      </c>
      <c r="D7458" s="357" t="s">
        <v>8152</v>
      </c>
      <c r="E7458" s="357" t="s">
        <v>8152</v>
      </c>
    </row>
    <row r="7459" spans="1:5" ht="15.6">
      <c r="A7459" s="358" t="s">
        <v>1548</v>
      </c>
      <c r="B7459" s="358" t="s">
        <v>20650</v>
      </c>
      <c r="C7459" s="359">
        <v>3.7</v>
      </c>
      <c r="D7459" s="357" t="s">
        <v>8152</v>
      </c>
      <c r="E7459" s="357" t="s">
        <v>8152</v>
      </c>
    </row>
    <row r="7460" spans="1:5" ht="15.6">
      <c r="A7460" s="358" t="s">
        <v>27391</v>
      </c>
      <c r="B7460" s="358" t="s">
        <v>27392</v>
      </c>
      <c r="C7460" s="359">
        <v>3.7</v>
      </c>
      <c r="D7460" s="357" t="s">
        <v>27390</v>
      </c>
      <c r="E7460" s="357" t="s">
        <v>27390</v>
      </c>
    </row>
    <row r="7461" spans="1:5" ht="15.6">
      <c r="A7461" s="358" t="s">
        <v>10262</v>
      </c>
      <c r="B7461" s="358" t="s">
        <v>30925</v>
      </c>
      <c r="C7461" s="359">
        <v>3.7</v>
      </c>
      <c r="D7461" s="357" t="s">
        <v>30924</v>
      </c>
      <c r="E7461" s="357" t="s">
        <v>30924</v>
      </c>
    </row>
    <row r="7462" spans="1:5" ht="15.6">
      <c r="A7462" s="358" t="s">
        <v>15829</v>
      </c>
      <c r="B7462" s="358" t="s">
        <v>15830</v>
      </c>
      <c r="C7462" s="359">
        <v>3.7</v>
      </c>
      <c r="D7462" s="357" t="s">
        <v>5348</v>
      </c>
      <c r="E7462" s="357" t="s">
        <v>5348</v>
      </c>
    </row>
    <row r="7463" spans="1:5" ht="15.6">
      <c r="A7463" s="358" t="s">
        <v>15829</v>
      </c>
      <c r="B7463" s="358" t="s">
        <v>15830</v>
      </c>
      <c r="C7463" s="359">
        <v>3.7</v>
      </c>
      <c r="D7463" s="357" t="s">
        <v>5348</v>
      </c>
      <c r="E7463" s="357" t="s">
        <v>5348</v>
      </c>
    </row>
    <row r="7464" spans="1:5" ht="15.6">
      <c r="A7464" s="358" t="s">
        <v>15829</v>
      </c>
      <c r="B7464" s="358" t="s">
        <v>15830</v>
      </c>
      <c r="C7464" s="359">
        <v>3.7</v>
      </c>
      <c r="D7464" s="357" t="s">
        <v>5348</v>
      </c>
      <c r="E7464" s="357" t="s">
        <v>5348</v>
      </c>
    </row>
    <row r="7465" spans="1:5" ht="15.6">
      <c r="A7465" s="358" t="s">
        <v>10262</v>
      </c>
      <c r="B7465" s="358" t="s">
        <v>61104</v>
      </c>
      <c r="C7465" s="359">
        <v>3.7</v>
      </c>
      <c r="D7465" s="357" t="s">
        <v>61103</v>
      </c>
      <c r="E7465" s="357" t="s">
        <v>61103</v>
      </c>
    </row>
    <row r="7466" spans="1:5" ht="15.6">
      <c r="A7466" s="358" t="s">
        <v>10262</v>
      </c>
      <c r="B7466" s="358" t="s">
        <v>61104</v>
      </c>
      <c r="C7466" s="359">
        <v>3.7</v>
      </c>
      <c r="D7466" s="357" t="s">
        <v>61103</v>
      </c>
      <c r="E7466" s="357" t="s">
        <v>61103</v>
      </c>
    </row>
    <row r="7467" spans="1:5" ht="15.6">
      <c r="A7467" s="358" t="s">
        <v>10262</v>
      </c>
      <c r="B7467" s="358" t="s">
        <v>61106</v>
      </c>
      <c r="C7467" s="359">
        <v>3.7</v>
      </c>
      <c r="D7467" s="357" t="s">
        <v>61105</v>
      </c>
      <c r="E7467" s="357" t="s">
        <v>61105</v>
      </c>
    </row>
    <row r="7468" spans="1:5" ht="15.6">
      <c r="A7468" s="358" t="s">
        <v>10262</v>
      </c>
      <c r="B7468" s="358" t="s">
        <v>20359</v>
      </c>
      <c r="C7468" s="359">
        <v>3.7</v>
      </c>
      <c r="D7468" s="357" t="s">
        <v>7727</v>
      </c>
      <c r="E7468" s="357" t="s">
        <v>7727</v>
      </c>
    </row>
    <row r="7469" spans="1:5" ht="15.6">
      <c r="A7469" s="358" t="s">
        <v>10262</v>
      </c>
      <c r="B7469" s="358" t="s">
        <v>20359</v>
      </c>
      <c r="C7469" s="359">
        <v>3.7</v>
      </c>
      <c r="D7469" s="357" t="s">
        <v>7727</v>
      </c>
      <c r="E7469" s="357" t="s">
        <v>7727</v>
      </c>
    </row>
    <row r="7470" spans="1:5" ht="15.6">
      <c r="A7470" s="358" t="s">
        <v>10262</v>
      </c>
      <c r="B7470" s="358" t="s">
        <v>20359</v>
      </c>
      <c r="C7470" s="359">
        <v>3.7</v>
      </c>
      <c r="D7470" s="357" t="s">
        <v>7727</v>
      </c>
      <c r="E7470" s="357" t="s">
        <v>7727</v>
      </c>
    </row>
    <row r="7471" spans="1:5" ht="15.6">
      <c r="A7471" s="358" t="s">
        <v>10262</v>
      </c>
      <c r="B7471" s="358" t="s">
        <v>20359</v>
      </c>
      <c r="C7471" s="359">
        <v>3.7</v>
      </c>
      <c r="D7471" s="357" t="s">
        <v>7727</v>
      </c>
      <c r="E7471" s="357" t="s">
        <v>7727</v>
      </c>
    </row>
    <row r="7472" spans="1:5" ht="15.6">
      <c r="A7472" s="358" t="s">
        <v>10262</v>
      </c>
      <c r="B7472" s="358" t="s">
        <v>20359</v>
      </c>
      <c r="C7472" s="359">
        <v>3.7</v>
      </c>
      <c r="D7472" s="357" t="s">
        <v>7727</v>
      </c>
      <c r="E7472" s="357" t="s">
        <v>7727</v>
      </c>
    </row>
    <row r="7473" spans="1:5" ht="15.6">
      <c r="A7473" s="358" t="s">
        <v>11338</v>
      </c>
      <c r="B7473" s="358" t="s">
        <v>11339</v>
      </c>
      <c r="C7473" s="359">
        <v>3.7</v>
      </c>
      <c r="D7473" s="357" t="s">
        <v>2369</v>
      </c>
      <c r="E7473" s="357" t="s">
        <v>2369</v>
      </c>
    </row>
    <row r="7474" spans="1:5" ht="15.6">
      <c r="A7474" s="358" t="s">
        <v>11338</v>
      </c>
      <c r="B7474" s="358" t="s">
        <v>11339</v>
      </c>
      <c r="C7474" s="359">
        <v>3.7</v>
      </c>
      <c r="D7474" s="357" t="s">
        <v>2369</v>
      </c>
      <c r="E7474" s="357" t="s">
        <v>2369</v>
      </c>
    </row>
    <row r="7475" spans="1:5" ht="15.6">
      <c r="A7475" s="358" t="s">
        <v>1012</v>
      </c>
      <c r="B7475" s="358" t="s">
        <v>17296</v>
      </c>
      <c r="C7475" s="359">
        <v>3.7</v>
      </c>
      <c r="D7475" s="357" t="s">
        <v>6150</v>
      </c>
      <c r="E7475" s="357" t="s">
        <v>6150</v>
      </c>
    </row>
    <row r="7476" spans="1:5" ht="15.6">
      <c r="A7476" s="358" t="s">
        <v>14806</v>
      </c>
      <c r="B7476" s="358" t="s">
        <v>14807</v>
      </c>
      <c r="C7476" s="359">
        <v>3.7</v>
      </c>
      <c r="D7476" s="357" t="s">
        <v>4721</v>
      </c>
      <c r="E7476" s="357" t="s">
        <v>4721</v>
      </c>
    </row>
    <row r="7477" spans="1:5" ht="15.6">
      <c r="A7477" s="358" t="s">
        <v>760</v>
      </c>
      <c r="B7477" s="358" t="s">
        <v>14947</v>
      </c>
      <c r="C7477" s="359">
        <v>3.7</v>
      </c>
      <c r="D7477" s="357" t="s">
        <v>4860</v>
      </c>
      <c r="E7477" s="357" t="s">
        <v>4860</v>
      </c>
    </row>
    <row r="7478" spans="1:5" ht="15.6">
      <c r="A7478" s="358" t="s">
        <v>760</v>
      </c>
      <c r="B7478" s="358" t="s">
        <v>14947</v>
      </c>
      <c r="C7478" s="359">
        <v>3.7</v>
      </c>
      <c r="D7478" s="357" t="s">
        <v>4860</v>
      </c>
      <c r="E7478" s="357" t="s">
        <v>4860</v>
      </c>
    </row>
    <row r="7479" spans="1:5" ht="15.6">
      <c r="A7479" s="358" t="s">
        <v>760</v>
      </c>
      <c r="B7479" s="358" t="s">
        <v>14947</v>
      </c>
      <c r="C7479" s="359">
        <v>3.7</v>
      </c>
      <c r="D7479" s="357" t="s">
        <v>4860</v>
      </c>
      <c r="E7479" s="357" t="s">
        <v>4860</v>
      </c>
    </row>
    <row r="7480" spans="1:5" ht="15.6">
      <c r="A7480" s="358" t="s">
        <v>760</v>
      </c>
      <c r="B7480" s="358" t="s">
        <v>14947</v>
      </c>
      <c r="C7480" s="359">
        <v>3.7</v>
      </c>
      <c r="D7480" s="357" t="s">
        <v>4860</v>
      </c>
      <c r="E7480" s="357" t="s">
        <v>4860</v>
      </c>
    </row>
    <row r="7481" spans="1:5" ht="15.6">
      <c r="A7481" s="358" t="s">
        <v>25436</v>
      </c>
      <c r="B7481" s="358" t="s">
        <v>25437</v>
      </c>
      <c r="C7481" s="359">
        <v>3.7</v>
      </c>
      <c r="D7481" s="357" t="s">
        <v>25435</v>
      </c>
      <c r="E7481" s="357" t="s">
        <v>25435</v>
      </c>
    </row>
    <row r="7482" spans="1:5" ht="15.6">
      <c r="A7482" s="358" t="s">
        <v>28517</v>
      </c>
      <c r="B7482" s="358" t="s">
        <v>28517</v>
      </c>
      <c r="C7482" s="359">
        <v>3.7</v>
      </c>
      <c r="D7482" s="357" t="s">
        <v>54316</v>
      </c>
      <c r="E7482" s="357" t="s">
        <v>54316</v>
      </c>
    </row>
    <row r="7483" spans="1:5" ht="15.6">
      <c r="A7483" s="358" t="s">
        <v>10262</v>
      </c>
      <c r="B7483" s="358" t="s">
        <v>61108</v>
      </c>
      <c r="C7483" s="359">
        <v>3.7</v>
      </c>
      <c r="D7483" s="357" t="s">
        <v>61107</v>
      </c>
      <c r="E7483" s="357" t="s">
        <v>61107</v>
      </c>
    </row>
    <row r="7484" spans="1:5" ht="15.6">
      <c r="A7484" s="358" t="s">
        <v>1940</v>
      </c>
      <c r="B7484" s="358" t="s">
        <v>22758</v>
      </c>
      <c r="C7484" s="359">
        <v>3.7</v>
      </c>
      <c r="D7484" s="357" t="s">
        <v>1939</v>
      </c>
      <c r="E7484" s="357" t="s">
        <v>1939</v>
      </c>
    </row>
    <row r="7485" spans="1:5" ht="15.6">
      <c r="A7485" s="358" t="s">
        <v>1940</v>
      </c>
      <c r="B7485" s="358" t="s">
        <v>22758</v>
      </c>
      <c r="C7485" s="359">
        <v>3.7</v>
      </c>
      <c r="D7485" s="357" t="s">
        <v>1939</v>
      </c>
      <c r="E7485" s="357" t="s">
        <v>1939</v>
      </c>
    </row>
    <row r="7486" spans="1:5" ht="15.6">
      <c r="A7486" s="358" t="s">
        <v>10262</v>
      </c>
      <c r="B7486" s="358" t="s">
        <v>28487</v>
      </c>
      <c r="C7486" s="359">
        <v>3.7</v>
      </c>
      <c r="D7486" s="357" t="s">
        <v>28486</v>
      </c>
      <c r="E7486" s="357" t="s">
        <v>28486</v>
      </c>
    </row>
    <row r="7487" spans="1:5" ht="15.6">
      <c r="A7487" s="358" t="s">
        <v>934</v>
      </c>
      <c r="B7487" s="358" t="s">
        <v>16925</v>
      </c>
      <c r="C7487" s="359">
        <v>3.7</v>
      </c>
      <c r="D7487" s="357" t="s">
        <v>5753</v>
      </c>
      <c r="E7487" s="357" t="s">
        <v>5753</v>
      </c>
    </row>
    <row r="7488" spans="1:5" ht="15.6">
      <c r="A7488" s="358" t="s">
        <v>934</v>
      </c>
      <c r="B7488" s="358" t="s">
        <v>16925</v>
      </c>
      <c r="C7488" s="359">
        <v>3.7</v>
      </c>
      <c r="D7488" s="357" t="s">
        <v>5753</v>
      </c>
      <c r="E7488" s="357" t="s">
        <v>5753</v>
      </c>
    </row>
    <row r="7489" spans="1:5" ht="15.6">
      <c r="A7489" s="358" t="s">
        <v>934</v>
      </c>
      <c r="B7489" s="358" t="s">
        <v>16925</v>
      </c>
      <c r="C7489" s="359">
        <v>3.7</v>
      </c>
      <c r="D7489" s="357" t="s">
        <v>5753</v>
      </c>
      <c r="E7489" s="357" t="s">
        <v>5753</v>
      </c>
    </row>
    <row r="7490" spans="1:5" ht="15.6">
      <c r="A7490" s="358" t="s">
        <v>2010</v>
      </c>
      <c r="B7490" s="358" t="s">
        <v>23250</v>
      </c>
      <c r="C7490" s="359">
        <v>3.7</v>
      </c>
      <c r="D7490" s="357" t="s">
        <v>9633</v>
      </c>
      <c r="E7490" s="357" t="s">
        <v>9633</v>
      </c>
    </row>
    <row r="7491" spans="1:5" ht="15.6">
      <c r="A7491" s="358" t="s">
        <v>2010</v>
      </c>
      <c r="B7491" s="358" t="s">
        <v>23250</v>
      </c>
      <c r="C7491" s="359">
        <v>3.7</v>
      </c>
      <c r="D7491" s="357" t="s">
        <v>9633</v>
      </c>
      <c r="E7491" s="357" t="s">
        <v>9633</v>
      </c>
    </row>
    <row r="7492" spans="1:5" ht="15.6">
      <c r="A7492" s="358" t="s">
        <v>153</v>
      </c>
      <c r="B7492" s="358" t="s">
        <v>10455</v>
      </c>
      <c r="C7492" s="359">
        <v>3.7</v>
      </c>
      <c r="D7492" s="357" t="s">
        <v>2379</v>
      </c>
      <c r="E7492" s="357" t="s">
        <v>2379</v>
      </c>
    </row>
    <row r="7493" spans="1:5" ht="15.6">
      <c r="A7493" s="358" t="s">
        <v>153</v>
      </c>
      <c r="B7493" s="358" t="s">
        <v>10455</v>
      </c>
      <c r="C7493" s="359">
        <v>3.7</v>
      </c>
      <c r="D7493" s="357" t="s">
        <v>2379</v>
      </c>
      <c r="E7493" s="357" t="s">
        <v>2379</v>
      </c>
    </row>
    <row r="7494" spans="1:5" ht="15.6">
      <c r="A7494" s="358" t="s">
        <v>534</v>
      </c>
      <c r="B7494" s="358" t="s">
        <v>13102</v>
      </c>
      <c r="C7494" s="359">
        <v>3.7</v>
      </c>
      <c r="D7494" s="357" t="s">
        <v>4009</v>
      </c>
      <c r="E7494" s="357" t="s">
        <v>4009</v>
      </c>
    </row>
    <row r="7495" spans="1:5" ht="15.6">
      <c r="A7495" s="358" t="s">
        <v>534</v>
      </c>
      <c r="B7495" s="358" t="s">
        <v>13102</v>
      </c>
      <c r="C7495" s="359">
        <v>3.7</v>
      </c>
      <c r="D7495" s="357" t="s">
        <v>4009</v>
      </c>
      <c r="E7495" s="357" t="s">
        <v>4009</v>
      </c>
    </row>
    <row r="7496" spans="1:5" ht="15.6">
      <c r="A7496" s="358" t="s">
        <v>534</v>
      </c>
      <c r="B7496" s="358" t="s">
        <v>13102</v>
      </c>
      <c r="C7496" s="359">
        <v>3.7</v>
      </c>
      <c r="D7496" s="357" t="s">
        <v>4009</v>
      </c>
      <c r="E7496" s="357" t="s">
        <v>4009</v>
      </c>
    </row>
    <row r="7497" spans="1:5" ht="15.6">
      <c r="A7497" s="358" t="s">
        <v>10262</v>
      </c>
      <c r="B7497" s="358" t="s">
        <v>61110</v>
      </c>
      <c r="C7497" s="359">
        <v>3.7</v>
      </c>
      <c r="D7497" s="357" t="s">
        <v>61109</v>
      </c>
      <c r="E7497" s="357" t="s">
        <v>61109</v>
      </c>
    </row>
    <row r="7498" spans="1:5" ht="15.6">
      <c r="A7498" s="358" t="s">
        <v>10262</v>
      </c>
      <c r="B7498" s="358" t="s">
        <v>61110</v>
      </c>
      <c r="C7498" s="359">
        <v>3.7</v>
      </c>
      <c r="D7498" s="357" t="s">
        <v>61109</v>
      </c>
      <c r="E7498" s="357" t="s">
        <v>61109</v>
      </c>
    </row>
    <row r="7499" spans="1:5" ht="15.6">
      <c r="A7499" s="358" t="s">
        <v>10262</v>
      </c>
      <c r="B7499" s="358" t="s">
        <v>61112</v>
      </c>
      <c r="C7499" s="359">
        <v>3.7</v>
      </c>
      <c r="D7499" s="357" t="s">
        <v>61111</v>
      </c>
      <c r="E7499" s="357" t="s">
        <v>61111</v>
      </c>
    </row>
    <row r="7500" spans="1:5" ht="15.6">
      <c r="A7500" s="358" t="s">
        <v>10262</v>
      </c>
      <c r="B7500" s="358" t="s">
        <v>61112</v>
      </c>
      <c r="C7500" s="359">
        <v>3.7</v>
      </c>
      <c r="D7500" s="357" t="s">
        <v>61111</v>
      </c>
      <c r="E7500" s="357" t="s">
        <v>61111</v>
      </c>
    </row>
    <row r="7501" spans="1:5" ht="15.6">
      <c r="A7501" s="358" t="s">
        <v>855</v>
      </c>
      <c r="B7501" s="358" t="s">
        <v>34587</v>
      </c>
      <c r="C7501" s="359">
        <v>3.7</v>
      </c>
      <c r="D7501" s="357" t="s">
        <v>34586</v>
      </c>
      <c r="E7501" s="357" t="s">
        <v>34586</v>
      </c>
    </row>
    <row r="7502" spans="1:5" ht="15.6">
      <c r="A7502" s="358" t="s">
        <v>54950</v>
      </c>
      <c r="B7502" s="358" t="s">
        <v>54951</v>
      </c>
      <c r="C7502" s="359">
        <v>3.7</v>
      </c>
      <c r="D7502" s="357" t="s">
        <v>54949</v>
      </c>
      <c r="E7502" s="357" t="s">
        <v>54949</v>
      </c>
    </row>
    <row r="7503" spans="1:5" ht="15.6">
      <c r="A7503" s="358" t="s">
        <v>40597</v>
      </c>
      <c r="B7503" s="358" t="s">
        <v>40598</v>
      </c>
      <c r="C7503" s="359">
        <v>3.6</v>
      </c>
      <c r="D7503" s="357" t="s">
        <v>40596</v>
      </c>
      <c r="E7503" s="357" t="s">
        <v>40596</v>
      </c>
    </row>
    <row r="7504" spans="1:5" ht="15.6">
      <c r="A7504" s="358" t="s">
        <v>53219</v>
      </c>
      <c r="B7504" s="358" t="s">
        <v>53219</v>
      </c>
      <c r="C7504" s="359">
        <v>3.6</v>
      </c>
      <c r="D7504" s="357" t="s">
        <v>53218</v>
      </c>
      <c r="E7504" s="357" t="s">
        <v>53218</v>
      </c>
    </row>
    <row r="7505" spans="1:5" ht="15.6">
      <c r="A7505" s="358" t="s">
        <v>49847</v>
      </c>
      <c r="B7505" s="358" t="s">
        <v>49848</v>
      </c>
      <c r="C7505" s="359">
        <v>3.6</v>
      </c>
      <c r="D7505" s="357" t="s">
        <v>49846</v>
      </c>
      <c r="E7505" s="357" t="s">
        <v>49846</v>
      </c>
    </row>
    <row r="7506" spans="1:5" ht="15.6">
      <c r="A7506" s="358" t="s">
        <v>46628</v>
      </c>
      <c r="B7506" s="358" t="s">
        <v>46629</v>
      </c>
      <c r="C7506" s="359">
        <v>3.6</v>
      </c>
      <c r="D7506" s="357" t="s">
        <v>46627</v>
      </c>
      <c r="E7506" s="357" t="s">
        <v>46627</v>
      </c>
    </row>
    <row r="7507" spans="1:5" ht="15.6">
      <c r="A7507" s="358" t="s">
        <v>40086</v>
      </c>
      <c r="B7507" s="358" t="s">
        <v>40087</v>
      </c>
      <c r="C7507" s="359">
        <v>3.6</v>
      </c>
      <c r="D7507" s="357" t="s">
        <v>40085</v>
      </c>
      <c r="E7507" s="357" t="s">
        <v>40085</v>
      </c>
    </row>
    <row r="7508" spans="1:5" ht="15.6">
      <c r="A7508" s="358" t="s">
        <v>10262</v>
      </c>
      <c r="B7508" s="358" t="s">
        <v>61114</v>
      </c>
      <c r="C7508" s="359">
        <v>3.6</v>
      </c>
      <c r="D7508" s="357" t="s">
        <v>61113</v>
      </c>
      <c r="E7508" s="357" t="s">
        <v>61113</v>
      </c>
    </row>
    <row r="7509" spans="1:5" ht="15.6">
      <c r="A7509" s="358" t="s">
        <v>10262</v>
      </c>
      <c r="B7509" s="358" t="s">
        <v>61114</v>
      </c>
      <c r="C7509" s="359">
        <v>3.6</v>
      </c>
      <c r="D7509" s="357" t="s">
        <v>61113</v>
      </c>
      <c r="E7509" s="357" t="s">
        <v>61113</v>
      </c>
    </row>
    <row r="7510" spans="1:5" ht="15.6">
      <c r="A7510" s="358" t="s">
        <v>46902</v>
      </c>
      <c r="B7510" s="358" t="s">
        <v>46902</v>
      </c>
      <c r="C7510" s="359">
        <v>3.6</v>
      </c>
      <c r="D7510" s="357" t="s">
        <v>46901</v>
      </c>
      <c r="E7510" s="357" t="s">
        <v>46901</v>
      </c>
    </row>
    <row r="7511" spans="1:5" ht="15.6">
      <c r="A7511" s="358" t="s">
        <v>46902</v>
      </c>
      <c r="B7511" s="358" t="s">
        <v>46902</v>
      </c>
      <c r="C7511" s="359">
        <v>3.6</v>
      </c>
      <c r="D7511" s="357" t="s">
        <v>46901</v>
      </c>
      <c r="E7511" s="357" t="s">
        <v>46901</v>
      </c>
    </row>
    <row r="7512" spans="1:5" ht="15.6">
      <c r="A7512" s="358" t="s">
        <v>35654</v>
      </c>
      <c r="B7512" s="358" t="s">
        <v>35655</v>
      </c>
      <c r="C7512" s="359">
        <v>3.6</v>
      </c>
      <c r="D7512" s="357" t="s">
        <v>35653</v>
      </c>
      <c r="E7512" s="357" t="s">
        <v>35653</v>
      </c>
    </row>
    <row r="7513" spans="1:5" ht="15.6">
      <c r="A7513" s="358" t="s">
        <v>35654</v>
      </c>
      <c r="B7513" s="358" t="s">
        <v>35655</v>
      </c>
      <c r="C7513" s="359">
        <v>3.6</v>
      </c>
      <c r="D7513" s="357" t="s">
        <v>35653</v>
      </c>
      <c r="E7513" s="357" t="s">
        <v>35653</v>
      </c>
    </row>
    <row r="7514" spans="1:5" ht="15.6">
      <c r="A7514" s="358" t="s">
        <v>44290</v>
      </c>
      <c r="B7514" s="358" t="s">
        <v>44291</v>
      </c>
      <c r="C7514" s="359">
        <v>3.6</v>
      </c>
      <c r="D7514" s="357" t="s">
        <v>44289</v>
      </c>
      <c r="E7514" s="357" t="s">
        <v>44289</v>
      </c>
    </row>
    <row r="7515" spans="1:5" ht="15.6">
      <c r="A7515" s="358" t="s">
        <v>44290</v>
      </c>
      <c r="B7515" s="358" t="s">
        <v>44291</v>
      </c>
      <c r="C7515" s="359">
        <v>3.6</v>
      </c>
      <c r="D7515" s="357" t="s">
        <v>44289</v>
      </c>
      <c r="E7515" s="357" t="s">
        <v>44289</v>
      </c>
    </row>
    <row r="7516" spans="1:5" ht="15.6">
      <c r="A7516" s="358" t="s">
        <v>23815</v>
      </c>
      <c r="B7516" s="358" t="s">
        <v>23816</v>
      </c>
      <c r="C7516" s="359">
        <v>3.6</v>
      </c>
      <c r="D7516" s="357" t="s">
        <v>9883</v>
      </c>
      <c r="E7516" s="357" t="s">
        <v>9883</v>
      </c>
    </row>
    <row r="7517" spans="1:5" ht="15.6">
      <c r="A7517" s="358" t="s">
        <v>23815</v>
      </c>
      <c r="B7517" s="358" t="s">
        <v>23816</v>
      </c>
      <c r="C7517" s="359">
        <v>3.6</v>
      </c>
      <c r="D7517" s="357" t="s">
        <v>9883</v>
      </c>
      <c r="E7517" s="357" t="s">
        <v>9883</v>
      </c>
    </row>
    <row r="7518" spans="1:5" ht="15.6">
      <c r="A7518" s="358" t="s">
        <v>12618</v>
      </c>
      <c r="B7518" s="358" t="s">
        <v>12618</v>
      </c>
      <c r="C7518" s="359">
        <v>3.6</v>
      </c>
      <c r="D7518" s="357" t="s">
        <v>3549</v>
      </c>
      <c r="E7518" s="357" t="s">
        <v>3549</v>
      </c>
    </row>
    <row r="7519" spans="1:5" ht="15.6">
      <c r="A7519" s="358" t="s">
        <v>21582</v>
      </c>
      <c r="B7519" s="358" t="s">
        <v>21583</v>
      </c>
      <c r="C7519" s="359">
        <v>3.6</v>
      </c>
      <c r="D7519" s="357" t="s">
        <v>8759</v>
      </c>
      <c r="E7519" s="357" t="s">
        <v>8759</v>
      </c>
    </row>
    <row r="7520" spans="1:5" ht="15.6">
      <c r="A7520" s="358" t="s">
        <v>40200</v>
      </c>
      <c r="B7520" s="358" t="s">
        <v>40201</v>
      </c>
      <c r="C7520" s="359">
        <v>3.6</v>
      </c>
      <c r="D7520" s="357" t="s">
        <v>40199</v>
      </c>
      <c r="E7520" s="357" t="s">
        <v>40199</v>
      </c>
    </row>
    <row r="7521" spans="1:5" ht="15.6">
      <c r="A7521" s="358" t="s">
        <v>40200</v>
      </c>
      <c r="B7521" s="358" t="s">
        <v>40201</v>
      </c>
      <c r="C7521" s="359">
        <v>3.6</v>
      </c>
      <c r="D7521" s="357" t="s">
        <v>40199</v>
      </c>
      <c r="E7521" s="357" t="s">
        <v>40199</v>
      </c>
    </row>
    <row r="7522" spans="1:5" ht="15.6">
      <c r="A7522" s="358" t="s">
        <v>40200</v>
      </c>
      <c r="B7522" s="358" t="s">
        <v>40201</v>
      </c>
      <c r="C7522" s="359">
        <v>3.6</v>
      </c>
      <c r="D7522" s="357" t="s">
        <v>40199</v>
      </c>
      <c r="E7522" s="357" t="s">
        <v>40199</v>
      </c>
    </row>
    <row r="7523" spans="1:5" ht="15.6">
      <c r="A7523" s="358" t="s">
        <v>40200</v>
      </c>
      <c r="B7523" s="358" t="s">
        <v>40201</v>
      </c>
      <c r="C7523" s="359">
        <v>3.6</v>
      </c>
      <c r="D7523" s="357" t="s">
        <v>40199</v>
      </c>
      <c r="E7523" s="357" t="s">
        <v>40199</v>
      </c>
    </row>
    <row r="7524" spans="1:5" ht="15.6">
      <c r="A7524" s="358" t="s">
        <v>18209</v>
      </c>
      <c r="B7524" s="358" t="s">
        <v>18210</v>
      </c>
      <c r="C7524" s="359">
        <v>3.6</v>
      </c>
      <c r="D7524" s="357" t="s">
        <v>7098</v>
      </c>
      <c r="E7524" s="357" t="s">
        <v>7098</v>
      </c>
    </row>
    <row r="7525" spans="1:5" ht="15.6">
      <c r="A7525" s="358" t="s">
        <v>22934</v>
      </c>
      <c r="B7525" s="358" t="s">
        <v>22934</v>
      </c>
      <c r="C7525" s="359">
        <v>3.6</v>
      </c>
      <c r="D7525" s="357" t="s">
        <v>9213</v>
      </c>
      <c r="E7525" s="357" t="s">
        <v>9213</v>
      </c>
    </row>
    <row r="7526" spans="1:5" ht="15.6">
      <c r="A7526" s="358" t="s">
        <v>19295</v>
      </c>
      <c r="B7526" s="358" t="s">
        <v>19296</v>
      </c>
      <c r="C7526" s="359">
        <v>3.6</v>
      </c>
      <c r="D7526" s="357" t="s">
        <v>6976</v>
      </c>
      <c r="E7526" s="357" t="s">
        <v>6976</v>
      </c>
    </row>
    <row r="7527" spans="1:5" ht="15.6">
      <c r="A7527" s="358" t="s">
        <v>19295</v>
      </c>
      <c r="B7527" s="358" t="s">
        <v>19296</v>
      </c>
      <c r="C7527" s="359">
        <v>3.6</v>
      </c>
      <c r="D7527" s="357" t="s">
        <v>6976</v>
      </c>
      <c r="E7527" s="357" t="s">
        <v>6976</v>
      </c>
    </row>
    <row r="7528" spans="1:5" ht="15.6">
      <c r="A7528" s="358" t="s">
        <v>40320</v>
      </c>
      <c r="B7528" s="358" t="s">
        <v>10262</v>
      </c>
      <c r="C7528" s="359">
        <v>3.6</v>
      </c>
      <c r="D7528" s="357" t="s">
        <v>40319</v>
      </c>
      <c r="E7528" s="357" t="s">
        <v>40319</v>
      </c>
    </row>
    <row r="7529" spans="1:5" ht="15.6">
      <c r="A7529" s="358" t="s">
        <v>40320</v>
      </c>
      <c r="B7529" s="358" t="s">
        <v>10262</v>
      </c>
      <c r="C7529" s="359">
        <v>3.6</v>
      </c>
      <c r="D7529" s="357" t="s">
        <v>40319</v>
      </c>
      <c r="E7529" s="357" t="s">
        <v>40319</v>
      </c>
    </row>
    <row r="7530" spans="1:5" ht="15.6">
      <c r="A7530" s="358" t="s">
        <v>53601</v>
      </c>
      <c r="B7530" s="358" t="s">
        <v>53602</v>
      </c>
      <c r="C7530" s="359">
        <v>3.6</v>
      </c>
      <c r="D7530" s="357" t="s">
        <v>53600</v>
      </c>
      <c r="E7530" s="357" t="s">
        <v>53600</v>
      </c>
    </row>
    <row r="7531" spans="1:5" ht="15.6">
      <c r="A7531" s="358" t="s">
        <v>53601</v>
      </c>
      <c r="B7531" s="358" t="s">
        <v>53602</v>
      </c>
      <c r="C7531" s="359">
        <v>3.6</v>
      </c>
      <c r="D7531" s="357" t="s">
        <v>53600</v>
      </c>
      <c r="E7531" s="357" t="s">
        <v>53600</v>
      </c>
    </row>
    <row r="7532" spans="1:5" ht="15.6">
      <c r="A7532" s="358" t="s">
        <v>10262</v>
      </c>
      <c r="B7532" s="358" t="s">
        <v>37327</v>
      </c>
      <c r="C7532" s="359">
        <v>3.6</v>
      </c>
      <c r="D7532" s="357" t="s">
        <v>37326</v>
      </c>
      <c r="E7532" s="357" t="s">
        <v>37326</v>
      </c>
    </row>
    <row r="7533" spans="1:5" ht="15.6">
      <c r="A7533" s="358" t="s">
        <v>50284</v>
      </c>
      <c r="B7533" s="358" t="s">
        <v>50285</v>
      </c>
      <c r="C7533" s="359">
        <v>3.6</v>
      </c>
      <c r="D7533" s="357" t="s">
        <v>50283</v>
      </c>
      <c r="E7533" s="357" t="s">
        <v>50283</v>
      </c>
    </row>
    <row r="7534" spans="1:5" ht="15.6">
      <c r="A7534" s="358" t="s">
        <v>46462</v>
      </c>
      <c r="B7534" s="358" t="s">
        <v>46463</v>
      </c>
      <c r="C7534" s="359">
        <v>3.6</v>
      </c>
      <c r="D7534" s="357" t="s">
        <v>46461</v>
      </c>
      <c r="E7534" s="357" t="s">
        <v>46461</v>
      </c>
    </row>
    <row r="7535" spans="1:5" ht="15.6">
      <c r="A7535" s="358" t="s">
        <v>19431</v>
      </c>
      <c r="B7535" s="358" t="s">
        <v>19432</v>
      </c>
      <c r="C7535" s="359">
        <v>3.6</v>
      </c>
      <c r="D7535" s="357" t="s">
        <v>7184</v>
      </c>
      <c r="E7535" s="357" t="s">
        <v>7184</v>
      </c>
    </row>
    <row r="7536" spans="1:5" ht="15.6">
      <c r="A7536" s="358" t="s">
        <v>11623</v>
      </c>
      <c r="B7536" s="358" t="s">
        <v>11624</v>
      </c>
      <c r="C7536" s="359">
        <v>3.6</v>
      </c>
      <c r="D7536" s="357" t="s">
        <v>2795</v>
      </c>
      <c r="E7536" s="357" t="s">
        <v>2795</v>
      </c>
    </row>
    <row r="7537" spans="1:5" ht="15.6">
      <c r="A7537" s="358" t="s">
        <v>11623</v>
      </c>
      <c r="B7537" s="358" t="s">
        <v>11624</v>
      </c>
      <c r="C7537" s="359">
        <v>3.6</v>
      </c>
      <c r="D7537" s="357" t="s">
        <v>2795</v>
      </c>
      <c r="E7537" s="357" t="s">
        <v>2795</v>
      </c>
    </row>
    <row r="7538" spans="1:5" ht="15.6">
      <c r="A7538" s="358" t="s">
        <v>15089</v>
      </c>
      <c r="B7538" s="358" t="s">
        <v>15090</v>
      </c>
      <c r="C7538" s="359">
        <v>3.6</v>
      </c>
      <c r="D7538" s="357" t="s">
        <v>4897</v>
      </c>
      <c r="E7538" s="357" t="s">
        <v>4897</v>
      </c>
    </row>
    <row r="7539" spans="1:5" ht="15.6">
      <c r="A7539" s="358" t="s">
        <v>15089</v>
      </c>
      <c r="B7539" s="358" t="s">
        <v>15090</v>
      </c>
      <c r="C7539" s="359">
        <v>3.6</v>
      </c>
      <c r="D7539" s="357" t="s">
        <v>4897</v>
      </c>
      <c r="E7539" s="357" t="s">
        <v>4897</v>
      </c>
    </row>
    <row r="7540" spans="1:5" ht="15.6">
      <c r="A7540" s="358" t="s">
        <v>18931</v>
      </c>
      <c r="B7540" s="358" t="s">
        <v>18932</v>
      </c>
      <c r="C7540" s="359">
        <v>3.6</v>
      </c>
      <c r="D7540" s="357" t="s">
        <v>6438</v>
      </c>
      <c r="E7540" s="357" t="s">
        <v>6438</v>
      </c>
    </row>
    <row r="7541" spans="1:5" ht="15.6">
      <c r="A7541" s="358" t="s">
        <v>10656</v>
      </c>
      <c r="B7541" s="358" t="s">
        <v>10657</v>
      </c>
      <c r="C7541" s="359">
        <v>3.6</v>
      </c>
      <c r="D7541" s="357" t="s">
        <v>2536</v>
      </c>
      <c r="E7541" s="357" t="s">
        <v>2536</v>
      </c>
    </row>
    <row r="7542" spans="1:5" ht="15.6">
      <c r="A7542" s="358" t="s">
        <v>10656</v>
      </c>
      <c r="B7542" s="358" t="s">
        <v>10657</v>
      </c>
      <c r="C7542" s="359">
        <v>3.6</v>
      </c>
      <c r="D7542" s="357" t="s">
        <v>2536</v>
      </c>
      <c r="E7542" s="357" t="s">
        <v>2536</v>
      </c>
    </row>
    <row r="7543" spans="1:5" ht="15.6">
      <c r="A7543" s="358" t="s">
        <v>13550</v>
      </c>
      <c r="B7543" s="358" t="s">
        <v>13551</v>
      </c>
      <c r="C7543" s="359">
        <v>3.6</v>
      </c>
      <c r="D7543" s="357" t="s">
        <v>3804</v>
      </c>
      <c r="E7543" s="357" t="s">
        <v>3804</v>
      </c>
    </row>
    <row r="7544" spans="1:5" ht="15.6">
      <c r="A7544" s="358" t="s">
        <v>10262</v>
      </c>
      <c r="B7544" s="358" t="s">
        <v>24632</v>
      </c>
      <c r="C7544" s="359">
        <v>3.6</v>
      </c>
      <c r="D7544" s="357" t="s">
        <v>24631</v>
      </c>
      <c r="E7544" s="357" t="s">
        <v>24631</v>
      </c>
    </row>
    <row r="7545" spans="1:5" ht="15.6">
      <c r="A7545" s="358" t="s">
        <v>46914</v>
      </c>
      <c r="B7545" s="358" t="s">
        <v>46915</v>
      </c>
      <c r="C7545" s="359">
        <v>3.6</v>
      </c>
      <c r="D7545" s="357" t="s">
        <v>46913</v>
      </c>
      <c r="E7545" s="357" t="s">
        <v>46913</v>
      </c>
    </row>
    <row r="7546" spans="1:5" ht="15.6">
      <c r="A7546" s="358" t="s">
        <v>46914</v>
      </c>
      <c r="B7546" s="358" t="s">
        <v>46915</v>
      </c>
      <c r="C7546" s="359">
        <v>3.6</v>
      </c>
      <c r="D7546" s="357" t="s">
        <v>46913</v>
      </c>
      <c r="E7546" s="357" t="s">
        <v>46913</v>
      </c>
    </row>
    <row r="7547" spans="1:5" ht="15.6">
      <c r="A7547" s="358" t="s">
        <v>47590</v>
      </c>
      <c r="B7547" s="358" t="s">
        <v>47591</v>
      </c>
      <c r="C7547" s="359">
        <v>3.6</v>
      </c>
      <c r="D7547" s="357" t="s">
        <v>47589</v>
      </c>
      <c r="E7547" s="357" t="s">
        <v>47589</v>
      </c>
    </row>
    <row r="7548" spans="1:5" ht="15.6">
      <c r="A7548" s="358" t="s">
        <v>47590</v>
      </c>
      <c r="B7548" s="358" t="s">
        <v>47591</v>
      </c>
      <c r="C7548" s="359">
        <v>3.6</v>
      </c>
      <c r="D7548" s="357" t="s">
        <v>47589</v>
      </c>
      <c r="E7548" s="357" t="s">
        <v>47589</v>
      </c>
    </row>
    <row r="7549" spans="1:5" ht="15.6">
      <c r="A7549" s="358" t="s">
        <v>13288</v>
      </c>
      <c r="B7549" s="358" t="s">
        <v>13289</v>
      </c>
      <c r="C7549" s="359">
        <v>3.6</v>
      </c>
      <c r="D7549" s="357" t="s">
        <v>3442</v>
      </c>
      <c r="E7549" s="357" t="s">
        <v>3442</v>
      </c>
    </row>
    <row r="7550" spans="1:5" ht="15.6">
      <c r="A7550" s="358" t="s">
        <v>28558</v>
      </c>
      <c r="B7550" s="358" t="s">
        <v>28559</v>
      </c>
      <c r="C7550" s="359">
        <v>3.6</v>
      </c>
      <c r="D7550" s="357" t="s">
        <v>28557</v>
      </c>
      <c r="E7550" s="357" t="s">
        <v>28557</v>
      </c>
    </row>
    <row r="7551" spans="1:5" ht="15.6">
      <c r="A7551" s="358" t="s">
        <v>28558</v>
      </c>
      <c r="B7551" s="358" t="s">
        <v>28559</v>
      </c>
      <c r="C7551" s="359">
        <v>3.6</v>
      </c>
      <c r="D7551" s="357" t="s">
        <v>28557</v>
      </c>
      <c r="E7551" s="357" t="s">
        <v>28557</v>
      </c>
    </row>
    <row r="7552" spans="1:5" ht="15.6">
      <c r="A7552" s="358" t="s">
        <v>17496</v>
      </c>
      <c r="B7552" s="358" t="s">
        <v>17497</v>
      </c>
      <c r="C7552" s="359">
        <v>3.6</v>
      </c>
      <c r="D7552" s="357" t="s">
        <v>6350</v>
      </c>
      <c r="E7552" s="357" t="s">
        <v>6350</v>
      </c>
    </row>
    <row r="7553" spans="1:5" ht="15.6">
      <c r="A7553" s="358" t="s">
        <v>23293</v>
      </c>
      <c r="B7553" s="358" t="s">
        <v>23294</v>
      </c>
      <c r="C7553" s="359">
        <v>3.6</v>
      </c>
      <c r="D7553" s="357" t="s">
        <v>9676</v>
      </c>
      <c r="E7553" s="357" t="s">
        <v>9676</v>
      </c>
    </row>
    <row r="7554" spans="1:5" ht="15.6">
      <c r="A7554" s="358" t="s">
        <v>23293</v>
      </c>
      <c r="B7554" s="358" t="s">
        <v>23294</v>
      </c>
      <c r="C7554" s="359">
        <v>3.6</v>
      </c>
      <c r="D7554" s="357" t="s">
        <v>9676</v>
      </c>
      <c r="E7554" s="357" t="s">
        <v>9676</v>
      </c>
    </row>
    <row r="7555" spans="1:5" ht="15.6">
      <c r="A7555" s="358" t="s">
        <v>11789</v>
      </c>
      <c r="B7555" s="358" t="s">
        <v>11790</v>
      </c>
      <c r="C7555" s="359">
        <v>3.6</v>
      </c>
      <c r="D7555" s="357" t="s">
        <v>2994</v>
      </c>
      <c r="E7555" s="357" t="s">
        <v>2994</v>
      </c>
    </row>
    <row r="7556" spans="1:5" ht="15.6">
      <c r="A7556" s="358" t="s">
        <v>11789</v>
      </c>
      <c r="B7556" s="358" t="s">
        <v>11790</v>
      </c>
      <c r="C7556" s="359">
        <v>3.6</v>
      </c>
      <c r="D7556" s="357" t="s">
        <v>2994</v>
      </c>
      <c r="E7556" s="357" t="s">
        <v>2994</v>
      </c>
    </row>
    <row r="7557" spans="1:5" ht="15.6">
      <c r="A7557" s="358" t="s">
        <v>27674</v>
      </c>
      <c r="B7557" s="358" t="s">
        <v>27675</v>
      </c>
      <c r="C7557" s="359">
        <v>3.6</v>
      </c>
      <c r="D7557" s="357" t="s">
        <v>27673</v>
      </c>
      <c r="E7557" s="357" t="s">
        <v>27673</v>
      </c>
    </row>
    <row r="7558" spans="1:5" ht="15.6">
      <c r="A7558" s="358" t="s">
        <v>32810</v>
      </c>
      <c r="B7558" s="358" t="s">
        <v>32811</v>
      </c>
      <c r="C7558" s="359">
        <v>3.6</v>
      </c>
      <c r="D7558" s="357" t="s">
        <v>32809</v>
      </c>
      <c r="E7558" s="357" t="s">
        <v>32809</v>
      </c>
    </row>
    <row r="7559" spans="1:5" ht="15.6">
      <c r="A7559" s="358" t="s">
        <v>18664</v>
      </c>
      <c r="B7559" s="358" t="s">
        <v>18665</v>
      </c>
      <c r="C7559" s="359">
        <v>3.6</v>
      </c>
      <c r="D7559" s="357" t="s">
        <v>6648</v>
      </c>
      <c r="E7559" s="357" t="s">
        <v>6648</v>
      </c>
    </row>
    <row r="7560" spans="1:5" ht="15.6">
      <c r="A7560" s="358" t="s">
        <v>18664</v>
      </c>
      <c r="B7560" s="358" t="s">
        <v>18665</v>
      </c>
      <c r="C7560" s="359">
        <v>3.6</v>
      </c>
      <c r="D7560" s="357" t="s">
        <v>6648</v>
      </c>
      <c r="E7560" s="357" t="s">
        <v>6648</v>
      </c>
    </row>
    <row r="7561" spans="1:5" ht="15.6">
      <c r="A7561" s="358" t="s">
        <v>18664</v>
      </c>
      <c r="B7561" s="358" t="s">
        <v>18665</v>
      </c>
      <c r="C7561" s="359">
        <v>3.6</v>
      </c>
      <c r="D7561" s="357" t="s">
        <v>6648</v>
      </c>
      <c r="E7561" s="357" t="s">
        <v>6648</v>
      </c>
    </row>
    <row r="7562" spans="1:5" ht="15.6">
      <c r="A7562" s="358" t="s">
        <v>18664</v>
      </c>
      <c r="B7562" s="358" t="s">
        <v>18665</v>
      </c>
      <c r="C7562" s="359">
        <v>3.6</v>
      </c>
      <c r="D7562" s="357" t="s">
        <v>6648</v>
      </c>
      <c r="E7562" s="357" t="s">
        <v>6648</v>
      </c>
    </row>
    <row r="7563" spans="1:5" ht="15.6">
      <c r="A7563" s="358" t="s">
        <v>44886</v>
      </c>
      <c r="B7563" s="358" t="s">
        <v>44887</v>
      </c>
      <c r="C7563" s="359">
        <v>3.6</v>
      </c>
      <c r="D7563" s="357" t="s">
        <v>44885</v>
      </c>
      <c r="E7563" s="357" t="s">
        <v>44885</v>
      </c>
    </row>
    <row r="7564" spans="1:5" ht="15.6">
      <c r="A7564" s="358" t="s">
        <v>11429</v>
      </c>
      <c r="B7564" s="358" t="s">
        <v>11429</v>
      </c>
      <c r="C7564" s="359">
        <v>3.6</v>
      </c>
      <c r="D7564" s="357" t="s">
        <v>10102</v>
      </c>
      <c r="E7564" s="357" t="s">
        <v>10102</v>
      </c>
    </row>
    <row r="7565" spans="1:5" ht="15.6">
      <c r="A7565" s="358" t="s">
        <v>10262</v>
      </c>
      <c r="B7565" s="358" t="s">
        <v>54425</v>
      </c>
      <c r="C7565" s="359">
        <v>3.6</v>
      </c>
      <c r="D7565" s="357" t="s">
        <v>54424</v>
      </c>
      <c r="E7565" s="357" t="s">
        <v>54424</v>
      </c>
    </row>
    <row r="7566" spans="1:5" ht="15.6">
      <c r="A7566" s="358" t="s">
        <v>10262</v>
      </c>
      <c r="B7566" s="358" t="s">
        <v>54425</v>
      </c>
      <c r="C7566" s="359">
        <v>3.6</v>
      </c>
      <c r="D7566" s="357" t="s">
        <v>54424</v>
      </c>
      <c r="E7566" s="357" t="s">
        <v>54424</v>
      </c>
    </row>
    <row r="7567" spans="1:5" ht="15.6">
      <c r="A7567" s="358" t="s">
        <v>21593</v>
      </c>
      <c r="B7567" s="358" t="s">
        <v>21593</v>
      </c>
      <c r="C7567" s="359">
        <v>3.6</v>
      </c>
      <c r="D7567" s="357" t="s">
        <v>8767</v>
      </c>
      <c r="E7567" s="357" t="s">
        <v>8767</v>
      </c>
    </row>
    <row r="7568" spans="1:5" ht="15.6">
      <c r="A7568" s="358" t="s">
        <v>21593</v>
      </c>
      <c r="B7568" s="358" t="s">
        <v>21593</v>
      </c>
      <c r="C7568" s="359">
        <v>3.6</v>
      </c>
      <c r="D7568" s="357" t="s">
        <v>8767</v>
      </c>
      <c r="E7568" s="357" t="s">
        <v>8767</v>
      </c>
    </row>
    <row r="7569" spans="1:5" ht="15.6">
      <c r="A7569" s="358" t="s">
        <v>10262</v>
      </c>
      <c r="B7569" s="358" t="s">
        <v>52601</v>
      </c>
      <c r="C7569" s="359">
        <v>3.6</v>
      </c>
      <c r="D7569" s="357" t="s">
        <v>52600</v>
      </c>
      <c r="E7569" s="357" t="s">
        <v>52600</v>
      </c>
    </row>
    <row r="7570" spans="1:5" ht="15.6">
      <c r="A7570" s="358" t="s">
        <v>12431</v>
      </c>
      <c r="B7570" s="358" t="s">
        <v>12432</v>
      </c>
      <c r="C7570" s="359">
        <v>3.6</v>
      </c>
      <c r="D7570" s="357" t="s">
        <v>3379</v>
      </c>
      <c r="E7570" s="357" t="s">
        <v>3379</v>
      </c>
    </row>
    <row r="7571" spans="1:5" ht="15.6">
      <c r="A7571" s="358" t="s">
        <v>12431</v>
      </c>
      <c r="B7571" s="358" t="s">
        <v>12432</v>
      </c>
      <c r="C7571" s="359">
        <v>3.6</v>
      </c>
      <c r="D7571" s="357" t="s">
        <v>3379</v>
      </c>
      <c r="E7571" s="357" t="s">
        <v>3379</v>
      </c>
    </row>
    <row r="7572" spans="1:5" ht="15.6">
      <c r="A7572" s="358" t="s">
        <v>13857</v>
      </c>
      <c r="B7572" s="358" t="s">
        <v>13858</v>
      </c>
      <c r="C7572" s="359">
        <v>3.6</v>
      </c>
      <c r="D7572" s="357" t="s">
        <v>4218</v>
      </c>
      <c r="E7572" s="357" t="s">
        <v>4218</v>
      </c>
    </row>
    <row r="7573" spans="1:5" ht="15.6">
      <c r="A7573" s="358" t="s">
        <v>14028</v>
      </c>
      <c r="B7573" s="358" t="s">
        <v>14029</v>
      </c>
      <c r="C7573" s="359">
        <v>3.6</v>
      </c>
      <c r="D7573" s="357" t="s">
        <v>4263</v>
      </c>
      <c r="E7573" s="357" t="s">
        <v>4263</v>
      </c>
    </row>
    <row r="7574" spans="1:5" ht="15.6">
      <c r="A7574" s="358" t="s">
        <v>14028</v>
      </c>
      <c r="B7574" s="358" t="s">
        <v>14029</v>
      </c>
      <c r="C7574" s="359">
        <v>3.6</v>
      </c>
      <c r="D7574" s="357" t="s">
        <v>4263</v>
      </c>
      <c r="E7574" s="357" t="s">
        <v>4263</v>
      </c>
    </row>
    <row r="7575" spans="1:5" ht="15.6">
      <c r="A7575" s="358" t="s">
        <v>14759</v>
      </c>
      <c r="B7575" s="358" t="s">
        <v>14760</v>
      </c>
      <c r="C7575" s="359">
        <v>3.6</v>
      </c>
      <c r="D7575" s="357" t="s">
        <v>4644</v>
      </c>
      <c r="E7575" s="357" t="s">
        <v>4644</v>
      </c>
    </row>
    <row r="7576" spans="1:5" ht="15.6">
      <c r="A7576" s="358" t="s">
        <v>14759</v>
      </c>
      <c r="B7576" s="358" t="s">
        <v>14760</v>
      </c>
      <c r="C7576" s="359">
        <v>3.6</v>
      </c>
      <c r="D7576" s="357" t="s">
        <v>4644</v>
      </c>
      <c r="E7576" s="357" t="s">
        <v>4644</v>
      </c>
    </row>
    <row r="7577" spans="1:5" ht="15.6">
      <c r="A7577" s="358" t="s">
        <v>23044</v>
      </c>
      <c r="B7577" s="358" t="s">
        <v>23045</v>
      </c>
      <c r="C7577" s="359">
        <v>3.6</v>
      </c>
      <c r="D7577" s="357" t="s">
        <v>9364</v>
      </c>
      <c r="E7577" s="357" t="s">
        <v>9364</v>
      </c>
    </row>
    <row r="7578" spans="1:5" ht="15.6">
      <c r="A7578" s="358" t="s">
        <v>23044</v>
      </c>
      <c r="B7578" s="358" t="s">
        <v>23045</v>
      </c>
      <c r="C7578" s="359">
        <v>3.6</v>
      </c>
      <c r="D7578" s="357" t="s">
        <v>9364</v>
      </c>
      <c r="E7578" s="357" t="s">
        <v>9364</v>
      </c>
    </row>
    <row r="7579" spans="1:5" ht="15.6">
      <c r="A7579" s="358" t="s">
        <v>23044</v>
      </c>
      <c r="B7579" s="358" t="s">
        <v>23045</v>
      </c>
      <c r="C7579" s="359">
        <v>3.6</v>
      </c>
      <c r="D7579" s="357" t="s">
        <v>9364</v>
      </c>
      <c r="E7579" s="357" t="s">
        <v>9364</v>
      </c>
    </row>
    <row r="7580" spans="1:5" ht="15.6">
      <c r="A7580" s="358" t="s">
        <v>39340</v>
      </c>
      <c r="B7580" s="358" t="s">
        <v>39341</v>
      </c>
      <c r="C7580" s="359">
        <v>3.6</v>
      </c>
      <c r="D7580" s="357" t="s">
        <v>39339</v>
      </c>
      <c r="E7580" s="357" t="s">
        <v>39339</v>
      </c>
    </row>
    <row r="7581" spans="1:5" ht="15.6">
      <c r="A7581" s="358" t="s">
        <v>29096</v>
      </c>
      <c r="B7581" s="358" t="s">
        <v>29096</v>
      </c>
      <c r="C7581" s="359">
        <v>3.6</v>
      </c>
      <c r="D7581" s="357" t="s">
        <v>29095</v>
      </c>
      <c r="E7581" s="357" t="s">
        <v>29095</v>
      </c>
    </row>
    <row r="7582" spans="1:5" ht="15.6">
      <c r="A7582" s="358" t="s">
        <v>13112</v>
      </c>
      <c r="B7582" s="358" t="s">
        <v>13113</v>
      </c>
      <c r="C7582" s="359">
        <v>3.6</v>
      </c>
      <c r="D7582" s="357" t="s">
        <v>4021</v>
      </c>
      <c r="E7582" s="357" t="s">
        <v>4021</v>
      </c>
    </row>
    <row r="7583" spans="1:5" ht="15.6">
      <c r="A7583" s="358" t="s">
        <v>38675</v>
      </c>
      <c r="B7583" s="358" t="s">
        <v>38676</v>
      </c>
      <c r="C7583" s="359">
        <v>3.6</v>
      </c>
      <c r="D7583" s="357" t="s">
        <v>38674</v>
      </c>
      <c r="E7583" s="357" t="s">
        <v>38674</v>
      </c>
    </row>
    <row r="7584" spans="1:5" ht="15.6">
      <c r="A7584" s="358" t="s">
        <v>41684</v>
      </c>
      <c r="B7584" s="358" t="s">
        <v>41685</v>
      </c>
      <c r="C7584" s="359">
        <v>3.6</v>
      </c>
      <c r="D7584" s="357" t="s">
        <v>41683</v>
      </c>
      <c r="E7584" s="357" t="s">
        <v>41683</v>
      </c>
    </row>
    <row r="7585" spans="1:5" ht="15.6">
      <c r="A7585" s="358" t="s">
        <v>10262</v>
      </c>
      <c r="B7585" s="358" t="s">
        <v>52838</v>
      </c>
      <c r="C7585" s="359">
        <v>3.6</v>
      </c>
      <c r="D7585" s="357" t="s">
        <v>52837</v>
      </c>
      <c r="E7585" s="357" t="s">
        <v>52837</v>
      </c>
    </row>
    <row r="7586" spans="1:5" ht="15.6">
      <c r="A7586" s="358" t="s">
        <v>11471</v>
      </c>
      <c r="B7586" s="358" t="s">
        <v>11472</v>
      </c>
      <c r="C7586" s="359">
        <v>3.6</v>
      </c>
      <c r="D7586" s="357" t="s">
        <v>2609</v>
      </c>
      <c r="E7586" s="357" t="s">
        <v>2609</v>
      </c>
    </row>
    <row r="7587" spans="1:5" ht="15.6">
      <c r="A7587" s="358" t="s">
        <v>11471</v>
      </c>
      <c r="B7587" s="358" t="s">
        <v>11472</v>
      </c>
      <c r="C7587" s="359">
        <v>3.6</v>
      </c>
      <c r="D7587" s="357" t="s">
        <v>2609</v>
      </c>
      <c r="E7587" s="357" t="s">
        <v>2609</v>
      </c>
    </row>
    <row r="7588" spans="1:5" ht="15.6">
      <c r="A7588" s="358" t="s">
        <v>20130</v>
      </c>
      <c r="B7588" s="358" t="s">
        <v>20131</v>
      </c>
      <c r="C7588" s="359">
        <v>3.6</v>
      </c>
      <c r="D7588" s="357" t="s">
        <v>7849</v>
      </c>
      <c r="E7588" s="357" t="s">
        <v>7849</v>
      </c>
    </row>
    <row r="7589" spans="1:5" ht="15.6">
      <c r="A7589" s="358" t="s">
        <v>20130</v>
      </c>
      <c r="B7589" s="358" t="s">
        <v>20131</v>
      </c>
      <c r="C7589" s="359">
        <v>3.6</v>
      </c>
      <c r="D7589" s="357" t="s">
        <v>7849</v>
      </c>
      <c r="E7589" s="357" t="s">
        <v>7849</v>
      </c>
    </row>
    <row r="7590" spans="1:5" ht="15.6">
      <c r="A7590" s="358" t="s">
        <v>15291</v>
      </c>
      <c r="B7590" s="358" t="s">
        <v>15292</v>
      </c>
      <c r="C7590" s="359">
        <v>3.6</v>
      </c>
      <c r="D7590" s="357" t="s">
        <v>5082</v>
      </c>
      <c r="E7590" s="357" t="s">
        <v>5082</v>
      </c>
    </row>
    <row r="7591" spans="1:5" ht="15.6">
      <c r="A7591" s="358" t="s">
        <v>17316</v>
      </c>
      <c r="B7591" s="358" t="s">
        <v>17317</v>
      </c>
      <c r="C7591" s="359">
        <v>3.6</v>
      </c>
      <c r="D7591" s="357" t="s">
        <v>6168</v>
      </c>
      <c r="E7591" s="357" t="s">
        <v>6168</v>
      </c>
    </row>
    <row r="7592" spans="1:5" ht="15.6">
      <c r="A7592" s="358" t="s">
        <v>17316</v>
      </c>
      <c r="B7592" s="358" t="s">
        <v>17317</v>
      </c>
      <c r="C7592" s="359">
        <v>3.6</v>
      </c>
      <c r="D7592" s="357" t="s">
        <v>6168</v>
      </c>
      <c r="E7592" s="357" t="s">
        <v>6168</v>
      </c>
    </row>
    <row r="7593" spans="1:5" ht="15.6">
      <c r="A7593" s="358" t="s">
        <v>17316</v>
      </c>
      <c r="B7593" s="358" t="s">
        <v>17317</v>
      </c>
      <c r="C7593" s="359">
        <v>3.6</v>
      </c>
      <c r="D7593" s="357" t="s">
        <v>6168</v>
      </c>
      <c r="E7593" s="357" t="s">
        <v>6168</v>
      </c>
    </row>
    <row r="7594" spans="1:5" ht="15.6">
      <c r="A7594" s="358" t="s">
        <v>17316</v>
      </c>
      <c r="B7594" s="358" t="s">
        <v>17317</v>
      </c>
      <c r="C7594" s="359">
        <v>3.6</v>
      </c>
      <c r="D7594" s="357" t="s">
        <v>6168</v>
      </c>
      <c r="E7594" s="357" t="s">
        <v>6168</v>
      </c>
    </row>
    <row r="7595" spans="1:5" ht="15.6">
      <c r="A7595" s="358" t="s">
        <v>21719</v>
      </c>
      <c r="B7595" s="358" t="s">
        <v>21720</v>
      </c>
      <c r="C7595" s="359">
        <v>3.6</v>
      </c>
      <c r="D7595" s="357" t="s">
        <v>8467</v>
      </c>
      <c r="E7595" s="357" t="s">
        <v>8467</v>
      </c>
    </row>
    <row r="7596" spans="1:5" ht="15.6">
      <c r="A7596" s="358" t="s">
        <v>21719</v>
      </c>
      <c r="B7596" s="358" t="s">
        <v>21720</v>
      </c>
      <c r="C7596" s="359">
        <v>3.6</v>
      </c>
      <c r="D7596" s="357" t="s">
        <v>8467</v>
      </c>
      <c r="E7596" s="357" t="s">
        <v>8467</v>
      </c>
    </row>
    <row r="7597" spans="1:5" ht="15.6">
      <c r="A7597" s="358" t="s">
        <v>21719</v>
      </c>
      <c r="B7597" s="358" t="s">
        <v>21720</v>
      </c>
      <c r="C7597" s="359">
        <v>3.6</v>
      </c>
      <c r="D7597" s="357" t="s">
        <v>8467</v>
      </c>
      <c r="E7597" s="357" t="s">
        <v>8467</v>
      </c>
    </row>
    <row r="7598" spans="1:5" ht="15.6">
      <c r="A7598" s="358" t="s">
        <v>2011</v>
      </c>
      <c r="B7598" s="358" t="s">
        <v>23258</v>
      </c>
      <c r="C7598" s="359">
        <v>3.6</v>
      </c>
      <c r="D7598" s="357" t="s">
        <v>9638</v>
      </c>
      <c r="E7598" s="357" t="s">
        <v>9638</v>
      </c>
    </row>
    <row r="7599" spans="1:5" ht="15.6">
      <c r="A7599" s="358" t="s">
        <v>2011</v>
      </c>
      <c r="B7599" s="358" t="s">
        <v>23258</v>
      </c>
      <c r="C7599" s="359">
        <v>3.6</v>
      </c>
      <c r="D7599" s="357" t="s">
        <v>9638</v>
      </c>
      <c r="E7599" s="357" t="s">
        <v>9638</v>
      </c>
    </row>
    <row r="7600" spans="1:5" ht="15.6">
      <c r="A7600" s="358" t="s">
        <v>498</v>
      </c>
      <c r="B7600" s="358" t="s">
        <v>12903</v>
      </c>
      <c r="C7600" s="359">
        <v>3.6</v>
      </c>
      <c r="D7600" s="357" t="s">
        <v>3849</v>
      </c>
      <c r="E7600" s="357" t="s">
        <v>3849</v>
      </c>
    </row>
    <row r="7601" spans="1:5" ht="15.6">
      <c r="A7601" s="358" t="s">
        <v>498</v>
      </c>
      <c r="B7601" s="358" t="s">
        <v>12903</v>
      </c>
      <c r="C7601" s="359">
        <v>3.6</v>
      </c>
      <c r="D7601" s="357" t="s">
        <v>3849</v>
      </c>
      <c r="E7601" s="357" t="s">
        <v>3849</v>
      </c>
    </row>
    <row r="7602" spans="1:5" ht="15.6">
      <c r="A7602" s="358" t="s">
        <v>18301</v>
      </c>
      <c r="B7602" s="358" t="s">
        <v>18302</v>
      </c>
      <c r="C7602" s="359">
        <v>3.6</v>
      </c>
      <c r="D7602" s="357" t="s">
        <v>7192</v>
      </c>
      <c r="E7602" s="357" t="s">
        <v>7192</v>
      </c>
    </row>
    <row r="7603" spans="1:5" ht="15.6">
      <c r="A7603" s="358" t="s">
        <v>20949</v>
      </c>
      <c r="B7603" s="358" t="s">
        <v>20950</v>
      </c>
      <c r="C7603" s="359">
        <v>3.6</v>
      </c>
      <c r="D7603" s="357" t="s">
        <v>8164</v>
      </c>
      <c r="E7603" s="357" t="s">
        <v>8164</v>
      </c>
    </row>
    <row r="7604" spans="1:5" ht="15.6">
      <c r="A7604" s="358" t="s">
        <v>20949</v>
      </c>
      <c r="B7604" s="358" t="s">
        <v>20950</v>
      </c>
      <c r="C7604" s="359">
        <v>3.6</v>
      </c>
      <c r="D7604" s="357" t="s">
        <v>8164</v>
      </c>
      <c r="E7604" s="357" t="s">
        <v>8164</v>
      </c>
    </row>
    <row r="7605" spans="1:5" ht="15.6">
      <c r="A7605" s="358" t="s">
        <v>29384</v>
      </c>
      <c r="B7605" s="358" t="s">
        <v>29385</v>
      </c>
      <c r="C7605" s="359">
        <v>3.6</v>
      </c>
      <c r="D7605" s="357" t="s">
        <v>29383</v>
      </c>
      <c r="E7605" s="357" t="s">
        <v>29383</v>
      </c>
    </row>
    <row r="7606" spans="1:5" ht="15.6">
      <c r="A7606" s="358" t="s">
        <v>29384</v>
      </c>
      <c r="B7606" s="358" t="s">
        <v>29385</v>
      </c>
      <c r="C7606" s="359">
        <v>3.6</v>
      </c>
      <c r="D7606" s="357" t="s">
        <v>29383</v>
      </c>
      <c r="E7606" s="357" t="s">
        <v>29383</v>
      </c>
    </row>
    <row r="7607" spans="1:5" ht="15.6">
      <c r="A7607" s="358" t="s">
        <v>29384</v>
      </c>
      <c r="B7607" s="358" t="s">
        <v>29385</v>
      </c>
      <c r="C7607" s="359">
        <v>3.6</v>
      </c>
      <c r="D7607" s="357" t="s">
        <v>29383</v>
      </c>
      <c r="E7607" s="357" t="s">
        <v>29383</v>
      </c>
    </row>
    <row r="7608" spans="1:5" ht="15.6">
      <c r="A7608" s="358" t="s">
        <v>32425</v>
      </c>
      <c r="B7608" s="358" t="s">
        <v>32426</v>
      </c>
      <c r="C7608" s="359">
        <v>3.6</v>
      </c>
      <c r="D7608" s="357" t="s">
        <v>32424</v>
      </c>
      <c r="E7608" s="357" t="s">
        <v>32424</v>
      </c>
    </row>
    <row r="7609" spans="1:5" ht="15.6">
      <c r="A7609" s="358" t="s">
        <v>12877</v>
      </c>
      <c r="B7609" s="358" t="s">
        <v>12878</v>
      </c>
      <c r="C7609" s="359">
        <v>3.6</v>
      </c>
      <c r="D7609" s="357" t="s">
        <v>3741</v>
      </c>
      <c r="E7609" s="357" t="s">
        <v>3741</v>
      </c>
    </row>
    <row r="7610" spans="1:5" ht="15.6">
      <c r="A7610" s="358" t="s">
        <v>19290</v>
      </c>
      <c r="B7610" s="358" t="s">
        <v>19291</v>
      </c>
      <c r="C7610" s="359">
        <v>3.6</v>
      </c>
      <c r="D7610" s="357" t="s">
        <v>6964</v>
      </c>
      <c r="E7610" s="357" t="s">
        <v>6964</v>
      </c>
    </row>
    <row r="7611" spans="1:5" ht="15.6">
      <c r="A7611" s="358" t="s">
        <v>19290</v>
      </c>
      <c r="B7611" s="358" t="s">
        <v>19291</v>
      </c>
      <c r="C7611" s="359">
        <v>3.6</v>
      </c>
      <c r="D7611" s="357" t="s">
        <v>6964</v>
      </c>
      <c r="E7611" s="357" t="s">
        <v>6964</v>
      </c>
    </row>
    <row r="7612" spans="1:5" ht="15.6">
      <c r="A7612" s="358" t="s">
        <v>43010</v>
      </c>
      <c r="B7612" s="358" t="s">
        <v>43010</v>
      </c>
      <c r="C7612" s="359">
        <v>3.6</v>
      </c>
      <c r="D7612" s="357" t="s">
        <v>43009</v>
      </c>
      <c r="E7612" s="357" t="s">
        <v>43009</v>
      </c>
    </row>
    <row r="7613" spans="1:5" ht="15.6">
      <c r="A7613" s="358" t="s">
        <v>13959</v>
      </c>
      <c r="B7613" s="358" t="s">
        <v>13960</v>
      </c>
      <c r="C7613" s="359">
        <v>3.6</v>
      </c>
      <c r="D7613" s="357" t="s">
        <v>4311</v>
      </c>
      <c r="E7613" s="357" t="s">
        <v>4311</v>
      </c>
    </row>
    <row r="7614" spans="1:5" ht="15.6">
      <c r="A7614" s="358" t="s">
        <v>16035</v>
      </c>
      <c r="B7614" s="358" t="s">
        <v>16036</v>
      </c>
      <c r="C7614" s="359">
        <v>3.6</v>
      </c>
      <c r="D7614" s="357" t="s">
        <v>5453</v>
      </c>
      <c r="E7614" s="357" t="s">
        <v>5453</v>
      </c>
    </row>
    <row r="7615" spans="1:5" ht="15.6">
      <c r="A7615" s="358" t="s">
        <v>16035</v>
      </c>
      <c r="B7615" s="358" t="s">
        <v>16036</v>
      </c>
      <c r="C7615" s="359">
        <v>3.6</v>
      </c>
      <c r="D7615" s="357" t="s">
        <v>5453</v>
      </c>
      <c r="E7615" s="357" t="s">
        <v>5453</v>
      </c>
    </row>
    <row r="7616" spans="1:5" ht="15.6">
      <c r="A7616" s="358" t="s">
        <v>16035</v>
      </c>
      <c r="B7616" s="358" t="s">
        <v>16036</v>
      </c>
      <c r="C7616" s="359">
        <v>3.6</v>
      </c>
      <c r="D7616" s="357" t="s">
        <v>5453</v>
      </c>
      <c r="E7616" s="357" t="s">
        <v>5453</v>
      </c>
    </row>
    <row r="7617" spans="1:5" ht="15.6">
      <c r="A7617" s="358" t="s">
        <v>1313</v>
      </c>
      <c r="B7617" s="358" t="s">
        <v>19469</v>
      </c>
      <c r="C7617" s="359">
        <v>3.6</v>
      </c>
      <c r="D7617" s="357" t="s">
        <v>7252</v>
      </c>
      <c r="E7617" s="357" t="s">
        <v>7252</v>
      </c>
    </row>
    <row r="7618" spans="1:5" ht="15.6">
      <c r="A7618" s="358" t="s">
        <v>19524</v>
      </c>
      <c r="B7618" s="358" t="s">
        <v>19524</v>
      </c>
      <c r="C7618" s="359">
        <v>3.6</v>
      </c>
      <c r="D7618" s="357" t="s">
        <v>7325</v>
      </c>
      <c r="E7618" s="357" t="s">
        <v>7325</v>
      </c>
    </row>
    <row r="7619" spans="1:5" ht="15.6">
      <c r="A7619" s="358" t="s">
        <v>36538</v>
      </c>
      <c r="B7619" s="358" t="s">
        <v>36539</v>
      </c>
      <c r="C7619" s="359">
        <v>3.6</v>
      </c>
      <c r="D7619" s="357" t="s">
        <v>36537</v>
      </c>
      <c r="E7619" s="357" t="s">
        <v>36537</v>
      </c>
    </row>
    <row r="7620" spans="1:5" ht="15.6">
      <c r="A7620" s="358" t="s">
        <v>10262</v>
      </c>
      <c r="B7620" s="358" t="s">
        <v>61116</v>
      </c>
      <c r="C7620" s="359">
        <v>3.6</v>
      </c>
      <c r="D7620" s="357" t="s">
        <v>61115</v>
      </c>
      <c r="E7620" s="357" t="s">
        <v>61115</v>
      </c>
    </row>
    <row r="7621" spans="1:5" ht="15.6">
      <c r="A7621" s="358" t="s">
        <v>15621</v>
      </c>
      <c r="B7621" s="358" t="s">
        <v>15622</v>
      </c>
      <c r="C7621" s="359">
        <v>3.6</v>
      </c>
      <c r="D7621" s="357" t="s">
        <v>5281</v>
      </c>
      <c r="E7621" s="357" t="s">
        <v>5281</v>
      </c>
    </row>
    <row r="7622" spans="1:5" ht="15.6">
      <c r="A7622" s="358" t="s">
        <v>15621</v>
      </c>
      <c r="B7622" s="358" t="s">
        <v>15622</v>
      </c>
      <c r="C7622" s="359">
        <v>3.6</v>
      </c>
      <c r="D7622" s="357" t="s">
        <v>5281</v>
      </c>
      <c r="E7622" s="357" t="s">
        <v>5281</v>
      </c>
    </row>
    <row r="7623" spans="1:5" ht="15.6">
      <c r="A7623" s="358" t="s">
        <v>15621</v>
      </c>
      <c r="B7623" s="358" t="s">
        <v>15622</v>
      </c>
      <c r="C7623" s="359">
        <v>3.6</v>
      </c>
      <c r="D7623" s="357" t="s">
        <v>5281</v>
      </c>
      <c r="E7623" s="357" t="s">
        <v>5281</v>
      </c>
    </row>
    <row r="7624" spans="1:5" ht="15.6">
      <c r="A7624" s="358" t="s">
        <v>15621</v>
      </c>
      <c r="B7624" s="358" t="s">
        <v>15622</v>
      </c>
      <c r="C7624" s="359">
        <v>3.6</v>
      </c>
      <c r="D7624" s="357" t="s">
        <v>5281</v>
      </c>
      <c r="E7624" s="357" t="s">
        <v>5281</v>
      </c>
    </row>
    <row r="7625" spans="1:5" ht="15.6">
      <c r="A7625" s="358" t="s">
        <v>15621</v>
      </c>
      <c r="B7625" s="358" t="s">
        <v>15622</v>
      </c>
      <c r="C7625" s="359">
        <v>3.6</v>
      </c>
      <c r="D7625" s="357" t="s">
        <v>5281</v>
      </c>
      <c r="E7625" s="357" t="s">
        <v>5281</v>
      </c>
    </row>
    <row r="7626" spans="1:5" ht="15.6">
      <c r="A7626" s="358" t="s">
        <v>17307</v>
      </c>
      <c r="B7626" s="358" t="s">
        <v>17308</v>
      </c>
      <c r="C7626" s="359">
        <v>3.6</v>
      </c>
      <c r="D7626" s="357" t="s">
        <v>6161</v>
      </c>
      <c r="E7626" s="357" t="s">
        <v>6161</v>
      </c>
    </row>
    <row r="7627" spans="1:5" ht="15.6">
      <c r="A7627" s="358" t="s">
        <v>17307</v>
      </c>
      <c r="B7627" s="358" t="s">
        <v>17308</v>
      </c>
      <c r="C7627" s="359">
        <v>3.6</v>
      </c>
      <c r="D7627" s="357" t="s">
        <v>6161</v>
      </c>
      <c r="E7627" s="357" t="s">
        <v>6161</v>
      </c>
    </row>
    <row r="7628" spans="1:5" ht="15.6">
      <c r="A7628" s="358" t="s">
        <v>19991</v>
      </c>
      <c r="B7628" s="358" t="s">
        <v>19992</v>
      </c>
      <c r="C7628" s="359">
        <v>3.6</v>
      </c>
      <c r="D7628" s="357" t="s">
        <v>7738</v>
      </c>
      <c r="E7628" s="357" t="s">
        <v>7738</v>
      </c>
    </row>
    <row r="7629" spans="1:5" ht="15.6">
      <c r="A7629" s="358" t="s">
        <v>19991</v>
      </c>
      <c r="B7629" s="358" t="s">
        <v>19992</v>
      </c>
      <c r="C7629" s="359">
        <v>3.6</v>
      </c>
      <c r="D7629" s="357" t="s">
        <v>7738</v>
      </c>
      <c r="E7629" s="357" t="s">
        <v>7738</v>
      </c>
    </row>
    <row r="7630" spans="1:5" ht="15.6">
      <c r="A7630" s="358" t="s">
        <v>19991</v>
      </c>
      <c r="B7630" s="358" t="s">
        <v>19992</v>
      </c>
      <c r="C7630" s="359">
        <v>3.6</v>
      </c>
      <c r="D7630" s="357" t="s">
        <v>7738</v>
      </c>
      <c r="E7630" s="357" t="s">
        <v>7738</v>
      </c>
    </row>
    <row r="7631" spans="1:5" ht="15.6">
      <c r="A7631" s="358" t="s">
        <v>19991</v>
      </c>
      <c r="B7631" s="358" t="s">
        <v>19992</v>
      </c>
      <c r="C7631" s="359">
        <v>3.6</v>
      </c>
      <c r="D7631" s="357" t="s">
        <v>7738</v>
      </c>
      <c r="E7631" s="357" t="s">
        <v>7738</v>
      </c>
    </row>
    <row r="7632" spans="1:5" ht="15.6">
      <c r="A7632" s="358" t="s">
        <v>19285</v>
      </c>
      <c r="B7632" s="358" t="s">
        <v>19286</v>
      </c>
      <c r="C7632" s="359">
        <v>3.6</v>
      </c>
      <c r="D7632" s="357" t="s">
        <v>6960</v>
      </c>
      <c r="E7632" s="357" t="s">
        <v>6960</v>
      </c>
    </row>
    <row r="7633" spans="1:5" ht="15.6">
      <c r="A7633" s="358" t="s">
        <v>19285</v>
      </c>
      <c r="B7633" s="358" t="s">
        <v>19286</v>
      </c>
      <c r="C7633" s="359">
        <v>3.6</v>
      </c>
      <c r="D7633" s="357" t="s">
        <v>6960</v>
      </c>
      <c r="E7633" s="357" t="s">
        <v>6960</v>
      </c>
    </row>
    <row r="7634" spans="1:5" ht="15.6">
      <c r="A7634" s="358" t="s">
        <v>10262</v>
      </c>
      <c r="B7634" s="358" t="s">
        <v>42905</v>
      </c>
      <c r="C7634" s="359">
        <v>3.6</v>
      </c>
      <c r="D7634" s="357" t="s">
        <v>42904</v>
      </c>
      <c r="E7634" s="357" t="s">
        <v>42904</v>
      </c>
    </row>
    <row r="7635" spans="1:5" ht="15.6">
      <c r="A7635" s="358" t="s">
        <v>10262</v>
      </c>
      <c r="B7635" s="358" t="s">
        <v>42905</v>
      </c>
      <c r="C7635" s="359">
        <v>3.6</v>
      </c>
      <c r="D7635" s="357" t="s">
        <v>42904</v>
      </c>
      <c r="E7635" s="357" t="s">
        <v>42904</v>
      </c>
    </row>
    <row r="7636" spans="1:5" ht="15.6">
      <c r="A7636" s="358" t="s">
        <v>44040</v>
      </c>
      <c r="B7636" s="358" t="s">
        <v>44040</v>
      </c>
      <c r="C7636" s="359">
        <v>3.6</v>
      </c>
      <c r="D7636" s="357" t="s">
        <v>44039</v>
      </c>
      <c r="E7636" s="357" t="s">
        <v>44039</v>
      </c>
    </row>
    <row r="7637" spans="1:5" ht="15.6">
      <c r="A7637" s="358" t="s">
        <v>44040</v>
      </c>
      <c r="B7637" s="358" t="s">
        <v>44040</v>
      </c>
      <c r="C7637" s="359">
        <v>3.6</v>
      </c>
      <c r="D7637" s="357" t="s">
        <v>44039</v>
      </c>
      <c r="E7637" s="357" t="s">
        <v>44039</v>
      </c>
    </row>
    <row r="7638" spans="1:5" ht="15.6">
      <c r="A7638" s="358" t="s">
        <v>424</v>
      </c>
      <c r="B7638" s="358" t="s">
        <v>12687</v>
      </c>
      <c r="C7638" s="359">
        <v>3.6</v>
      </c>
      <c r="D7638" s="357" t="s">
        <v>3622</v>
      </c>
      <c r="E7638" s="357" t="s">
        <v>3622</v>
      </c>
    </row>
    <row r="7639" spans="1:5" ht="15.6">
      <c r="A7639" s="358" t="s">
        <v>15526</v>
      </c>
      <c r="B7639" s="358" t="s">
        <v>15527</v>
      </c>
      <c r="C7639" s="359">
        <v>3.6</v>
      </c>
      <c r="D7639" s="357" t="s">
        <v>5192</v>
      </c>
      <c r="E7639" s="357" t="s">
        <v>5192</v>
      </c>
    </row>
    <row r="7640" spans="1:5" ht="15.6">
      <c r="A7640" s="358" t="s">
        <v>15526</v>
      </c>
      <c r="B7640" s="358" t="s">
        <v>15527</v>
      </c>
      <c r="C7640" s="359">
        <v>3.6</v>
      </c>
      <c r="D7640" s="357" t="s">
        <v>5192</v>
      </c>
      <c r="E7640" s="357" t="s">
        <v>5192</v>
      </c>
    </row>
    <row r="7641" spans="1:5" ht="15.6">
      <c r="A7641" s="358" t="s">
        <v>10236</v>
      </c>
      <c r="B7641" s="358" t="s">
        <v>10237</v>
      </c>
      <c r="C7641" s="359">
        <v>3.6</v>
      </c>
      <c r="D7641" s="357" t="s">
        <v>2169</v>
      </c>
      <c r="E7641" s="357" t="s">
        <v>2169</v>
      </c>
    </row>
    <row r="7642" spans="1:5" ht="15.6">
      <c r="A7642" s="358" t="s">
        <v>10236</v>
      </c>
      <c r="B7642" s="358" t="s">
        <v>10237</v>
      </c>
      <c r="C7642" s="359">
        <v>3.6</v>
      </c>
      <c r="D7642" s="357" t="s">
        <v>2169</v>
      </c>
      <c r="E7642" s="357" t="s">
        <v>2169</v>
      </c>
    </row>
    <row r="7643" spans="1:5" ht="15.6">
      <c r="A7643" s="358" t="s">
        <v>14046</v>
      </c>
      <c r="B7643" s="358" t="s">
        <v>14047</v>
      </c>
      <c r="C7643" s="359">
        <v>3.6</v>
      </c>
      <c r="D7643" s="357" t="s">
        <v>4272</v>
      </c>
      <c r="E7643" s="357" t="s">
        <v>4272</v>
      </c>
    </row>
    <row r="7644" spans="1:5" ht="15.6">
      <c r="A7644" s="358" t="s">
        <v>14046</v>
      </c>
      <c r="B7644" s="358" t="s">
        <v>14047</v>
      </c>
      <c r="C7644" s="359">
        <v>3.6</v>
      </c>
      <c r="D7644" s="357" t="s">
        <v>4272</v>
      </c>
      <c r="E7644" s="357" t="s">
        <v>4272</v>
      </c>
    </row>
    <row r="7645" spans="1:5" ht="15.6">
      <c r="A7645" s="358" t="s">
        <v>14046</v>
      </c>
      <c r="B7645" s="358" t="s">
        <v>14047</v>
      </c>
      <c r="C7645" s="359">
        <v>3.6</v>
      </c>
      <c r="D7645" s="357" t="s">
        <v>4272</v>
      </c>
      <c r="E7645" s="357" t="s">
        <v>4272</v>
      </c>
    </row>
    <row r="7646" spans="1:5" ht="15.6">
      <c r="A7646" s="358" t="s">
        <v>21631</v>
      </c>
      <c r="B7646" s="358" t="s">
        <v>21632</v>
      </c>
      <c r="C7646" s="359">
        <v>3.6</v>
      </c>
      <c r="D7646" s="357" t="s">
        <v>8809</v>
      </c>
      <c r="E7646" s="357" t="s">
        <v>8809</v>
      </c>
    </row>
    <row r="7647" spans="1:5" ht="15.6">
      <c r="A7647" s="358" t="s">
        <v>15769</v>
      </c>
      <c r="B7647" s="358" t="s">
        <v>15770</v>
      </c>
      <c r="C7647" s="359">
        <v>3.6</v>
      </c>
      <c r="D7647" s="357" t="s">
        <v>5320</v>
      </c>
      <c r="E7647" s="357" t="s">
        <v>5320</v>
      </c>
    </row>
    <row r="7648" spans="1:5" ht="15.6">
      <c r="A7648" s="358" t="s">
        <v>15769</v>
      </c>
      <c r="B7648" s="358" t="s">
        <v>15770</v>
      </c>
      <c r="C7648" s="359">
        <v>3.6</v>
      </c>
      <c r="D7648" s="357" t="s">
        <v>5320</v>
      </c>
      <c r="E7648" s="357" t="s">
        <v>5320</v>
      </c>
    </row>
    <row r="7649" spans="1:5" ht="15.6">
      <c r="A7649" s="358" t="s">
        <v>40624</v>
      </c>
      <c r="B7649" s="358" t="s">
        <v>40625</v>
      </c>
      <c r="C7649" s="359">
        <v>3.6</v>
      </c>
      <c r="D7649" s="357" t="s">
        <v>40623</v>
      </c>
      <c r="E7649" s="357" t="s">
        <v>40623</v>
      </c>
    </row>
    <row r="7650" spans="1:5" ht="15.6">
      <c r="A7650" s="358" t="s">
        <v>1471</v>
      </c>
      <c r="B7650" s="358" t="s">
        <v>20237</v>
      </c>
      <c r="C7650" s="359">
        <v>3.6</v>
      </c>
      <c r="D7650" s="357" t="s">
        <v>7932</v>
      </c>
      <c r="E7650" s="357" t="s">
        <v>7932</v>
      </c>
    </row>
    <row r="7651" spans="1:5" ht="15.6">
      <c r="A7651" s="358" t="s">
        <v>1471</v>
      </c>
      <c r="B7651" s="358" t="s">
        <v>20237</v>
      </c>
      <c r="C7651" s="359">
        <v>3.6</v>
      </c>
      <c r="D7651" s="357" t="s">
        <v>7932</v>
      </c>
      <c r="E7651" s="357" t="s">
        <v>7932</v>
      </c>
    </row>
    <row r="7652" spans="1:5" ht="15.6">
      <c r="A7652" s="358" t="s">
        <v>1471</v>
      </c>
      <c r="B7652" s="358" t="s">
        <v>20237</v>
      </c>
      <c r="C7652" s="359">
        <v>3.6</v>
      </c>
      <c r="D7652" s="357" t="s">
        <v>7932</v>
      </c>
      <c r="E7652" s="357" t="s">
        <v>7932</v>
      </c>
    </row>
    <row r="7653" spans="1:5" ht="15.6">
      <c r="A7653" s="358" t="s">
        <v>1471</v>
      </c>
      <c r="B7653" s="358" t="s">
        <v>20237</v>
      </c>
      <c r="C7653" s="359">
        <v>3.6</v>
      </c>
      <c r="D7653" s="357" t="s">
        <v>7932</v>
      </c>
      <c r="E7653" s="357" t="s">
        <v>7932</v>
      </c>
    </row>
    <row r="7654" spans="1:5" ht="15.6">
      <c r="A7654" s="358" t="s">
        <v>551</v>
      </c>
      <c r="B7654" s="358" t="s">
        <v>13155</v>
      </c>
      <c r="C7654" s="359">
        <v>3.6</v>
      </c>
      <c r="D7654" s="357" t="s">
        <v>4053</v>
      </c>
      <c r="E7654" s="357" t="s">
        <v>4053</v>
      </c>
    </row>
    <row r="7655" spans="1:5" ht="15.6">
      <c r="A7655" s="358" t="s">
        <v>551</v>
      </c>
      <c r="B7655" s="358" t="s">
        <v>13155</v>
      </c>
      <c r="C7655" s="359">
        <v>3.6</v>
      </c>
      <c r="D7655" s="357" t="s">
        <v>4053</v>
      </c>
      <c r="E7655" s="357" t="s">
        <v>4053</v>
      </c>
    </row>
    <row r="7656" spans="1:5" ht="15.6">
      <c r="A7656" s="358" t="s">
        <v>551</v>
      </c>
      <c r="B7656" s="358" t="s">
        <v>13155</v>
      </c>
      <c r="C7656" s="359">
        <v>3.6</v>
      </c>
      <c r="D7656" s="357" t="s">
        <v>4053</v>
      </c>
      <c r="E7656" s="357" t="s">
        <v>4053</v>
      </c>
    </row>
    <row r="7657" spans="1:5" ht="15.6">
      <c r="A7657" s="358" t="s">
        <v>27224</v>
      </c>
      <c r="B7657" s="358" t="s">
        <v>27225</v>
      </c>
      <c r="C7657" s="359">
        <v>3.6</v>
      </c>
      <c r="D7657" s="357" t="s">
        <v>27223</v>
      </c>
      <c r="E7657" s="357" t="s">
        <v>27223</v>
      </c>
    </row>
    <row r="7658" spans="1:5" ht="15.6">
      <c r="A7658" s="358" t="s">
        <v>27224</v>
      </c>
      <c r="B7658" s="358" t="s">
        <v>27225</v>
      </c>
      <c r="C7658" s="359">
        <v>3.6</v>
      </c>
      <c r="D7658" s="357" t="s">
        <v>27223</v>
      </c>
      <c r="E7658" s="357" t="s">
        <v>27223</v>
      </c>
    </row>
    <row r="7659" spans="1:5" ht="15.6">
      <c r="A7659" s="358" t="s">
        <v>27224</v>
      </c>
      <c r="B7659" s="358" t="s">
        <v>27225</v>
      </c>
      <c r="C7659" s="359">
        <v>3.6</v>
      </c>
      <c r="D7659" s="357" t="s">
        <v>27223</v>
      </c>
      <c r="E7659" s="357" t="s">
        <v>27223</v>
      </c>
    </row>
    <row r="7660" spans="1:5" ht="15.6">
      <c r="A7660" s="358" t="s">
        <v>34272</v>
      </c>
      <c r="B7660" s="358" t="s">
        <v>34273</v>
      </c>
      <c r="C7660" s="359">
        <v>3.6</v>
      </c>
      <c r="D7660" s="357" t="s">
        <v>34271</v>
      </c>
      <c r="E7660" s="357" t="s">
        <v>34271</v>
      </c>
    </row>
    <row r="7661" spans="1:5" ht="15.6">
      <c r="A7661" s="358" t="s">
        <v>34272</v>
      </c>
      <c r="B7661" s="358" t="s">
        <v>34273</v>
      </c>
      <c r="C7661" s="359">
        <v>3.6</v>
      </c>
      <c r="D7661" s="357" t="s">
        <v>34271</v>
      </c>
      <c r="E7661" s="357" t="s">
        <v>34271</v>
      </c>
    </row>
    <row r="7662" spans="1:5" ht="15.6">
      <c r="A7662" s="358" t="s">
        <v>1716</v>
      </c>
      <c r="B7662" s="358" t="s">
        <v>1716</v>
      </c>
      <c r="C7662" s="359">
        <v>3.6</v>
      </c>
      <c r="D7662" s="357" t="s">
        <v>8695</v>
      </c>
      <c r="E7662" s="357" t="s">
        <v>8695</v>
      </c>
    </row>
    <row r="7663" spans="1:5" ht="15.6">
      <c r="A7663" s="358" t="s">
        <v>12179</v>
      </c>
      <c r="B7663" s="358" t="s">
        <v>12180</v>
      </c>
      <c r="C7663" s="359">
        <v>3.6</v>
      </c>
      <c r="D7663" s="357" t="s">
        <v>3401</v>
      </c>
      <c r="E7663" s="357" t="s">
        <v>3401</v>
      </c>
    </row>
    <row r="7664" spans="1:5" ht="15.6">
      <c r="A7664" s="358" t="s">
        <v>815</v>
      </c>
      <c r="B7664" s="358" t="s">
        <v>15425</v>
      </c>
      <c r="C7664" s="359">
        <v>3.6</v>
      </c>
      <c r="D7664" s="357" t="s">
        <v>15424</v>
      </c>
      <c r="E7664" s="357" t="s">
        <v>15424</v>
      </c>
    </row>
    <row r="7665" spans="1:5" ht="15.6">
      <c r="A7665" s="358" t="s">
        <v>10262</v>
      </c>
      <c r="B7665" s="358" t="s">
        <v>22396</v>
      </c>
      <c r="C7665" s="359">
        <v>3.6</v>
      </c>
      <c r="D7665" s="357" t="s">
        <v>8969</v>
      </c>
      <c r="E7665" s="357" t="s">
        <v>8969</v>
      </c>
    </row>
    <row r="7666" spans="1:5" ht="15.6">
      <c r="A7666" s="358" t="s">
        <v>10262</v>
      </c>
      <c r="B7666" s="358" t="s">
        <v>22396</v>
      </c>
      <c r="C7666" s="359">
        <v>3.6</v>
      </c>
      <c r="D7666" s="357" t="s">
        <v>8969</v>
      </c>
      <c r="E7666" s="357" t="s">
        <v>8969</v>
      </c>
    </row>
    <row r="7667" spans="1:5" ht="15.6">
      <c r="A7667" s="358" t="s">
        <v>31045</v>
      </c>
      <c r="B7667" s="358" t="s">
        <v>31046</v>
      </c>
      <c r="C7667" s="359">
        <v>3.6</v>
      </c>
      <c r="D7667" s="357" t="s">
        <v>31044</v>
      </c>
      <c r="E7667" s="357" t="s">
        <v>31044</v>
      </c>
    </row>
    <row r="7668" spans="1:5" ht="15.6">
      <c r="A7668" s="358" t="s">
        <v>14654</v>
      </c>
      <c r="B7668" s="358" t="s">
        <v>14655</v>
      </c>
      <c r="C7668" s="359">
        <v>3.6</v>
      </c>
      <c r="D7668" s="357" t="s">
        <v>4484</v>
      </c>
      <c r="E7668" s="357" t="s">
        <v>4484</v>
      </c>
    </row>
    <row r="7669" spans="1:5" ht="15.6">
      <c r="A7669" s="358" t="s">
        <v>10262</v>
      </c>
      <c r="B7669" s="358" t="s">
        <v>33488</v>
      </c>
      <c r="C7669" s="359">
        <v>3.6</v>
      </c>
      <c r="D7669" s="357" t="s">
        <v>33487</v>
      </c>
      <c r="E7669" s="357" t="s">
        <v>33487</v>
      </c>
    </row>
    <row r="7670" spans="1:5" ht="15.6">
      <c r="A7670" s="358" t="s">
        <v>10262</v>
      </c>
      <c r="B7670" s="358" t="s">
        <v>61118</v>
      </c>
      <c r="C7670" s="359">
        <v>3.6</v>
      </c>
      <c r="D7670" s="357" t="s">
        <v>61117</v>
      </c>
      <c r="E7670" s="357" t="s">
        <v>61117</v>
      </c>
    </row>
    <row r="7671" spans="1:5" ht="15.6">
      <c r="A7671" s="358" t="s">
        <v>1246</v>
      </c>
      <c r="B7671" s="358" t="s">
        <v>18111</v>
      </c>
      <c r="C7671" s="359">
        <v>3.6</v>
      </c>
      <c r="D7671" s="357" t="s">
        <v>7000</v>
      </c>
      <c r="E7671" s="357" t="s">
        <v>7000</v>
      </c>
    </row>
    <row r="7672" spans="1:5" ht="15.6">
      <c r="A7672" s="358" t="s">
        <v>1246</v>
      </c>
      <c r="B7672" s="358" t="s">
        <v>18111</v>
      </c>
      <c r="C7672" s="359">
        <v>3.6</v>
      </c>
      <c r="D7672" s="357" t="s">
        <v>7000</v>
      </c>
      <c r="E7672" s="357" t="s">
        <v>7000</v>
      </c>
    </row>
    <row r="7673" spans="1:5" ht="15.6">
      <c r="A7673" s="358" t="s">
        <v>268</v>
      </c>
      <c r="B7673" s="358" t="s">
        <v>11826</v>
      </c>
      <c r="C7673" s="359">
        <v>3.6</v>
      </c>
      <c r="D7673" s="357" t="s">
        <v>3082</v>
      </c>
      <c r="E7673" s="357" t="s">
        <v>3082</v>
      </c>
    </row>
    <row r="7674" spans="1:5" ht="15.6">
      <c r="A7674" s="358" t="s">
        <v>268</v>
      </c>
      <c r="B7674" s="358" t="s">
        <v>11826</v>
      </c>
      <c r="C7674" s="359">
        <v>3.6</v>
      </c>
      <c r="D7674" s="357" t="s">
        <v>3082</v>
      </c>
      <c r="E7674" s="357" t="s">
        <v>3082</v>
      </c>
    </row>
    <row r="7675" spans="1:5" ht="15.6">
      <c r="A7675" s="358" t="s">
        <v>10262</v>
      </c>
      <c r="B7675" s="358" t="s">
        <v>13583</v>
      </c>
      <c r="C7675" s="359">
        <v>3.6</v>
      </c>
      <c r="D7675" s="357" t="s">
        <v>10023</v>
      </c>
      <c r="E7675" s="357" t="s">
        <v>10023</v>
      </c>
    </row>
    <row r="7676" spans="1:5" ht="15.6">
      <c r="A7676" s="358" t="s">
        <v>10262</v>
      </c>
      <c r="B7676" s="358" t="s">
        <v>13583</v>
      </c>
      <c r="C7676" s="359">
        <v>3.6</v>
      </c>
      <c r="D7676" s="357" t="s">
        <v>10023</v>
      </c>
      <c r="E7676" s="357" t="s">
        <v>10023</v>
      </c>
    </row>
    <row r="7677" spans="1:5" ht="15.6">
      <c r="A7677" s="358" t="s">
        <v>32005</v>
      </c>
      <c r="B7677" s="358" t="s">
        <v>32006</v>
      </c>
      <c r="C7677" s="359">
        <v>3.6</v>
      </c>
      <c r="D7677" s="357" t="s">
        <v>32004</v>
      </c>
      <c r="E7677" s="357" t="s">
        <v>32004</v>
      </c>
    </row>
    <row r="7678" spans="1:5" ht="15.6">
      <c r="A7678" s="358" t="s">
        <v>10262</v>
      </c>
      <c r="B7678" s="358" t="s">
        <v>15143</v>
      </c>
      <c r="C7678" s="359">
        <v>3.6</v>
      </c>
      <c r="D7678" s="357" t="s">
        <v>4956</v>
      </c>
      <c r="E7678" s="357" t="s">
        <v>4956</v>
      </c>
    </row>
    <row r="7679" spans="1:5" ht="15.6">
      <c r="A7679" s="358" t="s">
        <v>11692</v>
      </c>
      <c r="B7679" s="358" t="s">
        <v>11693</v>
      </c>
      <c r="C7679" s="359">
        <v>3.6</v>
      </c>
      <c r="D7679" s="357" t="s">
        <v>2885</v>
      </c>
      <c r="E7679" s="357" t="s">
        <v>2885</v>
      </c>
    </row>
    <row r="7680" spans="1:5" ht="15.6">
      <c r="A7680" s="358" t="s">
        <v>707</v>
      </c>
      <c r="B7680" s="358" t="s">
        <v>707</v>
      </c>
      <c r="C7680" s="359">
        <v>3.6</v>
      </c>
      <c r="D7680" s="357" t="s">
        <v>4582</v>
      </c>
      <c r="E7680" s="357" t="s">
        <v>4582</v>
      </c>
    </row>
    <row r="7681" spans="1:5" ht="15.6">
      <c r="A7681" s="358" t="s">
        <v>707</v>
      </c>
      <c r="B7681" s="358" t="s">
        <v>707</v>
      </c>
      <c r="C7681" s="359">
        <v>3.6</v>
      </c>
      <c r="D7681" s="357" t="s">
        <v>4582</v>
      </c>
      <c r="E7681" s="357" t="s">
        <v>4582</v>
      </c>
    </row>
    <row r="7682" spans="1:5" ht="15.6">
      <c r="A7682" s="358" t="s">
        <v>707</v>
      </c>
      <c r="B7682" s="358" t="s">
        <v>707</v>
      </c>
      <c r="C7682" s="359">
        <v>3.6</v>
      </c>
      <c r="D7682" s="357" t="s">
        <v>4582</v>
      </c>
      <c r="E7682" s="357" t="s">
        <v>4582</v>
      </c>
    </row>
    <row r="7683" spans="1:5" ht="15.6">
      <c r="A7683" s="358" t="s">
        <v>707</v>
      </c>
      <c r="B7683" s="358" t="s">
        <v>707</v>
      </c>
      <c r="C7683" s="359">
        <v>3.6</v>
      </c>
      <c r="D7683" s="357" t="s">
        <v>4582</v>
      </c>
      <c r="E7683" s="357" t="s">
        <v>4582</v>
      </c>
    </row>
    <row r="7684" spans="1:5" ht="15.6">
      <c r="A7684" s="358" t="s">
        <v>15138</v>
      </c>
      <c r="B7684" s="358" t="s">
        <v>15138</v>
      </c>
      <c r="C7684" s="359">
        <v>3.6</v>
      </c>
      <c r="D7684" s="357" t="s">
        <v>4949</v>
      </c>
      <c r="E7684" s="357" t="s">
        <v>4949</v>
      </c>
    </row>
    <row r="7685" spans="1:5" ht="15.6">
      <c r="A7685" s="358" t="s">
        <v>15138</v>
      </c>
      <c r="B7685" s="358" t="s">
        <v>15138</v>
      </c>
      <c r="C7685" s="359">
        <v>3.6</v>
      </c>
      <c r="D7685" s="357" t="s">
        <v>4949</v>
      </c>
      <c r="E7685" s="357" t="s">
        <v>4949</v>
      </c>
    </row>
    <row r="7686" spans="1:5" ht="15.6">
      <c r="A7686" s="358" t="s">
        <v>15262</v>
      </c>
      <c r="B7686" s="358" t="s">
        <v>15263</v>
      </c>
      <c r="C7686" s="359">
        <v>3.6</v>
      </c>
      <c r="D7686" s="357" t="s">
        <v>5057</v>
      </c>
      <c r="E7686" s="357" t="s">
        <v>5057</v>
      </c>
    </row>
    <row r="7687" spans="1:5" ht="15.6">
      <c r="A7687" s="358" t="s">
        <v>15262</v>
      </c>
      <c r="B7687" s="358" t="s">
        <v>15263</v>
      </c>
      <c r="C7687" s="359">
        <v>3.6</v>
      </c>
      <c r="D7687" s="357" t="s">
        <v>5057</v>
      </c>
      <c r="E7687" s="357" t="s">
        <v>5057</v>
      </c>
    </row>
    <row r="7688" spans="1:5" ht="15.6">
      <c r="A7688" s="358" t="s">
        <v>35696</v>
      </c>
      <c r="B7688" s="358" t="s">
        <v>35697</v>
      </c>
      <c r="C7688" s="359">
        <v>3.6</v>
      </c>
      <c r="D7688" s="357" t="s">
        <v>35695</v>
      </c>
      <c r="E7688" s="357" t="s">
        <v>35695</v>
      </c>
    </row>
    <row r="7689" spans="1:5" ht="15.6">
      <c r="A7689" s="358" t="s">
        <v>35696</v>
      </c>
      <c r="B7689" s="358" t="s">
        <v>35697</v>
      </c>
      <c r="C7689" s="359">
        <v>3.6</v>
      </c>
      <c r="D7689" s="357" t="s">
        <v>35695</v>
      </c>
      <c r="E7689" s="357" t="s">
        <v>35695</v>
      </c>
    </row>
    <row r="7690" spans="1:5" ht="15.6">
      <c r="A7690" s="358" t="s">
        <v>17728</v>
      </c>
      <c r="B7690" s="358" t="s">
        <v>17729</v>
      </c>
      <c r="C7690" s="359">
        <v>3.6</v>
      </c>
      <c r="D7690" s="357" t="s">
        <v>6574</v>
      </c>
      <c r="E7690" s="357" t="s">
        <v>6574</v>
      </c>
    </row>
    <row r="7691" spans="1:5" ht="15.6">
      <c r="A7691" s="358" t="s">
        <v>17728</v>
      </c>
      <c r="B7691" s="358" t="s">
        <v>17729</v>
      </c>
      <c r="C7691" s="359">
        <v>3.6</v>
      </c>
      <c r="D7691" s="357" t="s">
        <v>6574</v>
      </c>
      <c r="E7691" s="357" t="s">
        <v>6574</v>
      </c>
    </row>
    <row r="7692" spans="1:5" ht="15.6">
      <c r="A7692" s="358" t="s">
        <v>43042</v>
      </c>
      <c r="B7692" s="358" t="s">
        <v>43043</v>
      </c>
      <c r="C7692" s="359">
        <v>3.6</v>
      </c>
      <c r="D7692" s="357" t="s">
        <v>43041</v>
      </c>
      <c r="E7692" s="357" t="s">
        <v>43041</v>
      </c>
    </row>
    <row r="7693" spans="1:5" ht="15.6">
      <c r="A7693" s="358" t="s">
        <v>43042</v>
      </c>
      <c r="B7693" s="358" t="s">
        <v>43043</v>
      </c>
      <c r="C7693" s="359">
        <v>3.6</v>
      </c>
      <c r="D7693" s="357" t="s">
        <v>43041</v>
      </c>
      <c r="E7693" s="357" t="s">
        <v>43041</v>
      </c>
    </row>
    <row r="7694" spans="1:5" ht="15.6">
      <c r="A7694" s="358" t="s">
        <v>18873</v>
      </c>
      <c r="B7694" s="358" t="s">
        <v>18874</v>
      </c>
      <c r="C7694" s="359">
        <v>3.6</v>
      </c>
      <c r="D7694" s="357" t="s">
        <v>6347</v>
      </c>
      <c r="E7694" s="357" t="s">
        <v>6347</v>
      </c>
    </row>
    <row r="7695" spans="1:5" ht="15.6">
      <c r="A7695" s="358" t="s">
        <v>10820</v>
      </c>
      <c r="B7695" s="358" t="s">
        <v>10821</v>
      </c>
      <c r="C7695" s="359">
        <v>3.6</v>
      </c>
      <c r="D7695" s="357" t="s">
        <v>2651</v>
      </c>
      <c r="E7695" s="357" t="s">
        <v>2651</v>
      </c>
    </row>
    <row r="7696" spans="1:5" ht="15.6">
      <c r="A7696" s="358" t="s">
        <v>15869</v>
      </c>
      <c r="B7696" s="358" t="s">
        <v>15870</v>
      </c>
      <c r="C7696" s="359">
        <v>3.6</v>
      </c>
      <c r="D7696" s="357" t="s">
        <v>5370</v>
      </c>
      <c r="E7696" s="357" t="s">
        <v>5370</v>
      </c>
    </row>
    <row r="7697" spans="1:5" ht="15.6">
      <c r="A7697" s="358" t="s">
        <v>20467</v>
      </c>
      <c r="B7697" s="358" t="s">
        <v>20467</v>
      </c>
      <c r="C7697" s="359">
        <v>3.6</v>
      </c>
      <c r="D7697" s="357" t="s">
        <v>7868</v>
      </c>
      <c r="E7697" s="357" t="s">
        <v>7868</v>
      </c>
    </row>
    <row r="7698" spans="1:5" ht="15.6">
      <c r="A7698" s="358" t="s">
        <v>10262</v>
      </c>
      <c r="B7698" s="358" t="s">
        <v>21238</v>
      </c>
      <c r="C7698" s="359">
        <v>3.6</v>
      </c>
      <c r="D7698" s="357" t="s">
        <v>8419</v>
      </c>
      <c r="E7698" s="357" t="s">
        <v>8419</v>
      </c>
    </row>
    <row r="7699" spans="1:5" ht="15.6">
      <c r="A7699" s="358" t="s">
        <v>10262</v>
      </c>
      <c r="B7699" s="358" t="s">
        <v>21238</v>
      </c>
      <c r="C7699" s="359">
        <v>3.6</v>
      </c>
      <c r="D7699" s="357" t="s">
        <v>8419</v>
      </c>
      <c r="E7699" s="357" t="s">
        <v>8419</v>
      </c>
    </row>
    <row r="7700" spans="1:5" ht="15.6">
      <c r="A7700" s="358" t="s">
        <v>21522</v>
      </c>
      <c r="B7700" s="358" t="s">
        <v>21523</v>
      </c>
      <c r="C7700" s="359">
        <v>3.6</v>
      </c>
      <c r="D7700" s="357" t="s">
        <v>8694</v>
      </c>
      <c r="E7700" s="357" t="s">
        <v>8694</v>
      </c>
    </row>
    <row r="7701" spans="1:5" ht="15.6">
      <c r="A7701" s="358" t="s">
        <v>10273</v>
      </c>
      <c r="B7701" s="358" t="s">
        <v>10274</v>
      </c>
      <c r="C7701" s="359">
        <v>3.6</v>
      </c>
      <c r="D7701" s="357" t="s">
        <v>2196</v>
      </c>
      <c r="E7701" s="357" t="s">
        <v>2196</v>
      </c>
    </row>
    <row r="7702" spans="1:5" ht="15.6">
      <c r="A7702" s="358" t="s">
        <v>489</v>
      </c>
      <c r="B7702" s="358" t="s">
        <v>12874</v>
      </c>
      <c r="C7702" s="359">
        <v>3.6</v>
      </c>
      <c r="D7702" s="357" t="s">
        <v>3829</v>
      </c>
      <c r="E7702" s="357" t="s">
        <v>3829</v>
      </c>
    </row>
    <row r="7703" spans="1:5" ht="15.6">
      <c r="A7703" s="358" t="s">
        <v>18343</v>
      </c>
      <c r="B7703" s="358" t="s">
        <v>18344</v>
      </c>
      <c r="C7703" s="359">
        <v>3.6</v>
      </c>
      <c r="D7703" s="357" t="s">
        <v>7226</v>
      </c>
      <c r="E7703" s="357" t="s">
        <v>7226</v>
      </c>
    </row>
    <row r="7704" spans="1:5" ht="15.6">
      <c r="A7704" s="358" t="s">
        <v>54655</v>
      </c>
      <c r="B7704" s="358" t="s">
        <v>54655</v>
      </c>
      <c r="C7704" s="359">
        <v>3.6</v>
      </c>
      <c r="D7704" s="357" t="s">
        <v>54654</v>
      </c>
      <c r="E7704" s="357" t="s">
        <v>54654</v>
      </c>
    </row>
    <row r="7705" spans="1:5" ht="15.6">
      <c r="A7705" s="358" t="s">
        <v>194</v>
      </c>
      <c r="B7705" s="358" t="s">
        <v>10727</v>
      </c>
      <c r="C7705" s="359">
        <v>3.6</v>
      </c>
      <c r="D7705" s="357" t="s">
        <v>32</v>
      </c>
      <c r="E7705" s="357" t="s">
        <v>32</v>
      </c>
    </row>
    <row r="7706" spans="1:5" ht="15.6">
      <c r="A7706" s="358" t="s">
        <v>10262</v>
      </c>
      <c r="B7706" s="358" t="s">
        <v>13579</v>
      </c>
      <c r="C7706" s="359">
        <v>3.6</v>
      </c>
      <c r="D7706" s="357" t="s">
        <v>3831</v>
      </c>
      <c r="E7706" s="357" t="s">
        <v>3831</v>
      </c>
    </row>
    <row r="7707" spans="1:5" ht="15.6">
      <c r="A7707" s="358" t="s">
        <v>14574</v>
      </c>
      <c r="B7707" s="358" t="s">
        <v>14575</v>
      </c>
      <c r="C7707" s="359">
        <v>3.6</v>
      </c>
      <c r="D7707" s="357" t="s">
        <v>4384</v>
      </c>
      <c r="E7707" s="357" t="s">
        <v>4384</v>
      </c>
    </row>
    <row r="7708" spans="1:5" ht="15.6">
      <c r="A7708" s="358" t="s">
        <v>14574</v>
      </c>
      <c r="B7708" s="358" t="s">
        <v>14575</v>
      </c>
      <c r="C7708" s="359">
        <v>3.6</v>
      </c>
      <c r="D7708" s="357" t="s">
        <v>4384</v>
      </c>
      <c r="E7708" s="357" t="s">
        <v>4384</v>
      </c>
    </row>
    <row r="7709" spans="1:5" ht="15.6">
      <c r="A7709" s="358" t="s">
        <v>10262</v>
      </c>
      <c r="B7709" s="358" t="s">
        <v>54372</v>
      </c>
      <c r="C7709" s="359">
        <v>3.6</v>
      </c>
      <c r="D7709" s="357" t="s">
        <v>54371</v>
      </c>
      <c r="E7709" s="357" t="s">
        <v>54371</v>
      </c>
    </row>
    <row r="7710" spans="1:5" ht="15.6">
      <c r="A7710" s="358" t="s">
        <v>23095</v>
      </c>
      <c r="B7710" s="358" t="s">
        <v>23096</v>
      </c>
      <c r="C7710" s="359">
        <v>3.6</v>
      </c>
      <c r="D7710" s="357" t="s">
        <v>9444</v>
      </c>
      <c r="E7710" s="357" t="s">
        <v>9444</v>
      </c>
    </row>
    <row r="7711" spans="1:5" ht="15.6">
      <c r="A7711" s="358" t="s">
        <v>10262</v>
      </c>
      <c r="B7711" s="358" t="s">
        <v>27257</v>
      </c>
      <c r="C7711" s="359">
        <v>3.6</v>
      </c>
      <c r="D7711" s="357" t="s">
        <v>27256</v>
      </c>
      <c r="E7711" s="357" t="s">
        <v>27256</v>
      </c>
    </row>
    <row r="7712" spans="1:5" ht="15.6">
      <c r="A7712" s="358" t="s">
        <v>54374</v>
      </c>
      <c r="B7712" s="358" t="s">
        <v>54375</v>
      </c>
      <c r="C7712" s="359">
        <v>3.6</v>
      </c>
      <c r="D7712" s="357" t="s">
        <v>54373</v>
      </c>
      <c r="E7712" s="357" t="s">
        <v>54373</v>
      </c>
    </row>
    <row r="7713" spans="1:5" ht="15.6">
      <c r="A7713" s="358" t="s">
        <v>13053</v>
      </c>
      <c r="B7713" s="358" t="s">
        <v>13054</v>
      </c>
      <c r="C7713" s="359">
        <v>3.6</v>
      </c>
      <c r="D7713" s="357" t="s">
        <v>3973</v>
      </c>
      <c r="E7713" s="357" t="s">
        <v>3973</v>
      </c>
    </row>
    <row r="7714" spans="1:5" ht="15.6">
      <c r="A7714" s="358" t="s">
        <v>947</v>
      </c>
      <c r="B7714" s="358" t="s">
        <v>16292</v>
      </c>
      <c r="C7714" s="359">
        <v>3.6</v>
      </c>
      <c r="D7714" s="357" t="s">
        <v>5833</v>
      </c>
      <c r="E7714" s="357" t="s">
        <v>5833</v>
      </c>
    </row>
    <row r="7715" spans="1:5" ht="15.6">
      <c r="A7715" s="358" t="s">
        <v>947</v>
      </c>
      <c r="B7715" s="358" t="s">
        <v>16292</v>
      </c>
      <c r="C7715" s="359">
        <v>3.6</v>
      </c>
      <c r="D7715" s="357" t="s">
        <v>5833</v>
      </c>
      <c r="E7715" s="357" t="s">
        <v>5833</v>
      </c>
    </row>
    <row r="7716" spans="1:5" ht="15.6">
      <c r="A7716" s="358" t="s">
        <v>947</v>
      </c>
      <c r="B7716" s="358" t="s">
        <v>16292</v>
      </c>
      <c r="C7716" s="359">
        <v>3.6</v>
      </c>
      <c r="D7716" s="357" t="s">
        <v>5833</v>
      </c>
      <c r="E7716" s="357" t="s">
        <v>5833</v>
      </c>
    </row>
    <row r="7717" spans="1:5" ht="15.6">
      <c r="A7717" s="358" t="s">
        <v>28232</v>
      </c>
      <c r="B7717" s="358" t="s">
        <v>28232</v>
      </c>
      <c r="C7717" s="359">
        <v>3.6</v>
      </c>
      <c r="D7717" s="357" t="s">
        <v>28231</v>
      </c>
      <c r="E7717" s="357" t="s">
        <v>28231</v>
      </c>
    </row>
    <row r="7718" spans="1:5" ht="15.6">
      <c r="A7718" s="358" t="s">
        <v>10262</v>
      </c>
      <c r="B7718" s="358" t="s">
        <v>18805</v>
      </c>
      <c r="C7718" s="359">
        <v>3.6</v>
      </c>
      <c r="D7718" s="357" t="s">
        <v>6244</v>
      </c>
      <c r="E7718" s="357" t="s">
        <v>6244</v>
      </c>
    </row>
    <row r="7719" spans="1:5" ht="15.6">
      <c r="A7719" s="358" t="s">
        <v>19476</v>
      </c>
      <c r="B7719" s="358" t="s">
        <v>19477</v>
      </c>
      <c r="C7719" s="359">
        <v>3.6</v>
      </c>
      <c r="D7719" s="357" t="s">
        <v>7262</v>
      </c>
      <c r="E7719" s="357" t="s">
        <v>7262</v>
      </c>
    </row>
    <row r="7720" spans="1:5" ht="15.6">
      <c r="A7720" s="358" t="s">
        <v>19476</v>
      </c>
      <c r="B7720" s="358" t="s">
        <v>19477</v>
      </c>
      <c r="C7720" s="359">
        <v>3.6</v>
      </c>
      <c r="D7720" s="357" t="s">
        <v>7262</v>
      </c>
      <c r="E7720" s="357" t="s">
        <v>7262</v>
      </c>
    </row>
    <row r="7721" spans="1:5" ht="15.6">
      <c r="A7721" s="358" t="s">
        <v>19476</v>
      </c>
      <c r="B7721" s="358" t="s">
        <v>19477</v>
      </c>
      <c r="C7721" s="359">
        <v>3.6</v>
      </c>
      <c r="D7721" s="357" t="s">
        <v>7262</v>
      </c>
      <c r="E7721" s="357" t="s">
        <v>7262</v>
      </c>
    </row>
    <row r="7722" spans="1:5" ht="15.6">
      <c r="A7722" s="358" t="s">
        <v>10256</v>
      </c>
      <c r="B7722" s="358" t="s">
        <v>10257</v>
      </c>
      <c r="C7722" s="359">
        <v>3.6</v>
      </c>
      <c r="D7722" s="357" t="s">
        <v>2184</v>
      </c>
      <c r="E7722" s="357" t="s">
        <v>2184</v>
      </c>
    </row>
    <row r="7723" spans="1:5" ht="15.6">
      <c r="A7723" s="358" t="s">
        <v>10256</v>
      </c>
      <c r="B7723" s="358" t="s">
        <v>10257</v>
      </c>
      <c r="C7723" s="359">
        <v>3.6</v>
      </c>
      <c r="D7723" s="357" t="s">
        <v>2184</v>
      </c>
      <c r="E7723" s="357" t="s">
        <v>2184</v>
      </c>
    </row>
    <row r="7724" spans="1:5" ht="15.6">
      <c r="A7724" s="358" t="s">
        <v>277</v>
      </c>
      <c r="B7724" s="358" t="s">
        <v>12306</v>
      </c>
      <c r="C7724" s="359">
        <v>3.6</v>
      </c>
      <c r="D7724" s="357" t="s">
        <v>12305</v>
      </c>
      <c r="E7724" s="357" t="s">
        <v>12305</v>
      </c>
    </row>
    <row r="7725" spans="1:5" ht="15.6">
      <c r="A7725" s="358" t="s">
        <v>277</v>
      </c>
      <c r="B7725" s="358" t="s">
        <v>12306</v>
      </c>
      <c r="C7725" s="359">
        <v>3.6</v>
      </c>
      <c r="D7725" s="357" t="s">
        <v>12305</v>
      </c>
      <c r="E7725" s="357" t="s">
        <v>12305</v>
      </c>
    </row>
    <row r="7726" spans="1:5" ht="15.6">
      <c r="A7726" s="358" t="s">
        <v>1020</v>
      </c>
      <c r="B7726" s="358" t="s">
        <v>17362</v>
      </c>
      <c r="C7726" s="359">
        <v>3.6</v>
      </c>
      <c r="D7726" s="357" t="s">
        <v>6211</v>
      </c>
      <c r="E7726" s="357" t="s">
        <v>6211</v>
      </c>
    </row>
    <row r="7727" spans="1:5" ht="15.6">
      <c r="A7727" s="358" t="s">
        <v>1020</v>
      </c>
      <c r="B7727" s="358" t="s">
        <v>17362</v>
      </c>
      <c r="C7727" s="359">
        <v>3.6</v>
      </c>
      <c r="D7727" s="357" t="s">
        <v>6211</v>
      </c>
      <c r="E7727" s="357" t="s">
        <v>6211</v>
      </c>
    </row>
    <row r="7728" spans="1:5" ht="15.6">
      <c r="A7728" s="358" t="s">
        <v>39932</v>
      </c>
      <c r="B7728" s="358" t="s">
        <v>39933</v>
      </c>
      <c r="C7728" s="359">
        <v>3.6</v>
      </c>
      <c r="D7728" s="357" t="s">
        <v>39931</v>
      </c>
      <c r="E7728" s="357" t="s">
        <v>39931</v>
      </c>
    </row>
    <row r="7729" spans="1:5" ht="15.6">
      <c r="A7729" s="358" t="s">
        <v>39932</v>
      </c>
      <c r="B7729" s="358" t="s">
        <v>39933</v>
      </c>
      <c r="C7729" s="359">
        <v>3.6</v>
      </c>
      <c r="D7729" s="357" t="s">
        <v>39931</v>
      </c>
      <c r="E7729" s="357" t="s">
        <v>39931</v>
      </c>
    </row>
    <row r="7730" spans="1:5" ht="15.6">
      <c r="A7730" s="358" t="s">
        <v>18937</v>
      </c>
      <c r="B7730" s="358" t="s">
        <v>18938</v>
      </c>
      <c r="C7730" s="359">
        <v>3.6</v>
      </c>
      <c r="D7730" s="357" t="s">
        <v>6446</v>
      </c>
      <c r="E7730" s="357" t="s">
        <v>6446</v>
      </c>
    </row>
    <row r="7731" spans="1:5" ht="15.6">
      <c r="A7731" s="358" t="s">
        <v>52672</v>
      </c>
      <c r="B7731" s="358" t="s">
        <v>52673</v>
      </c>
      <c r="C7731" s="359">
        <v>3.6</v>
      </c>
      <c r="D7731" s="357" t="s">
        <v>52671</v>
      </c>
      <c r="E7731" s="357" t="s">
        <v>52671</v>
      </c>
    </row>
    <row r="7732" spans="1:5" ht="15.6">
      <c r="A7732" s="358" t="s">
        <v>10262</v>
      </c>
      <c r="B7732" s="358" t="s">
        <v>15165</v>
      </c>
      <c r="C7732" s="359">
        <v>3.6</v>
      </c>
      <c r="D7732" s="357" t="s">
        <v>4980</v>
      </c>
      <c r="E7732" s="357" t="s">
        <v>4980</v>
      </c>
    </row>
    <row r="7733" spans="1:5" ht="15.6">
      <c r="A7733" s="358" t="s">
        <v>50213</v>
      </c>
      <c r="B7733" s="358" t="s">
        <v>50213</v>
      </c>
      <c r="C7733" s="359">
        <v>3.6</v>
      </c>
      <c r="D7733" s="357" t="s">
        <v>50212</v>
      </c>
      <c r="E7733" s="357" t="s">
        <v>50212</v>
      </c>
    </row>
    <row r="7734" spans="1:5" ht="15.6">
      <c r="A7734" s="358" t="s">
        <v>13020</v>
      </c>
      <c r="B7734" s="358" t="s">
        <v>13021</v>
      </c>
      <c r="C7734" s="359">
        <v>3.6</v>
      </c>
      <c r="D7734" s="357" t="s">
        <v>3968</v>
      </c>
      <c r="E7734" s="357" t="s">
        <v>3968</v>
      </c>
    </row>
    <row r="7735" spans="1:5" ht="15.6">
      <c r="A7735" s="358" t="s">
        <v>13020</v>
      </c>
      <c r="B7735" s="358" t="s">
        <v>13021</v>
      </c>
      <c r="C7735" s="359">
        <v>3.6</v>
      </c>
      <c r="D7735" s="357" t="s">
        <v>3968</v>
      </c>
      <c r="E7735" s="357" t="s">
        <v>3968</v>
      </c>
    </row>
    <row r="7736" spans="1:5" ht="15.6">
      <c r="A7736" s="358" t="s">
        <v>689</v>
      </c>
      <c r="B7736" s="358" t="s">
        <v>14238</v>
      </c>
      <c r="C7736" s="359">
        <v>3.6</v>
      </c>
      <c r="D7736" s="357" t="s">
        <v>4539</v>
      </c>
      <c r="E7736" s="357" t="s">
        <v>4539</v>
      </c>
    </row>
    <row r="7737" spans="1:5" ht="15.6">
      <c r="A7737" s="358" t="s">
        <v>689</v>
      </c>
      <c r="B7737" s="358" t="s">
        <v>14238</v>
      </c>
      <c r="C7737" s="359">
        <v>3.6</v>
      </c>
      <c r="D7737" s="357" t="s">
        <v>4539</v>
      </c>
      <c r="E7737" s="357" t="s">
        <v>4539</v>
      </c>
    </row>
    <row r="7738" spans="1:5" ht="15.6">
      <c r="A7738" s="358" t="s">
        <v>38084</v>
      </c>
      <c r="B7738" s="358" t="s">
        <v>38084</v>
      </c>
      <c r="C7738" s="359">
        <v>3.6</v>
      </c>
      <c r="D7738" s="357" t="s">
        <v>38083</v>
      </c>
      <c r="E7738" s="357" t="s">
        <v>38083</v>
      </c>
    </row>
    <row r="7739" spans="1:5" ht="15.6">
      <c r="A7739" s="358" t="s">
        <v>1749</v>
      </c>
      <c r="B7739" s="358" t="s">
        <v>21552</v>
      </c>
      <c r="C7739" s="359">
        <v>3.6</v>
      </c>
      <c r="D7739" s="357" t="s">
        <v>8729</v>
      </c>
      <c r="E7739" s="357" t="s">
        <v>8729</v>
      </c>
    </row>
    <row r="7740" spans="1:5" ht="15.6">
      <c r="A7740" s="358" t="s">
        <v>1749</v>
      </c>
      <c r="B7740" s="358" t="s">
        <v>21552</v>
      </c>
      <c r="C7740" s="359">
        <v>3.6</v>
      </c>
      <c r="D7740" s="357" t="s">
        <v>8729</v>
      </c>
      <c r="E7740" s="357" t="s">
        <v>8729</v>
      </c>
    </row>
    <row r="7741" spans="1:5" ht="15.6">
      <c r="A7741" s="358" t="s">
        <v>1749</v>
      </c>
      <c r="B7741" s="358" t="s">
        <v>21552</v>
      </c>
      <c r="C7741" s="359">
        <v>3.6</v>
      </c>
      <c r="D7741" s="357" t="s">
        <v>8729</v>
      </c>
      <c r="E7741" s="357" t="s">
        <v>8729</v>
      </c>
    </row>
    <row r="7742" spans="1:5" ht="15.6">
      <c r="A7742" s="358" t="s">
        <v>1749</v>
      </c>
      <c r="B7742" s="358" t="s">
        <v>21552</v>
      </c>
      <c r="C7742" s="359">
        <v>3.6</v>
      </c>
      <c r="D7742" s="357" t="s">
        <v>8729</v>
      </c>
      <c r="E7742" s="357" t="s">
        <v>8729</v>
      </c>
    </row>
    <row r="7743" spans="1:5" ht="15.6">
      <c r="A7743" s="358" t="s">
        <v>1942</v>
      </c>
      <c r="B7743" s="358" t="s">
        <v>22760</v>
      </c>
      <c r="C7743" s="359">
        <v>3.6</v>
      </c>
      <c r="D7743" s="357" t="s">
        <v>9400</v>
      </c>
      <c r="E7743" s="357" t="s">
        <v>9400</v>
      </c>
    </row>
    <row r="7744" spans="1:5" ht="15.6">
      <c r="A7744" s="358" t="s">
        <v>1942</v>
      </c>
      <c r="B7744" s="358" t="s">
        <v>22760</v>
      </c>
      <c r="C7744" s="359">
        <v>3.6</v>
      </c>
      <c r="D7744" s="357" t="s">
        <v>9400</v>
      </c>
      <c r="E7744" s="357" t="s">
        <v>9400</v>
      </c>
    </row>
    <row r="7745" spans="1:5" ht="15.6">
      <c r="A7745" s="358" t="s">
        <v>1942</v>
      </c>
      <c r="B7745" s="358" t="s">
        <v>22760</v>
      </c>
      <c r="C7745" s="359">
        <v>3.6</v>
      </c>
      <c r="D7745" s="357" t="s">
        <v>9400</v>
      </c>
      <c r="E7745" s="357" t="s">
        <v>9400</v>
      </c>
    </row>
    <row r="7746" spans="1:5" ht="15.6">
      <c r="A7746" s="358" t="s">
        <v>11055</v>
      </c>
      <c r="B7746" s="358" t="s">
        <v>11056</v>
      </c>
      <c r="C7746" s="359">
        <v>3.6</v>
      </c>
      <c r="D7746" s="357" t="s">
        <v>2884</v>
      </c>
      <c r="E7746" s="357" t="s">
        <v>2884</v>
      </c>
    </row>
    <row r="7747" spans="1:5" ht="15.6">
      <c r="A7747" s="358" t="s">
        <v>15901</v>
      </c>
      <c r="B7747" s="358" t="s">
        <v>15902</v>
      </c>
      <c r="C7747" s="359">
        <v>3.6</v>
      </c>
      <c r="D7747" s="357" t="s">
        <v>5394</v>
      </c>
      <c r="E7747" s="357" t="s">
        <v>5394</v>
      </c>
    </row>
    <row r="7748" spans="1:5" ht="15.6">
      <c r="A7748" s="358" t="s">
        <v>15901</v>
      </c>
      <c r="B7748" s="358" t="s">
        <v>15902</v>
      </c>
      <c r="C7748" s="359">
        <v>3.6</v>
      </c>
      <c r="D7748" s="357" t="s">
        <v>5394</v>
      </c>
      <c r="E7748" s="357" t="s">
        <v>5394</v>
      </c>
    </row>
    <row r="7749" spans="1:5" ht="15.6">
      <c r="A7749" s="358" t="s">
        <v>15901</v>
      </c>
      <c r="B7749" s="358" t="s">
        <v>15902</v>
      </c>
      <c r="C7749" s="359">
        <v>3.6</v>
      </c>
      <c r="D7749" s="357" t="s">
        <v>5394</v>
      </c>
      <c r="E7749" s="357" t="s">
        <v>5394</v>
      </c>
    </row>
    <row r="7750" spans="1:5" ht="15.6">
      <c r="A7750" s="358" t="s">
        <v>15916</v>
      </c>
      <c r="B7750" s="358" t="s">
        <v>15917</v>
      </c>
      <c r="C7750" s="359">
        <v>3.6</v>
      </c>
      <c r="D7750" s="357" t="s">
        <v>5405</v>
      </c>
      <c r="E7750" s="357" t="s">
        <v>5405</v>
      </c>
    </row>
    <row r="7751" spans="1:5" ht="15.6">
      <c r="A7751" s="358" t="s">
        <v>15916</v>
      </c>
      <c r="B7751" s="358" t="s">
        <v>15917</v>
      </c>
      <c r="C7751" s="359">
        <v>3.6</v>
      </c>
      <c r="D7751" s="357" t="s">
        <v>5405</v>
      </c>
      <c r="E7751" s="357" t="s">
        <v>5405</v>
      </c>
    </row>
    <row r="7752" spans="1:5" ht="15.6">
      <c r="A7752" s="358" t="s">
        <v>10262</v>
      </c>
      <c r="B7752" s="358" t="s">
        <v>19891</v>
      </c>
      <c r="C7752" s="359">
        <v>3.6</v>
      </c>
      <c r="D7752" s="357" t="s">
        <v>10058</v>
      </c>
      <c r="E7752" s="357" t="s">
        <v>10058</v>
      </c>
    </row>
    <row r="7753" spans="1:5" ht="15.6">
      <c r="A7753" s="358" t="s">
        <v>1935</v>
      </c>
      <c r="B7753" s="358" t="s">
        <v>22751</v>
      </c>
      <c r="C7753" s="359">
        <v>3.6</v>
      </c>
      <c r="D7753" s="357" t="s">
        <v>9389</v>
      </c>
      <c r="E7753" s="357" t="s">
        <v>9389</v>
      </c>
    </row>
    <row r="7754" spans="1:5" ht="15.6">
      <c r="A7754" s="358" t="s">
        <v>24096</v>
      </c>
      <c r="B7754" s="358" t="s">
        <v>24097</v>
      </c>
      <c r="C7754" s="359">
        <v>3.6</v>
      </c>
      <c r="D7754" s="357" t="s">
        <v>24095</v>
      </c>
      <c r="E7754" s="357" t="s">
        <v>24095</v>
      </c>
    </row>
    <row r="7755" spans="1:5" ht="15.6">
      <c r="A7755" s="358" t="s">
        <v>12309</v>
      </c>
      <c r="B7755" s="358" t="s">
        <v>12310</v>
      </c>
      <c r="C7755" s="359">
        <v>3.6</v>
      </c>
      <c r="D7755" s="357" t="s">
        <v>3092</v>
      </c>
      <c r="E7755" s="357" t="s">
        <v>3092</v>
      </c>
    </row>
    <row r="7756" spans="1:5" ht="15.6">
      <c r="A7756" s="358" t="s">
        <v>12309</v>
      </c>
      <c r="B7756" s="358" t="s">
        <v>12310</v>
      </c>
      <c r="C7756" s="359">
        <v>3.6</v>
      </c>
      <c r="D7756" s="357" t="s">
        <v>3092</v>
      </c>
      <c r="E7756" s="357" t="s">
        <v>3092</v>
      </c>
    </row>
    <row r="7757" spans="1:5" ht="15.6">
      <c r="A7757" s="358" t="s">
        <v>10262</v>
      </c>
      <c r="B7757" s="358" t="s">
        <v>61120</v>
      </c>
      <c r="C7757" s="359">
        <v>3.6</v>
      </c>
      <c r="D7757" s="357" t="s">
        <v>61119</v>
      </c>
      <c r="E7757" s="357" t="s">
        <v>61119</v>
      </c>
    </row>
    <row r="7758" spans="1:5" ht="15.6">
      <c r="A7758" s="358" t="s">
        <v>10262</v>
      </c>
      <c r="B7758" s="358" t="s">
        <v>61120</v>
      </c>
      <c r="C7758" s="359">
        <v>3.6</v>
      </c>
      <c r="D7758" s="357" t="s">
        <v>61119</v>
      </c>
      <c r="E7758" s="357" t="s">
        <v>61119</v>
      </c>
    </row>
    <row r="7759" spans="1:5" ht="15.6">
      <c r="A7759" s="358" t="s">
        <v>13268</v>
      </c>
      <c r="B7759" s="358" t="s">
        <v>13269</v>
      </c>
      <c r="C7759" s="359">
        <v>3.6</v>
      </c>
      <c r="D7759" s="357" t="s">
        <v>4181</v>
      </c>
      <c r="E7759" s="357" t="s">
        <v>4181</v>
      </c>
    </row>
    <row r="7760" spans="1:5" ht="15.6">
      <c r="A7760" s="358" t="s">
        <v>13268</v>
      </c>
      <c r="B7760" s="358" t="s">
        <v>13269</v>
      </c>
      <c r="C7760" s="359">
        <v>3.6</v>
      </c>
      <c r="D7760" s="357" t="s">
        <v>4181</v>
      </c>
      <c r="E7760" s="357" t="s">
        <v>4181</v>
      </c>
    </row>
    <row r="7761" spans="1:5" ht="15.6">
      <c r="A7761" s="358" t="s">
        <v>13268</v>
      </c>
      <c r="B7761" s="358" t="s">
        <v>13269</v>
      </c>
      <c r="C7761" s="359">
        <v>3.6</v>
      </c>
      <c r="D7761" s="357" t="s">
        <v>4181</v>
      </c>
      <c r="E7761" s="357" t="s">
        <v>4181</v>
      </c>
    </row>
    <row r="7762" spans="1:5" ht="15.6">
      <c r="A7762" s="358" t="s">
        <v>16946</v>
      </c>
      <c r="B7762" s="358" t="s">
        <v>16947</v>
      </c>
      <c r="C7762" s="359">
        <v>3.6</v>
      </c>
      <c r="D7762" s="357" t="s">
        <v>5790</v>
      </c>
      <c r="E7762" s="357" t="s">
        <v>5790</v>
      </c>
    </row>
    <row r="7763" spans="1:5" ht="15.6">
      <c r="A7763" s="358" t="s">
        <v>16946</v>
      </c>
      <c r="B7763" s="358" t="s">
        <v>16947</v>
      </c>
      <c r="C7763" s="359">
        <v>3.6</v>
      </c>
      <c r="D7763" s="357" t="s">
        <v>5790</v>
      </c>
      <c r="E7763" s="357" t="s">
        <v>5790</v>
      </c>
    </row>
    <row r="7764" spans="1:5" ht="15.6">
      <c r="A7764" s="358" t="s">
        <v>1244</v>
      </c>
      <c r="B7764" s="358" t="s">
        <v>19305</v>
      </c>
      <c r="C7764" s="359">
        <v>3.6</v>
      </c>
      <c r="D7764" s="357" t="s">
        <v>19304</v>
      </c>
      <c r="E7764" s="357" t="s">
        <v>19304</v>
      </c>
    </row>
    <row r="7765" spans="1:5" ht="15.6">
      <c r="A7765" s="358" t="s">
        <v>1244</v>
      </c>
      <c r="B7765" s="358" t="s">
        <v>19305</v>
      </c>
      <c r="C7765" s="359">
        <v>3.6</v>
      </c>
      <c r="D7765" s="357" t="s">
        <v>19304</v>
      </c>
      <c r="E7765" s="357" t="s">
        <v>19304</v>
      </c>
    </row>
    <row r="7766" spans="1:5" ht="15.6">
      <c r="A7766" s="358" t="s">
        <v>1312</v>
      </c>
      <c r="B7766" s="358" t="s">
        <v>18363</v>
      </c>
      <c r="C7766" s="359">
        <v>3.6</v>
      </c>
      <c r="D7766" s="357" t="s">
        <v>7251</v>
      </c>
      <c r="E7766" s="357" t="s">
        <v>7251</v>
      </c>
    </row>
    <row r="7767" spans="1:5" ht="15.6">
      <c r="A7767" s="358" t="s">
        <v>16433</v>
      </c>
      <c r="B7767" s="358" t="s">
        <v>16434</v>
      </c>
      <c r="C7767" s="359">
        <v>3.6</v>
      </c>
      <c r="D7767" s="357" t="s">
        <v>5781</v>
      </c>
      <c r="E7767" s="357" t="s">
        <v>5781</v>
      </c>
    </row>
    <row r="7768" spans="1:5" ht="15.6">
      <c r="A7768" s="358" t="s">
        <v>16433</v>
      </c>
      <c r="B7768" s="358" t="s">
        <v>16434</v>
      </c>
      <c r="C7768" s="359">
        <v>3.6</v>
      </c>
      <c r="D7768" s="357" t="s">
        <v>5781</v>
      </c>
      <c r="E7768" s="357" t="s">
        <v>5781</v>
      </c>
    </row>
    <row r="7769" spans="1:5" ht="15.6">
      <c r="A7769" s="358" t="s">
        <v>19025</v>
      </c>
      <c r="B7769" s="358" t="s">
        <v>19026</v>
      </c>
      <c r="C7769" s="359">
        <v>3.6</v>
      </c>
      <c r="D7769" s="357" t="s">
        <v>6581</v>
      </c>
      <c r="E7769" s="357" t="s">
        <v>6581</v>
      </c>
    </row>
    <row r="7770" spans="1:5" ht="15.6">
      <c r="A7770" s="358" t="s">
        <v>20804</v>
      </c>
      <c r="B7770" s="358" t="s">
        <v>20805</v>
      </c>
      <c r="C7770" s="359">
        <v>3.6</v>
      </c>
      <c r="D7770" s="357" t="s">
        <v>8308</v>
      </c>
      <c r="E7770" s="357" t="s">
        <v>8308</v>
      </c>
    </row>
    <row r="7771" spans="1:5" ht="15.6">
      <c r="A7771" s="358" t="s">
        <v>10262</v>
      </c>
      <c r="B7771" s="358" t="s">
        <v>50172</v>
      </c>
      <c r="C7771" s="359">
        <v>3.6</v>
      </c>
      <c r="D7771" s="357" t="s">
        <v>50171</v>
      </c>
      <c r="E7771" s="357" t="s">
        <v>50171</v>
      </c>
    </row>
    <row r="7772" spans="1:5" ht="15.6">
      <c r="A7772" s="358" t="s">
        <v>2006</v>
      </c>
      <c r="B7772" s="358" t="s">
        <v>23231</v>
      </c>
      <c r="C7772" s="359">
        <v>3.6</v>
      </c>
      <c r="D7772" s="357" t="s">
        <v>9611</v>
      </c>
      <c r="E7772" s="357" t="s">
        <v>9611</v>
      </c>
    </row>
    <row r="7773" spans="1:5" ht="15.6">
      <c r="A7773" s="358" t="s">
        <v>2006</v>
      </c>
      <c r="B7773" s="358" t="s">
        <v>23231</v>
      </c>
      <c r="C7773" s="359">
        <v>3.6</v>
      </c>
      <c r="D7773" s="357" t="s">
        <v>9611</v>
      </c>
      <c r="E7773" s="357" t="s">
        <v>9611</v>
      </c>
    </row>
    <row r="7774" spans="1:5" ht="15.6">
      <c r="A7774" s="358" t="s">
        <v>2006</v>
      </c>
      <c r="B7774" s="358" t="s">
        <v>23231</v>
      </c>
      <c r="C7774" s="359">
        <v>3.6</v>
      </c>
      <c r="D7774" s="357" t="s">
        <v>9611</v>
      </c>
      <c r="E7774" s="357" t="s">
        <v>9611</v>
      </c>
    </row>
    <row r="7775" spans="1:5" ht="15.6">
      <c r="A7775" s="358" t="s">
        <v>16579</v>
      </c>
      <c r="B7775" s="358" t="s">
        <v>16580</v>
      </c>
      <c r="C7775" s="359">
        <v>3.6</v>
      </c>
      <c r="D7775" s="357" t="s">
        <v>5940</v>
      </c>
      <c r="E7775" s="357" t="s">
        <v>5940</v>
      </c>
    </row>
    <row r="7776" spans="1:5" ht="15.6">
      <c r="A7776" s="358" t="s">
        <v>16579</v>
      </c>
      <c r="B7776" s="358" t="s">
        <v>16580</v>
      </c>
      <c r="C7776" s="359">
        <v>3.6</v>
      </c>
      <c r="D7776" s="357" t="s">
        <v>5940</v>
      </c>
      <c r="E7776" s="357" t="s">
        <v>5940</v>
      </c>
    </row>
    <row r="7777" spans="1:5" ht="15.6">
      <c r="A7777" s="358" t="s">
        <v>10262</v>
      </c>
      <c r="B7777" s="358" t="s">
        <v>49771</v>
      </c>
      <c r="C7777" s="359">
        <v>3.6</v>
      </c>
      <c r="D7777" s="357" t="s">
        <v>49770</v>
      </c>
      <c r="E7777" s="357" t="s">
        <v>49770</v>
      </c>
    </row>
    <row r="7778" spans="1:5" ht="15.6">
      <c r="A7778" s="358" t="s">
        <v>10262</v>
      </c>
      <c r="B7778" s="358" t="s">
        <v>54324</v>
      </c>
      <c r="C7778" s="359">
        <v>3.6</v>
      </c>
      <c r="D7778" s="357" t="s">
        <v>54323</v>
      </c>
      <c r="E7778" s="357" t="s">
        <v>54323</v>
      </c>
    </row>
    <row r="7779" spans="1:5" ht="15.6">
      <c r="A7779" s="358" t="s">
        <v>10262</v>
      </c>
      <c r="B7779" s="358" t="s">
        <v>54324</v>
      </c>
      <c r="C7779" s="359">
        <v>3.6</v>
      </c>
      <c r="D7779" s="357" t="s">
        <v>54323</v>
      </c>
      <c r="E7779" s="357" t="s">
        <v>54323</v>
      </c>
    </row>
    <row r="7780" spans="1:5" ht="15.6">
      <c r="A7780" s="358" t="s">
        <v>681</v>
      </c>
      <c r="B7780" s="358" t="s">
        <v>14231</v>
      </c>
      <c r="C7780" s="359">
        <v>3.6</v>
      </c>
      <c r="D7780" s="357" t="s">
        <v>4522</v>
      </c>
      <c r="E7780" s="357" t="s">
        <v>4522</v>
      </c>
    </row>
    <row r="7781" spans="1:5" ht="15.6">
      <c r="A7781" s="358" t="s">
        <v>10262</v>
      </c>
      <c r="B7781" s="358" t="s">
        <v>27350</v>
      </c>
      <c r="C7781" s="359">
        <v>3.6</v>
      </c>
      <c r="D7781" s="357" t="s">
        <v>27349</v>
      </c>
      <c r="E7781" s="357" t="s">
        <v>27349</v>
      </c>
    </row>
    <row r="7782" spans="1:5" ht="15.6">
      <c r="A7782" s="358" t="s">
        <v>12441</v>
      </c>
      <c r="B7782" s="358" t="s">
        <v>12441</v>
      </c>
      <c r="C7782" s="359">
        <v>3.6</v>
      </c>
      <c r="D7782" s="357" t="s">
        <v>10011</v>
      </c>
      <c r="E7782" s="357" t="s">
        <v>10011</v>
      </c>
    </row>
    <row r="7783" spans="1:5" ht="15.6">
      <c r="A7783" s="358" t="s">
        <v>13755</v>
      </c>
      <c r="B7783" s="358" t="s">
        <v>13756</v>
      </c>
      <c r="C7783" s="359">
        <v>3.6</v>
      </c>
      <c r="D7783" s="357" t="s">
        <v>4103</v>
      </c>
      <c r="E7783" s="357" t="s">
        <v>4103</v>
      </c>
    </row>
    <row r="7784" spans="1:5" ht="15.6">
      <c r="A7784" s="358" t="s">
        <v>44727</v>
      </c>
      <c r="B7784" s="358" t="s">
        <v>44728</v>
      </c>
      <c r="C7784" s="359">
        <v>3.6</v>
      </c>
      <c r="D7784" s="357" t="s">
        <v>44726</v>
      </c>
      <c r="E7784" s="357" t="s">
        <v>44726</v>
      </c>
    </row>
    <row r="7785" spans="1:5" ht="15.6">
      <c r="A7785" s="358" t="s">
        <v>20813</v>
      </c>
      <c r="B7785" s="358" t="s">
        <v>20814</v>
      </c>
      <c r="C7785" s="359">
        <v>3.6</v>
      </c>
      <c r="D7785" s="357" t="s">
        <v>8303</v>
      </c>
      <c r="E7785" s="357" t="s">
        <v>8303</v>
      </c>
    </row>
    <row r="7786" spans="1:5" ht="15.6">
      <c r="A7786" s="358" t="s">
        <v>14827</v>
      </c>
      <c r="B7786" s="358" t="s">
        <v>14828</v>
      </c>
      <c r="C7786" s="359">
        <v>3.6</v>
      </c>
      <c r="D7786" s="357" t="s">
        <v>4766</v>
      </c>
      <c r="E7786" s="357" t="s">
        <v>4766</v>
      </c>
    </row>
    <row r="7787" spans="1:5" ht="15.6">
      <c r="A7787" s="358" t="s">
        <v>2070</v>
      </c>
      <c r="B7787" s="358" t="s">
        <v>23748</v>
      </c>
      <c r="C7787" s="359">
        <v>3.6</v>
      </c>
      <c r="D7787" s="357" t="s">
        <v>2069</v>
      </c>
      <c r="E7787" s="357" t="s">
        <v>2069</v>
      </c>
    </row>
    <row r="7788" spans="1:5" ht="15.6">
      <c r="A7788" s="358" t="s">
        <v>2070</v>
      </c>
      <c r="B7788" s="358" t="s">
        <v>23748</v>
      </c>
      <c r="C7788" s="359">
        <v>3.6</v>
      </c>
      <c r="D7788" s="357" t="s">
        <v>2069</v>
      </c>
      <c r="E7788" s="357" t="s">
        <v>2069</v>
      </c>
    </row>
    <row r="7789" spans="1:5" ht="15.6">
      <c r="A7789" s="358" t="s">
        <v>10262</v>
      </c>
      <c r="B7789" s="358" t="s">
        <v>35719</v>
      </c>
      <c r="C7789" s="359">
        <v>3.6</v>
      </c>
      <c r="D7789" s="357" t="s">
        <v>35718</v>
      </c>
      <c r="E7789" s="357" t="s">
        <v>35718</v>
      </c>
    </row>
    <row r="7790" spans="1:5" ht="15.6">
      <c r="A7790" s="358" t="s">
        <v>10262</v>
      </c>
      <c r="B7790" s="358" t="s">
        <v>35719</v>
      </c>
      <c r="C7790" s="359">
        <v>3.6</v>
      </c>
      <c r="D7790" s="357" t="s">
        <v>35718</v>
      </c>
      <c r="E7790" s="357" t="s">
        <v>35718</v>
      </c>
    </row>
    <row r="7791" spans="1:5" ht="15.6">
      <c r="A7791" s="358" t="s">
        <v>10262</v>
      </c>
      <c r="B7791" s="358" t="s">
        <v>35719</v>
      </c>
      <c r="C7791" s="359">
        <v>3.6</v>
      </c>
      <c r="D7791" s="357" t="s">
        <v>35718</v>
      </c>
      <c r="E7791" s="357" t="s">
        <v>35718</v>
      </c>
    </row>
    <row r="7792" spans="1:5" ht="15.6">
      <c r="A7792" s="358" t="s">
        <v>1134</v>
      </c>
      <c r="B7792" s="358" t="s">
        <v>17740</v>
      </c>
      <c r="C7792" s="359">
        <v>3.6</v>
      </c>
      <c r="D7792" s="357" t="s">
        <v>6586</v>
      </c>
      <c r="E7792" s="357" t="s">
        <v>6586</v>
      </c>
    </row>
    <row r="7793" spans="1:5" ht="15.6">
      <c r="A7793" s="358" t="s">
        <v>19509</v>
      </c>
      <c r="B7793" s="358" t="s">
        <v>19510</v>
      </c>
      <c r="C7793" s="359">
        <v>3.6</v>
      </c>
      <c r="D7793" s="357" t="s">
        <v>7312</v>
      </c>
      <c r="E7793" s="357" t="s">
        <v>7312</v>
      </c>
    </row>
    <row r="7794" spans="1:5" ht="15.6">
      <c r="A7794" s="358" t="s">
        <v>19509</v>
      </c>
      <c r="B7794" s="358" t="s">
        <v>19510</v>
      </c>
      <c r="C7794" s="359">
        <v>3.6</v>
      </c>
      <c r="D7794" s="357" t="s">
        <v>7312</v>
      </c>
      <c r="E7794" s="357" t="s">
        <v>7312</v>
      </c>
    </row>
    <row r="7795" spans="1:5" ht="15.6">
      <c r="A7795" s="358" t="s">
        <v>19509</v>
      </c>
      <c r="B7795" s="358" t="s">
        <v>19510</v>
      </c>
      <c r="C7795" s="359">
        <v>3.6</v>
      </c>
      <c r="D7795" s="357" t="s">
        <v>7312</v>
      </c>
      <c r="E7795" s="357" t="s">
        <v>7312</v>
      </c>
    </row>
    <row r="7796" spans="1:5" ht="15.6">
      <c r="A7796" s="358" t="s">
        <v>19673</v>
      </c>
      <c r="B7796" s="358" t="s">
        <v>19674</v>
      </c>
      <c r="C7796" s="359">
        <v>3.6</v>
      </c>
      <c r="D7796" s="357" t="s">
        <v>7507</v>
      </c>
      <c r="E7796" s="357" t="s">
        <v>7507</v>
      </c>
    </row>
    <row r="7797" spans="1:5" ht="15.6">
      <c r="A7797" s="358" t="s">
        <v>19673</v>
      </c>
      <c r="B7797" s="358" t="s">
        <v>19674</v>
      </c>
      <c r="C7797" s="359">
        <v>3.6</v>
      </c>
      <c r="D7797" s="357" t="s">
        <v>7507</v>
      </c>
      <c r="E7797" s="357" t="s">
        <v>7507</v>
      </c>
    </row>
    <row r="7798" spans="1:5" ht="15.6">
      <c r="A7798" s="358" t="s">
        <v>21964</v>
      </c>
      <c r="B7798" s="358" t="s">
        <v>21964</v>
      </c>
      <c r="C7798" s="359">
        <v>3.6</v>
      </c>
      <c r="D7798" s="357" t="s">
        <v>8671</v>
      </c>
      <c r="E7798" s="357" t="s">
        <v>8671</v>
      </c>
    </row>
    <row r="7799" spans="1:5" ht="15.6">
      <c r="A7799" s="358" t="s">
        <v>22085</v>
      </c>
      <c r="B7799" s="358" t="s">
        <v>22085</v>
      </c>
      <c r="C7799" s="359">
        <v>3.6</v>
      </c>
      <c r="D7799" s="357" t="s">
        <v>8853</v>
      </c>
      <c r="E7799" s="357" t="s">
        <v>8853</v>
      </c>
    </row>
    <row r="7800" spans="1:5" ht="15.6">
      <c r="A7800" s="358" t="s">
        <v>54433</v>
      </c>
      <c r="B7800" s="358" t="s">
        <v>54434</v>
      </c>
      <c r="C7800" s="359">
        <v>3.6</v>
      </c>
      <c r="D7800" s="357" t="s">
        <v>54432</v>
      </c>
      <c r="E7800" s="357" t="s">
        <v>54432</v>
      </c>
    </row>
    <row r="7801" spans="1:5" ht="15.6">
      <c r="A7801" s="358" t="s">
        <v>18681</v>
      </c>
      <c r="B7801" s="358" t="s">
        <v>18682</v>
      </c>
      <c r="C7801" s="359">
        <v>3.6</v>
      </c>
      <c r="D7801" s="357" t="s">
        <v>6245</v>
      </c>
      <c r="E7801" s="357" t="s">
        <v>6245</v>
      </c>
    </row>
    <row r="7802" spans="1:5" ht="15.6">
      <c r="A7802" s="358" t="s">
        <v>39288</v>
      </c>
      <c r="B7802" s="358" t="s">
        <v>39289</v>
      </c>
      <c r="C7802" s="359">
        <v>3.6</v>
      </c>
      <c r="D7802" s="357" t="s">
        <v>39287</v>
      </c>
      <c r="E7802" s="357" t="s">
        <v>39287</v>
      </c>
    </row>
    <row r="7803" spans="1:5" ht="15.6">
      <c r="A7803" s="358" t="s">
        <v>1505</v>
      </c>
      <c r="B7803" s="358" t="s">
        <v>20851</v>
      </c>
      <c r="C7803" s="359">
        <v>3.6</v>
      </c>
      <c r="D7803" s="357" t="s">
        <v>8045</v>
      </c>
      <c r="E7803" s="357" t="s">
        <v>8045</v>
      </c>
    </row>
    <row r="7804" spans="1:5" ht="15.6">
      <c r="A7804" s="358" t="s">
        <v>1505</v>
      </c>
      <c r="B7804" s="358" t="s">
        <v>20851</v>
      </c>
      <c r="C7804" s="359">
        <v>3.6</v>
      </c>
      <c r="D7804" s="357" t="s">
        <v>8045</v>
      </c>
      <c r="E7804" s="357" t="s">
        <v>8045</v>
      </c>
    </row>
    <row r="7805" spans="1:5" ht="15.6">
      <c r="A7805" s="358" t="s">
        <v>20808</v>
      </c>
      <c r="B7805" s="358" t="s">
        <v>20809</v>
      </c>
      <c r="C7805" s="359">
        <v>3.6</v>
      </c>
      <c r="D7805" s="357" t="s">
        <v>8291</v>
      </c>
      <c r="E7805" s="357" t="s">
        <v>8291</v>
      </c>
    </row>
    <row r="7806" spans="1:5" ht="15.6">
      <c r="A7806" s="358" t="s">
        <v>1884</v>
      </c>
      <c r="B7806" s="358" t="s">
        <v>22513</v>
      </c>
      <c r="C7806" s="359">
        <v>3.6</v>
      </c>
      <c r="D7806" s="357" t="s">
        <v>9143</v>
      </c>
      <c r="E7806" s="357" t="s">
        <v>9143</v>
      </c>
    </row>
    <row r="7807" spans="1:5" ht="15.6">
      <c r="A7807" s="358" t="s">
        <v>1884</v>
      </c>
      <c r="B7807" s="358" t="s">
        <v>22513</v>
      </c>
      <c r="C7807" s="359">
        <v>3.6</v>
      </c>
      <c r="D7807" s="357" t="s">
        <v>9143</v>
      </c>
      <c r="E7807" s="357" t="s">
        <v>9143</v>
      </c>
    </row>
    <row r="7808" spans="1:5" ht="15.6">
      <c r="A7808" s="358" t="s">
        <v>1884</v>
      </c>
      <c r="B7808" s="358" t="s">
        <v>22513</v>
      </c>
      <c r="C7808" s="359">
        <v>3.6</v>
      </c>
      <c r="D7808" s="357" t="s">
        <v>9143</v>
      </c>
      <c r="E7808" s="357" t="s">
        <v>9143</v>
      </c>
    </row>
    <row r="7809" spans="1:5" ht="15.6">
      <c r="A7809" s="358" t="s">
        <v>45980</v>
      </c>
      <c r="B7809" s="358" t="s">
        <v>45981</v>
      </c>
      <c r="C7809" s="359">
        <v>3.6</v>
      </c>
      <c r="D7809" s="357" t="s">
        <v>45979</v>
      </c>
      <c r="E7809" s="357" t="s">
        <v>45979</v>
      </c>
    </row>
    <row r="7810" spans="1:5" ht="15.6">
      <c r="A7810" s="358" t="s">
        <v>52938</v>
      </c>
      <c r="B7810" s="358" t="s">
        <v>52939</v>
      </c>
      <c r="C7810" s="359">
        <v>3.6</v>
      </c>
      <c r="D7810" s="357" t="s">
        <v>52937</v>
      </c>
      <c r="E7810" s="357" t="s">
        <v>52937</v>
      </c>
    </row>
    <row r="7811" spans="1:5" ht="15.6">
      <c r="A7811" s="358" t="s">
        <v>52938</v>
      </c>
      <c r="B7811" s="358" t="s">
        <v>52939</v>
      </c>
      <c r="C7811" s="359">
        <v>3.6</v>
      </c>
      <c r="D7811" s="357" t="s">
        <v>52937</v>
      </c>
      <c r="E7811" s="357" t="s">
        <v>52937</v>
      </c>
    </row>
    <row r="7812" spans="1:5" ht="15.6">
      <c r="A7812" s="358" t="s">
        <v>1777</v>
      </c>
      <c r="B7812" s="358" t="s">
        <v>21616</v>
      </c>
      <c r="C7812" s="359">
        <v>3.6</v>
      </c>
      <c r="D7812" s="357" t="s">
        <v>8790</v>
      </c>
      <c r="E7812" s="357" t="s">
        <v>8790</v>
      </c>
    </row>
    <row r="7813" spans="1:5" ht="15.6">
      <c r="A7813" s="358" t="s">
        <v>1777</v>
      </c>
      <c r="B7813" s="358" t="s">
        <v>21616</v>
      </c>
      <c r="C7813" s="359">
        <v>3.6</v>
      </c>
      <c r="D7813" s="357" t="s">
        <v>8790</v>
      </c>
      <c r="E7813" s="357" t="s">
        <v>8790</v>
      </c>
    </row>
    <row r="7814" spans="1:5" ht="15.6">
      <c r="A7814" s="358" t="s">
        <v>10262</v>
      </c>
      <c r="B7814" s="358" t="s">
        <v>54306</v>
      </c>
      <c r="C7814" s="359">
        <v>3.6</v>
      </c>
      <c r="D7814" s="357" t="s">
        <v>54305</v>
      </c>
      <c r="E7814" s="357" t="s">
        <v>54305</v>
      </c>
    </row>
    <row r="7815" spans="1:5" ht="15.6">
      <c r="A7815" s="358" t="s">
        <v>27394</v>
      </c>
      <c r="B7815" s="358" t="s">
        <v>27394</v>
      </c>
      <c r="C7815" s="359">
        <v>3.6</v>
      </c>
      <c r="D7815" s="357" t="s">
        <v>27393</v>
      </c>
      <c r="E7815" s="357" t="s">
        <v>27393</v>
      </c>
    </row>
    <row r="7816" spans="1:5" ht="15.6">
      <c r="A7816" s="358" t="s">
        <v>18806</v>
      </c>
      <c r="B7816" s="358" t="s">
        <v>18807</v>
      </c>
      <c r="C7816" s="359">
        <v>3.6</v>
      </c>
      <c r="D7816" s="357" t="s">
        <v>6248</v>
      </c>
      <c r="E7816" s="357" t="s">
        <v>6248</v>
      </c>
    </row>
    <row r="7817" spans="1:5" ht="15.6">
      <c r="A7817" s="358" t="s">
        <v>13793</v>
      </c>
      <c r="B7817" s="358" t="s">
        <v>13794</v>
      </c>
      <c r="C7817" s="359">
        <v>3.6</v>
      </c>
      <c r="D7817" s="357" t="s">
        <v>4153</v>
      </c>
      <c r="E7817" s="357" t="s">
        <v>4153</v>
      </c>
    </row>
    <row r="7818" spans="1:5" ht="15.6">
      <c r="A7818" s="358" t="s">
        <v>15483</v>
      </c>
      <c r="B7818" s="358" t="s">
        <v>15484</v>
      </c>
      <c r="C7818" s="359">
        <v>3.6</v>
      </c>
      <c r="D7818" s="357" t="s">
        <v>5158</v>
      </c>
      <c r="E7818" s="357" t="s">
        <v>5158</v>
      </c>
    </row>
    <row r="7819" spans="1:5" ht="15.6">
      <c r="A7819" s="358" t="s">
        <v>15483</v>
      </c>
      <c r="B7819" s="358" t="s">
        <v>15484</v>
      </c>
      <c r="C7819" s="359">
        <v>3.6</v>
      </c>
      <c r="D7819" s="357" t="s">
        <v>5158</v>
      </c>
      <c r="E7819" s="357" t="s">
        <v>5158</v>
      </c>
    </row>
    <row r="7820" spans="1:5" ht="15.6">
      <c r="A7820" s="358" t="s">
        <v>15483</v>
      </c>
      <c r="B7820" s="358" t="s">
        <v>15484</v>
      </c>
      <c r="C7820" s="359">
        <v>3.6</v>
      </c>
      <c r="D7820" s="357" t="s">
        <v>5158</v>
      </c>
      <c r="E7820" s="357" t="s">
        <v>5158</v>
      </c>
    </row>
    <row r="7821" spans="1:5" ht="15.6">
      <c r="A7821" s="358" t="s">
        <v>148</v>
      </c>
      <c r="B7821" s="358" t="s">
        <v>10426</v>
      </c>
      <c r="C7821" s="359">
        <v>3.6</v>
      </c>
      <c r="D7821" s="357" t="s">
        <v>2354</v>
      </c>
      <c r="E7821" s="357" t="s">
        <v>2354</v>
      </c>
    </row>
    <row r="7822" spans="1:5" ht="15.6">
      <c r="A7822" s="358" t="s">
        <v>445</v>
      </c>
      <c r="B7822" s="358" t="s">
        <v>12707</v>
      </c>
      <c r="C7822" s="359">
        <v>3.6</v>
      </c>
      <c r="D7822" s="357" t="s">
        <v>3645</v>
      </c>
      <c r="E7822" s="357" t="s">
        <v>3645</v>
      </c>
    </row>
    <row r="7823" spans="1:5" ht="15.6">
      <c r="A7823" s="358" t="s">
        <v>576</v>
      </c>
      <c r="B7823" s="358" t="s">
        <v>13257</v>
      </c>
      <c r="C7823" s="359">
        <v>3.6</v>
      </c>
      <c r="D7823" s="357" t="s">
        <v>4169</v>
      </c>
      <c r="E7823" s="357" t="s">
        <v>4169</v>
      </c>
    </row>
    <row r="7824" spans="1:5" ht="15.6">
      <c r="A7824" s="358" t="s">
        <v>965</v>
      </c>
      <c r="B7824" s="358" t="s">
        <v>16575</v>
      </c>
      <c r="C7824" s="359">
        <v>3.6</v>
      </c>
      <c r="D7824" s="357" t="s">
        <v>5936</v>
      </c>
      <c r="E7824" s="357" t="s">
        <v>5936</v>
      </c>
    </row>
    <row r="7825" spans="1:5" ht="15.6">
      <c r="A7825" s="358" t="s">
        <v>965</v>
      </c>
      <c r="B7825" s="358" t="s">
        <v>16575</v>
      </c>
      <c r="C7825" s="359">
        <v>3.6</v>
      </c>
      <c r="D7825" s="357" t="s">
        <v>5936</v>
      </c>
      <c r="E7825" s="357" t="s">
        <v>5936</v>
      </c>
    </row>
    <row r="7826" spans="1:5" ht="15.6">
      <c r="A7826" s="358" t="s">
        <v>965</v>
      </c>
      <c r="B7826" s="358" t="s">
        <v>16575</v>
      </c>
      <c r="C7826" s="359">
        <v>3.6</v>
      </c>
      <c r="D7826" s="357" t="s">
        <v>5936</v>
      </c>
      <c r="E7826" s="357" t="s">
        <v>5936</v>
      </c>
    </row>
    <row r="7827" spans="1:5" ht="15.6">
      <c r="A7827" s="358" t="s">
        <v>965</v>
      </c>
      <c r="B7827" s="358" t="s">
        <v>16575</v>
      </c>
      <c r="C7827" s="359">
        <v>3.6</v>
      </c>
      <c r="D7827" s="357" t="s">
        <v>5936</v>
      </c>
      <c r="E7827" s="357" t="s">
        <v>5936</v>
      </c>
    </row>
    <row r="7828" spans="1:5" ht="15.6">
      <c r="A7828" s="358" t="s">
        <v>53560</v>
      </c>
      <c r="B7828" s="358" t="s">
        <v>53560</v>
      </c>
      <c r="C7828" s="359">
        <v>3.6</v>
      </c>
      <c r="D7828" s="357" t="s">
        <v>53559</v>
      </c>
      <c r="E7828" s="357" t="s">
        <v>53559</v>
      </c>
    </row>
    <row r="7829" spans="1:5" ht="15.6">
      <c r="A7829" s="358" t="s">
        <v>14666</v>
      </c>
      <c r="B7829" s="358" t="s">
        <v>14667</v>
      </c>
      <c r="C7829" s="359">
        <v>3.6</v>
      </c>
      <c r="D7829" s="357" t="s">
        <v>4502</v>
      </c>
      <c r="E7829" s="357" t="s">
        <v>4502</v>
      </c>
    </row>
    <row r="7830" spans="1:5" ht="15.6">
      <c r="A7830" s="358" t="s">
        <v>14666</v>
      </c>
      <c r="B7830" s="358" t="s">
        <v>14667</v>
      </c>
      <c r="C7830" s="359">
        <v>3.6</v>
      </c>
      <c r="D7830" s="357" t="s">
        <v>4502</v>
      </c>
      <c r="E7830" s="357" t="s">
        <v>4502</v>
      </c>
    </row>
    <row r="7831" spans="1:5" ht="15.6">
      <c r="A7831" s="358" t="s">
        <v>14637</v>
      </c>
      <c r="B7831" s="358" t="s">
        <v>14638</v>
      </c>
      <c r="C7831" s="359">
        <v>3.6</v>
      </c>
      <c r="D7831" s="357" t="s">
        <v>4466</v>
      </c>
      <c r="E7831" s="357" t="s">
        <v>4466</v>
      </c>
    </row>
    <row r="7832" spans="1:5" ht="15.6">
      <c r="A7832" s="358" t="s">
        <v>10262</v>
      </c>
      <c r="B7832" s="358" t="s">
        <v>14629</v>
      </c>
      <c r="C7832" s="359">
        <v>3.6</v>
      </c>
      <c r="D7832" s="357" t="s">
        <v>4461</v>
      </c>
      <c r="E7832" s="357" t="s">
        <v>4461</v>
      </c>
    </row>
    <row r="7833" spans="1:5" ht="15.6">
      <c r="A7833" s="358" t="s">
        <v>10262</v>
      </c>
      <c r="B7833" s="358" t="s">
        <v>61122</v>
      </c>
      <c r="C7833" s="359">
        <v>3.6</v>
      </c>
      <c r="D7833" s="357" t="s">
        <v>61121</v>
      </c>
      <c r="E7833" s="357" t="s">
        <v>61121</v>
      </c>
    </row>
    <row r="7834" spans="1:5" ht="15.6">
      <c r="A7834" s="358" t="s">
        <v>692</v>
      </c>
      <c r="B7834" s="358" t="s">
        <v>14207</v>
      </c>
      <c r="C7834" s="359">
        <v>3.6</v>
      </c>
      <c r="D7834" s="357" t="s">
        <v>691</v>
      </c>
      <c r="E7834" s="357" t="s">
        <v>691</v>
      </c>
    </row>
    <row r="7835" spans="1:5" ht="15.6">
      <c r="A7835" s="358" t="s">
        <v>692</v>
      </c>
      <c r="B7835" s="358" t="s">
        <v>14207</v>
      </c>
      <c r="C7835" s="359">
        <v>3.6</v>
      </c>
      <c r="D7835" s="357" t="s">
        <v>691</v>
      </c>
      <c r="E7835" s="357" t="s">
        <v>691</v>
      </c>
    </row>
    <row r="7836" spans="1:5" ht="15.6">
      <c r="A7836" s="358" t="s">
        <v>10262</v>
      </c>
      <c r="B7836" s="358" t="s">
        <v>54593</v>
      </c>
      <c r="C7836" s="359">
        <v>3.6</v>
      </c>
      <c r="D7836" s="357" t="s">
        <v>54592</v>
      </c>
      <c r="E7836" s="357" t="s">
        <v>54592</v>
      </c>
    </row>
    <row r="7837" spans="1:5" ht="15.6">
      <c r="A7837" s="358" t="s">
        <v>12938</v>
      </c>
      <c r="B7837" s="358" t="s">
        <v>12939</v>
      </c>
      <c r="C7837" s="359">
        <v>3.5</v>
      </c>
      <c r="D7837" s="357" t="s">
        <v>3892</v>
      </c>
      <c r="E7837" s="357" t="s">
        <v>3892</v>
      </c>
    </row>
    <row r="7838" spans="1:5" ht="15.6">
      <c r="A7838" s="358" t="s">
        <v>12938</v>
      </c>
      <c r="B7838" s="358" t="s">
        <v>12939</v>
      </c>
      <c r="C7838" s="359">
        <v>3.5</v>
      </c>
      <c r="D7838" s="357" t="s">
        <v>3892</v>
      </c>
      <c r="E7838" s="357" t="s">
        <v>3892</v>
      </c>
    </row>
    <row r="7839" spans="1:5" ht="15.6">
      <c r="A7839" s="358" t="s">
        <v>44425</v>
      </c>
      <c r="B7839" s="358" t="s">
        <v>44426</v>
      </c>
      <c r="C7839" s="359">
        <v>3.5</v>
      </c>
      <c r="D7839" s="357" t="s">
        <v>44424</v>
      </c>
      <c r="E7839" s="357" t="s">
        <v>44424</v>
      </c>
    </row>
    <row r="7840" spans="1:5" ht="15.6">
      <c r="A7840" s="358" t="s">
        <v>44425</v>
      </c>
      <c r="B7840" s="358" t="s">
        <v>44426</v>
      </c>
      <c r="C7840" s="359">
        <v>3.5</v>
      </c>
      <c r="D7840" s="357" t="s">
        <v>44424</v>
      </c>
      <c r="E7840" s="357" t="s">
        <v>44424</v>
      </c>
    </row>
    <row r="7841" spans="1:5" ht="15.6">
      <c r="A7841" s="358" t="s">
        <v>40998</v>
      </c>
      <c r="B7841" s="358" t="s">
        <v>40999</v>
      </c>
      <c r="C7841" s="359">
        <v>3.5</v>
      </c>
      <c r="D7841" s="357" t="s">
        <v>40997</v>
      </c>
      <c r="E7841" s="357" t="s">
        <v>40997</v>
      </c>
    </row>
    <row r="7842" spans="1:5" ht="15.6">
      <c r="A7842" s="358" t="s">
        <v>40998</v>
      </c>
      <c r="B7842" s="358" t="s">
        <v>40999</v>
      </c>
      <c r="C7842" s="359">
        <v>3.5</v>
      </c>
      <c r="D7842" s="357" t="s">
        <v>40997</v>
      </c>
      <c r="E7842" s="357" t="s">
        <v>40997</v>
      </c>
    </row>
    <row r="7843" spans="1:5" ht="15.6">
      <c r="A7843" s="358" t="s">
        <v>49693</v>
      </c>
      <c r="B7843" s="358" t="s">
        <v>49694</v>
      </c>
      <c r="C7843" s="359">
        <v>3.5</v>
      </c>
      <c r="D7843" s="357" t="s">
        <v>49692</v>
      </c>
      <c r="E7843" s="357" t="s">
        <v>49692</v>
      </c>
    </row>
    <row r="7844" spans="1:5" ht="15.6">
      <c r="A7844" s="358" t="s">
        <v>46500</v>
      </c>
      <c r="B7844" s="358" t="s">
        <v>46501</v>
      </c>
      <c r="C7844" s="359">
        <v>3.5</v>
      </c>
      <c r="D7844" s="357" t="s">
        <v>46499</v>
      </c>
      <c r="E7844" s="357" t="s">
        <v>46499</v>
      </c>
    </row>
    <row r="7845" spans="1:5" ht="15.6">
      <c r="A7845" s="358" t="s">
        <v>42169</v>
      </c>
      <c r="B7845" s="358" t="s">
        <v>42170</v>
      </c>
      <c r="C7845" s="359">
        <v>3.5</v>
      </c>
      <c r="D7845" s="357" t="s">
        <v>42168</v>
      </c>
      <c r="E7845" s="357" t="s">
        <v>42168</v>
      </c>
    </row>
    <row r="7846" spans="1:5" ht="15.6">
      <c r="A7846" s="358" t="s">
        <v>42169</v>
      </c>
      <c r="B7846" s="358" t="s">
        <v>42170</v>
      </c>
      <c r="C7846" s="359">
        <v>3.5</v>
      </c>
      <c r="D7846" s="357" t="s">
        <v>42168</v>
      </c>
      <c r="E7846" s="357" t="s">
        <v>42168</v>
      </c>
    </row>
    <row r="7847" spans="1:5" ht="15.6">
      <c r="A7847" s="358" t="s">
        <v>43267</v>
      </c>
      <c r="B7847" s="358" t="s">
        <v>43268</v>
      </c>
      <c r="C7847" s="359">
        <v>3.5</v>
      </c>
      <c r="D7847" s="357" t="s">
        <v>43266</v>
      </c>
      <c r="E7847" s="357" t="s">
        <v>43266</v>
      </c>
    </row>
    <row r="7848" spans="1:5" ht="15.6">
      <c r="A7848" s="358" t="s">
        <v>43267</v>
      </c>
      <c r="B7848" s="358" t="s">
        <v>43268</v>
      </c>
      <c r="C7848" s="359">
        <v>3.5</v>
      </c>
      <c r="D7848" s="357" t="s">
        <v>43266</v>
      </c>
      <c r="E7848" s="357" t="s">
        <v>43266</v>
      </c>
    </row>
    <row r="7849" spans="1:5" ht="15.6">
      <c r="A7849" s="358" t="s">
        <v>46963</v>
      </c>
      <c r="B7849" s="358" t="s">
        <v>46964</v>
      </c>
      <c r="C7849" s="359">
        <v>3.5</v>
      </c>
      <c r="D7849" s="357" t="s">
        <v>46962</v>
      </c>
      <c r="E7849" s="357" t="s">
        <v>46962</v>
      </c>
    </row>
    <row r="7850" spans="1:5" ht="15.6">
      <c r="A7850" s="358" t="s">
        <v>41468</v>
      </c>
      <c r="B7850" s="358" t="s">
        <v>41469</v>
      </c>
      <c r="C7850" s="359">
        <v>3.5</v>
      </c>
      <c r="D7850" s="357" t="s">
        <v>41467</v>
      </c>
      <c r="E7850" s="357" t="s">
        <v>41467</v>
      </c>
    </row>
    <row r="7851" spans="1:5" ht="15.6">
      <c r="A7851" s="358" t="s">
        <v>41468</v>
      </c>
      <c r="B7851" s="358" t="s">
        <v>41469</v>
      </c>
      <c r="C7851" s="359">
        <v>3.5</v>
      </c>
      <c r="D7851" s="357" t="s">
        <v>41467</v>
      </c>
      <c r="E7851" s="357" t="s">
        <v>41467</v>
      </c>
    </row>
    <row r="7852" spans="1:5" ht="15.6">
      <c r="A7852" s="358" t="s">
        <v>30573</v>
      </c>
      <c r="B7852" s="358" t="s">
        <v>30574</v>
      </c>
      <c r="C7852" s="359">
        <v>3.5</v>
      </c>
      <c r="D7852" s="357" t="s">
        <v>30572</v>
      </c>
      <c r="E7852" s="357" t="s">
        <v>30572</v>
      </c>
    </row>
    <row r="7853" spans="1:5" ht="15.6">
      <c r="A7853" s="358" t="s">
        <v>11683</v>
      </c>
      <c r="B7853" s="358" t="s">
        <v>11684</v>
      </c>
      <c r="C7853" s="359">
        <v>3.5</v>
      </c>
      <c r="D7853" s="357" t="s">
        <v>2871</v>
      </c>
      <c r="E7853" s="357" t="s">
        <v>2871</v>
      </c>
    </row>
    <row r="7854" spans="1:5" ht="15.6">
      <c r="A7854" s="358" t="s">
        <v>21965</v>
      </c>
      <c r="B7854" s="358" t="s">
        <v>21965</v>
      </c>
      <c r="C7854" s="359">
        <v>3.5</v>
      </c>
      <c r="D7854" s="357" t="s">
        <v>8672</v>
      </c>
      <c r="E7854" s="357" t="s">
        <v>8672</v>
      </c>
    </row>
    <row r="7855" spans="1:5" ht="15.6">
      <c r="A7855" s="358" t="s">
        <v>21965</v>
      </c>
      <c r="B7855" s="358" t="s">
        <v>21965</v>
      </c>
      <c r="C7855" s="359">
        <v>3.5</v>
      </c>
      <c r="D7855" s="357" t="s">
        <v>8672</v>
      </c>
      <c r="E7855" s="357" t="s">
        <v>8672</v>
      </c>
    </row>
    <row r="7856" spans="1:5" ht="15.6">
      <c r="A7856" s="358" t="s">
        <v>46904</v>
      </c>
      <c r="B7856" s="358" t="s">
        <v>46905</v>
      </c>
      <c r="C7856" s="359">
        <v>3.5</v>
      </c>
      <c r="D7856" s="357" t="s">
        <v>46903</v>
      </c>
      <c r="E7856" s="357" t="s">
        <v>46903</v>
      </c>
    </row>
    <row r="7857" spans="1:5" ht="15.6">
      <c r="A7857" s="358" t="s">
        <v>46904</v>
      </c>
      <c r="B7857" s="358" t="s">
        <v>46905</v>
      </c>
      <c r="C7857" s="359">
        <v>3.5</v>
      </c>
      <c r="D7857" s="357" t="s">
        <v>46903</v>
      </c>
      <c r="E7857" s="357" t="s">
        <v>46903</v>
      </c>
    </row>
    <row r="7858" spans="1:5" ht="15.6">
      <c r="A7858" s="358" t="s">
        <v>41994</v>
      </c>
      <c r="B7858" s="358" t="s">
        <v>41995</v>
      </c>
      <c r="C7858" s="359">
        <v>3.5</v>
      </c>
      <c r="D7858" s="357" t="s">
        <v>41993</v>
      </c>
      <c r="E7858" s="357" t="s">
        <v>41993</v>
      </c>
    </row>
    <row r="7859" spans="1:5" ht="15.6">
      <c r="A7859" s="358" t="s">
        <v>32692</v>
      </c>
      <c r="B7859" s="358" t="s">
        <v>32693</v>
      </c>
      <c r="C7859" s="359">
        <v>3.5</v>
      </c>
      <c r="D7859" s="357" t="s">
        <v>32691</v>
      </c>
      <c r="E7859" s="357" t="s">
        <v>32691</v>
      </c>
    </row>
    <row r="7860" spans="1:5" ht="15.6">
      <c r="A7860" s="358" t="s">
        <v>31627</v>
      </c>
      <c r="B7860" s="358" t="s">
        <v>31627</v>
      </c>
      <c r="C7860" s="359">
        <v>3.5</v>
      </c>
      <c r="D7860" s="357" t="s">
        <v>31626</v>
      </c>
      <c r="E7860" s="357" t="s">
        <v>31626</v>
      </c>
    </row>
    <row r="7861" spans="1:5" ht="15.6">
      <c r="A7861" s="358" t="s">
        <v>18016</v>
      </c>
      <c r="B7861" s="358" t="s">
        <v>18017</v>
      </c>
      <c r="C7861" s="359">
        <v>3.5</v>
      </c>
      <c r="D7861" s="357" t="s">
        <v>6893</v>
      </c>
      <c r="E7861" s="357" t="s">
        <v>6893</v>
      </c>
    </row>
    <row r="7862" spans="1:5" ht="15.6">
      <c r="A7862" s="358" t="s">
        <v>18016</v>
      </c>
      <c r="B7862" s="358" t="s">
        <v>18017</v>
      </c>
      <c r="C7862" s="359">
        <v>3.5</v>
      </c>
      <c r="D7862" s="357" t="s">
        <v>6893</v>
      </c>
      <c r="E7862" s="357" t="s">
        <v>6893</v>
      </c>
    </row>
    <row r="7863" spans="1:5" ht="15.6">
      <c r="A7863" s="358" t="s">
        <v>18016</v>
      </c>
      <c r="B7863" s="358" t="s">
        <v>18017</v>
      </c>
      <c r="C7863" s="359">
        <v>3.5</v>
      </c>
      <c r="D7863" s="357" t="s">
        <v>6893</v>
      </c>
      <c r="E7863" s="357" t="s">
        <v>6893</v>
      </c>
    </row>
    <row r="7864" spans="1:5" ht="15.6">
      <c r="A7864" s="358" t="s">
        <v>17137</v>
      </c>
      <c r="B7864" s="358" t="s">
        <v>17138</v>
      </c>
      <c r="C7864" s="359">
        <v>3.5</v>
      </c>
      <c r="D7864" s="357" t="s">
        <v>6041</v>
      </c>
      <c r="E7864" s="357" t="s">
        <v>6041</v>
      </c>
    </row>
    <row r="7865" spans="1:5" ht="15.6">
      <c r="A7865" s="358" t="s">
        <v>42646</v>
      </c>
      <c r="B7865" s="358" t="s">
        <v>42646</v>
      </c>
      <c r="C7865" s="359">
        <v>3.5</v>
      </c>
      <c r="D7865" s="357" t="s">
        <v>42645</v>
      </c>
      <c r="E7865" s="357" t="s">
        <v>42645</v>
      </c>
    </row>
    <row r="7866" spans="1:5" ht="15.6">
      <c r="A7866" s="358" t="s">
        <v>30657</v>
      </c>
      <c r="B7866" s="358" t="s">
        <v>30658</v>
      </c>
      <c r="C7866" s="359">
        <v>3.5</v>
      </c>
      <c r="D7866" s="357" t="s">
        <v>30656</v>
      </c>
      <c r="E7866" s="357" t="s">
        <v>30656</v>
      </c>
    </row>
    <row r="7867" spans="1:5" ht="15.6">
      <c r="A7867" s="358" t="s">
        <v>39734</v>
      </c>
      <c r="B7867" s="358" t="s">
        <v>39735</v>
      </c>
      <c r="C7867" s="359">
        <v>3.5</v>
      </c>
      <c r="D7867" s="357" t="s">
        <v>39733</v>
      </c>
      <c r="E7867" s="357" t="s">
        <v>39733</v>
      </c>
    </row>
    <row r="7868" spans="1:5" ht="15.6">
      <c r="A7868" s="358" t="s">
        <v>39734</v>
      </c>
      <c r="B7868" s="358" t="s">
        <v>39735</v>
      </c>
      <c r="C7868" s="359">
        <v>3.5</v>
      </c>
      <c r="D7868" s="357" t="s">
        <v>39733</v>
      </c>
      <c r="E7868" s="357" t="s">
        <v>39733</v>
      </c>
    </row>
    <row r="7869" spans="1:5" ht="15.6">
      <c r="A7869" s="358" t="s">
        <v>19988</v>
      </c>
      <c r="B7869" s="358" t="s">
        <v>19989</v>
      </c>
      <c r="C7869" s="359">
        <v>3.5</v>
      </c>
      <c r="D7869" s="357" t="s">
        <v>7732</v>
      </c>
      <c r="E7869" s="357" t="s">
        <v>7732</v>
      </c>
    </row>
    <row r="7870" spans="1:5" ht="15.6">
      <c r="A7870" s="358" t="s">
        <v>19988</v>
      </c>
      <c r="B7870" s="358" t="s">
        <v>19989</v>
      </c>
      <c r="C7870" s="359">
        <v>3.5</v>
      </c>
      <c r="D7870" s="357" t="s">
        <v>7732</v>
      </c>
      <c r="E7870" s="357" t="s">
        <v>7732</v>
      </c>
    </row>
    <row r="7871" spans="1:5" ht="15.6">
      <c r="A7871" s="358" t="s">
        <v>10262</v>
      </c>
      <c r="B7871" s="358" t="s">
        <v>36984</v>
      </c>
      <c r="C7871" s="359">
        <v>3.5</v>
      </c>
      <c r="D7871" s="357" t="s">
        <v>36983</v>
      </c>
      <c r="E7871" s="357" t="s">
        <v>36983</v>
      </c>
    </row>
    <row r="7872" spans="1:5" ht="15.6">
      <c r="A7872" s="358" t="s">
        <v>10262</v>
      </c>
      <c r="B7872" s="358" t="s">
        <v>36984</v>
      </c>
      <c r="C7872" s="359">
        <v>3.5</v>
      </c>
      <c r="D7872" s="357" t="s">
        <v>36983</v>
      </c>
      <c r="E7872" s="357" t="s">
        <v>36983</v>
      </c>
    </row>
    <row r="7873" spans="1:5" ht="15.6">
      <c r="A7873" s="358" t="s">
        <v>20303</v>
      </c>
      <c r="B7873" s="358" t="s">
        <v>20304</v>
      </c>
      <c r="C7873" s="359">
        <v>3.5</v>
      </c>
      <c r="D7873" s="357" t="s">
        <v>8005</v>
      </c>
      <c r="E7873" s="357" t="s">
        <v>8005</v>
      </c>
    </row>
    <row r="7874" spans="1:5" ht="15.6">
      <c r="A7874" s="358" t="s">
        <v>20303</v>
      </c>
      <c r="B7874" s="358" t="s">
        <v>20304</v>
      </c>
      <c r="C7874" s="359">
        <v>3.5</v>
      </c>
      <c r="D7874" s="357" t="s">
        <v>8005</v>
      </c>
      <c r="E7874" s="357" t="s">
        <v>8005</v>
      </c>
    </row>
    <row r="7875" spans="1:5" ht="15.6">
      <c r="A7875" s="358" t="s">
        <v>20303</v>
      </c>
      <c r="B7875" s="358" t="s">
        <v>20304</v>
      </c>
      <c r="C7875" s="359">
        <v>3.5</v>
      </c>
      <c r="D7875" s="357" t="s">
        <v>8005</v>
      </c>
      <c r="E7875" s="357" t="s">
        <v>8005</v>
      </c>
    </row>
    <row r="7876" spans="1:5" ht="15.6">
      <c r="A7876" s="358" t="s">
        <v>20303</v>
      </c>
      <c r="B7876" s="358" t="s">
        <v>20304</v>
      </c>
      <c r="C7876" s="359">
        <v>3.5</v>
      </c>
      <c r="D7876" s="357" t="s">
        <v>8005</v>
      </c>
      <c r="E7876" s="357" t="s">
        <v>8005</v>
      </c>
    </row>
    <row r="7877" spans="1:5" ht="15.6">
      <c r="A7877" s="358" t="s">
        <v>11160</v>
      </c>
      <c r="B7877" s="358" t="s">
        <v>11161</v>
      </c>
      <c r="C7877" s="359">
        <v>3.5</v>
      </c>
      <c r="D7877" s="357" t="s">
        <v>2988</v>
      </c>
      <c r="E7877" s="357" t="s">
        <v>2988</v>
      </c>
    </row>
    <row r="7878" spans="1:5" ht="15.6">
      <c r="A7878" s="358" t="s">
        <v>11160</v>
      </c>
      <c r="B7878" s="358" t="s">
        <v>11161</v>
      </c>
      <c r="C7878" s="359">
        <v>3.5</v>
      </c>
      <c r="D7878" s="357" t="s">
        <v>2988</v>
      </c>
      <c r="E7878" s="357" t="s">
        <v>2988</v>
      </c>
    </row>
    <row r="7879" spans="1:5" ht="15.6">
      <c r="A7879" s="358" t="s">
        <v>21921</v>
      </c>
      <c r="B7879" s="358" t="s">
        <v>21922</v>
      </c>
      <c r="C7879" s="359">
        <v>3.5</v>
      </c>
      <c r="D7879" s="357" t="s">
        <v>8577</v>
      </c>
      <c r="E7879" s="357" t="s">
        <v>8577</v>
      </c>
    </row>
    <row r="7880" spans="1:5" ht="15.6">
      <c r="A7880" s="358" t="s">
        <v>21921</v>
      </c>
      <c r="B7880" s="358" t="s">
        <v>21922</v>
      </c>
      <c r="C7880" s="359">
        <v>3.5</v>
      </c>
      <c r="D7880" s="357" t="s">
        <v>8577</v>
      </c>
      <c r="E7880" s="357" t="s">
        <v>8577</v>
      </c>
    </row>
    <row r="7881" spans="1:5" ht="15.6">
      <c r="A7881" s="358" t="s">
        <v>22968</v>
      </c>
      <c r="B7881" s="358" t="s">
        <v>22969</v>
      </c>
      <c r="C7881" s="359">
        <v>3.5</v>
      </c>
      <c r="D7881" s="357" t="s">
        <v>9238</v>
      </c>
      <c r="E7881" s="357" t="s">
        <v>9238</v>
      </c>
    </row>
    <row r="7882" spans="1:5" ht="15.6">
      <c r="A7882" s="358" t="s">
        <v>1948</v>
      </c>
      <c r="B7882" s="358" t="s">
        <v>22785</v>
      </c>
      <c r="C7882" s="359">
        <v>3.5</v>
      </c>
      <c r="D7882" s="357" t="s">
        <v>9412</v>
      </c>
      <c r="E7882" s="357" t="s">
        <v>9412</v>
      </c>
    </row>
    <row r="7883" spans="1:5" ht="15.6">
      <c r="A7883" s="358" t="s">
        <v>12879</v>
      </c>
      <c r="B7883" s="358" t="s">
        <v>12880</v>
      </c>
      <c r="C7883" s="359">
        <v>3.5</v>
      </c>
      <c r="D7883" s="357" t="s">
        <v>3747</v>
      </c>
      <c r="E7883" s="357" t="s">
        <v>3747</v>
      </c>
    </row>
    <row r="7884" spans="1:5" ht="15.6">
      <c r="A7884" s="358" t="s">
        <v>61124</v>
      </c>
      <c r="B7884" s="358" t="s">
        <v>61125</v>
      </c>
      <c r="C7884" s="359">
        <v>3.5</v>
      </c>
      <c r="D7884" s="357" t="s">
        <v>61123</v>
      </c>
      <c r="E7884" s="357" t="s">
        <v>61123</v>
      </c>
    </row>
    <row r="7885" spans="1:5" ht="15.6">
      <c r="A7885" s="358" t="s">
        <v>14545</v>
      </c>
      <c r="B7885" s="358" t="s">
        <v>14546</v>
      </c>
      <c r="C7885" s="359">
        <v>3.5</v>
      </c>
      <c r="D7885" s="357" t="s">
        <v>4347</v>
      </c>
      <c r="E7885" s="357" t="s">
        <v>4347</v>
      </c>
    </row>
    <row r="7886" spans="1:5" ht="15.6">
      <c r="A7886" s="358" t="s">
        <v>14545</v>
      </c>
      <c r="B7886" s="358" t="s">
        <v>14546</v>
      </c>
      <c r="C7886" s="359">
        <v>3.5</v>
      </c>
      <c r="D7886" s="357" t="s">
        <v>4347</v>
      </c>
      <c r="E7886" s="357" t="s">
        <v>4347</v>
      </c>
    </row>
    <row r="7887" spans="1:5" ht="15.6">
      <c r="A7887" s="358" t="s">
        <v>14545</v>
      </c>
      <c r="B7887" s="358" t="s">
        <v>14546</v>
      </c>
      <c r="C7887" s="359">
        <v>3.5</v>
      </c>
      <c r="D7887" s="357" t="s">
        <v>4347</v>
      </c>
      <c r="E7887" s="357" t="s">
        <v>4347</v>
      </c>
    </row>
    <row r="7888" spans="1:5" ht="15.6">
      <c r="A7888" s="358" t="s">
        <v>39297</v>
      </c>
      <c r="B7888" s="358" t="s">
        <v>39298</v>
      </c>
      <c r="C7888" s="359">
        <v>3.5</v>
      </c>
      <c r="D7888" s="357" t="s">
        <v>39296</v>
      </c>
      <c r="E7888" s="357" t="s">
        <v>39296</v>
      </c>
    </row>
    <row r="7889" spans="1:5" ht="15.6">
      <c r="A7889" s="358" t="s">
        <v>39297</v>
      </c>
      <c r="B7889" s="358" t="s">
        <v>39298</v>
      </c>
      <c r="C7889" s="359">
        <v>3.5</v>
      </c>
      <c r="D7889" s="357" t="s">
        <v>39296</v>
      </c>
      <c r="E7889" s="357" t="s">
        <v>39296</v>
      </c>
    </row>
    <row r="7890" spans="1:5" ht="15.6">
      <c r="A7890" s="358" t="s">
        <v>14181</v>
      </c>
      <c r="B7890" s="358" t="s">
        <v>14182</v>
      </c>
      <c r="C7890" s="359">
        <v>3.5</v>
      </c>
      <c r="D7890" s="357" t="s">
        <v>4469</v>
      </c>
      <c r="E7890" s="357" t="s">
        <v>4469</v>
      </c>
    </row>
    <row r="7891" spans="1:5" ht="15.6">
      <c r="A7891" s="358" t="s">
        <v>14181</v>
      </c>
      <c r="B7891" s="358" t="s">
        <v>14182</v>
      </c>
      <c r="C7891" s="359">
        <v>3.5</v>
      </c>
      <c r="D7891" s="357" t="s">
        <v>4469</v>
      </c>
      <c r="E7891" s="357" t="s">
        <v>4469</v>
      </c>
    </row>
    <row r="7892" spans="1:5" ht="15.6">
      <c r="A7892" s="358" t="s">
        <v>31152</v>
      </c>
      <c r="B7892" s="358" t="s">
        <v>31153</v>
      </c>
      <c r="C7892" s="359">
        <v>3.5</v>
      </c>
      <c r="D7892" s="357" t="s">
        <v>31151</v>
      </c>
      <c r="E7892" s="357" t="s">
        <v>31151</v>
      </c>
    </row>
    <row r="7893" spans="1:5" ht="15.6">
      <c r="A7893" s="358" t="s">
        <v>33824</v>
      </c>
      <c r="B7893" s="358" t="s">
        <v>33825</v>
      </c>
      <c r="C7893" s="359">
        <v>3.5</v>
      </c>
      <c r="D7893" s="357" t="s">
        <v>33823</v>
      </c>
      <c r="E7893" s="357" t="s">
        <v>33823</v>
      </c>
    </row>
    <row r="7894" spans="1:5" ht="15.6">
      <c r="A7894" s="358" t="s">
        <v>10365</v>
      </c>
      <c r="B7894" s="358" t="s">
        <v>10366</v>
      </c>
      <c r="C7894" s="359">
        <v>3.5</v>
      </c>
      <c r="D7894" s="357" t="s">
        <v>2279</v>
      </c>
      <c r="E7894" s="357" t="s">
        <v>2279</v>
      </c>
    </row>
    <row r="7895" spans="1:5" ht="15.6">
      <c r="A7895" s="358" t="s">
        <v>10262</v>
      </c>
      <c r="B7895" s="358" t="s">
        <v>31353</v>
      </c>
      <c r="C7895" s="359">
        <v>3.5</v>
      </c>
      <c r="D7895" s="357" t="s">
        <v>31352</v>
      </c>
      <c r="E7895" s="357" t="s">
        <v>31352</v>
      </c>
    </row>
    <row r="7896" spans="1:5" ht="15.6">
      <c r="A7896" s="358" t="s">
        <v>13950</v>
      </c>
      <c r="B7896" s="358" t="s">
        <v>13951</v>
      </c>
      <c r="C7896" s="359">
        <v>3.5</v>
      </c>
      <c r="D7896" s="357" t="s">
        <v>4303</v>
      </c>
      <c r="E7896" s="357" t="s">
        <v>4303</v>
      </c>
    </row>
    <row r="7897" spans="1:5" ht="15.6">
      <c r="A7897" s="358" t="s">
        <v>13950</v>
      </c>
      <c r="B7897" s="358" t="s">
        <v>13951</v>
      </c>
      <c r="C7897" s="359">
        <v>3.5</v>
      </c>
      <c r="D7897" s="357" t="s">
        <v>4303</v>
      </c>
      <c r="E7897" s="357" t="s">
        <v>4303</v>
      </c>
    </row>
    <row r="7898" spans="1:5" ht="15.6">
      <c r="A7898" s="358" t="s">
        <v>10262</v>
      </c>
      <c r="B7898" s="358" t="s">
        <v>15111</v>
      </c>
      <c r="C7898" s="359">
        <v>3.5</v>
      </c>
      <c r="D7898" s="357" t="s">
        <v>4920</v>
      </c>
      <c r="E7898" s="357" t="s">
        <v>4920</v>
      </c>
    </row>
    <row r="7899" spans="1:5" ht="15.6">
      <c r="A7899" s="358" t="s">
        <v>16804</v>
      </c>
      <c r="B7899" s="358" t="s">
        <v>16804</v>
      </c>
      <c r="C7899" s="359">
        <v>3.5</v>
      </c>
      <c r="D7899" s="357" t="s">
        <v>5859</v>
      </c>
      <c r="E7899" s="357" t="s">
        <v>5859</v>
      </c>
    </row>
    <row r="7900" spans="1:5" ht="15.6">
      <c r="A7900" s="358" t="s">
        <v>16804</v>
      </c>
      <c r="B7900" s="358" t="s">
        <v>16804</v>
      </c>
      <c r="C7900" s="359">
        <v>3.5</v>
      </c>
      <c r="D7900" s="357" t="s">
        <v>5859</v>
      </c>
      <c r="E7900" s="357" t="s">
        <v>5859</v>
      </c>
    </row>
    <row r="7901" spans="1:5" ht="15.6">
      <c r="A7901" s="358" t="s">
        <v>10262</v>
      </c>
      <c r="B7901" s="358" t="s">
        <v>54309</v>
      </c>
      <c r="C7901" s="359">
        <v>3.5</v>
      </c>
      <c r="D7901" s="357" t="s">
        <v>54308</v>
      </c>
      <c r="E7901" s="357" t="s">
        <v>54308</v>
      </c>
    </row>
    <row r="7902" spans="1:5" ht="15.6">
      <c r="A7902" s="358" t="s">
        <v>10262</v>
      </c>
      <c r="B7902" s="358" t="s">
        <v>54309</v>
      </c>
      <c r="C7902" s="359">
        <v>3.5</v>
      </c>
      <c r="D7902" s="357" t="s">
        <v>54308</v>
      </c>
      <c r="E7902" s="357" t="s">
        <v>54308</v>
      </c>
    </row>
    <row r="7903" spans="1:5" ht="15.6">
      <c r="A7903" s="358" t="s">
        <v>10262</v>
      </c>
      <c r="B7903" s="358" t="s">
        <v>54309</v>
      </c>
      <c r="C7903" s="359">
        <v>3.5</v>
      </c>
      <c r="D7903" s="357" t="s">
        <v>54308</v>
      </c>
      <c r="E7903" s="357" t="s">
        <v>54308</v>
      </c>
    </row>
    <row r="7904" spans="1:5" ht="15.6">
      <c r="A7904" s="358" t="s">
        <v>22847</v>
      </c>
      <c r="B7904" s="358" t="s">
        <v>22848</v>
      </c>
      <c r="C7904" s="359">
        <v>3.5</v>
      </c>
      <c r="D7904" s="357" t="s">
        <v>9465</v>
      </c>
      <c r="E7904" s="357" t="s">
        <v>9465</v>
      </c>
    </row>
    <row r="7905" spans="1:5" ht="15.6">
      <c r="A7905" s="358" t="s">
        <v>22847</v>
      </c>
      <c r="B7905" s="358" t="s">
        <v>22848</v>
      </c>
      <c r="C7905" s="359">
        <v>3.5</v>
      </c>
      <c r="D7905" s="357" t="s">
        <v>9465</v>
      </c>
      <c r="E7905" s="357" t="s">
        <v>9465</v>
      </c>
    </row>
    <row r="7906" spans="1:5" ht="15.6">
      <c r="A7906" s="358" t="s">
        <v>10262</v>
      </c>
      <c r="B7906" s="358" t="s">
        <v>54354</v>
      </c>
      <c r="C7906" s="359">
        <v>3.5</v>
      </c>
      <c r="D7906" s="357" t="s">
        <v>54353</v>
      </c>
      <c r="E7906" s="357" t="s">
        <v>54353</v>
      </c>
    </row>
    <row r="7907" spans="1:5" ht="15.6">
      <c r="A7907" s="358" t="s">
        <v>10262</v>
      </c>
      <c r="B7907" s="358" t="s">
        <v>54354</v>
      </c>
      <c r="C7907" s="359">
        <v>3.5</v>
      </c>
      <c r="D7907" s="357" t="s">
        <v>54353</v>
      </c>
      <c r="E7907" s="357" t="s">
        <v>54353</v>
      </c>
    </row>
    <row r="7908" spans="1:5" ht="15.6">
      <c r="A7908" s="358" t="s">
        <v>14129</v>
      </c>
      <c r="B7908" s="358" t="s">
        <v>14130</v>
      </c>
      <c r="C7908" s="359">
        <v>3.5</v>
      </c>
      <c r="D7908" s="357" t="s">
        <v>4397</v>
      </c>
      <c r="E7908" s="357" t="s">
        <v>4397</v>
      </c>
    </row>
    <row r="7909" spans="1:5" ht="15.6">
      <c r="A7909" s="358" t="s">
        <v>14129</v>
      </c>
      <c r="B7909" s="358" t="s">
        <v>14130</v>
      </c>
      <c r="C7909" s="359">
        <v>3.5</v>
      </c>
      <c r="D7909" s="357" t="s">
        <v>4397</v>
      </c>
      <c r="E7909" s="357" t="s">
        <v>4397</v>
      </c>
    </row>
    <row r="7910" spans="1:5" ht="15.6">
      <c r="A7910" s="358" t="s">
        <v>13094</v>
      </c>
      <c r="B7910" s="358" t="s">
        <v>13095</v>
      </c>
      <c r="C7910" s="359">
        <v>3.5</v>
      </c>
      <c r="D7910" s="357" t="s">
        <v>4004</v>
      </c>
      <c r="E7910" s="357" t="s">
        <v>4004</v>
      </c>
    </row>
    <row r="7911" spans="1:5" ht="15.6">
      <c r="A7911" s="358" t="s">
        <v>21578</v>
      </c>
      <c r="B7911" s="358" t="s">
        <v>21579</v>
      </c>
      <c r="C7911" s="359">
        <v>3.5</v>
      </c>
      <c r="D7911" s="357" t="s">
        <v>8756</v>
      </c>
      <c r="E7911" s="357" t="s">
        <v>8756</v>
      </c>
    </row>
    <row r="7912" spans="1:5" ht="15.6">
      <c r="A7912" s="358" t="s">
        <v>19802</v>
      </c>
      <c r="B7912" s="358" t="s">
        <v>19803</v>
      </c>
      <c r="C7912" s="359">
        <v>3.5</v>
      </c>
      <c r="D7912" s="357" t="s">
        <v>7594</v>
      </c>
      <c r="E7912" s="357" t="s">
        <v>7594</v>
      </c>
    </row>
    <row r="7913" spans="1:5" ht="15.6">
      <c r="A7913" s="358" t="s">
        <v>19802</v>
      </c>
      <c r="B7913" s="358" t="s">
        <v>19803</v>
      </c>
      <c r="C7913" s="359">
        <v>3.5</v>
      </c>
      <c r="D7913" s="357" t="s">
        <v>7594</v>
      </c>
      <c r="E7913" s="357" t="s">
        <v>7594</v>
      </c>
    </row>
    <row r="7914" spans="1:5" ht="15.6">
      <c r="A7914" s="358" t="s">
        <v>19443</v>
      </c>
      <c r="B7914" s="358" t="s">
        <v>19443</v>
      </c>
      <c r="C7914" s="359">
        <v>3.5</v>
      </c>
      <c r="D7914" s="357" t="s">
        <v>7207</v>
      </c>
      <c r="E7914" s="357" t="s">
        <v>7207</v>
      </c>
    </row>
    <row r="7915" spans="1:5" ht="15.6">
      <c r="A7915" s="358" t="s">
        <v>180</v>
      </c>
      <c r="B7915" s="358" t="s">
        <v>10627</v>
      </c>
      <c r="C7915" s="359">
        <v>3.5</v>
      </c>
      <c r="D7915" s="357" t="s">
        <v>2520</v>
      </c>
      <c r="E7915" s="357" t="s">
        <v>2520</v>
      </c>
    </row>
    <row r="7916" spans="1:5" ht="15.6">
      <c r="A7916" s="358" t="s">
        <v>180</v>
      </c>
      <c r="B7916" s="358" t="s">
        <v>10627</v>
      </c>
      <c r="C7916" s="359">
        <v>3.5</v>
      </c>
      <c r="D7916" s="357" t="s">
        <v>2520</v>
      </c>
      <c r="E7916" s="357" t="s">
        <v>2520</v>
      </c>
    </row>
    <row r="7917" spans="1:5" ht="15.6">
      <c r="A7917" s="358" t="s">
        <v>180</v>
      </c>
      <c r="B7917" s="358" t="s">
        <v>10627</v>
      </c>
      <c r="C7917" s="359">
        <v>3.5</v>
      </c>
      <c r="D7917" s="357" t="s">
        <v>2520</v>
      </c>
      <c r="E7917" s="357" t="s">
        <v>2520</v>
      </c>
    </row>
    <row r="7918" spans="1:5" ht="15.6">
      <c r="A7918" s="358" t="s">
        <v>10262</v>
      </c>
      <c r="B7918" s="358" t="s">
        <v>14022</v>
      </c>
      <c r="C7918" s="359">
        <v>3.5</v>
      </c>
      <c r="D7918" s="357" t="s">
        <v>4254</v>
      </c>
      <c r="E7918" s="357" t="s">
        <v>4254</v>
      </c>
    </row>
    <row r="7919" spans="1:5" ht="15.6">
      <c r="A7919" s="358" t="s">
        <v>14127</v>
      </c>
      <c r="B7919" s="358" t="s">
        <v>14127</v>
      </c>
      <c r="C7919" s="359">
        <v>3.5</v>
      </c>
      <c r="D7919" s="357" t="s">
        <v>4395</v>
      </c>
      <c r="E7919" s="357" t="s">
        <v>4395</v>
      </c>
    </row>
    <row r="7920" spans="1:5" ht="15.6">
      <c r="A7920" s="358" t="s">
        <v>18341</v>
      </c>
      <c r="B7920" s="358" t="s">
        <v>18342</v>
      </c>
      <c r="C7920" s="359">
        <v>3.5</v>
      </c>
      <c r="D7920" s="357" t="s">
        <v>7224</v>
      </c>
      <c r="E7920" s="357" t="s">
        <v>7224</v>
      </c>
    </row>
    <row r="7921" spans="1:5" ht="15.6">
      <c r="A7921" s="358" t="s">
        <v>18341</v>
      </c>
      <c r="B7921" s="358" t="s">
        <v>18342</v>
      </c>
      <c r="C7921" s="359">
        <v>3.5</v>
      </c>
      <c r="D7921" s="357" t="s">
        <v>7224</v>
      </c>
      <c r="E7921" s="357" t="s">
        <v>7224</v>
      </c>
    </row>
    <row r="7922" spans="1:5" ht="15.6">
      <c r="A7922" s="358" t="s">
        <v>18341</v>
      </c>
      <c r="B7922" s="358" t="s">
        <v>18342</v>
      </c>
      <c r="C7922" s="359">
        <v>3.5</v>
      </c>
      <c r="D7922" s="357" t="s">
        <v>7224</v>
      </c>
      <c r="E7922" s="357" t="s">
        <v>7224</v>
      </c>
    </row>
    <row r="7923" spans="1:5" ht="15.6">
      <c r="A7923" s="358" t="s">
        <v>42452</v>
      </c>
      <c r="B7923" s="358" t="s">
        <v>42453</v>
      </c>
      <c r="C7923" s="359">
        <v>3.5</v>
      </c>
      <c r="D7923" s="357" t="s">
        <v>42451</v>
      </c>
      <c r="E7923" s="357" t="s">
        <v>42451</v>
      </c>
    </row>
    <row r="7924" spans="1:5" ht="15.6">
      <c r="A7924" s="358" t="s">
        <v>10262</v>
      </c>
      <c r="B7924" s="358" t="s">
        <v>54427</v>
      </c>
      <c r="C7924" s="359">
        <v>3.5</v>
      </c>
      <c r="D7924" s="357" t="s">
        <v>54426</v>
      </c>
      <c r="E7924" s="357" t="s">
        <v>54426</v>
      </c>
    </row>
    <row r="7925" spans="1:5" ht="15.6">
      <c r="A7925" s="358" t="s">
        <v>30790</v>
      </c>
      <c r="B7925" s="358" t="s">
        <v>30791</v>
      </c>
      <c r="C7925" s="359">
        <v>3.5</v>
      </c>
      <c r="D7925" s="357" t="s">
        <v>30789</v>
      </c>
      <c r="E7925" s="357" t="s">
        <v>30789</v>
      </c>
    </row>
    <row r="7926" spans="1:5" ht="15.6">
      <c r="A7926" s="358" t="s">
        <v>19704</v>
      </c>
      <c r="B7926" s="358" t="s">
        <v>19705</v>
      </c>
      <c r="C7926" s="359">
        <v>3.5</v>
      </c>
      <c r="D7926" s="357" t="s">
        <v>7499</v>
      </c>
      <c r="E7926" s="357" t="s">
        <v>7499</v>
      </c>
    </row>
    <row r="7927" spans="1:5" ht="15.6">
      <c r="A7927" s="358" t="s">
        <v>15524</v>
      </c>
      <c r="B7927" s="358" t="s">
        <v>15525</v>
      </c>
      <c r="C7927" s="359">
        <v>3.5</v>
      </c>
      <c r="D7927" s="357" t="s">
        <v>5190</v>
      </c>
      <c r="E7927" s="357" t="s">
        <v>5190</v>
      </c>
    </row>
    <row r="7928" spans="1:5" ht="15.6">
      <c r="A7928" s="358" t="s">
        <v>15524</v>
      </c>
      <c r="B7928" s="358" t="s">
        <v>15525</v>
      </c>
      <c r="C7928" s="359">
        <v>3.5</v>
      </c>
      <c r="D7928" s="357" t="s">
        <v>5190</v>
      </c>
      <c r="E7928" s="357" t="s">
        <v>5190</v>
      </c>
    </row>
    <row r="7929" spans="1:5" ht="15.6">
      <c r="A7929" s="358" t="s">
        <v>11005</v>
      </c>
      <c r="B7929" s="358" t="s">
        <v>11006</v>
      </c>
      <c r="C7929" s="359">
        <v>3.5</v>
      </c>
      <c r="D7929" s="357" t="s">
        <v>2841</v>
      </c>
      <c r="E7929" s="357" t="s">
        <v>2841</v>
      </c>
    </row>
    <row r="7930" spans="1:5" ht="15.6">
      <c r="A7930" s="358" t="s">
        <v>54431</v>
      </c>
      <c r="B7930" s="358" t="s">
        <v>54431</v>
      </c>
      <c r="C7930" s="359">
        <v>3.5</v>
      </c>
      <c r="D7930" s="357" t="s">
        <v>54430</v>
      </c>
      <c r="E7930" s="357" t="s">
        <v>54430</v>
      </c>
    </row>
    <row r="7931" spans="1:5" ht="15.6">
      <c r="A7931" s="358" t="s">
        <v>54431</v>
      </c>
      <c r="B7931" s="358" t="s">
        <v>54431</v>
      </c>
      <c r="C7931" s="359">
        <v>3.5</v>
      </c>
      <c r="D7931" s="357" t="s">
        <v>54430</v>
      </c>
      <c r="E7931" s="357" t="s">
        <v>54430</v>
      </c>
    </row>
    <row r="7932" spans="1:5" ht="15.6">
      <c r="A7932" s="358" t="s">
        <v>20079</v>
      </c>
      <c r="B7932" s="358" t="s">
        <v>20080</v>
      </c>
      <c r="C7932" s="359">
        <v>3.5</v>
      </c>
      <c r="D7932" s="357" t="s">
        <v>7804</v>
      </c>
      <c r="E7932" s="357" t="s">
        <v>7804</v>
      </c>
    </row>
    <row r="7933" spans="1:5" ht="15.6">
      <c r="A7933" s="358" t="s">
        <v>20079</v>
      </c>
      <c r="B7933" s="358" t="s">
        <v>20080</v>
      </c>
      <c r="C7933" s="359">
        <v>3.5</v>
      </c>
      <c r="D7933" s="357" t="s">
        <v>7804</v>
      </c>
      <c r="E7933" s="357" t="s">
        <v>7804</v>
      </c>
    </row>
    <row r="7934" spans="1:5" ht="15.6">
      <c r="A7934" s="358" t="s">
        <v>20079</v>
      </c>
      <c r="B7934" s="358" t="s">
        <v>20080</v>
      </c>
      <c r="C7934" s="359">
        <v>3.5</v>
      </c>
      <c r="D7934" s="357" t="s">
        <v>7804</v>
      </c>
      <c r="E7934" s="357" t="s">
        <v>7804</v>
      </c>
    </row>
    <row r="7935" spans="1:5" ht="15.6">
      <c r="A7935" s="358" t="s">
        <v>1839</v>
      </c>
      <c r="B7935" s="358" t="s">
        <v>22188</v>
      </c>
      <c r="C7935" s="359">
        <v>3.5</v>
      </c>
      <c r="D7935" s="357" t="s">
        <v>8970</v>
      </c>
      <c r="E7935" s="357" t="s">
        <v>8970</v>
      </c>
    </row>
    <row r="7936" spans="1:5" ht="15.6">
      <c r="A7936" s="358" t="s">
        <v>1839</v>
      </c>
      <c r="B7936" s="358" t="s">
        <v>22188</v>
      </c>
      <c r="C7936" s="359">
        <v>3.5</v>
      </c>
      <c r="D7936" s="357" t="s">
        <v>8970</v>
      </c>
      <c r="E7936" s="357" t="s">
        <v>8970</v>
      </c>
    </row>
    <row r="7937" spans="1:5" ht="15.6">
      <c r="A7937" s="358" t="s">
        <v>1839</v>
      </c>
      <c r="B7937" s="358" t="s">
        <v>22188</v>
      </c>
      <c r="C7937" s="359">
        <v>3.5</v>
      </c>
      <c r="D7937" s="357" t="s">
        <v>8970</v>
      </c>
      <c r="E7937" s="357" t="s">
        <v>8970</v>
      </c>
    </row>
    <row r="7938" spans="1:5" ht="15.6">
      <c r="A7938" s="358" t="s">
        <v>48424</v>
      </c>
      <c r="B7938" s="358" t="s">
        <v>48424</v>
      </c>
      <c r="C7938" s="359">
        <v>3.5</v>
      </c>
      <c r="D7938" s="357" t="s">
        <v>48423</v>
      </c>
      <c r="E7938" s="357" t="s">
        <v>48423</v>
      </c>
    </row>
    <row r="7939" spans="1:5" ht="15.6">
      <c r="A7939" s="358" t="s">
        <v>18918</v>
      </c>
      <c r="B7939" s="358" t="s">
        <v>18919</v>
      </c>
      <c r="C7939" s="359">
        <v>3.5</v>
      </c>
      <c r="D7939" s="357" t="s">
        <v>6418</v>
      </c>
      <c r="E7939" s="357" t="s">
        <v>6418</v>
      </c>
    </row>
    <row r="7940" spans="1:5" ht="15.6">
      <c r="A7940" s="358" t="s">
        <v>22722</v>
      </c>
      <c r="B7940" s="358" t="s">
        <v>22723</v>
      </c>
      <c r="C7940" s="359">
        <v>3.5</v>
      </c>
      <c r="D7940" s="357" t="s">
        <v>9366</v>
      </c>
      <c r="E7940" s="357" t="s">
        <v>9366</v>
      </c>
    </row>
    <row r="7941" spans="1:5" ht="15.6">
      <c r="A7941" s="358" t="s">
        <v>44167</v>
      </c>
      <c r="B7941" s="358" t="s">
        <v>44168</v>
      </c>
      <c r="C7941" s="359">
        <v>3.5</v>
      </c>
      <c r="D7941" s="357" t="s">
        <v>44166</v>
      </c>
      <c r="E7941" s="357" t="s">
        <v>44166</v>
      </c>
    </row>
    <row r="7942" spans="1:5" ht="15.6">
      <c r="A7942" s="358" t="s">
        <v>21825</v>
      </c>
      <c r="B7942" s="358" t="s">
        <v>21826</v>
      </c>
      <c r="C7942" s="359">
        <v>3.5</v>
      </c>
      <c r="D7942" s="357" t="s">
        <v>8924</v>
      </c>
      <c r="E7942" s="357" t="s">
        <v>8924</v>
      </c>
    </row>
    <row r="7943" spans="1:5" ht="15.6">
      <c r="A7943" s="358" t="s">
        <v>23756</v>
      </c>
      <c r="B7943" s="358" t="s">
        <v>23757</v>
      </c>
      <c r="C7943" s="359">
        <v>3.5</v>
      </c>
      <c r="D7943" s="357" t="s">
        <v>9889</v>
      </c>
      <c r="E7943" s="357" t="s">
        <v>9889</v>
      </c>
    </row>
    <row r="7944" spans="1:5" ht="15.6">
      <c r="A7944" s="358" t="s">
        <v>61127</v>
      </c>
      <c r="B7944" s="358" t="s">
        <v>61128</v>
      </c>
      <c r="C7944" s="359">
        <v>3.5</v>
      </c>
      <c r="D7944" s="357" t="s">
        <v>61126</v>
      </c>
      <c r="E7944" s="357" t="s">
        <v>61126</v>
      </c>
    </row>
    <row r="7945" spans="1:5" ht="15.6">
      <c r="A7945" s="358" t="s">
        <v>61127</v>
      </c>
      <c r="B7945" s="358" t="s">
        <v>61128</v>
      </c>
      <c r="C7945" s="359">
        <v>3.5</v>
      </c>
      <c r="D7945" s="357" t="s">
        <v>61126</v>
      </c>
      <c r="E7945" s="357" t="s">
        <v>61126</v>
      </c>
    </row>
    <row r="7946" spans="1:5" ht="15.6">
      <c r="A7946" s="358" t="s">
        <v>61127</v>
      </c>
      <c r="B7946" s="358" t="s">
        <v>61128</v>
      </c>
      <c r="C7946" s="359">
        <v>3.5</v>
      </c>
      <c r="D7946" s="357" t="s">
        <v>61126</v>
      </c>
      <c r="E7946" s="357" t="s">
        <v>61126</v>
      </c>
    </row>
    <row r="7947" spans="1:5" ht="15.6">
      <c r="A7947" s="358" t="s">
        <v>31988</v>
      </c>
      <c r="B7947" s="358" t="s">
        <v>31989</v>
      </c>
      <c r="C7947" s="359">
        <v>3.5</v>
      </c>
      <c r="D7947" s="357" t="s">
        <v>31987</v>
      </c>
      <c r="E7947" s="357" t="s">
        <v>31987</v>
      </c>
    </row>
    <row r="7948" spans="1:5" ht="15.6">
      <c r="A7948" s="358" t="s">
        <v>31988</v>
      </c>
      <c r="B7948" s="358" t="s">
        <v>31989</v>
      </c>
      <c r="C7948" s="359">
        <v>3.5</v>
      </c>
      <c r="D7948" s="357" t="s">
        <v>31987</v>
      </c>
      <c r="E7948" s="357" t="s">
        <v>31987</v>
      </c>
    </row>
    <row r="7949" spans="1:5" ht="15.6">
      <c r="A7949" s="358" t="s">
        <v>46320</v>
      </c>
      <c r="B7949" s="358" t="s">
        <v>46321</v>
      </c>
      <c r="C7949" s="359">
        <v>3.5</v>
      </c>
      <c r="D7949" s="357" t="s">
        <v>46319</v>
      </c>
      <c r="E7949" s="357" t="s">
        <v>46319</v>
      </c>
    </row>
    <row r="7950" spans="1:5" ht="15.6">
      <c r="A7950" s="358" t="s">
        <v>514</v>
      </c>
      <c r="B7950" s="358" t="s">
        <v>12933</v>
      </c>
      <c r="C7950" s="359">
        <v>3.5</v>
      </c>
      <c r="D7950" s="357" t="s">
        <v>3894</v>
      </c>
      <c r="E7950" s="357" t="s">
        <v>3894</v>
      </c>
    </row>
    <row r="7951" spans="1:5" ht="15.6">
      <c r="A7951" s="358" t="s">
        <v>19297</v>
      </c>
      <c r="B7951" s="358" t="s">
        <v>19298</v>
      </c>
      <c r="C7951" s="359">
        <v>3.5</v>
      </c>
      <c r="D7951" s="357" t="s">
        <v>10024</v>
      </c>
      <c r="E7951" s="357" t="s">
        <v>10024</v>
      </c>
    </row>
    <row r="7952" spans="1:5" ht="15.6">
      <c r="A7952" s="358" t="s">
        <v>19297</v>
      </c>
      <c r="B7952" s="358" t="s">
        <v>19298</v>
      </c>
      <c r="C7952" s="359">
        <v>3.5</v>
      </c>
      <c r="D7952" s="357" t="s">
        <v>10024</v>
      </c>
      <c r="E7952" s="357" t="s">
        <v>10024</v>
      </c>
    </row>
    <row r="7953" spans="1:5" ht="15.6">
      <c r="A7953" s="358" t="s">
        <v>1992</v>
      </c>
      <c r="B7953" s="358" t="s">
        <v>23187</v>
      </c>
      <c r="C7953" s="359">
        <v>3.5</v>
      </c>
      <c r="D7953" s="357" t="s">
        <v>1991</v>
      </c>
      <c r="E7953" s="357" t="s">
        <v>1991</v>
      </c>
    </row>
    <row r="7954" spans="1:5" ht="15.6">
      <c r="A7954" s="358" t="s">
        <v>221</v>
      </c>
      <c r="B7954" s="358" t="s">
        <v>10956</v>
      </c>
      <c r="C7954" s="359">
        <v>3.5</v>
      </c>
      <c r="D7954" s="357" t="s">
        <v>2800</v>
      </c>
      <c r="E7954" s="357" t="s">
        <v>2800</v>
      </c>
    </row>
    <row r="7955" spans="1:5" ht="15.6">
      <c r="A7955" s="358" t="s">
        <v>14092</v>
      </c>
      <c r="B7955" s="358" t="s">
        <v>14093</v>
      </c>
      <c r="C7955" s="359">
        <v>3.5</v>
      </c>
      <c r="D7955" s="357" t="s">
        <v>4367</v>
      </c>
      <c r="E7955" s="357" t="s">
        <v>4367</v>
      </c>
    </row>
    <row r="7956" spans="1:5" ht="15.6">
      <c r="A7956" s="358" t="s">
        <v>19182</v>
      </c>
      <c r="B7956" s="358" t="s">
        <v>19183</v>
      </c>
      <c r="C7956" s="359">
        <v>3.5</v>
      </c>
      <c r="D7956" s="357" t="s">
        <v>6801</v>
      </c>
      <c r="E7956" s="357" t="s">
        <v>6801</v>
      </c>
    </row>
    <row r="7957" spans="1:5" ht="15.6">
      <c r="A7957" s="358" t="s">
        <v>18309</v>
      </c>
      <c r="B7957" s="358" t="s">
        <v>18310</v>
      </c>
      <c r="C7957" s="359">
        <v>3.5</v>
      </c>
      <c r="D7957" s="357" t="s">
        <v>7199</v>
      </c>
      <c r="E7957" s="357" t="s">
        <v>7199</v>
      </c>
    </row>
    <row r="7958" spans="1:5" ht="15.6">
      <c r="A7958" s="358" t="s">
        <v>10262</v>
      </c>
      <c r="B7958" s="358" t="s">
        <v>53379</v>
      </c>
      <c r="C7958" s="359">
        <v>3.5</v>
      </c>
      <c r="D7958" s="357" t="s">
        <v>53378</v>
      </c>
      <c r="E7958" s="357" t="s">
        <v>53378</v>
      </c>
    </row>
    <row r="7959" spans="1:5" ht="15.6">
      <c r="A7959" s="358" t="s">
        <v>10262</v>
      </c>
      <c r="B7959" s="358" t="s">
        <v>53379</v>
      </c>
      <c r="C7959" s="359">
        <v>3.5</v>
      </c>
      <c r="D7959" s="357" t="s">
        <v>53378</v>
      </c>
      <c r="E7959" s="357" t="s">
        <v>53378</v>
      </c>
    </row>
    <row r="7960" spans="1:5" ht="15.6">
      <c r="A7960" s="358" t="s">
        <v>10262</v>
      </c>
      <c r="B7960" s="358" t="s">
        <v>53379</v>
      </c>
      <c r="C7960" s="359">
        <v>3.5</v>
      </c>
      <c r="D7960" s="357" t="s">
        <v>53378</v>
      </c>
      <c r="E7960" s="357" t="s">
        <v>53378</v>
      </c>
    </row>
    <row r="7961" spans="1:5" ht="15.6">
      <c r="A7961" s="358" t="s">
        <v>11756</v>
      </c>
      <c r="B7961" s="358" t="s">
        <v>11757</v>
      </c>
      <c r="C7961" s="359">
        <v>3.5</v>
      </c>
      <c r="D7961" s="357" t="s">
        <v>2956</v>
      </c>
      <c r="E7961" s="357" t="s">
        <v>2956</v>
      </c>
    </row>
    <row r="7962" spans="1:5" ht="15.6">
      <c r="A7962" s="358" t="s">
        <v>11756</v>
      </c>
      <c r="B7962" s="358" t="s">
        <v>11757</v>
      </c>
      <c r="C7962" s="359">
        <v>3.5</v>
      </c>
      <c r="D7962" s="357" t="s">
        <v>2956</v>
      </c>
      <c r="E7962" s="357" t="s">
        <v>2956</v>
      </c>
    </row>
    <row r="7963" spans="1:5" ht="15.6">
      <c r="A7963" s="358" t="s">
        <v>38549</v>
      </c>
      <c r="B7963" s="358" t="s">
        <v>38549</v>
      </c>
      <c r="C7963" s="359">
        <v>3.5</v>
      </c>
      <c r="D7963" s="357" t="s">
        <v>38548</v>
      </c>
      <c r="E7963" s="357" t="s">
        <v>38548</v>
      </c>
    </row>
    <row r="7964" spans="1:5" ht="15.6">
      <c r="A7964" s="358" t="s">
        <v>17365</v>
      </c>
      <c r="B7964" s="358" t="s">
        <v>17366</v>
      </c>
      <c r="C7964" s="359">
        <v>3.5</v>
      </c>
      <c r="D7964" s="357" t="s">
        <v>6214</v>
      </c>
      <c r="E7964" s="357" t="s">
        <v>6214</v>
      </c>
    </row>
    <row r="7965" spans="1:5" ht="15.6">
      <c r="A7965" s="358" t="s">
        <v>17365</v>
      </c>
      <c r="B7965" s="358" t="s">
        <v>17366</v>
      </c>
      <c r="C7965" s="359">
        <v>3.5</v>
      </c>
      <c r="D7965" s="357" t="s">
        <v>6214</v>
      </c>
      <c r="E7965" s="357" t="s">
        <v>6214</v>
      </c>
    </row>
    <row r="7966" spans="1:5" ht="15.6">
      <c r="A7966" s="358" t="s">
        <v>39555</v>
      </c>
      <c r="B7966" s="358" t="s">
        <v>39556</v>
      </c>
      <c r="C7966" s="359">
        <v>3.5</v>
      </c>
      <c r="D7966" s="357" t="s">
        <v>39554</v>
      </c>
      <c r="E7966" s="357" t="s">
        <v>39554</v>
      </c>
    </row>
    <row r="7967" spans="1:5" ht="15.6">
      <c r="A7967" s="358" t="s">
        <v>40942</v>
      </c>
      <c r="B7967" s="358" t="s">
        <v>40943</v>
      </c>
      <c r="C7967" s="359">
        <v>3.5</v>
      </c>
      <c r="D7967" s="357" t="s">
        <v>40941</v>
      </c>
      <c r="E7967" s="357" t="s">
        <v>40941</v>
      </c>
    </row>
    <row r="7968" spans="1:5" ht="15.6">
      <c r="A7968" s="358" t="s">
        <v>40942</v>
      </c>
      <c r="B7968" s="358" t="s">
        <v>40943</v>
      </c>
      <c r="C7968" s="359">
        <v>3.5</v>
      </c>
      <c r="D7968" s="357" t="s">
        <v>40941</v>
      </c>
      <c r="E7968" s="357" t="s">
        <v>40941</v>
      </c>
    </row>
    <row r="7969" spans="1:5" ht="15.6">
      <c r="A7969" s="358" t="s">
        <v>40942</v>
      </c>
      <c r="B7969" s="358" t="s">
        <v>40943</v>
      </c>
      <c r="C7969" s="359">
        <v>3.5</v>
      </c>
      <c r="D7969" s="357" t="s">
        <v>40941</v>
      </c>
      <c r="E7969" s="357" t="s">
        <v>40941</v>
      </c>
    </row>
    <row r="7970" spans="1:5" ht="15.6">
      <c r="A7970" s="358" t="s">
        <v>40942</v>
      </c>
      <c r="B7970" s="358" t="s">
        <v>40943</v>
      </c>
      <c r="C7970" s="359">
        <v>3.5</v>
      </c>
      <c r="D7970" s="357" t="s">
        <v>40941</v>
      </c>
      <c r="E7970" s="357" t="s">
        <v>40941</v>
      </c>
    </row>
    <row r="7971" spans="1:5" ht="15.6">
      <c r="A7971" s="358" t="s">
        <v>22345</v>
      </c>
      <c r="B7971" s="358" t="s">
        <v>22346</v>
      </c>
      <c r="C7971" s="359">
        <v>3.5</v>
      </c>
      <c r="D7971" s="357" t="s">
        <v>9127</v>
      </c>
      <c r="E7971" s="357" t="s">
        <v>9127</v>
      </c>
    </row>
    <row r="7972" spans="1:5" ht="15.6">
      <c r="A7972" s="358" t="s">
        <v>14547</v>
      </c>
      <c r="B7972" s="358" t="s">
        <v>14548</v>
      </c>
      <c r="C7972" s="359">
        <v>3.5</v>
      </c>
      <c r="D7972" s="357" t="s">
        <v>4348</v>
      </c>
      <c r="E7972" s="357" t="s">
        <v>4348</v>
      </c>
    </row>
    <row r="7973" spans="1:5" ht="15.6">
      <c r="A7973" s="358" t="s">
        <v>41100</v>
      </c>
      <c r="B7973" s="358" t="s">
        <v>41101</v>
      </c>
      <c r="C7973" s="359">
        <v>3.5</v>
      </c>
      <c r="D7973" s="357" t="s">
        <v>41099</v>
      </c>
      <c r="E7973" s="357" t="s">
        <v>41099</v>
      </c>
    </row>
    <row r="7974" spans="1:5" ht="15.6">
      <c r="A7974" s="358" t="s">
        <v>41100</v>
      </c>
      <c r="B7974" s="358" t="s">
        <v>41101</v>
      </c>
      <c r="C7974" s="359">
        <v>3.5</v>
      </c>
      <c r="D7974" s="357" t="s">
        <v>41099</v>
      </c>
      <c r="E7974" s="357" t="s">
        <v>41099</v>
      </c>
    </row>
    <row r="7975" spans="1:5" ht="15.6">
      <c r="A7975" s="358" t="s">
        <v>10954</v>
      </c>
      <c r="B7975" s="358" t="s">
        <v>10955</v>
      </c>
      <c r="C7975" s="359">
        <v>3.5</v>
      </c>
      <c r="D7975" s="357" t="s">
        <v>2799</v>
      </c>
      <c r="E7975" s="357" t="s">
        <v>2799</v>
      </c>
    </row>
    <row r="7976" spans="1:5" ht="15.6">
      <c r="A7976" s="358" t="s">
        <v>10954</v>
      </c>
      <c r="B7976" s="358" t="s">
        <v>10955</v>
      </c>
      <c r="C7976" s="359">
        <v>3.5</v>
      </c>
      <c r="D7976" s="357" t="s">
        <v>2799</v>
      </c>
      <c r="E7976" s="357" t="s">
        <v>2799</v>
      </c>
    </row>
    <row r="7977" spans="1:5" ht="15.6">
      <c r="A7977" s="358" t="s">
        <v>10954</v>
      </c>
      <c r="B7977" s="358" t="s">
        <v>10955</v>
      </c>
      <c r="C7977" s="359">
        <v>3.5</v>
      </c>
      <c r="D7977" s="357" t="s">
        <v>2799</v>
      </c>
      <c r="E7977" s="357" t="s">
        <v>2799</v>
      </c>
    </row>
    <row r="7978" spans="1:5" ht="15.6">
      <c r="A7978" s="358" t="s">
        <v>16667</v>
      </c>
      <c r="B7978" s="358" t="s">
        <v>16667</v>
      </c>
      <c r="C7978" s="359">
        <v>3.5</v>
      </c>
      <c r="D7978" s="357" t="s">
        <v>6043</v>
      </c>
      <c r="E7978" s="357" t="s">
        <v>6043</v>
      </c>
    </row>
    <row r="7979" spans="1:5" ht="15.6">
      <c r="A7979" s="358" t="s">
        <v>16667</v>
      </c>
      <c r="B7979" s="358" t="s">
        <v>16667</v>
      </c>
      <c r="C7979" s="359">
        <v>3.5</v>
      </c>
      <c r="D7979" s="357" t="s">
        <v>6043</v>
      </c>
      <c r="E7979" s="357" t="s">
        <v>6043</v>
      </c>
    </row>
    <row r="7980" spans="1:5" ht="15.6">
      <c r="A7980" s="358" t="s">
        <v>16667</v>
      </c>
      <c r="B7980" s="358" t="s">
        <v>16667</v>
      </c>
      <c r="C7980" s="359">
        <v>3.5</v>
      </c>
      <c r="D7980" s="357" t="s">
        <v>6043</v>
      </c>
      <c r="E7980" s="357" t="s">
        <v>6043</v>
      </c>
    </row>
    <row r="7981" spans="1:5" ht="15.6">
      <c r="A7981" s="358" t="s">
        <v>10262</v>
      </c>
      <c r="B7981" s="358" t="s">
        <v>12089</v>
      </c>
      <c r="C7981" s="359">
        <v>3.5</v>
      </c>
      <c r="D7981" s="357" t="s">
        <v>3312</v>
      </c>
      <c r="E7981" s="357" t="s">
        <v>3312</v>
      </c>
    </row>
    <row r="7982" spans="1:5" ht="15.6">
      <c r="A7982" s="358" t="s">
        <v>10262</v>
      </c>
      <c r="B7982" s="358" t="s">
        <v>12089</v>
      </c>
      <c r="C7982" s="359">
        <v>3.5</v>
      </c>
      <c r="D7982" s="357" t="s">
        <v>3312</v>
      </c>
      <c r="E7982" s="357" t="s">
        <v>3312</v>
      </c>
    </row>
    <row r="7983" spans="1:5" ht="15.6">
      <c r="A7983" s="358" t="s">
        <v>20483</v>
      </c>
      <c r="B7983" s="358" t="s">
        <v>20484</v>
      </c>
      <c r="C7983" s="359">
        <v>3.5</v>
      </c>
      <c r="D7983" s="357" t="s">
        <v>7905</v>
      </c>
      <c r="E7983" s="357" t="s">
        <v>7905</v>
      </c>
    </row>
    <row r="7984" spans="1:5" ht="15.6">
      <c r="A7984" s="358" t="s">
        <v>20483</v>
      </c>
      <c r="B7984" s="358" t="s">
        <v>20484</v>
      </c>
      <c r="C7984" s="359">
        <v>3.5</v>
      </c>
      <c r="D7984" s="357" t="s">
        <v>7905</v>
      </c>
      <c r="E7984" s="357" t="s">
        <v>7905</v>
      </c>
    </row>
    <row r="7985" spans="1:5" ht="15.6">
      <c r="A7985" s="358" t="s">
        <v>10262</v>
      </c>
      <c r="B7985" s="358" t="s">
        <v>32719</v>
      </c>
      <c r="C7985" s="359">
        <v>3.5</v>
      </c>
      <c r="D7985" s="357" t="s">
        <v>32718</v>
      </c>
      <c r="E7985" s="357" t="s">
        <v>32718</v>
      </c>
    </row>
    <row r="7986" spans="1:5" ht="15.6">
      <c r="A7986" s="358" t="s">
        <v>14847</v>
      </c>
      <c r="B7986" s="358" t="s">
        <v>14848</v>
      </c>
      <c r="C7986" s="359">
        <v>3.5</v>
      </c>
      <c r="D7986" s="357" t="s">
        <v>4781</v>
      </c>
      <c r="E7986" s="357" t="s">
        <v>4781</v>
      </c>
    </row>
    <row r="7987" spans="1:5" ht="15.6">
      <c r="A7987" s="358" t="s">
        <v>870</v>
      </c>
      <c r="B7987" s="358" t="s">
        <v>15616</v>
      </c>
      <c r="C7987" s="359">
        <v>3.5</v>
      </c>
      <c r="D7987" s="357" t="s">
        <v>5279</v>
      </c>
      <c r="E7987" s="357" t="s">
        <v>5279</v>
      </c>
    </row>
    <row r="7988" spans="1:5" ht="15.6">
      <c r="A7988" s="358" t="s">
        <v>10262</v>
      </c>
      <c r="B7988" s="358" t="s">
        <v>54390</v>
      </c>
      <c r="C7988" s="359">
        <v>3.5</v>
      </c>
      <c r="D7988" s="357" t="s">
        <v>54389</v>
      </c>
      <c r="E7988" s="357" t="s">
        <v>54389</v>
      </c>
    </row>
    <row r="7989" spans="1:5" ht="15.6">
      <c r="A7989" s="358" t="s">
        <v>20557</v>
      </c>
      <c r="B7989" s="358" t="s">
        <v>20558</v>
      </c>
      <c r="C7989" s="359">
        <v>3.5</v>
      </c>
      <c r="D7989" s="357" t="s">
        <v>8020</v>
      </c>
      <c r="E7989" s="357" t="s">
        <v>8020</v>
      </c>
    </row>
    <row r="7990" spans="1:5" ht="15.6">
      <c r="A7990" s="358" t="s">
        <v>20557</v>
      </c>
      <c r="B7990" s="358" t="s">
        <v>20558</v>
      </c>
      <c r="C7990" s="359">
        <v>3.5</v>
      </c>
      <c r="D7990" s="357" t="s">
        <v>8020</v>
      </c>
      <c r="E7990" s="357" t="s">
        <v>8020</v>
      </c>
    </row>
    <row r="7991" spans="1:5" ht="15.6">
      <c r="A7991" s="358" t="s">
        <v>10262</v>
      </c>
      <c r="B7991" s="358" t="s">
        <v>61130</v>
      </c>
      <c r="C7991" s="359">
        <v>3.5</v>
      </c>
      <c r="D7991" s="357" t="s">
        <v>61129</v>
      </c>
      <c r="E7991" s="357" t="s">
        <v>61129</v>
      </c>
    </row>
    <row r="7992" spans="1:5" ht="15.6">
      <c r="A7992" s="358" t="s">
        <v>737</v>
      </c>
      <c r="B7992" s="358" t="s">
        <v>14494</v>
      </c>
      <c r="C7992" s="359">
        <v>3.5</v>
      </c>
      <c r="D7992" s="357" t="s">
        <v>4752</v>
      </c>
      <c r="E7992" s="357" t="s">
        <v>4752</v>
      </c>
    </row>
    <row r="7993" spans="1:5" ht="15.6">
      <c r="A7993" s="358" t="s">
        <v>737</v>
      </c>
      <c r="B7993" s="358" t="s">
        <v>14494</v>
      </c>
      <c r="C7993" s="359">
        <v>3.5</v>
      </c>
      <c r="D7993" s="357" t="s">
        <v>4752</v>
      </c>
      <c r="E7993" s="357" t="s">
        <v>4752</v>
      </c>
    </row>
    <row r="7994" spans="1:5" ht="15.6">
      <c r="A7994" s="358" t="s">
        <v>737</v>
      </c>
      <c r="B7994" s="358" t="s">
        <v>14494</v>
      </c>
      <c r="C7994" s="359">
        <v>3.5</v>
      </c>
      <c r="D7994" s="357" t="s">
        <v>4752</v>
      </c>
      <c r="E7994" s="357" t="s">
        <v>4752</v>
      </c>
    </row>
    <row r="7995" spans="1:5" ht="15.6">
      <c r="A7995" s="358" t="s">
        <v>13455</v>
      </c>
      <c r="B7995" s="358" t="s">
        <v>28616</v>
      </c>
      <c r="C7995" s="359">
        <v>3.5</v>
      </c>
      <c r="D7995" s="357" t="s">
        <v>13454</v>
      </c>
      <c r="E7995" s="357" t="s">
        <v>13454</v>
      </c>
    </row>
    <row r="7996" spans="1:5" ht="15.6">
      <c r="A7996" s="358" t="s">
        <v>38289</v>
      </c>
      <c r="B7996" s="358" t="s">
        <v>38290</v>
      </c>
      <c r="C7996" s="359">
        <v>3.5</v>
      </c>
      <c r="D7996" s="357" t="s">
        <v>38288</v>
      </c>
      <c r="E7996" s="357" t="s">
        <v>38288</v>
      </c>
    </row>
    <row r="7997" spans="1:5" ht="15.6">
      <c r="A7997" s="358" t="s">
        <v>1551</v>
      </c>
      <c r="B7997" s="358" t="s">
        <v>20654</v>
      </c>
      <c r="C7997" s="359">
        <v>3.5</v>
      </c>
      <c r="D7997" s="357" t="s">
        <v>8153</v>
      </c>
      <c r="E7997" s="357" t="s">
        <v>8153</v>
      </c>
    </row>
    <row r="7998" spans="1:5" ht="15.6">
      <c r="A7998" s="358" t="s">
        <v>1551</v>
      </c>
      <c r="B7998" s="358" t="s">
        <v>20654</v>
      </c>
      <c r="C7998" s="359">
        <v>3.5</v>
      </c>
      <c r="D7998" s="357" t="s">
        <v>8153</v>
      </c>
      <c r="E7998" s="357" t="s">
        <v>8153</v>
      </c>
    </row>
    <row r="7999" spans="1:5" ht="15.6">
      <c r="A7999" s="358" t="s">
        <v>10262</v>
      </c>
      <c r="B7999" s="358" t="s">
        <v>61132</v>
      </c>
      <c r="C7999" s="359">
        <v>3.5</v>
      </c>
      <c r="D7999" s="357" t="s">
        <v>61131</v>
      </c>
      <c r="E7999" s="357" t="s">
        <v>61131</v>
      </c>
    </row>
    <row r="8000" spans="1:5" ht="15.6">
      <c r="A8000" s="358" t="s">
        <v>12602</v>
      </c>
      <c r="B8000" s="358" t="s">
        <v>12603</v>
      </c>
      <c r="C8000" s="359">
        <v>3.5</v>
      </c>
      <c r="D8000" s="357" t="s">
        <v>3528</v>
      </c>
      <c r="E8000" s="357" t="s">
        <v>3528</v>
      </c>
    </row>
    <row r="8001" spans="1:5" ht="15.6">
      <c r="A8001" s="358" t="s">
        <v>12602</v>
      </c>
      <c r="B8001" s="358" t="s">
        <v>12603</v>
      </c>
      <c r="C8001" s="359">
        <v>3.5</v>
      </c>
      <c r="D8001" s="357" t="s">
        <v>3528</v>
      </c>
      <c r="E8001" s="357" t="s">
        <v>3528</v>
      </c>
    </row>
    <row r="8002" spans="1:5" ht="15.6">
      <c r="A8002" s="358" t="s">
        <v>21363</v>
      </c>
      <c r="B8002" s="358" t="s">
        <v>21364</v>
      </c>
      <c r="C8002" s="359">
        <v>3.5</v>
      </c>
      <c r="D8002" s="357" t="s">
        <v>8564</v>
      </c>
      <c r="E8002" s="357" t="s">
        <v>8564</v>
      </c>
    </row>
    <row r="8003" spans="1:5" ht="15.6">
      <c r="A8003" s="358" t="s">
        <v>21363</v>
      </c>
      <c r="B8003" s="358" t="s">
        <v>21364</v>
      </c>
      <c r="C8003" s="359">
        <v>3.5</v>
      </c>
      <c r="D8003" s="357" t="s">
        <v>8564</v>
      </c>
      <c r="E8003" s="357" t="s">
        <v>8564</v>
      </c>
    </row>
    <row r="8004" spans="1:5" ht="15.6">
      <c r="A8004" s="358" t="s">
        <v>21363</v>
      </c>
      <c r="B8004" s="358" t="s">
        <v>21364</v>
      </c>
      <c r="C8004" s="359">
        <v>3.5</v>
      </c>
      <c r="D8004" s="357" t="s">
        <v>8564</v>
      </c>
      <c r="E8004" s="357" t="s">
        <v>8564</v>
      </c>
    </row>
    <row r="8005" spans="1:5" ht="15.6">
      <c r="A8005" s="358" t="s">
        <v>10262</v>
      </c>
      <c r="B8005" s="358" t="s">
        <v>61134</v>
      </c>
      <c r="C8005" s="359">
        <v>3.5</v>
      </c>
      <c r="D8005" s="357" t="s">
        <v>61133</v>
      </c>
      <c r="E8005" s="357" t="s">
        <v>61133</v>
      </c>
    </row>
    <row r="8006" spans="1:5" ht="15.6">
      <c r="A8006" s="358" t="s">
        <v>11038</v>
      </c>
      <c r="B8006" s="358" t="s">
        <v>11039</v>
      </c>
      <c r="C8006" s="359">
        <v>3.5</v>
      </c>
      <c r="D8006" s="357" t="s">
        <v>2862</v>
      </c>
      <c r="E8006" s="357" t="s">
        <v>2862</v>
      </c>
    </row>
    <row r="8007" spans="1:5" ht="15.6">
      <c r="A8007" s="358" t="s">
        <v>11038</v>
      </c>
      <c r="B8007" s="358" t="s">
        <v>11039</v>
      </c>
      <c r="C8007" s="359">
        <v>3.5</v>
      </c>
      <c r="D8007" s="357" t="s">
        <v>2862</v>
      </c>
      <c r="E8007" s="357" t="s">
        <v>2862</v>
      </c>
    </row>
    <row r="8008" spans="1:5" ht="15.6">
      <c r="A8008" s="358" t="s">
        <v>37137</v>
      </c>
      <c r="B8008" s="358" t="s">
        <v>37138</v>
      </c>
      <c r="C8008" s="359">
        <v>3.5</v>
      </c>
      <c r="D8008" s="357" t="s">
        <v>37136</v>
      </c>
      <c r="E8008" s="357" t="s">
        <v>37136</v>
      </c>
    </row>
    <row r="8009" spans="1:5" ht="15.6">
      <c r="A8009" s="358" t="s">
        <v>17580</v>
      </c>
      <c r="B8009" s="358" t="s">
        <v>17581</v>
      </c>
      <c r="C8009" s="359">
        <v>3.5</v>
      </c>
      <c r="D8009" s="357" t="s">
        <v>6422</v>
      </c>
      <c r="E8009" s="357" t="s">
        <v>6422</v>
      </c>
    </row>
    <row r="8010" spans="1:5" ht="15.6">
      <c r="A8010" s="358" t="s">
        <v>43959</v>
      </c>
      <c r="B8010" s="358" t="s">
        <v>43960</v>
      </c>
      <c r="C8010" s="359">
        <v>3.5</v>
      </c>
      <c r="D8010" s="357" t="s">
        <v>43958</v>
      </c>
      <c r="E8010" s="357" t="s">
        <v>43958</v>
      </c>
    </row>
    <row r="8011" spans="1:5" ht="15.6">
      <c r="A8011" s="358" t="s">
        <v>23411</v>
      </c>
      <c r="B8011" s="358" t="s">
        <v>23412</v>
      </c>
      <c r="C8011" s="359">
        <v>3.5</v>
      </c>
      <c r="D8011" s="357" t="s">
        <v>9601</v>
      </c>
      <c r="E8011" s="357" t="s">
        <v>9601</v>
      </c>
    </row>
    <row r="8012" spans="1:5" ht="15.6">
      <c r="A8012" s="358" t="s">
        <v>10262</v>
      </c>
      <c r="B8012" s="358" t="s">
        <v>24142</v>
      </c>
      <c r="C8012" s="359">
        <v>3.5</v>
      </c>
      <c r="D8012" s="357" t="s">
        <v>24141</v>
      </c>
      <c r="E8012" s="357" t="s">
        <v>24141</v>
      </c>
    </row>
    <row r="8013" spans="1:5" ht="15.6">
      <c r="A8013" s="358" t="s">
        <v>10262</v>
      </c>
      <c r="B8013" s="358" t="s">
        <v>24142</v>
      </c>
      <c r="C8013" s="359">
        <v>3.5</v>
      </c>
      <c r="D8013" s="357" t="s">
        <v>24141</v>
      </c>
      <c r="E8013" s="357" t="s">
        <v>24141</v>
      </c>
    </row>
    <row r="8014" spans="1:5" ht="15.6">
      <c r="A8014" s="358" t="s">
        <v>10262</v>
      </c>
      <c r="B8014" s="358" t="s">
        <v>43192</v>
      </c>
      <c r="C8014" s="359">
        <v>3.5</v>
      </c>
      <c r="D8014" s="357" t="s">
        <v>43191</v>
      </c>
      <c r="E8014" s="357" t="s">
        <v>43191</v>
      </c>
    </row>
    <row r="8015" spans="1:5" ht="15.6">
      <c r="A8015" s="358" t="s">
        <v>318</v>
      </c>
      <c r="B8015" s="358" t="s">
        <v>11978</v>
      </c>
      <c r="C8015" s="359">
        <v>3.5</v>
      </c>
      <c r="D8015" s="357" t="s">
        <v>3224</v>
      </c>
      <c r="E8015" s="357" t="s">
        <v>3224</v>
      </c>
    </row>
    <row r="8016" spans="1:5" ht="15.6">
      <c r="A8016" s="358" t="s">
        <v>318</v>
      </c>
      <c r="B8016" s="358" t="s">
        <v>11978</v>
      </c>
      <c r="C8016" s="359">
        <v>3.5</v>
      </c>
      <c r="D8016" s="357" t="s">
        <v>3224</v>
      </c>
      <c r="E8016" s="357" t="s">
        <v>3224</v>
      </c>
    </row>
    <row r="8017" spans="1:5" ht="15.6">
      <c r="A8017" s="358" t="s">
        <v>318</v>
      </c>
      <c r="B8017" s="358" t="s">
        <v>11978</v>
      </c>
      <c r="C8017" s="359">
        <v>3.5</v>
      </c>
      <c r="D8017" s="357" t="s">
        <v>3224</v>
      </c>
      <c r="E8017" s="357" t="s">
        <v>3224</v>
      </c>
    </row>
    <row r="8018" spans="1:5" ht="15.6">
      <c r="A8018" s="358" t="s">
        <v>1446</v>
      </c>
      <c r="B8018" s="358" t="s">
        <v>20444</v>
      </c>
      <c r="C8018" s="359">
        <v>3.5</v>
      </c>
      <c r="D8018" s="357" t="s">
        <v>7837</v>
      </c>
      <c r="E8018" s="357" t="s">
        <v>7837</v>
      </c>
    </row>
    <row r="8019" spans="1:5" ht="15.6">
      <c r="A8019" s="358" t="s">
        <v>10262</v>
      </c>
      <c r="B8019" s="358" t="s">
        <v>22446</v>
      </c>
      <c r="C8019" s="359">
        <v>3.5</v>
      </c>
      <c r="D8019" s="357" t="s">
        <v>9984</v>
      </c>
      <c r="E8019" s="357" t="s">
        <v>9984</v>
      </c>
    </row>
    <row r="8020" spans="1:5" ht="15.6">
      <c r="A8020" s="358" t="s">
        <v>10262</v>
      </c>
      <c r="B8020" s="358" t="s">
        <v>22446</v>
      </c>
      <c r="C8020" s="359">
        <v>3.5</v>
      </c>
      <c r="D8020" s="357" t="s">
        <v>9984</v>
      </c>
      <c r="E8020" s="357" t="s">
        <v>9984</v>
      </c>
    </row>
    <row r="8021" spans="1:5" ht="15.6">
      <c r="A8021" s="358" t="s">
        <v>10262</v>
      </c>
      <c r="B8021" s="358" t="s">
        <v>61136</v>
      </c>
      <c r="C8021" s="359">
        <v>3.5</v>
      </c>
      <c r="D8021" s="357" t="s">
        <v>61135</v>
      </c>
      <c r="E8021" s="357" t="s">
        <v>61135</v>
      </c>
    </row>
    <row r="8022" spans="1:5" ht="15.6">
      <c r="A8022" s="358" t="s">
        <v>447</v>
      </c>
      <c r="B8022" s="358" t="s">
        <v>13423</v>
      </c>
      <c r="C8022" s="359">
        <v>3.5</v>
      </c>
      <c r="D8022" s="357" t="s">
        <v>3650</v>
      </c>
      <c r="E8022" s="357" t="s">
        <v>3650</v>
      </c>
    </row>
    <row r="8023" spans="1:5" ht="15.6">
      <c r="A8023" s="358" t="s">
        <v>447</v>
      </c>
      <c r="B8023" s="358" t="s">
        <v>13423</v>
      </c>
      <c r="C8023" s="359">
        <v>3.5</v>
      </c>
      <c r="D8023" s="357" t="s">
        <v>3650</v>
      </c>
      <c r="E8023" s="357" t="s">
        <v>3650</v>
      </c>
    </row>
    <row r="8024" spans="1:5" ht="15.6">
      <c r="A8024" s="358" t="s">
        <v>15194</v>
      </c>
      <c r="B8024" s="358" t="s">
        <v>15195</v>
      </c>
      <c r="C8024" s="359">
        <v>3.5</v>
      </c>
      <c r="D8024" s="357" t="s">
        <v>4996</v>
      </c>
      <c r="E8024" s="357" t="s">
        <v>4996</v>
      </c>
    </row>
    <row r="8025" spans="1:5" ht="15.6">
      <c r="A8025" s="358" t="s">
        <v>15194</v>
      </c>
      <c r="B8025" s="358" t="s">
        <v>15195</v>
      </c>
      <c r="C8025" s="359">
        <v>3.5</v>
      </c>
      <c r="D8025" s="357" t="s">
        <v>4996</v>
      </c>
      <c r="E8025" s="357" t="s">
        <v>4996</v>
      </c>
    </row>
    <row r="8026" spans="1:5" ht="15.6">
      <c r="A8026" s="358" t="s">
        <v>43449</v>
      </c>
      <c r="B8026" s="358" t="s">
        <v>43450</v>
      </c>
      <c r="C8026" s="359">
        <v>3.5</v>
      </c>
      <c r="D8026" s="357" t="s">
        <v>43448</v>
      </c>
      <c r="E8026" s="357" t="s">
        <v>43448</v>
      </c>
    </row>
    <row r="8027" spans="1:5" ht="15.6">
      <c r="A8027" s="358" t="s">
        <v>18828</v>
      </c>
      <c r="B8027" s="358" t="s">
        <v>18829</v>
      </c>
      <c r="C8027" s="359">
        <v>3.5</v>
      </c>
      <c r="D8027" s="357" t="s">
        <v>6267</v>
      </c>
      <c r="E8027" s="357" t="s">
        <v>6267</v>
      </c>
    </row>
    <row r="8028" spans="1:5" ht="15.6">
      <c r="A8028" s="358" t="s">
        <v>20242</v>
      </c>
      <c r="B8028" s="358" t="s">
        <v>20243</v>
      </c>
      <c r="C8028" s="359">
        <v>3.5</v>
      </c>
      <c r="D8028" s="357" t="s">
        <v>7936</v>
      </c>
      <c r="E8028" s="357" t="s">
        <v>7936</v>
      </c>
    </row>
    <row r="8029" spans="1:5" ht="15.6">
      <c r="A8029" s="358" t="s">
        <v>20242</v>
      </c>
      <c r="B8029" s="358" t="s">
        <v>20243</v>
      </c>
      <c r="C8029" s="359">
        <v>3.5</v>
      </c>
      <c r="D8029" s="357" t="s">
        <v>7936</v>
      </c>
      <c r="E8029" s="357" t="s">
        <v>7936</v>
      </c>
    </row>
    <row r="8030" spans="1:5" ht="15.6">
      <c r="A8030" s="358" t="s">
        <v>10262</v>
      </c>
      <c r="B8030" s="358" t="s">
        <v>23681</v>
      </c>
      <c r="C8030" s="359">
        <v>3.5</v>
      </c>
      <c r="D8030" s="357" t="s">
        <v>9778</v>
      </c>
      <c r="E8030" s="357" t="s">
        <v>9778</v>
      </c>
    </row>
    <row r="8031" spans="1:5" ht="15.6">
      <c r="A8031" s="358" t="s">
        <v>10262</v>
      </c>
      <c r="B8031" s="358" t="s">
        <v>23681</v>
      </c>
      <c r="C8031" s="359">
        <v>3.5</v>
      </c>
      <c r="D8031" s="357" t="s">
        <v>9778</v>
      </c>
      <c r="E8031" s="357" t="s">
        <v>9778</v>
      </c>
    </row>
    <row r="8032" spans="1:5" ht="15.6">
      <c r="A8032" s="358" t="s">
        <v>240</v>
      </c>
      <c r="B8032" s="358" t="s">
        <v>11029</v>
      </c>
      <c r="C8032" s="359">
        <v>3.5</v>
      </c>
      <c r="D8032" s="357" t="s">
        <v>2893</v>
      </c>
      <c r="E8032" s="357" t="s">
        <v>2893</v>
      </c>
    </row>
    <row r="8033" spans="1:5" ht="15.6">
      <c r="A8033" s="358" t="s">
        <v>240</v>
      </c>
      <c r="B8033" s="358" t="s">
        <v>11029</v>
      </c>
      <c r="C8033" s="359">
        <v>3.5</v>
      </c>
      <c r="D8033" s="357" t="s">
        <v>2893</v>
      </c>
      <c r="E8033" s="357" t="s">
        <v>2893</v>
      </c>
    </row>
    <row r="8034" spans="1:5" ht="15.6">
      <c r="A8034" s="358" t="s">
        <v>240</v>
      </c>
      <c r="B8034" s="358" t="s">
        <v>11029</v>
      </c>
      <c r="C8034" s="359">
        <v>3.5</v>
      </c>
      <c r="D8034" s="357" t="s">
        <v>2893</v>
      </c>
      <c r="E8034" s="357" t="s">
        <v>2893</v>
      </c>
    </row>
    <row r="8035" spans="1:5" ht="15.6">
      <c r="A8035" s="358" t="s">
        <v>14015</v>
      </c>
      <c r="B8035" s="358" t="s">
        <v>14015</v>
      </c>
      <c r="C8035" s="359">
        <v>3.5</v>
      </c>
      <c r="D8035" s="357" t="s">
        <v>30696</v>
      </c>
      <c r="E8035" s="357" t="s">
        <v>30696</v>
      </c>
    </row>
    <row r="8036" spans="1:5" ht="15.6">
      <c r="A8036" s="358" t="s">
        <v>18939</v>
      </c>
      <c r="B8036" s="358" t="s">
        <v>18940</v>
      </c>
      <c r="C8036" s="359">
        <v>3.5</v>
      </c>
      <c r="D8036" s="357" t="s">
        <v>6447</v>
      </c>
      <c r="E8036" s="357" t="s">
        <v>6447</v>
      </c>
    </row>
    <row r="8037" spans="1:5" ht="15.6">
      <c r="A8037" s="358" t="s">
        <v>18939</v>
      </c>
      <c r="B8037" s="358" t="s">
        <v>18940</v>
      </c>
      <c r="C8037" s="359">
        <v>3.5</v>
      </c>
      <c r="D8037" s="357" t="s">
        <v>6447</v>
      </c>
      <c r="E8037" s="357" t="s">
        <v>6447</v>
      </c>
    </row>
    <row r="8038" spans="1:5" ht="15.6">
      <c r="A8038" s="358" t="s">
        <v>1139</v>
      </c>
      <c r="B8038" s="358" t="s">
        <v>17760</v>
      </c>
      <c r="C8038" s="359">
        <v>3.5</v>
      </c>
      <c r="D8038" s="357" t="s">
        <v>6610</v>
      </c>
      <c r="E8038" s="357" t="s">
        <v>6610</v>
      </c>
    </row>
    <row r="8039" spans="1:5" ht="15.6">
      <c r="A8039" s="358" t="s">
        <v>22093</v>
      </c>
      <c r="B8039" s="358" t="s">
        <v>22094</v>
      </c>
      <c r="C8039" s="359">
        <v>3.5</v>
      </c>
      <c r="D8039" s="357" t="s">
        <v>8867</v>
      </c>
      <c r="E8039" s="357" t="s">
        <v>8867</v>
      </c>
    </row>
    <row r="8040" spans="1:5" ht="15.6">
      <c r="A8040" s="358" t="s">
        <v>22093</v>
      </c>
      <c r="B8040" s="358" t="s">
        <v>22094</v>
      </c>
      <c r="C8040" s="359">
        <v>3.5</v>
      </c>
      <c r="D8040" s="357" t="s">
        <v>8867</v>
      </c>
      <c r="E8040" s="357" t="s">
        <v>8867</v>
      </c>
    </row>
    <row r="8041" spans="1:5" ht="15.6">
      <c r="A8041" s="358" t="s">
        <v>11617</v>
      </c>
      <c r="B8041" s="358" t="s">
        <v>11617</v>
      </c>
      <c r="C8041" s="359">
        <v>3.5</v>
      </c>
      <c r="D8041" s="357" t="s">
        <v>2826</v>
      </c>
      <c r="E8041" s="357" t="s">
        <v>2826</v>
      </c>
    </row>
    <row r="8042" spans="1:5" ht="15.6">
      <c r="A8042" s="358" t="s">
        <v>40930</v>
      </c>
      <c r="B8042" s="358" t="s">
        <v>40931</v>
      </c>
      <c r="C8042" s="359">
        <v>3.5</v>
      </c>
      <c r="D8042" s="357" t="s">
        <v>40929</v>
      </c>
      <c r="E8042" s="357" t="s">
        <v>40929</v>
      </c>
    </row>
    <row r="8043" spans="1:5" ht="15.6">
      <c r="A8043" s="358" t="s">
        <v>1564</v>
      </c>
      <c r="B8043" s="358" t="s">
        <v>20661</v>
      </c>
      <c r="C8043" s="359">
        <v>3.5</v>
      </c>
      <c r="D8043" s="357" t="s">
        <v>8162</v>
      </c>
      <c r="E8043" s="357" t="s">
        <v>8162</v>
      </c>
    </row>
    <row r="8044" spans="1:5" ht="15.6">
      <c r="A8044" s="358" t="s">
        <v>1564</v>
      </c>
      <c r="B8044" s="358" t="s">
        <v>20661</v>
      </c>
      <c r="C8044" s="359">
        <v>3.5</v>
      </c>
      <c r="D8044" s="357" t="s">
        <v>8162</v>
      </c>
      <c r="E8044" s="357" t="s">
        <v>8162</v>
      </c>
    </row>
    <row r="8045" spans="1:5" ht="15.6">
      <c r="A8045" s="358" t="s">
        <v>21993</v>
      </c>
      <c r="B8045" s="358" t="s">
        <v>21994</v>
      </c>
      <c r="C8045" s="359">
        <v>3.5</v>
      </c>
      <c r="D8045" s="357" t="s">
        <v>8711</v>
      </c>
      <c r="E8045" s="357" t="s">
        <v>8711</v>
      </c>
    </row>
    <row r="8046" spans="1:5" ht="15.6">
      <c r="A8046" s="358" t="s">
        <v>21993</v>
      </c>
      <c r="B8046" s="358" t="s">
        <v>21994</v>
      </c>
      <c r="C8046" s="359">
        <v>3.5</v>
      </c>
      <c r="D8046" s="357" t="s">
        <v>8711</v>
      </c>
      <c r="E8046" s="357" t="s">
        <v>8711</v>
      </c>
    </row>
    <row r="8047" spans="1:5" ht="15.6">
      <c r="A8047" s="358" t="s">
        <v>21993</v>
      </c>
      <c r="B8047" s="358" t="s">
        <v>21994</v>
      </c>
      <c r="C8047" s="359">
        <v>3.5</v>
      </c>
      <c r="D8047" s="357" t="s">
        <v>8711</v>
      </c>
      <c r="E8047" s="357" t="s">
        <v>8711</v>
      </c>
    </row>
    <row r="8048" spans="1:5" ht="15.6">
      <c r="A8048" s="358" t="s">
        <v>10936</v>
      </c>
      <c r="B8048" s="358" t="s">
        <v>10937</v>
      </c>
      <c r="C8048" s="359">
        <v>3.5</v>
      </c>
      <c r="D8048" s="357" t="s">
        <v>2782</v>
      </c>
      <c r="E8048" s="357" t="s">
        <v>2782</v>
      </c>
    </row>
    <row r="8049" spans="1:5" ht="15.6">
      <c r="A8049" s="358" t="s">
        <v>10936</v>
      </c>
      <c r="B8049" s="358" t="s">
        <v>10937</v>
      </c>
      <c r="C8049" s="359">
        <v>3.5</v>
      </c>
      <c r="D8049" s="357" t="s">
        <v>2782</v>
      </c>
      <c r="E8049" s="357" t="s">
        <v>2782</v>
      </c>
    </row>
    <row r="8050" spans="1:5" ht="15.6">
      <c r="A8050" s="358" t="s">
        <v>372</v>
      </c>
      <c r="B8050" s="358" t="s">
        <v>12490</v>
      </c>
      <c r="C8050" s="359">
        <v>3.5</v>
      </c>
      <c r="D8050" s="357" t="s">
        <v>3431</v>
      </c>
      <c r="E8050" s="357" t="s">
        <v>3431</v>
      </c>
    </row>
    <row r="8051" spans="1:5" ht="15.6">
      <c r="A8051" s="358" t="s">
        <v>17962</v>
      </c>
      <c r="B8051" s="358" t="s">
        <v>17963</v>
      </c>
      <c r="C8051" s="359">
        <v>3.5</v>
      </c>
      <c r="D8051" s="357" t="s">
        <v>6833</v>
      </c>
      <c r="E8051" s="357" t="s">
        <v>6833</v>
      </c>
    </row>
    <row r="8052" spans="1:5" ht="15.6">
      <c r="A8052" s="358" t="s">
        <v>17962</v>
      </c>
      <c r="B8052" s="358" t="s">
        <v>17963</v>
      </c>
      <c r="C8052" s="359">
        <v>3.5</v>
      </c>
      <c r="D8052" s="357" t="s">
        <v>6833</v>
      </c>
      <c r="E8052" s="357" t="s">
        <v>6833</v>
      </c>
    </row>
    <row r="8053" spans="1:5" ht="15.6">
      <c r="A8053" s="358" t="s">
        <v>18415</v>
      </c>
      <c r="B8053" s="358" t="s">
        <v>18416</v>
      </c>
      <c r="C8053" s="359">
        <v>3.5</v>
      </c>
      <c r="D8053" s="357" t="s">
        <v>7302</v>
      </c>
      <c r="E8053" s="357" t="s">
        <v>7302</v>
      </c>
    </row>
    <row r="8054" spans="1:5" ht="15.6">
      <c r="A8054" s="358" t="s">
        <v>18415</v>
      </c>
      <c r="B8054" s="358" t="s">
        <v>18416</v>
      </c>
      <c r="C8054" s="359">
        <v>3.5</v>
      </c>
      <c r="D8054" s="357" t="s">
        <v>7302</v>
      </c>
      <c r="E8054" s="357" t="s">
        <v>7302</v>
      </c>
    </row>
    <row r="8055" spans="1:5" ht="15.6">
      <c r="A8055" s="358" t="s">
        <v>18415</v>
      </c>
      <c r="B8055" s="358" t="s">
        <v>18416</v>
      </c>
      <c r="C8055" s="359">
        <v>3.5</v>
      </c>
      <c r="D8055" s="357" t="s">
        <v>7302</v>
      </c>
      <c r="E8055" s="357" t="s">
        <v>7302</v>
      </c>
    </row>
    <row r="8056" spans="1:5" ht="15.6">
      <c r="A8056" s="358" t="s">
        <v>10262</v>
      </c>
      <c r="B8056" s="358" t="s">
        <v>54490</v>
      </c>
      <c r="C8056" s="359">
        <v>3.5</v>
      </c>
      <c r="D8056" s="357" t="s">
        <v>54489</v>
      </c>
      <c r="E8056" s="357" t="s">
        <v>54489</v>
      </c>
    </row>
    <row r="8057" spans="1:5" ht="15.6">
      <c r="A8057" s="358" t="s">
        <v>10676</v>
      </c>
      <c r="B8057" s="358" t="s">
        <v>10677</v>
      </c>
      <c r="C8057" s="359">
        <v>3.5</v>
      </c>
      <c r="D8057" s="357" t="s">
        <v>2547</v>
      </c>
      <c r="E8057" s="357" t="s">
        <v>2547</v>
      </c>
    </row>
    <row r="8058" spans="1:5" ht="15.6">
      <c r="A8058" s="358" t="s">
        <v>10262</v>
      </c>
      <c r="B8058" s="358" t="s">
        <v>61138</v>
      </c>
      <c r="C8058" s="359">
        <v>3.5</v>
      </c>
      <c r="D8058" s="357" t="s">
        <v>61137</v>
      </c>
      <c r="E8058" s="357" t="s">
        <v>61137</v>
      </c>
    </row>
    <row r="8059" spans="1:5" ht="15.6">
      <c r="A8059" s="358" t="s">
        <v>10262</v>
      </c>
      <c r="B8059" s="358" t="s">
        <v>61138</v>
      </c>
      <c r="C8059" s="359">
        <v>3.5</v>
      </c>
      <c r="D8059" s="357" t="s">
        <v>61137</v>
      </c>
      <c r="E8059" s="357" t="s">
        <v>61137</v>
      </c>
    </row>
    <row r="8060" spans="1:5" ht="15.6">
      <c r="A8060" s="358" t="s">
        <v>10262</v>
      </c>
      <c r="B8060" s="358" t="s">
        <v>61138</v>
      </c>
      <c r="C8060" s="359">
        <v>3.5</v>
      </c>
      <c r="D8060" s="357" t="s">
        <v>61137</v>
      </c>
      <c r="E8060" s="357" t="s">
        <v>61137</v>
      </c>
    </row>
    <row r="8061" spans="1:5" ht="15.6">
      <c r="A8061" s="358" t="s">
        <v>13324</v>
      </c>
      <c r="B8061" s="358" t="s">
        <v>13324</v>
      </c>
      <c r="C8061" s="359">
        <v>3.5</v>
      </c>
      <c r="D8061" s="357" t="s">
        <v>3501</v>
      </c>
      <c r="E8061" s="357" t="s">
        <v>3501</v>
      </c>
    </row>
    <row r="8062" spans="1:5" ht="15.6">
      <c r="A8062" s="358" t="s">
        <v>14333</v>
      </c>
      <c r="B8062" s="358" t="s">
        <v>14334</v>
      </c>
      <c r="C8062" s="359">
        <v>3.5</v>
      </c>
      <c r="D8062" s="357" t="s">
        <v>4606</v>
      </c>
      <c r="E8062" s="357" t="s">
        <v>4606</v>
      </c>
    </row>
    <row r="8063" spans="1:5" ht="15.6">
      <c r="A8063" s="358" t="s">
        <v>10262</v>
      </c>
      <c r="B8063" s="358" t="s">
        <v>33538</v>
      </c>
      <c r="C8063" s="359">
        <v>3.5</v>
      </c>
      <c r="D8063" s="357" t="s">
        <v>33537</v>
      </c>
      <c r="E8063" s="357" t="s">
        <v>33537</v>
      </c>
    </row>
    <row r="8064" spans="1:5" ht="15.6">
      <c r="A8064" s="358" t="s">
        <v>10262</v>
      </c>
      <c r="B8064" s="358" t="s">
        <v>33538</v>
      </c>
      <c r="C8064" s="359">
        <v>3.5</v>
      </c>
      <c r="D8064" s="357" t="s">
        <v>33537</v>
      </c>
      <c r="E8064" s="357" t="s">
        <v>33537</v>
      </c>
    </row>
    <row r="8065" spans="1:5" ht="15.6">
      <c r="A8065" s="358" t="s">
        <v>10262</v>
      </c>
      <c r="B8065" s="358" t="s">
        <v>33546</v>
      </c>
      <c r="C8065" s="359">
        <v>3.5</v>
      </c>
      <c r="D8065" s="357" t="s">
        <v>33545</v>
      </c>
      <c r="E8065" s="357" t="s">
        <v>33545</v>
      </c>
    </row>
    <row r="8066" spans="1:5" ht="15.6">
      <c r="A8066" s="358" t="s">
        <v>10262</v>
      </c>
      <c r="B8066" s="358" t="s">
        <v>33546</v>
      </c>
      <c r="C8066" s="359">
        <v>3.5</v>
      </c>
      <c r="D8066" s="357" t="s">
        <v>33545</v>
      </c>
      <c r="E8066" s="357" t="s">
        <v>33545</v>
      </c>
    </row>
    <row r="8067" spans="1:5" ht="15.6">
      <c r="A8067" s="358" t="s">
        <v>21444</v>
      </c>
      <c r="B8067" s="358" t="s">
        <v>21445</v>
      </c>
      <c r="C8067" s="359">
        <v>3.5</v>
      </c>
      <c r="D8067" s="357" t="s">
        <v>8630</v>
      </c>
      <c r="E8067" s="357" t="s">
        <v>8630</v>
      </c>
    </row>
    <row r="8068" spans="1:5" ht="15.6">
      <c r="A8068" s="358" t="s">
        <v>21444</v>
      </c>
      <c r="B8068" s="358" t="s">
        <v>21445</v>
      </c>
      <c r="C8068" s="359">
        <v>3.5</v>
      </c>
      <c r="D8068" s="357" t="s">
        <v>8630</v>
      </c>
      <c r="E8068" s="357" t="s">
        <v>8630</v>
      </c>
    </row>
    <row r="8069" spans="1:5" ht="15.6">
      <c r="A8069" s="358" t="s">
        <v>21444</v>
      </c>
      <c r="B8069" s="358" t="s">
        <v>21445</v>
      </c>
      <c r="C8069" s="359">
        <v>3.5</v>
      </c>
      <c r="D8069" s="357" t="s">
        <v>8630</v>
      </c>
      <c r="E8069" s="357" t="s">
        <v>8630</v>
      </c>
    </row>
    <row r="8070" spans="1:5" ht="15.6">
      <c r="A8070" s="358" t="s">
        <v>21444</v>
      </c>
      <c r="B8070" s="358" t="s">
        <v>21445</v>
      </c>
      <c r="C8070" s="359">
        <v>3.5</v>
      </c>
      <c r="D8070" s="357" t="s">
        <v>8630</v>
      </c>
      <c r="E8070" s="357" t="s">
        <v>8630</v>
      </c>
    </row>
    <row r="8071" spans="1:5" ht="15.6">
      <c r="A8071" s="358" t="s">
        <v>10262</v>
      </c>
      <c r="B8071" s="358" t="s">
        <v>23007</v>
      </c>
      <c r="C8071" s="359">
        <v>3.5</v>
      </c>
      <c r="D8071" s="357" t="s">
        <v>9306</v>
      </c>
      <c r="E8071" s="357" t="s">
        <v>9306</v>
      </c>
    </row>
    <row r="8072" spans="1:5" ht="15.6">
      <c r="A8072" s="358" t="s">
        <v>12276</v>
      </c>
      <c r="B8072" s="358" t="s">
        <v>12277</v>
      </c>
      <c r="C8072" s="359">
        <v>3.5</v>
      </c>
      <c r="D8072" s="357" t="s">
        <v>3114</v>
      </c>
      <c r="E8072" s="357" t="s">
        <v>3114</v>
      </c>
    </row>
    <row r="8073" spans="1:5" ht="15.6">
      <c r="A8073" s="358" t="s">
        <v>12276</v>
      </c>
      <c r="B8073" s="358" t="s">
        <v>12277</v>
      </c>
      <c r="C8073" s="359">
        <v>3.5</v>
      </c>
      <c r="D8073" s="357" t="s">
        <v>3114</v>
      </c>
      <c r="E8073" s="357" t="s">
        <v>3114</v>
      </c>
    </row>
    <row r="8074" spans="1:5" ht="15.6">
      <c r="A8074" s="358" t="s">
        <v>10262</v>
      </c>
      <c r="B8074" s="358" t="s">
        <v>54657</v>
      </c>
      <c r="C8074" s="359">
        <v>3.5</v>
      </c>
      <c r="D8074" s="357" t="s">
        <v>54656</v>
      </c>
      <c r="E8074" s="357" t="s">
        <v>54656</v>
      </c>
    </row>
    <row r="8075" spans="1:5" ht="15.6">
      <c r="A8075" s="358" t="s">
        <v>14881</v>
      </c>
      <c r="B8075" s="358" t="s">
        <v>14882</v>
      </c>
      <c r="C8075" s="359">
        <v>3.5</v>
      </c>
      <c r="D8075" s="357" t="s">
        <v>4810</v>
      </c>
      <c r="E8075" s="357" t="s">
        <v>4810</v>
      </c>
    </row>
    <row r="8076" spans="1:5" ht="15.6">
      <c r="A8076" s="358" t="s">
        <v>14881</v>
      </c>
      <c r="B8076" s="358" t="s">
        <v>14882</v>
      </c>
      <c r="C8076" s="359">
        <v>3.5</v>
      </c>
      <c r="D8076" s="357" t="s">
        <v>4810</v>
      </c>
      <c r="E8076" s="357" t="s">
        <v>4810</v>
      </c>
    </row>
    <row r="8077" spans="1:5" ht="15.6">
      <c r="A8077" s="358" t="s">
        <v>14881</v>
      </c>
      <c r="B8077" s="358" t="s">
        <v>14882</v>
      </c>
      <c r="C8077" s="359">
        <v>3.5</v>
      </c>
      <c r="D8077" s="357" t="s">
        <v>4810</v>
      </c>
      <c r="E8077" s="357" t="s">
        <v>4810</v>
      </c>
    </row>
    <row r="8078" spans="1:5" ht="15.6">
      <c r="A8078" s="358" t="s">
        <v>36907</v>
      </c>
      <c r="B8078" s="358" t="s">
        <v>36908</v>
      </c>
      <c r="C8078" s="359">
        <v>3.5</v>
      </c>
      <c r="D8078" s="357" t="s">
        <v>36906</v>
      </c>
      <c r="E8078" s="357" t="s">
        <v>36906</v>
      </c>
    </row>
    <row r="8079" spans="1:5" ht="15.6">
      <c r="A8079" s="358" t="s">
        <v>36907</v>
      </c>
      <c r="B8079" s="358" t="s">
        <v>36908</v>
      </c>
      <c r="C8079" s="359">
        <v>3.5</v>
      </c>
      <c r="D8079" s="357" t="s">
        <v>36906</v>
      </c>
      <c r="E8079" s="357" t="s">
        <v>36906</v>
      </c>
    </row>
    <row r="8080" spans="1:5" ht="15.6">
      <c r="A8080" s="358" t="s">
        <v>17089</v>
      </c>
      <c r="B8080" s="358" t="s">
        <v>17090</v>
      </c>
      <c r="C8080" s="359">
        <v>3.5</v>
      </c>
      <c r="D8080" s="357" t="s">
        <v>5966</v>
      </c>
      <c r="E8080" s="357" t="s">
        <v>5966</v>
      </c>
    </row>
    <row r="8081" spans="1:5" ht="15.6">
      <c r="A8081" s="358" t="s">
        <v>17089</v>
      </c>
      <c r="B8081" s="358" t="s">
        <v>17090</v>
      </c>
      <c r="C8081" s="359">
        <v>3.5</v>
      </c>
      <c r="D8081" s="357" t="s">
        <v>5966</v>
      </c>
      <c r="E8081" s="357" t="s">
        <v>5966</v>
      </c>
    </row>
    <row r="8082" spans="1:5" ht="15.6">
      <c r="A8082" s="358" t="s">
        <v>2032</v>
      </c>
      <c r="B8082" s="358" t="s">
        <v>23348</v>
      </c>
      <c r="C8082" s="359">
        <v>3.5</v>
      </c>
      <c r="D8082" s="357" t="s">
        <v>9718</v>
      </c>
      <c r="E8082" s="357" t="s">
        <v>9718</v>
      </c>
    </row>
    <row r="8083" spans="1:5" ht="15.6">
      <c r="A8083" s="358" t="s">
        <v>2032</v>
      </c>
      <c r="B8083" s="358" t="s">
        <v>23348</v>
      </c>
      <c r="C8083" s="359">
        <v>3.5</v>
      </c>
      <c r="D8083" s="357" t="s">
        <v>9718</v>
      </c>
      <c r="E8083" s="357" t="s">
        <v>9718</v>
      </c>
    </row>
    <row r="8084" spans="1:5" ht="15.6">
      <c r="A8084" s="358" t="s">
        <v>15151</v>
      </c>
      <c r="B8084" s="358" t="s">
        <v>15151</v>
      </c>
      <c r="C8084" s="359">
        <v>3.5</v>
      </c>
      <c r="D8084" s="357" t="s">
        <v>4965</v>
      </c>
      <c r="E8084" s="357" t="s">
        <v>4965</v>
      </c>
    </row>
    <row r="8085" spans="1:5" ht="15.6">
      <c r="A8085" s="358" t="s">
        <v>15151</v>
      </c>
      <c r="B8085" s="358" t="s">
        <v>15151</v>
      </c>
      <c r="C8085" s="359">
        <v>3.5</v>
      </c>
      <c r="D8085" s="357" t="s">
        <v>4965</v>
      </c>
      <c r="E8085" s="357" t="s">
        <v>4965</v>
      </c>
    </row>
    <row r="8086" spans="1:5" ht="15.6">
      <c r="A8086" s="358" t="s">
        <v>15151</v>
      </c>
      <c r="B8086" s="358" t="s">
        <v>15151</v>
      </c>
      <c r="C8086" s="359">
        <v>3.5</v>
      </c>
      <c r="D8086" s="357" t="s">
        <v>4965</v>
      </c>
      <c r="E8086" s="357" t="s">
        <v>4965</v>
      </c>
    </row>
    <row r="8087" spans="1:5" ht="15.6">
      <c r="A8087" s="358" t="s">
        <v>19250</v>
      </c>
      <c r="B8087" s="358" t="s">
        <v>19251</v>
      </c>
      <c r="C8087" s="359">
        <v>3.5</v>
      </c>
      <c r="D8087" s="357" t="s">
        <v>6898</v>
      </c>
      <c r="E8087" s="357" t="s">
        <v>6898</v>
      </c>
    </row>
    <row r="8088" spans="1:5" ht="15.6">
      <c r="A8088" s="358" t="s">
        <v>12323</v>
      </c>
      <c r="B8088" s="358" t="s">
        <v>12324</v>
      </c>
      <c r="C8088" s="359">
        <v>3.5</v>
      </c>
      <c r="D8088" s="357" t="s">
        <v>3165</v>
      </c>
      <c r="E8088" s="357" t="s">
        <v>3165</v>
      </c>
    </row>
    <row r="8089" spans="1:5" ht="15.6">
      <c r="A8089" s="358" t="s">
        <v>12323</v>
      </c>
      <c r="B8089" s="358" t="s">
        <v>12324</v>
      </c>
      <c r="C8089" s="359">
        <v>3.5</v>
      </c>
      <c r="D8089" s="357" t="s">
        <v>3165</v>
      </c>
      <c r="E8089" s="357" t="s">
        <v>3165</v>
      </c>
    </row>
    <row r="8090" spans="1:5" ht="15.6">
      <c r="A8090" s="358" t="s">
        <v>12323</v>
      </c>
      <c r="B8090" s="358" t="s">
        <v>12324</v>
      </c>
      <c r="C8090" s="359">
        <v>3.5</v>
      </c>
      <c r="D8090" s="357" t="s">
        <v>3165</v>
      </c>
      <c r="E8090" s="357" t="s">
        <v>3165</v>
      </c>
    </row>
    <row r="8091" spans="1:5" ht="15.6">
      <c r="A8091" s="358" t="s">
        <v>29051</v>
      </c>
      <c r="B8091" s="358" t="s">
        <v>29051</v>
      </c>
      <c r="C8091" s="359">
        <v>3.5</v>
      </c>
      <c r="D8091" s="357" t="s">
        <v>29050</v>
      </c>
      <c r="E8091" s="357" t="s">
        <v>29050</v>
      </c>
    </row>
    <row r="8092" spans="1:5" ht="15.6">
      <c r="A8092" s="358" t="s">
        <v>10262</v>
      </c>
      <c r="B8092" s="358" t="s">
        <v>30483</v>
      </c>
      <c r="C8092" s="359">
        <v>3.5</v>
      </c>
      <c r="D8092" s="357" t="s">
        <v>30482</v>
      </c>
      <c r="E8092" s="357" t="s">
        <v>30482</v>
      </c>
    </row>
    <row r="8093" spans="1:5" ht="15.6">
      <c r="A8093" s="358" t="s">
        <v>14474</v>
      </c>
      <c r="B8093" s="358" t="s">
        <v>14475</v>
      </c>
      <c r="C8093" s="359">
        <v>3.5</v>
      </c>
      <c r="D8093" s="357" t="s">
        <v>4732</v>
      </c>
      <c r="E8093" s="357" t="s">
        <v>4732</v>
      </c>
    </row>
    <row r="8094" spans="1:5" ht="15.6">
      <c r="A8094" s="358" t="s">
        <v>14474</v>
      </c>
      <c r="B8094" s="358" t="s">
        <v>14475</v>
      </c>
      <c r="C8094" s="359">
        <v>3.5</v>
      </c>
      <c r="D8094" s="357" t="s">
        <v>4732</v>
      </c>
      <c r="E8094" s="357" t="s">
        <v>4732</v>
      </c>
    </row>
    <row r="8095" spans="1:5" ht="15.6">
      <c r="A8095" s="358" t="s">
        <v>17892</v>
      </c>
      <c r="B8095" s="358" t="s">
        <v>17893</v>
      </c>
      <c r="C8095" s="359">
        <v>3.5</v>
      </c>
      <c r="D8095" s="357" t="s">
        <v>6771</v>
      </c>
      <c r="E8095" s="357" t="s">
        <v>6771</v>
      </c>
    </row>
    <row r="8096" spans="1:5" ht="15.6">
      <c r="A8096" s="358" t="s">
        <v>17892</v>
      </c>
      <c r="B8096" s="358" t="s">
        <v>17893</v>
      </c>
      <c r="C8096" s="359">
        <v>3.5</v>
      </c>
      <c r="D8096" s="357" t="s">
        <v>6771</v>
      </c>
      <c r="E8096" s="357" t="s">
        <v>6771</v>
      </c>
    </row>
    <row r="8097" spans="1:5" ht="15.6">
      <c r="A8097" s="358" t="s">
        <v>1689</v>
      </c>
      <c r="B8097" s="358" t="s">
        <v>21437</v>
      </c>
      <c r="C8097" s="359">
        <v>3.5</v>
      </c>
      <c r="D8097" s="357" t="s">
        <v>8625</v>
      </c>
      <c r="E8097" s="357" t="s">
        <v>8625</v>
      </c>
    </row>
    <row r="8098" spans="1:5" ht="15.6">
      <c r="A8098" s="358" t="s">
        <v>1689</v>
      </c>
      <c r="B8098" s="358" t="s">
        <v>21437</v>
      </c>
      <c r="C8098" s="359">
        <v>3.5</v>
      </c>
      <c r="D8098" s="357" t="s">
        <v>8625</v>
      </c>
      <c r="E8098" s="357" t="s">
        <v>8625</v>
      </c>
    </row>
    <row r="8099" spans="1:5" ht="15.6">
      <c r="A8099" s="358" t="s">
        <v>1689</v>
      </c>
      <c r="B8099" s="358" t="s">
        <v>21437</v>
      </c>
      <c r="C8099" s="359">
        <v>3.5</v>
      </c>
      <c r="D8099" s="357" t="s">
        <v>8625</v>
      </c>
      <c r="E8099" s="357" t="s">
        <v>8625</v>
      </c>
    </row>
    <row r="8100" spans="1:5" ht="15.6">
      <c r="A8100" s="358" t="s">
        <v>22742</v>
      </c>
      <c r="B8100" s="358" t="s">
        <v>22743</v>
      </c>
      <c r="C8100" s="359">
        <v>3.5</v>
      </c>
      <c r="D8100" s="357" t="s">
        <v>9378</v>
      </c>
      <c r="E8100" s="357" t="s">
        <v>9378</v>
      </c>
    </row>
    <row r="8101" spans="1:5" ht="15.6">
      <c r="A8101" s="358" t="s">
        <v>54438</v>
      </c>
      <c r="B8101" s="358" t="s">
        <v>54439</v>
      </c>
      <c r="C8101" s="359">
        <v>3.5</v>
      </c>
      <c r="D8101" s="357" t="s">
        <v>54437</v>
      </c>
      <c r="E8101" s="357" t="s">
        <v>54437</v>
      </c>
    </row>
    <row r="8102" spans="1:5" ht="15.6">
      <c r="A8102" s="358" t="s">
        <v>10262</v>
      </c>
      <c r="B8102" s="358" t="s">
        <v>2041</v>
      </c>
      <c r="C8102" s="359">
        <v>3.5</v>
      </c>
      <c r="D8102" s="357" t="s">
        <v>9779</v>
      </c>
      <c r="E8102" s="357" t="s">
        <v>9779</v>
      </c>
    </row>
    <row r="8103" spans="1:5" ht="15.6">
      <c r="A8103" s="358" t="s">
        <v>10262</v>
      </c>
      <c r="B8103" s="358" t="s">
        <v>2041</v>
      </c>
      <c r="C8103" s="359">
        <v>3.5</v>
      </c>
      <c r="D8103" s="357" t="s">
        <v>9779</v>
      </c>
      <c r="E8103" s="357" t="s">
        <v>9779</v>
      </c>
    </row>
    <row r="8104" spans="1:5" ht="15.6">
      <c r="A8104" s="358" t="s">
        <v>10262</v>
      </c>
      <c r="B8104" s="358" t="s">
        <v>2041</v>
      </c>
      <c r="C8104" s="359">
        <v>3.5</v>
      </c>
      <c r="D8104" s="357" t="s">
        <v>9779</v>
      </c>
      <c r="E8104" s="357" t="s">
        <v>9779</v>
      </c>
    </row>
    <row r="8105" spans="1:5" ht="15.6">
      <c r="A8105" s="358" t="s">
        <v>2048</v>
      </c>
      <c r="B8105" s="358" t="s">
        <v>23706</v>
      </c>
      <c r="C8105" s="359">
        <v>3.5</v>
      </c>
      <c r="D8105" s="357" t="s">
        <v>9837</v>
      </c>
      <c r="E8105" s="357" t="s">
        <v>9837</v>
      </c>
    </row>
    <row r="8106" spans="1:5" ht="15.6">
      <c r="A8106" s="358" t="s">
        <v>2048</v>
      </c>
      <c r="B8106" s="358" t="s">
        <v>23706</v>
      </c>
      <c r="C8106" s="359">
        <v>3.5</v>
      </c>
      <c r="D8106" s="357" t="s">
        <v>9837</v>
      </c>
      <c r="E8106" s="357" t="s">
        <v>9837</v>
      </c>
    </row>
    <row r="8107" spans="1:5" ht="15.6">
      <c r="A8107" s="358" t="s">
        <v>2048</v>
      </c>
      <c r="B8107" s="358" t="s">
        <v>23706</v>
      </c>
      <c r="C8107" s="359">
        <v>3.5</v>
      </c>
      <c r="D8107" s="357" t="s">
        <v>9837</v>
      </c>
      <c r="E8107" s="357" t="s">
        <v>9837</v>
      </c>
    </row>
    <row r="8108" spans="1:5" ht="15.6">
      <c r="A8108" s="358" t="s">
        <v>10262</v>
      </c>
      <c r="B8108" s="358" t="s">
        <v>54557</v>
      </c>
      <c r="C8108" s="359">
        <v>3.5</v>
      </c>
      <c r="D8108" s="357" t="s">
        <v>54556</v>
      </c>
      <c r="E8108" s="357" t="s">
        <v>54556</v>
      </c>
    </row>
    <row r="8109" spans="1:5" ht="15.6">
      <c r="A8109" s="358" t="s">
        <v>1024</v>
      </c>
      <c r="B8109" s="358" t="s">
        <v>17376</v>
      </c>
      <c r="C8109" s="359">
        <v>3.5</v>
      </c>
      <c r="D8109" s="357" t="s">
        <v>6224</v>
      </c>
      <c r="E8109" s="357" t="s">
        <v>6224</v>
      </c>
    </row>
    <row r="8110" spans="1:5" ht="15.6">
      <c r="A8110" s="358" t="s">
        <v>1024</v>
      </c>
      <c r="B8110" s="358" t="s">
        <v>17376</v>
      </c>
      <c r="C8110" s="359">
        <v>3.5</v>
      </c>
      <c r="D8110" s="357" t="s">
        <v>6224</v>
      </c>
      <c r="E8110" s="357" t="s">
        <v>6224</v>
      </c>
    </row>
    <row r="8111" spans="1:5" ht="15.6">
      <c r="A8111" s="358" t="s">
        <v>1024</v>
      </c>
      <c r="B8111" s="358" t="s">
        <v>17376</v>
      </c>
      <c r="C8111" s="359">
        <v>3.5</v>
      </c>
      <c r="D8111" s="357" t="s">
        <v>6224</v>
      </c>
      <c r="E8111" s="357" t="s">
        <v>6224</v>
      </c>
    </row>
    <row r="8112" spans="1:5" ht="15.6">
      <c r="A8112" s="358" t="s">
        <v>19574</v>
      </c>
      <c r="B8112" s="358" t="s">
        <v>19575</v>
      </c>
      <c r="C8112" s="359">
        <v>3.5</v>
      </c>
      <c r="D8112" s="357" t="s">
        <v>7404</v>
      </c>
      <c r="E8112" s="357" t="s">
        <v>7404</v>
      </c>
    </row>
    <row r="8113" spans="1:5" ht="15.6">
      <c r="A8113" s="358" t="s">
        <v>19574</v>
      </c>
      <c r="B8113" s="358" t="s">
        <v>19575</v>
      </c>
      <c r="C8113" s="359">
        <v>3.5</v>
      </c>
      <c r="D8113" s="357" t="s">
        <v>7404</v>
      </c>
      <c r="E8113" s="357" t="s">
        <v>7404</v>
      </c>
    </row>
    <row r="8114" spans="1:5" ht="15.6">
      <c r="A8114" s="358" t="s">
        <v>48374</v>
      </c>
      <c r="B8114" s="358" t="s">
        <v>48375</v>
      </c>
      <c r="C8114" s="359">
        <v>3.5</v>
      </c>
      <c r="D8114" s="357" t="s">
        <v>48373</v>
      </c>
      <c r="E8114" s="357" t="s">
        <v>48373</v>
      </c>
    </row>
    <row r="8115" spans="1:5" ht="15.6">
      <c r="A8115" s="358" t="s">
        <v>10262</v>
      </c>
      <c r="B8115" s="358" t="s">
        <v>23776</v>
      </c>
      <c r="C8115" s="359">
        <v>3.5</v>
      </c>
      <c r="D8115" s="357" t="s">
        <v>9849</v>
      </c>
      <c r="E8115" s="357" t="s">
        <v>9849</v>
      </c>
    </row>
    <row r="8116" spans="1:5" ht="15.6">
      <c r="A8116" s="358" t="s">
        <v>10262</v>
      </c>
      <c r="B8116" s="358" t="s">
        <v>23776</v>
      </c>
      <c r="C8116" s="359">
        <v>3.5</v>
      </c>
      <c r="D8116" s="357" t="s">
        <v>9849</v>
      </c>
      <c r="E8116" s="357" t="s">
        <v>9849</v>
      </c>
    </row>
    <row r="8117" spans="1:5" ht="15.6">
      <c r="A8117" s="358" t="s">
        <v>10204</v>
      </c>
      <c r="B8117" s="358" t="s">
        <v>10205</v>
      </c>
      <c r="C8117" s="359">
        <v>3.5</v>
      </c>
      <c r="D8117" s="357" t="s">
        <v>2159</v>
      </c>
      <c r="E8117" s="357" t="s">
        <v>2159</v>
      </c>
    </row>
    <row r="8118" spans="1:5" ht="15.6">
      <c r="A8118" s="358" t="s">
        <v>25813</v>
      </c>
      <c r="B8118" s="358" t="s">
        <v>25813</v>
      </c>
      <c r="C8118" s="359">
        <v>3.5</v>
      </c>
      <c r="D8118" s="357" t="s">
        <v>25812</v>
      </c>
      <c r="E8118" s="357" t="s">
        <v>25812</v>
      </c>
    </row>
    <row r="8119" spans="1:5" ht="15.6">
      <c r="A8119" s="358" t="s">
        <v>25813</v>
      </c>
      <c r="B8119" s="358" t="s">
        <v>25813</v>
      </c>
      <c r="C8119" s="359">
        <v>3.5</v>
      </c>
      <c r="D8119" s="357" t="s">
        <v>25812</v>
      </c>
      <c r="E8119" s="357" t="s">
        <v>25812</v>
      </c>
    </row>
    <row r="8120" spans="1:5" ht="15.6">
      <c r="A8120" s="358" t="s">
        <v>54559</v>
      </c>
      <c r="B8120" s="358" t="s">
        <v>54559</v>
      </c>
      <c r="C8120" s="359">
        <v>3.5</v>
      </c>
      <c r="D8120" s="357" t="s">
        <v>54558</v>
      </c>
      <c r="E8120" s="357" t="s">
        <v>54558</v>
      </c>
    </row>
    <row r="8121" spans="1:5" ht="15.6">
      <c r="A8121" s="358" t="s">
        <v>18028</v>
      </c>
      <c r="B8121" s="358" t="s">
        <v>18029</v>
      </c>
      <c r="C8121" s="359">
        <v>3.5</v>
      </c>
      <c r="D8121" s="357" t="s">
        <v>6904</v>
      </c>
      <c r="E8121" s="357" t="s">
        <v>6904</v>
      </c>
    </row>
    <row r="8122" spans="1:5" ht="15.6">
      <c r="A8122" s="358" t="s">
        <v>18028</v>
      </c>
      <c r="B8122" s="358" t="s">
        <v>18029</v>
      </c>
      <c r="C8122" s="359">
        <v>3.5</v>
      </c>
      <c r="D8122" s="357" t="s">
        <v>6904</v>
      </c>
      <c r="E8122" s="357" t="s">
        <v>6904</v>
      </c>
    </row>
    <row r="8123" spans="1:5" ht="15.6">
      <c r="A8123" s="358" t="s">
        <v>18028</v>
      </c>
      <c r="B8123" s="358" t="s">
        <v>18029</v>
      </c>
      <c r="C8123" s="359">
        <v>3.5</v>
      </c>
      <c r="D8123" s="357" t="s">
        <v>6904</v>
      </c>
      <c r="E8123" s="357" t="s">
        <v>6904</v>
      </c>
    </row>
    <row r="8124" spans="1:5" ht="15.6">
      <c r="A8124" s="358" t="s">
        <v>18028</v>
      </c>
      <c r="B8124" s="358" t="s">
        <v>18029</v>
      </c>
      <c r="C8124" s="359">
        <v>3.5</v>
      </c>
      <c r="D8124" s="357" t="s">
        <v>6904</v>
      </c>
      <c r="E8124" s="357" t="s">
        <v>6904</v>
      </c>
    </row>
    <row r="8125" spans="1:5" ht="15.6">
      <c r="A8125" s="358" t="s">
        <v>1690</v>
      </c>
      <c r="B8125" s="358" t="s">
        <v>21952</v>
      </c>
      <c r="C8125" s="359">
        <v>3.5</v>
      </c>
      <c r="D8125" s="357" t="s">
        <v>8631</v>
      </c>
      <c r="E8125" s="357" t="s">
        <v>8631</v>
      </c>
    </row>
    <row r="8126" spans="1:5" ht="15.6">
      <c r="A8126" s="358" t="s">
        <v>1690</v>
      </c>
      <c r="B8126" s="358" t="s">
        <v>21952</v>
      </c>
      <c r="C8126" s="359">
        <v>3.5</v>
      </c>
      <c r="D8126" s="357" t="s">
        <v>8631</v>
      </c>
      <c r="E8126" s="357" t="s">
        <v>8631</v>
      </c>
    </row>
    <row r="8127" spans="1:5" ht="15.6">
      <c r="A8127" s="358" t="s">
        <v>1690</v>
      </c>
      <c r="B8127" s="358" t="s">
        <v>21952</v>
      </c>
      <c r="C8127" s="359">
        <v>3.5</v>
      </c>
      <c r="D8127" s="357" t="s">
        <v>8631</v>
      </c>
      <c r="E8127" s="357" t="s">
        <v>8631</v>
      </c>
    </row>
    <row r="8128" spans="1:5" ht="15.6">
      <c r="A8128" s="358" t="s">
        <v>1690</v>
      </c>
      <c r="B8128" s="358" t="s">
        <v>21952</v>
      </c>
      <c r="C8128" s="359">
        <v>3.5</v>
      </c>
      <c r="D8128" s="357" t="s">
        <v>8631</v>
      </c>
      <c r="E8128" s="357" t="s">
        <v>8631</v>
      </c>
    </row>
    <row r="8129" spans="1:5" ht="15.6">
      <c r="A8129" s="358" t="s">
        <v>1764</v>
      </c>
      <c r="B8129" s="358" t="s">
        <v>21571</v>
      </c>
      <c r="C8129" s="359">
        <v>3.5</v>
      </c>
      <c r="D8129" s="357" t="s">
        <v>8751</v>
      </c>
      <c r="E8129" s="357" t="s">
        <v>8751</v>
      </c>
    </row>
    <row r="8130" spans="1:5" ht="15.6">
      <c r="A8130" s="358" t="s">
        <v>1764</v>
      </c>
      <c r="B8130" s="358" t="s">
        <v>21571</v>
      </c>
      <c r="C8130" s="359">
        <v>3.5</v>
      </c>
      <c r="D8130" s="357" t="s">
        <v>8751</v>
      </c>
      <c r="E8130" s="357" t="s">
        <v>8751</v>
      </c>
    </row>
    <row r="8131" spans="1:5" ht="15.6">
      <c r="A8131" s="358" t="s">
        <v>1764</v>
      </c>
      <c r="B8131" s="358" t="s">
        <v>21571</v>
      </c>
      <c r="C8131" s="359">
        <v>3.5</v>
      </c>
      <c r="D8131" s="357" t="s">
        <v>8751</v>
      </c>
      <c r="E8131" s="357" t="s">
        <v>8751</v>
      </c>
    </row>
    <row r="8132" spans="1:5" ht="15.6">
      <c r="A8132" s="358" t="s">
        <v>13344</v>
      </c>
      <c r="B8132" s="358" t="s">
        <v>13345</v>
      </c>
      <c r="C8132" s="359">
        <v>3.5</v>
      </c>
      <c r="D8132" s="357" t="s">
        <v>3517</v>
      </c>
      <c r="E8132" s="357" t="s">
        <v>3517</v>
      </c>
    </row>
    <row r="8133" spans="1:5" ht="15.6">
      <c r="A8133" s="358" t="s">
        <v>13344</v>
      </c>
      <c r="B8133" s="358" t="s">
        <v>13345</v>
      </c>
      <c r="C8133" s="359">
        <v>3.5</v>
      </c>
      <c r="D8133" s="357" t="s">
        <v>3517</v>
      </c>
      <c r="E8133" s="357" t="s">
        <v>3517</v>
      </c>
    </row>
    <row r="8134" spans="1:5" ht="15.6">
      <c r="A8134" s="358" t="s">
        <v>10262</v>
      </c>
      <c r="B8134" s="358" t="s">
        <v>16685</v>
      </c>
      <c r="C8134" s="359">
        <v>3.5</v>
      </c>
      <c r="D8134" s="357" t="s">
        <v>5504</v>
      </c>
      <c r="E8134" s="357" t="s">
        <v>5504</v>
      </c>
    </row>
    <row r="8135" spans="1:5" ht="15.6">
      <c r="A8135" s="358" t="s">
        <v>41627</v>
      </c>
      <c r="B8135" s="358" t="s">
        <v>41627</v>
      </c>
      <c r="C8135" s="359">
        <v>3.5</v>
      </c>
      <c r="D8135" s="357" t="s">
        <v>41626</v>
      </c>
      <c r="E8135" s="357" t="s">
        <v>41626</v>
      </c>
    </row>
    <row r="8136" spans="1:5" ht="15.6">
      <c r="A8136" s="358" t="s">
        <v>1292</v>
      </c>
      <c r="B8136" s="358" t="s">
        <v>18279</v>
      </c>
      <c r="C8136" s="359">
        <v>3.5</v>
      </c>
      <c r="D8136" s="357" t="s">
        <v>7170</v>
      </c>
      <c r="E8136" s="357" t="s">
        <v>7170</v>
      </c>
    </row>
    <row r="8137" spans="1:5" ht="15.6">
      <c r="A8137" s="358" t="s">
        <v>21775</v>
      </c>
      <c r="B8137" s="358" t="s">
        <v>21776</v>
      </c>
      <c r="C8137" s="359">
        <v>3.5</v>
      </c>
      <c r="D8137" s="357" t="s">
        <v>8886</v>
      </c>
      <c r="E8137" s="357" t="s">
        <v>8886</v>
      </c>
    </row>
    <row r="8138" spans="1:5" ht="15.6">
      <c r="A8138" s="358" t="s">
        <v>21775</v>
      </c>
      <c r="B8138" s="358" t="s">
        <v>21776</v>
      </c>
      <c r="C8138" s="359">
        <v>3.5</v>
      </c>
      <c r="D8138" s="357" t="s">
        <v>8886</v>
      </c>
      <c r="E8138" s="357" t="s">
        <v>8886</v>
      </c>
    </row>
    <row r="8139" spans="1:5" ht="15.6">
      <c r="A8139" s="358" t="s">
        <v>10521</v>
      </c>
      <c r="B8139" s="358" t="s">
        <v>10522</v>
      </c>
      <c r="C8139" s="359">
        <v>3.5</v>
      </c>
      <c r="D8139" s="357" t="s">
        <v>2442</v>
      </c>
      <c r="E8139" s="357" t="s">
        <v>2442</v>
      </c>
    </row>
    <row r="8140" spans="1:5" ht="15.6">
      <c r="A8140" s="358" t="s">
        <v>16738</v>
      </c>
      <c r="B8140" s="358" t="s">
        <v>16739</v>
      </c>
      <c r="C8140" s="359">
        <v>3.5</v>
      </c>
      <c r="D8140" s="357" t="s">
        <v>5592</v>
      </c>
      <c r="E8140" s="357" t="s">
        <v>5592</v>
      </c>
    </row>
    <row r="8141" spans="1:5" ht="15.6">
      <c r="A8141" s="358" t="s">
        <v>16738</v>
      </c>
      <c r="B8141" s="358" t="s">
        <v>16739</v>
      </c>
      <c r="C8141" s="359">
        <v>3.5</v>
      </c>
      <c r="D8141" s="357" t="s">
        <v>5592</v>
      </c>
      <c r="E8141" s="357" t="s">
        <v>5592</v>
      </c>
    </row>
    <row r="8142" spans="1:5" ht="15.6">
      <c r="A8142" s="358" t="s">
        <v>16738</v>
      </c>
      <c r="B8142" s="358" t="s">
        <v>16739</v>
      </c>
      <c r="C8142" s="359">
        <v>3.5</v>
      </c>
      <c r="D8142" s="357" t="s">
        <v>5592</v>
      </c>
      <c r="E8142" s="357" t="s">
        <v>5592</v>
      </c>
    </row>
    <row r="8143" spans="1:5" ht="15.6">
      <c r="A8143" s="358" t="s">
        <v>16738</v>
      </c>
      <c r="B8143" s="358" t="s">
        <v>16739</v>
      </c>
      <c r="C8143" s="359">
        <v>3.5</v>
      </c>
      <c r="D8143" s="357" t="s">
        <v>5592</v>
      </c>
      <c r="E8143" s="357" t="s">
        <v>5592</v>
      </c>
    </row>
    <row r="8144" spans="1:5" ht="15.6">
      <c r="A8144" s="358" t="s">
        <v>48542</v>
      </c>
      <c r="B8144" s="358" t="s">
        <v>48543</v>
      </c>
      <c r="C8144" s="359">
        <v>3.5</v>
      </c>
      <c r="D8144" s="357" t="s">
        <v>48541</v>
      </c>
      <c r="E8144" s="357" t="s">
        <v>48541</v>
      </c>
    </row>
    <row r="8145" spans="1:5" ht="15.6">
      <c r="A8145" s="358" t="s">
        <v>13770</v>
      </c>
      <c r="B8145" s="358" t="s">
        <v>13771</v>
      </c>
      <c r="C8145" s="359">
        <v>3.5</v>
      </c>
      <c r="D8145" s="357" t="s">
        <v>4117</v>
      </c>
      <c r="E8145" s="357" t="s">
        <v>4117</v>
      </c>
    </row>
    <row r="8146" spans="1:5" ht="15.6">
      <c r="A8146" s="358" t="s">
        <v>10262</v>
      </c>
      <c r="B8146" s="358" t="s">
        <v>61140</v>
      </c>
      <c r="C8146" s="359">
        <v>3.5</v>
      </c>
      <c r="D8146" s="357" t="s">
        <v>61139</v>
      </c>
      <c r="E8146" s="357" t="s">
        <v>61139</v>
      </c>
    </row>
    <row r="8147" spans="1:5" ht="15.6">
      <c r="A8147" s="358" t="s">
        <v>36180</v>
      </c>
      <c r="B8147" s="358" t="s">
        <v>36181</v>
      </c>
      <c r="C8147" s="359">
        <v>3.5</v>
      </c>
      <c r="D8147" s="357" t="s">
        <v>36179</v>
      </c>
      <c r="E8147" s="357" t="s">
        <v>36179</v>
      </c>
    </row>
    <row r="8148" spans="1:5" ht="15.6">
      <c r="A8148" s="358" t="s">
        <v>1437</v>
      </c>
      <c r="B8148" s="358" t="s">
        <v>20095</v>
      </c>
      <c r="C8148" s="359">
        <v>3.5</v>
      </c>
      <c r="D8148" s="357" t="s">
        <v>7786</v>
      </c>
      <c r="E8148" s="357" t="s">
        <v>7786</v>
      </c>
    </row>
    <row r="8149" spans="1:5" ht="15.6">
      <c r="A8149" s="358" t="s">
        <v>22522</v>
      </c>
      <c r="B8149" s="358" t="s">
        <v>10262</v>
      </c>
      <c r="C8149" s="359">
        <v>3.5</v>
      </c>
      <c r="D8149" s="357" t="s">
        <v>9158</v>
      </c>
      <c r="E8149" s="357" t="s">
        <v>9158</v>
      </c>
    </row>
    <row r="8150" spans="1:5" ht="15.6">
      <c r="A8150" s="358" t="s">
        <v>12208</v>
      </c>
      <c r="B8150" s="358" t="s">
        <v>12209</v>
      </c>
      <c r="C8150" s="359">
        <v>3.5</v>
      </c>
      <c r="D8150" s="357" t="s">
        <v>3418</v>
      </c>
      <c r="E8150" s="357" t="s">
        <v>3418</v>
      </c>
    </row>
    <row r="8151" spans="1:5" ht="15.6">
      <c r="A8151" s="358" t="s">
        <v>30261</v>
      </c>
      <c r="B8151" s="358" t="s">
        <v>30262</v>
      </c>
      <c r="C8151" s="359">
        <v>3.5</v>
      </c>
      <c r="D8151" s="357" t="s">
        <v>30260</v>
      </c>
      <c r="E8151" s="357" t="s">
        <v>30260</v>
      </c>
    </row>
    <row r="8152" spans="1:5" ht="15.6">
      <c r="A8152" s="358" t="s">
        <v>30261</v>
      </c>
      <c r="B8152" s="358" t="s">
        <v>30262</v>
      </c>
      <c r="C8152" s="359">
        <v>3.5</v>
      </c>
      <c r="D8152" s="357" t="s">
        <v>30260</v>
      </c>
      <c r="E8152" s="357" t="s">
        <v>30260</v>
      </c>
    </row>
    <row r="8153" spans="1:5" ht="15.6">
      <c r="A8153" s="358" t="s">
        <v>16322</v>
      </c>
      <c r="B8153" s="358" t="s">
        <v>16323</v>
      </c>
      <c r="C8153" s="359">
        <v>3.5</v>
      </c>
      <c r="D8153" s="357" t="s">
        <v>5662</v>
      </c>
      <c r="E8153" s="357" t="s">
        <v>5662</v>
      </c>
    </row>
    <row r="8154" spans="1:5" ht="15.6">
      <c r="A8154" s="358" t="s">
        <v>16322</v>
      </c>
      <c r="B8154" s="358" t="s">
        <v>16323</v>
      </c>
      <c r="C8154" s="359">
        <v>3.5</v>
      </c>
      <c r="D8154" s="357" t="s">
        <v>5662</v>
      </c>
      <c r="E8154" s="357" t="s">
        <v>5662</v>
      </c>
    </row>
    <row r="8155" spans="1:5" ht="15.6">
      <c r="A8155" s="358" t="s">
        <v>37034</v>
      </c>
      <c r="B8155" s="358" t="s">
        <v>37035</v>
      </c>
      <c r="C8155" s="359">
        <v>3.5</v>
      </c>
      <c r="D8155" s="357" t="s">
        <v>37033</v>
      </c>
      <c r="E8155" s="357" t="s">
        <v>37033</v>
      </c>
    </row>
    <row r="8156" spans="1:5" ht="15.6">
      <c r="A8156" s="358" t="s">
        <v>37034</v>
      </c>
      <c r="B8156" s="358" t="s">
        <v>37035</v>
      </c>
      <c r="C8156" s="359">
        <v>3.5</v>
      </c>
      <c r="D8156" s="357" t="s">
        <v>37033</v>
      </c>
      <c r="E8156" s="357" t="s">
        <v>37033</v>
      </c>
    </row>
    <row r="8157" spans="1:5" ht="15.6">
      <c r="A8157" s="358" t="s">
        <v>37034</v>
      </c>
      <c r="B8157" s="358" t="s">
        <v>37035</v>
      </c>
      <c r="C8157" s="359">
        <v>3.5</v>
      </c>
      <c r="D8157" s="357" t="s">
        <v>37033</v>
      </c>
      <c r="E8157" s="357" t="s">
        <v>37033</v>
      </c>
    </row>
    <row r="8158" spans="1:5" ht="15.6">
      <c r="A8158" s="358" t="s">
        <v>61142</v>
      </c>
      <c r="B8158" s="358" t="s">
        <v>61143</v>
      </c>
      <c r="C8158" s="359">
        <v>3.5</v>
      </c>
      <c r="D8158" s="357" t="s">
        <v>61141</v>
      </c>
      <c r="E8158" s="357" t="s">
        <v>61141</v>
      </c>
    </row>
    <row r="8159" spans="1:5" ht="15.6">
      <c r="A8159" s="358" t="s">
        <v>61142</v>
      </c>
      <c r="B8159" s="358" t="s">
        <v>61143</v>
      </c>
      <c r="C8159" s="359">
        <v>3.5</v>
      </c>
      <c r="D8159" s="357" t="s">
        <v>61141</v>
      </c>
      <c r="E8159" s="357" t="s">
        <v>61141</v>
      </c>
    </row>
    <row r="8160" spans="1:5" ht="15.6">
      <c r="A8160" s="358" t="s">
        <v>1093</v>
      </c>
      <c r="B8160" s="358" t="s">
        <v>18497</v>
      </c>
      <c r="C8160" s="359">
        <v>3.5</v>
      </c>
      <c r="D8160" s="357" t="s">
        <v>6474</v>
      </c>
      <c r="E8160" s="357" t="s">
        <v>6474</v>
      </c>
    </row>
    <row r="8161" spans="1:5" ht="15.6">
      <c r="A8161" s="358" t="s">
        <v>1093</v>
      </c>
      <c r="B8161" s="358" t="s">
        <v>18497</v>
      </c>
      <c r="C8161" s="359">
        <v>3.5</v>
      </c>
      <c r="D8161" s="357" t="s">
        <v>6474</v>
      </c>
      <c r="E8161" s="357" t="s">
        <v>6474</v>
      </c>
    </row>
    <row r="8162" spans="1:5" ht="15.6">
      <c r="A8162" s="358" t="s">
        <v>10262</v>
      </c>
      <c r="B8162" s="358" t="s">
        <v>20470</v>
      </c>
      <c r="C8162" s="359">
        <v>3.5</v>
      </c>
      <c r="D8162" s="357" t="s">
        <v>7879</v>
      </c>
      <c r="E8162" s="357" t="s">
        <v>7879</v>
      </c>
    </row>
    <row r="8163" spans="1:5" ht="15.6">
      <c r="A8163" s="358" t="s">
        <v>10262</v>
      </c>
      <c r="B8163" s="358" t="s">
        <v>20470</v>
      </c>
      <c r="C8163" s="359">
        <v>3.5</v>
      </c>
      <c r="D8163" s="357" t="s">
        <v>7879</v>
      </c>
      <c r="E8163" s="357" t="s">
        <v>7879</v>
      </c>
    </row>
    <row r="8164" spans="1:5" ht="15.6">
      <c r="A8164" s="358" t="s">
        <v>10262</v>
      </c>
      <c r="B8164" s="358" t="s">
        <v>20470</v>
      </c>
      <c r="C8164" s="359">
        <v>3.5</v>
      </c>
      <c r="D8164" s="357" t="s">
        <v>7879</v>
      </c>
      <c r="E8164" s="357" t="s">
        <v>7879</v>
      </c>
    </row>
    <row r="8165" spans="1:5" ht="15.6">
      <c r="A8165" s="358" t="s">
        <v>10262</v>
      </c>
      <c r="B8165" s="358" t="s">
        <v>20470</v>
      </c>
      <c r="C8165" s="359">
        <v>3.5</v>
      </c>
      <c r="D8165" s="357" t="s">
        <v>7879</v>
      </c>
      <c r="E8165" s="357" t="s">
        <v>7879</v>
      </c>
    </row>
    <row r="8166" spans="1:5" ht="15.6">
      <c r="A8166" s="358" t="s">
        <v>15037</v>
      </c>
      <c r="B8166" s="358" t="s">
        <v>15038</v>
      </c>
      <c r="C8166" s="359">
        <v>3.5</v>
      </c>
      <c r="D8166" s="357" t="s">
        <v>4840</v>
      </c>
      <c r="E8166" s="357" t="s">
        <v>4840</v>
      </c>
    </row>
    <row r="8167" spans="1:5" ht="15.6">
      <c r="A8167" s="358" t="s">
        <v>15037</v>
      </c>
      <c r="B8167" s="358" t="s">
        <v>15038</v>
      </c>
      <c r="C8167" s="359">
        <v>3.5</v>
      </c>
      <c r="D8167" s="357" t="s">
        <v>4840</v>
      </c>
      <c r="E8167" s="357" t="s">
        <v>4840</v>
      </c>
    </row>
    <row r="8168" spans="1:5" ht="15.6">
      <c r="A8168" s="358" t="s">
        <v>15037</v>
      </c>
      <c r="B8168" s="358" t="s">
        <v>15038</v>
      </c>
      <c r="C8168" s="359">
        <v>3.5</v>
      </c>
      <c r="D8168" s="357" t="s">
        <v>4840</v>
      </c>
      <c r="E8168" s="357" t="s">
        <v>4840</v>
      </c>
    </row>
    <row r="8169" spans="1:5" ht="15.6">
      <c r="A8169" s="358" t="s">
        <v>10959</v>
      </c>
      <c r="B8169" s="358" t="s">
        <v>10960</v>
      </c>
      <c r="C8169" s="359">
        <v>3.5</v>
      </c>
      <c r="D8169" s="357" t="s">
        <v>2803</v>
      </c>
      <c r="E8169" s="357" t="s">
        <v>2803</v>
      </c>
    </row>
    <row r="8170" spans="1:5" ht="15.6">
      <c r="A8170" s="358" t="s">
        <v>19513</v>
      </c>
      <c r="B8170" s="358" t="s">
        <v>19514</v>
      </c>
      <c r="C8170" s="359">
        <v>3.5</v>
      </c>
      <c r="D8170" s="357" t="s">
        <v>7314</v>
      </c>
      <c r="E8170" s="357" t="s">
        <v>7314</v>
      </c>
    </row>
    <row r="8171" spans="1:5" ht="15.6">
      <c r="A8171" s="358" t="s">
        <v>19513</v>
      </c>
      <c r="B8171" s="358" t="s">
        <v>19514</v>
      </c>
      <c r="C8171" s="359">
        <v>3.5</v>
      </c>
      <c r="D8171" s="357" t="s">
        <v>7314</v>
      </c>
      <c r="E8171" s="357" t="s">
        <v>7314</v>
      </c>
    </row>
    <row r="8172" spans="1:5" ht="15.6">
      <c r="A8172" s="358" t="s">
        <v>21313</v>
      </c>
      <c r="B8172" s="358" t="s">
        <v>21314</v>
      </c>
      <c r="C8172" s="359">
        <v>3.5</v>
      </c>
      <c r="D8172" s="357" t="s">
        <v>8529</v>
      </c>
      <c r="E8172" s="357" t="s">
        <v>8529</v>
      </c>
    </row>
    <row r="8173" spans="1:5" ht="15.6">
      <c r="A8173" s="358" t="s">
        <v>10262</v>
      </c>
      <c r="B8173" s="358" t="s">
        <v>52564</v>
      </c>
      <c r="C8173" s="359">
        <v>3.5</v>
      </c>
      <c r="D8173" s="357" t="s">
        <v>52563</v>
      </c>
      <c r="E8173" s="357" t="s">
        <v>52563</v>
      </c>
    </row>
    <row r="8174" spans="1:5" ht="15.6">
      <c r="A8174" s="358" t="s">
        <v>22246</v>
      </c>
      <c r="B8174" s="358" t="s">
        <v>22247</v>
      </c>
      <c r="C8174" s="359">
        <v>3.5</v>
      </c>
      <c r="D8174" s="357" t="s">
        <v>9033</v>
      </c>
      <c r="E8174" s="357" t="s">
        <v>9033</v>
      </c>
    </row>
    <row r="8175" spans="1:5" ht="15.6">
      <c r="A8175" s="358" t="s">
        <v>22246</v>
      </c>
      <c r="B8175" s="358" t="s">
        <v>22247</v>
      </c>
      <c r="C8175" s="359">
        <v>3.5</v>
      </c>
      <c r="D8175" s="357" t="s">
        <v>9033</v>
      </c>
      <c r="E8175" s="357" t="s">
        <v>9033</v>
      </c>
    </row>
    <row r="8176" spans="1:5" ht="15.6">
      <c r="A8176" s="358" t="s">
        <v>22246</v>
      </c>
      <c r="B8176" s="358" t="s">
        <v>22247</v>
      </c>
      <c r="C8176" s="359">
        <v>3.5</v>
      </c>
      <c r="D8176" s="357" t="s">
        <v>9033</v>
      </c>
      <c r="E8176" s="357" t="s">
        <v>9033</v>
      </c>
    </row>
    <row r="8177" spans="1:5" ht="15.6">
      <c r="A8177" s="358" t="s">
        <v>54337</v>
      </c>
      <c r="B8177" s="358" t="s">
        <v>54337</v>
      </c>
      <c r="C8177" s="359">
        <v>3.5</v>
      </c>
      <c r="D8177" s="357" t="s">
        <v>54336</v>
      </c>
      <c r="E8177" s="357" t="s">
        <v>54336</v>
      </c>
    </row>
    <row r="8178" spans="1:5" ht="15.6">
      <c r="A8178" s="358" t="s">
        <v>460</v>
      </c>
      <c r="B8178" s="358" t="s">
        <v>13469</v>
      </c>
      <c r="C8178" s="359">
        <v>3.5</v>
      </c>
      <c r="D8178" s="357" t="s">
        <v>13468</v>
      </c>
      <c r="E8178" s="357" t="s">
        <v>13468</v>
      </c>
    </row>
    <row r="8179" spans="1:5" ht="15.6">
      <c r="A8179" s="358" t="s">
        <v>10688</v>
      </c>
      <c r="B8179" s="358" t="s">
        <v>10689</v>
      </c>
      <c r="C8179" s="359">
        <v>3.5</v>
      </c>
      <c r="D8179" s="357" t="s">
        <v>2552</v>
      </c>
      <c r="E8179" s="357" t="s">
        <v>2552</v>
      </c>
    </row>
    <row r="8180" spans="1:5" ht="15.6">
      <c r="A8180" s="358" t="s">
        <v>14688</v>
      </c>
      <c r="B8180" s="358" t="s">
        <v>14689</v>
      </c>
      <c r="C8180" s="359">
        <v>3.5</v>
      </c>
      <c r="D8180" s="357" t="s">
        <v>4536</v>
      </c>
      <c r="E8180" s="357" t="s">
        <v>4536</v>
      </c>
    </row>
    <row r="8181" spans="1:5" ht="15.6">
      <c r="A8181" s="358" t="s">
        <v>14688</v>
      </c>
      <c r="B8181" s="358" t="s">
        <v>14689</v>
      </c>
      <c r="C8181" s="359">
        <v>3.5</v>
      </c>
      <c r="D8181" s="357" t="s">
        <v>4536</v>
      </c>
      <c r="E8181" s="357" t="s">
        <v>4536</v>
      </c>
    </row>
    <row r="8182" spans="1:5" ht="15.6">
      <c r="A8182" s="358" t="s">
        <v>14688</v>
      </c>
      <c r="B8182" s="358" t="s">
        <v>14689</v>
      </c>
      <c r="C8182" s="359">
        <v>3.5</v>
      </c>
      <c r="D8182" s="357" t="s">
        <v>4536</v>
      </c>
      <c r="E8182" s="357" t="s">
        <v>4536</v>
      </c>
    </row>
    <row r="8183" spans="1:5" ht="15.6">
      <c r="A8183" s="358" t="s">
        <v>1131</v>
      </c>
      <c r="B8183" s="358" t="s">
        <v>17737</v>
      </c>
      <c r="C8183" s="359">
        <v>3.5</v>
      </c>
      <c r="D8183" s="357" t="s">
        <v>6583</v>
      </c>
      <c r="E8183" s="357" t="s">
        <v>6583</v>
      </c>
    </row>
    <row r="8184" spans="1:5" ht="15.6">
      <c r="A8184" s="358" t="s">
        <v>1131</v>
      </c>
      <c r="B8184" s="358" t="s">
        <v>17737</v>
      </c>
      <c r="C8184" s="359">
        <v>3.5</v>
      </c>
      <c r="D8184" s="357" t="s">
        <v>6583</v>
      </c>
      <c r="E8184" s="357" t="s">
        <v>6583</v>
      </c>
    </row>
    <row r="8185" spans="1:5" ht="15.6">
      <c r="A8185" s="358" t="s">
        <v>10262</v>
      </c>
      <c r="B8185" s="358" t="s">
        <v>45278</v>
      </c>
      <c r="C8185" s="359">
        <v>3.5</v>
      </c>
      <c r="D8185" s="357" t="s">
        <v>45277</v>
      </c>
      <c r="E8185" s="357" t="s">
        <v>45277</v>
      </c>
    </row>
    <row r="8186" spans="1:5" ht="15.6">
      <c r="A8186" s="358" t="s">
        <v>22038</v>
      </c>
      <c r="B8186" s="358" t="s">
        <v>22039</v>
      </c>
      <c r="C8186" s="359">
        <v>3.5</v>
      </c>
      <c r="D8186" s="357" t="s">
        <v>8800</v>
      </c>
      <c r="E8186" s="357" t="s">
        <v>8800</v>
      </c>
    </row>
    <row r="8187" spans="1:5" ht="15.6">
      <c r="A8187" s="358" t="s">
        <v>36377</v>
      </c>
      <c r="B8187" s="358" t="s">
        <v>36378</v>
      </c>
      <c r="C8187" s="359">
        <v>3.5</v>
      </c>
      <c r="D8187" s="357" t="s">
        <v>36376</v>
      </c>
      <c r="E8187" s="357" t="s">
        <v>36376</v>
      </c>
    </row>
    <row r="8188" spans="1:5" ht="15.6">
      <c r="A8188" s="358" t="s">
        <v>10262</v>
      </c>
      <c r="B8188" s="358" t="s">
        <v>54634</v>
      </c>
      <c r="C8188" s="359">
        <v>3.5</v>
      </c>
      <c r="D8188" s="357" t="s">
        <v>54633</v>
      </c>
      <c r="E8188" s="357" t="s">
        <v>54633</v>
      </c>
    </row>
    <row r="8189" spans="1:5" ht="15.6">
      <c r="A8189" s="358" t="s">
        <v>13402</v>
      </c>
      <c r="B8189" s="358" t="s">
        <v>13403</v>
      </c>
      <c r="C8189" s="359">
        <v>3.5</v>
      </c>
      <c r="D8189" s="357" t="s">
        <v>3573</v>
      </c>
      <c r="E8189" s="357" t="s">
        <v>3573</v>
      </c>
    </row>
    <row r="8190" spans="1:5" ht="15.6">
      <c r="A8190" s="358" t="s">
        <v>13402</v>
      </c>
      <c r="B8190" s="358" t="s">
        <v>13403</v>
      </c>
      <c r="C8190" s="359">
        <v>3.5</v>
      </c>
      <c r="D8190" s="357" t="s">
        <v>3573</v>
      </c>
      <c r="E8190" s="357" t="s">
        <v>3573</v>
      </c>
    </row>
    <row r="8191" spans="1:5" ht="15.6">
      <c r="A8191" s="358" t="s">
        <v>13402</v>
      </c>
      <c r="B8191" s="358" t="s">
        <v>13403</v>
      </c>
      <c r="C8191" s="359">
        <v>3.5</v>
      </c>
      <c r="D8191" s="357" t="s">
        <v>3573</v>
      </c>
      <c r="E8191" s="357" t="s">
        <v>3573</v>
      </c>
    </row>
    <row r="8192" spans="1:5" ht="15.6">
      <c r="A8192" s="358" t="s">
        <v>13402</v>
      </c>
      <c r="B8192" s="358" t="s">
        <v>13403</v>
      </c>
      <c r="C8192" s="359">
        <v>3.5</v>
      </c>
      <c r="D8192" s="357" t="s">
        <v>3573</v>
      </c>
      <c r="E8192" s="357" t="s">
        <v>3573</v>
      </c>
    </row>
    <row r="8193" spans="1:5" ht="15.6">
      <c r="A8193" s="358" t="s">
        <v>12629</v>
      </c>
      <c r="B8193" s="358" t="s">
        <v>12630</v>
      </c>
      <c r="C8193" s="359">
        <v>3.5</v>
      </c>
      <c r="D8193" s="357" t="s">
        <v>3554</v>
      </c>
      <c r="E8193" s="357" t="s">
        <v>3554</v>
      </c>
    </row>
    <row r="8194" spans="1:5" ht="15.6">
      <c r="A8194" s="358" t="s">
        <v>12629</v>
      </c>
      <c r="B8194" s="358" t="s">
        <v>12630</v>
      </c>
      <c r="C8194" s="359">
        <v>3.5</v>
      </c>
      <c r="D8194" s="357" t="s">
        <v>3554</v>
      </c>
      <c r="E8194" s="357" t="s">
        <v>3554</v>
      </c>
    </row>
    <row r="8195" spans="1:5" ht="15.6">
      <c r="A8195" s="358" t="s">
        <v>12632</v>
      </c>
      <c r="B8195" s="358" t="s">
        <v>12633</v>
      </c>
      <c r="C8195" s="359">
        <v>3.5</v>
      </c>
      <c r="D8195" s="357" t="s">
        <v>3555</v>
      </c>
      <c r="E8195" s="357" t="s">
        <v>3555</v>
      </c>
    </row>
    <row r="8196" spans="1:5" ht="15.6">
      <c r="A8196" s="358" t="s">
        <v>10262</v>
      </c>
      <c r="B8196" s="358" t="s">
        <v>33622</v>
      </c>
      <c r="C8196" s="359">
        <v>3.5</v>
      </c>
      <c r="D8196" s="357" t="s">
        <v>33621</v>
      </c>
      <c r="E8196" s="357" t="s">
        <v>33621</v>
      </c>
    </row>
    <row r="8197" spans="1:5" ht="15.6">
      <c r="A8197" s="358" t="s">
        <v>10262</v>
      </c>
      <c r="B8197" s="358" t="s">
        <v>33622</v>
      </c>
      <c r="C8197" s="359">
        <v>3.5</v>
      </c>
      <c r="D8197" s="357" t="s">
        <v>33621</v>
      </c>
      <c r="E8197" s="357" t="s">
        <v>33621</v>
      </c>
    </row>
    <row r="8198" spans="1:5" ht="15.6">
      <c r="A8198" s="358" t="s">
        <v>15142</v>
      </c>
      <c r="B8198" s="358" t="s">
        <v>15142</v>
      </c>
      <c r="C8198" s="359">
        <v>3.5</v>
      </c>
      <c r="D8198" s="357" t="s">
        <v>4953</v>
      </c>
      <c r="E8198" s="357" t="s">
        <v>4953</v>
      </c>
    </row>
    <row r="8199" spans="1:5" ht="15.6">
      <c r="A8199" s="358" t="s">
        <v>13172</v>
      </c>
      <c r="B8199" s="358" t="s">
        <v>13173</v>
      </c>
      <c r="C8199" s="359">
        <v>3.5</v>
      </c>
      <c r="D8199" s="357" t="s">
        <v>4077</v>
      </c>
      <c r="E8199" s="357" t="s">
        <v>4077</v>
      </c>
    </row>
    <row r="8200" spans="1:5" ht="15.6">
      <c r="A8200" s="358" t="s">
        <v>12275</v>
      </c>
      <c r="B8200" s="358" t="s">
        <v>12275</v>
      </c>
      <c r="C8200" s="359">
        <v>3.5</v>
      </c>
      <c r="D8200" s="357" t="s">
        <v>3111</v>
      </c>
      <c r="E8200" s="357" t="s">
        <v>3111</v>
      </c>
    </row>
    <row r="8201" spans="1:5" ht="15.6">
      <c r="A8201" s="358" t="s">
        <v>12275</v>
      </c>
      <c r="B8201" s="358" t="s">
        <v>12275</v>
      </c>
      <c r="C8201" s="359">
        <v>3.5</v>
      </c>
      <c r="D8201" s="357" t="s">
        <v>3111</v>
      </c>
      <c r="E8201" s="357" t="s">
        <v>3111</v>
      </c>
    </row>
    <row r="8202" spans="1:5" ht="15.6">
      <c r="A8202" s="358" t="s">
        <v>12275</v>
      </c>
      <c r="B8202" s="358" t="s">
        <v>12275</v>
      </c>
      <c r="C8202" s="359">
        <v>3.5</v>
      </c>
      <c r="D8202" s="357" t="s">
        <v>3111</v>
      </c>
      <c r="E8202" s="357" t="s">
        <v>3111</v>
      </c>
    </row>
    <row r="8203" spans="1:5" ht="15.6">
      <c r="A8203" s="358" t="s">
        <v>16857</v>
      </c>
      <c r="B8203" s="358" t="s">
        <v>16858</v>
      </c>
      <c r="C8203" s="359">
        <v>3.5</v>
      </c>
      <c r="D8203" s="357" t="s">
        <v>5674</v>
      </c>
      <c r="E8203" s="357" t="s">
        <v>5674</v>
      </c>
    </row>
    <row r="8204" spans="1:5" ht="15.6">
      <c r="A8204" s="358" t="s">
        <v>44003</v>
      </c>
      <c r="B8204" s="358" t="s">
        <v>44003</v>
      </c>
      <c r="C8204" s="359">
        <v>3.5</v>
      </c>
      <c r="D8204" s="357" t="s">
        <v>44002</v>
      </c>
      <c r="E8204" s="357" t="s">
        <v>44002</v>
      </c>
    </row>
    <row r="8205" spans="1:5" ht="15.6">
      <c r="A8205" s="358" t="s">
        <v>1209</v>
      </c>
      <c r="B8205" s="358" t="s">
        <v>18069</v>
      </c>
      <c r="C8205" s="359">
        <v>3.5</v>
      </c>
      <c r="D8205" s="357" t="s">
        <v>6944</v>
      </c>
      <c r="E8205" s="357" t="s">
        <v>6944</v>
      </c>
    </row>
    <row r="8206" spans="1:5" ht="15.6">
      <c r="A8206" s="358" t="s">
        <v>1209</v>
      </c>
      <c r="B8206" s="358" t="s">
        <v>18069</v>
      </c>
      <c r="C8206" s="359">
        <v>3.5</v>
      </c>
      <c r="D8206" s="357" t="s">
        <v>6944</v>
      </c>
      <c r="E8206" s="357" t="s">
        <v>6944</v>
      </c>
    </row>
    <row r="8207" spans="1:5" ht="15.6">
      <c r="A8207" s="358" t="s">
        <v>1209</v>
      </c>
      <c r="B8207" s="358" t="s">
        <v>18069</v>
      </c>
      <c r="C8207" s="359">
        <v>3.5</v>
      </c>
      <c r="D8207" s="357" t="s">
        <v>6944</v>
      </c>
      <c r="E8207" s="357" t="s">
        <v>6944</v>
      </c>
    </row>
    <row r="8208" spans="1:5" ht="15.6">
      <c r="A8208" s="358" t="s">
        <v>1291</v>
      </c>
      <c r="B8208" s="358" t="s">
        <v>55014</v>
      </c>
      <c r="C8208" s="359">
        <v>3.5</v>
      </c>
      <c r="D8208" s="357" t="s">
        <v>41652</v>
      </c>
      <c r="E8208" s="357" t="s">
        <v>41652</v>
      </c>
    </row>
    <row r="8209" spans="1:5" ht="15.6">
      <c r="A8209" s="358" t="s">
        <v>17668</v>
      </c>
      <c r="B8209" s="358" t="s">
        <v>61144</v>
      </c>
      <c r="C8209" s="359">
        <v>3.5</v>
      </c>
      <c r="D8209" s="357" t="s">
        <v>9969</v>
      </c>
      <c r="E8209" s="357" t="s">
        <v>9969</v>
      </c>
    </row>
    <row r="8210" spans="1:5" ht="15.6">
      <c r="A8210" s="358" t="s">
        <v>61146</v>
      </c>
      <c r="B8210" s="358" t="s">
        <v>61147</v>
      </c>
      <c r="C8210" s="359">
        <v>3.5</v>
      </c>
      <c r="D8210" s="357" t="s">
        <v>61145</v>
      </c>
      <c r="E8210" s="357" t="s">
        <v>61145</v>
      </c>
    </row>
    <row r="8211" spans="1:5" ht="15.6">
      <c r="A8211" s="358" t="s">
        <v>28642</v>
      </c>
      <c r="B8211" s="358" t="s">
        <v>28643</v>
      </c>
      <c r="C8211" s="359">
        <v>3.4</v>
      </c>
      <c r="D8211" s="357" t="s">
        <v>28641</v>
      </c>
      <c r="E8211" s="357" t="s">
        <v>28641</v>
      </c>
    </row>
    <row r="8212" spans="1:5" ht="15.6">
      <c r="A8212" s="358" t="s">
        <v>11342</v>
      </c>
      <c r="B8212" s="358" t="s">
        <v>11343</v>
      </c>
      <c r="C8212" s="359">
        <v>3.4</v>
      </c>
      <c r="D8212" s="357" t="s">
        <v>2371</v>
      </c>
      <c r="E8212" s="357" t="s">
        <v>2371</v>
      </c>
    </row>
    <row r="8213" spans="1:5" ht="15.6">
      <c r="A8213" s="358" t="s">
        <v>11342</v>
      </c>
      <c r="B8213" s="358" t="s">
        <v>11343</v>
      </c>
      <c r="C8213" s="359">
        <v>3.4</v>
      </c>
      <c r="D8213" s="357" t="s">
        <v>2371</v>
      </c>
      <c r="E8213" s="357" t="s">
        <v>2371</v>
      </c>
    </row>
    <row r="8214" spans="1:5" ht="15.6">
      <c r="A8214" s="358" t="s">
        <v>22581</v>
      </c>
      <c r="B8214" s="358" t="s">
        <v>22582</v>
      </c>
      <c r="C8214" s="359">
        <v>3.4</v>
      </c>
      <c r="D8214" s="357" t="s">
        <v>9233</v>
      </c>
      <c r="E8214" s="357" t="s">
        <v>9233</v>
      </c>
    </row>
    <row r="8215" spans="1:5" ht="15.6">
      <c r="A8215" s="358" t="s">
        <v>22581</v>
      </c>
      <c r="B8215" s="358" t="s">
        <v>22582</v>
      </c>
      <c r="C8215" s="359">
        <v>3.4</v>
      </c>
      <c r="D8215" s="357" t="s">
        <v>9233</v>
      </c>
      <c r="E8215" s="357" t="s">
        <v>9233</v>
      </c>
    </row>
    <row r="8216" spans="1:5" ht="15.6">
      <c r="A8216" s="358" t="s">
        <v>22581</v>
      </c>
      <c r="B8216" s="358" t="s">
        <v>22582</v>
      </c>
      <c r="C8216" s="359">
        <v>3.4</v>
      </c>
      <c r="D8216" s="357" t="s">
        <v>9233</v>
      </c>
      <c r="E8216" s="357" t="s">
        <v>9233</v>
      </c>
    </row>
    <row r="8217" spans="1:5" ht="15.6">
      <c r="A8217" s="358" t="s">
        <v>22581</v>
      </c>
      <c r="B8217" s="358" t="s">
        <v>22582</v>
      </c>
      <c r="C8217" s="359">
        <v>3.4</v>
      </c>
      <c r="D8217" s="357" t="s">
        <v>9233</v>
      </c>
      <c r="E8217" s="357" t="s">
        <v>9233</v>
      </c>
    </row>
    <row r="8218" spans="1:5" ht="15.6">
      <c r="A8218" s="358" t="s">
        <v>52530</v>
      </c>
      <c r="B8218" s="358" t="s">
        <v>52531</v>
      </c>
      <c r="C8218" s="359">
        <v>3.4</v>
      </c>
      <c r="D8218" s="357" t="s">
        <v>52529</v>
      </c>
      <c r="E8218" s="357" t="s">
        <v>52529</v>
      </c>
    </row>
    <row r="8219" spans="1:5" ht="15.6">
      <c r="A8219" s="358" t="s">
        <v>52530</v>
      </c>
      <c r="B8219" s="358" t="s">
        <v>52531</v>
      </c>
      <c r="C8219" s="359">
        <v>3.4</v>
      </c>
      <c r="D8219" s="357" t="s">
        <v>52529</v>
      </c>
      <c r="E8219" s="357" t="s">
        <v>52529</v>
      </c>
    </row>
    <row r="8220" spans="1:5" ht="15.6">
      <c r="A8220" s="358" t="s">
        <v>23372</v>
      </c>
      <c r="B8220" s="358" t="s">
        <v>23373</v>
      </c>
      <c r="C8220" s="359">
        <v>3.4</v>
      </c>
      <c r="D8220" s="357" t="s">
        <v>9747</v>
      </c>
      <c r="E8220" s="357" t="s">
        <v>9747</v>
      </c>
    </row>
    <row r="8221" spans="1:5" ht="15.6">
      <c r="A8221" s="358" t="s">
        <v>23372</v>
      </c>
      <c r="B8221" s="358" t="s">
        <v>23373</v>
      </c>
      <c r="C8221" s="359">
        <v>3.4</v>
      </c>
      <c r="D8221" s="357" t="s">
        <v>9747</v>
      </c>
      <c r="E8221" s="357" t="s">
        <v>9747</v>
      </c>
    </row>
    <row r="8222" spans="1:5" ht="15.6">
      <c r="A8222" s="358" t="s">
        <v>27777</v>
      </c>
      <c r="B8222" s="358" t="s">
        <v>27778</v>
      </c>
      <c r="C8222" s="359">
        <v>3.4</v>
      </c>
      <c r="D8222" s="357" t="s">
        <v>27776</v>
      </c>
      <c r="E8222" s="357" t="s">
        <v>27776</v>
      </c>
    </row>
    <row r="8223" spans="1:5" ht="15.6">
      <c r="A8223" s="358" t="s">
        <v>27777</v>
      </c>
      <c r="B8223" s="358" t="s">
        <v>27778</v>
      </c>
      <c r="C8223" s="359">
        <v>3.4</v>
      </c>
      <c r="D8223" s="357" t="s">
        <v>27776</v>
      </c>
      <c r="E8223" s="357" t="s">
        <v>27776</v>
      </c>
    </row>
    <row r="8224" spans="1:5" ht="15.6">
      <c r="A8224" s="358" t="s">
        <v>19186</v>
      </c>
      <c r="B8224" s="358" t="s">
        <v>19186</v>
      </c>
      <c r="C8224" s="359">
        <v>3.4</v>
      </c>
      <c r="D8224" s="357" t="s">
        <v>6804</v>
      </c>
      <c r="E8224" s="357" t="s">
        <v>6804</v>
      </c>
    </row>
    <row r="8225" spans="1:5" ht="15.6">
      <c r="A8225" s="358" t="s">
        <v>19186</v>
      </c>
      <c r="B8225" s="358" t="s">
        <v>19186</v>
      </c>
      <c r="C8225" s="359">
        <v>3.4</v>
      </c>
      <c r="D8225" s="357" t="s">
        <v>6804</v>
      </c>
      <c r="E8225" s="357" t="s">
        <v>6804</v>
      </c>
    </row>
    <row r="8226" spans="1:5" ht="15.6">
      <c r="A8226" s="358" t="s">
        <v>19186</v>
      </c>
      <c r="B8226" s="358" t="s">
        <v>19186</v>
      </c>
      <c r="C8226" s="359">
        <v>3.4</v>
      </c>
      <c r="D8226" s="357" t="s">
        <v>6804</v>
      </c>
      <c r="E8226" s="357" t="s">
        <v>6804</v>
      </c>
    </row>
    <row r="8227" spans="1:5" ht="15.6">
      <c r="A8227" s="358" t="s">
        <v>19186</v>
      </c>
      <c r="B8227" s="358" t="s">
        <v>19186</v>
      </c>
      <c r="C8227" s="359">
        <v>3.4</v>
      </c>
      <c r="D8227" s="357" t="s">
        <v>6804</v>
      </c>
      <c r="E8227" s="357" t="s">
        <v>6804</v>
      </c>
    </row>
    <row r="8228" spans="1:5" ht="15.6">
      <c r="A8228" s="358" t="s">
        <v>34963</v>
      </c>
      <c r="B8228" s="358" t="s">
        <v>34964</v>
      </c>
      <c r="C8228" s="359">
        <v>3.4</v>
      </c>
      <c r="D8228" s="357" t="s">
        <v>34962</v>
      </c>
      <c r="E8228" s="357" t="s">
        <v>34962</v>
      </c>
    </row>
    <row r="8229" spans="1:5" ht="15.6">
      <c r="A8229" s="358" t="s">
        <v>18018</v>
      </c>
      <c r="B8229" s="358" t="s">
        <v>18019</v>
      </c>
      <c r="C8229" s="359">
        <v>3.4</v>
      </c>
      <c r="D8229" s="357" t="s">
        <v>6897</v>
      </c>
      <c r="E8229" s="357" t="s">
        <v>6897</v>
      </c>
    </row>
    <row r="8230" spans="1:5" ht="15.6">
      <c r="A8230" s="358" t="s">
        <v>35978</v>
      </c>
      <c r="B8230" s="358" t="s">
        <v>35979</v>
      </c>
      <c r="C8230" s="359">
        <v>3.4</v>
      </c>
      <c r="D8230" s="357" t="s">
        <v>35977</v>
      </c>
      <c r="E8230" s="357" t="s">
        <v>35977</v>
      </c>
    </row>
    <row r="8231" spans="1:5" ht="15.6">
      <c r="A8231" s="358" t="s">
        <v>35978</v>
      </c>
      <c r="B8231" s="358" t="s">
        <v>35979</v>
      </c>
      <c r="C8231" s="359">
        <v>3.4</v>
      </c>
      <c r="D8231" s="357" t="s">
        <v>35977</v>
      </c>
      <c r="E8231" s="357" t="s">
        <v>35977</v>
      </c>
    </row>
    <row r="8232" spans="1:5" ht="15.6">
      <c r="A8232" s="358" t="s">
        <v>35978</v>
      </c>
      <c r="B8232" s="358" t="s">
        <v>35979</v>
      </c>
      <c r="C8232" s="359">
        <v>3.4</v>
      </c>
      <c r="D8232" s="357" t="s">
        <v>35977</v>
      </c>
      <c r="E8232" s="357" t="s">
        <v>35977</v>
      </c>
    </row>
    <row r="8233" spans="1:5" ht="15.6">
      <c r="A8233" s="358" t="s">
        <v>35978</v>
      </c>
      <c r="B8233" s="358" t="s">
        <v>35979</v>
      </c>
      <c r="C8233" s="359">
        <v>3.4</v>
      </c>
      <c r="D8233" s="357" t="s">
        <v>35977</v>
      </c>
      <c r="E8233" s="357" t="s">
        <v>35977</v>
      </c>
    </row>
    <row r="8234" spans="1:5" ht="15.6">
      <c r="A8234" s="358" t="s">
        <v>32898</v>
      </c>
      <c r="B8234" s="358" t="s">
        <v>32899</v>
      </c>
      <c r="C8234" s="359">
        <v>3.4</v>
      </c>
      <c r="D8234" s="357" t="s">
        <v>32897</v>
      </c>
      <c r="E8234" s="357" t="s">
        <v>32897</v>
      </c>
    </row>
    <row r="8235" spans="1:5" ht="15.6">
      <c r="A8235" s="358" t="s">
        <v>51039</v>
      </c>
      <c r="B8235" s="358" t="s">
        <v>51040</v>
      </c>
      <c r="C8235" s="359">
        <v>3.4</v>
      </c>
      <c r="D8235" s="357" t="s">
        <v>51038</v>
      </c>
      <c r="E8235" s="357" t="s">
        <v>51038</v>
      </c>
    </row>
    <row r="8236" spans="1:5" ht="15.6">
      <c r="A8236" s="358" t="s">
        <v>51039</v>
      </c>
      <c r="B8236" s="358" t="s">
        <v>51040</v>
      </c>
      <c r="C8236" s="359">
        <v>3.4</v>
      </c>
      <c r="D8236" s="357" t="s">
        <v>51038</v>
      </c>
      <c r="E8236" s="357" t="s">
        <v>51038</v>
      </c>
    </row>
    <row r="8237" spans="1:5" ht="15.6">
      <c r="A8237" s="358" t="s">
        <v>24382</v>
      </c>
      <c r="B8237" s="358" t="s">
        <v>24383</v>
      </c>
      <c r="C8237" s="359">
        <v>3.4</v>
      </c>
      <c r="D8237" s="357" t="s">
        <v>24381</v>
      </c>
      <c r="E8237" s="357" t="s">
        <v>24381</v>
      </c>
    </row>
    <row r="8238" spans="1:5" ht="15.6">
      <c r="A8238" s="358" t="s">
        <v>47634</v>
      </c>
      <c r="B8238" s="358" t="s">
        <v>47635</v>
      </c>
      <c r="C8238" s="359">
        <v>3.4</v>
      </c>
      <c r="D8238" s="357" t="s">
        <v>47633</v>
      </c>
      <c r="E8238" s="357" t="s">
        <v>47633</v>
      </c>
    </row>
    <row r="8239" spans="1:5" ht="15.6">
      <c r="A8239" s="358" t="s">
        <v>47634</v>
      </c>
      <c r="B8239" s="358" t="s">
        <v>47635</v>
      </c>
      <c r="C8239" s="359">
        <v>3.4</v>
      </c>
      <c r="D8239" s="357" t="s">
        <v>47633</v>
      </c>
      <c r="E8239" s="357" t="s">
        <v>47633</v>
      </c>
    </row>
    <row r="8240" spans="1:5" ht="15.6">
      <c r="A8240" s="358" t="s">
        <v>22604</v>
      </c>
      <c r="B8240" s="358" t="s">
        <v>22605</v>
      </c>
      <c r="C8240" s="359">
        <v>3.4</v>
      </c>
      <c r="D8240" s="357" t="s">
        <v>9259</v>
      </c>
      <c r="E8240" s="357" t="s">
        <v>9259</v>
      </c>
    </row>
    <row r="8241" spans="1:5" ht="15.6">
      <c r="A8241" s="358" t="s">
        <v>23518</v>
      </c>
      <c r="B8241" s="358" t="s">
        <v>23518</v>
      </c>
      <c r="C8241" s="359">
        <v>3.4</v>
      </c>
      <c r="D8241" s="357" t="s">
        <v>9709</v>
      </c>
      <c r="E8241" s="357" t="s">
        <v>9709</v>
      </c>
    </row>
    <row r="8242" spans="1:5" ht="15.6">
      <c r="A8242" s="358" t="s">
        <v>23518</v>
      </c>
      <c r="B8242" s="358" t="s">
        <v>23518</v>
      </c>
      <c r="C8242" s="359">
        <v>3.4</v>
      </c>
      <c r="D8242" s="357" t="s">
        <v>9709</v>
      </c>
      <c r="E8242" s="357" t="s">
        <v>9709</v>
      </c>
    </row>
    <row r="8243" spans="1:5" ht="15.6">
      <c r="A8243" s="358" t="s">
        <v>32813</v>
      </c>
      <c r="B8243" s="358" t="s">
        <v>32814</v>
      </c>
      <c r="C8243" s="359">
        <v>3.4</v>
      </c>
      <c r="D8243" s="357" t="s">
        <v>32812</v>
      </c>
      <c r="E8243" s="357" t="s">
        <v>32812</v>
      </c>
    </row>
    <row r="8244" spans="1:5" ht="15.6">
      <c r="A8244" s="358" t="s">
        <v>21020</v>
      </c>
      <c r="B8244" s="358" t="s">
        <v>21021</v>
      </c>
      <c r="C8244" s="359">
        <v>3.4</v>
      </c>
      <c r="D8244" s="357" t="s">
        <v>8312</v>
      </c>
      <c r="E8244" s="357" t="s">
        <v>8312</v>
      </c>
    </row>
    <row r="8245" spans="1:5" ht="15.6">
      <c r="A8245" s="358" t="s">
        <v>10262</v>
      </c>
      <c r="B8245" s="358" t="s">
        <v>40826</v>
      </c>
      <c r="C8245" s="359">
        <v>3.4</v>
      </c>
      <c r="D8245" s="357" t="s">
        <v>40825</v>
      </c>
      <c r="E8245" s="357" t="s">
        <v>40825</v>
      </c>
    </row>
    <row r="8246" spans="1:5" ht="15.6">
      <c r="A8246" s="358" t="s">
        <v>18401</v>
      </c>
      <c r="B8246" s="358" t="s">
        <v>18402</v>
      </c>
      <c r="C8246" s="359">
        <v>3.4</v>
      </c>
      <c r="D8246" s="357" t="s">
        <v>7290</v>
      </c>
      <c r="E8246" s="357" t="s">
        <v>7290</v>
      </c>
    </row>
    <row r="8247" spans="1:5" ht="15.6">
      <c r="A8247" s="358" t="s">
        <v>10262</v>
      </c>
      <c r="B8247" s="358" t="s">
        <v>47460</v>
      </c>
      <c r="C8247" s="359">
        <v>3.4</v>
      </c>
      <c r="D8247" s="357" t="s">
        <v>47459</v>
      </c>
      <c r="E8247" s="357" t="s">
        <v>47459</v>
      </c>
    </row>
    <row r="8248" spans="1:5" ht="15.6">
      <c r="A8248" s="358" t="s">
        <v>22117</v>
      </c>
      <c r="B8248" s="358" t="s">
        <v>22118</v>
      </c>
      <c r="C8248" s="359">
        <v>3.4</v>
      </c>
      <c r="D8248" s="357" t="s">
        <v>10026</v>
      </c>
      <c r="E8248" s="357" t="s">
        <v>10026</v>
      </c>
    </row>
    <row r="8249" spans="1:5" ht="15.6">
      <c r="A8249" s="358" t="s">
        <v>22117</v>
      </c>
      <c r="B8249" s="358" t="s">
        <v>22118</v>
      </c>
      <c r="C8249" s="359">
        <v>3.4</v>
      </c>
      <c r="D8249" s="357" t="s">
        <v>10026</v>
      </c>
      <c r="E8249" s="357" t="s">
        <v>10026</v>
      </c>
    </row>
    <row r="8250" spans="1:5" ht="15.6">
      <c r="A8250" s="358" t="s">
        <v>16785</v>
      </c>
      <c r="B8250" s="358" t="s">
        <v>16785</v>
      </c>
      <c r="C8250" s="359">
        <v>3.4</v>
      </c>
      <c r="D8250" s="357" t="s">
        <v>5619</v>
      </c>
      <c r="E8250" s="357" t="s">
        <v>5619</v>
      </c>
    </row>
    <row r="8251" spans="1:5" ht="15.6">
      <c r="A8251" s="358" t="s">
        <v>16785</v>
      </c>
      <c r="B8251" s="358" t="s">
        <v>16785</v>
      </c>
      <c r="C8251" s="359">
        <v>3.4</v>
      </c>
      <c r="D8251" s="357" t="s">
        <v>5619</v>
      </c>
      <c r="E8251" s="357" t="s">
        <v>5619</v>
      </c>
    </row>
    <row r="8252" spans="1:5" ht="15.6">
      <c r="A8252" s="358" t="s">
        <v>12093</v>
      </c>
      <c r="B8252" s="358" t="s">
        <v>12093</v>
      </c>
      <c r="C8252" s="359">
        <v>3.4</v>
      </c>
      <c r="D8252" s="357" t="s">
        <v>3318</v>
      </c>
      <c r="E8252" s="357" t="s">
        <v>3318</v>
      </c>
    </row>
    <row r="8253" spans="1:5" ht="15.6">
      <c r="A8253" s="358" t="s">
        <v>12093</v>
      </c>
      <c r="B8253" s="358" t="s">
        <v>12093</v>
      </c>
      <c r="C8253" s="359">
        <v>3.4</v>
      </c>
      <c r="D8253" s="357" t="s">
        <v>3318</v>
      </c>
      <c r="E8253" s="357" t="s">
        <v>3318</v>
      </c>
    </row>
    <row r="8254" spans="1:5" ht="15.6">
      <c r="A8254" s="358" t="s">
        <v>50686</v>
      </c>
      <c r="B8254" s="358" t="s">
        <v>50687</v>
      </c>
      <c r="C8254" s="359">
        <v>3.4</v>
      </c>
      <c r="D8254" s="357" t="s">
        <v>50685</v>
      </c>
      <c r="E8254" s="357" t="s">
        <v>50685</v>
      </c>
    </row>
    <row r="8255" spans="1:5" ht="15.6">
      <c r="A8255" s="358" t="s">
        <v>11046</v>
      </c>
      <c r="B8255" s="358" t="s">
        <v>11047</v>
      </c>
      <c r="C8255" s="359">
        <v>3.4</v>
      </c>
      <c r="D8255" s="357" t="s">
        <v>2870</v>
      </c>
      <c r="E8255" s="357" t="s">
        <v>2870</v>
      </c>
    </row>
    <row r="8256" spans="1:5" ht="15.6">
      <c r="A8256" s="358" t="s">
        <v>18366</v>
      </c>
      <c r="B8256" s="358" t="s">
        <v>18367</v>
      </c>
      <c r="C8256" s="359">
        <v>3.4</v>
      </c>
      <c r="D8256" s="357" t="s">
        <v>7254</v>
      </c>
      <c r="E8256" s="357" t="s">
        <v>7254</v>
      </c>
    </row>
    <row r="8257" spans="1:5" ht="15.6">
      <c r="A8257" s="358" t="s">
        <v>18366</v>
      </c>
      <c r="B8257" s="358" t="s">
        <v>18367</v>
      </c>
      <c r="C8257" s="359">
        <v>3.4</v>
      </c>
      <c r="D8257" s="357" t="s">
        <v>7254</v>
      </c>
      <c r="E8257" s="357" t="s">
        <v>7254</v>
      </c>
    </row>
    <row r="8258" spans="1:5" ht="15.6">
      <c r="A8258" s="358" t="s">
        <v>18366</v>
      </c>
      <c r="B8258" s="358" t="s">
        <v>18367</v>
      </c>
      <c r="C8258" s="359">
        <v>3.4</v>
      </c>
      <c r="D8258" s="357" t="s">
        <v>7254</v>
      </c>
      <c r="E8258" s="357" t="s">
        <v>7254</v>
      </c>
    </row>
    <row r="8259" spans="1:5" ht="15.6">
      <c r="A8259" s="358" t="s">
        <v>11463</v>
      </c>
      <c r="B8259" s="358" t="s">
        <v>11464</v>
      </c>
      <c r="C8259" s="359">
        <v>3.4</v>
      </c>
      <c r="D8259" s="357" t="s">
        <v>2598</v>
      </c>
      <c r="E8259" s="357" t="s">
        <v>2598</v>
      </c>
    </row>
    <row r="8260" spans="1:5" ht="15.6">
      <c r="A8260" s="358" t="s">
        <v>39095</v>
      </c>
      <c r="B8260" s="358" t="s">
        <v>39096</v>
      </c>
      <c r="C8260" s="359">
        <v>3.4</v>
      </c>
      <c r="D8260" s="357" t="s">
        <v>39094</v>
      </c>
      <c r="E8260" s="357" t="s">
        <v>39094</v>
      </c>
    </row>
    <row r="8261" spans="1:5" ht="15.6">
      <c r="A8261" s="358" t="s">
        <v>21848</v>
      </c>
      <c r="B8261" s="358" t="s">
        <v>21849</v>
      </c>
      <c r="C8261" s="359">
        <v>3.4</v>
      </c>
      <c r="D8261" s="357" t="s">
        <v>8478</v>
      </c>
      <c r="E8261" s="357" t="s">
        <v>8478</v>
      </c>
    </row>
    <row r="8262" spans="1:5" ht="15.6">
      <c r="A8262" s="358" t="s">
        <v>21848</v>
      </c>
      <c r="B8262" s="358" t="s">
        <v>21849</v>
      </c>
      <c r="C8262" s="359">
        <v>3.4</v>
      </c>
      <c r="D8262" s="357" t="s">
        <v>8478</v>
      </c>
      <c r="E8262" s="357" t="s">
        <v>8478</v>
      </c>
    </row>
    <row r="8263" spans="1:5" ht="15.6">
      <c r="A8263" s="358" t="s">
        <v>40630</v>
      </c>
      <c r="B8263" s="358" t="s">
        <v>40631</v>
      </c>
      <c r="C8263" s="359">
        <v>3.4</v>
      </c>
      <c r="D8263" s="357" t="s">
        <v>40629</v>
      </c>
      <c r="E8263" s="357" t="s">
        <v>40629</v>
      </c>
    </row>
    <row r="8264" spans="1:5" ht="15.6">
      <c r="A8264" s="358" t="s">
        <v>40630</v>
      </c>
      <c r="B8264" s="358" t="s">
        <v>40631</v>
      </c>
      <c r="C8264" s="359">
        <v>3.4</v>
      </c>
      <c r="D8264" s="357" t="s">
        <v>40629</v>
      </c>
      <c r="E8264" s="357" t="s">
        <v>40629</v>
      </c>
    </row>
    <row r="8265" spans="1:5" ht="15.6">
      <c r="A8265" s="358" t="s">
        <v>43086</v>
      </c>
      <c r="B8265" s="358" t="s">
        <v>43086</v>
      </c>
      <c r="C8265" s="359">
        <v>3.4</v>
      </c>
      <c r="D8265" s="357" t="s">
        <v>43085</v>
      </c>
      <c r="E8265" s="357" t="s">
        <v>43085</v>
      </c>
    </row>
    <row r="8266" spans="1:5" ht="15.6">
      <c r="A8266" s="358" t="s">
        <v>21076</v>
      </c>
      <c r="B8266" s="358" t="s">
        <v>21077</v>
      </c>
      <c r="C8266" s="359">
        <v>3.4</v>
      </c>
      <c r="D8266" s="357" t="s">
        <v>8370</v>
      </c>
      <c r="E8266" s="357" t="s">
        <v>8370</v>
      </c>
    </row>
    <row r="8267" spans="1:5" ht="15.6">
      <c r="A8267" s="358" t="s">
        <v>42021</v>
      </c>
      <c r="B8267" s="358" t="s">
        <v>42022</v>
      </c>
      <c r="C8267" s="359">
        <v>3.4</v>
      </c>
      <c r="D8267" s="357" t="s">
        <v>42020</v>
      </c>
      <c r="E8267" s="357" t="s">
        <v>42020</v>
      </c>
    </row>
    <row r="8268" spans="1:5" ht="15.6">
      <c r="A8268" s="358" t="s">
        <v>11252</v>
      </c>
      <c r="B8268" s="358" t="s">
        <v>11253</v>
      </c>
      <c r="C8268" s="359">
        <v>3.4</v>
      </c>
      <c r="D8268" s="357" t="s">
        <v>2286</v>
      </c>
      <c r="E8268" s="357" t="s">
        <v>2286</v>
      </c>
    </row>
    <row r="8269" spans="1:5" ht="15.6">
      <c r="A8269" s="358" t="s">
        <v>41975</v>
      </c>
      <c r="B8269" s="358" t="s">
        <v>41976</v>
      </c>
      <c r="C8269" s="359">
        <v>3.4</v>
      </c>
      <c r="D8269" s="357" t="s">
        <v>41974</v>
      </c>
      <c r="E8269" s="357" t="s">
        <v>41974</v>
      </c>
    </row>
    <row r="8270" spans="1:5" ht="15.6">
      <c r="A8270" s="358" t="s">
        <v>34446</v>
      </c>
      <c r="B8270" s="358" t="s">
        <v>10262</v>
      </c>
      <c r="C8270" s="359">
        <v>3.4</v>
      </c>
      <c r="D8270" s="357" t="s">
        <v>34445</v>
      </c>
      <c r="E8270" s="357" t="s">
        <v>34445</v>
      </c>
    </row>
    <row r="8271" spans="1:5" ht="15.6">
      <c r="A8271" s="358" t="s">
        <v>14476</v>
      </c>
      <c r="B8271" s="358" t="s">
        <v>14477</v>
      </c>
      <c r="C8271" s="359">
        <v>3.4</v>
      </c>
      <c r="D8271" s="357" t="s">
        <v>4735</v>
      </c>
      <c r="E8271" s="357" t="s">
        <v>4735</v>
      </c>
    </row>
    <row r="8272" spans="1:5" ht="15.6">
      <c r="A8272" s="358" t="s">
        <v>150</v>
      </c>
      <c r="B8272" s="358" t="s">
        <v>10449</v>
      </c>
      <c r="C8272" s="359">
        <v>3.4</v>
      </c>
      <c r="D8272" s="357" t="s">
        <v>2357</v>
      </c>
      <c r="E8272" s="357" t="s">
        <v>2357</v>
      </c>
    </row>
    <row r="8273" spans="1:5" ht="15.6">
      <c r="A8273" s="358" t="s">
        <v>150</v>
      </c>
      <c r="B8273" s="358" t="s">
        <v>10449</v>
      </c>
      <c r="C8273" s="359">
        <v>3.4</v>
      </c>
      <c r="D8273" s="357" t="s">
        <v>2357</v>
      </c>
      <c r="E8273" s="357" t="s">
        <v>2357</v>
      </c>
    </row>
    <row r="8274" spans="1:5" ht="15.6">
      <c r="A8274" s="358" t="s">
        <v>150</v>
      </c>
      <c r="B8274" s="358" t="s">
        <v>10449</v>
      </c>
      <c r="C8274" s="359">
        <v>3.4</v>
      </c>
      <c r="D8274" s="357" t="s">
        <v>2357</v>
      </c>
      <c r="E8274" s="357" t="s">
        <v>2357</v>
      </c>
    </row>
    <row r="8275" spans="1:5" ht="15.6">
      <c r="A8275" s="358" t="s">
        <v>13853</v>
      </c>
      <c r="B8275" s="358" t="s">
        <v>13854</v>
      </c>
      <c r="C8275" s="359">
        <v>3.4</v>
      </c>
      <c r="D8275" s="357" t="s">
        <v>4213</v>
      </c>
      <c r="E8275" s="357" t="s">
        <v>4213</v>
      </c>
    </row>
    <row r="8276" spans="1:5" ht="15.6">
      <c r="A8276" s="358" t="s">
        <v>22160</v>
      </c>
      <c r="B8276" s="358" t="s">
        <v>22161</v>
      </c>
      <c r="C8276" s="359">
        <v>3.4</v>
      </c>
      <c r="D8276" s="357" t="s">
        <v>8950</v>
      </c>
      <c r="E8276" s="357" t="s">
        <v>8950</v>
      </c>
    </row>
    <row r="8277" spans="1:5" ht="15.6">
      <c r="A8277" s="358" t="s">
        <v>22160</v>
      </c>
      <c r="B8277" s="358" t="s">
        <v>22161</v>
      </c>
      <c r="C8277" s="359">
        <v>3.4</v>
      </c>
      <c r="D8277" s="357" t="s">
        <v>8950</v>
      </c>
      <c r="E8277" s="357" t="s">
        <v>8950</v>
      </c>
    </row>
    <row r="8278" spans="1:5" ht="15.6">
      <c r="A8278" s="358" t="s">
        <v>22160</v>
      </c>
      <c r="B8278" s="358" t="s">
        <v>22161</v>
      </c>
      <c r="C8278" s="359">
        <v>3.4</v>
      </c>
      <c r="D8278" s="357" t="s">
        <v>8950</v>
      </c>
      <c r="E8278" s="357" t="s">
        <v>8950</v>
      </c>
    </row>
    <row r="8279" spans="1:5" ht="15.6">
      <c r="A8279" s="358" t="s">
        <v>14761</v>
      </c>
      <c r="B8279" s="358" t="s">
        <v>14762</v>
      </c>
      <c r="C8279" s="359">
        <v>3.4</v>
      </c>
      <c r="D8279" s="357" t="s">
        <v>4650</v>
      </c>
      <c r="E8279" s="357" t="s">
        <v>4650</v>
      </c>
    </row>
    <row r="8280" spans="1:5" ht="15.6">
      <c r="A8280" s="358" t="s">
        <v>14761</v>
      </c>
      <c r="B8280" s="358" t="s">
        <v>14762</v>
      </c>
      <c r="C8280" s="359">
        <v>3.4</v>
      </c>
      <c r="D8280" s="357" t="s">
        <v>4650</v>
      </c>
      <c r="E8280" s="357" t="s">
        <v>4650</v>
      </c>
    </row>
    <row r="8281" spans="1:5" ht="15.6">
      <c r="A8281" s="358" t="s">
        <v>20321</v>
      </c>
      <c r="B8281" s="358" t="s">
        <v>20322</v>
      </c>
      <c r="C8281" s="359">
        <v>3.4</v>
      </c>
      <c r="D8281" s="357" t="s">
        <v>8018</v>
      </c>
      <c r="E8281" s="357" t="s">
        <v>8018</v>
      </c>
    </row>
    <row r="8282" spans="1:5" ht="15.6">
      <c r="A8282" s="358" t="s">
        <v>20321</v>
      </c>
      <c r="B8282" s="358" t="s">
        <v>20322</v>
      </c>
      <c r="C8282" s="359">
        <v>3.4</v>
      </c>
      <c r="D8282" s="357" t="s">
        <v>8018</v>
      </c>
      <c r="E8282" s="357" t="s">
        <v>8018</v>
      </c>
    </row>
    <row r="8283" spans="1:5" ht="15.6">
      <c r="A8283" s="358" t="s">
        <v>17678</v>
      </c>
      <c r="B8283" s="358" t="s">
        <v>17679</v>
      </c>
      <c r="C8283" s="359">
        <v>3.4</v>
      </c>
      <c r="D8283" s="357" t="s">
        <v>6522</v>
      </c>
      <c r="E8283" s="357" t="s">
        <v>6522</v>
      </c>
    </row>
    <row r="8284" spans="1:5" ht="15.6">
      <c r="A8284" s="358" t="s">
        <v>10262</v>
      </c>
      <c r="B8284" s="358" t="s">
        <v>53126</v>
      </c>
      <c r="C8284" s="359">
        <v>3.4</v>
      </c>
      <c r="D8284" s="357" t="s">
        <v>53125</v>
      </c>
      <c r="E8284" s="357" t="s">
        <v>53125</v>
      </c>
    </row>
    <row r="8285" spans="1:5" ht="15.6">
      <c r="A8285" s="358" t="s">
        <v>10262</v>
      </c>
      <c r="B8285" s="358" t="s">
        <v>51634</v>
      </c>
      <c r="C8285" s="359">
        <v>3.4</v>
      </c>
      <c r="D8285" s="357" t="s">
        <v>51633</v>
      </c>
      <c r="E8285" s="357" t="s">
        <v>51633</v>
      </c>
    </row>
    <row r="8286" spans="1:5" ht="15.6">
      <c r="A8286" s="358" t="s">
        <v>10262</v>
      </c>
      <c r="B8286" s="358" t="s">
        <v>30588</v>
      </c>
      <c r="C8286" s="359">
        <v>3.4</v>
      </c>
      <c r="D8286" s="357" t="s">
        <v>30587</v>
      </c>
      <c r="E8286" s="357" t="s">
        <v>30587</v>
      </c>
    </row>
    <row r="8287" spans="1:5" ht="15.6">
      <c r="A8287" s="358" t="s">
        <v>10262</v>
      </c>
      <c r="B8287" s="358" t="s">
        <v>38551</v>
      </c>
      <c r="C8287" s="359">
        <v>3.4</v>
      </c>
      <c r="D8287" s="357" t="s">
        <v>38550</v>
      </c>
      <c r="E8287" s="357" t="s">
        <v>38550</v>
      </c>
    </row>
    <row r="8288" spans="1:5" ht="15.6">
      <c r="A8288" s="358" t="s">
        <v>47905</v>
      </c>
      <c r="B8288" s="358" t="s">
        <v>47906</v>
      </c>
      <c r="C8288" s="359">
        <v>3.4</v>
      </c>
      <c r="D8288" s="357" t="s">
        <v>47904</v>
      </c>
      <c r="E8288" s="357" t="s">
        <v>47904</v>
      </c>
    </row>
    <row r="8289" spans="1:5" ht="15.6">
      <c r="A8289" s="358" t="s">
        <v>17280</v>
      </c>
      <c r="B8289" s="358" t="s">
        <v>17281</v>
      </c>
      <c r="C8289" s="359">
        <v>3.4</v>
      </c>
      <c r="D8289" s="357" t="s">
        <v>6137</v>
      </c>
      <c r="E8289" s="357" t="s">
        <v>6137</v>
      </c>
    </row>
    <row r="8290" spans="1:5" ht="15.6">
      <c r="A8290" s="358" t="s">
        <v>17280</v>
      </c>
      <c r="B8290" s="358" t="s">
        <v>17281</v>
      </c>
      <c r="C8290" s="359">
        <v>3.4</v>
      </c>
      <c r="D8290" s="357" t="s">
        <v>6137</v>
      </c>
      <c r="E8290" s="357" t="s">
        <v>6137</v>
      </c>
    </row>
    <row r="8291" spans="1:5" ht="15.6">
      <c r="A8291" s="358" t="s">
        <v>16457</v>
      </c>
      <c r="B8291" s="358" t="s">
        <v>16458</v>
      </c>
      <c r="C8291" s="359">
        <v>3.4</v>
      </c>
      <c r="D8291" s="357" t="s">
        <v>5809</v>
      </c>
      <c r="E8291" s="357" t="s">
        <v>5809</v>
      </c>
    </row>
    <row r="8292" spans="1:5" ht="15.6">
      <c r="A8292" s="358" t="s">
        <v>10262</v>
      </c>
      <c r="B8292" s="358" t="s">
        <v>42261</v>
      </c>
      <c r="C8292" s="359">
        <v>3.4</v>
      </c>
      <c r="D8292" s="357" t="s">
        <v>42260</v>
      </c>
      <c r="E8292" s="357" t="s">
        <v>42260</v>
      </c>
    </row>
    <row r="8293" spans="1:5" ht="15.6">
      <c r="A8293" s="358" t="s">
        <v>29079</v>
      </c>
      <c r="B8293" s="358" t="s">
        <v>29080</v>
      </c>
      <c r="C8293" s="359">
        <v>3.4</v>
      </c>
      <c r="D8293" s="357" t="s">
        <v>29078</v>
      </c>
      <c r="E8293" s="357" t="s">
        <v>29078</v>
      </c>
    </row>
    <row r="8294" spans="1:5" ht="15.6">
      <c r="A8294" s="358" t="s">
        <v>13989</v>
      </c>
      <c r="B8294" s="358" t="s">
        <v>13990</v>
      </c>
      <c r="C8294" s="359">
        <v>3.4</v>
      </c>
      <c r="D8294" s="357" t="s">
        <v>4212</v>
      </c>
      <c r="E8294" s="357" t="s">
        <v>4212</v>
      </c>
    </row>
    <row r="8295" spans="1:5" ht="15.6">
      <c r="A8295" s="358" t="s">
        <v>14349</v>
      </c>
      <c r="B8295" s="358" t="s">
        <v>14350</v>
      </c>
      <c r="C8295" s="359">
        <v>3.4</v>
      </c>
      <c r="D8295" s="357" t="s">
        <v>4618</v>
      </c>
      <c r="E8295" s="357" t="s">
        <v>4618</v>
      </c>
    </row>
    <row r="8296" spans="1:5" ht="15.6">
      <c r="A8296" s="358" t="s">
        <v>10262</v>
      </c>
      <c r="B8296" s="358" t="s">
        <v>22437</v>
      </c>
      <c r="C8296" s="359">
        <v>3.4</v>
      </c>
      <c r="D8296" s="357" t="s">
        <v>9025</v>
      </c>
      <c r="E8296" s="357" t="s">
        <v>9025</v>
      </c>
    </row>
    <row r="8297" spans="1:5" ht="15.6">
      <c r="A8297" s="358" t="s">
        <v>10262</v>
      </c>
      <c r="B8297" s="358" t="s">
        <v>54364</v>
      </c>
      <c r="C8297" s="359">
        <v>3.4</v>
      </c>
      <c r="D8297" s="357" t="s">
        <v>54363</v>
      </c>
      <c r="E8297" s="357" t="s">
        <v>54363</v>
      </c>
    </row>
    <row r="8298" spans="1:5" ht="15.6">
      <c r="A8298" s="358" t="s">
        <v>11698</v>
      </c>
      <c r="B8298" s="358" t="s">
        <v>11699</v>
      </c>
      <c r="C8298" s="359">
        <v>3.4</v>
      </c>
      <c r="D8298" s="357" t="s">
        <v>2898</v>
      </c>
      <c r="E8298" s="357" t="s">
        <v>2898</v>
      </c>
    </row>
    <row r="8299" spans="1:5" ht="15.6">
      <c r="A8299" s="358" t="s">
        <v>22869</v>
      </c>
      <c r="B8299" s="358" t="s">
        <v>22870</v>
      </c>
      <c r="C8299" s="359">
        <v>3.4</v>
      </c>
      <c r="D8299" s="357" t="s">
        <v>9484</v>
      </c>
      <c r="E8299" s="357" t="s">
        <v>9484</v>
      </c>
    </row>
    <row r="8300" spans="1:5" ht="15.6">
      <c r="A8300" s="358" t="s">
        <v>22869</v>
      </c>
      <c r="B8300" s="358" t="s">
        <v>22870</v>
      </c>
      <c r="C8300" s="359">
        <v>3.4</v>
      </c>
      <c r="D8300" s="357" t="s">
        <v>9484</v>
      </c>
      <c r="E8300" s="357" t="s">
        <v>9484</v>
      </c>
    </row>
    <row r="8301" spans="1:5" ht="15.6">
      <c r="A8301" s="358" t="s">
        <v>22869</v>
      </c>
      <c r="B8301" s="358" t="s">
        <v>22870</v>
      </c>
      <c r="C8301" s="359">
        <v>3.4</v>
      </c>
      <c r="D8301" s="357" t="s">
        <v>9484</v>
      </c>
      <c r="E8301" s="357" t="s">
        <v>9484</v>
      </c>
    </row>
    <row r="8302" spans="1:5" ht="15.6">
      <c r="A8302" s="358" t="s">
        <v>10262</v>
      </c>
      <c r="B8302" s="358" t="s">
        <v>33536</v>
      </c>
      <c r="C8302" s="359">
        <v>3.4</v>
      </c>
      <c r="D8302" s="357" t="s">
        <v>33535</v>
      </c>
      <c r="E8302" s="357" t="s">
        <v>33535</v>
      </c>
    </row>
    <row r="8303" spans="1:5" ht="15.6">
      <c r="A8303" s="358" t="s">
        <v>15519</v>
      </c>
      <c r="B8303" s="358" t="s">
        <v>15520</v>
      </c>
      <c r="C8303" s="359">
        <v>3.4</v>
      </c>
      <c r="D8303" s="357" t="s">
        <v>5184</v>
      </c>
      <c r="E8303" s="357" t="s">
        <v>5184</v>
      </c>
    </row>
    <row r="8304" spans="1:5" ht="15.6">
      <c r="A8304" s="358" t="s">
        <v>15519</v>
      </c>
      <c r="B8304" s="358" t="s">
        <v>15520</v>
      </c>
      <c r="C8304" s="359">
        <v>3.4</v>
      </c>
      <c r="D8304" s="357" t="s">
        <v>5184</v>
      </c>
      <c r="E8304" s="357" t="s">
        <v>5184</v>
      </c>
    </row>
    <row r="8305" spans="1:5" ht="15.6">
      <c r="A8305" s="358" t="s">
        <v>15519</v>
      </c>
      <c r="B8305" s="358" t="s">
        <v>15520</v>
      </c>
      <c r="C8305" s="359">
        <v>3.4</v>
      </c>
      <c r="D8305" s="357" t="s">
        <v>5184</v>
      </c>
      <c r="E8305" s="357" t="s">
        <v>5184</v>
      </c>
    </row>
    <row r="8306" spans="1:5" ht="15.6">
      <c r="A8306" s="358" t="s">
        <v>15673</v>
      </c>
      <c r="B8306" s="358" t="s">
        <v>15674</v>
      </c>
      <c r="C8306" s="359">
        <v>3.4</v>
      </c>
      <c r="D8306" s="357" t="s">
        <v>5195</v>
      </c>
      <c r="E8306" s="357" t="s">
        <v>5195</v>
      </c>
    </row>
    <row r="8307" spans="1:5" ht="15.6">
      <c r="A8307" s="358" t="s">
        <v>22134</v>
      </c>
      <c r="B8307" s="358" t="s">
        <v>22135</v>
      </c>
      <c r="C8307" s="359">
        <v>3.4</v>
      </c>
      <c r="D8307" s="357" t="s">
        <v>8947</v>
      </c>
      <c r="E8307" s="357" t="s">
        <v>8947</v>
      </c>
    </row>
    <row r="8308" spans="1:5" ht="15.6">
      <c r="A8308" s="358" t="s">
        <v>22134</v>
      </c>
      <c r="B8308" s="358" t="s">
        <v>22135</v>
      </c>
      <c r="C8308" s="359">
        <v>3.4</v>
      </c>
      <c r="D8308" s="357" t="s">
        <v>8947</v>
      </c>
      <c r="E8308" s="357" t="s">
        <v>8947</v>
      </c>
    </row>
    <row r="8309" spans="1:5" ht="15.6">
      <c r="A8309" s="358" t="s">
        <v>22134</v>
      </c>
      <c r="B8309" s="358" t="s">
        <v>22135</v>
      </c>
      <c r="C8309" s="359">
        <v>3.4</v>
      </c>
      <c r="D8309" s="357" t="s">
        <v>8947</v>
      </c>
      <c r="E8309" s="357" t="s">
        <v>8947</v>
      </c>
    </row>
    <row r="8310" spans="1:5" ht="15.6">
      <c r="A8310" s="358" t="s">
        <v>22235</v>
      </c>
      <c r="B8310" s="358" t="s">
        <v>22236</v>
      </c>
      <c r="C8310" s="359">
        <v>3.4</v>
      </c>
      <c r="D8310" s="357" t="s">
        <v>9029</v>
      </c>
      <c r="E8310" s="357" t="s">
        <v>9029</v>
      </c>
    </row>
    <row r="8311" spans="1:5" ht="15.6">
      <c r="A8311" s="358" t="s">
        <v>22235</v>
      </c>
      <c r="B8311" s="358" t="s">
        <v>22236</v>
      </c>
      <c r="C8311" s="359">
        <v>3.4</v>
      </c>
      <c r="D8311" s="357" t="s">
        <v>9029</v>
      </c>
      <c r="E8311" s="357" t="s">
        <v>9029</v>
      </c>
    </row>
    <row r="8312" spans="1:5" ht="15.6">
      <c r="A8312" s="358" t="s">
        <v>21106</v>
      </c>
      <c r="B8312" s="358" t="s">
        <v>21106</v>
      </c>
      <c r="C8312" s="359">
        <v>3.4</v>
      </c>
      <c r="D8312" s="357" t="s">
        <v>8380</v>
      </c>
      <c r="E8312" s="357" t="s">
        <v>8380</v>
      </c>
    </row>
    <row r="8313" spans="1:5" ht="15.6">
      <c r="A8313" s="358" t="s">
        <v>28924</v>
      </c>
      <c r="B8313" s="358" t="s">
        <v>28924</v>
      </c>
      <c r="C8313" s="359">
        <v>3.4</v>
      </c>
      <c r="D8313" s="357" t="s">
        <v>28923</v>
      </c>
      <c r="E8313" s="357" t="s">
        <v>28923</v>
      </c>
    </row>
    <row r="8314" spans="1:5" ht="15.6">
      <c r="A8314" s="358" t="s">
        <v>18879</v>
      </c>
      <c r="B8314" s="358" t="s">
        <v>18880</v>
      </c>
      <c r="C8314" s="359">
        <v>3.4</v>
      </c>
      <c r="D8314" s="357" t="s">
        <v>6360</v>
      </c>
      <c r="E8314" s="357" t="s">
        <v>6360</v>
      </c>
    </row>
    <row r="8315" spans="1:5" ht="15.6">
      <c r="A8315" s="358" t="s">
        <v>20334</v>
      </c>
      <c r="B8315" s="358" t="s">
        <v>20335</v>
      </c>
      <c r="C8315" s="359">
        <v>3.4</v>
      </c>
      <c r="D8315" s="357" t="s">
        <v>7649</v>
      </c>
      <c r="E8315" s="357" t="s">
        <v>7649</v>
      </c>
    </row>
    <row r="8316" spans="1:5" ht="15.6">
      <c r="A8316" s="358" t="s">
        <v>23766</v>
      </c>
      <c r="B8316" s="358" t="s">
        <v>23767</v>
      </c>
      <c r="C8316" s="359">
        <v>3.4</v>
      </c>
      <c r="D8316" s="357" t="s">
        <v>9906</v>
      </c>
      <c r="E8316" s="357" t="s">
        <v>9906</v>
      </c>
    </row>
    <row r="8317" spans="1:5" ht="15.6">
      <c r="A8317" s="358" t="s">
        <v>35648</v>
      </c>
      <c r="B8317" s="358" t="s">
        <v>35649</v>
      </c>
      <c r="C8317" s="359">
        <v>3.4</v>
      </c>
      <c r="D8317" s="357" t="s">
        <v>35647</v>
      </c>
      <c r="E8317" s="357" t="s">
        <v>35647</v>
      </c>
    </row>
    <row r="8318" spans="1:5" ht="15.6">
      <c r="A8318" s="358" t="s">
        <v>18194</v>
      </c>
      <c r="B8318" s="358" t="s">
        <v>18195</v>
      </c>
      <c r="C8318" s="359">
        <v>3.4</v>
      </c>
      <c r="D8318" s="357" t="s">
        <v>7082</v>
      </c>
      <c r="E8318" s="357" t="s">
        <v>7082</v>
      </c>
    </row>
    <row r="8319" spans="1:5" ht="15.6">
      <c r="A8319" s="358" t="s">
        <v>14159</v>
      </c>
      <c r="B8319" s="358" t="s">
        <v>14160</v>
      </c>
      <c r="C8319" s="359">
        <v>3.4</v>
      </c>
      <c r="D8319" s="357" t="s">
        <v>4431</v>
      </c>
      <c r="E8319" s="357" t="s">
        <v>4431</v>
      </c>
    </row>
    <row r="8320" spans="1:5" ht="15.6">
      <c r="A8320" s="358" t="s">
        <v>15532</v>
      </c>
      <c r="B8320" s="358" t="s">
        <v>15533</v>
      </c>
      <c r="C8320" s="359">
        <v>3.4</v>
      </c>
      <c r="D8320" s="357" t="s">
        <v>5197</v>
      </c>
      <c r="E8320" s="357" t="s">
        <v>5197</v>
      </c>
    </row>
    <row r="8321" spans="1:5" ht="15.6">
      <c r="A8321" s="358" t="s">
        <v>17998</v>
      </c>
      <c r="B8321" s="358" t="s">
        <v>17999</v>
      </c>
      <c r="C8321" s="359">
        <v>3.4</v>
      </c>
      <c r="D8321" s="357" t="s">
        <v>6883</v>
      </c>
      <c r="E8321" s="357" t="s">
        <v>6883</v>
      </c>
    </row>
    <row r="8322" spans="1:5" ht="15.6">
      <c r="A8322" s="358" t="s">
        <v>1859</v>
      </c>
      <c r="B8322" s="358" t="s">
        <v>22243</v>
      </c>
      <c r="C8322" s="359">
        <v>3.4</v>
      </c>
      <c r="D8322" s="357" t="s">
        <v>9028</v>
      </c>
      <c r="E8322" s="357" t="s">
        <v>9028</v>
      </c>
    </row>
    <row r="8323" spans="1:5" ht="15.6">
      <c r="A8323" s="358" t="s">
        <v>1859</v>
      </c>
      <c r="B8323" s="358" t="s">
        <v>22243</v>
      </c>
      <c r="C8323" s="359">
        <v>3.4</v>
      </c>
      <c r="D8323" s="357" t="s">
        <v>9028</v>
      </c>
      <c r="E8323" s="357" t="s">
        <v>9028</v>
      </c>
    </row>
    <row r="8324" spans="1:5" ht="15.6">
      <c r="A8324" s="358" t="s">
        <v>10262</v>
      </c>
      <c r="B8324" s="358" t="s">
        <v>15728</v>
      </c>
      <c r="C8324" s="359">
        <v>3.4</v>
      </c>
      <c r="D8324" s="357" t="s">
        <v>5271</v>
      </c>
      <c r="E8324" s="357" t="s">
        <v>5271</v>
      </c>
    </row>
    <row r="8325" spans="1:5" ht="15.6">
      <c r="A8325" s="358" t="s">
        <v>487</v>
      </c>
      <c r="B8325" s="358" t="s">
        <v>12840</v>
      </c>
      <c r="C8325" s="359">
        <v>3.4</v>
      </c>
      <c r="D8325" s="357" t="s">
        <v>3794</v>
      </c>
      <c r="E8325" s="357" t="s">
        <v>3794</v>
      </c>
    </row>
    <row r="8326" spans="1:5" ht="15.6">
      <c r="A8326" s="358" t="s">
        <v>487</v>
      </c>
      <c r="B8326" s="358" t="s">
        <v>12840</v>
      </c>
      <c r="C8326" s="359">
        <v>3.4</v>
      </c>
      <c r="D8326" s="357" t="s">
        <v>3794</v>
      </c>
      <c r="E8326" s="357" t="s">
        <v>3794</v>
      </c>
    </row>
    <row r="8327" spans="1:5" ht="15.6">
      <c r="A8327" s="358" t="s">
        <v>32024</v>
      </c>
      <c r="B8327" s="358" t="s">
        <v>32024</v>
      </c>
      <c r="C8327" s="359">
        <v>3.4</v>
      </c>
      <c r="D8327" s="357" t="s">
        <v>32023</v>
      </c>
      <c r="E8327" s="357" t="s">
        <v>32023</v>
      </c>
    </row>
    <row r="8328" spans="1:5" ht="15.6">
      <c r="A8328" s="358" t="s">
        <v>34427</v>
      </c>
      <c r="B8328" s="358" t="s">
        <v>34427</v>
      </c>
      <c r="C8328" s="359">
        <v>3.4</v>
      </c>
      <c r="D8328" s="357" t="s">
        <v>34426</v>
      </c>
      <c r="E8328" s="357" t="s">
        <v>34426</v>
      </c>
    </row>
    <row r="8329" spans="1:5" ht="15.6">
      <c r="A8329" s="358" t="s">
        <v>34427</v>
      </c>
      <c r="B8329" s="358" t="s">
        <v>34427</v>
      </c>
      <c r="C8329" s="359">
        <v>3.4</v>
      </c>
      <c r="D8329" s="357" t="s">
        <v>34426</v>
      </c>
      <c r="E8329" s="357" t="s">
        <v>34426</v>
      </c>
    </row>
    <row r="8330" spans="1:5" ht="15.6">
      <c r="A8330" s="358" t="s">
        <v>10262</v>
      </c>
      <c r="B8330" s="358" t="s">
        <v>15676</v>
      </c>
      <c r="C8330" s="359">
        <v>3.4</v>
      </c>
      <c r="D8330" s="357" t="s">
        <v>5198</v>
      </c>
      <c r="E8330" s="357" t="s">
        <v>5198</v>
      </c>
    </row>
    <row r="8331" spans="1:5" ht="15.6">
      <c r="A8331" s="358" t="s">
        <v>10262</v>
      </c>
      <c r="B8331" s="358" t="s">
        <v>15676</v>
      </c>
      <c r="C8331" s="359">
        <v>3.4</v>
      </c>
      <c r="D8331" s="357" t="s">
        <v>5198</v>
      </c>
      <c r="E8331" s="357" t="s">
        <v>5198</v>
      </c>
    </row>
    <row r="8332" spans="1:5" ht="15.6">
      <c r="A8332" s="358" t="s">
        <v>19102</v>
      </c>
      <c r="B8332" s="358" t="s">
        <v>19103</v>
      </c>
      <c r="C8332" s="359">
        <v>3.4</v>
      </c>
      <c r="D8332" s="357" t="s">
        <v>19101</v>
      </c>
      <c r="E8332" s="357" t="s">
        <v>19101</v>
      </c>
    </row>
    <row r="8333" spans="1:5" ht="15.6">
      <c r="A8333" s="358" t="s">
        <v>19102</v>
      </c>
      <c r="B8333" s="358" t="s">
        <v>19103</v>
      </c>
      <c r="C8333" s="359">
        <v>3.4</v>
      </c>
      <c r="D8333" s="357" t="s">
        <v>19101</v>
      </c>
      <c r="E8333" s="357" t="s">
        <v>19101</v>
      </c>
    </row>
    <row r="8334" spans="1:5" ht="15.6">
      <c r="A8334" s="358" t="s">
        <v>42706</v>
      </c>
      <c r="B8334" s="358" t="s">
        <v>42707</v>
      </c>
      <c r="C8334" s="359">
        <v>3.4</v>
      </c>
      <c r="D8334" s="357" t="s">
        <v>42705</v>
      </c>
      <c r="E8334" s="357" t="s">
        <v>42705</v>
      </c>
    </row>
    <row r="8335" spans="1:5" ht="15.6">
      <c r="A8335" s="358" t="s">
        <v>42706</v>
      </c>
      <c r="B8335" s="358" t="s">
        <v>42707</v>
      </c>
      <c r="C8335" s="359">
        <v>3.4</v>
      </c>
      <c r="D8335" s="357" t="s">
        <v>42705</v>
      </c>
      <c r="E8335" s="357" t="s">
        <v>42705</v>
      </c>
    </row>
    <row r="8336" spans="1:5" ht="15.6">
      <c r="A8336" s="358" t="s">
        <v>1403</v>
      </c>
      <c r="B8336" s="358" t="s">
        <v>19951</v>
      </c>
      <c r="C8336" s="359">
        <v>3.4</v>
      </c>
      <c r="D8336" s="357" t="s">
        <v>7677</v>
      </c>
      <c r="E8336" s="357" t="s">
        <v>7677</v>
      </c>
    </row>
    <row r="8337" spans="1:5" ht="15.6">
      <c r="A8337" s="358" t="s">
        <v>1403</v>
      </c>
      <c r="B8337" s="358" t="s">
        <v>19951</v>
      </c>
      <c r="C8337" s="359">
        <v>3.4</v>
      </c>
      <c r="D8337" s="357" t="s">
        <v>7677</v>
      </c>
      <c r="E8337" s="357" t="s">
        <v>7677</v>
      </c>
    </row>
    <row r="8338" spans="1:5" ht="15.6">
      <c r="A8338" s="358" t="s">
        <v>1403</v>
      </c>
      <c r="B8338" s="358" t="s">
        <v>19951</v>
      </c>
      <c r="C8338" s="359">
        <v>3.4</v>
      </c>
      <c r="D8338" s="357" t="s">
        <v>7677</v>
      </c>
      <c r="E8338" s="357" t="s">
        <v>7677</v>
      </c>
    </row>
    <row r="8339" spans="1:5" ht="15.6">
      <c r="A8339" s="358" t="s">
        <v>23428</v>
      </c>
      <c r="B8339" s="358" t="s">
        <v>23429</v>
      </c>
      <c r="C8339" s="359">
        <v>3.4</v>
      </c>
      <c r="D8339" s="357" t="s">
        <v>9620</v>
      </c>
      <c r="E8339" s="357" t="s">
        <v>9620</v>
      </c>
    </row>
    <row r="8340" spans="1:5" ht="15.6">
      <c r="A8340" s="358" t="s">
        <v>23428</v>
      </c>
      <c r="B8340" s="358" t="s">
        <v>23429</v>
      </c>
      <c r="C8340" s="359">
        <v>3.4</v>
      </c>
      <c r="D8340" s="357" t="s">
        <v>9620</v>
      </c>
      <c r="E8340" s="357" t="s">
        <v>9620</v>
      </c>
    </row>
    <row r="8341" spans="1:5" ht="15.6">
      <c r="A8341" s="358" t="s">
        <v>23428</v>
      </c>
      <c r="B8341" s="358" t="s">
        <v>23429</v>
      </c>
      <c r="C8341" s="359">
        <v>3.4</v>
      </c>
      <c r="D8341" s="357" t="s">
        <v>9620</v>
      </c>
      <c r="E8341" s="357" t="s">
        <v>9620</v>
      </c>
    </row>
    <row r="8342" spans="1:5" ht="15.6">
      <c r="A8342" s="358" t="s">
        <v>15244</v>
      </c>
      <c r="B8342" s="358" t="s">
        <v>15245</v>
      </c>
      <c r="C8342" s="359">
        <v>3.4</v>
      </c>
      <c r="D8342" s="357" t="s">
        <v>5042</v>
      </c>
      <c r="E8342" s="357" t="s">
        <v>5042</v>
      </c>
    </row>
    <row r="8343" spans="1:5" ht="15.6">
      <c r="A8343" s="358" t="s">
        <v>15244</v>
      </c>
      <c r="B8343" s="358" t="s">
        <v>15245</v>
      </c>
      <c r="C8343" s="359">
        <v>3.4</v>
      </c>
      <c r="D8343" s="357" t="s">
        <v>5042</v>
      </c>
      <c r="E8343" s="357" t="s">
        <v>5042</v>
      </c>
    </row>
    <row r="8344" spans="1:5" ht="15.6">
      <c r="A8344" s="358" t="s">
        <v>10184</v>
      </c>
      <c r="B8344" s="358" t="s">
        <v>10184</v>
      </c>
      <c r="C8344" s="359">
        <v>3.4</v>
      </c>
      <c r="D8344" s="357" t="s">
        <v>2143</v>
      </c>
      <c r="E8344" s="357" t="s">
        <v>2143</v>
      </c>
    </row>
    <row r="8345" spans="1:5" ht="15.6">
      <c r="A8345" s="358" t="s">
        <v>10566</v>
      </c>
      <c r="B8345" s="358" t="s">
        <v>10567</v>
      </c>
      <c r="C8345" s="359">
        <v>3.4</v>
      </c>
      <c r="D8345" s="357" t="s">
        <v>2480</v>
      </c>
      <c r="E8345" s="357" t="s">
        <v>2480</v>
      </c>
    </row>
    <row r="8346" spans="1:5" ht="15.6">
      <c r="A8346" s="358" t="s">
        <v>10262</v>
      </c>
      <c r="B8346" s="358" t="s">
        <v>18759</v>
      </c>
      <c r="C8346" s="359">
        <v>3.4</v>
      </c>
      <c r="D8346" s="357" t="s">
        <v>6166</v>
      </c>
      <c r="E8346" s="357" t="s">
        <v>6166</v>
      </c>
    </row>
    <row r="8347" spans="1:5" ht="15.6">
      <c r="A8347" s="358" t="s">
        <v>21810</v>
      </c>
      <c r="B8347" s="358" t="s">
        <v>21811</v>
      </c>
      <c r="C8347" s="359">
        <v>3.4</v>
      </c>
      <c r="D8347" s="357" t="s">
        <v>8909</v>
      </c>
      <c r="E8347" s="357" t="s">
        <v>8909</v>
      </c>
    </row>
    <row r="8348" spans="1:5" ht="15.6">
      <c r="A8348" s="358" t="s">
        <v>21810</v>
      </c>
      <c r="B8348" s="358" t="s">
        <v>21811</v>
      </c>
      <c r="C8348" s="359">
        <v>3.4</v>
      </c>
      <c r="D8348" s="357" t="s">
        <v>8909</v>
      </c>
      <c r="E8348" s="357" t="s">
        <v>8909</v>
      </c>
    </row>
    <row r="8349" spans="1:5" ht="15.6">
      <c r="A8349" s="358" t="s">
        <v>21810</v>
      </c>
      <c r="B8349" s="358" t="s">
        <v>21811</v>
      </c>
      <c r="C8349" s="359">
        <v>3.4</v>
      </c>
      <c r="D8349" s="357" t="s">
        <v>8909</v>
      </c>
      <c r="E8349" s="357" t="s">
        <v>8909</v>
      </c>
    </row>
    <row r="8350" spans="1:5" ht="15.6">
      <c r="A8350" s="358" t="s">
        <v>1828</v>
      </c>
      <c r="B8350" s="358" t="s">
        <v>21816</v>
      </c>
      <c r="C8350" s="359">
        <v>3.4</v>
      </c>
      <c r="D8350" s="357" t="s">
        <v>8913</v>
      </c>
      <c r="E8350" s="357" t="s">
        <v>8913</v>
      </c>
    </row>
    <row r="8351" spans="1:5" ht="15.6">
      <c r="A8351" s="358" t="s">
        <v>1828</v>
      </c>
      <c r="B8351" s="358" t="s">
        <v>21816</v>
      </c>
      <c r="C8351" s="359">
        <v>3.4</v>
      </c>
      <c r="D8351" s="357" t="s">
        <v>8913</v>
      </c>
      <c r="E8351" s="357" t="s">
        <v>8913</v>
      </c>
    </row>
    <row r="8352" spans="1:5" ht="15.6">
      <c r="A8352" s="358" t="s">
        <v>1828</v>
      </c>
      <c r="B8352" s="358" t="s">
        <v>21816</v>
      </c>
      <c r="C8352" s="359">
        <v>3.4</v>
      </c>
      <c r="D8352" s="357" t="s">
        <v>8913</v>
      </c>
      <c r="E8352" s="357" t="s">
        <v>8913</v>
      </c>
    </row>
    <row r="8353" spans="1:5" ht="15.6">
      <c r="A8353" s="358" t="s">
        <v>51181</v>
      </c>
      <c r="B8353" s="358" t="s">
        <v>51182</v>
      </c>
      <c r="C8353" s="359">
        <v>3.4</v>
      </c>
      <c r="D8353" s="357" t="s">
        <v>51180</v>
      </c>
      <c r="E8353" s="357" t="s">
        <v>51180</v>
      </c>
    </row>
    <row r="8354" spans="1:5" ht="15.6">
      <c r="A8354" s="358" t="s">
        <v>51181</v>
      </c>
      <c r="B8354" s="358" t="s">
        <v>51182</v>
      </c>
      <c r="C8354" s="359">
        <v>3.4</v>
      </c>
      <c r="D8354" s="357" t="s">
        <v>51180</v>
      </c>
      <c r="E8354" s="357" t="s">
        <v>51180</v>
      </c>
    </row>
    <row r="8355" spans="1:5" ht="15.6">
      <c r="A8355" s="358" t="s">
        <v>13561</v>
      </c>
      <c r="B8355" s="358" t="s">
        <v>13562</v>
      </c>
      <c r="C8355" s="359">
        <v>3.4</v>
      </c>
      <c r="D8355" s="357" t="s">
        <v>3819</v>
      </c>
      <c r="E8355" s="357" t="s">
        <v>3819</v>
      </c>
    </row>
    <row r="8356" spans="1:5" ht="15.6">
      <c r="A8356" s="358" t="s">
        <v>20916</v>
      </c>
      <c r="B8356" s="358" t="s">
        <v>20916</v>
      </c>
      <c r="C8356" s="359">
        <v>3.4</v>
      </c>
      <c r="D8356" s="357" t="s">
        <v>8106</v>
      </c>
      <c r="E8356" s="357" t="s">
        <v>8106</v>
      </c>
    </row>
    <row r="8357" spans="1:5" ht="15.6">
      <c r="A8357" s="358" t="s">
        <v>20916</v>
      </c>
      <c r="B8357" s="358" t="s">
        <v>20916</v>
      </c>
      <c r="C8357" s="359">
        <v>3.4</v>
      </c>
      <c r="D8357" s="357" t="s">
        <v>8106</v>
      </c>
      <c r="E8357" s="357" t="s">
        <v>8106</v>
      </c>
    </row>
    <row r="8358" spans="1:5" ht="15.6">
      <c r="A8358" s="358" t="s">
        <v>21889</v>
      </c>
      <c r="B8358" s="358" t="s">
        <v>21890</v>
      </c>
      <c r="C8358" s="359">
        <v>3.4</v>
      </c>
      <c r="D8358" s="357" t="s">
        <v>8518</v>
      </c>
      <c r="E8358" s="357" t="s">
        <v>8518</v>
      </c>
    </row>
    <row r="8359" spans="1:5" ht="15.6">
      <c r="A8359" s="358" t="s">
        <v>21889</v>
      </c>
      <c r="B8359" s="358" t="s">
        <v>21890</v>
      </c>
      <c r="C8359" s="359">
        <v>3.4</v>
      </c>
      <c r="D8359" s="357" t="s">
        <v>8518</v>
      </c>
      <c r="E8359" s="357" t="s">
        <v>8518</v>
      </c>
    </row>
    <row r="8360" spans="1:5" ht="15.6">
      <c r="A8360" s="358" t="s">
        <v>21889</v>
      </c>
      <c r="B8360" s="358" t="s">
        <v>21890</v>
      </c>
      <c r="C8360" s="359">
        <v>3.4</v>
      </c>
      <c r="D8360" s="357" t="s">
        <v>8518</v>
      </c>
      <c r="E8360" s="357" t="s">
        <v>8518</v>
      </c>
    </row>
    <row r="8361" spans="1:5" ht="15.6">
      <c r="A8361" s="358" t="s">
        <v>10262</v>
      </c>
      <c r="B8361" s="358" t="s">
        <v>50218</v>
      </c>
      <c r="C8361" s="359">
        <v>3.4</v>
      </c>
      <c r="D8361" s="357" t="s">
        <v>50217</v>
      </c>
      <c r="E8361" s="357" t="s">
        <v>50217</v>
      </c>
    </row>
    <row r="8362" spans="1:5" ht="15.6">
      <c r="A8362" s="358" t="s">
        <v>52354</v>
      </c>
      <c r="B8362" s="358" t="s">
        <v>52355</v>
      </c>
      <c r="C8362" s="359">
        <v>3.4</v>
      </c>
      <c r="D8362" s="357" t="s">
        <v>52353</v>
      </c>
      <c r="E8362" s="357" t="s">
        <v>52353</v>
      </c>
    </row>
    <row r="8363" spans="1:5" ht="15.6">
      <c r="A8363" s="358" t="s">
        <v>52354</v>
      </c>
      <c r="B8363" s="358" t="s">
        <v>52355</v>
      </c>
      <c r="C8363" s="359">
        <v>3.4</v>
      </c>
      <c r="D8363" s="357" t="s">
        <v>52353</v>
      </c>
      <c r="E8363" s="357" t="s">
        <v>52353</v>
      </c>
    </row>
    <row r="8364" spans="1:5" ht="15.6">
      <c r="A8364" s="358" t="s">
        <v>20927</v>
      </c>
      <c r="B8364" s="358" t="s">
        <v>20927</v>
      </c>
      <c r="C8364" s="359">
        <v>3.4</v>
      </c>
      <c r="D8364" s="357" t="s">
        <v>8127</v>
      </c>
      <c r="E8364" s="357" t="s">
        <v>8127</v>
      </c>
    </row>
    <row r="8365" spans="1:5" ht="15.6">
      <c r="A8365" s="358" t="s">
        <v>20632</v>
      </c>
      <c r="B8365" s="358" t="s">
        <v>20633</v>
      </c>
      <c r="C8365" s="359">
        <v>3.4</v>
      </c>
      <c r="D8365" s="357" t="s">
        <v>8135</v>
      </c>
      <c r="E8365" s="357" t="s">
        <v>8135</v>
      </c>
    </row>
    <row r="8366" spans="1:5" ht="15.6">
      <c r="A8366" s="358" t="s">
        <v>10262</v>
      </c>
      <c r="B8366" s="358" t="s">
        <v>54368</v>
      </c>
      <c r="C8366" s="359">
        <v>3.4</v>
      </c>
      <c r="D8366" s="357" t="s">
        <v>54367</v>
      </c>
      <c r="E8366" s="357" t="s">
        <v>54367</v>
      </c>
    </row>
    <row r="8367" spans="1:5" ht="15.6">
      <c r="A8367" s="358" t="s">
        <v>10262</v>
      </c>
      <c r="B8367" s="358" t="s">
        <v>54368</v>
      </c>
      <c r="C8367" s="359">
        <v>3.4</v>
      </c>
      <c r="D8367" s="357" t="s">
        <v>54367</v>
      </c>
      <c r="E8367" s="357" t="s">
        <v>54367</v>
      </c>
    </row>
    <row r="8368" spans="1:5" ht="15.6">
      <c r="A8368" s="358" t="s">
        <v>51229</v>
      </c>
      <c r="B8368" s="358" t="s">
        <v>51229</v>
      </c>
      <c r="C8368" s="359">
        <v>3.4</v>
      </c>
      <c r="D8368" s="357" t="s">
        <v>51228</v>
      </c>
      <c r="E8368" s="357" t="s">
        <v>51228</v>
      </c>
    </row>
    <row r="8369" spans="1:5" ht="15.6">
      <c r="A8369" s="358" t="s">
        <v>51229</v>
      </c>
      <c r="B8369" s="358" t="s">
        <v>51229</v>
      </c>
      <c r="C8369" s="359">
        <v>3.4</v>
      </c>
      <c r="D8369" s="357" t="s">
        <v>51228</v>
      </c>
      <c r="E8369" s="357" t="s">
        <v>51228</v>
      </c>
    </row>
    <row r="8370" spans="1:5" ht="15.6">
      <c r="A8370" s="358" t="s">
        <v>1729</v>
      </c>
      <c r="B8370" s="358" t="s">
        <v>21534</v>
      </c>
      <c r="C8370" s="359">
        <v>3.4</v>
      </c>
      <c r="D8370" s="357" t="s">
        <v>1728</v>
      </c>
      <c r="E8370" s="357" t="s">
        <v>1728</v>
      </c>
    </row>
    <row r="8371" spans="1:5" ht="15.6">
      <c r="A8371" s="358" t="s">
        <v>25594</v>
      </c>
      <c r="B8371" s="358" t="s">
        <v>25595</v>
      </c>
      <c r="C8371" s="359">
        <v>3.4</v>
      </c>
      <c r="D8371" s="357" t="s">
        <v>25593</v>
      </c>
      <c r="E8371" s="357" t="s">
        <v>25593</v>
      </c>
    </row>
    <row r="8372" spans="1:5" ht="15.6">
      <c r="A8372" s="358" t="s">
        <v>10262</v>
      </c>
      <c r="B8372" s="358" t="s">
        <v>61149</v>
      </c>
      <c r="C8372" s="359">
        <v>3.4</v>
      </c>
      <c r="D8372" s="357" t="s">
        <v>61148</v>
      </c>
      <c r="E8372" s="357" t="s">
        <v>61148</v>
      </c>
    </row>
    <row r="8373" spans="1:5" ht="15.6">
      <c r="A8373" s="358" t="s">
        <v>19650</v>
      </c>
      <c r="B8373" s="358" t="s">
        <v>19651</v>
      </c>
      <c r="C8373" s="359">
        <v>3.4</v>
      </c>
      <c r="D8373" s="357" t="s">
        <v>7202</v>
      </c>
      <c r="E8373" s="357" t="s">
        <v>7202</v>
      </c>
    </row>
    <row r="8374" spans="1:5" ht="15.6">
      <c r="A8374" s="358" t="s">
        <v>20532</v>
      </c>
      <c r="B8374" s="358" t="s">
        <v>20533</v>
      </c>
      <c r="C8374" s="359">
        <v>3.4</v>
      </c>
      <c r="D8374" s="357" t="s">
        <v>7969</v>
      </c>
      <c r="E8374" s="357" t="s">
        <v>7969</v>
      </c>
    </row>
    <row r="8375" spans="1:5" ht="15.6">
      <c r="A8375" s="358" t="s">
        <v>20532</v>
      </c>
      <c r="B8375" s="358" t="s">
        <v>20533</v>
      </c>
      <c r="C8375" s="359">
        <v>3.4</v>
      </c>
      <c r="D8375" s="357" t="s">
        <v>7969</v>
      </c>
      <c r="E8375" s="357" t="s">
        <v>7969</v>
      </c>
    </row>
    <row r="8376" spans="1:5" ht="15.6">
      <c r="A8376" s="358" t="s">
        <v>48432</v>
      </c>
      <c r="B8376" s="358" t="s">
        <v>48433</v>
      </c>
      <c r="C8376" s="359">
        <v>3.4</v>
      </c>
      <c r="D8376" s="357" t="s">
        <v>48431</v>
      </c>
      <c r="E8376" s="357" t="s">
        <v>48431</v>
      </c>
    </row>
    <row r="8377" spans="1:5" ht="15.6">
      <c r="A8377" s="358" t="s">
        <v>15625</v>
      </c>
      <c r="B8377" s="358" t="s">
        <v>15626</v>
      </c>
      <c r="C8377" s="359">
        <v>3.4</v>
      </c>
      <c r="D8377" s="357" t="s">
        <v>5284</v>
      </c>
      <c r="E8377" s="357" t="s">
        <v>5284</v>
      </c>
    </row>
    <row r="8378" spans="1:5" ht="15.6">
      <c r="A8378" s="358" t="s">
        <v>21636</v>
      </c>
      <c r="B8378" s="358" t="s">
        <v>21637</v>
      </c>
      <c r="C8378" s="359">
        <v>3.4</v>
      </c>
      <c r="D8378" s="357" t="s">
        <v>8811</v>
      </c>
      <c r="E8378" s="357" t="s">
        <v>8811</v>
      </c>
    </row>
    <row r="8379" spans="1:5" ht="15.6">
      <c r="A8379" s="358" t="s">
        <v>23212</v>
      </c>
      <c r="B8379" s="358" t="s">
        <v>23213</v>
      </c>
      <c r="C8379" s="359">
        <v>3.4</v>
      </c>
      <c r="D8379" s="357" t="s">
        <v>9583</v>
      </c>
      <c r="E8379" s="357" t="s">
        <v>9583</v>
      </c>
    </row>
    <row r="8380" spans="1:5" ht="15.6">
      <c r="A8380" s="358" t="s">
        <v>23212</v>
      </c>
      <c r="B8380" s="358" t="s">
        <v>23213</v>
      </c>
      <c r="C8380" s="359">
        <v>3.4</v>
      </c>
      <c r="D8380" s="357" t="s">
        <v>9583</v>
      </c>
      <c r="E8380" s="357" t="s">
        <v>9583</v>
      </c>
    </row>
    <row r="8381" spans="1:5" ht="15.6">
      <c r="A8381" s="358" t="s">
        <v>23679</v>
      </c>
      <c r="B8381" s="358" t="s">
        <v>23680</v>
      </c>
      <c r="C8381" s="359">
        <v>3.4</v>
      </c>
      <c r="D8381" s="357" t="s">
        <v>23678</v>
      </c>
      <c r="E8381" s="357" t="s">
        <v>23678</v>
      </c>
    </row>
    <row r="8382" spans="1:5" ht="15.6">
      <c r="A8382" s="358" t="s">
        <v>23679</v>
      </c>
      <c r="B8382" s="358" t="s">
        <v>23680</v>
      </c>
      <c r="C8382" s="359">
        <v>3.4</v>
      </c>
      <c r="D8382" s="357" t="s">
        <v>23678</v>
      </c>
      <c r="E8382" s="357" t="s">
        <v>23678</v>
      </c>
    </row>
    <row r="8383" spans="1:5" ht="15.6">
      <c r="A8383" s="358" t="s">
        <v>37360</v>
      </c>
      <c r="B8383" s="358" t="s">
        <v>37361</v>
      </c>
      <c r="C8383" s="359">
        <v>3.4</v>
      </c>
      <c r="D8383" s="357" t="s">
        <v>37359</v>
      </c>
      <c r="E8383" s="357" t="s">
        <v>37359</v>
      </c>
    </row>
    <row r="8384" spans="1:5" ht="15.6">
      <c r="A8384" s="358" t="s">
        <v>984</v>
      </c>
      <c r="B8384" s="358" t="s">
        <v>16644</v>
      </c>
      <c r="C8384" s="359">
        <v>3.4</v>
      </c>
      <c r="D8384" s="357" t="s">
        <v>6022</v>
      </c>
      <c r="E8384" s="357" t="s">
        <v>6022</v>
      </c>
    </row>
    <row r="8385" spans="1:5" ht="15.6">
      <c r="A8385" s="358" t="s">
        <v>984</v>
      </c>
      <c r="B8385" s="358" t="s">
        <v>16644</v>
      </c>
      <c r="C8385" s="359">
        <v>3.4</v>
      </c>
      <c r="D8385" s="357" t="s">
        <v>6022</v>
      </c>
      <c r="E8385" s="357" t="s">
        <v>6022</v>
      </c>
    </row>
    <row r="8386" spans="1:5" ht="15.6">
      <c r="A8386" s="358" t="s">
        <v>18826</v>
      </c>
      <c r="B8386" s="358" t="s">
        <v>18827</v>
      </c>
      <c r="C8386" s="359">
        <v>3.4</v>
      </c>
      <c r="D8386" s="357" t="s">
        <v>6263</v>
      </c>
      <c r="E8386" s="357" t="s">
        <v>6263</v>
      </c>
    </row>
    <row r="8387" spans="1:5" ht="15.6">
      <c r="A8387" s="358" t="s">
        <v>18826</v>
      </c>
      <c r="B8387" s="358" t="s">
        <v>18827</v>
      </c>
      <c r="C8387" s="359">
        <v>3.4</v>
      </c>
      <c r="D8387" s="357" t="s">
        <v>6263</v>
      </c>
      <c r="E8387" s="357" t="s">
        <v>6263</v>
      </c>
    </row>
    <row r="8388" spans="1:5" ht="15.6">
      <c r="A8388" s="358" t="s">
        <v>17805</v>
      </c>
      <c r="B8388" s="358" t="s">
        <v>17806</v>
      </c>
      <c r="C8388" s="359">
        <v>3.4</v>
      </c>
      <c r="D8388" s="357" t="s">
        <v>6660</v>
      </c>
      <c r="E8388" s="357" t="s">
        <v>6660</v>
      </c>
    </row>
    <row r="8389" spans="1:5" ht="15.6">
      <c r="A8389" s="358" t="s">
        <v>17805</v>
      </c>
      <c r="B8389" s="358" t="s">
        <v>17806</v>
      </c>
      <c r="C8389" s="359">
        <v>3.4</v>
      </c>
      <c r="D8389" s="357" t="s">
        <v>6660</v>
      </c>
      <c r="E8389" s="357" t="s">
        <v>6660</v>
      </c>
    </row>
    <row r="8390" spans="1:5" ht="15.6">
      <c r="A8390" s="358" t="s">
        <v>1264</v>
      </c>
      <c r="B8390" s="358" t="s">
        <v>19399</v>
      </c>
      <c r="C8390" s="359">
        <v>3.4</v>
      </c>
      <c r="D8390" s="357" t="s">
        <v>19398</v>
      </c>
      <c r="E8390" s="357" t="s">
        <v>19398</v>
      </c>
    </row>
    <row r="8391" spans="1:5" ht="15.6">
      <c r="A8391" s="358" t="s">
        <v>1264</v>
      </c>
      <c r="B8391" s="358" t="s">
        <v>19399</v>
      </c>
      <c r="C8391" s="359">
        <v>3.4</v>
      </c>
      <c r="D8391" s="357" t="s">
        <v>19398</v>
      </c>
      <c r="E8391" s="357" t="s">
        <v>19398</v>
      </c>
    </row>
    <row r="8392" spans="1:5" ht="15.6">
      <c r="A8392" s="358" t="s">
        <v>10262</v>
      </c>
      <c r="B8392" s="358" t="s">
        <v>47756</v>
      </c>
      <c r="C8392" s="359">
        <v>3.4</v>
      </c>
      <c r="D8392" s="357" t="s">
        <v>47755</v>
      </c>
      <c r="E8392" s="357" t="s">
        <v>47755</v>
      </c>
    </row>
    <row r="8393" spans="1:5" ht="15.6">
      <c r="A8393" s="358" t="s">
        <v>12600</v>
      </c>
      <c r="B8393" s="358" t="s">
        <v>12601</v>
      </c>
      <c r="C8393" s="359">
        <v>3.4</v>
      </c>
      <c r="D8393" s="357" t="s">
        <v>3530</v>
      </c>
      <c r="E8393" s="357" t="s">
        <v>3530</v>
      </c>
    </row>
    <row r="8394" spans="1:5" ht="15.6">
      <c r="A8394" s="358" t="s">
        <v>12600</v>
      </c>
      <c r="B8394" s="358" t="s">
        <v>12601</v>
      </c>
      <c r="C8394" s="359">
        <v>3.4</v>
      </c>
      <c r="D8394" s="357" t="s">
        <v>3530</v>
      </c>
      <c r="E8394" s="357" t="s">
        <v>3530</v>
      </c>
    </row>
    <row r="8395" spans="1:5" ht="15.6">
      <c r="A8395" s="358" t="s">
        <v>10262</v>
      </c>
      <c r="B8395" s="358" t="s">
        <v>15141</v>
      </c>
      <c r="C8395" s="359">
        <v>3.4</v>
      </c>
      <c r="D8395" s="357" t="s">
        <v>4952</v>
      </c>
      <c r="E8395" s="357" t="s">
        <v>4952</v>
      </c>
    </row>
    <row r="8396" spans="1:5" ht="15.6">
      <c r="A8396" s="358" t="s">
        <v>10262</v>
      </c>
      <c r="B8396" s="358" t="s">
        <v>15141</v>
      </c>
      <c r="C8396" s="359">
        <v>3.4</v>
      </c>
      <c r="D8396" s="357" t="s">
        <v>4952</v>
      </c>
      <c r="E8396" s="357" t="s">
        <v>4952</v>
      </c>
    </row>
    <row r="8397" spans="1:5" ht="15.6">
      <c r="A8397" s="358" t="s">
        <v>39896</v>
      </c>
      <c r="B8397" s="358" t="s">
        <v>39897</v>
      </c>
      <c r="C8397" s="359">
        <v>3.4</v>
      </c>
      <c r="D8397" s="357" t="s">
        <v>39895</v>
      </c>
      <c r="E8397" s="357" t="s">
        <v>39895</v>
      </c>
    </row>
    <row r="8398" spans="1:5" ht="15.6">
      <c r="A8398" s="358" t="s">
        <v>23669</v>
      </c>
      <c r="B8398" s="358" t="s">
        <v>23670</v>
      </c>
      <c r="C8398" s="359">
        <v>3.4</v>
      </c>
      <c r="D8398" s="357" t="s">
        <v>9826</v>
      </c>
      <c r="E8398" s="357" t="s">
        <v>9826</v>
      </c>
    </row>
    <row r="8399" spans="1:5" ht="15.6">
      <c r="A8399" s="358" t="s">
        <v>12195</v>
      </c>
      <c r="B8399" s="358" t="s">
        <v>12196</v>
      </c>
      <c r="C8399" s="359">
        <v>3.4</v>
      </c>
      <c r="D8399" s="357" t="s">
        <v>3411</v>
      </c>
      <c r="E8399" s="357" t="s">
        <v>3411</v>
      </c>
    </row>
    <row r="8400" spans="1:5" ht="15.6">
      <c r="A8400" s="358" t="s">
        <v>10262</v>
      </c>
      <c r="B8400" s="358" t="s">
        <v>14707</v>
      </c>
      <c r="C8400" s="359">
        <v>3.4</v>
      </c>
      <c r="D8400" s="357" t="s">
        <v>10039</v>
      </c>
      <c r="E8400" s="357" t="s">
        <v>10039</v>
      </c>
    </row>
    <row r="8401" spans="1:5" ht="15.6">
      <c r="A8401" s="358" t="s">
        <v>10262</v>
      </c>
      <c r="B8401" s="358" t="s">
        <v>14707</v>
      </c>
      <c r="C8401" s="359">
        <v>3.4</v>
      </c>
      <c r="D8401" s="357" t="s">
        <v>10039</v>
      </c>
      <c r="E8401" s="357" t="s">
        <v>10039</v>
      </c>
    </row>
    <row r="8402" spans="1:5" ht="15.6">
      <c r="A8402" s="358" t="s">
        <v>34253</v>
      </c>
      <c r="B8402" s="358" t="s">
        <v>34253</v>
      </c>
      <c r="C8402" s="359">
        <v>3.4</v>
      </c>
      <c r="D8402" s="357" t="s">
        <v>34252</v>
      </c>
      <c r="E8402" s="357" t="s">
        <v>34252</v>
      </c>
    </row>
    <row r="8403" spans="1:5" ht="15.6">
      <c r="A8403" s="358" t="s">
        <v>34253</v>
      </c>
      <c r="B8403" s="358" t="s">
        <v>34253</v>
      </c>
      <c r="C8403" s="359">
        <v>3.4</v>
      </c>
      <c r="D8403" s="357" t="s">
        <v>34252</v>
      </c>
      <c r="E8403" s="357" t="s">
        <v>34252</v>
      </c>
    </row>
    <row r="8404" spans="1:5" ht="15.6">
      <c r="A8404" s="358" t="s">
        <v>16921</v>
      </c>
      <c r="B8404" s="358" t="s">
        <v>16922</v>
      </c>
      <c r="C8404" s="359">
        <v>3.4</v>
      </c>
      <c r="D8404" s="357" t="s">
        <v>5750</v>
      </c>
      <c r="E8404" s="357" t="s">
        <v>5750</v>
      </c>
    </row>
    <row r="8405" spans="1:5" ht="15.6">
      <c r="A8405" s="358" t="s">
        <v>40927</v>
      </c>
      <c r="B8405" s="358" t="s">
        <v>40928</v>
      </c>
      <c r="C8405" s="359">
        <v>3.4</v>
      </c>
      <c r="D8405" s="357" t="s">
        <v>40926</v>
      </c>
      <c r="E8405" s="357" t="s">
        <v>40926</v>
      </c>
    </row>
    <row r="8406" spans="1:5" ht="15.6">
      <c r="A8406" s="358" t="s">
        <v>16690</v>
      </c>
      <c r="B8406" s="358" t="s">
        <v>16691</v>
      </c>
      <c r="C8406" s="359">
        <v>3.4</v>
      </c>
      <c r="D8406" s="357" t="s">
        <v>5532</v>
      </c>
      <c r="E8406" s="357" t="s">
        <v>5532</v>
      </c>
    </row>
    <row r="8407" spans="1:5" ht="15.6">
      <c r="A8407" s="358" t="s">
        <v>16625</v>
      </c>
      <c r="B8407" s="358" t="s">
        <v>16626</v>
      </c>
      <c r="C8407" s="359">
        <v>3.4</v>
      </c>
      <c r="D8407" s="357" t="s">
        <v>6002</v>
      </c>
      <c r="E8407" s="357" t="s">
        <v>6002</v>
      </c>
    </row>
    <row r="8408" spans="1:5" ht="15.6">
      <c r="A8408" s="358" t="s">
        <v>16625</v>
      </c>
      <c r="B8408" s="358" t="s">
        <v>16626</v>
      </c>
      <c r="C8408" s="359">
        <v>3.4</v>
      </c>
      <c r="D8408" s="357" t="s">
        <v>6002</v>
      </c>
      <c r="E8408" s="357" t="s">
        <v>6002</v>
      </c>
    </row>
    <row r="8409" spans="1:5" ht="15.6">
      <c r="A8409" s="358" t="s">
        <v>1229</v>
      </c>
      <c r="B8409" s="358" t="s">
        <v>18083</v>
      </c>
      <c r="C8409" s="359">
        <v>3.4</v>
      </c>
      <c r="D8409" s="357" t="s">
        <v>6979</v>
      </c>
      <c r="E8409" s="357" t="s">
        <v>6979</v>
      </c>
    </row>
    <row r="8410" spans="1:5" ht="15.6">
      <c r="A8410" s="358" t="s">
        <v>1229</v>
      </c>
      <c r="B8410" s="358" t="s">
        <v>18083</v>
      </c>
      <c r="C8410" s="359">
        <v>3.4</v>
      </c>
      <c r="D8410" s="357" t="s">
        <v>6979</v>
      </c>
      <c r="E8410" s="357" t="s">
        <v>6979</v>
      </c>
    </row>
    <row r="8411" spans="1:5" ht="15.6">
      <c r="A8411" s="358" t="s">
        <v>12978</v>
      </c>
      <c r="B8411" s="358" t="s">
        <v>12979</v>
      </c>
      <c r="C8411" s="359">
        <v>3.4</v>
      </c>
      <c r="D8411" s="357" t="s">
        <v>3926</v>
      </c>
      <c r="E8411" s="357" t="s">
        <v>3926</v>
      </c>
    </row>
    <row r="8412" spans="1:5" ht="15.6">
      <c r="A8412" s="358" t="s">
        <v>12978</v>
      </c>
      <c r="B8412" s="358" t="s">
        <v>12979</v>
      </c>
      <c r="C8412" s="359">
        <v>3.4</v>
      </c>
      <c r="D8412" s="357" t="s">
        <v>3926</v>
      </c>
      <c r="E8412" s="357" t="s">
        <v>3926</v>
      </c>
    </row>
    <row r="8413" spans="1:5" ht="15.6">
      <c r="A8413" s="358" t="s">
        <v>10262</v>
      </c>
      <c r="B8413" s="358" t="s">
        <v>15463</v>
      </c>
      <c r="C8413" s="359">
        <v>3.4</v>
      </c>
      <c r="D8413" s="357" t="s">
        <v>5138</v>
      </c>
      <c r="E8413" s="357" t="s">
        <v>5138</v>
      </c>
    </row>
    <row r="8414" spans="1:5" ht="15.6">
      <c r="A8414" s="358" t="s">
        <v>10262</v>
      </c>
      <c r="B8414" s="358" t="s">
        <v>16748</v>
      </c>
      <c r="C8414" s="359">
        <v>3.4</v>
      </c>
      <c r="D8414" s="357" t="s">
        <v>10069</v>
      </c>
      <c r="E8414" s="357" t="s">
        <v>10069</v>
      </c>
    </row>
    <row r="8415" spans="1:5" ht="15.6">
      <c r="A8415" s="358" t="s">
        <v>36487</v>
      </c>
      <c r="B8415" s="358" t="s">
        <v>36488</v>
      </c>
      <c r="C8415" s="359">
        <v>3.4</v>
      </c>
      <c r="D8415" s="357" t="s">
        <v>36486</v>
      </c>
      <c r="E8415" s="357" t="s">
        <v>36486</v>
      </c>
    </row>
    <row r="8416" spans="1:5" ht="15.6">
      <c r="A8416" s="358" t="s">
        <v>36487</v>
      </c>
      <c r="B8416" s="358" t="s">
        <v>36488</v>
      </c>
      <c r="C8416" s="359">
        <v>3.4</v>
      </c>
      <c r="D8416" s="357" t="s">
        <v>36486</v>
      </c>
      <c r="E8416" s="357" t="s">
        <v>36486</v>
      </c>
    </row>
    <row r="8417" spans="1:5" ht="15.6">
      <c r="A8417" s="358" t="s">
        <v>36487</v>
      </c>
      <c r="B8417" s="358" t="s">
        <v>36488</v>
      </c>
      <c r="C8417" s="359">
        <v>3.4</v>
      </c>
      <c r="D8417" s="357" t="s">
        <v>36486</v>
      </c>
      <c r="E8417" s="357" t="s">
        <v>36486</v>
      </c>
    </row>
    <row r="8418" spans="1:5" ht="15.6">
      <c r="A8418" s="358" t="s">
        <v>19617</v>
      </c>
      <c r="B8418" s="358" t="s">
        <v>19618</v>
      </c>
      <c r="C8418" s="359">
        <v>3.4</v>
      </c>
      <c r="D8418" s="357" t="s">
        <v>6106</v>
      </c>
      <c r="E8418" s="357" t="s">
        <v>6106</v>
      </c>
    </row>
    <row r="8419" spans="1:5" ht="15.6">
      <c r="A8419" s="358" t="s">
        <v>1473</v>
      </c>
      <c r="B8419" s="358" t="s">
        <v>20222</v>
      </c>
      <c r="C8419" s="359">
        <v>3.4</v>
      </c>
      <c r="D8419" s="357" t="s">
        <v>7941</v>
      </c>
      <c r="E8419" s="357" t="s">
        <v>7941</v>
      </c>
    </row>
    <row r="8420" spans="1:5" ht="15.6">
      <c r="A8420" s="358" t="s">
        <v>1721</v>
      </c>
      <c r="B8420" s="358" t="s">
        <v>21527</v>
      </c>
      <c r="C8420" s="359">
        <v>3.4</v>
      </c>
      <c r="D8420" s="357" t="s">
        <v>5</v>
      </c>
      <c r="E8420" s="357" t="s">
        <v>5</v>
      </c>
    </row>
    <row r="8421" spans="1:5" ht="15.6">
      <c r="A8421" s="358" t="s">
        <v>1721</v>
      </c>
      <c r="B8421" s="358" t="s">
        <v>21527</v>
      </c>
      <c r="C8421" s="359">
        <v>3.4</v>
      </c>
      <c r="D8421" s="357" t="s">
        <v>5</v>
      </c>
      <c r="E8421" s="357" t="s">
        <v>5</v>
      </c>
    </row>
    <row r="8422" spans="1:5" ht="15.6">
      <c r="A8422" s="358" t="s">
        <v>1735</v>
      </c>
      <c r="B8422" s="358" t="s">
        <v>21542</v>
      </c>
      <c r="C8422" s="359">
        <v>3.4</v>
      </c>
      <c r="D8422" s="357" t="s">
        <v>1734</v>
      </c>
      <c r="E8422" s="357" t="s">
        <v>1734</v>
      </c>
    </row>
    <row r="8423" spans="1:5" ht="15.6">
      <c r="A8423" s="358" t="s">
        <v>32034</v>
      </c>
      <c r="B8423" s="358" t="s">
        <v>32035</v>
      </c>
      <c r="C8423" s="359">
        <v>3.4</v>
      </c>
      <c r="D8423" s="357" t="s">
        <v>32033</v>
      </c>
      <c r="E8423" s="357" t="s">
        <v>32033</v>
      </c>
    </row>
    <row r="8424" spans="1:5" ht="15.6">
      <c r="A8424" s="358" t="s">
        <v>17043</v>
      </c>
      <c r="B8424" s="358" t="s">
        <v>54300</v>
      </c>
      <c r="C8424" s="359">
        <v>3.4</v>
      </c>
      <c r="D8424" s="357" t="s">
        <v>5905</v>
      </c>
      <c r="E8424" s="357" t="s">
        <v>5905</v>
      </c>
    </row>
    <row r="8425" spans="1:5" ht="15.6">
      <c r="A8425" s="358" t="s">
        <v>17043</v>
      </c>
      <c r="B8425" s="358" t="s">
        <v>54300</v>
      </c>
      <c r="C8425" s="359">
        <v>3.4</v>
      </c>
      <c r="D8425" s="357" t="s">
        <v>5905</v>
      </c>
      <c r="E8425" s="357" t="s">
        <v>5905</v>
      </c>
    </row>
    <row r="8426" spans="1:5" ht="15.6">
      <c r="A8426" s="358" t="s">
        <v>997</v>
      </c>
      <c r="B8426" s="358" t="s">
        <v>17264</v>
      </c>
      <c r="C8426" s="359">
        <v>3.4</v>
      </c>
      <c r="D8426" s="357" t="s">
        <v>6089</v>
      </c>
      <c r="E8426" s="357" t="s">
        <v>6089</v>
      </c>
    </row>
    <row r="8427" spans="1:5" ht="15.6">
      <c r="A8427" s="358" t="s">
        <v>41257</v>
      </c>
      <c r="B8427" s="358" t="s">
        <v>41257</v>
      </c>
      <c r="C8427" s="359">
        <v>3.4</v>
      </c>
      <c r="D8427" s="357" t="s">
        <v>41256</v>
      </c>
      <c r="E8427" s="357" t="s">
        <v>41256</v>
      </c>
    </row>
    <row r="8428" spans="1:5" ht="15.6">
      <c r="A8428" s="358" t="s">
        <v>10262</v>
      </c>
      <c r="B8428" s="358" t="s">
        <v>47276</v>
      </c>
      <c r="C8428" s="359">
        <v>3.4</v>
      </c>
      <c r="D8428" s="357" t="s">
        <v>47275</v>
      </c>
      <c r="E8428" s="357" t="s">
        <v>47275</v>
      </c>
    </row>
    <row r="8429" spans="1:5" ht="15.6">
      <c r="A8429" s="358" t="s">
        <v>10262</v>
      </c>
      <c r="B8429" s="358" t="s">
        <v>47276</v>
      </c>
      <c r="C8429" s="359">
        <v>3.4</v>
      </c>
      <c r="D8429" s="357" t="s">
        <v>47275</v>
      </c>
      <c r="E8429" s="357" t="s">
        <v>47275</v>
      </c>
    </row>
    <row r="8430" spans="1:5" ht="15.6">
      <c r="A8430" s="358" t="s">
        <v>10262</v>
      </c>
      <c r="B8430" s="358" t="s">
        <v>13510</v>
      </c>
      <c r="C8430" s="359">
        <v>3.4</v>
      </c>
      <c r="D8430" s="357" t="s">
        <v>3833</v>
      </c>
      <c r="E8430" s="357" t="s">
        <v>3833</v>
      </c>
    </row>
    <row r="8431" spans="1:5" ht="15.6">
      <c r="A8431" s="358" t="s">
        <v>15120</v>
      </c>
      <c r="B8431" s="358" t="s">
        <v>10262</v>
      </c>
      <c r="C8431" s="359">
        <v>3.4</v>
      </c>
      <c r="D8431" s="357" t="s">
        <v>4929</v>
      </c>
      <c r="E8431" s="357" t="s">
        <v>4929</v>
      </c>
    </row>
    <row r="8432" spans="1:5" ht="15.6">
      <c r="A8432" s="358" t="s">
        <v>15120</v>
      </c>
      <c r="B8432" s="358" t="s">
        <v>10262</v>
      </c>
      <c r="C8432" s="359">
        <v>3.4</v>
      </c>
      <c r="D8432" s="357" t="s">
        <v>4929</v>
      </c>
      <c r="E8432" s="357" t="s">
        <v>4929</v>
      </c>
    </row>
    <row r="8433" spans="1:5" ht="15.6">
      <c r="A8433" s="358" t="s">
        <v>18776</v>
      </c>
      <c r="B8433" s="358" t="s">
        <v>18777</v>
      </c>
      <c r="C8433" s="359">
        <v>3.4</v>
      </c>
      <c r="D8433" s="357" t="s">
        <v>6193</v>
      </c>
      <c r="E8433" s="357" t="s">
        <v>6193</v>
      </c>
    </row>
    <row r="8434" spans="1:5" ht="15.6">
      <c r="A8434" s="358" t="s">
        <v>19714</v>
      </c>
      <c r="B8434" s="358" t="s">
        <v>19715</v>
      </c>
      <c r="C8434" s="359">
        <v>3.4</v>
      </c>
      <c r="D8434" s="357" t="s">
        <v>7514</v>
      </c>
      <c r="E8434" s="357" t="s">
        <v>7514</v>
      </c>
    </row>
    <row r="8435" spans="1:5" ht="15.6">
      <c r="A8435" s="358" t="s">
        <v>23240</v>
      </c>
      <c r="B8435" s="358" t="s">
        <v>23241</v>
      </c>
      <c r="C8435" s="359">
        <v>3.4</v>
      </c>
      <c r="D8435" s="357" t="s">
        <v>9619</v>
      </c>
      <c r="E8435" s="357" t="s">
        <v>9619</v>
      </c>
    </row>
    <row r="8436" spans="1:5" ht="15.6">
      <c r="A8436" s="358" t="s">
        <v>23240</v>
      </c>
      <c r="B8436" s="358" t="s">
        <v>23241</v>
      </c>
      <c r="C8436" s="359">
        <v>3.4</v>
      </c>
      <c r="D8436" s="357" t="s">
        <v>9619</v>
      </c>
      <c r="E8436" s="357" t="s">
        <v>9619</v>
      </c>
    </row>
    <row r="8437" spans="1:5" ht="15.6">
      <c r="A8437" s="358" t="s">
        <v>52351</v>
      </c>
      <c r="B8437" s="358" t="s">
        <v>52352</v>
      </c>
      <c r="C8437" s="359">
        <v>3.4</v>
      </c>
      <c r="D8437" s="357" t="s">
        <v>52350</v>
      </c>
      <c r="E8437" s="357" t="s">
        <v>52350</v>
      </c>
    </row>
    <row r="8438" spans="1:5" ht="15.6">
      <c r="A8438" s="358" t="s">
        <v>23477</v>
      </c>
      <c r="B8438" s="358" t="s">
        <v>23478</v>
      </c>
      <c r="C8438" s="359">
        <v>3.4</v>
      </c>
      <c r="D8438" s="357" t="s">
        <v>9665</v>
      </c>
      <c r="E8438" s="357" t="s">
        <v>9665</v>
      </c>
    </row>
    <row r="8439" spans="1:5" ht="15.6">
      <c r="A8439" s="358" t="s">
        <v>23477</v>
      </c>
      <c r="B8439" s="358" t="s">
        <v>23478</v>
      </c>
      <c r="C8439" s="359">
        <v>3.4</v>
      </c>
      <c r="D8439" s="357" t="s">
        <v>9665</v>
      </c>
      <c r="E8439" s="357" t="s">
        <v>9665</v>
      </c>
    </row>
    <row r="8440" spans="1:5" ht="15.6">
      <c r="A8440" s="358" t="s">
        <v>13642</v>
      </c>
      <c r="B8440" s="358" t="s">
        <v>13643</v>
      </c>
      <c r="C8440" s="359">
        <v>3.4</v>
      </c>
      <c r="D8440" s="357" t="s">
        <v>3906</v>
      </c>
      <c r="E8440" s="357" t="s">
        <v>3906</v>
      </c>
    </row>
    <row r="8441" spans="1:5" ht="15.6">
      <c r="A8441" s="358" t="s">
        <v>13657</v>
      </c>
      <c r="B8441" s="358" t="s">
        <v>13658</v>
      </c>
      <c r="C8441" s="359">
        <v>3.4</v>
      </c>
      <c r="D8441" s="357" t="s">
        <v>3955</v>
      </c>
      <c r="E8441" s="357" t="s">
        <v>3955</v>
      </c>
    </row>
    <row r="8442" spans="1:5" ht="15.6">
      <c r="A8442" s="358" t="s">
        <v>13657</v>
      </c>
      <c r="B8442" s="358" t="s">
        <v>13658</v>
      </c>
      <c r="C8442" s="359">
        <v>3.4</v>
      </c>
      <c r="D8442" s="357" t="s">
        <v>3955</v>
      </c>
      <c r="E8442" s="357" t="s">
        <v>3955</v>
      </c>
    </row>
    <row r="8443" spans="1:5" ht="15.6">
      <c r="A8443" s="358" t="s">
        <v>18823</v>
      </c>
      <c r="B8443" s="358" t="s">
        <v>18823</v>
      </c>
      <c r="C8443" s="359">
        <v>3.4</v>
      </c>
      <c r="D8443" s="357" t="s">
        <v>6259</v>
      </c>
      <c r="E8443" s="357" t="s">
        <v>6259</v>
      </c>
    </row>
    <row r="8444" spans="1:5" ht="15.6">
      <c r="A8444" s="358" t="s">
        <v>19875</v>
      </c>
      <c r="B8444" s="358" t="s">
        <v>19876</v>
      </c>
      <c r="C8444" s="359">
        <v>3.4</v>
      </c>
      <c r="D8444" s="357" t="s">
        <v>7603</v>
      </c>
      <c r="E8444" s="357" t="s">
        <v>7603</v>
      </c>
    </row>
    <row r="8445" spans="1:5" ht="15.6">
      <c r="A8445" s="358" t="s">
        <v>19875</v>
      </c>
      <c r="B8445" s="358" t="s">
        <v>19876</v>
      </c>
      <c r="C8445" s="359">
        <v>3.4</v>
      </c>
      <c r="D8445" s="357" t="s">
        <v>7603</v>
      </c>
      <c r="E8445" s="357" t="s">
        <v>7603</v>
      </c>
    </row>
    <row r="8446" spans="1:5" ht="15.6">
      <c r="A8446" s="358" t="s">
        <v>19875</v>
      </c>
      <c r="B8446" s="358" t="s">
        <v>19876</v>
      </c>
      <c r="C8446" s="359">
        <v>3.4</v>
      </c>
      <c r="D8446" s="357" t="s">
        <v>7603</v>
      </c>
      <c r="E8446" s="357" t="s">
        <v>7603</v>
      </c>
    </row>
    <row r="8447" spans="1:5" ht="15.6">
      <c r="A8447" s="358" t="s">
        <v>23672</v>
      </c>
      <c r="B8447" s="358" t="s">
        <v>23673</v>
      </c>
      <c r="C8447" s="359">
        <v>3.4</v>
      </c>
      <c r="D8447" s="357" t="s">
        <v>9830</v>
      </c>
      <c r="E8447" s="357" t="s">
        <v>9830</v>
      </c>
    </row>
    <row r="8448" spans="1:5" ht="15.6">
      <c r="A8448" s="358" t="s">
        <v>10262</v>
      </c>
      <c r="B8448" s="358" t="s">
        <v>25900</v>
      </c>
      <c r="C8448" s="359">
        <v>3.4</v>
      </c>
      <c r="D8448" s="357" t="s">
        <v>25899</v>
      </c>
      <c r="E8448" s="357" t="s">
        <v>25899</v>
      </c>
    </row>
    <row r="8449" spans="1:5" ht="15.6">
      <c r="A8449" s="358" t="s">
        <v>10262</v>
      </c>
      <c r="B8449" s="358" t="s">
        <v>25900</v>
      </c>
      <c r="C8449" s="359">
        <v>3.4</v>
      </c>
      <c r="D8449" s="357" t="s">
        <v>25899</v>
      </c>
      <c r="E8449" s="357" t="s">
        <v>25899</v>
      </c>
    </row>
    <row r="8450" spans="1:5" ht="15.6">
      <c r="A8450" s="358" t="s">
        <v>10262</v>
      </c>
      <c r="B8450" s="358" t="s">
        <v>25900</v>
      </c>
      <c r="C8450" s="359">
        <v>3.4</v>
      </c>
      <c r="D8450" s="357" t="s">
        <v>25899</v>
      </c>
      <c r="E8450" s="357" t="s">
        <v>25899</v>
      </c>
    </row>
    <row r="8451" spans="1:5" ht="15.6">
      <c r="A8451" s="358" t="s">
        <v>11855</v>
      </c>
      <c r="B8451" s="358" t="s">
        <v>11856</v>
      </c>
      <c r="C8451" s="359">
        <v>3.4</v>
      </c>
      <c r="D8451" s="357" t="s">
        <v>3120</v>
      </c>
      <c r="E8451" s="357" t="s">
        <v>3120</v>
      </c>
    </row>
    <row r="8452" spans="1:5" ht="15.6">
      <c r="A8452" s="358" t="s">
        <v>10262</v>
      </c>
      <c r="B8452" s="358" t="s">
        <v>12413</v>
      </c>
      <c r="C8452" s="359">
        <v>3.4</v>
      </c>
      <c r="D8452" s="357" t="s">
        <v>3365</v>
      </c>
      <c r="E8452" s="357" t="s">
        <v>3365</v>
      </c>
    </row>
    <row r="8453" spans="1:5" ht="15.6">
      <c r="A8453" s="358" t="s">
        <v>10262</v>
      </c>
      <c r="B8453" s="358" t="s">
        <v>12413</v>
      </c>
      <c r="C8453" s="359">
        <v>3.4</v>
      </c>
      <c r="D8453" s="357" t="s">
        <v>3365</v>
      </c>
      <c r="E8453" s="357" t="s">
        <v>3365</v>
      </c>
    </row>
    <row r="8454" spans="1:5" ht="15.6">
      <c r="A8454" s="358" t="s">
        <v>16181</v>
      </c>
      <c r="B8454" s="358" t="s">
        <v>16182</v>
      </c>
      <c r="C8454" s="359">
        <v>3.4</v>
      </c>
      <c r="D8454" s="357" t="s">
        <v>5561</v>
      </c>
      <c r="E8454" s="357" t="s">
        <v>5561</v>
      </c>
    </row>
    <row r="8455" spans="1:5" ht="15.6">
      <c r="A8455" s="358" t="s">
        <v>16181</v>
      </c>
      <c r="B8455" s="358" t="s">
        <v>16182</v>
      </c>
      <c r="C8455" s="359">
        <v>3.4</v>
      </c>
      <c r="D8455" s="357" t="s">
        <v>5561</v>
      </c>
      <c r="E8455" s="357" t="s">
        <v>5561</v>
      </c>
    </row>
    <row r="8456" spans="1:5" ht="15.6">
      <c r="A8456" s="358" t="s">
        <v>61151</v>
      </c>
      <c r="B8456" s="358" t="s">
        <v>61151</v>
      </c>
      <c r="C8456" s="359">
        <v>3.4</v>
      </c>
      <c r="D8456" s="357" t="s">
        <v>61150</v>
      </c>
      <c r="E8456" s="357" t="s">
        <v>61150</v>
      </c>
    </row>
    <row r="8457" spans="1:5" ht="15.6">
      <c r="A8457" s="358" t="s">
        <v>1472</v>
      </c>
      <c r="B8457" s="358" t="s">
        <v>20221</v>
      </c>
      <c r="C8457" s="359">
        <v>3.4</v>
      </c>
      <c r="D8457" s="357" t="s">
        <v>7940</v>
      </c>
      <c r="E8457" s="357" t="s">
        <v>7940</v>
      </c>
    </row>
    <row r="8458" spans="1:5" ht="15.6">
      <c r="A8458" s="358" t="s">
        <v>1472</v>
      </c>
      <c r="B8458" s="358" t="s">
        <v>20221</v>
      </c>
      <c r="C8458" s="359">
        <v>3.4</v>
      </c>
      <c r="D8458" s="357" t="s">
        <v>7940</v>
      </c>
      <c r="E8458" s="357" t="s">
        <v>7940</v>
      </c>
    </row>
    <row r="8459" spans="1:5" ht="15.6">
      <c r="A8459" s="358" t="s">
        <v>10262</v>
      </c>
      <c r="B8459" s="358" t="s">
        <v>35175</v>
      </c>
      <c r="C8459" s="359">
        <v>3.4</v>
      </c>
      <c r="D8459" s="357" t="s">
        <v>35174</v>
      </c>
      <c r="E8459" s="357" t="s">
        <v>35174</v>
      </c>
    </row>
    <row r="8460" spans="1:5" ht="15.6">
      <c r="A8460" s="358" t="s">
        <v>10262</v>
      </c>
      <c r="B8460" s="358" t="s">
        <v>35175</v>
      </c>
      <c r="C8460" s="359">
        <v>3.4</v>
      </c>
      <c r="D8460" s="357" t="s">
        <v>35174</v>
      </c>
      <c r="E8460" s="357" t="s">
        <v>35174</v>
      </c>
    </row>
    <row r="8461" spans="1:5" ht="15.6">
      <c r="A8461" s="358" t="s">
        <v>10262</v>
      </c>
      <c r="B8461" s="358" t="s">
        <v>28230</v>
      </c>
      <c r="C8461" s="359">
        <v>3.4</v>
      </c>
      <c r="D8461" s="357" t="s">
        <v>28229</v>
      </c>
      <c r="E8461" s="357" t="s">
        <v>28229</v>
      </c>
    </row>
    <row r="8462" spans="1:5" ht="15.6">
      <c r="A8462" s="358" t="s">
        <v>10262</v>
      </c>
      <c r="B8462" s="358" t="s">
        <v>28230</v>
      </c>
      <c r="C8462" s="359">
        <v>3.4</v>
      </c>
      <c r="D8462" s="357" t="s">
        <v>28229</v>
      </c>
      <c r="E8462" s="357" t="s">
        <v>28229</v>
      </c>
    </row>
    <row r="8463" spans="1:5" ht="15.6">
      <c r="A8463" s="358" t="s">
        <v>35078</v>
      </c>
      <c r="B8463" s="358" t="s">
        <v>35079</v>
      </c>
      <c r="C8463" s="359">
        <v>3.4</v>
      </c>
      <c r="D8463" s="357" t="s">
        <v>35077</v>
      </c>
      <c r="E8463" s="357" t="s">
        <v>35077</v>
      </c>
    </row>
    <row r="8464" spans="1:5" ht="15.6">
      <c r="A8464" s="358" t="s">
        <v>13777</v>
      </c>
      <c r="B8464" s="358" t="s">
        <v>13778</v>
      </c>
      <c r="C8464" s="359">
        <v>3.4</v>
      </c>
      <c r="D8464" s="357" t="s">
        <v>4124</v>
      </c>
      <c r="E8464" s="357" t="s">
        <v>4124</v>
      </c>
    </row>
    <row r="8465" spans="1:5" ht="15.6">
      <c r="A8465" s="358" t="s">
        <v>13777</v>
      </c>
      <c r="B8465" s="358" t="s">
        <v>13778</v>
      </c>
      <c r="C8465" s="359">
        <v>3.4</v>
      </c>
      <c r="D8465" s="357" t="s">
        <v>4124</v>
      </c>
      <c r="E8465" s="357" t="s">
        <v>4124</v>
      </c>
    </row>
    <row r="8466" spans="1:5" ht="15.6">
      <c r="A8466" s="358" t="s">
        <v>39189</v>
      </c>
      <c r="B8466" s="358" t="s">
        <v>39190</v>
      </c>
      <c r="C8466" s="359">
        <v>3.4</v>
      </c>
      <c r="D8466" s="357" t="s">
        <v>39188</v>
      </c>
      <c r="E8466" s="357" t="s">
        <v>39188</v>
      </c>
    </row>
    <row r="8467" spans="1:5" ht="15.6">
      <c r="A8467" s="358" t="s">
        <v>39189</v>
      </c>
      <c r="B8467" s="358" t="s">
        <v>39190</v>
      </c>
      <c r="C8467" s="359">
        <v>3.4</v>
      </c>
      <c r="D8467" s="357" t="s">
        <v>39188</v>
      </c>
      <c r="E8467" s="357" t="s">
        <v>39188</v>
      </c>
    </row>
    <row r="8468" spans="1:5" ht="15.6">
      <c r="A8468" s="358" t="s">
        <v>18024</v>
      </c>
      <c r="B8468" s="358" t="s">
        <v>18025</v>
      </c>
      <c r="C8468" s="359">
        <v>3.4</v>
      </c>
      <c r="D8468" s="357" t="s">
        <v>6901</v>
      </c>
      <c r="E8468" s="357" t="s">
        <v>6901</v>
      </c>
    </row>
    <row r="8469" spans="1:5" ht="15.6">
      <c r="A8469" s="358" t="s">
        <v>18024</v>
      </c>
      <c r="B8469" s="358" t="s">
        <v>18025</v>
      </c>
      <c r="C8469" s="359">
        <v>3.4</v>
      </c>
      <c r="D8469" s="357" t="s">
        <v>6901</v>
      </c>
      <c r="E8469" s="357" t="s">
        <v>6901</v>
      </c>
    </row>
    <row r="8470" spans="1:5" ht="15.6">
      <c r="A8470" s="358" t="s">
        <v>20541</v>
      </c>
      <c r="B8470" s="358" t="s">
        <v>20541</v>
      </c>
      <c r="C8470" s="359">
        <v>3.4</v>
      </c>
      <c r="D8470" s="357" t="s">
        <v>10028</v>
      </c>
      <c r="E8470" s="357" t="s">
        <v>10028</v>
      </c>
    </row>
    <row r="8471" spans="1:5" ht="15.6">
      <c r="A8471" s="358" t="s">
        <v>10262</v>
      </c>
      <c r="B8471" s="358" t="s">
        <v>26723</v>
      </c>
      <c r="C8471" s="359">
        <v>3.4</v>
      </c>
      <c r="D8471" s="357" t="s">
        <v>26722</v>
      </c>
      <c r="E8471" s="357" t="s">
        <v>26722</v>
      </c>
    </row>
    <row r="8472" spans="1:5" ht="15.6">
      <c r="A8472" s="358" t="s">
        <v>10262</v>
      </c>
      <c r="B8472" s="358" t="s">
        <v>26723</v>
      </c>
      <c r="C8472" s="359">
        <v>3.4</v>
      </c>
      <c r="D8472" s="357" t="s">
        <v>26722</v>
      </c>
      <c r="E8472" s="357" t="s">
        <v>26722</v>
      </c>
    </row>
    <row r="8473" spans="1:5" ht="15.6">
      <c r="A8473" s="358" t="s">
        <v>33570</v>
      </c>
      <c r="B8473" s="358" t="s">
        <v>33571</v>
      </c>
      <c r="C8473" s="359">
        <v>3.4</v>
      </c>
      <c r="D8473" s="357" t="s">
        <v>33569</v>
      </c>
      <c r="E8473" s="357" t="s">
        <v>33569</v>
      </c>
    </row>
    <row r="8474" spans="1:5" ht="15.6">
      <c r="A8474" s="358" t="s">
        <v>16476</v>
      </c>
      <c r="B8474" s="358" t="s">
        <v>16477</v>
      </c>
      <c r="C8474" s="359">
        <v>3.4</v>
      </c>
      <c r="D8474" s="357" t="s">
        <v>5831</v>
      </c>
      <c r="E8474" s="357" t="s">
        <v>5831</v>
      </c>
    </row>
    <row r="8475" spans="1:5" ht="15.6">
      <c r="A8475" s="358" t="s">
        <v>47910</v>
      </c>
      <c r="B8475" s="358" t="s">
        <v>47910</v>
      </c>
      <c r="C8475" s="359">
        <v>3.4</v>
      </c>
      <c r="D8475" s="357" t="s">
        <v>47909</v>
      </c>
      <c r="E8475" s="357" t="s">
        <v>47909</v>
      </c>
    </row>
    <row r="8476" spans="1:5" ht="15.6">
      <c r="A8476" s="358" t="s">
        <v>47910</v>
      </c>
      <c r="B8476" s="358" t="s">
        <v>47910</v>
      </c>
      <c r="C8476" s="359">
        <v>3.4</v>
      </c>
      <c r="D8476" s="357" t="s">
        <v>47909</v>
      </c>
      <c r="E8476" s="357" t="s">
        <v>47909</v>
      </c>
    </row>
    <row r="8477" spans="1:5" ht="15.6">
      <c r="A8477" s="358" t="s">
        <v>54345</v>
      </c>
      <c r="B8477" s="358" t="s">
        <v>54346</v>
      </c>
      <c r="C8477" s="359">
        <v>3.4</v>
      </c>
      <c r="D8477" s="357" t="s">
        <v>54344</v>
      </c>
      <c r="E8477" s="357" t="s">
        <v>54344</v>
      </c>
    </row>
    <row r="8478" spans="1:5" ht="15.6">
      <c r="A8478" s="358" t="s">
        <v>36925</v>
      </c>
      <c r="B8478" s="358" t="s">
        <v>36926</v>
      </c>
      <c r="C8478" s="359">
        <v>3.4</v>
      </c>
      <c r="D8478" s="357" t="s">
        <v>36924</v>
      </c>
      <c r="E8478" s="357" t="s">
        <v>36924</v>
      </c>
    </row>
    <row r="8479" spans="1:5" ht="15.6">
      <c r="A8479" s="358" t="s">
        <v>39837</v>
      </c>
      <c r="B8479" s="358" t="s">
        <v>39837</v>
      </c>
      <c r="C8479" s="359">
        <v>3.4</v>
      </c>
      <c r="D8479" s="357" t="s">
        <v>39836</v>
      </c>
      <c r="E8479" s="357" t="s">
        <v>39836</v>
      </c>
    </row>
    <row r="8480" spans="1:5" ht="15.6">
      <c r="A8480" s="358" t="s">
        <v>40084</v>
      </c>
      <c r="B8480" s="358" t="s">
        <v>40084</v>
      </c>
      <c r="C8480" s="359">
        <v>3.4</v>
      </c>
      <c r="D8480" s="357" t="s">
        <v>40083</v>
      </c>
      <c r="E8480" s="357" t="s">
        <v>40083</v>
      </c>
    </row>
    <row r="8481" spans="1:5" ht="15.6">
      <c r="A8481" s="358" t="s">
        <v>61153</v>
      </c>
      <c r="B8481" s="358" t="s">
        <v>61153</v>
      </c>
      <c r="C8481" s="359">
        <v>3.4</v>
      </c>
      <c r="D8481" s="357" t="s">
        <v>61152</v>
      </c>
      <c r="E8481" s="357" t="s">
        <v>61152</v>
      </c>
    </row>
    <row r="8482" spans="1:5" ht="15.6">
      <c r="A8482" s="358" t="s">
        <v>61153</v>
      </c>
      <c r="B8482" s="358" t="s">
        <v>61153</v>
      </c>
      <c r="C8482" s="359">
        <v>3.4</v>
      </c>
      <c r="D8482" s="357" t="s">
        <v>61152</v>
      </c>
      <c r="E8482" s="357" t="s">
        <v>61152</v>
      </c>
    </row>
    <row r="8483" spans="1:5" ht="15.6">
      <c r="A8483" s="358" t="s">
        <v>61153</v>
      </c>
      <c r="B8483" s="358" t="s">
        <v>61153</v>
      </c>
      <c r="C8483" s="359">
        <v>3.4</v>
      </c>
      <c r="D8483" s="357" t="s">
        <v>61152</v>
      </c>
      <c r="E8483" s="357" t="s">
        <v>61152</v>
      </c>
    </row>
    <row r="8484" spans="1:5" ht="15.6">
      <c r="A8484" s="358" t="s">
        <v>26700</v>
      </c>
      <c r="B8484" s="358" t="s">
        <v>11771</v>
      </c>
      <c r="C8484" s="359">
        <v>3.4</v>
      </c>
      <c r="D8484" s="357" t="s">
        <v>11770</v>
      </c>
      <c r="E8484" s="357" t="s">
        <v>11770</v>
      </c>
    </row>
    <row r="8485" spans="1:5" ht="15.6">
      <c r="A8485" s="358" t="s">
        <v>11899</v>
      </c>
      <c r="B8485" s="358" t="s">
        <v>11900</v>
      </c>
      <c r="C8485" s="359">
        <v>3.4</v>
      </c>
      <c r="D8485" s="357" t="s">
        <v>3141</v>
      </c>
      <c r="E8485" s="357" t="s">
        <v>3141</v>
      </c>
    </row>
    <row r="8486" spans="1:5" ht="15.6">
      <c r="A8486" s="358" t="s">
        <v>13559</v>
      </c>
      <c r="B8486" s="358" t="s">
        <v>13560</v>
      </c>
      <c r="C8486" s="359">
        <v>3.4</v>
      </c>
      <c r="D8486" s="357" t="s">
        <v>3816</v>
      </c>
      <c r="E8486" s="357" t="s">
        <v>3816</v>
      </c>
    </row>
    <row r="8487" spans="1:5" ht="15.6">
      <c r="A8487" s="358" t="s">
        <v>13559</v>
      </c>
      <c r="B8487" s="358" t="s">
        <v>13560</v>
      </c>
      <c r="C8487" s="359">
        <v>3.4</v>
      </c>
      <c r="D8487" s="357" t="s">
        <v>3816</v>
      </c>
      <c r="E8487" s="357" t="s">
        <v>3816</v>
      </c>
    </row>
    <row r="8488" spans="1:5" ht="15.6">
      <c r="A8488" s="358" t="s">
        <v>15653</v>
      </c>
      <c r="B8488" s="358" t="s">
        <v>15654</v>
      </c>
      <c r="C8488" s="359">
        <v>3.4</v>
      </c>
      <c r="D8488" s="357" t="s">
        <v>5304</v>
      </c>
      <c r="E8488" s="357" t="s">
        <v>5304</v>
      </c>
    </row>
    <row r="8489" spans="1:5" ht="15.6">
      <c r="A8489" s="358" t="s">
        <v>15653</v>
      </c>
      <c r="B8489" s="358" t="s">
        <v>15654</v>
      </c>
      <c r="C8489" s="359">
        <v>3.4</v>
      </c>
      <c r="D8489" s="357" t="s">
        <v>5304</v>
      </c>
      <c r="E8489" s="357" t="s">
        <v>5304</v>
      </c>
    </row>
    <row r="8490" spans="1:5" ht="15.6">
      <c r="A8490" s="358" t="s">
        <v>15653</v>
      </c>
      <c r="B8490" s="358" t="s">
        <v>15654</v>
      </c>
      <c r="C8490" s="359">
        <v>3.4</v>
      </c>
      <c r="D8490" s="357" t="s">
        <v>5304</v>
      </c>
      <c r="E8490" s="357" t="s">
        <v>5304</v>
      </c>
    </row>
    <row r="8491" spans="1:5" ht="15.6">
      <c r="A8491" s="358" t="s">
        <v>11057</v>
      </c>
      <c r="B8491" s="358" t="s">
        <v>11058</v>
      </c>
      <c r="C8491" s="359">
        <v>3.4</v>
      </c>
      <c r="D8491" s="357" t="s">
        <v>2886</v>
      </c>
      <c r="E8491" s="357" t="s">
        <v>2886</v>
      </c>
    </row>
    <row r="8492" spans="1:5" ht="15.6">
      <c r="A8492" s="358" t="s">
        <v>13905</v>
      </c>
      <c r="B8492" s="358" t="s">
        <v>13906</v>
      </c>
      <c r="C8492" s="359">
        <v>3.4</v>
      </c>
      <c r="D8492" s="357" t="s">
        <v>4268</v>
      </c>
      <c r="E8492" s="357" t="s">
        <v>4268</v>
      </c>
    </row>
    <row r="8493" spans="1:5" ht="15.6">
      <c r="A8493" s="358" t="s">
        <v>10262</v>
      </c>
      <c r="B8493" s="358" t="s">
        <v>33478</v>
      </c>
      <c r="C8493" s="359">
        <v>3.4</v>
      </c>
      <c r="D8493" s="357" t="s">
        <v>33477</v>
      </c>
      <c r="E8493" s="357" t="s">
        <v>33477</v>
      </c>
    </row>
    <row r="8494" spans="1:5" ht="15.6">
      <c r="A8494" s="358" t="s">
        <v>47775</v>
      </c>
      <c r="B8494" s="358" t="s">
        <v>47776</v>
      </c>
      <c r="C8494" s="359">
        <v>3.4</v>
      </c>
      <c r="D8494" s="357" t="s">
        <v>47774</v>
      </c>
      <c r="E8494" s="357" t="s">
        <v>47774</v>
      </c>
    </row>
    <row r="8495" spans="1:5" ht="15.6">
      <c r="A8495" s="358" t="s">
        <v>23504</v>
      </c>
      <c r="B8495" s="358" t="s">
        <v>23505</v>
      </c>
      <c r="C8495" s="359">
        <v>3.4</v>
      </c>
      <c r="D8495" s="357" t="s">
        <v>9675</v>
      </c>
      <c r="E8495" s="357" t="s">
        <v>9675</v>
      </c>
    </row>
    <row r="8496" spans="1:5" ht="15.6">
      <c r="A8496" s="358" t="s">
        <v>23504</v>
      </c>
      <c r="B8496" s="358" t="s">
        <v>23505</v>
      </c>
      <c r="C8496" s="359">
        <v>3.4</v>
      </c>
      <c r="D8496" s="357" t="s">
        <v>9675</v>
      </c>
      <c r="E8496" s="357" t="s">
        <v>9675</v>
      </c>
    </row>
    <row r="8497" spans="1:5" ht="15.6">
      <c r="A8497" s="358" t="s">
        <v>26720</v>
      </c>
      <c r="B8497" s="358" t="s">
        <v>26721</v>
      </c>
      <c r="C8497" s="359">
        <v>3.4</v>
      </c>
      <c r="D8497" s="357" t="s">
        <v>26719</v>
      </c>
      <c r="E8497" s="357" t="s">
        <v>26719</v>
      </c>
    </row>
    <row r="8498" spans="1:5" ht="15.6">
      <c r="A8498" s="358" t="s">
        <v>14624</v>
      </c>
      <c r="B8498" s="358" t="s">
        <v>14625</v>
      </c>
      <c r="C8498" s="359">
        <v>3.4</v>
      </c>
      <c r="D8498" s="357" t="s">
        <v>4451</v>
      </c>
      <c r="E8498" s="357" t="s">
        <v>4451</v>
      </c>
    </row>
    <row r="8499" spans="1:5" ht="15.6">
      <c r="A8499" s="358" t="s">
        <v>14624</v>
      </c>
      <c r="B8499" s="358" t="s">
        <v>14625</v>
      </c>
      <c r="C8499" s="359">
        <v>3.4</v>
      </c>
      <c r="D8499" s="357" t="s">
        <v>4451</v>
      </c>
      <c r="E8499" s="357" t="s">
        <v>4451</v>
      </c>
    </row>
    <row r="8500" spans="1:5" ht="15.6">
      <c r="A8500" s="358" t="s">
        <v>14624</v>
      </c>
      <c r="B8500" s="358" t="s">
        <v>14625</v>
      </c>
      <c r="C8500" s="359">
        <v>3.4</v>
      </c>
      <c r="D8500" s="357" t="s">
        <v>4451</v>
      </c>
      <c r="E8500" s="357" t="s">
        <v>4451</v>
      </c>
    </row>
    <row r="8501" spans="1:5" ht="15.6">
      <c r="A8501" s="358" t="s">
        <v>1124</v>
      </c>
      <c r="B8501" s="358" t="s">
        <v>17732</v>
      </c>
      <c r="C8501" s="359">
        <v>3.4</v>
      </c>
      <c r="D8501" s="357" t="s">
        <v>6575</v>
      </c>
      <c r="E8501" s="357" t="s">
        <v>6575</v>
      </c>
    </row>
    <row r="8502" spans="1:5" ht="15.6">
      <c r="A8502" s="358" t="s">
        <v>1124</v>
      </c>
      <c r="B8502" s="358" t="s">
        <v>17732</v>
      </c>
      <c r="C8502" s="359">
        <v>3.4</v>
      </c>
      <c r="D8502" s="357" t="s">
        <v>6575</v>
      </c>
      <c r="E8502" s="357" t="s">
        <v>6575</v>
      </c>
    </row>
    <row r="8503" spans="1:5" ht="15.6">
      <c r="A8503" s="358" t="s">
        <v>1124</v>
      </c>
      <c r="B8503" s="358" t="s">
        <v>17732</v>
      </c>
      <c r="C8503" s="359">
        <v>3.4</v>
      </c>
      <c r="D8503" s="357" t="s">
        <v>6575</v>
      </c>
      <c r="E8503" s="357" t="s">
        <v>6575</v>
      </c>
    </row>
    <row r="8504" spans="1:5" ht="15.6">
      <c r="A8504" s="358" t="s">
        <v>1336</v>
      </c>
      <c r="B8504" s="358" t="s">
        <v>18561</v>
      </c>
      <c r="C8504" s="359">
        <v>3.4</v>
      </c>
      <c r="D8504" s="357" t="s">
        <v>7340</v>
      </c>
      <c r="E8504" s="357" t="s">
        <v>7340</v>
      </c>
    </row>
    <row r="8505" spans="1:5" ht="15.6">
      <c r="A8505" s="358" t="s">
        <v>23684</v>
      </c>
      <c r="B8505" s="358" t="s">
        <v>23685</v>
      </c>
      <c r="C8505" s="359">
        <v>3.4</v>
      </c>
      <c r="D8505" s="357" t="s">
        <v>9781</v>
      </c>
      <c r="E8505" s="357" t="s">
        <v>9781</v>
      </c>
    </row>
    <row r="8506" spans="1:5" ht="15.6">
      <c r="A8506" s="358" t="s">
        <v>197</v>
      </c>
      <c r="B8506" s="358" t="s">
        <v>10776</v>
      </c>
      <c r="C8506" s="359">
        <v>3.4</v>
      </c>
      <c r="D8506" s="357" t="s">
        <v>2649</v>
      </c>
      <c r="E8506" s="357" t="s">
        <v>2649</v>
      </c>
    </row>
    <row r="8507" spans="1:5" ht="15.6">
      <c r="A8507" s="358" t="s">
        <v>45861</v>
      </c>
      <c r="B8507" s="358" t="s">
        <v>45861</v>
      </c>
      <c r="C8507" s="359">
        <v>3.4</v>
      </c>
      <c r="D8507" s="357" t="s">
        <v>45860</v>
      </c>
      <c r="E8507" s="357" t="s">
        <v>45860</v>
      </c>
    </row>
    <row r="8508" spans="1:5" ht="15.6">
      <c r="A8508" s="358" t="s">
        <v>45867</v>
      </c>
      <c r="B8508" s="358" t="s">
        <v>45867</v>
      </c>
      <c r="C8508" s="359">
        <v>3.4</v>
      </c>
      <c r="D8508" s="357" t="s">
        <v>45866</v>
      </c>
      <c r="E8508" s="357" t="s">
        <v>45866</v>
      </c>
    </row>
    <row r="8509" spans="1:5" ht="15.6">
      <c r="A8509" s="358" t="s">
        <v>14538</v>
      </c>
      <c r="B8509" s="358" t="s">
        <v>14539</v>
      </c>
      <c r="C8509" s="359">
        <v>3.4</v>
      </c>
      <c r="D8509" s="357" t="s">
        <v>4341</v>
      </c>
      <c r="E8509" s="357" t="s">
        <v>4341</v>
      </c>
    </row>
    <row r="8510" spans="1:5" ht="15.6">
      <c r="A8510" s="358" t="s">
        <v>14538</v>
      </c>
      <c r="B8510" s="358" t="s">
        <v>14539</v>
      </c>
      <c r="C8510" s="359">
        <v>3.4</v>
      </c>
      <c r="D8510" s="357" t="s">
        <v>4341</v>
      </c>
      <c r="E8510" s="357" t="s">
        <v>4341</v>
      </c>
    </row>
    <row r="8511" spans="1:5" ht="15.6">
      <c r="A8511" s="358" t="s">
        <v>10262</v>
      </c>
      <c r="B8511" s="358" t="s">
        <v>14607</v>
      </c>
      <c r="C8511" s="359">
        <v>3.4</v>
      </c>
      <c r="D8511" s="357" t="s">
        <v>4436</v>
      </c>
      <c r="E8511" s="357" t="s">
        <v>4436</v>
      </c>
    </row>
    <row r="8512" spans="1:5" ht="15.6">
      <c r="A8512" s="358" t="s">
        <v>18766</v>
      </c>
      <c r="B8512" s="358" t="s">
        <v>18767</v>
      </c>
      <c r="C8512" s="359">
        <v>3.4</v>
      </c>
      <c r="D8512" s="357" t="s">
        <v>6175</v>
      </c>
      <c r="E8512" s="357" t="s">
        <v>6175</v>
      </c>
    </row>
    <row r="8513" spans="1:5" ht="15.6">
      <c r="A8513" s="358" t="s">
        <v>52193</v>
      </c>
      <c r="B8513" s="358" t="s">
        <v>52194</v>
      </c>
      <c r="C8513" s="359">
        <v>3.4</v>
      </c>
      <c r="D8513" s="357" t="s">
        <v>52192</v>
      </c>
      <c r="E8513" s="357" t="s">
        <v>52192</v>
      </c>
    </row>
    <row r="8514" spans="1:5" ht="15.6">
      <c r="A8514" s="358" t="s">
        <v>13327</v>
      </c>
      <c r="B8514" s="358" t="s">
        <v>13328</v>
      </c>
      <c r="C8514" s="359">
        <v>3.4</v>
      </c>
      <c r="D8514" s="357" t="s">
        <v>3506</v>
      </c>
      <c r="E8514" s="357" t="s">
        <v>3506</v>
      </c>
    </row>
    <row r="8515" spans="1:5" ht="15.6">
      <c r="A8515" s="358" t="s">
        <v>383</v>
      </c>
      <c r="B8515" s="358" t="s">
        <v>13339</v>
      </c>
      <c r="C8515" s="359">
        <v>3.4</v>
      </c>
      <c r="D8515" s="357" t="s">
        <v>13338</v>
      </c>
      <c r="E8515" s="357" t="s">
        <v>13338</v>
      </c>
    </row>
    <row r="8516" spans="1:5" ht="15.6">
      <c r="A8516" s="358" t="s">
        <v>383</v>
      </c>
      <c r="B8516" s="358" t="s">
        <v>13339</v>
      </c>
      <c r="C8516" s="359">
        <v>3.4</v>
      </c>
      <c r="D8516" s="357" t="s">
        <v>13338</v>
      </c>
      <c r="E8516" s="357" t="s">
        <v>13338</v>
      </c>
    </row>
    <row r="8517" spans="1:5" ht="15.6">
      <c r="A8517" s="358" t="s">
        <v>383</v>
      </c>
      <c r="B8517" s="358" t="s">
        <v>13339</v>
      </c>
      <c r="C8517" s="359">
        <v>3.4</v>
      </c>
      <c r="D8517" s="357" t="s">
        <v>13338</v>
      </c>
      <c r="E8517" s="357" t="s">
        <v>13338</v>
      </c>
    </row>
    <row r="8518" spans="1:5" ht="15.6">
      <c r="A8518" s="358" t="s">
        <v>15154</v>
      </c>
      <c r="B8518" s="358" t="s">
        <v>15154</v>
      </c>
      <c r="C8518" s="359">
        <v>3.4</v>
      </c>
      <c r="D8518" s="357" t="s">
        <v>4968</v>
      </c>
      <c r="E8518" s="357" t="s">
        <v>4968</v>
      </c>
    </row>
    <row r="8519" spans="1:5" ht="15.6">
      <c r="A8519" s="358" t="s">
        <v>39011</v>
      </c>
      <c r="B8519" s="358" t="s">
        <v>39012</v>
      </c>
      <c r="C8519" s="359">
        <v>3.4</v>
      </c>
      <c r="D8519" s="357" t="s">
        <v>39010</v>
      </c>
      <c r="E8519" s="357" t="s">
        <v>39010</v>
      </c>
    </row>
    <row r="8520" spans="1:5" ht="15.6">
      <c r="A8520" s="358" t="s">
        <v>40325</v>
      </c>
      <c r="B8520" s="358" t="s">
        <v>40326</v>
      </c>
      <c r="C8520" s="359">
        <v>3.4</v>
      </c>
      <c r="D8520" s="357" t="s">
        <v>40324</v>
      </c>
      <c r="E8520" s="357" t="s">
        <v>40324</v>
      </c>
    </row>
    <row r="8521" spans="1:5" ht="15.6">
      <c r="A8521" s="358" t="s">
        <v>40325</v>
      </c>
      <c r="B8521" s="358" t="s">
        <v>40326</v>
      </c>
      <c r="C8521" s="359">
        <v>3.4</v>
      </c>
      <c r="D8521" s="357" t="s">
        <v>40324</v>
      </c>
      <c r="E8521" s="357" t="s">
        <v>40324</v>
      </c>
    </row>
    <row r="8522" spans="1:5" ht="15.6">
      <c r="A8522" s="358" t="s">
        <v>40325</v>
      </c>
      <c r="B8522" s="358" t="s">
        <v>40326</v>
      </c>
      <c r="C8522" s="359">
        <v>3.4</v>
      </c>
      <c r="D8522" s="357" t="s">
        <v>40324</v>
      </c>
      <c r="E8522" s="357" t="s">
        <v>40324</v>
      </c>
    </row>
    <row r="8523" spans="1:5" ht="15.6">
      <c r="A8523" s="358" t="s">
        <v>17931</v>
      </c>
      <c r="B8523" s="358" t="s">
        <v>17932</v>
      </c>
      <c r="C8523" s="359">
        <v>3.4</v>
      </c>
      <c r="D8523" s="357" t="s">
        <v>6806</v>
      </c>
      <c r="E8523" s="357" t="s">
        <v>6806</v>
      </c>
    </row>
    <row r="8524" spans="1:5" ht="15.6">
      <c r="A8524" s="358" t="s">
        <v>17931</v>
      </c>
      <c r="B8524" s="358" t="s">
        <v>17932</v>
      </c>
      <c r="C8524" s="359">
        <v>3.4</v>
      </c>
      <c r="D8524" s="357" t="s">
        <v>6806</v>
      </c>
      <c r="E8524" s="357" t="s">
        <v>6806</v>
      </c>
    </row>
    <row r="8525" spans="1:5" ht="15.6">
      <c r="A8525" s="358" t="s">
        <v>17931</v>
      </c>
      <c r="B8525" s="358" t="s">
        <v>17932</v>
      </c>
      <c r="C8525" s="359">
        <v>3.4</v>
      </c>
      <c r="D8525" s="357" t="s">
        <v>6806</v>
      </c>
      <c r="E8525" s="357" t="s">
        <v>6806</v>
      </c>
    </row>
    <row r="8526" spans="1:5" ht="15.6">
      <c r="A8526" s="358" t="s">
        <v>47780</v>
      </c>
      <c r="B8526" s="358" t="s">
        <v>47781</v>
      </c>
      <c r="C8526" s="359">
        <v>3.4</v>
      </c>
      <c r="D8526" s="357" t="s">
        <v>47779</v>
      </c>
      <c r="E8526" s="357" t="s">
        <v>47779</v>
      </c>
    </row>
    <row r="8527" spans="1:5" ht="15.6">
      <c r="A8527" s="358" t="s">
        <v>23107</v>
      </c>
      <c r="B8527" s="358" t="s">
        <v>23108</v>
      </c>
      <c r="C8527" s="359">
        <v>3.4</v>
      </c>
      <c r="D8527" s="357" t="s">
        <v>9459</v>
      </c>
      <c r="E8527" s="357" t="s">
        <v>9459</v>
      </c>
    </row>
    <row r="8528" spans="1:5" ht="15.6">
      <c r="A8528" s="358" t="s">
        <v>23107</v>
      </c>
      <c r="B8528" s="358" t="s">
        <v>23108</v>
      </c>
      <c r="C8528" s="359">
        <v>3.4</v>
      </c>
      <c r="D8528" s="357" t="s">
        <v>9459</v>
      </c>
      <c r="E8528" s="357" t="s">
        <v>9459</v>
      </c>
    </row>
    <row r="8529" spans="1:5" ht="15.6">
      <c r="A8529" s="358" t="s">
        <v>13001</v>
      </c>
      <c r="B8529" s="358" t="s">
        <v>13002</v>
      </c>
      <c r="C8529" s="359">
        <v>3.4</v>
      </c>
      <c r="D8529" s="357" t="s">
        <v>3922</v>
      </c>
      <c r="E8529" s="357" t="s">
        <v>3922</v>
      </c>
    </row>
    <row r="8530" spans="1:5" ht="15.6">
      <c r="A8530" s="358" t="s">
        <v>607</v>
      </c>
      <c r="B8530" s="358" t="s">
        <v>13900</v>
      </c>
      <c r="C8530" s="359">
        <v>3.4</v>
      </c>
      <c r="D8530" s="357" t="s">
        <v>606</v>
      </c>
      <c r="E8530" s="357" t="s">
        <v>606</v>
      </c>
    </row>
    <row r="8531" spans="1:5" ht="15.6">
      <c r="A8531" s="358" t="s">
        <v>10262</v>
      </c>
      <c r="B8531" s="358" t="s">
        <v>31787</v>
      </c>
      <c r="C8531" s="359">
        <v>3.4</v>
      </c>
      <c r="D8531" s="357" t="s">
        <v>31786</v>
      </c>
      <c r="E8531" s="357" t="s">
        <v>31786</v>
      </c>
    </row>
    <row r="8532" spans="1:5" ht="15.6">
      <c r="A8532" s="358" t="s">
        <v>19064</v>
      </c>
      <c r="B8532" s="358" t="s">
        <v>19064</v>
      </c>
      <c r="C8532" s="359">
        <v>3.4</v>
      </c>
      <c r="D8532" s="357" t="s">
        <v>6643</v>
      </c>
      <c r="E8532" s="357" t="s">
        <v>6643</v>
      </c>
    </row>
    <row r="8533" spans="1:5" ht="15.6">
      <c r="A8533" s="358" t="s">
        <v>19064</v>
      </c>
      <c r="B8533" s="358" t="s">
        <v>19064</v>
      </c>
      <c r="C8533" s="359">
        <v>3.4</v>
      </c>
      <c r="D8533" s="357" t="s">
        <v>6643</v>
      </c>
      <c r="E8533" s="357" t="s">
        <v>6643</v>
      </c>
    </row>
    <row r="8534" spans="1:5" ht="15.6">
      <c r="A8534" s="358" t="s">
        <v>21012</v>
      </c>
      <c r="B8534" s="358" t="s">
        <v>21013</v>
      </c>
      <c r="C8534" s="359">
        <v>3.4</v>
      </c>
      <c r="D8534" s="357" t="s">
        <v>8297</v>
      </c>
      <c r="E8534" s="357" t="s">
        <v>8297</v>
      </c>
    </row>
    <row r="8535" spans="1:5" ht="15.6">
      <c r="A8535" s="358" t="s">
        <v>54295</v>
      </c>
      <c r="B8535" s="358" t="s">
        <v>54295</v>
      </c>
      <c r="C8535" s="359">
        <v>3.4</v>
      </c>
      <c r="D8535" s="357" t="s">
        <v>54294</v>
      </c>
      <c r="E8535" s="357" t="s">
        <v>54294</v>
      </c>
    </row>
    <row r="8536" spans="1:5" ht="15.6">
      <c r="A8536" s="358" t="s">
        <v>54295</v>
      </c>
      <c r="B8536" s="358" t="s">
        <v>54295</v>
      </c>
      <c r="C8536" s="359">
        <v>3.4</v>
      </c>
      <c r="D8536" s="357" t="s">
        <v>54294</v>
      </c>
      <c r="E8536" s="357" t="s">
        <v>54294</v>
      </c>
    </row>
    <row r="8537" spans="1:5" ht="15.6">
      <c r="A8537" s="358" t="s">
        <v>10262</v>
      </c>
      <c r="B8537" s="358" t="s">
        <v>35247</v>
      </c>
      <c r="C8537" s="359">
        <v>3.4</v>
      </c>
      <c r="D8537" s="357" t="s">
        <v>35246</v>
      </c>
      <c r="E8537" s="357" t="s">
        <v>35246</v>
      </c>
    </row>
    <row r="8538" spans="1:5" ht="15.6">
      <c r="A8538" s="358" t="s">
        <v>10262</v>
      </c>
      <c r="B8538" s="358" t="s">
        <v>35247</v>
      </c>
      <c r="C8538" s="359">
        <v>3.4</v>
      </c>
      <c r="D8538" s="357" t="s">
        <v>35246</v>
      </c>
      <c r="E8538" s="357" t="s">
        <v>35246</v>
      </c>
    </row>
    <row r="8539" spans="1:5" ht="15.6">
      <c r="A8539" s="358" t="s">
        <v>10262</v>
      </c>
      <c r="B8539" s="358" t="s">
        <v>35247</v>
      </c>
      <c r="C8539" s="359">
        <v>3.4</v>
      </c>
      <c r="D8539" s="357" t="s">
        <v>35246</v>
      </c>
      <c r="E8539" s="357" t="s">
        <v>35246</v>
      </c>
    </row>
    <row r="8540" spans="1:5" ht="15.6">
      <c r="A8540" s="358" t="s">
        <v>10262</v>
      </c>
      <c r="B8540" s="358" t="s">
        <v>54348</v>
      </c>
      <c r="C8540" s="359">
        <v>3.4</v>
      </c>
      <c r="D8540" s="357" t="s">
        <v>54347</v>
      </c>
      <c r="E8540" s="357" t="s">
        <v>54347</v>
      </c>
    </row>
    <row r="8541" spans="1:5" ht="15.6">
      <c r="A8541" s="358" t="s">
        <v>10262</v>
      </c>
      <c r="B8541" s="358" t="s">
        <v>54348</v>
      </c>
      <c r="C8541" s="359">
        <v>3.4</v>
      </c>
      <c r="D8541" s="357" t="s">
        <v>54347</v>
      </c>
      <c r="E8541" s="357" t="s">
        <v>54347</v>
      </c>
    </row>
    <row r="8542" spans="1:5" ht="15.6">
      <c r="A8542" s="358" t="s">
        <v>51352</v>
      </c>
      <c r="B8542" s="358" t="s">
        <v>51353</v>
      </c>
      <c r="C8542" s="359">
        <v>3.4</v>
      </c>
      <c r="D8542" s="357" t="s">
        <v>51351</v>
      </c>
      <c r="E8542" s="357" t="s">
        <v>51351</v>
      </c>
    </row>
    <row r="8543" spans="1:5" ht="15.6">
      <c r="A8543" s="358" t="s">
        <v>11608</v>
      </c>
      <c r="B8543" s="358" t="s">
        <v>11609</v>
      </c>
      <c r="C8543" s="359">
        <v>3.4</v>
      </c>
      <c r="D8543" s="357" t="s">
        <v>2754</v>
      </c>
      <c r="E8543" s="357" t="s">
        <v>2754</v>
      </c>
    </row>
    <row r="8544" spans="1:5" ht="15.6">
      <c r="A8544" s="358" t="s">
        <v>11608</v>
      </c>
      <c r="B8544" s="358" t="s">
        <v>11609</v>
      </c>
      <c r="C8544" s="359">
        <v>3.4</v>
      </c>
      <c r="D8544" s="357" t="s">
        <v>2754</v>
      </c>
      <c r="E8544" s="357" t="s">
        <v>2754</v>
      </c>
    </row>
    <row r="8545" spans="1:5" ht="15.6">
      <c r="A8545" s="358" t="s">
        <v>11608</v>
      </c>
      <c r="B8545" s="358" t="s">
        <v>11609</v>
      </c>
      <c r="C8545" s="359">
        <v>3.4</v>
      </c>
      <c r="D8545" s="357" t="s">
        <v>2754</v>
      </c>
      <c r="E8545" s="357" t="s">
        <v>2754</v>
      </c>
    </row>
    <row r="8546" spans="1:5" ht="15.6">
      <c r="A8546" s="358" t="s">
        <v>40421</v>
      </c>
      <c r="B8546" s="358" t="s">
        <v>40422</v>
      </c>
      <c r="C8546" s="359">
        <v>3.4</v>
      </c>
      <c r="D8546" s="357" t="s">
        <v>40420</v>
      </c>
      <c r="E8546" s="357" t="s">
        <v>40420</v>
      </c>
    </row>
    <row r="8547" spans="1:5" ht="15.6">
      <c r="A8547" s="358" t="s">
        <v>40477</v>
      </c>
      <c r="B8547" s="358" t="s">
        <v>40477</v>
      </c>
      <c r="C8547" s="359">
        <v>3.4</v>
      </c>
      <c r="D8547" s="357" t="s">
        <v>40476</v>
      </c>
      <c r="E8547" s="357" t="s">
        <v>40476</v>
      </c>
    </row>
    <row r="8548" spans="1:5" ht="15.6">
      <c r="A8548" s="358" t="s">
        <v>20545</v>
      </c>
      <c r="B8548" s="358" t="s">
        <v>20546</v>
      </c>
      <c r="C8548" s="359">
        <v>3.4</v>
      </c>
      <c r="D8548" s="357" t="s">
        <v>10082</v>
      </c>
      <c r="E8548" s="357" t="s">
        <v>10082</v>
      </c>
    </row>
    <row r="8549" spans="1:5" ht="15.6">
      <c r="A8549" s="358" t="s">
        <v>20545</v>
      </c>
      <c r="B8549" s="358" t="s">
        <v>20546</v>
      </c>
      <c r="C8549" s="359">
        <v>3.4</v>
      </c>
      <c r="D8549" s="357" t="s">
        <v>10082</v>
      </c>
      <c r="E8549" s="357" t="s">
        <v>10082</v>
      </c>
    </row>
    <row r="8550" spans="1:5" ht="15.6">
      <c r="A8550" s="358" t="s">
        <v>10262</v>
      </c>
      <c r="B8550" s="358" t="s">
        <v>12461</v>
      </c>
      <c r="C8550" s="359">
        <v>3.4</v>
      </c>
      <c r="D8550" s="357" t="s">
        <v>3421</v>
      </c>
      <c r="E8550" s="357" t="s">
        <v>3421</v>
      </c>
    </row>
    <row r="8551" spans="1:5" ht="15.6">
      <c r="A8551" s="358" t="s">
        <v>10262</v>
      </c>
      <c r="B8551" s="358" t="s">
        <v>12461</v>
      </c>
      <c r="C8551" s="359">
        <v>3.4</v>
      </c>
      <c r="D8551" s="357" t="s">
        <v>3421</v>
      </c>
      <c r="E8551" s="357" t="s">
        <v>3421</v>
      </c>
    </row>
    <row r="8552" spans="1:5" ht="15.6">
      <c r="A8552" s="358" t="s">
        <v>28983</v>
      </c>
      <c r="B8552" s="358" t="s">
        <v>28983</v>
      </c>
      <c r="C8552" s="359">
        <v>3.4</v>
      </c>
      <c r="D8552" s="357" t="s">
        <v>28982</v>
      </c>
      <c r="E8552" s="357" t="s">
        <v>28982</v>
      </c>
    </row>
    <row r="8553" spans="1:5" ht="15.6">
      <c r="A8553" s="358" t="s">
        <v>22867</v>
      </c>
      <c r="B8553" s="358" t="s">
        <v>22868</v>
      </c>
      <c r="C8553" s="359">
        <v>3.4</v>
      </c>
      <c r="D8553" s="357" t="s">
        <v>9483</v>
      </c>
      <c r="E8553" s="357" t="s">
        <v>9483</v>
      </c>
    </row>
    <row r="8554" spans="1:5" ht="15.6">
      <c r="A8554" s="358" t="s">
        <v>22867</v>
      </c>
      <c r="B8554" s="358" t="s">
        <v>22868</v>
      </c>
      <c r="C8554" s="359">
        <v>3.4</v>
      </c>
      <c r="D8554" s="357" t="s">
        <v>9483</v>
      </c>
      <c r="E8554" s="357" t="s">
        <v>9483</v>
      </c>
    </row>
    <row r="8555" spans="1:5" ht="15.6">
      <c r="A8555" s="358" t="s">
        <v>28954</v>
      </c>
      <c r="B8555" s="358" t="s">
        <v>28955</v>
      </c>
      <c r="C8555" s="359">
        <v>3.4</v>
      </c>
      <c r="D8555" s="357" t="s">
        <v>28953</v>
      </c>
      <c r="E8555" s="357" t="s">
        <v>28953</v>
      </c>
    </row>
    <row r="8556" spans="1:5" ht="15.6">
      <c r="A8556" s="358" t="s">
        <v>13998</v>
      </c>
      <c r="B8556" s="358" t="s">
        <v>13999</v>
      </c>
      <c r="C8556" s="359">
        <v>3.4</v>
      </c>
      <c r="D8556" s="357" t="s">
        <v>4221</v>
      </c>
      <c r="E8556" s="357" t="s">
        <v>4221</v>
      </c>
    </row>
    <row r="8557" spans="1:5" ht="15.6">
      <c r="A8557" s="358" t="s">
        <v>13998</v>
      </c>
      <c r="B8557" s="358" t="s">
        <v>13999</v>
      </c>
      <c r="C8557" s="359">
        <v>3.4</v>
      </c>
      <c r="D8557" s="357" t="s">
        <v>4221</v>
      </c>
      <c r="E8557" s="357" t="s">
        <v>4221</v>
      </c>
    </row>
    <row r="8558" spans="1:5" ht="15.6">
      <c r="A8558" s="358" t="s">
        <v>16290</v>
      </c>
      <c r="B8558" s="358" t="s">
        <v>16291</v>
      </c>
      <c r="C8558" s="359">
        <v>3.4</v>
      </c>
      <c r="D8558" s="357" t="s">
        <v>5633</v>
      </c>
      <c r="E8558" s="357" t="s">
        <v>5633</v>
      </c>
    </row>
    <row r="8559" spans="1:5" ht="15.6">
      <c r="A8559" s="358" t="s">
        <v>989</v>
      </c>
      <c r="B8559" s="358" t="s">
        <v>17228</v>
      </c>
      <c r="C8559" s="359">
        <v>3.4</v>
      </c>
      <c r="D8559" s="357" t="s">
        <v>6053</v>
      </c>
      <c r="E8559" s="357" t="s">
        <v>6053</v>
      </c>
    </row>
    <row r="8560" spans="1:5" ht="15.6">
      <c r="A8560" s="358" t="s">
        <v>989</v>
      </c>
      <c r="B8560" s="358" t="s">
        <v>17228</v>
      </c>
      <c r="C8560" s="359">
        <v>3.4</v>
      </c>
      <c r="D8560" s="357" t="s">
        <v>6053</v>
      </c>
      <c r="E8560" s="357" t="s">
        <v>6053</v>
      </c>
    </row>
    <row r="8561" spans="1:5" ht="15.6">
      <c r="A8561" s="358" t="s">
        <v>989</v>
      </c>
      <c r="B8561" s="358" t="s">
        <v>17228</v>
      </c>
      <c r="C8561" s="359">
        <v>3.4</v>
      </c>
      <c r="D8561" s="357" t="s">
        <v>6053</v>
      </c>
      <c r="E8561" s="357" t="s">
        <v>6053</v>
      </c>
    </row>
    <row r="8562" spans="1:5" ht="15.6">
      <c r="A8562" s="358" t="s">
        <v>1611</v>
      </c>
      <c r="B8562" s="358" t="s">
        <v>20707</v>
      </c>
      <c r="C8562" s="359">
        <v>3.4</v>
      </c>
      <c r="D8562" s="357" t="s">
        <v>8200</v>
      </c>
      <c r="E8562" s="357" t="s">
        <v>8200</v>
      </c>
    </row>
    <row r="8563" spans="1:5" ht="15.6">
      <c r="A8563" s="358" t="s">
        <v>677</v>
      </c>
      <c r="B8563" s="358" t="s">
        <v>14226</v>
      </c>
      <c r="C8563" s="359">
        <v>3.4</v>
      </c>
      <c r="D8563" s="357" t="s">
        <v>4516</v>
      </c>
      <c r="E8563" s="357" t="s">
        <v>4516</v>
      </c>
    </row>
    <row r="8564" spans="1:5" ht="15.6">
      <c r="A8564" s="358" t="s">
        <v>17070</v>
      </c>
      <c r="B8564" s="358" t="s">
        <v>17071</v>
      </c>
      <c r="C8564" s="359">
        <v>3.4</v>
      </c>
      <c r="D8564" s="357" t="s">
        <v>10089</v>
      </c>
      <c r="E8564" s="357" t="s">
        <v>10089</v>
      </c>
    </row>
    <row r="8565" spans="1:5" ht="15.6">
      <c r="A8565" s="358" t="s">
        <v>17070</v>
      </c>
      <c r="B8565" s="358" t="s">
        <v>17071</v>
      </c>
      <c r="C8565" s="359">
        <v>3.4</v>
      </c>
      <c r="D8565" s="357" t="s">
        <v>10089</v>
      </c>
      <c r="E8565" s="357" t="s">
        <v>10089</v>
      </c>
    </row>
    <row r="8566" spans="1:5" ht="15.6">
      <c r="A8566" s="358" t="s">
        <v>10262</v>
      </c>
      <c r="B8566" s="358" t="s">
        <v>24138</v>
      </c>
      <c r="C8566" s="359">
        <v>3.4</v>
      </c>
      <c r="D8566" s="357" t="s">
        <v>24137</v>
      </c>
      <c r="E8566" s="357" t="s">
        <v>24137</v>
      </c>
    </row>
    <row r="8567" spans="1:5" ht="15.6">
      <c r="A8567" s="358" t="s">
        <v>10262</v>
      </c>
      <c r="B8567" s="358" t="s">
        <v>24138</v>
      </c>
      <c r="C8567" s="359">
        <v>3.4</v>
      </c>
      <c r="D8567" s="357" t="s">
        <v>24137</v>
      </c>
      <c r="E8567" s="357" t="s">
        <v>24137</v>
      </c>
    </row>
    <row r="8568" spans="1:5" ht="15.6">
      <c r="A8568" s="358" t="s">
        <v>1161</v>
      </c>
      <c r="B8568" s="358" t="s">
        <v>10262</v>
      </c>
      <c r="C8568" s="359">
        <v>3.4</v>
      </c>
      <c r="D8568" s="357" t="s">
        <v>6725</v>
      </c>
      <c r="E8568" s="357" t="s">
        <v>6725</v>
      </c>
    </row>
    <row r="8569" spans="1:5" ht="15.6">
      <c r="A8569" s="358" t="s">
        <v>44054</v>
      </c>
      <c r="B8569" s="358" t="s">
        <v>44055</v>
      </c>
      <c r="C8569" s="359">
        <v>3.4</v>
      </c>
      <c r="D8569" s="357" t="s">
        <v>44053</v>
      </c>
      <c r="E8569" s="357" t="s">
        <v>44053</v>
      </c>
    </row>
    <row r="8570" spans="1:5" ht="15.6">
      <c r="A8570" s="358" t="s">
        <v>14512</v>
      </c>
      <c r="B8570" s="358" t="s">
        <v>14513</v>
      </c>
      <c r="C8570" s="359">
        <v>3.4</v>
      </c>
      <c r="D8570" s="357" t="s">
        <v>4777</v>
      </c>
      <c r="E8570" s="357" t="s">
        <v>4777</v>
      </c>
    </row>
    <row r="8571" spans="1:5" ht="15.6">
      <c r="A8571" s="358" t="s">
        <v>14512</v>
      </c>
      <c r="B8571" s="358" t="s">
        <v>14513</v>
      </c>
      <c r="C8571" s="359">
        <v>3.4</v>
      </c>
      <c r="D8571" s="357" t="s">
        <v>4777</v>
      </c>
      <c r="E8571" s="357" t="s">
        <v>4777</v>
      </c>
    </row>
    <row r="8572" spans="1:5" ht="15.6">
      <c r="A8572" s="358" t="s">
        <v>10262</v>
      </c>
      <c r="B8572" s="358" t="s">
        <v>61155</v>
      </c>
      <c r="C8572" s="359">
        <v>3.4</v>
      </c>
      <c r="D8572" s="357" t="s">
        <v>61154</v>
      </c>
      <c r="E8572" s="357" t="s">
        <v>61154</v>
      </c>
    </row>
    <row r="8573" spans="1:5" ht="15.6">
      <c r="A8573" s="358" t="s">
        <v>16901</v>
      </c>
      <c r="B8573" s="358" t="s">
        <v>16902</v>
      </c>
      <c r="C8573" s="359">
        <v>3.4</v>
      </c>
      <c r="D8573" s="357" t="s">
        <v>5730</v>
      </c>
      <c r="E8573" s="357" t="s">
        <v>5730</v>
      </c>
    </row>
    <row r="8574" spans="1:5" ht="15.6">
      <c r="A8574" s="358" t="s">
        <v>45817</v>
      </c>
      <c r="B8574" s="358" t="s">
        <v>45818</v>
      </c>
      <c r="C8574" s="359">
        <v>3.4</v>
      </c>
      <c r="D8574" s="357" t="s">
        <v>45816</v>
      </c>
      <c r="E8574" s="357" t="s">
        <v>45816</v>
      </c>
    </row>
    <row r="8575" spans="1:5" ht="15.6">
      <c r="A8575" s="358" t="s">
        <v>61157</v>
      </c>
      <c r="B8575" s="358" t="s">
        <v>61158</v>
      </c>
      <c r="C8575" s="359">
        <v>3.4</v>
      </c>
      <c r="D8575" s="357" t="s">
        <v>61156</v>
      </c>
      <c r="E8575" s="357" t="s">
        <v>61156</v>
      </c>
    </row>
    <row r="8576" spans="1:5" ht="15.6">
      <c r="A8576" s="358" t="s">
        <v>13596</v>
      </c>
      <c r="B8576" s="358" t="s">
        <v>13596</v>
      </c>
      <c r="C8576" s="359">
        <v>3.4</v>
      </c>
      <c r="D8576" s="357" t="s">
        <v>3847</v>
      </c>
      <c r="E8576" s="357" t="s">
        <v>3847</v>
      </c>
    </row>
    <row r="8577" spans="1:5" ht="15.6">
      <c r="A8577" s="358" t="s">
        <v>13596</v>
      </c>
      <c r="B8577" s="358" t="s">
        <v>13596</v>
      </c>
      <c r="C8577" s="359">
        <v>3.4</v>
      </c>
      <c r="D8577" s="357" t="s">
        <v>3847</v>
      </c>
      <c r="E8577" s="357" t="s">
        <v>3847</v>
      </c>
    </row>
    <row r="8578" spans="1:5" ht="15.6">
      <c r="A8578" s="358" t="s">
        <v>13596</v>
      </c>
      <c r="B8578" s="358" t="s">
        <v>13596</v>
      </c>
      <c r="C8578" s="359">
        <v>3.4</v>
      </c>
      <c r="D8578" s="357" t="s">
        <v>3847</v>
      </c>
      <c r="E8578" s="357" t="s">
        <v>3847</v>
      </c>
    </row>
    <row r="8579" spans="1:5" ht="15.6">
      <c r="A8579" s="358" t="s">
        <v>14503</v>
      </c>
      <c r="B8579" s="358" t="s">
        <v>14504</v>
      </c>
      <c r="C8579" s="359">
        <v>3.4</v>
      </c>
      <c r="D8579" s="357" t="s">
        <v>4760</v>
      </c>
      <c r="E8579" s="357" t="s">
        <v>4760</v>
      </c>
    </row>
    <row r="8580" spans="1:5" ht="15.6">
      <c r="A8580" s="358" t="s">
        <v>44653</v>
      </c>
      <c r="B8580" s="358" t="s">
        <v>44654</v>
      </c>
      <c r="C8580" s="359">
        <v>3.4</v>
      </c>
      <c r="D8580" s="357" t="s">
        <v>44652</v>
      </c>
      <c r="E8580" s="357" t="s">
        <v>44652</v>
      </c>
    </row>
    <row r="8581" spans="1:5" ht="15.6">
      <c r="A8581" s="358" t="s">
        <v>24512</v>
      </c>
      <c r="B8581" s="358" t="s">
        <v>24513</v>
      </c>
      <c r="C8581" s="359">
        <v>3.4</v>
      </c>
      <c r="D8581" s="357" t="s">
        <v>24511</v>
      </c>
      <c r="E8581" s="357" t="s">
        <v>24511</v>
      </c>
    </row>
    <row r="8582" spans="1:5" ht="15.6">
      <c r="A8582" s="358" t="s">
        <v>1137</v>
      </c>
      <c r="B8582" s="358" t="s">
        <v>17743</v>
      </c>
      <c r="C8582" s="359">
        <v>3.4</v>
      </c>
      <c r="D8582" s="357" t="s">
        <v>6589</v>
      </c>
      <c r="E8582" s="357" t="s">
        <v>6589</v>
      </c>
    </row>
    <row r="8583" spans="1:5" ht="15.6">
      <c r="A8583" s="358" t="s">
        <v>10262</v>
      </c>
      <c r="B8583" s="358" t="s">
        <v>33502</v>
      </c>
      <c r="C8583" s="359">
        <v>3.4</v>
      </c>
      <c r="D8583" s="357" t="s">
        <v>33501</v>
      </c>
      <c r="E8583" s="357" t="s">
        <v>33501</v>
      </c>
    </row>
    <row r="8584" spans="1:5" ht="15.6">
      <c r="A8584" s="358" t="s">
        <v>53566</v>
      </c>
      <c r="B8584" s="358" t="s">
        <v>53566</v>
      </c>
      <c r="C8584" s="359">
        <v>3.4</v>
      </c>
      <c r="D8584" s="357" t="s">
        <v>53565</v>
      </c>
      <c r="E8584" s="357" t="s">
        <v>53565</v>
      </c>
    </row>
    <row r="8585" spans="1:5" ht="15.6">
      <c r="A8585" s="358" t="s">
        <v>28464</v>
      </c>
      <c r="B8585" s="358" t="s">
        <v>28464</v>
      </c>
      <c r="C8585" s="359">
        <v>3.4</v>
      </c>
      <c r="D8585" s="357" t="s">
        <v>28463</v>
      </c>
      <c r="E8585" s="357" t="s">
        <v>28463</v>
      </c>
    </row>
    <row r="8586" spans="1:5" ht="15.6">
      <c r="A8586" s="358" t="s">
        <v>1271</v>
      </c>
      <c r="B8586" s="358" t="s">
        <v>19404</v>
      </c>
      <c r="C8586" s="359">
        <v>3.4</v>
      </c>
      <c r="D8586" s="357" t="s">
        <v>7132</v>
      </c>
      <c r="E8586" s="357" t="s">
        <v>7132</v>
      </c>
    </row>
    <row r="8587" spans="1:5" ht="15.6">
      <c r="A8587" s="358" t="s">
        <v>1271</v>
      </c>
      <c r="B8587" s="358" t="s">
        <v>19404</v>
      </c>
      <c r="C8587" s="359">
        <v>3.4</v>
      </c>
      <c r="D8587" s="357" t="s">
        <v>7132</v>
      </c>
      <c r="E8587" s="357" t="s">
        <v>7132</v>
      </c>
    </row>
    <row r="8588" spans="1:5" ht="15.6">
      <c r="A8588" s="358" t="s">
        <v>1271</v>
      </c>
      <c r="B8588" s="358" t="s">
        <v>19404</v>
      </c>
      <c r="C8588" s="359">
        <v>3.4</v>
      </c>
      <c r="D8588" s="357" t="s">
        <v>7132</v>
      </c>
      <c r="E8588" s="357" t="s">
        <v>7132</v>
      </c>
    </row>
    <row r="8589" spans="1:5" ht="15.6">
      <c r="A8589" s="358" t="s">
        <v>12353</v>
      </c>
      <c r="B8589" s="358" t="s">
        <v>12354</v>
      </c>
      <c r="C8589" s="359">
        <v>3.4</v>
      </c>
      <c r="D8589" s="357" t="s">
        <v>10042</v>
      </c>
      <c r="E8589" s="357" t="s">
        <v>10042</v>
      </c>
    </row>
    <row r="8590" spans="1:5" ht="15.6">
      <c r="A8590" s="358" t="s">
        <v>1065</v>
      </c>
      <c r="B8590" s="358" t="s">
        <v>18884</v>
      </c>
      <c r="C8590" s="359">
        <v>3.4</v>
      </c>
      <c r="D8590" s="357" t="s">
        <v>6368</v>
      </c>
      <c r="E8590" s="357" t="s">
        <v>6368</v>
      </c>
    </row>
    <row r="8591" spans="1:5" ht="15.6">
      <c r="A8591" s="358" t="s">
        <v>1065</v>
      </c>
      <c r="B8591" s="358" t="s">
        <v>18884</v>
      </c>
      <c r="C8591" s="359">
        <v>3.4</v>
      </c>
      <c r="D8591" s="357" t="s">
        <v>6368</v>
      </c>
      <c r="E8591" s="357" t="s">
        <v>6368</v>
      </c>
    </row>
    <row r="8592" spans="1:5" ht="15.6">
      <c r="A8592" s="358" t="s">
        <v>1367</v>
      </c>
      <c r="B8592" s="358" t="s">
        <v>19684</v>
      </c>
      <c r="C8592" s="359">
        <v>3.4</v>
      </c>
      <c r="D8592" s="357" t="s">
        <v>7515</v>
      </c>
      <c r="E8592" s="357" t="s">
        <v>7515</v>
      </c>
    </row>
    <row r="8593" spans="1:5" ht="15.6">
      <c r="A8593" s="358" t="s">
        <v>1367</v>
      </c>
      <c r="B8593" s="358" t="s">
        <v>19684</v>
      </c>
      <c r="C8593" s="359">
        <v>3.4</v>
      </c>
      <c r="D8593" s="357" t="s">
        <v>7515</v>
      </c>
      <c r="E8593" s="357" t="s">
        <v>7515</v>
      </c>
    </row>
    <row r="8594" spans="1:5" ht="15.6">
      <c r="A8594" s="358" t="s">
        <v>978</v>
      </c>
      <c r="B8594" s="358" t="s">
        <v>16631</v>
      </c>
      <c r="C8594" s="359">
        <v>3.4</v>
      </c>
      <c r="D8594" s="357" t="s">
        <v>977</v>
      </c>
      <c r="E8594" s="357" t="s">
        <v>977</v>
      </c>
    </row>
    <row r="8595" spans="1:5" ht="15.6">
      <c r="A8595" s="358" t="s">
        <v>978</v>
      </c>
      <c r="B8595" s="358" t="s">
        <v>16631</v>
      </c>
      <c r="C8595" s="359">
        <v>3.4</v>
      </c>
      <c r="D8595" s="357" t="s">
        <v>977</v>
      </c>
      <c r="E8595" s="357" t="s">
        <v>977</v>
      </c>
    </row>
    <row r="8596" spans="1:5" ht="15.6">
      <c r="A8596" s="358" t="s">
        <v>978</v>
      </c>
      <c r="B8596" s="358" t="s">
        <v>16631</v>
      </c>
      <c r="C8596" s="359">
        <v>3.4</v>
      </c>
      <c r="D8596" s="357" t="s">
        <v>977</v>
      </c>
      <c r="E8596" s="357" t="s">
        <v>977</v>
      </c>
    </row>
    <row r="8597" spans="1:5" ht="15.6">
      <c r="A8597" s="358" t="s">
        <v>54478</v>
      </c>
      <c r="B8597" s="358" t="s">
        <v>54478</v>
      </c>
      <c r="C8597" s="359">
        <v>3.4</v>
      </c>
      <c r="D8597" s="357" t="s">
        <v>54477</v>
      </c>
      <c r="E8597" s="357" t="s">
        <v>54477</v>
      </c>
    </row>
    <row r="8598" spans="1:5" ht="15.6">
      <c r="A8598" s="358" t="s">
        <v>54478</v>
      </c>
      <c r="B8598" s="358" t="s">
        <v>54478</v>
      </c>
      <c r="C8598" s="359">
        <v>3.4</v>
      </c>
      <c r="D8598" s="357" t="s">
        <v>54477</v>
      </c>
      <c r="E8598" s="357" t="s">
        <v>54477</v>
      </c>
    </row>
    <row r="8599" spans="1:5" ht="15.6">
      <c r="A8599" s="358" t="s">
        <v>10262</v>
      </c>
      <c r="B8599" s="358" t="s">
        <v>22084</v>
      </c>
      <c r="C8599" s="359">
        <v>3.4</v>
      </c>
      <c r="D8599" s="357" t="s">
        <v>8844</v>
      </c>
      <c r="E8599" s="357" t="s">
        <v>8844</v>
      </c>
    </row>
    <row r="8600" spans="1:5" ht="15.6">
      <c r="A8600" s="358" t="s">
        <v>10262</v>
      </c>
      <c r="B8600" s="358" t="s">
        <v>28398</v>
      </c>
      <c r="C8600" s="359">
        <v>3.4</v>
      </c>
      <c r="D8600" s="357" t="s">
        <v>28397</v>
      </c>
      <c r="E8600" s="357" t="s">
        <v>28397</v>
      </c>
    </row>
    <row r="8601" spans="1:5" ht="15.6">
      <c r="A8601" s="358" t="s">
        <v>10262</v>
      </c>
      <c r="B8601" s="358" t="s">
        <v>13651</v>
      </c>
      <c r="C8601" s="359">
        <v>3.4</v>
      </c>
      <c r="D8601" s="357" t="s">
        <v>13650</v>
      </c>
      <c r="E8601" s="357" t="s">
        <v>13650</v>
      </c>
    </row>
    <row r="8602" spans="1:5" ht="15.6">
      <c r="A8602" s="358" t="s">
        <v>42424</v>
      </c>
      <c r="B8602" s="358" t="s">
        <v>42424</v>
      </c>
      <c r="C8602" s="359">
        <v>3.4</v>
      </c>
      <c r="D8602" s="357" t="s">
        <v>42423</v>
      </c>
      <c r="E8602" s="357" t="s">
        <v>42423</v>
      </c>
    </row>
    <row r="8603" spans="1:5" ht="15.6">
      <c r="A8603" s="358" t="s">
        <v>39981</v>
      </c>
      <c r="B8603" s="358" t="s">
        <v>39982</v>
      </c>
      <c r="C8603" s="359">
        <v>3.3</v>
      </c>
      <c r="D8603" s="357" t="s">
        <v>39980</v>
      </c>
      <c r="E8603" s="357" t="s">
        <v>39980</v>
      </c>
    </row>
    <row r="8604" spans="1:5" ht="15.6">
      <c r="A8604" s="358" t="s">
        <v>22123</v>
      </c>
      <c r="B8604" s="358" t="s">
        <v>22124</v>
      </c>
      <c r="C8604" s="359">
        <v>3.3</v>
      </c>
      <c r="D8604" s="357" t="s">
        <v>8923</v>
      </c>
      <c r="E8604" s="357" t="s">
        <v>8923</v>
      </c>
    </row>
    <row r="8605" spans="1:5" ht="15.6">
      <c r="A8605" s="358" t="s">
        <v>32847</v>
      </c>
      <c r="B8605" s="358" t="s">
        <v>32848</v>
      </c>
      <c r="C8605" s="359">
        <v>3.3</v>
      </c>
      <c r="D8605" s="357" t="s">
        <v>32846</v>
      </c>
      <c r="E8605" s="357" t="s">
        <v>32846</v>
      </c>
    </row>
    <row r="8606" spans="1:5" ht="15.6">
      <c r="A8606" s="358" t="s">
        <v>32847</v>
      </c>
      <c r="B8606" s="358" t="s">
        <v>32848</v>
      </c>
      <c r="C8606" s="359">
        <v>3.3</v>
      </c>
      <c r="D8606" s="357" t="s">
        <v>32846</v>
      </c>
      <c r="E8606" s="357" t="s">
        <v>32846</v>
      </c>
    </row>
    <row r="8607" spans="1:5" ht="15.6">
      <c r="A8607" s="358" t="s">
        <v>32847</v>
      </c>
      <c r="B8607" s="358" t="s">
        <v>32848</v>
      </c>
      <c r="C8607" s="359">
        <v>3.3</v>
      </c>
      <c r="D8607" s="357" t="s">
        <v>32846</v>
      </c>
      <c r="E8607" s="357" t="s">
        <v>32846</v>
      </c>
    </row>
    <row r="8608" spans="1:5" ht="15.6">
      <c r="A8608" s="358" t="s">
        <v>36340</v>
      </c>
      <c r="B8608" s="358" t="s">
        <v>36341</v>
      </c>
      <c r="C8608" s="359">
        <v>3.3</v>
      </c>
      <c r="D8608" s="357" t="s">
        <v>36339</v>
      </c>
      <c r="E8608" s="357" t="s">
        <v>36339</v>
      </c>
    </row>
    <row r="8609" spans="1:5" ht="15.6">
      <c r="A8609" s="358" t="s">
        <v>36340</v>
      </c>
      <c r="B8609" s="358" t="s">
        <v>36341</v>
      </c>
      <c r="C8609" s="359">
        <v>3.3</v>
      </c>
      <c r="D8609" s="357" t="s">
        <v>36339</v>
      </c>
      <c r="E8609" s="357" t="s">
        <v>36339</v>
      </c>
    </row>
    <row r="8610" spans="1:5" ht="15.6">
      <c r="A8610" s="358" t="s">
        <v>39817</v>
      </c>
      <c r="B8610" s="358" t="s">
        <v>39818</v>
      </c>
      <c r="C8610" s="359">
        <v>3.3</v>
      </c>
      <c r="D8610" s="357" t="s">
        <v>39816</v>
      </c>
      <c r="E8610" s="357" t="s">
        <v>39816</v>
      </c>
    </row>
    <row r="8611" spans="1:5" ht="15.6">
      <c r="A8611" s="358" t="s">
        <v>39817</v>
      </c>
      <c r="B8611" s="358" t="s">
        <v>39818</v>
      </c>
      <c r="C8611" s="359">
        <v>3.3</v>
      </c>
      <c r="D8611" s="357" t="s">
        <v>39816</v>
      </c>
      <c r="E8611" s="357" t="s">
        <v>39816</v>
      </c>
    </row>
    <row r="8612" spans="1:5" ht="15.6">
      <c r="A8612" s="358" t="s">
        <v>14063</v>
      </c>
      <c r="B8612" s="358" t="s">
        <v>14064</v>
      </c>
      <c r="C8612" s="359">
        <v>3.3</v>
      </c>
      <c r="D8612" s="357" t="s">
        <v>4327</v>
      </c>
      <c r="E8612" s="357" t="s">
        <v>4327</v>
      </c>
    </row>
    <row r="8613" spans="1:5" ht="15.6">
      <c r="A8613" s="358" t="s">
        <v>14063</v>
      </c>
      <c r="B8613" s="358" t="s">
        <v>14064</v>
      </c>
      <c r="C8613" s="359">
        <v>3.3</v>
      </c>
      <c r="D8613" s="357" t="s">
        <v>4327</v>
      </c>
      <c r="E8613" s="357" t="s">
        <v>4327</v>
      </c>
    </row>
    <row r="8614" spans="1:5" ht="15.6">
      <c r="A8614" s="358" t="s">
        <v>32853</v>
      </c>
      <c r="B8614" s="358" t="s">
        <v>32854</v>
      </c>
      <c r="C8614" s="359">
        <v>3.3</v>
      </c>
      <c r="D8614" s="357" t="s">
        <v>32852</v>
      </c>
      <c r="E8614" s="357" t="s">
        <v>32852</v>
      </c>
    </row>
    <row r="8615" spans="1:5" ht="15.6">
      <c r="A8615" s="358" t="s">
        <v>10262</v>
      </c>
      <c r="B8615" s="358" t="s">
        <v>29356</v>
      </c>
      <c r="C8615" s="359">
        <v>3.3</v>
      </c>
      <c r="D8615" s="357" t="s">
        <v>29355</v>
      </c>
      <c r="E8615" s="357" t="s">
        <v>29355</v>
      </c>
    </row>
    <row r="8616" spans="1:5" ht="15.6">
      <c r="A8616" s="358" t="s">
        <v>17054</v>
      </c>
      <c r="B8616" s="358" t="s">
        <v>17055</v>
      </c>
      <c r="C8616" s="359">
        <v>3.3</v>
      </c>
      <c r="D8616" s="357" t="s">
        <v>5916</v>
      </c>
      <c r="E8616" s="357" t="s">
        <v>5916</v>
      </c>
    </row>
    <row r="8617" spans="1:5" ht="15.6">
      <c r="A8617" s="358" t="s">
        <v>17054</v>
      </c>
      <c r="B8617" s="358" t="s">
        <v>17055</v>
      </c>
      <c r="C8617" s="359">
        <v>3.3</v>
      </c>
      <c r="D8617" s="357" t="s">
        <v>5916</v>
      </c>
      <c r="E8617" s="357" t="s">
        <v>5916</v>
      </c>
    </row>
    <row r="8618" spans="1:5" ht="15.6">
      <c r="A8618" s="358" t="s">
        <v>39826</v>
      </c>
      <c r="B8618" s="358" t="s">
        <v>39827</v>
      </c>
      <c r="C8618" s="359">
        <v>3.3</v>
      </c>
      <c r="D8618" s="357" t="s">
        <v>39825</v>
      </c>
      <c r="E8618" s="357" t="s">
        <v>39825</v>
      </c>
    </row>
    <row r="8619" spans="1:5" ht="15.6">
      <c r="A8619" s="358" t="s">
        <v>39826</v>
      </c>
      <c r="B8619" s="358" t="s">
        <v>39827</v>
      </c>
      <c r="C8619" s="359">
        <v>3.3</v>
      </c>
      <c r="D8619" s="357" t="s">
        <v>39825</v>
      </c>
      <c r="E8619" s="357" t="s">
        <v>39825</v>
      </c>
    </row>
    <row r="8620" spans="1:5" ht="15.6">
      <c r="A8620" s="358" t="s">
        <v>50863</v>
      </c>
      <c r="B8620" s="358" t="s">
        <v>50864</v>
      </c>
      <c r="C8620" s="359">
        <v>3.3</v>
      </c>
      <c r="D8620" s="357" t="s">
        <v>50862</v>
      </c>
      <c r="E8620" s="357" t="s">
        <v>50862</v>
      </c>
    </row>
    <row r="8621" spans="1:5" ht="15.6">
      <c r="A8621" s="358" t="s">
        <v>17834</v>
      </c>
      <c r="B8621" s="358" t="s">
        <v>17835</v>
      </c>
      <c r="C8621" s="359">
        <v>3.3</v>
      </c>
      <c r="D8621" s="357" t="s">
        <v>6693</v>
      </c>
      <c r="E8621" s="357" t="s">
        <v>6693</v>
      </c>
    </row>
    <row r="8622" spans="1:5" ht="15.6">
      <c r="A8622" s="358" t="s">
        <v>17834</v>
      </c>
      <c r="B8622" s="358" t="s">
        <v>17835</v>
      </c>
      <c r="C8622" s="359">
        <v>3.3</v>
      </c>
      <c r="D8622" s="357" t="s">
        <v>6693</v>
      </c>
      <c r="E8622" s="357" t="s">
        <v>6693</v>
      </c>
    </row>
    <row r="8623" spans="1:5" ht="15.6">
      <c r="A8623" s="358" t="s">
        <v>25132</v>
      </c>
      <c r="B8623" s="358" t="s">
        <v>25133</v>
      </c>
      <c r="C8623" s="359">
        <v>3.3</v>
      </c>
      <c r="D8623" s="357" t="s">
        <v>25131</v>
      </c>
      <c r="E8623" s="357" t="s">
        <v>25131</v>
      </c>
    </row>
    <row r="8624" spans="1:5" ht="15.6">
      <c r="A8624" s="358" t="s">
        <v>12678</v>
      </c>
      <c r="B8624" s="358" t="s">
        <v>12679</v>
      </c>
      <c r="C8624" s="359">
        <v>3.3</v>
      </c>
      <c r="D8624" s="357" t="s">
        <v>3609</v>
      </c>
      <c r="E8624" s="357" t="s">
        <v>3609</v>
      </c>
    </row>
    <row r="8625" spans="1:5" ht="15.6">
      <c r="A8625" s="358" t="s">
        <v>12678</v>
      </c>
      <c r="B8625" s="358" t="s">
        <v>12679</v>
      </c>
      <c r="C8625" s="359">
        <v>3.3</v>
      </c>
      <c r="D8625" s="357" t="s">
        <v>3609</v>
      </c>
      <c r="E8625" s="357" t="s">
        <v>3609</v>
      </c>
    </row>
    <row r="8626" spans="1:5" ht="15.6">
      <c r="A8626" s="358" t="s">
        <v>21968</v>
      </c>
      <c r="B8626" s="358" t="s">
        <v>21969</v>
      </c>
      <c r="C8626" s="359">
        <v>3.3</v>
      </c>
      <c r="D8626" s="357" t="s">
        <v>21967</v>
      </c>
      <c r="E8626" s="357" t="s">
        <v>21967</v>
      </c>
    </row>
    <row r="8627" spans="1:5" ht="15.6">
      <c r="A8627" s="358" t="s">
        <v>21968</v>
      </c>
      <c r="B8627" s="358" t="s">
        <v>21969</v>
      </c>
      <c r="C8627" s="359">
        <v>3.3</v>
      </c>
      <c r="D8627" s="357" t="s">
        <v>21967</v>
      </c>
      <c r="E8627" s="357" t="s">
        <v>21967</v>
      </c>
    </row>
    <row r="8628" spans="1:5" ht="15.6">
      <c r="A8628" s="358" t="s">
        <v>46506</v>
      </c>
      <c r="B8628" s="358" t="s">
        <v>46507</v>
      </c>
      <c r="C8628" s="359">
        <v>3.3</v>
      </c>
      <c r="D8628" s="357" t="s">
        <v>46505</v>
      </c>
      <c r="E8628" s="357" t="s">
        <v>46505</v>
      </c>
    </row>
    <row r="8629" spans="1:5" ht="15.6">
      <c r="A8629" s="358" t="s">
        <v>22602</v>
      </c>
      <c r="B8629" s="358" t="s">
        <v>22603</v>
      </c>
      <c r="C8629" s="359">
        <v>3.3</v>
      </c>
      <c r="D8629" s="357" t="s">
        <v>9258</v>
      </c>
      <c r="E8629" s="357" t="s">
        <v>9258</v>
      </c>
    </row>
    <row r="8630" spans="1:5" ht="15.6">
      <c r="A8630" s="358" t="s">
        <v>37626</v>
      </c>
      <c r="B8630" s="358" t="s">
        <v>37627</v>
      </c>
      <c r="C8630" s="359">
        <v>3.3</v>
      </c>
      <c r="D8630" s="357" t="s">
        <v>37625</v>
      </c>
      <c r="E8630" s="357" t="s">
        <v>37625</v>
      </c>
    </row>
    <row r="8631" spans="1:5" ht="15.6">
      <c r="A8631" s="358" t="s">
        <v>37626</v>
      </c>
      <c r="B8631" s="358" t="s">
        <v>37627</v>
      </c>
      <c r="C8631" s="359">
        <v>3.3</v>
      </c>
      <c r="D8631" s="357" t="s">
        <v>37625</v>
      </c>
      <c r="E8631" s="357" t="s">
        <v>37625</v>
      </c>
    </row>
    <row r="8632" spans="1:5" ht="15.6">
      <c r="A8632" s="358" t="s">
        <v>45926</v>
      </c>
      <c r="B8632" s="358" t="s">
        <v>45927</v>
      </c>
      <c r="C8632" s="359">
        <v>3.3</v>
      </c>
      <c r="D8632" s="357" t="s">
        <v>45925</v>
      </c>
      <c r="E8632" s="357" t="s">
        <v>45925</v>
      </c>
    </row>
    <row r="8633" spans="1:5" ht="15.6">
      <c r="A8633" s="358" t="s">
        <v>15810</v>
      </c>
      <c r="B8633" s="358" t="s">
        <v>15811</v>
      </c>
      <c r="C8633" s="359">
        <v>3.3</v>
      </c>
      <c r="D8633" s="357" t="s">
        <v>5337</v>
      </c>
      <c r="E8633" s="357" t="s">
        <v>5337</v>
      </c>
    </row>
    <row r="8634" spans="1:5" ht="15.6">
      <c r="A8634" s="358" t="s">
        <v>10262</v>
      </c>
      <c r="B8634" s="358" t="s">
        <v>26609</v>
      </c>
      <c r="C8634" s="359">
        <v>3.3</v>
      </c>
      <c r="D8634" s="357" t="s">
        <v>26608</v>
      </c>
      <c r="E8634" s="357" t="s">
        <v>26608</v>
      </c>
    </row>
    <row r="8635" spans="1:5" ht="15.6">
      <c r="A8635" s="358" t="s">
        <v>10262</v>
      </c>
      <c r="B8635" s="358" t="s">
        <v>26609</v>
      </c>
      <c r="C8635" s="359">
        <v>3.3</v>
      </c>
      <c r="D8635" s="357" t="s">
        <v>26608</v>
      </c>
      <c r="E8635" s="357" t="s">
        <v>26608</v>
      </c>
    </row>
    <row r="8636" spans="1:5" ht="15.6">
      <c r="A8636" s="358" t="s">
        <v>21351</v>
      </c>
      <c r="B8636" s="358" t="s">
        <v>21352</v>
      </c>
      <c r="C8636" s="359">
        <v>3.3</v>
      </c>
      <c r="D8636" s="357" t="s">
        <v>8555</v>
      </c>
      <c r="E8636" s="357" t="s">
        <v>8555</v>
      </c>
    </row>
    <row r="8637" spans="1:5" ht="15.6">
      <c r="A8637" s="358" t="s">
        <v>21474</v>
      </c>
      <c r="B8637" s="358" t="s">
        <v>21475</v>
      </c>
      <c r="C8637" s="359">
        <v>3.3</v>
      </c>
      <c r="D8637" s="357" t="s">
        <v>8666</v>
      </c>
      <c r="E8637" s="357" t="s">
        <v>8666</v>
      </c>
    </row>
    <row r="8638" spans="1:5" ht="15.6">
      <c r="A8638" s="358" t="s">
        <v>22889</v>
      </c>
      <c r="B8638" s="358" t="s">
        <v>22890</v>
      </c>
      <c r="C8638" s="359">
        <v>3.3</v>
      </c>
      <c r="D8638" s="357" t="s">
        <v>9496</v>
      </c>
      <c r="E8638" s="357" t="s">
        <v>9496</v>
      </c>
    </row>
    <row r="8639" spans="1:5" ht="15.6">
      <c r="A8639" s="358" t="s">
        <v>17810</v>
      </c>
      <c r="B8639" s="358" t="s">
        <v>17811</v>
      </c>
      <c r="C8639" s="359">
        <v>3.3</v>
      </c>
      <c r="D8639" s="357" t="s">
        <v>6667</v>
      </c>
      <c r="E8639" s="357" t="s">
        <v>6667</v>
      </c>
    </row>
    <row r="8640" spans="1:5" ht="15.6">
      <c r="A8640" s="358" t="s">
        <v>17810</v>
      </c>
      <c r="B8640" s="358" t="s">
        <v>17811</v>
      </c>
      <c r="C8640" s="359">
        <v>3.3</v>
      </c>
      <c r="D8640" s="357" t="s">
        <v>6667</v>
      </c>
      <c r="E8640" s="357" t="s">
        <v>6667</v>
      </c>
    </row>
    <row r="8641" spans="1:5" ht="15.6">
      <c r="A8641" s="358" t="s">
        <v>27611</v>
      </c>
      <c r="B8641" s="358" t="s">
        <v>27612</v>
      </c>
      <c r="C8641" s="359">
        <v>3.3</v>
      </c>
      <c r="D8641" s="357" t="s">
        <v>27610</v>
      </c>
      <c r="E8641" s="357" t="s">
        <v>27610</v>
      </c>
    </row>
    <row r="8642" spans="1:5" ht="15.6">
      <c r="A8642" s="358" t="s">
        <v>46323</v>
      </c>
      <c r="B8642" s="358" t="s">
        <v>46323</v>
      </c>
      <c r="C8642" s="359">
        <v>3.3</v>
      </c>
      <c r="D8642" s="357" t="s">
        <v>46322</v>
      </c>
      <c r="E8642" s="357" t="s">
        <v>46322</v>
      </c>
    </row>
    <row r="8643" spans="1:5" ht="15.6">
      <c r="A8643" s="358" t="s">
        <v>23246</v>
      </c>
      <c r="B8643" s="358" t="s">
        <v>23247</v>
      </c>
      <c r="C8643" s="359">
        <v>3.3</v>
      </c>
      <c r="D8643" s="357" t="s">
        <v>9627</v>
      </c>
      <c r="E8643" s="357" t="s">
        <v>9627</v>
      </c>
    </row>
    <row r="8644" spans="1:5" ht="15.6">
      <c r="A8644" s="358" t="s">
        <v>23246</v>
      </c>
      <c r="B8644" s="358" t="s">
        <v>23247</v>
      </c>
      <c r="C8644" s="359">
        <v>3.3</v>
      </c>
      <c r="D8644" s="357" t="s">
        <v>9627</v>
      </c>
      <c r="E8644" s="357" t="s">
        <v>9627</v>
      </c>
    </row>
    <row r="8645" spans="1:5" ht="15.6">
      <c r="A8645" s="358" t="s">
        <v>27516</v>
      </c>
      <c r="B8645" s="358" t="s">
        <v>27516</v>
      </c>
      <c r="C8645" s="359">
        <v>3.3</v>
      </c>
      <c r="D8645" s="357" t="s">
        <v>27515</v>
      </c>
      <c r="E8645" s="357" t="s">
        <v>27515</v>
      </c>
    </row>
    <row r="8646" spans="1:5" ht="15.6">
      <c r="A8646" s="358" t="s">
        <v>33241</v>
      </c>
      <c r="B8646" s="358" t="s">
        <v>33242</v>
      </c>
      <c r="C8646" s="359">
        <v>3.3</v>
      </c>
      <c r="D8646" s="357" t="s">
        <v>33240</v>
      </c>
      <c r="E8646" s="357" t="s">
        <v>33240</v>
      </c>
    </row>
    <row r="8647" spans="1:5" ht="15.6">
      <c r="A8647" s="358" t="s">
        <v>11063</v>
      </c>
      <c r="B8647" s="358" t="s">
        <v>11064</v>
      </c>
      <c r="C8647" s="359">
        <v>3.3</v>
      </c>
      <c r="D8647" s="357" t="s">
        <v>2891</v>
      </c>
      <c r="E8647" s="357" t="s">
        <v>2891</v>
      </c>
    </row>
    <row r="8648" spans="1:5" ht="15.6">
      <c r="A8648" s="358" t="s">
        <v>11063</v>
      </c>
      <c r="B8648" s="358" t="s">
        <v>11064</v>
      </c>
      <c r="C8648" s="359">
        <v>3.3</v>
      </c>
      <c r="D8648" s="357" t="s">
        <v>2891</v>
      </c>
      <c r="E8648" s="357" t="s">
        <v>2891</v>
      </c>
    </row>
    <row r="8649" spans="1:5" ht="15.6">
      <c r="A8649" s="358" t="s">
        <v>11063</v>
      </c>
      <c r="B8649" s="358" t="s">
        <v>11064</v>
      </c>
      <c r="C8649" s="359">
        <v>3.3</v>
      </c>
      <c r="D8649" s="357" t="s">
        <v>2891</v>
      </c>
      <c r="E8649" s="357" t="s">
        <v>2891</v>
      </c>
    </row>
    <row r="8650" spans="1:5" ht="15.6">
      <c r="A8650" s="358" t="s">
        <v>32748</v>
      </c>
      <c r="B8650" s="358" t="s">
        <v>32749</v>
      </c>
      <c r="C8650" s="359">
        <v>3.3</v>
      </c>
      <c r="D8650" s="357" t="s">
        <v>32747</v>
      </c>
      <c r="E8650" s="357" t="s">
        <v>32747</v>
      </c>
    </row>
    <row r="8651" spans="1:5" ht="15.6">
      <c r="A8651" s="358" t="s">
        <v>33776</v>
      </c>
      <c r="B8651" s="358" t="s">
        <v>33777</v>
      </c>
      <c r="C8651" s="359">
        <v>3.3</v>
      </c>
      <c r="D8651" s="357" t="s">
        <v>33775</v>
      </c>
      <c r="E8651" s="357" t="s">
        <v>33775</v>
      </c>
    </row>
    <row r="8652" spans="1:5" ht="15.6">
      <c r="A8652" s="358" t="s">
        <v>33776</v>
      </c>
      <c r="B8652" s="358" t="s">
        <v>33777</v>
      </c>
      <c r="C8652" s="359">
        <v>3.3</v>
      </c>
      <c r="D8652" s="357" t="s">
        <v>33775</v>
      </c>
      <c r="E8652" s="357" t="s">
        <v>33775</v>
      </c>
    </row>
    <row r="8653" spans="1:5" ht="15.6">
      <c r="A8653" s="358" t="s">
        <v>47662</v>
      </c>
      <c r="B8653" s="358" t="s">
        <v>47663</v>
      </c>
      <c r="C8653" s="359">
        <v>3.3</v>
      </c>
      <c r="D8653" s="357" t="s">
        <v>47661</v>
      </c>
      <c r="E8653" s="357" t="s">
        <v>47661</v>
      </c>
    </row>
    <row r="8654" spans="1:5" ht="15.6">
      <c r="A8654" s="358" t="s">
        <v>12281</v>
      </c>
      <c r="B8654" s="358" t="s">
        <v>12282</v>
      </c>
      <c r="C8654" s="359">
        <v>3.3</v>
      </c>
      <c r="D8654" s="357" t="s">
        <v>3117</v>
      </c>
      <c r="E8654" s="357" t="s">
        <v>3117</v>
      </c>
    </row>
    <row r="8655" spans="1:5" ht="15.6">
      <c r="A8655" s="358" t="s">
        <v>39649</v>
      </c>
      <c r="B8655" s="358" t="s">
        <v>39650</v>
      </c>
      <c r="C8655" s="359">
        <v>3.3</v>
      </c>
      <c r="D8655" s="357" t="s">
        <v>39648</v>
      </c>
      <c r="E8655" s="357" t="s">
        <v>39648</v>
      </c>
    </row>
    <row r="8656" spans="1:5" ht="15.6">
      <c r="A8656" s="358" t="s">
        <v>46456</v>
      </c>
      <c r="B8656" s="358" t="s">
        <v>46457</v>
      </c>
      <c r="C8656" s="359">
        <v>3.3</v>
      </c>
      <c r="D8656" s="357" t="s">
        <v>46455</v>
      </c>
      <c r="E8656" s="357" t="s">
        <v>46455</v>
      </c>
    </row>
    <row r="8657" spans="1:5" ht="15.6">
      <c r="A8657" s="358" t="s">
        <v>35779</v>
      </c>
      <c r="B8657" s="358" t="s">
        <v>35780</v>
      </c>
      <c r="C8657" s="359">
        <v>3.3</v>
      </c>
      <c r="D8657" s="357" t="s">
        <v>35778</v>
      </c>
      <c r="E8657" s="357" t="s">
        <v>35778</v>
      </c>
    </row>
    <row r="8658" spans="1:5" ht="15.6">
      <c r="A8658" s="358" t="s">
        <v>16297</v>
      </c>
      <c r="B8658" s="358" t="s">
        <v>16298</v>
      </c>
      <c r="C8658" s="359">
        <v>3.3</v>
      </c>
      <c r="D8658" s="357" t="s">
        <v>5858</v>
      </c>
      <c r="E8658" s="357" t="s">
        <v>5858</v>
      </c>
    </row>
    <row r="8659" spans="1:5" ht="15.6">
      <c r="A8659" s="358" t="s">
        <v>41526</v>
      </c>
      <c r="B8659" s="358" t="s">
        <v>41527</v>
      </c>
      <c r="C8659" s="359">
        <v>3.3</v>
      </c>
      <c r="D8659" s="357" t="s">
        <v>41525</v>
      </c>
      <c r="E8659" s="357" t="s">
        <v>41525</v>
      </c>
    </row>
    <row r="8660" spans="1:5" ht="15.6">
      <c r="A8660" s="358" t="s">
        <v>16749</v>
      </c>
      <c r="B8660" s="358" t="s">
        <v>16750</v>
      </c>
      <c r="C8660" s="359">
        <v>3.3</v>
      </c>
      <c r="D8660" s="357" t="s">
        <v>5601</v>
      </c>
      <c r="E8660" s="357" t="s">
        <v>5601</v>
      </c>
    </row>
    <row r="8661" spans="1:5" ht="15.6">
      <c r="A8661" s="358" t="s">
        <v>36460</v>
      </c>
      <c r="B8661" s="358" t="s">
        <v>36461</v>
      </c>
      <c r="C8661" s="359">
        <v>3.3</v>
      </c>
      <c r="D8661" s="357" t="s">
        <v>36459</v>
      </c>
      <c r="E8661" s="357" t="s">
        <v>36459</v>
      </c>
    </row>
    <row r="8662" spans="1:5" ht="15.6">
      <c r="A8662" s="358" t="s">
        <v>2075</v>
      </c>
      <c r="B8662" s="358" t="s">
        <v>23763</v>
      </c>
      <c r="C8662" s="359">
        <v>3.3</v>
      </c>
      <c r="D8662" s="357" t="s">
        <v>9903</v>
      </c>
      <c r="E8662" s="357" t="s">
        <v>9903</v>
      </c>
    </row>
    <row r="8663" spans="1:5" ht="15.6">
      <c r="A8663" s="358" t="s">
        <v>11732</v>
      </c>
      <c r="B8663" s="358" t="s">
        <v>11733</v>
      </c>
      <c r="C8663" s="359">
        <v>3.3</v>
      </c>
      <c r="D8663" s="357" t="s">
        <v>2952</v>
      </c>
      <c r="E8663" s="357" t="s">
        <v>2952</v>
      </c>
    </row>
    <row r="8664" spans="1:5" ht="15.6">
      <c r="A8664" s="358" t="s">
        <v>10262</v>
      </c>
      <c r="B8664" s="358" t="s">
        <v>12097</v>
      </c>
      <c r="C8664" s="359">
        <v>3.3</v>
      </c>
      <c r="D8664" s="357" t="s">
        <v>3322</v>
      </c>
      <c r="E8664" s="357" t="s">
        <v>3322</v>
      </c>
    </row>
    <row r="8665" spans="1:5" ht="15.6">
      <c r="A8665" s="358" t="s">
        <v>10262</v>
      </c>
      <c r="B8665" s="358" t="s">
        <v>12097</v>
      </c>
      <c r="C8665" s="359">
        <v>3.3</v>
      </c>
      <c r="D8665" s="357" t="s">
        <v>3322</v>
      </c>
      <c r="E8665" s="357" t="s">
        <v>3322</v>
      </c>
    </row>
    <row r="8666" spans="1:5" ht="15.6">
      <c r="A8666" s="358" t="s">
        <v>31182</v>
      </c>
      <c r="B8666" s="358" t="s">
        <v>31183</v>
      </c>
      <c r="C8666" s="359">
        <v>3.3</v>
      </c>
      <c r="D8666" s="357" t="s">
        <v>31181</v>
      </c>
      <c r="E8666" s="357" t="s">
        <v>31181</v>
      </c>
    </row>
    <row r="8667" spans="1:5" ht="15.6">
      <c r="A8667" s="358" t="s">
        <v>15808</v>
      </c>
      <c r="B8667" s="358" t="s">
        <v>15809</v>
      </c>
      <c r="C8667" s="359">
        <v>3.3</v>
      </c>
      <c r="D8667" s="357" t="s">
        <v>5341</v>
      </c>
      <c r="E8667" s="357" t="s">
        <v>5341</v>
      </c>
    </row>
    <row r="8668" spans="1:5" ht="15.6">
      <c r="A8668" s="358" t="s">
        <v>29601</v>
      </c>
      <c r="B8668" s="358" t="s">
        <v>29602</v>
      </c>
      <c r="C8668" s="359">
        <v>3.3</v>
      </c>
      <c r="D8668" s="357" t="s">
        <v>29600</v>
      </c>
      <c r="E8668" s="357" t="s">
        <v>29600</v>
      </c>
    </row>
    <row r="8669" spans="1:5" ht="15.6">
      <c r="A8669" s="358" t="s">
        <v>20959</v>
      </c>
      <c r="B8669" s="358" t="s">
        <v>20959</v>
      </c>
      <c r="C8669" s="359">
        <v>3.3</v>
      </c>
      <c r="D8669" s="357" t="s">
        <v>8179</v>
      </c>
      <c r="E8669" s="357" t="s">
        <v>8179</v>
      </c>
    </row>
    <row r="8670" spans="1:5" ht="15.6">
      <c r="A8670" s="358" t="s">
        <v>20959</v>
      </c>
      <c r="B8670" s="358" t="s">
        <v>20959</v>
      </c>
      <c r="C8670" s="359">
        <v>3.3</v>
      </c>
      <c r="D8670" s="357" t="s">
        <v>8179</v>
      </c>
      <c r="E8670" s="357" t="s">
        <v>8179</v>
      </c>
    </row>
    <row r="8671" spans="1:5" ht="15.6">
      <c r="A8671" s="358" t="s">
        <v>52304</v>
      </c>
      <c r="B8671" s="358" t="s">
        <v>52305</v>
      </c>
      <c r="C8671" s="359">
        <v>3.3</v>
      </c>
      <c r="D8671" s="357" t="s">
        <v>52303</v>
      </c>
      <c r="E8671" s="357" t="s">
        <v>52303</v>
      </c>
    </row>
    <row r="8672" spans="1:5" ht="15.6">
      <c r="A8672" s="358" t="s">
        <v>19648</v>
      </c>
      <c r="B8672" s="358" t="s">
        <v>19649</v>
      </c>
      <c r="C8672" s="359">
        <v>3.3</v>
      </c>
      <c r="D8672" s="357" t="s">
        <v>7087</v>
      </c>
      <c r="E8672" s="357" t="s">
        <v>7087</v>
      </c>
    </row>
    <row r="8673" spans="1:5" ht="15.6">
      <c r="A8673" s="358" t="s">
        <v>19648</v>
      </c>
      <c r="B8673" s="358" t="s">
        <v>19649</v>
      </c>
      <c r="C8673" s="359">
        <v>3.3</v>
      </c>
      <c r="D8673" s="357" t="s">
        <v>7087</v>
      </c>
      <c r="E8673" s="357" t="s">
        <v>7087</v>
      </c>
    </row>
    <row r="8674" spans="1:5" ht="15.6">
      <c r="A8674" s="358" t="s">
        <v>10262</v>
      </c>
      <c r="B8674" s="358" t="s">
        <v>54450</v>
      </c>
      <c r="C8674" s="359">
        <v>3.3</v>
      </c>
      <c r="D8674" s="357" t="s">
        <v>54449</v>
      </c>
      <c r="E8674" s="357" t="s">
        <v>54449</v>
      </c>
    </row>
    <row r="8675" spans="1:5" ht="15.6">
      <c r="A8675" s="358" t="s">
        <v>10262</v>
      </c>
      <c r="B8675" s="358" t="s">
        <v>54450</v>
      </c>
      <c r="C8675" s="359">
        <v>3.3</v>
      </c>
      <c r="D8675" s="357" t="s">
        <v>54449</v>
      </c>
      <c r="E8675" s="357" t="s">
        <v>54449</v>
      </c>
    </row>
    <row r="8676" spans="1:5" ht="15.6">
      <c r="A8676" s="358" t="s">
        <v>47674</v>
      </c>
      <c r="B8676" s="358" t="s">
        <v>47675</v>
      </c>
      <c r="C8676" s="359">
        <v>3.3</v>
      </c>
      <c r="D8676" s="357" t="s">
        <v>47673</v>
      </c>
      <c r="E8676" s="357" t="s">
        <v>47673</v>
      </c>
    </row>
    <row r="8677" spans="1:5" ht="15.6">
      <c r="A8677" s="358" t="s">
        <v>47674</v>
      </c>
      <c r="B8677" s="358" t="s">
        <v>47675</v>
      </c>
      <c r="C8677" s="359">
        <v>3.3</v>
      </c>
      <c r="D8677" s="357" t="s">
        <v>47673</v>
      </c>
      <c r="E8677" s="357" t="s">
        <v>47673</v>
      </c>
    </row>
    <row r="8678" spans="1:5" ht="15.6">
      <c r="A8678" s="358" t="s">
        <v>10262</v>
      </c>
      <c r="B8678" s="358" t="s">
        <v>25887</v>
      </c>
      <c r="C8678" s="359">
        <v>3.3</v>
      </c>
      <c r="D8678" s="357" t="s">
        <v>25886</v>
      </c>
      <c r="E8678" s="357" t="s">
        <v>25886</v>
      </c>
    </row>
    <row r="8679" spans="1:5" ht="15.6">
      <c r="A8679" s="358" t="s">
        <v>31701</v>
      </c>
      <c r="B8679" s="358" t="s">
        <v>31702</v>
      </c>
      <c r="C8679" s="359">
        <v>3.3</v>
      </c>
      <c r="D8679" s="357" t="s">
        <v>31700</v>
      </c>
      <c r="E8679" s="357" t="s">
        <v>31700</v>
      </c>
    </row>
    <row r="8680" spans="1:5" ht="15.6">
      <c r="A8680" s="358" t="s">
        <v>31701</v>
      </c>
      <c r="B8680" s="358" t="s">
        <v>31702</v>
      </c>
      <c r="C8680" s="359">
        <v>3.3</v>
      </c>
      <c r="D8680" s="357" t="s">
        <v>31700</v>
      </c>
      <c r="E8680" s="357" t="s">
        <v>31700</v>
      </c>
    </row>
    <row r="8681" spans="1:5" ht="15.6">
      <c r="A8681" s="358" t="s">
        <v>31701</v>
      </c>
      <c r="B8681" s="358" t="s">
        <v>31702</v>
      </c>
      <c r="C8681" s="359">
        <v>3.3</v>
      </c>
      <c r="D8681" s="357" t="s">
        <v>31700</v>
      </c>
      <c r="E8681" s="357" t="s">
        <v>31700</v>
      </c>
    </row>
    <row r="8682" spans="1:5" ht="15.6">
      <c r="A8682" s="358" t="s">
        <v>53477</v>
      </c>
      <c r="B8682" s="358" t="s">
        <v>53478</v>
      </c>
      <c r="C8682" s="359">
        <v>3.3</v>
      </c>
      <c r="D8682" s="357" t="s">
        <v>53476</v>
      </c>
      <c r="E8682" s="357" t="s">
        <v>53476</v>
      </c>
    </row>
    <row r="8683" spans="1:5" ht="15.6">
      <c r="A8683" s="358" t="s">
        <v>10824</v>
      </c>
      <c r="B8683" s="358" t="s">
        <v>10825</v>
      </c>
      <c r="C8683" s="359">
        <v>3.3</v>
      </c>
      <c r="D8683" s="357" t="s">
        <v>2654</v>
      </c>
      <c r="E8683" s="357" t="s">
        <v>2654</v>
      </c>
    </row>
    <row r="8684" spans="1:5" ht="15.6">
      <c r="A8684" s="358" t="s">
        <v>39578</v>
      </c>
      <c r="B8684" s="358" t="s">
        <v>39579</v>
      </c>
      <c r="C8684" s="359">
        <v>3.3</v>
      </c>
      <c r="D8684" s="357" t="s">
        <v>39577</v>
      </c>
      <c r="E8684" s="357" t="s">
        <v>39577</v>
      </c>
    </row>
    <row r="8685" spans="1:5" ht="15.6">
      <c r="A8685" s="358" t="s">
        <v>39578</v>
      </c>
      <c r="B8685" s="358" t="s">
        <v>39579</v>
      </c>
      <c r="C8685" s="359">
        <v>3.3</v>
      </c>
      <c r="D8685" s="357" t="s">
        <v>39577</v>
      </c>
      <c r="E8685" s="357" t="s">
        <v>39577</v>
      </c>
    </row>
    <row r="8686" spans="1:5" ht="15.6">
      <c r="A8686" s="358" t="s">
        <v>1234</v>
      </c>
      <c r="B8686" s="358" t="s">
        <v>18096</v>
      </c>
      <c r="C8686" s="359">
        <v>3.3</v>
      </c>
      <c r="D8686" s="357" t="s">
        <v>6984</v>
      </c>
      <c r="E8686" s="357" t="s">
        <v>6984</v>
      </c>
    </row>
    <row r="8687" spans="1:5" ht="15.6">
      <c r="A8687" s="358" t="s">
        <v>1234</v>
      </c>
      <c r="B8687" s="358" t="s">
        <v>18096</v>
      </c>
      <c r="C8687" s="359">
        <v>3.3</v>
      </c>
      <c r="D8687" s="357" t="s">
        <v>6984</v>
      </c>
      <c r="E8687" s="357" t="s">
        <v>6984</v>
      </c>
    </row>
    <row r="8688" spans="1:5" ht="15.6">
      <c r="A8688" s="358" t="s">
        <v>1234</v>
      </c>
      <c r="B8688" s="358" t="s">
        <v>18096</v>
      </c>
      <c r="C8688" s="359">
        <v>3.3</v>
      </c>
      <c r="D8688" s="357" t="s">
        <v>6984</v>
      </c>
      <c r="E8688" s="357" t="s">
        <v>6984</v>
      </c>
    </row>
    <row r="8689" spans="1:5" ht="15.6">
      <c r="A8689" s="358" t="s">
        <v>42245</v>
      </c>
      <c r="B8689" s="358" t="s">
        <v>42246</v>
      </c>
      <c r="C8689" s="359">
        <v>3.3</v>
      </c>
      <c r="D8689" s="357" t="s">
        <v>42244</v>
      </c>
      <c r="E8689" s="357" t="s">
        <v>42244</v>
      </c>
    </row>
    <row r="8690" spans="1:5" ht="15.6">
      <c r="A8690" s="358" t="s">
        <v>42245</v>
      </c>
      <c r="B8690" s="358" t="s">
        <v>42246</v>
      </c>
      <c r="C8690" s="359">
        <v>3.3</v>
      </c>
      <c r="D8690" s="357" t="s">
        <v>42244</v>
      </c>
      <c r="E8690" s="357" t="s">
        <v>42244</v>
      </c>
    </row>
    <row r="8691" spans="1:5" ht="15.6">
      <c r="A8691" s="358" t="s">
        <v>38849</v>
      </c>
      <c r="B8691" s="358" t="s">
        <v>38850</v>
      </c>
      <c r="C8691" s="359">
        <v>3.3</v>
      </c>
      <c r="D8691" s="357" t="s">
        <v>38848</v>
      </c>
      <c r="E8691" s="357" t="s">
        <v>38848</v>
      </c>
    </row>
    <row r="8692" spans="1:5" ht="15.6">
      <c r="A8692" s="358" t="s">
        <v>38849</v>
      </c>
      <c r="B8692" s="358" t="s">
        <v>38850</v>
      </c>
      <c r="C8692" s="359">
        <v>3.3</v>
      </c>
      <c r="D8692" s="357" t="s">
        <v>38848</v>
      </c>
      <c r="E8692" s="357" t="s">
        <v>38848</v>
      </c>
    </row>
    <row r="8693" spans="1:5" ht="15.6">
      <c r="A8693" s="358" t="s">
        <v>1252</v>
      </c>
      <c r="B8693" s="358" t="s">
        <v>18170</v>
      </c>
      <c r="C8693" s="359">
        <v>3.3</v>
      </c>
      <c r="D8693" s="357" t="s">
        <v>7056</v>
      </c>
      <c r="E8693" s="357" t="s">
        <v>7056</v>
      </c>
    </row>
    <row r="8694" spans="1:5" ht="15.6">
      <c r="A8694" s="358" t="s">
        <v>21792</v>
      </c>
      <c r="B8694" s="358" t="s">
        <v>21793</v>
      </c>
      <c r="C8694" s="359">
        <v>3.3</v>
      </c>
      <c r="D8694" s="357" t="s">
        <v>8902</v>
      </c>
      <c r="E8694" s="357" t="s">
        <v>8902</v>
      </c>
    </row>
    <row r="8695" spans="1:5" ht="15.6">
      <c r="A8695" s="358" t="s">
        <v>21792</v>
      </c>
      <c r="B8695" s="358" t="s">
        <v>21793</v>
      </c>
      <c r="C8695" s="359">
        <v>3.3</v>
      </c>
      <c r="D8695" s="357" t="s">
        <v>8902</v>
      </c>
      <c r="E8695" s="357" t="s">
        <v>8902</v>
      </c>
    </row>
    <row r="8696" spans="1:5" ht="15.6">
      <c r="A8696" s="358" t="s">
        <v>21792</v>
      </c>
      <c r="B8696" s="358" t="s">
        <v>21793</v>
      </c>
      <c r="C8696" s="359">
        <v>3.3</v>
      </c>
      <c r="D8696" s="357" t="s">
        <v>8902</v>
      </c>
      <c r="E8696" s="357" t="s">
        <v>8902</v>
      </c>
    </row>
    <row r="8697" spans="1:5" ht="15.6">
      <c r="A8697" s="358" t="s">
        <v>14323</v>
      </c>
      <c r="B8697" s="358" t="s">
        <v>14324</v>
      </c>
      <c r="C8697" s="359">
        <v>3.3</v>
      </c>
      <c r="D8697" s="357" t="s">
        <v>4600</v>
      </c>
      <c r="E8697" s="357" t="s">
        <v>4600</v>
      </c>
    </row>
    <row r="8698" spans="1:5" ht="15.6">
      <c r="A8698" s="358" t="s">
        <v>14323</v>
      </c>
      <c r="B8698" s="358" t="s">
        <v>14324</v>
      </c>
      <c r="C8698" s="359">
        <v>3.3</v>
      </c>
      <c r="D8698" s="357" t="s">
        <v>4600</v>
      </c>
      <c r="E8698" s="357" t="s">
        <v>4600</v>
      </c>
    </row>
    <row r="8699" spans="1:5" ht="15.6">
      <c r="A8699" s="358" t="s">
        <v>14323</v>
      </c>
      <c r="B8699" s="358" t="s">
        <v>14324</v>
      </c>
      <c r="C8699" s="359">
        <v>3.3</v>
      </c>
      <c r="D8699" s="357" t="s">
        <v>4600</v>
      </c>
      <c r="E8699" s="357" t="s">
        <v>4600</v>
      </c>
    </row>
    <row r="8700" spans="1:5" ht="15.6">
      <c r="A8700" s="358" t="s">
        <v>11945</v>
      </c>
      <c r="B8700" s="358" t="s">
        <v>11946</v>
      </c>
      <c r="C8700" s="359">
        <v>3.3</v>
      </c>
      <c r="D8700" s="357" t="s">
        <v>3187</v>
      </c>
      <c r="E8700" s="357" t="s">
        <v>3187</v>
      </c>
    </row>
    <row r="8701" spans="1:5" ht="15.6">
      <c r="A8701" s="358" t="s">
        <v>11945</v>
      </c>
      <c r="B8701" s="358" t="s">
        <v>11946</v>
      </c>
      <c r="C8701" s="359">
        <v>3.3</v>
      </c>
      <c r="D8701" s="357" t="s">
        <v>3187</v>
      </c>
      <c r="E8701" s="357" t="s">
        <v>3187</v>
      </c>
    </row>
    <row r="8702" spans="1:5" ht="15.6">
      <c r="A8702" s="358" t="s">
        <v>11945</v>
      </c>
      <c r="B8702" s="358" t="s">
        <v>11946</v>
      </c>
      <c r="C8702" s="359">
        <v>3.3</v>
      </c>
      <c r="D8702" s="357" t="s">
        <v>3187</v>
      </c>
      <c r="E8702" s="357" t="s">
        <v>3187</v>
      </c>
    </row>
    <row r="8703" spans="1:5" ht="15.6">
      <c r="A8703" s="358" t="s">
        <v>11945</v>
      </c>
      <c r="B8703" s="358" t="s">
        <v>11946</v>
      </c>
      <c r="C8703" s="359">
        <v>3.3</v>
      </c>
      <c r="D8703" s="357" t="s">
        <v>3187</v>
      </c>
      <c r="E8703" s="357" t="s">
        <v>3187</v>
      </c>
    </row>
    <row r="8704" spans="1:5" ht="15.6">
      <c r="A8704" s="358" t="s">
        <v>10262</v>
      </c>
      <c r="B8704" s="358" t="s">
        <v>12069</v>
      </c>
      <c r="C8704" s="359">
        <v>3.3</v>
      </c>
      <c r="D8704" s="357" t="s">
        <v>3291</v>
      </c>
      <c r="E8704" s="357" t="s">
        <v>3291</v>
      </c>
    </row>
    <row r="8705" spans="1:5" ht="15.6">
      <c r="A8705" s="358" t="s">
        <v>38382</v>
      </c>
      <c r="B8705" s="358" t="s">
        <v>38383</v>
      </c>
      <c r="C8705" s="359">
        <v>3.3</v>
      </c>
      <c r="D8705" s="357" t="s">
        <v>38381</v>
      </c>
      <c r="E8705" s="357" t="s">
        <v>38381</v>
      </c>
    </row>
    <row r="8706" spans="1:5" ht="15.6">
      <c r="A8706" s="358" t="s">
        <v>38382</v>
      </c>
      <c r="B8706" s="358" t="s">
        <v>38383</v>
      </c>
      <c r="C8706" s="359">
        <v>3.3</v>
      </c>
      <c r="D8706" s="357" t="s">
        <v>38381</v>
      </c>
      <c r="E8706" s="357" t="s">
        <v>38381</v>
      </c>
    </row>
    <row r="8707" spans="1:5" ht="15.6">
      <c r="A8707" s="358" t="s">
        <v>1247</v>
      </c>
      <c r="B8707" s="358" t="s">
        <v>19313</v>
      </c>
      <c r="C8707" s="359">
        <v>3.3</v>
      </c>
      <c r="D8707" s="357" t="s">
        <v>19312</v>
      </c>
      <c r="E8707" s="357" t="s">
        <v>19312</v>
      </c>
    </row>
    <row r="8708" spans="1:5" ht="15.6">
      <c r="A8708" s="358" t="s">
        <v>1247</v>
      </c>
      <c r="B8708" s="358" t="s">
        <v>19313</v>
      </c>
      <c r="C8708" s="359">
        <v>3.3</v>
      </c>
      <c r="D8708" s="357" t="s">
        <v>19312</v>
      </c>
      <c r="E8708" s="357" t="s">
        <v>19312</v>
      </c>
    </row>
    <row r="8709" spans="1:5" ht="15.6">
      <c r="A8709" s="358" t="s">
        <v>10262</v>
      </c>
      <c r="B8709" s="358" t="s">
        <v>54604</v>
      </c>
      <c r="C8709" s="359">
        <v>3.3</v>
      </c>
      <c r="D8709" s="357" t="s">
        <v>54603</v>
      </c>
      <c r="E8709" s="357" t="s">
        <v>54603</v>
      </c>
    </row>
    <row r="8710" spans="1:5" ht="15.6">
      <c r="A8710" s="358" t="s">
        <v>10262</v>
      </c>
      <c r="B8710" s="358" t="s">
        <v>54604</v>
      </c>
      <c r="C8710" s="359">
        <v>3.3</v>
      </c>
      <c r="D8710" s="357" t="s">
        <v>54603</v>
      </c>
      <c r="E8710" s="357" t="s">
        <v>54603</v>
      </c>
    </row>
    <row r="8711" spans="1:5" ht="15.6">
      <c r="A8711" s="358" t="s">
        <v>37284</v>
      </c>
      <c r="B8711" s="358" t="s">
        <v>37285</v>
      </c>
      <c r="C8711" s="359">
        <v>3.3</v>
      </c>
      <c r="D8711" s="357" t="s">
        <v>37283</v>
      </c>
      <c r="E8711" s="357" t="s">
        <v>37283</v>
      </c>
    </row>
    <row r="8712" spans="1:5" ht="15.6">
      <c r="A8712" s="358" t="s">
        <v>37284</v>
      </c>
      <c r="B8712" s="358" t="s">
        <v>37285</v>
      </c>
      <c r="C8712" s="359">
        <v>3.3</v>
      </c>
      <c r="D8712" s="357" t="s">
        <v>37283</v>
      </c>
      <c r="E8712" s="357" t="s">
        <v>37283</v>
      </c>
    </row>
    <row r="8713" spans="1:5" ht="15.6">
      <c r="A8713" s="358" t="s">
        <v>47084</v>
      </c>
      <c r="B8713" s="358" t="s">
        <v>47084</v>
      </c>
      <c r="C8713" s="359">
        <v>3.3</v>
      </c>
      <c r="D8713" s="357" t="s">
        <v>47083</v>
      </c>
      <c r="E8713" s="357" t="s">
        <v>47083</v>
      </c>
    </row>
    <row r="8714" spans="1:5" ht="15.6">
      <c r="A8714" s="358" t="s">
        <v>11182</v>
      </c>
      <c r="B8714" s="358" t="s">
        <v>11183</v>
      </c>
      <c r="C8714" s="359">
        <v>3.3</v>
      </c>
      <c r="D8714" s="357" t="s">
        <v>2995</v>
      </c>
      <c r="E8714" s="357" t="s">
        <v>2995</v>
      </c>
    </row>
    <row r="8715" spans="1:5" ht="15.6">
      <c r="A8715" s="358" t="s">
        <v>1008</v>
      </c>
      <c r="B8715" s="358" t="s">
        <v>17266</v>
      </c>
      <c r="C8715" s="359">
        <v>3.3</v>
      </c>
      <c r="D8715" s="357" t="s">
        <v>6122</v>
      </c>
      <c r="E8715" s="357" t="s">
        <v>6122</v>
      </c>
    </row>
    <row r="8716" spans="1:5" ht="15.6">
      <c r="A8716" s="358" t="s">
        <v>1008</v>
      </c>
      <c r="B8716" s="358" t="s">
        <v>17266</v>
      </c>
      <c r="C8716" s="359">
        <v>3.3</v>
      </c>
      <c r="D8716" s="357" t="s">
        <v>6122</v>
      </c>
      <c r="E8716" s="357" t="s">
        <v>6122</v>
      </c>
    </row>
    <row r="8717" spans="1:5" ht="15.6">
      <c r="A8717" s="358" t="s">
        <v>38889</v>
      </c>
      <c r="B8717" s="358" t="s">
        <v>38890</v>
      </c>
      <c r="C8717" s="359">
        <v>3.3</v>
      </c>
      <c r="D8717" s="357" t="s">
        <v>38888</v>
      </c>
      <c r="E8717" s="357" t="s">
        <v>38888</v>
      </c>
    </row>
    <row r="8718" spans="1:5" ht="15.6">
      <c r="A8718" s="358" t="s">
        <v>17786</v>
      </c>
      <c r="B8718" s="358" t="s">
        <v>17787</v>
      </c>
      <c r="C8718" s="359">
        <v>3.3</v>
      </c>
      <c r="D8718" s="357" t="s">
        <v>6637</v>
      </c>
      <c r="E8718" s="357" t="s">
        <v>6637</v>
      </c>
    </row>
    <row r="8719" spans="1:5" ht="15.6">
      <c r="A8719" s="358" t="s">
        <v>21107</v>
      </c>
      <c r="B8719" s="358" t="s">
        <v>21108</v>
      </c>
      <c r="C8719" s="359">
        <v>3.3</v>
      </c>
      <c r="D8719" s="357" t="s">
        <v>8384</v>
      </c>
      <c r="E8719" s="357" t="s">
        <v>8384</v>
      </c>
    </row>
    <row r="8720" spans="1:5" ht="15.6">
      <c r="A8720" s="358" t="s">
        <v>33867</v>
      </c>
      <c r="B8720" s="358" t="s">
        <v>33868</v>
      </c>
      <c r="C8720" s="359">
        <v>3.3</v>
      </c>
      <c r="D8720" s="357" t="s">
        <v>33866</v>
      </c>
      <c r="E8720" s="357" t="s">
        <v>33866</v>
      </c>
    </row>
    <row r="8721" spans="1:5" ht="15.6">
      <c r="A8721" s="358" t="s">
        <v>18437</v>
      </c>
      <c r="B8721" s="358" t="s">
        <v>18438</v>
      </c>
      <c r="C8721" s="359">
        <v>3.3</v>
      </c>
      <c r="D8721" s="357" t="s">
        <v>7328</v>
      </c>
      <c r="E8721" s="357" t="s">
        <v>7328</v>
      </c>
    </row>
    <row r="8722" spans="1:5" ht="15.6">
      <c r="A8722" s="358" t="s">
        <v>10262</v>
      </c>
      <c r="B8722" s="358" t="s">
        <v>19151</v>
      </c>
      <c r="C8722" s="359">
        <v>3.3</v>
      </c>
      <c r="D8722" s="357" t="s">
        <v>6755</v>
      </c>
      <c r="E8722" s="357" t="s">
        <v>6755</v>
      </c>
    </row>
    <row r="8723" spans="1:5" ht="15.6">
      <c r="A8723" s="358" t="s">
        <v>10262</v>
      </c>
      <c r="B8723" s="358" t="s">
        <v>19151</v>
      </c>
      <c r="C8723" s="359">
        <v>3.3</v>
      </c>
      <c r="D8723" s="357" t="s">
        <v>6755</v>
      </c>
      <c r="E8723" s="357" t="s">
        <v>6755</v>
      </c>
    </row>
    <row r="8724" spans="1:5" ht="15.6">
      <c r="A8724" s="358" t="s">
        <v>13361</v>
      </c>
      <c r="B8724" s="358" t="s">
        <v>13362</v>
      </c>
      <c r="C8724" s="359">
        <v>3.3</v>
      </c>
      <c r="D8724" s="357" t="s">
        <v>3534</v>
      </c>
      <c r="E8724" s="357" t="s">
        <v>3534</v>
      </c>
    </row>
    <row r="8725" spans="1:5" ht="15.6">
      <c r="A8725" s="358" t="s">
        <v>13361</v>
      </c>
      <c r="B8725" s="358" t="s">
        <v>13362</v>
      </c>
      <c r="C8725" s="359">
        <v>3.3</v>
      </c>
      <c r="D8725" s="357" t="s">
        <v>3534</v>
      </c>
      <c r="E8725" s="357" t="s">
        <v>3534</v>
      </c>
    </row>
    <row r="8726" spans="1:5" ht="15.6">
      <c r="A8726" s="358" t="s">
        <v>14115</v>
      </c>
      <c r="B8726" s="358" t="s">
        <v>14116</v>
      </c>
      <c r="C8726" s="359">
        <v>3.3</v>
      </c>
      <c r="D8726" s="357" t="s">
        <v>4386</v>
      </c>
      <c r="E8726" s="357" t="s">
        <v>4386</v>
      </c>
    </row>
    <row r="8727" spans="1:5" ht="15.6">
      <c r="A8727" s="358" t="s">
        <v>16293</v>
      </c>
      <c r="B8727" s="358" t="s">
        <v>16294</v>
      </c>
      <c r="C8727" s="359">
        <v>3.3</v>
      </c>
      <c r="D8727" s="357" t="s">
        <v>5835</v>
      </c>
      <c r="E8727" s="357" t="s">
        <v>5835</v>
      </c>
    </row>
    <row r="8728" spans="1:5" ht="15.6">
      <c r="A8728" s="358" t="s">
        <v>16293</v>
      </c>
      <c r="B8728" s="358" t="s">
        <v>16294</v>
      </c>
      <c r="C8728" s="359">
        <v>3.3</v>
      </c>
      <c r="D8728" s="357" t="s">
        <v>5835</v>
      </c>
      <c r="E8728" s="357" t="s">
        <v>5835</v>
      </c>
    </row>
    <row r="8729" spans="1:5" ht="15.6">
      <c r="A8729" s="358" t="s">
        <v>36946</v>
      </c>
      <c r="B8729" s="358" t="s">
        <v>36947</v>
      </c>
      <c r="C8729" s="359">
        <v>3.3</v>
      </c>
      <c r="D8729" s="357" t="s">
        <v>36945</v>
      </c>
      <c r="E8729" s="357" t="s">
        <v>36945</v>
      </c>
    </row>
    <row r="8730" spans="1:5" ht="15.6">
      <c r="A8730" s="358" t="s">
        <v>36946</v>
      </c>
      <c r="B8730" s="358" t="s">
        <v>36947</v>
      </c>
      <c r="C8730" s="359">
        <v>3.3</v>
      </c>
      <c r="D8730" s="357" t="s">
        <v>36945</v>
      </c>
      <c r="E8730" s="357" t="s">
        <v>36945</v>
      </c>
    </row>
    <row r="8731" spans="1:5" ht="15.6">
      <c r="A8731" s="358" t="s">
        <v>39211</v>
      </c>
      <c r="B8731" s="358" t="s">
        <v>39211</v>
      </c>
      <c r="C8731" s="359">
        <v>3.3</v>
      </c>
      <c r="D8731" s="357" t="s">
        <v>39210</v>
      </c>
      <c r="E8731" s="357" t="s">
        <v>39210</v>
      </c>
    </row>
    <row r="8732" spans="1:5" ht="15.6">
      <c r="A8732" s="358" t="s">
        <v>39211</v>
      </c>
      <c r="B8732" s="358" t="s">
        <v>39211</v>
      </c>
      <c r="C8732" s="359">
        <v>3.3</v>
      </c>
      <c r="D8732" s="357" t="s">
        <v>39210</v>
      </c>
      <c r="E8732" s="357" t="s">
        <v>39210</v>
      </c>
    </row>
    <row r="8733" spans="1:5" ht="15.6">
      <c r="A8733" s="358" t="s">
        <v>41432</v>
      </c>
      <c r="B8733" s="358" t="s">
        <v>41432</v>
      </c>
      <c r="C8733" s="359">
        <v>3.3</v>
      </c>
      <c r="D8733" s="357" t="s">
        <v>41431</v>
      </c>
      <c r="E8733" s="357" t="s">
        <v>41431</v>
      </c>
    </row>
    <row r="8734" spans="1:5" ht="15.6">
      <c r="A8734" s="358" t="s">
        <v>15397</v>
      </c>
      <c r="B8734" s="358" t="s">
        <v>15397</v>
      </c>
      <c r="C8734" s="359">
        <v>3.3</v>
      </c>
      <c r="D8734" s="357" t="s">
        <v>5054</v>
      </c>
      <c r="E8734" s="357" t="s">
        <v>5054</v>
      </c>
    </row>
    <row r="8735" spans="1:5" ht="15.6">
      <c r="A8735" s="358" t="s">
        <v>15397</v>
      </c>
      <c r="B8735" s="358" t="s">
        <v>15397</v>
      </c>
      <c r="C8735" s="359">
        <v>3.3</v>
      </c>
      <c r="D8735" s="357" t="s">
        <v>5054</v>
      </c>
      <c r="E8735" s="357" t="s">
        <v>5054</v>
      </c>
    </row>
    <row r="8736" spans="1:5" ht="15.6">
      <c r="A8736" s="358" t="s">
        <v>10262</v>
      </c>
      <c r="B8736" s="358" t="s">
        <v>54408</v>
      </c>
      <c r="C8736" s="359">
        <v>3.3</v>
      </c>
      <c r="D8736" s="357" t="s">
        <v>54407</v>
      </c>
      <c r="E8736" s="357" t="s">
        <v>54407</v>
      </c>
    </row>
    <row r="8737" spans="1:5" ht="15.6">
      <c r="A8737" s="358" t="s">
        <v>579</v>
      </c>
      <c r="B8737" s="358" t="s">
        <v>13831</v>
      </c>
      <c r="C8737" s="359">
        <v>3.3</v>
      </c>
      <c r="D8737" s="357" t="s">
        <v>4193</v>
      </c>
      <c r="E8737" s="357" t="s">
        <v>4193</v>
      </c>
    </row>
    <row r="8738" spans="1:5" ht="15.6">
      <c r="A8738" s="358" t="s">
        <v>15612</v>
      </c>
      <c r="B8738" s="358" t="s">
        <v>15613</v>
      </c>
      <c r="C8738" s="359">
        <v>3.3</v>
      </c>
      <c r="D8738" s="357" t="s">
        <v>5274</v>
      </c>
      <c r="E8738" s="357" t="s">
        <v>5274</v>
      </c>
    </row>
    <row r="8739" spans="1:5" ht="15.6">
      <c r="A8739" s="358" t="s">
        <v>15612</v>
      </c>
      <c r="B8739" s="358" t="s">
        <v>15613</v>
      </c>
      <c r="C8739" s="359">
        <v>3.3</v>
      </c>
      <c r="D8739" s="357" t="s">
        <v>5274</v>
      </c>
      <c r="E8739" s="357" t="s">
        <v>5274</v>
      </c>
    </row>
    <row r="8740" spans="1:5" ht="15.6">
      <c r="A8740" s="358" t="s">
        <v>902</v>
      </c>
      <c r="B8740" s="358" t="s">
        <v>16231</v>
      </c>
      <c r="C8740" s="359">
        <v>3.3</v>
      </c>
      <c r="D8740" s="357" t="s">
        <v>5597</v>
      </c>
      <c r="E8740" s="357" t="s">
        <v>5597</v>
      </c>
    </row>
    <row r="8741" spans="1:5" ht="15.6">
      <c r="A8741" s="358" t="s">
        <v>42687</v>
      </c>
      <c r="B8741" s="358" t="s">
        <v>10262</v>
      </c>
      <c r="C8741" s="359">
        <v>3.3</v>
      </c>
      <c r="D8741" s="357" t="s">
        <v>42686</v>
      </c>
      <c r="E8741" s="357" t="s">
        <v>42686</v>
      </c>
    </row>
    <row r="8742" spans="1:5" ht="15.6">
      <c r="A8742" s="358" t="s">
        <v>42687</v>
      </c>
      <c r="B8742" s="358" t="s">
        <v>10262</v>
      </c>
      <c r="C8742" s="359">
        <v>3.3</v>
      </c>
      <c r="D8742" s="357" t="s">
        <v>42686</v>
      </c>
      <c r="E8742" s="357" t="s">
        <v>42686</v>
      </c>
    </row>
    <row r="8743" spans="1:5" ht="15.6">
      <c r="A8743" s="358" t="s">
        <v>54550</v>
      </c>
      <c r="B8743" s="358" t="s">
        <v>54550</v>
      </c>
      <c r="C8743" s="359">
        <v>3.3</v>
      </c>
      <c r="D8743" s="357" t="s">
        <v>54549</v>
      </c>
      <c r="E8743" s="357" t="s">
        <v>54549</v>
      </c>
    </row>
    <row r="8744" spans="1:5" ht="15.6">
      <c r="A8744" s="358" t="s">
        <v>54550</v>
      </c>
      <c r="B8744" s="358" t="s">
        <v>54550</v>
      </c>
      <c r="C8744" s="359">
        <v>3.3</v>
      </c>
      <c r="D8744" s="357" t="s">
        <v>54549</v>
      </c>
      <c r="E8744" s="357" t="s">
        <v>54549</v>
      </c>
    </row>
    <row r="8745" spans="1:5" ht="15.6">
      <c r="A8745" s="358" t="s">
        <v>10262</v>
      </c>
      <c r="B8745" s="358" t="s">
        <v>28621</v>
      </c>
      <c r="C8745" s="359">
        <v>3.3</v>
      </c>
      <c r="D8745" s="357" t="s">
        <v>28620</v>
      </c>
      <c r="E8745" s="357" t="s">
        <v>28620</v>
      </c>
    </row>
    <row r="8746" spans="1:5" ht="15.6">
      <c r="A8746" s="358" t="s">
        <v>16236</v>
      </c>
      <c r="B8746" s="358" t="s">
        <v>16237</v>
      </c>
      <c r="C8746" s="359">
        <v>3.3</v>
      </c>
      <c r="D8746" s="357" t="s">
        <v>5602</v>
      </c>
      <c r="E8746" s="357" t="s">
        <v>5602</v>
      </c>
    </row>
    <row r="8747" spans="1:5" ht="15.6">
      <c r="A8747" s="358" t="s">
        <v>16236</v>
      </c>
      <c r="B8747" s="358" t="s">
        <v>16237</v>
      </c>
      <c r="C8747" s="359">
        <v>3.3</v>
      </c>
      <c r="D8747" s="357" t="s">
        <v>5602</v>
      </c>
      <c r="E8747" s="357" t="s">
        <v>5602</v>
      </c>
    </row>
    <row r="8748" spans="1:5" ht="15.6">
      <c r="A8748" s="358" t="s">
        <v>1830</v>
      </c>
      <c r="B8748" s="358" t="s">
        <v>21819</v>
      </c>
      <c r="C8748" s="359">
        <v>3.3</v>
      </c>
      <c r="D8748" s="357" t="s">
        <v>1829</v>
      </c>
      <c r="E8748" s="357" t="s">
        <v>1829</v>
      </c>
    </row>
    <row r="8749" spans="1:5" ht="15.6">
      <c r="A8749" s="358" t="s">
        <v>1830</v>
      </c>
      <c r="B8749" s="358" t="s">
        <v>21819</v>
      </c>
      <c r="C8749" s="359">
        <v>3.3</v>
      </c>
      <c r="D8749" s="357" t="s">
        <v>1829</v>
      </c>
      <c r="E8749" s="357" t="s">
        <v>1829</v>
      </c>
    </row>
    <row r="8750" spans="1:5" ht="15.6">
      <c r="A8750" s="358" t="s">
        <v>1830</v>
      </c>
      <c r="B8750" s="358" t="s">
        <v>21819</v>
      </c>
      <c r="C8750" s="359">
        <v>3.3</v>
      </c>
      <c r="D8750" s="357" t="s">
        <v>1829</v>
      </c>
      <c r="E8750" s="357" t="s">
        <v>1829</v>
      </c>
    </row>
    <row r="8751" spans="1:5" ht="15.6">
      <c r="A8751" s="358" t="s">
        <v>14582</v>
      </c>
      <c r="B8751" s="358" t="s">
        <v>14582</v>
      </c>
      <c r="C8751" s="359">
        <v>3.3</v>
      </c>
      <c r="D8751" s="357" t="s">
        <v>4399</v>
      </c>
      <c r="E8751" s="357" t="s">
        <v>4399</v>
      </c>
    </row>
    <row r="8752" spans="1:5" ht="15.6">
      <c r="A8752" s="358" t="s">
        <v>17385</v>
      </c>
      <c r="B8752" s="358" t="s">
        <v>17386</v>
      </c>
      <c r="C8752" s="359">
        <v>3.3</v>
      </c>
      <c r="D8752" s="357" t="s">
        <v>6231</v>
      </c>
      <c r="E8752" s="357" t="s">
        <v>6231</v>
      </c>
    </row>
    <row r="8753" spans="1:5" ht="15.6">
      <c r="A8753" s="358" t="s">
        <v>17385</v>
      </c>
      <c r="B8753" s="358" t="s">
        <v>17386</v>
      </c>
      <c r="C8753" s="359">
        <v>3.3</v>
      </c>
      <c r="D8753" s="357" t="s">
        <v>6231</v>
      </c>
      <c r="E8753" s="357" t="s">
        <v>6231</v>
      </c>
    </row>
    <row r="8754" spans="1:5" ht="15.6">
      <c r="A8754" s="358" t="s">
        <v>17385</v>
      </c>
      <c r="B8754" s="358" t="s">
        <v>17386</v>
      </c>
      <c r="C8754" s="359">
        <v>3.3</v>
      </c>
      <c r="D8754" s="357" t="s">
        <v>6231</v>
      </c>
      <c r="E8754" s="357" t="s">
        <v>6231</v>
      </c>
    </row>
    <row r="8755" spans="1:5" ht="15.6">
      <c r="A8755" s="358" t="s">
        <v>18307</v>
      </c>
      <c r="B8755" s="358" t="s">
        <v>18308</v>
      </c>
      <c r="C8755" s="359">
        <v>3.3</v>
      </c>
      <c r="D8755" s="357" t="s">
        <v>7196</v>
      </c>
      <c r="E8755" s="357" t="s">
        <v>7196</v>
      </c>
    </row>
    <row r="8756" spans="1:5" ht="15.6">
      <c r="A8756" s="358" t="s">
        <v>19410</v>
      </c>
      <c r="B8756" s="358" t="s">
        <v>19411</v>
      </c>
      <c r="C8756" s="359">
        <v>3.3</v>
      </c>
      <c r="D8756" s="357" t="s">
        <v>7146</v>
      </c>
      <c r="E8756" s="357" t="s">
        <v>7146</v>
      </c>
    </row>
    <row r="8757" spans="1:5" ht="15.6">
      <c r="A8757" s="358" t="s">
        <v>1797</v>
      </c>
      <c r="B8757" s="358" t="s">
        <v>21657</v>
      </c>
      <c r="C8757" s="359">
        <v>3.3</v>
      </c>
      <c r="D8757" s="357" t="s">
        <v>1796</v>
      </c>
      <c r="E8757" s="357" t="s">
        <v>1796</v>
      </c>
    </row>
    <row r="8758" spans="1:5" ht="15.6">
      <c r="A8758" s="358" t="s">
        <v>34990</v>
      </c>
      <c r="B8758" s="358" t="s">
        <v>34991</v>
      </c>
      <c r="C8758" s="359">
        <v>3.3</v>
      </c>
      <c r="D8758" s="357" t="s">
        <v>34989</v>
      </c>
      <c r="E8758" s="357" t="s">
        <v>34989</v>
      </c>
    </row>
    <row r="8759" spans="1:5" ht="15.6">
      <c r="A8759" s="358" t="s">
        <v>10262</v>
      </c>
      <c r="B8759" s="358" t="s">
        <v>18872</v>
      </c>
      <c r="C8759" s="359">
        <v>3.3</v>
      </c>
      <c r="D8759" s="357" t="s">
        <v>6344</v>
      </c>
      <c r="E8759" s="357" t="s">
        <v>6344</v>
      </c>
    </row>
    <row r="8760" spans="1:5" ht="15.6">
      <c r="A8760" s="358" t="s">
        <v>19197</v>
      </c>
      <c r="B8760" s="358" t="s">
        <v>19198</v>
      </c>
      <c r="C8760" s="359">
        <v>3.3</v>
      </c>
      <c r="D8760" s="357" t="s">
        <v>6828</v>
      </c>
      <c r="E8760" s="357" t="s">
        <v>6828</v>
      </c>
    </row>
    <row r="8761" spans="1:5" ht="15.6">
      <c r="A8761" s="358" t="s">
        <v>19197</v>
      </c>
      <c r="B8761" s="358" t="s">
        <v>19198</v>
      </c>
      <c r="C8761" s="359">
        <v>3.3</v>
      </c>
      <c r="D8761" s="357" t="s">
        <v>6828</v>
      </c>
      <c r="E8761" s="357" t="s">
        <v>6828</v>
      </c>
    </row>
    <row r="8762" spans="1:5" ht="15.6">
      <c r="A8762" s="358" t="s">
        <v>1231</v>
      </c>
      <c r="B8762" s="358" t="s">
        <v>18093</v>
      </c>
      <c r="C8762" s="359">
        <v>3.3</v>
      </c>
      <c r="D8762" s="357" t="s">
        <v>6981</v>
      </c>
      <c r="E8762" s="357" t="s">
        <v>6981</v>
      </c>
    </row>
    <row r="8763" spans="1:5" ht="15.6">
      <c r="A8763" s="358" t="s">
        <v>1231</v>
      </c>
      <c r="B8763" s="358" t="s">
        <v>18093</v>
      </c>
      <c r="C8763" s="359">
        <v>3.3</v>
      </c>
      <c r="D8763" s="357" t="s">
        <v>6981</v>
      </c>
      <c r="E8763" s="357" t="s">
        <v>6981</v>
      </c>
    </row>
    <row r="8764" spans="1:5" ht="15.6">
      <c r="A8764" s="358" t="s">
        <v>1231</v>
      </c>
      <c r="B8764" s="358" t="s">
        <v>18093</v>
      </c>
      <c r="C8764" s="359">
        <v>3.3</v>
      </c>
      <c r="D8764" s="357" t="s">
        <v>6981</v>
      </c>
      <c r="E8764" s="357" t="s">
        <v>6981</v>
      </c>
    </row>
    <row r="8765" spans="1:5" ht="15.6">
      <c r="A8765" s="358" t="s">
        <v>10262</v>
      </c>
      <c r="B8765" s="358" t="s">
        <v>47278</v>
      </c>
      <c r="C8765" s="359">
        <v>3.3</v>
      </c>
      <c r="D8765" s="357" t="s">
        <v>47277</v>
      </c>
      <c r="E8765" s="357" t="s">
        <v>47277</v>
      </c>
    </row>
    <row r="8766" spans="1:5" ht="15.6">
      <c r="A8766" s="358" t="s">
        <v>22244</v>
      </c>
      <c r="B8766" s="358" t="s">
        <v>22245</v>
      </c>
      <c r="C8766" s="359">
        <v>3.3</v>
      </c>
      <c r="D8766" s="357" t="s">
        <v>9030</v>
      </c>
      <c r="E8766" s="357" t="s">
        <v>9030</v>
      </c>
    </row>
    <row r="8767" spans="1:5" ht="15.6">
      <c r="A8767" s="358" t="s">
        <v>22244</v>
      </c>
      <c r="B8767" s="358" t="s">
        <v>22245</v>
      </c>
      <c r="C8767" s="359">
        <v>3.3</v>
      </c>
      <c r="D8767" s="357" t="s">
        <v>9030</v>
      </c>
      <c r="E8767" s="357" t="s">
        <v>9030</v>
      </c>
    </row>
    <row r="8768" spans="1:5" ht="15.6">
      <c r="A8768" s="358" t="s">
        <v>30654</v>
      </c>
      <c r="B8768" s="358" t="s">
        <v>30655</v>
      </c>
      <c r="C8768" s="359">
        <v>3.3</v>
      </c>
      <c r="D8768" s="357" t="s">
        <v>30653</v>
      </c>
      <c r="E8768" s="357" t="s">
        <v>30653</v>
      </c>
    </row>
    <row r="8769" spans="1:5" ht="15.6">
      <c r="A8769" s="358" t="s">
        <v>16855</v>
      </c>
      <c r="B8769" s="358" t="s">
        <v>16856</v>
      </c>
      <c r="C8769" s="359">
        <v>3.3</v>
      </c>
      <c r="D8769" s="357" t="s">
        <v>16854</v>
      </c>
      <c r="E8769" s="357" t="s">
        <v>16854</v>
      </c>
    </row>
    <row r="8770" spans="1:5" ht="15.6">
      <c r="A8770" s="358" t="s">
        <v>1425</v>
      </c>
      <c r="B8770" s="358" t="s">
        <v>20370</v>
      </c>
      <c r="C8770" s="359">
        <v>3.3</v>
      </c>
      <c r="D8770" s="357" t="s">
        <v>7716</v>
      </c>
      <c r="E8770" s="357" t="s">
        <v>7716</v>
      </c>
    </row>
    <row r="8771" spans="1:5" ht="15.6">
      <c r="A8771" s="358" t="s">
        <v>10262</v>
      </c>
      <c r="B8771" s="358" t="s">
        <v>12400</v>
      </c>
      <c r="C8771" s="359">
        <v>3.3</v>
      </c>
      <c r="D8771" s="357" t="s">
        <v>3347</v>
      </c>
      <c r="E8771" s="357" t="s">
        <v>3347</v>
      </c>
    </row>
    <row r="8772" spans="1:5" ht="15.6">
      <c r="A8772" s="358" t="s">
        <v>1713</v>
      </c>
      <c r="B8772" s="358" t="s">
        <v>21453</v>
      </c>
      <c r="C8772" s="359">
        <v>3.3</v>
      </c>
      <c r="D8772" s="357" t="s">
        <v>8682</v>
      </c>
      <c r="E8772" s="357" t="s">
        <v>8682</v>
      </c>
    </row>
    <row r="8773" spans="1:5" ht="15.6">
      <c r="A8773" s="358" t="s">
        <v>23403</v>
      </c>
      <c r="B8773" s="358" t="s">
        <v>23404</v>
      </c>
      <c r="C8773" s="359">
        <v>3.3</v>
      </c>
      <c r="D8773" s="357" t="s">
        <v>9597</v>
      </c>
      <c r="E8773" s="357" t="s">
        <v>9597</v>
      </c>
    </row>
    <row r="8774" spans="1:5" ht="15.6">
      <c r="A8774" s="358" t="s">
        <v>13712</v>
      </c>
      <c r="B8774" s="358" t="s">
        <v>13713</v>
      </c>
      <c r="C8774" s="359">
        <v>3.3</v>
      </c>
      <c r="D8774" s="357" t="s">
        <v>13711</v>
      </c>
      <c r="E8774" s="357" t="s">
        <v>13711</v>
      </c>
    </row>
    <row r="8775" spans="1:5" ht="15.6">
      <c r="A8775" s="358" t="s">
        <v>10262</v>
      </c>
      <c r="B8775" s="358" t="s">
        <v>31116</v>
      </c>
      <c r="C8775" s="359">
        <v>3.3</v>
      </c>
      <c r="D8775" s="357" t="s">
        <v>31115</v>
      </c>
      <c r="E8775" s="357" t="s">
        <v>31115</v>
      </c>
    </row>
    <row r="8776" spans="1:5" ht="15.6">
      <c r="A8776" s="358" t="s">
        <v>1345</v>
      </c>
      <c r="B8776" s="358" t="s">
        <v>18609</v>
      </c>
      <c r="C8776" s="359">
        <v>3.3</v>
      </c>
      <c r="D8776" s="357" t="s">
        <v>7387</v>
      </c>
      <c r="E8776" s="357" t="s">
        <v>7387</v>
      </c>
    </row>
    <row r="8777" spans="1:5" ht="15.6">
      <c r="A8777" s="358" t="s">
        <v>1345</v>
      </c>
      <c r="B8777" s="358" t="s">
        <v>18609</v>
      </c>
      <c r="C8777" s="359">
        <v>3.3</v>
      </c>
      <c r="D8777" s="357" t="s">
        <v>7387</v>
      </c>
      <c r="E8777" s="357" t="s">
        <v>7387</v>
      </c>
    </row>
    <row r="8778" spans="1:5" ht="15.6">
      <c r="A8778" s="358" t="s">
        <v>1345</v>
      </c>
      <c r="B8778" s="358" t="s">
        <v>18609</v>
      </c>
      <c r="C8778" s="359">
        <v>3.3</v>
      </c>
      <c r="D8778" s="357" t="s">
        <v>7387</v>
      </c>
      <c r="E8778" s="357" t="s">
        <v>7387</v>
      </c>
    </row>
    <row r="8779" spans="1:5" ht="15.6">
      <c r="A8779" s="358" t="s">
        <v>20943</v>
      </c>
      <c r="B8779" s="358" t="s">
        <v>20943</v>
      </c>
      <c r="C8779" s="359">
        <v>3.3</v>
      </c>
      <c r="D8779" s="357" t="s">
        <v>8159</v>
      </c>
      <c r="E8779" s="357" t="s">
        <v>8159</v>
      </c>
    </row>
    <row r="8780" spans="1:5" ht="15.6">
      <c r="A8780" s="358" t="s">
        <v>20943</v>
      </c>
      <c r="B8780" s="358" t="s">
        <v>20943</v>
      </c>
      <c r="C8780" s="359">
        <v>3.3</v>
      </c>
      <c r="D8780" s="357" t="s">
        <v>8159</v>
      </c>
      <c r="E8780" s="357" t="s">
        <v>8159</v>
      </c>
    </row>
    <row r="8781" spans="1:5" ht="15.6">
      <c r="A8781" s="358" t="s">
        <v>16399</v>
      </c>
      <c r="B8781" s="358" t="s">
        <v>16400</v>
      </c>
      <c r="C8781" s="359">
        <v>3.3</v>
      </c>
      <c r="D8781" s="357" t="s">
        <v>5751</v>
      </c>
      <c r="E8781" s="357" t="s">
        <v>5751</v>
      </c>
    </row>
    <row r="8782" spans="1:5" ht="15.6">
      <c r="A8782" s="358" t="s">
        <v>16399</v>
      </c>
      <c r="B8782" s="358" t="s">
        <v>16400</v>
      </c>
      <c r="C8782" s="359">
        <v>3.3</v>
      </c>
      <c r="D8782" s="357" t="s">
        <v>5751</v>
      </c>
      <c r="E8782" s="357" t="s">
        <v>5751</v>
      </c>
    </row>
    <row r="8783" spans="1:5" ht="15.6">
      <c r="A8783" s="358" t="s">
        <v>16399</v>
      </c>
      <c r="B8783" s="358" t="s">
        <v>16400</v>
      </c>
      <c r="C8783" s="359">
        <v>3.3</v>
      </c>
      <c r="D8783" s="357" t="s">
        <v>5751</v>
      </c>
      <c r="E8783" s="357" t="s">
        <v>5751</v>
      </c>
    </row>
    <row r="8784" spans="1:5" ht="15.6">
      <c r="A8784" s="358" t="s">
        <v>957</v>
      </c>
      <c r="B8784" s="358" t="s">
        <v>16522</v>
      </c>
      <c r="C8784" s="359">
        <v>3.3</v>
      </c>
      <c r="D8784" s="357" t="s">
        <v>5887</v>
      </c>
      <c r="E8784" s="357" t="s">
        <v>5887</v>
      </c>
    </row>
    <row r="8785" spans="1:5" ht="15.6">
      <c r="A8785" s="358" t="s">
        <v>957</v>
      </c>
      <c r="B8785" s="358" t="s">
        <v>16522</v>
      </c>
      <c r="C8785" s="359">
        <v>3.3</v>
      </c>
      <c r="D8785" s="357" t="s">
        <v>5887</v>
      </c>
      <c r="E8785" s="357" t="s">
        <v>5887</v>
      </c>
    </row>
    <row r="8786" spans="1:5" ht="15.6">
      <c r="A8786" s="358" t="s">
        <v>957</v>
      </c>
      <c r="B8786" s="358" t="s">
        <v>16522</v>
      </c>
      <c r="C8786" s="359">
        <v>3.3</v>
      </c>
      <c r="D8786" s="357" t="s">
        <v>5887</v>
      </c>
      <c r="E8786" s="357" t="s">
        <v>5887</v>
      </c>
    </row>
    <row r="8787" spans="1:5" ht="15.6">
      <c r="A8787" s="358" t="s">
        <v>957</v>
      </c>
      <c r="B8787" s="358" t="s">
        <v>16522</v>
      </c>
      <c r="C8787" s="359">
        <v>3.3</v>
      </c>
      <c r="D8787" s="357" t="s">
        <v>5887</v>
      </c>
      <c r="E8787" s="357" t="s">
        <v>5887</v>
      </c>
    </row>
    <row r="8788" spans="1:5" ht="15.6">
      <c r="A8788" s="358" t="s">
        <v>957</v>
      </c>
      <c r="B8788" s="358" t="s">
        <v>16522</v>
      </c>
      <c r="C8788" s="359">
        <v>3.3</v>
      </c>
      <c r="D8788" s="357" t="s">
        <v>5887</v>
      </c>
      <c r="E8788" s="357" t="s">
        <v>5887</v>
      </c>
    </row>
    <row r="8789" spans="1:5" ht="15.6">
      <c r="A8789" s="358" t="s">
        <v>39611</v>
      </c>
      <c r="B8789" s="358" t="s">
        <v>39612</v>
      </c>
      <c r="C8789" s="359">
        <v>3.3</v>
      </c>
      <c r="D8789" s="357" t="s">
        <v>39610</v>
      </c>
      <c r="E8789" s="357" t="s">
        <v>39610</v>
      </c>
    </row>
    <row r="8790" spans="1:5" ht="15.6">
      <c r="A8790" s="358" t="s">
        <v>17943</v>
      </c>
      <c r="B8790" s="358" t="s">
        <v>17944</v>
      </c>
      <c r="C8790" s="359">
        <v>3.3</v>
      </c>
      <c r="D8790" s="357" t="s">
        <v>6815</v>
      </c>
      <c r="E8790" s="357" t="s">
        <v>6815</v>
      </c>
    </row>
    <row r="8791" spans="1:5" ht="15.6">
      <c r="A8791" s="358" t="s">
        <v>19419</v>
      </c>
      <c r="B8791" s="358" t="s">
        <v>19420</v>
      </c>
      <c r="C8791" s="359">
        <v>3.3</v>
      </c>
      <c r="D8791" s="357" t="s">
        <v>7158</v>
      </c>
      <c r="E8791" s="357" t="s">
        <v>7158</v>
      </c>
    </row>
    <row r="8792" spans="1:5" ht="15.6">
      <c r="A8792" s="358" t="s">
        <v>54485</v>
      </c>
      <c r="B8792" s="358" t="s">
        <v>54486</v>
      </c>
      <c r="C8792" s="359">
        <v>3.3</v>
      </c>
      <c r="D8792" s="357" t="s">
        <v>54484</v>
      </c>
      <c r="E8792" s="357" t="s">
        <v>54484</v>
      </c>
    </row>
    <row r="8793" spans="1:5" ht="15.6">
      <c r="A8793" s="358" t="s">
        <v>17923</v>
      </c>
      <c r="B8793" s="358" t="s">
        <v>17924</v>
      </c>
      <c r="C8793" s="359">
        <v>3.3</v>
      </c>
      <c r="D8793" s="357" t="s">
        <v>6794</v>
      </c>
      <c r="E8793" s="357" t="s">
        <v>6794</v>
      </c>
    </row>
    <row r="8794" spans="1:5" ht="15.6">
      <c r="A8794" s="358" t="s">
        <v>22263</v>
      </c>
      <c r="B8794" s="358" t="s">
        <v>22264</v>
      </c>
      <c r="C8794" s="359">
        <v>3.3</v>
      </c>
      <c r="D8794" s="357" t="s">
        <v>9047</v>
      </c>
      <c r="E8794" s="357" t="s">
        <v>9047</v>
      </c>
    </row>
    <row r="8795" spans="1:5" ht="15.6">
      <c r="A8795" s="358" t="s">
        <v>22263</v>
      </c>
      <c r="B8795" s="358" t="s">
        <v>22264</v>
      </c>
      <c r="C8795" s="359">
        <v>3.3</v>
      </c>
      <c r="D8795" s="357" t="s">
        <v>9047</v>
      </c>
      <c r="E8795" s="357" t="s">
        <v>9047</v>
      </c>
    </row>
    <row r="8796" spans="1:5" ht="15.6">
      <c r="A8796" s="358" t="s">
        <v>13841</v>
      </c>
      <c r="B8796" s="358" t="s">
        <v>13842</v>
      </c>
      <c r="C8796" s="359">
        <v>3.3</v>
      </c>
      <c r="D8796" s="357" t="s">
        <v>4202</v>
      </c>
      <c r="E8796" s="357" t="s">
        <v>4202</v>
      </c>
    </row>
    <row r="8797" spans="1:5" ht="15.6">
      <c r="A8797" s="358" t="s">
        <v>17988</v>
      </c>
      <c r="B8797" s="358" t="s">
        <v>17989</v>
      </c>
      <c r="C8797" s="359">
        <v>3.3</v>
      </c>
      <c r="D8797" s="357" t="s">
        <v>6870</v>
      </c>
      <c r="E8797" s="357" t="s">
        <v>6870</v>
      </c>
    </row>
    <row r="8798" spans="1:5" ht="15.6">
      <c r="A8798" s="358" t="s">
        <v>24079</v>
      </c>
      <c r="B8798" s="358" t="s">
        <v>24080</v>
      </c>
      <c r="C8798" s="359">
        <v>3.3</v>
      </c>
      <c r="D8798" s="357" t="s">
        <v>24078</v>
      </c>
      <c r="E8798" s="357" t="s">
        <v>24078</v>
      </c>
    </row>
    <row r="8799" spans="1:5" ht="15.6">
      <c r="A8799" s="358" t="s">
        <v>10262</v>
      </c>
      <c r="B8799" s="358" t="s">
        <v>61160</v>
      </c>
      <c r="C8799" s="359">
        <v>3.3</v>
      </c>
      <c r="D8799" s="357" t="s">
        <v>61159</v>
      </c>
      <c r="E8799" s="357" t="s">
        <v>61159</v>
      </c>
    </row>
    <row r="8800" spans="1:5" ht="15.6">
      <c r="A8800" s="358" t="s">
        <v>10262</v>
      </c>
      <c r="B8800" s="358" t="s">
        <v>61160</v>
      </c>
      <c r="C8800" s="359">
        <v>3.3</v>
      </c>
      <c r="D8800" s="357" t="s">
        <v>61159</v>
      </c>
      <c r="E8800" s="357" t="s">
        <v>61159</v>
      </c>
    </row>
    <row r="8801" spans="1:5" ht="15.6">
      <c r="A8801" s="358" t="s">
        <v>48413</v>
      </c>
      <c r="B8801" s="358" t="s">
        <v>48413</v>
      </c>
      <c r="C8801" s="359">
        <v>3.3</v>
      </c>
      <c r="D8801" s="357" t="s">
        <v>48412</v>
      </c>
      <c r="E8801" s="357" t="s">
        <v>48412</v>
      </c>
    </row>
    <row r="8802" spans="1:5" ht="15.6">
      <c r="A8802" s="358" t="s">
        <v>48413</v>
      </c>
      <c r="B8802" s="358" t="s">
        <v>48413</v>
      </c>
      <c r="C8802" s="359">
        <v>3.3</v>
      </c>
      <c r="D8802" s="357" t="s">
        <v>48412</v>
      </c>
      <c r="E8802" s="357" t="s">
        <v>48412</v>
      </c>
    </row>
    <row r="8803" spans="1:5" ht="15.6">
      <c r="A8803" s="358" t="s">
        <v>52378</v>
      </c>
      <c r="B8803" s="358" t="s">
        <v>52379</v>
      </c>
      <c r="C8803" s="359">
        <v>3.3</v>
      </c>
      <c r="D8803" s="357" t="s">
        <v>52377</v>
      </c>
      <c r="E8803" s="357" t="s">
        <v>52377</v>
      </c>
    </row>
    <row r="8804" spans="1:5" ht="15.6">
      <c r="A8804" s="358" t="s">
        <v>10262</v>
      </c>
      <c r="B8804" s="358" t="s">
        <v>804</v>
      </c>
      <c r="C8804" s="359">
        <v>3.3</v>
      </c>
      <c r="D8804" s="357" t="s">
        <v>5062</v>
      </c>
      <c r="E8804" s="357" t="s">
        <v>5062</v>
      </c>
    </row>
    <row r="8805" spans="1:5" ht="15.6">
      <c r="A8805" s="358" t="s">
        <v>18229</v>
      </c>
      <c r="B8805" s="358" t="s">
        <v>18230</v>
      </c>
      <c r="C8805" s="359">
        <v>3.3</v>
      </c>
      <c r="D8805" s="357" t="s">
        <v>7119</v>
      </c>
      <c r="E8805" s="357" t="s">
        <v>7119</v>
      </c>
    </row>
    <row r="8806" spans="1:5" ht="15.6">
      <c r="A8806" s="358" t="s">
        <v>52610</v>
      </c>
      <c r="B8806" s="358" t="s">
        <v>52611</v>
      </c>
      <c r="C8806" s="359">
        <v>3.3</v>
      </c>
      <c r="D8806" s="357" t="s">
        <v>52609</v>
      </c>
      <c r="E8806" s="357" t="s">
        <v>52609</v>
      </c>
    </row>
    <row r="8807" spans="1:5" ht="15.6">
      <c r="A8807" s="358" t="s">
        <v>45249</v>
      </c>
      <c r="B8807" s="358" t="s">
        <v>45249</v>
      </c>
      <c r="C8807" s="359">
        <v>3.3</v>
      </c>
      <c r="D8807" s="357" t="s">
        <v>45248</v>
      </c>
      <c r="E8807" s="357" t="s">
        <v>45248</v>
      </c>
    </row>
    <row r="8808" spans="1:5" ht="15.6">
      <c r="A8808" s="358" t="s">
        <v>10547</v>
      </c>
      <c r="B8808" s="358" t="s">
        <v>10548</v>
      </c>
      <c r="C8808" s="359">
        <v>3.3</v>
      </c>
      <c r="D8808" s="357" t="s">
        <v>2460</v>
      </c>
      <c r="E8808" s="357" t="s">
        <v>2460</v>
      </c>
    </row>
    <row r="8809" spans="1:5" ht="15.6">
      <c r="A8809" s="358" t="s">
        <v>10547</v>
      </c>
      <c r="B8809" s="358" t="s">
        <v>10548</v>
      </c>
      <c r="C8809" s="359">
        <v>3.3</v>
      </c>
      <c r="D8809" s="357" t="s">
        <v>2460</v>
      </c>
      <c r="E8809" s="357" t="s">
        <v>2460</v>
      </c>
    </row>
    <row r="8810" spans="1:5" ht="15.6">
      <c r="A8810" s="358" t="s">
        <v>28320</v>
      </c>
      <c r="B8810" s="358" t="s">
        <v>28321</v>
      </c>
      <c r="C8810" s="359">
        <v>3.3</v>
      </c>
      <c r="D8810" s="357" t="s">
        <v>28319</v>
      </c>
      <c r="E8810" s="357" t="s">
        <v>28319</v>
      </c>
    </row>
    <row r="8811" spans="1:5" ht="15.6">
      <c r="A8811" s="358" t="s">
        <v>37140</v>
      </c>
      <c r="B8811" s="358" t="s">
        <v>37141</v>
      </c>
      <c r="C8811" s="359">
        <v>3.3</v>
      </c>
      <c r="D8811" s="357" t="s">
        <v>37139</v>
      </c>
      <c r="E8811" s="357" t="s">
        <v>37139</v>
      </c>
    </row>
    <row r="8812" spans="1:5" ht="15.6">
      <c r="A8812" s="358" t="s">
        <v>17847</v>
      </c>
      <c r="B8812" s="358" t="s">
        <v>17848</v>
      </c>
      <c r="C8812" s="359">
        <v>3.3</v>
      </c>
      <c r="D8812" s="357" t="s">
        <v>6706</v>
      </c>
      <c r="E8812" s="357" t="s">
        <v>6706</v>
      </c>
    </row>
    <row r="8813" spans="1:5" ht="15.6">
      <c r="A8813" s="358" t="s">
        <v>22183</v>
      </c>
      <c r="B8813" s="358" t="s">
        <v>22184</v>
      </c>
      <c r="C8813" s="359">
        <v>3.3</v>
      </c>
      <c r="D8813" s="357" t="s">
        <v>22182</v>
      </c>
      <c r="E8813" s="357" t="s">
        <v>22182</v>
      </c>
    </row>
    <row r="8814" spans="1:5" ht="15.6">
      <c r="A8814" s="358" t="s">
        <v>22183</v>
      </c>
      <c r="B8814" s="358" t="s">
        <v>22184</v>
      </c>
      <c r="C8814" s="359">
        <v>3.3</v>
      </c>
      <c r="D8814" s="357" t="s">
        <v>22182</v>
      </c>
      <c r="E8814" s="357" t="s">
        <v>22182</v>
      </c>
    </row>
    <row r="8815" spans="1:5" ht="15.6">
      <c r="A8815" s="358" t="s">
        <v>23394</v>
      </c>
      <c r="B8815" s="358" t="s">
        <v>23395</v>
      </c>
      <c r="C8815" s="359">
        <v>3.3</v>
      </c>
      <c r="D8815" s="357" t="s">
        <v>9592</v>
      </c>
      <c r="E8815" s="357" t="s">
        <v>9592</v>
      </c>
    </row>
    <row r="8816" spans="1:5" ht="15.6">
      <c r="A8816" s="358" t="s">
        <v>11417</v>
      </c>
      <c r="B8816" s="358" t="s">
        <v>11418</v>
      </c>
      <c r="C8816" s="359">
        <v>3.3</v>
      </c>
      <c r="D8816" s="357" t="s">
        <v>2482</v>
      </c>
      <c r="E8816" s="357" t="s">
        <v>2482</v>
      </c>
    </row>
    <row r="8817" spans="1:5" ht="15.6">
      <c r="A8817" s="358" t="s">
        <v>11417</v>
      </c>
      <c r="B8817" s="358" t="s">
        <v>11418</v>
      </c>
      <c r="C8817" s="359">
        <v>3.3</v>
      </c>
      <c r="D8817" s="357" t="s">
        <v>2482</v>
      </c>
      <c r="E8817" s="357" t="s">
        <v>2482</v>
      </c>
    </row>
    <row r="8818" spans="1:5" ht="15.6">
      <c r="A8818" s="358" t="s">
        <v>10262</v>
      </c>
      <c r="B8818" s="358" t="s">
        <v>35379</v>
      </c>
      <c r="C8818" s="359">
        <v>3.3</v>
      </c>
      <c r="D8818" s="357" t="s">
        <v>35378</v>
      </c>
      <c r="E8818" s="357" t="s">
        <v>35378</v>
      </c>
    </row>
    <row r="8819" spans="1:5" ht="15.6">
      <c r="A8819" s="358" t="s">
        <v>10262</v>
      </c>
      <c r="B8819" s="358" t="s">
        <v>35379</v>
      </c>
      <c r="C8819" s="359">
        <v>3.3</v>
      </c>
      <c r="D8819" s="357" t="s">
        <v>35378</v>
      </c>
      <c r="E8819" s="357" t="s">
        <v>35378</v>
      </c>
    </row>
    <row r="8820" spans="1:5" ht="15.6">
      <c r="A8820" s="358" t="s">
        <v>10262</v>
      </c>
      <c r="B8820" s="358" t="s">
        <v>35379</v>
      </c>
      <c r="C8820" s="359">
        <v>3.3</v>
      </c>
      <c r="D8820" s="357" t="s">
        <v>35378</v>
      </c>
      <c r="E8820" s="357" t="s">
        <v>35378</v>
      </c>
    </row>
    <row r="8821" spans="1:5" ht="15.6">
      <c r="A8821" s="358" t="s">
        <v>18773</v>
      </c>
      <c r="B8821" s="358" t="s">
        <v>18773</v>
      </c>
      <c r="C8821" s="359">
        <v>3.3</v>
      </c>
      <c r="D8821" s="357" t="s">
        <v>6189</v>
      </c>
      <c r="E8821" s="357" t="s">
        <v>6189</v>
      </c>
    </row>
    <row r="8822" spans="1:5" ht="15.6">
      <c r="A8822" s="358" t="s">
        <v>18773</v>
      </c>
      <c r="B8822" s="358" t="s">
        <v>18773</v>
      </c>
      <c r="C8822" s="359">
        <v>3.3</v>
      </c>
      <c r="D8822" s="357" t="s">
        <v>6189</v>
      </c>
      <c r="E8822" s="357" t="s">
        <v>6189</v>
      </c>
    </row>
    <row r="8823" spans="1:5" ht="15.6">
      <c r="A8823" s="358" t="s">
        <v>18773</v>
      </c>
      <c r="B8823" s="358" t="s">
        <v>18773</v>
      </c>
      <c r="C8823" s="359">
        <v>3.3</v>
      </c>
      <c r="D8823" s="357" t="s">
        <v>6189</v>
      </c>
      <c r="E8823" s="357" t="s">
        <v>6189</v>
      </c>
    </row>
    <row r="8824" spans="1:5" ht="15.6">
      <c r="A8824" s="358" t="s">
        <v>1233</v>
      </c>
      <c r="B8824" s="358" t="s">
        <v>18095</v>
      </c>
      <c r="C8824" s="359">
        <v>3.3</v>
      </c>
      <c r="D8824" s="357" t="s">
        <v>6982</v>
      </c>
      <c r="E8824" s="357" t="s">
        <v>6982</v>
      </c>
    </row>
    <row r="8825" spans="1:5" ht="15.6">
      <c r="A8825" s="358" t="s">
        <v>1233</v>
      </c>
      <c r="B8825" s="358" t="s">
        <v>18095</v>
      </c>
      <c r="C8825" s="359">
        <v>3.3</v>
      </c>
      <c r="D8825" s="357" t="s">
        <v>6982</v>
      </c>
      <c r="E8825" s="357" t="s">
        <v>6982</v>
      </c>
    </row>
    <row r="8826" spans="1:5" ht="15.6">
      <c r="A8826" s="358" t="s">
        <v>1233</v>
      </c>
      <c r="B8826" s="358" t="s">
        <v>18095</v>
      </c>
      <c r="C8826" s="359">
        <v>3.3</v>
      </c>
      <c r="D8826" s="357" t="s">
        <v>6982</v>
      </c>
      <c r="E8826" s="357" t="s">
        <v>6982</v>
      </c>
    </row>
    <row r="8827" spans="1:5" ht="15.6">
      <c r="A8827" s="358" t="s">
        <v>20287</v>
      </c>
      <c r="B8827" s="358" t="s">
        <v>20288</v>
      </c>
      <c r="C8827" s="359">
        <v>3.3</v>
      </c>
      <c r="D8827" s="357" t="s">
        <v>7987</v>
      </c>
      <c r="E8827" s="357" t="s">
        <v>7987</v>
      </c>
    </row>
    <row r="8828" spans="1:5" ht="15.6">
      <c r="A8828" s="358" t="s">
        <v>22144</v>
      </c>
      <c r="B8828" s="358" t="s">
        <v>22145</v>
      </c>
      <c r="C8828" s="359">
        <v>3.3</v>
      </c>
      <c r="D8828" s="357" t="s">
        <v>8941</v>
      </c>
      <c r="E8828" s="357" t="s">
        <v>8941</v>
      </c>
    </row>
    <row r="8829" spans="1:5" ht="15.6">
      <c r="A8829" s="358" t="s">
        <v>11279</v>
      </c>
      <c r="B8829" s="358" t="s">
        <v>11280</v>
      </c>
      <c r="C8829" s="359">
        <v>3.3</v>
      </c>
      <c r="D8829" s="357" t="s">
        <v>2326</v>
      </c>
      <c r="E8829" s="357" t="s">
        <v>2326</v>
      </c>
    </row>
    <row r="8830" spans="1:5" ht="15.6">
      <c r="A8830" s="358" t="s">
        <v>15150</v>
      </c>
      <c r="B8830" s="358" t="s">
        <v>15150</v>
      </c>
      <c r="C8830" s="359">
        <v>3.3</v>
      </c>
      <c r="D8830" s="357" t="s">
        <v>4964</v>
      </c>
      <c r="E8830" s="357" t="s">
        <v>4964</v>
      </c>
    </row>
    <row r="8831" spans="1:5" ht="15.6">
      <c r="A8831" s="358" t="s">
        <v>15150</v>
      </c>
      <c r="B8831" s="358" t="s">
        <v>15150</v>
      </c>
      <c r="C8831" s="359">
        <v>3.3</v>
      </c>
      <c r="D8831" s="357" t="s">
        <v>4964</v>
      </c>
      <c r="E8831" s="357" t="s">
        <v>4964</v>
      </c>
    </row>
    <row r="8832" spans="1:5" ht="15.6">
      <c r="A8832" s="358" t="s">
        <v>34491</v>
      </c>
      <c r="B8832" s="358" t="s">
        <v>34491</v>
      </c>
      <c r="C8832" s="359">
        <v>3.3</v>
      </c>
      <c r="D8832" s="357" t="s">
        <v>34490</v>
      </c>
      <c r="E8832" s="357" t="s">
        <v>34490</v>
      </c>
    </row>
    <row r="8833" spans="1:5" ht="15.6">
      <c r="A8833" s="358" t="s">
        <v>336</v>
      </c>
      <c r="B8833" s="358" t="s">
        <v>336</v>
      </c>
      <c r="C8833" s="359">
        <v>3.3</v>
      </c>
      <c r="D8833" s="357" t="s">
        <v>3306</v>
      </c>
      <c r="E8833" s="357" t="s">
        <v>3306</v>
      </c>
    </row>
    <row r="8834" spans="1:5" ht="15.6">
      <c r="A8834" s="358" t="s">
        <v>1360</v>
      </c>
      <c r="B8834" s="358" t="s">
        <v>18198</v>
      </c>
      <c r="C8834" s="359">
        <v>3.3</v>
      </c>
      <c r="D8834" s="357" t="s">
        <v>7480</v>
      </c>
      <c r="E8834" s="357" t="s">
        <v>7480</v>
      </c>
    </row>
    <row r="8835" spans="1:5" ht="15.6">
      <c r="A8835" s="358" t="s">
        <v>18487</v>
      </c>
      <c r="B8835" s="358" t="s">
        <v>18488</v>
      </c>
      <c r="C8835" s="359">
        <v>3.3</v>
      </c>
      <c r="D8835" s="357" t="s">
        <v>6196</v>
      </c>
      <c r="E8835" s="357" t="s">
        <v>6196</v>
      </c>
    </row>
    <row r="8836" spans="1:5" ht="15.6">
      <c r="A8836" s="358" t="s">
        <v>19863</v>
      </c>
      <c r="B8836" s="358" t="s">
        <v>19864</v>
      </c>
      <c r="C8836" s="359">
        <v>3.3</v>
      </c>
      <c r="D8836" s="357" t="s">
        <v>7586</v>
      </c>
      <c r="E8836" s="357" t="s">
        <v>7586</v>
      </c>
    </row>
    <row r="8837" spans="1:5" ht="15.6">
      <c r="A8837" s="358" t="s">
        <v>19863</v>
      </c>
      <c r="B8837" s="358" t="s">
        <v>19864</v>
      </c>
      <c r="C8837" s="359">
        <v>3.3</v>
      </c>
      <c r="D8837" s="357" t="s">
        <v>7586</v>
      </c>
      <c r="E8837" s="357" t="s">
        <v>7586</v>
      </c>
    </row>
    <row r="8838" spans="1:5" ht="15.6">
      <c r="A8838" s="358" t="s">
        <v>1596</v>
      </c>
      <c r="B8838" s="358" t="s">
        <v>20677</v>
      </c>
      <c r="C8838" s="359">
        <v>3.3</v>
      </c>
      <c r="D8838" s="357" t="s">
        <v>1595</v>
      </c>
      <c r="E8838" s="357" t="s">
        <v>1595</v>
      </c>
    </row>
    <row r="8839" spans="1:5" ht="15.6">
      <c r="A8839" s="358" t="s">
        <v>45996</v>
      </c>
      <c r="B8839" s="358" t="s">
        <v>45997</v>
      </c>
      <c r="C8839" s="359">
        <v>3.3</v>
      </c>
      <c r="D8839" s="357" t="s">
        <v>45995</v>
      </c>
      <c r="E8839" s="357" t="s">
        <v>45995</v>
      </c>
    </row>
    <row r="8840" spans="1:5" ht="15.6">
      <c r="A8840" s="358" t="s">
        <v>54321</v>
      </c>
      <c r="B8840" s="358" t="s">
        <v>54321</v>
      </c>
      <c r="C8840" s="359">
        <v>3.3</v>
      </c>
      <c r="D8840" s="357" t="s">
        <v>54320</v>
      </c>
      <c r="E8840" s="357" t="s">
        <v>54320</v>
      </c>
    </row>
    <row r="8841" spans="1:5" ht="15.6">
      <c r="A8841" s="358" t="s">
        <v>31244</v>
      </c>
      <c r="B8841" s="358" t="s">
        <v>31245</v>
      </c>
      <c r="C8841" s="359">
        <v>3.3</v>
      </c>
      <c r="D8841" s="357" t="s">
        <v>31243</v>
      </c>
      <c r="E8841" s="357" t="s">
        <v>31243</v>
      </c>
    </row>
    <row r="8842" spans="1:5" ht="15.6">
      <c r="A8842" s="358" t="s">
        <v>31244</v>
      </c>
      <c r="B8842" s="358" t="s">
        <v>31245</v>
      </c>
      <c r="C8842" s="359">
        <v>3.3</v>
      </c>
      <c r="D8842" s="357" t="s">
        <v>31243</v>
      </c>
      <c r="E8842" s="357" t="s">
        <v>31243</v>
      </c>
    </row>
    <row r="8843" spans="1:5" ht="15.6">
      <c r="A8843" s="358" t="s">
        <v>14924</v>
      </c>
      <c r="B8843" s="358" t="s">
        <v>14925</v>
      </c>
      <c r="C8843" s="359">
        <v>3.3</v>
      </c>
      <c r="D8843" s="357" t="s">
        <v>4841</v>
      </c>
      <c r="E8843" s="357" t="s">
        <v>4841</v>
      </c>
    </row>
    <row r="8844" spans="1:5" ht="15.6">
      <c r="A8844" s="358" t="s">
        <v>14924</v>
      </c>
      <c r="B8844" s="358" t="s">
        <v>14925</v>
      </c>
      <c r="C8844" s="359">
        <v>3.3</v>
      </c>
      <c r="D8844" s="357" t="s">
        <v>4841</v>
      </c>
      <c r="E8844" s="357" t="s">
        <v>4841</v>
      </c>
    </row>
    <row r="8845" spans="1:5" ht="15.6">
      <c r="A8845" s="358" t="s">
        <v>17838</v>
      </c>
      <c r="B8845" s="358" t="s">
        <v>17839</v>
      </c>
      <c r="C8845" s="359">
        <v>3.3</v>
      </c>
      <c r="D8845" s="357" t="s">
        <v>6695</v>
      </c>
      <c r="E8845" s="357" t="s">
        <v>6695</v>
      </c>
    </row>
    <row r="8846" spans="1:5" ht="15.6">
      <c r="A8846" s="358" t="s">
        <v>10262</v>
      </c>
      <c r="B8846" s="358" t="s">
        <v>19929</v>
      </c>
      <c r="C8846" s="359">
        <v>3.3</v>
      </c>
      <c r="D8846" s="357" t="s">
        <v>7663</v>
      </c>
      <c r="E8846" s="357" t="s">
        <v>7663</v>
      </c>
    </row>
    <row r="8847" spans="1:5" ht="15.6">
      <c r="A8847" s="358" t="s">
        <v>10262</v>
      </c>
      <c r="B8847" s="358" t="s">
        <v>19929</v>
      </c>
      <c r="C8847" s="359">
        <v>3.3</v>
      </c>
      <c r="D8847" s="357" t="s">
        <v>7663</v>
      </c>
      <c r="E8847" s="357" t="s">
        <v>7663</v>
      </c>
    </row>
    <row r="8848" spans="1:5" ht="15.6">
      <c r="A8848" s="358" t="s">
        <v>598</v>
      </c>
      <c r="B8848" s="358" t="s">
        <v>13889</v>
      </c>
      <c r="C8848" s="359">
        <v>3.3</v>
      </c>
      <c r="D8848" s="357" t="s">
        <v>4247</v>
      </c>
      <c r="E8848" s="357" t="s">
        <v>4247</v>
      </c>
    </row>
    <row r="8849" spans="1:5" ht="15.6">
      <c r="A8849" s="358" t="s">
        <v>21643</v>
      </c>
      <c r="B8849" s="358" t="s">
        <v>21644</v>
      </c>
      <c r="C8849" s="359">
        <v>3.3</v>
      </c>
      <c r="D8849" s="357" t="s">
        <v>8816</v>
      </c>
      <c r="E8849" s="357" t="s">
        <v>8816</v>
      </c>
    </row>
    <row r="8850" spans="1:5" ht="15.6">
      <c r="A8850" s="358" t="s">
        <v>1845</v>
      </c>
      <c r="B8850" s="358" t="s">
        <v>22209</v>
      </c>
      <c r="C8850" s="359">
        <v>3.3</v>
      </c>
      <c r="D8850" s="357" t="s">
        <v>8988</v>
      </c>
      <c r="E8850" s="357" t="s">
        <v>8988</v>
      </c>
    </row>
    <row r="8851" spans="1:5" ht="15.6">
      <c r="A8851" s="358" t="s">
        <v>1845</v>
      </c>
      <c r="B8851" s="358" t="s">
        <v>22209</v>
      </c>
      <c r="C8851" s="359">
        <v>3.3</v>
      </c>
      <c r="D8851" s="357" t="s">
        <v>8988</v>
      </c>
      <c r="E8851" s="357" t="s">
        <v>8988</v>
      </c>
    </row>
    <row r="8852" spans="1:5" ht="15.6">
      <c r="A8852" s="358" t="s">
        <v>14664</v>
      </c>
      <c r="B8852" s="358" t="s">
        <v>14665</v>
      </c>
      <c r="C8852" s="359">
        <v>3.3</v>
      </c>
      <c r="D8852" s="357" t="s">
        <v>4500</v>
      </c>
      <c r="E8852" s="357" t="s">
        <v>4500</v>
      </c>
    </row>
    <row r="8853" spans="1:5" ht="15.6">
      <c r="A8853" s="358" t="s">
        <v>14664</v>
      </c>
      <c r="B8853" s="358" t="s">
        <v>14665</v>
      </c>
      <c r="C8853" s="359">
        <v>3.3</v>
      </c>
      <c r="D8853" s="357" t="s">
        <v>4500</v>
      </c>
      <c r="E8853" s="357" t="s">
        <v>4500</v>
      </c>
    </row>
    <row r="8854" spans="1:5" ht="15.6">
      <c r="A8854" s="358" t="s">
        <v>14664</v>
      </c>
      <c r="B8854" s="358" t="s">
        <v>14665</v>
      </c>
      <c r="C8854" s="359">
        <v>3.3</v>
      </c>
      <c r="D8854" s="357" t="s">
        <v>4500</v>
      </c>
      <c r="E8854" s="357" t="s">
        <v>4500</v>
      </c>
    </row>
    <row r="8855" spans="1:5" ht="15.6">
      <c r="A8855" s="358" t="s">
        <v>22713</v>
      </c>
      <c r="B8855" s="358" t="s">
        <v>22714</v>
      </c>
      <c r="C8855" s="359">
        <v>3.3</v>
      </c>
      <c r="D8855" s="357" t="s">
        <v>9349</v>
      </c>
      <c r="E8855" s="357" t="s">
        <v>9349</v>
      </c>
    </row>
    <row r="8856" spans="1:5" ht="15.6">
      <c r="A8856" s="358" t="s">
        <v>22713</v>
      </c>
      <c r="B8856" s="358" t="s">
        <v>22714</v>
      </c>
      <c r="C8856" s="359">
        <v>3.3</v>
      </c>
      <c r="D8856" s="357" t="s">
        <v>9349</v>
      </c>
      <c r="E8856" s="357" t="s">
        <v>9349</v>
      </c>
    </row>
    <row r="8857" spans="1:5" ht="15.6">
      <c r="A8857" s="358" t="s">
        <v>22713</v>
      </c>
      <c r="B8857" s="358" t="s">
        <v>22714</v>
      </c>
      <c r="C8857" s="359">
        <v>3.3</v>
      </c>
      <c r="D8857" s="357" t="s">
        <v>9349</v>
      </c>
      <c r="E8857" s="357" t="s">
        <v>9349</v>
      </c>
    </row>
    <row r="8858" spans="1:5" ht="15.6">
      <c r="A8858" s="358" t="s">
        <v>26582</v>
      </c>
      <c r="B8858" s="358" t="s">
        <v>26583</v>
      </c>
      <c r="C8858" s="359">
        <v>3.3</v>
      </c>
      <c r="D8858" s="357" t="s">
        <v>26581</v>
      </c>
      <c r="E8858" s="357" t="s">
        <v>26581</v>
      </c>
    </row>
    <row r="8859" spans="1:5" ht="15.6">
      <c r="A8859" s="358" t="s">
        <v>12158</v>
      </c>
      <c r="B8859" s="358" t="s">
        <v>12159</v>
      </c>
      <c r="C8859" s="359">
        <v>3.3</v>
      </c>
      <c r="D8859" s="357" t="s">
        <v>3385</v>
      </c>
      <c r="E8859" s="357" t="s">
        <v>3385</v>
      </c>
    </row>
    <row r="8860" spans="1:5" ht="15.6">
      <c r="A8860" s="358" t="s">
        <v>15911</v>
      </c>
      <c r="B8860" s="358" t="s">
        <v>15912</v>
      </c>
      <c r="C8860" s="359">
        <v>3.3</v>
      </c>
      <c r="D8860" s="357" t="s">
        <v>5402</v>
      </c>
      <c r="E8860" s="357" t="s">
        <v>5402</v>
      </c>
    </row>
    <row r="8861" spans="1:5" ht="15.6">
      <c r="A8861" s="358" t="s">
        <v>15911</v>
      </c>
      <c r="B8861" s="358" t="s">
        <v>15912</v>
      </c>
      <c r="C8861" s="359">
        <v>3.3</v>
      </c>
      <c r="D8861" s="357" t="s">
        <v>5402</v>
      </c>
      <c r="E8861" s="357" t="s">
        <v>5402</v>
      </c>
    </row>
    <row r="8862" spans="1:5" ht="15.6">
      <c r="A8862" s="358" t="s">
        <v>1284</v>
      </c>
      <c r="B8862" s="358" t="s">
        <v>18271</v>
      </c>
      <c r="C8862" s="359">
        <v>3.3</v>
      </c>
      <c r="D8862" s="357" t="s">
        <v>7160</v>
      </c>
      <c r="E8862" s="357" t="s">
        <v>7160</v>
      </c>
    </row>
    <row r="8863" spans="1:5" ht="15.6">
      <c r="A8863" s="358" t="s">
        <v>1284</v>
      </c>
      <c r="B8863" s="358" t="s">
        <v>18271</v>
      </c>
      <c r="C8863" s="359">
        <v>3.3</v>
      </c>
      <c r="D8863" s="357" t="s">
        <v>7160</v>
      </c>
      <c r="E8863" s="357" t="s">
        <v>7160</v>
      </c>
    </row>
    <row r="8864" spans="1:5" ht="15.6">
      <c r="A8864" s="358" t="s">
        <v>1284</v>
      </c>
      <c r="B8864" s="358" t="s">
        <v>18271</v>
      </c>
      <c r="C8864" s="359">
        <v>3.3</v>
      </c>
      <c r="D8864" s="357" t="s">
        <v>7160</v>
      </c>
      <c r="E8864" s="357" t="s">
        <v>7160</v>
      </c>
    </row>
    <row r="8865" spans="1:5" ht="15.6">
      <c r="A8865" s="358" t="s">
        <v>21783</v>
      </c>
      <c r="B8865" s="358" t="s">
        <v>21784</v>
      </c>
      <c r="C8865" s="359">
        <v>3.3</v>
      </c>
      <c r="D8865" s="357" t="s">
        <v>8891</v>
      </c>
      <c r="E8865" s="357" t="s">
        <v>8891</v>
      </c>
    </row>
    <row r="8866" spans="1:5" ht="15.6">
      <c r="A8866" s="358" t="s">
        <v>21783</v>
      </c>
      <c r="B8866" s="358" t="s">
        <v>21784</v>
      </c>
      <c r="C8866" s="359">
        <v>3.3</v>
      </c>
      <c r="D8866" s="357" t="s">
        <v>8891</v>
      </c>
      <c r="E8866" s="357" t="s">
        <v>8891</v>
      </c>
    </row>
    <row r="8867" spans="1:5" ht="15.6">
      <c r="A8867" s="358" t="s">
        <v>23450</v>
      </c>
      <c r="B8867" s="358" t="s">
        <v>23451</v>
      </c>
      <c r="C8867" s="359">
        <v>3.3</v>
      </c>
      <c r="D8867" s="357" t="s">
        <v>10070</v>
      </c>
      <c r="E8867" s="357" t="s">
        <v>10070</v>
      </c>
    </row>
    <row r="8868" spans="1:5" ht="15.6">
      <c r="A8868" s="358" t="s">
        <v>256</v>
      </c>
      <c r="B8868" s="358" t="s">
        <v>11187</v>
      </c>
      <c r="C8868" s="359">
        <v>3.3</v>
      </c>
      <c r="D8868" s="357" t="s">
        <v>3003</v>
      </c>
      <c r="E8868" s="357" t="s">
        <v>3003</v>
      </c>
    </row>
    <row r="8869" spans="1:5" ht="15.6">
      <c r="A8869" s="358" t="s">
        <v>256</v>
      </c>
      <c r="B8869" s="358" t="s">
        <v>11187</v>
      </c>
      <c r="C8869" s="359">
        <v>3.3</v>
      </c>
      <c r="D8869" s="357" t="s">
        <v>3003</v>
      </c>
      <c r="E8869" s="357" t="s">
        <v>3003</v>
      </c>
    </row>
    <row r="8870" spans="1:5" ht="15.6">
      <c r="A8870" s="358" t="s">
        <v>10262</v>
      </c>
      <c r="B8870" s="358" t="s">
        <v>14068</v>
      </c>
      <c r="C8870" s="359">
        <v>3.3</v>
      </c>
      <c r="D8870" s="357" t="s">
        <v>4333</v>
      </c>
      <c r="E8870" s="357" t="s">
        <v>4333</v>
      </c>
    </row>
    <row r="8871" spans="1:5" ht="15.6">
      <c r="A8871" s="358" t="s">
        <v>10262</v>
      </c>
      <c r="B8871" s="358" t="s">
        <v>15129</v>
      </c>
      <c r="C8871" s="359">
        <v>3.3</v>
      </c>
      <c r="D8871" s="357" t="s">
        <v>4938</v>
      </c>
      <c r="E8871" s="357" t="s">
        <v>4938</v>
      </c>
    </row>
    <row r="8872" spans="1:5" ht="15.6">
      <c r="A8872" s="358" t="s">
        <v>10262</v>
      </c>
      <c r="B8872" s="358" t="s">
        <v>15129</v>
      </c>
      <c r="C8872" s="359">
        <v>3.3</v>
      </c>
      <c r="D8872" s="357" t="s">
        <v>4938</v>
      </c>
      <c r="E8872" s="357" t="s">
        <v>4938</v>
      </c>
    </row>
    <row r="8873" spans="1:5" ht="15.6">
      <c r="A8873" s="358" t="s">
        <v>20856</v>
      </c>
      <c r="B8873" s="358" t="s">
        <v>20857</v>
      </c>
      <c r="C8873" s="359">
        <v>3.3</v>
      </c>
      <c r="D8873" s="357" t="s">
        <v>8064</v>
      </c>
      <c r="E8873" s="357" t="s">
        <v>8064</v>
      </c>
    </row>
    <row r="8874" spans="1:5" ht="15.6">
      <c r="A8874" s="358" t="s">
        <v>20856</v>
      </c>
      <c r="B8874" s="358" t="s">
        <v>20857</v>
      </c>
      <c r="C8874" s="359">
        <v>3.3</v>
      </c>
      <c r="D8874" s="357" t="s">
        <v>8064</v>
      </c>
      <c r="E8874" s="357" t="s">
        <v>8064</v>
      </c>
    </row>
    <row r="8875" spans="1:5" ht="15.6">
      <c r="A8875" s="358" t="s">
        <v>20856</v>
      </c>
      <c r="B8875" s="358" t="s">
        <v>20857</v>
      </c>
      <c r="C8875" s="359">
        <v>3.3</v>
      </c>
      <c r="D8875" s="357" t="s">
        <v>8064</v>
      </c>
      <c r="E8875" s="357" t="s">
        <v>8064</v>
      </c>
    </row>
    <row r="8876" spans="1:5" ht="15.6">
      <c r="A8876" s="358" t="s">
        <v>20856</v>
      </c>
      <c r="B8876" s="358" t="s">
        <v>20857</v>
      </c>
      <c r="C8876" s="359">
        <v>3.3</v>
      </c>
      <c r="D8876" s="357" t="s">
        <v>8064</v>
      </c>
      <c r="E8876" s="357" t="s">
        <v>8064</v>
      </c>
    </row>
    <row r="8877" spans="1:5" ht="15.6">
      <c r="A8877" s="358" t="s">
        <v>20856</v>
      </c>
      <c r="B8877" s="358" t="s">
        <v>20857</v>
      </c>
      <c r="C8877" s="359">
        <v>3.3</v>
      </c>
      <c r="D8877" s="357" t="s">
        <v>8064</v>
      </c>
      <c r="E8877" s="357" t="s">
        <v>8064</v>
      </c>
    </row>
    <row r="8878" spans="1:5" ht="15.6">
      <c r="A8878" s="358" t="s">
        <v>1648</v>
      </c>
      <c r="B8878" s="358" t="s">
        <v>21132</v>
      </c>
      <c r="C8878" s="359">
        <v>3.3</v>
      </c>
      <c r="D8878" s="357" t="s">
        <v>8412</v>
      </c>
      <c r="E8878" s="357" t="s">
        <v>8412</v>
      </c>
    </row>
    <row r="8879" spans="1:5" ht="15.6">
      <c r="A8879" s="358" t="s">
        <v>1648</v>
      </c>
      <c r="B8879" s="358" t="s">
        <v>21132</v>
      </c>
      <c r="C8879" s="359">
        <v>3.3</v>
      </c>
      <c r="D8879" s="357" t="s">
        <v>8412</v>
      </c>
      <c r="E8879" s="357" t="s">
        <v>8412</v>
      </c>
    </row>
    <row r="8880" spans="1:5" ht="15.6">
      <c r="A8880" s="358" t="s">
        <v>10262</v>
      </c>
      <c r="B8880" s="358" t="s">
        <v>50391</v>
      </c>
      <c r="C8880" s="359">
        <v>3.3</v>
      </c>
      <c r="D8880" s="357" t="s">
        <v>50390</v>
      </c>
      <c r="E8880" s="357" t="s">
        <v>50390</v>
      </c>
    </row>
    <row r="8881" spans="1:5" ht="15.6">
      <c r="A8881" s="358" t="s">
        <v>14164</v>
      </c>
      <c r="B8881" s="358" t="s">
        <v>14165</v>
      </c>
      <c r="C8881" s="359">
        <v>3.3</v>
      </c>
      <c r="D8881" s="357" t="s">
        <v>650</v>
      </c>
      <c r="E8881" s="357" t="s">
        <v>650</v>
      </c>
    </row>
    <row r="8882" spans="1:5" ht="15.6">
      <c r="A8882" s="358" t="s">
        <v>14841</v>
      </c>
      <c r="B8882" s="358" t="s">
        <v>14842</v>
      </c>
      <c r="C8882" s="359">
        <v>3.3</v>
      </c>
      <c r="D8882" s="357" t="s">
        <v>4775</v>
      </c>
      <c r="E8882" s="357" t="s">
        <v>4775</v>
      </c>
    </row>
    <row r="8883" spans="1:5" ht="15.6">
      <c r="A8883" s="358" t="s">
        <v>36317</v>
      </c>
      <c r="B8883" s="358" t="s">
        <v>36318</v>
      </c>
      <c r="C8883" s="359">
        <v>3.3</v>
      </c>
      <c r="D8883" s="357" t="s">
        <v>36316</v>
      </c>
      <c r="E8883" s="357" t="s">
        <v>36316</v>
      </c>
    </row>
    <row r="8884" spans="1:5" ht="15.6">
      <c r="A8884" s="358" t="s">
        <v>1128</v>
      </c>
      <c r="B8884" s="358" t="s">
        <v>1128</v>
      </c>
      <c r="C8884" s="359">
        <v>3.3</v>
      </c>
      <c r="D8884" s="357" t="s">
        <v>6579</v>
      </c>
      <c r="E8884" s="357" t="s">
        <v>6579</v>
      </c>
    </row>
    <row r="8885" spans="1:5" ht="15.6">
      <c r="A8885" s="358" t="s">
        <v>1128</v>
      </c>
      <c r="B8885" s="358" t="s">
        <v>1128</v>
      </c>
      <c r="C8885" s="359">
        <v>3.3</v>
      </c>
      <c r="D8885" s="357" t="s">
        <v>6579</v>
      </c>
      <c r="E8885" s="357" t="s">
        <v>6579</v>
      </c>
    </row>
    <row r="8886" spans="1:5" ht="15.6">
      <c r="A8886" s="358" t="s">
        <v>19160</v>
      </c>
      <c r="B8886" s="358" t="s">
        <v>19161</v>
      </c>
      <c r="C8886" s="359">
        <v>3.3</v>
      </c>
      <c r="D8886" s="357" t="s">
        <v>6766</v>
      </c>
      <c r="E8886" s="357" t="s">
        <v>6766</v>
      </c>
    </row>
    <row r="8887" spans="1:5" ht="15.6">
      <c r="A8887" s="358" t="s">
        <v>10262</v>
      </c>
      <c r="B8887" s="358" t="s">
        <v>30359</v>
      </c>
      <c r="C8887" s="359">
        <v>3.3</v>
      </c>
      <c r="D8887" s="357" t="s">
        <v>30358</v>
      </c>
      <c r="E8887" s="357" t="s">
        <v>30358</v>
      </c>
    </row>
    <row r="8888" spans="1:5" ht="15.6">
      <c r="A8888" s="358" t="s">
        <v>10262</v>
      </c>
      <c r="B8888" s="358" t="s">
        <v>14537</v>
      </c>
      <c r="C8888" s="359">
        <v>3.3</v>
      </c>
      <c r="D8888" s="357" t="s">
        <v>4336</v>
      </c>
      <c r="E8888" s="357" t="s">
        <v>4336</v>
      </c>
    </row>
    <row r="8889" spans="1:5" ht="15.6">
      <c r="A8889" s="358" t="s">
        <v>10262</v>
      </c>
      <c r="B8889" s="358" t="s">
        <v>14537</v>
      </c>
      <c r="C8889" s="359">
        <v>3.3</v>
      </c>
      <c r="D8889" s="357" t="s">
        <v>4336</v>
      </c>
      <c r="E8889" s="357" t="s">
        <v>4336</v>
      </c>
    </row>
    <row r="8890" spans="1:5" ht="15.6">
      <c r="A8890" s="358" t="s">
        <v>17406</v>
      </c>
      <c r="B8890" s="358" t="s">
        <v>17407</v>
      </c>
      <c r="C8890" s="359">
        <v>3.3</v>
      </c>
      <c r="D8890" s="357" t="s">
        <v>6261</v>
      </c>
      <c r="E8890" s="357" t="s">
        <v>6261</v>
      </c>
    </row>
    <row r="8891" spans="1:5" ht="15.6">
      <c r="A8891" s="358" t="s">
        <v>1317</v>
      </c>
      <c r="B8891" s="358" t="s">
        <v>18372</v>
      </c>
      <c r="C8891" s="359">
        <v>3.3</v>
      </c>
      <c r="D8891" s="357" t="s">
        <v>7263</v>
      </c>
      <c r="E8891" s="357" t="s">
        <v>7263</v>
      </c>
    </row>
    <row r="8892" spans="1:5" ht="15.6">
      <c r="A8892" s="358" t="s">
        <v>1317</v>
      </c>
      <c r="B8892" s="358" t="s">
        <v>18372</v>
      </c>
      <c r="C8892" s="359">
        <v>3.3</v>
      </c>
      <c r="D8892" s="357" t="s">
        <v>7263</v>
      </c>
      <c r="E8892" s="357" t="s">
        <v>7263</v>
      </c>
    </row>
    <row r="8893" spans="1:5" ht="15.6">
      <c r="A8893" s="358" t="s">
        <v>10262</v>
      </c>
      <c r="B8893" s="358" t="s">
        <v>21204</v>
      </c>
      <c r="C8893" s="359">
        <v>3.3</v>
      </c>
      <c r="D8893" s="357" t="s">
        <v>10060</v>
      </c>
      <c r="E8893" s="357" t="s">
        <v>10060</v>
      </c>
    </row>
    <row r="8894" spans="1:5" ht="15.6">
      <c r="A8894" s="358" t="s">
        <v>54947</v>
      </c>
      <c r="B8894" s="358" t="s">
        <v>54948</v>
      </c>
      <c r="C8894" s="359">
        <v>3.3</v>
      </c>
      <c r="D8894" s="357" t="s">
        <v>54946</v>
      </c>
      <c r="E8894" s="357" t="s">
        <v>54946</v>
      </c>
    </row>
    <row r="8895" spans="1:5" ht="15.6">
      <c r="A8895" s="358" t="s">
        <v>38662</v>
      </c>
      <c r="B8895" s="358" t="s">
        <v>38663</v>
      </c>
      <c r="C8895" s="359">
        <v>3.3</v>
      </c>
      <c r="D8895" s="357" t="s">
        <v>38661</v>
      </c>
      <c r="E8895" s="357" t="s">
        <v>38661</v>
      </c>
    </row>
    <row r="8896" spans="1:5" ht="15.6">
      <c r="A8896" s="358" t="s">
        <v>15198</v>
      </c>
      <c r="B8896" s="358" t="s">
        <v>15199</v>
      </c>
      <c r="C8896" s="359">
        <v>3.3</v>
      </c>
      <c r="D8896" s="357" t="s">
        <v>5001</v>
      </c>
      <c r="E8896" s="357" t="s">
        <v>5001</v>
      </c>
    </row>
    <row r="8897" spans="1:5" ht="15.6">
      <c r="A8897" s="358" t="s">
        <v>39782</v>
      </c>
      <c r="B8897" s="358" t="s">
        <v>39783</v>
      </c>
      <c r="C8897" s="359">
        <v>3.3</v>
      </c>
      <c r="D8897" s="357" t="s">
        <v>39781</v>
      </c>
      <c r="E8897" s="357" t="s">
        <v>39781</v>
      </c>
    </row>
    <row r="8898" spans="1:5" ht="15.6">
      <c r="A8898" s="358" t="s">
        <v>42371</v>
      </c>
      <c r="B8898" s="358" t="s">
        <v>42372</v>
      </c>
      <c r="C8898" s="359">
        <v>3.3</v>
      </c>
      <c r="D8898" s="357" t="s">
        <v>42370</v>
      </c>
      <c r="E8898" s="357" t="s">
        <v>42370</v>
      </c>
    </row>
    <row r="8899" spans="1:5" ht="15.6">
      <c r="A8899" s="358" t="s">
        <v>15995</v>
      </c>
      <c r="B8899" s="358" t="s">
        <v>15996</v>
      </c>
      <c r="C8899" s="359">
        <v>3.3</v>
      </c>
      <c r="D8899" s="357" t="s">
        <v>5392</v>
      </c>
      <c r="E8899" s="357" t="s">
        <v>5392</v>
      </c>
    </row>
    <row r="8900" spans="1:5" ht="15.6">
      <c r="A8900" s="358" t="s">
        <v>15995</v>
      </c>
      <c r="B8900" s="358" t="s">
        <v>15996</v>
      </c>
      <c r="C8900" s="359">
        <v>3.3</v>
      </c>
      <c r="D8900" s="357" t="s">
        <v>5392</v>
      </c>
      <c r="E8900" s="357" t="s">
        <v>5392</v>
      </c>
    </row>
    <row r="8901" spans="1:5" ht="15.6">
      <c r="A8901" s="358" t="s">
        <v>15995</v>
      </c>
      <c r="B8901" s="358" t="s">
        <v>15996</v>
      </c>
      <c r="C8901" s="359">
        <v>3.3</v>
      </c>
      <c r="D8901" s="357" t="s">
        <v>5392</v>
      </c>
      <c r="E8901" s="357" t="s">
        <v>5392</v>
      </c>
    </row>
    <row r="8902" spans="1:5" ht="15.6">
      <c r="A8902" s="358" t="s">
        <v>17357</v>
      </c>
      <c r="B8902" s="358" t="s">
        <v>17358</v>
      </c>
      <c r="C8902" s="359">
        <v>3.3</v>
      </c>
      <c r="D8902" s="357" t="s">
        <v>6205</v>
      </c>
      <c r="E8902" s="357" t="s">
        <v>6205</v>
      </c>
    </row>
    <row r="8903" spans="1:5" ht="15.6">
      <c r="A8903" s="358" t="s">
        <v>10262</v>
      </c>
      <c r="B8903" s="358" t="s">
        <v>44502</v>
      </c>
      <c r="C8903" s="359">
        <v>3.3</v>
      </c>
      <c r="D8903" s="357" t="s">
        <v>44501</v>
      </c>
      <c r="E8903" s="357" t="s">
        <v>44501</v>
      </c>
    </row>
    <row r="8904" spans="1:5" ht="15.6">
      <c r="A8904" s="358" t="s">
        <v>10262</v>
      </c>
      <c r="B8904" s="358" t="s">
        <v>44502</v>
      </c>
      <c r="C8904" s="359">
        <v>3.3</v>
      </c>
      <c r="D8904" s="357" t="s">
        <v>44501</v>
      </c>
      <c r="E8904" s="357" t="s">
        <v>44501</v>
      </c>
    </row>
    <row r="8905" spans="1:5" ht="15.6">
      <c r="A8905" s="358" t="s">
        <v>23786</v>
      </c>
      <c r="B8905" s="358" t="s">
        <v>23786</v>
      </c>
      <c r="C8905" s="359">
        <v>3.3</v>
      </c>
      <c r="D8905" s="357" t="s">
        <v>9845</v>
      </c>
      <c r="E8905" s="357" t="s">
        <v>9845</v>
      </c>
    </row>
    <row r="8906" spans="1:5" ht="15.6">
      <c r="A8906" s="358" t="s">
        <v>23786</v>
      </c>
      <c r="B8906" s="358" t="s">
        <v>23786</v>
      </c>
      <c r="C8906" s="359">
        <v>3.3</v>
      </c>
      <c r="D8906" s="357" t="s">
        <v>9845</v>
      </c>
      <c r="E8906" s="357" t="s">
        <v>9845</v>
      </c>
    </row>
    <row r="8907" spans="1:5" ht="15.6">
      <c r="A8907" s="358" t="s">
        <v>23786</v>
      </c>
      <c r="B8907" s="358" t="s">
        <v>23786</v>
      </c>
      <c r="C8907" s="359">
        <v>3.3</v>
      </c>
      <c r="D8907" s="357" t="s">
        <v>9845</v>
      </c>
      <c r="E8907" s="357" t="s">
        <v>9845</v>
      </c>
    </row>
    <row r="8908" spans="1:5" ht="15.6">
      <c r="A8908" s="358" t="s">
        <v>23786</v>
      </c>
      <c r="B8908" s="358" t="s">
        <v>23786</v>
      </c>
      <c r="C8908" s="359">
        <v>3.3</v>
      </c>
      <c r="D8908" s="357" t="s">
        <v>9845</v>
      </c>
      <c r="E8908" s="357" t="s">
        <v>9845</v>
      </c>
    </row>
    <row r="8909" spans="1:5" ht="15.6">
      <c r="A8909" s="358" t="s">
        <v>24102</v>
      </c>
      <c r="B8909" s="358" t="s">
        <v>24103</v>
      </c>
      <c r="C8909" s="359">
        <v>3.3</v>
      </c>
      <c r="D8909" s="357" t="s">
        <v>24101</v>
      </c>
      <c r="E8909" s="357" t="s">
        <v>24101</v>
      </c>
    </row>
    <row r="8910" spans="1:5" ht="15.6">
      <c r="A8910" s="358" t="s">
        <v>11914</v>
      </c>
      <c r="B8910" s="358" t="s">
        <v>11915</v>
      </c>
      <c r="C8910" s="359">
        <v>3.3</v>
      </c>
      <c r="D8910" s="357" t="s">
        <v>3156</v>
      </c>
      <c r="E8910" s="357" t="s">
        <v>3156</v>
      </c>
    </row>
    <row r="8911" spans="1:5" ht="15.6">
      <c r="A8911" s="358" t="s">
        <v>11914</v>
      </c>
      <c r="B8911" s="358" t="s">
        <v>11915</v>
      </c>
      <c r="C8911" s="359">
        <v>3.3</v>
      </c>
      <c r="D8911" s="357" t="s">
        <v>3156</v>
      </c>
      <c r="E8911" s="357" t="s">
        <v>3156</v>
      </c>
    </row>
    <row r="8912" spans="1:5" ht="15.6">
      <c r="A8912" s="358" t="s">
        <v>13429</v>
      </c>
      <c r="B8912" s="358" t="s">
        <v>13430</v>
      </c>
      <c r="C8912" s="359">
        <v>3.3</v>
      </c>
      <c r="D8912" s="357" t="s">
        <v>3612</v>
      </c>
      <c r="E8912" s="357" t="s">
        <v>3612</v>
      </c>
    </row>
    <row r="8913" spans="1:5" ht="15.6">
      <c r="A8913" s="358" t="s">
        <v>13429</v>
      </c>
      <c r="B8913" s="358" t="s">
        <v>13430</v>
      </c>
      <c r="C8913" s="359">
        <v>3.3</v>
      </c>
      <c r="D8913" s="357" t="s">
        <v>3612</v>
      </c>
      <c r="E8913" s="357" t="s">
        <v>3612</v>
      </c>
    </row>
    <row r="8914" spans="1:5" ht="15.6">
      <c r="A8914" s="358" t="s">
        <v>36567</v>
      </c>
      <c r="B8914" s="358" t="s">
        <v>36568</v>
      </c>
      <c r="C8914" s="359">
        <v>3.3</v>
      </c>
      <c r="D8914" s="357" t="s">
        <v>36566</v>
      </c>
      <c r="E8914" s="357" t="s">
        <v>36566</v>
      </c>
    </row>
    <row r="8915" spans="1:5" ht="15.6">
      <c r="A8915" s="358" t="s">
        <v>36567</v>
      </c>
      <c r="B8915" s="358" t="s">
        <v>36568</v>
      </c>
      <c r="C8915" s="359">
        <v>3.3</v>
      </c>
      <c r="D8915" s="357" t="s">
        <v>36566</v>
      </c>
      <c r="E8915" s="357" t="s">
        <v>36566</v>
      </c>
    </row>
    <row r="8916" spans="1:5" ht="15.6">
      <c r="A8916" s="358" t="s">
        <v>17688</v>
      </c>
      <c r="B8916" s="358" t="s">
        <v>17689</v>
      </c>
      <c r="C8916" s="359">
        <v>3.3</v>
      </c>
      <c r="D8916" s="357" t="s">
        <v>6532</v>
      </c>
      <c r="E8916" s="357" t="s">
        <v>6532</v>
      </c>
    </row>
    <row r="8917" spans="1:5" ht="15.6">
      <c r="A8917" s="358" t="s">
        <v>10262</v>
      </c>
      <c r="B8917" s="358" t="s">
        <v>11379</v>
      </c>
      <c r="C8917" s="359">
        <v>3.3</v>
      </c>
      <c r="D8917" s="357" t="s">
        <v>2425</v>
      </c>
      <c r="E8917" s="357" t="s">
        <v>2425</v>
      </c>
    </row>
    <row r="8918" spans="1:5" ht="15.6">
      <c r="A8918" s="358" t="s">
        <v>10262</v>
      </c>
      <c r="B8918" s="358" t="s">
        <v>11379</v>
      </c>
      <c r="C8918" s="359">
        <v>3.3</v>
      </c>
      <c r="D8918" s="357" t="s">
        <v>2425</v>
      </c>
      <c r="E8918" s="357" t="s">
        <v>2425</v>
      </c>
    </row>
    <row r="8919" spans="1:5" ht="15.6">
      <c r="A8919" s="358" t="s">
        <v>26467</v>
      </c>
      <c r="B8919" s="358" t="s">
        <v>26468</v>
      </c>
      <c r="C8919" s="359">
        <v>3.3</v>
      </c>
      <c r="D8919" s="357" t="s">
        <v>26466</v>
      </c>
      <c r="E8919" s="357" t="s">
        <v>26466</v>
      </c>
    </row>
    <row r="8920" spans="1:5" ht="15.6">
      <c r="A8920" s="358" t="s">
        <v>26467</v>
      </c>
      <c r="B8920" s="358" t="s">
        <v>26468</v>
      </c>
      <c r="C8920" s="359">
        <v>3.3</v>
      </c>
      <c r="D8920" s="357" t="s">
        <v>26466</v>
      </c>
      <c r="E8920" s="357" t="s">
        <v>26466</v>
      </c>
    </row>
    <row r="8921" spans="1:5" ht="15.6">
      <c r="A8921" s="358" t="s">
        <v>493</v>
      </c>
      <c r="B8921" s="358" t="s">
        <v>12894</v>
      </c>
      <c r="C8921" s="359">
        <v>3.3</v>
      </c>
      <c r="D8921" s="357" t="s">
        <v>3842</v>
      </c>
      <c r="E8921" s="357" t="s">
        <v>3842</v>
      </c>
    </row>
    <row r="8922" spans="1:5" ht="15.6">
      <c r="A8922" s="358" t="s">
        <v>493</v>
      </c>
      <c r="B8922" s="358" t="s">
        <v>12894</v>
      </c>
      <c r="C8922" s="359">
        <v>3.3</v>
      </c>
      <c r="D8922" s="357" t="s">
        <v>3842</v>
      </c>
      <c r="E8922" s="357" t="s">
        <v>3842</v>
      </c>
    </row>
    <row r="8923" spans="1:5" ht="15.6">
      <c r="A8923" s="358" t="s">
        <v>10262</v>
      </c>
      <c r="B8923" s="358" t="s">
        <v>43841</v>
      </c>
      <c r="C8923" s="359">
        <v>3.3</v>
      </c>
      <c r="D8923" s="357" t="s">
        <v>43840</v>
      </c>
      <c r="E8923" s="357" t="s">
        <v>43840</v>
      </c>
    </row>
    <row r="8924" spans="1:5" ht="15.6">
      <c r="A8924" s="358" t="s">
        <v>10262</v>
      </c>
      <c r="B8924" s="358" t="s">
        <v>32046</v>
      </c>
      <c r="C8924" s="359">
        <v>3.3</v>
      </c>
      <c r="D8924" s="357" t="s">
        <v>32045</v>
      </c>
      <c r="E8924" s="357" t="s">
        <v>32045</v>
      </c>
    </row>
    <row r="8925" spans="1:5" ht="15.6">
      <c r="A8925" s="358" t="s">
        <v>10262</v>
      </c>
      <c r="B8925" s="358" t="s">
        <v>32046</v>
      </c>
      <c r="C8925" s="359">
        <v>3.3</v>
      </c>
      <c r="D8925" s="357" t="s">
        <v>32045</v>
      </c>
      <c r="E8925" s="357" t="s">
        <v>32045</v>
      </c>
    </row>
    <row r="8926" spans="1:5" ht="15.6">
      <c r="A8926" s="358" t="s">
        <v>10262</v>
      </c>
      <c r="B8926" s="358" t="s">
        <v>32046</v>
      </c>
      <c r="C8926" s="359">
        <v>3.3</v>
      </c>
      <c r="D8926" s="357" t="s">
        <v>32045</v>
      </c>
      <c r="E8926" s="357" t="s">
        <v>32045</v>
      </c>
    </row>
    <row r="8927" spans="1:5" ht="15.6">
      <c r="A8927" s="358" t="s">
        <v>932</v>
      </c>
      <c r="B8927" s="358" t="s">
        <v>16386</v>
      </c>
      <c r="C8927" s="359">
        <v>3.3</v>
      </c>
      <c r="D8927" s="357" t="s">
        <v>5737</v>
      </c>
      <c r="E8927" s="357" t="s">
        <v>5737</v>
      </c>
    </row>
    <row r="8928" spans="1:5" ht="15.6">
      <c r="A8928" s="358" t="s">
        <v>1448</v>
      </c>
      <c r="B8928" s="358" t="s">
        <v>20119</v>
      </c>
      <c r="C8928" s="359">
        <v>3.3</v>
      </c>
      <c r="D8928" s="357" t="s">
        <v>7839</v>
      </c>
      <c r="E8928" s="357" t="s">
        <v>7839</v>
      </c>
    </row>
    <row r="8929" spans="1:5" ht="15.6">
      <c r="A8929" s="358" t="s">
        <v>1448</v>
      </c>
      <c r="B8929" s="358" t="s">
        <v>20119</v>
      </c>
      <c r="C8929" s="359">
        <v>3.3</v>
      </c>
      <c r="D8929" s="357" t="s">
        <v>7839</v>
      </c>
      <c r="E8929" s="357" t="s">
        <v>7839</v>
      </c>
    </row>
    <row r="8930" spans="1:5" ht="15.6">
      <c r="A8930" s="358" t="s">
        <v>1455</v>
      </c>
      <c r="B8930" s="358" t="s">
        <v>20160</v>
      </c>
      <c r="C8930" s="359">
        <v>3.3</v>
      </c>
      <c r="D8930" s="357" t="s">
        <v>7874</v>
      </c>
      <c r="E8930" s="357" t="s">
        <v>7874</v>
      </c>
    </row>
    <row r="8931" spans="1:5" ht="15.6">
      <c r="A8931" s="358" t="s">
        <v>1455</v>
      </c>
      <c r="B8931" s="358" t="s">
        <v>20160</v>
      </c>
      <c r="C8931" s="359">
        <v>3.3</v>
      </c>
      <c r="D8931" s="357" t="s">
        <v>7874</v>
      </c>
      <c r="E8931" s="357" t="s">
        <v>7874</v>
      </c>
    </row>
    <row r="8932" spans="1:5" ht="15.6">
      <c r="A8932" s="358" t="s">
        <v>1455</v>
      </c>
      <c r="B8932" s="358" t="s">
        <v>20160</v>
      </c>
      <c r="C8932" s="359">
        <v>3.3</v>
      </c>
      <c r="D8932" s="357" t="s">
        <v>7874</v>
      </c>
      <c r="E8932" s="357" t="s">
        <v>7874</v>
      </c>
    </row>
    <row r="8933" spans="1:5" ht="15.6">
      <c r="A8933" s="358" t="s">
        <v>1455</v>
      </c>
      <c r="B8933" s="358" t="s">
        <v>20160</v>
      </c>
      <c r="C8933" s="359">
        <v>3.3</v>
      </c>
      <c r="D8933" s="357" t="s">
        <v>7874</v>
      </c>
      <c r="E8933" s="357" t="s">
        <v>7874</v>
      </c>
    </row>
    <row r="8934" spans="1:5" ht="15.6">
      <c r="A8934" s="358" t="s">
        <v>53547</v>
      </c>
      <c r="B8934" s="358" t="s">
        <v>53547</v>
      </c>
      <c r="C8934" s="359">
        <v>3.3</v>
      </c>
      <c r="D8934" s="357" t="s">
        <v>53546</v>
      </c>
      <c r="E8934" s="357" t="s">
        <v>53546</v>
      </c>
    </row>
    <row r="8935" spans="1:5" ht="15.6">
      <c r="A8935" s="358" t="s">
        <v>53547</v>
      </c>
      <c r="B8935" s="358" t="s">
        <v>53547</v>
      </c>
      <c r="C8935" s="359">
        <v>3.3</v>
      </c>
      <c r="D8935" s="357" t="s">
        <v>53546</v>
      </c>
      <c r="E8935" s="357" t="s">
        <v>53546</v>
      </c>
    </row>
    <row r="8936" spans="1:5" ht="15.6">
      <c r="A8936" s="358" t="s">
        <v>12657</v>
      </c>
      <c r="B8936" s="358" t="s">
        <v>12658</v>
      </c>
      <c r="C8936" s="359">
        <v>3.3</v>
      </c>
      <c r="D8936" s="357" t="s">
        <v>3569</v>
      </c>
      <c r="E8936" s="357" t="s">
        <v>3569</v>
      </c>
    </row>
    <row r="8937" spans="1:5" ht="15.6">
      <c r="A8937" s="358" t="s">
        <v>12657</v>
      </c>
      <c r="B8937" s="358" t="s">
        <v>12658</v>
      </c>
      <c r="C8937" s="359">
        <v>3.3</v>
      </c>
      <c r="D8937" s="357" t="s">
        <v>3569</v>
      </c>
      <c r="E8937" s="357" t="s">
        <v>3569</v>
      </c>
    </row>
    <row r="8938" spans="1:5" ht="15.6">
      <c r="A8938" s="358" t="s">
        <v>16756</v>
      </c>
      <c r="B8938" s="358" t="s">
        <v>16757</v>
      </c>
      <c r="C8938" s="359">
        <v>3.3</v>
      </c>
      <c r="D8938" s="357" t="s">
        <v>5974</v>
      </c>
      <c r="E8938" s="357" t="s">
        <v>5974</v>
      </c>
    </row>
    <row r="8939" spans="1:5" ht="15.6">
      <c r="A8939" s="358" t="s">
        <v>16756</v>
      </c>
      <c r="B8939" s="358" t="s">
        <v>16757</v>
      </c>
      <c r="C8939" s="359">
        <v>3.3</v>
      </c>
      <c r="D8939" s="357" t="s">
        <v>5974</v>
      </c>
      <c r="E8939" s="357" t="s">
        <v>5974</v>
      </c>
    </row>
    <row r="8940" spans="1:5" ht="15.6">
      <c r="A8940" s="358" t="s">
        <v>38356</v>
      </c>
      <c r="B8940" s="358" t="s">
        <v>38357</v>
      </c>
      <c r="C8940" s="359">
        <v>3.3</v>
      </c>
      <c r="D8940" s="357" t="s">
        <v>38355</v>
      </c>
      <c r="E8940" s="357" t="s">
        <v>38355</v>
      </c>
    </row>
    <row r="8941" spans="1:5" ht="15.6">
      <c r="A8941" s="358" t="s">
        <v>38356</v>
      </c>
      <c r="B8941" s="358" t="s">
        <v>38357</v>
      </c>
      <c r="C8941" s="359">
        <v>3.3</v>
      </c>
      <c r="D8941" s="357" t="s">
        <v>38355</v>
      </c>
      <c r="E8941" s="357" t="s">
        <v>38355</v>
      </c>
    </row>
    <row r="8942" spans="1:5" ht="15.6">
      <c r="A8942" s="358" t="s">
        <v>20295</v>
      </c>
      <c r="B8942" s="358" t="s">
        <v>20296</v>
      </c>
      <c r="C8942" s="359">
        <v>3.3</v>
      </c>
      <c r="D8942" s="357" t="s">
        <v>8000</v>
      </c>
      <c r="E8942" s="357" t="s">
        <v>8000</v>
      </c>
    </row>
    <row r="8943" spans="1:5" ht="15.6">
      <c r="A8943" s="358" t="s">
        <v>24484</v>
      </c>
      <c r="B8943" s="358" t="s">
        <v>24485</v>
      </c>
      <c r="C8943" s="359">
        <v>3.3</v>
      </c>
      <c r="D8943" s="357" t="s">
        <v>24483</v>
      </c>
      <c r="E8943" s="357" t="s">
        <v>24483</v>
      </c>
    </row>
    <row r="8944" spans="1:5" ht="15.6">
      <c r="A8944" s="358" t="s">
        <v>27243</v>
      </c>
      <c r="B8944" s="358" t="s">
        <v>27243</v>
      </c>
      <c r="C8944" s="359">
        <v>3.3</v>
      </c>
      <c r="D8944" s="357" t="s">
        <v>27242</v>
      </c>
      <c r="E8944" s="357" t="s">
        <v>27242</v>
      </c>
    </row>
    <row r="8945" spans="1:5" ht="15.6">
      <c r="A8945" s="358" t="s">
        <v>54525</v>
      </c>
      <c r="B8945" s="358" t="s">
        <v>54525</v>
      </c>
      <c r="C8945" s="359">
        <v>3.3</v>
      </c>
      <c r="D8945" s="357" t="s">
        <v>54524</v>
      </c>
      <c r="E8945" s="357" t="s">
        <v>54524</v>
      </c>
    </row>
    <row r="8946" spans="1:5" ht="15.6">
      <c r="A8946" s="358" t="s">
        <v>15342</v>
      </c>
      <c r="B8946" s="358" t="s">
        <v>15343</v>
      </c>
      <c r="C8946" s="359">
        <v>3.3</v>
      </c>
      <c r="D8946" s="357" t="s">
        <v>5142</v>
      </c>
      <c r="E8946" s="357" t="s">
        <v>5142</v>
      </c>
    </row>
    <row r="8947" spans="1:5" ht="15.6">
      <c r="A8947" s="358" t="s">
        <v>52178</v>
      </c>
      <c r="B8947" s="358" t="s">
        <v>52179</v>
      </c>
      <c r="C8947" s="359">
        <v>3.3</v>
      </c>
      <c r="D8947" s="357" t="s">
        <v>52177</v>
      </c>
      <c r="E8947" s="357" t="s">
        <v>52177</v>
      </c>
    </row>
    <row r="8948" spans="1:5" ht="15.6">
      <c r="A8948" s="358" t="s">
        <v>10262</v>
      </c>
      <c r="B8948" s="358" t="s">
        <v>52518</v>
      </c>
      <c r="C8948" s="359">
        <v>3.3</v>
      </c>
      <c r="D8948" s="357" t="s">
        <v>52517</v>
      </c>
      <c r="E8948" s="357" t="s">
        <v>52517</v>
      </c>
    </row>
    <row r="8949" spans="1:5" ht="15.6">
      <c r="A8949" s="358" t="s">
        <v>25465</v>
      </c>
      <c r="B8949" s="358" t="s">
        <v>25466</v>
      </c>
      <c r="C8949" s="359">
        <v>3.3</v>
      </c>
      <c r="D8949" s="357" t="s">
        <v>25464</v>
      </c>
      <c r="E8949" s="357" t="s">
        <v>25464</v>
      </c>
    </row>
    <row r="8950" spans="1:5" ht="15.6">
      <c r="A8950" s="358" t="s">
        <v>25465</v>
      </c>
      <c r="B8950" s="358" t="s">
        <v>25466</v>
      </c>
      <c r="C8950" s="359">
        <v>3.3</v>
      </c>
      <c r="D8950" s="357" t="s">
        <v>25464</v>
      </c>
      <c r="E8950" s="357" t="s">
        <v>25464</v>
      </c>
    </row>
    <row r="8951" spans="1:5" ht="15.6">
      <c r="A8951" s="358" t="s">
        <v>10262</v>
      </c>
      <c r="B8951" s="358" t="s">
        <v>33528</v>
      </c>
      <c r="C8951" s="359">
        <v>3.3</v>
      </c>
      <c r="D8951" s="357" t="s">
        <v>33527</v>
      </c>
      <c r="E8951" s="357" t="s">
        <v>33527</v>
      </c>
    </row>
    <row r="8952" spans="1:5" ht="15.6">
      <c r="A8952" s="358" t="s">
        <v>10262</v>
      </c>
      <c r="B8952" s="358" t="s">
        <v>33528</v>
      </c>
      <c r="C8952" s="359">
        <v>3.3</v>
      </c>
      <c r="D8952" s="357" t="s">
        <v>33527</v>
      </c>
      <c r="E8952" s="357" t="s">
        <v>33527</v>
      </c>
    </row>
    <row r="8953" spans="1:5" ht="15.6">
      <c r="A8953" s="358" t="s">
        <v>10262</v>
      </c>
      <c r="B8953" s="358" t="s">
        <v>61162</v>
      </c>
      <c r="C8953" s="359">
        <v>3.3</v>
      </c>
      <c r="D8953" s="357" t="s">
        <v>61161</v>
      </c>
      <c r="E8953" s="357" t="s">
        <v>61161</v>
      </c>
    </row>
    <row r="8954" spans="1:5" ht="15.6">
      <c r="A8954" s="358" t="s">
        <v>40585</v>
      </c>
      <c r="B8954" s="358" t="s">
        <v>40586</v>
      </c>
      <c r="C8954" s="359">
        <v>3.3</v>
      </c>
      <c r="D8954" s="357" t="s">
        <v>40584</v>
      </c>
      <c r="E8954" s="357" t="s">
        <v>40584</v>
      </c>
    </row>
    <row r="8955" spans="1:5" ht="15.6">
      <c r="A8955" s="358" t="s">
        <v>1860</v>
      </c>
      <c r="B8955" s="358" t="s">
        <v>22255</v>
      </c>
      <c r="C8955" s="359">
        <v>3.3</v>
      </c>
      <c r="D8955" s="357" t="s">
        <v>9032</v>
      </c>
      <c r="E8955" s="357" t="s">
        <v>9032</v>
      </c>
    </row>
    <row r="8956" spans="1:5" ht="15.6">
      <c r="A8956" s="358" t="s">
        <v>10900</v>
      </c>
      <c r="B8956" s="358" t="s">
        <v>10901</v>
      </c>
      <c r="C8956" s="359">
        <v>3.3</v>
      </c>
      <c r="D8956" s="357" t="s">
        <v>10110</v>
      </c>
      <c r="E8956" s="357" t="s">
        <v>10110</v>
      </c>
    </row>
    <row r="8957" spans="1:5" ht="15.6">
      <c r="A8957" s="358" t="s">
        <v>10900</v>
      </c>
      <c r="B8957" s="358" t="s">
        <v>10901</v>
      </c>
      <c r="C8957" s="359">
        <v>3.3</v>
      </c>
      <c r="D8957" s="357" t="s">
        <v>10110</v>
      </c>
      <c r="E8957" s="357" t="s">
        <v>10110</v>
      </c>
    </row>
    <row r="8958" spans="1:5" ht="15.6">
      <c r="A8958" s="358" t="s">
        <v>10900</v>
      </c>
      <c r="B8958" s="358" t="s">
        <v>10901</v>
      </c>
      <c r="C8958" s="359">
        <v>3.3</v>
      </c>
      <c r="D8958" s="357" t="s">
        <v>10110</v>
      </c>
      <c r="E8958" s="357" t="s">
        <v>10110</v>
      </c>
    </row>
    <row r="8959" spans="1:5" ht="15.6">
      <c r="A8959" s="358" t="s">
        <v>10262</v>
      </c>
      <c r="B8959" s="358" t="s">
        <v>59881</v>
      </c>
      <c r="C8959" s="359">
        <v>3.3</v>
      </c>
      <c r="D8959" s="357" t="s">
        <v>61163</v>
      </c>
      <c r="E8959" s="357" t="s">
        <v>61163</v>
      </c>
    </row>
    <row r="8960" spans="1:5" ht="15.6">
      <c r="A8960" s="358" t="s">
        <v>10262</v>
      </c>
      <c r="B8960" s="358" t="s">
        <v>59881</v>
      </c>
      <c r="C8960" s="359">
        <v>3.3</v>
      </c>
      <c r="D8960" s="357" t="s">
        <v>61163</v>
      </c>
      <c r="E8960" s="357" t="s">
        <v>61163</v>
      </c>
    </row>
    <row r="8961" spans="1:5" ht="15.6">
      <c r="A8961" s="358" t="s">
        <v>10262</v>
      </c>
      <c r="B8961" s="358" t="s">
        <v>44927</v>
      </c>
      <c r="C8961" s="359">
        <v>3.3</v>
      </c>
      <c r="D8961" s="357" t="s">
        <v>44926</v>
      </c>
      <c r="E8961" s="357" t="s">
        <v>44926</v>
      </c>
    </row>
    <row r="8962" spans="1:5" ht="15.6">
      <c r="A8962" s="358" t="s">
        <v>10262</v>
      </c>
      <c r="B8962" s="358" t="s">
        <v>44927</v>
      </c>
      <c r="C8962" s="359">
        <v>3.3</v>
      </c>
      <c r="D8962" s="357" t="s">
        <v>44926</v>
      </c>
      <c r="E8962" s="357" t="s">
        <v>44926</v>
      </c>
    </row>
    <row r="8963" spans="1:5" ht="15.6">
      <c r="A8963" s="358" t="s">
        <v>10262</v>
      </c>
      <c r="B8963" s="358" t="s">
        <v>44927</v>
      </c>
      <c r="C8963" s="359">
        <v>3.3</v>
      </c>
      <c r="D8963" s="357" t="s">
        <v>44926</v>
      </c>
      <c r="E8963" s="357" t="s">
        <v>44926</v>
      </c>
    </row>
    <row r="8964" spans="1:5" ht="15.6">
      <c r="A8964" s="358" t="s">
        <v>12290</v>
      </c>
      <c r="B8964" s="358" t="s">
        <v>12291</v>
      </c>
      <c r="C8964" s="359">
        <v>3.3</v>
      </c>
      <c r="D8964" s="357" t="s">
        <v>3154</v>
      </c>
      <c r="E8964" s="357" t="s">
        <v>3154</v>
      </c>
    </row>
    <row r="8965" spans="1:5" ht="15.6">
      <c r="A8965" s="358" t="s">
        <v>12290</v>
      </c>
      <c r="B8965" s="358" t="s">
        <v>12291</v>
      </c>
      <c r="C8965" s="359">
        <v>3.3</v>
      </c>
      <c r="D8965" s="357" t="s">
        <v>3154</v>
      </c>
      <c r="E8965" s="357" t="s">
        <v>3154</v>
      </c>
    </row>
    <row r="8966" spans="1:5" ht="15.6">
      <c r="A8966" s="358" t="s">
        <v>35853</v>
      </c>
      <c r="B8966" s="358" t="s">
        <v>35853</v>
      </c>
      <c r="C8966" s="359">
        <v>3.3</v>
      </c>
      <c r="D8966" s="357" t="s">
        <v>35852</v>
      </c>
      <c r="E8966" s="357" t="s">
        <v>35852</v>
      </c>
    </row>
    <row r="8967" spans="1:5" ht="15.6">
      <c r="A8967" s="358" t="s">
        <v>10262</v>
      </c>
      <c r="B8967" s="358" t="s">
        <v>25706</v>
      </c>
      <c r="C8967" s="359">
        <v>3.3</v>
      </c>
      <c r="D8967" s="357" t="s">
        <v>25705</v>
      </c>
      <c r="E8967" s="357" t="s">
        <v>25705</v>
      </c>
    </row>
    <row r="8968" spans="1:5" ht="15.6">
      <c r="A8968" s="358" t="s">
        <v>10262</v>
      </c>
      <c r="B8968" s="358" t="s">
        <v>33560</v>
      </c>
      <c r="C8968" s="359">
        <v>3.3</v>
      </c>
      <c r="D8968" s="357" t="s">
        <v>33559</v>
      </c>
      <c r="E8968" s="357" t="s">
        <v>33559</v>
      </c>
    </row>
    <row r="8969" spans="1:5" ht="15.6">
      <c r="A8969" s="358" t="s">
        <v>10262</v>
      </c>
      <c r="B8969" s="358" t="s">
        <v>33560</v>
      </c>
      <c r="C8969" s="359">
        <v>3.3</v>
      </c>
      <c r="D8969" s="357" t="s">
        <v>33559</v>
      </c>
      <c r="E8969" s="357" t="s">
        <v>33559</v>
      </c>
    </row>
    <row r="8970" spans="1:5" ht="15.6">
      <c r="A8970" s="358" t="s">
        <v>10262</v>
      </c>
      <c r="B8970" s="358" t="s">
        <v>33560</v>
      </c>
      <c r="C8970" s="359">
        <v>3.3</v>
      </c>
      <c r="D8970" s="357" t="s">
        <v>33559</v>
      </c>
      <c r="E8970" s="357" t="s">
        <v>33559</v>
      </c>
    </row>
    <row r="8971" spans="1:5" ht="15.6">
      <c r="A8971" s="358" t="s">
        <v>10262</v>
      </c>
      <c r="B8971" s="358" t="s">
        <v>33560</v>
      </c>
      <c r="C8971" s="359">
        <v>3.3</v>
      </c>
      <c r="D8971" s="357" t="s">
        <v>33559</v>
      </c>
      <c r="E8971" s="357" t="s">
        <v>33559</v>
      </c>
    </row>
    <row r="8972" spans="1:5" ht="15.6">
      <c r="A8972" s="358" t="s">
        <v>10262</v>
      </c>
      <c r="B8972" s="358" t="s">
        <v>35234</v>
      </c>
      <c r="C8972" s="359">
        <v>3.3</v>
      </c>
      <c r="D8972" s="357" t="s">
        <v>35233</v>
      </c>
      <c r="E8972" s="357" t="s">
        <v>35233</v>
      </c>
    </row>
    <row r="8973" spans="1:5" ht="15.6">
      <c r="A8973" s="358" t="s">
        <v>10262</v>
      </c>
      <c r="B8973" s="358" t="s">
        <v>35234</v>
      </c>
      <c r="C8973" s="359">
        <v>3.3</v>
      </c>
      <c r="D8973" s="357" t="s">
        <v>35233</v>
      </c>
      <c r="E8973" s="357" t="s">
        <v>35233</v>
      </c>
    </row>
    <row r="8974" spans="1:5" ht="15.6">
      <c r="A8974" s="358" t="s">
        <v>25831</v>
      </c>
      <c r="B8974" s="358" t="s">
        <v>25832</v>
      </c>
      <c r="C8974" s="359">
        <v>3.3</v>
      </c>
      <c r="D8974" s="357" t="s">
        <v>25830</v>
      </c>
      <c r="E8974" s="357" t="s">
        <v>25830</v>
      </c>
    </row>
    <row r="8975" spans="1:5" ht="15.6">
      <c r="A8975" s="358" t="s">
        <v>14829</v>
      </c>
      <c r="B8975" s="358" t="s">
        <v>14830</v>
      </c>
      <c r="C8975" s="359">
        <v>3.3</v>
      </c>
      <c r="D8975" s="357" t="s">
        <v>4767</v>
      </c>
      <c r="E8975" s="357" t="s">
        <v>4767</v>
      </c>
    </row>
    <row r="8976" spans="1:5" ht="15.6">
      <c r="A8976" s="358" t="s">
        <v>10262</v>
      </c>
      <c r="B8976" s="358" t="s">
        <v>61165</v>
      </c>
      <c r="C8976" s="359">
        <v>3.3</v>
      </c>
      <c r="D8976" s="357" t="s">
        <v>61164</v>
      </c>
      <c r="E8976" s="357" t="s">
        <v>61164</v>
      </c>
    </row>
    <row r="8977" spans="1:5" ht="15.6">
      <c r="A8977" s="358" t="s">
        <v>46807</v>
      </c>
      <c r="B8977" s="358" t="s">
        <v>46808</v>
      </c>
      <c r="C8977" s="359">
        <v>3.3</v>
      </c>
      <c r="D8977" s="357" t="s">
        <v>46806</v>
      </c>
      <c r="E8977" s="357" t="s">
        <v>46806</v>
      </c>
    </row>
    <row r="8978" spans="1:5" ht="15.6">
      <c r="A8978" s="358" t="s">
        <v>143</v>
      </c>
      <c r="B8978" s="358" t="s">
        <v>10420</v>
      </c>
      <c r="C8978" s="359">
        <v>3.3</v>
      </c>
      <c r="D8978" s="357" t="s">
        <v>2328</v>
      </c>
      <c r="E8978" s="357" t="s">
        <v>2328</v>
      </c>
    </row>
    <row r="8979" spans="1:5" ht="15.6">
      <c r="A8979" s="358" t="s">
        <v>143</v>
      </c>
      <c r="B8979" s="358" t="s">
        <v>10420</v>
      </c>
      <c r="C8979" s="359">
        <v>3.3</v>
      </c>
      <c r="D8979" s="357" t="s">
        <v>2328</v>
      </c>
      <c r="E8979" s="357" t="s">
        <v>2328</v>
      </c>
    </row>
    <row r="8980" spans="1:5" ht="15.6">
      <c r="A8980" s="358" t="s">
        <v>16129</v>
      </c>
      <c r="B8980" s="358" t="s">
        <v>16130</v>
      </c>
      <c r="C8980" s="359">
        <v>3.3</v>
      </c>
      <c r="D8980" s="357" t="s">
        <v>5509</v>
      </c>
      <c r="E8980" s="357" t="s">
        <v>5509</v>
      </c>
    </row>
    <row r="8981" spans="1:5" ht="15.6">
      <c r="A8981" s="358" t="s">
        <v>16129</v>
      </c>
      <c r="B8981" s="358" t="s">
        <v>16130</v>
      </c>
      <c r="C8981" s="359">
        <v>3.3</v>
      </c>
      <c r="D8981" s="357" t="s">
        <v>5509</v>
      </c>
      <c r="E8981" s="357" t="s">
        <v>5509</v>
      </c>
    </row>
    <row r="8982" spans="1:5" ht="15.6">
      <c r="A8982" s="358" t="s">
        <v>53369</v>
      </c>
      <c r="B8982" s="358" t="s">
        <v>53370</v>
      </c>
      <c r="C8982" s="359">
        <v>3.3</v>
      </c>
      <c r="D8982" s="357" t="s">
        <v>53368</v>
      </c>
      <c r="E8982" s="357" t="s">
        <v>53368</v>
      </c>
    </row>
    <row r="8983" spans="1:5" ht="15.6">
      <c r="A8983" s="358" t="s">
        <v>53369</v>
      </c>
      <c r="B8983" s="358" t="s">
        <v>53370</v>
      </c>
      <c r="C8983" s="359">
        <v>3.3</v>
      </c>
      <c r="D8983" s="357" t="s">
        <v>53368</v>
      </c>
      <c r="E8983" s="357" t="s">
        <v>53368</v>
      </c>
    </row>
    <row r="8984" spans="1:5" ht="15.6">
      <c r="A8984" s="358" t="s">
        <v>53369</v>
      </c>
      <c r="B8984" s="358" t="s">
        <v>53370</v>
      </c>
      <c r="C8984" s="359">
        <v>3.3</v>
      </c>
      <c r="D8984" s="357" t="s">
        <v>53368</v>
      </c>
      <c r="E8984" s="357" t="s">
        <v>53368</v>
      </c>
    </row>
    <row r="8985" spans="1:5" ht="15.6">
      <c r="A8985" s="358" t="s">
        <v>53369</v>
      </c>
      <c r="B8985" s="358" t="s">
        <v>53370</v>
      </c>
      <c r="C8985" s="359">
        <v>3.3</v>
      </c>
      <c r="D8985" s="357" t="s">
        <v>53368</v>
      </c>
      <c r="E8985" s="357" t="s">
        <v>53368</v>
      </c>
    </row>
    <row r="8986" spans="1:5" ht="15.6">
      <c r="A8986" s="358" t="s">
        <v>25385</v>
      </c>
      <c r="B8986" s="358" t="s">
        <v>25385</v>
      </c>
      <c r="C8986" s="359">
        <v>3.3</v>
      </c>
      <c r="D8986" s="357" t="s">
        <v>25384</v>
      </c>
      <c r="E8986" s="357" t="s">
        <v>25384</v>
      </c>
    </row>
    <row r="8987" spans="1:5" ht="15.6">
      <c r="A8987" s="358" t="s">
        <v>25385</v>
      </c>
      <c r="B8987" s="358" t="s">
        <v>25385</v>
      </c>
      <c r="C8987" s="359">
        <v>3.3</v>
      </c>
      <c r="D8987" s="357" t="s">
        <v>25384</v>
      </c>
      <c r="E8987" s="357" t="s">
        <v>25384</v>
      </c>
    </row>
    <row r="8988" spans="1:5" ht="15.6">
      <c r="A8988" s="358" t="s">
        <v>10262</v>
      </c>
      <c r="B8988" s="358" t="s">
        <v>61167</v>
      </c>
      <c r="C8988" s="359">
        <v>3.3</v>
      </c>
      <c r="D8988" s="357" t="s">
        <v>61166</v>
      </c>
      <c r="E8988" s="357" t="s">
        <v>61166</v>
      </c>
    </row>
    <row r="8989" spans="1:5" ht="15.6">
      <c r="A8989" s="358" t="s">
        <v>44529</v>
      </c>
      <c r="B8989" s="358" t="s">
        <v>44530</v>
      </c>
      <c r="C8989" s="359">
        <v>3.2</v>
      </c>
      <c r="D8989" s="357" t="s">
        <v>44528</v>
      </c>
      <c r="E8989" s="357" t="s">
        <v>44528</v>
      </c>
    </row>
    <row r="8990" spans="1:5" ht="15.6">
      <c r="A8990" s="358" t="s">
        <v>22728</v>
      </c>
      <c r="B8990" s="358" t="s">
        <v>22729</v>
      </c>
      <c r="C8990" s="359">
        <v>3.2</v>
      </c>
      <c r="D8990" s="357" t="s">
        <v>9369</v>
      </c>
      <c r="E8990" s="357" t="s">
        <v>9369</v>
      </c>
    </row>
    <row r="8991" spans="1:5" ht="15.6">
      <c r="A8991" s="358" t="s">
        <v>13972</v>
      </c>
      <c r="B8991" s="358" t="s">
        <v>13973</v>
      </c>
      <c r="C8991" s="359">
        <v>3.2</v>
      </c>
      <c r="D8991" s="357" t="s">
        <v>4319</v>
      </c>
      <c r="E8991" s="357" t="s">
        <v>4319</v>
      </c>
    </row>
    <row r="8992" spans="1:5" ht="15.6">
      <c r="A8992" s="358" t="s">
        <v>22162</v>
      </c>
      <c r="B8992" s="358" t="s">
        <v>22163</v>
      </c>
      <c r="C8992" s="359">
        <v>3.2</v>
      </c>
      <c r="D8992" s="357" t="s">
        <v>8952</v>
      </c>
      <c r="E8992" s="357" t="s">
        <v>8952</v>
      </c>
    </row>
    <row r="8993" spans="1:5" ht="15.6">
      <c r="A8993" s="358" t="s">
        <v>22162</v>
      </c>
      <c r="B8993" s="358" t="s">
        <v>22163</v>
      </c>
      <c r="C8993" s="359">
        <v>3.2</v>
      </c>
      <c r="D8993" s="357" t="s">
        <v>8952</v>
      </c>
      <c r="E8993" s="357" t="s">
        <v>8952</v>
      </c>
    </row>
    <row r="8994" spans="1:5" ht="15.6">
      <c r="A8994" s="358" t="s">
        <v>43368</v>
      </c>
      <c r="B8994" s="358" t="s">
        <v>43369</v>
      </c>
      <c r="C8994" s="359">
        <v>3.2</v>
      </c>
      <c r="D8994" s="357" t="s">
        <v>43367</v>
      </c>
      <c r="E8994" s="357" t="s">
        <v>43367</v>
      </c>
    </row>
    <row r="8995" spans="1:5" ht="15.6">
      <c r="A8995" s="358" t="s">
        <v>43368</v>
      </c>
      <c r="B8995" s="358" t="s">
        <v>43369</v>
      </c>
      <c r="C8995" s="359">
        <v>3.2</v>
      </c>
      <c r="D8995" s="357" t="s">
        <v>43367</v>
      </c>
      <c r="E8995" s="357" t="s">
        <v>43367</v>
      </c>
    </row>
    <row r="8996" spans="1:5" ht="15.6">
      <c r="A8996" s="358" t="s">
        <v>10964</v>
      </c>
      <c r="B8996" s="358" t="s">
        <v>10965</v>
      </c>
      <c r="C8996" s="359">
        <v>3.2</v>
      </c>
      <c r="D8996" s="357" t="s">
        <v>2806</v>
      </c>
      <c r="E8996" s="357" t="s">
        <v>2806</v>
      </c>
    </row>
    <row r="8997" spans="1:5" ht="15.6">
      <c r="A8997" s="358" t="s">
        <v>41644</v>
      </c>
      <c r="B8997" s="358" t="s">
        <v>41645</v>
      </c>
      <c r="C8997" s="359">
        <v>3.2</v>
      </c>
      <c r="D8997" s="357" t="s">
        <v>41643</v>
      </c>
      <c r="E8997" s="357" t="s">
        <v>41643</v>
      </c>
    </row>
    <row r="8998" spans="1:5" ht="15.6">
      <c r="A8998" s="358" t="s">
        <v>22679</v>
      </c>
      <c r="B8998" s="358" t="s">
        <v>22680</v>
      </c>
      <c r="C8998" s="359">
        <v>3.2</v>
      </c>
      <c r="D8998" s="357" t="s">
        <v>9328</v>
      </c>
      <c r="E8998" s="357" t="s">
        <v>9328</v>
      </c>
    </row>
    <row r="8999" spans="1:5" ht="15.6">
      <c r="A8999" s="358" t="s">
        <v>23130</v>
      </c>
      <c r="B8999" s="358" t="s">
        <v>23131</v>
      </c>
      <c r="C8999" s="359">
        <v>3.2</v>
      </c>
      <c r="D8999" s="357" t="s">
        <v>9500</v>
      </c>
      <c r="E8999" s="357" t="s">
        <v>9500</v>
      </c>
    </row>
    <row r="9000" spans="1:5" ht="15.6">
      <c r="A9000" s="358" t="s">
        <v>32607</v>
      </c>
      <c r="B9000" s="358" t="s">
        <v>32608</v>
      </c>
      <c r="C9000" s="359">
        <v>3.2</v>
      </c>
      <c r="D9000" s="357" t="s">
        <v>32606</v>
      </c>
      <c r="E9000" s="357" t="s">
        <v>32606</v>
      </c>
    </row>
    <row r="9001" spans="1:5" ht="15.6">
      <c r="A9001" s="358" t="s">
        <v>50785</v>
      </c>
      <c r="B9001" s="358" t="s">
        <v>50786</v>
      </c>
      <c r="C9001" s="359">
        <v>3.2</v>
      </c>
      <c r="D9001" s="357" t="s">
        <v>50784</v>
      </c>
      <c r="E9001" s="357" t="s">
        <v>50784</v>
      </c>
    </row>
    <row r="9002" spans="1:5" ht="15.6">
      <c r="A9002" s="358" t="s">
        <v>41952</v>
      </c>
      <c r="B9002" s="358" t="s">
        <v>41953</v>
      </c>
      <c r="C9002" s="359">
        <v>3.2</v>
      </c>
      <c r="D9002" s="357" t="s">
        <v>41951</v>
      </c>
      <c r="E9002" s="357" t="s">
        <v>41951</v>
      </c>
    </row>
    <row r="9003" spans="1:5" ht="15.6">
      <c r="A9003" s="358" t="s">
        <v>23687</v>
      </c>
      <c r="B9003" s="358" t="s">
        <v>10262</v>
      </c>
      <c r="C9003" s="359">
        <v>3.2</v>
      </c>
      <c r="D9003" s="357" t="s">
        <v>9789</v>
      </c>
      <c r="E9003" s="357" t="s">
        <v>9789</v>
      </c>
    </row>
    <row r="9004" spans="1:5" ht="15.6">
      <c r="A9004" s="358" t="s">
        <v>44222</v>
      </c>
      <c r="B9004" s="358" t="s">
        <v>44223</v>
      </c>
      <c r="C9004" s="359">
        <v>3.2</v>
      </c>
      <c r="D9004" s="357" t="s">
        <v>44221</v>
      </c>
      <c r="E9004" s="357" t="s">
        <v>44221</v>
      </c>
    </row>
    <row r="9005" spans="1:5" ht="15.6">
      <c r="A9005" s="358" t="s">
        <v>44222</v>
      </c>
      <c r="B9005" s="358" t="s">
        <v>44223</v>
      </c>
      <c r="C9005" s="359">
        <v>3.2</v>
      </c>
      <c r="D9005" s="357" t="s">
        <v>44221</v>
      </c>
      <c r="E9005" s="357" t="s">
        <v>44221</v>
      </c>
    </row>
    <row r="9006" spans="1:5" ht="15.6">
      <c r="A9006" s="358" t="s">
        <v>18457</v>
      </c>
      <c r="B9006" s="358" t="s">
        <v>18458</v>
      </c>
      <c r="C9006" s="359">
        <v>3.2</v>
      </c>
      <c r="D9006" s="357" t="s">
        <v>6099</v>
      </c>
      <c r="E9006" s="357" t="s">
        <v>6099</v>
      </c>
    </row>
    <row r="9007" spans="1:5" ht="15.6">
      <c r="A9007" s="358" t="s">
        <v>25643</v>
      </c>
      <c r="B9007" s="358" t="s">
        <v>25644</v>
      </c>
      <c r="C9007" s="359">
        <v>3.2</v>
      </c>
      <c r="D9007" s="357" t="s">
        <v>25642</v>
      </c>
      <c r="E9007" s="357" t="s">
        <v>25642</v>
      </c>
    </row>
    <row r="9008" spans="1:5" ht="15.6">
      <c r="A9008" s="358" t="s">
        <v>25643</v>
      </c>
      <c r="B9008" s="358" t="s">
        <v>25644</v>
      </c>
      <c r="C9008" s="359">
        <v>3.2</v>
      </c>
      <c r="D9008" s="357" t="s">
        <v>25642</v>
      </c>
      <c r="E9008" s="357" t="s">
        <v>25642</v>
      </c>
    </row>
    <row r="9009" spans="1:5" ht="15.6">
      <c r="A9009" s="358" t="s">
        <v>37483</v>
      </c>
      <c r="B9009" s="358" t="s">
        <v>37484</v>
      </c>
      <c r="C9009" s="359">
        <v>3.2</v>
      </c>
      <c r="D9009" s="357" t="s">
        <v>37482</v>
      </c>
      <c r="E9009" s="357" t="s">
        <v>37482</v>
      </c>
    </row>
    <row r="9010" spans="1:5" ht="15.6">
      <c r="A9010" s="358" t="s">
        <v>37483</v>
      </c>
      <c r="B9010" s="358" t="s">
        <v>37484</v>
      </c>
      <c r="C9010" s="359">
        <v>3.2</v>
      </c>
      <c r="D9010" s="357" t="s">
        <v>37482</v>
      </c>
      <c r="E9010" s="357" t="s">
        <v>37482</v>
      </c>
    </row>
    <row r="9011" spans="1:5" ht="15.6">
      <c r="A9011" s="358" t="s">
        <v>37483</v>
      </c>
      <c r="B9011" s="358" t="s">
        <v>37484</v>
      </c>
      <c r="C9011" s="359">
        <v>3.2</v>
      </c>
      <c r="D9011" s="357" t="s">
        <v>37482</v>
      </c>
      <c r="E9011" s="357" t="s">
        <v>37482</v>
      </c>
    </row>
    <row r="9012" spans="1:5" ht="15.6">
      <c r="A9012" s="358" t="s">
        <v>21272</v>
      </c>
      <c r="B9012" s="358" t="s">
        <v>21273</v>
      </c>
      <c r="C9012" s="359">
        <v>3.2</v>
      </c>
      <c r="D9012" s="357" t="s">
        <v>8494</v>
      </c>
      <c r="E9012" s="357" t="s">
        <v>8494</v>
      </c>
    </row>
    <row r="9013" spans="1:5" ht="15.6">
      <c r="A9013" s="358" t="s">
        <v>50646</v>
      </c>
      <c r="B9013" s="358" t="s">
        <v>50647</v>
      </c>
      <c r="C9013" s="359">
        <v>3.2</v>
      </c>
      <c r="D9013" s="357" t="s">
        <v>50645</v>
      </c>
      <c r="E9013" s="357" t="s">
        <v>50645</v>
      </c>
    </row>
    <row r="9014" spans="1:5" ht="15.6">
      <c r="A9014" s="358" t="s">
        <v>50646</v>
      </c>
      <c r="B9014" s="358" t="s">
        <v>50647</v>
      </c>
      <c r="C9014" s="359">
        <v>3.2</v>
      </c>
      <c r="D9014" s="357" t="s">
        <v>50645</v>
      </c>
      <c r="E9014" s="357" t="s">
        <v>50645</v>
      </c>
    </row>
    <row r="9015" spans="1:5" ht="15.6">
      <c r="A9015" s="358" t="s">
        <v>46972</v>
      </c>
      <c r="B9015" s="358" t="s">
        <v>46973</v>
      </c>
      <c r="C9015" s="359">
        <v>3.2</v>
      </c>
      <c r="D9015" s="357" t="s">
        <v>46971</v>
      </c>
      <c r="E9015" s="357" t="s">
        <v>46971</v>
      </c>
    </row>
    <row r="9016" spans="1:5" ht="15.6">
      <c r="A9016" s="358" t="s">
        <v>46972</v>
      </c>
      <c r="B9016" s="358" t="s">
        <v>46973</v>
      </c>
      <c r="C9016" s="359">
        <v>3.2</v>
      </c>
      <c r="D9016" s="357" t="s">
        <v>46971</v>
      </c>
      <c r="E9016" s="357" t="s">
        <v>46971</v>
      </c>
    </row>
    <row r="9017" spans="1:5" ht="15.6">
      <c r="A9017" s="358" t="s">
        <v>30565</v>
      </c>
      <c r="B9017" s="358" t="s">
        <v>30566</v>
      </c>
      <c r="C9017" s="359">
        <v>3.2</v>
      </c>
      <c r="D9017" s="357" t="s">
        <v>30564</v>
      </c>
      <c r="E9017" s="357" t="s">
        <v>30564</v>
      </c>
    </row>
    <row r="9018" spans="1:5" ht="15.6">
      <c r="A9018" s="358" t="s">
        <v>26888</v>
      </c>
      <c r="B9018" s="358" t="s">
        <v>26889</v>
      </c>
      <c r="C9018" s="359">
        <v>3.2</v>
      </c>
      <c r="D9018" s="357" t="s">
        <v>26887</v>
      </c>
      <c r="E9018" s="357" t="s">
        <v>26887</v>
      </c>
    </row>
    <row r="9019" spans="1:5" ht="15.6">
      <c r="A9019" s="358" t="s">
        <v>10262</v>
      </c>
      <c r="B9019" s="358" t="s">
        <v>22043</v>
      </c>
      <c r="C9019" s="359">
        <v>3.2</v>
      </c>
      <c r="D9019" s="357" t="s">
        <v>8803</v>
      </c>
      <c r="E9019" s="357" t="s">
        <v>8803</v>
      </c>
    </row>
    <row r="9020" spans="1:5" ht="15.6">
      <c r="A9020" s="358" t="s">
        <v>1808</v>
      </c>
      <c r="B9020" s="358" t="s">
        <v>22091</v>
      </c>
      <c r="C9020" s="359">
        <v>3.2</v>
      </c>
      <c r="D9020" s="357" t="s">
        <v>22090</v>
      </c>
      <c r="E9020" s="357" t="s">
        <v>22090</v>
      </c>
    </row>
    <row r="9021" spans="1:5" ht="15.6">
      <c r="A9021" s="358" t="s">
        <v>20971</v>
      </c>
      <c r="B9021" s="358" t="s">
        <v>20972</v>
      </c>
      <c r="C9021" s="359">
        <v>3.2</v>
      </c>
      <c r="D9021" s="357" t="s">
        <v>8214</v>
      </c>
      <c r="E9021" s="357" t="s">
        <v>8214</v>
      </c>
    </row>
    <row r="9022" spans="1:5" ht="15.6">
      <c r="A9022" s="358" t="s">
        <v>20971</v>
      </c>
      <c r="B9022" s="358" t="s">
        <v>20972</v>
      </c>
      <c r="C9022" s="359">
        <v>3.2</v>
      </c>
      <c r="D9022" s="357" t="s">
        <v>8214</v>
      </c>
      <c r="E9022" s="357" t="s">
        <v>8214</v>
      </c>
    </row>
    <row r="9023" spans="1:5" ht="15.6">
      <c r="A9023" s="358" t="s">
        <v>22882</v>
      </c>
      <c r="B9023" s="358" t="s">
        <v>61168</v>
      </c>
      <c r="C9023" s="359">
        <v>3.2</v>
      </c>
      <c r="D9023" s="357" t="s">
        <v>9505</v>
      </c>
      <c r="E9023" s="357" t="s">
        <v>9505</v>
      </c>
    </row>
    <row r="9024" spans="1:5" ht="15.6">
      <c r="A9024" s="358" t="s">
        <v>39634</v>
      </c>
      <c r="B9024" s="358" t="s">
        <v>39635</v>
      </c>
      <c r="C9024" s="359">
        <v>3.2</v>
      </c>
      <c r="D9024" s="357" t="s">
        <v>39633</v>
      </c>
      <c r="E9024" s="357" t="s">
        <v>39633</v>
      </c>
    </row>
    <row r="9025" spans="1:5" ht="15.6">
      <c r="A9025" s="358" t="s">
        <v>10187</v>
      </c>
      <c r="B9025" s="358" t="s">
        <v>10188</v>
      </c>
      <c r="C9025" s="359">
        <v>3.2</v>
      </c>
      <c r="D9025" s="357" t="s">
        <v>2147</v>
      </c>
      <c r="E9025" s="357" t="s">
        <v>2147</v>
      </c>
    </row>
    <row r="9026" spans="1:5" ht="15.6">
      <c r="A9026" s="358" t="s">
        <v>10262</v>
      </c>
      <c r="B9026" s="358" t="s">
        <v>59726</v>
      </c>
      <c r="C9026" s="359">
        <v>3.2</v>
      </c>
      <c r="D9026" s="357" t="s">
        <v>61169</v>
      </c>
      <c r="E9026" s="357" t="s">
        <v>61169</v>
      </c>
    </row>
    <row r="9027" spans="1:5" ht="15.6">
      <c r="A9027" s="358" t="s">
        <v>18559</v>
      </c>
      <c r="B9027" s="358" t="s">
        <v>18560</v>
      </c>
      <c r="C9027" s="359">
        <v>3.2</v>
      </c>
      <c r="D9027" s="357" t="s">
        <v>7337</v>
      </c>
      <c r="E9027" s="357" t="s">
        <v>7337</v>
      </c>
    </row>
    <row r="9028" spans="1:5" ht="15.6">
      <c r="A9028" s="358" t="s">
        <v>18559</v>
      </c>
      <c r="B9028" s="358" t="s">
        <v>18560</v>
      </c>
      <c r="C9028" s="359">
        <v>3.2</v>
      </c>
      <c r="D9028" s="357" t="s">
        <v>7337</v>
      </c>
      <c r="E9028" s="357" t="s">
        <v>7337</v>
      </c>
    </row>
    <row r="9029" spans="1:5" ht="15.6">
      <c r="A9029" s="358" t="s">
        <v>11481</v>
      </c>
      <c r="B9029" s="358" t="s">
        <v>11481</v>
      </c>
      <c r="C9029" s="359">
        <v>3.2</v>
      </c>
      <c r="D9029" s="357" t="s">
        <v>2624</v>
      </c>
      <c r="E9029" s="357" t="s">
        <v>2624</v>
      </c>
    </row>
    <row r="9030" spans="1:5" ht="15.6">
      <c r="A9030" s="358" t="s">
        <v>11481</v>
      </c>
      <c r="B9030" s="358" t="s">
        <v>11481</v>
      </c>
      <c r="C9030" s="359">
        <v>3.2</v>
      </c>
      <c r="D9030" s="357" t="s">
        <v>2624</v>
      </c>
      <c r="E9030" s="357" t="s">
        <v>2624</v>
      </c>
    </row>
    <row r="9031" spans="1:5" ht="15.6">
      <c r="A9031" s="358" t="s">
        <v>10262</v>
      </c>
      <c r="B9031" s="358" t="s">
        <v>19155</v>
      </c>
      <c r="C9031" s="359">
        <v>3.2</v>
      </c>
      <c r="D9031" s="357" t="s">
        <v>6767</v>
      </c>
      <c r="E9031" s="357" t="s">
        <v>6767</v>
      </c>
    </row>
    <row r="9032" spans="1:5" ht="15.6">
      <c r="A9032" s="358" t="s">
        <v>47022</v>
      </c>
      <c r="B9032" s="358" t="s">
        <v>47023</v>
      </c>
      <c r="C9032" s="359">
        <v>3.2</v>
      </c>
      <c r="D9032" s="357" t="s">
        <v>47021</v>
      </c>
      <c r="E9032" s="357" t="s">
        <v>47021</v>
      </c>
    </row>
    <row r="9033" spans="1:5" ht="15.6">
      <c r="A9033" s="358" t="s">
        <v>47022</v>
      </c>
      <c r="B9033" s="358" t="s">
        <v>47023</v>
      </c>
      <c r="C9033" s="359">
        <v>3.2</v>
      </c>
      <c r="D9033" s="357" t="s">
        <v>47021</v>
      </c>
      <c r="E9033" s="357" t="s">
        <v>47021</v>
      </c>
    </row>
    <row r="9034" spans="1:5" ht="15.6">
      <c r="A9034" s="358" t="s">
        <v>47022</v>
      </c>
      <c r="B9034" s="358" t="s">
        <v>47023</v>
      </c>
      <c r="C9034" s="359">
        <v>3.2</v>
      </c>
      <c r="D9034" s="357" t="s">
        <v>47021</v>
      </c>
      <c r="E9034" s="357" t="s">
        <v>47021</v>
      </c>
    </row>
    <row r="9035" spans="1:5" ht="15.6">
      <c r="A9035" s="358" t="s">
        <v>18972</v>
      </c>
      <c r="B9035" s="358" t="s">
        <v>18973</v>
      </c>
      <c r="C9035" s="359">
        <v>3.2</v>
      </c>
      <c r="D9035" s="357" t="s">
        <v>6485</v>
      </c>
      <c r="E9035" s="357" t="s">
        <v>6485</v>
      </c>
    </row>
    <row r="9036" spans="1:5" ht="15.6">
      <c r="A9036" s="358" t="s">
        <v>18972</v>
      </c>
      <c r="B9036" s="358" t="s">
        <v>18973</v>
      </c>
      <c r="C9036" s="359">
        <v>3.2</v>
      </c>
      <c r="D9036" s="357" t="s">
        <v>6485</v>
      </c>
      <c r="E9036" s="357" t="s">
        <v>6485</v>
      </c>
    </row>
    <row r="9037" spans="1:5" ht="15.6">
      <c r="A9037" s="358" t="s">
        <v>40459</v>
      </c>
      <c r="B9037" s="358" t="s">
        <v>40460</v>
      </c>
      <c r="C9037" s="359">
        <v>3.2</v>
      </c>
      <c r="D9037" s="357" t="s">
        <v>40458</v>
      </c>
      <c r="E9037" s="357" t="s">
        <v>40458</v>
      </c>
    </row>
    <row r="9038" spans="1:5" ht="15.6">
      <c r="A9038" s="358" t="s">
        <v>21001</v>
      </c>
      <c r="B9038" s="358" t="s">
        <v>21002</v>
      </c>
      <c r="C9038" s="359">
        <v>3.2</v>
      </c>
      <c r="D9038" s="357" t="s">
        <v>8284</v>
      </c>
      <c r="E9038" s="357" t="s">
        <v>8284</v>
      </c>
    </row>
    <row r="9039" spans="1:5" ht="15.6">
      <c r="A9039" s="358" t="s">
        <v>30675</v>
      </c>
      <c r="B9039" s="358" t="s">
        <v>30676</v>
      </c>
      <c r="C9039" s="359">
        <v>3.2</v>
      </c>
      <c r="D9039" s="357" t="s">
        <v>30674</v>
      </c>
      <c r="E9039" s="357" t="s">
        <v>30674</v>
      </c>
    </row>
    <row r="9040" spans="1:5" ht="15.6">
      <c r="A9040" s="358" t="s">
        <v>30675</v>
      </c>
      <c r="B9040" s="358" t="s">
        <v>30676</v>
      </c>
      <c r="C9040" s="359">
        <v>3.2</v>
      </c>
      <c r="D9040" s="357" t="s">
        <v>30674</v>
      </c>
      <c r="E9040" s="357" t="s">
        <v>30674</v>
      </c>
    </row>
    <row r="9041" spans="1:5" ht="15.6">
      <c r="A9041" s="358" t="s">
        <v>32550</v>
      </c>
      <c r="B9041" s="358" t="s">
        <v>32551</v>
      </c>
      <c r="C9041" s="359">
        <v>3.2</v>
      </c>
      <c r="D9041" s="357" t="s">
        <v>32549</v>
      </c>
      <c r="E9041" s="357" t="s">
        <v>32549</v>
      </c>
    </row>
    <row r="9042" spans="1:5" ht="15.6">
      <c r="A9042" s="358" t="s">
        <v>12054</v>
      </c>
      <c r="B9042" s="358" t="s">
        <v>12054</v>
      </c>
      <c r="C9042" s="359">
        <v>3.2</v>
      </c>
      <c r="D9042" s="357" t="s">
        <v>3279</v>
      </c>
      <c r="E9042" s="357" t="s">
        <v>3279</v>
      </c>
    </row>
    <row r="9043" spans="1:5" ht="15.6">
      <c r="A9043" s="358" t="s">
        <v>47732</v>
      </c>
      <c r="B9043" s="358" t="s">
        <v>47733</v>
      </c>
      <c r="C9043" s="359">
        <v>3.2</v>
      </c>
      <c r="D9043" s="357" t="s">
        <v>47731</v>
      </c>
      <c r="E9043" s="357" t="s">
        <v>47731</v>
      </c>
    </row>
    <row r="9044" spans="1:5" ht="15.6">
      <c r="A9044" s="358" t="s">
        <v>47732</v>
      </c>
      <c r="B9044" s="358" t="s">
        <v>47733</v>
      </c>
      <c r="C9044" s="359">
        <v>3.2</v>
      </c>
      <c r="D9044" s="357" t="s">
        <v>47731</v>
      </c>
      <c r="E9044" s="357" t="s">
        <v>47731</v>
      </c>
    </row>
    <row r="9045" spans="1:5" ht="15.6">
      <c r="A9045" s="358" t="s">
        <v>36323</v>
      </c>
      <c r="B9045" s="358" t="s">
        <v>36324</v>
      </c>
      <c r="C9045" s="359">
        <v>3.2</v>
      </c>
      <c r="D9045" s="357" t="s">
        <v>36322</v>
      </c>
      <c r="E9045" s="357" t="s">
        <v>36322</v>
      </c>
    </row>
    <row r="9046" spans="1:5" ht="15.6">
      <c r="A9046" s="358" t="s">
        <v>10763</v>
      </c>
      <c r="B9046" s="358" t="s">
        <v>10764</v>
      </c>
      <c r="C9046" s="359">
        <v>3.2</v>
      </c>
      <c r="D9046" s="357" t="s">
        <v>2612</v>
      </c>
      <c r="E9046" s="357" t="s">
        <v>2612</v>
      </c>
    </row>
    <row r="9047" spans="1:5" ht="15.6">
      <c r="A9047" s="358" t="s">
        <v>29074</v>
      </c>
      <c r="B9047" s="358" t="s">
        <v>29075</v>
      </c>
      <c r="C9047" s="359">
        <v>3.2</v>
      </c>
      <c r="D9047" s="357" t="s">
        <v>29073</v>
      </c>
      <c r="E9047" s="357" t="s">
        <v>29073</v>
      </c>
    </row>
    <row r="9048" spans="1:5" ht="15.6">
      <c r="A9048" s="358" t="s">
        <v>32584</v>
      </c>
      <c r="B9048" s="358" t="s">
        <v>32585</v>
      </c>
      <c r="C9048" s="359">
        <v>3.2</v>
      </c>
      <c r="D9048" s="357" t="s">
        <v>32583</v>
      </c>
      <c r="E9048" s="357" t="s">
        <v>32583</v>
      </c>
    </row>
    <row r="9049" spans="1:5" ht="15.6">
      <c r="A9049" s="358" t="s">
        <v>11468</v>
      </c>
      <c r="B9049" s="358" t="s">
        <v>11469</v>
      </c>
      <c r="C9049" s="359">
        <v>3.2</v>
      </c>
      <c r="D9049" s="357" t="s">
        <v>11467</v>
      </c>
      <c r="E9049" s="357" t="s">
        <v>11467</v>
      </c>
    </row>
    <row r="9050" spans="1:5" ht="15.6">
      <c r="A9050" s="358" t="s">
        <v>39878</v>
      </c>
      <c r="B9050" s="358" t="s">
        <v>39879</v>
      </c>
      <c r="C9050" s="359">
        <v>3.2</v>
      </c>
      <c r="D9050" s="357" t="s">
        <v>39877</v>
      </c>
      <c r="E9050" s="357" t="s">
        <v>39877</v>
      </c>
    </row>
    <row r="9051" spans="1:5" ht="15.6">
      <c r="A9051" s="358" t="s">
        <v>10262</v>
      </c>
      <c r="B9051" s="358" t="s">
        <v>39865</v>
      </c>
      <c r="C9051" s="359">
        <v>3.2</v>
      </c>
      <c r="D9051" s="357" t="s">
        <v>39864</v>
      </c>
      <c r="E9051" s="357" t="s">
        <v>39864</v>
      </c>
    </row>
    <row r="9052" spans="1:5" ht="15.6">
      <c r="A9052" s="358" t="s">
        <v>10262</v>
      </c>
      <c r="B9052" s="358" t="s">
        <v>39865</v>
      </c>
      <c r="C9052" s="359">
        <v>3.2</v>
      </c>
      <c r="D9052" s="357" t="s">
        <v>39864</v>
      </c>
      <c r="E9052" s="357" t="s">
        <v>39864</v>
      </c>
    </row>
    <row r="9053" spans="1:5" ht="15.6">
      <c r="A9053" s="358" t="s">
        <v>31107</v>
      </c>
      <c r="B9053" s="358" t="s">
        <v>31108</v>
      </c>
      <c r="C9053" s="359">
        <v>3.2</v>
      </c>
      <c r="D9053" s="357" t="s">
        <v>31106</v>
      </c>
      <c r="E9053" s="357" t="s">
        <v>31106</v>
      </c>
    </row>
    <row r="9054" spans="1:5" ht="15.6">
      <c r="A9054" s="358" t="s">
        <v>10262</v>
      </c>
      <c r="B9054" s="358" t="s">
        <v>61171</v>
      </c>
      <c r="C9054" s="359">
        <v>3.2</v>
      </c>
      <c r="D9054" s="357" t="s">
        <v>61170</v>
      </c>
      <c r="E9054" s="357" t="s">
        <v>61170</v>
      </c>
    </row>
    <row r="9055" spans="1:5" ht="15.6">
      <c r="A9055" s="358" t="s">
        <v>10262</v>
      </c>
      <c r="B9055" s="358" t="s">
        <v>61171</v>
      </c>
      <c r="C9055" s="359">
        <v>3.2</v>
      </c>
      <c r="D9055" s="357" t="s">
        <v>61170</v>
      </c>
      <c r="E9055" s="357" t="s">
        <v>61170</v>
      </c>
    </row>
    <row r="9056" spans="1:5" ht="15.6">
      <c r="A9056" s="358" t="s">
        <v>1099</v>
      </c>
      <c r="B9056" s="358" t="s">
        <v>17651</v>
      </c>
      <c r="C9056" s="359">
        <v>3.2</v>
      </c>
      <c r="D9056" s="357" t="s">
        <v>6490</v>
      </c>
      <c r="E9056" s="357" t="s">
        <v>6490</v>
      </c>
    </row>
    <row r="9057" spans="1:5" ht="15.6">
      <c r="A9057" s="358" t="s">
        <v>12110</v>
      </c>
      <c r="B9057" s="358" t="s">
        <v>12111</v>
      </c>
      <c r="C9057" s="359">
        <v>3.2</v>
      </c>
      <c r="D9057" s="357" t="s">
        <v>3329</v>
      </c>
      <c r="E9057" s="357" t="s">
        <v>3329</v>
      </c>
    </row>
    <row r="9058" spans="1:5" ht="15.6">
      <c r="A9058" s="358" t="s">
        <v>12110</v>
      </c>
      <c r="B9058" s="358" t="s">
        <v>12111</v>
      </c>
      <c r="C9058" s="359">
        <v>3.2</v>
      </c>
      <c r="D9058" s="357" t="s">
        <v>3329</v>
      </c>
      <c r="E9058" s="357" t="s">
        <v>3329</v>
      </c>
    </row>
    <row r="9059" spans="1:5" ht="15.6">
      <c r="A9059" s="358" t="s">
        <v>12110</v>
      </c>
      <c r="B9059" s="358" t="s">
        <v>12111</v>
      </c>
      <c r="C9059" s="359">
        <v>3.2</v>
      </c>
      <c r="D9059" s="357" t="s">
        <v>3329</v>
      </c>
      <c r="E9059" s="357" t="s">
        <v>3329</v>
      </c>
    </row>
    <row r="9060" spans="1:5" ht="15.6">
      <c r="A9060" s="358" t="s">
        <v>31764</v>
      </c>
      <c r="B9060" s="358" t="s">
        <v>31765</v>
      </c>
      <c r="C9060" s="359">
        <v>3.2</v>
      </c>
      <c r="D9060" s="357" t="s">
        <v>31763</v>
      </c>
      <c r="E9060" s="357" t="s">
        <v>31763</v>
      </c>
    </row>
    <row r="9061" spans="1:5" ht="15.6">
      <c r="A9061" s="358" t="s">
        <v>31764</v>
      </c>
      <c r="B9061" s="358" t="s">
        <v>31765</v>
      </c>
      <c r="C9061" s="359">
        <v>3.2</v>
      </c>
      <c r="D9061" s="357" t="s">
        <v>31763</v>
      </c>
      <c r="E9061" s="357" t="s">
        <v>31763</v>
      </c>
    </row>
    <row r="9062" spans="1:5" ht="15.6">
      <c r="A9062" s="358" t="s">
        <v>17766</v>
      </c>
      <c r="B9062" s="358" t="s">
        <v>17767</v>
      </c>
      <c r="C9062" s="359">
        <v>3.2</v>
      </c>
      <c r="D9062" s="357" t="s">
        <v>6617</v>
      </c>
      <c r="E9062" s="357" t="s">
        <v>6617</v>
      </c>
    </row>
    <row r="9063" spans="1:5" ht="15.6">
      <c r="A9063" s="358" t="s">
        <v>38333</v>
      </c>
      <c r="B9063" s="358" t="s">
        <v>38334</v>
      </c>
      <c r="C9063" s="359">
        <v>3.2</v>
      </c>
      <c r="D9063" s="357" t="s">
        <v>38332</v>
      </c>
      <c r="E9063" s="357" t="s">
        <v>38332</v>
      </c>
    </row>
    <row r="9064" spans="1:5" ht="15.6">
      <c r="A9064" s="358" t="s">
        <v>2073</v>
      </c>
      <c r="B9064" s="358" t="s">
        <v>23755</v>
      </c>
      <c r="C9064" s="359">
        <v>3.2</v>
      </c>
      <c r="D9064" s="357" t="s">
        <v>9886</v>
      </c>
      <c r="E9064" s="357" t="s">
        <v>9886</v>
      </c>
    </row>
    <row r="9065" spans="1:5" ht="15.6">
      <c r="A9065" s="358" t="s">
        <v>2073</v>
      </c>
      <c r="B9065" s="358" t="s">
        <v>23755</v>
      </c>
      <c r="C9065" s="359">
        <v>3.2</v>
      </c>
      <c r="D9065" s="357" t="s">
        <v>9886</v>
      </c>
      <c r="E9065" s="357" t="s">
        <v>9886</v>
      </c>
    </row>
    <row r="9066" spans="1:5" ht="15.6">
      <c r="A9066" s="358" t="s">
        <v>37521</v>
      </c>
      <c r="B9066" s="358" t="s">
        <v>37522</v>
      </c>
      <c r="C9066" s="359">
        <v>3.2</v>
      </c>
      <c r="D9066" s="357" t="s">
        <v>37520</v>
      </c>
      <c r="E9066" s="357" t="s">
        <v>37520</v>
      </c>
    </row>
    <row r="9067" spans="1:5" ht="15.6">
      <c r="A9067" s="358" t="s">
        <v>51632</v>
      </c>
      <c r="B9067" s="358" t="s">
        <v>51632</v>
      </c>
      <c r="C9067" s="359">
        <v>3.2</v>
      </c>
      <c r="D9067" s="357" t="s">
        <v>51631</v>
      </c>
      <c r="E9067" s="357" t="s">
        <v>51631</v>
      </c>
    </row>
    <row r="9068" spans="1:5" ht="15.6">
      <c r="A9068" s="358" t="s">
        <v>18593</v>
      </c>
      <c r="B9068" s="358" t="s">
        <v>18594</v>
      </c>
      <c r="C9068" s="359">
        <v>3.2</v>
      </c>
      <c r="D9068" s="357" t="s">
        <v>7376</v>
      </c>
      <c r="E9068" s="357" t="s">
        <v>7376</v>
      </c>
    </row>
    <row r="9069" spans="1:5" ht="15.6">
      <c r="A9069" s="358" t="s">
        <v>18593</v>
      </c>
      <c r="B9069" s="358" t="s">
        <v>18594</v>
      </c>
      <c r="C9069" s="359">
        <v>3.2</v>
      </c>
      <c r="D9069" s="357" t="s">
        <v>7376</v>
      </c>
      <c r="E9069" s="357" t="s">
        <v>7376</v>
      </c>
    </row>
    <row r="9070" spans="1:5" ht="15.6">
      <c r="A9070" s="358" t="s">
        <v>10262</v>
      </c>
      <c r="B9070" s="358" t="s">
        <v>51203</v>
      </c>
      <c r="C9070" s="359">
        <v>3.2</v>
      </c>
      <c r="D9070" s="357" t="s">
        <v>51202</v>
      </c>
      <c r="E9070" s="357" t="s">
        <v>51202</v>
      </c>
    </row>
    <row r="9071" spans="1:5" ht="15.6">
      <c r="A9071" s="358" t="s">
        <v>10262</v>
      </c>
      <c r="B9071" s="358" t="s">
        <v>27123</v>
      </c>
      <c r="C9071" s="359">
        <v>3.2</v>
      </c>
      <c r="D9071" s="357" t="s">
        <v>27122</v>
      </c>
      <c r="E9071" s="357" t="s">
        <v>27122</v>
      </c>
    </row>
    <row r="9072" spans="1:5" ht="15.6">
      <c r="A9072" s="358" t="s">
        <v>41809</v>
      </c>
      <c r="B9072" s="358" t="s">
        <v>41809</v>
      </c>
      <c r="C9072" s="359">
        <v>3.2</v>
      </c>
      <c r="D9072" s="357" t="s">
        <v>41808</v>
      </c>
      <c r="E9072" s="357" t="s">
        <v>41808</v>
      </c>
    </row>
    <row r="9073" spans="1:5" ht="15.6">
      <c r="A9073" s="358" t="s">
        <v>728</v>
      </c>
      <c r="B9073" s="358" t="s">
        <v>14436</v>
      </c>
      <c r="C9073" s="359">
        <v>3.2</v>
      </c>
      <c r="D9073" s="357" t="s">
        <v>4692</v>
      </c>
      <c r="E9073" s="357" t="s">
        <v>4692</v>
      </c>
    </row>
    <row r="9074" spans="1:5" ht="15.6">
      <c r="A9074" s="358" t="s">
        <v>728</v>
      </c>
      <c r="B9074" s="358" t="s">
        <v>14436</v>
      </c>
      <c r="C9074" s="359">
        <v>3.2</v>
      </c>
      <c r="D9074" s="357" t="s">
        <v>4692</v>
      </c>
      <c r="E9074" s="357" t="s">
        <v>4692</v>
      </c>
    </row>
    <row r="9075" spans="1:5" ht="15.6">
      <c r="A9075" s="358" t="s">
        <v>36208</v>
      </c>
      <c r="B9075" s="358" t="s">
        <v>36209</v>
      </c>
      <c r="C9075" s="359">
        <v>3.2</v>
      </c>
      <c r="D9075" s="357" t="s">
        <v>36207</v>
      </c>
      <c r="E9075" s="357" t="s">
        <v>36207</v>
      </c>
    </row>
    <row r="9076" spans="1:5" ht="15.6">
      <c r="A9076" s="358" t="s">
        <v>36208</v>
      </c>
      <c r="B9076" s="358" t="s">
        <v>36209</v>
      </c>
      <c r="C9076" s="359">
        <v>3.2</v>
      </c>
      <c r="D9076" s="357" t="s">
        <v>36207</v>
      </c>
      <c r="E9076" s="357" t="s">
        <v>36207</v>
      </c>
    </row>
    <row r="9077" spans="1:5" ht="15.6">
      <c r="A9077" s="358" t="s">
        <v>10262</v>
      </c>
      <c r="B9077" s="358" t="s">
        <v>27432</v>
      </c>
      <c r="C9077" s="359">
        <v>3.2</v>
      </c>
      <c r="D9077" s="357" t="s">
        <v>27431</v>
      </c>
      <c r="E9077" s="357" t="s">
        <v>27431</v>
      </c>
    </row>
    <row r="9078" spans="1:5" ht="15.6">
      <c r="A9078" s="358" t="s">
        <v>11958</v>
      </c>
      <c r="B9078" s="358" t="s">
        <v>11959</v>
      </c>
      <c r="C9078" s="359">
        <v>3.2</v>
      </c>
      <c r="D9078" s="357" t="s">
        <v>3188</v>
      </c>
      <c r="E9078" s="357" t="s">
        <v>3188</v>
      </c>
    </row>
    <row r="9079" spans="1:5" ht="15.6">
      <c r="A9079" s="358" t="s">
        <v>38804</v>
      </c>
      <c r="B9079" s="358" t="s">
        <v>38805</v>
      </c>
      <c r="C9079" s="359">
        <v>3.2</v>
      </c>
      <c r="D9079" s="357" t="s">
        <v>38803</v>
      </c>
      <c r="E9079" s="357" t="s">
        <v>38803</v>
      </c>
    </row>
    <row r="9080" spans="1:5" ht="15.6">
      <c r="A9080" s="358" t="s">
        <v>21820</v>
      </c>
      <c r="B9080" s="358" t="s">
        <v>21821</v>
      </c>
      <c r="C9080" s="359">
        <v>3.2</v>
      </c>
      <c r="D9080" s="357" t="s">
        <v>8916</v>
      </c>
      <c r="E9080" s="357" t="s">
        <v>8916</v>
      </c>
    </row>
    <row r="9081" spans="1:5" ht="15.6">
      <c r="A9081" s="358" t="s">
        <v>21820</v>
      </c>
      <c r="B9081" s="358" t="s">
        <v>21821</v>
      </c>
      <c r="C9081" s="359">
        <v>3.2</v>
      </c>
      <c r="D9081" s="357" t="s">
        <v>8916</v>
      </c>
      <c r="E9081" s="357" t="s">
        <v>8916</v>
      </c>
    </row>
    <row r="9082" spans="1:5" ht="15.6">
      <c r="A9082" s="358" t="s">
        <v>21820</v>
      </c>
      <c r="B9082" s="358" t="s">
        <v>21821</v>
      </c>
      <c r="C9082" s="359">
        <v>3.2</v>
      </c>
      <c r="D9082" s="357" t="s">
        <v>8916</v>
      </c>
      <c r="E9082" s="357" t="s">
        <v>8916</v>
      </c>
    </row>
    <row r="9083" spans="1:5" ht="15.6">
      <c r="A9083" s="358" t="s">
        <v>21820</v>
      </c>
      <c r="B9083" s="358" t="s">
        <v>21821</v>
      </c>
      <c r="C9083" s="359">
        <v>3.2</v>
      </c>
      <c r="D9083" s="357" t="s">
        <v>8916</v>
      </c>
      <c r="E9083" s="357" t="s">
        <v>8916</v>
      </c>
    </row>
    <row r="9084" spans="1:5" ht="15.6">
      <c r="A9084" s="358" t="s">
        <v>21820</v>
      </c>
      <c r="B9084" s="358" t="s">
        <v>21821</v>
      </c>
      <c r="C9084" s="359">
        <v>3.2</v>
      </c>
      <c r="D9084" s="357" t="s">
        <v>8916</v>
      </c>
      <c r="E9084" s="357" t="s">
        <v>8916</v>
      </c>
    </row>
    <row r="9085" spans="1:5" ht="15.6">
      <c r="A9085" s="358" t="s">
        <v>54673</v>
      </c>
      <c r="B9085" s="358" t="s">
        <v>54673</v>
      </c>
      <c r="C9085" s="359">
        <v>3.2</v>
      </c>
      <c r="D9085" s="357" t="s">
        <v>54672</v>
      </c>
      <c r="E9085" s="357" t="s">
        <v>54672</v>
      </c>
    </row>
    <row r="9086" spans="1:5" ht="15.6">
      <c r="A9086" s="358" t="s">
        <v>31979</v>
      </c>
      <c r="B9086" s="358" t="s">
        <v>31980</v>
      </c>
      <c r="C9086" s="359">
        <v>3.2</v>
      </c>
      <c r="D9086" s="357" t="s">
        <v>31978</v>
      </c>
      <c r="E9086" s="357" t="s">
        <v>31978</v>
      </c>
    </row>
    <row r="9087" spans="1:5" ht="15.6">
      <c r="A9087" s="358" t="s">
        <v>31979</v>
      </c>
      <c r="B9087" s="358" t="s">
        <v>31980</v>
      </c>
      <c r="C9087" s="359">
        <v>3.2</v>
      </c>
      <c r="D9087" s="357" t="s">
        <v>31978</v>
      </c>
      <c r="E9087" s="357" t="s">
        <v>31978</v>
      </c>
    </row>
    <row r="9088" spans="1:5" ht="15.6">
      <c r="A9088" s="358" t="s">
        <v>22833</v>
      </c>
      <c r="B9088" s="358" t="s">
        <v>22834</v>
      </c>
      <c r="C9088" s="359">
        <v>3.2</v>
      </c>
      <c r="D9088" s="357" t="s">
        <v>9453</v>
      </c>
      <c r="E9088" s="357" t="s">
        <v>9453</v>
      </c>
    </row>
    <row r="9089" spans="1:5" ht="15.6">
      <c r="A9089" s="358" t="s">
        <v>21028</v>
      </c>
      <c r="B9089" s="358" t="s">
        <v>21029</v>
      </c>
      <c r="C9089" s="359">
        <v>3.2</v>
      </c>
      <c r="D9089" s="357" t="s">
        <v>8319</v>
      </c>
      <c r="E9089" s="357" t="s">
        <v>8319</v>
      </c>
    </row>
    <row r="9090" spans="1:5" ht="15.6">
      <c r="A9090" s="358" t="s">
        <v>22060</v>
      </c>
      <c r="B9090" s="358" t="s">
        <v>22061</v>
      </c>
      <c r="C9090" s="359">
        <v>3.2</v>
      </c>
      <c r="D9090" s="357" t="s">
        <v>22059</v>
      </c>
      <c r="E9090" s="357" t="s">
        <v>22059</v>
      </c>
    </row>
    <row r="9091" spans="1:5" ht="15.6">
      <c r="A9091" s="358" t="s">
        <v>22060</v>
      </c>
      <c r="B9091" s="358" t="s">
        <v>22061</v>
      </c>
      <c r="C9091" s="359">
        <v>3.2</v>
      </c>
      <c r="D9091" s="357" t="s">
        <v>22059</v>
      </c>
      <c r="E9091" s="357" t="s">
        <v>22059</v>
      </c>
    </row>
    <row r="9092" spans="1:5" ht="15.6">
      <c r="A9092" s="358" t="s">
        <v>14802</v>
      </c>
      <c r="B9092" s="358" t="s">
        <v>14802</v>
      </c>
      <c r="C9092" s="359">
        <v>3.2</v>
      </c>
      <c r="D9092" s="357" t="s">
        <v>4711</v>
      </c>
      <c r="E9092" s="357" t="s">
        <v>4711</v>
      </c>
    </row>
    <row r="9093" spans="1:5" ht="15.6">
      <c r="A9093" s="358" t="s">
        <v>19918</v>
      </c>
      <c r="B9093" s="358" t="s">
        <v>19919</v>
      </c>
      <c r="C9093" s="359">
        <v>3.2</v>
      </c>
      <c r="D9093" s="357" t="s">
        <v>7648</v>
      </c>
      <c r="E9093" s="357" t="s">
        <v>7648</v>
      </c>
    </row>
    <row r="9094" spans="1:5" ht="15.6">
      <c r="A9094" s="358" t="s">
        <v>20083</v>
      </c>
      <c r="B9094" s="358" t="s">
        <v>20084</v>
      </c>
      <c r="C9094" s="359">
        <v>3.2</v>
      </c>
      <c r="D9094" s="357" t="s">
        <v>7807</v>
      </c>
      <c r="E9094" s="357" t="s">
        <v>7807</v>
      </c>
    </row>
    <row r="9095" spans="1:5" ht="15.6">
      <c r="A9095" s="358" t="s">
        <v>483</v>
      </c>
      <c r="B9095" s="358" t="s">
        <v>12827</v>
      </c>
      <c r="C9095" s="359">
        <v>3.2</v>
      </c>
      <c r="D9095" s="357" t="s">
        <v>3778</v>
      </c>
      <c r="E9095" s="357" t="s">
        <v>3778</v>
      </c>
    </row>
    <row r="9096" spans="1:5" ht="15.6">
      <c r="A9096" s="358" t="s">
        <v>483</v>
      </c>
      <c r="B9096" s="358" t="s">
        <v>12827</v>
      </c>
      <c r="C9096" s="359">
        <v>3.2</v>
      </c>
      <c r="D9096" s="357" t="s">
        <v>3778</v>
      </c>
      <c r="E9096" s="357" t="s">
        <v>3778</v>
      </c>
    </row>
    <row r="9097" spans="1:5" ht="15.6">
      <c r="A9097" s="358" t="s">
        <v>539</v>
      </c>
      <c r="B9097" s="358" t="s">
        <v>13104</v>
      </c>
      <c r="C9097" s="359">
        <v>3.2</v>
      </c>
      <c r="D9097" s="357" t="s">
        <v>538</v>
      </c>
      <c r="E9097" s="357" t="s">
        <v>538</v>
      </c>
    </row>
    <row r="9098" spans="1:5" ht="15.6">
      <c r="A9098" s="358" t="s">
        <v>539</v>
      </c>
      <c r="B9098" s="358" t="s">
        <v>13104</v>
      </c>
      <c r="C9098" s="359">
        <v>3.2</v>
      </c>
      <c r="D9098" s="357" t="s">
        <v>538</v>
      </c>
      <c r="E9098" s="357" t="s">
        <v>538</v>
      </c>
    </row>
    <row r="9099" spans="1:5" ht="15.6">
      <c r="A9099" s="358" t="s">
        <v>539</v>
      </c>
      <c r="B9099" s="358" t="s">
        <v>13104</v>
      </c>
      <c r="C9099" s="359">
        <v>3.2</v>
      </c>
      <c r="D9099" s="357" t="s">
        <v>538</v>
      </c>
      <c r="E9099" s="357" t="s">
        <v>538</v>
      </c>
    </row>
    <row r="9100" spans="1:5" ht="15.6">
      <c r="A9100" s="358" t="s">
        <v>32510</v>
      </c>
      <c r="B9100" s="358" t="s">
        <v>32511</v>
      </c>
      <c r="C9100" s="359">
        <v>3.2</v>
      </c>
      <c r="D9100" s="357" t="s">
        <v>32509</v>
      </c>
      <c r="E9100" s="357" t="s">
        <v>32509</v>
      </c>
    </row>
    <row r="9101" spans="1:5" ht="15.6">
      <c r="A9101" s="358" t="s">
        <v>32510</v>
      </c>
      <c r="B9101" s="358" t="s">
        <v>32511</v>
      </c>
      <c r="C9101" s="359">
        <v>3.2</v>
      </c>
      <c r="D9101" s="357" t="s">
        <v>32509</v>
      </c>
      <c r="E9101" s="357" t="s">
        <v>32509</v>
      </c>
    </row>
    <row r="9102" spans="1:5" ht="15.6">
      <c r="A9102" s="358" t="s">
        <v>10523</v>
      </c>
      <c r="B9102" s="358" t="s">
        <v>10524</v>
      </c>
      <c r="C9102" s="359">
        <v>3.2</v>
      </c>
      <c r="D9102" s="357" t="s">
        <v>2443</v>
      </c>
      <c r="E9102" s="357" t="s">
        <v>2443</v>
      </c>
    </row>
    <row r="9103" spans="1:5" ht="15.6">
      <c r="A9103" s="358" t="s">
        <v>12361</v>
      </c>
      <c r="B9103" s="358" t="s">
        <v>12361</v>
      </c>
      <c r="C9103" s="359">
        <v>3.2</v>
      </c>
      <c r="D9103" s="357" t="s">
        <v>3212</v>
      </c>
      <c r="E9103" s="357" t="s">
        <v>3212</v>
      </c>
    </row>
    <row r="9104" spans="1:5" ht="15.6">
      <c r="A9104" s="358" t="s">
        <v>12361</v>
      </c>
      <c r="B9104" s="358" t="s">
        <v>12361</v>
      </c>
      <c r="C9104" s="359">
        <v>3.2</v>
      </c>
      <c r="D9104" s="357" t="s">
        <v>3212</v>
      </c>
      <c r="E9104" s="357" t="s">
        <v>3212</v>
      </c>
    </row>
    <row r="9105" spans="1:5" ht="15.6">
      <c r="A9105" s="358" t="s">
        <v>12361</v>
      </c>
      <c r="B9105" s="358" t="s">
        <v>12361</v>
      </c>
      <c r="C9105" s="359">
        <v>3.2</v>
      </c>
      <c r="D9105" s="357" t="s">
        <v>3212</v>
      </c>
      <c r="E9105" s="357" t="s">
        <v>3212</v>
      </c>
    </row>
    <row r="9106" spans="1:5" ht="15.6">
      <c r="A9106" s="358" t="s">
        <v>22913</v>
      </c>
      <c r="B9106" s="358" t="s">
        <v>22914</v>
      </c>
      <c r="C9106" s="359">
        <v>3.2</v>
      </c>
      <c r="D9106" s="357" t="s">
        <v>9536</v>
      </c>
      <c r="E9106" s="357" t="s">
        <v>9536</v>
      </c>
    </row>
    <row r="9107" spans="1:5" ht="15.6">
      <c r="A9107" s="358" t="s">
        <v>22913</v>
      </c>
      <c r="B9107" s="358" t="s">
        <v>22914</v>
      </c>
      <c r="C9107" s="359">
        <v>3.2</v>
      </c>
      <c r="D9107" s="357" t="s">
        <v>9536</v>
      </c>
      <c r="E9107" s="357" t="s">
        <v>9536</v>
      </c>
    </row>
    <row r="9108" spans="1:5" ht="15.6">
      <c r="A9108" s="358" t="s">
        <v>18347</v>
      </c>
      <c r="B9108" s="358" t="s">
        <v>18348</v>
      </c>
      <c r="C9108" s="359">
        <v>3.2</v>
      </c>
      <c r="D9108" s="357" t="s">
        <v>7232</v>
      </c>
      <c r="E9108" s="357" t="s">
        <v>7232</v>
      </c>
    </row>
    <row r="9109" spans="1:5" ht="15.6">
      <c r="A9109" s="358" t="s">
        <v>18347</v>
      </c>
      <c r="B9109" s="358" t="s">
        <v>18348</v>
      </c>
      <c r="C9109" s="359">
        <v>3.2</v>
      </c>
      <c r="D9109" s="357" t="s">
        <v>7232</v>
      </c>
      <c r="E9109" s="357" t="s">
        <v>7232</v>
      </c>
    </row>
    <row r="9110" spans="1:5" ht="15.6">
      <c r="A9110" s="358" t="s">
        <v>18347</v>
      </c>
      <c r="B9110" s="358" t="s">
        <v>18348</v>
      </c>
      <c r="C9110" s="359">
        <v>3.2</v>
      </c>
      <c r="D9110" s="357" t="s">
        <v>7232</v>
      </c>
      <c r="E9110" s="357" t="s">
        <v>7232</v>
      </c>
    </row>
    <row r="9111" spans="1:5" ht="15.6">
      <c r="A9111" s="358" t="s">
        <v>15030</v>
      </c>
      <c r="B9111" s="358" t="s">
        <v>15030</v>
      </c>
      <c r="C9111" s="359">
        <v>3.2</v>
      </c>
      <c r="D9111" s="357" t="s">
        <v>10077</v>
      </c>
      <c r="E9111" s="357" t="s">
        <v>10077</v>
      </c>
    </row>
    <row r="9112" spans="1:5" ht="15.6">
      <c r="A9112" s="358" t="s">
        <v>15030</v>
      </c>
      <c r="B9112" s="358" t="s">
        <v>15030</v>
      </c>
      <c r="C9112" s="359">
        <v>3.2</v>
      </c>
      <c r="D9112" s="357" t="s">
        <v>10077</v>
      </c>
      <c r="E9112" s="357" t="s">
        <v>10077</v>
      </c>
    </row>
    <row r="9113" spans="1:5" ht="15.6">
      <c r="A9113" s="358" t="s">
        <v>42796</v>
      </c>
      <c r="B9113" s="358" t="s">
        <v>42797</v>
      </c>
      <c r="C9113" s="359">
        <v>3.2</v>
      </c>
      <c r="D9113" s="357" t="s">
        <v>42795</v>
      </c>
      <c r="E9113" s="357" t="s">
        <v>42795</v>
      </c>
    </row>
    <row r="9114" spans="1:5" ht="15.6">
      <c r="A9114" s="358" t="s">
        <v>10262</v>
      </c>
      <c r="B9114" s="358" t="s">
        <v>54534</v>
      </c>
      <c r="C9114" s="359">
        <v>3.2</v>
      </c>
      <c r="D9114" s="357" t="s">
        <v>54533</v>
      </c>
      <c r="E9114" s="357" t="s">
        <v>54533</v>
      </c>
    </row>
    <row r="9115" spans="1:5" ht="15.6">
      <c r="A9115" s="358" t="s">
        <v>10262</v>
      </c>
      <c r="B9115" s="358" t="s">
        <v>54534</v>
      </c>
      <c r="C9115" s="359">
        <v>3.2</v>
      </c>
      <c r="D9115" s="357" t="s">
        <v>54533</v>
      </c>
      <c r="E9115" s="357" t="s">
        <v>54533</v>
      </c>
    </row>
    <row r="9116" spans="1:5" ht="15.6">
      <c r="A9116" s="358" t="s">
        <v>16453</v>
      </c>
      <c r="B9116" s="358" t="s">
        <v>16454</v>
      </c>
      <c r="C9116" s="359">
        <v>3.2</v>
      </c>
      <c r="D9116" s="357" t="s">
        <v>5802</v>
      </c>
      <c r="E9116" s="357" t="s">
        <v>5802</v>
      </c>
    </row>
    <row r="9117" spans="1:5" ht="15.6">
      <c r="A9117" s="358" t="s">
        <v>16453</v>
      </c>
      <c r="B9117" s="358" t="s">
        <v>16454</v>
      </c>
      <c r="C9117" s="359">
        <v>3.2</v>
      </c>
      <c r="D9117" s="357" t="s">
        <v>5802</v>
      </c>
      <c r="E9117" s="357" t="s">
        <v>5802</v>
      </c>
    </row>
    <row r="9118" spans="1:5" ht="15.6">
      <c r="A9118" s="358" t="s">
        <v>61173</v>
      </c>
      <c r="B9118" s="358" t="s">
        <v>61174</v>
      </c>
      <c r="C9118" s="359">
        <v>3.2</v>
      </c>
      <c r="D9118" s="357" t="s">
        <v>61172</v>
      </c>
      <c r="E9118" s="357" t="s">
        <v>61172</v>
      </c>
    </row>
    <row r="9119" spans="1:5" ht="15.6">
      <c r="A9119" s="358" t="s">
        <v>12798</v>
      </c>
      <c r="B9119" s="358" t="s">
        <v>12799</v>
      </c>
      <c r="C9119" s="359">
        <v>3.2</v>
      </c>
      <c r="D9119" s="357" t="s">
        <v>3765</v>
      </c>
      <c r="E9119" s="357" t="s">
        <v>3765</v>
      </c>
    </row>
    <row r="9120" spans="1:5" ht="15.6">
      <c r="A9120" s="358" t="s">
        <v>35555</v>
      </c>
      <c r="B9120" s="358" t="s">
        <v>35556</v>
      </c>
      <c r="C9120" s="359">
        <v>3.2</v>
      </c>
      <c r="D9120" s="357" t="s">
        <v>54251</v>
      </c>
      <c r="E9120" s="357" t="s">
        <v>54251</v>
      </c>
    </row>
    <row r="9121" spans="1:5" ht="15.6">
      <c r="A9121" s="358" t="s">
        <v>19326</v>
      </c>
      <c r="B9121" s="358" t="s">
        <v>19326</v>
      </c>
      <c r="C9121" s="359">
        <v>3.2</v>
      </c>
      <c r="D9121" s="357" t="s">
        <v>7029</v>
      </c>
      <c r="E9121" s="357" t="s">
        <v>7029</v>
      </c>
    </row>
    <row r="9122" spans="1:5" ht="15.6">
      <c r="A9122" s="358" t="s">
        <v>61176</v>
      </c>
      <c r="B9122" s="358" t="s">
        <v>61177</v>
      </c>
      <c r="C9122" s="359">
        <v>3.2</v>
      </c>
      <c r="D9122" s="357" t="s">
        <v>61175</v>
      </c>
      <c r="E9122" s="357" t="s">
        <v>61175</v>
      </c>
    </row>
    <row r="9123" spans="1:5" ht="15.6">
      <c r="A9123" s="358" t="s">
        <v>61176</v>
      </c>
      <c r="B9123" s="358" t="s">
        <v>61177</v>
      </c>
      <c r="C9123" s="359">
        <v>3.2</v>
      </c>
      <c r="D9123" s="357" t="s">
        <v>61175</v>
      </c>
      <c r="E9123" s="357" t="s">
        <v>61175</v>
      </c>
    </row>
    <row r="9124" spans="1:5" ht="15.6">
      <c r="A9124" s="358" t="s">
        <v>10262</v>
      </c>
      <c r="B9124" s="358" t="s">
        <v>12071</v>
      </c>
      <c r="C9124" s="359">
        <v>3.2</v>
      </c>
      <c r="D9124" s="357" t="s">
        <v>3293</v>
      </c>
      <c r="E9124" s="357" t="s">
        <v>3293</v>
      </c>
    </row>
    <row r="9125" spans="1:5" ht="15.6">
      <c r="A9125" s="358" t="s">
        <v>32757</v>
      </c>
      <c r="B9125" s="358" t="s">
        <v>32758</v>
      </c>
      <c r="C9125" s="359">
        <v>3.2</v>
      </c>
      <c r="D9125" s="357" t="s">
        <v>32756</v>
      </c>
      <c r="E9125" s="357" t="s">
        <v>32756</v>
      </c>
    </row>
    <row r="9126" spans="1:5" ht="15.6">
      <c r="A9126" s="358" t="s">
        <v>10262</v>
      </c>
      <c r="B9126" s="358" t="s">
        <v>38671</v>
      </c>
      <c r="C9126" s="359">
        <v>3.2</v>
      </c>
      <c r="D9126" s="357" t="s">
        <v>38670</v>
      </c>
      <c r="E9126" s="357" t="s">
        <v>38670</v>
      </c>
    </row>
    <row r="9127" spans="1:5" ht="15.6">
      <c r="A9127" s="358" t="s">
        <v>10262</v>
      </c>
      <c r="B9127" s="358" t="s">
        <v>38671</v>
      </c>
      <c r="C9127" s="359">
        <v>3.2</v>
      </c>
      <c r="D9127" s="357" t="s">
        <v>38670</v>
      </c>
      <c r="E9127" s="357" t="s">
        <v>38670</v>
      </c>
    </row>
    <row r="9128" spans="1:5" ht="15.6">
      <c r="A9128" s="358" t="s">
        <v>19517</v>
      </c>
      <c r="B9128" s="358" t="s">
        <v>19518</v>
      </c>
      <c r="C9128" s="359">
        <v>3.2</v>
      </c>
      <c r="D9128" s="357" t="s">
        <v>7320</v>
      </c>
      <c r="E9128" s="357" t="s">
        <v>7320</v>
      </c>
    </row>
    <row r="9129" spans="1:5" ht="15.6">
      <c r="A9129" s="358" t="s">
        <v>22923</v>
      </c>
      <c r="B9129" s="358" t="s">
        <v>22924</v>
      </c>
      <c r="C9129" s="359">
        <v>3.2</v>
      </c>
      <c r="D9129" s="357" t="s">
        <v>9188</v>
      </c>
      <c r="E9129" s="357" t="s">
        <v>9188</v>
      </c>
    </row>
    <row r="9130" spans="1:5" ht="15.6">
      <c r="A9130" s="358" t="s">
        <v>12397</v>
      </c>
      <c r="B9130" s="358" t="s">
        <v>12397</v>
      </c>
      <c r="C9130" s="359">
        <v>3.2</v>
      </c>
      <c r="D9130" s="357" t="s">
        <v>3338</v>
      </c>
      <c r="E9130" s="357" t="s">
        <v>3338</v>
      </c>
    </row>
    <row r="9131" spans="1:5" ht="15.6">
      <c r="A9131" s="358" t="s">
        <v>17000</v>
      </c>
      <c r="B9131" s="358" t="s">
        <v>17001</v>
      </c>
      <c r="C9131" s="359">
        <v>3.2</v>
      </c>
      <c r="D9131" s="357" t="s">
        <v>5851</v>
      </c>
      <c r="E9131" s="357" t="s">
        <v>5851</v>
      </c>
    </row>
    <row r="9132" spans="1:5" ht="15.6">
      <c r="A9132" s="358" t="s">
        <v>17000</v>
      </c>
      <c r="B9132" s="358" t="s">
        <v>17001</v>
      </c>
      <c r="C9132" s="359">
        <v>3.2</v>
      </c>
      <c r="D9132" s="357" t="s">
        <v>5851</v>
      </c>
      <c r="E9132" s="357" t="s">
        <v>5851</v>
      </c>
    </row>
    <row r="9133" spans="1:5" ht="15.6">
      <c r="A9133" s="358" t="s">
        <v>17000</v>
      </c>
      <c r="B9133" s="358" t="s">
        <v>17001</v>
      </c>
      <c r="C9133" s="359">
        <v>3.2</v>
      </c>
      <c r="D9133" s="357" t="s">
        <v>5851</v>
      </c>
      <c r="E9133" s="357" t="s">
        <v>5851</v>
      </c>
    </row>
    <row r="9134" spans="1:5" ht="15.6">
      <c r="A9134" s="358" t="s">
        <v>17254</v>
      </c>
      <c r="B9134" s="358" t="s">
        <v>17255</v>
      </c>
      <c r="C9134" s="359">
        <v>3.2</v>
      </c>
      <c r="D9134" s="357" t="s">
        <v>6082</v>
      </c>
      <c r="E9134" s="357" t="s">
        <v>6082</v>
      </c>
    </row>
    <row r="9135" spans="1:5" ht="15.6">
      <c r="A9135" s="358" t="s">
        <v>28444</v>
      </c>
      <c r="B9135" s="358" t="s">
        <v>28444</v>
      </c>
      <c r="C9135" s="359">
        <v>3.2</v>
      </c>
      <c r="D9135" s="357" t="s">
        <v>28443</v>
      </c>
      <c r="E9135" s="357" t="s">
        <v>28443</v>
      </c>
    </row>
    <row r="9136" spans="1:5" ht="15.6">
      <c r="A9136" s="358" t="s">
        <v>28444</v>
      </c>
      <c r="B9136" s="358" t="s">
        <v>28444</v>
      </c>
      <c r="C9136" s="359">
        <v>3.2</v>
      </c>
      <c r="D9136" s="357" t="s">
        <v>28443</v>
      </c>
      <c r="E9136" s="357" t="s">
        <v>28443</v>
      </c>
    </row>
    <row r="9137" spans="1:5" ht="15.6">
      <c r="A9137" s="358" t="s">
        <v>611</v>
      </c>
      <c r="B9137" s="358" t="s">
        <v>13941</v>
      </c>
      <c r="C9137" s="359">
        <v>3.2</v>
      </c>
      <c r="D9137" s="357" t="s">
        <v>610</v>
      </c>
      <c r="E9137" s="357" t="s">
        <v>610</v>
      </c>
    </row>
    <row r="9138" spans="1:5" ht="15.6">
      <c r="A9138" s="358" t="s">
        <v>611</v>
      </c>
      <c r="B9138" s="358" t="s">
        <v>13941</v>
      </c>
      <c r="C9138" s="359">
        <v>3.2</v>
      </c>
      <c r="D9138" s="357" t="s">
        <v>610</v>
      </c>
      <c r="E9138" s="357" t="s">
        <v>610</v>
      </c>
    </row>
    <row r="9139" spans="1:5" ht="15.6">
      <c r="A9139" s="358" t="s">
        <v>17925</v>
      </c>
      <c r="B9139" s="358" t="s">
        <v>17926</v>
      </c>
      <c r="C9139" s="359">
        <v>3.2</v>
      </c>
      <c r="D9139" s="357" t="s">
        <v>6798</v>
      </c>
      <c r="E9139" s="357" t="s">
        <v>6798</v>
      </c>
    </row>
    <row r="9140" spans="1:5" ht="15.6">
      <c r="A9140" s="358" t="s">
        <v>21391</v>
      </c>
      <c r="B9140" s="358" t="s">
        <v>21392</v>
      </c>
      <c r="C9140" s="359">
        <v>3.2</v>
      </c>
      <c r="D9140" s="357" t="s">
        <v>8590</v>
      </c>
      <c r="E9140" s="357" t="s">
        <v>8590</v>
      </c>
    </row>
    <row r="9141" spans="1:5" ht="15.6">
      <c r="A9141" s="358" t="s">
        <v>10262</v>
      </c>
      <c r="B9141" s="358" t="s">
        <v>46744</v>
      </c>
      <c r="C9141" s="359">
        <v>3.2</v>
      </c>
      <c r="D9141" s="357" t="s">
        <v>46743</v>
      </c>
      <c r="E9141" s="357" t="s">
        <v>46743</v>
      </c>
    </row>
    <row r="9142" spans="1:5" ht="15.6">
      <c r="A9142" s="358" t="s">
        <v>10262</v>
      </c>
      <c r="B9142" s="358" t="s">
        <v>46744</v>
      </c>
      <c r="C9142" s="359">
        <v>3.2</v>
      </c>
      <c r="D9142" s="357" t="s">
        <v>46743</v>
      </c>
      <c r="E9142" s="357" t="s">
        <v>46743</v>
      </c>
    </row>
    <row r="9143" spans="1:5" ht="15.6">
      <c r="A9143" s="358" t="s">
        <v>10512</v>
      </c>
      <c r="B9143" s="358" t="s">
        <v>10513</v>
      </c>
      <c r="C9143" s="359">
        <v>3.2</v>
      </c>
      <c r="D9143" s="357" t="s">
        <v>2436</v>
      </c>
      <c r="E9143" s="357" t="s">
        <v>2436</v>
      </c>
    </row>
    <row r="9144" spans="1:5" ht="15.6">
      <c r="A9144" s="358" t="s">
        <v>10512</v>
      </c>
      <c r="B9144" s="358" t="s">
        <v>10513</v>
      </c>
      <c r="C9144" s="359">
        <v>3.2</v>
      </c>
      <c r="D9144" s="357" t="s">
        <v>2436</v>
      </c>
      <c r="E9144" s="357" t="s">
        <v>2436</v>
      </c>
    </row>
    <row r="9145" spans="1:5" ht="15.6">
      <c r="A9145" s="358" t="s">
        <v>13346</v>
      </c>
      <c r="B9145" s="358" t="s">
        <v>13347</v>
      </c>
      <c r="C9145" s="359">
        <v>3.2</v>
      </c>
      <c r="D9145" s="357" t="s">
        <v>3525</v>
      </c>
      <c r="E9145" s="357" t="s">
        <v>3525</v>
      </c>
    </row>
    <row r="9146" spans="1:5" ht="15.6">
      <c r="A9146" s="358" t="s">
        <v>13346</v>
      </c>
      <c r="B9146" s="358" t="s">
        <v>13347</v>
      </c>
      <c r="C9146" s="359">
        <v>3.2</v>
      </c>
      <c r="D9146" s="357" t="s">
        <v>3525</v>
      </c>
      <c r="E9146" s="357" t="s">
        <v>3525</v>
      </c>
    </row>
    <row r="9147" spans="1:5" ht="15.6">
      <c r="A9147" s="358" t="s">
        <v>37259</v>
      </c>
      <c r="B9147" s="358" t="s">
        <v>37260</v>
      </c>
      <c r="C9147" s="359">
        <v>3.2</v>
      </c>
      <c r="D9147" s="357" t="s">
        <v>37258</v>
      </c>
      <c r="E9147" s="357" t="s">
        <v>37258</v>
      </c>
    </row>
    <row r="9148" spans="1:5" ht="15.6">
      <c r="A9148" s="358" t="s">
        <v>10262</v>
      </c>
      <c r="B9148" s="358" t="s">
        <v>54610</v>
      </c>
      <c r="C9148" s="359">
        <v>3.2</v>
      </c>
      <c r="D9148" s="357" t="s">
        <v>54609</v>
      </c>
      <c r="E9148" s="357" t="s">
        <v>54609</v>
      </c>
    </row>
    <row r="9149" spans="1:5" ht="15.6">
      <c r="A9149" s="358" t="s">
        <v>32856</v>
      </c>
      <c r="B9149" s="358" t="s">
        <v>32857</v>
      </c>
      <c r="C9149" s="359">
        <v>3.2</v>
      </c>
      <c r="D9149" s="357" t="s">
        <v>32855</v>
      </c>
      <c r="E9149" s="357" t="s">
        <v>32855</v>
      </c>
    </row>
    <row r="9150" spans="1:5" ht="15.6">
      <c r="A9150" s="358" t="s">
        <v>32856</v>
      </c>
      <c r="B9150" s="358" t="s">
        <v>32857</v>
      </c>
      <c r="C9150" s="359">
        <v>3.2</v>
      </c>
      <c r="D9150" s="357" t="s">
        <v>32855</v>
      </c>
      <c r="E9150" s="357" t="s">
        <v>32855</v>
      </c>
    </row>
    <row r="9151" spans="1:5" ht="15.6">
      <c r="A9151" s="358" t="s">
        <v>44184</v>
      </c>
      <c r="B9151" s="358" t="s">
        <v>44185</v>
      </c>
      <c r="C9151" s="359">
        <v>3.2</v>
      </c>
      <c r="D9151" s="357" t="s">
        <v>44183</v>
      </c>
      <c r="E9151" s="357" t="s">
        <v>44183</v>
      </c>
    </row>
    <row r="9152" spans="1:5" ht="15.6">
      <c r="A9152" s="358" t="s">
        <v>44184</v>
      </c>
      <c r="B9152" s="358" t="s">
        <v>44185</v>
      </c>
      <c r="C9152" s="359">
        <v>3.2</v>
      </c>
      <c r="D9152" s="357" t="s">
        <v>44183</v>
      </c>
      <c r="E9152" s="357" t="s">
        <v>44183</v>
      </c>
    </row>
    <row r="9153" spans="1:5" ht="15.6">
      <c r="A9153" s="358" t="s">
        <v>21856</v>
      </c>
      <c r="B9153" s="358" t="s">
        <v>10262</v>
      </c>
      <c r="C9153" s="359">
        <v>3.2</v>
      </c>
      <c r="D9153" s="357" t="s">
        <v>8481</v>
      </c>
      <c r="E9153" s="357" t="s">
        <v>8481</v>
      </c>
    </row>
    <row r="9154" spans="1:5" ht="15.6">
      <c r="A9154" s="358" t="s">
        <v>21856</v>
      </c>
      <c r="B9154" s="358" t="s">
        <v>10262</v>
      </c>
      <c r="C9154" s="359">
        <v>3.2</v>
      </c>
      <c r="D9154" s="357" t="s">
        <v>8481</v>
      </c>
      <c r="E9154" s="357" t="s">
        <v>8481</v>
      </c>
    </row>
    <row r="9155" spans="1:5" ht="15.6">
      <c r="A9155" s="358" t="s">
        <v>13544</v>
      </c>
      <c r="B9155" s="358" t="s">
        <v>13545</v>
      </c>
      <c r="C9155" s="359">
        <v>3.2</v>
      </c>
      <c r="D9155" s="357" t="s">
        <v>3796</v>
      </c>
      <c r="E9155" s="357" t="s">
        <v>3796</v>
      </c>
    </row>
    <row r="9156" spans="1:5" ht="15.6">
      <c r="A9156" s="358" t="s">
        <v>13544</v>
      </c>
      <c r="B9156" s="358" t="s">
        <v>13545</v>
      </c>
      <c r="C9156" s="359">
        <v>3.2</v>
      </c>
      <c r="D9156" s="357" t="s">
        <v>3796</v>
      </c>
      <c r="E9156" s="357" t="s">
        <v>3796</v>
      </c>
    </row>
    <row r="9157" spans="1:5" ht="15.6">
      <c r="A9157" s="358" t="s">
        <v>13024</v>
      </c>
      <c r="B9157" s="358" t="s">
        <v>13025</v>
      </c>
      <c r="C9157" s="359">
        <v>3.2</v>
      </c>
      <c r="D9157" s="357" t="s">
        <v>3920</v>
      </c>
      <c r="E9157" s="357" t="s">
        <v>3920</v>
      </c>
    </row>
    <row r="9158" spans="1:5" ht="15.6">
      <c r="A9158" s="358" t="s">
        <v>18781</v>
      </c>
      <c r="B9158" s="358" t="s">
        <v>18782</v>
      </c>
      <c r="C9158" s="359">
        <v>3.2</v>
      </c>
      <c r="D9158" s="357" t="s">
        <v>6198</v>
      </c>
      <c r="E9158" s="357" t="s">
        <v>6198</v>
      </c>
    </row>
    <row r="9159" spans="1:5" ht="15.6">
      <c r="A9159" s="358" t="s">
        <v>18781</v>
      </c>
      <c r="B9159" s="358" t="s">
        <v>18782</v>
      </c>
      <c r="C9159" s="359">
        <v>3.2</v>
      </c>
      <c r="D9159" s="357" t="s">
        <v>6198</v>
      </c>
      <c r="E9159" s="357" t="s">
        <v>6198</v>
      </c>
    </row>
    <row r="9160" spans="1:5" ht="15.6">
      <c r="A9160" s="358" t="s">
        <v>40035</v>
      </c>
      <c r="B9160" s="358" t="s">
        <v>40036</v>
      </c>
      <c r="C9160" s="359">
        <v>3.2</v>
      </c>
      <c r="D9160" s="357" t="s">
        <v>40034</v>
      </c>
      <c r="E9160" s="357" t="s">
        <v>40034</v>
      </c>
    </row>
    <row r="9161" spans="1:5" ht="15.6">
      <c r="A9161" s="358" t="s">
        <v>14329</v>
      </c>
      <c r="B9161" s="358" t="s">
        <v>14330</v>
      </c>
      <c r="C9161" s="359">
        <v>3.2</v>
      </c>
      <c r="D9161" s="357" t="s">
        <v>4604</v>
      </c>
      <c r="E9161" s="357" t="s">
        <v>4604</v>
      </c>
    </row>
    <row r="9162" spans="1:5" ht="15.6">
      <c r="A9162" s="358" t="s">
        <v>14329</v>
      </c>
      <c r="B9162" s="358" t="s">
        <v>14330</v>
      </c>
      <c r="C9162" s="359">
        <v>3.2</v>
      </c>
      <c r="D9162" s="357" t="s">
        <v>4604</v>
      </c>
      <c r="E9162" s="357" t="s">
        <v>4604</v>
      </c>
    </row>
    <row r="9163" spans="1:5" ht="15.6">
      <c r="A9163" s="358" t="s">
        <v>767</v>
      </c>
      <c r="B9163" s="358" t="s">
        <v>14949</v>
      </c>
      <c r="C9163" s="359">
        <v>3.2</v>
      </c>
      <c r="D9163" s="357" t="s">
        <v>4867</v>
      </c>
      <c r="E9163" s="357" t="s">
        <v>4867</v>
      </c>
    </row>
    <row r="9164" spans="1:5" ht="15.6">
      <c r="A9164" s="358" t="s">
        <v>767</v>
      </c>
      <c r="B9164" s="358" t="s">
        <v>14949</v>
      </c>
      <c r="C9164" s="359">
        <v>3.2</v>
      </c>
      <c r="D9164" s="357" t="s">
        <v>4867</v>
      </c>
      <c r="E9164" s="357" t="s">
        <v>4867</v>
      </c>
    </row>
    <row r="9165" spans="1:5" ht="15.6">
      <c r="A9165" s="358" t="s">
        <v>60073</v>
      </c>
      <c r="B9165" s="358" t="s">
        <v>15594</v>
      </c>
      <c r="C9165" s="359">
        <v>3.2</v>
      </c>
      <c r="D9165" s="357" t="s">
        <v>5255</v>
      </c>
      <c r="E9165" s="357" t="s">
        <v>5255</v>
      </c>
    </row>
    <row r="9166" spans="1:5" ht="15.6">
      <c r="A9166" s="358" t="s">
        <v>17035</v>
      </c>
      <c r="B9166" s="358" t="s">
        <v>17036</v>
      </c>
      <c r="C9166" s="359">
        <v>3.2</v>
      </c>
      <c r="D9166" s="357" t="s">
        <v>5888</v>
      </c>
      <c r="E9166" s="357" t="s">
        <v>5888</v>
      </c>
    </row>
    <row r="9167" spans="1:5" ht="15.6">
      <c r="A9167" s="358" t="s">
        <v>20920</v>
      </c>
      <c r="B9167" s="358" t="s">
        <v>20921</v>
      </c>
      <c r="C9167" s="359">
        <v>3.2</v>
      </c>
      <c r="D9167" s="357" t="s">
        <v>8117</v>
      </c>
      <c r="E9167" s="357" t="s">
        <v>8117</v>
      </c>
    </row>
    <row r="9168" spans="1:5" ht="15.6">
      <c r="A9168" s="358" t="s">
        <v>20920</v>
      </c>
      <c r="B9168" s="358" t="s">
        <v>20921</v>
      </c>
      <c r="C9168" s="359">
        <v>3.2</v>
      </c>
      <c r="D9168" s="357" t="s">
        <v>8117</v>
      </c>
      <c r="E9168" s="357" t="s">
        <v>8117</v>
      </c>
    </row>
    <row r="9169" spans="1:5" ht="15.6">
      <c r="A9169" s="358" t="s">
        <v>23409</v>
      </c>
      <c r="B9169" s="358" t="s">
        <v>23410</v>
      </c>
      <c r="C9169" s="359">
        <v>3.2</v>
      </c>
      <c r="D9169" s="357" t="s">
        <v>9600</v>
      </c>
      <c r="E9169" s="357" t="s">
        <v>9600</v>
      </c>
    </row>
    <row r="9170" spans="1:5" ht="15.6">
      <c r="A9170" s="358" t="s">
        <v>11701</v>
      </c>
      <c r="B9170" s="358" t="s">
        <v>11702</v>
      </c>
      <c r="C9170" s="359">
        <v>3.2</v>
      </c>
      <c r="D9170" s="357" t="s">
        <v>2903</v>
      </c>
      <c r="E9170" s="357" t="s">
        <v>2903</v>
      </c>
    </row>
    <row r="9171" spans="1:5" ht="15.6">
      <c r="A9171" s="358" t="s">
        <v>19236</v>
      </c>
      <c r="B9171" s="358" t="s">
        <v>19237</v>
      </c>
      <c r="C9171" s="359">
        <v>3.2</v>
      </c>
      <c r="D9171" s="357" t="s">
        <v>6874</v>
      </c>
      <c r="E9171" s="357" t="s">
        <v>6874</v>
      </c>
    </row>
    <row r="9172" spans="1:5" ht="15.6">
      <c r="A9172" s="358" t="s">
        <v>19236</v>
      </c>
      <c r="B9172" s="358" t="s">
        <v>19237</v>
      </c>
      <c r="C9172" s="359">
        <v>3.2</v>
      </c>
      <c r="D9172" s="357" t="s">
        <v>6874</v>
      </c>
      <c r="E9172" s="357" t="s">
        <v>6874</v>
      </c>
    </row>
    <row r="9173" spans="1:5" ht="15.6">
      <c r="A9173" s="358" t="s">
        <v>18588</v>
      </c>
      <c r="B9173" s="358" t="s">
        <v>18589</v>
      </c>
      <c r="C9173" s="359">
        <v>3.2</v>
      </c>
      <c r="D9173" s="357" t="s">
        <v>7373</v>
      </c>
      <c r="E9173" s="357" t="s">
        <v>7373</v>
      </c>
    </row>
    <row r="9174" spans="1:5" ht="15.6">
      <c r="A9174" s="358" t="s">
        <v>13816</v>
      </c>
      <c r="B9174" s="358" t="s">
        <v>13817</v>
      </c>
      <c r="C9174" s="359">
        <v>3.2</v>
      </c>
      <c r="D9174" s="357" t="s">
        <v>4172</v>
      </c>
      <c r="E9174" s="357" t="s">
        <v>4172</v>
      </c>
    </row>
    <row r="9175" spans="1:5" ht="15.6">
      <c r="A9175" s="358" t="s">
        <v>13844</v>
      </c>
      <c r="B9175" s="358" t="s">
        <v>13845</v>
      </c>
      <c r="C9175" s="359">
        <v>3.2</v>
      </c>
      <c r="D9175" s="357" t="s">
        <v>4206</v>
      </c>
      <c r="E9175" s="357" t="s">
        <v>4206</v>
      </c>
    </row>
    <row r="9176" spans="1:5" ht="15.6">
      <c r="A9176" s="358" t="s">
        <v>13844</v>
      </c>
      <c r="B9176" s="358" t="s">
        <v>13845</v>
      </c>
      <c r="C9176" s="359">
        <v>3.2</v>
      </c>
      <c r="D9176" s="357" t="s">
        <v>4206</v>
      </c>
      <c r="E9176" s="357" t="s">
        <v>4206</v>
      </c>
    </row>
    <row r="9177" spans="1:5" ht="15.6">
      <c r="A9177" s="358" t="s">
        <v>32805</v>
      </c>
      <c r="B9177" s="358" t="s">
        <v>32806</v>
      </c>
      <c r="C9177" s="359">
        <v>3.2</v>
      </c>
      <c r="D9177" s="357" t="s">
        <v>32804</v>
      </c>
      <c r="E9177" s="357" t="s">
        <v>32804</v>
      </c>
    </row>
    <row r="9178" spans="1:5" ht="15.6">
      <c r="A9178" s="358" t="s">
        <v>32805</v>
      </c>
      <c r="B9178" s="358" t="s">
        <v>32806</v>
      </c>
      <c r="C9178" s="359">
        <v>3.2</v>
      </c>
      <c r="D9178" s="357" t="s">
        <v>32804</v>
      </c>
      <c r="E9178" s="357" t="s">
        <v>32804</v>
      </c>
    </row>
    <row r="9179" spans="1:5" ht="15.6">
      <c r="A9179" s="358" t="s">
        <v>32805</v>
      </c>
      <c r="B9179" s="358" t="s">
        <v>32806</v>
      </c>
      <c r="C9179" s="359">
        <v>3.2</v>
      </c>
      <c r="D9179" s="357" t="s">
        <v>32804</v>
      </c>
      <c r="E9179" s="357" t="s">
        <v>32804</v>
      </c>
    </row>
    <row r="9180" spans="1:5" ht="15.6">
      <c r="A9180" s="358" t="s">
        <v>32805</v>
      </c>
      <c r="B9180" s="358" t="s">
        <v>32806</v>
      </c>
      <c r="C9180" s="359">
        <v>3.2</v>
      </c>
      <c r="D9180" s="357" t="s">
        <v>32804</v>
      </c>
      <c r="E9180" s="357" t="s">
        <v>32804</v>
      </c>
    </row>
    <row r="9181" spans="1:5" ht="15.6">
      <c r="A9181" s="358" t="s">
        <v>27704</v>
      </c>
      <c r="B9181" s="358" t="s">
        <v>27705</v>
      </c>
      <c r="C9181" s="359">
        <v>3.2</v>
      </c>
      <c r="D9181" s="357" t="s">
        <v>27703</v>
      </c>
      <c r="E9181" s="357" t="s">
        <v>27703</v>
      </c>
    </row>
    <row r="9182" spans="1:5" ht="15.6">
      <c r="A9182" s="358" t="s">
        <v>10262</v>
      </c>
      <c r="B9182" s="358" t="s">
        <v>20951</v>
      </c>
      <c r="C9182" s="359">
        <v>3.2</v>
      </c>
      <c r="D9182" s="357" t="s">
        <v>8166</v>
      </c>
      <c r="E9182" s="357" t="s">
        <v>8166</v>
      </c>
    </row>
    <row r="9183" spans="1:5" ht="15.6">
      <c r="A9183" s="358" t="s">
        <v>10262</v>
      </c>
      <c r="B9183" s="358" t="s">
        <v>20951</v>
      </c>
      <c r="C9183" s="359">
        <v>3.2</v>
      </c>
      <c r="D9183" s="357" t="s">
        <v>8166</v>
      </c>
      <c r="E9183" s="357" t="s">
        <v>8166</v>
      </c>
    </row>
    <row r="9184" spans="1:5" ht="15.6">
      <c r="A9184" s="358" t="s">
        <v>10456</v>
      </c>
      <c r="B9184" s="358" t="s">
        <v>10457</v>
      </c>
      <c r="C9184" s="359">
        <v>3.2</v>
      </c>
      <c r="D9184" s="357" t="s">
        <v>2386</v>
      </c>
      <c r="E9184" s="357" t="s">
        <v>2386</v>
      </c>
    </row>
    <row r="9185" spans="1:5" ht="15.6">
      <c r="A9185" s="358" t="s">
        <v>10456</v>
      </c>
      <c r="B9185" s="358" t="s">
        <v>10457</v>
      </c>
      <c r="C9185" s="359">
        <v>3.2</v>
      </c>
      <c r="D9185" s="357" t="s">
        <v>2386</v>
      </c>
      <c r="E9185" s="357" t="s">
        <v>2386</v>
      </c>
    </row>
    <row r="9186" spans="1:5" ht="15.6">
      <c r="A9186" s="358" t="s">
        <v>10456</v>
      </c>
      <c r="B9186" s="358" t="s">
        <v>10457</v>
      </c>
      <c r="C9186" s="359">
        <v>3.2</v>
      </c>
      <c r="D9186" s="357" t="s">
        <v>2386</v>
      </c>
      <c r="E9186" s="357" t="s">
        <v>2386</v>
      </c>
    </row>
    <row r="9187" spans="1:5" ht="15.6">
      <c r="A9187" s="358" t="s">
        <v>10456</v>
      </c>
      <c r="B9187" s="358" t="s">
        <v>10457</v>
      </c>
      <c r="C9187" s="359">
        <v>3.2</v>
      </c>
      <c r="D9187" s="357" t="s">
        <v>2386</v>
      </c>
      <c r="E9187" s="357" t="s">
        <v>2386</v>
      </c>
    </row>
    <row r="9188" spans="1:5" ht="15.6">
      <c r="A9188" s="358" t="s">
        <v>15302</v>
      </c>
      <c r="B9188" s="358" t="s">
        <v>15303</v>
      </c>
      <c r="C9188" s="359">
        <v>3.2</v>
      </c>
      <c r="D9188" s="357" t="s">
        <v>5092</v>
      </c>
      <c r="E9188" s="357" t="s">
        <v>5092</v>
      </c>
    </row>
    <row r="9189" spans="1:5" ht="15.6">
      <c r="A9189" s="358" t="s">
        <v>15302</v>
      </c>
      <c r="B9189" s="358" t="s">
        <v>15303</v>
      </c>
      <c r="C9189" s="359">
        <v>3.2</v>
      </c>
      <c r="D9189" s="357" t="s">
        <v>5092</v>
      </c>
      <c r="E9189" s="357" t="s">
        <v>5092</v>
      </c>
    </row>
    <row r="9190" spans="1:5" ht="15.6">
      <c r="A9190" s="358" t="s">
        <v>16705</v>
      </c>
      <c r="B9190" s="358" t="s">
        <v>16705</v>
      </c>
      <c r="C9190" s="359">
        <v>3.2</v>
      </c>
      <c r="D9190" s="357" t="s">
        <v>5559</v>
      </c>
      <c r="E9190" s="357" t="s">
        <v>5559</v>
      </c>
    </row>
    <row r="9191" spans="1:5" ht="15.6">
      <c r="A9191" s="358" t="s">
        <v>16705</v>
      </c>
      <c r="B9191" s="358" t="s">
        <v>16705</v>
      </c>
      <c r="C9191" s="359">
        <v>3.2</v>
      </c>
      <c r="D9191" s="357" t="s">
        <v>5559</v>
      </c>
      <c r="E9191" s="357" t="s">
        <v>5559</v>
      </c>
    </row>
    <row r="9192" spans="1:5" ht="15.6">
      <c r="A9192" s="358" t="s">
        <v>16198</v>
      </c>
      <c r="B9192" s="358" t="s">
        <v>16199</v>
      </c>
      <c r="C9192" s="359">
        <v>3.2</v>
      </c>
      <c r="D9192" s="357" t="s">
        <v>5584</v>
      </c>
      <c r="E9192" s="357" t="s">
        <v>5584</v>
      </c>
    </row>
    <row r="9193" spans="1:5" ht="15.6">
      <c r="A9193" s="358" t="s">
        <v>16198</v>
      </c>
      <c r="B9193" s="358" t="s">
        <v>16199</v>
      </c>
      <c r="C9193" s="359">
        <v>3.2</v>
      </c>
      <c r="D9193" s="357" t="s">
        <v>5584</v>
      </c>
      <c r="E9193" s="357" t="s">
        <v>5584</v>
      </c>
    </row>
    <row r="9194" spans="1:5" ht="15.6">
      <c r="A9194" s="358" t="s">
        <v>16867</v>
      </c>
      <c r="B9194" s="358" t="s">
        <v>16868</v>
      </c>
      <c r="C9194" s="359">
        <v>3.2</v>
      </c>
      <c r="D9194" s="357" t="s">
        <v>5683</v>
      </c>
      <c r="E9194" s="357" t="s">
        <v>5683</v>
      </c>
    </row>
    <row r="9195" spans="1:5" ht="15.6">
      <c r="A9195" s="358" t="s">
        <v>39776</v>
      </c>
      <c r="B9195" s="358" t="s">
        <v>39777</v>
      </c>
      <c r="C9195" s="359">
        <v>3.2</v>
      </c>
      <c r="D9195" s="357" t="s">
        <v>39775</v>
      </c>
      <c r="E9195" s="357" t="s">
        <v>39775</v>
      </c>
    </row>
    <row r="9196" spans="1:5" ht="15.6">
      <c r="A9196" s="358" t="s">
        <v>20939</v>
      </c>
      <c r="B9196" s="358" t="s">
        <v>20940</v>
      </c>
      <c r="C9196" s="359">
        <v>3.2</v>
      </c>
      <c r="D9196" s="357" t="s">
        <v>8155</v>
      </c>
      <c r="E9196" s="357" t="s">
        <v>8155</v>
      </c>
    </row>
    <row r="9197" spans="1:5" ht="15.6">
      <c r="A9197" s="358" t="s">
        <v>10262</v>
      </c>
      <c r="B9197" s="358" t="s">
        <v>26999</v>
      </c>
      <c r="C9197" s="359">
        <v>3.2</v>
      </c>
      <c r="D9197" s="357" t="s">
        <v>26998</v>
      </c>
      <c r="E9197" s="357" t="s">
        <v>26998</v>
      </c>
    </row>
    <row r="9198" spans="1:5" ht="15.6">
      <c r="A9198" s="358" t="s">
        <v>17108</v>
      </c>
      <c r="B9198" s="358" t="s">
        <v>17109</v>
      </c>
      <c r="C9198" s="359">
        <v>3.2</v>
      </c>
      <c r="D9198" s="357" t="s">
        <v>6007</v>
      </c>
      <c r="E9198" s="357" t="s">
        <v>6007</v>
      </c>
    </row>
    <row r="9199" spans="1:5" ht="15.6">
      <c r="A9199" s="358" t="s">
        <v>17108</v>
      </c>
      <c r="B9199" s="358" t="s">
        <v>17109</v>
      </c>
      <c r="C9199" s="359">
        <v>3.2</v>
      </c>
      <c r="D9199" s="357" t="s">
        <v>6007</v>
      </c>
      <c r="E9199" s="357" t="s">
        <v>6007</v>
      </c>
    </row>
    <row r="9200" spans="1:5" ht="15.6">
      <c r="A9200" s="358" t="s">
        <v>10262</v>
      </c>
      <c r="B9200" s="358" t="s">
        <v>19206</v>
      </c>
      <c r="C9200" s="359">
        <v>3.2</v>
      </c>
      <c r="D9200" s="357" t="s">
        <v>6839</v>
      </c>
      <c r="E9200" s="357" t="s">
        <v>6839</v>
      </c>
    </row>
    <row r="9201" spans="1:5" ht="15.6">
      <c r="A9201" s="358" t="s">
        <v>10262</v>
      </c>
      <c r="B9201" s="358" t="s">
        <v>19206</v>
      </c>
      <c r="C9201" s="359">
        <v>3.2</v>
      </c>
      <c r="D9201" s="357" t="s">
        <v>6839</v>
      </c>
      <c r="E9201" s="357" t="s">
        <v>6839</v>
      </c>
    </row>
    <row r="9202" spans="1:5" ht="15.6">
      <c r="A9202" s="358" t="s">
        <v>10262</v>
      </c>
      <c r="B9202" s="358" t="s">
        <v>19206</v>
      </c>
      <c r="C9202" s="359">
        <v>3.2</v>
      </c>
      <c r="D9202" s="357" t="s">
        <v>6839</v>
      </c>
      <c r="E9202" s="357" t="s">
        <v>6839</v>
      </c>
    </row>
    <row r="9203" spans="1:5" ht="15.6">
      <c r="A9203" s="358" t="s">
        <v>22637</v>
      </c>
      <c r="B9203" s="358" t="s">
        <v>22638</v>
      </c>
      <c r="C9203" s="359">
        <v>3.2</v>
      </c>
      <c r="D9203" s="357" t="s">
        <v>9288</v>
      </c>
      <c r="E9203" s="357" t="s">
        <v>9288</v>
      </c>
    </row>
    <row r="9204" spans="1:5" ht="15.6">
      <c r="A9204" s="358" t="s">
        <v>22637</v>
      </c>
      <c r="B9204" s="358" t="s">
        <v>22638</v>
      </c>
      <c r="C9204" s="359">
        <v>3.2</v>
      </c>
      <c r="D9204" s="357" t="s">
        <v>9288</v>
      </c>
      <c r="E9204" s="357" t="s">
        <v>9288</v>
      </c>
    </row>
    <row r="9205" spans="1:5" ht="15.6">
      <c r="A9205" s="358" t="s">
        <v>52392</v>
      </c>
      <c r="B9205" s="358" t="s">
        <v>52392</v>
      </c>
      <c r="C9205" s="359">
        <v>3.2</v>
      </c>
      <c r="D9205" s="357" t="s">
        <v>52391</v>
      </c>
      <c r="E9205" s="357" t="s">
        <v>52391</v>
      </c>
    </row>
    <row r="9206" spans="1:5" ht="15.6">
      <c r="A9206" s="358" t="s">
        <v>23552</v>
      </c>
      <c r="B9206" s="358" t="s">
        <v>23553</v>
      </c>
      <c r="C9206" s="359">
        <v>3.2</v>
      </c>
      <c r="D9206" s="357" t="s">
        <v>9752</v>
      </c>
      <c r="E9206" s="357" t="s">
        <v>9752</v>
      </c>
    </row>
    <row r="9207" spans="1:5" ht="15.6">
      <c r="A9207" s="358" t="s">
        <v>23552</v>
      </c>
      <c r="B9207" s="358" t="s">
        <v>23553</v>
      </c>
      <c r="C9207" s="359">
        <v>3.2</v>
      </c>
      <c r="D9207" s="357" t="s">
        <v>9752</v>
      </c>
      <c r="E9207" s="357" t="s">
        <v>9752</v>
      </c>
    </row>
    <row r="9208" spans="1:5" ht="15.6">
      <c r="A9208" s="358" t="s">
        <v>40915</v>
      </c>
      <c r="B9208" s="358" t="s">
        <v>40916</v>
      </c>
      <c r="C9208" s="359">
        <v>3.2</v>
      </c>
      <c r="D9208" s="357" t="s">
        <v>40914</v>
      </c>
      <c r="E9208" s="357" t="s">
        <v>40914</v>
      </c>
    </row>
    <row r="9209" spans="1:5" ht="15.6">
      <c r="A9209" s="358" t="s">
        <v>19589</v>
      </c>
      <c r="B9209" s="358" t="s">
        <v>19590</v>
      </c>
      <c r="C9209" s="359">
        <v>3.2</v>
      </c>
      <c r="D9209" s="357" t="s">
        <v>7422</v>
      </c>
      <c r="E9209" s="357" t="s">
        <v>7422</v>
      </c>
    </row>
    <row r="9210" spans="1:5" ht="15.6">
      <c r="A9210" s="358" t="s">
        <v>19589</v>
      </c>
      <c r="B9210" s="358" t="s">
        <v>19590</v>
      </c>
      <c r="C9210" s="359">
        <v>3.2</v>
      </c>
      <c r="D9210" s="357" t="s">
        <v>7422</v>
      </c>
      <c r="E9210" s="357" t="s">
        <v>7422</v>
      </c>
    </row>
    <row r="9211" spans="1:5" ht="15.6">
      <c r="A9211" s="358" t="s">
        <v>19589</v>
      </c>
      <c r="B9211" s="358" t="s">
        <v>19590</v>
      </c>
      <c r="C9211" s="359">
        <v>3.2</v>
      </c>
      <c r="D9211" s="357" t="s">
        <v>7422</v>
      </c>
      <c r="E9211" s="357" t="s">
        <v>7422</v>
      </c>
    </row>
    <row r="9212" spans="1:5" ht="15.6">
      <c r="A9212" s="358" t="s">
        <v>358</v>
      </c>
      <c r="B9212" s="358" t="s">
        <v>12143</v>
      </c>
      <c r="C9212" s="359">
        <v>3.2</v>
      </c>
      <c r="D9212" s="357" t="s">
        <v>3363</v>
      </c>
      <c r="E9212" s="357" t="s">
        <v>3363</v>
      </c>
    </row>
    <row r="9213" spans="1:5" ht="15.6">
      <c r="A9213" s="358" t="s">
        <v>13629</v>
      </c>
      <c r="B9213" s="358" t="s">
        <v>13630</v>
      </c>
      <c r="C9213" s="359">
        <v>3.2</v>
      </c>
      <c r="D9213" s="357" t="s">
        <v>3882</v>
      </c>
      <c r="E9213" s="357" t="s">
        <v>3882</v>
      </c>
    </row>
    <row r="9214" spans="1:5" ht="15.6">
      <c r="A9214" s="358" t="s">
        <v>1321</v>
      </c>
      <c r="B9214" s="358" t="s">
        <v>18375</v>
      </c>
      <c r="C9214" s="359">
        <v>3.2</v>
      </c>
      <c r="D9214" s="357" t="s">
        <v>7267</v>
      </c>
      <c r="E9214" s="357" t="s">
        <v>7267</v>
      </c>
    </row>
    <row r="9215" spans="1:5" ht="15.6">
      <c r="A9215" s="358" t="s">
        <v>1321</v>
      </c>
      <c r="B9215" s="358" t="s">
        <v>18375</v>
      </c>
      <c r="C9215" s="359">
        <v>3.2</v>
      </c>
      <c r="D9215" s="357" t="s">
        <v>7267</v>
      </c>
      <c r="E9215" s="357" t="s">
        <v>7267</v>
      </c>
    </row>
    <row r="9216" spans="1:5" ht="15.6">
      <c r="A9216" s="358" t="s">
        <v>42276</v>
      </c>
      <c r="B9216" s="358" t="s">
        <v>42276</v>
      </c>
      <c r="C9216" s="359">
        <v>3.2</v>
      </c>
      <c r="D9216" s="357" t="s">
        <v>42275</v>
      </c>
      <c r="E9216" s="357" t="s">
        <v>42275</v>
      </c>
    </row>
    <row r="9217" spans="1:5" ht="15.6">
      <c r="A9217" s="358" t="s">
        <v>15131</v>
      </c>
      <c r="B9217" s="358" t="s">
        <v>15131</v>
      </c>
      <c r="C9217" s="359">
        <v>3.2</v>
      </c>
      <c r="D9217" s="357" t="s">
        <v>4943</v>
      </c>
      <c r="E9217" s="357" t="s">
        <v>4943</v>
      </c>
    </row>
    <row r="9218" spans="1:5" ht="15.6">
      <c r="A9218" s="358" t="s">
        <v>1085</v>
      </c>
      <c r="B9218" s="358" t="s">
        <v>17608</v>
      </c>
      <c r="C9218" s="359">
        <v>3.2</v>
      </c>
      <c r="D9218" s="357" t="s">
        <v>6445</v>
      </c>
      <c r="E9218" s="357" t="s">
        <v>6445</v>
      </c>
    </row>
    <row r="9219" spans="1:5" ht="15.6">
      <c r="A9219" s="358" t="s">
        <v>1451</v>
      </c>
      <c r="B9219" s="358" t="s">
        <v>20121</v>
      </c>
      <c r="C9219" s="359">
        <v>3.2</v>
      </c>
      <c r="D9219" s="357" t="s">
        <v>7843</v>
      </c>
      <c r="E9219" s="357" t="s">
        <v>7843</v>
      </c>
    </row>
    <row r="9220" spans="1:5" ht="15.6">
      <c r="A9220" s="358" t="s">
        <v>50107</v>
      </c>
      <c r="B9220" s="358" t="s">
        <v>50108</v>
      </c>
      <c r="C9220" s="359">
        <v>3.2</v>
      </c>
      <c r="D9220" s="357" t="s">
        <v>50106</v>
      </c>
      <c r="E9220" s="357" t="s">
        <v>50106</v>
      </c>
    </row>
    <row r="9221" spans="1:5" ht="15.6">
      <c r="A9221" s="358" t="s">
        <v>23567</v>
      </c>
      <c r="B9221" s="358" t="s">
        <v>23568</v>
      </c>
      <c r="C9221" s="359">
        <v>3.2</v>
      </c>
      <c r="D9221" s="357" t="s">
        <v>9768</v>
      </c>
      <c r="E9221" s="357" t="s">
        <v>9768</v>
      </c>
    </row>
    <row r="9222" spans="1:5" ht="15.6">
      <c r="A9222" s="358" t="s">
        <v>23567</v>
      </c>
      <c r="B9222" s="358" t="s">
        <v>23568</v>
      </c>
      <c r="C9222" s="359">
        <v>3.2</v>
      </c>
      <c r="D9222" s="357" t="s">
        <v>9768</v>
      </c>
      <c r="E9222" s="357" t="s">
        <v>9768</v>
      </c>
    </row>
    <row r="9223" spans="1:5" ht="15.6">
      <c r="A9223" s="358" t="s">
        <v>11359</v>
      </c>
      <c r="B9223" s="358" t="s">
        <v>11360</v>
      </c>
      <c r="C9223" s="359">
        <v>3.2</v>
      </c>
      <c r="D9223" s="357" t="s">
        <v>2396</v>
      </c>
      <c r="E9223" s="357" t="s">
        <v>2396</v>
      </c>
    </row>
    <row r="9224" spans="1:5" ht="15.6">
      <c r="A9224" s="358" t="s">
        <v>28117</v>
      </c>
      <c r="B9224" s="358" t="s">
        <v>28117</v>
      </c>
      <c r="C9224" s="359">
        <v>3.2</v>
      </c>
      <c r="D9224" s="357" t="s">
        <v>28116</v>
      </c>
      <c r="E9224" s="357" t="s">
        <v>28116</v>
      </c>
    </row>
    <row r="9225" spans="1:5" ht="15.6">
      <c r="A9225" s="358" t="s">
        <v>20052</v>
      </c>
      <c r="B9225" s="358" t="s">
        <v>20052</v>
      </c>
      <c r="C9225" s="359">
        <v>3.2</v>
      </c>
      <c r="D9225" s="357" t="s">
        <v>7781</v>
      </c>
      <c r="E9225" s="357" t="s">
        <v>7781</v>
      </c>
    </row>
    <row r="9226" spans="1:5" ht="15.6">
      <c r="A9226" s="358" t="s">
        <v>20052</v>
      </c>
      <c r="B9226" s="358" t="s">
        <v>20052</v>
      </c>
      <c r="C9226" s="359">
        <v>3.2</v>
      </c>
      <c r="D9226" s="357" t="s">
        <v>7781</v>
      </c>
      <c r="E9226" s="357" t="s">
        <v>7781</v>
      </c>
    </row>
    <row r="9227" spans="1:5" ht="15.6">
      <c r="A9227" s="358" t="s">
        <v>20052</v>
      </c>
      <c r="B9227" s="358" t="s">
        <v>20052</v>
      </c>
      <c r="C9227" s="359">
        <v>3.2</v>
      </c>
      <c r="D9227" s="357" t="s">
        <v>7781</v>
      </c>
      <c r="E9227" s="357" t="s">
        <v>7781</v>
      </c>
    </row>
    <row r="9228" spans="1:5" ht="15.6">
      <c r="A9228" s="358" t="s">
        <v>20052</v>
      </c>
      <c r="B9228" s="358" t="s">
        <v>20052</v>
      </c>
      <c r="C9228" s="359">
        <v>3.2</v>
      </c>
      <c r="D9228" s="357" t="s">
        <v>7781</v>
      </c>
      <c r="E9228" s="357" t="s">
        <v>7781</v>
      </c>
    </row>
    <row r="9229" spans="1:5" ht="15.6">
      <c r="A9229" s="358" t="s">
        <v>10262</v>
      </c>
      <c r="B9229" s="358" t="s">
        <v>334</v>
      </c>
      <c r="C9229" s="359">
        <v>3.2</v>
      </c>
      <c r="D9229" s="357" t="s">
        <v>3288</v>
      </c>
      <c r="E9229" s="357" t="s">
        <v>3288</v>
      </c>
    </row>
    <row r="9230" spans="1:5" ht="15.6">
      <c r="A9230" s="358" t="s">
        <v>27707</v>
      </c>
      <c r="B9230" s="358" t="s">
        <v>27707</v>
      </c>
      <c r="C9230" s="359">
        <v>3.2</v>
      </c>
      <c r="D9230" s="357" t="s">
        <v>27706</v>
      </c>
      <c r="E9230" s="357" t="s">
        <v>27706</v>
      </c>
    </row>
    <row r="9231" spans="1:5" ht="15.6">
      <c r="A9231" s="358" t="s">
        <v>27707</v>
      </c>
      <c r="B9231" s="358" t="s">
        <v>27707</v>
      </c>
      <c r="C9231" s="359">
        <v>3.2</v>
      </c>
      <c r="D9231" s="357" t="s">
        <v>27706</v>
      </c>
      <c r="E9231" s="357" t="s">
        <v>27706</v>
      </c>
    </row>
    <row r="9232" spans="1:5" ht="15.6">
      <c r="A9232" s="358" t="s">
        <v>16335</v>
      </c>
      <c r="B9232" s="358" t="s">
        <v>16336</v>
      </c>
      <c r="C9232" s="359">
        <v>3.2</v>
      </c>
      <c r="D9232" s="357" t="s">
        <v>5681</v>
      </c>
      <c r="E9232" s="357" t="s">
        <v>5681</v>
      </c>
    </row>
    <row r="9233" spans="1:5" ht="15.6">
      <c r="A9233" s="358" t="s">
        <v>10262</v>
      </c>
      <c r="B9233" s="358" t="s">
        <v>52944</v>
      </c>
      <c r="C9233" s="359">
        <v>3.2</v>
      </c>
      <c r="D9233" s="357" t="s">
        <v>52943</v>
      </c>
      <c r="E9233" s="357" t="s">
        <v>52943</v>
      </c>
    </row>
    <row r="9234" spans="1:5" ht="15.6">
      <c r="A9234" s="358" t="s">
        <v>10262</v>
      </c>
      <c r="B9234" s="358" t="s">
        <v>52944</v>
      </c>
      <c r="C9234" s="359">
        <v>3.2</v>
      </c>
      <c r="D9234" s="357" t="s">
        <v>52943</v>
      </c>
      <c r="E9234" s="357" t="s">
        <v>52943</v>
      </c>
    </row>
    <row r="9235" spans="1:5" ht="15.6">
      <c r="A9235" s="358" t="s">
        <v>10262</v>
      </c>
      <c r="B9235" s="358" t="s">
        <v>52944</v>
      </c>
      <c r="C9235" s="359">
        <v>3.2</v>
      </c>
      <c r="D9235" s="357" t="s">
        <v>52943</v>
      </c>
      <c r="E9235" s="357" t="s">
        <v>52943</v>
      </c>
    </row>
    <row r="9236" spans="1:5" ht="15.6">
      <c r="A9236" s="358" t="s">
        <v>10262</v>
      </c>
      <c r="B9236" s="358" t="s">
        <v>52944</v>
      </c>
      <c r="C9236" s="359">
        <v>3.2</v>
      </c>
      <c r="D9236" s="357" t="s">
        <v>52943</v>
      </c>
      <c r="E9236" s="357" t="s">
        <v>52943</v>
      </c>
    </row>
    <row r="9237" spans="1:5" ht="15.6">
      <c r="A9237" s="358" t="s">
        <v>10262</v>
      </c>
      <c r="B9237" s="358" t="s">
        <v>52944</v>
      </c>
      <c r="C9237" s="359">
        <v>3.2</v>
      </c>
      <c r="D9237" s="357" t="s">
        <v>52943</v>
      </c>
      <c r="E9237" s="357" t="s">
        <v>52943</v>
      </c>
    </row>
    <row r="9238" spans="1:5" ht="15.6">
      <c r="A9238" s="358" t="s">
        <v>54569</v>
      </c>
      <c r="B9238" s="358" t="s">
        <v>24510</v>
      </c>
      <c r="C9238" s="359">
        <v>3.2</v>
      </c>
      <c r="D9238" s="357" t="s">
        <v>24509</v>
      </c>
      <c r="E9238" s="357" t="s">
        <v>24509</v>
      </c>
    </row>
    <row r="9239" spans="1:5" ht="15.6">
      <c r="A9239" s="358" t="s">
        <v>54569</v>
      </c>
      <c r="B9239" s="358" t="s">
        <v>24510</v>
      </c>
      <c r="C9239" s="359">
        <v>3.2</v>
      </c>
      <c r="D9239" s="357" t="s">
        <v>24509</v>
      </c>
      <c r="E9239" s="357" t="s">
        <v>24509</v>
      </c>
    </row>
    <row r="9240" spans="1:5" ht="15.6">
      <c r="A9240" s="358" t="s">
        <v>54569</v>
      </c>
      <c r="B9240" s="358" t="s">
        <v>24510</v>
      </c>
      <c r="C9240" s="359">
        <v>3.2</v>
      </c>
      <c r="D9240" s="357" t="s">
        <v>24509</v>
      </c>
      <c r="E9240" s="357" t="s">
        <v>24509</v>
      </c>
    </row>
    <row r="9241" spans="1:5" ht="15.6">
      <c r="A9241" s="358" t="s">
        <v>19119</v>
      </c>
      <c r="B9241" s="358" t="s">
        <v>19120</v>
      </c>
      <c r="C9241" s="359">
        <v>3.2</v>
      </c>
      <c r="D9241" s="357" t="s">
        <v>6715</v>
      </c>
      <c r="E9241" s="357" t="s">
        <v>6715</v>
      </c>
    </row>
    <row r="9242" spans="1:5" ht="15.6">
      <c r="A9242" s="358" t="s">
        <v>1959</v>
      </c>
      <c r="B9242" s="358" t="s">
        <v>22817</v>
      </c>
      <c r="C9242" s="359">
        <v>3.2</v>
      </c>
      <c r="D9242" s="357" t="s">
        <v>9436</v>
      </c>
      <c r="E9242" s="357" t="s">
        <v>9436</v>
      </c>
    </row>
    <row r="9243" spans="1:5" ht="15.6">
      <c r="A9243" s="358" t="s">
        <v>1959</v>
      </c>
      <c r="B9243" s="358" t="s">
        <v>22817</v>
      </c>
      <c r="C9243" s="359">
        <v>3.2</v>
      </c>
      <c r="D9243" s="357" t="s">
        <v>9436</v>
      </c>
      <c r="E9243" s="357" t="s">
        <v>9436</v>
      </c>
    </row>
    <row r="9244" spans="1:5" ht="15.6">
      <c r="A9244" s="358" t="s">
        <v>1959</v>
      </c>
      <c r="B9244" s="358" t="s">
        <v>22817</v>
      </c>
      <c r="C9244" s="359">
        <v>3.2</v>
      </c>
      <c r="D9244" s="357" t="s">
        <v>9436</v>
      </c>
      <c r="E9244" s="357" t="s">
        <v>9436</v>
      </c>
    </row>
    <row r="9245" spans="1:5" ht="15.6">
      <c r="A9245" s="358" t="s">
        <v>10262</v>
      </c>
      <c r="B9245" s="358" t="s">
        <v>61179</v>
      </c>
      <c r="C9245" s="359">
        <v>3.2</v>
      </c>
      <c r="D9245" s="357" t="s">
        <v>61178</v>
      </c>
      <c r="E9245" s="357" t="s">
        <v>61178</v>
      </c>
    </row>
    <row r="9246" spans="1:5" ht="15.6">
      <c r="A9246" s="358" t="s">
        <v>10262</v>
      </c>
      <c r="B9246" s="358" t="s">
        <v>61179</v>
      </c>
      <c r="C9246" s="359">
        <v>3.2</v>
      </c>
      <c r="D9246" s="357" t="s">
        <v>61178</v>
      </c>
      <c r="E9246" s="357" t="s">
        <v>61178</v>
      </c>
    </row>
    <row r="9247" spans="1:5" ht="15.6">
      <c r="A9247" s="358" t="s">
        <v>28224</v>
      </c>
      <c r="B9247" s="358" t="s">
        <v>28225</v>
      </c>
      <c r="C9247" s="359">
        <v>3.2</v>
      </c>
      <c r="D9247" s="357" t="s">
        <v>28223</v>
      </c>
      <c r="E9247" s="357" t="s">
        <v>28223</v>
      </c>
    </row>
    <row r="9248" spans="1:5" ht="15.6">
      <c r="A9248" s="358" t="s">
        <v>40357</v>
      </c>
      <c r="B9248" s="358" t="s">
        <v>40358</v>
      </c>
      <c r="C9248" s="359">
        <v>3.2</v>
      </c>
      <c r="D9248" s="357" t="s">
        <v>40356</v>
      </c>
      <c r="E9248" s="357" t="s">
        <v>40356</v>
      </c>
    </row>
    <row r="9249" spans="1:5" ht="15.6">
      <c r="A9249" s="358" t="s">
        <v>11068</v>
      </c>
      <c r="B9249" s="358" t="s">
        <v>11069</v>
      </c>
      <c r="C9249" s="359">
        <v>3.2</v>
      </c>
      <c r="D9249" s="357" t="s">
        <v>2896</v>
      </c>
      <c r="E9249" s="357" t="s">
        <v>2896</v>
      </c>
    </row>
    <row r="9250" spans="1:5" ht="15.6">
      <c r="A9250" s="358" t="s">
        <v>11068</v>
      </c>
      <c r="B9250" s="358" t="s">
        <v>11069</v>
      </c>
      <c r="C9250" s="359">
        <v>3.2</v>
      </c>
      <c r="D9250" s="357" t="s">
        <v>2896</v>
      </c>
      <c r="E9250" s="357" t="s">
        <v>2896</v>
      </c>
    </row>
    <row r="9251" spans="1:5" ht="15.6">
      <c r="A9251" s="358" t="s">
        <v>36398</v>
      </c>
      <c r="B9251" s="358" t="s">
        <v>36399</v>
      </c>
      <c r="C9251" s="359">
        <v>3.2</v>
      </c>
      <c r="D9251" s="357" t="s">
        <v>36397</v>
      </c>
      <c r="E9251" s="357" t="s">
        <v>36397</v>
      </c>
    </row>
    <row r="9252" spans="1:5" ht="15.6">
      <c r="A9252" s="358" t="s">
        <v>10262</v>
      </c>
      <c r="B9252" s="358" t="s">
        <v>16655</v>
      </c>
      <c r="C9252" s="359">
        <v>3.2</v>
      </c>
      <c r="D9252" s="357" t="s">
        <v>6031</v>
      </c>
      <c r="E9252" s="357" t="s">
        <v>6031</v>
      </c>
    </row>
    <row r="9253" spans="1:5" ht="15.6">
      <c r="A9253" s="358" t="s">
        <v>10262</v>
      </c>
      <c r="B9253" s="358" t="s">
        <v>16655</v>
      </c>
      <c r="C9253" s="359">
        <v>3.2</v>
      </c>
      <c r="D9253" s="357" t="s">
        <v>6031</v>
      </c>
      <c r="E9253" s="357" t="s">
        <v>6031</v>
      </c>
    </row>
    <row r="9254" spans="1:5" ht="15.6">
      <c r="A9254" s="358" t="s">
        <v>10262</v>
      </c>
      <c r="B9254" s="358" t="s">
        <v>16655</v>
      </c>
      <c r="C9254" s="359">
        <v>3.2</v>
      </c>
      <c r="D9254" s="357" t="s">
        <v>6031</v>
      </c>
      <c r="E9254" s="357" t="s">
        <v>6031</v>
      </c>
    </row>
    <row r="9255" spans="1:5" ht="15.6">
      <c r="A9255" s="358" t="s">
        <v>17797</v>
      </c>
      <c r="B9255" s="358" t="s">
        <v>17798</v>
      </c>
      <c r="C9255" s="359">
        <v>3.2</v>
      </c>
      <c r="D9255" s="357" t="s">
        <v>6651</v>
      </c>
      <c r="E9255" s="357" t="s">
        <v>6651</v>
      </c>
    </row>
    <row r="9256" spans="1:5" ht="15.6">
      <c r="A9256" s="358" t="s">
        <v>17797</v>
      </c>
      <c r="B9256" s="358" t="s">
        <v>17798</v>
      </c>
      <c r="C9256" s="359">
        <v>3.2</v>
      </c>
      <c r="D9256" s="357" t="s">
        <v>6651</v>
      </c>
      <c r="E9256" s="357" t="s">
        <v>6651</v>
      </c>
    </row>
    <row r="9257" spans="1:5" ht="15.6">
      <c r="A9257" s="358" t="s">
        <v>1270</v>
      </c>
      <c r="B9257" s="358" t="s">
        <v>18246</v>
      </c>
      <c r="C9257" s="359">
        <v>3.2</v>
      </c>
      <c r="D9257" s="357" t="s">
        <v>7131</v>
      </c>
      <c r="E9257" s="357" t="s">
        <v>7131</v>
      </c>
    </row>
    <row r="9258" spans="1:5" ht="15.6">
      <c r="A9258" s="358" t="s">
        <v>1270</v>
      </c>
      <c r="B9258" s="358" t="s">
        <v>18246</v>
      </c>
      <c r="C9258" s="359">
        <v>3.2</v>
      </c>
      <c r="D9258" s="357" t="s">
        <v>7131</v>
      </c>
      <c r="E9258" s="357" t="s">
        <v>7131</v>
      </c>
    </row>
    <row r="9259" spans="1:5" ht="15.6">
      <c r="A9259" s="358" t="s">
        <v>22845</v>
      </c>
      <c r="B9259" s="358" t="s">
        <v>22846</v>
      </c>
      <c r="C9259" s="359">
        <v>3.2</v>
      </c>
      <c r="D9259" s="357" t="s">
        <v>9464</v>
      </c>
      <c r="E9259" s="357" t="s">
        <v>9464</v>
      </c>
    </row>
    <row r="9260" spans="1:5" ht="15.6">
      <c r="A9260" s="358" t="s">
        <v>22845</v>
      </c>
      <c r="B9260" s="358" t="s">
        <v>22846</v>
      </c>
      <c r="C9260" s="359">
        <v>3.2</v>
      </c>
      <c r="D9260" s="357" t="s">
        <v>9464</v>
      </c>
      <c r="E9260" s="357" t="s">
        <v>9464</v>
      </c>
    </row>
    <row r="9261" spans="1:5" ht="15.6">
      <c r="A9261" s="358" t="s">
        <v>23207</v>
      </c>
      <c r="B9261" s="358" t="s">
        <v>23208</v>
      </c>
      <c r="C9261" s="359">
        <v>3.2</v>
      </c>
      <c r="D9261" s="357" t="s">
        <v>9577</v>
      </c>
      <c r="E9261" s="357" t="s">
        <v>9577</v>
      </c>
    </row>
    <row r="9262" spans="1:5" ht="15.6">
      <c r="A9262" s="358" t="s">
        <v>15979</v>
      </c>
      <c r="B9262" s="358" t="s">
        <v>15980</v>
      </c>
      <c r="C9262" s="359">
        <v>3.2</v>
      </c>
      <c r="D9262" s="357" t="s">
        <v>5458</v>
      </c>
      <c r="E9262" s="357" t="s">
        <v>5458</v>
      </c>
    </row>
    <row r="9263" spans="1:5" ht="15.6">
      <c r="A9263" s="358" t="s">
        <v>15979</v>
      </c>
      <c r="B9263" s="358" t="s">
        <v>15980</v>
      </c>
      <c r="C9263" s="359">
        <v>3.2</v>
      </c>
      <c r="D9263" s="357" t="s">
        <v>5458</v>
      </c>
      <c r="E9263" s="357" t="s">
        <v>5458</v>
      </c>
    </row>
    <row r="9264" spans="1:5" ht="15.6">
      <c r="A9264" s="358" t="s">
        <v>21906</v>
      </c>
      <c r="B9264" s="358" t="s">
        <v>21907</v>
      </c>
      <c r="C9264" s="359">
        <v>3.2</v>
      </c>
      <c r="D9264" s="357" t="s">
        <v>8560</v>
      </c>
      <c r="E9264" s="357" t="s">
        <v>8560</v>
      </c>
    </row>
    <row r="9265" spans="1:5" ht="15.6">
      <c r="A9265" s="358" t="s">
        <v>21906</v>
      </c>
      <c r="B9265" s="358" t="s">
        <v>21907</v>
      </c>
      <c r="C9265" s="359">
        <v>3.2</v>
      </c>
      <c r="D9265" s="357" t="s">
        <v>8560</v>
      </c>
      <c r="E9265" s="357" t="s">
        <v>8560</v>
      </c>
    </row>
    <row r="9266" spans="1:5" ht="15.6">
      <c r="A9266" s="358" t="s">
        <v>1912</v>
      </c>
      <c r="B9266" s="358" t="s">
        <v>22631</v>
      </c>
      <c r="C9266" s="359">
        <v>3.2</v>
      </c>
      <c r="D9266" s="357" t="s">
        <v>9280</v>
      </c>
      <c r="E9266" s="357" t="s">
        <v>9280</v>
      </c>
    </row>
    <row r="9267" spans="1:5" ht="15.6">
      <c r="A9267" s="358" t="s">
        <v>10262</v>
      </c>
      <c r="B9267" s="358" t="s">
        <v>11302</v>
      </c>
      <c r="C9267" s="359">
        <v>3.2</v>
      </c>
      <c r="D9267" s="357" t="s">
        <v>10016</v>
      </c>
      <c r="E9267" s="357" t="s">
        <v>10016</v>
      </c>
    </row>
    <row r="9268" spans="1:5" ht="15.6">
      <c r="A9268" s="358" t="s">
        <v>11422</v>
      </c>
      <c r="B9268" s="358" t="s">
        <v>11423</v>
      </c>
      <c r="C9268" s="359">
        <v>3.2</v>
      </c>
      <c r="D9268" s="357" t="s">
        <v>2488</v>
      </c>
      <c r="E9268" s="357" t="s">
        <v>2488</v>
      </c>
    </row>
    <row r="9269" spans="1:5" ht="15.6">
      <c r="A9269" s="358" t="s">
        <v>11422</v>
      </c>
      <c r="B9269" s="358" t="s">
        <v>11423</v>
      </c>
      <c r="C9269" s="359">
        <v>3.2</v>
      </c>
      <c r="D9269" s="357" t="s">
        <v>2488</v>
      </c>
      <c r="E9269" s="357" t="s">
        <v>2488</v>
      </c>
    </row>
    <row r="9270" spans="1:5" ht="15.6">
      <c r="A9270" s="358" t="s">
        <v>14143</v>
      </c>
      <c r="B9270" s="358" t="s">
        <v>14143</v>
      </c>
      <c r="C9270" s="359">
        <v>3.2</v>
      </c>
      <c r="D9270" s="357" t="s">
        <v>4410</v>
      </c>
      <c r="E9270" s="357" t="s">
        <v>4410</v>
      </c>
    </row>
    <row r="9271" spans="1:5" ht="15.6">
      <c r="A9271" s="358" t="s">
        <v>15681</v>
      </c>
      <c r="B9271" s="358" t="s">
        <v>15682</v>
      </c>
      <c r="C9271" s="359">
        <v>3.2</v>
      </c>
      <c r="D9271" s="357" t="s">
        <v>9989</v>
      </c>
      <c r="E9271" s="357" t="s">
        <v>9989</v>
      </c>
    </row>
    <row r="9272" spans="1:5" ht="15.6">
      <c r="A9272" s="358" t="s">
        <v>15758</v>
      </c>
      <c r="B9272" s="358" t="s">
        <v>15759</v>
      </c>
      <c r="C9272" s="359">
        <v>3.2</v>
      </c>
      <c r="D9272" s="357" t="s">
        <v>5310</v>
      </c>
      <c r="E9272" s="357" t="s">
        <v>5310</v>
      </c>
    </row>
    <row r="9273" spans="1:5" ht="15.6">
      <c r="A9273" s="358" t="s">
        <v>16131</v>
      </c>
      <c r="B9273" s="358" t="s">
        <v>16132</v>
      </c>
      <c r="C9273" s="359">
        <v>3.2</v>
      </c>
      <c r="D9273" s="357" t="s">
        <v>5511</v>
      </c>
      <c r="E9273" s="357" t="s">
        <v>5511</v>
      </c>
    </row>
    <row r="9274" spans="1:5" ht="15.6">
      <c r="A9274" s="358" t="s">
        <v>10262</v>
      </c>
      <c r="B9274" s="358" t="s">
        <v>32050</v>
      </c>
      <c r="C9274" s="359">
        <v>3.2</v>
      </c>
      <c r="D9274" s="357" t="s">
        <v>32049</v>
      </c>
      <c r="E9274" s="357" t="s">
        <v>32049</v>
      </c>
    </row>
    <row r="9275" spans="1:5" ht="15.6">
      <c r="A9275" s="358" t="s">
        <v>10262</v>
      </c>
      <c r="B9275" s="358" t="s">
        <v>32050</v>
      </c>
      <c r="C9275" s="359">
        <v>3.2</v>
      </c>
      <c r="D9275" s="357" t="s">
        <v>32049</v>
      </c>
      <c r="E9275" s="357" t="s">
        <v>32049</v>
      </c>
    </row>
    <row r="9276" spans="1:5" ht="15.6">
      <c r="A9276" s="358" t="s">
        <v>15182</v>
      </c>
      <c r="B9276" s="358" t="s">
        <v>15183</v>
      </c>
      <c r="C9276" s="359">
        <v>3.2</v>
      </c>
      <c r="D9276" s="357" t="s">
        <v>4977</v>
      </c>
      <c r="E9276" s="357" t="s">
        <v>4977</v>
      </c>
    </row>
    <row r="9277" spans="1:5" ht="15.6">
      <c r="A9277" s="358" t="s">
        <v>20223</v>
      </c>
      <c r="B9277" s="358" t="s">
        <v>20224</v>
      </c>
      <c r="C9277" s="359">
        <v>3.2</v>
      </c>
      <c r="D9277" s="357" t="s">
        <v>7942</v>
      </c>
      <c r="E9277" s="357" t="s">
        <v>7942</v>
      </c>
    </row>
    <row r="9278" spans="1:5" ht="15.6">
      <c r="A9278" s="358" t="s">
        <v>20223</v>
      </c>
      <c r="B9278" s="358" t="s">
        <v>20224</v>
      </c>
      <c r="C9278" s="359">
        <v>3.2</v>
      </c>
      <c r="D9278" s="357" t="s">
        <v>7942</v>
      </c>
      <c r="E9278" s="357" t="s">
        <v>7942</v>
      </c>
    </row>
    <row r="9279" spans="1:5" ht="15.6">
      <c r="A9279" s="358" t="s">
        <v>20223</v>
      </c>
      <c r="B9279" s="358" t="s">
        <v>20224</v>
      </c>
      <c r="C9279" s="359">
        <v>3.2</v>
      </c>
      <c r="D9279" s="357" t="s">
        <v>7942</v>
      </c>
      <c r="E9279" s="357" t="s">
        <v>7942</v>
      </c>
    </row>
    <row r="9280" spans="1:5" ht="15.6">
      <c r="A9280" s="358" t="s">
        <v>20223</v>
      </c>
      <c r="B9280" s="358" t="s">
        <v>20224</v>
      </c>
      <c r="C9280" s="359">
        <v>3.2</v>
      </c>
      <c r="D9280" s="357" t="s">
        <v>7942</v>
      </c>
      <c r="E9280" s="357" t="s">
        <v>7942</v>
      </c>
    </row>
    <row r="9281" spans="1:5" ht="15.6">
      <c r="A9281" s="358" t="s">
        <v>50666</v>
      </c>
      <c r="B9281" s="358" t="s">
        <v>50667</v>
      </c>
      <c r="C9281" s="359">
        <v>3.2</v>
      </c>
      <c r="D9281" s="357" t="s">
        <v>50665</v>
      </c>
      <c r="E9281" s="357" t="s">
        <v>50665</v>
      </c>
    </row>
    <row r="9282" spans="1:5" ht="15.6">
      <c r="A9282" s="358" t="s">
        <v>53004</v>
      </c>
      <c r="B9282" s="358" t="s">
        <v>53005</v>
      </c>
      <c r="C9282" s="359">
        <v>3.2</v>
      </c>
      <c r="D9282" s="357" t="s">
        <v>53003</v>
      </c>
      <c r="E9282" s="357" t="s">
        <v>53003</v>
      </c>
    </row>
    <row r="9283" spans="1:5" ht="15.6">
      <c r="A9283" s="358" t="s">
        <v>29550</v>
      </c>
      <c r="B9283" s="358" t="s">
        <v>29551</v>
      </c>
      <c r="C9283" s="359">
        <v>3.2</v>
      </c>
      <c r="D9283" s="357" t="s">
        <v>29549</v>
      </c>
      <c r="E9283" s="357" t="s">
        <v>29549</v>
      </c>
    </row>
    <row r="9284" spans="1:5" ht="15.6">
      <c r="A9284" s="358" t="s">
        <v>1594</v>
      </c>
      <c r="B9284" s="358" t="s">
        <v>20680</v>
      </c>
      <c r="C9284" s="359">
        <v>3.2</v>
      </c>
      <c r="D9284" s="357" t="s">
        <v>8175</v>
      </c>
      <c r="E9284" s="357" t="s">
        <v>8175</v>
      </c>
    </row>
    <row r="9285" spans="1:5" ht="15.6">
      <c r="A9285" s="358" t="s">
        <v>1631</v>
      </c>
      <c r="B9285" s="358" t="s">
        <v>20803</v>
      </c>
      <c r="C9285" s="359">
        <v>3.2</v>
      </c>
      <c r="D9285" s="357" t="s">
        <v>8295</v>
      </c>
      <c r="E9285" s="357" t="s">
        <v>8295</v>
      </c>
    </row>
    <row r="9286" spans="1:5" ht="15.6">
      <c r="A9286" s="358" t="s">
        <v>21157</v>
      </c>
      <c r="B9286" s="358" t="s">
        <v>21158</v>
      </c>
      <c r="C9286" s="359">
        <v>3.2</v>
      </c>
      <c r="D9286" s="357" t="s">
        <v>8433</v>
      </c>
      <c r="E9286" s="357" t="s">
        <v>8433</v>
      </c>
    </row>
    <row r="9287" spans="1:5" ht="15.6">
      <c r="A9287" s="358" t="s">
        <v>11506</v>
      </c>
      <c r="B9287" s="358" t="s">
        <v>11506</v>
      </c>
      <c r="C9287" s="359">
        <v>3.2</v>
      </c>
      <c r="D9287" s="357" t="s">
        <v>2656</v>
      </c>
      <c r="E9287" s="357" t="s">
        <v>2656</v>
      </c>
    </row>
    <row r="9288" spans="1:5" ht="15.6">
      <c r="A9288" s="358" t="s">
        <v>10262</v>
      </c>
      <c r="B9288" s="358" t="s">
        <v>30490</v>
      </c>
      <c r="C9288" s="359">
        <v>3.2</v>
      </c>
      <c r="D9288" s="357" t="s">
        <v>30489</v>
      </c>
      <c r="E9288" s="357" t="s">
        <v>30489</v>
      </c>
    </row>
    <row r="9289" spans="1:5" ht="15.6">
      <c r="A9289" s="358" t="s">
        <v>10262</v>
      </c>
      <c r="B9289" s="358" t="s">
        <v>30490</v>
      </c>
      <c r="C9289" s="359">
        <v>3.2</v>
      </c>
      <c r="D9289" s="357" t="s">
        <v>30489</v>
      </c>
      <c r="E9289" s="357" t="s">
        <v>30489</v>
      </c>
    </row>
    <row r="9290" spans="1:5" ht="15.6">
      <c r="A9290" s="358" t="s">
        <v>10262</v>
      </c>
      <c r="B9290" s="358" t="s">
        <v>30490</v>
      </c>
      <c r="C9290" s="359">
        <v>3.2</v>
      </c>
      <c r="D9290" s="357" t="s">
        <v>30489</v>
      </c>
      <c r="E9290" s="357" t="s">
        <v>30489</v>
      </c>
    </row>
    <row r="9291" spans="1:5" ht="15.6">
      <c r="A9291" s="358" t="s">
        <v>14331</v>
      </c>
      <c r="B9291" s="358" t="s">
        <v>14332</v>
      </c>
      <c r="C9291" s="359">
        <v>3.2</v>
      </c>
      <c r="D9291" s="357" t="s">
        <v>4605</v>
      </c>
      <c r="E9291" s="357" t="s">
        <v>4605</v>
      </c>
    </row>
    <row r="9292" spans="1:5" ht="15.6">
      <c r="A9292" s="358" t="s">
        <v>10262</v>
      </c>
      <c r="B9292" s="358" t="s">
        <v>29034</v>
      </c>
      <c r="C9292" s="359">
        <v>3.2</v>
      </c>
      <c r="D9292" s="357" t="s">
        <v>29033</v>
      </c>
      <c r="E9292" s="357" t="s">
        <v>29033</v>
      </c>
    </row>
    <row r="9293" spans="1:5" ht="15.6">
      <c r="A9293" s="358" t="s">
        <v>10262</v>
      </c>
      <c r="B9293" s="358" t="s">
        <v>29034</v>
      </c>
      <c r="C9293" s="359">
        <v>3.2</v>
      </c>
      <c r="D9293" s="357" t="s">
        <v>29033</v>
      </c>
      <c r="E9293" s="357" t="s">
        <v>29033</v>
      </c>
    </row>
    <row r="9294" spans="1:5" ht="15.6">
      <c r="A9294" s="358" t="s">
        <v>739</v>
      </c>
      <c r="B9294" s="358" t="s">
        <v>14869</v>
      </c>
      <c r="C9294" s="359">
        <v>3.2</v>
      </c>
      <c r="D9294" s="357" t="s">
        <v>4803</v>
      </c>
      <c r="E9294" s="357" t="s">
        <v>4803</v>
      </c>
    </row>
    <row r="9295" spans="1:5" ht="15.6">
      <c r="A9295" s="358" t="s">
        <v>739</v>
      </c>
      <c r="B9295" s="358" t="s">
        <v>14869</v>
      </c>
      <c r="C9295" s="359">
        <v>3.2</v>
      </c>
      <c r="D9295" s="357" t="s">
        <v>4803</v>
      </c>
      <c r="E9295" s="357" t="s">
        <v>4803</v>
      </c>
    </row>
    <row r="9296" spans="1:5" ht="15.6">
      <c r="A9296" s="358" t="s">
        <v>39712</v>
      </c>
      <c r="B9296" s="358" t="s">
        <v>39713</v>
      </c>
      <c r="C9296" s="359">
        <v>3.2</v>
      </c>
      <c r="D9296" s="357" t="s">
        <v>39711</v>
      </c>
      <c r="E9296" s="357" t="s">
        <v>39711</v>
      </c>
    </row>
    <row r="9297" spans="1:5" ht="15.6">
      <c r="A9297" s="358" t="s">
        <v>10262</v>
      </c>
      <c r="B9297" s="358" t="s">
        <v>11301</v>
      </c>
      <c r="C9297" s="359">
        <v>3.2</v>
      </c>
      <c r="D9297" s="357" t="s">
        <v>2392</v>
      </c>
      <c r="E9297" s="357" t="s">
        <v>2392</v>
      </c>
    </row>
    <row r="9298" spans="1:5" ht="15.6">
      <c r="A9298" s="358" t="s">
        <v>27386</v>
      </c>
      <c r="B9298" s="358" t="s">
        <v>27386</v>
      </c>
      <c r="C9298" s="359">
        <v>3.2</v>
      </c>
      <c r="D9298" s="357" t="s">
        <v>27385</v>
      </c>
      <c r="E9298" s="357" t="s">
        <v>27385</v>
      </c>
    </row>
    <row r="9299" spans="1:5" ht="15.6">
      <c r="A9299" s="358" t="s">
        <v>12448</v>
      </c>
      <c r="B9299" s="358" t="s">
        <v>12449</v>
      </c>
      <c r="C9299" s="359">
        <v>3.2</v>
      </c>
      <c r="D9299" s="357" t="s">
        <v>3392</v>
      </c>
      <c r="E9299" s="357" t="s">
        <v>3392</v>
      </c>
    </row>
    <row r="9300" spans="1:5" ht="15.6">
      <c r="A9300" s="358" t="s">
        <v>12448</v>
      </c>
      <c r="B9300" s="358" t="s">
        <v>12449</v>
      </c>
      <c r="C9300" s="359">
        <v>3.2</v>
      </c>
      <c r="D9300" s="357" t="s">
        <v>3392</v>
      </c>
      <c r="E9300" s="357" t="s">
        <v>3392</v>
      </c>
    </row>
    <row r="9301" spans="1:5" ht="15.6">
      <c r="A9301" s="358" t="s">
        <v>33935</v>
      </c>
      <c r="B9301" s="358" t="s">
        <v>33936</v>
      </c>
      <c r="C9301" s="359">
        <v>3.2</v>
      </c>
      <c r="D9301" s="357" t="s">
        <v>33934</v>
      </c>
      <c r="E9301" s="357" t="s">
        <v>33934</v>
      </c>
    </row>
    <row r="9302" spans="1:5" ht="15.6">
      <c r="A9302" s="358" t="s">
        <v>16706</v>
      </c>
      <c r="B9302" s="358" t="s">
        <v>16706</v>
      </c>
      <c r="C9302" s="359">
        <v>3.2</v>
      </c>
      <c r="D9302" s="357" t="s">
        <v>5554</v>
      </c>
      <c r="E9302" s="357" t="s">
        <v>5554</v>
      </c>
    </row>
    <row r="9303" spans="1:5" ht="15.6">
      <c r="A9303" s="358" t="s">
        <v>16706</v>
      </c>
      <c r="B9303" s="358" t="s">
        <v>16706</v>
      </c>
      <c r="C9303" s="359">
        <v>3.2</v>
      </c>
      <c r="D9303" s="357" t="s">
        <v>5554</v>
      </c>
      <c r="E9303" s="357" t="s">
        <v>5554</v>
      </c>
    </row>
    <row r="9304" spans="1:5" ht="15.6">
      <c r="A9304" s="358" t="s">
        <v>1183</v>
      </c>
      <c r="B9304" s="358" t="s">
        <v>17972</v>
      </c>
      <c r="C9304" s="359">
        <v>3.2</v>
      </c>
      <c r="D9304" s="357" t="s">
        <v>6846</v>
      </c>
      <c r="E9304" s="357" t="s">
        <v>6846</v>
      </c>
    </row>
    <row r="9305" spans="1:5" ht="15.6">
      <c r="A9305" s="358" t="s">
        <v>1183</v>
      </c>
      <c r="B9305" s="358" t="s">
        <v>17972</v>
      </c>
      <c r="C9305" s="359">
        <v>3.2</v>
      </c>
      <c r="D9305" s="357" t="s">
        <v>6846</v>
      </c>
      <c r="E9305" s="357" t="s">
        <v>6846</v>
      </c>
    </row>
    <row r="9306" spans="1:5" ht="15.6">
      <c r="A9306" s="358" t="s">
        <v>1183</v>
      </c>
      <c r="B9306" s="358" t="s">
        <v>17972</v>
      </c>
      <c r="C9306" s="359">
        <v>3.2</v>
      </c>
      <c r="D9306" s="357" t="s">
        <v>6846</v>
      </c>
      <c r="E9306" s="357" t="s">
        <v>6846</v>
      </c>
    </row>
    <row r="9307" spans="1:5" ht="15.6">
      <c r="A9307" s="358" t="s">
        <v>18253</v>
      </c>
      <c r="B9307" s="358" t="s">
        <v>18254</v>
      </c>
      <c r="C9307" s="359">
        <v>3.2</v>
      </c>
      <c r="D9307" s="357" t="s">
        <v>7136</v>
      </c>
      <c r="E9307" s="357" t="s">
        <v>7136</v>
      </c>
    </row>
    <row r="9308" spans="1:5" ht="15.6">
      <c r="A9308" s="358" t="s">
        <v>14062</v>
      </c>
      <c r="B9308" s="358" t="s">
        <v>702</v>
      </c>
      <c r="C9308" s="359">
        <v>3.2</v>
      </c>
      <c r="D9308" s="357" t="s">
        <v>701</v>
      </c>
      <c r="E9308" s="357" t="s">
        <v>701</v>
      </c>
    </row>
    <row r="9309" spans="1:5" ht="15.6">
      <c r="A9309" s="358" t="s">
        <v>23497</v>
      </c>
      <c r="B9309" s="358" t="s">
        <v>10262</v>
      </c>
      <c r="C9309" s="359">
        <v>3.2</v>
      </c>
      <c r="D9309" s="357" t="s">
        <v>9677</v>
      </c>
      <c r="E9309" s="357" t="s">
        <v>9677</v>
      </c>
    </row>
    <row r="9310" spans="1:5" ht="15.6">
      <c r="A9310" s="358" t="s">
        <v>23497</v>
      </c>
      <c r="B9310" s="358" t="s">
        <v>10262</v>
      </c>
      <c r="C9310" s="359">
        <v>3.2</v>
      </c>
      <c r="D9310" s="357" t="s">
        <v>9677</v>
      </c>
      <c r="E9310" s="357" t="s">
        <v>9677</v>
      </c>
    </row>
    <row r="9311" spans="1:5" ht="15.6">
      <c r="A9311" s="358" t="s">
        <v>12900</v>
      </c>
      <c r="B9311" s="358" t="s">
        <v>12901</v>
      </c>
      <c r="C9311" s="359">
        <v>3.2</v>
      </c>
      <c r="D9311" s="357" t="s">
        <v>3845</v>
      </c>
      <c r="E9311" s="357" t="s">
        <v>3845</v>
      </c>
    </row>
    <row r="9312" spans="1:5" ht="15.6">
      <c r="A9312" s="358" t="s">
        <v>12900</v>
      </c>
      <c r="B9312" s="358" t="s">
        <v>12901</v>
      </c>
      <c r="C9312" s="359">
        <v>3.2</v>
      </c>
      <c r="D9312" s="357" t="s">
        <v>3845</v>
      </c>
      <c r="E9312" s="357" t="s">
        <v>3845</v>
      </c>
    </row>
    <row r="9313" spans="1:5" ht="15.6">
      <c r="A9313" s="358" t="s">
        <v>19528</v>
      </c>
      <c r="B9313" s="358" t="s">
        <v>19529</v>
      </c>
      <c r="C9313" s="359">
        <v>3.2</v>
      </c>
      <c r="D9313" s="357" t="s">
        <v>7338</v>
      </c>
      <c r="E9313" s="357" t="s">
        <v>7338</v>
      </c>
    </row>
    <row r="9314" spans="1:5" ht="15.6">
      <c r="A9314" s="358" t="s">
        <v>19528</v>
      </c>
      <c r="B9314" s="358" t="s">
        <v>19529</v>
      </c>
      <c r="C9314" s="359">
        <v>3.2</v>
      </c>
      <c r="D9314" s="357" t="s">
        <v>7338</v>
      </c>
      <c r="E9314" s="357" t="s">
        <v>7338</v>
      </c>
    </row>
    <row r="9315" spans="1:5" ht="15.6">
      <c r="A9315" s="358" t="s">
        <v>1765</v>
      </c>
      <c r="B9315" s="358" t="s">
        <v>22019</v>
      </c>
      <c r="C9315" s="359">
        <v>3.2</v>
      </c>
      <c r="D9315" s="357" t="s">
        <v>8754</v>
      </c>
      <c r="E9315" s="357" t="s">
        <v>8754</v>
      </c>
    </row>
    <row r="9316" spans="1:5" ht="15.6">
      <c r="A9316" s="358" t="s">
        <v>1765</v>
      </c>
      <c r="B9316" s="358" t="s">
        <v>22019</v>
      </c>
      <c r="C9316" s="359">
        <v>3.2</v>
      </c>
      <c r="D9316" s="357" t="s">
        <v>8754</v>
      </c>
      <c r="E9316" s="357" t="s">
        <v>8754</v>
      </c>
    </row>
    <row r="9317" spans="1:5" ht="15.6">
      <c r="A9317" s="358" t="s">
        <v>1765</v>
      </c>
      <c r="B9317" s="358" t="s">
        <v>22019</v>
      </c>
      <c r="C9317" s="359">
        <v>3.2</v>
      </c>
      <c r="D9317" s="357" t="s">
        <v>8754</v>
      </c>
      <c r="E9317" s="357" t="s">
        <v>8754</v>
      </c>
    </row>
    <row r="9318" spans="1:5" ht="15.6">
      <c r="A9318" s="358" t="s">
        <v>1765</v>
      </c>
      <c r="B9318" s="358" t="s">
        <v>22019</v>
      </c>
      <c r="C9318" s="359">
        <v>3.2</v>
      </c>
      <c r="D9318" s="357" t="s">
        <v>8754</v>
      </c>
      <c r="E9318" s="357" t="s">
        <v>8754</v>
      </c>
    </row>
    <row r="9319" spans="1:5" ht="15.6">
      <c r="A9319" s="358" t="s">
        <v>10262</v>
      </c>
      <c r="B9319" s="358" t="s">
        <v>53016</v>
      </c>
      <c r="C9319" s="359">
        <v>3.2</v>
      </c>
      <c r="D9319" s="357" t="s">
        <v>53015</v>
      </c>
      <c r="E9319" s="357" t="s">
        <v>53015</v>
      </c>
    </row>
    <row r="9320" spans="1:5" ht="15.6">
      <c r="A9320" s="358" t="s">
        <v>10262</v>
      </c>
      <c r="B9320" s="358" t="s">
        <v>53016</v>
      </c>
      <c r="C9320" s="359">
        <v>3.2</v>
      </c>
      <c r="D9320" s="357" t="s">
        <v>53015</v>
      </c>
      <c r="E9320" s="357" t="s">
        <v>53015</v>
      </c>
    </row>
    <row r="9321" spans="1:5" ht="15.6">
      <c r="A9321" s="358" t="s">
        <v>10262</v>
      </c>
      <c r="B9321" s="358" t="s">
        <v>27396</v>
      </c>
      <c r="C9321" s="359">
        <v>3.2</v>
      </c>
      <c r="D9321" s="357" t="s">
        <v>27395</v>
      </c>
      <c r="E9321" s="357" t="s">
        <v>27395</v>
      </c>
    </row>
    <row r="9322" spans="1:5" ht="15.6">
      <c r="A9322" s="358" t="s">
        <v>10262</v>
      </c>
      <c r="B9322" s="358" t="s">
        <v>27396</v>
      </c>
      <c r="C9322" s="359">
        <v>3.2</v>
      </c>
      <c r="D9322" s="357" t="s">
        <v>27395</v>
      </c>
      <c r="E9322" s="357" t="s">
        <v>27395</v>
      </c>
    </row>
    <row r="9323" spans="1:5" ht="15.6">
      <c r="A9323" s="358" t="s">
        <v>14039</v>
      </c>
      <c r="B9323" s="358" t="s">
        <v>14040</v>
      </c>
      <c r="C9323" s="359">
        <v>3.2</v>
      </c>
      <c r="D9323" s="357" t="s">
        <v>4276</v>
      </c>
      <c r="E9323" s="357" t="s">
        <v>4276</v>
      </c>
    </row>
    <row r="9324" spans="1:5" ht="15.6">
      <c r="A9324" s="358" t="s">
        <v>1189</v>
      </c>
      <c r="B9324" s="358" t="s">
        <v>17976</v>
      </c>
      <c r="C9324" s="359">
        <v>3.2</v>
      </c>
      <c r="D9324" s="357" t="s">
        <v>6853</v>
      </c>
      <c r="E9324" s="357" t="s">
        <v>6853</v>
      </c>
    </row>
    <row r="9325" spans="1:5" ht="15.6">
      <c r="A9325" s="358" t="s">
        <v>1189</v>
      </c>
      <c r="B9325" s="358" t="s">
        <v>17976</v>
      </c>
      <c r="C9325" s="359">
        <v>3.2</v>
      </c>
      <c r="D9325" s="357" t="s">
        <v>6853</v>
      </c>
      <c r="E9325" s="357" t="s">
        <v>6853</v>
      </c>
    </row>
    <row r="9326" spans="1:5" ht="15.6">
      <c r="A9326" s="358" t="s">
        <v>1189</v>
      </c>
      <c r="B9326" s="358" t="s">
        <v>17976</v>
      </c>
      <c r="C9326" s="359">
        <v>3.2</v>
      </c>
      <c r="D9326" s="357" t="s">
        <v>6853</v>
      </c>
      <c r="E9326" s="357" t="s">
        <v>6853</v>
      </c>
    </row>
    <row r="9327" spans="1:5" ht="15.6">
      <c r="A9327" s="358" t="s">
        <v>1189</v>
      </c>
      <c r="B9327" s="358" t="s">
        <v>17976</v>
      </c>
      <c r="C9327" s="359">
        <v>3.2</v>
      </c>
      <c r="D9327" s="357" t="s">
        <v>6853</v>
      </c>
      <c r="E9327" s="357" t="s">
        <v>6853</v>
      </c>
    </row>
    <row r="9328" spans="1:5" ht="15.6">
      <c r="A9328" s="358" t="s">
        <v>10705</v>
      </c>
      <c r="B9328" s="358" t="s">
        <v>10706</v>
      </c>
      <c r="C9328" s="359">
        <v>3.2</v>
      </c>
      <c r="D9328" s="357" t="s">
        <v>2564</v>
      </c>
      <c r="E9328" s="357" t="s">
        <v>2564</v>
      </c>
    </row>
    <row r="9329" spans="1:5" ht="15.6">
      <c r="A9329" s="358" t="s">
        <v>54522</v>
      </c>
      <c r="B9329" s="358" t="s">
        <v>54523</v>
      </c>
      <c r="C9329" s="359">
        <v>3.2</v>
      </c>
      <c r="D9329" s="357" t="s">
        <v>54521</v>
      </c>
      <c r="E9329" s="357" t="s">
        <v>54521</v>
      </c>
    </row>
    <row r="9330" spans="1:5" ht="15.6">
      <c r="A9330" s="358" t="s">
        <v>19693</v>
      </c>
      <c r="B9330" s="358" t="s">
        <v>19694</v>
      </c>
      <c r="C9330" s="359">
        <v>3.2</v>
      </c>
      <c r="D9330" s="357" t="s">
        <v>7525</v>
      </c>
      <c r="E9330" s="357" t="s">
        <v>7525</v>
      </c>
    </row>
    <row r="9331" spans="1:5" ht="15.6">
      <c r="A9331" s="358" t="s">
        <v>11077</v>
      </c>
      <c r="B9331" s="358" t="s">
        <v>11078</v>
      </c>
      <c r="C9331" s="359">
        <v>3.2</v>
      </c>
      <c r="D9331" s="357" t="s">
        <v>2879</v>
      </c>
      <c r="E9331" s="357" t="s">
        <v>2879</v>
      </c>
    </row>
    <row r="9332" spans="1:5" ht="15.6">
      <c r="A9332" s="358" t="s">
        <v>623</v>
      </c>
      <c r="B9332" s="358" t="s">
        <v>13971</v>
      </c>
      <c r="C9332" s="359">
        <v>3.2</v>
      </c>
      <c r="D9332" s="357" t="s">
        <v>4317</v>
      </c>
      <c r="E9332" s="357" t="s">
        <v>4317</v>
      </c>
    </row>
    <row r="9333" spans="1:5" ht="15.6">
      <c r="A9333" s="358" t="s">
        <v>623</v>
      </c>
      <c r="B9333" s="358" t="s">
        <v>13971</v>
      </c>
      <c r="C9333" s="359">
        <v>3.2</v>
      </c>
      <c r="D9333" s="357" t="s">
        <v>4317</v>
      </c>
      <c r="E9333" s="357" t="s">
        <v>4317</v>
      </c>
    </row>
    <row r="9334" spans="1:5" ht="15.6">
      <c r="A9334" s="358" t="s">
        <v>16665</v>
      </c>
      <c r="B9334" s="358" t="s">
        <v>16666</v>
      </c>
      <c r="C9334" s="359">
        <v>3.2</v>
      </c>
      <c r="D9334" s="357" t="s">
        <v>6042</v>
      </c>
      <c r="E9334" s="357" t="s">
        <v>6042</v>
      </c>
    </row>
    <row r="9335" spans="1:5" ht="15.6">
      <c r="A9335" s="358" t="s">
        <v>16665</v>
      </c>
      <c r="B9335" s="358" t="s">
        <v>16666</v>
      </c>
      <c r="C9335" s="359">
        <v>3.2</v>
      </c>
      <c r="D9335" s="357" t="s">
        <v>6042</v>
      </c>
      <c r="E9335" s="357" t="s">
        <v>6042</v>
      </c>
    </row>
    <row r="9336" spans="1:5" ht="15.6">
      <c r="A9336" s="358" t="s">
        <v>1333</v>
      </c>
      <c r="B9336" s="358" t="s">
        <v>18441</v>
      </c>
      <c r="C9336" s="359">
        <v>3.2</v>
      </c>
      <c r="D9336" s="357" t="s">
        <v>7331</v>
      </c>
      <c r="E9336" s="357" t="s">
        <v>7331</v>
      </c>
    </row>
    <row r="9337" spans="1:5" ht="15.6">
      <c r="A9337" s="358" t="s">
        <v>22643</v>
      </c>
      <c r="B9337" s="358" t="s">
        <v>22644</v>
      </c>
      <c r="C9337" s="359">
        <v>3.2</v>
      </c>
      <c r="D9337" s="357" t="s">
        <v>9292</v>
      </c>
      <c r="E9337" s="357" t="s">
        <v>9292</v>
      </c>
    </row>
    <row r="9338" spans="1:5" ht="15.6">
      <c r="A9338" s="358" t="s">
        <v>22643</v>
      </c>
      <c r="B9338" s="358" t="s">
        <v>22644</v>
      </c>
      <c r="C9338" s="359">
        <v>3.2</v>
      </c>
      <c r="D9338" s="357" t="s">
        <v>9292</v>
      </c>
      <c r="E9338" s="357" t="s">
        <v>9292</v>
      </c>
    </row>
    <row r="9339" spans="1:5" ht="15.6">
      <c r="A9339" s="358" t="s">
        <v>13703</v>
      </c>
      <c r="B9339" s="358" t="s">
        <v>13703</v>
      </c>
      <c r="C9339" s="359">
        <v>3.2</v>
      </c>
      <c r="D9339" s="357" t="s">
        <v>4027</v>
      </c>
      <c r="E9339" s="357" t="s">
        <v>4027</v>
      </c>
    </row>
    <row r="9340" spans="1:5" ht="15.6">
      <c r="A9340" s="358" t="s">
        <v>559</v>
      </c>
      <c r="B9340" s="358" t="s">
        <v>13190</v>
      </c>
      <c r="C9340" s="359">
        <v>3.2</v>
      </c>
      <c r="D9340" s="357" t="s">
        <v>4091</v>
      </c>
      <c r="E9340" s="357" t="s">
        <v>4091</v>
      </c>
    </row>
    <row r="9341" spans="1:5" ht="15.6">
      <c r="A9341" s="358" t="s">
        <v>559</v>
      </c>
      <c r="B9341" s="358" t="s">
        <v>13190</v>
      </c>
      <c r="C9341" s="359">
        <v>3.2</v>
      </c>
      <c r="D9341" s="357" t="s">
        <v>4091</v>
      </c>
      <c r="E9341" s="357" t="s">
        <v>4091</v>
      </c>
    </row>
    <row r="9342" spans="1:5" ht="15.6">
      <c r="A9342" s="358" t="s">
        <v>559</v>
      </c>
      <c r="B9342" s="358" t="s">
        <v>13190</v>
      </c>
      <c r="C9342" s="359">
        <v>3.2</v>
      </c>
      <c r="D9342" s="357" t="s">
        <v>4091</v>
      </c>
      <c r="E9342" s="357" t="s">
        <v>4091</v>
      </c>
    </row>
    <row r="9343" spans="1:5" ht="15.6">
      <c r="A9343" s="358" t="s">
        <v>40399</v>
      </c>
      <c r="B9343" s="358" t="s">
        <v>40400</v>
      </c>
      <c r="C9343" s="359">
        <v>3.2</v>
      </c>
      <c r="D9343" s="357" t="s">
        <v>40398</v>
      </c>
      <c r="E9343" s="357" t="s">
        <v>40398</v>
      </c>
    </row>
    <row r="9344" spans="1:5" ht="15.6">
      <c r="A9344" s="358" t="s">
        <v>47744</v>
      </c>
      <c r="B9344" s="358" t="s">
        <v>47745</v>
      </c>
      <c r="C9344" s="359">
        <v>3.2</v>
      </c>
      <c r="D9344" s="357" t="s">
        <v>47743</v>
      </c>
      <c r="E9344" s="357" t="s">
        <v>47743</v>
      </c>
    </row>
    <row r="9345" spans="1:5" ht="15.6">
      <c r="A9345" s="358" t="s">
        <v>24491</v>
      </c>
      <c r="B9345" s="358" t="s">
        <v>24492</v>
      </c>
      <c r="C9345" s="359">
        <v>3.2</v>
      </c>
      <c r="D9345" s="357" t="s">
        <v>24490</v>
      </c>
      <c r="E9345" s="357" t="s">
        <v>24490</v>
      </c>
    </row>
    <row r="9346" spans="1:5" ht="15.6">
      <c r="A9346" s="358" t="s">
        <v>13246</v>
      </c>
      <c r="B9346" s="358" t="s">
        <v>13247</v>
      </c>
      <c r="C9346" s="359">
        <v>3.2</v>
      </c>
      <c r="D9346" s="357" t="s">
        <v>4155</v>
      </c>
      <c r="E9346" s="357" t="s">
        <v>4155</v>
      </c>
    </row>
    <row r="9347" spans="1:5" ht="15.6">
      <c r="A9347" s="358" t="s">
        <v>20233</v>
      </c>
      <c r="B9347" s="358" t="s">
        <v>20234</v>
      </c>
      <c r="C9347" s="359">
        <v>3.2</v>
      </c>
      <c r="D9347" s="357" t="s">
        <v>7928</v>
      </c>
      <c r="E9347" s="357" t="s">
        <v>7928</v>
      </c>
    </row>
    <row r="9348" spans="1:5" ht="15.6">
      <c r="A9348" s="358" t="s">
        <v>20235</v>
      </c>
      <c r="B9348" s="358" t="s">
        <v>20236</v>
      </c>
      <c r="C9348" s="359">
        <v>3.2</v>
      </c>
      <c r="D9348" s="357" t="s">
        <v>7930</v>
      </c>
      <c r="E9348" s="357" t="s">
        <v>7930</v>
      </c>
    </row>
    <row r="9349" spans="1:5" ht="15.6">
      <c r="A9349" s="358" t="s">
        <v>20235</v>
      </c>
      <c r="B9349" s="358" t="s">
        <v>20236</v>
      </c>
      <c r="C9349" s="359">
        <v>3.2</v>
      </c>
      <c r="D9349" s="357" t="s">
        <v>7930</v>
      </c>
      <c r="E9349" s="357" t="s">
        <v>7930</v>
      </c>
    </row>
    <row r="9350" spans="1:5" ht="15.6">
      <c r="A9350" s="358" t="s">
        <v>50600</v>
      </c>
      <c r="B9350" s="358" t="s">
        <v>50601</v>
      </c>
      <c r="C9350" s="359">
        <v>3.2</v>
      </c>
      <c r="D9350" s="357" t="s">
        <v>50599</v>
      </c>
      <c r="E9350" s="357" t="s">
        <v>50599</v>
      </c>
    </row>
    <row r="9351" spans="1:5" ht="15.6">
      <c r="A9351" s="358" t="s">
        <v>16088</v>
      </c>
      <c r="B9351" s="358" t="s">
        <v>16089</v>
      </c>
      <c r="C9351" s="359">
        <v>3.2</v>
      </c>
      <c r="D9351" s="357" t="s">
        <v>5485</v>
      </c>
      <c r="E9351" s="357" t="s">
        <v>5485</v>
      </c>
    </row>
    <row r="9352" spans="1:5" ht="15.6">
      <c r="A9352" s="358" t="s">
        <v>16088</v>
      </c>
      <c r="B9352" s="358" t="s">
        <v>16089</v>
      </c>
      <c r="C9352" s="359">
        <v>3.2</v>
      </c>
      <c r="D9352" s="357" t="s">
        <v>5485</v>
      </c>
      <c r="E9352" s="357" t="s">
        <v>5485</v>
      </c>
    </row>
    <row r="9353" spans="1:5" ht="15.6">
      <c r="A9353" s="358" t="s">
        <v>16088</v>
      </c>
      <c r="B9353" s="358" t="s">
        <v>16089</v>
      </c>
      <c r="C9353" s="359">
        <v>3.2</v>
      </c>
      <c r="D9353" s="357" t="s">
        <v>5485</v>
      </c>
      <c r="E9353" s="357" t="s">
        <v>5485</v>
      </c>
    </row>
    <row r="9354" spans="1:5" ht="15.6">
      <c r="A9354" s="358" t="s">
        <v>20136</v>
      </c>
      <c r="B9354" s="358" t="s">
        <v>20137</v>
      </c>
      <c r="C9354" s="359">
        <v>3.2</v>
      </c>
      <c r="D9354" s="357" t="s">
        <v>7854</v>
      </c>
      <c r="E9354" s="357" t="s">
        <v>7854</v>
      </c>
    </row>
    <row r="9355" spans="1:5" ht="15.6">
      <c r="A9355" s="358" t="s">
        <v>20136</v>
      </c>
      <c r="B9355" s="358" t="s">
        <v>20137</v>
      </c>
      <c r="C9355" s="359">
        <v>3.2</v>
      </c>
      <c r="D9355" s="357" t="s">
        <v>7854</v>
      </c>
      <c r="E9355" s="357" t="s">
        <v>7854</v>
      </c>
    </row>
    <row r="9356" spans="1:5" ht="15.6">
      <c r="A9356" s="358" t="s">
        <v>10262</v>
      </c>
      <c r="B9356" s="358" t="s">
        <v>45985</v>
      </c>
      <c r="C9356" s="359">
        <v>3.2</v>
      </c>
      <c r="D9356" s="357" t="s">
        <v>45984</v>
      </c>
      <c r="E9356" s="357" t="s">
        <v>45984</v>
      </c>
    </row>
    <row r="9357" spans="1:5" ht="15.6">
      <c r="A9357" s="358" t="s">
        <v>11348</v>
      </c>
      <c r="B9357" s="358" t="s">
        <v>11349</v>
      </c>
      <c r="C9357" s="359">
        <v>3.2</v>
      </c>
      <c r="D9357" s="357" t="s">
        <v>2381</v>
      </c>
      <c r="E9357" s="357" t="s">
        <v>2381</v>
      </c>
    </row>
    <row r="9358" spans="1:5" ht="15.6">
      <c r="A9358" s="358" t="s">
        <v>11348</v>
      </c>
      <c r="B9358" s="358" t="s">
        <v>11349</v>
      </c>
      <c r="C9358" s="359">
        <v>3.2</v>
      </c>
      <c r="D9358" s="357" t="s">
        <v>2381</v>
      </c>
      <c r="E9358" s="357" t="s">
        <v>2381</v>
      </c>
    </row>
    <row r="9359" spans="1:5" ht="15.6">
      <c r="A9359" s="358" t="s">
        <v>416</v>
      </c>
      <c r="B9359" s="358" t="s">
        <v>12702</v>
      </c>
      <c r="C9359" s="359">
        <v>3.2</v>
      </c>
      <c r="D9359" s="357" t="s">
        <v>3615</v>
      </c>
      <c r="E9359" s="357" t="s">
        <v>3615</v>
      </c>
    </row>
    <row r="9360" spans="1:5" ht="15.6">
      <c r="A9360" s="358" t="s">
        <v>416</v>
      </c>
      <c r="B9360" s="358" t="s">
        <v>12702</v>
      </c>
      <c r="C9360" s="359">
        <v>3.2</v>
      </c>
      <c r="D9360" s="357" t="s">
        <v>3615</v>
      </c>
      <c r="E9360" s="357" t="s">
        <v>3615</v>
      </c>
    </row>
    <row r="9361" spans="1:5" ht="15.6">
      <c r="A9361" s="358" t="s">
        <v>18813</v>
      </c>
      <c r="B9361" s="358" t="s">
        <v>18814</v>
      </c>
      <c r="C9361" s="359">
        <v>3.2</v>
      </c>
      <c r="D9361" s="357" t="s">
        <v>6253</v>
      </c>
      <c r="E9361" s="357" t="s">
        <v>6253</v>
      </c>
    </row>
    <row r="9362" spans="1:5" ht="15.6">
      <c r="A9362" s="358" t="s">
        <v>1388</v>
      </c>
      <c r="B9362" s="358" t="s">
        <v>19905</v>
      </c>
      <c r="C9362" s="359">
        <v>3.2</v>
      </c>
      <c r="D9362" s="357" t="s">
        <v>7630</v>
      </c>
      <c r="E9362" s="357" t="s">
        <v>7630</v>
      </c>
    </row>
    <row r="9363" spans="1:5" ht="15.6">
      <c r="A9363" s="358" t="s">
        <v>1388</v>
      </c>
      <c r="B9363" s="358" t="s">
        <v>19905</v>
      </c>
      <c r="C9363" s="359">
        <v>3.2</v>
      </c>
      <c r="D9363" s="357" t="s">
        <v>7630</v>
      </c>
      <c r="E9363" s="357" t="s">
        <v>7630</v>
      </c>
    </row>
    <row r="9364" spans="1:5" ht="15.6">
      <c r="A9364" s="358" t="s">
        <v>1388</v>
      </c>
      <c r="B9364" s="358" t="s">
        <v>19905</v>
      </c>
      <c r="C9364" s="359">
        <v>3.2</v>
      </c>
      <c r="D9364" s="357" t="s">
        <v>7630</v>
      </c>
      <c r="E9364" s="357" t="s">
        <v>7630</v>
      </c>
    </row>
    <row r="9365" spans="1:5" ht="15.6">
      <c r="A9365" s="358" t="s">
        <v>21454</v>
      </c>
      <c r="B9365" s="358" t="s">
        <v>21455</v>
      </c>
      <c r="C9365" s="359">
        <v>3.2</v>
      </c>
      <c r="D9365" s="357" t="s">
        <v>8683</v>
      </c>
      <c r="E9365" s="357" t="s">
        <v>8683</v>
      </c>
    </row>
    <row r="9366" spans="1:5" ht="15.6">
      <c r="A9366" s="358" t="s">
        <v>13352</v>
      </c>
      <c r="B9366" s="358" t="s">
        <v>13353</v>
      </c>
      <c r="C9366" s="359">
        <v>3.2</v>
      </c>
      <c r="D9366" s="357" t="s">
        <v>3523</v>
      </c>
      <c r="E9366" s="357" t="s">
        <v>3523</v>
      </c>
    </row>
    <row r="9367" spans="1:5" ht="15.6">
      <c r="A9367" s="358" t="s">
        <v>34502</v>
      </c>
      <c r="B9367" s="358" t="s">
        <v>34503</v>
      </c>
      <c r="C9367" s="359">
        <v>3.2</v>
      </c>
      <c r="D9367" s="357" t="s">
        <v>34501</v>
      </c>
      <c r="E9367" s="357" t="s">
        <v>34501</v>
      </c>
    </row>
    <row r="9368" spans="1:5" ht="15.6">
      <c r="A9368" s="358" t="s">
        <v>14583</v>
      </c>
      <c r="B9368" s="358" t="s">
        <v>14584</v>
      </c>
      <c r="C9368" s="359">
        <v>3.2</v>
      </c>
      <c r="D9368" s="357" t="s">
        <v>4404</v>
      </c>
      <c r="E9368" s="357" t="s">
        <v>4404</v>
      </c>
    </row>
    <row r="9369" spans="1:5" ht="15.6">
      <c r="A9369" s="358" t="s">
        <v>14583</v>
      </c>
      <c r="B9369" s="358" t="s">
        <v>14584</v>
      </c>
      <c r="C9369" s="359">
        <v>3.2</v>
      </c>
      <c r="D9369" s="357" t="s">
        <v>4404</v>
      </c>
      <c r="E9369" s="357" t="s">
        <v>4404</v>
      </c>
    </row>
    <row r="9370" spans="1:5" ht="15.6">
      <c r="A9370" s="358" t="s">
        <v>20536</v>
      </c>
      <c r="B9370" s="358" t="s">
        <v>20536</v>
      </c>
      <c r="C9370" s="359">
        <v>3.2</v>
      </c>
      <c r="D9370" s="357" t="s">
        <v>7982</v>
      </c>
      <c r="E9370" s="357" t="s">
        <v>7982</v>
      </c>
    </row>
    <row r="9371" spans="1:5" ht="15.6">
      <c r="A9371" s="358" t="s">
        <v>20536</v>
      </c>
      <c r="B9371" s="358" t="s">
        <v>20536</v>
      </c>
      <c r="C9371" s="359">
        <v>3.2</v>
      </c>
      <c r="D9371" s="357" t="s">
        <v>7982</v>
      </c>
      <c r="E9371" s="357" t="s">
        <v>7982</v>
      </c>
    </row>
    <row r="9372" spans="1:5" ht="15.6">
      <c r="A9372" s="358" t="s">
        <v>20536</v>
      </c>
      <c r="B9372" s="358" t="s">
        <v>20536</v>
      </c>
      <c r="C9372" s="359">
        <v>3.2</v>
      </c>
      <c r="D9372" s="357" t="s">
        <v>7982</v>
      </c>
      <c r="E9372" s="357" t="s">
        <v>7982</v>
      </c>
    </row>
    <row r="9373" spans="1:5" ht="15.6">
      <c r="A9373" s="358" t="s">
        <v>17029</v>
      </c>
      <c r="B9373" s="358" t="s">
        <v>17030</v>
      </c>
      <c r="C9373" s="359">
        <v>3.2</v>
      </c>
      <c r="D9373" s="357" t="s">
        <v>5876</v>
      </c>
      <c r="E9373" s="357" t="s">
        <v>5876</v>
      </c>
    </row>
    <row r="9374" spans="1:5" ht="15.6">
      <c r="A9374" s="358" t="s">
        <v>17029</v>
      </c>
      <c r="B9374" s="358" t="s">
        <v>17030</v>
      </c>
      <c r="C9374" s="359">
        <v>3.2</v>
      </c>
      <c r="D9374" s="357" t="s">
        <v>5876</v>
      </c>
      <c r="E9374" s="357" t="s">
        <v>5876</v>
      </c>
    </row>
    <row r="9375" spans="1:5" ht="15.6">
      <c r="A9375" s="358" t="s">
        <v>10262</v>
      </c>
      <c r="B9375" s="358" t="s">
        <v>41385</v>
      </c>
      <c r="C9375" s="359">
        <v>3.2</v>
      </c>
      <c r="D9375" s="357" t="s">
        <v>41384</v>
      </c>
      <c r="E9375" s="357" t="s">
        <v>41384</v>
      </c>
    </row>
    <row r="9376" spans="1:5" ht="15.6">
      <c r="A9376" s="358" t="s">
        <v>10262</v>
      </c>
      <c r="B9376" s="358" t="s">
        <v>41385</v>
      </c>
      <c r="C9376" s="359">
        <v>3.2</v>
      </c>
      <c r="D9376" s="357" t="s">
        <v>41384</v>
      </c>
      <c r="E9376" s="357" t="s">
        <v>41384</v>
      </c>
    </row>
    <row r="9377" spans="1:5" ht="15.6">
      <c r="A9377" s="358" t="s">
        <v>441</v>
      </c>
      <c r="B9377" s="358" t="s">
        <v>13442</v>
      </c>
      <c r="C9377" s="359">
        <v>3.2</v>
      </c>
      <c r="D9377" s="357" t="s">
        <v>3641</v>
      </c>
      <c r="E9377" s="357" t="s">
        <v>3641</v>
      </c>
    </row>
    <row r="9378" spans="1:5" ht="15.6">
      <c r="A9378" s="358" t="s">
        <v>11282</v>
      </c>
      <c r="B9378" s="358" t="s">
        <v>11282</v>
      </c>
      <c r="C9378" s="359">
        <v>3.2</v>
      </c>
      <c r="D9378" s="357" t="s">
        <v>11281</v>
      </c>
      <c r="E9378" s="357" t="s">
        <v>11281</v>
      </c>
    </row>
    <row r="9379" spans="1:5" ht="15.6">
      <c r="A9379" s="358" t="s">
        <v>10262</v>
      </c>
      <c r="B9379" s="358" t="s">
        <v>55823</v>
      </c>
      <c r="C9379" s="359">
        <v>3.2</v>
      </c>
      <c r="D9379" s="357" t="s">
        <v>55822</v>
      </c>
      <c r="E9379" s="357" t="s">
        <v>55822</v>
      </c>
    </row>
    <row r="9380" spans="1:5" ht="15.6">
      <c r="A9380" s="358" t="s">
        <v>15485</v>
      </c>
      <c r="B9380" s="358" t="s">
        <v>15485</v>
      </c>
      <c r="C9380" s="359">
        <v>3.2</v>
      </c>
      <c r="D9380" s="357" t="s">
        <v>5159</v>
      </c>
      <c r="E9380" s="357" t="s">
        <v>5159</v>
      </c>
    </row>
    <row r="9381" spans="1:5" ht="15.6">
      <c r="A9381" s="358" t="s">
        <v>15485</v>
      </c>
      <c r="B9381" s="358" t="s">
        <v>15485</v>
      </c>
      <c r="C9381" s="359">
        <v>3.2</v>
      </c>
      <c r="D9381" s="357" t="s">
        <v>5159</v>
      </c>
      <c r="E9381" s="357" t="s">
        <v>5159</v>
      </c>
    </row>
    <row r="9382" spans="1:5" ht="15.6">
      <c r="A9382" s="358" t="s">
        <v>15485</v>
      </c>
      <c r="B9382" s="358" t="s">
        <v>15485</v>
      </c>
      <c r="C9382" s="359">
        <v>3.2</v>
      </c>
      <c r="D9382" s="357" t="s">
        <v>5159</v>
      </c>
      <c r="E9382" s="357" t="s">
        <v>5159</v>
      </c>
    </row>
    <row r="9383" spans="1:5" ht="15.6">
      <c r="A9383" s="358" t="s">
        <v>43134</v>
      </c>
      <c r="B9383" s="358" t="s">
        <v>43135</v>
      </c>
      <c r="C9383" s="359">
        <v>3.2</v>
      </c>
      <c r="D9383" s="357" t="s">
        <v>43133</v>
      </c>
      <c r="E9383" s="357" t="s">
        <v>43133</v>
      </c>
    </row>
    <row r="9384" spans="1:5" ht="15.6">
      <c r="A9384" s="358" t="s">
        <v>29174</v>
      </c>
      <c r="B9384" s="358" t="s">
        <v>29175</v>
      </c>
      <c r="C9384" s="359">
        <v>3.1</v>
      </c>
      <c r="D9384" s="357" t="s">
        <v>29173</v>
      </c>
      <c r="E9384" s="357" t="s">
        <v>29173</v>
      </c>
    </row>
    <row r="9385" spans="1:5" ht="15.6">
      <c r="A9385" s="358" t="s">
        <v>12165</v>
      </c>
      <c r="B9385" s="358" t="s">
        <v>12166</v>
      </c>
      <c r="C9385" s="359">
        <v>3.1</v>
      </c>
      <c r="D9385" s="357" t="s">
        <v>3409</v>
      </c>
      <c r="E9385" s="357" t="s">
        <v>3409</v>
      </c>
    </row>
    <row r="9386" spans="1:5" ht="15.6">
      <c r="A9386" s="358" t="s">
        <v>36129</v>
      </c>
      <c r="B9386" s="358" t="s">
        <v>36130</v>
      </c>
      <c r="C9386" s="359">
        <v>3.1</v>
      </c>
      <c r="D9386" s="357" t="s">
        <v>36128</v>
      </c>
      <c r="E9386" s="357" t="s">
        <v>36128</v>
      </c>
    </row>
    <row r="9387" spans="1:5" ht="15.6">
      <c r="A9387" s="358" t="s">
        <v>39219</v>
      </c>
      <c r="B9387" s="358" t="s">
        <v>39220</v>
      </c>
      <c r="C9387" s="359">
        <v>3.1</v>
      </c>
      <c r="D9387" s="357" t="s">
        <v>39218</v>
      </c>
      <c r="E9387" s="357" t="s">
        <v>39218</v>
      </c>
    </row>
    <row r="9388" spans="1:5" ht="15.6">
      <c r="A9388" s="358" t="s">
        <v>53636</v>
      </c>
      <c r="B9388" s="358" t="s">
        <v>53637</v>
      </c>
      <c r="C9388" s="359">
        <v>3.1</v>
      </c>
      <c r="D9388" s="357" t="s">
        <v>53635</v>
      </c>
      <c r="E9388" s="357" t="s">
        <v>53635</v>
      </c>
    </row>
    <row r="9389" spans="1:5" ht="15.6">
      <c r="A9389" s="358" t="s">
        <v>10200</v>
      </c>
      <c r="B9389" s="358" t="s">
        <v>10201</v>
      </c>
      <c r="C9389" s="359">
        <v>3.1</v>
      </c>
      <c r="D9389" s="357" t="s">
        <v>2157</v>
      </c>
      <c r="E9389" s="357" t="s">
        <v>2157</v>
      </c>
    </row>
    <row r="9390" spans="1:5" ht="15.6">
      <c r="A9390" s="358" t="s">
        <v>10200</v>
      </c>
      <c r="B9390" s="358" t="s">
        <v>10201</v>
      </c>
      <c r="C9390" s="359">
        <v>3.1</v>
      </c>
      <c r="D9390" s="357" t="s">
        <v>2157</v>
      </c>
      <c r="E9390" s="357" t="s">
        <v>2157</v>
      </c>
    </row>
    <row r="9391" spans="1:5" ht="15.6">
      <c r="A9391" s="358" t="s">
        <v>18501</v>
      </c>
      <c r="B9391" s="358" t="s">
        <v>61180</v>
      </c>
      <c r="C9391" s="359">
        <v>3.1</v>
      </c>
      <c r="D9391" s="357" t="s">
        <v>6534</v>
      </c>
      <c r="E9391" s="357" t="s">
        <v>6534</v>
      </c>
    </row>
    <row r="9392" spans="1:5" ht="15.6">
      <c r="A9392" s="358" t="s">
        <v>18501</v>
      </c>
      <c r="B9392" s="358" t="s">
        <v>61180</v>
      </c>
      <c r="C9392" s="359">
        <v>3.1</v>
      </c>
      <c r="D9392" s="357" t="s">
        <v>6534</v>
      </c>
      <c r="E9392" s="357" t="s">
        <v>6534</v>
      </c>
    </row>
    <row r="9393" spans="1:5" ht="15.6">
      <c r="A9393" s="358" t="s">
        <v>20415</v>
      </c>
      <c r="B9393" s="358" t="s">
        <v>20416</v>
      </c>
      <c r="C9393" s="359">
        <v>3.1</v>
      </c>
      <c r="D9393" s="357" t="s">
        <v>7800</v>
      </c>
      <c r="E9393" s="357" t="s">
        <v>7800</v>
      </c>
    </row>
    <row r="9394" spans="1:5" ht="15.6">
      <c r="A9394" s="358" t="s">
        <v>20415</v>
      </c>
      <c r="B9394" s="358" t="s">
        <v>20416</v>
      </c>
      <c r="C9394" s="359">
        <v>3.1</v>
      </c>
      <c r="D9394" s="357" t="s">
        <v>7800</v>
      </c>
      <c r="E9394" s="357" t="s">
        <v>7800</v>
      </c>
    </row>
    <row r="9395" spans="1:5" ht="15.6">
      <c r="A9395" s="358" t="s">
        <v>43236</v>
      </c>
      <c r="B9395" s="358" t="s">
        <v>43237</v>
      </c>
      <c r="C9395" s="359">
        <v>3.1</v>
      </c>
      <c r="D9395" s="357" t="s">
        <v>43235</v>
      </c>
      <c r="E9395" s="357" t="s">
        <v>43235</v>
      </c>
    </row>
    <row r="9396" spans="1:5" ht="15.6">
      <c r="A9396" s="358" t="s">
        <v>43236</v>
      </c>
      <c r="B9396" s="358" t="s">
        <v>43237</v>
      </c>
      <c r="C9396" s="359">
        <v>3.1</v>
      </c>
      <c r="D9396" s="357" t="s">
        <v>43235</v>
      </c>
      <c r="E9396" s="357" t="s">
        <v>43235</v>
      </c>
    </row>
    <row r="9397" spans="1:5" ht="15.6">
      <c r="A9397" s="358" t="s">
        <v>43236</v>
      </c>
      <c r="B9397" s="358" t="s">
        <v>43237</v>
      </c>
      <c r="C9397" s="359">
        <v>3.1</v>
      </c>
      <c r="D9397" s="357" t="s">
        <v>43235</v>
      </c>
      <c r="E9397" s="357" t="s">
        <v>43235</v>
      </c>
    </row>
    <row r="9398" spans="1:5" ht="15.6">
      <c r="A9398" s="358" t="s">
        <v>46509</v>
      </c>
      <c r="B9398" s="358" t="s">
        <v>46510</v>
      </c>
      <c r="C9398" s="359">
        <v>3.1</v>
      </c>
      <c r="D9398" s="357" t="s">
        <v>46508</v>
      </c>
      <c r="E9398" s="357" t="s">
        <v>46508</v>
      </c>
    </row>
    <row r="9399" spans="1:5" ht="15.6">
      <c r="A9399" s="358" t="s">
        <v>46509</v>
      </c>
      <c r="B9399" s="358" t="s">
        <v>46510</v>
      </c>
      <c r="C9399" s="359">
        <v>3.1</v>
      </c>
      <c r="D9399" s="357" t="s">
        <v>46508</v>
      </c>
      <c r="E9399" s="357" t="s">
        <v>46508</v>
      </c>
    </row>
    <row r="9400" spans="1:5" ht="15.6">
      <c r="A9400" s="358" t="s">
        <v>48651</v>
      </c>
      <c r="B9400" s="358" t="s">
        <v>48652</v>
      </c>
      <c r="C9400" s="359">
        <v>3.1</v>
      </c>
      <c r="D9400" s="357" t="s">
        <v>48650</v>
      </c>
      <c r="E9400" s="357" t="s">
        <v>48650</v>
      </c>
    </row>
    <row r="9401" spans="1:5" ht="15.6">
      <c r="A9401" s="358" t="s">
        <v>37015</v>
      </c>
      <c r="B9401" s="358" t="s">
        <v>37016</v>
      </c>
      <c r="C9401" s="359">
        <v>3.1</v>
      </c>
      <c r="D9401" s="357" t="s">
        <v>37014</v>
      </c>
      <c r="E9401" s="357" t="s">
        <v>37014</v>
      </c>
    </row>
    <row r="9402" spans="1:5" ht="15.6">
      <c r="A9402" s="358" t="s">
        <v>15112</v>
      </c>
      <c r="B9402" s="358" t="s">
        <v>15113</v>
      </c>
      <c r="C9402" s="359">
        <v>3.1</v>
      </c>
      <c r="D9402" s="357" t="s">
        <v>4919</v>
      </c>
      <c r="E9402" s="357" t="s">
        <v>4919</v>
      </c>
    </row>
    <row r="9403" spans="1:5" ht="15.6">
      <c r="A9403" s="358" t="s">
        <v>15112</v>
      </c>
      <c r="B9403" s="358" t="s">
        <v>15113</v>
      </c>
      <c r="C9403" s="359">
        <v>3.1</v>
      </c>
      <c r="D9403" s="357" t="s">
        <v>4919</v>
      </c>
      <c r="E9403" s="357" t="s">
        <v>4919</v>
      </c>
    </row>
    <row r="9404" spans="1:5" ht="15.6">
      <c r="A9404" s="358" t="s">
        <v>15112</v>
      </c>
      <c r="B9404" s="358" t="s">
        <v>15113</v>
      </c>
      <c r="C9404" s="359">
        <v>3.1</v>
      </c>
      <c r="D9404" s="357" t="s">
        <v>4919</v>
      </c>
      <c r="E9404" s="357" t="s">
        <v>4919</v>
      </c>
    </row>
    <row r="9405" spans="1:5" ht="15.6">
      <c r="A9405" s="358" t="s">
        <v>53607</v>
      </c>
      <c r="B9405" s="358" t="s">
        <v>53608</v>
      </c>
      <c r="C9405" s="359">
        <v>3.1</v>
      </c>
      <c r="D9405" s="357" t="s">
        <v>53606</v>
      </c>
      <c r="E9405" s="357" t="s">
        <v>53606</v>
      </c>
    </row>
    <row r="9406" spans="1:5" ht="15.6">
      <c r="A9406" s="358" t="s">
        <v>53607</v>
      </c>
      <c r="B9406" s="358" t="s">
        <v>53608</v>
      </c>
      <c r="C9406" s="359">
        <v>3.1</v>
      </c>
      <c r="D9406" s="357" t="s">
        <v>53606</v>
      </c>
      <c r="E9406" s="357" t="s">
        <v>53606</v>
      </c>
    </row>
    <row r="9407" spans="1:5" ht="15.6">
      <c r="A9407" s="358" t="s">
        <v>53607</v>
      </c>
      <c r="B9407" s="358" t="s">
        <v>53608</v>
      </c>
      <c r="C9407" s="359">
        <v>3.1</v>
      </c>
      <c r="D9407" s="357" t="s">
        <v>53606</v>
      </c>
      <c r="E9407" s="357" t="s">
        <v>53606</v>
      </c>
    </row>
    <row r="9408" spans="1:5" ht="15.6">
      <c r="A9408" s="358" t="s">
        <v>50718</v>
      </c>
      <c r="B9408" s="358" t="s">
        <v>50719</v>
      </c>
      <c r="C9408" s="359">
        <v>3.1</v>
      </c>
      <c r="D9408" s="357" t="s">
        <v>50717</v>
      </c>
      <c r="E9408" s="357" t="s">
        <v>50717</v>
      </c>
    </row>
    <row r="9409" spans="1:5" ht="15.6">
      <c r="A9409" s="358" t="s">
        <v>41997</v>
      </c>
      <c r="B9409" s="358" t="s">
        <v>41998</v>
      </c>
      <c r="C9409" s="359">
        <v>3.1</v>
      </c>
      <c r="D9409" s="357" t="s">
        <v>41996</v>
      </c>
      <c r="E9409" s="357" t="s">
        <v>41996</v>
      </c>
    </row>
    <row r="9410" spans="1:5" ht="15.6">
      <c r="A9410" s="358" t="s">
        <v>41997</v>
      </c>
      <c r="B9410" s="358" t="s">
        <v>41998</v>
      </c>
      <c r="C9410" s="359">
        <v>3.1</v>
      </c>
      <c r="D9410" s="357" t="s">
        <v>41996</v>
      </c>
      <c r="E9410" s="357" t="s">
        <v>41996</v>
      </c>
    </row>
    <row r="9411" spans="1:5" ht="15.6">
      <c r="A9411" s="358" t="s">
        <v>41997</v>
      </c>
      <c r="B9411" s="358" t="s">
        <v>41998</v>
      </c>
      <c r="C9411" s="359">
        <v>3.1</v>
      </c>
      <c r="D9411" s="357" t="s">
        <v>41996</v>
      </c>
      <c r="E9411" s="357" t="s">
        <v>41996</v>
      </c>
    </row>
    <row r="9412" spans="1:5" ht="15.6">
      <c r="A9412" s="358" t="s">
        <v>41997</v>
      </c>
      <c r="B9412" s="358" t="s">
        <v>41998</v>
      </c>
      <c r="C9412" s="359">
        <v>3.1</v>
      </c>
      <c r="D9412" s="357" t="s">
        <v>41996</v>
      </c>
      <c r="E9412" s="357" t="s">
        <v>41996</v>
      </c>
    </row>
    <row r="9413" spans="1:5" ht="15.6">
      <c r="A9413" s="358" t="s">
        <v>31770</v>
      </c>
      <c r="B9413" s="358" t="s">
        <v>31771</v>
      </c>
      <c r="C9413" s="359">
        <v>3.1</v>
      </c>
      <c r="D9413" s="357" t="s">
        <v>31769</v>
      </c>
      <c r="E9413" s="357" t="s">
        <v>31769</v>
      </c>
    </row>
    <row r="9414" spans="1:5" ht="15.6">
      <c r="A9414" s="358" t="s">
        <v>10262</v>
      </c>
      <c r="B9414" s="358" t="s">
        <v>12096</v>
      </c>
      <c r="C9414" s="359">
        <v>3.1</v>
      </c>
      <c r="D9414" s="357" t="s">
        <v>3321</v>
      </c>
      <c r="E9414" s="357" t="s">
        <v>3321</v>
      </c>
    </row>
    <row r="9415" spans="1:5" ht="15.6">
      <c r="A9415" s="358" t="s">
        <v>44220</v>
      </c>
      <c r="B9415" s="358" t="s">
        <v>44220</v>
      </c>
      <c r="C9415" s="359">
        <v>3.1</v>
      </c>
      <c r="D9415" s="357" t="s">
        <v>44219</v>
      </c>
      <c r="E9415" s="357" t="s">
        <v>44219</v>
      </c>
    </row>
    <row r="9416" spans="1:5" ht="15.6">
      <c r="A9416" s="358" t="s">
        <v>12061</v>
      </c>
      <c r="B9416" s="358" t="s">
        <v>12061</v>
      </c>
      <c r="C9416" s="359">
        <v>3.1</v>
      </c>
      <c r="D9416" s="357" t="s">
        <v>3286</v>
      </c>
      <c r="E9416" s="357" t="s">
        <v>3286</v>
      </c>
    </row>
    <row r="9417" spans="1:5" ht="15.6">
      <c r="A9417" s="358" t="s">
        <v>28570</v>
      </c>
      <c r="B9417" s="358" t="s">
        <v>28571</v>
      </c>
      <c r="C9417" s="359">
        <v>3.1</v>
      </c>
      <c r="D9417" s="357" t="s">
        <v>28569</v>
      </c>
      <c r="E9417" s="357" t="s">
        <v>28569</v>
      </c>
    </row>
    <row r="9418" spans="1:5" ht="15.6">
      <c r="A9418" s="358" t="s">
        <v>28570</v>
      </c>
      <c r="B9418" s="358" t="s">
        <v>28571</v>
      </c>
      <c r="C9418" s="359">
        <v>3.1</v>
      </c>
      <c r="D9418" s="357" t="s">
        <v>28569</v>
      </c>
      <c r="E9418" s="357" t="s">
        <v>28569</v>
      </c>
    </row>
    <row r="9419" spans="1:5" ht="15.6">
      <c r="A9419" s="358" t="s">
        <v>15009</v>
      </c>
      <c r="B9419" s="358" t="s">
        <v>15010</v>
      </c>
      <c r="C9419" s="359">
        <v>3.1</v>
      </c>
      <c r="D9419" s="357" t="s">
        <v>5006</v>
      </c>
      <c r="E9419" s="357" t="s">
        <v>5006</v>
      </c>
    </row>
    <row r="9420" spans="1:5" ht="15.6">
      <c r="A9420" s="358" t="s">
        <v>15009</v>
      </c>
      <c r="B9420" s="358" t="s">
        <v>15010</v>
      </c>
      <c r="C9420" s="359">
        <v>3.1</v>
      </c>
      <c r="D9420" s="357" t="s">
        <v>5006</v>
      </c>
      <c r="E9420" s="357" t="s">
        <v>5006</v>
      </c>
    </row>
    <row r="9421" spans="1:5" ht="15.6">
      <c r="A9421" s="358" t="s">
        <v>15009</v>
      </c>
      <c r="B9421" s="358" t="s">
        <v>15010</v>
      </c>
      <c r="C9421" s="359">
        <v>3.1</v>
      </c>
      <c r="D9421" s="357" t="s">
        <v>5006</v>
      </c>
      <c r="E9421" s="357" t="s">
        <v>5006</v>
      </c>
    </row>
    <row r="9422" spans="1:5" ht="15.6">
      <c r="A9422" s="358" t="s">
        <v>50062</v>
      </c>
      <c r="B9422" s="358" t="s">
        <v>50063</v>
      </c>
      <c r="C9422" s="359">
        <v>3.1</v>
      </c>
      <c r="D9422" s="357" t="s">
        <v>50061</v>
      </c>
      <c r="E9422" s="357" t="s">
        <v>50061</v>
      </c>
    </row>
    <row r="9423" spans="1:5" ht="15.6">
      <c r="A9423" s="358" t="s">
        <v>50062</v>
      </c>
      <c r="B9423" s="358" t="s">
        <v>50063</v>
      </c>
      <c r="C9423" s="359">
        <v>3.1</v>
      </c>
      <c r="D9423" s="357" t="s">
        <v>50061</v>
      </c>
      <c r="E9423" s="357" t="s">
        <v>50061</v>
      </c>
    </row>
    <row r="9424" spans="1:5" ht="15.6">
      <c r="A9424" s="358" t="s">
        <v>10262</v>
      </c>
      <c r="B9424" s="358" t="s">
        <v>26109</v>
      </c>
      <c r="C9424" s="359">
        <v>3.1</v>
      </c>
      <c r="D9424" s="357" t="s">
        <v>26108</v>
      </c>
      <c r="E9424" s="357" t="s">
        <v>26108</v>
      </c>
    </row>
    <row r="9425" spans="1:5" ht="15.6">
      <c r="A9425" s="358" t="s">
        <v>47537</v>
      </c>
      <c r="B9425" s="358" t="s">
        <v>47538</v>
      </c>
      <c r="C9425" s="359">
        <v>3.1</v>
      </c>
      <c r="D9425" s="357" t="s">
        <v>47536</v>
      </c>
      <c r="E9425" s="357" t="s">
        <v>47536</v>
      </c>
    </row>
    <row r="9426" spans="1:5" ht="15.6">
      <c r="A9426" s="358" t="s">
        <v>10262</v>
      </c>
      <c r="B9426" s="358" t="s">
        <v>15166</v>
      </c>
      <c r="C9426" s="359">
        <v>3.1</v>
      </c>
      <c r="D9426" s="357" t="s">
        <v>4981</v>
      </c>
      <c r="E9426" s="357" t="s">
        <v>4981</v>
      </c>
    </row>
    <row r="9427" spans="1:5" ht="15.6">
      <c r="A9427" s="358" t="s">
        <v>14478</v>
      </c>
      <c r="B9427" s="358" t="s">
        <v>14479</v>
      </c>
      <c r="C9427" s="359">
        <v>3.1</v>
      </c>
      <c r="D9427" s="357" t="s">
        <v>4736</v>
      </c>
      <c r="E9427" s="357" t="s">
        <v>4736</v>
      </c>
    </row>
    <row r="9428" spans="1:5" ht="15.6">
      <c r="A9428" s="358" t="s">
        <v>46926</v>
      </c>
      <c r="B9428" s="358" t="s">
        <v>46927</v>
      </c>
      <c r="C9428" s="359">
        <v>3.1</v>
      </c>
      <c r="D9428" s="357" t="s">
        <v>46925</v>
      </c>
      <c r="E9428" s="357" t="s">
        <v>46925</v>
      </c>
    </row>
    <row r="9429" spans="1:5" ht="15.6">
      <c r="A9429" s="358" t="s">
        <v>46926</v>
      </c>
      <c r="B9429" s="358" t="s">
        <v>46927</v>
      </c>
      <c r="C9429" s="359">
        <v>3.1</v>
      </c>
      <c r="D9429" s="357" t="s">
        <v>46925</v>
      </c>
      <c r="E9429" s="357" t="s">
        <v>46925</v>
      </c>
    </row>
    <row r="9430" spans="1:5" ht="15.6">
      <c r="A9430" s="358" t="s">
        <v>10262</v>
      </c>
      <c r="B9430" s="358" t="s">
        <v>54404</v>
      </c>
      <c r="C9430" s="359">
        <v>3.1</v>
      </c>
      <c r="D9430" s="357" t="s">
        <v>54403</v>
      </c>
      <c r="E9430" s="357" t="s">
        <v>54403</v>
      </c>
    </row>
    <row r="9431" spans="1:5" ht="15.6">
      <c r="A9431" s="358" t="s">
        <v>10262</v>
      </c>
      <c r="B9431" s="358" t="s">
        <v>54404</v>
      </c>
      <c r="C9431" s="359">
        <v>3.1</v>
      </c>
      <c r="D9431" s="357" t="s">
        <v>54403</v>
      </c>
      <c r="E9431" s="357" t="s">
        <v>54403</v>
      </c>
    </row>
    <row r="9432" spans="1:5" ht="15.6">
      <c r="A9432" s="358" t="s">
        <v>48429</v>
      </c>
      <c r="B9432" s="358" t="s">
        <v>48430</v>
      </c>
      <c r="C9432" s="359">
        <v>3.1</v>
      </c>
      <c r="D9432" s="357" t="s">
        <v>48428</v>
      </c>
      <c r="E9432" s="357" t="s">
        <v>48428</v>
      </c>
    </row>
    <row r="9433" spans="1:5" ht="15.6">
      <c r="A9433" s="358" t="s">
        <v>19387</v>
      </c>
      <c r="B9433" s="358" t="s">
        <v>19388</v>
      </c>
      <c r="C9433" s="359">
        <v>3.1</v>
      </c>
      <c r="D9433" s="357" t="s">
        <v>7105</v>
      </c>
      <c r="E9433" s="357" t="s">
        <v>7105</v>
      </c>
    </row>
    <row r="9434" spans="1:5" ht="15.6">
      <c r="A9434" s="358" t="s">
        <v>10262</v>
      </c>
      <c r="B9434" s="358" t="s">
        <v>12090</v>
      </c>
      <c r="C9434" s="359">
        <v>3.1</v>
      </c>
      <c r="D9434" s="357" t="s">
        <v>3314</v>
      </c>
      <c r="E9434" s="357" t="s">
        <v>3314</v>
      </c>
    </row>
    <row r="9435" spans="1:5" ht="15.6">
      <c r="A9435" s="358" t="s">
        <v>608</v>
      </c>
      <c r="B9435" s="358" t="s">
        <v>13927</v>
      </c>
      <c r="C9435" s="359">
        <v>3.1</v>
      </c>
      <c r="D9435" s="357" t="s">
        <v>4270</v>
      </c>
      <c r="E9435" s="357" t="s">
        <v>4270</v>
      </c>
    </row>
    <row r="9436" spans="1:5" ht="15.6">
      <c r="A9436" s="358" t="s">
        <v>608</v>
      </c>
      <c r="B9436" s="358" t="s">
        <v>13927</v>
      </c>
      <c r="C9436" s="359">
        <v>3.1</v>
      </c>
      <c r="D9436" s="357" t="s">
        <v>4270</v>
      </c>
      <c r="E9436" s="357" t="s">
        <v>4270</v>
      </c>
    </row>
    <row r="9437" spans="1:5" ht="15.6">
      <c r="A9437" s="358" t="s">
        <v>10262</v>
      </c>
      <c r="B9437" s="358" t="s">
        <v>61182</v>
      </c>
      <c r="C9437" s="359">
        <v>3.1</v>
      </c>
      <c r="D9437" s="357" t="s">
        <v>61181</v>
      </c>
      <c r="E9437" s="357" t="s">
        <v>61181</v>
      </c>
    </row>
    <row r="9438" spans="1:5" ht="15.6">
      <c r="A9438" s="358" t="s">
        <v>10262</v>
      </c>
      <c r="B9438" s="358" t="s">
        <v>61182</v>
      </c>
      <c r="C9438" s="359">
        <v>3.1</v>
      </c>
      <c r="D9438" s="357" t="s">
        <v>61181</v>
      </c>
      <c r="E9438" s="357" t="s">
        <v>61181</v>
      </c>
    </row>
    <row r="9439" spans="1:5" ht="15.6">
      <c r="A9439" s="358" t="s">
        <v>18393</v>
      </c>
      <c r="B9439" s="358" t="s">
        <v>18394</v>
      </c>
      <c r="C9439" s="359">
        <v>3.1</v>
      </c>
      <c r="D9439" s="357" t="s">
        <v>7282</v>
      </c>
      <c r="E9439" s="357" t="s">
        <v>7282</v>
      </c>
    </row>
    <row r="9440" spans="1:5" ht="15.6">
      <c r="A9440" s="358" t="s">
        <v>45844</v>
      </c>
      <c r="B9440" s="358" t="s">
        <v>45845</v>
      </c>
      <c r="C9440" s="359">
        <v>3.1</v>
      </c>
      <c r="D9440" s="357" t="s">
        <v>45843</v>
      </c>
      <c r="E9440" s="357" t="s">
        <v>45843</v>
      </c>
    </row>
    <row r="9441" spans="1:5" ht="15.6">
      <c r="A9441" s="358" t="s">
        <v>21982</v>
      </c>
      <c r="B9441" s="358" t="s">
        <v>21983</v>
      </c>
      <c r="C9441" s="359">
        <v>3.1</v>
      </c>
      <c r="D9441" s="357" t="s">
        <v>8700</v>
      </c>
      <c r="E9441" s="357" t="s">
        <v>8700</v>
      </c>
    </row>
    <row r="9442" spans="1:5" ht="15.6">
      <c r="A9442" s="358" t="s">
        <v>40933</v>
      </c>
      <c r="B9442" s="358" t="s">
        <v>40934</v>
      </c>
      <c r="C9442" s="359">
        <v>3.1</v>
      </c>
      <c r="D9442" s="357" t="s">
        <v>40932</v>
      </c>
      <c r="E9442" s="357" t="s">
        <v>40932</v>
      </c>
    </row>
    <row r="9443" spans="1:5" ht="15.6">
      <c r="A9443" s="358" t="s">
        <v>10262</v>
      </c>
      <c r="B9443" s="358" t="s">
        <v>27097</v>
      </c>
      <c r="C9443" s="359">
        <v>3.1</v>
      </c>
      <c r="D9443" s="357" t="s">
        <v>27096</v>
      </c>
      <c r="E9443" s="357" t="s">
        <v>27096</v>
      </c>
    </row>
    <row r="9444" spans="1:5" ht="15.6">
      <c r="A9444" s="358" t="s">
        <v>51891</v>
      </c>
      <c r="B9444" s="358" t="s">
        <v>51892</v>
      </c>
      <c r="C9444" s="359">
        <v>3.1</v>
      </c>
      <c r="D9444" s="357" t="s">
        <v>51890</v>
      </c>
      <c r="E9444" s="357" t="s">
        <v>51890</v>
      </c>
    </row>
    <row r="9445" spans="1:5" ht="15.6">
      <c r="A9445" s="358" t="s">
        <v>21003</v>
      </c>
      <c r="B9445" s="358" t="s">
        <v>21003</v>
      </c>
      <c r="C9445" s="359">
        <v>3.1</v>
      </c>
      <c r="D9445" s="357" t="s">
        <v>8285</v>
      </c>
      <c r="E9445" s="357" t="s">
        <v>8285</v>
      </c>
    </row>
    <row r="9446" spans="1:5" ht="15.6">
      <c r="A9446" s="358" t="s">
        <v>45683</v>
      </c>
      <c r="B9446" s="358" t="s">
        <v>45684</v>
      </c>
      <c r="C9446" s="359">
        <v>3.1</v>
      </c>
      <c r="D9446" s="357" t="s">
        <v>45682</v>
      </c>
      <c r="E9446" s="357" t="s">
        <v>45682</v>
      </c>
    </row>
    <row r="9447" spans="1:5" ht="15.6">
      <c r="A9447" s="358" t="s">
        <v>18694</v>
      </c>
      <c r="B9447" s="358" t="s">
        <v>18695</v>
      </c>
      <c r="C9447" s="359">
        <v>3.1</v>
      </c>
      <c r="D9447" s="357" t="s">
        <v>6051</v>
      </c>
      <c r="E9447" s="357" t="s">
        <v>6051</v>
      </c>
    </row>
    <row r="9448" spans="1:5" ht="15.6">
      <c r="A9448" s="358" t="s">
        <v>33695</v>
      </c>
      <c r="B9448" s="358" t="s">
        <v>33696</v>
      </c>
      <c r="C9448" s="359">
        <v>3.1</v>
      </c>
      <c r="D9448" s="357" t="s">
        <v>33694</v>
      </c>
      <c r="E9448" s="357" t="s">
        <v>33694</v>
      </c>
    </row>
    <row r="9449" spans="1:5" ht="15.6">
      <c r="A9449" s="358" t="s">
        <v>33695</v>
      </c>
      <c r="B9449" s="358" t="s">
        <v>33696</v>
      </c>
      <c r="C9449" s="359">
        <v>3.1</v>
      </c>
      <c r="D9449" s="357" t="s">
        <v>33694</v>
      </c>
      <c r="E9449" s="357" t="s">
        <v>33694</v>
      </c>
    </row>
    <row r="9450" spans="1:5" ht="15.6">
      <c r="A9450" s="358" t="s">
        <v>1494</v>
      </c>
      <c r="B9450" s="358" t="s">
        <v>20306</v>
      </c>
      <c r="C9450" s="359">
        <v>3.1</v>
      </c>
      <c r="D9450" s="357" t="s">
        <v>1493</v>
      </c>
      <c r="E9450" s="357" t="s">
        <v>1493</v>
      </c>
    </row>
    <row r="9451" spans="1:5" ht="15.6">
      <c r="A9451" s="358" t="s">
        <v>1494</v>
      </c>
      <c r="B9451" s="358" t="s">
        <v>20306</v>
      </c>
      <c r="C9451" s="359">
        <v>3.1</v>
      </c>
      <c r="D9451" s="357" t="s">
        <v>1493</v>
      </c>
      <c r="E9451" s="357" t="s">
        <v>1493</v>
      </c>
    </row>
    <row r="9452" spans="1:5" ht="15.6">
      <c r="A9452" s="358" t="s">
        <v>10262</v>
      </c>
      <c r="B9452" s="358" t="s">
        <v>14253</v>
      </c>
      <c r="C9452" s="359">
        <v>3.1</v>
      </c>
      <c r="D9452" s="357" t="s">
        <v>4555</v>
      </c>
      <c r="E9452" s="357" t="s">
        <v>4555</v>
      </c>
    </row>
    <row r="9453" spans="1:5" ht="15.6">
      <c r="A9453" s="358" t="s">
        <v>10262</v>
      </c>
      <c r="B9453" s="358" t="s">
        <v>14253</v>
      </c>
      <c r="C9453" s="359">
        <v>3.1</v>
      </c>
      <c r="D9453" s="357" t="s">
        <v>4555</v>
      </c>
      <c r="E9453" s="357" t="s">
        <v>4555</v>
      </c>
    </row>
    <row r="9454" spans="1:5" ht="15.6">
      <c r="A9454" s="358" t="s">
        <v>39251</v>
      </c>
      <c r="B9454" s="358" t="s">
        <v>39252</v>
      </c>
      <c r="C9454" s="359">
        <v>3.1</v>
      </c>
      <c r="D9454" s="357" t="s">
        <v>39250</v>
      </c>
      <c r="E9454" s="357" t="s">
        <v>39250</v>
      </c>
    </row>
    <row r="9455" spans="1:5" ht="15.6">
      <c r="A9455" s="358" t="s">
        <v>23245</v>
      </c>
      <c r="B9455" s="358" t="s">
        <v>10262</v>
      </c>
      <c r="C9455" s="359">
        <v>3.1</v>
      </c>
      <c r="D9455" s="357" t="s">
        <v>9622</v>
      </c>
      <c r="E9455" s="357" t="s">
        <v>9622</v>
      </c>
    </row>
    <row r="9456" spans="1:5" ht="15.6">
      <c r="A9456" s="358" t="s">
        <v>23245</v>
      </c>
      <c r="B9456" s="358" t="s">
        <v>10262</v>
      </c>
      <c r="C9456" s="359">
        <v>3.1</v>
      </c>
      <c r="D9456" s="357" t="s">
        <v>9622</v>
      </c>
      <c r="E9456" s="357" t="s">
        <v>9622</v>
      </c>
    </row>
    <row r="9457" spans="1:5" ht="15.6">
      <c r="A9457" s="358" t="s">
        <v>54507</v>
      </c>
      <c r="B9457" s="358" t="s">
        <v>54508</v>
      </c>
      <c r="C9457" s="359">
        <v>3.1</v>
      </c>
      <c r="D9457" s="357" t="s">
        <v>54506</v>
      </c>
      <c r="E9457" s="357" t="s">
        <v>54506</v>
      </c>
    </row>
    <row r="9458" spans="1:5" ht="15.6">
      <c r="A9458" s="358" t="s">
        <v>31197</v>
      </c>
      <c r="B9458" s="358" t="s">
        <v>31198</v>
      </c>
      <c r="C9458" s="359">
        <v>3.1</v>
      </c>
      <c r="D9458" s="357" t="s">
        <v>31196</v>
      </c>
      <c r="E9458" s="357" t="s">
        <v>31196</v>
      </c>
    </row>
    <row r="9459" spans="1:5" ht="15.6">
      <c r="A9459" s="358" t="s">
        <v>21307</v>
      </c>
      <c r="B9459" s="358" t="s">
        <v>21308</v>
      </c>
      <c r="C9459" s="359">
        <v>3.1</v>
      </c>
      <c r="D9459" s="357" t="s">
        <v>8525</v>
      </c>
      <c r="E9459" s="357" t="s">
        <v>8525</v>
      </c>
    </row>
    <row r="9460" spans="1:5" ht="15.6">
      <c r="A9460" s="358" t="s">
        <v>21307</v>
      </c>
      <c r="B9460" s="358" t="s">
        <v>21308</v>
      </c>
      <c r="C9460" s="359">
        <v>3.1</v>
      </c>
      <c r="D9460" s="357" t="s">
        <v>8525</v>
      </c>
      <c r="E9460" s="357" t="s">
        <v>8525</v>
      </c>
    </row>
    <row r="9461" spans="1:5" ht="15.6">
      <c r="A9461" s="358" t="s">
        <v>19563</v>
      </c>
      <c r="B9461" s="358" t="s">
        <v>19563</v>
      </c>
      <c r="C9461" s="359">
        <v>3.1</v>
      </c>
      <c r="D9461" s="357" t="s">
        <v>7385</v>
      </c>
      <c r="E9461" s="357" t="s">
        <v>7385</v>
      </c>
    </row>
    <row r="9462" spans="1:5" ht="15.6">
      <c r="A9462" s="358" t="s">
        <v>19563</v>
      </c>
      <c r="B9462" s="358" t="s">
        <v>19563</v>
      </c>
      <c r="C9462" s="359">
        <v>3.1</v>
      </c>
      <c r="D9462" s="357" t="s">
        <v>7385</v>
      </c>
      <c r="E9462" s="357" t="s">
        <v>7385</v>
      </c>
    </row>
    <row r="9463" spans="1:5" ht="15.6">
      <c r="A9463" s="358" t="s">
        <v>19790</v>
      </c>
      <c r="B9463" s="358" t="s">
        <v>19791</v>
      </c>
      <c r="C9463" s="359">
        <v>3.1</v>
      </c>
      <c r="D9463" s="357" t="s">
        <v>7582</v>
      </c>
      <c r="E9463" s="357" t="s">
        <v>7582</v>
      </c>
    </row>
    <row r="9464" spans="1:5" ht="15.6">
      <c r="A9464" s="358" t="s">
        <v>15469</v>
      </c>
      <c r="B9464" s="358" t="s">
        <v>15470</v>
      </c>
      <c r="C9464" s="359">
        <v>3.1</v>
      </c>
      <c r="D9464" s="357" t="s">
        <v>5133</v>
      </c>
      <c r="E9464" s="357" t="s">
        <v>5133</v>
      </c>
    </row>
    <row r="9465" spans="1:5" ht="15.6">
      <c r="A9465" s="358" t="s">
        <v>15469</v>
      </c>
      <c r="B9465" s="358" t="s">
        <v>15470</v>
      </c>
      <c r="C9465" s="359">
        <v>3.1</v>
      </c>
      <c r="D9465" s="357" t="s">
        <v>5133</v>
      </c>
      <c r="E9465" s="357" t="s">
        <v>5133</v>
      </c>
    </row>
    <row r="9466" spans="1:5" ht="15.6">
      <c r="A9466" s="358" t="s">
        <v>10262</v>
      </c>
      <c r="B9466" s="358" t="s">
        <v>60183</v>
      </c>
      <c r="C9466" s="359">
        <v>3.1</v>
      </c>
      <c r="D9466" s="357" t="s">
        <v>61183</v>
      </c>
      <c r="E9466" s="357" t="s">
        <v>61183</v>
      </c>
    </row>
    <row r="9467" spans="1:5" ht="15.6">
      <c r="A9467" s="358" t="s">
        <v>10262</v>
      </c>
      <c r="B9467" s="358" t="s">
        <v>60183</v>
      </c>
      <c r="C9467" s="359">
        <v>3.1</v>
      </c>
      <c r="D9467" s="357" t="s">
        <v>61183</v>
      </c>
      <c r="E9467" s="357" t="s">
        <v>61183</v>
      </c>
    </row>
    <row r="9468" spans="1:5" ht="15.6">
      <c r="A9468" s="358" t="s">
        <v>55859</v>
      </c>
      <c r="B9468" s="358" t="s">
        <v>55860</v>
      </c>
      <c r="C9468" s="359">
        <v>3.1</v>
      </c>
      <c r="D9468" s="357" t="s">
        <v>55858</v>
      </c>
      <c r="E9468" s="357" t="s">
        <v>55858</v>
      </c>
    </row>
    <row r="9469" spans="1:5" ht="15.6">
      <c r="A9469" s="358" t="s">
        <v>21536</v>
      </c>
      <c r="B9469" s="358" t="s">
        <v>21537</v>
      </c>
      <c r="C9469" s="359">
        <v>3.1</v>
      </c>
      <c r="D9469" s="357" t="s">
        <v>8714</v>
      </c>
      <c r="E9469" s="357" t="s">
        <v>8714</v>
      </c>
    </row>
    <row r="9470" spans="1:5" ht="15.6">
      <c r="A9470" s="358" t="s">
        <v>21536</v>
      </c>
      <c r="B9470" s="358" t="s">
        <v>21537</v>
      </c>
      <c r="C9470" s="359">
        <v>3.1</v>
      </c>
      <c r="D9470" s="357" t="s">
        <v>8714</v>
      </c>
      <c r="E9470" s="357" t="s">
        <v>8714</v>
      </c>
    </row>
    <row r="9471" spans="1:5" ht="15.6">
      <c r="A9471" s="358" t="s">
        <v>21536</v>
      </c>
      <c r="B9471" s="358" t="s">
        <v>21537</v>
      </c>
      <c r="C9471" s="359">
        <v>3.1</v>
      </c>
      <c r="D9471" s="357" t="s">
        <v>8714</v>
      </c>
      <c r="E9471" s="357" t="s">
        <v>8714</v>
      </c>
    </row>
    <row r="9472" spans="1:5" ht="15.6">
      <c r="A9472" s="358" t="s">
        <v>44452</v>
      </c>
      <c r="B9472" s="358" t="s">
        <v>44453</v>
      </c>
      <c r="C9472" s="359">
        <v>3.1</v>
      </c>
      <c r="D9472" s="357" t="s">
        <v>44451</v>
      </c>
      <c r="E9472" s="357" t="s">
        <v>44451</v>
      </c>
    </row>
    <row r="9473" spans="1:5" ht="15.6">
      <c r="A9473" s="358" t="s">
        <v>44452</v>
      </c>
      <c r="B9473" s="358" t="s">
        <v>44453</v>
      </c>
      <c r="C9473" s="359">
        <v>3.1</v>
      </c>
      <c r="D9473" s="357" t="s">
        <v>44451</v>
      </c>
      <c r="E9473" s="357" t="s">
        <v>44451</v>
      </c>
    </row>
    <row r="9474" spans="1:5" ht="15.6">
      <c r="A9474" s="358" t="s">
        <v>21121</v>
      </c>
      <c r="B9474" s="358" t="s">
        <v>21122</v>
      </c>
      <c r="C9474" s="359">
        <v>3.1</v>
      </c>
      <c r="D9474" s="357" t="s">
        <v>8399</v>
      </c>
      <c r="E9474" s="357" t="s">
        <v>8399</v>
      </c>
    </row>
    <row r="9475" spans="1:5" ht="15.6">
      <c r="A9475" s="358" t="s">
        <v>33864</v>
      </c>
      <c r="B9475" s="358" t="s">
        <v>33865</v>
      </c>
      <c r="C9475" s="359">
        <v>3.1</v>
      </c>
      <c r="D9475" s="357" t="s">
        <v>33863</v>
      </c>
      <c r="E9475" s="357" t="s">
        <v>33863</v>
      </c>
    </row>
    <row r="9476" spans="1:5" ht="15.6">
      <c r="A9476" s="358" t="s">
        <v>17992</v>
      </c>
      <c r="B9476" s="358" t="s">
        <v>17993</v>
      </c>
      <c r="C9476" s="359">
        <v>3.1</v>
      </c>
      <c r="D9476" s="357" t="s">
        <v>6879</v>
      </c>
      <c r="E9476" s="357" t="s">
        <v>6879</v>
      </c>
    </row>
    <row r="9477" spans="1:5" ht="15.6">
      <c r="A9477" s="358" t="s">
        <v>17992</v>
      </c>
      <c r="B9477" s="358" t="s">
        <v>17993</v>
      </c>
      <c r="C9477" s="359">
        <v>3.1</v>
      </c>
      <c r="D9477" s="357" t="s">
        <v>6879</v>
      </c>
      <c r="E9477" s="357" t="s">
        <v>6879</v>
      </c>
    </row>
    <row r="9478" spans="1:5" ht="15.6">
      <c r="A9478" s="358" t="s">
        <v>18255</v>
      </c>
      <c r="B9478" s="358" t="s">
        <v>18256</v>
      </c>
      <c r="C9478" s="359">
        <v>3.1</v>
      </c>
      <c r="D9478" s="357" t="s">
        <v>7137</v>
      </c>
      <c r="E9478" s="357" t="s">
        <v>7137</v>
      </c>
    </row>
    <row r="9479" spans="1:5" ht="15.6">
      <c r="A9479" s="358" t="s">
        <v>18255</v>
      </c>
      <c r="B9479" s="358" t="s">
        <v>18256</v>
      </c>
      <c r="C9479" s="359">
        <v>3.1</v>
      </c>
      <c r="D9479" s="357" t="s">
        <v>7137</v>
      </c>
      <c r="E9479" s="357" t="s">
        <v>7137</v>
      </c>
    </row>
    <row r="9480" spans="1:5" ht="15.6">
      <c r="A9480" s="358" t="s">
        <v>27650</v>
      </c>
      <c r="B9480" s="358" t="s">
        <v>27651</v>
      </c>
      <c r="C9480" s="359">
        <v>3.1</v>
      </c>
      <c r="D9480" s="357" t="s">
        <v>27649</v>
      </c>
      <c r="E9480" s="357" t="s">
        <v>27649</v>
      </c>
    </row>
    <row r="9481" spans="1:5" ht="15.6">
      <c r="A9481" s="358" t="s">
        <v>41371</v>
      </c>
      <c r="B9481" s="358" t="s">
        <v>41372</v>
      </c>
      <c r="C9481" s="359">
        <v>3.1</v>
      </c>
      <c r="D9481" s="357" t="s">
        <v>41370</v>
      </c>
      <c r="E9481" s="357" t="s">
        <v>41370</v>
      </c>
    </row>
    <row r="9482" spans="1:5" ht="15.6">
      <c r="A9482" s="358" t="s">
        <v>32601</v>
      </c>
      <c r="B9482" s="358" t="s">
        <v>32602</v>
      </c>
      <c r="C9482" s="359">
        <v>3.1</v>
      </c>
      <c r="D9482" s="357" t="s">
        <v>32600</v>
      </c>
      <c r="E9482" s="357" t="s">
        <v>32600</v>
      </c>
    </row>
    <row r="9483" spans="1:5" ht="15.6">
      <c r="A9483" s="358" t="s">
        <v>32601</v>
      </c>
      <c r="B9483" s="358" t="s">
        <v>32602</v>
      </c>
      <c r="C9483" s="359">
        <v>3.1</v>
      </c>
      <c r="D9483" s="357" t="s">
        <v>32600</v>
      </c>
      <c r="E9483" s="357" t="s">
        <v>32600</v>
      </c>
    </row>
    <row r="9484" spans="1:5" ht="15.6">
      <c r="A9484" s="358" t="s">
        <v>35831</v>
      </c>
      <c r="B9484" s="358" t="s">
        <v>35832</v>
      </c>
      <c r="C9484" s="359">
        <v>3.1</v>
      </c>
      <c r="D9484" s="357" t="s">
        <v>35830</v>
      </c>
      <c r="E9484" s="357" t="s">
        <v>35830</v>
      </c>
    </row>
    <row r="9485" spans="1:5" ht="15.6">
      <c r="A9485" s="358" t="s">
        <v>29065</v>
      </c>
      <c r="B9485" s="358" t="s">
        <v>29066</v>
      </c>
      <c r="C9485" s="359">
        <v>3.1</v>
      </c>
      <c r="D9485" s="357" t="s">
        <v>29064</v>
      </c>
      <c r="E9485" s="357" t="s">
        <v>29064</v>
      </c>
    </row>
    <row r="9486" spans="1:5" ht="15.6">
      <c r="A9486" s="358" t="s">
        <v>47540</v>
      </c>
      <c r="B9486" s="358" t="s">
        <v>47541</v>
      </c>
      <c r="C9486" s="359">
        <v>3.1</v>
      </c>
      <c r="D9486" s="357" t="s">
        <v>47539</v>
      </c>
      <c r="E9486" s="357" t="s">
        <v>47539</v>
      </c>
    </row>
    <row r="9487" spans="1:5" ht="15.6">
      <c r="A9487" s="358" t="s">
        <v>47824</v>
      </c>
      <c r="B9487" s="358" t="s">
        <v>47825</v>
      </c>
      <c r="C9487" s="359">
        <v>3.1</v>
      </c>
      <c r="D9487" s="357" t="s">
        <v>47823</v>
      </c>
      <c r="E9487" s="357" t="s">
        <v>47823</v>
      </c>
    </row>
    <row r="9488" spans="1:5" ht="15.6">
      <c r="A9488" s="358" t="s">
        <v>47824</v>
      </c>
      <c r="B9488" s="358" t="s">
        <v>47825</v>
      </c>
      <c r="C9488" s="359">
        <v>3.1</v>
      </c>
      <c r="D9488" s="357" t="s">
        <v>47823</v>
      </c>
      <c r="E9488" s="357" t="s">
        <v>47823</v>
      </c>
    </row>
    <row r="9489" spans="1:5" ht="15.6">
      <c r="A9489" s="358" t="s">
        <v>47824</v>
      </c>
      <c r="B9489" s="358" t="s">
        <v>47825</v>
      </c>
      <c r="C9489" s="359">
        <v>3.1</v>
      </c>
      <c r="D9489" s="357" t="s">
        <v>47823</v>
      </c>
      <c r="E9489" s="357" t="s">
        <v>47823</v>
      </c>
    </row>
    <row r="9490" spans="1:5" ht="15.6">
      <c r="A9490" s="358" t="s">
        <v>13225</v>
      </c>
      <c r="B9490" s="358" t="s">
        <v>13226</v>
      </c>
      <c r="C9490" s="359">
        <v>3.1</v>
      </c>
      <c r="D9490" s="357" t="s">
        <v>4135</v>
      </c>
      <c r="E9490" s="357" t="s">
        <v>4135</v>
      </c>
    </row>
    <row r="9491" spans="1:5" ht="15.6">
      <c r="A9491" s="358" t="s">
        <v>16540</v>
      </c>
      <c r="B9491" s="358" t="s">
        <v>16541</v>
      </c>
      <c r="C9491" s="359">
        <v>3.1</v>
      </c>
      <c r="D9491" s="357" t="s">
        <v>5902</v>
      </c>
      <c r="E9491" s="357" t="s">
        <v>5902</v>
      </c>
    </row>
    <row r="9492" spans="1:5" ht="15.6">
      <c r="A9492" s="358" t="s">
        <v>16540</v>
      </c>
      <c r="B9492" s="358" t="s">
        <v>16541</v>
      </c>
      <c r="C9492" s="359">
        <v>3.1</v>
      </c>
      <c r="D9492" s="357" t="s">
        <v>5902</v>
      </c>
      <c r="E9492" s="357" t="s">
        <v>5902</v>
      </c>
    </row>
    <row r="9493" spans="1:5" ht="15.6">
      <c r="A9493" s="358" t="s">
        <v>16540</v>
      </c>
      <c r="B9493" s="358" t="s">
        <v>16541</v>
      </c>
      <c r="C9493" s="359">
        <v>3.1</v>
      </c>
      <c r="D9493" s="357" t="s">
        <v>5902</v>
      </c>
      <c r="E9493" s="357" t="s">
        <v>5902</v>
      </c>
    </row>
    <row r="9494" spans="1:5" ht="15.6">
      <c r="A9494" s="358" t="s">
        <v>34975</v>
      </c>
      <c r="B9494" s="358" t="s">
        <v>34975</v>
      </c>
      <c r="C9494" s="359">
        <v>3.1</v>
      </c>
      <c r="D9494" s="357" t="s">
        <v>34974</v>
      </c>
      <c r="E9494" s="357" t="s">
        <v>34974</v>
      </c>
    </row>
    <row r="9495" spans="1:5" ht="15.6">
      <c r="A9495" s="358" t="s">
        <v>44392</v>
      </c>
      <c r="B9495" s="358" t="s">
        <v>44393</v>
      </c>
      <c r="C9495" s="359">
        <v>3.1</v>
      </c>
      <c r="D9495" s="357" t="s">
        <v>44391</v>
      </c>
      <c r="E9495" s="357" t="s">
        <v>44391</v>
      </c>
    </row>
    <row r="9496" spans="1:5" ht="15.6">
      <c r="A9496" s="358" t="s">
        <v>44392</v>
      </c>
      <c r="B9496" s="358" t="s">
        <v>44393</v>
      </c>
      <c r="C9496" s="359">
        <v>3.1</v>
      </c>
      <c r="D9496" s="357" t="s">
        <v>44391</v>
      </c>
      <c r="E9496" s="357" t="s">
        <v>44391</v>
      </c>
    </row>
    <row r="9497" spans="1:5" ht="15.6">
      <c r="A9497" s="358" t="s">
        <v>20761</v>
      </c>
      <c r="B9497" s="358" t="s">
        <v>20762</v>
      </c>
      <c r="C9497" s="359">
        <v>3.1</v>
      </c>
      <c r="D9497" s="357" t="s">
        <v>8257</v>
      </c>
      <c r="E9497" s="357" t="s">
        <v>8257</v>
      </c>
    </row>
    <row r="9498" spans="1:5" ht="15.6">
      <c r="A9498" s="358" t="s">
        <v>10262</v>
      </c>
      <c r="B9498" s="358" t="s">
        <v>15100</v>
      </c>
      <c r="C9498" s="359">
        <v>3.1</v>
      </c>
      <c r="D9498" s="357" t="s">
        <v>4905</v>
      </c>
      <c r="E9498" s="357" t="s">
        <v>4905</v>
      </c>
    </row>
    <row r="9499" spans="1:5" ht="15.6">
      <c r="A9499" s="358" t="s">
        <v>28248</v>
      </c>
      <c r="B9499" s="358" t="s">
        <v>28249</v>
      </c>
      <c r="C9499" s="359">
        <v>3.1</v>
      </c>
      <c r="D9499" s="357" t="s">
        <v>28247</v>
      </c>
      <c r="E9499" s="357" t="s">
        <v>28247</v>
      </c>
    </row>
    <row r="9500" spans="1:5" ht="15.6">
      <c r="A9500" s="358" t="s">
        <v>28248</v>
      </c>
      <c r="B9500" s="358" t="s">
        <v>28249</v>
      </c>
      <c r="C9500" s="359">
        <v>3.1</v>
      </c>
      <c r="D9500" s="357" t="s">
        <v>28247</v>
      </c>
      <c r="E9500" s="357" t="s">
        <v>28247</v>
      </c>
    </row>
    <row r="9501" spans="1:5" ht="15.6">
      <c r="A9501" s="358" t="s">
        <v>39794</v>
      </c>
      <c r="B9501" s="358" t="s">
        <v>39795</v>
      </c>
      <c r="C9501" s="359">
        <v>3.1</v>
      </c>
      <c r="D9501" s="357" t="s">
        <v>39793</v>
      </c>
      <c r="E9501" s="357" t="s">
        <v>39793</v>
      </c>
    </row>
    <row r="9502" spans="1:5" ht="15.6">
      <c r="A9502" s="358" t="s">
        <v>39794</v>
      </c>
      <c r="B9502" s="358" t="s">
        <v>39795</v>
      </c>
      <c r="C9502" s="359">
        <v>3.1</v>
      </c>
      <c r="D9502" s="357" t="s">
        <v>39793</v>
      </c>
      <c r="E9502" s="357" t="s">
        <v>39793</v>
      </c>
    </row>
    <row r="9503" spans="1:5" ht="15.6">
      <c r="A9503" s="358" t="s">
        <v>10262</v>
      </c>
      <c r="B9503" s="358" t="s">
        <v>54406</v>
      </c>
      <c r="C9503" s="359">
        <v>3.1</v>
      </c>
      <c r="D9503" s="357" t="s">
        <v>54405</v>
      </c>
      <c r="E9503" s="357" t="s">
        <v>54405</v>
      </c>
    </row>
    <row r="9504" spans="1:5" ht="15.6">
      <c r="A9504" s="358" t="s">
        <v>61184</v>
      </c>
      <c r="B9504" s="358" t="s">
        <v>35609</v>
      </c>
      <c r="C9504" s="359">
        <v>3.1</v>
      </c>
      <c r="D9504" s="357" t="s">
        <v>35608</v>
      </c>
      <c r="E9504" s="357" t="s">
        <v>35608</v>
      </c>
    </row>
    <row r="9505" spans="1:5" ht="15.6">
      <c r="A9505" s="358" t="s">
        <v>61184</v>
      </c>
      <c r="B9505" s="358" t="s">
        <v>35609</v>
      </c>
      <c r="C9505" s="359">
        <v>3.1</v>
      </c>
      <c r="D9505" s="357" t="s">
        <v>35608</v>
      </c>
      <c r="E9505" s="357" t="s">
        <v>35608</v>
      </c>
    </row>
    <row r="9506" spans="1:5" ht="15.6">
      <c r="A9506" s="358" t="s">
        <v>1258</v>
      </c>
      <c r="B9506" s="358" t="s">
        <v>18202</v>
      </c>
      <c r="C9506" s="359">
        <v>3.1</v>
      </c>
      <c r="D9506" s="357" t="s">
        <v>7092</v>
      </c>
      <c r="E9506" s="357" t="s">
        <v>7092</v>
      </c>
    </row>
    <row r="9507" spans="1:5" ht="15.6">
      <c r="A9507" s="358" t="s">
        <v>1258</v>
      </c>
      <c r="B9507" s="358" t="s">
        <v>18202</v>
      </c>
      <c r="C9507" s="359">
        <v>3.1</v>
      </c>
      <c r="D9507" s="357" t="s">
        <v>7092</v>
      </c>
      <c r="E9507" s="357" t="s">
        <v>7092</v>
      </c>
    </row>
    <row r="9508" spans="1:5" ht="15.6">
      <c r="A9508" s="358" t="s">
        <v>1258</v>
      </c>
      <c r="B9508" s="358" t="s">
        <v>18202</v>
      </c>
      <c r="C9508" s="359">
        <v>3.1</v>
      </c>
      <c r="D9508" s="357" t="s">
        <v>7092</v>
      </c>
      <c r="E9508" s="357" t="s">
        <v>7092</v>
      </c>
    </row>
    <row r="9509" spans="1:5" ht="15.6">
      <c r="A9509" s="358" t="s">
        <v>52835</v>
      </c>
      <c r="B9509" s="358" t="s">
        <v>52836</v>
      </c>
      <c r="C9509" s="359">
        <v>3.1</v>
      </c>
      <c r="D9509" s="357" t="s">
        <v>52834</v>
      </c>
      <c r="E9509" s="357" t="s">
        <v>52834</v>
      </c>
    </row>
    <row r="9510" spans="1:5" ht="15.6">
      <c r="A9510" s="358" t="s">
        <v>10262</v>
      </c>
      <c r="B9510" s="358" t="s">
        <v>19862</v>
      </c>
      <c r="C9510" s="359">
        <v>3.1</v>
      </c>
      <c r="D9510" s="357" t="s">
        <v>7585</v>
      </c>
      <c r="E9510" s="357" t="s">
        <v>7585</v>
      </c>
    </row>
    <row r="9511" spans="1:5" ht="15.6">
      <c r="A9511" s="358" t="s">
        <v>22505</v>
      </c>
      <c r="B9511" s="358" t="s">
        <v>22506</v>
      </c>
      <c r="C9511" s="359">
        <v>3.1</v>
      </c>
      <c r="D9511" s="357" t="s">
        <v>9128</v>
      </c>
      <c r="E9511" s="357" t="s">
        <v>9128</v>
      </c>
    </row>
    <row r="9512" spans="1:5" ht="15.6">
      <c r="A9512" s="358" t="s">
        <v>41803</v>
      </c>
      <c r="B9512" s="358" t="s">
        <v>41804</v>
      </c>
      <c r="C9512" s="359">
        <v>3.1</v>
      </c>
      <c r="D9512" s="357" t="s">
        <v>41802</v>
      </c>
      <c r="E9512" s="357" t="s">
        <v>41802</v>
      </c>
    </row>
    <row r="9513" spans="1:5" ht="15.6">
      <c r="A9513" s="358" t="s">
        <v>41803</v>
      </c>
      <c r="B9513" s="358" t="s">
        <v>41804</v>
      </c>
      <c r="C9513" s="359">
        <v>3.1</v>
      </c>
      <c r="D9513" s="357" t="s">
        <v>41802</v>
      </c>
      <c r="E9513" s="357" t="s">
        <v>41802</v>
      </c>
    </row>
    <row r="9514" spans="1:5" ht="15.6">
      <c r="A9514" s="358" t="s">
        <v>48509</v>
      </c>
      <c r="B9514" s="358" t="s">
        <v>48509</v>
      </c>
      <c r="C9514" s="359">
        <v>3.1</v>
      </c>
      <c r="D9514" s="357" t="s">
        <v>48508</v>
      </c>
      <c r="E9514" s="357" t="s">
        <v>48508</v>
      </c>
    </row>
    <row r="9515" spans="1:5" ht="15.6">
      <c r="A9515" s="358" t="s">
        <v>48509</v>
      </c>
      <c r="B9515" s="358" t="s">
        <v>48509</v>
      </c>
      <c r="C9515" s="359">
        <v>3.1</v>
      </c>
      <c r="D9515" s="357" t="s">
        <v>48508</v>
      </c>
      <c r="E9515" s="357" t="s">
        <v>48508</v>
      </c>
    </row>
    <row r="9516" spans="1:5" ht="15.6">
      <c r="A9516" s="358" t="s">
        <v>61185</v>
      </c>
      <c r="B9516" s="358" t="s">
        <v>51211</v>
      </c>
      <c r="C9516" s="359">
        <v>3.1</v>
      </c>
      <c r="D9516" s="357" t="s">
        <v>51210</v>
      </c>
      <c r="E9516" s="357" t="s">
        <v>51210</v>
      </c>
    </row>
    <row r="9517" spans="1:5" ht="15.6">
      <c r="A9517" s="358" t="s">
        <v>10262</v>
      </c>
      <c r="B9517" s="358" t="s">
        <v>23959</v>
      </c>
      <c r="C9517" s="359">
        <v>3.1</v>
      </c>
      <c r="D9517" s="357" t="s">
        <v>23958</v>
      </c>
      <c r="E9517" s="357" t="s">
        <v>23958</v>
      </c>
    </row>
    <row r="9518" spans="1:5" ht="15.6">
      <c r="A9518" s="358" t="s">
        <v>11625</v>
      </c>
      <c r="B9518" s="358" t="s">
        <v>11626</v>
      </c>
      <c r="C9518" s="359">
        <v>3.1</v>
      </c>
      <c r="D9518" s="357" t="s">
        <v>2801</v>
      </c>
      <c r="E9518" s="357" t="s">
        <v>2801</v>
      </c>
    </row>
    <row r="9519" spans="1:5" ht="15.6">
      <c r="A9519" s="358" t="s">
        <v>11625</v>
      </c>
      <c r="B9519" s="358" t="s">
        <v>11626</v>
      </c>
      <c r="C9519" s="359">
        <v>3.1</v>
      </c>
      <c r="D9519" s="357" t="s">
        <v>2801</v>
      </c>
      <c r="E9519" s="357" t="s">
        <v>2801</v>
      </c>
    </row>
    <row r="9520" spans="1:5" ht="15.6">
      <c r="A9520" s="358" t="s">
        <v>11625</v>
      </c>
      <c r="B9520" s="358" t="s">
        <v>11626</v>
      </c>
      <c r="C9520" s="359">
        <v>3.1</v>
      </c>
      <c r="D9520" s="357" t="s">
        <v>2801</v>
      </c>
      <c r="E9520" s="357" t="s">
        <v>2801</v>
      </c>
    </row>
    <row r="9521" spans="1:5" ht="15.6">
      <c r="A9521" s="358" t="s">
        <v>1201</v>
      </c>
      <c r="B9521" s="358" t="s">
        <v>18048</v>
      </c>
      <c r="C9521" s="359">
        <v>3.1</v>
      </c>
      <c r="D9521" s="357" t="s">
        <v>6923</v>
      </c>
      <c r="E9521" s="357" t="s">
        <v>6923</v>
      </c>
    </row>
    <row r="9522" spans="1:5" ht="15.6">
      <c r="A9522" s="358" t="s">
        <v>1201</v>
      </c>
      <c r="B9522" s="358" t="s">
        <v>18048</v>
      </c>
      <c r="C9522" s="359">
        <v>3.1</v>
      </c>
      <c r="D9522" s="357" t="s">
        <v>6923</v>
      </c>
      <c r="E9522" s="357" t="s">
        <v>6923</v>
      </c>
    </row>
    <row r="9523" spans="1:5" ht="15.6">
      <c r="A9523" s="358" t="s">
        <v>1201</v>
      </c>
      <c r="B9523" s="358" t="s">
        <v>18048</v>
      </c>
      <c r="C9523" s="359">
        <v>3.1</v>
      </c>
      <c r="D9523" s="357" t="s">
        <v>6923</v>
      </c>
      <c r="E9523" s="357" t="s">
        <v>6923</v>
      </c>
    </row>
    <row r="9524" spans="1:5" ht="15.6">
      <c r="A9524" s="358" t="s">
        <v>1201</v>
      </c>
      <c r="B9524" s="358" t="s">
        <v>18048</v>
      </c>
      <c r="C9524" s="359">
        <v>3.1</v>
      </c>
      <c r="D9524" s="357" t="s">
        <v>6923</v>
      </c>
      <c r="E9524" s="357" t="s">
        <v>6923</v>
      </c>
    </row>
    <row r="9525" spans="1:5" ht="15.6">
      <c r="A9525" s="358" t="s">
        <v>1201</v>
      </c>
      <c r="B9525" s="358" t="s">
        <v>18048</v>
      </c>
      <c r="C9525" s="359">
        <v>3.1</v>
      </c>
      <c r="D9525" s="357" t="s">
        <v>6923</v>
      </c>
      <c r="E9525" s="357" t="s">
        <v>6923</v>
      </c>
    </row>
    <row r="9526" spans="1:5" ht="15.6">
      <c r="A9526" s="358" t="s">
        <v>43158</v>
      </c>
      <c r="B9526" s="358" t="s">
        <v>43159</v>
      </c>
      <c r="C9526" s="359">
        <v>3.1</v>
      </c>
      <c r="D9526" s="357" t="s">
        <v>43157</v>
      </c>
      <c r="E9526" s="357" t="s">
        <v>43157</v>
      </c>
    </row>
    <row r="9527" spans="1:5" ht="15.6">
      <c r="A9527" s="358" t="s">
        <v>43158</v>
      </c>
      <c r="B9527" s="358" t="s">
        <v>43159</v>
      </c>
      <c r="C9527" s="359">
        <v>3.1</v>
      </c>
      <c r="D9527" s="357" t="s">
        <v>43157</v>
      </c>
      <c r="E9527" s="357" t="s">
        <v>43157</v>
      </c>
    </row>
    <row r="9528" spans="1:5" ht="15.6">
      <c r="A9528" s="358" t="s">
        <v>54568</v>
      </c>
      <c r="B9528" s="358" t="s">
        <v>54568</v>
      </c>
      <c r="C9528" s="359">
        <v>3.1</v>
      </c>
      <c r="D9528" s="357" t="s">
        <v>54567</v>
      </c>
      <c r="E9528" s="357" t="s">
        <v>54567</v>
      </c>
    </row>
    <row r="9529" spans="1:5" ht="15.6">
      <c r="A9529" s="358" t="s">
        <v>29429</v>
      </c>
      <c r="B9529" s="358" t="s">
        <v>29429</v>
      </c>
      <c r="C9529" s="359">
        <v>3.1</v>
      </c>
      <c r="D9529" s="357" t="s">
        <v>29428</v>
      </c>
      <c r="E9529" s="357" t="s">
        <v>29428</v>
      </c>
    </row>
    <row r="9530" spans="1:5" ht="15.6">
      <c r="A9530" s="358" t="s">
        <v>31462</v>
      </c>
      <c r="B9530" s="358" t="s">
        <v>31463</v>
      </c>
      <c r="C9530" s="359">
        <v>3.1</v>
      </c>
      <c r="D9530" s="357" t="s">
        <v>31461</v>
      </c>
      <c r="E9530" s="357" t="s">
        <v>31461</v>
      </c>
    </row>
    <row r="9531" spans="1:5" ht="15.6">
      <c r="A9531" s="358" t="s">
        <v>14910</v>
      </c>
      <c r="B9531" s="358" t="s">
        <v>14911</v>
      </c>
      <c r="C9531" s="359">
        <v>3.1</v>
      </c>
      <c r="D9531" s="357" t="s">
        <v>4832</v>
      </c>
      <c r="E9531" s="357" t="s">
        <v>4832</v>
      </c>
    </row>
    <row r="9532" spans="1:5" ht="15.6">
      <c r="A9532" s="358" t="s">
        <v>42403</v>
      </c>
      <c r="B9532" s="358" t="s">
        <v>42404</v>
      </c>
      <c r="C9532" s="359">
        <v>3.1</v>
      </c>
      <c r="D9532" s="357" t="s">
        <v>42402</v>
      </c>
      <c r="E9532" s="357" t="s">
        <v>42402</v>
      </c>
    </row>
    <row r="9533" spans="1:5" ht="15.6">
      <c r="A9533" s="358" t="s">
        <v>42403</v>
      </c>
      <c r="B9533" s="358" t="s">
        <v>42404</v>
      </c>
      <c r="C9533" s="359">
        <v>3.1</v>
      </c>
      <c r="D9533" s="357" t="s">
        <v>42402</v>
      </c>
      <c r="E9533" s="357" t="s">
        <v>42402</v>
      </c>
    </row>
    <row r="9534" spans="1:5" ht="15.6">
      <c r="A9534" s="358" t="s">
        <v>52922</v>
      </c>
      <c r="B9534" s="358" t="s">
        <v>52923</v>
      </c>
      <c r="C9534" s="359">
        <v>3.1</v>
      </c>
      <c r="D9534" s="357" t="s">
        <v>52921</v>
      </c>
      <c r="E9534" s="357" t="s">
        <v>52921</v>
      </c>
    </row>
    <row r="9535" spans="1:5" ht="15.6">
      <c r="A9535" s="358" t="s">
        <v>52922</v>
      </c>
      <c r="B9535" s="358" t="s">
        <v>52923</v>
      </c>
      <c r="C9535" s="359">
        <v>3.1</v>
      </c>
      <c r="D9535" s="357" t="s">
        <v>52921</v>
      </c>
      <c r="E9535" s="357" t="s">
        <v>52921</v>
      </c>
    </row>
    <row r="9536" spans="1:5" ht="15.6">
      <c r="A9536" s="358" t="s">
        <v>19439</v>
      </c>
      <c r="B9536" s="358" t="s">
        <v>19440</v>
      </c>
      <c r="C9536" s="359">
        <v>3.1</v>
      </c>
      <c r="D9536" s="357" t="s">
        <v>7189</v>
      </c>
      <c r="E9536" s="357" t="s">
        <v>7189</v>
      </c>
    </row>
    <row r="9537" spans="1:5" ht="15.6">
      <c r="A9537" s="358" t="s">
        <v>19439</v>
      </c>
      <c r="B9537" s="358" t="s">
        <v>19440</v>
      </c>
      <c r="C9537" s="359">
        <v>3.1</v>
      </c>
      <c r="D9537" s="357" t="s">
        <v>7189</v>
      </c>
      <c r="E9537" s="357" t="s">
        <v>7189</v>
      </c>
    </row>
    <row r="9538" spans="1:5" ht="15.6">
      <c r="A9538" s="358" t="s">
        <v>10262</v>
      </c>
      <c r="B9538" s="358" t="s">
        <v>23524</v>
      </c>
      <c r="C9538" s="359">
        <v>3.1</v>
      </c>
      <c r="D9538" s="357" t="s">
        <v>10048</v>
      </c>
      <c r="E9538" s="357" t="s">
        <v>10048</v>
      </c>
    </row>
    <row r="9539" spans="1:5" ht="15.6">
      <c r="A9539" s="358" t="s">
        <v>10262</v>
      </c>
      <c r="B9539" s="358" t="s">
        <v>23524</v>
      </c>
      <c r="C9539" s="359">
        <v>3.1</v>
      </c>
      <c r="D9539" s="357" t="s">
        <v>10048</v>
      </c>
      <c r="E9539" s="357" t="s">
        <v>10048</v>
      </c>
    </row>
    <row r="9540" spans="1:5" ht="15.6">
      <c r="A9540" s="358" t="s">
        <v>10262</v>
      </c>
      <c r="B9540" s="358" t="s">
        <v>23524</v>
      </c>
      <c r="C9540" s="359">
        <v>3.1</v>
      </c>
      <c r="D9540" s="357" t="s">
        <v>10048</v>
      </c>
      <c r="E9540" s="357" t="s">
        <v>10048</v>
      </c>
    </row>
    <row r="9541" spans="1:5" ht="15.6">
      <c r="A9541" s="358" t="s">
        <v>266</v>
      </c>
      <c r="B9541" s="358" t="s">
        <v>12245</v>
      </c>
      <c r="C9541" s="359">
        <v>3.1</v>
      </c>
      <c r="D9541" s="357" t="s">
        <v>3069</v>
      </c>
      <c r="E9541" s="357" t="s">
        <v>3069</v>
      </c>
    </row>
    <row r="9542" spans="1:5" ht="15.6">
      <c r="A9542" s="358" t="s">
        <v>12092</v>
      </c>
      <c r="B9542" s="358" t="s">
        <v>12092</v>
      </c>
      <c r="C9542" s="359">
        <v>3.1</v>
      </c>
      <c r="D9542" s="357" t="s">
        <v>3317</v>
      </c>
      <c r="E9542" s="357" t="s">
        <v>3317</v>
      </c>
    </row>
    <row r="9543" spans="1:5" ht="15.6">
      <c r="A9543" s="358" t="s">
        <v>21651</v>
      </c>
      <c r="B9543" s="358" t="s">
        <v>21652</v>
      </c>
      <c r="C9543" s="359">
        <v>3.1</v>
      </c>
      <c r="D9543" s="357" t="s">
        <v>8826</v>
      </c>
      <c r="E9543" s="357" t="s">
        <v>8826</v>
      </c>
    </row>
    <row r="9544" spans="1:5" ht="15.6">
      <c r="A9544" s="358" t="s">
        <v>21651</v>
      </c>
      <c r="B9544" s="358" t="s">
        <v>21652</v>
      </c>
      <c r="C9544" s="359">
        <v>3.1</v>
      </c>
      <c r="D9544" s="357" t="s">
        <v>8826</v>
      </c>
      <c r="E9544" s="357" t="s">
        <v>8826</v>
      </c>
    </row>
    <row r="9545" spans="1:5" ht="15.6">
      <c r="A9545" s="358" t="s">
        <v>23078</v>
      </c>
      <c r="B9545" s="358" t="s">
        <v>23079</v>
      </c>
      <c r="C9545" s="359">
        <v>3.1</v>
      </c>
      <c r="D9545" s="357" t="s">
        <v>9419</v>
      </c>
      <c r="E9545" s="357" t="s">
        <v>9419</v>
      </c>
    </row>
    <row r="9546" spans="1:5" ht="15.6">
      <c r="A9546" s="358" t="s">
        <v>888</v>
      </c>
      <c r="B9546" s="358" t="s">
        <v>16133</v>
      </c>
      <c r="C9546" s="359">
        <v>3.1</v>
      </c>
      <c r="D9546" s="357" t="s">
        <v>5515</v>
      </c>
      <c r="E9546" s="357" t="s">
        <v>5515</v>
      </c>
    </row>
    <row r="9547" spans="1:5" ht="15.6">
      <c r="A9547" s="358" t="s">
        <v>888</v>
      </c>
      <c r="B9547" s="358" t="s">
        <v>16133</v>
      </c>
      <c r="C9547" s="359">
        <v>3.1</v>
      </c>
      <c r="D9547" s="357" t="s">
        <v>5515</v>
      </c>
      <c r="E9547" s="357" t="s">
        <v>5515</v>
      </c>
    </row>
    <row r="9548" spans="1:5" ht="15.6">
      <c r="A9548" s="358" t="s">
        <v>888</v>
      </c>
      <c r="B9548" s="358" t="s">
        <v>16133</v>
      </c>
      <c r="C9548" s="359">
        <v>3.1</v>
      </c>
      <c r="D9548" s="357" t="s">
        <v>5515</v>
      </c>
      <c r="E9548" s="357" t="s">
        <v>5515</v>
      </c>
    </row>
    <row r="9549" spans="1:5" ht="15.6">
      <c r="A9549" s="358" t="s">
        <v>21486</v>
      </c>
      <c r="B9549" s="358" t="s">
        <v>21487</v>
      </c>
      <c r="C9549" s="359">
        <v>3.1</v>
      </c>
      <c r="D9549" s="357" t="s">
        <v>8653</v>
      </c>
      <c r="E9549" s="357" t="s">
        <v>8653</v>
      </c>
    </row>
    <row r="9550" spans="1:5" ht="15.6">
      <c r="A9550" s="358" t="s">
        <v>21486</v>
      </c>
      <c r="B9550" s="358" t="s">
        <v>21487</v>
      </c>
      <c r="C9550" s="359">
        <v>3.1</v>
      </c>
      <c r="D9550" s="357" t="s">
        <v>8653</v>
      </c>
      <c r="E9550" s="357" t="s">
        <v>8653</v>
      </c>
    </row>
    <row r="9551" spans="1:5" ht="15.6">
      <c r="A9551" s="358" t="s">
        <v>52647</v>
      </c>
      <c r="B9551" s="358" t="s">
        <v>52647</v>
      </c>
      <c r="C9551" s="359">
        <v>3.1</v>
      </c>
      <c r="D9551" s="357" t="s">
        <v>52646</v>
      </c>
      <c r="E9551" s="357" t="s">
        <v>52646</v>
      </c>
    </row>
    <row r="9552" spans="1:5" ht="15.6">
      <c r="A9552" s="358" t="s">
        <v>52647</v>
      </c>
      <c r="B9552" s="358" t="s">
        <v>52647</v>
      </c>
      <c r="C9552" s="359">
        <v>3.1</v>
      </c>
      <c r="D9552" s="357" t="s">
        <v>52646</v>
      </c>
      <c r="E9552" s="357" t="s">
        <v>52646</v>
      </c>
    </row>
    <row r="9553" spans="1:5" ht="15.6">
      <c r="A9553" s="358" t="s">
        <v>52647</v>
      </c>
      <c r="B9553" s="358" t="s">
        <v>52647</v>
      </c>
      <c r="C9553" s="359">
        <v>3.1</v>
      </c>
      <c r="D9553" s="357" t="s">
        <v>52646</v>
      </c>
      <c r="E9553" s="357" t="s">
        <v>52646</v>
      </c>
    </row>
    <row r="9554" spans="1:5" ht="15.6">
      <c r="A9554" s="358" t="s">
        <v>1163</v>
      </c>
      <c r="B9554" s="358" t="s">
        <v>17882</v>
      </c>
      <c r="C9554" s="359">
        <v>3.1</v>
      </c>
      <c r="D9554" s="357" t="s">
        <v>6748</v>
      </c>
      <c r="E9554" s="357" t="s">
        <v>6748</v>
      </c>
    </row>
    <row r="9555" spans="1:5" ht="15.6">
      <c r="A9555" s="358" t="s">
        <v>1163</v>
      </c>
      <c r="B9555" s="358" t="s">
        <v>17882</v>
      </c>
      <c r="C9555" s="359">
        <v>3.1</v>
      </c>
      <c r="D9555" s="357" t="s">
        <v>6748</v>
      </c>
      <c r="E9555" s="357" t="s">
        <v>6748</v>
      </c>
    </row>
    <row r="9556" spans="1:5" ht="15.6">
      <c r="A9556" s="358" t="s">
        <v>23854</v>
      </c>
      <c r="B9556" s="358" t="s">
        <v>23855</v>
      </c>
      <c r="C9556" s="359">
        <v>3.1</v>
      </c>
      <c r="D9556" s="357" t="s">
        <v>9918</v>
      </c>
      <c r="E9556" s="357" t="s">
        <v>9918</v>
      </c>
    </row>
    <row r="9557" spans="1:5" ht="15.6">
      <c r="A9557" s="358" t="s">
        <v>29770</v>
      </c>
      <c r="B9557" s="358" t="s">
        <v>29770</v>
      </c>
      <c r="C9557" s="359">
        <v>3.1</v>
      </c>
      <c r="D9557" s="357" t="s">
        <v>29769</v>
      </c>
      <c r="E9557" s="357" t="s">
        <v>29769</v>
      </c>
    </row>
    <row r="9558" spans="1:5" ht="15.6">
      <c r="A9558" s="358" t="s">
        <v>37279</v>
      </c>
      <c r="B9558" s="358" t="s">
        <v>37280</v>
      </c>
      <c r="C9558" s="359">
        <v>3.1</v>
      </c>
      <c r="D9558" s="357" t="s">
        <v>37278</v>
      </c>
      <c r="E9558" s="357" t="s">
        <v>37278</v>
      </c>
    </row>
    <row r="9559" spans="1:5" ht="15.6">
      <c r="A9559" s="358" t="s">
        <v>17666</v>
      </c>
      <c r="B9559" s="358" t="s">
        <v>17667</v>
      </c>
      <c r="C9559" s="359">
        <v>3.1</v>
      </c>
      <c r="D9559" s="357" t="s">
        <v>6504</v>
      </c>
      <c r="E9559" s="357" t="s">
        <v>6504</v>
      </c>
    </row>
    <row r="9560" spans="1:5" ht="15.6">
      <c r="A9560" s="358" t="s">
        <v>1181</v>
      </c>
      <c r="B9560" s="358" t="s">
        <v>17956</v>
      </c>
      <c r="C9560" s="359">
        <v>3.1</v>
      </c>
      <c r="D9560" s="357" t="s">
        <v>6827</v>
      </c>
      <c r="E9560" s="357" t="s">
        <v>6827</v>
      </c>
    </row>
    <row r="9561" spans="1:5" ht="15.6">
      <c r="A9561" s="358" t="s">
        <v>1181</v>
      </c>
      <c r="B9561" s="358" t="s">
        <v>17956</v>
      </c>
      <c r="C9561" s="359">
        <v>3.1</v>
      </c>
      <c r="D9561" s="357" t="s">
        <v>6827</v>
      </c>
      <c r="E9561" s="357" t="s">
        <v>6827</v>
      </c>
    </row>
    <row r="9562" spans="1:5" ht="15.6">
      <c r="A9562" s="358" t="s">
        <v>1181</v>
      </c>
      <c r="B9562" s="358" t="s">
        <v>17956</v>
      </c>
      <c r="C9562" s="359">
        <v>3.1</v>
      </c>
      <c r="D9562" s="357" t="s">
        <v>6827</v>
      </c>
      <c r="E9562" s="357" t="s">
        <v>6827</v>
      </c>
    </row>
    <row r="9563" spans="1:5" ht="15.6">
      <c r="A9563" s="358" t="s">
        <v>31976</v>
      </c>
      <c r="B9563" s="358" t="s">
        <v>31977</v>
      </c>
      <c r="C9563" s="359">
        <v>3.1</v>
      </c>
      <c r="D9563" s="357" t="s">
        <v>31975</v>
      </c>
      <c r="E9563" s="357" t="s">
        <v>31975</v>
      </c>
    </row>
    <row r="9564" spans="1:5" ht="15.6">
      <c r="A9564" s="358" t="s">
        <v>31976</v>
      </c>
      <c r="B9564" s="358" t="s">
        <v>31977</v>
      </c>
      <c r="C9564" s="359">
        <v>3.1</v>
      </c>
      <c r="D9564" s="357" t="s">
        <v>31975</v>
      </c>
      <c r="E9564" s="357" t="s">
        <v>31975</v>
      </c>
    </row>
    <row r="9565" spans="1:5" ht="15.6">
      <c r="A9565" s="358" t="s">
        <v>46518</v>
      </c>
      <c r="B9565" s="358" t="s">
        <v>46519</v>
      </c>
      <c r="C9565" s="359">
        <v>3.1</v>
      </c>
      <c r="D9565" s="357" t="s">
        <v>46517</v>
      </c>
      <c r="E9565" s="357" t="s">
        <v>46517</v>
      </c>
    </row>
    <row r="9566" spans="1:5" ht="15.6">
      <c r="A9566" s="358" t="s">
        <v>47647</v>
      </c>
      <c r="B9566" s="358" t="s">
        <v>47648</v>
      </c>
      <c r="C9566" s="359">
        <v>3.1</v>
      </c>
      <c r="D9566" s="357" t="s">
        <v>47646</v>
      </c>
      <c r="E9566" s="357" t="s">
        <v>47646</v>
      </c>
    </row>
    <row r="9567" spans="1:5" ht="15.6">
      <c r="A9567" s="358" t="s">
        <v>47647</v>
      </c>
      <c r="B9567" s="358" t="s">
        <v>47648</v>
      </c>
      <c r="C9567" s="359">
        <v>3.1</v>
      </c>
      <c r="D9567" s="357" t="s">
        <v>47646</v>
      </c>
      <c r="E9567" s="357" t="s">
        <v>47646</v>
      </c>
    </row>
    <row r="9568" spans="1:5" ht="15.6">
      <c r="A9568" s="358" t="s">
        <v>48698</v>
      </c>
      <c r="B9568" s="358" t="s">
        <v>48699</v>
      </c>
      <c r="C9568" s="359">
        <v>3.1</v>
      </c>
      <c r="D9568" s="357" t="s">
        <v>48697</v>
      </c>
      <c r="E9568" s="357" t="s">
        <v>48697</v>
      </c>
    </row>
    <row r="9569" spans="1:5" ht="15.6">
      <c r="A9569" s="358" t="s">
        <v>1892</v>
      </c>
      <c r="B9569" s="358" t="s">
        <v>22769</v>
      </c>
      <c r="C9569" s="359">
        <v>3.1</v>
      </c>
      <c r="D9569" s="357" t="s">
        <v>9181</v>
      </c>
      <c r="E9569" s="357" t="s">
        <v>9181</v>
      </c>
    </row>
    <row r="9570" spans="1:5" ht="15.6">
      <c r="A9570" s="358" t="s">
        <v>2014</v>
      </c>
      <c r="B9570" s="358" t="s">
        <v>23261</v>
      </c>
      <c r="C9570" s="359">
        <v>3.1</v>
      </c>
      <c r="D9570" s="357" t="s">
        <v>9642</v>
      </c>
      <c r="E9570" s="357" t="s">
        <v>9642</v>
      </c>
    </row>
    <row r="9571" spans="1:5" ht="15.6">
      <c r="A9571" s="358" t="s">
        <v>2043</v>
      </c>
      <c r="B9571" s="358" t="s">
        <v>23655</v>
      </c>
      <c r="C9571" s="359">
        <v>3.1</v>
      </c>
      <c r="D9571" s="357" t="s">
        <v>9813</v>
      </c>
      <c r="E9571" s="357" t="s">
        <v>9813</v>
      </c>
    </row>
    <row r="9572" spans="1:5" ht="15.6">
      <c r="A9572" s="358" t="s">
        <v>2043</v>
      </c>
      <c r="B9572" s="358" t="s">
        <v>23655</v>
      </c>
      <c r="C9572" s="359">
        <v>3.1</v>
      </c>
      <c r="D9572" s="357" t="s">
        <v>9813</v>
      </c>
      <c r="E9572" s="357" t="s">
        <v>9813</v>
      </c>
    </row>
    <row r="9573" spans="1:5" ht="15.6">
      <c r="A9573" s="358" t="s">
        <v>2043</v>
      </c>
      <c r="B9573" s="358" t="s">
        <v>23655</v>
      </c>
      <c r="C9573" s="359">
        <v>3.1</v>
      </c>
      <c r="D9573" s="357" t="s">
        <v>9813</v>
      </c>
      <c r="E9573" s="357" t="s">
        <v>9813</v>
      </c>
    </row>
    <row r="9574" spans="1:5" ht="15.6">
      <c r="A9574" s="358" t="s">
        <v>31200</v>
      </c>
      <c r="B9574" s="358" t="s">
        <v>31201</v>
      </c>
      <c r="C9574" s="359">
        <v>3.1</v>
      </c>
      <c r="D9574" s="357" t="s">
        <v>31199</v>
      </c>
      <c r="E9574" s="357" t="s">
        <v>31199</v>
      </c>
    </row>
    <row r="9575" spans="1:5" ht="15.6">
      <c r="A9575" s="358" t="s">
        <v>10262</v>
      </c>
      <c r="B9575" s="358" t="s">
        <v>33548</v>
      </c>
      <c r="C9575" s="359">
        <v>3.1</v>
      </c>
      <c r="D9575" s="357" t="s">
        <v>33547</v>
      </c>
      <c r="E9575" s="357" t="s">
        <v>33547</v>
      </c>
    </row>
    <row r="9576" spans="1:5" ht="15.6">
      <c r="A9576" s="358" t="s">
        <v>10262</v>
      </c>
      <c r="B9576" s="358" t="s">
        <v>33548</v>
      </c>
      <c r="C9576" s="359">
        <v>3.1</v>
      </c>
      <c r="D9576" s="357" t="s">
        <v>33547</v>
      </c>
      <c r="E9576" s="357" t="s">
        <v>33547</v>
      </c>
    </row>
    <row r="9577" spans="1:5" ht="15.6">
      <c r="A9577" s="358" t="s">
        <v>15631</v>
      </c>
      <c r="B9577" s="358" t="s">
        <v>15632</v>
      </c>
      <c r="C9577" s="359">
        <v>3.1</v>
      </c>
      <c r="D9577" s="357" t="s">
        <v>5288</v>
      </c>
      <c r="E9577" s="357" t="s">
        <v>5288</v>
      </c>
    </row>
    <row r="9578" spans="1:5" ht="15.6">
      <c r="A9578" s="358" t="s">
        <v>15631</v>
      </c>
      <c r="B9578" s="358" t="s">
        <v>15632</v>
      </c>
      <c r="C9578" s="359">
        <v>3.1</v>
      </c>
      <c r="D9578" s="357" t="s">
        <v>5288</v>
      </c>
      <c r="E9578" s="357" t="s">
        <v>5288</v>
      </c>
    </row>
    <row r="9579" spans="1:5" ht="15.6">
      <c r="A9579" s="358" t="s">
        <v>19433</v>
      </c>
      <c r="B9579" s="358" t="s">
        <v>19434</v>
      </c>
      <c r="C9579" s="359">
        <v>3.1</v>
      </c>
      <c r="D9579" s="357" t="s">
        <v>7187</v>
      </c>
      <c r="E9579" s="357" t="s">
        <v>7187</v>
      </c>
    </row>
    <row r="9580" spans="1:5" ht="15.6">
      <c r="A9580" s="358" t="s">
        <v>19920</v>
      </c>
      <c r="B9580" s="358" t="s">
        <v>19920</v>
      </c>
      <c r="C9580" s="359">
        <v>3.1</v>
      </c>
      <c r="D9580" s="357" t="s">
        <v>7647</v>
      </c>
      <c r="E9580" s="357" t="s">
        <v>7647</v>
      </c>
    </row>
    <row r="9581" spans="1:5" ht="15.6">
      <c r="A9581" s="358" t="s">
        <v>20077</v>
      </c>
      <c r="B9581" s="358" t="s">
        <v>20078</v>
      </c>
      <c r="C9581" s="359">
        <v>3.1</v>
      </c>
      <c r="D9581" s="357" t="s">
        <v>7802</v>
      </c>
      <c r="E9581" s="357" t="s">
        <v>7802</v>
      </c>
    </row>
    <row r="9582" spans="1:5" ht="15.6">
      <c r="A9582" s="358" t="s">
        <v>20077</v>
      </c>
      <c r="B9582" s="358" t="s">
        <v>20078</v>
      </c>
      <c r="C9582" s="359">
        <v>3.1</v>
      </c>
      <c r="D9582" s="357" t="s">
        <v>7802</v>
      </c>
      <c r="E9582" s="357" t="s">
        <v>7802</v>
      </c>
    </row>
    <row r="9583" spans="1:5" ht="15.6">
      <c r="A9583" s="358" t="s">
        <v>20523</v>
      </c>
      <c r="B9583" s="358" t="s">
        <v>20524</v>
      </c>
      <c r="C9583" s="359">
        <v>3.1</v>
      </c>
      <c r="D9583" s="357" t="s">
        <v>7959</v>
      </c>
      <c r="E9583" s="357" t="s">
        <v>7959</v>
      </c>
    </row>
    <row r="9584" spans="1:5" ht="15.6">
      <c r="A9584" s="358" t="s">
        <v>20523</v>
      </c>
      <c r="B9584" s="358" t="s">
        <v>20524</v>
      </c>
      <c r="C9584" s="359">
        <v>3.1</v>
      </c>
      <c r="D9584" s="357" t="s">
        <v>7959</v>
      </c>
      <c r="E9584" s="357" t="s">
        <v>7959</v>
      </c>
    </row>
    <row r="9585" spans="1:5" ht="15.6">
      <c r="A9585" s="358" t="s">
        <v>20523</v>
      </c>
      <c r="B9585" s="358" t="s">
        <v>20524</v>
      </c>
      <c r="C9585" s="359">
        <v>3.1</v>
      </c>
      <c r="D9585" s="357" t="s">
        <v>7959</v>
      </c>
      <c r="E9585" s="357" t="s">
        <v>7959</v>
      </c>
    </row>
    <row r="9586" spans="1:5" ht="15.6">
      <c r="A9586" s="358" t="s">
        <v>21035</v>
      </c>
      <c r="B9586" s="358" t="s">
        <v>21036</v>
      </c>
      <c r="C9586" s="359">
        <v>3.1</v>
      </c>
      <c r="D9586" s="357" t="s">
        <v>8325</v>
      </c>
      <c r="E9586" s="357" t="s">
        <v>8325</v>
      </c>
    </row>
    <row r="9587" spans="1:5" ht="15.6">
      <c r="A9587" s="358" t="s">
        <v>21035</v>
      </c>
      <c r="B9587" s="358" t="s">
        <v>21036</v>
      </c>
      <c r="C9587" s="359">
        <v>3.1</v>
      </c>
      <c r="D9587" s="357" t="s">
        <v>8325</v>
      </c>
      <c r="E9587" s="357" t="s">
        <v>8325</v>
      </c>
    </row>
    <row r="9588" spans="1:5" ht="15.6">
      <c r="A9588" s="358" t="s">
        <v>181</v>
      </c>
      <c r="B9588" s="358" t="s">
        <v>10642</v>
      </c>
      <c r="C9588" s="359">
        <v>3.1</v>
      </c>
      <c r="D9588" s="357" t="s">
        <v>2528</v>
      </c>
      <c r="E9588" s="357" t="s">
        <v>2528</v>
      </c>
    </row>
    <row r="9589" spans="1:5" ht="15.6">
      <c r="A9589" s="358" t="s">
        <v>181</v>
      </c>
      <c r="B9589" s="358" t="s">
        <v>10642</v>
      </c>
      <c r="C9589" s="359">
        <v>3.1</v>
      </c>
      <c r="D9589" s="357" t="s">
        <v>2528</v>
      </c>
      <c r="E9589" s="357" t="s">
        <v>2528</v>
      </c>
    </row>
    <row r="9590" spans="1:5" ht="15.6">
      <c r="A9590" s="358" t="s">
        <v>19367</v>
      </c>
      <c r="B9590" s="358" t="s">
        <v>19367</v>
      </c>
      <c r="C9590" s="359">
        <v>3.1</v>
      </c>
      <c r="D9590" s="357" t="s">
        <v>7074</v>
      </c>
      <c r="E9590" s="357" t="s">
        <v>7074</v>
      </c>
    </row>
    <row r="9591" spans="1:5" ht="15.6">
      <c r="A9591" s="358" t="s">
        <v>21859</v>
      </c>
      <c r="B9591" s="358" t="s">
        <v>21860</v>
      </c>
      <c r="C9591" s="359">
        <v>3.1</v>
      </c>
      <c r="D9591" s="357" t="s">
        <v>8483</v>
      </c>
      <c r="E9591" s="357" t="s">
        <v>8483</v>
      </c>
    </row>
    <row r="9592" spans="1:5" ht="15.6">
      <c r="A9592" s="358" t="s">
        <v>22991</v>
      </c>
      <c r="B9592" s="358" t="s">
        <v>22992</v>
      </c>
      <c r="C9592" s="359">
        <v>3.1</v>
      </c>
      <c r="D9592" s="357" t="s">
        <v>9284</v>
      </c>
      <c r="E9592" s="357" t="s">
        <v>9284</v>
      </c>
    </row>
    <row r="9593" spans="1:5" ht="15.6">
      <c r="A9593" s="358" t="s">
        <v>10262</v>
      </c>
      <c r="B9593" s="358" t="s">
        <v>27406</v>
      </c>
      <c r="C9593" s="359">
        <v>3.1</v>
      </c>
      <c r="D9593" s="357" t="s">
        <v>27405</v>
      </c>
      <c r="E9593" s="357" t="s">
        <v>27405</v>
      </c>
    </row>
    <row r="9594" spans="1:5" ht="15.6">
      <c r="A9594" s="358" t="s">
        <v>1227</v>
      </c>
      <c r="B9594" s="358" t="s">
        <v>18530</v>
      </c>
      <c r="C9594" s="359">
        <v>3.1</v>
      </c>
      <c r="D9594" s="357" t="s">
        <v>6977</v>
      </c>
      <c r="E9594" s="357" t="s">
        <v>6977</v>
      </c>
    </row>
    <row r="9595" spans="1:5" ht="15.6">
      <c r="A9595" s="358" t="s">
        <v>1227</v>
      </c>
      <c r="B9595" s="358" t="s">
        <v>18530</v>
      </c>
      <c r="C9595" s="359">
        <v>3.1</v>
      </c>
      <c r="D9595" s="357" t="s">
        <v>6977</v>
      </c>
      <c r="E9595" s="357" t="s">
        <v>6977</v>
      </c>
    </row>
    <row r="9596" spans="1:5" ht="15.6">
      <c r="A9596" s="358" t="s">
        <v>26545</v>
      </c>
      <c r="B9596" s="358" t="s">
        <v>26546</v>
      </c>
      <c r="C9596" s="359">
        <v>3.1</v>
      </c>
      <c r="D9596" s="357" t="s">
        <v>26544</v>
      </c>
      <c r="E9596" s="357" t="s">
        <v>26544</v>
      </c>
    </row>
    <row r="9597" spans="1:5" ht="15.6">
      <c r="A9597" s="358" t="s">
        <v>15324</v>
      </c>
      <c r="B9597" s="358" t="s">
        <v>15325</v>
      </c>
      <c r="C9597" s="359">
        <v>3.1</v>
      </c>
      <c r="D9597" s="357" t="s">
        <v>5117</v>
      </c>
      <c r="E9597" s="357" t="s">
        <v>5117</v>
      </c>
    </row>
    <row r="9598" spans="1:5" ht="15.6">
      <c r="A9598" s="358" t="s">
        <v>1908</v>
      </c>
      <c r="B9598" s="358" t="s">
        <v>22609</v>
      </c>
      <c r="C9598" s="359">
        <v>3.1</v>
      </c>
      <c r="D9598" s="357" t="s">
        <v>9263</v>
      </c>
      <c r="E9598" s="357" t="s">
        <v>9263</v>
      </c>
    </row>
    <row r="9599" spans="1:5" ht="15.6">
      <c r="A9599" s="358" t="s">
        <v>1908</v>
      </c>
      <c r="B9599" s="358" t="s">
        <v>22609</v>
      </c>
      <c r="C9599" s="359">
        <v>3.1</v>
      </c>
      <c r="D9599" s="357" t="s">
        <v>9263</v>
      </c>
      <c r="E9599" s="357" t="s">
        <v>9263</v>
      </c>
    </row>
    <row r="9600" spans="1:5" ht="15.6">
      <c r="A9600" s="358" t="s">
        <v>15557</v>
      </c>
      <c r="B9600" s="358" t="s">
        <v>15558</v>
      </c>
      <c r="C9600" s="359">
        <v>3.1</v>
      </c>
      <c r="D9600" s="357" t="s">
        <v>5216</v>
      </c>
      <c r="E9600" s="357" t="s">
        <v>5216</v>
      </c>
    </row>
    <row r="9601" spans="1:5" ht="15.6">
      <c r="A9601" s="358" t="s">
        <v>15557</v>
      </c>
      <c r="B9601" s="358" t="s">
        <v>15558</v>
      </c>
      <c r="C9601" s="359">
        <v>3.1</v>
      </c>
      <c r="D9601" s="357" t="s">
        <v>5216</v>
      </c>
      <c r="E9601" s="357" t="s">
        <v>5216</v>
      </c>
    </row>
    <row r="9602" spans="1:5" ht="15.6">
      <c r="A9602" s="358" t="s">
        <v>18601</v>
      </c>
      <c r="B9602" s="358" t="s">
        <v>18602</v>
      </c>
      <c r="C9602" s="359">
        <v>3.1</v>
      </c>
      <c r="D9602" s="357" t="s">
        <v>7382</v>
      </c>
      <c r="E9602" s="357" t="s">
        <v>7382</v>
      </c>
    </row>
    <row r="9603" spans="1:5" ht="15.6">
      <c r="A9603" s="358" t="s">
        <v>18601</v>
      </c>
      <c r="B9603" s="358" t="s">
        <v>18602</v>
      </c>
      <c r="C9603" s="359">
        <v>3.1</v>
      </c>
      <c r="D9603" s="357" t="s">
        <v>7382</v>
      </c>
      <c r="E9603" s="357" t="s">
        <v>7382</v>
      </c>
    </row>
    <row r="9604" spans="1:5" ht="15.6">
      <c r="A9604" s="358" t="s">
        <v>48488</v>
      </c>
      <c r="B9604" s="358" t="s">
        <v>48489</v>
      </c>
      <c r="C9604" s="359">
        <v>3.1</v>
      </c>
      <c r="D9604" s="357" t="s">
        <v>48487</v>
      </c>
      <c r="E9604" s="357" t="s">
        <v>48487</v>
      </c>
    </row>
    <row r="9605" spans="1:5" ht="15.6">
      <c r="A9605" s="358" t="s">
        <v>48488</v>
      </c>
      <c r="B9605" s="358" t="s">
        <v>48489</v>
      </c>
      <c r="C9605" s="359">
        <v>3.1</v>
      </c>
      <c r="D9605" s="357" t="s">
        <v>48487</v>
      </c>
      <c r="E9605" s="357" t="s">
        <v>48487</v>
      </c>
    </row>
    <row r="9606" spans="1:5" ht="15.6">
      <c r="A9606" s="358" t="s">
        <v>51347</v>
      </c>
      <c r="B9606" s="358" t="s">
        <v>51347</v>
      </c>
      <c r="C9606" s="359">
        <v>3.1</v>
      </c>
      <c r="D9606" s="357" t="s">
        <v>51346</v>
      </c>
      <c r="E9606" s="357" t="s">
        <v>51346</v>
      </c>
    </row>
    <row r="9607" spans="1:5" ht="15.6">
      <c r="A9607" s="358" t="s">
        <v>51347</v>
      </c>
      <c r="B9607" s="358" t="s">
        <v>51347</v>
      </c>
      <c r="C9607" s="359">
        <v>3.1</v>
      </c>
      <c r="D9607" s="357" t="s">
        <v>51346</v>
      </c>
      <c r="E9607" s="357" t="s">
        <v>51346</v>
      </c>
    </row>
    <row r="9608" spans="1:5" ht="15.6">
      <c r="A9608" s="358" t="s">
        <v>11615</v>
      </c>
      <c r="B9608" s="358" t="s">
        <v>11615</v>
      </c>
      <c r="C9608" s="359">
        <v>3.1</v>
      </c>
      <c r="D9608" s="357" t="s">
        <v>2769</v>
      </c>
      <c r="E9608" s="357" t="s">
        <v>2769</v>
      </c>
    </row>
    <row r="9609" spans="1:5" ht="15.6">
      <c r="A9609" s="358" t="s">
        <v>11615</v>
      </c>
      <c r="B9609" s="358" t="s">
        <v>11615</v>
      </c>
      <c r="C9609" s="359">
        <v>3.1</v>
      </c>
      <c r="D9609" s="357" t="s">
        <v>2769</v>
      </c>
      <c r="E9609" s="357" t="s">
        <v>2769</v>
      </c>
    </row>
    <row r="9610" spans="1:5" ht="15.6">
      <c r="A9610" s="358" t="s">
        <v>743</v>
      </c>
      <c r="B9610" s="358" t="s">
        <v>14891</v>
      </c>
      <c r="C9610" s="359">
        <v>3.1</v>
      </c>
      <c r="D9610" s="357" t="s">
        <v>4817</v>
      </c>
      <c r="E9610" s="357" t="s">
        <v>4817</v>
      </c>
    </row>
    <row r="9611" spans="1:5" ht="15.6">
      <c r="A9611" s="358" t="s">
        <v>743</v>
      </c>
      <c r="B9611" s="358" t="s">
        <v>14891</v>
      </c>
      <c r="C9611" s="359">
        <v>3.1</v>
      </c>
      <c r="D9611" s="357" t="s">
        <v>4817</v>
      </c>
      <c r="E9611" s="357" t="s">
        <v>4817</v>
      </c>
    </row>
    <row r="9612" spans="1:5" ht="15.6">
      <c r="A9612" s="358" t="s">
        <v>10262</v>
      </c>
      <c r="B9612" s="358" t="s">
        <v>15384</v>
      </c>
      <c r="C9612" s="359">
        <v>3.1</v>
      </c>
      <c r="D9612" s="357" t="s">
        <v>5040</v>
      </c>
      <c r="E9612" s="357" t="s">
        <v>5040</v>
      </c>
    </row>
    <row r="9613" spans="1:5" ht="15.6">
      <c r="A9613" s="358" t="s">
        <v>10262</v>
      </c>
      <c r="B9613" s="358" t="s">
        <v>33804</v>
      </c>
      <c r="C9613" s="359">
        <v>3.1</v>
      </c>
      <c r="D9613" s="357" t="s">
        <v>33803</v>
      </c>
      <c r="E9613" s="357" t="s">
        <v>33803</v>
      </c>
    </row>
    <row r="9614" spans="1:5" ht="15.6">
      <c r="A9614" s="358" t="s">
        <v>10262</v>
      </c>
      <c r="B9614" s="358" t="s">
        <v>33804</v>
      </c>
      <c r="C9614" s="359">
        <v>3.1</v>
      </c>
      <c r="D9614" s="357" t="s">
        <v>33803</v>
      </c>
      <c r="E9614" s="357" t="s">
        <v>33803</v>
      </c>
    </row>
    <row r="9615" spans="1:5" ht="15.6">
      <c r="A9615" s="358" t="s">
        <v>1200</v>
      </c>
      <c r="B9615" s="358" t="s">
        <v>18045</v>
      </c>
      <c r="C9615" s="359">
        <v>3.1</v>
      </c>
      <c r="D9615" s="357" t="s">
        <v>6921</v>
      </c>
      <c r="E9615" s="357" t="s">
        <v>6921</v>
      </c>
    </row>
    <row r="9616" spans="1:5" ht="15.6">
      <c r="A9616" s="358" t="s">
        <v>46826</v>
      </c>
      <c r="B9616" s="358" t="s">
        <v>46826</v>
      </c>
      <c r="C9616" s="359">
        <v>3.1</v>
      </c>
      <c r="D9616" s="357" t="s">
        <v>46825</v>
      </c>
      <c r="E9616" s="357" t="s">
        <v>46825</v>
      </c>
    </row>
    <row r="9617" spans="1:5" ht="15.6">
      <c r="A9617" s="358" t="s">
        <v>10713</v>
      </c>
      <c r="B9617" s="358" t="s">
        <v>10714</v>
      </c>
      <c r="C9617" s="359">
        <v>3.1</v>
      </c>
      <c r="D9617" s="357" t="s">
        <v>2574</v>
      </c>
      <c r="E9617" s="357" t="s">
        <v>2574</v>
      </c>
    </row>
    <row r="9618" spans="1:5" ht="15.6">
      <c r="A9618" s="358" t="s">
        <v>10761</v>
      </c>
      <c r="B9618" s="358" t="s">
        <v>10762</v>
      </c>
      <c r="C9618" s="359">
        <v>3.1</v>
      </c>
      <c r="D9618" s="357" t="s">
        <v>2611</v>
      </c>
      <c r="E9618" s="357" t="s">
        <v>2611</v>
      </c>
    </row>
    <row r="9619" spans="1:5" ht="15.6">
      <c r="A9619" s="358" t="s">
        <v>10761</v>
      </c>
      <c r="B9619" s="358" t="s">
        <v>10762</v>
      </c>
      <c r="C9619" s="359">
        <v>3.1</v>
      </c>
      <c r="D9619" s="357" t="s">
        <v>2611</v>
      </c>
      <c r="E9619" s="357" t="s">
        <v>2611</v>
      </c>
    </row>
    <row r="9620" spans="1:5" ht="15.6">
      <c r="A9620" s="358" t="s">
        <v>13252</v>
      </c>
      <c r="B9620" s="358" t="s">
        <v>13253</v>
      </c>
      <c r="C9620" s="359">
        <v>3.1</v>
      </c>
      <c r="D9620" s="357" t="s">
        <v>4160</v>
      </c>
      <c r="E9620" s="357" t="s">
        <v>4160</v>
      </c>
    </row>
    <row r="9621" spans="1:5" ht="15.6">
      <c r="A9621" s="358" t="s">
        <v>1633</v>
      </c>
      <c r="B9621" s="358" t="s">
        <v>20819</v>
      </c>
      <c r="C9621" s="359">
        <v>3.1</v>
      </c>
      <c r="D9621" s="357" t="s">
        <v>8302</v>
      </c>
      <c r="E9621" s="357" t="s">
        <v>8302</v>
      </c>
    </row>
    <row r="9622" spans="1:5" ht="15.6">
      <c r="A9622" s="358" t="s">
        <v>1633</v>
      </c>
      <c r="B9622" s="358" t="s">
        <v>20819</v>
      </c>
      <c r="C9622" s="359">
        <v>3.1</v>
      </c>
      <c r="D9622" s="357" t="s">
        <v>8302</v>
      </c>
      <c r="E9622" s="357" t="s">
        <v>8302</v>
      </c>
    </row>
    <row r="9623" spans="1:5" ht="15.6">
      <c r="A9623" s="358" t="s">
        <v>45880</v>
      </c>
      <c r="B9623" s="358" t="s">
        <v>45880</v>
      </c>
      <c r="C9623" s="359">
        <v>3.1</v>
      </c>
      <c r="D9623" s="357" t="s">
        <v>45879</v>
      </c>
      <c r="E9623" s="357" t="s">
        <v>45879</v>
      </c>
    </row>
    <row r="9624" spans="1:5" ht="15.6">
      <c r="A9624" s="358" t="s">
        <v>10262</v>
      </c>
      <c r="B9624" s="358" t="s">
        <v>47272</v>
      </c>
      <c r="C9624" s="359">
        <v>3.1</v>
      </c>
      <c r="D9624" s="357" t="s">
        <v>47271</v>
      </c>
      <c r="E9624" s="357" t="s">
        <v>47271</v>
      </c>
    </row>
    <row r="9625" spans="1:5" ht="15.6">
      <c r="A9625" s="358" t="s">
        <v>21817</v>
      </c>
      <c r="B9625" s="358" t="s">
        <v>21818</v>
      </c>
      <c r="C9625" s="359">
        <v>3.1</v>
      </c>
      <c r="D9625" s="357" t="s">
        <v>8915</v>
      </c>
      <c r="E9625" s="357" t="s">
        <v>8915</v>
      </c>
    </row>
    <row r="9626" spans="1:5" ht="15.6">
      <c r="A9626" s="358" t="s">
        <v>12813</v>
      </c>
      <c r="B9626" s="358" t="s">
        <v>12814</v>
      </c>
      <c r="C9626" s="359">
        <v>3.1</v>
      </c>
      <c r="D9626" s="357" t="s">
        <v>3748</v>
      </c>
      <c r="E9626" s="357" t="s">
        <v>3748</v>
      </c>
    </row>
    <row r="9627" spans="1:5" ht="15.6">
      <c r="A9627" s="358" t="s">
        <v>14013</v>
      </c>
      <c r="B9627" s="358" t="s">
        <v>14014</v>
      </c>
      <c r="C9627" s="359">
        <v>3.1</v>
      </c>
      <c r="D9627" s="357" t="s">
        <v>4245</v>
      </c>
      <c r="E9627" s="357" t="s">
        <v>4245</v>
      </c>
    </row>
    <row r="9628" spans="1:5" ht="15.6">
      <c r="A9628" s="358" t="s">
        <v>14013</v>
      </c>
      <c r="B9628" s="358" t="s">
        <v>14014</v>
      </c>
      <c r="C9628" s="359">
        <v>3.1</v>
      </c>
      <c r="D9628" s="357" t="s">
        <v>4245</v>
      </c>
      <c r="E9628" s="357" t="s">
        <v>4245</v>
      </c>
    </row>
    <row r="9629" spans="1:5" ht="15.6">
      <c r="A9629" s="358" t="s">
        <v>10262</v>
      </c>
      <c r="B9629" s="358" t="s">
        <v>35053</v>
      </c>
      <c r="C9629" s="359">
        <v>3.1</v>
      </c>
      <c r="D9629" s="357" t="s">
        <v>35052</v>
      </c>
      <c r="E9629" s="357" t="s">
        <v>35052</v>
      </c>
    </row>
    <row r="9630" spans="1:5" ht="15.6">
      <c r="A9630" s="358" t="s">
        <v>43936</v>
      </c>
      <c r="B9630" s="358" t="s">
        <v>43937</v>
      </c>
      <c r="C9630" s="359">
        <v>3.1</v>
      </c>
      <c r="D9630" s="357" t="s">
        <v>43935</v>
      </c>
      <c r="E9630" s="357" t="s">
        <v>43935</v>
      </c>
    </row>
    <row r="9631" spans="1:5" ht="15.6">
      <c r="A9631" s="358" t="s">
        <v>44665</v>
      </c>
      <c r="B9631" s="358" t="s">
        <v>44666</v>
      </c>
      <c r="C9631" s="359">
        <v>3.1</v>
      </c>
      <c r="D9631" s="357" t="s">
        <v>44664</v>
      </c>
      <c r="E9631" s="357" t="s">
        <v>44664</v>
      </c>
    </row>
    <row r="9632" spans="1:5" ht="15.6">
      <c r="A9632" s="358" t="s">
        <v>44665</v>
      </c>
      <c r="B9632" s="358" t="s">
        <v>44666</v>
      </c>
      <c r="C9632" s="359">
        <v>3.1</v>
      </c>
      <c r="D9632" s="357" t="s">
        <v>44664</v>
      </c>
      <c r="E9632" s="357" t="s">
        <v>44664</v>
      </c>
    </row>
    <row r="9633" spans="1:5" ht="15.6">
      <c r="A9633" s="358" t="s">
        <v>10262</v>
      </c>
      <c r="B9633" s="358" t="s">
        <v>54538</v>
      </c>
      <c r="C9633" s="359">
        <v>3.1</v>
      </c>
      <c r="D9633" s="357" t="s">
        <v>54537</v>
      </c>
      <c r="E9633" s="357" t="s">
        <v>54537</v>
      </c>
    </row>
    <row r="9634" spans="1:5" ht="15.6">
      <c r="A9634" s="358" t="s">
        <v>10470</v>
      </c>
      <c r="B9634" s="358" t="s">
        <v>10471</v>
      </c>
      <c r="C9634" s="359">
        <v>3.1</v>
      </c>
      <c r="D9634" s="357" t="s">
        <v>2404</v>
      </c>
      <c r="E9634" s="357" t="s">
        <v>2404</v>
      </c>
    </row>
    <row r="9635" spans="1:5" ht="15.6">
      <c r="A9635" s="358" t="s">
        <v>10470</v>
      </c>
      <c r="B9635" s="358" t="s">
        <v>10471</v>
      </c>
      <c r="C9635" s="359">
        <v>3.1</v>
      </c>
      <c r="D9635" s="357" t="s">
        <v>2404</v>
      </c>
      <c r="E9635" s="357" t="s">
        <v>2404</v>
      </c>
    </row>
    <row r="9636" spans="1:5" ht="15.6">
      <c r="A9636" s="358" t="s">
        <v>189</v>
      </c>
      <c r="B9636" s="358" t="s">
        <v>10729</v>
      </c>
      <c r="C9636" s="359">
        <v>3.1</v>
      </c>
      <c r="D9636" s="357" t="s">
        <v>2580</v>
      </c>
      <c r="E9636" s="357" t="s">
        <v>2580</v>
      </c>
    </row>
    <row r="9637" spans="1:5" ht="15.6">
      <c r="A9637" s="358" t="s">
        <v>189</v>
      </c>
      <c r="B9637" s="358" t="s">
        <v>10729</v>
      </c>
      <c r="C9637" s="359">
        <v>3.1</v>
      </c>
      <c r="D9637" s="357" t="s">
        <v>2580</v>
      </c>
      <c r="E9637" s="357" t="s">
        <v>2580</v>
      </c>
    </row>
    <row r="9638" spans="1:5" ht="15.6">
      <c r="A9638" s="358" t="s">
        <v>189</v>
      </c>
      <c r="B9638" s="358" t="s">
        <v>10729</v>
      </c>
      <c r="C9638" s="359">
        <v>3.1</v>
      </c>
      <c r="D9638" s="357" t="s">
        <v>2580</v>
      </c>
      <c r="E9638" s="357" t="s">
        <v>2580</v>
      </c>
    </row>
    <row r="9639" spans="1:5" ht="15.6">
      <c r="A9639" s="358" t="s">
        <v>12058</v>
      </c>
      <c r="B9639" s="358" t="s">
        <v>12058</v>
      </c>
      <c r="C9639" s="359">
        <v>3.1</v>
      </c>
      <c r="D9639" s="357" t="s">
        <v>3283</v>
      </c>
      <c r="E9639" s="357" t="s">
        <v>3283</v>
      </c>
    </row>
    <row r="9640" spans="1:5" ht="15.6">
      <c r="A9640" s="358" t="s">
        <v>1014</v>
      </c>
      <c r="B9640" s="358" t="s">
        <v>17320</v>
      </c>
      <c r="C9640" s="359">
        <v>3.1</v>
      </c>
      <c r="D9640" s="357" t="s">
        <v>6170</v>
      </c>
      <c r="E9640" s="357" t="s">
        <v>6170</v>
      </c>
    </row>
    <row r="9641" spans="1:5" ht="15.6">
      <c r="A9641" s="358" t="s">
        <v>40328</v>
      </c>
      <c r="B9641" s="358" t="s">
        <v>40329</v>
      </c>
      <c r="C9641" s="359">
        <v>3.1</v>
      </c>
      <c r="D9641" s="357" t="s">
        <v>40327</v>
      </c>
      <c r="E9641" s="357" t="s">
        <v>40327</v>
      </c>
    </row>
    <row r="9642" spans="1:5" ht="15.6">
      <c r="A9642" s="358" t="s">
        <v>40328</v>
      </c>
      <c r="B9642" s="358" t="s">
        <v>40329</v>
      </c>
      <c r="C9642" s="359">
        <v>3.1</v>
      </c>
      <c r="D9642" s="357" t="s">
        <v>40327</v>
      </c>
      <c r="E9642" s="357" t="s">
        <v>40327</v>
      </c>
    </row>
    <row r="9643" spans="1:5" ht="15.6">
      <c r="A9643" s="358" t="s">
        <v>121</v>
      </c>
      <c r="B9643" s="358" t="s">
        <v>10323</v>
      </c>
      <c r="C9643" s="359">
        <v>3.1</v>
      </c>
      <c r="D9643" s="357" t="s">
        <v>2241</v>
      </c>
      <c r="E9643" s="357" t="s">
        <v>2241</v>
      </c>
    </row>
    <row r="9644" spans="1:5" ht="15.6">
      <c r="A9644" s="358" t="s">
        <v>25895</v>
      </c>
      <c r="B9644" s="358" t="s">
        <v>25896</v>
      </c>
      <c r="C9644" s="359">
        <v>3.1</v>
      </c>
      <c r="D9644" s="357" t="s">
        <v>25894</v>
      </c>
      <c r="E9644" s="357" t="s">
        <v>25894</v>
      </c>
    </row>
    <row r="9645" spans="1:5" ht="15.6">
      <c r="A9645" s="358" t="s">
        <v>25895</v>
      </c>
      <c r="B9645" s="358" t="s">
        <v>25896</v>
      </c>
      <c r="C9645" s="359">
        <v>3.1</v>
      </c>
      <c r="D9645" s="357" t="s">
        <v>25894</v>
      </c>
      <c r="E9645" s="357" t="s">
        <v>25894</v>
      </c>
    </row>
    <row r="9646" spans="1:5" ht="15.6">
      <c r="A9646" s="358" t="s">
        <v>25895</v>
      </c>
      <c r="B9646" s="358" t="s">
        <v>25896</v>
      </c>
      <c r="C9646" s="359">
        <v>3.1</v>
      </c>
      <c r="D9646" s="357" t="s">
        <v>25894</v>
      </c>
      <c r="E9646" s="357" t="s">
        <v>25894</v>
      </c>
    </row>
    <row r="9647" spans="1:5" ht="15.6">
      <c r="A9647" s="358" t="s">
        <v>13733</v>
      </c>
      <c r="B9647" s="358" t="s">
        <v>13734</v>
      </c>
      <c r="C9647" s="359">
        <v>3.1</v>
      </c>
      <c r="D9647" s="357" t="s">
        <v>4075</v>
      </c>
      <c r="E9647" s="357" t="s">
        <v>4075</v>
      </c>
    </row>
    <row r="9648" spans="1:5" ht="15.6">
      <c r="A9648" s="358" t="s">
        <v>35164</v>
      </c>
      <c r="B9648" s="358" t="s">
        <v>35164</v>
      </c>
      <c r="C9648" s="359">
        <v>3.1</v>
      </c>
      <c r="D9648" s="357" t="s">
        <v>35163</v>
      </c>
      <c r="E9648" s="357" t="s">
        <v>35163</v>
      </c>
    </row>
    <row r="9649" spans="1:5" ht="15.6">
      <c r="A9649" s="358" t="s">
        <v>16127</v>
      </c>
      <c r="B9649" s="358" t="s">
        <v>16128</v>
      </c>
      <c r="C9649" s="359">
        <v>3.1</v>
      </c>
      <c r="D9649" s="357" t="s">
        <v>5508</v>
      </c>
      <c r="E9649" s="357" t="s">
        <v>5508</v>
      </c>
    </row>
    <row r="9650" spans="1:5" ht="15.6">
      <c r="A9650" s="358" t="s">
        <v>16127</v>
      </c>
      <c r="B9650" s="358" t="s">
        <v>16128</v>
      </c>
      <c r="C9650" s="359">
        <v>3.1</v>
      </c>
      <c r="D9650" s="357" t="s">
        <v>5508</v>
      </c>
      <c r="E9650" s="357" t="s">
        <v>5508</v>
      </c>
    </row>
    <row r="9651" spans="1:5" ht="15.6">
      <c r="A9651" s="358" t="s">
        <v>1237</v>
      </c>
      <c r="B9651" s="358" t="s">
        <v>18101</v>
      </c>
      <c r="C9651" s="359">
        <v>3.1</v>
      </c>
      <c r="D9651" s="357" t="s">
        <v>6988</v>
      </c>
      <c r="E9651" s="357" t="s">
        <v>6988</v>
      </c>
    </row>
    <row r="9652" spans="1:5" ht="15.6">
      <c r="A9652" s="358" t="s">
        <v>19662</v>
      </c>
      <c r="B9652" s="358" t="s">
        <v>19663</v>
      </c>
      <c r="C9652" s="359">
        <v>3.1</v>
      </c>
      <c r="D9652" s="357" t="s">
        <v>7493</v>
      </c>
      <c r="E9652" s="357" t="s">
        <v>7493</v>
      </c>
    </row>
    <row r="9653" spans="1:5" ht="15.6">
      <c r="A9653" s="358" t="s">
        <v>26994</v>
      </c>
      <c r="B9653" s="358" t="s">
        <v>26994</v>
      </c>
      <c r="C9653" s="359">
        <v>3.1</v>
      </c>
      <c r="D9653" s="357" t="s">
        <v>26993</v>
      </c>
      <c r="E9653" s="357" t="s">
        <v>26993</v>
      </c>
    </row>
    <row r="9654" spans="1:5" ht="15.6">
      <c r="A9654" s="358" t="s">
        <v>733</v>
      </c>
      <c r="B9654" s="358" t="s">
        <v>14482</v>
      </c>
      <c r="C9654" s="359">
        <v>3.1</v>
      </c>
      <c r="D9654" s="357" t="s">
        <v>4739</v>
      </c>
      <c r="E9654" s="357" t="s">
        <v>4739</v>
      </c>
    </row>
    <row r="9655" spans="1:5" ht="15.6">
      <c r="A9655" s="358" t="s">
        <v>733</v>
      </c>
      <c r="B9655" s="358" t="s">
        <v>14482</v>
      </c>
      <c r="C9655" s="359">
        <v>3.1</v>
      </c>
      <c r="D9655" s="357" t="s">
        <v>4739</v>
      </c>
      <c r="E9655" s="357" t="s">
        <v>4739</v>
      </c>
    </row>
    <row r="9656" spans="1:5" ht="15.6">
      <c r="A9656" s="358" t="s">
        <v>10262</v>
      </c>
      <c r="B9656" s="358" t="s">
        <v>35179</v>
      </c>
      <c r="C9656" s="359">
        <v>3.1</v>
      </c>
      <c r="D9656" s="357" t="s">
        <v>35178</v>
      </c>
      <c r="E9656" s="357" t="s">
        <v>35178</v>
      </c>
    </row>
    <row r="9657" spans="1:5" ht="15.6">
      <c r="A9657" s="358" t="s">
        <v>16914</v>
      </c>
      <c r="B9657" s="358" t="s">
        <v>16915</v>
      </c>
      <c r="C9657" s="359">
        <v>3.1</v>
      </c>
      <c r="D9657" s="357" t="s">
        <v>5742</v>
      </c>
      <c r="E9657" s="357" t="s">
        <v>5742</v>
      </c>
    </row>
    <row r="9658" spans="1:5" ht="15.6">
      <c r="A9658" s="358" t="s">
        <v>16914</v>
      </c>
      <c r="B9658" s="358" t="s">
        <v>16915</v>
      </c>
      <c r="C9658" s="359">
        <v>3.1</v>
      </c>
      <c r="D9658" s="357" t="s">
        <v>5742</v>
      </c>
      <c r="E9658" s="357" t="s">
        <v>5742</v>
      </c>
    </row>
    <row r="9659" spans="1:5" ht="15.6">
      <c r="A9659" s="358" t="s">
        <v>16914</v>
      </c>
      <c r="B9659" s="358" t="s">
        <v>16915</v>
      </c>
      <c r="C9659" s="359">
        <v>3.1</v>
      </c>
      <c r="D9659" s="357" t="s">
        <v>5742</v>
      </c>
      <c r="E9659" s="357" t="s">
        <v>5742</v>
      </c>
    </row>
    <row r="9660" spans="1:5" ht="15.6">
      <c r="A9660" s="358" t="s">
        <v>13470</v>
      </c>
      <c r="B9660" s="358" t="s">
        <v>13471</v>
      </c>
      <c r="C9660" s="359">
        <v>3.1</v>
      </c>
      <c r="D9660" s="357" t="s">
        <v>3668</v>
      </c>
      <c r="E9660" s="357" t="s">
        <v>3668</v>
      </c>
    </row>
    <row r="9661" spans="1:5" ht="15.6">
      <c r="A9661" s="358" t="s">
        <v>32796</v>
      </c>
      <c r="B9661" s="358" t="s">
        <v>32797</v>
      </c>
      <c r="C9661" s="359">
        <v>3.1</v>
      </c>
      <c r="D9661" s="357" t="s">
        <v>32795</v>
      </c>
      <c r="E9661" s="357" t="s">
        <v>32795</v>
      </c>
    </row>
    <row r="9662" spans="1:5" ht="15.6">
      <c r="A9662" s="358" t="s">
        <v>875</v>
      </c>
      <c r="B9662" s="358" t="s">
        <v>15648</v>
      </c>
      <c r="C9662" s="359">
        <v>3.1</v>
      </c>
      <c r="D9662" s="357" t="s">
        <v>5301</v>
      </c>
      <c r="E9662" s="357" t="s">
        <v>5301</v>
      </c>
    </row>
    <row r="9663" spans="1:5" ht="15.6">
      <c r="A9663" s="358" t="s">
        <v>37298</v>
      </c>
      <c r="B9663" s="358" t="s">
        <v>37299</v>
      </c>
      <c r="C9663" s="359">
        <v>3.1</v>
      </c>
      <c r="D9663" s="357" t="s">
        <v>37297</v>
      </c>
      <c r="E9663" s="357" t="s">
        <v>37297</v>
      </c>
    </row>
    <row r="9664" spans="1:5" ht="15.6">
      <c r="A9664" s="358" t="s">
        <v>37298</v>
      </c>
      <c r="B9664" s="358" t="s">
        <v>37299</v>
      </c>
      <c r="C9664" s="359">
        <v>3.1</v>
      </c>
      <c r="D9664" s="357" t="s">
        <v>37297</v>
      </c>
      <c r="E9664" s="357" t="s">
        <v>37297</v>
      </c>
    </row>
    <row r="9665" spans="1:5" ht="15.6">
      <c r="A9665" s="358" t="s">
        <v>37298</v>
      </c>
      <c r="B9665" s="358" t="s">
        <v>37299</v>
      </c>
      <c r="C9665" s="359">
        <v>3.1</v>
      </c>
      <c r="D9665" s="357" t="s">
        <v>37297</v>
      </c>
      <c r="E9665" s="357" t="s">
        <v>37297</v>
      </c>
    </row>
    <row r="9666" spans="1:5" ht="15.6">
      <c r="A9666" s="358" t="s">
        <v>1223</v>
      </c>
      <c r="B9666" s="358" t="s">
        <v>18089</v>
      </c>
      <c r="C9666" s="359">
        <v>3.1</v>
      </c>
      <c r="D9666" s="357" t="s">
        <v>6971</v>
      </c>
      <c r="E9666" s="357" t="s">
        <v>6971</v>
      </c>
    </row>
    <row r="9667" spans="1:5" ht="15.6">
      <c r="A9667" s="358" t="s">
        <v>1223</v>
      </c>
      <c r="B9667" s="358" t="s">
        <v>18089</v>
      </c>
      <c r="C9667" s="359">
        <v>3.1</v>
      </c>
      <c r="D9667" s="357" t="s">
        <v>6971</v>
      </c>
      <c r="E9667" s="357" t="s">
        <v>6971</v>
      </c>
    </row>
    <row r="9668" spans="1:5" ht="15.6">
      <c r="A9668" s="358" t="s">
        <v>21389</v>
      </c>
      <c r="B9668" s="358" t="s">
        <v>21390</v>
      </c>
      <c r="C9668" s="359">
        <v>3.1</v>
      </c>
      <c r="D9668" s="357" t="s">
        <v>8588</v>
      </c>
      <c r="E9668" s="357" t="s">
        <v>8588</v>
      </c>
    </row>
    <row r="9669" spans="1:5" ht="15.6">
      <c r="A9669" s="358" t="s">
        <v>21389</v>
      </c>
      <c r="B9669" s="358" t="s">
        <v>21390</v>
      </c>
      <c r="C9669" s="359">
        <v>3.1</v>
      </c>
      <c r="D9669" s="357" t="s">
        <v>8588</v>
      </c>
      <c r="E9669" s="357" t="s">
        <v>8588</v>
      </c>
    </row>
    <row r="9670" spans="1:5" ht="15.6">
      <c r="A9670" s="358" t="s">
        <v>52279</v>
      </c>
      <c r="B9670" s="358" t="s">
        <v>52279</v>
      </c>
      <c r="C9670" s="359">
        <v>3.1</v>
      </c>
      <c r="D9670" s="357" t="s">
        <v>52278</v>
      </c>
      <c r="E9670" s="357" t="s">
        <v>52278</v>
      </c>
    </row>
    <row r="9671" spans="1:5" ht="15.6">
      <c r="A9671" s="358" t="s">
        <v>27518</v>
      </c>
      <c r="B9671" s="358" t="s">
        <v>27518</v>
      </c>
      <c r="C9671" s="359">
        <v>3.1</v>
      </c>
      <c r="D9671" s="357" t="s">
        <v>27517</v>
      </c>
      <c r="E9671" s="357" t="s">
        <v>27517</v>
      </c>
    </row>
    <row r="9672" spans="1:5" ht="15.6">
      <c r="A9672" s="358" t="s">
        <v>12185</v>
      </c>
      <c r="B9672" s="358" t="s">
        <v>12186</v>
      </c>
      <c r="C9672" s="359">
        <v>3.1</v>
      </c>
      <c r="D9672" s="357" t="s">
        <v>3404</v>
      </c>
      <c r="E9672" s="357" t="s">
        <v>3404</v>
      </c>
    </row>
    <row r="9673" spans="1:5" ht="15.6">
      <c r="A9673" s="358" t="s">
        <v>13599</v>
      </c>
      <c r="B9673" s="358" t="s">
        <v>13599</v>
      </c>
      <c r="C9673" s="359">
        <v>3.1</v>
      </c>
      <c r="D9673" s="357" t="s">
        <v>10098</v>
      </c>
      <c r="E9673" s="357" t="s">
        <v>10098</v>
      </c>
    </row>
    <row r="9674" spans="1:5" ht="15.6">
      <c r="A9674" s="358" t="s">
        <v>1325</v>
      </c>
      <c r="B9674" s="358" t="s">
        <v>18400</v>
      </c>
      <c r="C9674" s="359">
        <v>3.1</v>
      </c>
      <c r="D9674" s="357" t="s">
        <v>7288</v>
      </c>
      <c r="E9674" s="357" t="s">
        <v>7288</v>
      </c>
    </row>
    <row r="9675" spans="1:5" ht="15.6">
      <c r="A9675" s="358" t="s">
        <v>1325</v>
      </c>
      <c r="B9675" s="358" t="s">
        <v>18400</v>
      </c>
      <c r="C9675" s="359">
        <v>3.1</v>
      </c>
      <c r="D9675" s="357" t="s">
        <v>7288</v>
      </c>
      <c r="E9675" s="357" t="s">
        <v>7288</v>
      </c>
    </row>
    <row r="9676" spans="1:5" ht="15.6">
      <c r="A9676" s="358" t="s">
        <v>1436</v>
      </c>
      <c r="B9676" s="358" t="s">
        <v>20055</v>
      </c>
      <c r="C9676" s="359">
        <v>3.1</v>
      </c>
      <c r="D9676" s="357" t="s">
        <v>7782</v>
      </c>
      <c r="E9676" s="357" t="s">
        <v>7782</v>
      </c>
    </row>
    <row r="9677" spans="1:5" ht="15.6">
      <c r="A9677" s="358" t="s">
        <v>1436</v>
      </c>
      <c r="B9677" s="358" t="s">
        <v>20055</v>
      </c>
      <c r="C9677" s="359">
        <v>3.1</v>
      </c>
      <c r="D9677" s="357" t="s">
        <v>7782</v>
      </c>
      <c r="E9677" s="357" t="s">
        <v>7782</v>
      </c>
    </row>
    <row r="9678" spans="1:5" ht="15.6">
      <c r="A9678" s="358" t="s">
        <v>1436</v>
      </c>
      <c r="B9678" s="358" t="s">
        <v>20055</v>
      </c>
      <c r="C9678" s="359">
        <v>3.1</v>
      </c>
      <c r="D9678" s="357" t="s">
        <v>7782</v>
      </c>
      <c r="E9678" s="357" t="s">
        <v>7782</v>
      </c>
    </row>
    <row r="9679" spans="1:5" ht="15.6">
      <c r="A9679" s="358" t="s">
        <v>1436</v>
      </c>
      <c r="B9679" s="358" t="s">
        <v>20055</v>
      </c>
      <c r="C9679" s="359">
        <v>3.1</v>
      </c>
      <c r="D9679" s="357" t="s">
        <v>7782</v>
      </c>
      <c r="E9679" s="357" t="s">
        <v>7782</v>
      </c>
    </row>
    <row r="9680" spans="1:5" ht="15.6">
      <c r="A9680" s="358" t="s">
        <v>30356</v>
      </c>
      <c r="B9680" s="358" t="s">
        <v>30357</v>
      </c>
      <c r="C9680" s="359">
        <v>3.1</v>
      </c>
      <c r="D9680" s="357" t="s">
        <v>30355</v>
      </c>
      <c r="E9680" s="357" t="s">
        <v>30355</v>
      </c>
    </row>
    <row r="9681" spans="1:5" ht="15.6">
      <c r="A9681" s="358" t="s">
        <v>54584</v>
      </c>
      <c r="B9681" s="358" t="s">
        <v>54585</v>
      </c>
      <c r="C9681" s="359">
        <v>3.1</v>
      </c>
      <c r="D9681" s="357" t="s">
        <v>54583</v>
      </c>
      <c r="E9681" s="357" t="s">
        <v>54583</v>
      </c>
    </row>
    <row r="9682" spans="1:5" ht="15.6">
      <c r="A9682" s="358" t="s">
        <v>10262</v>
      </c>
      <c r="B9682" s="358" t="s">
        <v>15088</v>
      </c>
      <c r="C9682" s="359">
        <v>3.1</v>
      </c>
      <c r="D9682" s="357" t="s">
        <v>4895</v>
      </c>
      <c r="E9682" s="357" t="s">
        <v>4895</v>
      </c>
    </row>
    <row r="9683" spans="1:5" ht="15.6">
      <c r="A9683" s="358" t="s">
        <v>10262</v>
      </c>
      <c r="B9683" s="358" t="s">
        <v>15088</v>
      </c>
      <c r="C9683" s="359">
        <v>3.1</v>
      </c>
      <c r="D9683" s="357" t="s">
        <v>4895</v>
      </c>
      <c r="E9683" s="357" t="s">
        <v>4895</v>
      </c>
    </row>
    <row r="9684" spans="1:5" ht="15.6">
      <c r="A9684" s="358" t="s">
        <v>11421</v>
      </c>
      <c r="B9684" s="358" t="s">
        <v>11421</v>
      </c>
      <c r="C9684" s="359">
        <v>3.1</v>
      </c>
      <c r="D9684" s="357" t="s">
        <v>2486</v>
      </c>
      <c r="E9684" s="357" t="s">
        <v>2486</v>
      </c>
    </row>
    <row r="9685" spans="1:5" ht="15.6">
      <c r="A9685" s="358" t="s">
        <v>11032</v>
      </c>
      <c r="B9685" s="358" t="s">
        <v>11033</v>
      </c>
      <c r="C9685" s="359">
        <v>3.1</v>
      </c>
      <c r="D9685" s="357" t="s">
        <v>2860</v>
      </c>
      <c r="E9685" s="357" t="s">
        <v>2860</v>
      </c>
    </row>
    <row r="9686" spans="1:5" ht="15.6">
      <c r="A9686" s="358" t="s">
        <v>410</v>
      </c>
      <c r="B9686" s="358" t="s">
        <v>12675</v>
      </c>
      <c r="C9686" s="359">
        <v>3.1</v>
      </c>
      <c r="D9686" s="357" t="s">
        <v>409</v>
      </c>
      <c r="E9686" s="357" t="s">
        <v>409</v>
      </c>
    </row>
    <row r="9687" spans="1:5" ht="15.6">
      <c r="A9687" s="358" t="s">
        <v>14675</v>
      </c>
      <c r="B9687" s="358" t="s">
        <v>14675</v>
      </c>
      <c r="C9687" s="359">
        <v>3.1</v>
      </c>
      <c r="D9687" s="357" t="s">
        <v>4491</v>
      </c>
      <c r="E9687" s="357" t="s">
        <v>4491</v>
      </c>
    </row>
    <row r="9688" spans="1:5" ht="15.6">
      <c r="A9688" s="358" t="s">
        <v>14675</v>
      </c>
      <c r="B9688" s="358" t="s">
        <v>14675</v>
      </c>
      <c r="C9688" s="359">
        <v>3.1</v>
      </c>
      <c r="D9688" s="357" t="s">
        <v>4491</v>
      </c>
      <c r="E9688" s="357" t="s">
        <v>4491</v>
      </c>
    </row>
    <row r="9689" spans="1:5" ht="15.6">
      <c r="A9689" s="358" t="s">
        <v>14705</v>
      </c>
      <c r="B9689" s="358" t="s">
        <v>14706</v>
      </c>
      <c r="C9689" s="359">
        <v>3.1</v>
      </c>
      <c r="D9689" s="357" t="s">
        <v>4549</v>
      </c>
      <c r="E9689" s="357" t="s">
        <v>4549</v>
      </c>
    </row>
    <row r="9690" spans="1:5" ht="15.6">
      <c r="A9690" s="358" t="s">
        <v>16115</v>
      </c>
      <c r="B9690" s="358" t="s">
        <v>16116</v>
      </c>
      <c r="C9690" s="359">
        <v>3.1</v>
      </c>
      <c r="D9690" s="357" t="s">
        <v>5506</v>
      </c>
      <c r="E9690" s="357" t="s">
        <v>5506</v>
      </c>
    </row>
    <row r="9691" spans="1:5" ht="15.6">
      <c r="A9691" s="358" t="s">
        <v>16258</v>
      </c>
      <c r="B9691" s="358" t="s">
        <v>16259</v>
      </c>
      <c r="C9691" s="359">
        <v>3.1</v>
      </c>
      <c r="D9691" s="357" t="s">
        <v>5971</v>
      </c>
      <c r="E9691" s="357" t="s">
        <v>5971</v>
      </c>
    </row>
    <row r="9692" spans="1:5" ht="15.6">
      <c r="A9692" s="358" t="s">
        <v>16258</v>
      </c>
      <c r="B9692" s="358" t="s">
        <v>16259</v>
      </c>
      <c r="C9692" s="359">
        <v>3.1</v>
      </c>
      <c r="D9692" s="357" t="s">
        <v>5971</v>
      </c>
      <c r="E9692" s="357" t="s">
        <v>5971</v>
      </c>
    </row>
    <row r="9693" spans="1:5" ht="15.6">
      <c r="A9693" s="358" t="s">
        <v>952</v>
      </c>
      <c r="B9693" s="358" t="s">
        <v>16504</v>
      </c>
      <c r="C9693" s="359">
        <v>3.1</v>
      </c>
      <c r="D9693" s="357" t="s">
        <v>5871</v>
      </c>
      <c r="E9693" s="357" t="s">
        <v>5871</v>
      </c>
    </row>
    <row r="9694" spans="1:5" ht="15.6">
      <c r="A9694" s="358" t="s">
        <v>37387</v>
      </c>
      <c r="B9694" s="358" t="s">
        <v>37388</v>
      </c>
      <c r="C9694" s="359">
        <v>3.1</v>
      </c>
      <c r="D9694" s="357" t="s">
        <v>37386</v>
      </c>
      <c r="E9694" s="357" t="s">
        <v>37386</v>
      </c>
    </row>
    <row r="9695" spans="1:5" ht="15.6">
      <c r="A9695" s="358" t="s">
        <v>39447</v>
      </c>
      <c r="B9695" s="358" t="s">
        <v>39448</v>
      </c>
      <c r="C9695" s="359">
        <v>3.1</v>
      </c>
      <c r="D9695" s="357" t="s">
        <v>39446</v>
      </c>
      <c r="E9695" s="357" t="s">
        <v>39446</v>
      </c>
    </row>
    <row r="9696" spans="1:5" ht="15.6">
      <c r="A9696" s="358" t="s">
        <v>39447</v>
      </c>
      <c r="B9696" s="358" t="s">
        <v>39448</v>
      </c>
      <c r="C9696" s="359">
        <v>3.1</v>
      </c>
      <c r="D9696" s="357" t="s">
        <v>39446</v>
      </c>
      <c r="E9696" s="357" t="s">
        <v>39446</v>
      </c>
    </row>
    <row r="9697" spans="1:5" ht="15.6">
      <c r="A9697" s="358" t="s">
        <v>1198</v>
      </c>
      <c r="B9697" s="358" t="s">
        <v>18030</v>
      </c>
      <c r="C9697" s="359">
        <v>3.1</v>
      </c>
      <c r="D9697" s="357" t="s">
        <v>6905</v>
      </c>
      <c r="E9697" s="357" t="s">
        <v>6905</v>
      </c>
    </row>
    <row r="9698" spans="1:5" ht="15.6">
      <c r="A9698" s="358" t="s">
        <v>1198</v>
      </c>
      <c r="B9698" s="358" t="s">
        <v>18030</v>
      </c>
      <c r="C9698" s="359">
        <v>3.1</v>
      </c>
      <c r="D9698" s="357" t="s">
        <v>6905</v>
      </c>
      <c r="E9698" s="357" t="s">
        <v>6905</v>
      </c>
    </row>
    <row r="9699" spans="1:5" ht="15.6">
      <c r="A9699" s="358" t="s">
        <v>1198</v>
      </c>
      <c r="B9699" s="358" t="s">
        <v>18030</v>
      </c>
      <c r="C9699" s="359">
        <v>3.1</v>
      </c>
      <c r="D9699" s="357" t="s">
        <v>6905</v>
      </c>
      <c r="E9699" s="357" t="s">
        <v>6905</v>
      </c>
    </row>
    <row r="9700" spans="1:5" ht="15.6">
      <c r="A9700" s="358" t="s">
        <v>20122</v>
      </c>
      <c r="B9700" s="358" t="s">
        <v>20123</v>
      </c>
      <c r="C9700" s="359">
        <v>3.1</v>
      </c>
      <c r="D9700" s="357" t="s">
        <v>7844</v>
      </c>
      <c r="E9700" s="357" t="s">
        <v>7844</v>
      </c>
    </row>
    <row r="9701" spans="1:5" ht="15.6">
      <c r="A9701" s="358" t="s">
        <v>23114</v>
      </c>
      <c r="B9701" s="358" t="s">
        <v>23115</v>
      </c>
      <c r="C9701" s="359">
        <v>3.1</v>
      </c>
      <c r="D9701" s="357" t="s">
        <v>9467</v>
      </c>
      <c r="E9701" s="357" t="s">
        <v>9467</v>
      </c>
    </row>
    <row r="9702" spans="1:5" ht="15.6">
      <c r="A9702" s="358" t="s">
        <v>23114</v>
      </c>
      <c r="B9702" s="358" t="s">
        <v>23115</v>
      </c>
      <c r="C9702" s="359">
        <v>3.1</v>
      </c>
      <c r="D9702" s="357" t="s">
        <v>9467</v>
      </c>
      <c r="E9702" s="357" t="s">
        <v>9467</v>
      </c>
    </row>
    <row r="9703" spans="1:5" ht="15.6">
      <c r="A9703" s="358" t="s">
        <v>23586</v>
      </c>
      <c r="B9703" s="358" t="s">
        <v>23587</v>
      </c>
      <c r="C9703" s="359">
        <v>3.1</v>
      </c>
      <c r="D9703" s="357" t="s">
        <v>9763</v>
      </c>
      <c r="E9703" s="357" t="s">
        <v>9763</v>
      </c>
    </row>
    <row r="9704" spans="1:5" ht="15.6">
      <c r="A9704" s="358" t="s">
        <v>23586</v>
      </c>
      <c r="B9704" s="358" t="s">
        <v>23587</v>
      </c>
      <c r="C9704" s="359">
        <v>3.1</v>
      </c>
      <c r="D9704" s="357" t="s">
        <v>9763</v>
      </c>
      <c r="E9704" s="357" t="s">
        <v>9763</v>
      </c>
    </row>
    <row r="9705" spans="1:5" ht="15.6">
      <c r="A9705" s="358" t="s">
        <v>23796</v>
      </c>
      <c r="B9705" s="358" t="s">
        <v>23797</v>
      </c>
      <c r="C9705" s="359">
        <v>3.1</v>
      </c>
      <c r="D9705" s="357" t="s">
        <v>9860</v>
      </c>
      <c r="E9705" s="357" t="s">
        <v>9860</v>
      </c>
    </row>
    <row r="9706" spans="1:5" ht="15.6">
      <c r="A9706" s="358" t="s">
        <v>10177</v>
      </c>
      <c r="B9706" s="358" t="s">
        <v>10178</v>
      </c>
      <c r="C9706" s="359">
        <v>3.1</v>
      </c>
      <c r="D9706" s="357" t="s">
        <v>2139</v>
      </c>
      <c r="E9706" s="357" t="s">
        <v>2139</v>
      </c>
    </row>
    <row r="9707" spans="1:5" ht="15.6">
      <c r="A9707" s="358" t="s">
        <v>10262</v>
      </c>
      <c r="B9707" s="358" t="s">
        <v>33534</v>
      </c>
      <c r="C9707" s="359">
        <v>3.1</v>
      </c>
      <c r="D9707" s="357" t="s">
        <v>33533</v>
      </c>
      <c r="E9707" s="357" t="s">
        <v>33533</v>
      </c>
    </row>
    <row r="9708" spans="1:5" ht="15.6">
      <c r="A9708" s="358" t="s">
        <v>10262</v>
      </c>
      <c r="B9708" s="358" t="s">
        <v>33534</v>
      </c>
      <c r="C9708" s="359">
        <v>3.1</v>
      </c>
      <c r="D9708" s="357" t="s">
        <v>33533</v>
      </c>
      <c r="E9708" s="357" t="s">
        <v>33533</v>
      </c>
    </row>
    <row r="9709" spans="1:5" ht="15.6">
      <c r="A9709" s="358" t="s">
        <v>908</v>
      </c>
      <c r="B9709" s="358" t="s">
        <v>16281</v>
      </c>
      <c r="C9709" s="359">
        <v>3.1</v>
      </c>
      <c r="D9709" s="357" t="s">
        <v>5622</v>
      </c>
      <c r="E9709" s="357" t="s">
        <v>5622</v>
      </c>
    </row>
    <row r="9710" spans="1:5" ht="15.6">
      <c r="A9710" s="358" t="s">
        <v>10262</v>
      </c>
      <c r="B9710" s="358" t="s">
        <v>27159</v>
      </c>
      <c r="C9710" s="359">
        <v>3.1</v>
      </c>
      <c r="D9710" s="357" t="s">
        <v>27158</v>
      </c>
      <c r="E9710" s="357" t="s">
        <v>27158</v>
      </c>
    </row>
    <row r="9711" spans="1:5" ht="15.6">
      <c r="A9711" s="358" t="s">
        <v>15202</v>
      </c>
      <c r="B9711" s="358" t="s">
        <v>15203</v>
      </c>
      <c r="C9711" s="359">
        <v>3.1</v>
      </c>
      <c r="D9711" s="357" t="s">
        <v>5003</v>
      </c>
      <c r="E9711" s="357" t="s">
        <v>5003</v>
      </c>
    </row>
    <row r="9712" spans="1:5" ht="15.6">
      <c r="A9712" s="358" t="s">
        <v>36856</v>
      </c>
      <c r="B9712" s="358" t="s">
        <v>36857</v>
      </c>
      <c r="C9712" s="359">
        <v>3.1</v>
      </c>
      <c r="D9712" s="357" t="s">
        <v>36855</v>
      </c>
      <c r="E9712" s="357" t="s">
        <v>36855</v>
      </c>
    </row>
    <row r="9713" spans="1:5" ht="15.6">
      <c r="A9713" s="358" t="s">
        <v>61187</v>
      </c>
      <c r="B9713" s="358" t="s">
        <v>61187</v>
      </c>
      <c r="C9713" s="359">
        <v>3.1</v>
      </c>
      <c r="D9713" s="357" t="s">
        <v>61186</v>
      </c>
      <c r="E9713" s="357" t="s">
        <v>61186</v>
      </c>
    </row>
    <row r="9714" spans="1:5" ht="15.6">
      <c r="A9714" s="358" t="s">
        <v>21585</v>
      </c>
      <c r="B9714" s="358" t="s">
        <v>21586</v>
      </c>
      <c r="C9714" s="359">
        <v>3.1</v>
      </c>
      <c r="D9714" s="357" t="s">
        <v>8762</v>
      </c>
      <c r="E9714" s="357" t="s">
        <v>8762</v>
      </c>
    </row>
    <row r="9715" spans="1:5" ht="15.6">
      <c r="A9715" s="358" t="s">
        <v>21585</v>
      </c>
      <c r="B9715" s="358" t="s">
        <v>21586</v>
      </c>
      <c r="C9715" s="359">
        <v>3.1</v>
      </c>
      <c r="D9715" s="357" t="s">
        <v>8762</v>
      </c>
      <c r="E9715" s="357" t="s">
        <v>8762</v>
      </c>
    </row>
    <row r="9716" spans="1:5" ht="15.6">
      <c r="A9716" s="358" t="s">
        <v>47830</v>
      </c>
      <c r="B9716" s="358" t="s">
        <v>47831</v>
      </c>
      <c r="C9716" s="359">
        <v>3.1</v>
      </c>
      <c r="D9716" s="357" t="s">
        <v>47829</v>
      </c>
      <c r="E9716" s="357" t="s">
        <v>47829</v>
      </c>
    </row>
    <row r="9717" spans="1:5" ht="15.6">
      <c r="A9717" s="358" t="s">
        <v>10262</v>
      </c>
      <c r="B9717" s="358" t="s">
        <v>24819</v>
      </c>
      <c r="C9717" s="359">
        <v>3.1</v>
      </c>
      <c r="D9717" s="357" t="s">
        <v>24818</v>
      </c>
      <c r="E9717" s="357" t="s">
        <v>24818</v>
      </c>
    </row>
    <row r="9718" spans="1:5" ht="15.6">
      <c r="A9718" s="358" t="s">
        <v>13312</v>
      </c>
      <c r="B9718" s="358" t="s">
        <v>28185</v>
      </c>
      <c r="C9718" s="359">
        <v>3.1</v>
      </c>
      <c r="D9718" s="357" t="s">
        <v>3486</v>
      </c>
      <c r="E9718" s="357" t="s">
        <v>3486</v>
      </c>
    </row>
    <row r="9719" spans="1:5" ht="15.6">
      <c r="A9719" s="358" t="s">
        <v>14940</v>
      </c>
      <c r="B9719" s="358" t="s">
        <v>14941</v>
      </c>
      <c r="C9719" s="359">
        <v>3.1</v>
      </c>
      <c r="D9719" s="357" t="s">
        <v>4854</v>
      </c>
      <c r="E9719" s="357" t="s">
        <v>4854</v>
      </c>
    </row>
    <row r="9720" spans="1:5" ht="15.6">
      <c r="A9720" s="358" t="s">
        <v>14940</v>
      </c>
      <c r="B9720" s="358" t="s">
        <v>14941</v>
      </c>
      <c r="C9720" s="359">
        <v>3.1</v>
      </c>
      <c r="D9720" s="357" t="s">
        <v>4854</v>
      </c>
      <c r="E9720" s="357" t="s">
        <v>4854</v>
      </c>
    </row>
    <row r="9721" spans="1:5" ht="15.6">
      <c r="A9721" s="358" t="s">
        <v>14984</v>
      </c>
      <c r="B9721" s="358" t="s">
        <v>14985</v>
      </c>
      <c r="C9721" s="359">
        <v>3.1</v>
      </c>
      <c r="D9721" s="357" t="s">
        <v>4923</v>
      </c>
      <c r="E9721" s="357" t="s">
        <v>4923</v>
      </c>
    </row>
    <row r="9722" spans="1:5" ht="15.6">
      <c r="A9722" s="358" t="s">
        <v>19142</v>
      </c>
      <c r="B9722" s="358" t="s">
        <v>19143</v>
      </c>
      <c r="C9722" s="359">
        <v>3.1</v>
      </c>
      <c r="D9722" s="357" t="s">
        <v>6742</v>
      </c>
      <c r="E9722" s="357" t="s">
        <v>6742</v>
      </c>
    </row>
    <row r="9723" spans="1:5" ht="15.6">
      <c r="A9723" s="358" t="s">
        <v>19142</v>
      </c>
      <c r="B9723" s="358" t="s">
        <v>19143</v>
      </c>
      <c r="C9723" s="359">
        <v>3.1</v>
      </c>
      <c r="D9723" s="357" t="s">
        <v>6742</v>
      </c>
      <c r="E9723" s="357" t="s">
        <v>6742</v>
      </c>
    </row>
    <row r="9724" spans="1:5" ht="15.6">
      <c r="A9724" s="358" t="s">
        <v>19142</v>
      </c>
      <c r="B9724" s="358" t="s">
        <v>19143</v>
      </c>
      <c r="C9724" s="359">
        <v>3.1</v>
      </c>
      <c r="D9724" s="357" t="s">
        <v>6742</v>
      </c>
      <c r="E9724" s="357" t="s">
        <v>6742</v>
      </c>
    </row>
    <row r="9725" spans="1:5" ht="15.6">
      <c r="A9725" s="358" t="s">
        <v>11393</v>
      </c>
      <c r="B9725" s="358" t="s">
        <v>11394</v>
      </c>
      <c r="C9725" s="359">
        <v>3.1</v>
      </c>
      <c r="D9725" s="357" t="s">
        <v>2453</v>
      </c>
      <c r="E9725" s="357" t="s">
        <v>2453</v>
      </c>
    </row>
    <row r="9726" spans="1:5" ht="15.6">
      <c r="A9726" s="358" t="s">
        <v>11024</v>
      </c>
      <c r="B9726" s="358" t="s">
        <v>11025</v>
      </c>
      <c r="C9726" s="359">
        <v>3.1</v>
      </c>
      <c r="D9726" s="357" t="s">
        <v>2856</v>
      </c>
      <c r="E9726" s="357" t="s">
        <v>2856</v>
      </c>
    </row>
    <row r="9727" spans="1:5" ht="15.6">
      <c r="A9727" s="358" t="s">
        <v>30534</v>
      </c>
      <c r="B9727" s="358" t="s">
        <v>30535</v>
      </c>
      <c r="C9727" s="359">
        <v>3.1</v>
      </c>
      <c r="D9727" s="357" t="s">
        <v>30533</v>
      </c>
      <c r="E9727" s="357" t="s">
        <v>30533</v>
      </c>
    </row>
    <row r="9728" spans="1:5" ht="15.6">
      <c r="A9728" s="358" t="s">
        <v>23774</v>
      </c>
      <c r="B9728" s="358" t="s">
        <v>23775</v>
      </c>
      <c r="C9728" s="359">
        <v>3.1</v>
      </c>
      <c r="D9728" s="357" t="s">
        <v>9835</v>
      </c>
      <c r="E9728" s="357" t="s">
        <v>9835</v>
      </c>
    </row>
    <row r="9729" spans="1:5" ht="15.6">
      <c r="A9729" s="358" t="s">
        <v>10262</v>
      </c>
      <c r="B9729" s="358" t="s">
        <v>54820</v>
      </c>
      <c r="C9729" s="359">
        <v>3.1</v>
      </c>
      <c r="D9729" s="357" t="s">
        <v>54819</v>
      </c>
      <c r="E9729" s="357" t="s">
        <v>54819</v>
      </c>
    </row>
    <row r="9730" spans="1:5" ht="15.6">
      <c r="A9730" s="358" t="s">
        <v>38905</v>
      </c>
      <c r="B9730" s="358" t="s">
        <v>38906</v>
      </c>
      <c r="C9730" s="359">
        <v>3.1</v>
      </c>
      <c r="D9730" s="357" t="s">
        <v>38904</v>
      </c>
      <c r="E9730" s="357" t="s">
        <v>38904</v>
      </c>
    </row>
    <row r="9731" spans="1:5" ht="15.6">
      <c r="A9731" s="358" t="s">
        <v>54379</v>
      </c>
      <c r="B9731" s="358" t="s">
        <v>54380</v>
      </c>
      <c r="C9731" s="359">
        <v>3.1</v>
      </c>
      <c r="D9731" s="357" t="s">
        <v>54378</v>
      </c>
      <c r="E9731" s="357" t="s">
        <v>54378</v>
      </c>
    </row>
    <row r="9732" spans="1:5" ht="15.6">
      <c r="A9732" s="358" t="s">
        <v>54379</v>
      </c>
      <c r="B9732" s="358" t="s">
        <v>54380</v>
      </c>
      <c r="C9732" s="359">
        <v>3.1</v>
      </c>
      <c r="D9732" s="357" t="s">
        <v>54378</v>
      </c>
      <c r="E9732" s="357" t="s">
        <v>54378</v>
      </c>
    </row>
    <row r="9733" spans="1:5" ht="15.6">
      <c r="A9733" s="358" t="s">
        <v>10262</v>
      </c>
      <c r="B9733" s="358" t="s">
        <v>21194</v>
      </c>
      <c r="C9733" s="359">
        <v>3.1</v>
      </c>
      <c r="D9733" s="357" t="s">
        <v>8356</v>
      </c>
      <c r="E9733" s="357" t="s">
        <v>8356</v>
      </c>
    </row>
    <row r="9734" spans="1:5" ht="15.6">
      <c r="A9734" s="358" t="s">
        <v>10262</v>
      </c>
      <c r="B9734" s="358" t="s">
        <v>35249</v>
      </c>
      <c r="C9734" s="359">
        <v>3.1</v>
      </c>
      <c r="D9734" s="357" t="s">
        <v>35248</v>
      </c>
      <c r="E9734" s="357" t="s">
        <v>35248</v>
      </c>
    </row>
    <row r="9735" spans="1:5" ht="15.6">
      <c r="A9735" s="358" t="s">
        <v>36754</v>
      </c>
      <c r="B9735" s="358" t="s">
        <v>36755</v>
      </c>
      <c r="C9735" s="359">
        <v>3.1</v>
      </c>
      <c r="D9735" s="357" t="s">
        <v>36753</v>
      </c>
      <c r="E9735" s="357" t="s">
        <v>36753</v>
      </c>
    </row>
    <row r="9736" spans="1:5" ht="15.6">
      <c r="A9736" s="358" t="s">
        <v>1013</v>
      </c>
      <c r="B9736" s="358" t="s">
        <v>17313</v>
      </c>
      <c r="C9736" s="359">
        <v>3.1</v>
      </c>
      <c r="D9736" s="357" t="s">
        <v>6163</v>
      </c>
      <c r="E9736" s="357" t="s">
        <v>6163</v>
      </c>
    </row>
    <row r="9737" spans="1:5" ht="15.6">
      <c r="A9737" s="358" t="s">
        <v>17890</v>
      </c>
      <c r="B9737" s="358" t="s">
        <v>17891</v>
      </c>
      <c r="C9737" s="359">
        <v>3.1</v>
      </c>
      <c r="D9737" s="357" t="s">
        <v>6773</v>
      </c>
      <c r="E9737" s="357" t="s">
        <v>6773</v>
      </c>
    </row>
    <row r="9738" spans="1:5" ht="15.6">
      <c r="A9738" s="358" t="s">
        <v>17890</v>
      </c>
      <c r="B9738" s="358" t="s">
        <v>17891</v>
      </c>
      <c r="C9738" s="359">
        <v>3.1</v>
      </c>
      <c r="D9738" s="357" t="s">
        <v>6773</v>
      </c>
      <c r="E9738" s="357" t="s">
        <v>6773</v>
      </c>
    </row>
    <row r="9739" spans="1:5" ht="15.6">
      <c r="A9739" s="358" t="s">
        <v>20259</v>
      </c>
      <c r="B9739" s="358" t="s">
        <v>20260</v>
      </c>
      <c r="C9739" s="359">
        <v>3.1</v>
      </c>
      <c r="D9739" s="357" t="s">
        <v>7963</v>
      </c>
      <c r="E9739" s="357" t="s">
        <v>7963</v>
      </c>
    </row>
    <row r="9740" spans="1:5" ht="15.6">
      <c r="A9740" s="358" t="s">
        <v>20259</v>
      </c>
      <c r="B9740" s="358" t="s">
        <v>20260</v>
      </c>
      <c r="C9740" s="359">
        <v>3.1</v>
      </c>
      <c r="D9740" s="357" t="s">
        <v>7963</v>
      </c>
      <c r="E9740" s="357" t="s">
        <v>7963</v>
      </c>
    </row>
    <row r="9741" spans="1:5" ht="15.6">
      <c r="A9741" s="358" t="s">
        <v>568</v>
      </c>
      <c r="B9741" s="358" t="s">
        <v>13218</v>
      </c>
      <c r="C9741" s="359">
        <v>3.1</v>
      </c>
      <c r="D9741" s="357" t="s">
        <v>4130</v>
      </c>
      <c r="E9741" s="357" t="s">
        <v>4130</v>
      </c>
    </row>
    <row r="9742" spans="1:5" ht="15.6">
      <c r="A9742" s="358" t="s">
        <v>568</v>
      </c>
      <c r="B9742" s="358" t="s">
        <v>13218</v>
      </c>
      <c r="C9742" s="359">
        <v>3.1</v>
      </c>
      <c r="D9742" s="357" t="s">
        <v>4130</v>
      </c>
      <c r="E9742" s="357" t="s">
        <v>4130</v>
      </c>
    </row>
    <row r="9743" spans="1:5" ht="15.6">
      <c r="A9743" s="358" t="s">
        <v>16011</v>
      </c>
      <c r="B9743" s="358" t="s">
        <v>16012</v>
      </c>
      <c r="C9743" s="359">
        <v>3.1</v>
      </c>
      <c r="D9743" s="357" t="s">
        <v>5413</v>
      </c>
      <c r="E9743" s="357" t="s">
        <v>5413</v>
      </c>
    </row>
    <row r="9744" spans="1:5" ht="15.6">
      <c r="A9744" s="358" t="s">
        <v>44100</v>
      </c>
      <c r="B9744" s="358" t="s">
        <v>44100</v>
      </c>
      <c r="C9744" s="359">
        <v>3.1</v>
      </c>
      <c r="D9744" s="357" t="s">
        <v>44099</v>
      </c>
      <c r="E9744" s="357" t="s">
        <v>44099</v>
      </c>
    </row>
    <row r="9745" spans="1:5" ht="15.6">
      <c r="A9745" s="358" t="s">
        <v>14872</v>
      </c>
      <c r="B9745" s="358" t="s">
        <v>14873</v>
      </c>
      <c r="C9745" s="359">
        <v>3.1</v>
      </c>
      <c r="D9745" s="357" t="s">
        <v>4805</v>
      </c>
      <c r="E9745" s="357" t="s">
        <v>4805</v>
      </c>
    </row>
    <row r="9746" spans="1:5" ht="15.6">
      <c r="A9746" s="358" t="s">
        <v>14872</v>
      </c>
      <c r="B9746" s="358" t="s">
        <v>14873</v>
      </c>
      <c r="C9746" s="359">
        <v>3.1</v>
      </c>
      <c r="D9746" s="357" t="s">
        <v>4805</v>
      </c>
      <c r="E9746" s="357" t="s">
        <v>4805</v>
      </c>
    </row>
    <row r="9747" spans="1:5" ht="15.6">
      <c r="A9747" s="358" t="s">
        <v>14872</v>
      </c>
      <c r="B9747" s="358" t="s">
        <v>14873</v>
      </c>
      <c r="C9747" s="359">
        <v>3.1</v>
      </c>
      <c r="D9747" s="357" t="s">
        <v>4805</v>
      </c>
      <c r="E9747" s="357" t="s">
        <v>4805</v>
      </c>
    </row>
    <row r="9748" spans="1:5" ht="15.6">
      <c r="A9748" s="358" t="s">
        <v>10262</v>
      </c>
      <c r="B9748" s="358" t="s">
        <v>38477</v>
      </c>
      <c r="C9748" s="359">
        <v>3.1</v>
      </c>
      <c r="D9748" s="357" t="s">
        <v>38476</v>
      </c>
      <c r="E9748" s="357" t="s">
        <v>38476</v>
      </c>
    </row>
    <row r="9749" spans="1:5" ht="15.6">
      <c r="A9749" s="358" t="s">
        <v>10262</v>
      </c>
      <c r="B9749" s="358" t="s">
        <v>24856</v>
      </c>
      <c r="C9749" s="359">
        <v>3.1</v>
      </c>
      <c r="D9749" s="357" t="s">
        <v>24855</v>
      </c>
      <c r="E9749" s="357" t="s">
        <v>24855</v>
      </c>
    </row>
    <row r="9750" spans="1:5" ht="15.6">
      <c r="A9750" s="358" t="s">
        <v>10262</v>
      </c>
      <c r="B9750" s="358" t="s">
        <v>61189</v>
      </c>
      <c r="C9750" s="359">
        <v>3.1</v>
      </c>
      <c r="D9750" s="357" t="s">
        <v>61188</v>
      </c>
      <c r="E9750" s="357" t="s">
        <v>61188</v>
      </c>
    </row>
    <row r="9751" spans="1:5" ht="15.6">
      <c r="A9751" s="358" t="s">
        <v>10262</v>
      </c>
      <c r="B9751" s="358" t="s">
        <v>61189</v>
      </c>
      <c r="C9751" s="359">
        <v>3.1</v>
      </c>
      <c r="D9751" s="357" t="s">
        <v>61188</v>
      </c>
      <c r="E9751" s="357" t="s">
        <v>61188</v>
      </c>
    </row>
    <row r="9752" spans="1:5" ht="15.6">
      <c r="A9752" s="358" t="s">
        <v>10262</v>
      </c>
      <c r="B9752" s="358" t="s">
        <v>20449</v>
      </c>
      <c r="C9752" s="359">
        <v>3.1</v>
      </c>
      <c r="D9752" s="357" t="s">
        <v>7842</v>
      </c>
      <c r="E9752" s="357" t="s">
        <v>7842</v>
      </c>
    </row>
    <row r="9753" spans="1:5" ht="15.6">
      <c r="A9753" s="358" t="s">
        <v>10262</v>
      </c>
      <c r="B9753" s="358" t="s">
        <v>20449</v>
      </c>
      <c r="C9753" s="359">
        <v>3.1</v>
      </c>
      <c r="D9753" s="357" t="s">
        <v>7842</v>
      </c>
      <c r="E9753" s="357" t="s">
        <v>7842</v>
      </c>
    </row>
    <row r="9754" spans="1:5" ht="15.6">
      <c r="A9754" s="358" t="s">
        <v>1132</v>
      </c>
      <c r="B9754" s="358" t="s">
        <v>17738</v>
      </c>
      <c r="C9754" s="359">
        <v>3.1</v>
      </c>
      <c r="D9754" s="357" t="s">
        <v>6584</v>
      </c>
      <c r="E9754" s="357" t="s">
        <v>6584</v>
      </c>
    </row>
    <row r="9755" spans="1:5" ht="15.6">
      <c r="A9755" s="358" t="s">
        <v>61191</v>
      </c>
      <c r="B9755" s="358" t="s">
        <v>60279</v>
      </c>
      <c r="C9755" s="359">
        <v>3.1</v>
      </c>
      <c r="D9755" s="357" t="s">
        <v>61190</v>
      </c>
      <c r="E9755" s="357" t="s">
        <v>61190</v>
      </c>
    </row>
    <row r="9756" spans="1:5" ht="15.6">
      <c r="A9756" s="358" t="s">
        <v>61191</v>
      </c>
      <c r="B9756" s="358" t="s">
        <v>60279</v>
      </c>
      <c r="C9756" s="359">
        <v>3.1</v>
      </c>
      <c r="D9756" s="357" t="s">
        <v>61190</v>
      </c>
      <c r="E9756" s="357" t="s">
        <v>61190</v>
      </c>
    </row>
    <row r="9757" spans="1:5" ht="15.6">
      <c r="A9757" s="358" t="s">
        <v>61191</v>
      </c>
      <c r="B9757" s="358" t="s">
        <v>60279</v>
      </c>
      <c r="C9757" s="359">
        <v>3.1</v>
      </c>
      <c r="D9757" s="357" t="s">
        <v>61190</v>
      </c>
      <c r="E9757" s="357" t="s">
        <v>61190</v>
      </c>
    </row>
    <row r="9758" spans="1:5" ht="15.6">
      <c r="A9758" s="358" t="s">
        <v>10262</v>
      </c>
      <c r="B9758" s="358" t="s">
        <v>44516</v>
      </c>
      <c r="C9758" s="359">
        <v>3.1</v>
      </c>
      <c r="D9758" s="357" t="s">
        <v>44515</v>
      </c>
      <c r="E9758" s="357" t="s">
        <v>44515</v>
      </c>
    </row>
    <row r="9759" spans="1:5" ht="15.6">
      <c r="A9759" s="358" t="s">
        <v>26900</v>
      </c>
      <c r="B9759" s="358" t="s">
        <v>26901</v>
      </c>
      <c r="C9759" s="359">
        <v>3.1</v>
      </c>
      <c r="D9759" s="357" t="s">
        <v>26899</v>
      </c>
      <c r="E9759" s="357" t="s">
        <v>26899</v>
      </c>
    </row>
    <row r="9760" spans="1:5" ht="15.6">
      <c r="A9760" s="358" t="s">
        <v>26900</v>
      </c>
      <c r="B9760" s="358" t="s">
        <v>26901</v>
      </c>
      <c r="C9760" s="359">
        <v>3.1</v>
      </c>
      <c r="D9760" s="357" t="s">
        <v>26899</v>
      </c>
      <c r="E9760" s="357" t="s">
        <v>26899</v>
      </c>
    </row>
    <row r="9761" spans="1:5" ht="15.6">
      <c r="A9761" s="358" t="s">
        <v>16933</v>
      </c>
      <c r="B9761" s="358" t="s">
        <v>16934</v>
      </c>
      <c r="C9761" s="359">
        <v>3.1</v>
      </c>
      <c r="D9761" s="357" t="s">
        <v>5771</v>
      </c>
      <c r="E9761" s="357" t="s">
        <v>5771</v>
      </c>
    </row>
    <row r="9762" spans="1:5" ht="15.6">
      <c r="A9762" s="358" t="s">
        <v>1779</v>
      </c>
      <c r="B9762" s="358" t="s">
        <v>21618</v>
      </c>
      <c r="C9762" s="359">
        <v>3.1</v>
      </c>
      <c r="D9762" s="357" t="s">
        <v>8792</v>
      </c>
      <c r="E9762" s="357" t="s">
        <v>8792</v>
      </c>
    </row>
    <row r="9763" spans="1:5" ht="15.6">
      <c r="A9763" s="358" t="s">
        <v>33490</v>
      </c>
      <c r="B9763" s="358" t="s">
        <v>33490</v>
      </c>
      <c r="C9763" s="359">
        <v>3.1</v>
      </c>
      <c r="D9763" s="357" t="s">
        <v>33489</v>
      </c>
      <c r="E9763" s="357" t="s">
        <v>33489</v>
      </c>
    </row>
    <row r="9764" spans="1:5" ht="15.6">
      <c r="A9764" s="358" t="s">
        <v>33490</v>
      </c>
      <c r="B9764" s="358" t="s">
        <v>33490</v>
      </c>
      <c r="C9764" s="359">
        <v>3.1</v>
      </c>
      <c r="D9764" s="357" t="s">
        <v>33489</v>
      </c>
      <c r="E9764" s="357" t="s">
        <v>33489</v>
      </c>
    </row>
    <row r="9765" spans="1:5" ht="15.6">
      <c r="A9765" s="358" t="s">
        <v>14591</v>
      </c>
      <c r="B9765" s="358" t="s">
        <v>14592</v>
      </c>
      <c r="C9765" s="359">
        <v>3.1</v>
      </c>
      <c r="D9765" s="357" t="s">
        <v>4414</v>
      </c>
      <c r="E9765" s="357" t="s">
        <v>4414</v>
      </c>
    </row>
    <row r="9766" spans="1:5" ht="15.6">
      <c r="A9766" s="358" t="s">
        <v>16817</v>
      </c>
      <c r="B9766" s="358" t="s">
        <v>16818</v>
      </c>
      <c r="C9766" s="359">
        <v>3.1</v>
      </c>
      <c r="D9766" s="357" t="s">
        <v>5642</v>
      </c>
      <c r="E9766" s="357" t="s">
        <v>5642</v>
      </c>
    </row>
    <row r="9767" spans="1:5" ht="15.6">
      <c r="A9767" s="358" t="s">
        <v>22258</v>
      </c>
      <c r="B9767" s="358" t="s">
        <v>22259</v>
      </c>
      <c r="C9767" s="359">
        <v>3.1</v>
      </c>
      <c r="D9767" s="357" t="s">
        <v>9042</v>
      </c>
      <c r="E9767" s="357" t="s">
        <v>9042</v>
      </c>
    </row>
    <row r="9768" spans="1:5" ht="15.6">
      <c r="A9768" s="358" t="s">
        <v>22258</v>
      </c>
      <c r="B9768" s="358" t="s">
        <v>22259</v>
      </c>
      <c r="C9768" s="359">
        <v>3.1</v>
      </c>
      <c r="D9768" s="357" t="s">
        <v>9042</v>
      </c>
      <c r="E9768" s="357" t="s">
        <v>9042</v>
      </c>
    </row>
    <row r="9769" spans="1:5" ht="15.6">
      <c r="A9769" s="358" t="s">
        <v>22258</v>
      </c>
      <c r="B9769" s="358" t="s">
        <v>22259</v>
      </c>
      <c r="C9769" s="359">
        <v>3.1</v>
      </c>
      <c r="D9769" s="357" t="s">
        <v>9042</v>
      </c>
      <c r="E9769" s="357" t="s">
        <v>9042</v>
      </c>
    </row>
    <row r="9770" spans="1:5" ht="15.6">
      <c r="A9770" s="358" t="s">
        <v>25583</v>
      </c>
      <c r="B9770" s="358" t="s">
        <v>25584</v>
      </c>
      <c r="C9770" s="359">
        <v>3.1</v>
      </c>
      <c r="D9770" s="357" t="s">
        <v>25582</v>
      </c>
      <c r="E9770" s="357" t="s">
        <v>25582</v>
      </c>
    </row>
    <row r="9771" spans="1:5" ht="15.6">
      <c r="A9771" s="358" t="s">
        <v>10262</v>
      </c>
      <c r="B9771" s="358" t="s">
        <v>61193</v>
      </c>
      <c r="C9771" s="359">
        <v>3.1</v>
      </c>
      <c r="D9771" s="357" t="s">
        <v>61192</v>
      </c>
      <c r="E9771" s="357" t="s">
        <v>61192</v>
      </c>
    </row>
    <row r="9772" spans="1:5" ht="15.6">
      <c r="A9772" s="358" t="s">
        <v>10262</v>
      </c>
      <c r="B9772" s="358" t="s">
        <v>61193</v>
      </c>
      <c r="C9772" s="359">
        <v>3.1</v>
      </c>
      <c r="D9772" s="357" t="s">
        <v>61192</v>
      </c>
      <c r="E9772" s="357" t="s">
        <v>61192</v>
      </c>
    </row>
    <row r="9773" spans="1:5" ht="15.6">
      <c r="A9773" s="358" t="s">
        <v>1322</v>
      </c>
      <c r="B9773" s="358" t="s">
        <v>18376</v>
      </c>
      <c r="C9773" s="359">
        <v>3.1</v>
      </c>
      <c r="D9773" s="357" t="s">
        <v>7268</v>
      </c>
      <c r="E9773" s="357" t="s">
        <v>7268</v>
      </c>
    </row>
    <row r="9774" spans="1:5" ht="15.6">
      <c r="A9774" s="358" t="s">
        <v>788</v>
      </c>
      <c r="B9774" s="358" t="s">
        <v>15186</v>
      </c>
      <c r="C9774" s="359">
        <v>3.1</v>
      </c>
      <c r="D9774" s="357" t="s">
        <v>4983</v>
      </c>
      <c r="E9774" s="357" t="s">
        <v>4983</v>
      </c>
    </row>
    <row r="9775" spans="1:5" ht="15.6">
      <c r="A9775" s="358" t="s">
        <v>788</v>
      </c>
      <c r="B9775" s="358" t="s">
        <v>15186</v>
      </c>
      <c r="C9775" s="359">
        <v>3.1</v>
      </c>
      <c r="D9775" s="357" t="s">
        <v>4983</v>
      </c>
      <c r="E9775" s="357" t="s">
        <v>4983</v>
      </c>
    </row>
    <row r="9776" spans="1:5" ht="15.6">
      <c r="A9776" s="358" t="s">
        <v>1318</v>
      </c>
      <c r="B9776" s="358" t="s">
        <v>18371</v>
      </c>
      <c r="C9776" s="359">
        <v>3.1</v>
      </c>
      <c r="D9776" s="357" t="s">
        <v>7264</v>
      </c>
      <c r="E9776" s="357" t="s">
        <v>7264</v>
      </c>
    </row>
    <row r="9777" spans="1:5" ht="15.6">
      <c r="A9777" s="358" t="s">
        <v>1318</v>
      </c>
      <c r="B9777" s="358" t="s">
        <v>18371</v>
      </c>
      <c r="C9777" s="359">
        <v>3.1</v>
      </c>
      <c r="D9777" s="357" t="s">
        <v>7264</v>
      </c>
      <c r="E9777" s="357" t="s">
        <v>7264</v>
      </c>
    </row>
    <row r="9778" spans="1:5" ht="15.6">
      <c r="A9778" s="358" t="s">
        <v>1318</v>
      </c>
      <c r="B9778" s="358" t="s">
        <v>18371</v>
      </c>
      <c r="C9778" s="359">
        <v>3.1</v>
      </c>
      <c r="D9778" s="357" t="s">
        <v>7264</v>
      </c>
      <c r="E9778" s="357" t="s">
        <v>7264</v>
      </c>
    </row>
    <row r="9779" spans="1:5" ht="15.6">
      <c r="A9779" s="358" t="s">
        <v>47367</v>
      </c>
      <c r="B9779" s="358" t="s">
        <v>47368</v>
      </c>
      <c r="C9779" s="359">
        <v>3.1</v>
      </c>
      <c r="D9779" s="357" t="s">
        <v>47366</v>
      </c>
      <c r="E9779" s="357" t="s">
        <v>47366</v>
      </c>
    </row>
    <row r="9780" spans="1:5" ht="15.6">
      <c r="A9780" s="358" t="s">
        <v>12625</v>
      </c>
      <c r="B9780" s="358" t="s">
        <v>12626</v>
      </c>
      <c r="C9780" s="359">
        <v>3.1</v>
      </c>
      <c r="D9780" s="357" t="s">
        <v>3591</v>
      </c>
      <c r="E9780" s="357" t="s">
        <v>3591</v>
      </c>
    </row>
    <row r="9781" spans="1:5" ht="15.6">
      <c r="A9781" s="358" t="s">
        <v>18715</v>
      </c>
      <c r="B9781" s="358" t="s">
        <v>18716</v>
      </c>
      <c r="C9781" s="359">
        <v>3.1</v>
      </c>
      <c r="D9781" s="357" t="s">
        <v>6079</v>
      </c>
      <c r="E9781" s="357" t="s">
        <v>6079</v>
      </c>
    </row>
    <row r="9782" spans="1:5" ht="15.6">
      <c r="A9782" s="358" t="s">
        <v>10262</v>
      </c>
      <c r="B9782" s="358" t="s">
        <v>61195</v>
      </c>
      <c r="C9782" s="359">
        <v>3.1</v>
      </c>
      <c r="D9782" s="357" t="s">
        <v>61194</v>
      </c>
      <c r="E9782" s="357" t="s">
        <v>61194</v>
      </c>
    </row>
    <row r="9783" spans="1:5" ht="15.6">
      <c r="A9783" s="358" t="s">
        <v>45049</v>
      </c>
      <c r="B9783" s="358" t="s">
        <v>45050</v>
      </c>
      <c r="C9783" s="359">
        <v>3.1</v>
      </c>
      <c r="D9783" s="357" t="s">
        <v>45048</v>
      </c>
      <c r="E9783" s="357" t="s">
        <v>45048</v>
      </c>
    </row>
    <row r="9784" spans="1:5" ht="15.6">
      <c r="A9784" s="358" t="s">
        <v>23501</v>
      </c>
      <c r="B9784" s="358" t="s">
        <v>23502</v>
      </c>
      <c r="C9784" s="359">
        <v>3.1</v>
      </c>
      <c r="D9784" s="357" t="s">
        <v>9691</v>
      </c>
      <c r="E9784" s="357" t="s">
        <v>9691</v>
      </c>
    </row>
    <row r="9785" spans="1:5" ht="15.6">
      <c r="A9785" s="358" t="s">
        <v>13426</v>
      </c>
      <c r="B9785" s="358" t="s">
        <v>13426</v>
      </c>
      <c r="C9785" s="359">
        <v>3.1</v>
      </c>
      <c r="D9785" s="357" t="s">
        <v>3656</v>
      </c>
      <c r="E9785" s="357" t="s">
        <v>3656</v>
      </c>
    </row>
    <row r="9786" spans="1:5" ht="15.6">
      <c r="A9786" s="358" t="s">
        <v>11319</v>
      </c>
      <c r="B9786" s="358" t="s">
        <v>11320</v>
      </c>
      <c r="C9786" s="359">
        <v>3.1</v>
      </c>
      <c r="D9786" s="357" t="s">
        <v>2347</v>
      </c>
      <c r="E9786" s="357" t="s">
        <v>2347</v>
      </c>
    </row>
    <row r="9787" spans="1:5" ht="15.6">
      <c r="A9787" s="358" t="s">
        <v>263</v>
      </c>
      <c r="B9787" s="358" t="s">
        <v>12242</v>
      </c>
      <c r="C9787" s="359">
        <v>3.1</v>
      </c>
      <c r="D9787" s="357" t="s">
        <v>3058</v>
      </c>
      <c r="E9787" s="357" t="s">
        <v>3058</v>
      </c>
    </row>
    <row r="9788" spans="1:5" ht="15.6">
      <c r="A9788" s="358" t="s">
        <v>48157</v>
      </c>
      <c r="B9788" s="358" t="s">
        <v>48158</v>
      </c>
      <c r="C9788" s="359">
        <v>3.1</v>
      </c>
      <c r="D9788" s="357" t="s">
        <v>48156</v>
      </c>
      <c r="E9788" s="357" t="s">
        <v>48156</v>
      </c>
    </row>
    <row r="9789" spans="1:5" ht="15.6">
      <c r="A9789" s="358" t="s">
        <v>41244</v>
      </c>
      <c r="B9789" s="358" t="s">
        <v>41245</v>
      </c>
      <c r="C9789" s="359">
        <v>3.1</v>
      </c>
      <c r="D9789" s="357" t="s">
        <v>41243</v>
      </c>
      <c r="E9789" s="357" t="s">
        <v>41243</v>
      </c>
    </row>
    <row r="9790" spans="1:5" ht="15.6">
      <c r="A9790" s="358" t="s">
        <v>10262</v>
      </c>
      <c r="B9790" s="358" t="s">
        <v>54737</v>
      </c>
      <c r="C9790" s="359">
        <v>3.1</v>
      </c>
      <c r="D9790" s="357" t="s">
        <v>54736</v>
      </c>
      <c r="E9790" s="357" t="s">
        <v>54736</v>
      </c>
    </row>
    <row r="9791" spans="1:5" ht="15.6">
      <c r="A9791" s="358" t="s">
        <v>44234</v>
      </c>
      <c r="B9791" s="358" t="s">
        <v>44235</v>
      </c>
      <c r="C9791" s="359">
        <v>3</v>
      </c>
      <c r="D9791" s="357" t="s">
        <v>44233</v>
      </c>
      <c r="E9791" s="357" t="s">
        <v>44233</v>
      </c>
    </row>
    <row r="9792" spans="1:5" ht="15.6">
      <c r="A9792" s="358" t="s">
        <v>44234</v>
      </c>
      <c r="B9792" s="358" t="s">
        <v>44235</v>
      </c>
      <c r="C9792" s="359">
        <v>3</v>
      </c>
      <c r="D9792" s="357" t="s">
        <v>44233</v>
      </c>
      <c r="E9792" s="357" t="s">
        <v>44233</v>
      </c>
    </row>
    <row r="9793" spans="1:5" ht="15.6">
      <c r="A9793" s="358" t="s">
        <v>44234</v>
      </c>
      <c r="B9793" s="358" t="s">
        <v>44235</v>
      </c>
      <c r="C9793" s="359">
        <v>3</v>
      </c>
      <c r="D9793" s="357" t="s">
        <v>44233</v>
      </c>
      <c r="E9793" s="357" t="s">
        <v>44233</v>
      </c>
    </row>
    <row r="9794" spans="1:5" ht="15.6">
      <c r="A9794" s="358" t="s">
        <v>47610</v>
      </c>
      <c r="B9794" s="358" t="s">
        <v>47611</v>
      </c>
      <c r="C9794" s="359">
        <v>3</v>
      </c>
      <c r="D9794" s="357" t="s">
        <v>47609</v>
      </c>
      <c r="E9794" s="357" t="s">
        <v>47609</v>
      </c>
    </row>
    <row r="9795" spans="1:5" ht="15.6">
      <c r="A9795" s="358" t="s">
        <v>47610</v>
      </c>
      <c r="B9795" s="358" t="s">
        <v>47611</v>
      </c>
      <c r="C9795" s="359">
        <v>3</v>
      </c>
      <c r="D9795" s="357" t="s">
        <v>47609</v>
      </c>
      <c r="E9795" s="357" t="s">
        <v>47609</v>
      </c>
    </row>
    <row r="9796" spans="1:5" ht="15.6">
      <c r="A9796" s="358" t="s">
        <v>18750</v>
      </c>
      <c r="B9796" s="358" t="s">
        <v>18751</v>
      </c>
      <c r="C9796" s="359">
        <v>3</v>
      </c>
      <c r="D9796" s="357" t="s">
        <v>6155</v>
      </c>
      <c r="E9796" s="357" t="s">
        <v>6155</v>
      </c>
    </row>
    <row r="9797" spans="1:5" ht="15.6">
      <c r="A9797" s="358" t="s">
        <v>18750</v>
      </c>
      <c r="B9797" s="358" t="s">
        <v>18751</v>
      </c>
      <c r="C9797" s="359">
        <v>3</v>
      </c>
      <c r="D9797" s="357" t="s">
        <v>6155</v>
      </c>
      <c r="E9797" s="357" t="s">
        <v>6155</v>
      </c>
    </row>
    <row r="9798" spans="1:5" ht="15.6">
      <c r="A9798" s="358" t="s">
        <v>34365</v>
      </c>
      <c r="B9798" s="358" t="s">
        <v>34366</v>
      </c>
      <c r="C9798" s="359">
        <v>3</v>
      </c>
      <c r="D9798" s="357" t="s">
        <v>34364</v>
      </c>
      <c r="E9798" s="357" t="s">
        <v>34364</v>
      </c>
    </row>
    <row r="9799" spans="1:5" ht="15.6">
      <c r="A9799" s="358" t="s">
        <v>32618</v>
      </c>
      <c r="B9799" s="358" t="s">
        <v>32619</v>
      </c>
      <c r="C9799" s="359">
        <v>3</v>
      </c>
      <c r="D9799" s="357" t="s">
        <v>32617</v>
      </c>
      <c r="E9799" s="357" t="s">
        <v>32617</v>
      </c>
    </row>
    <row r="9800" spans="1:5" ht="15.6">
      <c r="A9800" s="358" t="s">
        <v>32618</v>
      </c>
      <c r="B9800" s="358" t="s">
        <v>32619</v>
      </c>
      <c r="C9800" s="359">
        <v>3</v>
      </c>
      <c r="D9800" s="357" t="s">
        <v>32617</v>
      </c>
      <c r="E9800" s="357" t="s">
        <v>32617</v>
      </c>
    </row>
    <row r="9801" spans="1:5" ht="15.6">
      <c r="A9801" s="358" t="s">
        <v>39867</v>
      </c>
      <c r="B9801" s="358" t="s">
        <v>39868</v>
      </c>
      <c r="C9801" s="359">
        <v>3</v>
      </c>
      <c r="D9801" s="357" t="s">
        <v>39866</v>
      </c>
      <c r="E9801" s="357" t="s">
        <v>39866</v>
      </c>
    </row>
    <row r="9802" spans="1:5" ht="15.6">
      <c r="A9802" s="358" t="s">
        <v>43255</v>
      </c>
      <c r="B9802" s="358" t="s">
        <v>43256</v>
      </c>
      <c r="C9802" s="359">
        <v>3</v>
      </c>
      <c r="D9802" s="357" t="s">
        <v>43254</v>
      </c>
      <c r="E9802" s="357" t="s">
        <v>43254</v>
      </c>
    </row>
    <row r="9803" spans="1:5" ht="15.6">
      <c r="A9803" s="358" t="s">
        <v>43255</v>
      </c>
      <c r="B9803" s="358" t="s">
        <v>43256</v>
      </c>
      <c r="C9803" s="359">
        <v>3</v>
      </c>
      <c r="D9803" s="357" t="s">
        <v>43254</v>
      </c>
      <c r="E9803" s="357" t="s">
        <v>43254</v>
      </c>
    </row>
    <row r="9804" spans="1:5" ht="15.6">
      <c r="A9804" s="358" t="s">
        <v>32883</v>
      </c>
      <c r="B9804" s="358" t="s">
        <v>32884</v>
      </c>
      <c r="C9804" s="359">
        <v>3</v>
      </c>
      <c r="D9804" s="357" t="s">
        <v>32882</v>
      </c>
      <c r="E9804" s="357" t="s">
        <v>32882</v>
      </c>
    </row>
    <row r="9805" spans="1:5" ht="15.6">
      <c r="A9805" s="358" t="s">
        <v>11515</v>
      </c>
      <c r="B9805" s="358" t="s">
        <v>11516</v>
      </c>
      <c r="C9805" s="359">
        <v>3</v>
      </c>
      <c r="D9805" s="357" t="s">
        <v>10079</v>
      </c>
      <c r="E9805" s="357" t="s">
        <v>10079</v>
      </c>
    </row>
    <row r="9806" spans="1:5" ht="15.6">
      <c r="A9806" s="358" t="s">
        <v>11515</v>
      </c>
      <c r="B9806" s="358" t="s">
        <v>11516</v>
      </c>
      <c r="C9806" s="359">
        <v>3</v>
      </c>
      <c r="D9806" s="357" t="s">
        <v>10079</v>
      </c>
      <c r="E9806" s="357" t="s">
        <v>10079</v>
      </c>
    </row>
    <row r="9807" spans="1:5" ht="15.6">
      <c r="A9807" s="358" t="s">
        <v>10779</v>
      </c>
      <c r="B9807" s="358" t="s">
        <v>10780</v>
      </c>
      <c r="C9807" s="359">
        <v>3</v>
      </c>
      <c r="D9807" s="357" t="s">
        <v>2667</v>
      </c>
      <c r="E9807" s="357" t="s">
        <v>2667</v>
      </c>
    </row>
    <row r="9808" spans="1:5" ht="15.6">
      <c r="A9808" s="358" t="s">
        <v>18683</v>
      </c>
      <c r="B9808" s="358" t="s">
        <v>18684</v>
      </c>
      <c r="C9808" s="359">
        <v>3</v>
      </c>
      <c r="D9808" s="357" t="s">
        <v>7089</v>
      </c>
      <c r="E9808" s="357" t="s">
        <v>7089</v>
      </c>
    </row>
    <row r="9809" spans="1:5" ht="15.6">
      <c r="A9809" s="358" t="s">
        <v>23878</v>
      </c>
      <c r="B9809" s="358" t="s">
        <v>23879</v>
      </c>
      <c r="C9809" s="359">
        <v>3</v>
      </c>
      <c r="D9809" s="357" t="s">
        <v>9938</v>
      </c>
      <c r="E9809" s="357" t="s">
        <v>9938</v>
      </c>
    </row>
    <row r="9810" spans="1:5" ht="15.6">
      <c r="A9810" s="358" t="s">
        <v>18123</v>
      </c>
      <c r="B9810" s="358" t="s">
        <v>18124</v>
      </c>
      <c r="C9810" s="359">
        <v>3</v>
      </c>
      <c r="D9810" s="357" t="s">
        <v>7008</v>
      </c>
      <c r="E9810" s="357" t="s">
        <v>7008</v>
      </c>
    </row>
    <row r="9811" spans="1:5" ht="15.6">
      <c r="A9811" s="358" t="s">
        <v>18123</v>
      </c>
      <c r="B9811" s="358" t="s">
        <v>18124</v>
      </c>
      <c r="C9811" s="359">
        <v>3</v>
      </c>
      <c r="D9811" s="357" t="s">
        <v>7008</v>
      </c>
      <c r="E9811" s="357" t="s">
        <v>7008</v>
      </c>
    </row>
    <row r="9812" spans="1:5" ht="15.6">
      <c r="A9812" s="358" t="s">
        <v>34133</v>
      </c>
      <c r="B9812" s="358" t="s">
        <v>34134</v>
      </c>
      <c r="C9812" s="359">
        <v>3</v>
      </c>
      <c r="D9812" s="357" t="s">
        <v>34132</v>
      </c>
      <c r="E9812" s="357" t="s">
        <v>34132</v>
      </c>
    </row>
    <row r="9813" spans="1:5" ht="15.6">
      <c r="A9813" s="358" t="s">
        <v>31873</v>
      </c>
      <c r="B9813" s="358" t="s">
        <v>31874</v>
      </c>
      <c r="C9813" s="359">
        <v>3</v>
      </c>
      <c r="D9813" s="357" t="s">
        <v>31872</v>
      </c>
      <c r="E9813" s="357" t="s">
        <v>31872</v>
      </c>
    </row>
    <row r="9814" spans="1:5" ht="15.6">
      <c r="A9814" s="358" t="s">
        <v>37577</v>
      </c>
      <c r="B9814" s="358" t="s">
        <v>37578</v>
      </c>
      <c r="C9814" s="359">
        <v>3</v>
      </c>
      <c r="D9814" s="357" t="s">
        <v>37576</v>
      </c>
      <c r="E9814" s="357" t="s">
        <v>37576</v>
      </c>
    </row>
    <row r="9815" spans="1:5" ht="15.6">
      <c r="A9815" s="358" t="s">
        <v>43664</v>
      </c>
      <c r="B9815" s="358" t="s">
        <v>43665</v>
      </c>
      <c r="C9815" s="359">
        <v>3</v>
      </c>
      <c r="D9815" s="357" t="s">
        <v>43663</v>
      </c>
      <c r="E9815" s="357" t="s">
        <v>43663</v>
      </c>
    </row>
    <row r="9816" spans="1:5" ht="15.6">
      <c r="A9816" s="358" t="s">
        <v>43664</v>
      </c>
      <c r="B9816" s="358" t="s">
        <v>43665</v>
      </c>
      <c r="C9816" s="359">
        <v>3</v>
      </c>
      <c r="D9816" s="357" t="s">
        <v>43663</v>
      </c>
      <c r="E9816" s="357" t="s">
        <v>43663</v>
      </c>
    </row>
    <row r="9817" spans="1:5" ht="15.6">
      <c r="A9817" s="358" t="s">
        <v>43664</v>
      </c>
      <c r="B9817" s="358" t="s">
        <v>43665</v>
      </c>
      <c r="C9817" s="359">
        <v>3</v>
      </c>
      <c r="D9817" s="357" t="s">
        <v>43663</v>
      </c>
      <c r="E9817" s="357" t="s">
        <v>43663</v>
      </c>
    </row>
    <row r="9818" spans="1:5" ht="15.6">
      <c r="A9818" s="358" t="s">
        <v>37453</v>
      </c>
      <c r="B9818" s="358" t="s">
        <v>37454</v>
      </c>
      <c r="C9818" s="359">
        <v>3</v>
      </c>
      <c r="D9818" s="357" t="s">
        <v>37452</v>
      </c>
      <c r="E9818" s="357" t="s">
        <v>37452</v>
      </c>
    </row>
    <row r="9819" spans="1:5" ht="15.6">
      <c r="A9819" s="358" t="s">
        <v>37453</v>
      </c>
      <c r="B9819" s="358" t="s">
        <v>37454</v>
      </c>
      <c r="C9819" s="359">
        <v>3</v>
      </c>
      <c r="D9819" s="357" t="s">
        <v>37452</v>
      </c>
      <c r="E9819" s="357" t="s">
        <v>37452</v>
      </c>
    </row>
    <row r="9820" spans="1:5" ht="15.6">
      <c r="A9820" s="358" t="s">
        <v>37453</v>
      </c>
      <c r="B9820" s="358" t="s">
        <v>37454</v>
      </c>
      <c r="C9820" s="359">
        <v>3</v>
      </c>
      <c r="D9820" s="357" t="s">
        <v>37452</v>
      </c>
      <c r="E9820" s="357" t="s">
        <v>37452</v>
      </c>
    </row>
    <row r="9821" spans="1:5" ht="15.6">
      <c r="A9821" s="358" t="s">
        <v>19754</v>
      </c>
      <c r="B9821" s="358" t="s">
        <v>19755</v>
      </c>
      <c r="C9821" s="359">
        <v>3</v>
      </c>
      <c r="D9821" s="357" t="s">
        <v>7556</v>
      </c>
      <c r="E9821" s="357" t="s">
        <v>7556</v>
      </c>
    </row>
    <row r="9822" spans="1:5" ht="15.6">
      <c r="A9822" s="358" t="s">
        <v>19754</v>
      </c>
      <c r="B9822" s="358" t="s">
        <v>19755</v>
      </c>
      <c r="C9822" s="359">
        <v>3</v>
      </c>
      <c r="D9822" s="357" t="s">
        <v>7556</v>
      </c>
      <c r="E9822" s="357" t="s">
        <v>7556</v>
      </c>
    </row>
    <row r="9823" spans="1:5" ht="15.6">
      <c r="A9823" s="358" t="s">
        <v>19754</v>
      </c>
      <c r="B9823" s="358" t="s">
        <v>19755</v>
      </c>
      <c r="C9823" s="359">
        <v>3</v>
      </c>
      <c r="D9823" s="357" t="s">
        <v>7556</v>
      </c>
      <c r="E9823" s="357" t="s">
        <v>7556</v>
      </c>
    </row>
    <row r="9824" spans="1:5" ht="15.6">
      <c r="A9824" s="358" t="s">
        <v>44069</v>
      </c>
      <c r="B9824" s="358" t="s">
        <v>44070</v>
      </c>
      <c r="C9824" s="359">
        <v>3</v>
      </c>
      <c r="D9824" s="357" t="s">
        <v>44068</v>
      </c>
      <c r="E9824" s="357" t="s">
        <v>44068</v>
      </c>
    </row>
    <row r="9825" spans="1:5" ht="15.6">
      <c r="A9825" s="358" t="s">
        <v>34493</v>
      </c>
      <c r="B9825" s="358" t="s">
        <v>34494</v>
      </c>
      <c r="C9825" s="359">
        <v>3</v>
      </c>
      <c r="D9825" s="357" t="s">
        <v>34492</v>
      </c>
      <c r="E9825" s="357" t="s">
        <v>34492</v>
      </c>
    </row>
    <row r="9826" spans="1:5" ht="15.6">
      <c r="A9826" s="358" t="s">
        <v>34493</v>
      </c>
      <c r="B9826" s="358" t="s">
        <v>34494</v>
      </c>
      <c r="C9826" s="359">
        <v>3</v>
      </c>
      <c r="D9826" s="357" t="s">
        <v>34492</v>
      </c>
      <c r="E9826" s="357" t="s">
        <v>34492</v>
      </c>
    </row>
    <row r="9827" spans="1:5" ht="15.6">
      <c r="A9827" s="358" t="s">
        <v>42210</v>
      </c>
      <c r="B9827" s="358" t="s">
        <v>42211</v>
      </c>
      <c r="C9827" s="359">
        <v>3</v>
      </c>
      <c r="D9827" s="357" t="s">
        <v>42209</v>
      </c>
      <c r="E9827" s="357" t="s">
        <v>42209</v>
      </c>
    </row>
    <row r="9828" spans="1:5" ht="15.6">
      <c r="A9828" s="358" t="s">
        <v>47013</v>
      </c>
      <c r="B9828" s="358" t="s">
        <v>47014</v>
      </c>
      <c r="C9828" s="359">
        <v>3</v>
      </c>
      <c r="D9828" s="357" t="s">
        <v>47012</v>
      </c>
      <c r="E9828" s="357" t="s">
        <v>47012</v>
      </c>
    </row>
    <row r="9829" spans="1:5" ht="15.6">
      <c r="A9829" s="358" t="s">
        <v>47013</v>
      </c>
      <c r="B9829" s="358" t="s">
        <v>47014</v>
      </c>
      <c r="C9829" s="359">
        <v>3</v>
      </c>
      <c r="D9829" s="357" t="s">
        <v>47012</v>
      </c>
      <c r="E9829" s="357" t="s">
        <v>47012</v>
      </c>
    </row>
    <row r="9830" spans="1:5" ht="15.6">
      <c r="A9830" s="358" t="s">
        <v>26659</v>
      </c>
      <c r="B9830" s="358" t="s">
        <v>26660</v>
      </c>
      <c r="C9830" s="359">
        <v>3</v>
      </c>
      <c r="D9830" s="357" t="s">
        <v>26658</v>
      </c>
      <c r="E9830" s="357" t="s">
        <v>26658</v>
      </c>
    </row>
    <row r="9831" spans="1:5" ht="15.6">
      <c r="A9831" s="358" t="s">
        <v>54135</v>
      </c>
      <c r="B9831" s="358" t="s">
        <v>54136</v>
      </c>
      <c r="C9831" s="359">
        <v>3</v>
      </c>
      <c r="D9831" s="357" t="s">
        <v>54134</v>
      </c>
      <c r="E9831" s="357" t="s">
        <v>54134</v>
      </c>
    </row>
    <row r="9832" spans="1:5" ht="15.6">
      <c r="A9832" s="358" t="s">
        <v>10262</v>
      </c>
      <c r="B9832" s="358" t="s">
        <v>16754</v>
      </c>
      <c r="C9832" s="359">
        <v>3</v>
      </c>
      <c r="D9832" s="357" t="s">
        <v>5607</v>
      </c>
      <c r="E9832" s="357" t="s">
        <v>5607</v>
      </c>
    </row>
    <row r="9833" spans="1:5" ht="15.6">
      <c r="A9833" s="358" t="s">
        <v>46917</v>
      </c>
      <c r="B9833" s="358" t="s">
        <v>46918</v>
      </c>
      <c r="C9833" s="359">
        <v>3</v>
      </c>
      <c r="D9833" s="357" t="s">
        <v>46916</v>
      </c>
      <c r="E9833" s="357" t="s">
        <v>46916</v>
      </c>
    </row>
    <row r="9834" spans="1:5" ht="15.6">
      <c r="A9834" s="358" t="s">
        <v>46917</v>
      </c>
      <c r="B9834" s="358" t="s">
        <v>46918</v>
      </c>
      <c r="C9834" s="359">
        <v>3</v>
      </c>
      <c r="D9834" s="357" t="s">
        <v>46916</v>
      </c>
      <c r="E9834" s="357" t="s">
        <v>46916</v>
      </c>
    </row>
    <row r="9835" spans="1:5" ht="15.6">
      <c r="A9835" s="358" t="s">
        <v>24579</v>
      </c>
      <c r="B9835" s="358" t="s">
        <v>24580</v>
      </c>
      <c r="C9835" s="359">
        <v>3</v>
      </c>
      <c r="D9835" s="357" t="s">
        <v>24578</v>
      </c>
      <c r="E9835" s="357" t="s">
        <v>24578</v>
      </c>
    </row>
    <row r="9836" spans="1:5" ht="15.6">
      <c r="A9836" s="358" t="s">
        <v>29715</v>
      </c>
      <c r="B9836" s="358" t="s">
        <v>29716</v>
      </c>
      <c r="C9836" s="359">
        <v>3</v>
      </c>
      <c r="D9836" s="357" t="s">
        <v>29714</v>
      </c>
      <c r="E9836" s="357" t="s">
        <v>29714</v>
      </c>
    </row>
    <row r="9837" spans="1:5" ht="15.6">
      <c r="A9837" s="358" t="s">
        <v>29715</v>
      </c>
      <c r="B9837" s="358" t="s">
        <v>29716</v>
      </c>
      <c r="C9837" s="359">
        <v>3</v>
      </c>
      <c r="D9837" s="357" t="s">
        <v>29714</v>
      </c>
      <c r="E9837" s="357" t="s">
        <v>29714</v>
      </c>
    </row>
    <row r="9838" spans="1:5" ht="15.6">
      <c r="A9838" s="358" t="s">
        <v>845</v>
      </c>
      <c r="B9838" s="358" t="s">
        <v>15534</v>
      </c>
      <c r="C9838" s="359">
        <v>3</v>
      </c>
      <c r="D9838" s="357" t="s">
        <v>5199</v>
      </c>
      <c r="E9838" s="357" t="s">
        <v>5199</v>
      </c>
    </row>
    <row r="9839" spans="1:5" ht="15.6">
      <c r="A9839" s="358" t="s">
        <v>845</v>
      </c>
      <c r="B9839" s="358" t="s">
        <v>15534</v>
      </c>
      <c r="C9839" s="359">
        <v>3</v>
      </c>
      <c r="D9839" s="357" t="s">
        <v>5199</v>
      </c>
      <c r="E9839" s="357" t="s">
        <v>5199</v>
      </c>
    </row>
    <row r="9840" spans="1:5" ht="15.6">
      <c r="A9840" s="358" t="s">
        <v>845</v>
      </c>
      <c r="B9840" s="358" t="s">
        <v>15534</v>
      </c>
      <c r="C9840" s="359">
        <v>3</v>
      </c>
      <c r="D9840" s="357" t="s">
        <v>5199</v>
      </c>
      <c r="E9840" s="357" t="s">
        <v>5199</v>
      </c>
    </row>
    <row r="9841" spans="1:5" ht="15.6">
      <c r="A9841" s="358" t="s">
        <v>54666</v>
      </c>
      <c r="B9841" s="358" t="s">
        <v>54667</v>
      </c>
      <c r="C9841" s="359">
        <v>3</v>
      </c>
      <c r="D9841" s="357" t="s">
        <v>54665</v>
      </c>
      <c r="E9841" s="357" t="s">
        <v>54665</v>
      </c>
    </row>
    <row r="9842" spans="1:5" ht="15.6">
      <c r="A9842" s="358" t="s">
        <v>46726</v>
      </c>
      <c r="B9842" s="358" t="s">
        <v>46727</v>
      </c>
      <c r="C9842" s="359">
        <v>3</v>
      </c>
      <c r="D9842" s="357" t="s">
        <v>46725</v>
      </c>
      <c r="E9842" s="357" t="s">
        <v>46725</v>
      </c>
    </row>
    <row r="9843" spans="1:5" ht="15.6">
      <c r="A9843" s="358" t="s">
        <v>26842</v>
      </c>
      <c r="B9843" s="358" t="s">
        <v>26843</v>
      </c>
      <c r="C9843" s="359">
        <v>3</v>
      </c>
      <c r="D9843" s="357" t="s">
        <v>26841</v>
      </c>
      <c r="E9843" s="357" t="s">
        <v>26841</v>
      </c>
    </row>
    <row r="9844" spans="1:5" ht="15.6">
      <c r="A9844" s="358" t="s">
        <v>14033</v>
      </c>
      <c r="B9844" s="358" t="s">
        <v>14034</v>
      </c>
      <c r="C9844" s="359">
        <v>3</v>
      </c>
      <c r="D9844" s="357" t="s">
        <v>4273</v>
      </c>
      <c r="E9844" s="357" t="s">
        <v>4273</v>
      </c>
    </row>
    <row r="9845" spans="1:5" ht="15.6">
      <c r="A9845" s="358" t="s">
        <v>14033</v>
      </c>
      <c r="B9845" s="358" t="s">
        <v>14034</v>
      </c>
      <c r="C9845" s="359">
        <v>3</v>
      </c>
      <c r="D9845" s="357" t="s">
        <v>4273</v>
      </c>
      <c r="E9845" s="357" t="s">
        <v>4273</v>
      </c>
    </row>
    <row r="9846" spans="1:5" ht="15.6">
      <c r="A9846" s="358" t="s">
        <v>14033</v>
      </c>
      <c r="B9846" s="358" t="s">
        <v>14034</v>
      </c>
      <c r="C9846" s="359">
        <v>3</v>
      </c>
      <c r="D9846" s="357" t="s">
        <v>4273</v>
      </c>
      <c r="E9846" s="357" t="s">
        <v>4273</v>
      </c>
    </row>
    <row r="9847" spans="1:5" ht="15.6">
      <c r="A9847" s="358" t="s">
        <v>14033</v>
      </c>
      <c r="B9847" s="358" t="s">
        <v>14034</v>
      </c>
      <c r="C9847" s="359">
        <v>3</v>
      </c>
      <c r="D9847" s="357" t="s">
        <v>4273</v>
      </c>
      <c r="E9847" s="357" t="s">
        <v>4273</v>
      </c>
    </row>
    <row r="9848" spans="1:5" ht="15.6">
      <c r="A9848" s="358" t="s">
        <v>10262</v>
      </c>
      <c r="B9848" s="358" t="s">
        <v>33797</v>
      </c>
      <c r="C9848" s="359">
        <v>3</v>
      </c>
      <c r="D9848" s="357" t="s">
        <v>33796</v>
      </c>
      <c r="E9848" s="357" t="s">
        <v>33796</v>
      </c>
    </row>
    <row r="9849" spans="1:5" ht="15.6">
      <c r="A9849" s="358" t="s">
        <v>10262</v>
      </c>
      <c r="B9849" s="358" t="s">
        <v>15666</v>
      </c>
      <c r="C9849" s="359">
        <v>3</v>
      </c>
      <c r="D9849" s="357" t="s">
        <v>5180</v>
      </c>
      <c r="E9849" s="357" t="s">
        <v>5180</v>
      </c>
    </row>
    <row r="9850" spans="1:5" ht="15.6">
      <c r="A9850" s="358" t="s">
        <v>10262</v>
      </c>
      <c r="B9850" s="358" t="s">
        <v>53121</v>
      </c>
      <c r="C9850" s="359">
        <v>3</v>
      </c>
      <c r="D9850" s="357" t="s">
        <v>53120</v>
      </c>
      <c r="E9850" s="357" t="s">
        <v>53120</v>
      </c>
    </row>
    <row r="9851" spans="1:5" ht="15.6">
      <c r="A9851" s="358" t="s">
        <v>10262</v>
      </c>
      <c r="B9851" s="358" t="s">
        <v>53121</v>
      </c>
      <c r="C9851" s="359">
        <v>3</v>
      </c>
      <c r="D9851" s="357" t="s">
        <v>53120</v>
      </c>
      <c r="E9851" s="357" t="s">
        <v>53120</v>
      </c>
    </row>
    <row r="9852" spans="1:5" ht="15.6">
      <c r="A9852" s="358" t="s">
        <v>18406</v>
      </c>
      <c r="B9852" s="358" t="s">
        <v>18407</v>
      </c>
      <c r="C9852" s="359">
        <v>3</v>
      </c>
      <c r="D9852" s="357" t="s">
        <v>7293</v>
      </c>
      <c r="E9852" s="357" t="s">
        <v>7293</v>
      </c>
    </row>
    <row r="9853" spans="1:5" ht="15.6">
      <c r="A9853" s="358" t="s">
        <v>10262</v>
      </c>
      <c r="B9853" s="358" t="s">
        <v>43317</v>
      </c>
      <c r="C9853" s="359">
        <v>3</v>
      </c>
      <c r="D9853" s="357" t="s">
        <v>43316</v>
      </c>
      <c r="E9853" s="357" t="s">
        <v>43316</v>
      </c>
    </row>
    <row r="9854" spans="1:5" ht="15.6">
      <c r="A9854" s="358" t="s">
        <v>31126</v>
      </c>
      <c r="B9854" s="358" t="s">
        <v>31127</v>
      </c>
      <c r="C9854" s="359">
        <v>3</v>
      </c>
      <c r="D9854" s="357" t="s">
        <v>31125</v>
      </c>
      <c r="E9854" s="357" t="s">
        <v>31125</v>
      </c>
    </row>
    <row r="9855" spans="1:5" ht="15.6">
      <c r="A9855" s="358" t="s">
        <v>31126</v>
      </c>
      <c r="B9855" s="358" t="s">
        <v>31127</v>
      </c>
      <c r="C9855" s="359">
        <v>3</v>
      </c>
      <c r="D9855" s="357" t="s">
        <v>31125</v>
      </c>
      <c r="E9855" s="357" t="s">
        <v>31125</v>
      </c>
    </row>
    <row r="9856" spans="1:5" ht="15.6">
      <c r="A9856" s="358" t="s">
        <v>361</v>
      </c>
      <c r="B9856" s="358" t="s">
        <v>12415</v>
      </c>
      <c r="C9856" s="359">
        <v>3</v>
      </c>
      <c r="D9856" s="357" t="s">
        <v>3367</v>
      </c>
      <c r="E9856" s="357" t="s">
        <v>3367</v>
      </c>
    </row>
    <row r="9857" spans="1:5" ht="15.6">
      <c r="A9857" s="358" t="s">
        <v>361</v>
      </c>
      <c r="B9857" s="358" t="s">
        <v>12415</v>
      </c>
      <c r="C9857" s="359">
        <v>3</v>
      </c>
      <c r="D9857" s="357" t="s">
        <v>3367</v>
      </c>
      <c r="E9857" s="357" t="s">
        <v>3367</v>
      </c>
    </row>
    <row r="9858" spans="1:5" ht="15.6">
      <c r="A9858" s="358" t="s">
        <v>42124</v>
      </c>
      <c r="B9858" s="358" t="s">
        <v>42125</v>
      </c>
      <c r="C9858" s="359">
        <v>3</v>
      </c>
      <c r="D9858" s="357" t="s">
        <v>42123</v>
      </c>
      <c r="E9858" s="357" t="s">
        <v>42123</v>
      </c>
    </row>
    <row r="9859" spans="1:5" ht="15.6">
      <c r="A9859" s="358" t="s">
        <v>42124</v>
      </c>
      <c r="B9859" s="358" t="s">
        <v>42125</v>
      </c>
      <c r="C9859" s="359">
        <v>3</v>
      </c>
      <c r="D9859" s="357" t="s">
        <v>42123</v>
      </c>
      <c r="E9859" s="357" t="s">
        <v>42123</v>
      </c>
    </row>
    <row r="9860" spans="1:5" ht="15.6">
      <c r="A9860" s="358" t="s">
        <v>15636</v>
      </c>
      <c r="B9860" s="358" t="s">
        <v>15637</v>
      </c>
      <c r="C9860" s="359">
        <v>3</v>
      </c>
      <c r="D9860" s="357" t="s">
        <v>5291</v>
      </c>
      <c r="E9860" s="357" t="s">
        <v>5291</v>
      </c>
    </row>
    <row r="9861" spans="1:5" ht="15.6">
      <c r="A9861" s="358" t="s">
        <v>50788</v>
      </c>
      <c r="B9861" s="358" t="s">
        <v>50789</v>
      </c>
      <c r="C9861" s="359">
        <v>3</v>
      </c>
      <c r="D9861" s="357" t="s">
        <v>50787</v>
      </c>
      <c r="E9861" s="357" t="s">
        <v>50787</v>
      </c>
    </row>
    <row r="9862" spans="1:5" ht="15.6">
      <c r="A9862" s="358" t="s">
        <v>50788</v>
      </c>
      <c r="B9862" s="358" t="s">
        <v>50789</v>
      </c>
      <c r="C9862" s="359">
        <v>3</v>
      </c>
      <c r="D9862" s="357" t="s">
        <v>50787</v>
      </c>
      <c r="E9862" s="357" t="s">
        <v>50787</v>
      </c>
    </row>
    <row r="9863" spans="1:5" ht="15.6">
      <c r="A9863" s="358" t="s">
        <v>50788</v>
      </c>
      <c r="B9863" s="358" t="s">
        <v>50789</v>
      </c>
      <c r="C9863" s="359">
        <v>3</v>
      </c>
      <c r="D9863" s="357" t="s">
        <v>50787</v>
      </c>
      <c r="E9863" s="357" t="s">
        <v>50787</v>
      </c>
    </row>
    <row r="9864" spans="1:5" ht="15.6">
      <c r="A9864" s="358" t="s">
        <v>31347</v>
      </c>
      <c r="B9864" s="358" t="s">
        <v>31347</v>
      </c>
      <c r="C9864" s="359">
        <v>3</v>
      </c>
      <c r="D9864" s="357" t="s">
        <v>31346</v>
      </c>
      <c r="E9864" s="357" t="s">
        <v>31346</v>
      </c>
    </row>
    <row r="9865" spans="1:5" ht="15.6">
      <c r="A9865" s="358" t="s">
        <v>32680</v>
      </c>
      <c r="B9865" s="358" t="s">
        <v>32681</v>
      </c>
      <c r="C9865" s="359">
        <v>3</v>
      </c>
      <c r="D9865" s="357" t="s">
        <v>32679</v>
      </c>
      <c r="E9865" s="357" t="s">
        <v>32679</v>
      </c>
    </row>
    <row r="9866" spans="1:5" ht="15.6">
      <c r="A9866" s="358" t="s">
        <v>32680</v>
      </c>
      <c r="B9866" s="358" t="s">
        <v>32681</v>
      </c>
      <c r="C9866" s="359">
        <v>3</v>
      </c>
      <c r="D9866" s="357" t="s">
        <v>32679</v>
      </c>
      <c r="E9866" s="357" t="s">
        <v>32679</v>
      </c>
    </row>
    <row r="9867" spans="1:5" ht="15.6">
      <c r="A9867" s="358" t="s">
        <v>37635</v>
      </c>
      <c r="B9867" s="358" t="s">
        <v>37636</v>
      </c>
      <c r="C9867" s="359">
        <v>3</v>
      </c>
      <c r="D9867" s="357" t="s">
        <v>37634</v>
      </c>
      <c r="E9867" s="357" t="s">
        <v>37634</v>
      </c>
    </row>
    <row r="9868" spans="1:5" ht="15.6">
      <c r="A9868" s="358" t="s">
        <v>37635</v>
      </c>
      <c r="B9868" s="358" t="s">
        <v>37636</v>
      </c>
      <c r="C9868" s="359">
        <v>3</v>
      </c>
      <c r="D9868" s="357" t="s">
        <v>37634</v>
      </c>
      <c r="E9868" s="357" t="s">
        <v>37634</v>
      </c>
    </row>
    <row r="9869" spans="1:5" ht="15.6">
      <c r="A9869" s="358" t="s">
        <v>31406</v>
      </c>
      <c r="B9869" s="358" t="s">
        <v>31407</v>
      </c>
      <c r="C9869" s="359">
        <v>3</v>
      </c>
      <c r="D9869" s="357" t="s">
        <v>31405</v>
      </c>
      <c r="E9869" s="357" t="s">
        <v>31405</v>
      </c>
    </row>
    <row r="9870" spans="1:5" ht="15.6">
      <c r="A9870" s="358" t="s">
        <v>17701</v>
      </c>
      <c r="B9870" s="358" t="s">
        <v>17702</v>
      </c>
      <c r="C9870" s="359">
        <v>3</v>
      </c>
      <c r="D9870" s="357" t="s">
        <v>6543</v>
      </c>
      <c r="E9870" s="357" t="s">
        <v>6543</v>
      </c>
    </row>
    <row r="9871" spans="1:5" ht="15.6">
      <c r="A9871" s="358" t="s">
        <v>40256</v>
      </c>
      <c r="B9871" s="358" t="s">
        <v>40257</v>
      </c>
      <c r="C9871" s="359">
        <v>3</v>
      </c>
      <c r="D9871" s="357" t="s">
        <v>40255</v>
      </c>
      <c r="E9871" s="357" t="s">
        <v>40255</v>
      </c>
    </row>
    <row r="9872" spans="1:5" ht="15.6">
      <c r="A9872" s="358" t="s">
        <v>23658</v>
      </c>
      <c r="B9872" s="358" t="s">
        <v>23659</v>
      </c>
      <c r="C9872" s="359">
        <v>3</v>
      </c>
      <c r="D9872" s="357" t="s">
        <v>9816</v>
      </c>
      <c r="E9872" s="357" t="s">
        <v>9816</v>
      </c>
    </row>
    <row r="9873" spans="1:5" ht="15.6">
      <c r="A9873" s="358" t="s">
        <v>248</v>
      </c>
      <c r="B9873" s="358" t="s">
        <v>11114</v>
      </c>
      <c r="C9873" s="359">
        <v>3</v>
      </c>
      <c r="D9873" s="357" t="s">
        <v>2937</v>
      </c>
      <c r="E9873" s="357" t="s">
        <v>2937</v>
      </c>
    </row>
    <row r="9874" spans="1:5" ht="15.6">
      <c r="A9874" s="358" t="s">
        <v>248</v>
      </c>
      <c r="B9874" s="358" t="s">
        <v>11114</v>
      </c>
      <c r="C9874" s="359">
        <v>3</v>
      </c>
      <c r="D9874" s="357" t="s">
        <v>2937</v>
      </c>
      <c r="E9874" s="357" t="s">
        <v>2937</v>
      </c>
    </row>
    <row r="9875" spans="1:5" ht="15.6">
      <c r="A9875" s="358" t="s">
        <v>34155</v>
      </c>
      <c r="B9875" s="358" t="s">
        <v>34155</v>
      </c>
      <c r="C9875" s="359">
        <v>3</v>
      </c>
      <c r="D9875" s="357" t="s">
        <v>34154</v>
      </c>
      <c r="E9875" s="357" t="s">
        <v>34154</v>
      </c>
    </row>
    <row r="9876" spans="1:5" ht="15.6">
      <c r="A9876" s="358" t="s">
        <v>34281</v>
      </c>
      <c r="B9876" s="358" t="s">
        <v>34282</v>
      </c>
      <c r="C9876" s="359">
        <v>3</v>
      </c>
      <c r="D9876" s="357" t="s">
        <v>34280</v>
      </c>
      <c r="E9876" s="357" t="s">
        <v>34280</v>
      </c>
    </row>
    <row r="9877" spans="1:5" ht="15.6">
      <c r="A9877" s="358" t="s">
        <v>32708</v>
      </c>
      <c r="B9877" s="358" t="s">
        <v>32709</v>
      </c>
      <c r="C9877" s="359">
        <v>3</v>
      </c>
      <c r="D9877" s="357" t="s">
        <v>32707</v>
      </c>
      <c r="E9877" s="357" t="s">
        <v>32707</v>
      </c>
    </row>
    <row r="9878" spans="1:5" ht="15.6">
      <c r="A9878" s="358" t="s">
        <v>14770</v>
      </c>
      <c r="B9878" s="358" t="s">
        <v>14771</v>
      </c>
      <c r="C9878" s="359">
        <v>3</v>
      </c>
      <c r="D9878" s="357" t="s">
        <v>4668</v>
      </c>
      <c r="E9878" s="357" t="s">
        <v>4668</v>
      </c>
    </row>
    <row r="9879" spans="1:5" ht="15.6">
      <c r="A9879" s="358" t="s">
        <v>10262</v>
      </c>
      <c r="B9879" s="358" t="s">
        <v>61197</v>
      </c>
      <c r="C9879" s="359">
        <v>3</v>
      </c>
      <c r="D9879" s="357" t="s">
        <v>61196</v>
      </c>
      <c r="E9879" s="357" t="s">
        <v>61196</v>
      </c>
    </row>
    <row r="9880" spans="1:5" ht="15.6">
      <c r="A9880" s="358" t="s">
        <v>15530</v>
      </c>
      <c r="B9880" s="358" t="s">
        <v>15531</v>
      </c>
      <c r="C9880" s="359">
        <v>3</v>
      </c>
      <c r="D9880" s="357" t="s">
        <v>5196</v>
      </c>
      <c r="E9880" s="357" t="s">
        <v>5196</v>
      </c>
    </row>
    <row r="9881" spans="1:5" ht="15.6">
      <c r="A9881" s="358" t="s">
        <v>15530</v>
      </c>
      <c r="B9881" s="358" t="s">
        <v>15531</v>
      </c>
      <c r="C9881" s="359">
        <v>3</v>
      </c>
      <c r="D9881" s="357" t="s">
        <v>5196</v>
      </c>
      <c r="E9881" s="357" t="s">
        <v>5196</v>
      </c>
    </row>
    <row r="9882" spans="1:5" ht="15.6">
      <c r="A9882" s="358" t="s">
        <v>21875</v>
      </c>
      <c r="B9882" s="358" t="s">
        <v>21876</v>
      </c>
      <c r="C9882" s="359">
        <v>3</v>
      </c>
      <c r="D9882" s="357" t="s">
        <v>8498</v>
      </c>
      <c r="E9882" s="357" t="s">
        <v>8498</v>
      </c>
    </row>
    <row r="9883" spans="1:5" ht="15.6">
      <c r="A9883" s="358" t="s">
        <v>21875</v>
      </c>
      <c r="B9883" s="358" t="s">
        <v>21876</v>
      </c>
      <c r="C9883" s="359">
        <v>3</v>
      </c>
      <c r="D9883" s="357" t="s">
        <v>8498</v>
      </c>
      <c r="E9883" s="357" t="s">
        <v>8498</v>
      </c>
    </row>
    <row r="9884" spans="1:5" ht="15.6">
      <c r="A9884" s="358" t="s">
        <v>21875</v>
      </c>
      <c r="B9884" s="358" t="s">
        <v>21876</v>
      </c>
      <c r="C9884" s="359">
        <v>3</v>
      </c>
      <c r="D9884" s="357" t="s">
        <v>8498</v>
      </c>
      <c r="E9884" s="357" t="s">
        <v>8498</v>
      </c>
    </row>
    <row r="9885" spans="1:5" ht="15.6">
      <c r="A9885" s="358" t="s">
        <v>23084</v>
      </c>
      <c r="B9885" s="358" t="s">
        <v>23085</v>
      </c>
      <c r="C9885" s="359">
        <v>3</v>
      </c>
      <c r="D9885" s="357" t="s">
        <v>9434</v>
      </c>
      <c r="E9885" s="357" t="s">
        <v>9434</v>
      </c>
    </row>
    <row r="9886" spans="1:5" ht="15.6">
      <c r="A9886" s="358" t="s">
        <v>23084</v>
      </c>
      <c r="B9886" s="358" t="s">
        <v>23085</v>
      </c>
      <c r="C9886" s="359">
        <v>3</v>
      </c>
      <c r="D9886" s="357" t="s">
        <v>9434</v>
      </c>
      <c r="E9886" s="357" t="s">
        <v>9434</v>
      </c>
    </row>
    <row r="9887" spans="1:5" ht="15.6">
      <c r="A9887" s="358" t="s">
        <v>13479</v>
      </c>
      <c r="B9887" s="358" t="s">
        <v>13480</v>
      </c>
      <c r="C9887" s="359">
        <v>3</v>
      </c>
      <c r="D9887" s="357" t="s">
        <v>3693</v>
      </c>
      <c r="E9887" s="357" t="s">
        <v>3693</v>
      </c>
    </row>
    <row r="9888" spans="1:5" ht="15.6">
      <c r="A9888" s="358" t="s">
        <v>13479</v>
      </c>
      <c r="B9888" s="358" t="s">
        <v>13480</v>
      </c>
      <c r="C9888" s="359">
        <v>3</v>
      </c>
      <c r="D9888" s="357" t="s">
        <v>3693</v>
      </c>
      <c r="E9888" s="357" t="s">
        <v>3693</v>
      </c>
    </row>
    <row r="9889" spans="1:5" ht="15.6">
      <c r="A9889" s="358" t="s">
        <v>531</v>
      </c>
      <c r="B9889" s="358" t="s">
        <v>13084</v>
      </c>
      <c r="C9889" s="359">
        <v>3</v>
      </c>
      <c r="D9889" s="357" t="s">
        <v>3996</v>
      </c>
      <c r="E9889" s="357" t="s">
        <v>3996</v>
      </c>
    </row>
    <row r="9890" spans="1:5" ht="15.6">
      <c r="A9890" s="358" t="s">
        <v>531</v>
      </c>
      <c r="B9890" s="358" t="s">
        <v>13084</v>
      </c>
      <c r="C9890" s="359">
        <v>3</v>
      </c>
      <c r="D9890" s="357" t="s">
        <v>3996</v>
      </c>
      <c r="E9890" s="357" t="s">
        <v>3996</v>
      </c>
    </row>
    <row r="9891" spans="1:5" ht="15.6">
      <c r="A9891" s="358" t="s">
        <v>37518</v>
      </c>
      <c r="B9891" s="358" t="s">
        <v>37519</v>
      </c>
      <c r="C9891" s="359">
        <v>3</v>
      </c>
      <c r="D9891" s="357" t="s">
        <v>37517</v>
      </c>
      <c r="E9891" s="357" t="s">
        <v>37517</v>
      </c>
    </row>
    <row r="9892" spans="1:5" ht="15.6">
      <c r="A9892" s="358" t="s">
        <v>37518</v>
      </c>
      <c r="B9892" s="358" t="s">
        <v>37519</v>
      </c>
      <c r="C9892" s="359">
        <v>3</v>
      </c>
      <c r="D9892" s="357" t="s">
        <v>37517</v>
      </c>
      <c r="E9892" s="357" t="s">
        <v>37517</v>
      </c>
    </row>
    <row r="9893" spans="1:5" ht="15.6">
      <c r="A9893" s="358" t="s">
        <v>18756</v>
      </c>
      <c r="B9893" s="358" t="s">
        <v>18757</v>
      </c>
      <c r="C9893" s="359">
        <v>3</v>
      </c>
      <c r="D9893" s="357" t="s">
        <v>6160</v>
      </c>
      <c r="E9893" s="357" t="s">
        <v>6160</v>
      </c>
    </row>
    <row r="9894" spans="1:5" ht="15.6">
      <c r="A9894" s="358" t="s">
        <v>1568</v>
      </c>
      <c r="B9894" s="358" t="s">
        <v>20663</v>
      </c>
      <c r="C9894" s="359">
        <v>3</v>
      </c>
      <c r="D9894" s="357" t="s">
        <v>8163</v>
      </c>
      <c r="E9894" s="357" t="s">
        <v>8163</v>
      </c>
    </row>
    <row r="9895" spans="1:5" ht="15.6">
      <c r="A9895" s="358" t="s">
        <v>1568</v>
      </c>
      <c r="B9895" s="358" t="s">
        <v>20663</v>
      </c>
      <c r="C9895" s="359">
        <v>3</v>
      </c>
      <c r="D9895" s="357" t="s">
        <v>8163</v>
      </c>
      <c r="E9895" s="357" t="s">
        <v>8163</v>
      </c>
    </row>
    <row r="9896" spans="1:5" ht="15.6">
      <c r="A9896" s="358" t="s">
        <v>1568</v>
      </c>
      <c r="B9896" s="358" t="s">
        <v>20663</v>
      </c>
      <c r="C9896" s="359">
        <v>3</v>
      </c>
      <c r="D9896" s="357" t="s">
        <v>8163</v>
      </c>
      <c r="E9896" s="357" t="s">
        <v>8163</v>
      </c>
    </row>
    <row r="9897" spans="1:5" ht="15.6">
      <c r="A9897" s="358" t="s">
        <v>10375</v>
      </c>
      <c r="B9897" s="358" t="s">
        <v>10376</v>
      </c>
      <c r="C9897" s="359">
        <v>3</v>
      </c>
      <c r="D9897" s="357" t="s">
        <v>2284</v>
      </c>
      <c r="E9897" s="357" t="s">
        <v>2284</v>
      </c>
    </row>
    <row r="9898" spans="1:5" ht="15.6">
      <c r="A9898" s="358" t="s">
        <v>10262</v>
      </c>
      <c r="B9898" s="358" t="s">
        <v>54671</v>
      </c>
      <c r="C9898" s="359">
        <v>3</v>
      </c>
      <c r="D9898" s="357" t="s">
        <v>54670</v>
      </c>
      <c r="E9898" s="357" t="s">
        <v>54670</v>
      </c>
    </row>
    <row r="9899" spans="1:5" ht="15.6">
      <c r="A9899" s="358" t="s">
        <v>30337</v>
      </c>
      <c r="B9899" s="358" t="s">
        <v>30337</v>
      </c>
      <c r="C9899" s="359">
        <v>3</v>
      </c>
      <c r="D9899" s="357" t="s">
        <v>30336</v>
      </c>
      <c r="E9899" s="357" t="s">
        <v>30336</v>
      </c>
    </row>
    <row r="9900" spans="1:5" ht="15.6">
      <c r="A9900" s="358" t="s">
        <v>1066</v>
      </c>
      <c r="B9900" s="358" t="s">
        <v>17519</v>
      </c>
      <c r="C9900" s="359">
        <v>3</v>
      </c>
      <c r="D9900" s="357" t="s">
        <v>6369</v>
      </c>
      <c r="E9900" s="357" t="s">
        <v>6369</v>
      </c>
    </row>
    <row r="9901" spans="1:5" ht="15.6">
      <c r="A9901" s="358" t="s">
        <v>1066</v>
      </c>
      <c r="B9901" s="358" t="s">
        <v>17519</v>
      </c>
      <c r="C9901" s="359">
        <v>3</v>
      </c>
      <c r="D9901" s="357" t="s">
        <v>6369</v>
      </c>
      <c r="E9901" s="357" t="s">
        <v>6369</v>
      </c>
    </row>
    <row r="9902" spans="1:5" ht="15.6">
      <c r="A9902" s="358" t="s">
        <v>184</v>
      </c>
      <c r="B9902" s="358" t="s">
        <v>10649</v>
      </c>
      <c r="C9902" s="359">
        <v>3</v>
      </c>
      <c r="D9902" s="357" t="s">
        <v>2533</v>
      </c>
      <c r="E9902" s="357" t="s">
        <v>2533</v>
      </c>
    </row>
    <row r="9903" spans="1:5" ht="15.6">
      <c r="A9903" s="358" t="s">
        <v>184</v>
      </c>
      <c r="B9903" s="358" t="s">
        <v>10649</v>
      </c>
      <c r="C9903" s="359">
        <v>3</v>
      </c>
      <c r="D9903" s="357" t="s">
        <v>2533</v>
      </c>
      <c r="E9903" s="357" t="s">
        <v>2533</v>
      </c>
    </row>
    <row r="9904" spans="1:5" ht="15.6">
      <c r="A9904" s="358" t="s">
        <v>16587</v>
      </c>
      <c r="B9904" s="358" t="s">
        <v>16588</v>
      </c>
      <c r="C9904" s="359">
        <v>3</v>
      </c>
      <c r="D9904" s="357" t="s">
        <v>5949</v>
      </c>
      <c r="E9904" s="357" t="s">
        <v>5949</v>
      </c>
    </row>
    <row r="9905" spans="1:5" ht="15.6">
      <c r="A9905" s="358" t="s">
        <v>16587</v>
      </c>
      <c r="B9905" s="358" t="s">
        <v>16588</v>
      </c>
      <c r="C9905" s="359">
        <v>3</v>
      </c>
      <c r="D9905" s="357" t="s">
        <v>5949</v>
      </c>
      <c r="E9905" s="357" t="s">
        <v>5949</v>
      </c>
    </row>
    <row r="9906" spans="1:5" ht="15.6">
      <c r="A9906" s="358" t="s">
        <v>21963</v>
      </c>
      <c r="B9906" s="358" t="s">
        <v>21963</v>
      </c>
      <c r="C9906" s="359">
        <v>3</v>
      </c>
      <c r="D9906" s="357" t="s">
        <v>8669</v>
      </c>
      <c r="E9906" s="357" t="s">
        <v>8669</v>
      </c>
    </row>
    <row r="9907" spans="1:5" ht="15.6">
      <c r="A9907" s="358" t="s">
        <v>14491</v>
      </c>
      <c r="B9907" s="358" t="s">
        <v>14492</v>
      </c>
      <c r="C9907" s="359">
        <v>3</v>
      </c>
      <c r="D9907" s="357" t="s">
        <v>4749</v>
      </c>
      <c r="E9907" s="357" t="s">
        <v>4749</v>
      </c>
    </row>
    <row r="9908" spans="1:5" ht="15.6">
      <c r="A9908" s="358" t="s">
        <v>16484</v>
      </c>
      <c r="B9908" s="358" t="s">
        <v>16485</v>
      </c>
      <c r="C9908" s="359">
        <v>3</v>
      </c>
      <c r="D9908" s="357" t="s">
        <v>5843</v>
      </c>
      <c r="E9908" s="357" t="s">
        <v>5843</v>
      </c>
    </row>
    <row r="9909" spans="1:5" ht="15.6">
      <c r="A9909" s="358" t="s">
        <v>16484</v>
      </c>
      <c r="B9909" s="358" t="s">
        <v>16485</v>
      </c>
      <c r="C9909" s="359">
        <v>3</v>
      </c>
      <c r="D9909" s="357" t="s">
        <v>5843</v>
      </c>
      <c r="E9909" s="357" t="s">
        <v>5843</v>
      </c>
    </row>
    <row r="9910" spans="1:5" ht="15.6">
      <c r="A9910" s="358" t="s">
        <v>31508</v>
      </c>
      <c r="B9910" s="358" t="s">
        <v>31509</v>
      </c>
      <c r="C9910" s="359">
        <v>3</v>
      </c>
      <c r="D9910" s="357" t="s">
        <v>31507</v>
      </c>
      <c r="E9910" s="357" t="s">
        <v>31507</v>
      </c>
    </row>
    <row r="9911" spans="1:5" ht="15.6">
      <c r="A9911" s="358" t="s">
        <v>10262</v>
      </c>
      <c r="B9911" s="358" t="s">
        <v>33558</v>
      </c>
      <c r="C9911" s="359">
        <v>3</v>
      </c>
      <c r="D9911" s="357" t="s">
        <v>33557</v>
      </c>
      <c r="E9911" s="357" t="s">
        <v>33557</v>
      </c>
    </row>
    <row r="9912" spans="1:5" ht="15.6">
      <c r="A9912" s="358" t="s">
        <v>48710</v>
      </c>
      <c r="B9912" s="358" t="s">
        <v>48711</v>
      </c>
      <c r="C9912" s="359">
        <v>3</v>
      </c>
      <c r="D9912" s="357" t="s">
        <v>48709</v>
      </c>
      <c r="E9912" s="357" t="s">
        <v>48709</v>
      </c>
    </row>
    <row r="9913" spans="1:5" ht="15.6">
      <c r="A9913" s="358" t="s">
        <v>52630</v>
      </c>
      <c r="B9913" s="358" t="s">
        <v>52630</v>
      </c>
      <c r="C9913" s="359">
        <v>3</v>
      </c>
      <c r="D9913" s="357" t="s">
        <v>52629</v>
      </c>
      <c r="E9913" s="357" t="s">
        <v>52629</v>
      </c>
    </row>
    <row r="9914" spans="1:5" ht="15.6">
      <c r="A9914" s="358" t="s">
        <v>10262</v>
      </c>
      <c r="B9914" s="358" t="s">
        <v>11404</v>
      </c>
      <c r="C9914" s="359">
        <v>3</v>
      </c>
      <c r="D9914" s="357" t="s">
        <v>11403</v>
      </c>
      <c r="E9914" s="357" t="s">
        <v>11403</v>
      </c>
    </row>
    <row r="9915" spans="1:5" ht="15.6">
      <c r="A9915" s="358" t="s">
        <v>12267</v>
      </c>
      <c r="B9915" s="358" t="s">
        <v>12268</v>
      </c>
      <c r="C9915" s="359">
        <v>3</v>
      </c>
      <c r="D9915" s="357" t="s">
        <v>3088</v>
      </c>
      <c r="E9915" s="357" t="s">
        <v>3088</v>
      </c>
    </row>
    <row r="9916" spans="1:5" ht="15.6">
      <c r="A9916" s="358" t="s">
        <v>12267</v>
      </c>
      <c r="B9916" s="358" t="s">
        <v>12268</v>
      </c>
      <c r="C9916" s="359">
        <v>3</v>
      </c>
      <c r="D9916" s="357" t="s">
        <v>3088</v>
      </c>
      <c r="E9916" s="357" t="s">
        <v>3088</v>
      </c>
    </row>
    <row r="9917" spans="1:5" ht="15.6">
      <c r="A9917" s="358" t="s">
        <v>1042</v>
      </c>
      <c r="B9917" s="358" t="s">
        <v>17446</v>
      </c>
      <c r="C9917" s="359">
        <v>3</v>
      </c>
      <c r="D9917" s="357" t="s">
        <v>6297</v>
      </c>
      <c r="E9917" s="357" t="s">
        <v>6297</v>
      </c>
    </row>
    <row r="9918" spans="1:5" ht="15.6">
      <c r="A9918" s="358" t="s">
        <v>1042</v>
      </c>
      <c r="B9918" s="358" t="s">
        <v>17446</v>
      </c>
      <c r="C9918" s="359">
        <v>3</v>
      </c>
      <c r="D9918" s="357" t="s">
        <v>6297</v>
      </c>
      <c r="E9918" s="357" t="s">
        <v>6297</v>
      </c>
    </row>
    <row r="9919" spans="1:5" ht="15.6">
      <c r="A9919" s="358" t="s">
        <v>22521</v>
      </c>
      <c r="B9919" s="358" t="s">
        <v>22521</v>
      </c>
      <c r="C9919" s="359">
        <v>3</v>
      </c>
      <c r="D9919" s="357" t="s">
        <v>9154</v>
      </c>
      <c r="E9919" s="357" t="s">
        <v>9154</v>
      </c>
    </row>
    <row r="9920" spans="1:5" ht="15.6">
      <c r="A9920" s="358" t="s">
        <v>53544</v>
      </c>
      <c r="B9920" s="358" t="s">
        <v>53545</v>
      </c>
      <c r="C9920" s="359">
        <v>3</v>
      </c>
      <c r="D9920" s="357" t="s">
        <v>53543</v>
      </c>
      <c r="E9920" s="357" t="s">
        <v>53543</v>
      </c>
    </row>
    <row r="9921" spans="1:5" ht="15.6">
      <c r="A9921" s="358" t="s">
        <v>53544</v>
      </c>
      <c r="B9921" s="358" t="s">
        <v>53545</v>
      </c>
      <c r="C9921" s="359">
        <v>3</v>
      </c>
      <c r="D9921" s="357" t="s">
        <v>53543</v>
      </c>
      <c r="E9921" s="357" t="s">
        <v>53543</v>
      </c>
    </row>
    <row r="9922" spans="1:5" ht="15.6">
      <c r="A9922" s="358" t="s">
        <v>53544</v>
      </c>
      <c r="B9922" s="358" t="s">
        <v>53545</v>
      </c>
      <c r="C9922" s="359">
        <v>3</v>
      </c>
      <c r="D9922" s="357" t="s">
        <v>53543</v>
      </c>
      <c r="E9922" s="357" t="s">
        <v>53543</v>
      </c>
    </row>
    <row r="9923" spans="1:5" ht="15.6">
      <c r="A9923" s="358" t="s">
        <v>14908</v>
      </c>
      <c r="B9923" s="358" t="s">
        <v>14909</v>
      </c>
      <c r="C9923" s="359">
        <v>3</v>
      </c>
      <c r="D9923" s="357" t="s">
        <v>4829</v>
      </c>
      <c r="E9923" s="357" t="s">
        <v>4829</v>
      </c>
    </row>
    <row r="9924" spans="1:5" ht="15.6">
      <c r="A9924" s="358" t="s">
        <v>14908</v>
      </c>
      <c r="B9924" s="358" t="s">
        <v>14909</v>
      </c>
      <c r="C9924" s="359">
        <v>3</v>
      </c>
      <c r="D9924" s="357" t="s">
        <v>4829</v>
      </c>
      <c r="E9924" s="357" t="s">
        <v>4829</v>
      </c>
    </row>
    <row r="9925" spans="1:5" ht="15.6">
      <c r="A9925" s="358" t="s">
        <v>14908</v>
      </c>
      <c r="B9925" s="358" t="s">
        <v>14909</v>
      </c>
      <c r="C9925" s="359">
        <v>3</v>
      </c>
      <c r="D9925" s="357" t="s">
        <v>4829</v>
      </c>
      <c r="E9925" s="357" t="s">
        <v>4829</v>
      </c>
    </row>
    <row r="9926" spans="1:5" ht="15.6">
      <c r="A9926" s="358" t="s">
        <v>18387</v>
      </c>
      <c r="B9926" s="358" t="s">
        <v>18388</v>
      </c>
      <c r="C9926" s="359">
        <v>3</v>
      </c>
      <c r="D9926" s="357" t="s">
        <v>7278</v>
      </c>
      <c r="E9926" s="357" t="s">
        <v>7278</v>
      </c>
    </row>
    <row r="9927" spans="1:5" ht="15.6">
      <c r="A9927" s="358" t="s">
        <v>18387</v>
      </c>
      <c r="B9927" s="358" t="s">
        <v>18388</v>
      </c>
      <c r="C9927" s="359">
        <v>3</v>
      </c>
      <c r="D9927" s="357" t="s">
        <v>7278</v>
      </c>
      <c r="E9927" s="357" t="s">
        <v>7278</v>
      </c>
    </row>
    <row r="9928" spans="1:5" ht="15.6">
      <c r="A9928" s="358" t="s">
        <v>18387</v>
      </c>
      <c r="B9928" s="358" t="s">
        <v>18388</v>
      </c>
      <c r="C9928" s="359">
        <v>3</v>
      </c>
      <c r="D9928" s="357" t="s">
        <v>7278</v>
      </c>
      <c r="E9928" s="357" t="s">
        <v>7278</v>
      </c>
    </row>
    <row r="9929" spans="1:5" ht="15.6">
      <c r="A9929" s="358" t="s">
        <v>18387</v>
      </c>
      <c r="B9929" s="358" t="s">
        <v>18388</v>
      </c>
      <c r="C9929" s="359">
        <v>3</v>
      </c>
      <c r="D9929" s="357" t="s">
        <v>7278</v>
      </c>
      <c r="E9929" s="357" t="s">
        <v>7278</v>
      </c>
    </row>
    <row r="9930" spans="1:5" ht="15.6">
      <c r="A9930" s="358" t="s">
        <v>10262</v>
      </c>
      <c r="B9930" s="358" t="s">
        <v>54388</v>
      </c>
      <c r="C9930" s="359">
        <v>3</v>
      </c>
      <c r="D9930" s="357" t="s">
        <v>54387</v>
      </c>
      <c r="E9930" s="357" t="s">
        <v>54387</v>
      </c>
    </row>
    <row r="9931" spans="1:5" ht="15.6">
      <c r="A9931" s="358" t="s">
        <v>19067</v>
      </c>
      <c r="B9931" s="358" t="s">
        <v>19068</v>
      </c>
      <c r="C9931" s="359">
        <v>3</v>
      </c>
      <c r="D9931" s="357" t="s">
        <v>6645</v>
      </c>
      <c r="E9931" s="357" t="s">
        <v>6645</v>
      </c>
    </row>
    <row r="9932" spans="1:5" ht="15.6">
      <c r="A9932" s="358" t="s">
        <v>19067</v>
      </c>
      <c r="B9932" s="358" t="s">
        <v>19068</v>
      </c>
      <c r="C9932" s="359">
        <v>3</v>
      </c>
      <c r="D9932" s="357" t="s">
        <v>6645</v>
      </c>
      <c r="E9932" s="357" t="s">
        <v>6645</v>
      </c>
    </row>
    <row r="9933" spans="1:5" ht="15.6">
      <c r="A9933" s="358" t="s">
        <v>10262</v>
      </c>
      <c r="B9933" s="358" t="s">
        <v>61199</v>
      </c>
      <c r="C9933" s="359">
        <v>3</v>
      </c>
      <c r="D9933" s="357" t="s">
        <v>61198</v>
      </c>
      <c r="E9933" s="357" t="s">
        <v>61198</v>
      </c>
    </row>
    <row r="9934" spans="1:5" ht="15.6">
      <c r="A9934" s="358" t="s">
        <v>25889</v>
      </c>
      <c r="B9934" s="358" t="s">
        <v>25890</v>
      </c>
      <c r="C9934" s="359">
        <v>3</v>
      </c>
      <c r="D9934" s="357" t="s">
        <v>25888</v>
      </c>
      <c r="E9934" s="357" t="s">
        <v>25888</v>
      </c>
    </row>
    <row r="9935" spans="1:5" ht="15.6">
      <c r="A9935" s="358" t="s">
        <v>14442</v>
      </c>
      <c r="B9935" s="358" t="s">
        <v>14443</v>
      </c>
      <c r="C9935" s="359">
        <v>3</v>
      </c>
      <c r="D9935" s="357" t="s">
        <v>4722</v>
      </c>
      <c r="E9935" s="357" t="s">
        <v>4722</v>
      </c>
    </row>
    <row r="9936" spans="1:5" ht="15.6">
      <c r="A9936" s="358" t="s">
        <v>14442</v>
      </c>
      <c r="B9936" s="358" t="s">
        <v>14443</v>
      </c>
      <c r="C9936" s="359">
        <v>3</v>
      </c>
      <c r="D9936" s="357" t="s">
        <v>4722</v>
      </c>
      <c r="E9936" s="357" t="s">
        <v>4722</v>
      </c>
    </row>
    <row r="9937" spans="1:5" ht="15.6">
      <c r="A9937" s="358" t="s">
        <v>14442</v>
      </c>
      <c r="B9937" s="358" t="s">
        <v>14443</v>
      </c>
      <c r="C9937" s="359">
        <v>3</v>
      </c>
      <c r="D9937" s="357" t="s">
        <v>4722</v>
      </c>
      <c r="E9937" s="357" t="s">
        <v>4722</v>
      </c>
    </row>
    <row r="9938" spans="1:5" ht="15.6">
      <c r="A9938" s="358" t="s">
        <v>10262</v>
      </c>
      <c r="B9938" s="358" t="s">
        <v>45081</v>
      </c>
      <c r="C9938" s="359">
        <v>3</v>
      </c>
      <c r="D9938" s="357" t="s">
        <v>45080</v>
      </c>
      <c r="E9938" s="357" t="s">
        <v>45080</v>
      </c>
    </row>
    <row r="9939" spans="1:5" ht="15.6">
      <c r="A9939" s="358" t="s">
        <v>10262</v>
      </c>
      <c r="B9939" s="358" t="s">
        <v>45081</v>
      </c>
      <c r="C9939" s="359">
        <v>3</v>
      </c>
      <c r="D9939" s="357" t="s">
        <v>45080</v>
      </c>
      <c r="E9939" s="357" t="s">
        <v>45080</v>
      </c>
    </row>
    <row r="9940" spans="1:5" ht="15.6">
      <c r="A9940" s="358" t="s">
        <v>21470</v>
      </c>
      <c r="B9940" s="358" t="s">
        <v>21471</v>
      </c>
      <c r="C9940" s="359">
        <v>3</v>
      </c>
      <c r="D9940" s="357" t="s">
        <v>8662</v>
      </c>
      <c r="E9940" s="357" t="s">
        <v>8662</v>
      </c>
    </row>
    <row r="9941" spans="1:5" ht="15.6">
      <c r="A9941" s="358" t="s">
        <v>21470</v>
      </c>
      <c r="B9941" s="358" t="s">
        <v>21471</v>
      </c>
      <c r="C9941" s="359">
        <v>3</v>
      </c>
      <c r="D9941" s="357" t="s">
        <v>8662</v>
      </c>
      <c r="E9941" s="357" t="s">
        <v>8662</v>
      </c>
    </row>
    <row r="9942" spans="1:5" ht="15.6">
      <c r="A9942" s="358" t="s">
        <v>15842</v>
      </c>
      <c r="B9942" s="358" t="s">
        <v>15843</v>
      </c>
      <c r="C9942" s="359">
        <v>3</v>
      </c>
      <c r="D9942" s="357" t="s">
        <v>5358</v>
      </c>
      <c r="E9942" s="357" t="s">
        <v>5358</v>
      </c>
    </row>
    <row r="9943" spans="1:5" ht="15.6">
      <c r="A9943" s="358" t="s">
        <v>15842</v>
      </c>
      <c r="B9943" s="358" t="s">
        <v>15843</v>
      </c>
      <c r="C9943" s="359">
        <v>3</v>
      </c>
      <c r="D9943" s="357" t="s">
        <v>5358</v>
      </c>
      <c r="E9943" s="357" t="s">
        <v>5358</v>
      </c>
    </row>
    <row r="9944" spans="1:5" ht="15.6">
      <c r="A9944" s="358" t="s">
        <v>18658</v>
      </c>
      <c r="B9944" s="358" t="s">
        <v>18659</v>
      </c>
      <c r="C9944" s="359">
        <v>3</v>
      </c>
      <c r="D9944" s="357" t="s">
        <v>7438</v>
      </c>
      <c r="E9944" s="357" t="s">
        <v>7438</v>
      </c>
    </row>
    <row r="9945" spans="1:5" ht="15.6">
      <c r="A9945" s="358" t="s">
        <v>18658</v>
      </c>
      <c r="B9945" s="358" t="s">
        <v>18659</v>
      </c>
      <c r="C9945" s="359">
        <v>3</v>
      </c>
      <c r="D9945" s="357" t="s">
        <v>7438</v>
      </c>
      <c r="E9945" s="357" t="s">
        <v>7438</v>
      </c>
    </row>
    <row r="9946" spans="1:5" ht="15.6">
      <c r="A9946" s="358" t="s">
        <v>21049</v>
      </c>
      <c r="B9946" s="358" t="s">
        <v>21050</v>
      </c>
      <c r="C9946" s="359">
        <v>3</v>
      </c>
      <c r="D9946" s="357" t="s">
        <v>8338</v>
      </c>
      <c r="E9946" s="357" t="s">
        <v>8338</v>
      </c>
    </row>
    <row r="9947" spans="1:5" ht="15.6">
      <c r="A9947" s="358" t="s">
        <v>20548</v>
      </c>
      <c r="B9947" s="358" t="s">
        <v>20549</v>
      </c>
      <c r="C9947" s="359">
        <v>3</v>
      </c>
      <c r="D9947" s="357" t="s">
        <v>7999</v>
      </c>
      <c r="E9947" s="357" t="s">
        <v>7999</v>
      </c>
    </row>
    <row r="9948" spans="1:5" ht="15.6">
      <c r="A9948" s="358" t="s">
        <v>408</v>
      </c>
      <c r="B9948" s="358" t="s">
        <v>12676</v>
      </c>
      <c r="C9948" s="359">
        <v>3</v>
      </c>
      <c r="D9948" s="357" t="s">
        <v>3605</v>
      </c>
      <c r="E9948" s="357" t="s">
        <v>3605</v>
      </c>
    </row>
    <row r="9949" spans="1:5" ht="15.6">
      <c r="A9949" s="358" t="s">
        <v>14573</v>
      </c>
      <c r="B9949" s="358" t="s">
        <v>14573</v>
      </c>
      <c r="C9949" s="359">
        <v>3</v>
      </c>
      <c r="D9949" s="357" t="s">
        <v>4383</v>
      </c>
      <c r="E9949" s="357" t="s">
        <v>4383</v>
      </c>
    </row>
    <row r="9950" spans="1:5" ht="15.6">
      <c r="A9950" s="358" t="s">
        <v>14418</v>
      </c>
      <c r="B9950" s="358" t="s">
        <v>14419</v>
      </c>
      <c r="C9950" s="359">
        <v>3</v>
      </c>
      <c r="D9950" s="357" t="s">
        <v>4676</v>
      </c>
      <c r="E9950" s="357" t="s">
        <v>4676</v>
      </c>
    </row>
    <row r="9951" spans="1:5" ht="15.6">
      <c r="A9951" s="358" t="s">
        <v>14418</v>
      </c>
      <c r="B9951" s="358" t="s">
        <v>14419</v>
      </c>
      <c r="C9951" s="359">
        <v>3</v>
      </c>
      <c r="D9951" s="357" t="s">
        <v>4676</v>
      </c>
      <c r="E9951" s="357" t="s">
        <v>4676</v>
      </c>
    </row>
    <row r="9952" spans="1:5" ht="15.6">
      <c r="A9952" s="358" t="s">
        <v>16232</v>
      </c>
      <c r="B9952" s="358" t="s">
        <v>16233</v>
      </c>
      <c r="C9952" s="359">
        <v>3</v>
      </c>
      <c r="D9952" s="357" t="s">
        <v>5599</v>
      </c>
      <c r="E9952" s="357" t="s">
        <v>5599</v>
      </c>
    </row>
    <row r="9953" spans="1:5" ht="15.6">
      <c r="A9953" s="358" t="s">
        <v>16232</v>
      </c>
      <c r="B9953" s="358" t="s">
        <v>16233</v>
      </c>
      <c r="C9953" s="359">
        <v>3</v>
      </c>
      <c r="D9953" s="357" t="s">
        <v>5599</v>
      </c>
      <c r="E9953" s="357" t="s">
        <v>5599</v>
      </c>
    </row>
    <row r="9954" spans="1:5" ht="15.6">
      <c r="A9954" s="358" t="s">
        <v>41454</v>
      </c>
      <c r="B9954" s="358" t="s">
        <v>41455</v>
      </c>
      <c r="C9954" s="359">
        <v>3</v>
      </c>
      <c r="D9954" s="357" t="s">
        <v>41453</v>
      </c>
      <c r="E9954" s="357" t="s">
        <v>41453</v>
      </c>
    </row>
    <row r="9955" spans="1:5" ht="15.6">
      <c r="A9955" s="358" t="s">
        <v>1166</v>
      </c>
      <c r="B9955" s="358" t="s">
        <v>18517</v>
      </c>
      <c r="C9955" s="359">
        <v>3</v>
      </c>
      <c r="D9955" s="357" t="s">
        <v>6761</v>
      </c>
      <c r="E9955" s="357" t="s">
        <v>6761</v>
      </c>
    </row>
    <row r="9956" spans="1:5" ht="15.6">
      <c r="A9956" s="358" t="s">
        <v>1166</v>
      </c>
      <c r="B9956" s="358" t="s">
        <v>18517</v>
      </c>
      <c r="C9956" s="359">
        <v>3</v>
      </c>
      <c r="D9956" s="357" t="s">
        <v>6761</v>
      </c>
      <c r="E9956" s="357" t="s">
        <v>6761</v>
      </c>
    </row>
    <row r="9957" spans="1:5" ht="15.6">
      <c r="A9957" s="358" t="s">
        <v>1166</v>
      </c>
      <c r="B9957" s="358" t="s">
        <v>18517</v>
      </c>
      <c r="C9957" s="359">
        <v>3</v>
      </c>
      <c r="D9957" s="357" t="s">
        <v>6761</v>
      </c>
      <c r="E9957" s="357" t="s">
        <v>6761</v>
      </c>
    </row>
    <row r="9958" spans="1:5" ht="15.6">
      <c r="A9958" s="358" t="s">
        <v>1166</v>
      </c>
      <c r="B9958" s="358" t="s">
        <v>18517</v>
      </c>
      <c r="C9958" s="359">
        <v>3</v>
      </c>
      <c r="D9958" s="357" t="s">
        <v>6761</v>
      </c>
      <c r="E9958" s="357" t="s">
        <v>6761</v>
      </c>
    </row>
    <row r="9959" spans="1:5" ht="15.6">
      <c r="A9959" s="358" t="s">
        <v>21829</v>
      </c>
      <c r="B9959" s="358" t="s">
        <v>21830</v>
      </c>
      <c r="C9959" s="359">
        <v>3</v>
      </c>
      <c r="D9959" s="357" t="s">
        <v>8928</v>
      </c>
      <c r="E9959" s="357" t="s">
        <v>8928</v>
      </c>
    </row>
    <row r="9960" spans="1:5" ht="15.6">
      <c r="A9960" s="358" t="s">
        <v>21829</v>
      </c>
      <c r="B9960" s="358" t="s">
        <v>21830</v>
      </c>
      <c r="C9960" s="359">
        <v>3</v>
      </c>
      <c r="D9960" s="357" t="s">
        <v>8928</v>
      </c>
      <c r="E9960" s="357" t="s">
        <v>8928</v>
      </c>
    </row>
    <row r="9961" spans="1:5" ht="15.6">
      <c r="A9961" s="358" t="s">
        <v>19275</v>
      </c>
      <c r="B9961" s="358" t="s">
        <v>19275</v>
      </c>
      <c r="C9961" s="359">
        <v>3</v>
      </c>
      <c r="D9961" s="357" t="s">
        <v>6935</v>
      </c>
      <c r="E9961" s="357" t="s">
        <v>6935</v>
      </c>
    </row>
    <row r="9962" spans="1:5" ht="15.6">
      <c r="A9962" s="358" t="s">
        <v>20265</v>
      </c>
      <c r="B9962" s="358" t="s">
        <v>20266</v>
      </c>
      <c r="C9962" s="359">
        <v>3</v>
      </c>
      <c r="D9962" s="357" t="s">
        <v>7972</v>
      </c>
      <c r="E9962" s="357" t="s">
        <v>7972</v>
      </c>
    </row>
    <row r="9963" spans="1:5" ht="15.6">
      <c r="A9963" s="358" t="s">
        <v>51328</v>
      </c>
      <c r="B9963" s="358" t="s">
        <v>51329</v>
      </c>
      <c r="C9963" s="359">
        <v>3</v>
      </c>
      <c r="D9963" s="357" t="s">
        <v>51327</v>
      </c>
      <c r="E9963" s="357" t="s">
        <v>51327</v>
      </c>
    </row>
    <row r="9964" spans="1:5" ht="15.6">
      <c r="A9964" s="358" t="s">
        <v>51328</v>
      </c>
      <c r="B9964" s="358" t="s">
        <v>51329</v>
      </c>
      <c r="C9964" s="359">
        <v>3</v>
      </c>
      <c r="D9964" s="357" t="s">
        <v>51327</v>
      </c>
      <c r="E9964" s="357" t="s">
        <v>51327</v>
      </c>
    </row>
    <row r="9965" spans="1:5" ht="15.6">
      <c r="A9965" s="358" t="s">
        <v>205</v>
      </c>
      <c r="B9965" s="358" t="s">
        <v>11520</v>
      </c>
      <c r="C9965" s="359">
        <v>3</v>
      </c>
      <c r="D9965" s="357" t="s">
        <v>11519</v>
      </c>
      <c r="E9965" s="357" t="s">
        <v>11519</v>
      </c>
    </row>
    <row r="9966" spans="1:5" ht="15.6">
      <c r="A9966" s="358" t="s">
        <v>423</v>
      </c>
      <c r="B9966" s="358" t="s">
        <v>15409</v>
      </c>
      <c r="C9966" s="359">
        <v>3</v>
      </c>
      <c r="D9966" s="357" t="s">
        <v>5067</v>
      </c>
      <c r="E9966" s="357" t="s">
        <v>5067</v>
      </c>
    </row>
    <row r="9967" spans="1:5" ht="15.6">
      <c r="A9967" s="358" t="s">
        <v>17372</v>
      </c>
      <c r="B9967" s="358" t="s">
        <v>17373</v>
      </c>
      <c r="C9967" s="359">
        <v>3</v>
      </c>
      <c r="D9967" s="357" t="s">
        <v>6222</v>
      </c>
      <c r="E9967" s="357" t="s">
        <v>6222</v>
      </c>
    </row>
    <row r="9968" spans="1:5" ht="15.6">
      <c r="A9968" s="358" t="s">
        <v>17372</v>
      </c>
      <c r="B9968" s="358" t="s">
        <v>17373</v>
      </c>
      <c r="C9968" s="359">
        <v>3</v>
      </c>
      <c r="D9968" s="357" t="s">
        <v>6222</v>
      </c>
      <c r="E9968" s="357" t="s">
        <v>6222</v>
      </c>
    </row>
    <row r="9969" spans="1:5" ht="15.6">
      <c r="A9969" s="358" t="s">
        <v>18442</v>
      </c>
      <c r="B9969" s="358" t="s">
        <v>18443</v>
      </c>
      <c r="C9969" s="359">
        <v>3</v>
      </c>
      <c r="D9969" s="357" t="s">
        <v>6049</v>
      </c>
      <c r="E9969" s="357" t="s">
        <v>6049</v>
      </c>
    </row>
    <row r="9970" spans="1:5" ht="15.6">
      <c r="A9970" s="358" t="s">
        <v>18442</v>
      </c>
      <c r="B9970" s="358" t="s">
        <v>18443</v>
      </c>
      <c r="C9970" s="359">
        <v>3</v>
      </c>
      <c r="D9970" s="357" t="s">
        <v>6049</v>
      </c>
      <c r="E9970" s="357" t="s">
        <v>6049</v>
      </c>
    </row>
    <row r="9971" spans="1:5" ht="15.6">
      <c r="A9971" s="358" t="s">
        <v>18442</v>
      </c>
      <c r="B9971" s="358" t="s">
        <v>18443</v>
      </c>
      <c r="C9971" s="359">
        <v>3</v>
      </c>
      <c r="D9971" s="357" t="s">
        <v>6049</v>
      </c>
      <c r="E9971" s="357" t="s">
        <v>6049</v>
      </c>
    </row>
    <row r="9972" spans="1:5" ht="15.6">
      <c r="A9972" s="358" t="s">
        <v>18442</v>
      </c>
      <c r="B9972" s="358" t="s">
        <v>18443</v>
      </c>
      <c r="C9972" s="359">
        <v>3</v>
      </c>
      <c r="D9972" s="357" t="s">
        <v>6049</v>
      </c>
      <c r="E9972" s="357" t="s">
        <v>6049</v>
      </c>
    </row>
    <row r="9973" spans="1:5" ht="15.6">
      <c r="A9973" s="358" t="s">
        <v>23050</v>
      </c>
      <c r="B9973" s="358" t="s">
        <v>23051</v>
      </c>
      <c r="C9973" s="359">
        <v>3</v>
      </c>
      <c r="D9973" s="357" t="s">
        <v>9376</v>
      </c>
      <c r="E9973" s="357" t="s">
        <v>9376</v>
      </c>
    </row>
    <row r="9974" spans="1:5" ht="15.6">
      <c r="A9974" s="358" t="s">
        <v>10262</v>
      </c>
      <c r="B9974" s="358" t="s">
        <v>52523</v>
      </c>
      <c r="C9974" s="359">
        <v>3</v>
      </c>
      <c r="D9974" s="357" t="s">
        <v>52522</v>
      </c>
      <c r="E9974" s="357" t="s">
        <v>52522</v>
      </c>
    </row>
    <row r="9975" spans="1:5" ht="15.6">
      <c r="A9975" s="358" t="s">
        <v>10262</v>
      </c>
      <c r="B9975" s="358" t="s">
        <v>11470</v>
      </c>
      <c r="C9975" s="359">
        <v>3</v>
      </c>
      <c r="D9975" s="357" t="s">
        <v>10068</v>
      </c>
      <c r="E9975" s="357" t="s">
        <v>10068</v>
      </c>
    </row>
    <row r="9976" spans="1:5" ht="15.6">
      <c r="A9976" s="358" t="s">
        <v>10262</v>
      </c>
      <c r="B9976" s="358" t="s">
        <v>11470</v>
      </c>
      <c r="C9976" s="359">
        <v>3</v>
      </c>
      <c r="D9976" s="357" t="s">
        <v>10068</v>
      </c>
      <c r="E9976" s="357" t="s">
        <v>10068</v>
      </c>
    </row>
    <row r="9977" spans="1:5" ht="15.6">
      <c r="A9977" s="358" t="s">
        <v>10262</v>
      </c>
      <c r="B9977" s="358" t="s">
        <v>11470</v>
      </c>
      <c r="C9977" s="359">
        <v>3</v>
      </c>
      <c r="D9977" s="357" t="s">
        <v>10068</v>
      </c>
      <c r="E9977" s="357" t="s">
        <v>10068</v>
      </c>
    </row>
    <row r="9978" spans="1:5" ht="15.6">
      <c r="A9978" s="358" t="s">
        <v>10262</v>
      </c>
      <c r="B9978" s="358" t="s">
        <v>61201</v>
      </c>
      <c r="C9978" s="359">
        <v>3</v>
      </c>
      <c r="D9978" s="357" t="s">
        <v>61200</v>
      </c>
      <c r="E9978" s="357" t="s">
        <v>61200</v>
      </c>
    </row>
    <row r="9979" spans="1:5" ht="15.6">
      <c r="A9979" s="358" t="s">
        <v>10262</v>
      </c>
      <c r="B9979" s="358" t="s">
        <v>61201</v>
      </c>
      <c r="C9979" s="359">
        <v>3</v>
      </c>
      <c r="D9979" s="357" t="s">
        <v>61200</v>
      </c>
      <c r="E9979" s="357" t="s">
        <v>61200</v>
      </c>
    </row>
    <row r="9980" spans="1:5" ht="15.6">
      <c r="A9980" s="358" t="s">
        <v>14813</v>
      </c>
      <c r="B9980" s="358" t="s">
        <v>14814</v>
      </c>
      <c r="C9980" s="359">
        <v>3</v>
      </c>
      <c r="D9980" s="357" t="s">
        <v>4757</v>
      </c>
      <c r="E9980" s="357" t="s">
        <v>4757</v>
      </c>
    </row>
    <row r="9981" spans="1:5" ht="15.6">
      <c r="A9981" s="358" t="s">
        <v>911</v>
      </c>
      <c r="B9981" s="358" t="s">
        <v>16326</v>
      </c>
      <c r="C9981" s="359">
        <v>3</v>
      </c>
      <c r="D9981" s="357" t="s">
        <v>5667</v>
      </c>
      <c r="E9981" s="357" t="s">
        <v>5667</v>
      </c>
    </row>
    <row r="9982" spans="1:5" ht="15.6">
      <c r="A9982" s="358" t="s">
        <v>911</v>
      </c>
      <c r="B9982" s="358" t="s">
        <v>16326</v>
      </c>
      <c r="C9982" s="359">
        <v>3</v>
      </c>
      <c r="D9982" s="357" t="s">
        <v>5667</v>
      </c>
      <c r="E9982" s="357" t="s">
        <v>5667</v>
      </c>
    </row>
    <row r="9983" spans="1:5" ht="15.6">
      <c r="A9983" s="358" t="s">
        <v>911</v>
      </c>
      <c r="B9983" s="358" t="s">
        <v>16326</v>
      </c>
      <c r="C9983" s="359">
        <v>3</v>
      </c>
      <c r="D9983" s="357" t="s">
        <v>5667</v>
      </c>
      <c r="E9983" s="357" t="s">
        <v>5667</v>
      </c>
    </row>
    <row r="9984" spans="1:5" ht="15.6">
      <c r="A9984" s="358" t="s">
        <v>911</v>
      </c>
      <c r="B9984" s="358" t="s">
        <v>16326</v>
      </c>
      <c r="C9984" s="359">
        <v>3</v>
      </c>
      <c r="D9984" s="357" t="s">
        <v>5667</v>
      </c>
      <c r="E9984" s="357" t="s">
        <v>5667</v>
      </c>
    </row>
    <row r="9985" spans="1:5" ht="15.6">
      <c r="A9985" s="358" t="s">
        <v>38152</v>
      </c>
      <c r="B9985" s="358" t="s">
        <v>38153</v>
      </c>
      <c r="C9985" s="359">
        <v>3</v>
      </c>
      <c r="D9985" s="357" t="s">
        <v>38151</v>
      </c>
      <c r="E9985" s="357" t="s">
        <v>38151</v>
      </c>
    </row>
    <row r="9986" spans="1:5" ht="15.6">
      <c r="A9986" s="358" t="s">
        <v>1576</v>
      </c>
      <c r="B9986" s="358" t="s">
        <v>20666</v>
      </c>
      <c r="C9986" s="359">
        <v>3</v>
      </c>
      <c r="D9986" s="357" t="s">
        <v>8165</v>
      </c>
      <c r="E9986" s="357" t="s">
        <v>8165</v>
      </c>
    </row>
    <row r="9987" spans="1:5" ht="15.6">
      <c r="A9987" s="358" t="s">
        <v>1576</v>
      </c>
      <c r="B9987" s="358" t="s">
        <v>20666</v>
      </c>
      <c r="C9987" s="359">
        <v>3</v>
      </c>
      <c r="D9987" s="357" t="s">
        <v>8165</v>
      </c>
      <c r="E9987" s="357" t="s">
        <v>8165</v>
      </c>
    </row>
    <row r="9988" spans="1:5" ht="15.6">
      <c r="A9988" s="358" t="s">
        <v>1576</v>
      </c>
      <c r="B9988" s="358" t="s">
        <v>20666</v>
      </c>
      <c r="C9988" s="359">
        <v>3</v>
      </c>
      <c r="D9988" s="357" t="s">
        <v>8165</v>
      </c>
      <c r="E9988" s="357" t="s">
        <v>8165</v>
      </c>
    </row>
    <row r="9989" spans="1:5" ht="15.6">
      <c r="A9989" s="358" t="s">
        <v>23831</v>
      </c>
      <c r="B9989" s="358" t="s">
        <v>23831</v>
      </c>
      <c r="C9989" s="359">
        <v>3</v>
      </c>
      <c r="D9989" s="357" t="s">
        <v>9899</v>
      </c>
      <c r="E9989" s="357" t="s">
        <v>9899</v>
      </c>
    </row>
    <row r="9990" spans="1:5" ht="15.6">
      <c r="A9990" s="358" t="s">
        <v>12173</v>
      </c>
      <c r="B9990" s="358" t="s">
        <v>12174</v>
      </c>
      <c r="C9990" s="359">
        <v>3</v>
      </c>
      <c r="D9990" s="357" t="s">
        <v>3398</v>
      </c>
      <c r="E9990" s="357" t="s">
        <v>3398</v>
      </c>
    </row>
    <row r="9991" spans="1:5" ht="15.6">
      <c r="A9991" s="358" t="s">
        <v>33806</v>
      </c>
      <c r="B9991" s="358" t="s">
        <v>33806</v>
      </c>
      <c r="C9991" s="359">
        <v>3</v>
      </c>
      <c r="D9991" s="357" t="s">
        <v>33805</v>
      </c>
      <c r="E9991" s="357" t="s">
        <v>33805</v>
      </c>
    </row>
    <row r="9992" spans="1:5" ht="15.6">
      <c r="A9992" s="358" t="s">
        <v>1260</v>
      </c>
      <c r="B9992" s="358" t="s">
        <v>18538</v>
      </c>
      <c r="C9992" s="359">
        <v>3</v>
      </c>
      <c r="D9992" s="357" t="s">
        <v>7108</v>
      </c>
      <c r="E9992" s="357" t="s">
        <v>7108</v>
      </c>
    </row>
    <row r="9993" spans="1:5" ht="15.6">
      <c r="A9993" s="358" t="s">
        <v>1260</v>
      </c>
      <c r="B9993" s="358" t="s">
        <v>18538</v>
      </c>
      <c r="C9993" s="359">
        <v>3</v>
      </c>
      <c r="D9993" s="357" t="s">
        <v>7108</v>
      </c>
      <c r="E9993" s="357" t="s">
        <v>7108</v>
      </c>
    </row>
    <row r="9994" spans="1:5" ht="15.6">
      <c r="A9994" s="358" t="s">
        <v>31636</v>
      </c>
      <c r="B9994" s="358" t="s">
        <v>31637</v>
      </c>
      <c r="C9994" s="359">
        <v>3</v>
      </c>
      <c r="D9994" s="357" t="s">
        <v>31635</v>
      </c>
      <c r="E9994" s="357" t="s">
        <v>31635</v>
      </c>
    </row>
    <row r="9995" spans="1:5" ht="15.6">
      <c r="A9995" s="358" t="s">
        <v>15140</v>
      </c>
      <c r="B9995" s="358" t="s">
        <v>15140</v>
      </c>
      <c r="C9995" s="359">
        <v>3</v>
      </c>
      <c r="D9995" s="357" t="s">
        <v>4951</v>
      </c>
      <c r="E9995" s="357" t="s">
        <v>4951</v>
      </c>
    </row>
    <row r="9996" spans="1:5" ht="15.6">
      <c r="A9996" s="358" t="s">
        <v>15140</v>
      </c>
      <c r="B9996" s="358" t="s">
        <v>15140</v>
      </c>
      <c r="C9996" s="359">
        <v>3</v>
      </c>
      <c r="D9996" s="357" t="s">
        <v>4951</v>
      </c>
      <c r="E9996" s="357" t="s">
        <v>4951</v>
      </c>
    </row>
    <row r="9997" spans="1:5" ht="15.6">
      <c r="A9997" s="358" t="s">
        <v>15005</v>
      </c>
      <c r="B9997" s="358" t="s">
        <v>15006</v>
      </c>
      <c r="C9997" s="359">
        <v>3</v>
      </c>
      <c r="D9997" s="357" t="s">
        <v>4997</v>
      </c>
      <c r="E9997" s="357" t="s">
        <v>4997</v>
      </c>
    </row>
    <row r="9998" spans="1:5" ht="15.6">
      <c r="A9998" s="358" t="s">
        <v>15005</v>
      </c>
      <c r="B9998" s="358" t="s">
        <v>15006</v>
      </c>
      <c r="C9998" s="359">
        <v>3</v>
      </c>
      <c r="D9998" s="357" t="s">
        <v>4997</v>
      </c>
      <c r="E9998" s="357" t="s">
        <v>4997</v>
      </c>
    </row>
    <row r="9999" spans="1:5" ht="15.6">
      <c r="A9999" s="358" t="s">
        <v>15844</v>
      </c>
      <c r="B9999" s="358" t="s">
        <v>15845</v>
      </c>
      <c r="C9999" s="359">
        <v>3</v>
      </c>
      <c r="D9999" s="357" t="s">
        <v>5359</v>
      </c>
      <c r="E9999" s="357" t="s">
        <v>5359</v>
      </c>
    </row>
    <row r="10000" spans="1:5" ht="15.6">
      <c r="A10000" s="358" t="s">
        <v>15844</v>
      </c>
      <c r="B10000" s="358" t="s">
        <v>15845</v>
      </c>
      <c r="C10000" s="359">
        <v>3</v>
      </c>
      <c r="D10000" s="357" t="s">
        <v>5359</v>
      </c>
      <c r="E10000" s="357" t="s">
        <v>5359</v>
      </c>
    </row>
    <row r="10001" spans="1:5" ht="15.6">
      <c r="A10001" s="358" t="s">
        <v>15844</v>
      </c>
      <c r="B10001" s="358" t="s">
        <v>15845</v>
      </c>
      <c r="C10001" s="359">
        <v>3</v>
      </c>
      <c r="D10001" s="357" t="s">
        <v>5359</v>
      </c>
      <c r="E10001" s="357" t="s">
        <v>5359</v>
      </c>
    </row>
    <row r="10002" spans="1:5" ht="15.6">
      <c r="A10002" s="358" t="s">
        <v>15844</v>
      </c>
      <c r="B10002" s="358" t="s">
        <v>15845</v>
      </c>
      <c r="C10002" s="359">
        <v>3</v>
      </c>
      <c r="D10002" s="357" t="s">
        <v>5359</v>
      </c>
      <c r="E10002" s="357" t="s">
        <v>5359</v>
      </c>
    </row>
    <row r="10003" spans="1:5" ht="15.6">
      <c r="A10003" s="358" t="s">
        <v>16278</v>
      </c>
      <c r="B10003" s="358" t="s">
        <v>16279</v>
      </c>
      <c r="C10003" s="359">
        <v>3</v>
      </c>
      <c r="D10003" s="357" t="s">
        <v>5620</v>
      </c>
      <c r="E10003" s="357" t="s">
        <v>5620</v>
      </c>
    </row>
    <row r="10004" spans="1:5" ht="15.6">
      <c r="A10004" s="358" t="s">
        <v>16278</v>
      </c>
      <c r="B10004" s="358" t="s">
        <v>16279</v>
      </c>
      <c r="C10004" s="359">
        <v>3</v>
      </c>
      <c r="D10004" s="357" t="s">
        <v>5620</v>
      </c>
      <c r="E10004" s="357" t="s">
        <v>5620</v>
      </c>
    </row>
    <row r="10005" spans="1:5" ht="15.6">
      <c r="A10005" s="358" t="s">
        <v>54394</v>
      </c>
      <c r="B10005" s="358" t="s">
        <v>54394</v>
      </c>
      <c r="C10005" s="359">
        <v>3</v>
      </c>
      <c r="D10005" s="357" t="s">
        <v>54393</v>
      </c>
      <c r="E10005" s="357" t="s">
        <v>54393</v>
      </c>
    </row>
    <row r="10006" spans="1:5" ht="15.6">
      <c r="A10006" s="358" t="s">
        <v>17562</v>
      </c>
      <c r="B10006" s="358" t="s">
        <v>17563</v>
      </c>
      <c r="C10006" s="359">
        <v>3</v>
      </c>
      <c r="D10006" s="357" t="s">
        <v>6389</v>
      </c>
      <c r="E10006" s="357" t="s">
        <v>6389</v>
      </c>
    </row>
    <row r="10007" spans="1:5" ht="15.6">
      <c r="A10007" s="358" t="s">
        <v>17562</v>
      </c>
      <c r="B10007" s="358" t="s">
        <v>17563</v>
      </c>
      <c r="C10007" s="359">
        <v>3</v>
      </c>
      <c r="D10007" s="357" t="s">
        <v>6389</v>
      </c>
      <c r="E10007" s="357" t="s">
        <v>6389</v>
      </c>
    </row>
    <row r="10008" spans="1:5" ht="15.6">
      <c r="A10008" s="358" t="s">
        <v>17562</v>
      </c>
      <c r="B10008" s="358" t="s">
        <v>17563</v>
      </c>
      <c r="C10008" s="359">
        <v>3</v>
      </c>
      <c r="D10008" s="357" t="s">
        <v>6389</v>
      </c>
      <c r="E10008" s="357" t="s">
        <v>6389</v>
      </c>
    </row>
    <row r="10009" spans="1:5" ht="15.6">
      <c r="A10009" s="358" t="s">
        <v>10252</v>
      </c>
      <c r="B10009" s="358" t="s">
        <v>10253</v>
      </c>
      <c r="C10009" s="359">
        <v>3</v>
      </c>
      <c r="D10009" s="357" t="s">
        <v>2181</v>
      </c>
      <c r="E10009" s="357" t="s">
        <v>2181</v>
      </c>
    </row>
    <row r="10010" spans="1:5" ht="15.6">
      <c r="A10010" s="358" t="s">
        <v>11454</v>
      </c>
      <c r="B10010" s="358" t="s">
        <v>11455</v>
      </c>
      <c r="C10010" s="359">
        <v>3</v>
      </c>
      <c r="D10010" s="357" t="s">
        <v>2586</v>
      </c>
      <c r="E10010" s="357" t="s">
        <v>2586</v>
      </c>
    </row>
    <row r="10011" spans="1:5" ht="15.6">
      <c r="A10011" s="358" t="s">
        <v>11454</v>
      </c>
      <c r="B10011" s="358" t="s">
        <v>11455</v>
      </c>
      <c r="C10011" s="359">
        <v>3</v>
      </c>
      <c r="D10011" s="357" t="s">
        <v>2586</v>
      </c>
      <c r="E10011" s="357" t="s">
        <v>2586</v>
      </c>
    </row>
    <row r="10012" spans="1:5" ht="15.6">
      <c r="A10012" s="358" t="s">
        <v>11454</v>
      </c>
      <c r="B10012" s="358" t="s">
        <v>11455</v>
      </c>
      <c r="C10012" s="359">
        <v>3</v>
      </c>
      <c r="D10012" s="357" t="s">
        <v>2586</v>
      </c>
      <c r="E10012" s="357" t="s">
        <v>2586</v>
      </c>
    </row>
    <row r="10013" spans="1:5" ht="15.6">
      <c r="A10013" s="358" t="s">
        <v>25586</v>
      </c>
      <c r="B10013" s="358" t="s">
        <v>25586</v>
      </c>
      <c r="C10013" s="359">
        <v>3</v>
      </c>
      <c r="D10013" s="357" t="s">
        <v>25585</v>
      </c>
      <c r="E10013" s="357" t="s">
        <v>25585</v>
      </c>
    </row>
    <row r="10014" spans="1:5" ht="15.6">
      <c r="A10014" s="358" t="s">
        <v>14529</v>
      </c>
      <c r="B10014" s="358" t="s">
        <v>14530</v>
      </c>
      <c r="C10014" s="359">
        <v>3</v>
      </c>
      <c r="D10014" s="357" t="s">
        <v>4337</v>
      </c>
      <c r="E10014" s="357" t="s">
        <v>4337</v>
      </c>
    </row>
    <row r="10015" spans="1:5" ht="15.6">
      <c r="A10015" s="358" t="s">
        <v>14529</v>
      </c>
      <c r="B10015" s="358" t="s">
        <v>14530</v>
      </c>
      <c r="C10015" s="359">
        <v>3</v>
      </c>
      <c r="D10015" s="357" t="s">
        <v>4337</v>
      </c>
      <c r="E10015" s="357" t="s">
        <v>4337</v>
      </c>
    </row>
    <row r="10016" spans="1:5" ht="15.6">
      <c r="A10016" s="358" t="s">
        <v>10262</v>
      </c>
      <c r="B10016" s="358" t="s">
        <v>15137</v>
      </c>
      <c r="C10016" s="359">
        <v>3</v>
      </c>
      <c r="D10016" s="357" t="s">
        <v>4948</v>
      </c>
      <c r="E10016" s="357" t="s">
        <v>4948</v>
      </c>
    </row>
    <row r="10017" spans="1:5" ht="15.6">
      <c r="A10017" s="358" t="s">
        <v>16393</v>
      </c>
      <c r="B10017" s="358" t="s">
        <v>16394</v>
      </c>
      <c r="C10017" s="359">
        <v>3</v>
      </c>
      <c r="D10017" s="357" t="s">
        <v>5746</v>
      </c>
      <c r="E10017" s="357" t="s">
        <v>5746</v>
      </c>
    </row>
    <row r="10018" spans="1:5" ht="15.6">
      <c r="A10018" s="358" t="s">
        <v>18413</v>
      </c>
      <c r="B10018" s="358" t="s">
        <v>18414</v>
      </c>
      <c r="C10018" s="359">
        <v>3</v>
      </c>
      <c r="D10018" s="357" t="s">
        <v>7299</v>
      </c>
      <c r="E10018" s="357" t="s">
        <v>7299</v>
      </c>
    </row>
    <row r="10019" spans="1:5" ht="15.6">
      <c r="A10019" s="358" t="s">
        <v>1542</v>
      </c>
      <c r="B10019" s="358" t="s">
        <v>20646</v>
      </c>
      <c r="C10019" s="359">
        <v>3</v>
      </c>
      <c r="D10019" s="357" t="s">
        <v>8149</v>
      </c>
      <c r="E10019" s="357" t="s">
        <v>8149</v>
      </c>
    </row>
    <row r="10020" spans="1:5" ht="15.6">
      <c r="A10020" s="358" t="s">
        <v>1542</v>
      </c>
      <c r="B10020" s="358" t="s">
        <v>20646</v>
      </c>
      <c r="C10020" s="359">
        <v>3</v>
      </c>
      <c r="D10020" s="357" t="s">
        <v>8149</v>
      </c>
      <c r="E10020" s="357" t="s">
        <v>8149</v>
      </c>
    </row>
    <row r="10021" spans="1:5" ht="15.6">
      <c r="A10021" s="358" t="s">
        <v>1542</v>
      </c>
      <c r="B10021" s="358" t="s">
        <v>20646</v>
      </c>
      <c r="C10021" s="359">
        <v>3</v>
      </c>
      <c r="D10021" s="357" t="s">
        <v>8149</v>
      </c>
      <c r="E10021" s="357" t="s">
        <v>8149</v>
      </c>
    </row>
    <row r="10022" spans="1:5" ht="15.6">
      <c r="A10022" s="358" t="s">
        <v>52616</v>
      </c>
      <c r="B10022" s="358" t="s">
        <v>52617</v>
      </c>
      <c r="C10022" s="359">
        <v>3</v>
      </c>
      <c r="D10022" s="357" t="s">
        <v>52615</v>
      </c>
      <c r="E10022" s="357" t="s">
        <v>52615</v>
      </c>
    </row>
    <row r="10023" spans="1:5" ht="15.6">
      <c r="A10023" s="358" t="s">
        <v>162</v>
      </c>
      <c r="B10023" s="358" t="s">
        <v>11373</v>
      </c>
      <c r="C10023" s="359">
        <v>3</v>
      </c>
      <c r="D10023" s="357" t="s">
        <v>2420</v>
      </c>
      <c r="E10023" s="357" t="s">
        <v>2420</v>
      </c>
    </row>
    <row r="10024" spans="1:5" ht="15.6">
      <c r="A10024" s="358" t="s">
        <v>162</v>
      </c>
      <c r="B10024" s="358" t="s">
        <v>11373</v>
      </c>
      <c r="C10024" s="359">
        <v>3</v>
      </c>
      <c r="D10024" s="357" t="s">
        <v>2420</v>
      </c>
      <c r="E10024" s="357" t="s">
        <v>2420</v>
      </c>
    </row>
    <row r="10025" spans="1:5" ht="15.6">
      <c r="A10025" s="358" t="s">
        <v>13315</v>
      </c>
      <c r="B10025" s="358" t="s">
        <v>13316</v>
      </c>
      <c r="C10025" s="359">
        <v>3</v>
      </c>
      <c r="D10025" s="357" t="s">
        <v>3490</v>
      </c>
      <c r="E10025" s="357" t="s">
        <v>3490</v>
      </c>
    </row>
    <row r="10026" spans="1:5" ht="15.6">
      <c r="A10026" s="358" t="s">
        <v>13315</v>
      </c>
      <c r="B10026" s="358" t="s">
        <v>13316</v>
      </c>
      <c r="C10026" s="359">
        <v>3</v>
      </c>
      <c r="D10026" s="357" t="s">
        <v>3490</v>
      </c>
      <c r="E10026" s="357" t="s">
        <v>3490</v>
      </c>
    </row>
    <row r="10027" spans="1:5" ht="15.6">
      <c r="A10027" s="358" t="s">
        <v>52121</v>
      </c>
      <c r="B10027" s="358" t="s">
        <v>52122</v>
      </c>
      <c r="C10027" s="359">
        <v>3</v>
      </c>
      <c r="D10027" s="357" t="s">
        <v>52120</v>
      </c>
      <c r="E10027" s="357" t="s">
        <v>52120</v>
      </c>
    </row>
    <row r="10028" spans="1:5" ht="15.6">
      <c r="A10028" s="358" t="s">
        <v>12349</v>
      </c>
      <c r="B10028" s="358" t="s">
        <v>12350</v>
      </c>
      <c r="C10028" s="359">
        <v>3</v>
      </c>
      <c r="D10028" s="357" t="s">
        <v>3203</v>
      </c>
      <c r="E10028" s="357" t="s">
        <v>3203</v>
      </c>
    </row>
    <row r="10029" spans="1:5" ht="15.6">
      <c r="A10029" s="358" t="s">
        <v>12349</v>
      </c>
      <c r="B10029" s="358" t="s">
        <v>12350</v>
      </c>
      <c r="C10029" s="359">
        <v>3</v>
      </c>
      <c r="D10029" s="357" t="s">
        <v>3203</v>
      </c>
      <c r="E10029" s="357" t="s">
        <v>3203</v>
      </c>
    </row>
    <row r="10030" spans="1:5" ht="15.6">
      <c r="A10030" s="358" t="s">
        <v>12703</v>
      </c>
      <c r="B10030" s="358" t="s">
        <v>12704</v>
      </c>
      <c r="C10030" s="359">
        <v>3</v>
      </c>
      <c r="D10030" s="357" t="s">
        <v>3632</v>
      </c>
      <c r="E10030" s="357" t="s">
        <v>3632</v>
      </c>
    </row>
    <row r="10031" spans="1:5" ht="15.6">
      <c r="A10031" s="358" t="s">
        <v>12703</v>
      </c>
      <c r="B10031" s="358" t="s">
        <v>12704</v>
      </c>
      <c r="C10031" s="359">
        <v>3</v>
      </c>
      <c r="D10031" s="357" t="s">
        <v>3632</v>
      </c>
      <c r="E10031" s="357" t="s">
        <v>3632</v>
      </c>
    </row>
    <row r="10032" spans="1:5" ht="15.6">
      <c r="A10032" s="358" t="s">
        <v>15124</v>
      </c>
      <c r="B10032" s="358" t="s">
        <v>15124</v>
      </c>
      <c r="C10032" s="359">
        <v>3</v>
      </c>
      <c r="D10032" s="357" t="s">
        <v>4932</v>
      </c>
      <c r="E10032" s="357" t="s">
        <v>4932</v>
      </c>
    </row>
    <row r="10033" spans="1:5" ht="15.6">
      <c r="A10033" s="358" t="s">
        <v>40672</v>
      </c>
      <c r="B10033" s="358" t="s">
        <v>40673</v>
      </c>
      <c r="C10033" s="359">
        <v>3</v>
      </c>
      <c r="D10033" s="357" t="s">
        <v>40671</v>
      </c>
      <c r="E10033" s="357" t="s">
        <v>40671</v>
      </c>
    </row>
    <row r="10034" spans="1:5" ht="15.6">
      <c r="A10034" s="358" t="s">
        <v>22658</v>
      </c>
      <c r="B10034" s="358" t="s">
        <v>22659</v>
      </c>
      <c r="C10034" s="359">
        <v>3</v>
      </c>
      <c r="D10034" s="357" t="s">
        <v>9314</v>
      </c>
      <c r="E10034" s="357" t="s">
        <v>9314</v>
      </c>
    </row>
    <row r="10035" spans="1:5" ht="15.6">
      <c r="A10035" s="358" t="s">
        <v>800</v>
      </c>
      <c r="B10035" s="358" t="s">
        <v>15230</v>
      </c>
      <c r="C10035" s="359">
        <v>3</v>
      </c>
      <c r="D10035" s="357" t="s">
        <v>5025</v>
      </c>
      <c r="E10035" s="357" t="s">
        <v>5025</v>
      </c>
    </row>
    <row r="10036" spans="1:5" ht="15.6">
      <c r="A10036" s="358" t="s">
        <v>800</v>
      </c>
      <c r="B10036" s="358" t="s">
        <v>15230</v>
      </c>
      <c r="C10036" s="359">
        <v>3</v>
      </c>
      <c r="D10036" s="357" t="s">
        <v>5025</v>
      </c>
      <c r="E10036" s="357" t="s">
        <v>5025</v>
      </c>
    </row>
    <row r="10037" spans="1:5" ht="15.6">
      <c r="A10037" s="358" t="s">
        <v>800</v>
      </c>
      <c r="B10037" s="358" t="s">
        <v>15230</v>
      </c>
      <c r="C10037" s="359">
        <v>3</v>
      </c>
      <c r="D10037" s="357" t="s">
        <v>5025</v>
      </c>
      <c r="E10037" s="357" t="s">
        <v>5025</v>
      </c>
    </row>
    <row r="10038" spans="1:5" ht="15.6">
      <c r="A10038" s="358" t="s">
        <v>1245</v>
      </c>
      <c r="B10038" s="358" t="s">
        <v>18114</v>
      </c>
      <c r="C10038" s="359">
        <v>3</v>
      </c>
      <c r="D10038" s="357" t="s">
        <v>6999</v>
      </c>
      <c r="E10038" s="357" t="s">
        <v>6999</v>
      </c>
    </row>
    <row r="10039" spans="1:5" ht="15.6">
      <c r="A10039" s="358" t="s">
        <v>20212</v>
      </c>
      <c r="B10039" s="358" t="s">
        <v>20213</v>
      </c>
      <c r="C10039" s="359">
        <v>3</v>
      </c>
      <c r="D10039" s="357" t="s">
        <v>7919</v>
      </c>
      <c r="E10039" s="357" t="s">
        <v>7919</v>
      </c>
    </row>
    <row r="10040" spans="1:5" ht="15.6">
      <c r="A10040" s="358" t="s">
        <v>20212</v>
      </c>
      <c r="B10040" s="358" t="s">
        <v>20213</v>
      </c>
      <c r="C10040" s="359">
        <v>3</v>
      </c>
      <c r="D10040" s="357" t="s">
        <v>7919</v>
      </c>
      <c r="E10040" s="357" t="s">
        <v>7919</v>
      </c>
    </row>
    <row r="10041" spans="1:5" ht="15.6">
      <c r="A10041" s="358" t="s">
        <v>20212</v>
      </c>
      <c r="B10041" s="358" t="s">
        <v>20213</v>
      </c>
      <c r="C10041" s="359">
        <v>3</v>
      </c>
      <c r="D10041" s="357" t="s">
        <v>7919</v>
      </c>
      <c r="E10041" s="357" t="s">
        <v>7919</v>
      </c>
    </row>
    <row r="10042" spans="1:5" ht="15.6">
      <c r="A10042" s="358" t="s">
        <v>16214</v>
      </c>
      <c r="B10042" s="358" t="s">
        <v>16215</v>
      </c>
      <c r="C10042" s="359">
        <v>3</v>
      </c>
      <c r="D10042" s="357" t="s">
        <v>5581</v>
      </c>
      <c r="E10042" s="357" t="s">
        <v>5581</v>
      </c>
    </row>
    <row r="10043" spans="1:5" ht="15.6">
      <c r="A10043" s="358" t="s">
        <v>42661</v>
      </c>
      <c r="B10043" s="358" t="s">
        <v>42662</v>
      </c>
      <c r="C10043" s="359">
        <v>3</v>
      </c>
      <c r="D10043" s="357" t="s">
        <v>42660</v>
      </c>
      <c r="E10043" s="357" t="s">
        <v>42660</v>
      </c>
    </row>
    <row r="10044" spans="1:5" ht="15.6">
      <c r="A10044" s="358" t="s">
        <v>11149</v>
      </c>
      <c r="B10044" s="358" t="s">
        <v>11150</v>
      </c>
      <c r="C10044" s="359">
        <v>3</v>
      </c>
      <c r="D10044" s="357" t="s">
        <v>2979</v>
      </c>
      <c r="E10044" s="357" t="s">
        <v>2979</v>
      </c>
    </row>
    <row r="10045" spans="1:5" ht="15.6">
      <c r="A10045" s="358" t="s">
        <v>13065</v>
      </c>
      <c r="B10045" s="358" t="s">
        <v>13066</v>
      </c>
      <c r="C10045" s="359">
        <v>3</v>
      </c>
      <c r="D10045" s="357" t="s">
        <v>13064</v>
      </c>
      <c r="E10045" s="357" t="s">
        <v>13064</v>
      </c>
    </row>
    <row r="10046" spans="1:5" ht="15.6">
      <c r="A10046" s="358" t="s">
        <v>13065</v>
      </c>
      <c r="B10046" s="358" t="s">
        <v>13066</v>
      </c>
      <c r="C10046" s="359">
        <v>3</v>
      </c>
      <c r="D10046" s="357" t="s">
        <v>13064</v>
      </c>
      <c r="E10046" s="357" t="s">
        <v>13064</v>
      </c>
    </row>
    <row r="10047" spans="1:5" ht="15.6">
      <c r="A10047" s="358" t="s">
        <v>31964</v>
      </c>
      <c r="B10047" s="358" t="s">
        <v>31965</v>
      </c>
      <c r="C10047" s="359">
        <v>3</v>
      </c>
      <c r="D10047" s="357" t="s">
        <v>31963</v>
      </c>
      <c r="E10047" s="357" t="s">
        <v>31963</v>
      </c>
    </row>
    <row r="10048" spans="1:5" ht="15.6">
      <c r="A10048" s="358" t="s">
        <v>31964</v>
      </c>
      <c r="B10048" s="358" t="s">
        <v>31965</v>
      </c>
      <c r="C10048" s="359">
        <v>3</v>
      </c>
      <c r="D10048" s="357" t="s">
        <v>31963</v>
      </c>
      <c r="E10048" s="357" t="s">
        <v>31963</v>
      </c>
    </row>
    <row r="10049" spans="1:5" ht="15.6">
      <c r="A10049" s="358" t="s">
        <v>919</v>
      </c>
      <c r="B10049" s="358" t="s">
        <v>16360</v>
      </c>
      <c r="C10049" s="359">
        <v>3</v>
      </c>
      <c r="D10049" s="357" t="s">
        <v>5706</v>
      </c>
      <c r="E10049" s="357" t="s">
        <v>5706</v>
      </c>
    </row>
    <row r="10050" spans="1:5" ht="15.6">
      <c r="A10050" s="358" t="s">
        <v>919</v>
      </c>
      <c r="B10050" s="358" t="s">
        <v>16360</v>
      </c>
      <c r="C10050" s="359">
        <v>3</v>
      </c>
      <c r="D10050" s="357" t="s">
        <v>5706</v>
      </c>
      <c r="E10050" s="357" t="s">
        <v>5706</v>
      </c>
    </row>
    <row r="10051" spans="1:5" ht="15.6">
      <c r="A10051" s="358" t="s">
        <v>16008</v>
      </c>
      <c r="B10051" s="358" t="s">
        <v>16009</v>
      </c>
      <c r="C10051" s="359">
        <v>3</v>
      </c>
      <c r="D10051" s="357" t="s">
        <v>5411</v>
      </c>
      <c r="E10051" s="357" t="s">
        <v>5411</v>
      </c>
    </row>
    <row r="10052" spans="1:5" ht="15.6">
      <c r="A10052" s="358" t="s">
        <v>16008</v>
      </c>
      <c r="B10052" s="358" t="s">
        <v>16009</v>
      </c>
      <c r="C10052" s="359">
        <v>3</v>
      </c>
      <c r="D10052" s="357" t="s">
        <v>5411</v>
      </c>
      <c r="E10052" s="357" t="s">
        <v>5411</v>
      </c>
    </row>
    <row r="10053" spans="1:5" ht="15.6">
      <c r="A10053" s="358" t="s">
        <v>16569</v>
      </c>
      <c r="B10053" s="358" t="s">
        <v>16570</v>
      </c>
      <c r="C10053" s="359">
        <v>3</v>
      </c>
      <c r="D10053" s="357" t="s">
        <v>5931</v>
      </c>
      <c r="E10053" s="357" t="s">
        <v>5931</v>
      </c>
    </row>
    <row r="10054" spans="1:5" ht="15.6">
      <c r="A10054" s="358" t="s">
        <v>16569</v>
      </c>
      <c r="B10054" s="358" t="s">
        <v>16570</v>
      </c>
      <c r="C10054" s="359">
        <v>3</v>
      </c>
      <c r="D10054" s="357" t="s">
        <v>5931</v>
      </c>
      <c r="E10054" s="357" t="s">
        <v>5931</v>
      </c>
    </row>
    <row r="10055" spans="1:5" ht="15.6">
      <c r="A10055" s="358" t="s">
        <v>16569</v>
      </c>
      <c r="B10055" s="358" t="s">
        <v>16570</v>
      </c>
      <c r="C10055" s="359">
        <v>3</v>
      </c>
      <c r="D10055" s="357" t="s">
        <v>5931</v>
      </c>
      <c r="E10055" s="357" t="s">
        <v>5931</v>
      </c>
    </row>
    <row r="10056" spans="1:5" ht="15.6">
      <c r="A10056" s="358" t="s">
        <v>17531</v>
      </c>
      <c r="B10056" s="358" t="s">
        <v>17532</v>
      </c>
      <c r="C10056" s="359">
        <v>3</v>
      </c>
      <c r="D10056" s="357" t="s">
        <v>6377</v>
      </c>
      <c r="E10056" s="357" t="s">
        <v>6377</v>
      </c>
    </row>
    <row r="10057" spans="1:5" ht="15.6">
      <c r="A10057" s="358" t="s">
        <v>17531</v>
      </c>
      <c r="B10057" s="358" t="s">
        <v>17532</v>
      </c>
      <c r="C10057" s="359">
        <v>3</v>
      </c>
      <c r="D10057" s="357" t="s">
        <v>6377</v>
      </c>
      <c r="E10057" s="357" t="s">
        <v>6377</v>
      </c>
    </row>
    <row r="10058" spans="1:5" ht="15.6">
      <c r="A10058" s="358" t="s">
        <v>29858</v>
      </c>
      <c r="B10058" s="358" t="s">
        <v>29859</v>
      </c>
      <c r="C10058" s="359">
        <v>3</v>
      </c>
      <c r="D10058" s="357" t="s">
        <v>29857</v>
      </c>
      <c r="E10058" s="357" t="s">
        <v>29857</v>
      </c>
    </row>
    <row r="10059" spans="1:5" ht="15.6">
      <c r="A10059" s="358" t="s">
        <v>29858</v>
      </c>
      <c r="B10059" s="358" t="s">
        <v>29859</v>
      </c>
      <c r="C10059" s="359">
        <v>3</v>
      </c>
      <c r="D10059" s="357" t="s">
        <v>29857</v>
      </c>
      <c r="E10059" s="357" t="s">
        <v>29857</v>
      </c>
    </row>
    <row r="10060" spans="1:5" ht="15.6">
      <c r="A10060" s="358" t="s">
        <v>13116</v>
      </c>
      <c r="B10060" s="358" t="s">
        <v>13117</v>
      </c>
      <c r="C10060" s="359">
        <v>3</v>
      </c>
      <c r="D10060" s="357" t="s">
        <v>4023</v>
      </c>
      <c r="E10060" s="357" t="s">
        <v>4023</v>
      </c>
    </row>
    <row r="10061" spans="1:5" ht="15.6">
      <c r="A10061" s="358" t="s">
        <v>839</v>
      </c>
      <c r="B10061" s="358" t="s">
        <v>15370</v>
      </c>
      <c r="C10061" s="359">
        <v>3</v>
      </c>
      <c r="D10061" s="357" t="s">
        <v>5168</v>
      </c>
      <c r="E10061" s="357" t="s">
        <v>5168</v>
      </c>
    </row>
    <row r="10062" spans="1:5" ht="15.6">
      <c r="A10062" s="358" t="s">
        <v>839</v>
      </c>
      <c r="B10062" s="358" t="s">
        <v>15370</v>
      </c>
      <c r="C10062" s="359">
        <v>3</v>
      </c>
      <c r="D10062" s="357" t="s">
        <v>5168</v>
      </c>
      <c r="E10062" s="357" t="s">
        <v>5168</v>
      </c>
    </row>
    <row r="10063" spans="1:5" ht="15.6">
      <c r="A10063" s="358" t="s">
        <v>10262</v>
      </c>
      <c r="B10063" s="358" t="s">
        <v>38076</v>
      </c>
      <c r="C10063" s="359">
        <v>3</v>
      </c>
      <c r="D10063" s="357" t="s">
        <v>38075</v>
      </c>
      <c r="E10063" s="357" t="s">
        <v>38075</v>
      </c>
    </row>
    <row r="10064" spans="1:5" ht="15.6">
      <c r="A10064" s="358" t="s">
        <v>1697</v>
      </c>
      <c r="B10064" s="358" t="s">
        <v>21468</v>
      </c>
      <c r="C10064" s="359">
        <v>3</v>
      </c>
      <c r="D10064" s="357" t="s">
        <v>8639</v>
      </c>
      <c r="E10064" s="357" t="s">
        <v>8639</v>
      </c>
    </row>
    <row r="10065" spans="1:5" ht="15.6">
      <c r="A10065" s="358" t="s">
        <v>1697</v>
      </c>
      <c r="B10065" s="358" t="s">
        <v>21468</v>
      </c>
      <c r="C10065" s="359">
        <v>3</v>
      </c>
      <c r="D10065" s="357" t="s">
        <v>8639</v>
      </c>
      <c r="E10065" s="357" t="s">
        <v>8639</v>
      </c>
    </row>
    <row r="10066" spans="1:5" ht="15.6">
      <c r="A10066" s="358" t="s">
        <v>10262</v>
      </c>
      <c r="B10066" s="358" t="s">
        <v>29984</v>
      </c>
      <c r="C10066" s="359">
        <v>3</v>
      </c>
      <c r="D10066" s="357" t="s">
        <v>29983</v>
      </c>
      <c r="E10066" s="357" t="s">
        <v>29983</v>
      </c>
    </row>
    <row r="10067" spans="1:5" ht="15.6">
      <c r="A10067" s="358" t="s">
        <v>13805</v>
      </c>
      <c r="B10067" s="358" t="s">
        <v>13805</v>
      </c>
      <c r="C10067" s="359">
        <v>3</v>
      </c>
      <c r="D10067" s="357" t="s">
        <v>4164</v>
      </c>
      <c r="E10067" s="357" t="s">
        <v>4164</v>
      </c>
    </row>
    <row r="10068" spans="1:5" ht="15.6">
      <c r="A10068" s="358" t="s">
        <v>17762</v>
      </c>
      <c r="B10068" s="358" t="s">
        <v>17763</v>
      </c>
      <c r="C10068" s="359">
        <v>3</v>
      </c>
      <c r="D10068" s="357" t="s">
        <v>6620</v>
      </c>
      <c r="E10068" s="357" t="s">
        <v>6620</v>
      </c>
    </row>
    <row r="10069" spans="1:5" ht="15.6">
      <c r="A10069" s="358" t="s">
        <v>17762</v>
      </c>
      <c r="B10069" s="358" t="s">
        <v>17763</v>
      </c>
      <c r="C10069" s="359">
        <v>3</v>
      </c>
      <c r="D10069" s="357" t="s">
        <v>6620</v>
      </c>
      <c r="E10069" s="357" t="s">
        <v>6620</v>
      </c>
    </row>
    <row r="10070" spans="1:5" ht="15.6">
      <c r="A10070" s="358" t="s">
        <v>17762</v>
      </c>
      <c r="B10070" s="358" t="s">
        <v>17763</v>
      </c>
      <c r="C10070" s="359">
        <v>3</v>
      </c>
      <c r="D10070" s="357" t="s">
        <v>6620</v>
      </c>
      <c r="E10070" s="357" t="s">
        <v>6620</v>
      </c>
    </row>
    <row r="10071" spans="1:5" ht="15.6">
      <c r="A10071" s="358" t="s">
        <v>13033</v>
      </c>
      <c r="B10071" s="358" t="s">
        <v>13034</v>
      </c>
      <c r="C10071" s="359">
        <v>3</v>
      </c>
      <c r="D10071" s="357" t="s">
        <v>3935</v>
      </c>
      <c r="E10071" s="357" t="s">
        <v>3935</v>
      </c>
    </row>
    <row r="10072" spans="1:5" ht="15.6">
      <c r="A10072" s="358" t="s">
        <v>13033</v>
      </c>
      <c r="B10072" s="358" t="s">
        <v>13034</v>
      </c>
      <c r="C10072" s="359">
        <v>3</v>
      </c>
      <c r="D10072" s="357" t="s">
        <v>3935</v>
      </c>
      <c r="E10072" s="357" t="s">
        <v>3935</v>
      </c>
    </row>
    <row r="10073" spans="1:5" ht="15.6">
      <c r="A10073" s="358" t="s">
        <v>30366</v>
      </c>
      <c r="B10073" s="358" t="s">
        <v>30367</v>
      </c>
      <c r="C10073" s="359">
        <v>3</v>
      </c>
      <c r="D10073" s="357" t="s">
        <v>30365</v>
      </c>
      <c r="E10073" s="357" t="s">
        <v>30365</v>
      </c>
    </row>
    <row r="10074" spans="1:5" ht="15.6">
      <c r="A10074" s="358" t="s">
        <v>10262</v>
      </c>
      <c r="B10074" s="358" t="s">
        <v>61203</v>
      </c>
      <c r="C10074" s="359">
        <v>3</v>
      </c>
      <c r="D10074" s="357" t="s">
        <v>61202</v>
      </c>
      <c r="E10074" s="357" t="s">
        <v>61202</v>
      </c>
    </row>
    <row r="10075" spans="1:5" ht="15.6">
      <c r="A10075" s="358" t="s">
        <v>10262</v>
      </c>
      <c r="B10075" s="358" t="s">
        <v>61203</v>
      </c>
      <c r="C10075" s="359">
        <v>3</v>
      </c>
      <c r="D10075" s="357" t="s">
        <v>61202</v>
      </c>
      <c r="E10075" s="357" t="s">
        <v>61202</v>
      </c>
    </row>
    <row r="10076" spans="1:5" ht="15.6">
      <c r="A10076" s="358" t="s">
        <v>15500</v>
      </c>
      <c r="B10076" s="358" t="s">
        <v>15501</v>
      </c>
      <c r="C10076" s="359">
        <v>3</v>
      </c>
      <c r="D10076" s="357" t="s">
        <v>5172</v>
      </c>
      <c r="E10076" s="357" t="s">
        <v>5172</v>
      </c>
    </row>
    <row r="10077" spans="1:5" ht="15.6">
      <c r="A10077" s="358" t="s">
        <v>16424</v>
      </c>
      <c r="B10077" s="358" t="s">
        <v>16425</v>
      </c>
      <c r="C10077" s="359">
        <v>3</v>
      </c>
      <c r="D10077" s="357" t="s">
        <v>5773</v>
      </c>
      <c r="E10077" s="357" t="s">
        <v>5773</v>
      </c>
    </row>
    <row r="10078" spans="1:5" ht="15.6">
      <c r="A10078" s="358" t="s">
        <v>16424</v>
      </c>
      <c r="B10078" s="358" t="s">
        <v>16425</v>
      </c>
      <c r="C10078" s="359">
        <v>3</v>
      </c>
      <c r="D10078" s="357" t="s">
        <v>5773</v>
      </c>
      <c r="E10078" s="357" t="s">
        <v>5773</v>
      </c>
    </row>
    <row r="10079" spans="1:5" ht="15.6">
      <c r="A10079" s="358" t="s">
        <v>16424</v>
      </c>
      <c r="B10079" s="358" t="s">
        <v>16425</v>
      </c>
      <c r="C10079" s="359">
        <v>3</v>
      </c>
      <c r="D10079" s="357" t="s">
        <v>5773</v>
      </c>
      <c r="E10079" s="357" t="s">
        <v>5773</v>
      </c>
    </row>
    <row r="10080" spans="1:5" ht="15.6">
      <c r="A10080" s="358" t="s">
        <v>39803</v>
      </c>
      <c r="B10080" s="358" t="s">
        <v>39804</v>
      </c>
      <c r="C10080" s="359">
        <v>3</v>
      </c>
      <c r="D10080" s="357" t="s">
        <v>39802</v>
      </c>
      <c r="E10080" s="357" t="s">
        <v>39802</v>
      </c>
    </row>
    <row r="10081" spans="1:5" ht="15.6">
      <c r="A10081" s="358" t="s">
        <v>39803</v>
      </c>
      <c r="B10081" s="358" t="s">
        <v>39804</v>
      </c>
      <c r="C10081" s="359">
        <v>3</v>
      </c>
      <c r="D10081" s="357" t="s">
        <v>39802</v>
      </c>
      <c r="E10081" s="357" t="s">
        <v>39802</v>
      </c>
    </row>
    <row r="10082" spans="1:5" ht="15.6">
      <c r="A10082" s="358" t="s">
        <v>1269</v>
      </c>
      <c r="B10082" s="358" t="s">
        <v>18245</v>
      </c>
      <c r="C10082" s="359">
        <v>3</v>
      </c>
      <c r="D10082" s="357" t="s">
        <v>7130</v>
      </c>
      <c r="E10082" s="357" t="s">
        <v>7130</v>
      </c>
    </row>
    <row r="10083" spans="1:5" ht="15.6">
      <c r="A10083" s="358" t="s">
        <v>1269</v>
      </c>
      <c r="B10083" s="358" t="s">
        <v>18245</v>
      </c>
      <c r="C10083" s="359">
        <v>3</v>
      </c>
      <c r="D10083" s="357" t="s">
        <v>7130</v>
      </c>
      <c r="E10083" s="357" t="s">
        <v>7130</v>
      </c>
    </row>
    <row r="10084" spans="1:5" ht="15.6">
      <c r="A10084" s="358" t="s">
        <v>23017</v>
      </c>
      <c r="B10084" s="358" t="s">
        <v>23018</v>
      </c>
      <c r="C10084" s="359">
        <v>3</v>
      </c>
      <c r="D10084" s="357" t="s">
        <v>9311</v>
      </c>
      <c r="E10084" s="357" t="s">
        <v>9311</v>
      </c>
    </row>
    <row r="10085" spans="1:5" ht="15.6">
      <c r="A10085" s="358" t="s">
        <v>761</v>
      </c>
      <c r="B10085" s="358" t="s">
        <v>15052</v>
      </c>
      <c r="C10085" s="359">
        <v>3</v>
      </c>
      <c r="D10085" s="357" t="s">
        <v>4861</v>
      </c>
      <c r="E10085" s="357" t="s">
        <v>4861</v>
      </c>
    </row>
    <row r="10086" spans="1:5" ht="15.6">
      <c r="A10086" s="358" t="s">
        <v>16710</v>
      </c>
      <c r="B10086" s="358" t="s">
        <v>16711</v>
      </c>
      <c r="C10086" s="359">
        <v>3</v>
      </c>
      <c r="D10086" s="357" t="s">
        <v>16709</v>
      </c>
      <c r="E10086" s="357" t="s">
        <v>16709</v>
      </c>
    </row>
    <row r="10087" spans="1:5" ht="15.6">
      <c r="A10087" s="358" t="s">
        <v>16865</v>
      </c>
      <c r="B10087" s="358" t="s">
        <v>16866</v>
      </c>
      <c r="C10087" s="359">
        <v>3</v>
      </c>
      <c r="D10087" s="357" t="s">
        <v>5682</v>
      </c>
      <c r="E10087" s="357" t="s">
        <v>5682</v>
      </c>
    </row>
    <row r="10088" spans="1:5" ht="15.6">
      <c r="A10088" s="358" t="s">
        <v>17128</v>
      </c>
      <c r="B10088" s="358" t="s">
        <v>17129</v>
      </c>
      <c r="C10088" s="359">
        <v>3</v>
      </c>
      <c r="D10088" s="357" t="s">
        <v>6038</v>
      </c>
      <c r="E10088" s="357" t="s">
        <v>6038</v>
      </c>
    </row>
    <row r="10089" spans="1:5" ht="15.6">
      <c r="A10089" s="358" t="s">
        <v>10262</v>
      </c>
      <c r="B10089" s="358" t="s">
        <v>60560</v>
      </c>
      <c r="C10089" s="359">
        <v>3</v>
      </c>
      <c r="D10089" s="357" t="s">
        <v>61204</v>
      </c>
      <c r="E10089" s="357" t="s">
        <v>61204</v>
      </c>
    </row>
    <row r="10090" spans="1:5" ht="15.6">
      <c r="A10090" s="358" t="s">
        <v>10262</v>
      </c>
      <c r="B10090" s="358" t="s">
        <v>21047</v>
      </c>
      <c r="C10090" s="359">
        <v>3</v>
      </c>
      <c r="D10090" s="357" t="s">
        <v>8336</v>
      </c>
      <c r="E10090" s="357" t="s">
        <v>8336</v>
      </c>
    </row>
    <row r="10091" spans="1:5" ht="15.6">
      <c r="A10091" s="358" t="s">
        <v>10262</v>
      </c>
      <c r="B10091" s="358" t="s">
        <v>21047</v>
      </c>
      <c r="C10091" s="359">
        <v>3</v>
      </c>
      <c r="D10091" s="357" t="s">
        <v>8336</v>
      </c>
      <c r="E10091" s="357" t="s">
        <v>8336</v>
      </c>
    </row>
    <row r="10092" spans="1:5" ht="15.6">
      <c r="A10092" s="358" t="s">
        <v>15355</v>
      </c>
      <c r="B10092" s="358" t="s">
        <v>828</v>
      </c>
      <c r="C10092" s="359">
        <v>3</v>
      </c>
      <c r="D10092" s="357" t="s">
        <v>5148</v>
      </c>
      <c r="E10092" s="357" t="s">
        <v>5148</v>
      </c>
    </row>
    <row r="10093" spans="1:5" ht="15.6">
      <c r="A10093" s="358" t="s">
        <v>15355</v>
      </c>
      <c r="B10093" s="358" t="s">
        <v>828</v>
      </c>
      <c r="C10093" s="359">
        <v>3</v>
      </c>
      <c r="D10093" s="357" t="s">
        <v>5148</v>
      </c>
      <c r="E10093" s="357" t="s">
        <v>5148</v>
      </c>
    </row>
    <row r="10094" spans="1:5" ht="15.6">
      <c r="A10094" s="358" t="s">
        <v>15355</v>
      </c>
      <c r="B10094" s="358" t="s">
        <v>828</v>
      </c>
      <c r="C10094" s="359">
        <v>3</v>
      </c>
      <c r="D10094" s="357" t="s">
        <v>5148</v>
      </c>
      <c r="E10094" s="357" t="s">
        <v>5148</v>
      </c>
    </row>
    <row r="10095" spans="1:5" ht="15.6">
      <c r="A10095" s="358" t="s">
        <v>36455</v>
      </c>
      <c r="B10095" s="358" t="s">
        <v>36456</v>
      </c>
      <c r="C10095" s="359">
        <v>3</v>
      </c>
      <c r="D10095" s="357" t="s">
        <v>36454</v>
      </c>
      <c r="E10095" s="357" t="s">
        <v>36454</v>
      </c>
    </row>
    <row r="10096" spans="1:5" ht="15.6">
      <c r="A10096" s="358" t="s">
        <v>36223</v>
      </c>
      <c r="B10096" s="358" t="s">
        <v>36223</v>
      </c>
      <c r="C10096" s="359">
        <v>3</v>
      </c>
      <c r="D10096" s="357" t="s">
        <v>36222</v>
      </c>
      <c r="E10096" s="357" t="s">
        <v>36222</v>
      </c>
    </row>
    <row r="10097" spans="1:5" ht="15.6">
      <c r="A10097" s="358" t="s">
        <v>18860</v>
      </c>
      <c r="B10097" s="358" t="s">
        <v>18861</v>
      </c>
      <c r="C10097" s="359">
        <v>3</v>
      </c>
      <c r="D10097" s="357" t="s">
        <v>6327</v>
      </c>
      <c r="E10097" s="357" t="s">
        <v>6327</v>
      </c>
    </row>
    <row r="10098" spans="1:5" ht="15.6">
      <c r="A10098" s="358" t="s">
        <v>10262</v>
      </c>
      <c r="B10098" s="358" t="s">
        <v>20326</v>
      </c>
      <c r="C10098" s="359">
        <v>3</v>
      </c>
      <c r="D10098" s="357" t="s">
        <v>7632</v>
      </c>
      <c r="E10098" s="357" t="s">
        <v>7632</v>
      </c>
    </row>
    <row r="10099" spans="1:5" ht="15.6">
      <c r="A10099" s="358" t="s">
        <v>10262</v>
      </c>
      <c r="B10099" s="358" t="s">
        <v>20326</v>
      </c>
      <c r="C10099" s="359">
        <v>3</v>
      </c>
      <c r="D10099" s="357" t="s">
        <v>7632</v>
      </c>
      <c r="E10099" s="357" t="s">
        <v>7632</v>
      </c>
    </row>
    <row r="10100" spans="1:5" ht="15.6">
      <c r="A10100" s="358" t="s">
        <v>44028</v>
      </c>
      <c r="B10100" s="358" t="s">
        <v>44029</v>
      </c>
      <c r="C10100" s="359">
        <v>3</v>
      </c>
      <c r="D10100" s="357" t="s">
        <v>44027</v>
      </c>
      <c r="E10100" s="357" t="s">
        <v>44027</v>
      </c>
    </row>
    <row r="10101" spans="1:5" ht="15.6">
      <c r="A10101" s="358" t="s">
        <v>44028</v>
      </c>
      <c r="B10101" s="358" t="s">
        <v>44029</v>
      </c>
      <c r="C10101" s="359">
        <v>3</v>
      </c>
      <c r="D10101" s="357" t="s">
        <v>44027</v>
      </c>
      <c r="E10101" s="357" t="s">
        <v>44027</v>
      </c>
    </row>
    <row r="10102" spans="1:5" ht="15.6">
      <c r="A10102" s="358" t="s">
        <v>44028</v>
      </c>
      <c r="B10102" s="358" t="s">
        <v>44029</v>
      </c>
      <c r="C10102" s="359">
        <v>3</v>
      </c>
      <c r="D10102" s="357" t="s">
        <v>44027</v>
      </c>
      <c r="E10102" s="357" t="s">
        <v>44027</v>
      </c>
    </row>
    <row r="10103" spans="1:5" ht="15.6">
      <c r="A10103" s="358" t="s">
        <v>10262</v>
      </c>
      <c r="B10103" s="358" t="s">
        <v>61206</v>
      </c>
      <c r="C10103" s="359">
        <v>3</v>
      </c>
      <c r="D10103" s="357" t="s">
        <v>61205</v>
      </c>
      <c r="E10103" s="357" t="s">
        <v>61205</v>
      </c>
    </row>
    <row r="10104" spans="1:5" ht="15.6">
      <c r="A10104" s="358" t="s">
        <v>11409</v>
      </c>
      <c r="B10104" s="358" t="s">
        <v>11409</v>
      </c>
      <c r="C10104" s="359">
        <v>3</v>
      </c>
      <c r="D10104" s="357" t="s">
        <v>2472</v>
      </c>
      <c r="E10104" s="357" t="s">
        <v>2472</v>
      </c>
    </row>
    <row r="10105" spans="1:5" ht="15.6">
      <c r="A10105" s="358" t="s">
        <v>11409</v>
      </c>
      <c r="B10105" s="358" t="s">
        <v>11409</v>
      </c>
      <c r="C10105" s="359">
        <v>3</v>
      </c>
      <c r="D10105" s="357" t="s">
        <v>2472</v>
      </c>
      <c r="E10105" s="357" t="s">
        <v>2472</v>
      </c>
    </row>
    <row r="10106" spans="1:5" ht="15.6">
      <c r="A10106" s="358" t="s">
        <v>32458</v>
      </c>
      <c r="B10106" s="358" t="s">
        <v>32459</v>
      </c>
      <c r="C10106" s="359">
        <v>3</v>
      </c>
      <c r="D10106" s="357" t="s">
        <v>32457</v>
      </c>
      <c r="E10106" s="357" t="s">
        <v>32457</v>
      </c>
    </row>
    <row r="10107" spans="1:5" ht="15.6">
      <c r="A10107" s="358" t="s">
        <v>10262</v>
      </c>
      <c r="B10107" s="358" t="s">
        <v>61208</v>
      </c>
      <c r="C10107" s="359">
        <v>3</v>
      </c>
      <c r="D10107" s="357" t="s">
        <v>61207</v>
      </c>
      <c r="E10107" s="357" t="s">
        <v>61207</v>
      </c>
    </row>
    <row r="10108" spans="1:5" ht="15.6">
      <c r="A10108" s="358" t="s">
        <v>10262</v>
      </c>
      <c r="B10108" s="358" t="s">
        <v>61208</v>
      </c>
      <c r="C10108" s="359">
        <v>3</v>
      </c>
      <c r="D10108" s="357" t="s">
        <v>61207</v>
      </c>
      <c r="E10108" s="357" t="s">
        <v>61207</v>
      </c>
    </row>
    <row r="10109" spans="1:5" ht="15.6">
      <c r="A10109" s="358" t="s">
        <v>224</v>
      </c>
      <c r="B10109" s="358" t="s">
        <v>10979</v>
      </c>
      <c r="C10109" s="359">
        <v>3</v>
      </c>
      <c r="D10109" s="357" t="s">
        <v>2820</v>
      </c>
      <c r="E10109" s="357" t="s">
        <v>2820</v>
      </c>
    </row>
    <row r="10110" spans="1:5" ht="15.6">
      <c r="A10110" s="358" t="s">
        <v>224</v>
      </c>
      <c r="B10110" s="358" t="s">
        <v>10979</v>
      </c>
      <c r="C10110" s="359">
        <v>3</v>
      </c>
      <c r="D10110" s="357" t="s">
        <v>2820</v>
      </c>
      <c r="E10110" s="357" t="s">
        <v>2820</v>
      </c>
    </row>
    <row r="10111" spans="1:5" ht="15.6">
      <c r="A10111" s="358" t="s">
        <v>13016</v>
      </c>
      <c r="B10111" s="358" t="s">
        <v>13017</v>
      </c>
      <c r="C10111" s="359">
        <v>3</v>
      </c>
      <c r="D10111" s="357" t="s">
        <v>3961</v>
      </c>
      <c r="E10111" s="357" t="s">
        <v>3961</v>
      </c>
    </row>
    <row r="10112" spans="1:5" ht="15.6">
      <c r="A10112" s="358" t="s">
        <v>21202</v>
      </c>
      <c r="B10112" s="358" t="s">
        <v>21203</v>
      </c>
      <c r="C10112" s="359">
        <v>3</v>
      </c>
      <c r="D10112" s="357" t="s">
        <v>8369</v>
      </c>
      <c r="E10112" s="357" t="s">
        <v>8369</v>
      </c>
    </row>
    <row r="10113" spans="1:5" ht="15.6">
      <c r="A10113" s="358" t="s">
        <v>21073</v>
      </c>
      <c r="B10113" s="358" t="s">
        <v>10262</v>
      </c>
      <c r="C10113" s="359">
        <v>3</v>
      </c>
      <c r="D10113" s="357" t="s">
        <v>8368</v>
      </c>
      <c r="E10113" s="357" t="s">
        <v>8368</v>
      </c>
    </row>
    <row r="10114" spans="1:5" ht="15.6">
      <c r="A10114" s="358" t="s">
        <v>21073</v>
      </c>
      <c r="B10114" s="358" t="s">
        <v>10262</v>
      </c>
      <c r="C10114" s="359">
        <v>3</v>
      </c>
      <c r="D10114" s="357" t="s">
        <v>8368</v>
      </c>
      <c r="E10114" s="357" t="s">
        <v>8368</v>
      </c>
    </row>
    <row r="10115" spans="1:5" ht="15.6">
      <c r="A10115" s="358" t="s">
        <v>27312</v>
      </c>
      <c r="B10115" s="358" t="s">
        <v>27313</v>
      </c>
      <c r="C10115" s="359">
        <v>3</v>
      </c>
      <c r="D10115" s="357" t="s">
        <v>27311</v>
      </c>
      <c r="E10115" s="357" t="s">
        <v>27311</v>
      </c>
    </row>
    <row r="10116" spans="1:5" ht="15.6">
      <c r="A10116" s="358" t="s">
        <v>16758</v>
      </c>
      <c r="B10116" s="358" t="s">
        <v>16759</v>
      </c>
      <c r="C10116" s="359">
        <v>3</v>
      </c>
      <c r="D10116" s="357" t="s">
        <v>5976</v>
      </c>
      <c r="E10116" s="357" t="s">
        <v>5976</v>
      </c>
    </row>
    <row r="10117" spans="1:5" ht="15.6">
      <c r="A10117" s="358" t="s">
        <v>16758</v>
      </c>
      <c r="B10117" s="358" t="s">
        <v>16759</v>
      </c>
      <c r="C10117" s="359">
        <v>3</v>
      </c>
      <c r="D10117" s="357" t="s">
        <v>5976</v>
      </c>
      <c r="E10117" s="357" t="s">
        <v>5976</v>
      </c>
    </row>
    <row r="10118" spans="1:5" ht="15.6">
      <c r="A10118" s="358" t="s">
        <v>40965</v>
      </c>
      <c r="B10118" s="358" t="s">
        <v>40966</v>
      </c>
      <c r="C10118" s="359">
        <v>3</v>
      </c>
      <c r="D10118" s="357" t="s">
        <v>40964</v>
      </c>
      <c r="E10118" s="357" t="s">
        <v>40964</v>
      </c>
    </row>
    <row r="10119" spans="1:5" ht="15.6">
      <c r="A10119" s="358" t="s">
        <v>10262</v>
      </c>
      <c r="B10119" s="358" t="s">
        <v>24154</v>
      </c>
      <c r="C10119" s="359">
        <v>3</v>
      </c>
      <c r="D10119" s="357" t="s">
        <v>24153</v>
      </c>
      <c r="E10119" s="357" t="s">
        <v>24153</v>
      </c>
    </row>
    <row r="10120" spans="1:5" ht="15.6">
      <c r="A10120" s="358" t="s">
        <v>1272</v>
      </c>
      <c r="B10120" s="358" t="s">
        <v>18244</v>
      </c>
      <c r="C10120" s="359">
        <v>3</v>
      </c>
      <c r="D10120" s="357" t="s">
        <v>7134</v>
      </c>
      <c r="E10120" s="357" t="s">
        <v>7134</v>
      </c>
    </row>
    <row r="10121" spans="1:5" ht="15.6">
      <c r="A10121" s="358" t="s">
        <v>1272</v>
      </c>
      <c r="B10121" s="358" t="s">
        <v>18244</v>
      </c>
      <c r="C10121" s="359">
        <v>3</v>
      </c>
      <c r="D10121" s="357" t="s">
        <v>7134</v>
      </c>
      <c r="E10121" s="357" t="s">
        <v>7134</v>
      </c>
    </row>
    <row r="10122" spans="1:5" ht="15.6">
      <c r="A10122" s="358" t="s">
        <v>1272</v>
      </c>
      <c r="B10122" s="358" t="s">
        <v>18244</v>
      </c>
      <c r="C10122" s="359">
        <v>3</v>
      </c>
      <c r="D10122" s="357" t="s">
        <v>7134</v>
      </c>
      <c r="E10122" s="357" t="s">
        <v>7134</v>
      </c>
    </row>
    <row r="10123" spans="1:5" ht="15.6">
      <c r="A10123" s="358" t="s">
        <v>1447</v>
      </c>
      <c r="B10123" s="358" t="s">
        <v>20118</v>
      </c>
      <c r="C10123" s="359">
        <v>3</v>
      </c>
      <c r="D10123" s="357" t="s">
        <v>7838</v>
      </c>
      <c r="E10123" s="357" t="s">
        <v>7838</v>
      </c>
    </row>
    <row r="10124" spans="1:5" ht="15.6">
      <c r="A10124" s="358" t="s">
        <v>1447</v>
      </c>
      <c r="B10124" s="358" t="s">
        <v>20118</v>
      </c>
      <c r="C10124" s="359">
        <v>3</v>
      </c>
      <c r="D10124" s="357" t="s">
        <v>7838</v>
      </c>
      <c r="E10124" s="357" t="s">
        <v>7838</v>
      </c>
    </row>
    <row r="10125" spans="1:5" ht="15.6">
      <c r="A10125" s="358" t="s">
        <v>10262</v>
      </c>
      <c r="B10125" s="358" t="s">
        <v>54545</v>
      </c>
      <c r="C10125" s="359">
        <v>3</v>
      </c>
      <c r="D10125" s="357" t="s">
        <v>54544</v>
      </c>
      <c r="E10125" s="357" t="s">
        <v>54544</v>
      </c>
    </row>
    <row r="10126" spans="1:5" ht="15.6">
      <c r="A10126" s="358" t="s">
        <v>10262</v>
      </c>
      <c r="B10126" s="358" t="s">
        <v>54545</v>
      </c>
      <c r="C10126" s="359">
        <v>3</v>
      </c>
      <c r="D10126" s="357" t="s">
        <v>54544</v>
      </c>
      <c r="E10126" s="357" t="s">
        <v>54544</v>
      </c>
    </row>
    <row r="10127" spans="1:5" ht="15.6">
      <c r="A10127" s="358" t="s">
        <v>33294</v>
      </c>
      <c r="B10127" s="358" t="s">
        <v>33295</v>
      </c>
      <c r="C10127" s="359">
        <v>3</v>
      </c>
      <c r="D10127" s="357" t="s">
        <v>33293</v>
      </c>
      <c r="E10127" s="357" t="s">
        <v>33293</v>
      </c>
    </row>
    <row r="10128" spans="1:5" ht="15.6">
      <c r="A10128" s="358" t="s">
        <v>10262</v>
      </c>
      <c r="B10128" s="358" t="s">
        <v>61210</v>
      </c>
      <c r="C10128" s="359">
        <v>3</v>
      </c>
      <c r="D10128" s="357" t="s">
        <v>61209</v>
      </c>
      <c r="E10128" s="357" t="s">
        <v>61209</v>
      </c>
    </row>
    <row r="10129" spans="1:5" ht="15.6">
      <c r="A10129" s="358" t="s">
        <v>1778</v>
      </c>
      <c r="B10129" s="358" t="s">
        <v>21617</v>
      </c>
      <c r="C10129" s="359">
        <v>3</v>
      </c>
      <c r="D10129" s="357" t="s">
        <v>8791</v>
      </c>
      <c r="E10129" s="357" t="s">
        <v>8791</v>
      </c>
    </row>
    <row r="10130" spans="1:5" ht="15.6">
      <c r="A10130" s="358" t="s">
        <v>27177</v>
      </c>
      <c r="B10130" s="358" t="s">
        <v>27177</v>
      </c>
      <c r="C10130" s="359">
        <v>3</v>
      </c>
      <c r="D10130" s="357" t="s">
        <v>27176</v>
      </c>
      <c r="E10130" s="357" t="s">
        <v>27176</v>
      </c>
    </row>
    <row r="10131" spans="1:5" ht="15.6">
      <c r="A10131" s="358" t="s">
        <v>1027</v>
      </c>
      <c r="B10131" s="358" t="s">
        <v>17384</v>
      </c>
      <c r="C10131" s="359">
        <v>3</v>
      </c>
      <c r="D10131" s="357" t="s">
        <v>6230</v>
      </c>
      <c r="E10131" s="357" t="s">
        <v>6230</v>
      </c>
    </row>
    <row r="10132" spans="1:5" ht="15.6">
      <c r="A10132" s="358" t="s">
        <v>1027</v>
      </c>
      <c r="B10132" s="358" t="s">
        <v>17384</v>
      </c>
      <c r="C10132" s="359">
        <v>3</v>
      </c>
      <c r="D10132" s="357" t="s">
        <v>6230</v>
      </c>
      <c r="E10132" s="357" t="s">
        <v>6230</v>
      </c>
    </row>
    <row r="10133" spans="1:5" ht="15.6">
      <c r="A10133" s="358" t="s">
        <v>17436</v>
      </c>
      <c r="B10133" s="358" t="s">
        <v>17437</v>
      </c>
      <c r="C10133" s="359">
        <v>3</v>
      </c>
      <c r="D10133" s="357" t="s">
        <v>6284</v>
      </c>
      <c r="E10133" s="357" t="s">
        <v>6284</v>
      </c>
    </row>
    <row r="10134" spans="1:5" ht="15.6">
      <c r="A10134" s="358" t="s">
        <v>17436</v>
      </c>
      <c r="B10134" s="358" t="s">
        <v>17437</v>
      </c>
      <c r="C10134" s="359">
        <v>3</v>
      </c>
      <c r="D10134" s="357" t="s">
        <v>6284</v>
      </c>
      <c r="E10134" s="357" t="s">
        <v>6284</v>
      </c>
    </row>
    <row r="10135" spans="1:5" ht="15.6">
      <c r="A10135" s="358" t="s">
        <v>12627</v>
      </c>
      <c r="B10135" s="358" t="s">
        <v>12628</v>
      </c>
      <c r="C10135" s="359">
        <v>3</v>
      </c>
      <c r="D10135" s="357" t="s">
        <v>3553</v>
      </c>
      <c r="E10135" s="357" t="s">
        <v>3553</v>
      </c>
    </row>
    <row r="10136" spans="1:5" ht="15.6">
      <c r="A10136" s="358" t="s">
        <v>12627</v>
      </c>
      <c r="B10136" s="358" t="s">
        <v>12628</v>
      </c>
      <c r="C10136" s="359">
        <v>3</v>
      </c>
      <c r="D10136" s="357" t="s">
        <v>3553</v>
      </c>
      <c r="E10136" s="357" t="s">
        <v>3553</v>
      </c>
    </row>
    <row r="10137" spans="1:5" ht="15.6">
      <c r="A10137" s="358" t="s">
        <v>12627</v>
      </c>
      <c r="B10137" s="358" t="s">
        <v>12628</v>
      </c>
      <c r="C10137" s="359">
        <v>3</v>
      </c>
      <c r="D10137" s="357" t="s">
        <v>3553</v>
      </c>
      <c r="E10137" s="357" t="s">
        <v>3553</v>
      </c>
    </row>
    <row r="10138" spans="1:5" ht="15.6">
      <c r="A10138" s="358" t="s">
        <v>530</v>
      </c>
      <c r="B10138" s="358" t="s">
        <v>13081</v>
      </c>
      <c r="C10138" s="359">
        <v>3</v>
      </c>
      <c r="D10138" s="357" t="s">
        <v>3994</v>
      </c>
      <c r="E10138" s="357" t="s">
        <v>3994</v>
      </c>
    </row>
    <row r="10139" spans="1:5" ht="15.6">
      <c r="A10139" s="358" t="s">
        <v>530</v>
      </c>
      <c r="B10139" s="358" t="s">
        <v>13081</v>
      </c>
      <c r="C10139" s="359">
        <v>3</v>
      </c>
      <c r="D10139" s="357" t="s">
        <v>3994</v>
      </c>
      <c r="E10139" s="357" t="s">
        <v>3994</v>
      </c>
    </row>
    <row r="10140" spans="1:5" ht="15.6">
      <c r="A10140" s="358" t="s">
        <v>32093</v>
      </c>
      <c r="B10140" s="358" t="s">
        <v>32093</v>
      </c>
      <c r="C10140" s="359">
        <v>3</v>
      </c>
      <c r="D10140" s="357" t="s">
        <v>32092</v>
      </c>
      <c r="E10140" s="357" t="s">
        <v>32092</v>
      </c>
    </row>
    <row r="10141" spans="1:5" ht="15.6">
      <c r="A10141" s="358" t="s">
        <v>22148</v>
      </c>
      <c r="B10141" s="358" t="s">
        <v>22149</v>
      </c>
      <c r="C10141" s="359">
        <v>3</v>
      </c>
      <c r="D10141" s="357" t="s">
        <v>8942</v>
      </c>
      <c r="E10141" s="357" t="s">
        <v>8942</v>
      </c>
    </row>
    <row r="10142" spans="1:5" ht="15.6">
      <c r="A10142" s="358" t="s">
        <v>23789</v>
      </c>
      <c r="B10142" s="358" t="s">
        <v>23790</v>
      </c>
      <c r="C10142" s="359">
        <v>3</v>
      </c>
      <c r="D10142" s="357" t="s">
        <v>23788</v>
      </c>
      <c r="E10142" s="357" t="s">
        <v>23788</v>
      </c>
    </row>
    <row r="10143" spans="1:5" ht="15.6">
      <c r="A10143" s="358" t="s">
        <v>23789</v>
      </c>
      <c r="B10143" s="358" t="s">
        <v>23790</v>
      </c>
      <c r="C10143" s="359">
        <v>3</v>
      </c>
      <c r="D10143" s="357" t="s">
        <v>23788</v>
      </c>
      <c r="E10143" s="357" t="s">
        <v>23788</v>
      </c>
    </row>
    <row r="10144" spans="1:5" ht="15.6">
      <c r="A10144" s="358" t="s">
        <v>15344</v>
      </c>
      <c r="B10144" s="358" t="s">
        <v>15345</v>
      </c>
      <c r="C10144" s="359">
        <v>3</v>
      </c>
      <c r="D10144" s="357" t="s">
        <v>5143</v>
      </c>
      <c r="E10144" s="357" t="s">
        <v>5143</v>
      </c>
    </row>
    <row r="10145" spans="1:5" ht="15.6">
      <c r="A10145" s="358" t="s">
        <v>15604</v>
      </c>
      <c r="B10145" s="358" t="s">
        <v>15604</v>
      </c>
      <c r="C10145" s="359">
        <v>3</v>
      </c>
      <c r="D10145" s="357" t="s">
        <v>5262</v>
      </c>
      <c r="E10145" s="357" t="s">
        <v>5262</v>
      </c>
    </row>
    <row r="10146" spans="1:5" ht="15.6">
      <c r="A10146" s="358" t="s">
        <v>36760</v>
      </c>
      <c r="B10146" s="358" t="s">
        <v>36761</v>
      </c>
      <c r="C10146" s="359">
        <v>3</v>
      </c>
      <c r="D10146" s="357" t="s">
        <v>36759</v>
      </c>
      <c r="E10146" s="357" t="s">
        <v>36759</v>
      </c>
    </row>
    <row r="10147" spans="1:5" ht="15.6">
      <c r="A10147" s="358" t="s">
        <v>26996</v>
      </c>
      <c r="B10147" s="358" t="s">
        <v>26997</v>
      </c>
      <c r="C10147" s="359">
        <v>3</v>
      </c>
      <c r="D10147" s="357" t="s">
        <v>26995</v>
      </c>
      <c r="E10147" s="357" t="s">
        <v>26995</v>
      </c>
    </row>
    <row r="10148" spans="1:5" ht="15.6">
      <c r="A10148" s="358" t="s">
        <v>13823</v>
      </c>
      <c r="B10148" s="358" t="s">
        <v>13824</v>
      </c>
      <c r="C10148" s="359">
        <v>3</v>
      </c>
      <c r="D10148" s="357" t="s">
        <v>4178</v>
      </c>
      <c r="E10148" s="357" t="s">
        <v>4178</v>
      </c>
    </row>
    <row r="10149" spans="1:5" ht="15.6">
      <c r="A10149" s="358" t="s">
        <v>10262</v>
      </c>
      <c r="B10149" s="358" t="s">
        <v>33492</v>
      </c>
      <c r="C10149" s="359">
        <v>3</v>
      </c>
      <c r="D10149" s="357" t="s">
        <v>33491</v>
      </c>
      <c r="E10149" s="357" t="s">
        <v>33491</v>
      </c>
    </row>
    <row r="10150" spans="1:5" ht="15.6">
      <c r="A10150" s="358" t="s">
        <v>10262</v>
      </c>
      <c r="B10150" s="358" t="s">
        <v>33492</v>
      </c>
      <c r="C10150" s="359">
        <v>3</v>
      </c>
      <c r="D10150" s="357" t="s">
        <v>33491</v>
      </c>
      <c r="E10150" s="357" t="s">
        <v>33491</v>
      </c>
    </row>
    <row r="10151" spans="1:5" ht="15.6">
      <c r="A10151" s="358" t="s">
        <v>1179</v>
      </c>
      <c r="B10151" s="358" t="s">
        <v>17951</v>
      </c>
      <c r="C10151" s="359">
        <v>3</v>
      </c>
      <c r="D10151" s="357" t="s">
        <v>6821</v>
      </c>
      <c r="E10151" s="357" t="s">
        <v>6821</v>
      </c>
    </row>
    <row r="10152" spans="1:5" ht="15.6">
      <c r="A10152" s="358" t="s">
        <v>1179</v>
      </c>
      <c r="B10152" s="358" t="s">
        <v>17951</v>
      </c>
      <c r="C10152" s="359">
        <v>3</v>
      </c>
      <c r="D10152" s="357" t="s">
        <v>6821</v>
      </c>
      <c r="E10152" s="357" t="s">
        <v>6821</v>
      </c>
    </row>
    <row r="10153" spans="1:5" ht="15.6">
      <c r="A10153" s="358" t="s">
        <v>20231</v>
      </c>
      <c r="B10153" s="358" t="s">
        <v>20232</v>
      </c>
      <c r="C10153" s="359">
        <v>3</v>
      </c>
      <c r="D10153" s="357" t="s">
        <v>7926</v>
      </c>
      <c r="E10153" s="357" t="s">
        <v>7926</v>
      </c>
    </row>
    <row r="10154" spans="1:5" ht="15.6">
      <c r="A10154" s="358" t="s">
        <v>10262</v>
      </c>
      <c r="B10154" s="358" t="s">
        <v>61212</v>
      </c>
      <c r="C10154" s="359">
        <v>3</v>
      </c>
      <c r="D10154" s="357" t="s">
        <v>61211</v>
      </c>
      <c r="E10154" s="357" t="s">
        <v>61211</v>
      </c>
    </row>
    <row r="10155" spans="1:5" ht="15.6">
      <c r="A10155" s="358" t="s">
        <v>1036</v>
      </c>
      <c r="B10155" s="358" t="s">
        <v>17440</v>
      </c>
      <c r="C10155" s="359">
        <v>3</v>
      </c>
      <c r="D10155" s="357" t="s">
        <v>6289</v>
      </c>
      <c r="E10155" s="357" t="s">
        <v>6289</v>
      </c>
    </row>
    <row r="10156" spans="1:5" ht="15.6">
      <c r="A10156" s="358" t="s">
        <v>1036</v>
      </c>
      <c r="B10156" s="358" t="s">
        <v>17440</v>
      </c>
      <c r="C10156" s="359">
        <v>3</v>
      </c>
      <c r="D10156" s="357" t="s">
        <v>6289</v>
      </c>
      <c r="E10156" s="357" t="s">
        <v>6289</v>
      </c>
    </row>
    <row r="10157" spans="1:5" ht="15.6">
      <c r="A10157" s="358" t="s">
        <v>1293</v>
      </c>
      <c r="B10157" s="358" t="s">
        <v>18283</v>
      </c>
      <c r="C10157" s="359">
        <v>3</v>
      </c>
      <c r="D10157" s="357" t="s">
        <v>7172</v>
      </c>
      <c r="E10157" s="357" t="s">
        <v>7172</v>
      </c>
    </row>
    <row r="10158" spans="1:5" ht="15.6">
      <c r="A10158" s="358" t="s">
        <v>1293</v>
      </c>
      <c r="B10158" s="358" t="s">
        <v>18283</v>
      </c>
      <c r="C10158" s="359">
        <v>3</v>
      </c>
      <c r="D10158" s="357" t="s">
        <v>7172</v>
      </c>
      <c r="E10158" s="357" t="s">
        <v>7172</v>
      </c>
    </row>
    <row r="10159" spans="1:5" ht="15.6">
      <c r="A10159" s="358" t="s">
        <v>1293</v>
      </c>
      <c r="B10159" s="358" t="s">
        <v>18283</v>
      </c>
      <c r="C10159" s="359">
        <v>3</v>
      </c>
      <c r="D10159" s="357" t="s">
        <v>7172</v>
      </c>
      <c r="E10159" s="357" t="s">
        <v>7172</v>
      </c>
    </row>
    <row r="10160" spans="1:5" ht="15.6">
      <c r="A10160" s="358" t="s">
        <v>1005</v>
      </c>
      <c r="B10160" s="358" t="s">
        <v>18484</v>
      </c>
      <c r="C10160" s="359">
        <v>3</v>
      </c>
      <c r="D10160" s="357" t="s">
        <v>6119</v>
      </c>
      <c r="E10160" s="357" t="s">
        <v>6119</v>
      </c>
    </row>
    <row r="10161" spans="1:5" ht="15.6">
      <c r="A10161" s="358" t="s">
        <v>1005</v>
      </c>
      <c r="B10161" s="358" t="s">
        <v>18484</v>
      </c>
      <c r="C10161" s="359">
        <v>3</v>
      </c>
      <c r="D10161" s="357" t="s">
        <v>6119</v>
      </c>
      <c r="E10161" s="357" t="s">
        <v>6119</v>
      </c>
    </row>
    <row r="10162" spans="1:5" ht="15.6">
      <c r="A10162" s="358" t="s">
        <v>1005</v>
      </c>
      <c r="B10162" s="358" t="s">
        <v>18484</v>
      </c>
      <c r="C10162" s="359">
        <v>3</v>
      </c>
      <c r="D10162" s="357" t="s">
        <v>6119</v>
      </c>
      <c r="E10162" s="357" t="s">
        <v>6119</v>
      </c>
    </row>
    <row r="10163" spans="1:5" ht="15.6">
      <c r="A10163" s="358" t="s">
        <v>10262</v>
      </c>
      <c r="B10163" s="358" t="s">
        <v>12081</v>
      </c>
      <c r="C10163" s="359">
        <v>3</v>
      </c>
      <c r="D10163" s="357" t="s">
        <v>3302</v>
      </c>
      <c r="E10163" s="357" t="s">
        <v>3302</v>
      </c>
    </row>
    <row r="10164" spans="1:5" ht="15.6">
      <c r="A10164" s="358" t="s">
        <v>14823</v>
      </c>
      <c r="B10164" s="358" t="s">
        <v>14824</v>
      </c>
      <c r="C10164" s="359">
        <v>3</v>
      </c>
      <c r="D10164" s="357" t="s">
        <v>4763</v>
      </c>
      <c r="E10164" s="357" t="s">
        <v>4763</v>
      </c>
    </row>
    <row r="10165" spans="1:5" ht="15.6">
      <c r="A10165" s="358" t="s">
        <v>54563</v>
      </c>
      <c r="B10165" s="358" t="s">
        <v>54564</v>
      </c>
      <c r="C10165" s="359">
        <v>3</v>
      </c>
      <c r="D10165" s="357" t="s">
        <v>54562</v>
      </c>
      <c r="E10165" s="357" t="s">
        <v>54562</v>
      </c>
    </row>
    <row r="10166" spans="1:5" ht="15.6">
      <c r="A10166" s="358" t="s">
        <v>54563</v>
      </c>
      <c r="B10166" s="358" t="s">
        <v>54564</v>
      </c>
      <c r="C10166" s="359">
        <v>3</v>
      </c>
      <c r="D10166" s="357" t="s">
        <v>54562</v>
      </c>
      <c r="E10166" s="357" t="s">
        <v>54562</v>
      </c>
    </row>
    <row r="10167" spans="1:5" ht="15.6">
      <c r="A10167" s="358" t="s">
        <v>16301</v>
      </c>
      <c r="B10167" s="358" t="s">
        <v>16302</v>
      </c>
      <c r="C10167" s="359">
        <v>3</v>
      </c>
      <c r="D10167" s="357" t="s">
        <v>5946</v>
      </c>
      <c r="E10167" s="357" t="s">
        <v>5946</v>
      </c>
    </row>
    <row r="10168" spans="1:5" ht="15.6">
      <c r="A10168" s="358" t="s">
        <v>22420</v>
      </c>
      <c r="B10168" s="358" t="s">
        <v>22421</v>
      </c>
      <c r="C10168" s="359">
        <v>3</v>
      </c>
      <c r="D10168" s="357" t="s">
        <v>9001</v>
      </c>
      <c r="E10168" s="357" t="s">
        <v>9001</v>
      </c>
    </row>
    <row r="10169" spans="1:5" ht="15.6">
      <c r="A10169" s="358" t="s">
        <v>22420</v>
      </c>
      <c r="B10169" s="358" t="s">
        <v>22421</v>
      </c>
      <c r="C10169" s="359">
        <v>3</v>
      </c>
      <c r="D10169" s="357" t="s">
        <v>9001</v>
      </c>
      <c r="E10169" s="357" t="s">
        <v>9001</v>
      </c>
    </row>
    <row r="10170" spans="1:5" ht="15.6">
      <c r="A10170" s="358" t="s">
        <v>21442</v>
      </c>
      <c r="B10170" s="358" t="s">
        <v>21443</v>
      </c>
      <c r="C10170" s="359">
        <v>3</v>
      </c>
      <c r="D10170" s="357" t="s">
        <v>8629</v>
      </c>
      <c r="E10170" s="357" t="s">
        <v>8629</v>
      </c>
    </row>
    <row r="10171" spans="1:5" ht="15.6">
      <c r="A10171" s="358" t="s">
        <v>21442</v>
      </c>
      <c r="B10171" s="358" t="s">
        <v>21443</v>
      </c>
      <c r="C10171" s="359">
        <v>3</v>
      </c>
      <c r="D10171" s="357" t="s">
        <v>8629</v>
      </c>
      <c r="E10171" s="357" t="s">
        <v>8629</v>
      </c>
    </row>
    <row r="10172" spans="1:5" ht="15.6">
      <c r="A10172" s="358" t="s">
        <v>21442</v>
      </c>
      <c r="B10172" s="358" t="s">
        <v>21443</v>
      </c>
      <c r="C10172" s="359">
        <v>3</v>
      </c>
      <c r="D10172" s="357" t="s">
        <v>8629</v>
      </c>
      <c r="E10172" s="357" t="s">
        <v>8629</v>
      </c>
    </row>
    <row r="10173" spans="1:5" ht="15.6">
      <c r="A10173" s="358" t="s">
        <v>21442</v>
      </c>
      <c r="B10173" s="358" t="s">
        <v>21443</v>
      </c>
      <c r="C10173" s="359">
        <v>3</v>
      </c>
      <c r="D10173" s="357" t="s">
        <v>8629</v>
      </c>
      <c r="E10173" s="357" t="s">
        <v>8629</v>
      </c>
    </row>
    <row r="10174" spans="1:5" ht="15.6">
      <c r="A10174" s="358" t="s">
        <v>10262</v>
      </c>
      <c r="B10174" s="358" t="s">
        <v>61214</v>
      </c>
      <c r="C10174" s="359">
        <v>3</v>
      </c>
      <c r="D10174" s="357" t="s">
        <v>61213</v>
      </c>
      <c r="E10174" s="357" t="s">
        <v>61213</v>
      </c>
    </row>
    <row r="10175" spans="1:5" ht="15.6">
      <c r="A10175" s="358" t="s">
        <v>13443</v>
      </c>
      <c r="B10175" s="358" t="s">
        <v>13443</v>
      </c>
      <c r="C10175" s="359">
        <v>3</v>
      </c>
      <c r="D10175" s="357" t="s">
        <v>3648</v>
      </c>
      <c r="E10175" s="357" t="s">
        <v>3648</v>
      </c>
    </row>
    <row r="10176" spans="1:5" ht="15.6">
      <c r="A10176" s="358" t="s">
        <v>10262</v>
      </c>
      <c r="B10176" s="358" t="s">
        <v>45052</v>
      </c>
      <c r="C10176" s="359">
        <v>3</v>
      </c>
      <c r="D10176" s="357" t="s">
        <v>45051</v>
      </c>
      <c r="E10176" s="357" t="s">
        <v>45051</v>
      </c>
    </row>
    <row r="10177" spans="1:5" ht="15.6">
      <c r="A10177" s="358" t="s">
        <v>10262</v>
      </c>
      <c r="B10177" s="358" t="s">
        <v>45052</v>
      </c>
      <c r="C10177" s="359">
        <v>3</v>
      </c>
      <c r="D10177" s="357" t="s">
        <v>45051</v>
      </c>
      <c r="E10177" s="357" t="s">
        <v>45051</v>
      </c>
    </row>
    <row r="10178" spans="1:5" ht="15.6">
      <c r="A10178" s="358" t="s">
        <v>10262</v>
      </c>
      <c r="B10178" s="358" t="s">
        <v>45052</v>
      </c>
      <c r="C10178" s="359">
        <v>3</v>
      </c>
      <c r="D10178" s="357" t="s">
        <v>45051</v>
      </c>
      <c r="E10178" s="357" t="s">
        <v>45051</v>
      </c>
    </row>
    <row r="10179" spans="1:5" ht="15.6">
      <c r="A10179" s="358" t="s">
        <v>23288</v>
      </c>
      <c r="B10179" s="358" t="s">
        <v>23289</v>
      </c>
      <c r="C10179" s="359">
        <v>3</v>
      </c>
      <c r="D10179" s="357" t="s">
        <v>9657</v>
      </c>
      <c r="E10179" s="357" t="s">
        <v>9657</v>
      </c>
    </row>
    <row r="10180" spans="1:5" ht="15.6">
      <c r="A10180" s="358" t="s">
        <v>41115</v>
      </c>
      <c r="B10180" s="358" t="s">
        <v>41115</v>
      </c>
      <c r="C10180" s="359">
        <v>3</v>
      </c>
      <c r="D10180" s="357" t="s">
        <v>41114</v>
      </c>
      <c r="E10180" s="357" t="s">
        <v>41114</v>
      </c>
    </row>
    <row r="10181" spans="1:5" ht="15.6">
      <c r="A10181" s="358" t="s">
        <v>10262</v>
      </c>
      <c r="B10181" s="358" t="s">
        <v>35185</v>
      </c>
      <c r="C10181" s="359">
        <v>3</v>
      </c>
      <c r="D10181" s="357" t="s">
        <v>35184</v>
      </c>
      <c r="E10181" s="357" t="s">
        <v>35184</v>
      </c>
    </row>
    <row r="10182" spans="1:5" ht="15.6">
      <c r="A10182" s="358" t="s">
        <v>10262</v>
      </c>
      <c r="B10182" s="358" t="s">
        <v>35185</v>
      </c>
      <c r="C10182" s="359">
        <v>3</v>
      </c>
      <c r="D10182" s="357" t="s">
        <v>35184</v>
      </c>
      <c r="E10182" s="357" t="s">
        <v>35184</v>
      </c>
    </row>
    <row r="10183" spans="1:5" ht="15.6">
      <c r="A10183" s="358" t="s">
        <v>10262</v>
      </c>
      <c r="B10183" s="358" t="s">
        <v>60057</v>
      </c>
      <c r="C10183" s="359">
        <v>3</v>
      </c>
      <c r="D10183" s="357" t="s">
        <v>61215</v>
      </c>
      <c r="E10183" s="357" t="s">
        <v>61215</v>
      </c>
    </row>
    <row r="10184" spans="1:5" ht="15.6">
      <c r="A10184" s="358" t="s">
        <v>10262</v>
      </c>
      <c r="B10184" s="358" t="s">
        <v>60057</v>
      </c>
      <c r="C10184" s="359">
        <v>3</v>
      </c>
      <c r="D10184" s="357" t="s">
        <v>61215</v>
      </c>
      <c r="E10184" s="357" t="s">
        <v>61215</v>
      </c>
    </row>
    <row r="10185" spans="1:5" ht="15.6">
      <c r="A10185" s="358" t="s">
        <v>13425</v>
      </c>
      <c r="B10185" s="358" t="s">
        <v>13425</v>
      </c>
      <c r="C10185" s="359">
        <v>3</v>
      </c>
      <c r="D10185" s="357" t="s">
        <v>10049</v>
      </c>
      <c r="E10185" s="357" t="s">
        <v>10049</v>
      </c>
    </row>
    <row r="10186" spans="1:5" ht="15.6">
      <c r="A10186" s="358" t="s">
        <v>658</v>
      </c>
      <c r="B10186" s="358" t="s">
        <v>14177</v>
      </c>
      <c r="C10186" s="359">
        <v>3</v>
      </c>
      <c r="D10186" s="357" t="s">
        <v>4453</v>
      </c>
      <c r="E10186" s="357" t="s">
        <v>4453</v>
      </c>
    </row>
    <row r="10187" spans="1:5" ht="15.6">
      <c r="A10187" s="358" t="s">
        <v>47112</v>
      </c>
      <c r="B10187" s="358" t="s">
        <v>10262</v>
      </c>
      <c r="C10187" s="359">
        <v>3</v>
      </c>
      <c r="D10187" s="357" t="s">
        <v>47111</v>
      </c>
      <c r="E10187" s="357" t="s">
        <v>47111</v>
      </c>
    </row>
    <row r="10188" spans="1:5" ht="15.6">
      <c r="A10188" s="358" t="s">
        <v>36808</v>
      </c>
      <c r="B10188" s="358" t="s">
        <v>36809</v>
      </c>
      <c r="C10188" s="359">
        <v>2.9</v>
      </c>
      <c r="D10188" s="357" t="s">
        <v>36807</v>
      </c>
      <c r="E10188" s="357" t="s">
        <v>36807</v>
      </c>
    </row>
    <row r="10189" spans="1:5" ht="15.6">
      <c r="A10189" s="358" t="s">
        <v>38683</v>
      </c>
      <c r="B10189" s="358" t="s">
        <v>38684</v>
      </c>
      <c r="C10189" s="359">
        <v>2.9</v>
      </c>
      <c r="D10189" s="357" t="s">
        <v>38682</v>
      </c>
      <c r="E10189" s="357" t="s">
        <v>38682</v>
      </c>
    </row>
    <row r="10190" spans="1:5" ht="15.6">
      <c r="A10190" s="358" t="s">
        <v>44439</v>
      </c>
      <c r="B10190" s="358" t="s">
        <v>44440</v>
      </c>
      <c r="C10190" s="359">
        <v>2.9</v>
      </c>
      <c r="D10190" s="357" t="s">
        <v>44438</v>
      </c>
      <c r="E10190" s="357" t="s">
        <v>44438</v>
      </c>
    </row>
    <row r="10191" spans="1:5" ht="15.6">
      <c r="A10191" s="358" t="s">
        <v>44439</v>
      </c>
      <c r="B10191" s="358" t="s">
        <v>44440</v>
      </c>
      <c r="C10191" s="359">
        <v>2.9</v>
      </c>
      <c r="D10191" s="357" t="s">
        <v>44438</v>
      </c>
      <c r="E10191" s="357" t="s">
        <v>44438</v>
      </c>
    </row>
    <row r="10192" spans="1:5" ht="15.6">
      <c r="A10192" s="358" t="s">
        <v>54382</v>
      </c>
      <c r="B10192" s="358" t="s">
        <v>10262</v>
      </c>
      <c r="C10192" s="359">
        <v>2.9</v>
      </c>
      <c r="D10192" s="357" t="s">
        <v>54381</v>
      </c>
      <c r="E10192" s="357" t="s">
        <v>54381</v>
      </c>
    </row>
    <row r="10193" spans="1:5" ht="15.6">
      <c r="A10193" s="358" t="s">
        <v>48382</v>
      </c>
      <c r="B10193" s="358" t="s">
        <v>48383</v>
      </c>
      <c r="C10193" s="359">
        <v>2.9</v>
      </c>
      <c r="D10193" s="357" t="s">
        <v>48381</v>
      </c>
      <c r="E10193" s="357" t="s">
        <v>48381</v>
      </c>
    </row>
    <row r="10194" spans="1:5" ht="15.6">
      <c r="A10194" s="358" t="s">
        <v>48382</v>
      </c>
      <c r="B10194" s="358" t="s">
        <v>48383</v>
      </c>
      <c r="C10194" s="359">
        <v>2.9</v>
      </c>
      <c r="D10194" s="357" t="s">
        <v>48381</v>
      </c>
      <c r="E10194" s="357" t="s">
        <v>48381</v>
      </c>
    </row>
    <row r="10195" spans="1:5" ht="15.6">
      <c r="A10195" s="358" t="s">
        <v>10262</v>
      </c>
      <c r="B10195" s="358" t="s">
        <v>29556</v>
      </c>
      <c r="C10195" s="359">
        <v>2.9</v>
      </c>
      <c r="D10195" s="357" t="s">
        <v>29555</v>
      </c>
      <c r="E10195" s="357" t="s">
        <v>29555</v>
      </c>
    </row>
    <row r="10196" spans="1:5" ht="15.6">
      <c r="A10196" s="358" t="s">
        <v>10262</v>
      </c>
      <c r="B10196" s="358" t="s">
        <v>44143</v>
      </c>
      <c r="C10196" s="359">
        <v>2.9</v>
      </c>
      <c r="D10196" s="357" t="s">
        <v>44142</v>
      </c>
      <c r="E10196" s="357" t="s">
        <v>44142</v>
      </c>
    </row>
    <row r="10197" spans="1:5" ht="15.6">
      <c r="A10197" s="358" t="s">
        <v>10262</v>
      </c>
      <c r="B10197" s="358" t="s">
        <v>44143</v>
      </c>
      <c r="C10197" s="359">
        <v>2.9</v>
      </c>
      <c r="D10197" s="357" t="s">
        <v>44142</v>
      </c>
      <c r="E10197" s="357" t="s">
        <v>44142</v>
      </c>
    </row>
    <row r="10198" spans="1:5" ht="15.6">
      <c r="A10198" s="358" t="s">
        <v>19998</v>
      </c>
      <c r="B10198" s="358" t="s">
        <v>19999</v>
      </c>
      <c r="C10198" s="359">
        <v>2.9</v>
      </c>
      <c r="D10198" s="357" t="s">
        <v>7745</v>
      </c>
      <c r="E10198" s="357" t="s">
        <v>7745</v>
      </c>
    </row>
    <row r="10199" spans="1:5" ht="15.6">
      <c r="A10199" s="358" t="s">
        <v>17325</v>
      </c>
      <c r="B10199" s="358" t="s">
        <v>17326</v>
      </c>
      <c r="C10199" s="359">
        <v>2.9</v>
      </c>
      <c r="D10199" s="357" t="s">
        <v>6174</v>
      </c>
      <c r="E10199" s="357" t="s">
        <v>6174</v>
      </c>
    </row>
    <row r="10200" spans="1:5" ht="15.6">
      <c r="A10200" s="358" t="s">
        <v>17325</v>
      </c>
      <c r="B10200" s="358" t="s">
        <v>17326</v>
      </c>
      <c r="C10200" s="359">
        <v>2.9</v>
      </c>
      <c r="D10200" s="357" t="s">
        <v>6174</v>
      </c>
      <c r="E10200" s="357" t="s">
        <v>6174</v>
      </c>
    </row>
    <row r="10201" spans="1:5" ht="15.6">
      <c r="A10201" s="358" t="s">
        <v>17325</v>
      </c>
      <c r="B10201" s="358" t="s">
        <v>17326</v>
      </c>
      <c r="C10201" s="359">
        <v>2.9</v>
      </c>
      <c r="D10201" s="357" t="s">
        <v>6174</v>
      </c>
      <c r="E10201" s="357" t="s">
        <v>6174</v>
      </c>
    </row>
    <row r="10202" spans="1:5" ht="15.6">
      <c r="A10202" s="358" t="s">
        <v>27137</v>
      </c>
      <c r="B10202" s="358" t="s">
        <v>27138</v>
      </c>
      <c r="C10202" s="359">
        <v>2.9</v>
      </c>
      <c r="D10202" s="357" t="s">
        <v>27136</v>
      </c>
      <c r="E10202" s="357" t="s">
        <v>27136</v>
      </c>
    </row>
    <row r="10203" spans="1:5" ht="15.6">
      <c r="A10203" s="358" t="s">
        <v>27137</v>
      </c>
      <c r="B10203" s="358" t="s">
        <v>27138</v>
      </c>
      <c r="C10203" s="359">
        <v>2.9</v>
      </c>
      <c r="D10203" s="357" t="s">
        <v>27136</v>
      </c>
      <c r="E10203" s="357" t="s">
        <v>27136</v>
      </c>
    </row>
    <row r="10204" spans="1:5" ht="15.6">
      <c r="A10204" s="358" t="s">
        <v>27137</v>
      </c>
      <c r="B10204" s="358" t="s">
        <v>27138</v>
      </c>
      <c r="C10204" s="359">
        <v>2.9</v>
      </c>
      <c r="D10204" s="357" t="s">
        <v>27136</v>
      </c>
      <c r="E10204" s="357" t="s">
        <v>27136</v>
      </c>
    </row>
    <row r="10205" spans="1:5" ht="15.6">
      <c r="A10205" s="358" t="s">
        <v>44623</v>
      </c>
      <c r="B10205" s="358" t="s">
        <v>44624</v>
      </c>
      <c r="C10205" s="359">
        <v>2.9</v>
      </c>
      <c r="D10205" s="357" t="s">
        <v>44622</v>
      </c>
      <c r="E10205" s="357" t="s">
        <v>44622</v>
      </c>
    </row>
    <row r="10206" spans="1:5" ht="15.6">
      <c r="A10206" s="358" t="s">
        <v>44623</v>
      </c>
      <c r="B10206" s="358" t="s">
        <v>44624</v>
      </c>
      <c r="C10206" s="359">
        <v>2.9</v>
      </c>
      <c r="D10206" s="357" t="s">
        <v>44622</v>
      </c>
      <c r="E10206" s="357" t="s">
        <v>44622</v>
      </c>
    </row>
    <row r="10207" spans="1:5" ht="15.6">
      <c r="A10207" s="358" t="s">
        <v>44623</v>
      </c>
      <c r="B10207" s="358" t="s">
        <v>44624</v>
      </c>
      <c r="C10207" s="359">
        <v>2.9</v>
      </c>
      <c r="D10207" s="357" t="s">
        <v>44622</v>
      </c>
      <c r="E10207" s="357" t="s">
        <v>44622</v>
      </c>
    </row>
    <row r="10208" spans="1:5" ht="15.6">
      <c r="A10208" s="358" t="s">
        <v>22683</v>
      </c>
      <c r="B10208" s="358" t="s">
        <v>22684</v>
      </c>
      <c r="C10208" s="359">
        <v>2.9</v>
      </c>
      <c r="D10208" s="357" t="s">
        <v>9330</v>
      </c>
      <c r="E10208" s="357" t="s">
        <v>9330</v>
      </c>
    </row>
    <row r="10209" spans="1:5" ht="15.6">
      <c r="A10209" s="358" t="s">
        <v>10262</v>
      </c>
      <c r="B10209" s="358" t="s">
        <v>27400</v>
      </c>
      <c r="C10209" s="359">
        <v>2.9</v>
      </c>
      <c r="D10209" s="357" t="s">
        <v>27399</v>
      </c>
      <c r="E10209" s="357" t="s">
        <v>27399</v>
      </c>
    </row>
    <row r="10210" spans="1:5" ht="15.6">
      <c r="A10210" s="358" t="s">
        <v>10262</v>
      </c>
      <c r="B10210" s="358" t="s">
        <v>27400</v>
      </c>
      <c r="C10210" s="359">
        <v>2.9</v>
      </c>
      <c r="D10210" s="357" t="s">
        <v>27399</v>
      </c>
      <c r="E10210" s="357" t="s">
        <v>27399</v>
      </c>
    </row>
    <row r="10211" spans="1:5" ht="15.6">
      <c r="A10211" s="358" t="s">
        <v>50814</v>
      </c>
      <c r="B10211" s="358" t="s">
        <v>50815</v>
      </c>
      <c r="C10211" s="359">
        <v>2.9</v>
      </c>
      <c r="D10211" s="357" t="s">
        <v>50813</v>
      </c>
      <c r="E10211" s="357" t="s">
        <v>50813</v>
      </c>
    </row>
    <row r="10212" spans="1:5" ht="15.6">
      <c r="A10212" s="358" t="s">
        <v>20723</v>
      </c>
      <c r="B10212" s="358" t="s">
        <v>10262</v>
      </c>
      <c r="C10212" s="359">
        <v>2.9</v>
      </c>
      <c r="D10212" s="357" t="s">
        <v>8206</v>
      </c>
      <c r="E10212" s="357" t="s">
        <v>8206</v>
      </c>
    </row>
    <row r="10213" spans="1:5" ht="15.6">
      <c r="A10213" s="358" t="s">
        <v>15756</v>
      </c>
      <c r="B10213" s="358" t="s">
        <v>15757</v>
      </c>
      <c r="C10213" s="359">
        <v>2.9</v>
      </c>
      <c r="D10213" s="357" t="s">
        <v>5309</v>
      </c>
      <c r="E10213" s="357" t="s">
        <v>5309</v>
      </c>
    </row>
    <row r="10214" spans="1:5" ht="15.6">
      <c r="A10214" s="358" t="s">
        <v>10262</v>
      </c>
      <c r="B10214" s="358" t="s">
        <v>48353</v>
      </c>
      <c r="C10214" s="359">
        <v>2.9</v>
      </c>
      <c r="D10214" s="357" t="s">
        <v>48352</v>
      </c>
      <c r="E10214" s="357" t="s">
        <v>48352</v>
      </c>
    </row>
    <row r="10215" spans="1:5" ht="15.6">
      <c r="A10215" s="358" t="s">
        <v>47839</v>
      </c>
      <c r="B10215" s="358" t="s">
        <v>47840</v>
      </c>
      <c r="C10215" s="359">
        <v>2.9</v>
      </c>
      <c r="D10215" s="357" t="s">
        <v>47838</v>
      </c>
      <c r="E10215" s="357" t="s">
        <v>47838</v>
      </c>
    </row>
    <row r="10216" spans="1:5" ht="15.6">
      <c r="A10216" s="358" t="s">
        <v>47839</v>
      </c>
      <c r="B10216" s="358" t="s">
        <v>47840</v>
      </c>
      <c r="C10216" s="359">
        <v>2.9</v>
      </c>
      <c r="D10216" s="357" t="s">
        <v>47838</v>
      </c>
      <c r="E10216" s="357" t="s">
        <v>47838</v>
      </c>
    </row>
    <row r="10217" spans="1:5" ht="15.6">
      <c r="A10217" s="358" t="s">
        <v>31370</v>
      </c>
      <c r="B10217" s="358" t="s">
        <v>31371</v>
      </c>
      <c r="C10217" s="359">
        <v>2.9</v>
      </c>
      <c r="D10217" s="357" t="s">
        <v>31369</v>
      </c>
      <c r="E10217" s="357" t="s">
        <v>31369</v>
      </c>
    </row>
    <row r="10218" spans="1:5" ht="15.6">
      <c r="A10218" s="358" t="s">
        <v>22987</v>
      </c>
      <c r="B10218" s="358" t="s">
        <v>22988</v>
      </c>
      <c r="C10218" s="359">
        <v>2.9</v>
      </c>
      <c r="D10218" s="357" t="s">
        <v>9273</v>
      </c>
      <c r="E10218" s="357" t="s">
        <v>9273</v>
      </c>
    </row>
    <row r="10219" spans="1:5" ht="15.6">
      <c r="A10219" s="358" t="s">
        <v>18333</v>
      </c>
      <c r="B10219" s="358" t="s">
        <v>18334</v>
      </c>
      <c r="C10219" s="359">
        <v>2.9</v>
      </c>
      <c r="D10219" s="357" t="s">
        <v>7215</v>
      </c>
      <c r="E10219" s="357" t="s">
        <v>7215</v>
      </c>
    </row>
    <row r="10220" spans="1:5" ht="15.6">
      <c r="A10220" s="358" t="s">
        <v>18333</v>
      </c>
      <c r="B10220" s="358" t="s">
        <v>18334</v>
      </c>
      <c r="C10220" s="359">
        <v>2.9</v>
      </c>
      <c r="D10220" s="357" t="s">
        <v>7215</v>
      </c>
      <c r="E10220" s="357" t="s">
        <v>7215</v>
      </c>
    </row>
    <row r="10221" spans="1:5" ht="15.6">
      <c r="A10221" s="358" t="s">
        <v>20985</v>
      </c>
      <c r="B10221" s="358" t="s">
        <v>20985</v>
      </c>
      <c r="C10221" s="359">
        <v>2.9</v>
      </c>
      <c r="D10221" s="357" t="s">
        <v>8252</v>
      </c>
      <c r="E10221" s="357" t="s">
        <v>8252</v>
      </c>
    </row>
    <row r="10222" spans="1:5" ht="15.6">
      <c r="A10222" s="358" t="s">
        <v>26665</v>
      </c>
      <c r="B10222" s="358" t="s">
        <v>26666</v>
      </c>
      <c r="C10222" s="359">
        <v>2.9</v>
      </c>
      <c r="D10222" s="357" t="s">
        <v>26664</v>
      </c>
      <c r="E10222" s="357" t="s">
        <v>26664</v>
      </c>
    </row>
    <row r="10223" spans="1:5" ht="15.6">
      <c r="A10223" s="358" t="s">
        <v>14396</v>
      </c>
      <c r="B10223" s="358" t="s">
        <v>14397</v>
      </c>
      <c r="C10223" s="359">
        <v>2.9</v>
      </c>
      <c r="D10223" s="357" t="s">
        <v>4653</v>
      </c>
      <c r="E10223" s="357" t="s">
        <v>4653</v>
      </c>
    </row>
    <row r="10224" spans="1:5" ht="15.6">
      <c r="A10224" s="358" t="s">
        <v>50533</v>
      </c>
      <c r="B10224" s="358" t="s">
        <v>50534</v>
      </c>
      <c r="C10224" s="359">
        <v>2.9</v>
      </c>
      <c r="D10224" s="357" t="s">
        <v>50532</v>
      </c>
      <c r="E10224" s="357" t="s">
        <v>50532</v>
      </c>
    </row>
    <row r="10225" spans="1:5" ht="15.6">
      <c r="A10225" s="358" t="s">
        <v>50828</v>
      </c>
      <c r="B10225" s="358" t="s">
        <v>50829</v>
      </c>
      <c r="C10225" s="359">
        <v>2.9</v>
      </c>
      <c r="D10225" s="357" t="s">
        <v>50827</v>
      </c>
      <c r="E10225" s="357" t="s">
        <v>50827</v>
      </c>
    </row>
    <row r="10226" spans="1:5" ht="15.6">
      <c r="A10226" s="358" t="s">
        <v>37450</v>
      </c>
      <c r="B10226" s="358" t="s">
        <v>37451</v>
      </c>
      <c r="C10226" s="359">
        <v>2.9</v>
      </c>
      <c r="D10226" s="357" t="s">
        <v>37449</v>
      </c>
      <c r="E10226" s="357" t="s">
        <v>37449</v>
      </c>
    </row>
    <row r="10227" spans="1:5" ht="15.6">
      <c r="A10227" s="358" t="s">
        <v>10592</v>
      </c>
      <c r="B10227" s="358" t="s">
        <v>10593</v>
      </c>
      <c r="C10227" s="359">
        <v>2.9</v>
      </c>
      <c r="D10227" s="357" t="s">
        <v>2498</v>
      </c>
      <c r="E10227" s="357" t="s">
        <v>2498</v>
      </c>
    </row>
    <row r="10228" spans="1:5" ht="15.6">
      <c r="A10228" s="358" t="s">
        <v>32464</v>
      </c>
      <c r="B10228" s="358" t="s">
        <v>32465</v>
      </c>
      <c r="C10228" s="359">
        <v>2.9</v>
      </c>
      <c r="D10228" s="357" t="s">
        <v>32463</v>
      </c>
      <c r="E10228" s="357" t="s">
        <v>32463</v>
      </c>
    </row>
    <row r="10229" spans="1:5" ht="15.6">
      <c r="A10229" s="358" t="s">
        <v>12864</v>
      </c>
      <c r="B10229" s="358" t="s">
        <v>12865</v>
      </c>
      <c r="C10229" s="359">
        <v>2.9</v>
      </c>
      <c r="D10229" s="357" t="s">
        <v>3818</v>
      </c>
      <c r="E10229" s="357" t="s">
        <v>3818</v>
      </c>
    </row>
    <row r="10230" spans="1:5" ht="15.6">
      <c r="A10230" s="358" t="s">
        <v>10774</v>
      </c>
      <c r="B10230" s="358" t="s">
        <v>25468</v>
      </c>
      <c r="C10230" s="359">
        <v>2.9</v>
      </c>
      <c r="D10230" s="357" t="s">
        <v>2622</v>
      </c>
      <c r="E10230" s="357" t="s">
        <v>2622</v>
      </c>
    </row>
    <row r="10231" spans="1:5" ht="15.6">
      <c r="A10231" s="358" t="s">
        <v>10774</v>
      </c>
      <c r="B10231" s="358" t="s">
        <v>25468</v>
      </c>
      <c r="C10231" s="359">
        <v>2.9</v>
      </c>
      <c r="D10231" s="357" t="s">
        <v>2622</v>
      </c>
      <c r="E10231" s="357" t="s">
        <v>2622</v>
      </c>
    </row>
    <row r="10232" spans="1:5" ht="15.6">
      <c r="A10232" s="358" t="s">
        <v>14446</v>
      </c>
      <c r="B10232" s="358" t="s">
        <v>14447</v>
      </c>
      <c r="C10232" s="359">
        <v>2.9</v>
      </c>
      <c r="D10232" s="357" t="s">
        <v>4718</v>
      </c>
      <c r="E10232" s="357" t="s">
        <v>4718</v>
      </c>
    </row>
    <row r="10233" spans="1:5" ht="15.6">
      <c r="A10233" s="358" t="s">
        <v>14446</v>
      </c>
      <c r="B10233" s="358" t="s">
        <v>14447</v>
      </c>
      <c r="C10233" s="359">
        <v>2.9</v>
      </c>
      <c r="D10233" s="357" t="s">
        <v>4718</v>
      </c>
      <c r="E10233" s="357" t="s">
        <v>4718</v>
      </c>
    </row>
    <row r="10234" spans="1:5" ht="15.6">
      <c r="A10234" s="358" t="s">
        <v>14446</v>
      </c>
      <c r="B10234" s="358" t="s">
        <v>14447</v>
      </c>
      <c r="C10234" s="359">
        <v>2.9</v>
      </c>
      <c r="D10234" s="357" t="s">
        <v>4718</v>
      </c>
      <c r="E10234" s="357" t="s">
        <v>4718</v>
      </c>
    </row>
    <row r="10235" spans="1:5" ht="15.6">
      <c r="A10235" s="358" t="s">
        <v>34421</v>
      </c>
      <c r="B10235" s="358" t="s">
        <v>34422</v>
      </c>
      <c r="C10235" s="359">
        <v>2.9</v>
      </c>
      <c r="D10235" s="357" t="s">
        <v>34420</v>
      </c>
      <c r="E10235" s="357" t="s">
        <v>34420</v>
      </c>
    </row>
    <row r="10236" spans="1:5" ht="15.6">
      <c r="A10236" s="358" t="s">
        <v>34421</v>
      </c>
      <c r="B10236" s="358" t="s">
        <v>34422</v>
      </c>
      <c r="C10236" s="359">
        <v>2.9</v>
      </c>
      <c r="D10236" s="357" t="s">
        <v>34420</v>
      </c>
      <c r="E10236" s="357" t="s">
        <v>34420</v>
      </c>
    </row>
    <row r="10237" spans="1:5" ht="15.6">
      <c r="A10237" s="358" t="s">
        <v>18429</v>
      </c>
      <c r="B10237" s="358" t="s">
        <v>18430</v>
      </c>
      <c r="C10237" s="359">
        <v>2.9</v>
      </c>
      <c r="D10237" s="357" t="s">
        <v>7321</v>
      </c>
      <c r="E10237" s="357" t="s">
        <v>7321</v>
      </c>
    </row>
    <row r="10238" spans="1:5" ht="15.6">
      <c r="A10238" s="358" t="s">
        <v>18429</v>
      </c>
      <c r="B10238" s="358" t="s">
        <v>18430</v>
      </c>
      <c r="C10238" s="359">
        <v>2.9</v>
      </c>
      <c r="D10238" s="357" t="s">
        <v>7321</v>
      </c>
      <c r="E10238" s="357" t="s">
        <v>7321</v>
      </c>
    </row>
    <row r="10239" spans="1:5" ht="15.6">
      <c r="A10239" s="358" t="s">
        <v>18452</v>
      </c>
      <c r="B10239" s="358" t="s">
        <v>18453</v>
      </c>
      <c r="C10239" s="359">
        <v>2.9</v>
      </c>
      <c r="D10239" s="357" t="s">
        <v>6093</v>
      </c>
      <c r="E10239" s="357" t="s">
        <v>6093</v>
      </c>
    </row>
    <row r="10240" spans="1:5" ht="15.6">
      <c r="A10240" s="358" t="s">
        <v>18452</v>
      </c>
      <c r="B10240" s="358" t="s">
        <v>18453</v>
      </c>
      <c r="C10240" s="359">
        <v>2.9</v>
      </c>
      <c r="D10240" s="357" t="s">
        <v>6093</v>
      </c>
      <c r="E10240" s="357" t="s">
        <v>6093</v>
      </c>
    </row>
    <row r="10241" spans="1:5" ht="15.6">
      <c r="A10241" s="358" t="s">
        <v>29931</v>
      </c>
      <c r="B10241" s="358" t="s">
        <v>29932</v>
      </c>
      <c r="C10241" s="359">
        <v>2.9</v>
      </c>
      <c r="D10241" s="357" t="s">
        <v>29930</v>
      </c>
      <c r="E10241" s="357" t="s">
        <v>29930</v>
      </c>
    </row>
    <row r="10242" spans="1:5" ht="15.6">
      <c r="A10242" s="358" t="s">
        <v>38057</v>
      </c>
      <c r="B10242" s="358" t="s">
        <v>38057</v>
      </c>
      <c r="C10242" s="359">
        <v>2.9</v>
      </c>
      <c r="D10242" s="357" t="s">
        <v>38056</v>
      </c>
      <c r="E10242" s="357" t="s">
        <v>38056</v>
      </c>
    </row>
    <row r="10243" spans="1:5" ht="15.6">
      <c r="A10243" s="358" t="s">
        <v>49968</v>
      </c>
      <c r="B10243" s="358" t="s">
        <v>49968</v>
      </c>
      <c r="C10243" s="359">
        <v>2.9</v>
      </c>
      <c r="D10243" s="357" t="s">
        <v>49967</v>
      </c>
      <c r="E10243" s="357" t="s">
        <v>49967</v>
      </c>
    </row>
    <row r="10244" spans="1:5" ht="15.6">
      <c r="A10244" s="358" t="s">
        <v>23229</v>
      </c>
      <c r="B10244" s="358" t="s">
        <v>23230</v>
      </c>
      <c r="C10244" s="359">
        <v>2.9</v>
      </c>
      <c r="D10244" s="357" t="s">
        <v>9609</v>
      </c>
      <c r="E10244" s="357" t="s">
        <v>9609</v>
      </c>
    </row>
    <row r="10245" spans="1:5" ht="15.6">
      <c r="A10245" s="358" t="s">
        <v>23229</v>
      </c>
      <c r="B10245" s="358" t="s">
        <v>23230</v>
      </c>
      <c r="C10245" s="359">
        <v>2.9</v>
      </c>
      <c r="D10245" s="357" t="s">
        <v>9609</v>
      </c>
      <c r="E10245" s="357" t="s">
        <v>9609</v>
      </c>
    </row>
    <row r="10246" spans="1:5" ht="15.6">
      <c r="A10246" s="358" t="s">
        <v>13275</v>
      </c>
      <c r="B10246" s="358" t="s">
        <v>13276</v>
      </c>
      <c r="C10246" s="359">
        <v>2.9</v>
      </c>
      <c r="D10246" s="357" t="s">
        <v>4185</v>
      </c>
      <c r="E10246" s="357" t="s">
        <v>4185</v>
      </c>
    </row>
    <row r="10247" spans="1:5" ht="15.6">
      <c r="A10247" s="358" t="s">
        <v>13275</v>
      </c>
      <c r="B10247" s="358" t="s">
        <v>13276</v>
      </c>
      <c r="C10247" s="359">
        <v>2.9</v>
      </c>
      <c r="D10247" s="357" t="s">
        <v>4185</v>
      </c>
      <c r="E10247" s="357" t="s">
        <v>4185</v>
      </c>
    </row>
    <row r="10248" spans="1:5" ht="15.6">
      <c r="A10248" s="358" t="s">
        <v>15528</v>
      </c>
      <c r="B10248" s="358" t="s">
        <v>15529</v>
      </c>
      <c r="C10248" s="359">
        <v>2.9</v>
      </c>
      <c r="D10248" s="357" t="s">
        <v>5193</v>
      </c>
      <c r="E10248" s="357" t="s">
        <v>5193</v>
      </c>
    </row>
    <row r="10249" spans="1:5" ht="15.6">
      <c r="A10249" s="358" t="s">
        <v>15528</v>
      </c>
      <c r="B10249" s="358" t="s">
        <v>15529</v>
      </c>
      <c r="C10249" s="359">
        <v>2.9</v>
      </c>
      <c r="D10249" s="357" t="s">
        <v>5193</v>
      </c>
      <c r="E10249" s="357" t="s">
        <v>5193</v>
      </c>
    </row>
    <row r="10250" spans="1:5" ht="15.6">
      <c r="A10250" s="358" t="s">
        <v>38277</v>
      </c>
      <c r="B10250" s="358" t="s">
        <v>38278</v>
      </c>
      <c r="C10250" s="359">
        <v>2.9</v>
      </c>
      <c r="D10250" s="357" t="s">
        <v>38276</v>
      </c>
      <c r="E10250" s="357" t="s">
        <v>38276</v>
      </c>
    </row>
    <row r="10251" spans="1:5" ht="15.6">
      <c r="A10251" s="358" t="s">
        <v>47355</v>
      </c>
      <c r="B10251" s="358" t="s">
        <v>47356</v>
      </c>
      <c r="C10251" s="359">
        <v>2.9</v>
      </c>
      <c r="D10251" s="357" t="s">
        <v>47354</v>
      </c>
      <c r="E10251" s="357" t="s">
        <v>47354</v>
      </c>
    </row>
    <row r="10252" spans="1:5" ht="15.6">
      <c r="A10252" s="358" t="s">
        <v>962</v>
      </c>
      <c r="B10252" s="358" t="s">
        <v>16568</v>
      </c>
      <c r="C10252" s="359">
        <v>2.9</v>
      </c>
      <c r="D10252" s="357" t="s">
        <v>5932</v>
      </c>
      <c r="E10252" s="357" t="s">
        <v>5932</v>
      </c>
    </row>
    <row r="10253" spans="1:5" ht="15.6">
      <c r="A10253" s="358" t="s">
        <v>962</v>
      </c>
      <c r="B10253" s="358" t="s">
        <v>16568</v>
      </c>
      <c r="C10253" s="359">
        <v>2.9</v>
      </c>
      <c r="D10253" s="357" t="s">
        <v>5932</v>
      </c>
      <c r="E10253" s="357" t="s">
        <v>5932</v>
      </c>
    </row>
    <row r="10254" spans="1:5" ht="15.6">
      <c r="A10254" s="358" t="s">
        <v>962</v>
      </c>
      <c r="B10254" s="358" t="s">
        <v>16568</v>
      </c>
      <c r="C10254" s="359">
        <v>2.9</v>
      </c>
      <c r="D10254" s="357" t="s">
        <v>5932</v>
      </c>
      <c r="E10254" s="357" t="s">
        <v>5932</v>
      </c>
    </row>
    <row r="10255" spans="1:5" ht="15.6">
      <c r="A10255" s="358" t="s">
        <v>11030</v>
      </c>
      <c r="B10255" s="358" t="s">
        <v>11031</v>
      </c>
      <c r="C10255" s="359">
        <v>2.9</v>
      </c>
      <c r="D10255" s="357" t="s">
        <v>2899</v>
      </c>
      <c r="E10255" s="357" t="s">
        <v>2899</v>
      </c>
    </row>
    <row r="10256" spans="1:5" ht="15.6">
      <c r="A10256" s="358" t="s">
        <v>11030</v>
      </c>
      <c r="B10256" s="358" t="s">
        <v>11031</v>
      </c>
      <c r="C10256" s="359">
        <v>2.9</v>
      </c>
      <c r="D10256" s="357" t="s">
        <v>2899</v>
      </c>
      <c r="E10256" s="357" t="s">
        <v>2899</v>
      </c>
    </row>
    <row r="10257" spans="1:5" ht="15.6">
      <c r="A10257" s="358" t="s">
        <v>14981</v>
      </c>
      <c r="B10257" s="358" t="s">
        <v>14982</v>
      </c>
      <c r="C10257" s="359">
        <v>2.9</v>
      </c>
      <c r="D10257" s="357" t="s">
        <v>4921</v>
      </c>
      <c r="E10257" s="357" t="s">
        <v>4921</v>
      </c>
    </row>
    <row r="10258" spans="1:5" ht="15.6">
      <c r="A10258" s="358" t="s">
        <v>14981</v>
      </c>
      <c r="B10258" s="358" t="s">
        <v>14982</v>
      </c>
      <c r="C10258" s="359">
        <v>2.9</v>
      </c>
      <c r="D10258" s="357" t="s">
        <v>4921</v>
      </c>
      <c r="E10258" s="357" t="s">
        <v>4921</v>
      </c>
    </row>
    <row r="10259" spans="1:5" ht="15.6">
      <c r="A10259" s="358" t="s">
        <v>19259</v>
      </c>
      <c r="B10259" s="358" t="s">
        <v>19260</v>
      </c>
      <c r="C10259" s="359">
        <v>2.9</v>
      </c>
      <c r="D10259" s="357" t="s">
        <v>6914</v>
      </c>
      <c r="E10259" s="357" t="s">
        <v>6914</v>
      </c>
    </row>
    <row r="10260" spans="1:5" ht="15.6">
      <c r="A10260" s="358" t="s">
        <v>47462</v>
      </c>
      <c r="B10260" s="358" t="s">
        <v>47463</v>
      </c>
      <c r="C10260" s="359">
        <v>2.9</v>
      </c>
      <c r="D10260" s="357" t="s">
        <v>47461</v>
      </c>
      <c r="E10260" s="357" t="s">
        <v>47461</v>
      </c>
    </row>
    <row r="10261" spans="1:5" ht="15.6">
      <c r="A10261" s="358" t="s">
        <v>48359</v>
      </c>
      <c r="B10261" s="358" t="s">
        <v>48360</v>
      </c>
      <c r="C10261" s="359">
        <v>2.9</v>
      </c>
      <c r="D10261" s="357" t="s">
        <v>48358</v>
      </c>
      <c r="E10261" s="357" t="s">
        <v>48358</v>
      </c>
    </row>
    <row r="10262" spans="1:5" ht="15.6">
      <c r="A10262" s="358" t="s">
        <v>48359</v>
      </c>
      <c r="B10262" s="358" t="s">
        <v>48360</v>
      </c>
      <c r="C10262" s="359">
        <v>2.9</v>
      </c>
      <c r="D10262" s="357" t="s">
        <v>48358</v>
      </c>
      <c r="E10262" s="357" t="s">
        <v>48358</v>
      </c>
    </row>
    <row r="10263" spans="1:5" ht="15.6">
      <c r="A10263" s="358" t="s">
        <v>48359</v>
      </c>
      <c r="B10263" s="358" t="s">
        <v>48360</v>
      </c>
      <c r="C10263" s="359">
        <v>2.9</v>
      </c>
      <c r="D10263" s="357" t="s">
        <v>48358</v>
      </c>
      <c r="E10263" s="357" t="s">
        <v>48358</v>
      </c>
    </row>
    <row r="10264" spans="1:5" ht="15.6">
      <c r="A10264" s="358" t="s">
        <v>48630</v>
      </c>
      <c r="B10264" s="358" t="s">
        <v>48631</v>
      </c>
      <c r="C10264" s="359">
        <v>2.9</v>
      </c>
      <c r="D10264" s="357" t="s">
        <v>48629</v>
      </c>
      <c r="E10264" s="357" t="s">
        <v>48629</v>
      </c>
    </row>
    <row r="10265" spans="1:5" ht="15.6">
      <c r="A10265" s="358" t="s">
        <v>1714</v>
      </c>
      <c r="B10265" s="358" t="s">
        <v>21458</v>
      </c>
      <c r="C10265" s="359">
        <v>2.9</v>
      </c>
      <c r="D10265" s="357" t="s">
        <v>8685</v>
      </c>
      <c r="E10265" s="357" t="s">
        <v>8685</v>
      </c>
    </row>
    <row r="10266" spans="1:5" ht="15.6">
      <c r="A10266" s="358" t="s">
        <v>1714</v>
      </c>
      <c r="B10266" s="358" t="s">
        <v>21458</v>
      </c>
      <c r="C10266" s="359">
        <v>2.9</v>
      </c>
      <c r="D10266" s="357" t="s">
        <v>8685</v>
      </c>
      <c r="E10266" s="357" t="s">
        <v>8685</v>
      </c>
    </row>
    <row r="10267" spans="1:5" ht="15.6">
      <c r="A10267" s="358" t="s">
        <v>1714</v>
      </c>
      <c r="B10267" s="358" t="s">
        <v>21458</v>
      </c>
      <c r="C10267" s="359">
        <v>2.9</v>
      </c>
      <c r="D10267" s="357" t="s">
        <v>8685</v>
      </c>
      <c r="E10267" s="357" t="s">
        <v>8685</v>
      </c>
    </row>
    <row r="10268" spans="1:5" ht="15.6">
      <c r="A10268" s="358" t="s">
        <v>1714</v>
      </c>
      <c r="B10268" s="358" t="s">
        <v>21458</v>
      </c>
      <c r="C10268" s="359">
        <v>2.9</v>
      </c>
      <c r="D10268" s="357" t="s">
        <v>8685</v>
      </c>
      <c r="E10268" s="357" t="s">
        <v>8685</v>
      </c>
    </row>
    <row r="10269" spans="1:5" ht="15.6">
      <c r="A10269" s="358" t="s">
        <v>11750</v>
      </c>
      <c r="B10269" s="358" t="s">
        <v>11751</v>
      </c>
      <c r="C10269" s="359">
        <v>2.9</v>
      </c>
      <c r="D10269" s="357" t="s">
        <v>2945</v>
      </c>
      <c r="E10269" s="357" t="s">
        <v>2945</v>
      </c>
    </row>
    <row r="10270" spans="1:5" ht="15.6">
      <c r="A10270" s="358" t="s">
        <v>47943</v>
      </c>
      <c r="B10270" s="358" t="s">
        <v>47944</v>
      </c>
      <c r="C10270" s="359">
        <v>2.9</v>
      </c>
      <c r="D10270" s="357" t="s">
        <v>47942</v>
      </c>
      <c r="E10270" s="357" t="s">
        <v>47942</v>
      </c>
    </row>
    <row r="10271" spans="1:5" ht="15.6">
      <c r="A10271" s="358" t="s">
        <v>47943</v>
      </c>
      <c r="B10271" s="358" t="s">
        <v>47944</v>
      </c>
      <c r="C10271" s="359">
        <v>2.9</v>
      </c>
      <c r="D10271" s="357" t="s">
        <v>47942</v>
      </c>
      <c r="E10271" s="357" t="s">
        <v>47942</v>
      </c>
    </row>
    <row r="10272" spans="1:5" ht="15.6">
      <c r="A10272" s="358" t="s">
        <v>47943</v>
      </c>
      <c r="B10272" s="358" t="s">
        <v>47944</v>
      </c>
      <c r="C10272" s="359">
        <v>2.9</v>
      </c>
      <c r="D10272" s="357" t="s">
        <v>47942</v>
      </c>
      <c r="E10272" s="357" t="s">
        <v>47942</v>
      </c>
    </row>
    <row r="10273" spans="1:5" ht="15.6">
      <c r="A10273" s="358" t="s">
        <v>47943</v>
      </c>
      <c r="B10273" s="358" t="s">
        <v>47944</v>
      </c>
      <c r="C10273" s="359">
        <v>2.9</v>
      </c>
      <c r="D10273" s="357" t="s">
        <v>47942</v>
      </c>
      <c r="E10273" s="357" t="s">
        <v>47942</v>
      </c>
    </row>
    <row r="10274" spans="1:5" ht="15.6">
      <c r="A10274" s="358" t="s">
        <v>47943</v>
      </c>
      <c r="B10274" s="358" t="s">
        <v>47944</v>
      </c>
      <c r="C10274" s="359">
        <v>2.9</v>
      </c>
      <c r="D10274" s="357" t="s">
        <v>47942</v>
      </c>
      <c r="E10274" s="357" t="s">
        <v>47942</v>
      </c>
    </row>
    <row r="10275" spans="1:5" ht="15.6">
      <c r="A10275" s="358" t="s">
        <v>25284</v>
      </c>
      <c r="B10275" s="358" t="s">
        <v>25285</v>
      </c>
      <c r="C10275" s="359">
        <v>2.9</v>
      </c>
      <c r="D10275" s="357" t="s">
        <v>25283</v>
      </c>
      <c r="E10275" s="357" t="s">
        <v>25283</v>
      </c>
    </row>
    <row r="10276" spans="1:5" ht="15.6">
      <c r="A10276" s="358" t="s">
        <v>716</v>
      </c>
      <c r="B10276" s="358" t="s">
        <v>14392</v>
      </c>
      <c r="C10276" s="359">
        <v>2.9</v>
      </c>
      <c r="D10276" s="357" t="s">
        <v>4651</v>
      </c>
      <c r="E10276" s="357" t="s">
        <v>4651</v>
      </c>
    </row>
    <row r="10277" spans="1:5" ht="15.6">
      <c r="A10277" s="358" t="s">
        <v>716</v>
      </c>
      <c r="B10277" s="358" t="s">
        <v>14392</v>
      </c>
      <c r="C10277" s="359">
        <v>2.9</v>
      </c>
      <c r="D10277" s="357" t="s">
        <v>4651</v>
      </c>
      <c r="E10277" s="357" t="s">
        <v>4651</v>
      </c>
    </row>
    <row r="10278" spans="1:5" ht="15.6">
      <c r="A10278" s="358" t="s">
        <v>42287</v>
      </c>
      <c r="B10278" s="358" t="s">
        <v>42288</v>
      </c>
      <c r="C10278" s="359">
        <v>2.9</v>
      </c>
      <c r="D10278" s="357" t="s">
        <v>42286</v>
      </c>
      <c r="E10278" s="357" t="s">
        <v>42286</v>
      </c>
    </row>
    <row r="10279" spans="1:5" ht="15.6">
      <c r="A10279" s="358" t="s">
        <v>32181</v>
      </c>
      <c r="B10279" s="358" t="s">
        <v>32181</v>
      </c>
      <c r="C10279" s="359">
        <v>2.9</v>
      </c>
      <c r="D10279" s="357" t="s">
        <v>32180</v>
      </c>
      <c r="E10279" s="357" t="s">
        <v>32180</v>
      </c>
    </row>
    <row r="10280" spans="1:5" ht="15.6">
      <c r="A10280" s="358" t="s">
        <v>28611</v>
      </c>
      <c r="B10280" s="358" t="s">
        <v>28612</v>
      </c>
      <c r="C10280" s="359">
        <v>2.9</v>
      </c>
      <c r="D10280" s="357" t="s">
        <v>28610</v>
      </c>
      <c r="E10280" s="357" t="s">
        <v>28610</v>
      </c>
    </row>
    <row r="10281" spans="1:5" ht="15.6">
      <c r="A10281" s="358" t="s">
        <v>12928</v>
      </c>
      <c r="B10281" s="358" t="s">
        <v>12929</v>
      </c>
      <c r="C10281" s="359">
        <v>2.9</v>
      </c>
      <c r="D10281" s="357" t="s">
        <v>3884</v>
      </c>
      <c r="E10281" s="357" t="s">
        <v>3884</v>
      </c>
    </row>
    <row r="10282" spans="1:5" ht="15.6">
      <c r="A10282" s="358" t="s">
        <v>14315</v>
      </c>
      <c r="B10282" s="358" t="s">
        <v>14316</v>
      </c>
      <c r="C10282" s="359">
        <v>2.9</v>
      </c>
      <c r="D10282" s="357" t="s">
        <v>4596</v>
      </c>
      <c r="E10282" s="357" t="s">
        <v>4596</v>
      </c>
    </row>
    <row r="10283" spans="1:5" ht="15.6">
      <c r="A10283" s="358" t="s">
        <v>14315</v>
      </c>
      <c r="B10283" s="358" t="s">
        <v>14316</v>
      </c>
      <c r="C10283" s="359">
        <v>2.9</v>
      </c>
      <c r="D10283" s="357" t="s">
        <v>4596</v>
      </c>
      <c r="E10283" s="357" t="s">
        <v>4596</v>
      </c>
    </row>
    <row r="10284" spans="1:5" ht="15.6">
      <c r="A10284" s="358" t="s">
        <v>21276</v>
      </c>
      <c r="B10284" s="358" t="s">
        <v>21277</v>
      </c>
      <c r="C10284" s="359">
        <v>2.9</v>
      </c>
      <c r="D10284" s="357" t="s">
        <v>8497</v>
      </c>
      <c r="E10284" s="357" t="s">
        <v>8497</v>
      </c>
    </row>
    <row r="10285" spans="1:5" ht="15.6">
      <c r="A10285" s="358" t="s">
        <v>21276</v>
      </c>
      <c r="B10285" s="358" t="s">
        <v>21277</v>
      </c>
      <c r="C10285" s="359">
        <v>2.9</v>
      </c>
      <c r="D10285" s="357" t="s">
        <v>8497</v>
      </c>
      <c r="E10285" s="357" t="s">
        <v>8497</v>
      </c>
    </row>
    <row r="10286" spans="1:5" ht="15.6">
      <c r="A10286" s="358" t="s">
        <v>21276</v>
      </c>
      <c r="B10286" s="358" t="s">
        <v>21277</v>
      </c>
      <c r="C10286" s="359">
        <v>2.9</v>
      </c>
      <c r="D10286" s="357" t="s">
        <v>8497</v>
      </c>
      <c r="E10286" s="357" t="s">
        <v>8497</v>
      </c>
    </row>
    <row r="10287" spans="1:5" ht="15.6">
      <c r="A10287" s="358" t="s">
        <v>21276</v>
      </c>
      <c r="B10287" s="358" t="s">
        <v>21277</v>
      </c>
      <c r="C10287" s="359">
        <v>2.9</v>
      </c>
      <c r="D10287" s="357" t="s">
        <v>8497</v>
      </c>
      <c r="E10287" s="357" t="s">
        <v>8497</v>
      </c>
    </row>
    <row r="10288" spans="1:5" ht="15.6">
      <c r="A10288" s="358" t="s">
        <v>40209</v>
      </c>
      <c r="B10288" s="358" t="s">
        <v>40210</v>
      </c>
      <c r="C10288" s="359">
        <v>2.9</v>
      </c>
      <c r="D10288" s="357" t="s">
        <v>40208</v>
      </c>
      <c r="E10288" s="357" t="s">
        <v>40208</v>
      </c>
    </row>
    <row r="10289" spans="1:5" ht="15.6">
      <c r="A10289" s="358" t="s">
        <v>40209</v>
      </c>
      <c r="B10289" s="358" t="s">
        <v>40210</v>
      </c>
      <c r="C10289" s="359">
        <v>2.9</v>
      </c>
      <c r="D10289" s="357" t="s">
        <v>40208</v>
      </c>
      <c r="E10289" s="357" t="s">
        <v>40208</v>
      </c>
    </row>
    <row r="10290" spans="1:5" ht="15.6">
      <c r="A10290" s="358" t="s">
        <v>26633</v>
      </c>
      <c r="B10290" s="358" t="s">
        <v>26634</v>
      </c>
      <c r="C10290" s="359">
        <v>2.9</v>
      </c>
      <c r="D10290" s="357" t="s">
        <v>26632</v>
      </c>
      <c r="E10290" s="357" t="s">
        <v>26632</v>
      </c>
    </row>
    <row r="10291" spans="1:5" ht="15.6">
      <c r="A10291" s="358" t="s">
        <v>1585</v>
      </c>
      <c r="B10291" s="358" t="s">
        <v>20669</v>
      </c>
      <c r="C10291" s="359">
        <v>2.9</v>
      </c>
      <c r="D10291" s="357" t="s">
        <v>1584</v>
      </c>
      <c r="E10291" s="357" t="s">
        <v>1584</v>
      </c>
    </row>
    <row r="10292" spans="1:5" ht="15.6">
      <c r="A10292" s="358" t="s">
        <v>1585</v>
      </c>
      <c r="B10292" s="358" t="s">
        <v>20669</v>
      </c>
      <c r="C10292" s="359">
        <v>2.9</v>
      </c>
      <c r="D10292" s="357" t="s">
        <v>1584</v>
      </c>
      <c r="E10292" s="357" t="s">
        <v>1584</v>
      </c>
    </row>
    <row r="10293" spans="1:5" ht="15.6">
      <c r="A10293" s="358" t="s">
        <v>1585</v>
      </c>
      <c r="B10293" s="358" t="s">
        <v>20669</v>
      </c>
      <c r="C10293" s="359">
        <v>2.9</v>
      </c>
      <c r="D10293" s="357" t="s">
        <v>1584</v>
      </c>
      <c r="E10293" s="357" t="s">
        <v>1584</v>
      </c>
    </row>
    <row r="10294" spans="1:5" ht="15.6">
      <c r="A10294" s="358" t="s">
        <v>10262</v>
      </c>
      <c r="B10294" s="358" t="s">
        <v>54452</v>
      </c>
      <c r="C10294" s="359">
        <v>2.9</v>
      </c>
      <c r="D10294" s="357" t="s">
        <v>54451</v>
      </c>
      <c r="E10294" s="357" t="s">
        <v>54451</v>
      </c>
    </row>
    <row r="10295" spans="1:5" ht="15.6">
      <c r="A10295" s="358" t="s">
        <v>10262</v>
      </c>
      <c r="B10295" s="358" t="s">
        <v>54452</v>
      </c>
      <c r="C10295" s="359">
        <v>2.9</v>
      </c>
      <c r="D10295" s="357" t="s">
        <v>54451</v>
      </c>
      <c r="E10295" s="357" t="s">
        <v>54451</v>
      </c>
    </row>
    <row r="10296" spans="1:5" ht="15.6">
      <c r="A10296" s="358" t="s">
        <v>29884</v>
      </c>
      <c r="B10296" s="358" t="s">
        <v>29885</v>
      </c>
      <c r="C10296" s="359">
        <v>2.9</v>
      </c>
      <c r="D10296" s="357" t="s">
        <v>29883</v>
      </c>
      <c r="E10296" s="357" t="s">
        <v>29883</v>
      </c>
    </row>
    <row r="10297" spans="1:5" ht="15.6">
      <c r="A10297" s="358" t="s">
        <v>10262</v>
      </c>
      <c r="B10297" s="358" t="s">
        <v>21244</v>
      </c>
      <c r="C10297" s="359">
        <v>2.9</v>
      </c>
      <c r="D10297" s="357" t="s">
        <v>8422</v>
      </c>
      <c r="E10297" s="357" t="s">
        <v>8422</v>
      </c>
    </row>
    <row r="10298" spans="1:5" ht="15.6">
      <c r="A10298" s="358" t="s">
        <v>10262</v>
      </c>
      <c r="B10298" s="358" t="s">
        <v>21244</v>
      </c>
      <c r="C10298" s="359">
        <v>2.9</v>
      </c>
      <c r="D10298" s="357" t="s">
        <v>8422</v>
      </c>
      <c r="E10298" s="357" t="s">
        <v>8422</v>
      </c>
    </row>
    <row r="10299" spans="1:5" ht="15.6">
      <c r="A10299" s="358" t="s">
        <v>1541</v>
      </c>
      <c r="B10299" s="358" t="s">
        <v>20645</v>
      </c>
      <c r="C10299" s="359">
        <v>2.9</v>
      </c>
      <c r="D10299" s="357" t="s">
        <v>1540</v>
      </c>
      <c r="E10299" s="357" t="s">
        <v>1540</v>
      </c>
    </row>
    <row r="10300" spans="1:5" ht="15.6">
      <c r="A10300" s="358" t="s">
        <v>1541</v>
      </c>
      <c r="B10300" s="358" t="s">
        <v>20645</v>
      </c>
      <c r="C10300" s="359">
        <v>2.9</v>
      </c>
      <c r="D10300" s="357" t="s">
        <v>1540</v>
      </c>
      <c r="E10300" s="357" t="s">
        <v>1540</v>
      </c>
    </row>
    <row r="10301" spans="1:5" ht="15.6">
      <c r="A10301" s="358" t="s">
        <v>10262</v>
      </c>
      <c r="B10301" s="358" t="s">
        <v>12083</v>
      </c>
      <c r="C10301" s="359">
        <v>2.9</v>
      </c>
      <c r="D10301" s="357" t="s">
        <v>3304</v>
      </c>
      <c r="E10301" s="357" t="s">
        <v>3304</v>
      </c>
    </row>
    <row r="10302" spans="1:5" ht="15.6">
      <c r="A10302" s="358" t="s">
        <v>14739</v>
      </c>
      <c r="B10302" s="358" t="s">
        <v>14740</v>
      </c>
      <c r="C10302" s="359">
        <v>2.9</v>
      </c>
      <c r="D10302" s="357" t="s">
        <v>4610</v>
      </c>
      <c r="E10302" s="357" t="s">
        <v>4610</v>
      </c>
    </row>
    <row r="10303" spans="1:5" ht="15.6">
      <c r="A10303" s="358" t="s">
        <v>14739</v>
      </c>
      <c r="B10303" s="358" t="s">
        <v>14740</v>
      </c>
      <c r="C10303" s="359">
        <v>2.9</v>
      </c>
      <c r="D10303" s="357" t="s">
        <v>4610</v>
      </c>
      <c r="E10303" s="357" t="s">
        <v>4610</v>
      </c>
    </row>
    <row r="10304" spans="1:5" ht="15.6">
      <c r="A10304" s="358" t="s">
        <v>1356</v>
      </c>
      <c r="B10304" s="358" t="s">
        <v>17186</v>
      </c>
      <c r="C10304" s="359">
        <v>2.9</v>
      </c>
      <c r="D10304" s="357" t="s">
        <v>7458</v>
      </c>
      <c r="E10304" s="357" t="s">
        <v>7458</v>
      </c>
    </row>
    <row r="10305" spans="1:5" ht="15.6">
      <c r="A10305" s="358" t="s">
        <v>1356</v>
      </c>
      <c r="B10305" s="358" t="s">
        <v>17186</v>
      </c>
      <c r="C10305" s="359">
        <v>2.9</v>
      </c>
      <c r="D10305" s="357" t="s">
        <v>7458</v>
      </c>
      <c r="E10305" s="357" t="s">
        <v>7458</v>
      </c>
    </row>
    <row r="10306" spans="1:5" ht="15.6">
      <c r="A10306" s="358" t="s">
        <v>54847</v>
      </c>
      <c r="B10306" s="358" t="s">
        <v>54848</v>
      </c>
      <c r="C10306" s="359">
        <v>2.9</v>
      </c>
      <c r="D10306" s="357" t="s">
        <v>54846</v>
      </c>
      <c r="E10306" s="357" t="s">
        <v>54846</v>
      </c>
    </row>
    <row r="10307" spans="1:5" ht="15.6">
      <c r="A10307" s="358" t="s">
        <v>11488</v>
      </c>
      <c r="B10307" s="358" t="s">
        <v>11489</v>
      </c>
      <c r="C10307" s="359">
        <v>2.9</v>
      </c>
      <c r="D10307" s="357" t="s">
        <v>2631</v>
      </c>
      <c r="E10307" s="357" t="s">
        <v>2631</v>
      </c>
    </row>
    <row r="10308" spans="1:5" ht="15.6">
      <c r="A10308" s="358" t="s">
        <v>45296</v>
      </c>
      <c r="B10308" s="358" t="s">
        <v>45297</v>
      </c>
      <c r="C10308" s="359">
        <v>2.9</v>
      </c>
      <c r="D10308" s="357" t="s">
        <v>45295</v>
      </c>
      <c r="E10308" s="357" t="s">
        <v>45295</v>
      </c>
    </row>
    <row r="10309" spans="1:5" ht="15.6">
      <c r="A10309" s="358" t="s">
        <v>45296</v>
      </c>
      <c r="B10309" s="358" t="s">
        <v>45297</v>
      </c>
      <c r="C10309" s="359">
        <v>2.9</v>
      </c>
      <c r="D10309" s="357" t="s">
        <v>45295</v>
      </c>
      <c r="E10309" s="357" t="s">
        <v>45295</v>
      </c>
    </row>
    <row r="10310" spans="1:5" ht="15.6">
      <c r="A10310" s="358" t="s">
        <v>10262</v>
      </c>
      <c r="B10310" s="358" t="s">
        <v>61217</v>
      </c>
      <c r="C10310" s="359">
        <v>2.9</v>
      </c>
      <c r="D10310" s="357" t="s">
        <v>61216</v>
      </c>
      <c r="E10310" s="357" t="s">
        <v>61216</v>
      </c>
    </row>
    <row r="10311" spans="1:5" ht="15.6">
      <c r="A10311" s="358" t="s">
        <v>21267</v>
      </c>
      <c r="B10311" s="358" t="s">
        <v>21268</v>
      </c>
      <c r="C10311" s="359">
        <v>2.9</v>
      </c>
      <c r="D10311" s="357" t="s">
        <v>8491</v>
      </c>
      <c r="E10311" s="357" t="s">
        <v>8491</v>
      </c>
    </row>
    <row r="10312" spans="1:5" ht="15.6">
      <c r="A10312" s="358" t="s">
        <v>21267</v>
      </c>
      <c r="B10312" s="358" t="s">
        <v>21268</v>
      </c>
      <c r="C10312" s="359">
        <v>2.9</v>
      </c>
      <c r="D10312" s="357" t="s">
        <v>8491</v>
      </c>
      <c r="E10312" s="357" t="s">
        <v>8491</v>
      </c>
    </row>
    <row r="10313" spans="1:5" ht="15.6">
      <c r="A10313" s="358" t="s">
        <v>21267</v>
      </c>
      <c r="B10313" s="358" t="s">
        <v>21268</v>
      </c>
      <c r="C10313" s="359">
        <v>2.9</v>
      </c>
      <c r="D10313" s="357" t="s">
        <v>8491</v>
      </c>
      <c r="E10313" s="357" t="s">
        <v>8491</v>
      </c>
    </row>
    <row r="10314" spans="1:5" ht="15.6">
      <c r="A10314" s="358" t="s">
        <v>21814</v>
      </c>
      <c r="B10314" s="358" t="s">
        <v>21815</v>
      </c>
      <c r="C10314" s="359">
        <v>2.9</v>
      </c>
      <c r="D10314" s="357" t="s">
        <v>8912</v>
      </c>
      <c r="E10314" s="357" t="s">
        <v>8912</v>
      </c>
    </row>
    <row r="10315" spans="1:5" ht="15.6">
      <c r="A10315" s="358" t="s">
        <v>21814</v>
      </c>
      <c r="B10315" s="358" t="s">
        <v>21815</v>
      </c>
      <c r="C10315" s="359">
        <v>2.9</v>
      </c>
      <c r="D10315" s="357" t="s">
        <v>8912</v>
      </c>
      <c r="E10315" s="357" t="s">
        <v>8912</v>
      </c>
    </row>
    <row r="10316" spans="1:5" ht="15.6">
      <c r="A10316" s="358" t="s">
        <v>21814</v>
      </c>
      <c r="B10316" s="358" t="s">
        <v>21815</v>
      </c>
      <c r="C10316" s="359">
        <v>2.9</v>
      </c>
      <c r="D10316" s="357" t="s">
        <v>8912</v>
      </c>
      <c r="E10316" s="357" t="s">
        <v>8912</v>
      </c>
    </row>
    <row r="10317" spans="1:5" ht="15.6">
      <c r="A10317" s="358" t="s">
        <v>33764</v>
      </c>
      <c r="B10317" s="358" t="s">
        <v>33765</v>
      </c>
      <c r="C10317" s="359">
        <v>2.9</v>
      </c>
      <c r="D10317" s="357" t="s">
        <v>33763</v>
      </c>
      <c r="E10317" s="357" t="s">
        <v>33763</v>
      </c>
    </row>
    <row r="10318" spans="1:5" ht="15.6">
      <c r="A10318" s="358" t="s">
        <v>33764</v>
      </c>
      <c r="B10318" s="358" t="s">
        <v>33765</v>
      </c>
      <c r="C10318" s="359">
        <v>2.9</v>
      </c>
      <c r="D10318" s="357" t="s">
        <v>33763</v>
      </c>
      <c r="E10318" s="357" t="s">
        <v>33763</v>
      </c>
    </row>
    <row r="10319" spans="1:5" ht="15.6">
      <c r="A10319" s="358" t="s">
        <v>33764</v>
      </c>
      <c r="B10319" s="358" t="s">
        <v>33765</v>
      </c>
      <c r="C10319" s="359">
        <v>2.9</v>
      </c>
      <c r="D10319" s="357" t="s">
        <v>33763</v>
      </c>
      <c r="E10319" s="357" t="s">
        <v>33763</v>
      </c>
    </row>
    <row r="10320" spans="1:5" ht="15.6">
      <c r="A10320" s="358" t="s">
        <v>10262</v>
      </c>
      <c r="B10320" s="358" t="s">
        <v>41463</v>
      </c>
      <c r="C10320" s="359">
        <v>2.9</v>
      </c>
      <c r="D10320" s="357" t="s">
        <v>41462</v>
      </c>
      <c r="E10320" s="357" t="s">
        <v>41462</v>
      </c>
    </row>
    <row r="10321" spans="1:5" ht="15.6">
      <c r="A10321" s="358" t="s">
        <v>10262</v>
      </c>
      <c r="B10321" s="358" t="s">
        <v>41463</v>
      </c>
      <c r="C10321" s="359">
        <v>2.9</v>
      </c>
      <c r="D10321" s="357" t="s">
        <v>41462</v>
      </c>
      <c r="E10321" s="357" t="s">
        <v>41462</v>
      </c>
    </row>
    <row r="10322" spans="1:5" ht="15.6">
      <c r="A10322" s="358" t="s">
        <v>10262</v>
      </c>
      <c r="B10322" s="358" t="s">
        <v>12271</v>
      </c>
      <c r="C10322" s="359">
        <v>2.9</v>
      </c>
      <c r="D10322" s="357" t="s">
        <v>3098</v>
      </c>
      <c r="E10322" s="357" t="s">
        <v>3098</v>
      </c>
    </row>
    <row r="10323" spans="1:5" ht="15.6">
      <c r="A10323" s="358" t="s">
        <v>10262</v>
      </c>
      <c r="B10323" s="358" t="s">
        <v>12271</v>
      </c>
      <c r="C10323" s="359">
        <v>2.9</v>
      </c>
      <c r="D10323" s="357" t="s">
        <v>3098</v>
      </c>
      <c r="E10323" s="357" t="s">
        <v>3098</v>
      </c>
    </row>
    <row r="10324" spans="1:5" ht="15.6">
      <c r="A10324" s="358" t="s">
        <v>19344</v>
      </c>
      <c r="B10324" s="358" t="s">
        <v>19345</v>
      </c>
      <c r="C10324" s="359">
        <v>2.9</v>
      </c>
      <c r="D10324" s="357" t="s">
        <v>7049</v>
      </c>
      <c r="E10324" s="357" t="s">
        <v>7049</v>
      </c>
    </row>
    <row r="10325" spans="1:5" ht="15.6">
      <c r="A10325" s="358" t="s">
        <v>253</v>
      </c>
      <c r="B10325" s="358" t="s">
        <v>11162</v>
      </c>
      <c r="C10325" s="359">
        <v>2.9</v>
      </c>
      <c r="D10325" s="357" t="s">
        <v>2989</v>
      </c>
      <c r="E10325" s="357" t="s">
        <v>2989</v>
      </c>
    </row>
    <row r="10326" spans="1:5" ht="15.6">
      <c r="A10326" s="358" t="s">
        <v>14671</v>
      </c>
      <c r="B10326" s="358" t="s">
        <v>14672</v>
      </c>
      <c r="C10326" s="359">
        <v>2.9</v>
      </c>
      <c r="D10326" s="357" t="s">
        <v>4512</v>
      </c>
      <c r="E10326" s="357" t="s">
        <v>4512</v>
      </c>
    </row>
    <row r="10327" spans="1:5" ht="15.6">
      <c r="A10327" s="358" t="s">
        <v>15190</v>
      </c>
      <c r="B10327" s="358" t="s">
        <v>15191</v>
      </c>
      <c r="C10327" s="359">
        <v>2.9</v>
      </c>
      <c r="D10327" s="357" t="s">
        <v>4994</v>
      </c>
      <c r="E10327" s="357" t="s">
        <v>4994</v>
      </c>
    </row>
    <row r="10328" spans="1:5" ht="15.6">
      <c r="A10328" s="358" t="s">
        <v>15442</v>
      </c>
      <c r="B10328" s="358" t="s">
        <v>15443</v>
      </c>
      <c r="C10328" s="359">
        <v>2.9</v>
      </c>
      <c r="D10328" s="357" t="s">
        <v>15441</v>
      </c>
      <c r="E10328" s="357" t="s">
        <v>15441</v>
      </c>
    </row>
    <row r="10329" spans="1:5" ht="15.6">
      <c r="A10329" s="358" t="s">
        <v>15442</v>
      </c>
      <c r="B10329" s="358" t="s">
        <v>15443</v>
      </c>
      <c r="C10329" s="359">
        <v>2.9</v>
      </c>
      <c r="D10329" s="357" t="s">
        <v>15441</v>
      </c>
      <c r="E10329" s="357" t="s">
        <v>15441</v>
      </c>
    </row>
    <row r="10330" spans="1:5" ht="15.6">
      <c r="A10330" s="358" t="s">
        <v>15442</v>
      </c>
      <c r="B10330" s="358" t="s">
        <v>15443</v>
      </c>
      <c r="C10330" s="359">
        <v>2.9</v>
      </c>
      <c r="D10330" s="357" t="s">
        <v>15441</v>
      </c>
      <c r="E10330" s="357" t="s">
        <v>15441</v>
      </c>
    </row>
    <row r="10331" spans="1:5" ht="15.6">
      <c r="A10331" s="358" t="s">
        <v>10262</v>
      </c>
      <c r="B10331" s="358" t="s">
        <v>42278</v>
      </c>
      <c r="C10331" s="359">
        <v>2.9</v>
      </c>
      <c r="D10331" s="357" t="s">
        <v>42277</v>
      </c>
      <c r="E10331" s="357" t="s">
        <v>42277</v>
      </c>
    </row>
    <row r="10332" spans="1:5" ht="15.6">
      <c r="A10332" s="358" t="s">
        <v>10262</v>
      </c>
      <c r="B10332" s="358" t="s">
        <v>42278</v>
      </c>
      <c r="C10332" s="359">
        <v>2.9</v>
      </c>
      <c r="D10332" s="357" t="s">
        <v>42277</v>
      </c>
      <c r="E10332" s="357" t="s">
        <v>42277</v>
      </c>
    </row>
    <row r="10333" spans="1:5" ht="15.6">
      <c r="A10333" s="358" t="s">
        <v>10262</v>
      </c>
      <c r="B10333" s="358" t="s">
        <v>42278</v>
      </c>
      <c r="C10333" s="359">
        <v>2.9</v>
      </c>
      <c r="D10333" s="357" t="s">
        <v>42277</v>
      </c>
      <c r="E10333" s="357" t="s">
        <v>42277</v>
      </c>
    </row>
    <row r="10334" spans="1:5" ht="15.6">
      <c r="A10334" s="358" t="s">
        <v>22835</v>
      </c>
      <c r="B10334" s="358" t="s">
        <v>22836</v>
      </c>
      <c r="C10334" s="359">
        <v>2.9</v>
      </c>
      <c r="D10334" s="357" t="s">
        <v>9455</v>
      </c>
      <c r="E10334" s="357" t="s">
        <v>9455</v>
      </c>
    </row>
    <row r="10335" spans="1:5" ht="15.6">
      <c r="A10335" s="358" t="s">
        <v>22835</v>
      </c>
      <c r="B10335" s="358" t="s">
        <v>22836</v>
      </c>
      <c r="C10335" s="359">
        <v>2.9</v>
      </c>
      <c r="D10335" s="357" t="s">
        <v>9455</v>
      </c>
      <c r="E10335" s="357" t="s">
        <v>9455</v>
      </c>
    </row>
    <row r="10336" spans="1:5" ht="15.6">
      <c r="A10336" s="358" t="s">
        <v>22835</v>
      </c>
      <c r="B10336" s="358" t="s">
        <v>22836</v>
      </c>
      <c r="C10336" s="359">
        <v>2.9</v>
      </c>
      <c r="D10336" s="357" t="s">
        <v>9455</v>
      </c>
      <c r="E10336" s="357" t="s">
        <v>9455</v>
      </c>
    </row>
    <row r="10337" spans="1:5" ht="15.6">
      <c r="A10337" s="358" t="s">
        <v>10262</v>
      </c>
      <c r="B10337" s="358" t="s">
        <v>15031</v>
      </c>
      <c r="C10337" s="359">
        <v>2.9</v>
      </c>
      <c r="D10337" s="357" t="s">
        <v>10067</v>
      </c>
      <c r="E10337" s="357" t="s">
        <v>10067</v>
      </c>
    </row>
    <row r="10338" spans="1:5" ht="15.6">
      <c r="A10338" s="358" t="s">
        <v>10262</v>
      </c>
      <c r="B10338" s="358" t="s">
        <v>15031</v>
      </c>
      <c r="C10338" s="359">
        <v>2.9</v>
      </c>
      <c r="D10338" s="357" t="s">
        <v>10067</v>
      </c>
      <c r="E10338" s="357" t="s">
        <v>10067</v>
      </c>
    </row>
    <row r="10339" spans="1:5" ht="15.6">
      <c r="A10339" s="358" t="s">
        <v>15754</v>
      </c>
      <c r="B10339" s="358" t="s">
        <v>15755</v>
      </c>
      <c r="C10339" s="359">
        <v>2.9</v>
      </c>
      <c r="D10339" s="357" t="s">
        <v>5308</v>
      </c>
      <c r="E10339" s="357" t="s">
        <v>5308</v>
      </c>
    </row>
    <row r="10340" spans="1:5" ht="15.6">
      <c r="A10340" s="358" t="s">
        <v>967</v>
      </c>
      <c r="B10340" s="358" t="s">
        <v>16585</v>
      </c>
      <c r="C10340" s="359">
        <v>2.9</v>
      </c>
      <c r="D10340" s="357" t="s">
        <v>5944</v>
      </c>
      <c r="E10340" s="357" t="s">
        <v>5944</v>
      </c>
    </row>
    <row r="10341" spans="1:5" ht="15.6">
      <c r="A10341" s="358" t="s">
        <v>18247</v>
      </c>
      <c r="B10341" s="358" t="s">
        <v>18248</v>
      </c>
      <c r="C10341" s="359">
        <v>2.9</v>
      </c>
      <c r="D10341" s="357" t="s">
        <v>7138</v>
      </c>
      <c r="E10341" s="357" t="s">
        <v>7138</v>
      </c>
    </row>
    <row r="10342" spans="1:5" ht="15.6">
      <c r="A10342" s="358" t="s">
        <v>30927</v>
      </c>
      <c r="B10342" s="358" t="s">
        <v>30928</v>
      </c>
      <c r="C10342" s="359">
        <v>2.9</v>
      </c>
      <c r="D10342" s="357" t="s">
        <v>30926</v>
      </c>
      <c r="E10342" s="357" t="s">
        <v>30926</v>
      </c>
    </row>
    <row r="10343" spans="1:5" ht="15.6">
      <c r="A10343" s="358" t="s">
        <v>12567</v>
      </c>
      <c r="B10343" s="358" t="s">
        <v>12568</v>
      </c>
      <c r="C10343" s="359">
        <v>2.9</v>
      </c>
      <c r="D10343" s="357" t="s">
        <v>3487</v>
      </c>
      <c r="E10343" s="357" t="s">
        <v>3487</v>
      </c>
    </row>
    <row r="10344" spans="1:5" ht="15.6">
      <c r="A10344" s="358" t="s">
        <v>12567</v>
      </c>
      <c r="B10344" s="358" t="s">
        <v>12568</v>
      </c>
      <c r="C10344" s="359">
        <v>2.9</v>
      </c>
      <c r="D10344" s="357" t="s">
        <v>3487</v>
      </c>
      <c r="E10344" s="357" t="s">
        <v>3487</v>
      </c>
    </row>
    <row r="10345" spans="1:5" ht="15.6">
      <c r="A10345" s="358" t="s">
        <v>22782</v>
      </c>
      <c r="B10345" s="358" t="s">
        <v>22783</v>
      </c>
      <c r="C10345" s="359">
        <v>2.9</v>
      </c>
      <c r="D10345" s="357" t="s">
        <v>9410</v>
      </c>
      <c r="E10345" s="357" t="s">
        <v>9410</v>
      </c>
    </row>
    <row r="10346" spans="1:5" ht="15.6">
      <c r="A10346" s="358" t="s">
        <v>53390</v>
      </c>
      <c r="B10346" s="358" t="s">
        <v>53390</v>
      </c>
      <c r="C10346" s="359">
        <v>2.9</v>
      </c>
      <c r="D10346" s="357" t="s">
        <v>53389</v>
      </c>
      <c r="E10346" s="357" t="s">
        <v>53389</v>
      </c>
    </row>
    <row r="10347" spans="1:5" ht="15.6">
      <c r="A10347" s="358" t="s">
        <v>53390</v>
      </c>
      <c r="B10347" s="358" t="s">
        <v>53390</v>
      </c>
      <c r="C10347" s="359">
        <v>2.9</v>
      </c>
      <c r="D10347" s="357" t="s">
        <v>53389</v>
      </c>
      <c r="E10347" s="357" t="s">
        <v>53389</v>
      </c>
    </row>
    <row r="10348" spans="1:5" ht="15.6">
      <c r="A10348" s="358" t="s">
        <v>31789</v>
      </c>
      <c r="B10348" s="358" t="s">
        <v>31790</v>
      </c>
      <c r="C10348" s="359">
        <v>2.9</v>
      </c>
      <c r="D10348" s="357" t="s">
        <v>31788</v>
      </c>
      <c r="E10348" s="357" t="s">
        <v>31788</v>
      </c>
    </row>
    <row r="10349" spans="1:5" ht="15.6">
      <c r="A10349" s="358" t="s">
        <v>31789</v>
      </c>
      <c r="B10349" s="358" t="s">
        <v>31790</v>
      </c>
      <c r="C10349" s="359">
        <v>2.9</v>
      </c>
      <c r="D10349" s="357" t="s">
        <v>31788</v>
      </c>
      <c r="E10349" s="357" t="s">
        <v>31788</v>
      </c>
    </row>
    <row r="10350" spans="1:5" ht="15.6">
      <c r="A10350" s="358" t="s">
        <v>35550</v>
      </c>
      <c r="B10350" s="358" t="s">
        <v>35551</v>
      </c>
      <c r="C10350" s="359">
        <v>2.9</v>
      </c>
      <c r="D10350" s="357" t="s">
        <v>35549</v>
      </c>
      <c r="E10350" s="357" t="s">
        <v>35549</v>
      </c>
    </row>
    <row r="10351" spans="1:5" ht="15.6">
      <c r="A10351" s="358" t="s">
        <v>37123</v>
      </c>
      <c r="B10351" s="358" t="s">
        <v>37124</v>
      </c>
      <c r="C10351" s="359">
        <v>2.9</v>
      </c>
      <c r="D10351" s="357" t="s">
        <v>37122</v>
      </c>
      <c r="E10351" s="357" t="s">
        <v>37122</v>
      </c>
    </row>
    <row r="10352" spans="1:5" ht="15.6">
      <c r="A10352" s="358" t="s">
        <v>37123</v>
      </c>
      <c r="B10352" s="358" t="s">
        <v>37124</v>
      </c>
      <c r="C10352" s="359">
        <v>2.9</v>
      </c>
      <c r="D10352" s="357" t="s">
        <v>37122</v>
      </c>
      <c r="E10352" s="357" t="s">
        <v>37122</v>
      </c>
    </row>
    <row r="10353" spans="1:5" ht="15.6">
      <c r="A10353" s="358" t="s">
        <v>1907</v>
      </c>
      <c r="B10353" s="358" t="s">
        <v>22608</v>
      </c>
      <c r="C10353" s="359">
        <v>2.9</v>
      </c>
      <c r="D10353" s="357" t="s">
        <v>9262</v>
      </c>
      <c r="E10353" s="357" t="s">
        <v>9262</v>
      </c>
    </row>
    <row r="10354" spans="1:5" ht="15.6">
      <c r="A10354" s="358" t="s">
        <v>24425</v>
      </c>
      <c r="B10354" s="358" t="s">
        <v>24426</v>
      </c>
      <c r="C10354" s="359">
        <v>2.9</v>
      </c>
      <c r="D10354" s="357" t="s">
        <v>24424</v>
      </c>
      <c r="E10354" s="357" t="s">
        <v>24424</v>
      </c>
    </row>
    <row r="10355" spans="1:5" ht="15.6">
      <c r="A10355" s="358" t="s">
        <v>24425</v>
      </c>
      <c r="B10355" s="358" t="s">
        <v>24426</v>
      </c>
      <c r="C10355" s="359">
        <v>2.9</v>
      </c>
      <c r="D10355" s="357" t="s">
        <v>24424</v>
      </c>
      <c r="E10355" s="357" t="s">
        <v>24424</v>
      </c>
    </row>
    <row r="10356" spans="1:5" ht="15.6">
      <c r="A10356" s="358" t="s">
        <v>29004</v>
      </c>
      <c r="B10356" s="358" t="s">
        <v>29005</v>
      </c>
      <c r="C10356" s="359">
        <v>2.9</v>
      </c>
      <c r="D10356" s="357" t="s">
        <v>29003</v>
      </c>
      <c r="E10356" s="357" t="s">
        <v>29003</v>
      </c>
    </row>
    <row r="10357" spans="1:5" ht="15.6">
      <c r="A10357" s="358" t="s">
        <v>10262</v>
      </c>
      <c r="B10357" s="358" t="s">
        <v>25872</v>
      </c>
      <c r="C10357" s="359">
        <v>2.9</v>
      </c>
      <c r="D10357" s="357" t="s">
        <v>25871</v>
      </c>
      <c r="E10357" s="357" t="s">
        <v>25871</v>
      </c>
    </row>
    <row r="10358" spans="1:5" ht="15.6">
      <c r="A10358" s="358" t="s">
        <v>10262</v>
      </c>
      <c r="B10358" s="358" t="s">
        <v>25872</v>
      </c>
      <c r="C10358" s="359">
        <v>2.9</v>
      </c>
      <c r="D10358" s="357" t="s">
        <v>25871</v>
      </c>
      <c r="E10358" s="357" t="s">
        <v>25871</v>
      </c>
    </row>
    <row r="10359" spans="1:5" ht="15.6">
      <c r="A10359" s="358" t="s">
        <v>269</v>
      </c>
      <c r="B10359" s="358" t="s">
        <v>11847</v>
      </c>
      <c r="C10359" s="359">
        <v>2.9</v>
      </c>
      <c r="D10359" s="357" t="s">
        <v>3099</v>
      </c>
      <c r="E10359" s="357" t="s">
        <v>3099</v>
      </c>
    </row>
    <row r="10360" spans="1:5" ht="15.6">
      <c r="A10360" s="358" t="s">
        <v>269</v>
      </c>
      <c r="B10360" s="358" t="s">
        <v>11847</v>
      </c>
      <c r="C10360" s="359">
        <v>2.9</v>
      </c>
      <c r="D10360" s="357" t="s">
        <v>3099</v>
      </c>
      <c r="E10360" s="357" t="s">
        <v>3099</v>
      </c>
    </row>
    <row r="10361" spans="1:5" ht="15.6">
      <c r="A10361" s="358" t="s">
        <v>917</v>
      </c>
      <c r="B10361" s="358" t="s">
        <v>16340</v>
      </c>
      <c r="C10361" s="359">
        <v>2.9</v>
      </c>
      <c r="D10361" s="357" t="s">
        <v>5688</v>
      </c>
      <c r="E10361" s="357" t="s">
        <v>5688</v>
      </c>
    </row>
    <row r="10362" spans="1:5" ht="15.6">
      <c r="A10362" s="358" t="s">
        <v>917</v>
      </c>
      <c r="B10362" s="358" t="s">
        <v>16340</v>
      </c>
      <c r="C10362" s="359">
        <v>2.9</v>
      </c>
      <c r="D10362" s="357" t="s">
        <v>5688</v>
      </c>
      <c r="E10362" s="357" t="s">
        <v>5688</v>
      </c>
    </row>
    <row r="10363" spans="1:5" ht="15.6">
      <c r="A10363" s="358" t="s">
        <v>11180</v>
      </c>
      <c r="B10363" s="358" t="s">
        <v>11181</v>
      </c>
      <c r="C10363" s="359">
        <v>2.9</v>
      </c>
      <c r="D10363" s="357" t="s">
        <v>3010</v>
      </c>
      <c r="E10363" s="357" t="s">
        <v>3010</v>
      </c>
    </row>
    <row r="10364" spans="1:5" ht="15.6">
      <c r="A10364" s="358" t="s">
        <v>10526</v>
      </c>
      <c r="B10364" s="358" t="s">
        <v>10527</v>
      </c>
      <c r="C10364" s="359">
        <v>2.9</v>
      </c>
      <c r="D10364" s="357" t="s">
        <v>2445</v>
      </c>
      <c r="E10364" s="357" t="s">
        <v>2445</v>
      </c>
    </row>
    <row r="10365" spans="1:5" ht="15.6">
      <c r="A10365" s="358" t="s">
        <v>10526</v>
      </c>
      <c r="B10365" s="358" t="s">
        <v>10527</v>
      </c>
      <c r="C10365" s="359">
        <v>2.9</v>
      </c>
      <c r="D10365" s="357" t="s">
        <v>2445</v>
      </c>
      <c r="E10365" s="357" t="s">
        <v>2445</v>
      </c>
    </row>
    <row r="10366" spans="1:5" ht="15.6">
      <c r="A10366" s="358" t="s">
        <v>10526</v>
      </c>
      <c r="B10366" s="358" t="s">
        <v>10527</v>
      </c>
      <c r="C10366" s="359">
        <v>2.9</v>
      </c>
      <c r="D10366" s="357" t="s">
        <v>2445</v>
      </c>
      <c r="E10366" s="357" t="s">
        <v>2445</v>
      </c>
    </row>
    <row r="10367" spans="1:5" ht="15.6">
      <c r="A10367" s="358" t="s">
        <v>12892</v>
      </c>
      <c r="B10367" s="358" t="s">
        <v>12893</v>
      </c>
      <c r="C10367" s="359">
        <v>2.9</v>
      </c>
      <c r="D10367" s="357" t="s">
        <v>3841</v>
      </c>
      <c r="E10367" s="357" t="s">
        <v>3841</v>
      </c>
    </row>
    <row r="10368" spans="1:5" ht="15.6">
      <c r="A10368" s="358" t="s">
        <v>12892</v>
      </c>
      <c r="B10368" s="358" t="s">
        <v>12893</v>
      </c>
      <c r="C10368" s="359">
        <v>2.9</v>
      </c>
      <c r="D10368" s="357" t="s">
        <v>3841</v>
      </c>
      <c r="E10368" s="357" t="s">
        <v>3841</v>
      </c>
    </row>
    <row r="10369" spans="1:5" ht="15.6">
      <c r="A10369" s="358" t="s">
        <v>51130</v>
      </c>
      <c r="B10369" s="358" t="s">
        <v>51131</v>
      </c>
      <c r="C10369" s="359">
        <v>2.9</v>
      </c>
      <c r="D10369" s="357" t="s">
        <v>51129</v>
      </c>
      <c r="E10369" s="357" t="s">
        <v>51129</v>
      </c>
    </row>
    <row r="10370" spans="1:5" ht="15.6">
      <c r="A10370" s="358" t="s">
        <v>26497</v>
      </c>
      <c r="B10370" s="358" t="s">
        <v>26498</v>
      </c>
      <c r="C10370" s="359">
        <v>2.9</v>
      </c>
      <c r="D10370" s="357" t="s">
        <v>26496</v>
      </c>
      <c r="E10370" s="357" t="s">
        <v>26496</v>
      </c>
    </row>
    <row r="10371" spans="1:5" ht="15.6">
      <c r="A10371" s="358" t="s">
        <v>14778</v>
      </c>
      <c r="B10371" s="358" t="s">
        <v>14778</v>
      </c>
      <c r="C10371" s="359">
        <v>2.9</v>
      </c>
      <c r="D10371" s="357" t="s">
        <v>4682</v>
      </c>
      <c r="E10371" s="357" t="s">
        <v>4682</v>
      </c>
    </row>
    <row r="10372" spans="1:5" ht="15.6">
      <c r="A10372" s="358" t="s">
        <v>17104</v>
      </c>
      <c r="B10372" s="358" t="s">
        <v>17105</v>
      </c>
      <c r="C10372" s="359">
        <v>2.9</v>
      </c>
      <c r="D10372" s="357" t="s">
        <v>6005</v>
      </c>
      <c r="E10372" s="357" t="s">
        <v>6005</v>
      </c>
    </row>
    <row r="10373" spans="1:5" ht="15.6">
      <c r="A10373" s="358" t="s">
        <v>23027</v>
      </c>
      <c r="B10373" s="358" t="s">
        <v>23028</v>
      </c>
      <c r="C10373" s="359">
        <v>2.9</v>
      </c>
      <c r="D10373" s="357" t="s">
        <v>9341</v>
      </c>
      <c r="E10373" s="357" t="s">
        <v>9341</v>
      </c>
    </row>
    <row r="10374" spans="1:5" ht="15.6">
      <c r="A10374" s="358" t="s">
        <v>13590</v>
      </c>
      <c r="B10374" s="358" t="s">
        <v>13591</v>
      </c>
      <c r="C10374" s="359">
        <v>2.9</v>
      </c>
      <c r="D10374" s="357" t="s">
        <v>3784</v>
      </c>
      <c r="E10374" s="357" t="s">
        <v>3784</v>
      </c>
    </row>
    <row r="10375" spans="1:5" ht="15.6">
      <c r="A10375" s="358" t="s">
        <v>20140</v>
      </c>
      <c r="B10375" s="358" t="s">
        <v>20141</v>
      </c>
      <c r="C10375" s="359">
        <v>2.9</v>
      </c>
      <c r="D10375" s="357" t="s">
        <v>7862</v>
      </c>
      <c r="E10375" s="357" t="s">
        <v>7862</v>
      </c>
    </row>
    <row r="10376" spans="1:5" ht="15.6">
      <c r="A10376" s="358" t="s">
        <v>20140</v>
      </c>
      <c r="B10376" s="358" t="s">
        <v>20141</v>
      </c>
      <c r="C10376" s="359">
        <v>2.9</v>
      </c>
      <c r="D10376" s="357" t="s">
        <v>7862</v>
      </c>
      <c r="E10376" s="357" t="s">
        <v>7862</v>
      </c>
    </row>
    <row r="10377" spans="1:5" ht="15.6">
      <c r="A10377" s="358" t="s">
        <v>20140</v>
      </c>
      <c r="B10377" s="358" t="s">
        <v>20141</v>
      </c>
      <c r="C10377" s="359">
        <v>2.9</v>
      </c>
      <c r="D10377" s="357" t="s">
        <v>7862</v>
      </c>
      <c r="E10377" s="357" t="s">
        <v>7862</v>
      </c>
    </row>
    <row r="10378" spans="1:5" ht="15.6">
      <c r="A10378" s="358" t="s">
        <v>10262</v>
      </c>
      <c r="B10378" s="358" t="s">
        <v>24133</v>
      </c>
      <c r="C10378" s="359">
        <v>2.9</v>
      </c>
      <c r="D10378" s="357" t="s">
        <v>24132</v>
      </c>
      <c r="E10378" s="357" t="s">
        <v>24132</v>
      </c>
    </row>
    <row r="10379" spans="1:5" ht="15.6">
      <c r="A10379" s="358" t="s">
        <v>38280</v>
      </c>
      <c r="B10379" s="358" t="s">
        <v>38281</v>
      </c>
      <c r="C10379" s="359">
        <v>2.9</v>
      </c>
      <c r="D10379" s="357" t="s">
        <v>38279</v>
      </c>
      <c r="E10379" s="357" t="s">
        <v>38279</v>
      </c>
    </row>
    <row r="10380" spans="1:5" ht="15.6">
      <c r="A10380" s="358" t="s">
        <v>46124</v>
      </c>
      <c r="B10380" s="358" t="s">
        <v>46125</v>
      </c>
      <c r="C10380" s="359">
        <v>2.9</v>
      </c>
      <c r="D10380" s="357" t="s">
        <v>46123</v>
      </c>
      <c r="E10380" s="357" t="s">
        <v>46123</v>
      </c>
    </row>
    <row r="10381" spans="1:5" ht="15.6">
      <c r="A10381" s="358" t="s">
        <v>10492</v>
      </c>
      <c r="B10381" s="358" t="s">
        <v>10493</v>
      </c>
      <c r="C10381" s="359">
        <v>2.9</v>
      </c>
      <c r="D10381" s="357" t="s">
        <v>2421</v>
      </c>
      <c r="E10381" s="357" t="s">
        <v>2421</v>
      </c>
    </row>
    <row r="10382" spans="1:5" ht="15.6">
      <c r="A10382" s="358" t="s">
        <v>10492</v>
      </c>
      <c r="B10382" s="358" t="s">
        <v>10493</v>
      </c>
      <c r="C10382" s="359">
        <v>2.9</v>
      </c>
      <c r="D10382" s="357" t="s">
        <v>2421</v>
      </c>
      <c r="E10382" s="357" t="s">
        <v>2421</v>
      </c>
    </row>
    <row r="10383" spans="1:5" ht="15.6">
      <c r="A10383" s="358" t="s">
        <v>10492</v>
      </c>
      <c r="B10383" s="358" t="s">
        <v>10493</v>
      </c>
      <c r="C10383" s="359">
        <v>2.9</v>
      </c>
      <c r="D10383" s="357" t="s">
        <v>2421</v>
      </c>
      <c r="E10383" s="357" t="s">
        <v>2421</v>
      </c>
    </row>
    <row r="10384" spans="1:5" ht="15.6">
      <c r="A10384" s="358" t="s">
        <v>169</v>
      </c>
      <c r="B10384" s="358" t="s">
        <v>10543</v>
      </c>
      <c r="C10384" s="359">
        <v>2.9</v>
      </c>
      <c r="D10384" s="357" t="s">
        <v>168</v>
      </c>
      <c r="E10384" s="357" t="s">
        <v>168</v>
      </c>
    </row>
    <row r="10385" spans="1:5" ht="15.6">
      <c r="A10385" s="358" t="s">
        <v>169</v>
      </c>
      <c r="B10385" s="358" t="s">
        <v>10543</v>
      </c>
      <c r="C10385" s="359">
        <v>2.9</v>
      </c>
      <c r="D10385" s="357" t="s">
        <v>168</v>
      </c>
      <c r="E10385" s="357" t="s">
        <v>168</v>
      </c>
    </row>
    <row r="10386" spans="1:5" ht="15.6">
      <c r="A10386" s="358" t="s">
        <v>169</v>
      </c>
      <c r="B10386" s="358" t="s">
        <v>10543</v>
      </c>
      <c r="C10386" s="359">
        <v>2.9</v>
      </c>
      <c r="D10386" s="357" t="s">
        <v>168</v>
      </c>
      <c r="E10386" s="357" t="s">
        <v>168</v>
      </c>
    </row>
    <row r="10387" spans="1:5" ht="15.6">
      <c r="A10387" s="358" t="s">
        <v>12941</v>
      </c>
      <c r="B10387" s="358" t="s">
        <v>12942</v>
      </c>
      <c r="C10387" s="359">
        <v>2.9</v>
      </c>
      <c r="D10387" s="357" t="s">
        <v>3896</v>
      </c>
      <c r="E10387" s="357" t="s">
        <v>3896</v>
      </c>
    </row>
    <row r="10388" spans="1:5" ht="15.6">
      <c r="A10388" s="358" t="s">
        <v>12941</v>
      </c>
      <c r="B10388" s="358" t="s">
        <v>12942</v>
      </c>
      <c r="C10388" s="359">
        <v>2.9</v>
      </c>
      <c r="D10388" s="357" t="s">
        <v>3896</v>
      </c>
      <c r="E10388" s="357" t="s">
        <v>3896</v>
      </c>
    </row>
    <row r="10389" spans="1:5" ht="15.6">
      <c r="A10389" s="358" t="s">
        <v>20425</v>
      </c>
      <c r="B10389" s="358" t="s">
        <v>20426</v>
      </c>
      <c r="C10389" s="359">
        <v>2.9</v>
      </c>
      <c r="D10389" s="357" t="s">
        <v>7818</v>
      </c>
      <c r="E10389" s="357" t="s">
        <v>7818</v>
      </c>
    </row>
    <row r="10390" spans="1:5" ht="15.6">
      <c r="A10390" s="358" t="s">
        <v>1492</v>
      </c>
      <c r="B10390" s="358" t="s">
        <v>20305</v>
      </c>
      <c r="C10390" s="359">
        <v>2.9</v>
      </c>
      <c r="D10390" s="357" t="s">
        <v>8006</v>
      </c>
      <c r="E10390" s="357" t="s">
        <v>8006</v>
      </c>
    </row>
    <row r="10391" spans="1:5" ht="15.6">
      <c r="A10391" s="358" t="s">
        <v>1492</v>
      </c>
      <c r="B10391" s="358" t="s">
        <v>20305</v>
      </c>
      <c r="C10391" s="359">
        <v>2.9</v>
      </c>
      <c r="D10391" s="357" t="s">
        <v>8006</v>
      </c>
      <c r="E10391" s="357" t="s">
        <v>8006</v>
      </c>
    </row>
    <row r="10392" spans="1:5" ht="15.6">
      <c r="A10392" s="358" t="s">
        <v>21396</v>
      </c>
      <c r="B10392" s="358" t="s">
        <v>21397</v>
      </c>
      <c r="C10392" s="359">
        <v>2.9</v>
      </c>
      <c r="D10392" s="357" t="s">
        <v>8593</v>
      </c>
      <c r="E10392" s="357" t="s">
        <v>8593</v>
      </c>
    </row>
    <row r="10393" spans="1:5" ht="15.6">
      <c r="A10393" s="358" t="s">
        <v>10262</v>
      </c>
      <c r="B10393" s="358" t="s">
        <v>50614</v>
      </c>
      <c r="C10393" s="359">
        <v>2.9</v>
      </c>
      <c r="D10393" s="357" t="s">
        <v>50613</v>
      </c>
      <c r="E10393" s="357" t="s">
        <v>50613</v>
      </c>
    </row>
    <row r="10394" spans="1:5" ht="15.6">
      <c r="A10394" s="358" t="s">
        <v>22787</v>
      </c>
      <c r="B10394" s="358" t="s">
        <v>22788</v>
      </c>
      <c r="C10394" s="359">
        <v>2.9</v>
      </c>
      <c r="D10394" s="357" t="s">
        <v>9414</v>
      </c>
      <c r="E10394" s="357" t="s">
        <v>9414</v>
      </c>
    </row>
    <row r="10395" spans="1:5" ht="15.6">
      <c r="A10395" s="358" t="s">
        <v>22787</v>
      </c>
      <c r="B10395" s="358" t="s">
        <v>22788</v>
      </c>
      <c r="C10395" s="359">
        <v>2.9</v>
      </c>
      <c r="D10395" s="357" t="s">
        <v>9414</v>
      </c>
      <c r="E10395" s="357" t="s">
        <v>9414</v>
      </c>
    </row>
    <row r="10396" spans="1:5" ht="15.6">
      <c r="A10396" s="358" t="s">
        <v>23262</v>
      </c>
      <c r="B10396" s="358" t="s">
        <v>2015</v>
      </c>
      <c r="C10396" s="359">
        <v>2.9</v>
      </c>
      <c r="D10396" s="357" t="s">
        <v>9643</v>
      </c>
      <c r="E10396" s="357" t="s">
        <v>9643</v>
      </c>
    </row>
    <row r="10397" spans="1:5" ht="15.6">
      <c r="A10397" s="358" t="s">
        <v>15582</v>
      </c>
      <c r="B10397" s="358" t="s">
        <v>15583</v>
      </c>
      <c r="C10397" s="359">
        <v>2.9</v>
      </c>
      <c r="D10397" s="357" t="s">
        <v>5252</v>
      </c>
      <c r="E10397" s="357" t="s">
        <v>5252</v>
      </c>
    </row>
    <row r="10398" spans="1:5" ht="15.6">
      <c r="A10398" s="358" t="s">
        <v>15582</v>
      </c>
      <c r="B10398" s="358" t="s">
        <v>15583</v>
      </c>
      <c r="C10398" s="359">
        <v>2.9</v>
      </c>
      <c r="D10398" s="357" t="s">
        <v>5252</v>
      </c>
      <c r="E10398" s="357" t="s">
        <v>5252</v>
      </c>
    </row>
    <row r="10399" spans="1:5" ht="15.6">
      <c r="A10399" s="358" t="s">
        <v>35657</v>
      </c>
      <c r="B10399" s="358" t="s">
        <v>35658</v>
      </c>
      <c r="C10399" s="359">
        <v>2.9</v>
      </c>
      <c r="D10399" s="357" t="s">
        <v>35656</v>
      </c>
      <c r="E10399" s="357" t="s">
        <v>35656</v>
      </c>
    </row>
    <row r="10400" spans="1:5" ht="15.6">
      <c r="A10400" s="358" t="s">
        <v>16973</v>
      </c>
      <c r="B10400" s="358" t="s">
        <v>16974</v>
      </c>
      <c r="C10400" s="359">
        <v>2.9</v>
      </c>
      <c r="D10400" s="357" t="s">
        <v>5813</v>
      </c>
      <c r="E10400" s="357" t="s">
        <v>5813</v>
      </c>
    </row>
    <row r="10401" spans="1:5" ht="15.6">
      <c r="A10401" s="358" t="s">
        <v>16973</v>
      </c>
      <c r="B10401" s="358" t="s">
        <v>16974</v>
      </c>
      <c r="C10401" s="359">
        <v>2.9</v>
      </c>
      <c r="D10401" s="357" t="s">
        <v>5813</v>
      </c>
      <c r="E10401" s="357" t="s">
        <v>5813</v>
      </c>
    </row>
    <row r="10402" spans="1:5" ht="15.6">
      <c r="A10402" s="358" t="s">
        <v>15506</v>
      </c>
      <c r="B10402" s="358" t="s">
        <v>15507</v>
      </c>
      <c r="C10402" s="359">
        <v>2.9</v>
      </c>
      <c r="D10402" s="357" t="s">
        <v>5178</v>
      </c>
      <c r="E10402" s="357" t="s">
        <v>5178</v>
      </c>
    </row>
    <row r="10403" spans="1:5" ht="15.6">
      <c r="A10403" s="358" t="s">
        <v>44722</v>
      </c>
      <c r="B10403" s="358" t="s">
        <v>44723</v>
      </c>
      <c r="C10403" s="359">
        <v>2.9</v>
      </c>
      <c r="D10403" s="357" t="s">
        <v>44721</v>
      </c>
      <c r="E10403" s="357" t="s">
        <v>44721</v>
      </c>
    </row>
    <row r="10404" spans="1:5" ht="15.6">
      <c r="A10404" s="358" t="s">
        <v>44722</v>
      </c>
      <c r="B10404" s="358" t="s">
        <v>44723</v>
      </c>
      <c r="C10404" s="359">
        <v>2.9</v>
      </c>
      <c r="D10404" s="357" t="s">
        <v>44721</v>
      </c>
      <c r="E10404" s="357" t="s">
        <v>44721</v>
      </c>
    </row>
    <row r="10405" spans="1:5" ht="15.6">
      <c r="A10405" s="358" t="s">
        <v>21908</v>
      </c>
      <c r="B10405" s="358" t="s">
        <v>21908</v>
      </c>
      <c r="C10405" s="359">
        <v>2.9</v>
      </c>
      <c r="D10405" s="357" t="s">
        <v>8561</v>
      </c>
      <c r="E10405" s="357" t="s">
        <v>8561</v>
      </c>
    </row>
    <row r="10406" spans="1:5" ht="15.6">
      <c r="A10406" s="358" t="s">
        <v>31970</v>
      </c>
      <c r="B10406" s="358" t="s">
        <v>31971</v>
      </c>
      <c r="C10406" s="359">
        <v>2.9</v>
      </c>
      <c r="D10406" s="357" t="s">
        <v>31969</v>
      </c>
      <c r="E10406" s="357" t="s">
        <v>31969</v>
      </c>
    </row>
    <row r="10407" spans="1:5" ht="15.6">
      <c r="A10407" s="358" t="s">
        <v>31970</v>
      </c>
      <c r="B10407" s="358" t="s">
        <v>31971</v>
      </c>
      <c r="C10407" s="359">
        <v>2.9</v>
      </c>
      <c r="D10407" s="357" t="s">
        <v>31969</v>
      </c>
      <c r="E10407" s="357" t="s">
        <v>31969</v>
      </c>
    </row>
    <row r="10408" spans="1:5" ht="15.6">
      <c r="A10408" s="358" t="s">
        <v>31970</v>
      </c>
      <c r="B10408" s="358" t="s">
        <v>31971</v>
      </c>
      <c r="C10408" s="359">
        <v>2.9</v>
      </c>
      <c r="D10408" s="357" t="s">
        <v>31969</v>
      </c>
      <c r="E10408" s="357" t="s">
        <v>31969</v>
      </c>
    </row>
    <row r="10409" spans="1:5" ht="15.6">
      <c r="A10409" s="358" t="s">
        <v>31970</v>
      </c>
      <c r="B10409" s="358" t="s">
        <v>31971</v>
      </c>
      <c r="C10409" s="359">
        <v>2.9</v>
      </c>
      <c r="D10409" s="357" t="s">
        <v>31969</v>
      </c>
      <c r="E10409" s="357" t="s">
        <v>31969</v>
      </c>
    </row>
    <row r="10410" spans="1:5" ht="15.6">
      <c r="A10410" s="358" t="s">
        <v>54571</v>
      </c>
      <c r="B10410" s="358" t="s">
        <v>54572</v>
      </c>
      <c r="C10410" s="359">
        <v>2.9</v>
      </c>
      <c r="D10410" s="357" t="s">
        <v>54570</v>
      </c>
      <c r="E10410" s="357" t="s">
        <v>54570</v>
      </c>
    </row>
    <row r="10411" spans="1:5" ht="15.6">
      <c r="A10411" s="358" t="s">
        <v>41715</v>
      </c>
      <c r="B10411" s="358" t="s">
        <v>41716</v>
      </c>
      <c r="C10411" s="359">
        <v>2.9</v>
      </c>
      <c r="D10411" s="357" t="s">
        <v>41714</v>
      </c>
      <c r="E10411" s="357" t="s">
        <v>41714</v>
      </c>
    </row>
    <row r="10412" spans="1:5" ht="15.6">
      <c r="A10412" s="358" t="s">
        <v>10262</v>
      </c>
      <c r="B10412" s="358" t="s">
        <v>24622</v>
      </c>
      <c r="C10412" s="359">
        <v>2.9</v>
      </c>
      <c r="D10412" s="357" t="s">
        <v>24621</v>
      </c>
      <c r="E10412" s="357" t="s">
        <v>24621</v>
      </c>
    </row>
    <row r="10413" spans="1:5" ht="15.6">
      <c r="A10413" s="358" t="s">
        <v>10262</v>
      </c>
      <c r="B10413" s="358" t="s">
        <v>24622</v>
      </c>
      <c r="C10413" s="359">
        <v>2.9</v>
      </c>
      <c r="D10413" s="357" t="s">
        <v>24621</v>
      </c>
      <c r="E10413" s="357" t="s">
        <v>24621</v>
      </c>
    </row>
    <row r="10414" spans="1:5" ht="15.6">
      <c r="A10414" s="358" t="s">
        <v>10262</v>
      </c>
      <c r="B10414" s="358" t="s">
        <v>13720</v>
      </c>
      <c r="C10414" s="359">
        <v>2.9</v>
      </c>
      <c r="D10414" s="357" t="s">
        <v>4057</v>
      </c>
      <c r="E10414" s="357" t="s">
        <v>4057</v>
      </c>
    </row>
    <row r="10415" spans="1:5" ht="15.6">
      <c r="A10415" s="358" t="s">
        <v>10262</v>
      </c>
      <c r="B10415" s="358" t="s">
        <v>13720</v>
      </c>
      <c r="C10415" s="359">
        <v>2.9</v>
      </c>
      <c r="D10415" s="357" t="s">
        <v>4057</v>
      </c>
      <c r="E10415" s="357" t="s">
        <v>4057</v>
      </c>
    </row>
    <row r="10416" spans="1:5" ht="15.6">
      <c r="A10416" s="358" t="s">
        <v>10262</v>
      </c>
      <c r="B10416" s="358" t="s">
        <v>15149</v>
      </c>
      <c r="C10416" s="359">
        <v>2.9</v>
      </c>
      <c r="D10416" s="357" t="s">
        <v>4963</v>
      </c>
      <c r="E10416" s="357" t="s">
        <v>4963</v>
      </c>
    </row>
    <row r="10417" spans="1:5" ht="15.6">
      <c r="A10417" s="358" t="s">
        <v>10262</v>
      </c>
      <c r="B10417" s="358" t="s">
        <v>15149</v>
      </c>
      <c r="C10417" s="359">
        <v>2.9</v>
      </c>
      <c r="D10417" s="357" t="s">
        <v>4963</v>
      </c>
      <c r="E10417" s="357" t="s">
        <v>4963</v>
      </c>
    </row>
    <row r="10418" spans="1:5" ht="15.6">
      <c r="A10418" s="358" t="s">
        <v>54518</v>
      </c>
      <c r="B10418" s="358" t="s">
        <v>54518</v>
      </c>
      <c r="C10418" s="359">
        <v>2.9</v>
      </c>
      <c r="D10418" s="357" t="s">
        <v>54517</v>
      </c>
      <c r="E10418" s="357" t="s">
        <v>54517</v>
      </c>
    </row>
    <row r="10419" spans="1:5" ht="15.6">
      <c r="A10419" s="358" t="s">
        <v>54518</v>
      </c>
      <c r="B10419" s="358" t="s">
        <v>54518</v>
      </c>
      <c r="C10419" s="359">
        <v>2.9</v>
      </c>
      <c r="D10419" s="357" t="s">
        <v>54517</v>
      </c>
      <c r="E10419" s="357" t="s">
        <v>54517</v>
      </c>
    </row>
    <row r="10420" spans="1:5" ht="15.6">
      <c r="A10420" s="358" t="s">
        <v>38852</v>
      </c>
      <c r="B10420" s="358" t="s">
        <v>38853</v>
      </c>
      <c r="C10420" s="359">
        <v>2.9</v>
      </c>
      <c r="D10420" s="357" t="s">
        <v>38851</v>
      </c>
      <c r="E10420" s="357" t="s">
        <v>38851</v>
      </c>
    </row>
    <row r="10421" spans="1:5" ht="15.6">
      <c r="A10421" s="358" t="s">
        <v>38852</v>
      </c>
      <c r="B10421" s="358" t="s">
        <v>38853</v>
      </c>
      <c r="C10421" s="359">
        <v>2.9</v>
      </c>
      <c r="D10421" s="357" t="s">
        <v>38851</v>
      </c>
      <c r="E10421" s="357" t="s">
        <v>38851</v>
      </c>
    </row>
    <row r="10422" spans="1:5" ht="15.6">
      <c r="A10422" s="358" t="s">
        <v>1249</v>
      </c>
      <c r="B10422" s="358" t="s">
        <v>18138</v>
      </c>
      <c r="C10422" s="359">
        <v>2.9</v>
      </c>
      <c r="D10422" s="357" t="s">
        <v>7020</v>
      </c>
      <c r="E10422" s="357" t="s">
        <v>7020</v>
      </c>
    </row>
    <row r="10423" spans="1:5" ht="15.6">
      <c r="A10423" s="358" t="s">
        <v>1249</v>
      </c>
      <c r="B10423" s="358" t="s">
        <v>18138</v>
      </c>
      <c r="C10423" s="359">
        <v>2.9</v>
      </c>
      <c r="D10423" s="357" t="s">
        <v>7020</v>
      </c>
      <c r="E10423" s="357" t="s">
        <v>7020</v>
      </c>
    </row>
    <row r="10424" spans="1:5" ht="15.6">
      <c r="A10424" s="358" t="s">
        <v>1003</v>
      </c>
      <c r="B10424" s="358" t="s">
        <v>18478</v>
      </c>
      <c r="C10424" s="359">
        <v>2.9</v>
      </c>
      <c r="D10424" s="357" t="s">
        <v>6116</v>
      </c>
      <c r="E10424" s="357" t="s">
        <v>6116</v>
      </c>
    </row>
    <row r="10425" spans="1:5" ht="15.6">
      <c r="A10425" s="358" t="s">
        <v>1003</v>
      </c>
      <c r="B10425" s="358" t="s">
        <v>18478</v>
      </c>
      <c r="C10425" s="359">
        <v>2.9</v>
      </c>
      <c r="D10425" s="357" t="s">
        <v>6116</v>
      </c>
      <c r="E10425" s="357" t="s">
        <v>6116</v>
      </c>
    </row>
    <row r="10426" spans="1:5" ht="15.6">
      <c r="A10426" s="358" t="s">
        <v>1003</v>
      </c>
      <c r="B10426" s="358" t="s">
        <v>18478</v>
      </c>
      <c r="C10426" s="359">
        <v>2.9</v>
      </c>
      <c r="D10426" s="357" t="s">
        <v>6116</v>
      </c>
      <c r="E10426" s="357" t="s">
        <v>6116</v>
      </c>
    </row>
    <row r="10427" spans="1:5" ht="15.6">
      <c r="A10427" s="358" t="s">
        <v>1003</v>
      </c>
      <c r="B10427" s="358" t="s">
        <v>18478</v>
      </c>
      <c r="C10427" s="359">
        <v>2.9</v>
      </c>
      <c r="D10427" s="357" t="s">
        <v>6116</v>
      </c>
      <c r="E10427" s="357" t="s">
        <v>6116</v>
      </c>
    </row>
    <row r="10428" spans="1:5" ht="15.6">
      <c r="A10428" s="358" t="s">
        <v>20767</v>
      </c>
      <c r="B10428" s="358" t="s">
        <v>20768</v>
      </c>
      <c r="C10428" s="359">
        <v>2.9</v>
      </c>
      <c r="D10428" s="357" t="s">
        <v>8260</v>
      </c>
      <c r="E10428" s="357" t="s">
        <v>8260</v>
      </c>
    </row>
    <row r="10429" spans="1:5" ht="15.6">
      <c r="A10429" s="358" t="s">
        <v>61219</v>
      </c>
      <c r="B10429" s="358" t="s">
        <v>61220</v>
      </c>
      <c r="C10429" s="359">
        <v>2.9</v>
      </c>
      <c r="D10429" s="357" t="s">
        <v>61218</v>
      </c>
      <c r="E10429" s="357" t="s">
        <v>61218</v>
      </c>
    </row>
    <row r="10430" spans="1:5" ht="15.6">
      <c r="A10430" s="358" t="s">
        <v>10608</v>
      </c>
      <c r="B10430" s="358" t="s">
        <v>10609</v>
      </c>
      <c r="C10430" s="359">
        <v>2.9</v>
      </c>
      <c r="D10430" s="357" t="s">
        <v>2508</v>
      </c>
      <c r="E10430" s="357" t="s">
        <v>2508</v>
      </c>
    </row>
    <row r="10431" spans="1:5" ht="15.6">
      <c r="A10431" s="358" t="s">
        <v>791</v>
      </c>
      <c r="B10431" s="358" t="s">
        <v>14998</v>
      </c>
      <c r="C10431" s="359">
        <v>2.9</v>
      </c>
      <c r="D10431" s="357" t="s">
        <v>4989</v>
      </c>
      <c r="E10431" s="357" t="s">
        <v>4989</v>
      </c>
    </row>
    <row r="10432" spans="1:5" ht="15.6">
      <c r="A10432" s="358" t="s">
        <v>1719</v>
      </c>
      <c r="B10432" s="358" t="s">
        <v>21526</v>
      </c>
      <c r="C10432" s="359">
        <v>2.9</v>
      </c>
      <c r="D10432" s="357" t="s">
        <v>8703</v>
      </c>
      <c r="E10432" s="357" t="s">
        <v>8703</v>
      </c>
    </row>
    <row r="10433" spans="1:5" ht="15.6">
      <c r="A10433" s="358" t="s">
        <v>1719</v>
      </c>
      <c r="B10433" s="358" t="s">
        <v>21526</v>
      </c>
      <c r="C10433" s="359">
        <v>2.9</v>
      </c>
      <c r="D10433" s="357" t="s">
        <v>8703</v>
      </c>
      <c r="E10433" s="357" t="s">
        <v>8703</v>
      </c>
    </row>
    <row r="10434" spans="1:5" ht="15.6">
      <c r="A10434" s="358" t="s">
        <v>1719</v>
      </c>
      <c r="B10434" s="358" t="s">
        <v>21526</v>
      </c>
      <c r="C10434" s="359">
        <v>2.9</v>
      </c>
      <c r="D10434" s="357" t="s">
        <v>8703</v>
      </c>
      <c r="E10434" s="357" t="s">
        <v>8703</v>
      </c>
    </row>
    <row r="10435" spans="1:5" ht="15.6">
      <c r="A10435" s="358" t="s">
        <v>10262</v>
      </c>
      <c r="B10435" s="358" t="s">
        <v>13686</v>
      </c>
      <c r="C10435" s="359">
        <v>2.9</v>
      </c>
      <c r="D10435" s="357" t="s">
        <v>3984</v>
      </c>
      <c r="E10435" s="357" t="s">
        <v>3984</v>
      </c>
    </row>
    <row r="10436" spans="1:5" ht="15.6">
      <c r="A10436" s="358" t="s">
        <v>10262</v>
      </c>
      <c r="B10436" s="358" t="s">
        <v>34481</v>
      </c>
      <c r="C10436" s="359">
        <v>2.9</v>
      </c>
      <c r="D10436" s="357" t="s">
        <v>34480</v>
      </c>
      <c r="E10436" s="357" t="s">
        <v>34480</v>
      </c>
    </row>
    <row r="10437" spans="1:5" ht="15.6">
      <c r="A10437" s="358" t="s">
        <v>10262</v>
      </c>
      <c r="B10437" s="358" t="s">
        <v>34481</v>
      </c>
      <c r="C10437" s="359">
        <v>2.9</v>
      </c>
      <c r="D10437" s="357" t="s">
        <v>34480</v>
      </c>
      <c r="E10437" s="357" t="s">
        <v>34480</v>
      </c>
    </row>
    <row r="10438" spans="1:5" ht="15.6">
      <c r="A10438" s="358" t="s">
        <v>1073</v>
      </c>
      <c r="B10438" s="358" t="s">
        <v>17548</v>
      </c>
      <c r="C10438" s="359">
        <v>2.9</v>
      </c>
      <c r="D10438" s="357" t="s">
        <v>6393</v>
      </c>
      <c r="E10438" s="357" t="s">
        <v>6393</v>
      </c>
    </row>
    <row r="10439" spans="1:5" ht="15.6">
      <c r="A10439" s="358" t="s">
        <v>27251</v>
      </c>
      <c r="B10439" s="358" t="s">
        <v>27252</v>
      </c>
      <c r="C10439" s="359">
        <v>2.9</v>
      </c>
      <c r="D10439" s="357" t="s">
        <v>27250</v>
      </c>
      <c r="E10439" s="357" t="s">
        <v>27250</v>
      </c>
    </row>
    <row r="10440" spans="1:5" ht="15.6">
      <c r="A10440" s="358" t="s">
        <v>10262</v>
      </c>
      <c r="B10440" s="358" t="s">
        <v>12070</v>
      </c>
      <c r="C10440" s="359">
        <v>2.9</v>
      </c>
      <c r="D10440" s="357" t="s">
        <v>3292</v>
      </c>
      <c r="E10440" s="357" t="s">
        <v>3292</v>
      </c>
    </row>
    <row r="10441" spans="1:5" ht="15.6">
      <c r="A10441" s="358" t="s">
        <v>10262</v>
      </c>
      <c r="B10441" s="358" t="s">
        <v>61222</v>
      </c>
      <c r="C10441" s="359">
        <v>2.9</v>
      </c>
      <c r="D10441" s="357" t="s">
        <v>61221</v>
      </c>
      <c r="E10441" s="357" t="s">
        <v>61221</v>
      </c>
    </row>
    <row r="10442" spans="1:5" ht="15.6">
      <c r="A10442" s="358" t="s">
        <v>10262</v>
      </c>
      <c r="B10442" s="358" t="s">
        <v>61222</v>
      </c>
      <c r="C10442" s="359">
        <v>2.9</v>
      </c>
      <c r="D10442" s="357" t="s">
        <v>61221</v>
      </c>
      <c r="E10442" s="357" t="s">
        <v>61221</v>
      </c>
    </row>
    <row r="10443" spans="1:5" ht="15.6">
      <c r="A10443" s="358" t="s">
        <v>10262</v>
      </c>
      <c r="B10443" s="358" t="s">
        <v>15748</v>
      </c>
      <c r="C10443" s="359">
        <v>2.9</v>
      </c>
      <c r="D10443" s="357" t="s">
        <v>5296</v>
      </c>
      <c r="E10443" s="357" t="s">
        <v>5296</v>
      </c>
    </row>
    <row r="10444" spans="1:5" ht="15.6">
      <c r="A10444" s="358" t="s">
        <v>20176</v>
      </c>
      <c r="B10444" s="358" t="s">
        <v>20177</v>
      </c>
      <c r="C10444" s="359">
        <v>2.9</v>
      </c>
      <c r="D10444" s="357" t="s">
        <v>7890</v>
      </c>
      <c r="E10444" s="357" t="s">
        <v>7890</v>
      </c>
    </row>
    <row r="10445" spans="1:5" ht="15.6">
      <c r="A10445" s="358" t="s">
        <v>47169</v>
      </c>
      <c r="B10445" s="358" t="s">
        <v>47169</v>
      </c>
      <c r="C10445" s="359">
        <v>2.9</v>
      </c>
      <c r="D10445" s="357" t="s">
        <v>47168</v>
      </c>
      <c r="E10445" s="357" t="s">
        <v>47168</v>
      </c>
    </row>
    <row r="10446" spans="1:5" ht="15.6">
      <c r="A10446" s="358" t="s">
        <v>24610</v>
      </c>
      <c r="B10446" s="358" t="s">
        <v>24611</v>
      </c>
      <c r="C10446" s="359">
        <v>2.9</v>
      </c>
      <c r="D10446" s="357" t="s">
        <v>24609</v>
      </c>
      <c r="E10446" s="357" t="s">
        <v>24609</v>
      </c>
    </row>
    <row r="10447" spans="1:5" ht="15.6">
      <c r="A10447" s="358" t="s">
        <v>13488</v>
      </c>
      <c r="B10447" s="358" t="s">
        <v>13489</v>
      </c>
      <c r="C10447" s="359">
        <v>2.9</v>
      </c>
      <c r="D10447" s="357" t="s">
        <v>3698</v>
      </c>
      <c r="E10447" s="357" t="s">
        <v>3698</v>
      </c>
    </row>
    <row r="10448" spans="1:5" ht="15.6">
      <c r="A10448" s="358" t="s">
        <v>13610</v>
      </c>
      <c r="B10448" s="358" t="s">
        <v>500</v>
      </c>
      <c r="C10448" s="359">
        <v>2.9</v>
      </c>
      <c r="D10448" s="357" t="s">
        <v>3856</v>
      </c>
      <c r="E10448" s="357" t="s">
        <v>3856</v>
      </c>
    </row>
    <row r="10449" spans="1:5" ht="15.6">
      <c r="A10449" s="358" t="s">
        <v>13610</v>
      </c>
      <c r="B10449" s="358" t="s">
        <v>500</v>
      </c>
      <c r="C10449" s="359">
        <v>2.9</v>
      </c>
      <c r="D10449" s="357" t="s">
        <v>3856</v>
      </c>
      <c r="E10449" s="357" t="s">
        <v>3856</v>
      </c>
    </row>
    <row r="10450" spans="1:5" ht="15.6">
      <c r="A10450" s="358" t="s">
        <v>13610</v>
      </c>
      <c r="B10450" s="358" t="s">
        <v>500</v>
      </c>
      <c r="C10450" s="359">
        <v>2.9</v>
      </c>
      <c r="D10450" s="357" t="s">
        <v>3856</v>
      </c>
      <c r="E10450" s="357" t="s">
        <v>3856</v>
      </c>
    </row>
    <row r="10451" spans="1:5" ht="15.6">
      <c r="A10451" s="358" t="s">
        <v>35097</v>
      </c>
      <c r="B10451" s="358" t="s">
        <v>35097</v>
      </c>
      <c r="C10451" s="359">
        <v>2.9</v>
      </c>
      <c r="D10451" s="357" t="s">
        <v>35096</v>
      </c>
      <c r="E10451" s="357" t="s">
        <v>35096</v>
      </c>
    </row>
    <row r="10452" spans="1:5" ht="15.6">
      <c r="A10452" s="358" t="s">
        <v>17861</v>
      </c>
      <c r="B10452" s="358" t="s">
        <v>17862</v>
      </c>
      <c r="C10452" s="359">
        <v>2.9</v>
      </c>
      <c r="D10452" s="357" t="s">
        <v>6716</v>
      </c>
      <c r="E10452" s="357" t="s">
        <v>6716</v>
      </c>
    </row>
    <row r="10453" spans="1:5" ht="15.6">
      <c r="A10453" s="358" t="s">
        <v>17861</v>
      </c>
      <c r="B10453" s="358" t="s">
        <v>17862</v>
      </c>
      <c r="C10453" s="359">
        <v>2.9</v>
      </c>
      <c r="D10453" s="357" t="s">
        <v>6716</v>
      </c>
      <c r="E10453" s="357" t="s">
        <v>6716</v>
      </c>
    </row>
    <row r="10454" spans="1:5" ht="15.6">
      <c r="A10454" s="358" t="s">
        <v>17861</v>
      </c>
      <c r="B10454" s="358" t="s">
        <v>17862</v>
      </c>
      <c r="C10454" s="359">
        <v>2.9</v>
      </c>
      <c r="D10454" s="357" t="s">
        <v>6716</v>
      </c>
      <c r="E10454" s="357" t="s">
        <v>6716</v>
      </c>
    </row>
    <row r="10455" spans="1:5" ht="15.6">
      <c r="A10455" s="358" t="s">
        <v>18508</v>
      </c>
      <c r="B10455" s="358" t="s">
        <v>18509</v>
      </c>
      <c r="C10455" s="359">
        <v>2.9</v>
      </c>
      <c r="D10455" s="357" t="s">
        <v>6630</v>
      </c>
      <c r="E10455" s="357" t="s">
        <v>6630</v>
      </c>
    </row>
    <row r="10456" spans="1:5" ht="15.6">
      <c r="A10456" s="358" t="s">
        <v>46558</v>
      </c>
      <c r="B10456" s="358" t="s">
        <v>46558</v>
      </c>
      <c r="C10456" s="359">
        <v>2.9</v>
      </c>
      <c r="D10456" s="357" t="s">
        <v>46557</v>
      </c>
      <c r="E10456" s="357" t="s">
        <v>46557</v>
      </c>
    </row>
    <row r="10457" spans="1:5" ht="15.6">
      <c r="A10457" s="358" t="s">
        <v>46558</v>
      </c>
      <c r="B10457" s="358" t="s">
        <v>46558</v>
      </c>
      <c r="C10457" s="359">
        <v>2.9</v>
      </c>
      <c r="D10457" s="357" t="s">
        <v>46557</v>
      </c>
      <c r="E10457" s="357" t="s">
        <v>46557</v>
      </c>
    </row>
    <row r="10458" spans="1:5" ht="15.6">
      <c r="A10458" s="358" t="s">
        <v>10262</v>
      </c>
      <c r="B10458" s="358" t="s">
        <v>61224</v>
      </c>
      <c r="C10458" s="359">
        <v>2.9</v>
      </c>
      <c r="D10458" s="357" t="s">
        <v>61223</v>
      </c>
      <c r="E10458" s="357" t="s">
        <v>61223</v>
      </c>
    </row>
    <row r="10459" spans="1:5" ht="15.6">
      <c r="A10459" s="358" t="s">
        <v>10262</v>
      </c>
      <c r="B10459" s="358" t="s">
        <v>54492</v>
      </c>
      <c r="C10459" s="359">
        <v>2.9</v>
      </c>
      <c r="D10459" s="357" t="s">
        <v>54491</v>
      </c>
      <c r="E10459" s="357" t="s">
        <v>54491</v>
      </c>
    </row>
    <row r="10460" spans="1:5" ht="15.6">
      <c r="A10460" s="358" t="s">
        <v>35154</v>
      </c>
      <c r="B10460" s="358" t="s">
        <v>35155</v>
      </c>
      <c r="C10460" s="359">
        <v>2.9</v>
      </c>
      <c r="D10460" s="357" t="s">
        <v>35153</v>
      </c>
      <c r="E10460" s="357" t="s">
        <v>35153</v>
      </c>
    </row>
    <row r="10461" spans="1:5" ht="15.6">
      <c r="A10461" s="358" t="s">
        <v>15856</v>
      </c>
      <c r="B10461" s="358" t="s">
        <v>15857</v>
      </c>
      <c r="C10461" s="359">
        <v>2.9</v>
      </c>
      <c r="D10461" s="357" t="s">
        <v>5364</v>
      </c>
      <c r="E10461" s="357" t="s">
        <v>5364</v>
      </c>
    </row>
    <row r="10462" spans="1:5" ht="15.6">
      <c r="A10462" s="358" t="s">
        <v>27062</v>
      </c>
      <c r="B10462" s="358" t="s">
        <v>27063</v>
      </c>
      <c r="C10462" s="359">
        <v>2.9</v>
      </c>
      <c r="D10462" s="357" t="s">
        <v>27061</v>
      </c>
      <c r="E10462" s="357" t="s">
        <v>27061</v>
      </c>
    </row>
    <row r="10463" spans="1:5" ht="15.6">
      <c r="A10463" s="358" t="s">
        <v>13638</v>
      </c>
      <c r="B10463" s="358" t="s">
        <v>13639</v>
      </c>
      <c r="C10463" s="359">
        <v>2.9</v>
      </c>
      <c r="D10463" s="357" t="s">
        <v>3901</v>
      </c>
      <c r="E10463" s="357" t="s">
        <v>3901</v>
      </c>
    </row>
    <row r="10464" spans="1:5" ht="15.6">
      <c r="A10464" s="358" t="s">
        <v>13638</v>
      </c>
      <c r="B10464" s="358" t="s">
        <v>13639</v>
      </c>
      <c r="C10464" s="359">
        <v>2.9</v>
      </c>
      <c r="D10464" s="357" t="s">
        <v>3901</v>
      </c>
      <c r="E10464" s="357" t="s">
        <v>3901</v>
      </c>
    </row>
    <row r="10465" spans="1:5" ht="15.6">
      <c r="A10465" s="358" t="s">
        <v>749</v>
      </c>
      <c r="B10465" s="358" t="s">
        <v>15033</v>
      </c>
      <c r="C10465" s="359">
        <v>2.9</v>
      </c>
      <c r="D10465" s="357" t="s">
        <v>15032</v>
      </c>
      <c r="E10465" s="357" t="s">
        <v>15032</v>
      </c>
    </row>
    <row r="10466" spans="1:5" ht="15.6">
      <c r="A10466" s="358" t="s">
        <v>749</v>
      </c>
      <c r="B10466" s="358" t="s">
        <v>15033</v>
      </c>
      <c r="C10466" s="359">
        <v>2.9</v>
      </c>
      <c r="D10466" s="357" t="s">
        <v>15032</v>
      </c>
      <c r="E10466" s="357" t="s">
        <v>15032</v>
      </c>
    </row>
    <row r="10467" spans="1:5" ht="15.6">
      <c r="A10467" s="358" t="s">
        <v>749</v>
      </c>
      <c r="B10467" s="358" t="s">
        <v>15033</v>
      </c>
      <c r="C10467" s="359">
        <v>2.9</v>
      </c>
      <c r="D10467" s="357" t="s">
        <v>15032</v>
      </c>
      <c r="E10467" s="357" t="s">
        <v>15032</v>
      </c>
    </row>
    <row r="10468" spans="1:5" ht="15.6">
      <c r="A10468" s="358" t="s">
        <v>15865</v>
      </c>
      <c r="B10468" s="358" t="s">
        <v>15866</v>
      </c>
      <c r="C10468" s="359">
        <v>2.9</v>
      </c>
      <c r="D10468" s="357" t="s">
        <v>5368</v>
      </c>
      <c r="E10468" s="357" t="s">
        <v>5368</v>
      </c>
    </row>
    <row r="10469" spans="1:5" ht="15.6">
      <c r="A10469" s="358" t="s">
        <v>15865</v>
      </c>
      <c r="B10469" s="358" t="s">
        <v>15866</v>
      </c>
      <c r="C10469" s="359">
        <v>2.9</v>
      </c>
      <c r="D10469" s="357" t="s">
        <v>5368</v>
      </c>
      <c r="E10469" s="357" t="s">
        <v>5368</v>
      </c>
    </row>
    <row r="10470" spans="1:5" ht="15.6">
      <c r="A10470" s="358" t="s">
        <v>35843</v>
      </c>
      <c r="B10470" s="358" t="s">
        <v>35843</v>
      </c>
      <c r="C10470" s="359">
        <v>2.9</v>
      </c>
      <c r="D10470" s="357" t="s">
        <v>35842</v>
      </c>
      <c r="E10470" s="357" t="s">
        <v>35842</v>
      </c>
    </row>
    <row r="10471" spans="1:5" ht="15.6">
      <c r="A10471" s="358" t="s">
        <v>51899</v>
      </c>
      <c r="B10471" s="358" t="s">
        <v>51900</v>
      </c>
      <c r="C10471" s="359">
        <v>2.9</v>
      </c>
      <c r="D10471" s="357" t="s">
        <v>51898</v>
      </c>
      <c r="E10471" s="357" t="s">
        <v>51898</v>
      </c>
    </row>
    <row r="10472" spans="1:5" ht="15.6">
      <c r="A10472" s="358" t="s">
        <v>11887</v>
      </c>
      <c r="B10472" s="358" t="s">
        <v>11888</v>
      </c>
      <c r="C10472" s="359">
        <v>2.9</v>
      </c>
      <c r="D10472" s="357" t="s">
        <v>3091</v>
      </c>
      <c r="E10472" s="357" t="s">
        <v>3091</v>
      </c>
    </row>
    <row r="10473" spans="1:5" ht="15.6">
      <c r="A10473" s="358" t="s">
        <v>11887</v>
      </c>
      <c r="B10473" s="358" t="s">
        <v>11888</v>
      </c>
      <c r="C10473" s="359">
        <v>2.9</v>
      </c>
      <c r="D10473" s="357" t="s">
        <v>3091</v>
      </c>
      <c r="E10473" s="357" t="s">
        <v>3091</v>
      </c>
    </row>
    <row r="10474" spans="1:5" ht="15.6">
      <c r="A10474" s="358" t="s">
        <v>10262</v>
      </c>
      <c r="B10474" s="358" t="s">
        <v>35289</v>
      </c>
      <c r="C10474" s="359">
        <v>2.9</v>
      </c>
      <c r="D10474" s="357" t="s">
        <v>35288</v>
      </c>
      <c r="E10474" s="357" t="s">
        <v>35288</v>
      </c>
    </row>
    <row r="10475" spans="1:5" ht="15.6">
      <c r="A10475" s="358" t="s">
        <v>18830</v>
      </c>
      <c r="B10475" s="358" t="s">
        <v>18831</v>
      </c>
      <c r="C10475" s="359">
        <v>2.9</v>
      </c>
      <c r="D10475" s="357" t="s">
        <v>6268</v>
      </c>
      <c r="E10475" s="357" t="s">
        <v>6268</v>
      </c>
    </row>
    <row r="10476" spans="1:5" ht="15.6">
      <c r="A10476" s="358" t="s">
        <v>1152</v>
      </c>
      <c r="B10476" s="358" t="s">
        <v>17824</v>
      </c>
      <c r="C10476" s="359">
        <v>2.9</v>
      </c>
      <c r="D10476" s="357" t="s">
        <v>6682</v>
      </c>
      <c r="E10476" s="357" t="s">
        <v>6682</v>
      </c>
    </row>
    <row r="10477" spans="1:5" ht="15.6">
      <c r="A10477" s="358" t="s">
        <v>10984</v>
      </c>
      <c r="B10477" s="358" t="s">
        <v>10985</v>
      </c>
      <c r="C10477" s="359">
        <v>2.9</v>
      </c>
      <c r="D10477" s="357" t="s">
        <v>2827</v>
      </c>
      <c r="E10477" s="357" t="s">
        <v>2827</v>
      </c>
    </row>
    <row r="10478" spans="1:5" ht="15.6">
      <c r="A10478" s="358" t="s">
        <v>433</v>
      </c>
      <c r="B10478" s="358" t="s">
        <v>12690</v>
      </c>
      <c r="C10478" s="359">
        <v>2.9</v>
      </c>
      <c r="D10478" s="357" t="s">
        <v>3631</v>
      </c>
      <c r="E10478" s="357" t="s">
        <v>3631</v>
      </c>
    </row>
    <row r="10479" spans="1:5" ht="15.6">
      <c r="A10479" s="358" t="s">
        <v>433</v>
      </c>
      <c r="B10479" s="358" t="s">
        <v>12690</v>
      </c>
      <c r="C10479" s="359">
        <v>2.9</v>
      </c>
      <c r="D10479" s="357" t="s">
        <v>3631</v>
      </c>
      <c r="E10479" s="357" t="s">
        <v>3631</v>
      </c>
    </row>
    <row r="10480" spans="1:5" ht="15.6">
      <c r="A10480" s="358" t="s">
        <v>10262</v>
      </c>
      <c r="B10480" s="358" t="s">
        <v>54494</v>
      </c>
      <c r="C10480" s="359">
        <v>2.9</v>
      </c>
      <c r="D10480" s="357" t="s">
        <v>54493</v>
      </c>
      <c r="E10480" s="357" t="s">
        <v>54493</v>
      </c>
    </row>
    <row r="10481" spans="1:5" ht="15.6">
      <c r="A10481" s="358" t="s">
        <v>10262</v>
      </c>
      <c r="B10481" s="358" t="s">
        <v>30236</v>
      </c>
      <c r="C10481" s="359">
        <v>2.9</v>
      </c>
      <c r="D10481" s="357" t="s">
        <v>30235</v>
      </c>
      <c r="E10481" s="357" t="s">
        <v>30235</v>
      </c>
    </row>
    <row r="10482" spans="1:5" ht="15.6">
      <c r="A10482" s="358" t="s">
        <v>10262</v>
      </c>
      <c r="B10482" s="358" t="s">
        <v>30236</v>
      </c>
      <c r="C10482" s="359">
        <v>2.9</v>
      </c>
      <c r="D10482" s="357" t="s">
        <v>30235</v>
      </c>
      <c r="E10482" s="357" t="s">
        <v>30235</v>
      </c>
    </row>
    <row r="10483" spans="1:5" ht="15.6">
      <c r="A10483" s="358" t="s">
        <v>10262</v>
      </c>
      <c r="B10483" s="358" t="s">
        <v>30236</v>
      </c>
      <c r="C10483" s="359">
        <v>2.9</v>
      </c>
      <c r="D10483" s="357" t="s">
        <v>30235</v>
      </c>
      <c r="E10483" s="357" t="s">
        <v>30235</v>
      </c>
    </row>
    <row r="10484" spans="1:5" ht="15.6">
      <c r="A10484" s="358" t="s">
        <v>1550</v>
      </c>
      <c r="B10484" s="358" t="s">
        <v>20651</v>
      </c>
      <c r="C10484" s="359">
        <v>2.9</v>
      </c>
      <c r="D10484" s="357" t="s">
        <v>1549</v>
      </c>
      <c r="E10484" s="357" t="s">
        <v>1549</v>
      </c>
    </row>
    <row r="10485" spans="1:5" ht="15.6">
      <c r="A10485" s="358" t="s">
        <v>1550</v>
      </c>
      <c r="B10485" s="358" t="s">
        <v>20651</v>
      </c>
      <c r="C10485" s="359">
        <v>2.9</v>
      </c>
      <c r="D10485" s="357" t="s">
        <v>1549</v>
      </c>
      <c r="E10485" s="357" t="s">
        <v>1549</v>
      </c>
    </row>
    <row r="10486" spans="1:5" ht="15.6">
      <c r="A10486" s="358" t="s">
        <v>876</v>
      </c>
      <c r="B10486" s="358" t="s">
        <v>15750</v>
      </c>
      <c r="C10486" s="359">
        <v>2.9</v>
      </c>
      <c r="D10486" s="357" t="s">
        <v>15749</v>
      </c>
      <c r="E10486" s="357" t="s">
        <v>15749</v>
      </c>
    </row>
    <row r="10487" spans="1:5" ht="15.6">
      <c r="A10487" s="358" t="s">
        <v>16592</v>
      </c>
      <c r="B10487" s="358" t="s">
        <v>16593</v>
      </c>
      <c r="C10487" s="359">
        <v>2.9</v>
      </c>
      <c r="D10487" s="357" t="s">
        <v>5953</v>
      </c>
      <c r="E10487" s="357" t="s">
        <v>5953</v>
      </c>
    </row>
    <row r="10488" spans="1:5" ht="15.6">
      <c r="A10488" s="358" t="s">
        <v>16592</v>
      </c>
      <c r="B10488" s="358" t="s">
        <v>16593</v>
      </c>
      <c r="C10488" s="359">
        <v>2.9</v>
      </c>
      <c r="D10488" s="357" t="s">
        <v>5953</v>
      </c>
      <c r="E10488" s="357" t="s">
        <v>5953</v>
      </c>
    </row>
    <row r="10489" spans="1:5" ht="15.6">
      <c r="A10489" s="358" t="s">
        <v>17379</v>
      </c>
      <c r="B10489" s="358" t="s">
        <v>17380</v>
      </c>
      <c r="C10489" s="359">
        <v>2.9</v>
      </c>
      <c r="D10489" s="357" t="s">
        <v>6226</v>
      </c>
      <c r="E10489" s="357" t="s">
        <v>6226</v>
      </c>
    </row>
    <row r="10490" spans="1:5" ht="15.6">
      <c r="A10490" s="358" t="s">
        <v>17379</v>
      </c>
      <c r="B10490" s="358" t="s">
        <v>17380</v>
      </c>
      <c r="C10490" s="359">
        <v>2.9</v>
      </c>
      <c r="D10490" s="357" t="s">
        <v>6226</v>
      </c>
      <c r="E10490" s="357" t="s">
        <v>6226</v>
      </c>
    </row>
    <row r="10491" spans="1:5" ht="15.6">
      <c r="A10491" s="358" t="s">
        <v>17421</v>
      </c>
      <c r="B10491" s="358" t="s">
        <v>17422</v>
      </c>
      <c r="C10491" s="359">
        <v>2.9</v>
      </c>
      <c r="D10491" s="357" t="s">
        <v>6277</v>
      </c>
      <c r="E10491" s="357" t="s">
        <v>6277</v>
      </c>
    </row>
    <row r="10492" spans="1:5" ht="15.6">
      <c r="A10492" s="358" t="s">
        <v>17421</v>
      </c>
      <c r="B10492" s="358" t="s">
        <v>17422</v>
      </c>
      <c r="C10492" s="359">
        <v>2.9</v>
      </c>
      <c r="D10492" s="357" t="s">
        <v>6277</v>
      </c>
      <c r="E10492" s="357" t="s">
        <v>6277</v>
      </c>
    </row>
    <row r="10493" spans="1:5" ht="15.6">
      <c r="A10493" s="358" t="s">
        <v>19065</v>
      </c>
      <c r="B10493" s="358" t="s">
        <v>19066</v>
      </c>
      <c r="C10493" s="359">
        <v>2.9</v>
      </c>
      <c r="D10493" s="357" t="s">
        <v>6644</v>
      </c>
      <c r="E10493" s="357" t="s">
        <v>6644</v>
      </c>
    </row>
    <row r="10494" spans="1:5" ht="15.6">
      <c r="A10494" s="358" t="s">
        <v>19065</v>
      </c>
      <c r="B10494" s="358" t="s">
        <v>19066</v>
      </c>
      <c r="C10494" s="359">
        <v>2.9</v>
      </c>
      <c r="D10494" s="357" t="s">
        <v>6644</v>
      </c>
      <c r="E10494" s="357" t="s">
        <v>6644</v>
      </c>
    </row>
    <row r="10495" spans="1:5" ht="15.6">
      <c r="A10495" s="358" t="s">
        <v>23452</v>
      </c>
      <c r="B10495" s="358" t="s">
        <v>23453</v>
      </c>
      <c r="C10495" s="359">
        <v>2.9</v>
      </c>
      <c r="D10495" s="357" t="s">
        <v>9645</v>
      </c>
      <c r="E10495" s="357" t="s">
        <v>9645</v>
      </c>
    </row>
    <row r="10496" spans="1:5" ht="15.6">
      <c r="A10496" s="358" t="s">
        <v>10218</v>
      </c>
      <c r="B10496" s="358" t="s">
        <v>10219</v>
      </c>
      <c r="C10496" s="359">
        <v>2.9</v>
      </c>
      <c r="D10496" s="357" t="s">
        <v>2180</v>
      </c>
      <c r="E10496" s="357" t="s">
        <v>2180</v>
      </c>
    </row>
    <row r="10497" spans="1:5" ht="15.6">
      <c r="A10497" s="358" t="s">
        <v>213</v>
      </c>
      <c r="B10497" s="358" t="s">
        <v>10892</v>
      </c>
      <c r="C10497" s="359">
        <v>2.9</v>
      </c>
      <c r="D10497" s="357" t="s">
        <v>2760</v>
      </c>
      <c r="E10497" s="357" t="s">
        <v>2760</v>
      </c>
    </row>
    <row r="10498" spans="1:5" ht="15.6">
      <c r="A10498" s="358" t="s">
        <v>10262</v>
      </c>
      <c r="B10498" s="358" t="s">
        <v>18741</v>
      </c>
      <c r="C10498" s="359">
        <v>2.9</v>
      </c>
      <c r="D10498" s="357" t="s">
        <v>6145</v>
      </c>
      <c r="E10498" s="357" t="s">
        <v>6145</v>
      </c>
    </row>
    <row r="10499" spans="1:5" ht="15.6">
      <c r="A10499" s="358" t="s">
        <v>10262</v>
      </c>
      <c r="B10499" s="358" t="s">
        <v>18741</v>
      </c>
      <c r="C10499" s="359">
        <v>2.9</v>
      </c>
      <c r="D10499" s="357" t="s">
        <v>6145</v>
      </c>
      <c r="E10499" s="357" t="s">
        <v>6145</v>
      </c>
    </row>
    <row r="10500" spans="1:5" ht="15.6">
      <c r="A10500" s="358" t="s">
        <v>10262</v>
      </c>
      <c r="B10500" s="358" t="s">
        <v>18741</v>
      </c>
      <c r="C10500" s="359">
        <v>2.9</v>
      </c>
      <c r="D10500" s="357" t="s">
        <v>6145</v>
      </c>
      <c r="E10500" s="357" t="s">
        <v>6145</v>
      </c>
    </row>
    <row r="10501" spans="1:5" ht="15.6">
      <c r="A10501" s="358" t="s">
        <v>18868</v>
      </c>
      <c r="B10501" s="358" t="s">
        <v>18869</v>
      </c>
      <c r="C10501" s="359">
        <v>2.9</v>
      </c>
      <c r="D10501" s="357" t="s">
        <v>6339</v>
      </c>
      <c r="E10501" s="357" t="s">
        <v>6339</v>
      </c>
    </row>
    <row r="10502" spans="1:5" ht="15.6">
      <c r="A10502" s="358" t="s">
        <v>17510</v>
      </c>
      <c r="B10502" s="358" t="s">
        <v>17511</v>
      </c>
      <c r="C10502" s="359">
        <v>2.9</v>
      </c>
      <c r="D10502" s="357" t="s">
        <v>6358</v>
      </c>
      <c r="E10502" s="357" t="s">
        <v>6358</v>
      </c>
    </row>
    <row r="10503" spans="1:5" ht="15.6">
      <c r="A10503" s="358" t="s">
        <v>17510</v>
      </c>
      <c r="B10503" s="358" t="s">
        <v>17511</v>
      </c>
      <c r="C10503" s="359">
        <v>2.9</v>
      </c>
      <c r="D10503" s="357" t="s">
        <v>6358</v>
      </c>
      <c r="E10503" s="357" t="s">
        <v>6358</v>
      </c>
    </row>
    <row r="10504" spans="1:5" ht="15.6">
      <c r="A10504" s="358" t="s">
        <v>53228</v>
      </c>
      <c r="B10504" s="358" t="s">
        <v>53229</v>
      </c>
      <c r="C10504" s="359">
        <v>2.9</v>
      </c>
      <c r="D10504" s="357" t="s">
        <v>53227</v>
      </c>
      <c r="E10504" s="357" t="s">
        <v>53227</v>
      </c>
    </row>
    <row r="10505" spans="1:5" ht="15.6">
      <c r="A10505" s="358" t="s">
        <v>53228</v>
      </c>
      <c r="B10505" s="358" t="s">
        <v>53229</v>
      </c>
      <c r="C10505" s="359">
        <v>2.9</v>
      </c>
      <c r="D10505" s="357" t="s">
        <v>53227</v>
      </c>
      <c r="E10505" s="357" t="s">
        <v>53227</v>
      </c>
    </row>
    <row r="10506" spans="1:5" ht="15.6">
      <c r="A10506" s="358" t="s">
        <v>10262</v>
      </c>
      <c r="B10506" s="358" t="s">
        <v>25526</v>
      </c>
      <c r="C10506" s="359">
        <v>2.9</v>
      </c>
      <c r="D10506" s="357" t="s">
        <v>2626</v>
      </c>
      <c r="E10506" s="357" t="s">
        <v>2626</v>
      </c>
    </row>
    <row r="10507" spans="1:5" ht="15.6">
      <c r="A10507" s="358" t="s">
        <v>13209</v>
      </c>
      <c r="B10507" s="358" t="s">
        <v>13210</v>
      </c>
      <c r="C10507" s="359">
        <v>2.9</v>
      </c>
      <c r="D10507" s="357" t="s">
        <v>4123</v>
      </c>
      <c r="E10507" s="357" t="s">
        <v>4123</v>
      </c>
    </row>
    <row r="10508" spans="1:5" ht="15.6">
      <c r="A10508" s="358" t="s">
        <v>10262</v>
      </c>
      <c r="B10508" s="358" t="s">
        <v>31118</v>
      </c>
      <c r="C10508" s="359">
        <v>2.9</v>
      </c>
      <c r="D10508" s="357" t="s">
        <v>31117</v>
      </c>
      <c r="E10508" s="357" t="s">
        <v>31117</v>
      </c>
    </row>
    <row r="10509" spans="1:5" ht="15.6">
      <c r="A10509" s="358" t="s">
        <v>15084</v>
      </c>
      <c r="B10509" s="358" t="s">
        <v>15084</v>
      </c>
      <c r="C10509" s="359">
        <v>2.9</v>
      </c>
      <c r="D10509" s="357" t="s">
        <v>4896</v>
      </c>
      <c r="E10509" s="357" t="s">
        <v>4896</v>
      </c>
    </row>
    <row r="10510" spans="1:5" ht="15.6">
      <c r="A10510" s="358" t="s">
        <v>17622</v>
      </c>
      <c r="B10510" s="358" t="s">
        <v>17623</v>
      </c>
      <c r="C10510" s="359">
        <v>2.9</v>
      </c>
      <c r="D10510" s="357" t="s">
        <v>6461</v>
      </c>
      <c r="E10510" s="357" t="s">
        <v>6461</v>
      </c>
    </row>
    <row r="10511" spans="1:5" ht="15.6">
      <c r="A10511" s="358" t="s">
        <v>17622</v>
      </c>
      <c r="B10511" s="358" t="s">
        <v>17623</v>
      </c>
      <c r="C10511" s="359">
        <v>2.9</v>
      </c>
      <c r="D10511" s="357" t="s">
        <v>6461</v>
      </c>
      <c r="E10511" s="357" t="s">
        <v>6461</v>
      </c>
    </row>
    <row r="10512" spans="1:5" ht="15.6">
      <c r="A10512" s="358" t="s">
        <v>17622</v>
      </c>
      <c r="B10512" s="358" t="s">
        <v>17623</v>
      </c>
      <c r="C10512" s="359">
        <v>2.9</v>
      </c>
      <c r="D10512" s="357" t="s">
        <v>6461</v>
      </c>
      <c r="E10512" s="357" t="s">
        <v>6461</v>
      </c>
    </row>
    <row r="10513" spans="1:5" ht="15.6">
      <c r="A10513" s="358" t="s">
        <v>1203</v>
      </c>
      <c r="B10513" s="358" t="s">
        <v>18054</v>
      </c>
      <c r="C10513" s="359">
        <v>2.9</v>
      </c>
      <c r="D10513" s="357" t="s">
        <v>6926</v>
      </c>
      <c r="E10513" s="357" t="s">
        <v>6926</v>
      </c>
    </row>
    <row r="10514" spans="1:5" ht="15.6">
      <c r="A10514" s="358" t="s">
        <v>1203</v>
      </c>
      <c r="B10514" s="358" t="s">
        <v>18054</v>
      </c>
      <c r="C10514" s="359">
        <v>2.9</v>
      </c>
      <c r="D10514" s="357" t="s">
        <v>6926</v>
      </c>
      <c r="E10514" s="357" t="s">
        <v>6926</v>
      </c>
    </row>
    <row r="10515" spans="1:5" ht="15.6">
      <c r="A10515" s="358" t="s">
        <v>1203</v>
      </c>
      <c r="B10515" s="358" t="s">
        <v>18054</v>
      </c>
      <c r="C10515" s="359">
        <v>2.9</v>
      </c>
      <c r="D10515" s="357" t="s">
        <v>6926</v>
      </c>
      <c r="E10515" s="357" t="s">
        <v>6926</v>
      </c>
    </row>
    <row r="10516" spans="1:5" ht="15.6">
      <c r="A10516" s="358" t="s">
        <v>1203</v>
      </c>
      <c r="B10516" s="358" t="s">
        <v>18054</v>
      </c>
      <c r="C10516" s="359">
        <v>2.9</v>
      </c>
      <c r="D10516" s="357" t="s">
        <v>6926</v>
      </c>
      <c r="E10516" s="357" t="s">
        <v>6926</v>
      </c>
    </row>
    <row r="10517" spans="1:5" ht="15.6">
      <c r="A10517" s="358" t="s">
        <v>10262</v>
      </c>
      <c r="B10517" s="358" t="s">
        <v>61226</v>
      </c>
      <c r="C10517" s="359">
        <v>2.9</v>
      </c>
      <c r="D10517" s="357" t="s">
        <v>61225</v>
      </c>
      <c r="E10517" s="357" t="s">
        <v>61225</v>
      </c>
    </row>
    <row r="10518" spans="1:5" ht="15.6">
      <c r="A10518" s="358" t="s">
        <v>22407</v>
      </c>
      <c r="B10518" s="358" t="s">
        <v>22408</v>
      </c>
      <c r="C10518" s="359">
        <v>2.9</v>
      </c>
      <c r="D10518" s="357" t="s">
        <v>8986</v>
      </c>
      <c r="E10518" s="357" t="s">
        <v>8986</v>
      </c>
    </row>
    <row r="10519" spans="1:5" ht="15.6">
      <c r="A10519" s="358" t="s">
        <v>22407</v>
      </c>
      <c r="B10519" s="358" t="s">
        <v>22408</v>
      </c>
      <c r="C10519" s="359">
        <v>2.9</v>
      </c>
      <c r="D10519" s="357" t="s">
        <v>8986</v>
      </c>
      <c r="E10519" s="357" t="s">
        <v>8986</v>
      </c>
    </row>
    <row r="10520" spans="1:5" ht="15.6">
      <c r="A10520" s="358" t="s">
        <v>1902</v>
      </c>
      <c r="B10520" s="358" t="s">
        <v>22586</v>
      </c>
      <c r="C10520" s="359">
        <v>2.9</v>
      </c>
      <c r="D10520" s="357" t="s">
        <v>9249</v>
      </c>
      <c r="E10520" s="357" t="s">
        <v>9249</v>
      </c>
    </row>
    <row r="10521" spans="1:5" ht="15.6">
      <c r="A10521" s="358" t="s">
        <v>1902</v>
      </c>
      <c r="B10521" s="358" t="s">
        <v>22586</v>
      </c>
      <c r="C10521" s="359">
        <v>2.9</v>
      </c>
      <c r="D10521" s="357" t="s">
        <v>9249</v>
      </c>
      <c r="E10521" s="357" t="s">
        <v>9249</v>
      </c>
    </row>
    <row r="10522" spans="1:5" ht="15.6">
      <c r="A10522" s="358" t="s">
        <v>10226</v>
      </c>
      <c r="B10522" s="358" t="s">
        <v>10227</v>
      </c>
      <c r="C10522" s="359">
        <v>2.9</v>
      </c>
      <c r="D10522" s="357" t="s">
        <v>2162</v>
      </c>
      <c r="E10522" s="357" t="s">
        <v>2162</v>
      </c>
    </row>
    <row r="10523" spans="1:5" ht="15.6">
      <c r="A10523" s="358" t="s">
        <v>10226</v>
      </c>
      <c r="B10523" s="358" t="s">
        <v>10227</v>
      </c>
      <c r="C10523" s="359">
        <v>2.9</v>
      </c>
      <c r="D10523" s="357" t="s">
        <v>2162</v>
      </c>
      <c r="E10523" s="357" t="s">
        <v>2162</v>
      </c>
    </row>
    <row r="10524" spans="1:5" ht="15.6">
      <c r="A10524" s="358" t="s">
        <v>10262</v>
      </c>
      <c r="B10524" s="358" t="s">
        <v>11411</v>
      </c>
      <c r="C10524" s="359">
        <v>2.9</v>
      </c>
      <c r="D10524" s="357" t="s">
        <v>11410</v>
      </c>
      <c r="E10524" s="357" t="s">
        <v>11410</v>
      </c>
    </row>
    <row r="10525" spans="1:5" ht="15.6">
      <c r="A10525" s="358" t="s">
        <v>11986</v>
      </c>
      <c r="B10525" s="358" t="s">
        <v>11987</v>
      </c>
      <c r="C10525" s="359">
        <v>2.9</v>
      </c>
      <c r="D10525" s="357" t="s">
        <v>3228</v>
      </c>
      <c r="E10525" s="357" t="s">
        <v>3228</v>
      </c>
    </row>
    <row r="10526" spans="1:5" ht="15.6">
      <c r="A10526" s="358" t="s">
        <v>11986</v>
      </c>
      <c r="B10526" s="358" t="s">
        <v>11987</v>
      </c>
      <c r="C10526" s="359">
        <v>2.9</v>
      </c>
      <c r="D10526" s="357" t="s">
        <v>3228</v>
      </c>
      <c r="E10526" s="357" t="s">
        <v>3228</v>
      </c>
    </row>
    <row r="10527" spans="1:5" ht="15.6">
      <c r="A10527" s="358" t="s">
        <v>12436</v>
      </c>
      <c r="B10527" s="358" t="s">
        <v>12437</v>
      </c>
      <c r="C10527" s="359">
        <v>2.9</v>
      </c>
      <c r="D10527" s="357" t="s">
        <v>3382</v>
      </c>
      <c r="E10527" s="357" t="s">
        <v>3382</v>
      </c>
    </row>
    <row r="10528" spans="1:5" ht="15.6">
      <c r="A10528" s="358" t="s">
        <v>34110</v>
      </c>
      <c r="B10528" s="358" t="s">
        <v>34110</v>
      </c>
      <c r="C10528" s="359">
        <v>2.9</v>
      </c>
      <c r="D10528" s="357" t="s">
        <v>34109</v>
      </c>
      <c r="E10528" s="357" t="s">
        <v>34109</v>
      </c>
    </row>
    <row r="10529" spans="1:5" ht="15.6">
      <c r="A10529" s="358" t="s">
        <v>15836</v>
      </c>
      <c r="B10529" s="358" t="s">
        <v>15836</v>
      </c>
      <c r="C10529" s="359">
        <v>2.9</v>
      </c>
      <c r="D10529" s="357" t="s">
        <v>5344</v>
      </c>
      <c r="E10529" s="357" t="s">
        <v>5344</v>
      </c>
    </row>
    <row r="10530" spans="1:5" ht="15.6">
      <c r="A10530" s="358" t="s">
        <v>991</v>
      </c>
      <c r="B10530" s="358" t="s">
        <v>17235</v>
      </c>
      <c r="C10530" s="359">
        <v>2.9</v>
      </c>
      <c r="D10530" s="357" t="s">
        <v>6065</v>
      </c>
      <c r="E10530" s="357" t="s">
        <v>6065</v>
      </c>
    </row>
    <row r="10531" spans="1:5" ht="15.6">
      <c r="A10531" s="358" t="s">
        <v>991</v>
      </c>
      <c r="B10531" s="358" t="s">
        <v>17235</v>
      </c>
      <c r="C10531" s="359">
        <v>2.9</v>
      </c>
      <c r="D10531" s="357" t="s">
        <v>6065</v>
      </c>
      <c r="E10531" s="357" t="s">
        <v>6065</v>
      </c>
    </row>
    <row r="10532" spans="1:5" ht="15.6">
      <c r="A10532" s="358" t="s">
        <v>991</v>
      </c>
      <c r="B10532" s="358" t="s">
        <v>17235</v>
      </c>
      <c r="C10532" s="359">
        <v>2.9</v>
      </c>
      <c r="D10532" s="357" t="s">
        <v>6065</v>
      </c>
      <c r="E10532" s="357" t="s">
        <v>6065</v>
      </c>
    </row>
    <row r="10533" spans="1:5" ht="15.6">
      <c r="A10533" s="358" t="s">
        <v>991</v>
      </c>
      <c r="B10533" s="358" t="s">
        <v>17235</v>
      </c>
      <c r="C10533" s="359">
        <v>2.9</v>
      </c>
      <c r="D10533" s="357" t="s">
        <v>6065</v>
      </c>
      <c r="E10533" s="357" t="s">
        <v>6065</v>
      </c>
    </row>
    <row r="10534" spans="1:5" ht="15.6">
      <c r="A10534" s="358" t="s">
        <v>50334</v>
      </c>
      <c r="B10534" s="358" t="s">
        <v>50335</v>
      </c>
      <c r="C10534" s="359">
        <v>2.9</v>
      </c>
      <c r="D10534" s="357" t="s">
        <v>50333</v>
      </c>
      <c r="E10534" s="357" t="s">
        <v>50333</v>
      </c>
    </row>
    <row r="10535" spans="1:5" ht="15.6">
      <c r="A10535" s="358" t="s">
        <v>11109</v>
      </c>
      <c r="B10535" s="358" t="s">
        <v>11109</v>
      </c>
      <c r="C10535" s="359">
        <v>2.9</v>
      </c>
      <c r="D10535" s="357" t="s">
        <v>2933</v>
      </c>
      <c r="E10535" s="357" t="s">
        <v>2933</v>
      </c>
    </row>
    <row r="10536" spans="1:5" ht="15.6">
      <c r="A10536" s="358" t="s">
        <v>27291</v>
      </c>
      <c r="B10536" s="358" t="s">
        <v>27292</v>
      </c>
      <c r="C10536" s="359">
        <v>2.9</v>
      </c>
      <c r="D10536" s="357" t="s">
        <v>27290</v>
      </c>
      <c r="E10536" s="357" t="s">
        <v>27290</v>
      </c>
    </row>
    <row r="10537" spans="1:5" ht="15.6">
      <c r="A10537" s="358" t="s">
        <v>27291</v>
      </c>
      <c r="B10537" s="358" t="s">
        <v>27292</v>
      </c>
      <c r="C10537" s="359">
        <v>2.9</v>
      </c>
      <c r="D10537" s="357" t="s">
        <v>27290</v>
      </c>
      <c r="E10537" s="357" t="s">
        <v>27290</v>
      </c>
    </row>
    <row r="10538" spans="1:5" ht="15.6">
      <c r="A10538" s="358" t="s">
        <v>17792</v>
      </c>
      <c r="B10538" s="358" t="s">
        <v>17793</v>
      </c>
      <c r="C10538" s="359">
        <v>2.9</v>
      </c>
      <c r="D10538" s="357" t="s">
        <v>6640</v>
      </c>
      <c r="E10538" s="357" t="s">
        <v>6640</v>
      </c>
    </row>
    <row r="10539" spans="1:5" ht="15.6">
      <c r="A10539" s="358" t="s">
        <v>1457</v>
      </c>
      <c r="B10539" s="358" t="s">
        <v>20469</v>
      </c>
      <c r="C10539" s="359">
        <v>2.9</v>
      </c>
      <c r="D10539" s="357" t="s">
        <v>7877</v>
      </c>
      <c r="E10539" s="357" t="s">
        <v>7877</v>
      </c>
    </row>
    <row r="10540" spans="1:5" ht="15.6">
      <c r="A10540" s="358" t="s">
        <v>1457</v>
      </c>
      <c r="B10540" s="358" t="s">
        <v>20469</v>
      </c>
      <c r="C10540" s="359">
        <v>2.9</v>
      </c>
      <c r="D10540" s="357" t="s">
        <v>7877</v>
      </c>
      <c r="E10540" s="357" t="s">
        <v>7877</v>
      </c>
    </row>
    <row r="10541" spans="1:5" ht="15.6">
      <c r="A10541" s="358" t="s">
        <v>1457</v>
      </c>
      <c r="B10541" s="358" t="s">
        <v>20469</v>
      </c>
      <c r="C10541" s="359">
        <v>2.9</v>
      </c>
      <c r="D10541" s="357" t="s">
        <v>7877</v>
      </c>
      <c r="E10541" s="357" t="s">
        <v>7877</v>
      </c>
    </row>
    <row r="10542" spans="1:5" ht="15.6">
      <c r="A10542" s="358" t="s">
        <v>14594</v>
      </c>
      <c r="B10542" s="358" t="s">
        <v>14594</v>
      </c>
      <c r="C10542" s="359">
        <v>2.9</v>
      </c>
      <c r="D10542" s="357" t="s">
        <v>4417</v>
      </c>
      <c r="E10542" s="357" t="s">
        <v>4417</v>
      </c>
    </row>
    <row r="10543" spans="1:5" ht="15.6">
      <c r="A10543" s="358" t="s">
        <v>14594</v>
      </c>
      <c r="B10543" s="358" t="s">
        <v>14594</v>
      </c>
      <c r="C10543" s="359">
        <v>2.9</v>
      </c>
      <c r="D10543" s="357" t="s">
        <v>4417</v>
      </c>
      <c r="E10543" s="357" t="s">
        <v>4417</v>
      </c>
    </row>
    <row r="10544" spans="1:5" ht="15.6">
      <c r="A10544" s="358" t="s">
        <v>14594</v>
      </c>
      <c r="B10544" s="358" t="s">
        <v>14594</v>
      </c>
      <c r="C10544" s="359">
        <v>2.9</v>
      </c>
      <c r="D10544" s="357" t="s">
        <v>4417</v>
      </c>
      <c r="E10544" s="357" t="s">
        <v>4417</v>
      </c>
    </row>
    <row r="10545" spans="1:5" ht="15.6">
      <c r="A10545" s="358" t="s">
        <v>34598</v>
      </c>
      <c r="B10545" s="358" t="s">
        <v>34599</v>
      </c>
      <c r="C10545" s="359">
        <v>2.9</v>
      </c>
      <c r="D10545" s="357" t="s">
        <v>34597</v>
      </c>
      <c r="E10545" s="357" t="s">
        <v>34597</v>
      </c>
    </row>
    <row r="10546" spans="1:5" ht="15.6">
      <c r="A10546" s="358" t="s">
        <v>10262</v>
      </c>
      <c r="B10546" s="358" t="s">
        <v>21909</v>
      </c>
      <c r="C10546" s="359">
        <v>2.9</v>
      </c>
      <c r="D10546" s="357" t="s">
        <v>8562</v>
      </c>
      <c r="E10546" s="357" t="s">
        <v>8562</v>
      </c>
    </row>
    <row r="10547" spans="1:5" ht="15.6">
      <c r="A10547" s="358" t="s">
        <v>10262</v>
      </c>
      <c r="B10547" s="358" t="s">
        <v>21909</v>
      </c>
      <c r="C10547" s="359">
        <v>2.9</v>
      </c>
      <c r="D10547" s="357" t="s">
        <v>8562</v>
      </c>
      <c r="E10547" s="357" t="s">
        <v>8562</v>
      </c>
    </row>
    <row r="10548" spans="1:5" ht="15.6">
      <c r="A10548" s="358" t="s">
        <v>10262</v>
      </c>
      <c r="B10548" s="358" t="s">
        <v>21909</v>
      </c>
      <c r="C10548" s="359">
        <v>2.9</v>
      </c>
      <c r="D10548" s="357" t="s">
        <v>8562</v>
      </c>
      <c r="E10548" s="357" t="s">
        <v>8562</v>
      </c>
    </row>
    <row r="10549" spans="1:5" ht="15.6">
      <c r="A10549" s="358" t="s">
        <v>10262</v>
      </c>
      <c r="B10549" s="358" t="s">
        <v>15147</v>
      </c>
      <c r="C10549" s="359">
        <v>2.9</v>
      </c>
      <c r="D10549" s="357" t="s">
        <v>4960</v>
      </c>
      <c r="E10549" s="357" t="s">
        <v>4960</v>
      </c>
    </row>
    <row r="10550" spans="1:5" ht="15.6">
      <c r="A10550" s="358" t="s">
        <v>39140</v>
      </c>
      <c r="B10550" s="358" t="s">
        <v>39141</v>
      </c>
      <c r="C10550" s="359">
        <v>2.9</v>
      </c>
      <c r="D10550" s="357" t="s">
        <v>39139</v>
      </c>
      <c r="E10550" s="357" t="s">
        <v>39139</v>
      </c>
    </row>
    <row r="10551" spans="1:5" ht="15.6">
      <c r="A10551" s="358" t="s">
        <v>44193</v>
      </c>
      <c r="B10551" s="358" t="s">
        <v>44194</v>
      </c>
      <c r="C10551" s="359">
        <v>2.9</v>
      </c>
      <c r="D10551" s="357" t="s">
        <v>44192</v>
      </c>
      <c r="E10551" s="357" t="s">
        <v>44192</v>
      </c>
    </row>
    <row r="10552" spans="1:5" ht="15.6">
      <c r="A10552" s="358" t="s">
        <v>20445</v>
      </c>
      <c r="B10552" s="358" t="s">
        <v>20446</v>
      </c>
      <c r="C10552" s="359">
        <v>2.9</v>
      </c>
      <c r="D10552" s="357" t="s">
        <v>7841</v>
      </c>
      <c r="E10552" s="357" t="s">
        <v>7841</v>
      </c>
    </row>
    <row r="10553" spans="1:5" ht="15.6">
      <c r="A10553" s="358" t="s">
        <v>10262</v>
      </c>
      <c r="B10553" s="358" t="s">
        <v>44470</v>
      </c>
      <c r="C10553" s="359">
        <v>2.9</v>
      </c>
      <c r="D10553" s="357" t="s">
        <v>44469</v>
      </c>
      <c r="E10553" s="357" t="s">
        <v>44469</v>
      </c>
    </row>
    <row r="10554" spans="1:5" ht="15.6">
      <c r="A10554" s="358" t="s">
        <v>22361</v>
      </c>
      <c r="B10554" s="358" t="s">
        <v>22362</v>
      </c>
      <c r="C10554" s="359">
        <v>2.9</v>
      </c>
      <c r="D10554" s="357" t="s">
        <v>9146</v>
      </c>
      <c r="E10554" s="357" t="s">
        <v>9146</v>
      </c>
    </row>
    <row r="10555" spans="1:5" ht="15.6">
      <c r="A10555" s="358" t="s">
        <v>734</v>
      </c>
      <c r="B10555" s="358" t="s">
        <v>14487</v>
      </c>
      <c r="C10555" s="359">
        <v>2.9</v>
      </c>
      <c r="D10555" s="357" t="s">
        <v>4743</v>
      </c>
      <c r="E10555" s="357" t="s">
        <v>4743</v>
      </c>
    </row>
    <row r="10556" spans="1:5" ht="15.6">
      <c r="A10556" s="358" t="s">
        <v>734</v>
      </c>
      <c r="B10556" s="358" t="s">
        <v>14487</v>
      </c>
      <c r="C10556" s="359">
        <v>2.9</v>
      </c>
      <c r="D10556" s="357" t="s">
        <v>4743</v>
      </c>
      <c r="E10556" s="357" t="s">
        <v>4743</v>
      </c>
    </row>
    <row r="10557" spans="1:5" ht="15.6">
      <c r="A10557" s="358" t="s">
        <v>734</v>
      </c>
      <c r="B10557" s="358" t="s">
        <v>14487</v>
      </c>
      <c r="C10557" s="359">
        <v>2.9</v>
      </c>
      <c r="D10557" s="357" t="s">
        <v>4743</v>
      </c>
      <c r="E10557" s="357" t="s">
        <v>4743</v>
      </c>
    </row>
    <row r="10558" spans="1:5" ht="15.6">
      <c r="A10558" s="358" t="s">
        <v>10262</v>
      </c>
      <c r="B10558" s="358" t="s">
        <v>61228</v>
      </c>
      <c r="C10558" s="359">
        <v>2.9</v>
      </c>
      <c r="D10558" s="357" t="s">
        <v>61227</v>
      </c>
      <c r="E10558" s="357" t="s">
        <v>61227</v>
      </c>
    </row>
    <row r="10559" spans="1:5" ht="15.6">
      <c r="A10559" s="358" t="s">
        <v>862</v>
      </c>
      <c r="B10559" s="358" t="s">
        <v>15581</v>
      </c>
      <c r="C10559" s="359">
        <v>2.9</v>
      </c>
      <c r="D10559" s="357" t="s">
        <v>861</v>
      </c>
      <c r="E10559" s="357" t="s">
        <v>861</v>
      </c>
    </row>
    <row r="10560" spans="1:5" ht="15.6">
      <c r="A10560" s="358" t="s">
        <v>36326</v>
      </c>
      <c r="B10560" s="358" t="s">
        <v>36327</v>
      </c>
      <c r="C10560" s="359">
        <v>2.9</v>
      </c>
      <c r="D10560" s="357" t="s">
        <v>36325</v>
      </c>
      <c r="E10560" s="357" t="s">
        <v>36325</v>
      </c>
    </row>
    <row r="10561" spans="1:5" ht="15.6">
      <c r="A10561" s="358" t="s">
        <v>36326</v>
      </c>
      <c r="B10561" s="358" t="s">
        <v>36327</v>
      </c>
      <c r="C10561" s="359">
        <v>2.9</v>
      </c>
      <c r="D10561" s="357" t="s">
        <v>36325</v>
      </c>
      <c r="E10561" s="357" t="s">
        <v>36325</v>
      </c>
    </row>
    <row r="10562" spans="1:5" ht="15.6">
      <c r="A10562" s="358" t="s">
        <v>36326</v>
      </c>
      <c r="B10562" s="358" t="s">
        <v>36327</v>
      </c>
      <c r="C10562" s="359">
        <v>2.9</v>
      </c>
      <c r="D10562" s="357" t="s">
        <v>36325</v>
      </c>
      <c r="E10562" s="357" t="s">
        <v>36325</v>
      </c>
    </row>
    <row r="10563" spans="1:5" ht="15.6">
      <c r="A10563" s="358" t="s">
        <v>1030</v>
      </c>
      <c r="B10563" s="358" t="s">
        <v>17399</v>
      </c>
      <c r="C10563" s="359">
        <v>2.9</v>
      </c>
      <c r="D10563" s="357" t="s">
        <v>6242</v>
      </c>
      <c r="E10563" s="357" t="s">
        <v>6242</v>
      </c>
    </row>
    <row r="10564" spans="1:5" ht="15.6">
      <c r="A10564" s="358" t="s">
        <v>1030</v>
      </c>
      <c r="B10564" s="358" t="s">
        <v>17399</v>
      </c>
      <c r="C10564" s="359">
        <v>2.9</v>
      </c>
      <c r="D10564" s="357" t="s">
        <v>6242</v>
      </c>
      <c r="E10564" s="357" t="s">
        <v>6242</v>
      </c>
    </row>
    <row r="10565" spans="1:5" ht="15.6">
      <c r="A10565" s="358" t="s">
        <v>11676</v>
      </c>
      <c r="B10565" s="358" t="s">
        <v>11677</v>
      </c>
      <c r="C10565" s="359">
        <v>2.9</v>
      </c>
      <c r="D10565" s="357" t="s">
        <v>2864</v>
      </c>
      <c r="E10565" s="357" t="s">
        <v>2864</v>
      </c>
    </row>
    <row r="10566" spans="1:5" ht="15.6">
      <c r="A10566" s="358" t="s">
        <v>29737</v>
      </c>
      <c r="B10566" s="358" t="s">
        <v>29738</v>
      </c>
      <c r="C10566" s="359">
        <v>2.9</v>
      </c>
      <c r="D10566" s="357" t="s">
        <v>29736</v>
      </c>
      <c r="E10566" s="357" t="s">
        <v>29736</v>
      </c>
    </row>
    <row r="10567" spans="1:5" ht="15.6">
      <c r="A10567" s="358" t="s">
        <v>60003</v>
      </c>
      <c r="B10567" s="358" t="s">
        <v>61229</v>
      </c>
      <c r="C10567" s="359">
        <v>2.9</v>
      </c>
      <c r="D10567" s="357" t="s">
        <v>60004</v>
      </c>
      <c r="E10567" s="357" t="s">
        <v>60004</v>
      </c>
    </row>
    <row r="10568" spans="1:5" ht="15.6">
      <c r="A10568" s="358" t="s">
        <v>60003</v>
      </c>
      <c r="B10568" s="358" t="s">
        <v>61229</v>
      </c>
      <c r="C10568" s="359">
        <v>2.9</v>
      </c>
      <c r="D10568" s="357" t="s">
        <v>60004</v>
      </c>
      <c r="E10568" s="357" t="s">
        <v>60004</v>
      </c>
    </row>
    <row r="10569" spans="1:5" ht="15.6">
      <c r="A10569" s="358" t="s">
        <v>60003</v>
      </c>
      <c r="B10569" s="358" t="s">
        <v>61229</v>
      </c>
      <c r="C10569" s="359">
        <v>2.9</v>
      </c>
      <c r="D10569" s="357" t="s">
        <v>60004</v>
      </c>
      <c r="E10569" s="357" t="s">
        <v>60004</v>
      </c>
    </row>
    <row r="10570" spans="1:5" ht="15.6">
      <c r="A10570" s="358" t="s">
        <v>60003</v>
      </c>
      <c r="B10570" s="358" t="s">
        <v>61229</v>
      </c>
      <c r="C10570" s="359">
        <v>2.9</v>
      </c>
      <c r="D10570" s="357" t="s">
        <v>60004</v>
      </c>
      <c r="E10570" s="357" t="s">
        <v>60004</v>
      </c>
    </row>
    <row r="10571" spans="1:5" ht="15.6">
      <c r="A10571" s="358" t="s">
        <v>22903</v>
      </c>
      <c r="B10571" s="358" t="s">
        <v>22904</v>
      </c>
      <c r="C10571" s="359">
        <v>2.9</v>
      </c>
      <c r="D10571" s="357" t="s">
        <v>9528</v>
      </c>
      <c r="E10571" s="357" t="s">
        <v>9528</v>
      </c>
    </row>
    <row r="10572" spans="1:5" ht="15.6">
      <c r="A10572" s="358" t="s">
        <v>10777</v>
      </c>
      <c r="B10572" s="358" t="s">
        <v>10778</v>
      </c>
      <c r="C10572" s="359">
        <v>2.9</v>
      </c>
      <c r="D10572" s="357" t="s">
        <v>2646</v>
      </c>
      <c r="E10572" s="357" t="s">
        <v>2646</v>
      </c>
    </row>
    <row r="10573" spans="1:5" ht="15.6">
      <c r="A10573" s="358" t="s">
        <v>27374</v>
      </c>
      <c r="B10573" s="358" t="s">
        <v>27375</v>
      </c>
      <c r="C10573" s="359">
        <v>2.9</v>
      </c>
      <c r="D10573" s="357" t="s">
        <v>27373</v>
      </c>
      <c r="E10573" s="357" t="s">
        <v>27373</v>
      </c>
    </row>
    <row r="10574" spans="1:5" ht="15.6">
      <c r="A10574" s="358" t="s">
        <v>13273</v>
      </c>
      <c r="B10574" s="358" t="s">
        <v>13274</v>
      </c>
      <c r="C10574" s="359">
        <v>2.9</v>
      </c>
      <c r="D10574" s="357" t="s">
        <v>4184</v>
      </c>
      <c r="E10574" s="357" t="s">
        <v>4184</v>
      </c>
    </row>
    <row r="10575" spans="1:5" ht="15.6">
      <c r="A10575" s="358" t="s">
        <v>13273</v>
      </c>
      <c r="B10575" s="358" t="s">
        <v>13274</v>
      </c>
      <c r="C10575" s="359">
        <v>2.9</v>
      </c>
      <c r="D10575" s="357" t="s">
        <v>4184</v>
      </c>
      <c r="E10575" s="357" t="s">
        <v>4184</v>
      </c>
    </row>
    <row r="10576" spans="1:5" ht="15.6">
      <c r="A10576" s="358" t="s">
        <v>10262</v>
      </c>
      <c r="B10576" s="358" t="s">
        <v>54620</v>
      </c>
      <c r="C10576" s="359">
        <v>2.9</v>
      </c>
      <c r="D10576" s="357" t="s">
        <v>54619</v>
      </c>
      <c r="E10576" s="357" t="s">
        <v>54619</v>
      </c>
    </row>
    <row r="10577" spans="1:5" ht="15.6">
      <c r="A10577" s="358" t="s">
        <v>21707</v>
      </c>
      <c r="B10577" s="358" t="s">
        <v>21708</v>
      </c>
      <c r="C10577" s="359">
        <v>2.9</v>
      </c>
      <c r="D10577" s="357" t="s">
        <v>8461</v>
      </c>
      <c r="E10577" s="357" t="s">
        <v>8461</v>
      </c>
    </row>
    <row r="10578" spans="1:5" ht="15.6">
      <c r="A10578" s="358" t="s">
        <v>22107</v>
      </c>
      <c r="B10578" s="358" t="s">
        <v>22108</v>
      </c>
      <c r="C10578" s="359">
        <v>2.9</v>
      </c>
      <c r="D10578" s="357" t="s">
        <v>8892</v>
      </c>
      <c r="E10578" s="357" t="s">
        <v>8892</v>
      </c>
    </row>
    <row r="10579" spans="1:5" ht="15.6">
      <c r="A10579" s="358" t="s">
        <v>10262</v>
      </c>
      <c r="B10579" s="358" t="s">
        <v>23111</v>
      </c>
      <c r="C10579" s="359">
        <v>2.9</v>
      </c>
      <c r="D10579" s="357" t="s">
        <v>9462</v>
      </c>
      <c r="E10579" s="357" t="s">
        <v>9462</v>
      </c>
    </row>
    <row r="10580" spans="1:5" ht="15.6">
      <c r="A10580" s="358" t="s">
        <v>10262</v>
      </c>
      <c r="B10580" s="358" t="s">
        <v>23111</v>
      </c>
      <c r="C10580" s="359">
        <v>2.9</v>
      </c>
      <c r="D10580" s="357" t="s">
        <v>9462</v>
      </c>
      <c r="E10580" s="357" t="s">
        <v>9462</v>
      </c>
    </row>
    <row r="10581" spans="1:5" ht="15.6">
      <c r="A10581" s="358" t="s">
        <v>53558</v>
      </c>
      <c r="B10581" s="358" t="s">
        <v>53558</v>
      </c>
      <c r="C10581" s="359">
        <v>2.9</v>
      </c>
      <c r="D10581" s="357" t="s">
        <v>53557</v>
      </c>
      <c r="E10581" s="357" t="s">
        <v>53557</v>
      </c>
    </row>
    <row r="10582" spans="1:5" ht="15.6">
      <c r="A10582" s="358" t="s">
        <v>10262</v>
      </c>
      <c r="B10582" s="358" t="s">
        <v>54706</v>
      </c>
      <c r="C10582" s="359">
        <v>2.9</v>
      </c>
      <c r="D10582" s="357" t="s">
        <v>54705</v>
      </c>
      <c r="E10582" s="357" t="s">
        <v>54705</v>
      </c>
    </row>
    <row r="10583" spans="1:5" ht="15.6">
      <c r="A10583" s="358" t="s">
        <v>15039</v>
      </c>
      <c r="B10583" s="358" t="s">
        <v>15039</v>
      </c>
      <c r="C10583" s="359">
        <v>2.9</v>
      </c>
      <c r="D10583" s="357" t="s">
        <v>4839</v>
      </c>
      <c r="E10583" s="357" t="s">
        <v>4839</v>
      </c>
    </row>
    <row r="10584" spans="1:5" ht="15.6">
      <c r="A10584" s="358" t="s">
        <v>15039</v>
      </c>
      <c r="B10584" s="358" t="s">
        <v>15039</v>
      </c>
      <c r="C10584" s="359">
        <v>2.9</v>
      </c>
      <c r="D10584" s="357" t="s">
        <v>4839</v>
      </c>
      <c r="E10584" s="357" t="s">
        <v>4839</v>
      </c>
    </row>
    <row r="10585" spans="1:5" ht="15.6">
      <c r="A10585" s="358" t="s">
        <v>15039</v>
      </c>
      <c r="B10585" s="358" t="s">
        <v>15039</v>
      </c>
      <c r="C10585" s="359">
        <v>2.9</v>
      </c>
      <c r="D10585" s="357" t="s">
        <v>4839</v>
      </c>
      <c r="E10585" s="357" t="s">
        <v>4839</v>
      </c>
    </row>
    <row r="10586" spans="1:5" ht="15.6">
      <c r="A10586" s="358" t="s">
        <v>10262</v>
      </c>
      <c r="B10586" s="358" t="s">
        <v>61231</v>
      </c>
      <c r="C10586" s="359">
        <v>2.9</v>
      </c>
      <c r="D10586" s="357" t="s">
        <v>61230</v>
      </c>
      <c r="E10586" s="357" t="s">
        <v>61230</v>
      </c>
    </row>
    <row r="10587" spans="1:5" ht="15.6">
      <c r="A10587" s="358" t="s">
        <v>980</v>
      </c>
      <c r="B10587" s="358" t="s">
        <v>16633</v>
      </c>
      <c r="C10587" s="359">
        <v>2.9</v>
      </c>
      <c r="D10587" s="357" t="s">
        <v>6016</v>
      </c>
      <c r="E10587" s="357" t="s">
        <v>6016</v>
      </c>
    </row>
    <row r="10588" spans="1:5" ht="15.6">
      <c r="A10588" s="358" t="s">
        <v>40465</v>
      </c>
      <c r="B10588" s="358" t="s">
        <v>40466</v>
      </c>
      <c r="C10588" s="359">
        <v>2.9</v>
      </c>
      <c r="D10588" s="357" t="s">
        <v>40464</v>
      </c>
      <c r="E10588" s="357" t="s">
        <v>40464</v>
      </c>
    </row>
    <row r="10589" spans="1:5" ht="15.6">
      <c r="A10589" s="358" t="s">
        <v>42172</v>
      </c>
      <c r="B10589" s="358" t="s">
        <v>42173</v>
      </c>
      <c r="C10589" s="359">
        <v>2.9</v>
      </c>
      <c r="D10589" s="357" t="s">
        <v>42171</v>
      </c>
      <c r="E10589" s="357" t="s">
        <v>42171</v>
      </c>
    </row>
    <row r="10590" spans="1:5" ht="15.6">
      <c r="A10590" s="358" t="s">
        <v>23529</v>
      </c>
      <c r="B10590" s="358" t="s">
        <v>52670</v>
      </c>
      <c r="C10590" s="359">
        <v>2.9</v>
      </c>
      <c r="D10590" s="357" t="s">
        <v>23528</v>
      </c>
      <c r="E10590" s="357" t="s">
        <v>23528</v>
      </c>
    </row>
    <row r="10591" spans="1:5" ht="15.6">
      <c r="A10591" s="358" t="s">
        <v>23529</v>
      </c>
      <c r="B10591" s="358" t="s">
        <v>52670</v>
      </c>
      <c r="C10591" s="359">
        <v>2.9</v>
      </c>
      <c r="D10591" s="357" t="s">
        <v>23528</v>
      </c>
      <c r="E10591" s="357" t="s">
        <v>23528</v>
      </c>
    </row>
    <row r="10592" spans="1:5" ht="15.6">
      <c r="A10592" s="358" t="s">
        <v>23529</v>
      </c>
      <c r="B10592" s="358" t="s">
        <v>52670</v>
      </c>
      <c r="C10592" s="359">
        <v>2.9</v>
      </c>
      <c r="D10592" s="357" t="s">
        <v>23528</v>
      </c>
      <c r="E10592" s="357" t="s">
        <v>23528</v>
      </c>
    </row>
    <row r="10593" spans="1:5" ht="15.6">
      <c r="A10593" s="358" t="s">
        <v>24370</v>
      </c>
      <c r="B10593" s="358" t="s">
        <v>24371</v>
      </c>
      <c r="C10593" s="359">
        <v>2.9</v>
      </c>
      <c r="D10593" s="357" t="s">
        <v>24369</v>
      </c>
      <c r="E10593" s="357" t="s">
        <v>24369</v>
      </c>
    </row>
    <row r="10594" spans="1:5" ht="15.6">
      <c r="A10594" s="358" t="s">
        <v>10262</v>
      </c>
      <c r="B10594" s="358" t="s">
        <v>11651</v>
      </c>
      <c r="C10594" s="359">
        <v>2.9</v>
      </c>
      <c r="D10594" s="357" t="s">
        <v>2828</v>
      </c>
      <c r="E10594" s="357" t="s">
        <v>2828</v>
      </c>
    </row>
    <row r="10595" spans="1:5" ht="15.6">
      <c r="A10595" s="358" t="s">
        <v>10262</v>
      </c>
      <c r="B10595" s="358" t="s">
        <v>11651</v>
      </c>
      <c r="C10595" s="359">
        <v>2.9</v>
      </c>
      <c r="D10595" s="357" t="s">
        <v>2828</v>
      </c>
      <c r="E10595" s="357" t="s">
        <v>2828</v>
      </c>
    </row>
    <row r="10596" spans="1:5" ht="15.6">
      <c r="A10596" s="358" t="s">
        <v>10262</v>
      </c>
      <c r="B10596" s="358" t="s">
        <v>11651</v>
      </c>
      <c r="C10596" s="359">
        <v>2.9</v>
      </c>
      <c r="D10596" s="357" t="s">
        <v>2828</v>
      </c>
      <c r="E10596" s="357" t="s">
        <v>2828</v>
      </c>
    </row>
    <row r="10597" spans="1:5" ht="15.6">
      <c r="A10597" s="358" t="s">
        <v>10262</v>
      </c>
      <c r="B10597" s="358" t="s">
        <v>11651</v>
      </c>
      <c r="C10597" s="359">
        <v>2.9</v>
      </c>
      <c r="D10597" s="357" t="s">
        <v>2828</v>
      </c>
      <c r="E10597" s="357" t="s">
        <v>2828</v>
      </c>
    </row>
    <row r="10598" spans="1:5" ht="15.6">
      <c r="A10598" s="358" t="s">
        <v>32760</v>
      </c>
      <c r="B10598" s="358" t="s">
        <v>32761</v>
      </c>
      <c r="C10598" s="359">
        <v>2.9</v>
      </c>
      <c r="D10598" s="357" t="s">
        <v>32759</v>
      </c>
      <c r="E10598" s="357" t="s">
        <v>32759</v>
      </c>
    </row>
    <row r="10599" spans="1:5" ht="15.6">
      <c r="A10599" s="358" t="s">
        <v>10262</v>
      </c>
      <c r="B10599" s="358" t="s">
        <v>61233</v>
      </c>
      <c r="C10599" s="359">
        <v>2.9</v>
      </c>
      <c r="D10599" s="357" t="s">
        <v>61232</v>
      </c>
      <c r="E10599" s="357" t="s">
        <v>61232</v>
      </c>
    </row>
    <row r="10600" spans="1:5" ht="15.6">
      <c r="A10600" s="358" t="s">
        <v>16943</v>
      </c>
      <c r="B10600" s="358" t="s">
        <v>16943</v>
      </c>
      <c r="C10600" s="359">
        <v>2.9</v>
      </c>
      <c r="D10600" s="357" t="s">
        <v>5787</v>
      </c>
      <c r="E10600" s="357" t="s">
        <v>5787</v>
      </c>
    </row>
    <row r="10601" spans="1:5" ht="15.6">
      <c r="A10601" s="358" t="s">
        <v>16943</v>
      </c>
      <c r="B10601" s="358" t="s">
        <v>16943</v>
      </c>
      <c r="C10601" s="359">
        <v>2.9</v>
      </c>
      <c r="D10601" s="357" t="s">
        <v>5787</v>
      </c>
      <c r="E10601" s="357" t="s">
        <v>5787</v>
      </c>
    </row>
    <row r="10602" spans="1:5" ht="15.6">
      <c r="A10602" s="358" t="s">
        <v>1644</v>
      </c>
      <c r="B10602" s="358" t="s">
        <v>21128</v>
      </c>
      <c r="C10602" s="359">
        <v>2.9</v>
      </c>
      <c r="D10602" s="357" t="s">
        <v>8408</v>
      </c>
      <c r="E10602" s="357" t="s">
        <v>8408</v>
      </c>
    </row>
    <row r="10603" spans="1:5" ht="15.6">
      <c r="A10603" s="358" t="s">
        <v>1644</v>
      </c>
      <c r="B10603" s="358" t="s">
        <v>21128</v>
      </c>
      <c r="C10603" s="359">
        <v>2.9</v>
      </c>
      <c r="D10603" s="357" t="s">
        <v>8408</v>
      </c>
      <c r="E10603" s="357" t="s">
        <v>8408</v>
      </c>
    </row>
    <row r="10604" spans="1:5" ht="15.6">
      <c r="A10604" s="358" t="s">
        <v>1929</v>
      </c>
      <c r="B10604" s="358" t="s">
        <v>23047</v>
      </c>
      <c r="C10604" s="359">
        <v>2.9</v>
      </c>
      <c r="D10604" s="357" t="s">
        <v>9374</v>
      </c>
      <c r="E10604" s="357" t="s">
        <v>9374</v>
      </c>
    </row>
    <row r="10605" spans="1:5" ht="15.6">
      <c r="A10605" s="358" t="s">
        <v>1929</v>
      </c>
      <c r="B10605" s="358" t="s">
        <v>23047</v>
      </c>
      <c r="C10605" s="359">
        <v>2.9</v>
      </c>
      <c r="D10605" s="357" t="s">
        <v>9374</v>
      </c>
      <c r="E10605" s="357" t="s">
        <v>9374</v>
      </c>
    </row>
    <row r="10606" spans="1:5" ht="15.6">
      <c r="A10606" s="358" t="s">
        <v>1929</v>
      </c>
      <c r="B10606" s="358" t="s">
        <v>23047</v>
      </c>
      <c r="C10606" s="359">
        <v>2.9</v>
      </c>
      <c r="D10606" s="357" t="s">
        <v>9374</v>
      </c>
      <c r="E10606" s="357" t="s">
        <v>9374</v>
      </c>
    </row>
    <row r="10607" spans="1:5" ht="15.6">
      <c r="A10607" s="358" t="s">
        <v>1929</v>
      </c>
      <c r="B10607" s="358" t="s">
        <v>23047</v>
      </c>
      <c r="C10607" s="359">
        <v>2.9</v>
      </c>
      <c r="D10607" s="357" t="s">
        <v>9374</v>
      </c>
      <c r="E10607" s="357" t="s">
        <v>9374</v>
      </c>
    </row>
    <row r="10608" spans="1:5" ht="15.6">
      <c r="A10608" s="358" t="s">
        <v>52231</v>
      </c>
      <c r="B10608" s="358" t="s">
        <v>52232</v>
      </c>
      <c r="C10608" s="359">
        <v>2.9</v>
      </c>
      <c r="D10608" s="357" t="s">
        <v>52230</v>
      </c>
      <c r="E10608" s="357" t="s">
        <v>52230</v>
      </c>
    </row>
    <row r="10609" spans="1:5" ht="15.6">
      <c r="A10609" s="358" t="s">
        <v>778</v>
      </c>
      <c r="B10609" s="358" t="s">
        <v>14961</v>
      </c>
      <c r="C10609" s="359">
        <v>2.9</v>
      </c>
      <c r="D10609" s="357" t="s">
        <v>4888</v>
      </c>
      <c r="E10609" s="357" t="s">
        <v>4888</v>
      </c>
    </row>
    <row r="10610" spans="1:5" ht="15.6">
      <c r="A10610" s="358" t="s">
        <v>778</v>
      </c>
      <c r="B10610" s="358" t="s">
        <v>14961</v>
      </c>
      <c r="C10610" s="359">
        <v>2.9</v>
      </c>
      <c r="D10610" s="357" t="s">
        <v>4888</v>
      </c>
      <c r="E10610" s="357" t="s">
        <v>4888</v>
      </c>
    </row>
    <row r="10611" spans="1:5" ht="15.6">
      <c r="A10611" s="358" t="s">
        <v>1121</v>
      </c>
      <c r="B10611" s="358" t="s">
        <v>19009</v>
      </c>
      <c r="C10611" s="359">
        <v>2.9</v>
      </c>
      <c r="D10611" s="357" t="s">
        <v>6548</v>
      </c>
      <c r="E10611" s="357" t="s">
        <v>6548</v>
      </c>
    </row>
    <row r="10612" spans="1:5" ht="15.6">
      <c r="A10612" s="358" t="s">
        <v>1121</v>
      </c>
      <c r="B10612" s="358" t="s">
        <v>19009</v>
      </c>
      <c r="C10612" s="359">
        <v>2.9</v>
      </c>
      <c r="D10612" s="357" t="s">
        <v>6548</v>
      </c>
      <c r="E10612" s="357" t="s">
        <v>6548</v>
      </c>
    </row>
    <row r="10613" spans="1:5" ht="15.6">
      <c r="A10613" s="358" t="s">
        <v>1121</v>
      </c>
      <c r="B10613" s="358" t="s">
        <v>19009</v>
      </c>
      <c r="C10613" s="359">
        <v>2.9</v>
      </c>
      <c r="D10613" s="357" t="s">
        <v>6548</v>
      </c>
      <c r="E10613" s="357" t="s">
        <v>6548</v>
      </c>
    </row>
    <row r="10614" spans="1:5" ht="15.6">
      <c r="A10614" s="358" t="s">
        <v>1121</v>
      </c>
      <c r="B10614" s="358" t="s">
        <v>19009</v>
      </c>
      <c r="C10614" s="359">
        <v>2.9</v>
      </c>
      <c r="D10614" s="357" t="s">
        <v>6548</v>
      </c>
      <c r="E10614" s="357" t="s">
        <v>6548</v>
      </c>
    </row>
    <row r="10615" spans="1:5" ht="15.6">
      <c r="A10615" s="358" t="s">
        <v>39972</v>
      </c>
      <c r="B10615" s="358" t="s">
        <v>39973</v>
      </c>
      <c r="C10615" s="359">
        <v>2.9</v>
      </c>
      <c r="D10615" s="357" t="s">
        <v>39971</v>
      </c>
      <c r="E10615" s="357" t="s">
        <v>39971</v>
      </c>
    </row>
    <row r="10616" spans="1:5" ht="15.6">
      <c r="A10616" s="358" t="s">
        <v>10262</v>
      </c>
      <c r="B10616" s="358" t="s">
        <v>19555</v>
      </c>
      <c r="C10616" s="359">
        <v>2.9</v>
      </c>
      <c r="D10616" s="357" t="s">
        <v>7365</v>
      </c>
      <c r="E10616" s="357" t="s">
        <v>7365</v>
      </c>
    </row>
    <row r="10617" spans="1:5" ht="15.6">
      <c r="A10617" s="358" t="s">
        <v>10262</v>
      </c>
      <c r="B10617" s="358" t="s">
        <v>19555</v>
      </c>
      <c r="C10617" s="359">
        <v>2.9</v>
      </c>
      <c r="D10617" s="357" t="s">
        <v>7365</v>
      </c>
      <c r="E10617" s="357" t="s">
        <v>7365</v>
      </c>
    </row>
    <row r="10618" spans="1:5" ht="15.6">
      <c r="A10618" s="358" t="s">
        <v>10262</v>
      </c>
      <c r="B10618" s="358" t="s">
        <v>54527</v>
      </c>
      <c r="C10618" s="359">
        <v>2.9</v>
      </c>
      <c r="D10618" s="357" t="s">
        <v>54526</v>
      </c>
      <c r="E10618" s="357" t="s">
        <v>54526</v>
      </c>
    </row>
    <row r="10619" spans="1:5" ht="15.6">
      <c r="A10619" s="358" t="s">
        <v>11361</v>
      </c>
      <c r="B10619" s="358" t="s">
        <v>11362</v>
      </c>
      <c r="C10619" s="359">
        <v>2.9</v>
      </c>
      <c r="D10619" s="357" t="s">
        <v>2398</v>
      </c>
      <c r="E10619" s="357" t="s">
        <v>2398</v>
      </c>
    </row>
    <row r="10620" spans="1:5" ht="15.6">
      <c r="A10620" s="358" t="s">
        <v>36371</v>
      </c>
      <c r="B10620" s="358" t="s">
        <v>36372</v>
      </c>
      <c r="C10620" s="359">
        <v>2.9</v>
      </c>
      <c r="D10620" s="357" t="s">
        <v>36370</v>
      </c>
      <c r="E10620" s="357" t="s">
        <v>36370</v>
      </c>
    </row>
    <row r="10621" spans="1:5" ht="15.6">
      <c r="A10621" s="358" t="s">
        <v>36371</v>
      </c>
      <c r="B10621" s="358" t="s">
        <v>36372</v>
      </c>
      <c r="C10621" s="359">
        <v>2.9</v>
      </c>
      <c r="D10621" s="357" t="s">
        <v>36370</v>
      </c>
      <c r="E10621" s="357" t="s">
        <v>36370</v>
      </c>
    </row>
    <row r="10622" spans="1:5" ht="15.6">
      <c r="A10622" s="358" t="s">
        <v>50276</v>
      </c>
      <c r="B10622" s="358" t="s">
        <v>50276</v>
      </c>
      <c r="C10622" s="359">
        <v>2.9</v>
      </c>
      <c r="D10622" s="357" t="s">
        <v>50275</v>
      </c>
      <c r="E10622" s="357" t="s">
        <v>50275</v>
      </c>
    </row>
    <row r="10623" spans="1:5" ht="15.6">
      <c r="A10623" s="358" t="s">
        <v>50276</v>
      </c>
      <c r="B10623" s="358" t="s">
        <v>50276</v>
      </c>
      <c r="C10623" s="359">
        <v>2.9</v>
      </c>
      <c r="D10623" s="357" t="s">
        <v>50275</v>
      </c>
      <c r="E10623" s="357" t="s">
        <v>50275</v>
      </c>
    </row>
    <row r="10624" spans="1:5" ht="15.6">
      <c r="A10624" s="358" t="s">
        <v>13457</v>
      </c>
      <c r="B10624" s="358" t="s">
        <v>13458</v>
      </c>
      <c r="C10624" s="359">
        <v>2.9</v>
      </c>
      <c r="D10624" s="357" t="s">
        <v>3675</v>
      </c>
      <c r="E10624" s="357" t="s">
        <v>3675</v>
      </c>
    </row>
    <row r="10625" spans="1:5" ht="15.6">
      <c r="A10625" s="358" t="s">
        <v>32461</v>
      </c>
      <c r="B10625" s="358" t="s">
        <v>32462</v>
      </c>
      <c r="C10625" s="359">
        <v>2.9</v>
      </c>
      <c r="D10625" s="357" t="s">
        <v>32460</v>
      </c>
      <c r="E10625" s="357" t="s">
        <v>32460</v>
      </c>
    </row>
    <row r="10626" spans="1:5" ht="15.6">
      <c r="A10626" s="358" t="s">
        <v>32461</v>
      </c>
      <c r="B10626" s="358" t="s">
        <v>32462</v>
      </c>
      <c r="C10626" s="359">
        <v>2.9</v>
      </c>
      <c r="D10626" s="357" t="s">
        <v>32460</v>
      </c>
      <c r="E10626" s="357" t="s">
        <v>32460</v>
      </c>
    </row>
    <row r="10627" spans="1:5" ht="15.6">
      <c r="A10627" s="358" t="s">
        <v>42422</v>
      </c>
      <c r="B10627" s="358" t="s">
        <v>42422</v>
      </c>
      <c r="C10627" s="359">
        <v>2.9</v>
      </c>
      <c r="D10627" s="357" t="s">
        <v>42421</v>
      </c>
      <c r="E10627" s="357" t="s">
        <v>42421</v>
      </c>
    </row>
    <row r="10628" spans="1:5" ht="15.6">
      <c r="A10628" s="358" t="s">
        <v>51012</v>
      </c>
      <c r="B10628" s="358" t="s">
        <v>51013</v>
      </c>
      <c r="C10628" s="359">
        <v>2.9</v>
      </c>
      <c r="D10628" s="357" t="s">
        <v>51011</v>
      </c>
      <c r="E10628" s="357" t="s">
        <v>51011</v>
      </c>
    </row>
    <row r="10629" spans="1:5" ht="15.6">
      <c r="A10629" s="358" t="s">
        <v>24122</v>
      </c>
      <c r="B10629" s="358" t="s">
        <v>24123</v>
      </c>
      <c r="C10629" s="359">
        <v>2.9</v>
      </c>
      <c r="D10629" s="357" t="s">
        <v>24121</v>
      </c>
      <c r="E10629" s="357" t="s">
        <v>24121</v>
      </c>
    </row>
    <row r="10630" spans="1:5" ht="15.6">
      <c r="A10630" s="358" t="s">
        <v>14469</v>
      </c>
      <c r="B10630" s="358" t="s">
        <v>14470</v>
      </c>
      <c r="C10630" s="359">
        <v>2.9</v>
      </c>
      <c r="D10630" s="357" t="s">
        <v>4729</v>
      </c>
      <c r="E10630" s="357" t="s">
        <v>4729</v>
      </c>
    </row>
    <row r="10631" spans="1:5" ht="15.6">
      <c r="A10631" s="358" t="s">
        <v>24931</v>
      </c>
      <c r="B10631" s="358" t="s">
        <v>24931</v>
      </c>
      <c r="C10631" s="359">
        <v>2.9</v>
      </c>
      <c r="D10631" s="357" t="s">
        <v>24930</v>
      </c>
      <c r="E10631" s="357" t="s">
        <v>24930</v>
      </c>
    </row>
    <row r="10632" spans="1:5" ht="15.6">
      <c r="A10632" s="358" t="s">
        <v>10262</v>
      </c>
      <c r="B10632" s="358" t="s">
        <v>61235</v>
      </c>
      <c r="C10632" s="359">
        <v>2.9</v>
      </c>
      <c r="D10632" s="357" t="s">
        <v>61234</v>
      </c>
      <c r="E10632" s="357" t="s">
        <v>61234</v>
      </c>
    </row>
    <row r="10633" spans="1:5" ht="15.6">
      <c r="A10633" s="358" t="s">
        <v>27729</v>
      </c>
      <c r="B10633" s="358" t="s">
        <v>27730</v>
      </c>
      <c r="C10633" s="359">
        <v>2.9</v>
      </c>
      <c r="D10633" s="357" t="s">
        <v>27728</v>
      </c>
      <c r="E10633" s="357" t="s">
        <v>27728</v>
      </c>
    </row>
    <row r="10634" spans="1:5" ht="15.6">
      <c r="A10634" s="358" t="s">
        <v>10262</v>
      </c>
      <c r="B10634" s="358" t="s">
        <v>31855</v>
      </c>
      <c r="C10634" s="359">
        <v>2.9</v>
      </c>
      <c r="D10634" s="357" t="s">
        <v>31854</v>
      </c>
      <c r="E10634" s="357" t="s">
        <v>31854</v>
      </c>
    </row>
    <row r="10635" spans="1:5" ht="15.6">
      <c r="A10635" s="358" t="s">
        <v>10262</v>
      </c>
      <c r="B10635" s="358" t="s">
        <v>31855</v>
      </c>
      <c r="C10635" s="359">
        <v>2.9</v>
      </c>
      <c r="D10635" s="357" t="s">
        <v>31854</v>
      </c>
      <c r="E10635" s="357" t="s">
        <v>31854</v>
      </c>
    </row>
    <row r="10636" spans="1:5" ht="15.6">
      <c r="A10636" s="358" t="s">
        <v>10262</v>
      </c>
      <c r="B10636" s="358" t="s">
        <v>31855</v>
      </c>
      <c r="C10636" s="359">
        <v>2.9</v>
      </c>
      <c r="D10636" s="357" t="s">
        <v>31854</v>
      </c>
      <c r="E10636" s="357" t="s">
        <v>31854</v>
      </c>
    </row>
    <row r="10637" spans="1:5" ht="15.6">
      <c r="A10637" s="358" t="s">
        <v>16952</v>
      </c>
      <c r="B10637" s="358" t="s">
        <v>16953</v>
      </c>
      <c r="C10637" s="359">
        <v>2.9</v>
      </c>
      <c r="D10637" s="357" t="s">
        <v>5795</v>
      </c>
      <c r="E10637" s="357" t="s">
        <v>5795</v>
      </c>
    </row>
    <row r="10638" spans="1:5" ht="15.6">
      <c r="A10638" s="358" t="s">
        <v>1504</v>
      </c>
      <c r="B10638" s="358" t="s">
        <v>20562</v>
      </c>
      <c r="C10638" s="359">
        <v>2.9</v>
      </c>
      <c r="D10638" s="357" t="s">
        <v>1503</v>
      </c>
      <c r="E10638" s="357" t="s">
        <v>1503</v>
      </c>
    </row>
    <row r="10639" spans="1:5" ht="15.6">
      <c r="A10639" s="358" t="s">
        <v>1504</v>
      </c>
      <c r="B10639" s="358" t="s">
        <v>20562</v>
      </c>
      <c r="C10639" s="359">
        <v>2.9</v>
      </c>
      <c r="D10639" s="357" t="s">
        <v>1503</v>
      </c>
      <c r="E10639" s="357" t="s">
        <v>1503</v>
      </c>
    </row>
    <row r="10640" spans="1:5" ht="15.6">
      <c r="A10640" s="358" t="s">
        <v>1504</v>
      </c>
      <c r="B10640" s="358" t="s">
        <v>20562</v>
      </c>
      <c r="C10640" s="359">
        <v>2.9</v>
      </c>
      <c r="D10640" s="357" t="s">
        <v>1503</v>
      </c>
      <c r="E10640" s="357" t="s">
        <v>1503</v>
      </c>
    </row>
    <row r="10641" spans="1:5" ht="15.6">
      <c r="A10641" s="358" t="s">
        <v>414</v>
      </c>
      <c r="B10641" s="358" t="s">
        <v>12701</v>
      </c>
      <c r="C10641" s="359">
        <v>2.9</v>
      </c>
      <c r="D10641" s="357" t="s">
        <v>3611</v>
      </c>
      <c r="E10641" s="357" t="s">
        <v>3611</v>
      </c>
    </row>
    <row r="10642" spans="1:5" ht="15.6">
      <c r="A10642" s="358" t="s">
        <v>414</v>
      </c>
      <c r="B10642" s="358" t="s">
        <v>12701</v>
      </c>
      <c r="C10642" s="359">
        <v>2.9</v>
      </c>
      <c r="D10642" s="357" t="s">
        <v>3611</v>
      </c>
      <c r="E10642" s="357" t="s">
        <v>3611</v>
      </c>
    </row>
    <row r="10643" spans="1:5" ht="15.6">
      <c r="A10643" s="358" t="s">
        <v>502</v>
      </c>
      <c r="B10643" s="358" t="s">
        <v>12910</v>
      </c>
      <c r="C10643" s="359">
        <v>2.9</v>
      </c>
      <c r="D10643" s="357" t="s">
        <v>3864</v>
      </c>
      <c r="E10643" s="357" t="s">
        <v>3864</v>
      </c>
    </row>
    <row r="10644" spans="1:5" ht="15.6">
      <c r="A10644" s="358" t="s">
        <v>502</v>
      </c>
      <c r="B10644" s="358" t="s">
        <v>12910</v>
      </c>
      <c r="C10644" s="359">
        <v>2.9</v>
      </c>
      <c r="D10644" s="357" t="s">
        <v>3864</v>
      </c>
      <c r="E10644" s="357" t="s">
        <v>3864</v>
      </c>
    </row>
    <row r="10645" spans="1:5" ht="15.6">
      <c r="A10645" s="358" t="s">
        <v>13244</v>
      </c>
      <c r="B10645" s="358" t="s">
        <v>13245</v>
      </c>
      <c r="C10645" s="359">
        <v>2.9</v>
      </c>
      <c r="D10645" s="357" t="s">
        <v>4154</v>
      </c>
      <c r="E10645" s="357" t="s">
        <v>4154</v>
      </c>
    </row>
    <row r="10646" spans="1:5" ht="15.6">
      <c r="A10646" s="358" t="s">
        <v>13244</v>
      </c>
      <c r="B10646" s="358" t="s">
        <v>13245</v>
      </c>
      <c r="C10646" s="359">
        <v>2.9</v>
      </c>
      <c r="D10646" s="357" t="s">
        <v>4154</v>
      </c>
      <c r="E10646" s="357" t="s">
        <v>4154</v>
      </c>
    </row>
    <row r="10647" spans="1:5" ht="15.6">
      <c r="A10647" s="358" t="s">
        <v>1186</v>
      </c>
      <c r="B10647" s="358" t="s">
        <v>17974</v>
      </c>
      <c r="C10647" s="359">
        <v>2.9</v>
      </c>
      <c r="D10647" s="357" t="s">
        <v>6850</v>
      </c>
      <c r="E10647" s="357" t="s">
        <v>6850</v>
      </c>
    </row>
    <row r="10648" spans="1:5" ht="15.6">
      <c r="A10648" s="358" t="s">
        <v>10262</v>
      </c>
      <c r="B10648" s="358" t="s">
        <v>47421</v>
      </c>
      <c r="C10648" s="359">
        <v>2.9</v>
      </c>
      <c r="D10648" s="357" t="s">
        <v>47420</v>
      </c>
      <c r="E10648" s="357" t="s">
        <v>47420</v>
      </c>
    </row>
    <row r="10649" spans="1:5" ht="15.6">
      <c r="A10649" s="358" t="s">
        <v>32952</v>
      </c>
      <c r="B10649" s="358" t="s">
        <v>32953</v>
      </c>
      <c r="C10649" s="359">
        <v>2.9</v>
      </c>
      <c r="D10649" s="357" t="s">
        <v>32951</v>
      </c>
      <c r="E10649" s="357" t="s">
        <v>32951</v>
      </c>
    </row>
    <row r="10650" spans="1:5" ht="15.6">
      <c r="A10650" s="358" t="s">
        <v>54730</v>
      </c>
      <c r="B10650" s="358" t="s">
        <v>54731</v>
      </c>
      <c r="C10650" s="359">
        <v>2.9</v>
      </c>
      <c r="D10650" s="357" t="s">
        <v>54729</v>
      </c>
      <c r="E10650" s="357" t="s">
        <v>54729</v>
      </c>
    </row>
    <row r="10651" spans="1:5" ht="15.6">
      <c r="A10651" s="358" t="s">
        <v>1102</v>
      </c>
      <c r="B10651" s="358" t="s">
        <v>17655</v>
      </c>
      <c r="C10651" s="359">
        <v>2.9</v>
      </c>
      <c r="D10651" s="357" t="s">
        <v>6494</v>
      </c>
      <c r="E10651" s="357" t="s">
        <v>6494</v>
      </c>
    </row>
    <row r="10652" spans="1:5" ht="15.6">
      <c r="A10652" s="358" t="s">
        <v>22409</v>
      </c>
      <c r="B10652" s="358" t="s">
        <v>22409</v>
      </c>
      <c r="C10652" s="359">
        <v>2.9</v>
      </c>
      <c r="D10652" s="357" t="s">
        <v>8989</v>
      </c>
      <c r="E10652" s="357" t="s">
        <v>8989</v>
      </c>
    </row>
    <row r="10653" spans="1:5" ht="15.6">
      <c r="A10653" s="358" t="s">
        <v>22409</v>
      </c>
      <c r="B10653" s="358" t="s">
        <v>22409</v>
      </c>
      <c r="C10653" s="359">
        <v>2.9</v>
      </c>
      <c r="D10653" s="357" t="s">
        <v>8989</v>
      </c>
      <c r="E10653" s="357" t="s">
        <v>8989</v>
      </c>
    </row>
    <row r="10654" spans="1:5" ht="15.6">
      <c r="A10654" s="358" t="s">
        <v>10333</v>
      </c>
      <c r="B10654" s="358" t="s">
        <v>10334</v>
      </c>
      <c r="C10654" s="359">
        <v>2.9</v>
      </c>
      <c r="D10654" s="357" t="s">
        <v>2252</v>
      </c>
      <c r="E10654" s="357" t="s">
        <v>2252</v>
      </c>
    </row>
    <row r="10655" spans="1:5" ht="15.6">
      <c r="A10655" s="358" t="s">
        <v>13664</v>
      </c>
      <c r="B10655" s="358" t="s">
        <v>13665</v>
      </c>
      <c r="C10655" s="359">
        <v>2.9</v>
      </c>
      <c r="D10655" s="357" t="s">
        <v>3967</v>
      </c>
      <c r="E10655" s="357" t="s">
        <v>3967</v>
      </c>
    </row>
    <row r="10656" spans="1:5" ht="15.6">
      <c r="A10656" s="358" t="s">
        <v>1071</v>
      </c>
      <c r="B10656" s="358" t="s">
        <v>17541</v>
      </c>
      <c r="C10656" s="359">
        <v>2.9</v>
      </c>
      <c r="D10656" s="357" t="s">
        <v>6388</v>
      </c>
      <c r="E10656" s="357" t="s">
        <v>6388</v>
      </c>
    </row>
    <row r="10657" spans="1:5" ht="15.6">
      <c r="A10657" s="358" t="s">
        <v>34510</v>
      </c>
      <c r="B10657" s="358" t="s">
        <v>34511</v>
      </c>
      <c r="C10657" s="359">
        <v>2.9</v>
      </c>
      <c r="D10657" s="357" t="s">
        <v>34509</v>
      </c>
      <c r="E10657" s="357" t="s">
        <v>34509</v>
      </c>
    </row>
    <row r="10658" spans="1:5" ht="15.6">
      <c r="A10658" s="358" t="s">
        <v>34510</v>
      </c>
      <c r="B10658" s="358" t="s">
        <v>34511</v>
      </c>
      <c r="C10658" s="359">
        <v>2.9</v>
      </c>
      <c r="D10658" s="357" t="s">
        <v>34509</v>
      </c>
      <c r="E10658" s="357" t="s">
        <v>34509</v>
      </c>
    </row>
    <row r="10659" spans="1:5" ht="15.6">
      <c r="A10659" s="358" t="s">
        <v>14839</v>
      </c>
      <c r="B10659" s="358" t="s">
        <v>14840</v>
      </c>
      <c r="C10659" s="359">
        <v>2.9</v>
      </c>
      <c r="D10659" s="357" t="s">
        <v>4774</v>
      </c>
      <c r="E10659" s="357" t="s">
        <v>4774</v>
      </c>
    </row>
    <row r="10660" spans="1:5" ht="15.6">
      <c r="A10660" s="358" t="s">
        <v>13056</v>
      </c>
      <c r="B10660" s="358" t="s">
        <v>13057</v>
      </c>
      <c r="C10660" s="359">
        <v>2.9</v>
      </c>
      <c r="D10660" s="357" t="s">
        <v>3957</v>
      </c>
      <c r="E10660" s="357" t="s">
        <v>3957</v>
      </c>
    </row>
    <row r="10661" spans="1:5" ht="15.6">
      <c r="A10661" s="358" t="s">
        <v>10262</v>
      </c>
      <c r="B10661" s="358" t="s">
        <v>61237</v>
      </c>
      <c r="C10661" s="359">
        <v>2.9</v>
      </c>
      <c r="D10661" s="357" t="s">
        <v>61236</v>
      </c>
      <c r="E10661" s="357" t="s">
        <v>61236</v>
      </c>
    </row>
    <row r="10662" spans="1:5" ht="15.6">
      <c r="A10662" s="358" t="s">
        <v>10262</v>
      </c>
      <c r="B10662" s="358" t="s">
        <v>61237</v>
      </c>
      <c r="C10662" s="359">
        <v>2.9</v>
      </c>
      <c r="D10662" s="357" t="s">
        <v>61236</v>
      </c>
      <c r="E10662" s="357" t="s">
        <v>61236</v>
      </c>
    </row>
    <row r="10663" spans="1:5" ht="15.6">
      <c r="A10663" s="358" t="s">
        <v>18257</v>
      </c>
      <c r="B10663" s="358" t="s">
        <v>18258</v>
      </c>
      <c r="C10663" s="359">
        <v>2.9</v>
      </c>
      <c r="D10663" s="357" t="s">
        <v>7141</v>
      </c>
      <c r="E10663" s="357" t="s">
        <v>7141</v>
      </c>
    </row>
    <row r="10664" spans="1:5" ht="15.6">
      <c r="A10664" s="358" t="s">
        <v>12319</v>
      </c>
      <c r="B10664" s="358" t="s">
        <v>12320</v>
      </c>
      <c r="C10664" s="359">
        <v>2.9</v>
      </c>
      <c r="D10664" s="357" t="s">
        <v>3160</v>
      </c>
      <c r="E10664" s="357" t="s">
        <v>3160</v>
      </c>
    </row>
    <row r="10665" spans="1:5" ht="15.6">
      <c r="A10665" s="358" t="s">
        <v>27297</v>
      </c>
      <c r="B10665" s="358" t="s">
        <v>27297</v>
      </c>
      <c r="C10665" s="359">
        <v>2.9</v>
      </c>
      <c r="D10665" s="357" t="s">
        <v>27296</v>
      </c>
      <c r="E10665" s="357" t="s">
        <v>27296</v>
      </c>
    </row>
    <row r="10666" spans="1:5" ht="15.6">
      <c r="A10666" s="358" t="s">
        <v>22414</v>
      </c>
      <c r="B10666" s="358" t="s">
        <v>22415</v>
      </c>
      <c r="C10666" s="359">
        <v>2.9</v>
      </c>
      <c r="D10666" s="357" t="s">
        <v>8995</v>
      </c>
      <c r="E10666" s="357" t="s">
        <v>8995</v>
      </c>
    </row>
    <row r="10667" spans="1:5" ht="15.6">
      <c r="A10667" s="358" t="s">
        <v>22414</v>
      </c>
      <c r="B10667" s="358" t="s">
        <v>22415</v>
      </c>
      <c r="C10667" s="359">
        <v>2.9</v>
      </c>
      <c r="D10667" s="357" t="s">
        <v>8995</v>
      </c>
      <c r="E10667" s="357" t="s">
        <v>8995</v>
      </c>
    </row>
    <row r="10668" spans="1:5" ht="15.6">
      <c r="A10668" s="358" t="s">
        <v>22414</v>
      </c>
      <c r="B10668" s="358" t="s">
        <v>22415</v>
      </c>
      <c r="C10668" s="359">
        <v>2.9</v>
      </c>
      <c r="D10668" s="357" t="s">
        <v>8995</v>
      </c>
      <c r="E10668" s="357" t="s">
        <v>8995</v>
      </c>
    </row>
    <row r="10669" spans="1:5" ht="15.6">
      <c r="A10669" s="358" t="s">
        <v>52870</v>
      </c>
      <c r="B10669" s="358" t="s">
        <v>10262</v>
      </c>
      <c r="C10669" s="359">
        <v>2.8</v>
      </c>
      <c r="D10669" s="357" t="s">
        <v>52869</v>
      </c>
      <c r="E10669" s="357" t="s">
        <v>52869</v>
      </c>
    </row>
    <row r="10670" spans="1:5" ht="15.6">
      <c r="A10670" s="358" t="s">
        <v>39216</v>
      </c>
      <c r="B10670" s="358" t="s">
        <v>39217</v>
      </c>
      <c r="C10670" s="359">
        <v>2.8</v>
      </c>
      <c r="D10670" s="357" t="s">
        <v>39215</v>
      </c>
      <c r="E10670" s="357" t="s">
        <v>39215</v>
      </c>
    </row>
    <row r="10671" spans="1:5" ht="15.6">
      <c r="A10671" s="358" t="s">
        <v>19314</v>
      </c>
      <c r="B10671" s="358" t="s">
        <v>19315</v>
      </c>
      <c r="C10671" s="359">
        <v>2.8</v>
      </c>
      <c r="D10671" s="357" t="s">
        <v>7011</v>
      </c>
      <c r="E10671" s="357" t="s">
        <v>7011</v>
      </c>
    </row>
    <row r="10672" spans="1:5" ht="15.6">
      <c r="A10672" s="358" t="s">
        <v>19314</v>
      </c>
      <c r="B10672" s="358" t="s">
        <v>19315</v>
      </c>
      <c r="C10672" s="359">
        <v>2.8</v>
      </c>
      <c r="D10672" s="357" t="s">
        <v>7011</v>
      </c>
      <c r="E10672" s="357" t="s">
        <v>7011</v>
      </c>
    </row>
    <row r="10673" spans="1:5" ht="15.6">
      <c r="A10673" s="358" t="s">
        <v>43299</v>
      </c>
      <c r="B10673" s="358" t="s">
        <v>43300</v>
      </c>
      <c r="C10673" s="359">
        <v>2.8</v>
      </c>
      <c r="D10673" s="357" t="s">
        <v>43298</v>
      </c>
      <c r="E10673" s="357" t="s">
        <v>43298</v>
      </c>
    </row>
    <row r="10674" spans="1:5" ht="15.6">
      <c r="A10674" s="358" t="s">
        <v>43299</v>
      </c>
      <c r="B10674" s="358" t="s">
        <v>43300</v>
      </c>
      <c r="C10674" s="359">
        <v>2.8</v>
      </c>
      <c r="D10674" s="357" t="s">
        <v>43298</v>
      </c>
      <c r="E10674" s="357" t="s">
        <v>43298</v>
      </c>
    </row>
    <row r="10675" spans="1:5" ht="15.6">
      <c r="A10675" s="358" t="s">
        <v>32428</v>
      </c>
      <c r="B10675" s="358" t="s">
        <v>32429</v>
      </c>
      <c r="C10675" s="359">
        <v>2.8</v>
      </c>
      <c r="D10675" s="357" t="s">
        <v>32427</v>
      </c>
      <c r="E10675" s="357" t="s">
        <v>32427</v>
      </c>
    </row>
    <row r="10676" spans="1:5" ht="15.6">
      <c r="A10676" s="358" t="s">
        <v>32428</v>
      </c>
      <c r="B10676" s="358" t="s">
        <v>32429</v>
      </c>
      <c r="C10676" s="359">
        <v>2.8</v>
      </c>
      <c r="D10676" s="357" t="s">
        <v>32427</v>
      </c>
      <c r="E10676" s="357" t="s">
        <v>32427</v>
      </c>
    </row>
    <row r="10677" spans="1:5" ht="15.6">
      <c r="A10677" s="358" t="s">
        <v>13574</v>
      </c>
      <c r="B10677" s="358" t="s">
        <v>13575</v>
      </c>
      <c r="C10677" s="359">
        <v>2.8</v>
      </c>
      <c r="D10677" s="357" t="s">
        <v>3763</v>
      </c>
      <c r="E10677" s="357" t="s">
        <v>3763</v>
      </c>
    </row>
    <row r="10678" spans="1:5" ht="15.6">
      <c r="A10678" s="358" t="s">
        <v>45335</v>
      </c>
      <c r="B10678" s="358" t="s">
        <v>45336</v>
      </c>
      <c r="C10678" s="359">
        <v>2.8</v>
      </c>
      <c r="D10678" s="357" t="s">
        <v>45334</v>
      </c>
      <c r="E10678" s="357" t="s">
        <v>45334</v>
      </c>
    </row>
    <row r="10679" spans="1:5" ht="15.6">
      <c r="A10679" s="358" t="s">
        <v>45335</v>
      </c>
      <c r="B10679" s="358" t="s">
        <v>45336</v>
      </c>
      <c r="C10679" s="359">
        <v>2.8</v>
      </c>
      <c r="D10679" s="357" t="s">
        <v>45334</v>
      </c>
      <c r="E10679" s="357" t="s">
        <v>45334</v>
      </c>
    </row>
    <row r="10680" spans="1:5" ht="15.6">
      <c r="A10680" s="358" t="s">
        <v>45335</v>
      </c>
      <c r="B10680" s="358" t="s">
        <v>45336</v>
      </c>
      <c r="C10680" s="359">
        <v>2.8</v>
      </c>
      <c r="D10680" s="357" t="s">
        <v>45334</v>
      </c>
      <c r="E10680" s="357" t="s">
        <v>45334</v>
      </c>
    </row>
    <row r="10681" spans="1:5" ht="15.6">
      <c r="A10681" s="358" t="s">
        <v>43258</v>
      </c>
      <c r="B10681" s="358" t="s">
        <v>43259</v>
      </c>
      <c r="C10681" s="359">
        <v>2.8</v>
      </c>
      <c r="D10681" s="357" t="s">
        <v>43257</v>
      </c>
      <c r="E10681" s="357" t="s">
        <v>43257</v>
      </c>
    </row>
    <row r="10682" spans="1:5" ht="15.6">
      <c r="A10682" s="358" t="s">
        <v>43258</v>
      </c>
      <c r="B10682" s="358" t="s">
        <v>43259</v>
      </c>
      <c r="C10682" s="359">
        <v>2.8</v>
      </c>
      <c r="D10682" s="357" t="s">
        <v>43257</v>
      </c>
      <c r="E10682" s="357" t="s">
        <v>43257</v>
      </c>
    </row>
    <row r="10683" spans="1:5" ht="15.6">
      <c r="A10683" s="358" t="s">
        <v>43258</v>
      </c>
      <c r="B10683" s="358" t="s">
        <v>43259</v>
      </c>
      <c r="C10683" s="359">
        <v>2.8</v>
      </c>
      <c r="D10683" s="357" t="s">
        <v>43257</v>
      </c>
      <c r="E10683" s="357" t="s">
        <v>43257</v>
      </c>
    </row>
    <row r="10684" spans="1:5" ht="15.6">
      <c r="A10684" s="358" t="s">
        <v>34966</v>
      </c>
      <c r="B10684" s="358" t="s">
        <v>34967</v>
      </c>
      <c r="C10684" s="359">
        <v>2.8</v>
      </c>
      <c r="D10684" s="357" t="s">
        <v>34965</v>
      </c>
      <c r="E10684" s="357" t="s">
        <v>34965</v>
      </c>
    </row>
    <row r="10685" spans="1:5" ht="15.6">
      <c r="A10685" s="358" t="s">
        <v>26961</v>
      </c>
      <c r="B10685" s="358" t="s">
        <v>26961</v>
      </c>
      <c r="C10685" s="359">
        <v>2.8</v>
      </c>
      <c r="D10685" s="357" t="s">
        <v>26960</v>
      </c>
      <c r="E10685" s="357" t="s">
        <v>26960</v>
      </c>
    </row>
    <row r="10686" spans="1:5" ht="15.6">
      <c r="A10686" s="358" t="s">
        <v>26961</v>
      </c>
      <c r="B10686" s="358" t="s">
        <v>26961</v>
      </c>
      <c r="C10686" s="359">
        <v>2.8</v>
      </c>
      <c r="D10686" s="357" t="s">
        <v>26960</v>
      </c>
      <c r="E10686" s="357" t="s">
        <v>26960</v>
      </c>
    </row>
    <row r="10687" spans="1:5" ht="15.6">
      <c r="A10687" s="358" t="s">
        <v>26961</v>
      </c>
      <c r="B10687" s="358" t="s">
        <v>26961</v>
      </c>
      <c r="C10687" s="359">
        <v>2.8</v>
      </c>
      <c r="D10687" s="357" t="s">
        <v>26960</v>
      </c>
      <c r="E10687" s="357" t="s">
        <v>26960</v>
      </c>
    </row>
    <row r="10688" spans="1:5" ht="15.6">
      <c r="A10688" s="358" t="s">
        <v>11430</v>
      </c>
      <c r="B10688" s="358" t="s">
        <v>11431</v>
      </c>
      <c r="C10688" s="359">
        <v>2.8</v>
      </c>
      <c r="D10688" s="357" t="s">
        <v>2545</v>
      </c>
      <c r="E10688" s="357" t="s">
        <v>2545</v>
      </c>
    </row>
    <row r="10689" spans="1:5" ht="15.6">
      <c r="A10689" s="358" t="s">
        <v>15167</v>
      </c>
      <c r="B10689" s="358" t="s">
        <v>15167</v>
      </c>
      <c r="C10689" s="359">
        <v>2.8</v>
      </c>
      <c r="D10689" s="357" t="s">
        <v>4982</v>
      </c>
      <c r="E10689" s="357" t="s">
        <v>4982</v>
      </c>
    </row>
    <row r="10690" spans="1:5" ht="15.6">
      <c r="A10690" s="358" t="s">
        <v>43439</v>
      </c>
      <c r="B10690" s="358" t="s">
        <v>43440</v>
      </c>
      <c r="C10690" s="359">
        <v>2.8</v>
      </c>
      <c r="D10690" s="357" t="s">
        <v>43438</v>
      </c>
      <c r="E10690" s="357" t="s">
        <v>43438</v>
      </c>
    </row>
    <row r="10691" spans="1:5" ht="15.6">
      <c r="A10691" s="358" t="s">
        <v>22393</v>
      </c>
      <c r="B10691" s="358" t="s">
        <v>22394</v>
      </c>
      <c r="C10691" s="359">
        <v>2.8</v>
      </c>
      <c r="D10691" s="357" t="s">
        <v>9177</v>
      </c>
      <c r="E10691" s="357" t="s">
        <v>9177</v>
      </c>
    </row>
    <row r="10692" spans="1:5" ht="15.6">
      <c r="A10692" s="358" t="s">
        <v>10262</v>
      </c>
      <c r="B10692" s="358" t="s">
        <v>50831</v>
      </c>
      <c r="C10692" s="359">
        <v>2.8</v>
      </c>
      <c r="D10692" s="357" t="s">
        <v>50830</v>
      </c>
      <c r="E10692" s="357" t="s">
        <v>50830</v>
      </c>
    </row>
    <row r="10693" spans="1:5" ht="15.6">
      <c r="A10693" s="358" t="s">
        <v>10262</v>
      </c>
      <c r="B10693" s="358" t="s">
        <v>24647</v>
      </c>
      <c r="C10693" s="359">
        <v>2.8</v>
      </c>
      <c r="D10693" s="357" t="s">
        <v>24646</v>
      </c>
      <c r="E10693" s="357" t="s">
        <v>24646</v>
      </c>
    </row>
    <row r="10694" spans="1:5" ht="15.6">
      <c r="A10694" s="358" t="s">
        <v>50729</v>
      </c>
      <c r="B10694" s="358" t="s">
        <v>50730</v>
      </c>
      <c r="C10694" s="359">
        <v>2.8</v>
      </c>
      <c r="D10694" s="357" t="s">
        <v>50728</v>
      </c>
      <c r="E10694" s="357" t="s">
        <v>50728</v>
      </c>
    </row>
    <row r="10695" spans="1:5" ht="15.6">
      <c r="A10695" s="358" t="s">
        <v>32776</v>
      </c>
      <c r="B10695" s="358" t="s">
        <v>32777</v>
      </c>
      <c r="C10695" s="359">
        <v>2.8</v>
      </c>
      <c r="D10695" s="357" t="s">
        <v>32775</v>
      </c>
      <c r="E10695" s="357" t="s">
        <v>32775</v>
      </c>
    </row>
    <row r="10696" spans="1:5" ht="15.6">
      <c r="A10696" s="358" t="s">
        <v>11216</v>
      </c>
      <c r="B10696" s="358" t="s">
        <v>11217</v>
      </c>
      <c r="C10696" s="359">
        <v>2.8</v>
      </c>
      <c r="D10696" s="357" t="s">
        <v>2149</v>
      </c>
      <c r="E10696" s="357" t="s">
        <v>2149</v>
      </c>
    </row>
    <row r="10697" spans="1:5" ht="15.6">
      <c r="A10697" s="358" t="s">
        <v>50803</v>
      </c>
      <c r="B10697" s="358" t="s">
        <v>50804</v>
      </c>
      <c r="C10697" s="359">
        <v>2.8</v>
      </c>
      <c r="D10697" s="357" t="s">
        <v>50802</v>
      </c>
      <c r="E10697" s="357" t="s">
        <v>50802</v>
      </c>
    </row>
    <row r="10698" spans="1:5" ht="15.6">
      <c r="A10698" s="358" t="s">
        <v>50803</v>
      </c>
      <c r="B10698" s="358" t="s">
        <v>50804</v>
      </c>
      <c r="C10698" s="359">
        <v>2.8</v>
      </c>
      <c r="D10698" s="357" t="s">
        <v>50802</v>
      </c>
      <c r="E10698" s="357" t="s">
        <v>50802</v>
      </c>
    </row>
    <row r="10699" spans="1:5" ht="15.6">
      <c r="A10699" s="358" t="s">
        <v>22711</v>
      </c>
      <c r="B10699" s="358" t="s">
        <v>22712</v>
      </c>
      <c r="C10699" s="359">
        <v>2.8</v>
      </c>
      <c r="D10699" s="357" t="s">
        <v>9348</v>
      </c>
      <c r="E10699" s="357" t="s">
        <v>9348</v>
      </c>
    </row>
    <row r="10700" spans="1:5" ht="15.6">
      <c r="A10700" s="358" t="s">
        <v>17724</v>
      </c>
      <c r="B10700" s="358" t="s">
        <v>17725</v>
      </c>
      <c r="C10700" s="359">
        <v>2.8</v>
      </c>
      <c r="D10700" s="357" t="s">
        <v>6571</v>
      </c>
      <c r="E10700" s="357" t="s">
        <v>6571</v>
      </c>
    </row>
    <row r="10701" spans="1:5" ht="15.6">
      <c r="A10701" s="358" t="s">
        <v>17724</v>
      </c>
      <c r="B10701" s="358" t="s">
        <v>17725</v>
      </c>
      <c r="C10701" s="359">
        <v>2.8</v>
      </c>
      <c r="D10701" s="357" t="s">
        <v>6571</v>
      </c>
      <c r="E10701" s="357" t="s">
        <v>6571</v>
      </c>
    </row>
    <row r="10702" spans="1:5" ht="15.6">
      <c r="A10702" s="358" t="s">
        <v>17724</v>
      </c>
      <c r="B10702" s="358" t="s">
        <v>17725</v>
      </c>
      <c r="C10702" s="359">
        <v>2.8</v>
      </c>
      <c r="D10702" s="357" t="s">
        <v>6571</v>
      </c>
      <c r="E10702" s="357" t="s">
        <v>6571</v>
      </c>
    </row>
    <row r="10703" spans="1:5" ht="15.6">
      <c r="A10703" s="358" t="s">
        <v>17724</v>
      </c>
      <c r="B10703" s="358" t="s">
        <v>17725</v>
      </c>
      <c r="C10703" s="359">
        <v>2.8</v>
      </c>
      <c r="D10703" s="357" t="s">
        <v>6571</v>
      </c>
      <c r="E10703" s="357" t="s">
        <v>6571</v>
      </c>
    </row>
    <row r="10704" spans="1:5" ht="15.6">
      <c r="A10704" s="358" t="s">
        <v>10262</v>
      </c>
      <c r="B10704" s="358" t="s">
        <v>34391</v>
      </c>
      <c r="C10704" s="359">
        <v>2.8</v>
      </c>
      <c r="D10704" s="357" t="s">
        <v>34390</v>
      </c>
      <c r="E10704" s="357" t="s">
        <v>34390</v>
      </c>
    </row>
    <row r="10705" spans="1:5" ht="15.6">
      <c r="A10705" s="358" t="s">
        <v>10262</v>
      </c>
      <c r="B10705" s="358" t="s">
        <v>34391</v>
      </c>
      <c r="C10705" s="359">
        <v>2.8</v>
      </c>
      <c r="D10705" s="357" t="s">
        <v>34390</v>
      </c>
      <c r="E10705" s="357" t="s">
        <v>34390</v>
      </c>
    </row>
    <row r="10706" spans="1:5" ht="15.6">
      <c r="A10706" s="358" t="s">
        <v>14155</v>
      </c>
      <c r="B10706" s="358" t="s">
        <v>14156</v>
      </c>
      <c r="C10706" s="359">
        <v>2.8</v>
      </c>
      <c r="D10706" s="357" t="s">
        <v>4428</v>
      </c>
      <c r="E10706" s="357" t="s">
        <v>4428</v>
      </c>
    </row>
    <row r="10707" spans="1:5" ht="15.6">
      <c r="A10707" s="358" t="s">
        <v>21658</v>
      </c>
      <c r="B10707" s="358" t="s">
        <v>21659</v>
      </c>
      <c r="C10707" s="359">
        <v>2.8</v>
      </c>
      <c r="D10707" s="357" t="s">
        <v>8830</v>
      </c>
      <c r="E10707" s="357" t="s">
        <v>8830</v>
      </c>
    </row>
    <row r="10708" spans="1:5" ht="15.6">
      <c r="A10708" s="358" t="s">
        <v>23908</v>
      </c>
      <c r="B10708" s="358" t="s">
        <v>23908</v>
      </c>
      <c r="C10708" s="359">
        <v>2.8</v>
      </c>
      <c r="D10708" s="357" t="s">
        <v>9939</v>
      </c>
      <c r="E10708" s="357" t="s">
        <v>9939</v>
      </c>
    </row>
    <row r="10709" spans="1:5" ht="15.6">
      <c r="A10709" s="358" t="s">
        <v>21006</v>
      </c>
      <c r="B10709" s="358" t="s">
        <v>21007</v>
      </c>
      <c r="C10709" s="359">
        <v>2.8</v>
      </c>
      <c r="D10709" s="357" t="s">
        <v>8278</v>
      </c>
      <c r="E10709" s="357" t="s">
        <v>8278</v>
      </c>
    </row>
    <row r="10710" spans="1:5" ht="15.6">
      <c r="A10710" s="358" t="s">
        <v>18293</v>
      </c>
      <c r="B10710" s="358" t="s">
        <v>18294</v>
      </c>
      <c r="C10710" s="359">
        <v>2.8</v>
      </c>
      <c r="D10710" s="357" t="s">
        <v>7181</v>
      </c>
      <c r="E10710" s="357" t="s">
        <v>7181</v>
      </c>
    </row>
    <row r="10711" spans="1:5" ht="15.6">
      <c r="A10711" s="358" t="s">
        <v>48462</v>
      </c>
      <c r="B10711" s="358" t="s">
        <v>48463</v>
      </c>
      <c r="C10711" s="359">
        <v>2.8</v>
      </c>
      <c r="D10711" s="357" t="s">
        <v>48461</v>
      </c>
      <c r="E10711" s="357" t="s">
        <v>48461</v>
      </c>
    </row>
    <row r="10712" spans="1:5" ht="15.6">
      <c r="A10712" s="358" t="s">
        <v>48462</v>
      </c>
      <c r="B10712" s="358" t="s">
        <v>48463</v>
      </c>
      <c r="C10712" s="359">
        <v>2.8</v>
      </c>
      <c r="D10712" s="357" t="s">
        <v>48461</v>
      </c>
      <c r="E10712" s="357" t="s">
        <v>48461</v>
      </c>
    </row>
    <row r="10713" spans="1:5" ht="15.6">
      <c r="A10713" s="358" t="s">
        <v>48462</v>
      </c>
      <c r="B10713" s="358" t="s">
        <v>48463</v>
      </c>
      <c r="C10713" s="359">
        <v>2.8</v>
      </c>
      <c r="D10713" s="357" t="s">
        <v>48461</v>
      </c>
      <c r="E10713" s="357" t="s">
        <v>48461</v>
      </c>
    </row>
    <row r="10714" spans="1:5" ht="15.6">
      <c r="A10714" s="358" t="s">
        <v>35981</v>
      </c>
      <c r="B10714" s="358" t="s">
        <v>35982</v>
      </c>
      <c r="C10714" s="359">
        <v>2.8</v>
      </c>
      <c r="D10714" s="357" t="s">
        <v>35980</v>
      </c>
      <c r="E10714" s="357" t="s">
        <v>35980</v>
      </c>
    </row>
    <row r="10715" spans="1:5" ht="15.6">
      <c r="A10715" s="358" t="s">
        <v>35981</v>
      </c>
      <c r="B10715" s="358" t="s">
        <v>35982</v>
      </c>
      <c r="C10715" s="359">
        <v>2.8</v>
      </c>
      <c r="D10715" s="357" t="s">
        <v>35980</v>
      </c>
      <c r="E10715" s="357" t="s">
        <v>35980</v>
      </c>
    </row>
    <row r="10716" spans="1:5" ht="15.6">
      <c r="A10716" s="358" t="s">
        <v>46992</v>
      </c>
      <c r="B10716" s="358" t="s">
        <v>46993</v>
      </c>
      <c r="C10716" s="359">
        <v>2.8</v>
      </c>
      <c r="D10716" s="357" t="s">
        <v>46991</v>
      </c>
      <c r="E10716" s="357" t="s">
        <v>46991</v>
      </c>
    </row>
    <row r="10717" spans="1:5" ht="15.6">
      <c r="A10717" s="358" t="s">
        <v>46992</v>
      </c>
      <c r="B10717" s="358" t="s">
        <v>46993</v>
      </c>
      <c r="C10717" s="359">
        <v>2.8</v>
      </c>
      <c r="D10717" s="357" t="s">
        <v>46991</v>
      </c>
      <c r="E10717" s="357" t="s">
        <v>46991</v>
      </c>
    </row>
    <row r="10718" spans="1:5" ht="15.6">
      <c r="A10718" s="358" t="s">
        <v>10262</v>
      </c>
      <c r="B10718" s="358" t="s">
        <v>20986</v>
      </c>
      <c r="C10718" s="359">
        <v>2.8</v>
      </c>
      <c r="D10718" s="357" t="s">
        <v>8256</v>
      </c>
      <c r="E10718" s="357" t="s">
        <v>8256</v>
      </c>
    </row>
    <row r="10719" spans="1:5" ht="15.6">
      <c r="A10719" s="358" t="s">
        <v>50405</v>
      </c>
      <c r="B10719" s="358" t="s">
        <v>50406</v>
      </c>
      <c r="C10719" s="359">
        <v>2.8</v>
      </c>
      <c r="D10719" s="357" t="s">
        <v>50404</v>
      </c>
      <c r="E10719" s="357" t="s">
        <v>50404</v>
      </c>
    </row>
    <row r="10720" spans="1:5" ht="15.6">
      <c r="A10720" s="358" t="s">
        <v>44570</v>
      </c>
      <c r="B10720" s="358" t="s">
        <v>44571</v>
      </c>
      <c r="C10720" s="359">
        <v>2.8</v>
      </c>
      <c r="D10720" s="357" t="s">
        <v>44569</v>
      </c>
      <c r="E10720" s="357" t="s">
        <v>44569</v>
      </c>
    </row>
    <row r="10721" spans="1:5" ht="15.6">
      <c r="A10721" s="358" t="s">
        <v>42881</v>
      </c>
      <c r="B10721" s="358" t="s">
        <v>42882</v>
      </c>
      <c r="C10721" s="359">
        <v>2.8</v>
      </c>
      <c r="D10721" s="357" t="s">
        <v>42880</v>
      </c>
      <c r="E10721" s="357" t="s">
        <v>42880</v>
      </c>
    </row>
    <row r="10722" spans="1:5" ht="15.6">
      <c r="A10722" s="358" t="s">
        <v>19719</v>
      </c>
      <c r="B10722" s="358" t="s">
        <v>19720</v>
      </c>
      <c r="C10722" s="359">
        <v>2.8</v>
      </c>
      <c r="D10722" s="357" t="s">
        <v>7518</v>
      </c>
      <c r="E10722" s="357" t="s">
        <v>7518</v>
      </c>
    </row>
    <row r="10723" spans="1:5" ht="15.6">
      <c r="A10723" s="358" t="s">
        <v>41647</v>
      </c>
      <c r="B10723" s="358" t="s">
        <v>41648</v>
      </c>
      <c r="C10723" s="359">
        <v>2.8</v>
      </c>
      <c r="D10723" s="357" t="s">
        <v>41646</v>
      </c>
      <c r="E10723" s="357" t="s">
        <v>41646</v>
      </c>
    </row>
    <row r="10724" spans="1:5" ht="15.6">
      <c r="A10724" s="358" t="s">
        <v>37179</v>
      </c>
      <c r="B10724" s="358" t="s">
        <v>37180</v>
      </c>
      <c r="C10724" s="359">
        <v>2.8</v>
      </c>
      <c r="D10724" s="357" t="s">
        <v>37178</v>
      </c>
      <c r="E10724" s="357" t="s">
        <v>37178</v>
      </c>
    </row>
    <row r="10725" spans="1:5" ht="15.6">
      <c r="A10725" s="358" t="s">
        <v>31367</v>
      </c>
      <c r="B10725" s="358" t="s">
        <v>31368</v>
      </c>
      <c r="C10725" s="359">
        <v>2.8</v>
      </c>
      <c r="D10725" s="357" t="s">
        <v>31366</v>
      </c>
      <c r="E10725" s="357" t="s">
        <v>31366</v>
      </c>
    </row>
    <row r="10726" spans="1:5" ht="15.6">
      <c r="A10726" s="358" t="s">
        <v>20997</v>
      </c>
      <c r="B10726" s="358" t="s">
        <v>20998</v>
      </c>
      <c r="C10726" s="359">
        <v>2.8</v>
      </c>
      <c r="D10726" s="357" t="s">
        <v>8280</v>
      </c>
      <c r="E10726" s="357" t="s">
        <v>8280</v>
      </c>
    </row>
    <row r="10727" spans="1:5" ht="15.6">
      <c r="A10727" s="358" t="s">
        <v>22251</v>
      </c>
      <c r="B10727" s="358" t="s">
        <v>22252</v>
      </c>
      <c r="C10727" s="359">
        <v>2.8</v>
      </c>
      <c r="D10727" s="357" t="s">
        <v>9038</v>
      </c>
      <c r="E10727" s="357" t="s">
        <v>9038</v>
      </c>
    </row>
    <row r="10728" spans="1:5" ht="15.6">
      <c r="A10728" s="358" t="s">
        <v>10262</v>
      </c>
      <c r="B10728" s="358" t="s">
        <v>25600</v>
      </c>
      <c r="C10728" s="359">
        <v>2.8</v>
      </c>
      <c r="D10728" s="357" t="s">
        <v>25599</v>
      </c>
      <c r="E10728" s="357" t="s">
        <v>25599</v>
      </c>
    </row>
    <row r="10729" spans="1:5" ht="15.6">
      <c r="A10729" s="358" t="s">
        <v>18733</v>
      </c>
      <c r="B10729" s="358" t="s">
        <v>18734</v>
      </c>
      <c r="C10729" s="359">
        <v>2.8</v>
      </c>
      <c r="D10729" s="357" t="s">
        <v>6129</v>
      </c>
      <c r="E10729" s="357" t="s">
        <v>6129</v>
      </c>
    </row>
    <row r="10730" spans="1:5" ht="15.6">
      <c r="A10730" s="358" t="s">
        <v>25160</v>
      </c>
      <c r="B10730" s="358" t="s">
        <v>25161</v>
      </c>
      <c r="C10730" s="359">
        <v>2.8</v>
      </c>
      <c r="D10730" s="357" t="s">
        <v>25159</v>
      </c>
      <c r="E10730" s="357" t="s">
        <v>25159</v>
      </c>
    </row>
    <row r="10731" spans="1:5" ht="15.6">
      <c r="A10731" s="358" t="s">
        <v>25160</v>
      </c>
      <c r="B10731" s="358" t="s">
        <v>25161</v>
      </c>
      <c r="C10731" s="359">
        <v>2.8</v>
      </c>
      <c r="D10731" s="357" t="s">
        <v>25159</v>
      </c>
      <c r="E10731" s="357" t="s">
        <v>25159</v>
      </c>
    </row>
    <row r="10732" spans="1:5" ht="15.6">
      <c r="A10732" s="358" t="s">
        <v>25160</v>
      </c>
      <c r="B10732" s="358" t="s">
        <v>25161</v>
      </c>
      <c r="C10732" s="359">
        <v>2.8</v>
      </c>
      <c r="D10732" s="357" t="s">
        <v>25159</v>
      </c>
      <c r="E10732" s="357" t="s">
        <v>25159</v>
      </c>
    </row>
    <row r="10733" spans="1:5" ht="15.6">
      <c r="A10733" s="358" t="s">
        <v>1141</v>
      </c>
      <c r="B10733" s="358" t="s">
        <v>17761</v>
      </c>
      <c r="C10733" s="359">
        <v>2.8</v>
      </c>
      <c r="D10733" s="357" t="s">
        <v>6614</v>
      </c>
      <c r="E10733" s="357" t="s">
        <v>6614</v>
      </c>
    </row>
    <row r="10734" spans="1:5" ht="15.6">
      <c r="A10734" s="358" t="s">
        <v>1141</v>
      </c>
      <c r="B10734" s="358" t="s">
        <v>17761</v>
      </c>
      <c r="C10734" s="359">
        <v>2.8</v>
      </c>
      <c r="D10734" s="357" t="s">
        <v>6614</v>
      </c>
      <c r="E10734" s="357" t="s">
        <v>6614</v>
      </c>
    </row>
    <row r="10735" spans="1:5" ht="15.6">
      <c r="A10735" s="358" t="s">
        <v>313</v>
      </c>
      <c r="B10735" s="358" t="s">
        <v>11977</v>
      </c>
      <c r="C10735" s="359">
        <v>2.8</v>
      </c>
      <c r="D10735" s="357" t="s">
        <v>312</v>
      </c>
      <c r="E10735" s="357" t="s">
        <v>312</v>
      </c>
    </row>
    <row r="10736" spans="1:5" ht="15.6">
      <c r="A10736" s="358" t="s">
        <v>313</v>
      </c>
      <c r="B10736" s="358" t="s">
        <v>11977</v>
      </c>
      <c r="C10736" s="359">
        <v>2.8</v>
      </c>
      <c r="D10736" s="357" t="s">
        <v>312</v>
      </c>
      <c r="E10736" s="357" t="s">
        <v>312</v>
      </c>
    </row>
    <row r="10737" spans="1:5" ht="15.6">
      <c r="A10737" s="358" t="s">
        <v>313</v>
      </c>
      <c r="B10737" s="358" t="s">
        <v>11977</v>
      </c>
      <c r="C10737" s="359">
        <v>2.8</v>
      </c>
      <c r="D10737" s="357" t="s">
        <v>312</v>
      </c>
      <c r="E10737" s="357" t="s">
        <v>312</v>
      </c>
    </row>
    <row r="10738" spans="1:5" ht="15.6">
      <c r="A10738" s="358" t="s">
        <v>12906</v>
      </c>
      <c r="B10738" s="358" t="s">
        <v>12907</v>
      </c>
      <c r="C10738" s="359">
        <v>2.8</v>
      </c>
      <c r="D10738" s="357" t="s">
        <v>3858</v>
      </c>
      <c r="E10738" s="357" t="s">
        <v>3858</v>
      </c>
    </row>
    <row r="10739" spans="1:5" ht="15.6">
      <c r="A10739" s="358" t="s">
        <v>12906</v>
      </c>
      <c r="B10739" s="358" t="s">
        <v>12907</v>
      </c>
      <c r="C10739" s="359">
        <v>2.8</v>
      </c>
      <c r="D10739" s="357" t="s">
        <v>3858</v>
      </c>
      <c r="E10739" s="357" t="s">
        <v>3858</v>
      </c>
    </row>
    <row r="10740" spans="1:5" ht="15.6">
      <c r="A10740" s="358" t="s">
        <v>23635</v>
      </c>
      <c r="B10740" s="358" t="s">
        <v>23636</v>
      </c>
      <c r="C10740" s="359">
        <v>2.8</v>
      </c>
      <c r="D10740" s="357" t="s">
        <v>9801</v>
      </c>
      <c r="E10740" s="357" t="s">
        <v>9801</v>
      </c>
    </row>
    <row r="10741" spans="1:5" ht="15.6">
      <c r="A10741" s="358" t="s">
        <v>23635</v>
      </c>
      <c r="B10741" s="358" t="s">
        <v>23636</v>
      </c>
      <c r="C10741" s="359">
        <v>2.8</v>
      </c>
      <c r="D10741" s="357" t="s">
        <v>9801</v>
      </c>
      <c r="E10741" s="357" t="s">
        <v>9801</v>
      </c>
    </row>
    <row r="10742" spans="1:5" ht="15.6">
      <c r="A10742" s="358" t="s">
        <v>40089</v>
      </c>
      <c r="B10742" s="358" t="s">
        <v>40090</v>
      </c>
      <c r="C10742" s="359">
        <v>2.8</v>
      </c>
      <c r="D10742" s="357" t="s">
        <v>40088</v>
      </c>
      <c r="E10742" s="357" t="s">
        <v>40088</v>
      </c>
    </row>
    <row r="10743" spans="1:5" ht="15.6">
      <c r="A10743" s="358" t="s">
        <v>31364</v>
      </c>
      <c r="B10743" s="358" t="s">
        <v>31365</v>
      </c>
      <c r="C10743" s="359">
        <v>2.8</v>
      </c>
      <c r="D10743" s="357" t="s">
        <v>31363</v>
      </c>
      <c r="E10743" s="357" t="s">
        <v>31363</v>
      </c>
    </row>
    <row r="10744" spans="1:5" ht="15.6">
      <c r="A10744" s="358" t="s">
        <v>15352</v>
      </c>
      <c r="B10744" s="358" t="s">
        <v>15353</v>
      </c>
      <c r="C10744" s="359">
        <v>2.8</v>
      </c>
      <c r="D10744" s="357" t="s">
        <v>5147</v>
      </c>
      <c r="E10744" s="357" t="s">
        <v>5147</v>
      </c>
    </row>
    <row r="10745" spans="1:5" ht="15.6">
      <c r="A10745" s="358" t="s">
        <v>1772</v>
      </c>
      <c r="B10745" s="358" t="s">
        <v>21611</v>
      </c>
      <c r="C10745" s="359">
        <v>2.8</v>
      </c>
      <c r="D10745" s="357" t="s">
        <v>30</v>
      </c>
      <c r="E10745" s="357" t="s">
        <v>30</v>
      </c>
    </row>
    <row r="10746" spans="1:5" ht="15.6">
      <c r="A10746" s="358" t="s">
        <v>1772</v>
      </c>
      <c r="B10746" s="358" t="s">
        <v>21611</v>
      </c>
      <c r="C10746" s="359">
        <v>2.8</v>
      </c>
      <c r="D10746" s="357" t="s">
        <v>30</v>
      </c>
      <c r="E10746" s="357" t="s">
        <v>30</v>
      </c>
    </row>
    <row r="10747" spans="1:5" ht="15.6">
      <c r="A10747" s="358" t="s">
        <v>34275</v>
      </c>
      <c r="B10747" s="358" t="s">
        <v>34276</v>
      </c>
      <c r="C10747" s="359">
        <v>2.8</v>
      </c>
      <c r="D10747" s="357" t="s">
        <v>34274</v>
      </c>
      <c r="E10747" s="357" t="s">
        <v>34274</v>
      </c>
    </row>
    <row r="10748" spans="1:5" ht="15.6">
      <c r="A10748" s="358" t="s">
        <v>34275</v>
      </c>
      <c r="B10748" s="358" t="s">
        <v>34276</v>
      </c>
      <c r="C10748" s="359">
        <v>2.8</v>
      </c>
      <c r="D10748" s="357" t="s">
        <v>34274</v>
      </c>
      <c r="E10748" s="357" t="s">
        <v>34274</v>
      </c>
    </row>
    <row r="10749" spans="1:5" ht="15.6">
      <c r="A10749" s="358" t="s">
        <v>54709</v>
      </c>
      <c r="B10749" s="358" t="s">
        <v>54710</v>
      </c>
      <c r="C10749" s="359">
        <v>2.8</v>
      </c>
      <c r="D10749" s="357" t="s">
        <v>54708</v>
      </c>
      <c r="E10749" s="357" t="s">
        <v>54708</v>
      </c>
    </row>
    <row r="10750" spans="1:5" ht="15.6">
      <c r="A10750" s="358" t="s">
        <v>54709</v>
      </c>
      <c r="B10750" s="358" t="s">
        <v>54710</v>
      </c>
      <c r="C10750" s="359">
        <v>2.8</v>
      </c>
      <c r="D10750" s="357" t="s">
        <v>54708</v>
      </c>
      <c r="E10750" s="357" t="s">
        <v>54708</v>
      </c>
    </row>
    <row r="10751" spans="1:5" ht="15.6">
      <c r="A10751" s="358" t="s">
        <v>17276</v>
      </c>
      <c r="B10751" s="358" t="s">
        <v>17277</v>
      </c>
      <c r="C10751" s="359">
        <v>2.8</v>
      </c>
      <c r="D10751" s="357" t="s">
        <v>6133</v>
      </c>
      <c r="E10751" s="357" t="s">
        <v>6133</v>
      </c>
    </row>
    <row r="10752" spans="1:5" ht="15.6">
      <c r="A10752" s="358" t="s">
        <v>17276</v>
      </c>
      <c r="B10752" s="358" t="s">
        <v>17277</v>
      </c>
      <c r="C10752" s="359">
        <v>2.8</v>
      </c>
      <c r="D10752" s="357" t="s">
        <v>6133</v>
      </c>
      <c r="E10752" s="357" t="s">
        <v>6133</v>
      </c>
    </row>
    <row r="10753" spans="1:5" ht="15.6">
      <c r="A10753" s="358" t="s">
        <v>51826</v>
      </c>
      <c r="B10753" s="358" t="s">
        <v>51827</v>
      </c>
      <c r="C10753" s="359">
        <v>2.8</v>
      </c>
      <c r="D10753" s="357" t="s">
        <v>51825</v>
      </c>
      <c r="E10753" s="357" t="s">
        <v>51825</v>
      </c>
    </row>
    <row r="10754" spans="1:5" ht="15.6">
      <c r="A10754" s="358" t="s">
        <v>47607</v>
      </c>
      <c r="B10754" s="358" t="s">
        <v>47608</v>
      </c>
      <c r="C10754" s="359">
        <v>2.8</v>
      </c>
      <c r="D10754" s="357" t="s">
        <v>47606</v>
      </c>
      <c r="E10754" s="357" t="s">
        <v>47606</v>
      </c>
    </row>
    <row r="10755" spans="1:5" ht="15.6">
      <c r="A10755" s="358" t="s">
        <v>47607</v>
      </c>
      <c r="B10755" s="358" t="s">
        <v>47608</v>
      </c>
      <c r="C10755" s="359">
        <v>2.8</v>
      </c>
      <c r="D10755" s="357" t="s">
        <v>47606</v>
      </c>
      <c r="E10755" s="357" t="s">
        <v>47606</v>
      </c>
    </row>
    <row r="10756" spans="1:5" ht="15.6">
      <c r="A10756" s="358" t="s">
        <v>34499</v>
      </c>
      <c r="B10756" s="358" t="s">
        <v>34500</v>
      </c>
      <c r="C10756" s="359">
        <v>2.8</v>
      </c>
      <c r="D10756" s="357" t="s">
        <v>34498</v>
      </c>
      <c r="E10756" s="357" t="s">
        <v>34498</v>
      </c>
    </row>
    <row r="10757" spans="1:5" ht="15.6">
      <c r="A10757" s="358" t="s">
        <v>34499</v>
      </c>
      <c r="B10757" s="358" t="s">
        <v>34500</v>
      </c>
      <c r="C10757" s="359">
        <v>2.8</v>
      </c>
      <c r="D10757" s="357" t="s">
        <v>34498</v>
      </c>
      <c r="E10757" s="357" t="s">
        <v>34498</v>
      </c>
    </row>
    <row r="10758" spans="1:5" ht="15.6">
      <c r="A10758" s="358" t="s">
        <v>41618</v>
      </c>
      <c r="B10758" s="358" t="s">
        <v>41619</v>
      </c>
      <c r="C10758" s="359">
        <v>2.8</v>
      </c>
      <c r="D10758" s="357" t="s">
        <v>41617</v>
      </c>
      <c r="E10758" s="357" t="s">
        <v>41617</v>
      </c>
    </row>
    <row r="10759" spans="1:5" ht="15.6">
      <c r="A10759" s="358" t="s">
        <v>10262</v>
      </c>
      <c r="B10759" s="358" t="s">
        <v>12074</v>
      </c>
      <c r="C10759" s="359">
        <v>2.8</v>
      </c>
      <c r="D10759" s="357" t="s">
        <v>3303</v>
      </c>
      <c r="E10759" s="357" t="s">
        <v>3303</v>
      </c>
    </row>
    <row r="10760" spans="1:5" ht="15.6">
      <c r="A10760" s="358" t="s">
        <v>10262</v>
      </c>
      <c r="B10760" s="358" t="s">
        <v>12074</v>
      </c>
      <c r="C10760" s="359">
        <v>2.8</v>
      </c>
      <c r="D10760" s="357" t="s">
        <v>3303</v>
      </c>
      <c r="E10760" s="357" t="s">
        <v>3303</v>
      </c>
    </row>
    <row r="10761" spans="1:5" ht="15.6">
      <c r="A10761" s="358" t="s">
        <v>10262</v>
      </c>
      <c r="B10761" s="358" t="s">
        <v>33480</v>
      </c>
      <c r="C10761" s="359">
        <v>2.8</v>
      </c>
      <c r="D10761" s="357" t="s">
        <v>33479</v>
      </c>
      <c r="E10761" s="357" t="s">
        <v>33479</v>
      </c>
    </row>
    <row r="10762" spans="1:5" ht="15.6">
      <c r="A10762" s="358" t="s">
        <v>10262</v>
      </c>
      <c r="B10762" s="358" t="s">
        <v>33480</v>
      </c>
      <c r="C10762" s="359">
        <v>2.8</v>
      </c>
      <c r="D10762" s="357" t="s">
        <v>33479</v>
      </c>
      <c r="E10762" s="357" t="s">
        <v>33479</v>
      </c>
    </row>
    <row r="10763" spans="1:5" ht="15.6">
      <c r="A10763" s="358" t="s">
        <v>21822</v>
      </c>
      <c r="B10763" s="358" t="s">
        <v>10262</v>
      </c>
      <c r="C10763" s="359">
        <v>2.8</v>
      </c>
      <c r="D10763" s="357" t="s">
        <v>8917</v>
      </c>
      <c r="E10763" s="357" t="s">
        <v>8917</v>
      </c>
    </row>
    <row r="10764" spans="1:5" ht="15.6">
      <c r="A10764" s="358" t="s">
        <v>21822</v>
      </c>
      <c r="B10764" s="358" t="s">
        <v>10262</v>
      </c>
      <c r="C10764" s="359">
        <v>2.8</v>
      </c>
      <c r="D10764" s="357" t="s">
        <v>8917</v>
      </c>
      <c r="E10764" s="357" t="s">
        <v>8917</v>
      </c>
    </row>
    <row r="10765" spans="1:5" ht="15.6">
      <c r="A10765" s="358" t="s">
        <v>10262</v>
      </c>
      <c r="B10765" s="358" t="s">
        <v>26070</v>
      </c>
      <c r="C10765" s="359">
        <v>2.8</v>
      </c>
      <c r="D10765" s="357" t="s">
        <v>26069</v>
      </c>
      <c r="E10765" s="357" t="s">
        <v>26069</v>
      </c>
    </row>
    <row r="10766" spans="1:5" ht="15.6">
      <c r="A10766" s="358" t="s">
        <v>54548</v>
      </c>
      <c r="B10766" s="358" t="s">
        <v>54548</v>
      </c>
      <c r="C10766" s="359">
        <v>2.8</v>
      </c>
      <c r="D10766" s="357" t="s">
        <v>54547</v>
      </c>
      <c r="E10766" s="357" t="s">
        <v>54547</v>
      </c>
    </row>
    <row r="10767" spans="1:5" ht="15.6">
      <c r="A10767" s="358" t="s">
        <v>46450</v>
      </c>
      <c r="B10767" s="358" t="s">
        <v>46451</v>
      </c>
      <c r="C10767" s="359">
        <v>2.8</v>
      </c>
      <c r="D10767" s="357" t="s">
        <v>46449</v>
      </c>
      <c r="E10767" s="357" t="s">
        <v>46449</v>
      </c>
    </row>
    <row r="10768" spans="1:5" ht="15.6">
      <c r="A10768" s="358" t="s">
        <v>18037</v>
      </c>
      <c r="B10768" s="358" t="s">
        <v>18038</v>
      </c>
      <c r="C10768" s="359">
        <v>2.8</v>
      </c>
      <c r="D10768" s="357" t="s">
        <v>6910</v>
      </c>
      <c r="E10768" s="357" t="s">
        <v>6910</v>
      </c>
    </row>
    <row r="10769" spans="1:5" ht="15.6">
      <c r="A10769" s="358" t="s">
        <v>10262</v>
      </c>
      <c r="B10769" s="358" t="s">
        <v>33524</v>
      </c>
      <c r="C10769" s="359">
        <v>2.8</v>
      </c>
      <c r="D10769" s="357" t="s">
        <v>33523</v>
      </c>
      <c r="E10769" s="357" t="s">
        <v>33523</v>
      </c>
    </row>
    <row r="10770" spans="1:5" ht="15.6">
      <c r="A10770" s="358" t="s">
        <v>10262</v>
      </c>
      <c r="B10770" s="358" t="s">
        <v>33524</v>
      </c>
      <c r="C10770" s="359">
        <v>2.8</v>
      </c>
      <c r="D10770" s="357" t="s">
        <v>33523</v>
      </c>
      <c r="E10770" s="357" t="s">
        <v>33523</v>
      </c>
    </row>
    <row r="10771" spans="1:5" ht="15.6">
      <c r="A10771" s="358" t="s">
        <v>34418</v>
      </c>
      <c r="B10771" s="358" t="s">
        <v>34419</v>
      </c>
      <c r="C10771" s="359">
        <v>2.8</v>
      </c>
      <c r="D10771" s="357" t="s">
        <v>34417</v>
      </c>
      <c r="E10771" s="357" t="s">
        <v>34417</v>
      </c>
    </row>
    <row r="10772" spans="1:5" ht="15.6">
      <c r="A10772" s="358" t="s">
        <v>16963</v>
      </c>
      <c r="B10772" s="358" t="s">
        <v>16964</v>
      </c>
      <c r="C10772" s="359">
        <v>2.8</v>
      </c>
      <c r="D10772" s="357" t="s">
        <v>5806</v>
      </c>
      <c r="E10772" s="357" t="s">
        <v>5806</v>
      </c>
    </row>
    <row r="10773" spans="1:5" ht="15.6">
      <c r="A10773" s="358" t="s">
        <v>16963</v>
      </c>
      <c r="B10773" s="358" t="s">
        <v>16964</v>
      </c>
      <c r="C10773" s="359">
        <v>2.8</v>
      </c>
      <c r="D10773" s="357" t="s">
        <v>5806</v>
      </c>
      <c r="E10773" s="357" t="s">
        <v>5806</v>
      </c>
    </row>
    <row r="10774" spans="1:5" ht="15.6">
      <c r="A10774" s="358" t="s">
        <v>16963</v>
      </c>
      <c r="B10774" s="358" t="s">
        <v>16964</v>
      </c>
      <c r="C10774" s="359">
        <v>2.8</v>
      </c>
      <c r="D10774" s="357" t="s">
        <v>5806</v>
      </c>
      <c r="E10774" s="357" t="s">
        <v>5806</v>
      </c>
    </row>
    <row r="10775" spans="1:5" ht="15.6">
      <c r="A10775" s="358" t="s">
        <v>47569</v>
      </c>
      <c r="B10775" s="358" t="s">
        <v>47570</v>
      </c>
      <c r="C10775" s="359">
        <v>2.8</v>
      </c>
      <c r="D10775" s="357" t="s">
        <v>47568</v>
      </c>
      <c r="E10775" s="357" t="s">
        <v>47568</v>
      </c>
    </row>
    <row r="10776" spans="1:5" ht="15.6">
      <c r="A10776" s="358" t="s">
        <v>47569</v>
      </c>
      <c r="B10776" s="358" t="s">
        <v>47570</v>
      </c>
      <c r="C10776" s="359">
        <v>2.8</v>
      </c>
      <c r="D10776" s="357" t="s">
        <v>47568</v>
      </c>
      <c r="E10776" s="357" t="s">
        <v>47568</v>
      </c>
    </row>
    <row r="10777" spans="1:5" ht="15.6">
      <c r="A10777" s="358" t="s">
        <v>10262</v>
      </c>
      <c r="B10777" s="358" t="s">
        <v>23833</v>
      </c>
      <c r="C10777" s="359">
        <v>2.8</v>
      </c>
      <c r="D10777" s="357" t="s">
        <v>9902</v>
      </c>
      <c r="E10777" s="357" t="s">
        <v>9902</v>
      </c>
    </row>
    <row r="10778" spans="1:5" ht="15.6">
      <c r="A10778" s="358" t="s">
        <v>10262</v>
      </c>
      <c r="B10778" s="358" t="s">
        <v>23833</v>
      </c>
      <c r="C10778" s="359">
        <v>2.8</v>
      </c>
      <c r="D10778" s="357" t="s">
        <v>9902</v>
      </c>
      <c r="E10778" s="357" t="s">
        <v>9902</v>
      </c>
    </row>
    <row r="10779" spans="1:5" ht="15.6">
      <c r="A10779" s="358" t="s">
        <v>14272</v>
      </c>
      <c r="B10779" s="358" t="s">
        <v>14273</v>
      </c>
      <c r="C10779" s="359">
        <v>2.8</v>
      </c>
      <c r="D10779" s="357" t="s">
        <v>4570</v>
      </c>
      <c r="E10779" s="357" t="s">
        <v>4570</v>
      </c>
    </row>
    <row r="10780" spans="1:5" ht="15.6">
      <c r="A10780" s="358" t="s">
        <v>14272</v>
      </c>
      <c r="B10780" s="358" t="s">
        <v>14273</v>
      </c>
      <c r="C10780" s="359">
        <v>2.8</v>
      </c>
      <c r="D10780" s="357" t="s">
        <v>4570</v>
      </c>
      <c r="E10780" s="357" t="s">
        <v>4570</v>
      </c>
    </row>
    <row r="10781" spans="1:5" ht="15.6">
      <c r="A10781" s="358" t="s">
        <v>46453</v>
      </c>
      <c r="B10781" s="358" t="s">
        <v>46454</v>
      </c>
      <c r="C10781" s="359">
        <v>2.8</v>
      </c>
      <c r="D10781" s="357" t="s">
        <v>46452</v>
      </c>
      <c r="E10781" s="357" t="s">
        <v>46452</v>
      </c>
    </row>
    <row r="10782" spans="1:5" ht="15.6">
      <c r="A10782" s="358" t="s">
        <v>46453</v>
      </c>
      <c r="B10782" s="358" t="s">
        <v>46454</v>
      </c>
      <c r="C10782" s="359">
        <v>2.8</v>
      </c>
      <c r="D10782" s="357" t="s">
        <v>46452</v>
      </c>
      <c r="E10782" s="357" t="s">
        <v>46452</v>
      </c>
    </row>
    <row r="10783" spans="1:5" ht="15.6">
      <c r="A10783" s="358" t="s">
        <v>10262</v>
      </c>
      <c r="B10783" s="358" t="s">
        <v>53526</v>
      </c>
      <c r="C10783" s="359">
        <v>2.8</v>
      </c>
      <c r="D10783" s="357" t="s">
        <v>53525</v>
      </c>
      <c r="E10783" s="357" t="s">
        <v>53525</v>
      </c>
    </row>
    <row r="10784" spans="1:5" ht="15.6">
      <c r="A10784" s="358" t="s">
        <v>10262</v>
      </c>
      <c r="B10784" s="358" t="s">
        <v>53526</v>
      </c>
      <c r="C10784" s="359">
        <v>2.8</v>
      </c>
      <c r="D10784" s="357" t="s">
        <v>53525</v>
      </c>
      <c r="E10784" s="357" t="s">
        <v>53525</v>
      </c>
    </row>
    <row r="10785" spans="1:5" ht="15.6">
      <c r="A10785" s="358" t="s">
        <v>10262</v>
      </c>
      <c r="B10785" s="358" t="s">
        <v>53526</v>
      </c>
      <c r="C10785" s="359">
        <v>2.8</v>
      </c>
      <c r="D10785" s="357" t="s">
        <v>53525</v>
      </c>
      <c r="E10785" s="357" t="s">
        <v>53525</v>
      </c>
    </row>
    <row r="10786" spans="1:5" ht="15.6">
      <c r="A10786" s="358" t="s">
        <v>31084</v>
      </c>
      <c r="B10786" s="358" t="s">
        <v>31085</v>
      </c>
      <c r="C10786" s="359">
        <v>2.8</v>
      </c>
      <c r="D10786" s="357" t="s">
        <v>31083</v>
      </c>
      <c r="E10786" s="357" t="s">
        <v>31083</v>
      </c>
    </row>
    <row r="10787" spans="1:5" ht="15.6">
      <c r="A10787" s="358" t="s">
        <v>31084</v>
      </c>
      <c r="B10787" s="358" t="s">
        <v>31085</v>
      </c>
      <c r="C10787" s="359">
        <v>2.8</v>
      </c>
      <c r="D10787" s="357" t="s">
        <v>31083</v>
      </c>
      <c r="E10787" s="357" t="s">
        <v>31083</v>
      </c>
    </row>
    <row r="10788" spans="1:5" ht="15.6">
      <c r="A10788" s="358" t="s">
        <v>58003</v>
      </c>
      <c r="B10788" s="358" t="s">
        <v>61239</v>
      </c>
      <c r="C10788" s="359">
        <v>2.8</v>
      </c>
      <c r="D10788" s="357" t="s">
        <v>61238</v>
      </c>
      <c r="E10788" s="357" t="s">
        <v>61238</v>
      </c>
    </row>
    <row r="10789" spans="1:5" ht="15.6">
      <c r="A10789" s="358" t="s">
        <v>1601</v>
      </c>
      <c r="B10789" s="358" t="s">
        <v>20684</v>
      </c>
      <c r="C10789" s="359">
        <v>2.8</v>
      </c>
      <c r="D10789" s="357" t="s">
        <v>8180</v>
      </c>
      <c r="E10789" s="357" t="s">
        <v>8180</v>
      </c>
    </row>
    <row r="10790" spans="1:5" ht="15.6">
      <c r="A10790" s="358" t="s">
        <v>1601</v>
      </c>
      <c r="B10790" s="358" t="s">
        <v>20684</v>
      </c>
      <c r="C10790" s="359">
        <v>2.8</v>
      </c>
      <c r="D10790" s="357" t="s">
        <v>8180</v>
      </c>
      <c r="E10790" s="357" t="s">
        <v>8180</v>
      </c>
    </row>
    <row r="10791" spans="1:5" ht="15.6">
      <c r="A10791" s="358" t="s">
        <v>52169</v>
      </c>
      <c r="B10791" s="358" t="s">
        <v>52170</v>
      </c>
      <c r="C10791" s="359">
        <v>2.8</v>
      </c>
      <c r="D10791" s="357" t="s">
        <v>52168</v>
      </c>
      <c r="E10791" s="357" t="s">
        <v>52168</v>
      </c>
    </row>
    <row r="10792" spans="1:5" ht="15.6">
      <c r="A10792" s="358" t="s">
        <v>10262</v>
      </c>
      <c r="B10792" s="358" t="s">
        <v>27434</v>
      </c>
      <c r="C10792" s="359">
        <v>2.8</v>
      </c>
      <c r="D10792" s="357" t="s">
        <v>27433</v>
      </c>
      <c r="E10792" s="357" t="s">
        <v>27433</v>
      </c>
    </row>
    <row r="10793" spans="1:5" ht="15.6">
      <c r="A10793" s="358" t="s">
        <v>15452</v>
      </c>
      <c r="B10793" s="358" t="s">
        <v>15453</v>
      </c>
      <c r="C10793" s="359">
        <v>2.8</v>
      </c>
      <c r="D10793" s="357" t="s">
        <v>5119</v>
      </c>
      <c r="E10793" s="357" t="s">
        <v>5119</v>
      </c>
    </row>
    <row r="10794" spans="1:5" ht="15.6">
      <c r="A10794" s="358" t="s">
        <v>17338</v>
      </c>
      <c r="B10794" s="358" t="s">
        <v>17339</v>
      </c>
      <c r="C10794" s="359">
        <v>2.8</v>
      </c>
      <c r="D10794" s="357" t="s">
        <v>6185</v>
      </c>
      <c r="E10794" s="357" t="s">
        <v>6185</v>
      </c>
    </row>
    <row r="10795" spans="1:5" ht="15.6">
      <c r="A10795" s="358" t="s">
        <v>17338</v>
      </c>
      <c r="B10795" s="358" t="s">
        <v>17339</v>
      </c>
      <c r="C10795" s="359">
        <v>2.8</v>
      </c>
      <c r="D10795" s="357" t="s">
        <v>6185</v>
      </c>
      <c r="E10795" s="357" t="s">
        <v>6185</v>
      </c>
    </row>
    <row r="10796" spans="1:5" ht="15.6">
      <c r="A10796" s="358" t="s">
        <v>17338</v>
      </c>
      <c r="B10796" s="358" t="s">
        <v>17339</v>
      </c>
      <c r="C10796" s="359">
        <v>2.8</v>
      </c>
      <c r="D10796" s="357" t="s">
        <v>6185</v>
      </c>
      <c r="E10796" s="357" t="s">
        <v>6185</v>
      </c>
    </row>
    <row r="10797" spans="1:5" ht="15.6">
      <c r="A10797" s="358" t="s">
        <v>27334</v>
      </c>
      <c r="B10797" s="358" t="s">
        <v>27335</v>
      </c>
      <c r="C10797" s="359">
        <v>2.8</v>
      </c>
      <c r="D10797" s="357" t="s">
        <v>27333</v>
      </c>
      <c r="E10797" s="357" t="s">
        <v>27333</v>
      </c>
    </row>
    <row r="10798" spans="1:5" ht="15.6">
      <c r="A10798" s="358" t="s">
        <v>21881</v>
      </c>
      <c r="B10798" s="358" t="s">
        <v>21882</v>
      </c>
      <c r="C10798" s="359">
        <v>2.8</v>
      </c>
      <c r="D10798" s="357" t="s">
        <v>8505</v>
      </c>
      <c r="E10798" s="357" t="s">
        <v>8505</v>
      </c>
    </row>
    <row r="10799" spans="1:5" ht="15.6">
      <c r="A10799" s="358" t="s">
        <v>21572</v>
      </c>
      <c r="B10799" s="358" t="s">
        <v>21573</v>
      </c>
      <c r="C10799" s="359">
        <v>2.8</v>
      </c>
      <c r="D10799" s="357" t="s">
        <v>8752</v>
      </c>
      <c r="E10799" s="357" t="s">
        <v>8752</v>
      </c>
    </row>
    <row r="10800" spans="1:5" ht="15.6">
      <c r="A10800" s="358" t="s">
        <v>26822</v>
      </c>
      <c r="B10800" s="358" t="s">
        <v>26823</v>
      </c>
      <c r="C10800" s="359">
        <v>2.8</v>
      </c>
      <c r="D10800" s="357" t="s">
        <v>26821</v>
      </c>
      <c r="E10800" s="357" t="s">
        <v>26821</v>
      </c>
    </row>
    <row r="10801" spans="1:5" ht="15.6">
      <c r="A10801" s="358" t="s">
        <v>13761</v>
      </c>
      <c r="B10801" s="358" t="s">
        <v>13762</v>
      </c>
      <c r="C10801" s="359">
        <v>2.8</v>
      </c>
      <c r="D10801" s="357" t="s">
        <v>4106</v>
      </c>
      <c r="E10801" s="357" t="s">
        <v>4106</v>
      </c>
    </row>
    <row r="10802" spans="1:5" ht="15.6">
      <c r="A10802" s="358" t="s">
        <v>18275</v>
      </c>
      <c r="B10802" s="358" t="s">
        <v>18276</v>
      </c>
      <c r="C10802" s="359">
        <v>2.8</v>
      </c>
      <c r="D10802" s="357" t="s">
        <v>7164</v>
      </c>
      <c r="E10802" s="357" t="s">
        <v>7164</v>
      </c>
    </row>
    <row r="10803" spans="1:5" ht="15.6">
      <c r="A10803" s="358" t="s">
        <v>22440</v>
      </c>
      <c r="B10803" s="358" t="s">
        <v>22441</v>
      </c>
      <c r="C10803" s="359">
        <v>2.8</v>
      </c>
      <c r="D10803" s="357" t="s">
        <v>9027</v>
      </c>
      <c r="E10803" s="357" t="s">
        <v>9027</v>
      </c>
    </row>
    <row r="10804" spans="1:5" ht="15.6">
      <c r="A10804" s="358" t="s">
        <v>22440</v>
      </c>
      <c r="B10804" s="358" t="s">
        <v>22441</v>
      </c>
      <c r="C10804" s="359">
        <v>2.8</v>
      </c>
      <c r="D10804" s="357" t="s">
        <v>9027</v>
      </c>
      <c r="E10804" s="357" t="s">
        <v>9027</v>
      </c>
    </row>
    <row r="10805" spans="1:5" ht="15.6">
      <c r="A10805" s="358" t="s">
        <v>38985</v>
      </c>
      <c r="B10805" s="358" t="s">
        <v>38985</v>
      </c>
      <c r="C10805" s="359">
        <v>2.8</v>
      </c>
      <c r="D10805" s="357" t="s">
        <v>38984</v>
      </c>
      <c r="E10805" s="357" t="s">
        <v>38984</v>
      </c>
    </row>
    <row r="10806" spans="1:5" ht="15.6">
      <c r="A10806" s="358" t="s">
        <v>41147</v>
      </c>
      <c r="B10806" s="358" t="s">
        <v>41148</v>
      </c>
      <c r="C10806" s="359">
        <v>2.8</v>
      </c>
      <c r="D10806" s="357" t="s">
        <v>41146</v>
      </c>
      <c r="E10806" s="357" t="s">
        <v>41146</v>
      </c>
    </row>
    <row r="10807" spans="1:5" ht="15.6">
      <c r="A10807" s="358" t="s">
        <v>10262</v>
      </c>
      <c r="B10807" s="358" t="s">
        <v>41610</v>
      </c>
      <c r="C10807" s="359">
        <v>2.8</v>
      </c>
      <c r="D10807" s="357" t="s">
        <v>41609</v>
      </c>
      <c r="E10807" s="357" t="s">
        <v>41609</v>
      </c>
    </row>
    <row r="10808" spans="1:5" ht="15.6">
      <c r="A10808" s="358" t="s">
        <v>10262</v>
      </c>
      <c r="B10808" s="358" t="s">
        <v>41610</v>
      </c>
      <c r="C10808" s="359">
        <v>2.8</v>
      </c>
      <c r="D10808" s="357" t="s">
        <v>41609</v>
      </c>
      <c r="E10808" s="357" t="s">
        <v>41609</v>
      </c>
    </row>
    <row r="10809" spans="1:5" ht="15.6">
      <c r="A10809" s="358" t="s">
        <v>18504</v>
      </c>
      <c r="B10809" s="358" t="s">
        <v>18505</v>
      </c>
      <c r="C10809" s="359">
        <v>2.8</v>
      </c>
      <c r="D10809" s="357" t="s">
        <v>6598</v>
      </c>
      <c r="E10809" s="357" t="s">
        <v>6598</v>
      </c>
    </row>
    <row r="10810" spans="1:5" ht="15.6">
      <c r="A10810" s="358" t="s">
        <v>52485</v>
      </c>
      <c r="B10810" s="358" t="s">
        <v>52486</v>
      </c>
      <c r="C10810" s="359">
        <v>2.8</v>
      </c>
      <c r="D10810" s="357" t="s">
        <v>52484</v>
      </c>
      <c r="E10810" s="357" t="s">
        <v>52484</v>
      </c>
    </row>
    <row r="10811" spans="1:5" ht="15.6">
      <c r="A10811" s="358" t="s">
        <v>40231</v>
      </c>
      <c r="B10811" s="358" t="s">
        <v>40232</v>
      </c>
      <c r="C10811" s="359">
        <v>2.8</v>
      </c>
      <c r="D10811" s="357" t="s">
        <v>40230</v>
      </c>
      <c r="E10811" s="357" t="s">
        <v>40230</v>
      </c>
    </row>
    <row r="10812" spans="1:5" ht="15.6">
      <c r="A10812" s="358" t="s">
        <v>18295</v>
      </c>
      <c r="B10812" s="358" t="s">
        <v>18296</v>
      </c>
      <c r="C10812" s="359">
        <v>2.8</v>
      </c>
      <c r="D10812" s="357" t="s">
        <v>7182</v>
      </c>
      <c r="E10812" s="357" t="s">
        <v>7182</v>
      </c>
    </row>
    <row r="10813" spans="1:5" ht="15.6">
      <c r="A10813" s="358" t="s">
        <v>1556</v>
      </c>
      <c r="B10813" s="358" t="s">
        <v>20652</v>
      </c>
      <c r="C10813" s="359">
        <v>2.8</v>
      </c>
      <c r="D10813" s="357" t="s">
        <v>1555</v>
      </c>
      <c r="E10813" s="357" t="s">
        <v>1555</v>
      </c>
    </row>
    <row r="10814" spans="1:5" ht="15.6">
      <c r="A10814" s="358" t="s">
        <v>10262</v>
      </c>
      <c r="B10814" s="358" t="s">
        <v>22062</v>
      </c>
      <c r="C10814" s="359">
        <v>2.8</v>
      </c>
      <c r="D10814" s="357" t="s">
        <v>10076</v>
      </c>
      <c r="E10814" s="357" t="s">
        <v>10076</v>
      </c>
    </row>
    <row r="10815" spans="1:5" ht="15.6">
      <c r="A10815" s="358" t="s">
        <v>26866</v>
      </c>
      <c r="B10815" s="358" t="s">
        <v>26867</v>
      </c>
      <c r="C10815" s="359">
        <v>2.8</v>
      </c>
      <c r="D10815" s="357" t="s">
        <v>26865</v>
      </c>
      <c r="E10815" s="357" t="s">
        <v>26865</v>
      </c>
    </row>
    <row r="10816" spans="1:5" ht="15.6">
      <c r="A10816" s="358" t="s">
        <v>13942</v>
      </c>
      <c r="B10816" s="358" t="s">
        <v>13943</v>
      </c>
      <c r="C10816" s="359">
        <v>2.8</v>
      </c>
      <c r="D10816" s="357" t="s">
        <v>4295</v>
      </c>
      <c r="E10816" s="357" t="s">
        <v>4295</v>
      </c>
    </row>
    <row r="10817" spans="1:5" ht="15.6">
      <c r="A10817" s="358" t="s">
        <v>1613</v>
      </c>
      <c r="B10817" s="358" t="s">
        <v>20730</v>
      </c>
      <c r="C10817" s="359">
        <v>2.8</v>
      </c>
      <c r="D10817" s="357" t="s">
        <v>8210</v>
      </c>
      <c r="E10817" s="357" t="s">
        <v>8210</v>
      </c>
    </row>
    <row r="10818" spans="1:5" ht="15.6">
      <c r="A10818" s="358" t="s">
        <v>1613</v>
      </c>
      <c r="B10818" s="358" t="s">
        <v>20730</v>
      </c>
      <c r="C10818" s="359">
        <v>2.8</v>
      </c>
      <c r="D10818" s="357" t="s">
        <v>8210</v>
      </c>
      <c r="E10818" s="357" t="s">
        <v>8210</v>
      </c>
    </row>
    <row r="10819" spans="1:5" ht="15.6">
      <c r="A10819" s="358" t="s">
        <v>1613</v>
      </c>
      <c r="B10819" s="358" t="s">
        <v>20730</v>
      </c>
      <c r="C10819" s="359">
        <v>2.8</v>
      </c>
      <c r="D10819" s="357" t="s">
        <v>8210</v>
      </c>
      <c r="E10819" s="357" t="s">
        <v>8210</v>
      </c>
    </row>
    <row r="10820" spans="1:5" ht="15.6">
      <c r="A10820" s="358" t="s">
        <v>13107</v>
      </c>
      <c r="B10820" s="358" t="s">
        <v>13107</v>
      </c>
      <c r="C10820" s="359">
        <v>2.8</v>
      </c>
      <c r="D10820" s="357" t="s">
        <v>4012</v>
      </c>
      <c r="E10820" s="357" t="s">
        <v>4012</v>
      </c>
    </row>
    <row r="10821" spans="1:5" ht="15.6">
      <c r="A10821" s="358" t="s">
        <v>10262</v>
      </c>
      <c r="B10821" s="358" t="s">
        <v>30488</v>
      </c>
      <c r="C10821" s="359">
        <v>2.8</v>
      </c>
      <c r="D10821" s="357" t="s">
        <v>30487</v>
      </c>
      <c r="E10821" s="357" t="s">
        <v>30487</v>
      </c>
    </row>
    <row r="10822" spans="1:5" ht="15.6">
      <c r="A10822" s="358" t="s">
        <v>10262</v>
      </c>
      <c r="B10822" s="358" t="s">
        <v>30488</v>
      </c>
      <c r="C10822" s="359">
        <v>2.8</v>
      </c>
      <c r="D10822" s="357" t="s">
        <v>30487</v>
      </c>
      <c r="E10822" s="357" t="s">
        <v>30487</v>
      </c>
    </row>
    <row r="10823" spans="1:5" ht="15.6">
      <c r="A10823" s="358" t="s">
        <v>10262</v>
      </c>
      <c r="B10823" s="358" t="s">
        <v>30488</v>
      </c>
      <c r="C10823" s="359">
        <v>2.8</v>
      </c>
      <c r="D10823" s="357" t="s">
        <v>30487</v>
      </c>
      <c r="E10823" s="357" t="s">
        <v>30487</v>
      </c>
    </row>
    <row r="10824" spans="1:5" ht="15.6">
      <c r="A10824" s="358" t="s">
        <v>15731</v>
      </c>
      <c r="B10824" s="358" t="s">
        <v>15732</v>
      </c>
      <c r="C10824" s="359">
        <v>2.8</v>
      </c>
      <c r="D10824" s="357" t="s">
        <v>5266</v>
      </c>
      <c r="E10824" s="357" t="s">
        <v>5266</v>
      </c>
    </row>
    <row r="10825" spans="1:5" ht="15.6">
      <c r="A10825" s="358" t="s">
        <v>16876</v>
      </c>
      <c r="B10825" s="358" t="s">
        <v>16877</v>
      </c>
      <c r="C10825" s="359">
        <v>2.8</v>
      </c>
      <c r="D10825" s="357" t="s">
        <v>5691</v>
      </c>
      <c r="E10825" s="357" t="s">
        <v>5691</v>
      </c>
    </row>
    <row r="10826" spans="1:5" ht="15.6">
      <c r="A10826" s="358" t="s">
        <v>16876</v>
      </c>
      <c r="B10826" s="358" t="s">
        <v>16877</v>
      </c>
      <c r="C10826" s="359">
        <v>2.8</v>
      </c>
      <c r="D10826" s="357" t="s">
        <v>5691</v>
      </c>
      <c r="E10826" s="357" t="s">
        <v>5691</v>
      </c>
    </row>
    <row r="10827" spans="1:5" ht="15.6">
      <c r="A10827" s="358" t="s">
        <v>16876</v>
      </c>
      <c r="B10827" s="358" t="s">
        <v>16877</v>
      </c>
      <c r="C10827" s="359">
        <v>2.8</v>
      </c>
      <c r="D10827" s="357" t="s">
        <v>5691</v>
      </c>
      <c r="E10827" s="357" t="s">
        <v>5691</v>
      </c>
    </row>
    <row r="10828" spans="1:5" ht="15.6">
      <c r="A10828" s="358" t="s">
        <v>16426</v>
      </c>
      <c r="B10828" s="358" t="s">
        <v>16427</v>
      </c>
      <c r="C10828" s="359">
        <v>2.8</v>
      </c>
      <c r="D10828" s="357" t="s">
        <v>5775</v>
      </c>
      <c r="E10828" s="357" t="s">
        <v>5775</v>
      </c>
    </row>
    <row r="10829" spans="1:5" ht="15.6">
      <c r="A10829" s="358" t="s">
        <v>16426</v>
      </c>
      <c r="B10829" s="358" t="s">
        <v>16427</v>
      </c>
      <c r="C10829" s="359">
        <v>2.8</v>
      </c>
      <c r="D10829" s="357" t="s">
        <v>5775</v>
      </c>
      <c r="E10829" s="357" t="s">
        <v>5775</v>
      </c>
    </row>
    <row r="10830" spans="1:5" ht="15.6">
      <c r="A10830" s="358" t="s">
        <v>16426</v>
      </c>
      <c r="B10830" s="358" t="s">
        <v>16427</v>
      </c>
      <c r="C10830" s="359">
        <v>2.8</v>
      </c>
      <c r="D10830" s="357" t="s">
        <v>5775</v>
      </c>
      <c r="E10830" s="357" t="s">
        <v>5775</v>
      </c>
    </row>
    <row r="10831" spans="1:5" ht="15.6">
      <c r="A10831" s="358" t="s">
        <v>18150</v>
      </c>
      <c r="B10831" s="358" t="s">
        <v>18151</v>
      </c>
      <c r="C10831" s="359">
        <v>2.8</v>
      </c>
      <c r="D10831" s="357" t="s">
        <v>7028</v>
      </c>
      <c r="E10831" s="357" t="s">
        <v>7028</v>
      </c>
    </row>
    <row r="10832" spans="1:5" ht="15.6">
      <c r="A10832" s="358" t="s">
        <v>44650</v>
      </c>
      <c r="B10832" s="358" t="s">
        <v>44651</v>
      </c>
      <c r="C10832" s="359">
        <v>2.8</v>
      </c>
      <c r="D10832" s="357" t="s">
        <v>44649</v>
      </c>
      <c r="E10832" s="357" t="s">
        <v>44649</v>
      </c>
    </row>
    <row r="10833" spans="1:5" ht="15.6">
      <c r="A10833" s="358" t="s">
        <v>10262</v>
      </c>
      <c r="B10833" s="358" t="s">
        <v>21594</v>
      </c>
      <c r="C10833" s="359">
        <v>2.8</v>
      </c>
      <c r="D10833" s="357" t="s">
        <v>8768</v>
      </c>
      <c r="E10833" s="357" t="s">
        <v>8768</v>
      </c>
    </row>
    <row r="10834" spans="1:5" ht="15.6">
      <c r="A10834" s="358" t="s">
        <v>13359</v>
      </c>
      <c r="B10834" s="358" t="s">
        <v>13360</v>
      </c>
      <c r="C10834" s="359">
        <v>2.8</v>
      </c>
      <c r="D10834" s="357" t="s">
        <v>3533</v>
      </c>
      <c r="E10834" s="357" t="s">
        <v>3533</v>
      </c>
    </row>
    <row r="10835" spans="1:5" ht="15.6">
      <c r="A10835" s="358" t="s">
        <v>13359</v>
      </c>
      <c r="B10835" s="358" t="s">
        <v>13360</v>
      </c>
      <c r="C10835" s="359">
        <v>2.8</v>
      </c>
      <c r="D10835" s="357" t="s">
        <v>3533</v>
      </c>
      <c r="E10835" s="357" t="s">
        <v>3533</v>
      </c>
    </row>
    <row r="10836" spans="1:5" ht="15.6">
      <c r="A10836" s="358" t="s">
        <v>15311</v>
      </c>
      <c r="B10836" s="358" t="s">
        <v>15312</v>
      </c>
      <c r="C10836" s="359">
        <v>2.8</v>
      </c>
      <c r="D10836" s="357" t="s">
        <v>5107</v>
      </c>
      <c r="E10836" s="357" t="s">
        <v>5107</v>
      </c>
    </row>
    <row r="10837" spans="1:5" ht="15.6">
      <c r="A10837" s="358" t="s">
        <v>19946</v>
      </c>
      <c r="B10837" s="358" t="s">
        <v>19947</v>
      </c>
      <c r="C10837" s="359">
        <v>2.8</v>
      </c>
      <c r="D10837" s="357" t="s">
        <v>7671</v>
      </c>
      <c r="E10837" s="357" t="s">
        <v>7671</v>
      </c>
    </row>
    <row r="10838" spans="1:5" ht="15.6">
      <c r="A10838" s="358" t="s">
        <v>19946</v>
      </c>
      <c r="B10838" s="358" t="s">
        <v>19947</v>
      </c>
      <c r="C10838" s="359">
        <v>2.8</v>
      </c>
      <c r="D10838" s="357" t="s">
        <v>7671</v>
      </c>
      <c r="E10838" s="357" t="s">
        <v>7671</v>
      </c>
    </row>
    <row r="10839" spans="1:5" ht="15.6">
      <c r="A10839" s="358" t="s">
        <v>10262</v>
      </c>
      <c r="B10839" s="358" t="s">
        <v>54530</v>
      </c>
      <c r="C10839" s="359">
        <v>2.8</v>
      </c>
      <c r="D10839" s="357" t="s">
        <v>54529</v>
      </c>
      <c r="E10839" s="357" t="s">
        <v>54529</v>
      </c>
    </row>
    <row r="10840" spans="1:5" ht="15.6">
      <c r="A10840" s="358" t="s">
        <v>35756</v>
      </c>
      <c r="B10840" s="358" t="s">
        <v>35756</v>
      </c>
      <c r="C10840" s="359">
        <v>2.8</v>
      </c>
      <c r="D10840" s="357" t="s">
        <v>35755</v>
      </c>
      <c r="E10840" s="357" t="s">
        <v>35755</v>
      </c>
    </row>
    <row r="10841" spans="1:5" ht="15.6">
      <c r="A10841" s="358" t="s">
        <v>41131</v>
      </c>
      <c r="B10841" s="358" t="s">
        <v>41131</v>
      </c>
      <c r="C10841" s="359">
        <v>2.8</v>
      </c>
      <c r="D10841" s="357" t="s">
        <v>41130</v>
      </c>
      <c r="E10841" s="357" t="s">
        <v>41130</v>
      </c>
    </row>
    <row r="10842" spans="1:5" ht="15.6">
      <c r="A10842" s="358" t="s">
        <v>10262</v>
      </c>
      <c r="B10842" s="358" t="s">
        <v>45857</v>
      </c>
      <c r="C10842" s="359">
        <v>2.8</v>
      </c>
      <c r="D10842" s="357" t="s">
        <v>45856</v>
      </c>
      <c r="E10842" s="357" t="s">
        <v>45856</v>
      </c>
    </row>
    <row r="10843" spans="1:5" ht="15.6">
      <c r="A10843" s="358" t="s">
        <v>10262</v>
      </c>
      <c r="B10843" s="358" t="s">
        <v>21986</v>
      </c>
      <c r="C10843" s="359">
        <v>2.8</v>
      </c>
      <c r="D10843" s="357" t="s">
        <v>8702</v>
      </c>
      <c r="E10843" s="357" t="s">
        <v>8702</v>
      </c>
    </row>
    <row r="10844" spans="1:5" ht="15.6">
      <c r="A10844" s="358" t="s">
        <v>10262</v>
      </c>
      <c r="B10844" s="358" t="s">
        <v>21986</v>
      </c>
      <c r="C10844" s="359">
        <v>2.8</v>
      </c>
      <c r="D10844" s="357" t="s">
        <v>8702</v>
      </c>
      <c r="E10844" s="357" t="s">
        <v>8702</v>
      </c>
    </row>
    <row r="10845" spans="1:5" ht="15.6">
      <c r="A10845" s="358" t="s">
        <v>22172</v>
      </c>
      <c r="B10845" s="358" t="s">
        <v>22173</v>
      </c>
      <c r="C10845" s="359">
        <v>2.8</v>
      </c>
      <c r="D10845" s="357" t="s">
        <v>8954</v>
      </c>
      <c r="E10845" s="357" t="s">
        <v>8954</v>
      </c>
    </row>
    <row r="10846" spans="1:5" ht="15.6">
      <c r="A10846" s="358" t="s">
        <v>23071</v>
      </c>
      <c r="B10846" s="358" t="s">
        <v>23072</v>
      </c>
      <c r="C10846" s="359">
        <v>2.8</v>
      </c>
      <c r="D10846" s="357" t="s">
        <v>9408</v>
      </c>
      <c r="E10846" s="357" t="s">
        <v>9408</v>
      </c>
    </row>
    <row r="10847" spans="1:5" ht="15.6">
      <c r="A10847" s="358" t="s">
        <v>23071</v>
      </c>
      <c r="B10847" s="358" t="s">
        <v>23072</v>
      </c>
      <c r="C10847" s="359">
        <v>2.8</v>
      </c>
      <c r="D10847" s="357" t="s">
        <v>9408</v>
      </c>
      <c r="E10847" s="357" t="s">
        <v>9408</v>
      </c>
    </row>
    <row r="10848" spans="1:5" ht="15.6">
      <c r="A10848" s="358" t="s">
        <v>19401</v>
      </c>
      <c r="B10848" s="358" t="s">
        <v>19402</v>
      </c>
      <c r="C10848" s="359">
        <v>2.8</v>
      </c>
      <c r="D10848" s="357" t="s">
        <v>19400</v>
      </c>
      <c r="E10848" s="357" t="s">
        <v>19400</v>
      </c>
    </row>
    <row r="10849" spans="1:5" ht="15.6">
      <c r="A10849" s="358" t="s">
        <v>21407</v>
      </c>
      <c r="B10849" s="358" t="s">
        <v>21408</v>
      </c>
      <c r="C10849" s="359">
        <v>2.8</v>
      </c>
      <c r="D10849" s="357" t="s">
        <v>8603</v>
      </c>
      <c r="E10849" s="357" t="s">
        <v>8603</v>
      </c>
    </row>
    <row r="10850" spans="1:5" ht="15.6">
      <c r="A10850" s="358" t="s">
        <v>21407</v>
      </c>
      <c r="B10850" s="358" t="s">
        <v>21408</v>
      </c>
      <c r="C10850" s="359">
        <v>2.8</v>
      </c>
      <c r="D10850" s="357" t="s">
        <v>8603</v>
      </c>
      <c r="E10850" s="357" t="s">
        <v>8603</v>
      </c>
    </row>
    <row r="10851" spans="1:5" ht="15.6">
      <c r="A10851" s="358" t="s">
        <v>23559</v>
      </c>
      <c r="B10851" s="358" t="s">
        <v>23560</v>
      </c>
      <c r="C10851" s="359">
        <v>2.8</v>
      </c>
      <c r="D10851" s="357" t="s">
        <v>9757</v>
      </c>
      <c r="E10851" s="357" t="s">
        <v>9757</v>
      </c>
    </row>
    <row r="10852" spans="1:5" ht="15.6">
      <c r="A10852" s="358" t="s">
        <v>23559</v>
      </c>
      <c r="B10852" s="358" t="s">
        <v>23560</v>
      </c>
      <c r="C10852" s="359">
        <v>2.8</v>
      </c>
      <c r="D10852" s="357" t="s">
        <v>9757</v>
      </c>
      <c r="E10852" s="357" t="s">
        <v>9757</v>
      </c>
    </row>
    <row r="10853" spans="1:5" ht="15.6">
      <c r="A10853" s="358" t="s">
        <v>12417</v>
      </c>
      <c r="B10853" s="358" t="s">
        <v>12417</v>
      </c>
      <c r="C10853" s="359">
        <v>2.8</v>
      </c>
      <c r="D10853" s="357" t="s">
        <v>3353</v>
      </c>
      <c r="E10853" s="357" t="s">
        <v>3353</v>
      </c>
    </row>
    <row r="10854" spans="1:5" ht="15.6">
      <c r="A10854" s="358" t="s">
        <v>12417</v>
      </c>
      <c r="B10854" s="358" t="s">
        <v>12417</v>
      </c>
      <c r="C10854" s="359">
        <v>2.8</v>
      </c>
      <c r="D10854" s="357" t="s">
        <v>3353</v>
      </c>
      <c r="E10854" s="357" t="s">
        <v>3353</v>
      </c>
    </row>
    <row r="10855" spans="1:5" ht="15.6">
      <c r="A10855" s="358" t="s">
        <v>12248</v>
      </c>
      <c r="B10855" s="358" t="s">
        <v>12249</v>
      </c>
      <c r="C10855" s="359">
        <v>2.8</v>
      </c>
      <c r="D10855" s="357" t="s">
        <v>3073</v>
      </c>
      <c r="E10855" s="357" t="s">
        <v>3073</v>
      </c>
    </row>
    <row r="10856" spans="1:5" ht="15.6">
      <c r="A10856" s="358" t="s">
        <v>14083</v>
      </c>
      <c r="B10856" s="358" t="s">
        <v>14084</v>
      </c>
      <c r="C10856" s="359">
        <v>2.8</v>
      </c>
      <c r="D10856" s="357" t="s">
        <v>4353</v>
      </c>
      <c r="E10856" s="357" t="s">
        <v>4353</v>
      </c>
    </row>
    <row r="10857" spans="1:5" ht="15.6">
      <c r="A10857" s="358" t="s">
        <v>14083</v>
      </c>
      <c r="B10857" s="358" t="s">
        <v>14084</v>
      </c>
      <c r="C10857" s="359">
        <v>2.8</v>
      </c>
      <c r="D10857" s="357" t="s">
        <v>4353</v>
      </c>
      <c r="E10857" s="357" t="s">
        <v>4353</v>
      </c>
    </row>
    <row r="10858" spans="1:5" ht="15.6">
      <c r="A10858" s="358" t="s">
        <v>16185</v>
      </c>
      <c r="B10858" s="358" t="s">
        <v>16186</v>
      </c>
      <c r="C10858" s="359">
        <v>2.8</v>
      </c>
      <c r="D10858" s="357" t="s">
        <v>5560</v>
      </c>
      <c r="E10858" s="357" t="s">
        <v>5560</v>
      </c>
    </row>
    <row r="10859" spans="1:5" ht="15.6">
      <c r="A10859" s="358" t="s">
        <v>45452</v>
      </c>
      <c r="B10859" s="358" t="s">
        <v>45453</v>
      </c>
      <c r="C10859" s="359">
        <v>2.8</v>
      </c>
      <c r="D10859" s="357" t="s">
        <v>45451</v>
      </c>
      <c r="E10859" s="357" t="s">
        <v>45451</v>
      </c>
    </row>
    <row r="10860" spans="1:5" ht="15.6">
      <c r="A10860" s="358" t="s">
        <v>45452</v>
      </c>
      <c r="B10860" s="358" t="s">
        <v>45453</v>
      </c>
      <c r="C10860" s="359">
        <v>2.8</v>
      </c>
      <c r="D10860" s="357" t="s">
        <v>45451</v>
      </c>
      <c r="E10860" s="357" t="s">
        <v>45451</v>
      </c>
    </row>
    <row r="10861" spans="1:5" ht="15.6">
      <c r="A10861" s="358" t="s">
        <v>22170</v>
      </c>
      <c r="B10861" s="358" t="s">
        <v>22171</v>
      </c>
      <c r="C10861" s="359">
        <v>2.8</v>
      </c>
      <c r="D10861" s="357" t="s">
        <v>8951</v>
      </c>
      <c r="E10861" s="357" t="s">
        <v>8951</v>
      </c>
    </row>
    <row r="10862" spans="1:5" ht="15.6">
      <c r="A10862" s="358" t="s">
        <v>22170</v>
      </c>
      <c r="B10862" s="358" t="s">
        <v>22171</v>
      </c>
      <c r="C10862" s="359">
        <v>2.8</v>
      </c>
      <c r="D10862" s="357" t="s">
        <v>8951</v>
      </c>
      <c r="E10862" s="357" t="s">
        <v>8951</v>
      </c>
    </row>
    <row r="10863" spans="1:5" ht="15.6">
      <c r="A10863" s="358" t="s">
        <v>22170</v>
      </c>
      <c r="B10863" s="358" t="s">
        <v>22171</v>
      </c>
      <c r="C10863" s="359">
        <v>2.8</v>
      </c>
      <c r="D10863" s="357" t="s">
        <v>8951</v>
      </c>
      <c r="E10863" s="357" t="s">
        <v>8951</v>
      </c>
    </row>
    <row r="10864" spans="1:5" ht="15.6">
      <c r="A10864" s="358" t="s">
        <v>10435</v>
      </c>
      <c r="B10864" s="358" t="s">
        <v>10436</v>
      </c>
      <c r="C10864" s="359">
        <v>2.8</v>
      </c>
      <c r="D10864" s="357" t="s">
        <v>2329</v>
      </c>
      <c r="E10864" s="357" t="s">
        <v>2329</v>
      </c>
    </row>
    <row r="10865" spans="1:5" ht="15.6">
      <c r="A10865" s="358" t="s">
        <v>12786</v>
      </c>
      <c r="B10865" s="358" t="s">
        <v>12787</v>
      </c>
      <c r="C10865" s="359">
        <v>2.8</v>
      </c>
      <c r="D10865" s="357" t="s">
        <v>3755</v>
      </c>
      <c r="E10865" s="357" t="s">
        <v>3755</v>
      </c>
    </row>
    <row r="10866" spans="1:5" ht="15.6">
      <c r="A10866" s="358" t="s">
        <v>29077</v>
      </c>
      <c r="B10866" s="358" t="s">
        <v>29077</v>
      </c>
      <c r="C10866" s="359">
        <v>2.8</v>
      </c>
      <c r="D10866" s="357" t="s">
        <v>29076</v>
      </c>
      <c r="E10866" s="357" t="s">
        <v>29076</v>
      </c>
    </row>
    <row r="10867" spans="1:5" ht="15.6">
      <c r="A10867" s="358" t="s">
        <v>16422</v>
      </c>
      <c r="B10867" s="358" t="s">
        <v>16423</v>
      </c>
      <c r="C10867" s="359">
        <v>2.8</v>
      </c>
      <c r="D10867" s="357" t="s">
        <v>5772</v>
      </c>
      <c r="E10867" s="357" t="s">
        <v>5772</v>
      </c>
    </row>
    <row r="10868" spans="1:5" ht="15.6">
      <c r="A10868" s="358" t="s">
        <v>16422</v>
      </c>
      <c r="B10868" s="358" t="s">
        <v>16423</v>
      </c>
      <c r="C10868" s="359">
        <v>2.8</v>
      </c>
      <c r="D10868" s="357" t="s">
        <v>5772</v>
      </c>
      <c r="E10868" s="357" t="s">
        <v>5772</v>
      </c>
    </row>
    <row r="10869" spans="1:5" ht="15.6">
      <c r="A10869" s="358" t="s">
        <v>12728</v>
      </c>
      <c r="B10869" s="358" t="s">
        <v>12729</v>
      </c>
      <c r="C10869" s="359">
        <v>2.8</v>
      </c>
      <c r="D10869" s="357" t="s">
        <v>3688</v>
      </c>
      <c r="E10869" s="357" t="s">
        <v>3688</v>
      </c>
    </row>
    <row r="10870" spans="1:5" ht="15.6">
      <c r="A10870" s="358" t="s">
        <v>1609</v>
      </c>
      <c r="B10870" s="358" t="s">
        <v>1609</v>
      </c>
      <c r="C10870" s="359">
        <v>2.8</v>
      </c>
      <c r="D10870" s="357" t="s">
        <v>8194</v>
      </c>
      <c r="E10870" s="357" t="s">
        <v>8194</v>
      </c>
    </row>
    <row r="10871" spans="1:5" ht="15.6">
      <c r="A10871" s="358" t="s">
        <v>15391</v>
      </c>
      <c r="B10871" s="358" t="s">
        <v>15392</v>
      </c>
      <c r="C10871" s="359">
        <v>2.8</v>
      </c>
      <c r="D10871" s="357" t="s">
        <v>5039</v>
      </c>
      <c r="E10871" s="357" t="s">
        <v>5039</v>
      </c>
    </row>
    <row r="10872" spans="1:5" ht="15.6">
      <c r="A10872" s="358" t="s">
        <v>15391</v>
      </c>
      <c r="B10872" s="358" t="s">
        <v>15392</v>
      </c>
      <c r="C10872" s="359">
        <v>2.8</v>
      </c>
      <c r="D10872" s="357" t="s">
        <v>5039</v>
      </c>
      <c r="E10872" s="357" t="s">
        <v>5039</v>
      </c>
    </row>
    <row r="10873" spans="1:5" ht="15.6">
      <c r="A10873" s="358" t="s">
        <v>15428</v>
      </c>
      <c r="B10873" s="358" t="s">
        <v>15428</v>
      </c>
      <c r="C10873" s="359">
        <v>2.8</v>
      </c>
      <c r="D10873" s="357" t="s">
        <v>5098</v>
      </c>
      <c r="E10873" s="357" t="s">
        <v>5098</v>
      </c>
    </row>
    <row r="10874" spans="1:5" ht="15.6">
      <c r="A10874" s="358" t="s">
        <v>15428</v>
      </c>
      <c r="B10874" s="358" t="s">
        <v>15428</v>
      </c>
      <c r="C10874" s="359">
        <v>2.8</v>
      </c>
      <c r="D10874" s="357" t="s">
        <v>5098</v>
      </c>
      <c r="E10874" s="357" t="s">
        <v>5098</v>
      </c>
    </row>
    <row r="10875" spans="1:5" ht="15.6">
      <c r="A10875" s="358" t="s">
        <v>38074</v>
      </c>
      <c r="B10875" s="358" t="s">
        <v>38074</v>
      </c>
      <c r="C10875" s="359">
        <v>2.8</v>
      </c>
      <c r="D10875" s="357" t="s">
        <v>38073</v>
      </c>
      <c r="E10875" s="357" t="s">
        <v>38073</v>
      </c>
    </row>
    <row r="10876" spans="1:5" ht="15.6">
      <c r="A10876" s="358" t="s">
        <v>38074</v>
      </c>
      <c r="B10876" s="358" t="s">
        <v>38074</v>
      </c>
      <c r="C10876" s="359">
        <v>2.8</v>
      </c>
      <c r="D10876" s="357" t="s">
        <v>38073</v>
      </c>
      <c r="E10876" s="357" t="s">
        <v>38073</v>
      </c>
    </row>
    <row r="10877" spans="1:5" ht="15.6">
      <c r="A10877" s="358" t="s">
        <v>39964</v>
      </c>
      <c r="B10877" s="358" t="s">
        <v>39965</v>
      </c>
      <c r="C10877" s="359">
        <v>2.8</v>
      </c>
      <c r="D10877" s="357" t="s">
        <v>39963</v>
      </c>
      <c r="E10877" s="357" t="s">
        <v>39963</v>
      </c>
    </row>
    <row r="10878" spans="1:5" ht="15.6">
      <c r="A10878" s="358" t="s">
        <v>18636</v>
      </c>
      <c r="B10878" s="358" t="s">
        <v>18637</v>
      </c>
      <c r="C10878" s="359">
        <v>2.8</v>
      </c>
      <c r="D10878" s="357" t="s">
        <v>7409</v>
      </c>
      <c r="E10878" s="357" t="s">
        <v>7409</v>
      </c>
    </row>
    <row r="10879" spans="1:5" ht="15.6">
      <c r="A10879" s="358" t="s">
        <v>18636</v>
      </c>
      <c r="B10879" s="358" t="s">
        <v>18637</v>
      </c>
      <c r="C10879" s="359">
        <v>2.8</v>
      </c>
      <c r="D10879" s="357" t="s">
        <v>7409</v>
      </c>
      <c r="E10879" s="357" t="s">
        <v>7409</v>
      </c>
    </row>
    <row r="10880" spans="1:5" ht="15.6">
      <c r="A10880" s="358" t="s">
        <v>1771</v>
      </c>
      <c r="B10880" s="358" t="s">
        <v>21610</v>
      </c>
      <c r="C10880" s="359">
        <v>2.8</v>
      </c>
      <c r="D10880" s="357" t="s">
        <v>8784</v>
      </c>
      <c r="E10880" s="357" t="s">
        <v>8784</v>
      </c>
    </row>
    <row r="10881" spans="1:5" ht="15.6">
      <c r="A10881" s="358" t="s">
        <v>1146</v>
      </c>
      <c r="B10881" s="358" t="s">
        <v>17796</v>
      </c>
      <c r="C10881" s="359">
        <v>2.8</v>
      </c>
      <c r="D10881" s="357" t="s">
        <v>6646</v>
      </c>
      <c r="E10881" s="357" t="s">
        <v>6646</v>
      </c>
    </row>
    <row r="10882" spans="1:5" ht="15.6">
      <c r="A10882" s="358" t="s">
        <v>1146</v>
      </c>
      <c r="B10882" s="358" t="s">
        <v>17796</v>
      </c>
      <c r="C10882" s="359">
        <v>2.8</v>
      </c>
      <c r="D10882" s="357" t="s">
        <v>6646</v>
      </c>
      <c r="E10882" s="357" t="s">
        <v>6646</v>
      </c>
    </row>
    <row r="10883" spans="1:5" ht="15.6">
      <c r="A10883" s="358" t="s">
        <v>1146</v>
      </c>
      <c r="B10883" s="358" t="s">
        <v>17796</v>
      </c>
      <c r="C10883" s="359">
        <v>2.8</v>
      </c>
      <c r="D10883" s="357" t="s">
        <v>6646</v>
      </c>
      <c r="E10883" s="357" t="s">
        <v>6646</v>
      </c>
    </row>
    <row r="10884" spans="1:5" ht="15.6">
      <c r="A10884" s="358" t="s">
        <v>40247</v>
      </c>
      <c r="B10884" s="358" t="s">
        <v>40248</v>
      </c>
      <c r="C10884" s="359">
        <v>2.8</v>
      </c>
      <c r="D10884" s="357" t="s">
        <v>40246</v>
      </c>
      <c r="E10884" s="357" t="s">
        <v>40246</v>
      </c>
    </row>
    <row r="10885" spans="1:5" ht="15.6">
      <c r="A10885" s="358" t="s">
        <v>45237</v>
      </c>
      <c r="B10885" s="358" t="s">
        <v>45238</v>
      </c>
      <c r="C10885" s="359">
        <v>2.8</v>
      </c>
      <c r="D10885" s="357" t="s">
        <v>45236</v>
      </c>
      <c r="E10885" s="357" t="s">
        <v>45236</v>
      </c>
    </row>
    <row r="10886" spans="1:5" ht="15.6">
      <c r="A10886" s="358" t="s">
        <v>1588</v>
      </c>
      <c r="B10886" s="358" t="s">
        <v>20672</v>
      </c>
      <c r="C10886" s="359">
        <v>2.8</v>
      </c>
      <c r="D10886" s="357" t="s">
        <v>1587</v>
      </c>
      <c r="E10886" s="357" t="s">
        <v>1587</v>
      </c>
    </row>
    <row r="10887" spans="1:5" ht="15.6">
      <c r="A10887" s="358" t="s">
        <v>1588</v>
      </c>
      <c r="B10887" s="358" t="s">
        <v>20672</v>
      </c>
      <c r="C10887" s="359">
        <v>2.8</v>
      </c>
      <c r="D10887" s="357" t="s">
        <v>1587</v>
      </c>
      <c r="E10887" s="357" t="s">
        <v>1587</v>
      </c>
    </row>
    <row r="10888" spans="1:5" ht="15.6">
      <c r="A10888" s="358" t="s">
        <v>1588</v>
      </c>
      <c r="B10888" s="358" t="s">
        <v>20672</v>
      </c>
      <c r="C10888" s="359">
        <v>2.8</v>
      </c>
      <c r="D10888" s="357" t="s">
        <v>1587</v>
      </c>
      <c r="E10888" s="357" t="s">
        <v>1587</v>
      </c>
    </row>
    <row r="10889" spans="1:5" ht="15.6">
      <c r="A10889" s="358" t="s">
        <v>22935</v>
      </c>
      <c r="B10889" s="358" t="s">
        <v>22936</v>
      </c>
      <c r="C10889" s="359">
        <v>2.8</v>
      </c>
      <c r="D10889" s="357" t="s">
        <v>9214</v>
      </c>
      <c r="E10889" s="357" t="s">
        <v>9214</v>
      </c>
    </row>
    <row r="10890" spans="1:5" ht="15.6">
      <c r="A10890" s="358" t="s">
        <v>2021</v>
      </c>
      <c r="B10890" s="358" t="s">
        <v>23263</v>
      </c>
      <c r="C10890" s="359">
        <v>2.8</v>
      </c>
      <c r="D10890" s="357" t="s">
        <v>2020</v>
      </c>
      <c r="E10890" s="357" t="s">
        <v>2020</v>
      </c>
    </row>
    <row r="10891" spans="1:5" ht="15.6">
      <c r="A10891" s="358" t="s">
        <v>2021</v>
      </c>
      <c r="B10891" s="358" t="s">
        <v>23263</v>
      </c>
      <c r="C10891" s="359">
        <v>2.8</v>
      </c>
      <c r="D10891" s="357" t="s">
        <v>2020</v>
      </c>
      <c r="E10891" s="357" t="s">
        <v>2020</v>
      </c>
    </row>
    <row r="10892" spans="1:5" ht="15.6">
      <c r="A10892" s="358" t="s">
        <v>52527</v>
      </c>
      <c r="B10892" s="358" t="s">
        <v>52528</v>
      </c>
      <c r="C10892" s="359">
        <v>2.8</v>
      </c>
      <c r="D10892" s="357" t="s">
        <v>52526</v>
      </c>
      <c r="E10892" s="357" t="s">
        <v>52526</v>
      </c>
    </row>
    <row r="10893" spans="1:5" ht="15.6">
      <c r="A10893" s="358" t="s">
        <v>52527</v>
      </c>
      <c r="B10893" s="358" t="s">
        <v>52528</v>
      </c>
      <c r="C10893" s="359">
        <v>2.8</v>
      </c>
      <c r="D10893" s="357" t="s">
        <v>52526</v>
      </c>
      <c r="E10893" s="357" t="s">
        <v>52526</v>
      </c>
    </row>
    <row r="10894" spans="1:5" ht="15.6">
      <c r="A10894" s="358" t="s">
        <v>11350</v>
      </c>
      <c r="B10894" s="358" t="s">
        <v>11350</v>
      </c>
      <c r="C10894" s="359">
        <v>2.8</v>
      </c>
      <c r="D10894" s="357" t="s">
        <v>2382</v>
      </c>
      <c r="E10894" s="357" t="s">
        <v>2382</v>
      </c>
    </row>
    <row r="10895" spans="1:5" ht="15.6">
      <c r="A10895" s="358" t="s">
        <v>813</v>
      </c>
      <c r="B10895" s="358" t="s">
        <v>15305</v>
      </c>
      <c r="C10895" s="359">
        <v>2.8</v>
      </c>
      <c r="D10895" s="357" t="s">
        <v>5094</v>
      </c>
      <c r="E10895" s="357" t="s">
        <v>5094</v>
      </c>
    </row>
    <row r="10896" spans="1:5" ht="15.6">
      <c r="A10896" s="358" t="s">
        <v>40939</v>
      </c>
      <c r="B10896" s="358" t="s">
        <v>40940</v>
      </c>
      <c r="C10896" s="359">
        <v>2.8</v>
      </c>
      <c r="D10896" s="357" t="s">
        <v>40938</v>
      </c>
      <c r="E10896" s="357" t="s">
        <v>40938</v>
      </c>
    </row>
    <row r="10897" spans="1:5" ht="15.6">
      <c r="A10897" s="358" t="s">
        <v>18427</v>
      </c>
      <c r="B10897" s="358" t="s">
        <v>18428</v>
      </c>
      <c r="C10897" s="359">
        <v>2.8</v>
      </c>
      <c r="D10897" s="357" t="s">
        <v>7317</v>
      </c>
      <c r="E10897" s="357" t="s">
        <v>7317</v>
      </c>
    </row>
    <row r="10898" spans="1:5" ht="15.6">
      <c r="A10898" s="358" t="s">
        <v>18427</v>
      </c>
      <c r="B10898" s="358" t="s">
        <v>18428</v>
      </c>
      <c r="C10898" s="359">
        <v>2.8</v>
      </c>
      <c r="D10898" s="357" t="s">
        <v>7317</v>
      </c>
      <c r="E10898" s="357" t="s">
        <v>7317</v>
      </c>
    </row>
    <row r="10899" spans="1:5" ht="15.6">
      <c r="A10899" s="358" t="s">
        <v>18427</v>
      </c>
      <c r="B10899" s="358" t="s">
        <v>18428</v>
      </c>
      <c r="C10899" s="359">
        <v>2.8</v>
      </c>
      <c r="D10899" s="357" t="s">
        <v>7317</v>
      </c>
      <c r="E10899" s="357" t="s">
        <v>7317</v>
      </c>
    </row>
    <row r="10900" spans="1:5" ht="15.6">
      <c r="A10900" s="358" t="s">
        <v>1643</v>
      </c>
      <c r="B10900" s="358" t="s">
        <v>21127</v>
      </c>
      <c r="C10900" s="359">
        <v>2.8</v>
      </c>
      <c r="D10900" s="357" t="s">
        <v>8405</v>
      </c>
      <c r="E10900" s="357" t="s">
        <v>8405</v>
      </c>
    </row>
    <row r="10901" spans="1:5" ht="15.6">
      <c r="A10901" s="358" t="s">
        <v>23717</v>
      </c>
      <c r="B10901" s="358" t="s">
        <v>23718</v>
      </c>
      <c r="C10901" s="359">
        <v>2.8</v>
      </c>
      <c r="D10901" s="357" t="s">
        <v>9853</v>
      </c>
      <c r="E10901" s="357" t="s">
        <v>9853</v>
      </c>
    </row>
    <row r="10902" spans="1:5" ht="15.6">
      <c r="A10902" s="358" t="s">
        <v>12409</v>
      </c>
      <c r="B10902" s="358" t="s">
        <v>12410</v>
      </c>
      <c r="C10902" s="359">
        <v>2.8</v>
      </c>
      <c r="D10902" s="357" t="s">
        <v>3359</v>
      </c>
      <c r="E10902" s="357" t="s">
        <v>3359</v>
      </c>
    </row>
    <row r="10903" spans="1:5" ht="15.6">
      <c r="A10903" s="358" t="s">
        <v>10262</v>
      </c>
      <c r="B10903" s="358" t="s">
        <v>61241</v>
      </c>
      <c r="C10903" s="359">
        <v>2.8</v>
      </c>
      <c r="D10903" s="357" t="s">
        <v>61240</v>
      </c>
      <c r="E10903" s="357" t="s">
        <v>61240</v>
      </c>
    </row>
    <row r="10904" spans="1:5" ht="15.6">
      <c r="A10904" s="358" t="s">
        <v>10262</v>
      </c>
      <c r="B10904" s="358" t="s">
        <v>61241</v>
      </c>
      <c r="C10904" s="359">
        <v>2.8</v>
      </c>
      <c r="D10904" s="357" t="s">
        <v>61240</v>
      </c>
      <c r="E10904" s="357" t="s">
        <v>61240</v>
      </c>
    </row>
    <row r="10905" spans="1:5" ht="15.6">
      <c r="A10905" s="358" t="s">
        <v>10262</v>
      </c>
      <c r="B10905" s="358" t="s">
        <v>61241</v>
      </c>
      <c r="C10905" s="359">
        <v>2.8</v>
      </c>
      <c r="D10905" s="357" t="s">
        <v>61240</v>
      </c>
      <c r="E10905" s="357" t="s">
        <v>61240</v>
      </c>
    </row>
    <row r="10906" spans="1:5" ht="15.6">
      <c r="A10906" s="358" t="s">
        <v>39600</v>
      </c>
      <c r="B10906" s="358" t="s">
        <v>39600</v>
      </c>
      <c r="C10906" s="359">
        <v>2.8</v>
      </c>
      <c r="D10906" s="357" t="s">
        <v>39599</v>
      </c>
      <c r="E10906" s="357" t="s">
        <v>39599</v>
      </c>
    </row>
    <row r="10907" spans="1:5" ht="15.6">
      <c r="A10907" s="358" t="s">
        <v>20299</v>
      </c>
      <c r="B10907" s="358" t="s">
        <v>20300</v>
      </c>
      <c r="C10907" s="359">
        <v>2.8</v>
      </c>
      <c r="D10907" s="357" t="s">
        <v>8002</v>
      </c>
      <c r="E10907" s="357" t="s">
        <v>8002</v>
      </c>
    </row>
    <row r="10908" spans="1:5" ht="15.6">
      <c r="A10908" s="358" t="s">
        <v>20299</v>
      </c>
      <c r="B10908" s="358" t="s">
        <v>20300</v>
      </c>
      <c r="C10908" s="359">
        <v>2.8</v>
      </c>
      <c r="D10908" s="357" t="s">
        <v>8002</v>
      </c>
      <c r="E10908" s="357" t="s">
        <v>8002</v>
      </c>
    </row>
    <row r="10909" spans="1:5" ht="15.6">
      <c r="A10909" s="358" t="s">
        <v>46317</v>
      </c>
      <c r="B10909" s="358" t="s">
        <v>46318</v>
      </c>
      <c r="C10909" s="359">
        <v>2.8</v>
      </c>
      <c r="D10909" s="357" t="s">
        <v>46316</v>
      </c>
      <c r="E10909" s="357" t="s">
        <v>46316</v>
      </c>
    </row>
    <row r="10910" spans="1:5" ht="15.6">
      <c r="A10910" s="358" t="s">
        <v>50128</v>
      </c>
      <c r="B10910" s="358" t="s">
        <v>50129</v>
      </c>
      <c r="C10910" s="359">
        <v>2.8</v>
      </c>
      <c r="D10910" s="357" t="s">
        <v>50127</v>
      </c>
      <c r="E10910" s="357" t="s">
        <v>50127</v>
      </c>
    </row>
    <row r="10911" spans="1:5" ht="15.6">
      <c r="A10911" s="358" t="s">
        <v>50128</v>
      </c>
      <c r="B10911" s="358" t="s">
        <v>50129</v>
      </c>
      <c r="C10911" s="359">
        <v>2.8</v>
      </c>
      <c r="D10911" s="357" t="s">
        <v>50127</v>
      </c>
      <c r="E10911" s="357" t="s">
        <v>50127</v>
      </c>
    </row>
    <row r="10912" spans="1:5" ht="15.6">
      <c r="A10912" s="358" t="s">
        <v>50128</v>
      </c>
      <c r="B10912" s="358" t="s">
        <v>50129</v>
      </c>
      <c r="C10912" s="359">
        <v>2.8</v>
      </c>
      <c r="D10912" s="357" t="s">
        <v>50127</v>
      </c>
      <c r="E10912" s="357" t="s">
        <v>50127</v>
      </c>
    </row>
    <row r="10913" spans="1:5" ht="15.6">
      <c r="A10913" s="358" t="s">
        <v>10210</v>
      </c>
      <c r="B10913" s="358" t="s">
        <v>10211</v>
      </c>
      <c r="C10913" s="359">
        <v>2.8</v>
      </c>
      <c r="D10913" s="357" t="s">
        <v>2168</v>
      </c>
      <c r="E10913" s="357" t="s">
        <v>2168</v>
      </c>
    </row>
    <row r="10914" spans="1:5" ht="15.6">
      <c r="A10914" s="358" t="s">
        <v>10210</v>
      </c>
      <c r="B10914" s="358" t="s">
        <v>10211</v>
      </c>
      <c r="C10914" s="359">
        <v>2.8</v>
      </c>
      <c r="D10914" s="357" t="s">
        <v>2168</v>
      </c>
      <c r="E10914" s="357" t="s">
        <v>2168</v>
      </c>
    </row>
    <row r="10915" spans="1:5" ht="15.6">
      <c r="A10915" s="358" t="s">
        <v>10262</v>
      </c>
      <c r="B10915" s="358" t="s">
        <v>24817</v>
      </c>
      <c r="C10915" s="359">
        <v>2.8</v>
      </c>
      <c r="D10915" s="357" t="s">
        <v>24816</v>
      </c>
      <c r="E10915" s="357" t="s">
        <v>24816</v>
      </c>
    </row>
    <row r="10916" spans="1:5" ht="15.6">
      <c r="A10916" s="358" t="s">
        <v>10262</v>
      </c>
      <c r="B10916" s="358" t="s">
        <v>24817</v>
      </c>
      <c r="C10916" s="359">
        <v>2.8</v>
      </c>
      <c r="D10916" s="357" t="s">
        <v>24816</v>
      </c>
      <c r="E10916" s="357" t="s">
        <v>24816</v>
      </c>
    </row>
    <row r="10917" spans="1:5" ht="15.6">
      <c r="A10917" s="358" t="s">
        <v>10262</v>
      </c>
      <c r="B10917" s="358" t="s">
        <v>24817</v>
      </c>
      <c r="C10917" s="359">
        <v>2.8</v>
      </c>
      <c r="D10917" s="357" t="s">
        <v>24816</v>
      </c>
      <c r="E10917" s="357" t="s">
        <v>24816</v>
      </c>
    </row>
    <row r="10918" spans="1:5" ht="15.6">
      <c r="A10918" s="358" t="s">
        <v>13227</v>
      </c>
      <c r="B10918" s="358" t="s">
        <v>13228</v>
      </c>
      <c r="C10918" s="359">
        <v>2.8</v>
      </c>
      <c r="D10918" s="357" t="s">
        <v>4138</v>
      </c>
      <c r="E10918" s="357" t="s">
        <v>4138</v>
      </c>
    </row>
    <row r="10919" spans="1:5" ht="15.6">
      <c r="A10919" s="358" t="s">
        <v>14050</v>
      </c>
      <c r="B10919" s="358" t="s">
        <v>14050</v>
      </c>
      <c r="C10919" s="359">
        <v>2.8</v>
      </c>
      <c r="D10919" s="357" t="s">
        <v>4301</v>
      </c>
      <c r="E10919" s="357" t="s">
        <v>4301</v>
      </c>
    </row>
    <row r="10920" spans="1:5" ht="15.6">
      <c r="A10920" s="358" t="s">
        <v>14050</v>
      </c>
      <c r="B10920" s="358" t="s">
        <v>14050</v>
      </c>
      <c r="C10920" s="359">
        <v>2.8</v>
      </c>
      <c r="D10920" s="357" t="s">
        <v>4301</v>
      </c>
      <c r="E10920" s="357" t="s">
        <v>4301</v>
      </c>
    </row>
    <row r="10921" spans="1:5" ht="15.6">
      <c r="A10921" s="358" t="s">
        <v>18889</v>
      </c>
      <c r="B10921" s="358" t="s">
        <v>18890</v>
      </c>
      <c r="C10921" s="359">
        <v>2.8</v>
      </c>
      <c r="D10921" s="357" t="s">
        <v>6379</v>
      </c>
      <c r="E10921" s="357" t="s">
        <v>6379</v>
      </c>
    </row>
    <row r="10922" spans="1:5" ht="15.6">
      <c r="A10922" s="358" t="s">
        <v>43493</v>
      </c>
      <c r="B10922" s="358" t="s">
        <v>43494</v>
      </c>
      <c r="C10922" s="359">
        <v>2.8</v>
      </c>
      <c r="D10922" s="357" t="s">
        <v>43492</v>
      </c>
      <c r="E10922" s="357" t="s">
        <v>43492</v>
      </c>
    </row>
    <row r="10923" spans="1:5" ht="15.6">
      <c r="A10923" s="358" t="s">
        <v>1495</v>
      </c>
      <c r="B10923" s="358" t="s">
        <v>20307</v>
      </c>
      <c r="C10923" s="359">
        <v>2.8</v>
      </c>
      <c r="D10923" s="357" t="s">
        <v>8009</v>
      </c>
      <c r="E10923" s="357" t="s">
        <v>8009</v>
      </c>
    </row>
    <row r="10924" spans="1:5" ht="15.6">
      <c r="A10924" s="358" t="s">
        <v>1495</v>
      </c>
      <c r="B10924" s="358" t="s">
        <v>20307</v>
      </c>
      <c r="C10924" s="359">
        <v>2.8</v>
      </c>
      <c r="D10924" s="357" t="s">
        <v>8009</v>
      </c>
      <c r="E10924" s="357" t="s">
        <v>8009</v>
      </c>
    </row>
    <row r="10925" spans="1:5" ht="15.6">
      <c r="A10925" s="358" t="s">
        <v>1495</v>
      </c>
      <c r="B10925" s="358" t="s">
        <v>20307</v>
      </c>
      <c r="C10925" s="359">
        <v>2.8</v>
      </c>
      <c r="D10925" s="357" t="s">
        <v>8009</v>
      </c>
      <c r="E10925" s="357" t="s">
        <v>8009</v>
      </c>
    </row>
    <row r="10926" spans="1:5" ht="15.6">
      <c r="A10926" s="358" t="s">
        <v>10262</v>
      </c>
      <c r="B10926" s="358" t="s">
        <v>22000</v>
      </c>
      <c r="C10926" s="359">
        <v>2.8</v>
      </c>
      <c r="D10926" s="357" t="s">
        <v>8724</v>
      </c>
      <c r="E10926" s="357" t="s">
        <v>8724</v>
      </c>
    </row>
    <row r="10927" spans="1:5" ht="15.6">
      <c r="A10927" s="358" t="s">
        <v>2037</v>
      </c>
      <c r="B10927" s="358" t="s">
        <v>23573</v>
      </c>
      <c r="C10927" s="359">
        <v>2.8</v>
      </c>
      <c r="D10927" s="357" t="s">
        <v>9774</v>
      </c>
      <c r="E10927" s="357" t="s">
        <v>9774</v>
      </c>
    </row>
    <row r="10928" spans="1:5" ht="15.6">
      <c r="A10928" s="358" t="s">
        <v>2037</v>
      </c>
      <c r="B10928" s="358" t="s">
        <v>23573</v>
      </c>
      <c r="C10928" s="359">
        <v>2.8</v>
      </c>
      <c r="D10928" s="357" t="s">
        <v>9774</v>
      </c>
      <c r="E10928" s="357" t="s">
        <v>9774</v>
      </c>
    </row>
    <row r="10929" spans="1:5" ht="15.6">
      <c r="A10929" s="358" t="s">
        <v>175</v>
      </c>
      <c r="B10929" s="358" t="s">
        <v>10572</v>
      </c>
      <c r="C10929" s="359">
        <v>2.8</v>
      </c>
      <c r="D10929" s="357" t="s">
        <v>2485</v>
      </c>
      <c r="E10929" s="357" t="s">
        <v>2485</v>
      </c>
    </row>
    <row r="10930" spans="1:5" ht="15.6">
      <c r="A10930" s="358" t="s">
        <v>29026</v>
      </c>
      <c r="B10930" s="358" t="s">
        <v>29027</v>
      </c>
      <c r="C10930" s="359">
        <v>2.8</v>
      </c>
      <c r="D10930" s="357" t="s">
        <v>29025</v>
      </c>
      <c r="E10930" s="357" t="s">
        <v>29025</v>
      </c>
    </row>
    <row r="10931" spans="1:5" ht="15.6">
      <c r="A10931" s="358" t="s">
        <v>14262</v>
      </c>
      <c r="B10931" s="358" t="s">
        <v>14263</v>
      </c>
      <c r="C10931" s="359">
        <v>2.8</v>
      </c>
      <c r="D10931" s="357" t="s">
        <v>4562</v>
      </c>
      <c r="E10931" s="357" t="s">
        <v>4562</v>
      </c>
    </row>
    <row r="10932" spans="1:5" ht="15.6">
      <c r="A10932" s="358" t="s">
        <v>14262</v>
      </c>
      <c r="B10932" s="358" t="s">
        <v>14263</v>
      </c>
      <c r="C10932" s="359">
        <v>2.8</v>
      </c>
      <c r="D10932" s="357" t="s">
        <v>4562</v>
      </c>
      <c r="E10932" s="357" t="s">
        <v>4562</v>
      </c>
    </row>
    <row r="10933" spans="1:5" ht="15.6">
      <c r="A10933" s="358" t="s">
        <v>14262</v>
      </c>
      <c r="B10933" s="358" t="s">
        <v>14263</v>
      </c>
      <c r="C10933" s="359">
        <v>2.8</v>
      </c>
      <c r="D10933" s="357" t="s">
        <v>4562</v>
      </c>
      <c r="E10933" s="357" t="s">
        <v>4562</v>
      </c>
    </row>
    <row r="10934" spans="1:5" ht="15.6">
      <c r="A10934" s="358" t="s">
        <v>14262</v>
      </c>
      <c r="B10934" s="358" t="s">
        <v>14263</v>
      </c>
      <c r="C10934" s="359">
        <v>2.8</v>
      </c>
      <c r="D10934" s="357" t="s">
        <v>4562</v>
      </c>
      <c r="E10934" s="357" t="s">
        <v>4562</v>
      </c>
    </row>
    <row r="10935" spans="1:5" ht="15.6">
      <c r="A10935" s="358" t="s">
        <v>18582</v>
      </c>
      <c r="B10935" s="358" t="s">
        <v>18583</v>
      </c>
      <c r="C10935" s="359">
        <v>2.8</v>
      </c>
      <c r="D10935" s="357" t="s">
        <v>7368</v>
      </c>
      <c r="E10935" s="357" t="s">
        <v>7368</v>
      </c>
    </row>
    <row r="10936" spans="1:5" ht="15.6">
      <c r="A10936" s="358" t="s">
        <v>10534</v>
      </c>
      <c r="B10936" s="358" t="s">
        <v>10534</v>
      </c>
      <c r="C10936" s="359">
        <v>2.8</v>
      </c>
      <c r="D10936" s="357" t="s">
        <v>2448</v>
      </c>
      <c r="E10936" s="357" t="s">
        <v>2448</v>
      </c>
    </row>
    <row r="10937" spans="1:5" ht="15.6">
      <c r="A10937" s="358" t="s">
        <v>34515</v>
      </c>
      <c r="B10937" s="358" t="s">
        <v>34515</v>
      </c>
      <c r="C10937" s="359">
        <v>2.8</v>
      </c>
      <c r="D10937" s="357" t="s">
        <v>34514</v>
      </c>
      <c r="E10937" s="357" t="s">
        <v>34514</v>
      </c>
    </row>
    <row r="10938" spans="1:5" ht="15.6">
      <c r="A10938" s="358" t="s">
        <v>41847</v>
      </c>
      <c r="B10938" s="358" t="s">
        <v>41848</v>
      </c>
      <c r="C10938" s="359">
        <v>2.8</v>
      </c>
      <c r="D10938" s="357" t="s">
        <v>41846</v>
      </c>
      <c r="E10938" s="357" t="s">
        <v>41846</v>
      </c>
    </row>
    <row r="10939" spans="1:5" ht="15.6">
      <c r="A10939" s="358" t="s">
        <v>21413</v>
      </c>
      <c r="B10939" s="358" t="s">
        <v>21414</v>
      </c>
      <c r="C10939" s="359">
        <v>2.8</v>
      </c>
      <c r="D10939" s="357" t="s">
        <v>8610</v>
      </c>
      <c r="E10939" s="357" t="s">
        <v>8610</v>
      </c>
    </row>
    <row r="10940" spans="1:5" ht="15.6">
      <c r="A10940" s="358" t="s">
        <v>21514</v>
      </c>
      <c r="B10940" s="358" t="s">
        <v>21515</v>
      </c>
      <c r="C10940" s="359">
        <v>2.8</v>
      </c>
      <c r="D10940" s="357" t="s">
        <v>8697</v>
      </c>
      <c r="E10940" s="357" t="s">
        <v>8697</v>
      </c>
    </row>
    <row r="10941" spans="1:5" ht="15.6">
      <c r="A10941" s="358" t="s">
        <v>25558</v>
      </c>
      <c r="B10941" s="358" t="s">
        <v>25558</v>
      </c>
      <c r="C10941" s="359">
        <v>2.8</v>
      </c>
      <c r="D10941" s="357" t="s">
        <v>25557</v>
      </c>
      <c r="E10941" s="357" t="s">
        <v>25557</v>
      </c>
    </row>
    <row r="10942" spans="1:5" ht="15.6">
      <c r="A10942" s="358" t="s">
        <v>11831</v>
      </c>
      <c r="B10942" s="358" t="s">
        <v>11832</v>
      </c>
      <c r="C10942" s="359">
        <v>2.8</v>
      </c>
      <c r="D10942" s="357" t="s">
        <v>3084</v>
      </c>
      <c r="E10942" s="357" t="s">
        <v>3084</v>
      </c>
    </row>
    <row r="10943" spans="1:5" ht="15.6">
      <c r="A10943" s="358" t="s">
        <v>10262</v>
      </c>
      <c r="B10943" s="358" t="s">
        <v>14069</v>
      </c>
      <c r="C10943" s="359">
        <v>2.8</v>
      </c>
      <c r="D10943" s="357" t="s">
        <v>4338</v>
      </c>
      <c r="E10943" s="357" t="s">
        <v>4338</v>
      </c>
    </row>
    <row r="10944" spans="1:5" ht="15.6">
      <c r="A10944" s="358" t="s">
        <v>10262</v>
      </c>
      <c r="B10944" s="358" t="s">
        <v>14069</v>
      </c>
      <c r="C10944" s="359">
        <v>2.8</v>
      </c>
      <c r="D10944" s="357" t="s">
        <v>4338</v>
      </c>
      <c r="E10944" s="357" t="s">
        <v>4338</v>
      </c>
    </row>
    <row r="10945" spans="1:5" ht="15.6">
      <c r="A10945" s="358" t="s">
        <v>660</v>
      </c>
      <c r="B10945" s="358" t="s">
        <v>14178</v>
      </c>
      <c r="C10945" s="359">
        <v>2.8</v>
      </c>
      <c r="D10945" s="357" t="s">
        <v>4455</v>
      </c>
      <c r="E10945" s="357" t="s">
        <v>4455</v>
      </c>
    </row>
    <row r="10946" spans="1:5" ht="15.6">
      <c r="A10946" s="358" t="s">
        <v>660</v>
      </c>
      <c r="B10946" s="358" t="s">
        <v>14178</v>
      </c>
      <c r="C10946" s="359">
        <v>2.8</v>
      </c>
      <c r="D10946" s="357" t="s">
        <v>4455</v>
      </c>
      <c r="E10946" s="357" t="s">
        <v>4455</v>
      </c>
    </row>
    <row r="10947" spans="1:5" ht="15.6">
      <c r="A10947" s="358" t="s">
        <v>660</v>
      </c>
      <c r="B10947" s="358" t="s">
        <v>14178</v>
      </c>
      <c r="C10947" s="359">
        <v>2.8</v>
      </c>
      <c r="D10947" s="357" t="s">
        <v>4455</v>
      </c>
      <c r="E10947" s="357" t="s">
        <v>4455</v>
      </c>
    </row>
    <row r="10948" spans="1:5" ht="15.6">
      <c r="A10948" s="358" t="s">
        <v>17588</v>
      </c>
      <c r="B10948" s="358" t="s">
        <v>17589</v>
      </c>
      <c r="C10948" s="359">
        <v>2.8</v>
      </c>
      <c r="D10948" s="357" t="s">
        <v>6429</v>
      </c>
      <c r="E10948" s="357" t="s">
        <v>6429</v>
      </c>
    </row>
    <row r="10949" spans="1:5" ht="15.6">
      <c r="A10949" s="358" t="s">
        <v>40048</v>
      </c>
      <c r="B10949" s="358" t="s">
        <v>40049</v>
      </c>
      <c r="C10949" s="359">
        <v>2.8</v>
      </c>
      <c r="D10949" s="357" t="s">
        <v>40047</v>
      </c>
      <c r="E10949" s="357" t="s">
        <v>40047</v>
      </c>
    </row>
    <row r="10950" spans="1:5" ht="15.6">
      <c r="A10950" s="358" t="s">
        <v>19816</v>
      </c>
      <c r="B10950" s="358" t="s">
        <v>19817</v>
      </c>
      <c r="C10950" s="359">
        <v>2.8</v>
      </c>
      <c r="D10950" s="357" t="s">
        <v>7616</v>
      </c>
      <c r="E10950" s="357" t="s">
        <v>7616</v>
      </c>
    </row>
    <row r="10951" spans="1:5" ht="15.6">
      <c r="A10951" s="358" t="s">
        <v>1645</v>
      </c>
      <c r="B10951" s="358" t="s">
        <v>21129</v>
      </c>
      <c r="C10951" s="359">
        <v>2.8</v>
      </c>
      <c r="D10951" s="357" t="s">
        <v>8409</v>
      </c>
      <c r="E10951" s="357" t="s">
        <v>8409</v>
      </c>
    </row>
    <row r="10952" spans="1:5" ht="15.6">
      <c r="A10952" s="358" t="s">
        <v>47842</v>
      </c>
      <c r="B10952" s="358" t="s">
        <v>47843</v>
      </c>
      <c r="C10952" s="359">
        <v>2.8</v>
      </c>
      <c r="D10952" s="357" t="s">
        <v>47841</v>
      </c>
      <c r="E10952" s="357" t="s">
        <v>47841</v>
      </c>
    </row>
    <row r="10953" spans="1:5" ht="15.6">
      <c r="A10953" s="358" t="s">
        <v>47842</v>
      </c>
      <c r="B10953" s="358" t="s">
        <v>47843</v>
      </c>
      <c r="C10953" s="359">
        <v>2.8</v>
      </c>
      <c r="D10953" s="357" t="s">
        <v>47841</v>
      </c>
      <c r="E10953" s="357" t="s">
        <v>47841</v>
      </c>
    </row>
    <row r="10954" spans="1:5" ht="15.6">
      <c r="A10954" s="358" t="s">
        <v>23473</v>
      </c>
      <c r="B10954" s="358" t="s">
        <v>23474</v>
      </c>
      <c r="C10954" s="359">
        <v>2.8</v>
      </c>
      <c r="D10954" s="357" t="s">
        <v>9663</v>
      </c>
      <c r="E10954" s="357" t="s">
        <v>9663</v>
      </c>
    </row>
    <row r="10955" spans="1:5" ht="15.6">
      <c r="A10955" s="358" t="s">
        <v>21201</v>
      </c>
      <c r="B10955" s="358" t="s">
        <v>21201</v>
      </c>
      <c r="C10955" s="359">
        <v>2.8</v>
      </c>
      <c r="D10955" s="357" t="s">
        <v>8363</v>
      </c>
      <c r="E10955" s="357" t="s">
        <v>8363</v>
      </c>
    </row>
    <row r="10956" spans="1:5" ht="15.6">
      <c r="A10956" s="358" t="s">
        <v>22828</v>
      </c>
      <c r="B10956" s="358" t="s">
        <v>22829</v>
      </c>
      <c r="C10956" s="359">
        <v>2.8</v>
      </c>
      <c r="D10956" s="357" t="s">
        <v>9450</v>
      </c>
      <c r="E10956" s="357" t="s">
        <v>9450</v>
      </c>
    </row>
    <row r="10957" spans="1:5" ht="15.6">
      <c r="A10957" s="358" t="s">
        <v>22828</v>
      </c>
      <c r="B10957" s="358" t="s">
        <v>22829</v>
      </c>
      <c r="C10957" s="359">
        <v>2.8</v>
      </c>
      <c r="D10957" s="357" t="s">
        <v>9450</v>
      </c>
      <c r="E10957" s="357" t="s">
        <v>9450</v>
      </c>
    </row>
    <row r="10958" spans="1:5" ht="15.6">
      <c r="A10958" s="358" t="s">
        <v>10262</v>
      </c>
      <c r="B10958" s="358" t="s">
        <v>61243</v>
      </c>
      <c r="C10958" s="359">
        <v>2.8</v>
      </c>
      <c r="D10958" s="357" t="s">
        <v>61242</v>
      </c>
      <c r="E10958" s="357" t="s">
        <v>61242</v>
      </c>
    </row>
    <row r="10959" spans="1:5" ht="15.6">
      <c r="A10959" s="358" t="s">
        <v>42674</v>
      </c>
      <c r="B10959" s="358" t="s">
        <v>42675</v>
      </c>
      <c r="C10959" s="359">
        <v>2.8</v>
      </c>
      <c r="D10959" s="357" t="s">
        <v>42673</v>
      </c>
      <c r="E10959" s="357" t="s">
        <v>42673</v>
      </c>
    </row>
    <row r="10960" spans="1:5" ht="15.6">
      <c r="A10960" s="358" t="s">
        <v>10262</v>
      </c>
      <c r="B10960" s="358" t="s">
        <v>11705</v>
      </c>
      <c r="C10960" s="359">
        <v>2.8</v>
      </c>
      <c r="D10960" s="357" t="s">
        <v>2908</v>
      </c>
      <c r="E10960" s="357" t="s">
        <v>2908</v>
      </c>
    </row>
    <row r="10961" spans="1:5" ht="15.6">
      <c r="A10961" s="358" t="s">
        <v>10262</v>
      </c>
      <c r="B10961" s="358" t="s">
        <v>11705</v>
      </c>
      <c r="C10961" s="359">
        <v>2.8</v>
      </c>
      <c r="D10961" s="357" t="s">
        <v>2908</v>
      </c>
      <c r="E10961" s="357" t="s">
        <v>2908</v>
      </c>
    </row>
    <row r="10962" spans="1:5" ht="15.6">
      <c r="A10962" s="358" t="s">
        <v>13092</v>
      </c>
      <c r="B10962" s="358" t="s">
        <v>13093</v>
      </c>
      <c r="C10962" s="359">
        <v>2.8</v>
      </c>
      <c r="D10962" s="357" t="s">
        <v>4002</v>
      </c>
      <c r="E10962" s="357" t="s">
        <v>4002</v>
      </c>
    </row>
    <row r="10963" spans="1:5" ht="15.6">
      <c r="A10963" s="358" t="s">
        <v>10262</v>
      </c>
      <c r="B10963" s="358" t="s">
        <v>61245</v>
      </c>
      <c r="C10963" s="359">
        <v>2.8</v>
      </c>
      <c r="D10963" s="357" t="s">
        <v>61244</v>
      </c>
      <c r="E10963" s="357" t="s">
        <v>61244</v>
      </c>
    </row>
    <row r="10964" spans="1:5" ht="15.6">
      <c r="A10964" s="358" t="s">
        <v>10262</v>
      </c>
      <c r="B10964" s="358" t="s">
        <v>61245</v>
      </c>
      <c r="C10964" s="359">
        <v>2.8</v>
      </c>
      <c r="D10964" s="357" t="s">
        <v>61244</v>
      </c>
      <c r="E10964" s="357" t="s">
        <v>61244</v>
      </c>
    </row>
    <row r="10965" spans="1:5" ht="15.6">
      <c r="A10965" s="358" t="s">
        <v>54581</v>
      </c>
      <c r="B10965" s="358" t="s">
        <v>54582</v>
      </c>
      <c r="C10965" s="359">
        <v>2.8</v>
      </c>
      <c r="D10965" s="357" t="s">
        <v>54580</v>
      </c>
      <c r="E10965" s="357" t="s">
        <v>54580</v>
      </c>
    </row>
    <row r="10966" spans="1:5" ht="15.6">
      <c r="A10966" s="358" t="s">
        <v>54581</v>
      </c>
      <c r="B10966" s="358" t="s">
        <v>54582</v>
      </c>
      <c r="C10966" s="359">
        <v>2.8</v>
      </c>
      <c r="D10966" s="357" t="s">
        <v>54580</v>
      </c>
      <c r="E10966" s="357" t="s">
        <v>54580</v>
      </c>
    </row>
    <row r="10967" spans="1:5" ht="15.6">
      <c r="A10967" s="358" t="s">
        <v>17305</v>
      </c>
      <c r="B10967" s="358" t="s">
        <v>17306</v>
      </c>
      <c r="C10967" s="359">
        <v>2.8</v>
      </c>
      <c r="D10967" s="357" t="s">
        <v>6159</v>
      </c>
      <c r="E10967" s="357" t="s">
        <v>6159</v>
      </c>
    </row>
    <row r="10968" spans="1:5" ht="15.6">
      <c r="A10968" s="358" t="s">
        <v>17305</v>
      </c>
      <c r="B10968" s="358" t="s">
        <v>17306</v>
      </c>
      <c r="C10968" s="359">
        <v>2.8</v>
      </c>
      <c r="D10968" s="357" t="s">
        <v>6159</v>
      </c>
      <c r="E10968" s="357" t="s">
        <v>6159</v>
      </c>
    </row>
    <row r="10969" spans="1:5" ht="15.6">
      <c r="A10969" s="358" t="s">
        <v>1022</v>
      </c>
      <c r="B10969" s="358" t="s">
        <v>17369</v>
      </c>
      <c r="C10969" s="359">
        <v>2.8</v>
      </c>
      <c r="D10969" s="357" t="s">
        <v>6219</v>
      </c>
      <c r="E10969" s="357" t="s">
        <v>6219</v>
      </c>
    </row>
    <row r="10970" spans="1:5" ht="15.6">
      <c r="A10970" s="358" t="s">
        <v>1022</v>
      </c>
      <c r="B10970" s="358" t="s">
        <v>17369</v>
      </c>
      <c r="C10970" s="359">
        <v>2.8</v>
      </c>
      <c r="D10970" s="357" t="s">
        <v>6219</v>
      </c>
      <c r="E10970" s="357" t="s">
        <v>6219</v>
      </c>
    </row>
    <row r="10971" spans="1:5" ht="15.6">
      <c r="A10971" s="358" t="s">
        <v>10262</v>
      </c>
      <c r="B10971" s="358" t="s">
        <v>49670</v>
      </c>
      <c r="C10971" s="359">
        <v>2.8</v>
      </c>
      <c r="D10971" s="357" t="s">
        <v>49669</v>
      </c>
      <c r="E10971" s="357" t="s">
        <v>49669</v>
      </c>
    </row>
    <row r="10972" spans="1:5" ht="15.6">
      <c r="A10972" s="358" t="s">
        <v>13456</v>
      </c>
      <c r="B10972" s="358" t="s">
        <v>10262</v>
      </c>
      <c r="C10972" s="359">
        <v>2.8</v>
      </c>
      <c r="D10972" s="357" t="s">
        <v>3674</v>
      </c>
      <c r="E10972" s="357" t="s">
        <v>3674</v>
      </c>
    </row>
    <row r="10973" spans="1:5" ht="15.6">
      <c r="A10973" s="358" t="s">
        <v>13600</v>
      </c>
      <c r="B10973" s="358" t="s">
        <v>13601</v>
      </c>
      <c r="C10973" s="359">
        <v>2.8</v>
      </c>
      <c r="D10973" s="357" t="s">
        <v>3857</v>
      </c>
      <c r="E10973" s="357" t="s">
        <v>3857</v>
      </c>
    </row>
    <row r="10974" spans="1:5" ht="15.6">
      <c r="A10974" s="358" t="s">
        <v>13600</v>
      </c>
      <c r="B10974" s="358" t="s">
        <v>13601</v>
      </c>
      <c r="C10974" s="359">
        <v>2.8</v>
      </c>
      <c r="D10974" s="357" t="s">
        <v>3857</v>
      </c>
      <c r="E10974" s="357" t="s">
        <v>3857</v>
      </c>
    </row>
    <row r="10975" spans="1:5" ht="15.6">
      <c r="A10975" s="358" t="s">
        <v>55799</v>
      </c>
      <c r="B10975" s="358" t="s">
        <v>55800</v>
      </c>
      <c r="C10975" s="359">
        <v>2.8</v>
      </c>
      <c r="D10975" s="357" t="s">
        <v>55798</v>
      </c>
      <c r="E10975" s="357" t="s">
        <v>55798</v>
      </c>
    </row>
    <row r="10976" spans="1:5" ht="15.6">
      <c r="A10976" s="358" t="s">
        <v>43789</v>
      </c>
      <c r="B10976" s="358" t="s">
        <v>43790</v>
      </c>
      <c r="C10976" s="359">
        <v>2.8</v>
      </c>
      <c r="D10976" s="357" t="s">
        <v>43788</v>
      </c>
      <c r="E10976" s="357" t="s">
        <v>43788</v>
      </c>
    </row>
    <row r="10977" spans="1:5" ht="15.6">
      <c r="A10977" s="358" t="s">
        <v>43789</v>
      </c>
      <c r="B10977" s="358" t="s">
        <v>43790</v>
      </c>
      <c r="C10977" s="359">
        <v>2.8</v>
      </c>
      <c r="D10977" s="357" t="s">
        <v>43788</v>
      </c>
      <c r="E10977" s="357" t="s">
        <v>43788</v>
      </c>
    </row>
    <row r="10978" spans="1:5" ht="15.6">
      <c r="A10978" s="358" t="s">
        <v>43789</v>
      </c>
      <c r="B10978" s="358" t="s">
        <v>43790</v>
      </c>
      <c r="C10978" s="359">
        <v>2.8</v>
      </c>
      <c r="D10978" s="357" t="s">
        <v>43788</v>
      </c>
      <c r="E10978" s="357" t="s">
        <v>43788</v>
      </c>
    </row>
    <row r="10979" spans="1:5" ht="15.6">
      <c r="A10979" s="358" t="s">
        <v>43789</v>
      </c>
      <c r="B10979" s="358" t="s">
        <v>43790</v>
      </c>
      <c r="C10979" s="359">
        <v>2.8</v>
      </c>
      <c r="D10979" s="357" t="s">
        <v>43788</v>
      </c>
      <c r="E10979" s="357" t="s">
        <v>43788</v>
      </c>
    </row>
    <row r="10980" spans="1:5" ht="15.6">
      <c r="A10980" s="358" t="s">
        <v>43789</v>
      </c>
      <c r="B10980" s="358" t="s">
        <v>43790</v>
      </c>
      <c r="C10980" s="359">
        <v>2.8</v>
      </c>
      <c r="D10980" s="357" t="s">
        <v>43788</v>
      </c>
      <c r="E10980" s="357" t="s">
        <v>43788</v>
      </c>
    </row>
    <row r="10981" spans="1:5" ht="15.6">
      <c r="A10981" s="358" t="s">
        <v>46096</v>
      </c>
      <c r="B10981" s="358" t="s">
        <v>46097</v>
      </c>
      <c r="C10981" s="359">
        <v>2.8</v>
      </c>
      <c r="D10981" s="357" t="s">
        <v>46095</v>
      </c>
      <c r="E10981" s="357" t="s">
        <v>46095</v>
      </c>
    </row>
    <row r="10982" spans="1:5" ht="15.6">
      <c r="A10982" s="358" t="s">
        <v>47845</v>
      </c>
      <c r="B10982" s="358" t="s">
        <v>47845</v>
      </c>
      <c r="C10982" s="359">
        <v>2.8</v>
      </c>
      <c r="D10982" s="357" t="s">
        <v>47844</v>
      </c>
      <c r="E10982" s="357" t="s">
        <v>47844</v>
      </c>
    </row>
    <row r="10983" spans="1:5" ht="15.6">
      <c r="A10983" s="358" t="s">
        <v>12807</v>
      </c>
      <c r="B10983" s="358" t="s">
        <v>12808</v>
      </c>
      <c r="C10983" s="359">
        <v>2.8</v>
      </c>
      <c r="D10983" s="357" t="s">
        <v>3738</v>
      </c>
      <c r="E10983" s="357" t="s">
        <v>3738</v>
      </c>
    </row>
    <row r="10984" spans="1:5" ht="15.6">
      <c r="A10984" s="358" t="s">
        <v>13191</v>
      </c>
      <c r="B10984" s="358" t="s">
        <v>13192</v>
      </c>
      <c r="C10984" s="359">
        <v>2.8</v>
      </c>
      <c r="D10984" s="357" t="s">
        <v>4095</v>
      </c>
      <c r="E10984" s="357" t="s">
        <v>4095</v>
      </c>
    </row>
    <row r="10985" spans="1:5" ht="15.6">
      <c r="A10985" s="358" t="s">
        <v>10262</v>
      </c>
      <c r="B10985" s="358" t="s">
        <v>13832</v>
      </c>
      <c r="C10985" s="359">
        <v>2.8</v>
      </c>
      <c r="D10985" s="357" t="s">
        <v>4195</v>
      </c>
      <c r="E10985" s="357" t="s">
        <v>4195</v>
      </c>
    </row>
    <row r="10986" spans="1:5" ht="15.6">
      <c r="A10986" s="358" t="s">
        <v>603</v>
      </c>
      <c r="B10986" s="358" t="s">
        <v>13903</v>
      </c>
      <c r="C10986" s="359">
        <v>2.8</v>
      </c>
      <c r="D10986" s="357" t="s">
        <v>4262</v>
      </c>
      <c r="E10986" s="357" t="s">
        <v>4262</v>
      </c>
    </row>
    <row r="10987" spans="1:5" ht="15.6">
      <c r="A10987" s="358" t="s">
        <v>715</v>
      </c>
      <c r="B10987" s="358" t="s">
        <v>14389</v>
      </c>
      <c r="C10987" s="359">
        <v>2.8</v>
      </c>
      <c r="D10987" s="357" t="s">
        <v>4648</v>
      </c>
      <c r="E10987" s="357" t="s">
        <v>4648</v>
      </c>
    </row>
    <row r="10988" spans="1:5" ht="15.6">
      <c r="A10988" s="358" t="s">
        <v>15464</v>
      </c>
      <c r="B10988" s="358" t="s">
        <v>15464</v>
      </c>
      <c r="C10988" s="359">
        <v>2.8</v>
      </c>
      <c r="D10988" s="357" t="s">
        <v>5131</v>
      </c>
      <c r="E10988" s="357" t="s">
        <v>5131</v>
      </c>
    </row>
    <row r="10989" spans="1:5" ht="15.6">
      <c r="A10989" s="358" t="s">
        <v>1746</v>
      </c>
      <c r="B10989" s="358" t="s">
        <v>21549</v>
      </c>
      <c r="C10989" s="359">
        <v>2.8</v>
      </c>
      <c r="D10989" s="357" t="s">
        <v>8723</v>
      </c>
      <c r="E10989" s="357" t="s">
        <v>8723</v>
      </c>
    </row>
    <row r="10990" spans="1:5" ht="15.6">
      <c r="A10990" s="358" t="s">
        <v>1746</v>
      </c>
      <c r="B10990" s="358" t="s">
        <v>21549</v>
      </c>
      <c r="C10990" s="359">
        <v>2.8</v>
      </c>
      <c r="D10990" s="357" t="s">
        <v>8723</v>
      </c>
      <c r="E10990" s="357" t="s">
        <v>8723</v>
      </c>
    </row>
    <row r="10991" spans="1:5" ht="15.6">
      <c r="A10991" s="358" t="s">
        <v>1747</v>
      </c>
      <c r="B10991" s="358" t="s">
        <v>21550</v>
      </c>
      <c r="C10991" s="359">
        <v>2.8</v>
      </c>
      <c r="D10991" s="357" t="s">
        <v>8725</v>
      </c>
      <c r="E10991" s="357" t="s">
        <v>8725</v>
      </c>
    </row>
    <row r="10992" spans="1:5" ht="15.6">
      <c r="A10992" s="358" t="s">
        <v>1754</v>
      </c>
      <c r="B10992" s="358" t="s">
        <v>21557</v>
      </c>
      <c r="C10992" s="359">
        <v>2.8</v>
      </c>
      <c r="D10992" s="357" t="s">
        <v>8736</v>
      </c>
      <c r="E10992" s="357" t="s">
        <v>8736</v>
      </c>
    </row>
    <row r="10993" spans="1:5" ht="15.6">
      <c r="A10993" s="358" t="s">
        <v>1754</v>
      </c>
      <c r="B10993" s="358" t="s">
        <v>21557</v>
      </c>
      <c r="C10993" s="359">
        <v>2.8</v>
      </c>
      <c r="D10993" s="357" t="s">
        <v>8736</v>
      </c>
      <c r="E10993" s="357" t="s">
        <v>8736</v>
      </c>
    </row>
    <row r="10994" spans="1:5" ht="15.6">
      <c r="A10994" s="358" t="s">
        <v>2025</v>
      </c>
      <c r="B10994" s="358" t="s">
        <v>23292</v>
      </c>
      <c r="C10994" s="359">
        <v>2.8</v>
      </c>
      <c r="D10994" s="357" t="s">
        <v>9661</v>
      </c>
      <c r="E10994" s="357" t="s">
        <v>9661</v>
      </c>
    </row>
    <row r="10995" spans="1:5" ht="15.6">
      <c r="A10995" s="358" t="s">
        <v>14195</v>
      </c>
      <c r="B10995" s="358" t="s">
        <v>14196</v>
      </c>
      <c r="C10995" s="359">
        <v>2.8</v>
      </c>
      <c r="D10995" s="357" t="s">
        <v>4479</v>
      </c>
      <c r="E10995" s="357" t="s">
        <v>4479</v>
      </c>
    </row>
    <row r="10996" spans="1:5" ht="15.6">
      <c r="A10996" s="358" t="s">
        <v>14195</v>
      </c>
      <c r="B10996" s="358" t="s">
        <v>14196</v>
      </c>
      <c r="C10996" s="359">
        <v>2.8</v>
      </c>
      <c r="D10996" s="357" t="s">
        <v>4479</v>
      </c>
      <c r="E10996" s="357" t="s">
        <v>4479</v>
      </c>
    </row>
    <row r="10997" spans="1:5" ht="15.6">
      <c r="A10997" s="358" t="s">
        <v>35553</v>
      </c>
      <c r="B10997" s="358" t="s">
        <v>35554</v>
      </c>
      <c r="C10997" s="359">
        <v>2.8</v>
      </c>
      <c r="D10997" s="357" t="s">
        <v>35552</v>
      </c>
      <c r="E10997" s="357" t="s">
        <v>35552</v>
      </c>
    </row>
    <row r="10998" spans="1:5" ht="15.6">
      <c r="A10998" s="358" t="s">
        <v>35553</v>
      </c>
      <c r="B10998" s="358" t="s">
        <v>35554</v>
      </c>
      <c r="C10998" s="359">
        <v>2.8</v>
      </c>
      <c r="D10998" s="357" t="s">
        <v>35552</v>
      </c>
      <c r="E10998" s="357" t="s">
        <v>35552</v>
      </c>
    </row>
    <row r="10999" spans="1:5" ht="15.6">
      <c r="A10999" s="358" t="s">
        <v>35553</v>
      </c>
      <c r="B10999" s="358" t="s">
        <v>35554</v>
      </c>
      <c r="C10999" s="359">
        <v>2.8</v>
      </c>
      <c r="D10999" s="357" t="s">
        <v>35552</v>
      </c>
      <c r="E10999" s="357" t="s">
        <v>35552</v>
      </c>
    </row>
    <row r="11000" spans="1:5" ht="15.6">
      <c r="A11000" s="358" t="s">
        <v>17475</v>
      </c>
      <c r="B11000" s="358" t="s">
        <v>17476</v>
      </c>
      <c r="C11000" s="359">
        <v>2.8</v>
      </c>
      <c r="D11000" s="357" t="s">
        <v>6332</v>
      </c>
      <c r="E11000" s="357" t="s">
        <v>6332</v>
      </c>
    </row>
    <row r="11001" spans="1:5" ht="15.6">
      <c r="A11001" s="358" t="s">
        <v>1896</v>
      </c>
      <c r="B11001" s="358" t="s">
        <v>22542</v>
      </c>
      <c r="C11001" s="359">
        <v>2.8</v>
      </c>
      <c r="D11001" s="357" t="s">
        <v>9194</v>
      </c>
      <c r="E11001" s="357" t="s">
        <v>9194</v>
      </c>
    </row>
    <row r="11002" spans="1:5" ht="15.6">
      <c r="A11002" s="358" t="s">
        <v>1896</v>
      </c>
      <c r="B11002" s="358" t="s">
        <v>22542</v>
      </c>
      <c r="C11002" s="359">
        <v>2.8</v>
      </c>
      <c r="D11002" s="357" t="s">
        <v>9194</v>
      </c>
      <c r="E11002" s="357" t="s">
        <v>9194</v>
      </c>
    </row>
    <row r="11003" spans="1:5" ht="15.6">
      <c r="A11003" s="358" t="s">
        <v>1896</v>
      </c>
      <c r="B11003" s="358" t="s">
        <v>22542</v>
      </c>
      <c r="C11003" s="359">
        <v>2.8</v>
      </c>
      <c r="D11003" s="357" t="s">
        <v>9194</v>
      </c>
      <c r="E11003" s="357" t="s">
        <v>9194</v>
      </c>
    </row>
    <row r="11004" spans="1:5" ht="15.6">
      <c r="A11004" s="358" t="s">
        <v>1896</v>
      </c>
      <c r="B11004" s="358" t="s">
        <v>22542</v>
      </c>
      <c r="C11004" s="359">
        <v>2.8</v>
      </c>
      <c r="D11004" s="357" t="s">
        <v>9194</v>
      </c>
      <c r="E11004" s="357" t="s">
        <v>9194</v>
      </c>
    </row>
    <row r="11005" spans="1:5" ht="15.6">
      <c r="A11005" s="358" t="s">
        <v>1896</v>
      </c>
      <c r="B11005" s="358" t="s">
        <v>22542</v>
      </c>
      <c r="C11005" s="359">
        <v>2.8</v>
      </c>
      <c r="D11005" s="357" t="s">
        <v>9194</v>
      </c>
      <c r="E11005" s="357" t="s">
        <v>9194</v>
      </c>
    </row>
    <row r="11006" spans="1:5" ht="15.6">
      <c r="A11006" s="358" t="s">
        <v>10331</v>
      </c>
      <c r="B11006" s="358" t="s">
        <v>10332</v>
      </c>
      <c r="C11006" s="359">
        <v>2.8</v>
      </c>
      <c r="D11006" s="357" t="s">
        <v>2250</v>
      </c>
      <c r="E11006" s="357" t="s">
        <v>2250</v>
      </c>
    </row>
    <row r="11007" spans="1:5" ht="15.6">
      <c r="A11007" s="358" t="s">
        <v>24661</v>
      </c>
      <c r="B11007" s="358" t="s">
        <v>24662</v>
      </c>
      <c r="C11007" s="359">
        <v>2.8</v>
      </c>
      <c r="D11007" s="357" t="s">
        <v>24660</v>
      </c>
      <c r="E11007" s="357" t="s">
        <v>24660</v>
      </c>
    </row>
    <row r="11008" spans="1:5" ht="15.6">
      <c r="A11008" s="358" t="s">
        <v>24661</v>
      </c>
      <c r="B11008" s="358" t="s">
        <v>24662</v>
      </c>
      <c r="C11008" s="359">
        <v>2.8</v>
      </c>
      <c r="D11008" s="357" t="s">
        <v>24660</v>
      </c>
      <c r="E11008" s="357" t="s">
        <v>24660</v>
      </c>
    </row>
    <row r="11009" spans="1:5" ht="15.6">
      <c r="A11009" s="358" t="s">
        <v>38373</v>
      </c>
      <c r="B11009" s="358" t="s">
        <v>38374</v>
      </c>
      <c r="C11009" s="359">
        <v>2.8</v>
      </c>
      <c r="D11009" s="357" t="s">
        <v>38372</v>
      </c>
      <c r="E11009" s="357" t="s">
        <v>38372</v>
      </c>
    </row>
    <row r="11010" spans="1:5" ht="15.6">
      <c r="A11010" s="358" t="s">
        <v>23399</v>
      </c>
      <c r="B11010" s="358" t="s">
        <v>23400</v>
      </c>
      <c r="C11010" s="359">
        <v>2.8</v>
      </c>
      <c r="D11010" s="357" t="s">
        <v>9595</v>
      </c>
      <c r="E11010" s="357" t="s">
        <v>9595</v>
      </c>
    </row>
    <row r="11011" spans="1:5" ht="15.6">
      <c r="A11011" s="358" t="s">
        <v>12019</v>
      </c>
      <c r="B11011" s="358" t="s">
        <v>12020</v>
      </c>
      <c r="C11011" s="359">
        <v>2.8</v>
      </c>
      <c r="D11011" s="357" t="s">
        <v>3252</v>
      </c>
      <c r="E11011" s="357" t="s">
        <v>3252</v>
      </c>
    </row>
    <row r="11012" spans="1:5" ht="15.6">
      <c r="A11012" s="358" t="s">
        <v>873</v>
      </c>
      <c r="B11012" s="358" t="s">
        <v>15647</v>
      </c>
      <c r="C11012" s="359">
        <v>2.8</v>
      </c>
      <c r="D11012" s="357" t="s">
        <v>5299</v>
      </c>
      <c r="E11012" s="357" t="s">
        <v>5299</v>
      </c>
    </row>
    <row r="11013" spans="1:5" ht="15.6">
      <c r="A11013" s="358" t="s">
        <v>873</v>
      </c>
      <c r="B11013" s="358" t="s">
        <v>15647</v>
      </c>
      <c r="C11013" s="359">
        <v>2.8</v>
      </c>
      <c r="D11013" s="357" t="s">
        <v>5299</v>
      </c>
      <c r="E11013" s="357" t="s">
        <v>5299</v>
      </c>
    </row>
    <row r="11014" spans="1:5" ht="15.6">
      <c r="A11014" s="358" t="s">
        <v>16082</v>
      </c>
      <c r="B11014" s="358" t="s">
        <v>16083</v>
      </c>
      <c r="C11014" s="359">
        <v>2.8</v>
      </c>
      <c r="D11014" s="357" t="s">
        <v>5482</v>
      </c>
      <c r="E11014" s="357" t="s">
        <v>5482</v>
      </c>
    </row>
    <row r="11015" spans="1:5" ht="15.6">
      <c r="A11015" s="358" t="s">
        <v>16082</v>
      </c>
      <c r="B11015" s="358" t="s">
        <v>16083</v>
      </c>
      <c r="C11015" s="359">
        <v>2.8</v>
      </c>
      <c r="D11015" s="357" t="s">
        <v>5482</v>
      </c>
      <c r="E11015" s="357" t="s">
        <v>5482</v>
      </c>
    </row>
    <row r="11016" spans="1:5" ht="15.6">
      <c r="A11016" s="358" t="s">
        <v>16082</v>
      </c>
      <c r="B11016" s="358" t="s">
        <v>16083</v>
      </c>
      <c r="C11016" s="359">
        <v>2.8</v>
      </c>
      <c r="D11016" s="357" t="s">
        <v>5482</v>
      </c>
      <c r="E11016" s="357" t="s">
        <v>5482</v>
      </c>
    </row>
    <row r="11017" spans="1:5" ht="15.6">
      <c r="A11017" s="358" t="s">
        <v>16965</v>
      </c>
      <c r="B11017" s="358" t="s">
        <v>16966</v>
      </c>
      <c r="C11017" s="359">
        <v>2.8</v>
      </c>
      <c r="D11017" s="357" t="s">
        <v>5808</v>
      </c>
      <c r="E11017" s="357" t="s">
        <v>5808</v>
      </c>
    </row>
    <row r="11018" spans="1:5" ht="15.6">
      <c r="A11018" s="358" t="s">
        <v>18899</v>
      </c>
      <c r="B11018" s="358" t="s">
        <v>18900</v>
      </c>
      <c r="C11018" s="359">
        <v>2.8</v>
      </c>
      <c r="D11018" s="357" t="s">
        <v>6396</v>
      </c>
      <c r="E11018" s="357" t="s">
        <v>6396</v>
      </c>
    </row>
    <row r="11019" spans="1:5" ht="15.6">
      <c r="A11019" s="358" t="s">
        <v>18899</v>
      </c>
      <c r="B11019" s="358" t="s">
        <v>18900</v>
      </c>
      <c r="C11019" s="359">
        <v>2.8</v>
      </c>
      <c r="D11019" s="357" t="s">
        <v>6396</v>
      </c>
      <c r="E11019" s="357" t="s">
        <v>6396</v>
      </c>
    </row>
    <row r="11020" spans="1:5" ht="15.6">
      <c r="A11020" s="358" t="s">
        <v>1281</v>
      </c>
      <c r="B11020" s="358" t="s">
        <v>19416</v>
      </c>
      <c r="C11020" s="359">
        <v>2.8</v>
      </c>
      <c r="D11020" s="357" t="s">
        <v>7155</v>
      </c>
      <c r="E11020" s="357" t="s">
        <v>7155</v>
      </c>
    </row>
    <row r="11021" spans="1:5" ht="15.6">
      <c r="A11021" s="358" t="s">
        <v>1281</v>
      </c>
      <c r="B11021" s="358" t="s">
        <v>19416</v>
      </c>
      <c r="C11021" s="359">
        <v>2.8</v>
      </c>
      <c r="D11021" s="357" t="s">
        <v>7155</v>
      </c>
      <c r="E11021" s="357" t="s">
        <v>7155</v>
      </c>
    </row>
    <row r="11022" spans="1:5" ht="15.6">
      <c r="A11022" s="358" t="s">
        <v>44934</v>
      </c>
      <c r="B11022" s="358" t="s">
        <v>44935</v>
      </c>
      <c r="C11022" s="359">
        <v>2.8</v>
      </c>
      <c r="D11022" s="357" t="s">
        <v>44933</v>
      </c>
      <c r="E11022" s="357" t="s">
        <v>44933</v>
      </c>
    </row>
    <row r="11023" spans="1:5" ht="15.6">
      <c r="A11023" s="358" t="s">
        <v>44934</v>
      </c>
      <c r="B11023" s="358" t="s">
        <v>44935</v>
      </c>
      <c r="C11023" s="359">
        <v>2.8</v>
      </c>
      <c r="D11023" s="357" t="s">
        <v>44933</v>
      </c>
      <c r="E11023" s="357" t="s">
        <v>44933</v>
      </c>
    </row>
    <row r="11024" spans="1:5" ht="15.6">
      <c r="A11024" s="358" t="s">
        <v>44934</v>
      </c>
      <c r="B11024" s="358" t="s">
        <v>44935</v>
      </c>
      <c r="C11024" s="359">
        <v>2.8</v>
      </c>
      <c r="D11024" s="357" t="s">
        <v>44933</v>
      </c>
      <c r="E11024" s="357" t="s">
        <v>44933</v>
      </c>
    </row>
    <row r="11025" spans="1:5" ht="15.6">
      <c r="A11025" s="358" t="s">
        <v>52553</v>
      </c>
      <c r="B11025" s="358" t="s">
        <v>52554</v>
      </c>
      <c r="C11025" s="359">
        <v>2.8</v>
      </c>
      <c r="D11025" s="357" t="s">
        <v>52552</v>
      </c>
      <c r="E11025" s="357" t="s">
        <v>52552</v>
      </c>
    </row>
    <row r="11026" spans="1:5" ht="15.6">
      <c r="A11026" s="358" t="s">
        <v>52553</v>
      </c>
      <c r="B11026" s="358" t="s">
        <v>52554</v>
      </c>
      <c r="C11026" s="359">
        <v>2.8</v>
      </c>
      <c r="D11026" s="357" t="s">
        <v>52552</v>
      </c>
      <c r="E11026" s="357" t="s">
        <v>52552</v>
      </c>
    </row>
    <row r="11027" spans="1:5" ht="15.6">
      <c r="A11027" s="358" t="s">
        <v>54617</v>
      </c>
      <c r="B11027" s="358" t="s">
        <v>54618</v>
      </c>
      <c r="C11027" s="359">
        <v>2.8</v>
      </c>
      <c r="D11027" s="357" t="s">
        <v>54616</v>
      </c>
      <c r="E11027" s="357" t="s">
        <v>54616</v>
      </c>
    </row>
    <row r="11028" spans="1:5" ht="15.6">
      <c r="A11028" s="358" t="s">
        <v>28428</v>
      </c>
      <c r="B11028" s="358" t="s">
        <v>28429</v>
      </c>
      <c r="C11028" s="359">
        <v>2.8</v>
      </c>
      <c r="D11028" s="357" t="s">
        <v>28427</v>
      </c>
      <c r="E11028" s="357" t="s">
        <v>28427</v>
      </c>
    </row>
    <row r="11029" spans="1:5" ht="15.6">
      <c r="A11029" s="358" t="s">
        <v>479</v>
      </c>
      <c r="B11029" s="358" t="s">
        <v>12818</v>
      </c>
      <c r="C11029" s="359">
        <v>2.8</v>
      </c>
      <c r="D11029" s="357" t="s">
        <v>3751</v>
      </c>
      <c r="E11029" s="357" t="s">
        <v>3751</v>
      </c>
    </row>
    <row r="11030" spans="1:5" ht="15.6">
      <c r="A11030" s="358" t="s">
        <v>42697</v>
      </c>
      <c r="B11030" s="358" t="s">
        <v>42698</v>
      </c>
      <c r="C11030" s="359">
        <v>2.8</v>
      </c>
      <c r="D11030" s="357" t="s">
        <v>42696</v>
      </c>
      <c r="E11030" s="357" t="s">
        <v>42696</v>
      </c>
    </row>
    <row r="11031" spans="1:5" ht="15.6">
      <c r="A11031" s="358" t="s">
        <v>20089</v>
      </c>
      <c r="B11031" s="358" t="s">
        <v>20090</v>
      </c>
      <c r="C11031" s="359">
        <v>2.8</v>
      </c>
      <c r="D11031" s="357" t="s">
        <v>7788</v>
      </c>
      <c r="E11031" s="357" t="s">
        <v>7788</v>
      </c>
    </row>
    <row r="11032" spans="1:5" ht="15.6">
      <c r="A11032" s="358" t="s">
        <v>22132</v>
      </c>
      <c r="B11032" s="358" t="s">
        <v>22133</v>
      </c>
      <c r="C11032" s="359">
        <v>2.8</v>
      </c>
      <c r="D11032" s="357" t="s">
        <v>8949</v>
      </c>
      <c r="E11032" s="357" t="s">
        <v>8949</v>
      </c>
    </row>
    <row r="11033" spans="1:5" ht="15.6">
      <c r="A11033" s="358" t="s">
        <v>22132</v>
      </c>
      <c r="B11033" s="358" t="s">
        <v>22133</v>
      </c>
      <c r="C11033" s="359">
        <v>2.8</v>
      </c>
      <c r="D11033" s="357" t="s">
        <v>8949</v>
      </c>
      <c r="E11033" s="357" t="s">
        <v>8949</v>
      </c>
    </row>
    <row r="11034" spans="1:5" ht="15.6">
      <c r="A11034" s="358" t="s">
        <v>22132</v>
      </c>
      <c r="B11034" s="358" t="s">
        <v>22133</v>
      </c>
      <c r="C11034" s="359">
        <v>2.8</v>
      </c>
      <c r="D11034" s="357" t="s">
        <v>8949</v>
      </c>
      <c r="E11034" s="357" t="s">
        <v>8949</v>
      </c>
    </row>
    <row r="11035" spans="1:5" ht="15.6">
      <c r="A11035" s="358" t="s">
        <v>22921</v>
      </c>
      <c r="B11035" s="358" t="s">
        <v>22922</v>
      </c>
      <c r="C11035" s="359">
        <v>2.8</v>
      </c>
      <c r="D11035" s="357" t="s">
        <v>9539</v>
      </c>
      <c r="E11035" s="357" t="s">
        <v>9539</v>
      </c>
    </row>
    <row r="11036" spans="1:5" ht="15.6">
      <c r="A11036" s="358" t="s">
        <v>22921</v>
      </c>
      <c r="B11036" s="358" t="s">
        <v>22922</v>
      </c>
      <c r="C11036" s="359">
        <v>2.8</v>
      </c>
      <c r="D11036" s="357" t="s">
        <v>9539</v>
      </c>
      <c r="E11036" s="357" t="s">
        <v>9539</v>
      </c>
    </row>
    <row r="11037" spans="1:5" ht="15.6">
      <c r="A11037" s="358" t="s">
        <v>432</v>
      </c>
      <c r="B11037" s="358" t="s">
        <v>12689</v>
      </c>
      <c r="C11037" s="359">
        <v>2.8</v>
      </c>
      <c r="D11037" s="357" t="s">
        <v>3630</v>
      </c>
      <c r="E11037" s="357" t="s">
        <v>3630</v>
      </c>
    </row>
    <row r="11038" spans="1:5" ht="15.6">
      <c r="A11038" s="358" t="s">
        <v>432</v>
      </c>
      <c r="B11038" s="358" t="s">
        <v>12689</v>
      </c>
      <c r="C11038" s="359">
        <v>2.8</v>
      </c>
      <c r="D11038" s="357" t="s">
        <v>3630</v>
      </c>
      <c r="E11038" s="357" t="s">
        <v>3630</v>
      </c>
    </row>
    <row r="11039" spans="1:5" ht="15.6">
      <c r="A11039" s="358" t="s">
        <v>16353</v>
      </c>
      <c r="B11039" s="358" t="s">
        <v>16354</v>
      </c>
      <c r="C11039" s="359">
        <v>2.8</v>
      </c>
      <c r="D11039" s="357" t="s">
        <v>5701</v>
      </c>
      <c r="E11039" s="357" t="s">
        <v>5701</v>
      </c>
    </row>
    <row r="11040" spans="1:5" ht="15.6">
      <c r="A11040" s="358" t="s">
        <v>27665</v>
      </c>
      <c r="B11040" s="358" t="s">
        <v>27666</v>
      </c>
      <c r="C11040" s="359">
        <v>2.8</v>
      </c>
      <c r="D11040" s="357" t="s">
        <v>27664</v>
      </c>
      <c r="E11040" s="357" t="s">
        <v>27664</v>
      </c>
    </row>
    <row r="11041" spans="1:5" ht="15.6">
      <c r="A11041" s="358" t="s">
        <v>10262</v>
      </c>
      <c r="B11041" s="358" t="s">
        <v>14038</v>
      </c>
      <c r="C11041" s="359">
        <v>2.8</v>
      </c>
      <c r="D11041" s="357" t="s">
        <v>14037</v>
      </c>
      <c r="E11041" s="357" t="s">
        <v>14037</v>
      </c>
    </row>
    <row r="11042" spans="1:5" ht="15.6">
      <c r="A11042" s="358" t="s">
        <v>10262</v>
      </c>
      <c r="B11042" s="358" t="s">
        <v>14038</v>
      </c>
      <c r="C11042" s="359">
        <v>2.8</v>
      </c>
      <c r="D11042" s="357" t="s">
        <v>14037</v>
      </c>
      <c r="E11042" s="357" t="s">
        <v>14037</v>
      </c>
    </row>
    <row r="11043" spans="1:5" ht="15.6">
      <c r="A11043" s="358" t="s">
        <v>10262</v>
      </c>
      <c r="B11043" s="358" t="s">
        <v>35173</v>
      </c>
      <c r="C11043" s="359">
        <v>2.8</v>
      </c>
      <c r="D11043" s="357" t="s">
        <v>35172</v>
      </c>
      <c r="E11043" s="357" t="s">
        <v>35172</v>
      </c>
    </row>
    <row r="11044" spans="1:5" ht="15.6">
      <c r="A11044" s="358" t="s">
        <v>10262</v>
      </c>
      <c r="B11044" s="358" t="s">
        <v>35173</v>
      </c>
      <c r="C11044" s="359">
        <v>2.8</v>
      </c>
      <c r="D11044" s="357" t="s">
        <v>35172</v>
      </c>
      <c r="E11044" s="357" t="s">
        <v>35172</v>
      </c>
    </row>
    <row r="11045" spans="1:5" ht="15.6">
      <c r="A11045" s="358" t="s">
        <v>16071</v>
      </c>
      <c r="B11045" s="358" t="s">
        <v>16072</v>
      </c>
      <c r="C11045" s="359">
        <v>2.8</v>
      </c>
      <c r="D11045" s="357" t="s">
        <v>5476</v>
      </c>
      <c r="E11045" s="357" t="s">
        <v>5476</v>
      </c>
    </row>
    <row r="11046" spans="1:5" ht="15.6">
      <c r="A11046" s="358" t="s">
        <v>923</v>
      </c>
      <c r="B11046" s="358" t="s">
        <v>16380</v>
      </c>
      <c r="C11046" s="359">
        <v>2.8</v>
      </c>
      <c r="D11046" s="357" t="s">
        <v>5726</v>
      </c>
      <c r="E11046" s="357" t="s">
        <v>5726</v>
      </c>
    </row>
    <row r="11047" spans="1:5" ht="15.6">
      <c r="A11047" s="358" t="s">
        <v>923</v>
      </c>
      <c r="B11047" s="358" t="s">
        <v>16380</v>
      </c>
      <c r="C11047" s="359">
        <v>2.8</v>
      </c>
      <c r="D11047" s="357" t="s">
        <v>5726</v>
      </c>
      <c r="E11047" s="357" t="s">
        <v>5726</v>
      </c>
    </row>
    <row r="11048" spans="1:5" ht="15.6">
      <c r="A11048" s="358" t="s">
        <v>933</v>
      </c>
      <c r="B11048" s="358" t="s">
        <v>16390</v>
      </c>
      <c r="C11048" s="359">
        <v>2.8</v>
      </c>
      <c r="D11048" s="357" t="s">
        <v>5740</v>
      </c>
      <c r="E11048" s="357" t="s">
        <v>5740</v>
      </c>
    </row>
    <row r="11049" spans="1:5" ht="15.6">
      <c r="A11049" s="358" t="s">
        <v>933</v>
      </c>
      <c r="B11049" s="358" t="s">
        <v>16390</v>
      </c>
      <c r="C11049" s="359">
        <v>2.8</v>
      </c>
      <c r="D11049" s="357" t="s">
        <v>5740</v>
      </c>
      <c r="E11049" s="357" t="s">
        <v>5740</v>
      </c>
    </row>
    <row r="11050" spans="1:5" ht="15.6">
      <c r="A11050" s="358" t="s">
        <v>1017</v>
      </c>
      <c r="B11050" s="358" t="s">
        <v>17348</v>
      </c>
      <c r="C11050" s="359">
        <v>2.8</v>
      </c>
      <c r="D11050" s="357" t="s">
        <v>6194</v>
      </c>
      <c r="E11050" s="357" t="s">
        <v>6194</v>
      </c>
    </row>
    <row r="11051" spans="1:5" ht="15.6">
      <c r="A11051" s="358" t="s">
        <v>1017</v>
      </c>
      <c r="B11051" s="358" t="s">
        <v>17348</v>
      </c>
      <c r="C11051" s="359">
        <v>2.8</v>
      </c>
      <c r="D11051" s="357" t="s">
        <v>6194</v>
      </c>
      <c r="E11051" s="357" t="s">
        <v>6194</v>
      </c>
    </row>
    <row r="11052" spans="1:5" ht="15.6">
      <c r="A11052" s="358" t="s">
        <v>19579</v>
      </c>
      <c r="B11052" s="358" t="s">
        <v>19580</v>
      </c>
      <c r="C11052" s="359">
        <v>2.8</v>
      </c>
      <c r="D11052" s="357" t="s">
        <v>7408</v>
      </c>
      <c r="E11052" s="357" t="s">
        <v>7408</v>
      </c>
    </row>
    <row r="11053" spans="1:5" ht="15.6">
      <c r="A11053" s="358" t="s">
        <v>19579</v>
      </c>
      <c r="B11053" s="358" t="s">
        <v>19580</v>
      </c>
      <c r="C11053" s="359">
        <v>2.8</v>
      </c>
      <c r="D11053" s="357" t="s">
        <v>7408</v>
      </c>
      <c r="E11053" s="357" t="s">
        <v>7408</v>
      </c>
    </row>
    <row r="11054" spans="1:5" ht="15.6">
      <c r="A11054" s="358" t="s">
        <v>19579</v>
      </c>
      <c r="B11054" s="358" t="s">
        <v>19580</v>
      </c>
      <c r="C11054" s="359">
        <v>2.8</v>
      </c>
      <c r="D11054" s="357" t="s">
        <v>7408</v>
      </c>
      <c r="E11054" s="357" t="s">
        <v>7408</v>
      </c>
    </row>
    <row r="11055" spans="1:5" ht="15.6">
      <c r="A11055" s="358" t="s">
        <v>12044</v>
      </c>
      <c r="B11055" s="358" t="s">
        <v>12045</v>
      </c>
      <c r="C11055" s="359">
        <v>2.8</v>
      </c>
      <c r="D11055" s="357" t="s">
        <v>3274</v>
      </c>
      <c r="E11055" s="357" t="s">
        <v>3274</v>
      </c>
    </row>
    <row r="11056" spans="1:5" ht="15.6">
      <c r="A11056" s="358" t="s">
        <v>13188</v>
      </c>
      <c r="B11056" s="358" t="s">
        <v>13189</v>
      </c>
      <c r="C11056" s="359">
        <v>2.8</v>
      </c>
      <c r="D11056" s="357" t="s">
        <v>4093</v>
      </c>
      <c r="E11056" s="357" t="s">
        <v>4093</v>
      </c>
    </row>
    <row r="11057" spans="1:5" ht="15.6">
      <c r="A11057" s="358" t="s">
        <v>13188</v>
      </c>
      <c r="B11057" s="358" t="s">
        <v>13189</v>
      </c>
      <c r="C11057" s="359">
        <v>2.8</v>
      </c>
      <c r="D11057" s="357" t="s">
        <v>4093</v>
      </c>
      <c r="E11057" s="357" t="s">
        <v>4093</v>
      </c>
    </row>
    <row r="11058" spans="1:5" ht="15.6">
      <c r="A11058" s="358" t="s">
        <v>33606</v>
      </c>
      <c r="B11058" s="358" t="s">
        <v>33607</v>
      </c>
      <c r="C11058" s="359">
        <v>2.8</v>
      </c>
      <c r="D11058" s="357" t="s">
        <v>33605</v>
      </c>
      <c r="E11058" s="357" t="s">
        <v>33605</v>
      </c>
    </row>
    <row r="11059" spans="1:5" ht="15.6">
      <c r="A11059" s="358" t="s">
        <v>40151</v>
      </c>
      <c r="B11059" s="358" t="s">
        <v>40152</v>
      </c>
      <c r="C11059" s="359">
        <v>2.8</v>
      </c>
      <c r="D11059" s="357" t="s">
        <v>40150</v>
      </c>
      <c r="E11059" s="357" t="s">
        <v>40150</v>
      </c>
    </row>
    <row r="11060" spans="1:5" ht="15.6">
      <c r="A11060" s="358" t="s">
        <v>443</v>
      </c>
      <c r="B11060" s="358" t="s">
        <v>12681</v>
      </c>
      <c r="C11060" s="359">
        <v>2.8</v>
      </c>
      <c r="D11060" s="357" t="s">
        <v>442</v>
      </c>
      <c r="E11060" s="357" t="s">
        <v>442</v>
      </c>
    </row>
    <row r="11061" spans="1:5" ht="15.6">
      <c r="A11061" s="358" t="s">
        <v>443</v>
      </c>
      <c r="B11061" s="358" t="s">
        <v>12681</v>
      </c>
      <c r="C11061" s="359">
        <v>2.8</v>
      </c>
      <c r="D11061" s="357" t="s">
        <v>442</v>
      </c>
      <c r="E11061" s="357" t="s">
        <v>442</v>
      </c>
    </row>
    <row r="11062" spans="1:5" ht="15.6">
      <c r="A11062" s="358" t="s">
        <v>41966</v>
      </c>
      <c r="B11062" s="358" t="s">
        <v>41967</v>
      </c>
      <c r="C11062" s="359">
        <v>2.8</v>
      </c>
      <c r="D11062" s="357" t="s">
        <v>41965</v>
      </c>
      <c r="E11062" s="357" t="s">
        <v>41965</v>
      </c>
    </row>
    <row r="11063" spans="1:5" ht="15.6">
      <c r="A11063" s="358" t="s">
        <v>23430</v>
      </c>
      <c r="B11063" s="358" t="s">
        <v>23431</v>
      </c>
      <c r="C11063" s="359">
        <v>2.8</v>
      </c>
      <c r="D11063" s="357" t="s">
        <v>9625</v>
      </c>
      <c r="E11063" s="357" t="s">
        <v>9625</v>
      </c>
    </row>
    <row r="11064" spans="1:5" ht="15.6">
      <c r="A11064" s="358" t="s">
        <v>23430</v>
      </c>
      <c r="B11064" s="358" t="s">
        <v>23431</v>
      </c>
      <c r="C11064" s="359">
        <v>2.8</v>
      </c>
      <c r="D11064" s="357" t="s">
        <v>9625</v>
      </c>
      <c r="E11064" s="357" t="s">
        <v>9625</v>
      </c>
    </row>
    <row r="11065" spans="1:5" ht="15.6">
      <c r="A11065" s="358" t="s">
        <v>23430</v>
      </c>
      <c r="B11065" s="358" t="s">
        <v>23431</v>
      </c>
      <c r="C11065" s="359">
        <v>2.8</v>
      </c>
      <c r="D11065" s="357" t="s">
        <v>9625</v>
      </c>
      <c r="E11065" s="357" t="s">
        <v>9625</v>
      </c>
    </row>
    <row r="11066" spans="1:5" ht="15.6">
      <c r="A11066" s="358" t="s">
        <v>23430</v>
      </c>
      <c r="B11066" s="358" t="s">
        <v>23431</v>
      </c>
      <c r="C11066" s="359">
        <v>2.8</v>
      </c>
      <c r="D11066" s="357" t="s">
        <v>9625</v>
      </c>
      <c r="E11066" s="357" t="s">
        <v>9625</v>
      </c>
    </row>
    <row r="11067" spans="1:5" ht="15.6">
      <c r="A11067" s="358" t="s">
        <v>326</v>
      </c>
      <c r="B11067" s="358" t="s">
        <v>12023</v>
      </c>
      <c r="C11067" s="359">
        <v>2.8</v>
      </c>
      <c r="D11067" s="357" t="s">
        <v>3256</v>
      </c>
      <c r="E11067" s="357" t="s">
        <v>3256</v>
      </c>
    </row>
    <row r="11068" spans="1:5" ht="15.6">
      <c r="A11068" s="358" t="s">
        <v>326</v>
      </c>
      <c r="B11068" s="358" t="s">
        <v>12023</v>
      </c>
      <c r="C11068" s="359">
        <v>2.8</v>
      </c>
      <c r="D11068" s="357" t="s">
        <v>3256</v>
      </c>
      <c r="E11068" s="357" t="s">
        <v>3256</v>
      </c>
    </row>
    <row r="11069" spans="1:5" ht="15.6">
      <c r="A11069" s="358" t="s">
        <v>16312</v>
      </c>
      <c r="B11069" s="358" t="s">
        <v>16313</v>
      </c>
      <c r="C11069" s="359">
        <v>2.8</v>
      </c>
      <c r="D11069" s="357" t="s">
        <v>5653</v>
      </c>
      <c r="E11069" s="357" t="s">
        <v>5653</v>
      </c>
    </row>
    <row r="11070" spans="1:5" ht="15.6">
      <c r="A11070" s="358" t="s">
        <v>557</v>
      </c>
      <c r="B11070" s="358" t="s">
        <v>13165</v>
      </c>
      <c r="C11070" s="359">
        <v>2.8</v>
      </c>
      <c r="D11070" s="357" t="s">
        <v>4066</v>
      </c>
      <c r="E11070" s="357" t="s">
        <v>4066</v>
      </c>
    </row>
    <row r="11071" spans="1:5" ht="15.6">
      <c r="A11071" s="358" t="s">
        <v>557</v>
      </c>
      <c r="B11071" s="358" t="s">
        <v>13165</v>
      </c>
      <c r="C11071" s="359">
        <v>2.8</v>
      </c>
      <c r="D11071" s="357" t="s">
        <v>4066</v>
      </c>
      <c r="E11071" s="357" t="s">
        <v>4066</v>
      </c>
    </row>
    <row r="11072" spans="1:5" ht="15.6">
      <c r="A11072" s="358" t="s">
        <v>566</v>
      </c>
      <c r="B11072" s="358" t="s">
        <v>13206</v>
      </c>
      <c r="C11072" s="359">
        <v>2.8</v>
      </c>
      <c r="D11072" s="357" t="s">
        <v>4120</v>
      </c>
      <c r="E11072" s="357" t="s">
        <v>4120</v>
      </c>
    </row>
    <row r="11073" spans="1:5" ht="15.6">
      <c r="A11073" s="358" t="s">
        <v>35782</v>
      </c>
      <c r="B11073" s="358" t="s">
        <v>35783</v>
      </c>
      <c r="C11073" s="359">
        <v>2.8</v>
      </c>
      <c r="D11073" s="357" t="s">
        <v>35781</v>
      </c>
      <c r="E11073" s="357" t="s">
        <v>35781</v>
      </c>
    </row>
    <row r="11074" spans="1:5" ht="15.6">
      <c r="A11074" s="358" t="s">
        <v>37561</v>
      </c>
      <c r="B11074" s="358" t="s">
        <v>37562</v>
      </c>
      <c r="C11074" s="359">
        <v>2.8</v>
      </c>
      <c r="D11074" s="357" t="s">
        <v>37560</v>
      </c>
      <c r="E11074" s="357" t="s">
        <v>37560</v>
      </c>
    </row>
    <row r="11075" spans="1:5" ht="15.6">
      <c r="A11075" s="358" t="s">
        <v>19108</v>
      </c>
      <c r="B11075" s="358" t="s">
        <v>19109</v>
      </c>
      <c r="C11075" s="359">
        <v>2.8</v>
      </c>
      <c r="D11075" s="357" t="s">
        <v>6702</v>
      </c>
      <c r="E11075" s="357" t="s">
        <v>6702</v>
      </c>
    </row>
    <row r="11076" spans="1:5" ht="15.6">
      <c r="A11076" s="358" t="s">
        <v>19108</v>
      </c>
      <c r="B11076" s="358" t="s">
        <v>19109</v>
      </c>
      <c r="C11076" s="359">
        <v>2.8</v>
      </c>
      <c r="D11076" s="357" t="s">
        <v>6702</v>
      </c>
      <c r="E11076" s="357" t="s">
        <v>6702</v>
      </c>
    </row>
    <row r="11077" spans="1:5" ht="15.6">
      <c r="A11077" s="358" t="s">
        <v>19108</v>
      </c>
      <c r="B11077" s="358" t="s">
        <v>19109</v>
      </c>
      <c r="C11077" s="359">
        <v>2.8</v>
      </c>
      <c r="D11077" s="357" t="s">
        <v>6702</v>
      </c>
      <c r="E11077" s="357" t="s">
        <v>6702</v>
      </c>
    </row>
    <row r="11078" spans="1:5" ht="15.6">
      <c r="A11078" s="358" t="s">
        <v>10262</v>
      </c>
      <c r="B11078" s="358" t="s">
        <v>51940</v>
      </c>
      <c r="C11078" s="359">
        <v>2.8</v>
      </c>
      <c r="D11078" s="357" t="s">
        <v>51939</v>
      </c>
      <c r="E11078" s="357" t="s">
        <v>51939</v>
      </c>
    </row>
    <row r="11079" spans="1:5" ht="15.6">
      <c r="A11079" s="358" t="s">
        <v>16724</v>
      </c>
      <c r="B11079" s="358" t="s">
        <v>16725</v>
      </c>
      <c r="C11079" s="359">
        <v>2.8</v>
      </c>
      <c r="D11079" s="357" t="s">
        <v>5576</v>
      </c>
      <c r="E11079" s="357" t="s">
        <v>5576</v>
      </c>
    </row>
    <row r="11080" spans="1:5" ht="15.6">
      <c r="A11080" s="358" t="s">
        <v>36769</v>
      </c>
      <c r="B11080" s="358" t="s">
        <v>36770</v>
      </c>
      <c r="C11080" s="359">
        <v>2.8</v>
      </c>
      <c r="D11080" s="357" t="s">
        <v>36768</v>
      </c>
      <c r="E11080" s="357" t="s">
        <v>36768</v>
      </c>
    </row>
    <row r="11081" spans="1:5" ht="15.6">
      <c r="A11081" s="358" t="s">
        <v>968</v>
      </c>
      <c r="B11081" s="358" t="s">
        <v>16586</v>
      </c>
      <c r="C11081" s="359">
        <v>2.8</v>
      </c>
      <c r="D11081" s="357" t="s">
        <v>5947</v>
      </c>
      <c r="E11081" s="357" t="s">
        <v>5947</v>
      </c>
    </row>
    <row r="11082" spans="1:5" ht="15.6">
      <c r="A11082" s="358" t="s">
        <v>472</v>
      </c>
      <c r="B11082" s="358" t="s">
        <v>12766</v>
      </c>
      <c r="C11082" s="359">
        <v>2.8</v>
      </c>
      <c r="D11082" s="357" t="s">
        <v>3720</v>
      </c>
      <c r="E11082" s="357" t="s">
        <v>3720</v>
      </c>
    </row>
    <row r="11083" spans="1:5" ht="15.6">
      <c r="A11083" s="358" t="s">
        <v>472</v>
      </c>
      <c r="B11083" s="358" t="s">
        <v>12766</v>
      </c>
      <c r="C11083" s="359">
        <v>2.8</v>
      </c>
      <c r="D11083" s="357" t="s">
        <v>3720</v>
      </c>
      <c r="E11083" s="357" t="s">
        <v>3720</v>
      </c>
    </row>
    <row r="11084" spans="1:5" ht="15.6">
      <c r="A11084" s="358" t="s">
        <v>472</v>
      </c>
      <c r="B11084" s="358" t="s">
        <v>12766</v>
      </c>
      <c r="C11084" s="359">
        <v>2.8</v>
      </c>
      <c r="D11084" s="357" t="s">
        <v>3720</v>
      </c>
      <c r="E11084" s="357" t="s">
        <v>3720</v>
      </c>
    </row>
    <row r="11085" spans="1:5" ht="15.6">
      <c r="A11085" s="358" t="s">
        <v>472</v>
      </c>
      <c r="B11085" s="358" t="s">
        <v>12766</v>
      </c>
      <c r="C11085" s="359">
        <v>2.8</v>
      </c>
      <c r="D11085" s="357" t="s">
        <v>3720</v>
      </c>
      <c r="E11085" s="357" t="s">
        <v>3720</v>
      </c>
    </row>
    <row r="11086" spans="1:5" ht="15.6">
      <c r="A11086" s="358" t="s">
        <v>30626</v>
      </c>
      <c r="B11086" s="358" t="s">
        <v>30626</v>
      </c>
      <c r="C11086" s="359">
        <v>2.8</v>
      </c>
      <c r="D11086" s="357" t="s">
        <v>30625</v>
      </c>
      <c r="E11086" s="357" t="s">
        <v>30625</v>
      </c>
    </row>
    <row r="11087" spans="1:5" ht="15.6">
      <c r="A11087" s="358" t="s">
        <v>36007</v>
      </c>
      <c r="B11087" s="358" t="s">
        <v>36008</v>
      </c>
      <c r="C11087" s="359">
        <v>2.8</v>
      </c>
      <c r="D11087" s="357" t="s">
        <v>36006</v>
      </c>
      <c r="E11087" s="357" t="s">
        <v>36006</v>
      </c>
    </row>
    <row r="11088" spans="1:5" ht="15.6">
      <c r="A11088" s="358" t="s">
        <v>20219</v>
      </c>
      <c r="B11088" s="358" t="s">
        <v>20220</v>
      </c>
      <c r="C11088" s="359">
        <v>2.8</v>
      </c>
      <c r="D11088" s="357" t="s">
        <v>7939</v>
      </c>
      <c r="E11088" s="357" t="s">
        <v>7939</v>
      </c>
    </row>
    <row r="11089" spans="1:5" ht="15.6">
      <c r="A11089" s="358" t="s">
        <v>20219</v>
      </c>
      <c r="B11089" s="358" t="s">
        <v>20220</v>
      </c>
      <c r="C11089" s="359">
        <v>2.8</v>
      </c>
      <c r="D11089" s="357" t="s">
        <v>7939</v>
      </c>
      <c r="E11089" s="357" t="s">
        <v>7939</v>
      </c>
    </row>
    <row r="11090" spans="1:5" ht="15.6">
      <c r="A11090" s="358" t="s">
        <v>26396</v>
      </c>
      <c r="B11090" s="358" t="s">
        <v>26397</v>
      </c>
      <c r="C11090" s="359">
        <v>2.8</v>
      </c>
      <c r="D11090" s="357" t="s">
        <v>26395</v>
      </c>
      <c r="E11090" s="357" t="s">
        <v>26395</v>
      </c>
    </row>
    <row r="11091" spans="1:5" ht="15.6">
      <c r="A11091" s="358" t="s">
        <v>14831</v>
      </c>
      <c r="B11091" s="358" t="s">
        <v>14832</v>
      </c>
      <c r="C11091" s="359">
        <v>2.8</v>
      </c>
      <c r="D11091" s="357" t="s">
        <v>4768</v>
      </c>
      <c r="E11091" s="357" t="s">
        <v>4768</v>
      </c>
    </row>
    <row r="11092" spans="1:5" ht="15.6">
      <c r="A11092" s="358" t="s">
        <v>15242</v>
      </c>
      <c r="B11092" s="358" t="s">
        <v>15243</v>
      </c>
      <c r="C11092" s="359">
        <v>2.8</v>
      </c>
      <c r="D11092" s="357" t="s">
        <v>5041</v>
      </c>
      <c r="E11092" s="357" t="s">
        <v>5041</v>
      </c>
    </row>
    <row r="11093" spans="1:5" ht="15.6">
      <c r="A11093" s="358" t="s">
        <v>15242</v>
      </c>
      <c r="B11093" s="358" t="s">
        <v>15243</v>
      </c>
      <c r="C11093" s="359">
        <v>2.8</v>
      </c>
      <c r="D11093" s="357" t="s">
        <v>5041</v>
      </c>
      <c r="E11093" s="357" t="s">
        <v>5041</v>
      </c>
    </row>
    <row r="11094" spans="1:5" ht="15.6">
      <c r="A11094" s="358" t="s">
        <v>36524</v>
      </c>
      <c r="B11094" s="358" t="s">
        <v>36525</v>
      </c>
      <c r="C11094" s="359">
        <v>2.8</v>
      </c>
      <c r="D11094" s="357" t="s">
        <v>36523</v>
      </c>
      <c r="E11094" s="357" t="s">
        <v>36523</v>
      </c>
    </row>
    <row r="11095" spans="1:5" ht="15.6">
      <c r="A11095" s="358" t="s">
        <v>1095</v>
      </c>
      <c r="B11095" s="358" t="s">
        <v>17638</v>
      </c>
      <c r="C11095" s="359">
        <v>2.8</v>
      </c>
      <c r="D11095" s="357" t="s">
        <v>6479</v>
      </c>
      <c r="E11095" s="357" t="s">
        <v>6479</v>
      </c>
    </row>
    <row r="11096" spans="1:5" ht="15.6">
      <c r="A11096" s="358" t="s">
        <v>1095</v>
      </c>
      <c r="B11096" s="358" t="s">
        <v>17638</v>
      </c>
      <c r="C11096" s="359">
        <v>2.8</v>
      </c>
      <c r="D11096" s="357" t="s">
        <v>6479</v>
      </c>
      <c r="E11096" s="357" t="s">
        <v>6479</v>
      </c>
    </row>
    <row r="11097" spans="1:5" ht="15.6">
      <c r="A11097" s="358" t="s">
        <v>1095</v>
      </c>
      <c r="B11097" s="358" t="s">
        <v>17638</v>
      </c>
      <c r="C11097" s="359">
        <v>2.8</v>
      </c>
      <c r="D11097" s="357" t="s">
        <v>6479</v>
      </c>
      <c r="E11097" s="357" t="s">
        <v>6479</v>
      </c>
    </row>
    <row r="11098" spans="1:5" ht="15.6">
      <c r="A11098" s="358" t="s">
        <v>2050</v>
      </c>
      <c r="B11098" s="358" t="s">
        <v>23708</v>
      </c>
      <c r="C11098" s="359">
        <v>2.8</v>
      </c>
      <c r="D11098" s="357" t="s">
        <v>9841</v>
      </c>
      <c r="E11098" s="357" t="s">
        <v>9841</v>
      </c>
    </row>
    <row r="11099" spans="1:5" ht="15.6">
      <c r="A11099" s="358" t="s">
        <v>2050</v>
      </c>
      <c r="B11099" s="358" t="s">
        <v>23708</v>
      </c>
      <c r="C11099" s="359">
        <v>2.8</v>
      </c>
      <c r="D11099" s="357" t="s">
        <v>9841</v>
      </c>
      <c r="E11099" s="357" t="s">
        <v>9841</v>
      </c>
    </row>
    <row r="11100" spans="1:5" ht="15.6">
      <c r="A11100" s="358" t="s">
        <v>2050</v>
      </c>
      <c r="B11100" s="358" t="s">
        <v>23708</v>
      </c>
      <c r="C11100" s="359">
        <v>2.8</v>
      </c>
      <c r="D11100" s="357" t="s">
        <v>9841</v>
      </c>
      <c r="E11100" s="357" t="s">
        <v>9841</v>
      </c>
    </row>
    <row r="11101" spans="1:5" ht="15.6">
      <c r="A11101" s="358" t="s">
        <v>2050</v>
      </c>
      <c r="B11101" s="358" t="s">
        <v>23708</v>
      </c>
      <c r="C11101" s="359">
        <v>2.8</v>
      </c>
      <c r="D11101" s="357" t="s">
        <v>9841</v>
      </c>
      <c r="E11101" s="357" t="s">
        <v>9841</v>
      </c>
    </row>
    <row r="11102" spans="1:5" ht="15.6">
      <c r="A11102" s="358" t="s">
        <v>10262</v>
      </c>
      <c r="B11102" s="358" t="s">
        <v>54792</v>
      </c>
      <c r="C11102" s="359">
        <v>2.8</v>
      </c>
      <c r="D11102" s="357" t="s">
        <v>54791</v>
      </c>
      <c r="E11102" s="357" t="s">
        <v>54791</v>
      </c>
    </row>
    <row r="11103" spans="1:5" ht="15.6">
      <c r="A11103" s="358" t="s">
        <v>15702</v>
      </c>
      <c r="B11103" s="358" t="s">
        <v>15703</v>
      </c>
      <c r="C11103" s="359">
        <v>2.8</v>
      </c>
      <c r="D11103" s="357" t="s">
        <v>5227</v>
      </c>
      <c r="E11103" s="357" t="s">
        <v>5227</v>
      </c>
    </row>
    <row r="11104" spans="1:5" ht="15.6">
      <c r="A11104" s="358" t="s">
        <v>44929</v>
      </c>
      <c r="B11104" s="358" t="s">
        <v>44930</v>
      </c>
      <c r="C11104" s="359">
        <v>2.8</v>
      </c>
      <c r="D11104" s="357" t="s">
        <v>44928</v>
      </c>
      <c r="E11104" s="357" t="s">
        <v>44928</v>
      </c>
    </row>
    <row r="11105" spans="1:5" ht="15.6">
      <c r="A11105" s="358" t="s">
        <v>10262</v>
      </c>
      <c r="B11105" s="358" t="s">
        <v>54472</v>
      </c>
      <c r="C11105" s="359">
        <v>2.8</v>
      </c>
      <c r="D11105" s="357" t="s">
        <v>54471</v>
      </c>
      <c r="E11105" s="357" t="s">
        <v>54471</v>
      </c>
    </row>
    <row r="11106" spans="1:5" ht="15.6">
      <c r="A11106" s="358" t="s">
        <v>10262</v>
      </c>
      <c r="B11106" s="358" t="s">
        <v>54472</v>
      </c>
      <c r="C11106" s="359">
        <v>2.8</v>
      </c>
      <c r="D11106" s="357" t="s">
        <v>54471</v>
      </c>
      <c r="E11106" s="357" t="s">
        <v>54471</v>
      </c>
    </row>
    <row r="11107" spans="1:5" ht="15.6">
      <c r="A11107" s="358" t="s">
        <v>22479</v>
      </c>
      <c r="B11107" s="358" t="s">
        <v>22480</v>
      </c>
      <c r="C11107" s="359">
        <v>2.8</v>
      </c>
      <c r="D11107" s="357" t="s">
        <v>9087</v>
      </c>
      <c r="E11107" s="357" t="s">
        <v>9087</v>
      </c>
    </row>
    <row r="11108" spans="1:5" ht="15.6">
      <c r="A11108" s="358" t="s">
        <v>22479</v>
      </c>
      <c r="B11108" s="358" t="s">
        <v>22480</v>
      </c>
      <c r="C11108" s="359">
        <v>2.8</v>
      </c>
      <c r="D11108" s="357" t="s">
        <v>9087</v>
      </c>
      <c r="E11108" s="357" t="s">
        <v>9087</v>
      </c>
    </row>
    <row r="11109" spans="1:5" ht="15.6">
      <c r="A11109" s="358" t="s">
        <v>13193</v>
      </c>
      <c r="B11109" s="358" t="s">
        <v>13194</v>
      </c>
      <c r="C11109" s="359">
        <v>2.8</v>
      </c>
      <c r="D11109" s="357" t="s">
        <v>4096</v>
      </c>
      <c r="E11109" s="357" t="s">
        <v>4096</v>
      </c>
    </row>
    <row r="11110" spans="1:5" ht="15.6">
      <c r="A11110" s="358" t="s">
        <v>16820</v>
      </c>
      <c r="B11110" s="358" t="s">
        <v>16821</v>
      </c>
      <c r="C11110" s="359">
        <v>2.8</v>
      </c>
      <c r="D11110" s="357" t="s">
        <v>5646</v>
      </c>
      <c r="E11110" s="357" t="s">
        <v>5646</v>
      </c>
    </row>
    <row r="11111" spans="1:5" ht="15.6">
      <c r="A11111" s="358" t="s">
        <v>1275</v>
      </c>
      <c r="B11111" s="358" t="s">
        <v>10262</v>
      </c>
      <c r="C11111" s="359">
        <v>2.8</v>
      </c>
      <c r="D11111" s="357" t="s">
        <v>7140</v>
      </c>
      <c r="E11111" s="357" t="s">
        <v>7140</v>
      </c>
    </row>
    <row r="11112" spans="1:5" ht="15.6">
      <c r="A11112" s="358" t="s">
        <v>10262</v>
      </c>
      <c r="B11112" s="358" t="s">
        <v>20336</v>
      </c>
      <c r="C11112" s="359">
        <v>2.8</v>
      </c>
      <c r="D11112" s="357" t="s">
        <v>7651</v>
      </c>
      <c r="E11112" s="357" t="s">
        <v>7651</v>
      </c>
    </row>
    <row r="11113" spans="1:5" ht="15.6">
      <c r="A11113" s="358" t="s">
        <v>10262</v>
      </c>
      <c r="B11113" s="358" t="s">
        <v>20336</v>
      </c>
      <c r="C11113" s="359">
        <v>2.8</v>
      </c>
      <c r="D11113" s="357" t="s">
        <v>7651</v>
      </c>
      <c r="E11113" s="357" t="s">
        <v>7651</v>
      </c>
    </row>
    <row r="11114" spans="1:5" ht="15.6">
      <c r="A11114" s="358" t="s">
        <v>10262</v>
      </c>
      <c r="B11114" s="358" t="s">
        <v>20336</v>
      </c>
      <c r="C11114" s="359">
        <v>2.8</v>
      </c>
      <c r="D11114" s="357" t="s">
        <v>7651</v>
      </c>
      <c r="E11114" s="357" t="s">
        <v>7651</v>
      </c>
    </row>
    <row r="11115" spans="1:5" ht="15.6">
      <c r="A11115" s="358" t="s">
        <v>11669</v>
      </c>
      <c r="B11115" s="358" t="s">
        <v>11670</v>
      </c>
      <c r="C11115" s="359">
        <v>2.8</v>
      </c>
      <c r="D11115" s="357" t="s">
        <v>2906</v>
      </c>
      <c r="E11115" s="357" t="s">
        <v>2906</v>
      </c>
    </row>
    <row r="11116" spans="1:5" ht="15.6">
      <c r="A11116" s="358" t="s">
        <v>11669</v>
      </c>
      <c r="B11116" s="358" t="s">
        <v>11670</v>
      </c>
      <c r="C11116" s="359">
        <v>2.8</v>
      </c>
      <c r="D11116" s="357" t="s">
        <v>2906</v>
      </c>
      <c r="E11116" s="357" t="s">
        <v>2906</v>
      </c>
    </row>
    <row r="11117" spans="1:5" ht="15.6">
      <c r="A11117" s="358" t="s">
        <v>1528</v>
      </c>
      <c r="B11117" s="358" t="s">
        <v>20634</v>
      </c>
      <c r="C11117" s="359">
        <v>2.8</v>
      </c>
      <c r="D11117" s="357" t="s">
        <v>8136</v>
      </c>
      <c r="E11117" s="357" t="s">
        <v>8136</v>
      </c>
    </row>
    <row r="11118" spans="1:5" ht="15.6">
      <c r="A11118" s="358" t="s">
        <v>10262</v>
      </c>
      <c r="B11118" s="358" t="s">
        <v>52234</v>
      </c>
      <c r="C11118" s="359">
        <v>2.8</v>
      </c>
      <c r="D11118" s="357" t="s">
        <v>52233</v>
      </c>
      <c r="E11118" s="357" t="s">
        <v>52233</v>
      </c>
    </row>
    <row r="11119" spans="1:5" ht="15.6">
      <c r="A11119" s="358" t="s">
        <v>1390</v>
      </c>
      <c r="B11119" s="358" t="s">
        <v>19907</v>
      </c>
      <c r="C11119" s="359">
        <v>2.8</v>
      </c>
      <c r="D11119" s="357" t="s">
        <v>7635</v>
      </c>
      <c r="E11119" s="357" t="s">
        <v>7635</v>
      </c>
    </row>
    <row r="11120" spans="1:5" ht="15.6">
      <c r="A11120" s="358" t="s">
        <v>44863</v>
      </c>
      <c r="B11120" s="358" t="s">
        <v>44863</v>
      </c>
      <c r="C11120" s="359">
        <v>2.8</v>
      </c>
      <c r="D11120" s="357" t="s">
        <v>44862</v>
      </c>
      <c r="E11120" s="357" t="s">
        <v>44862</v>
      </c>
    </row>
    <row r="11121" spans="1:5" ht="15.6">
      <c r="A11121" s="358" t="s">
        <v>47218</v>
      </c>
      <c r="B11121" s="358" t="s">
        <v>47219</v>
      </c>
      <c r="C11121" s="359">
        <v>2.8</v>
      </c>
      <c r="D11121" s="357" t="s">
        <v>47217</v>
      </c>
      <c r="E11121" s="357" t="s">
        <v>47217</v>
      </c>
    </row>
    <row r="11122" spans="1:5" ht="15.6">
      <c r="A11122" s="358" t="s">
        <v>47218</v>
      </c>
      <c r="B11122" s="358" t="s">
        <v>47219</v>
      </c>
      <c r="C11122" s="359">
        <v>2.8</v>
      </c>
      <c r="D11122" s="357" t="s">
        <v>47217</v>
      </c>
      <c r="E11122" s="357" t="s">
        <v>47217</v>
      </c>
    </row>
    <row r="11123" spans="1:5" ht="15.6">
      <c r="A11123" s="358" t="s">
        <v>2057</v>
      </c>
      <c r="B11123" s="358" t="s">
        <v>23714</v>
      </c>
      <c r="C11123" s="359">
        <v>2.8</v>
      </c>
      <c r="D11123" s="357" t="s">
        <v>9848</v>
      </c>
      <c r="E11123" s="357" t="s">
        <v>9848</v>
      </c>
    </row>
    <row r="11124" spans="1:5" ht="15.6">
      <c r="A11124" s="358" t="s">
        <v>2057</v>
      </c>
      <c r="B11124" s="358" t="s">
        <v>23714</v>
      </c>
      <c r="C11124" s="359">
        <v>2.8</v>
      </c>
      <c r="D11124" s="357" t="s">
        <v>9848</v>
      </c>
      <c r="E11124" s="357" t="s">
        <v>9848</v>
      </c>
    </row>
    <row r="11125" spans="1:5" ht="15.6">
      <c r="A11125" s="358" t="s">
        <v>2057</v>
      </c>
      <c r="B11125" s="358" t="s">
        <v>23714</v>
      </c>
      <c r="C11125" s="359">
        <v>2.8</v>
      </c>
      <c r="D11125" s="357" t="s">
        <v>9848</v>
      </c>
      <c r="E11125" s="357" t="s">
        <v>9848</v>
      </c>
    </row>
    <row r="11126" spans="1:5" ht="15.6">
      <c r="A11126" s="358" t="s">
        <v>28439</v>
      </c>
      <c r="B11126" s="358" t="s">
        <v>28439</v>
      </c>
      <c r="C11126" s="359">
        <v>2.8</v>
      </c>
      <c r="D11126" s="357" t="s">
        <v>28438</v>
      </c>
      <c r="E11126" s="357" t="s">
        <v>28438</v>
      </c>
    </row>
    <row r="11127" spans="1:5" ht="15.6">
      <c r="A11127" s="358" t="s">
        <v>28439</v>
      </c>
      <c r="B11127" s="358" t="s">
        <v>28439</v>
      </c>
      <c r="C11127" s="359">
        <v>2.8</v>
      </c>
      <c r="D11127" s="357" t="s">
        <v>28438</v>
      </c>
      <c r="E11127" s="357" t="s">
        <v>28438</v>
      </c>
    </row>
    <row r="11128" spans="1:5" ht="15.6">
      <c r="A11128" s="358" t="s">
        <v>10262</v>
      </c>
      <c r="B11128" s="358" t="s">
        <v>54698</v>
      </c>
      <c r="C11128" s="359">
        <v>2.8</v>
      </c>
      <c r="D11128" s="357" t="s">
        <v>54697</v>
      </c>
      <c r="E11128" s="357" t="s">
        <v>54697</v>
      </c>
    </row>
    <row r="11129" spans="1:5" ht="15.6">
      <c r="A11129" s="358" t="s">
        <v>912</v>
      </c>
      <c r="B11129" s="358" t="s">
        <v>16331</v>
      </c>
      <c r="C11129" s="359">
        <v>2.8</v>
      </c>
      <c r="D11129" s="357" t="s">
        <v>5673</v>
      </c>
      <c r="E11129" s="357" t="s">
        <v>5673</v>
      </c>
    </row>
    <row r="11130" spans="1:5" ht="15.6">
      <c r="A11130" s="358" t="s">
        <v>36623</v>
      </c>
      <c r="B11130" s="358" t="s">
        <v>36624</v>
      </c>
      <c r="C11130" s="359">
        <v>2.8</v>
      </c>
      <c r="D11130" s="357" t="s">
        <v>36622</v>
      </c>
      <c r="E11130" s="357" t="s">
        <v>36622</v>
      </c>
    </row>
    <row r="11131" spans="1:5" ht="15.6">
      <c r="A11131" s="358" t="s">
        <v>44001</v>
      </c>
      <c r="B11131" s="358" t="s">
        <v>44001</v>
      </c>
      <c r="C11131" s="359">
        <v>2.8</v>
      </c>
      <c r="D11131" s="357" t="s">
        <v>44000</v>
      </c>
      <c r="E11131" s="357" t="s">
        <v>44000</v>
      </c>
    </row>
    <row r="11132" spans="1:5" ht="15.6">
      <c r="A11132" s="358" t="s">
        <v>44001</v>
      </c>
      <c r="B11132" s="358" t="s">
        <v>44001</v>
      </c>
      <c r="C11132" s="359">
        <v>2.8</v>
      </c>
      <c r="D11132" s="357" t="s">
        <v>44000</v>
      </c>
      <c r="E11132" s="357" t="s">
        <v>44000</v>
      </c>
    </row>
    <row r="11133" spans="1:5" ht="15.6">
      <c r="A11133" s="358" t="s">
        <v>47338</v>
      </c>
      <c r="B11133" s="358" t="s">
        <v>47339</v>
      </c>
      <c r="C11133" s="359">
        <v>2.8</v>
      </c>
      <c r="D11133" s="357" t="s">
        <v>47337</v>
      </c>
      <c r="E11133" s="357" t="s">
        <v>47337</v>
      </c>
    </row>
    <row r="11134" spans="1:5" ht="15.6">
      <c r="A11134" s="358" t="s">
        <v>47338</v>
      </c>
      <c r="B11134" s="358" t="s">
        <v>47339</v>
      </c>
      <c r="C11134" s="359">
        <v>2.8</v>
      </c>
      <c r="D11134" s="357" t="s">
        <v>47337</v>
      </c>
      <c r="E11134" s="357" t="s">
        <v>47337</v>
      </c>
    </row>
    <row r="11135" spans="1:5" ht="15.6">
      <c r="A11135" s="358" t="s">
        <v>47338</v>
      </c>
      <c r="B11135" s="358" t="s">
        <v>47339</v>
      </c>
      <c r="C11135" s="359">
        <v>2.8</v>
      </c>
      <c r="D11135" s="357" t="s">
        <v>47337</v>
      </c>
      <c r="E11135" s="357" t="s">
        <v>47337</v>
      </c>
    </row>
    <row r="11136" spans="1:5" ht="15.6">
      <c r="A11136" s="358" t="s">
        <v>47338</v>
      </c>
      <c r="B11136" s="358" t="s">
        <v>47339</v>
      </c>
      <c r="C11136" s="359">
        <v>2.8</v>
      </c>
      <c r="D11136" s="357" t="s">
        <v>47337</v>
      </c>
      <c r="E11136" s="357" t="s">
        <v>47337</v>
      </c>
    </row>
    <row r="11137" spans="1:5" ht="15.6">
      <c r="A11137" s="358" t="s">
        <v>47338</v>
      </c>
      <c r="B11137" s="358" t="s">
        <v>47339</v>
      </c>
      <c r="C11137" s="359">
        <v>2.8</v>
      </c>
      <c r="D11137" s="357" t="s">
        <v>47337</v>
      </c>
      <c r="E11137" s="357" t="s">
        <v>47337</v>
      </c>
    </row>
    <row r="11138" spans="1:5" ht="15.6">
      <c r="A11138" s="358" t="s">
        <v>22756</v>
      </c>
      <c r="B11138" s="358" t="s">
        <v>22757</v>
      </c>
      <c r="C11138" s="359">
        <v>2.8</v>
      </c>
      <c r="D11138" s="357" t="s">
        <v>9397</v>
      </c>
      <c r="E11138" s="357" t="s">
        <v>9397</v>
      </c>
    </row>
    <row r="11139" spans="1:5" ht="15.6">
      <c r="A11139" s="358" t="s">
        <v>23265</v>
      </c>
      <c r="B11139" s="358" t="s">
        <v>23266</v>
      </c>
      <c r="C11139" s="359">
        <v>2.8</v>
      </c>
      <c r="D11139" s="357" t="s">
        <v>9651</v>
      </c>
      <c r="E11139" s="357" t="s">
        <v>9651</v>
      </c>
    </row>
    <row r="11140" spans="1:5" ht="15.6">
      <c r="A11140" s="358" t="s">
        <v>15737</v>
      </c>
      <c r="B11140" s="358" t="s">
        <v>15738</v>
      </c>
      <c r="C11140" s="359">
        <v>2.8</v>
      </c>
      <c r="D11140" s="357" t="s">
        <v>5276</v>
      </c>
      <c r="E11140" s="357" t="s">
        <v>5276</v>
      </c>
    </row>
    <row r="11141" spans="1:5" ht="15.6">
      <c r="A11141" s="358" t="s">
        <v>10262</v>
      </c>
      <c r="B11141" s="358" t="s">
        <v>35236</v>
      </c>
      <c r="C11141" s="359">
        <v>2.8</v>
      </c>
      <c r="D11141" s="357" t="s">
        <v>35235</v>
      </c>
      <c r="E11141" s="357" t="s">
        <v>35235</v>
      </c>
    </row>
    <row r="11142" spans="1:5" ht="15.6">
      <c r="A11142" s="358" t="s">
        <v>10262</v>
      </c>
      <c r="B11142" s="358" t="s">
        <v>35236</v>
      </c>
      <c r="C11142" s="359">
        <v>2.8</v>
      </c>
      <c r="D11142" s="357" t="s">
        <v>35235</v>
      </c>
      <c r="E11142" s="357" t="s">
        <v>35235</v>
      </c>
    </row>
    <row r="11143" spans="1:5" ht="15.6">
      <c r="A11143" s="358" t="s">
        <v>10262</v>
      </c>
      <c r="B11143" s="358" t="s">
        <v>35236</v>
      </c>
      <c r="C11143" s="359">
        <v>2.8</v>
      </c>
      <c r="D11143" s="357" t="s">
        <v>35235</v>
      </c>
      <c r="E11143" s="357" t="s">
        <v>35235</v>
      </c>
    </row>
    <row r="11144" spans="1:5" ht="15.6">
      <c r="A11144" s="358" t="s">
        <v>13718</v>
      </c>
      <c r="B11144" s="358" t="s">
        <v>13719</v>
      </c>
      <c r="C11144" s="359">
        <v>2.8</v>
      </c>
      <c r="D11144" s="357" t="s">
        <v>4056</v>
      </c>
      <c r="E11144" s="357" t="s">
        <v>4056</v>
      </c>
    </row>
    <row r="11145" spans="1:5" ht="15.6">
      <c r="A11145" s="358" t="s">
        <v>13759</v>
      </c>
      <c r="B11145" s="358" t="s">
        <v>13760</v>
      </c>
      <c r="C11145" s="359">
        <v>2.8</v>
      </c>
      <c r="D11145" s="357" t="s">
        <v>4105</v>
      </c>
      <c r="E11145" s="357" t="s">
        <v>4105</v>
      </c>
    </row>
    <row r="11146" spans="1:5" ht="15.6">
      <c r="A11146" s="358" t="s">
        <v>13759</v>
      </c>
      <c r="B11146" s="358" t="s">
        <v>13760</v>
      </c>
      <c r="C11146" s="359">
        <v>2.8</v>
      </c>
      <c r="D11146" s="357" t="s">
        <v>4105</v>
      </c>
      <c r="E11146" s="357" t="s">
        <v>4105</v>
      </c>
    </row>
    <row r="11147" spans="1:5" ht="15.6">
      <c r="A11147" s="358" t="s">
        <v>15879</v>
      </c>
      <c r="B11147" s="358" t="s">
        <v>15880</v>
      </c>
      <c r="C11147" s="359">
        <v>2.8</v>
      </c>
      <c r="D11147" s="357" t="s">
        <v>5460</v>
      </c>
      <c r="E11147" s="357" t="s">
        <v>5460</v>
      </c>
    </row>
    <row r="11148" spans="1:5" ht="15.6">
      <c r="A11148" s="358" t="s">
        <v>18969</v>
      </c>
      <c r="B11148" s="358" t="s">
        <v>18969</v>
      </c>
      <c r="C11148" s="359">
        <v>2.8</v>
      </c>
      <c r="D11148" s="357" t="s">
        <v>6473</v>
      </c>
      <c r="E11148" s="357" t="s">
        <v>6473</v>
      </c>
    </row>
    <row r="11149" spans="1:5" ht="15.6">
      <c r="A11149" s="358" t="s">
        <v>10262</v>
      </c>
      <c r="B11149" s="358" t="s">
        <v>45414</v>
      </c>
      <c r="C11149" s="359">
        <v>2.8</v>
      </c>
      <c r="D11149" s="357" t="s">
        <v>45413</v>
      </c>
      <c r="E11149" s="357" t="s">
        <v>45413</v>
      </c>
    </row>
    <row r="11150" spans="1:5" ht="15.6">
      <c r="A11150" s="358" t="s">
        <v>14833</v>
      </c>
      <c r="B11150" s="358" t="s">
        <v>14834</v>
      </c>
      <c r="C11150" s="359">
        <v>2.8</v>
      </c>
      <c r="D11150" s="357" t="s">
        <v>4769</v>
      </c>
      <c r="E11150" s="357" t="s">
        <v>4769</v>
      </c>
    </row>
    <row r="11151" spans="1:5" ht="15.6">
      <c r="A11151" s="358" t="s">
        <v>19023</v>
      </c>
      <c r="B11151" s="358" t="s">
        <v>19024</v>
      </c>
      <c r="C11151" s="359">
        <v>2.8</v>
      </c>
      <c r="D11151" s="357" t="s">
        <v>6570</v>
      </c>
      <c r="E11151" s="357" t="s">
        <v>6570</v>
      </c>
    </row>
    <row r="11152" spans="1:5" ht="15.6">
      <c r="A11152" s="358" t="s">
        <v>10262</v>
      </c>
      <c r="B11152" s="358" t="s">
        <v>61247</v>
      </c>
      <c r="C11152" s="359">
        <v>2.8</v>
      </c>
      <c r="D11152" s="357" t="s">
        <v>61246</v>
      </c>
      <c r="E11152" s="357" t="s">
        <v>61246</v>
      </c>
    </row>
    <row r="11153" spans="1:5" ht="15.6">
      <c r="A11153" s="358" t="s">
        <v>19336</v>
      </c>
      <c r="B11153" s="358" t="s">
        <v>19337</v>
      </c>
      <c r="C11153" s="359">
        <v>2.8</v>
      </c>
      <c r="D11153" s="357" t="s">
        <v>7040</v>
      </c>
      <c r="E11153" s="357" t="s">
        <v>7040</v>
      </c>
    </row>
    <row r="11154" spans="1:5" ht="15.6">
      <c r="A11154" s="358" t="s">
        <v>19336</v>
      </c>
      <c r="B11154" s="358" t="s">
        <v>19337</v>
      </c>
      <c r="C11154" s="359">
        <v>2.8</v>
      </c>
      <c r="D11154" s="357" t="s">
        <v>7040</v>
      </c>
      <c r="E11154" s="357" t="s">
        <v>7040</v>
      </c>
    </row>
    <row r="11155" spans="1:5" ht="15.6">
      <c r="A11155" s="358" t="s">
        <v>10262</v>
      </c>
      <c r="B11155" s="358" t="s">
        <v>54598</v>
      </c>
      <c r="C11155" s="359">
        <v>2.8</v>
      </c>
      <c r="D11155" s="357" t="s">
        <v>53916</v>
      </c>
      <c r="E11155" s="357" t="s">
        <v>53916</v>
      </c>
    </row>
    <row r="11156" spans="1:5" ht="15.6">
      <c r="A11156" s="358" t="s">
        <v>29558</v>
      </c>
      <c r="B11156" s="358" t="s">
        <v>10262</v>
      </c>
      <c r="C11156" s="359">
        <v>2.7</v>
      </c>
      <c r="D11156" s="357" t="s">
        <v>29557</v>
      </c>
      <c r="E11156" s="357" t="s">
        <v>29557</v>
      </c>
    </row>
    <row r="11157" spans="1:5" ht="15.6">
      <c r="A11157" s="358" t="s">
        <v>38634</v>
      </c>
      <c r="B11157" s="358" t="s">
        <v>38635</v>
      </c>
      <c r="C11157" s="359">
        <v>2.7</v>
      </c>
      <c r="D11157" s="357" t="s">
        <v>38633</v>
      </c>
      <c r="E11157" s="357" t="s">
        <v>38633</v>
      </c>
    </row>
    <row r="11158" spans="1:5" ht="15.6">
      <c r="A11158" s="358" t="s">
        <v>38634</v>
      </c>
      <c r="B11158" s="358" t="s">
        <v>38635</v>
      </c>
      <c r="C11158" s="359">
        <v>2.7</v>
      </c>
      <c r="D11158" s="357" t="s">
        <v>38633</v>
      </c>
      <c r="E11158" s="357" t="s">
        <v>38633</v>
      </c>
    </row>
    <row r="11159" spans="1:5" ht="15.6">
      <c r="A11159" s="358" t="s">
        <v>43362</v>
      </c>
      <c r="B11159" s="358" t="s">
        <v>43363</v>
      </c>
      <c r="C11159" s="359">
        <v>2.7</v>
      </c>
      <c r="D11159" s="357" t="s">
        <v>43361</v>
      </c>
      <c r="E11159" s="357" t="s">
        <v>43361</v>
      </c>
    </row>
    <row r="11160" spans="1:5" ht="15.6">
      <c r="A11160" s="358" t="s">
        <v>43362</v>
      </c>
      <c r="B11160" s="358" t="s">
        <v>43363</v>
      </c>
      <c r="C11160" s="359">
        <v>2.7</v>
      </c>
      <c r="D11160" s="357" t="s">
        <v>43361</v>
      </c>
      <c r="E11160" s="357" t="s">
        <v>43361</v>
      </c>
    </row>
    <row r="11161" spans="1:5" ht="15.6">
      <c r="A11161" s="358" t="s">
        <v>13061</v>
      </c>
      <c r="B11161" s="358" t="s">
        <v>21235</v>
      </c>
      <c r="C11161" s="359">
        <v>2.7</v>
      </c>
      <c r="D11161" s="357" t="s">
        <v>21234</v>
      </c>
      <c r="E11161" s="357" t="s">
        <v>21234</v>
      </c>
    </row>
    <row r="11162" spans="1:5" ht="15.6">
      <c r="A11162" s="358" t="s">
        <v>23577</v>
      </c>
      <c r="B11162" s="358" t="s">
        <v>10262</v>
      </c>
      <c r="C11162" s="359">
        <v>2.7</v>
      </c>
      <c r="D11162" s="357" t="s">
        <v>9750</v>
      </c>
      <c r="E11162" s="357" t="s">
        <v>9750</v>
      </c>
    </row>
    <row r="11163" spans="1:5" ht="15.6">
      <c r="A11163" s="358" t="s">
        <v>50669</v>
      </c>
      <c r="B11163" s="358" t="s">
        <v>50670</v>
      </c>
      <c r="C11163" s="359">
        <v>2.7</v>
      </c>
      <c r="D11163" s="357" t="s">
        <v>50668</v>
      </c>
      <c r="E11163" s="357" t="s">
        <v>50668</v>
      </c>
    </row>
    <row r="11164" spans="1:5" ht="15.6">
      <c r="A11164" s="358" t="s">
        <v>50669</v>
      </c>
      <c r="B11164" s="358" t="s">
        <v>50670</v>
      </c>
      <c r="C11164" s="359">
        <v>2.7</v>
      </c>
      <c r="D11164" s="357" t="s">
        <v>50668</v>
      </c>
      <c r="E11164" s="357" t="s">
        <v>50668</v>
      </c>
    </row>
    <row r="11165" spans="1:5" ht="15.6">
      <c r="A11165" s="358" t="s">
        <v>41856</v>
      </c>
      <c r="B11165" s="358" t="s">
        <v>41857</v>
      </c>
      <c r="C11165" s="359">
        <v>2.7</v>
      </c>
      <c r="D11165" s="357" t="s">
        <v>41855</v>
      </c>
      <c r="E11165" s="357" t="s">
        <v>41855</v>
      </c>
    </row>
    <row r="11166" spans="1:5" ht="15.6">
      <c r="A11166" s="358" t="s">
        <v>46887</v>
      </c>
      <c r="B11166" s="358" t="s">
        <v>46888</v>
      </c>
      <c r="C11166" s="359">
        <v>2.7</v>
      </c>
      <c r="D11166" s="357" t="s">
        <v>46886</v>
      </c>
      <c r="E11166" s="357" t="s">
        <v>46886</v>
      </c>
    </row>
    <row r="11167" spans="1:5" ht="15.6">
      <c r="A11167" s="358" t="s">
        <v>43628</v>
      </c>
      <c r="B11167" s="358" t="s">
        <v>43629</v>
      </c>
      <c r="C11167" s="359">
        <v>2.7</v>
      </c>
      <c r="D11167" s="357" t="s">
        <v>43627</v>
      </c>
      <c r="E11167" s="357" t="s">
        <v>43627</v>
      </c>
    </row>
    <row r="11168" spans="1:5" ht="15.6">
      <c r="A11168" s="358" t="s">
        <v>43628</v>
      </c>
      <c r="B11168" s="358" t="s">
        <v>43629</v>
      </c>
      <c r="C11168" s="359">
        <v>2.7</v>
      </c>
      <c r="D11168" s="357" t="s">
        <v>43627</v>
      </c>
      <c r="E11168" s="357" t="s">
        <v>43627</v>
      </c>
    </row>
    <row r="11169" spans="1:5" ht="15.6">
      <c r="A11169" s="358" t="s">
        <v>11629</v>
      </c>
      <c r="B11169" s="358" t="s">
        <v>11630</v>
      </c>
      <c r="C11169" s="359">
        <v>2.7</v>
      </c>
      <c r="D11169" s="357" t="s">
        <v>11628</v>
      </c>
      <c r="E11169" s="357" t="s">
        <v>11628</v>
      </c>
    </row>
    <row r="11170" spans="1:5" ht="15.6">
      <c r="A11170" s="358" t="s">
        <v>37747</v>
      </c>
      <c r="B11170" s="358" t="s">
        <v>37748</v>
      </c>
      <c r="C11170" s="359">
        <v>2.7</v>
      </c>
      <c r="D11170" s="357" t="s">
        <v>37746</v>
      </c>
      <c r="E11170" s="357" t="s">
        <v>37746</v>
      </c>
    </row>
    <row r="11171" spans="1:5" ht="15.6">
      <c r="A11171" s="358" t="s">
        <v>37747</v>
      </c>
      <c r="B11171" s="358" t="s">
        <v>37748</v>
      </c>
      <c r="C11171" s="359">
        <v>2.7</v>
      </c>
      <c r="D11171" s="357" t="s">
        <v>37746</v>
      </c>
      <c r="E11171" s="357" t="s">
        <v>37746</v>
      </c>
    </row>
    <row r="11172" spans="1:5" ht="15.6">
      <c r="A11172" s="358" t="s">
        <v>60568</v>
      </c>
      <c r="B11172" s="358" t="s">
        <v>61249</v>
      </c>
      <c r="C11172" s="359">
        <v>2.7</v>
      </c>
      <c r="D11172" s="357" t="s">
        <v>61248</v>
      </c>
      <c r="E11172" s="357" t="s">
        <v>61248</v>
      </c>
    </row>
    <row r="11173" spans="1:5" ht="15.6">
      <c r="A11173" s="358" t="s">
        <v>60568</v>
      </c>
      <c r="B11173" s="358" t="s">
        <v>61249</v>
      </c>
      <c r="C11173" s="359">
        <v>2.7</v>
      </c>
      <c r="D11173" s="357" t="s">
        <v>61248</v>
      </c>
      <c r="E11173" s="357" t="s">
        <v>61248</v>
      </c>
    </row>
    <row r="11174" spans="1:5" ht="15.6">
      <c r="A11174" s="358" t="s">
        <v>52613</v>
      </c>
      <c r="B11174" s="358" t="s">
        <v>52614</v>
      </c>
      <c r="C11174" s="359">
        <v>2.7</v>
      </c>
      <c r="D11174" s="357" t="s">
        <v>52612</v>
      </c>
      <c r="E11174" s="357" t="s">
        <v>52612</v>
      </c>
    </row>
    <row r="11175" spans="1:5" ht="15.6">
      <c r="A11175" s="358" t="s">
        <v>13039</v>
      </c>
      <c r="B11175" s="358" t="s">
        <v>13040</v>
      </c>
      <c r="C11175" s="359">
        <v>2.7</v>
      </c>
      <c r="D11175" s="357" t="s">
        <v>3945</v>
      </c>
      <c r="E11175" s="357" t="s">
        <v>3945</v>
      </c>
    </row>
    <row r="11176" spans="1:5" ht="15.6">
      <c r="A11176" s="358" t="s">
        <v>14978</v>
      </c>
      <c r="B11176" s="358" t="s">
        <v>14979</v>
      </c>
      <c r="C11176" s="359">
        <v>2.7</v>
      </c>
      <c r="D11176" s="357" t="s">
        <v>4915</v>
      </c>
      <c r="E11176" s="357" t="s">
        <v>4915</v>
      </c>
    </row>
    <row r="11177" spans="1:5" ht="15.6">
      <c r="A11177" s="358" t="s">
        <v>14978</v>
      </c>
      <c r="B11177" s="358" t="s">
        <v>14979</v>
      </c>
      <c r="C11177" s="359">
        <v>2.7</v>
      </c>
      <c r="D11177" s="357" t="s">
        <v>4915</v>
      </c>
      <c r="E11177" s="357" t="s">
        <v>4915</v>
      </c>
    </row>
    <row r="11178" spans="1:5" ht="15.6">
      <c r="A11178" s="358" t="s">
        <v>14978</v>
      </c>
      <c r="B11178" s="358" t="s">
        <v>14979</v>
      </c>
      <c r="C11178" s="359">
        <v>2.7</v>
      </c>
      <c r="D11178" s="357" t="s">
        <v>4915</v>
      </c>
      <c r="E11178" s="357" t="s">
        <v>4915</v>
      </c>
    </row>
    <row r="11179" spans="1:5" ht="15.6">
      <c r="A11179" s="358" t="s">
        <v>41986</v>
      </c>
      <c r="B11179" s="358" t="s">
        <v>41987</v>
      </c>
      <c r="C11179" s="359">
        <v>2.7</v>
      </c>
      <c r="D11179" s="357" t="s">
        <v>41985</v>
      </c>
      <c r="E11179" s="357" t="s">
        <v>41985</v>
      </c>
    </row>
    <row r="11180" spans="1:5" ht="15.6">
      <c r="A11180" s="358" t="s">
        <v>41986</v>
      </c>
      <c r="B11180" s="358" t="s">
        <v>41987</v>
      </c>
      <c r="C11180" s="359">
        <v>2.7</v>
      </c>
      <c r="D11180" s="357" t="s">
        <v>41985</v>
      </c>
      <c r="E11180" s="357" t="s">
        <v>41985</v>
      </c>
    </row>
    <row r="11181" spans="1:5" ht="15.6">
      <c r="A11181" s="358" t="s">
        <v>42236</v>
      </c>
      <c r="B11181" s="358" t="s">
        <v>42237</v>
      </c>
      <c r="C11181" s="359">
        <v>2.7</v>
      </c>
      <c r="D11181" s="357" t="s">
        <v>42235</v>
      </c>
      <c r="E11181" s="357" t="s">
        <v>42235</v>
      </c>
    </row>
    <row r="11182" spans="1:5" ht="15.6">
      <c r="A11182" s="358" t="s">
        <v>42236</v>
      </c>
      <c r="B11182" s="358" t="s">
        <v>42237</v>
      </c>
      <c r="C11182" s="359">
        <v>2.7</v>
      </c>
      <c r="D11182" s="357" t="s">
        <v>42235</v>
      </c>
      <c r="E11182" s="357" t="s">
        <v>42235</v>
      </c>
    </row>
    <row r="11183" spans="1:5" ht="15.6">
      <c r="A11183" s="358" t="s">
        <v>14745</v>
      </c>
      <c r="B11183" s="358" t="s">
        <v>14746</v>
      </c>
      <c r="C11183" s="359">
        <v>2.7</v>
      </c>
      <c r="D11183" s="357" t="s">
        <v>4620</v>
      </c>
      <c r="E11183" s="357" t="s">
        <v>4620</v>
      </c>
    </row>
    <row r="11184" spans="1:5" ht="15.6">
      <c r="A11184" s="358" t="s">
        <v>14745</v>
      </c>
      <c r="B11184" s="358" t="s">
        <v>14746</v>
      </c>
      <c r="C11184" s="359">
        <v>2.7</v>
      </c>
      <c r="D11184" s="357" t="s">
        <v>4620</v>
      </c>
      <c r="E11184" s="357" t="s">
        <v>4620</v>
      </c>
    </row>
    <row r="11185" spans="1:5" ht="15.6">
      <c r="A11185" s="358" t="s">
        <v>11212</v>
      </c>
      <c r="B11185" s="358" t="s">
        <v>11213</v>
      </c>
      <c r="C11185" s="359">
        <v>2.7</v>
      </c>
      <c r="D11185" s="357" t="s">
        <v>3040</v>
      </c>
      <c r="E11185" s="357" t="s">
        <v>3040</v>
      </c>
    </row>
    <row r="11186" spans="1:5" ht="15.6">
      <c r="A11186" s="358" t="s">
        <v>25892</v>
      </c>
      <c r="B11186" s="358" t="s">
        <v>25893</v>
      </c>
      <c r="C11186" s="359">
        <v>2.7</v>
      </c>
      <c r="D11186" s="357" t="s">
        <v>25891</v>
      </c>
      <c r="E11186" s="357" t="s">
        <v>25891</v>
      </c>
    </row>
    <row r="11187" spans="1:5" ht="15.6">
      <c r="A11187" s="358" t="s">
        <v>41718</v>
      </c>
      <c r="B11187" s="358" t="s">
        <v>41719</v>
      </c>
      <c r="C11187" s="359">
        <v>2.7</v>
      </c>
      <c r="D11187" s="357" t="s">
        <v>41717</v>
      </c>
      <c r="E11187" s="357" t="s">
        <v>41717</v>
      </c>
    </row>
    <row r="11188" spans="1:5" ht="15.6">
      <c r="A11188" s="358" t="s">
        <v>10262</v>
      </c>
      <c r="B11188" s="358" t="s">
        <v>35746</v>
      </c>
      <c r="C11188" s="359">
        <v>2.7</v>
      </c>
      <c r="D11188" s="357" t="s">
        <v>35745</v>
      </c>
      <c r="E11188" s="357" t="s">
        <v>35745</v>
      </c>
    </row>
    <row r="11189" spans="1:5" ht="15.6">
      <c r="A11189" s="358" t="s">
        <v>17919</v>
      </c>
      <c r="B11189" s="358" t="s">
        <v>17920</v>
      </c>
      <c r="C11189" s="359">
        <v>2.7</v>
      </c>
      <c r="D11189" s="357" t="s">
        <v>6789</v>
      </c>
      <c r="E11189" s="357" t="s">
        <v>6789</v>
      </c>
    </row>
    <row r="11190" spans="1:5" ht="15.6">
      <c r="A11190" s="358" t="s">
        <v>23633</v>
      </c>
      <c r="B11190" s="358" t="s">
        <v>23634</v>
      </c>
      <c r="C11190" s="359">
        <v>2.7</v>
      </c>
      <c r="D11190" s="357" t="s">
        <v>9799</v>
      </c>
      <c r="E11190" s="357" t="s">
        <v>9799</v>
      </c>
    </row>
    <row r="11191" spans="1:5" ht="15.6">
      <c r="A11191" s="358" t="s">
        <v>17815</v>
      </c>
      <c r="B11191" s="358" t="s">
        <v>10262</v>
      </c>
      <c r="C11191" s="359">
        <v>2.7</v>
      </c>
      <c r="D11191" s="357" t="s">
        <v>6670</v>
      </c>
      <c r="E11191" s="357" t="s">
        <v>6670</v>
      </c>
    </row>
    <row r="11192" spans="1:5" ht="15.6">
      <c r="A11192" s="358" t="s">
        <v>17815</v>
      </c>
      <c r="B11192" s="358" t="s">
        <v>10262</v>
      </c>
      <c r="C11192" s="359">
        <v>2.7</v>
      </c>
      <c r="D11192" s="357" t="s">
        <v>6670</v>
      </c>
      <c r="E11192" s="357" t="s">
        <v>6670</v>
      </c>
    </row>
    <row r="11193" spans="1:5" ht="15.6">
      <c r="A11193" s="358" t="s">
        <v>17815</v>
      </c>
      <c r="B11193" s="358" t="s">
        <v>10262</v>
      </c>
      <c r="C11193" s="359">
        <v>2.7</v>
      </c>
      <c r="D11193" s="357" t="s">
        <v>6670</v>
      </c>
      <c r="E11193" s="357" t="s">
        <v>6670</v>
      </c>
    </row>
    <row r="11194" spans="1:5" ht="15.6">
      <c r="A11194" s="358" t="s">
        <v>17815</v>
      </c>
      <c r="B11194" s="358" t="s">
        <v>10262</v>
      </c>
      <c r="C11194" s="359">
        <v>2.7</v>
      </c>
      <c r="D11194" s="357" t="s">
        <v>6670</v>
      </c>
      <c r="E11194" s="357" t="s">
        <v>6670</v>
      </c>
    </row>
    <row r="11195" spans="1:5" ht="15.6">
      <c r="A11195" s="358" t="s">
        <v>23490</v>
      </c>
      <c r="B11195" s="358" t="s">
        <v>23490</v>
      </c>
      <c r="C11195" s="359">
        <v>2.7</v>
      </c>
      <c r="D11195" s="357" t="s">
        <v>9673</v>
      </c>
      <c r="E11195" s="357" t="s">
        <v>9673</v>
      </c>
    </row>
    <row r="11196" spans="1:5" ht="15.6">
      <c r="A11196" s="358" t="s">
        <v>10862</v>
      </c>
      <c r="B11196" s="358" t="s">
        <v>10262</v>
      </c>
      <c r="C11196" s="359">
        <v>2.7</v>
      </c>
      <c r="D11196" s="357" t="s">
        <v>2695</v>
      </c>
      <c r="E11196" s="357" t="s">
        <v>2695</v>
      </c>
    </row>
    <row r="11197" spans="1:5" ht="15.6">
      <c r="A11197" s="358" t="s">
        <v>20164</v>
      </c>
      <c r="B11197" s="358" t="s">
        <v>20165</v>
      </c>
      <c r="C11197" s="359">
        <v>2.7</v>
      </c>
      <c r="D11197" s="357" t="s">
        <v>7880</v>
      </c>
      <c r="E11197" s="357" t="s">
        <v>7880</v>
      </c>
    </row>
    <row r="11198" spans="1:5" ht="15.6">
      <c r="A11198" s="358" t="s">
        <v>31603</v>
      </c>
      <c r="B11198" s="358" t="s">
        <v>31604</v>
      </c>
      <c r="C11198" s="359">
        <v>2.7</v>
      </c>
      <c r="D11198" s="357" t="s">
        <v>31602</v>
      </c>
      <c r="E11198" s="357" t="s">
        <v>31602</v>
      </c>
    </row>
    <row r="11199" spans="1:5" ht="15.6">
      <c r="A11199" s="358" t="s">
        <v>10262</v>
      </c>
      <c r="B11199" s="358" t="s">
        <v>11786</v>
      </c>
      <c r="C11199" s="359">
        <v>2.7</v>
      </c>
      <c r="D11199" s="357" t="s">
        <v>3017</v>
      </c>
      <c r="E11199" s="357" t="s">
        <v>3017</v>
      </c>
    </row>
    <row r="11200" spans="1:5" ht="15.6">
      <c r="A11200" s="358" t="s">
        <v>10262</v>
      </c>
      <c r="B11200" s="358" t="s">
        <v>11786</v>
      </c>
      <c r="C11200" s="359">
        <v>2.7</v>
      </c>
      <c r="D11200" s="357" t="s">
        <v>3017</v>
      </c>
      <c r="E11200" s="357" t="s">
        <v>3017</v>
      </c>
    </row>
    <row r="11201" spans="1:5" ht="15.6">
      <c r="A11201" s="358" t="s">
        <v>16640</v>
      </c>
      <c r="B11201" s="358" t="s">
        <v>16641</v>
      </c>
      <c r="C11201" s="359">
        <v>2.7</v>
      </c>
      <c r="D11201" s="357" t="s">
        <v>6019</v>
      </c>
      <c r="E11201" s="357" t="s">
        <v>6019</v>
      </c>
    </row>
    <row r="11202" spans="1:5" ht="15.6">
      <c r="A11202" s="358" t="s">
        <v>51104</v>
      </c>
      <c r="B11202" s="358" t="s">
        <v>51105</v>
      </c>
      <c r="C11202" s="359">
        <v>2.7</v>
      </c>
      <c r="D11202" s="357" t="s">
        <v>51103</v>
      </c>
      <c r="E11202" s="357" t="s">
        <v>51103</v>
      </c>
    </row>
    <row r="11203" spans="1:5" ht="15.6">
      <c r="A11203" s="358" t="s">
        <v>51104</v>
      </c>
      <c r="B11203" s="358" t="s">
        <v>51105</v>
      </c>
      <c r="C11203" s="359">
        <v>2.7</v>
      </c>
      <c r="D11203" s="357" t="s">
        <v>51103</v>
      </c>
      <c r="E11203" s="357" t="s">
        <v>51103</v>
      </c>
    </row>
    <row r="11204" spans="1:5" ht="15.6">
      <c r="A11204" s="358" t="s">
        <v>26588</v>
      </c>
      <c r="B11204" s="358" t="s">
        <v>26589</v>
      </c>
      <c r="C11204" s="359">
        <v>2.7</v>
      </c>
      <c r="D11204" s="357" t="s">
        <v>26587</v>
      </c>
      <c r="E11204" s="357" t="s">
        <v>26587</v>
      </c>
    </row>
    <row r="11205" spans="1:5" ht="15.6">
      <c r="A11205" s="358" t="s">
        <v>15705</v>
      </c>
      <c r="B11205" s="358" t="s">
        <v>15706</v>
      </c>
      <c r="C11205" s="359">
        <v>2.7</v>
      </c>
      <c r="D11205" s="357" t="s">
        <v>5231</v>
      </c>
      <c r="E11205" s="357" t="s">
        <v>5231</v>
      </c>
    </row>
    <row r="11206" spans="1:5" ht="15.6">
      <c r="A11206" s="358" t="s">
        <v>36772</v>
      </c>
      <c r="B11206" s="358" t="s">
        <v>36773</v>
      </c>
      <c r="C11206" s="359">
        <v>2.7</v>
      </c>
      <c r="D11206" s="357" t="s">
        <v>36771</v>
      </c>
      <c r="E11206" s="357" t="s">
        <v>36771</v>
      </c>
    </row>
    <row r="11207" spans="1:5" ht="15.6">
      <c r="A11207" s="358" t="s">
        <v>36772</v>
      </c>
      <c r="B11207" s="358" t="s">
        <v>36773</v>
      </c>
      <c r="C11207" s="359">
        <v>2.7</v>
      </c>
      <c r="D11207" s="357" t="s">
        <v>36771</v>
      </c>
      <c r="E11207" s="357" t="s">
        <v>36771</v>
      </c>
    </row>
    <row r="11208" spans="1:5" ht="15.6">
      <c r="A11208" s="358" t="s">
        <v>36772</v>
      </c>
      <c r="B11208" s="358" t="s">
        <v>36773</v>
      </c>
      <c r="C11208" s="359">
        <v>2.7</v>
      </c>
      <c r="D11208" s="357" t="s">
        <v>36771</v>
      </c>
      <c r="E11208" s="357" t="s">
        <v>36771</v>
      </c>
    </row>
    <row r="11209" spans="1:5" ht="15.6">
      <c r="A11209" s="358" t="s">
        <v>43278</v>
      </c>
      <c r="B11209" s="358" t="s">
        <v>43279</v>
      </c>
      <c r="C11209" s="359">
        <v>2.7</v>
      </c>
      <c r="D11209" s="357" t="s">
        <v>43277</v>
      </c>
      <c r="E11209" s="357" t="s">
        <v>43277</v>
      </c>
    </row>
    <row r="11210" spans="1:5" ht="15.6">
      <c r="A11210" s="358" t="s">
        <v>22880</v>
      </c>
      <c r="B11210" s="358" t="s">
        <v>22881</v>
      </c>
      <c r="C11210" s="359">
        <v>2.7</v>
      </c>
      <c r="D11210" s="357" t="s">
        <v>9506</v>
      </c>
      <c r="E11210" s="357" t="s">
        <v>9506</v>
      </c>
    </row>
    <row r="11211" spans="1:5" ht="15.6">
      <c r="A11211" s="358" t="s">
        <v>19320</v>
      </c>
      <c r="B11211" s="358" t="s">
        <v>19321</v>
      </c>
      <c r="C11211" s="359">
        <v>2.7</v>
      </c>
      <c r="D11211" s="357" t="s">
        <v>7016</v>
      </c>
      <c r="E11211" s="357" t="s">
        <v>7016</v>
      </c>
    </row>
    <row r="11212" spans="1:5" ht="15.6">
      <c r="A11212" s="358" t="s">
        <v>30669</v>
      </c>
      <c r="B11212" s="358" t="s">
        <v>30670</v>
      </c>
      <c r="C11212" s="359">
        <v>2.7</v>
      </c>
      <c r="D11212" s="357" t="s">
        <v>30668</v>
      </c>
      <c r="E11212" s="357" t="s">
        <v>30668</v>
      </c>
    </row>
    <row r="11213" spans="1:5" ht="15.6">
      <c r="A11213" s="358" t="s">
        <v>21257</v>
      </c>
      <c r="B11213" s="358" t="s">
        <v>21258</v>
      </c>
      <c r="C11213" s="359">
        <v>2.7</v>
      </c>
      <c r="D11213" s="357" t="s">
        <v>8477</v>
      </c>
      <c r="E11213" s="357" t="s">
        <v>8477</v>
      </c>
    </row>
    <row r="11214" spans="1:5" ht="15.6">
      <c r="A11214" s="358" t="s">
        <v>21257</v>
      </c>
      <c r="B11214" s="358" t="s">
        <v>21258</v>
      </c>
      <c r="C11214" s="359">
        <v>2.7</v>
      </c>
      <c r="D11214" s="357" t="s">
        <v>8477</v>
      </c>
      <c r="E11214" s="357" t="s">
        <v>8477</v>
      </c>
    </row>
    <row r="11215" spans="1:5" ht="15.6">
      <c r="A11215" s="358" t="s">
        <v>21257</v>
      </c>
      <c r="B11215" s="358" t="s">
        <v>21258</v>
      </c>
      <c r="C11215" s="359">
        <v>2.7</v>
      </c>
      <c r="D11215" s="357" t="s">
        <v>8477</v>
      </c>
      <c r="E11215" s="357" t="s">
        <v>8477</v>
      </c>
    </row>
    <row r="11216" spans="1:5" ht="15.6">
      <c r="A11216" s="358" t="s">
        <v>52160</v>
      </c>
      <c r="B11216" s="358" t="s">
        <v>52161</v>
      </c>
      <c r="C11216" s="359">
        <v>2.7</v>
      </c>
      <c r="D11216" s="357" t="s">
        <v>52159</v>
      </c>
      <c r="E11216" s="357" t="s">
        <v>52159</v>
      </c>
    </row>
    <row r="11217" spans="1:5" ht="15.6">
      <c r="A11217" s="358" t="s">
        <v>39370</v>
      </c>
      <c r="B11217" s="358" t="s">
        <v>39371</v>
      </c>
      <c r="C11217" s="359">
        <v>2.7</v>
      </c>
      <c r="D11217" s="357" t="s">
        <v>39369</v>
      </c>
      <c r="E11217" s="357" t="s">
        <v>39369</v>
      </c>
    </row>
    <row r="11218" spans="1:5" ht="15.6">
      <c r="A11218" s="358" t="s">
        <v>20180</v>
      </c>
      <c r="B11218" s="358" t="s">
        <v>20181</v>
      </c>
      <c r="C11218" s="359">
        <v>2.7</v>
      </c>
      <c r="D11218" s="357" t="s">
        <v>7892</v>
      </c>
      <c r="E11218" s="357" t="s">
        <v>7892</v>
      </c>
    </row>
    <row r="11219" spans="1:5" ht="15.6">
      <c r="A11219" s="358" t="s">
        <v>21247</v>
      </c>
      <c r="B11219" s="358" t="s">
        <v>21247</v>
      </c>
      <c r="C11219" s="359">
        <v>2.7</v>
      </c>
      <c r="D11219" s="357" t="s">
        <v>8424</v>
      </c>
      <c r="E11219" s="357" t="s">
        <v>8424</v>
      </c>
    </row>
    <row r="11220" spans="1:5" ht="15.6">
      <c r="A11220" s="358" t="s">
        <v>21247</v>
      </c>
      <c r="B11220" s="358" t="s">
        <v>21247</v>
      </c>
      <c r="C11220" s="359">
        <v>2.7</v>
      </c>
      <c r="D11220" s="357" t="s">
        <v>8424</v>
      </c>
      <c r="E11220" s="357" t="s">
        <v>8424</v>
      </c>
    </row>
    <row r="11221" spans="1:5" ht="15.6">
      <c r="A11221" s="358" t="s">
        <v>50210</v>
      </c>
      <c r="B11221" s="358" t="s">
        <v>50211</v>
      </c>
      <c r="C11221" s="359">
        <v>2.7</v>
      </c>
      <c r="D11221" s="357" t="s">
        <v>50209</v>
      </c>
      <c r="E11221" s="357" t="s">
        <v>50209</v>
      </c>
    </row>
    <row r="11222" spans="1:5" ht="15.6">
      <c r="A11222" s="358" t="s">
        <v>50210</v>
      </c>
      <c r="B11222" s="358" t="s">
        <v>50211</v>
      </c>
      <c r="C11222" s="359">
        <v>2.7</v>
      </c>
      <c r="D11222" s="357" t="s">
        <v>50209</v>
      </c>
      <c r="E11222" s="357" t="s">
        <v>50209</v>
      </c>
    </row>
    <row r="11223" spans="1:5" ht="15.6">
      <c r="A11223" s="358" t="s">
        <v>10262</v>
      </c>
      <c r="B11223" s="358" t="s">
        <v>38980</v>
      </c>
      <c r="C11223" s="359">
        <v>2.7</v>
      </c>
      <c r="D11223" s="357" t="s">
        <v>38979</v>
      </c>
      <c r="E11223" s="357" t="s">
        <v>38979</v>
      </c>
    </row>
    <row r="11224" spans="1:5" ht="15.6">
      <c r="A11224" s="358" t="s">
        <v>34181</v>
      </c>
      <c r="B11224" s="358" t="s">
        <v>34182</v>
      </c>
      <c r="C11224" s="359">
        <v>2.7</v>
      </c>
      <c r="D11224" s="357" t="s">
        <v>34180</v>
      </c>
      <c r="E11224" s="357" t="s">
        <v>34180</v>
      </c>
    </row>
    <row r="11225" spans="1:5" ht="15.6">
      <c r="A11225" s="358" t="s">
        <v>34181</v>
      </c>
      <c r="B11225" s="358" t="s">
        <v>34182</v>
      </c>
      <c r="C11225" s="359">
        <v>2.7</v>
      </c>
      <c r="D11225" s="357" t="s">
        <v>34180</v>
      </c>
      <c r="E11225" s="357" t="s">
        <v>34180</v>
      </c>
    </row>
    <row r="11226" spans="1:5" ht="15.6">
      <c r="A11226" s="358" t="s">
        <v>27366</v>
      </c>
      <c r="B11226" s="358" t="s">
        <v>27367</v>
      </c>
      <c r="C11226" s="359">
        <v>2.7</v>
      </c>
      <c r="D11226" s="357" t="s">
        <v>27365</v>
      </c>
      <c r="E11226" s="357" t="s">
        <v>27365</v>
      </c>
    </row>
    <row r="11227" spans="1:5" ht="15.6">
      <c r="A11227" s="358" t="s">
        <v>17229</v>
      </c>
      <c r="B11227" s="358" t="s">
        <v>17230</v>
      </c>
      <c r="C11227" s="359">
        <v>2.7</v>
      </c>
      <c r="D11227" s="357" t="s">
        <v>6052</v>
      </c>
      <c r="E11227" s="357" t="s">
        <v>6052</v>
      </c>
    </row>
    <row r="11228" spans="1:5" ht="15.6">
      <c r="A11228" s="358" t="s">
        <v>10262</v>
      </c>
      <c r="B11228" s="358" t="s">
        <v>23691</v>
      </c>
      <c r="C11228" s="359">
        <v>2.7</v>
      </c>
      <c r="D11228" s="357" t="s">
        <v>9811</v>
      </c>
      <c r="E11228" s="357" t="s">
        <v>9811</v>
      </c>
    </row>
    <row r="11229" spans="1:5" ht="15.6">
      <c r="A11229" s="358" t="s">
        <v>1240</v>
      </c>
      <c r="B11229" s="358" t="s">
        <v>18104</v>
      </c>
      <c r="C11229" s="359">
        <v>2.7</v>
      </c>
      <c r="D11229" s="357" t="s">
        <v>6990</v>
      </c>
      <c r="E11229" s="357" t="s">
        <v>6990</v>
      </c>
    </row>
    <row r="11230" spans="1:5" ht="15.6">
      <c r="A11230" s="358" t="s">
        <v>1240</v>
      </c>
      <c r="B11230" s="358" t="s">
        <v>18104</v>
      </c>
      <c r="C11230" s="359">
        <v>2.7</v>
      </c>
      <c r="D11230" s="357" t="s">
        <v>6990</v>
      </c>
      <c r="E11230" s="357" t="s">
        <v>6990</v>
      </c>
    </row>
    <row r="11231" spans="1:5" ht="15.6">
      <c r="A11231" s="358" t="s">
        <v>1240</v>
      </c>
      <c r="B11231" s="358" t="s">
        <v>18104</v>
      </c>
      <c r="C11231" s="359">
        <v>2.7</v>
      </c>
      <c r="D11231" s="357" t="s">
        <v>6990</v>
      </c>
      <c r="E11231" s="357" t="s">
        <v>6990</v>
      </c>
    </row>
    <row r="11232" spans="1:5" ht="15.6">
      <c r="A11232" s="358" t="s">
        <v>10468</v>
      </c>
      <c r="B11232" s="358" t="s">
        <v>10469</v>
      </c>
      <c r="C11232" s="359">
        <v>2.7</v>
      </c>
      <c r="D11232" s="357" t="s">
        <v>2402</v>
      </c>
      <c r="E11232" s="357" t="s">
        <v>2402</v>
      </c>
    </row>
    <row r="11233" spans="1:5" ht="15.6">
      <c r="A11233" s="358" t="s">
        <v>35811</v>
      </c>
      <c r="B11233" s="358" t="s">
        <v>35812</v>
      </c>
      <c r="C11233" s="359">
        <v>2.7</v>
      </c>
      <c r="D11233" s="357" t="s">
        <v>35810</v>
      </c>
      <c r="E11233" s="357" t="s">
        <v>35810</v>
      </c>
    </row>
    <row r="11234" spans="1:5" ht="15.6">
      <c r="A11234" s="358" t="s">
        <v>35811</v>
      </c>
      <c r="B11234" s="358" t="s">
        <v>35812</v>
      </c>
      <c r="C11234" s="359">
        <v>2.7</v>
      </c>
      <c r="D11234" s="357" t="s">
        <v>35810</v>
      </c>
      <c r="E11234" s="357" t="s">
        <v>35810</v>
      </c>
    </row>
    <row r="11235" spans="1:5" ht="15.6">
      <c r="A11235" s="358" t="s">
        <v>39637</v>
      </c>
      <c r="B11235" s="358" t="s">
        <v>39638</v>
      </c>
      <c r="C11235" s="359">
        <v>2.7</v>
      </c>
      <c r="D11235" s="357" t="s">
        <v>39636</v>
      </c>
      <c r="E11235" s="357" t="s">
        <v>39636</v>
      </c>
    </row>
    <row r="11236" spans="1:5" ht="15.6">
      <c r="A11236" s="358" t="s">
        <v>38765</v>
      </c>
      <c r="B11236" s="358" t="s">
        <v>38766</v>
      </c>
      <c r="C11236" s="359">
        <v>2.7</v>
      </c>
      <c r="D11236" s="357" t="s">
        <v>38764</v>
      </c>
      <c r="E11236" s="357" t="s">
        <v>38764</v>
      </c>
    </row>
    <row r="11237" spans="1:5" ht="15.6">
      <c r="A11237" s="358" t="s">
        <v>11696</v>
      </c>
      <c r="B11237" s="358" t="s">
        <v>11697</v>
      </c>
      <c r="C11237" s="359">
        <v>2.7</v>
      </c>
      <c r="D11237" s="357" t="s">
        <v>2890</v>
      </c>
      <c r="E11237" s="357" t="s">
        <v>2890</v>
      </c>
    </row>
    <row r="11238" spans="1:5" ht="15.6">
      <c r="A11238" s="358" t="s">
        <v>11696</v>
      </c>
      <c r="B11238" s="358" t="s">
        <v>11697</v>
      </c>
      <c r="C11238" s="359">
        <v>2.7</v>
      </c>
      <c r="D11238" s="357" t="s">
        <v>2890</v>
      </c>
      <c r="E11238" s="357" t="s">
        <v>2890</v>
      </c>
    </row>
    <row r="11239" spans="1:5" ht="15.6">
      <c r="A11239" s="358" t="s">
        <v>29055</v>
      </c>
      <c r="B11239" s="358" t="s">
        <v>29055</v>
      </c>
      <c r="C11239" s="359">
        <v>2.7</v>
      </c>
      <c r="D11239" s="357" t="s">
        <v>29054</v>
      </c>
      <c r="E11239" s="357" t="s">
        <v>29054</v>
      </c>
    </row>
    <row r="11240" spans="1:5" ht="15.6">
      <c r="A11240" s="358" t="s">
        <v>32733</v>
      </c>
      <c r="B11240" s="358" t="s">
        <v>32734</v>
      </c>
      <c r="C11240" s="359">
        <v>2.7</v>
      </c>
      <c r="D11240" s="357" t="s">
        <v>32732</v>
      </c>
      <c r="E11240" s="357" t="s">
        <v>32732</v>
      </c>
    </row>
    <row r="11241" spans="1:5" ht="15.6">
      <c r="A11241" s="358" t="s">
        <v>37153</v>
      </c>
      <c r="B11241" s="358" t="s">
        <v>37154</v>
      </c>
      <c r="C11241" s="359">
        <v>2.7</v>
      </c>
      <c r="D11241" s="357" t="s">
        <v>37152</v>
      </c>
      <c r="E11241" s="357" t="s">
        <v>37152</v>
      </c>
    </row>
    <row r="11242" spans="1:5" ht="15.6">
      <c r="A11242" s="358" t="s">
        <v>51823</v>
      </c>
      <c r="B11242" s="358" t="s">
        <v>51824</v>
      </c>
      <c r="C11242" s="359">
        <v>2.7</v>
      </c>
      <c r="D11242" s="357" t="s">
        <v>51822</v>
      </c>
      <c r="E11242" s="357" t="s">
        <v>51822</v>
      </c>
    </row>
    <row r="11243" spans="1:5" ht="15.6">
      <c r="A11243" s="358" t="s">
        <v>13851</v>
      </c>
      <c r="B11243" s="358" t="s">
        <v>13852</v>
      </c>
      <c r="C11243" s="359">
        <v>2.7</v>
      </c>
      <c r="D11243" s="357" t="s">
        <v>4211</v>
      </c>
      <c r="E11243" s="357" t="s">
        <v>4211</v>
      </c>
    </row>
    <row r="11244" spans="1:5" ht="15.6">
      <c r="A11244" s="358" t="s">
        <v>13851</v>
      </c>
      <c r="B11244" s="358" t="s">
        <v>13852</v>
      </c>
      <c r="C11244" s="359">
        <v>2.7</v>
      </c>
      <c r="D11244" s="357" t="s">
        <v>4211</v>
      </c>
      <c r="E11244" s="357" t="s">
        <v>4211</v>
      </c>
    </row>
    <row r="11245" spans="1:5" ht="15.6">
      <c r="A11245" s="358" t="s">
        <v>13851</v>
      </c>
      <c r="B11245" s="358" t="s">
        <v>13852</v>
      </c>
      <c r="C11245" s="359">
        <v>2.7</v>
      </c>
      <c r="D11245" s="357" t="s">
        <v>4211</v>
      </c>
      <c r="E11245" s="357" t="s">
        <v>4211</v>
      </c>
    </row>
    <row r="11246" spans="1:5" ht="15.6">
      <c r="A11246" s="358" t="s">
        <v>48459</v>
      </c>
      <c r="B11246" s="358" t="s">
        <v>48460</v>
      </c>
      <c r="C11246" s="359">
        <v>2.7</v>
      </c>
      <c r="D11246" s="357" t="s">
        <v>48458</v>
      </c>
      <c r="E11246" s="357" t="s">
        <v>48458</v>
      </c>
    </row>
    <row r="11247" spans="1:5" ht="15.6">
      <c r="A11247" s="358" t="s">
        <v>48459</v>
      </c>
      <c r="B11247" s="358" t="s">
        <v>48460</v>
      </c>
      <c r="C11247" s="359">
        <v>2.7</v>
      </c>
      <c r="D11247" s="357" t="s">
        <v>48458</v>
      </c>
      <c r="E11247" s="357" t="s">
        <v>48458</v>
      </c>
    </row>
    <row r="11248" spans="1:5" ht="15.6">
      <c r="A11248" s="358" t="s">
        <v>23639</v>
      </c>
      <c r="B11248" s="358" t="s">
        <v>23640</v>
      </c>
      <c r="C11248" s="359">
        <v>2.7</v>
      </c>
      <c r="D11248" s="357" t="s">
        <v>9803</v>
      </c>
      <c r="E11248" s="357" t="s">
        <v>9803</v>
      </c>
    </row>
    <row r="11249" spans="1:5" ht="15.6">
      <c r="A11249" s="358" t="s">
        <v>23639</v>
      </c>
      <c r="B11249" s="358" t="s">
        <v>23640</v>
      </c>
      <c r="C11249" s="359">
        <v>2.7</v>
      </c>
      <c r="D11249" s="357" t="s">
        <v>9803</v>
      </c>
      <c r="E11249" s="357" t="s">
        <v>9803</v>
      </c>
    </row>
    <row r="11250" spans="1:5" ht="15.6">
      <c r="A11250" s="358" t="s">
        <v>12163</v>
      </c>
      <c r="B11250" s="358" t="s">
        <v>12164</v>
      </c>
      <c r="C11250" s="359">
        <v>2.7</v>
      </c>
      <c r="D11250" s="357" t="s">
        <v>3393</v>
      </c>
      <c r="E11250" s="357" t="s">
        <v>3393</v>
      </c>
    </row>
    <row r="11251" spans="1:5" ht="15.6">
      <c r="A11251" s="358" t="s">
        <v>15509</v>
      </c>
      <c r="B11251" s="358" t="s">
        <v>15510</v>
      </c>
      <c r="C11251" s="359">
        <v>2.7</v>
      </c>
      <c r="D11251" s="357" t="s">
        <v>5179</v>
      </c>
      <c r="E11251" s="357" t="s">
        <v>5179</v>
      </c>
    </row>
    <row r="11252" spans="1:5" ht="15.6">
      <c r="A11252" s="358" t="s">
        <v>15509</v>
      </c>
      <c r="B11252" s="358" t="s">
        <v>15510</v>
      </c>
      <c r="C11252" s="359">
        <v>2.7</v>
      </c>
      <c r="D11252" s="357" t="s">
        <v>5179</v>
      </c>
      <c r="E11252" s="357" t="s">
        <v>5179</v>
      </c>
    </row>
    <row r="11253" spans="1:5" ht="15.6">
      <c r="A11253" s="358" t="s">
        <v>15509</v>
      </c>
      <c r="B11253" s="358" t="s">
        <v>15510</v>
      </c>
      <c r="C11253" s="359">
        <v>2.7</v>
      </c>
      <c r="D11253" s="357" t="s">
        <v>5179</v>
      </c>
      <c r="E11253" s="357" t="s">
        <v>5179</v>
      </c>
    </row>
    <row r="11254" spans="1:5" ht="15.6">
      <c r="A11254" s="358" t="s">
        <v>15509</v>
      </c>
      <c r="B11254" s="358" t="s">
        <v>15510</v>
      </c>
      <c r="C11254" s="359">
        <v>2.7</v>
      </c>
      <c r="D11254" s="357" t="s">
        <v>5179</v>
      </c>
      <c r="E11254" s="357" t="s">
        <v>5179</v>
      </c>
    </row>
    <row r="11255" spans="1:5" ht="15.6">
      <c r="A11255" s="358" t="s">
        <v>17677</v>
      </c>
      <c r="B11255" s="358" t="s">
        <v>17677</v>
      </c>
      <c r="C11255" s="359">
        <v>2.7</v>
      </c>
      <c r="D11255" s="357" t="s">
        <v>6521</v>
      </c>
      <c r="E11255" s="357" t="s">
        <v>6521</v>
      </c>
    </row>
    <row r="11256" spans="1:5" ht="15.6">
      <c r="A11256" s="358" t="s">
        <v>29728</v>
      </c>
      <c r="B11256" s="358" t="s">
        <v>29729</v>
      </c>
      <c r="C11256" s="359">
        <v>2.7</v>
      </c>
      <c r="D11256" s="357" t="s">
        <v>29727</v>
      </c>
      <c r="E11256" s="357" t="s">
        <v>29727</v>
      </c>
    </row>
    <row r="11257" spans="1:5" ht="15.6">
      <c r="A11257" s="358" t="s">
        <v>29728</v>
      </c>
      <c r="B11257" s="358" t="s">
        <v>29729</v>
      </c>
      <c r="C11257" s="359">
        <v>2.7</v>
      </c>
      <c r="D11257" s="357" t="s">
        <v>29727</v>
      </c>
      <c r="E11257" s="357" t="s">
        <v>29727</v>
      </c>
    </row>
    <row r="11258" spans="1:5" ht="15.6">
      <c r="A11258" s="358" t="s">
        <v>29728</v>
      </c>
      <c r="B11258" s="358" t="s">
        <v>29729</v>
      </c>
      <c r="C11258" s="359">
        <v>2.7</v>
      </c>
      <c r="D11258" s="357" t="s">
        <v>29727</v>
      </c>
      <c r="E11258" s="357" t="s">
        <v>29727</v>
      </c>
    </row>
    <row r="11259" spans="1:5" ht="15.6">
      <c r="A11259" s="358" t="s">
        <v>39032</v>
      </c>
      <c r="B11259" s="358" t="s">
        <v>39033</v>
      </c>
      <c r="C11259" s="359">
        <v>2.7</v>
      </c>
      <c r="D11259" s="357" t="s">
        <v>39031</v>
      </c>
      <c r="E11259" s="357" t="s">
        <v>39031</v>
      </c>
    </row>
    <row r="11260" spans="1:5" ht="15.6">
      <c r="A11260" s="358" t="s">
        <v>22791</v>
      </c>
      <c r="B11260" s="358" t="s">
        <v>22792</v>
      </c>
      <c r="C11260" s="359">
        <v>2.7</v>
      </c>
      <c r="D11260" s="357" t="s">
        <v>9417</v>
      </c>
      <c r="E11260" s="357" t="s">
        <v>9417</v>
      </c>
    </row>
    <row r="11261" spans="1:5" ht="15.6">
      <c r="A11261" s="358" t="s">
        <v>22791</v>
      </c>
      <c r="B11261" s="358" t="s">
        <v>22792</v>
      </c>
      <c r="C11261" s="359">
        <v>2.7</v>
      </c>
      <c r="D11261" s="357" t="s">
        <v>9417</v>
      </c>
      <c r="E11261" s="357" t="s">
        <v>9417</v>
      </c>
    </row>
    <row r="11262" spans="1:5" ht="15.6">
      <c r="A11262" s="358" t="s">
        <v>22791</v>
      </c>
      <c r="B11262" s="358" t="s">
        <v>22792</v>
      </c>
      <c r="C11262" s="359">
        <v>2.7</v>
      </c>
      <c r="D11262" s="357" t="s">
        <v>9417</v>
      </c>
      <c r="E11262" s="357" t="s">
        <v>9417</v>
      </c>
    </row>
    <row r="11263" spans="1:5" ht="15.6">
      <c r="A11263" s="358" t="s">
        <v>17184</v>
      </c>
      <c r="B11263" s="358" t="s">
        <v>17185</v>
      </c>
      <c r="C11263" s="359">
        <v>2.7</v>
      </c>
      <c r="D11263" s="357" t="s">
        <v>7488</v>
      </c>
      <c r="E11263" s="357" t="s">
        <v>7488</v>
      </c>
    </row>
    <row r="11264" spans="1:5" ht="15.6">
      <c r="A11264" s="358" t="s">
        <v>17710</v>
      </c>
      <c r="B11264" s="358" t="s">
        <v>17711</v>
      </c>
      <c r="C11264" s="359">
        <v>2.7</v>
      </c>
      <c r="D11264" s="357" t="s">
        <v>6549</v>
      </c>
      <c r="E11264" s="357" t="s">
        <v>6549</v>
      </c>
    </row>
    <row r="11265" spans="1:5" ht="15.6">
      <c r="A11265" s="358" t="s">
        <v>17710</v>
      </c>
      <c r="B11265" s="358" t="s">
        <v>17711</v>
      </c>
      <c r="C11265" s="359">
        <v>2.7</v>
      </c>
      <c r="D11265" s="357" t="s">
        <v>6549</v>
      </c>
      <c r="E11265" s="357" t="s">
        <v>6549</v>
      </c>
    </row>
    <row r="11266" spans="1:5" ht="15.6">
      <c r="A11266" s="358" t="s">
        <v>27428</v>
      </c>
      <c r="B11266" s="358" t="s">
        <v>27428</v>
      </c>
      <c r="C11266" s="359">
        <v>2.7</v>
      </c>
      <c r="D11266" s="357" t="s">
        <v>27427</v>
      </c>
      <c r="E11266" s="357" t="s">
        <v>27427</v>
      </c>
    </row>
    <row r="11267" spans="1:5" ht="15.6">
      <c r="A11267" s="358" t="s">
        <v>28827</v>
      </c>
      <c r="B11267" s="358" t="s">
        <v>28828</v>
      </c>
      <c r="C11267" s="359">
        <v>2.7</v>
      </c>
      <c r="D11267" s="357" t="s">
        <v>28826</v>
      </c>
      <c r="E11267" s="357" t="s">
        <v>28826</v>
      </c>
    </row>
    <row r="11268" spans="1:5" ht="15.6">
      <c r="A11268" s="358" t="s">
        <v>28827</v>
      </c>
      <c r="B11268" s="358" t="s">
        <v>28828</v>
      </c>
      <c r="C11268" s="359">
        <v>2.7</v>
      </c>
      <c r="D11268" s="357" t="s">
        <v>28826</v>
      </c>
      <c r="E11268" s="357" t="s">
        <v>28826</v>
      </c>
    </row>
    <row r="11269" spans="1:5" ht="15.6">
      <c r="A11269" s="358" t="s">
        <v>15368</v>
      </c>
      <c r="B11269" s="358" t="s">
        <v>15369</v>
      </c>
      <c r="C11269" s="359">
        <v>2.7</v>
      </c>
      <c r="D11269" s="357" t="s">
        <v>5169</v>
      </c>
      <c r="E11269" s="357" t="s">
        <v>5169</v>
      </c>
    </row>
    <row r="11270" spans="1:5" ht="15.6">
      <c r="A11270" s="358" t="s">
        <v>10262</v>
      </c>
      <c r="B11270" s="358" t="s">
        <v>38812</v>
      </c>
      <c r="C11270" s="359">
        <v>2.7</v>
      </c>
      <c r="D11270" s="357" t="s">
        <v>38811</v>
      </c>
      <c r="E11270" s="357" t="s">
        <v>38811</v>
      </c>
    </row>
    <row r="11271" spans="1:5" ht="15.6">
      <c r="A11271" s="358" t="s">
        <v>10262</v>
      </c>
      <c r="B11271" s="358" t="s">
        <v>38812</v>
      </c>
      <c r="C11271" s="359">
        <v>2.7</v>
      </c>
      <c r="D11271" s="357" t="s">
        <v>38811</v>
      </c>
      <c r="E11271" s="357" t="s">
        <v>38811</v>
      </c>
    </row>
    <row r="11272" spans="1:5" ht="15.6">
      <c r="A11272" s="358" t="s">
        <v>10262</v>
      </c>
      <c r="B11272" s="358" t="s">
        <v>38812</v>
      </c>
      <c r="C11272" s="359">
        <v>2.7</v>
      </c>
      <c r="D11272" s="357" t="s">
        <v>38811</v>
      </c>
      <c r="E11272" s="357" t="s">
        <v>38811</v>
      </c>
    </row>
    <row r="11273" spans="1:5" ht="15.6">
      <c r="A11273" s="358" t="s">
        <v>28269</v>
      </c>
      <c r="B11273" s="358" t="s">
        <v>28270</v>
      </c>
      <c r="C11273" s="359">
        <v>2.7</v>
      </c>
      <c r="D11273" s="357" t="s">
        <v>28268</v>
      </c>
      <c r="E11273" s="357" t="s">
        <v>28268</v>
      </c>
    </row>
    <row r="11274" spans="1:5" ht="15.6">
      <c r="A11274" s="358" t="s">
        <v>863</v>
      </c>
      <c r="B11274" s="358" t="s">
        <v>14775</v>
      </c>
      <c r="C11274" s="359">
        <v>2.7</v>
      </c>
      <c r="D11274" s="357" t="s">
        <v>4673</v>
      </c>
      <c r="E11274" s="357" t="s">
        <v>4673</v>
      </c>
    </row>
    <row r="11275" spans="1:5" ht="15.6">
      <c r="A11275" s="358" t="s">
        <v>863</v>
      </c>
      <c r="B11275" s="358" t="s">
        <v>14775</v>
      </c>
      <c r="C11275" s="359">
        <v>2.7</v>
      </c>
      <c r="D11275" s="357" t="s">
        <v>4673</v>
      </c>
      <c r="E11275" s="357" t="s">
        <v>4673</v>
      </c>
    </row>
    <row r="11276" spans="1:5" ht="15.6">
      <c r="A11276" s="358" t="s">
        <v>1094</v>
      </c>
      <c r="B11276" s="358" t="s">
        <v>17634</v>
      </c>
      <c r="C11276" s="359">
        <v>2.7</v>
      </c>
      <c r="D11276" s="357" t="s">
        <v>6477</v>
      </c>
      <c r="E11276" s="357" t="s">
        <v>6477</v>
      </c>
    </row>
    <row r="11277" spans="1:5" ht="15.6">
      <c r="A11277" s="358" t="s">
        <v>1094</v>
      </c>
      <c r="B11277" s="358" t="s">
        <v>17634</v>
      </c>
      <c r="C11277" s="359">
        <v>2.7</v>
      </c>
      <c r="D11277" s="357" t="s">
        <v>6477</v>
      </c>
      <c r="E11277" s="357" t="s">
        <v>6477</v>
      </c>
    </row>
    <row r="11278" spans="1:5" ht="15.6">
      <c r="A11278" s="358" t="s">
        <v>1094</v>
      </c>
      <c r="B11278" s="358" t="s">
        <v>17634</v>
      </c>
      <c r="C11278" s="359">
        <v>2.7</v>
      </c>
      <c r="D11278" s="357" t="s">
        <v>6477</v>
      </c>
      <c r="E11278" s="357" t="s">
        <v>6477</v>
      </c>
    </row>
    <row r="11279" spans="1:5" ht="15.6">
      <c r="A11279" s="358" t="s">
        <v>1094</v>
      </c>
      <c r="B11279" s="358" t="s">
        <v>17634</v>
      </c>
      <c r="C11279" s="359">
        <v>2.7</v>
      </c>
      <c r="D11279" s="357" t="s">
        <v>6477</v>
      </c>
      <c r="E11279" s="357" t="s">
        <v>6477</v>
      </c>
    </row>
    <row r="11280" spans="1:5" ht="15.6">
      <c r="A11280" s="358" t="s">
        <v>41334</v>
      </c>
      <c r="B11280" s="358" t="s">
        <v>41335</v>
      </c>
      <c r="C11280" s="359">
        <v>2.7</v>
      </c>
      <c r="D11280" s="357" t="s">
        <v>41333</v>
      </c>
      <c r="E11280" s="357" t="s">
        <v>41333</v>
      </c>
    </row>
    <row r="11281" spans="1:5" ht="15.6">
      <c r="A11281" s="358" t="s">
        <v>41334</v>
      </c>
      <c r="B11281" s="358" t="s">
        <v>41335</v>
      </c>
      <c r="C11281" s="359">
        <v>2.7</v>
      </c>
      <c r="D11281" s="357" t="s">
        <v>41333</v>
      </c>
      <c r="E11281" s="357" t="s">
        <v>41333</v>
      </c>
    </row>
    <row r="11282" spans="1:5" ht="15.6">
      <c r="A11282" s="358" t="s">
        <v>20724</v>
      </c>
      <c r="B11282" s="358" t="s">
        <v>20725</v>
      </c>
      <c r="C11282" s="359">
        <v>2.7</v>
      </c>
      <c r="D11282" s="357" t="s">
        <v>8207</v>
      </c>
      <c r="E11282" s="357" t="s">
        <v>8207</v>
      </c>
    </row>
    <row r="11283" spans="1:5" ht="15.6">
      <c r="A11283" s="358" t="s">
        <v>20724</v>
      </c>
      <c r="B11283" s="358" t="s">
        <v>20725</v>
      </c>
      <c r="C11283" s="359">
        <v>2.7</v>
      </c>
      <c r="D11283" s="357" t="s">
        <v>8207</v>
      </c>
      <c r="E11283" s="357" t="s">
        <v>8207</v>
      </c>
    </row>
    <row r="11284" spans="1:5" ht="15.6">
      <c r="A11284" s="358" t="s">
        <v>29778</v>
      </c>
      <c r="B11284" s="358" t="s">
        <v>29779</v>
      </c>
      <c r="C11284" s="359">
        <v>2.7</v>
      </c>
      <c r="D11284" s="357" t="s">
        <v>29777</v>
      </c>
      <c r="E11284" s="357" t="s">
        <v>29777</v>
      </c>
    </row>
    <row r="11285" spans="1:5" ht="15.6">
      <c r="A11285" s="358" t="s">
        <v>30319</v>
      </c>
      <c r="B11285" s="358" t="s">
        <v>30320</v>
      </c>
      <c r="C11285" s="359">
        <v>2.7</v>
      </c>
      <c r="D11285" s="357" t="s">
        <v>30318</v>
      </c>
      <c r="E11285" s="357" t="s">
        <v>30318</v>
      </c>
    </row>
    <row r="11286" spans="1:5" ht="15.6">
      <c r="A11286" s="358" t="s">
        <v>16405</v>
      </c>
      <c r="B11286" s="358" t="s">
        <v>16406</v>
      </c>
      <c r="C11286" s="359">
        <v>2.7</v>
      </c>
      <c r="D11286" s="357" t="s">
        <v>5756</v>
      </c>
      <c r="E11286" s="357" t="s">
        <v>5756</v>
      </c>
    </row>
    <row r="11287" spans="1:5" ht="15.6">
      <c r="A11287" s="358" t="s">
        <v>21239</v>
      </c>
      <c r="B11287" s="358" t="s">
        <v>21240</v>
      </c>
      <c r="C11287" s="359">
        <v>2.7</v>
      </c>
      <c r="D11287" s="357" t="s">
        <v>8420</v>
      </c>
      <c r="E11287" s="357" t="s">
        <v>8420</v>
      </c>
    </row>
    <row r="11288" spans="1:5" ht="15.6">
      <c r="A11288" s="358" t="s">
        <v>47738</v>
      </c>
      <c r="B11288" s="358" t="s">
        <v>47739</v>
      </c>
      <c r="C11288" s="359">
        <v>2.7</v>
      </c>
      <c r="D11288" s="357" t="s">
        <v>47737</v>
      </c>
      <c r="E11288" s="357" t="s">
        <v>47737</v>
      </c>
    </row>
    <row r="11289" spans="1:5" ht="15.6">
      <c r="A11289" s="358" t="s">
        <v>22660</v>
      </c>
      <c r="B11289" s="358" t="s">
        <v>22661</v>
      </c>
      <c r="C11289" s="359">
        <v>2.7</v>
      </c>
      <c r="D11289" s="357" t="s">
        <v>9316</v>
      </c>
      <c r="E11289" s="357" t="s">
        <v>9316</v>
      </c>
    </row>
    <row r="11290" spans="1:5" ht="15.6">
      <c r="A11290" s="358" t="s">
        <v>22660</v>
      </c>
      <c r="B11290" s="358" t="s">
        <v>22661</v>
      </c>
      <c r="C11290" s="359">
        <v>2.7</v>
      </c>
      <c r="D11290" s="357" t="s">
        <v>9316</v>
      </c>
      <c r="E11290" s="357" t="s">
        <v>9316</v>
      </c>
    </row>
    <row r="11291" spans="1:5" ht="15.6">
      <c r="A11291" s="358" t="s">
        <v>22660</v>
      </c>
      <c r="B11291" s="358" t="s">
        <v>22661</v>
      </c>
      <c r="C11291" s="359">
        <v>2.7</v>
      </c>
      <c r="D11291" s="357" t="s">
        <v>9316</v>
      </c>
      <c r="E11291" s="357" t="s">
        <v>9316</v>
      </c>
    </row>
    <row r="11292" spans="1:5" ht="15.6">
      <c r="A11292" s="358" t="s">
        <v>22660</v>
      </c>
      <c r="B11292" s="358" t="s">
        <v>22661</v>
      </c>
      <c r="C11292" s="359">
        <v>2.7</v>
      </c>
      <c r="D11292" s="357" t="s">
        <v>9316</v>
      </c>
      <c r="E11292" s="357" t="s">
        <v>9316</v>
      </c>
    </row>
    <row r="11293" spans="1:5" ht="15.6">
      <c r="A11293" s="358" t="s">
        <v>14128</v>
      </c>
      <c r="B11293" s="358" t="s">
        <v>14128</v>
      </c>
      <c r="C11293" s="359">
        <v>2.7</v>
      </c>
      <c r="D11293" s="357" t="s">
        <v>4396</v>
      </c>
      <c r="E11293" s="357" t="s">
        <v>4396</v>
      </c>
    </row>
    <row r="11294" spans="1:5" ht="15.6">
      <c r="A11294" s="358" t="s">
        <v>23374</v>
      </c>
      <c r="B11294" s="358" t="s">
        <v>10262</v>
      </c>
      <c r="C11294" s="359">
        <v>2.7</v>
      </c>
      <c r="D11294" s="357" t="s">
        <v>9554</v>
      </c>
      <c r="E11294" s="357" t="s">
        <v>9554</v>
      </c>
    </row>
    <row r="11295" spans="1:5" ht="15.6">
      <c r="A11295" s="358" t="s">
        <v>10262</v>
      </c>
      <c r="B11295" s="358" t="s">
        <v>61251</v>
      </c>
      <c r="C11295" s="359">
        <v>2.7</v>
      </c>
      <c r="D11295" s="357" t="s">
        <v>61250</v>
      </c>
      <c r="E11295" s="357" t="s">
        <v>61250</v>
      </c>
    </row>
    <row r="11296" spans="1:5" ht="15.6">
      <c r="A11296" s="358" t="s">
        <v>794</v>
      </c>
      <c r="B11296" s="358" t="s">
        <v>15211</v>
      </c>
      <c r="C11296" s="359">
        <v>2.7</v>
      </c>
      <c r="D11296" s="357" t="s">
        <v>5010</v>
      </c>
      <c r="E11296" s="357" t="s">
        <v>5010</v>
      </c>
    </row>
    <row r="11297" spans="1:5" ht="15.6">
      <c r="A11297" s="358" t="s">
        <v>794</v>
      </c>
      <c r="B11297" s="358" t="s">
        <v>15211</v>
      </c>
      <c r="C11297" s="359">
        <v>2.7</v>
      </c>
      <c r="D11297" s="357" t="s">
        <v>5010</v>
      </c>
      <c r="E11297" s="357" t="s">
        <v>5010</v>
      </c>
    </row>
    <row r="11298" spans="1:5" ht="15.6">
      <c r="A11298" s="358" t="s">
        <v>794</v>
      </c>
      <c r="B11298" s="358" t="s">
        <v>15211</v>
      </c>
      <c r="C11298" s="359">
        <v>2.7</v>
      </c>
      <c r="D11298" s="357" t="s">
        <v>5010</v>
      </c>
      <c r="E11298" s="357" t="s">
        <v>5010</v>
      </c>
    </row>
    <row r="11299" spans="1:5" ht="15.6">
      <c r="A11299" s="358" t="s">
        <v>34461</v>
      </c>
      <c r="B11299" s="358" t="s">
        <v>34461</v>
      </c>
      <c r="C11299" s="359">
        <v>2.7</v>
      </c>
      <c r="D11299" s="357" t="s">
        <v>34460</v>
      </c>
      <c r="E11299" s="357" t="s">
        <v>34460</v>
      </c>
    </row>
    <row r="11300" spans="1:5" ht="15.6">
      <c r="A11300" s="358" t="s">
        <v>45449</v>
      </c>
      <c r="B11300" s="358" t="s">
        <v>45450</v>
      </c>
      <c r="C11300" s="359">
        <v>2.7</v>
      </c>
      <c r="D11300" s="357" t="s">
        <v>45448</v>
      </c>
      <c r="E11300" s="357" t="s">
        <v>45448</v>
      </c>
    </row>
    <row r="11301" spans="1:5" ht="15.6">
      <c r="A11301" s="358" t="s">
        <v>21037</v>
      </c>
      <c r="B11301" s="358" t="s">
        <v>21037</v>
      </c>
      <c r="C11301" s="359">
        <v>2.7</v>
      </c>
      <c r="D11301" s="357" t="s">
        <v>8328</v>
      </c>
      <c r="E11301" s="357" t="s">
        <v>8328</v>
      </c>
    </row>
    <row r="11302" spans="1:5" ht="15.6">
      <c r="A11302" s="358" t="s">
        <v>10699</v>
      </c>
      <c r="B11302" s="358" t="s">
        <v>10700</v>
      </c>
      <c r="C11302" s="359">
        <v>2.7</v>
      </c>
      <c r="D11302" s="357" t="s">
        <v>2559</v>
      </c>
      <c r="E11302" s="357" t="s">
        <v>2559</v>
      </c>
    </row>
    <row r="11303" spans="1:5" ht="15.6">
      <c r="A11303" s="358" t="s">
        <v>10699</v>
      </c>
      <c r="B11303" s="358" t="s">
        <v>10700</v>
      </c>
      <c r="C11303" s="359">
        <v>2.7</v>
      </c>
      <c r="D11303" s="357" t="s">
        <v>2559</v>
      </c>
      <c r="E11303" s="357" t="s">
        <v>2559</v>
      </c>
    </row>
    <row r="11304" spans="1:5" ht="15.6">
      <c r="A11304" s="358" t="s">
        <v>13037</v>
      </c>
      <c r="B11304" s="358" t="s">
        <v>13038</v>
      </c>
      <c r="C11304" s="359">
        <v>2.7</v>
      </c>
      <c r="D11304" s="357" t="s">
        <v>3939</v>
      </c>
      <c r="E11304" s="357" t="s">
        <v>3939</v>
      </c>
    </row>
    <row r="11305" spans="1:5" ht="15.6">
      <c r="A11305" s="358" t="s">
        <v>17293</v>
      </c>
      <c r="B11305" s="358" t="s">
        <v>17293</v>
      </c>
      <c r="C11305" s="359">
        <v>2.7</v>
      </c>
      <c r="D11305" s="357" t="s">
        <v>6148</v>
      </c>
      <c r="E11305" s="357" t="s">
        <v>6148</v>
      </c>
    </row>
    <row r="11306" spans="1:5" ht="15.6">
      <c r="A11306" s="358" t="s">
        <v>17293</v>
      </c>
      <c r="B11306" s="358" t="s">
        <v>17293</v>
      </c>
      <c r="C11306" s="359">
        <v>2.7</v>
      </c>
      <c r="D11306" s="357" t="s">
        <v>6148</v>
      </c>
      <c r="E11306" s="357" t="s">
        <v>6148</v>
      </c>
    </row>
    <row r="11307" spans="1:5" ht="15.6">
      <c r="A11307" s="358" t="s">
        <v>43939</v>
      </c>
      <c r="B11307" s="358" t="s">
        <v>43940</v>
      </c>
      <c r="C11307" s="359">
        <v>2.7</v>
      </c>
      <c r="D11307" s="357" t="s">
        <v>43938</v>
      </c>
      <c r="E11307" s="357" t="s">
        <v>43938</v>
      </c>
    </row>
    <row r="11308" spans="1:5" ht="15.6">
      <c r="A11308" s="358" t="s">
        <v>43939</v>
      </c>
      <c r="B11308" s="358" t="s">
        <v>43940</v>
      </c>
      <c r="C11308" s="359">
        <v>2.7</v>
      </c>
      <c r="D11308" s="357" t="s">
        <v>43938</v>
      </c>
      <c r="E11308" s="357" t="s">
        <v>43938</v>
      </c>
    </row>
    <row r="11309" spans="1:5" ht="15.6">
      <c r="A11309" s="358" t="s">
        <v>23073</v>
      </c>
      <c r="B11309" s="358" t="s">
        <v>10262</v>
      </c>
      <c r="C11309" s="359">
        <v>2.7</v>
      </c>
      <c r="D11309" s="357" t="s">
        <v>9409</v>
      </c>
      <c r="E11309" s="357" t="s">
        <v>9409</v>
      </c>
    </row>
    <row r="11310" spans="1:5" ht="15.6">
      <c r="A11310" s="358" t="s">
        <v>23073</v>
      </c>
      <c r="B11310" s="358" t="s">
        <v>10262</v>
      </c>
      <c r="C11310" s="359">
        <v>2.7</v>
      </c>
      <c r="D11310" s="357" t="s">
        <v>9409</v>
      </c>
      <c r="E11310" s="357" t="s">
        <v>9409</v>
      </c>
    </row>
    <row r="11311" spans="1:5" ht="15.6">
      <c r="A11311" s="358" t="s">
        <v>23073</v>
      </c>
      <c r="B11311" s="358" t="s">
        <v>10262</v>
      </c>
      <c r="C11311" s="359">
        <v>2.7</v>
      </c>
      <c r="D11311" s="357" t="s">
        <v>9409</v>
      </c>
      <c r="E11311" s="357" t="s">
        <v>9409</v>
      </c>
    </row>
    <row r="11312" spans="1:5" ht="15.6">
      <c r="A11312" s="358" t="s">
        <v>23073</v>
      </c>
      <c r="B11312" s="358" t="s">
        <v>10262</v>
      </c>
      <c r="C11312" s="359">
        <v>2.7</v>
      </c>
      <c r="D11312" s="357" t="s">
        <v>9409</v>
      </c>
      <c r="E11312" s="357" t="s">
        <v>9409</v>
      </c>
    </row>
    <row r="11313" spans="1:5" ht="15.6">
      <c r="A11313" s="358" t="s">
        <v>29463</v>
      </c>
      <c r="B11313" s="358" t="s">
        <v>29464</v>
      </c>
      <c r="C11313" s="359">
        <v>2.7</v>
      </c>
      <c r="D11313" s="357" t="s">
        <v>29462</v>
      </c>
      <c r="E11313" s="357" t="s">
        <v>29462</v>
      </c>
    </row>
    <row r="11314" spans="1:5" ht="15.6">
      <c r="A11314" s="358" t="s">
        <v>36720</v>
      </c>
      <c r="B11314" s="358" t="s">
        <v>36721</v>
      </c>
      <c r="C11314" s="359">
        <v>2.7</v>
      </c>
      <c r="D11314" s="357" t="s">
        <v>36719</v>
      </c>
      <c r="E11314" s="357" t="s">
        <v>36719</v>
      </c>
    </row>
    <row r="11315" spans="1:5" ht="15.6">
      <c r="A11315" s="358" t="s">
        <v>42703</v>
      </c>
      <c r="B11315" s="358" t="s">
        <v>42704</v>
      </c>
      <c r="C11315" s="359">
        <v>2.7</v>
      </c>
      <c r="D11315" s="357" t="s">
        <v>42702</v>
      </c>
      <c r="E11315" s="357" t="s">
        <v>42702</v>
      </c>
    </row>
    <row r="11316" spans="1:5" ht="15.6">
      <c r="A11316" s="358" t="s">
        <v>42703</v>
      </c>
      <c r="B11316" s="358" t="s">
        <v>42704</v>
      </c>
      <c r="C11316" s="359">
        <v>2.7</v>
      </c>
      <c r="D11316" s="357" t="s">
        <v>42702</v>
      </c>
      <c r="E11316" s="357" t="s">
        <v>42702</v>
      </c>
    </row>
    <row r="11317" spans="1:5" ht="15.6">
      <c r="A11317" s="358" t="s">
        <v>22424</v>
      </c>
      <c r="B11317" s="358" t="s">
        <v>22424</v>
      </c>
      <c r="C11317" s="359">
        <v>2.7</v>
      </c>
      <c r="D11317" s="357" t="s">
        <v>8999</v>
      </c>
      <c r="E11317" s="357" t="s">
        <v>8999</v>
      </c>
    </row>
    <row r="11318" spans="1:5" ht="15.6">
      <c r="A11318" s="358" t="s">
        <v>22424</v>
      </c>
      <c r="B11318" s="358" t="s">
        <v>22424</v>
      </c>
      <c r="C11318" s="359">
        <v>2.7</v>
      </c>
      <c r="D11318" s="357" t="s">
        <v>8999</v>
      </c>
      <c r="E11318" s="357" t="s">
        <v>8999</v>
      </c>
    </row>
    <row r="11319" spans="1:5" ht="15.6">
      <c r="A11319" s="358" t="s">
        <v>18808</v>
      </c>
      <c r="B11319" s="358" t="s">
        <v>18809</v>
      </c>
      <c r="C11319" s="359">
        <v>2.7</v>
      </c>
      <c r="D11319" s="357" t="s">
        <v>6249</v>
      </c>
      <c r="E11319" s="357" t="s">
        <v>6249</v>
      </c>
    </row>
    <row r="11320" spans="1:5" ht="15.6">
      <c r="A11320" s="358" t="s">
        <v>18808</v>
      </c>
      <c r="B11320" s="358" t="s">
        <v>18809</v>
      </c>
      <c r="C11320" s="359">
        <v>2.7</v>
      </c>
      <c r="D11320" s="357" t="s">
        <v>6249</v>
      </c>
      <c r="E11320" s="357" t="s">
        <v>6249</v>
      </c>
    </row>
    <row r="11321" spans="1:5" ht="15.6">
      <c r="A11321" s="358" t="s">
        <v>39382</v>
      </c>
      <c r="B11321" s="358" t="s">
        <v>39383</v>
      </c>
      <c r="C11321" s="359">
        <v>2.7</v>
      </c>
      <c r="D11321" s="357" t="s">
        <v>39381</v>
      </c>
      <c r="E11321" s="357" t="s">
        <v>39381</v>
      </c>
    </row>
    <row r="11322" spans="1:5" ht="15.6">
      <c r="A11322" s="358" t="s">
        <v>26668</v>
      </c>
      <c r="B11322" s="358" t="s">
        <v>26669</v>
      </c>
      <c r="C11322" s="359">
        <v>2.7</v>
      </c>
      <c r="D11322" s="357" t="s">
        <v>26667</v>
      </c>
      <c r="E11322" s="357" t="s">
        <v>26667</v>
      </c>
    </row>
    <row r="11323" spans="1:5" ht="15.6">
      <c r="A11323" s="358" t="s">
        <v>16275</v>
      </c>
      <c r="B11323" s="358" t="s">
        <v>16276</v>
      </c>
      <c r="C11323" s="359">
        <v>2.7</v>
      </c>
      <c r="D11323" s="357" t="s">
        <v>5616</v>
      </c>
      <c r="E11323" s="357" t="s">
        <v>5616</v>
      </c>
    </row>
    <row r="11324" spans="1:5" ht="15.6">
      <c r="A11324" s="358" t="s">
        <v>38565</v>
      </c>
      <c r="B11324" s="358" t="s">
        <v>38566</v>
      </c>
      <c r="C11324" s="359">
        <v>2.7</v>
      </c>
      <c r="D11324" s="357" t="s">
        <v>38564</v>
      </c>
      <c r="E11324" s="357" t="s">
        <v>38564</v>
      </c>
    </row>
    <row r="11325" spans="1:5" ht="15.6">
      <c r="A11325" s="358" t="s">
        <v>21953</v>
      </c>
      <c r="B11325" s="358" t="s">
        <v>21954</v>
      </c>
      <c r="C11325" s="359">
        <v>2.7</v>
      </c>
      <c r="D11325" s="357" t="s">
        <v>8656</v>
      </c>
      <c r="E11325" s="357" t="s">
        <v>8656</v>
      </c>
    </row>
    <row r="11326" spans="1:5" ht="15.6">
      <c r="A11326" s="358" t="s">
        <v>21520</v>
      </c>
      <c r="B11326" s="358" t="s">
        <v>21521</v>
      </c>
      <c r="C11326" s="359">
        <v>2.7</v>
      </c>
      <c r="D11326" s="357" t="s">
        <v>8689</v>
      </c>
      <c r="E11326" s="357" t="s">
        <v>8689</v>
      </c>
    </row>
    <row r="11327" spans="1:5" ht="15.6">
      <c r="A11327" s="358" t="s">
        <v>21520</v>
      </c>
      <c r="B11327" s="358" t="s">
        <v>21521</v>
      </c>
      <c r="C11327" s="359">
        <v>2.7</v>
      </c>
      <c r="D11327" s="357" t="s">
        <v>8689</v>
      </c>
      <c r="E11327" s="357" t="s">
        <v>8689</v>
      </c>
    </row>
    <row r="11328" spans="1:5" ht="15.6">
      <c r="A11328" s="358" t="s">
        <v>21717</v>
      </c>
      <c r="B11328" s="358" t="s">
        <v>21718</v>
      </c>
      <c r="C11328" s="359">
        <v>2.7</v>
      </c>
      <c r="D11328" s="357" t="s">
        <v>8466</v>
      </c>
      <c r="E11328" s="357" t="s">
        <v>8466</v>
      </c>
    </row>
    <row r="11329" spans="1:5" ht="15.6">
      <c r="A11329" s="358" t="s">
        <v>12868</v>
      </c>
      <c r="B11329" s="358" t="s">
        <v>12869</v>
      </c>
      <c r="C11329" s="359">
        <v>2.7</v>
      </c>
      <c r="D11329" s="357" t="s">
        <v>3823</v>
      </c>
      <c r="E11329" s="357" t="s">
        <v>3823</v>
      </c>
    </row>
    <row r="11330" spans="1:5" ht="15.6">
      <c r="A11330" s="358" t="s">
        <v>36646</v>
      </c>
      <c r="B11330" s="358" t="s">
        <v>36647</v>
      </c>
      <c r="C11330" s="359">
        <v>2.7</v>
      </c>
      <c r="D11330" s="357" t="s">
        <v>36645</v>
      </c>
      <c r="E11330" s="357" t="s">
        <v>36645</v>
      </c>
    </row>
    <row r="11331" spans="1:5" ht="15.6">
      <c r="A11331" s="358" t="s">
        <v>47974</v>
      </c>
      <c r="B11331" s="358" t="s">
        <v>47975</v>
      </c>
      <c r="C11331" s="359">
        <v>2.7</v>
      </c>
      <c r="D11331" s="357" t="s">
        <v>47973</v>
      </c>
      <c r="E11331" s="357" t="s">
        <v>47973</v>
      </c>
    </row>
    <row r="11332" spans="1:5" ht="15.6">
      <c r="A11332" s="358" t="s">
        <v>48362</v>
      </c>
      <c r="B11332" s="358" t="s">
        <v>48363</v>
      </c>
      <c r="C11332" s="359">
        <v>2.7</v>
      </c>
      <c r="D11332" s="357" t="s">
        <v>48361</v>
      </c>
      <c r="E11332" s="357" t="s">
        <v>48361</v>
      </c>
    </row>
    <row r="11333" spans="1:5" ht="15.6">
      <c r="A11333" s="358" t="s">
        <v>52366</v>
      </c>
      <c r="B11333" s="358" t="s">
        <v>52367</v>
      </c>
      <c r="C11333" s="359">
        <v>2.7</v>
      </c>
      <c r="D11333" s="357" t="s">
        <v>52365</v>
      </c>
      <c r="E11333" s="357" t="s">
        <v>52365</v>
      </c>
    </row>
    <row r="11334" spans="1:5" ht="15.6">
      <c r="A11334" s="358" t="s">
        <v>61252</v>
      </c>
      <c r="B11334" s="358" t="s">
        <v>24053</v>
      </c>
      <c r="C11334" s="359">
        <v>2.7</v>
      </c>
      <c r="D11334" s="357" t="s">
        <v>24052</v>
      </c>
      <c r="E11334" s="357" t="s">
        <v>24052</v>
      </c>
    </row>
    <row r="11335" spans="1:5" ht="15.6">
      <c r="A11335" s="358" t="s">
        <v>26558</v>
      </c>
      <c r="B11335" s="358" t="s">
        <v>26559</v>
      </c>
      <c r="C11335" s="359">
        <v>2.7</v>
      </c>
      <c r="D11335" s="357" t="s">
        <v>26557</v>
      </c>
      <c r="E11335" s="357" t="s">
        <v>26557</v>
      </c>
    </row>
    <row r="11336" spans="1:5" ht="15.6">
      <c r="A11336" s="358" t="s">
        <v>12335</v>
      </c>
      <c r="B11336" s="358" t="s">
        <v>12336</v>
      </c>
      <c r="C11336" s="359">
        <v>2.7</v>
      </c>
      <c r="D11336" s="357" t="s">
        <v>3180</v>
      </c>
      <c r="E11336" s="357" t="s">
        <v>3180</v>
      </c>
    </row>
    <row r="11337" spans="1:5" ht="15.6">
      <c r="A11337" s="358" t="s">
        <v>12335</v>
      </c>
      <c r="B11337" s="358" t="s">
        <v>12336</v>
      </c>
      <c r="C11337" s="359">
        <v>2.7</v>
      </c>
      <c r="D11337" s="357" t="s">
        <v>3180</v>
      </c>
      <c r="E11337" s="357" t="s">
        <v>3180</v>
      </c>
    </row>
    <row r="11338" spans="1:5" ht="15.6">
      <c r="A11338" s="358" t="s">
        <v>12335</v>
      </c>
      <c r="B11338" s="358" t="s">
        <v>12336</v>
      </c>
      <c r="C11338" s="359">
        <v>2.7</v>
      </c>
      <c r="D11338" s="357" t="s">
        <v>3180</v>
      </c>
      <c r="E11338" s="357" t="s">
        <v>3180</v>
      </c>
    </row>
    <row r="11339" spans="1:5" ht="15.6">
      <c r="A11339" s="358" t="s">
        <v>10262</v>
      </c>
      <c r="B11339" s="358" t="s">
        <v>12063</v>
      </c>
      <c r="C11339" s="359">
        <v>2.7</v>
      </c>
      <c r="D11339" s="357" t="s">
        <v>12062</v>
      </c>
      <c r="E11339" s="357" t="s">
        <v>12062</v>
      </c>
    </row>
    <row r="11340" spans="1:5" ht="15.6">
      <c r="A11340" s="358" t="s">
        <v>10262</v>
      </c>
      <c r="B11340" s="358" t="s">
        <v>12063</v>
      </c>
      <c r="C11340" s="359">
        <v>2.7</v>
      </c>
      <c r="D11340" s="357" t="s">
        <v>12062</v>
      </c>
      <c r="E11340" s="357" t="s">
        <v>12062</v>
      </c>
    </row>
    <row r="11341" spans="1:5" ht="15.6">
      <c r="A11341" s="358" t="s">
        <v>10262</v>
      </c>
      <c r="B11341" s="358" t="s">
        <v>12063</v>
      </c>
      <c r="C11341" s="359">
        <v>2.7</v>
      </c>
      <c r="D11341" s="357" t="s">
        <v>12062</v>
      </c>
      <c r="E11341" s="357" t="s">
        <v>12062</v>
      </c>
    </row>
    <row r="11342" spans="1:5" ht="15.6">
      <c r="A11342" s="358" t="s">
        <v>29039</v>
      </c>
      <c r="B11342" s="358" t="s">
        <v>29040</v>
      </c>
      <c r="C11342" s="359">
        <v>2.7</v>
      </c>
      <c r="D11342" s="357" t="s">
        <v>29038</v>
      </c>
      <c r="E11342" s="357" t="s">
        <v>29038</v>
      </c>
    </row>
    <row r="11343" spans="1:5" ht="15.6">
      <c r="A11343" s="358" t="s">
        <v>13981</v>
      </c>
      <c r="B11343" s="358" t="s">
        <v>13981</v>
      </c>
      <c r="C11343" s="359">
        <v>2.7</v>
      </c>
      <c r="D11343" s="357" t="s">
        <v>4199</v>
      </c>
      <c r="E11343" s="357" t="s">
        <v>4199</v>
      </c>
    </row>
    <row r="11344" spans="1:5" ht="15.6">
      <c r="A11344" s="358" t="s">
        <v>38553</v>
      </c>
      <c r="B11344" s="358" t="s">
        <v>38554</v>
      </c>
      <c r="C11344" s="359">
        <v>2.7</v>
      </c>
      <c r="D11344" s="357" t="s">
        <v>38552</v>
      </c>
      <c r="E11344" s="357" t="s">
        <v>38552</v>
      </c>
    </row>
    <row r="11345" spans="1:5" ht="15.6">
      <c r="A11345" s="358" t="s">
        <v>38553</v>
      </c>
      <c r="B11345" s="358" t="s">
        <v>38554</v>
      </c>
      <c r="C11345" s="359">
        <v>2.7</v>
      </c>
      <c r="D11345" s="357" t="s">
        <v>38552</v>
      </c>
      <c r="E11345" s="357" t="s">
        <v>38552</v>
      </c>
    </row>
    <row r="11346" spans="1:5" ht="15.6">
      <c r="A11346" s="358" t="s">
        <v>19766</v>
      </c>
      <c r="B11346" s="358" t="s">
        <v>19767</v>
      </c>
      <c r="C11346" s="359">
        <v>2.7</v>
      </c>
      <c r="D11346" s="357" t="s">
        <v>7562</v>
      </c>
      <c r="E11346" s="357" t="s">
        <v>7562</v>
      </c>
    </row>
    <row r="11347" spans="1:5" ht="15.6">
      <c r="A11347" s="358" t="s">
        <v>19766</v>
      </c>
      <c r="B11347" s="358" t="s">
        <v>19767</v>
      </c>
      <c r="C11347" s="359">
        <v>2.7</v>
      </c>
      <c r="D11347" s="357" t="s">
        <v>7562</v>
      </c>
      <c r="E11347" s="357" t="s">
        <v>7562</v>
      </c>
    </row>
    <row r="11348" spans="1:5" ht="15.6">
      <c r="A11348" s="358" t="s">
        <v>1820</v>
      </c>
      <c r="B11348" s="358" t="s">
        <v>21769</v>
      </c>
      <c r="C11348" s="359">
        <v>2.7</v>
      </c>
      <c r="D11348" s="357" t="s">
        <v>1819</v>
      </c>
      <c r="E11348" s="357" t="s">
        <v>1819</v>
      </c>
    </row>
    <row r="11349" spans="1:5" ht="15.6">
      <c r="A11349" s="358" t="s">
        <v>1820</v>
      </c>
      <c r="B11349" s="358" t="s">
        <v>21769</v>
      </c>
      <c r="C11349" s="359">
        <v>2.7</v>
      </c>
      <c r="D11349" s="357" t="s">
        <v>1819</v>
      </c>
      <c r="E11349" s="357" t="s">
        <v>1819</v>
      </c>
    </row>
    <row r="11350" spans="1:5" ht="15.6">
      <c r="A11350" s="358" t="s">
        <v>36414</v>
      </c>
      <c r="B11350" s="358" t="s">
        <v>36415</v>
      </c>
      <c r="C11350" s="359">
        <v>2.7</v>
      </c>
      <c r="D11350" s="357" t="s">
        <v>36413</v>
      </c>
      <c r="E11350" s="357" t="s">
        <v>36413</v>
      </c>
    </row>
    <row r="11351" spans="1:5" ht="15.6">
      <c r="A11351" s="358" t="s">
        <v>36414</v>
      </c>
      <c r="B11351" s="358" t="s">
        <v>36415</v>
      </c>
      <c r="C11351" s="359">
        <v>2.7</v>
      </c>
      <c r="D11351" s="357" t="s">
        <v>36413</v>
      </c>
      <c r="E11351" s="357" t="s">
        <v>36413</v>
      </c>
    </row>
    <row r="11352" spans="1:5" ht="15.6">
      <c r="A11352" s="358" t="s">
        <v>36414</v>
      </c>
      <c r="B11352" s="358" t="s">
        <v>36415</v>
      </c>
      <c r="C11352" s="359">
        <v>2.7</v>
      </c>
      <c r="D11352" s="357" t="s">
        <v>36413</v>
      </c>
      <c r="E11352" s="357" t="s">
        <v>36413</v>
      </c>
    </row>
    <row r="11353" spans="1:5" ht="15.6">
      <c r="A11353" s="358" t="s">
        <v>16942</v>
      </c>
      <c r="B11353" s="358" t="s">
        <v>16942</v>
      </c>
      <c r="C11353" s="359">
        <v>2.7</v>
      </c>
      <c r="D11353" s="357" t="s">
        <v>5785</v>
      </c>
      <c r="E11353" s="357" t="s">
        <v>5785</v>
      </c>
    </row>
    <row r="11354" spans="1:5" ht="15.6">
      <c r="A11354" s="358" t="s">
        <v>16942</v>
      </c>
      <c r="B11354" s="358" t="s">
        <v>16942</v>
      </c>
      <c r="C11354" s="359">
        <v>2.7</v>
      </c>
      <c r="D11354" s="357" t="s">
        <v>5785</v>
      </c>
      <c r="E11354" s="357" t="s">
        <v>5785</v>
      </c>
    </row>
    <row r="11355" spans="1:5" ht="15.6">
      <c r="A11355" s="358" t="s">
        <v>39543</v>
      </c>
      <c r="B11355" s="358" t="s">
        <v>39544</v>
      </c>
      <c r="C11355" s="359">
        <v>2.7</v>
      </c>
      <c r="D11355" s="357" t="s">
        <v>39542</v>
      </c>
      <c r="E11355" s="357" t="s">
        <v>39542</v>
      </c>
    </row>
    <row r="11356" spans="1:5" ht="15.6">
      <c r="A11356" s="358" t="s">
        <v>19603</v>
      </c>
      <c r="B11356" s="358" t="s">
        <v>19603</v>
      </c>
      <c r="C11356" s="359">
        <v>2.7</v>
      </c>
      <c r="D11356" s="357" t="s">
        <v>19602</v>
      </c>
      <c r="E11356" s="357" t="s">
        <v>19602</v>
      </c>
    </row>
    <row r="11357" spans="1:5" ht="15.6">
      <c r="A11357" s="358" t="s">
        <v>19603</v>
      </c>
      <c r="B11357" s="358" t="s">
        <v>19603</v>
      </c>
      <c r="C11357" s="359">
        <v>2.7</v>
      </c>
      <c r="D11357" s="357" t="s">
        <v>19602</v>
      </c>
      <c r="E11357" s="357" t="s">
        <v>19602</v>
      </c>
    </row>
    <row r="11358" spans="1:5" ht="15.6">
      <c r="A11358" s="358" t="s">
        <v>43974</v>
      </c>
      <c r="B11358" s="358" t="s">
        <v>43975</v>
      </c>
      <c r="C11358" s="359">
        <v>2.7</v>
      </c>
      <c r="D11358" s="357" t="s">
        <v>43973</v>
      </c>
      <c r="E11358" s="357" t="s">
        <v>43973</v>
      </c>
    </row>
    <row r="11359" spans="1:5" ht="15.6">
      <c r="A11359" s="358" t="s">
        <v>43974</v>
      </c>
      <c r="B11359" s="358" t="s">
        <v>43975</v>
      </c>
      <c r="C11359" s="359">
        <v>2.7</v>
      </c>
      <c r="D11359" s="357" t="s">
        <v>43973</v>
      </c>
      <c r="E11359" s="357" t="s">
        <v>43973</v>
      </c>
    </row>
    <row r="11360" spans="1:5" ht="15.6">
      <c r="A11360" s="358" t="s">
        <v>21440</v>
      </c>
      <c r="B11360" s="358" t="s">
        <v>21441</v>
      </c>
      <c r="C11360" s="359">
        <v>2.7</v>
      </c>
      <c r="D11360" s="357" t="s">
        <v>8627</v>
      </c>
      <c r="E11360" s="357" t="s">
        <v>8627</v>
      </c>
    </row>
    <row r="11361" spans="1:5" ht="15.6">
      <c r="A11361" s="358" t="s">
        <v>21633</v>
      </c>
      <c r="B11361" s="358" t="s">
        <v>21634</v>
      </c>
      <c r="C11361" s="359">
        <v>2.7</v>
      </c>
      <c r="D11361" s="357" t="s">
        <v>8808</v>
      </c>
      <c r="E11361" s="357" t="s">
        <v>8808</v>
      </c>
    </row>
    <row r="11362" spans="1:5" ht="15.6">
      <c r="A11362" s="358" t="s">
        <v>32702</v>
      </c>
      <c r="B11362" s="358" t="s">
        <v>32703</v>
      </c>
      <c r="C11362" s="359">
        <v>2.7</v>
      </c>
      <c r="D11362" s="357" t="s">
        <v>32701</v>
      </c>
      <c r="E11362" s="357" t="s">
        <v>32701</v>
      </c>
    </row>
    <row r="11363" spans="1:5" ht="15.6">
      <c r="A11363" s="358" t="s">
        <v>32870</v>
      </c>
      <c r="B11363" s="358" t="s">
        <v>32870</v>
      </c>
      <c r="C11363" s="359">
        <v>2.7</v>
      </c>
      <c r="D11363" s="357" t="s">
        <v>32869</v>
      </c>
      <c r="E11363" s="357" t="s">
        <v>32869</v>
      </c>
    </row>
    <row r="11364" spans="1:5" ht="15.6">
      <c r="A11364" s="358" t="s">
        <v>21857</v>
      </c>
      <c r="B11364" s="358" t="s">
        <v>21858</v>
      </c>
      <c r="C11364" s="359">
        <v>2.7</v>
      </c>
      <c r="D11364" s="357" t="s">
        <v>8482</v>
      </c>
      <c r="E11364" s="357" t="s">
        <v>8482</v>
      </c>
    </row>
    <row r="11365" spans="1:5" ht="15.6">
      <c r="A11365" s="358" t="s">
        <v>21857</v>
      </c>
      <c r="B11365" s="358" t="s">
        <v>21858</v>
      </c>
      <c r="C11365" s="359">
        <v>2.7</v>
      </c>
      <c r="D11365" s="357" t="s">
        <v>8482</v>
      </c>
      <c r="E11365" s="357" t="s">
        <v>8482</v>
      </c>
    </row>
    <row r="11366" spans="1:5" ht="15.6">
      <c r="A11366" s="358" t="s">
        <v>23120</v>
      </c>
      <c r="B11366" s="358" t="s">
        <v>23121</v>
      </c>
      <c r="C11366" s="359">
        <v>2.7</v>
      </c>
      <c r="D11366" s="357" t="s">
        <v>9479</v>
      </c>
      <c r="E11366" s="357" t="s">
        <v>9479</v>
      </c>
    </row>
    <row r="11367" spans="1:5" ht="15.6">
      <c r="A11367" s="358" t="s">
        <v>15672</v>
      </c>
      <c r="B11367" s="358" t="s">
        <v>15672</v>
      </c>
      <c r="C11367" s="359">
        <v>2.7</v>
      </c>
      <c r="D11367" s="357" t="s">
        <v>5191</v>
      </c>
      <c r="E11367" s="357" t="s">
        <v>5191</v>
      </c>
    </row>
    <row r="11368" spans="1:5" ht="15.6">
      <c r="A11368" s="358" t="s">
        <v>37188</v>
      </c>
      <c r="B11368" s="358" t="s">
        <v>37189</v>
      </c>
      <c r="C11368" s="359">
        <v>2.7</v>
      </c>
      <c r="D11368" s="357" t="s">
        <v>37187</v>
      </c>
      <c r="E11368" s="357" t="s">
        <v>37187</v>
      </c>
    </row>
    <row r="11369" spans="1:5" ht="15.6">
      <c r="A11369" s="358" t="s">
        <v>37188</v>
      </c>
      <c r="B11369" s="358" t="s">
        <v>37189</v>
      </c>
      <c r="C11369" s="359">
        <v>2.7</v>
      </c>
      <c r="D11369" s="357" t="s">
        <v>37187</v>
      </c>
      <c r="E11369" s="357" t="s">
        <v>37187</v>
      </c>
    </row>
    <row r="11370" spans="1:5" ht="15.6">
      <c r="A11370" s="358" t="s">
        <v>10262</v>
      </c>
      <c r="B11370" s="358" t="s">
        <v>54418</v>
      </c>
      <c r="C11370" s="359">
        <v>2.7</v>
      </c>
      <c r="D11370" s="357" t="s">
        <v>54417</v>
      </c>
      <c r="E11370" s="357" t="s">
        <v>54417</v>
      </c>
    </row>
    <row r="11371" spans="1:5" ht="15.6">
      <c r="A11371" s="358" t="s">
        <v>46203</v>
      </c>
      <c r="B11371" s="358" t="s">
        <v>46203</v>
      </c>
      <c r="C11371" s="359">
        <v>2.7</v>
      </c>
      <c r="D11371" s="357" t="s">
        <v>46202</v>
      </c>
      <c r="E11371" s="357" t="s">
        <v>46202</v>
      </c>
    </row>
    <row r="11372" spans="1:5" ht="15.6">
      <c r="A11372" s="358" t="s">
        <v>46203</v>
      </c>
      <c r="B11372" s="358" t="s">
        <v>46203</v>
      </c>
      <c r="C11372" s="359">
        <v>2.7</v>
      </c>
      <c r="D11372" s="357" t="s">
        <v>46202</v>
      </c>
      <c r="E11372" s="357" t="s">
        <v>46202</v>
      </c>
    </row>
    <row r="11373" spans="1:5" ht="15.6">
      <c r="A11373" s="358" t="s">
        <v>39586</v>
      </c>
      <c r="B11373" s="358" t="s">
        <v>61253</v>
      </c>
      <c r="C11373" s="359">
        <v>2.7</v>
      </c>
      <c r="D11373" s="357" t="s">
        <v>39585</v>
      </c>
      <c r="E11373" s="357" t="s">
        <v>39585</v>
      </c>
    </row>
    <row r="11374" spans="1:5" ht="15.6">
      <c r="A11374" s="358" t="s">
        <v>1191</v>
      </c>
      <c r="B11374" s="358" t="s">
        <v>17980</v>
      </c>
      <c r="C11374" s="359">
        <v>2.7</v>
      </c>
      <c r="D11374" s="357" t="s">
        <v>6858</v>
      </c>
      <c r="E11374" s="357" t="s">
        <v>6858</v>
      </c>
    </row>
    <row r="11375" spans="1:5" ht="15.6">
      <c r="A11375" s="358" t="s">
        <v>1191</v>
      </c>
      <c r="B11375" s="358" t="s">
        <v>17980</v>
      </c>
      <c r="C11375" s="359">
        <v>2.7</v>
      </c>
      <c r="D11375" s="357" t="s">
        <v>6858</v>
      </c>
      <c r="E11375" s="357" t="s">
        <v>6858</v>
      </c>
    </row>
    <row r="11376" spans="1:5" ht="15.6">
      <c r="A11376" s="358" t="s">
        <v>20358</v>
      </c>
      <c r="B11376" s="358" t="s">
        <v>20358</v>
      </c>
      <c r="C11376" s="359">
        <v>2.7</v>
      </c>
      <c r="D11376" s="357" t="s">
        <v>7673</v>
      </c>
      <c r="E11376" s="357" t="s">
        <v>7673</v>
      </c>
    </row>
    <row r="11377" spans="1:5" ht="15.6">
      <c r="A11377" s="358" t="s">
        <v>20358</v>
      </c>
      <c r="B11377" s="358" t="s">
        <v>20358</v>
      </c>
      <c r="C11377" s="359">
        <v>2.7</v>
      </c>
      <c r="D11377" s="357" t="s">
        <v>7673</v>
      </c>
      <c r="E11377" s="357" t="s">
        <v>7673</v>
      </c>
    </row>
    <row r="11378" spans="1:5" ht="15.6">
      <c r="A11378" s="358" t="s">
        <v>21104</v>
      </c>
      <c r="B11378" s="358" t="s">
        <v>21105</v>
      </c>
      <c r="C11378" s="359">
        <v>2.7</v>
      </c>
      <c r="D11378" s="357" t="s">
        <v>8378</v>
      </c>
      <c r="E11378" s="357" t="s">
        <v>8378</v>
      </c>
    </row>
    <row r="11379" spans="1:5" ht="15.6">
      <c r="A11379" s="358" t="s">
        <v>50782</v>
      </c>
      <c r="B11379" s="358" t="s">
        <v>50783</v>
      </c>
      <c r="C11379" s="359">
        <v>2.7</v>
      </c>
      <c r="D11379" s="357" t="s">
        <v>50781</v>
      </c>
      <c r="E11379" s="357" t="s">
        <v>50781</v>
      </c>
    </row>
    <row r="11380" spans="1:5" ht="15.6">
      <c r="A11380" s="358" t="s">
        <v>803</v>
      </c>
      <c r="B11380" s="358" t="s">
        <v>15402</v>
      </c>
      <c r="C11380" s="359">
        <v>2.7</v>
      </c>
      <c r="D11380" s="357" t="s">
        <v>5059</v>
      </c>
      <c r="E11380" s="357" t="s">
        <v>5059</v>
      </c>
    </row>
    <row r="11381" spans="1:5" ht="15.6">
      <c r="A11381" s="358" t="s">
        <v>803</v>
      </c>
      <c r="B11381" s="358" t="s">
        <v>15402</v>
      </c>
      <c r="C11381" s="359">
        <v>2.7</v>
      </c>
      <c r="D11381" s="357" t="s">
        <v>5059</v>
      </c>
      <c r="E11381" s="357" t="s">
        <v>5059</v>
      </c>
    </row>
    <row r="11382" spans="1:5" ht="15.6">
      <c r="A11382" s="358" t="s">
        <v>803</v>
      </c>
      <c r="B11382" s="358" t="s">
        <v>15402</v>
      </c>
      <c r="C11382" s="359">
        <v>2.7</v>
      </c>
      <c r="D11382" s="357" t="s">
        <v>5059</v>
      </c>
      <c r="E11382" s="357" t="s">
        <v>5059</v>
      </c>
    </row>
    <row r="11383" spans="1:5" ht="15.6">
      <c r="A11383" s="358" t="s">
        <v>15446</v>
      </c>
      <c r="B11383" s="358" t="s">
        <v>15447</v>
      </c>
      <c r="C11383" s="359">
        <v>2.7</v>
      </c>
      <c r="D11383" s="357" t="s">
        <v>5114</v>
      </c>
      <c r="E11383" s="357" t="s">
        <v>5114</v>
      </c>
    </row>
    <row r="11384" spans="1:5" ht="15.6">
      <c r="A11384" s="358" t="s">
        <v>15446</v>
      </c>
      <c r="B11384" s="358" t="s">
        <v>15447</v>
      </c>
      <c r="C11384" s="359">
        <v>2.7</v>
      </c>
      <c r="D11384" s="357" t="s">
        <v>5114</v>
      </c>
      <c r="E11384" s="357" t="s">
        <v>5114</v>
      </c>
    </row>
    <row r="11385" spans="1:5" ht="15.6">
      <c r="A11385" s="358" t="s">
        <v>37247</v>
      </c>
      <c r="B11385" s="358" t="s">
        <v>37248</v>
      </c>
      <c r="C11385" s="359">
        <v>2.7</v>
      </c>
      <c r="D11385" s="357" t="s">
        <v>37246</v>
      </c>
      <c r="E11385" s="357" t="s">
        <v>37246</v>
      </c>
    </row>
    <row r="11386" spans="1:5" ht="15.6">
      <c r="A11386" s="358" t="s">
        <v>37247</v>
      </c>
      <c r="B11386" s="358" t="s">
        <v>37248</v>
      </c>
      <c r="C11386" s="359">
        <v>2.7</v>
      </c>
      <c r="D11386" s="357" t="s">
        <v>37246</v>
      </c>
      <c r="E11386" s="357" t="s">
        <v>37246</v>
      </c>
    </row>
    <row r="11387" spans="1:5" ht="15.6">
      <c r="A11387" s="358" t="s">
        <v>18793</v>
      </c>
      <c r="B11387" s="358" t="s">
        <v>18794</v>
      </c>
      <c r="C11387" s="359">
        <v>2.7</v>
      </c>
      <c r="D11387" s="357" t="s">
        <v>6216</v>
      </c>
      <c r="E11387" s="357" t="s">
        <v>6216</v>
      </c>
    </row>
    <row r="11388" spans="1:5" ht="15.6">
      <c r="A11388" s="358" t="s">
        <v>18793</v>
      </c>
      <c r="B11388" s="358" t="s">
        <v>18794</v>
      </c>
      <c r="C11388" s="359">
        <v>2.7</v>
      </c>
      <c r="D11388" s="357" t="s">
        <v>6216</v>
      </c>
      <c r="E11388" s="357" t="s">
        <v>6216</v>
      </c>
    </row>
    <row r="11389" spans="1:5" ht="15.6">
      <c r="A11389" s="358" t="s">
        <v>2012</v>
      </c>
      <c r="B11389" s="358" t="s">
        <v>23260</v>
      </c>
      <c r="C11389" s="359">
        <v>2.7</v>
      </c>
      <c r="D11389" s="357" t="s">
        <v>9640</v>
      </c>
      <c r="E11389" s="357" t="s">
        <v>9640</v>
      </c>
    </row>
    <row r="11390" spans="1:5" ht="15.6">
      <c r="A11390" s="358" t="s">
        <v>11940</v>
      </c>
      <c r="B11390" s="358" t="s">
        <v>11941</v>
      </c>
      <c r="C11390" s="359">
        <v>2.7</v>
      </c>
      <c r="D11390" s="357" t="s">
        <v>3178</v>
      </c>
      <c r="E11390" s="357" t="s">
        <v>3178</v>
      </c>
    </row>
    <row r="11391" spans="1:5" ht="15.6">
      <c r="A11391" s="358" t="s">
        <v>11940</v>
      </c>
      <c r="B11391" s="358" t="s">
        <v>11941</v>
      </c>
      <c r="C11391" s="359">
        <v>2.7</v>
      </c>
      <c r="D11391" s="357" t="s">
        <v>3178</v>
      </c>
      <c r="E11391" s="357" t="s">
        <v>3178</v>
      </c>
    </row>
    <row r="11392" spans="1:5" ht="15.6">
      <c r="A11392" s="358" t="s">
        <v>30782</v>
      </c>
      <c r="B11392" s="358" t="s">
        <v>30782</v>
      </c>
      <c r="C11392" s="359">
        <v>2.7</v>
      </c>
      <c r="D11392" s="357" t="s">
        <v>30781</v>
      </c>
      <c r="E11392" s="357" t="s">
        <v>30781</v>
      </c>
    </row>
    <row r="11393" spans="1:5" ht="15.6">
      <c r="A11393" s="358" t="s">
        <v>39746</v>
      </c>
      <c r="B11393" s="358" t="s">
        <v>39746</v>
      </c>
      <c r="C11393" s="359">
        <v>2.7</v>
      </c>
      <c r="D11393" s="357" t="s">
        <v>39745</v>
      </c>
      <c r="E11393" s="357" t="s">
        <v>39745</v>
      </c>
    </row>
    <row r="11394" spans="1:5" ht="15.6">
      <c r="A11394" s="358" t="s">
        <v>20060</v>
      </c>
      <c r="B11394" s="358" t="s">
        <v>20061</v>
      </c>
      <c r="C11394" s="359">
        <v>2.7</v>
      </c>
      <c r="D11394" s="357" t="s">
        <v>7784</v>
      </c>
      <c r="E11394" s="357" t="s">
        <v>7784</v>
      </c>
    </row>
    <row r="11395" spans="1:5" ht="15.6">
      <c r="A11395" s="358" t="s">
        <v>20060</v>
      </c>
      <c r="B11395" s="358" t="s">
        <v>20061</v>
      </c>
      <c r="C11395" s="359">
        <v>2.7</v>
      </c>
      <c r="D11395" s="357" t="s">
        <v>7784</v>
      </c>
      <c r="E11395" s="357" t="s">
        <v>7784</v>
      </c>
    </row>
    <row r="11396" spans="1:5" ht="15.6">
      <c r="A11396" s="358" t="s">
        <v>21646</v>
      </c>
      <c r="B11396" s="358" t="s">
        <v>21647</v>
      </c>
      <c r="C11396" s="359">
        <v>2.7</v>
      </c>
      <c r="D11396" s="357" t="s">
        <v>8820</v>
      </c>
      <c r="E11396" s="357" t="s">
        <v>8820</v>
      </c>
    </row>
    <row r="11397" spans="1:5" ht="15.6">
      <c r="A11397" s="358" t="s">
        <v>54410</v>
      </c>
      <c r="B11397" s="358" t="s">
        <v>54410</v>
      </c>
      <c r="C11397" s="359">
        <v>2.7</v>
      </c>
      <c r="D11397" s="357" t="s">
        <v>54409</v>
      </c>
      <c r="E11397" s="357" t="s">
        <v>54409</v>
      </c>
    </row>
    <row r="11398" spans="1:5" ht="15.6">
      <c r="A11398" s="358" t="s">
        <v>54410</v>
      </c>
      <c r="B11398" s="358" t="s">
        <v>54410</v>
      </c>
      <c r="C11398" s="359">
        <v>2.7</v>
      </c>
      <c r="D11398" s="357" t="s">
        <v>54409</v>
      </c>
      <c r="E11398" s="357" t="s">
        <v>54409</v>
      </c>
    </row>
    <row r="11399" spans="1:5" ht="15.6">
      <c r="A11399" s="358" t="s">
        <v>12389</v>
      </c>
      <c r="B11399" s="358" t="s">
        <v>12389</v>
      </c>
      <c r="C11399" s="359">
        <v>2.7</v>
      </c>
      <c r="D11399" s="357" t="s">
        <v>3277</v>
      </c>
      <c r="E11399" s="357" t="s">
        <v>3277</v>
      </c>
    </row>
    <row r="11400" spans="1:5" ht="15.6">
      <c r="A11400" s="358" t="s">
        <v>37214</v>
      </c>
      <c r="B11400" s="358" t="s">
        <v>37215</v>
      </c>
      <c r="C11400" s="359">
        <v>2.7</v>
      </c>
      <c r="D11400" s="357" t="s">
        <v>37213</v>
      </c>
      <c r="E11400" s="357" t="s">
        <v>37213</v>
      </c>
    </row>
    <row r="11401" spans="1:5" ht="15.6">
      <c r="A11401" s="358" t="s">
        <v>10262</v>
      </c>
      <c r="B11401" s="358" t="s">
        <v>20482</v>
      </c>
      <c r="C11401" s="359">
        <v>2.7</v>
      </c>
      <c r="D11401" s="357" t="s">
        <v>7904</v>
      </c>
      <c r="E11401" s="357" t="s">
        <v>7904</v>
      </c>
    </row>
    <row r="11402" spans="1:5" ht="15.6">
      <c r="A11402" s="358" t="s">
        <v>10262</v>
      </c>
      <c r="B11402" s="358" t="s">
        <v>20482</v>
      </c>
      <c r="C11402" s="359">
        <v>2.7</v>
      </c>
      <c r="D11402" s="357" t="s">
        <v>7904</v>
      </c>
      <c r="E11402" s="357" t="s">
        <v>7904</v>
      </c>
    </row>
    <row r="11403" spans="1:5" ht="15.6">
      <c r="A11403" s="358" t="s">
        <v>10262</v>
      </c>
      <c r="B11403" s="358" t="s">
        <v>20482</v>
      </c>
      <c r="C11403" s="359">
        <v>2.7</v>
      </c>
      <c r="D11403" s="357" t="s">
        <v>7904</v>
      </c>
      <c r="E11403" s="357" t="s">
        <v>7904</v>
      </c>
    </row>
    <row r="11404" spans="1:5" ht="15.6">
      <c r="A11404" s="358" t="s">
        <v>259</v>
      </c>
      <c r="B11404" s="358" t="s">
        <v>11205</v>
      </c>
      <c r="C11404" s="359">
        <v>2.7</v>
      </c>
      <c r="D11404" s="357" t="s">
        <v>3034</v>
      </c>
      <c r="E11404" s="357" t="s">
        <v>3034</v>
      </c>
    </row>
    <row r="11405" spans="1:5" ht="15.6">
      <c r="A11405" s="358" t="s">
        <v>10262</v>
      </c>
      <c r="B11405" s="358" t="s">
        <v>14801</v>
      </c>
      <c r="C11405" s="359">
        <v>2.7</v>
      </c>
      <c r="D11405" s="357" t="s">
        <v>4720</v>
      </c>
      <c r="E11405" s="357" t="s">
        <v>4720</v>
      </c>
    </row>
    <row r="11406" spans="1:5" ht="15.6">
      <c r="A11406" s="358" t="s">
        <v>10262</v>
      </c>
      <c r="B11406" s="358" t="s">
        <v>14801</v>
      </c>
      <c r="C11406" s="359">
        <v>2.7</v>
      </c>
      <c r="D11406" s="357" t="s">
        <v>4720</v>
      </c>
      <c r="E11406" s="357" t="s">
        <v>4720</v>
      </c>
    </row>
    <row r="11407" spans="1:5" ht="15.6">
      <c r="A11407" s="358" t="s">
        <v>15219</v>
      </c>
      <c r="B11407" s="358" t="s">
        <v>15220</v>
      </c>
      <c r="C11407" s="359">
        <v>2.7</v>
      </c>
      <c r="D11407" s="357" t="s">
        <v>5027</v>
      </c>
      <c r="E11407" s="357" t="s">
        <v>5027</v>
      </c>
    </row>
    <row r="11408" spans="1:5" ht="15.6">
      <c r="A11408" s="358" t="s">
        <v>16168</v>
      </c>
      <c r="B11408" s="358" t="s">
        <v>16169</v>
      </c>
      <c r="C11408" s="359">
        <v>2.7</v>
      </c>
      <c r="D11408" s="357" t="s">
        <v>5550</v>
      </c>
      <c r="E11408" s="357" t="s">
        <v>5550</v>
      </c>
    </row>
    <row r="11409" spans="1:5" ht="15.6">
      <c r="A11409" s="358" t="s">
        <v>16168</v>
      </c>
      <c r="B11409" s="358" t="s">
        <v>16169</v>
      </c>
      <c r="C11409" s="359">
        <v>2.7</v>
      </c>
      <c r="D11409" s="357" t="s">
        <v>5550</v>
      </c>
      <c r="E11409" s="357" t="s">
        <v>5550</v>
      </c>
    </row>
    <row r="11410" spans="1:5" ht="15.6">
      <c r="A11410" s="358" t="s">
        <v>16168</v>
      </c>
      <c r="B11410" s="358" t="s">
        <v>16169</v>
      </c>
      <c r="C11410" s="359">
        <v>2.7</v>
      </c>
      <c r="D11410" s="357" t="s">
        <v>5550</v>
      </c>
      <c r="E11410" s="357" t="s">
        <v>5550</v>
      </c>
    </row>
    <row r="11411" spans="1:5" ht="15.6">
      <c r="A11411" s="358" t="s">
        <v>17219</v>
      </c>
      <c r="B11411" s="358" t="s">
        <v>17220</v>
      </c>
      <c r="C11411" s="359">
        <v>2.7</v>
      </c>
      <c r="D11411" s="357" t="s">
        <v>6947</v>
      </c>
      <c r="E11411" s="357" t="s">
        <v>6947</v>
      </c>
    </row>
    <row r="11412" spans="1:5" ht="15.6">
      <c r="A11412" s="358" t="s">
        <v>17219</v>
      </c>
      <c r="B11412" s="358" t="s">
        <v>17220</v>
      </c>
      <c r="C11412" s="359">
        <v>2.7</v>
      </c>
      <c r="D11412" s="357" t="s">
        <v>6947</v>
      </c>
      <c r="E11412" s="357" t="s">
        <v>6947</v>
      </c>
    </row>
    <row r="11413" spans="1:5" ht="15.6">
      <c r="A11413" s="358" t="s">
        <v>18056</v>
      </c>
      <c r="B11413" s="358" t="s">
        <v>18057</v>
      </c>
      <c r="C11413" s="359">
        <v>2.7</v>
      </c>
      <c r="D11413" s="357" t="s">
        <v>6928</v>
      </c>
      <c r="E11413" s="357" t="s">
        <v>6928</v>
      </c>
    </row>
    <row r="11414" spans="1:5" ht="15.6">
      <c r="A11414" s="358" t="s">
        <v>18056</v>
      </c>
      <c r="B11414" s="358" t="s">
        <v>18057</v>
      </c>
      <c r="C11414" s="359">
        <v>2.7</v>
      </c>
      <c r="D11414" s="357" t="s">
        <v>6928</v>
      </c>
      <c r="E11414" s="357" t="s">
        <v>6928</v>
      </c>
    </row>
    <row r="11415" spans="1:5" ht="15.6">
      <c r="A11415" s="358" t="s">
        <v>21302</v>
      </c>
      <c r="B11415" s="358" t="s">
        <v>21303</v>
      </c>
      <c r="C11415" s="359">
        <v>2.7</v>
      </c>
      <c r="D11415" s="357" t="s">
        <v>8521</v>
      </c>
      <c r="E11415" s="357" t="s">
        <v>8521</v>
      </c>
    </row>
    <row r="11416" spans="1:5" ht="15.6">
      <c r="A11416" s="358" t="s">
        <v>21302</v>
      </c>
      <c r="B11416" s="358" t="s">
        <v>21303</v>
      </c>
      <c r="C11416" s="359">
        <v>2.7</v>
      </c>
      <c r="D11416" s="357" t="s">
        <v>8521</v>
      </c>
      <c r="E11416" s="357" t="s">
        <v>8521</v>
      </c>
    </row>
    <row r="11417" spans="1:5" ht="15.6">
      <c r="A11417" s="358" t="s">
        <v>108</v>
      </c>
      <c r="B11417" s="358" t="s">
        <v>10183</v>
      </c>
      <c r="C11417" s="359">
        <v>2.7</v>
      </c>
      <c r="D11417" s="357" t="s">
        <v>2142</v>
      </c>
      <c r="E11417" s="357" t="s">
        <v>2142</v>
      </c>
    </row>
    <row r="11418" spans="1:5" ht="15.6">
      <c r="A11418" s="358" t="s">
        <v>14024</v>
      </c>
      <c r="B11418" s="358" t="s">
        <v>14024</v>
      </c>
      <c r="C11418" s="359">
        <v>2.7</v>
      </c>
      <c r="D11418" s="357" t="s">
        <v>4252</v>
      </c>
      <c r="E11418" s="357" t="s">
        <v>4252</v>
      </c>
    </row>
    <row r="11419" spans="1:5" ht="15.6">
      <c r="A11419" s="358" t="s">
        <v>1875</v>
      </c>
      <c r="B11419" s="358" t="s">
        <v>22335</v>
      </c>
      <c r="C11419" s="359">
        <v>2.7</v>
      </c>
      <c r="D11419" s="357" t="s">
        <v>9111</v>
      </c>
      <c r="E11419" s="357" t="s">
        <v>9111</v>
      </c>
    </row>
    <row r="11420" spans="1:5" ht="15.6">
      <c r="A11420" s="358" t="s">
        <v>338</v>
      </c>
      <c r="B11420" s="358" t="s">
        <v>12118</v>
      </c>
      <c r="C11420" s="359">
        <v>2.7</v>
      </c>
      <c r="D11420" s="357" t="s">
        <v>3333</v>
      </c>
      <c r="E11420" s="357" t="s">
        <v>3333</v>
      </c>
    </row>
    <row r="11421" spans="1:5" ht="15.6">
      <c r="A11421" s="358" t="s">
        <v>29411</v>
      </c>
      <c r="B11421" s="358" t="s">
        <v>29411</v>
      </c>
      <c r="C11421" s="359">
        <v>2.7</v>
      </c>
      <c r="D11421" s="357" t="s">
        <v>29410</v>
      </c>
      <c r="E11421" s="357" t="s">
        <v>29410</v>
      </c>
    </row>
    <row r="11422" spans="1:5" ht="15.6">
      <c r="A11422" s="358" t="s">
        <v>29411</v>
      </c>
      <c r="B11422" s="358" t="s">
        <v>29411</v>
      </c>
      <c r="C11422" s="359">
        <v>2.7</v>
      </c>
      <c r="D11422" s="357" t="s">
        <v>29410</v>
      </c>
      <c r="E11422" s="357" t="s">
        <v>29410</v>
      </c>
    </row>
    <row r="11423" spans="1:5" ht="15.6">
      <c r="A11423" s="358" t="s">
        <v>29411</v>
      </c>
      <c r="B11423" s="358" t="s">
        <v>29411</v>
      </c>
      <c r="C11423" s="359">
        <v>2.7</v>
      </c>
      <c r="D11423" s="357" t="s">
        <v>29410</v>
      </c>
      <c r="E11423" s="357" t="s">
        <v>29410</v>
      </c>
    </row>
    <row r="11424" spans="1:5" ht="15.6">
      <c r="A11424" s="358" t="s">
        <v>523</v>
      </c>
      <c r="B11424" s="358" t="s">
        <v>13003</v>
      </c>
      <c r="C11424" s="359">
        <v>2.7</v>
      </c>
      <c r="D11424" s="357" t="s">
        <v>3923</v>
      </c>
      <c r="E11424" s="357" t="s">
        <v>3923</v>
      </c>
    </row>
    <row r="11425" spans="1:5" ht="15.6">
      <c r="A11425" s="358" t="s">
        <v>523</v>
      </c>
      <c r="B11425" s="358" t="s">
        <v>13003</v>
      </c>
      <c r="C11425" s="359">
        <v>2.7</v>
      </c>
      <c r="D11425" s="357" t="s">
        <v>3923</v>
      </c>
      <c r="E11425" s="357" t="s">
        <v>3923</v>
      </c>
    </row>
    <row r="11426" spans="1:5" ht="15.6">
      <c r="A11426" s="358" t="s">
        <v>523</v>
      </c>
      <c r="B11426" s="358" t="s">
        <v>13003</v>
      </c>
      <c r="C11426" s="359">
        <v>2.7</v>
      </c>
      <c r="D11426" s="357" t="s">
        <v>3923</v>
      </c>
      <c r="E11426" s="357" t="s">
        <v>3923</v>
      </c>
    </row>
    <row r="11427" spans="1:5" ht="15.6">
      <c r="A11427" s="358" t="s">
        <v>35366</v>
      </c>
      <c r="B11427" s="358" t="s">
        <v>35367</v>
      </c>
      <c r="C11427" s="359">
        <v>2.7</v>
      </c>
      <c r="D11427" s="357" t="s">
        <v>35365</v>
      </c>
      <c r="E11427" s="357" t="s">
        <v>35365</v>
      </c>
    </row>
    <row r="11428" spans="1:5" ht="15.6">
      <c r="A11428" s="358" t="s">
        <v>22270</v>
      </c>
      <c r="B11428" s="358" t="s">
        <v>22271</v>
      </c>
      <c r="C11428" s="359">
        <v>2.7</v>
      </c>
      <c r="D11428" s="357" t="s">
        <v>9053</v>
      </c>
      <c r="E11428" s="357" t="s">
        <v>9053</v>
      </c>
    </row>
    <row r="11429" spans="1:5" ht="15.6">
      <c r="A11429" s="358" t="s">
        <v>13487</v>
      </c>
      <c r="B11429" s="358" t="s">
        <v>13487</v>
      </c>
      <c r="C11429" s="359">
        <v>2.7</v>
      </c>
      <c r="D11429" s="357" t="s">
        <v>4003</v>
      </c>
      <c r="E11429" s="357" t="s">
        <v>4003</v>
      </c>
    </row>
    <row r="11430" spans="1:5" ht="15.6">
      <c r="A11430" s="358" t="s">
        <v>13234</v>
      </c>
      <c r="B11430" s="358" t="s">
        <v>13235</v>
      </c>
      <c r="C11430" s="359">
        <v>2.7</v>
      </c>
      <c r="D11430" s="357" t="s">
        <v>4142</v>
      </c>
      <c r="E11430" s="357" t="s">
        <v>4142</v>
      </c>
    </row>
    <row r="11431" spans="1:5" ht="15.6">
      <c r="A11431" s="358" t="s">
        <v>20085</v>
      </c>
      <c r="B11431" s="358" t="s">
        <v>20086</v>
      </c>
      <c r="C11431" s="359">
        <v>2.7</v>
      </c>
      <c r="D11431" s="357" t="s">
        <v>7808</v>
      </c>
      <c r="E11431" s="357" t="s">
        <v>7808</v>
      </c>
    </row>
    <row r="11432" spans="1:5" ht="15.6">
      <c r="A11432" s="358" t="s">
        <v>22519</v>
      </c>
      <c r="B11432" s="358" t="s">
        <v>22520</v>
      </c>
      <c r="C11432" s="359">
        <v>2.7</v>
      </c>
      <c r="D11432" s="357" t="s">
        <v>9153</v>
      </c>
      <c r="E11432" s="357" t="s">
        <v>9153</v>
      </c>
    </row>
    <row r="11433" spans="1:5" ht="15.6">
      <c r="A11433" s="358" t="s">
        <v>11269</v>
      </c>
      <c r="B11433" s="358" t="s">
        <v>11270</v>
      </c>
      <c r="C11433" s="359">
        <v>2.7</v>
      </c>
      <c r="D11433" s="357" t="s">
        <v>2315</v>
      </c>
      <c r="E11433" s="357" t="s">
        <v>2315</v>
      </c>
    </row>
    <row r="11434" spans="1:5" ht="15.6">
      <c r="A11434" s="358" t="s">
        <v>29057</v>
      </c>
      <c r="B11434" s="358" t="s">
        <v>29057</v>
      </c>
      <c r="C11434" s="359">
        <v>2.7</v>
      </c>
      <c r="D11434" s="357" t="s">
        <v>29056</v>
      </c>
      <c r="E11434" s="357" t="s">
        <v>29056</v>
      </c>
    </row>
    <row r="11435" spans="1:5" ht="15.6">
      <c r="A11435" s="358" t="s">
        <v>15011</v>
      </c>
      <c r="B11435" s="358" t="s">
        <v>15011</v>
      </c>
      <c r="C11435" s="359">
        <v>2.7</v>
      </c>
      <c r="D11435" s="357" t="s">
        <v>4789</v>
      </c>
      <c r="E11435" s="357" t="s">
        <v>4789</v>
      </c>
    </row>
    <row r="11436" spans="1:5" ht="15.6">
      <c r="A11436" s="358" t="s">
        <v>37256</v>
      </c>
      <c r="B11436" s="358" t="s">
        <v>37257</v>
      </c>
      <c r="C11436" s="359">
        <v>2.7</v>
      </c>
      <c r="D11436" s="357" t="s">
        <v>37255</v>
      </c>
      <c r="E11436" s="357" t="s">
        <v>37255</v>
      </c>
    </row>
    <row r="11437" spans="1:5" ht="15.6">
      <c r="A11437" s="358" t="s">
        <v>23392</v>
      </c>
      <c r="B11437" s="358" t="s">
        <v>23393</v>
      </c>
      <c r="C11437" s="359">
        <v>2.7</v>
      </c>
      <c r="D11437" s="357" t="s">
        <v>9591</v>
      </c>
      <c r="E11437" s="357" t="s">
        <v>9591</v>
      </c>
    </row>
    <row r="11438" spans="1:5" ht="15.6">
      <c r="A11438" s="358" t="s">
        <v>27547</v>
      </c>
      <c r="B11438" s="358" t="s">
        <v>27547</v>
      </c>
      <c r="C11438" s="359">
        <v>2.7</v>
      </c>
      <c r="D11438" s="357" t="s">
        <v>27546</v>
      </c>
      <c r="E11438" s="357" t="s">
        <v>27546</v>
      </c>
    </row>
    <row r="11439" spans="1:5" ht="15.6">
      <c r="A11439" s="358" t="s">
        <v>31035</v>
      </c>
      <c r="B11439" s="358" t="s">
        <v>61254</v>
      </c>
      <c r="C11439" s="359">
        <v>2.7</v>
      </c>
      <c r="D11439" s="357" t="s">
        <v>31034</v>
      </c>
      <c r="E11439" s="357" t="s">
        <v>31034</v>
      </c>
    </row>
    <row r="11440" spans="1:5" ht="15.6">
      <c r="A11440" s="358" t="s">
        <v>635</v>
      </c>
      <c r="B11440" s="358" t="s">
        <v>14117</v>
      </c>
      <c r="C11440" s="359">
        <v>2.7</v>
      </c>
      <c r="D11440" s="357" t="s">
        <v>63</v>
      </c>
      <c r="E11440" s="357" t="s">
        <v>63</v>
      </c>
    </row>
    <row r="11441" spans="1:5" ht="15.6">
      <c r="A11441" s="358" t="s">
        <v>635</v>
      </c>
      <c r="B11441" s="358" t="s">
        <v>14117</v>
      </c>
      <c r="C11441" s="359">
        <v>2.7</v>
      </c>
      <c r="D11441" s="357" t="s">
        <v>63</v>
      </c>
      <c r="E11441" s="357" t="s">
        <v>63</v>
      </c>
    </row>
    <row r="11442" spans="1:5" ht="15.6">
      <c r="A11442" s="358" t="s">
        <v>635</v>
      </c>
      <c r="B11442" s="358" t="s">
        <v>14117</v>
      </c>
      <c r="C11442" s="359">
        <v>2.7</v>
      </c>
      <c r="D11442" s="357" t="s">
        <v>63</v>
      </c>
      <c r="E11442" s="357" t="s">
        <v>63</v>
      </c>
    </row>
    <row r="11443" spans="1:5" ht="15.6">
      <c r="A11443" s="358" t="s">
        <v>15313</v>
      </c>
      <c r="B11443" s="358" t="s">
        <v>15314</v>
      </c>
      <c r="C11443" s="359">
        <v>2.7</v>
      </c>
      <c r="D11443" s="357" t="s">
        <v>5108</v>
      </c>
      <c r="E11443" s="357" t="s">
        <v>5108</v>
      </c>
    </row>
    <row r="11444" spans="1:5" ht="15.6">
      <c r="A11444" s="358" t="s">
        <v>15313</v>
      </c>
      <c r="B11444" s="358" t="s">
        <v>15314</v>
      </c>
      <c r="C11444" s="359">
        <v>2.7</v>
      </c>
      <c r="D11444" s="357" t="s">
        <v>5108</v>
      </c>
      <c r="E11444" s="357" t="s">
        <v>5108</v>
      </c>
    </row>
    <row r="11445" spans="1:5" ht="15.6">
      <c r="A11445" s="358" t="s">
        <v>15313</v>
      </c>
      <c r="B11445" s="358" t="s">
        <v>15314</v>
      </c>
      <c r="C11445" s="359">
        <v>2.7</v>
      </c>
      <c r="D11445" s="357" t="s">
        <v>5108</v>
      </c>
      <c r="E11445" s="357" t="s">
        <v>5108</v>
      </c>
    </row>
    <row r="11446" spans="1:5" ht="15.6">
      <c r="A11446" s="358" t="s">
        <v>36781</v>
      </c>
      <c r="B11446" s="358" t="s">
        <v>36782</v>
      </c>
      <c r="C11446" s="359">
        <v>2.7</v>
      </c>
      <c r="D11446" s="357" t="s">
        <v>36780</v>
      </c>
      <c r="E11446" s="357" t="s">
        <v>36780</v>
      </c>
    </row>
    <row r="11447" spans="1:5" ht="15.6">
      <c r="A11447" s="358" t="s">
        <v>36781</v>
      </c>
      <c r="B11447" s="358" t="s">
        <v>36782</v>
      </c>
      <c r="C11447" s="359">
        <v>2.7</v>
      </c>
      <c r="D11447" s="357" t="s">
        <v>36780</v>
      </c>
      <c r="E11447" s="357" t="s">
        <v>36780</v>
      </c>
    </row>
    <row r="11448" spans="1:5" ht="15.6">
      <c r="A11448" s="358" t="s">
        <v>17303</v>
      </c>
      <c r="B11448" s="358" t="s">
        <v>17304</v>
      </c>
      <c r="C11448" s="359">
        <v>2.7</v>
      </c>
      <c r="D11448" s="357" t="s">
        <v>6157</v>
      </c>
      <c r="E11448" s="357" t="s">
        <v>6157</v>
      </c>
    </row>
    <row r="11449" spans="1:5" ht="15.6">
      <c r="A11449" s="358" t="s">
        <v>1061</v>
      </c>
      <c r="B11449" s="358" t="s">
        <v>17483</v>
      </c>
      <c r="C11449" s="359">
        <v>2.7</v>
      </c>
      <c r="D11449" s="357" t="s">
        <v>6338</v>
      </c>
      <c r="E11449" s="357" t="s">
        <v>6338</v>
      </c>
    </row>
    <row r="11450" spans="1:5" ht="15.6">
      <c r="A11450" s="358" t="s">
        <v>1253</v>
      </c>
      <c r="B11450" s="358" t="s">
        <v>19354</v>
      </c>
      <c r="C11450" s="359">
        <v>2.7</v>
      </c>
      <c r="D11450" s="357" t="s">
        <v>19353</v>
      </c>
      <c r="E11450" s="357" t="s">
        <v>19353</v>
      </c>
    </row>
    <row r="11451" spans="1:5" ht="15.6">
      <c r="A11451" s="358" t="s">
        <v>1253</v>
      </c>
      <c r="B11451" s="358" t="s">
        <v>19354</v>
      </c>
      <c r="C11451" s="359">
        <v>2.7</v>
      </c>
      <c r="D11451" s="357" t="s">
        <v>19353</v>
      </c>
      <c r="E11451" s="357" t="s">
        <v>19353</v>
      </c>
    </row>
    <row r="11452" spans="1:5" ht="15.6">
      <c r="A11452" s="358" t="s">
        <v>42320</v>
      </c>
      <c r="B11452" s="358" t="s">
        <v>42320</v>
      </c>
      <c r="C11452" s="359">
        <v>2.7</v>
      </c>
      <c r="D11452" s="357" t="s">
        <v>42319</v>
      </c>
      <c r="E11452" s="357" t="s">
        <v>42319</v>
      </c>
    </row>
    <row r="11453" spans="1:5" ht="15.6">
      <c r="A11453" s="358" t="s">
        <v>1615</v>
      </c>
      <c r="B11453" s="358" t="s">
        <v>20739</v>
      </c>
      <c r="C11453" s="359">
        <v>2.7</v>
      </c>
      <c r="D11453" s="357" t="s">
        <v>8219</v>
      </c>
      <c r="E11453" s="357" t="s">
        <v>8219</v>
      </c>
    </row>
    <row r="11454" spans="1:5" ht="15.6">
      <c r="A11454" s="358" t="s">
        <v>1615</v>
      </c>
      <c r="B11454" s="358" t="s">
        <v>20739</v>
      </c>
      <c r="C11454" s="359">
        <v>2.7</v>
      </c>
      <c r="D11454" s="357" t="s">
        <v>8219</v>
      </c>
      <c r="E11454" s="357" t="s">
        <v>8219</v>
      </c>
    </row>
    <row r="11455" spans="1:5" ht="15.6">
      <c r="A11455" s="358" t="s">
        <v>1615</v>
      </c>
      <c r="B11455" s="358" t="s">
        <v>20739</v>
      </c>
      <c r="C11455" s="359">
        <v>2.7</v>
      </c>
      <c r="D11455" s="357" t="s">
        <v>8219</v>
      </c>
      <c r="E11455" s="357" t="s">
        <v>8219</v>
      </c>
    </row>
    <row r="11456" spans="1:5" ht="15.6">
      <c r="A11456" s="358" t="s">
        <v>1615</v>
      </c>
      <c r="B11456" s="358" t="s">
        <v>20739</v>
      </c>
      <c r="C11456" s="359">
        <v>2.7</v>
      </c>
      <c r="D11456" s="357" t="s">
        <v>8219</v>
      </c>
      <c r="E11456" s="357" t="s">
        <v>8219</v>
      </c>
    </row>
    <row r="11457" spans="1:5" ht="15.6">
      <c r="A11457" s="358" t="s">
        <v>274</v>
      </c>
      <c r="B11457" s="358" t="s">
        <v>274</v>
      </c>
      <c r="C11457" s="359">
        <v>2.7</v>
      </c>
      <c r="D11457" s="357" t="s">
        <v>3112</v>
      </c>
      <c r="E11457" s="357" t="s">
        <v>3112</v>
      </c>
    </row>
    <row r="11458" spans="1:5" ht="15.6">
      <c r="A11458" s="358" t="s">
        <v>1010</v>
      </c>
      <c r="B11458" s="358" t="s">
        <v>17268</v>
      </c>
      <c r="C11458" s="359">
        <v>2.7</v>
      </c>
      <c r="D11458" s="357" t="s">
        <v>6127</v>
      </c>
      <c r="E11458" s="357" t="s">
        <v>6127</v>
      </c>
    </row>
    <row r="11459" spans="1:5" ht="15.6">
      <c r="A11459" s="358" t="s">
        <v>1010</v>
      </c>
      <c r="B11459" s="358" t="s">
        <v>17268</v>
      </c>
      <c r="C11459" s="359">
        <v>2.7</v>
      </c>
      <c r="D11459" s="357" t="s">
        <v>6127</v>
      </c>
      <c r="E11459" s="357" t="s">
        <v>6127</v>
      </c>
    </row>
    <row r="11460" spans="1:5" ht="15.6">
      <c r="A11460" s="358" t="s">
        <v>42737</v>
      </c>
      <c r="B11460" s="358" t="s">
        <v>42738</v>
      </c>
      <c r="C11460" s="359">
        <v>2.7</v>
      </c>
      <c r="D11460" s="357" t="s">
        <v>42736</v>
      </c>
      <c r="E11460" s="357" t="s">
        <v>42736</v>
      </c>
    </row>
    <row r="11461" spans="1:5" ht="15.6">
      <c r="A11461" s="358" t="s">
        <v>21095</v>
      </c>
      <c r="B11461" s="358" t="s">
        <v>21096</v>
      </c>
      <c r="C11461" s="359">
        <v>2.7</v>
      </c>
      <c r="D11461" s="357" t="s">
        <v>8381</v>
      </c>
      <c r="E11461" s="357" t="s">
        <v>8381</v>
      </c>
    </row>
    <row r="11462" spans="1:5" ht="15.6">
      <c r="A11462" s="358" t="s">
        <v>21095</v>
      </c>
      <c r="B11462" s="358" t="s">
        <v>21096</v>
      </c>
      <c r="C11462" s="359">
        <v>2.7</v>
      </c>
      <c r="D11462" s="357" t="s">
        <v>8381</v>
      </c>
      <c r="E11462" s="357" t="s">
        <v>8381</v>
      </c>
    </row>
    <row r="11463" spans="1:5" ht="15.6">
      <c r="A11463" s="358" t="s">
        <v>21095</v>
      </c>
      <c r="B11463" s="358" t="s">
        <v>21096</v>
      </c>
      <c r="C11463" s="359">
        <v>2.7</v>
      </c>
      <c r="D11463" s="357" t="s">
        <v>8381</v>
      </c>
      <c r="E11463" s="357" t="s">
        <v>8381</v>
      </c>
    </row>
    <row r="11464" spans="1:5" ht="15.6">
      <c r="A11464" s="358" t="s">
        <v>1704</v>
      </c>
      <c r="B11464" s="358" t="s">
        <v>21488</v>
      </c>
      <c r="C11464" s="359">
        <v>2.7</v>
      </c>
      <c r="D11464" s="357" t="s">
        <v>8650</v>
      </c>
      <c r="E11464" s="357" t="s">
        <v>8650</v>
      </c>
    </row>
    <row r="11465" spans="1:5" ht="15.6">
      <c r="A11465" s="358" t="s">
        <v>22706</v>
      </c>
      <c r="B11465" s="358" t="s">
        <v>50494</v>
      </c>
      <c r="C11465" s="359">
        <v>2.7</v>
      </c>
      <c r="D11465" s="357" t="s">
        <v>9344</v>
      </c>
      <c r="E11465" s="357" t="s">
        <v>9344</v>
      </c>
    </row>
    <row r="11466" spans="1:5" ht="15.6">
      <c r="A11466" s="358" t="s">
        <v>10262</v>
      </c>
      <c r="B11466" s="358" t="s">
        <v>33506</v>
      </c>
      <c r="C11466" s="359">
        <v>2.7</v>
      </c>
      <c r="D11466" s="357" t="s">
        <v>33505</v>
      </c>
      <c r="E11466" s="357" t="s">
        <v>33505</v>
      </c>
    </row>
    <row r="11467" spans="1:5" ht="15.6">
      <c r="A11467" s="358" t="s">
        <v>10262</v>
      </c>
      <c r="B11467" s="358" t="s">
        <v>35069</v>
      </c>
      <c r="C11467" s="359">
        <v>2.7</v>
      </c>
      <c r="D11467" s="357" t="s">
        <v>35068</v>
      </c>
      <c r="E11467" s="357" t="s">
        <v>35068</v>
      </c>
    </row>
    <row r="11468" spans="1:5" ht="15.6">
      <c r="A11468" s="358" t="s">
        <v>10262</v>
      </c>
      <c r="B11468" s="358" t="s">
        <v>35069</v>
      </c>
      <c r="C11468" s="359">
        <v>2.7</v>
      </c>
      <c r="D11468" s="357" t="s">
        <v>35068</v>
      </c>
      <c r="E11468" s="357" t="s">
        <v>35068</v>
      </c>
    </row>
    <row r="11469" spans="1:5" ht="15.6">
      <c r="A11469" s="358" t="s">
        <v>10262</v>
      </c>
      <c r="B11469" s="358" t="s">
        <v>61256</v>
      </c>
      <c r="C11469" s="359">
        <v>2.7</v>
      </c>
      <c r="D11469" s="357" t="s">
        <v>61255</v>
      </c>
      <c r="E11469" s="357" t="s">
        <v>61255</v>
      </c>
    </row>
    <row r="11470" spans="1:5" ht="15.6">
      <c r="A11470" s="358" t="s">
        <v>10262</v>
      </c>
      <c r="B11470" s="358" t="s">
        <v>61256</v>
      </c>
      <c r="C11470" s="359">
        <v>2.7</v>
      </c>
      <c r="D11470" s="357" t="s">
        <v>61255</v>
      </c>
      <c r="E11470" s="357" t="s">
        <v>61255</v>
      </c>
    </row>
    <row r="11471" spans="1:5" ht="15.6">
      <c r="A11471" s="358" t="s">
        <v>10262</v>
      </c>
      <c r="B11471" s="358" t="s">
        <v>61256</v>
      </c>
      <c r="C11471" s="359">
        <v>2.7</v>
      </c>
      <c r="D11471" s="357" t="s">
        <v>61255</v>
      </c>
      <c r="E11471" s="357" t="s">
        <v>61255</v>
      </c>
    </row>
    <row r="11472" spans="1:5" ht="15.6">
      <c r="A11472" s="358" t="s">
        <v>10262</v>
      </c>
      <c r="B11472" s="358" t="s">
        <v>54748</v>
      </c>
      <c r="C11472" s="359">
        <v>2.7</v>
      </c>
      <c r="D11472" s="357" t="s">
        <v>54747</v>
      </c>
      <c r="E11472" s="357" t="s">
        <v>54747</v>
      </c>
    </row>
    <row r="11473" spans="1:5" ht="15.6">
      <c r="A11473" s="358" t="s">
        <v>10262</v>
      </c>
      <c r="B11473" s="358" t="s">
        <v>54748</v>
      </c>
      <c r="C11473" s="359">
        <v>2.7</v>
      </c>
      <c r="D11473" s="357" t="s">
        <v>54747</v>
      </c>
      <c r="E11473" s="357" t="s">
        <v>54747</v>
      </c>
    </row>
    <row r="11474" spans="1:5" ht="15.6">
      <c r="A11474" s="358" t="s">
        <v>15001</v>
      </c>
      <c r="B11474" s="358" t="s">
        <v>15002</v>
      </c>
      <c r="C11474" s="359">
        <v>2.7</v>
      </c>
      <c r="D11474" s="357" t="s">
        <v>4991</v>
      </c>
      <c r="E11474" s="357" t="s">
        <v>4991</v>
      </c>
    </row>
    <row r="11475" spans="1:5" ht="15.6">
      <c r="A11475" s="358" t="s">
        <v>36862</v>
      </c>
      <c r="B11475" s="358" t="s">
        <v>36863</v>
      </c>
      <c r="C11475" s="359">
        <v>2.7</v>
      </c>
      <c r="D11475" s="357" t="s">
        <v>36861</v>
      </c>
      <c r="E11475" s="357" t="s">
        <v>36861</v>
      </c>
    </row>
    <row r="11476" spans="1:5" ht="15.6">
      <c r="A11476" s="358" t="s">
        <v>958</v>
      </c>
      <c r="B11476" s="358" t="s">
        <v>16523</v>
      </c>
      <c r="C11476" s="359">
        <v>2.7</v>
      </c>
      <c r="D11476" s="357" t="s">
        <v>5890</v>
      </c>
      <c r="E11476" s="357" t="s">
        <v>5890</v>
      </c>
    </row>
    <row r="11477" spans="1:5" ht="15.6">
      <c r="A11477" s="358" t="s">
        <v>958</v>
      </c>
      <c r="B11477" s="358" t="s">
        <v>16523</v>
      </c>
      <c r="C11477" s="359">
        <v>2.7</v>
      </c>
      <c r="D11477" s="357" t="s">
        <v>5890</v>
      </c>
      <c r="E11477" s="357" t="s">
        <v>5890</v>
      </c>
    </row>
    <row r="11478" spans="1:5" ht="15.6">
      <c r="A11478" s="358" t="s">
        <v>958</v>
      </c>
      <c r="B11478" s="358" t="s">
        <v>16523</v>
      </c>
      <c r="C11478" s="359">
        <v>2.7</v>
      </c>
      <c r="D11478" s="357" t="s">
        <v>5890</v>
      </c>
      <c r="E11478" s="357" t="s">
        <v>5890</v>
      </c>
    </row>
    <row r="11479" spans="1:5" ht="15.6">
      <c r="A11479" s="358" t="s">
        <v>958</v>
      </c>
      <c r="B11479" s="358" t="s">
        <v>16523</v>
      </c>
      <c r="C11479" s="359">
        <v>2.7</v>
      </c>
      <c r="D11479" s="357" t="s">
        <v>5890</v>
      </c>
      <c r="E11479" s="357" t="s">
        <v>5890</v>
      </c>
    </row>
    <row r="11480" spans="1:5" ht="15.6">
      <c r="A11480" s="358" t="s">
        <v>17905</v>
      </c>
      <c r="B11480" s="358" t="s">
        <v>17906</v>
      </c>
      <c r="C11480" s="359">
        <v>2.7</v>
      </c>
      <c r="D11480" s="357" t="s">
        <v>6781</v>
      </c>
      <c r="E11480" s="357" t="s">
        <v>6781</v>
      </c>
    </row>
    <row r="11481" spans="1:5" ht="15.6">
      <c r="A11481" s="358" t="s">
        <v>19479</v>
      </c>
      <c r="B11481" s="358" t="s">
        <v>19479</v>
      </c>
      <c r="C11481" s="359">
        <v>2.7</v>
      </c>
      <c r="D11481" s="357" t="s">
        <v>7271</v>
      </c>
      <c r="E11481" s="357" t="s">
        <v>7271</v>
      </c>
    </row>
    <row r="11482" spans="1:5" ht="15.6">
      <c r="A11482" s="358" t="s">
        <v>19479</v>
      </c>
      <c r="B11482" s="358" t="s">
        <v>19479</v>
      </c>
      <c r="C11482" s="359">
        <v>2.7</v>
      </c>
      <c r="D11482" s="357" t="s">
        <v>7271</v>
      </c>
      <c r="E11482" s="357" t="s">
        <v>7271</v>
      </c>
    </row>
    <row r="11483" spans="1:5" ht="15.6">
      <c r="A11483" s="358" t="s">
        <v>19479</v>
      </c>
      <c r="B11483" s="358" t="s">
        <v>19479</v>
      </c>
      <c r="C11483" s="359">
        <v>2.7</v>
      </c>
      <c r="D11483" s="357" t="s">
        <v>7271</v>
      </c>
      <c r="E11483" s="357" t="s">
        <v>7271</v>
      </c>
    </row>
    <row r="11484" spans="1:5" ht="15.6">
      <c r="A11484" s="358" t="s">
        <v>1573</v>
      </c>
      <c r="B11484" s="358" t="s">
        <v>20948</v>
      </c>
      <c r="C11484" s="359">
        <v>2.7</v>
      </c>
      <c r="D11484" s="357" t="s">
        <v>20947</v>
      </c>
      <c r="E11484" s="357" t="s">
        <v>20947</v>
      </c>
    </row>
    <row r="11485" spans="1:5" ht="15.6">
      <c r="A11485" s="358" t="s">
        <v>1573</v>
      </c>
      <c r="B11485" s="358" t="s">
        <v>20948</v>
      </c>
      <c r="C11485" s="359">
        <v>2.7</v>
      </c>
      <c r="D11485" s="357" t="s">
        <v>20947</v>
      </c>
      <c r="E11485" s="357" t="s">
        <v>20947</v>
      </c>
    </row>
    <row r="11486" spans="1:5" ht="15.6">
      <c r="A11486" s="358" t="s">
        <v>21945</v>
      </c>
      <c r="B11486" s="358" t="s">
        <v>21946</v>
      </c>
      <c r="C11486" s="359">
        <v>2.7</v>
      </c>
      <c r="D11486" s="357" t="s">
        <v>8628</v>
      </c>
      <c r="E11486" s="357" t="s">
        <v>8628</v>
      </c>
    </row>
    <row r="11487" spans="1:5" ht="15.6">
      <c r="A11487" s="358" t="s">
        <v>51530</v>
      </c>
      <c r="B11487" s="358" t="s">
        <v>51531</v>
      </c>
      <c r="C11487" s="359">
        <v>2.7</v>
      </c>
      <c r="D11487" s="357" t="s">
        <v>51529</v>
      </c>
      <c r="E11487" s="357" t="s">
        <v>51529</v>
      </c>
    </row>
    <row r="11488" spans="1:5" ht="15.6">
      <c r="A11488" s="358" t="s">
        <v>2022</v>
      </c>
      <c r="B11488" s="358" t="s">
        <v>23455</v>
      </c>
      <c r="C11488" s="359">
        <v>2.7</v>
      </c>
      <c r="D11488" s="357" t="s">
        <v>9648</v>
      </c>
      <c r="E11488" s="357" t="s">
        <v>9648</v>
      </c>
    </row>
    <row r="11489" spans="1:5" ht="15.6">
      <c r="A11489" s="358" t="s">
        <v>10747</v>
      </c>
      <c r="B11489" s="358" t="s">
        <v>10748</v>
      </c>
      <c r="C11489" s="359">
        <v>2.7</v>
      </c>
      <c r="D11489" s="357" t="s">
        <v>2603</v>
      </c>
      <c r="E11489" s="357" t="s">
        <v>2603</v>
      </c>
    </row>
    <row r="11490" spans="1:5" ht="15.6">
      <c r="A11490" s="358" t="s">
        <v>13993</v>
      </c>
      <c r="B11490" s="358" t="s">
        <v>13994</v>
      </c>
      <c r="C11490" s="359">
        <v>2.7</v>
      </c>
      <c r="D11490" s="357" t="s">
        <v>4215</v>
      </c>
      <c r="E11490" s="357" t="s">
        <v>4215</v>
      </c>
    </row>
    <row r="11491" spans="1:5" ht="15.6">
      <c r="A11491" s="358" t="s">
        <v>14495</v>
      </c>
      <c r="B11491" s="358" t="s">
        <v>14496</v>
      </c>
      <c r="C11491" s="359">
        <v>2.7</v>
      </c>
      <c r="D11491" s="357" t="s">
        <v>4737</v>
      </c>
      <c r="E11491" s="357" t="s">
        <v>4737</v>
      </c>
    </row>
    <row r="11492" spans="1:5" ht="15.6">
      <c r="A11492" s="358" t="s">
        <v>14495</v>
      </c>
      <c r="B11492" s="358" t="s">
        <v>14496</v>
      </c>
      <c r="C11492" s="359">
        <v>2.7</v>
      </c>
      <c r="D11492" s="357" t="s">
        <v>4737</v>
      </c>
      <c r="E11492" s="357" t="s">
        <v>4737</v>
      </c>
    </row>
    <row r="11493" spans="1:5" ht="15.6">
      <c r="A11493" s="358" t="s">
        <v>40363</v>
      </c>
      <c r="B11493" s="358" t="s">
        <v>40364</v>
      </c>
      <c r="C11493" s="359">
        <v>2.7</v>
      </c>
      <c r="D11493" s="357" t="s">
        <v>40362</v>
      </c>
      <c r="E11493" s="357" t="s">
        <v>40362</v>
      </c>
    </row>
    <row r="11494" spans="1:5" ht="15.6">
      <c r="A11494" s="358" t="s">
        <v>54865</v>
      </c>
      <c r="B11494" s="358" t="s">
        <v>54865</v>
      </c>
      <c r="C11494" s="359">
        <v>2.7</v>
      </c>
      <c r="D11494" s="357" t="s">
        <v>54864</v>
      </c>
      <c r="E11494" s="357" t="s">
        <v>54864</v>
      </c>
    </row>
    <row r="11495" spans="1:5" ht="15.6">
      <c r="A11495" s="358" t="s">
        <v>54865</v>
      </c>
      <c r="B11495" s="358" t="s">
        <v>54865</v>
      </c>
      <c r="C11495" s="359">
        <v>2.7</v>
      </c>
      <c r="D11495" s="357" t="s">
        <v>54864</v>
      </c>
      <c r="E11495" s="357" t="s">
        <v>54864</v>
      </c>
    </row>
    <row r="11496" spans="1:5" ht="15.6">
      <c r="A11496" s="358" t="s">
        <v>1554</v>
      </c>
      <c r="B11496" s="358" t="s">
        <v>20656</v>
      </c>
      <c r="C11496" s="359">
        <v>2.7</v>
      </c>
      <c r="D11496" s="357" t="s">
        <v>8157</v>
      </c>
      <c r="E11496" s="357" t="s">
        <v>8157</v>
      </c>
    </row>
    <row r="11497" spans="1:5" ht="15.6">
      <c r="A11497" s="358" t="s">
        <v>1554</v>
      </c>
      <c r="B11497" s="358" t="s">
        <v>20656</v>
      </c>
      <c r="C11497" s="359">
        <v>2.7</v>
      </c>
      <c r="D11497" s="357" t="s">
        <v>8157</v>
      </c>
      <c r="E11497" s="357" t="s">
        <v>8157</v>
      </c>
    </row>
    <row r="11498" spans="1:5" ht="15.6">
      <c r="A11498" s="358" t="s">
        <v>23427</v>
      </c>
      <c r="B11498" s="358" t="s">
        <v>23427</v>
      </c>
      <c r="C11498" s="359">
        <v>2.7</v>
      </c>
      <c r="D11498" s="357" t="s">
        <v>9618</v>
      </c>
      <c r="E11498" s="357" t="s">
        <v>9618</v>
      </c>
    </row>
    <row r="11499" spans="1:5" ht="15.6">
      <c r="A11499" s="358" t="s">
        <v>23427</v>
      </c>
      <c r="B11499" s="358" t="s">
        <v>23427</v>
      </c>
      <c r="C11499" s="359">
        <v>2.7</v>
      </c>
      <c r="D11499" s="357" t="s">
        <v>9618</v>
      </c>
      <c r="E11499" s="357" t="s">
        <v>9618</v>
      </c>
    </row>
    <row r="11500" spans="1:5" ht="15.6">
      <c r="A11500" s="358" t="s">
        <v>23606</v>
      </c>
      <c r="B11500" s="358" t="s">
        <v>23607</v>
      </c>
      <c r="C11500" s="359">
        <v>2.7</v>
      </c>
      <c r="D11500" s="357" t="s">
        <v>9782</v>
      </c>
      <c r="E11500" s="357" t="s">
        <v>9782</v>
      </c>
    </row>
    <row r="11501" spans="1:5" ht="15.6">
      <c r="A11501" s="358" t="s">
        <v>54554</v>
      </c>
      <c r="B11501" s="358" t="s">
        <v>54555</v>
      </c>
      <c r="C11501" s="359">
        <v>2.7</v>
      </c>
      <c r="D11501" s="357" t="s">
        <v>54553</v>
      </c>
      <c r="E11501" s="357" t="s">
        <v>54553</v>
      </c>
    </row>
    <row r="11502" spans="1:5" ht="15.6">
      <c r="A11502" s="358" t="s">
        <v>10262</v>
      </c>
      <c r="B11502" s="358" t="s">
        <v>28992</v>
      </c>
      <c r="C11502" s="359">
        <v>2.7</v>
      </c>
      <c r="D11502" s="357" t="s">
        <v>28991</v>
      </c>
      <c r="E11502" s="357" t="s">
        <v>28991</v>
      </c>
    </row>
    <row r="11503" spans="1:5" ht="15.6">
      <c r="A11503" s="358" t="s">
        <v>59875</v>
      </c>
      <c r="B11503" s="358" t="s">
        <v>14287</v>
      </c>
      <c r="C11503" s="359">
        <v>2.7</v>
      </c>
      <c r="D11503" s="357" t="s">
        <v>4703</v>
      </c>
      <c r="E11503" s="357" t="s">
        <v>4703</v>
      </c>
    </row>
    <row r="11504" spans="1:5" ht="15.6">
      <c r="A11504" s="358" t="s">
        <v>59875</v>
      </c>
      <c r="B11504" s="358" t="s">
        <v>14287</v>
      </c>
      <c r="C11504" s="359">
        <v>2.7</v>
      </c>
      <c r="D11504" s="357" t="s">
        <v>4703</v>
      </c>
      <c r="E11504" s="357" t="s">
        <v>4703</v>
      </c>
    </row>
    <row r="11505" spans="1:5" ht="15.6">
      <c r="A11505" s="358" t="s">
        <v>14307</v>
      </c>
      <c r="B11505" s="358" t="s">
        <v>14308</v>
      </c>
      <c r="C11505" s="359">
        <v>2.7</v>
      </c>
      <c r="D11505" s="357" t="s">
        <v>4588</v>
      </c>
      <c r="E11505" s="357" t="s">
        <v>4588</v>
      </c>
    </row>
    <row r="11506" spans="1:5" ht="15.6">
      <c r="A11506" s="358" t="s">
        <v>39163</v>
      </c>
      <c r="B11506" s="358" t="s">
        <v>39163</v>
      </c>
      <c r="C11506" s="359">
        <v>2.7</v>
      </c>
      <c r="D11506" s="357" t="s">
        <v>39162</v>
      </c>
      <c r="E11506" s="357" t="s">
        <v>39162</v>
      </c>
    </row>
    <row r="11507" spans="1:5" ht="15.6">
      <c r="A11507" s="358" t="s">
        <v>11879</v>
      </c>
      <c r="B11507" s="358" t="s">
        <v>27241</v>
      </c>
      <c r="C11507" s="359">
        <v>2.7</v>
      </c>
      <c r="D11507" s="357" t="s">
        <v>3140</v>
      </c>
      <c r="E11507" s="357" t="s">
        <v>3140</v>
      </c>
    </row>
    <row r="11508" spans="1:5" ht="15.6">
      <c r="A11508" s="358" t="s">
        <v>13517</v>
      </c>
      <c r="B11508" s="358" t="s">
        <v>13518</v>
      </c>
      <c r="C11508" s="359">
        <v>2.7</v>
      </c>
      <c r="D11508" s="357" t="s">
        <v>3745</v>
      </c>
      <c r="E11508" s="357" t="s">
        <v>3745</v>
      </c>
    </row>
    <row r="11509" spans="1:5" ht="15.6">
      <c r="A11509" s="358" t="s">
        <v>36562</v>
      </c>
      <c r="B11509" s="358" t="s">
        <v>36562</v>
      </c>
      <c r="C11509" s="359">
        <v>2.7</v>
      </c>
      <c r="D11509" s="357" t="s">
        <v>36561</v>
      </c>
      <c r="E11509" s="357" t="s">
        <v>36561</v>
      </c>
    </row>
    <row r="11510" spans="1:5" ht="15.6">
      <c r="A11510" s="358" t="s">
        <v>17282</v>
      </c>
      <c r="B11510" s="358" t="s">
        <v>17283</v>
      </c>
      <c r="C11510" s="359">
        <v>2.7</v>
      </c>
      <c r="D11510" s="357" t="s">
        <v>6138</v>
      </c>
      <c r="E11510" s="357" t="s">
        <v>6138</v>
      </c>
    </row>
    <row r="11511" spans="1:5" ht="15.6">
      <c r="A11511" s="358" t="s">
        <v>17282</v>
      </c>
      <c r="B11511" s="358" t="s">
        <v>17283</v>
      </c>
      <c r="C11511" s="359">
        <v>2.7</v>
      </c>
      <c r="D11511" s="357" t="s">
        <v>6138</v>
      </c>
      <c r="E11511" s="357" t="s">
        <v>6138</v>
      </c>
    </row>
    <row r="11512" spans="1:5" ht="15.6">
      <c r="A11512" s="358" t="s">
        <v>17282</v>
      </c>
      <c r="B11512" s="358" t="s">
        <v>17283</v>
      </c>
      <c r="C11512" s="359">
        <v>2.7</v>
      </c>
      <c r="D11512" s="357" t="s">
        <v>6138</v>
      </c>
      <c r="E11512" s="357" t="s">
        <v>6138</v>
      </c>
    </row>
    <row r="11513" spans="1:5" ht="15.6">
      <c r="A11513" s="358" t="s">
        <v>17282</v>
      </c>
      <c r="B11513" s="358" t="s">
        <v>17283</v>
      </c>
      <c r="C11513" s="359">
        <v>2.7</v>
      </c>
      <c r="D11513" s="357" t="s">
        <v>6138</v>
      </c>
      <c r="E11513" s="357" t="s">
        <v>6138</v>
      </c>
    </row>
    <row r="11514" spans="1:5" ht="15.6">
      <c r="A11514" s="358" t="s">
        <v>1087</v>
      </c>
      <c r="B11514" s="358" t="s">
        <v>18953</v>
      </c>
      <c r="C11514" s="359">
        <v>2.7</v>
      </c>
      <c r="D11514" s="357" t="s">
        <v>6462</v>
      </c>
      <c r="E11514" s="357" t="s">
        <v>6462</v>
      </c>
    </row>
    <row r="11515" spans="1:5" ht="15.6">
      <c r="A11515" s="358" t="s">
        <v>1087</v>
      </c>
      <c r="B11515" s="358" t="s">
        <v>18953</v>
      </c>
      <c r="C11515" s="359">
        <v>2.7</v>
      </c>
      <c r="D11515" s="357" t="s">
        <v>6462</v>
      </c>
      <c r="E11515" s="357" t="s">
        <v>6462</v>
      </c>
    </row>
    <row r="11516" spans="1:5" ht="15.6">
      <c r="A11516" s="358" t="s">
        <v>13291</v>
      </c>
      <c r="B11516" s="358" t="s">
        <v>13292</v>
      </c>
      <c r="C11516" s="359">
        <v>2.7</v>
      </c>
      <c r="D11516" s="357" t="s">
        <v>3448</v>
      </c>
      <c r="E11516" s="357" t="s">
        <v>3448</v>
      </c>
    </row>
    <row r="11517" spans="1:5" ht="15.6">
      <c r="A11517" s="358" t="s">
        <v>680</v>
      </c>
      <c r="B11517" s="358" t="s">
        <v>14213</v>
      </c>
      <c r="C11517" s="359">
        <v>2.7</v>
      </c>
      <c r="D11517" s="357" t="s">
        <v>4521</v>
      </c>
      <c r="E11517" s="357" t="s">
        <v>4521</v>
      </c>
    </row>
    <row r="11518" spans="1:5" ht="15.6">
      <c r="A11518" s="358" t="s">
        <v>680</v>
      </c>
      <c r="B11518" s="358" t="s">
        <v>14213</v>
      </c>
      <c r="C11518" s="359">
        <v>2.7</v>
      </c>
      <c r="D11518" s="357" t="s">
        <v>4521</v>
      </c>
      <c r="E11518" s="357" t="s">
        <v>4521</v>
      </c>
    </row>
    <row r="11519" spans="1:5" ht="15.6">
      <c r="A11519" s="358" t="s">
        <v>680</v>
      </c>
      <c r="B11519" s="358" t="s">
        <v>14213</v>
      </c>
      <c r="C11519" s="359">
        <v>2.7</v>
      </c>
      <c r="D11519" s="357" t="s">
        <v>4521</v>
      </c>
      <c r="E11519" s="357" t="s">
        <v>4521</v>
      </c>
    </row>
    <row r="11520" spans="1:5" ht="15.6">
      <c r="A11520" s="358" t="s">
        <v>18112</v>
      </c>
      <c r="B11520" s="358" t="s">
        <v>18113</v>
      </c>
      <c r="C11520" s="359">
        <v>2.7</v>
      </c>
      <c r="D11520" s="357" t="s">
        <v>7006</v>
      </c>
      <c r="E11520" s="357" t="s">
        <v>7006</v>
      </c>
    </row>
    <row r="11521" spans="1:5" ht="15.6">
      <c r="A11521" s="358" t="s">
        <v>41595</v>
      </c>
      <c r="B11521" s="358" t="s">
        <v>41596</v>
      </c>
      <c r="C11521" s="359">
        <v>2.7</v>
      </c>
      <c r="D11521" s="357" t="s">
        <v>41594</v>
      </c>
      <c r="E11521" s="357" t="s">
        <v>41594</v>
      </c>
    </row>
    <row r="11522" spans="1:5" ht="15.6">
      <c r="A11522" s="358" t="s">
        <v>41595</v>
      </c>
      <c r="B11522" s="358" t="s">
        <v>41596</v>
      </c>
      <c r="C11522" s="359">
        <v>2.7</v>
      </c>
      <c r="D11522" s="357" t="s">
        <v>41594</v>
      </c>
      <c r="E11522" s="357" t="s">
        <v>41594</v>
      </c>
    </row>
    <row r="11523" spans="1:5" ht="15.6">
      <c r="A11523" s="358" t="s">
        <v>42731</v>
      </c>
      <c r="B11523" s="358" t="s">
        <v>42732</v>
      </c>
      <c r="C11523" s="359">
        <v>2.7</v>
      </c>
      <c r="D11523" s="357" t="s">
        <v>42730</v>
      </c>
      <c r="E11523" s="357" t="s">
        <v>42730</v>
      </c>
    </row>
    <row r="11524" spans="1:5" ht="15.6">
      <c r="A11524" s="358" t="s">
        <v>21839</v>
      </c>
      <c r="B11524" s="358" t="s">
        <v>21840</v>
      </c>
      <c r="C11524" s="359">
        <v>2.7</v>
      </c>
      <c r="D11524" s="357" t="s">
        <v>8920</v>
      </c>
      <c r="E11524" s="357" t="s">
        <v>8920</v>
      </c>
    </row>
    <row r="11525" spans="1:5" ht="15.6">
      <c r="A11525" s="358" t="s">
        <v>11622</v>
      </c>
      <c r="B11525" s="358" t="s">
        <v>11622</v>
      </c>
      <c r="C11525" s="359">
        <v>2.7</v>
      </c>
      <c r="D11525" s="357" t="s">
        <v>2789</v>
      </c>
      <c r="E11525" s="357" t="s">
        <v>2789</v>
      </c>
    </row>
    <row r="11526" spans="1:5" ht="15.6">
      <c r="A11526" s="358" t="s">
        <v>28708</v>
      </c>
      <c r="B11526" s="358" t="s">
        <v>28709</v>
      </c>
      <c r="C11526" s="359">
        <v>2.7</v>
      </c>
      <c r="D11526" s="357" t="s">
        <v>28707</v>
      </c>
      <c r="E11526" s="357" t="s">
        <v>28707</v>
      </c>
    </row>
    <row r="11527" spans="1:5" ht="15.6">
      <c r="A11527" s="358" t="s">
        <v>13513</v>
      </c>
      <c r="B11527" s="358" t="s">
        <v>13514</v>
      </c>
      <c r="C11527" s="359">
        <v>2.7</v>
      </c>
      <c r="D11527" s="357" t="s">
        <v>3736</v>
      </c>
      <c r="E11527" s="357" t="s">
        <v>3736</v>
      </c>
    </row>
    <row r="11528" spans="1:5" ht="15.6">
      <c r="A11528" s="358" t="s">
        <v>34931</v>
      </c>
      <c r="B11528" s="358" t="s">
        <v>34932</v>
      </c>
      <c r="C11528" s="359">
        <v>2.7</v>
      </c>
      <c r="D11528" s="357" t="s">
        <v>34930</v>
      </c>
      <c r="E11528" s="357" t="s">
        <v>34930</v>
      </c>
    </row>
    <row r="11529" spans="1:5" ht="15.6">
      <c r="A11529" s="358" t="s">
        <v>34931</v>
      </c>
      <c r="B11529" s="358" t="s">
        <v>34932</v>
      </c>
      <c r="C11529" s="359">
        <v>2.7</v>
      </c>
      <c r="D11529" s="357" t="s">
        <v>34930</v>
      </c>
      <c r="E11529" s="357" t="s">
        <v>34930</v>
      </c>
    </row>
    <row r="11530" spans="1:5" ht="15.6">
      <c r="A11530" s="358" t="s">
        <v>34931</v>
      </c>
      <c r="B11530" s="358" t="s">
        <v>34932</v>
      </c>
      <c r="C11530" s="359">
        <v>2.7</v>
      </c>
      <c r="D11530" s="357" t="s">
        <v>34930</v>
      </c>
      <c r="E11530" s="357" t="s">
        <v>34930</v>
      </c>
    </row>
    <row r="11531" spans="1:5" ht="15.6">
      <c r="A11531" s="358" t="s">
        <v>34934</v>
      </c>
      <c r="B11531" s="358" t="s">
        <v>34935</v>
      </c>
      <c r="C11531" s="359">
        <v>2.7</v>
      </c>
      <c r="D11531" s="357" t="s">
        <v>34933</v>
      </c>
      <c r="E11531" s="357" t="s">
        <v>34933</v>
      </c>
    </row>
    <row r="11532" spans="1:5" ht="15.6">
      <c r="A11532" s="358" t="s">
        <v>34934</v>
      </c>
      <c r="B11532" s="358" t="s">
        <v>34935</v>
      </c>
      <c r="C11532" s="359">
        <v>2.7</v>
      </c>
      <c r="D11532" s="357" t="s">
        <v>34933</v>
      </c>
      <c r="E11532" s="357" t="s">
        <v>34933</v>
      </c>
    </row>
    <row r="11533" spans="1:5" ht="15.6">
      <c r="A11533" s="358" t="s">
        <v>34934</v>
      </c>
      <c r="B11533" s="358" t="s">
        <v>34935</v>
      </c>
      <c r="C11533" s="359">
        <v>2.7</v>
      </c>
      <c r="D11533" s="357" t="s">
        <v>34933</v>
      </c>
      <c r="E11533" s="357" t="s">
        <v>34933</v>
      </c>
    </row>
    <row r="11534" spans="1:5" ht="15.6">
      <c r="A11534" s="358" t="s">
        <v>10262</v>
      </c>
      <c r="B11534" s="358" t="s">
        <v>37073</v>
      </c>
      <c r="C11534" s="359">
        <v>2.7</v>
      </c>
      <c r="D11534" s="357" t="s">
        <v>37072</v>
      </c>
      <c r="E11534" s="357" t="s">
        <v>37072</v>
      </c>
    </row>
    <row r="11535" spans="1:5" ht="15.6">
      <c r="A11535" s="358" t="s">
        <v>10262</v>
      </c>
      <c r="B11535" s="358" t="s">
        <v>37073</v>
      </c>
      <c r="C11535" s="359">
        <v>2.7</v>
      </c>
      <c r="D11535" s="357" t="s">
        <v>37072</v>
      </c>
      <c r="E11535" s="357" t="s">
        <v>37072</v>
      </c>
    </row>
    <row r="11536" spans="1:5" ht="15.6">
      <c r="A11536" s="358" t="s">
        <v>10262</v>
      </c>
      <c r="B11536" s="358" t="s">
        <v>37073</v>
      </c>
      <c r="C11536" s="359">
        <v>2.7</v>
      </c>
      <c r="D11536" s="357" t="s">
        <v>37072</v>
      </c>
      <c r="E11536" s="357" t="s">
        <v>37072</v>
      </c>
    </row>
    <row r="11537" spans="1:5" ht="15.6">
      <c r="A11537" s="358" t="s">
        <v>20917</v>
      </c>
      <c r="B11537" s="358" t="s">
        <v>20918</v>
      </c>
      <c r="C11537" s="359">
        <v>2.7</v>
      </c>
      <c r="D11537" s="357" t="s">
        <v>8113</v>
      </c>
      <c r="E11537" s="357" t="s">
        <v>8113</v>
      </c>
    </row>
    <row r="11538" spans="1:5" ht="15.6">
      <c r="A11538" s="358" t="s">
        <v>20917</v>
      </c>
      <c r="B11538" s="358" t="s">
        <v>20918</v>
      </c>
      <c r="C11538" s="359">
        <v>2.7</v>
      </c>
      <c r="D11538" s="357" t="s">
        <v>8113</v>
      </c>
      <c r="E11538" s="357" t="s">
        <v>8113</v>
      </c>
    </row>
    <row r="11539" spans="1:5" ht="15.6">
      <c r="A11539" s="358" t="s">
        <v>20917</v>
      </c>
      <c r="B11539" s="358" t="s">
        <v>20918</v>
      </c>
      <c r="C11539" s="359">
        <v>2.7</v>
      </c>
      <c r="D11539" s="357" t="s">
        <v>8113</v>
      </c>
      <c r="E11539" s="357" t="s">
        <v>8113</v>
      </c>
    </row>
    <row r="11540" spans="1:5" ht="15.6">
      <c r="A11540" s="358" t="s">
        <v>50887</v>
      </c>
      <c r="B11540" s="358" t="s">
        <v>50887</v>
      </c>
      <c r="C11540" s="359">
        <v>2.7</v>
      </c>
      <c r="D11540" s="357" t="s">
        <v>50886</v>
      </c>
      <c r="E11540" s="357" t="s">
        <v>50886</v>
      </c>
    </row>
    <row r="11541" spans="1:5" ht="15.6">
      <c r="A11541" s="358" t="s">
        <v>23349</v>
      </c>
      <c r="B11541" s="358" t="s">
        <v>23350</v>
      </c>
      <c r="C11541" s="359">
        <v>2.7</v>
      </c>
      <c r="D11541" s="357" t="s">
        <v>9719</v>
      </c>
      <c r="E11541" s="357" t="s">
        <v>9719</v>
      </c>
    </row>
    <row r="11542" spans="1:5" ht="15.6">
      <c r="A11542" s="358" t="s">
        <v>34982</v>
      </c>
      <c r="B11542" s="358" t="s">
        <v>34982</v>
      </c>
      <c r="C11542" s="359">
        <v>2.7</v>
      </c>
      <c r="D11542" s="357" t="s">
        <v>34981</v>
      </c>
      <c r="E11542" s="357" t="s">
        <v>34981</v>
      </c>
    </row>
    <row r="11543" spans="1:5" ht="15.6">
      <c r="A11543" s="358" t="s">
        <v>34982</v>
      </c>
      <c r="B11543" s="358" t="s">
        <v>34982</v>
      </c>
      <c r="C11543" s="359">
        <v>2.7</v>
      </c>
      <c r="D11543" s="357" t="s">
        <v>34981</v>
      </c>
      <c r="E11543" s="357" t="s">
        <v>34981</v>
      </c>
    </row>
    <row r="11544" spans="1:5" ht="15.6">
      <c r="A11544" s="358" t="s">
        <v>22339</v>
      </c>
      <c r="B11544" s="358" t="s">
        <v>22340</v>
      </c>
      <c r="C11544" s="359">
        <v>2.7</v>
      </c>
      <c r="D11544" s="357" t="s">
        <v>9125</v>
      </c>
      <c r="E11544" s="357" t="s">
        <v>9125</v>
      </c>
    </row>
    <row r="11545" spans="1:5" ht="15.6">
      <c r="A11545" s="358" t="s">
        <v>50346</v>
      </c>
      <c r="B11545" s="358" t="s">
        <v>50346</v>
      </c>
      <c r="C11545" s="359">
        <v>2.7</v>
      </c>
      <c r="D11545" s="357" t="s">
        <v>50345</v>
      </c>
      <c r="E11545" s="357" t="s">
        <v>50345</v>
      </c>
    </row>
    <row r="11546" spans="1:5" ht="15.6">
      <c r="A11546" s="358" t="s">
        <v>10262</v>
      </c>
      <c r="B11546" s="358" t="s">
        <v>54683</v>
      </c>
      <c r="C11546" s="359">
        <v>2.7</v>
      </c>
      <c r="D11546" s="357" t="s">
        <v>54682</v>
      </c>
      <c r="E11546" s="357" t="s">
        <v>54682</v>
      </c>
    </row>
    <row r="11547" spans="1:5" ht="15.6">
      <c r="A11547" s="358" t="s">
        <v>15909</v>
      </c>
      <c r="B11547" s="358" t="s">
        <v>15910</v>
      </c>
      <c r="C11547" s="359">
        <v>2.7</v>
      </c>
      <c r="D11547" s="357" t="s">
        <v>5401</v>
      </c>
      <c r="E11547" s="357" t="s">
        <v>5401</v>
      </c>
    </row>
    <row r="11548" spans="1:5" ht="15.6">
      <c r="A11548" s="358" t="s">
        <v>15909</v>
      </c>
      <c r="B11548" s="358" t="s">
        <v>15910</v>
      </c>
      <c r="C11548" s="359">
        <v>2.7</v>
      </c>
      <c r="D11548" s="357" t="s">
        <v>5401</v>
      </c>
      <c r="E11548" s="357" t="s">
        <v>5401</v>
      </c>
    </row>
    <row r="11549" spans="1:5" ht="15.6">
      <c r="A11549" s="358" t="s">
        <v>1823</v>
      </c>
      <c r="B11549" s="358" t="s">
        <v>21789</v>
      </c>
      <c r="C11549" s="359">
        <v>2.7</v>
      </c>
      <c r="D11549" s="357" t="s">
        <v>1822</v>
      </c>
      <c r="E11549" s="357" t="s">
        <v>1822</v>
      </c>
    </row>
    <row r="11550" spans="1:5" ht="15.6">
      <c r="A11550" s="358" t="s">
        <v>1823</v>
      </c>
      <c r="B11550" s="358" t="s">
        <v>21789</v>
      </c>
      <c r="C11550" s="359">
        <v>2.7</v>
      </c>
      <c r="D11550" s="357" t="s">
        <v>1822</v>
      </c>
      <c r="E11550" s="357" t="s">
        <v>1822</v>
      </c>
    </row>
    <row r="11551" spans="1:5" ht="15.6">
      <c r="A11551" s="358" t="s">
        <v>22227</v>
      </c>
      <c r="B11551" s="358" t="s">
        <v>22228</v>
      </c>
      <c r="C11551" s="359">
        <v>2.7</v>
      </c>
      <c r="D11551" s="357" t="s">
        <v>9013</v>
      </c>
      <c r="E11551" s="357" t="s">
        <v>9013</v>
      </c>
    </row>
    <row r="11552" spans="1:5" ht="15.6">
      <c r="A11552" s="358" t="s">
        <v>23181</v>
      </c>
      <c r="B11552" s="358" t="s">
        <v>23182</v>
      </c>
      <c r="C11552" s="359">
        <v>2.7</v>
      </c>
      <c r="D11552" s="357" t="s">
        <v>9560</v>
      </c>
      <c r="E11552" s="357" t="s">
        <v>9560</v>
      </c>
    </row>
    <row r="11553" spans="1:5" ht="15.6">
      <c r="A11553" s="358" t="s">
        <v>10262</v>
      </c>
      <c r="B11553" s="358" t="s">
        <v>27398</v>
      </c>
      <c r="C11553" s="359">
        <v>2.7</v>
      </c>
      <c r="D11553" s="357" t="s">
        <v>27397</v>
      </c>
      <c r="E11553" s="357" t="s">
        <v>27397</v>
      </c>
    </row>
    <row r="11554" spans="1:5" ht="15.6">
      <c r="A11554" s="358" t="s">
        <v>35646</v>
      </c>
      <c r="B11554" s="358" t="s">
        <v>35646</v>
      </c>
      <c r="C11554" s="359">
        <v>2.7</v>
      </c>
      <c r="D11554" s="357" t="s">
        <v>35645</v>
      </c>
      <c r="E11554" s="357" t="s">
        <v>35645</v>
      </c>
    </row>
    <row r="11555" spans="1:5" ht="15.6">
      <c r="A11555" s="358" t="s">
        <v>1092</v>
      </c>
      <c r="B11555" s="358" t="s">
        <v>17631</v>
      </c>
      <c r="C11555" s="359">
        <v>2.7</v>
      </c>
      <c r="D11555" s="357" t="s">
        <v>6471</v>
      </c>
      <c r="E11555" s="357" t="s">
        <v>6471</v>
      </c>
    </row>
    <row r="11556" spans="1:5" ht="15.6">
      <c r="A11556" s="358" t="s">
        <v>18001</v>
      </c>
      <c r="B11556" s="358" t="s">
        <v>18002</v>
      </c>
      <c r="C11556" s="359">
        <v>2.7</v>
      </c>
      <c r="D11556" s="357" t="s">
        <v>6886</v>
      </c>
      <c r="E11556" s="357" t="s">
        <v>6886</v>
      </c>
    </row>
    <row r="11557" spans="1:5" ht="15.6">
      <c r="A11557" s="358" t="s">
        <v>19628</v>
      </c>
      <c r="B11557" s="358" t="s">
        <v>19629</v>
      </c>
      <c r="C11557" s="359">
        <v>2.7</v>
      </c>
      <c r="D11557" s="357" t="s">
        <v>6246</v>
      </c>
      <c r="E11557" s="357" t="s">
        <v>6246</v>
      </c>
    </row>
    <row r="11558" spans="1:5" ht="15.6">
      <c r="A11558" s="358" t="s">
        <v>14135</v>
      </c>
      <c r="B11558" s="358" t="s">
        <v>14136</v>
      </c>
      <c r="C11558" s="359">
        <v>2.7</v>
      </c>
      <c r="D11558" s="357" t="s">
        <v>4400</v>
      </c>
      <c r="E11558" s="357" t="s">
        <v>4400</v>
      </c>
    </row>
    <row r="11559" spans="1:5" ht="15.6">
      <c r="A11559" s="358" t="s">
        <v>16119</v>
      </c>
      <c r="B11559" s="358" t="s">
        <v>16120</v>
      </c>
      <c r="C11559" s="359">
        <v>2.7</v>
      </c>
      <c r="D11559" s="357" t="s">
        <v>5512</v>
      </c>
      <c r="E11559" s="357" t="s">
        <v>5512</v>
      </c>
    </row>
    <row r="11560" spans="1:5" ht="15.6">
      <c r="A11560" s="358" t="s">
        <v>36154</v>
      </c>
      <c r="B11560" s="358" t="s">
        <v>36155</v>
      </c>
      <c r="C11560" s="359">
        <v>2.7</v>
      </c>
      <c r="D11560" s="357" t="s">
        <v>36153</v>
      </c>
      <c r="E11560" s="357" t="s">
        <v>36153</v>
      </c>
    </row>
    <row r="11561" spans="1:5" ht="15.6">
      <c r="A11561" s="358" t="s">
        <v>17309</v>
      </c>
      <c r="B11561" s="358" t="s">
        <v>17310</v>
      </c>
      <c r="C11561" s="359">
        <v>2.7</v>
      </c>
      <c r="D11561" s="357" t="s">
        <v>6162</v>
      </c>
      <c r="E11561" s="357" t="s">
        <v>6162</v>
      </c>
    </row>
    <row r="11562" spans="1:5" ht="15.6">
      <c r="A11562" s="358" t="s">
        <v>1154</v>
      </c>
      <c r="B11562" s="358" t="s">
        <v>17844</v>
      </c>
      <c r="C11562" s="359">
        <v>2.7</v>
      </c>
      <c r="D11562" s="357" t="s">
        <v>6699</v>
      </c>
      <c r="E11562" s="357" t="s">
        <v>6699</v>
      </c>
    </row>
    <row r="11563" spans="1:5" ht="15.6">
      <c r="A11563" s="358" t="s">
        <v>1154</v>
      </c>
      <c r="B11563" s="358" t="s">
        <v>17844</v>
      </c>
      <c r="C11563" s="359">
        <v>2.7</v>
      </c>
      <c r="D11563" s="357" t="s">
        <v>6699</v>
      </c>
      <c r="E11563" s="357" t="s">
        <v>6699</v>
      </c>
    </row>
    <row r="11564" spans="1:5" ht="15.6">
      <c r="A11564" s="358" t="s">
        <v>1154</v>
      </c>
      <c r="B11564" s="358" t="s">
        <v>17844</v>
      </c>
      <c r="C11564" s="359">
        <v>2.7</v>
      </c>
      <c r="D11564" s="357" t="s">
        <v>6699</v>
      </c>
      <c r="E11564" s="357" t="s">
        <v>6699</v>
      </c>
    </row>
    <row r="11565" spans="1:5" ht="15.6">
      <c r="A11565" s="358" t="s">
        <v>23021</v>
      </c>
      <c r="B11565" s="358" t="s">
        <v>23022</v>
      </c>
      <c r="C11565" s="359">
        <v>2.7</v>
      </c>
      <c r="D11565" s="357" t="s">
        <v>9334</v>
      </c>
      <c r="E11565" s="357" t="s">
        <v>9334</v>
      </c>
    </row>
    <row r="11566" spans="1:5" ht="15.6">
      <c r="A11566" s="358" t="s">
        <v>23021</v>
      </c>
      <c r="B11566" s="358" t="s">
        <v>23022</v>
      </c>
      <c r="C11566" s="359">
        <v>2.7</v>
      </c>
      <c r="D11566" s="357" t="s">
        <v>9334</v>
      </c>
      <c r="E11566" s="357" t="s">
        <v>9334</v>
      </c>
    </row>
    <row r="11567" spans="1:5" ht="15.6">
      <c r="A11567" s="358" t="s">
        <v>23825</v>
      </c>
      <c r="B11567" s="358" t="s">
        <v>23825</v>
      </c>
      <c r="C11567" s="359">
        <v>2.7</v>
      </c>
      <c r="D11567" s="357" t="s">
        <v>9893</v>
      </c>
      <c r="E11567" s="357" t="s">
        <v>9893</v>
      </c>
    </row>
    <row r="11568" spans="1:5" ht="15.6">
      <c r="A11568" s="358" t="s">
        <v>23825</v>
      </c>
      <c r="B11568" s="358" t="s">
        <v>23825</v>
      </c>
      <c r="C11568" s="359">
        <v>2.7</v>
      </c>
      <c r="D11568" s="357" t="s">
        <v>9893</v>
      </c>
      <c r="E11568" s="357" t="s">
        <v>9893</v>
      </c>
    </row>
    <row r="11569" spans="1:5" ht="15.6">
      <c r="A11569" s="358" t="s">
        <v>10373</v>
      </c>
      <c r="B11569" s="358" t="s">
        <v>10374</v>
      </c>
      <c r="C11569" s="359">
        <v>2.7</v>
      </c>
      <c r="D11569" s="357" t="s">
        <v>2283</v>
      </c>
      <c r="E11569" s="357" t="s">
        <v>2283</v>
      </c>
    </row>
    <row r="11570" spans="1:5" ht="15.6">
      <c r="A11570" s="358" t="s">
        <v>26506</v>
      </c>
      <c r="B11570" s="358" t="s">
        <v>26507</v>
      </c>
      <c r="C11570" s="359">
        <v>2.7</v>
      </c>
      <c r="D11570" s="357" t="s">
        <v>26505</v>
      </c>
      <c r="E11570" s="357" t="s">
        <v>26505</v>
      </c>
    </row>
    <row r="11571" spans="1:5" ht="15.6">
      <c r="A11571" s="358" t="s">
        <v>10262</v>
      </c>
      <c r="B11571" s="358" t="s">
        <v>314</v>
      </c>
      <c r="C11571" s="359">
        <v>2.7</v>
      </c>
      <c r="D11571" s="357" t="s">
        <v>3218</v>
      </c>
      <c r="E11571" s="357" t="s">
        <v>3218</v>
      </c>
    </row>
    <row r="11572" spans="1:5" ht="15.6">
      <c r="A11572" s="358" t="s">
        <v>10262</v>
      </c>
      <c r="B11572" s="358" t="s">
        <v>314</v>
      </c>
      <c r="C11572" s="359">
        <v>2.7</v>
      </c>
      <c r="D11572" s="357" t="s">
        <v>3218</v>
      </c>
      <c r="E11572" s="357" t="s">
        <v>3218</v>
      </c>
    </row>
    <row r="11573" spans="1:5" ht="15.6">
      <c r="A11573" s="358" t="s">
        <v>10262</v>
      </c>
      <c r="B11573" s="358" t="s">
        <v>314</v>
      </c>
      <c r="C11573" s="359">
        <v>2.7</v>
      </c>
      <c r="D11573" s="357" t="s">
        <v>3218</v>
      </c>
      <c r="E11573" s="357" t="s">
        <v>3218</v>
      </c>
    </row>
    <row r="11574" spans="1:5" ht="15.6">
      <c r="A11574" s="358" t="s">
        <v>10262</v>
      </c>
      <c r="B11574" s="358" t="s">
        <v>314</v>
      </c>
      <c r="C11574" s="359">
        <v>2.7</v>
      </c>
      <c r="D11574" s="357" t="s">
        <v>3218</v>
      </c>
      <c r="E11574" s="357" t="s">
        <v>3218</v>
      </c>
    </row>
    <row r="11575" spans="1:5" ht="15.6">
      <c r="A11575" s="358" t="s">
        <v>14483</v>
      </c>
      <c r="B11575" s="358" t="s">
        <v>14484</v>
      </c>
      <c r="C11575" s="359">
        <v>2.7</v>
      </c>
      <c r="D11575" s="357" t="s">
        <v>4740</v>
      </c>
      <c r="E11575" s="357" t="s">
        <v>4740</v>
      </c>
    </row>
    <row r="11576" spans="1:5" ht="15.6">
      <c r="A11576" s="358" t="s">
        <v>14483</v>
      </c>
      <c r="B11576" s="358" t="s">
        <v>14484</v>
      </c>
      <c r="C11576" s="359">
        <v>2.7</v>
      </c>
      <c r="D11576" s="357" t="s">
        <v>4740</v>
      </c>
      <c r="E11576" s="357" t="s">
        <v>4740</v>
      </c>
    </row>
    <row r="11577" spans="1:5" ht="15.6">
      <c r="A11577" s="358" t="s">
        <v>10262</v>
      </c>
      <c r="B11577" s="358" t="s">
        <v>61258</v>
      </c>
      <c r="C11577" s="359">
        <v>2.7</v>
      </c>
      <c r="D11577" s="357" t="s">
        <v>61257</v>
      </c>
      <c r="E11577" s="357" t="s">
        <v>61257</v>
      </c>
    </row>
    <row r="11578" spans="1:5" ht="15.6">
      <c r="A11578" s="358" t="s">
        <v>10262</v>
      </c>
      <c r="B11578" s="358" t="s">
        <v>61258</v>
      </c>
      <c r="C11578" s="359">
        <v>2.7</v>
      </c>
      <c r="D11578" s="357" t="s">
        <v>61257</v>
      </c>
      <c r="E11578" s="357" t="s">
        <v>61257</v>
      </c>
    </row>
    <row r="11579" spans="1:5" ht="15.6">
      <c r="A11579" s="358" t="s">
        <v>16170</v>
      </c>
      <c r="B11579" s="358" t="s">
        <v>16171</v>
      </c>
      <c r="C11579" s="359">
        <v>2.7</v>
      </c>
      <c r="D11579" s="357" t="s">
        <v>5551</v>
      </c>
      <c r="E11579" s="357" t="s">
        <v>5551</v>
      </c>
    </row>
    <row r="11580" spans="1:5" ht="15.6">
      <c r="A11580" s="358" t="s">
        <v>16170</v>
      </c>
      <c r="B11580" s="358" t="s">
        <v>16171</v>
      </c>
      <c r="C11580" s="359">
        <v>2.7</v>
      </c>
      <c r="D11580" s="357" t="s">
        <v>5551</v>
      </c>
      <c r="E11580" s="357" t="s">
        <v>5551</v>
      </c>
    </row>
    <row r="11581" spans="1:5" ht="15.6">
      <c r="A11581" s="358" t="s">
        <v>16170</v>
      </c>
      <c r="B11581" s="358" t="s">
        <v>16171</v>
      </c>
      <c r="C11581" s="359">
        <v>2.7</v>
      </c>
      <c r="D11581" s="357" t="s">
        <v>5551</v>
      </c>
      <c r="E11581" s="357" t="s">
        <v>5551</v>
      </c>
    </row>
    <row r="11582" spans="1:5" ht="15.6">
      <c r="A11582" s="358" t="s">
        <v>18944</v>
      </c>
      <c r="B11582" s="358" t="s">
        <v>18945</v>
      </c>
      <c r="C11582" s="359">
        <v>2.7</v>
      </c>
      <c r="D11582" s="357" t="s">
        <v>6450</v>
      </c>
      <c r="E11582" s="357" t="s">
        <v>6450</v>
      </c>
    </row>
    <row r="11583" spans="1:5" ht="15.6">
      <c r="A11583" s="358" t="s">
        <v>19271</v>
      </c>
      <c r="B11583" s="358" t="s">
        <v>19272</v>
      </c>
      <c r="C11583" s="359">
        <v>2.7</v>
      </c>
      <c r="D11583" s="357" t="s">
        <v>6934</v>
      </c>
      <c r="E11583" s="357" t="s">
        <v>6934</v>
      </c>
    </row>
    <row r="11584" spans="1:5" ht="15.6">
      <c r="A11584" s="358" t="s">
        <v>13511</v>
      </c>
      <c r="B11584" s="358" t="s">
        <v>13512</v>
      </c>
      <c r="C11584" s="359">
        <v>2.7</v>
      </c>
      <c r="D11584" s="357" t="s">
        <v>3835</v>
      </c>
      <c r="E11584" s="357" t="s">
        <v>3835</v>
      </c>
    </row>
    <row r="11585" spans="1:5" ht="15.6">
      <c r="A11585" s="358" t="s">
        <v>10262</v>
      </c>
      <c r="B11585" s="358" t="s">
        <v>54761</v>
      </c>
      <c r="C11585" s="359">
        <v>2.7</v>
      </c>
      <c r="D11585" s="357" t="s">
        <v>54760</v>
      </c>
      <c r="E11585" s="357" t="s">
        <v>54760</v>
      </c>
    </row>
    <row r="11586" spans="1:5" ht="15.6">
      <c r="A11586" s="358" t="s">
        <v>14681</v>
      </c>
      <c r="B11586" s="358" t="s">
        <v>14681</v>
      </c>
      <c r="C11586" s="359">
        <v>2.7</v>
      </c>
      <c r="D11586" s="357" t="s">
        <v>4527</v>
      </c>
      <c r="E11586" s="357" t="s">
        <v>4527</v>
      </c>
    </row>
    <row r="11587" spans="1:5" ht="15.6">
      <c r="A11587" s="358" t="s">
        <v>1280</v>
      </c>
      <c r="B11587" s="358" t="s">
        <v>18268</v>
      </c>
      <c r="C11587" s="359">
        <v>2.7</v>
      </c>
      <c r="D11587" s="357" t="s">
        <v>7154</v>
      </c>
      <c r="E11587" s="357" t="s">
        <v>7154</v>
      </c>
    </row>
    <row r="11588" spans="1:5" ht="15.6">
      <c r="A11588" s="358" t="s">
        <v>20806</v>
      </c>
      <c r="B11588" s="358" t="s">
        <v>20807</v>
      </c>
      <c r="C11588" s="359">
        <v>2.7</v>
      </c>
      <c r="D11588" s="357" t="s">
        <v>8292</v>
      </c>
      <c r="E11588" s="357" t="s">
        <v>8292</v>
      </c>
    </row>
    <row r="11589" spans="1:5" ht="15.6">
      <c r="A11589" s="358" t="s">
        <v>20806</v>
      </c>
      <c r="B11589" s="358" t="s">
        <v>20807</v>
      </c>
      <c r="C11589" s="359">
        <v>2.7</v>
      </c>
      <c r="D11589" s="357" t="s">
        <v>8292</v>
      </c>
      <c r="E11589" s="357" t="s">
        <v>8292</v>
      </c>
    </row>
    <row r="11590" spans="1:5" ht="15.6">
      <c r="A11590" s="358" t="s">
        <v>48355</v>
      </c>
      <c r="B11590" s="358" t="s">
        <v>48355</v>
      </c>
      <c r="C11590" s="359">
        <v>2.7</v>
      </c>
      <c r="D11590" s="357" t="s">
        <v>48354</v>
      </c>
      <c r="E11590" s="357" t="s">
        <v>48354</v>
      </c>
    </row>
    <row r="11591" spans="1:5" ht="15.6">
      <c r="A11591" s="358" t="s">
        <v>1963</v>
      </c>
      <c r="B11591" s="358" t="s">
        <v>22824</v>
      </c>
      <c r="C11591" s="359">
        <v>2.7</v>
      </c>
      <c r="D11591" s="357" t="s">
        <v>1962</v>
      </c>
      <c r="E11591" s="357" t="s">
        <v>1962</v>
      </c>
    </row>
    <row r="11592" spans="1:5" ht="15.6">
      <c r="A11592" s="358" t="s">
        <v>1963</v>
      </c>
      <c r="B11592" s="358" t="s">
        <v>22824</v>
      </c>
      <c r="C11592" s="359">
        <v>2.7</v>
      </c>
      <c r="D11592" s="357" t="s">
        <v>1962</v>
      </c>
      <c r="E11592" s="357" t="s">
        <v>1962</v>
      </c>
    </row>
    <row r="11593" spans="1:5" ht="15.6">
      <c r="A11593" s="358" t="s">
        <v>25555</v>
      </c>
      <c r="B11593" s="358" t="s">
        <v>25556</v>
      </c>
      <c r="C11593" s="359">
        <v>2.7</v>
      </c>
      <c r="D11593" s="357" t="s">
        <v>25554</v>
      </c>
      <c r="E11593" s="357" t="s">
        <v>25554</v>
      </c>
    </row>
    <row r="11594" spans="1:5" ht="15.6">
      <c r="A11594" s="358" t="s">
        <v>25815</v>
      </c>
      <c r="B11594" s="358" t="s">
        <v>25816</v>
      </c>
      <c r="C11594" s="359">
        <v>2.7</v>
      </c>
      <c r="D11594" s="357" t="s">
        <v>25814</v>
      </c>
      <c r="E11594" s="357" t="s">
        <v>25814</v>
      </c>
    </row>
    <row r="11595" spans="1:5" ht="15.6">
      <c r="A11595" s="358" t="s">
        <v>10262</v>
      </c>
      <c r="B11595" s="358" t="s">
        <v>30703</v>
      </c>
      <c r="C11595" s="359">
        <v>2.7</v>
      </c>
      <c r="D11595" s="357" t="s">
        <v>30702</v>
      </c>
      <c r="E11595" s="357" t="s">
        <v>30702</v>
      </c>
    </row>
    <row r="11596" spans="1:5" ht="15.6">
      <c r="A11596" s="358" t="s">
        <v>10262</v>
      </c>
      <c r="B11596" s="358" t="s">
        <v>54503</v>
      </c>
      <c r="C11596" s="359">
        <v>2.7</v>
      </c>
      <c r="D11596" s="357" t="s">
        <v>54502</v>
      </c>
      <c r="E11596" s="357" t="s">
        <v>54502</v>
      </c>
    </row>
    <row r="11597" spans="1:5" ht="15.6">
      <c r="A11597" s="358" t="s">
        <v>34520</v>
      </c>
      <c r="B11597" s="358" t="s">
        <v>34521</v>
      </c>
      <c r="C11597" s="359">
        <v>2.7</v>
      </c>
      <c r="D11597" s="357" t="s">
        <v>34519</v>
      </c>
      <c r="E11597" s="357" t="s">
        <v>34519</v>
      </c>
    </row>
    <row r="11598" spans="1:5" ht="15.6">
      <c r="A11598" s="358" t="s">
        <v>10262</v>
      </c>
      <c r="B11598" s="358" t="s">
        <v>50131</v>
      </c>
      <c r="C11598" s="359">
        <v>2.7</v>
      </c>
      <c r="D11598" s="357" t="s">
        <v>50130</v>
      </c>
      <c r="E11598" s="357" t="s">
        <v>50130</v>
      </c>
    </row>
    <row r="11599" spans="1:5" ht="15.6">
      <c r="A11599" s="358" t="s">
        <v>10262</v>
      </c>
      <c r="B11599" s="358" t="s">
        <v>50131</v>
      </c>
      <c r="C11599" s="359">
        <v>2.7</v>
      </c>
      <c r="D11599" s="357" t="s">
        <v>50130</v>
      </c>
      <c r="E11599" s="357" t="s">
        <v>50130</v>
      </c>
    </row>
    <row r="11600" spans="1:5" ht="15.6">
      <c r="A11600" s="358" t="s">
        <v>10262</v>
      </c>
      <c r="B11600" s="358" t="s">
        <v>50131</v>
      </c>
      <c r="C11600" s="359">
        <v>2.7</v>
      </c>
      <c r="D11600" s="357" t="s">
        <v>50130</v>
      </c>
      <c r="E11600" s="357" t="s">
        <v>50130</v>
      </c>
    </row>
    <row r="11601" spans="1:5" ht="15.6">
      <c r="A11601" s="358" t="s">
        <v>14874</v>
      </c>
      <c r="B11601" s="358" t="s">
        <v>14874</v>
      </c>
      <c r="C11601" s="359">
        <v>2.7</v>
      </c>
      <c r="D11601" s="357" t="s">
        <v>4806</v>
      </c>
      <c r="E11601" s="357" t="s">
        <v>4806</v>
      </c>
    </row>
    <row r="11602" spans="1:5" ht="15.6">
      <c r="A11602" s="358" t="s">
        <v>16077</v>
      </c>
      <c r="B11602" s="358" t="s">
        <v>16078</v>
      </c>
      <c r="C11602" s="359">
        <v>2.7</v>
      </c>
      <c r="D11602" s="357" t="s">
        <v>5479</v>
      </c>
      <c r="E11602" s="357" t="s">
        <v>5479</v>
      </c>
    </row>
    <row r="11603" spans="1:5" ht="15.6">
      <c r="A11603" s="358" t="s">
        <v>16077</v>
      </c>
      <c r="B11603" s="358" t="s">
        <v>16078</v>
      </c>
      <c r="C11603" s="359">
        <v>2.7</v>
      </c>
      <c r="D11603" s="357" t="s">
        <v>5479</v>
      </c>
      <c r="E11603" s="357" t="s">
        <v>5479</v>
      </c>
    </row>
    <row r="11604" spans="1:5" ht="15.6">
      <c r="A11604" s="358" t="s">
        <v>10262</v>
      </c>
      <c r="B11604" s="358" t="s">
        <v>61260</v>
      </c>
      <c r="C11604" s="359">
        <v>2.7</v>
      </c>
      <c r="D11604" s="357" t="s">
        <v>61259</v>
      </c>
      <c r="E11604" s="357" t="s">
        <v>61259</v>
      </c>
    </row>
    <row r="11605" spans="1:5" ht="15.6">
      <c r="A11605" s="358" t="s">
        <v>10262</v>
      </c>
      <c r="B11605" s="358" t="s">
        <v>61260</v>
      </c>
      <c r="C11605" s="359">
        <v>2.7</v>
      </c>
      <c r="D11605" s="357" t="s">
        <v>61259</v>
      </c>
      <c r="E11605" s="357" t="s">
        <v>61259</v>
      </c>
    </row>
    <row r="11606" spans="1:5" ht="15.6">
      <c r="A11606" s="358" t="s">
        <v>918</v>
      </c>
      <c r="B11606" s="358" t="s">
        <v>16359</v>
      </c>
      <c r="C11606" s="359">
        <v>2.7</v>
      </c>
      <c r="D11606" s="357" t="s">
        <v>5705</v>
      </c>
      <c r="E11606" s="357" t="s">
        <v>5705</v>
      </c>
    </row>
    <row r="11607" spans="1:5" ht="15.6">
      <c r="A11607" s="358" t="s">
        <v>41298</v>
      </c>
      <c r="B11607" s="358" t="s">
        <v>41299</v>
      </c>
      <c r="C11607" s="359">
        <v>2.7</v>
      </c>
      <c r="D11607" s="357" t="s">
        <v>41297</v>
      </c>
      <c r="E11607" s="357" t="s">
        <v>41297</v>
      </c>
    </row>
    <row r="11608" spans="1:5" ht="15.6">
      <c r="A11608" s="358" t="s">
        <v>10262</v>
      </c>
      <c r="B11608" s="358" t="s">
        <v>39016</v>
      </c>
      <c r="C11608" s="359">
        <v>2.7</v>
      </c>
      <c r="D11608" s="357" t="s">
        <v>39015</v>
      </c>
      <c r="E11608" s="357" t="s">
        <v>39015</v>
      </c>
    </row>
    <row r="11609" spans="1:5" ht="15.6">
      <c r="A11609" s="358" t="s">
        <v>1135</v>
      </c>
      <c r="B11609" s="358" t="s">
        <v>17741</v>
      </c>
      <c r="C11609" s="359">
        <v>2.7</v>
      </c>
      <c r="D11609" s="357" t="s">
        <v>6587</v>
      </c>
      <c r="E11609" s="357" t="s">
        <v>6587</v>
      </c>
    </row>
    <row r="11610" spans="1:5" ht="15.6">
      <c r="A11610" s="358" t="s">
        <v>1135</v>
      </c>
      <c r="B11610" s="358" t="s">
        <v>17741</v>
      </c>
      <c r="C11610" s="359">
        <v>2.7</v>
      </c>
      <c r="D11610" s="357" t="s">
        <v>6587</v>
      </c>
      <c r="E11610" s="357" t="s">
        <v>6587</v>
      </c>
    </row>
    <row r="11611" spans="1:5" ht="15.6">
      <c r="A11611" s="358" t="s">
        <v>16216</v>
      </c>
      <c r="B11611" s="358" t="s">
        <v>16217</v>
      </c>
      <c r="C11611" s="359">
        <v>2.7</v>
      </c>
      <c r="D11611" s="357" t="s">
        <v>5582</v>
      </c>
      <c r="E11611" s="357" t="s">
        <v>5582</v>
      </c>
    </row>
    <row r="11612" spans="1:5" ht="15.6">
      <c r="A11612" s="358" t="s">
        <v>16216</v>
      </c>
      <c r="B11612" s="358" t="s">
        <v>16217</v>
      </c>
      <c r="C11612" s="359">
        <v>2.7</v>
      </c>
      <c r="D11612" s="357" t="s">
        <v>5582</v>
      </c>
      <c r="E11612" s="357" t="s">
        <v>5582</v>
      </c>
    </row>
    <row r="11613" spans="1:5" ht="15.6">
      <c r="A11613" s="358" t="s">
        <v>24521</v>
      </c>
      <c r="B11613" s="358" t="s">
        <v>24522</v>
      </c>
      <c r="C11613" s="359">
        <v>2.7</v>
      </c>
      <c r="D11613" s="357" t="s">
        <v>24520</v>
      </c>
      <c r="E11613" s="357" t="s">
        <v>24520</v>
      </c>
    </row>
    <row r="11614" spans="1:5" ht="15.6">
      <c r="A11614" s="358" t="s">
        <v>24521</v>
      </c>
      <c r="B11614" s="358" t="s">
        <v>24522</v>
      </c>
      <c r="C11614" s="359">
        <v>2.7</v>
      </c>
      <c r="D11614" s="357" t="s">
        <v>24520</v>
      </c>
      <c r="E11614" s="357" t="s">
        <v>24520</v>
      </c>
    </row>
    <row r="11615" spans="1:5" ht="15.6">
      <c r="A11615" s="358" t="s">
        <v>24521</v>
      </c>
      <c r="B11615" s="358" t="s">
        <v>24522</v>
      </c>
      <c r="C11615" s="359">
        <v>2.7</v>
      </c>
      <c r="D11615" s="357" t="s">
        <v>24520</v>
      </c>
      <c r="E11615" s="357" t="s">
        <v>24520</v>
      </c>
    </row>
    <row r="11616" spans="1:5" ht="15.6">
      <c r="A11616" s="358" t="s">
        <v>756</v>
      </c>
      <c r="B11616" s="358" t="s">
        <v>14931</v>
      </c>
      <c r="C11616" s="359">
        <v>2.7</v>
      </c>
      <c r="D11616" s="357" t="s">
        <v>4846</v>
      </c>
      <c r="E11616" s="357" t="s">
        <v>4846</v>
      </c>
    </row>
    <row r="11617" spans="1:5" ht="15.6">
      <c r="A11617" s="358" t="s">
        <v>756</v>
      </c>
      <c r="B11617" s="358" t="s">
        <v>14931</v>
      </c>
      <c r="C11617" s="359">
        <v>2.7</v>
      </c>
      <c r="D11617" s="357" t="s">
        <v>4846</v>
      </c>
      <c r="E11617" s="357" t="s">
        <v>4846</v>
      </c>
    </row>
    <row r="11618" spans="1:5" ht="15.6">
      <c r="A11618" s="358" t="s">
        <v>756</v>
      </c>
      <c r="B11618" s="358" t="s">
        <v>14931</v>
      </c>
      <c r="C11618" s="359">
        <v>2.7</v>
      </c>
      <c r="D11618" s="357" t="s">
        <v>4846</v>
      </c>
      <c r="E11618" s="357" t="s">
        <v>4846</v>
      </c>
    </row>
    <row r="11619" spans="1:5" ht="15.6">
      <c r="A11619" s="358" t="s">
        <v>1168</v>
      </c>
      <c r="B11619" s="358" t="s">
        <v>17896</v>
      </c>
      <c r="C11619" s="359">
        <v>2.7</v>
      </c>
      <c r="D11619" s="357" t="s">
        <v>6770</v>
      </c>
      <c r="E11619" s="357" t="s">
        <v>6770</v>
      </c>
    </row>
    <row r="11620" spans="1:5" ht="15.6">
      <c r="A11620" s="358" t="s">
        <v>2082</v>
      </c>
      <c r="B11620" s="358" t="s">
        <v>23870</v>
      </c>
      <c r="C11620" s="359">
        <v>2.7</v>
      </c>
      <c r="D11620" s="357" t="s">
        <v>9930</v>
      </c>
      <c r="E11620" s="357" t="s">
        <v>9930</v>
      </c>
    </row>
    <row r="11621" spans="1:5" ht="15.6">
      <c r="A11621" s="358" t="s">
        <v>36199</v>
      </c>
      <c r="B11621" s="358" t="s">
        <v>36199</v>
      </c>
      <c r="C11621" s="359">
        <v>2.7</v>
      </c>
      <c r="D11621" s="357" t="s">
        <v>36198</v>
      </c>
      <c r="E11621" s="357" t="s">
        <v>36198</v>
      </c>
    </row>
    <row r="11622" spans="1:5" ht="15.6">
      <c r="A11622" s="358" t="s">
        <v>1048</v>
      </c>
      <c r="B11622" s="358" t="s">
        <v>17455</v>
      </c>
      <c r="C11622" s="359">
        <v>2.7</v>
      </c>
      <c r="D11622" s="357" t="s">
        <v>6306</v>
      </c>
      <c r="E11622" s="357" t="s">
        <v>6306</v>
      </c>
    </row>
    <row r="11623" spans="1:5" ht="15.6">
      <c r="A11623" s="358" t="s">
        <v>1048</v>
      </c>
      <c r="B11623" s="358" t="s">
        <v>17455</v>
      </c>
      <c r="C11623" s="359">
        <v>2.7</v>
      </c>
      <c r="D11623" s="357" t="s">
        <v>6306</v>
      </c>
      <c r="E11623" s="357" t="s">
        <v>6306</v>
      </c>
    </row>
    <row r="11624" spans="1:5" ht="15.6">
      <c r="A11624" s="358" t="s">
        <v>1048</v>
      </c>
      <c r="B11624" s="358" t="s">
        <v>17455</v>
      </c>
      <c r="C11624" s="359">
        <v>2.7</v>
      </c>
      <c r="D11624" s="357" t="s">
        <v>6306</v>
      </c>
      <c r="E11624" s="357" t="s">
        <v>6306</v>
      </c>
    </row>
    <row r="11625" spans="1:5" ht="15.6">
      <c r="A11625" s="358" t="s">
        <v>1048</v>
      </c>
      <c r="B11625" s="358" t="s">
        <v>17455</v>
      </c>
      <c r="C11625" s="359">
        <v>2.7</v>
      </c>
      <c r="D11625" s="357" t="s">
        <v>6306</v>
      </c>
      <c r="E11625" s="357" t="s">
        <v>6306</v>
      </c>
    </row>
    <row r="11626" spans="1:5" ht="15.6">
      <c r="A11626" s="358" t="s">
        <v>10262</v>
      </c>
      <c r="B11626" s="358" t="s">
        <v>54733</v>
      </c>
      <c r="C11626" s="359">
        <v>2.7</v>
      </c>
      <c r="D11626" s="357" t="s">
        <v>54732</v>
      </c>
      <c r="E11626" s="357" t="s">
        <v>54732</v>
      </c>
    </row>
    <row r="11627" spans="1:5" ht="15.6">
      <c r="A11627" s="358" t="s">
        <v>10262</v>
      </c>
      <c r="B11627" s="358" t="s">
        <v>54733</v>
      </c>
      <c r="C11627" s="359">
        <v>2.7</v>
      </c>
      <c r="D11627" s="357" t="s">
        <v>54732</v>
      </c>
      <c r="E11627" s="357" t="s">
        <v>54732</v>
      </c>
    </row>
    <row r="11628" spans="1:5" ht="15.6">
      <c r="A11628" s="358" t="s">
        <v>13400</v>
      </c>
      <c r="B11628" s="358" t="s">
        <v>13401</v>
      </c>
      <c r="C11628" s="359">
        <v>2.7</v>
      </c>
      <c r="D11628" s="357" t="s">
        <v>3583</v>
      </c>
      <c r="E11628" s="357" t="s">
        <v>3583</v>
      </c>
    </row>
    <row r="11629" spans="1:5" ht="15.6">
      <c r="A11629" s="358" t="s">
        <v>13400</v>
      </c>
      <c r="B11629" s="358" t="s">
        <v>13401</v>
      </c>
      <c r="C11629" s="359">
        <v>2.7</v>
      </c>
      <c r="D11629" s="357" t="s">
        <v>3583</v>
      </c>
      <c r="E11629" s="357" t="s">
        <v>3583</v>
      </c>
    </row>
    <row r="11630" spans="1:5" ht="15.6">
      <c r="A11630" s="358" t="s">
        <v>13400</v>
      </c>
      <c r="B11630" s="358" t="s">
        <v>13401</v>
      </c>
      <c r="C11630" s="359">
        <v>2.7</v>
      </c>
      <c r="D11630" s="357" t="s">
        <v>3583</v>
      </c>
      <c r="E11630" s="357" t="s">
        <v>3583</v>
      </c>
    </row>
    <row r="11631" spans="1:5" ht="15.6">
      <c r="A11631" s="358" t="s">
        <v>20810</v>
      </c>
      <c r="B11631" s="358" t="s">
        <v>20811</v>
      </c>
      <c r="C11631" s="359">
        <v>2.7</v>
      </c>
      <c r="D11631" s="357" t="s">
        <v>8294</v>
      </c>
      <c r="E11631" s="357" t="s">
        <v>8294</v>
      </c>
    </row>
    <row r="11632" spans="1:5" ht="15.6">
      <c r="A11632" s="358" t="s">
        <v>2026</v>
      </c>
      <c r="B11632" s="358" t="s">
        <v>23297</v>
      </c>
      <c r="C11632" s="359">
        <v>2.7</v>
      </c>
      <c r="D11632" s="357" t="s">
        <v>9680</v>
      </c>
      <c r="E11632" s="357" t="s">
        <v>9680</v>
      </c>
    </row>
    <row r="11633" spans="1:5" ht="15.6">
      <c r="A11633" s="358" t="s">
        <v>430</v>
      </c>
      <c r="B11633" s="358" t="s">
        <v>12688</v>
      </c>
      <c r="C11633" s="359">
        <v>2.7</v>
      </c>
      <c r="D11633" s="357" t="s">
        <v>3628</v>
      </c>
      <c r="E11633" s="357" t="s">
        <v>3628</v>
      </c>
    </row>
    <row r="11634" spans="1:5" ht="15.6">
      <c r="A11634" s="358" t="s">
        <v>10262</v>
      </c>
      <c r="B11634" s="358" t="s">
        <v>61262</v>
      </c>
      <c r="C11634" s="359">
        <v>2.7</v>
      </c>
      <c r="D11634" s="357" t="s">
        <v>61261</v>
      </c>
      <c r="E11634" s="357" t="s">
        <v>61261</v>
      </c>
    </row>
    <row r="11635" spans="1:5" ht="15.6">
      <c r="A11635" s="358" t="s">
        <v>10262</v>
      </c>
      <c r="B11635" s="358" t="s">
        <v>33500</v>
      </c>
      <c r="C11635" s="359">
        <v>2.7</v>
      </c>
      <c r="D11635" s="357" t="s">
        <v>33499</v>
      </c>
      <c r="E11635" s="357" t="s">
        <v>33499</v>
      </c>
    </row>
    <row r="11636" spans="1:5" ht="15.6">
      <c r="A11636" s="358" t="s">
        <v>10262</v>
      </c>
      <c r="B11636" s="358" t="s">
        <v>51678</v>
      </c>
      <c r="C11636" s="359">
        <v>2.7</v>
      </c>
      <c r="D11636" s="357" t="s">
        <v>51677</v>
      </c>
      <c r="E11636" s="357" t="s">
        <v>51677</v>
      </c>
    </row>
    <row r="11637" spans="1:5" ht="15.6">
      <c r="A11637" s="358" t="s">
        <v>10262</v>
      </c>
      <c r="B11637" s="358" t="s">
        <v>51678</v>
      </c>
      <c r="C11637" s="359">
        <v>2.7</v>
      </c>
      <c r="D11637" s="357" t="s">
        <v>51677</v>
      </c>
      <c r="E11637" s="357" t="s">
        <v>51677</v>
      </c>
    </row>
    <row r="11638" spans="1:5" ht="15.6">
      <c r="A11638" s="358" t="s">
        <v>10228</v>
      </c>
      <c r="B11638" s="358" t="s">
        <v>10229</v>
      </c>
      <c r="C11638" s="359">
        <v>2.7</v>
      </c>
      <c r="D11638" s="357" t="s">
        <v>2163</v>
      </c>
      <c r="E11638" s="357" t="s">
        <v>2163</v>
      </c>
    </row>
    <row r="11639" spans="1:5" ht="15.6">
      <c r="A11639" s="358" t="s">
        <v>10262</v>
      </c>
      <c r="B11639" s="358" t="s">
        <v>35353</v>
      </c>
      <c r="C11639" s="359">
        <v>2.7</v>
      </c>
      <c r="D11639" s="357" t="s">
        <v>35352</v>
      </c>
      <c r="E11639" s="357" t="s">
        <v>35352</v>
      </c>
    </row>
    <row r="11640" spans="1:5" ht="15.6">
      <c r="A11640" s="358" t="s">
        <v>20293</v>
      </c>
      <c r="B11640" s="358" t="s">
        <v>20294</v>
      </c>
      <c r="C11640" s="359">
        <v>2.7</v>
      </c>
      <c r="D11640" s="357" t="s">
        <v>7993</v>
      </c>
      <c r="E11640" s="357" t="s">
        <v>7993</v>
      </c>
    </row>
    <row r="11641" spans="1:5" ht="15.6">
      <c r="A11641" s="358" t="s">
        <v>28658</v>
      </c>
      <c r="B11641" s="358" t="s">
        <v>28659</v>
      </c>
      <c r="C11641" s="359">
        <v>2.7</v>
      </c>
      <c r="D11641" s="357" t="s">
        <v>28657</v>
      </c>
      <c r="E11641" s="357" t="s">
        <v>28657</v>
      </c>
    </row>
    <row r="11642" spans="1:5" ht="15.6">
      <c r="A11642" s="358" t="s">
        <v>517</v>
      </c>
      <c r="B11642" s="358" t="s">
        <v>12957</v>
      </c>
      <c r="C11642" s="359">
        <v>2.7</v>
      </c>
      <c r="D11642" s="357" t="s">
        <v>3911</v>
      </c>
      <c r="E11642" s="357" t="s">
        <v>3911</v>
      </c>
    </row>
    <row r="11643" spans="1:5" ht="15.6">
      <c r="A11643" s="358" t="s">
        <v>147</v>
      </c>
      <c r="B11643" s="358" t="s">
        <v>10421</v>
      </c>
      <c r="C11643" s="359">
        <v>2.7</v>
      </c>
      <c r="D11643" s="357" t="s">
        <v>2344</v>
      </c>
      <c r="E11643" s="357" t="s">
        <v>2344</v>
      </c>
    </row>
    <row r="11644" spans="1:5" ht="15.6">
      <c r="A11644" s="358" t="s">
        <v>10262</v>
      </c>
      <c r="B11644" s="358" t="s">
        <v>54566</v>
      </c>
      <c r="C11644" s="359">
        <v>2.7</v>
      </c>
      <c r="D11644" s="357" t="s">
        <v>54565</v>
      </c>
      <c r="E11644" s="357" t="s">
        <v>54565</v>
      </c>
    </row>
    <row r="11645" spans="1:5" ht="15.6">
      <c r="A11645" s="358" t="s">
        <v>10262</v>
      </c>
      <c r="B11645" s="358" t="s">
        <v>54794</v>
      </c>
      <c r="C11645" s="359">
        <v>2.7</v>
      </c>
      <c r="D11645" s="357" t="s">
        <v>54793</v>
      </c>
      <c r="E11645" s="357" t="s">
        <v>54793</v>
      </c>
    </row>
    <row r="11646" spans="1:5" ht="15.6">
      <c r="A11646" s="358" t="s">
        <v>10262</v>
      </c>
      <c r="B11646" s="358" t="s">
        <v>54794</v>
      </c>
      <c r="C11646" s="359">
        <v>2.7</v>
      </c>
      <c r="D11646" s="357" t="s">
        <v>54793</v>
      </c>
      <c r="E11646" s="357" t="s">
        <v>54793</v>
      </c>
    </row>
    <row r="11647" spans="1:5" ht="15.6">
      <c r="A11647" s="358" t="s">
        <v>1667</v>
      </c>
      <c r="B11647" s="358" t="s">
        <v>21296</v>
      </c>
      <c r="C11647" s="359">
        <v>2.7</v>
      </c>
      <c r="D11647" s="357" t="s">
        <v>8514</v>
      </c>
      <c r="E11647" s="357" t="s">
        <v>8514</v>
      </c>
    </row>
    <row r="11648" spans="1:5" ht="15.6">
      <c r="A11648" s="358" t="s">
        <v>1667</v>
      </c>
      <c r="B11648" s="358" t="s">
        <v>21296</v>
      </c>
      <c r="C11648" s="359">
        <v>2.7</v>
      </c>
      <c r="D11648" s="357" t="s">
        <v>8514</v>
      </c>
      <c r="E11648" s="357" t="s">
        <v>8514</v>
      </c>
    </row>
    <row r="11649" spans="1:5" ht="15.6">
      <c r="A11649" s="358" t="s">
        <v>1667</v>
      </c>
      <c r="B11649" s="358" t="s">
        <v>21296</v>
      </c>
      <c r="C11649" s="359">
        <v>2.7</v>
      </c>
      <c r="D11649" s="357" t="s">
        <v>8514</v>
      </c>
      <c r="E11649" s="357" t="s">
        <v>8514</v>
      </c>
    </row>
    <row r="11650" spans="1:5" ht="15.6">
      <c r="A11650" s="358" t="s">
        <v>1974</v>
      </c>
      <c r="B11650" s="358" t="s">
        <v>22873</v>
      </c>
      <c r="C11650" s="359">
        <v>2.7</v>
      </c>
      <c r="D11650" s="357" t="s">
        <v>9489</v>
      </c>
      <c r="E11650" s="357" t="s">
        <v>9489</v>
      </c>
    </row>
    <row r="11651" spans="1:5" ht="15.6">
      <c r="A11651" s="358" t="s">
        <v>31826</v>
      </c>
      <c r="B11651" s="358" t="s">
        <v>31827</v>
      </c>
      <c r="C11651" s="359">
        <v>2.7</v>
      </c>
      <c r="D11651" s="357" t="s">
        <v>31825</v>
      </c>
      <c r="E11651" s="357" t="s">
        <v>31825</v>
      </c>
    </row>
    <row r="11652" spans="1:5" ht="15.6">
      <c r="A11652" s="358" t="s">
        <v>11962</v>
      </c>
      <c r="B11652" s="358" t="s">
        <v>11963</v>
      </c>
      <c r="C11652" s="359">
        <v>2.7</v>
      </c>
      <c r="D11652" s="357" t="s">
        <v>3170</v>
      </c>
      <c r="E11652" s="357" t="s">
        <v>3170</v>
      </c>
    </row>
    <row r="11653" spans="1:5" ht="15.6">
      <c r="A11653" s="358" t="s">
        <v>19681</v>
      </c>
      <c r="B11653" s="358" t="s">
        <v>19682</v>
      </c>
      <c r="C11653" s="359">
        <v>2.7</v>
      </c>
      <c r="D11653" s="357" t="s">
        <v>7512</v>
      </c>
      <c r="E11653" s="357" t="s">
        <v>7512</v>
      </c>
    </row>
    <row r="11654" spans="1:5" ht="15.6">
      <c r="A11654" s="358" t="s">
        <v>19681</v>
      </c>
      <c r="B11654" s="358" t="s">
        <v>19682</v>
      </c>
      <c r="C11654" s="359">
        <v>2.7</v>
      </c>
      <c r="D11654" s="357" t="s">
        <v>7512</v>
      </c>
      <c r="E11654" s="357" t="s">
        <v>7512</v>
      </c>
    </row>
    <row r="11655" spans="1:5" ht="15.6">
      <c r="A11655" s="358" t="s">
        <v>25240</v>
      </c>
      <c r="B11655" s="358" t="s">
        <v>25240</v>
      </c>
      <c r="C11655" s="359">
        <v>2.7</v>
      </c>
      <c r="D11655" s="357" t="s">
        <v>25239</v>
      </c>
      <c r="E11655" s="357" t="s">
        <v>25239</v>
      </c>
    </row>
    <row r="11656" spans="1:5" ht="15.6">
      <c r="A11656" s="358" t="s">
        <v>46868</v>
      </c>
      <c r="B11656" s="358" t="s">
        <v>46869</v>
      </c>
      <c r="C11656" s="359">
        <v>2.6</v>
      </c>
      <c r="D11656" s="357" t="s">
        <v>46867</v>
      </c>
      <c r="E11656" s="357" t="s">
        <v>46867</v>
      </c>
    </row>
    <row r="11657" spans="1:5" ht="15.6">
      <c r="A11657" s="358" t="s">
        <v>46868</v>
      </c>
      <c r="B11657" s="358" t="s">
        <v>46869</v>
      </c>
      <c r="C11657" s="359">
        <v>2.6</v>
      </c>
      <c r="D11657" s="357" t="s">
        <v>46867</v>
      </c>
      <c r="E11657" s="357" t="s">
        <v>46867</v>
      </c>
    </row>
    <row r="11658" spans="1:5" ht="15.6">
      <c r="A11658" s="358" t="s">
        <v>34568</v>
      </c>
      <c r="B11658" s="358" t="s">
        <v>34568</v>
      </c>
      <c r="C11658" s="359">
        <v>2.6</v>
      </c>
      <c r="D11658" s="357" t="s">
        <v>34567</v>
      </c>
      <c r="E11658" s="357" t="s">
        <v>34567</v>
      </c>
    </row>
    <row r="11659" spans="1:5" ht="15.6">
      <c r="A11659" s="358" t="s">
        <v>34568</v>
      </c>
      <c r="B11659" s="358" t="s">
        <v>34568</v>
      </c>
      <c r="C11659" s="359">
        <v>2.6</v>
      </c>
      <c r="D11659" s="357" t="s">
        <v>34567</v>
      </c>
      <c r="E11659" s="357" t="s">
        <v>34567</v>
      </c>
    </row>
    <row r="11660" spans="1:5" ht="15.6">
      <c r="A11660" s="358" t="s">
        <v>32724</v>
      </c>
      <c r="B11660" s="358" t="s">
        <v>32725</v>
      </c>
      <c r="C11660" s="359">
        <v>2.6</v>
      </c>
      <c r="D11660" s="357" t="s">
        <v>32723</v>
      </c>
      <c r="E11660" s="357" t="s">
        <v>32723</v>
      </c>
    </row>
    <row r="11661" spans="1:5" ht="15.6">
      <c r="A11661" s="358" t="s">
        <v>61264</v>
      </c>
      <c r="B11661" s="358" t="s">
        <v>61265</v>
      </c>
      <c r="C11661" s="359">
        <v>2.6</v>
      </c>
      <c r="D11661" s="357" t="s">
        <v>61263</v>
      </c>
      <c r="E11661" s="357" t="s">
        <v>61263</v>
      </c>
    </row>
    <row r="11662" spans="1:5" ht="15.6">
      <c r="A11662" s="358" t="s">
        <v>32302</v>
      </c>
      <c r="B11662" s="358" t="s">
        <v>32303</v>
      </c>
      <c r="C11662" s="359">
        <v>2.6</v>
      </c>
      <c r="D11662" s="357" t="s">
        <v>32301</v>
      </c>
      <c r="E11662" s="357" t="s">
        <v>32301</v>
      </c>
    </row>
    <row r="11663" spans="1:5" ht="15.6">
      <c r="A11663" s="358" t="s">
        <v>32302</v>
      </c>
      <c r="B11663" s="358" t="s">
        <v>32303</v>
      </c>
      <c r="C11663" s="359">
        <v>2.6</v>
      </c>
      <c r="D11663" s="357" t="s">
        <v>32301</v>
      </c>
      <c r="E11663" s="357" t="s">
        <v>32301</v>
      </c>
    </row>
    <row r="11664" spans="1:5" ht="15.6">
      <c r="A11664" s="358" t="s">
        <v>15101</v>
      </c>
      <c r="B11664" s="358" t="s">
        <v>15101</v>
      </c>
      <c r="C11664" s="359">
        <v>2.6</v>
      </c>
      <c r="D11664" s="357" t="s">
        <v>4910</v>
      </c>
      <c r="E11664" s="357" t="s">
        <v>4910</v>
      </c>
    </row>
    <row r="11665" spans="1:5" ht="15.6">
      <c r="A11665" s="358" t="s">
        <v>15101</v>
      </c>
      <c r="B11665" s="358" t="s">
        <v>15101</v>
      </c>
      <c r="C11665" s="359">
        <v>2.6</v>
      </c>
      <c r="D11665" s="357" t="s">
        <v>4910</v>
      </c>
      <c r="E11665" s="357" t="s">
        <v>4910</v>
      </c>
    </row>
    <row r="11666" spans="1:5" ht="15.6">
      <c r="A11666" s="358" t="s">
        <v>53001</v>
      </c>
      <c r="B11666" s="358" t="s">
        <v>53002</v>
      </c>
      <c r="C11666" s="359">
        <v>2.6</v>
      </c>
      <c r="D11666" s="357" t="s">
        <v>53000</v>
      </c>
      <c r="E11666" s="357" t="s">
        <v>53000</v>
      </c>
    </row>
    <row r="11667" spans="1:5" ht="15.6">
      <c r="A11667" s="358" t="s">
        <v>18355</v>
      </c>
      <c r="B11667" s="358" t="s">
        <v>18356</v>
      </c>
      <c r="C11667" s="359">
        <v>2.6</v>
      </c>
      <c r="D11667" s="357" t="s">
        <v>7240</v>
      </c>
      <c r="E11667" s="357" t="s">
        <v>7240</v>
      </c>
    </row>
    <row r="11668" spans="1:5" ht="15.6">
      <c r="A11668" s="358" t="s">
        <v>17213</v>
      </c>
      <c r="B11668" s="358" t="s">
        <v>17214</v>
      </c>
      <c r="C11668" s="359">
        <v>2.6</v>
      </c>
      <c r="D11668" s="357" t="s">
        <v>6866</v>
      </c>
      <c r="E11668" s="357" t="s">
        <v>6866</v>
      </c>
    </row>
    <row r="11669" spans="1:5" ht="15.6">
      <c r="A11669" s="358" t="s">
        <v>17213</v>
      </c>
      <c r="B11669" s="358" t="s">
        <v>17214</v>
      </c>
      <c r="C11669" s="359">
        <v>2.6</v>
      </c>
      <c r="D11669" s="357" t="s">
        <v>6866</v>
      </c>
      <c r="E11669" s="357" t="s">
        <v>6866</v>
      </c>
    </row>
    <row r="11670" spans="1:5" ht="15.6">
      <c r="A11670" s="358" t="s">
        <v>10262</v>
      </c>
      <c r="B11670" s="358" t="s">
        <v>43302</v>
      </c>
      <c r="C11670" s="359">
        <v>2.6</v>
      </c>
      <c r="D11670" s="357" t="s">
        <v>43301</v>
      </c>
      <c r="E11670" s="357" t="s">
        <v>43301</v>
      </c>
    </row>
    <row r="11671" spans="1:5" ht="15.6">
      <c r="A11671" s="358" t="s">
        <v>10262</v>
      </c>
      <c r="B11671" s="358" t="s">
        <v>43302</v>
      </c>
      <c r="C11671" s="359">
        <v>2.6</v>
      </c>
      <c r="D11671" s="357" t="s">
        <v>43301</v>
      </c>
      <c r="E11671" s="357" t="s">
        <v>43301</v>
      </c>
    </row>
    <row r="11672" spans="1:5" ht="15.6">
      <c r="A11672" s="358" t="s">
        <v>10262</v>
      </c>
      <c r="B11672" s="358" t="s">
        <v>43302</v>
      </c>
      <c r="C11672" s="359">
        <v>2.6</v>
      </c>
      <c r="D11672" s="357" t="s">
        <v>43301</v>
      </c>
      <c r="E11672" s="357" t="s">
        <v>43301</v>
      </c>
    </row>
    <row r="11673" spans="1:5" ht="15.6">
      <c r="A11673" s="358" t="s">
        <v>10928</v>
      </c>
      <c r="B11673" s="358" t="s">
        <v>10929</v>
      </c>
      <c r="C11673" s="359">
        <v>2.6</v>
      </c>
      <c r="D11673" s="357" t="s">
        <v>2792</v>
      </c>
      <c r="E11673" s="357" t="s">
        <v>2792</v>
      </c>
    </row>
    <row r="11674" spans="1:5" ht="15.6">
      <c r="A11674" s="358" t="s">
        <v>18770</v>
      </c>
      <c r="B11674" s="358" t="s">
        <v>18771</v>
      </c>
      <c r="C11674" s="359">
        <v>2.6</v>
      </c>
      <c r="D11674" s="357" t="s">
        <v>6180</v>
      </c>
      <c r="E11674" s="357" t="s">
        <v>6180</v>
      </c>
    </row>
    <row r="11675" spans="1:5" ht="15.6">
      <c r="A11675" s="358" t="s">
        <v>18770</v>
      </c>
      <c r="B11675" s="358" t="s">
        <v>18771</v>
      </c>
      <c r="C11675" s="359">
        <v>2.6</v>
      </c>
      <c r="D11675" s="357" t="s">
        <v>6180</v>
      </c>
      <c r="E11675" s="357" t="s">
        <v>6180</v>
      </c>
    </row>
    <row r="11676" spans="1:5" ht="15.6">
      <c r="A11676" s="358" t="s">
        <v>22681</v>
      </c>
      <c r="B11676" s="358" t="s">
        <v>22682</v>
      </c>
      <c r="C11676" s="359">
        <v>2.6</v>
      </c>
      <c r="D11676" s="357" t="s">
        <v>9329</v>
      </c>
      <c r="E11676" s="357" t="s">
        <v>9329</v>
      </c>
    </row>
    <row r="11677" spans="1:5" ht="15.6">
      <c r="A11677" s="358" t="s">
        <v>27686</v>
      </c>
      <c r="B11677" s="358" t="s">
        <v>27687</v>
      </c>
      <c r="C11677" s="359">
        <v>2.6</v>
      </c>
      <c r="D11677" s="357" t="s">
        <v>27685</v>
      </c>
      <c r="E11677" s="357" t="s">
        <v>27685</v>
      </c>
    </row>
    <row r="11678" spans="1:5" ht="15.6">
      <c r="A11678" s="358" t="s">
        <v>25701</v>
      </c>
      <c r="B11678" s="358" t="s">
        <v>25702</v>
      </c>
      <c r="C11678" s="359">
        <v>2.6</v>
      </c>
      <c r="D11678" s="357" t="s">
        <v>25700</v>
      </c>
      <c r="E11678" s="357" t="s">
        <v>25700</v>
      </c>
    </row>
    <row r="11679" spans="1:5" ht="15.6">
      <c r="A11679" s="358" t="s">
        <v>50635</v>
      </c>
      <c r="B11679" s="358" t="s">
        <v>50636</v>
      </c>
      <c r="C11679" s="359">
        <v>2.6</v>
      </c>
      <c r="D11679" s="357" t="s">
        <v>50634</v>
      </c>
      <c r="E11679" s="357" t="s">
        <v>50634</v>
      </c>
    </row>
    <row r="11680" spans="1:5" ht="15.6">
      <c r="A11680" s="358" t="s">
        <v>11458</v>
      </c>
      <c r="B11680" s="358" t="s">
        <v>11459</v>
      </c>
      <c r="C11680" s="359">
        <v>2.6</v>
      </c>
      <c r="D11680" s="357" t="s">
        <v>2592</v>
      </c>
      <c r="E11680" s="357" t="s">
        <v>2592</v>
      </c>
    </row>
    <row r="11681" spans="1:5" ht="15.6">
      <c r="A11681" s="358" t="s">
        <v>29705</v>
      </c>
      <c r="B11681" s="358" t="s">
        <v>29706</v>
      </c>
      <c r="C11681" s="359">
        <v>2.6</v>
      </c>
      <c r="D11681" s="357" t="s">
        <v>29704</v>
      </c>
      <c r="E11681" s="357" t="s">
        <v>29704</v>
      </c>
    </row>
    <row r="11682" spans="1:5" ht="15.6">
      <c r="A11682" s="358" t="s">
        <v>16836</v>
      </c>
      <c r="B11682" s="358" t="s">
        <v>16837</v>
      </c>
      <c r="C11682" s="359">
        <v>2.6</v>
      </c>
      <c r="D11682" s="357" t="s">
        <v>5654</v>
      </c>
      <c r="E11682" s="357" t="s">
        <v>5654</v>
      </c>
    </row>
    <row r="11683" spans="1:5" ht="15.6">
      <c r="A11683" s="358" t="s">
        <v>16836</v>
      </c>
      <c r="B11683" s="358" t="s">
        <v>16837</v>
      </c>
      <c r="C11683" s="359">
        <v>2.6</v>
      </c>
      <c r="D11683" s="357" t="s">
        <v>5654</v>
      </c>
      <c r="E11683" s="357" t="s">
        <v>5654</v>
      </c>
    </row>
    <row r="11684" spans="1:5" ht="15.6">
      <c r="A11684" s="358" t="s">
        <v>16836</v>
      </c>
      <c r="B11684" s="358" t="s">
        <v>16837</v>
      </c>
      <c r="C11684" s="359">
        <v>2.6</v>
      </c>
      <c r="D11684" s="357" t="s">
        <v>5654</v>
      </c>
      <c r="E11684" s="357" t="s">
        <v>5654</v>
      </c>
    </row>
    <row r="11685" spans="1:5" ht="15.6">
      <c r="A11685" s="358" t="s">
        <v>22677</v>
      </c>
      <c r="B11685" s="358" t="s">
        <v>22678</v>
      </c>
      <c r="C11685" s="359">
        <v>2.6</v>
      </c>
      <c r="D11685" s="357" t="s">
        <v>9327</v>
      </c>
      <c r="E11685" s="357" t="s">
        <v>9327</v>
      </c>
    </row>
    <row r="11686" spans="1:5" ht="15.6">
      <c r="A11686" s="358" t="s">
        <v>50857</v>
      </c>
      <c r="B11686" s="358" t="s">
        <v>50858</v>
      </c>
      <c r="C11686" s="359">
        <v>2.6</v>
      </c>
      <c r="D11686" s="357" t="s">
        <v>50856</v>
      </c>
      <c r="E11686" s="357" t="s">
        <v>50856</v>
      </c>
    </row>
    <row r="11687" spans="1:5" ht="15.6">
      <c r="A11687" s="358" t="s">
        <v>50857</v>
      </c>
      <c r="B11687" s="358" t="s">
        <v>50858</v>
      </c>
      <c r="C11687" s="359">
        <v>2.6</v>
      </c>
      <c r="D11687" s="357" t="s">
        <v>50856</v>
      </c>
      <c r="E11687" s="357" t="s">
        <v>50856</v>
      </c>
    </row>
    <row r="11688" spans="1:5" ht="15.6">
      <c r="A11688" s="358" t="s">
        <v>31323</v>
      </c>
      <c r="B11688" s="358" t="s">
        <v>31324</v>
      </c>
      <c r="C11688" s="359">
        <v>2.6</v>
      </c>
      <c r="D11688" s="357" t="s">
        <v>31322</v>
      </c>
      <c r="E11688" s="357" t="s">
        <v>31322</v>
      </c>
    </row>
    <row r="11689" spans="1:5" ht="15.6">
      <c r="A11689" s="358" t="s">
        <v>21154</v>
      </c>
      <c r="B11689" s="358" t="s">
        <v>21155</v>
      </c>
      <c r="C11689" s="359">
        <v>2.6</v>
      </c>
      <c r="D11689" s="357" t="s">
        <v>8432</v>
      </c>
      <c r="E11689" s="357" t="s">
        <v>8432</v>
      </c>
    </row>
    <row r="11690" spans="1:5" ht="15.6">
      <c r="A11690" s="358" t="s">
        <v>21154</v>
      </c>
      <c r="B11690" s="358" t="s">
        <v>21155</v>
      </c>
      <c r="C11690" s="359">
        <v>2.6</v>
      </c>
      <c r="D11690" s="357" t="s">
        <v>8432</v>
      </c>
      <c r="E11690" s="357" t="s">
        <v>8432</v>
      </c>
    </row>
    <row r="11691" spans="1:5" ht="15.6">
      <c r="A11691" s="358" t="s">
        <v>33275</v>
      </c>
      <c r="B11691" s="358" t="s">
        <v>33275</v>
      </c>
      <c r="C11691" s="359">
        <v>2.6</v>
      </c>
      <c r="D11691" s="357" t="s">
        <v>33274</v>
      </c>
      <c r="E11691" s="357" t="s">
        <v>33274</v>
      </c>
    </row>
    <row r="11692" spans="1:5" ht="15.6">
      <c r="A11692" s="358" t="s">
        <v>33275</v>
      </c>
      <c r="B11692" s="358" t="s">
        <v>33275</v>
      </c>
      <c r="C11692" s="359">
        <v>2.6</v>
      </c>
      <c r="D11692" s="357" t="s">
        <v>33274</v>
      </c>
      <c r="E11692" s="357" t="s">
        <v>33274</v>
      </c>
    </row>
    <row r="11693" spans="1:5" ht="15.6">
      <c r="A11693" s="358" t="s">
        <v>16443</v>
      </c>
      <c r="B11693" s="358" t="s">
        <v>16444</v>
      </c>
      <c r="C11693" s="359">
        <v>2.6</v>
      </c>
      <c r="D11693" s="357" t="s">
        <v>5791</v>
      </c>
      <c r="E11693" s="357" t="s">
        <v>5791</v>
      </c>
    </row>
    <row r="11694" spans="1:5" ht="15.6">
      <c r="A11694" s="358" t="s">
        <v>39797</v>
      </c>
      <c r="B11694" s="358" t="s">
        <v>39798</v>
      </c>
      <c r="C11694" s="359">
        <v>2.6</v>
      </c>
      <c r="D11694" s="357" t="s">
        <v>39796</v>
      </c>
      <c r="E11694" s="357" t="s">
        <v>39796</v>
      </c>
    </row>
    <row r="11695" spans="1:5" ht="15.6">
      <c r="A11695" s="358" t="s">
        <v>39797</v>
      </c>
      <c r="B11695" s="358" t="s">
        <v>39798</v>
      </c>
      <c r="C11695" s="359">
        <v>2.6</v>
      </c>
      <c r="D11695" s="357" t="s">
        <v>39796</v>
      </c>
      <c r="E11695" s="357" t="s">
        <v>39796</v>
      </c>
    </row>
    <row r="11696" spans="1:5" ht="15.6">
      <c r="A11696" s="358" t="s">
        <v>13438</v>
      </c>
      <c r="B11696" s="358" t="s">
        <v>13439</v>
      </c>
      <c r="C11696" s="359">
        <v>2.6</v>
      </c>
      <c r="D11696" s="357" t="s">
        <v>3616</v>
      </c>
      <c r="E11696" s="357" t="s">
        <v>3616</v>
      </c>
    </row>
    <row r="11697" spans="1:5" ht="15.6">
      <c r="A11697" s="358" t="s">
        <v>13438</v>
      </c>
      <c r="B11697" s="358" t="s">
        <v>13439</v>
      </c>
      <c r="C11697" s="359">
        <v>2.6</v>
      </c>
      <c r="D11697" s="357" t="s">
        <v>3616</v>
      </c>
      <c r="E11697" s="357" t="s">
        <v>3616</v>
      </c>
    </row>
    <row r="11698" spans="1:5" ht="15.6">
      <c r="A11698" s="358" t="s">
        <v>10445</v>
      </c>
      <c r="B11698" s="358" t="s">
        <v>10446</v>
      </c>
      <c r="C11698" s="359">
        <v>2.6</v>
      </c>
      <c r="D11698" s="357" t="s">
        <v>2345</v>
      </c>
      <c r="E11698" s="357" t="s">
        <v>2345</v>
      </c>
    </row>
    <row r="11699" spans="1:5" ht="15.6">
      <c r="A11699" s="358" t="s">
        <v>23183</v>
      </c>
      <c r="B11699" s="358" t="s">
        <v>23184</v>
      </c>
      <c r="C11699" s="359">
        <v>2.6</v>
      </c>
      <c r="D11699" s="357" t="s">
        <v>9562</v>
      </c>
      <c r="E11699" s="357" t="s">
        <v>9562</v>
      </c>
    </row>
    <row r="11700" spans="1:5" ht="15.6">
      <c r="A11700" s="358" t="s">
        <v>15086</v>
      </c>
      <c r="B11700" s="358" t="s">
        <v>15087</v>
      </c>
      <c r="C11700" s="359">
        <v>2.6</v>
      </c>
      <c r="D11700" s="357" t="s">
        <v>15085</v>
      </c>
      <c r="E11700" s="357" t="s">
        <v>15085</v>
      </c>
    </row>
    <row r="11701" spans="1:5" ht="15.6">
      <c r="A11701" s="358" t="s">
        <v>29119</v>
      </c>
      <c r="B11701" s="358" t="s">
        <v>29119</v>
      </c>
      <c r="C11701" s="359">
        <v>2.6</v>
      </c>
      <c r="D11701" s="357" t="s">
        <v>29118</v>
      </c>
      <c r="E11701" s="357" t="s">
        <v>29118</v>
      </c>
    </row>
    <row r="11702" spans="1:5" ht="15.6">
      <c r="A11702" s="358" t="s">
        <v>53480</v>
      </c>
      <c r="B11702" s="358" t="s">
        <v>53481</v>
      </c>
      <c r="C11702" s="359">
        <v>2.6</v>
      </c>
      <c r="D11702" s="357" t="s">
        <v>53479</v>
      </c>
      <c r="E11702" s="357" t="s">
        <v>53479</v>
      </c>
    </row>
    <row r="11703" spans="1:5" ht="15.6">
      <c r="A11703" s="358" t="s">
        <v>53480</v>
      </c>
      <c r="B11703" s="358" t="s">
        <v>53481</v>
      </c>
      <c r="C11703" s="359">
        <v>2.6</v>
      </c>
      <c r="D11703" s="357" t="s">
        <v>53479</v>
      </c>
      <c r="E11703" s="357" t="s">
        <v>53479</v>
      </c>
    </row>
    <row r="11704" spans="1:5" ht="15.6">
      <c r="A11704" s="358" t="s">
        <v>30995</v>
      </c>
      <c r="B11704" s="358" t="s">
        <v>30996</v>
      </c>
      <c r="C11704" s="359">
        <v>2.6</v>
      </c>
      <c r="D11704" s="357" t="s">
        <v>30994</v>
      </c>
      <c r="E11704" s="357" t="s">
        <v>30994</v>
      </c>
    </row>
    <row r="11705" spans="1:5" ht="15.6">
      <c r="A11705" s="358" t="s">
        <v>30995</v>
      </c>
      <c r="B11705" s="358" t="s">
        <v>30996</v>
      </c>
      <c r="C11705" s="359">
        <v>2.6</v>
      </c>
      <c r="D11705" s="357" t="s">
        <v>30994</v>
      </c>
      <c r="E11705" s="357" t="s">
        <v>30994</v>
      </c>
    </row>
    <row r="11706" spans="1:5" ht="15.6">
      <c r="A11706" s="358" t="s">
        <v>19375</v>
      </c>
      <c r="B11706" s="358" t="s">
        <v>10262</v>
      </c>
      <c r="C11706" s="359">
        <v>2.6</v>
      </c>
      <c r="D11706" s="357" t="s">
        <v>7094</v>
      </c>
      <c r="E11706" s="357" t="s">
        <v>7094</v>
      </c>
    </row>
    <row r="11707" spans="1:5" ht="15.6">
      <c r="A11707" s="358" t="s">
        <v>19375</v>
      </c>
      <c r="B11707" s="358" t="s">
        <v>10262</v>
      </c>
      <c r="C11707" s="359">
        <v>2.6</v>
      </c>
      <c r="D11707" s="357" t="s">
        <v>7094</v>
      </c>
      <c r="E11707" s="357" t="s">
        <v>7094</v>
      </c>
    </row>
    <row r="11708" spans="1:5" ht="15.6">
      <c r="A11708" s="358" t="s">
        <v>42878</v>
      </c>
      <c r="B11708" s="358" t="s">
        <v>42879</v>
      </c>
      <c r="C11708" s="359">
        <v>2.6</v>
      </c>
      <c r="D11708" s="357" t="s">
        <v>42877</v>
      </c>
      <c r="E11708" s="357" t="s">
        <v>42877</v>
      </c>
    </row>
    <row r="11709" spans="1:5" ht="15.6">
      <c r="A11709" s="358" t="s">
        <v>17887</v>
      </c>
      <c r="B11709" s="358" t="s">
        <v>17888</v>
      </c>
      <c r="C11709" s="359">
        <v>2.6</v>
      </c>
      <c r="D11709" s="357" t="s">
        <v>6753</v>
      </c>
      <c r="E11709" s="357" t="s">
        <v>6753</v>
      </c>
    </row>
    <row r="11710" spans="1:5" ht="15.6">
      <c r="A11710" s="358" t="s">
        <v>17887</v>
      </c>
      <c r="B11710" s="358" t="s">
        <v>17888</v>
      </c>
      <c r="C11710" s="359">
        <v>2.6</v>
      </c>
      <c r="D11710" s="357" t="s">
        <v>6753</v>
      </c>
      <c r="E11710" s="357" t="s">
        <v>6753</v>
      </c>
    </row>
    <row r="11711" spans="1:5" ht="15.6">
      <c r="A11711" s="358" t="s">
        <v>49383</v>
      </c>
      <c r="B11711" s="358" t="s">
        <v>49383</v>
      </c>
      <c r="C11711" s="359">
        <v>2.6</v>
      </c>
      <c r="D11711" s="357" t="s">
        <v>49382</v>
      </c>
      <c r="E11711" s="357" t="s">
        <v>49382</v>
      </c>
    </row>
    <row r="11712" spans="1:5" ht="15.6">
      <c r="A11712" s="358" t="s">
        <v>10262</v>
      </c>
      <c r="B11712" s="358" t="s">
        <v>13988</v>
      </c>
      <c r="C11712" s="359">
        <v>2.6</v>
      </c>
      <c r="D11712" s="357" t="s">
        <v>10093</v>
      </c>
      <c r="E11712" s="357" t="s">
        <v>10093</v>
      </c>
    </row>
    <row r="11713" spans="1:5" ht="15.6">
      <c r="A11713" s="358" t="s">
        <v>23550</v>
      </c>
      <c r="B11713" s="358" t="s">
        <v>23551</v>
      </c>
      <c r="C11713" s="359">
        <v>2.6</v>
      </c>
      <c r="D11713" s="357" t="s">
        <v>9751</v>
      </c>
      <c r="E11713" s="357" t="s">
        <v>9751</v>
      </c>
    </row>
    <row r="11714" spans="1:5" ht="15.6">
      <c r="A11714" s="358" t="s">
        <v>26124</v>
      </c>
      <c r="B11714" s="358" t="s">
        <v>26125</v>
      </c>
      <c r="C11714" s="359">
        <v>2.6</v>
      </c>
      <c r="D11714" s="357" t="s">
        <v>26123</v>
      </c>
      <c r="E11714" s="357" t="s">
        <v>26123</v>
      </c>
    </row>
    <row r="11715" spans="1:5" ht="15.6">
      <c r="A11715" s="358" t="s">
        <v>26124</v>
      </c>
      <c r="B11715" s="358" t="s">
        <v>26125</v>
      </c>
      <c r="C11715" s="359">
        <v>2.6</v>
      </c>
      <c r="D11715" s="357" t="s">
        <v>26123</v>
      </c>
      <c r="E11715" s="357" t="s">
        <v>26123</v>
      </c>
    </row>
    <row r="11716" spans="1:5" ht="15.6">
      <c r="A11716" s="358" t="s">
        <v>40603</v>
      </c>
      <c r="B11716" s="358" t="s">
        <v>40604</v>
      </c>
      <c r="C11716" s="359">
        <v>2.6</v>
      </c>
      <c r="D11716" s="357" t="s">
        <v>40602</v>
      </c>
      <c r="E11716" s="357" t="s">
        <v>40602</v>
      </c>
    </row>
    <row r="11717" spans="1:5" ht="15.6">
      <c r="A11717" s="358" t="s">
        <v>50101</v>
      </c>
      <c r="B11717" s="358" t="s">
        <v>50102</v>
      </c>
      <c r="C11717" s="359">
        <v>2.6</v>
      </c>
      <c r="D11717" s="357" t="s">
        <v>50100</v>
      </c>
      <c r="E11717" s="357" t="s">
        <v>50100</v>
      </c>
    </row>
    <row r="11718" spans="1:5" ht="15.6">
      <c r="A11718" s="358" t="s">
        <v>50101</v>
      </c>
      <c r="B11718" s="358" t="s">
        <v>50102</v>
      </c>
      <c r="C11718" s="359">
        <v>2.6</v>
      </c>
      <c r="D11718" s="357" t="s">
        <v>50100</v>
      </c>
      <c r="E11718" s="357" t="s">
        <v>50100</v>
      </c>
    </row>
    <row r="11719" spans="1:5" ht="15.6">
      <c r="A11719" s="358" t="s">
        <v>23467</v>
      </c>
      <c r="B11719" s="358" t="s">
        <v>23468</v>
      </c>
      <c r="C11719" s="359">
        <v>2.6</v>
      </c>
      <c r="D11719" s="357" t="s">
        <v>9653</v>
      </c>
      <c r="E11719" s="357" t="s">
        <v>9653</v>
      </c>
    </row>
    <row r="11720" spans="1:5" ht="15.6">
      <c r="A11720" s="358" t="s">
        <v>23467</v>
      </c>
      <c r="B11720" s="358" t="s">
        <v>23468</v>
      </c>
      <c r="C11720" s="359">
        <v>2.6</v>
      </c>
      <c r="D11720" s="357" t="s">
        <v>9653</v>
      </c>
      <c r="E11720" s="357" t="s">
        <v>9653</v>
      </c>
    </row>
    <row r="11721" spans="1:5" ht="15.6">
      <c r="A11721" s="358" t="s">
        <v>13366</v>
      </c>
      <c r="B11721" s="358" t="s">
        <v>13367</v>
      </c>
      <c r="C11721" s="359">
        <v>2.6</v>
      </c>
      <c r="D11721" s="357" t="s">
        <v>3538</v>
      </c>
      <c r="E11721" s="357" t="s">
        <v>3538</v>
      </c>
    </row>
    <row r="11722" spans="1:5" ht="15.6">
      <c r="A11722" s="358" t="s">
        <v>37197</v>
      </c>
      <c r="B11722" s="358" t="s">
        <v>37197</v>
      </c>
      <c r="C11722" s="359">
        <v>2.6</v>
      </c>
      <c r="D11722" s="357" t="s">
        <v>37196</v>
      </c>
      <c r="E11722" s="357" t="s">
        <v>37196</v>
      </c>
    </row>
    <row r="11723" spans="1:5" ht="15.6">
      <c r="A11723" s="358" t="s">
        <v>10541</v>
      </c>
      <c r="B11723" s="358" t="s">
        <v>10542</v>
      </c>
      <c r="C11723" s="359">
        <v>2.6</v>
      </c>
      <c r="D11723" s="357" t="s">
        <v>2456</v>
      </c>
      <c r="E11723" s="357" t="s">
        <v>2456</v>
      </c>
    </row>
    <row r="11724" spans="1:5" ht="15.6">
      <c r="A11724" s="358" t="s">
        <v>18779</v>
      </c>
      <c r="B11724" s="358" t="s">
        <v>18780</v>
      </c>
      <c r="C11724" s="359">
        <v>2.6</v>
      </c>
      <c r="D11724" s="357" t="s">
        <v>18778</v>
      </c>
      <c r="E11724" s="357" t="s">
        <v>18778</v>
      </c>
    </row>
    <row r="11725" spans="1:5" ht="15.6">
      <c r="A11725" s="358" t="s">
        <v>39148</v>
      </c>
      <c r="B11725" s="358" t="s">
        <v>39149</v>
      </c>
      <c r="C11725" s="359">
        <v>2.6</v>
      </c>
      <c r="D11725" s="357" t="s">
        <v>39147</v>
      </c>
      <c r="E11725" s="357" t="s">
        <v>39147</v>
      </c>
    </row>
    <row r="11726" spans="1:5" ht="15.6">
      <c r="A11726" s="358" t="s">
        <v>54447</v>
      </c>
      <c r="B11726" s="358" t="s">
        <v>54448</v>
      </c>
      <c r="C11726" s="359">
        <v>2.6</v>
      </c>
      <c r="D11726" s="357" t="s">
        <v>54446</v>
      </c>
      <c r="E11726" s="357" t="s">
        <v>54446</v>
      </c>
    </row>
    <row r="11727" spans="1:5" ht="15.6">
      <c r="A11727" s="358" t="s">
        <v>10769</v>
      </c>
      <c r="B11727" s="358" t="s">
        <v>10770</v>
      </c>
      <c r="C11727" s="359">
        <v>2.6</v>
      </c>
      <c r="D11727" s="357" t="s">
        <v>2619</v>
      </c>
      <c r="E11727" s="357" t="s">
        <v>2619</v>
      </c>
    </row>
    <row r="11728" spans="1:5" ht="15.6">
      <c r="A11728" s="358" t="s">
        <v>10769</v>
      </c>
      <c r="B11728" s="358" t="s">
        <v>10770</v>
      </c>
      <c r="C11728" s="359">
        <v>2.6</v>
      </c>
      <c r="D11728" s="357" t="s">
        <v>2619</v>
      </c>
      <c r="E11728" s="357" t="s">
        <v>2619</v>
      </c>
    </row>
    <row r="11729" spans="1:5" ht="15.6">
      <c r="A11729" s="358" t="s">
        <v>10769</v>
      </c>
      <c r="B11729" s="358" t="s">
        <v>10770</v>
      </c>
      <c r="C11729" s="359">
        <v>2.6</v>
      </c>
      <c r="D11729" s="357" t="s">
        <v>2619</v>
      </c>
      <c r="E11729" s="357" t="s">
        <v>2619</v>
      </c>
    </row>
    <row r="11730" spans="1:5" ht="15.6">
      <c r="A11730" s="358" t="s">
        <v>40253</v>
      </c>
      <c r="B11730" s="358" t="s">
        <v>40254</v>
      </c>
      <c r="C11730" s="359">
        <v>2.6</v>
      </c>
      <c r="D11730" s="357" t="s">
        <v>40252</v>
      </c>
      <c r="E11730" s="357" t="s">
        <v>40252</v>
      </c>
    </row>
    <row r="11731" spans="1:5" ht="15.6">
      <c r="A11731" s="358" t="s">
        <v>41672</v>
      </c>
      <c r="B11731" s="358" t="s">
        <v>41673</v>
      </c>
      <c r="C11731" s="359">
        <v>2.6</v>
      </c>
      <c r="D11731" s="357" t="s">
        <v>41671</v>
      </c>
      <c r="E11731" s="357" t="s">
        <v>41671</v>
      </c>
    </row>
    <row r="11732" spans="1:5" ht="15.6">
      <c r="A11732" s="358" t="s">
        <v>41672</v>
      </c>
      <c r="B11732" s="358" t="s">
        <v>41673</v>
      </c>
      <c r="C11732" s="359">
        <v>2.6</v>
      </c>
      <c r="D11732" s="357" t="s">
        <v>41671</v>
      </c>
      <c r="E11732" s="357" t="s">
        <v>41671</v>
      </c>
    </row>
    <row r="11733" spans="1:5" ht="15.6">
      <c r="A11733" s="358" t="s">
        <v>50854</v>
      </c>
      <c r="B11733" s="358" t="s">
        <v>50855</v>
      </c>
      <c r="C11733" s="359">
        <v>2.6</v>
      </c>
      <c r="D11733" s="357" t="s">
        <v>50853</v>
      </c>
      <c r="E11733" s="357" t="s">
        <v>50853</v>
      </c>
    </row>
    <row r="11734" spans="1:5" ht="15.6">
      <c r="A11734" s="358" t="s">
        <v>50854</v>
      </c>
      <c r="B11734" s="358" t="s">
        <v>50855</v>
      </c>
      <c r="C11734" s="359">
        <v>2.6</v>
      </c>
      <c r="D11734" s="357" t="s">
        <v>50853</v>
      </c>
      <c r="E11734" s="357" t="s">
        <v>50853</v>
      </c>
    </row>
    <row r="11735" spans="1:5" ht="15.6">
      <c r="A11735" s="358" t="s">
        <v>50854</v>
      </c>
      <c r="B11735" s="358" t="s">
        <v>50855</v>
      </c>
      <c r="C11735" s="359">
        <v>2.6</v>
      </c>
      <c r="D11735" s="357" t="s">
        <v>50853</v>
      </c>
      <c r="E11735" s="357" t="s">
        <v>50853</v>
      </c>
    </row>
    <row r="11736" spans="1:5" ht="15.6">
      <c r="A11736" s="358" t="s">
        <v>30425</v>
      </c>
      <c r="B11736" s="358" t="s">
        <v>30425</v>
      </c>
      <c r="C11736" s="359">
        <v>2.6</v>
      </c>
      <c r="D11736" s="357" t="s">
        <v>30424</v>
      </c>
      <c r="E11736" s="357" t="s">
        <v>30424</v>
      </c>
    </row>
    <row r="11737" spans="1:5" ht="15.6">
      <c r="A11737" s="358" t="s">
        <v>30425</v>
      </c>
      <c r="B11737" s="358" t="s">
        <v>30425</v>
      </c>
      <c r="C11737" s="359">
        <v>2.6</v>
      </c>
      <c r="D11737" s="357" t="s">
        <v>30424</v>
      </c>
      <c r="E11737" s="357" t="s">
        <v>30424</v>
      </c>
    </row>
    <row r="11738" spans="1:5" ht="15.6">
      <c r="A11738" s="358" t="s">
        <v>37267</v>
      </c>
      <c r="B11738" s="358" t="s">
        <v>37268</v>
      </c>
      <c r="C11738" s="359">
        <v>2.6</v>
      </c>
      <c r="D11738" s="357" t="s">
        <v>37266</v>
      </c>
      <c r="E11738" s="357" t="s">
        <v>37266</v>
      </c>
    </row>
    <row r="11739" spans="1:5" ht="15.6">
      <c r="A11739" s="358" t="s">
        <v>17716</v>
      </c>
      <c r="B11739" s="358" t="s">
        <v>17717</v>
      </c>
      <c r="C11739" s="359">
        <v>2.6</v>
      </c>
      <c r="D11739" s="357" t="s">
        <v>6561</v>
      </c>
      <c r="E11739" s="357" t="s">
        <v>6561</v>
      </c>
    </row>
    <row r="11740" spans="1:5" ht="15.6">
      <c r="A11740" s="358" t="s">
        <v>10262</v>
      </c>
      <c r="B11740" s="358" t="s">
        <v>13450</v>
      </c>
      <c r="C11740" s="359">
        <v>2.6</v>
      </c>
      <c r="D11740" s="357" t="s">
        <v>3667</v>
      </c>
      <c r="E11740" s="357" t="s">
        <v>3667</v>
      </c>
    </row>
    <row r="11741" spans="1:5" ht="15.6">
      <c r="A11741" s="358" t="s">
        <v>36450</v>
      </c>
      <c r="B11741" s="358" t="s">
        <v>36451</v>
      </c>
      <c r="C11741" s="359">
        <v>2.6</v>
      </c>
      <c r="D11741" s="357" t="s">
        <v>36449</v>
      </c>
      <c r="E11741" s="357" t="s">
        <v>36449</v>
      </c>
    </row>
    <row r="11742" spans="1:5" ht="15.6">
      <c r="A11742" s="358" t="s">
        <v>18119</v>
      </c>
      <c r="B11742" s="358" t="s">
        <v>18120</v>
      </c>
      <c r="C11742" s="359">
        <v>2.6</v>
      </c>
      <c r="D11742" s="357" t="s">
        <v>7004</v>
      </c>
      <c r="E11742" s="357" t="s">
        <v>7004</v>
      </c>
    </row>
    <row r="11743" spans="1:5" ht="15.6">
      <c r="A11743" s="358" t="s">
        <v>18119</v>
      </c>
      <c r="B11743" s="358" t="s">
        <v>18120</v>
      </c>
      <c r="C11743" s="359">
        <v>2.6</v>
      </c>
      <c r="D11743" s="357" t="s">
        <v>7004</v>
      </c>
      <c r="E11743" s="357" t="s">
        <v>7004</v>
      </c>
    </row>
    <row r="11744" spans="1:5" ht="15.6">
      <c r="A11744" s="358" t="s">
        <v>18119</v>
      </c>
      <c r="B11744" s="358" t="s">
        <v>18120</v>
      </c>
      <c r="C11744" s="359">
        <v>2.6</v>
      </c>
      <c r="D11744" s="357" t="s">
        <v>7004</v>
      </c>
      <c r="E11744" s="357" t="s">
        <v>7004</v>
      </c>
    </row>
    <row r="11745" spans="1:5" ht="15.6">
      <c r="A11745" s="358" t="s">
        <v>10932</v>
      </c>
      <c r="B11745" s="358" t="s">
        <v>10933</v>
      </c>
      <c r="C11745" s="359">
        <v>2.6</v>
      </c>
      <c r="D11745" s="357" t="s">
        <v>2780</v>
      </c>
      <c r="E11745" s="357" t="s">
        <v>2780</v>
      </c>
    </row>
    <row r="11746" spans="1:5" ht="15.6">
      <c r="A11746" s="358" t="s">
        <v>10932</v>
      </c>
      <c r="B11746" s="358" t="s">
        <v>10933</v>
      </c>
      <c r="C11746" s="359">
        <v>2.6</v>
      </c>
      <c r="D11746" s="357" t="s">
        <v>2780</v>
      </c>
      <c r="E11746" s="357" t="s">
        <v>2780</v>
      </c>
    </row>
    <row r="11747" spans="1:5" ht="15.6">
      <c r="A11747" s="358" t="s">
        <v>10932</v>
      </c>
      <c r="B11747" s="358" t="s">
        <v>10933</v>
      </c>
      <c r="C11747" s="359">
        <v>2.6</v>
      </c>
      <c r="D11747" s="357" t="s">
        <v>2780</v>
      </c>
      <c r="E11747" s="357" t="s">
        <v>2780</v>
      </c>
    </row>
    <row r="11748" spans="1:5" ht="15.6">
      <c r="A11748" s="358" t="s">
        <v>36868</v>
      </c>
      <c r="B11748" s="358" t="s">
        <v>36869</v>
      </c>
      <c r="C11748" s="359">
        <v>2.6</v>
      </c>
      <c r="D11748" s="357" t="s">
        <v>36867</v>
      </c>
      <c r="E11748" s="357" t="s">
        <v>36867</v>
      </c>
    </row>
    <row r="11749" spans="1:5" ht="15.6">
      <c r="A11749" s="358" t="s">
        <v>36868</v>
      </c>
      <c r="B11749" s="358" t="s">
        <v>36869</v>
      </c>
      <c r="C11749" s="359">
        <v>2.6</v>
      </c>
      <c r="D11749" s="357" t="s">
        <v>36867</v>
      </c>
      <c r="E11749" s="357" t="s">
        <v>36867</v>
      </c>
    </row>
    <row r="11750" spans="1:5" ht="15.6">
      <c r="A11750" s="358" t="s">
        <v>42522</v>
      </c>
      <c r="B11750" s="358" t="s">
        <v>42523</v>
      </c>
      <c r="C11750" s="359">
        <v>2.6</v>
      </c>
      <c r="D11750" s="357" t="s">
        <v>42521</v>
      </c>
      <c r="E11750" s="357" t="s">
        <v>42521</v>
      </c>
    </row>
    <row r="11751" spans="1:5" ht="15.6">
      <c r="A11751" s="358" t="s">
        <v>42522</v>
      </c>
      <c r="B11751" s="358" t="s">
        <v>42523</v>
      </c>
      <c r="C11751" s="359">
        <v>2.6</v>
      </c>
      <c r="D11751" s="357" t="s">
        <v>42521</v>
      </c>
      <c r="E11751" s="357" t="s">
        <v>42521</v>
      </c>
    </row>
    <row r="11752" spans="1:5" ht="15.6">
      <c r="A11752" s="358" t="s">
        <v>10262</v>
      </c>
      <c r="B11752" s="358" t="s">
        <v>12107</v>
      </c>
      <c r="C11752" s="359">
        <v>2.6</v>
      </c>
      <c r="D11752" s="357" t="s">
        <v>10073</v>
      </c>
      <c r="E11752" s="357" t="s">
        <v>10073</v>
      </c>
    </row>
    <row r="11753" spans="1:5" ht="15.6">
      <c r="A11753" s="358" t="s">
        <v>10262</v>
      </c>
      <c r="B11753" s="358" t="s">
        <v>30477</v>
      </c>
      <c r="C11753" s="359">
        <v>2.6</v>
      </c>
      <c r="D11753" s="357" t="s">
        <v>30476</v>
      </c>
      <c r="E11753" s="357" t="s">
        <v>30476</v>
      </c>
    </row>
    <row r="11754" spans="1:5" ht="15.6">
      <c r="A11754" s="358" t="s">
        <v>34415</v>
      </c>
      <c r="B11754" s="358" t="s">
        <v>34416</v>
      </c>
      <c r="C11754" s="359">
        <v>2.6</v>
      </c>
      <c r="D11754" s="357" t="s">
        <v>34414</v>
      </c>
      <c r="E11754" s="357" t="s">
        <v>34414</v>
      </c>
    </row>
    <row r="11755" spans="1:5" ht="15.6">
      <c r="A11755" s="358" t="s">
        <v>22589</v>
      </c>
      <c r="B11755" s="358" t="s">
        <v>22590</v>
      </c>
      <c r="C11755" s="359">
        <v>2.6</v>
      </c>
      <c r="D11755" s="357" t="s">
        <v>9240</v>
      </c>
      <c r="E11755" s="357" t="s">
        <v>9240</v>
      </c>
    </row>
    <row r="11756" spans="1:5" ht="15.6">
      <c r="A11756" s="358" t="s">
        <v>52020</v>
      </c>
      <c r="B11756" s="358" t="s">
        <v>52021</v>
      </c>
      <c r="C11756" s="359">
        <v>2.6</v>
      </c>
      <c r="D11756" s="357" t="s">
        <v>52019</v>
      </c>
      <c r="E11756" s="357" t="s">
        <v>52019</v>
      </c>
    </row>
    <row r="11757" spans="1:5" ht="15.6">
      <c r="A11757" s="358" t="s">
        <v>52020</v>
      </c>
      <c r="B11757" s="358" t="s">
        <v>52021</v>
      </c>
      <c r="C11757" s="359">
        <v>2.6</v>
      </c>
      <c r="D11757" s="357" t="s">
        <v>52019</v>
      </c>
      <c r="E11757" s="357" t="s">
        <v>52019</v>
      </c>
    </row>
    <row r="11758" spans="1:5" ht="15.6">
      <c r="A11758" s="358" t="s">
        <v>41415</v>
      </c>
      <c r="B11758" s="358" t="s">
        <v>41416</v>
      </c>
      <c r="C11758" s="359">
        <v>2.6</v>
      </c>
      <c r="D11758" s="357" t="s">
        <v>41414</v>
      </c>
      <c r="E11758" s="357" t="s">
        <v>41414</v>
      </c>
    </row>
    <row r="11759" spans="1:5" ht="15.6">
      <c r="A11759" s="358" t="s">
        <v>10262</v>
      </c>
      <c r="B11759" s="358" t="s">
        <v>11275</v>
      </c>
      <c r="C11759" s="359">
        <v>2.6</v>
      </c>
      <c r="D11759" s="357" t="s">
        <v>2322</v>
      </c>
      <c r="E11759" s="357" t="s">
        <v>2322</v>
      </c>
    </row>
    <row r="11760" spans="1:5" ht="15.6">
      <c r="A11760" s="358" t="s">
        <v>22671</v>
      </c>
      <c r="B11760" s="358" t="s">
        <v>22672</v>
      </c>
      <c r="C11760" s="359">
        <v>2.6</v>
      </c>
      <c r="D11760" s="357" t="s">
        <v>9322</v>
      </c>
      <c r="E11760" s="357" t="s">
        <v>9322</v>
      </c>
    </row>
    <row r="11761" spans="1:5" ht="15.6">
      <c r="A11761" s="358" t="s">
        <v>22671</v>
      </c>
      <c r="B11761" s="358" t="s">
        <v>22672</v>
      </c>
      <c r="C11761" s="359">
        <v>2.6</v>
      </c>
      <c r="D11761" s="357" t="s">
        <v>9322</v>
      </c>
      <c r="E11761" s="357" t="s">
        <v>9322</v>
      </c>
    </row>
    <row r="11762" spans="1:5" ht="15.6">
      <c r="A11762" s="358" t="s">
        <v>12250</v>
      </c>
      <c r="B11762" s="358" t="s">
        <v>12251</v>
      </c>
      <c r="C11762" s="359">
        <v>2.6</v>
      </c>
      <c r="D11762" s="357" t="s">
        <v>3423</v>
      </c>
      <c r="E11762" s="357" t="s">
        <v>3423</v>
      </c>
    </row>
    <row r="11763" spans="1:5" ht="15.6">
      <c r="A11763" s="358" t="s">
        <v>12250</v>
      </c>
      <c r="B11763" s="358" t="s">
        <v>12251</v>
      </c>
      <c r="C11763" s="359">
        <v>2.6</v>
      </c>
      <c r="D11763" s="357" t="s">
        <v>3423</v>
      </c>
      <c r="E11763" s="357" t="s">
        <v>3423</v>
      </c>
    </row>
    <row r="11764" spans="1:5" ht="15.6">
      <c r="A11764" s="358" t="s">
        <v>12250</v>
      </c>
      <c r="B11764" s="358" t="s">
        <v>12251</v>
      </c>
      <c r="C11764" s="359">
        <v>2.6</v>
      </c>
      <c r="D11764" s="357" t="s">
        <v>3423</v>
      </c>
      <c r="E11764" s="357" t="s">
        <v>3423</v>
      </c>
    </row>
    <row r="11765" spans="1:5" ht="15.6">
      <c r="A11765" s="358" t="s">
        <v>21179</v>
      </c>
      <c r="B11765" s="358" t="s">
        <v>21180</v>
      </c>
      <c r="C11765" s="359">
        <v>2.6</v>
      </c>
      <c r="D11765" s="357" t="s">
        <v>8334</v>
      </c>
      <c r="E11765" s="357" t="s">
        <v>8334</v>
      </c>
    </row>
    <row r="11766" spans="1:5" ht="15.6">
      <c r="A11766" s="358" t="s">
        <v>24449</v>
      </c>
      <c r="B11766" s="358" t="s">
        <v>24450</v>
      </c>
      <c r="C11766" s="359">
        <v>2.6</v>
      </c>
      <c r="D11766" s="357" t="s">
        <v>24448</v>
      </c>
      <c r="E11766" s="357" t="s">
        <v>24448</v>
      </c>
    </row>
    <row r="11767" spans="1:5" ht="15.6">
      <c r="A11767" s="358" t="s">
        <v>24449</v>
      </c>
      <c r="B11767" s="358" t="s">
        <v>24450</v>
      </c>
      <c r="C11767" s="359">
        <v>2.6</v>
      </c>
      <c r="D11767" s="357" t="s">
        <v>24448</v>
      </c>
      <c r="E11767" s="357" t="s">
        <v>24448</v>
      </c>
    </row>
    <row r="11768" spans="1:5" ht="15.6">
      <c r="A11768" s="358" t="s">
        <v>10654</v>
      </c>
      <c r="B11768" s="358" t="s">
        <v>10655</v>
      </c>
      <c r="C11768" s="359">
        <v>2.6</v>
      </c>
      <c r="D11768" s="357" t="s">
        <v>25215</v>
      </c>
      <c r="E11768" s="357" t="s">
        <v>25215</v>
      </c>
    </row>
    <row r="11769" spans="1:5" ht="15.6">
      <c r="A11769" s="358" t="s">
        <v>29339</v>
      </c>
      <c r="B11769" s="358" t="s">
        <v>29340</v>
      </c>
      <c r="C11769" s="359">
        <v>2.6</v>
      </c>
      <c r="D11769" s="357" t="s">
        <v>29338</v>
      </c>
      <c r="E11769" s="357" t="s">
        <v>29338</v>
      </c>
    </row>
    <row r="11770" spans="1:5" ht="15.6">
      <c r="A11770" s="358" t="s">
        <v>15932</v>
      </c>
      <c r="B11770" s="358" t="s">
        <v>15933</v>
      </c>
      <c r="C11770" s="359">
        <v>2.6</v>
      </c>
      <c r="D11770" s="357" t="s">
        <v>5420</v>
      </c>
      <c r="E11770" s="357" t="s">
        <v>5420</v>
      </c>
    </row>
    <row r="11771" spans="1:5" ht="15.6">
      <c r="A11771" s="358" t="s">
        <v>15932</v>
      </c>
      <c r="B11771" s="358" t="s">
        <v>15933</v>
      </c>
      <c r="C11771" s="359">
        <v>2.6</v>
      </c>
      <c r="D11771" s="357" t="s">
        <v>5420</v>
      </c>
      <c r="E11771" s="357" t="s">
        <v>5420</v>
      </c>
    </row>
    <row r="11772" spans="1:5" ht="15.6">
      <c r="A11772" s="358" t="s">
        <v>15932</v>
      </c>
      <c r="B11772" s="358" t="s">
        <v>15933</v>
      </c>
      <c r="C11772" s="359">
        <v>2.6</v>
      </c>
      <c r="D11772" s="357" t="s">
        <v>5420</v>
      </c>
      <c r="E11772" s="357" t="s">
        <v>5420</v>
      </c>
    </row>
    <row r="11773" spans="1:5" ht="15.6">
      <c r="A11773" s="358" t="s">
        <v>15932</v>
      </c>
      <c r="B11773" s="358" t="s">
        <v>15933</v>
      </c>
      <c r="C11773" s="359">
        <v>2.6</v>
      </c>
      <c r="D11773" s="357" t="s">
        <v>5420</v>
      </c>
      <c r="E11773" s="357" t="s">
        <v>5420</v>
      </c>
    </row>
    <row r="11774" spans="1:5" ht="15.6">
      <c r="A11774" s="358" t="s">
        <v>37220</v>
      </c>
      <c r="B11774" s="358" t="s">
        <v>37221</v>
      </c>
      <c r="C11774" s="359">
        <v>2.6</v>
      </c>
      <c r="D11774" s="357" t="s">
        <v>37219</v>
      </c>
      <c r="E11774" s="357" t="s">
        <v>37219</v>
      </c>
    </row>
    <row r="11775" spans="1:5" ht="15.6">
      <c r="A11775" s="358" t="s">
        <v>17130</v>
      </c>
      <c r="B11775" s="358" t="s">
        <v>17131</v>
      </c>
      <c r="C11775" s="359">
        <v>2.6</v>
      </c>
      <c r="D11775" s="357" t="s">
        <v>6039</v>
      </c>
      <c r="E11775" s="357" t="s">
        <v>6039</v>
      </c>
    </row>
    <row r="11776" spans="1:5" ht="15.6">
      <c r="A11776" s="358" t="s">
        <v>17130</v>
      </c>
      <c r="B11776" s="358" t="s">
        <v>17131</v>
      </c>
      <c r="C11776" s="359">
        <v>2.6</v>
      </c>
      <c r="D11776" s="357" t="s">
        <v>6039</v>
      </c>
      <c r="E11776" s="357" t="s">
        <v>6039</v>
      </c>
    </row>
    <row r="11777" spans="1:5" ht="15.6">
      <c r="A11777" s="358" t="s">
        <v>38709</v>
      </c>
      <c r="B11777" s="358" t="s">
        <v>38710</v>
      </c>
      <c r="C11777" s="359">
        <v>2.6</v>
      </c>
      <c r="D11777" s="357" t="s">
        <v>38708</v>
      </c>
      <c r="E11777" s="357" t="s">
        <v>38708</v>
      </c>
    </row>
    <row r="11778" spans="1:5" ht="15.6">
      <c r="A11778" s="358" t="s">
        <v>10401</v>
      </c>
      <c r="B11778" s="358" t="s">
        <v>10402</v>
      </c>
      <c r="C11778" s="359">
        <v>2.6</v>
      </c>
      <c r="D11778" s="357" t="s">
        <v>2309</v>
      </c>
      <c r="E11778" s="357" t="s">
        <v>2309</v>
      </c>
    </row>
    <row r="11779" spans="1:5" ht="15.6">
      <c r="A11779" s="358" t="s">
        <v>10401</v>
      </c>
      <c r="B11779" s="358" t="s">
        <v>10402</v>
      </c>
      <c r="C11779" s="359">
        <v>2.6</v>
      </c>
      <c r="D11779" s="357" t="s">
        <v>2309</v>
      </c>
      <c r="E11779" s="357" t="s">
        <v>2309</v>
      </c>
    </row>
    <row r="11780" spans="1:5" ht="15.6">
      <c r="A11780" s="358" t="s">
        <v>10409</v>
      </c>
      <c r="B11780" s="358" t="s">
        <v>10410</v>
      </c>
      <c r="C11780" s="359">
        <v>2.6</v>
      </c>
      <c r="D11780" s="357" t="s">
        <v>2319</v>
      </c>
      <c r="E11780" s="357" t="s">
        <v>2319</v>
      </c>
    </row>
    <row r="11781" spans="1:5" ht="15.6">
      <c r="A11781" s="358" t="s">
        <v>10409</v>
      </c>
      <c r="B11781" s="358" t="s">
        <v>10410</v>
      </c>
      <c r="C11781" s="359">
        <v>2.6</v>
      </c>
      <c r="D11781" s="357" t="s">
        <v>2319</v>
      </c>
      <c r="E11781" s="357" t="s">
        <v>2319</v>
      </c>
    </row>
    <row r="11782" spans="1:5" ht="15.6">
      <c r="A11782" s="358" t="s">
        <v>10590</v>
      </c>
      <c r="B11782" s="358" t="s">
        <v>10591</v>
      </c>
      <c r="C11782" s="359">
        <v>2.6</v>
      </c>
      <c r="D11782" s="357" t="s">
        <v>2497</v>
      </c>
      <c r="E11782" s="357" t="s">
        <v>2497</v>
      </c>
    </row>
    <row r="11783" spans="1:5" ht="15.6">
      <c r="A11783" s="358" t="s">
        <v>10590</v>
      </c>
      <c r="B11783" s="358" t="s">
        <v>10591</v>
      </c>
      <c r="C11783" s="359">
        <v>2.6</v>
      </c>
      <c r="D11783" s="357" t="s">
        <v>2497</v>
      </c>
      <c r="E11783" s="357" t="s">
        <v>2497</v>
      </c>
    </row>
    <row r="11784" spans="1:5" ht="15.6">
      <c r="A11784" s="358" t="s">
        <v>488</v>
      </c>
      <c r="B11784" s="358" t="s">
        <v>12841</v>
      </c>
      <c r="C11784" s="359">
        <v>2.6</v>
      </c>
      <c r="D11784" s="357" t="s">
        <v>3795</v>
      </c>
      <c r="E11784" s="357" t="s">
        <v>3795</v>
      </c>
    </row>
    <row r="11785" spans="1:5" ht="15.6">
      <c r="A11785" s="358" t="s">
        <v>488</v>
      </c>
      <c r="B11785" s="358" t="s">
        <v>12841</v>
      </c>
      <c r="C11785" s="359">
        <v>2.6</v>
      </c>
      <c r="D11785" s="357" t="s">
        <v>3795</v>
      </c>
      <c r="E11785" s="357" t="s">
        <v>3795</v>
      </c>
    </row>
    <row r="11786" spans="1:5" ht="15.6">
      <c r="A11786" s="358" t="s">
        <v>488</v>
      </c>
      <c r="B11786" s="358" t="s">
        <v>12841</v>
      </c>
      <c r="C11786" s="359">
        <v>2.6</v>
      </c>
      <c r="D11786" s="357" t="s">
        <v>3795</v>
      </c>
      <c r="E11786" s="357" t="s">
        <v>3795</v>
      </c>
    </row>
    <row r="11787" spans="1:5" ht="15.6">
      <c r="A11787" s="358" t="s">
        <v>10262</v>
      </c>
      <c r="B11787" s="358" t="s">
        <v>33510</v>
      </c>
      <c r="C11787" s="359">
        <v>2.6</v>
      </c>
      <c r="D11787" s="357" t="s">
        <v>33509</v>
      </c>
      <c r="E11787" s="357" t="s">
        <v>33509</v>
      </c>
    </row>
    <row r="11788" spans="1:5" ht="15.6">
      <c r="A11788" s="358" t="s">
        <v>15564</v>
      </c>
      <c r="B11788" s="358" t="s">
        <v>15565</v>
      </c>
      <c r="C11788" s="359">
        <v>2.6</v>
      </c>
      <c r="D11788" s="357" t="s">
        <v>5229</v>
      </c>
      <c r="E11788" s="357" t="s">
        <v>5229</v>
      </c>
    </row>
    <row r="11789" spans="1:5" ht="15.6">
      <c r="A11789" s="358" t="s">
        <v>15564</v>
      </c>
      <c r="B11789" s="358" t="s">
        <v>15565</v>
      </c>
      <c r="C11789" s="359">
        <v>2.6</v>
      </c>
      <c r="D11789" s="357" t="s">
        <v>5229</v>
      </c>
      <c r="E11789" s="357" t="s">
        <v>5229</v>
      </c>
    </row>
    <row r="11790" spans="1:5" ht="15.6">
      <c r="A11790" s="358" t="s">
        <v>15564</v>
      </c>
      <c r="B11790" s="358" t="s">
        <v>15565</v>
      </c>
      <c r="C11790" s="359">
        <v>2.6</v>
      </c>
      <c r="D11790" s="357" t="s">
        <v>5229</v>
      </c>
      <c r="E11790" s="357" t="s">
        <v>5229</v>
      </c>
    </row>
    <row r="11791" spans="1:5" ht="15.6">
      <c r="A11791" s="358" t="s">
        <v>41532</v>
      </c>
      <c r="B11791" s="358" t="s">
        <v>41533</v>
      </c>
      <c r="C11791" s="359">
        <v>2.6</v>
      </c>
      <c r="D11791" s="357" t="s">
        <v>41531</v>
      </c>
      <c r="E11791" s="357" t="s">
        <v>41531</v>
      </c>
    </row>
    <row r="11792" spans="1:5" ht="15.6">
      <c r="A11792" s="358" t="s">
        <v>41532</v>
      </c>
      <c r="B11792" s="358" t="s">
        <v>41533</v>
      </c>
      <c r="C11792" s="359">
        <v>2.6</v>
      </c>
      <c r="D11792" s="357" t="s">
        <v>41531</v>
      </c>
      <c r="E11792" s="357" t="s">
        <v>41531</v>
      </c>
    </row>
    <row r="11793" spans="1:5" ht="15.6">
      <c r="A11793" s="358" t="s">
        <v>19383</v>
      </c>
      <c r="B11793" s="358" t="s">
        <v>19384</v>
      </c>
      <c r="C11793" s="359">
        <v>2.6</v>
      </c>
      <c r="D11793" s="357" t="s">
        <v>7101</v>
      </c>
      <c r="E11793" s="357" t="s">
        <v>7101</v>
      </c>
    </row>
    <row r="11794" spans="1:5" ht="15.6">
      <c r="A11794" s="358" t="s">
        <v>18444</v>
      </c>
      <c r="B11794" s="358" t="s">
        <v>18445</v>
      </c>
      <c r="C11794" s="359">
        <v>2.6</v>
      </c>
      <c r="D11794" s="357" t="s">
        <v>6050</v>
      </c>
      <c r="E11794" s="357" t="s">
        <v>6050</v>
      </c>
    </row>
    <row r="11795" spans="1:5" ht="15.6">
      <c r="A11795" s="358" t="s">
        <v>18444</v>
      </c>
      <c r="B11795" s="358" t="s">
        <v>18445</v>
      </c>
      <c r="C11795" s="359">
        <v>2.6</v>
      </c>
      <c r="D11795" s="357" t="s">
        <v>6050</v>
      </c>
      <c r="E11795" s="357" t="s">
        <v>6050</v>
      </c>
    </row>
    <row r="11796" spans="1:5" ht="15.6">
      <c r="A11796" s="358" t="s">
        <v>23595</v>
      </c>
      <c r="B11796" s="358" t="s">
        <v>23596</v>
      </c>
      <c r="C11796" s="359">
        <v>2.6</v>
      </c>
      <c r="D11796" s="357" t="s">
        <v>9775</v>
      </c>
      <c r="E11796" s="357" t="s">
        <v>9775</v>
      </c>
    </row>
    <row r="11797" spans="1:5" ht="15.6">
      <c r="A11797" s="358" t="s">
        <v>11051</v>
      </c>
      <c r="B11797" s="358" t="s">
        <v>11052</v>
      </c>
      <c r="C11797" s="359">
        <v>2.6</v>
      </c>
      <c r="D11797" s="357" t="s">
        <v>2878</v>
      </c>
      <c r="E11797" s="357" t="s">
        <v>2878</v>
      </c>
    </row>
    <row r="11798" spans="1:5" ht="15.6">
      <c r="A11798" s="358" t="s">
        <v>17492</v>
      </c>
      <c r="B11798" s="358" t="s">
        <v>17493</v>
      </c>
      <c r="C11798" s="359">
        <v>2.6</v>
      </c>
      <c r="D11798" s="357" t="s">
        <v>6346</v>
      </c>
      <c r="E11798" s="357" t="s">
        <v>6346</v>
      </c>
    </row>
    <row r="11799" spans="1:5" ht="15.6">
      <c r="A11799" s="358" t="s">
        <v>23909</v>
      </c>
      <c r="B11799" s="358" t="s">
        <v>23910</v>
      </c>
      <c r="C11799" s="359">
        <v>2.6</v>
      </c>
      <c r="D11799" s="357" t="s">
        <v>9948</v>
      </c>
      <c r="E11799" s="357" t="s">
        <v>9948</v>
      </c>
    </row>
    <row r="11800" spans="1:5" ht="15.6">
      <c r="A11800" s="358" t="s">
        <v>23909</v>
      </c>
      <c r="B11800" s="358" t="s">
        <v>23910</v>
      </c>
      <c r="C11800" s="359">
        <v>2.6</v>
      </c>
      <c r="D11800" s="357" t="s">
        <v>9948</v>
      </c>
      <c r="E11800" s="357" t="s">
        <v>9948</v>
      </c>
    </row>
    <row r="11801" spans="1:5" ht="15.6">
      <c r="A11801" s="358" t="s">
        <v>12583</v>
      </c>
      <c r="B11801" s="358" t="s">
        <v>12584</v>
      </c>
      <c r="C11801" s="359">
        <v>2.6</v>
      </c>
      <c r="D11801" s="357" t="s">
        <v>3505</v>
      </c>
      <c r="E11801" s="357" t="s">
        <v>3505</v>
      </c>
    </row>
    <row r="11802" spans="1:5" ht="15.6">
      <c r="A11802" s="358" t="s">
        <v>12583</v>
      </c>
      <c r="B11802" s="358" t="s">
        <v>12584</v>
      </c>
      <c r="C11802" s="359">
        <v>2.6</v>
      </c>
      <c r="D11802" s="357" t="s">
        <v>3505</v>
      </c>
      <c r="E11802" s="357" t="s">
        <v>3505</v>
      </c>
    </row>
    <row r="11803" spans="1:5" ht="15.6">
      <c r="A11803" s="358" t="s">
        <v>10723</v>
      </c>
      <c r="B11803" s="358" t="s">
        <v>10724</v>
      </c>
      <c r="C11803" s="359">
        <v>2.6</v>
      </c>
      <c r="D11803" s="357" t="s">
        <v>2571</v>
      </c>
      <c r="E11803" s="357" t="s">
        <v>2571</v>
      </c>
    </row>
    <row r="11804" spans="1:5" ht="15.6">
      <c r="A11804" s="358" t="s">
        <v>17500</v>
      </c>
      <c r="B11804" s="358" t="s">
        <v>17501</v>
      </c>
      <c r="C11804" s="359">
        <v>2.6</v>
      </c>
      <c r="D11804" s="357" t="s">
        <v>6352</v>
      </c>
      <c r="E11804" s="357" t="s">
        <v>6352</v>
      </c>
    </row>
    <row r="11805" spans="1:5" ht="15.6">
      <c r="A11805" s="358" t="s">
        <v>42437</v>
      </c>
      <c r="B11805" s="358" t="s">
        <v>42438</v>
      </c>
      <c r="C11805" s="359">
        <v>2.6</v>
      </c>
      <c r="D11805" s="357" t="s">
        <v>42436</v>
      </c>
      <c r="E11805" s="357" t="s">
        <v>42436</v>
      </c>
    </row>
    <row r="11806" spans="1:5" ht="15.6">
      <c r="A11806" s="358" t="s">
        <v>42437</v>
      </c>
      <c r="B11806" s="358" t="s">
        <v>42438</v>
      </c>
      <c r="C11806" s="359">
        <v>2.6</v>
      </c>
      <c r="D11806" s="357" t="s">
        <v>42436</v>
      </c>
      <c r="E11806" s="357" t="s">
        <v>42436</v>
      </c>
    </row>
    <row r="11807" spans="1:5" ht="15.6">
      <c r="A11807" s="358" t="s">
        <v>42437</v>
      </c>
      <c r="B11807" s="358" t="s">
        <v>42438</v>
      </c>
      <c r="C11807" s="359">
        <v>2.6</v>
      </c>
      <c r="D11807" s="357" t="s">
        <v>42436</v>
      </c>
      <c r="E11807" s="357" t="s">
        <v>42436</v>
      </c>
    </row>
    <row r="11808" spans="1:5" ht="15.6">
      <c r="A11808" s="358" t="s">
        <v>29910</v>
      </c>
      <c r="B11808" s="358" t="s">
        <v>29911</v>
      </c>
      <c r="C11808" s="359">
        <v>2.6</v>
      </c>
      <c r="D11808" s="357" t="s">
        <v>29909</v>
      </c>
      <c r="E11808" s="357" t="s">
        <v>29909</v>
      </c>
    </row>
    <row r="11809" spans="1:5" ht="15.6">
      <c r="A11809" s="358" t="s">
        <v>29910</v>
      </c>
      <c r="B11809" s="358" t="s">
        <v>29911</v>
      </c>
      <c r="C11809" s="359">
        <v>2.6</v>
      </c>
      <c r="D11809" s="357" t="s">
        <v>29909</v>
      </c>
      <c r="E11809" s="357" t="s">
        <v>29909</v>
      </c>
    </row>
    <row r="11810" spans="1:5" ht="15.6">
      <c r="A11810" s="358" t="s">
        <v>14652</v>
      </c>
      <c r="B11810" s="358" t="s">
        <v>14653</v>
      </c>
      <c r="C11810" s="359">
        <v>2.6</v>
      </c>
      <c r="D11810" s="357" t="s">
        <v>4482</v>
      </c>
      <c r="E11810" s="357" t="s">
        <v>4482</v>
      </c>
    </row>
    <row r="11811" spans="1:5" ht="15.6">
      <c r="A11811" s="358" t="s">
        <v>14652</v>
      </c>
      <c r="B11811" s="358" t="s">
        <v>14653</v>
      </c>
      <c r="C11811" s="359">
        <v>2.6</v>
      </c>
      <c r="D11811" s="357" t="s">
        <v>4482</v>
      </c>
      <c r="E11811" s="357" t="s">
        <v>4482</v>
      </c>
    </row>
    <row r="11812" spans="1:5" ht="15.6">
      <c r="A11812" s="358" t="s">
        <v>14652</v>
      </c>
      <c r="B11812" s="358" t="s">
        <v>14653</v>
      </c>
      <c r="C11812" s="359">
        <v>2.6</v>
      </c>
      <c r="D11812" s="357" t="s">
        <v>4482</v>
      </c>
      <c r="E11812" s="357" t="s">
        <v>4482</v>
      </c>
    </row>
    <row r="11813" spans="1:5" ht="15.6">
      <c r="A11813" s="358" t="s">
        <v>14916</v>
      </c>
      <c r="B11813" s="358" t="s">
        <v>14917</v>
      </c>
      <c r="C11813" s="359">
        <v>2.6</v>
      </c>
      <c r="D11813" s="357" t="s">
        <v>4830</v>
      </c>
      <c r="E11813" s="357" t="s">
        <v>4830</v>
      </c>
    </row>
    <row r="11814" spans="1:5" ht="15.6">
      <c r="A11814" s="358" t="s">
        <v>16183</v>
      </c>
      <c r="B11814" s="358" t="s">
        <v>16184</v>
      </c>
      <c r="C11814" s="359">
        <v>2.6</v>
      </c>
      <c r="D11814" s="357" t="s">
        <v>54428</v>
      </c>
      <c r="E11814" s="357" t="s">
        <v>54428</v>
      </c>
    </row>
    <row r="11815" spans="1:5" ht="15.6">
      <c r="A11815" s="358" t="s">
        <v>16183</v>
      </c>
      <c r="B11815" s="358" t="s">
        <v>16184</v>
      </c>
      <c r="C11815" s="359">
        <v>2.6</v>
      </c>
      <c r="D11815" s="357" t="s">
        <v>54428</v>
      </c>
      <c r="E11815" s="357" t="s">
        <v>54428</v>
      </c>
    </row>
    <row r="11816" spans="1:5" ht="15.6">
      <c r="A11816" s="358" t="s">
        <v>38620</v>
      </c>
      <c r="B11816" s="358" t="s">
        <v>38621</v>
      </c>
      <c r="C11816" s="359">
        <v>2.6</v>
      </c>
      <c r="D11816" s="357" t="s">
        <v>38619</v>
      </c>
      <c r="E11816" s="357" t="s">
        <v>38619</v>
      </c>
    </row>
    <row r="11817" spans="1:5" ht="15.6">
      <c r="A11817" s="358" t="s">
        <v>10262</v>
      </c>
      <c r="B11817" s="358" t="s">
        <v>54606</v>
      </c>
      <c r="C11817" s="359">
        <v>2.6</v>
      </c>
      <c r="D11817" s="357" t="s">
        <v>54605</v>
      </c>
      <c r="E11817" s="357" t="s">
        <v>54605</v>
      </c>
    </row>
    <row r="11818" spans="1:5" ht="15.6">
      <c r="A11818" s="358" t="s">
        <v>10262</v>
      </c>
      <c r="B11818" s="358" t="s">
        <v>54606</v>
      </c>
      <c r="C11818" s="359">
        <v>2.6</v>
      </c>
      <c r="D11818" s="357" t="s">
        <v>54605</v>
      </c>
      <c r="E11818" s="357" t="s">
        <v>54605</v>
      </c>
    </row>
    <row r="11819" spans="1:5" ht="15.6">
      <c r="A11819" s="358" t="s">
        <v>48012</v>
      </c>
      <c r="B11819" s="358" t="s">
        <v>48013</v>
      </c>
      <c r="C11819" s="359">
        <v>2.6</v>
      </c>
      <c r="D11819" s="357" t="s">
        <v>48011</v>
      </c>
      <c r="E11819" s="357" t="s">
        <v>48011</v>
      </c>
    </row>
    <row r="11820" spans="1:5" ht="15.6">
      <c r="A11820" s="358" t="s">
        <v>48388</v>
      </c>
      <c r="B11820" s="358" t="s">
        <v>48389</v>
      </c>
      <c r="C11820" s="359">
        <v>2.6</v>
      </c>
      <c r="D11820" s="357" t="s">
        <v>48387</v>
      </c>
      <c r="E11820" s="357" t="s">
        <v>48387</v>
      </c>
    </row>
    <row r="11821" spans="1:5" ht="15.6">
      <c r="A11821" s="358" t="s">
        <v>22261</v>
      </c>
      <c r="B11821" s="358" t="s">
        <v>22262</v>
      </c>
      <c r="C11821" s="359">
        <v>2.6</v>
      </c>
      <c r="D11821" s="357" t="s">
        <v>9051</v>
      </c>
      <c r="E11821" s="357" t="s">
        <v>9051</v>
      </c>
    </row>
    <row r="11822" spans="1:5" ht="15.6">
      <c r="A11822" s="358" t="s">
        <v>32103</v>
      </c>
      <c r="B11822" s="358" t="s">
        <v>32104</v>
      </c>
      <c r="C11822" s="359">
        <v>2.6</v>
      </c>
      <c r="D11822" s="357" t="s">
        <v>32102</v>
      </c>
      <c r="E11822" s="357" t="s">
        <v>32102</v>
      </c>
    </row>
    <row r="11823" spans="1:5" ht="15.6">
      <c r="A11823" s="358" t="s">
        <v>32103</v>
      </c>
      <c r="B11823" s="358" t="s">
        <v>32104</v>
      </c>
      <c r="C11823" s="359">
        <v>2.6</v>
      </c>
      <c r="D11823" s="357" t="s">
        <v>32102</v>
      </c>
      <c r="E11823" s="357" t="s">
        <v>32102</v>
      </c>
    </row>
    <row r="11824" spans="1:5" ht="15.6">
      <c r="A11824" s="358" t="s">
        <v>10262</v>
      </c>
      <c r="B11824" s="358" t="s">
        <v>33522</v>
      </c>
      <c r="C11824" s="359">
        <v>2.6</v>
      </c>
      <c r="D11824" s="357" t="s">
        <v>33521</v>
      </c>
      <c r="E11824" s="357" t="s">
        <v>33521</v>
      </c>
    </row>
    <row r="11825" spans="1:5" ht="15.6">
      <c r="A11825" s="358" t="s">
        <v>10262</v>
      </c>
      <c r="B11825" s="358" t="s">
        <v>33522</v>
      </c>
      <c r="C11825" s="359">
        <v>2.6</v>
      </c>
      <c r="D11825" s="357" t="s">
        <v>33521</v>
      </c>
      <c r="E11825" s="357" t="s">
        <v>33521</v>
      </c>
    </row>
    <row r="11826" spans="1:5" ht="15.6">
      <c r="A11826" s="358" t="s">
        <v>41573</v>
      </c>
      <c r="B11826" s="358" t="s">
        <v>41574</v>
      </c>
      <c r="C11826" s="359">
        <v>2.6</v>
      </c>
      <c r="D11826" s="357" t="s">
        <v>41572</v>
      </c>
      <c r="E11826" s="357" t="s">
        <v>41572</v>
      </c>
    </row>
    <row r="11827" spans="1:5" ht="15.6">
      <c r="A11827" s="358" t="s">
        <v>21038</v>
      </c>
      <c r="B11827" s="358" t="s">
        <v>21039</v>
      </c>
      <c r="C11827" s="359">
        <v>2.6</v>
      </c>
      <c r="D11827" s="357" t="s">
        <v>8330</v>
      </c>
      <c r="E11827" s="357" t="s">
        <v>8330</v>
      </c>
    </row>
    <row r="11828" spans="1:5" ht="15.6">
      <c r="A11828" s="358" t="s">
        <v>54807</v>
      </c>
      <c r="B11828" s="358" t="s">
        <v>54808</v>
      </c>
      <c r="C11828" s="359">
        <v>2.6</v>
      </c>
      <c r="D11828" s="357" t="s">
        <v>54806</v>
      </c>
      <c r="E11828" s="357" t="s">
        <v>54806</v>
      </c>
    </row>
    <row r="11829" spans="1:5" ht="15.6">
      <c r="A11829" s="358" t="s">
        <v>19558</v>
      </c>
      <c r="B11829" s="358" t="s">
        <v>19559</v>
      </c>
      <c r="C11829" s="359">
        <v>2.6</v>
      </c>
      <c r="D11829" s="357" t="s">
        <v>7370</v>
      </c>
      <c r="E11829" s="357" t="s">
        <v>7370</v>
      </c>
    </row>
    <row r="11830" spans="1:5" ht="15.6">
      <c r="A11830" s="358" t="s">
        <v>19558</v>
      </c>
      <c r="B11830" s="358" t="s">
        <v>19559</v>
      </c>
      <c r="C11830" s="359">
        <v>2.6</v>
      </c>
      <c r="D11830" s="357" t="s">
        <v>7370</v>
      </c>
      <c r="E11830" s="357" t="s">
        <v>7370</v>
      </c>
    </row>
    <row r="11831" spans="1:5" ht="15.6">
      <c r="A11831" s="358" t="s">
        <v>10262</v>
      </c>
      <c r="B11831" s="358" t="s">
        <v>22512</v>
      </c>
      <c r="C11831" s="359">
        <v>2.6</v>
      </c>
      <c r="D11831" s="357" t="s">
        <v>9136</v>
      </c>
      <c r="E11831" s="357" t="s">
        <v>9136</v>
      </c>
    </row>
    <row r="11832" spans="1:5" ht="15.6">
      <c r="A11832" s="358" t="s">
        <v>10262</v>
      </c>
      <c r="B11832" s="358" t="s">
        <v>22512</v>
      </c>
      <c r="C11832" s="359">
        <v>2.6</v>
      </c>
      <c r="D11832" s="357" t="s">
        <v>9136</v>
      </c>
      <c r="E11832" s="357" t="s">
        <v>9136</v>
      </c>
    </row>
    <row r="11833" spans="1:5" ht="15.6">
      <c r="A11833" s="358" t="s">
        <v>10262</v>
      </c>
      <c r="B11833" s="358" t="s">
        <v>14798</v>
      </c>
      <c r="C11833" s="359">
        <v>2.6</v>
      </c>
      <c r="D11833" s="357" t="s">
        <v>4710</v>
      </c>
      <c r="E11833" s="357" t="s">
        <v>4710</v>
      </c>
    </row>
    <row r="11834" spans="1:5" ht="15.6">
      <c r="A11834" s="358" t="s">
        <v>10262</v>
      </c>
      <c r="B11834" s="358" t="s">
        <v>14798</v>
      </c>
      <c r="C11834" s="359">
        <v>2.6</v>
      </c>
      <c r="D11834" s="357" t="s">
        <v>4710</v>
      </c>
      <c r="E11834" s="357" t="s">
        <v>4710</v>
      </c>
    </row>
    <row r="11835" spans="1:5" ht="15.6">
      <c r="A11835" s="358" t="s">
        <v>14988</v>
      </c>
      <c r="B11835" s="358" t="s">
        <v>14989</v>
      </c>
      <c r="C11835" s="359">
        <v>2.6</v>
      </c>
      <c r="D11835" s="357" t="s">
        <v>4926</v>
      </c>
      <c r="E11835" s="357" t="s">
        <v>4926</v>
      </c>
    </row>
    <row r="11836" spans="1:5" ht="15.6">
      <c r="A11836" s="358" t="s">
        <v>14988</v>
      </c>
      <c r="B11836" s="358" t="s">
        <v>14989</v>
      </c>
      <c r="C11836" s="359">
        <v>2.6</v>
      </c>
      <c r="D11836" s="357" t="s">
        <v>4926</v>
      </c>
      <c r="E11836" s="357" t="s">
        <v>4926</v>
      </c>
    </row>
    <row r="11837" spans="1:5" ht="15.6">
      <c r="A11837" s="358" t="s">
        <v>15215</v>
      </c>
      <c r="B11837" s="358" t="s">
        <v>15216</v>
      </c>
      <c r="C11837" s="359">
        <v>2.6</v>
      </c>
      <c r="D11837" s="357" t="s">
        <v>5019</v>
      </c>
      <c r="E11837" s="357" t="s">
        <v>5019</v>
      </c>
    </row>
    <row r="11838" spans="1:5" ht="15.6">
      <c r="A11838" s="358" t="s">
        <v>19441</v>
      </c>
      <c r="B11838" s="358" t="s">
        <v>19442</v>
      </c>
      <c r="C11838" s="359">
        <v>2.6</v>
      </c>
      <c r="D11838" s="357" t="s">
        <v>7195</v>
      </c>
      <c r="E11838" s="357" t="s">
        <v>7195</v>
      </c>
    </row>
    <row r="11839" spans="1:5" ht="15.6">
      <c r="A11839" s="358" t="s">
        <v>19441</v>
      </c>
      <c r="B11839" s="358" t="s">
        <v>19442</v>
      </c>
      <c r="C11839" s="359">
        <v>2.6</v>
      </c>
      <c r="D11839" s="357" t="s">
        <v>7195</v>
      </c>
      <c r="E11839" s="357" t="s">
        <v>7195</v>
      </c>
    </row>
    <row r="11840" spans="1:5" ht="15.6">
      <c r="A11840" s="358" t="s">
        <v>19441</v>
      </c>
      <c r="B11840" s="358" t="s">
        <v>19442</v>
      </c>
      <c r="C11840" s="359">
        <v>2.6</v>
      </c>
      <c r="D11840" s="357" t="s">
        <v>7195</v>
      </c>
      <c r="E11840" s="357" t="s">
        <v>7195</v>
      </c>
    </row>
    <row r="11841" spans="1:5" ht="15.6">
      <c r="A11841" s="358" t="s">
        <v>48172</v>
      </c>
      <c r="B11841" s="358" t="s">
        <v>48173</v>
      </c>
      <c r="C11841" s="359">
        <v>2.6</v>
      </c>
      <c r="D11841" s="357" t="s">
        <v>48171</v>
      </c>
      <c r="E11841" s="357" t="s">
        <v>48171</v>
      </c>
    </row>
    <row r="11842" spans="1:5" ht="15.6">
      <c r="A11842" s="358" t="s">
        <v>48172</v>
      </c>
      <c r="B11842" s="358" t="s">
        <v>48173</v>
      </c>
      <c r="C11842" s="359">
        <v>2.6</v>
      </c>
      <c r="D11842" s="357" t="s">
        <v>48171</v>
      </c>
      <c r="E11842" s="357" t="s">
        <v>48171</v>
      </c>
    </row>
    <row r="11843" spans="1:5" ht="15.6">
      <c r="A11843" s="358" t="s">
        <v>48172</v>
      </c>
      <c r="B11843" s="358" t="s">
        <v>48173</v>
      </c>
      <c r="C11843" s="359">
        <v>2.6</v>
      </c>
      <c r="D11843" s="357" t="s">
        <v>48171</v>
      </c>
      <c r="E11843" s="357" t="s">
        <v>48171</v>
      </c>
    </row>
    <row r="11844" spans="1:5" ht="15.6">
      <c r="A11844" s="358" t="s">
        <v>185</v>
      </c>
      <c r="B11844" s="358" t="s">
        <v>10696</v>
      </c>
      <c r="C11844" s="359">
        <v>2.6</v>
      </c>
      <c r="D11844" s="357" t="s">
        <v>2557</v>
      </c>
      <c r="E11844" s="357" t="s">
        <v>2557</v>
      </c>
    </row>
    <row r="11845" spans="1:5" ht="15.6">
      <c r="A11845" s="358" t="s">
        <v>185</v>
      </c>
      <c r="B11845" s="358" t="s">
        <v>10696</v>
      </c>
      <c r="C11845" s="359">
        <v>2.6</v>
      </c>
      <c r="D11845" s="357" t="s">
        <v>2557</v>
      </c>
      <c r="E11845" s="357" t="s">
        <v>2557</v>
      </c>
    </row>
    <row r="11846" spans="1:5" ht="15.6">
      <c r="A11846" s="358" t="s">
        <v>13144</v>
      </c>
      <c r="B11846" s="358" t="s">
        <v>13145</v>
      </c>
      <c r="C11846" s="359">
        <v>2.6</v>
      </c>
      <c r="D11846" s="357" t="s">
        <v>4047</v>
      </c>
      <c r="E11846" s="357" t="s">
        <v>4047</v>
      </c>
    </row>
    <row r="11847" spans="1:5" ht="15.6">
      <c r="A11847" s="358" t="s">
        <v>13144</v>
      </c>
      <c r="B11847" s="358" t="s">
        <v>13145</v>
      </c>
      <c r="C11847" s="359">
        <v>2.6</v>
      </c>
      <c r="D11847" s="357" t="s">
        <v>4047</v>
      </c>
      <c r="E11847" s="357" t="s">
        <v>4047</v>
      </c>
    </row>
    <row r="11848" spans="1:5" ht="15.6">
      <c r="A11848" s="358" t="s">
        <v>866</v>
      </c>
      <c r="B11848" s="358" t="s">
        <v>15725</v>
      </c>
      <c r="C11848" s="359">
        <v>2.6</v>
      </c>
      <c r="D11848" s="357" t="s">
        <v>15724</v>
      </c>
      <c r="E11848" s="357" t="s">
        <v>15724</v>
      </c>
    </row>
    <row r="11849" spans="1:5" ht="15.6">
      <c r="A11849" s="358" t="s">
        <v>866</v>
      </c>
      <c r="B11849" s="358" t="s">
        <v>15725</v>
      </c>
      <c r="C11849" s="359">
        <v>2.6</v>
      </c>
      <c r="D11849" s="357" t="s">
        <v>15724</v>
      </c>
      <c r="E11849" s="357" t="s">
        <v>15724</v>
      </c>
    </row>
    <row r="11850" spans="1:5" ht="15.6">
      <c r="A11850" s="358" t="s">
        <v>38957</v>
      </c>
      <c r="B11850" s="358" t="s">
        <v>38958</v>
      </c>
      <c r="C11850" s="359">
        <v>2.6</v>
      </c>
      <c r="D11850" s="357" t="s">
        <v>38956</v>
      </c>
      <c r="E11850" s="357" t="s">
        <v>38956</v>
      </c>
    </row>
    <row r="11851" spans="1:5" ht="15.6">
      <c r="A11851" s="358" t="s">
        <v>22641</v>
      </c>
      <c r="B11851" s="358" t="s">
        <v>22642</v>
      </c>
      <c r="C11851" s="359">
        <v>2.6</v>
      </c>
      <c r="D11851" s="357" t="s">
        <v>9291</v>
      </c>
      <c r="E11851" s="357" t="s">
        <v>9291</v>
      </c>
    </row>
    <row r="11852" spans="1:5" ht="15.6">
      <c r="A11852" s="358" t="s">
        <v>22641</v>
      </c>
      <c r="B11852" s="358" t="s">
        <v>22642</v>
      </c>
      <c r="C11852" s="359">
        <v>2.6</v>
      </c>
      <c r="D11852" s="357" t="s">
        <v>9291</v>
      </c>
      <c r="E11852" s="357" t="s">
        <v>9291</v>
      </c>
    </row>
    <row r="11853" spans="1:5" ht="15.6">
      <c r="A11853" s="358" t="s">
        <v>10612</v>
      </c>
      <c r="B11853" s="358" t="s">
        <v>10613</v>
      </c>
      <c r="C11853" s="359">
        <v>2.6</v>
      </c>
      <c r="D11853" s="357" t="s">
        <v>2510</v>
      </c>
      <c r="E11853" s="357" t="s">
        <v>2510</v>
      </c>
    </row>
    <row r="11854" spans="1:5" ht="15.6">
      <c r="A11854" s="358" t="s">
        <v>10612</v>
      </c>
      <c r="B11854" s="358" t="s">
        <v>10613</v>
      </c>
      <c r="C11854" s="359">
        <v>2.6</v>
      </c>
      <c r="D11854" s="357" t="s">
        <v>2510</v>
      </c>
      <c r="E11854" s="357" t="s">
        <v>2510</v>
      </c>
    </row>
    <row r="11855" spans="1:5" ht="15.6">
      <c r="A11855" s="358" t="s">
        <v>29053</v>
      </c>
      <c r="B11855" s="358" t="s">
        <v>29053</v>
      </c>
      <c r="C11855" s="359">
        <v>2.6</v>
      </c>
      <c r="D11855" s="357" t="s">
        <v>29052</v>
      </c>
      <c r="E11855" s="357" t="s">
        <v>29052</v>
      </c>
    </row>
    <row r="11856" spans="1:5" ht="15.6">
      <c r="A11856" s="358" t="s">
        <v>46718</v>
      </c>
      <c r="B11856" s="358" t="s">
        <v>46718</v>
      </c>
      <c r="C11856" s="359">
        <v>2.6</v>
      </c>
      <c r="D11856" s="357" t="s">
        <v>46717</v>
      </c>
      <c r="E11856" s="357" t="s">
        <v>46717</v>
      </c>
    </row>
    <row r="11857" spans="1:5" ht="15.6">
      <c r="A11857" s="358" t="s">
        <v>13006</v>
      </c>
      <c r="B11857" s="358" t="s">
        <v>13007</v>
      </c>
      <c r="C11857" s="359">
        <v>2.6</v>
      </c>
      <c r="D11857" s="357" t="s">
        <v>3938</v>
      </c>
      <c r="E11857" s="357" t="s">
        <v>3938</v>
      </c>
    </row>
    <row r="11858" spans="1:5" ht="15.6">
      <c r="A11858" s="358" t="s">
        <v>47483</v>
      </c>
      <c r="B11858" s="358" t="s">
        <v>47484</v>
      </c>
      <c r="C11858" s="359">
        <v>2.6</v>
      </c>
      <c r="D11858" s="357" t="s">
        <v>47482</v>
      </c>
      <c r="E11858" s="357" t="s">
        <v>47482</v>
      </c>
    </row>
    <row r="11859" spans="1:5" ht="15.6">
      <c r="A11859" s="358" t="s">
        <v>23377</v>
      </c>
      <c r="B11859" s="358" t="s">
        <v>23378</v>
      </c>
      <c r="C11859" s="359">
        <v>2.6</v>
      </c>
      <c r="D11859" s="357" t="s">
        <v>9559</v>
      </c>
      <c r="E11859" s="357" t="s">
        <v>9559</v>
      </c>
    </row>
    <row r="11860" spans="1:5" ht="15.6">
      <c r="A11860" s="358" t="s">
        <v>23377</v>
      </c>
      <c r="B11860" s="358" t="s">
        <v>23378</v>
      </c>
      <c r="C11860" s="359">
        <v>2.6</v>
      </c>
      <c r="D11860" s="357" t="s">
        <v>9559</v>
      </c>
      <c r="E11860" s="357" t="s">
        <v>9559</v>
      </c>
    </row>
    <row r="11861" spans="1:5" ht="15.6">
      <c r="A11861" s="358" t="s">
        <v>10415</v>
      </c>
      <c r="B11861" s="358" t="s">
        <v>10416</v>
      </c>
      <c r="C11861" s="359">
        <v>2.6</v>
      </c>
      <c r="D11861" s="357" t="s">
        <v>2321</v>
      </c>
      <c r="E11861" s="357" t="s">
        <v>2321</v>
      </c>
    </row>
    <row r="11862" spans="1:5" ht="15.6">
      <c r="A11862" s="358" t="s">
        <v>10415</v>
      </c>
      <c r="B11862" s="358" t="s">
        <v>10416</v>
      </c>
      <c r="C11862" s="359">
        <v>2.6</v>
      </c>
      <c r="D11862" s="357" t="s">
        <v>2321</v>
      </c>
      <c r="E11862" s="357" t="s">
        <v>2321</v>
      </c>
    </row>
    <row r="11863" spans="1:5" ht="15.6">
      <c r="A11863" s="358" t="s">
        <v>41535</v>
      </c>
      <c r="B11863" s="358" t="s">
        <v>41536</v>
      </c>
      <c r="C11863" s="359">
        <v>2.6</v>
      </c>
      <c r="D11863" s="357" t="s">
        <v>41534</v>
      </c>
      <c r="E11863" s="357" t="s">
        <v>41534</v>
      </c>
    </row>
    <row r="11864" spans="1:5" ht="15.6">
      <c r="A11864" s="358" t="s">
        <v>47720</v>
      </c>
      <c r="B11864" s="358" t="s">
        <v>47721</v>
      </c>
      <c r="C11864" s="359">
        <v>2.6</v>
      </c>
      <c r="D11864" s="357" t="s">
        <v>47719</v>
      </c>
      <c r="E11864" s="357" t="s">
        <v>47719</v>
      </c>
    </row>
    <row r="11865" spans="1:5" ht="15.6">
      <c r="A11865" s="358" t="s">
        <v>47720</v>
      </c>
      <c r="B11865" s="358" t="s">
        <v>47721</v>
      </c>
      <c r="C11865" s="359">
        <v>2.6</v>
      </c>
      <c r="D11865" s="357" t="s">
        <v>47719</v>
      </c>
      <c r="E11865" s="357" t="s">
        <v>47719</v>
      </c>
    </row>
    <row r="11866" spans="1:5" ht="15.6">
      <c r="A11866" s="358" t="s">
        <v>23535</v>
      </c>
      <c r="B11866" s="358" t="s">
        <v>23536</v>
      </c>
      <c r="C11866" s="359">
        <v>2.6</v>
      </c>
      <c r="D11866" s="357" t="s">
        <v>9733</v>
      </c>
      <c r="E11866" s="357" t="s">
        <v>9733</v>
      </c>
    </row>
    <row r="11867" spans="1:5" ht="15.6">
      <c r="A11867" s="358" t="s">
        <v>10262</v>
      </c>
      <c r="B11867" s="358" t="s">
        <v>27422</v>
      </c>
      <c r="C11867" s="359">
        <v>2.6</v>
      </c>
      <c r="D11867" s="357" t="s">
        <v>27421</v>
      </c>
      <c r="E11867" s="357" t="s">
        <v>27421</v>
      </c>
    </row>
    <row r="11868" spans="1:5" ht="15.6">
      <c r="A11868" s="358" t="s">
        <v>15359</v>
      </c>
      <c r="B11868" s="358" t="s">
        <v>15360</v>
      </c>
      <c r="C11868" s="359">
        <v>2.6</v>
      </c>
      <c r="D11868" s="357" t="s">
        <v>5151</v>
      </c>
      <c r="E11868" s="357" t="s">
        <v>5151</v>
      </c>
    </row>
    <row r="11869" spans="1:5" ht="15.6">
      <c r="A11869" s="358" t="s">
        <v>10262</v>
      </c>
      <c r="B11869" s="358" t="s">
        <v>41543</v>
      </c>
      <c r="C11869" s="359">
        <v>2.6</v>
      </c>
      <c r="D11869" s="357" t="s">
        <v>41542</v>
      </c>
      <c r="E11869" s="357" t="s">
        <v>41542</v>
      </c>
    </row>
    <row r="11870" spans="1:5" ht="15.6">
      <c r="A11870" s="358" t="s">
        <v>10262</v>
      </c>
      <c r="B11870" s="358" t="s">
        <v>41543</v>
      </c>
      <c r="C11870" s="359">
        <v>2.6</v>
      </c>
      <c r="D11870" s="357" t="s">
        <v>41542</v>
      </c>
      <c r="E11870" s="357" t="s">
        <v>41542</v>
      </c>
    </row>
    <row r="11871" spans="1:5" ht="15.6">
      <c r="A11871" s="358" t="s">
        <v>10585</v>
      </c>
      <c r="B11871" s="358" t="s">
        <v>10586</v>
      </c>
      <c r="C11871" s="359">
        <v>2.6</v>
      </c>
      <c r="D11871" s="357" t="s">
        <v>2494</v>
      </c>
      <c r="E11871" s="357" t="s">
        <v>2494</v>
      </c>
    </row>
    <row r="11872" spans="1:5" ht="15.6">
      <c r="A11872" s="358" t="s">
        <v>10585</v>
      </c>
      <c r="B11872" s="358" t="s">
        <v>10586</v>
      </c>
      <c r="C11872" s="359">
        <v>2.6</v>
      </c>
      <c r="D11872" s="357" t="s">
        <v>2494</v>
      </c>
      <c r="E11872" s="357" t="s">
        <v>2494</v>
      </c>
    </row>
    <row r="11873" spans="1:5" ht="15.6">
      <c r="A11873" s="358" t="s">
        <v>55025</v>
      </c>
      <c r="B11873" s="358" t="s">
        <v>55026</v>
      </c>
      <c r="C11873" s="359">
        <v>2.6</v>
      </c>
      <c r="D11873" s="357" t="s">
        <v>55024</v>
      </c>
      <c r="E11873" s="357" t="s">
        <v>55024</v>
      </c>
    </row>
    <row r="11874" spans="1:5" ht="15.6">
      <c r="A11874" s="358" t="s">
        <v>1213</v>
      </c>
      <c r="B11874" s="358" t="s">
        <v>18078</v>
      </c>
      <c r="C11874" s="359">
        <v>2.6</v>
      </c>
      <c r="D11874" s="357" t="s">
        <v>6957</v>
      </c>
      <c r="E11874" s="357" t="s">
        <v>6957</v>
      </c>
    </row>
    <row r="11875" spans="1:5" ht="15.6">
      <c r="A11875" s="358" t="s">
        <v>10262</v>
      </c>
      <c r="B11875" s="358" t="s">
        <v>27265</v>
      </c>
      <c r="C11875" s="359">
        <v>2.6</v>
      </c>
      <c r="D11875" s="357" t="s">
        <v>27264</v>
      </c>
      <c r="E11875" s="357" t="s">
        <v>27264</v>
      </c>
    </row>
    <row r="11876" spans="1:5" ht="15.6">
      <c r="A11876" s="358" t="s">
        <v>10262</v>
      </c>
      <c r="B11876" s="358" t="s">
        <v>335</v>
      </c>
      <c r="C11876" s="359">
        <v>2.6</v>
      </c>
      <c r="D11876" s="357" t="s">
        <v>3305</v>
      </c>
      <c r="E11876" s="357" t="s">
        <v>3305</v>
      </c>
    </row>
    <row r="11877" spans="1:5" ht="15.6">
      <c r="A11877" s="358" t="s">
        <v>17002</v>
      </c>
      <c r="B11877" s="358" t="s">
        <v>17003</v>
      </c>
      <c r="C11877" s="359">
        <v>2.6</v>
      </c>
      <c r="D11877" s="357" t="s">
        <v>10050</v>
      </c>
      <c r="E11877" s="357" t="s">
        <v>10050</v>
      </c>
    </row>
    <row r="11878" spans="1:5" ht="15.6">
      <c r="A11878" s="358" t="s">
        <v>43977</v>
      </c>
      <c r="B11878" s="358" t="s">
        <v>43978</v>
      </c>
      <c r="C11878" s="359">
        <v>2.6</v>
      </c>
      <c r="D11878" s="357" t="s">
        <v>43976</v>
      </c>
      <c r="E11878" s="357" t="s">
        <v>43976</v>
      </c>
    </row>
    <row r="11879" spans="1:5" ht="15.6">
      <c r="A11879" s="358" t="s">
        <v>43977</v>
      </c>
      <c r="B11879" s="358" t="s">
        <v>43978</v>
      </c>
      <c r="C11879" s="359">
        <v>2.6</v>
      </c>
      <c r="D11879" s="357" t="s">
        <v>43976</v>
      </c>
      <c r="E11879" s="357" t="s">
        <v>43976</v>
      </c>
    </row>
    <row r="11880" spans="1:5" ht="15.6">
      <c r="A11880" s="358" t="s">
        <v>27426</v>
      </c>
      <c r="B11880" s="358" t="s">
        <v>27426</v>
      </c>
      <c r="C11880" s="359">
        <v>2.6</v>
      </c>
      <c r="D11880" s="357" t="s">
        <v>27425</v>
      </c>
      <c r="E11880" s="357" t="s">
        <v>27425</v>
      </c>
    </row>
    <row r="11881" spans="1:5" ht="15.6">
      <c r="A11881" s="358" t="s">
        <v>17025</v>
      </c>
      <c r="B11881" s="358" t="s">
        <v>17026</v>
      </c>
      <c r="C11881" s="359">
        <v>2.6</v>
      </c>
      <c r="D11881" s="357" t="s">
        <v>5872</v>
      </c>
      <c r="E11881" s="357" t="s">
        <v>5872</v>
      </c>
    </row>
    <row r="11882" spans="1:5" ht="15.6">
      <c r="A11882" s="358" t="s">
        <v>40018</v>
      </c>
      <c r="B11882" s="358" t="s">
        <v>40019</v>
      </c>
      <c r="C11882" s="359">
        <v>2.6</v>
      </c>
      <c r="D11882" s="357" t="s">
        <v>40017</v>
      </c>
      <c r="E11882" s="357" t="s">
        <v>40017</v>
      </c>
    </row>
    <row r="11883" spans="1:5" ht="15.6">
      <c r="A11883" s="358" t="s">
        <v>40018</v>
      </c>
      <c r="B11883" s="358" t="s">
        <v>40019</v>
      </c>
      <c r="C11883" s="359">
        <v>2.6</v>
      </c>
      <c r="D11883" s="357" t="s">
        <v>40017</v>
      </c>
      <c r="E11883" s="357" t="s">
        <v>40017</v>
      </c>
    </row>
    <row r="11884" spans="1:5" ht="15.6">
      <c r="A11884" s="358" t="s">
        <v>1709</v>
      </c>
      <c r="B11884" s="358" t="s">
        <v>21460</v>
      </c>
      <c r="C11884" s="359">
        <v>2.6</v>
      </c>
      <c r="D11884" s="357" t="s">
        <v>8674</v>
      </c>
      <c r="E11884" s="357" t="s">
        <v>8674</v>
      </c>
    </row>
    <row r="11885" spans="1:5" ht="15.6">
      <c r="A11885" s="358" t="s">
        <v>23357</v>
      </c>
      <c r="B11885" s="358" t="s">
        <v>23358</v>
      </c>
      <c r="C11885" s="359">
        <v>2.6</v>
      </c>
      <c r="D11885" s="357" t="s">
        <v>9724</v>
      </c>
      <c r="E11885" s="357" t="s">
        <v>9724</v>
      </c>
    </row>
    <row r="11886" spans="1:5" ht="15.6">
      <c r="A11886" s="358" t="s">
        <v>23357</v>
      </c>
      <c r="B11886" s="358" t="s">
        <v>23358</v>
      </c>
      <c r="C11886" s="359">
        <v>2.6</v>
      </c>
      <c r="D11886" s="357" t="s">
        <v>9724</v>
      </c>
      <c r="E11886" s="357" t="s">
        <v>9724</v>
      </c>
    </row>
    <row r="11887" spans="1:5" ht="15.6">
      <c r="A11887" s="358" t="s">
        <v>23663</v>
      </c>
      <c r="B11887" s="358" t="s">
        <v>23664</v>
      </c>
      <c r="C11887" s="359">
        <v>2.6</v>
      </c>
      <c r="D11887" s="357" t="s">
        <v>9820</v>
      </c>
      <c r="E11887" s="357" t="s">
        <v>9820</v>
      </c>
    </row>
    <row r="11888" spans="1:5" ht="15.6">
      <c r="A11888" s="358" t="s">
        <v>25787</v>
      </c>
      <c r="B11888" s="358" t="s">
        <v>25788</v>
      </c>
      <c r="C11888" s="359">
        <v>2.6</v>
      </c>
      <c r="D11888" s="357" t="s">
        <v>25786</v>
      </c>
      <c r="E11888" s="357" t="s">
        <v>25786</v>
      </c>
    </row>
    <row r="11889" spans="1:5" ht="15.6">
      <c r="A11889" s="358" t="s">
        <v>25787</v>
      </c>
      <c r="B11889" s="358" t="s">
        <v>25788</v>
      </c>
      <c r="C11889" s="359">
        <v>2.6</v>
      </c>
      <c r="D11889" s="357" t="s">
        <v>25786</v>
      </c>
      <c r="E11889" s="357" t="s">
        <v>25786</v>
      </c>
    </row>
    <row r="11890" spans="1:5" ht="15.6">
      <c r="A11890" s="358" t="s">
        <v>25847</v>
      </c>
      <c r="B11890" s="358" t="s">
        <v>25848</v>
      </c>
      <c r="C11890" s="359">
        <v>2.6</v>
      </c>
      <c r="D11890" s="357" t="s">
        <v>25846</v>
      </c>
      <c r="E11890" s="357" t="s">
        <v>25846</v>
      </c>
    </row>
    <row r="11891" spans="1:5" ht="15.6">
      <c r="A11891" s="358" t="s">
        <v>39051</v>
      </c>
      <c r="B11891" s="358" t="s">
        <v>39052</v>
      </c>
      <c r="C11891" s="359">
        <v>2.6</v>
      </c>
      <c r="D11891" s="357" t="s">
        <v>39050</v>
      </c>
      <c r="E11891" s="357" t="s">
        <v>39050</v>
      </c>
    </row>
    <row r="11892" spans="1:5" ht="15.6">
      <c r="A11892" s="358" t="s">
        <v>39051</v>
      </c>
      <c r="B11892" s="358" t="s">
        <v>39052</v>
      </c>
      <c r="C11892" s="359">
        <v>2.6</v>
      </c>
      <c r="D11892" s="357" t="s">
        <v>39050</v>
      </c>
      <c r="E11892" s="357" t="s">
        <v>39050</v>
      </c>
    </row>
    <row r="11893" spans="1:5" ht="15.6">
      <c r="A11893" s="358" t="s">
        <v>39605</v>
      </c>
      <c r="B11893" s="358" t="s">
        <v>39606</v>
      </c>
      <c r="C11893" s="359">
        <v>2.6</v>
      </c>
      <c r="D11893" s="357" t="s">
        <v>39604</v>
      </c>
      <c r="E11893" s="357" t="s">
        <v>39604</v>
      </c>
    </row>
    <row r="11894" spans="1:5" ht="15.6">
      <c r="A11894" s="358" t="s">
        <v>21894</v>
      </c>
      <c r="B11894" s="358" t="s">
        <v>10262</v>
      </c>
      <c r="C11894" s="359">
        <v>2.6</v>
      </c>
      <c r="D11894" s="357" t="s">
        <v>8526</v>
      </c>
      <c r="E11894" s="357" t="s">
        <v>8526</v>
      </c>
    </row>
    <row r="11895" spans="1:5" ht="15.6">
      <c r="A11895" s="358" t="s">
        <v>18980</v>
      </c>
      <c r="B11895" s="358" t="s">
        <v>18980</v>
      </c>
      <c r="C11895" s="359">
        <v>2.6</v>
      </c>
      <c r="D11895" s="357" t="s">
        <v>6500</v>
      </c>
      <c r="E11895" s="357" t="s">
        <v>6500</v>
      </c>
    </row>
    <row r="11896" spans="1:5" ht="15.6">
      <c r="A11896" s="358" t="s">
        <v>14057</v>
      </c>
      <c r="B11896" s="358" t="s">
        <v>14058</v>
      </c>
      <c r="C11896" s="359">
        <v>2.6</v>
      </c>
      <c r="D11896" s="357" t="s">
        <v>4315</v>
      </c>
      <c r="E11896" s="357" t="s">
        <v>4315</v>
      </c>
    </row>
    <row r="11897" spans="1:5" ht="15.6">
      <c r="A11897" s="358" t="s">
        <v>14057</v>
      </c>
      <c r="B11897" s="358" t="s">
        <v>14058</v>
      </c>
      <c r="C11897" s="359">
        <v>2.6</v>
      </c>
      <c r="D11897" s="357" t="s">
        <v>4315</v>
      </c>
      <c r="E11897" s="357" t="s">
        <v>4315</v>
      </c>
    </row>
    <row r="11898" spans="1:5" ht="15.6">
      <c r="A11898" s="358" t="s">
        <v>14057</v>
      </c>
      <c r="B11898" s="358" t="s">
        <v>14058</v>
      </c>
      <c r="C11898" s="359">
        <v>2.6</v>
      </c>
      <c r="D11898" s="357" t="s">
        <v>4315</v>
      </c>
      <c r="E11898" s="357" t="s">
        <v>4315</v>
      </c>
    </row>
    <row r="11899" spans="1:5" ht="15.6">
      <c r="A11899" s="358" t="s">
        <v>14564</v>
      </c>
      <c r="B11899" s="358" t="s">
        <v>14564</v>
      </c>
      <c r="C11899" s="359">
        <v>2.6</v>
      </c>
      <c r="D11899" s="357" t="s">
        <v>4361</v>
      </c>
      <c r="E11899" s="357" t="s">
        <v>4361</v>
      </c>
    </row>
    <row r="11900" spans="1:5" ht="15.6">
      <c r="A11900" s="358" t="s">
        <v>14564</v>
      </c>
      <c r="B11900" s="358" t="s">
        <v>14564</v>
      </c>
      <c r="C11900" s="359">
        <v>2.6</v>
      </c>
      <c r="D11900" s="357" t="s">
        <v>4361</v>
      </c>
      <c r="E11900" s="357" t="s">
        <v>4361</v>
      </c>
    </row>
    <row r="11901" spans="1:5" ht="15.6">
      <c r="A11901" s="358" t="s">
        <v>16299</v>
      </c>
      <c r="B11901" s="358" t="s">
        <v>16300</v>
      </c>
      <c r="C11901" s="359">
        <v>2.6</v>
      </c>
      <c r="D11901" s="357" t="s">
        <v>5889</v>
      </c>
      <c r="E11901" s="357" t="s">
        <v>5889</v>
      </c>
    </row>
    <row r="11902" spans="1:5" ht="15.6">
      <c r="A11902" s="358" t="s">
        <v>16299</v>
      </c>
      <c r="B11902" s="358" t="s">
        <v>16300</v>
      </c>
      <c r="C11902" s="359">
        <v>2.6</v>
      </c>
      <c r="D11902" s="357" t="s">
        <v>5889</v>
      </c>
      <c r="E11902" s="357" t="s">
        <v>5889</v>
      </c>
    </row>
    <row r="11903" spans="1:5" ht="15.6">
      <c r="A11903" s="358" t="s">
        <v>1427</v>
      </c>
      <c r="B11903" s="358" t="s">
        <v>19990</v>
      </c>
      <c r="C11903" s="359">
        <v>2.6</v>
      </c>
      <c r="D11903" s="357" t="s">
        <v>7731</v>
      </c>
      <c r="E11903" s="357" t="s">
        <v>7731</v>
      </c>
    </row>
    <row r="11904" spans="1:5" ht="15.6">
      <c r="A11904" s="358" t="s">
        <v>1427</v>
      </c>
      <c r="B11904" s="358" t="s">
        <v>19990</v>
      </c>
      <c r="C11904" s="359">
        <v>2.6</v>
      </c>
      <c r="D11904" s="357" t="s">
        <v>7731</v>
      </c>
      <c r="E11904" s="357" t="s">
        <v>7731</v>
      </c>
    </row>
    <row r="11905" spans="1:5" ht="15.6">
      <c r="A11905" s="358" t="s">
        <v>22013</v>
      </c>
      <c r="B11905" s="358" t="s">
        <v>22014</v>
      </c>
      <c r="C11905" s="359">
        <v>2.6</v>
      </c>
      <c r="D11905" s="357" t="s">
        <v>8742</v>
      </c>
      <c r="E11905" s="357" t="s">
        <v>8742</v>
      </c>
    </row>
    <row r="11906" spans="1:5" ht="15.6">
      <c r="A11906" s="358" t="s">
        <v>22013</v>
      </c>
      <c r="B11906" s="358" t="s">
        <v>22014</v>
      </c>
      <c r="C11906" s="359">
        <v>2.6</v>
      </c>
      <c r="D11906" s="357" t="s">
        <v>8742</v>
      </c>
      <c r="E11906" s="357" t="s">
        <v>8742</v>
      </c>
    </row>
    <row r="11907" spans="1:5" ht="15.6">
      <c r="A11907" s="358" t="s">
        <v>13319</v>
      </c>
      <c r="B11907" s="358" t="s">
        <v>13320</v>
      </c>
      <c r="C11907" s="359">
        <v>2.6</v>
      </c>
      <c r="D11907" s="357" t="s">
        <v>3493</v>
      </c>
      <c r="E11907" s="357" t="s">
        <v>3493</v>
      </c>
    </row>
    <row r="11908" spans="1:5" ht="15.6">
      <c r="A11908" s="358" t="s">
        <v>13319</v>
      </c>
      <c r="B11908" s="358" t="s">
        <v>13320</v>
      </c>
      <c r="C11908" s="359">
        <v>2.6</v>
      </c>
      <c r="D11908" s="357" t="s">
        <v>3493</v>
      </c>
      <c r="E11908" s="357" t="s">
        <v>3493</v>
      </c>
    </row>
    <row r="11909" spans="1:5" ht="15.6">
      <c r="A11909" s="358" t="s">
        <v>10262</v>
      </c>
      <c r="B11909" s="358" t="s">
        <v>29417</v>
      </c>
      <c r="C11909" s="359">
        <v>2.6</v>
      </c>
      <c r="D11909" s="357" t="s">
        <v>29416</v>
      </c>
      <c r="E11909" s="357" t="s">
        <v>29416</v>
      </c>
    </row>
    <row r="11910" spans="1:5" ht="15.6">
      <c r="A11910" s="358" t="s">
        <v>22166</v>
      </c>
      <c r="B11910" s="358" t="s">
        <v>22167</v>
      </c>
      <c r="C11910" s="359">
        <v>2.6</v>
      </c>
      <c r="D11910" s="357" t="s">
        <v>8946</v>
      </c>
      <c r="E11910" s="357" t="s">
        <v>8946</v>
      </c>
    </row>
    <row r="11911" spans="1:5" ht="15.6">
      <c r="A11911" s="358" t="s">
        <v>22166</v>
      </c>
      <c r="B11911" s="358" t="s">
        <v>22167</v>
      </c>
      <c r="C11911" s="359">
        <v>2.6</v>
      </c>
      <c r="D11911" s="357" t="s">
        <v>8946</v>
      </c>
      <c r="E11911" s="357" t="s">
        <v>8946</v>
      </c>
    </row>
    <row r="11912" spans="1:5" ht="15.6">
      <c r="A11912" s="358" t="s">
        <v>34149</v>
      </c>
      <c r="B11912" s="358" t="s">
        <v>34150</v>
      </c>
      <c r="C11912" s="359">
        <v>2.6</v>
      </c>
      <c r="D11912" s="357" t="s">
        <v>34148</v>
      </c>
      <c r="E11912" s="357" t="s">
        <v>34148</v>
      </c>
    </row>
    <row r="11913" spans="1:5" ht="15.6">
      <c r="A11913" s="358" t="s">
        <v>17301</v>
      </c>
      <c r="B11913" s="358" t="s">
        <v>17302</v>
      </c>
      <c r="C11913" s="359">
        <v>2.6</v>
      </c>
      <c r="D11913" s="357" t="s">
        <v>6154</v>
      </c>
      <c r="E11913" s="357" t="s">
        <v>6154</v>
      </c>
    </row>
    <row r="11914" spans="1:5" ht="15.6">
      <c r="A11914" s="358" t="s">
        <v>17301</v>
      </c>
      <c r="B11914" s="358" t="s">
        <v>17302</v>
      </c>
      <c r="C11914" s="359">
        <v>2.6</v>
      </c>
      <c r="D11914" s="357" t="s">
        <v>6154</v>
      </c>
      <c r="E11914" s="357" t="s">
        <v>6154</v>
      </c>
    </row>
    <row r="11915" spans="1:5" ht="15.6">
      <c r="A11915" s="358" t="s">
        <v>18798</v>
      </c>
      <c r="B11915" s="358" t="s">
        <v>18798</v>
      </c>
      <c r="C11915" s="359">
        <v>2.6</v>
      </c>
      <c r="D11915" s="357" t="s">
        <v>6233</v>
      </c>
      <c r="E11915" s="357" t="s">
        <v>6233</v>
      </c>
    </row>
    <row r="11916" spans="1:5" ht="15.6">
      <c r="A11916" s="358" t="s">
        <v>43557</v>
      </c>
      <c r="B11916" s="358" t="s">
        <v>43558</v>
      </c>
      <c r="C11916" s="359">
        <v>2.6</v>
      </c>
      <c r="D11916" s="357" t="s">
        <v>43556</v>
      </c>
      <c r="E11916" s="357" t="s">
        <v>43556</v>
      </c>
    </row>
    <row r="11917" spans="1:5" ht="15.6">
      <c r="A11917" s="358" t="s">
        <v>22985</v>
      </c>
      <c r="B11917" s="358" t="s">
        <v>22986</v>
      </c>
      <c r="C11917" s="359">
        <v>2.6</v>
      </c>
      <c r="D11917" s="357" t="s">
        <v>9265</v>
      </c>
      <c r="E11917" s="357" t="s">
        <v>9265</v>
      </c>
    </row>
    <row r="11918" spans="1:5" ht="15.6">
      <c r="A11918" s="358" t="s">
        <v>22985</v>
      </c>
      <c r="B11918" s="358" t="s">
        <v>22986</v>
      </c>
      <c r="C11918" s="359">
        <v>2.6</v>
      </c>
      <c r="D11918" s="357" t="s">
        <v>9265</v>
      </c>
      <c r="E11918" s="357" t="s">
        <v>9265</v>
      </c>
    </row>
    <row r="11919" spans="1:5" ht="15.6">
      <c r="A11919" s="358" t="s">
        <v>22985</v>
      </c>
      <c r="B11919" s="358" t="s">
        <v>22986</v>
      </c>
      <c r="C11919" s="359">
        <v>2.6</v>
      </c>
      <c r="D11919" s="357" t="s">
        <v>9265</v>
      </c>
      <c r="E11919" s="357" t="s">
        <v>9265</v>
      </c>
    </row>
    <row r="11920" spans="1:5" ht="15.6">
      <c r="A11920" s="358" t="s">
        <v>11883</v>
      </c>
      <c r="B11920" s="358" t="s">
        <v>11884</v>
      </c>
      <c r="C11920" s="359">
        <v>2.6</v>
      </c>
      <c r="D11920" s="357" t="s">
        <v>3089</v>
      </c>
      <c r="E11920" s="357" t="s">
        <v>3089</v>
      </c>
    </row>
    <row r="11921" spans="1:5" ht="15.6">
      <c r="A11921" s="358" t="s">
        <v>11883</v>
      </c>
      <c r="B11921" s="358" t="s">
        <v>11884</v>
      </c>
      <c r="C11921" s="359">
        <v>2.6</v>
      </c>
      <c r="D11921" s="357" t="s">
        <v>3089</v>
      </c>
      <c r="E11921" s="357" t="s">
        <v>3089</v>
      </c>
    </row>
    <row r="11922" spans="1:5" ht="15.6">
      <c r="A11922" s="358" t="s">
        <v>29024</v>
      </c>
      <c r="B11922" s="358" t="s">
        <v>29024</v>
      </c>
      <c r="C11922" s="359">
        <v>2.6</v>
      </c>
      <c r="D11922" s="357" t="s">
        <v>29023</v>
      </c>
      <c r="E11922" s="357" t="s">
        <v>29023</v>
      </c>
    </row>
    <row r="11923" spans="1:5" ht="15.6">
      <c r="A11923" s="358" t="s">
        <v>617</v>
      </c>
      <c r="B11923" s="358" t="s">
        <v>13955</v>
      </c>
      <c r="C11923" s="359">
        <v>2.6</v>
      </c>
      <c r="D11923" s="357" t="s">
        <v>4308</v>
      </c>
      <c r="E11923" s="357" t="s">
        <v>4308</v>
      </c>
    </row>
    <row r="11924" spans="1:5" ht="15.6">
      <c r="A11924" s="358" t="s">
        <v>617</v>
      </c>
      <c r="B11924" s="358" t="s">
        <v>13955</v>
      </c>
      <c r="C11924" s="359">
        <v>2.6</v>
      </c>
      <c r="D11924" s="357" t="s">
        <v>4308</v>
      </c>
      <c r="E11924" s="357" t="s">
        <v>4308</v>
      </c>
    </row>
    <row r="11925" spans="1:5" ht="15.6">
      <c r="A11925" s="358" t="s">
        <v>10262</v>
      </c>
      <c r="B11925" s="358" t="s">
        <v>23916</v>
      </c>
      <c r="C11925" s="359">
        <v>2.6</v>
      </c>
      <c r="D11925" s="357" t="s">
        <v>4467</v>
      </c>
      <c r="E11925" s="357" t="s">
        <v>4467</v>
      </c>
    </row>
    <row r="11926" spans="1:5" ht="15.6">
      <c r="A11926" s="358" t="s">
        <v>35199</v>
      </c>
      <c r="B11926" s="358" t="s">
        <v>35200</v>
      </c>
      <c r="C11926" s="359">
        <v>2.6</v>
      </c>
      <c r="D11926" s="357" t="s">
        <v>35198</v>
      </c>
      <c r="E11926" s="357" t="s">
        <v>35198</v>
      </c>
    </row>
    <row r="11927" spans="1:5" ht="15.6">
      <c r="A11927" s="358" t="s">
        <v>21217</v>
      </c>
      <c r="B11927" s="358" t="s">
        <v>21217</v>
      </c>
      <c r="C11927" s="359">
        <v>2.6</v>
      </c>
      <c r="D11927" s="357" t="s">
        <v>8386</v>
      </c>
      <c r="E11927" s="357" t="s">
        <v>8386</v>
      </c>
    </row>
    <row r="11928" spans="1:5" ht="15.6">
      <c r="A11928" s="358" t="s">
        <v>21217</v>
      </c>
      <c r="B11928" s="358" t="s">
        <v>21217</v>
      </c>
      <c r="C11928" s="359">
        <v>2.6</v>
      </c>
      <c r="D11928" s="357" t="s">
        <v>8386</v>
      </c>
      <c r="E11928" s="357" t="s">
        <v>8386</v>
      </c>
    </row>
    <row r="11929" spans="1:5" ht="15.6">
      <c r="A11929" s="358" t="s">
        <v>1210</v>
      </c>
      <c r="B11929" s="358" t="s">
        <v>19284</v>
      </c>
      <c r="C11929" s="359">
        <v>2.6</v>
      </c>
      <c r="D11929" s="357" t="s">
        <v>6950</v>
      </c>
      <c r="E11929" s="357" t="s">
        <v>6950</v>
      </c>
    </row>
    <row r="11930" spans="1:5" ht="15.6">
      <c r="A11930" s="358" t="s">
        <v>1210</v>
      </c>
      <c r="B11930" s="358" t="s">
        <v>19284</v>
      </c>
      <c r="C11930" s="359">
        <v>2.6</v>
      </c>
      <c r="D11930" s="357" t="s">
        <v>6950</v>
      </c>
      <c r="E11930" s="357" t="s">
        <v>6950</v>
      </c>
    </row>
    <row r="11931" spans="1:5" ht="15.6">
      <c r="A11931" s="358" t="s">
        <v>19954</v>
      </c>
      <c r="B11931" s="358" t="s">
        <v>19955</v>
      </c>
      <c r="C11931" s="359">
        <v>2.6</v>
      </c>
      <c r="D11931" s="357" t="s">
        <v>7682</v>
      </c>
      <c r="E11931" s="357" t="s">
        <v>7682</v>
      </c>
    </row>
    <row r="11932" spans="1:5" ht="15.6">
      <c r="A11932" s="358" t="s">
        <v>19954</v>
      </c>
      <c r="B11932" s="358" t="s">
        <v>19955</v>
      </c>
      <c r="C11932" s="359">
        <v>2.6</v>
      </c>
      <c r="D11932" s="357" t="s">
        <v>7682</v>
      </c>
      <c r="E11932" s="357" t="s">
        <v>7682</v>
      </c>
    </row>
    <row r="11933" spans="1:5" ht="15.6">
      <c r="A11933" s="358" t="s">
        <v>20138</v>
      </c>
      <c r="B11933" s="358" t="s">
        <v>20139</v>
      </c>
      <c r="C11933" s="359">
        <v>2.6</v>
      </c>
      <c r="D11933" s="357" t="s">
        <v>7861</v>
      </c>
      <c r="E11933" s="357" t="s">
        <v>7861</v>
      </c>
    </row>
    <row r="11934" spans="1:5" ht="15.6">
      <c r="A11934" s="358" t="s">
        <v>20138</v>
      </c>
      <c r="B11934" s="358" t="s">
        <v>20139</v>
      </c>
      <c r="C11934" s="359">
        <v>2.6</v>
      </c>
      <c r="D11934" s="357" t="s">
        <v>7861</v>
      </c>
      <c r="E11934" s="357" t="s">
        <v>7861</v>
      </c>
    </row>
    <row r="11935" spans="1:5" ht="15.6">
      <c r="A11935" s="358" t="s">
        <v>21403</v>
      </c>
      <c r="B11935" s="358" t="s">
        <v>21404</v>
      </c>
      <c r="C11935" s="359">
        <v>2.6</v>
      </c>
      <c r="D11935" s="357" t="s">
        <v>8599</v>
      </c>
      <c r="E11935" s="357" t="s">
        <v>8599</v>
      </c>
    </row>
    <row r="11936" spans="1:5" ht="15.6">
      <c r="A11936" s="358" t="s">
        <v>21403</v>
      </c>
      <c r="B11936" s="358" t="s">
        <v>21404</v>
      </c>
      <c r="C11936" s="359">
        <v>2.6</v>
      </c>
      <c r="D11936" s="357" t="s">
        <v>8599</v>
      </c>
      <c r="E11936" s="357" t="s">
        <v>8599</v>
      </c>
    </row>
    <row r="11937" spans="1:5" ht="15.6">
      <c r="A11937" s="358" t="s">
        <v>25301</v>
      </c>
      <c r="B11937" s="358" t="s">
        <v>25302</v>
      </c>
      <c r="C11937" s="359">
        <v>2.6</v>
      </c>
      <c r="D11937" s="357" t="s">
        <v>25300</v>
      </c>
      <c r="E11937" s="357" t="s">
        <v>25300</v>
      </c>
    </row>
    <row r="11938" spans="1:5" ht="15.6">
      <c r="A11938" s="358" t="s">
        <v>25301</v>
      </c>
      <c r="B11938" s="358" t="s">
        <v>25302</v>
      </c>
      <c r="C11938" s="359">
        <v>2.6</v>
      </c>
      <c r="D11938" s="357" t="s">
        <v>25300</v>
      </c>
      <c r="E11938" s="357" t="s">
        <v>25300</v>
      </c>
    </row>
    <row r="11939" spans="1:5" ht="15.6">
      <c r="A11939" s="358" t="s">
        <v>25301</v>
      </c>
      <c r="B11939" s="358" t="s">
        <v>25302</v>
      </c>
      <c r="C11939" s="359">
        <v>2.6</v>
      </c>
      <c r="D11939" s="357" t="s">
        <v>25300</v>
      </c>
      <c r="E11939" s="357" t="s">
        <v>25300</v>
      </c>
    </row>
    <row r="11940" spans="1:5" ht="15.6">
      <c r="A11940" s="358" t="s">
        <v>10262</v>
      </c>
      <c r="B11940" s="358" t="s">
        <v>12077</v>
      </c>
      <c r="C11940" s="359">
        <v>2.6</v>
      </c>
      <c r="D11940" s="357" t="s">
        <v>3297</v>
      </c>
      <c r="E11940" s="357" t="s">
        <v>3297</v>
      </c>
    </row>
    <row r="11941" spans="1:5" ht="15.6">
      <c r="A11941" s="358" t="s">
        <v>14605</v>
      </c>
      <c r="B11941" s="358" t="s">
        <v>14606</v>
      </c>
      <c r="C11941" s="359">
        <v>2.6</v>
      </c>
      <c r="D11941" s="357" t="s">
        <v>4434</v>
      </c>
      <c r="E11941" s="357" t="s">
        <v>4434</v>
      </c>
    </row>
    <row r="11942" spans="1:5" ht="15.6">
      <c r="A11942" s="358" t="s">
        <v>14804</v>
      </c>
      <c r="B11942" s="358" t="s">
        <v>14805</v>
      </c>
      <c r="C11942" s="359">
        <v>2.6</v>
      </c>
      <c r="D11942" s="357" t="s">
        <v>4713</v>
      </c>
      <c r="E11942" s="357" t="s">
        <v>4713</v>
      </c>
    </row>
    <row r="11943" spans="1:5" ht="15.6">
      <c r="A11943" s="358" t="s">
        <v>10262</v>
      </c>
      <c r="B11943" s="358" t="s">
        <v>35189</v>
      </c>
      <c r="C11943" s="359">
        <v>2.6</v>
      </c>
      <c r="D11943" s="357" t="s">
        <v>35188</v>
      </c>
      <c r="E11943" s="357" t="s">
        <v>35188</v>
      </c>
    </row>
    <row r="11944" spans="1:5" ht="15.6">
      <c r="A11944" s="358" t="s">
        <v>19342</v>
      </c>
      <c r="B11944" s="358" t="s">
        <v>19343</v>
      </c>
      <c r="C11944" s="359">
        <v>2.6</v>
      </c>
      <c r="D11944" s="357" t="s">
        <v>7047</v>
      </c>
      <c r="E11944" s="357" t="s">
        <v>7047</v>
      </c>
    </row>
    <row r="11945" spans="1:5" ht="15.6">
      <c r="A11945" s="358" t="s">
        <v>54721</v>
      </c>
      <c r="B11945" s="358" t="s">
        <v>54722</v>
      </c>
      <c r="C11945" s="359">
        <v>2.6</v>
      </c>
      <c r="D11945" s="357" t="s">
        <v>54720</v>
      </c>
      <c r="E11945" s="357" t="s">
        <v>54720</v>
      </c>
    </row>
    <row r="11946" spans="1:5" ht="15.6">
      <c r="A11946" s="358" t="s">
        <v>35758</v>
      </c>
      <c r="B11946" s="358" t="s">
        <v>35759</v>
      </c>
      <c r="C11946" s="359">
        <v>2.6</v>
      </c>
      <c r="D11946" s="357" t="s">
        <v>35757</v>
      </c>
      <c r="E11946" s="357" t="s">
        <v>35757</v>
      </c>
    </row>
    <row r="11947" spans="1:5" ht="15.6">
      <c r="A11947" s="358" t="s">
        <v>35758</v>
      </c>
      <c r="B11947" s="358" t="s">
        <v>35759</v>
      </c>
      <c r="C11947" s="359">
        <v>2.6</v>
      </c>
      <c r="D11947" s="357" t="s">
        <v>35757</v>
      </c>
      <c r="E11947" s="357" t="s">
        <v>35757</v>
      </c>
    </row>
    <row r="11948" spans="1:5" ht="15.6">
      <c r="A11948" s="358" t="s">
        <v>16355</v>
      </c>
      <c r="B11948" s="358" t="s">
        <v>16356</v>
      </c>
      <c r="C11948" s="359">
        <v>2.6</v>
      </c>
      <c r="D11948" s="357" t="s">
        <v>5702</v>
      </c>
      <c r="E11948" s="357" t="s">
        <v>5702</v>
      </c>
    </row>
    <row r="11949" spans="1:5" ht="15.6">
      <c r="A11949" s="358" t="s">
        <v>10262</v>
      </c>
      <c r="B11949" s="358" t="s">
        <v>61267</v>
      </c>
      <c r="C11949" s="359">
        <v>2.6</v>
      </c>
      <c r="D11949" s="357" t="s">
        <v>61266</v>
      </c>
      <c r="E11949" s="357" t="s">
        <v>61266</v>
      </c>
    </row>
    <row r="11950" spans="1:5" ht="15.6">
      <c r="A11950" s="358" t="s">
        <v>10262</v>
      </c>
      <c r="B11950" s="358" t="s">
        <v>61267</v>
      </c>
      <c r="C11950" s="359">
        <v>2.6</v>
      </c>
      <c r="D11950" s="357" t="s">
        <v>61266</v>
      </c>
      <c r="E11950" s="357" t="s">
        <v>61266</v>
      </c>
    </row>
    <row r="11951" spans="1:5" ht="15.6">
      <c r="A11951" s="358" t="s">
        <v>54243</v>
      </c>
      <c r="B11951" s="358" t="s">
        <v>54244</v>
      </c>
      <c r="C11951" s="359">
        <v>2.6</v>
      </c>
      <c r="D11951" s="357" t="s">
        <v>54242</v>
      </c>
      <c r="E11951" s="357" t="s">
        <v>54242</v>
      </c>
    </row>
    <row r="11952" spans="1:5" ht="15.6">
      <c r="A11952" s="358" t="s">
        <v>54243</v>
      </c>
      <c r="B11952" s="358" t="s">
        <v>54244</v>
      </c>
      <c r="C11952" s="359">
        <v>2.6</v>
      </c>
      <c r="D11952" s="357" t="s">
        <v>54242</v>
      </c>
      <c r="E11952" s="357" t="s">
        <v>54242</v>
      </c>
    </row>
    <row r="11953" spans="1:5" ht="15.6">
      <c r="A11953" s="358" t="s">
        <v>438</v>
      </c>
      <c r="B11953" s="358" t="s">
        <v>12695</v>
      </c>
      <c r="C11953" s="359">
        <v>2.6</v>
      </c>
      <c r="D11953" s="357" t="s">
        <v>3638</v>
      </c>
      <c r="E11953" s="357" t="s">
        <v>3638</v>
      </c>
    </row>
    <row r="11954" spans="1:5" ht="15.6">
      <c r="A11954" s="358" t="s">
        <v>438</v>
      </c>
      <c r="B11954" s="358" t="s">
        <v>12695</v>
      </c>
      <c r="C11954" s="359">
        <v>2.6</v>
      </c>
      <c r="D11954" s="357" t="s">
        <v>3638</v>
      </c>
      <c r="E11954" s="357" t="s">
        <v>3638</v>
      </c>
    </row>
    <row r="11955" spans="1:5" ht="15.6">
      <c r="A11955" s="358" t="s">
        <v>438</v>
      </c>
      <c r="B11955" s="358" t="s">
        <v>12695</v>
      </c>
      <c r="C11955" s="359">
        <v>2.6</v>
      </c>
      <c r="D11955" s="357" t="s">
        <v>3638</v>
      </c>
      <c r="E11955" s="357" t="s">
        <v>3638</v>
      </c>
    </row>
    <row r="11956" spans="1:5" ht="15.6">
      <c r="A11956" s="358" t="s">
        <v>438</v>
      </c>
      <c r="B11956" s="358" t="s">
        <v>12695</v>
      </c>
      <c r="C11956" s="359">
        <v>2.6</v>
      </c>
      <c r="D11956" s="357" t="s">
        <v>3638</v>
      </c>
      <c r="E11956" s="357" t="s">
        <v>3638</v>
      </c>
    </row>
    <row r="11957" spans="1:5" ht="15.6">
      <c r="A11957" s="358" t="s">
        <v>15563</v>
      </c>
      <c r="B11957" s="358" t="s">
        <v>15563</v>
      </c>
      <c r="C11957" s="359">
        <v>2.6</v>
      </c>
      <c r="D11957" s="357" t="s">
        <v>5228</v>
      </c>
      <c r="E11957" s="357" t="s">
        <v>5228</v>
      </c>
    </row>
    <row r="11958" spans="1:5" ht="15.6">
      <c r="A11958" s="358" t="s">
        <v>10262</v>
      </c>
      <c r="B11958" s="358" t="s">
        <v>35611</v>
      </c>
      <c r="C11958" s="359">
        <v>2.6</v>
      </c>
      <c r="D11958" s="357" t="s">
        <v>35610</v>
      </c>
      <c r="E11958" s="357" t="s">
        <v>35610</v>
      </c>
    </row>
    <row r="11959" spans="1:5" ht="15.6">
      <c r="A11959" s="358" t="s">
        <v>43105</v>
      </c>
      <c r="B11959" s="358" t="s">
        <v>43106</v>
      </c>
      <c r="C11959" s="359">
        <v>2.6</v>
      </c>
      <c r="D11959" s="357" t="s">
        <v>43104</v>
      </c>
      <c r="E11959" s="357" t="s">
        <v>43104</v>
      </c>
    </row>
    <row r="11960" spans="1:5" ht="15.6">
      <c r="A11960" s="358" t="s">
        <v>21941</v>
      </c>
      <c r="B11960" s="358" t="s">
        <v>21941</v>
      </c>
      <c r="C11960" s="359">
        <v>2.6</v>
      </c>
      <c r="D11960" s="357" t="s">
        <v>8607</v>
      </c>
      <c r="E11960" s="357" t="s">
        <v>8607</v>
      </c>
    </row>
    <row r="11961" spans="1:5" ht="15.6">
      <c r="A11961" s="358" t="s">
        <v>15415</v>
      </c>
      <c r="B11961" s="358" t="s">
        <v>15416</v>
      </c>
      <c r="C11961" s="359">
        <v>2.6</v>
      </c>
      <c r="D11961" s="357" t="s">
        <v>5074</v>
      </c>
      <c r="E11961" s="357" t="s">
        <v>5074</v>
      </c>
    </row>
    <row r="11962" spans="1:5" ht="15.6">
      <c r="A11962" s="358" t="s">
        <v>17413</v>
      </c>
      <c r="B11962" s="358" t="s">
        <v>17414</v>
      </c>
      <c r="C11962" s="359">
        <v>2.6</v>
      </c>
      <c r="D11962" s="357" t="s">
        <v>6269</v>
      </c>
      <c r="E11962" s="357" t="s">
        <v>6269</v>
      </c>
    </row>
    <row r="11963" spans="1:5" ht="15.6">
      <c r="A11963" s="358" t="s">
        <v>17413</v>
      </c>
      <c r="B11963" s="358" t="s">
        <v>17414</v>
      </c>
      <c r="C11963" s="359">
        <v>2.6</v>
      </c>
      <c r="D11963" s="357" t="s">
        <v>6269</v>
      </c>
      <c r="E11963" s="357" t="s">
        <v>6269</v>
      </c>
    </row>
    <row r="11964" spans="1:5" ht="15.6">
      <c r="A11964" s="358" t="s">
        <v>17413</v>
      </c>
      <c r="B11964" s="358" t="s">
        <v>17414</v>
      </c>
      <c r="C11964" s="359">
        <v>2.6</v>
      </c>
      <c r="D11964" s="357" t="s">
        <v>6269</v>
      </c>
      <c r="E11964" s="357" t="s">
        <v>6269</v>
      </c>
    </row>
    <row r="11965" spans="1:5" ht="15.6">
      <c r="A11965" s="358" t="s">
        <v>17413</v>
      </c>
      <c r="B11965" s="358" t="s">
        <v>17414</v>
      </c>
      <c r="C11965" s="359">
        <v>2.6</v>
      </c>
      <c r="D11965" s="357" t="s">
        <v>6269</v>
      </c>
      <c r="E11965" s="357" t="s">
        <v>6269</v>
      </c>
    </row>
    <row r="11966" spans="1:5" ht="15.6">
      <c r="A11966" s="358" t="s">
        <v>18073</v>
      </c>
      <c r="B11966" s="358" t="s">
        <v>18074</v>
      </c>
      <c r="C11966" s="359">
        <v>2.6</v>
      </c>
      <c r="D11966" s="357" t="s">
        <v>6954</v>
      </c>
      <c r="E11966" s="357" t="s">
        <v>6954</v>
      </c>
    </row>
    <row r="11967" spans="1:5" ht="15.6">
      <c r="A11967" s="358" t="s">
        <v>18073</v>
      </c>
      <c r="B11967" s="358" t="s">
        <v>18074</v>
      </c>
      <c r="C11967" s="359">
        <v>2.6</v>
      </c>
      <c r="D11967" s="357" t="s">
        <v>6954</v>
      </c>
      <c r="E11967" s="357" t="s">
        <v>6954</v>
      </c>
    </row>
    <row r="11968" spans="1:5" ht="15.6">
      <c r="A11968" s="358" t="s">
        <v>19393</v>
      </c>
      <c r="B11968" s="358" t="s">
        <v>19394</v>
      </c>
      <c r="C11968" s="359">
        <v>2.6</v>
      </c>
      <c r="D11968" s="357" t="s">
        <v>7115</v>
      </c>
      <c r="E11968" s="357" t="s">
        <v>7115</v>
      </c>
    </row>
    <row r="11969" spans="1:5" ht="15.6">
      <c r="A11969" s="358" t="s">
        <v>22010</v>
      </c>
      <c r="B11969" s="358" t="s">
        <v>22011</v>
      </c>
      <c r="C11969" s="359">
        <v>2.6</v>
      </c>
      <c r="D11969" s="357" t="s">
        <v>8737</v>
      </c>
      <c r="E11969" s="357" t="s">
        <v>8737</v>
      </c>
    </row>
    <row r="11970" spans="1:5" ht="15.6">
      <c r="A11970" s="358" t="s">
        <v>50154</v>
      </c>
      <c r="B11970" s="358" t="s">
        <v>50155</v>
      </c>
      <c r="C11970" s="359">
        <v>2.6</v>
      </c>
      <c r="D11970" s="357" t="s">
        <v>50153</v>
      </c>
      <c r="E11970" s="357" t="s">
        <v>50153</v>
      </c>
    </row>
    <row r="11971" spans="1:5" ht="15.6">
      <c r="A11971" s="358" t="s">
        <v>13802</v>
      </c>
      <c r="B11971" s="358" t="s">
        <v>13803</v>
      </c>
      <c r="C11971" s="359">
        <v>2.6</v>
      </c>
      <c r="D11971" s="357" t="s">
        <v>10100</v>
      </c>
      <c r="E11971" s="357" t="s">
        <v>10100</v>
      </c>
    </row>
    <row r="11972" spans="1:5" ht="15.6">
      <c r="A11972" s="358" t="s">
        <v>13802</v>
      </c>
      <c r="B11972" s="358" t="s">
        <v>13803</v>
      </c>
      <c r="C11972" s="359">
        <v>2.6</v>
      </c>
      <c r="D11972" s="357" t="s">
        <v>10100</v>
      </c>
      <c r="E11972" s="357" t="s">
        <v>10100</v>
      </c>
    </row>
    <row r="11973" spans="1:5" ht="15.6">
      <c r="A11973" s="358" t="s">
        <v>1351</v>
      </c>
      <c r="B11973" s="358" t="s">
        <v>18645</v>
      </c>
      <c r="C11973" s="359">
        <v>2.6</v>
      </c>
      <c r="D11973" s="357" t="s">
        <v>7418</v>
      </c>
      <c r="E11973" s="357" t="s">
        <v>7418</v>
      </c>
    </row>
    <row r="11974" spans="1:5" ht="15.6">
      <c r="A11974" s="358" t="s">
        <v>1351</v>
      </c>
      <c r="B11974" s="358" t="s">
        <v>18645</v>
      </c>
      <c r="C11974" s="359">
        <v>2.6</v>
      </c>
      <c r="D11974" s="357" t="s">
        <v>7418</v>
      </c>
      <c r="E11974" s="357" t="s">
        <v>7418</v>
      </c>
    </row>
    <row r="11975" spans="1:5" ht="15.6">
      <c r="A11975" s="358" t="s">
        <v>23423</v>
      </c>
      <c r="B11975" s="358" t="s">
        <v>23424</v>
      </c>
      <c r="C11975" s="359">
        <v>2.6</v>
      </c>
      <c r="D11975" s="357" t="s">
        <v>9613</v>
      </c>
      <c r="E11975" s="357" t="s">
        <v>9613</v>
      </c>
    </row>
    <row r="11976" spans="1:5" ht="15.6">
      <c r="A11976" s="358" t="s">
        <v>23423</v>
      </c>
      <c r="B11976" s="358" t="s">
        <v>23424</v>
      </c>
      <c r="C11976" s="359">
        <v>2.6</v>
      </c>
      <c r="D11976" s="357" t="s">
        <v>9613</v>
      </c>
      <c r="E11976" s="357" t="s">
        <v>9613</v>
      </c>
    </row>
    <row r="11977" spans="1:5" ht="15.6">
      <c r="A11977" s="358" t="s">
        <v>53459</v>
      </c>
      <c r="B11977" s="358" t="s">
        <v>53460</v>
      </c>
      <c r="C11977" s="359">
        <v>2.6</v>
      </c>
      <c r="D11977" s="357" t="s">
        <v>53458</v>
      </c>
      <c r="E11977" s="357" t="s">
        <v>53458</v>
      </c>
    </row>
    <row r="11978" spans="1:5" ht="15.6">
      <c r="A11978" s="358" t="s">
        <v>53580</v>
      </c>
      <c r="B11978" s="358" t="s">
        <v>53581</v>
      </c>
      <c r="C11978" s="359">
        <v>2.6</v>
      </c>
      <c r="D11978" s="357" t="s">
        <v>53579</v>
      </c>
      <c r="E11978" s="357" t="s">
        <v>53579</v>
      </c>
    </row>
    <row r="11979" spans="1:5" ht="15.6">
      <c r="A11979" s="358" t="s">
        <v>53580</v>
      </c>
      <c r="B11979" s="358" t="s">
        <v>53581</v>
      </c>
      <c r="C11979" s="359">
        <v>2.6</v>
      </c>
      <c r="D11979" s="357" t="s">
        <v>53579</v>
      </c>
      <c r="E11979" s="357" t="s">
        <v>53579</v>
      </c>
    </row>
    <row r="11980" spans="1:5" ht="15.6">
      <c r="A11980" s="358" t="s">
        <v>53580</v>
      </c>
      <c r="B11980" s="358" t="s">
        <v>53581</v>
      </c>
      <c r="C11980" s="359">
        <v>2.6</v>
      </c>
      <c r="D11980" s="357" t="s">
        <v>53579</v>
      </c>
      <c r="E11980" s="357" t="s">
        <v>53579</v>
      </c>
    </row>
    <row r="11981" spans="1:5" ht="15.6">
      <c r="A11981" s="358" t="s">
        <v>27321</v>
      </c>
      <c r="B11981" s="358" t="s">
        <v>27321</v>
      </c>
      <c r="C11981" s="359">
        <v>2.6</v>
      </c>
      <c r="D11981" s="357" t="s">
        <v>27320</v>
      </c>
      <c r="E11981" s="357" t="s">
        <v>27320</v>
      </c>
    </row>
    <row r="11982" spans="1:5" ht="15.6">
      <c r="A11982" s="358" t="s">
        <v>12738</v>
      </c>
      <c r="B11982" s="358" t="s">
        <v>12739</v>
      </c>
      <c r="C11982" s="359">
        <v>2.6</v>
      </c>
      <c r="D11982" s="357" t="s">
        <v>3697</v>
      </c>
      <c r="E11982" s="357" t="s">
        <v>3697</v>
      </c>
    </row>
    <row r="11983" spans="1:5" ht="15.6">
      <c r="A11983" s="358" t="s">
        <v>12738</v>
      </c>
      <c r="B11983" s="358" t="s">
        <v>12739</v>
      </c>
      <c r="C11983" s="359">
        <v>2.6</v>
      </c>
      <c r="D11983" s="357" t="s">
        <v>3697</v>
      </c>
      <c r="E11983" s="357" t="s">
        <v>3697</v>
      </c>
    </row>
    <row r="11984" spans="1:5" ht="15.6">
      <c r="A11984" s="358" t="s">
        <v>10262</v>
      </c>
      <c r="B11984" s="358" t="s">
        <v>32966</v>
      </c>
      <c r="C11984" s="359">
        <v>2.6</v>
      </c>
      <c r="D11984" s="357" t="s">
        <v>32965</v>
      </c>
      <c r="E11984" s="357" t="s">
        <v>32965</v>
      </c>
    </row>
    <row r="11985" spans="1:5" ht="15.6">
      <c r="A11985" s="358" t="s">
        <v>10262</v>
      </c>
      <c r="B11985" s="358" t="s">
        <v>54653</v>
      </c>
      <c r="C11985" s="359">
        <v>2.6</v>
      </c>
      <c r="D11985" s="357" t="s">
        <v>54652</v>
      </c>
      <c r="E11985" s="357" t="s">
        <v>54652</v>
      </c>
    </row>
    <row r="11986" spans="1:5" ht="15.6">
      <c r="A11986" s="358" t="s">
        <v>10262</v>
      </c>
      <c r="B11986" s="358" t="s">
        <v>54653</v>
      </c>
      <c r="C11986" s="359">
        <v>2.6</v>
      </c>
      <c r="D11986" s="357" t="s">
        <v>54652</v>
      </c>
      <c r="E11986" s="357" t="s">
        <v>54652</v>
      </c>
    </row>
    <row r="11987" spans="1:5" ht="15.6">
      <c r="A11987" s="358" t="s">
        <v>35607</v>
      </c>
      <c r="B11987" s="358" t="s">
        <v>35607</v>
      </c>
      <c r="C11987" s="359">
        <v>2.6</v>
      </c>
      <c r="D11987" s="357" t="s">
        <v>35606</v>
      </c>
      <c r="E11987" s="357" t="s">
        <v>35606</v>
      </c>
    </row>
    <row r="11988" spans="1:5" ht="15.6">
      <c r="A11988" s="358" t="s">
        <v>35607</v>
      </c>
      <c r="B11988" s="358" t="s">
        <v>35607</v>
      </c>
      <c r="C11988" s="359">
        <v>2.6</v>
      </c>
      <c r="D11988" s="357" t="s">
        <v>35606</v>
      </c>
      <c r="E11988" s="357" t="s">
        <v>35606</v>
      </c>
    </row>
    <row r="11989" spans="1:5" ht="15.6">
      <c r="A11989" s="358" t="s">
        <v>38858</v>
      </c>
      <c r="B11989" s="358" t="s">
        <v>38859</v>
      </c>
      <c r="C11989" s="359">
        <v>2.6</v>
      </c>
      <c r="D11989" s="357" t="s">
        <v>38857</v>
      </c>
      <c r="E11989" s="357" t="s">
        <v>38857</v>
      </c>
    </row>
    <row r="11990" spans="1:5" ht="15.6">
      <c r="A11990" s="358" t="s">
        <v>18839</v>
      </c>
      <c r="B11990" s="358" t="s">
        <v>18840</v>
      </c>
      <c r="C11990" s="359">
        <v>2.6</v>
      </c>
      <c r="D11990" s="357" t="s">
        <v>6279</v>
      </c>
      <c r="E11990" s="357" t="s">
        <v>6279</v>
      </c>
    </row>
    <row r="11991" spans="1:5" ht="15.6">
      <c r="A11991" s="358" t="s">
        <v>18839</v>
      </c>
      <c r="B11991" s="358" t="s">
        <v>18840</v>
      </c>
      <c r="C11991" s="359">
        <v>2.6</v>
      </c>
      <c r="D11991" s="357" t="s">
        <v>6279</v>
      </c>
      <c r="E11991" s="357" t="s">
        <v>6279</v>
      </c>
    </row>
    <row r="11992" spans="1:5" ht="15.6">
      <c r="A11992" s="358" t="s">
        <v>1675</v>
      </c>
      <c r="B11992" s="358" t="s">
        <v>21361</v>
      </c>
      <c r="C11992" s="359">
        <v>2.6</v>
      </c>
      <c r="D11992" s="357" t="s">
        <v>1674</v>
      </c>
      <c r="E11992" s="357" t="s">
        <v>1674</v>
      </c>
    </row>
    <row r="11993" spans="1:5" ht="15.6">
      <c r="A11993" s="358" t="s">
        <v>1675</v>
      </c>
      <c r="B11993" s="358" t="s">
        <v>21361</v>
      </c>
      <c r="C11993" s="359">
        <v>2.6</v>
      </c>
      <c r="D11993" s="357" t="s">
        <v>1674</v>
      </c>
      <c r="E11993" s="357" t="s">
        <v>1674</v>
      </c>
    </row>
    <row r="11994" spans="1:5" ht="15.6">
      <c r="A11994" s="358" t="s">
        <v>1932</v>
      </c>
      <c r="B11994" s="358" t="s">
        <v>22750</v>
      </c>
      <c r="C11994" s="359">
        <v>2.6</v>
      </c>
      <c r="D11994" s="357" t="s">
        <v>9386</v>
      </c>
      <c r="E11994" s="357" t="s">
        <v>9386</v>
      </c>
    </row>
    <row r="11995" spans="1:5" ht="15.6">
      <c r="A11995" s="358" t="s">
        <v>10262</v>
      </c>
      <c r="B11995" s="358" t="s">
        <v>23417</v>
      </c>
      <c r="C11995" s="359">
        <v>2.6</v>
      </c>
      <c r="D11995" s="357" t="s">
        <v>9603</v>
      </c>
      <c r="E11995" s="357" t="s">
        <v>9603</v>
      </c>
    </row>
    <row r="11996" spans="1:5" ht="15.6">
      <c r="A11996" s="358" t="s">
        <v>23734</v>
      </c>
      <c r="B11996" s="358" t="s">
        <v>23735</v>
      </c>
      <c r="C11996" s="359">
        <v>2.6</v>
      </c>
      <c r="D11996" s="357" t="s">
        <v>9865</v>
      </c>
      <c r="E11996" s="357" t="s">
        <v>9865</v>
      </c>
    </row>
    <row r="11997" spans="1:5" ht="15.6">
      <c r="A11997" s="358" t="s">
        <v>24050</v>
      </c>
      <c r="B11997" s="358" t="s">
        <v>24051</v>
      </c>
      <c r="C11997" s="359">
        <v>2.6</v>
      </c>
      <c r="D11997" s="357" t="s">
        <v>24049</v>
      </c>
      <c r="E11997" s="357" t="s">
        <v>24049</v>
      </c>
    </row>
    <row r="11998" spans="1:5" ht="15.6">
      <c r="A11998" s="358" t="s">
        <v>642</v>
      </c>
      <c r="B11998" s="358" t="s">
        <v>14146</v>
      </c>
      <c r="C11998" s="359">
        <v>2.6</v>
      </c>
      <c r="D11998" s="357" t="s">
        <v>641</v>
      </c>
      <c r="E11998" s="357" t="s">
        <v>641</v>
      </c>
    </row>
    <row r="11999" spans="1:5" ht="15.6">
      <c r="A11999" s="358" t="s">
        <v>642</v>
      </c>
      <c r="B11999" s="358" t="s">
        <v>14146</v>
      </c>
      <c r="C11999" s="359">
        <v>2.6</v>
      </c>
      <c r="D11999" s="357" t="s">
        <v>641</v>
      </c>
      <c r="E11999" s="357" t="s">
        <v>641</v>
      </c>
    </row>
    <row r="12000" spans="1:5" ht="15.6">
      <c r="A12000" s="358" t="s">
        <v>759</v>
      </c>
      <c r="B12000" s="358" t="s">
        <v>15049</v>
      </c>
      <c r="C12000" s="359">
        <v>2.6</v>
      </c>
      <c r="D12000" s="357" t="s">
        <v>4859</v>
      </c>
      <c r="E12000" s="357" t="s">
        <v>4859</v>
      </c>
    </row>
    <row r="12001" spans="1:5" ht="15.6">
      <c r="A12001" s="358" t="s">
        <v>759</v>
      </c>
      <c r="B12001" s="358" t="s">
        <v>15049</v>
      </c>
      <c r="C12001" s="359">
        <v>2.6</v>
      </c>
      <c r="D12001" s="357" t="s">
        <v>4859</v>
      </c>
      <c r="E12001" s="357" t="s">
        <v>4859</v>
      </c>
    </row>
    <row r="12002" spans="1:5" ht="15.6">
      <c r="A12002" s="358" t="s">
        <v>759</v>
      </c>
      <c r="B12002" s="358" t="s">
        <v>15049</v>
      </c>
      <c r="C12002" s="359">
        <v>2.6</v>
      </c>
      <c r="D12002" s="357" t="s">
        <v>4859</v>
      </c>
      <c r="E12002" s="357" t="s">
        <v>4859</v>
      </c>
    </row>
    <row r="12003" spans="1:5" ht="15.6">
      <c r="A12003" s="358" t="s">
        <v>36700</v>
      </c>
      <c r="B12003" s="358" t="s">
        <v>36701</v>
      </c>
      <c r="C12003" s="359">
        <v>2.6</v>
      </c>
      <c r="D12003" s="357" t="s">
        <v>36699</v>
      </c>
      <c r="E12003" s="357" t="s">
        <v>36699</v>
      </c>
    </row>
    <row r="12004" spans="1:5" ht="15.6">
      <c r="A12004" s="358" t="s">
        <v>18013</v>
      </c>
      <c r="B12004" s="358" t="s">
        <v>18014</v>
      </c>
      <c r="C12004" s="359">
        <v>2.6</v>
      </c>
      <c r="D12004" s="357" t="s">
        <v>6894</v>
      </c>
      <c r="E12004" s="357" t="s">
        <v>6894</v>
      </c>
    </row>
    <row r="12005" spans="1:5" ht="15.6">
      <c r="A12005" s="358" t="s">
        <v>18013</v>
      </c>
      <c r="B12005" s="358" t="s">
        <v>18014</v>
      </c>
      <c r="C12005" s="359">
        <v>2.6</v>
      </c>
      <c r="D12005" s="357" t="s">
        <v>6894</v>
      </c>
      <c r="E12005" s="357" t="s">
        <v>6894</v>
      </c>
    </row>
    <row r="12006" spans="1:5" ht="15.6">
      <c r="A12006" s="358" t="s">
        <v>18013</v>
      </c>
      <c r="B12006" s="358" t="s">
        <v>18014</v>
      </c>
      <c r="C12006" s="359">
        <v>2.6</v>
      </c>
      <c r="D12006" s="357" t="s">
        <v>6894</v>
      </c>
      <c r="E12006" s="357" t="s">
        <v>6894</v>
      </c>
    </row>
    <row r="12007" spans="1:5" ht="15.6">
      <c r="A12007" s="358" t="s">
        <v>19723</v>
      </c>
      <c r="B12007" s="358" t="s">
        <v>19724</v>
      </c>
      <c r="C12007" s="359">
        <v>2.6</v>
      </c>
      <c r="D12007" s="357" t="s">
        <v>7523</v>
      </c>
      <c r="E12007" s="357" t="s">
        <v>7523</v>
      </c>
    </row>
    <row r="12008" spans="1:5" ht="15.6">
      <c r="A12008" s="358" t="s">
        <v>53021</v>
      </c>
      <c r="B12008" s="358" t="s">
        <v>53022</v>
      </c>
      <c r="C12008" s="359">
        <v>2.6</v>
      </c>
      <c r="D12008" s="357" t="s">
        <v>53020</v>
      </c>
      <c r="E12008" s="357" t="s">
        <v>53020</v>
      </c>
    </row>
    <row r="12009" spans="1:5" ht="15.6">
      <c r="A12009" s="358" t="s">
        <v>11610</v>
      </c>
      <c r="B12009" s="358" t="s">
        <v>11611</v>
      </c>
      <c r="C12009" s="359">
        <v>2.6</v>
      </c>
      <c r="D12009" s="357" t="s">
        <v>2757</v>
      </c>
      <c r="E12009" s="357" t="s">
        <v>2757</v>
      </c>
    </row>
    <row r="12010" spans="1:5" ht="15.6">
      <c r="A12010" s="358" t="s">
        <v>11610</v>
      </c>
      <c r="B12010" s="358" t="s">
        <v>11611</v>
      </c>
      <c r="C12010" s="359">
        <v>2.6</v>
      </c>
      <c r="D12010" s="357" t="s">
        <v>2757</v>
      </c>
      <c r="E12010" s="357" t="s">
        <v>2757</v>
      </c>
    </row>
    <row r="12011" spans="1:5" ht="15.6">
      <c r="A12011" s="358" t="s">
        <v>12131</v>
      </c>
      <c r="B12011" s="358" t="s">
        <v>12132</v>
      </c>
      <c r="C12011" s="359">
        <v>2.6</v>
      </c>
      <c r="D12011" s="357" t="s">
        <v>3350</v>
      </c>
      <c r="E12011" s="357" t="s">
        <v>3350</v>
      </c>
    </row>
    <row r="12012" spans="1:5" ht="15.6">
      <c r="A12012" s="358" t="s">
        <v>15854</v>
      </c>
      <c r="B12012" s="358" t="s">
        <v>15855</v>
      </c>
      <c r="C12012" s="359">
        <v>2.6</v>
      </c>
      <c r="D12012" s="357" t="s">
        <v>5363</v>
      </c>
      <c r="E12012" s="357" t="s">
        <v>5363</v>
      </c>
    </row>
    <row r="12013" spans="1:5" ht="15.6">
      <c r="A12013" s="358" t="s">
        <v>15854</v>
      </c>
      <c r="B12013" s="358" t="s">
        <v>15855</v>
      </c>
      <c r="C12013" s="359">
        <v>2.6</v>
      </c>
      <c r="D12013" s="357" t="s">
        <v>5363</v>
      </c>
      <c r="E12013" s="357" t="s">
        <v>5363</v>
      </c>
    </row>
    <row r="12014" spans="1:5" ht="15.6">
      <c r="A12014" s="358" t="s">
        <v>15854</v>
      </c>
      <c r="B12014" s="358" t="s">
        <v>15855</v>
      </c>
      <c r="C12014" s="359">
        <v>2.6</v>
      </c>
      <c r="D12014" s="357" t="s">
        <v>5363</v>
      </c>
      <c r="E12014" s="357" t="s">
        <v>5363</v>
      </c>
    </row>
    <row r="12015" spans="1:5" ht="15.6">
      <c r="A12015" s="358" t="s">
        <v>16254</v>
      </c>
      <c r="B12015" s="358" t="s">
        <v>16255</v>
      </c>
      <c r="C12015" s="359">
        <v>2.6</v>
      </c>
      <c r="D12015" s="357" t="s">
        <v>5980</v>
      </c>
      <c r="E12015" s="357" t="s">
        <v>5980</v>
      </c>
    </row>
    <row r="12016" spans="1:5" ht="15.6">
      <c r="A12016" s="358" t="s">
        <v>16254</v>
      </c>
      <c r="B12016" s="358" t="s">
        <v>16255</v>
      </c>
      <c r="C12016" s="359">
        <v>2.6</v>
      </c>
      <c r="D12016" s="357" t="s">
        <v>5980</v>
      </c>
      <c r="E12016" s="357" t="s">
        <v>5980</v>
      </c>
    </row>
    <row r="12017" spans="1:5" ht="15.6">
      <c r="A12017" s="358" t="s">
        <v>38129</v>
      </c>
      <c r="B12017" s="358" t="s">
        <v>38129</v>
      </c>
      <c r="C12017" s="359">
        <v>2.6</v>
      </c>
      <c r="D12017" s="357" t="s">
        <v>38128</v>
      </c>
      <c r="E12017" s="357" t="s">
        <v>38128</v>
      </c>
    </row>
    <row r="12018" spans="1:5" ht="15.6">
      <c r="A12018" s="358" t="s">
        <v>10262</v>
      </c>
      <c r="B12018" s="358" t="s">
        <v>18834</v>
      </c>
      <c r="C12018" s="359">
        <v>2.6</v>
      </c>
      <c r="D12018" s="357" t="s">
        <v>6272</v>
      </c>
      <c r="E12018" s="357" t="s">
        <v>6272</v>
      </c>
    </row>
    <row r="12019" spans="1:5" ht="15.6">
      <c r="A12019" s="358" t="s">
        <v>18835</v>
      </c>
      <c r="B12019" s="358" t="s">
        <v>18836</v>
      </c>
      <c r="C12019" s="359">
        <v>2.6</v>
      </c>
      <c r="D12019" s="357" t="s">
        <v>6274</v>
      </c>
      <c r="E12019" s="357" t="s">
        <v>6274</v>
      </c>
    </row>
    <row r="12020" spans="1:5" ht="15.6">
      <c r="A12020" s="358" t="s">
        <v>1046</v>
      </c>
      <c r="B12020" s="358" t="s">
        <v>17448</v>
      </c>
      <c r="C12020" s="359">
        <v>2.6</v>
      </c>
      <c r="D12020" s="357" t="s">
        <v>6301</v>
      </c>
      <c r="E12020" s="357" t="s">
        <v>6301</v>
      </c>
    </row>
    <row r="12021" spans="1:5" ht="15.6">
      <c r="A12021" s="358" t="s">
        <v>1046</v>
      </c>
      <c r="B12021" s="358" t="s">
        <v>17448</v>
      </c>
      <c r="C12021" s="359">
        <v>2.6</v>
      </c>
      <c r="D12021" s="357" t="s">
        <v>6301</v>
      </c>
      <c r="E12021" s="357" t="s">
        <v>6301</v>
      </c>
    </row>
    <row r="12022" spans="1:5" ht="15.6">
      <c r="A12022" s="358" t="s">
        <v>10262</v>
      </c>
      <c r="B12022" s="358" t="s">
        <v>44532</v>
      </c>
      <c r="C12022" s="359">
        <v>2.6</v>
      </c>
      <c r="D12022" s="357" t="s">
        <v>44531</v>
      </c>
      <c r="E12022" s="357" t="s">
        <v>44531</v>
      </c>
    </row>
    <row r="12023" spans="1:5" ht="15.6">
      <c r="A12023" s="358" t="s">
        <v>20274</v>
      </c>
      <c r="B12023" s="358" t="s">
        <v>20275</v>
      </c>
      <c r="C12023" s="359">
        <v>2.6</v>
      </c>
      <c r="D12023" s="357" t="s">
        <v>7979</v>
      </c>
      <c r="E12023" s="357" t="s">
        <v>7979</v>
      </c>
    </row>
    <row r="12024" spans="1:5" ht="15.6">
      <c r="A12024" s="358" t="s">
        <v>20274</v>
      </c>
      <c r="B12024" s="358" t="s">
        <v>20275</v>
      </c>
      <c r="C12024" s="359">
        <v>2.6</v>
      </c>
      <c r="D12024" s="357" t="s">
        <v>7979</v>
      </c>
      <c r="E12024" s="357" t="s">
        <v>7979</v>
      </c>
    </row>
    <row r="12025" spans="1:5" ht="15.6">
      <c r="A12025" s="358" t="s">
        <v>20274</v>
      </c>
      <c r="B12025" s="358" t="s">
        <v>20275</v>
      </c>
      <c r="C12025" s="359">
        <v>2.6</v>
      </c>
      <c r="D12025" s="357" t="s">
        <v>7979</v>
      </c>
      <c r="E12025" s="357" t="s">
        <v>7979</v>
      </c>
    </row>
    <row r="12026" spans="1:5" ht="15.6">
      <c r="A12026" s="358" t="s">
        <v>20274</v>
      </c>
      <c r="B12026" s="358" t="s">
        <v>20275</v>
      </c>
      <c r="C12026" s="359">
        <v>2.6</v>
      </c>
      <c r="D12026" s="357" t="s">
        <v>7979</v>
      </c>
      <c r="E12026" s="357" t="s">
        <v>7979</v>
      </c>
    </row>
    <row r="12027" spans="1:5" ht="15.6">
      <c r="A12027" s="358" t="s">
        <v>20820</v>
      </c>
      <c r="B12027" s="358" t="s">
        <v>20821</v>
      </c>
      <c r="C12027" s="359">
        <v>2.6</v>
      </c>
      <c r="D12027" s="357" t="s">
        <v>8024</v>
      </c>
      <c r="E12027" s="357" t="s">
        <v>8024</v>
      </c>
    </row>
    <row r="12028" spans="1:5" ht="15.6">
      <c r="A12028" s="358" t="s">
        <v>20820</v>
      </c>
      <c r="B12028" s="358" t="s">
        <v>20821</v>
      </c>
      <c r="C12028" s="359">
        <v>2.6</v>
      </c>
      <c r="D12028" s="357" t="s">
        <v>8024</v>
      </c>
      <c r="E12028" s="357" t="s">
        <v>8024</v>
      </c>
    </row>
    <row r="12029" spans="1:5" ht="15.6">
      <c r="A12029" s="358" t="s">
        <v>20820</v>
      </c>
      <c r="B12029" s="358" t="s">
        <v>20821</v>
      </c>
      <c r="C12029" s="359">
        <v>2.6</v>
      </c>
      <c r="D12029" s="357" t="s">
        <v>8024</v>
      </c>
      <c r="E12029" s="357" t="s">
        <v>8024</v>
      </c>
    </row>
    <row r="12030" spans="1:5" ht="15.6">
      <c r="A12030" s="358" t="s">
        <v>21438</v>
      </c>
      <c r="B12030" s="358" t="s">
        <v>21439</v>
      </c>
      <c r="C12030" s="359">
        <v>2.6</v>
      </c>
      <c r="D12030" s="357" t="s">
        <v>8626</v>
      </c>
      <c r="E12030" s="357" t="s">
        <v>8626</v>
      </c>
    </row>
    <row r="12031" spans="1:5" ht="15.6">
      <c r="A12031" s="358" t="s">
        <v>21438</v>
      </c>
      <c r="B12031" s="358" t="s">
        <v>21439</v>
      </c>
      <c r="C12031" s="359">
        <v>2.6</v>
      </c>
      <c r="D12031" s="357" t="s">
        <v>8626</v>
      </c>
      <c r="E12031" s="357" t="s">
        <v>8626</v>
      </c>
    </row>
    <row r="12032" spans="1:5" ht="15.6">
      <c r="A12032" s="358" t="s">
        <v>10276</v>
      </c>
      <c r="B12032" s="358" t="s">
        <v>10276</v>
      </c>
      <c r="C12032" s="359">
        <v>2.6</v>
      </c>
      <c r="D12032" s="357" t="s">
        <v>2198</v>
      </c>
      <c r="E12032" s="357" t="s">
        <v>2198</v>
      </c>
    </row>
    <row r="12033" spans="1:5" ht="15.6">
      <c r="A12033" s="358" t="s">
        <v>10276</v>
      </c>
      <c r="B12033" s="358" t="s">
        <v>10276</v>
      </c>
      <c r="C12033" s="359">
        <v>2.6</v>
      </c>
      <c r="D12033" s="357" t="s">
        <v>2198</v>
      </c>
      <c r="E12033" s="357" t="s">
        <v>2198</v>
      </c>
    </row>
    <row r="12034" spans="1:5" ht="15.6">
      <c r="A12034" s="358" t="s">
        <v>11235</v>
      </c>
      <c r="B12034" s="358" t="s">
        <v>11236</v>
      </c>
      <c r="C12034" s="359">
        <v>2.6</v>
      </c>
      <c r="D12034" s="357" t="s">
        <v>2244</v>
      </c>
      <c r="E12034" s="357" t="s">
        <v>2244</v>
      </c>
    </row>
    <row r="12035" spans="1:5" ht="15.6">
      <c r="A12035" s="358" t="s">
        <v>14339</v>
      </c>
      <c r="B12035" s="358" t="s">
        <v>14340</v>
      </c>
      <c r="C12035" s="359">
        <v>2.6</v>
      </c>
      <c r="D12035" s="357" t="s">
        <v>4609</v>
      </c>
      <c r="E12035" s="357" t="s">
        <v>4609</v>
      </c>
    </row>
    <row r="12036" spans="1:5" ht="15.6">
      <c r="A12036" s="358" t="s">
        <v>14352</v>
      </c>
      <c r="B12036" s="358" t="s">
        <v>14353</v>
      </c>
      <c r="C12036" s="359">
        <v>2.6</v>
      </c>
      <c r="D12036" s="357" t="s">
        <v>4621</v>
      </c>
      <c r="E12036" s="357" t="s">
        <v>4621</v>
      </c>
    </row>
    <row r="12037" spans="1:5" ht="15.6">
      <c r="A12037" s="358" t="s">
        <v>19932</v>
      </c>
      <c r="B12037" s="358" t="s">
        <v>19933</v>
      </c>
      <c r="C12037" s="359">
        <v>2.6</v>
      </c>
      <c r="D12037" s="357" t="s">
        <v>7661</v>
      </c>
      <c r="E12037" s="357" t="s">
        <v>7661</v>
      </c>
    </row>
    <row r="12038" spans="1:5" ht="15.6">
      <c r="A12038" s="358" t="s">
        <v>19932</v>
      </c>
      <c r="B12038" s="358" t="s">
        <v>19933</v>
      </c>
      <c r="C12038" s="359">
        <v>2.6</v>
      </c>
      <c r="D12038" s="357" t="s">
        <v>7661</v>
      </c>
      <c r="E12038" s="357" t="s">
        <v>7661</v>
      </c>
    </row>
    <row r="12039" spans="1:5" ht="15.6">
      <c r="A12039" s="358" t="s">
        <v>19932</v>
      </c>
      <c r="B12039" s="358" t="s">
        <v>19933</v>
      </c>
      <c r="C12039" s="359">
        <v>2.6</v>
      </c>
      <c r="D12039" s="357" t="s">
        <v>7661</v>
      </c>
      <c r="E12039" s="357" t="s">
        <v>7661</v>
      </c>
    </row>
    <row r="12040" spans="1:5" ht="15.6">
      <c r="A12040" s="358" t="s">
        <v>575</v>
      </c>
      <c r="B12040" s="358" t="s">
        <v>13243</v>
      </c>
      <c r="C12040" s="359">
        <v>2.6</v>
      </c>
      <c r="D12040" s="357" t="s">
        <v>4150</v>
      </c>
      <c r="E12040" s="357" t="s">
        <v>4150</v>
      </c>
    </row>
    <row r="12041" spans="1:5" ht="15.6">
      <c r="A12041" s="358" t="s">
        <v>15287</v>
      </c>
      <c r="B12041" s="358" t="s">
        <v>15288</v>
      </c>
      <c r="C12041" s="359">
        <v>2.6</v>
      </c>
      <c r="D12041" s="357" t="s">
        <v>5079</v>
      </c>
      <c r="E12041" s="357" t="s">
        <v>5079</v>
      </c>
    </row>
    <row r="12042" spans="1:5" ht="15.6">
      <c r="A12042" s="358" t="s">
        <v>48639</v>
      </c>
      <c r="B12042" s="358" t="s">
        <v>48640</v>
      </c>
      <c r="C12042" s="359">
        <v>2.6</v>
      </c>
      <c r="D12042" s="357" t="s">
        <v>48638</v>
      </c>
      <c r="E12042" s="357" t="s">
        <v>48638</v>
      </c>
    </row>
    <row r="12043" spans="1:5" ht="15.6">
      <c r="A12043" s="358" t="s">
        <v>24009</v>
      </c>
      <c r="B12043" s="358" t="s">
        <v>24010</v>
      </c>
      <c r="C12043" s="359">
        <v>2.6</v>
      </c>
      <c r="D12043" s="357" t="s">
        <v>24008</v>
      </c>
      <c r="E12043" s="357" t="s">
        <v>24008</v>
      </c>
    </row>
    <row r="12044" spans="1:5" ht="15.6">
      <c r="A12044" s="358" t="s">
        <v>24009</v>
      </c>
      <c r="B12044" s="358" t="s">
        <v>24010</v>
      </c>
      <c r="C12044" s="359">
        <v>2.6</v>
      </c>
      <c r="D12044" s="357" t="s">
        <v>24008</v>
      </c>
      <c r="E12044" s="357" t="s">
        <v>24008</v>
      </c>
    </row>
    <row r="12045" spans="1:5" ht="15.6">
      <c r="A12045" s="358" t="s">
        <v>18754</v>
      </c>
      <c r="B12045" s="358" t="s">
        <v>18755</v>
      </c>
      <c r="C12045" s="359">
        <v>2.6</v>
      </c>
      <c r="D12045" s="357" t="s">
        <v>6158</v>
      </c>
      <c r="E12045" s="357" t="s">
        <v>6158</v>
      </c>
    </row>
    <row r="12046" spans="1:5" ht="15.6">
      <c r="A12046" s="358" t="s">
        <v>18531</v>
      </c>
      <c r="B12046" s="358" t="s">
        <v>18532</v>
      </c>
      <c r="C12046" s="359">
        <v>2.6</v>
      </c>
      <c r="D12046" s="357" t="s">
        <v>7041</v>
      </c>
      <c r="E12046" s="357" t="s">
        <v>7041</v>
      </c>
    </row>
    <row r="12047" spans="1:5" ht="15.6">
      <c r="A12047" s="358" t="s">
        <v>18531</v>
      </c>
      <c r="B12047" s="358" t="s">
        <v>18532</v>
      </c>
      <c r="C12047" s="359">
        <v>2.6</v>
      </c>
      <c r="D12047" s="357" t="s">
        <v>7041</v>
      </c>
      <c r="E12047" s="357" t="s">
        <v>7041</v>
      </c>
    </row>
    <row r="12048" spans="1:5" ht="15.6">
      <c r="A12048" s="358" t="s">
        <v>20046</v>
      </c>
      <c r="B12048" s="358" t="s">
        <v>20047</v>
      </c>
      <c r="C12048" s="359">
        <v>2.6</v>
      </c>
      <c r="D12048" s="357" t="s">
        <v>7777</v>
      </c>
      <c r="E12048" s="357" t="s">
        <v>7777</v>
      </c>
    </row>
    <row r="12049" spans="1:5" ht="15.6">
      <c r="A12049" s="358" t="s">
        <v>51119</v>
      </c>
      <c r="B12049" s="358" t="s">
        <v>51119</v>
      </c>
      <c r="C12049" s="359">
        <v>2.6</v>
      </c>
      <c r="D12049" s="357" t="s">
        <v>51118</v>
      </c>
      <c r="E12049" s="357" t="s">
        <v>51118</v>
      </c>
    </row>
    <row r="12050" spans="1:5" ht="15.6">
      <c r="A12050" s="358" t="s">
        <v>13586</v>
      </c>
      <c r="B12050" s="358" t="s">
        <v>13587</v>
      </c>
      <c r="C12050" s="359">
        <v>2.6</v>
      </c>
      <c r="D12050" s="357" t="s">
        <v>3820</v>
      </c>
      <c r="E12050" s="357" t="s">
        <v>3820</v>
      </c>
    </row>
    <row r="12051" spans="1:5" ht="15.6">
      <c r="A12051" s="358" t="s">
        <v>36348</v>
      </c>
      <c r="B12051" s="358" t="s">
        <v>36349</v>
      </c>
      <c r="C12051" s="359">
        <v>2.6</v>
      </c>
      <c r="D12051" s="357" t="s">
        <v>36347</v>
      </c>
      <c r="E12051" s="357" t="s">
        <v>36347</v>
      </c>
    </row>
    <row r="12052" spans="1:5" ht="15.6">
      <c r="A12052" s="358" t="s">
        <v>39744</v>
      </c>
      <c r="B12052" s="358" t="s">
        <v>39743</v>
      </c>
      <c r="C12052" s="359">
        <v>2.6</v>
      </c>
      <c r="D12052" s="357" t="s">
        <v>39742</v>
      </c>
      <c r="E12052" s="357" t="s">
        <v>39742</v>
      </c>
    </row>
    <row r="12053" spans="1:5" ht="15.6">
      <c r="A12053" s="358" t="s">
        <v>51715</v>
      </c>
      <c r="B12053" s="358" t="s">
        <v>51716</v>
      </c>
      <c r="C12053" s="359">
        <v>2.6</v>
      </c>
      <c r="D12053" s="357" t="s">
        <v>51714</v>
      </c>
      <c r="E12053" s="357" t="s">
        <v>51714</v>
      </c>
    </row>
    <row r="12054" spans="1:5" ht="15.6">
      <c r="A12054" s="358" t="s">
        <v>11762</v>
      </c>
      <c r="B12054" s="358" t="s">
        <v>11763</v>
      </c>
      <c r="C12054" s="359">
        <v>2.6</v>
      </c>
      <c r="D12054" s="357" t="s">
        <v>2965</v>
      </c>
      <c r="E12054" s="357" t="s">
        <v>2965</v>
      </c>
    </row>
    <row r="12055" spans="1:5" ht="15.6">
      <c r="A12055" s="358" t="s">
        <v>11762</v>
      </c>
      <c r="B12055" s="358" t="s">
        <v>11763</v>
      </c>
      <c r="C12055" s="359">
        <v>2.6</v>
      </c>
      <c r="D12055" s="357" t="s">
        <v>2965</v>
      </c>
      <c r="E12055" s="357" t="s">
        <v>2965</v>
      </c>
    </row>
    <row r="12056" spans="1:5" ht="15.6">
      <c r="A12056" s="358" t="s">
        <v>10262</v>
      </c>
      <c r="B12056" s="358" t="s">
        <v>11772</v>
      </c>
      <c r="C12056" s="359">
        <v>2.6</v>
      </c>
      <c r="D12056" s="357" t="s">
        <v>2987</v>
      </c>
      <c r="E12056" s="357" t="s">
        <v>2987</v>
      </c>
    </row>
    <row r="12057" spans="1:5" ht="15.6">
      <c r="A12057" s="358" t="s">
        <v>10262</v>
      </c>
      <c r="B12057" s="358" t="s">
        <v>11772</v>
      </c>
      <c r="C12057" s="359">
        <v>2.6</v>
      </c>
      <c r="D12057" s="357" t="s">
        <v>2987</v>
      </c>
      <c r="E12057" s="357" t="s">
        <v>2987</v>
      </c>
    </row>
    <row r="12058" spans="1:5" ht="15.6">
      <c r="A12058" s="358" t="s">
        <v>10262</v>
      </c>
      <c r="B12058" s="358" t="s">
        <v>27424</v>
      </c>
      <c r="C12058" s="359">
        <v>2.6</v>
      </c>
      <c r="D12058" s="357" t="s">
        <v>27423</v>
      </c>
      <c r="E12058" s="357" t="s">
        <v>27423</v>
      </c>
    </row>
    <row r="12059" spans="1:5" ht="15.6">
      <c r="A12059" s="358" t="s">
        <v>27560</v>
      </c>
      <c r="B12059" s="358" t="s">
        <v>27561</v>
      </c>
      <c r="C12059" s="359">
        <v>2.6</v>
      </c>
      <c r="D12059" s="357" t="s">
        <v>27559</v>
      </c>
      <c r="E12059" s="357" t="s">
        <v>27559</v>
      </c>
    </row>
    <row r="12060" spans="1:5" ht="15.6">
      <c r="A12060" s="358" t="s">
        <v>27560</v>
      </c>
      <c r="B12060" s="358" t="s">
        <v>27561</v>
      </c>
      <c r="C12060" s="359">
        <v>2.6</v>
      </c>
      <c r="D12060" s="357" t="s">
        <v>27559</v>
      </c>
      <c r="E12060" s="357" t="s">
        <v>27559</v>
      </c>
    </row>
    <row r="12061" spans="1:5" ht="15.6">
      <c r="A12061" s="358" t="s">
        <v>34404</v>
      </c>
      <c r="B12061" s="358" t="s">
        <v>34405</v>
      </c>
      <c r="C12061" s="359">
        <v>2.6</v>
      </c>
      <c r="D12061" s="357" t="s">
        <v>34403</v>
      </c>
      <c r="E12061" s="357" t="s">
        <v>34403</v>
      </c>
    </row>
    <row r="12062" spans="1:5" ht="15.6">
      <c r="A12062" s="358" t="s">
        <v>15914</v>
      </c>
      <c r="B12062" s="358" t="s">
        <v>15915</v>
      </c>
      <c r="C12062" s="359">
        <v>2.6</v>
      </c>
      <c r="D12062" s="357" t="s">
        <v>5404</v>
      </c>
      <c r="E12062" s="357" t="s">
        <v>5404</v>
      </c>
    </row>
    <row r="12063" spans="1:5" ht="15.6">
      <c r="A12063" s="358" t="s">
        <v>15914</v>
      </c>
      <c r="B12063" s="358" t="s">
        <v>15915</v>
      </c>
      <c r="C12063" s="359">
        <v>2.6</v>
      </c>
      <c r="D12063" s="357" t="s">
        <v>5404</v>
      </c>
      <c r="E12063" s="357" t="s">
        <v>5404</v>
      </c>
    </row>
    <row r="12064" spans="1:5" ht="15.6">
      <c r="A12064" s="358" t="s">
        <v>17875</v>
      </c>
      <c r="B12064" s="358" t="s">
        <v>17876</v>
      </c>
      <c r="C12064" s="359">
        <v>2.6</v>
      </c>
      <c r="D12064" s="357" t="s">
        <v>6729</v>
      </c>
      <c r="E12064" s="357" t="s">
        <v>6729</v>
      </c>
    </row>
    <row r="12065" spans="1:5" ht="15.6">
      <c r="A12065" s="358" t="s">
        <v>17875</v>
      </c>
      <c r="B12065" s="358" t="s">
        <v>17876</v>
      </c>
      <c r="C12065" s="359">
        <v>2.6</v>
      </c>
      <c r="D12065" s="357" t="s">
        <v>6729</v>
      </c>
      <c r="E12065" s="357" t="s">
        <v>6729</v>
      </c>
    </row>
    <row r="12066" spans="1:5" ht="15.6">
      <c r="A12066" s="358" t="s">
        <v>60174</v>
      </c>
      <c r="B12066" s="358" t="s">
        <v>60174</v>
      </c>
      <c r="C12066" s="359">
        <v>2.6</v>
      </c>
      <c r="D12066" s="357" t="s">
        <v>61268</v>
      </c>
      <c r="E12066" s="357" t="s">
        <v>61268</v>
      </c>
    </row>
    <row r="12067" spans="1:5" ht="15.6">
      <c r="A12067" s="358" t="s">
        <v>28926</v>
      </c>
      <c r="B12067" s="358" t="s">
        <v>28926</v>
      </c>
      <c r="C12067" s="359">
        <v>2.6</v>
      </c>
      <c r="D12067" s="357" t="s">
        <v>28925</v>
      </c>
      <c r="E12067" s="357" t="s">
        <v>28925</v>
      </c>
    </row>
    <row r="12068" spans="1:5" ht="15.6">
      <c r="A12068" s="358" t="s">
        <v>29267</v>
      </c>
      <c r="B12068" s="358" t="s">
        <v>29267</v>
      </c>
      <c r="C12068" s="359">
        <v>2.6</v>
      </c>
      <c r="D12068" s="357" t="s">
        <v>29266</v>
      </c>
      <c r="E12068" s="357" t="s">
        <v>29266</v>
      </c>
    </row>
    <row r="12069" spans="1:5" ht="15.6">
      <c r="A12069" s="358" t="s">
        <v>672</v>
      </c>
      <c r="B12069" s="358" t="s">
        <v>14222</v>
      </c>
      <c r="C12069" s="359">
        <v>2.6</v>
      </c>
      <c r="D12069" s="357" t="s">
        <v>4507</v>
      </c>
      <c r="E12069" s="357" t="s">
        <v>4507</v>
      </c>
    </row>
    <row r="12070" spans="1:5" ht="15.6">
      <c r="A12070" s="358" t="s">
        <v>672</v>
      </c>
      <c r="B12070" s="358" t="s">
        <v>14222</v>
      </c>
      <c r="C12070" s="359">
        <v>2.6</v>
      </c>
      <c r="D12070" s="357" t="s">
        <v>4507</v>
      </c>
      <c r="E12070" s="357" t="s">
        <v>4507</v>
      </c>
    </row>
    <row r="12071" spans="1:5" ht="15.6">
      <c r="A12071" s="358" t="s">
        <v>672</v>
      </c>
      <c r="B12071" s="358" t="s">
        <v>14222</v>
      </c>
      <c r="C12071" s="359">
        <v>2.6</v>
      </c>
      <c r="D12071" s="357" t="s">
        <v>4507</v>
      </c>
      <c r="E12071" s="357" t="s">
        <v>4507</v>
      </c>
    </row>
    <row r="12072" spans="1:5" ht="15.6">
      <c r="A12072" s="358" t="s">
        <v>672</v>
      </c>
      <c r="B12072" s="358" t="s">
        <v>14222</v>
      </c>
      <c r="C12072" s="359">
        <v>2.6</v>
      </c>
      <c r="D12072" s="357" t="s">
        <v>4507</v>
      </c>
      <c r="E12072" s="357" t="s">
        <v>4507</v>
      </c>
    </row>
    <row r="12073" spans="1:5" ht="15.6">
      <c r="A12073" s="358" t="s">
        <v>672</v>
      </c>
      <c r="B12073" s="358" t="s">
        <v>14222</v>
      </c>
      <c r="C12073" s="359">
        <v>2.6</v>
      </c>
      <c r="D12073" s="357" t="s">
        <v>4507</v>
      </c>
      <c r="E12073" s="357" t="s">
        <v>4507</v>
      </c>
    </row>
    <row r="12074" spans="1:5" ht="15.6">
      <c r="A12074" s="358" t="s">
        <v>18595</v>
      </c>
      <c r="B12074" s="358" t="s">
        <v>18596</v>
      </c>
      <c r="C12074" s="359">
        <v>2.6</v>
      </c>
      <c r="D12074" s="357" t="s">
        <v>7377</v>
      </c>
      <c r="E12074" s="357" t="s">
        <v>7377</v>
      </c>
    </row>
    <row r="12075" spans="1:5" ht="15.6">
      <c r="A12075" s="358" t="s">
        <v>18595</v>
      </c>
      <c r="B12075" s="358" t="s">
        <v>18596</v>
      </c>
      <c r="C12075" s="359">
        <v>2.6</v>
      </c>
      <c r="D12075" s="357" t="s">
        <v>7377</v>
      </c>
      <c r="E12075" s="357" t="s">
        <v>7377</v>
      </c>
    </row>
    <row r="12076" spans="1:5" ht="15.6">
      <c r="A12076" s="358" t="s">
        <v>18595</v>
      </c>
      <c r="B12076" s="358" t="s">
        <v>18596</v>
      </c>
      <c r="C12076" s="359">
        <v>2.6</v>
      </c>
      <c r="D12076" s="357" t="s">
        <v>7377</v>
      </c>
      <c r="E12076" s="357" t="s">
        <v>7377</v>
      </c>
    </row>
    <row r="12077" spans="1:5" ht="15.6">
      <c r="A12077" s="358" t="s">
        <v>21147</v>
      </c>
      <c r="B12077" s="358" t="s">
        <v>21148</v>
      </c>
      <c r="C12077" s="359">
        <v>2.6</v>
      </c>
      <c r="D12077" s="357" t="s">
        <v>8426</v>
      </c>
      <c r="E12077" s="357" t="s">
        <v>8426</v>
      </c>
    </row>
    <row r="12078" spans="1:5" ht="15.6">
      <c r="A12078" s="358" t="s">
        <v>21147</v>
      </c>
      <c r="B12078" s="358" t="s">
        <v>21148</v>
      </c>
      <c r="C12078" s="359">
        <v>2.6</v>
      </c>
      <c r="D12078" s="357" t="s">
        <v>8426</v>
      </c>
      <c r="E12078" s="357" t="s">
        <v>8426</v>
      </c>
    </row>
    <row r="12079" spans="1:5" ht="15.6">
      <c r="A12079" s="358" t="s">
        <v>13939</v>
      </c>
      <c r="B12079" s="358" t="s">
        <v>13940</v>
      </c>
      <c r="C12079" s="359">
        <v>2.6</v>
      </c>
      <c r="D12079" s="357" t="s">
        <v>4294</v>
      </c>
      <c r="E12079" s="357" t="s">
        <v>4294</v>
      </c>
    </row>
    <row r="12080" spans="1:5" ht="15.6">
      <c r="A12080" s="358" t="s">
        <v>13939</v>
      </c>
      <c r="B12080" s="358" t="s">
        <v>13940</v>
      </c>
      <c r="C12080" s="359">
        <v>2.6</v>
      </c>
      <c r="D12080" s="357" t="s">
        <v>4294</v>
      </c>
      <c r="E12080" s="357" t="s">
        <v>4294</v>
      </c>
    </row>
    <row r="12081" spans="1:5" ht="15.6">
      <c r="A12081" s="358" t="s">
        <v>13939</v>
      </c>
      <c r="B12081" s="358" t="s">
        <v>13940</v>
      </c>
      <c r="C12081" s="359">
        <v>2.6</v>
      </c>
      <c r="D12081" s="357" t="s">
        <v>4294</v>
      </c>
      <c r="E12081" s="357" t="s">
        <v>4294</v>
      </c>
    </row>
    <row r="12082" spans="1:5" ht="15.6">
      <c r="A12082" s="358" t="s">
        <v>54968</v>
      </c>
      <c r="B12082" s="358" t="s">
        <v>54969</v>
      </c>
      <c r="C12082" s="359">
        <v>2.6</v>
      </c>
      <c r="D12082" s="357" t="s">
        <v>54967</v>
      </c>
      <c r="E12082" s="357" t="s">
        <v>54967</v>
      </c>
    </row>
    <row r="12083" spans="1:5" ht="15.6">
      <c r="A12083" s="358" t="s">
        <v>54968</v>
      </c>
      <c r="B12083" s="358" t="s">
        <v>54969</v>
      </c>
      <c r="C12083" s="359">
        <v>2.6</v>
      </c>
      <c r="D12083" s="357" t="s">
        <v>54967</v>
      </c>
      <c r="E12083" s="357" t="s">
        <v>54967</v>
      </c>
    </row>
    <row r="12084" spans="1:5" ht="15.6">
      <c r="A12084" s="358" t="s">
        <v>54968</v>
      </c>
      <c r="B12084" s="358" t="s">
        <v>54969</v>
      </c>
      <c r="C12084" s="359">
        <v>2.6</v>
      </c>
      <c r="D12084" s="357" t="s">
        <v>54967</v>
      </c>
      <c r="E12084" s="357" t="s">
        <v>54967</v>
      </c>
    </row>
    <row r="12085" spans="1:5" ht="15.6">
      <c r="A12085" s="358" t="s">
        <v>40011</v>
      </c>
      <c r="B12085" s="358" t="s">
        <v>40012</v>
      </c>
      <c r="C12085" s="359">
        <v>2.6</v>
      </c>
      <c r="D12085" s="357" t="s">
        <v>40010</v>
      </c>
      <c r="E12085" s="357" t="s">
        <v>40010</v>
      </c>
    </row>
    <row r="12086" spans="1:5" ht="15.6">
      <c r="A12086" s="358" t="s">
        <v>19625</v>
      </c>
      <c r="B12086" s="358" t="s">
        <v>19626</v>
      </c>
      <c r="C12086" s="359">
        <v>2.6</v>
      </c>
      <c r="D12086" s="357" t="s">
        <v>6200</v>
      </c>
      <c r="E12086" s="357" t="s">
        <v>6200</v>
      </c>
    </row>
    <row r="12087" spans="1:5" ht="15.6">
      <c r="A12087" s="358" t="s">
        <v>54824</v>
      </c>
      <c r="B12087" s="358" t="s">
        <v>54825</v>
      </c>
      <c r="C12087" s="359">
        <v>2.6</v>
      </c>
      <c r="D12087" s="357" t="s">
        <v>54823</v>
      </c>
      <c r="E12087" s="357" t="s">
        <v>54823</v>
      </c>
    </row>
    <row r="12088" spans="1:5" ht="15.6">
      <c r="A12088" s="358" t="s">
        <v>22449</v>
      </c>
      <c r="B12088" s="358" t="s">
        <v>22450</v>
      </c>
      <c r="C12088" s="359">
        <v>2.6</v>
      </c>
      <c r="D12088" s="357" t="s">
        <v>9031</v>
      </c>
      <c r="E12088" s="357" t="s">
        <v>9031</v>
      </c>
    </row>
    <row r="12089" spans="1:5" ht="15.6">
      <c r="A12089" s="358" t="s">
        <v>13323</v>
      </c>
      <c r="B12089" s="358" t="s">
        <v>13323</v>
      </c>
      <c r="C12089" s="359">
        <v>2.6</v>
      </c>
      <c r="D12089" s="357" t="s">
        <v>3500</v>
      </c>
      <c r="E12089" s="357" t="s">
        <v>3500</v>
      </c>
    </row>
    <row r="12090" spans="1:5" ht="15.6">
      <c r="A12090" s="358" t="s">
        <v>10262</v>
      </c>
      <c r="B12090" s="358" t="s">
        <v>54589</v>
      </c>
      <c r="C12090" s="359">
        <v>2.6</v>
      </c>
      <c r="D12090" s="357" t="s">
        <v>54588</v>
      </c>
      <c r="E12090" s="357" t="s">
        <v>54588</v>
      </c>
    </row>
    <row r="12091" spans="1:5" ht="15.6">
      <c r="A12091" s="358" t="s">
        <v>910</v>
      </c>
      <c r="B12091" s="358" t="s">
        <v>16827</v>
      </c>
      <c r="C12091" s="359">
        <v>2.6</v>
      </c>
      <c r="D12091" s="357" t="s">
        <v>5649</v>
      </c>
      <c r="E12091" s="357" t="s">
        <v>5649</v>
      </c>
    </row>
    <row r="12092" spans="1:5" ht="15.6">
      <c r="A12092" s="358" t="s">
        <v>16954</v>
      </c>
      <c r="B12092" s="358" t="s">
        <v>16955</v>
      </c>
      <c r="C12092" s="359">
        <v>2.6</v>
      </c>
      <c r="D12092" s="357" t="s">
        <v>5798</v>
      </c>
      <c r="E12092" s="357" t="s">
        <v>5798</v>
      </c>
    </row>
    <row r="12093" spans="1:5" ht="15.6">
      <c r="A12093" s="358" t="s">
        <v>16954</v>
      </c>
      <c r="B12093" s="358" t="s">
        <v>16955</v>
      </c>
      <c r="C12093" s="359">
        <v>2.6</v>
      </c>
      <c r="D12093" s="357" t="s">
        <v>5798</v>
      </c>
      <c r="E12093" s="357" t="s">
        <v>5798</v>
      </c>
    </row>
    <row r="12094" spans="1:5" ht="15.6">
      <c r="A12094" s="358" t="s">
        <v>16954</v>
      </c>
      <c r="B12094" s="358" t="s">
        <v>16955</v>
      </c>
      <c r="C12094" s="359">
        <v>2.6</v>
      </c>
      <c r="D12094" s="357" t="s">
        <v>5798</v>
      </c>
      <c r="E12094" s="357" t="s">
        <v>5798</v>
      </c>
    </row>
    <row r="12095" spans="1:5" ht="15.6">
      <c r="A12095" s="358" t="s">
        <v>16532</v>
      </c>
      <c r="B12095" s="358" t="s">
        <v>16533</v>
      </c>
      <c r="C12095" s="359">
        <v>2.6</v>
      </c>
      <c r="D12095" s="357" t="s">
        <v>5897</v>
      </c>
      <c r="E12095" s="357" t="s">
        <v>5897</v>
      </c>
    </row>
    <row r="12096" spans="1:5" ht="15.6">
      <c r="A12096" s="358" t="s">
        <v>16532</v>
      </c>
      <c r="B12096" s="358" t="s">
        <v>16533</v>
      </c>
      <c r="C12096" s="359">
        <v>2.6</v>
      </c>
      <c r="D12096" s="357" t="s">
        <v>5897</v>
      </c>
      <c r="E12096" s="357" t="s">
        <v>5897</v>
      </c>
    </row>
    <row r="12097" spans="1:5" ht="15.6">
      <c r="A12097" s="358" t="s">
        <v>54789</v>
      </c>
      <c r="B12097" s="358" t="s">
        <v>54790</v>
      </c>
      <c r="C12097" s="359">
        <v>2.6</v>
      </c>
      <c r="D12097" s="357" t="s">
        <v>54788</v>
      </c>
      <c r="E12097" s="357" t="s">
        <v>54788</v>
      </c>
    </row>
    <row r="12098" spans="1:5" ht="15.6">
      <c r="A12098" s="358" t="s">
        <v>54789</v>
      </c>
      <c r="B12098" s="358" t="s">
        <v>54790</v>
      </c>
      <c r="C12098" s="359">
        <v>2.6</v>
      </c>
      <c r="D12098" s="357" t="s">
        <v>54788</v>
      </c>
      <c r="E12098" s="357" t="s">
        <v>54788</v>
      </c>
    </row>
    <row r="12099" spans="1:5" ht="15.6">
      <c r="A12099" s="358" t="s">
        <v>54789</v>
      </c>
      <c r="B12099" s="358" t="s">
        <v>54790</v>
      </c>
      <c r="C12099" s="359">
        <v>2.6</v>
      </c>
      <c r="D12099" s="357" t="s">
        <v>54788</v>
      </c>
      <c r="E12099" s="357" t="s">
        <v>54788</v>
      </c>
    </row>
    <row r="12100" spans="1:5" ht="15.6">
      <c r="A12100" s="358" t="s">
        <v>1417</v>
      </c>
      <c r="B12100" s="358" t="s">
        <v>19978</v>
      </c>
      <c r="C12100" s="359">
        <v>2.6</v>
      </c>
      <c r="D12100" s="357" t="s">
        <v>7704</v>
      </c>
      <c r="E12100" s="357" t="s">
        <v>7704</v>
      </c>
    </row>
    <row r="12101" spans="1:5" ht="15.6">
      <c r="A12101" s="358" t="s">
        <v>1417</v>
      </c>
      <c r="B12101" s="358" t="s">
        <v>19978</v>
      </c>
      <c r="C12101" s="359">
        <v>2.6</v>
      </c>
      <c r="D12101" s="357" t="s">
        <v>7704</v>
      </c>
      <c r="E12101" s="357" t="s">
        <v>7704</v>
      </c>
    </row>
    <row r="12102" spans="1:5" ht="15.6">
      <c r="A12102" s="358" t="s">
        <v>49711</v>
      </c>
      <c r="B12102" s="358" t="s">
        <v>49712</v>
      </c>
      <c r="C12102" s="359">
        <v>2.6</v>
      </c>
      <c r="D12102" s="357" t="s">
        <v>49710</v>
      </c>
      <c r="E12102" s="357" t="s">
        <v>49710</v>
      </c>
    </row>
    <row r="12103" spans="1:5" ht="15.6">
      <c r="A12103" s="358" t="s">
        <v>49711</v>
      </c>
      <c r="B12103" s="358" t="s">
        <v>49712</v>
      </c>
      <c r="C12103" s="359">
        <v>2.6</v>
      </c>
      <c r="D12103" s="357" t="s">
        <v>49710</v>
      </c>
      <c r="E12103" s="357" t="s">
        <v>49710</v>
      </c>
    </row>
    <row r="12104" spans="1:5" ht="15.6">
      <c r="A12104" s="358" t="s">
        <v>124</v>
      </c>
      <c r="B12104" s="358" t="s">
        <v>10354</v>
      </c>
      <c r="C12104" s="359">
        <v>2.6</v>
      </c>
      <c r="D12104" s="357" t="s">
        <v>2264</v>
      </c>
      <c r="E12104" s="357" t="s">
        <v>2264</v>
      </c>
    </row>
    <row r="12105" spans="1:5" ht="15.6">
      <c r="A12105" s="358" t="s">
        <v>124</v>
      </c>
      <c r="B12105" s="358" t="s">
        <v>10354</v>
      </c>
      <c r="C12105" s="359">
        <v>2.6</v>
      </c>
      <c r="D12105" s="357" t="s">
        <v>2264</v>
      </c>
      <c r="E12105" s="357" t="s">
        <v>2264</v>
      </c>
    </row>
    <row r="12106" spans="1:5" ht="15.6">
      <c r="A12106" s="358" t="s">
        <v>10997</v>
      </c>
      <c r="B12106" s="358" t="s">
        <v>10998</v>
      </c>
      <c r="C12106" s="359">
        <v>2.6</v>
      </c>
      <c r="D12106" s="357" t="s">
        <v>10996</v>
      </c>
      <c r="E12106" s="357" t="s">
        <v>10996</v>
      </c>
    </row>
    <row r="12107" spans="1:5" ht="15.6">
      <c r="A12107" s="358" t="s">
        <v>10997</v>
      </c>
      <c r="B12107" s="358" t="s">
        <v>10998</v>
      </c>
      <c r="C12107" s="359">
        <v>2.6</v>
      </c>
      <c r="D12107" s="357" t="s">
        <v>10996</v>
      </c>
      <c r="E12107" s="357" t="s">
        <v>10996</v>
      </c>
    </row>
    <row r="12108" spans="1:5" ht="15.6">
      <c r="A12108" s="358" t="s">
        <v>10262</v>
      </c>
      <c r="B12108" s="358" t="s">
        <v>33504</v>
      </c>
      <c r="C12108" s="359">
        <v>2.6</v>
      </c>
      <c r="D12108" s="357" t="s">
        <v>33503</v>
      </c>
      <c r="E12108" s="357" t="s">
        <v>33503</v>
      </c>
    </row>
    <row r="12109" spans="1:5" ht="15.6">
      <c r="A12109" s="358" t="s">
        <v>10262</v>
      </c>
      <c r="B12109" s="358" t="s">
        <v>33504</v>
      </c>
      <c r="C12109" s="359">
        <v>2.6</v>
      </c>
      <c r="D12109" s="357" t="s">
        <v>33503</v>
      </c>
      <c r="E12109" s="357" t="s">
        <v>33503</v>
      </c>
    </row>
    <row r="12110" spans="1:5" ht="15.6">
      <c r="A12110" s="358" t="s">
        <v>10262</v>
      </c>
      <c r="B12110" s="358" t="s">
        <v>33504</v>
      </c>
      <c r="C12110" s="359">
        <v>2.6</v>
      </c>
      <c r="D12110" s="357" t="s">
        <v>33503</v>
      </c>
      <c r="E12110" s="357" t="s">
        <v>33503</v>
      </c>
    </row>
    <row r="12111" spans="1:5" ht="15.6">
      <c r="A12111" s="358" t="s">
        <v>23466</v>
      </c>
      <c r="B12111" s="358" t="s">
        <v>23466</v>
      </c>
      <c r="C12111" s="359">
        <v>2.6</v>
      </c>
      <c r="D12111" s="357" t="s">
        <v>9546</v>
      </c>
      <c r="E12111" s="357" t="s">
        <v>9546</v>
      </c>
    </row>
    <row r="12112" spans="1:5" ht="15.6">
      <c r="A12112" s="358" t="s">
        <v>41343</v>
      </c>
      <c r="B12112" s="358" t="s">
        <v>41344</v>
      </c>
      <c r="C12112" s="359">
        <v>2.6</v>
      </c>
      <c r="D12112" s="357" t="s">
        <v>41342</v>
      </c>
      <c r="E12112" s="357" t="s">
        <v>41342</v>
      </c>
    </row>
    <row r="12113" spans="1:5" ht="15.6">
      <c r="A12113" s="358" t="s">
        <v>41343</v>
      </c>
      <c r="B12113" s="358" t="s">
        <v>41344</v>
      </c>
      <c r="C12113" s="359">
        <v>2.6</v>
      </c>
      <c r="D12113" s="357" t="s">
        <v>41342</v>
      </c>
      <c r="E12113" s="357" t="s">
        <v>41342</v>
      </c>
    </row>
    <row r="12114" spans="1:5" ht="15.6">
      <c r="A12114" s="358" t="s">
        <v>10262</v>
      </c>
      <c r="B12114" s="358" t="s">
        <v>22802</v>
      </c>
      <c r="C12114" s="359">
        <v>2.6</v>
      </c>
      <c r="D12114" s="357" t="s">
        <v>1956</v>
      </c>
      <c r="E12114" s="357" t="s">
        <v>1956</v>
      </c>
    </row>
    <row r="12115" spans="1:5" ht="15.6">
      <c r="A12115" s="358" t="s">
        <v>11334</v>
      </c>
      <c r="B12115" s="358" t="s">
        <v>11335</v>
      </c>
      <c r="C12115" s="359">
        <v>2.6</v>
      </c>
      <c r="D12115" s="357" t="s">
        <v>2368</v>
      </c>
      <c r="E12115" s="357" t="s">
        <v>2368</v>
      </c>
    </row>
    <row r="12116" spans="1:5" ht="15.6">
      <c r="A12116" s="358" t="s">
        <v>10262</v>
      </c>
      <c r="B12116" s="358" t="s">
        <v>25010</v>
      </c>
      <c r="C12116" s="359">
        <v>2.6</v>
      </c>
      <c r="D12116" s="357" t="s">
        <v>25009</v>
      </c>
      <c r="E12116" s="357" t="s">
        <v>25009</v>
      </c>
    </row>
    <row r="12117" spans="1:5" ht="15.6">
      <c r="A12117" s="358" t="s">
        <v>10262</v>
      </c>
      <c r="B12117" s="358" t="s">
        <v>25010</v>
      </c>
      <c r="C12117" s="359">
        <v>2.6</v>
      </c>
      <c r="D12117" s="357" t="s">
        <v>25009</v>
      </c>
      <c r="E12117" s="357" t="s">
        <v>25009</v>
      </c>
    </row>
    <row r="12118" spans="1:5" ht="15.6">
      <c r="A12118" s="358" t="s">
        <v>12007</v>
      </c>
      <c r="B12118" s="358" t="s">
        <v>12008</v>
      </c>
      <c r="C12118" s="359">
        <v>2.6</v>
      </c>
      <c r="D12118" s="357" t="s">
        <v>3247</v>
      </c>
      <c r="E12118" s="357" t="s">
        <v>3247</v>
      </c>
    </row>
    <row r="12119" spans="1:5" ht="15.6">
      <c r="A12119" s="358" t="s">
        <v>12007</v>
      </c>
      <c r="B12119" s="358" t="s">
        <v>12008</v>
      </c>
      <c r="C12119" s="359">
        <v>2.6</v>
      </c>
      <c r="D12119" s="357" t="s">
        <v>3247</v>
      </c>
      <c r="E12119" s="357" t="s">
        <v>3247</v>
      </c>
    </row>
    <row r="12120" spans="1:5" ht="15.6">
      <c r="A12120" s="358" t="s">
        <v>10262</v>
      </c>
      <c r="B12120" s="358" t="s">
        <v>54726</v>
      </c>
      <c r="C12120" s="359">
        <v>2.6</v>
      </c>
      <c r="D12120" s="357" t="s">
        <v>54725</v>
      </c>
      <c r="E12120" s="357" t="s">
        <v>54725</v>
      </c>
    </row>
    <row r="12121" spans="1:5" ht="15.6">
      <c r="A12121" s="358" t="s">
        <v>10262</v>
      </c>
      <c r="B12121" s="358" t="s">
        <v>54726</v>
      </c>
      <c r="C12121" s="359">
        <v>2.6</v>
      </c>
      <c r="D12121" s="357" t="s">
        <v>54725</v>
      </c>
      <c r="E12121" s="357" t="s">
        <v>54725</v>
      </c>
    </row>
    <row r="12122" spans="1:5" ht="15.6">
      <c r="A12122" s="358" t="s">
        <v>17060</v>
      </c>
      <c r="B12122" s="358" t="s">
        <v>17061</v>
      </c>
      <c r="C12122" s="359">
        <v>2.6</v>
      </c>
      <c r="D12122" s="357" t="s">
        <v>5921</v>
      </c>
      <c r="E12122" s="357" t="s">
        <v>5921</v>
      </c>
    </row>
    <row r="12123" spans="1:5" ht="15.6">
      <c r="A12123" s="358" t="s">
        <v>17060</v>
      </c>
      <c r="B12123" s="358" t="s">
        <v>17061</v>
      </c>
      <c r="C12123" s="359">
        <v>2.6</v>
      </c>
      <c r="D12123" s="357" t="s">
        <v>5921</v>
      </c>
      <c r="E12123" s="357" t="s">
        <v>5921</v>
      </c>
    </row>
    <row r="12124" spans="1:5" ht="15.6">
      <c r="A12124" s="358" t="s">
        <v>990</v>
      </c>
      <c r="B12124" s="358" t="s">
        <v>17227</v>
      </c>
      <c r="C12124" s="359">
        <v>2.6</v>
      </c>
      <c r="D12124" s="357" t="s">
        <v>6054</v>
      </c>
      <c r="E12124" s="357" t="s">
        <v>6054</v>
      </c>
    </row>
    <row r="12125" spans="1:5" ht="15.6">
      <c r="A12125" s="358" t="s">
        <v>990</v>
      </c>
      <c r="B12125" s="358" t="s">
        <v>17227</v>
      </c>
      <c r="C12125" s="359">
        <v>2.6</v>
      </c>
      <c r="D12125" s="357" t="s">
        <v>6054</v>
      </c>
      <c r="E12125" s="357" t="s">
        <v>6054</v>
      </c>
    </row>
    <row r="12126" spans="1:5" ht="15.6">
      <c r="A12126" s="358" t="s">
        <v>990</v>
      </c>
      <c r="B12126" s="358" t="s">
        <v>17227</v>
      </c>
      <c r="C12126" s="359">
        <v>2.6</v>
      </c>
      <c r="D12126" s="357" t="s">
        <v>6054</v>
      </c>
      <c r="E12126" s="357" t="s">
        <v>6054</v>
      </c>
    </row>
    <row r="12127" spans="1:5" ht="15.6">
      <c r="A12127" s="358" t="s">
        <v>1111</v>
      </c>
      <c r="B12127" s="358" t="s">
        <v>17672</v>
      </c>
      <c r="C12127" s="359">
        <v>2.6</v>
      </c>
      <c r="D12127" s="357" t="s">
        <v>6515</v>
      </c>
      <c r="E12127" s="357" t="s">
        <v>6515</v>
      </c>
    </row>
    <row r="12128" spans="1:5" ht="15.6">
      <c r="A12128" s="358" t="s">
        <v>13409</v>
      </c>
      <c r="B12128" s="358" t="s">
        <v>13410</v>
      </c>
      <c r="C12128" s="359">
        <v>2.6</v>
      </c>
      <c r="D12128" s="357" t="s">
        <v>3600</v>
      </c>
      <c r="E12128" s="357" t="s">
        <v>3600</v>
      </c>
    </row>
    <row r="12129" spans="1:5" ht="15.6">
      <c r="A12129" s="358" t="s">
        <v>14649</v>
      </c>
      <c r="B12129" s="358" t="s">
        <v>14650</v>
      </c>
      <c r="C12129" s="359">
        <v>2.6</v>
      </c>
      <c r="D12129" s="357" t="s">
        <v>4478</v>
      </c>
      <c r="E12129" s="357" t="s">
        <v>4478</v>
      </c>
    </row>
    <row r="12130" spans="1:5" ht="15.6">
      <c r="A12130" s="358" t="s">
        <v>14649</v>
      </c>
      <c r="B12130" s="358" t="s">
        <v>14650</v>
      </c>
      <c r="C12130" s="359">
        <v>2.6</v>
      </c>
      <c r="D12130" s="357" t="s">
        <v>4478</v>
      </c>
      <c r="E12130" s="357" t="s">
        <v>4478</v>
      </c>
    </row>
    <row r="12131" spans="1:5" ht="15.6">
      <c r="A12131" s="358" t="s">
        <v>10262</v>
      </c>
      <c r="B12131" s="358" t="s">
        <v>33552</v>
      </c>
      <c r="C12131" s="359">
        <v>2.6</v>
      </c>
      <c r="D12131" s="357" t="s">
        <v>33551</v>
      </c>
      <c r="E12131" s="357" t="s">
        <v>33551</v>
      </c>
    </row>
    <row r="12132" spans="1:5" ht="15.6">
      <c r="A12132" s="358" t="s">
        <v>831</v>
      </c>
      <c r="B12132" s="358" t="s">
        <v>15488</v>
      </c>
      <c r="C12132" s="359">
        <v>2.6</v>
      </c>
      <c r="D12132" s="357" t="s">
        <v>5162</v>
      </c>
      <c r="E12132" s="357" t="s">
        <v>5162</v>
      </c>
    </row>
    <row r="12133" spans="1:5" ht="15.6">
      <c r="A12133" s="358" t="s">
        <v>831</v>
      </c>
      <c r="B12133" s="358" t="s">
        <v>15488</v>
      </c>
      <c r="C12133" s="359">
        <v>2.6</v>
      </c>
      <c r="D12133" s="357" t="s">
        <v>5162</v>
      </c>
      <c r="E12133" s="357" t="s">
        <v>5162</v>
      </c>
    </row>
    <row r="12134" spans="1:5" ht="15.6">
      <c r="A12134" s="358" t="s">
        <v>46817</v>
      </c>
      <c r="B12134" s="358" t="s">
        <v>46818</v>
      </c>
      <c r="C12134" s="359">
        <v>2.6</v>
      </c>
      <c r="D12134" s="357" t="s">
        <v>46816</v>
      </c>
      <c r="E12134" s="357" t="s">
        <v>46816</v>
      </c>
    </row>
    <row r="12135" spans="1:5" ht="15.6">
      <c r="A12135" s="358" t="s">
        <v>21766</v>
      </c>
      <c r="B12135" s="358" t="s">
        <v>21767</v>
      </c>
      <c r="C12135" s="359">
        <v>2.6</v>
      </c>
      <c r="D12135" s="357" t="s">
        <v>8881</v>
      </c>
      <c r="E12135" s="357" t="s">
        <v>8881</v>
      </c>
    </row>
    <row r="12136" spans="1:5" ht="15.6">
      <c r="A12136" s="358" t="s">
        <v>21766</v>
      </c>
      <c r="B12136" s="358" t="s">
        <v>21767</v>
      </c>
      <c r="C12136" s="359">
        <v>2.6</v>
      </c>
      <c r="D12136" s="357" t="s">
        <v>8881</v>
      </c>
      <c r="E12136" s="357" t="s">
        <v>8881</v>
      </c>
    </row>
    <row r="12137" spans="1:5" ht="15.6">
      <c r="A12137" s="358" t="s">
        <v>32091</v>
      </c>
      <c r="B12137" s="358" t="s">
        <v>32091</v>
      </c>
      <c r="C12137" s="359">
        <v>2.6</v>
      </c>
      <c r="D12137" s="357" t="s">
        <v>32090</v>
      </c>
      <c r="E12137" s="357" t="s">
        <v>32090</v>
      </c>
    </row>
    <row r="12138" spans="1:5" ht="15.6">
      <c r="A12138" s="358" t="s">
        <v>10262</v>
      </c>
      <c r="B12138" s="358" t="s">
        <v>61270</v>
      </c>
      <c r="C12138" s="359">
        <v>2.6</v>
      </c>
      <c r="D12138" s="357" t="s">
        <v>61269</v>
      </c>
      <c r="E12138" s="357" t="s">
        <v>61269</v>
      </c>
    </row>
    <row r="12139" spans="1:5" ht="15.6">
      <c r="A12139" s="358" t="s">
        <v>16948</v>
      </c>
      <c r="B12139" s="358" t="s">
        <v>16949</v>
      </c>
      <c r="C12139" s="359">
        <v>2.6</v>
      </c>
      <c r="D12139" s="357" t="s">
        <v>5794</v>
      </c>
      <c r="E12139" s="357" t="s">
        <v>5794</v>
      </c>
    </row>
    <row r="12140" spans="1:5" ht="15.6">
      <c r="A12140" s="358" t="s">
        <v>16948</v>
      </c>
      <c r="B12140" s="358" t="s">
        <v>16949</v>
      </c>
      <c r="C12140" s="359">
        <v>2.6</v>
      </c>
      <c r="D12140" s="357" t="s">
        <v>5794</v>
      </c>
      <c r="E12140" s="357" t="s">
        <v>5794</v>
      </c>
    </row>
    <row r="12141" spans="1:5" ht="15.6">
      <c r="A12141" s="358" t="s">
        <v>17091</v>
      </c>
      <c r="B12141" s="358" t="s">
        <v>17091</v>
      </c>
      <c r="C12141" s="359">
        <v>2.6</v>
      </c>
      <c r="D12141" s="357" t="s">
        <v>5965</v>
      </c>
      <c r="E12141" s="357" t="s">
        <v>5965</v>
      </c>
    </row>
    <row r="12142" spans="1:5" ht="15.6">
      <c r="A12142" s="358" t="s">
        <v>59679</v>
      </c>
      <c r="B12142" s="358" t="s">
        <v>61272</v>
      </c>
      <c r="C12142" s="359">
        <v>2.6</v>
      </c>
      <c r="D12142" s="357" t="s">
        <v>61271</v>
      </c>
      <c r="E12142" s="357" t="s">
        <v>61271</v>
      </c>
    </row>
    <row r="12143" spans="1:5" ht="15.6">
      <c r="A12143" s="358" t="s">
        <v>506</v>
      </c>
      <c r="B12143" s="358" t="s">
        <v>12915</v>
      </c>
      <c r="C12143" s="359">
        <v>2.6</v>
      </c>
      <c r="D12143" s="357" t="s">
        <v>3869</v>
      </c>
      <c r="E12143" s="357" t="s">
        <v>3869</v>
      </c>
    </row>
    <row r="12144" spans="1:5" ht="15.6">
      <c r="A12144" s="358" t="s">
        <v>506</v>
      </c>
      <c r="B12144" s="358" t="s">
        <v>12915</v>
      </c>
      <c r="C12144" s="359">
        <v>2.6</v>
      </c>
      <c r="D12144" s="357" t="s">
        <v>3869</v>
      </c>
      <c r="E12144" s="357" t="s">
        <v>3869</v>
      </c>
    </row>
    <row r="12145" spans="1:5" ht="15.6">
      <c r="A12145" s="358" t="s">
        <v>506</v>
      </c>
      <c r="B12145" s="358" t="s">
        <v>12915</v>
      </c>
      <c r="C12145" s="359">
        <v>2.6</v>
      </c>
      <c r="D12145" s="357" t="s">
        <v>3869</v>
      </c>
      <c r="E12145" s="357" t="s">
        <v>3869</v>
      </c>
    </row>
    <row r="12146" spans="1:5" ht="15.6">
      <c r="A12146" s="358" t="s">
        <v>636</v>
      </c>
      <c r="B12146" s="358" t="s">
        <v>14137</v>
      </c>
      <c r="C12146" s="359">
        <v>2.6</v>
      </c>
      <c r="D12146" s="357" t="s">
        <v>4403</v>
      </c>
      <c r="E12146" s="357" t="s">
        <v>4403</v>
      </c>
    </row>
    <row r="12147" spans="1:5" ht="15.6">
      <c r="A12147" s="358" t="s">
        <v>636</v>
      </c>
      <c r="B12147" s="358" t="s">
        <v>14137</v>
      </c>
      <c r="C12147" s="359">
        <v>2.6</v>
      </c>
      <c r="D12147" s="357" t="s">
        <v>4403</v>
      </c>
      <c r="E12147" s="357" t="s">
        <v>4403</v>
      </c>
    </row>
    <row r="12148" spans="1:5" ht="15.6">
      <c r="A12148" s="358" t="s">
        <v>1608</v>
      </c>
      <c r="B12148" s="358" t="s">
        <v>20703</v>
      </c>
      <c r="C12148" s="359">
        <v>2.6</v>
      </c>
      <c r="D12148" s="357" t="s">
        <v>8193</v>
      </c>
      <c r="E12148" s="357" t="s">
        <v>8193</v>
      </c>
    </row>
    <row r="12149" spans="1:5" ht="15.6">
      <c r="A12149" s="358" t="s">
        <v>260</v>
      </c>
      <c r="B12149" s="358" t="s">
        <v>12237</v>
      </c>
      <c r="C12149" s="359">
        <v>2.6</v>
      </c>
      <c r="D12149" s="357" t="s">
        <v>3047</v>
      </c>
      <c r="E12149" s="357" t="s">
        <v>3047</v>
      </c>
    </row>
    <row r="12150" spans="1:5" ht="15.6">
      <c r="A12150" s="358" t="s">
        <v>16101</v>
      </c>
      <c r="B12150" s="358" t="s">
        <v>16102</v>
      </c>
      <c r="C12150" s="359">
        <v>2.6</v>
      </c>
      <c r="D12150" s="357" t="s">
        <v>5493</v>
      </c>
      <c r="E12150" s="357" t="s">
        <v>5493</v>
      </c>
    </row>
    <row r="12151" spans="1:5" ht="15.6">
      <c r="A12151" s="358" t="s">
        <v>16101</v>
      </c>
      <c r="B12151" s="358" t="s">
        <v>16102</v>
      </c>
      <c r="C12151" s="359">
        <v>2.6</v>
      </c>
      <c r="D12151" s="357" t="s">
        <v>5493</v>
      </c>
      <c r="E12151" s="357" t="s">
        <v>5493</v>
      </c>
    </row>
    <row r="12152" spans="1:5" ht="15.6">
      <c r="A12152" s="358" t="s">
        <v>1502</v>
      </c>
      <c r="B12152" s="358" t="s">
        <v>20848</v>
      </c>
      <c r="C12152" s="359">
        <v>2.6</v>
      </c>
      <c r="D12152" s="357" t="s">
        <v>8040</v>
      </c>
      <c r="E12152" s="357" t="s">
        <v>8040</v>
      </c>
    </row>
    <row r="12153" spans="1:5" ht="15.6">
      <c r="A12153" s="358" t="s">
        <v>1502</v>
      </c>
      <c r="B12153" s="358" t="s">
        <v>20848</v>
      </c>
      <c r="C12153" s="359">
        <v>2.6</v>
      </c>
      <c r="D12153" s="357" t="s">
        <v>8040</v>
      </c>
      <c r="E12153" s="357" t="s">
        <v>8040</v>
      </c>
    </row>
    <row r="12154" spans="1:5" ht="15.6">
      <c r="A12154" s="358" t="s">
        <v>1502</v>
      </c>
      <c r="B12154" s="358" t="s">
        <v>20848</v>
      </c>
      <c r="C12154" s="359">
        <v>2.6</v>
      </c>
      <c r="D12154" s="357" t="s">
        <v>8040</v>
      </c>
      <c r="E12154" s="357" t="s">
        <v>8040</v>
      </c>
    </row>
    <row r="12155" spans="1:5" ht="15.6">
      <c r="A12155" s="358" t="s">
        <v>1502</v>
      </c>
      <c r="B12155" s="358" t="s">
        <v>20848</v>
      </c>
      <c r="C12155" s="359">
        <v>2.6</v>
      </c>
      <c r="D12155" s="357" t="s">
        <v>8040</v>
      </c>
      <c r="E12155" s="357" t="s">
        <v>8040</v>
      </c>
    </row>
    <row r="12156" spans="1:5" ht="15.6">
      <c r="A12156" s="358" t="s">
        <v>1502</v>
      </c>
      <c r="B12156" s="358" t="s">
        <v>20848</v>
      </c>
      <c r="C12156" s="359">
        <v>2.6</v>
      </c>
      <c r="D12156" s="357" t="s">
        <v>8040</v>
      </c>
      <c r="E12156" s="357" t="s">
        <v>8040</v>
      </c>
    </row>
    <row r="12157" spans="1:5" ht="15.6">
      <c r="A12157" s="358" t="s">
        <v>24208</v>
      </c>
      <c r="B12157" s="358" t="s">
        <v>24209</v>
      </c>
      <c r="C12157" s="359">
        <v>2.6</v>
      </c>
      <c r="D12157" s="357" t="s">
        <v>24207</v>
      </c>
      <c r="E12157" s="357" t="s">
        <v>24207</v>
      </c>
    </row>
    <row r="12158" spans="1:5" ht="15.6">
      <c r="A12158" s="358" t="s">
        <v>10262</v>
      </c>
      <c r="B12158" s="358" t="s">
        <v>13543</v>
      </c>
      <c r="C12158" s="359">
        <v>2.6</v>
      </c>
      <c r="D12158" s="357" t="s">
        <v>3787</v>
      </c>
      <c r="E12158" s="357" t="s">
        <v>3787</v>
      </c>
    </row>
    <row r="12159" spans="1:5" ht="15.6">
      <c r="A12159" s="358" t="s">
        <v>10262</v>
      </c>
      <c r="B12159" s="358" t="s">
        <v>61274</v>
      </c>
      <c r="C12159" s="359">
        <v>2.6</v>
      </c>
      <c r="D12159" s="357" t="s">
        <v>61273</v>
      </c>
      <c r="E12159" s="357" t="s">
        <v>61273</v>
      </c>
    </row>
    <row r="12160" spans="1:5" ht="15.6">
      <c r="A12160" s="358" t="s">
        <v>10262</v>
      </c>
      <c r="B12160" s="358" t="s">
        <v>61274</v>
      </c>
      <c r="C12160" s="359">
        <v>2.6</v>
      </c>
      <c r="D12160" s="357" t="s">
        <v>61273</v>
      </c>
      <c r="E12160" s="357" t="s">
        <v>61273</v>
      </c>
    </row>
    <row r="12161" spans="1:5" ht="15.6">
      <c r="A12161" s="358" t="s">
        <v>10262</v>
      </c>
      <c r="B12161" s="358" t="s">
        <v>60684</v>
      </c>
      <c r="C12161" s="359">
        <v>2.6</v>
      </c>
      <c r="D12161" s="357" t="s">
        <v>61275</v>
      </c>
      <c r="E12161" s="357" t="s">
        <v>61275</v>
      </c>
    </row>
    <row r="12162" spans="1:5" ht="15.6">
      <c r="A12162" s="358" t="s">
        <v>19519</v>
      </c>
      <c r="B12162" s="358" t="s">
        <v>19519</v>
      </c>
      <c r="C12162" s="359">
        <v>2.6</v>
      </c>
      <c r="D12162" s="357" t="s">
        <v>7319</v>
      </c>
      <c r="E12162" s="357" t="s">
        <v>7319</v>
      </c>
    </row>
    <row r="12163" spans="1:5" ht="15.6">
      <c r="A12163" s="358" t="s">
        <v>19519</v>
      </c>
      <c r="B12163" s="358" t="s">
        <v>19519</v>
      </c>
      <c r="C12163" s="359">
        <v>2.6</v>
      </c>
      <c r="D12163" s="357" t="s">
        <v>7319</v>
      </c>
      <c r="E12163" s="357" t="s">
        <v>7319</v>
      </c>
    </row>
    <row r="12164" spans="1:5" ht="15.6">
      <c r="A12164" s="358" t="s">
        <v>19519</v>
      </c>
      <c r="B12164" s="358" t="s">
        <v>19519</v>
      </c>
      <c r="C12164" s="359">
        <v>2.6</v>
      </c>
      <c r="D12164" s="357" t="s">
        <v>7319</v>
      </c>
      <c r="E12164" s="357" t="s">
        <v>7319</v>
      </c>
    </row>
    <row r="12165" spans="1:5" ht="15.6">
      <c r="A12165" s="358" t="s">
        <v>19545</v>
      </c>
      <c r="B12165" s="358" t="s">
        <v>19546</v>
      </c>
      <c r="C12165" s="359">
        <v>2.6</v>
      </c>
      <c r="D12165" s="357" t="s">
        <v>7360</v>
      </c>
      <c r="E12165" s="357" t="s">
        <v>7360</v>
      </c>
    </row>
    <row r="12166" spans="1:5" ht="15.6">
      <c r="A12166" s="358" t="s">
        <v>725</v>
      </c>
      <c r="B12166" s="358" t="s">
        <v>14426</v>
      </c>
      <c r="C12166" s="359">
        <v>2.6</v>
      </c>
      <c r="D12166" s="357" t="s">
        <v>4680</v>
      </c>
      <c r="E12166" s="357" t="s">
        <v>4680</v>
      </c>
    </row>
    <row r="12167" spans="1:5" ht="15.6">
      <c r="A12167" s="358" t="s">
        <v>725</v>
      </c>
      <c r="B12167" s="358" t="s">
        <v>14426</v>
      </c>
      <c r="C12167" s="359">
        <v>2.6</v>
      </c>
      <c r="D12167" s="357" t="s">
        <v>4680</v>
      </c>
      <c r="E12167" s="357" t="s">
        <v>4680</v>
      </c>
    </row>
    <row r="12168" spans="1:5" ht="15.6">
      <c r="A12168" s="358" t="s">
        <v>725</v>
      </c>
      <c r="B12168" s="358" t="s">
        <v>14426</v>
      </c>
      <c r="C12168" s="359">
        <v>2.6</v>
      </c>
      <c r="D12168" s="357" t="s">
        <v>4680</v>
      </c>
      <c r="E12168" s="357" t="s">
        <v>4680</v>
      </c>
    </row>
    <row r="12169" spans="1:5" ht="15.6">
      <c r="A12169" s="358" t="s">
        <v>725</v>
      </c>
      <c r="B12169" s="358" t="s">
        <v>14426</v>
      </c>
      <c r="C12169" s="359">
        <v>2.6</v>
      </c>
      <c r="D12169" s="357" t="s">
        <v>4680</v>
      </c>
      <c r="E12169" s="357" t="s">
        <v>4680</v>
      </c>
    </row>
    <row r="12170" spans="1:5" ht="15.6">
      <c r="A12170" s="358" t="s">
        <v>61277</v>
      </c>
      <c r="B12170" s="358" t="s">
        <v>61278</v>
      </c>
      <c r="C12170" s="359">
        <v>2.6</v>
      </c>
      <c r="D12170" s="357" t="s">
        <v>61276</v>
      </c>
      <c r="E12170" s="357" t="s">
        <v>61276</v>
      </c>
    </row>
    <row r="12171" spans="1:5" ht="15.6">
      <c r="A12171" s="358" t="s">
        <v>18967</v>
      </c>
      <c r="B12171" s="358" t="s">
        <v>18968</v>
      </c>
      <c r="C12171" s="359">
        <v>2.6</v>
      </c>
      <c r="D12171" s="357" t="s">
        <v>6472</v>
      </c>
      <c r="E12171" s="357" t="s">
        <v>6472</v>
      </c>
    </row>
    <row r="12172" spans="1:5" ht="15.6">
      <c r="A12172" s="358" t="s">
        <v>18967</v>
      </c>
      <c r="B12172" s="358" t="s">
        <v>18968</v>
      </c>
      <c r="C12172" s="359">
        <v>2.6</v>
      </c>
      <c r="D12172" s="357" t="s">
        <v>6472</v>
      </c>
      <c r="E12172" s="357" t="s">
        <v>6472</v>
      </c>
    </row>
    <row r="12173" spans="1:5" ht="15.6">
      <c r="A12173" s="358" t="s">
        <v>1100</v>
      </c>
      <c r="B12173" s="358" t="s">
        <v>17654</v>
      </c>
      <c r="C12173" s="359">
        <v>2.6</v>
      </c>
      <c r="D12173" s="357" t="s">
        <v>6492</v>
      </c>
      <c r="E12173" s="357" t="s">
        <v>6492</v>
      </c>
    </row>
    <row r="12174" spans="1:5" ht="15.6">
      <c r="A12174" s="358" t="s">
        <v>1100</v>
      </c>
      <c r="B12174" s="358" t="s">
        <v>17654</v>
      </c>
      <c r="C12174" s="359">
        <v>2.6</v>
      </c>
      <c r="D12174" s="357" t="s">
        <v>6492</v>
      </c>
      <c r="E12174" s="357" t="s">
        <v>6492</v>
      </c>
    </row>
    <row r="12175" spans="1:5" ht="15.6">
      <c r="A12175" s="358" t="s">
        <v>1259</v>
      </c>
      <c r="B12175" s="358" t="s">
        <v>18211</v>
      </c>
      <c r="C12175" s="359">
        <v>2.6</v>
      </c>
      <c r="D12175" s="357" t="s">
        <v>7099</v>
      </c>
      <c r="E12175" s="357" t="s">
        <v>7099</v>
      </c>
    </row>
    <row r="12176" spans="1:5" ht="15.6">
      <c r="A12176" s="358" t="s">
        <v>1259</v>
      </c>
      <c r="B12176" s="358" t="s">
        <v>18211</v>
      </c>
      <c r="C12176" s="359">
        <v>2.6</v>
      </c>
      <c r="D12176" s="357" t="s">
        <v>7099</v>
      </c>
      <c r="E12176" s="357" t="s">
        <v>7099</v>
      </c>
    </row>
    <row r="12177" spans="1:5" ht="15.6">
      <c r="A12177" s="358" t="s">
        <v>21309</v>
      </c>
      <c r="B12177" s="358" t="s">
        <v>21310</v>
      </c>
      <c r="C12177" s="359">
        <v>2.6</v>
      </c>
      <c r="D12177" s="357" t="s">
        <v>8527</v>
      </c>
      <c r="E12177" s="357" t="s">
        <v>8527</v>
      </c>
    </row>
    <row r="12178" spans="1:5" ht="15.6">
      <c r="A12178" s="358" t="s">
        <v>28236</v>
      </c>
      <c r="B12178" s="358" t="s">
        <v>28237</v>
      </c>
      <c r="C12178" s="359">
        <v>2.6</v>
      </c>
      <c r="D12178" s="357" t="s">
        <v>28235</v>
      </c>
      <c r="E12178" s="357" t="s">
        <v>28235</v>
      </c>
    </row>
    <row r="12179" spans="1:5" ht="15.6">
      <c r="A12179" s="358" t="s">
        <v>30240</v>
      </c>
      <c r="B12179" s="358" t="s">
        <v>30241</v>
      </c>
      <c r="C12179" s="359">
        <v>2.6</v>
      </c>
      <c r="D12179" s="357" t="s">
        <v>30239</v>
      </c>
      <c r="E12179" s="357" t="s">
        <v>30239</v>
      </c>
    </row>
    <row r="12180" spans="1:5" ht="15.6">
      <c r="A12180" s="358" t="s">
        <v>10262</v>
      </c>
      <c r="B12180" s="358" t="s">
        <v>61280</v>
      </c>
      <c r="C12180" s="359">
        <v>2.6</v>
      </c>
      <c r="D12180" s="357" t="s">
        <v>61279</v>
      </c>
      <c r="E12180" s="357" t="s">
        <v>61279</v>
      </c>
    </row>
    <row r="12181" spans="1:5" ht="15.6">
      <c r="A12181" s="358" t="s">
        <v>19657</v>
      </c>
      <c r="B12181" s="358" t="s">
        <v>19658</v>
      </c>
      <c r="C12181" s="359">
        <v>2.6</v>
      </c>
      <c r="D12181" s="357" t="s">
        <v>6936</v>
      </c>
      <c r="E12181" s="357" t="s">
        <v>6936</v>
      </c>
    </row>
    <row r="12182" spans="1:5" ht="15.6">
      <c r="A12182" s="358" t="s">
        <v>19657</v>
      </c>
      <c r="B12182" s="358" t="s">
        <v>19658</v>
      </c>
      <c r="C12182" s="359">
        <v>2.6</v>
      </c>
      <c r="D12182" s="357" t="s">
        <v>6936</v>
      </c>
      <c r="E12182" s="357" t="s">
        <v>6936</v>
      </c>
    </row>
    <row r="12183" spans="1:5" ht="15.6">
      <c r="A12183" s="358" t="s">
        <v>1184</v>
      </c>
      <c r="B12183" s="358" t="s">
        <v>17971</v>
      </c>
      <c r="C12183" s="359">
        <v>2.6</v>
      </c>
      <c r="D12183" s="357" t="s">
        <v>6848</v>
      </c>
      <c r="E12183" s="357" t="s">
        <v>6848</v>
      </c>
    </row>
    <row r="12184" spans="1:5" ht="15.6">
      <c r="A12184" s="358" t="s">
        <v>18049</v>
      </c>
      <c r="B12184" s="358" t="s">
        <v>18050</v>
      </c>
      <c r="C12184" s="359">
        <v>2.6</v>
      </c>
      <c r="D12184" s="357" t="s">
        <v>6924</v>
      </c>
      <c r="E12184" s="357" t="s">
        <v>6924</v>
      </c>
    </row>
    <row r="12185" spans="1:5" ht="15.6">
      <c r="A12185" s="358" t="s">
        <v>54640</v>
      </c>
      <c r="B12185" s="358" t="s">
        <v>54641</v>
      </c>
      <c r="C12185" s="359">
        <v>2.6</v>
      </c>
      <c r="D12185" s="357" t="s">
        <v>54639</v>
      </c>
      <c r="E12185" s="357" t="s">
        <v>54639</v>
      </c>
    </row>
    <row r="12186" spans="1:5" ht="15.6">
      <c r="A12186" s="358" t="s">
        <v>14679</v>
      </c>
      <c r="B12186" s="358" t="s">
        <v>14680</v>
      </c>
      <c r="C12186" s="359">
        <v>2.6</v>
      </c>
      <c r="D12186" s="357" t="s">
        <v>4524</v>
      </c>
      <c r="E12186" s="357" t="s">
        <v>4524</v>
      </c>
    </row>
    <row r="12187" spans="1:5" ht="15.6">
      <c r="A12187" s="358" t="s">
        <v>14679</v>
      </c>
      <c r="B12187" s="358" t="s">
        <v>14680</v>
      </c>
      <c r="C12187" s="359">
        <v>2.6</v>
      </c>
      <c r="D12187" s="357" t="s">
        <v>4524</v>
      </c>
      <c r="E12187" s="357" t="s">
        <v>4524</v>
      </c>
    </row>
    <row r="12188" spans="1:5" ht="15.6">
      <c r="A12188" s="358" t="s">
        <v>14679</v>
      </c>
      <c r="B12188" s="358" t="s">
        <v>14680</v>
      </c>
      <c r="C12188" s="359">
        <v>2.6</v>
      </c>
      <c r="D12188" s="357" t="s">
        <v>4524</v>
      </c>
      <c r="E12188" s="357" t="s">
        <v>4524</v>
      </c>
    </row>
    <row r="12189" spans="1:5" ht="15.6">
      <c r="A12189" s="358" t="s">
        <v>14679</v>
      </c>
      <c r="B12189" s="358" t="s">
        <v>14680</v>
      </c>
      <c r="C12189" s="359">
        <v>2.6</v>
      </c>
      <c r="D12189" s="357" t="s">
        <v>4524</v>
      </c>
      <c r="E12189" s="357" t="s">
        <v>4524</v>
      </c>
    </row>
    <row r="12190" spans="1:5" ht="15.6">
      <c r="A12190" s="358" t="s">
        <v>10262</v>
      </c>
      <c r="B12190" s="358" t="s">
        <v>28519</v>
      </c>
      <c r="C12190" s="359">
        <v>2.6</v>
      </c>
      <c r="D12190" s="357" t="s">
        <v>28518</v>
      </c>
      <c r="E12190" s="357" t="s">
        <v>28518</v>
      </c>
    </row>
    <row r="12191" spans="1:5" ht="15.6">
      <c r="A12191" s="358" t="s">
        <v>12659</v>
      </c>
      <c r="B12191" s="358" t="s">
        <v>12660</v>
      </c>
      <c r="C12191" s="359">
        <v>2.6</v>
      </c>
      <c r="D12191" s="357" t="s">
        <v>3572</v>
      </c>
      <c r="E12191" s="357" t="s">
        <v>3572</v>
      </c>
    </row>
    <row r="12192" spans="1:5" ht="15.6">
      <c r="A12192" s="358" t="s">
        <v>12659</v>
      </c>
      <c r="B12192" s="358" t="s">
        <v>12660</v>
      </c>
      <c r="C12192" s="359">
        <v>2.6</v>
      </c>
      <c r="D12192" s="357" t="s">
        <v>3572</v>
      </c>
      <c r="E12192" s="357" t="s">
        <v>3572</v>
      </c>
    </row>
    <row r="12193" spans="1:5" ht="15.6">
      <c r="A12193" s="358" t="s">
        <v>13424</v>
      </c>
      <c r="B12193" s="358" t="s">
        <v>13424</v>
      </c>
      <c r="C12193" s="359">
        <v>2.6</v>
      </c>
      <c r="D12193" s="357" t="s">
        <v>3651</v>
      </c>
      <c r="E12193" s="357" t="s">
        <v>3651</v>
      </c>
    </row>
    <row r="12194" spans="1:5" ht="15.6">
      <c r="A12194" s="358" t="s">
        <v>13424</v>
      </c>
      <c r="B12194" s="358" t="s">
        <v>13424</v>
      </c>
      <c r="C12194" s="359">
        <v>2.6</v>
      </c>
      <c r="D12194" s="357" t="s">
        <v>3651</v>
      </c>
      <c r="E12194" s="357" t="s">
        <v>3651</v>
      </c>
    </row>
    <row r="12195" spans="1:5" ht="15.6">
      <c r="A12195" s="358" t="s">
        <v>13424</v>
      </c>
      <c r="B12195" s="358" t="s">
        <v>13424</v>
      </c>
      <c r="C12195" s="359">
        <v>2.6</v>
      </c>
      <c r="D12195" s="357" t="s">
        <v>3651</v>
      </c>
      <c r="E12195" s="357" t="s">
        <v>3651</v>
      </c>
    </row>
    <row r="12196" spans="1:5" ht="15.6">
      <c r="A12196" s="358" t="s">
        <v>22326</v>
      </c>
      <c r="B12196" s="358" t="s">
        <v>10262</v>
      </c>
      <c r="C12196" s="359">
        <v>2.6</v>
      </c>
      <c r="D12196" s="357" t="s">
        <v>9105</v>
      </c>
      <c r="E12196" s="357" t="s">
        <v>9105</v>
      </c>
    </row>
    <row r="12197" spans="1:5" ht="15.6">
      <c r="A12197" s="358" t="s">
        <v>58380</v>
      </c>
      <c r="B12197" s="358" t="s">
        <v>61282</v>
      </c>
      <c r="C12197" s="359">
        <v>2.6</v>
      </c>
      <c r="D12197" s="357" t="s">
        <v>61281</v>
      </c>
      <c r="E12197" s="357" t="s">
        <v>61281</v>
      </c>
    </row>
    <row r="12198" spans="1:5" ht="15.6">
      <c r="A12198" s="358" t="s">
        <v>10262</v>
      </c>
      <c r="B12198" s="358" t="s">
        <v>37148</v>
      </c>
      <c r="C12198" s="359">
        <v>2.6</v>
      </c>
      <c r="D12198" s="357" t="s">
        <v>37147</v>
      </c>
      <c r="E12198" s="357" t="s">
        <v>37147</v>
      </c>
    </row>
    <row r="12199" spans="1:5" ht="15.6">
      <c r="A12199" s="358" t="s">
        <v>47833</v>
      </c>
      <c r="B12199" s="358" t="s">
        <v>47834</v>
      </c>
      <c r="C12199" s="359">
        <v>2.5</v>
      </c>
      <c r="D12199" s="357" t="s">
        <v>47832</v>
      </c>
      <c r="E12199" s="357" t="s">
        <v>47832</v>
      </c>
    </row>
    <row r="12200" spans="1:5" ht="15.6">
      <c r="A12200" s="358" t="s">
        <v>42843</v>
      </c>
      <c r="B12200" s="358" t="s">
        <v>42844</v>
      </c>
      <c r="C12200" s="359">
        <v>2.5</v>
      </c>
      <c r="D12200" s="357" t="s">
        <v>42842</v>
      </c>
      <c r="E12200" s="357" t="s">
        <v>42842</v>
      </c>
    </row>
    <row r="12201" spans="1:5" ht="15.6">
      <c r="A12201" s="358" t="s">
        <v>42843</v>
      </c>
      <c r="B12201" s="358" t="s">
        <v>42844</v>
      </c>
      <c r="C12201" s="359">
        <v>2.5</v>
      </c>
      <c r="D12201" s="357" t="s">
        <v>42842</v>
      </c>
      <c r="E12201" s="357" t="s">
        <v>42842</v>
      </c>
    </row>
    <row r="12202" spans="1:5" ht="15.6">
      <c r="A12202" s="358" t="s">
        <v>36811</v>
      </c>
      <c r="B12202" s="358" t="s">
        <v>36812</v>
      </c>
      <c r="C12202" s="359">
        <v>2.5</v>
      </c>
      <c r="D12202" s="357" t="s">
        <v>36810</v>
      </c>
      <c r="E12202" s="357" t="s">
        <v>36810</v>
      </c>
    </row>
    <row r="12203" spans="1:5" ht="15.6">
      <c r="A12203" s="358" t="s">
        <v>37865</v>
      </c>
      <c r="B12203" s="358" t="s">
        <v>37866</v>
      </c>
      <c r="C12203" s="359">
        <v>2.5</v>
      </c>
      <c r="D12203" s="357" t="s">
        <v>37864</v>
      </c>
      <c r="E12203" s="357" t="s">
        <v>37864</v>
      </c>
    </row>
    <row r="12204" spans="1:5" ht="15.6">
      <c r="A12204" s="358" t="s">
        <v>26007</v>
      </c>
      <c r="B12204" s="358" t="s">
        <v>26008</v>
      </c>
      <c r="C12204" s="359">
        <v>2.5</v>
      </c>
      <c r="D12204" s="357" t="s">
        <v>26006</v>
      </c>
      <c r="E12204" s="357" t="s">
        <v>26006</v>
      </c>
    </row>
    <row r="12205" spans="1:5" ht="15.6">
      <c r="A12205" s="358" t="s">
        <v>10262</v>
      </c>
      <c r="B12205" s="358" t="s">
        <v>41437</v>
      </c>
      <c r="C12205" s="359">
        <v>2.5</v>
      </c>
      <c r="D12205" s="357" t="s">
        <v>41436</v>
      </c>
      <c r="E12205" s="357" t="s">
        <v>41436</v>
      </c>
    </row>
    <row r="12206" spans="1:5" ht="15.6">
      <c r="A12206" s="358" t="s">
        <v>10262</v>
      </c>
      <c r="B12206" s="358" t="s">
        <v>41437</v>
      </c>
      <c r="C12206" s="359">
        <v>2.5</v>
      </c>
      <c r="D12206" s="357" t="s">
        <v>41436</v>
      </c>
      <c r="E12206" s="357" t="s">
        <v>41436</v>
      </c>
    </row>
    <row r="12207" spans="1:5" ht="15.6">
      <c r="A12207" s="358" t="s">
        <v>31397</v>
      </c>
      <c r="B12207" s="358" t="s">
        <v>31398</v>
      </c>
      <c r="C12207" s="359">
        <v>2.5</v>
      </c>
      <c r="D12207" s="357" t="s">
        <v>31396</v>
      </c>
      <c r="E12207" s="357" t="s">
        <v>31396</v>
      </c>
    </row>
    <row r="12208" spans="1:5" ht="15.6">
      <c r="A12208" s="358" t="s">
        <v>31397</v>
      </c>
      <c r="B12208" s="358" t="s">
        <v>31398</v>
      </c>
      <c r="C12208" s="359">
        <v>2.5</v>
      </c>
      <c r="D12208" s="357" t="s">
        <v>31396</v>
      </c>
      <c r="E12208" s="357" t="s">
        <v>31396</v>
      </c>
    </row>
    <row r="12209" spans="1:5" ht="15.6">
      <c r="A12209" s="358" t="s">
        <v>43487</v>
      </c>
      <c r="B12209" s="358" t="s">
        <v>43488</v>
      </c>
      <c r="C12209" s="359">
        <v>2.5</v>
      </c>
      <c r="D12209" s="357" t="s">
        <v>43486</v>
      </c>
      <c r="E12209" s="357" t="s">
        <v>43486</v>
      </c>
    </row>
    <row r="12210" spans="1:5" ht="15.6">
      <c r="A12210" s="358" t="s">
        <v>13796</v>
      </c>
      <c r="B12210" s="358" t="s">
        <v>13797</v>
      </c>
      <c r="C12210" s="359">
        <v>2.5</v>
      </c>
      <c r="D12210" s="357" t="s">
        <v>4159</v>
      </c>
      <c r="E12210" s="357" t="s">
        <v>4159</v>
      </c>
    </row>
    <row r="12211" spans="1:5" ht="15.6">
      <c r="A12211" s="358" t="s">
        <v>22941</v>
      </c>
      <c r="B12211" s="358" t="s">
        <v>22942</v>
      </c>
      <c r="C12211" s="359">
        <v>2.5</v>
      </c>
      <c r="D12211" s="357" t="s">
        <v>9231</v>
      </c>
      <c r="E12211" s="357" t="s">
        <v>9231</v>
      </c>
    </row>
    <row r="12212" spans="1:5" ht="15.6">
      <c r="A12212" s="358" t="s">
        <v>22941</v>
      </c>
      <c r="B12212" s="358" t="s">
        <v>22942</v>
      </c>
      <c r="C12212" s="359">
        <v>2.5</v>
      </c>
      <c r="D12212" s="357" t="s">
        <v>9231</v>
      </c>
      <c r="E12212" s="357" t="s">
        <v>9231</v>
      </c>
    </row>
    <row r="12213" spans="1:5" ht="15.6">
      <c r="A12213" s="358" t="s">
        <v>39183</v>
      </c>
      <c r="B12213" s="358" t="s">
        <v>39184</v>
      </c>
      <c r="C12213" s="359">
        <v>2.5</v>
      </c>
      <c r="D12213" s="357" t="s">
        <v>39182</v>
      </c>
      <c r="E12213" s="357" t="s">
        <v>39182</v>
      </c>
    </row>
    <row r="12214" spans="1:5" ht="15.6">
      <c r="A12214" s="358" t="s">
        <v>10262</v>
      </c>
      <c r="B12214" s="358" t="s">
        <v>22688</v>
      </c>
      <c r="C12214" s="359">
        <v>2.5</v>
      </c>
      <c r="D12214" s="357" t="s">
        <v>10041</v>
      </c>
      <c r="E12214" s="357" t="s">
        <v>10041</v>
      </c>
    </row>
    <row r="12215" spans="1:5" ht="15.6">
      <c r="A12215" s="358" t="s">
        <v>50683</v>
      </c>
      <c r="B12215" s="358" t="s">
        <v>50684</v>
      </c>
      <c r="C12215" s="359">
        <v>2.5</v>
      </c>
      <c r="D12215" s="357" t="s">
        <v>50682</v>
      </c>
      <c r="E12215" s="357" t="s">
        <v>50682</v>
      </c>
    </row>
    <row r="12216" spans="1:5" ht="15.6">
      <c r="A12216" s="358" t="s">
        <v>27632</v>
      </c>
      <c r="B12216" s="358" t="s">
        <v>27633</v>
      </c>
      <c r="C12216" s="359">
        <v>2.5</v>
      </c>
      <c r="D12216" s="357" t="s">
        <v>27631</v>
      </c>
      <c r="E12216" s="357" t="s">
        <v>27631</v>
      </c>
    </row>
    <row r="12217" spans="1:5" ht="15.6">
      <c r="A12217" s="358" t="s">
        <v>10262</v>
      </c>
      <c r="B12217" s="358" t="s">
        <v>44521</v>
      </c>
      <c r="C12217" s="359">
        <v>2.5</v>
      </c>
      <c r="D12217" s="357" t="s">
        <v>44520</v>
      </c>
      <c r="E12217" s="357" t="s">
        <v>44520</v>
      </c>
    </row>
    <row r="12218" spans="1:5" ht="15.6">
      <c r="A12218" s="358" t="s">
        <v>29687</v>
      </c>
      <c r="B12218" s="358" t="s">
        <v>29688</v>
      </c>
      <c r="C12218" s="359">
        <v>2.5</v>
      </c>
      <c r="D12218" s="357" t="s">
        <v>29686</v>
      </c>
      <c r="E12218" s="357" t="s">
        <v>29686</v>
      </c>
    </row>
    <row r="12219" spans="1:5" ht="15.6">
      <c r="A12219" s="358" t="s">
        <v>29687</v>
      </c>
      <c r="B12219" s="358" t="s">
        <v>29688</v>
      </c>
      <c r="C12219" s="359">
        <v>2.5</v>
      </c>
      <c r="D12219" s="357" t="s">
        <v>29686</v>
      </c>
      <c r="E12219" s="357" t="s">
        <v>29686</v>
      </c>
    </row>
    <row r="12220" spans="1:5" ht="15.6">
      <c r="A12220" s="358" t="s">
        <v>32329</v>
      </c>
      <c r="B12220" s="358" t="s">
        <v>32330</v>
      </c>
      <c r="C12220" s="359">
        <v>2.5</v>
      </c>
      <c r="D12220" s="357" t="s">
        <v>32328</v>
      </c>
      <c r="E12220" s="357" t="s">
        <v>32328</v>
      </c>
    </row>
    <row r="12221" spans="1:5" ht="15.6">
      <c r="A12221" s="358" t="s">
        <v>32329</v>
      </c>
      <c r="B12221" s="358" t="s">
        <v>32330</v>
      </c>
      <c r="C12221" s="359">
        <v>2.5</v>
      </c>
      <c r="D12221" s="357" t="s">
        <v>32328</v>
      </c>
      <c r="E12221" s="357" t="s">
        <v>32328</v>
      </c>
    </row>
    <row r="12222" spans="1:5" ht="15.6">
      <c r="A12222" s="358" t="s">
        <v>39859</v>
      </c>
      <c r="B12222" s="358" t="s">
        <v>39860</v>
      </c>
      <c r="C12222" s="359">
        <v>2.5</v>
      </c>
      <c r="D12222" s="357" t="s">
        <v>39858</v>
      </c>
      <c r="E12222" s="357" t="s">
        <v>39858</v>
      </c>
    </row>
    <row r="12223" spans="1:5" ht="15.6">
      <c r="A12223" s="358" t="s">
        <v>11665</v>
      </c>
      <c r="B12223" s="358" t="s">
        <v>11666</v>
      </c>
      <c r="C12223" s="359">
        <v>2.5</v>
      </c>
      <c r="D12223" s="357" t="s">
        <v>2905</v>
      </c>
      <c r="E12223" s="357" t="s">
        <v>2905</v>
      </c>
    </row>
    <row r="12224" spans="1:5" ht="15.6">
      <c r="A12224" s="358" t="s">
        <v>11665</v>
      </c>
      <c r="B12224" s="358" t="s">
        <v>11666</v>
      </c>
      <c r="C12224" s="359">
        <v>2.5</v>
      </c>
      <c r="D12224" s="357" t="s">
        <v>2905</v>
      </c>
      <c r="E12224" s="357" t="s">
        <v>2905</v>
      </c>
    </row>
    <row r="12225" spans="1:5" ht="15.6">
      <c r="A12225" s="358" t="s">
        <v>10678</v>
      </c>
      <c r="B12225" s="358" t="s">
        <v>10679</v>
      </c>
      <c r="C12225" s="359">
        <v>2.5</v>
      </c>
      <c r="D12225" s="357" t="s">
        <v>2548</v>
      </c>
      <c r="E12225" s="357" t="s">
        <v>2548</v>
      </c>
    </row>
    <row r="12226" spans="1:5" ht="15.6">
      <c r="A12226" s="358" t="s">
        <v>10678</v>
      </c>
      <c r="B12226" s="358" t="s">
        <v>10679</v>
      </c>
      <c r="C12226" s="359">
        <v>2.5</v>
      </c>
      <c r="D12226" s="357" t="s">
        <v>2548</v>
      </c>
      <c r="E12226" s="357" t="s">
        <v>2548</v>
      </c>
    </row>
    <row r="12227" spans="1:5" ht="15.6">
      <c r="A12227" s="358" t="s">
        <v>10678</v>
      </c>
      <c r="B12227" s="358" t="s">
        <v>10679</v>
      </c>
      <c r="C12227" s="359">
        <v>2.5</v>
      </c>
      <c r="D12227" s="357" t="s">
        <v>2548</v>
      </c>
      <c r="E12227" s="357" t="s">
        <v>2548</v>
      </c>
    </row>
    <row r="12228" spans="1:5" ht="15.6">
      <c r="A12228" s="358" t="s">
        <v>61284</v>
      </c>
      <c r="B12228" s="358" t="s">
        <v>61285</v>
      </c>
      <c r="C12228" s="359">
        <v>2.5</v>
      </c>
      <c r="D12228" s="357" t="s">
        <v>61283</v>
      </c>
      <c r="E12228" s="357" t="s">
        <v>61283</v>
      </c>
    </row>
    <row r="12229" spans="1:5" ht="15.6">
      <c r="A12229" s="358" t="s">
        <v>61284</v>
      </c>
      <c r="B12229" s="358" t="s">
        <v>61285</v>
      </c>
      <c r="C12229" s="359">
        <v>2.5</v>
      </c>
      <c r="D12229" s="357" t="s">
        <v>61283</v>
      </c>
      <c r="E12229" s="357" t="s">
        <v>61283</v>
      </c>
    </row>
    <row r="12230" spans="1:5" ht="15.6">
      <c r="A12230" s="358" t="s">
        <v>21900</v>
      </c>
      <c r="B12230" s="358" t="s">
        <v>21899</v>
      </c>
      <c r="C12230" s="359">
        <v>2.5</v>
      </c>
      <c r="D12230" s="357" t="s">
        <v>8551</v>
      </c>
      <c r="E12230" s="357" t="s">
        <v>8551</v>
      </c>
    </row>
    <row r="12231" spans="1:5" ht="15.6">
      <c r="A12231" s="358" t="s">
        <v>47025</v>
      </c>
      <c r="B12231" s="358" t="s">
        <v>47025</v>
      </c>
      <c r="C12231" s="359">
        <v>2.5</v>
      </c>
      <c r="D12231" s="357" t="s">
        <v>47024</v>
      </c>
      <c r="E12231" s="357" t="s">
        <v>47024</v>
      </c>
    </row>
    <row r="12232" spans="1:5" ht="15.6">
      <c r="A12232" s="358" t="s">
        <v>30833</v>
      </c>
      <c r="B12232" s="358" t="s">
        <v>30834</v>
      </c>
      <c r="C12232" s="359">
        <v>2.5</v>
      </c>
      <c r="D12232" s="357" t="s">
        <v>30832</v>
      </c>
      <c r="E12232" s="357" t="s">
        <v>30832</v>
      </c>
    </row>
    <row r="12233" spans="1:5" ht="15.6">
      <c r="A12233" s="358" t="s">
        <v>32689</v>
      </c>
      <c r="B12233" s="358" t="s">
        <v>32690</v>
      </c>
      <c r="C12233" s="359">
        <v>2.5</v>
      </c>
      <c r="D12233" s="357" t="s">
        <v>32688</v>
      </c>
      <c r="E12233" s="357" t="s">
        <v>32688</v>
      </c>
    </row>
    <row r="12234" spans="1:5" ht="15.6">
      <c r="A12234" s="358" t="s">
        <v>32689</v>
      </c>
      <c r="B12234" s="358" t="s">
        <v>32690</v>
      </c>
      <c r="C12234" s="359">
        <v>2.5</v>
      </c>
      <c r="D12234" s="357" t="s">
        <v>32688</v>
      </c>
      <c r="E12234" s="357" t="s">
        <v>32688</v>
      </c>
    </row>
    <row r="12235" spans="1:5" ht="15.6">
      <c r="A12235" s="358" t="s">
        <v>46989</v>
      </c>
      <c r="B12235" s="358" t="s">
        <v>46990</v>
      </c>
      <c r="C12235" s="359">
        <v>2.5</v>
      </c>
      <c r="D12235" s="357" t="s">
        <v>46988</v>
      </c>
      <c r="E12235" s="357" t="s">
        <v>46988</v>
      </c>
    </row>
    <row r="12236" spans="1:5" ht="15.6">
      <c r="A12236" s="358" t="s">
        <v>17488</v>
      </c>
      <c r="B12236" s="358" t="s">
        <v>17489</v>
      </c>
      <c r="C12236" s="359">
        <v>2.5</v>
      </c>
      <c r="D12236" s="357" t="s">
        <v>6342</v>
      </c>
      <c r="E12236" s="357" t="s">
        <v>6342</v>
      </c>
    </row>
    <row r="12237" spans="1:5" ht="15.6">
      <c r="A12237" s="358" t="s">
        <v>20858</v>
      </c>
      <c r="B12237" s="358" t="s">
        <v>20859</v>
      </c>
      <c r="C12237" s="359">
        <v>2.5</v>
      </c>
      <c r="D12237" s="357" t="s">
        <v>8068</v>
      </c>
      <c r="E12237" s="357" t="s">
        <v>8068</v>
      </c>
    </row>
    <row r="12238" spans="1:5" ht="15.6">
      <c r="A12238" s="358" t="s">
        <v>20858</v>
      </c>
      <c r="B12238" s="358" t="s">
        <v>20859</v>
      </c>
      <c r="C12238" s="359">
        <v>2.5</v>
      </c>
      <c r="D12238" s="357" t="s">
        <v>8068</v>
      </c>
      <c r="E12238" s="357" t="s">
        <v>8068</v>
      </c>
    </row>
    <row r="12239" spans="1:5" ht="15.6">
      <c r="A12239" s="358" t="s">
        <v>20858</v>
      </c>
      <c r="B12239" s="358" t="s">
        <v>20859</v>
      </c>
      <c r="C12239" s="359">
        <v>2.5</v>
      </c>
      <c r="D12239" s="357" t="s">
        <v>8068</v>
      </c>
      <c r="E12239" s="357" t="s">
        <v>8068</v>
      </c>
    </row>
    <row r="12240" spans="1:5" ht="15.6">
      <c r="A12240" s="358" t="s">
        <v>43040</v>
      </c>
      <c r="B12240" s="358" t="s">
        <v>43040</v>
      </c>
      <c r="C12240" s="359">
        <v>2.5</v>
      </c>
      <c r="D12240" s="357" t="s">
        <v>43039</v>
      </c>
      <c r="E12240" s="357" t="s">
        <v>43039</v>
      </c>
    </row>
    <row r="12241" spans="1:5" ht="15.6">
      <c r="A12241" s="358" t="s">
        <v>51911</v>
      </c>
      <c r="B12241" s="358" t="s">
        <v>51912</v>
      </c>
      <c r="C12241" s="359">
        <v>2.5</v>
      </c>
      <c r="D12241" s="357" t="s">
        <v>51910</v>
      </c>
      <c r="E12241" s="357" t="s">
        <v>51910</v>
      </c>
    </row>
    <row r="12242" spans="1:5" ht="15.6">
      <c r="A12242" s="358" t="s">
        <v>34141</v>
      </c>
      <c r="B12242" s="358" t="s">
        <v>34142</v>
      </c>
      <c r="C12242" s="359">
        <v>2.5</v>
      </c>
      <c r="D12242" s="357" t="s">
        <v>34140</v>
      </c>
      <c r="E12242" s="357" t="s">
        <v>34140</v>
      </c>
    </row>
    <row r="12243" spans="1:5" ht="15.6">
      <c r="A12243" s="358" t="s">
        <v>34141</v>
      </c>
      <c r="B12243" s="358" t="s">
        <v>34142</v>
      </c>
      <c r="C12243" s="359">
        <v>2.5</v>
      </c>
      <c r="D12243" s="357" t="s">
        <v>34140</v>
      </c>
      <c r="E12243" s="357" t="s">
        <v>34140</v>
      </c>
    </row>
    <row r="12244" spans="1:5" ht="15.6">
      <c r="A12244" s="358" t="s">
        <v>34141</v>
      </c>
      <c r="B12244" s="358" t="s">
        <v>34142</v>
      </c>
      <c r="C12244" s="359">
        <v>2.5</v>
      </c>
      <c r="D12244" s="357" t="s">
        <v>34140</v>
      </c>
      <c r="E12244" s="357" t="s">
        <v>34140</v>
      </c>
    </row>
    <row r="12245" spans="1:5" ht="15.6">
      <c r="A12245" s="358" t="s">
        <v>20778</v>
      </c>
      <c r="B12245" s="358" t="s">
        <v>20779</v>
      </c>
      <c r="C12245" s="359">
        <v>2.5</v>
      </c>
      <c r="D12245" s="357" t="s">
        <v>8269</v>
      </c>
      <c r="E12245" s="357" t="s">
        <v>8269</v>
      </c>
    </row>
    <row r="12246" spans="1:5" ht="15.6">
      <c r="A12246" s="358" t="s">
        <v>22887</v>
      </c>
      <c r="B12246" s="358" t="s">
        <v>22888</v>
      </c>
      <c r="C12246" s="359">
        <v>2.5</v>
      </c>
      <c r="D12246" s="357" t="s">
        <v>9495</v>
      </c>
      <c r="E12246" s="357" t="s">
        <v>9495</v>
      </c>
    </row>
    <row r="12247" spans="1:5" ht="15.6">
      <c r="A12247" s="358" t="s">
        <v>10262</v>
      </c>
      <c r="B12247" s="358" t="s">
        <v>19363</v>
      </c>
      <c r="C12247" s="359">
        <v>2.5</v>
      </c>
      <c r="D12247" s="357" t="s">
        <v>7069</v>
      </c>
      <c r="E12247" s="357" t="s">
        <v>7069</v>
      </c>
    </row>
    <row r="12248" spans="1:5" ht="15.6">
      <c r="A12248" s="358" t="s">
        <v>42273</v>
      </c>
      <c r="B12248" s="358" t="s">
        <v>42274</v>
      </c>
      <c r="C12248" s="359">
        <v>2.5</v>
      </c>
      <c r="D12248" s="357" t="s">
        <v>42272</v>
      </c>
      <c r="E12248" s="357" t="s">
        <v>42272</v>
      </c>
    </row>
    <row r="12249" spans="1:5" ht="15.6">
      <c r="A12249" s="358" t="s">
        <v>42273</v>
      </c>
      <c r="B12249" s="358" t="s">
        <v>42274</v>
      </c>
      <c r="C12249" s="359">
        <v>2.5</v>
      </c>
      <c r="D12249" s="357" t="s">
        <v>42272</v>
      </c>
      <c r="E12249" s="357" t="s">
        <v>42272</v>
      </c>
    </row>
    <row r="12250" spans="1:5" ht="15.6">
      <c r="A12250" s="358" t="s">
        <v>22997</v>
      </c>
      <c r="B12250" s="358" t="s">
        <v>22998</v>
      </c>
      <c r="C12250" s="359">
        <v>2.5</v>
      </c>
      <c r="D12250" s="357" t="s">
        <v>9287</v>
      </c>
      <c r="E12250" s="357" t="s">
        <v>9287</v>
      </c>
    </row>
    <row r="12251" spans="1:5" ht="15.6">
      <c r="A12251" s="358" t="s">
        <v>22997</v>
      </c>
      <c r="B12251" s="358" t="s">
        <v>22998</v>
      </c>
      <c r="C12251" s="359">
        <v>2.5</v>
      </c>
      <c r="D12251" s="357" t="s">
        <v>9287</v>
      </c>
      <c r="E12251" s="357" t="s">
        <v>9287</v>
      </c>
    </row>
    <row r="12252" spans="1:5" ht="15.6">
      <c r="A12252" s="358" t="s">
        <v>47045</v>
      </c>
      <c r="B12252" s="358" t="s">
        <v>47046</v>
      </c>
      <c r="C12252" s="359">
        <v>2.5</v>
      </c>
      <c r="D12252" s="357" t="s">
        <v>47044</v>
      </c>
      <c r="E12252" s="357" t="s">
        <v>47044</v>
      </c>
    </row>
    <row r="12253" spans="1:5" ht="15.6">
      <c r="A12253" s="358" t="s">
        <v>37601</v>
      </c>
      <c r="B12253" s="358" t="s">
        <v>37602</v>
      </c>
      <c r="C12253" s="359">
        <v>2.5</v>
      </c>
      <c r="D12253" s="357" t="s">
        <v>37600</v>
      </c>
      <c r="E12253" s="357" t="s">
        <v>37600</v>
      </c>
    </row>
    <row r="12254" spans="1:5" ht="15.6">
      <c r="A12254" s="358" t="s">
        <v>18384</v>
      </c>
      <c r="B12254" s="358" t="s">
        <v>18385</v>
      </c>
      <c r="C12254" s="359">
        <v>2.5</v>
      </c>
      <c r="D12254" s="357" t="s">
        <v>7276</v>
      </c>
      <c r="E12254" s="357" t="s">
        <v>7276</v>
      </c>
    </row>
    <row r="12255" spans="1:5" ht="15.6">
      <c r="A12255" s="358" t="s">
        <v>18384</v>
      </c>
      <c r="B12255" s="358" t="s">
        <v>18385</v>
      </c>
      <c r="C12255" s="359">
        <v>2.5</v>
      </c>
      <c r="D12255" s="357" t="s">
        <v>7276</v>
      </c>
      <c r="E12255" s="357" t="s">
        <v>7276</v>
      </c>
    </row>
    <row r="12256" spans="1:5" ht="15.6">
      <c r="A12256" s="358" t="s">
        <v>18384</v>
      </c>
      <c r="B12256" s="358" t="s">
        <v>18385</v>
      </c>
      <c r="C12256" s="359">
        <v>2.5</v>
      </c>
      <c r="D12256" s="357" t="s">
        <v>7276</v>
      </c>
      <c r="E12256" s="357" t="s">
        <v>7276</v>
      </c>
    </row>
    <row r="12257" spans="1:5" ht="15.6">
      <c r="A12257" s="358" t="s">
        <v>50663</v>
      </c>
      <c r="B12257" s="358" t="s">
        <v>50664</v>
      </c>
      <c r="C12257" s="359">
        <v>2.5</v>
      </c>
      <c r="D12257" s="357" t="s">
        <v>50662</v>
      </c>
      <c r="E12257" s="357" t="s">
        <v>50662</v>
      </c>
    </row>
    <row r="12258" spans="1:5" ht="15.6">
      <c r="A12258" s="358" t="s">
        <v>50663</v>
      </c>
      <c r="B12258" s="358" t="s">
        <v>50664</v>
      </c>
      <c r="C12258" s="359">
        <v>2.5</v>
      </c>
      <c r="D12258" s="357" t="s">
        <v>50662</v>
      </c>
      <c r="E12258" s="357" t="s">
        <v>50662</v>
      </c>
    </row>
    <row r="12259" spans="1:5" ht="15.6">
      <c r="A12259" s="358" t="s">
        <v>36835</v>
      </c>
      <c r="B12259" s="358" t="s">
        <v>36836</v>
      </c>
      <c r="C12259" s="359">
        <v>2.5</v>
      </c>
      <c r="D12259" s="357" t="s">
        <v>36834</v>
      </c>
      <c r="E12259" s="357" t="s">
        <v>36834</v>
      </c>
    </row>
    <row r="12260" spans="1:5" ht="15.6">
      <c r="A12260" s="358" t="s">
        <v>45881</v>
      </c>
      <c r="B12260" s="358" t="s">
        <v>45882</v>
      </c>
      <c r="C12260" s="359">
        <v>2.5</v>
      </c>
      <c r="D12260" s="357" t="s">
        <v>54803</v>
      </c>
      <c r="E12260" s="357" t="s">
        <v>54803</v>
      </c>
    </row>
    <row r="12261" spans="1:5" ht="15.6">
      <c r="A12261" s="358" t="s">
        <v>45881</v>
      </c>
      <c r="B12261" s="358" t="s">
        <v>45882</v>
      </c>
      <c r="C12261" s="359">
        <v>2.5</v>
      </c>
      <c r="D12261" s="357" t="s">
        <v>54803</v>
      </c>
      <c r="E12261" s="357" t="s">
        <v>54803</v>
      </c>
    </row>
    <row r="12262" spans="1:5" ht="15.6">
      <c r="A12262" s="358" t="s">
        <v>45881</v>
      </c>
      <c r="B12262" s="358" t="s">
        <v>45882</v>
      </c>
      <c r="C12262" s="359">
        <v>2.5</v>
      </c>
      <c r="D12262" s="357" t="s">
        <v>54803</v>
      </c>
      <c r="E12262" s="357" t="s">
        <v>54803</v>
      </c>
    </row>
    <row r="12263" spans="1:5" ht="15.6">
      <c r="A12263" s="358" t="s">
        <v>14437</v>
      </c>
      <c r="B12263" s="358" t="s">
        <v>14438</v>
      </c>
      <c r="C12263" s="359">
        <v>2.5</v>
      </c>
      <c r="D12263" s="357" t="s">
        <v>4693</v>
      </c>
      <c r="E12263" s="357" t="s">
        <v>4693</v>
      </c>
    </row>
    <row r="12264" spans="1:5" ht="15.6">
      <c r="A12264" s="358" t="s">
        <v>39178</v>
      </c>
      <c r="B12264" s="358" t="s">
        <v>39179</v>
      </c>
      <c r="C12264" s="359">
        <v>2.5</v>
      </c>
      <c r="D12264" s="357" t="s">
        <v>39177</v>
      </c>
      <c r="E12264" s="357" t="s">
        <v>39177</v>
      </c>
    </row>
    <row r="12265" spans="1:5" ht="15.6">
      <c r="A12265" s="358" t="s">
        <v>39178</v>
      </c>
      <c r="B12265" s="358" t="s">
        <v>39179</v>
      </c>
      <c r="C12265" s="359">
        <v>2.5</v>
      </c>
      <c r="D12265" s="357" t="s">
        <v>39177</v>
      </c>
      <c r="E12265" s="357" t="s">
        <v>39177</v>
      </c>
    </row>
    <row r="12266" spans="1:5" ht="15.6">
      <c r="A12266" s="358" t="s">
        <v>10262</v>
      </c>
      <c r="B12266" s="358" t="s">
        <v>54805</v>
      </c>
      <c r="C12266" s="359">
        <v>2.5</v>
      </c>
      <c r="D12266" s="357" t="s">
        <v>54804</v>
      </c>
      <c r="E12266" s="357" t="s">
        <v>54804</v>
      </c>
    </row>
    <row r="12267" spans="1:5" ht="15.6">
      <c r="A12267" s="358" t="s">
        <v>10262</v>
      </c>
      <c r="B12267" s="358" t="s">
        <v>54805</v>
      </c>
      <c r="C12267" s="359">
        <v>2.5</v>
      </c>
      <c r="D12267" s="357" t="s">
        <v>54804</v>
      </c>
      <c r="E12267" s="357" t="s">
        <v>54804</v>
      </c>
    </row>
    <row r="12268" spans="1:5" ht="15.6">
      <c r="A12268" s="358" t="s">
        <v>10262</v>
      </c>
      <c r="B12268" s="358" t="s">
        <v>54805</v>
      </c>
      <c r="C12268" s="359">
        <v>2.5</v>
      </c>
      <c r="D12268" s="357" t="s">
        <v>54804</v>
      </c>
      <c r="E12268" s="357" t="s">
        <v>54804</v>
      </c>
    </row>
    <row r="12269" spans="1:5" ht="15.6">
      <c r="A12269" s="358" t="s">
        <v>45686</v>
      </c>
      <c r="B12269" s="358" t="s">
        <v>45687</v>
      </c>
      <c r="C12269" s="359">
        <v>2.5</v>
      </c>
      <c r="D12269" s="357" t="s">
        <v>45685</v>
      </c>
      <c r="E12269" s="357" t="s">
        <v>45685</v>
      </c>
    </row>
    <row r="12270" spans="1:5" ht="15.6">
      <c r="A12270" s="358" t="s">
        <v>51835</v>
      </c>
      <c r="B12270" s="358" t="s">
        <v>51836</v>
      </c>
      <c r="C12270" s="359">
        <v>2.5</v>
      </c>
      <c r="D12270" s="357" t="s">
        <v>51834</v>
      </c>
      <c r="E12270" s="357" t="s">
        <v>51834</v>
      </c>
    </row>
    <row r="12271" spans="1:5" ht="15.6">
      <c r="A12271" s="358" t="s">
        <v>17625</v>
      </c>
      <c r="B12271" s="358" t="s">
        <v>17626</v>
      </c>
      <c r="C12271" s="359">
        <v>2.5</v>
      </c>
      <c r="D12271" s="357" t="s">
        <v>6465</v>
      </c>
      <c r="E12271" s="357" t="s">
        <v>6465</v>
      </c>
    </row>
    <row r="12272" spans="1:5" ht="15.6">
      <c r="A12272" s="358" t="s">
        <v>39893</v>
      </c>
      <c r="B12272" s="358" t="s">
        <v>39894</v>
      </c>
      <c r="C12272" s="359">
        <v>2.5</v>
      </c>
      <c r="D12272" s="357" t="s">
        <v>39892</v>
      </c>
      <c r="E12272" s="357" t="s">
        <v>39892</v>
      </c>
    </row>
    <row r="12273" spans="1:5" ht="15.6">
      <c r="A12273" s="358" t="s">
        <v>39893</v>
      </c>
      <c r="B12273" s="358" t="s">
        <v>39894</v>
      </c>
      <c r="C12273" s="359">
        <v>2.5</v>
      </c>
      <c r="D12273" s="357" t="s">
        <v>39892</v>
      </c>
      <c r="E12273" s="357" t="s">
        <v>39892</v>
      </c>
    </row>
    <row r="12274" spans="1:5" ht="15.6">
      <c r="A12274" s="358" t="s">
        <v>42178</v>
      </c>
      <c r="B12274" s="358" t="s">
        <v>42179</v>
      </c>
      <c r="C12274" s="359">
        <v>2.5</v>
      </c>
      <c r="D12274" s="357" t="s">
        <v>42177</v>
      </c>
      <c r="E12274" s="357" t="s">
        <v>42177</v>
      </c>
    </row>
    <row r="12275" spans="1:5" ht="15.6">
      <c r="A12275" s="358" t="s">
        <v>42178</v>
      </c>
      <c r="B12275" s="358" t="s">
        <v>42179</v>
      </c>
      <c r="C12275" s="359">
        <v>2.5</v>
      </c>
      <c r="D12275" s="357" t="s">
        <v>42177</v>
      </c>
      <c r="E12275" s="357" t="s">
        <v>42177</v>
      </c>
    </row>
    <row r="12276" spans="1:5" ht="15.6">
      <c r="A12276" s="358" t="s">
        <v>42178</v>
      </c>
      <c r="B12276" s="358" t="s">
        <v>42179</v>
      </c>
      <c r="C12276" s="359">
        <v>2.5</v>
      </c>
      <c r="D12276" s="357" t="s">
        <v>42177</v>
      </c>
      <c r="E12276" s="357" t="s">
        <v>42177</v>
      </c>
    </row>
    <row r="12277" spans="1:5" ht="15.6">
      <c r="A12277" s="358" t="s">
        <v>10262</v>
      </c>
      <c r="B12277" s="358" t="s">
        <v>42884</v>
      </c>
      <c r="C12277" s="359">
        <v>2.5</v>
      </c>
      <c r="D12277" s="357" t="s">
        <v>42883</v>
      </c>
      <c r="E12277" s="357" t="s">
        <v>42883</v>
      </c>
    </row>
    <row r="12278" spans="1:5" ht="15.6">
      <c r="A12278" s="358" t="s">
        <v>16493</v>
      </c>
      <c r="B12278" s="358" t="s">
        <v>16494</v>
      </c>
      <c r="C12278" s="359">
        <v>2.5</v>
      </c>
      <c r="D12278" s="357" t="s">
        <v>5853</v>
      </c>
      <c r="E12278" s="357" t="s">
        <v>5853</v>
      </c>
    </row>
    <row r="12279" spans="1:5" ht="15.6">
      <c r="A12279" s="358" t="s">
        <v>16493</v>
      </c>
      <c r="B12279" s="358" t="s">
        <v>16494</v>
      </c>
      <c r="C12279" s="359">
        <v>2.5</v>
      </c>
      <c r="D12279" s="357" t="s">
        <v>5853</v>
      </c>
      <c r="E12279" s="357" t="s">
        <v>5853</v>
      </c>
    </row>
    <row r="12280" spans="1:5" ht="15.6">
      <c r="A12280" s="358" t="s">
        <v>19006</v>
      </c>
      <c r="B12280" s="358" t="s">
        <v>19007</v>
      </c>
      <c r="C12280" s="359">
        <v>2.5</v>
      </c>
      <c r="D12280" s="357" t="s">
        <v>6537</v>
      </c>
      <c r="E12280" s="357" t="s">
        <v>6537</v>
      </c>
    </row>
    <row r="12281" spans="1:5" ht="15.6">
      <c r="A12281" s="358" t="s">
        <v>53624</v>
      </c>
      <c r="B12281" s="358" t="s">
        <v>53625</v>
      </c>
      <c r="C12281" s="359">
        <v>2.5</v>
      </c>
      <c r="D12281" s="357" t="s">
        <v>53623</v>
      </c>
      <c r="E12281" s="357" t="s">
        <v>53623</v>
      </c>
    </row>
    <row r="12282" spans="1:5" ht="15.6">
      <c r="A12282" s="358" t="s">
        <v>202</v>
      </c>
      <c r="B12282" s="358" t="s">
        <v>10848</v>
      </c>
      <c r="C12282" s="359">
        <v>2.5</v>
      </c>
      <c r="D12282" s="357" t="s">
        <v>2685</v>
      </c>
      <c r="E12282" s="357" t="s">
        <v>2685</v>
      </c>
    </row>
    <row r="12283" spans="1:5" ht="15.6">
      <c r="A12283" s="358" t="s">
        <v>40759</v>
      </c>
      <c r="B12283" s="358" t="s">
        <v>40760</v>
      </c>
      <c r="C12283" s="359">
        <v>2.5</v>
      </c>
      <c r="D12283" s="357" t="s">
        <v>40758</v>
      </c>
      <c r="E12283" s="357" t="s">
        <v>40758</v>
      </c>
    </row>
    <row r="12284" spans="1:5" ht="15.6">
      <c r="A12284" s="358" t="s">
        <v>40759</v>
      </c>
      <c r="B12284" s="358" t="s">
        <v>40760</v>
      </c>
      <c r="C12284" s="359">
        <v>2.5</v>
      </c>
      <c r="D12284" s="357" t="s">
        <v>40758</v>
      </c>
      <c r="E12284" s="357" t="s">
        <v>40758</v>
      </c>
    </row>
    <row r="12285" spans="1:5" ht="15.6">
      <c r="A12285" s="358" t="s">
        <v>40759</v>
      </c>
      <c r="B12285" s="358" t="s">
        <v>40760</v>
      </c>
      <c r="C12285" s="359">
        <v>2.5</v>
      </c>
      <c r="D12285" s="357" t="s">
        <v>40758</v>
      </c>
      <c r="E12285" s="357" t="s">
        <v>40758</v>
      </c>
    </row>
    <row r="12286" spans="1:5" ht="15.6">
      <c r="A12286" s="358" t="s">
        <v>19539</v>
      </c>
      <c r="B12286" s="358" t="s">
        <v>19540</v>
      </c>
      <c r="C12286" s="359">
        <v>2.5</v>
      </c>
      <c r="D12286" s="357" t="s">
        <v>7353</v>
      </c>
      <c r="E12286" s="357" t="s">
        <v>7353</v>
      </c>
    </row>
    <row r="12287" spans="1:5" ht="15.6">
      <c r="A12287" s="358" t="s">
        <v>19539</v>
      </c>
      <c r="B12287" s="358" t="s">
        <v>19540</v>
      </c>
      <c r="C12287" s="359">
        <v>2.5</v>
      </c>
      <c r="D12287" s="357" t="s">
        <v>7353</v>
      </c>
      <c r="E12287" s="357" t="s">
        <v>7353</v>
      </c>
    </row>
    <row r="12288" spans="1:5" ht="15.6">
      <c r="A12288" s="358" t="s">
        <v>1622</v>
      </c>
      <c r="B12288" s="358" t="s">
        <v>20756</v>
      </c>
      <c r="C12288" s="359">
        <v>2.5</v>
      </c>
      <c r="D12288" s="357" t="s">
        <v>8251</v>
      </c>
      <c r="E12288" s="357" t="s">
        <v>8251</v>
      </c>
    </row>
    <row r="12289" spans="1:5" ht="15.6">
      <c r="A12289" s="358" t="s">
        <v>10387</v>
      </c>
      <c r="B12289" s="358" t="s">
        <v>10388</v>
      </c>
      <c r="C12289" s="359">
        <v>2.5</v>
      </c>
      <c r="D12289" s="357" t="s">
        <v>2295</v>
      </c>
      <c r="E12289" s="357" t="s">
        <v>2295</v>
      </c>
    </row>
    <row r="12290" spans="1:5" ht="15.6">
      <c r="A12290" s="358" t="s">
        <v>13592</v>
      </c>
      <c r="B12290" s="358" t="s">
        <v>13593</v>
      </c>
      <c r="C12290" s="359">
        <v>2.5</v>
      </c>
      <c r="D12290" s="357" t="s">
        <v>10092</v>
      </c>
      <c r="E12290" s="357" t="s">
        <v>10092</v>
      </c>
    </row>
    <row r="12291" spans="1:5" ht="15.6">
      <c r="A12291" s="358" t="s">
        <v>20799</v>
      </c>
      <c r="B12291" s="358" t="s">
        <v>20800</v>
      </c>
      <c r="C12291" s="359">
        <v>2.5</v>
      </c>
      <c r="D12291" s="357" t="s">
        <v>8288</v>
      </c>
      <c r="E12291" s="357" t="s">
        <v>8288</v>
      </c>
    </row>
    <row r="12292" spans="1:5" ht="15.6">
      <c r="A12292" s="358" t="s">
        <v>50849</v>
      </c>
      <c r="B12292" s="358" t="s">
        <v>50849</v>
      </c>
      <c r="C12292" s="359">
        <v>2.5</v>
      </c>
      <c r="D12292" s="357" t="s">
        <v>50848</v>
      </c>
      <c r="E12292" s="357" t="s">
        <v>50848</v>
      </c>
    </row>
    <row r="12293" spans="1:5" ht="15.6">
      <c r="A12293" s="358" t="s">
        <v>11902</v>
      </c>
      <c r="B12293" s="358" t="s">
        <v>11903</v>
      </c>
      <c r="C12293" s="359">
        <v>2.5</v>
      </c>
      <c r="D12293" s="357" t="s">
        <v>3144</v>
      </c>
      <c r="E12293" s="357" t="s">
        <v>3144</v>
      </c>
    </row>
    <row r="12294" spans="1:5" ht="15.6">
      <c r="A12294" s="358" t="s">
        <v>31427</v>
      </c>
      <c r="B12294" s="358" t="s">
        <v>31428</v>
      </c>
      <c r="C12294" s="359">
        <v>2.5</v>
      </c>
      <c r="D12294" s="357" t="s">
        <v>31426</v>
      </c>
      <c r="E12294" s="357" t="s">
        <v>31426</v>
      </c>
    </row>
    <row r="12295" spans="1:5" ht="15.6">
      <c r="A12295" s="358" t="s">
        <v>34611</v>
      </c>
      <c r="B12295" s="358" t="s">
        <v>34612</v>
      </c>
      <c r="C12295" s="359">
        <v>2.5</v>
      </c>
      <c r="D12295" s="357" t="s">
        <v>34610</v>
      </c>
      <c r="E12295" s="357" t="s">
        <v>34610</v>
      </c>
    </row>
    <row r="12296" spans="1:5" ht="15.6">
      <c r="A12296" s="358" t="s">
        <v>38562</v>
      </c>
      <c r="B12296" s="358" t="s">
        <v>38563</v>
      </c>
      <c r="C12296" s="359">
        <v>2.5</v>
      </c>
      <c r="D12296" s="357" t="s">
        <v>38561</v>
      </c>
      <c r="E12296" s="357" t="s">
        <v>38561</v>
      </c>
    </row>
    <row r="12297" spans="1:5" ht="15.6">
      <c r="A12297" s="358" t="s">
        <v>38562</v>
      </c>
      <c r="B12297" s="358" t="s">
        <v>38563</v>
      </c>
      <c r="C12297" s="359">
        <v>2.5</v>
      </c>
      <c r="D12297" s="357" t="s">
        <v>38561</v>
      </c>
      <c r="E12297" s="357" t="s">
        <v>38561</v>
      </c>
    </row>
    <row r="12298" spans="1:5" ht="15.6">
      <c r="A12298" s="358" t="s">
        <v>27641</v>
      </c>
      <c r="B12298" s="358" t="s">
        <v>27642</v>
      </c>
      <c r="C12298" s="359">
        <v>2.5</v>
      </c>
      <c r="D12298" s="357" t="s">
        <v>27640</v>
      </c>
      <c r="E12298" s="357" t="s">
        <v>27640</v>
      </c>
    </row>
    <row r="12299" spans="1:5" ht="15.6">
      <c r="A12299" s="358" t="s">
        <v>10262</v>
      </c>
      <c r="B12299" s="358" t="s">
        <v>33520</v>
      </c>
      <c r="C12299" s="359">
        <v>2.5</v>
      </c>
      <c r="D12299" s="357" t="s">
        <v>33519</v>
      </c>
      <c r="E12299" s="357" t="s">
        <v>33519</v>
      </c>
    </row>
    <row r="12300" spans="1:5" ht="15.6">
      <c r="A12300" s="358" t="s">
        <v>10262</v>
      </c>
      <c r="B12300" s="358" t="s">
        <v>33520</v>
      </c>
      <c r="C12300" s="359">
        <v>2.5</v>
      </c>
      <c r="D12300" s="357" t="s">
        <v>33519</v>
      </c>
      <c r="E12300" s="357" t="s">
        <v>33519</v>
      </c>
    </row>
    <row r="12301" spans="1:5" ht="15.6">
      <c r="A12301" s="358" t="s">
        <v>10262</v>
      </c>
      <c r="B12301" s="358" t="s">
        <v>33520</v>
      </c>
      <c r="C12301" s="359">
        <v>2.5</v>
      </c>
      <c r="D12301" s="357" t="s">
        <v>33519</v>
      </c>
      <c r="E12301" s="357" t="s">
        <v>33519</v>
      </c>
    </row>
    <row r="12302" spans="1:5" ht="15.6">
      <c r="A12302" s="358" t="s">
        <v>18164</v>
      </c>
      <c r="B12302" s="358" t="s">
        <v>18165</v>
      </c>
      <c r="C12302" s="359">
        <v>2.5</v>
      </c>
      <c r="D12302" s="357" t="s">
        <v>7051</v>
      </c>
      <c r="E12302" s="357" t="s">
        <v>7051</v>
      </c>
    </row>
    <row r="12303" spans="1:5" ht="15.6">
      <c r="A12303" s="358" t="s">
        <v>20754</v>
      </c>
      <c r="B12303" s="358" t="s">
        <v>20755</v>
      </c>
      <c r="C12303" s="359">
        <v>2.5</v>
      </c>
      <c r="D12303" s="357" t="s">
        <v>8250</v>
      </c>
      <c r="E12303" s="357" t="s">
        <v>8250</v>
      </c>
    </row>
    <row r="12304" spans="1:5" ht="15.6">
      <c r="A12304" s="358" t="s">
        <v>16441</v>
      </c>
      <c r="B12304" s="358" t="s">
        <v>16442</v>
      </c>
      <c r="C12304" s="359">
        <v>2.5</v>
      </c>
      <c r="D12304" s="357" t="s">
        <v>5789</v>
      </c>
      <c r="E12304" s="357" t="s">
        <v>5789</v>
      </c>
    </row>
    <row r="12305" spans="1:5" ht="15.6">
      <c r="A12305" s="358" t="s">
        <v>16441</v>
      </c>
      <c r="B12305" s="358" t="s">
        <v>16442</v>
      </c>
      <c r="C12305" s="359">
        <v>2.5</v>
      </c>
      <c r="D12305" s="357" t="s">
        <v>5789</v>
      </c>
      <c r="E12305" s="357" t="s">
        <v>5789</v>
      </c>
    </row>
    <row r="12306" spans="1:5" ht="15.6">
      <c r="A12306" s="358" t="s">
        <v>16441</v>
      </c>
      <c r="B12306" s="358" t="s">
        <v>16442</v>
      </c>
      <c r="C12306" s="359">
        <v>2.5</v>
      </c>
      <c r="D12306" s="357" t="s">
        <v>5789</v>
      </c>
      <c r="E12306" s="357" t="s">
        <v>5789</v>
      </c>
    </row>
    <row r="12307" spans="1:5" ht="15.6">
      <c r="A12307" s="358" t="s">
        <v>12608</v>
      </c>
      <c r="B12307" s="358" t="s">
        <v>12609</v>
      </c>
      <c r="C12307" s="359">
        <v>2.5</v>
      </c>
      <c r="D12307" s="357" t="s">
        <v>3536</v>
      </c>
      <c r="E12307" s="357" t="s">
        <v>3536</v>
      </c>
    </row>
    <row r="12308" spans="1:5" ht="15.6">
      <c r="A12308" s="358" t="s">
        <v>48633</v>
      </c>
      <c r="B12308" s="358" t="s">
        <v>48634</v>
      </c>
      <c r="C12308" s="359">
        <v>2.5</v>
      </c>
      <c r="D12308" s="357" t="s">
        <v>48632</v>
      </c>
      <c r="E12308" s="357" t="s">
        <v>48632</v>
      </c>
    </row>
    <row r="12309" spans="1:5" ht="15.6">
      <c r="A12309" s="358" t="s">
        <v>14580</v>
      </c>
      <c r="B12309" s="358" t="s">
        <v>14581</v>
      </c>
      <c r="C12309" s="359">
        <v>2.5</v>
      </c>
      <c r="D12309" s="357" t="s">
        <v>4394</v>
      </c>
      <c r="E12309" s="357" t="s">
        <v>4394</v>
      </c>
    </row>
    <row r="12310" spans="1:5" ht="15.6">
      <c r="A12310" s="358" t="s">
        <v>21854</v>
      </c>
      <c r="B12310" s="358" t="s">
        <v>21855</v>
      </c>
      <c r="C12310" s="359">
        <v>2.5</v>
      </c>
      <c r="D12310" s="357" t="s">
        <v>8479</v>
      </c>
      <c r="E12310" s="357" t="s">
        <v>8479</v>
      </c>
    </row>
    <row r="12311" spans="1:5" ht="15.6">
      <c r="A12311" s="358" t="s">
        <v>1671</v>
      </c>
      <c r="B12311" s="358" t="s">
        <v>21344</v>
      </c>
      <c r="C12311" s="359">
        <v>2.5</v>
      </c>
      <c r="D12311" s="357" t="s">
        <v>8548</v>
      </c>
      <c r="E12311" s="357" t="s">
        <v>8548</v>
      </c>
    </row>
    <row r="12312" spans="1:5" ht="15.6">
      <c r="A12312" s="358" t="s">
        <v>1671</v>
      </c>
      <c r="B12312" s="358" t="s">
        <v>21344</v>
      </c>
      <c r="C12312" s="359">
        <v>2.5</v>
      </c>
      <c r="D12312" s="357" t="s">
        <v>8548</v>
      </c>
      <c r="E12312" s="357" t="s">
        <v>8548</v>
      </c>
    </row>
    <row r="12313" spans="1:5" ht="15.6">
      <c r="A12313" s="358" t="s">
        <v>47766</v>
      </c>
      <c r="B12313" s="358" t="s">
        <v>47767</v>
      </c>
      <c r="C12313" s="359">
        <v>2.5</v>
      </c>
      <c r="D12313" s="357" t="s">
        <v>47765</v>
      </c>
      <c r="E12313" s="357" t="s">
        <v>47765</v>
      </c>
    </row>
    <row r="12314" spans="1:5" ht="15.6">
      <c r="A12314" s="358" t="s">
        <v>61286</v>
      </c>
      <c r="B12314" s="358" t="s">
        <v>29029</v>
      </c>
      <c r="C12314" s="359">
        <v>2.5</v>
      </c>
      <c r="D12314" s="357" t="s">
        <v>29028</v>
      </c>
      <c r="E12314" s="357" t="s">
        <v>29028</v>
      </c>
    </row>
    <row r="12315" spans="1:5" ht="15.6">
      <c r="A12315" s="358" t="s">
        <v>19368</v>
      </c>
      <c r="B12315" s="358" t="s">
        <v>19369</v>
      </c>
      <c r="C12315" s="359">
        <v>2.5</v>
      </c>
      <c r="D12315" s="357" t="s">
        <v>7076</v>
      </c>
      <c r="E12315" s="357" t="s">
        <v>7076</v>
      </c>
    </row>
    <row r="12316" spans="1:5" ht="15.6">
      <c r="A12316" s="358" t="s">
        <v>19368</v>
      </c>
      <c r="B12316" s="358" t="s">
        <v>19369</v>
      </c>
      <c r="C12316" s="359">
        <v>2.5</v>
      </c>
      <c r="D12316" s="357" t="s">
        <v>7076</v>
      </c>
      <c r="E12316" s="357" t="s">
        <v>7076</v>
      </c>
    </row>
    <row r="12317" spans="1:5" ht="15.6">
      <c r="A12317" s="358" t="s">
        <v>45494</v>
      </c>
      <c r="B12317" s="358" t="s">
        <v>45495</v>
      </c>
      <c r="C12317" s="359">
        <v>2.5</v>
      </c>
      <c r="D12317" s="357" t="s">
        <v>45493</v>
      </c>
      <c r="E12317" s="357" t="s">
        <v>45493</v>
      </c>
    </row>
    <row r="12318" spans="1:5" ht="15.6">
      <c r="A12318" s="358" t="s">
        <v>50741</v>
      </c>
      <c r="B12318" s="358" t="s">
        <v>50742</v>
      </c>
      <c r="C12318" s="359">
        <v>2.5</v>
      </c>
      <c r="D12318" s="357" t="s">
        <v>50740</v>
      </c>
      <c r="E12318" s="357" t="s">
        <v>50740</v>
      </c>
    </row>
    <row r="12319" spans="1:5" ht="15.6">
      <c r="A12319" s="358" t="s">
        <v>10262</v>
      </c>
      <c r="B12319" s="358" t="s">
        <v>29685</v>
      </c>
      <c r="C12319" s="359">
        <v>2.5</v>
      </c>
      <c r="D12319" s="357" t="s">
        <v>29684</v>
      </c>
      <c r="E12319" s="357" t="s">
        <v>29684</v>
      </c>
    </row>
    <row r="12320" spans="1:5" ht="15.6">
      <c r="A12320" s="358" t="s">
        <v>26914</v>
      </c>
      <c r="B12320" s="358" t="s">
        <v>26915</v>
      </c>
      <c r="C12320" s="359">
        <v>2.5</v>
      </c>
      <c r="D12320" s="357" t="s">
        <v>26913</v>
      </c>
      <c r="E12320" s="357" t="s">
        <v>26913</v>
      </c>
    </row>
    <row r="12321" spans="1:5" ht="15.6">
      <c r="A12321" s="358" t="s">
        <v>16990</v>
      </c>
      <c r="B12321" s="358" t="s">
        <v>16991</v>
      </c>
      <c r="C12321" s="359">
        <v>2.5</v>
      </c>
      <c r="D12321" s="357" t="s">
        <v>5840</v>
      </c>
      <c r="E12321" s="357" t="s">
        <v>5840</v>
      </c>
    </row>
    <row r="12322" spans="1:5" ht="15.6">
      <c r="A12322" s="358" t="s">
        <v>17078</v>
      </c>
      <c r="B12322" s="358" t="s">
        <v>17078</v>
      </c>
      <c r="C12322" s="359">
        <v>2.5</v>
      </c>
      <c r="D12322" s="357" t="s">
        <v>5950</v>
      </c>
      <c r="E12322" s="357" t="s">
        <v>5950</v>
      </c>
    </row>
    <row r="12323" spans="1:5" ht="15.6">
      <c r="A12323" s="358" t="s">
        <v>10262</v>
      </c>
      <c r="B12323" s="358" t="s">
        <v>28988</v>
      </c>
      <c r="C12323" s="359">
        <v>2.5</v>
      </c>
      <c r="D12323" s="357" t="s">
        <v>28987</v>
      </c>
      <c r="E12323" s="357" t="s">
        <v>28987</v>
      </c>
    </row>
    <row r="12324" spans="1:5" ht="15.6">
      <c r="A12324" s="358" t="s">
        <v>11070</v>
      </c>
      <c r="B12324" s="358" t="s">
        <v>11071</v>
      </c>
      <c r="C12324" s="359">
        <v>2.5</v>
      </c>
      <c r="D12324" s="357" t="s">
        <v>2897</v>
      </c>
      <c r="E12324" s="357" t="s">
        <v>2897</v>
      </c>
    </row>
    <row r="12325" spans="1:5" ht="15.6">
      <c r="A12325" s="358" t="s">
        <v>11070</v>
      </c>
      <c r="B12325" s="358" t="s">
        <v>11071</v>
      </c>
      <c r="C12325" s="359">
        <v>2.5</v>
      </c>
      <c r="D12325" s="357" t="s">
        <v>2897</v>
      </c>
      <c r="E12325" s="357" t="s">
        <v>2897</v>
      </c>
    </row>
    <row r="12326" spans="1:5" ht="15.6">
      <c r="A12326" s="358" t="s">
        <v>29195</v>
      </c>
      <c r="B12326" s="358" t="s">
        <v>29196</v>
      </c>
      <c r="C12326" s="359">
        <v>2.5</v>
      </c>
      <c r="D12326" s="357" t="s">
        <v>29194</v>
      </c>
      <c r="E12326" s="357" t="s">
        <v>29194</v>
      </c>
    </row>
    <row r="12327" spans="1:5" ht="15.6">
      <c r="A12327" s="358" t="s">
        <v>29195</v>
      </c>
      <c r="B12327" s="358" t="s">
        <v>29196</v>
      </c>
      <c r="C12327" s="359">
        <v>2.5</v>
      </c>
      <c r="D12327" s="357" t="s">
        <v>29194</v>
      </c>
      <c r="E12327" s="357" t="s">
        <v>29194</v>
      </c>
    </row>
    <row r="12328" spans="1:5" ht="15.6">
      <c r="A12328" s="358" t="s">
        <v>21245</v>
      </c>
      <c r="B12328" s="358" t="s">
        <v>21246</v>
      </c>
      <c r="C12328" s="359">
        <v>2.5</v>
      </c>
      <c r="D12328" s="357" t="s">
        <v>8423</v>
      </c>
      <c r="E12328" s="357" t="s">
        <v>8423</v>
      </c>
    </row>
    <row r="12329" spans="1:5" ht="15.6">
      <c r="A12329" s="358" t="s">
        <v>10262</v>
      </c>
      <c r="B12329" s="358" t="s">
        <v>21917</v>
      </c>
      <c r="C12329" s="359">
        <v>2.5</v>
      </c>
      <c r="D12329" s="357" t="s">
        <v>8572</v>
      </c>
      <c r="E12329" s="357" t="s">
        <v>8572</v>
      </c>
    </row>
    <row r="12330" spans="1:5" ht="15.6">
      <c r="A12330" s="358" t="s">
        <v>10262</v>
      </c>
      <c r="B12330" s="358" t="s">
        <v>21917</v>
      </c>
      <c r="C12330" s="359">
        <v>2.5</v>
      </c>
      <c r="D12330" s="357" t="s">
        <v>8572</v>
      </c>
      <c r="E12330" s="357" t="s">
        <v>8572</v>
      </c>
    </row>
    <row r="12331" spans="1:5" ht="15.6">
      <c r="A12331" s="358" t="s">
        <v>51231</v>
      </c>
      <c r="B12331" s="358" t="s">
        <v>51231</v>
      </c>
      <c r="C12331" s="359">
        <v>2.5</v>
      </c>
      <c r="D12331" s="357" t="s">
        <v>51230</v>
      </c>
      <c r="E12331" s="357" t="s">
        <v>51230</v>
      </c>
    </row>
    <row r="12332" spans="1:5" ht="15.6">
      <c r="A12332" s="358" t="s">
        <v>51231</v>
      </c>
      <c r="B12332" s="358" t="s">
        <v>51231</v>
      </c>
      <c r="C12332" s="359">
        <v>2.5</v>
      </c>
      <c r="D12332" s="357" t="s">
        <v>51230</v>
      </c>
      <c r="E12332" s="357" t="s">
        <v>51230</v>
      </c>
    </row>
    <row r="12333" spans="1:5" ht="15.6">
      <c r="A12333" s="358" t="s">
        <v>13082</v>
      </c>
      <c r="B12333" s="358" t="s">
        <v>13083</v>
      </c>
      <c r="C12333" s="359">
        <v>2.5</v>
      </c>
      <c r="D12333" s="357" t="s">
        <v>3995</v>
      </c>
      <c r="E12333" s="357" t="s">
        <v>3995</v>
      </c>
    </row>
    <row r="12334" spans="1:5" ht="15.6">
      <c r="A12334" s="358" t="s">
        <v>10262</v>
      </c>
      <c r="B12334" s="358" t="s">
        <v>18679</v>
      </c>
      <c r="C12334" s="359">
        <v>2.5</v>
      </c>
      <c r="D12334" s="357" t="s">
        <v>4398</v>
      </c>
      <c r="E12334" s="357" t="s">
        <v>4398</v>
      </c>
    </row>
    <row r="12335" spans="1:5" ht="15.6">
      <c r="A12335" s="358" t="s">
        <v>10262</v>
      </c>
      <c r="B12335" s="358" t="s">
        <v>18679</v>
      </c>
      <c r="C12335" s="359">
        <v>2.5</v>
      </c>
      <c r="D12335" s="357" t="s">
        <v>4398</v>
      </c>
      <c r="E12335" s="357" t="s">
        <v>4398</v>
      </c>
    </row>
    <row r="12336" spans="1:5" ht="15.6">
      <c r="A12336" s="358" t="s">
        <v>51646</v>
      </c>
      <c r="B12336" s="358" t="s">
        <v>51647</v>
      </c>
      <c r="C12336" s="359">
        <v>2.5</v>
      </c>
      <c r="D12336" s="357" t="s">
        <v>51645</v>
      </c>
      <c r="E12336" s="357" t="s">
        <v>51645</v>
      </c>
    </row>
    <row r="12337" spans="1:5" ht="15.6">
      <c r="A12337" s="358" t="s">
        <v>51646</v>
      </c>
      <c r="B12337" s="358" t="s">
        <v>51647</v>
      </c>
      <c r="C12337" s="359">
        <v>2.5</v>
      </c>
      <c r="D12337" s="357" t="s">
        <v>51645</v>
      </c>
      <c r="E12337" s="357" t="s">
        <v>51645</v>
      </c>
    </row>
    <row r="12338" spans="1:5" ht="15.6">
      <c r="A12338" s="358" t="s">
        <v>10262</v>
      </c>
      <c r="B12338" s="358" t="s">
        <v>33544</v>
      </c>
      <c r="C12338" s="359">
        <v>2.5</v>
      </c>
      <c r="D12338" s="357" t="s">
        <v>33543</v>
      </c>
      <c r="E12338" s="357" t="s">
        <v>33543</v>
      </c>
    </row>
    <row r="12339" spans="1:5" ht="15.6">
      <c r="A12339" s="358" t="s">
        <v>19091</v>
      </c>
      <c r="B12339" s="358" t="s">
        <v>19092</v>
      </c>
      <c r="C12339" s="359">
        <v>2.5</v>
      </c>
      <c r="D12339" s="357" t="s">
        <v>6677</v>
      </c>
      <c r="E12339" s="357" t="s">
        <v>6677</v>
      </c>
    </row>
    <row r="12340" spans="1:5" ht="15.6">
      <c r="A12340" s="358" t="s">
        <v>19091</v>
      </c>
      <c r="B12340" s="358" t="s">
        <v>19092</v>
      </c>
      <c r="C12340" s="359">
        <v>2.5</v>
      </c>
      <c r="D12340" s="357" t="s">
        <v>6677</v>
      </c>
      <c r="E12340" s="357" t="s">
        <v>6677</v>
      </c>
    </row>
    <row r="12341" spans="1:5" ht="15.6">
      <c r="A12341" s="358" t="s">
        <v>10262</v>
      </c>
      <c r="B12341" s="358" t="s">
        <v>54675</v>
      </c>
      <c r="C12341" s="359">
        <v>2.5</v>
      </c>
      <c r="D12341" s="357" t="s">
        <v>54674</v>
      </c>
      <c r="E12341" s="357" t="s">
        <v>54674</v>
      </c>
    </row>
    <row r="12342" spans="1:5" ht="15.6">
      <c r="A12342" s="358" t="s">
        <v>10262</v>
      </c>
      <c r="B12342" s="358" t="s">
        <v>54675</v>
      </c>
      <c r="C12342" s="359">
        <v>2.5</v>
      </c>
      <c r="D12342" s="357" t="s">
        <v>54674</v>
      </c>
      <c r="E12342" s="357" t="s">
        <v>54674</v>
      </c>
    </row>
    <row r="12343" spans="1:5" ht="15.6">
      <c r="A12343" s="358" t="s">
        <v>32521</v>
      </c>
      <c r="B12343" s="358" t="s">
        <v>32521</v>
      </c>
      <c r="C12343" s="359">
        <v>2.5</v>
      </c>
      <c r="D12343" s="357" t="s">
        <v>32520</v>
      </c>
      <c r="E12343" s="357" t="s">
        <v>32520</v>
      </c>
    </row>
    <row r="12344" spans="1:5" ht="15.6">
      <c r="A12344" s="358" t="s">
        <v>16397</v>
      </c>
      <c r="B12344" s="358" t="s">
        <v>16398</v>
      </c>
      <c r="C12344" s="359">
        <v>2.5</v>
      </c>
      <c r="D12344" s="357" t="s">
        <v>5749</v>
      </c>
      <c r="E12344" s="357" t="s">
        <v>5749</v>
      </c>
    </row>
    <row r="12345" spans="1:5" ht="15.6">
      <c r="A12345" s="358" t="s">
        <v>38559</v>
      </c>
      <c r="B12345" s="358" t="s">
        <v>38560</v>
      </c>
      <c r="C12345" s="359">
        <v>2.5</v>
      </c>
      <c r="D12345" s="357" t="s">
        <v>38558</v>
      </c>
      <c r="E12345" s="357" t="s">
        <v>38558</v>
      </c>
    </row>
    <row r="12346" spans="1:5" ht="15.6">
      <c r="A12346" s="358" t="s">
        <v>10262</v>
      </c>
      <c r="B12346" s="358" t="s">
        <v>40041</v>
      </c>
      <c r="C12346" s="359">
        <v>2.5</v>
      </c>
      <c r="D12346" s="357" t="s">
        <v>40040</v>
      </c>
      <c r="E12346" s="357" t="s">
        <v>40040</v>
      </c>
    </row>
    <row r="12347" spans="1:5" ht="15.6">
      <c r="A12347" s="358" t="s">
        <v>20380</v>
      </c>
      <c r="B12347" s="358" t="s">
        <v>20381</v>
      </c>
      <c r="C12347" s="359">
        <v>2.5</v>
      </c>
      <c r="D12347" s="357" t="s">
        <v>7729</v>
      </c>
      <c r="E12347" s="357" t="s">
        <v>7729</v>
      </c>
    </row>
    <row r="12348" spans="1:5" ht="15.6">
      <c r="A12348" s="358" t="s">
        <v>20380</v>
      </c>
      <c r="B12348" s="358" t="s">
        <v>20381</v>
      </c>
      <c r="C12348" s="359">
        <v>2.5</v>
      </c>
      <c r="D12348" s="357" t="s">
        <v>7729</v>
      </c>
      <c r="E12348" s="357" t="s">
        <v>7729</v>
      </c>
    </row>
    <row r="12349" spans="1:5" ht="15.6">
      <c r="A12349" s="358" t="s">
        <v>44883</v>
      </c>
      <c r="B12349" s="358" t="s">
        <v>44884</v>
      </c>
      <c r="C12349" s="359">
        <v>2.5</v>
      </c>
      <c r="D12349" s="357" t="s">
        <v>44882</v>
      </c>
      <c r="E12349" s="357" t="s">
        <v>44882</v>
      </c>
    </row>
    <row r="12350" spans="1:5" ht="15.6">
      <c r="A12350" s="358" t="s">
        <v>44883</v>
      </c>
      <c r="B12350" s="358" t="s">
        <v>44884</v>
      </c>
      <c r="C12350" s="359">
        <v>2.5</v>
      </c>
      <c r="D12350" s="357" t="s">
        <v>44882</v>
      </c>
      <c r="E12350" s="357" t="s">
        <v>44882</v>
      </c>
    </row>
    <row r="12351" spans="1:5" ht="15.6">
      <c r="A12351" s="358" t="s">
        <v>1600</v>
      </c>
      <c r="B12351" s="358" t="s">
        <v>20683</v>
      </c>
      <c r="C12351" s="359">
        <v>2.5</v>
      </c>
      <c r="D12351" s="357" t="s">
        <v>8178</v>
      </c>
      <c r="E12351" s="357" t="s">
        <v>8178</v>
      </c>
    </row>
    <row r="12352" spans="1:5" ht="15.6">
      <c r="A12352" s="358" t="s">
        <v>1600</v>
      </c>
      <c r="B12352" s="358" t="s">
        <v>20683</v>
      </c>
      <c r="C12352" s="359">
        <v>2.5</v>
      </c>
      <c r="D12352" s="357" t="s">
        <v>8178</v>
      </c>
      <c r="E12352" s="357" t="s">
        <v>8178</v>
      </c>
    </row>
    <row r="12353" spans="1:5" ht="15.6">
      <c r="A12353" s="358" t="s">
        <v>21478</v>
      </c>
      <c r="B12353" s="358" t="s">
        <v>21479</v>
      </c>
      <c r="C12353" s="359">
        <v>2.5</v>
      </c>
      <c r="D12353" s="357" t="s">
        <v>8668</v>
      </c>
      <c r="E12353" s="357" t="s">
        <v>8668</v>
      </c>
    </row>
    <row r="12354" spans="1:5" ht="15.6">
      <c r="A12354" s="358" t="s">
        <v>21478</v>
      </c>
      <c r="B12354" s="358" t="s">
        <v>21479</v>
      </c>
      <c r="C12354" s="359">
        <v>2.5</v>
      </c>
      <c r="D12354" s="357" t="s">
        <v>8668</v>
      </c>
      <c r="E12354" s="357" t="s">
        <v>8668</v>
      </c>
    </row>
    <row r="12355" spans="1:5" ht="15.6">
      <c r="A12355" s="358" t="s">
        <v>23617</v>
      </c>
      <c r="B12355" s="358" t="s">
        <v>23618</v>
      </c>
      <c r="C12355" s="359">
        <v>2.5</v>
      </c>
      <c r="D12355" s="357" t="s">
        <v>9790</v>
      </c>
      <c r="E12355" s="357" t="s">
        <v>9790</v>
      </c>
    </row>
    <row r="12356" spans="1:5" ht="15.6">
      <c r="A12356" s="358" t="s">
        <v>12112</v>
      </c>
      <c r="B12356" s="358" t="s">
        <v>12113</v>
      </c>
      <c r="C12356" s="359">
        <v>2.5</v>
      </c>
      <c r="D12356" s="357" t="s">
        <v>3330</v>
      </c>
      <c r="E12356" s="357" t="s">
        <v>3330</v>
      </c>
    </row>
    <row r="12357" spans="1:5" ht="15.6">
      <c r="A12357" s="358" t="s">
        <v>12991</v>
      </c>
      <c r="B12357" s="358" t="s">
        <v>12992</v>
      </c>
      <c r="C12357" s="359">
        <v>2.5</v>
      </c>
      <c r="D12357" s="357" t="s">
        <v>3954</v>
      </c>
      <c r="E12357" s="357" t="s">
        <v>3954</v>
      </c>
    </row>
    <row r="12358" spans="1:5" ht="15.6">
      <c r="A12358" s="358" t="s">
        <v>12991</v>
      </c>
      <c r="B12358" s="358" t="s">
        <v>12992</v>
      </c>
      <c r="C12358" s="359">
        <v>2.5</v>
      </c>
      <c r="D12358" s="357" t="s">
        <v>3954</v>
      </c>
      <c r="E12358" s="357" t="s">
        <v>3954</v>
      </c>
    </row>
    <row r="12359" spans="1:5" ht="15.6">
      <c r="A12359" s="358" t="s">
        <v>2035</v>
      </c>
      <c r="B12359" s="358" t="s">
        <v>23572</v>
      </c>
      <c r="C12359" s="359">
        <v>2.5</v>
      </c>
      <c r="D12359" s="357" t="s">
        <v>9771</v>
      </c>
      <c r="E12359" s="357" t="s">
        <v>9771</v>
      </c>
    </row>
    <row r="12360" spans="1:5" ht="15.6">
      <c r="A12360" s="358" t="s">
        <v>12521</v>
      </c>
      <c r="B12360" s="358" t="s">
        <v>12522</v>
      </c>
      <c r="C12360" s="359">
        <v>2.5</v>
      </c>
      <c r="D12360" s="357" t="s">
        <v>3451</v>
      </c>
      <c r="E12360" s="357" t="s">
        <v>3451</v>
      </c>
    </row>
    <row r="12361" spans="1:5" ht="15.6">
      <c r="A12361" s="358" t="s">
        <v>12521</v>
      </c>
      <c r="B12361" s="358" t="s">
        <v>12522</v>
      </c>
      <c r="C12361" s="359">
        <v>2.5</v>
      </c>
      <c r="D12361" s="357" t="s">
        <v>3451</v>
      </c>
      <c r="E12361" s="357" t="s">
        <v>3451</v>
      </c>
    </row>
    <row r="12362" spans="1:5" ht="15.6">
      <c r="A12362" s="358" t="s">
        <v>28573</v>
      </c>
      <c r="B12362" s="358" t="s">
        <v>28574</v>
      </c>
      <c r="C12362" s="359">
        <v>2.5</v>
      </c>
      <c r="D12362" s="357" t="s">
        <v>28572</v>
      </c>
      <c r="E12362" s="357" t="s">
        <v>28572</v>
      </c>
    </row>
    <row r="12363" spans="1:5" ht="15.6">
      <c r="A12363" s="358" t="s">
        <v>28573</v>
      </c>
      <c r="B12363" s="358" t="s">
        <v>28574</v>
      </c>
      <c r="C12363" s="359">
        <v>2.5</v>
      </c>
      <c r="D12363" s="357" t="s">
        <v>28572</v>
      </c>
      <c r="E12363" s="357" t="s">
        <v>28572</v>
      </c>
    </row>
    <row r="12364" spans="1:5" ht="15.6">
      <c r="A12364" s="358" t="s">
        <v>28697</v>
      </c>
      <c r="B12364" s="358" t="s">
        <v>28697</v>
      </c>
      <c r="C12364" s="359">
        <v>2.5</v>
      </c>
      <c r="D12364" s="357" t="s">
        <v>28696</v>
      </c>
      <c r="E12364" s="357" t="s">
        <v>28696</v>
      </c>
    </row>
    <row r="12365" spans="1:5" ht="15.6">
      <c r="A12365" s="358" t="s">
        <v>12947</v>
      </c>
      <c r="B12365" s="358" t="s">
        <v>12948</v>
      </c>
      <c r="C12365" s="359">
        <v>2.5</v>
      </c>
      <c r="D12365" s="357" t="s">
        <v>3899</v>
      </c>
      <c r="E12365" s="357" t="s">
        <v>3899</v>
      </c>
    </row>
    <row r="12366" spans="1:5" ht="15.6">
      <c r="A12366" s="358" t="s">
        <v>12947</v>
      </c>
      <c r="B12366" s="358" t="s">
        <v>12948</v>
      </c>
      <c r="C12366" s="359">
        <v>2.5</v>
      </c>
      <c r="D12366" s="357" t="s">
        <v>3899</v>
      </c>
      <c r="E12366" s="357" t="s">
        <v>3899</v>
      </c>
    </row>
    <row r="12367" spans="1:5" ht="15.6">
      <c r="A12367" s="358" t="s">
        <v>35141</v>
      </c>
      <c r="B12367" s="358" t="s">
        <v>35142</v>
      </c>
      <c r="C12367" s="359">
        <v>2.5</v>
      </c>
      <c r="D12367" s="357" t="s">
        <v>35140</v>
      </c>
      <c r="E12367" s="357" t="s">
        <v>35140</v>
      </c>
    </row>
    <row r="12368" spans="1:5" ht="15.6">
      <c r="A12368" s="358" t="s">
        <v>37447</v>
      </c>
      <c r="B12368" s="358" t="s">
        <v>37448</v>
      </c>
      <c r="C12368" s="359">
        <v>2.5</v>
      </c>
      <c r="D12368" s="357" t="s">
        <v>37446</v>
      </c>
      <c r="E12368" s="357" t="s">
        <v>37446</v>
      </c>
    </row>
    <row r="12369" spans="1:5" ht="15.6">
      <c r="A12369" s="358" t="s">
        <v>1248</v>
      </c>
      <c r="B12369" s="358" t="s">
        <v>18127</v>
      </c>
      <c r="C12369" s="359">
        <v>2.5</v>
      </c>
      <c r="D12369" s="357" t="s">
        <v>7010</v>
      </c>
      <c r="E12369" s="357" t="s">
        <v>7010</v>
      </c>
    </row>
    <row r="12370" spans="1:5" ht="15.6">
      <c r="A12370" s="358" t="s">
        <v>1354</v>
      </c>
      <c r="B12370" s="358" t="s">
        <v>18656</v>
      </c>
      <c r="C12370" s="359">
        <v>2.5</v>
      </c>
      <c r="D12370" s="357" t="s">
        <v>7429</v>
      </c>
      <c r="E12370" s="357" t="s">
        <v>7429</v>
      </c>
    </row>
    <row r="12371" spans="1:5" ht="15.6">
      <c r="A12371" s="358" t="s">
        <v>1354</v>
      </c>
      <c r="B12371" s="358" t="s">
        <v>18656</v>
      </c>
      <c r="C12371" s="359">
        <v>2.5</v>
      </c>
      <c r="D12371" s="357" t="s">
        <v>7429</v>
      </c>
      <c r="E12371" s="357" t="s">
        <v>7429</v>
      </c>
    </row>
    <row r="12372" spans="1:5" ht="15.6">
      <c r="A12372" s="358" t="s">
        <v>21349</v>
      </c>
      <c r="B12372" s="358" t="s">
        <v>21350</v>
      </c>
      <c r="C12372" s="359">
        <v>2.5</v>
      </c>
      <c r="D12372" s="357" t="s">
        <v>8554</v>
      </c>
      <c r="E12372" s="357" t="s">
        <v>8554</v>
      </c>
    </row>
    <row r="12373" spans="1:5" ht="15.6">
      <c r="A12373" s="358" t="s">
        <v>21349</v>
      </c>
      <c r="B12373" s="358" t="s">
        <v>21350</v>
      </c>
      <c r="C12373" s="359">
        <v>2.5</v>
      </c>
      <c r="D12373" s="357" t="s">
        <v>8554</v>
      </c>
      <c r="E12373" s="357" t="s">
        <v>8554</v>
      </c>
    </row>
    <row r="12374" spans="1:5" ht="15.6">
      <c r="A12374" s="358" t="s">
        <v>10262</v>
      </c>
      <c r="B12374" s="358" t="s">
        <v>54648</v>
      </c>
      <c r="C12374" s="359">
        <v>2.5</v>
      </c>
      <c r="D12374" s="357" t="s">
        <v>54647</v>
      </c>
      <c r="E12374" s="357" t="s">
        <v>54647</v>
      </c>
    </row>
    <row r="12375" spans="1:5" ht="15.6">
      <c r="A12375" s="358" t="s">
        <v>28694</v>
      </c>
      <c r="B12375" s="358" t="s">
        <v>28695</v>
      </c>
      <c r="C12375" s="359">
        <v>2.5</v>
      </c>
      <c r="D12375" s="357" t="s">
        <v>28693</v>
      </c>
      <c r="E12375" s="357" t="s">
        <v>28693</v>
      </c>
    </row>
    <row r="12376" spans="1:5" ht="15.6">
      <c r="A12376" s="358" t="s">
        <v>939</v>
      </c>
      <c r="B12376" s="358" t="s">
        <v>16430</v>
      </c>
      <c r="C12376" s="359">
        <v>2.5</v>
      </c>
      <c r="D12376" s="357" t="s">
        <v>5778</v>
      </c>
      <c r="E12376" s="357" t="s">
        <v>5778</v>
      </c>
    </row>
    <row r="12377" spans="1:5" ht="15.6">
      <c r="A12377" s="358" t="s">
        <v>16552</v>
      </c>
      <c r="B12377" s="358" t="s">
        <v>16553</v>
      </c>
      <c r="C12377" s="359">
        <v>2.5</v>
      </c>
      <c r="D12377" s="357" t="s">
        <v>5915</v>
      </c>
      <c r="E12377" s="357" t="s">
        <v>5915</v>
      </c>
    </row>
    <row r="12378" spans="1:5" ht="15.6">
      <c r="A12378" s="358" t="s">
        <v>16552</v>
      </c>
      <c r="B12378" s="358" t="s">
        <v>16553</v>
      </c>
      <c r="C12378" s="359">
        <v>2.5</v>
      </c>
      <c r="D12378" s="357" t="s">
        <v>5915</v>
      </c>
      <c r="E12378" s="357" t="s">
        <v>5915</v>
      </c>
    </row>
    <row r="12379" spans="1:5" ht="15.6">
      <c r="A12379" s="358" t="s">
        <v>41777</v>
      </c>
      <c r="B12379" s="358" t="s">
        <v>41778</v>
      </c>
      <c r="C12379" s="359">
        <v>2.5</v>
      </c>
      <c r="D12379" s="357" t="s">
        <v>41776</v>
      </c>
      <c r="E12379" s="357" t="s">
        <v>41776</v>
      </c>
    </row>
    <row r="12380" spans="1:5" ht="15.6">
      <c r="A12380" s="358" t="s">
        <v>47215</v>
      </c>
      <c r="B12380" s="358" t="s">
        <v>47216</v>
      </c>
      <c r="C12380" s="359">
        <v>2.5</v>
      </c>
      <c r="D12380" s="357" t="s">
        <v>47214</v>
      </c>
      <c r="E12380" s="357" t="s">
        <v>47214</v>
      </c>
    </row>
    <row r="12381" spans="1:5" ht="15.6">
      <c r="A12381" s="358" t="s">
        <v>47251</v>
      </c>
      <c r="B12381" s="358" t="s">
        <v>47252</v>
      </c>
      <c r="C12381" s="359">
        <v>2.5</v>
      </c>
      <c r="D12381" s="357" t="s">
        <v>47250</v>
      </c>
      <c r="E12381" s="357" t="s">
        <v>47250</v>
      </c>
    </row>
    <row r="12382" spans="1:5" ht="15.6">
      <c r="A12382" s="358" t="s">
        <v>24887</v>
      </c>
      <c r="B12382" s="358" t="s">
        <v>24888</v>
      </c>
      <c r="C12382" s="359">
        <v>2.5</v>
      </c>
      <c r="D12382" s="357" t="s">
        <v>24886</v>
      </c>
      <c r="E12382" s="357" t="s">
        <v>24886</v>
      </c>
    </row>
    <row r="12383" spans="1:5" ht="15.6">
      <c r="A12383" s="358" t="s">
        <v>24887</v>
      </c>
      <c r="B12383" s="358" t="s">
        <v>24888</v>
      </c>
      <c r="C12383" s="359">
        <v>2.5</v>
      </c>
      <c r="D12383" s="357" t="s">
        <v>24886</v>
      </c>
      <c r="E12383" s="357" t="s">
        <v>24886</v>
      </c>
    </row>
    <row r="12384" spans="1:5" ht="15.6">
      <c r="A12384" s="358" t="s">
        <v>13519</v>
      </c>
      <c r="B12384" s="358" t="s">
        <v>13519</v>
      </c>
      <c r="C12384" s="359">
        <v>2.5</v>
      </c>
      <c r="D12384" s="357" t="s">
        <v>3746</v>
      </c>
      <c r="E12384" s="357" t="s">
        <v>3746</v>
      </c>
    </row>
    <row r="12385" spans="1:5" ht="15.6">
      <c r="A12385" s="358" t="s">
        <v>2042</v>
      </c>
      <c r="B12385" s="358" t="s">
        <v>23612</v>
      </c>
      <c r="C12385" s="359">
        <v>2.5</v>
      </c>
      <c r="D12385" s="357" t="s">
        <v>9785</v>
      </c>
      <c r="E12385" s="357" t="s">
        <v>9785</v>
      </c>
    </row>
    <row r="12386" spans="1:5" ht="15.6">
      <c r="A12386" s="358" t="s">
        <v>2042</v>
      </c>
      <c r="B12386" s="358" t="s">
        <v>23612</v>
      </c>
      <c r="C12386" s="359">
        <v>2.5</v>
      </c>
      <c r="D12386" s="357" t="s">
        <v>9785</v>
      </c>
      <c r="E12386" s="357" t="s">
        <v>9785</v>
      </c>
    </row>
    <row r="12387" spans="1:5" ht="15.6">
      <c r="A12387" s="358" t="s">
        <v>15537</v>
      </c>
      <c r="B12387" s="358" t="s">
        <v>15538</v>
      </c>
      <c r="C12387" s="359">
        <v>2.5</v>
      </c>
      <c r="D12387" s="357" t="s">
        <v>5203</v>
      </c>
      <c r="E12387" s="357" t="s">
        <v>5203</v>
      </c>
    </row>
    <row r="12388" spans="1:5" ht="15.6">
      <c r="A12388" s="358" t="s">
        <v>15537</v>
      </c>
      <c r="B12388" s="358" t="s">
        <v>15538</v>
      </c>
      <c r="C12388" s="359">
        <v>2.5</v>
      </c>
      <c r="D12388" s="357" t="s">
        <v>5203</v>
      </c>
      <c r="E12388" s="357" t="s">
        <v>5203</v>
      </c>
    </row>
    <row r="12389" spans="1:5" ht="15.6">
      <c r="A12389" s="358" t="s">
        <v>15537</v>
      </c>
      <c r="B12389" s="358" t="s">
        <v>15538</v>
      </c>
      <c r="C12389" s="359">
        <v>2.5</v>
      </c>
      <c r="D12389" s="357" t="s">
        <v>5203</v>
      </c>
      <c r="E12389" s="357" t="s">
        <v>5203</v>
      </c>
    </row>
    <row r="12390" spans="1:5" ht="15.6">
      <c r="A12390" s="358" t="s">
        <v>39724</v>
      </c>
      <c r="B12390" s="358" t="s">
        <v>39724</v>
      </c>
      <c r="C12390" s="359">
        <v>2.5</v>
      </c>
      <c r="D12390" s="357" t="s">
        <v>39723</v>
      </c>
      <c r="E12390" s="357" t="s">
        <v>39723</v>
      </c>
    </row>
    <row r="12391" spans="1:5" ht="15.6">
      <c r="A12391" s="358" t="s">
        <v>13477</v>
      </c>
      <c r="B12391" s="358" t="s">
        <v>13477</v>
      </c>
      <c r="C12391" s="359">
        <v>2.5</v>
      </c>
      <c r="D12391" s="357" t="s">
        <v>3672</v>
      </c>
      <c r="E12391" s="357" t="s">
        <v>3672</v>
      </c>
    </row>
    <row r="12392" spans="1:5" ht="15.6">
      <c r="A12392" s="358" t="s">
        <v>880</v>
      </c>
      <c r="B12392" s="358" t="s">
        <v>15913</v>
      </c>
      <c r="C12392" s="359">
        <v>2.5</v>
      </c>
      <c r="D12392" s="357" t="s">
        <v>5403</v>
      </c>
      <c r="E12392" s="357" t="s">
        <v>5403</v>
      </c>
    </row>
    <row r="12393" spans="1:5" ht="15.6">
      <c r="A12393" s="358" t="s">
        <v>880</v>
      </c>
      <c r="B12393" s="358" t="s">
        <v>15913</v>
      </c>
      <c r="C12393" s="359">
        <v>2.5</v>
      </c>
      <c r="D12393" s="357" t="s">
        <v>5403</v>
      </c>
      <c r="E12393" s="357" t="s">
        <v>5403</v>
      </c>
    </row>
    <row r="12394" spans="1:5" ht="15.6">
      <c r="A12394" s="358" t="s">
        <v>10262</v>
      </c>
      <c r="B12394" s="358" t="s">
        <v>52584</v>
      </c>
      <c r="C12394" s="359">
        <v>2.5</v>
      </c>
      <c r="D12394" s="357" t="s">
        <v>52583</v>
      </c>
      <c r="E12394" s="357" t="s">
        <v>52583</v>
      </c>
    </row>
    <row r="12395" spans="1:5" ht="15.6">
      <c r="A12395" s="358" t="s">
        <v>10262</v>
      </c>
      <c r="B12395" s="358" t="s">
        <v>52584</v>
      </c>
      <c r="C12395" s="359">
        <v>2.5</v>
      </c>
      <c r="D12395" s="357" t="s">
        <v>52583</v>
      </c>
      <c r="E12395" s="357" t="s">
        <v>52583</v>
      </c>
    </row>
    <row r="12396" spans="1:5" ht="15.6">
      <c r="A12396" s="358" t="s">
        <v>12796</v>
      </c>
      <c r="B12396" s="358" t="s">
        <v>12797</v>
      </c>
      <c r="C12396" s="359">
        <v>2.5</v>
      </c>
      <c r="D12396" s="357" t="s">
        <v>3764</v>
      </c>
      <c r="E12396" s="357" t="s">
        <v>3764</v>
      </c>
    </row>
    <row r="12397" spans="1:5" ht="15.6">
      <c r="A12397" s="358" t="s">
        <v>12796</v>
      </c>
      <c r="B12397" s="358" t="s">
        <v>12797</v>
      </c>
      <c r="C12397" s="359">
        <v>2.5</v>
      </c>
      <c r="D12397" s="357" t="s">
        <v>3764</v>
      </c>
      <c r="E12397" s="357" t="s">
        <v>3764</v>
      </c>
    </row>
    <row r="12398" spans="1:5" ht="15.6">
      <c r="A12398" s="358" t="s">
        <v>29098</v>
      </c>
      <c r="B12398" s="358" t="s">
        <v>29099</v>
      </c>
      <c r="C12398" s="359">
        <v>2.5</v>
      </c>
      <c r="D12398" s="357" t="s">
        <v>29097</v>
      </c>
      <c r="E12398" s="357" t="s">
        <v>29097</v>
      </c>
    </row>
    <row r="12399" spans="1:5" ht="15.6">
      <c r="A12399" s="358" t="s">
        <v>37111</v>
      </c>
      <c r="B12399" s="358" t="s">
        <v>37112</v>
      </c>
      <c r="C12399" s="359">
        <v>2.5</v>
      </c>
      <c r="D12399" s="357" t="s">
        <v>37110</v>
      </c>
      <c r="E12399" s="357" t="s">
        <v>37110</v>
      </c>
    </row>
    <row r="12400" spans="1:5" ht="15.6">
      <c r="A12400" s="358" t="s">
        <v>38443</v>
      </c>
      <c r="B12400" s="358" t="s">
        <v>38444</v>
      </c>
      <c r="C12400" s="359">
        <v>2.5</v>
      </c>
      <c r="D12400" s="357" t="s">
        <v>38442</v>
      </c>
      <c r="E12400" s="357" t="s">
        <v>38442</v>
      </c>
    </row>
    <row r="12401" spans="1:5" ht="15.6">
      <c r="A12401" s="358" t="s">
        <v>38443</v>
      </c>
      <c r="B12401" s="358" t="s">
        <v>38444</v>
      </c>
      <c r="C12401" s="359">
        <v>2.5</v>
      </c>
      <c r="D12401" s="357" t="s">
        <v>38442</v>
      </c>
      <c r="E12401" s="357" t="s">
        <v>38442</v>
      </c>
    </row>
    <row r="12402" spans="1:5" ht="15.6">
      <c r="A12402" s="358" t="s">
        <v>45739</v>
      </c>
      <c r="B12402" s="358" t="s">
        <v>45740</v>
      </c>
      <c r="C12402" s="359">
        <v>2.5</v>
      </c>
      <c r="D12402" s="357" t="s">
        <v>45738</v>
      </c>
      <c r="E12402" s="357" t="s">
        <v>45738</v>
      </c>
    </row>
    <row r="12403" spans="1:5" ht="15.6">
      <c r="A12403" s="358" t="s">
        <v>52250</v>
      </c>
      <c r="B12403" s="358" t="s">
        <v>52251</v>
      </c>
      <c r="C12403" s="359">
        <v>2.5</v>
      </c>
      <c r="D12403" s="357" t="s">
        <v>52249</v>
      </c>
      <c r="E12403" s="357" t="s">
        <v>52249</v>
      </c>
    </row>
    <row r="12404" spans="1:5" ht="15.6">
      <c r="A12404" s="358" t="s">
        <v>52250</v>
      </c>
      <c r="B12404" s="358" t="s">
        <v>52251</v>
      </c>
      <c r="C12404" s="359">
        <v>2.5</v>
      </c>
      <c r="D12404" s="357" t="s">
        <v>52249</v>
      </c>
      <c r="E12404" s="357" t="s">
        <v>52249</v>
      </c>
    </row>
    <row r="12405" spans="1:5" ht="15.6">
      <c r="A12405" s="358" t="s">
        <v>22435</v>
      </c>
      <c r="B12405" s="358" t="s">
        <v>22436</v>
      </c>
      <c r="C12405" s="359">
        <v>2.5</v>
      </c>
      <c r="D12405" s="357" t="s">
        <v>9020</v>
      </c>
      <c r="E12405" s="357" t="s">
        <v>9020</v>
      </c>
    </row>
    <row r="12406" spans="1:5" ht="15.6">
      <c r="A12406" s="358" t="s">
        <v>30339</v>
      </c>
      <c r="B12406" s="358" t="s">
        <v>30339</v>
      </c>
      <c r="C12406" s="359">
        <v>2.5</v>
      </c>
      <c r="D12406" s="357" t="s">
        <v>30338</v>
      </c>
      <c r="E12406" s="357" t="s">
        <v>30338</v>
      </c>
    </row>
    <row r="12407" spans="1:5" ht="15.6">
      <c r="A12407" s="358" t="s">
        <v>19121</v>
      </c>
      <c r="B12407" s="358" t="s">
        <v>19122</v>
      </c>
      <c r="C12407" s="359">
        <v>2.5</v>
      </c>
      <c r="D12407" s="357" t="s">
        <v>6718</v>
      </c>
      <c r="E12407" s="357" t="s">
        <v>6718</v>
      </c>
    </row>
    <row r="12408" spans="1:5" ht="15.6">
      <c r="A12408" s="358" t="s">
        <v>21378</v>
      </c>
      <c r="B12408" s="358" t="s">
        <v>21378</v>
      </c>
      <c r="C12408" s="359">
        <v>2.5</v>
      </c>
      <c r="D12408" s="357" t="s">
        <v>8578</v>
      </c>
      <c r="E12408" s="357" t="s">
        <v>8578</v>
      </c>
    </row>
    <row r="12409" spans="1:5" ht="15.6">
      <c r="A12409" s="358" t="s">
        <v>21378</v>
      </c>
      <c r="B12409" s="358" t="s">
        <v>21378</v>
      </c>
      <c r="C12409" s="359">
        <v>2.5</v>
      </c>
      <c r="D12409" s="357" t="s">
        <v>8578</v>
      </c>
      <c r="E12409" s="357" t="s">
        <v>8578</v>
      </c>
    </row>
    <row r="12410" spans="1:5" ht="15.6">
      <c r="A12410" s="358" t="s">
        <v>11044</v>
      </c>
      <c r="B12410" s="358" t="s">
        <v>11045</v>
      </c>
      <c r="C12410" s="359">
        <v>2.5</v>
      </c>
      <c r="D12410" s="357" t="s">
        <v>2869</v>
      </c>
      <c r="E12410" s="357" t="s">
        <v>2869</v>
      </c>
    </row>
    <row r="12411" spans="1:5" ht="15.6">
      <c r="A12411" s="358" t="s">
        <v>16111</v>
      </c>
      <c r="B12411" s="358" t="s">
        <v>16112</v>
      </c>
      <c r="C12411" s="359">
        <v>2.5</v>
      </c>
      <c r="D12411" s="357" t="s">
        <v>5498</v>
      </c>
      <c r="E12411" s="357" t="s">
        <v>5498</v>
      </c>
    </row>
    <row r="12412" spans="1:5" ht="15.6">
      <c r="A12412" s="358" t="s">
        <v>16111</v>
      </c>
      <c r="B12412" s="358" t="s">
        <v>16112</v>
      </c>
      <c r="C12412" s="359">
        <v>2.5</v>
      </c>
      <c r="D12412" s="357" t="s">
        <v>5498</v>
      </c>
      <c r="E12412" s="357" t="s">
        <v>5498</v>
      </c>
    </row>
    <row r="12413" spans="1:5" ht="15.6">
      <c r="A12413" s="358" t="s">
        <v>16111</v>
      </c>
      <c r="B12413" s="358" t="s">
        <v>16112</v>
      </c>
      <c r="C12413" s="359">
        <v>2.5</v>
      </c>
      <c r="D12413" s="357" t="s">
        <v>5498</v>
      </c>
      <c r="E12413" s="357" t="s">
        <v>5498</v>
      </c>
    </row>
    <row r="12414" spans="1:5" ht="15.6">
      <c r="A12414" s="358" t="s">
        <v>16111</v>
      </c>
      <c r="B12414" s="358" t="s">
        <v>16112</v>
      </c>
      <c r="C12414" s="359">
        <v>2.5</v>
      </c>
      <c r="D12414" s="357" t="s">
        <v>5498</v>
      </c>
      <c r="E12414" s="357" t="s">
        <v>5498</v>
      </c>
    </row>
    <row r="12415" spans="1:5" ht="15.6">
      <c r="A12415" s="358" t="s">
        <v>20313</v>
      </c>
      <c r="B12415" s="358" t="s">
        <v>20314</v>
      </c>
      <c r="C12415" s="359">
        <v>2.5</v>
      </c>
      <c r="D12415" s="357" t="s">
        <v>8013</v>
      </c>
      <c r="E12415" s="357" t="s">
        <v>8013</v>
      </c>
    </row>
    <row r="12416" spans="1:5" ht="15.6">
      <c r="A12416" s="358" t="s">
        <v>21493</v>
      </c>
      <c r="B12416" s="358" t="s">
        <v>21494</v>
      </c>
      <c r="C12416" s="359">
        <v>2.5</v>
      </c>
      <c r="D12416" s="357" t="s">
        <v>8660</v>
      </c>
      <c r="E12416" s="357" t="s">
        <v>8660</v>
      </c>
    </row>
    <row r="12417" spans="1:5" ht="15.6">
      <c r="A12417" s="358" t="s">
        <v>22707</v>
      </c>
      <c r="B12417" s="358" t="s">
        <v>22708</v>
      </c>
      <c r="C12417" s="359">
        <v>2.5</v>
      </c>
      <c r="D12417" s="357" t="s">
        <v>9346</v>
      </c>
      <c r="E12417" s="357" t="s">
        <v>9346</v>
      </c>
    </row>
    <row r="12418" spans="1:5" ht="15.6">
      <c r="A12418" s="358" t="s">
        <v>22707</v>
      </c>
      <c r="B12418" s="358" t="s">
        <v>22708</v>
      </c>
      <c r="C12418" s="359">
        <v>2.5</v>
      </c>
      <c r="D12418" s="357" t="s">
        <v>9346</v>
      </c>
      <c r="E12418" s="357" t="s">
        <v>9346</v>
      </c>
    </row>
    <row r="12419" spans="1:5" ht="15.6">
      <c r="A12419" s="358" t="s">
        <v>11040</v>
      </c>
      <c r="B12419" s="358" t="s">
        <v>11041</v>
      </c>
      <c r="C12419" s="359">
        <v>2.5</v>
      </c>
      <c r="D12419" s="357" t="s">
        <v>2866</v>
      </c>
      <c r="E12419" s="357" t="s">
        <v>2866</v>
      </c>
    </row>
    <row r="12420" spans="1:5" ht="15.6">
      <c r="A12420" s="358" t="s">
        <v>11040</v>
      </c>
      <c r="B12420" s="358" t="s">
        <v>11041</v>
      </c>
      <c r="C12420" s="359">
        <v>2.5</v>
      </c>
      <c r="D12420" s="357" t="s">
        <v>2866</v>
      </c>
      <c r="E12420" s="357" t="s">
        <v>2866</v>
      </c>
    </row>
    <row r="12421" spans="1:5" ht="15.6">
      <c r="A12421" s="358" t="s">
        <v>29524</v>
      </c>
      <c r="B12421" s="358" t="s">
        <v>29525</v>
      </c>
      <c r="C12421" s="359">
        <v>2.5</v>
      </c>
      <c r="D12421" s="357" t="s">
        <v>29523</v>
      </c>
      <c r="E12421" s="357" t="s">
        <v>29523</v>
      </c>
    </row>
    <row r="12422" spans="1:5" ht="15.6">
      <c r="A12422" s="358" t="s">
        <v>29810</v>
      </c>
      <c r="B12422" s="358" t="s">
        <v>29811</v>
      </c>
      <c r="C12422" s="359">
        <v>2.5</v>
      </c>
      <c r="D12422" s="357" t="s">
        <v>29809</v>
      </c>
      <c r="E12422" s="357" t="s">
        <v>29809</v>
      </c>
    </row>
    <row r="12423" spans="1:5" ht="15.6">
      <c r="A12423" s="358" t="s">
        <v>30556</v>
      </c>
      <c r="B12423" s="358" t="s">
        <v>30557</v>
      </c>
      <c r="C12423" s="359">
        <v>2.5</v>
      </c>
      <c r="D12423" s="357" t="s">
        <v>30555</v>
      </c>
      <c r="E12423" s="357" t="s">
        <v>30555</v>
      </c>
    </row>
    <row r="12424" spans="1:5" ht="15.6">
      <c r="A12424" s="358" t="s">
        <v>14914</v>
      </c>
      <c r="B12424" s="358" t="s">
        <v>14915</v>
      </c>
      <c r="C12424" s="359">
        <v>2.5</v>
      </c>
      <c r="D12424" s="357" t="s">
        <v>4827</v>
      </c>
      <c r="E12424" s="357" t="s">
        <v>4827</v>
      </c>
    </row>
    <row r="12425" spans="1:5" ht="15.6">
      <c r="A12425" s="358" t="s">
        <v>14914</v>
      </c>
      <c r="B12425" s="358" t="s">
        <v>14915</v>
      </c>
      <c r="C12425" s="359">
        <v>2.5</v>
      </c>
      <c r="D12425" s="357" t="s">
        <v>4827</v>
      </c>
      <c r="E12425" s="357" t="s">
        <v>4827</v>
      </c>
    </row>
    <row r="12426" spans="1:5" ht="15.6">
      <c r="A12426" s="358" t="s">
        <v>21289</v>
      </c>
      <c r="B12426" s="358" t="s">
        <v>21290</v>
      </c>
      <c r="C12426" s="359">
        <v>2.5</v>
      </c>
      <c r="D12426" s="357" t="s">
        <v>8510</v>
      </c>
      <c r="E12426" s="357" t="s">
        <v>8510</v>
      </c>
    </row>
    <row r="12427" spans="1:5" ht="15.6">
      <c r="A12427" s="358" t="s">
        <v>10262</v>
      </c>
      <c r="B12427" s="358" t="s">
        <v>11363</v>
      </c>
      <c r="C12427" s="359">
        <v>2.5</v>
      </c>
      <c r="D12427" s="357" t="s">
        <v>2401</v>
      </c>
      <c r="E12427" s="357" t="s">
        <v>2401</v>
      </c>
    </row>
    <row r="12428" spans="1:5" ht="15.6">
      <c r="A12428" s="358" t="s">
        <v>36620</v>
      </c>
      <c r="B12428" s="358" t="s">
        <v>36621</v>
      </c>
      <c r="C12428" s="359">
        <v>2.5</v>
      </c>
      <c r="D12428" s="357" t="s">
        <v>36619</v>
      </c>
      <c r="E12428" s="357" t="s">
        <v>36619</v>
      </c>
    </row>
    <row r="12429" spans="1:5" ht="15.6">
      <c r="A12429" s="358" t="s">
        <v>36620</v>
      </c>
      <c r="B12429" s="358" t="s">
        <v>36621</v>
      </c>
      <c r="C12429" s="359">
        <v>2.5</v>
      </c>
      <c r="D12429" s="357" t="s">
        <v>36619</v>
      </c>
      <c r="E12429" s="357" t="s">
        <v>36619</v>
      </c>
    </row>
    <row r="12430" spans="1:5" ht="15.6">
      <c r="A12430" s="358" t="s">
        <v>37273</v>
      </c>
      <c r="B12430" s="358" t="s">
        <v>37274</v>
      </c>
      <c r="C12430" s="359">
        <v>2.5</v>
      </c>
      <c r="D12430" s="357" t="s">
        <v>37272</v>
      </c>
      <c r="E12430" s="357" t="s">
        <v>37272</v>
      </c>
    </row>
    <row r="12431" spans="1:5" ht="15.6">
      <c r="A12431" s="358" t="s">
        <v>42909</v>
      </c>
      <c r="B12431" s="358" t="s">
        <v>42909</v>
      </c>
      <c r="C12431" s="359">
        <v>2.5</v>
      </c>
      <c r="D12431" s="357" t="s">
        <v>42908</v>
      </c>
      <c r="E12431" s="357" t="s">
        <v>42908</v>
      </c>
    </row>
    <row r="12432" spans="1:5" ht="15.6">
      <c r="A12432" s="358" t="s">
        <v>20253</v>
      </c>
      <c r="B12432" s="358" t="s">
        <v>20254</v>
      </c>
      <c r="C12432" s="359">
        <v>2.5</v>
      </c>
      <c r="D12432" s="357" t="s">
        <v>7957</v>
      </c>
      <c r="E12432" s="357" t="s">
        <v>7957</v>
      </c>
    </row>
    <row r="12433" spans="1:5" ht="15.6">
      <c r="A12433" s="358" t="s">
        <v>47444</v>
      </c>
      <c r="B12433" s="358" t="s">
        <v>47445</v>
      </c>
      <c r="C12433" s="359">
        <v>2.5</v>
      </c>
      <c r="D12433" s="357" t="s">
        <v>47443</v>
      </c>
      <c r="E12433" s="357" t="s">
        <v>47443</v>
      </c>
    </row>
    <row r="12434" spans="1:5" ht="15.6">
      <c r="A12434" s="358" t="s">
        <v>22687</v>
      </c>
      <c r="B12434" s="358" t="s">
        <v>22687</v>
      </c>
      <c r="C12434" s="359">
        <v>2.5</v>
      </c>
      <c r="D12434" s="357" t="s">
        <v>9325</v>
      </c>
      <c r="E12434" s="357" t="s">
        <v>9325</v>
      </c>
    </row>
    <row r="12435" spans="1:5" ht="15.6">
      <c r="A12435" s="358" t="s">
        <v>22687</v>
      </c>
      <c r="B12435" s="358" t="s">
        <v>22687</v>
      </c>
      <c r="C12435" s="359">
        <v>2.5</v>
      </c>
      <c r="D12435" s="357" t="s">
        <v>9325</v>
      </c>
      <c r="E12435" s="357" t="s">
        <v>9325</v>
      </c>
    </row>
    <row r="12436" spans="1:5" ht="15.6">
      <c r="A12436" s="358" t="s">
        <v>22687</v>
      </c>
      <c r="B12436" s="358" t="s">
        <v>22687</v>
      </c>
      <c r="C12436" s="359">
        <v>2.5</v>
      </c>
      <c r="D12436" s="357" t="s">
        <v>9325</v>
      </c>
      <c r="E12436" s="357" t="s">
        <v>9325</v>
      </c>
    </row>
    <row r="12437" spans="1:5" ht="15.6">
      <c r="A12437" s="358" t="s">
        <v>22687</v>
      </c>
      <c r="B12437" s="358" t="s">
        <v>22687</v>
      </c>
      <c r="C12437" s="359">
        <v>2.5</v>
      </c>
      <c r="D12437" s="357" t="s">
        <v>9325</v>
      </c>
      <c r="E12437" s="357" t="s">
        <v>9325</v>
      </c>
    </row>
    <row r="12438" spans="1:5" ht="15.6">
      <c r="A12438" s="358" t="s">
        <v>18261</v>
      </c>
      <c r="B12438" s="358" t="s">
        <v>10262</v>
      </c>
      <c r="C12438" s="359">
        <v>2.5</v>
      </c>
      <c r="D12438" s="357" t="s">
        <v>7145</v>
      </c>
      <c r="E12438" s="357" t="s">
        <v>7145</v>
      </c>
    </row>
    <row r="12439" spans="1:5" ht="15.6">
      <c r="A12439" s="358" t="s">
        <v>1384</v>
      </c>
      <c r="B12439" s="358" t="s">
        <v>19813</v>
      </c>
      <c r="C12439" s="359">
        <v>2.5</v>
      </c>
      <c r="D12439" s="357" t="s">
        <v>1383</v>
      </c>
      <c r="E12439" s="357" t="s">
        <v>1383</v>
      </c>
    </row>
    <row r="12440" spans="1:5" ht="15.6">
      <c r="A12440" s="358" t="s">
        <v>1384</v>
      </c>
      <c r="B12440" s="358" t="s">
        <v>19813</v>
      </c>
      <c r="C12440" s="359">
        <v>2.5</v>
      </c>
      <c r="D12440" s="357" t="s">
        <v>1383</v>
      </c>
      <c r="E12440" s="357" t="s">
        <v>1383</v>
      </c>
    </row>
    <row r="12441" spans="1:5" ht="15.6">
      <c r="A12441" s="358" t="s">
        <v>12104</v>
      </c>
      <c r="B12441" s="358" t="s">
        <v>12104</v>
      </c>
      <c r="C12441" s="359">
        <v>2.5</v>
      </c>
      <c r="D12441" s="357" t="s">
        <v>3326</v>
      </c>
      <c r="E12441" s="357" t="s">
        <v>3326</v>
      </c>
    </row>
    <row r="12442" spans="1:5" ht="15.6">
      <c r="A12442" s="358" t="s">
        <v>12740</v>
      </c>
      <c r="B12442" s="358" t="s">
        <v>12741</v>
      </c>
      <c r="C12442" s="359">
        <v>2.5</v>
      </c>
      <c r="D12442" s="357" t="s">
        <v>3700</v>
      </c>
      <c r="E12442" s="357" t="s">
        <v>3700</v>
      </c>
    </row>
    <row r="12443" spans="1:5" ht="15.6">
      <c r="A12443" s="358" t="s">
        <v>12740</v>
      </c>
      <c r="B12443" s="358" t="s">
        <v>12741</v>
      </c>
      <c r="C12443" s="359">
        <v>2.5</v>
      </c>
      <c r="D12443" s="357" t="s">
        <v>3700</v>
      </c>
      <c r="E12443" s="357" t="s">
        <v>3700</v>
      </c>
    </row>
    <row r="12444" spans="1:5" ht="15.6">
      <c r="A12444" s="358" t="s">
        <v>11009</v>
      </c>
      <c r="B12444" s="358" t="s">
        <v>11010</v>
      </c>
      <c r="C12444" s="359">
        <v>2.5</v>
      </c>
      <c r="D12444" s="357" t="s">
        <v>2837</v>
      </c>
      <c r="E12444" s="357" t="s">
        <v>2837</v>
      </c>
    </row>
    <row r="12445" spans="1:5" ht="15.6">
      <c r="A12445" s="358" t="s">
        <v>39666</v>
      </c>
      <c r="B12445" s="358" t="s">
        <v>39667</v>
      </c>
      <c r="C12445" s="359">
        <v>2.5</v>
      </c>
      <c r="D12445" s="357" t="s">
        <v>39665</v>
      </c>
      <c r="E12445" s="357" t="s">
        <v>39665</v>
      </c>
    </row>
    <row r="12446" spans="1:5" ht="15.6">
      <c r="A12446" s="358" t="s">
        <v>42813</v>
      </c>
      <c r="B12446" s="358" t="s">
        <v>42814</v>
      </c>
      <c r="C12446" s="359">
        <v>2.5</v>
      </c>
      <c r="D12446" s="357" t="s">
        <v>42812</v>
      </c>
      <c r="E12446" s="357" t="s">
        <v>42812</v>
      </c>
    </row>
    <row r="12447" spans="1:5" ht="15.6">
      <c r="A12447" s="358" t="s">
        <v>1583</v>
      </c>
      <c r="B12447" s="358" t="s">
        <v>20953</v>
      </c>
      <c r="C12447" s="359">
        <v>2.5</v>
      </c>
      <c r="D12447" s="357" t="s">
        <v>20952</v>
      </c>
      <c r="E12447" s="357" t="s">
        <v>20952</v>
      </c>
    </row>
    <row r="12448" spans="1:5" ht="15.6">
      <c r="A12448" s="358" t="s">
        <v>1583</v>
      </c>
      <c r="B12448" s="358" t="s">
        <v>20953</v>
      </c>
      <c r="C12448" s="359">
        <v>2.5</v>
      </c>
      <c r="D12448" s="357" t="s">
        <v>20952</v>
      </c>
      <c r="E12448" s="357" t="s">
        <v>20952</v>
      </c>
    </row>
    <row r="12449" spans="1:5" ht="15.6">
      <c r="A12449" s="358" t="s">
        <v>1583</v>
      </c>
      <c r="B12449" s="358" t="s">
        <v>20953</v>
      </c>
      <c r="C12449" s="359">
        <v>2.5</v>
      </c>
      <c r="D12449" s="357" t="s">
        <v>20952</v>
      </c>
      <c r="E12449" s="357" t="s">
        <v>20952</v>
      </c>
    </row>
    <row r="12450" spans="1:5" ht="15.6">
      <c r="A12450" s="358" t="s">
        <v>10224</v>
      </c>
      <c r="B12450" s="358" t="s">
        <v>10225</v>
      </c>
      <c r="C12450" s="359">
        <v>2.5</v>
      </c>
      <c r="D12450" s="357" t="s">
        <v>2161</v>
      </c>
      <c r="E12450" s="357" t="s">
        <v>2161</v>
      </c>
    </row>
    <row r="12451" spans="1:5" ht="15.6">
      <c r="A12451" s="358" t="s">
        <v>10262</v>
      </c>
      <c r="B12451" s="358" t="s">
        <v>12067</v>
      </c>
      <c r="C12451" s="359">
        <v>2.5</v>
      </c>
      <c r="D12451" s="357" t="s">
        <v>12066</v>
      </c>
      <c r="E12451" s="357" t="s">
        <v>12066</v>
      </c>
    </row>
    <row r="12452" spans="1:5" ht="15.6">
      <c r="A12452" s="358" t="s">
        <v>14246</v>
      </c>
      <c r="B12452" s="358" t="s">
        <v>14247</v>
      </c>
      <c r="C12452" s="359">
        <v>2.5</v>
      </c>
      <c r="D12452" s="357" t="s">
        <v>54611</v>
      </c>
      <c r="E12452" s="357" t="s">
        <v>54611</v>
      </c>
    </row>
    <row r="12453" spans="1:5" ht="15.6">
      <c r="A12453" s="358" t="s">
        <v>14246</v>
      </c>
      <c r="B12453" s="358" t="s">
        <v>14247</v>
      </c>
      <c r="C12453" s="359">
        <v>2.5</v>
      </c>
      <c r="D12453" s="357" t="s">
        <v>54611</v>
      </c>
      <c r="E12453" s="357" t="s">
        <v>54611</v>
      </c>
    </row>
    <row r="12454" spans="1:5" ht="15.6">
      <c r="A12454" s="358" t="s">
        <v>18747</v>
      </c>
      <c r="B12454" s="358" t="s">
        <v>18747</v>
      </c>
      <c r="C12454" s="359">
        <v>2.5</v>
      </c>
      <c r="D12454" s="357" t="s">
        <v>6147</v>
      </c>
      <c r="E12454" s="357" t="s">
        <v>6147</v>
      </c>
    </row>
    <row r="12455" spans="1:5" ht="15.6">
      <c r="A12455" s="358" t="s">
        <v>22649</v>
      </c>
      <c r="B12455" s="358" t="s">
        <v>22650</v>
      </c>
      <c r="C12455" s="359">
        <v>2.5</v>
      </c>
      <c r="D12455" s="357" t="s">
        <v>9296</v>
      </c>
      <c r="E12455" s="357" t="s">
        <v>9296</v>
      </c>
    </row>
    <row r="12456" spans="1:5" ht="15.6">
      <c r="A12456" s="358" t="s">
        <v>37824</v>
      </c>
      <c r="B12456" s="358" t="s">
        <v>37825</v>
      </c>
      <c r="C12456" s="359">
        <v>2.5</v>
      </c>
      <c r="D12456" s="357" t="s">
        <v>37823</v>
      </c>
      <c r="E12456" s="357" t="s">
        <v>37823</v>
      </c>
    </row>
    <row r="12457" spans="1:5" ht="15.6">
      <c r="A12457" s="358" t="s">
        <v>1147</v>
      </c>
      <c r="B12457" s="358" t="s">
        <v>1147</v>
      </c>
      <c r="C12457" s="359">
        <v>2.5</v>
      </c>
      <c r="D12457" s="357" t="s">
        <v>6657</v>
      </c>
      <c r="E12457" s="357" t="s">
        <v>6657</v>
      </c>
    </row>
    <row r="12458" spans="1:5" ht="15.6">
      <c r="A12458" s="358" t="s">
        <v>1147</v>
      </c>
      <c r="B12458" s="358" t="s">
        <v>1147</v>
      </c>
      <c r="C12458" s="359">
        <v>2.5</v>
      </c>
      <c r="D12458" s="357" t="s">
        <v>6657</v>
      </c>
      <c r="E12458" s="357" t="s">
        <v>6657</v>
      </c>
    </row>
    <row r="12459" spans="1:5" ht="15.6">
      <c r="A12459" s="358" t="s">
        <v>1147</v>
      </c>
      <c r="B12459" s="358" t="s">
        <v>1147</v>
      </c>
      <c r="C12459" s="359">
        <v>2.5</v>
      </c>
      <c r="D12459" s="357" t="s">
        <v>6657</v>
      </c>
      <c r="E12459" s="357" t="s">
        <v>6657</v>
      </c>
    </row>
    <row r="12460" spans="1:5" ht="15.6">
      <c r="A12460" s="358" t="s">
        <v>1236</v>
      </c>
      <c r="B12460" s="358" t="s">
        <v>18098</v>
      </c>
      <c r="C12460" s="359">
        <v>2.5</v>
      </c>
      <c r="D12460" s="357" t="s">
        <v>6986</v>
      </c>
      <c r="E12460" s="357" t="s">
        <v>6986</v>
      </c>
    </row>
    <row r="12461" spans="1:5" ht="15.6">
      <c r="A12461" s="358" t="s">
        <v>1236</v>
      </c>
      <c r="B12461" s="358" t="s">
        <v>18098</v>
      </c>
      <c r="C12461" s="359">
        <v>2.5</v>
      </c>
      <c r="D12461" s="357" t="s">
        <v>6986</v>
      </c>
      <c r="E12461" s="357" t="s">
        <v>6986</v>
      </c>
    </row>
    <row r="12462" spans="1:5" ht="15.6">
      <c r="A12462" s="358" t="s">
        <v>43326</v>
      </c>
      <c r="B12462" s="358" t="s">
        <v>43327</v>
      </c>
      <c r="C12462" s="359">
        <v>2.5</v>
      </c>
      <c r="D12462" s="357" t="s">
        <v>43325</v>
      </c>
      <c r="E12462" s="357" t="s">
        <v>43325</v>
      </c>
    </row>
    <row r="12463" spans="1:5" ht="15.6">
      <c r="A12463" s="358" t="s">
        <v>43326</v>
      </c>
      <c r="B12463" s="358" t="s">
        <v>43327</v>
      </c>
      <c r="C12463" s="359">
        <v>2.5</v>
      </c>
      <c r="D12463" s="357" t="s">
        <v>43325</v>
      </c>
      <c r="E12463" s="357" t="s">
        <v>43325</v>
      </c>
    </row>
    <row r="12464" spans="1:5" ht="15.6">
      <c r="A12464" s="358" t="s">
        <v>20103</v>
      </c>
      <c r="B12464" s="358" t="s">
        <v>10262</v>
      </c>
      <c r="C12464" s="359">
        <v>2.5</v>
      </c>
      <c r="D12464" s="357" t="s">
        <v>7822</v>
      </c>
      <c r="E12464" s="357" t="s">
        <v>7822</v>
      </c>
    </row>
    <row r="12465" spans="1:5" ht="15.6">
      <c r="A12465" s="358" t="s">
        <v>47827</v>
      </c>
      <c r="B12465" s="358" t="s">
        <v>47828</v>
      </c>
      <c r="C12465" s="359">
        <v>2.5</v>
      </c>
      <c r="D12465" s="357" t="s">
        <v>47826</v>
      </c>
      <c r="E12465" s="357" t="s">
        <v>47826</v>
      </c>
    </row>
    <row r="12466" spans="1:5" ht="15.6">
      <c r="A12466" s="358" t="s">
        <v>24070</v>
      </c>
      <c r="B12466" s="358" t="s">
        <v>24071</v>
      </c>
      <c r="C12466" s="359">
        <v>2.5</v>
      </c>
      <c r="D12466" s="357" t="s">
        <v>24069</v>
      </c>
      <c r="E12466" s="357" t="s">
        <v>24069</v>
      </c>
    </row>
    <row r="12467" spans="1:5" ht="15.6">
      <c r="A12467" s="358" t="s">
        <v>13397</v>
      </c>
      <c r="B12467" s="358" t="s">
        <v>13397</v>
      </c>
      <c r="C12467" s="359">
        <v>2.5</v>
      </c>
      <c r="D12467" s="357" t="s">
        <v>13396</v>
      </c>
      <c r="E12467" s="357" t="s">
        <v>13396</v>
      </c>
    </row>
    <row r="12468" spans="1:5" ht="15.6">
      <c r="A12468" s="358" t="s">
        <v>40986</v>
      </c>
      <c r="B12468" s="358" t="s">
        <v>40987</v>
      </c>
      <c r="C12468" s="359">
        <v>2.5</v>
      </c>
      <c r="D12468" s="357" t="s">
        <v>40985</v>
      </c>
      <c r="E12468" s="357" t="s">
        <v>40985</v>
      </c>
    </row>
    <row r="12469" spans="1:5" ht="15.6">
      <c r="A12469" s="358" t="s">
        <v>40986</v>
      </c>
      <c r="B12469" s="358" t="s">
        <v>40987</v>
      </c>
      <c r="C12469" s="359">
        <v>2.5</v>
      </c>
      <c r="D12469" s="357" t="s">
        <v>40985</v>
      </c>
      <c r="E12469" s="357" t="s">
        <v>40985</v>
      </c>
    </row>
    <row r="12470" spans="1:5" ht="15.6">
      <c r="A12470" s="358" t="s">
        <v>21510</v>
      </c>
      <c r="B12470" s="358" t="s">
        <v>21511</v>
      </c>
      <c r="C12470" s="359">
        <v>2.5</v>
      </c>
      <c r="D12470" s="357" t="s">
        <v>46762</v>
      </c>
      <c r="E12470" s="357" t="s">
        <v>46762</v>
      </c>
    </row>
    <row r="12471" spans="1:5" ht="15.6">
      <c r="A12471" s="358" t="s">
        <v>21510</v>
      </c>
      <c r="B12471" s="358" t="s">
        <v>21511</v>
      </c>
      <c r="C12471" s="359">
        <v>2.5</v>
      </c>
      <c r="D12471" s="357" t="s">
        <v>46762</v>
      </c>
      <c r="E12471" s="357" t="s">
        <v>46762</v>
      </c>
    </row>
    <row r="12472" spans="1:5" ht="15.6">
      <c r="A12472" s="358" t="s">
        <v>21510</v>
      </c>
      <c r="B12472" s="358" t="s">
        <v>21511</v>
      </c>
      <c r="C12472" s="359">
        <v>2.5</v>
      </c>
      <c r="D12472" s="357" t="s">
        <v>46762</v>
      </c>
      <c r="E12472" s="357" t="s">
        <v>46762</v>
      </c>
    </row>
    <row r="12473" spans="1:5" ht="15.6">
      <c r="A12473" s="358" t="s">
        <v>21512</v>
      </c>
      <c r="B12473" s="358" t="s">
        <v>21513</v>
      </c>
      <c r="C12473" s="359">
        <v>2.5</v>
      </c>
      <c r="D12473" s="357" t="s">
        <v>8693</v>
      </c>
      <c r="E12473" s="357" t="s">
        <v>8693</v>
      </c>
    </row>
    <row r="12474" spans="1:5" ht="15.6">
      <c r="A12474" s="358" t="s">
        <v>21512</v>
      </c>
      <c r="B12474" s="358" t="s">
        <v>21513</v>
      </c>
      <c r="C12474" s="359">
        <v>2.5</v>
      </c>
      <c r="D12474" s="357" t="s">
        <v>8693</v>
      </c>
      <c r="E12474" s="357" t="s">
        <v>8693</v>
      </c>
    </row>
    <row r="12475" spans="1:5" ht="15.6">
      <c r="A12475" s="358" t="s">
        <v>21512</v>
      </c>
      <c r="B12475" s="358" t="s">
        <v>21513</v>
      </c>
      <c r="C12475" s="359">
        <v>2.5</v>
      </c>
      <c r="D12475" s="357" t="s">
        <v>8693</v>
      </c>
      <c r="E12475" s="357" t="s">
        <v>8693</v>
      </c>
    </row>
    <row r="12476" spans="1:5" ht="15.6">
      <c r="A12476" s="358" t="s">
        <v>23440</v>
      </c>
      <c r="B12476" s="358" t="s">
        <v>23441</v>
      </c>
      <c r="C12476" s="359">
        <v>2.5</v>
      </c>
      <c r="D12476" s="357" t="s">
        <v>9631</v>
      </c>
      <c r="E12476" s="357" t="s">
        <v>9631</v>
      </c>
    </row>
    <row r="12477" spans="1:5" ht="15.6">
      <c r="A12477" s="358" t="s">
        <v>11452</v>
      </c>
      <c r="B12477" s="358" t="s">
        <v>11453</v>
      </c>
      <c r="C12477" s="359">
        <v>2.5</v>
      </c>
      <c r="D12477" s="357" t="s">
        <v>2581</v>
      </c>
      <c r="E12477" s="357" t="s">
        <v>2581</v>
      </c>
    </row>
    <row r="12478" spans="1:5" ht="15.6">
      <c r="A12478" s="358" t="s">
        <v>11452</v>
      </c>
      <c r="B12478" s="358" t="s">
        <v>11453</v>
      </c>
      <c r="C12478" s="359">
        <v>2.5</v>
      </c>
      <c r="D12478" s="357" t="s">
        <v>2581</v>
      </c>
      <c r="E12478" s="357" t="s">
        <v>2581</v>
      </c>
    </row>
    <row r="12479" spans="1:5" ht="15.6">
      <c r="A12479" s="358" t="s">
        <v>11452</v>
      </c>
      <c r="B12479" s="358" t="s">
        <v>11453</v>
      </c>
      <c r="C12479" s="359">
        <v>2.5</v>
      </c>
      <c r="D12479" s="357" t="s">
        <v>2581</v>
      </c>
      <c r="E12479" s="357" t="s">
        <v>2581</v>
      </c>
    </row>
    <row r="12480" spans="1:5" ht="15.6">
      <c r="A12480" s="358" t="s">
        <v>12950</v>
      </c>
      <c r="B12480" s="358" t="s">
        <v>12951</v>
      </c>
      <c r="C12480" s="359">
        <v>2.5</v>
      </c>
      <c r="D12480" s="357" t="s">
        <v>3903</v>
      </c>
      <c r="E12480" s="357" t="s">
        <v>3903</v>
      </c>
    </row>
    <row r="12481" spans="1:5" ht="15.6">
      <c r="A12481" s="358" t="s">
        <v>12950</v>
      </c>
      <c r="B12481" s="358" t="s">
        <v>12951</v>
      </c>
      <c r="C12481" s="359">
        <v>2.5</v>
      </c>
      <c r="D12481" s="357" t="s">
        <v>3903</v>
      </c>
      <c r="E12481" s="357" t="s">
        <v>3903</v>
      </c>
    </row>
    <row r="12482" spans="1:5" ht="15.6">
      <c r="A12482" s="358" t="s">
        <v>12950</v>
      </c>
      <c r="B12482" s="358" t="s">
        <v>12951</v>
      </c>
      <c r="C12482" s="359">
        <v>2.5</v>
      </c>
      <c r="D12482" s="357" t="s">
        <v>3903</v>
      </c>
      <c r="E12482" s="357" t="s">
        <v>3903</v>
      </c>
    </row>
    <row r="12483" spans="1:5" ht="15.6">
      <c r="A12483" s="358" t="s">
        <v>13685</v>
      </c>
      <c r="B12483" s="358" t="s">
        <v>13685</v>
      </c>
      <c r="C12483" s="359">
        <v>2.5</v>
      </c>
      <c r="D12483" s="357" t="s">
        <v>3983</v>
      </c>
      <c r="E12483" s="357" t="s">
        <v>3983</v>
      </c>
    </row>
    <row r="12484" spans="1:5" ht="15.6">
      <c r="A12484" s="358" t="s">
        <v>13685</v>
      </c>
      <c r="B12484" s="358" t="s">
        <v>13685</v>
      </c>
      <c r="C12484" s="359">
        <v>2.5</v>
      </c>
      <c r="D12484" s="357" t="s">
        <v>3983</v>
      </c>
      <c r="E12484" s="357" t="s">
        <v>3983</v>
      </c>
    </row>
    <row r="12485" spans="1:5" ht="15.6">
      <c r="A12485" s="358" t="s">
        <v>13685</v>
      </c>
      <c r="B12485" s="358" t="s">
        <v>13685</v>
      </c>
      <c r="C12485" s="359">
        <v>2.5</v>
      </c>
      <c r="D12485" s="357" t="s">
        <v>3983</v>
      </c>
      <c r="E12485" s="357" t="s">
        <v>3983</v>
      </c>
    </row>
    <row r="12486" spans="1:5" ht="15.6">
      <c r="A12486" s="358" t="s">
        <v>13685</v>
      </c>
      <c r="B12486" s="358" t="s">
        <v>13685</v>
      </c>
      <c r="C12486" s="359">
        <v>2.5</v>
      </c>
      <c r="D12486" s="357" t="s">
        <v>3983</v>
      </c>
      <c r="E12486" s="357" t="s">
        <v>3983</v>
      </c>
    </row>
    <row r="12487" spans="1:5" ht="15.6">
      <c r="A12487" s="358" t="s">
        <v>1055</v>
      </c>
      <c r="B12487" s="358" t="s">
        <v>17467</v>
      </c>
      <c r="C12487" s="359">
        <v>2.5</v>
      </c>
      <c r="D12487" s="357" t="s">
        <v>6323</v>
      </c>
      <c r="E12487" s="357" t="s">
        <v>6323</v>
      </c>
    </row>
    <row r="12488" spans="1:5" ht="15.6">
      <c r="A12488" s="358" t="s">
        <v>1055</v>
      </c>
      <c r="B12488" s="358" t="s">
        <v>17467</v>
      </c>
      <c r="C12488" s="359">
        <v>2.5</v>
      </c>
      <c r="D12488" s="357" t="s">
        <v>6323</v>
      </c>
      <c r="E12488" s="357" t="s">
        <v>6323</v>
      </c>
    </row>
    <row r="12489" spans="1:5" ht="15.6">
      <c r="A12489" s="358" t="s">
        <v>40212</v>
      </c>
      <c r="B12489" s="358" t="s">
        <v>40212</v>
      </c>
      <c r="C12489" s="359">
        <v>2.5</v>
      </c>
      <c r="D12489" s="357" t="s">
        <v>40211</v>
      </c>
      <c r="E12489" s="357" t="s">
        <v>40211</v>
      </c>
    </row>
    <row r="12490" spans="1:5" ht="15.6">
      <c r="A12490" s="358" t="s">
        <v>40212</v>
      </c>
      <c r="B12490" s="358" t="s">
        <v>40212</v>
      </c>
      <c r="C12490" s="359">
        <v>2.5</v>
      </c>
      <c r="D12490" s="357" t="s">
        <v>40211</v>
      </c>
      <c r="E12490" s="357" t="s">
        <v>40211</v>
      </c>
    </row>
    <row r="12491" spans="1:5" ht="15.6">
      <c r="A12491" s="358" t="s">
        <v>40212</v>
      </c>
      <c r="B12491" s="358" t="s">
        <v>40212</v>
      </c>
      <c r="C12491" s="359">
        <v>2.5</v>
      </c>
      <c r="D12491" s="357" t="s">
        <v>40211</v>
      </c>
      <c r="E12491" s="357" t="s">
        <v>40211</v>
      </c>
    </row>
    <row r="12492" spans="1:5" ht="15.6">
      <c r="A12492" s="358" t="s">
        <v>1221</v>
      </c>
      <c r="B12492" s="358" t="s">
        <v>18088</v>
      </c>
      <c r="C12492" s="359">
        <v>2.5</v>
      </c>
      <c r="D12492" s="357" t="s">
        <v>6969</v>
      </c>
      <c r="E12492" s="357" t="s">
        <v>6969</v>
      </c>
    </row>
    <row r="12493" spans="1:5" ht="15.6">
      <c r="A12493" s="358" t="s">
        <v>1221</v>
      </c>
      <c r="B12493" s="358" t="s">
        <v>18088</v>
      </c>
      <c r="C12493" s="359">
        <v>2.5</v>
      </c>
      <c r="D12493" s="357" t="s">
        <v>6969</v>
      </c>
      <c r="E12493" s="357" t="s">
        <v>6969</v>
      </c>
    </row>
    <row r="12494" spans="1:5" ht="15.6">
      <c r="A12494" s="358" t="s">
        <v>1221</v>
      </c>
      <c r="B12494" s="358" t="s">
        <v>18088</v>
      </c>
      <c r="C12494" s="359">
        <v>2.5</v>
      </c>
      <c r="D12494" s="357" t="s">
        <v>6969</v>
      </c>
      <c r="E12494" s="357" t="s">
        <v>6969</v>
      </c>
    </row>
    <row r="12495" spans="1:5" ht="15.6">
      <c r="A12495" s="358" t="s">
        <v>19687</v>
      </c>
      <c r="B12495" s="358" t="s">
        <v>19688</v>
      </c>
      <c r="C12495" s="359">
        <v>2.5</v>
      </c>
      <c r="D12495" s="357" t="s">
        <v>7520</v>
      </c>
      <c r="E12495" s="357" t="s">
        <v>7520</v>
      </c>
    </row>
    <row r="12496" spans="1:5" ht="15.6">
      <c r="A12496" s="358" t="s">
        <v>19687</v>
      </c>
      <c r="B12496" s="358" t="s">
        <v>19688</v>
      </c>
      <c r="C12496" s="359">
        <v>2.5</v>
      </c>
      <c r="D12496" s="357" t="s">
        <v>7520</v>
      </c>
      <c r="E12496" s="357" t="s">
        <v>7520</v>
      </c>
    </row>
    <row r="12497" spans="1:5" ht="15.6">
      <c r="A12497" s="358" t="s">
        <v>19860</v>
      </c>
      <c r="B12497" s="358" t="s">
        <v>19861</v>
      </c>
      <c r="C12497" s="359">
        <v>2.5</v>
      </c>
      <c r="D12497" s="357" t="s">
        <v>7583</v>
      </c>
      <c r="E12497" s="357" t="s">
        <v>7583</v>
      </c>
    </row>
    <row r="12498" spans="1:5" ht="15.6">
      <c r="A12498" s="358" t="s">
        <v>21045</v>
      </c>
      <c r="B12498" s="358" t="s">
        <v>21046</v>
      </c>
      <c r="C12498" s="359">
        <v>2.5</v>
      </c>
      <c r="D12498" s="357" t="s">
        <v>8335</v>
      </c>
      <c r="E12498" s="357" t="s">
        <v>8335</v>
      </c>
    </row>
    <row r="12499" spans="1:5" ht="15.6">
      <c r="A12499" s="358" t="s">
        <v>13334</v>
      </c>
      <c r="B12499" s="358" t="s">
        <v>13335</v>
      </c>
      <c r="C12499" s="359">
        <v>2.5</v>
      </c>
      <c r="D12499" s="357" t="s">
        <v>3514</v>
      </c>
      <c r="E12499" s="357" t="s">
        <v>3514</v>
      </c>
    </row>
    <row r="12500" spans="1:5" ht="15.6">
      <c r="A12500" s="358" t="s">
        <v>39844</v>
      </c>
      <c r="B12500" s="358" t="s">
        <v>39845</v>
      </c>
      <c r="C12500" s="359">
        <v>2.5</v>
      </c>
      <c r="D12500" s="357" t="s">
        <v>39843</v>
      </c>
      <c r="E12500" s="357" t="s">
        <v>39843</v>
      </c>
    </row>
    <row r="12501" spans="1:5" ht="15.6">
      <c r="A12501" s="358" t="s">
        <v>21033</v>
      </c>
      <c r="B12501" s="358" t="s">
        <v>21034</v>
      </c>
      <c r="C12501" s="359">
        <v>2.5</v>
      </c>
      <c r="D12501" s="357" t="s">
        <v>8324</v>
      </c>
      <c r="E12501" s="357" t="s">
        <v>8324</v>
      </c>
    </row>
    <row r="12502" spans="1:5" ht="15.6">
      <c r="A12502" s="358" t="s">
        <v>12292</v>
      </c>
      <c r="B12502" s="358" t="s">
        <v>12293</v>
      </c>
      <c r="C12502" s="359">
        <v>2.5</v>
      </c>
      <c r="D12502" s="357" t="s">
        <v>3163</v>
      </c>
      <c r="E12502" s="357" t="s">
        <v>3163</v>
      </c>
    </row>
    <row r="12503" spans="1:5" ht="15.6">
      <c r="A12503" s="358" t="s">
        <v>699</v>
      </c>
      <c r="B12503" s="358" t="s">
        <v>14251</v>
      </c>
      <c r="C12503" s="359">
        <v>2.5</v>
      </c>
      <c r="D12503" s="357" t="s">
        <v>4553</v>
      </c>
      <c r="E12503" s="357" t="s">
        <v>4553</v>
      </c>
    </row>
    <row r="12504" spans="1:5" ht="15.6">
      <c r="A12504" s="358" t="s">
        <v>726</v>
      </c>
      <c r="B12504" s="358" t="s">
        <v>14779</v>
      </c>
      <c r="C12504" s="359">
        <v>2.5</v>
      </c>
      <c r="D12504" s="357" t="s">
        <v>4683</v>
      </c>
      <c r="E12504" s="357" t="s">
        <v>4683</v>
      </c>
    </row>
    <row r="12505" spans="1:5" ht="15.6">
      <c r="A12505" s="358" t="s">
        <v>16707</v>
      </c>
      <c r="B12505" s="358" t="s">
        <v>16708</v>
      </c>
      <c r="C12505" s="359">
        <v>2.5</v>
      </c>
      <c r="D12505" s="357" t="s">
        <v>5558</v>
      </c>
      <c r="E12505" s="357" t="s">
        <v>5558</v>
      </c>
    </row>
    <row r="12506" spans="1:5" ht="15.6">
      <c r="A12506" s="358" t="s">
        <v>41712</v>
      </c>
      <c r="B12506" s="358" t="s">
        <v>41713</v>
      </c>
      <c r="C12506" s="359">
        <v>2.5</v>
      </c>
      <c r="D12506" s="357" t="s">
        <v>41711</v>
      </c>
      <c r="E12506" s="357" t="s">
        <v>41711</v>
      </c>
    </row>
    <row r="12507" spans="1:5" ht="15.6">
      <c r="A12507" s="358" t="s">
        <v>45261</v>
      </c>
      <c r="B12507" s="358" t="s">
        <v>45262</v>
      </c>
      <c r="C12507" s="359">
        <v>2.5</v>
      </c>
      <c r="D12507" s="357" t="s">
        <v>45260</v>
      </c>
      <c r="E12507" s="357" t="s">
        <v>45260</v>
      </c>
    </row>
    <row r="12508" spans="1:5" ht="15.6">
      <c r="A12508" s="358" t="s">
        <v>45261</v>
      </c>
      <c r="B12508" s="358" t="s">
        <v>45262</v>
      </c>
      <c r="C12508" s="359">
        <v>2.5</v>
      </c>
      <c r="D12508" s="357" t="s">
        <v>45260</v>
      </c>
      <c r="E12508" s="357" t="s">
        <v>45260</v>
      </c>
    </row>
    <row r="12509" spans="1:5" ht="15.6">
      <c r="A12509" s="358" t="s">
        <v>10262</v>
      </c>
      <c r="B12509" s="358" t="s">
        <v>11230</v>
      </c>
      <c r="C12509" s="359">
        <v>2.5</v>
      </c>
      <c r="D12509" s="357" t="s">
        <v>2235</v>
      </c>
      <c r="E12509" s="357" t="s">
        <v>2235</v>
      </c>
    </row>
    <row r="12510" spans="1:5" ht="15.6">
      <c r="A12510" s="358" t="s">
        <v>10262</v>
      </c>
      <c r="B12510" s="358" t="s">
        <v>11230</v>
      </c>
      <c r="C12510" s="359">
        <v>2.5</v>
      </c>
      <c r="D12510" s="357" t="s">
        <v>2235</v>
      </c>
      <c r="E12510" s="357" t="s">
        <v>2235</v>
      </c>
    </row>
    <row r="12511" spans="1:5" ht="15.6">
      <c r="A12511" s="358" t="s">
        <v>10668</v>
      </c>
      <c r="B12511" s="358" t="s">
        <v>10669</v>
      </c>
      <c r="C12511" s="359">
        <v>2.5</v>
      </c>
      <c r="D12511" s="357" t="s">
        <v>2542</v>
      </c>
      <c r="E12511" s="357" t="s">
        <v>2542</v>
      </c>
    </row>
    <row r="12512" spans="1:5" ht="15.6">
      <c r="A12512" s="358" t="s">
        <v>10668</v>
      </c>
      <c r="B12512" s="358" t="s">
        <v>10669</v>
      </c>
      <c r="C12512" s="359">
        <v>2.5</v>
      </c>
      <c r="D12512" s="357" t="s">
        <v>2542</v>
      </c>
      <c r="E12512" s="357" t="s">
        <v>2542</v>
      </c>
    </row>
    <row r="12513" spans="1:5" ht="15.6">
      <c r="A12513" s="358" t="s">
        <v>11073</v>
      </c>
      <c r="B12513" s="358" t="s">
        <v>11074</v>
      </c>
      <c r="C12513" s="359">
        <v>2.5</v>
      </c>
      <c r="D12513" s="357" t="s">
        <v>2902</v>
      </c>
      <c r="E12513" s="357" t="s">
        <v>2902</v>
      </c>
    </row>
    <row r="12514" spans="1:5" ht="15.6">
      <c r="A12514" s="358" t="s">
        <v>54608</v>
      </c>
      <c r="B12514" s="358" t="s">
        <v>54608</v>
      </c>
      <c r="C12514" s="359">
        <v>2.5</v>
      </c>
      <c r="D12514" s="357" t="s">
        <v>54607</v>
      </c>
      <c r="E12514" s="357" t="s">
        <v>54607</v>
      </c>
    </row>
    <row r="12515" spans="1:5" ht="15.6">
      <c r="A12515" s="358" t="s">
        <v>14669</v>
      </c>
      <c r="B12515" s="358" t="s">
        <v>14669</v>
      </c>
      <c r="C12515" s="359">
        <v>2.5</v>
      </c>
      <c r="D12515" s="357" t="s">
        <v>4510</v>
      </c>
      <c r="E12515" s="357" t="s">
        <v>4510</v>
      </c>
    </row>
    <row r="12516" spans="1:5" ht="15.6">
      <c r="A12516" s="358" t="s">
        <v>17390</v>
      </c>
      <c r="B12516" s="358" t="s">
        <v>17391</v>
      </c>
      <c r="C12516" s="359">
        <v>2.5</v>
      </c>
      <c r="D12516" s="357" t="s">
        <v>10008</v>
      </c>
      <c r="E12516" s="357" t="s">
        <v>10008</v>
      </c>
    </row>
    <row r="12517" spans="1:5" ht="15.6">
      <c r="A12517" s="358" t="s">
        <v>17390</v>
      </c>
      <c r="B12517" s="358" t="s">
        <v>17391</v>
      </c>
      <c r="C12517" s="359">
        <v>2.5</v>
      </c>
      <c r="D12517" s="357" t="s">
        <v>10008</v>
      </c>
      <c r="E12517" s="357" t="s">
        <v>10008</v>
      </c>
    </row>
    <row r="12518" spans="1:5" ht="15.6">
      <c r="A12518" s="358" t="s">
        <v>39718</v>
      </c>
      <c r="B12518" s="358" t="s">
        <v>39719</v>
      </c>
      <c r="C12518" s="359">
        <v>2.5</v>
      </c>
      <c r="D12518" s="357" t="s">
        <v>39717</v>
      </c>
      <c r="E12518" s="357" t="s">
        <v>39717</v>
      </c>
    </row>
    <row r="12519" spans="1:5" ht="15.6">
      <c r="A12519" s="358" t="s">
        <v>39718</v>
      </c>
      <c r="B12519" s="358" t="s">
        <v>39719</v>
      </c>
      <c r="C12519" s="359">
        <v>2.5</v>
      </c>
      <c r="D12519" s="357" t="s">
        <v>39717</v>
      </c>
      <c r="E12519" s="357" t="s">
        <v>39717</v>
      </c>
    </row>
    <row r="12520" spans="1:5" ht="15.6">
      <c r="A12520" s="358" t="s">
        <v>48076</v>
      </c>
      <c r="B12520" s="358" t="s">
        <v>48077</v>
      </c>
      <c r="C12520" s="359">
        <v>2.5</v>
      </c>
      <c r="D12520" s="357" t="s">
        <v>48075</v>
      </c>
      <c r="E12520" s="357" t="s">
        <v>48075</v>
      </c>
    </row>
    <row r="12521" spans="1:5" ht="15.6">
      <c r="A12521" s="358" t="s">
        <v>48076</v>
      </c>
      <c r="B12521" s="358" t="s">
        <v>48077</v>
      </c>
      <c r="C12521" s="359">
        <v>2.5</v>
      </c>
      <c r="D12521" s="357" t="s">
        <v>48075</v>
      </c>
      <c r="E12521" s="357" t="s">
        <v>48075</v>
      </c>
    </row>
    <row r="12522" spans="1:5" ht="15.6">
      <c r="A12522" s="358" t="s">
        <v>48076</v>
      </c>
      <c r="B12522" s="358" t="s">
        <v>48077</v>
      </c>
      <c r="C12522" s="359">
        <v>2.5</v>
      </c>
      <c r="D12522" s="357" t="s">
        <v>48075</v>
      </c>
      <c r="E12522" s="357" t="s">
        <v>48075</v>
      </c>
    </row>
    <row r="12523" spans="1:5" ht="15.6">
      <c r="A12523" s="358" t="s">
        <v>23495</v>
      </c>
      <c r="B12523" s="358" t="s">
        <v>23496</v>
      </c>
      <c r="C12523" s="359">
        <v>2.5</v>
      </c>
      <c r="D12523" s="357" t="s">
        <v>23494</v>
      </c>
      <c r="E12523" s="357" t="s">
        <v>23494</v>
      </c>
    </row>
    <row r="12524" spans="1:5" ht="15.6">
      <c r="A12524" s="358" t="s">
        <v>23495</v>
      </c>
      <c r="B12524" s="358" t="s">
        <v>23496</v>
      </c>
      <c r="C12524" s="359">
        <v>2.5</v>
      </c>
      <c r="D12524" s="357" t="s">
        <v>23494</v>
      </c>
      <c r="E12524" s="357" t="s">
        <v>23494</v>
      </c>
    </row>
    <row r="12525" spans="1:5" ht="15.6">
      <c r="A12525" s="358" t="s">
        <v>23495</v>
      </c>
      <c r="B12525" s="358" t="s">
        <v>23496</v>
      </c>
      <c r="C12525" s="359">
        <v>2.5</v>
      </c>
      <c r="D12525" s="357" t="s">
        <v>23494</v>
      </c>
      <c r="E12525" s="357" t="s">
        <v>23494</v>
      </c>
    </row>
    <row r="12526" spans="1:5" ht="15.6">
      <c r="A12526" s="358" t="s">
        <v>11502</v>
      </c>
      <c r="B12526" s="358" t="s">
        <v>11503</v>
      </c>
      <c r="C12526" s="359">
        <v>2.5</v>
      </c>
      <c r="D12526" s="357" t="s">
        <v>2653</v>
      </c>
      <c r="E12526" s="357" t="s">
        <v>2653</v>
      </c>
    </row>
    <row r="12527" spans="1:5" ht="15.6">
      <c r="A12527" s="358" t="s">
        <v>13781</v>
      </c>
      <c r="B12527" s="358" t="s">
        <v>13782</v>
      </c>
      <c r="C12527" s="359">
        <v>2.5</v>
      </c>
      <c r="D12527" s="357" t="s">
        <v>4136</v>
      </c>
      <c r="E12527" s="357" t="s">
        <v>4136</v>
      </c>
    </row>
    <row r="12528" spans="1:5" ht="15.6">
      <c r="A12528" s="358" t="s">
        <v>32479</v>
      </c>
      <c r="B12528" s="358" t="s">
        <v>32479</v>
      </c>
      <c r="C12528" s="359">
        <v>2.5</v>
      </c>
      <c r="D12528" s="357" t="s">
        <v>32478</v>
      </c>
      <c r="E12528" s="357" t="s">
        <v>32478</v>
      </c>
    </row>
    <row r="12529" spans="1:5" ht="15.6">
      <c r="A12529" s="358" t="s">
        <v>10262</v>
      </c>
      <c r="B12529" s="358" t="s">
        <v>61288</v>
      </c>
      <c r="C12529" s="359">
        <v>2.5</v>
      </c>
      <c r="D12529" s="357" t="s">
        <v>61287</v>
      </c>
      <c r="E12529" s="357" t="s">
        <v>61287</v>
      </c>
    </row>
    <row r="12530" spans="1:5" ht="15.6">
      <c r="A12530" s="358" t="s">
        <v>10262</v>
      </c>
      <c r="B12530" s="358" t="s">
        <v>61288</v>
      </c>
      <c r="C12530" s="359">
        <v>2.5</v>
      </c>
      <c r="D12530" s="357" t="s">
        <v>61287</v>
      </c>
      <c r="E12530" s="357" t="s">
        <v>61287</v>
      </c>
    </row>
    <row r="12531" spans="1:5" ht="15.6">
      <c r="A12531" s="358" t="s">
        <v>10262</v>
      </c>
      <c r="B12531" s="358" t="s">
        <v>1346</v>
      </c>
      <c r="C12531" s="359">
        <v>2.5</v>
      </c>
      <c r="D12531" s="357" t="s">
        <v>19564</v>
      </c>
      <c r="E12531" s="357" t="s">
        <v>19564</v>
      </c>
    </row>
    <row r="12532" spans="1:5" ht="15.6">
      <c r="A12532" s="358" t="s">
        <v>10262</v>
      </c>
      <c r="B12532" s="358" t="s">
        <v>1346</v>
      </c>
      <c r="C12532" s="359">
        <v>2.5</v>
      </c>
      <c r="D12532" s="357" t="s">
        <v>19564</v>
      </c>
      <c r="E12532" s="357" t="s">
        <v>19564</v>
      </c>
    </row>
    <row r="12533" spans="1:5" ht="15.6">
      <c r="A12533" s="358" t="s">
        <v>23154</v>
      </c>
      <c r="B12533" s="358" t="s">
        <v>23155</v>
      </c>
      <c r="C12533" s="359">
        <v>2.5</v>
      </c>
      <c r="D12533" s="357" t="s">
        <v>9523</v>
      </c>
      <c r="E12533" s="357" t="s">
        <v>9523</v>
      </c>
    </row>
    <row r="12534" spans="1:5" ht="15.6">
      <c r="A12534" s="358" t="s">
        <v>23154</v>
      </c>
      <c r="B12534" s="358" t="s">
        <v>23155</v>
      </c>
      <c r="C12534" s="359">
        <v>2.5</v>
      </c>
      <c r="D12534" s="357" t="s">
        <v>9523</v>
      </c>
      <c r="E12534" s="357" t="s">
        <v>9523</v>
      </c>
    </row>
    <row r="12535" spans="1:5" ht="15.6">
      <c r="A12535" s="358" t="s">
        <v>24055</v>
      </c>
      <c r="B12535" s="358" t="s">
        <v>24056</v>
      </c>
      <c r="C12535" s="359">
        <v>2.5</v>
      </c>
      <c r="D12535" s="357" t="s">
        <v>24054</v>
      </c>
      <c r="E12535" s="357" t="s">
        <v>24054</v>
      </c>
    </row>
    <row r="12536" spans="1:5" ht="15.6">
      <c r="A12536" s="358" t="s">
        <v>580</v>
      </c>
      <c r="B12536" s="358" t="s">
        <v>13843</v>
      </c>
      <c r="C12536" s="359">
        <v>2.5</v>
      </c>
      <c r="D12536" s="357" t="s">
        <v>4204</v>
      </c>
      <c r="E12536" s="357" t="s">
        <v>4204</v>
      </c>
    </row>
    <row r="12537" spans="1:5" ht="15.6">
      <c r="A12537" s="358" t="s">
        <v>580</v>
      </c>
      <c r="B12537" s="358" t="s">
        <v>13843</v>
      </c>
      <c r="C12537" s="359">
        <v>2.5</v>
      </c>
      <c r="D12537" s="357" t="s">
        <v>4204</v>
      </c>
      <c r="E12537" s="357" t="s">
        <v>4204</v>
      </c>
    </row>
    <row r="12538" spans="1:5" ht="15.6">
      <c r="A12538" s="358" t="s">
        <v>580</v>
      </c>
      <c r="B12538" s="358" t="s">
        <v>13843</v>
      </c>
      <c r="C12538" s="359">
        <v>2.5</v>
      </c>
      <c r="D12538" s="357" t="s">
        <v>4204</v>
      </c>
      <c r="E12538" s="357" t="s">
        <v>4204</v>
      </c>
    </row>
    <row r="12539" spans="1:5" ht="15.6">
      <c r="A12539" s="358" t="s">
        <v>10514</v>
      </c>
      <c r="B12539" s="358" t="s">
        <v>10515</v>
      </c>
      <c r="C12539" s="359">
        <v>2.5</v>
      </c>
      <c r="D12539" s="357" t="s">
        <v>2437</v>
      </c>
      <c r="E12539" s="357" t="s">
        <v>2437</v>
      </c>
    </row>
    <row r="12540" spans="1:5" ht="15.6">
      <c r="A12540" s="358" t="s">
        <v>714</v>
      </c>
      <c r="B12540" s="358" t="s">
        <v>14378</v>
      </c>
      <c r="C12540" s="359">
        <v>2.5</v>
      </c>
      <c r="D12540" s="357" t="s">
        <v>4640</v>
      </c>
      <c r="E12540" s="357" t="s">
        <v>4640</v>
      </c>
    </row>
    <row r="12541" spans="1:5" ht="15.6">
      <c r="A12541" s="358" t="s">
        <v>10573</v>
      </c>
      <c r="B12541" s="358" t="s">
        <v>10574</v>
      </c>
      <c r="C12541" s="359">
        <v>2.5</v>
      </c>
      <c r="D12541" s="357" t="s">
        <v>2487</v>
      </c>
      <c r="E12541" s="357" t="s">
        <v>2487</v>
      </c>
    </row>
    <row r="12542" spans="1:5" ht="15.6">
      <c r="A12542" s="358" t="s">
        <v>54574</v>
      </c>
      <c r="B12542" s="358" t="s">
        <v>54575</v>
      </c>
      <c r="C12542" s="359">
        <v>2.5</v>
      </c>
      <c r="D12542" s="357" t="s">
        <v>54573</v>
      </c>
      <c r="E12542" s="357" t="s">
        <v>54573</v>
      </c>
    </row>
    <row r="12543" spans="1:5" ht="15.6">
      <c r="A12543" s="358" t="s">
        <v>11867</v>
      </c>
      <c r="B12543" s="358" t="s">
        <v>11868</v>
      </c>
      <c r="C12543" s="359">
        <v>2.5</v>
      </c>
      <c r="D12543" s="357" t="s">
        <v>3130</v>
      </c>
      <c r="E12543" s="357" t="s">
        <v>3130</v>
      </c>
    </row>
    <row r="12544" spans="1:5" ht="15.6">
      <c r="A12544" s="358" t="s">
        <v>11867</v>
      </c>
      <c r="B12544" s="358" t="s">
        <v>11868</v>
      </c>
      <c r="C12544" s="359">
        <v>2.5</v>
      </c>
      <c r="D12544" s="357" t="s">
        <v>3130</v>
      </c>
      <c r="E12544" s="357" t="s">
        <v>3130</v>
      </c>
    </row>
    <row r="12545" spans="1:5" ht="15.6">
      <c r="A12545" s="358" t="s">
        <v>11919</v>
      </c>
      <c r="B12545" s="358" t="s">
        <v>11920</v>
      </c>
      <c r="C12545" s="359">
        <v>2.5</v>
      </c>
      <c r="D12545" s="357" t="s">
        <v>40</v>
      </c>
      <c r="E12545" s="357" t="s">
        <v>40</v>
      </c>
    </row>
    <row r="12546" spans="1:5" ht="15.6">
      <c r="A12546" s="358" t="s">
        <v>11919</v>
      </c>
      <c r="B12546" s="358" t="s">
        <v>11920</v>
      </c>
      <c r="C12546" s="359">
        <v>2.5</v>
      </c>
      <c r="D12546" s="357" t="s">
        <v>40</v>
      </c>
      <c r="E12546" s="357" t="s">
        <v>40</v>
      </c>
    </row>
    <row r="12547" spans="1:5" ht="15.6">
      <c r="A12547" s="358" t="s">
        <v>15279</v>
      </c>
      <c r="B12547" s="358" t="s">
        <v>15280</v>
      </c>
      <c r="C12547" s="359">
        <v>2.5</v>
      </c>
      <c r="D12547" s="357" t="s">
        <v>5075</v>
      </c>
      <c r="E12547" s="357" t="s">
        <v>5075</v>
      </c>
    </row>
    <row r="12548" spans="1:5" ht="15.6">
      <c r="A12548" s="358" t="s">
        <v>15279</v>
      </c>
      <c r="B12548" s="358" t="s">
        <v>15280</v>
      </c>
      <c r="C12548" s="359">
        <v>2.5</v>
      </c>
      <c r="D12548" s="357" t="s">
        <v>5075</v>
      </c>
      <c r="E12548" s="357" t="s">
        <v>5075</v>
      </c>
    </row>
    <row r="12549" spans="1:5" ht="15.6">
      <c r="A12549" s="358" t="s">
        <v>16967</v>
      </c>
      <c r="B12549" s="358" t="s">
        <v>16968</v>
      </c>
      <c r="C12549" s="359">
        <v>2.5</v>
      </c>
      <c r="D12549" s="357" t="s">
        <v>5810</v>
      </c>
      <c r="E12549" s="357" t="s">
        <v>5810</v>
      </c>
    </row>
    <row r="12550" spans="1:5" ht="15.6">
      <c r="A12550" s="358" t="s">
        <v>10262</v>
      </c>
      <c r="B12550" s="358" t="s">
        <v>45767</v>
      </c>
      <c r="C12550" s="359">
        <v>2.5</v>
      </c>
      <c r="D12550" s="357" t="s">
        <v>45766</v>
      </c>
      <c r="E12550" s="357" t="s">
        <v>45766</v>
      </c>
    </row>
    <row r="12551" spans="1:5" ht="15.6">
      <c r="A12551" s="358" t="s">
        <v>10262</v>
      </c>
      <c r="B12551" s="358" t="s">
        <v>45767</v>
      </c>
      <c r="C12551" s="359">
        <v>2.5</v>
      </c>
      <c r="D12551" s="357" t="s">
        <v>45766</v>
      </c>
      <c r="E12551" s="357" t="s">
        <v>45766</v>
      </c>
    </row>
    <row r="12552" spans="1:5" ht="15.6">
      <c r="A12552" s="358" t="s">
        <v>10262</v>
      </c>
      <c r="B12552" s="358" t="s">
        <v>54880</v>
      </c>
      <c r="C12552" s="359">
        <v>2.5</v>
      </c>
      <c r="D12552" s="357" t="s">
        <v>54879</v>
      </c>
      <c r="E12552" s="357" t="s">
        <v>54879</v>
      </c>
    </row>
    <row r="12553" spans="1:5" ht="15.6">
      <c r="A12553" s="358" t="s">
        <v>12565</v>
      </c>
      <c r="B12553" s="358" t="s">
        <v>12566</v>
      </c>
      <c r="C12553" s="359">
        <v>2.5</v>
      </c>
      <c r="D12553" s="357" t="s">
        <v>3484</v>
      </c>
      <c r="E12553" s="357" t="s">
        <v>3484</v>
      </c>
    </row>
    <row r="12554" spans="1:5" ht="15.6">
      <c r="A12554" s="358" t="s">
        <v>12565</v>
      </c>
      <c r="B12554" s="358" t="s">
        <v>12566</v>
      </c>
      <c r="C12554" s="359">
        <v>2.5</v>
      </c>
      <c r="D12554" s="357" t="s">
        <v>3484</v>
      </c>
      <c r="E12554" s="357" t="s">
        <v>3484</v>
      </c>
    </row>
    <row r="12555" spans="1:5" ht="15.6">
      <c r="A12555" s="358" t="s">
        <v>12848</v>
      </c>
      <c r="B12555" s="358" t="s">
        <v>12849</v>
      </c>
      <c r="C12555" s="359">
        <v>2.5</v>
      </c>
      <c r="D12555" s="357" t="s">
        <v>3802</v>
      </c>
      <c r="E12555" s="357" t="s">
        <v>3802</v>
      </c>
    </row>
    <row r="12556" spans="1:5" ht="15.6">
      <c r="A12556" s="358" t="s">
        <v>37264</v>
      </c>
      <c r="B12556" s="358" t="s">
        <v>37265</v>
      </c>
      <c r="C12556" s="359">
        <v>2.5</v>
      </c>
      <c r="D12556" s="357" t="s">
        <v>37263</v>
      </c>
      <c r="E12556" s="357" t="s">
        <v>37263</v>
      </c>
    </row>
    <row r="12557" spans="1:5" ht="15.6">
      <c r="A12557" s="358" t="s">
        <v>37264</v>
      </c>
      <c r="B12557" s="358" t="s">
        <v>37265</v>
      </c>
      <c r="C12557" s="359">
        <v>2.5</v>
      </c>
      <c r="D12557" s="357" t="s">
        <v>37263</v>
      </c>
      <c r="E12557" s="357" t="s">
        <v>37263</v>
      </c>
    </row>
    <row r="12558" spans="1:5" ht="15.6">
      <c r="A12558" s="358" t="s">
        <v>17239</v>
      </c>
      <c r="B12558" s="358" t="s">
        <v>17240</v>
      </c>
      <c r="C12558" s="359">
        <v>2.5</v>
      </c>
      <c r="D12558" s="357" t="s">
        <v>6069</v>
      </c>
      <c r="E12558" s="357" t="s">
        <v>6069</v>
      </c>
    </row>
    <row r="12559" spans="1:5" ht="15.6">
      <c r="A12559" s="358" t="s">
        <v>41460</v>
      </c>
      <c r="B12559" s="358" t="s">
        <v>41461</v>
      </c>
      <c r="C12559" s="359">
        <v>2.5</v>
      </c>
      <c r="D12559" s="357" t="s">
        <v>41459</v>
      </c>
      <c r="E12559" s="357" t="s">
        <v>41459</v>
      </c>
    </row>
    <row r="12560" spans="1:5" ht="15.6">
      <c r="A12560" s="358" t="s">
        <v>18642</v>
      </c>
      <c r="B12560" s="358" t="s">
        <v>18643</v>
      </c>
      <c r="C12560" s="359">
        <v>2.5</v>
      </c>
      <c r="D12560" s="357" t="s">
        <v>7414</v>
      </c>
      <c r="E12560" s="357" t="s">
        <v>7414</v>
      </c>
    </row>
    <row r="12561" spans="1:5" ht="15.6">
      <c r="A12561" s="358" t="s">
        <v>20309</v>
      </c>
      <c r="B12561" s="358" t="s">
        <v>20310</v>
      </c>
      <c r="C12561" s="359">
        <v>2.5</v>
      </c>
      <c r="D12561" s="357" t="s">
        <v>8011</v>
      </c>
      <c r="E12561" s="357" t="s">
        <v>8011</v>
      </c>
    </row>
    <row r="12562" spans="1:5" ht="15.6">
      <c r="A12562" s="358" t="s">
        <v>20309</v>
      </c>
      <c r="B12562" s="358" t="s">
        <v>20310</v>
      </c>
      <c r="C12562" s="359">
        <v>2.5</v>
      </c>
      <c r="D12562" s="357" t="s">
        <v>8011</v>
      </c>
      <c r="E12562" s="357" t="s">
        <v>8011</v>
      </c>
    </row>
    <row r="12563" spans="1:5" ht="15.6">
      <c r="A12563" s="358" t="s">
        <v>21850</v>
      </c>
      <c r="B12563" s="358" t="s">
        <v>21851</v>
      </c>
      <c r="C12563" s="359">
        <v>2.5</v>
      </c>
      <c r="D12563" s="357" t="s">
        <v>8475</v>
      </c>
      <c r="E12563" s="357" t="s">
        <v>8475</v>
      </c>
    </row>
    <row r="12564" spans="1:5" ht="15.6">
      <c r="A12564" s="358" t="s">
        <v>10622</v>
      </c>
      <c r="B12564" s="358" t="s">
        <v>10623</v>
      </c>
      <c r="C12564" s="359">
        <v>2.5</v>
      </c>
      <c r="D12564" s="357" t="s">
        <v>2516</v>
      </c>
      <c r="E12564" s="357" t="s">
        <v>2516</v>
      </c>
    </row>
    <row r="12565" spans="1:5" ht="15.6">
      <c r="A12565" s="358" t="s">
        <v>233</v>
      </c>
      <c r="B12565" s="358" t="s">
        <v>11012</v>
      </c>
      <c r="C12565" s="359">
        <v>2.5</v>
      </c>
      <c r="D12565" s="357" t="s">
        <v>2845</v>
      </c>
      <c r="E12565" s="357" t="s">
        <v>2845</v>
      </c>
    </row>
    <row r="12566" spans="1:5" ht="15.6">
      <c r="A12566" s="358" t="s">
        <v>233</v>
      </c>
      <c r="B12566" s="358" t="s">
        <v>11012</v>
      </c>
      <c r="C12566" s="359">
        <v>2.5</v>
      </c>
      <c r="D12566" s="357" t="s">
        <v>2845</v>
      </c>
      <c r="E12566" s="357" t="s">
        <v>2845</v>
      </c>
    </row>
    <row r="12567" spans="1:5" ht="15.6">
      <c r="A12567" s="358" t="s">
        <v>233</v>
      </c>
      <c r="B12567" s="358" t="s">
        <v>11012</v>
      </c>
      <c r="C12567" s="359">
        <v>2.5</v>
      </c>
      <c r="D12567" s="357" t="s">
        <v>2845</v>
      </c>
      <c r="E12567" s="357" t="s">
        <v>2845</v>
      </c>
    </row>
    <row r="12568" spans="1:5" ht="15.6">
      <c r="A12568" s="358" t="s">
        <v>869</v>
      </c>
      <c r="B12568" s="358" t="s">
        <v>15617</v>
      </c>
      <c r="C12568" s="359">
        <v>2.5</v>
      </c>
      <c r="D12568" s="357" t="s">
        <v>5278</v>
      </c>
      <c r="E12568" s="357" t="s">
        <v>5278</v>
      </c>
    </row>
    <row r="12569" spans="1:5" ht="15.6">
      <c r="A12569" s="358" t="s">
        <v>1015</v>
      </c>
      <c r="B12569" s="358" t="s">
        <v>18765</v>
      </c>
      <c r="C12569" s="359">
        <v>2.5</v>
      </c>
      <c r="D12569" s="357" t="s">
        <v>18764</v>
      </c>
      <c r="E12569" s="357" t="s">
        <v>18764</v>
      </c>
    </row>
    <row r="12570" spans="1:5" ht="15.6">
      <c r="A12570" s="358" t="s">
        <v>1015</v>
      </c>
      <c r="B12570" s="358" t="s">
        <v>18765</v>
      </c>
      <c r="C12570" s="359">
        <v>2.5</v>
      </c>
      <c r="D12570" s="357" t="s">
        <v>18764</v>
      </c>
      <c r="E12570" s="357" t="s">
        <v>18764</v>
      </c>
    </row>
    <row r="12571" spans="1:5" ht="15.6">
      <c r="A12571" s="358" t="s">
        <v>1081</v>
      </c>
      <c r="B12571" s="358" t="s">
        <v>17586</v>
      </c>
      <c r="C12571" s="359">
        <v>2.5</v>
      </c>
      <c r="D12571" s="357" t="s">
        <v>6427</v>
      </c>
      <c r="E12571" s="357" t="s">
        <v>6427</v>
      </c>
    </row>
    <row r="12572" spans="1:5" ht="15.6">
      <c r="A12572" s="358" t="s">
        <v>1081</v>
      </c>
      <c r="B12572" s="358" t="s">
        <v>17586</v>
      </c>
      <c r="C12572" s="359">
        <v>2.5</v>
      </c>
      <c r="D12572" s="357" t="s">
        <v>6427</v>
      </c>
      <c r="E12572" s="357" t="s">
        <v>6427</v>
      </c>
    </row>
    <row r="12573" spans="1:5" ht="15.6">
      <c r="A12573" s="358" t="s">
        <v>1081</v>
      </c>
      <c r="B12573" s="358" t="s">
        <v>17586</v>
      </c>
      <c r="C12573" s="359">
        <v>2.5</v>
      </c>
      <c r="D12573" s="357" t="s">
        <v>6427</v>
      </c>
      <c r="E12573" s="357" t="s">
        <v>6427</v>
      </c>
    </row>
    <row r="12574" spans="1:5" ht="15.6">
      <c r="A12574" s="358" t="s">
        <v>39978</v>
      </c>
      <c r="B12574" s="358" t="s">
        <v>39979</v>
      </c>
      <c r="C12574" s="359">
        <v>2.5</v>
      </c>
      <c r="D12574" s="357" t="s">
        <v>39977</v>
      </c>
      <c r="E12574" s="357" t="s">
        <v>39977</v>
      </c>
    </row>
    <row r="12575" spans="1:5" ht="15.6">
      <c r="A12575" s="358" t="s">
        <v>1401</v>
      </c>
      <c r="B12575" s="358" t="s">
        <v>19948</v>
      </c>
      <c r="C12575" s="359">
        <v>2.5</v>
      </c>
      <c r="D12575" s="357" t="s">
        <v>7672</v>
      </c>
      <c r="E12575" s="357" t="s">
        <v>7672</v>
      </c>
    </row>
    <row r="12576" spans="1:5" ht="15.6">
      <c r="A12576" s="358" t="s">
        <v>1401</v>
      </c>
      <c r="B12576" s="358" t="s">
        <v>19948</v>
      </c>
      <c r="C12576" s="359">
        <v>2.5</v>
      </c>
      <c r="D12576" s="357" t="s">
        <v>7672</v>
      </c>
      <c r="E12576" s="357" t="s">
        <v>7672</v>
      </c>
    </row>
    <row r="12577" spans="1:5" ht="15.6">
      <c r="A12577" s="358" t="s">
        <v>47788</v>
      </c>
      <c r="B12577" s="358" t="s">
        <v>47789</v>
      </c>
      <c r="C12577" s="359">
        <v>2.5</v>
      </c>
      <c r="D12577" s="357" t="s">
        <v>47787</v>
      </c>
      <c r="E12577" s="357" t="s">
        <v>47787</v>
      </c>
    </row>
    <row r="12578" spans="1:5" ht="15.6">
      <c r="A12578" s="358" t="s">
        <v>47788</v>
      </c>
      <c r="B12578" s="358" t="s">
        <v>47789</v>
      </c>
      <c r="C12578" s="359">
        <v>2.5</v>
      </c>
      <c r="D12578" s="357" t="s">
        <v>47787</v>
      </c>
      <c r="E12578" s="357" t="s">
        <v>47787</v>
      </c>
    </row>
    <row r="12579" spans="1:5" ht="15.6">
      <c r="A12579" s="358" t="s">
        <v>47788</v>
      </c>
      <c r="B12579" s="358" t="s">
        <v>47789</v>
      </c>
      <c r="C12579" s="359">
        <v>2.5</v>
      </c>
      <c r="D12579" s="357" t="s">
        <v>47787</v>
      </c>
      <c r="E12579" s="357" t="s">
        <v>47787</v>
      </c>
    </row>
    <row r="12580" spans="1:5" ht="15.6">
      <c r="A12580" s="358" t="s">
        <v>39254</v>
      </c>
      <c r="B12580" s="358" t="s">
        <v>39255</v>
      </c>
      <c r="C12580" s="359">
        <v>2.5</v>
      </c>
      <c r="D12580" s="357" t="s">
        <v>39253</v>
      </c>
      <c r="E12580" s="357" t="s">
        <v>39253</v>
      </c>
    </row>
    <row r="12581" spans="1:5" ht="15.6">
      <c r="A12581" s="358" t="s">
        <v>20925</v>
      </c>
      <c r="B12581" s="358" t="s">
        <v>20926</v>
      </c>
      <c r="C12581" s="359">
        <v>2.5</v>
      </c>
      <c r="D12581" s="357" t="s">
        <v>8125</v>
      </c>
      <c r="E12581" s="357" t="s">
        <v>8125</v>
      </c>
    </row>
    <row r="12582" spans="1:5" ht="15.6">
      <c r="A12582" s="358" t="s">
        <v>21565</v>
      </c>
      <c r="B12582" s="358" t="s">
        <v>21566</v>
      </c>
      <c r="C12582" s="359">
        <v>2.5</v>
      </c>
      <c r="D12582" s="357" t="s">
        <v>8746</v>
      </c>
      <c r="E12582" s="357" t="s">
        <v>8746</v>
      </c>
    </row>
    <row r="12583" spans="1:5" ht="15.6">
      <c r="A12583" s="358" t="s">
        <v>52991</v>
      </c>
      <c r="B12583" s="358" t="s">
        <v>52991</v>
      </c>
      <c r="C12583" s="359">
        <v>2.5</v>
      </c>
      <c r="D12583" s="357" t="s">
        <v>52990</v>
      </c>
      <c r="E12583" s="357" t="s">
        <v>52990</v>
      </c>
    </row>
    <row r="12584" spans="1:5" ht="15.6">
      <c r="A12584" s="358" t="s">
        <v>52991</v>
      </c>
      <c r="B12584" s="358" t="s">
        <v>52991</v>
      </c>
      <c r="C12584" s="359">
        <v>2.5</v>
      </c>
      <c r="D12584" s="357" t="s">
        <v>52990</v>
      </c>
      <c r="E12584" s="357" t="s">
        <v>52990</v>
      </c>
    </row>
    <row r="12585" spans="1:5" ht="15.6">
      <c r="A12585" s="358" t="s">
        <v>30371</v>
      </c>
      <c r="B12585" s="358" t="s">
        <v>30371</v>
      </c>
      <c r="C12585" s="359">
        <v>2.5</v>
      </c>
      <c r="D12585" s="357" t="s">
        <v>30370</v>
      </c>
      <c r="E12585" s="357" t="s">
        <v>30370</v>
      </c>
    </row>
    <row r="12586" spans="1:5" ht="15.6">
      <c r="A12586" s="358" t="s">
        <v>13969</v>
      </c>
      <c r="B12586" s="358" t="s">
        <v>13970</v>
      </c>
      <c r="C12586" s="359">
        <v>2.5</v>
      </c>
      <c r="D12586" s="357" t="s">
        <v>4316</v>
      </c>
      <c r="E12586" s="357" t="s">
        <v>4316</v>
      </c>
    </row>
    <row r="12587" spans="1:5" ht="15.6">
      <c r="A12587" s="358" t="s">
        <v>33330</v>
      </c>
      <c r="B12587" s="358" t="s">
        <v>33331</v>
      </c>
      <c r="C12587" s="359">
        <v>2.5</v>
      </c>
      <c r="D12587" s="357" t="s">
        <v>33329</v>
      </c>
      <c r="E12587" s="357" t="s">
        <v>33329</v>
      </c>
    </row>
    <row r="12588" spans="1:5" ht="15.6">
      <c r="A12588" s="358" t="s">
        <v>17419</v>
      </c>
      <c r="B12588" s="358" t="s">
        <v>17420</v>
      </c>
      <c r="C12588" s="359">
        <v>2.5</v>
      </c>
      <c r="D12588" s="357" t="s">
        <v>6276</v>
      </c>
      <c r="E12588" s="357" t="s">
        <v>6276</v>
      </c>
    </row>
    <row r="12589" spans="1:5" ht="15.6">
      <c r="A12589" s="358" t="s">
        <v>17419</v>
      </c>
      <c r="B12589" s="358" t="s">
        <v>17420</v>
      </c>
      <c r="C12589" s="359">
        <v>2.5</v>
      </c>
      <c r="D12589" s="357" t="s">
        <v>6276</v>
      </c>
      <c r="E12589" s="357" t="s">
        <v>6276</v>
      </c>
    </row>
    <row r="12590" spans="1:5" ht="15.6">
      <c r="A12590" s="358" t="s">
        <v>10262</v>
      </c>
      <c r="B12590" s="358" t="s">
        <v>44463</v>
      </c>
      <c r="C12590" s="359">
        <v>2.5</v>
      </c>
      <c r="D12590" s="357" t="s">
        <v>44462</v>
      </c>
      <c r="E12590" s="357" t="s">
        <v>44462</v>
      </c>
    </row>
    <row r="12591" spans="1:5" ht="15.6">
      <c r="A12591" s="358" t="s">
        <v>32052</v>
      </c>
      <c r="B12591" s="358" t="s">
        <v>32052</v>
      </c>
      <c r="C12591" s="359">
        <v>2.5</v>
      </c>
      <c r="D12591" s="357" t="s">
        <v>32051</v>
      </c>
      <c r="E12591" s="357" t="s">
        <v>32051</v>
      </c>
    </row>
    <row r="12592" spans="1:5" ht="15.6">
      <c r="A12592" s="358" t="s">
        <v>14321</v>
      </c>
      <c r="B12592" s="358" t="s">
        <v>14322</v>
      </c>
      <c r="C12592" s="359">
        <v>2.5</v>
      </c>
      <c r="D12592" s="357" t="s">
        <v>4599</v>
      </c>
      <c r="E12592" s="357" t="s">
        <v>4599</v>
      </c>
    </row>
    <row r="12593" spans="1:5" ht="15.6">
      <c r="A12593" s="358" t="s">
        <v>16896</v>
      </c>
      <c r="B12593" s="358" t="s">
        <v>16897</v>
      </c>
      <c r="C12593" s="359">
        <v>2.5</v>
      </c>
      <c r="D12593" s="357" t="s">
        <v>5723</v>
      </c>
      <c r="E12593" s="357" t="s">
        <v>5723</v>
      </c>
    </row>
    <row r="12594" spans="1:5" ht="15.6">
      <c r="A12594" s="358" t="s">
        <v>1029</v>
      </c>
      <c r="B12594" s="358" t="s">
        <v>17392</v>
      </c>
      <c r="C12594" s="359">
        <v>2.5</v>
      </c>
      <c r="D12594" s="357" t="s">
        <v>6238</v>
      </c>
      <c r="E12594" s="357" t="s">
        <v>6238</v>
      </c>
    </row>
    <row r="12595" spans="1:5" ht="15.6">
      <c r="A12595" s="358" t="s">
        <v>1029</v>
      </c>
      <c r="B12595" s="358" t="s">
        <v>17392</v>
      </c>
      <c r="C12595" s="359">
        <v>2.5</v>
      </c>
      <c r="D12595" s="357" t="s">
        <v>6238</v>
      </c>
      <c r="E12595" s="357" t="s">
        <v>6238</v>
      </c>
    </row>
    <row r="12596" spans="1:5" ht="15.6">
      <c r="A12596" s="358" t="s">
        <v>20168</v>
      </c>
      <c r="B12596" s="358" t="s">
        <v>20169</v>
      </c>
      <c r="C12596" s="359">
        <v>2.5</v>
      </c>
      <c r="D12596" s="357" t="s">
        <v>7883</v>
      </c>
      <c r="E12596" s="357" t="s">
        <v>7883</v>
      </c>
    </row>
    <row r="12597" spans="1:5" ht="15.6">
      <c r="A12597" s="358" t="s">
        <v>20168</v>
      </c>
      <c r="B12597" s="358" t="s">
        <v>20169</v>
      </c>
      <c r="C12597" s="359">
        <v>2.5</v>
      </c>
      <c r="D12597" s="357" t="s">
        <v>7883</v>
      </c>
      <c r="E12597" s="357" t="s">
        <v>7883</v>
      </c>
    </row>
    <row r="12598" spans="1:5" ht="15.6">
      <c r="A12598" s="358" t="s">
        <v>20168</v>
      </c>
      <c r="B12598" s="358" t="s">
        <v>20169</v>
      </c>
      <c r="C12598" s="359">
        <v>2.5</v>
      </c>
      <c r="D12598" s="357" t="s">
        <v>7883</v>
      </c>
      <c r="E12598" s="357" t="s">
        <v>7883</v>
      </c>
    </row>
    <row r="12599" spans="1:5" ht="15.6">
      <c r="A12599" s="358" t="s">
        <v>20498</v>
      </c>
      <c r="B12599" s="358" t="s">
        <v>20499</v>
      </c>
      <c r="C12599" s="359">
        <v>2.5</v>
      </c>
      <c r="D12599" s="357" t="s">
        <v>7906</v>
      </c>
      <c r="E12599" s="357" t="s">
        <v>7906</v>
      </c>
    </row>
    <row r="12600" spans="1:5" ht="15.6">
      <c r="A12600" s="358" t="s">
        <v>20498</v>
      </c>
      <c r="B12600" s="358" t="s">
        <v>20499</v>
      </c>
      <c r="C12600" s="359">
        <v>2.5</v>
      </c>
      <c r="D12600" s="357" t="s">
        <v>7906</v>
      </c>
      <c r="E12600" s="357" t="s">
        <v>7906</v>
      </c>
    </row>
    <row r="12601" spans="1:5" ht="15.6">
      <c r="A12601" s="358" t="s">
        <v>15678</v>
      </c>
      <c r="B12601" s="358" t="s">
        <v>15679</v>
      </c>
      <c r="C12601" s="359">
        <v>2.5</v>
      </c>
      <c r="D12601" s="357" t="s">
        <v>5204</v>
      </c>
      <c r="E12601" s="357" t="s">
        <v>5204</v>
      </c>
    </row>
    <row r="12602" spans="1:5" ht="15.6">
      <c r="A12602" s="358" t="s">
        <v>36991</v>
      </c>
      <c r="B12602" s="358" t="s">
        <v>36992</v>
      </c>
      <c r="C12602" s="359">
        <v>2.5</v>
      </c>
      <c r="D12602" s="357" t="s">
        <v>36990</v>
      </c>
      <c r="E12602" s="357" t="s">
        <v>36990</v>
      </c>
    </row>
    <row r="12603" spans="1:5" ht="15.6">
      <c r="A12603" s="358" t="s">
        <v>10262</v>
      </c>
      <c r="B12603" s="358" t="s">
        <v>55039</v>
      </c>
      <c r="C12603" s="359">
        <v>2.5</v>
      </c>
      <c r="D12603" s="357" t="s">
        <v>55038</v>
      </c>
      <c r="E12603" s="357" t="s">
        <v>55038</v>
      </c>
    </row>
    <row r="12604" spans="1:5" ht="15.6">
      <c r="A12604" s="358" t="s">
        <v>45712</v>
      </c>
      <c r="B12604" s="358" t="s">
        <v>45712</v>
      </c>
      <c r="C12604" s="359">
        <v>2.5</v>
      </c>
      <c r="D12604" s="357" t="s">
        <v>45711</v>
      </c>
      <c r="E12604" s="357" t="s">
        <v>45711</v>
      </c>
    </row>
    <row r="12605" spans="1:5" ht="15.6">
      <c r="A12605" s="358" t="s">
        <v>1979</v>
      </c>
      <c r="B12605" s="358" t="s">
        <v>22905</v>
      </c>
      <c r="C12605" s="359">
        <v>2.5</v>
      </c>
      <c r="D12605" s="357" t="s">
        <v>54681</v>
      </c>
      <c r="E12605" s="357" t="s">
        <v>54681</v>
      </c>
    </row>
    <row r="12606" spans="1:5" ht="15.6">
      <c r="A12606" s="358" t="s">
        <v>23749</v>
      </c>
      <c r="B12606" s="358" t="s">
        <v>23750</v>
      </c>
      <c r="C12606" s="359">
        <v>2.5</v>
      </c>
      <c r="D12606" s="357" t="s">
        <v>9873</v>
      </c>
      <c r="E12606" s="357" t="s">
        <v>9873</v>
      </c>
    </row>
    <row r="12607" spans="1:5" ht="15.6">
      <c r="A12607" s="358" t="s">
        <v>23749</v>
      </c>
      <c r="B12607" s="358" t="s">
        <v>23750</v>
      </c>
      <c r="C12607" s="359">
        <v>2.5</v>
      </c>
      <c r="D12607" s="357" t="s">
        <v>9873</v>
      </c>
      <c r="E12607" s="357" t="s">
        <v>9873</v>
      </c>
    </row>
    <row r="12608" spans="1:5" ht="15.6">
      <c r="A12608" s="358" t="s">
        <v>23749</v>
      </c>
      <c r="B12608" s="358" t="s">
        <v>23750</v>
      </c>
      <c r="C12608" s="359">
        <v>2.5</v>
      </c>
      <c r="D12608" s="357" t="s">
        <v>9873</v>
      </c>
      <c r="E12608" s="357" t="s">
        <v>9873</v>
      </c>
    </row>
    <row r="12609" spans="1:5" ht="15.6">
      <c r="A12609" s="358" t="s">
        <v>645</v>
      </c>
      <c r="B12609" s="358" t="s">
        <v>14166</v>
      </c>
      <c r="C12609" s="359">
        <v>2.5</v>
      </c>
      <c r="D12609" s="357" t="s">
        <v>4437</v>
      </c>
      <c r="E12609" s="357" t="s">
        <v>4437</v>
      </c>
    </row>
    <row r="12610" spans="1:5" ht="15.6">
      <c r="A12610" s="358" t="s">
        <v>39785</v>
      </c>
      <c r="B12610" s="358" t="s">
        <v>39786</v>
      </c>
      <c r="C12610" s="359">
        <v>2.5</v>
      </c>
      <c r="D12610" s="357" t="s">
        <v>39784</v>
      </c>
      <c r="E12610" s="357" t="s">
        <v>39784</v>
      </c>
    </row>
    <row r="12611" spans="1:5" ht="15.6">
      <c r="A12611" s="358" t="s">
        <v>39785</v>
      </c>
      <c r="B12611" s="358" t="s">
        <v>39786</v>
      </c>
      <c r="C12611" s="359">
        <v>2.5</v>
      </c>
      <c r="D12611" s="357" t="s">
        <v>39784</v>
      </c>
      <c r="E12611" s="357" t="s">
        <v>39784</v>
      </c>
    </row>
    <row r="12612" spans="1:5" ht="15.6">
      <c r="A12612" s="358" t="s">
        <v>39785</v>
      </c>
      <c r="B12612" s="358" t="s">
        <v>39786</v>
      </c>
      <c r="C12612" s="359">
        <v>2.5</v>
      </c>
      <c r="D12612" s="357" t="s">
        <v>39784</v>
      </c>
      <c r="E12612" s="357" t="s">
        <v>39784</v>
      </c>
    </row>
    <row r="12613" spans="1:5" ht="15.6">
      <c r="A12613" s="358" t="s">
        <v>50627</v>
      </c>
      <c r="B12613" s="358" t="s">
        <v>50628</v>
      </c>
      <c r="C12613" s="359">
        <v>2.5</v>
      </c>
      <c r="D12613" s="357" t="s">
        <v>50626</v>
      </c>
      <c r="E12613" s="357" t="s">
        <v>50626</v>
      </c>
    </row>
    <row r="12614" spans="1:5" ht="15.6">
      <c r="A12614" s="358" t="s">
        <v>142</v>
      </c>
      <c r="B12614" s="358" t="s">
        <v>10419</v>
      </c>
      <c r="C12614" s="359">
        <v>2.5</v>
      </c>
      <c r="D12614" s="357" t="s">
        <v>2327</v>
      </c>
      <c r="E12614" s="357" t="s">
        <v>2327</v>
      </c>
    </row>
    <row r="12615" spans="1:5" ht="15.6">
      <c r="A12615" s="358" t="s">
        <v>142</v>
      </c>
      <c r="B12615" s="358" t="s">
        <v>10419</v>
      </c>
      <c r="C12615" s="359">
        <v>2.5</v>
      </c>
      <c r="D12615" s="357" t="s">
        <v>2327</v>
      </c>
      <c r="E12615" s="357" t="s">
        <v>2327</v>
      </c>
    </row>
    <row r="12616" spans="1:5" ht="15.6">
      <c r="A12616" s="358" t="s">
        <v>142</v>
      </c>
      <c r="B12616" s="358" t="s">
        <v>10419</v>
      </c>
      <c r="C12616" s="359">
        <v>2.5</v>
      </c>
      <c r="D12616" s="357" t="s">
        <v>2327</v>
      </c>
      <c r="E12616" s="357" t="s">
        <v>2327</v>
      </c>
    </row>
    <row r="12617" spans="1:5" ht="15.6">
      <c r="A12617" s="358" t="s">
        <v>11332</v>
      </c>
      <c r="B12617" s="358" t="s">
        <v>11333</v>
      </c>
      <c r="C12617" s="359">
        <v>2.5</v>
      </c>
      <c r="D12617" s="357" t="s">
        <v>2367</v>
      </c>
      <c r="E12617" s="357" t="s">
        <v>2367</v>
      </c>
    </row>
    <row r="12618" spans="1:5" ht="15.6">
      <c r="A12618" s="358" t="s">
        <v>678</v>
      </c>
      <c r="B12618" s="358" t="s">
        <v>14229</v>
      </c>
      <c r="C12618" s="359">
        <v>2.5</v>
      </c>
      <c r="D12618" s="357" t="s">
        <v>4519</v>
      </c>
      <c r="E12618" s="357" t="s">
        <v>4519</v>
      </c>
    </row>
    <row r="12619" spans="1:5" ht="15.6">
      <c r="A12619" s="358" t="s">
        <v>15050</v>
      </c>
      <c r="B12619" s="358" t="s">
        <v>15051</v>
      </c>
      <c r="C12619" s="359">
        <v>2.5</v>
      </c>
      <c r="D12619" s="357" t="s">
        <v>4858</v>
      </c>
      <c r="E12619" s="357" t="s">
        <v>4858</v>
      </c>
    </row>
    <row r="12620" spans="1:5" ht="15.6">
      <c r="A12620" s="358" t="s">
        <v>15050</v>
      </c>
      <c r="B12620" s="358" t="s">
        <v>15051</v>
      </c>
      <c r="C12620" s="359">
        <v>2.5</v>
      </c>
      <c r="D12620" s="357" t="s">
        <v>4858</v>
      </c>
      <c r="E12620" s="357" t="s">
        <v>4858</v>
      </c>
    </row>
    <row r="12621" spans="1:5" ht="15.6">
      <c r="A12621" s="358" t="s">
        <v>15050</v>
      </c>
      <c r="B12621" s="358" t="s">
        <v>15051</v>
      </c>
      <c r="C12621" s="359">
        <v>2.5</v>
      </c>
      <c r="D12621" s="357" t="s">
        <v>4858</v>
      </c>
      <c r="E12621" s="357" t="s">
        <v>4858</v>
      </c>
    </row>
    <row r="12622" spans="1:5" ht="15.6">
      <c r="A12622" s="358" t="s">
        <v>20421</v>
      </c>
      <c r="B12622" s="358" t="s">
        <v>20422</v>
      </c>
      <c r="C12622" s="359">
        <v>2.5</v>
      </c>
      <c r="D12622" s="357" t="s">
        <v>7796</v>
      </c>
      <c r="E12622" s="357" t="s">
        <v>7796</v>
      </c>
    </row>
    <row r="12623" spans="1:5" ht="15.6">
      <c r="A12623" s="358" t="s">
        <v>10262</v>
      </c>
      <c r="B12623" s="358" t="s">
        <v>23588</v>
      </c>
      <c r="C12623" s="359">
        <v>2.5</v>
      </c>
      <c r="D12623" s="357" t="s">
        <v>9764</v>
      </c>
      <c r="E12623" s="357" t="s">
        <v>9764</v>
      </c>
    </row>
    <row r="12624" spans="1:5" ht="15.6">
      <c r="A12624" s="358" t="s">
        <v>10262</v>
      </c>
      <c r="B12624" s="358" t="s">
        <v>23588</v>
      </c>
      <c r="C12624" s="359">
        <v>2.5</v>
      </c>
      <c r="D12624" s="357" t="s">
        <v>9764</v>
      </c>
      <c r="E12624" s="357" t="s">
        <v>9764</v>
      </c>
    </row>
    <row r="12625" spans="1:5" ht="15.6">
      <c r="A12625" s="358" t="s">
        <v>24047</v>
      </c>
      <c r="B12625" s="358" t="s">
        <v>24048</v>
      </c>
      <c r="C12625" s="359">
        <v>2.5</v>
      </c>
      <c r="D12625" s="357" t="s">
        <v>24046</v>
      </c>
      <c r="E12625" s="357" t="s">
        <v>24046</v>
      </c>
    </row>
    <row r="12626" spans="1:5" ht="15.6">
      <c r="A12626" s="358" t="s">
        <v>13295</v>
      </c>
      <c r="B12626" s="358" t="s">
        <v>13296</v>
      </c>
      <c r="C12626" s="359">
        <v>2.5</v>
      </c>
      <c r="D12626" s="357" t="s">
        <v>3453</v>
      </c>
      <c r="E12626" s="357" t="s">
        <v>3453</v>
      </c>
    </row>
    <row r="12627" spans="1:5" ht="15.6">
      <c r="A12627" s="358" t="s">
        <v>18020</v>
      </c>
      <c r="B12627" s="358" t="s">
        <v>18021</v>
      </c>
      <c r="C12627" s="359">
        <v>2.5</v>
      </c>
      <c r="D12627" s="357" t="s">
        <v>6903</v>
      </c>
      <c r="E12627" s="357" t="s">
        <v>6903</v>
      </c>
    </row>
    <row r="12628" spans="1:5" ht="15.6">
      <c r="A12628" s="358" t="s">
        <v>18020</v>
      </c>
      <c r="B12628" s="358" t="s">
        <v>18021</v>
      </c>
      <c r="C12628" s="359">
        <v>2.5</v>
      </c>
      <c r="D12628" s="357" t="s">
        <v>6903</v>
      </c>
      <c r="E12628" s="357" t="s">
        <v>6903</v>
      </c>
    </row>
    <row r="12629" spans="1:5" ht="15.6">
      <c r="A12629" s="358" t="s">
        <v>11644</v>
      </c>
      <c r="B12629" s="358" t="s">
        <v>11645</v>
      </c>
      <c r="C12629" s="359">
        <v>2.5</v>
      </c>
      <c r="D12629" s="357" t="s">
        <v>2822</v>
      </c>
      <c r="E12629" s="357" t="s">
        <v>2822</v>
      </c>
    </row>
    <row r="12630" spans="1:5" ht="15.6">
      <c r="A12630" s="358" t="s">
        <v>13168</v>
      </c>
      <c r="B12630" s="358" t="s">
        <v>13169</v>
      </c>
      <c r="C12630" s="359">
        <v>2.5</v>
      </c>
      <c r="D12630" s="357" t="s">
        <v>4070</v>
      </c>
      <c r="E12630" s="357" t="s">
        <v>4070</v>
      </c>
    </row>
    <row r="12631" spans="1:5" ht="15.6">
      <c r="A12631" s="358" t="s">
        <v>10262</v>
      </c>
      <c r="B12631" s="358" t="s">
        <v>35213</v>
      </c>
      <c r="C12631" s="359">
        <v>2.5</v>
      </c>
      <c r="D12631" s="357" t="s">
        <v>35212</v>
      </c>
      <c r="E12631" s="357" t="s">
        <v>35212</v>
      </c>
    </row>
    <row r="12632" spans="1:5" ht="15.6">
      <c r="A12632" s="358" t="s">
        <v>10262</v>
      </c>
      <c r="B12632" s="358" t="s">
        <v>35213</v>
      </c>
      <c r="C12632" s="359">
        <v>2.5</v>
      </c>
      <c r="D12632" s="357" t="s">
        <v>35212</v>
      </c>
      <c r="E12632" s="357" t="s">
        <v>35212</v>
      </c>
    </row>
    <row r="12633" spans="1:5" ht="15.6">
      <c r="A12633" s="358" t="s">
        <v>40904</v>
      </c>
      <c r="B12633" s="358" t="s">
        <v>40905</v>
      </c>
      <c r="C12633" s="359">
        <v>2.5</v>
      </c>
      <c r="D12633" s="357" t="s">
        <v>40903</v>
      </c>
      <c r="E12633" s="357" t="s">
        <v>40903</v>
      </c>
    </row>
    <row r="12634" spans="1:5" ht="15.6">
      <c r="A12634" s="358" t="s">
        <v>12015</v>
      </c>
      <c r="B12634" s="358" t="s">
        <v>12016</v>
      </c>
      <c r="C12634" s="359">
        <v>2.5</v>
      </c>
      <c r="D12634" s="357" t="s">
        <v>3250</v>
      </c>
      <c r="E12634" s="357" t="s">
        <v>3250</v>
      </c>
    </row>
    <row r="12635" spans="1:5" ht="15.6">
      <c r="A12635" s="358" t="s">
        <v>12015</v>
      </c>
      <c r="B12635" s="358" t="s">
        <v>12016</v>
      </c>
      <c r="C12635" s="359">
        <v>2.5</v>
      </c>
      <c r="D12635" s="357" t="s">
        <v>3250</v>
      </c>
      <c r="E12635" s="357" t="s">
        <v>3250</v>
      </c>
    </row>
    <row r="12636" spans="1:5" ht="15.6">
      <c r="A12636" s="358" t="s">
        <v>31226</v>
      </c>
      <c r="B12636" s="358" t="s">
        <v>31227</v>
      </c>
      <c r="C12636" s="359">
        <v>2.5</v>
      </c>
      <c r="D12636" s="357" t="s">
        <v>31225</v>
      </c>
      <c r="E12636" s="357" t="s">
        <v>31225</v>
      </c>
    </row>
    <row r="12637" spans="1:5" ht="15.6">
      <c r="A12637" s="358" t="s">
        <v>31226</v>
      </c>
      <c r="B12637" s="358" t="s">
        <v>31227</v>
      </c>
      <c r="C12637" s="359">
        <v>2.5</v>
      </c>
      <c r="D12637" s="357" t="s">
        <v>31225</v>
      </c>
      <c r="E12637" s="357" t="s">
        <v>31225</v>
      </c>
    </row>
    <row r="12638" spans="1:5" ht="15.6">
      <c r="A12638" s="358" t="s">
        <v>35443</v>
      </c>
      <c r="B12638" s="358" t="s">
        <v>35444</v>
      </c>
      <c r="C12638" s="359">
        <v>2.5</v>
      </c>
      <c r="D12638" s="357" t="s">
        <v>35442</v>
      </c>
      <c r="E12638" s="357" t="s">
        <v>35442</v>
      </c>
    </row>
    <row r="12639" spans="1:5" ht="15.6">
      <c r="A12639" s="358" t="s">
        <v>16982</v>
      </c>
      <c r="B12639" s="358" t="s">
        <v>16983</v>
      </c>
      <c r="C12639" s="359">
        <v>2.5</v>
      </c>
      <c r="D12639" s="357" t="s">
        <v>5827</v>
      </c>
      <c r="E12639" s="357" t="s">
        <v>5827</v>
      </c>
    </row>
    <row r="12640" spans="1:5" ht="15.6">
      <c r="A12640" s="358" t="s">
        <v>16982</v>
      </c>
      <c r="B12640" s="358" t="s">
        <v>16983</v>
      </c>
      <c r="C12640" s="359">
        <v>2.5</v>
      </c>
      <c r="D12640" s="357" t="s">
        <v>5827</v>
      </c>
      <c r="E12640" s="357" t="s">
        <v>5827</v>
      </c>
    </row>
    <row r="12641" spans="1:5" ht="15.6">
      <c r="A12641" s="358" t="s">
        <v>1105</v>
      </c>
      <c r="B12641" s="358" t="s">
        <v>17663</v>
      </c>
      <c r="C12641" s="359">
        <v>2.5</v>
      </c>
      <c r="D12641" s="357" t="s">
        <v>6502</v>
      </c>
      <c r="E12641" s="357" t="s">
        <v>6502</v>
      </c>
    </row>
    <row r="12642" spans="1:5" ht="15.6">
      <c r="A12642" s="358" t="s">
        <v>1105</v>
      </c>
      <c r="B12642" s="358" t="s">
        <v>17663</v>
      </c>
      <c r="C12642" s="359">
        <v>2.5</v>
      </c>
      <c r="D12642" s="357" t="s">
        <v>6502</v>
      </c>
      <c r="E12642" s="357" t="s">
        <v>6502</v>
      </c>
    </row>
    <row r="12643" spans="1:5" ht="15.6">
      <c r="A12643" s="358" t="s">
        <v>12736</v>
      </c>
      <c r="B12643" s="358" t="s">
        <v>12737</v>
      </c>
      <c r="C12643" s="359">
        <v>2.5</v>
      </c>
      <c r="D12643" s="357" t="s">
        <v>3696</v>
      </c>
      <c r="E12643" s="357" t="s">
        <v>3696</v>
      </c>
    </row>
    <row r="12644" spans="1:5" ht="15.6">
      <c r="A12644" s="358" t="s">
        <v>12736</v>
      </c>
      <c r="B12644" s="358" t="s">
        <v>12737</v>
      </c>
      <c r="C12644" s="359">
        <v>2.5</v>
      </c>
      <c r="D12644" s="357" t="s">
        <v>3696</v>
      </c>
      <c r="E12644" s="357" t="s">
        <v>3696</v>
      </c>
    </row>
    <row r="12645" spans="1:5" ht="15.6">
      <c r="A12645" s="358" t="s">
        <v>28974</v>
      </c>
      <c r="B12645" s="358" t="s">
        <v>28974</v>
      </c>
      <c r="C12645" s="359">
        <v>2.5</v>
      </c>
      <c r="D12645" s="357" t="s">
        <v>28973</v>
      </c>
      <c r="E12645" s="357" t="s">
        <v>28973</v>
      </c>
    </row>
    <row r="12646" spans="1:5" ht="15.6">
      <c r="A12646" s="358" t="s">
        <v>10262</v>
      </c>
      <c r="B12646" s="358" t="s">
        <v>54932</v>
      </c>
      <c r="C12646" s="359">
        <v>2.5</v>
      </c>
      <c r="D12646" s="357" t="s">
        <v>54931</v>
      </c>
      <c r="E12646" s="357" t="s">
        <v>54931</v>
      </c>
    </row>
    <row r="12647" spans="1:5" ht="15.6">
      <c r="A12647" s="358" t="s">
        <v>36655</v>
      </c>
      <c r="B12647" s="358" t="s">
        <v>36656</v>
      </c>
      <c r="C12647" s="359">
        <v>2.5</v>
      </c>
      <c r="D12647" s="357" t="s">
        <v>36654</v>
      </c>
      <c r="E12647" s="357" t="s">
        <v>36654</v>
      </c>
    </row>
    <row r="12648" spans="1:5" ht="15.6">
      <c r="A12648" s="358" t="s">
        <v>36655</v>
      </c>
      <c r="B12648" s="358" t="s">
        <v>36656</v>
      </c>
      <c r="C12648" s="359">
        <v>2.5</v>
      </c>
      <c r="D12648" s="357" t="s">
        <v>36654</v>
      </c>
      <c r="E12648" s="357" t="s">
        <v>36654</v>
      </c>
    </row>
    <row r="12649" spans="1:5" ht="15.6">
      <c r="A12649" s="358" t="s">
        <v>36655</v>
      </c>
      <c r="B12649" s="358" t="s">
        <v>36656</v>
      </c>
      <c r="C12649" s="359">
        <v>2.5</v>
      </c>
      <c r="D12649" s="357" t="s">
        <v>36654</v>
      </c>
      <c r="E12649" s="357" t="s">
        <v>36654</v>
      </c>
    </row>
    <row r="12650" spans="1:5" ht="15.6">
      <c r="A12650" s="358" t="s">
        <v>1058</v>
      </c>
      <c r="B12650" s="358" t="s">
        <v>17479</v>
      </c>
      <c r="C12650" s="359">
        <v>2.5</v>
      </c>
      <c r="D12650" s="357" t="s">
        <v>6334</v>
      </c>
      <c r="E12650" s="357" t="s">
        <v>6334</v>
      </c>
    </row>
    <row r="12651" spans="1:5" ht="15.6">
      <c r="A12651" s="358" t="s">
        <v>20611</v>
      </c>
      <c r="B12651" s="358" t="s">
        <v>20612</v>
      </c>
      <c r="C12651" s="359">
        <v>2.5</v>
      </c>
      <c r="D12651" s="357" t="s">
        <v>8120</v>
      </c>
      <c r="E12651" s="357" t="s">
        <v>8120</v>
      </c>
    </row>
    <row r="12652" spans="1:5" ht="15.6">
      <c r="A12652" s="358" t="s">
        <v>22128</v>
      </c>
      <c r="B12652" s="358" t="s">
        <v>22129</v>
      </c>
      <c r="C12652" s="359">
        <v>2.5</v>
      </c>
      <c r="D12652" s="357" t="s">
        <v>8935</v>
      </c>
      <c r="E12652" s="357" t="s">
        <v>8935</v>
      </c>
    </row>
    <row r="12653" spans="1:5" ht="15.6">
      <c r="A12653" s="358" t="s">
        <v>51865</v>
      </c>
      <c r="B12653" s="358" t="s">
        <v>51866</v>
      </c>
      <c r="C12653" s="359">
        <v>2.5</v>
      </c>
      <c r="D12653" s="357" t="s">
        <v>51864</v>
      </c>
      <c r="E12653" s="357" t="s">
        <v>51864</v>
      </c>
    </row>
    <row r="12654" spans="1:5" ht="15.6">
      <c r="A12654" s="358" t="s">
        <v>23793</v>
      </c>
      <c r="B12654" s="358" t="s">
        <v>23794</v>
      </c>
      <c r="C12654" s="359">
        <v>2.5</v>
      </c>
      <c r="D12654" s="357" t="s">
        <v>9852</v>
      </c>
      <c r="E12654" s="357" t="s">
        <v>9852</v>
      </c>
    </row>
    <row r="12655" spans="1:5" ht="15.6">
      <c r="A12655" s="358" t="s">
        <v>23793</v>
      </c>
      <c r="B12655" s="358" t="s">
        <v>23794</v>
      </c>
      <c r="C12655" s="359">
        <v>2.5</v>
      </c>
      <c r="D12655" s="357" t="s">
        <v>9852</v>
      </c>
      <c r="E12655" s="357" t="s">
        <v>9852</v>
      </c>
    </row>
    <row r="12656" spans="1:5" ht="15.6">
      <c r="A12656" s="358" t="s">
        <v>25861</v>
      </c>
      <c r="B12656" s="358" t="s">
        <v>25862</v>
      </c>
      <c r="C12656" s="359">
        <v>2.5</v>
      </c>
      <c r="D12656" s="357" t="s">
        <v>25860</v>
      </c>
      <c r="E12656" s="357" t="s">
        <v>25860</v>
      </c>
    </row>
    <row r="12657" spans="1:5" ht="15.6">
      <c r="A12657" s="358" t="s">
        <v>27307</v>
      </c>
      <c r="B12657" s="358" t="s">
        <v>27308</v>
      </c>
      <c r="C12657" s="359">
        <v>2.5</v>
      </c>
      <c r="D12657" s="357" t="s">
        <v>27306</v>
      </c>
      <c r="E12657" s="357" t="s">
        <v>27306</v>
      </c>
    </row>
    <row r="12658" spans="1:5" ht="15.6">
      <c r="A12658" s="358" t="s">
        <v>12021</v>
      </c>
      <c r="B12658" s="358" t="s">
        <v>12022</v>
      </c>
      <c r="C12658" s="359">
        <v>2.5</v>
      </c>
      <c r="D12658" s="357" t="s">
        <v>3255</v>
      </c>
      <c r="E12658" s="357" t="s">
        <v>3255</v>
      </c>
    </row>
    <row r="12659" spans="1:5" ht="15.6">
      <c r="A12659" s="358" t="s">
        <v>10262</v>
      </c>
      <c r="B12659" s="358" t="s">
        <v>61290</v>
      </c>
      <c r="C12659" s="359">
        <v>2.5</v>
      </c>
      <c r="D12659" s="357" t="s">
        <v>61289</v>
      </c>
      <c r="E12659" s="357" t="s">
        <v>61289</v>
      </c>
    </row>
    <row r="12660" spans="1:5" ht="15.6">
      <c r="A12660" s="358" t="s">
        <v>10262</v>
      </c>
      <c r="B12660" s="358" t="s">
        <v>34322</v>
      </c>
      <c r="C12660" s="359">
        <v>2.5</v>
      </c>
      <c r="D12660" s="357" t="s">
        <v>34321</v>
      </c>
      <c r="E12660" s="357" t="s">
        <v>34321</v>
      </c>
    </row>
    <row r="12661" spans="1:5" ht="15.6">
      <c r="A12661" s="358" t="s">
        <v>15969</v>
      </c>
      <c r="B12661" s="358" t="s">
        <v>15970</v>
      </c>
      <c r="C12661" s="359">
        <v>2.5</v>
      </c>
      <c r="D12661" s="357" t="s">
        <v>5445</v>
      </c>
      <c r="E12661" s="357" t="s">
        <v>5445</v>
      </c>
    </row>
    <row r="12662" spans="1:5" ht="15.6">
      <c r="A12662" s="358" t="s">
        <v>15969</v>
      </c>
      <c r="B12662" s="358" t="s">
        <v>15970</v>
      </c>
      <c r="C12662" s="359">
        <v>2.5</v>
      </c>
      <c r="D12662" s="357" t="s">
        <v>5445</v>
      </c>
      <c r="E12662" s="357" t="s">
        <v>5445</v>
      </c>
    </row>
    <row r="12663" spans="1:5" ht="15.6">
      <c r="A12663" s="358" t="s">
        <v>15969</v>
      </c>
      <c r="B12663" s="358" t="s">
        <v>15970</v>
      </c>
      <c r="C12663" s="359">
        <v>2.5</v>
      </c>
      <c r="D12663" s="357" t="s">
        <v>5445</v>
      </c>
      <c r="E12663" s="357" t="s">
        <v>5445</v>
      </c>
    </row>
    <row r="12664" spans="1:5" ht="15.6">
      <c r="A12664" s="358" t="s">
        <v>15969</v>
      </c>
      <c r="B12664" s="358" t="s">
        <v>15970</v>
      </c>
      <c r="C12664" s="359">
        <v>2.5</v>
      </c>
      <c r="D12664" s="357" t="s">
        <v>5445</v>
      </c>
      <c r="E12664" s="357" t="s">
        <v>5445</v>
      </c>
    </row>
    <row r="12665" spans="1:5" ht="15.6">
      <c r="A12665" s="358" t="s">
        <v>17014</v>
      </c>
      <c r="B12665" s="358" t="s">
        <v>17015</v>
      </c>
      <c r="C12665" s="359">
        <v>2.5</v>
      </c>
      <c r="D12665" s="357" t="s">
        <v>5864</v>
      </c>
      <c r="E12665" s="357" t="s">
        <v>5864</v>
      </c>
    </row>
    <row r="12666" spans="1:5" ht="15.6">
      <c r="A12666" s="358" t="s">
        <v>18785</v>
      </c>
      <c r="B12666" s="358" t="s">
        <v>18786</v>
      </c>
      <c r="C12666" s="359">
        <v>2.5</v>
      </c>
      <c r="D12666" s="357" t="s">
        <v>6209</v>
      </c>
      <c r="E12666" s="357" t="s">
        <v>6209</v>
      </c>
    </row>
    <row r="12667" spans="1:5" ht="15.6">
      <c r="A12667" s="358" t="s">
        <v>19414</v>
      </c>
      <c r="B12667" s="358" t="s">
        <v>19415</v>
      </c>
      <c r="C12667" s="359">
        <v>2.5</v>
      </c>
      <c r="D12667" s="357" t="s">
        <v>7151</v>
      </c>
      <c r="E12667" s="357" t="s">
        <v>7151</v>
      </c>
    </row>
    <row r="12668" spans="1:5" ht="15.6">
      <c r="A12668" s="358" t="s">
        <v>19414</v>
      </c>
      <c r="B12668" s="358" t="s">
        <v>19415</v>
      </c>
      <c r="C12668" s="359">
        <v>2.5</v>
      </c>
      <c r="D12668" s="357" t="s">
        <v>7151</v>
      </c>
      <c r="E12668" s="357" t="s">
        <v>7151</v>
      </c>
    </row>
    <row r="12669" spans="1:5" ht="15.6">
      <c r="A12669" s="358" t="s">
        <v>20427</v>
      </c>
      <c r="B12669" s="358" t="s">
        <v>20428</v>
      </c>
      <c r="C12669" s="359">
        <v>2.5</v>
      </c>
      <c r="D12669" s="357" t="s">
        <v>7785</v>
      </c>
      <c r="E12669" s="357" t="s">
        <v>7785</v>
      </c>
    </row>
    <row r="12670" spans="1:5" ht="15.6">
      <c r="A12670" s="358" t="s">
        <v>20439</v>
      </c>
      <c r="B12670" s="358" t="s">
        <v>20440</v>
      </c>
      <c r="C12670" s="359">
        <v>2.5</v>
      </c>
      <c r="D12670" s="357" t="s">
        <v>7828</v>
      </c>
      <c r="E12670" s="357" t="s">
        <v>7828</v>
      </c>
    </row>
    <row r="12671" spans="1:5" ht="15.6">
      <c r="A12671" s="358" t="s">
        <v>20439</v>
      </c>
      <c r="B12671" s="358" t="s">
        <v>20440</v>
      </c>
      <c r="C12671" s="359">
        <v>2.5</v>
      </c>
      <c r="D12671" s="357" t="s">
        <v>7828</v>
      </c>
      <c r="E12671" s="357" t="s">
        <v>7828</v>
      </c>
    </row>
    <row r="12672" spans="1:5" ht="15.6">
      <c r="A12672" s="358" t="s">
        <v>28400</v>
      </c>
      <c r="B12672" s="358" t="s">
        <v>28401</v>
      </c>
      <c r="C12672" s="359">
        <v>2.5</v>
      </c>
      <c r="D12672" s="357" t="s">
        <v>28399</v>
      </c>
      <c r="E12672" s="357" t="s">
        <v>28399</v>
      </c>
    </row>
    <row r="12673" spans="1:5" ht="15.6">
      <c r="A12673" s="358" t="s">
        <v>28400</v>
      </c>
      <c r="B12673" s="358" t="s">
        <v>28401</v>
      </c>
      <c r="C12673" s="359">
        <v>2.5</v>
      </c>
      <c r="D12673" s="357" t="s">
        <v>28399</v>
      </c>
      <c r="E12673" s="357" t="s">
        <v>28399</v>
      </c>
    </row>
    <row r="12674" spans="1:5" ht="15.6">
      <c r="A12674" s="358" t="s">
        <v>30044</v>
      </c>
      <c r="B12674" s="358" t="s">
        <v>30045</v>
      </c>
      <c r="C12674" s="359">
        <v>2.5</v>
      </c>
      <c r="D12674" s="357" t="s">
        <v>30043</v>
      </c>
      <c r="E12674" s="357" t="s">
        <v>30043</v>
      </c>
    </row>
    <row r="12675" spans="1:5" ht="15.6">
      <c r="A12675" s="358" t="s">
        <v>30044</v>
      </c>
      <c r="B12675" s="358" t="s">
        <v>30045</v>
      </c>
      <c r="C12675" s="359">
        <v>2.5</v>
      </c>
      <c r="D12675" s="357" t="s">
        <v>30043</v>
      </c>
      <c r="E12675" s="357" t="s">
        <v>30043</v>
      </c>
    </row>
    <row r="12676" spans="1:5" ht="15.6">
      <c r="A12676" s="358" t="s">
        <v>35251</v>
      </c>
      <c r="B12676" s="358" t="s">
        <v>35252</v>
      </c>
      <c r="C12676" s="359">
        <v>2.5</v>
      </c>
      <c r="D12676" s="357" t="s">
        <v>35250</v>
      </c>
      <c r="E12676" s="357" t="s">
        <v>35250</v>
      </c>
    </row>
    <row r="12677" spans="1:5" ht="15.6">
      <c r="A12677" s="358" t="s">
        <v>16218</v>
      </c>
      <c r="B12677" s="358" t="s">
        <v>16219</v>
      </c>
      <c r="C12677" s="359">
        <v>2.5</v>
      </c>
      <c r="D12677" s="357" t="s">
        <v>5585</v>
      </c>
      <c r="E12677" s="357" t="s">
        <v>5585</v>
      </c>
    </row>
    <row r="12678" spans="1:5" ht="15.6">
      <c r="A12678" s="358" t="s">
        <v>16218</v>
      </c>
      <c r="B12678" s="358" t="s">
        <v>16219</v>
      </c>
      <c r="C12678" s="359">
        <v>2.5</v>
      </c>
      <c r="D12678" s="357" t="s">
        <v>5585</v>
      </c>
      <c r="E12678" s="357" t="s">
        <v>5585</v>
      </c>
    </row>
    <row r="12679" spans="1:5" ht="15.6">
      <c r="A12679" s="358" t="s">
        <v>10262</v>
      </c>
      <c r="B12679" s="358" t="s">
        <v>20087</v>
      </c>
      <c r="C12679" s="359">
        <v>2.5</v>
      </c>
      <c r="D12679" s="357" t="s">
        <v>7811</v>
      </c>
      <c r="E12679" s="357" t="s">
        <v>7811</v>
      </c>
    </row>
    <row r="12680" spans="1:5" ht="15.6">
      <c r="A12680" s="358" t="s">
        <v>20450</v>
      </c>
      <c r="B12680" s="358" t="s">
        <v>20450</v>
      </c>
      <c r="C12680" s="359">
        <v>2.5</v>
      </c>
      <c r="D12680" s="357" t="s">
        <v>7850</v>
      </c>
      <c r="E12680" s="357" t="s">
        <v>7850</v>
      </c>
    </row>
    <row r="12681" spans="1:5" ht="15.6">
      <c r="A12681" s="358" t="s">
        <v>20450</v>
      </c>
      <c r="B12681" s="358" t="s">
        <v>20450</v>
      </c>
      <c r="C12681" s="359">
        <v>2.5</v>
      </c>
      <c r="D12681" s="357" t="s">
        <v>7850</v>
      </c>
      <c r="E12681" s="357" t="s">
        <v>7850</v>
      </c>
    </row>
    <row r="12682" spans="1:5" ht="15.6">
      <c r="A12682" s="358" t="s">
        <v>12746</v>
      </c>
      <c r="B12682" s="358" t="s">
        <v>12747</v>
      </c>
      <c r="C12682" s="359">
        <v>2.5</v>
      </c>
      <c r="D12682" s="357" t="s">
        <v>3706</v>
      </c>
      <c r="E12682" s="357" t="s">
        <v>3706</v>
      </c>
    </row>
    <row r="12683" spans="1:5" ht="15.6">
      <c r="A12683" s="358" t="s">
        <v>32949</v>
      </c>
      <c r="B12683" s="358" t="s">
        <v>32950</v>
      </c>
      <c r="C12683" s="359">
        <v>2.5</v>
      </c>
      <c r="D12683" s="357" t="s">
        <v>32948</v>
      </c>
      <c r="E12683" s="357" t="s">
        <v>32948</v>
      </c>
    </row>
    <row r="12684" spans="1:5" ht="15.6">
      <c r="A12684" s="358" t="s">
        <v>15200</v>
      </c>
      <c r="B12684" s="358" t="s">
        <v>15201</v>
      </c>
      <c r="C12684" s="359">
        <v>2.5</v>
      </c>
      <c r="D12684" s="357" t="s">
        <v>5002</v>
      </c>
      <c r="E12684" s="357" t="s">
        <v>5002</v>
      </c>
    </row>
    <row r="12685" spans="1:5" ht="15.6">
      <c r="A12685" s="358" t="s">
        <v>884</v>
      </c>
      <c r="B12685" s="358" t="s">
        <v>15951</v>
      </c>
      <c r="C12685" s="359">
        <v>2.5</v>
      </c>
      <c r="D12685" s="357" t="s">
        <v>5431</v>
      </c>
      <c r="E12685" s="357" t="s">
        <v>5431</v>
      </c>
    </row>
    <row r="12686" spans="1:5" ht="15.6">
      <c r="A12686" s="358" t="s">
        <v>884</v>
      </c>
      <c r="B12686" s="358" t="s">
        <v>15951</v>
      </c>
      <c r="C12686" s="359">
        <v>2.5</v>
      </c>
      <c r="D12686" s="357" t="s">
        <v>5431</v>
      </c>
      <c r="E12686" s="357" t="s">
        <v>5431</v>
      </c>
    </row>
    <row r="12687" spans="1:5" ht="15.6">
      <c r="A12687" s="358" t="s">
        <v>884</v>
      </c>
      <c r="B12687" s="358" t="s">
        <v>15951</v>
      </c>
      <c r="C12687" s="359">
        <v>2.5</v>
      </c>
      <c r="D12687" s="357" t="s">
        <v>5431</v>
      </c>
      <c r="E12687" s="357" t="s">
        <v>5431</v>
      </c>
    </row>
    <row r="12688" spans="1:5" ht="15.6">
      <c r="A12688" s="358" t="s">
        <v>884</v>
      </c>
      <c r="B12688" s="358" t="s">
        <v>15951</v>
      </c>
      <c r="C12688" s="359">
        <v>2.5</v>
      </c>
      <c r="D12688" s="357" t="s">
        <v>5431</v>
      </c>
      <c r="E12688" s="357" t="s">
        <v>5431</v>
      </c>
    </row>
    <row r="12689" spans="1:5" ht="15.6">
      <c r="A12689" s="358" t="s">
        <v>1199</v>
      </c>
      <c r="B12689" s="358" t="s">
        <v>18031</v>
      </c>
      <c r="C12689" s="359">
        <v>2.5</v>
      </c>
      <c r="D12689" s="357" t="s">
        <v>6906</v>
      </c>
      <c r="E12689" s="357" t="s">
        <v>6906</v>
      </c>
    </row>
    <row r="12690" spans="1:5" ht="15.6">
      <c r="A12690" s="358" t="s">
        <v>1199</v>
      </c>
      <c r="B12690" s="358" t="s">
        <v>18031</v>
      </c>
      <c r="C12690" s="359">
        <v>2.5</v>
      </c>
      <c r="D12690" s="357" t="s">
        <v>6906</v>
      </c>
      <c r="E12690" s="357" t="s">
        <v>6906</v>
      </c>
    </row>
    <row r="12691" spans="1:5" ht="15.6">
      <c r="A12691" s="358" t="s">
        <v>1199</v>
      </c>
      <c r="B12691" s="358" t="s">
        <v>18031</v>
      </c>
      <c r="C12691" s="359">
        <v>2.5</v>
      </c>
      <c r="D12691" s="357" t="s">
        <v>6906</v>
      </c>
      <c r="E12691" s="357" t="s">
        <v>6906</v>
      </c>
    </row>
    <row r="12692" spans="1:5" ht="15.6">
      <c r="A12692" s="358" t="s">
        <v>1199</v>
      </c>
      <c r="B12692" s="358" t="s">
        <v>18031</v>
      </c>
      <c r="C12692" s="359">
        <v>2.5</v>
      </c>
      <c r="D12692" s="357" t="s">
        <v>6906</v>
      </c>
      <c r="E12692" s="357" t="s">
        <v>6906</v>
      </c>
    </row>
    <row r="12693" spans="1:5" ht="15.6">
      <c r="A12693" s="358" t="s">
        <v>1344</v>
      </c>
      <c r="B12693" s="358" t="s">
        <v>18598</v>
      </c>
      <c r="C12693" s="359">
        <v>2.5</v>
      </c>
      <c r="D12693" s="357" t="s">
        <v>7379</v>
      </c>
      <c r="E12693" s="357" t="s">
        <v>7379</v>
      </c>
    </row>
    <row r="12694" spans="1:5" ht="15.6">
      <c r="A12694" s="358" t="s">
        <v>1344</v>
      </c>
      <c r="B12694" s="358" t="s">
        <v>18598</v>
      </c>
      <c r="C12694" s="359">
        <v>2.5</v>
      </c>
      <c r="D12694" s="357" t="s">
        <v>7379</v>
      </c>
      <c r="E12694" s="357" t="s">
        <v>7379</v>
      </c>
    </row>
    <row r="12695" spans="1:5" ht="15.6">
      <c r="A12695" s="358" t="s">
        <v>10262</v>
      </c>
      <c r="B12695" s="358" t="s">
        <v>46526</v>
      </c>
      <c r="C12695" s="359">
        <v>2.5</v>
      </c>
      <c r="D12695" s="357" t="s">
        <v>46525</v>
      </c>
      <c r="E12695" s="357" t="s">
        <v>46525</v>
      </c>
    </row>
    <row r="12696" spans="1:5" ht="15.6">
      <c r="A12696" s="358" t="s">
        <v>10262</v>
      </c>
      <c r="B12696" s="358" t="s">
        <v>46526</v>
      </c>
      <c r="C12696" s="359">
        <v>2.5</v>
      </c>
      <c r="D12696" s="357" t="s">
        <v>46525</v>
      </c>
      <c r="E12696" s="357" t="s">
        <v>46525</v>
      </c>
    </row>
    <row r="12697" spans="1:5" ht="15.6">
      <c r="A12697" s="358" t="s">
        <v>10858</v>
      </c>
      <c r="B12697" s="358" t="s">
        <v>10859</v>
      </c>
      <c r="C12697" s="359">
        <v>2.5</v>
      </c>
      <c r="D12697" s="357" t="s">
        <v>2692</v>
      </c>
      <c r="E12697" s="357" t="s">
        <v>2692</v>
      </c>
    </row>
    <row r="12698" spans="1:5" ht="15.6">
      <c r="A12698" s="358" t="s">
        <v>17180</v>
      </c>
      <c r="B12698" s="358" t="s">
        <v>17181</v>
      </c>
      <c r="C12698" s="359">
        <v>2.5</v>
      </c>
      <c r="D12698" s="357" t="s">
        <v>7483</v>
      </c>
      <c r="E12698" s="357" t="s">
        <v>7483</v>
      </c>
    </row>
    <row r="12699" spans="1:5" ht="15.6">
      <c r="A12699" s="358" t="s">
        <v>19553</v>
      </c>
      <c r="B12699" s="358" t="s">
        <v>19554</v>
      </c>
      <c r="C12699" s="359">
        <v>2.5</v>
      </c>
      <c r="D12699" s="357" t="s">
        <v>7364</v>
      </c>
      <c r="E12699" s="357" t="s">
        <v>7364</v>
      </c>
    </row>
    <row r="12700" spans="1:5" ht="15.6">
      <c r="A12700" s="358" t="s">
        <v>19553</v>
      </c>
      <c r="B12700" s="358" t="s">
        <v>19554</v>
      </c>
      <c r="C12700" s="359">
        <v>2.5</v>
      </c>
      <c r="D12700" s="357" t="s">
        <v>7364</v>
      </c>
      <c r="E12700" s="357" t="s">
        <v>7364</v>
      </c>
    </row>
    <row r="12701" spans="1:5" ht="15.6">
      <c r="A12701" s="358" t="s">
        <v>48524</v>
      </c>
      <c r="B12701" s="358" t="s">
        <v>48525</v>
      </c>
      <c r="C12701" s="359">
        <v>2.5</v>
      </c>
      <c r="D12701" s="357" t="s">
        <v>48523</v>
      </c>
      <c r="E12701" s="357" t="s">
        <v>48523</v>
      </c>
    </row>
    <row r="12702" spans="1:5" ht="15.6">
      <c r="A12702" s="358" t="s">
        <v>10458</v>
      </c>
      <c r="B12702" s="358" t="s">
        <v>10459</v>
      </c>
      <c r="C12702" s="359">
        <v>2.5</v>
      </c>
      <c r="D12702" s="357" t="s">
        <v>2388</v>
      </c>
      <c r="E12702" s="357" t="s">
        <v>2388</v>
      </c>
    </row>
    <row r="12703" spans="1:5" ht="15.6">
      <c r="A12703" s="358" t="s">
        <v>10458</v>
      </c>
      <c r="B12703" s="358" t="s">
        <v>10459</v>
      </c>
      <c r="C12703" s="359">
        <v>2.5</v>
      </c>
      <c r="D12703" s="357" t="s">
        <v>2388</v>
      </c>
      <c r="E12703" s="357" t="s">
        <v>2388</v>
      </c>
    </row>
    <row r="12704" spans="1:5" ht="15.6">
      <c r="A12704" s="358" t="s">
        <v>10519</v>
      </c>
      <c r="B12704" s="358" t="s">
        <v>10520</v>
      </c>
      <c r="C12704" s="359">
        <v>2.5</v>
      </c>
      <c r="D12704" s="357" t="s">
        <v>2441</v>
      </c>
      <c r="E12704" s="357" t="s">
        <v>2441</v>
      </c>
    </row>
    <row r="12705" spans="1:5" ht="15.6">
      <c r="A12705" s="358" t="s">
        <v>10519</v>
      </c>
      <c r="B12705" s="358" t="s">
        <v>10520</v>
      </c>
      <c r="C12705" s="359">
        <v>2.5</v>
      </c>
      <c r="D12705" s="357" t="s">
        <v>2441</v>
      </c>
      <c r="E12705" s="357" t="s">
        <v>2441</v>
      </c>
    </row>
    <row r="12706" spans="1:5" ht="15.6">
      <c r="A12706" s="358" t="s">
        <v>10519</v>
      </c>
      <c r="B12706" s="358" t="s">
        <v>10520</v>
      </c>
      <c r="C12706" s="359">
        <v>2.5</v>
      </c>
      <c r="D12706" s="357" t="s">
        <v>2441</v>
      </c>
      <c r="E12706" s="357" t="s">
        <v>2441</v>
      </c>
    </row>
    <row r="12707" spans="1:5" ht="15.6">
      <c r="A12707" s="358" t="s">
        <v>10519</v>
      </c>
      <c r="B12707" s="358" t="s">
        <v>10520</v>
      </c>
      <c r="C12707" s="359">
        <v>2.5</v>
      </c>
      <c r="D12707" s="357" t="s">
        <v>2441</v>
      </c>
      <c r="E12707" s="357" t="s">
        <v>2441</v>
      </c>
    </row>
    <row r="12708" spans="1:5" ht="15.6">
      <c r="A12708" s="358" t="s">
        <v>10262</v>
      </c>
      <c r="B12708" s="358" t="s">
        <v>54787</v>
      </c>
      <c r="C12708" s="359">
        <v>2.5</v>
      </c>
      <c r="D12708" s="357" t="s">
        <v>54786</v>
      </c>
      <c r="E12708" s="357" t="s">
        <v>54786</v>
      </c>
    </row>
    <row r="12709" spans="1:5" ht="15.6">
      <c r="A12709" s="358" t="s">
        <v>10262</v>
      </c>
      <c r="B12709" s="358" t="s">
        <v>54787</v>
      </c>
      <c r="C12709" s="359">
        <v>2.5</v>
      </c>
      <c r="D12709" s="357" t="s">
        <v>54786</v>
      </c>
      <c r="E12709" s="357" t="s">
        <v>54786</v>
      </c>
    </row>
    <row r="12710" spans="1:5" ht="15.6">
      <c r="A12710" s="358" t="s">
        <v>39773</v>
      </c>
      <c r="B12710" s="358" t="s">
        <v>39774</v>
      </c>
      <c r="C12710" s="359">
        <v>2.5</v>
      </c>
      <c r="D12710" s="357" t="s">
        <v>39772</v>
      </c>
      <c r="E12710" s="357" t="s">
        <v>39772</v>
      </c>
    </row>
    <row r="12711" spans="1:5" ht="15.6">
      <c r="A12711" s="358" t="s">
        <v>1712</v>
      </c>
      <c r="B12711" s="358" t="s">
        <v>21501</v>
      </c>
      <c r="C12711" s="359">
        <v>2.5</v>
      </c>
      <c r="D12711" s="357" t="s">
        <v>8680</v>
      </c>
      <c r="E12711" s="357" t="s">
        <v>8680</v>
      </c>
    </row>
    <row r="12712" spans="1:5" ht="15.6">
      <c r="A12712" s="358" t="s">
        <v>1790</v>
      </c>
      <c r="B12712" s="358" t="s">
        <v>47143</v>
      </c>
      <c r="C12712" s="359">
        <v>2.5</v>
      </c>
      <c r="D12712" s="357" t="s">
        <v>47142</v>
      </c>
      <c r="E12712" s="357" t="s">
        <v>47142</v>
      </c>
    </row>
    <row r="12713" spans="1:5" ht="15.6">
      <c r="A12713" s="358" t="s">
        <v>51133</v>
      </c>
      <c r="B12713" s="358" t="s">
        <v>51134</v>
      </c>
      <c r="C12713" s="359">
        <v>2.5</v>
      </c>
      <c r="D12713" s="357" t="s">
        <v>51132</v>
      </c>
      <c r="E12713" s="357" t="s">
        <v>51132</v>
      </c>
    </row>
    <row r="12714" spans="1:5" ht="15.6">
      <c r="A12714" s="358" t="s">
        <v>51749</v>
      </c>
      <c r="B12714" s="358" t="s">
        <v>51749</v>
      </c>
      <c r="C12714" s="359">
        <v>2.5</v>
      </c>
      <c r="D12714" s="357" t="s">
        <v>51748</v>
      </c>
      <c r="E12714" s="357" t="s">
        <v>51748</v>
      </c>
    </row>
    <row r="12715" spans="1:5" ht="15.6">
      <c r="A12715" s="358" t="s">
        <v>549</v>
      </c>
      <c r="B12715" s="358" t="s">
        <v>13146</v>
      </c>
      <c r="C12715" s="359">
        <v>2.5</v>
      </c>
      <c r="D12715" s="357" t="s">
        <v>548</v>
      </c>
      <c r="E12715" s="357" t="s">
        <v>548</v>
      </c>
    </row>
    <row r="12716" spans="1:5" ht="15.6">
      <c r="A12716" s="358" t="s">
        <v>549</v>
      </c>
      <c r="B12716" s="358" t="s">
        <v>13146</v>
      </c>
      <c r="C12716" s="359">
        <v>2.5</v>
      </c>
      <c r="D12716" s="357" t="s">
        <v>548</v>
      </c>
      <c r="E12716" s="357" t="s">
        <v>548</v>
      </c>
    </row>
    <row r="12717" spans="1:5" ht="15.6">
      <c r="A12717" s="358" t="s">
        <v>668</v>
      </c>
      <c r="B12717" s="358" t="s">
        <v>14218</v>
      </c>
      <c r="C12717" s="359">
        <v>2.5</v>
      </c>
      <c r="D12717" s="357" t="s">
        <v>4497</v>
      </c>
      <c r="E12717" s="357" t="s">
        <v>4497</v>
      </c>
    </row>
    <row r="12718" spans="1:5" ht="15.6">
      <c r="A12718" s="358" t="s">
        <v>668</v>
      </c>
      <c r="B12718" s="358" t="s">
        <v>14218</v>
      </c>
      <c r="C12718" s="359">
        <v>2.5</v>
      </c>
      <c r="D12718" s="357" t="s">
        <v>4497</v>
      </c>
      <c r="E12718" s="357" t="s">
        <v>4497</v>
      </c>
    </row>
    <row r="12719" spans="1:5" ht="15.6">
      <c r="A12719" s="358" t="s">
        <v>14290</v>
      </c>
      <c r="B12719" s="358" t="s">
        <v>14291</v>
      </c>
      <c r="C12719" s="359">
        <v>2.5</v>
      </c>
      <c r="D12719" s="357" t="s">
        <v>4705</v>
      </c>
      <c r="E12719" s="357" t="s">
        <v>4705</v>
      </c>
    </row>
    <row r="12720" spans="1:5" ht="15.6">
      <c r="A12720" s="358" t="s">
        <v>14290</v>
      </c>
      <c r="B12720" s="358" t="s">
        <v>14291</v>
      </c>
      <c r="C12720" s="359">
        <v>2.5</v>
      </c>
      <c r="D12720" s="357" t="s">
        <v>4705</v>
      </c>
      <c r="E12720" s="357" t="s">
        <v>4705</v>
      </c>
    </row>
    <row r="12721" spans="1:5" ht="15.6">
      <c r="A12721" s="358" t="s">
        <v>846</v>
      </c>
      <c r="B12721" s="358" t="s">
        <v>15547</v>
      </c>
      <c r="C12721" s="359">
        <v>2.5</v>
      </c>
      <c r="D12721" s="357" t="s">
        <v>5208</v>
      </c>
      <c r="E12721" s="357" t="s">
        <v>5208</v>
      </c>
    </row>
    <row r="12722" spans="1:5" ht="15.6">
      <c r="A12722" s="358" t="s">
        <v>846</v>
      </c>
      <c r="B12722" s="358" t="s">
        <v>15547</v>
      </c>
      <c r="C12722" s="359">
        <v>2.5</v>
      </c>
      <c r="D12722" s="357" t="s">
        <v>5208</v>
      </c>
      <c r="E12722" s="357" t="s">
        <v>5208</v>
      </c>
    </row>
    <row r="12723" spans="1:5" ht="15.6">
      <c r="A12723" s="358" t="s">
        <v>19403</v>
      </c>
      <c r="B12723" s="358" t="s">
        <v>19403</v>
      </c>
      <c r="C12723" s="359">
        <v>2.5</v>
      </c>
      <c r="D12723" s="357" t="s">
        <v>7126</v>
      </c>
      <c r="E12723" s="357" t="s">
        <v>7126</v>
      </c>
    </row>
    <row r="12724" spans="1:5" ht="15.6">
      <c r="A12724" s="358" t="s">
        <v>19403</v>
      </c>
      <c r="B12724" s="358" t="s">
        <v>19403</v>
      </c>
      <c r="C12724" s="359">
        <v>2.5</v>
      </c>
      <c r="D12724" s="357" t="s">
        <v>7126</v>
      </c>
      <c r="E12724" s="357" t="s">
        <v>7126</v>
      </c>
    </row>
    <row r="12725" spans="1:5" ht="15.6">
      <c r="A12725" s="358" t="s">
        <v>19403</v>
      </c>
      <c r="B12725" s="358" t="s">
        <v>19403</v>
      </c>
      <c r="C12725" s="359">
        <v>2.5</v>
      </c>
      <c r="D12725" s="357" t="s">
        <v>7126</v>
      </c>
      <c r="E12725" s="357" t="s">
        <v>7126</v>
      </c>
    </row>
    <row r="12726" spans="1:5" ht="15.6">
      <c r="A12726" s="358" t="s">
        <v>11315</v>
      </c>
      <c r="B12726" s="358" t="s">
        <v>11316</v>
      </c>
      <c r="C12726" s="359">
        <v>2.5</v>
      </c>
      <c r="D12726" s="357" t="s">
        <v>2341</v>
      </c>
      <c r="E12726" s="357" t="s">
        <v>2341</v>
      </c>
    </row>
    <row r="12727" spans="1:5" ht="15.6">
      <c r="A12727" s="358" t="s">
        <v>33653</v>
      </c>
      <c r="B12727" s="358" t="s">
        <v>33653</v>
      </c>
      <c r="C12727" s="359">
        <v>2.5</v>
      </c>
      <c r="D12727" s="357" t="s">
        <v>33652</v>
      </c>
      <c r="E12727" s="357" t="s">
        <v>33652</v>
      </c>
    </row>
    <row r="12728" spans="1:5" ht="15.6">
      <c r="A12728" s="358" t="s">
        <v>17046</v>
      </c>
      <c r="B12728" s="358" t="s">
        <v>17047</v>
      </c>
      <c r="C12728" s="359">
        <v>2.5</v>
      </c>
      <c r="D12728" s="357" t="s">
        <v>5907</v>
      </c>
      <c r="E12728" s="357" t="s">
        <v>5907</v>
      </c>
    </row>
    <row r="12729" spans="1:5" ht="15.6">
      <c r="A12729" s="358" t="s">
        <v>17046</v>
      </c>
      <c r="B12729" s="358" t="s">
        <v>17047</v>
      </c>
      <c r="C12729" s="359">
        <v>2.5</v>
      </c>
      <c r="D12729" s="357" t="s">
        <v>5907</v>
      </c>
      <c r="E12729" s="357" t="s">
        <v>5907</v>
      </c>
    </row>
    <row r="12730" spans="1:5" ht="15.6">
      <c r="A12730" s="358" t="s">
        <v>38881</v>
      </c>
      <c r="B12730" s="358" t="s">
        <v>38882</v>
      </c>
      <c r="C12730" s="359">
        <v>2.5</v>
      </c>
      <c r="D12730" s="357" t="s">
        <v>38880</v>
      </c>
      <c r="E12730" s="357" t="s">
        <v>38880</v>
      </c>
    </row>
    <row r="12731" spans="1:5" ht="15.6">
      <c r="A12731" s="358" t="s">
        <v>22075</v>
      </c>
      <c r="B12731" s="358" t="s">
        <v>22076</v>
      </c>
      <c r="C12731" s="359">
        <v>2.5</v>
      </c>
      <c r="D12731" s="357" t="s">
        <v>8441</v>
      </c>
      <c r="E12731" s="357" t="s">
        <v>8441</v>
      </c>
    </row>
    <row r="12732" spans="1:5" ht="15.6">
      <c r="A12732" s="358" t="s">
        <v>22075</v>
      </c>
      <c r="B12732" s="358" t="s">
        <v>22076</v>
      </c>
      <c r="C12732" s="359">
        <v>2.5</v>
      </c>
      <c r="D12732" s="357" t="s">
        <v>8441</v>
      </c>
      <c r="E12732" s="357" t="s">
        <v>8441</v>
      </c>
    </row>
    <row r="12733" spans="1:5" ht="15.6">
      <c r="A12733" s="358" t="s">
        <v>10262</v>
      </c>
      <c r="B12733" s="358" t="s">
        <v>61292</v>
      </c>
      <c r="C12733" s="359">
        <v>2.5</v>
      </c>
      <c r="D12733" s="357" t="s">
        <v>61291</v>
      </c>
      <c r="E12733" s="357" t="s">
        <v>61291</v>
      </c>
    </row>
    <row r="12734" spans="1:5" ht="15.6">
      <c r="A12734" s="358" t="s">
        <v>10262</v>
      </c>
      <c r="B12734" s="358" t="s">
        <v>28191</v>
      </c>
      <c r="C12734" s="359">
        <v>2.5</v>
      </c>
      <c r="D12734" s="357" t="s">
        <v>28190</v>
      </c>
      <c r="E12734" s="357" t="s">
        <v>28190</v>
      </c>
    </row>
    <row r="12735" spans="1:5" ht="15.6">
      <c r="A12735" s="358" t="s">
        <v>13137</v>
      </c>
      <c r="B12735" s="358" t="s">
        <v>13138</v>
      </c>
      <c r="C12735" s="359">
        <v>2.5</v>
      </c>
      <c r="D12735" s="357" t="s">
        <v>4039</v>
      </c>
      <c r="E12735" s="357" t="s">
        <v>4039</v>
      </c>
    </row>
    <row r="12736" spans="1:5" ht="15.6">
      <c r="A12736" s="358" t="s">
        <v>574</v>
      </c>
      <c r="B12736" s="358" t="s">
        <v>13242</v>
      </c>
      <c r="C12736" s="359">
        <v>2.5</v>
      </c>
      <c r="D12736" s="357" t="s">
        <v>4149</v>
      </c>
      <c r="E12736" s="357" t="s">
        <v>4149</v>
      </c>
    </row>
    <row r="12737" spans="1:5" ht="15.6">
      <c r="A12737" s="358" t="s">
        <v>34547</v>
      </c>
      <c r="B12737" s="358" t="s">
        <v>34547</v>
      </c>
      <c r="C12737" s="359">
        <v>2.5</v>
      </c>
      <c r="D12737" s="357" t="s">
        <v>34546</v>
      </c>
      <c r="E12737" s="357" t="s">
        <v>34546</v>
      </c>
    </row>
    <row r="12738" spans="1:5" ht="15.6">
      <c r="A12738" s="358" t="s">
        <v>37052</v>
      </c>
      <c r="B12738" s="358" t="s">
        <v>37053</v>
      </c>
      <c r="C12738" s="359">
        <v>2.5</v>
      </c>
      <c r="D12738" s="357" t="s">
        <v>37051</v>
      </c>
      <c r="E12738" s="357" t="s">
        <v>37051</v>
      </c>
    </row>
    <row r="12739" spans="1:5" ht="15.6">
      <c r="A12739" s="358" t="s">
        <v>19049</v>
      </c>
      <c r="B12739" s="358" t="s">
        <v>19050</v>
      </c>
      <c r="C12739" s="359">
        <v>2.5</v>
      </c>
      <c r="D12739" s="357" t="s">
        <v>6612</v>
      </c>
      <c r="E12739" s="357" t="s">
        <v>6612</v>
      </c>
    </row>
    <row r="12740" spans="1:5" ht="15.6">
      <c r="A12740" s="358" t="s">
        <v>42250</v>
      </c>
      <c r="B12740" s="358" t="s">
        <v>42250</v>
      </c>
      <c r="C12740" s="359">
        <v>2.5</v>
      </c>
      <c r="D12740" s="357" t="s">
        <v>42249</v>
      </c>
      <c r="E12740" s="357" t="s">
        <v>42249</v>
      </c>
    </row>
    <row r="12741" spans="1:5" ht="15.6">
      <c r="A12741" s="358" t="s">
        <v>42250</v>
      </c>
      <c r="B12741" s="358" t="s">
        <v>42250</v>
      </c>
      <c r="C12741" s="359">
        <v>2.5</v>
      </c>
      <c r="D12741" s="357" t="s">
        <v>42249</v>
      </c>
      <c r="E12741" s="357" t="s">
        <v>42249</v>
      </c>
    </row>
    <row r="12742" spans="1:5" ht="15.6">
      <c r="A12742" s="358" t="s">
        <v>33704</v>
      </c>
      <c r="B12742" s="358" t="s">
        <v>33705</v>
      </c>
      <c r="C12742" s="359">
        <v>2.5</v>
      </c>
      <c r="D12742" s="357" t="s">
        <v>33703</v>
      </c>
      <c r="E12742" s="357" t="s">
        <v>33703</v>
      </c>
    </row>
    <row r="12743" spans="1:5" ht="15.6">
      <c r="A12743" s="358" t="s">
        <v>811</v>
      </c>
      <c r="B12743" s="358" t="s">
        <v>15301</v>
      </c>
      <c r="C12743" s="359">
        <v>2.5</v>
      </c>
      <c r="D12743" s="357" t="s">
        <v>5091</v>
      </c>
      <c r="E12743" s="357" t="s">
        <v>5091</v>
      </c>
    </row>
    <row r="12744" spans="1:5" ht="15.6">
      <c r="A12744" s="358" t="s">
        <v>811</v>
      </c>
      <c r="B12744" s="358" t="s">
        <v>15301</v>
      </c>
      <c r="C12744" s="359">
        <v>2.5</v>
      </c>
      <c r="D12744" s="357" t="s">
        <v>5091</v>
      </c>
      <c r="E12744" s="357" t="s">
        <v>5091</v>
      </c>
    </row>
    <row r="12745" spans="1:5" ht="15.6">
      <c r="A12745" s="358" t="s">
        <v>1050</v>
      </c>
      <c r="B12745" s="358" t="s">
        <v>17456</v>
      </c>
      <c r="C12745" s="359">
        <v>2.5</v>
      </c>
      <c r="D12745" s="357" t="s">
        <v>6308</v>
      </c>
      <c r="E12745" s="357" t="s">
        <v>6308</v>
      </c>
    </row>
    <row r="12746" spans="1:5" ht="15.6">
      <c r="A12746" s="358" t="s">
        <v>1050</v>
      </c>
      <c r="B12746" s="358" t="s">
        <v>17456</v>
      </c>
      <c r="C12746" s="359">
        <v>2.5</v>
      </c>
      <c r="D12746" s="357" t="s">
        <v>6308</v>
      </c>
      <c r="E12746" s="357" t="s">
        <v>6308</v>
      </c>
    </row>
    <row r="12747" spans="1:5" ht="15.6">
      <c r="A12747" s="358" t="s">
        <v>1715</v>
      </c>
      <c r="B12747" s="358" t="s">
        <v>21459</v>
      </c>
      <c r="C12747" s="359">
        <v>2.5</v>
      </c>
      <c r="D12747" s="357" t="s">
        <v>8686</v>
      </c>
      <c r="E12747" s="357" t="s">
        <v>8686</v>
      </c>
    </row>
    <row r="12748" spans="1:5" ht="15.6">
      <c r="A12748" s="358" t="s">
        <v>1715</v>
      </c>
      <c r="B12748" s="358" t="s">
        <v>21459</v>
      </c>
      <c r="C12748" s="359">
        <v>2.5</v>
      </c>
      <c r="D12748" s="357" t="s">
        <v>8686</v>
      </c>
      <c r="E12748" s="357" t="s">
        <v>8686</v>
      </c>
    </row>
    <row r="12749" spans="1:5" ht="15.6">
      <c r="A12749" s="358" t="s">
        <v>10179</v>
      </c>
      <c r="B12749" s="358" t="s">
        <v>10180</v>
      </c>
      <c r="C12749" s="359">
        <v>2.5</v>
      </c>
      <c r="D12749" s="357" t="s">
        <v>2140</v>
      </c>
      <c r="E12749" s="357" t="s">
        <v>2140</v>
      </c>
    </row>
    <row r="12750" spans="1:5" ht="15.6">
      <c r="A12750" s="358" t="s">
        <v>10179</v>
      </c>
      <c r="B12750" s="358" t="s">
        <v>10180</v>
      </c>
      <c r="C12750" s="359">
        <v>2.5</v>
      </c>
      <c r="D12750" s="357" t="s">
        <v>2140</v>
      </c>
      <c r="E12750" s="357" t="s">
        <v>2140</v>
      </c>
    </row>
    <row r="12751" spans="1:5" ht="15.6">
      <c r="A12751" s="358" t="s">
        <v>750</v>
      </c>
      <c r="B12751" s="358" t="s">
        <v>14920</v>
      </c>
      <c r="C12751" s="359">
        <v>2.5</v>
      </c>
      <c r="D12751" s="357" t="s">
        <v>4838</v>
      </c>
      <c r="E12751" s="357" t="s">
        <v>4838</v>
      </c>
    </row>
    <row r="12752" spans="1:5" ht="15.6">
      <c r="A12752" s="358" t="s">
        <v>750</v>
      </c>
      <c r="B12752" s="358" t="s">
        <v>14920</v>
      </c>
      <c r="C12752" s="359">
        <v>2.5</v>
      </c>
      <c r="D12752" s="357" t="s">
        <v>4838</v>
      </c>
      <c r="E12752" s="357" t="s">
        <v>4838</v>
      </c>
    </row>
    <row r="12753" spans="1:5" ht="15.6">
      <c r="A12753" s="358" t="s">
        <v>10262</v>
      </c>
      <c r="B12753" s="358" t="s">
        <v>20363</v>
      </c>
      <c r="C12753" s="359">
        <v>2.5</v>
      </c>
      <c r="D12753" s="357" t="s">
        <v>7707</v>
      </c>
      <c r="E12753" s="357" t="s">
        <v>7707</v>
      </c>
    </row>
    <row r="12754" spans="1:5" ht="15.6">
      <c r="A12754" s="358" t="s">
        <v>47160</v>
      </c>
      <c r="B12754" s="358" t="s">
        <v>47161</v>
      </c>
      <c r="C12754" s="359">
        <v>2.5</v>
      </c>
      <c r="D12754" s="357" t="s">
        <v>47159</v>
      </c>
      <c r="E12754" s="357" t="s">
        <v>47159</v>
      </c>
    </row>
    <row r="12755" spans="1:5" ht="15.6">
      <c r="A12755" s="358" t="s">
        <v>11934</v>
      </c>
      <c r="B12755" s="358" t="s">
        <v>11935</v>
      </c>
      <c r="C12755" s="359">
        <v>2.5</v>
      </c>
      <c r="D12755" s="357" t="s">
        <v>3171</v>
      </c>
      <c r="E12755" s="357" t="s">
        <v>3171</v>
      </c>
    </row>
    <row r="12756" spans="1:5" ht="15.6">
      <c r="A12756" s="358" t="s">
        <v>33288</v>
      </c>
      <c r="B12756" s="358" t="s">
        <v>33289</v>
      </c>
      <c r="C12756" s="359">
        <v>2.5</v>
      </c>
      <c r="D12756" s="357" t="s">
        <v>33287</v>
      </c>
      <c r="E12756" s="357" t="s">
        <v>33287</v>
      </c>
    </row>
    <row r="12757" spans="1:5" ht="15.6">
      <c r="A12757" s="358" t="s">
        <v>10262</v>
      </c>
      <c r="B12757" s="358" t="s">
        <v>54728</v>
      </c>
      <c r="C12757" s="359">
        <v>2.5</v>
      </c>
      <c r="D12757" s="357" t="s">
        <v>54727</v>
      </c>
      <c r="E12757" s="357" t="s">
        <v>54727</v>
      </c>
    </row>
    <row r="12758" spans="1:5" ht="15.6">
      <c r="A12758" s="358" t="s">
        <v>1456</v>
      </c>
      <c r="B12758" s="358" t="s">
        <v>20162</v>
      </c>
      <c r="C12758" s="359">
        <v>2.5</v>
      </c>
      <c r="D12758" s="357" t="s">
        <v>7876</v>
      </c>
      <c r="E12758" s="357" t="s">
        <v>7876</v>
      </c>
    </row>
    <row r="12759" spans="1:5" ht="15.6">
      <c r="A12759" s="358" t="s">
        <v>1456</v>
      </c>
      <c r="B12759" s="358" t="s">
        <v>20162</v>
      </c>
      <c r="C12759" s="359">
        <v>2.5</v>
      </c>
      <c r="D12759" s="357" t="s">
        <v>7876</v>
      </c>
      <c r="E12759" s="357" t="s">
        <v>7876</v>
      </c>
    </row>
    <row r="12760" spans="1:5" ht="15.6">
      <c r="A12760" s="358" t="s">
        <v>1456</v>
      </c>
      <c r="B12760" s="358" t="s">
        <v>20162</v>
      </c>
      <c r="C12760" s="359">
        <v>2.5</v>
      </c>
      <c r="D12760" s="357" t="s">
        <v>7876</v>
      </c>
      <c r="E12760" s="357" t="s">
        <v>7876</v>
      </c>
    </row>
    <row r="12761" spans="1:5" ht="15.6">
      <c r="A12761" s="358" t="s">
        <v>47292</v>
      </c>
      <c r="B12761" s="358" t="s">
        <v>47293</v>
      </c>
      <c r="C12761" s="359">
        <v>2.5</v>
      </c>
      <c r="D12761" s="357" t="s">
        <v>47291</v>
      </c>
      <c r="E12761" s="357" t="s">
        <v>47291</v>
      </c>
    </row>
    <row r="12762" spans="1:5" ht="15.6">
      <c r="A12762" s="358" t="s">
        <v>13260</v>
      </c>
      <c r="B12762" s="358" t="s">
        <v>13261</v>
      </c>
      <c r="C12762" s="359">
        <v>2.5</v>
      </c>
      <c r="D12762" s="357" t="s">
        <v>10111</v>
      </c>
      <c r="E12762" s="357" t="s">
        <v>10111</v>
      </c>
    </row>
    <row r="12763" spans="1:5" ht="15.6">
      <c r="A12763" s="358" t="s">
        <v>1919</v>
      </c>
      <c r="B12763" s="358" t="s">
        <v>22655</v>
      </c>
      <c r="C12763" s="359">
        <v>2.5</v>
      </c>
      <c r="D12763" s="357" t="s">
        <v>9305</v>
      </c>
      <c r="E12763" s="357" t="s">
        <v>9305</v>
      </c>
    </row>
    <row r="12764" spans="1:5" ht="15.6">
      <c r="A12764" s="358" t="s">
        <v>1919</v>
      </c>
      <c r="B12764" s="358" t="s">
        <v>22655</v>
      </c>
      <c r="C12764" s="359">
        <v>2.5</v>
      </c>
      <c r="D12764" s="357" t="s">
        <v>9305</v>
      </c>
      <c r="E12764" s="357" t="s">
        <v>9305</v>
      </c>
    </row>
    <row r="12765" spans="1:5" ht="15.6">
      <c r="A12765" s="358" t="s">
        <v>389</v>
      </c>
      <c r="B12765" s="358" t="s">
        <v>12611</v>
      </c>
      <c r="C12765" s="359">
        <v>2.5</v>
      </c>
      <c r="D12765" s="357" t="s">
        <v>3542</v>
      </c>
      <c r="E12765" s="357" t="s">
        <v>3542</v>
      </c>
    </row>
    <row r="12766" spans="1:5" ht="15.6">
      <c r="A12766" s="358" t="s">
        <v>61294</v>
      </c>
      <c r="B12766" s="358" t="s">
        <v>61294</v>
      </c>
      <c r="C12766" s="359">
        <v>2.5</v>
      </c>
      <c r="D12766" s="357" t="s">
        <v>61293</v>
      </c>
      <c r="E12766" s="357" t="s">
        <v>61293</v>
      </c>
    </row>
    <row r="12767" spans="1:5" ht="15.6">
      <c r="A12767" s="358" t="s">
        <v>10262</v>
      </c>
      <c r="B12767" s="358" t="s">
        <v>28524</v>
      </c>
      <c r="C12767" s="359">
        <v>2.5</v>
      </c>
      <c r="D12767" s="357" t="s">
        <v>28523</v>
      </c>
      <c r="E12767" s="357" t="s">
        <v>28523</v>
      </c>
    </row>
    <row r="12768" spans="1:5" ht="15.6">
      <c r="A12768" s="358" t="s">
        <v>10262</v>
      </c>
      <c r="B12768" s="358" t="s">
        <v>35238</v>
      </c>
      <c r="C12768" s="359">
        <v>2.5</v>
      </c>
      <c r="D12768" s="357" t="s">
        <v>35237</v>
      </c>
      <c r="E12768" s="357" t="s">
        <v>35237</v>
      </c>
    </row>
    <row r="12769" spans="1:5" ht="15.6">
      <c r="A12769" s="358" t="s">
        <v>10262</v>
      </c>
      <c r="B12769" s="358" t="s">
        <v>35238</v>
      </c>
      <c r="C12769" s="359">
        <v>2.5</v>
      </c>
      <c r="D12769" s="357" t="s">
        <v>35237</v>
      </c>
      <c r="E12769" s="357" t="s">
        <v>35237</v>
      </c>
    </row>
    <row r="12770" spans="1:5" ht="15.6">
      <c r="A12770" s="358" t="s">
        <v>36100</v>
      </c>
      <c r="B12770" s="358" t="s">
        <v>36101</v>
      </c>
      <c r="C12770" s="359">
        <v>2.5</v>
      </c>
      <c r="D12770" s="357" t="s">
        <v>36099</v>
      </c>
      <c r="E12770" s="357" t="s">
        <v>36099</v>
      </c>
    </row>
    <row r="12771" spans="1:5" ht="15.6">
      <c r="A12771" s="358" t="s">
        <v>21773</v>
      </c>
      <c r="B12771" s="358" t="s">
        <v>21774</v>
      </c>
      <c r="C12771" s="359">
        <v>2.5</v>
      </c>
      <c r="D12771" s="357" t="s">
        <v>8889</v>
      </c>
      <c r="E12771" s="357" t="s">
        <v>8889</v>
      </c>
    </row>
    <row r="12772" spans="1:5" ht="15.6">
      <c r="A12772" s="358" t="s">
        <v>48286</v>
      </c>
      <c r="B12772" s="358" t="s">
        <v>48287</v>
      </c>
      <c r="C12772" s="359">
        <v>2.5</v>
      </c>
      <c r="D12772" s="357" t="s">
        <v>48285</v>
      </c>
      <c r="E12772" s="357" t="s">
        <v>48285</v>
      </c>
    </row>
    <row r="12773" spans="1:5" ht="15.6">
      <c r="A12773" s="358" t="s">
        <v>391</v>
      </c>
      <c r="B12773" s="358" t="s">
        <v>12613</v>
      </c>
      <c r="C12773" s="359">
        <v>2.5</v>
      </c>
      <c r="D12773" s="357" t="s">
        <v>3545</v>
      </c>
      <c r="E12773" s="357" t="s">
        <v>3545</v>
      </c>
    </row>
    <row r="12774" spans="1:5" ht="15.6">
      <c r="A12774" s="358" t="s">
        <v>61296</v>
      </c>
      <c r="B12774" s="358" t="s">
        <v>61296</v>
      </c>
      <c r="C12774" s="359">
        <v>2.5</v>
      </c>
      <c r="D12774" s="357" t="s">
        <v>61295</v>
      </c>
      <c r="E12774" s="357" t="s">
        <v>61295</v>
      </c>
    </row>
    <row r="12775" spans="1:5" ht="15.6">
      <c r="A12775" s="358" t="s">
        <v>29045</v>
      </c>
      <c r="B12775" s="358" t="s">
        <v>29046</v>
      </c>
      <c r="C12775" s="359">
        <v>2.4</v>
      </c>
      <c r="D12775" s="357" t="s">
        <v>29044</v>
      </c>
      <c r="E12775" s="357" t="s">
        <v>29044</v>
      </c>
    </row>
    <row r="12776" spans="1:5" ht="15.6">
      <c r="A12776" s="358" t="s">
        <v>39331</v>
      </c>
      <c r="B12776" s="358" t="s">
        <v>39332</v>
      </c>
      <c r="C12776" s="359">
        <v>2.4</v>
      </c>
      <c r="D12776" s="357" t="s">
        <v>39330</v>
      </c>
      <c r="E12776" s="357" t="s">
        <v>39330</v>
      </c>
    </row>
    <row r="12777" spans="1:5" ht="15.6">
      <c r="A12777" s="358" t="s">
        <v>39331</v>
      </c>
      <c r="B12777" s="358" t="s">
        <v>39332</v>
      </c>
      <c r="C12777" s="359">
        <v>2.4</v>
      </c>
      <c r="D12777" s="357" t="s">
        <v>39330</v>
      </c>
      <c r="E12777" s="357" t="s">
        <v>39330</v>
      </c>
    </row>
    <row r="12778" spans="1:5" ht="15.6">
      <c r="A12778" s="358" t="s">
        <v>36360</v>
      </c>
      <c r="B12778" s="358" t="s">
        <v>36361</v>
      </c>
      <c r="C12778" s="359">
        <v>2.4</v>
      </c>
      <c r="D12778" s="357" t="s">
        <v>36359</v>
      </c>
      <c r="E12778" s="357" t="s">
        <v>36359</v>
      </c>
    </row>
    <row r="12779" spans="1:5" ht="15.6">
      <c r="A12779" s="358" t="s">
        <v>35952</v>
      </c>
      <c r="B12779" s="358" t="s">
        <v>35953</v>
      </c>
      <c r="C12779" s="359">
        <v>2.4</v>
      </c>
      <c r="D12779" s="357" t="s">
        <v>35951</v>
      </c>
      <c r="E12779" s="357" t="s">
        <v>35951</v>
      </c>
    </row>
    <row r="12780" spans="1:5" ht="15.6">
      <c r="A12780" s="358" t="s">
        <v>44961</v>
      </c>
      <c r="B12780" s="358" t="s">
        <v>44962</v>
      </c>
      <c r="C12780" s="359">
        <v>2.4</v>
      </c>
      <c r="D12780" s="357" t="s">
        <v>44960</v>
      </c>
      <c r="E12780" s="357" t="s">
        <v>44960</v>
      </c>
    </row>
    <row r="12781" spans="1:5" ht="15.6">
      <c r="A12781" s="358" t="s">
        <v>26436</v>
      </c>
      <c r="B12781" s="358" t="s">
        <v>26437</v>
      </c>
      <c r="C12781" s="359">
        <v>2.4</v>
      </c>
      <c r="D12781" s="357" t="s">
        <v>26435</v>
      </c>
      <c r="E12781" s="357" t="s">
        <v>26435</v>
      </c>
    </row>
    <row r="12782" spans="1:5" ht="15.6">
      <c r="A12782" s="358" t="s">
        <v>39281</v>
      </c>
      <c r="B12782" s="358" t="s">
        <v>39282</v>
      </c>
      <c r="C12782" s="359">
        <v>2.4</v>
      </c>
      <c r="D12782" s="357" t="s">
        <v>39280</v>
      </c>
      <c r="E12782" s="357" t="s">
        <v>39280</v>
      </c>
    </row>
    <row r="12783" spans="1:5" ht="15.6">
      <c r="A12783" s="358" t="s">
        <v>21942</v>
      </c>
      <c r="B12783" s="358" t="s">
        <v>21942</v>
      </c>
      <c r="C12783" s="359">
        <v>2.4</v>
      </c>
      <c r="D12783" s="357" t="s">
        <v>8615</v>
      </c>
      <c r="E12783" s="357" t="s">
        <v>8615</v>
      </c>
    </row>
    <row r="12784" spans="1:5" ht="15.6">
      <c r="A12784" s="358" t="s">
        <v>21942</v>
      </c>
      <c r="B12784" s="358" t="s">
        <v>21942</v>
      </c>
      <c r="C12784" s="359">
        <v>2.4</v>
      </c>
      <c r="D12784" s="357" t="s">
        <v>8615</v>
      </c>
      <c r="E12784" s="357" t="s">
        <v>8615</v>
      </c>
    </row>
    <row r="12785" spans="1:5" ht="15.6">
      <c r="A12785" s="358" t="s">
        <v>21942</v>
      </c>
      <c r="B12785" s="358" t="s">
        <v>21942</v>
      </c>
      <c r="C12785" s="359">
        <v>2.4</v>
      </c>
      <c r="D12785" s="357" t="s">
        <v>8615</v>
      </c>
      <c r="E12785" s="357" t="s">
        <v>8615</v>
      </c>
    </row>
    <row r="12786" spans="1:5" ht="15.6">
      <c r="A12786" s="358" t="s">
        <v>21942</v>
      </c>
      <c r="B12786" s="358" t="s">
        <v>21942</v>
      </c>
      <c r="C12786" s="359">
        <v>2.4</v>
      </c>
      <c r="D12786" s="357" t="s">
        <v>8615</v>
      </c>
      <c r="E12786" s="357" t="s">
        <v>8615</v>
      </c>
    </row>
    <row r="12787" spans="1:5" ht="15.6">
      <c r="A12787" s="358" t="s">
        <v>20106</v>
      </c>
      <c r="B12787" s="358" t="s">
        <v>20107</v>
      </c>
      <c r="C12787" s="359">
        <v>2.4</v>
      </c>
      <c r="D12787" s="357" t="s">
        <v>7824</v>
      </c>
      <c r="E12787" s="357" t="s">
        <v>7824</v>
      </c>
    </row>
    <row r="12788" spans="1:5" ht="15.6">
      <c r="A12788" s="358" t="s">
        <v>46143</v>
      </c>
      <c r="B12788" s="358" t="s">
        <v>46144</v>
      </c>
      <c r="C12788" s="359">
        <v>2.4</v>
      </c>
      <c r="D12788" s="357" t="s">
        <v>46142</v>
      </c>
      <c r="E12788" s="357" t="s">
        <v>46142</v>
      </c>
    </row>
    <row r="12789" spans="1:5" ht="15.6">
      <c r="A12789" s="358" t="s">
        <v>46143</v>
      </c>
      <c r="B12789" s="358" t="s">
        <v>46144</v>
      </c>
      <c r="C12789" s="359">
        <v>2.4</v>
      </c>
      <c r="D12789" s="357" t="s">
        <v>46142</v>
      </c>
      <c r="E12789" s="357" t="s">
        <v>46142</v>
      </c>
    </row>
    <row r="12790" spans="1:5" ht="15.6">
      <c r="A12790" s="358" t="s">
        <v>15299</v>
      </c>
      <c r="B12790" s="358" t="s">
        <v>15300</v>
      </c>
      <c r="C12790" s="359">
        <v>2.4</v>
      </c>
      <c r="D12790" s="357" t="s">
        <v>5085</v>
      </c>
      <c r="E12790" s="357" t="s">
        <v>5085</v>
      </c>
    </row>
    <row r="12791" spans="1:5" ht="15.6">
      <c r="A12791" s="358" t="s">
        <v>33083</v>
      </c>
      <c r="B12791" s="358" t="s">
        <v>33084</v>
      </c>
      <c r="C12791" s="359">
        <v>2.4</v>
      </c>
      <c r="D12791" s="357" t="s">
        <v>33082</v>
      </c>
      <c r="E12791" s="357" t="s">
        <v>33082</v>
      </c>
    </row>
    <row r="12792" spans="1:5" ht="15.6">
      <c r="A12792" s="358" t="s">
        <v>33083</v>
      </c>
      <c r="B12792" s="358" t="s">
        <v>33084</v>
      </c>
      <c r="C12792" s="359">
        <v>2.4</v>
      </c>
      <c r="D12792" s="357" t="s">
        <v>33082</v>
      </c>
      <c r="E12792" s="357" t="s">
        <v>33082</v>
      </c>
    </row>
    <row r="12793" spans="1:5" ht="15.6">
      <c r="A12793" s="358" t="s">
        <v>10787</v>
      </c>
      <c r="B12793" s="358" t="s">
        <v>10788</v>
      </c>
      <c r="C12793" s="359">
        <v>2.4</v>
      </c>
      <c r="D12793" s="357" t="s">
        <v>2699</v>
      </c>
      <c r="E12793" s="357" t="s">
        <v>2699</v>
      </c>
    </row>
    <row r="12794" spans="1:5" ht="15.6">
      <c r="A12794" s="358" t="s">
        <v>48618</v>
      </c>
      <c r="B12794" s="358" t="s">
        <v>48619</v>
      </c>
      <c r="C12794" s="359">
        <v>2.4</v>
      </c>
      <c r="D12794" s="357" t="s">
        <v>48617</v>
      </c>
      <c r="E12794" s="357" t="s">
        <v>48617</v>
      </c>
    </row>
    <row r="12795" spans="1:5" ht="15.6">
      <c r="A12795" s="358" t="s">
        <v>48618</v>
      </c>
      <c r="B12795" s="358" t="s">
        <v>48619</v>
      </c>
      <c r="C12795" s="359">
        <v>2.4</v>
      </c>
      <c r="D12795" s="357" t="s">
        <v>48617</v>
      </c>
      <c r="E12795" s="357" t="s">
        <v>48617</v>
      </c>
    </row>
    <row r="12796" spans="1:5" ht="15.6">
      <c r="A12796" s="358" t="s">
        <v>23160</v>
      </c>
      <c r="B12796" s="358" t="s">
        <v>23161</v>
      </c>
      <c r="C12796" s="359">
        <v>2.4</v>
      </c>
      <c r="D12796" s="357" t="s">
        <v>9525</v>
      </c>
      <c r="E12796" s="357" t="s">
        <v>9525</v>
      </c>
    </row>
    <row r="12797" spans="1:5" ht="15.6">
      <c r="A12797" s="358" t="s">
        <v>27671</v>
      </c>
      <c r="B12797" s="358" t="s">
        <v>27672</v>
      </c>
      <c r="C12797" s="359">
        <v>2.4</v>
      </c>
      <c r="D12797" s="357" t="s">
        <v>27670</v>
      </c>
      <c r="E12797" s="357" t="s">
        <v>27670</v>
      </c>
    </row>
    <row r="12798" spans="1:5" ht="15.6">
      <c r="A12798" s="358" t="s">
        <v>27671</v>
      </c>
      <c r="B12798" s="358" t="s">
        <v>27672</v>
      </c>
      <c r="C12798" s="359">
        <v>2.4</v>
      </c>
      <c r="D12798" s="357" t="s">
        <v>27670</v>
      </c>
      <c r="E12798" s="357" t="s">
        <v>27670</v>
      </c>
    </row>
    <row r="12799" spans="1:5" ht="15.6">
      <c r="A12799" s="358" t="s">
        <v>17543</v>
      </c>
      <c r="B12799" s="358" t="s">
        <v>17544</v>
      </c>
      <c r="C12799" s="359">
        <v>2.4</v>
      </c>
      <c r="D12799" s="357" t="s">
        <v>6390</v>
      </c>
      <c r="E12799" s="357" t="s">
        <v>6390</v>
      </c>
    </row>
    <row r="12800" spans="1:5" ht="15.6">
      <c r="A12800" s="358" t="s">
        <v>16256</v>
      </c>
      <c r="B12800" s="358" t="s">
        <v>16257</v>
      </c>
      <c r="C12800" s="359">
        <v>2.4</v>
      </c>
      <c r="D12800" s="357" t="s">
        <v>5972</v>
      </c>
      <c r="E12800" s="357" t="s">
        <v>5972</v>
      </c>
    </row>
    <row r="12801" spans="1:5" ht="15.6">
      <c r="A12801" s="358" t="s">
        <v>10262</v>
      </c>
      <c r="B12801" s="358" t="s">
        <v>31598</v>
      </c>
      <c r="C12801" s="359">
        <v>2.4</v>
      </c>
      <c r="D12801" s="357" t="s">
        <v>31597</v>
      </c>
      <c r="E12801" s="357" t="s">
        <v>31597</v>
      </c>
    </row>
    <row r="12802" spans="1:5" ht="15.6">
      <c r="A12802" s="358" t="s">
        <v>35633</v>
      </c>
      <c r="B12802" s="358" t="s">
        <v>35634</v>
      </c>
      <c r="C12802" s="359">
        <v>2.4</v>
      </c>
      <c r="D12802" s="357" t="s">
        <v>35632</v>
      </c>
      <c r="E12802" s="357" t="s">
        <v>35632</v>
      </c>
    </row>
    <row r="12803" spans="1:5" ht="15.6">
      <c r="A12803" s="358" t="s">
        <v>17911</v>
      </c>
      <c r="B12803" s="358" t="s">
        <v>17912</v>
      </c>
      <c r="C12803" s="359">
        <v>2.4</v>
      </c>
      <c r="D12803" s="357" t="s">
        <v>6785</v>
      </c>
      <c r="E12803" s="357" t="s">
        <v>6785</v>
      </c>
    </row>
    <row r="12804" spans="1:5" ht="15.6">
      <c r="A12804" s="358" t="s">
        <v>42954</v>
      </c>
      <c r="B12804" s="358" t="s">
        <v>42955</v>
      </c>
      <c r="C12804" s="359">
        <v>2.4</v>
      </c>
      <c r="D12804" s="357" t="s">
        <v>42953</v>
      </c>
      <c r="E12804" s="357" t="s">
        <v>42953</v>
      </c>
    </row>
    <row r="12805" spans="1:5" ht="15.6">
      <c r="A12805" s="358" t="s">
        <v>20831</v>
      </c>
      <c r="B12805" s="358" t="s">
        <v>20832</v>
      </c>
      <c r="C12805" s="359">
        <v>2.4</v>
      </c>
      <c r="D12805" s="357" t="s">
        <v>8032</v>
      </c>
      <c r="E12805" s="357" t="s">
        <v>8032</v>
      </c>
    </row>
    <row r="12806" spans="1:5" ht="15.6">
      <c r="A12806" s="358" t="s">
        <v>20831</v>
      </c>
      <c r="B12806" s="358" t="s">
        <v>20832</v>
      </c>
      <c r="C12806" s="359">
        <v>2.4</v>
      </c>
      <c r="D12806" s="357" t="s">
        <v>8032</v>
      </c>
      <c r="E12806" s="357" t="s">
        <v>8032</v>
      </c>
    </row>
    <row r="12807" spans="1:5" ht="15.6">
      <c r="A12807" s="358" t="s">
        <v>50278</v>
      </c>
      <c r="B12807" s="358" t="s">
        <v>50279</v>
      </c>
      <c r="C12807" s="359">
        <v>2.4</v>
      </c>
      <c r="D12807" s="357" t="s">
        <v>50277</v>
      </c>
      <c r="E12807" s="357" t="s">
        <v>50277</v>
      </c>
    </row>
    <row r="12808" spans="1:5" ht="15.6">
      <c r="A12808" s="358" t="s">
        <v>10804</v>
      </c>
      <c r="B12808" s="358" t="s">
        <v>10805</v>
      </c>
      <c r="C12808" s="359">
        <v>2.4</v>
      </c>
      <c r="D12808" s="357" t="s">
        <v>2630</v>
      </c>
      <c r="E12808" s="357" t="s">
        <v>2630</v>
      </c>
    </row>
    <row r="12809" spans="1:5" ht="15.6">
      <c r="A12809" s="358" t="s">
        <v>12780</v>
      </c>
      <c r="B12809" s="358" t="s">
        <v>12781</v>
      </c>
      <c r="C12809" s="359">
        <v>2.4</v>
      </c>
      <c r="D12809" s="357" t="s">
        <v>3731</v>
      </c>
      <c r="E12809" s="357" t="s">
        <v>3731</v>
      </c>
    </row>
    <row r="12810" spans="1:5" ht="15.6">
      <c r="A12810" s="358" t="s">
        <v>50095</v>
      </c>
      <c r="B12810" s="358" t="s">
        <v>50096</v>
      </c>
      <c r="C12810" s="359">
        <v>2.4</v>
      </c>
      <c r="D12810" s="357" t="s">
        <v>50094</v>
      </c>
      <c r="E12810" s="357" t="s">
        <v>50094</v>
      </c>
    </row>
    <row r="12811" spans="1:5" ht="15.6">
      <c r="A12811" s="358" t="s">
        <v>50726</v>
      </c>
      <c r="B12811" s="358" t="s">
        <v>50727</v>
      </c>
      <c r="C12811" s="359">
        <v>2.4</v>
      </c>
      <c r="D12811" s="357" t="s">
        <v>50725</v>
      </c>
      <c r="E12811" s="357" t="s">
        <v>50725</v>
      </c>
    </row>
    <row r="12812" spans="1:5" ht="15.6">
      <c r="A12812" s="358" t="s">
        <v>50726</v>
      </c>
      <c r="B12812" s="358" t="s">
        <v>50727</v>
      </c>
      <c r="C12812" s="359">
        <v>2.4</v>
      </c>
      <c r="D12812" s="357" t="s">
        <v>50725</v>
      </c>
      <c r="E12812" s="357" t="s">
        <v>50725</v>
      </c>
    </row>
    <row r="12813" spans="1:5" ht="15.6">
      <c r="A12813" s="358" t="s">
        <v>50726</v>
      </c>
      <c r="B12813" s="358" t="s">
        <v>50727</v>
      </c>
      <c r="C12813" s="359">
        <v>2.4</v>
      </c>
      <c r="D12813" s="357" t="s">
        <v>50725</v>
      </c>
      <c r="E12813" s="357" t="s">
        <v>50725</v>
      </c>
    </row>
    <row r="12814" spans="1:5" ht="15.6">
      <c r="A12814" s="358" t="s">
        <v>40654</v>
      </c>
      <c r="B12814" s="358" t="s">
        <v>40655</v>
      </c>
      <c r="C12814" s="359">
        <v>2.4</v>
      </c>
      <c r="D12814" s="357" t="s">
        <v>40653</v>
      </c>
      <c r="E12814" s="357" t="s">
        <v>40653</v>
      </c>
    </row>
    <row r="12815" spans="1:5" ht="15.6">
      <c r="A12815" s="358" t="s">
        <v>21879</v>
      </c>
      <c r="B12815" s="358" t="s">
        <v>21880</v>
      </c>
      <c r="C12815" s="359">
        <v>2.4</v>
      </c>
      <c r="D12815" s="357" t="s">
        <v>8503</v>
      </c>
      <c r="E12815" s="357" t="s">
        <v>8503</v>
      </c>
    </row>
    <row r="12816" spans="1:5" ht="15.6">
      <c r="A12816" s="358" t="s">
        <v>14296</v>
      </c>
      <c r="B12816" s="358" t="s">
        <v>14297</v>
      </c>
      <c r="C12816" s="359">
        <v>2.4</v>
      </c>
      <c r="D12816" s="357" t="s">
        <v>4580</v>
      </c>
      <c r="E12816" s="357" t="s">
        <v>4580</v>
      </c>
    </row>
    <row r="12817" spans="1:5" ht="15.6">
      <c r="A12817" s="358" t="s">
        <v>22859</v>
      </c>
      <c r="B12817" s="358" t="s">
        <v>22860</v>
      </c>
      <c r="C12817" s="359">
        <v>2.4</v>
      </c>
      <c r="D12817" s="357" t="s">
        <v>9472</v>
      </c>
      <c r="E12817" s="357" t="s">
        <v>9472</v>
      </c>
    </row>
    <row r="12818" spans="1:5" ht="15.6">
      <c r="A12818" s="358" t="s">
        <v>32739</v>
      </c>
      <c r="B12818" s="358" t="s">
        <v>32740</v>
      </c>
      <c r="C12818" s="359">
        <v>2.4</v>
      </c>
      <c r="D12818" s="357" t="s">
        <v>32738</v>
      </c>
      <c r="E12818" s="357" t="s">
        <v>32738</v>
      </c>
    </row>
    <row r="12819" spans="1:5" ht="15.6">
      <c r="A12819" s="358" t="s">
        <v>33861</v>
      </c>
      <c r="B12819" s="358" t="s">
        <v>33862</v>
      </c>
      <c r="C12819" s="359">
        <v>2.4</v>
      </c>
      <c r="D12819" s="357" t="s">
        <v>33860</v>
      </c>
      <c r="E12819" s="357" t="s">
        <v>33860</v>
      </c>
    </row>
    <row r="12820" spans="1:5" ht="15.6">
      <c r="A12820" s="358" t="s">
        <v>48435</v>
      </c>
      <c r="B12820" s="358" t="s">
        <v>48436</v>
      </c>
      <c r="C12820" s="359">
        <v>2.4</v>
      </c>
      <c r="D12820" s="357" t="s">
        <v>48434</v>
      </c>
      <c r="E12820" s="357" t="s">
        <v>48434</v>
      </c>
    </row>
    <row r="12821" spans="1:5" ht="15.6">
      <c r="A12821" s="358" t="s">
        <v>30153</v>
      </c>
      <c r="B12821" s="358" t="s">
        <v>30154</v>
      </c>
      <c r="C12821" s="359">
        <v>2.4</v>
      </c>
      <c r="D12821" s="357" t="s">
        <v>30152</v>
      </c>
      <c r="E12821" s="357" t="s">
        <v>30152</v>
      </c>
    </row>
    <row r="12822" spans="1:5" ht="15.6">
      <c r="A12822" s="358" t="s">
        <v>30153</v>
      </c>
      <c r="B12822" s="358" t="s">
        <v>30154</v>
      </c>
      <c r="C12822" s="359">
        <v>2.4</v>
      </c>
      <c r="D12822" s="357" t="s">
        <v>30152</v>
      </c>
      <c r="E12822" s="357" t="s">
        <v>30152</v>
      </c>
    </row>
    <row r="12823" spans="1:5" ht="15.6">
      <c r="A12823" s="358" t="s">
        <v>48551</v>
      </c>
      <c r="B12823" s="358" t="s">
        <v>48552</v>
      </c>
      <c r="C12823" s="359">
        <v>2.4</v>
      </c>
      <c r="D12823" s="357" t="s">
        <v>48550</v>
      </c>
      <c r="E12823" s="357" t="s">
        <v>48550</v>
      </c>
    </row>
    <row r="12824" spans="1:5" ht="15.6">
      <c r="A12824" s="358" t="s">
        <v>48551</v>
      </c>
      <c r="B12824" s="358" t="s">
        <v>48552</v>
      </c>
      <c r="C12824" s="359">
        <v>2.4</v>
      </c>
      <c r="D12824" s="357" t="s">
        <v>48550</v>
      </c>
      <c r="E12824" s="357" t="s">
        <v>48550</v>
      </c>
    </row>
    <row r="12825" spans="1:5" ht="15.6">
      <c r="A12825" s="358" t="s">
        <v>48686</v>
      </c>
      <c r="B12825" s="358" t="s">
        <v>48687</v>
      </c>
      <c r="C12825" s="359">
        <v>2.4</v>
      </c>
      <c r="D12825" s="357" t="s">
        <v>48685</v>
      </c>
      <c r="E12825" s="357" t="s">
        <v>48685</v>
      </c>
    </row>
    <row r="12826" spans="1:5" ht="15.6">
      <c r="A12826" s="358" t="s">
        <v>24664</v>
      </c>
      <c r="B12826" s="358" t="s">
        <v>24665</v>
      </c>
      <c r="C12826" s="359">
        <v>2.4</v>
      </c>
      <c r="D12826" s="357" t="s">
        <v>24663</v>
      </c>
      <c r="E12826" s="357" t="s">
        <v>24663</v>
      </c>
    </row>
    <row r="12827" spans="1:5" ht="15.6">
      <c r="A12827" s="358" t="s">
        <v>24664</v>
      </c>
      <c r="B12827" s="358" t="s">
        <v>24665</v>
      </c>
      <c r="C12827" s="359">
        <v>2.4</v>
      </c>
      <c r="D12827" s="357" t="s">
        <v>24663</v>
      </c>
      <c r="E12827" s="357" t="s">
        <v>24663</v>
      </c>
    </row>
    <row r="12828" spans="1:5" ht="15.6">
      <c r="A12828" s="358" t="s">
        <v>32155</v>
      </c>
      <c r="B12828" s="358" t="s">
        <v>32155</v>
      </c>
      <c r="C12828" s="359">
        <v>2.4</v>
      </c>
      <c r="D12828" s="357" t="s">
        <v>32154</v>
      </c>
      <c r="E12828" s="357" t="s">
        <v>32154</v>
      </c>
    </row>
    <row r="12829" spans="1:5" ht="15.6">
      <c r="A12829" s="358" t="s">
        <v>49871</v>
      </c>
      <c r="B12829" s="358" t="s">
        <v>49872</v>
      </c>
      <c r="C12829" s="359">
        <v>2.4</v>
      </c>
      <c r="D12829" s="357" t="s">
        <v>49870</v>
      </c>
      <c r="E12829" s="357" t="s">
        <v>49870</v>
      </c>
    </row>
    <row r="12830" spans="1:5" ht="15.6">
      <c r="A12830" s="358" t="s">
        <v>28114</v>
      </c>
      <c r="B12830" s="358" t="s">
        <v>28115</v>
      </c>
      <c r="C12830" s="359">
        <v>2.4</v>
      </c>
      <c r="D12830" s="357" t="s">
        <v>28113</v>
      </c>
      <c r="E12830" s="357" t="s">
        <v>28113</v>
      </c>
    </row>
    <row r="12831" spans="1:5" ht="15.6">
      <c r="A12831" s="358" t="s">
        <v>14259</v>
      </c>
      <c r="B12831" s="358" t="s">
        <v>14260</v>
      </c>
      <c r="C12831" s="359">
        <v>2.4</v>
      </c>
      <c r="D12831" s="357" t="s">
        <v>4559</v>
      </c>
      <c r="E12831" s="357" t="s">
        <v>4559</v>
      </c>
    </row>
    <row r="12832" spans="1:5" ht="15.6">
      <c r="A12832" s="358" t="s">
        <v>45887</v>
      </c>
      <c r="B12832" s="358" t="s">
        <v>45888</v>
      </c>
      <c r="C12832" s="359">
        <v>2.4</v>
      </c>
      <c r="D12832" s="357" t="s">
        <v>45886</v>
      </c>
      <c r="E12832" s="357" t="s">
        <v>45886</v>
      </c>
    </row>
    <row r="12833" spans="1:5" ht="15.6">
      <c r="A12833" s="358" t="s">
        <v>10262</v>
      </c>
      <c r="B12833" s="358" t="s">
        <v>27369</v>
      </c>
      <c r="C12833" s="359">
        <v>2.4</v>
      </c>
      <c r="D12833" s="357" t="s">
        <v>27368</v>
      </c>
      <c r="E12833" s="357" t="s">
        <v>27368</v>
      </c>
    </row>
    <row r="12834" spans="1:5" ht="15.6">
      <c r="A12834" s="358" t="s">
        <v>53202</v>
      </c>
      <c r="B12834" s="358" t="s">
        <v>53203</v>
      </c>
      <c r="C12834" s="359">
        <v>2.4</v>
      </c>
      <c r="D12834" s="357" t="s">
        <v>53201</v>
      </c>
      <c r="E12834" s="357" t="s">
        <v>53201</v>
      </c>
    </row>
    <row r="12835" spans="1:5" ht="15.6">
      <c r="A12835" s="358" t="s">
        <v>25879</v>
      </c>
      <c r="B12835" s="358" t="s">
        <v>25880</v>
      </c>
      <c r="C12835" s="359">
        <v>2.4</v>
      </c>
      <c r="D12835" s="357" t="s">
        <v>25878</v>
      </c>
      <c r="E12835" s="357" t="s">
        <v>25878</v>
      </c>
    </row>
    <row r="12836" spans="1:5" ht="15.6">
      <c r="A12836" s="358" t="s">
        <v>25879</v>
      </c>
      <c r="B12836" s="358" t="s">
        <v>25880</v>
      </c>
      <c r="C12836" s="359">
        <v>2.4</v>
      </c>
      <c r="D12836" s="357" t="s">
        <v>25878</v>
      </c>
      <c r="E12836" s="357" t="s">
        <v>25878</v>
      </c>
    </row>
    <row r="12837" spans="1:5" ht="15.6">
      <c r="A12837" s="358" t="s">
        <v>18619</v>
      </c>
      <c r="B12837" s="358" t="s">
        <v>18620</v>
      </c>
      <c r="C12837" s="359">
        <v>2.4</v>
      </c>
      <c r="D12837" s="357" t="s">
        <v>7396</v>
      </c>
      <c r="E12837" s="357" t="s">
        <v>7396</v>
      </c>
    </row>
    <row r="12838" spans="1:5" ht="15.6">
      <c r="A12838" s="358" t="s">
        <v>48368</v>
      </c>
      <c r="B12838" s="358" t="s">
        <v>48369</v>
      </c>
      <c r="C12838" s="359">
        <v>2.4</v>
      </c>
      <c r="D12838" s="357" t="s">
        <v>48367</v>
      </c>
      <c r="E12838" s="357" t="s">
        <v>48367</v>
      </c>
    </row>
    <row r="12839" spans="1:5" ht="15.6">
      <c r="A12839" s="358" t="s">
        <v>48368</v>
      </c>
      <c r="B12839" s="358" t="s">
        <v>48369</v>
      </c>
      <c r="C12839" s="359">
        <v>2.4</v>
      </c>
      <c r="D12839" s="357" t="s">
        <v>48367</v>
      </c>
      <c r="E12839" s="357" t="s">
        <v>48367</v>
      </c>
    </row>
    <row r="12840" spans="1:5" ht="15.6">
      <c r="A12840" s="358" t="s">
        <v>48368</v>
      </c>
      <c r="B12840" s="358" t="s">
        <v>48369</v>
      </c>
      <c r="C12840" s="359">
        <v>2.4</v>
      </c>
      <c r="D12840" s="357" t="s">
        <v>48367</v>
      </c>
      <c r="E12840" s="357" t="s">
        <v>48367</v>
      </c>
    </row>
    <row r="12841" spans="1:5" ht="15.6">
      <c r="A12841" s="358" t="s">
        <v>48368</v>
      </c>
      <c r="B12841" s="358" t="s">
        <v>48369</v>
      </c>
      <c r="C12841" s="359">
        <v>2.4</v>
      </c>
      <c r="D12841" s="357" t="s">
        <v>48367</v>
      </c>
      <c r="E12841" s="357" t="s">
        <v>48367</v>
      </c>
    </row>
    <row r="12842" spans="1:5" ht="15.6">
      <c r="A12842" s="358" t="s">
        <v>30293</v>
      </c>
      <c r="B12842" s="358" t="s">
        <v>30293</v>
      </c>
      <c r="C12842" s="359">
        <v>2.4</v>
      </c>
      <c r="D12842" s="357" t="s">
        <v>30292</v>
      </c>
      <c r="E12842" s="357" t="s">
        <v>30292</v>
      </c>
    </row>
    <row r="12843" spans="1:5" ht="15.6">
      <c r="A12843" s="358" t="s">
        <v>46294</v>
      </c>
      <c r="B12843" s="358" t="s">
        <v>46295</v>
      </c>
      <c r="C12843" s="359">
        <v>2.4</v>
      </c>
      <c r="D12843" s="357" t="s">
        <v>46293</v>
      </c>
      <c r="E12843" s="357" t="s">
        <v>46293</v>
      </c>
    </row>
    <row r="12844" spans="1:5" ht="15.6">
      <c r="A12844" s="358" t="s">
        <v>37182</v>
      </c>
      <c r="B12844" s="358" t="s">
        <v>37183</v>
      </c>
      <c r="C12844" s="359">
        <v>2.4</v>
      </c>
      <c r="D12844" s="357" t="s">
        <v>37181</v>
      </c>
      <c r="E12844" s="357" t="s">
        <v>37181</v>
      </c>
    </row>
    <row r="12845" spans="1:5" ht="15.6">
      <c r="A12845" s="358" t="s">
        <v>41826</v>
      </c>
      <c r="B12845" s="358" t="s">
        <v>41827</v>
      </c>
      <c r="C12845" s="359">
        <v>2.4</v>
      </c>
      <c r="D12845" s="357" t="s">
        <v>41825</v>
      </c>
      <c r="E12845" s="357" t="s">
        <v>41825</v>
      </c>
    </row>
    <row r="12846" spans="1:5" ht="15.6">
      <c r="A12846" s="358" t="s">
        <v>41826</v>
      </c>
      <c r="B12846" s="358" t="s">
        <v>41827</v>
      </c>
      <c r="C12846" s="359">
        <v>2.4</v>
      </c>
      <c r="D12846" s="357" t="s">
        <v>41825</v>
      </c>
      <c r="E12846" s="357" t="s">
        <v>41825</v>
      </c>
    </row>
    <row r="12847" spans="1:5" ht="15.6">
      <c r="A12847" s="358" t="s">
        <v>16958</v>
      </c>
      <c r="B12847" s="358" t="s">
        <v>16959</v>
      </c>
      <c r="C12847" s="359">
        <v>2.4</v>
      </c>
      <c r="D12847" s="357" t="s">
        <v>5804</v>
      </c>
      <c r="E12847" s="357" t="s">
        <v>5804</v>
      </c>
    </row>
    <row r="12848" spans="1:5" ht="15.6">
      <c r="A12848" s="358" t="s">
        <v>47094</v>
      </c>
      <c r="B12848" s="358" t="s">
        <v>47095</v>
      </c>
      <c r="C12848" s="359">
        <v>2.4</v>
      </c>
      <c r="D12848" s="357" t="s">
        <v>47093</v>
      </c>
      <c r="E12848" s="357" t="s">
        <v>47093</v>
      </c>
    </row>
    <row r="12849" spans="1:5" ht="15.6">
      <c r="A12849" s="358" t="s">
        <v>16598</v>
      </c>
      <c r="B12849" s="358" t="s">
        <v>16599</v>
      </c>
      <c r="C12849" s="359">
        <v>2.4</v>
      </c>
      <c r="D12849" s="357" t="s">
        <v>5957</v>
      </c>
      <c r="E12849" s="357" t="s">
        <v>5957</v>
      </c>
    </row>
    <row r="12850" spans="1:5" ht="15.6">
      <c r="A12850" s="358" t="s">
        <v>39914</v>
      </c>
      <c r="B12850" s="358" t="s">
        <v>39915</v>
      </c>
      <c r="C12850" s="359">
        <v>2.4</v>
      </c>
      <c r="D12850" s="357" t="s">
        <v>39913</v>
      </c>
      <c r="E12850" s="357" t="s">
        <v>39913</v>
      </c>
    </row>
    <row r="12851" spans="1:5" ht="15.6">
      <c r="A12851" s="358" t="s">
        <v>39914</v>
      </c>
      <c r="B12851" s="358" t="s">
        <v>39915</v>
      </c>
      <c r="C12851" s="359">
        <v>2.4</v>
      </c>
      <c r="D12851" s="357" t="s">
        <v>39913</v>
      </c>
      <c r="E12851" s="357" t="s">
        <v>39913</v>
      </c>
    </row>
    <row r="12852" spans="1:5" ht="15.6">
      <c r="A12852" s="358" t="s">
        <v>18177</v>
      </c>
      <c r="B12852" s="358" t="s">
        <v>18178</v>
      </c>
      <c r="C12852" s="359">
        <v>2.4</v>
      </c>
      <c r="D12852" s="357" t="s">
        <v>7061</v>
      </c>
      <c r="E12852" s="357" t="s">
        <v>7061</v>
      </c>
    </row>
    <row r="12853" spans="1:5" ht="15.6">
      <c r="A12853" s="358" t="s">
        <v>47091</v>
      </c>
      <c r="B12853" s="358" t="s">
        <v>47092</v>
      </c>
      <c r="C12853" s="359">
        <v>2.4</v>
      </c>
      <c r="D12853" s="357" t="s">
        <v>47090</v>
      </c>
      <c r="E12853" s="357" t="s">
        <v>47090</v>
      </c>
    </row>
    <row r="12854" spans="1:5" ht="15.6">
      <c r="A12854" s="358" t="s">
        <v>47091</v>
      </c>
      <c r="B12854" s="358" t="s">
        <v>47092</v>
      </c>
      <c r="C12854" s="359">
        <v>2.4</v>
      </c>
      <c r="D12854" s="357" t="s">
        <v>47090</v>
      </c>
      <c r="E12854" s="357" t="s">
        <v>47090</v>
      </c>
    </row>
    <row r="12855" spans="1:5" ht="15.6">
      <c r="A12855" s="358" t="s">
        <v>50680</v>
      </c>
      <c r="B12855" s="358" t="s">
        <v>50681</v>
      </c>
      <c r="C12855" s="359">
        <v>2.4</v>
      </c>
      <c r="D12855" s="357" t="s">
        <v>50679</v>
      </c>
      <c r="E12855" s="357" t="s">
        <v>50679</v>
      </c>
    </row>
    <row r="12856" spans="1:5" ht="15.6">
      <c r="A12856" s="358" t="s">
        <v>50680</v>
      </c>
      <c r="B12856" s="358" t="s">
        <v>50681</v>
      </c>
      <c r="C12856" s="359">
        <v>2.4</v>
      </c>
      <c r="D12856" s="357" t="s">
        <v>50679</v>
      </c>
      <c r="E12856" s="357" t="s">
        <v>50679</v>
      </c>
    </row>
    <row r="12857" spans="1:5" ht="15.6">
      <c r="A12857" s="358" t="s">
        <v>53808</v>
      </c>
      <c r="B12857" s="358" t="s">
        <v>53809</v>
      </c>
      <c r="C12857" s="359">
        <v>2.4</v>
      </c>
      <c r="D12857" s="357" t="s">
        <v>53807</v>
      </c>
      <c r="E12857" s="357" t="s">
        <v>53807</v>
      </c>
    </row>
    <row r="12858" spans="1:5" ht="15.6">
      <c r="A12858" s="358" t="s">
        <v>25148</v>
      </c>
      <c r="B12858" s="358" t="s">
        <v>25148</v>
      </c>
      <c r="C12858" s="359">
        <v>2.4</v>
      </c>
      <c r="D12858" s="357" t="s">
        <v>25147</v>
      </c>
      <c r="E12858" s="357" t="s">
        <v>25147</v>
      </c>
    </row>
    <row r="12859" spans="1:5" ht="15.6">
      <c r="A12859" s="358" t="s">
        <v>25148</v>
      </c>
      <c r="B12859" s="358" t="s">
        <v>25148</v>
      </c>
      <c r="C12859" s="359">
        <v>2.4</v>
      </c>
      <c r="D12859" s="357" t="s">
        <v>25147</v>
      </c>
      <c r="E12859" s="357" t="s">
        <v>25147</v>
      </c>
    </row>
    <row r="12860" spans="1:5" ht="15.6">
      <c r="A12860" s="358" t="s">
        <v>27234</v>
      </c>
      <c r="B12860" s="358" t="s">
        <v>27235</v>
      </c>
      <c r="C12860" s="359">
        <v>2.4</v>
      </c>
      <c r="D12860" s="357" t="s">
        <v>27233</v>
      </c>
      <c r="E12860" s="357" t="s">
        <v>27233</v>
      </c>
    </row>
    <row r="12861" spans="1:5" ht="15.6">
      <c r="A12861" s="358" t="s">
        <v>27234</v>
      </c>
      <c r="B12861" s="358" t="s">
        <v>27235</v>
      </c>
      <c r="C12861" s="359">
        <v>2.4</v>
      </c>
      <c r="D12861" s="357" t="s">
        <v>27233</v>
      </c>
      <c r="E12861" s="357" t="s">
        <v>27233</v>
      </c>
    </row>
    <row r="12862" spans="1:5" ht="15.6">
      <c r="A12862" s="358" t="s">
        <v>17807</v>
      </c>
      <c r="B12862" s="358" t="s">
        <v>17808</v>
      </c>
      <c r="C12862" s="359">
        <v>2.4</v>
      </c>
      <c r="D12862" s="357" t="s">
        <v>6663</v>
      </c>
      <c r="E12862" s="357" t="s">
        <v>6663</v>
      </c>
    </row>
    <row r="12863" spans="1:5" ht="15.6">
      <c r="A12863" s="358" t="s">
        <v>17807</v>
      </c>
      <c r="B12863" s="358" t="s">
        <v>17808</v>
      </c>
      <c r="C12863" s="359">
        <v>2.4</v>
      </c>
      <c r="D12863" s="357" t="s">
        <v>6663</v>
      </c>
      <c r="E12863" s="357" t="s">
        <v>6663</v>
      </c>
    </row>
    <row r="12864" spans="1:5" ht="15.6">
      <c r="A12864" s="358" t="s">
        <v>49962</v>
      </c>
      <c r="B12864" s="358" t="s">
        <v>49962</v>
      </c>
      <c r="C12864" s="359">
        <v>2.4</v>
      </c>
      <c r="D12864" s="357" t="s">
        <v>49961</v>
      </c>
      <c r="E12864" s="357" t="s">
        <v>49961</v>
      </c>
    </row>
    <row r="12865" spans="1:5" ht="15.6">
      <c r="A12865" s="358" t="s">
        <v>28881</v>
      </c>
      <c r="B12865" s="358" t="s">
        <v>28882</v>
      </c>
      <c r="C12865" s="359">
        <v>2.4</v>
      </c>
      <c r="D12865" s="357" t="s">
        <v>28880</v>
      </c>
      <c r="E12865" s="357" t="s">
        <v>28880</v>
      </c>
    </row>
    <row r="12866" spans="1:5" ht="15.6">
      <c r="A12866" s="358" t="s">
        <v>13565</v>
      </c>
      <c r="B12866" s="358" t="s">
        <v>13566</v>
      </c>
      <c r="C12866" s="359">
        <v>2.4</v>
      </c>
      <c r="D12866" s="357" t="s">
        <v>3825</v>
      </c>
      <c r="E12866" s="357" t="s">
        <v>3825</v>
      </c>
    </row>
    <row r="12867" spans="1:5" ht="15.6">
      <c r="A12867" s="358" t="s">
        <v>13869</v>
      </c>
      <c r="B12867" s="358" t="s">
        <v>13870</v>
      </c>
      <c r="C12867" s="359">
        <v>2.4</v>
      </c>
      <c r="D12867" s="357" t="s">
        <v>4228</v>
      </c>
      <c r="E12867" s="357" t="s">
        <v>4228</v>
      </c>
    </row>
    <row r="12868" spans="1:5" ht="15.6">
      <c r="A12868" s="358" t="s">
        <v>13869</v>
      </c>
      <c r="B12868" s="358" t="s">
        <v>13870</v>
      </c>
      <c r="C12868" s="359">
        <v>2.4</v>
      </c>
      <c r="D12868" s="357" t="s">
        <v>4228</v>
      </c>
      <c r="E12868" s="357" t="s">
        <v>4228</v>
      </c>
    </row>
    <row r="12869" spans="1:5" ht="15.6">
      <c r="A12869" s="358" t="s">
        <v>13869</v>
      </c>
      <c r="B12869" s="358" t="s">
        <v>13870</v>
      </c>
      <c r="C12869" s="359">
        <v>2.4</v>
      </c>
      <c r="D12869" s="357" t="s">
        <v>4228</v>
      </c>
      <c r="E12869" s="357" t="s">
        <v>4228</v>
      </c>
    </row>
    <row r="12870" spans="1:5" ht="15.6">
      <c r="A12870" s="358" t="s">
        <v>13869</v>
      </c>
      <c r="B12870" s="358" t="s">
        <v>13870</v>
      </c>
      <c r="C12870" s="359">
        <v>2.4</v>
      </c>
      <c r="D12870" s="357" t="s">
        <v>4228</v>
      </c>
      <c r="E12870" s="357" t="s">
        <v>4228</v>
      </c>
    </row>
    <row r="12871" spans="1:5" ht="15.6">
      <c r="A12871" s="358" t="s">
        <v>61298</v>
      </c>
      <c r="B12871" s="358" t="s">
        <v>61298</v>
      </c>
      <c r="C12871" s="359">
        <v>2.4</v>
      </c>
      <c r="D12871" s="357" t="s">
        <v>61297</v>
      </c>
      <c r="E12871" s="357" t="s">
        <v>61297</v>
      </c>
    </row>
    <row r="12872" spans="1:5" ht="15.6">
      <c r="A12872" s="358" t="s">
        <v>42027</v>
      </c>
      <c r="B12872" s="358" t="s">
        <v>42028</v>
      </c>
      <c r="C12872" s="359">
        <v>2.4</v>
      </c>
      <c r="D12872" s="357" t="s">
        <v>42026</v>
      </c>
      <c r="E12872" s="357" t="s">
        <v>42026</v>
      </c>
    </row>
    <row r="12873" spans="1:5" ht="15.6">
      <c r="A12873" s="358" t="s">
        <v>10262</v>
      </c>
      <c r="B12873" s="358" t="s">
        <v>12094</v>
      </c>
      <c r="C12873" s="359">
        <v>2.4</v>
      </c>
      <c r="D12873" s="357" t="s">
        <v>3319</v>
      </c>
      <c r="E12873" s="357" t="s">
        <v>3319</v>
      </c>
    </row>
    <row r="12874" spans="1:5" ht="15.6">
      <c r="A12874" s="358" t="s">
        <v>10262</v>
      </c>
      <c r="B12874" s="358" t="s">
        <v>54602</v>
      </c>
      <c r="C12874" s="359">
        <v>2.4</v>
      </c>
      <c r="D12874" s="357" t="s">
        <v>54601</v>
      </c>
      <c r="E12874" s="357" t="s">
        <v>54601</v>
      </c>
    </row>
    <row r="12875" spans="1:5" ht="15.6">
      <c r="A12875" s="358" t="s">
        <v>42342</v>
      </c>
      <c r="B12875" s="358" t="s">
        <v>42343</v>
      </c>
      <c r="C12875" s="359">
        <v>2.4</v>
      </c>
      <c r="D12875" s="357" t="s">
        <v>42341</v>
      </c>
      <c r="E12875" s="357" t="s">
        <v>42341</v>
      </c>
    </row>
    <row r="12876" spans="1:5" ht="15.6">
      <c r="A12876" s="358" t="s">
        <v>44719</v>
      </c>
      <c r="B12876" s="358" t="s">
        <v>44720</v>
      </c>
      <c r="C12876" s="359">
        <v>2.4</v>
      </c>
      <c r="D12876" s="357" t="s">
        <v>44718</v>
      </c>
      <c r="E12876" s="357" t="s">
        <v>44718</v>
      </c>
    </row>
    <row r="12877" spans="1:5" ht="15.6">
      <c r="A12877" s="358" t="s">
        <v>15148</v>
      </c>
      <c r="B12877" s="358" t="s">
        <v>15148</v>
      </c>
      <c r="C12877" s="359">
        <v>2.4</v>
      </c>
      <c r="D12877" s="357" t="s">
        <v>4961</v>
      </c>
      <c r="E12877" s="357" t="s">
        <v>4961</v>
      </c>
    </row>
    <row r="12878" spans="1:5" ht="15.6">
      <c r="A12878" s="358" t="s">
        <v>15148</v>
      </c>
      <c r="B12878" s="358" t="s">
        <v>15148</v>
      </c>
      <c r="C12878" s="359">
        <v>2.4</v>
      </c>
      <c r="D12878" s="357" t="s">
        <v>4961</v>
      </c>
      <c r="E12878" s="357" t="s">
        <v>4961</v>
      </c>
    </row>
    <row r="12879" spans="1:5" ht="15.6">
      <c r="A12879" s="358" t="s">
        <v>23158</v>
      </c>
      <c r="B12879" s="358" t="s">
        <v>23159</v>
      </c>
      <c r="C12879" s="359">
        <v>2.4</v>
      </c>
      <c r="D12879" s="357" t="s">
        <v>9524</v>
      </c>
      <c r="E12879" s="357" t="s">
        <v>9524</v>
      </c>
    </row>
    <row r="12880" spans="1:5" ht="15.6">
      <c r="A12880" s="358" t="s">
        <v>10262</v>
      </c>
      <c r="B12880" s="358" t="s">
        <v>24989</v>
      </c>
      <c r="C12880" s="359">
        <v>2.4</v>
      </c>
      <c r="D12880" s="357" t="s">
        <v>24988</v>
      </c>
      <c r="E12880" s="357" t="s">
        <v>24988</v>
      </c>
    </row>
    <row r="12881" spans="1:5" ht="15.6">
      <c r="A12881" s="358" t="s">
        <v>356</v>
      </c>
      <c r="B12881" s="358" t="s">
        <v>12138</v>
      </c>
      <c r="C12881" s="359">
        <v>2.4</v>
      </c>
      <c r="D12881" s="357" t="s">
        <v>3361</v>
      </c>
      <c r="E12881" s="357" t="s">
        <v>3361</v>
      </c>
    </row>
    <row r="12882" spans="1:5" ht="15.6">
      <c r="A12882" s="358" t="s">
        <v>356</v>
      </c>
      <c r="B12882" s="358" t="s">
        <v>12138</v>
      </c>
      <c r="C12882" s="359">
        <v>2.4</v>
      </c>
      <c r="D12882" s="357" t="s">
        <v>3361</v>
      </c>
      <c r="E12882" s="357" t="s">
        <v>3361</v>
      </c>
    </row>
    <row r="12883" spans="1:5" ht="15.6">
      <c r="A12883" s="358" t="s">
        <v>356</v>
      </c>
      <c r="B12883" s="358" t="s">
        <v>12138</v>
      </c>
      <c r="C12883" s="359">
        <v>2.4</v>
      </c>
      <c r="D12883" s="357" t="s">
        <v>3361</v>
      </c>
      <c r="E12883" s="357" t="s">
        <v>3361</v>
      </c>
    </row>
    <row r="12884" spans="1:5" ht="15.6">
      <c r="A12884" s="358" t="s">
        <v>356</v>
      </c>
      <c r="B12884" s="358" t="s">
        <v>12138</v>
      </c>
      <c r="C12884" s="359">
        <v>2.4</v>
      </c>
      <c r="D12884" s="357" t="s">
        <v>3361</v>
      </c>
      <c r="E12884" s="357" t="s">
        <v>3361</v>
      </c>
    </row>
    <row r="12885" spans="1:5" ht="15.6">
      <c r="A12885" s="358" t="s">
        <v>47081</v>
      </c>
      <c r="B12885" s="358" t="s">
        <v>47082</v>
      </c>
      <c r="C12885" s="359">
        <v>2.4</v>
      </c>
      <c r="D12885" s="357" t="s">
        <v>47080</v>
      </c>
      <c r="E12885" s="357" t="s">
        <v>47080</v>
      </c>
    </row>
    <row r="12886" spans="1:5" ht="15.6">
      <c r="A12886" s="358" t="s">
        <v>47081</v>
      </c>
      <c r="B12886" s="358" t="s">
        <v>47082</v>
      </c>
      <c r="C12886" s="359">
        <v>2.4</v>
      </c>
      <c r="D12886" s="357" t="s">
        <v>47080</v>
      </c>
      <c r="E12886" s="357" t="s">
        <v>47080</v>
      </c>
    </row>
    <row r="12887" spans="1:5" ht="15.6">
      <c r="A12887" s="358" t="s">
        <v>10262</v>
      </c>
      <c r="B12887" s="358" t="s">
        <v>13481</v>
      </c>
      <c r="C12887" s="359">
        <v>2.4</v>
      </c>
      <c r="D12887" s="357" t="s">
        <v>3695</v>
      </c>
      <c r="E12887" s="357" t="s">
        <v>3695</v>
      </c>
    </row>
    <row r="12888" spans="1:5" ht="15.6">
      <c r="A12888" s="358" t="s">
        <v>37494</v>
      </c>
      <c r="B12888" s="358" t="s">
        <v>37495</v>
      </c>
      <c r="C12888" s="359">
        <v>2.4</v>
      </c>
      <c r="D12888" s="357" t="s">
        <v>37493</v>
      </c>
      <c r="E12888" s="357" t="s">
        <v>37493</v>
      </c>
    </row>
    <row r="12889" spans="1:5" ht="15.6">
      <c r="A12889" s="358" t="s">
        <v>15082</v>
      </c>
      <c r="B12889" s="358" t="s">
        <v>15083</v>
      </c>
      <c r="C12889" s="359">
        <v>2.4</v>
      </c>
      <c r="D12889" s="357" t="s">
        <v>4893</v>
      </c>
      <c r="E12889" s="357" t="s">
        <v>4893</v>
      </c>
    </row>
    <row r="12890" spans="1:5" ht="15.6">
      <c r="A12890" s="358" t="s">
        <v>37134</v>
      </c>
      <c r="B12890" s="358" t="s">
        <v>37135</v>
      </c>
      <c r="C12890" s="359">
        <v>2.4</v>
      </c>
      <c r="D12890" s="357" t="s">
        <v>37133</v>
      </c>
      <c r="E12890" s="357" t="s">
        <v>37133</v>
      </c>
    </row>
    <row r="12891" spans="1:5" ht="15.6">
      <c r="A12891" s="358" t="s">
        <v>37134</v>
      </c>
      <c r="B12891" s="358" t="s">
        <v>37135</v>
      </c>
      <c r="C12891" s="359">
        <v>2.4</v>
      </c>
      <c r="D12891" s="357" t="s">
        <v>37133</v>
      </c>
      <c r="E12891" s="357" t="s">
        <v>37133</v>
      </c>
    </row>
    <row r="12892" spans="1:5" ht="15.6">
      <c r="A12892" s="358" t="s">
        <v>37134</v>
      </c>
      <c r="B12892" s="358" t="s">
        <v>37135</v>
      </c>
      <c r="C12892" s="359">
        <v>2.4</v>
      </c>
      <c r="D12892" s="357" t="s">
        <v>37133</v>
      </c>
      <c r="E12892" s="357" t="s">
        <v>37133</v>
      </c>
    </row>
    <row r="12893" spans="1:5" ht="15.6">
      <c r="A12893" s="358" t="s">
        <v>40217</v>
      </c>
      <c r="B12893" s="358" t="s">
        <v>40218</v>
      </c>
      <c r="C12893" s="359">
        <v>2.4</v>
      </c>
      <c r="D12893" s="357" t="s">
        <v>40216</v>
      </c>
      <c r="E12893" s="357" t="s">
        <v>40216</v>
      </c>
    </row>
    <row r="12894" spans="1:5" ht="15.6">
      <c r="A12894" s="358" t="s">
        <v>50450</v>
      </c>
      <c r="B12894" s="358" t="s">
        <v>50450</v>
      </c>
      <c r="C12894" s="359">
        <v>2.4</v>
      </c>
      <c r="D12894" s="357" t="s">
        <v>50449</v>
      </c>
      <c r="E12894" s="357" t="s">
        <v>50449</v>
      </c>
    </row>
    <row r="12895" spans="1:5" ht="15.6">
      <c r="A12895" s="358" t="s">
        <v>22735</v>
      </c>
      <c r="B12895" s="358" t="s">
        <v>22736</v>
      </c>
      <c r="C12895" s="359">
        <v>2.4</v>
      </c>
      <c r="D12895" s="357" t="s">
        <v>9372</v>
      </c>
      <c r="E12895" s="357" t="s">
        <v>9372</v>
      </c>
    </row>
    <row r="12896" spans="1:5" ht="15.6">
      <c r="A12896" s="358" t="s">
        <v>22735</v>
      </c>
      <c r="B12896" s="358" t="s">
        <v>22736</v>
      </c>
      <c r="C12896" s="359">
        <v>2.4</v>
      </c>
      <c r="D12896" s="357" t="s">
        <v>9372</v>
      </c>
      <c r="E12896" s="357" t="s">
        <v>9372</v>
      </c>
    </row>
    <row r="12897" spans="1:5" ht="15.6">
      <c r="A12897" s="358" t="s">
        <v>22735</v>
      </c>
      <c r="B12897" s="358" t="s">
        <v>22736</v>
      </c>
      <c r="C12897" s="359">
        <v>2.4</v>
      </c>
      <c r="D12897" s="357" t="s">
        <v>9372</v>
      </c>
      <c r="E12897" s="357" t="s">
        <v>9372</v>
      </c>
    </row>
    <row r="12898" spans="1:5" ht="15.6">
      <c r="A12898" s="358" t="s">
        <v>40529</v>
      </c>
      <c r="B12898" s="358" t="s">
        <v>40530</v>
      </c>
      <c r="C12898" s="359">
        <v>2.4</v>
      </c>
      <c r="D12898" s="357" t="s">
        <v>40528</v>
      </c>
      <c r="E12898" s="357" t="s">
        <v>40528</v>
      </c>
    </row>
    <row r="12899" spans="1:5" ht="15.6">
      <c r="A12899" s="358" t="s">
        <v>40529</v>
      </c>
      <c r="B12899" s="358" t="s">
        <v>40530</v>
      </c>
      <c r="C12899" s="359">
        <v>2.4</v>
      </c>
      <c r="D12899" s="357" t="s">
        <v>40528</v>
      </c>
      <c r="E12899" s="357" t="s">
        <v>40528</v>
      </c>
    </row>
    <row r="12900" spans="1:5" ht="15.6">
      <c r="A12900" s="358" t="s">
        <v>19421</v>
      </c>
      <c r="B12900" s="358" t="s">
        <v>19422</v>
      </c>
      <c r="C12900" s="359">
        <v>2.4</v>
      </c>
      <c r="D12900" s="357" t="s">
        <v>7166</v>
      </c>
      <c r="E12900" s="357" t="s">
        <v>7166</v>
      </c>
    </row>
    <row r="12901" spans="1:5" ht="15.6">
      <c r="A12901" s="358" t="s">
        <v>19669</v>
      </c>
      <c r="B12901" s="358" t="s">
        <v>19670</v>
      </c>
      <c r="C12901" s="359">
        <v>2.4</v>
      </c>
      <c r="D12901" s="357" t="s">
        <v>7504</v>
      </c>
      <c r="E12901" s="357" t="s">
        <v>7504</v>
      </c>
    </row>
    <row r="12902" spans="1:5" ht="15.6">
      <c r="A12902" s="358" t="s">
        <v>19669</v>
      </c>
      <c r="B12902" s="358" t="s">
        <v>19670</v>
      </c>
      <c r="C12902" s="359">
        <v>2.4</v>
      </c>
      <c r="D12902" s="357" t="s">
        <v>7504</v>
      </c>
      <c r="E12902" s="357" t="s">
        <v>7504</v>
      </c>
    </row>
    <row r="12903" spans="1:5" ht="15.6">
      <c r="A12903" s="358" t="s">
        <v>19669</v>
      </c>
      <c r="B12903" s="358" t="s">
        <v>19670</v>
      </c>
      <c r="C12903" s="359">
        <v>2.4</v>
      </c>
      <c r="D12903" s="357" t="s">
        <v>7504</v>
      </c>
      <c r="E12903" s="357" t="s">
        <v>7504</v>
      </c>
    </row>
    <row r="12904" spans="1:5" ht="15.6">
      <c r="A12904" s="358" t="s">
        <v>55879</v>
      </c>
      <c r="B12904" s="358" t="s">
        <v>55880</v>
      </c>
      <c r="C12904" s="359">
        <v>2.4</v>
      </c>
      <c r="D12904" s="357" t="s">
        <v>55878</v>
      </c>
      <c r="E12904" s="357" t="s">
        <v>55878</v>
      </c>
    </row>
    <row r="12905" spans="1:5" ht="15.6">
      <c r="A12905" s="358" t="s">
        <v>28922</v>
      </c>
      <c r="B12905" s="358" t="s">
        <v>28922</v>
      </c>
      <c r="C12905" s="359">
        <v>2.4</v>
      </c>
      <c r="D12905" s="357" t="s">
        <v>28921</v>
      </c>
      <c r="E12905" s="357" t="s">
        <v>28921</v>
      </c>
    </row>
    <row r="12906" spans="1:5" ht="15.6">
      <c r="A12906" s="358" t="s">
        <v>37860</v>
      </c>
      <c r="B12906" s="358" t="s">
        <v>37860</v>
      </c>
      <c r="C12906" s="359">
        <v>2.4</v>
      </c>
      <c r="D12906" s="357" t="s">
        <v>37859</v>
      </c>
      <c r="E12906" s="357" t="s">
        <v>37859</v>
      </c>
    </row>
    <row r="12907" spans="1:5" ht="15.6">
      <c r="A12907" s="358" t="s">
        <v>37860</v>
      </c>
      <c r="B12907" s="358" t="s">
        <v>37860</v>
      </c>
      <c r="C12907" s="359">
        <v>2.4</v>
      </c>
      <c r="D12907" s="357" t="s">
        <v>37859</v>
      </c>
      <c r="E12907" s="357" t="s">
        <v>37859</v>
      </c>
    </row>
    <row r="12908" spans="1:5" ht="15.6">
      <c r="A12908" s="358" t="s">
        <v>44599</v>
      </c>
      <c r="B12908" s="358" t="s">
        <v>44600</v>
      </c>
      <c r="C12908" s="359">
        <v>2.4</v>
      </c>
      <c r="D12908" s="357" t="s">
        <v>44598</v>
      </c>
      <c r="E12908" s="357" t="s">
        <v>44598</v>
      </c>
    </row>
    <row r="12909" spans="1:5" ht="15.6">
      <c r="A12909" s="358" t="s">
        <v>44599</v>
      </c>
      <c r="B12909" s="358" t="s">
        <v>44600</v>
      </c>
      <c r="C12909" s="359">
        <v>2.4</v>
      </c>
      <c r="D12909" s="357" t="s">
        <v>44598</v>
      </c>
      <c r="E12909" s="357" t="s">
        <v>44598</v>
      </c>
    </row>
    <row r="12910" spans="1:5" ht="15.6">
      <c r="A12910" s="358" t="s">
        <v>25588</v>
      </c>
      <c r="B12910" s="358" t="s">
        <v>25589</v>
      </c>
      <c r="C12910" s="359">
        <v>2.4</v>
      </c>
      <c r="D12910" s="357" t="s">
        <v>25587</v>
      </c>
      <c r="E12910" s="357" t="s">
        <v>25587</v>
      </c>
    </row>
    <row r="12911" spans="1:5" ht="15.6">
      <c r="A12911" s="358" t="s">
        <v>25588</v>
      </c>
      <c r="B12911" s="358" t="s">
        <v>25589</v>
      </c>
      <c r="C12911" s="359">
        <v>2.4</v>
      </c>
      <c r="D12911" s="357" t="s">
        <v>25587</v>
      </c>
      <c r="E12911" s="357" t="s">
        <v>25587</v>
      </c>
    </row>
    <row r="12912" spans="1:5" ht="15.6">
      <c r="A12912" s="358" t="s">
        <v>12945</v>
      </c>
      <c r="B12912" s="358" t="s">
        <v>12946</v>
      </c>
      <c r="C12912" s="359">
        <v>2.4</v>
      </c>
      <c r="D12912" s="357" t="s">
        <v>3898</v>
      </c>
      <c r="E12912" s="357" t="s">
        <v>3898</v>
      </c>
    </row>
    <row r="12913" spans="1:5" ht="15.6">
      <c r="A12913" s="358" t="s">
        <v>12945</v>
      </c>
      <c r="B12913" s="358" t="s">
        <v>12946</v>
      </c>
      <c r="C12913" s="359">
        <v>2.4</v>
      </c>
      <c r="D12913" s="357" t="s">
        <v>3898</v>
      </c>
      <c r="E12913" s="357" t="s">
        <v>3898</v>
      </c>
    </row>
    <row r="12914" spans="1:5" ht="15.6">
      <c r="A12914" s="358" t="s">
        <v>12945</v>
      </c>
      <c r="B12914" s="358" t="s">
        <v>12946</v>
      </c>
      <c r="C12914" s="359">
        <v>2.4</v>
      </c>
      <c r="D12914" s="357" t="s">
        <v>3898</v>
      </c>
      <c r="E12914" s="357" t="s">
        <v>3898</v>
      </c>
    </row>
    <row r="12915" spans="1:5" ht="15.6">
      <c r="A12915" s="358" t="s">
        <v>16227</v>
      </c>
      <c r="B12915" s="358" t="s">
        <v>16228</v>
      </c>
      <c r="C12915" s="359">
        <v>2.4</v>
      </c>
      <c r="D12915" s="357" t="s">
        <v>5589</v>
      </c>
      <c r="E12915" s="357" t="s">
        <v>5589</v>
      </c>
    </row>
    <row r="12916" spans="1:5" ht="15.6">
      <c r="A12916" s="358" t="s">
        <v>16227</v>
      </c>
      <c r="B12916" s="358" t="s">
        <v>16228</v>
      </c>
      <c r="C12916" s="359">
        <v>2.4</v>
      </c>
      <c r="D12916" s="357" t="s">
        <v>5589</v>
      </c>
      <c r="E12916" s="357" t="s">
        <v>5589</v>
      </c>
    </row>
    <row r="12917" spans="1:5" ht="15.6">
      <c r="A12917" s="358" t="s">
        <v>16227</v>
      </c>
      <c r="B12917" s="358" t="s">
        <v>16228</v>
      </c>
      <c r="C12917" s="359">
        <v>2.4</v>
      </c>
      <c r="D12917" s="357" t="s">
        <v>5589</v>
      </c>
      <c r="E12917" s="357" t="s">
        <v>5589</v>
      </c>
    </row>
    <row r="12918" spans="1:5" ht="15.6">
      <c r="A12918" s="358" t="s">
        <v>16227</v>
      </c>
      <c r="B12918" s="358" t="s">
        <v>16228</v>
      </c>
      <c r="C12918" s="359">
        <v>2.4</v>
      </c>
      <c r="D12918" s="357" t="s">
        <v>5589</v>
      </c>
      <c r="E12918" s="357" t="s">
        <v>5589</v>
      </c>
    </row>
    <row r="12919" spans="1:5" ht="15.6">
      <c r="A12919" s="358" t="s">
        <v>21117</v>
      </c>
      <c r="B12919" s="358" t="s">
        <v>21118</v>
      </c>
      <c r="C12919" s="359">
        <v>2.4</v>
      </c>
      <c r="D12919" s="357" t="s">
        <v>8396</v>
      </c>
      <c r="E12919" s="357" t="s">
        <v>8396</v>
      </c>
    </row>
    <row r="12920" spans="1:5" ht="15.6">
      <c r="A12920" s="358" t="s">
        <v>11656</v>
      </c>
      <c r="B12920" s="358" t="s">
        <v>11657</v>
      </c>
      <c r="C12920" s="359">
        <v>2.4</v>
      </c>
      <c r="D12920" s="357" t="s">
        <v>2840</v>
      </c>
      <c r="E12920" s="357" t="s">
        <v>2840</v>
      </c>
    </row>
    <row r="12921" spans="1:5" ht="15.6">
      <c r="A12921" s="358" t="s">
        <v>11656</v>
      </c>
      <c r="B12921" s="358" t="s">
        <v>11657</v>
      </c>
      <c r="C12921" s="359">
        <v>2.4</v>
      </c>
      <c r="D12921" s="357" t="s">
        <v>2840</v>
      </c>
      <c r="E12921" s="357" t="s">
        <v>2840</v>
      </c>
    </row>
    <row r="12922" spans="1:5" ht="15.6">
      <c r="A12922" s="358" t="s">
        <v>19497</v>
      </c>
      <c r="B12922" s="358" t="s">
        <v>19498</v>
      </c>
      <c r="C12922" s="359">
        <v>2.4</v>
      </c>
      <c r="D12922" s="357" t="s">
        <v>7300</v>
      </c>
      <c r="E12922" s="357" t="s">
        <v>7300</v>
      </c>
    </row>
    <row r="12923" spans="1:5" ht="15.6">
      <c r="A12923" s="358" t="s">
        <v>19497</v>
      </c>
      <c r="B12923" s="358" t="s">
        <v>19498</v>
      </c>
      <c r="C12923" s="359">
        <v>2.4</v>
      </c>
      <c r="D12923" s="357" t="s">
        <v>7300</v>
      </c>
      <c r="E12923" s="357" t="s">
        <v>7300</v>
      </c>
    </row>
    <row r="12924" spans="1:5" ht="15.6">
      <c r="A12924" s="358" t="s">
        <v>37417</v>
      </c>
      <c r="B12924" s="358" t="s">
        <v>37418</v>
      </c>
      <c r="C12924" s="359">
        <v>2.4</v>
      </c>
      <c r="D12924" s="357" t="s">
        <v>37416</v>
      </c>
      <c r="E12924" s="357" t="s">
        <v>37416</v>
      </c>
    </row>
    <row r="12925" spans="1:5" ht="15.6">
      <c r="A12925" s="358" t="s">
        <v>25210</v>
      </c>
      <c r="B12925" s="358" t="s">
        <v>25211</v>
      </c>
      <c r="C12925" s="359">
        <v>2.4</v>
      </c>
      <c r="D12925" s="357" t="s">
        <v>25209</v>
      </c>
      <c r="E12925" s="357" t="s">
        <v>25209</v>
      </c>
    </row>
    <row r="12926" spans="1:5" ht="15.6">
      <c r="A12926" s="358" t="s">
        <v>41765</v>
      </c>
      <c r="B12926" s="358" t="s">
        <v>41766</v>
      </c>
      <c r="C12926" s="359">
        <v>2.4</v>
      </c>
      <c r="D12926" s="357" t="s">
        <v>41764</v>
      </c>
      <c r="E12926" s="357" t="s">
        <v>41764</v>
      </c>
    </row>
    <row r="12927" spans="1:5" ht="15.6">
      <c r="A12927" s="358" t="s">
        <v>41765</v>
      </c>
      <c r="B12927" s="358" t="s">
        <v>41766</v>
      </c>
      <c r="C12927" s="359">
        <v>2.4</v>
      </c>
      <c r="D12927" s="357" t="s">
        <v>41764</v>
      </c>
      <c r="E12927" s="357" t="s">
        <v>41764</v>
      </c>
    </row>
    <row r="12928" spans="1:5" ht="15.6">
      <c r="A12928" s="358" t="s">
        <v>47689</v>
      </c>
      <c r="B12928" s="358" t="s">
        <v>47690</v>
      </c>
      <c r="C12928" s="359">
        <v>2.4</v>
      </c>
      <c r="D12928" s="357" t="s">
        <v>47688</v>
      </c>
      <c r="E12928" s="357" t="s">
        <v>47688</v>
      </c>
    </row>
    <row r="12929" spans="1:5" ht="15.6">
      <c r="A12929" s="358" t="s">
        <v>47689</v>
      </c>
      <c r="B12929" s="358" t="s">
        <v>47690</v>
      </c>
      <c r="C12929" s="359">
        <v>2.4</v>
      </c>
      <c r="D12929" s="357" t="s">
        <v>47688</v>
      </c>
      <c r="E12929" s="357" t="s">
        <v>47688</v>
      </c>
    </row>
    <row r="12930" spans="1:5" ht="15.6">
      <c r="A12930" s="358" t="s">
        <v>31733</v>
      </c>
      <c r="B12930" s="358" t="s">
        <v>31734</v>
      </c>
      <c r="C12930" s="359">
        <v>2.4</v>
      </c>
      <c r="D12930" s="357" t="s">
        <v>31732</v>
      </c>
      <c r="E12930" s="357" t="s">
        <v>31732</v>
      </c>
    </row>
    <row r="12931" spans="1:5" ht="15.6">
      <c r="A12931" s="358" t="s">
        <v>31733</v>
      </c>
      <c r="B12931" s="358" t="s">
        <v>31734</v>
      </c>
      <c r="C12931" s="359">
        <v>2.4</v>
      </c>
      <c r="D12931" s="357" t="s">
        <v>31732</v>
      </c>
      <c r="E12931" s="357" t="s">
        <v>31732</v>
      </c>
    </row>
    <row r="12932" spans="1:5" ht="15.6">
      <c r="A12932" s="358" t="s">
        <v>60642</v>
      </c>
      <c r="B12932" s="358" t="s">
        <v>61299</v>
      </c>
      <c r="C12932" s="359">
        <v>2.4</v>
      </c>
      <c r="D12932" s="357" t="s">
        <v>60643</v>
      </c>
      <c r="E12932" s="357" t="s">
        <v>60643</v>
      </c>
    </row>
    <row r="12933" spans="1:5" ht="15.6">
      <c r="A12933" s="358" t="s">
        <v>60642</v>
      </c>
      <c r="B12933" s="358" t="s">
        <v>61299</v>
      </c>
      <c r="C12933" s="359">
        <v>2.4</v>
      </c>
      <c r="D12933" s="357" t="s">
        <v>60643</v>
      </c>
      <c r="E12933" s="357" t="s">
        <v>60643</v>
      </c>
    </row>
    <row r="12934" spans="1:5" ht="15.6">
      <c r="A12934" s="358" t="s">
        <v>39969</v>
      </c>
      <c r="B12934" s="358" t="s">
        <v>39970</v>
      </c>
      <c r="C12934" s="359">
        <v>2.4</v>
      </c>
      <c r="D12934" s="357" t="s">
        <v>39968</v>
      </c>
      <c r="E12934" s="357" t="s">
        <v>39968</v>
      </c>
    </row>
    <row r="12935" spans="1:5" ht="15.6">
      <c r="A12935" s="358" t="s">
        <v>21227</v>
      </c>
      <c r="B12935" s="358" t="s">
        <v>21228</v>
      </c>
      <c r="C12935" s="359">
        <v>2.4</v>
      </c>
      <c r="D12935" s="357" t="s">
        <v>8398</v>
      </c>
      <c r="E12935" s="357" t="s">
        <v>8398</v>
      </c>
    </row>
    <row r="12936" spans="1:5" ht="15.6">
      <c r="A12936" s="358" t="s">
        <v>35594</v>
      </c>
      <c r="B12936" s="358" t="s">
        <v>35595</v>
      </c>
      <c r="C12936" s="359">
        <v>2.4</v>
      </c>
      <c r="D12936" s="357" t="s">
        <v>35593</v>
      </c>
      <c r="E12936" s="357" t="s">
        <v>35593</v>
      </c>
    </row>
    <row r="12937" spans="1:5" ht="15.6">
      <c r="A12937" s="358" t="s">
        <v>38611</v>
      </c>
      <c r="B12937" s="358" t="s">
        <v>38612</v>
      </c>
      <c r="C12937" s="359">
        <v>2.4</v>
      </c>
      <c r="D12937" s="357" t="s">
        <v>38610</v>
      </c>
      <c r="E12937" s="357" t="s">
        <v>38610</v>
      </c>
    </row>
    <row r="12938" spans="1:5" ht="15.6">
      <c r="A12938" s="358" t="s">
        <v>17402</v>
      </c>
      <c r="B12938" s="358" t="s">
        <v>17403</v>
      </c>
      <c r="C12938" s="359">
        <v>2.4</v>
      </c>
      <c r="D12938" s="357" t="s">
        <v>6256</v>
      </c>
      <c r="E12938" s="357" t="s">
        <v>6256</v>
      </c>
    </row>
    <row r="12939" spans="1:5" ht="15.6">
      <c r="A12939" s="358" t="s">
        <v>17402</v>
      </c>
      <c r="B12939" s="358" t="s">
        <v>17403</v>
      </c>
      <c r="C12939" s="359">
        <v>2.4</v>
      </c>
      <c r="D12939" s="357" t="s">
        <v>6256</v>
      </c>
      <c r="E12939" s="357" t="s">
        <v>6256</v>
      </c>
    </row>
    <row r="12940" spans="1:5" ht="15.6">
      <c r="A12940" s="358" t="s">
        <v>17402</v>
      </c>
      <c r="B12940" s="358" t="s">
        <v>17403</v>
      </c>
      <c r="C12940" s="359">
        <v>2.4</v>
      </c>
      <c r="D12940" s="357" t="s">
        <v>6256</v>
      </c>
      <c r="E12940" s="357" t="s">
        <v>6256</v>
      </c>
    </row>
    <row r="12941" spans="1:5" ht="15.6">
      <c r="A12941" s="358" t="s">
        <v>1990</v>
      </c>
      <c r="B12941" s="358" t="s">
        <v>23178</v>
      </c>
      <c r="C12941" s="359">
        <v>2.4</v>
      </c>
      <c r="D12941" s="357" t="s">
        <v>9558</v>
      </c>
      <c r="E12941" s="357" t="s">
        <v>9558</v>
      </c>
    </row>
    <row r="12942" spans="1:5" ht="15.6">
      <c r="A12942" s="358" t="s">
        <v>1990</v>
      </c>
      <c r="B12942" s="358" t="s">
        <v>23178</v>
      </c>
      <c r="C12942" s="359">
        <v>2.4</v>
      </c>
      <c r="D12942" s="357" t="s">
        <v>9558</v>
      </c>
      <c r="E12942" s="357" t="s">
        <v>9558</v>
      </c>
    </row>
    <row r="12943" spans="1:5" ht="15.6">
      <c r="A12943" s="358" t="s">
        <v>10262</v>
      </c>
      <c r="B12943" s="358" t="s">
        <v>11186</v>
      </c>
      <c r="C12943" s="359">
        <v>2.4</v>
      </c>
      <c r="D12943" s="357" t="s">
        <v>3000</v>
      </c>
      <c r="E12943" s="357" t="s">
        <v>3000</v>
      </c>
    </row>
    <row r="12944" spans="1:5" ht="15.6">
      <c r="A12944" s="358" t="s">
        <v>10262</v>
      </c>
      <c r="B12944" s="358" t="s">
        <v>11186</v>
      </c>
      <c r="C12944" s="359">
        <v>2.4</v>
      </c>
      <c r="D12944" s="357" t="s">
        <v>3000</v>
      </c>
      <c r="E12944" s="357" t="s">
        <v>3000</v>
      </c>
    </row>
    <row r="12945" spans="1:5" ht="15.6">
      <c r="A12945" s="358" t="s">
        <v>19491</v>
      </c>
      <c r="B12945" s="358" t="s">
        <v>19492</v>
      </c>
      <c r="C12945" s="359">
        <v>2.4</v>
      </c>
      <c r="D12945" s="357" t="s">
        <v>7289</v>
      </c>
      <c r="E12945" s="357" t="s">
        <v>7289</v>
      </c>
    </row>
    <row r="12946" spans="1:5" ht="15.6">
      <c r="A12946" s="358" t="s">
        <v>52432</v>
      </c>
      <c r="B12946" s="358" t="s">
        <v>52433</v>
      </c>
      <c r="C12946" s="359">
        <v>2.4</v>
      </c>
      <c r="D12946" s="357" t="s">
        <v>52431</v>
      </c>
      <c r="E12946" s="357" t="s">
        <v>52431</v>
      </c>
    </row>
    <row r="12947" spans="1:5" ht="15.6">
      <c r="A12947" s="358" t="s">
        <v>39987</v>
      </c>
      <c r="B12947" s="358" t="s">
        <v>39988</v>
      </c>
      <c r="C12947" s="359">
        <v>2.4</v>
      </c>
      <c r="D12947" s="357" t="s">
        <v>39986</v>
      </c>
      <c r="E12947" s="357" t="s">
        <v>39986</v>
      </c>
    </row>
    <row r="12948" spans="1:5" ht="15.6">
      <c r="A12948" s="358" t="s">
        <v>40496</v>
      </c>
      <c r="B12948" s="358" t="s">
        <v>40497</v>
      </c>
      <c r="C12948" s="359">
        <v>2.4</v>
      </c>
      <c r="D12948" s="357" t="s">
        <v>40495</v>
      </c>
      <c r="E12948" s="357" t="s">
        <v>40495</v>
      </c>
    </row>
    <row r="12949" spans="1:5" ht="15.6">
      <c r="A12949" s="358" t="s">
        <v>54092</v>
      </c>
      <c r="B12949" s="358" t="s">
        <v>54092</v>
      </c>
      <c r="C12949" s="359">
        <v>2.4</v>
      </c>
      <c r="D12949" s="357" t="s">
        <v>54091</v>
      </c>
      <c r="E12949" s="357" t="s">
        <v>54091</v>
      </c>
    </row>
    <row r="12950" spans="1:5" ht="15.6">
      <c r="A12950" s="358" t="s">
        <v>54092</v>
      </c>
      <c r="B12950" s="358" t="s">
        <v>54092</v>
      </c>
      <c r="C12950" s="359">
        <v>2.4</v>
      </c>
      <c r="D12950" s="357" t="s">
        <v>54091</v>
      </c>
      <c r="E12950" s="357" t="s">
        <v>54091</v>
      </c>
    </row>
    <row r="12951" spans="1:5" ht="15.6">
      <c r="A12951" s="358" t="s">
        <v>15645</v>
      </c>
      <c r="B12951" s="358" t="s">
        <v>15646</v>
      </c>
      <c r="C12951" s="359">
        <v>2.4</v>
      </c>
      <c r="D12951" s="357" t="s">
        <v>5298</v>
      </c>
      <c r="E12951" s="357" t="s">
        <v>5298</v>
      </c>
    </row>
    <row r="12952" spans="1:5" ht="15.6">
      <c r="A12952" s="358" t="s">
        <v>16156</v>
      </c>
      <c r="B12952" s="358" t="s">
        <v>16157</v>
      </c>
      <c r="C12952" s="359">
        <v>2.4</v>
      </c>
      <c r="D12952" s="357" t="s">
        <v>5542</v>
      </c>
      <c r="E12952" s="357" t="s">
        <v>5542</v>
      </c>
    </row>
    <row r="12953" spans="1:5" ht="15.6">
      <c r="A12953" s="358" t="s">
        <v>35588</v>
      </c>
      <c r="B12953" s="358" t="s">
        <v>35589</v>
      </c>
      <c r="C12953" s="359">
        <v>2.4</v>
      </c>
      <c r="D12953" s="357" t="s">
        <v>35587</v>
      </c>
      <c r="E12953" s="357" t="s">
        <v>35587</v>
      </c>
    </row>
    <row r="12954" spans="1:5" ht="15.6">
      <c r="A12954" s="358" t="s">
        <v>21347</v>
      </c>
      <c r="B12954" s="358" t="s">
        <v>21348</v>
      </c>
      <c r="C12954" s="359">
        <v>2.4</v>
      </c>
      <c r="D12954" s="357" t="s">
        <v>8553</v>
      </c>
      <c r="E12954" s="357" t="s">
        <v>8553</v>
      </c>
    </row>
    <row r="12955" spans="1:5" ht="15.6">
      <c r="A12955" s="358" t="s">
        <v>21347</v>
      </c>
      <c r="B12955" s="358" t="s">
        <v>21348</v>
      </c>
      <c r="C12955" s="359">
        <v>2.4</v>
      </c>
      <c r="D12955" s="357" t="s">
        <v>8553</v>
      </c>
      <c r="E12955" s="357" t="s">
        <v>8553</v>
      </c>
    </row>
    <row r="12956" spans="1:5" ht="15.6">
      <c r="A12956" s="358" t="s">
        <v>50028</v>
      </c>
      <c r="B12956" s="358" t="s">
        <v>50029</v>
      </c>
      <c r="C12956" s="359">
        <v>2.4</v>
      </c>
      <c r="D12956" s="357" t="s">
        <v>50027</v>
      </c>
      <c r="E12956" s="357" t="s">
        <v>50027</v>
      </c>
    </row>
    <row r="12957" spans="1:5" ht="15.6">
      <c r="A12957" s="358" t="s">
        <v>11433</v>
      </c>
      <c r="B12957" s="358" t="s">
        <v>11434</v>
      </c>
      <c r="C12957" s="359">
        <v>2.4</v>
      </c>
      <c r="D12957" s="357" t="s">
        <v>2568</v>
      </c>
      <c r="E12957" s="357" t="s">
        <v>2568</v>
      </c>
    </row>
    <row r="12958" spans="1:5" ht="15.6">
      <c r="A12958" s="358" t="s">
        <v>31238</v>
      </c>
      <c r="B12958" s="358" t="s">
        <v>31239</v>
      </c>
      <c r="C12958" s="359">
        <v>2.4</v>
      </c>
      <c r="D12958" s="357" t="s">
        <v>31237</v>
      </c>
      <c r="E12958" s="357" t="s">
        <v>31237</v>
      </c>
    </row>
    <row r="12959" spans="1:5" ht="15.6">
      <c r="A12959" s="358" t="s">
        <v>46200</v>
      </c>
      <c r="B12959" s="358" t="s">
        <v>46201</v>
      </c>
      <c r="C12959" s="359">
        <v>2.4</v>
      </c>
      <c r="D12959" s="357" t="s">
        <v>46199</v>
      </c>
      <c r="E12959" s="357" t="s">
        <v>46199</v>
      </c>
    </row>
    <row r="12960" spans="1:5" ht="15.6">
      <c r="A12960" s="358" t="s">
        <v>25522</v>
      </c>
      <c r="B12960" s="358" t="s">
        <v>25522</v>
      </c>
      <c r="C12960" s="359">
        <v>2.4</v>
      </c>
      <c r="D12960" s="357" t="s">
        <v>25521</v>
      </c>
      <c r="E12960" s="357" t="s">
        <v>25521</v>
      </c>
    </row>
    <row r="12961" spans="1:5" ht="15.6">
      <c r="A12961" s="358" t="s">
        <v>14695</v>
      </c>
      <c r="B12961" s="358" t="s">
        <v>14696</v>
      </c>
      <c r="C12961" s="359">
        <v>2.4</v>
      </c>
      <c r="D12961" s="357" t="s">
        <v>4541</v>
      </c>
      <c r="E12961" s="357" t="s">
        <v>4541</v>
      </c>
    </row>
    <row r="12962" spans="1:5" ht="15.6">
      <c r="A12962" s="358" t="s">
        <v>39135</v>
      </c>
      <c r="B12962" s="358" t="s">
        <v>39136</v>
      </c>
      <c r="C12962" s="359">
        <v>2.4</v>
      </c>
      <c r="D12962" s="357" t="s">
        <v>39134</v>
      </c>
      <c r="E12962" s="357" t="s">
        <v>39134</v>
      </c>
    </row>
    <row r="12963" spans="1:5" ht="15.6">
      <c r="A12963" s="358" t="s">
        <v>39135</v>
      </c>
      <c r="B12963" s="358" t="s">
        <v>39136</v>
      </c>
      <c r="C12963" s="359">
        <v>2.4</v>
      </c>
      <c r="D12963" s="357" t="s">
        <v>39134</v>
      </c>
      <c r="E12963" s="357" t="s">
        <v>39134</v>
      </c>
    </row>
    <row r="12964" spans="1:5" ht="15.6">
      <c r="A12964" s="358" t="s">
        <v>39135</v>
      </c>
      <c r="B12964" s="358" t="s">
        <v>39136</v>
      </c>
      <c r="C12964" s="359">
        <v>2.4</v>
      </c>
      <c r="D12964" s="357" t="s">
        <v>39134</v>
      </c>
      <c r="E12964" s="357" t="s">
        <v>39134</v>
      </c>
    </row>
    <row r="12965" spans="1:5" ht="15.6">
      <c r="A12965" s="358" t="s">
        <v>40418</v>
      </c>
      <c r="B12965" s="358" t="s">
        <v>40419</v>
      </c>
      <c r="C12965" s="359">
        <v>2.4</v>
      </c>
      <c r="D12965" s="357" t="s">
        <v>40417</v>
      </c>
      <c r="E12965" s="357" t="s">
        <v>40417</v>
      </c>
    </row>
    <row r="12966" spans="1:5" ht="15.6">
      <c r="A12966" s="358" t="s">
        <v>41495</v>
      </c>
      <c r="B12966" s="358" t="s">
        <v>41496</v>
      </c>
      <c r="C12966" s="359">
        <v>2.4</v>
      </c>
      <c r="D12966" s="357" t="s">
        <v>41494</v>
      </c>
      <c r="E12966" s="357" t="s">
        <v>41494</v>
      </c>
    </row>
    <row r="12967" spans="1:5" ht="15.6">
      <c r="A12967" s="358" t="s">
        <v>10262</v>
      </c>
      <c r="B12967" s="358" t="s">
        <v>23016</v>
      </c>
      <c r="C12967" s="359">
        <v>2.4</v>
      </c>
      <c r="D12967" s="357" t="s">
        <v>9312</v>
      </c>
      <c r="E12967" s="357" t="s">
        <v>9312</v>
      </c>
    </row>
    <row r="12968" spans="1:5" ht="15.6">
      <c r="A12968" s="358" t="s">
        <v>10262</v>
      </c>
      <c r="B12968" s="358" t="s">
        <v>23016</v>
      </c>
      <c r="C12968" s="359">
        <v>2.4</v>
      </c>
      <c r="D12968" s="357" t="s">
        <v>9312</v>
      </c>
      <c r="E12968" s="357" t="s">
        <v>9312</v>
      </c>
    </row>
    <row r="12969" spans="1:5" ht="15.6">
      <c r="A12969" s="358" t="s">
        <v>11647</v>
      </c>
      <c r="B12969" s="358" t="s">
        <v>11648</v>
      </c>
      <c r="C12969" s="359">
        <v>2.4</v>
      </c>
      <c r="D12969" s="357" t="s">
        <v>2825</v>
      </c>
      <c r="E12969" s="357" t="s">
        <v>2825</v>
      </c>
    </row>
    <row r="12970" spans="1:5" ht="15.6">
      <c r="A12970" s="358" t="s">
        <v>11647</v>
      </c>
      <c r="B12970" s="358" t="s">
        <v>11648</v>
      </c>
      <c r="C12970" s="359">
        <v>2.4</v>
      </c>
      <c r="D12970" s="357" t="s">
        <v>2825</v>
      </c>
      <c r="E12970" s="357" t="s">
        <v>2825</v>
      </c>
    </row>
    <row r="12971" spans="1:5" ht="15.6">
      <c r="A12971" s="358" t="s">
        <v>11647</v>
      </c>
      <c r="B12971" s="358" t="s">
        <v>11648</v>
      </c>
      <c r="C12971" s="359">
        <v>2.4</v>
      </c>
      <c r="D12971" s="357" t="s">
        <v>2825</v>
      </c>
      <c r="E12971" s="357" t="s">
        <v>2825</v>
      </c>
    </row>
    <row r="12972" spans="1:5" ht="15.6">
      <c r="A12972" s="358" t="s">
        <v>481</v>
      </c>
      <c r="B12972" s="358" t="s">
        <v>13524</v>
      </c>
      <c r="C12972" s="359">
        <v>2.4</v>
      </c>
      <c r="D12972" s="357" t="s">
        <v>3768</v>
      </c>
      <c r="E12972" s="357" t="s">
        <v>3768</v>
      </c>
    </row>
    <row r="12973" spans="1:5" ht="15.6">
      <c r="A12973" s="358" t="s">
        <v>481</v>
      </c>
      <c r="B12973" s="358" t="s">
        <v>13524</v>
      </c>
      <c r="C12973" s="359">
        <v>2.4</v>
      </c>
      <c r="D12973" s="357" t="s">
        <v>3768</v>
      </c>
      <c r="E12973" s="357" t="s">
        <v>3768</v>
      </c>
    </row>
    <row r="12974" spans="1:5" ht="15.6">
      <c r="A12974" s="358" t="s">
        <v>697</v>
      </c>
      <c r="B12974" s="358" t="s">
        <v>14249</v>
      </c>
      <c r="C12974" s="359">
        <v>2.4</v>
      </c>
      <c r="D12974" s="357" t="s">
        <v>4550</v>
      </c>
      <c r="E12974" s="357" t="s">
        <v>4550</v>
      </c>
    </row>
    <row r="12975" spans="1:5" ht="15.6">
      <c r="A12975" s="358" t="s">
        <v>697</v>
      </c>
      <c r="B12975" s="358" t="s">
        <v>14249</v>
      </c>
      <c r="C12975" s="359">
        <v>2.4</v>
      </c>
      <c r="D12975" s="357" t="s">
        <v>4550</v>
      </c>
      <c r="E12975" s="357" t="s">
        <v>4550</v>
      </c>
    </row>
    <row r="12976" spans="1:5" ht="15.6">
      <c r="A12976" s="358" t="s">
        <v>697</v>
      </c>
      <c r="B12976" s="358" t="s">
        <v>14249</v>
      </c>
      <c r="C12976" s="359">
        <v>2.4</v>
      </c>
      <c r="D12976" s="357" t="s">
        <v>4550</v>
      </c>
      <c r="E12976" s="357" t="s">
        <v>4550</v>
      </c>
    </row>
    <row r="12977" spans="1:5" ht="15.6">
      <c r="A12977" s="358" t="s">
        <v>38437</v>
      </c>
      <c r="B12977" s="358" t="s">
        <v>38438</v>
      </c>
      <c r="C12977" s="359">
        <v>2.4</v>
      </c>
      <c r="D12977" s="357" t="s">
        <v>38436</v>
      </c>
      <c r="E12977" s="357" t="s">
        <v>38436</v>
      </c>
    </row>
    <row r="12978" spans="1:5" ht="15.6">
      <c r="A12978" s="358" t="s">
        <v>45746</v>
      </c>
      <c r="B12978" s="358" t="s">
        <v>45747</v>
      </c>
      <c r="C12978" s="359">
        <v>2.4</v>
      </c>
      <c r="D12978" s="357" t="s">
        <v>45745</v>
      </c>
      <c r="E12978" s="357" t="s">
        <v>45745</v>
      </c>
    </row>
    <row r="12979" spans="1:5" ht="15.6">
      <c r="A12979" s="358" t="s">
        <v>45746</v>
      </c>
      <c r="B12979" s="358" t="s">
        <v>45747</v>
      </c>
      <c r="C12979" s="359">
        <v>2.4</v>
      </c>
      <c r="D12979" s="357" t="s">
        <v>45745</v>
      </c>
      <c r="E12979" s="357" t="s">
        <v>45745</v>
      </c>
    </row>
    <row r="12980" spans="1:5" ht="15.6">
      <c r="A12980" s="358" t="s">
        <v>48357</v>
      </c>
      <c r="B12980" s="358" t="s">
        <v>48357</v>
      </c>
      <c r="C12980" s="359">
        <v>2.4</v>
      </c>
      <c r="D12980" s="357" t="s">
        <v>48356</v>
      </c>
      <c r="E12980" s="357" t="s">
        <v>48356</v>
      </c>
    </row>
    <row r="12981" spans="1:5" ht="15.6">
      <c r="A12981" s="358" t="s">
        <v>10262</v>
      </c>
      <c r="B12981" s="358" t="s">
        <v>55831</v>
      </c>
      <c r="C12981" s="359">
        <v>2.4</v>
      </c>
      <c r="D12981" s="357" t="s">
        <v>55830</v>
      </c>
      <c r="E12981" s="357" t="s">
        <v>55830</v>
      </c>
    </row>
    <row r="12982" spans="1:5" ht="15.6">
      <c r="A12982" s="358" t="s">
        <v>10262</v>
      </c>
      <c r="B12982" s="358" t="s">
        <v>55831</v>
      </c>
      <c r="C12982" s="359">
        <v>2.4</v>
      </c>
      <c r="D12982" s="357" t="s">
        <v>55830</v>
      </c>
      <c r="E12982" s="357" t="s">
        <v>55830</v>
      </c>
    </row>
    <row r="12983" spans="1:5" ht="15.6">
      <c r="A12983" s="358" t="s">
        <v>10262</v>
      </c>
      <c r="B12983" s="358" t="s">
        <v>55831</v>
      </c>
      <c r="C12983" s="359">
        <v>2.4</v>
      </c>
      <c r="D12983" s="357" t="s">
        <v>55830</v>
      </c>
      <c r="E12983" s="357" t="s">
        <v>55830</v>
      </c>
    </row>
    <row r="12984" spans="1:5" ht="15.6">
      <c r="A12984" s="358" t="s">
        <v>10262</v>
      </c>
      <c r="B12984" s="358" t="s">
        <v>554</v>
      </c>
      <c r="C12984" s="359">
        <v>2.4</v>
      </c>
      <c r="D12984" s="357" t="s">
        <v>36</v>
      </c>
      <c r="E12984" s="357" t="s">
        <v>36</v>
      </c>
    </row>
    <row r="12985" spans="1:5" ht="15.6">
      <c r="A12985" s="358" t="s">
        <v>10262</v>
      </c>
      <c r="B12985" s="358" t="s">
        <v>554</v>
      </c>
      <c r="C12985" s="359">
        <v>2.4</v>
      </c>
      <c r="D12985" s="357" t="s">
        <v>36</v>
      </c>
      <c r="E12985" s="357" t="s">
        <v>36</v>
      </c>
    </row>
    <row r="12986" spans="1:5" ht="15.6">
      <c r="A12986" s="358" t="s">
        <v>16320</v>
      </c>
      <c r="B12986" s="358" t="s">
        <v>16321</v>
      </c>
      <c r="C12986" s="359">
        <v>2.4</v>
      </c>
      <c r="D12986" s="357" t="s">
        <v>5661</v>
      </c>
      <c r="E12986" s="357" t="s">
        <v>5661</v>
      </c>
    </row>
    <row r="12987" spans="1:5" ht="15.6">
      <c r="A12987" s="358" t="s">
        <v>16320</v>
      </c>
      <c r="B12987" s="358" t="s">
        <v>16321</v>
      </c>
      <c r="C12987" s="359">
        <v>2.4</v>
      </c>
      <c r="D12987" s="357" t="s">
        <v>5661</v>
      </c>
      <c r="E12987" s="357" t="s">
        <v>5661</v>
      </c>
    </row>
    <row r="12988" spans="1:5" ht="15.6">
      <c r="A12988" s="358" t="s">
        <v>37262</v>
      </c>
      <c r="B12988" s="358" t="s">
        <v>37262</v>
      </c>
      <c r="C12988" s="359">
        <v>2.4</v>
      </c>
      <c r="D12988" s="357" t="s">
        <v>37261</v>
      </c>
      <c r="E12988" s="357" t="s">
        <v>37261</v>
      </c>
    </row>
    <row r="12989" spans="1:5" ht="15.6">
      <c r="A12989" s="358" t="s">
        <v>17256</v>
      </c>
      <c r="B12989" s="358" t="s">
        <v>17257</v>
      </c>
      <c r="C12989" s="359">
        <v>2.4</v>
      </c>
      <c r="D12989" s="357" t="s">
        <v>6084</v>
      </c>
      <c r="E12989" s="357" t="s">
        <v>6084</v>
      </c>
    </row>
    <row r="12990" spans="1:5" ht="15.6">
      <c r="A12990" s="358" t="s">
        <v>40055</v>
      </c>
      <c r="B12990" s="358" t="s">
        <v>40056</v>
      </c>
      <c r="C12990" s="359">
        <v>2.4</v>
      </c>
      <c r="D12990" s="357" t="s">
        <v>40054</v>
      </c>
      <c r="E12990" s="357" t="s">
        <v>40054</v>
      </c>
    </row>
    <row r="12991" spans="1:5" ht="15.6">
      <c r="A12991" s="358" t="s">
        <v>40055</v>
      </c>
      <c r="B12991" s="358" t="s">
        <v>40056</v>
      </c>
      <c r="C12991" s="359">
        <v>2.4</v>
      </c>
      <c r="D12991" s="357" t="s">
        <v>40054</v>
      </c>
      <c r="E12991" s="357" t="s">
        <v>40054</v>
      </c>
    </row>
    <row r="12992" spans="1:5" ht="15.6">
      <c r="A12992" s="358" t="s">
        <v>1650</v>
      </c>
      <c r="B12992" s="358" t="s">
        <v>21135</v>
      </c>
      <c r="C12992" s="359">
        <v>2.4</v>
      </c>
      <c r="D12992" s="357" t="s">
        <v>1649</v>
      </c>
      <c r="E12992" s="357" t="s">
        <v>1649</v>
      </c>
    </row>
    <row r="12993" spans="1:5" ht="15.6">
      <c r="A12993" s="358" t="s">
        <v>1650</v>
      </c>
      <c r="B12993" s="358" t="s">
        <v>21135</v>
      </c>
      <c r="C12993" s="359">
        <v>2.4</v>
      </c>
      <c r="D12993" s="357" t="s">
        <v>1649</v>
      </c>
      <c r="E12993" s="357" t="s">
        <v>1649</v>
      </c>
    </row>
    <row r="12994" spans="1:5" ht="15.6">
      <c r="A12994" s="358" t="s">
        <v>50090</v>
      </c>
      <c r="B12994" s="358" t="s">
        <v>50090</v>
      </c>
      <c r="C12994" s="359">
        <v>2.4</v>
      </c>
      <c r="D12994" s="357" t="s">
        <v>50089</v>
      </c>
      <c r="E12994" s="357" t="s">
        <v>50089</v>
      </c>
    </row>
    <row r="12995" spans="1:5" ht="15.6">
      <c r="A12995" s="358" t="s">
        <v>50090</v>
      </c>
      <c r="B12995" s="358" t="s">
        <v>50090</v>
      </c>
      <c r="C12995" s="359">
        <v>2.4</v>
      </c>
      <c r="D12995" s="357" t="s">
        <v>50089</v>
      </c>
      <c r="E12995" s="357" t="s">
        <v>50089</v>
      </c>
    </row>
    <row r="12996" spans="1:5" ht="15.6">
      <c r="A12996" s="358" t="s">
        <v>23438</v>
      </c>
      <c r="B12996" s="358" t="s">
        <v>23438</v>
      </c>
      <c r="C12996" s="359">
        <v>2.4</v>
      </c>
      <c r="D12996" s="357" t="s">
        <v>9628</v>
      </c>
      <c r="E12996" s="357" t="s">
        <v>9628</v>
      </c>
    </row>
    <row r="12997" spans="1:5" ht="15.6">
      <c r="A12997" s="358" t="s">
        <v>23438</v>
      </c>
      <c r="B12997" s="358" t="s">
        <v>23438</v>
      </c>
      <c r="C12997" s="359">
        <v>2.4</v>
      </c>
      <c r="D12997" s="357" t="s">
        <v>9628</v>
      </c>
      <c r="E12997" s="357" t="s">
        <v>9628</v>
      </c>
    </row>
    <row r="12998" spans="1:5" ht="15.6">
      <c r="A12998" s="358" t="s">
        <v>10610</v>
      </c>
      <c r="B12998" s="358" t="s">
        <v>10611</v>
      </c>
      <c r="C12998" s="359">
        <v>2.4</v>
      </c>
      <c r="D12998" s="357" t="s">
        <v>2509</v>
      </c>
      <c r="E12998" s="357" t="s">
        <v>2509</v>
      </c>
    </row>
    <row r="12999" spans="1:5" ht="15.6">
      <c r="A12999" s="358" t="s">
        <v>28990</v>
      </c>
      <c r="B12999" s="358" t="s">
        <v>28990</v>
      </c>
      <c r="C12999" s="359">
        <v>2.4</v>
      </c>
      <c r="D12999" s="357" t="s">
        <v>28989</v>
      </c>
      <c r="E12999" s="357" t="s">
        <v>28989</v>
      </c>
    </row>
    <row r="13000" spans="1:5" ht="15.6">
      <c r="A13000" s="358" t="s">
        <v>30943</v>
      </c>
      <c r="B13000" s="358" t="s">
        <v>30944</v>
      </c>
      <c r="C13000" s="359">
        <v>2.4</v>
      </c>
      <c r="D13000" s="357" t="s">
        <v>30942</v>
      </c>
      <c r="E13000" s="357" t="s">
        <v>30942</v>
      </c>
    </row>
    <row r="13001" spans="1:5" ht="15.6">
      <c r="A13001" s="358" t="s">
        <v>14699</v>
      </c>
      <c r="B13001" s="358" t="s">
        <v>14699</v>
      </c>
      <c r="C13001" s="359">
        <v>2.4</v>
      </c>
      <c r="D13001" s="357" t="s">
        <v>4542</v>
      </c>
      <c r="E13001" s="357" t="s">
        <v>4542</v>
      </c>
    </row>
    <row r="13002" spans="1:5" ht="15.6">
      <c r="A13002" s="358" t="s">
        <v>14370</v>
      </c>
      <c r="B13002" s="358" t="s">
        <v>14371</v>
      </c>
      <c r="C13002" s="359">
        <v>2.4</v>
      </c>
      <c r="D13002" s="357" t="s">
        <v>4634</v>
      </c>
      <c r="E13002" s="357" t="s">
        <v>4634</v>
      </c>
    </row>
    <row r="13003" spans="1:5" ht="15.6">
      <c r="A13003" s="358" t="s">
        <v>14370</v>
      </c>
      <c r="B13003" s="358" t="s">
        <v>14371</v>
      </c>
      <c r="C13003" s="359">
        <v>2.4</v>
      </c>
      <c r="D13003" s="357" t="s">
        <v>4634</v>
      </c>
      <c r="E13003" s="357" t="s">
        <v>4634</v>
      </c>
    </row>
    <row r="13004" spans="1:5" ht="15.6">
      <c r="A13004" s="358" t="s">
        <v>885</v>
      </c>
      <c r="B13004" s="358" t="s">
        <v>15954</v>
      </c>
      <c r="C13004" s="359">
        <v>2.4</v>
      </c>
      <c r="D13004" s="357" t="s">
        <v>5436</v>
      </c>
      <c r="E13004" s="357" t="s">
        <v>5436</v>
      </c>
    </row>
    <row r="13005" spans="1:5" ht="15.6">
      <c r="A13005" s="358" t="s">
        <v>885</v>
      </c>
      <c r="B13005" s="358" t="s">
        <v>15954</v>
      </c>
      <c r="C13005" s="359">
        <v>2.4</v>
      </c>
      <c r="D13005" s="357" t="s">
        <v>5436</v>
      </c>
      <c r="E13005" s="357" t="s">
        <v>5436</v>
      </c>
    </row>
    <row r="13006" spans="1:5" ht="15.6">
      <c r="A13006" s="358" t="s">
        <v>42400</v>
      </c>
      <c r="B13006" s="358" t="s">
        <v>42401</v>
      </c>
      <c r="C13006" s="359">
        <v>2.4</v>
      </c>
      <c r="D13006" s="357" t="s">
        <v>42399</v>
      </c>
      <c r="E13006" s="357" t="s">
        <v>42399</v>
      </c>
    </row>
    <row r="13007" spans="1:5" ht="15.6">
      <c r="A13007" s="358" t="s">
        <v>42400</v>
      </c>
      <c r="B13007" s="358" t="s">
        <v>42401</v>
      </c>
      <c r="C13007" s="359">
        <v>2.4</v>
      </c>
      <c r="D13007" s="357" t="s">
        <v>42399</v>
      </c>
      <c r="E13007" s="357" t="s">
        <v>42399</v>
      </c>
    </row>
    <row r="13008" spans="1:5" ht="15.6">
      <c r="A13008" s="358" t="s">
        <v>1683</v>
      </c>
      <c r="B13008" s="358" t="s">
        <v>21417</v>
      </c>
      <c r="C13008" s="359">
        <v>2.4</v>
      </c>
      <c r="D13008" s="357" t="s">
        <v>8604</v>
      </c>
      <c r="E13008" s="357" t="s">
        <v>8604</v>
      </c>
    </row>
    <row r="13009" spans="1:5" ht="15.6">
      <c r="A13009" s="358" t="s">
        <v>1683</v>
      </c>
      <c r="B13009" s="358" t="s">
        <v>21417</v>
      </c>
      <c r="C13009" s="359">
        <v>2.4</v>
      </c>
      <c r="D13009" s="357" t="s">
        <v>8604</v>
      </c>
      <c r="E13009" s="357" t="s">
        <v>8604</v>
      </c>
    </row>
    <row r="13010" spans="1:5" ht="15.6">
      <c r="A13010" s="358" t="s">
        <v>1683</v>
      </c>
      <c r="B13010" s="358" t="s">
        <v>21417</v>
      </c>
      <c r="C13010" s="359">
        <v>2.4</v>
      </c>
      <c r="D13010" s="357" t="s">
        <v>8604</v>
      </c>
      <c r="E13010" s="357" t="s">
        <v>8604</v>
      </c>
    </row>
    <row r="13011" spans="1:5" ht="15.6">
      <c r="A13011" s="358" t="s">
        <v>22189</v>
      </c>
      <c r="B13011" s="358" t="s">
        <v>22190</v>
      </c>
      <c r="C13011" s="359">
        <v>2.4</v>
      </c>
      <c r="D13011" s="357" t="s">
        <v>8971</v>
      </c>
      <c r="E13011" s="357" t="s">
        <v>8971</v>
      </c>
    </row>
    <row r="13012" spans="1:5" ht="15.6">
      <c r="A13012" s="358" t="s">
        <v>22189</v>
      </c>
      <c r="B13012" s="358" t="s">
        <v>22190</v>
      </c>
      <c r="C13012" s="359">
        <v>2.4</v>
      </c>
      <c r="D13012" s="357" t="s">
        <v>8971</v>
      </c>
      <c r="E13012" s="357" t="s">
        <v>8971</v>
      </c>
    </row>
    <row r="13013" spans="1:5" ht="15.6">
      <c r="A13013" s="358" t="s">
        <v>22189</v>
      </c>
      <c r="B13013" s="358" t="s">
        <v>22190</v>
      </c>
      <c r="C13013" s="359">
        <v>2.4</v>
      </c>
      <c r="D13013" s="357" t="s">
        <v>8971</v>
      </c>
      <c r="E13013" s="357" t="s">
        <v>8971</v>
      </c>
    </row>
    <row r="13014" spans="1:5" ht="15.6">
      <c r="A13014" s="358" t="s">
        <v>11377</v>
      </c>
      <c r="B13014" s="358" t="s">
        <v>11378</v>
      </c>
      <c r="C13014" s="359">
        <v>2.4</v>
      </c>
      <c r="D13014" s="357" t="s">
        <v>2433</v>
      </c>
      <c r="E13014" s="357" t="s">
        <v>2433</v>
      </c>
    </row>
    <row r="13015" spans="1:5" ht="15.6">
      <c r="A13015" s="358" t="s">
        <v>11377</v>
      </c>
      <c r="B13015" s="358" t="s">
        <v>11378</v>
      </c>
      <c r="C13015" s="359">
        <v>2.4</v>
      </c>
      <c r="D13015" s="357" t="s">
        <v>2433</v>
      </c>
      <c r="E13015" s="357" t="s">
        <v>2433</v>
      </c>
    </row>
    <row r="13016" spans="1:5" ht="15.6">
      <c r="A13016" s="358" t="s">
        <v>11377</v>
      </c>
      <c r="B13016" s="358" t="s">
        <v>11378</v>
      </c>
      <c r="C13016" s="359">
        <v>2.4</v>
      </c>
      <c r="D13016" s="357" t="s">
        <v>2433</v>
      </c>
      <c r="E13016" s="357" t="s">
        <v>2433</v>
      </c>
    </row>
    <row r="13017" spans="1:5" ht="15.6">
      <c r="A13017" s="358" t="s">
        <v>37105</v>
      </c>
      <c r="B13017" s="358" t="s">
        <v>37106</v>
      </c>
      <c r="C13017" s="359">
        <v>2.4</v>
      </c>
      <c r="D13017" s="357" t="s">
        <v>37104</v>
      </c>
      <c r="E13017" s="357" t="s">
        <v>37104</v>
      </c>
    </row>
    <row r="13018" spans="1:5" ht="15.6">
      <c r="A13018" s="358" t="s">
        <v>38892</v>
      </c>
      <c r="B13018" s="358" t="s">
        <v>38893</v>
      </c>
      <c r="C13018" s="359">
        <v>2.4</v>
      </c>
      <c r="D13018" s="357" t="s">
        <v>38891</v>
      </c>
      <c r="E13018" s="357" t="s">
        <v>38891</v>
      </c>
    </row>
    <row r="13019" spans="1:5" ht="15.6">
      <c r="A13019" s="358" t="s">
        <v>10262</v>
      </c>
      <c r="B13019" s="358" t="s">
        <v>42446</v>
      </c>
      <c r="C13019" s="359">
        <v>2.4</v>
      </c>
      <c r="D13019" s="357" t="s">
        <v>42445</v>
      </c>
      <c r="E13019" s="357" t="s">
        <v>42445</v>
      </c>
    </row>
    <row r="13020" spans="1:5" ht="15.6">
      <c r="A13020" s="358" t="s">
        <v>46544</v>
      </c>
      <c r="B13020" s="358" t="s">
        <v>46545</v>
      </c>
      <c r="C13020" s="359">
        <v>2.4</v>
      </c>
      <c r="D13020" s="357" t="s">
        <v>46543</v>
      </c>
      <c r="E13020" s="357" t="s">
        <v>46543</v>
      </c>
    </row>
    <row r="13021" spans="1:5" ht="15.6">
      <c r="A13021" s="358" t="s">
        <v>46544</v>
      </c>
      <c r="B13021" s="358" t="s">
        <v>46545</v>
      </c>
      <c r="C13021" s="359">
        <v>2.4</v>
      </c>
      <c r="D13021" s="357" t="s">
        <v>46543</v>
      </c>
      <c r="E13021" s="357" t="s">
        <v>46543</v>
      </c>
    </row>
    <row r="13022" spans="1:5" ht="15.6">
      <c r="A13022" s="358" t="s">
        <v>46544</v>
      </c>
      <c r="B13022" s="358" t="s">
        <v>46545</v>
      </c>
      <c r="C13022" s="359">
        <v>2.4</v>
      </c>
      <c r="D13022" s="357" t="s">
        <v>46543</v>
      </c>
      <c r="E13022" s="357" t="s">
        <v>46543</v>
      </c>
    </row>
    <row r="13023" spans="1:5" ht="15.6">
      <c r="A13023" s="358" t="s">
        <v>46544</v>
      </c>
      <c r="B13023" s="358" t="s">
        <v>46545</v>
      </c>
      <c r="C13023" s="359">
        <v>2.4</v>
      </c>
      <c r="D13023" s="357" t="s">
        <v>46543</v>
      </c>
      <c r="E13023" s="357" t="s">
        <v>46543</v>
      </c>
    </row>
    <row r="13024" spans="1:5" ht="15.6">
      <c r="A13024" s="358" t="s">
        <v>22453</v>
      </c>
      <c r="B13024" s="358" t="s">
        <v>22454</v>
      </c>
      <c r="C13024" s="359">
        <v>2.4</v>
      </c>
      <c r="D13024" s="357" t="s">
        <v>9040</v>
      </c>
      <c r="E13024" s="357" t="s">
        <v>9040</v>
      </c>
    </row>
    <row r="13025" spans="1:5" ht="15.6">
      <c r="A13025" s="358" t="s">
        <v>51257</v>
      </c>
      <c r="B13025" s="358" t="s">
        <v>51258</v>
      </c>
      <c r="C13025" s="359">
        <v>2.4</v>
      </c>
      <c r="D13025" s="357" t="s">
        <v>51256</v>
      </c>
      <c r="E13025" s="357" t="s">
        <v>51256</v>
      </c>
    </row>
    <row r="13026" spans="1:5" ht="15.6">
      <c r="A13026" s="358" t="s">
        <v>52026</v>
      </c>
      <c r="B13026" s="358" t="s">
        <v>52027</v>
      </c>
      <c r="C13026" s="359">
        <v>2.4</v>
      </c>
      <c r="D13026" s="357" t="s">
        <v>52025</v>
      </c>
      <c r="E13026" s="357" t="s">
        <v>52025</v>
      </c>
    </row>
    <row r="13027" spans="1:5" ht="15.6">
      <c r="A13027" s="358" t="s">
        <v>11803</v>
      </c>
      <c r="B13027" s="358" t="s">
        <v>11804</v>
      </c>
      <c r="C13027" s="359">
        <v>2.4</v>
      </c>
      <c r="D13027" s="357" t="s">
        <v>3005</v>
      </c>
      <c r="E13027" s="357" t="s">
        <v>3005</v>
      </c>
    </row>
    <row r="13028" spans="1:5" ht="15.6">
      <c r="A13028" s="358" t="s">
        <v>11803</v>
      </c>
      <c r="B13028" s="358" t="s">
        <v>11804</v>
      </c>
      <c r="C13028" s="359">
        <v>2.4</v>
      </c>
      <c r="D13028" s="357" t="s">
        <v>3005</v>
      </c>
      <c r="E13028" s="357" t="s">
        <v>3005</v>
      </c>
    </row>
    <row r="13029" spans="1:5" ht="15.6">
      <c r="A13029" s="358" t="s">
        <v>801</v>
      </c>
      <c r="B13029" s="358" t="s">
        <v>15237</v>
      </c>
      <c r="C13029" s="359">
        <v>2.4</v>
      </c>
      <c r="D13029" s="357" t="s">
        <v>5032</v>
      </c>
      <c r="E13029" s="357" t="s">
        <v>5032</v>
      </c>
    </row>
    <row r="13030" spans="1:5" ht="15.6">
      <c r="A13030" s="358" t="s">
        <v>801</v>
      </c>
      <c r="B13030" s="358" t="s">
        <v>15237</v>
      </c>
      <c r="C13030" s="359">
        <v>2.4</v>
      </c>
      <c r="D13030" s="357" t="s">
        <v>5032</v>
      </c>
      <c r="E13030" s="357" t="s">
        <v>5032</v>
      </c>
    </row>
    <row r="13031" spans="1:5" ht="15.6">
      <c r="A13031" s="358" t="s">
        <v>35660</v>
      </c>
      <c r="B13031" s="358" t="s">
        <v>10262</v>
      </c>
      <c r="C13031" s="359">
        <v>2.4</v>
      </c>
      <c r="D13031" s="357" t="s">
        <v>35659</v>
      </c>
      <c r="E13031" s="357" t="s">
        <v>35659</v>
      </c>
    </row>
    <row r="13032" spans="1:5" ht="15.6">
      <c r="A13032" s="358" t="s">
        <v>41946</v>
      </c>
      <c r="B13032" s="358" t="s">
        <v>41947</v>
      </c>
      <c r="C13032" s="359">
        <v>2.4</v>
      </c>
      <c r="D13032" s="357" t="s">
        <v>41945</v>
      </c>
      <c r="E13032" s="357" t="s">
        <v>41945</v>
      </c>
    </row>
    <row r="13033" spans="1:5" ht="15.6">
      <c r="A13033" s="358" t="s">
        <v>1340</v>
      </c>
      <c r="B13033" s="358" t="s">
        <v>18577</v>
      </c>
      <c r="C13033" s="359">
        <v>2.4</v>
      </c>
      <c r="D13033" s="357" t="s">
        <v>7356</v>
      </c>
      <c r="E13033" s="357" t="s">
        <v>7356</v>
      </c>
    </row>
    <row r="13034" spans="1:5" ht="15.6">
      <c r="A13034" s="358" t="s">
        <v>1340</v>
      </c>
      <c r="B13034" s="358" t="s">
        <v>18577</v>
      </c>
      <c r="C13034" s="359">
        <v>2.4</v>
      </c>
      <c r="D13034" s="357" t="s">
        <v>7356</v>
      </c>
      <c r="E13034" s="357" t="s">
        <v>7356</v>
      </c>
    </row>
    <row r="13035" spans="1:5" ht="15.6">
      <c r="A13035" s="358" t="s">
        <v>1340</v>
      </c>
      <c r="B13035" s="358" t="s">
        <v>18577</v>
      </c>
      <c r="C13035" s="359">
        <v>2.4</v>
      </c>
      <c r="D13035" s="357" t="s">
        <v>7356</v>
      </c>
      <c r="E13035" s="357" t="s">
        <v>7356</v>
      </c>
    </row>
    <row r="13036" spans="1:5" ht="15.6">
      <c r="A13036" s="358" t="s">
        <v>46062</v>
      </c>
      <c r="B13036" s="358" t="s">
        <v>46063</v>
      </c>
      <c r="C13036" s="359">
        <v>2.4</v>
      </c>
      <c r="D13036" s="357" t="s">
        <v>46061</v>
      </c>
      <c r="E13036" s="357" t="s">
        <v>46061</v>
      </c>
    </row>
    <row r="13037" spans="1:5" ht="15.6">
      <c r="A13037" s="358" t="s">
        <v>46062</v>
      </c>
      <c r="B13037" s="358" t="s">
        <v>46063</v>
      </c>
      <c r="C13037" s="359">
        <v>2.4</v>
      </c>
      <c r="D13037" s="357" t="s">
        <v>46061</v>
      </c>
      <c r="E13037" s="357" t="s">
        <v>46061</v>
      </c>
    </row>
    <row r="13038" spans="1:5" ht="15.6">
      <c r="A13038" s="358" t="s">
        <v>10849</v>
      </c>
      <c r="B13038" s="358" t="s">
        <v>10850</v>
      </c>
      <c r="C13038" s="359">
        <v>2.4</v>
      </c>
      <c r="D13038" s="357" t="s">
        <v>2686</v>
      </c>
      <c r="E13038" s="357" t="s">
        <v>2686</v>
      </c>
    </row>
    <row r="13039" spans="1:5" ht="15.6">
      <c r="A13039" s="358" t="s">
        <v>13570</v>
      </c>
      <c r="B13039" s="358" t="s">
        <v>13571</v>
      </c>
      <c r="C13039" s="359">
        <v>2.4</v>
      </c>
      <c r="D13039" s="357" t="s">
        <v>3760</v>
      </c>
      <c r="E13039" s="357" t="s">
        <v>3760</v>
      </c>
    </row>
    <row r="13040" spans="1:5" ht="15.6">
      <c r="A13040" s="358" t="s">
        <v>13221</v>
      </c>
      <c r="B13040" s="358" t="s">
        <v>13222</v>
      </c>
      <c r="C13040" s="359">
        <v>2.4</v>
      </c>
      <c r="D13040" s="357" t="s">
        <v>4133</v>
      </c>
      <c r="E13040" s="357" t="s">
        <v>4133</v>
      </c>
    </row>
    <row r="13041" spans="1:5" ht="15.6">
      <c r="A13041" s="358" t="s">
        <v>13839</v>
      </c>
      <c r="B13041" s="358" t="s">
        <v>13840</v>
      </c>
      <c r="C13041" s="359">
        <v>2.4</v>
      </c>
      <c r="D13041" s="357" t="s">
        <v>4201</v>
      </c>
      <c r="E13041" s="357" t="s">
        <v>4201</v>
      </c>
    </row>
    <row r="13042" spans="1:5" ht="15.6">
      <c r="A13042" s="358" t="s">
        <v>46267</v>
      </c>
      <c r="B13042" s="358" t="s">
        <v>46267</v>
      </c>
      <c r="C13042" s="359">
        <v>2.4</v>
      </c>
      <c r="D13042" s="357" t="s">
        <v>46266</v>
      </c>
      <c r="E13042" s="357" t="s">
        <v>46266</v>
      </c>
    </row>
    <row r="13043" spans="1:5" ht="15.6">
      <c r="A13043" s="358" t="s">
        <v>46267</v>
      </c>
      <c r="B13043" s="358" t="s">
        <v>46267</v>
      </c>
      <c r="C13043" s="359">
        <v>2.4</v>
      </c>
      <c r="D13043" s="357" t="s">
        <v>46266</v>
      </c>
      <c r="E13043" s="357" t="s">
        <v>46266</v>
      </c>
    </row>
    <row r="13044" spans="1:5" ht="15.6">
      <c r="A13044" s="358" t="s">
        <v>46267</v>
      </c>
      <c r="B13044" s="358" t="s">
        <v>46267</v>
      </c>
      <c r="C13044" s="359">
        <v>2.4</v>
      </c>
      <c r="D13044" s="357" t="s">
        <v>46266</v>
      </c>
      <c r="E13044" s="357" t="s">
        <v>46266</v>
      </c>
    </row>
    <row r="13045" spans="1:5" ht="15.6">
      <c r="A13045" s="358" t="s">
        <v>61301</v>
      </c>
      <c r="B13045" s="358" t="s">
        <v>61302</v>
      </c>
      <c r="C13045" s="359">
        <v>2.4</v>
      </c>
      <c r="D13045" s="357" t="s">
        <v>61300</v>
      </c>
      <c r="E13045" s="357" t="s">
        <v>61300</v>
      </c>
    </row>
    <row r="13046" spans="1:5" ht="15.6">
      <c r="A13046" s="358" t="s">
        <v>24233</v>
      </c>
      <c r="B13046" s="358" t="s">
        <v>24234</v>
      </c>
      <c r="C13046" s="359">
        <v>2.4</v>
      </c>
      <c r="D13046" s="357" t="s">
        <v>24232</v>
      </c>
      <c r="E13046" s="357" t="s">
        <v>24232</v>
      </c>
    </row>
    <row r="13047" spans="1:5" ht="15.6">
      <c r="A13047" s="358" t="s">
        <v>26170</v>
      </c>
      <c r="B13047" s="358" t="s">
        <v>26171</v>
      </c>
      <c r="C13047" s="359">
        <v>2.4</v>
      </c>
      <c r="D13047" s="357" t="s">
        <v>26169</v>
      </c>
      <c r="E13047" s="357" t="s">
        <v>26169</v>
      </c>
    </row>
    <row r="13048" spans="1:5" ht="15.6">
      <c r="A13048" s="358" t="s">
        <v>28593</v>
      </c>
      <c r="B13048" s="358" t="s">
        <v>28594</v>
      </c>
      <c r="C13048" s="359">
        <v>2.4</v>
      </c>
      <c r="D13048" s="357" t="s">
        <v>28592</v>
      </c>
      <c r="E13048" s="357" t="s">
        <v>28592</v>
      </c>
    </row>
    <row r="13049" spans="1:5" ht="15.6">
      <c r="A13049" s="358" t="s">
        <v>30303</v>
      </c>
      <c r="B13049" s="358" t="s">
        <v>30304</v>
      </c>
      <c r="C13049" s="359">
        <v>2.4</v>
      </c>
      <c r="D13049" s="357" t="s">
        <v>30302</v>
      </c>
      <c r="E13049" s="357" t="s">
        <v>30302</v>
      </c>
    </row>
    <row r="13050" spans="1:5" ht="15.6">
      <c r="A13050" s="358" t="s">
        <v>13995</v>
      </c>
      <c r="B13050" s="358" t="s">
        <v>13995</v>
      </c>
      <c r="C13050" s="359">
        <v>2.4</v>
      </c>
      <c r="D13050" s="357" t="s">
        <v>4214</v>
      </c>
      <c r="E13050" s="357" t="s">
        <v>4214</v>
      </c>
    </row>
    <row r="13051" spans="1:5" ht="15.6">
      <c r="A13051" s="358" t="s">
        <v>35591</v>
      </c>
      <c r="B13051" s="358" t="s">
        <v>35592</v>
      </c>
      <c r="C13051" s="359">
        <v>2.4</v>
      </c>
      <c r="D13051" s="357" t="s">
        <v>35590</v>
      </c>
      <c r="E13051" s="357" t="s">
        <v>35590</v>
      </c>
    </row>
    <row r="13052" spans="1:5" ht="15.6">
      <c r="A13052" s="358" t="s">
        <v>48577</v>
      </c>
      <c r="B13052" s="358" t="s">
        <v>48578</v>
      </c>
      <c r="C13052" s="359">
        <v>2.4</v>
      </c>
      <c r="D13052" s="357" t="s">
        <v>48576</v>
      </c>
      <c r="E13052" s="357" t="s">
        <v>48576</v>
      </c>
    </row>
    <row r="13053" spans="1:5" ht="15.6">
      <c r="A13053" s="358" t="s">
        <v>48577</v>
      </c>
      <c r="B13053" s="358" t="s">
        <v>48578</v>
      </c>
      <c r="C13053" s="359">
        <v>2.4</v>
      </c>
      <c r="D13053" s="357" t="s">
        <v>48576</v>
      </c>
      <c r="E13053" s="357" t="s">
        <v>48576</v>
      </c>
    </row>
    <row r="13054" spans="1:5" ht="15.6">
      <c r="A13054" s="358" t="s">
        <v>51661</v>
      </c>
      <c r="B13054" s="358" t="s">
        <v>51662</v>
      </c>
      <c r="C13054" s="359">
        <v>2.4</v>
      </c>
      <c r="D13054" s="357" t="s">
        <v>51660</v>
      </c>
      <c r="E13054" s="357" t="s">
        <v>51660</v>
      </c>
    </row>
    <row r="13055" spans="1:5" ht="15.6">
      <c r="A13055" s="358" t="s">
        <v>11833</v>
      </c>
      <c r="B13055" s="358" t="s">
        <v>11834</v>
      </c>
      <c r="C13055" s="359">
        <v>2.4</v>
      </c>
      <c r="D13055" s="357" t="s">
        <v>3103</v>
      </c>
      <c r="E13055" s="357" t="s">
        <v>3103</v>
      </c>
    </row>
    <row r="13056" spans="1:5" ht="15.6">
      <c r="A13056" s="358" t="s">
        <v>11833</v>
      </c>
      <c r="B13056" s="358" t="s">
        <v>11834</v>
      </c>
      <c r="C13056" s="359">
        <v>2.4</v>
      </c>
      <c r="D13056" s="357" t="s">
        <v>3103</v>
      </c>
      <c r="E13056" s="357" t="s">
        <v>3103</v>
      </c>
    </row>
    <row r="13057" spans="1:5" ht="15.6">
      <c r="A13057" s="358" t="s">
        <v>11833</v>
      </c>
      <c r="B13057" s="358" t="s">
        <v>11834</v>
      </c>
      <c r="C13057" s="359">
        <v>2.4</v>
      </c>
      <c r="D13057" s="357" t="s">
        <v>3103</v>
      </c>
      <c r="E13057" s="357" t="s">
        <v>3103</v>
      </c>
    </row>
    <row r="13058" spans="1:5" ht="15.6">
      <c r="A13058" s="358" t="s">
        <v>28156</v>
      </c>
      <c r="B13058" s="358" t="s">
        <v>28157</v>
      </c>
      <c r="C13058" s="359">
        <v>2.4</v>
      </c>
      <c r="D13058" s="357" t="s">
        <v>28155</v>
      </c>
      <c r="E13058" s="357" t="s">
        <v>28155</v>
      </c>
    </row>
    <row r="13059" spans="1:5" ht="15.6">
      <c r="A13059" s="358" t="s">
        <v>15208</v>
      </c>
      <c r="B13059" s="358" t="s">
        <v>15208</v>
      </c>
      <c r="C13059" s="359">
        <v>2.4</v>
      </c>
      <c r="D13059" s="357" t="s">
        <v>5007</v>
      </c>
      <c r="E13059" s="357" t="s">
        <v>5007</v>
      </c>
    </row>
    <row r="13060" spans="1:5" ht="15.6">
      <c r="A13060" s="358" t="s">
        <v>40140</v>
      </c>
      <c r="B13060" s="358" t="s">
        <v>40141</v>
      </c>
      <c r="C13060" s="359">
        <v>2.4</v>
      </c>
      <c r="D13060" s="357" t="s">
        <v>40139</v>
      </c>
      <c r="E13060" s="357" t="s">
        <v>40139</v>
      </c>
    </row>
    <row r="13061" spans="1:5" ht="15.6">
      <c r="A13061" s="358" t="s">
        <v>10262</v>
      </c>
      <c r="B13061" s="358" t="s">
        <v>49957</v>
      </c>
      <c r="C13061" s="359">
        <v>2.4</v>
      </c>
      <c r="D13061" s="357" t="s">
        <v>49956</v>
      </c>
      <c r="E13061" s="357" t="s">
        <v>49956</v>
      </c>
    </row>
    <row r="13062" spans="1:5" ht="15.6">
      <c r="A13062" s="358" t="s">
        <v>25205</v>
      </c>
      <c r="B13062" s="358" t="s">
        <v>25206</v>
      </c>
      <c r="C13062" s="359">
        <v>2.4</v>
      </c>
      <c r="D13062" s="357" t="s">
        <v>25204</v>
      </c>
      <c r="E13062" s="357" t="s">
        <v>25204</v>
      </c>
    </row>
    <row r="13063" spans="1:5" ht="15.6">
      <c r="A13063" s="358" t="s">
        <v>703</v>
      </c>
      <c r="B13063" s="358" t="s">
        <v>14717</v>
      </c>
      <c r="C13063" s="359">
        <v>2.4</v>
      </c>
      <c r="D13063" s="357" t="s">
        <v>4569</v>
      </c>
      <c r="E13063" s="357" t="s">
        <v>4569</v>
      </c>
    </row>
    <row r="13064" spans="1:5" ht="15.6">
      <c r="A13064" s="358" t="s">
        <v>703</v>
      </c>
      <c r="B13064" s="358" t="s">
        <v>14717</v>
      </c>
      <c r="C13064" s="359">
        <v>2.4</v>
      </c>
      <c r="D13064" s="357" t="s">
        <v>4569</v>
      </c>
      <c r="E13064" s="357" t="s">
        <v>4569</v>
      </c>
    </row>
    <row r="13065" spans="1:5" ht="15.6">
      <c r="A13065" s="358" t="s">
        <v>10262</v>
      </c>
      <c r="B13065" s="358" t="s">
        <v>38131</v>
      </c>
      <c r="C13065" s="359">
        <v>2.4</v>
      </c>
      <c r="D13065" s="357" t="s">
        <v>38130</v>
      </c>
      <c r="E13065" s="357" t="s">
        <v>38130</v>
      </c>
    </row>
    <row r="13066" spans="1:5" ht="15.6">
      <c r="A13066" s="358" t="s">
        <v>10262</v>
      </c>
      <c r="B13066" s="358" t="s">
        <v>38131</v>
      </c>
      <c r="C13066" s="359">
        <v>2.4</v>
      </c>
      <c r="D13066" s="357" t="s">
        <v>38130</v>
      </c>
      <c r="E13066" s="357" t="s">
        <v>38130</v>
      </c>
    </row>
    <row r="13067" spans="1:5" ht="15.6">
      <c r="A13067" s="358" t="s">
        <v>22316</v>
      </c>
      <c r="B13067" s="358" t="s">
        <v>22317</v>
      </c>
      <c r="C13067" s="359">
        <v>2.4</v>
      </c>
      <c r="D13067" s="357" t="s">
        <v>9118</v>
      </c>
      <c r="E13067" s="357" t="s">
        <v>9118</v>
      </c>
    </row>
    <row r="13068" spans="1:5" ht="15.6">
      <c r="A13068" s="358" t="s">
        <v>53301</v>
      </c>
      <c r="B13068" s="358" t="s">
        <v>53302</v>
      </c>
      <c r="C13068" s="359">
        <v>2.4</v>
      </c>
      <c r="D13068" s="357" t="s">
        <v>53300</v>
      </c>
      <c r="E13068" s="357" t="s">
        <v>53300</v>
      </c>
    </row>
    <row r="13069" spans="1:5" ht="15.6">
      <c r="A13069" s="358" t="s">
        <v>35602</v>
      </c>
      <c r="B13069" s="358" t="s">
        <v>35603</v>
      </c>
      <c r="C13069" s="359">
        <v>2.4</v>
      </c>
      <c r="D13069" s="357" t="s">
        <v>35601</v>
      </c>
      <c r="E13069" s="357" t="s">
        <v>35601</v>
      </c>
    </row>
    <row r="13070" spans="1:5" ht="15.6">
      <c r="A13070" s="358" t="s">
        <v>17627</v>
      </c>
      <c r="B13070" s="358" t="s">
        <v>17628</v>
      </c>
      <c r="C13070" s="359">
        <v>2.4</v>
      </c>
      <c r="D13070" s="357" t="s">
        <v>6466</v>
      </c>
      <c r="E13070" s="357" t="s">
        <v>6466</v>
      </c>
    </row>
    <row r="13071" spans="1:5" ht="15.6">
      <c r="A13071" s="358" t="s">
        <v>17627</v>
      </c>
      <c r="B13071" s="358" t="s">
        <v>17628</v>
      </c>
      <c r="C13071" s="359">
        <v>2.4</v>
      </c>
      <c r="D13071" s="357" t="s">
        <v>6466</v>
      </c>
      <c r="E13071" s="357" t="s">
        <v>6466</v>
      </c>
    </row>
    <row r="13072" spans="1:5" ht="15.6">
      <c r="A13072" s="358" t="s">
        <v>40582</v>
      </c>
      <c r="B13072" s="358" t="s">
        <v>40583</v>
      </c>
      <c r="C13072" s="359">
        <v>2.4</v>
      </c>
      <c r="D13072" s="357" t="s">
        <v>40581</v>
      </c>
      <c r="E13072" s="357" t="s">
        <v>40581</v>
      </c>
    </row>
    <row r="13073" spans="1:5" ht="15.6">
      <c r="A13073" s="358" t="s">
        <v>21323</v>
      </c>
      <c r="B13073" s="358" t="s">
        <v>21324</v>
      </c>
      <c r="C13073" s="359">
        <v>2.4</v>
      </c>
      <c r="D13073" s="357" t="s">
        <v>8533</v>
      </c>
      <c r="E13073" s="357" t="s">
        <v>8533</v>
      </c>
    </row>
    <row r="13074" spans="1:5" ht="15.6">
      <c r="A13074" s="358" t="s">
        <v>21323</v>
      </c>
      <c r="B13074" s="358" t="s">
        <v>21324</v>
      </c>
      <c r="C13074" s="359">
        <v>2.4</v>
      </c>
      <c r="D13074" s="357" t="s">
        <v>8533</v>
      </c>
      <c r="E13074" s="357" t="s">
        <v>8533</v>
      </c>
    </row>
    <row r="13075" spans="1:5" ht="15.6">
      <c r="A13075" s="358" t="s">
        <v>21323</v>
      </c>
      <c r="B13075" s="358" t="s">
        <v>21324</v>
      </c>
      <c r="C13075" s="359">
        <v>2.4</v>
      </c>
      <c r="D13075" s="357" t="s">
        <v>8533</v>
      </c>
      <c r="E13075" s="357" t="s">
        <v>8533</v>
      </c>
    </row>
    <row r="13076" spans="1:5" ht="15.6">
      <c r="A13076" s="358" t="s">
        <v>131</v>
      </c>
      <c r="B13076" s="358" t="s">
        <v>10362</v>
      </c>
      <c r="C13076" s="359">
        <v>2.4</v>
      </c>
      <c r="D13076" s="357" t="s">
        <v>2277</v>
      </c>
      <c r="E13076" s="357" t="s">
        <v>2277</v>
      </c>
    </row>
    <row r="13077" spans="1:5" ht="15.6">
      <c r="A13077" s="358" t="s">
        <v>131</v>
      </c>
      <c r="B13077" s="358" t="s">
        <v>10362</v>
      </c>
      <c r="C13077" s="359">
        <v>2.4</v>
      </c>
      <c r="D13077" s="357" t="s">
        <v>2277</v>
      </c>
      <c r="E13077" s="357" t="s">
        <v>2277</v>
      </c>
    </row>
    <row r="13078" spans="1:5" ht="15.6">
      <c r="A13078" s="358" t="s">
        <v>16793</v>
      </c>
      <c r="B13078" s="358" t="s">
        <v>16794</v>
      </c>
      <c r="C13078" s="359">
        <v>2.4</v>
      </c>
      <c r="D13078" s="357" t="s">
        <v>5631</v>
      </c>
      <c r="E13078" s="357" t="s">
        <v>5631</v>
      </c>
    </row>
    <row r="13079" spans="1:5" ht="15.6">
      <c r="A13079" s="358" t="s">
        <v>17415</v>
      </c>
      <c r="B13079" s="358" t="s">
        <v>17416</v>
      </c>
      <c r="C13079" s="359">
        <v>2.4</v>
      </c>
      <c r="D13079" s="357" t="s">
        <v>10072</v>
      </c>
      <c r="E13079" s="357" t="s">
        <v>10072</v>
      </c>
    </row>
    <row r="13080" spans="1:5" ht="15.6">
      <c r="A13080" s="358" t="s">
        <v>46325</v>
      </c>
      <c r="B13080" s="358" t="s">
        <v>46325</v>
      </c>
      <c r="C13080" s="359">
        <v>2.4</v>
      </c>
      <c r="D13080" s="357" t="s">
        <v>46324</v>
      </c>
      <c r="E13080" s="357" t="s">
        <v>46324</v>
      </c>
    </row>
    <row r="13081" spans="1:5" ht="15.6">
      <c r="A13081" s="358" t="s">
        <v>46410</v>
      </c>
      <c r="B13081" s="358" t="s">
        <v>46411</v>
      </c>
      <c r="C13081" s="359">
        <v>2.4</v>
      </c>
      <c r="D13081" s="357" t="s">
        <v>46409</v>
      </c>
      <c r="E13081" s="357" t="s">
        <v>46409</v>
      </c>
    </row>
    <row r="13082" spans="1:5" ht="15.6">
      <c r="A13082" s="358" t="s">
        <v>23039</v>
      </c>
      <c r="B13082" s="358" t="s">
        <v>23040</v>
      </c>
      <c r="C13082" s="359">
        <v>2.4</v>
      </c>
      <c r="D13082" s="357" t="s">
        <v>9360</v>
      </c>
      <c r="E13082" s="357" t="s">
        <v>9360</v>
      </c>
    </row>
    <row r="13083" spans="1:5" ht="15.6">
      <c r="A13083" s="358" t="s">
        <v>26175</v>
      </c>
      <c r="B13083" s="358" t="s">
        <v>26176</v>
      </c>
      <c r="C13083" s="359">
        <v>2.4</v>
      </c>
      <c r="D13083" s="357" t="s">
        <v>26174</v>
      </c>
      <c r="E13083" s="357" t="s">
        <v>26174</v>
      </c>
    </row>
    <row r="13084" spans="1:5" ht="15.6">
      <c r="A13084" s="358" t="s">
        <v>42252</v>
      </c>
      <c r="B13084" s="358" t="s">
        <v>42253</v>
      </c>
      <c r="C13084" s="359">
        <v>2.4</v>
      </c>
      <c r="D13084" s="357" t="s">
        <v>42251</v>
      </c>
      <c r="E13084" s="357" t="s">
        <v>42251</v>
      </c>
    </row>
    <row r="13085" spans="1:5" ht="15.6">
      <c r="A13085" s="358" t="s">
        <v>1404</v>
      </c>
      <c r="B13085" s="358" t="s">
        <v>19956</v>
      </c>
      <c r="C13085" s="359">
        <v>2.4</v>
      </c>
      <c r="D13085" s="357" t="s">
        <v>7683</v>
      </c>
      <c r="E13085" s="357" t="s">
        <v>7683</v>
      </c>
    </row>
    <row r="13086" spans="1:5" ht="15.6">
      <c r="A13086" s="358" t="s">
        <v>1404</v>
      </c>
      <c r="B13086" s="358" t="s">
        <v>19956</v>
      </c>
      <c r="C13086" s="359">
        <v>2.4</v>
      </c>
      <c r="D13086" s="357" t="s">
        <v>7683</v>
      </c>
      <c r="E13086" s="357" t="s">
        <v>7683</v>
      </c>
    </row>
    <row r="13087" spans="1:5" ht="15.6">
      <c r="A13087" s="358" t="s">
        <v>50143</v>
      </c>
      <c r="B13087" s="358" t="s">
        <v>50144</v>
      </c>
      <c r="C13087" s="359">
        <v>2.4</v>
      </c>
      <c r="D13087" s="357" t="s">
        <v>50142</v>
      </c>
      <c r="E13087" s="357" t="s">
        <v>50142</v>
      </c>
    </row>
    <row r="13088" spans="1:5" ht="15.6">
      <c r="A13088" s="358" t="s">
        <v>1958</v>
      </c>
      <c r="B13088" s="358" t="s">
        <v>22805</v>
      </c>
      <c r="C13088" s="359">
        <v>2.4</v>
      </c>
      <c r="D13088" s="357" t="s">
        <v>9429</v>
      </c>
      <c r="E13088" s="357" t="s">
        <v>9429</v>
      </c>
    </row>
    <row r="13089" spans="1:5" ht="15.6">
      <c r="A13089" s="358" t="s">
        <v>1958</v>
      </c>
      <c r="B13089" s="358" t="s">
        <v>22805</v>
      </c>
      <c r="C13089" s="359">
        <v>2.4</v>
      </c>
      <c r="D13089" s="357" t="s">
        <v>9429</v>
      </c>
      <c r="E13089" s="357" t="s">
        <v>9429</v>
      </c>
    </row>
    <row r="13090" spans="1:5" ht="15.6">
      <c r="A13090" s="358" t="s">
        <v>1958</v>
      </c>
      <c r="B13090" s="358" t="s">
        <v>22805</v>
      </c>
      <c r="C13090" s="359">
        <v>2.4</v>
      </c>
      <c r="D13090" s="357" t="s">
        <v>9429</v>
      </c>
      <c r="E13090" s="357" t="s">
        <v>9429</v>
      </c>
    </row>
    <row r="13091" spans="1:5" ht="15.6">
      <c r="A13091" s="358" t="s">
        <v>1958</v>
      </c>
      <c r="B13091" s="358" t="s">
        <v>22805</v>
      </c>
      <c r="C13091" s="359">
        <v>2.4</v>
      </c>
      <c r="D13091" s="357" t="s">
        <v>9429</v>
      </c>
      <c r="E13091" s="357" t="s">
        <v>9429</v>
      </c>
    </row>
    <row r="13092" spans="1:5" ht="15.6">
      <c r="A13092" s="358" t="s">
        <v>1994</v>
      </c>
      <c r="B13092" s="358" t="s">
        <v>23188</v>
      </c>
      <c r="C13092" s="359">
        <v>2.4</v>
      </c>
      <c r="D13092" s="357" t="s">
        <v>1993</v>
      </c>
      <c r="E13092" s="357" t="s">
        <v>1993</v>
      </c>
    </row>
    <row r="13093" spans="1:5" ht="15.6">
      <c r="A13093" s="358" t="s">
        <v>2016</v>
      </c>
      <c r="B13093" s="358" t="s">
        <v>23253</v>
      </c>
      <c r="C13093" s="359">
        <v>2.4</v>
      </c>
      <c r="D13093" s="357" t="s">
        <v>9644</v>
      </c>
      <c r="E13093" s="357" t="s">
        <v>9644</v>
      </c>
    </row>
    <row r="13094" spans="1:5" ht="15.6">
      <c r="A13094" s="358" t="s">
        <v>2016</v>
      </c>
      <c r="B13094" s="358" t="s">
        <v>23253</v>
      </c>
      <c r="C13094" s="359">
        <v>2.4</v>
      </c>
      <c r="D13094" s="357" t="s">
        <v>9644</v>
      </c>
      <c r="E13094" s="357" t="s">
        <v>9644</v>
      </c>
    </row>
    <row r="13095" spans="1:5" ht="15.6">
      <c r="A13095" s="358" t="s">
        <v>23578</v>
      </c>
      <c r="B13095" s="358" t="s">
        <v>23579</v>
      </c>
      <c r="C13095" s="359">
        <v>2.4</v>
      </c>
      <c r="D13095" s="357" t="s">
        <v>9756</v>
      </c>
      <c r="E13095" s="357" t="s">
        <v>9756</v>
      </c>
    </row>
    <row r="13096" spans="1:5" ht="15.6">
      <c r="A13096" s="358" t="s">
        <v>40860</v>
      </c>
      <c r="B13096" s="358" t="s">
        <v>40861</v>
      </c>
      <c r="C13096" s="359">
        <v>2.4</v>
      </c>
      <c r="D13096" s="357" t="s">
        <v>40859</v>
      </c>
      <c r="E13096" s="357" t="s">
        <v>40859</v>
      </c>
    </row>
    <row r="13097" spans="1:5" ht="15.6">
      <c r="A13097" s="358" t="s">
        <v>1204</v>
      </c>
      <c r="B13097" s="358" t="s">
        <v>18055</v>
      </c>
      <c r="C13097" s="359">
        <v>2.4</v>
      </c>
      <c r="D13097" s="357" t="s">
        <v>6927</v>
      </c>
      <c r="E13097" s="357" t="s">
        <v>6927</v>
      </c>
    </row>
    <row r="13098" spans="1:5" ht="15.6">
      <c r="A13098" s="358" t="s">
        <v>1204</v>
      </c>
      <c r="B13098" s="358" t="s">
        <v>18055</v>
      </c>
      <c r="C13098" s="359">
        <v>2.4</v>
      </c>
      <c r="D13098" s="357" t="s">
        <v>6927</v>
      </c>
      <c r="E13098" s="357" t="s">
        <v>6927</v>
      </c>
    </row>
    <row r="13099" spans="1:5" ht="15.6">
      <c r="A13099" s="358" t="s">
        <v>18472</v>
      </c>
      <c r="B13099" s="358" t="s">
        <v>18473</v>
      </c>
      <c r="C13099" s="359">
        <v>2.4</v>
      </c>
      <c r="D13099" s="357" t="s">
        <v>6110</v>
      </c>
      <c r="E13099" s="357" t="s">
        <v>6110</v>
      </c>
    </row>
    <row r="13100" spans="1:5" ht="15.6">
      <c r="A13100" s="358" t="s">
        <v>25597</v>
      </c>
      <c r="B13100" s="358" t="s">
        <v>25598</v>
      </c>
      <c r="C13100" s="359">
        <v>2.4</v>
      </c>
      <c r="D13100" s="357" t="s">
        <v>25596</v>
      </c>
      <c r="E13100" s="357" t="s">
        <v>25596</v>
      </c>
    </row>
    <row r="13101" spans="1:5" ht="15.6">
      <c r="A13101" s="358" t="s">
        <v>25597</v>
      </c>
      <c r="B13101" s="358" t="s">
        <v>25598</v>
      </c>
      <c r="C13101" s="359">
        <v>2.4</v>
      </c>
      <c r="D13101" s="357" t="s">
        <v>25596</v>
      </c>
      <c r="E13101" s="357" t="s">
        <v>25596</v>
      </c>
    </row>
    <row r="13102" spans="1:5" ht="15.6">
      <c r="A13102" s="358" t="s">
        <v>25597</v>
      </c>
      <c r="B13102" s="358" t="s">
        <v>25598</v>
      </c>
      <c r="C13102" s="359">
        <v>2.4</v>
      </c>
      <c r="D13102" s="357" t="s">
        <v>25596</v>
      </c>
      <c r="E13102" s="357" t="s">
        <v>25596</v>
      </c>
    </row>
    <row r="13103" spans="1:5" ht="15.6">
      <c r="A13103" s="358" t="s">
        <v>25597</v>
      </c>
      <c r="B13103" s="358" t="s">
        <v>25598</v>
      </c>
      <c r="C13103" s="359">
        <v>2.4</v>
      </c>
      <c r="D13103" s="357" t="s">
        <v>25596</v>
      </c>
      <c r="E13103" s="357" t="s">
        <v>25596</v>
      </c>
    </row>
    <row r="13104" spans="1:5" ht="15.6">
      <c r="A13104" s="358" t="s">
        <v>36463</v>
      </c>
      <c r="B13104" s="358" t="s">
        <v>36463</v>
      </c>
      <c r="C13104" s="359">
        <v>2.4</v>
      </c>
      <c r="D13104" s="357" t="s">
        <v>36462</v>
      </c>
      <c r="E13104" s="357" t="s">
        <v>36462</v>
      </c>
    </row>
    <row r="13105" spans="1:5" ht="15.6">
      <c r="A13105" s="358" t="s">
        <v>10262</v>
      </c>
      <c r="B13105" s="358" t="s">
        <v>20729</v>
      </c>
      <c r="C13105" s="359">
        <v>2.4</v>
      </c>
      <c r="D13105" s="357" t="s">
        <v>20728</v>
      </c>
      <c r="E13105" s="357" t="s">
        <v>20728</v>
      </c>
    </row>
    <row r="13106" spans="1:5" ht="15.6">
      <c r="A13106" s="358" t="s">
        <v>1827</v>
      </c>
      <c r="B13106" s="358" t="s">
        <v>21799</v>
      </c>
      <c r="C13106" s="359">
        <v>2.4</v>
      </c>
      <c r="D13106" s="357" t="s">
        <v>8901</v>
      </c>
      <c r="E13106" s="357" t="s">
        <v>8901</v>
      </c>
    </row>
    <row r="13107" spans="1:5" ht="15.6">
      <c r="A13107" s="358" t="s">
        <v>1827</v>
      </c>
      <c r="B13107" s="358" t="s">
        <v>21799</v>
      </c>
      <c r="C13107" s="359">
        <v>2.4</v>
      </c>
      <c r="D13107" s="357" t="s">
        <v>8901</v>
      </c>
      <c r="E13107" s="357" t="s">
        <v>8901</v>
      </c>
    </row>
    <row r="13108" spans="1:5" ht="15.6">
      <c r="A13108" s="358" t="s">
        <v>1827</v>
      </c>
      <c r="B13108" s="358" t="s">
        <v>21799</v>
      </c>
      <c r="C13108" s="359">
        <v>2.4</v>
      </c>
      <c r="D13108" s="357" t="s">
        <v>8901</v>
      </c>
      <c r="E13108" s="357" t="s">
        <v>8901</v>
      </c>
    </row>
    <row r="13109" spans="1:5" ht="15.6">
      <c r="A13109" s="358" t="s">
        <v>15660</v>
      </c>
      <c r="B13109" s="358" t="s">
        <v>15661</v>
      </c>
      <c r="C13109" s="359">
        <v>2.4</v>
      </c>
      <c r="D13109" s="357" t="s">
        <v>5173</v>
      </c>
      <c r="E13109" s="357" t="s">
        <v>5173</v>
      </c>
    </row>
    <row r="13110" spans="1:5" ht="15.6">
      <c r="A13110" s="358" t="s">
        <v>36915</v>
      </c>
      <c r="B13110" s="358" t="s">
        <v>36916</v>
      </c>
      <c r="C13110" s="359">
        <v>2.4</v>
      </c>
      <c r="D13110" s="357" t="s">
        <v>36914</v>
      </c>
      <c r="E13110" s="357" t="s">
        <v>36914</v>
      </c>
    </row>
    <row r="13111" spans="1:5" ht="15.6">
      <c r="A13111" s="358" t="s">
        <v>10262</v>
      </c>
      <c r="B13111" s="358" t="s">
        <v>37697</v>
      </c>
      <c r="C13111" s="359">
        <v>2.4</v>
      </c>
      <c r="D13111" s="357" t="s">
        <v>37696</v>
      </c>
      <c r="E13111" s="357" t="s">
        <v>37696</v>
      </c>
    </row>
    <row r="13112" spans="1:5" ht="15.6">
      <c r="A13112" s="358" t="s">
        <v>38070</v>
      </c>
      <c r="B13112" s="358" t="s">
        <v>38070</v>
      </c>
      <c r="C13112" s="359">
        <v>2.4</v>
      </c>
      <c r="D13112" s="357" t="s">
        <v>38069</v>
      </c>
      <c r="E13112" s="357" t="s">
        <v>38069</v>
      </c>
    </row>
    <row r="13113" spans="1:5" ht="15.6">
      <c r="A13113" s="358" t="s">
        <v>38070</v>
      </c>
      <c r="B13113" s="358" t="s">
        <v>38070</v>
      </c>
      <c r="C13113" s="359">
        <v>2.4</v>
      </c>
      <c r="D13113" s="357" t="s">
        <v>38069</v>
      </c>
      <c r="E13113" s="357" t="s">
        <v>38069</v>
      </c>
    </row>
    <row r="13114" spans="1:5" ht="15.6">
      <c r="A13114" s="358" t="s">
        <v>17335</v>
      </c>
      <c r="B13114" s="358" t="s">
        <v>17336</v>
      </c>
      <c r="C13114" s="359">
        <v>2.4</v>
      </c>
      <c r="D13114" s="357" t="s">
        <v>6182</v>
      </c>
      <c r="E13114" s="357" t="s">
        <v>6182</v>
      </c>
    </row>
    <row r="13115" spans="1:5" ht="15.6">
      <c r="A13115" s="358" t="s">
        <v>38901</v>
      </c>
      <c r="B13115" s="358" t="s">
        <v>38901</v>
      </c>
      <c r="C13115" s="359">
        <v>2.4</v>
      </c>
      <c r="D13115" s="357" t="s">
        <v>38900</v>
      </c>
      <c r="E13115" s="357" t="s">
        <v>38900</v>
      </c>
    </row>
    <row r="13116" spans="1:5" ht="15.6">
      <c r="A13116" s="358" t="s">
        <v>52220</v>
      </c>
      <c r="B13116" s="358" t="s">
        <v>52221</v>
      </c>
      <c r="C13116" s="359">
        <v>2.4</v>
      </c>
      <c r="D13116" s="357" t="s">
        <v>52219</v>
      </c>
      <c r="E13116" s="357" t="s">
        <v>52219</v>
      </c>
    </row>
    <row r="13117" spans="1:5" ht="15.6">
      <c r="A13117" s="358" t="s">
        <v>10262</v>
      </c>
      <c r="B13117" s="358" t="s">
        <v>54615</v>
      </c>
      <c r="C13117" s="359">
        <v>2.4</v>
      </c>
      <c r="D13117" s="357" t="s">
        <v>54614</v>
      </c>
      <c r="E13117" s="357" t="s">
        <v>54614</v>
      </c>
    </row>
    <row r="13118" spans="1:5" ht="15.6">
      <c r="A13118" s="358" t="s">
        <v>234</v>
      </c>
      <c r="B13118" s="358" t="s">
        <v>11022</v>
      </c>
      <c r="C13118" s="359">
        <v>2.4</v>
      </c>
      <c r="D13118" s="357" t="s">
        <v>2852</v>
      </c>
      <c r="E13118" s="357" t="s">
        <v>2852</v>
      </c>
    </row>
    <row r="13119" spans="1:5" ht="15.6">
      <c r="A13119" s="358" t="s">
        <v>234</v>
      </c>
      <c r="B13119" s="358" t="s">
        <v>11022</v>
      </c>
      <c r="C13119" s="359">
        <v>2.4</v>
      </c>
      <c r="D13119" s="357" t="s">
        <v>2852</v>
      </c>
      <c r="E13119" s="357" t="s">
        <v>2852</v>
      </c>
    </row>
    <row r="13120" spans="1:5" ht="15.6">
      <c r="A13120" s="358" t="s">
        <v>234</v>
      </c>
      <c r="B13120" s="358" t="s">
        <v>11022</v>
      </c>
      <c r="C13120" s="359">
        <v>2.4</v>
      </c>
      <c r="D13120" s="357" t="s">
        <v>2852</v>
      </c>
      <c r="E13120" s="357" t="s">
        <v>2852</v>
      </c>
    </row>
    <row r="13121" spans="1:5" ht="15.6">
      <c r="A13121" s="358" t="s">
        <v>11885</v>
      </c>
      <c r="B13121" s="358" t="s">
        <v>11886</v>
      </c>
      <c r="C13121" s="359">
        <v>2.4</v>
      </c>
      <c r="D13121" s="357" t="s">
        <v>3090</v>
      </c>
      <c r="E13121" s="357" t="s">
        <v>3090</v>
      </c>
    </row>
    <row r="13122" spans="1:5" ht="15.6">
      <c r="A13122" s="358" t="s">
        <v>11885</v>
      </c>
      <c r="B13122" s="358" t="s">
        <v>11886</v>
      </c>
      <c r="C13122" s="359">
        <v>2.4</v>
      </c>
      <c r="D13122" s="357" t="s">
        <v>3090</v>
      </c>
      <c r="E13122" s="357" t="s">
        <v>3090</v>
      </c>
    </row>
    <row r="13123" spans="1:5" ht="15.6">
      <c r="A13123" s="358" t="s">
        <v>61304</v>
      </c>
      <c r="B13123" s="358" t="s">
        <v>60265</v>
      </c>
      <c r="C13123" s="359">
        <v>2.4</v>
      </c>
      <c r="D13123" s="357" t="s">
        <v>61303</v>
      </c>
      <c r="E13123" s="357" t="s">
        <v>61303</v>
      </c>
    </row>
    <row r="13124" spans="1:5" ht="15.6">
      <c r="A13124" s="358" t="s">
        <v>14444</v>
      </c>
      <c r="B13124" s="358" t="s">
        <v>14445</v>
      </c>
      <c r="C13124" s="359">
        <v>2.4</v>
      </c>
      <c r="D13124" s="357" t="s">
        <v>4715</v>
      </c>
      <c r="E13124" s="357" t="s">
        <v>4715</v>
      </c>
    </row>
    <row r="13125" spans="1:5" ht="15.6">
      <c r="A13125" s="358" t="s">
        <v>14444</v>
      </c>
      <c r="B13125" s="358" t="s">
        <v>14445</v>
      </c>
      <c r="C13125" s="359">
        <v>2.4</v>
      </c>
      <c r="D13125" s="357" t="s">
        <v>4715</v>
      </c>
      <c r="E13125" s="357" t="s">
        <v>4715</v>
      </c>
    </row>
    <row r="13126" spans="1:5" ht="15.6">
      <c r="A13126" s="358" t="s">
        <v>14444</v>
      </c>
      <c r="B13126" s="358" t="s">
        <v>14445</v>
      </c>
      <c r="C13126" s="359">
        <v>2.4</v>
      </c>
      <c r="D13126" s="357" t="s">
        <v>4715</v>
      </c>
      <c r="E13126" s="357" t="s">
        <v>4715</v>
      </c>
    </row>
    <row r="13127" spans="1:5" ht="15.6">
      <c r="A13127" s="358" t="s">
        <v>37381</v>
      </c>
      <c r="B13127" s="358" t="s">
        <v>37382</v>
      </c>
      <c r="C13127" s="359">
        <v>2.4</v>
      </c>
      <c r="D13127" s="357" t="s">
        <v>37380</v>
      </c>
      <c r="E13127" s="357" t="s">
        <v>37380</v>
      </c>
    </row>
    <row r="13128" spans="1:5" ht="15.6">
      <c r="A13128" s="358" t="s">
        <v>37381</v>
      </c>
      <c r="B13128" s="358" t="s">
        <v>37382</v>
      </c>
      <c r="C13128" s="359">
        <v>2.4</v>
      </c>
      <c r="D13128" s="357" t="s">
        <v>37380</v>
      </c>
      <c r="E13128" s="357" t="s">
        <v>37380</v>
      </c>
    </row>
    <row r="13129" spans="1:5" ht="15.6">
      <c r="A13129" s="358" t="s">
        <v>37381</v>
      </c>
      <c r="B13129" s="358" t="s">
        <v>37382</v>
      </c>
      <c r="C13129" s="359">
        <v>2.4</v>
      </c>
      <c r="D13129" s="357" t="s">
        <v>37380</v>
      </c>
      <c r="E13129" s="357" t="s">
        <v>37380</v>
      </c>
    </row>
    <row r="13130" spans="1:5" ht="15.6">
      <c r="A13130" s="358" t="s">
        <v>20132</v>
      </c>
      <c r="B13130" s="358" t="s">
        <v>20133</v>
      </c>
      <c r="C13130" s="359">
        <v>2.4</v>
      </c>
      <c r="D13130" s="357" t="s">
        <v>7847</v>
      </c>
      <c r="E13130" s="357" t="s">
        <v>7847</v>
      </c>
    </row>
    <row r="13131" spans="1:5" ht="15.6">
      <c r="A13131" s="358" t="s">
        <v>20132</v>
      </c>
      <c r="B13131" s="358" t="s">
        <v>20133</v>
      </c>
      <c r="C13131" s="359">
        <v>2.4</v>
      </c>
      <c r="D13131" s="357" t="s">
        <v>7847</v>
      </c>
      <c r="E13131" s="357" t="s">
        <v>7847</v>
      </c>
    </row>
    <row r="13132" spans="1:5" ht="15.6">
      <c r="A13132" s="358" t="s">
        <v>20132</v>
      </c>
      <c r="B13132" s="358" t="s">
        <v>20133</v>
      </c>
      <c r="C13132" s="359">
        <v>2.4</v>
      </c>
      <c r="D13132" s="357" t="s">
        <v>7847</v>
      </c>
      <c r="E13132" s="357" t="s">
        <v>7847</v>
      </c>
    </row>
    <row r="13133" spans="1:5" ht="15.6">
      <c r="A13133" s="358" t="s">
        <v>1539</v>
      </c>
      <c r="B13133" s="358" t="s">
        <v>20643</v>
      </c>
      <c r="C13133" s="359">
        <v>2.4</v>
      </c>
      <c r="D13133" s="357" t="s">
        <v>1538</v>
      </c>
      <c r="E13133" s="357" t="s">
        <v>1538</v>
      </c>
    </row>
    <row r="13134" spans="1:5" ht="15.6">
      <c r="A13134" s="358" t="s">
        <v>1539</v>
      </c>
      <c r="B13134" s="358" t="s">
        <v>20643</v>
      </c>
      <c r="C13134" s="359">
        <v>2.4</v>
      </c>
      <c r="D13134" s="357" t="s">
        <v>1538</v>
      </c>
      <c r="E13134" s="357" t="s">
        <v>1538</v>
      </c>
    </row>
    <row r="13135" spans="1:5" ht="15.6">
      <c r="A13135" s="358" t="s">
        <v>10262</v>
      </c>
      <c r="B13135" s="358" t="s">
        <v>61306</v>
      </c>
      <c r="C13135" s="359">
        <v>2.4</v>
      </c>
      <c r="D13135" s="357" t="s">
        <v>61305</v>
      </c>
      <c r="E13135" s="357" t="s">
        <v>61305</v>
      </c>
    </row>
    <row r="13136" spans="1:5" ht="15.6">
      <c r="A13136" s="358" t="s">
        <v>22738</v>
      </c>
      <c r="B13136" s="358" t="s">
        <v>22739</v>
      </c>
      <c r="C13136" s="359">
        <v>2.4</v>
      </c>
      <c r="D13136" s="357" t="s">
        <v>9379</v>
      </c>
      <c r="E13136" s="357" t="s">
        <v>9379</v>
      </c>
    </row>
    <row r="13137" spans="1:5" ht="15.6">
      <c r="A13137" s="358" t="s">
        <v>29988</v>
      </c>
      <c r="B13137" s="358" t="s">
        <v>29988</v>
      </c>
      <c r="C13137" s="359">
        <v>2.4</v>
      </c>
      <c r="D13137" s="357" t="s">
        <v>29987</v>
      </c>
      <c r="E13137" s="357" t="s">
        <v>29987</v>
      </c>
    </row>
    <row r="13138" spans="1:5" ht="15.6">
      <c r="A13138" s="358" t="s">
        <v>18731</v>
      </c>
      <c r="B13138" s="358" t="s">
        <v>18732</v>
      </c>
      <c r="C13138" s="359">
        <v>2.4</v>
      </c>
      <c r="D13138" s="357" t="s">
        <v>6126</v>
      </c>
      <c r="E13138" s="357" t="s">
        <v>6126</v>
      </c>
    </row>
    <row r="13139" spans="1:5" ht="15.6">
      <c r="A13139" s="358" t="s">
        <v>21030</v>
      </c>
      <c r="B13139" s="358" t="s">
        <v>21031</v>
      </c>
      <c r="C13139" s="359">
        <v>2.4</v>
      </c>
      <c r="D13139" s="357" t="s">
        <v>8320</v>
      </c>
      <c r="E13139" s="357" t="s">
        <v>8320</v>
      </c>
    </row>
    <row r="13140" spans="1:5" ht="15.6">
      <c r="A13140" s="358" t="s">
        <v>22125</v>
      </c>
      <c r="B13140" s="358" t="s">
        <v>22126</v>
      </c>
      <c r="C13140" s="359">
        <v>2.4</v>
      </c>
      <c r="D13140" s="357" t="s">
        <v>8930</v>
      </c>
      <c r="E13140" s="357" t="s">
        <v>8930</v>
      </c>
    </row>
    <row r="13141" spans="1:5" ht="15.6">
      <c r="A13141" s="358" t="s">
        <v>22125</v>
      </c>
      <c r="B13141" s="358" t="s">
        <v>22126</v>
      </c>
      <c r="C13141" s="359">
        <v>2.4</v>
      </c>
      <c r="D13141" s="357" t="s">
        <v>8930</v>
      </c>
      <c r="E13141" s="357" t="s">
        <v>8930</v>
      </c>
    </row>
    <row r="13142" spans="1:5" ht="15.6">
      <c r="A13142" s="358" t="s">
        <v>22412</v>
      </c>
      <c r="B13142" s="358" t="s">
        <v>22413</v>
      </c>
      <c r="C13142" s="359">
        <v>2.4</v>
      </c>
      <c r="D13142" s="357" t="s">
        <v>8994</v>
      </c>
      <c r="E13142" s="357" t="s">
        <v>8994</v>
      </c>
    </row>
    <row r="13143" spans="1:5" ht="15.6">
      <c r="A13143" s="358" t="s">
        <v>22412</v>
      </c>
      <c r="B13143" s="358" t="s">
        <v>22413</v>
      </c>
      <c r="C13143" s="359">
        <v>2.4</v>
      </c>
      <c r="D13143" s="357" t="s">
        <v>8994</v>
      </c>
      <c r="E13143" s="357" t="s">
        <v>8994</v>
      </c>
    </row>
    <row r="13144" spans="1:5" ht="15.6">
      <c r="A13144" s="358" t="s">
        <v>10262</v>
      </c>
      <c r="B13144" s="358" t="s">
        <v>54685</v>
      </c>
      <c r="C13144" s="359">
        <v>2.4</v>
      </c>
      <c r="D13144" s="357" t="s">
        <v>54684</v>
      </c>
      <c r="E13144" s="357" t="s">
        <v>54684</v>
      </c>
    </row>
    <row r="13145" spans="1:5" ht="15.6">
      <c r="A13145" s="358" t="s">
        <v>35158</v>
      </c>
      <c r="B13145" s="358" t="s">
        <v>35157</v>
      </c>
      <c r="C13145" s="359">
        <v>2.4</v>
      </c>
      <c r="D13145" s="357" t="s">
        <v>35156</v>
      </c>
      <c r="E13145" s="357" t="s">
        <v>35156</v>
      </c>
    </row>
    <row r="13146" spans="1:5" ht="15.6">
      <c r="A13146" s="358" t="s">
        <v>15852</v>
      </c>
      <c r="B13146" s="358" t="s">
        <v>15853</v>
      </c>
      <c r="C13146" s="359">
        <v>2.4</v>
      </c>
      <c r="D13146" s="357" t="s">
        <v>5362</v>
      </c>
      <c r="E13146" s="357" t="s">
        <v>5362</v>
      </c>
    </row>
    <row r="13147" spans="1:5" ht="15.6">
      <c r="A13147" s="358" t="s">
        <v>15852</v>
      </c>
      <c r="B13147" s="358" t="s">
        <v>15853</v>
      </c>
      <c r="C13147" s="359">
        <v>2.4</v>
      </c>
      <c r="D13147" s="357" t="s">
        <v>5362</v>
      </c>
      <c r="E13147" s="357" t="s">
        <v>5362</v>
      </c>
    </row>
    <row r="13148" spans="1:5" ht="15.6">
      <c r="A13148" s="358" t="s">
        <v>15852</v>
      </c>
      <c r="B13148" s="358" t="s">
        <v>15853</v>
      </c>
      <c r="C13148" s="359">
        <v>2.4</v>
      </c>
      <c r="D13148" s="357" t="s">
        <v>5362</v>
      </c>
      <c r="E13148" s="357" t="s">
        <v>5362</v>
      </c>
    </row>
    <row r="13149" spans="1:5" ht="15.6">
      <c r="A13149" s="358" t="s">
        <v>19957</v>
      </c>
      <c r="B13149" s="358" t="s">
        <v>19958</v>
      </c>
      <c r="C13149" s="359">
        <v>2.4</v>
      </c>
      <c r="D13149" s="357" t="s">
        <v>7684</v>
      </c>
      <c r="E13149" s="357" t="s">
        <v>7684</v>
      </c>
    </row>
    <row r="13150" spans="1:5" ht="15.6">
      <c r="A13150" s="358" t="s">
        <v>19957</v>
      </c>
      <c r="B13150" s="358" t="s">
        <v>19958</v>
      </c>
      <c r="C13150" s="359">
        <v>2.4</v>
      </c>
      <c r="D13150" s="357" t="s">
        <v>7684</v>
      </c>
      <c r="E13150" s="357" t="s">
        <v>7684</v>
      </c>
    </row>
    <row r="13151" spans="1:5" ht="15.6">
      <c r="A13151" s="358" t="s">
        <v>19957</v>
      </c>
      <c r="B13151" s="358" t="s">
        <v>19958</v>
      </c>
      <c r="C13151" s="359">
        <v>2.4</v>
      </c>
      <c r="D13151" s="357" t="s">
        <v>7684</v>
      </c>
      <c r="E13151" s="357" t="s">
        <v>7684</v>
      </c>
    </row>
    <row r="13152" spans="1:5" ht="15.6">
      <c r="A13152" s="358" t="s">
        <v>19957</v>
      </c>
      <c r="B13152" s="358" t="s">
        <v>19958</v>
      </c>
      <c r="C13152" s="359">
        <v>2.4</v>
      </c>
      <c r="D13152" s="357" t="s">
        <v>7684</v>
      </c>
      <c r="E13152" s="357" t="s">
        <v>7684</v>
      </c>
    </row>
    <row r="13153" spans="1:5" ht="15.6">
      <c r="A13153" s="358" t="s">
        <v>1922</v>
      </c>
      <c r="B13153" s="358" t="s">
        <v>23034</v>
      </c>
      <c r="C13153" s="359">
        <v>2.4</v>
      </c>
      <c r="D13153" s="357" t="s">
        <v>9352</v>
      </c>
      <c r="E13153" s="357" t="s">
        <v>9352</v>
      </c>
    </row>
    <row r="13154" spans="1:5" ht="15.6">
      <c r="A13154" s="358" t="s">
        <v>1922</v>
      </c>
      <c r="B13154" s="358" t="s">
        <v>23034</v>
      </c>
      <c r="C13154" s="359">
        <v>2.4</v>
      </c>
      <c r="D13154" s="357" t="s">
        <v>9352</v>
      </c>
      <c r="E13154" s="357" t="s">
        <v>9352</v>
      </c>
    </row>
    <row r="13155" spans="1:5" ht="15.6">
      <c r="A13155" s="358" t="s">
        <v>23390</v>
      </c>
      <c r="B13155" s="358" t="s">
        <v>23390</v>
      </c>
      <c r="C13155" s="359">
        <v>2.4</v>
      </c>
      <c r="D13155" s="357" t="s">
        <v>9585</v>
      </c>
      <c r="E13155" s="357" t="s">
        <v>9585</v>
      </c>
    </row>
    <row r="13156" spans="1:5" ht="15.6">
      <c r="A13156" s="358" t="s">
        <v>13142</v>
      </c>
      <c r="B13156" s="358" t="s">
        <v>13143</v>
      </c>
      <c r="C13156" s="359">
        <v>2.4</v>
      </c>
      <c r="D13156" s="357" t="s">
        <v>4046</v>
      </c>
      <c r="E13156" s="357" t="s">
        <v>4046</v>
      </c>
    </row>
    <row r="13157" spans="1:5" ht="15.6">
      <c r="A13157" s="358" t="s">
        <v>15076</v>
      </c>
      <c r="B13157" s="358" t="s">
        <v>15077</v>
      </c>
      <c r="C13157" s="359">
        <v>2.4</v>
      </c>
      <c r="D13157" s="357" t="s">
        <v>4871</v>
      </c>
      <c r="E13157" s="357" t="s">
        <v>4871</v>
      </c>
    </row>
    <row r="13158" spans="1:5" ht="15.6">
      <c r="A13158" s="358" t="s">
        <v>15076</v>
      </c>
      <c r="B13158" s="358" t="s">
        <v>15077</v>
      </c>
      <c r="C13158" s="359">
        <v>2.4</v>
      </c>
      <c r="D13158" s="357" t="s">
        <v>4871</v>
      </c>
      <c r="E13158" s="357" t="s">
        <v>4871</v>
      </c>
    </row>
    <row r="13159" spans="1:5" ht="15.6">
      <c r="A13159" s="358" t="s">
        <v>15076</v>
      </c>
      <c r="B13159" s="358" t="s">
        <v>15077</v>
      </c>
      <c r="C13159" s="359">
        <v>2.4</v>
      </c>
      <c r="D13159" s="357" t="s">
        <v>4871</v>
      </c>
      <c r="E13159" s="357" t="s">
        <v>4871</v>
      </c>
    </row>
    <row r="13160" spans="1:5" ht="15.6">
      <c r="A13160" s="358" t="s">
        <v>15076</v>
      </c>
      <c r="B13160" s="358" t="s">
        <v>15077</v>
      </c>
      <c r="C13160" s="359">
        <v>2.4</v>
      </c>
      <c r="D13160" s="357" t="s">
        <v>4871</v>
      </c>
      <c r="E13160" s="357" t="s">
        <v>4871</v>
      </c>
    </row>
    <row r="13161" spans="1:5" ht="15.6">
      <c r="A13161" s="358" t="s">
        <v>10262</v>
      </c>
      <c r="B13161" s="358" t="s">
        <v>54624</v>
      </c>
      <c r="C13161" s="359">
        <v>2.4</v>
      </c>
      <c r="D13161" s="357" t="s">
        <v>54623</v>
      </c>
      <c r="E13161" s="357" t="s">
        <v>54623</v>
      </c>
    </row>
    <row r="13162" spans="1:5" ht="15.6">
      <c r="A13162" s="358" t="s">
        <v>10262</v>
      </c>
      <c r="B13162" s="358" t="s">
        <v>39433</v>
      </c>
      <c r="C13162" s="359">
        <v>2.4</v>
      </c>
      <c r="D13162" s="357" t="s">
        <v>39432</v>
      </c>
      <c r="E13162" s="357" t="s">
        <v>39432</v>
      </c>
    </row>
    <row r="13163" spans="1:5" ht="15.6">
      <c r="A13163" s="358" t="s">
        <v>41592</v>
      </c>
      <c r="B13163" s="358" t="s">
        <v>41593</v>
      </c>
      <c r="C13163" s="359">
        <v>2.4</v>
      </c>
      <c r="D13163" s="357" t="s">
        <v>41591</v>
      </c>
      <c r="E13163" s="357" t="s">
        <v>41591</v>
      </c>
    </row>
    <row r="13164" spans="1:5" ht="15.6">
      <c r="A13164" s="358" t="s">
        <v>22033</v>
      </c>
      <c r="B13164" s="358" t="s">
        <v>22034</v>
      </c>
      <c r="C13164" s="359">
        <v>2.4</v>
      </c>
      <c r="D13164" s="357" t="s">
        <v>8778</v>
      </c>
      <c r="E13164" s="357" t="s">
        <v>8778</v>
      </c>
    </row>
    <row r="13165" spans="1:5" ht="15.6">
      <c r="A13165" s="358" t="s">
        <v>122</v>
      </c>
      <c r="B13165" s="358" t="s">
        <v>11238</v>
      </c>
      <c r="C13165" s="359">
        <v>2.4</v>
      </c>
      <c r="D13165" s="357" t="s">
        <v>2248</v>
      </c>
      <c r="E13165" s="357" t="s">
        <v>2248</v>
      </c>
    </row>
    <row r="13166" spans="1:5" ht="15.6">
      <c r="A13166" s="358" t="s">
        <v>11206</v>
      </c>
      <c r="B13166" s="358" t="s">
        <v>11207</v>
      </c>
      <c r="C13166" s="359">
        <v>2.4</v>
      </c>
      <c r="D13166" s="357" t="s">
        <v>3033</v>
      </c>
      <c r="E13166" s="357" t="s">
        <v>3033</v>
      </c>
    </row>
    <row r="13167" spans="1:5" ht="15.6">
      <c r="A13167" s="358" t="s">
        <v>11206</v>
      </c>
      <c r="B13167" s="358" t="s">
        <v>11207</v>
      </c>
      <c r="C13167" s="359">
        <v>2.4</v>
      </c>
      <c r="D13167" s="357" t="s">
        <v>3033</v>
      </c>
      <c r="E13167" s="357" t="s">
        <v>3033</v>
      </c>
    </row>
    <row r="13168" spans="1:5" ht="15.6">
      <c r="A13168" s="358" t="s">
        <v>13297</v>
      </c>
      <c r="B13168" s="358" t="s">
        <v>13298</v>
      </c>
      <c r="C13168" s="359">
        <v>2.4</v>
      </c>
      <c r="D13168" s="357" t="s">
        <v>3454</v>
      </c>
      <c r="E13168" s="357" t="s">
        <v>3454</v>
      </c>
    </row>
    <row r="13169" spans="1:5" ht="15.6">
      <c r="A13169" s="358" t="s">
        <v>13297</v>
      </c>
      <c r="B13169" s="358" t="s">
        <v>13298</v>
      </c>
      <c r="C13169" s="359">
        <v>2.4</v>
      </c>
      <c r="D13169" s="357" t="s">
        <v>3454</v>
      </c>
      <c r="E13169" s="357" t="s">
        <v>3454</v>
      </c>
    </row>
    <row r="13170" spans="1:5" ht="15.6">
      <c r="A13170" s="358" t="s">
        <v>469</v>
      </c>
      <c r="B13170" s="358" t="s">
        <v>12734</v>
      </c>
      <c r="C13170" s="359">
        <v>2.4</v>
      </c>
      <c r="D13170" s="357" t="s">
        <v>468</v>
      </c>
      <c r="E13170" s="357" t="s">
        <v>468</v>
      </c>
    </row>
    <row r="13171" spans="1:5" ht="15.6">
      <c r="A13171" s="358" t="s">
        <v>469</v>
      </c>
      <c r="B13171" s="358" t="s">
        <v>12734</v>
      </c>
      <c r="C13171" s="359">
        <v>2.4</v>
      </c>
      <c r="D13171" s="357" t="s">
        <v>468</v>
      </c>
      <c r="E13171" s="357" t="s">
        <v>468</v>
      </c>
    </row>
    <row r="13172" spans="1:5" ht="15.6">
      <c r="A13172" s="358" t="s">
        <v>469</v>
      </c>
      <c r="B13172" s="358" t="s">
        <v>12734</v>
      </c>
      <c r="C13172" s="359">
        <v>2.4</v>
      </c>
      <c r="D13172" s="357" t="s">
        <v>468</v>
      </c>
      <c r="E13172" s="357" t="s">
        <v>468</v>
      </c>
    </row>
    <row r="13173" spans="1:5" ht="15.6">
      <c r="A13173" s="358" t="s">
        <v>469</v>
      </c>
      <c r="B13173" s="358" t="s">
        <v>12734</v>
      </c>
      <c r="C13173" s="359">
        <v>2.4</v>
      </c>
      <c r="D13173" s="357" t="s">
        <v>468</v>
      </c>
      <c r="E13173" s="357" t="s">
        <v>468</v>
      </c>
    </row>
    <row r="13174" spans="1:5" ht="15.6">
      <c r="A13174" s="358" t="s">
        <v>13584</v>
      </c>
      <c r="B13174" s="358" t="s">
        <v>13585</v>
      </c>
      <c r="C13174" s="359">
        <v>2.4</v>
      </c>
      <c r="D13174" s="357" t="s">
        <v>3838</v>
      </c>
      <c r="E13174" s="357" t="s">
        <v>3838</v>
      </c>
    </row>
    <row r="13175" spans="1:5" ht="15.6">
      <c r="A13175" s="358" t="s">
        <v>10262</v>
      </c>
      <c r="B13175" s="358" t="s">
        <v>30380</v>
      </c>
      <c r="C13175" s="359">
        <v>2.4</v>
      </c>
      <c r="D13175" s="357" t="s">
        <v>30379</v>
      </c>
      <c r="E13175" s="357" t="s">
        <v>30379</v>
      </c>
    </row>
    <row r="13176" spans="1:5" ht="15.6">
      <c r="A13176" s="358" t="s">
        <v>10262</v>
      </c>
      <c r="B13176" s="358" t="s">
        <v>30380</v>
      </c>
      <c r="C13176" s="359">
        <v>2.4</v>
      </c>
      <c r="D13176" s="357" t="s">
        <v>30379</v>
      </c>
      <c r="E13176" s="357" t="s">
        <v>30379</v>
      </c>
    </row>
    <row r="13177" spans="1:5" ht="15.6">
      <c r="A13177" s="358" t="s">
        <v>10262</v>
      </c>
      <c r="B13177" s="358" t="s">
        <v>30380</v>
      </c>
      <c r="C13177" s="359">
        <v>2.4</v>
      </c>
      <c r="D13177" s="357" t="s">
        <v>30379</v>
      </c>
      <c r="E13177" s="357" t="s">
        <v>30379</v>
      </c>
    </row>
    <row r="13178" spans="1:5" ht="15.6">
      <c r="A13178" s="358" t="s">
        <v>34858</v>
      </c>
      <c r="B13178" s="358" t="s">
        <v>34858</v>
      </c>
      <c r="C13178" s="359">
        <v>2.4</v>
      </c>
      <c r="D13178" s="357" t="s">
        <v>34857</v>
      </c>
      <c r="E13178" s="357" t="s">
        <v>34857</v>
      </c>
    </row>
    <row r="13179" spans="1:5" ht="15.6">
      <c r="A13179" s="358" t="s">
        <v>16411</v>
      </c>
      <c r="B13179" s="358" t="s">
        <v>16412</v>
      </c>
      <c r="C13179" s="359">
        <v>2.4</v>
      </c>
      <c r="D13179" s="357" t="s">
        <v>5764</v>
      </c>
      <c r="E13179" s="357" t="s">
        <v>5764</v>
      </c>
    </row>
    <row r="13180" spans="1:5" ht="15.6">
      <c r="A13180" s="358" t="s">
        <v>16411</v>
      </c>
      <c r="B13180" s="358" t="s">
        <v>16412</v>
      </c>
      <c r="C13180" s="359">
        <v>2.4</v>
      </c>
      <c r="D13180" s="357" t="s">
        <v>5764</v>
      </c>
      <c r="E13180" s="357" t="s">
        <v>5764</v>
      </c>
    </row>
    <row r="13181" spans="1:5" ht="15.6">
      <c r="A13181" s="358" t="s">
        <v>16411</v>
      </c>
      <c r="B13181" s="358" t="s">
        <v>16412</v>
      </c>
      <c r="C13181" s="359">
        <v>2.4</v>
      </c>
      <c r="D13181" s="357" t="s">
        <v>5764</v>
      </c>
      <c r="E13181" s="357" t="s">
        <v>5764</v>
      </c>
    </row>
    <row r="13182" spans="1:5" ht="15.6">
      <c r="A13182" s="358" t="s">
        <v>37536</v>
      </c>
      <c r="B13182" s="358" t="s">
        <v>37537</v>
      </c>
      <c r="C13182" s="359">
        <v>2.4</v>
      </c>
      <c r="D13182" s="357" t="s">
        <v>37535</v>
      </c>
      <c r="E13182" s="357" t="s">
        <v>37535</v>
      </c>
    </row>
    <row r="13183" spans="1:5" ht="15.6">
      <c r="A13183" s="358" t="s">
        <v>39884</v>
      </c>
      <c r="B13183" s="358" t="s">
        <v>39885</v>
      </c>
      <c r="C13183" s="359">
        <v>2.4</v>
      </c>
      <c r="D13183" s="357" t="s">
        <v>39883</v>
      </c>
      <c r="E13183" s="357" t="s">
        <v>39883</v>
      </c>
    </row>
    <row r="13184" spans="1:5" ht="15.6">
      <c r="A13184" s="358" t="s">
        <v>42903</v>
      </c>
      <c r="B13184" s="358" t="s">
        <v>42903</v>
      </c>
      <c r="C13184" s="359">
        <v>2.4</v>
      </c>
      <c r="D13184" s="357" t="s">
        <v>42902</v>
      </c>
      <c r="E13184" s="357" t="s">
        <v>42902</v>
      </c>
    </row>
    <row r="13185" spans="1:5" ht="15.6">
      <c r="A13185" s="358" t="s">
        <v>42903</v>
      </c>
      <c r="B13185" s="358" t="s">
        <v>42903</v>
      </c>
      <c r="C13185" s="359">
        <v>2.4</v>
      </c>
      <c r="D13185" s="357" t="s">
        <v>42902</v>
      </c>
      <c r="E13185" s="357" t="s">
        <v>42902</v>
      </c>
    </row>
    <row r="13186" spans="1:5" ht="15.6">
      <c r="A13186" s="358" t="s">
        <v>45440</v>
      </c>
      <c r="B13186" s="358" t="s">
        <v>45441</v>
      </c>
      <c r="C13186" s="359">
        <v>2.4</v>
      </c>
      <c r="D13186" s="357" t="s">
        <v>45439</v>
      </c>
      <c r="E13186" s="357" t="s">
        <v>45439</v>
      </c>
    </row>
    <row r="13187" spans="1:5" ht="15.6">
      <c r="A13187" s="358" t="s">
        <v>45440</v>
      </c>
      <c r="B13187" s="358" t="s">
        <v>45441</v>
      </c>
      <c r="C13187" s="359">
        <v>2.4</v>
      </c>
      <c r="D13187" s="357" t="s">
        <v>45439</v>
      </c>
      <c r="E13187" s="357" t="s">
        <v>45439</v>
      </c>
    </row>
    <row r="13188" spans="1:5" ht="15.6">
      <c r="A13188" s="358" t="s">
        <v>22230</v>
      </c>
      <c r="B13188" s="358" t="s">
        <v>22231</v>
      </c>
      <c r="C13188" s="359">
        <v>2.4</v>
      </c>
      <c r="D13188" s="357" t="s">
        <v>9014</v>
      </c>
      <c r="E13188" s="357" t="s">
        <v>9014</v>
      </c>
    </row>
    <row r="13189" spans="1:5" ht="15.6">
      <c r="A13189" s="358" t="s">
        <v>23003</v>
      </c>
      <c r="B13189" s="358" t="s">
        <v>23004</v>
      </c>
      <c r="C13189" s="359">
        <v>2.4</v>
      </c>
      <c r="D13189" s="357" t="s">
        <v>9297</v>
      </c>
      <c r="E13189" s="357" t="s">
        <v>9297</v>
      </c>
    </row>
    <row r="13190" spans="1:5" ht="15.6">
      <c r="A13190" s="358" t="s">
        <v>23003</v>
      </c>
      <c r="B13190" s="358" t="s">
        <v>23004</v>
      </c>
      <c r="C13190" s="359">
        <v>2.4</v>
      </c>
      <c r="D13190" s="357" t="s">
        <v>9297</v>
      </c>
      <c r="E13190" s="357" t="s">
        <v>9297</v>
      </c>
    </row>
    <row r="13191" spans="1:5" ht="15.6">
      <c r="A13191" s="358" t="s">
        <v>10262</v>
      </c>
      <c r="B13191" s="358" t="s">
        <v>27285</v>
      </c>
      <c r="C13191" s="359">
        <v>2.4</v>
      </c>
      <c r="D13191" s="357" t="s">
        <v>27284</v>
      </c>
      <c r="E13191" s="357" t="s">
        <v>27284</v>
      </c>
    </row>
    <row r="13192" spans="1:5" ht="15.6">
      <c r="A13192" s="358" t="s">
        <v>12444</v>
      </c>
      <c r="B13192" s="358" t="s">
        <v>12445</v>
      </c>
      <c r="C13192" s="359">
        <v>2.4</v>
      </c>
      <c r="D13192" s="357" t="s">
        <v>3388</v>
      </c>
      <c r="E13192" s="357" t="s">
        <v>3388</v>
      </c>
    </row>
    <row r="13193" spans="1:5" ht="15.6">
      <c r="A13193" s="358" t="s">
        <v>12444</v>
      </c>
      <c r="B13193" s="358" t="s">
        <v>12445</v>
      </c>
      <c r="C13193" s="359">
        <v>2.4</v>
      </c>
      <c r="D13193" s="357" t="s">
        <v>3388</v>
      </c>
      <c r="E13193" s="357" t="s">
        <v>3388</v>
      </c>
    </row>
    <row r="13194" spans="1:5" ht="15.6">
      <c r="A13194" s="358" t="s">
        <v>10262</v>
      </c>
      <c r="B13194" s="358" t="s">
        <v>29996</v>
      </c>
      <c r="C13194" s="359">
        <v>2.4</v>
      </c>
      <c r="D13194" s="357" t="s">
        <v>29995</v>
      </c>
      <c r="E13194" s="357" t="s">
        <v>29995</v>
      </c>
    </row>
    <row r="13195" spans="1:5" ht="15.6">
      <c r="A13195" s="358" t="s">
        <v>10262</v>
      </c>
      <c r="B13195" s="358" t="s">
        <v>29996</v>
      </c>
      <c r="C13195" s="359">
        <v>2.4</v>
      </c>
      <c r="D13195" s="357" t="s">
        <v>29995</v>
      </c>
      <c r="E13195" s="357" t="s">
        <v>29995</v>
      </c>
    </row>
    <row r="13196" spans="1:5" ht="15.6">
      <c r="A13196" s="358" t="s">
        <v>13248</v>
      </c>
      <c r="B13196" s="358" t="s">
        <v>13249</v>
      </c>
      <c r="C13196" s="359">
        <v>2.4</v>
      </c>
      <c r="D13196" s="357" t="s">
        <v>4157</v>
      </c>
      <c r="E13196" s="357" t="s">
        <v>4157</v>
      </c>
    </row>
    <row r="13197" spans="1:5" ht="15.6">
      <c r="A13197" s="358" t="s">
        <v>14845</v>
      </c>
      <c r="B13197" s="358" t="s">
        <v>14846</v>
      </c>
      <c r="C13197" s="359">
        <v>2.4</v>
      </c>
      <c r="D13197" s="357" t="s">
        <v>4779</v>
      </c>
      <c r="E13197" s="357" t="s">
        <v>4779</v>
      </c>
    </row>
    <row r="13198" spans="1:5" ht="15.6">
      <c r="A13198" s="358" t="s">
        <v>748</v>
      </c>
      <c r="B13198" s="358" t="s">
        <v>14901</v>
      </c>
      <c r="C13198" s="359">
        <v>2.4</v>
      </c>
      <c r="D13198" s="357" t="s">
        <v>4825</v>
      </c>
      <c r="E13198" s="357" t="s">
        <v>4825</v>
      </c>
    </row>
    <row r="13199" spans="1:5" ht="15.6">
      <c r="A13199" s="358" t="s">
        <v>748</v>
      </c>
      <c r="B13199" s="358" t="s">
        <v>14901</v>
      </c>
      <c r="C13199" s="359">
        <v>2.4</v>
      </c>
      <c r="D13199" s="357" t="s">
        <v>4825</v>
      </c>
      <c r="E13199" s="357" t="s">
        <v>4825</v>
      </c>
    </row>
    <row r="13200" spans="1:5" ht="15.6">
      <c r="A13200" s="358" t="s">
        <v>54532</v>
      </c>
      <c r="B13200" s="358" t="s">
        <v>54532</v>
      </c>
      <c r="C13200" s="359">
        <v>2.4</v>
      </c>
      <c r="D13200" s="357" t="s">
        <v>54531</v>
      </c>
      <c r="E13200" s="357" t="s">
        <v>54531</v>
      </c>
    </row>
    <row r="13201" spans="1:5" ht="15.6">
      <c r="A13201" s="358" t="s">
        <v>54532</v>
      </c>
      <c r="B13201" s="358" t="s">
        <v>54532</v>
      </c>
      <c r="C13201" s="359">
        <v>2.4</v>
      </c>
      <c r="D13201" s="357" t="s">
        <v>54531</v>
      </c>
      <c r="E13201" s="357" t="s">
        <v>54531</v>
      </c>
    </row>
    <row r="13202" spans="1:5" ht="15.6">
      <c r="A13202" s="358" t="s">
        <v>35819</v>
      </c>
      <c r="B13202" s="358" t="s">
        <v>35819</v>
      </c>
      <c r="C13202" s="359">
        <v>2.4</v>
      </c>
      <c r="D13202" s="357" t="s">
        <v>35818</v>
      </c>
      <c r="E13202" s="357" t="s">
        <v>35818</v>
      </c>
    </row>
    <row r="13203" spans="1:5" ht="15.6">
      <c r="A13203" s="358" t="s">
        <v>36594</v>
      </c>
      <c r="B13203" s="358" t="s">
        <v>36595</v>
      </c>
      <c r="C13203" s="359">
        <v>2.4</v>
      </c>
      <c r="D13203" s="357" t="s">
        <v>36593</v>
      </c>
      <c r="E13203" s="357" t="s">
        <v>36593</v>
      </c>
    </row>
    <row r="13204" spans="1:5" ht="15.6">
      <c r="A13204" s="358" t="s">
        <v>41897</v>
      </c>
      <c r="B13204" s="358" t="s">
        <v>41898</v>
      </c>
      <c r="C13204" s="359">
        <v>2.4</v>
      </c>
      <c r="D13204" s="357" t="s">
        <v>41896</v>
      </c>
      <c r="E13204" s="357" t="s">
        <v>41896</v>
      </c>
    </row>
    <row r="13205" spans="1:5" ht="15.6">
      <c r="A13205" s="358" t="s">
        <v>41897</v>
      </c>
      <c r="B13205" s="358" t="s">
        <v>41898</v>
      </c>
      <c r="C13205" s="359">
        <v>2.4</v>
      </c>
      <c r="D13205" s="357" t="s">
        <v>41896</v>
      </c>
      <c r="E13205" s="357" t="s">
        <v>41896</v>
      </c>
    </row>
    <row r="13206" spans="1:5" ht="15.6">
      <c r="A13206" s="358" t="s">
        <v>41897</v>
      </c>
      <c r="B13206" s="358" t="s">
        <v>41898</v>
      </c>
      <c r="C13206" s="359">
        <v>2.4</v>
      </c>
      <c r="D13206" s="357" t="s">
        <v>41896</v>
      </c>
      <c r="E13206" s="357" t="s">
        <v>41896</v>
      </c>
    </row>
    <row r="13207" spans="1:5" ht="15.6">
      <c r="A13207" s="358" t="s">
        <v>1350</v>
      </c>
      <c r="B13207" s="358" t="s">
        <v>18644</v>
      </c>
      <c r="C13207" s="359">
        <v>2.4</v>
      </c>
      <c r="D13207" s="357" t="s">
        <v>7416</v>
      </c>
      <c r="E13207" s="357" t="s">
        <v>7416</v>
      </c>
    </row>
    <row r="13208" spans="1:5" ht="15.6">
      <c r="A13208" s="358" t="s">
        <v>1350</v>
      </c>
      <c r="B13208" s="358" t="s">
        <v>18644</v>
      </c>
      <c r="C13208" s="359">
        <v>2.4</v>
      </c>
      <c r="D13208" s="357" t="s">
        <v>7416</v>
      </c>
      <c r="E13208" s="357" t="s">
        <v>7416</v>
      </c>
    </row>
    <row r="13209" spans="1:5" ht="15.6">
      <c r="A13209" s="358" t="s">
        <v>45219</v>
      </c>
      <c r="B13209" s="358" t="s">
        <v>45220</v>
      </c>
      <c r="C13209" s="359">
        <v>2.4</v>
      </c>
      <c r="D13209" s="357" t="s">
        <v>61307</v>
      </c>
      <c r="E13209" s="357" t="s">
        <v>61307</v>
      </c>
    </row>
    <row r="13210" spans="1:5" ht="15.6">
      <c r="A13210" s="358" t="s">
        <v>21972</v>
      </c>
      <c r="B13210" s="358" t="s">
        <v>21973</v>
      </c>
      <c r="C13210" s="359">
        <v>2.4</v>
      </c>
      <c r="D13210" s="357" t="s">
        <v>8647</v>
      </c>
      <c r="E13210" s="357" t="s">
        <v>8647</v>
      </c>
    </row>
    <row r="13211" spans="1:5" ht="15.6">
      <c r="A13211" s="358" t="s">
        <v>21972</v>
      </c>
      <c r="B13211" s="358" t="s">
        <v>21973</v>
      </c>
      <c r="C13211" s="359">
        <v>2.4</v>
      </c>
      <c r="D13211" s="357" t="s">
        <v>8647</v>
      </c>
      <c r="E13211" s="357" t="s">
        <v>8647</v>
      </c>
    </row>
    <row r="13212" spans="1:5" ht="15.6">
      <c r="A13212" s="358" t="s">
        <v>53598</v>
      </c>
      <c r="B13212" s="358" t="s">
        <v>53599</v>
      </c>
      <c r="C13212" s="359">
        <v>2.4</v>
      </c>
      <c r="D13212" s="357" t="s">
        <v>53597</v>
      </c>
      <c r="E13212" s="357" t="s">
        <v>53597</v>
      </c>
    </row>
    <row r="13213" spans="1:5" ht="15.6">
      <c r="A13213" s="358" t="s">
        <v>10262</v>
      </c>
      <c r="B13213" s="358" t="s">
        <v>11268</v>
      </c>
      <c r="C13213" s="359">
        <v>2.4</v>
      </c>
      <c r="D13213" s="357" t="s">
        <v>2314</v>
      </c>
      <c r="E13213" s="357" t="s">
        <v>2314</v>
      </c>
    </row>
    <row r="13214" spans="1:5" ht="15.6">
      <c r="A13214" s="358" t="s">
        <v>10262</v>
      </c>
      <c r="B13214" s="358" t="s">
        <v>11268</v>
      </c>
      <c r="C13214" s="359">
        <v>2.4</v>
      </c>
      <c r="D13214" s="357" t="s">
        <v>2314</v>
      </c>
      <c r="E13214" s="357" t="s">
        <v>2314</v>
      </c>
    </row>
    <row r="13215" spans="1:5" ht="15.6">
      <c r="A13215" s="358" t="s">
        <v>13568</v>
      </c>
      <c r="B13215" s="358" t="s">
        <v>13569</v>
      </c>
      <c r="C13215" s="359">
        <v>2.4</v>
      </c>
      <c r="D13215" s="357" t="s">
        <v>3837</v>
      </c>
      <c r="E13215" s="357" t="s">
        <v>3837</v>
      </c>
    </row>
    <row r="13216" spans="1:5" ht="15.6">
      <c r="A13216" s="358" t="s">
        <v>10262</v>
      </c>
      <c r="B13216" s="358" t="s">
        <v>61309</v>
      </c>
      <c r="C13216" s="359">
        <v>2.4</v>
      </c>
      <c r="D13216" s="357" t="s">
        <v>61308</v>
      </c>
      <c r="E13216" s="357" t="s">
        <v>61308</v>
      </c>
    </row>
    <row r="13217" spans="1:5" ht="15.6">
      <c r="A13217" s="358" t="s">
        <v>10262</v>
      </c>
      <c r="B13217" s="358" t="s">
        <v>21938</v>
      </c>
      <c r="C13217" s="359">
        <v>2.4</v>
      </c>
      <c r="D13217" s="357" t="s">
        <v>8600</v>
      </c>
      <c r="E13217" s="357" t="s">
        <v>8600</v>
      </c>
    </row>
    <row r="13218" spans="1:5" ht="15.6">
      <c r="A13218" s="358" t="s">
        <v>1818</v>
      </c>
      <c r="B13218" s="358" t="s">
        <v>21768</v>
      </c>
      <c r="C13218" s="359">
        <v>2.4</v>
      </c>
      <c r="D13218" s="357" t="s">
        <v>8880</v>
      </c>
      <c r="E13218" s="357" t="s">
        <v>8880</v>
      </c>
    </row>
    <row r="13219" spans="1:5" ht="15.6">
      <c r="A13219" s="358" t="s">
        <v>1818</v>
      </c>
      <c r="B13219" s="358" t="s">
        <v>21768</v>
      </c>
      <c r="C13219" s="359">
        <v>2.4</v>
      </c>
      <c r="D13219" s="357" t="s">
        <v>8880</v>
      </c>
      <c r="E13219" s="357" t="s">
        <v>8880</v>
      </c>
    </row>
    <row r="13220" spans="1:5" ht="15.6">
      <c r="A13220" s="358" t="s">
        <v>1818</v>
      </c>
      <c r="B13220" s="358" t="s">
        <v>21768</v>
      </c>
      <c r="C13220" s="359">
        <v>2.4</v>
      </c>
      <c r="D13220" s="357" t="s">
        <v>8880</v>
      </c>
      <c r="E13220" s="357" t="s">
        <v>8880</v>
      </c>
    </row>
    <row r="13221" spans="1:5" ht="15.6">
      <c r="A13221" s="358" t="s">
        <v>1837</v>
      </c>
      <c r="B13221" s="358" t="s">
        <v>22186</v>
      </c>
      <c r="C13221" s="359">
        <v>2.4</v>
      </c>
      <c r="D13221" s="357" t="s">
        <v>8967</v>
      </c>
      <c r="E13221" s="357" t="s">
        <v>8967</v>
      </c>
    </row>
    <row r="13222" spans="1:5" ht="15.6">
      <c r="A13222" s="358" t="s">
        <v>1837</v>
      </c>
      <c r="B13222" s="358" t="s">
        <v>22186</v>
      </c>
      <c r="C13222" s="359">
        <v>2.4</v>
      </c>
      <c r="D13222" s="357" t="s">
        <v>8967</v>
      </c>
      <c r="E13222" s="357" t="s">
        <v>8967</v>
      </c>
    </row>
    <row r="13223" spans="1:5" ht="15.6">
      <c r="A13223" s="358" t="s">
        <v>1837</v>
      </c>
      <c r="B13223" s="358" t="s">
        <v>22186</v>
      </c>
      <c r="C13223" s="359">
        <v>2.4</v>
      </c>
      <c r="D13223" s="357" t="s">
        <v>8967</v>
      </c>
      <c r="E13223" s="357" t="s">
        <v>8967</v>
      </c>
    </row>
    <row r="13224" spans="1:5" ht="15.6">
      <c r="A13224" s="358" t="s">
        <v>1837</v>
      </c>
      <c r="B13224" s="358" t="s">
        <v>22186</v>
      </c>
      <c r="C13224" s="359">
        <v>2.4</v>
      </c>
      <c r="D13224" s="357" t="s">
        <v>8967</v>
      </c>
      <c r="E13224" s="357" t="s">
        <v>8967</v>
      </c>
    </row>
    <row r="13225" spans="1:5" ht="15.6">
      <c r="A13225" s="358" t="s">
        <v>23719</v>
      </c>
      <c r="B13225" s="358" t="s">
        <v>23720</v>
      </c>
      <c r="C13225" s="359">
        <v>2.4</v>
      </c>
      <c r="D13225" s="357" t="s">
        <v>9854</v>
      </c>
      <c r="E13225" s="357" t="s">
        <v>9854</v>
      </c>
    </row>
    <row r="13226" spans="1:5" ht="15.6">
      <c r="A13226" s="358" t="s">
        <v>23719</v>
      </c>
      <c r="B13226" s="358" t="s">
        <v>23720</v>
      </c>
      <c r="C13226" s="359">
        <v>2.4</v>
      </c>
      <c r="D13226" s="357" t="s">
        <v>9854</v>
      </c>
      <c r="E13226" s="357" t="s">
        <v>9854</v>
      </c>
    </row>
    <row r="13227" spans="1:5" ht="15.6">
      <c r="A13227" s="358" t="s">
        <v>11779</v>
      </c>
      <c r="B13227" s="358" t="s">
        <v>11779</v>
      </c>
      <c r="C13227" s="359">
        <v>2.4</v>
      </c>
      <c r="D13227" s="357" t="s">
        <v>2985</v>
      </c>
      <c r="E13227" s="357" t="s">
        <v>2985</v>
      </c>
    </row>
    <row r="13228" spans="1:5" ht="15.6">
      <c r="A13228" s="358" t="s">
        <v>455</v>
      </c>
      <c r="B13228" s="358" t="s">
        <v>12720</v>
      </c>
      <c r="C13228" s="359">
        <v>2.4</v>
      </c>
      <c r="D13228" s="357" t="s">
        <v>3676</v>
      </c>
      <c r="E13228" s="357" t="s">
        <v>3676</v>
      </c>
    </row>
    <row r="13229" spans="1:5" ht="15.6">
      <c r="A13229" s="358" t="s">
        <v>455</v>
      </c>
      <c r="B13229" s="358" t="s">
        <v>12720</v>
      </c>
      <c r="C13229" s="359">
        <v>2.4</v>
      </c>
      <c r="D13229" s="357" t="s">
        <v>3676</v>
      </c>
      <c r="E13229" s="357" t="s">
        <v>3676</v>
      </c>
    </row>
    <row r="13230" spans="1:5" ht="15.6">
      <c r="A13230" s="358" t="s">
        <v>455</v>
      </c>
      <c r="B13230" s="358" t="s">
        <v>12720</v>
      </c>
      <c r="C13230" s="359">
        <v>2.4</v>
      </c>
      <c r="D13230" s="357" t="s">
        <v>3676</v>
      </c>
      <c r="E13230" s="357" t="s">
        <v>3676</v>
      </c>
    </row>
    <row r="13231" spans="1:5" ht="15.6">
      <c r="A13231" s="358" t="s">
        <v>455</v>
      </c>
      <c r="B13231" s="358" t="s">
        <v>12720</v>
      </c>
      <c r="C13231" s="359">
        <v>2.4</v>
      </c>
      <c r="D13231" s="357" t="s">
        <v>3676</v>
      </c>
      <c r="E13231" s="357" t="s">
        <v>3676</v>
      </c>
    </row>
    <row r="13232" spans="1:5" ht="15.6">
      <c r="A13232" s="358" t="s">
        <v>13070</v>
      </c>
      <c r="B13232" s="358" t="s">
        <v>13071</v>
      </c>
      <c r="C13232" s="359">
        <v>2.4</v>
      </c>
      <c r="D13232" s="357" t="s">
        <v>3981</v>
      </c>
      <c r="E13232" s="357" t="s">
        <v>3981</v>
      </c>
    </row>
    <row r="13233" spans="1:5" ht="15.6">
      <c r="A13233" s="358" t="s">
        <v>13070</v>
      </c>
      <c r="B13233" s="358" t="s">
        <v>13071</v>
      </c>
      <c r="C13233" s="359">
        <v>2.4</v>
      </c>
      <c r="D13233" s="357" t="s">
        <v>3981</v>
      </c>
      <c r="E13233" s="357" t="s">
        <v>3981</v>
      </c>
    </row>
    <row r="13234" spans="1:5" ht="15.6">
      <c r="A13234" s="358" t="s">
        <v>10262</v>
      </c>
      <c r="B13234" s="358" t="s">
        <v>30475</v>
      </c>
      <c r="C13234" s="359">
        <v>2.4</v>
      </c>
      <c r="D13234" s="357" t="s">
        <v>30474</v>
      </c>
      <c r="E13234" s="357" t="s">
        <v>30474</v>
      </c>
    </row>
    <row r="13235" spans="1:5" ht="15.6">
      <c r="A13235" s="358" t="s">
        <v>10262</v>
      </c>
      <c r="B13235" s="358" t="s">
        <v>30475</v>
      </c>
      <c r="C13235" s="359">
        <v>2.4</v>
      </c>
      <c r="D13235" s="357" t="s">
        <v>30474</v>
      </c>
      <c r="E13235" s="357" t="s">
        <v>30474</v>
      </c>
    </row>
    <row r="13236" spans="1:5" ht="15.6">
      <c r="A13236" s="358" t="s">
        <v>18629</v>
      </c>
      <c r="B13236" s="358" t="s">
        <v>18630</v>
      </c>
      <c r="C13236" s="359">
        <v>2.4</v>
      </c>
      <c r="D13236" s="357" t="s">
        <v>7403</v>
      </c>
      <c r="E13236" s="357" t="s">
        <v>7403</v>
      </c>
    </row>
    <row r="13237" spans="1:5" ht="15.6">
      <c r="A13237" s="358" t="s">
        <v>18629</v>
      </c>
      <c r="B13237" s="358" t="s">
        <v>18630</v>
      </c>
      <c r="C13237" s="359">
        <v>2.4</v>
      </c>
      <c r="D13237" s="357" t="s">
        <v>7403</v>
      </c>
      <c r="E13237" s="357" t="s">
        <v>7403</v>
      </c>
    </row>
    <row r="13238" spans="1:5" ht="15.6">
      <c r="A13238" s="358" t="s">
        <v>18629</v>
      </c>
      <c r="B13238" s="358" t="s">
        <v>18630</v>
      </c>
      <c r="C13238" s="359">
        <v>2.4</v>
      </c>
      <c r="D13238" s="357" t="s">
        <v>7403</v>
      </c>
      <c r="E13238" s="357" t="s">
        <v>7403</v>
      </c>
    </row>
    <row r="13239" spans="1:5" ht="15.6">
      <c r="A13239" s="358" t="s">
        <v>22497</v>
      </c>
      <c r="B13239" s="358" t="s">
        <v>10262</v>
      </c>
      <c r="C13239" s="359">
        <v>2.4</v>
      </c>
      <c r="D13239" s="357" t="s">
        <v>9121</v>
      </c>
      <c r="E13239" s="357" t="s">
        <v>9121</v>
      </c>
    </row>
    <row r="13240" spans="1:5" ht="15.6">
      <c r="A13240" s="358" t="s">
        <v>22497</v>
      </c>
      <c r="B13240" s="358" t="s">
        <v>10262</v>
      </c>
      <c r="C13240" s="359">
        <v>2.4</v>
      </c>
      <c r="D13240" s="357" t="s">
        <v>9121</v>
      </c>
      <c r="E13240" s="357" t="s">
        <v>9121</v>
      </c>
    </row>
    <row r="13241" spans="1:5" ht="15.6">
      <c r="A13241" s="358" t="s">
        <v>15726</v>
      </c>
      <c r="B13241" s="358" t="s">
        <v>15727</v>
      </c>
      <c r="C13241" s="359">
        <v>2.4</v>
      </c>
      <c r="D13241" s="357" t="s">
        <v>5265</v>
      </c>
      <c r="E13241" s="357" t="s">
        <v>5265</v>
      </c>
    </row>
    <row r="13242" spans="1:5" ht="15.6">
      <c r="A13242" s="358" t="s">
        <v>16700</v>
      </c>
      <c r="B13242" s="358" t="s">
        <v>16701</v>
      </c>
      <c r="C13242" s="359">
        <v>2.4</v>
      </c>
      <c r="D13242" s="357" t="s">
        <v>5545</v>
      </c>
      <c r="E13242" s="357" t="s">
        <v>5545</v>
      </c>
    </row>
    <row r="13243" spans="1:5" ht="15.6">
      <c r="A13243" s="358" t="s">
        <v>18152</v>
      </c>
      <c r="B13243" s="358" t="s">
        <v>18153</v>
      </c>
      <c r="C13243" s="359">
        <v>2.4</v>
      </c>
      <c r="D13243" s="357" t="s">
        <v>7032</v>
      </c>
      <c r="E13243" s="357" t="s">
        <v>7032</v>
      </c>
    </row>
    <row r="13244" spans="1:5" ht="15.6">
      <c r="A13244" s="358" t="s">
        <v>19788</v>
      </c>
      <c r="B13244" s="358" t="s">
        <v>19789</v>
      </c>
      <c r="C13244" s="359">
        <v>2.4</v>
      </c>
      <c r="D13244" s="357" t="s">
        <v>7580</v>
      </c>
      <c r="E13244" s="357" t="s">
        <v>7580</v>
      </c>
    </row>
    <row r="13245" spans="1:5" ht="15.6">
      <c r="A13245" s="358" t="s">
        <v>19788</v>
      </c>
      <c r="B13245" s="358" t="s">
        <v>19789</v>
      </c>
      <c r="C13245" s="359">
        <v>2.4</v>
      </c>
      <c r="D13245" s="357" t="s">
        <v>7580</v>
      </c>
      <c r="E13245" s="357" t="s">
        <v>7580</v>
      </c>
    </row>
    <row r="13246" spans="1:5" ht="15.6">
      <c r="A13246" s="358" t="s">
        <v>44037</v>
      </c>
      <c r="B13246" s="358" t="s">
        <v>44038</v>
      </c>
      <c r="C13246" s="359">
        <v>2.4</v>
      </c>
      <c r="D13246" s="357" t="s">
        <v>44036</v>
      </c>
      <c r="E13246" s="357" t="s">
        <v>44036</v>
      </c>
    </row>
    <row r="13247" spans="1:5" ht="15.6">
      <c r="A13247" s="358" t="s">
        <v>20158</v>
      </c>
      <c r="B13247" s="358" t="s">
        <v>20159</v>
      </c>
      <c r="C13247" s="359">
        <v>2.4</v>
      </c>
      <c r="D13247" s="357" t="s">
        <v>7873</v>
      </c>
      <c r="E13247" s="357" t="s">
        <v>7873</v>
      </c>
    </row>
    <row r="13248" spans="1:5" ht="15.6">
      <c r="A13248" s="358" t="s">
        <v>20158</v>
      </c>
      <c r="B13248" s="358" t="s">
        <v>20159</v>
      </c>
      <c r="C13248" s="359">
        <v>2.4</v>
      </c>
      <c r="D13248" s="357" t="s">
        <v>7873</v>
      </c>
      <c r="E13248" s="357" t="s">
        <v>7873</v>
      </c>
    </row>
    <row r="13249" spans="1:5" ht="15.6">
      <c r="A13249" s="358" t="s">
        <v>59846</v>
      </c>
      <c r="B13249" s="358" t="s">
        <v>61310</v>
      </c>
      <c r="C13249" s="359">
        <v>2.4</v>
      </c>
      <c r="D13249" s="357" t="s">
        <v>8008</v>
      </c>
      <c r="E13249" s="357" t="s">
        <v>8008</v>
      </c>
    </row>
    <row r="13250" spans="1:5" ht="15.6">
      <c r="A13250" s="358" t="s">
        <v>59846</v>
      </c>
      <c r="B13250" s="358" t="s">
        <v>61310</v>
      </c>
      <c r="C13250" s="359">
        <v>2.4</v>
      </c>
      <c r="D13250" s="357" t="s">
        <v>8008</v>
      </c>
      <c r="E13250" s="357" t="s">
        <v>8008</v>
      </c>
    </row>
    <row r="13251" spans="1:5" ht="15.6">
      <c r="A13251" s="358" t="s">
        <v>59846</v>
      </c>
      <c r="B13251" s="358" t="s">
        <v>61310</v>
      </c>
      <c r="C13251" s="359">
        <v>2.4</v>
      </c>
      <c r="D13251" s="357" t="s">
        <v>8008</v>
      </c>
      <c r="E13251" s="357" t="s">
        <v>8008</v>
      </c>
    </row>
    <row r="13252" spans="1:5" ht="15.6">
      <c r="A13252" s="358" t="s">
        <v>45251</v>
      </c>
      <c r="B13252" s="358" t="s">
        <v>45252</v>
      </c>
      <c r="C13252" s="359">
        <v>2.4</v>
      </c>
      <c r="D13252" s="357" t="s">
        <v>45250</v>
      </c>
      <c r="E13252" s="357" t="s">
        <v>45250</v>
      </c>
    </row>
    <row r="13253" spans="1:5" ht="15.6">
      <c r="A13253" s="358" t="s">
        <v>2064</v>
      </c>
      <c r="B13253" s="358" t="s">
        <v>23723</v>
      </c>
      <c r="C13253" s="359">
        <v>2.4</v>
      </c>
      <c r="D13253" s="357" t="s">
        <v>9857</v>
      </c>
      <c r="E13253" s="357" t="s">
        <v>9857</v>
      </c>
    </row>
    <row r="13254" spans="1:5" ht="15.6">
      <c r="A13254" s="358" t="s">
        <v>2064</v>
      </c>
      <c r="B13254" s="358" t="s">
        <v>23723</v>
      </c>
      <c r="C13254" s="359">
        <v>2.4</v>
      </c>
      <c r="D13254" s="357" t="s">
        <v>9857</v>
      </c>
      <c r="E13254" s="357" t="s">
        <v>9857</v>
      </c>
    </row>
    <row r="13255" spans="1:5" ht="15.6">
      <c r="A13255" s="358" t="s">
        <v>35361</v>
      </c>
      <c r="B13255" s="358" t="s">
        <v>35362</v>
      </c>
      <c r="C13255" s="359">
        <v>2.4</v>
      </c>
      <c r="D13255" s="357" t="s">
        <v>35360</v>
      </c>
      <c r="E13255" s="357" t="s">
        <v>35360</v>
      </c>
    </row>
    <row r="13256" spans="1:5" ht="15.6">
      <c r="A13256" s="358" t="s">
        <v>1306</v>
      </c>
      <c r="B13256" s="358" t="s">
        <v>18349</v>
      </c>
      <c r="C13256" s="359">
        <v>2.4</v>
      </c>
      <c r="D13256" s="357" t="s">
        <v>7235</v>
      </c>
      <c r="E13256" s="357" t="s">
        <v>7235</v>
      </c>
    </row>
    <row r="13257" spans="1:5" ht="15.6">
      <c r="A13257" s="358" t="s">
        <v>1306</v>
      </c>
      <c r="B13257" s="358" t="s">
        <v>18349</v>
      </c>
      <c r="C13257" s="359">
        <v>2.4</v>
      </c>
      <c r="D13257" s="357" t="s">
        <v>7235</v>
      </c>
      <c r="E13257" s="357" t="s">
        <v>7235</v>
      </c>
    </row>
    <row r="13258" spans="1:5" ht="15.6">
      <c r="A13258" s="358" t="s">
        <v>1306</v>
      </c>
      <c r="B13258" s="358" t="s">
        <v>18349</v>
      </c>
      <c r="C13258" s="359">
        <v>2.4</v>
      </c>
      <c r="D13258" s="357" t="s">
        <v>7235</v>
      </c>
      <c r="E13258" s="357" t="s">
        <v>7235</v>
      </c>
    </row>
    <row r="13259" spans="1:5" ht="15.6">
      <c r="A13259" s="358" t="s">
        <v>14656</v>
      </c>
      <c r="B13259" s="358" t="s">
        <v>14657</v>
      </c>
      <c r="C13259" s="359">
        <v>2.4</v>
      </c>
      <c r="D13259" s="357" t="s">
        <v>4485</v>
      </c>
      <c r="E13259" s="357" t="s">
        <v>4485</v>
      </c>
    </row>
    <row r="13260" spans="1:5" ht="15.6">
      <c r="A13260" s="358" t="s">
        <v>14656</v>
      </c>
      <c r="B13260" s="358" t="s">
        <v>14657</v>
      </c>
      <c r="C13260" s="359">
        <v>2.4</v>
      </c>
      <c r="D13260" s="357" t="s">
        <v>4485</v>
      </c>
      <c r="E13260" s="357" t="s">
        <v>4485</v>
      </c>
    </row>
    <row r="13261" spans="1:5" ht="15.6">
      <c r="A13261" s="358" t="s">
        <v>14656</v>
      </c>
      <c r="B13261" s="358" t="s">
        <v>14657</v>
      </c>
      <c r="C13261" s="359">
        <v>2.4</v>
      </c>
      <c r="D13261" s="357" t="s">
        <v>4485</v>
      </c>
      <c r="E13261" s="357" t="s">
        <v>4485</v>
      </c>
    </row>
    <row r="13262" spans="1:5" ht="15.6">
      <c r="A13262" s="358" t="s">
        <v>10262</v>
      </c>
      <c r="B13262" s="358" t="s">
        <v>33945</v>
      </c>
      <c r="C13262" s="359">
        <v>2.4</v>
      </c>
      <c r="D13262" s="357" t="s">
        <v>33944</v>
      </c>
      <c r="E13262" s="357" t="s">
        <v>33944</v>
      </c>
    </row>
    <row r="13263" spans="1:5" ht="15.6">
      <c r="A13263" s="358" t="s">
        <v>61312</v>
      </c>
      <c r="B13263" s="358" t="s">
        <v>61313</v>
      </c>
      <c r="C13263" s="359">
        <v>2.4</v>
      </c>
      <c r="D13263" s="357" t="s">
        <v>61311</v>
      </c>
      <c r="E13263" s="357" t="s">
        <v>61311</v>
      </c>
    </row>
    <row r="13264" spans="1:5" ht="15.6">
      <c r="A13264" s="358" t="s">
        <v>40606</v>
      </c>
      <c r="B13264" s="358" t="s">
        <v>40607</v>
      </c>
      <c r="C13264" s="359">
        <v>2.4</v>
      </c>
      <c r="D13264" s="357" t="s">
        <v>40605</v>
      </c>
      <c r="E13264" s="357" t="s">
        <v>40605</v>
      </c>
    </row>
    <row r="13265" spans="1:5" ht="15.6">
      <c r="A13265" s="358" t="s">
        <v>43394</v>
      </c>
      <c r="B13265" s="358" t="s">
        <v>43395</v>
      </c>
      <c r="C13265" s="359">
        <v>2.4</v>
      </c>
      <c r="D13265" s="357" t="s">
        <v>43393</v>
      </c>
      <c r="E13265" s="357" t="s">
        <v>43393</v>
      </c>
    </row>
    <row r="13266" spans="1:5" ht="15.6">
      <c r="A13266" s="358" t="s">
        <v>50037</v>
      </c>
      <c r="B13266" s="358" t="s">
        <v>50038</v>
      </c>
      <c r="C13266" s="359">
        <v>2.4</v>
      </c>
      <c r="D13266" s="357" t="s">
        <v>50036</v>
      </c>
      <c r="E13266" s="357" t="s">
        <v>50036</v>
      </c>
    </row>
    <row r="13267" spans="1:5" ht="15.6">
      <c r="A13267" s="358" t="s">
        <v>10827</v>
      </c>
      <c r="B13267" s="358" t="s">
        <v>10828</v>
      </c>
      <c r="C13267" s="359">
        <v>2.4</v>
      </c>
      <c r="D13267" s="357" t="s">
        <v>2660</v>
      </c>
      <c r="E13267" s="357" t="s">
        <v>2660</v>
      </c>
    </row>
    <row r="13268" spans="1:5" ht="15.6">
      <c r="A13268" s="358" t="s">
        <v>10827</v>
      </c>
      <c r="B13268" s="358" t="s">
        <v>10828</v>
      </c>
      <c r="C13268" s="359">
        <v>2.4</v>
      </c>
      <c r="D13268" s="357" t="s">
        <v>2660</v>
      </c>
      <c r="E13268" s="357" t="s">
        <v>2660</v>
      </c>
    </row>
    <row r="13269" spans="1:5" ht="15.6">
      <c r="A13269" s="358" t="s">
        <v>26797</v>
      </c>
      <c r="B13269" s="358" t="s">
        <v>26798</v>
      </c>
      <c r="C13269" s="359">
        <v>2.4</v>
      </c>
      <c r="D13269" s="357" t="s">
        <v>26796</v>
      </c>
      <c r="E13269" s="357" t="s">
        <v>26796</v>
      </c>
    </row>
    <row r="13270" spans="1:5" ht="15.6">
      <c r="A13270" s="358" t="s">
        <v>10262</v>
      </c>
      <c r="B13270" s="358" t="s">
        <v>34505</v>
      </c>
      <c r="C13270" s="359">
        <v>2.4</v>
      </c>
      <c r="D13270" s="357" t="s">
        <v>34504</v>
      </c>
      <c r="E13270" s="357" t="s">
        <v>34504</v>
      </c>
    </row>
    <row r="13271" spans="1:5" ht="15.6">
      <c r="A13271" s="358" t="s">
        <v>35204</v>
      </c>
      <c r="B13271" s="358" t="s">
        <v>35204</v>
      </c>
      <c r="C13271" s="359">
        <v>2.4</v>
      </c>
      <c r="D13271" s="357" t="s">
        <v>35203</v>
      </c>
      <c r="E13271" s="357" t="s">
        <v>35203</v>
      </c>
    </row>
    <row r="13272" spans="1:5" ht="15.6">
      <c r="A13272" s="358" t="s">
        <v>35204</v>
      </c>
      <c r="B13272" s="358" t="s">
        <v>35204</v>
      </c>
      <c r="C13272" s="359">
        <v>2.4</v>
      </c>
      <c r="D13272" s="357" t="s">
        <v>35203</v>
      </c>
      <c r="E13272" s="357" t="s">
        <v>35203</v>
      </c>
    </row>
    <row r="13273" spans="1:5" ht="15.6">
      <c r="A13273" s="358" t="s">
        <v>35204</v>
      </c>
      <c r="B13273" s="358" t="s">
        <v>35204</v>
      </c>
      <c r="C13273" s="359">
        <v>2.4</v>
      </c>
      <c r="D13273" s="357" t="s">
        <v>35203</v>
      </c>
      <c r="E13273" s="357" t="s">
        <v>35203</v>
      </c>
    </row>
    <row r="13274" spans="1:5" ht="15.6">
      <c r="A13274" s="358" t="s">
        <v>17215</v>
      </c>
      <c r="B13274" s="358" t="s">
        <v>17216</v>
      </c>
      <c r="C13274" s="359">
        <v>2.4</v>
      </c>
      <c r="D13274" s="357" t="s">
        <v>6940</v>
      </c>
      <c r="E13274" s="357" t="s">
        <v>6940</v>
      </c>
    </row>
    <row r="13275" spans="1:5" ht="15.6">
      <c r="A13275" s="358" t="s">
        <v>41095</v>
      </c>
      <c r="B13275" s="358" t="s">
        <v>41096</v>
      </c>
      <c r="C13275" s="359">
        <v>2.4</v>
      </c>
      <c r="D13275" s="357" t="s">
        <v>41094</v>
      </c>
      <c r="E13275" s="357" t="s">
        <v>41094</v>
      </c>
    </row>
    <row r="13276" spans="1:5" ht="15.6">
      <c r="A13276" s="358" t="s">
        <v>21165</v>
      </c>
      <c r="B13276" s="358" t="s">
        <v>21166</v>
      </c>
      <c r="C13276" s="359">
        <v>2.4</v>
      </c>
      <c r="D13276" s="357" t="s">
        <v>8310</v>
      </c>
      <c r="E13276" s="357" t="s">
        <v>8310</v>
      </c>
    </row>
    <row r="13277" spans="1:5" ht="15.6">
      <c r="A13277" s="358" t="s">
        <v>21165</v>
      </c>
      <c r="B13277" s="358" t="s">
        <v>21166</v>
      </c>
      <c r="C13277" s="359">
        <v>2.4</v>
      </c>
      <c r="D13277" s="357" t="s">
        <v>8310</v>
      </c>
      <c r="E13277" s="357" t="s">
        <v>8310</v>
      </c>
    </row>
    <row r="13278" spans="1:5" ht="15.6">
      <c r="A13278" s="358" t="s">
        <v>14849</v>
      </c>
      <c r="B13278" s="358" t="s">
        <v>14849</v>
      </c>
      <c r="C13278" s="359">
        <v>2.4</v>
      </c>
      <c r="D13278" s="357" t="s">
        <v>4782</v>
      </c>
      <c r="E13278" s="357" t="s">
        <v>4782</v>
      </c>
    </row>
    <row r="13279" spans="1:5" ht="15.6">
      <c r="A13279" s="358" t="s">
        <v>15217</v>
      </c>
      <c r="B13279" s="358" t="s">
        <v>15218</v>
      </c>
      <c r="C13279" s="359">
        <v>2.4</v>
      </c>
      <c r="D13279" s="357" t="s">
        <v>5021</v>
      </c>
      <c r="E13279" s="357" t="s">
        <v>5021</v>
      </c>
    </row>
    <row r="13280" spans="1:5" ht="15.6">
      <c r="A13280" s="358" t="s">
        <v>1337</v>
      </c>
      <c r="B13280" s="358" t="s">
        <v>18562</v>
      </c>
      <c r="C13280" s="359">
        <v>2.4</v>
      </c>
      <c r="D13280" s="357" t="s">
        <v>7341</v>
      </c>
      <c r="E13280" s="357" t="s">
        <v>7341</v>
      </c>
    </row>
    <row r="13281" spans="1:5" ht="15.6">
      <c r="A13281" s="358" t="s">
        <v>1337</v>
      </c>
      <c r="B13281" s="358" t="s">
        <v>18562</v>
      </c>
      <c r="C13281" s="359">
        <v>2.4</v>
      </c>
      <c r="D13281" s="357" t="s">
        <v>7341</v>
      </c>
      <c r="E13281" s="357" t="s">
        <v>7341</v>
      </c>
    </row>
    <row r="13282" spans="1:5" ht="15.6">
      <c r="A13282" s="358" t="s">
        <v>20689</v>
      </c>
      <c r="B13282" s="358" t="s">
        <v>20690</v>
      </c>
      <c r="C13282" s="359">
        <v>2.4</v>
      </c>
      <c r="D13282" s="357" t="s">
        <v>8185</v>
      </c>
      <c r="E13282" s="357" t="s">
        <v>8185</v>
      </c>
    </row>
    <row r="13283" spans="1:5" ht="15.6">
      <c r="A13283" s="358" t="s">
        <v>51705</v>
      </c>
      <c r="B13283" s="358" t="s">
        <v>51706</v>
      </c>
      <c r="C13283" s="359">
        <v>2.4</v>
      </c>
      <c r="D13283" s="357" t="s">
        <v>51704</v>
      </c>
      <c r="E13283" s="357" t="s">
        <v>51704</v>
      </c>
    </row>
    <row r="13284" spans="1:5" ht="15.6">
      <c r="A13284" s="358" t="s">
        <v>2068</v>
      </c>
      <c r="B13284" s="358" t="s">
        <v>23731</v>
      </c>
      <c r="C13284" s="359">
        <v>2.4</v>
      </c>
      <c r="D13284" s="357" t="s">
        <v>2067</v>
      </c>
      <c r="E13284" s="357" t="s">
        <v>2067</v>
      </c>
    </row>
    <row r="13285" spans="1:5" ht="15.6">
      <c r="A13285" s="358" t="s">
        <v>2068</v>
      </c>
      <c r="B13285" s="358" t="s">
        <v>23731</v>
      </c>
      <c r="C13285" s="359">
        <v>2.4</v>
      </c>
      <c r="D13285" s="357" t="s">
        <v>2067</v>
      </c>
      <c r="E13285" s="357" t="s">
        <v>2067</v>
      </c>
    </row>
    <row r="13286" spans="1:5" ht="15.6">
      <c r="A13286" s="358" t="s">
        <v>13357</v>
      </c>
      <c r="B13286" s="358" t="s">
        <v>13358</v>
      </c>
      <c r="C13286" s="359">
        <v>2.4</v>
      </c>
      <c r="D13286" s="357" t="s">
        <v>3529</v>
      </c>
      <c r="E13286" s="357" t="s">
        <v>3529</v>
      </c>
    </row>
    <row r="13287" spans="1:5" ht="15.6">
      <c r="A13287" s="358" t="s">
        <v>13357</v>
      </c>
      <c r="B13287" s="358" t="s">
        <v>13358</v>
      </c>
      <c r="C13287" s="359">
        <v>2.4</v>
      </c>
      <c r="D13287" s="357" t="s">
        <v>3529</v>
      </c>
      <c r="E13287" s="357" t="s">
        <v>3529</v>
      </c>
    </row>
    <row r="13288" spans="1:5" ht="15.6">
      <c r="A13288" s="358" t="s">
        <v>28985</v>
      </c>
      <c r="B13288" s="358" t="s">
        <v>28986</v>
      </c>
      <c r="C13288" s="359">
        <v>2.4</v>
      </c>
      <c r="D13288" s="357" t="s">
        <v>28984</v>
      </c>
      <c r="E13288" s="357" t="s">
        <v>28984</v>
      </c>
    </row>
    <row r="13289" spans="1:5" ht="15.6">
      <c r="A13289" s="358" t="s">
        <v>29901</v>
      </c>
      <c r="B13289" s="358" t="s">
        <v>29902</v>
      </c>
      <c r="C13289" s="359">
        <v>2.4</v>
      </c>
      <c r="D13289" s="357" t="s">
        <v>29900</v>
      </c>
      <c r="E13289" s="357" t="s">
        <v>29900</v>
      </c>
    </row>
    <row r="13290" spans="1:5" ht="15.6">
      <c r="A13290" s="358" t="s">
        <v>555</v>
      </c>
      <c r="B13290" s="358" t="s">
        <v>13721</v>
      </c>
      <c r="C13290" s="359">
        <v>2.4</v>
      </c>
      <c r="D13290" s="357" t="s">
        <v>4064</v>
      </c>
      <c r="E13290" s="357" t="s">
        <v>4064</v>
      </c>
    </row>
    <row r="13291" spans="1:5" ht="15.6">
      <c r="A13291" s="358" t="s">
        <v>555</v>
      </c>
      <c r="B13291" s="358" t="s">
        <v>13721</v>
      </c>
      <c r="C13291" s="359">
        <v>2.4</v>
      </c>
      <c r="D13291" s="357" t="s">
        <v>4064</v>
      </c>
      <c r="E13291" s="357" t="s">
        <v>4064</v>
      </c>
    </row>
    <row r="13292" spans="1:5" ht="15.6">
      <c r="A13292" s="358" t="s">
        <v>602</v>
      </c>
      <c r="B13292" s="358" t="s">
        <v>13902</v>
      </c>
      <c r="C13292" s="359">
        <v>2.4</v>
      </c>
      <c r="D13292" s="357" t="s">
        <v>4261</v>
      </c>
      <c r="E13292" s="357" t="s">
        <v>4261</v>
      </c>
    </row>
    <row r="13293" spans="1:5" ht="15.6">
      <c r="A13293" s="358" t="s">
        <v>14743</v>
      </c>
      <c r="B13293" s="358" t="s">
        <v>14744</v>
      </c>
      <c r="C13293" s="359">
        <v>2.4</v>
      </c>
      <c r="D13293" s="357" t="s">
        <v>4616</v>
      </c>
      <c r="E13293" s="357" t="s">
        <v>4616</v>
      </c>
    </row>
    <row r="13294" spans="1:5" ht="15.6">
      <c r="A13294" s="358" t="s">
        <v>14743</v>
      </c>
      <c r="B13294" s="358" t="s">
        <v>14744</v>
      </c>
      <c r="C13294" s="359">
        <v>2.4</v>
      </c>
      <c r="D13294" s="357" t="s">
        <v>4616</v>
      </c>
      <c r="E13294" s="357" t="s">
        <v>4616</v>
      </c>
    </row>
    <row r="13295" spans="1:5" ht="15.6">
      <c r="A13295" s="358" t="s">
        <v>15739</v>
      </c>
      <c r="B13295" s="358" t="s">
        <v>15740</v>
      </c>
      <c r="C13295" s="359">
        <v>2.4</v>
      </c>
      <c r="D13295" s="357" t="s">
        <v>5280</v>
      </c>
      <c r="E13295" s="357" t="s">
        <v>5280</v>
      </c>
    </row>
    <row r="13296" spans="1:5" ht="15.6">
      <c r="A13296" s="358" t="s">
        <v>15739</v>
      </c>
      <c r="B13296" s="358" t="s">
        <v>15740</v>
      </c>
      <c r="C13296" s="359">
        <v>2.4</v>
      </c>
      <c r="D13296" s="357" t="s">
        <v>5280</v>
      </c>
      <c r="E13296" s="357" t="s">
        <v>5280</v>
      </c>
    </row>
    <row r="13297" spans="1:5" ht="15.6">
      <c r="A13297" s="358" t="s">
        <v>37499</v>
      </c>
      <c r="B13297" s="358" t="s">
        <v>37500</v>
      </c>
      <c r="C13297" s="359">
        <v>2.4</v>
      </c>
      <c r="D13297" s="357" t="s">
        <v>37498</v>
      </c>
      <c r="E13297" s="357" t="s">
        <v>37498</v>
      </c>
    </row>
    <row r="13298" spans="1:5" ht="15.6">
      <c r="A13298" s="358" t="s">
        <v>37499</v>
      </c>
      <c r="B13298" s="358" t="s">
        <v>37500</v>
      </c>
      <c r="C13298" s="359">
        <v>2.4</v>
      </c>
      <c r="D13298" s="357" t="s">
        <v>37498</v>
      </c>
      <c r="E13298" s="357" t="s">
        <v>37498</v>
      </c>
    </row>
    <row r="13299" spans="1:5" ht="15.6">
      <c r="A13299" s="358" t="s">
        <v>37499</v>
      </c>
      <c r="B13299" s="358" t="s">
        <v>37500</v>
      </c>
      <c r="C13299" s="359">
        <v>2.4</v>
      </c>
      <c r="D13299" s="357" t="s">
        <v>37498</v>
      </c>
      <c r="E13299" s="357" t="s">
        <v>37498</v>
      </c>
    </row>
    <row r="13300" spans="1:5" ht="15.6">
      <c r="A13300" s="358" t="s">
        <v>21605</v>
      </c>
      <c r="B13300" s="358" t="s">
        <v>21606</v>
      </c>
      <c r="C13300" s="359">
        <v>2.4</v>
      </c>
      <c r="D13300" s="357" t="s">
        <v>8774</v>
      </c>
      <c r="E13300" s="357" t="s">
        <v>8774</v>
      </c>
    </row>
    <row r="13301" spans="1:5" ht="15.6">
      <c r="A13301" s="358" t="s">
        <v>22298</v>
      </c>
      <c r="B13301" s="358" t="s">
        <v>22299</v>
      </c>
      <c r="C13301" s="359">
        <v>2.4</v>
      </c>
      <c r="D13301" s="357" t="s">
        <v>9062</v>
      </c>
      <c r="E13301" s="357" t="s">
        <v>9062</v>
      </c>
    </row>
    <row r="13302" spans="1:5" ht="15.6">
      <c r="A13302" s="358" t="s">
        <v>22753</v>
      </c>
      <c r="B13302" s="358" t="s">
        <v>22754</v>
      </c>
      <c r="C13302" s="359">
        <v>2.4</v>
      </c>
      <c r="D13302" s="357" t="s">
        <v>9393</v>
      </c>
      <c r="E13302" s="357" t="s">
        <v>9393</v>
      </c>
    </row>
    <row r="13303" spans="1:5" ht="15.6">
      <c r="A13303" s="358" t="s">
        <v>52808</v>
      </c>
      <c r="B13303" s="358" t="s">
        <v>52809</v>
      </c>
      <c r="C13303" s="359">
        <v>2.4</v>
      </c>
      <c r="D13303" s="357" t="s">
        <v>52807</v>
      </c>
      <c r="E13303" s="357" t="s">
        <v>52807</v>
      </c>
    </row>
    <row r="13304" spans="1:5" ht="15.6">
      <c r="A13304" s="358" t="s">
        <v>26399</v>
      </c>
      <c r="B13304" s="358" t="s">
        <v>26400</v>
      </c>
      <c r="C13304" s="359">
        <v>2.4</v>
      </c>
      <c r="D13304" s="357" t="s">
        <v>26398</v>
      </c>
      <c r="E13304" s="357" t="s">
        <v>26398</v>
      </c>
    </row>
    <row r="13305" spans="1:5" ht="15.6">
      <c r="A13305" s="358" t="s">
        <v>26399</v>
      </c>
      <c r="B13305" s="358" t="s">
        <v>26400</v>
      </c>
      <c r="C13305" s="359">
        <v>2.4</v>
      </c>
      <c r="D13305" s="357" t="s">
        <v>26398</v>
      </c>
      <c r="E13305" s="357" t="s">
        <v>26398</v>
      </c>
    </row>
    <row r="13306" spans="1:5" ht="15.6">
      <c r="A13306" s="358" t="s">
        <v>15119</v>
      </c>
      <c r="B13306" s="358" t="s">
        <v>15119</v>
      </c>
      <c r="C13306" s="359">
        <v>2.4</v>
      </c>
      <c r="D13306" s="357" t="s">
        <v>10038</v>
      </c>
      <c r="E13306" s="357" t="s">
        <v>10038</v>
      </c>
    </row>
    <row r="13307" spans="1:5" ht="15.6">
      <c r="A13307" s="358" t="s">
        <v>39811</v>
      </c>
      <c r="B13307" s="358" t="s">
        <v>39812</v>
      </c>
      <c r="C13307" s="359">
        <v>2.4</v>
      </c>
      <c r="D13307" s="357" t="s">
        <v>39810</v>
      </c>
      <c r="E13307" s="357" t="s">
        <v>39810</v>
      </c>
    </row>
    <row r="13308" spans="1:5" ht="15.6">
      <c r="A13308" s="358" t="s">
        <v>39811</v>
      </c>
      <c r="B13308" s="358" t="s">
        <v>39812</v>
      </c>
      <c r="C13308" s="359">
        <v>2.4</v>
      </c>
      <c r="D13308" s="357" t="s">
        <v>39810</v>
      </c>
      <c r="E13308" s="357" t="s">
        <v>39810</v>
      </c>
    </row>
    <row r="13309" spans="1:5" ht="15.6">
      <c r="A13309" s="358" t="s">
        <v>1177</v>
      </c>
      <c r="B13309" s="358" t="s">
        <v>19194</v>
      </c>
      <c r="C13309" s="359">
        <v>2.4</v>
      </c>
      <c r="D13309" s="357" t="s">
        <v>6819</v>
      </c>
      <c r="E13309" s="357" t="s">
        <v>6819</v>
      </c>
    </row>
    <row r="13310" spans="1:5" ht="15.6">
      <c r="A13310" s="358" t="s">
        <v>1319</v>
      </c>
      <c r="B13310" s="358" t="s">
        <v>18374</v>
      </c>
      <c r="C13310" s="359">
        <v>2.4</v>
      </c>
      <c r="D13310" s="357" t="s">
        <v>7265</v>
      </c>
      <c r="E13310" s="357" t="s">
        <v>7265</v>
      </c>
    </row>
    <row r="13311" spans="1:5" ht="15.6">
      <c r="A13311" s="358" t="s">
        <v>1319</v>
      </c>
      <c r="B13311" s="358" t="s">
        <v>18374</v>
      </c>
      <c r="C13311" s="359">
        <v>2.4</v>
      </c>
      <c r="D13311" s="357" t="s">
        <v>7265</v>
      </c>
      <c r="E13311" s="357" t="s">
        <v>7265</v>
      </c>
    </row>
    <row r="13312" spans="1:5" ht="15.6">
      <c r="A13312" s="358" t="s">
        <v>22219</v>
      </c>
      <c r="B13312" s="358" t="s">
        <v>22220</v>
      </c>
      <c r="C13312" s="359">
        <v>2.4</v>
      </c>
      <c r="D13312" s="357" t="s">
        <v>9006</v>
      </c>
      <c r="E13312" s="357" t="s">
        <v>9006</v>
      </c>
    </row>
    <row r="13313" spans="1:5" ht="15.6">
      <c r="A13313" s="358" t="s">
        <v>10262</v>
      </c>
      <c r="B13313" s="358" t="s">
        <v>53372</v>
      </c>
      <c r="C13313" s="359">
        <v>2.4</v>
      </c>
      <c r="D13313" s="357" t="s">
        <v>53371</v>
      </c>
      <c r="E13313" s="357" t="s">
        <v>53371</v>
      </c>
    </row>
    <row r="13314" spans="1:5" ht="15.6">
      <c r="A13314" s="358" t="s">
        <v>11386</v>
      </c>
      <c r="B13314" s="358" t="s">
        <v>11387</v>
      </c>
      <c r="C13314" s="359">
        <v>2.4</v>
      </c>
      <c r="D13314" s="357" t="s">
        <v>2435</v>
      </c>
      <c r="E13314" s="357" t="s">
        <v>2435</v>
      </c>
    </row>
    <row r="13315" spans="1:5" ht="15.6">
      <c r="A13315" s="358" t="s">
        <v>11386</v>
      </c>
      <c r="B13315" s="358" t="s">
        <v>11387</v>
      </c>
      <c r="C13315" s="359">
        <v>2.4</v>
      </c>
      <c r="D13315" s="357" t="s">
        <v>2435</v>
      </c>
      <c r="E13315" s="357" t="s">
        <v>2435</v>
      </c>
    </row>
    <row r="13316" spans="1:5" ht="15.6">
      <c r="A13316" s="358" t="s">
        <v>10262</v>
      </c>
      <c r="B13316" s="358" t="s">
        <v>25807</v>
      </c>
      <c r="C13316" s="359">
        <v>2.4</v>
      </c>
      <c r="D13316" s="357" t="s">
        <v>25806</v>
      </c>
      <c r="E13316" s="357" t="s">
        <v>25806</v>
      </c>
    </row>
    <row r="13317" spans="1:5" ht="15.6">
      <c r="A13317" s="358" t="s">
        <v>12525</v>
      </c>
      <c r="B13317" s="358" t="s">
        <v>12526</v>
      </c>
      <c r="C13317" s="359">
        <v>2.4</v>
      </c>
      <c r="D13317" s="357" t="s">
        <v>3455</v>
      </c>
      <c r="E13317" s="357" t="s">
        <v>3455</v>
      </c>
    </row>
    <row r="13318" spans="1:5" ht="15.6">
      <c r="A13318" s="358" t="s">
        <v>12525</v>
      </c>
      <c r="B13318" s="358" t="s">
        <v>12526</v>
      </c>
      <c r="C13318" s="359">
        <v>2.4</v>
      </c>
      <c r="D13318" s="357" t="s">
        <v>3455</v>
      </c>
      <c r="E13318" s="357" t="s">
        <v>3455</v>
      </c>
    </row>
    <row r="13319" spans="1:5" ht="15.6">
      <c r="A13319" s="358" t="s">
        <v>450</v>
      </c>
      <c r="B13319" s="358" t="s">
        <v>12713</v>
      </c>
      <c r="C13319" s="359">
        <v>2.4</v>
      </c>
      <c r="D13319" s="357" t="s">
        <v>449</v>
      </c>
      <c r="E13319" s="357" t="s">
        <v>449</v>
      </c>
    </row>
    <row r="13320" spans="1:5" ht="15.6">
      <c r="A13320" s="358" t="s">
        <v>450</v>
      </c>
      <c r="B13320" s="358" t="s">
        <v>12713</v>
      </c>
      <c r="C13320" s="359">
        <v>2.4</v>
      </c>
      <c r="D13320" s="357" t="s">
        <v>449</v>
      </c>
      <c r="E13320" s="357" t="s">
        <v>449</v>
      </c>
    </row>
    <row r="13321" spans="1:5" ht="15.6">
      <c r="A13321" s="358" t="s">
        <v>490</v>
      </c>
      <c r="B13321" s="358" t="s">
        <v>12891</v>
      </c>
      <c r="C13321" s="359">
        <v>2.4</v>
      </c>
      <c r="D13321" s="357" t="s">
        <v>3840</v>
      </c>
      <c r="E13321" s="357" t="s">
        <v>3840</v>
      </c>
    </row>
    <row r="13322" spans="1:5" ht="15.6">
      <c r="A13322" s="358" t="s">
        <v>490</v>
      </c>
      <c r="B13322" s="358" t="s">
        <v>12891</v>
      </c>
      <c r="C13322" s="359">
        <v>2.4</v>
      </c>
      <c r="D13322" s="357" t="s">
        <v>3840</v>
      </c>
      <c r="E13322" s="357" t="s">
        <v>3840</v>
      </c>
    </row>
    <row r="13323" spans="1:5" ht="15.6">
      <c r="A13323" s="358" t="s">
        <v>609</v>
      </c>
      <c r="B13323" s="358" t="s">
        <v>13928</v>
      </c>
      <c r="C13323" s="359">
        <v>2.4</v>
      </c>
      <c r="D13323" s="357" t="s">
        <v>4271</v>
      </c>
      <c r="E13323" s="357" t="s">
        <v>4271</v>
      </c>
    </row>
    <row r="13324" spans="1:5" ht="15.6">
      <c r="A13324" s="358" t="s">
        <v>14809</v>
      </c>
      <c r="B13324" s="358" t="s">
        <v>14810</v>
      </c>
      <c r="C13324" s="359">
        <v>2.4</v>
      </c>
      <c r="D13324" s="357" t="s">
        <v>4746</v>
      </c>
      <c r="E13324" s="357" t="s">
        <v>4746</v>
      </c>
    </row>
    <row r="13325" spans="1:5" ht="15.6">
      <c r="A13325" s="358" t="s">
        <v>14809</v>
      </c>
      <c r="B13325" s="358" t="s">
        <v>14810</v>
      </c>
      <c r="C13325" s="359">
        <v>2.4</v>
      </c>
      <c r="D13325" s="357" t="s">
        <v>4746</v>
      </c>
      <c r="E13325" s="357" t="s">
        <v>4746</v>
      </c>
    </row>
    <row r="13326" spans="1:5" ht="15.6">
      <c r="A13326" s="358" t="s">
        <v>35208</v>
      </c>
      <c r="B13326" s="358" t="s">
        <v>35209</v>
      </c>
      <c r="C13326" s="359">
        <v>2.4</v>
      </c>
      <c r="D13326" s="357" t="s">
        <v>35207</v>
      </c>
      <c r="E13326" s="357" t="s">
        <v>35207</v>
      </c>
    </row>
    <row r="13327" spans="1:5" ht="15.6">
      <c r="A13327" s="358" t="s">
        <v>35221</v>
      </c>
      <c r="B13327" s="358" t="s">
        <v>35222</v>
      </c>
      <c r="C13327" s="359">
        <v>2.4</v>
      </c>
      <c r="D13327" s="357" t="s">
        <v>35220</v>
      </c>
      <c r="E13327" s="357" t="s">
        <v>35220</v>
      </c>
    </row>
    <row r="13328" spans="1:5" ht="15.6">
      <c r="A13328" s="358" t="s">
        <v>10686</v>
      </c>
      <c r="B13328" s="358" t="s">
        <v>10687</v>
      </c>
      <c r="C13328" s="359">
        <v>2.4</v>
      </c>
      <c r="D13328" s="357" t="s">
        <v>2518</v>
      </c>
      <c r="E13328" s="357" t="s">
        <v>2518</v>
      </c>
    </row>
    <row r="13329" spans="1:5" ht="15.6">
      <c r="A13329" s="358" t="s">
        <v>10262</v>
      </c>
      <c r="B13329" s="358" t="s">
        <v>14367</v>
      </c>
      <c r="C13329" s="359">
        <v>2.4</v>
      </c>
      <c r="D13329" s="357" t="s">
        <v>4632</v>
      </c>
      <c r="E13329" s="357" t="s">
        <v>4632</v>
      </c>
    </row>
    <row r="13330" spans="1:5" ht="15.6">
      <c r="A13330" s="358" t="s">
        <v>10262</v>
      </c>
      <c r="B13330" s="358" t="s">
        <v>14367</v>
      </c>
      <c r="C13330" s="359">
        <v>2.4</v>
      </c>
      <c r="D13330" s="357" t="s">
        <v>4632</v>
      </c>
      <c r="E13330" s="357" t="s">
        <v>4632</v>
      </c>
    </row>
    <row r="13331" spans="1:5" ht="15.6">
      <c r="A13331" s="358" t="s">
        <v>15209</v>
      </c>
      <c r="B13331" s="358" t="s">
        <v>15210</v>
      </c>
      <c r="C13331" s="359">
        <v>2.4</v>
      </c>
      <c r="D13331" s="357" t="s">
        <v>5009</v>
      </c>
      <c r="E13331" s="357" t="s">
        <v>5009</v>
      </c>
    </row>
    <row r="13332" spans="1:5" ht="15.6">
      <c r="A13332" s="358" t="s">
        <v>15209</v>
      </c>
      <c r="B13332" s="358" t="s">
        <v>15210</v>
      </c>
      <c r="C13332" s="359">
        <v>2.4</v>
      </c>
      <c r="D13332" s="357" t="s">
        <v>5009</v>
      </c>
      <c r="E13332" s="357" t="s">
        <v>5009</v>
      </c>
    </row>
    <row r="13333" spans="1:5" ht="15.6">
      <c r="A13333" s="358" t="s">
        <v>37580</v>
      </c>
      <c r="B13333" s="358" t="s">
        <v>37581</v>
      </c>
      <c r="C13333" s="359">
        <v>2.4</v>
      </c>
      <c r="D13333" s="357" t="s">
        <v>37579</v>
      </c>
      <c r="E13333" s="357" t="s">
        <v>37579</v>
      </c>
    </row>
    <row r="13334" spans="1:5" ht="15.6">
      <c r="A13334" s="358" t="s">
        <v>21182</v>
      </c>
      <c r="B13334" s="358" t="s">
        <v>21182</v>
      </c>
      <c r="C13334" s="359">
        <v>2.4</v>
      </c>
      <c r="D13334" s="357" t="s">
        <v>8351</v>
      </c>
      <c r="E13334" s="357" t="s">
        <v>8351</v>
      </c>
    </row>
    <row r="13335" spans="1:5" ht="15.6">
      <c r="A13335" s="358" t="s">
        <v>21182</v>
      </c>
      <c r="B13335" s="358" t="s">
        <v>21182</v>
      </c>
      <c r="C13335" s="359">
        <v>2.4</v>
      </c>
      <c r="D13335" s="357" t="s">
        <v>8351</v>
      </c>
      <c r="E13335" s="357" t="s">
        <v>8351</v>
      </c>
    </row>
    <row r="13336" spans="1:5" ht="15.6">
      <c r="A13336" s="358" t="s">
        <v>10262</v>
      </c>
      <c r="B13336" s="358" t="s">
        <v>54501</v>
      </c>
      <c r="C13336" s="359">
        <v>2.4</v>
      </c>
      <c r="D13336" s="357" t="s">
        <v>54500</v>
      </c>
      <c r="E13336" s="357" t="s">
        <v>54500</v>
      </c>
    </row>
    <row r="13337" spans="1:5" ht="15.6">
      <c r="A13337" s="358" t="s">
        <v>583</v>
      </c>
      <c r="B13337" s="358" t="s">
        <v>13860</v>
      </c>
      <c r="C13337" s="359">
        <v>2.4</v>
      </c>
      <c r="D13337" s="357" t="s">
        <v>4220</v>
      </c>
      <c r="E13337" s="357" t="s">
        <v>4220</v>
      </c>
    </row>
    <row r="13338" spans="1:5" ht="15.6">
      <c r="A13338" s="358" t="s">
        <v>35955</v>
      </c>
      <c r="B13338" s="358" t="s">
        <v>35956</v>
      </c>
      <c r="C13338" s="359">
        <v>2.4</v>
      </c>
      <c r="D13338" s="357" t="s">
        <v>35954</v>
      </c>
      <c r="E13338" s="357" t="s">
        <v>35954</v>
      </c>
    </row>
    <row r="13339" spans="1:5" ht="15.6">
      <c r="A13339" s="358" t="s">
        <v>35955</v>
      </c>
      <c r="B13339" s="358" t="s">
        <v>35956</v>
      </c>
      <c r="C13339" s="359">
        <v>2.4</v>
      </c>
      <c r="D13339" s="357" t="s">
        <v>35954</v>
      </c>
      <c r="E13339" s="357" t="s">
        <v>35954</v>
      </c>
    </row>
    <row r="13340" spans="1:5" ht="15.6">
      <c r="A13340" s="358" t="s">
        <v>19691</v>
      </c>
      <c r="B13340" s="358" t="s">
        <v>19692</v>
      </c>
      <c r="C13340" s="359">
        <v>2.4</v>
      </c>
      <c r="D13340" s="357" t="s">
        <v>7522</v>
      </c>
      <c r="E13340" s="357" t="s">
        <v>7522</v>
      </c>
    </row>
    <row r="13341" spans="1:5" ht="15.6">
      <c r="A13341" s="358" t="s">
        <v>10262</v>
      </c>
      <c r="B13341" s="358" t="s">
        <v>20529</v>
      </c>
      <c r="C13341" s="359">
        <v>2.4</v>
      </c>
      <c r="D13341" s="357" t="s">
        <v>7967</v>
      </c>
      <c r="E13341" s="357" t="s">
        <v>7967</v>
      </c>
    </row>
    <row r="13342" spans="1:5" ht="15.6">
      <c r="A13342" s="358" t="s">
        <v>20067</v>
      </c>
      <c r="B13342" s="358" t="s">
        <v>20068</v>
      </c>
      <c r="C13342" s="359">
        <v>2.4</v>
      </c>
      <c r="D13342" s="357" t="s">
        <v>7792</v>
      </c>
      <c r="E13342" s="357" t="s">
        <v>7792</v>
      </c>
    </row>
    <row r="13343" spans="1:5" ht="15.6">
      <c r="A13343" s="358" t="s">
        <v>61314</v>
      </c>
      <c r="B13343" s="358" t="s">
        <v>47959</v>
      </c>
      <c r="C13343" s="359">
        <v>2.4</v>
      </c>
      <c r="D13343" s="357" t="s">
        <v>47958</v>
      </c>
      <c r="E13343" s="357" t="s">
        <v>47958</v>
      </c>
    </row>
    <row r="13344" spans="1:5" ht="15.6">
      <c r="A13344" s="358" t="s">
        <v>33321</v>
      </c>
      <c r="B13344" s="358" t="s">
        <v>33322</v>
      </c>
      <c r="C13344" s="359">
        <v>2.4</v>
      </c>
      <c r="D13344" s="357" t="s">
        <v>33320</v>
      </c>
      <c r="E13344" s="357" t="s">
        <v>33320</v>
      </c>
    </row>
    <row r="13345" spans="1:5" ht="15.6">
      <c r="A13345" s="358" t="s">
        <v>16073</v>
      </c>
      <c r="B13345" s="358" t="s">
        <v>16074</v>
      </c>
      <c r="C13345" s="359">
        <v>2.4</v>
      </c>
      <c r="D13345" s="357" t="s">
        <v>5477</v>
      </c>
      <c r="E13345" s="357" t="s">
        <v>5477</v>
      </c>
    </row>
    <row r="13346" spans="1:5" ht="15.6">
      <c r="A13346" s="358" t="s">
        <v>16073</v>
      </c>
      <c r="B13346" s="358" t="s">
        <v>16074</v>
      </c>
      <c r="C13346" s="359">
        <v>2.4</v>
      </c>
      <c r="D13346" s="357" t="s">
        <v>5477</v>
      </c>
      <c r="E13346" s="357" t="s">
        <v>5477</v>
      </c>
    </row>
    <row r="13347" spans="1:5" ht="15.6">
      <c r="A13347" s="358" t="s">
        <v>16073</v>
      </c>
      <c r="B13347" s="358" t="s">
        <v>16074</v>
      </c>
      <c r="C13347" s="359">
        <v>2.4</v>
      </c>
      <c r="D13347" s="357" t="s">
        <v>5477</v>
      </c>
      <c r="E13347" s="357" t="s">
        <v>5477</v>
      </c>
    </row>
    <row r="13348" spans="1:5" ht="15.6">
      <c r="A13348" s="358" t="s">
        <v>1025</v>
      </c>
      <c r="B13348" s="358" t="s">
        <v>17375</v>
      </c>
      <c r="C13348" s="359">
        <v>2.4</v>
      </c>
      <c r="D13348" s="357" t="s">
        <v>6225</v>
      </c>
      <c r="E13348" s="357" t="s">
        <v>6225</v>
      </c>
    </row>
    <row r="13349" spans="1:5" ht="15.6">
      <c r="A13349" s="358" t="s">
        <v>1025</v>
      </c>
      <c r="B13349" s="358" t="s">
        <v>17375</v>
      </c>
      <c r="C13349" s="359">
        <v>2.4</v>
      </c>
      <c r="D13349" s="357" t="s">
        <v>6225</v>
      </c>
      <c r="E13349" s="357" t="s">
        <v>6225</v>
      </c>
    </row>
    <row r="13350" spans="1:5" ht="15.6">
      <c r="A13350" s="358" t="s">
        <v>52513</v>
      </c>
      <c r="B13350" s="358" t="s">
        <v>52514</v>
      </c>
      <c r="C13350" s="359">
        <v>2.4</v>
      </c>
      <c r="D13350" s="357" t="s">
        <v>52512</v>
      </c>
      <c r="E13350" s="357" t="s">
        <v>52512</v>
      </c>
    </row>
    <row r="13351" spans="1:5" ht="15.6">
      <c r="A13351" s="358" t="s">
        <v>30226</v>
      </c>
      <c r="B13351" s="358" t="s">
        <v>30227</v>
      </c>
      <c r="C13351" s="359">
        <v>2.4</v>
      </c>
      <c r="D13351" s="357" t="s">
        <v>30225</v>
      </c>
      <c r="E13351" s="357" t="s">
        <v>30225</v>
      </c>
    </row>
    <row r="13352" spans="1:5" ht="15.6">
      <c r="A13352" s="358" t="s">
        <v>13818</v>
      </c>
      <c r="B13352" s="358" t="s">
        <v>13819</v>
      </c>
      <c r="C13352" s="359">
        <v>2.4</v>
      </c>
      <c r="D13352" s="357" t="s">
        <v>4173</v>
      </c>
      <c r="E13352" s="357" t="s">
        <v>4173</v>
      </c>
    </row>
    <row r="13353" spans="1:5" ht="15.6">
      <c r="A13353" s="358" t="s">
        <v>13818</v>
      </c>
      <c r="B13353" s="358" t="s">
        <v>13819</v>
      </c>
      <c r="C13353" s="359">
        <v>2.4</v>
      </c>
      <c r="D13353" s="357" t="s">
        <v>4173</v>
      </c>
      <c r="E13353" s="357" t="s">
        <v>4173</v>
      </c>
    </row>
    <row r="13354" spans="1:5" ht="15.6">
      <c r="A13354" s="358" t="s">
        <v>32470</v>
      </c>
      <c r="B13354" s="358" t="s">
        <v>32471</v>
      </c>
      <c r="C13354" s="359">
        <v>2.4</v>
      </c>
      <c r="D13354" s="357" t="s">
        <v>32469</v>
      </c>
      <c r="E13354" s="357" t="s">
        <v>32469</v>
      </c>
    </row>
    <row r="13355" spans="1:5" ht="15.6">
      <c r="A13355" s="358" t="s">
        <v>2007</v>
      </c>
      <c r="B13355" s="358" t="s">
        <v>23422</v>
      </c>
      <c r="C13355" s="359">
        <v>2.4</v>
      </c>
      <c r="D13355" s="357" t="s">
        <v>23421</v>
      </c>
      <c r="E13355" s="357" t="s">
        <v>23421</v>
      </c>
    </row>
    <row r="13356" spans="1:5" ht="15.6">
      <c r="A13356" s="358" t="s">
        <v>2007</v>
      </c>
      <c r="B13356" s="358" t="s">
        <v>23422</v>
      </c>
      <c r="C13356" s="359">
        <v>2.4</v>
      </c>
      <c r="D13356" s="357" t="s">
        <v>23421</v>
      </c>
      <c r="E13356" s="357" t="s">
        <v>23421</v>
      </c>
    </row>
    <row r="13357" spans="1:5" ht="15.6">
      <c r="A13357" s="358" t="s">
        <v>2007</v>
      </c>
      <c r="B13357" s="358" t="s">
        <v>23422</v>
      </c>
      <c r="C13357" s="359">
        <v>2.4</v>
      </c>
      <c r="D13357" s="357" t="s">
        <v>23421</v>
      </c>
      <c r="E13357" s="357" t="s">
        <v>23421</v>
      </c>
    </row>
    <row r="13358" spans="1:5" ht="15.6">
      <c r="A13358" s="358" t="s">
        <v>2007</v>
      </c>
      <c r="B13358" s="358" t="s">
        <v>23422</v>
      </c>
      <c r="C13358" s="359">
        <v>2.4</v>
      </c>
      <c r="D13358" s="357" t="s">
        <v>23421</v>
      </c>
      <c r="E13358" s="357" t="s">
        <v>23421</v>
      </c>
    </row>
    <row r="13359" spans="1:5" ht="15.6">
      <c r="A13359" s="358" t="s">
        <v>10262</v>
      </c>
      <c r="B13359" s="358" t="s">
        <v>27420</v>
      </c>
      <c r="C13359" s="359">
        <v>2.4</v>
      </c>
      <c r="D13359" s="357" t="s">
        <v>27419</v>
      </c>
      <c r="E13359" s="357" t="s">
        <v>27419</v>
      </c>
    </row>
    <row r="13360" spans="1:5" ht="15.6">
      <c r="A13360" s="358" t="s">
        <v>407</v>
      </c>
      <c r="B13360" s="358" t="s">
        <v>12672</v>
      </c>
      <c r="C13360" s="359">
        <v>2.4</v>
      </c>
      <c r="D13360" s="357" t="s">
        <v>3603</v>
      </c>
      <c r="E13360" s="357" t="s">
        <v>3603</v>
      </c>
    </row>
    <row r="13361" spans="1:5" ht="15.6">
      <c r="A13361" s="358" t="s">
        <v>407</v>
      </c>
      <c r="B13361" s="358" t="s">
        <v>12672</v>
      </c>
      <c r="C13361" s="359">
        <v>2.4</v>
      </c>
      <c r="D13361" s="357" t="s">
        <v>3603</v>
      </c>
      <c r="E13361" s="357" t="s">
        <v>3603</v>
      </c>
    </row>
    <row r="13362" spans="1:5" ht="15.6">
      <c r="A13362" s="358" t="s">
        <v>13742</v>
      </c>
      <c r="B13362" s="358" t="s">
        <v>13743</v>
      </c>
      <c r="C13362" s="359">
        <v>2.4</v>
      </c>
      <c r="D13362" s="357" t="s">
        <v>4089</v>
      </c>
      <c r="E13362" s="357" t="s">
        <v>4089</v>
      </c>
    </row>
    <row r="13363" spans="1:5" ht="15.6">
      <c r="A13363" s="358" t="s">
        <v>14119</v>
      </c>
      <c r="B13363" s="358" t="s">
        <v>14120</v>
      </c>
      <c r="C13363" s="359">
        <v>2.4</v>
      </c>
      <c r="D13363" s="357" t="s">
        <v>4388</v>
      </c>
      <c r="E13363" s="357" t="s">
        <v>4388</v>
      </c>
    </row>
    <row r="13364" spans="1:5" ht="15.6">
      <c r="A13364" s="358" t="s">
        <v>14119</v>
      </c>
      <c r="B13364" s="358" t="s">
        <v>14120</v>
      </c>
      <c r="C13364" s="359">
        <v>2.4</v>
      </c>
      <c r="D13364" s="357" t="s">
        <v>4388</v>
      </c>
      <c r="E13364" s="357" t="s">
        <v>4388</v>
      </c>
    </row>
    <row r="13365" spans="1:5" ht="15.6">
      <c r="A13365" s="358" t="s">
        <v>39157</v>
      </c>
      <c r="B13365" s="358" t="s">
        <v>39158</v>
      </c>
      <c r="C13365" s="359">
        <v>2.4</v>
      </c>
      <c r="D13365" s="357" t="s">
        <v>39156</v>
      </c>
      <c r="E13365" s="357" t="s">
        <v>39156</v>
      </c>
    </row>
    <row r="13366" spans="1:5" ht="15.6">
      <c r="A13366" s="358" t="s">
        <v>12381</v>
      </c>
      <c r="B13366" s="358" t="s">
        <v>12382</v>
      </c>
      <c r="C13366" s="359">
        <v>2.4</v>
      </c>
      <c r="D13366" s="357" t="s">
        <v>12380</v>
      </c>
      <c r="E13366" s="357" t="s">
        <v>12380</v>
      </c>
    </row>
    <row r="13367" spans="1:5" ht="15.6">
      <c r="A13367" s="358" t="s">
        <v>12381</v>
      </c>
      <c r="B13367" s="358" t="s">
        <v>12382</v>
      </c>
      <c r="C13367" s="359">
        <v>2.4</v>
      </c>
      <c r="D13367" s="357" t="s">
        <v>12380</v>
      </c>
      <c r="E13367" s="357" t="s">
        <v>12380</v>
      </c>
    </row>
    <row r="13368" spans="1:5" ht="15.6">
      <c r="A13368" s="358" t="s">
        <v>28151</v>
      </c>
      <c r="B13368" s="358" t="s">
        <v>28152</v>
      </c>
      <c r="C13368" s="359">
        <v>2.4</v>
      </c>
      <c r="D13368" s="357" t="s">
        <v>28150</v>
      </c>
      <c r="E13368" s="357" t="s">
        <v>28150</v>
      </c>
    </row>
    <row r="13369" spans="1:5" ht="15.6">
      <c r="A13369" s="358" t="s">
        <v>30935</v>
      </c>
      <c r="B13369" s="358" t="s">
        <v>30936</v>
      </c>
      <c r="C13369" s="359">
        <v>2.4</v>
      </c>
      <c r="D13369" s="357" t="s">
        <v>30934</v>
      </c>
      <c r="E13369" s="357" t="s">
        <v>30934</v>
      </c>
    </row>
    <row r="13370" spans="1:5" ht="15.6">
      <c r="A13370" s="358" t="s">
        <v>10262</v>
      </c>
      <c r="B13370" s="358" t="s">
        <v>54981</v>
      </c>
      <c r="C13370" s="359">
        <v>2.4</v>
      </c>
      <c r="D13370" s="357" t="s">
        <v>54980</v>
      </c>
      <c r="E13370" s="357" t="s">
        <v>54980</v>
      </c>
    </row>
    <row r="13371" spans="1:5" ht="15.6">
      <c r="A13371" s="358" t="s">
        <v>10262</v>
      </c>
      <c r="B13371" s="358" t="s">
        <v>54981</v>
      </c>
      <c r="C13371" s="359">
        <v>2.4</v>
      </c>
      <c r="D13371" s="357" t="s">
        <v>54980</v>
      </c>
      <c r="E13371" s="357" t="s">
        <v>54980</v>
      </c>
    </row>
    <row r="13372" spans="1:5" ht="15.6">
      <c r="A13372" s="358" t="s">
        <v>34513</v>
      </c>
      <c r="B13372" s="358" t="s">
        <v>34513</v>
      </c>
      <c r="C13372" s="359">
        <v>2.4</v>
      </c>
      <c r="D13372" s="357" t="s">
        <v>34512</v>
      </c>
      <c r="E13372" s="357" t="s">
        <v>34512</v>
      </c>
    </row>
    <row r="13373" spans="1:5" ht="15.6">
      <c r="A13373" s="358" t="s">
        <v>18789</v>
      </c>
      <c r="B13373" s="358" t="s">
        <v>18790</v>
      </c>
      <c r="C13373" s="359">
        <v>2.4</v>
      </c>
      <c r="D13373" s="357" t="s">
        <v>18788</v>
      </c>
      <c r="E13373" s="357" t="s">
        <v>18788</v>
      </c>
    </row>
    <row r="13374" spans="1:5" ht="15.6">
      <c r="A13374" s="358" t="s">
        <v>50411</v>
      </c>
      <c r="B13374" s="358" t="s">
        <v>50412</v>
      </c>
      <c r="C13374" s="359">
        <v>2.4</v>
      </c>
      <c r="D13374" s="357" t="s">
        <v>50410</v>
      </c>
      <c r="E13374" s="357" t="s">
        <v>50410</v>
      </c>
    </row>
    <row r="13375" spans="1:5" ht="15.6">
      <c r="A13375" s="358" t="s">
        <v>13304</v>
      </c>
      <c r="B13375" s="358" t="s">
        <v>13305</v>
      </c>
      <c r="C13375" s="359">
        <v>2.4</v>
      </c>
      <c r="D13375" s="357" t="s">
        <v>3476</v>
      </c>
      <c r="E13375" s="357" t="s">
        <v>3476</v>
      </c>
    </row>
    <row r="13376" spans="1:5" ht="15.6">
      <c r="A13376" s="358" t="s">
        <v>10262</v>
      </c>
      <c r="B13376" s="358" t="s">
        <v>33050</v>
      </c>
      <c r="C13376" s="359">
        <v>2.4</v>
      </c>
      <c r="D13376" s="357" t="s">
        <v>33049</v>
      </c>
      <c r="E13376" s="357" t="s">
        <v>33049</v>
      </c>
    </row>
    <row r="13377" spans="1:5" ht="15.6">
      <c r="A13377" s="358" t="s">
        <v>10262</v>
      </c>
      <c r="B13377" s="358" t="s">
        <v>33050</v>
      </c>
      <c r="C13377" s="359">
        <v>2.4</v>
      </c>
      <c r="D13377" s="357" t="s">
        <v>33049</v>
      </c>
      <c r="E13377" s="357" t="s">
        <v>33049</v>
      </c>
    </row>
    <row r="13378" spans="1:5" ht="15.6">
      <c r="A13378" s="358" t="s">
        <v>1090</v>
      </c>
      <c r="B13378" s="358" t="s">
        <v>17630</v>
      </c>
      <c r="C13378" s="359">
        <v>2.4</v>
      </c>
      <c r="D13378" s="357" t="s">
        <v>6468</v>
      </c>
      <c r="E13378" s="357" t="s">
        <v>6468</v>
      </c>
    </row>
    <row r="13379" spans="1:5" ht="15.6">
      <c r="A13379" s="358" t="s">
        <v>1090</v>
      </c>
      <c r="B13379" s="358" t="s">
        <v>17630</v>
      </c>
      <c r="C13379" s="359">
        <v>2.4</v>
      </c>
      <c r="D13379" s="357" t="s">
        <v>6468</v>
      </c>
      <c r="E13379" s="357" t="s">
        <v>6468</v>
      </c>
    </row>
    <row r="13380" spans="1:5" ht="15.6">
      <c r="A13380" s="358" t="s">
        <v>39696</v>
      </c>
      <c r="B13380" s="358" t="s">
        <v>39696</v>
      </c>
      <c r="C13380" s="359">
        <v>2.4</v>
      </c>
      <c r="D13380" s="357" t="s">
        <v>39695</v>
      </c>
      <c r="E13380" s="357" t="s">
        <v>39695</v>
      </c>
    </row>
    <row r="13381" spans="1:5" ht="15.6">
      <c r="A13381" s="358" t="s">
        <v>1366</v>
      </c>
      <c r="B13381" s="358" t="s">
        <v>19683</v>
      </c>
      <c r="C13381" s="359">
        <v>2.4</v>
      </c>
      <c r="D13381" s="357" t="s">
        <v>7513</v>
      </c>
      <c r="E13381" s="357" t="s">
        <v>7513</v>
      </c>
    </row>
    <row r="13382" spans="1:5" ht="15.6">
      <c r="A13382" s="358" t="s">
        <v>1366</v>
      </c>
      <c r="B13382" s="358" t="s">
        <v>19683</v>
      </c>
      <c r="C13382" s="359">
        <v>2.4</v>
      </c>
      <c r="D13382" s="357" t="s">
        <v>7513</v>
      </c>
      <c r="E13382" s="357" t="s">
        <v>7513</v>
      </c>
    </row>
    <row r="13383" spans="1:5" ht="15.6">
      <c r="A13383" s="358" t="s">
        <v>45074</v>
      </c>
      <c r="B13383" s="358" t="s">
        <v>45075</v>
      </c>
      <c r="C13383" s="359">
        <v>2.4</v>
      </c>
      <c r="D13383" s="357" t="s">
        <v>45073</v>
      </c>
      <c r="E13383" s="357" t="s">
        <v>45073</v>
      </c>
    </row>
    <row r="13384" spans="1:5" ht="15.6">
      <c r="A13384" s="358" t="s">
        <v>45074</v>
      </c>
      <c r="B13384" s="358" t="s">
        <v>45075</v>
      </c>
      <c r="C13384" s="359">
        <v>2.4</v>
      </c>
      <c r="D13384" s="357" t="s">
        <v>45073</v>
      </c>
      <c r="E13384" s="357" t="s">
        <v>45073</v>
      </c>
    </row>
    <row r="13385" spans="1:5" ht="15.6">
      <c r="A13385" s="358" t="s">
        <v>45074</v>
      </c>
      <c r="B13385" s="358" t="s">
        <v>45075</v>
      </c>
      <c r="C13385" s="359">
        <v>2.4</v>
      </c>
      <c r="D13385" s="357" t="s">
        <v>45073</v>
      </c>
      <c r="E13385" s="357" t="s">
        <v>45073</v>
      </c>
    </row>
    <row r="13386" spans="1:5" ht="15.6">
      <c r="A13386" s="358" t="s">
        <v>14631</v>
      </c>
      <c r="B13386" s="358" t="s">
        <v>663</v>
      </c>
      <c r="C13386" s="359">
        <v>2.4</v>
      </c>
      <c r="D13386" s="357" t="s">
        <v>4457</v>
      </c>
      <c r="E13386" s="357" t="s">
        <v>4457</v>
      </c>
    </row>
    <row r="13387" spans="1:5" ht="15.6">
      <c r="A13387" s="358" t="s">
        <v>18446</v>
      </c>
      <c r="B13387" s="358" t="s">
        <v>18447</v>
      </c>
      <c r="C13387" s="359">
        <v>2.4</v>
      </c>
      <c r="D13387" s="357" t="s">
        <v>6083</v>
      </c>
      <c r="E13387" s="357" t="s">
        <v>6083</v>
      </c>
    </row>
    <row r="13388" spans="1:5" ht="15.6">
      <c r="A13388" s="358" t="s">
        <v>18446</v>
      </c>
      <c r="B13388" s="358" t="s">
        <v>18447</v>
      </c>
      <c r="C13388" s="359">
        <v>2.4</v>
      </c>
      <c r="D13388" s="357" t="s">
        <v>6083</v>
      </c>
      <c r="E13388" s="357" t="s">
        <v>6083</v>
      </c>
    </row>
    <row r="13389" spans="1:5" ht="15.6">
      <c r="A13389" s="358" t="s">
        <v>18446</v>
      </c>
      <c r="B13389" s="358" t="s">
        <v>18447</v>
      </c>
      <c r="C13389" s="359">
        <v>2.4</v>
      </c>
      <c r="D13389" s="357" t="s">
        <v>6083</v>
      </c>
      <c r="E13389" s="357" t="s">
        <v>6083</v>
      </c>
    </row>
    <row r="13390" spans="1:5" ht="15.6">
      <c r="A13390" s="358" t="s">
        <v>22555</v>
      </c>
      <c r="B13390" s="358" t="s">
        <v>22556</v>
      </c>
      <c r="C13390" s="359">
        <v>2.4</v>
      </c>
      <c r="D13390" s="357" t="s">
        <v>9204</v>
      </c>
      <c r="E13390" s="357" t="s">
        <v>9204</v>
      </c>
    </row>
    <row r="13391" spans="1:5" ht="15.6">
      <c r="A13391" s="358" t="s">
        <v>1043</v>
      </c>
      <c r="B13391" s="358" t="s">
        <v>17442</v>
      </c>
      <c r="C13391" s="359">
        <v>2.4</v>
      </c>
      <c r="D13391" s="357" t="s">
        <v>6298</v>
      </c>
      <c r="E13391" s="357" t="s">
        <v>6298</v>
      </c>
    </row>
    <row r="13392" spans="1:5" ht="15.6">
      <c r="A13392" s="358" t="s">
        <v>1043</v>
      </c>
      <c r="B13392" s="358" t="s">
        <v>17442</v>
      </c>
      <c r="C13392" s="359">
        <v>2.4</v>
      </c>
      <c r="D13392" s="357" t="s">
        <v>6298</v>
      </c>
      <c r="E13392" s="357" t="s">
        <v>6298</v>
      </c>
    </row>
    <row r="13393" spans="1:5" ht="15.6">
      <c r="A13393" s="358" t="s">
        <v>1043</v>
      </c>
      <c r="B13393" s="358" t="s">
        <v>17442</v>
      </c>
      <c r="C13393" s="359">
        <v>2.4</v>
      </c>
      <c r="D13393" s="357" t="s">
        <v>6298</v>
      </c>
      <c r="E13393" s="357" t="s">
        <v>6298</v>
      </c>
    </row>
    <row r="13394" spans="1:5" ht="15.6">
      <c r="A13394" s="358" t="s">
        <v>1467</v>
      </c>
      <c r="B13394" s="358" t="s">
        <v>20497</v>
      </c>
      <c r="C13394" s="359">
        <v>2.4</v>
      </c>
      <c r="D13394" s="357" t="s">
        <v>20496</v>
      </c>
      <c r="E13394" s="357" t="s">
        <v>20496</v>
      </c>
    </row>
    <row r="13395" spans="1:5" ht="15.6">
      <c r="A13395" s="358" t="s">
        <v>10262</v>
      </c>
      <c r="B13395" s="358" t="s">
        <v>54661</v>
      </c>
      <c r="C13395" s="359">
        <v>2.4</v>
      </c>
      <c r="D13395" s="357" t="s">
        <v>54660</v>
      </c>
      <c r="E13395" s="357" t="s">
        <v>54660</v>
      </c>
    </row>
    <row r="13396" spans="1:5" ht="15.6">
      <c r="A13396" s="358" t="s">
        <v>10262</v>
      </c>
      <c r="B13396" s="358" t="s">
        <v>54661</v>
      </c>
      <c r="C13396" s="359">
        <v>2.4</v>
      </c>
      <c r="D13396" s="357" t="s">
        <v>54660</v>
      </c>
      <c r="E13396" s="357" t="s">
        <v>54660</v>
      </c>
    </row>
    <row r="13397" spans="1:5" ht="15.6">
      <c r="A13397" s="358" t="s">
        <v>28505</v>
      </c>
      <c r="B13397" s="358" t="s">
        <v>28506</v>
      </c>
      <c r="C13397" s="359">
        <v>2.4</v>
      </c>
      <c r="D13397" s="357" t="s">
        <v>28504</v>
      </c>
      <c r="E13397" s="357" t="s">
        <v>28504</v>
      </c>
    </row>
    <row r="13398" spans="1:5" ht="15.6">
      <c r="A13398" s="358" t="s">
        <v>13223</v>
      </c>
      <c r="B13398" s="358" t="s">
        <v>13224</v>
      </c>
      <c r="C13398" s="359">
        <v>2.4</v>
      </c>
      <c r="D13398" s="357" t="s">
        <v>4134</v>
      </c>
      <c r="E13398" s="357" t="s">
        <v>4134</v>
      </c>
    </row>
    <row r="13399" spans="1:5" ht="15.6">
      <c r="A13399" s="358" t="s">
        <v>1001</v>
      </c>
      <c r="B13399" s="358" t="s">
        <v>18471</v>
      </c>
      <c r="C13399" s="359">
        <v>2.4</v>
      </c>
      <c r="D13399" s="357" t="s">
        <v>6109</v>
      </c>
      <c r="E13399" s="357" t="s">
        <v>6109</v>
      </c>
    </row>
    <row r="13400" spans="1:5" ht="15.6">
      <c r="A13400" s="358" t="s">
        <v>1001</v>
      </c>
      <c r="B13400" s="358" t="s">
        <v>18471</v>
      </c>
      <c r="C13400" s="359">
        <v>2.4</v>
      </c>
      <c r="D13400" s="357" t="s">
        <v>6109</v>
      </c>
      <c r="E13400" s="357" t="s">
        <v>6109</v>
      </c>
    </row>
    <row r="13401" spans="1:5" ht="15.6">
      <c r="A13401" s="358" t="s">
        <v>1169</v>
      </c>
      <c r="B13401" s="358" t="s">
        <v>19642</v>
      </c>
      <c r="C13401" s="359">
        <v>2.4</v>
      </c>
      <c r="D13401" s="357" t="s">
        <v>6790</v>
      </c>
      <c r="E13401" s="357" t="s">
        <v>6790</v>
      </c>
    </row>
    <row r="13402" spans="1:5" ht="15.6">
      <c r="A13402" s="358" t="s">
        <v>21195</v>
      </c>
      <c r="B13402" s="358" t="s">
        <v>21195</v>
      </c>
      <c r="C13402" s="359">
        <v>2.4</v>
      </c>
      <c r="D13402" s="357" t="s">
        <v>8357</v>
      </c>
      <c r="E13402" s="357" t="s">
        <v>8357</v>
      </c>
    </row>
    <row r="13403" spans="1:5" ht="15.6">
      <c r="A13403" s="358" t="s">
        <v>31645</v>
      </c>
      <c r="B13403" s="358" t="s">
        <v>31645</v>
      </c>
      <c r="C13403" s="359">
        <v>2.4</v>
      </c>
      <c r="D13403" s="357" t="s">
        <v>31644</v>
      </c>
      <c r="E13403" s="357" t="s">
        <v>31644</v>
      </c>
    </row>
    <row r="13404" spans="1:5" ht="15.6">
      <c r="A13404" s="358" t="s">
        <v>31645</v>
      </c>
      <c r="B13404" s="358" t="s">
        <v>31645</v>
      </c>
      <c r="C13404" s="359">
        <v>2.4</v>
      </c>
      <c r="D13404" s="357" t="s">
        <v>31644</v>
      </c>
      <c r="E13404" s="357" t="s">
        <v>31644</v>
      </c>
    </row>
    <row r="13405" spans="1:5" ht="15.6">
      <c r="A13405" s="358" t="s">
        <v>31645</v>
      </c>
      <c r="B13405" s="358" t="s">
        <v>31645</v>
      </c>
      <c r="C13405" s="359">
        <v>2.4</v>
      </c>
      <c r="D13405" s="357" t="s">
        <v>31644</v>
      </c>
      <c r="E13405" s="357" t="s">
        <v>31644</v>
      </c>
    </row>
    <row r="13406" spans="1:5" ht="15.6">
      <c r="A13406" s="358" t="s">
        <v>61316</v>
      </c>
      <c r="B13406" s="358" t="s">
        <v>61317</v>
      </c>
      <c r="C13406" s="359">
        <v>2.4</v>
      </c>
      <c r="D13406" s="357" t="s">
        <v>61315</v>
      </c>
      <c r="E13406" s="357" t="s">
        <v>61315</v>
      </c>
    </row>
    <row r="13407" spans="1:5" ht="15.6">
      <c r="A13407" s="358" t="s">
        <v>19448</v>
      </c>
      <c r="B13407" s="358" t="s">
        <v>19448</v>
      </c>
      <c r="C13407" s="359">
        <v>2.4</v>
      </c>
      <c r="D13407" s="357" t="s">
        <v>7221</v>
      </c>
      <c r="E13407" s="357" t="s">
        <v>7221</v>
      </c>
    </row>
    <row r="13408" spans="1:5" ht="15.6">
      <c r="A13408" s="358" t="s">
        <v>19448</v>
      </c>
      <c r="B13408" s="358" t="s">
        <v>19448</v>
      </c>
      <c r="C13408" s="359">
        <v>2.4</v>
      </c>
      <c r="D13408" s="357" t="s">
        <v>7221</v>
      </c>
      <c r="E13408" s="357" t="s">
        <v>7221</v>
      </c>
    </row>
    <row r="13409" spans="1:5" ht="15.6">
      <c r="A13409" s="358" t="s">
        <v>52627</v>
      </c>
      <c r="B13409" s="358" t="s">
        <v>52628</v>
      </c>
      <c r="C13409" s="359">
        <v>2.4</v>
      </c>
      <c r="D13409" s="357" t="s">
        <v>52626</v>
      </c>
      <c r="E13409" s="357" t="s">
        <v>52626</v>
      </c>
    </row>
    <row r="13410" spans="1:5" ht="15.6">
      <c r="A13410" s="358" t="s">
        <v>24601</v>
      </c>
      <c r="B13410" s="358" t="s">
        <v>24602</v>
      </c>
      <c r="C13410" s="359">
        <v>2.4</v>
      </c>
      <c r="D13410" s="357" t="s">
        <v>24600</v>
      </c>
      <c r="E13410" s="357" t="s">
        <v>24600</v>
      </c>
    </row>
    <row r="13411" spans="1:5" ht="15.6">
      <c r="A13411" s="358" t="s">
        <v>24601</v>
      </c>
      <c r="B13411" s="358" t="s">
        <v>24602</v>
      </c>
      <c r="C13411" s="359">
        <v>2.4</v>
      </c>
      <c r="D13411" s="357" t="s">
        <v>24600</v>
      </c>
      <c r="E13411" s="357" t="s">
        <v>24600</v>
      </c>
    </row>
    <row r="13412" spans="1:5" ht="15.6">
      <c r="A13412" s="358" t="s">
        <v>24601</v>
      </c>
      <c r="B13412" s="358" t="s">
        <v>24602</v>
      </c>
      <c r="C13412" s="359">
        <v>2.4</v>
      </c>
      <c r="D13412" s="357" t="s">
        <v>24600</v>
      </c>
      <c r="E13412" s="357" t="s">
        <v>24600</v>
      </c>
    </row>
    <row r="13413" spans="1:5" ht="15.6">
      <c r="A13413" s="358" t="s">
        <v>52077</v>
      </c>
      <c r="B13413" s="358" t="s">
        <v>52078</v>
      </c>
      <c r="C13413" s="359">
        <v>2.4</v>
      </c>
      <c r="D13413" s="357" t="s">
        <v>52076</v>
      </c>
      <c r="E13413" s="357" t="s">
        <v>52076</v>
      </c>
    </row>
    <row r="13414" spans="1:5" ht="15.6">
      <c r="A13414" s="358" t="s">
        <v>61319</v>
      </c>
      <c r="B13414" s="358" t="s">
        <v>61320</v>
      </c>
      <c r="C13414" s="359">
        <v>2.4</v>
      </c>
      <c r="D13414" s="357" t="s">
        <v>61318</v>
      </c>
      <c r="E13414" s="357" t="s">
        <v>61318</v>
      </c>
    </row>
    <row r="13415" spans="1:5" ht="15.6">
      <c r="A13415" s="358" t="s">
        <v>35170</v>
      </c>
      <c r="B13415" s="358" t="s">
        <v>35171</v>
      </c>
      <c r="C13415" s="359">
        <v>2.4</v>
      </c>
      <c r="D13415" s="357" t="s">
        <v>35169</v>
      </c>
      <c r="E13415" s="357" t="s">
        <v>35169</v>
      </c>
    </row>
    <row r="13416" spans="1:5" ht="15.6">
      <c r="A13416" s="358" t="s">
        <v>54735</v>
      </c>
      <c r="B13416" s="358" t="s">
        <v>54735</v>
      </c>
      <c r="C13416" s="359">
        <v>2.4</v>
      </c>
      <c r="D13416" s="357" t="s">
        <v>54734</v>
      </c>
      <c r="E13416" s="357" t="s">
        <v>54734</v>
      </c>
    </row>
    <row r="13417" spans="1:5" ht="15.6">
      <c r="A13417" s="358" t="s">
        <v>53381</v>
      </c>
      <c r="B13417" s="358" t="s">
        <v>53381</v>
      </c>
      <c r="C13417" s="359">
        <v>2.4</v>
      </c>
      <c r="D13417" s="357" t="s">
        <v>53380</v>
      </c>
      <c r="E13417" s="357" t="s">
        <v>53380</v>
      </c>
    </row>
    <row r="13418" spans="1:5" ht="15.6">
      <c r="A13418" s="358" t="s">
        <v>40189</v>
      </c>
      <c r="B13418" s="358" t="s">
        <v>40190</v>
      </c>
      <c r="C13418" s="359">
        <v>2.4</v>
      </c>
      <c r="D13418" s="357" t="s">
        <v>40188</v>
      </c>
      <c r="E13418" s="357" t="s">
        <v>40188</v>
      </c>
    </row>
    <row r="13419" spans="1:5" ht="15.6">
      <c r="A13419" s="358" t="s">
        <v>10262</v>
      </c>
      <c r="B13419" s="358" t="s">
        <v>54663</v>
      </c>
      <c r="C13419" s="359">
        <v>2.4</v>
      </c>
      <c r="D13419" s="357" t="s">
        <v>54662</v>
      </c>
      <c r="E13419" s="357" t="s">
        <v>54662</v>
      </c>
    </row>
    <row r="13420" spans="1:5" ht="15.6">
      <c r="A13420" s="358" t="s">
        <v>10262</v>
      </c>
      <c r="B13420" s="358" t="s">
        <v>54663</v>
      </c>
      <c r="C13420" s="359">
        <v>2.4</v>
      </c>
      <c r="D13420" s="357" t="s">
        <v>54662</v>
      </c>
      <c r="E13420" s="357" t="s">
        <v>54662</v>
      </c>
    </row>
    <row r="13421" spans="1:5" ht="15.6">
      <c r="A13421" s="358" t="s">
        <v>24569</v>
      </c>
      <c r="B13421" s="358" t="s">
        <v>24570</v>
      </c>
      <c r="C13421" s="359">
        <v>2.4</v>
      </c>
      <c r="D13421" s="357" t="s">
        <v>24568</v>
      </c>
      <c r="E13421" s="357" t="s">
        <v>24568</v>
      </c>
    </row>
    <row r="13422" spans="1:5" ht="15.6">
      <c r="A13422" s="358" t="s">
        <v>13254</v>
      </c>
      <c r="B13422" s="358" t="s">
        <v>13255</v>
      </c>
      <c r="C13422" s="359">
        <v>2.4</v>
      </c>
      <c r="D13422" s="357" t="s">
        <v>4161</v>
      </c>
      <c r="E13422" s="357" t="s">
        <v>4161</v>
      </c>
    </row>
    <row r="13423" spans="1:5" ht="15.6">
      <c r="A13423" s="358" t="s">
        <v>21496</v>
      </c>
      <c r="B13423" s="358" t="s">
        <v>21497</v>
      </c>
      <c r="C13423" s="359">
        <v>2.4</v>
      </c>
      <c r="D13423" s="357" t="s">
        <v>8675</v>
      </c>
      <c r="E13423" s="357" t="s">
        <v>8675</v>
      </c>
    </row>
    <row r="13424" spans="1:5" ht="15.6">
      <c r="A13424" s="358" t="s">
        <v>52381</v>
      </c>
      <c r="B13424" s="358" t="s">
        <v>52382</v>
      </c>
      <c r="C13424" s="359">
        <v>2.2999999999999998</v>
      </c>
      <c r="D13424" s="357" t="s">
        <v>52380</v>
      </c>
      <c r="E13424" s="357" t="s">
        <v>52380</v>
      </c>
    </row>
    <row r="13425" spans="1:5" ht="15.6">
      <c r="A13425" s="358" t="s">
        <v>39558</v>
      </c>
      <c r="B13425" s="358" t="s">
        <v>39559</v>
      </c>
      <c r="C13425" s="359">
        <v>2.2999999999999998</v>
      </c>
      <c r="D13425" s="357" t="s">
        <v>39557</v>
      </c>
      <c r="E13425" s="357" t="s">
        <v>39557</v>
      </c>
    </row>
    <row r="13426" spans="1:5" ht="15.6">
      <c r="A13426" s="358" t="s">
        <v>39558</v>
      </c>
      <c r="B13426" s="358" t="s">
        <v>39559</v>
      </c>
      <c r="C13426" s="359">
        <v>2.2999999999999998</v>
      </c>
      <c r="D13426" s="357" t="s">
        <v>39557</v>
      </c>
      <c r="E13426" s="357" t="s">
        <v>39557</v>
      </c>
    </row>
    <row r="13427" spans="1:5" ht="15.6">
      <c r="A13427" s="358" t="s">
        <v>39558</v>
      </c>
      <c r="B13427" s="358" t="s">
        <v>39559</v>
      </c>
      <c r="C13427" s="359">
        <v>2.2999999999999998</v>
      </c>
      <c r="D13427" s="357" t="s">
        <v>39557</v>
      </c>
      <c r="E13427" s="357" t="s">
        <v>39557</v>
      </c>
    </row>
    <row r="13428" spans="1:5" ht="15.6">
      <c r="A13428" s="358" t="s">
        <v>38831</v>
      </c>
      <c r="B13428" s="358" t="s">
        <v>38832</v>
      </c>
      <c r="C13428" s="359">
        <v>2.2999999999999998</v>
      </c>
      <c r="D13428" s="357" t="s">
        <v>38830</v>
      </c>
      <c r="E13428" s="357" t="s">
        <v>38830</v>
      </c>
    </row>
    <row r="13429" spans="1:5" ht="15.6">
      <c r="A13429" s="358" t="s">
        <v>38234</v>
      </c>
      <c r="B13429" s="358" t="s">
        <v>38235</v>
      </c>
      <c r="C13429" s="359">
        <v>2.2999999999999998</v>
      </c>
      <c r="D13429" s="357" t="s">
        <v>38233</v>
      </c>
      <c r="E13429" s="357" t="s">
        <v>38233</v>
      </c>
    </row>
    <row r="13430" spans="1:5" ht="15.6">
      <c r="A13430" s="358" t="s">
        <v>38234</v>
      </c>
      <c r="B13430" s="358" t="s">
        <v>38235</v>
      </c>
      <c r="C13430" s="359">
        <v>2.2999999999999998</v>
      </c>
      <c r="D13430" s="357" t="s">
        <v>38233</v>
      </c>
      <c r="E13430" s="357" t="s">
        <v>38233</v>
      </c>
    </row>
    <row r="13431" spans="1:5" ht="15.6">
      <c r="A13431" s="358" t="s">
        <v>61322</v>
      </c>
      <c r="B13431" s="358" t="s">
        <v>61323</v>
      </c>
      <c r="C13431" s="359">
        <v>2.2999999999999998</v>
      </c>
      <c r="D13431" s="357" t="s">
        <v>61321</v>
      </c>
      <c r="E13431" s="357" t="s">
        <v>61321</v>
      </c>
    </row>
    <row r="13432" spans="1:5" ht="15.6">
      <c r="A13432" s="358" t="s">
        <v>35916</v>
      </c>
      <c r="B13432" s="358" t="s">
        <v>35917</v>
      </c>
      <c r="C13432" s="359">
        <v>2.2999999999999998</v>
      </c>
      <c r="D13432" s="357" t="s">
        <v>35915</v>
      </c>
      <c r="E13432" s="357" t="s">
        <v>35915</v>
      </c>
    </row>
    <row r="13433" spans="1:5" ht="15.6">
      <c r="A13433" s="358" t="s">
        <v>51670</v>
      </c>
      <c r="B13433" s="358" t="s">
        <v>51671</v>
      </c>
      <c r="C13433" s="359">
        <v>2.2999999999999998</v>
      </c>
      <c r="D13433" s="357" t="s">
        <v>51669</v>
      </c>
      <c r="E13433" s="357" t="s">
        <v>51669</v>
      </c>
    </row>
    <row r="13434" spans="1:5" ht="15.6">
      <c r="A13434" s="358" t="s">
        <v>42834</v>
      </c>
      <c r="B13434" s="358" t="s">
        <v>42835</v>
      </c>
      <c r="C13434" s="359">
        <v>2.2999999999999998</v>
      </c>
      <c r="D13434" s="357" t="s">
        <v>42833</v>
      </c>
      <c r="E13434" s="357" t="s">
        <v>42833</v>
      </c>
    </row>
    <row r="13435" spans="1:5" ht="15.6">
      <c r="A13435" s="358" t="s">
        <v>18942</v>
      </c>
      <c r="B13435" s="358" t="s">
        <v>18943</v>
      </c>
      <c r="C13435" s="359">
        <v>2.2999999999999998</v>
      </c>
      <c r="D13435" s="357" t="s">
        <v>18941</v>
      </c>
      <c r="E13435" s="357" t="s">
        <v>18941</v>
      </c>
    </row>
    <row r="13436" spans="1:5" ht="15.6">
      <c r="A13436" s="358" t="s">
        <v>10262</v>
      </c>
      <c r="B13436" s="358" t="s">
        <v>20399</v>
      </c>
      <c r="C13436" s="359">
        <v>2.2999999999999998</v>
      </c>
      <c r="D13436" s="357" t="s">
        <v>7758</v>
      </c>
      <c r="E13436" s="357" t="s">
        <v>7758</v>
      </c>
    </row>
    <row r="13437" spans="1:5" ht="15.6">
      <c r="A13437" s="358" t="s">
        <v>41570</v>
      </c>
      <c r="B13437" s="358" t="s">
        <v>41571</v>
      </c>
      <c r="C13437" s="359">
        <v>2.2999999999999998</v>
      </c>
      <c r="D13437" s="357" t="s">
        <v>41569</v>
      </c>
      <c r="E13437" s="357" t="s">
        <v>41569</v>
      </c>
    </row>
    <row r="13438" spans="1:5" ht="15.6">
      <c r="A13438" s="358" t="s">
        <v>41570</v>
      </c>
      <c r="B13438" s="358" t="s">
        <v>41571</v>
      </c>
      <c r="C13438" s="359">
        <v>2.2999999999999998</v>
      </c>
      <c r="D13438" s="357" t="s">
        <v>41569</v>
      </c>
      <c r="E13438" s="357" t="s">
        <v>41569</v>
      </c>
    </row>
    <row r="13439" spans="1:5" ht="15.6">
      <c r="A13439" s="358" t="s">
        <v>40828</v>
      </c>
      <c r="B13439" s="358" t="s">
        <v>40829</v>
      </c>
      <c r="C13439" s="359">
        <v>2.2999999999999998</v>
      </c>
      <c r="D13439" s="357" t="s">
        <v>40827</v>
      </c>
      <c r="E13439" s="357" t="s">
        <v>40827</v>
      </c>
    </row>
    <row r="13440" spans="1:5" ht="15.6">
      <c r="A13440" s="358" t="s">
        <v>40828</v>
      </c>
      <c r="B13440" s="358" t="s">
        <v>40829</v>
      </c>
      <c r="C13440" s="359">
        <v>2.2999999999999998</v>
      </c>
      <c r="D13440" s="357" t="s">
        <v>40827</v>
      </c>
      <c r="E13440" s="357" t="s">
        <v>40827</v>
      </c>
    </row>
    <row r="13441" spans="1:5" ht="15.6">
      <c r="A13441" s="358" t="s">
        <v>24689</v>
      </c>
      <c r="B13441" s="358" t="s">
        <v>24690</v>
      </c>
      <c r="C13441" s="359">
        <v>2.2999999999999998</v>
      </c>
      <c r="D13441" s="357" t="s">
        <v>24688</v>
      </c>
      <c r="E13441" s="357" t="s">
        <v>24688</v>
      </c>
    </row>
    <row r="13442" spans="1:5" ht="15.6">
      <c r="A13442" s="358" t="s">
        <v>24689</v>
      </c>
      <c r="B13442" s="358" t="s">
        <v>24690</v>
      </c>
      <c r="C13442" s="359">
        <v>2.2999999999999998</v>
      </c>
      <c r="D13442" s="357" t="s">
        <v>24688</v>
      </c>
      <c r="E13442" s="357" t="s">
        <v>24688</v>
      </c>
    </row>
    <row r="13443" spans="1:5" ht="15.6">
      <c r="A13443" s="358" t="s">
        <v>25196</v>
      </c>
      <c r="B13443" s="358" t="s">
        <v>25197</v>
      </c>
      <c r="C13443" s="359">
        <v>2.2999999999999998</v>
      </c>
      <c r="D13443" s="357" t="s">
        <v>25195</v>
      </c>
      <c r="E13443" s="357" t="s">
        <v>25195</v>
      </c>
    </row>
    <row r="13444" spans="1:5" ht="15.6">
      <c r="A13444" s="358" t="s">
        <v>25196</v>
      </c>
      <c r="B13444" s="358" t="s">
        <v>25197</v>
      </c>
      <c r="C13444" s="359">
        <v>2.2999999999999998</v>
      </c>
      <c r="D13444" s="357" t="s">
        <v>25195</v>
      </c>
      <c r="E13444" s="357" t="s">
        <v>25195</v>
      </c>
    </row>
    <row r="13445" spans="1:5" ht="15.6">
      <c r="A13445" s="358" t="s">
        <v>11446</v>
      </c>
      <c r="B13445" s="358" t="s">
        <v>11447</v>
      </c>
      <c r="C13445" s="359">
        <v>2.2999999999999998</v>
      </c>
      <c r="D13445" s="357" t="s">
        <v>2578</v>
      </c>
      <c r="E13445" s="357" t="s">
        <v>2578</v>
      </c>
    </row>
    <row r="13446" spans="1:5" ht="15.6">
      <c r="A13446" s="358" t="s">
        <v>11446</v>
      </c>
      <c r="B13446" s="358" t="s">
        <v>11447</v>
      </c>
      <c r="C13446" s="359">
        <v>2.2999999999999998</v>
      </c>
      <c r="D13446" s="357" t="s">
        <v>2578</v>
      </c>
      <c r="E13446" s="357" t="s">
        <v>2578</v>
      </c>
    </row>
    <row r="13447" spans="1:5" ht="15.6">
      <c r="A13447" s="358" t="s">
        <v>10429</v>
      </c>
      <c r="B13447" s="358" t="s">
        <v>10430</v>
      </c>
      <c r="C13447" s="359">
        <v>2.2999999999999998</v>
      </c>
      <c r="D13447" s="357" t="s">
        <v>2372</v>
      </c>
      <c r="E13447" s="357" t="s">
        <v>2372</v>
      </c>
    </row>
    <row r="13448" spans="1:5" ht="15.6">
      <c r="A13448" s="358" t="s">
        <v>10429</v>
      </c>
      <c r="B13448" s="358" t="s">
        <v>10430</v>
      </c>
      <c r="C13448" s="359">
        <v>2.2999999999999998</v>
      </c>
      <c r="D13448" s="357" t="s">
        <v>2372</v>
      </c>
      <c r="E13448" s="357" t="s">
        <v>2372</v>
      </c>
    </row>
    <row r="13449" spans="1:5" ht="15.6">
      <c r="A13449" s="358" t="s">
        <v>43631</v>
      </c>
      <c r="B13449" s="358" t="s">
        <v>43632</v>
      </c>
      <c r="C13449" s="359">
        <v>2.2999999999999998</v>
      </c>
      <c r="D13449" s="357" t="s">
        <v>43630</v>
      </c>
      <c r="E13449" s="357" t="s">
        <v>43630</v>
      </c>
    </row>
    <row r="13450" spans="1:5" ht="15.6">
      <c r="A13450" s="358" t="s">
        <v>43631</v>
      </c>
      <c r="B13450" s="358" t="s">
        <v>43632</v>
      </c>
      <c r="C13450" s="359">
        <v>2.2999999999999998</v>
      </c>
      <c r="D13450" s="357" t="s">
        <v>43630</v>
      </c>
      <c r="E13450" s="357" t="s">
        <v>43630</v>
      </c>
    </row>
    <row r="13451" spans="1:5" ht="15.6">
      <c r="A13451" s="358" t="s">
        <v>12976</v>
      </c>
      <c r="B13451" s="358" t="s">
        <v>12977</v>
      </c>
      <c r="C13451" s="359">
        <v>2.2999999999999998</v>
      </c>
      <c r="D13451" s="357" t="s">
        <v>3924</v>
      </c>
      <c r="E13451" s="357" t="s">
        <v>3924</v>
      </c>
    </row>
    <row r="13452" spans="1:5" ht="15.6">
      <c r="A13452" s="358" t="s">
        <v>12404</v>
      </c>
      <c r="B13452" s="358" t="s">
        <v>12404</v>
      </c>
      <c r="C13452" s="359">
        <v>2.2999999999999998</v>
      </c>
      <c r="D13452" s="357" t="s">
        <v>3349</v>
      </c>
      <c r="E13452" s="357" t="s">
        <v>3349</v>
      </c>
    </row>
    <row r="13453" spans="1:5" ht="15.6">
      <c r="A13453" s="358" t="s">
        <v>12404</v>
      </c>
      <c r="B13453" s="358" t="s">
        <v>12404</v>
      </c>
      <c r="C13453" s="359">
        <v>2.2999999999999998</v>
      </c>
      <c r="D13453" s="357" t="s">
        <v>3349</v>
      </c>
      <c r="E13453" s="357" t="s">
        <v>3349</v>
      </c>
    </row>
    <row r="13454" spans="1:5" ht="15.6">
      <c r="A13454" s="358" t="s">
        <v>39309</v>
      </c>
      <c r="B13454" s="358" t="s">
        <v>39310</v>
      </c>
      <c r="C13454" s="359">
        <v>2.2999999999999998</v>
      </c>
      <c r="D13454" s="357" t="s">
        <v>39308</v>
      </c>
      <c r="E13454" s="357" t="s">
        <v>39308</v>
      </c>
    </row>
    <row r="13455" spans="1:5" ht="15.6">
      <c r="A13455" s="358" t="s">
        <v>43338</v>
      </c>
      <c r="B13455" s="358" t="s">
        <v>43339</v>
      </c>
      <c r="C13455" s="359">
        <v>2.2999999999999998</v>
      </c>
      <c r="D13455" s="357" t="s">
        <v>43337</v>
      </c>
      <c r="E13455" s="357" t="s">
        <v>43337</v>
      </c>
    </row>
    <row r="13456" spans="1:5" ht="15.6">
      <c r="A13456" s="358" t="s">
        <v>43338</v>
      </c>
      <c r="B13456" s="358" t="s">
        <v>43339</v>
      </c>
      <c r="C13456" s="359">
        <v>2.2999999999999998</v>
      </c>
      <c r="D13456" s="357" t="s">
        <v>43337</v>
      </c>
      <c r="E13456" s="357" t="s">
        <v>43337</v>
      </c>
    </row>
    <row r="13457" spans="1:5" ht="15.6">
      <c r="A13457" s="358" t="s">
        <v>43338</v>
      </c>
      <c r="B13457" s="358" t="s">
        <v>43339</v>
      </c>
      <c r="C13457" s="359">
        <v>2.2999999999999998</v>
      </c>
      <c r="D13457" s="357" t="s">
        <v>43337</v>
      </c>
      <c r="E13457" s="357" t="s">
        <v>43337</v>
      </c>
    </row>
    <row r="13458" spans="1:5" ht="15.6">
      <c r="A13458" s="358" t="s">
        <v>13976</v>
      </c>
      <c r="B13458" s="358" t="s">
        <v>13977</v>
      </c>
      <c r="C13458" s="359">
        <v>2.2999999999999998</v>
      </c>
      <c r="D13458" s="357" t="s">
        <v>4324</v>
      </c>
      <c r="E13458" s="357" t="s">
        <v>4324</v>
      </c>
    </row>
    <row r="13459" spans="1:5" ht="15.6">
      <c r="A13459" s="358" t="s">
        <v>18640</v>
      </c>
      <c r="B13459" s="358" t="s">
        <v>18641</v>
      </c>
      <c r="C13459" s="359">
        <v>2.2999999999999998</v>
      </c>
      <c r="D13459" s="357" t="s">
        <v>7413</v>
      </c>
      <c r="E13459" s="357" t="s">
        <v>7413</v>
      </c>
    </row>
    <row r="13460" spans="1:5" ht="15.6">
      <c r="A13460" s="358" t="s">
        <v>18640</v>
      </c>
      <c r="B13460" s="358" t="s">
        <v>18641</v>
      </c>
      <c r="C13460" s="359">
        <v>2.2999999999999998</v>
      </c>
      <c r="D13460" s="357" t="s">
        <v>7413</v>
      </c>
      <c r="E13460" s="357" t="s">
        <v>7413</v>
      </c>
    </row>
    <row r="13461" spans="1:5" ht="15.6">
      <c r="A13461" s="358" t="s">
        <v>24938</v>
      </c>
      <c r="B13461" s="358" t="s">
        <v>24939</v>
      </c>
      <c r="C13461" s="359">
        <v>2.2999999999999998</v>
      </c>
      <c r="D13461" s="357" t="s">
        <v>24937</v>
      </c>
      <c r="E13461" s="357" t="s">
        <v>24937</v>
      </c>
    </row>
    <row r="13462" spans="1:5" ht="15.6">
      <c r="A13462" s="358" t="s">
        <v>24938</v>
      </c>
      <c r="B13462" s="358" t="s">
        <v>24939</v>
      </c>
      <c r="C13462" s="359">
        <v>2.2999999999999998</v>
      </c>
      <c r="D13462" s="357" t="s">
        <v>24937</v>
      </c>
      <c r="E13462" s="357" t="s">
        <v>24937</v>
      </c>
    </row>
    <row r="13463" spans="1:5" ht="15.6">
      <c r="A13463" s="358" t="s">
        <v>11640</v>
      </c>
      <c r="B13463" s="358" t="s">
        <v>11641</v>
      </c>
      <c r="C13463" s="359">
        <v>2.2999999999999998</v>
      </c>
      <c r="D13463" s="357" t="s">
        <v>11639</v>
      </c>
      <c r="E13463" s="357" t="s">
        <v>11639</v>
      </c>
    </row>
    <row r="13464" spans="1:5" ht="15.6">
      <c r="A13464" s="358" t="s">
        <v>16109</v>
      </c>
      <c r="B13464" s="358" t="s">
        <v>16110</v>
      </c>
      <c r="C13464" s="359">
        <v>2.2999999999999998</v>
      </c>
      <c r="D13464" s="357" t="s">
        <v>5500</v>
      </c>
      <c r="E13464" s="357" t="s">
        <v>5500</v>
      </c>
    </row>
    <row r="13465" spans="1:5" ht="15.6">
      <c r="A13465" s="358" t="s">
        <v>10262</v>
      </c>
      <c r="B13465" s="358" t="s">
        <v>16753</v>
      </c>
      <c r="C13465" s="359">
        <v>2.2999999999999998</v>
      </c>
      <c r="D13465" s="357" t="s">
        <v>5605</v>
      </c>
      <c r="E13465" s="357" t="s">
        <v>5605</v>
      </c>
    </row>
    <row r="13466" spans="1:5" ht="15.6">
      <c r="A13466" s="358" t="s">
        <v>37399</v>
      </c>
      <c r="B13466" s="358" t="s">
        <v>37400</v>
      </c>
      <c r="C13466" s="359">
        <v>2.2999999999999998</v>
      </c>
      <c r="D13466" s="357" t="s">
        <v>37398</v>
      </c>
      <c r="E13466" s="357" t="s">
        <v>37398</v>
      </c>
    </row>
    <row r="13467" spans="1:5" ht="15.6">
      <c r="A13467" s="358" t="s">
        <v>19611</v>
      </c>
      <c r="B13467" s="358" t="s">
        <v>19612</v>
      </c>
      <c r="C13467" s="359">
        <v>2.2999999999999998</v>
      </c>
      <c r="D13467" s="357" t="s">
        <v>6096</v>
      </c>
      <c r="E13467" s="357" t="s">
        <v>6096</v>
      </c>
    </row>
    <row r="13468" spans="1:5" ht="15.6">
      <c r="A13468" s="358" t="s">
        <v>19611</v>
      </c>
      <c r="B13468" s="358" t="s">
        <v>19612</v>
      </c>
      <c r="C13468" s="359">
        <v>2.2999999999999998</v>
      </c>
      <c r="D13468" s="357" t="s">
        <v>6096</v>
      </c>
      <c r="E13468" s="357" t="s">
        <v>6096</v>
      </c>
    </row>
    <row r="13469" spans="1:5" ht="15.6">
      <c r="A13469" s="358" t="s">
        <v>33232</v>
      </c>
      <c r="B13469" s="358" t="s">
        <v>33233</v>
      </c>
      <c r="C13469" s="359">
        <v>2.2999999999999998</v>
      </c>
      <c r="D13469" s="357" t="s">
        <v>33231</v>
      </c>
      <c r="E13469" s="357" t="s">
        <v>33231</v>
      </c>
    </row>
    <row r="13470" spans="1:5" ht="15.6">
      <c r="A13470" s="358" t="s">
        <v>35311</v>
      </c>
      <c r="B13470" s="358" t="s">
        <v>35312</v>
      </c>
      <c r="C13470" s="359">
        <v>2.2999999999999998</v>
      </c>
      <c r="D13470" s="357" t="s">
        <v>35310</v>
      </c>
      <c r="E13470" s="357" t="s">
        <v>35310</v>
      </c>
    </row>
    <row r="13471" spans="1:5" ht="15.6">
      <c r="A13471" s="358" t="s">
        <v>32561</v>
      </c>
      <c r="B13471" s="358" t="s">
        <v>32562</v>
      </c>
      <c r="C13471" s="359">
        <v>2.2999999999999998</v>
      </c>
      <c r="D13471" s="357" t="s">
        <v>32560</v>
      </c>
      <c r="E13471" s="357" t="s">
        <v>32560</v>
      </c>
    </row>
    <row r="13472" spans="1:5" ht="15.6">
      <c r="A13472" s="358" t="s">
        <v>26942</v>
      </c>
      <c r="B13472" s="358" t="s">
        <v>26943</v>
      </c>
      <c r="C13472" s="359">
        <v>2.2999999999999998</v>
      </c>
      <c r="D13472" s="357" t="s">
        <v>26941</v>
      </c>
      <c r="E13472" s="357" t="s">
        <v>26941</v>
      </c>
    </row>
    <row r="13473" spans="1:5" ht="15.6">
      <c r="A13473" s="358" t="s">
        <v>27858</v>
      </c>
      <c r="B13473" s="358" t="s">
        <v>27859</v>
      </c>
      <c r="C13473" s="359">
        <v>2.2999999999999998</v>
      </c>
      <c r="D13473" s="357" t="s">
        <v>27857</v>
      </c>
      <c r="E13473" s="357" t="s">
        <v>27857</v>
      </c>
    </row>
    <row r="13474" spans="1:5" ht="15.6">
      <c r="A13474" s="358" t="s">
        <v>27858</v>
      </c>
      <c r="B13474" s="358" t="s">
        <v>27859</v>
      </c>
      <c r="C13474" s="359">
        <v>2.2999999999999998</v>
      </c>
      <c r="D13474" s="357" t="s">
        <v>27857</v>
      </c>
      <c r="E13474" s="357" t="s">
        <v>27857</v>
      </c>
    </row>
    <row r="13475" spans="1:5" ht="15.6">
      <c r="A13475" s="358" t="s">
        <v>10262</v>
      </c>
      <c r="B13475" s="358" t="s">
        <v>30330</v>
      </c>
      <c r="C13475" s="359">
        <v>2.2999999999999998</v>
      </c>
      <c r="D13475" s="357" t="s">
        <v>30329</v>
      </c>
      <c r="E13475" s="357" t="s">
        <v>30329</v>
      </c>
    </row>
    <row r="13476" spans="1:5" ht="15.6">
      <c r="A13476" s="358" t="s">
        <v>19377</v>
      </c>
      <c r="B13476" s="358" t="s">
        <v>19378</v>
      </c>
      <c r="C13476" s="359">
        <v>2.2999999999999998</v>
      </c>
      <c r="D13476" s="357" t="s">
        <v>19376</v>
      </c>
      <c r="E13476" s="357" t="s">
        <v>19376</v>
      </c>
    </row>
    <row r="13477" spans="1:5" ht="15.6">
      <c r="A13477" s="358" t="s">
        <v>19377</v>
      </c>
      <c r="B13477" s="358" t="s">
        <v>19378</v>
      </c>
      <c r="C13477" s="359">
        <v>2.2999999999999998</v>
      </c>
      <c r="D13477" s="357" t="s">
        <v>19376</v>
      </c>
      <c r="E13477" s="357" t="s">
        <v>19376</v>
      </c>
    </row>
    <row r="13478" spans="1:5" ht="15.6">
      <c r="A13478" s="358" t="s">
        <v>32859</v>
      </c>
      <c r="B13478" s="358" t="s">
        <v>32860</v>
      </c>
      <c r="C13478" s="359">
        <v>2.2999999999999998</v>
      </c>
      <c r="D13478" s="357" t="s">
        <v>32858</v>
      </c>
      <c r="E13478" s="357" t="s">
        <v>32858</v>
      </c>
    </row>
    <row r="13479" spans="1:5" ht="15.6">
      <c r="A13479" s="358" t="s">
        <v>10262</v>
      </c>
      <c r="B13479" s="358" t="s">
        <v>33554</v>
      </c>
      <c r="C13479" s="359">
        <v>2.2999999999999998</v>
      </c>
      <c r="D13479" s="357" t="s">
        <v>33553</v>
      </c>
      <c r="E13479" s="357" t="s">
        <v>33553</v>
      </c>
    </row>
    <row r="13480" spans="1:5" ht="15.6">
      <c r="A13480" s="358" t="s">
        <v>40468</v>
      </c>
      <c r="B13480" s="358" t="s">
        <v>40469</v>
      </c>
      <c r="C13480" s="359">
        <v>2.2999999999999998</v>
      </c>
      <c r="D13480" s="357" t="s">
        <v>40467</v>
      </c>
      <c r="E13480" s="357" t="s">
        <v>40467</v>
      </c>
    </row>
    <row r="13481" spans="1:5" ht="15.6">
      <c r="A13481" s="358" t="s">
        <v>40468</v>
      </c>
      <c r="B13481" s="358" t="s">
        <v>40469</v>
      </c>
      <c r="C13481" s="359">
        <v>2.2999999999999998</v>
      </c>
      <c r="D13481" s="357" t="s">
        <v>40467</v>
      </c>
      <c r="E13481" s="357" t="s">
        <v>40467</v>
      </c>
    </row>
    <row r="13482" spans="1:5" ht="15.6">
      <c r="A13482" s="358" t="s">
        <v>46115</v>
      </c>
      <c r="B13482" s="358" t="s">
        <v>46116</v>
      </c>
      <c r="C13482" s="359">
        <v>2.2999999999999998</v>
      </c>
      <c r="D13482" s="357" t="s">
        <v>46114</v>
      </c>
      <c r="E13482" s="357" t="s">
        <v>46114</v>
      </c>
    </row>
    <row r="13483" spans="1:5" ht="15.6">
      <c r="A13483" s="358" t="s">
        <v>21904</v>
      </c>
      <c r="B13483" s="358" t="s">
        <v>21905</v>
      </c>
      <c r="C13483" s="359">
        <v>2.2999999999999998</v>
      </c>
      <c r="D13483" s="357" t="s">
        <v>8547</v>
      </c>
      <c r="E13483" s="357" t="s">
        <v>8547</v>
      </c>
    </row>
    <row r="13484" spans="1:5" ht="15.6">
      <c r="A13484" s="358" t="s">
        <v>47951</v>
      </c>
      <c r="B13484" s="358" t="s">
        <v>47952</v>
      </c>
      <c r="C13484" s="359">
        <v>2.2999999999999998</v>
      </c>
      <c r="D13484" s="357" t="s">
        <v>47950</v>
      </c>
      <c r="E13484" s="357" t="s">
        <v>47950</v>
      </c>
    </row>
    <row r="13485" spans="1:5" ht="15.6">
      <c r="A13485" s="358" t="s">
        <v>47951</v>
      </c>
      <c r="B13485" s="358" t="s">
        <v>47952</v>
      </c>
      <c r="C13485" s="359">
        <v>2.2999999999999998</v>
      </c>
      <c r="D13485" s="357" t="s">
        <v>47950</v>
      </c>
      <c r="E13485" s="357" t="s">
        <v>47950</v>
      </c>
    </row>
    <row r="13486" spans="1:5" ht="15.6">
      <c r="A13486" s="358" t="s">
        <v>10682</v>
      </c>
      <c r="B13486" s="358" t="s">
        <v>10683</v>
      </c>
      <c r="C13486" s="359">
        <v>2.2999999999999998</v>
      </c>
      <c r="D13486" s="357" t="s">
        <v>2550</v>
      </c>
      <c r="E13486" s="357" t="s">
        <v>2550</v>
      </c>
    </row>
    <row r="13487" spans="1:5" ht="15.6">
      <c r="A13487" s="358" t="s">
        <v>10262</v>
      </c>
      <c r="B13487" s="358" t="s">
        <v>12088</v>
      </c>
      <c r="C13487" s="359">
        <v>2.2999999999999998</v>
      </c>
      <c r="D13487" s="357" t="s">
        <v>3311</v>
      </c>
      <c r="E13487" s="357" t="s">
        <v>3311</v>
      </c>
    </row>
    <row r="13488" spans="1:5" ht="15.6">
      <c r="A13488" s="358" t="s">
        <v>42127</v>
      </c>
      <c r="B13488" s="358" t="s">
        <v>42128</v>
      </c>
      <c r="C13488" s="359">
        <v>2.2999999999999998</v>
      </c>
      <c r="D13488" s="357" t="s">
        <v>42126</v>
      </c>
      <c r="E13488" s="357" t="s">
        <v>42126</v>
      </c>
    </row>
    <row r="13489" spans="1:5" ht="15.6">
      <c r="A13489" s="358" t="s">
        <v>38137</v>
      </c>
      <c r="B13489" s="358" t="s">
        <v>38137</v>
      </c>
      <c r="C13489" s="359">
        <v>2.2999999999999998</v>
      </c>
      <c r="D13489" s="357" t="s">
        <v>38136</v>
      </c>
      <c r="E13489" s="357" t="s">
        <v>38136</v>
      </c>
    </row>
    <row r="13490" spans="1:5" ht="15.6">
      <c r="A13490" s="358" t="s">
        <v>41894</v>
      </c>
      <c r="B13490" s="358" t="s">
        <v>41895</v>
      </c>
      <c r="C13490" s="359">
        <v>2.2999999999999998</v>
      </c>
      <c r="D13490" s="357" t="s">
        <v>41893</v>
      </c>
      <c r="E13490" s="357" t="s">
        <v>41893</v>
      </c>
    </row>
    <row r="13491" spans="1:5" ht="15.6">
      <c r="A13491" s="358" t="s">
        <v>41894</v>
      </c>
      <c r="B13491" s="358" t="s">
        <v>41895</v>
      </c>
      <c r="C13491" s="359">
        <v>2.2999999999999998</v>
      </c>
      <c r="D13491" s="357" t="s">
        <v>41893</v>
      </c>
      <c r="E13491" s="357" t="s">
        <v>41893</v>
      </c>
    </row>
    <row r="13492" spans="1:5" ht="15.6">
      <c r="A13492" s="358" t="s">
        <v>17187</v>
      </c>
      <c r="B13492" s="358" t="s">
        <v>17188</v>
      </c>
      <c r="C13492" s="359">
        <v>2.2999999999999998</v>
      </c>
      <c r="D13492" s="357" t="s">
        <v>7459</v>
      </c>
      <c r="E13492" s="357" t="s">
        <v>7459</v>
      </c>
    </row>
    <row r="13493" spans="1:5" ht="15.6">
      <c r="A13493" s="358" t="s">
        <v>42886</v>
      </c>
      <c r="B13493" s="358" t="s">
        <v>42887</v>
      </c>
      <c r="C13493" s="359">
        <v>2.2999999999999998</v>
      </c>
      <c r="D13493" s="357" t="s">
        <v>42885</v>
      </c>
      <c r="E13493" s="357" t="s">
        <v>42885</v>
      </c>
    </row>
    <row r="13494" spans="1:5" ht="15.6">
      <c r="A13494" s="358" t="s">
        <v>12029</v>
      </c>
      <c r="B13494" s="358" t="s">
        <v>12030</v>
      </c>
      <c r="C13494" s="359">
        <v>2.2999999999999998</v>
      </c>
      <c r="D13494" s="357" t="s">
        <v>3261</v>
      </c>
      <c r="E13494" s="357" t="s">
        <v>3261</v>
      </c>
    </row>
    <row r="13495" spans="1:5" ht="15.6">
      <c r="A13495" s="358" t="s">
        <v>12029</v>
      </c>
      <c r="B13495" s="358" t="s">
        <v>12030</v>
      </c>
      <c r="C13495" s="359">
        <v>2.2999999999999998</v>
      </c>
      <c r="D13495" s="357" t="s">
        <v>3261</v>
      </c>
      <c r="E13495" s="357" t="s">
        <v>3261</v>
      </c>
    </row>
    <row r="13496" spans="1:5" ht="15.6">
      <c r="A13496" s="358" t="s">
        <v>12029</v>
      </c>
      <c r="B13496" s="358" t="s">
        <v>12030</v>
      </c>
      <c r="C13496" s="359">
        <v>2.2999999999999998</v>
      </c>
      <c r="D13496" s="357" t="s">
        <v>3261</v>
      </c>
      <c r="E13496" s="357" t="s">
        <v>3261</v>
      </c>
    </row>
    <row r="13497" spans="1:5" ht="15.6">
      <c r="A13497" s="358" t="s">
        <v>10751</v>
      </c>
      <c r="B13497" s="358" t="s">
        <v>10752</v>
      </c>
      <c r="C13497" s="359">
        <v>2.2999999999999998</v>
      </c>
      <c r="D13497" s="357" t="s">
        <v>2605</v>
      </c>
      <c r="E13497" s="357" t="s">
        <v>2605</v>
      </c>
    </row>
    <row r="13498" spans="1:5" ht="15.6">
      <c r="A13498" s="358" t="s">
        <v>10751</v>
      </c>
      <c r="B13498" s="358" t="s">
        <v>10752</v>
      </c>
      <c r="C13498" s="359">
        <v>2.2999999999999998</v>
      </c>
      <c r="D13498" s="357" t="s">
        <v>2605</v>
      </c>
      <c r="E13498" s="357" t="s">
        <v>2605</v>
      </c>
    </row>
    <row r="13499" spans="1:5" ht="15.6">
      <c r="A13499" s="358" t="s">
        <v>13096</v>
      </c>
      <c r="B13499" s="358" t="s">
        <v>13097</v>
      </c>
      <c r="C13499" s="359">
        <v>2.2999999999999998</v>
      </c>
      <c r="D13499" s="357" t="s">
        <v>4005</v>
      </c>
      <c r="E13499" s="357" t="s">
        <v>4005</v>
      </c>
    </row>
    <row r="13500" spans="1:5" ht="15.6">
      <c r="A13500" s="358" t="s">
        <v>14773</v>
      </c>
      <c r="B13500" s="358" t="s">
        <v>14774</v>
      </c>
      <c r="C13500" s="359">
        <v>2.2999999999999998</v>
      </c>
      <c r="D13500" s="357" t="s">
        <v>4670</v>
      </c>
      <c r="E13500" s="357" t="s">
        <v>4670</v>
      </c>
    </row>
    <row r="13501" spans="1:5" ht="15.6">
      <c r="A13501" s="358" t="s">
        <v>23448</v>
      </c>
      <c r="B13501" s="358" t="s">
        <v>23449</v>
      </c>
      <c r="C13501" s="359">
        <v>2.2999999999999998</v>
      </c>
      <c r="D13501" s="357" t="s">
        <v>9635</v>
      </c>
      <c r="E13501" s="357" t="s">
        <v>9635</v>
      </c>
    </row>
    <row r="13502" spans="1:5" ht="15.6">
      <c r="A13502" s="358" t="s">
        <v>45842</v>
      </c>
      <c r="B13502" s="358" t="s">
        <v>45842</v>
      </c>
      <c r="C13502" s="359">
        <v>2.2999999999999998</v>
      </c>
      <c r="D13502" s="357" t="s">
        <v>45841</v>
      </c>
      <c r="E13502" s="357" t="s">
        <v>45841</v>
      </c>
    </row>
    <row r="13503" spans="1:5" ht="15.6">
      <c r="A13503" s="358" t="s">
        <v>12801</v>
      </c>
      <c r="B13503" s="358" t="s">
        <v>12802</v>
      </c>
      <c r="C13503" s="359">
        <v>2.2999999999999998</v>
      </c>
      <c r="D13503" s="357" t="s">
        <v>3734</v>
      </c>
      <c r="E13503" s="357" t="s">
        <v>3734</v>
      </c>
    </row>
    <row r="13504" spans="1:5" ht="15.6">
      <c r="A13504" s="358" t="s">
        <v>30571</v>
      </c>
      <c r="B13504" s="358" t="s">
        <v>54664</v>
      </c>
      <c r="C13504" s="359">
        <v>2.2999999999999998</v>
      </c>
      <c r="D13504" s="357" t="s">
        <v>30570</v>
      </c>
      <c r="E13504" s="357" t="s">
        <v>30570</v>
      </c>
    </row>
    <row r="13505" spans="1:5" ht="15.6">
      <c r="A13505" s="358" t="s">
        <v>18331</v>
      </c>
      <c r="B13505" s="358" t="s">
        <v>18332</v>
      </c>
      <c r="C13505" s="359">
        <v>2.2999999999999998</v>
      </c>
      <c r="D13505" s="357" t="s">
        <v>7214</v>
      </c>
      <c r="E13505" s="357" t="s">
        <v>7214</v>
      </c>
    </row>
    <row r="13506" spans="1:5" ht="15.6">
      <c r="A13506" s="358" t="s">
        <v>42154</v>
      </c>
      <c r="B13506" s="358" t="s">
        <v>42155</v>
      </c>
      <c r="C13506" s="359">
        <v>2.2999999999999998</v>
      </c>
      <c r="D13506" s="357" t="s">
        <v>42153</v>
      </c>
      <c r="E13506" s="357" t="s">
        <v>42153</v>
      </c>
    </row>
    <row r="13507" spans="1:5" ht="15.6">
      <c r="A13507" s="358" t="s">
        <v>42154</v>
      </c>
      <c r="B13507" s="358" t="s">
        <v>42155</v>
      </c>
      <c r="C13507" s="359">
        <v>2.2999999999999998</v>
      </c>
      <c r="D13507" s="357" t="s">
        <v>42153</v>
      </c>
      <c r="E13507" s="357" t="s">
        <v>42153</v>
      </c>
    </row>
    <row r="13508" spans="1:5" ht="15.6">
      <c r="A13508" s="358" t="s">
        <v>42154</v>
      </c>
      <c r="B13508" s="358" t="s">
        <v>42155</v>
      </c>
      <c r="C13508" s="359">
        <v>2.2999999999999998</v>
      </c>
      <c r="D13508" s="357" t="s">
        <v>42153</v>
      </c>
      <c r="E13508" s="357" t="s">
        <v>42153</v>
      </c>
    </row>
    <row r="13509" spans="1:5" ht="15.6">
      <c r="A13509" s="358" t="s">
        <v>21971</v>
      </c>
      <c r="B13509" s="358" t="s">
        <v>10262</v>
      </c>
      <c r="C13509" s="359">
        <v>2.2999999999999998</v>
      </c>
      <c r="D13509" s="357" t="s">
        <v>21970</v>
      </c>
      <c r="E13509" s="357" t="s">
        <v>21970</v>
      </c>
    </row>
    <row r="13510" spans="1:5" ht="15.6">
      <c r="A13510" s="358" t="s">
        <v>21971</v>
      </c>
      <c r="B13510" s="358" t="s">
        <v>10262</v>
      </c>
      <c r="C13510" s="359">
        <v>2.2999999999999998</v>
      </c>
      <c r="D13510" s="357" t="s">
        <v>21970</v>
      </c>
      <c r="E13510" s="357" t="s">
        <v>21970</v>
      </c>
    </row>
    <row r="13511" spans="1:5" ht="15.6">
      <c r="A13511" s="358" t="s">
        <v>27629</v>
      </c>
      <c r="B13511" s="358" t="s">
        <v>27630</v>
      </c>
      <c r="C13511" s="359">
        <v>2.2999999999999998</v>
      </c>
      <c r="D13511" s="357" t="s">
        <v>27628</v>
      </c>
      <c r="E13511" s="357" t="s">
        <v>27628</v>
      </c>
    </row>
    <row r="13512" spans="1:5" ht="15.6">
      <c r="A13512" s="358" t="s">
        <v>12528</v>
      </c>
      <c r="B13512" s="358" t="s">
        <v>12529</v>
      </c>
      <c r="C13512" s="359">
        <v>2.2999999999999998</v>
      </c>
      <c r="D13512" s="357" t="s">
        <v>3458</v>
      </c>
      <c r="E13512" s="357" t="s">
        <v>3458</v>
      </c>
    </row>
    <row r="13513" spans="1:5" ht="15.6">
      <c r="A13513" s="358" t="s">
        <v>37763</v>
      </c>
      <c r="B13513" s="358" t="s">
        <v>37763</v>
      </c>
      <c r="C13513" s="359">
        <v>2.2999999999999998</v>
      </c>
      <c r="D13513" s="357" t="s">
        <v>37762</v>
      </c>
      <c r="E13513" s="357" t="s">
        <v>37762</v>
      </c>
    </row>
    <row r="13514" spans="1:5" ht="15.6">
      <c r="A13514" s="358" t="s">
        <v>30815</v>
      </c>
      <c r="B13514" s="358" t="s">
        <v>30816</v>
      </c>
      <c r="C13514" s="359">
        <v>2.2999999999999998</v>
      </c>
      <c r="D13514" s="357" t="s">
        <v>30814</v>
      </c>
      <c r="E13514" s="357" t="s">
        <v>30814</v>
      </c>
    </row>
    <row r="13515" spans="1:5" ht="15.6">
      <c r="A13515" s="358" t="s">
        <v>30815</v>
      </c>
      <c r="B13515" s="358" t="s">
        <v>30816</v>
      </c>
      <c r="C13515" s="359">
        <v>2.2999999999999998</v>
      </c>
      <c r="D13515" s="357" t="s">
        <v>30814</v>
      </c>
      <c r="E13515" s="357" t="s">
        <v>30814</v>
      </c>
    </row>
    <row r="13516" spans="1:5" ht="15.6">
      <c r="A13516" s="358" t="s">
        <v>34152</v>
      </c>
      <c r="B13516" s="358" t="s">
        <v>34153</v>
      </c>
      <c r="C13516" s="359">
        <v>2.2999999999999998</v>
      </c>
      <c r="D13516" s="357" t="s">
        <v>34151</v>
      </c>
      <c r="E13516" s="357" t="s">
        <v>34151</v>
      </c>
    </row>
    <row r="13517" spans="1:5" ht="15.6">
      <c r="A13517" s="358" t="s">
        <v>34152</v>
      </c>
      <c r="B13517" s="358" t="s">
        <v>34153</v>
      </c>
      <c r="C13517" s="359">
        <v>2.2999999999999998</v>
      </c>
      <c r="D13517" s="357" t="s">
        <v>34151</v>
      </c>
      <c r="E13517" s="357" t="s">
        <v>34151</v>
      </c>
    </row>
    <row r="13518" spans="1:5" ht="15.6">
      <c r="A13518" s="358" t="s">
        <v>19189</v>
      </c>
      <c r="B13518" s="358" t="s">
        <v>19190</v>
      </c>
      <c r="C13518" s="359">
        <v>2.2999999999999998</v>
      </c>
      <c r="D13518" s="357" t="s">
        <v>6816</v>
      </c>
      <c r="E13518" s="357" t="s">
        <v>6816</v>
      </c>
    </row>
    <row r="13519" spans="1:5" ht="15.6">
      <c r="A13519" s="358" t="s">
        <v>50712</v>
      </c>
      <c r="B13519" s="358" t="s">
        <v>50713</v>
      </c>
      <c r="C13519" s="359">
        <v>2.2999999999999998</v>
      </c>
      <c r="D13519" s="357" t="s">
        <v>50711</v>
      </c>
      <c r="E13519" s="357" t="s">
        <v>50711</v>
      </c>
    </row>
    <row r="13520" spans="1:5" ht="15.6">
      <c r="A13520" s="358" t="s">
        <v>37511</v>
      </c>
      <c r="B13520" s="358" t="s">
        <v>37512</v>
      </c>
      <c r="C13520" s="359">
        <v>2.2999999999999998</v>
      </c>
      <c r="D13520" s="357" t="s">
        <v>37510</v>
      </c>
      <c r="E13520" s="357" t="s">
        <v>37510</v>
      </c>
    </row>
    <row r="13521" spans="1:5" ht="15.6">
      <c r="A13521" s="358" t="s">
        <v>42364</v>
      </c>
      <c r="B13521" s="358" t="s">
        <v>42365</v>
      </c>
      <c r="C13521" s="359">
        <v>2.2999999999999998</v>
      </c>
      <c r="D13521" s="357" t="s">
        <v>42363</v>
      </c>
      <c r="E13521" s="357" t="s">
        <v>42363</v>
      </c>
    </row>
    <row r="13522" spans="1:5" ht="15.6">
      <c r="A13522" s="358" t="s">
        <v>42364</v>
      </c>
      <c r="B13522" s="358" t="s">
        <v>42365</v>
      </c>
      <c r="C13522" s="359">
        <v>2.2999999999999998</v>
      </c>
      <c r="D13522" s="357" t="s">
        <v>42363</v>
      </c>
      <c r="E13522" s="357" t="s">
        <v>42363</v>
      </c>
    </row>
    <row r="13523" spans="1:5" ht="15.6">
      <c r="A13523" s="358" t="s">
        <v>14962</v>
      </c>
      <c r="B13523" s="358" t="s">
        <v>14963</v>
      </c>
      <c r="C13523" s="359">
        <v>2.2999999999999998</v>
      </c>
      <c r="D13523" s="357" t="s">
        <v>4892</v>
      </c>
      <c r="E13523" s="357" t="s">
        <v>4892</v>
      </c>
    </row>
    <row r="13524" spans="1:5" ht="15.6">
      <c r="A13524" s="358" t="s">
        <v>39834</v>
      </c>
      <c r="B13524" s="358" t="s">
        <v>39835</v>
      </c>
      <c r="C13524" s="359">
        <v>2.2999999999999998</v>
      </c>
      <c r="D13524" s="357" t="s">
        <v>39833</v>
      </c>
      <c r="E13524" s="357" t="s">
        <v>39833</v>
      </c>
    </row>
    <row r="13525" spans="1:5" ht="15.6">
      <c r="A13525" s="358" t="s">
        <v>39834</v>
      </c>
      <c r="B13525" s="358" t="s">
        <v>39835</v>
      </c>
      <c r="C13525" s="359">
        <v>2.2999999999999998</v>
      </c>
      <c r="D13525" s="357" t="s">
        <v>39833</v>
      </c>
      <c r="E13525" s="357" t="s">
        <v>39833</v>
      </c>
    </row>
    <row r="13526" spans="1:5" ht="15.6">
      <c r="A13526" s="358" t="s">
        <v>41192</v>
      </c>
      <c r="B13526" s="358" t="s">
        <v>41193</v>
      </c>
      <c r="C13526" s="359">
        <v>2.2999999999999998</v>
      </c>
      <c r="D13526" s="357" t="s">
        <v>41191</v>
      </c>
      <c r="E13526" s="357" t="s">
        <v>41191</v>
      </c>
    </row>
    <row r="13527" spans="1:5" ht="15.6">
      <c r="A13527" s="358" t="s">
        <v>19385</v>
      </c>
      <c r="B13527" s="358" t="s">
        <v>19386</v>
      </c>
      <c r="C13527" s="359">
        <v>2.2999999999999998</v>
      </c>
      <c r="D13527" s="357" t="s">
        <v>7104</v>
      </c>
      <c r="E13527" s="357" t="s">
        <v>7104</v>
      </c>
    </row>
    <row r="13528" spans="1:5" ht="15.6">
      <c r="A13528" s="358" t="s">
        <v>19385</v>
      </c>
      <c r="B13528" s="358" t="s">
        <v>19386</v>
      </c>
      <c r="C13528" s="359">
        <v>2.2999999999999998</v>
      </c>
      <c r="D13528" s="357" t="s">
        <v>7104</v>
      </c>
      <c r="E13528" s="357" t="s">
        <v>7104</v>
      </c>
    </row>
    <row r="13529" spans="1:5" ht="15.6">
      <c r="A13529" s="358" t="s">
        <v>11782</v>
      </c>
      <c r="B13529" s="358" t="s">
        <v>11783</v>
      </c>
      <c r="C13529" s="359">
        <v>2.2999999999999998</v>
      </c>
      <c r="D13529" s="357" t="s">
        <v>2992</v>
      </c>
      <c r="E13529" s="357" t="s">
        <v>2992</v>
      </c>
    </row>
    <row r="13530" spans="1:5" ht="15.6">
      <c r="A13530" s="358" t="s">
        <v>11782</v>
      </c>
      <c r="B13530" s="358" t="s">
        <v>11783</v>
      </c>
      <c r="C13530" s="359">
        <v>2.2999999999999998</v>
      </c>
      <c r="D13530" s="357" t="s">
        <v>2992</v>
      </c>
      <c r="E13530" s="357" t="s">
        <v>2992</v>
      </c>
    </row>
    <row r="13531" spans="1:5" ht="15.6">
      <c r="A13531" s="358" t="s">
        <v>20056</v>
      </c>
      <c r="B13531" s="358" t="s">
        <v>20057</v>
      </c>
      <c r="C13531" s="359">
        <v>2.2999999999999998</v>
      </c>
      <c r="D13531" s="357" t="s">
        <v>7815</v>
      </c>
      <c r="E13531" s="357" t="s">
        <v>7815</v>
      </c>
    </row>
    <row r="13532" spans="1:5" ht="15.6">
      <c r="A13532" s="358" t="s">
        <v>20056</v>
      </c>
      <c r="B13532" s="358" t="s">
        <v>20057</v>
      </c>
      <c r="C13532" s="359">
        <v>2.2999999999999998</v>
      </c>
      <c r="D13532" s="357" t="s">
        <v>7815</v>
      </c>
      <c r="E13532" s="357" t="s">
        <v>7815</v>
      </c>
    </row>
    <row r="13533" spans="1:5" ht="15.6">
      <c r="A13533" s="358" t="s">
        <v>20973</v>
      </c>
      <c r="B13533" s="358" t="s">
        <v>20974</v>
      </c>
      <c r="C13533" s="359">
        <v>2.2999999999999998</v>
      </c>
      <c r="D13533" s="357" t="s">
        <v>8215</v>
      </c>
      <c r="E13533" s="357" t="s">
        <v>8215</v>
      </c>
    </row>
    <row r="13534" spans="1:5" ht="15.6">
      <c r="A13534" s="358" t="s">
        <v>20973</v>
      </c>
      <c r="B13534" s="358" t="s">
        <v>20974</v>
      </c>
      <c r="C13534" s="359">
        <v>2.2999999999999998</v>
      </c>
      <c r="D13534" s="357" t="s">
        <v>8215</v>
      </c>
      <c r="E13534" s="357" t="s">
        <v>8215</v>
      </c>
    </row>
    <row r="13535" spans="1:5" ht="15.6">
      <c r="A13535" s="358" t="s">
        <v>20973</v>
      </c>
      <c r="B13535" s="358" t="s">
        <v>20974</v>
      </c>
      <c r="C13535" s="359">
        <v>2.2999999999999998</v>
      </c>
      <c r="D13535" s="357" t="s">
        <v>8215</v>
      </c>
      <c r="E13535" s="357" t="s">
        <v>8215</v>
      </c>
    </row>
    <row r="13536" spans="1:5" ht="15.6">
      <c r="A13536" s="358" t="s">
        <v>29369</v>
      </c>
      <c r="B13536" s="358" t="s">
        <v>29370</v>
      </c>
      <c r="C13536" s="359">
        <v>2.2999999999999998</v>
      </c>
      <c r="D13536" s="357" t="s">
        <v>29368</v>
      </c>
      <c r="E13536" s="357" t="s">
        <v>29368</v>
      </c>
    </row>
    <row r="13537" spans="1:5" ht="15.6">
      <c r="A13537" s="358" t="s">
        <v>33755</v>
      </c>
      <c r="B13537" s="358" t="s">
        <v>33756</v>
      </c>
      <c r="C13537" s="359">
        <v>2.2999999999999998</v>
      </c>
      <c r="D13537" s="357" t="s">
        <v>33754</v>
      </c>
      <c r="E13537" s="357" t="s">
        <v>33754</v>
      </c>
    </row>
    <row r="13538" spans="1:5" ht="15.6">
      <c r="A13538" s="358" t="s">
        <v>18875</v>
      </c>
      <c r="B13538" s="358" t="s">
        <v>18876</v>
      </c>
      <c r="C13538" s="359">
        <v>2.2999999999999998</v>
      </c>
      <c r="D13538" s="357" t="s">
        <v>6353</v>
      </c>
      <c r="E13538" s="357" t="s">
        <v>6353</v>
      </c>
    </row>
    <row r="13539" spans="1:5" ht="15.6">
      <c r="A13539" s="358" t="s">
        <v>18875</v>
      </c>
      <c r="B13539" s="358" t="s">
        <v>18876</v>
      </c>
      <c r="C13539" s="359">
        <v>2.2999999999999998</v>
      </c>
      <c r="D13539" s="357" t="s">
        <v>6353</v>
      </c>
      <c r="E13539" s="357" t="s">
        <v>6353</v>
      </c>
    </row>
    <row r="13540" spans="1:5" ht="15.6">
      <c r="A13540" s="358" t="s">
        <v>10262</v>
      </c>
      <c r="B13540" s="358" t="s">
        <v>17889</v>
      </c>
      <c r="C13540" s="359">
        <v>2.2999999999999998</v>
      </c>
      <c r="D13540" s="357" t="s">
        <v>6754</v>
      </c>
      <c r="E13540" s="357" t="s">
        <v>6754</v>
      </c>
    </row>
    <row r="13541" spans="1:5" ht="15.6">
      <c r="A13541" s="358" t="s">
        <v>22883</v>
      </c>
      <c r="B13541" s="358" t="s">
        <v>22884</v>
      </c>
      <c r="C13541" s="359">
        <v>2.2999999999999998</v>
      </c>
      <c r="D13541" s="357" t="s">
        <v>9504</v>
      </c>
      <c r="E13541" s="357" t="s">
        <v>9504</v>
      </c>
    </row>
    <row r="13542" spans="1:5" ht="15.6">
      <c r="A13542" s="358" t="s">
        <v>10643</v>
      </c>
      <c r="B13542" s="358" t="s">
        <v>10644</v>
      </c>
      <c r="C13542" s="359">
        <v>2.2999999999999998</v>
      </c>
      <c r="D13542" s="357" t="s">
        <v>2530</v>
      </c>
      <c r="E13542" s="357" t="s">
        <v>2530</v>
      </c>
    </row>
    <row r="13543" spans="1:5" ht="15.6">
      <c r="A13543" s="358" t="s">
        <v>10643</v>
      </c>
      <c r="B13543" s="358" t="s">
        <v>10644</v>
      </c>
      <c r="C13543" s="359">
        <v>2.2999999999999998</v>
      </c>
      <c r="D13543" s="357" t="s">
        <v>2530</v>
      </c>
      <c r="E13543" s="357" t="s">
        <v>2530</v>
      </c>
    </row>
    <row r="13544" spans="1:5" ht="15.6">
      <c r="A13544" s="358" t="s">
        <v>54901</v>
      </c>
      <c r="B13544" s="358" t="s">
        <v>54902</v>
      </c>
      <c r="C13544" s="359">
        <v>2.2999999999999998</v>
      </c>
      <c r="D13544" s="357" t="s">
        <v>54900</v>
      </c>
      <c r="E13544" s="357" t="s">
        <v>54900</v>
      </c>
    </row>
    <row r="13545" spans="1:5" ht="15.6">
      <c r="A13545" s="358" t="s">
        <v>54901</v>
      </c>
      <c r="B13545" s="358" t="s">
        <v>54902</v>
      </c>
      <c r="C13545" s="359">
        <v>2.2999999999999998</v>
      </c>
      <c r="D13545" s="357" t="s">
        <v>54900</v>
      </c>
      <c r="E13545" s="357" t="s">
        <v>54900</v>
      </c>
    </row>
    <row r="13546" spans="1:5" ht="15.6">
      <c r="A13546" s="358" t="s">
        <v>37623</v>
      </c>
      <c r="B13546" s="358" t="s">
        <v>37624</v>
      </c>
      <c r="C13546" s="359">
        <v>2.2999999999999998</v>
      </c>
      <c r="D13546" s="357" t="s">
        <v>37622</v>
      </c>
      <c r="E13546" s="357" t="s">
        <v>37622</v>
      </c>
    </row>
    <row r="13547" spans="1:5" ht="15.6">
      <c r="A13547" s="358" t="s">
        <v>18837</v>
      </c>
      <c r="B13547" s="358" t="s">
        <v>18838</v>
      </c>
      <c r="C13547" s="359">
        <v>2.2999999999999998</v>
      </c>
      <c r="D13547" s="357" t="s">
        <v>6275</v>
      </c>
      <c r="E13547" s="357" t="s">
        <v>6275</v>
      </c>
    </row>
    <row r="13548" spans="1:5" ht="15.6">
      <c r="A13548" s="358" t="s">
        <v>18837</v>
      </c>
      <c r="B13548" s="358" t="s">
        <v>18838</v>
      </c>
      <c r="C13548" s="359">
        <v>2.2999999999999998</v>
      </c>
      <c r="D13548" s="357" t="s">
        <v>6275</v>
      </c>
      <c r="E13548" s="357" t="s">
        <v>6275</v>
      </c>
    </row>
    <row r="13549" spans="1:5" ht="15.6">
      <c r="A13549" s="358" t="s">
        <v>48061</v>
      </c>
      <c r="B13549" s="358" t="s">
        <v>48062</v>
      </c>
      <c r="C13549" s="359">
        <v>2.2999999999999998</v>
      </c>
      <c r="D13549" s="357" t="s">
        <v>48060</v>
      </c>
      <c r="E13549" s="357" t="s">
        <v>48060</v>
      </c>
    </row>
    <row r="13550" spans="1:5" ht="15.6">
      <c r="A13550" s="358" t="s">
        <v>48061</v>
      </c>
      <c r="B13550" s="358" t="s">
        <v>48062</v>
      </c>
      <c r="C13550" s="359">
        <v>2.2999999999999998</v>
      </c>
      <c r="D13550" s="357" t="s">
        <v>48060</v>
      </c>
      <c r="E13550" s="357" t="s">
        <v>48060</v>
      </c>
    </row>
    <row r="13551" spans="1:5" ht="15.6">
      <c r="A13551" s="358" t="s">
        <v>10262</v>
      </c>
      <c r="B13551" s="358" t="s">
        <v>54712</v>
      </c>
      <c r="C13551" s="359">
        <v>2.2999999999999998</v>
      </c>
      <c r="D13551" s="357" t="s">
        <v>54711</v>
      </c>
      <c r="E13551" s="357" t="s">
        <v>54711</v>
      </c>
    </row>
    <row r="13552" spans="1:5" ht="15.6">
      <c r="A13552" s="358" t="s">
        <v>11059</v>
      </c>
      <c r="B13552" s="358" t="s">
        <v>11060</v>
      </c>
      <c r="C13552" s="359">
        <v>2.2999999999999998</v>
      </c>
      <c r="D13552" s="357" t="s">
        <v>2888</v>
      </c>
      <c r="E13552" s="357" t="s">
        <v>2888</v>
      </c>
    </row>
    <row r="13553" spans="1:5" ht="15.6">
      <c r="A13553" s="358" t="s">
        <v>40851</v>
      </c>
      <c r="B13553" s="358" t="s">
        <v>40852</v>
      </c>
      <c r="C13553" s="359">
        <v>2.2999999999999998</v>
      </c>
      <c r="D13553" s="357" t="s">
        <v>40850</v>
      </c>
      <c r="E13553" s="357" t="s">
        <v>40850</v>
      </c>
    </row>
    <row r="13554" spans="1:5" ht="15.6">
      <c r="A13554" s="358" t="s">
        <v>40851</v>
      </c>
      <c r="B13554" s="358" t="s">
        <v>40852</v>
      </c>
      <c r="C13554" s="359">
        <v>2.2999999999999998</v>
      </c>
      <c r="D13554" s="357" t="s">
        <v>40850</v>
      </c>
      <c r="E13554" s="357" t="s">
        <v>40850</v>
      </c>
    </row>
    <row r="13555" spans="1:5" ht="15.6">
      <c r="A13555" s="358" t="s">
        <v>21957</v>
      </c>
      <c r="B13555" s="358" t="s">
        <v>21958</v>
      </c>
      <c r="C13555" s="359">
        <v>2.2999999999999998</v>
      </c>
      <c r="D13555" s="357" t="s">
        <v>8654</v>
      </c>
      <c r="E13555" s="357" t="s">
        <v>8654</v>
      </c>
    </row>
    <row r="13556" spans="1:5" ht="15.6">
      <c r="A13556" s="358" t="s">
        <v>1068</v>
      </c>
      <c r="B13556" s="358" t="s">
        <v>17533</v>
      </c>
      <c r="C13556" s="359">
        <v>2.2999999999999998</v>
      </c>
      <c r="D13556" s="357" t="s">
        <v>6380</v>
      </c>
      <c r="E13556" s="357" t="s">
        <v>6380</v>
      </c>
    </row>
    <row r="13557" spans="1:5" ht="15.6">
      <c r="A13557" s="358" t="s">
        <v>1068</v>
      </c>
      <c r="B13557" s="358" t="s">
        <v>17533</v>
      </c>
      <c r="C13557" s="359">
        <v>2.2999999999999998</v>
      </c>
      <c r="D13557" s="357" t="s">
        <v>6380</v>
      </c>
      <c r="E13557" s="357" t="s">
        <v>6380</v>
      </c>
    </row>
    <row r="13558" spans="1:5" ht="15.6">
      <c r="A13558" s="358" t="s">
        <v>39929</v>
      </c>
      <c r="B13558" s="358" t="s">
        <v>39930</v>
      </c>
      <c r="C13558" s="359">
        <v>2.2999999999999998</v>
      </c>
      <c r="D13558" s="357" t="s">
        <v>39928</v>
      </c>
      <c r="E13558" s="357" t="s">
        <v>39928</v>
      </c>
    </row>
    <row r="13559" spans="1:5" ht="15.6">
      <c r="A13559" s="358" t="s">
        <v>39929</v>
      </c>
      <c r="B13559" s="358" t="s">
        <v>39930</v>
      </c>
      <c r="C13559" s="359">
        <v>2.2999999999999998</v>
      </c>
      <c r="D13559" s="357" t="s">
        <v>39928</v>
      </c>
      <c r="E13559" s="357" t="s">
        <v>39928</v>
      </c>
    </row>
    <row r="13560" spans="1:5" ht="15.6">
      <c r="A13560" s="358" t="s">
        <v>17722</v>
      </c>
      <c r="B13560" s="358" t="s">
        <v>17723</v>
      </c>
      <c r="C13560" s="359">
        <v>2.2999999999999998</v>
      </c>
      <c r="D13560" s="357" t="s">
        <v>6567</v>
      </c>
      <c r="E13560" s="357" t="s">
        <v>6567</v>
      </c>
    </row>
    <row r="13561" spans="1:5" ht="15.6">
      <c r="A13561" s="358" t="s">
        <v>17722</v>
      </c>
      <c r="B13561" s="358" t="s">
        <v>17723</v>
      </c>
      <c r="C13561" s="359">
        <v>2.2999999999999998</v>
      </c>
      <c r="D13561" s="357" t="s">
        <v>6567</v>
      </c>
      <c r="E13561" s="357" t="s">
        <v>6567</v>
      </c>
    </row>
    <row r="13562" spans="1:5" ht="15.6">
      <c r="A13562" s="358" t="s">
        <v>17722</v>
      </c>
      <c r="B13562" s="358" t="s">
        <v>17723</v>
      </c>
      <c r="C13562" s="359">
        <v>2.2999999999999998</v>
      </c>
      <c r="D13562" s="357" t="s">
        <v>6567</v>
      </c>
      <c r="E13562" s="357" t="s">
        <v>6567</v>
      </c>
    </row>
    <row r="13563" spans="1:5" ht="15.6">
      <c r="A13563" s="358" t="s">
        <v>10262</v>
      </c>
      <c r="B13563" s="358" t="s">
        <v>19030</v>
      </c>
      <c r="C13563" s="359">
        <v>2.2999999999999998</v>
      </c>
      <c r="D13563" s="357" t="s">
        <v>6590</v>
      </c>
      <c r="E13563" s="357" t="s">
        <v>6590</v>
      </c>
    </row>
    <row r="13564" spans="1:5" ht="15.6">
      <c r="A13564" s="358" t="s">
        <v>61325</v>
      </c>
      <c r="B13564" s="358" t="s">
        <v>61325</v>
      </c>
      <c r="C13564" s="359">
        <v>2.2999999999999998</v>
      </c>
      <c r="D13564" s="357" t="s">
        <v>61324</v>
      </c>
      <c r="E13564" s="357" t="s">
        <v>61324</v>
      </c>
    </row>
    <row r="13565" spans="1:5" ht="15.6">
      <c r="A13565" s="358" t="s">
        <v>29107</v>
      </c>
      <c r="B13565" s="358" t="s">
        <v>29108</v>
      </c>
      <c r="C13565" s="359">
        <v>2.2999999999999998</v>
      </c>
      <c r="D13565" s="357" t="s">
        <v>29106</v>
      </c>
      <c r="E13565" s="357" t="s">
        <v>29106</v>
      </c>
    </row>
    <row r="13566" spans="1:5" ht="15.6">
      <c r="A13566" s="358" t="s">
        <v>30824</v>
      </c>
      <c r="B13566" s="358" t="s">
        <v>30825</v>
      </c>
      <c r="C13566" s="359">
        <v>2.2999999999999998</v>
      </c>
      <c r="D13566" s="357" t="s">
        <v>30823</v>
      </c>
      <c r="E13566" s="357" t="s">
        <v>30823</v>
      </c>
    </row>
    <row r="13567" spans="1:5" ht="15.6">
      <c r="A13567" s="358" t="s">
        <v>30824</v>
      </c>
      <c r="B13567" s="358" t="s">
        <v>30825</v>
      </c>
      <c r="C13567" s="359">
        <v>2.2999999999999998</v>
      </c>
      <c r="D13567" s="357" t="s">
        <v>30823</v>
      </c>
      <c r="E13567" s="357" t="s">
        <v>30823</v>
      </c>
    </row>
    <row r="13568" spans="1:5" ht="15.6">
      <c r="A13568" s="358" t="s">
        <v>34617</v>
      </c>
      <c r="B13568" s="358" t="s">
        <v>34618</v>
      </c>
      <c r="C13568" s="359">
        <v>2.2999999999999998</v>
      </c>
      <c r="D13568" s="357" t="s">
        <v>34616</v>
      </c>
      <c r="E13568" s="357" t="s">
        <v>34616</v>
      </c>
    </row>
    <row r="13569" spans="1:5" ht="15.6">
      <c r="A13569" s="358" t="s">
        <v>10262</v>
      </c>
      <c r="B13569" s="358" t="s">
        <v>21903</v>
      </c>
      <c r="C13569" s="359">
        <v>2.2999999999999998</v>
      </c>
      <c r="D13569" s="357" t="s">
        <v>8556</v>
      </c>
      <c r="E13569" s="357" t="s">
        <v>8556</v>
      </c>
    </row>
    <row r="13570" spans="1:5" ht="15.6">
      <c r="A13570" s="358" t="s">
        <v>10262</v>
      </c>
      <c r="B13570" s="358" t="s">
        <v>21903</v>
      </c>
      <c r="C13570" s="359">
        <v>2.2999999999999998</v>
      </c>
      <c r="D13570" s="357" t="s">
        <v>8556</v>
      </c>
      <c r="E13570" s="357" t="s">
        <v>8556</v>
      </c>
    </row>
    <row r="13571" spans="1:5" ht="15.6">
      <c r="A13571" s="358" t="s">
        <v>22063</v>
      </c>
      <c r="B13571" s="358" t="s">
        <v>22064</v>
      </c>
      <c r="C13571" s="359">
        <v>2.2999999999999998</v>
      </c>
      <c r="D13571" s="357" t="s">
        <v>8831</v>
      </c>
      <c r="E13571" s="357" t="s">
        <v>8831</v>
      </c>
    </row>
    <row r="13572" spans="1:5" ht="15.6">
      <c r="A13572" s="358" t="s">
        <v>22063</v>
      </c>
      <c r="B13572" s="358" t="s">
        <v>22064</v>
      </c>
      <c r="C13572" s="359">
        <v>2.2999999999999998</v>
      </c>
      <c r="D13572" s="357" t="s">
        <v>8831</v>
      </c>
      <c r="E13572" s="357" t="s">
        <v>8831</v>
      </c>
    </row>
    <row r="13573" spans="1:5" ht="15.6">
      <c r="A13573" s="358" t="s">
        <v>53123</v>
      </c>
      <c r="B13573" s="358" t="s">
        <v>53124</v>
      </c>
      <c r="C13573" s="359">
        <v>2.2999999999999998</v>
      </c>
      <c r="D13573" s="357" t="s">
        <v>53122</v>
      </c>
      <c r="E13573" s="357" t="s">
        <v>53122</v>
      </c>
    </row>
    <row r="13574" spans="1:5" ht="15.6">
      <c r="A13574" s="358" t="s">
        <v>23798</v>
      </c>
      <c r="B13574" s="358" t="s">
        <v>23799</v>
      </c>
      <c r="C13574" s="359">
        <v>2.2999999999999998</v>
      </c>
      <c r="D13574" s="357" t="s">
        <v>9861</v>
      </c>
      <c r="E13574" s="357" t="s">
        <v>9861</v>
      </c>
    </row>
    <row r="13575" spans="1:5" ht="15.6">
      <c r="A13575" s="358" t="s">
        <v>39631</v>
      </c>
      <c r="B13575" s="358" t="s">
        <v>39632</v>
      </c>
      <c r="C13575" s="359">
        <v>2.2999999999999998</v>
      </c>
      <c r="D13575" s="357" t="s">
        <v>39630</v>
      </c>
      <c r="E13575" s="357" t="s">
        <v>39630</v>
      </c>
    </row>
    <row r="13576" spans="1:5" ht="15.6">
      <c r="A13576" s="358" t="s">
        <v>39640</v>
      </c>
      <c r="B13576" s="358" t="s">
        <v>39641</v>
      </c>
      <c r="C13576" s="359">
        <v>2.2999999999999998</v>
      </c>
      <c r="D13576" s="357" t="s">
        <v>39639</v>
      </c>
      <c r="E13576" s="357" t="s">
        <v>39639</v>
      </c>
    </row>
    <row r="13577" spans="1:5" ht="15.6">
      <c r="A13577" s="358" t="s">
        <v>18335</v>
      </c>
      <c r="B13577" s="358" t="s">
        <v>18336</v>
      </c>
      <c r="C13577" s="359">
        <v>2.2999999999999998</v>
      </c>
      <c r="D13577" s="357" t="s">
        <v>7216</v>
      </c>
      <c r="E13577" s="357" t="s">
        <v>7216</v>
      </c>
    </row>
    <row r="13578" spans="1:5" ht="15.6">
      <c r="A13578" s="358" t="s">
        <v>18335</v>
      </c>
      <c r="B13578" s="358" t="s">
        <v>18336</v>
      </c>
      <c r="C13578" s="359">
        <v>2.2999999999999998</v>
      </c>
      <c r="D13578" s="357" t="s">
        <v>7216</v>
      </c>
      <c r="E13578" s="357" t="s">
        <v>7216</v>
      </c>
    </row>
    <row r="13579" spans="1:5" ht="15.6">
      <c r="A13579" s="358" t="s">
        <v>21074</v>
      </c>
      <c r="B13579" s="358" t="s">
        <v>21075</v>
      </c>
      <c r="C13579" s="359">
        <v>2.2999999999999998</v>
      </c>
      <c r="D13579" s="357" t="s">
        <v>8365</v>
      </c>
      <c r="E13579" s="357" t="s">
        <v>8365</v>
      </c>
    </row>
    <row r="13580" spans="1:5" ht="15.6">
      <c r="A13580" s="358" t="s">
        <v>55802</v>
      </c>
      <c r="B13580" s="358" t="s">
        <v>55802</v>
      </c>
      <c r="C13580" s="359">
        <v>2.2999999999999998</v>
      </c>
      <c r="D13580" s="357" t="s">
        <v>55801</v>
      </c>
      <c r="E13580" s="357" t="s">
        <v>55801</v>
      </c>
    </row>
    <row r="13581" spans="1:5" ht="15.6">
      <c r="A13581" s="358" t="s">
        <v>31767</v>
      </c>
      <c r="B13581" s="358" t="s">
        <v>31768</v>
      </c>
      <c r="C13581" s="359">
        <v>2.2999999999999998</v>
      </c>
      <c r="D13581" s="357" t="s">
        <v>31766</v>
      </c>
      <c r="E13581" s="357" t="s">
        <v>31766</v>
      </c>
    </row>
    <row r="13582" spans="1:5" ht="15.6">
      <c r="A13582" s="358" t="s">
        <v>36067</v>
      </c>
      <c r="B13582" s="358" t="s">
        <v>36068</v>
      </c>
      <c r="C13582" s="359">
        <v>2.2999999999999998</v>
      </c>
      <c r="D13582" s="357" t="s">
        <v>36066</v>
      </c>
      <c r="E13582" s="357" t="s">
        <v>36066</v>
      </c>
    </row>
    <row r="13583" spans="1:5" ht="15.6">
      <c r="A13583" s="358" t="s">
        <v>17314</v>
      </c>
      <c r="B13583" s="358" t="s">
        <v>17315</v>
      </c>
      <c r="C13583" s="359">
        <v>2.2999999999999998</v>
      </c>
      <c r="D13583" s="357" t="s">
        <v>6164</v>
      </c>
      <c r="E13583" s="357" t="s">
        <v>6164</v>
      </c>
    </row>
    <row r="13584" spans="1:5" ht="15.6">
      <c r="A13584" s="358" t="s">
        <v>38936</v>
      </c>
      <c r="B13584" s="358" t="s">
        <v>38937</v>
      </c>
      <c r="C13584" s="359">
        <v>2.2999999999999998</v>
      </c>
      <c r="D13584" s="357" t="s">
        <v>38935</v>
      </c>
      <c r="E13584" s="357" t="s">
        <v>38935</v>
      </c>
    </row>
    <row r="13585" spans="1:5" ht="15.6">
      <c r="A13585" s="358" t="s">
        <v>38936</v>
      </c>
      <c r="B13585" s="358" t="s">
        <v>38937</v>
      </c>
      <c r="C13585" s="359">
        <v>2.2999999999999998</v>
      </c>
      <c r="D13585" s="357" t="s">
        <v>38935</v>
      </c>
      <c r="E13585" s="357" t="s">
        <v>38935</v>
      </c>
    </row>
    <row r="13586" spans="1:5" ht="15.6">
      <c r="A13586" s="358" t="s">
        <v>17604</v>
      </c>
      <c r="B13586" s="358" t="s">
        <v>17605</v>
      </c>
      <c r="C13586" s="359">
        <v>2.2999999999999998</v>
      </c>
      <c r="D13586" s="357" t="s">
        <v>6439</v>
      </c>
      <c r="E13586" s="357" t="s">
        <v>6439</v>
      </c>
    </row>
    <row r="13587" spans="1:5" ht="15.6">
      <c r="A13587" s="358" t="s">
        <v>18132</v>
      </c>
      <c r="B13587" s="358" t="s">
        <v>18133</v>
      </c>
      <c r="C13587" s="359">
        <v>2.2999999999999998</v>
      </c>
      <c r="D13587" s="357" t="s">
        <v>7014</v>
      </c>
      <c r="E13587" s="357" t="s">
        <v>7014</v>
      </c>
    </row>
    <row r="13588" spans="1:5" ht="15.6">
      <c r="A13588" s="358" t="s">
        <v>21087</v>
      </c>
      <c r="B13588" s="358" t="s">
        <v>21088</v>
      </c>
      <c r="C13588" s="359">
        <v>2.2999999999999998</v>
      </c>
      <c r="D13588" s="357" t="s">
        <v>8375</v>
      </c>
      <c r="E13588" s="357" t="s">
        <v>8375</v>
      </c>
    </row>
    <row r="13589" spans="1:5" ht="15.6">
      <c r="A13589" s="358" t="s">
        <v>53135</v>
      </c>
      <c r="B13589" s="358" t="s">
        <v>53136</v>
      </c>
      <c r="C13589" s="359">
        <v>2.2999999999999998</v>
      </c>
      <c r="D13589" s="357" t="s">
        <v>53134</v>
      </c>
      <c r="E13589" s="357" t="s">
        <v>53134</v>
      </c>
    </row>
    <row r="13590" spans="1:5" ht="15.6">
      <c r="A13590" s="358" t="s">
        <v>53135</v>
      </c>
      <c r="B13590" s="358" t="s">
        <v>53136</v>
      </c>
      <c r="C13590" s="359">
        <v>2.2999999999999998</v>
      </c>
      <c r="D13590" s="357" t="s">
        <v>53134</v>
      </c>
      <c r="E13590" s="357" t="s">
        <v>53134</v>
      </c>
    </row>
    <row r="13591" spans="1:5" ht="15.6">
      <c r="A13591" s="358" t="s">
        <v>10490</v>
      </c>
      <c r="B13591" s="358" t="s">
        <v>10491</v>
      </c>
      <c r="C13591" s="359">
        <v>2.2999999999999998</v>
      </c>
      <c r="D13591" s="357" t="s">
        <v>2416</v>
      </c>
      <c r="E13591" s="357" t="s">
        <v>2416</v>
      </c>
    </row>
    <row r="13592" spans="1:5" ht="15.6">
      <c r="A13592" s="358" t="s">
        <v>10490</v>
      </c>
      <c r="B13592" s="358" t="s">
        <v>10491</v>
      </c>
      <c r="C13592" s="359">
        <v>2.2999999999999998</v>
      </c>
      <c r="D13592" s="357" t="s">
        <v>2416</v>
      </c>
      <c r="E13592" s="357" t="s">
        <v>2416</v>
      </c>
    </row>
    <row r="13593" spans="1:5" ht="15.6">
      <c r="A13593" s="358" t="s">
        <v>10759</v>
      </c>
      <c r="B13593" s="358" t="s">
        <v>10760</v>
      </c>
      <c r="C13593" s="359">
        <v>2.2999999999999998</v>
      </c>
      <c r="D13593" s="357" t="s">
        <v>2610</v>
      </c>
      <c r="E13593" s="357" t="s">
        <v>2610</v>
      </c>
    </row>
    <row r="13594" spans="1:5" ht="15.6">
      <c r="A13594" s="358" t="s">
        <v>10759</v>
      </c>
      <c r="B13594" s="358" t="s">
        <v>10760</v>
      </c>
      <c r="C13594" s="359">
        <v>2.2999999999999998</v>
      </c>
      <c r="D13594" s="357" t="s">
        <v>2610</v>
      </c>
      <c r="E13594" s="357" t="s">
        <v>2610</v>
      </c>
    </row>
    <row r="13595" spans="1:5" ht="15.6">
      <c r="A13595" s="358" t="s">
        <v>18166</v>
      </c>
      <c r="B13595" s="358" t="s">
        <v>18167</v>
      </c>
      <c r="C13595" s="359">
        <v>2.2999999999999998</v>
      </c>
      <c r="D13595" s="357" t="s">
        <v>7053</v>
      </c>
      <c r="E13595" s="357" t="s">
        <v>7053</v>
      </c>
    </row>
    <row r="13596" spans="1:5" ht="15.6">
      <c r="A13596" s="358" t="s">
        <v>18166</v>
      </c>
      <c r="B13596" s="358" t="s">
        <v>18167</v>
      </c>
      <c r="C13596" s="359">
        <v>2.2999999999999998</v>
      </c>
      <c r="D13596" s="357" t="s">
        <v>7053</v>
      </c>
      <c r="E13596" s="357" t="s">
        <v>7053</v>
      </c>
    </row>
    <row r="13597" spans="1:5" ht="15.6">
      <c r="A13597" s="358" t="s">
        <v>10262</v>
      </c>
      <c r="B13597" s="358" t="s">
        <v>42266</v>
      </c>
      <c r="C13597" s="359">
        <v>2.2999999999999998</v>
      </c>
      <c r="D13597" s="357" t="s">
        <v>42265</v>
      </c>
      <c r="E13597" s="357" t="s">
        <v>42265</v>
      </c>
    </row>
    <row r="13598" spans="1:5" ht="15.6">
      <c r="A13598" s="358" t="s">
        <v>31260</v>
      </c>
      <c r="B13598" s="358" t="s">
        <v>31260</v>
      </c>
      <c r="C13598" s="359">
        <v>2.2999999999999998</v>
      </c>
      <c r="D13598" s="357" t="s">
        <v>31259</v>
      </c>
      <c r="E13598" s="357" t="s">
        <v>31259</v>
      </c>
    </row>
    <row r="13599" spans="1:5" ht="15.6">
      <c r="A13599" s="358" t="s">
        <v>35328</v>
      </c>
      <c r="B13599" s="358" t="s">
        <v>35329</v>
      </c>
      <c r="C13599" s="359">
        <v>2.2999999999999998</v>
      </c>
      <c r="D13599" s="357" t="s">
        <v>35327</v>
      </c>
      <c r="E13599" s="357" t="s">
        <v>35327</v>
      </c>
    </row>
    <row r="13600" spans="1:5" ht="15.6">
      <c r="A13600" s="358" t="s">
        <v>23641</v>
      </c>
      <c r="B13600" s="358" t="s">
        <v>23642</v>
      </c>
      <c r="C13600" s="359">
        <v>2.2999999999999998</v>
      </c>
      <c r="D13600" s="357" t="s">
        <v>9804</v>
      </c>
      <c r="E13600" s="357" t="s">
        <v>9804</v>
      </c>
    </row>
    <row r="13601" spans="1:5" ht="15.6">
      <c r="A13601" s="358" t="s">
        <v>23641</v>
      </c>
      <c r="B13601" s="358" t="s">
        <v>23642</v>
      </c>
      <c r="C13601" s="359">
        <v>2.2999999999999998</v>
      </c>
      <c r="D13601" s="357" t="s">
        <v>9804</v>
      </c>
      <c r="E13601" s="357" t="s">
        <v>9804</v>
      </c>
    </row>
    <row r="13602" spans="1:5" ht="15.6">
      <c r="A13602" s="358" t="s">
        <v>11916</v>
      </c>
      <c r="B13602" s="358" t="s">
        <v>11917</v>
      </c>
      <c r="C13602" s="359">
        <v>2.2999999999999998</v>
      </c>
      <c r="D13602" s="357" t="s">
        <v>3157</v>
      </c>
      <c r="E13602" s="357" t="s">
        <v>3157</v>
      </c>
    </row>
    <row r="13603" spans="1:5" ht="15.6">
      <c r="A13603" s="358" t="s">
        <v>11916</v>
      </c>
      <c r="B13603" s="358" t="s">
        <v>11917</v>
      </c>
      <c r="C13603" s="359">
        <v>2.2999999999999998</v>
      </c>
      <c r="D13603" s="357" t="s">
        <v>3157</v>
      </c>
      <c r="E13603" s="357" t="s">
        <v>3157</v>
      </c>
    </row>
    <row r="13604" spans="1:5" ht="15.6">
      <c r="A13604" s="358" t="s">
        <v>11916</v>
      </c>
      <c r="B13604" s="358" t="s">
        <v>11917</v>
      </c>
      <c r="C13604" s="359">
        <v>2.2999999999999998</v>
      </c>
      <c r="D13604" s="357" t="s">
        <v>3157</v>
      </c>
      <c r="E13604" s="357" t="s">
        <v>3157</v>
      </c>
    </row>
    <row r="13605" spans="1:5" ht="15.6">
      <c r="A13605" s="358" t="s">
        <v>11916</v>
      </c>
      <c r="B13605" s="358" t="s">
        <v>11917</v>
      </c>
      <c r="C13605" s="359">
        <v>2.2999999999999998</v>
      </c>
      <c r="D13605" s="357" t="s">
        <v>3157</v>
      </c>
      <c r="E13605" s="357" t="s">
        <v>3157</v>
      </c>
    </row>
    <row r="13606" spans="1:5" ht="15.6">
      <c r="A13606" s="358" t="s">
        <v>12500</v>
      </c>
      <c r="B13606" s="358" t="s">
        <v>12501</v>
      </c>
      <c r="C13606" s="359">
        <v>2.2999999999999998</v>
      </c>
      <c r="D13606" s="357" t="s">
        <v>3436</v>
      </c>
      <c r="E13606" s="357" t="s">
        <v>3436</v>
      </c>
    </row>
    <row r="13607" spans="1:5" ht="15.6">
      <c r="A13607" s="358" t="s">
        <v>12500</v>
      </c>
      <c r="B13607" s="358" t="s">
        <v>12501</v>
      </c>
      <c r="C13607" s="359">
        <v>2.2999999999999998</v>
      </c>
      <c r="D13607" s="357" t="s">
        <v>3436</v>
      </c>
      <c r="E13607" s="357" t="s">
        <v>3436</v>
      </c>
    </row>
    <row r="13608" spans="1:5" ht="15.6">
      <c r="A13608" s="358" t="s">
        <v>12500</v>
      </c>
      <c r="B13608" s="358" t="s">
        <v>12501</v>
      </c>
      <c r="C13608" s="359">
        <v>2.2999999999999998</v>
      </c>
      <c r="D13608" s="357" t="s">
        <v>3436</v>
      </c>
      <c r="E13608" s="357" t="s">
        <v>3436</v>
      </c>
    </row>
    <row r="13609" spans="1:5" ht="15.6">
      <c r="A13609" s="358" t="s">
        <v>29275</v>
      </c>
      <c r="B13609" s="358" t="s">
        <v>29276</v>
      </c>
      <c r="C13609" s="359">
        <v>2.2999999999999998</v>
      </c>
      <c r="D13609" s="357" t="s">
        <v>29274</v>
      </c>
      <c r="E13609" s="357" t="s">
        <v>29274</v>
      </c>
    </row>
    <row r="13610" spans="1:5" ht="15.6">
      <c r="A13610" s="358" t="s">
        <v>13704</v>
      </c>
      <c r="B13610" s="358" t="s">
        <v>13704</v>
      </c>
      <c r="C13610" s="359">
        <v>2.2999999999999998</v>
      </c>
      <c r="D13610" s="357" t="s">
        <v>4041</v>
      </c>
      <c r="E13610" s="357" t="s">
        <v>4041</v>
      </c>
    </row>
    <row r="13611" spans="1:5" ht="15.6">
      <c r="A13611" s="358" t="s">
        <v>19944</v>
      </c>
      <c r="B13611" s="358" t="s">
        <v>19945</v>
      </c>
      <c r="C13611" s="359">
        <v>2.2999999999999998</v>
      </c>
      <c r="D13611" s="357" t="s">
        <v>7669</v>
      </c>
      <c r="E13611" s="357" t="s">
        <v>7669</v>
      </c>
    </row>
    <row r="13612" spans="1:5" ht="15.6">
      <c r="A13612" s="358" t="s">
        <v>10262</v>
      </c>
      <c r="B13612" s="358" t="s">
        <v>30286</v>
      </c>
      <c r="C13612" s="359">
        <v>2.2999999999999998</v>
      </c>
      <c r="D13612" s="357" t="s">
        <v>30285</v>
      </c>
      <c r="E13612" s="357" t="s">
        <v>30285</v>
      </c>
    </row>
    <row r="13613" spans="1:5" ht="15.6">
      <c r="A13613" s="358" t="s">
        <v>30405</v>
      </c>
      <c r="B13613" s="358" t="s">
        <v>30406</v>
      </c>
      <c r="C13613" s="359">
        <v>2.2999999999999998</v>
      </c>
      <c r="D13613" s="357" t="s">
        <v>30404</v>
      </c>
      <c r="E13613" s="357" t="s">
        <v>30404</v>
      </c>
    </row>
    <row r="13614" spans="1:5" ht="15.6">
      <c r="A13614" s="358" t="s">
        <v>30405</v>
      </c>
      <c r="B13614" s="358" t="s">
        <v>30406</v>
      </c>
      <c r="C13614" s="359">
        <v>2.2999999999999998</v>
      </c>
      <c r="D13614" s="357" t="s">
        <v>30404</v>
      </c>
      <c r="E13614" s="357" t="s">
        <v>30404</v>
      </c>
    </row>
    <row r="13615" spans="1:5" ht="15.6">
      <c r="A13615" s="358" t="s">
        <v>34468</v>
      </c>
      <c r="B13615" s="358" t="s">
        <v>34468</v>
      </c>
      <c r="C13615" s="359">
        <v>2.2999999999999998</v>
      </c>
      <c r="D13615" s="357" t="s">
        <v>34467</v>
      </c>
      <c r="E13615" s="357" t="s">
        <v>34467</v>
      </c>
    </row>
    <row r="13616" spans="1:5" ht="15.6">
      <c r="A13616" s="358" t="s">
        <v>38581</v>
      </c>
      <c r="B13616" s="358" t="s">
        <v>38582</v>
      </c>
      <c r="C13616" s="359">
        <v>2.2999999999999998</v>
      </c>
      <c r="D13616" s="357" t="s">
        <v>38580</v>
      </c>
      <c r="E13616" s="357" t="s">
        <v>38580</v>
      </c>
    </row>
    <row r="13617" spans="1:5" ht="15.6">
      <c r="A13617" s="358" t="s">
        <v>17712</v>
      </c>
      <c r="B13617" s="358" t="s">
        <v>17713</v>
      </c>
      <c r="C13617" s="359">
        <v>2.2999999999999998</v>
      </c>
      <c r="D13617" s="357" t="s">
        <v>6550</v>
      </c>
      <c r="E13617" s="357" t="s">
        <v>6550</v>
      </c>
    </row>
    <row r="13618" spans="1:5" ht="15.6">
      <c r="A13618" s="358" t="s">
        <v>17712</v>
      </c>
      <c r="B13618" s="358" t="s">
        <v>17713</v>
      </c>
      <c r="C13618" s="359">
        <v>2.2999999999999998</v>
      </c>
      <c r="D13618" s="357" t="s">
        <v>6550</v>
      </c>
      <c r="E13618" s="357" t="s">
        <v>6550</v>
      </c>
    </row>
    <row r="13619" spans="1:5" ht="15.6">
      <c r="A13619" s="358" t="s">
        <v>47875</v>
      </c>
      <c r="B13619" s="358" t="s">
        <v>47876</v>
      </c>
      <c r="C13619" s="359">
        <v>2.2999999999999998</v>
      </c>
      <c r="D13619" s="357" t="s">
        <v>47874</v>
      </c>
      <c r="E13619" s="357" t="s">
        <v>47874</v>
      </c>
    </row>
    <row r="13620" spans="1:5" ht="15.6">
      <c r="A13620" s="358" t="s">
        <v>34194</v>
      </c>
      <c r="B13620" s="358" t="s">
        <v>34194</v>
      </c>
      <c r="C13620" s="359">
        <v>2.2999999999999998</v>
      </c>
      <c r="D13620" s="357" t="s">
        <v>34193</v>
      </c>
      <c r="E13620" s="357" t="s">
        <v>34193</v>
      </c>
    </row>
    <row r="13621" spans="1:5" ht="15.6">
      <c r="A13621" s="358" t="s">
        <v>18099</v>
      </c>
      <c r="B13621" s="358" t="s">
        <v>18100</v>
      </c>
      <c r="C13621" s="359">
        <v>2.2999999999999998</v>
      </c>
      <c r="D13621" s="357" t="s">
        <v>6987</v>
      </c>
      <c r="E13621" s="357" t="s">
        <v>6987</v>
      </c>
    </row>
    <row r="13622" spans="1:5" ht="15.6">
      <c r="A13622" s="358" t="s">
        <v>18099</v>
      </c>
      <c r="B13622" s="358" t="s">
        <v>18100</v>
      </c>
      <c r="C13622" s="359">
        <v>2.2999999999999998</v>
      </c>
      <c r="D13622" s="357" t="s">
        <v>6987</v>
      </c>
      <c r="E13622" s="357" t="s">
        <v>6987</v>
      </c>
    </row>
    <row r="13623" spans="1:5" ht="15.6">
      <c r="A13623" s="358" t="s">
        <v>50735</v>
      </c>
      <c r="B13623" s="358" t="s">
        <v>50736</v>
      </c>
      <c r="C13623" s="359">
        <v>2.2999999999999998</v>
      </c>
      <c r="D13623" s="357" t="s">
        <v>50734</v>
      </c>
      <c r="E13623" s="357" t="s">
        <v>50734</v>
      </c>
    </row>
    <row r="13624" spans="1:5" ht="15.6">
      <c r="A13624" s="358" t="s">
        <v>10262</v>
      </c>
      <c r="B13624" s="358" t="s">
        <v>12260</v>
      </c>
      <c r="C13624" s="359">
        <v>2.2999999999999998</v>
      </c>
      <c r="D13624" s="357" t="s">
        <v>3081</v>
      </c>
      <c r="E13624" s="357" t="s">
        <v>3081</v>
      </c>
    </row>
    <row r="13625" spans="1:5" ht="15.6">
      <c r="A13625" s="358" t="s">
        <v>13299</v>
      </c>
      <c r="B13625" s="358" t="s">
        <v>13300</v>
      </c>
      <c r="C13625" s="359">
        <v>2.2999999999999998</v>
      </c>
      <c r="D13625" s="357" t="s">
        <v>3457</v>
      </c>
      <c r="E13625" s="357" t="s">
        <v>3457</v>
      </c>
    </row>
    <row r="13626" spans="1:5" ht="15.6">
      <c r="A13626" s="358" t="s">
        <v>32513</v>
      </c>
      <c r="B13626" s="358" t="s">
        <v>32514</v>
      </c>
      <c r="C13626" s="359">
        <v>2.2999999999999998</v>
      </c>
      <c r="D13626" s="357" t="s">
        <v>32512</v>
      </c>
      <c r="E13626" s="357" t="s">
        <v>32512</v>
      </c>
    </row>
    <row r="13627" spans="1:5" ht="15.6">
      <c r="A13627" s="358" t="s">
        <v>39870</v>
      </c>
      <c r="B13627" s="358" t="s">
        <v>39871</v>
      </c>
      <c r="C13627" s="359">
        <v>2.2999999999999998</v>
      </c>
      <c r="D13627" s="357" t="s">
        <v>39869</v>
      </c>
      <c r="E13627" s="357" t="s">
        <v>39869</v>
      </c>
    </row>
    <row r="13628" spans="1:5" ht="15.6">
      <c r="A13628" s="358" t="s">
        <v>10262</v>
      </c>
      <c r="B13628" s="358" t="s">
        <v>13666</v>
      </c>
      <c r="C13628" s="359">
        <v>2.2999999999999998</v>
      </c>
      <c r="D13628" s="357" t="s">
        <v>3925</v>
      </c>
      <c r="E13628" s="357" t="s">
        <v>3925</v>
      </c>
    </row>
    <row r="13629" spans="1:5" ht="15.6">
      <c r="A13629" s="358" t="s">
        <v>1138</v>
      </c>
      <c r="B13629" s="358" t="s">
        <v>17758</v>
      </c>
      <c r="C13629" s="359">
        <v>2.2999999999999998</v>
      </c>
      <c r="D13629" s="357" t="s">
        <v>6608</v>
      </c>
      <c r="E13629" s="357" t="s">
        <v>6608</v>
      </c>
    </row>
    <row r="13630" spans="1:5" ht="15.6">
      <c r="A13630" s="358" t="s">
        <v>40893</v>
      </c>
      <c r="B13630" s="358" t="s">
        <v>40894</v>
      </c>
      <c r="C13630" s="359">
        <v>2.2999999999999998</v>
      </c>
      <c r="D13630" s="357" t="s">
        <v>40892</v>
      </c>
      <c r="E13630" s="357" t="s">
        <v>40892</v>
      </c>
    </row>
    <row r="13631" spans="1:5" ht="15.6">
      <c r="A13631" s="358" t="s">
        <v>21342</v>
      </c>
      <c r="B13631" s="358" t="s">
        <v>21343</v>
      </c>
      <c r="C13631" s="359">
        <v>2.2999999999999998</v>
      </c>
      <c r="D13631" s="357" t="s">
        <v>8545</v>
      </c>
      <c r="E13631" s="357" t="s">
        <v>8545</v>
      </c>
    </row>
    <row r="13632" spans="1:5" ht="15.6">
      <c r="A13632" s="358" t="s">
        <v>21342</v>
      </c>
      <c r="B13632" s="358" t="s">
        <v>21343</v>
      </c>
      <c r="C13632" s="359">
        <v>2.2999999999999998</v>
      </c>
      <c r="D13632" s="357" t="s">
        <v>8545</v>
      </c>
      <c r="E13632" s="357" t="s">
        <v>8545</v>
      </c>
    </row>
    <row r="13633" spans="1:5" ht="15.6">
      <c r="A13633" s="358" t="s">
        <v>21342</v>
      </c>
      <c r="B13633" s="358" t="s">
        <v>21343</v>
      </c>
      <c r="C13633" s="359">
        <v>2.2999999999999998</v>
      </c>
      <c r="D13633" s="357" t="s">
        <v>8545</v>
      </c>
      <c r="E13633" s="357" t="s">
        <v>8545</v>
      </c>
    </row>
    <row r="13634" spans="1:5" ht="15.6">
      <c r="A13634" s="358" t="s">
        <v>50492</v>
      </c>
      <c r="B13634" s="358" t="s">
        <v>50493</v>
      </c>
      <c r="C13634" s="359">
        <v>2.2999999999999998</v>
      </c>
      <c r="D13634" s="357" t="s">
        <v>50491</v>
      </c>
      <c r="E13634" s="357" t="s">
        <v>50491</v>
      </c>
    </row>
    <row r="13635" spans="1:5" ht="15.6">
      <c r="A13635" s="358" t="s">
        <v>10544</v>
      </c>
      <c r="B13635" s="358" t="s">
        <v>10545</v>
      </c>
      <c r="C13635" s="359">
        <v>2.2999999999999998</v>
      </c>
      <c r="D13635" s="357" t="s">
        <v>2457</v>
      </c>
      <c r="E13635" s="357" t="s">
        <v>2457</v>
      </c>
    </row>
    <row r="13636" spans="1:5" ht="15.6">
      <c r="A13636" s="358" t="s">
        <v>10583</v>
      </c>
      <c r="B13636" s="358" t="s">
        <v>10584</v>
      </c>
      <c r="C13636" s="359">
        <v>2.2999999999999998</v>
      </c>
      <c r="D13636" s="357" t="s">
        <v>2493</v>
      </c>
      <c r="E13636" s="357" t="s">
        <v>2493</v>
      </c>
    </row>
    <row r="13637" spans="1:5" ht="15.6">
      <c r="A13637" s="358" t="s">
        <v>507</v>
      </c>
      <c r="B13637" s="358" t="s">
        <v>13620</v>
      </c>
      <c r="C13637" s="359">
        <v>2.2999999999999998</v>
      </c>
      <c r="D13637" s="357" t="s">
        <v>3870</v>
      </c>
      <c r="E13637" s="357" t="s">
        <v>3870</v>
      </c>
    </row>
    <row r="13638" spans="1:5" ht="15.6">
      <c r="A13638" s="358" t="s">
        <v>507</v>
      </c>
      <c r="B13638" s="358" t="s">
        <v>13620</v>
      </c>
      <c r="C13638" s="359">
        <v>2.2999999999999998</v>
      </c>
      <c r="D13638" s="357" t="s">
        <v>3870</v>
      </c>
      <c r="E13638" s="357" t="s">
        <v>3870</v>
      </c>
    </row>
    <row r="13639" spans="1:5" ht="15.6">
      <c r="A13639" s="358" t="s">
        <v>38834</v>
      </c>
      <c r="B13639" s="358" t="s">
        <v>38835</v>
      </c>
      <c r="C13639" s="359">
        <v>2.2999999999999998</v>
      </c>
      <c r="D13639" s="357" t="s">
        <v>38833</v>
      </c>
      <c r="E13639" s="357" t="s">
        <v>38833</v>
      </c>
    </row>
    <row r="13640" spans="1:5" ht="15.6">
      <c r="A13640" s="358" t="s">
        <v>41323</v>
      </c>
      <c r="B13640" s="358" t="s">
        <v>41323</v>
      </c>
      <c r="C13640" s="359">
        <v>2.2999999999999998</v>
      </c>
      <c r="D13640" s="357" t="s">
        <v>41322</v>
      </c>
      <c r="E13640" s="357" t="s">
        <v>41322</v>
      </c>
    </row>
    <row r="13641" spans="1:5" ht="15.6">
      <c r="A13641" s="358" t="s">
        <v>2039</v>
      </c>
      <c r="B13641" s="358" t="s">
        <v>23574</v>
      </c>
      <c r="C13641" s="359">
        <v>2.2999999999999998</v>
      </c>
      <c r="D13641" s="357" t="s">
        <v>2038</v>
      </c>
      <c r="E13641" s="357" t="s">
        <v>2038</v>
      </c>
    </row>
    <row r="13642" spans="1:5" ht="15.6">
      <c r="A13642" s="358" t="s">
        <v>53571</v>
      </c>
      <c r="B13642" s="358" t="s">
        <v>53571</v>
      </c>
      <c r="C13642" s="359">
        <v>2.2999999999999998</v>
      </c>
      <c r="D13642" s="357" t="s">
        <v>53570</v>
      </c>
      <c r="E13642" s="357" t="s">
        <v>53570</v>
      </c>
    </row>
    <row r="13643" spans="1:5" ht="15.6">
      <c r="A13643" s="358" t="s">
        <v>1232</v>
      </c>
      <c r="B13643" s="358" t="s">
        <v>18094</v>
      </c>
      <c r="C13643" s="359">
        <v>2.2999999999999998</v>
      </c>
      <c r="D13643" s="357" t="s">
        <v>41255</v>
      </c>
      <c r="E13643" s="357" t="s">
        <v>41255</v>
      </c>
    </row>
    <row r="13644" spans="1:5" ht="15.6">
      <c r="A13644" s="358" t="s">
        <v>1232</v>
      </c>
      <c r="B13644" s="358" t="s">
        <v>18094</v>
      </c>
      <c r="C13644" s="359">
        <v>2.2999999999999998</v>
      </c>
      <c r="D13644" s="357" t="s">
        <v>41255</v>
      </c>
      <c r="E13644" s="357" t="s">
        <v>41255</v>
      </c>
    </row>
    <row r="13645" spans="1:5" ht="15.6">
      <c r="A13645" s="358" t="s">
        <v>21225</v>
      </c>
      <c r="B13645" s="358" t="s">
        <v>21226</v>
      </c>
      <c r="C13645" s="359">
        <v>2.2999999999999998</v>
      </c>
      <c r="D13645" s="357" t="s">
        <v>8403</v>
      </c>
      <c r="E13645" s="357" t="s">
        <v>8403</v>
      </c>
    </row>
    <row r="13646" spans="1:5" ht="15.6">
      <c r="A13646" s="358" t="s">
        <v>48654</v>
      </c>
      <c r="B13646" s="358" t="s">
        <v>48655</v>
      </c>
      <c r="C13646" s="359">
        <v>2.2999999999999998</v>
      </c>
      <c r="D13646" s="357" t="s">
        <v>48653</v>
      </c>
      <c r="E13646" s="357" t="s">
        <v>48653</v>
      </c>
    </row>
    <row r="13647" spans="1:5" ht="15.6">
      <c r="A13647" s="358" t="s">
        <v>10262</v>
      </c>
      <c r="B13647" s="358" t="s">
        <v>52717</v>
      </c>
      <c r="C13647" s="359">
        <v>2.2999999999999998</v>
      </c>
      <c r="D13647" s="357" t="s">
        <v>52716</v>
      </c>
      <c r="E13647" s="357" t="s">
        <v>52716</v>
      </c>
    </row>
    <row r="13648" spans="1:5" ht="15.6">
      <c r="A13648" s="358" t="s">
        <v>12095</v>
      </c>
      <c r="B13648" s="358" t="s">
        <v>12095</v>
      </c>
      <c r="C13648" s="359">
        <v>2.2999999999999998</v>
      </c>
      <c r="D13648" s="357" t="s">
        <v>3320</v>
      </c>
      <c r="E13648" s="357" t="s">
        <v>3320</v>
      </c>
    </row>
    <row r="13649" spans="1:5" ht="15.6">
      <c r="A13649" s="358" t="s">
        <v>12240</v>
      </c>
      <c r="B13649" s="358" t="s">
        <v>12241</v>
      </c>
      <c r="C13649" s="359">
        <v>2.2999999999999998</v>
      </c>
      <c r="D13649" s="357" t="s">
        <v>3055</v>
      </c>
      <c r="E13649" s="357" t="s">
        <v>3055</v>
      </c>
    </row>
    <row r="13650" spans="1:5" ht="15.6">
      <c r="A13650" s="358" t="s">
        <v>32305</v>
      </c>
      <c r="B13650" s="358" t="s">
        <v>32306</v>
      </c>
      <c r="C13650" s="359">
        <v>2.2999999999999998</v>
      </c>
      <c r="D13650" s="357" t="s">
        <v>32304</v>
      </c>
      <c r="E13650" s="357" t="s">
        <v>32304</v>
      </c>
    </row>
    <row r="13651" spans="1:5" ht="15.6">
      <c r="A13651" s="358" t="s">
        <v>32305</v>
      </c>
      <c r="B13651" s="358" t="s">
        <v>32306</v>
      </c>
      <c r="C13651" s="359">
        <v>2.2999999999999998</v>
      </c>
      <c r="D13651" s="357" t="s">
        <v>32304</v>
      </c>
      <c r="E13651" s="357" t="s">
        <v>32304</v>
      </c>
    </row>
    <row r="13652" spans="1:5" ht="15.6">
      <c r="A13652" s="358" t="s">
        <v>19630</v>
      </c>
      <c r="B13652" s="358" t="s">
        <v>19631</v>
      </c>
      <c r="C13652" s="359">
        <v>2.2999999999999998</v>
      </c>
      <c r="D13652" s="357" t="s">
        <v>6321</v>
      </c>
      <c r="E13652" s="357" t="s">
        <v>6321</v>
      </c>
    </row>
    <row r="13653" spans="1:5" ht="15.6">
      <c r="A13653" s="358" t="s">
        <v>13855</v>
      </c>
      <c r="B13653" s="358" t="s">
        <v>13856</v>
      </c>
      <c r="C13653" s="359">
        <v>2.2999999999999998</v>
      </c>
      <c r="D13653" s="357" t="s">
        <v>4216</v>
      </c>
      <c r="E13653" s="357" t="s">
        <v>4216</v>
      </c>
    </row>
    <row r="13654" spans="1:5" ht="15.6">
      <c r="A13654" s="358" t="s">
        <v>13855</v>
      </c>
      <c r="B13654" s="358" t="s">
        <v>13856</v>
      </c>
      <c r="C13654" s="359">
        <v>2.2999999999999998</v>
      </c>
      <c r="D13654" s="357" t="s">
        <v>4216</v>
      </c>
      <c r="E13654" s="357" t="s">
        <v>4216</v>
      </c>
    </row>
    <row r="13655" spans="1:5" ht="15.6">
      <c r="A13655" s="358" t="s">
        <v>16556</v>
      </c>
      <c r="B13655" s="358" t="s">
        <v>16557</v>
      </c>
      <c r="C13655" s="359">
        <v>2.2999999999999998</v>
      </c>
      <c r="D13655" s="357" t="s">
        <v>5917</v>
      </c>
      <c r="E13655" s="357" t="s">
        <v>5917</v>
      </c>
    </row>
    <row r="13656" spans="1:5" ht="15.6">
      <c r="A13656" s="358" t="s">
        <v>1069</v>
      </c>
      <c r="B13656" s="358" t="s">
        <v>17536</v>
      </c>
      <c r="C13656" s="359">
        <v>2.2999999999999998</v>
      </c>
      <c r="D13656" s="357" t="s">
        <v>6382</v>
      </c>
      <c r="E13656" s="357" t="s">
        <v>6382</v>
      </c>
    </row>
    <row r="13657" spans="1:5" ht="15.6">
      <c r="A13657" s="358" t="s">
        <v>1069</v>
      </c>
      <c r="B13657" s="358" t="s">
        <v>17536</v>
      </c>
      <c r="C13657" s="359">
        <v>2.2999999999999998</v>
      </c>
      <c r="D13657" s="357" t="s">
        <v>6382</v>
      </c>
      <c r="E13657" s="357" t="s">
        <v>6382</v>
      </c>
    </row>
    <row r="13658" spans="1:5" ht="15.6">
      <c r="A13658" s="358" t="s">
        <v>1069</v>
      </c>
      <c r="B13658" s="358" t="s">
        <v>17536</v>
      </c>
      <c r="C13658" s="359">
        <v>2.2999999999999998</v>
      </c>
      <c r="D13658" s="357" t="s">
        <v>6382</v>
      </c>
      <c r="E13658" s="357" t="s">
        <v>6382</v>
      </c>
    </row>
    <row r="13659" spans="1:5" ht="15.6">
      <c r="A13659" s="358" t="s">
        <v>1069</v>
      </c>
      <c r="B13659" s="358" t="s">
        <v>17536</v>
      </c>
      <c r="C13659" s="359">
        <v>2.2999999999999998</v>
      </c>
      <c r="D13659" s="357" t="s">
        <v>6382</v>
      </c>
      <c r="E13659" s="357" t="s">
        <v>6382</v>
      </c>
    </row>
    <row r="13660" spans="1:5" ht="15.6">
      <c r="A13660" s="358" t="s">
        <v>61327</v>
      </c>
      <c r="B13660" s="358" t="s">
        <v>60567</v>
      </c>
      <c r="C13660" s="359">
        <v>2.2999999999999998</v>
      </c>
      <c r="D13660" s="357" t="s">
        <v>61326</v>
      </c>
      <c r="E13660" s="357" t="s">
        <v>61326</v>
      </c>
    </row>
    <row r="13661" spans="1:5" ht="15.6">
      <c r="A13661" s="358" t="s">
        <v>61327</v>
      </c>
      <c r="B13661" s="358" t="s">
        <v>60567</v>
      </c>
      <c r="C13661" s="359">
        <v>2.2999999999999998</v>
      </c>
      <c r="D13661" s="357" t="s">
        <v>61326</v>
      </c>
      <c r="E13661" s="357" t="s">
        <v>61326</v>
      </c>
    </row>
    <row r="13662" spans="1:5" ht="15.6">
      <c r="A13662" s="358" t="s">
        <v>61327</v>
      </c>
      <c r="B13662" s="358" t="s">
        <v>60567</v>
      </c>
      <c r="C13662" s="359">
        <v>2.2999999999999998</v>
      </c>
      <c r="D13662" s="357" t="s">
        <v>61326</v>
      </c>
      <c r="E13662" s="357" t="s">
        <v>61326</v>
      </c>
    </row>
    <row r="13663" spans="1:5" ht="15.6">
      <c r="A13663" s="358" t="s">
        <v>19949</v>
      </c>
      <c r="B13663" s="358" t="s">
        <v>19950</v>
      </c>
      <c r="C13663" s="359">
        <v>2.2999999999999998</v>
      </c>
      <c r="D13663" s="357" t="s">
        <v>7675</v>
      </c>
      <c r="E13663" s="357" t="s">
        <v>7675</v>
      </c>
    </row>
    <row r="13664" spans="1:5" ht="15.6">
      <c r="A13664" s="358" t="s">
        <v>19949</v>
      </c>
      <c r="B13664" s="358" t="s">
        <v>19950</v>
      </c>
      <c r="C13664" s="359">
        <v>2.2999999999999998</v>
      </c>
      <c r="D13664" s="357" t="s">
        <v>7675</v>
      </c>
      <c r="E13664" s="357" t="s">
        <v>7675</v>
      </c>
    </row>
    <row r="13665" spans="1:5" ht="15.6">
      <c r="A13665" s="358" t="s">
        <v>19949</v>
      </c>
      <c r="B13665" s="358" t="s">
        <v>19950</v>
      </c>
      <c r="C13665" s="359">
        <v>2.2999999999999998</v>
      </c>
      <c r="D13665" s="357" t="s">
        <v>7675</v>
      </c>
      <c r="E13665" s="357" t="s">
        <v>7675</v>
      </c>
    </row>
    <row r="13666" spans="1:5" ht="15.6">
      <c r="A13666" s="358" t="s">
        <v>16805</v>
      </c>
      <c r="B13666" s="358" t="s">
        <v>16805</v>
      </c>
      <c r="C13666" s="359">
        <v>2.2999999999999998</v>
      </c>
      <c r="D13666" s="357" t="s">
        <v>5860</v>
      </c>
      <c r="E13666" s="357" t="s">
        <v>5860</v>
      </c>
    </row>
    <row r="13667" spans="1:5" ht="15.6">
      <c r="A13667" s="358" t="s">
        <v>16805</v>
      </c>
      <c r="B13667" s="358" t="s">
        <v>16805</v>
      </c>
      <c r="C13667" s="359">
        <v>2.2999999999999998</v>
      </c>
      <c r="D13667" s="357" t="s">
        <v>5860</v>
      </c>
      <c r="E13667" s="357" t="s">
        <v>5860</v>
      </c>
    </row>
    <row r="13668" spans="1:5" ht="15.6">
      <c r="A13668" s="358" t="s">
        <v>23319</v>
      </c>
      <c r="B13668" s="358" t="s">
        <v>23320</v>
      </c>
      <c r="C13668" s="359">
        <v>2.2999999999999998</v>
      </c>
      <c r="D13668" s="357" t="s">
        <v>9696</v>
      </c>
      <c r="E13668" s="357" t="s">
        <v>9696</v>
      </c>
    </row>
    <row r="13669" spans="1:5" ht="15.6">
      <c r="A13669" s="358" t="s">
        <v>232</v>
      </c>
      <c r="B13669" s="358" t="s">
        <v>11011</v>
      </c>
      <c r="C13669" s="359">
        <v>2.2999999999999998</v>
      </c>
      <c r="D13669" s="357" t="s">
        <v>2844</v>
      </c>
      <c r="E13669" s="357" t="s">
        <v>2844</v>
      </c>
    </row>
    <row r="13670" spans="1:5" ht="15.6">
      <c r="A13670" s="358" t="s">
        <v>232</v>
      </c>
      <c r="B13670" s="358" t="s">
        <v>11011</v>
      </c>
      <c r="C13670" s="359">
        <v>2.2999999999999998</v>
      </c>
      <c r="D13670" s="357" t="s">
        <v>2844</v>
      </c>
      <c r="E13670" s="357" t="s">
        <v>2844</v>
      </c>
    </row>
    <row r="13671" spans="1:5" ht="15.6">
      <c r="A13671" s="358" t="s">
        <v>27134</v>
      </c>
      <c r="B13671" s="358" t="s">
        <v>27135</v>
      </c>
      <c r="C13671" s="359">
        <v>2.2999999999999998</v>
      </c>
      <c r="D13671" s="357" t="s">
        <v>27133</v>
      </c>
      <c r="E13671" s="357" t="s">
        <v>27133</v>
      </c>
    </row>
    <row r="13672" spans="1:5" ht="15.6">
      <c r="A13672" s="358" t="s">
        <v>10262</v>
      </c>
      <c r="B13672" s="358" t="s">
        <v>16735</v>
      </c>
      <c r="C13672" s="359">
        <v>2.2999999999999998</v>
      </c>
      <c r="D13672" s="357" t="s">
        <v>10109</v>
      </c>
      <c r="E13672" s="357" t="s">
        <v>10109</v>
      </c>
    </row>
    <row r="13673" spans="1:5" ht="15.6">
      <c r="A13673" s="358" t="s">
        <v>38452</v>
      </c>
      <c r="B13673" s="358" t="s">
        <v>38453</v>
      </c>
      <c r="C13673" s="359">
        <v>2.2999999999999998</v>
      </c>
      <c r="D13673" s="357" t="s">
        <v>38451</v>
      </c>
      <c r="E13673" s="357" t="s">
        <v>38451</v>
      </c>
    </row>
    <row r="13674" spans="1:5" ht="15.6">
      <c r="A13674" s="358" t="s">
        <v>38452</v>
      </c>
      <c r="B13674" s="358" t="s">
        <v>38453</v>
      </c>
      <c r="C13674" s="359">
        <v>2.2999999999999998</v>
      </c>
      <c r="D13674" s="357" t="s">
        <v>38451</v>
      </c>
      <c r="E13674" s="357" t="s">
        <v>38451</v>
      </c>
    </row>
    <row r="13675" spans="1:5" ht="15.6">
      <c r="A13675" s="358" t="s">
        <v>19581</v>
      </c>
      <c r="B13675" s="358" t="s">
        <v>19581</v>
      </c>
      <c r="C13675" s="359">
        <v>2.2999999999999998</v>
      </c>
      <c r="D13675" s="357" t="s">
        <v>7410</v>
      </c>
      <c r="E13675" s="357" t="s">
        <v>7410</v>
      </c>
    </row>
    <row r="13676" spans="1:5" ht="15.6">
      <c r="A13676" s="358" t="s">
        <v>26614</v>
      </c>
      <c r="B13676" s="358" t="s">
        <v>26615</v>
      </c>
      <c r="C13676" s="359">
        <v>2.2999999999999998</v>
      </c>
      <c r="D13676" s="357" t="s">
        <v>26613</v>
      </c>
      <c r="E13676" s="357" t="s">
        <v>26613</v>
      </c>
    </row>
    <row r="13677" spans="1:5" ht="15.6">
      <c r="A13677" s="358" t="s">
        <v>42231</v>
      </c>
      <c r="B13677" s="358" t="s">
        <v>42231</v>
      </c>
      <c r="C13677" s="359">
        <v>2.2999999999999998</v>
      </c>
      <c r="D13677" s="357" t="s">
        <v>42230</v>
      </c>
      <c r="E13677" s="357" t="s">
        <v>42230</v>
      </c>
    </row>
    <row r="13678" spans="1:5" ht="15.6">
      <c r="A13678" s="358" t="s">
        <v>43403</v>
      </c>
      <c r="B13678" s="358" t="s">
        <v>43404</v>
      </c>
      <c r="C13678" s="359">
        <v>2.2999999999999998</v>
      </c>
      <c r="D13678" s="357" t="s">
        <v>43402</v>
      </c>
      <c r="E13678" s="357" t="s">
        <v>43402</v>
      </c>
    </row>
    <row r="13679" spans="1:5" ht="15.6">
      <c r="A13679" s="358" t="s">
        <v>25120</v>
      </c>
      <c r="B13679" s="358" t="s">
        <v>25121</v>
      </c>
      <c r="C13679" s="359">
        <v>2.2999999999999998</v>
      </c>
      <c r="D13679" s="357" t="s">
        <v>25119</v>
      </c>
      <c r="E13679" s="357" t="s">
        <v>25119</v>
      </c>
    </row>
    <row r="13680" spans="1:5" ht="15.6">
      <c r="A13680" s="358" t="s">
        <v>25319</v>
      </c>
      <c r="B13680" s="358" t="s">
        <v>25320</v>
      </c>
      <c r="C13680" s="359">
        <v>2.2999999999999998</v>
      </c>
      <c r="D13680" s="357" t="s">
        <v>25318</v>
      </c>
      <c r="E13680" s="357" t="s">
        <v>25318</v>
      </c>
    </row>
    <row r="13681" spans="1:5" ht="15.6">
      <c r="A13681" s="358" t="s">
        <v>13525</v>
      </c>
      <c r="B13681" s="358" t="s">
        <v>13526</v>
      </c>
      <c r="C13681" s="359">
        <v>2.2999999999999998</v>
      </c>
      <c r="D13681" s="357" t="s">
        <v>3770</v>
      </c>
      <c r="E13681" s="357" t="s">
        <v>3770</v>
      </c>
    </row>
    <row r="13682" spans="1:5" ht="15.6">
      <c r="A13682" s="358" t="s">
        <v>13525</v>
      </c>
      <c r="B13682" s="358" t="s">
        <v>13526</v>
      </c>
      <c r="C13682" s="359">
        <v>2.2999999999999998</v>
      </c>
      <c r="D13682" s="357" t="s">
        <v>3770</v>
      </c>
      <c r="E13682" s="357" t="s">
        <v>3770</v>
      </c>
    </row>
    <row r="13683" spans="1:5" ht="15.6">
      <c r="A13683" s="358" t="s">
        <v>13525</v>
      </c>
      <c r="B13683" s="358" t="s">
        <v>13526</v>
      </c>
      <c r="C13683" s="359">
        <v>2.2999999999999998</v>
      </c>
      <c r="D13683" s="357" t="s">
        <v>3770</v>
      </c>
      <c r="E13683" s="357" t="s">
        <v>3770</v>
      </c>
    </row>
    <row r="13684" spans="1:5" ht="15.6">
      <c r="A13684" s="358" t="s">
        <v>10262</v>
      </c>
      <c r="B13684" s="358" t="s">
        <v>31249</v>
      </c>
      <c r="C13684" s="359">
        <v>2.2999999999999998</v>
      </c>
      <c r="D13684" s="357" t="s">
        <v>31248</v>
      </c>
      <c r="E13684" s="357" t="s">
        <v>31248</v>
      </c>
    </row>
    <row r="13685" spans="1:5" ht="15.6">
      <c r="A13685" s="358" t="s">
        <v>10262</v>
      </c>
      <c r="B13685" s="358" t="s">
        <v>34448</v>
      </c>
      <c r="C13685" s="359">
        <v>2.2999999999999998</v>
      </c>
      <c r="D13685" s="357" t="s">
        <v>34447</v>
      </c>
      <c r="E13685" s="357" t="s">
        <v>34447</v>
      </c>
    </row>
    <row r="13686" spans="1:5" ht="15.6">
      <c r="A13686" s="358" t="s">
        <v>10262</v>
      </c>
      <c r="B13686" s="358" t="s">
        <v>34448</v>
      </c>
      <c r="C13686" s="359">
        <v>2.2999999999999998</v>
      </c>
      <c r="D13686" s="357" t="s">
        <v>34447</v>
      </c>
      <c r="E13686" s="357" t="s">
        <v>34447</v>
      </c>
    </row>
    <row r="13687" spans="1:5" ht="15.6">
      <c r="A13687" s="358" t="s">
        <v>36171</v>
      </c>
      <c r="B13687" s="358" t="s">
        <v>36172</v>
      </c>
      <c r="C13687" s="359">
        <v>2.2999999999999998</v>
      </c>
      <c r="D13687" s="357" t="s">
        <v>36170</v>
      </c>
      <c r="E13687" s="357" t="s">
        <v>36170</v>
      </c>
    </row>
    <row r="13688" spans="1:5" ht="15.6">
      <c r="A13688" s="358" t="s">
        <v>18005</v>
      </c>
      <c r="B13688" s="358" t="s">
        <v>18006</v>
      </c>
      <c r="C13688" s="359">
        <v>2.2999999999999998</v>
      </c>
      <c r="D13688" s="357" t="s">
        <v>6888</v>
      </c>
      <c r="E13688" s="357" t="s">
        <v>6888</v>
      </c>
    </row>
    <row r="13689" spans="1:5" ht="15.6">
      <c r="A13689" s="358" t="s">
        <v>21831</v>
      </c>
      <c r="B13689" s="358" t="s">
        <v>21832</v>
      </c>
      <c r="C13689" s="359">
        <v>2.2999999999999998</v>
      </c>
      <c r="D13689" s="357" t="s">
        <v>8929</v>
      </c>
      <c r="E13689" s="357" t="s">
        <v>8929</v>
      </c>
    </row>
    <row r="13690" spans="1:5" ht="15.6">
      <c r="A13690" s="358" t="s">
        <v>51832</v>
      </c>
      <c r="B13690" s="358" t="s">
        <v>51833</v>
      </c>
      <c r="C13690" s="359">
        <v>2.2999999999999998</v>
      </c>
      <c r="D13690" s="357" t="s">
        <v>51831</v>
      </c>
      <c r="E13690" s="357" t="s">
        <v>51831</v>
      </c>
    </row>
    <row r="13691" spans="1:5" ht="15.6">
      <c r="A13691" s="358" t="s">
        <v>14757</v>
      </c>
      <c r="B13691" s="358" t="s">
        <v>14758</v>
      </c>
      <c r="C13691" s="359">
        <v>2.2999999999999998</v>
      </c>
      <c r="D13691" s="357" t="s">
        <v>4643</v>
      </c>
      <c r="E13691" s="357" t="s">
        <v>4643</v>
      </c>
    </row>
    <row r="13692" spans="1:5" ht="15.6">
      <c r="A13692" s="358" t="s">
        <v>14757</v>
      </c>
      <c r="B13692" s="358" t="s">
        <v>14758</v>
      </c>
      <c r="C13692" s="359">
        <v>2.2999999999999998</v>
      </c>
      <c r="D13692" s="357" t="s">
        <v>4643</v>
      </c>
      <c r="E13692" s="357" t="s">
        <v>4643</v>
      </c>
    </row>
    <row r="13693" spans="1:5" ht="15.6">
      <c r="A13693" s="358" t="s">
        <v>60180</v>
      </c>
      <c r="B13693" s="358" t="s">
        <v>60180</v>
      </c>
      <c r="C13693" s="359">
        <v>2.2999999999999998</v>
      </c>
      <c r="D13693" s="357" t="s">
        <v>61328</v>
      </c>
      <c r="E13693" s="357" t="s">
        <v>61328</v>
      </c>
    </row>
    <row r="13694" spans="1:5" ht="15.6">
      <c r="A13694" s="358" t="s">
        <v>38745</v>
      </c>
      <c r="B13694" s="358" t="s">
        <v>38746</v>
      </c>
      <c r="C13694" s="359">
        <v>2.2999999999999998</v>
      </c>
      <c r="D13694" s="357" t="s">
        <v>38744</v>
      </c>
      <c r="E13694" s="357" t="s">
        <v>38744</v>
      </c>
    </row>
    <row r="13695" spans="1:5" ht="15.6">
      <c r="A13695" s="358" t="s">
        <v>38745</v>
      </c>
      <c r="B13695" s="358" t="s">
        <v>38746</v>
      </c>
      <c r="C13695" s="359">
        <v>2.2999999999999998</v>
      </c>
      <c r="D13695" s="357" t="s">
        <v>38744</v>
      </c>
      <c r="E13695" s="357" t="s">
        <v>38744</v>
      </c>
    </row>
    <row r="13696" spans="1:5" ht="15.6">
      <c r="A13696" s="358" t="s">
        <v>10262</v>
      </c>
      <c r="B13696" s="358" t="s">
        <v>41581</v>
      </c>
      <c r="C13696" s="359">
        <v>2.2999999999999998</v>
      </c>
      <c r="D13696" s="357" t="s">
        <v>41580</v>
      </c>
      <c r="E13696" s="357" t="s">
        <v>41580</v>
      </c>
    </row>
    <row r="13697" spans="1:5" ht="15.6">
      <c r="A13697" s="358" t="s">
        <v>10262</v>
      </c>
      <c r="B13697" s="358" t="s">
        <v>41581</v>
      </c>
      <c r="C13697" s="359">
        <v>2.2999999999999998</v>
      </c>
      <c r="D13697" s="357" t="s">
        <v>41580</v>
      </c>
      <c r="E13697" s="357" t="s">
        <v>41580</v>
      </c>
    </row>
    <row r="13698" spans="1:5" ht="15.6">
      <c r="A13698" s="358" t="s">
        <v>10262</v>
      </c>
      <c r="B13698" s="358" t="s">
        <v>41581</v>
      </c>
      <c r="C13698" s="359">
        <v>2.2999999999999998</v>
      </c>
      <c r="D13698" s="357" t="s">
        <v>41580</v>
      </c>
      <c r="E13698" s="357" t="s">
        <v>41580</v>
      </c>
    </row>
    <row r="13699" spans="1:5" ht="15.6">
      <c r="A13699" s="358" t="s">
        <v>10262</v>
      </c>
      <c r="B13699" s="358" t="s">
        <v>54669</v>
      </c>
      <c r="C13699" s="359">
        <v>2.2999999999999998</v>
      </c>
      <c r="D13699" s="357" t="s">
        <v>54668</v>
      </c>
      <c r="E13699" s="357" t="s">
        <v>54668</v>
      </c>
    </row>
    <row r="13700" spans="1:5" ht="15.6">
      <c r="A13700" s="358" t="s">
        <v>24469</v>
      </c>
      <c r="B13700" s="358" t="s">
        <v>24470</v>
      </c>
      <c r="C13700" s="359">
        <v>2.2999999999999998</v>
      </c>
      <c r="D13700" s="357" t="s">
        <v>24468</v>
      </c>
      <c r="E13700" s="357" t="s">
        <v>24468</v>
      </c>
    </row>
    <row r="13701" spans="1:5" ht="15.6">
      <c r="A13701" s="358" t="s">
        <v>11479</v>
      </c>
      <c r="B13701" s="358" t="s">
        <v>11480</v>
      </c>
      <c r="C13701" s="359">
        <v>2.2999999999999998</v>
      </c>
      <c r="D13701" s="357" t="s">
        <v>2618</v>
      </c>
      <c r="E13701" s="357" t="s">
        <v>2618</v>
      </c>
    </row>
    <row r="13702" spans="1:5" ht="15.6">
      <c r="A13702" s="358" t="s">
        <v>39535</v>
      </c>
      <c r="B13702" s="358" t="s">
        <v>39536</v>
      </c>
      <c r="C13702" s="359">
        <v>2.2999999999999998</v>
      </c>
      <c r="D13702" s="357" t="s">
        <v>39534</v>
      </c>
      <c r="E13702" s="357" t="s">
        <v>39534</v>
      </c>
    </row>
    <row r="13703" spans="1:5" ht="15.6">
      <c r="A13703" s="358" t="s">
        <v>39535</v>
      </c>
      <c r="B13703" s="358" t="s">
        <v>39536</v>
      </c>
      <c r="C13703" s="359">
        <v>2.2999999999999998</v>
      </c>
      <c r="D13703" s="357" t="s">
        <v>39534</v>
      </c>
      <c r="E13703" s="357" t="s">
        <v>39534</v>
      </c>
    </row>
    <row r="13704" spans="1:5" ht="15.6">
      <c r="A13704" s="358" t="s">
        <v>18528</v>
      </c>
      <c r="B13704" s="358" t="s">
        <v>18529</v>
      </c>
      <c r="C13704" s="359">
        <v>2.2999999999999998</v>
      </c>
      <c r="D13704" s="357" t="s">
        <v>6953</v>
      </c>
      <c r="E13704" s="357" t="s">
        <v>6953</v>
      </c>
    </row>
    <row r="13705" spans="1:5" ht="15.6">
      <c r="A13705" s="358" t="s">
        <v>10262</v>
      </c>
      <c r="B13705" s="358" t="s">
        <v>34441</v>
      </c>
      <c r="C13705" s="359">
        <v>2.2999999999999998</v>
      </c>
      <c r="D13705" s="357" t="s">
        <v>34440</v>
      </c>
      <c r="E13705" s="357" t="s">
        <v>34440</v>
      </c>
    </row>
    <row r="13706" spans="1:5" ht="15.6">
      <c r="A13706" s="358" t="s">
        <v>13079</v>
      </c>
      <c r="B13706" s="358" t="s">
        <v>13080</v>
      </c>
      <c r="C13706" s="359">
        <v>2.2999999999999998</v>
      </c>
      <c r="D13706" s="357" t="s">
        <v>3987</v>
      </c>
      <c r="E13706" s="357" t="s">
        <v>3987</v>
      </c>
    </row>
    <row r="13707" spans="1:5" ht="15.6">
      <c r="A13707" s="358" t="s">
        <v>698</v>
      </c>
      <c r="B13707" s="358" t="s">
        <v>14250</v>
      </c>
      <c r="C13707" s="359">
        <v>2.2999999999999998</v>
      </c>
      <c r="D13707" s="357" t="s">
        <v>4552</v>
      </c>
      <c r="E13707" s="357" t="s">
        <v>4552</v>
      </c>
    </row>
    <row r="13708" spans="1:5" ht="15.6">
      <c r="A13708" s="358" t="s">
        <v>11214</v>
      </c>
      <c r="B13708" s="358" t="s">
        <v>11215</v>
      </c>
      <c r="C13708" s="359">
        <v>2.2999999999999998</v>
      </c>
      <c r="D13708" s="357" t="s">
        <v>2146</v>
      </c>
      <c r="E13708" s="357" t="s">
        <v>2146</v>
      </c>
    </row>
    <row r="13709" spans="1:5" ht="15.6">
      <c r="A13709" s="358" t="s">
        <v>265</v>
      </c>
      <c r="B13709" s="358" t="s">
        <v>12224</v>
      </c>
      <c r="C13709" s="359">
        <v>2.2999999999999998</v>
      </c>
      <c r="D13709" s="357" t="s">
        <v>3063</v>
      </c>
      <c r="E13709" s="357" t="s">
        <v>3063</v>
      </c>
    </row>
    <row r="13710" spans="1:5" ht="15.6">
      <c r="A13710" s="358" t="s">
        <v>265</v>
      </c>
      <c r="B13710" s="358" t="s">
        <v>12224</v>
      </c>
      <c r="C13710" s="359">
        <v>2.2999999999999998</v>
      </c>
      <c r="D13710" s="357" t="s">
        <v>3063</v>
      </c>
      <c r="E13710" s="357" t="s">
        <v>3063</v>
      </c>
    </row>
    <row r="13711" spans="1:5" ht="15.6">
      <c r="A13711" s="358" t="s">
        <v>14299</v>
      </c>
      <c r="B13711" s="358" t="s">
        <v>14300</v>
      </c>
      <c r="C13711" s="359">
        <v>2.2999999999999998</v>
      </c>
      <c r="D13711" s="357" t="s">
        <v>54546</v>
      </c>
      <c r="E13711" s="357" t="s">
        <v>54546</v>
      </c>
    </row>
    <row r="13712" spans="1:5" ht="15.6">
      <c r="A13712" s="358" t="s">
        <v>33177</v>
      </c>
      <c r="B13712" s="358" t="s">
        <v>33178</v>
      </c>
      <c r="C13712" s="359">
        <v>2.2999999999999998</v>
      </c>
      <c r="D13712" s="357" t="s">
        <v>33176</v>
      </c>
      <c r="E13712" s="357" t="s">
        <v>33176</v>
      </c>
    </row>
    <row r="13713" spans="1:5" ht="15.6">
      <c r="A13713" s="358" t="s">
        <v>15669</v>
      </c>
      <c r="B13713" s="358" t="s">
        <v>15670</v>
      </c>
      <c r="C13713" s="359">
        <v>2.2999999999999998</v>
      </c>
      <c r="D13713" s="357" t="s">
        <v>5185</v>
      </c>
      <c r="E13713" s="357" t="s">
        <v>5185</v>
      </c>
    </row>
    <row r="13714" spans="1:5" ht="15.6">
      <c r="A13714" s="358" t="s">
        <v>15669</v>
      </c>
      <c r="B13714" s="358" t="s">
        <v>15670</v>
      </c>
      <c r="C13714" s="359">
        <v>2.2999999999999998</v>
      </c>
      <c r="D13714" s="357" t="s">
        <v>5185</v>
      </c>
      <c r="E13714" s="357" t="s">
        <v>5185</v>
      </c>
    </row>
    <row r="13715" spans="1:5" ht="15.6">
      <c r="A13715" s="358" t="s">
        <v>16910</v>
      </c>
      <c r="B13715" s="358" t="s">
        <v>16911</v>
      </c>
      <c r="C13715" s="359">
        <v>2.2999999999999998</v>
      </c>
      <c r="D13715" s="357" t="s">
        <v>5738</v>
      </c>
      <c r="E13715" s="357" t="s">
        <v>5738</v>
      </c>
    </row>
    <row r="13716" spans="1:5" ht="15.6">
      <c r="A13716" s="358" t="s">
        <v>37556</v>
      </c>
      <c r="B13716" s="358" t="s">
        <v>37557</v>
      </c>
      <c r="C13716" s="359">
        <v>2.2999999999999998</v>
      </c>
      <c r="D13716" s="357" t="s">
        <v>37555</v>
      </c>
      <c r="E13716" s="357" t="s">
        <v>37555</v>
      </c>
    </row>
    <row r="13717" spans="1:5" ht="15.6">
      <c r="A13717" s="358" t="s">
        <v>10262</v>
      </c>
      <c r="B13717" s="358" t="s">
        <v>61330</v>
      </c>
      <c r="C13717" s="359">
        <v>2.2999999999999998</v>
      </c>
      <c r="D13717" s="357" t="s">
        <v>61329</v>
      </c>
      <c r="E13717" s="357" t="s">
        <v>61329</v>
      </c>
    </row>
    <row r="13718" spans="1:5" ht="15.6">
      <c r="A13718" s="358" t="s">
        <v>10262</v>
      </c>
      <c r="B13718" s="358" t="s">
        <v>61330</v>
      </c>
      <c r="C13718" s="359">
        <v>2.2999999999999998</v>
      </c>
      <c r="D13718" s="357" t="s">
        <v>61329</v>
      </c>
      <c r="E13718" s="357" t="s">
        <v>61329</v>
      </c>
    </row>
    <row r="13719" spans="1:5" ht="15.6">
      <c r="A13719" s="358" t="s">
        <v>23067</v>
      </c>
      <c r="B13719" s="358" t="s">
        <v>23068</v>
      </c>
      <c r="C13719" s="359">
        <v>2.2999999999999998</v>
      </c>
      <c r="D13719" s="357" t="s">
        <v>9396</v>
      </c>
      <c r="E13719" s="357" t="s">
        <v>9396</v>
      </c>
    </row>
    <row r="13720" spans="1:5" ht="15.6">
      <c r="A13720" s="358" t="s">
        <v>10262</v>
      </c>
      <c r="B13720" s="358" t="s">
        <v>52188</v>
      </c>
      <c r="C13720" s="359">
        <v>2.2999999999999998</v>
      </c>
      <c r="D13720" s="357" t="s">
        <v>52187</v>
      </c>
      <c r="E13720" s="357" t="s">
        <v>52187</v>
      </c>
    </row>
    <row r="13721" spans="1:5" ht="15.6">
      <c r="A13721" s="358" t="s">
        <v>12523</v>
      </c>
      <c r="B13721" s="358" t="s">
        <v>12524</v>
      </c>
      <c r="C13721" s="359">
        <v>2.2999999999999998</v>
      </c>
      <c r="D13721" s="357" t="s">
        <v>3452</v>
      </c>
      <c r="E13721" s="357" t="s">
        <v>3452</v>
      </c>
    </row>
    <row r="13722" spans="1:5" ht="15.6">
      <c r="A13722" s="358" t="s">
        <v>14522</v>
      </c>
      <c r="B13722" s="358" t="s">
        <v>14523</v>
      </c>
      <c r="C13722" s="359">
        <v>2.2999999999999998</v>
      </c>
      <c r="D13722" s="357" t="s">
        <v>4329</v>
      </c>
      <c r="E13722" s="357" t="s">
        <v>4329</v>
      </c>
    </row>
    <row r="13723" spans="1:5" ht="15.6">
      <c r="A13723" s="358" t="s">
        <v>15718</v>
      </c>
      <c r="B13723" s="358" t="s">
        <v>15719</v>
      </c>
      <c r="C13723" s="359">
        <v>2.2999999999999998</v>
      </c>
      <c r="D13723" s="357" t="s">
        <v>5259</v>
      </c>
      <c r="E13723" s="357" t="s">
        <v>5259</v>
      </c>
    </row>
    <row r="13724" spans="1:5" ht="15.6">
      <c r="A13724" s="358" t="s">
        <v>15718</v>
      </c>
      <c r="B13724" s="358" t="s">
        <v>15719</v>
      </c>
      <c r="C13724" s="359">
        <v>2.2999999999999998</v>
      </c>
      <c r="D13724" s="357" t="s">
        <v>5259</v>
      </c>
      <c r="E13724" s="357" t="s">
        <v>5259</v>
      </c>
    </row>
    <row r="13725" spans="1:5" ht="15.6">
      <c r="A13725" s="358" t="s">
        <v>36501</v>
      </c>
      <c r="B13725" s="358" t="s">
        <v>36502</v>
      </c>
      <c r="C13725" s="359">
        <v>2.2999999999999998</v>
      </c>
      <c r="D13725" s="357" t="s">
        <v>36500</v>
      </c>
      <c r="E13725" s="357" t="s">
        <v>36500</v>
      </c>
    </row>
    <row r="13726" spans="1:5" ht="15.6">
      <c r="A13726" s="358" t="s">
        <v>16461</v>
      </c>
      <c r="B13726" s="358" t="s">
        <v>16462</v>
      </c>
      <c r="C13726" s="359">
        <v>2.2999999999999998</v>
      </c>
      <c r="D13726" s="357" t="s">
        <v>5816</v>
      </c>
      <c r="E13726" s="357" t="s">
        <v>5816</v>
      </c>
    </row>
    <row r="13727" spans="1:5" ht="15.6">
      <c r="A13727" s="358" t="s">
        <v>16461</v>
      </c>
      <c r="B13727" s="358" t="s">
        <v>16462</v>
      </c>
      <c r="C13727" s="359">
        <v>2.2999999999999998</v>
      </c>
      <c r="D13727" s="357" t="s">
        <v>5816</v>
      </c>
      <c r="E13727" s="357" t="s">
        <v>5816</v>
      </c>
    </row>
    <row r="13728" spans="1:5" ht="15.6">
      <c r="A13728" s="358" t="s">
        <v>16461</v>
      </c>
      <c r="B13728" s="358" t="s">
        <v>16462</v>
      </c>
      <c r="C13728" s="359">
        <v>2.2999999999999998</v>
      </c>
      <c r="D13728" s="357" t="s">
        <v>5816</v>
      </c>
      <c r="E13728" s="357" t="s">
        <v>5816</v>
      </c>
    </row>
    <row r="13729" spans="1:5" ht="15.6">
      <c r="A13729" s="358" t="s">
        <v>38748</v>
      </c>
      <c r="B13729" s="358" t="s">
        <v>38748</v>
      </c>
      <c r="C13729" s="359">
        <v>2.2999999999999998</v>
      </c>
      <c r="D13729" s="357" t="s">
        <v>38747</v>
      </c>
      <c r="E13729" s="357" t="s">
        <v>38747</v>
      </c>
    </row>
    <row r="13730" spans="1:5" ht="15.6">
      <c r="A13730" s="358" t="s">
        <v>38748</v>
      </c>
      <c r="B13730" s="358" t="s">
        <v>38748</v>
      </c>
      <c r="C13730" s="359">
        <v>2.2999999999999998</v>
      </c>
      <c r="D13730" s="357" t="s">
        <v>38747</v>
      </c>
      <c r="E13730" s="357" t="s">
        <v>38747</v>
      </c>
    </row>
    <row r="13731" spans="1:5" ht="15.6">
      <c r="A13731" s="358" t="s">
        <v>1096</v>
      </c>
      <c r="B13731" s="358" t="s">
        <v>17635</v>
      </c>
      <c r="C13731" s="359">
        <v>2.2999999999999998</v>
      </c>
      <c r="D13731" s="357" t="s">
        <v>6481</v>
      </c>
      <c r="E13731" s="357" t="s">
        <v>6481</v>
      </c>
    </row>
    <row r="13732" spans="1:5" ht="15.6">
      <c r="A13732" s="358" t="s">
        <v>11124</v>
      </c>
      <c r="B13732" s="358" t="s">
        <v>11125</v>
      </c>
      <c r="C13732" s="359">
        <v>2.2999999999999998</v>
      </c>
      <c r="D13732" s="357" t="s">
        <v>2962</v>
      </c>
      <c r="E13732" s="357" t="s">
        <v>2962</v>
      </c>
    </row>
    <row r="13733" spans="1:5" ht="15.6">
      <c r="A13733" s="358" t="s">
        <v>11124</v>
      </c>
      <c r="B13733" s="358" t="s">
        <v>11125</v>
      </c>
      <c r="C13733" s="359">
        <v>2.2999999999999998</v>
      </c>
      <c r="D13733" s="357" t="s">
        <v>2962</v>
      </c>
      <c r="E13733" s="357" t="s">
        <v>2962</v>
      </c>
    </row>
    <row r="13734" spans="1:5" ht="15.6">
      <c r="A13734" s="358" t="s">
        <v>11124</v>
      </c>
      <c r="B13734" s="358" t="s">
        <v>11125</v>
      </c>
      <c r="C13734" s="359">
        <v>2.2999999999999998</v>
      </c>
      <c r="D13734" s="357" t="s">
        <v>2962</v>
      </c>
      <c r="E13734" s="357" t="s">
        <v>2962</v>
      </c>
    </row>
    <row r="13735" spans="1:5" ht="15.6">
      <c r="A13735" s="358" t="s">
        <v>317</v>
      </c>
      <c r="B13735" s="358" t="s">
        <v>11979</v>
      </c>
      <c r="C13735" s="359">
        <v>2.2999999999999998</v>
      </c>
      <c r="D13735" s="357" t="s">
        <v>3223</v>
      </c>
      <c r="E13735" s="357" t="s">
        <v>3223</v>
      </c>
    </row>
    <row r="13736" spans="1:5" ht="15.6">
      <c r="A13736" s="358" t="s">
        <v>317</v>
      </c>
      <c r="B13736" s="358" t="s">
        <v>11979</v>
      </c>
      <c r="C13736" s="359">
        <v>2.2999999999999998</v>
      </c>
      <c r="D13736" s="357" t="s">
        <v>3223</v>
      </c>
      <c r="E13736" s="357" t="s">
        <v>3223</v>
      </c>
    </row>
    <row r="13737" spans="1:5" ht="15.6">
      <c r="A13737" s="358" t="s">
        <v>15238</v>
      </c>
      <c r="B13737" s="358" t="s">
        <v>15239</v>
      </c>
      <c r="C13737" s="359">
        <v>2.2999999999999998</v>
      </c>
      <c r="D13737" s="357" t="s">
        <v>5028</v>
      </c>
      <c r="E13737" s="357" t="s">
        <v>5028</v>
      </c>
    </row>
    <row r="13738" spans="1:5" ht="15.6">
      <c r="A13738" s="358" t="s">
        <v>15238</v>
      </c>
      <c r="B13738" s="358" t="s">
        <v>15239</v>
      </c>
      <c r="C13738" s="359">
        <v>2.2999999999999998</v>
      </c>
      <c r="D13738" s="357" t="s">
        <v>5028</v>
      </c>
      <c r="E13738" s="357" t="s">
        <v>5028</v>
      </c>
    </row>
    <row r="13739" spans="1:5" ht="15.6">
      <c r="A13739" s="358" t="s">
        <v>17149</v>
      </c>
      <c r="B13739" s="358" t="s">
        <v>17150</v>
      </c>
      <c r="C13739" s="359">
        <v>2.2999999999999998</v>
      </c>
      <c r="D13739" s="357" t="s">
        <v>7445</v>
      </c>
      <c r="E13739" s="357" t="s">
        <v>7445</v>
      </c>
    </row>
    <row r="13740" spans="1:5" ht="15.6">
      <c r="A13740" s="358" t="s">
        <v>17149</v>
      </c>
      <c r="B13740" s="358" t="s">
        <v>17150</v>
      </c>
      <c r="C13740" s="359">
        <v>2.2999999999999998</v>
      </c>
      <c r="D13740" s="357" t="s">
        <v>7445</v>
      </c>
      <c r="E13740" s="357" t="s">
        <v>7445</v>
      </c>
    </row>
    <row r="13741" spans="1:5" ht="15.6">
      <c r="A13741" s="358" t="s">
        <v>19170</v>
      </c>
      <c r="B13741" s="358" t="s">
        <v>19171</v>
      </c>
      <c r="C13741" s="359">
        <v>2.2999999999999998</v>
      </c>
      <c r="D13741" s="357" t="s">
        <v>6780</v>
      </c>
      <c r="E13741" s="357" t="s">
        <v>6780</v>
      </c>
    </row>
    <row r="13742" spans="1:5" ht="15.6">
      <c r="A13742" s="358" t="s">
        <v>19170</v>
      </c>
      <c r="B13742" s="358" t="s">
        <v>19171</v>
      </c>
      <c r="C13742" s="359">
        <v>2.2999999999999998</v>
      </c>
      <c r="D13742" s="357" t="s">
        <v>6780</v>
      </c>
      <c r="E13742" s="357" t="s">
        <v>6780</v>
      </c>
    </row>
    <row r="13743" spans="1:5" ht="15.6">
      <c r="A13743" s="358" t="s">
        <v>43442</v>
      </c>
      <c r="B13743" s="358" t="s">
        <v>43442</v>
      </c>
      <c r="C13743" s="359">
        <v>2.2999999999999998</v>
      </c>
      <c r="D13743" s="357" t="s">
        <v>43441</v>
      </c>
      <c r="E13743" s="357" t="s">
        <v>43441</v>
      </c>
    </row>
    <row r="13744" spans="1:5" ht="15.6">
      <c r="A13744" s="358" t="s">
        <v>43442</v>
      </c>
      <c r="B13744" s="358" t="s">
        <v>43442</v>
      </c>
      <c r="C13744" s="359">
        <v>2.2999999999999998</v>
      </c>
      <c r="D13744" s="357" t="s">
        <v>43441</v>
      </c>
      <c r="E13744" s="357" t="s">
        <v>43441</v>
      </c>
    </row>
    <row r="13745" spans="1:5" ht="15.6">
      <c r="A13745" s="358" t="s">
        <v>43442</v>
      </c>
      <c r="B13745" s="358" t="s">
        <v>43442</v>
      </c>
      <c r="C13745" s="359">
        <v>2.2999999999999998</v>
      </c>
      <c r="D13745" s="357" t="s">
        <v>43441</v>
      </c>
      <c r="E13745" s="357" t="s">
        <v>43441</v>
      </c>
    </row>
    <row r="13746" spans="1:5" ht="15.6">
      <c r="A13746" s="358" t="s">
        <v>20617</v>
      </c>
      <c r="B13746" s="358" t="s">
        <v>20618</v>
      </c>
      <c r="C13746" s="359">
        <v>2.2999999999999998</v>
      </c>
      <c r="D13746" s="357" t="s">
        <v>8124</v>
      </c>
      <c r="E13746" s="357" t="s">
        <v>8124</v>
      </c>
    </row>
    <row r="13747" spans="1:5" ht="15.6">
      <c r="A13747" s="358" t="s">
        <v>2005</v>
      </c>
      <c r="B13747" s="358" t="s">
        <v>23226</v>
      </c>
      <c r="C13747" s="359">
        <v>2.2999999999999998</v>
      </c>
      <c r="D13747" s="357" t="s">
        <v>9604</v>
      </c>
      <c r="E13747" s="357" t="s">
        <v>9604</v>
      </c>
    </row>
    <row r="13748" spans="1:5" ht="15.6">
      <c r="A13748" s="358" t="s">
        <v>2005</v>
      </c>
      <c r="B13748" s="358" t="s">
        <v>23226</v>
      </c>
      <c r="C13748" s="359">
        <v>2.2999999999999998</v>
      </c>
      <c r="D13748" s="357" t="s">
        <v>9604</v>
      </c>
      <c r="E13748" s="357" t="s">
        <v>9604</v>
      </c>
    </row>
    <row r="13749" spans="1:5" ht="15.6">
      <c r="A13749" s="358" t="s">
        <v>2005</v>
      </c>
      <c r="B13749" s="358" t="s">
        <v>23226</v>
      </c>
      <c r="C13749" s="359">
        <v>2.2999999999999998</v>
      </c>
      <c r="D13749" s="357" t="s">
        <v>9604</v>
      </c>
      <c r="E13749" s="357" t="s">
        <v>9604</v>
      </c>
    </row>
    <row r="13750" spans="1:5" ht="15.6">
      <c r="A13750" s="358" t="s">
        <v>12407</v>
      </c>
      <c r="B13750" s="358" t="s">
        <v>12408</v>
      </c>
      <c r="C13750" s="359">
        <v>2.2999999999999998</v>
      </c>
      <c r="D13750" s="357" t="s">
        <v>3357</v>
      </c>
      <c r="E13750" s="357" t="s">
        <v>3357</v>
      </c>
    </row>
    <row r="13751" spans="1:5" ht="15.6">
      <c r="A13751" s="358" t="s">
        <v>27797</v>
      </c>
      <c r="B13751" s="358" t="s">
        <v>27798</v>
      </c>
      <c r="C13751" s="359">
        <v>2.2999999999999998</v>
      </c>
      <c r="D13751" s="357" t="s">
        <v>27796</v>
      </c>
      <c r="E13751" s="357" t="s">
        <v>27796</v>
      </c>
    </row>
    <row r="13752" spans="1:5" ht="15.6">
      <c r="A13752" s="358" t="s">
        <v>27797</v>
      </c>
      <c r="B13752" s="358" t="s">
        <v>27798</v>
      </c>
      <c r="C13752" s="359">
        <v>2.2999999999999998</v>
      </c>
      <c r="D13752" s="357" t="s">
        <v>27796</v>
      </c>
      <c r="E13752" s="357" t="s">
        <v>27796</v>
      </c>
    </row>
    <row r="13753" spans="1:5" ht="15.6">
      <c r="A13753" s="358" t="s">
        <v>13699</v>
      </c>
      <c r="B13753" s="358" t="s">
        <v>13700</v>
      </c>
      <c r="C13753" s="359">
        <v>2.2999999999999998</v>
      </c>
      <c r="D13753" s="357" t="s">
        <v>4026</v>
      </c>
      <c r="E13753" s="357" t="s">
        <v>4026</v>
      </c>
    </row>
    <row r="13754" spans="1:5" ht="15.6">
      <c r="A13754" s="358" t="s">
        <v>13699</v>
      </c>
      <c r="B13754" s="358" t="s">
        <v>13700</v>
      </c>
      <c r="C13754" s="359">
        <v>2.2999999999999998</v>
      </c>
      <c r="D13754" s="357" t="s">
        <v>4026</v>
      </c>
      <c r="E13754" s="357" t="s">
        <v>4026</v>
      </c>
    </row>
    <row r="13755" spans="1:5" ht="15.6">
      <c r="A13755" s="358" t="s">
        <v>10262</v>
      </c>
      <c r="B13755" s="358" t="s">
        <v>35291</v>
      </c>
      <c r="C13755" s="359">
        <v>2.2999999999999998</v>
      </c>
      <c r="D13755" s="357" t="s">
        <v>35290</v>
      </c>
      <c r="E13755" s="357" t="s">
        <v>35290</v>
      </c>
    </row>
    <row r="13756" spans="1:5" ht="15.6">
      <c r="A13756" s="358" t="s">
        <v>1126</v>
      </c>
      <c r="B13756" s="358" t="s">
        <v>17734</v>
      </c>
      <c r="C13756" s="359">
        <v>2.2999999999999998</v>
      </c>
      <c r="D13756" s="357" t="s">
        <v>6577</v>
      </c>
      <c r="E13756" s="357" t="s">
        <v>6577</v>
      </c>
    </row>
    <row r="13757" spans="1:5" ht="15.6">
      <c r="A13757" s="358" t="s">
        <v>1126</v>
      </c>
      <c r="B13757" s="358" t="s">
        <v>17734</v>
      </c>
      <c r="C13757" s="359">
        <v>2.2999999999999998</v>
      </c>
      <c r="D13757" s="357" t="s">
        <v>6577</v>
      </c>
      <c r="E13757" s="357" t="s">
        <v>6577</v>
      </c>
    </row>
    <row r="13758" spans="1:5" ht="15.6">
      <c r="A13758" s="358" t="s">
        <v>45850</v>
      </c>
      <c r="B13758" s="358" t="s">
        <v>45851</v>
      </c>
      <c r="C13758" s="359">
        <v>2.2999999999999998</v>
      </c>
      <c r="D13758" s="357" t="s">
        <v>45849</v>
      </c>
      <c r="E13758" s="357" t="s">
        <v>45849</v>
      </c>
    </row>
    <row r="13759" spans="1:5" ht="15.6">
      <c r="A13759" s="358" t="s">
        <v>21418</v>
      </c>
      <c r="B13759" s="358" t="s">
        <v>21419</v>
      </c>
      <c r="C13759" s="359">
        <v>2.2999999999999998</v>
      </c>
      <c r="D13759" s="357" t="s">
        <v>8611</v>
      </c>
      <c r="E13759" s="357" t="s">
        <v>8611</v>
      </c>
    </row>
    <row r="13760" spans="1:5" ht="15.6">
      <c r="A13760" s="358" t="s">
        <v>21418</v>
      </c>
      <c r="B13760" s="358" t="s">
        <v>21419</v>
      </c>
      <c r="C13760" s="359">
        <v>2.2999999999999998</v>
      </c>
      <c r="D13760" s="357" t="s">
        <v>8611</v>
      </c>
      <c r="E13760" s="357" t="s">
        <v>8611</v>
      </c>
    </row>
    <row r="13761" spans="1:5" ht="15.6">
      <c r="A13761" s="358" t="s">
        <v>22237</v>
      </c>
      <c r="B13761" s="358" t="s">
        <v>22238</v>
      </c>
      <c r="C13761" s="359">
        <v>2.2999999999999998</v>
      </c>
      <c r="D13761" s="357" t="s">
        <v>9024</v>
      </c>
      <c r="E13761" s="357" t="s">
        <v>9024</v>
      </c>
    </row>
    <row r="13762" spans="1:5" ht="15.6">
      <c r="A13762" s="358" t="s">
        <v>22237</v>
      </c>
      <c r="B13762" s="358" t="s">
        <v>22238</v>
      </c>
      <c r="C13762" s="359">
        <v>2.2999999999999998</v>
      </c>
      <c r="D13762" s="357" t="s">
        <v>9024</v>
      </c>
      <c r="E13762" s="357" t="s">
        <v>9024</v>
      </c>
    </row>
    <row r="13763" spans="1:5" ht="15.6">
      <c r="A13763" s="358" t="s">
        <v>22237</v>
      </c>
      <c r="B13763" s="358" t="s">
        <v>22238</v>
      </c>
      <c r="C13763" s="359">
        <v>2.2999999999999998</v>
      </c>
      <c r="D13763" s="357" t="s">
        <v>9024</v>
      </c>
      <c r="E13763" s="357" t="s">
        <v>9024</v>
      </c>
    </row>
    <row r="13764" spans="1:5" ht="15.6">
      <c r="A13764" s="358" t="s">
        <v>10262</v>
      </c>
      <c r="B13764" s="358" t="s">
        <v>52281</v>
      </c>
      <c r="C13764" s="359">
        <v>2.2999999999999998</v>
      </c>
      <c r="D13764" s="357" t="s">
        <v>52280</v>
      </c>
      <c r="E13764" s="357" t="s">
        <v>52280</v>
      </c>
    </row>
    <row r="13765" spans="1:5" ht="15.6">
      <c r="A13765" s="358" t="s">
        <v>10262</v>
      </c>
      <c r="B13765" s="358" t="s">
        <v>54613</v>
      </c>
      <c r="C13765" s="359">
        <v>2.2999999999999998</v>
      </c>
      <c r="D13765" s="357" t="s">
        <v>54612</v>
      </c>
      <c r="E13765" s="357" t="s">
        <v>54612</v>
      </c>
    </row>
    <row r="13766" spans="1:5" ht="15.6">
      <c r="A13766" s="358" t="s">
        <v>10262</v>
      </c>
      <c r="B13766" s="358" t="s">
        <v>54613</v>
      </c>
      <c r="C13766" s="359">
        <v>2.2999999999999998</v>
      </c>
      <c r="D13766" s="357" t="s">
        <v>54612</v>
      </c>
      <c r="E13766" s="357" t="s">
        <v>54612</v>
      </c>
    </row>
    <row r="13767" spans="1:5" ht="15.6">
      <c r="A13767" s="358" t="s">
        <v>10262</v>
      </c>
      <c r="B13767" s="358" t="s">
        <v>54613</v>
      </c>
      <c r="C13767" s="359">
        <v>2.2999999999999998</v>
      </c>
      <c r="D13767" s="357" t="s">
        <v>54612</v>
      </c>
      <c r="E13767" s="357" t="s">
        <v>54612</v>
      </c>
    </row>
    <row r="13768" spans="1:5" ht="15.6">
      <c r="A13768" s="358" t="s">
        <v>36088</v>
      </c>
      <c r="B13768" s="358" t="s">
        <v>36089</v>
      </c>
      <c r="C13768" s="359">
        <v>2.2999999999999998</v>
      </c>
      <c r="D13768" s="357" t="s">
        <v>36087</v>
      </c>
      <c r="E13768" s="357" t="s">
        <v>36087</v>
      </c>
    </row>
    <row r="13769" spans="1:5" ht="15.6">
      <c r="A13769" s="358" t="s">
        <v>36088</v>
      </c>
      <c r="B13769" s="358" t="s">
        <v>36089</v>
      </c>
      <c r="C13769" s="359">
        <v>2.2999999999999998</v>
      </c>
      <c r="D13769" s="357" t="s">
        <v>36087</v>
      </c>
      <c r="E13769" s="357" t="s">
        <v>36087</v>
      </c>
    </row>
    <row r="13770" spans="1:5" ht="15.6">
      <c r="A13770" s="358" t="s">
        <v>17746</v>
      </c>
      <c r="B13770" s="358" t="s">
        <v>17747</v>
      </c>
      <c r="C13770" s="359">
        <v>2.2999999999999998</v>
      </c>
      <c r="D13770" s="357" t="s">
        <v>6595</v>
      </c>
      <c r="E13770" s="357" t="s">
        <v>6595</v>
      </c>
    </row>
    <row r="13771" spans="1:5" ht="15.6">
      <c r="A13771" s="358" t="s">
        <v>41941</v>
      </c>
      <c r="B13771" s="358" t="s">
        <v>41942</v>
      </c>
      <c r="C13771" s="359">
        <v>2.2999999999999998</v>
      </c>
      <c r="D13771" s="357" t="s">
        <v>41940</v>
      </c>
      <c r="E13771" s="357" t="s">
        <v>41940</v>
      </c>
    </row>
    <row r="13772" spans="1:5" ht="15.6">
      <c r="A13772" s="358" t="s">
        <v>22457</v>
      </c>
      <c r="B13772" s="358" t="s">
        <v>22458</v>
      </c>
      <c r="C13772" s="359">
        <v>2.2999999999999998</v>
      </c>
      <c r="D13772" s="357" t="s">
        <v>9046</v>
      </c>
      <c r="E13772" s="357" t="s">
        <v>9046</v>
      </c>
    </row>
    <row r="13773" spans="1:5" ht="15.6">
      <c r="A13773" s="358" t="s">
        <v>22457</v>
      </c>
      <c r="B13773" s="358" t="s">
        <v>22458</v>
      </c>
      <c r="C13773" s="359">
        <v>2.2999999999999998</v>
      </c>
      <c r="D13773" s="357" t="s">
        <v>9046</v>
      </c>
      <c r="E13773" s="357" t="s">
        <v>9046</v>
      </c>
    </row>
    <row r="13774" spans="1:5" ht="15.6">
      <c r="A13774" s="358" t="s">
        <v>53531</v>
      </c>
      <c r="B13774" s="358" t="s">
        <v>53532</v>
      </c>
      <c r="C13774" s="359">
        <v>2.2999999999999998</v>
      </c>
      <c r="D13774" s="357" t="s">
        <v>53530</v>
      </c>
      <c r="E13774" s="357" t="s">
        <v>53530</v>
      </c>
    </row>
    <row r="13775" spans="1:5" ht="15.6">
      <c r="A13775" s="358" t="s">
        <v>53531</v>
      </c>
      <c r="B13775" s="358" t="s">
        <v>53532</v>
      </c>
      <c r="C13775" s="359">
        <v>2.2999999999999998</v>
      </c>
      <c r="D13775" s="357" t="s">
        <v>53530</v>
      </c>
      <c r="E13775" s="357" t="s">
        <v>53530</v>
      </c>
    </row>
    <row r="13776" spans="1:5" ht="15.6">
      <c r="A13776" s="358" t="s">
        <v>53531</v>
      </c>
      <c r="B13776" s="358" t="s">
        <v>53532</v>
      </c>
      <c r="C13776" s="359">
        <v>2.2999999999999998</v>
      </c>
      <c r="D13776" s="357" t="s">
        <v>53530</v>
      </c>
      <c r="E13776" s="357" t="s">
        <v>53530</v>
      </c>
    </row>
    <row r="13777" spans="1:5" ht="15.6">
      <c r="A13777" s="358" t="s">
        <v>136</v>
      </c>
      <c r="B13777" s="358" t="s">
        <v>10393</v>
      </c>
      <c r="C13777" s="359">
        <v>2.2999999999999998</v>
      </c>
      <c r="D13777" s="357" t="s">
        <v>2302</v>
      </c>
      <c r="E13777" s="357" t="s">
        <v>2302</v>
      </c>
    </row>
    <row r="13778" spans="1:5" ht="15.6">
      <c r="A13778" s="358" t="s">
        <v>12124</v>
      </c>
      <c r="B13778" s="358" t="s">
        <v>12125</v>
      </c>
      <c r="C13778" s="359">
        <v>2.2999999999999998</v>
      </c>
      <c r="D13778" s="357" t="s">
        <v>3340</v>
      </c>
      <c r="E13778" s="357" t="s">
        <v>3340</v>
      </c>
    </row>
    <row r="13779" spans="1:5" ht="15.6">
      <c r="A13779" s="358" t="s">
        <v>12124</v>
      </c>
      <c r="B13779" s="358" t="s">
        <v>12125</v>
      </c>
      <c r="C13779" s="359">
        <v>2.2999999999999998</v>
      </c>
      <c r="D13779" s="357" t="s">
        <v>3340</v>
      </c>
      <c r="E13779" s="357" t="s">
        <v>3340</v>
      </c>
    </row>
    <row r="13780" spans="1:5" ht="15.6">
      <c r="A13780" s="358" t="s">
        <v>16121</v>
      </c>
      <c r="B13780" s="358" t="s">
        <v>16122</v>
      </c>
      <c r="C13780" s="359">
        <v>2.2999999999999998</v>
      </c>
      <c r="D13780" s="357" t="s">
        <v>5510</v>
      </c>
      <c r="E13780" s="357" t="s">
        <v>5510</v>
      </c>
    </row>
    <row r="13781" spans="1:5" ht="15.6">
      <c r="A13781" s="358" t="s">
        <v>10262</v>
      </c>
      <c r="B13781" s="358" t="s">
        <v>16918</v>
      </c>
      <c r="C13781" s="359">
        <v>2.2999999999999998</v>
      </c>
      <c r="D13781" s="357" t="s">
        <v>5745</v>
      </c>
      <c r="E13781" s="357" t="s">
        <v>5745</v>
      </c>
    </row>
    <row r="13782" spans="1:5" ht="15.6">
      <c r="A13782" s="358" t="s">
        <v>36989</v>
      </c>
      <c r="B13782" s="358" t="s">
        <v>36989</v>
      </c>
      <c r="C13782" s="359">
        <v>2.2999999999999998</v>
      </c>
      <c r="D13782" s="357" t="s">
        <v>36988</v>
      </c>
      <c r="E13782" s="357" t="s">
        <v>36988</v>
      </c>
    </row>
    <row r="13783" spans="1:5" ht="15.6">
      <c r="A13783" s="358" t="s">
        <v>41621</v>
      </c>
      <c r="B13783" s="358" t="s">
        <v>41622</v>
      </c>
      <c r="C13783" s="359">
        <v>2.2999999999999998</v>
      </c>
      <c r="D13783" s="357" t="s">
        <v>41620</v>
      </c>
      <c r="E13783" s="357" t="s">
        <v>41620</v>
      </c>
    </row>
    <row r="13784" spans="1:5" ht="15.6">
      <c r="A13784" s="358" t="s">
        <v>21580</v>
      </c>
      <c r="B13784" s="358" t="s">
        <v>21581</v>
      </c>
      <c r="C13784" s="359">
        <v>2.2999999999999998</v>
      </c>
      <c r="D13784" s="357" t="s">
        <v>8757</v>
      </c>
      <c r="E13784" s="357" t="s">
        <v>8757</v>
      </c>
    </row>
    <row r="13785" spans="1:5" ht="15.6">
      <c r="A13785" s="358" t="s">
        <v>21580</v>
      </c>
      <c r="B13785" s="358" t="s">
        <v>21581</v>
      </c>
      <c r="C13785" s="359">
        <v>2.2999999999999998</v>
      </c>
      <c r="D13785" s="357" t="s">
        <v>8757</v>
      </c>
      <c r="E13785" s="357" t="s">
        <v>8757</v>
      </c>
    </row>
    <row r="13786" spans="1:5" ht="15.6">
      <c r="A13786" s="358" t="s">
        <v>10262</v>
      </c>
      <c r="B13786" s="358" t="s">
        <v>54785</v>
      </c>
      <c r="C13786" s="359">
        <v>2.2999999999999998</v>
      </c>
      <c r="D13786" s="357" t="s">
        <v>54784</v>
      </c>
      <c r="E13786" s="357" t="s">
        <v>54784</v>
      </c>
    </row>
    <row r="13787" spans="1:5" ht="15.6">
      <c r="A13787" s="358" t="s">
        <v>10262</v>
      </c>
      <c r="B13787" s="358" t="s">
        <v>54785</v>
      </c>
      <c r="C13787" s="359">
        <v>2.2999999999999998</v>
      </c>
      <c r="D13787" s="357" t="s">
        <v>54784</v>
      </c>
      <c r="E13787" s="357" t="s">
        <v>54784</v>
      </c>
    </row>
    <row r="13788" spans="1:5" ht="15.6">
      <c r="A13788" s="358" t="s">
        <v>17696</v>
      </c>
      <c r="B13788" s="358" t="s">
        <v>17697</v>
      </c>
      <c r="C13788" s="359">
        <v>2.2999999999999998</v>
      </c>
      <c r="D13788" s="357" t="s">
        <v>6540</v>
      </c>
      <c r="E13788" s="357" t="s">
        <v>6540</v>
      </c>
    </row>
    <row r="13789" spans="1:5" ht="15.6">
      <c r="A13789" s="358" t="s">
        <v>17696</v>
      </c>
      <c r="B13789" s="358" t="s">
        <v>17697</v>
      </c>
      <c r="C13789" s="359">
        <v>2.2999999999999998</v>
      </c>
      <c r="D13789" s="357" t="s">
        <v>6540</v>
      </c>
      <c r="E13789" s="357" t="s">
        <v>6540</v>
      </c>
    </row>
    <row r="13790" spans="1:5" ht="15.6">
      <c r="A13790" s="358" t="s">
        <v>17696</v>
      </c>
      <c r="B13790" s="358" t="s">
        <v>17697</v>
      </c>
      <c r="C13790" s="359">
        <v>2.2999999999999998</v>
      </c>
      <c r="D13790" s="357" t="s">
        <v>6540</v>
      </c>
      <c r="E13790" s="357" t="s">
        <v>6540</v>
      </c>
    </row>
    <row r="13791" spans="1:5" ht="15.6">
      <c r="A13791" s="358" t="s">
        <v>41740</v>
      </c>
      <c r="B13791" s="358" t="s">
        <v>41741</v>
      </c>
      <c r="C13791" s="359">
        <v>2.2999999999999998</v>
      </c>
      <c r="D13791" s="357" t="s">
        <v>41739</v>
      </c>
      <c r="E13791" s="357" t="s">
        <v>41739</v>
      </c>
    </row>
    <row r="13792" spans="1:5" ht="15.6">
      <c r="A13792" s="358" t="s">
        <v>41740</v>
      </c>
      <c r="B13792" s="358" t="s">
        <v>41741</v>
      </c>
      <c r="C13792" s="359">
        <v>2.2999999999999998</v>
      </c>
      <c r="D13792" s="357" t="s">
        <v>41739</v>
      </c>
      <c r="E13792" s="357" t="s">
        <v>41739</v>
      </c>
    </row>
    <row r="13793" spans="1:5" ht="15.6">
      <c r="A13793" s="358" t="s">
        <v>41740</v>
      </c>
      <c r="B13793" s="358" t="s">
        <v>41741</v>
      </c>
      <c r="C13793" s="359">
        <v>2.2999999999999998</v>
      </c>
      <c r="D13793" s="357" t="s">
        <v>41739</v>
      </c>
      <c r="E13793" s="357" t="s">
        <v>41739</v>
      </c>
    </row>
    <row r="13794" spans="1:5" ht="15.6">
      <c r="A13794" s="358" t="s">
        <v>41877</v>
      </c>
      <c r="B13794" s="358" t="s">
        <v>41878</v>
      </c>
      <c r="C13794" s="359">
        <v>2.2999999999999998</v>
      </c>
      <c r="D13794" s="357" t="s">
        <v>41876</v>
      </c>
      <c r="E13794" s="357" t="s">
        <v>41876</v>
      </c>
    </row>
    <row r="13795" spans="1:5" ht="15.6">
      <c r="A13795" s="358" t="s">
        <v>19532</v>
      </c>
      <c r="B13795" s="358" t="s">
        <v>19533</v>
      </c>
      <c r="C13795" s="359">
        <v>2.2999999999999998</v>
      </c>
      <c r="D13795" s="357" t="s">
        <v>7345</v>
      </c>
      <c r="E13795" s="357" t="s">
        <v>7345</v>
      </c>
    </row>
    <row r="13796" spans="1:5" ht="15.6">
      <c r="A13796" s="358" t="s">
        <v>1794</v>
      </c>
      <c r="B13796" s="358" t="s">
        <v>21645</v>
      </c>
      <c r="C13796" s="359">
        <v>2.2999999999999998</v>
      </c>
      <c r="D13796" s="357" t="s">
        <v>8818</v>
      </c>
      <c r="E13796" s="357" t="s">
        <v>8818</v>
      </c>
    </row>
    <row r="13797" spans="1:5" ht="15.6">
      <c r="A13797" s="358" t="s">
        <v>204</v>
      </c>
      <c r="B13797" s="358" t="s">
        <v>10775</v>
      </c>
      <c r="C13797" s="359">
        <v>2.2999999999999998</v>
      </c>
      <c r="D13797" s="357" t="s">
        <v>10071</v>
      </c>
      <c r="E13797" s="357" t="s">
        <v>10071</v>
      </c>
    </row>
    <row r="13798" spans="1:5" ht="15.6">
      <c r="A13798" s="358" t="s">
        <v>28242</v>
      </c>
      <c r="B13798" s="358" t="s">
        <v>28243</v>
      </c>
      <c r="C13798" s="359">
        <v>2.2999999999999998</v>
      </c>
      <c r="D13798" s="357" t="s">
        <v>28241</v>
      </c>
      <c r="E13798" s="357" t="s">
        <v>28241</v>
      </c>
    </row>
    <row r="13799" spans="1:5" ht="15.6">
      <c r="A13799" s="358" t="s">
        <v>550</v>
      </c>
      <c r="B13799" s="358" t="s">
        <v>13149</v>
      </c>
      <c r="C13799" s="359">
        <v>2.2999999999999998</v>
      </c>
      <c r="D13799" s="357" t="s">
        <v>4050</v>
      </c>
      <c r="E13799" s="357" t="s">
        <v>4050</v>
      </c>
    </row>
    <row r="13800" spans="1:5" ht="15.6">
      <c r="A13800" s="358" t="s">
        <v>550</v>
      </c>
      <c r="B13800" s="358" t="s">
        <v>13149</v>
      </c>
      <c r="C13800" s="359">
        <v>2.2999999999999998</v>
      </c>
      <c r="D13800" s="357" t="s">
        <v>4050</v>
      </c>
      <c r="E13800" s="357" t="s">
        <v>4050</v>
      </c>
    </row>
    <row r="13801" spans="1:5" ht="15.6">
      <c r="A13801" s="358" t="s">
        <v>30787</v>
      </c>
      <c r="B13801" s="358" t="s">
        <v>30788</v>
      </c>
      <c r="C13801" s="359">
        <v>2.2999999999999998</v>
      </c>
      <c r="D13801" s="357" t="s">
        <v>30786</v>
      </c>
      <c r="E13801" s="357" t="s">
        <v>30786</v>
      </c>
    </row>
    <row r="13802" spans="1:5" ht="15.6">
      <c r="A13802" s="358" t="s">
        <v>16518</v>
      </c>
      <c r="B13802" s="358" t="s">
        <v>16519</v>
      </c>
      <c r="C13802" s="359">
        <v>2.2999999999999998</v>
      </c>
      <c r="D13802" s="357" t="s">
        <v>5885</v>
      </c>
      <c r="E13802" s="357" t="s">
        <v>5885</v>
      </c>
    </row>
    <row r="13803" spans="1:5" ht="15.6">
      <c r="A13803" s="358" t="s">
        <v>38942</v>
      </c>
      <c r="B13803" s="358" t="s">
        <v>38943</v>
      </c>
      <c r="C13803" s="359">
        <v>2.2999999999999998</v>
      </c>
      <c r="D13803" s="357" t="s">
        <v>38941</v>
      </c>
      <c r="E13803" s="357" t="s">
        <v>38941</v>
      </c>
    </row>
    <row r="13804" spans="1:5" ht="15.6">
      <c r="A13804" s="358" t="s">
        <v>17730</v>
      </c>
      <c r="B13804" s="358" t="s">
        <v>17731</v>
      </c>
      <c r="C13804" s="359">
        <v>2.2999999999999998</v>
      </c>
      <c r="D13804" s="357" t="s">
        <v>6572</v>
      </c>
      <c r="E13804" s="357" t="s">
        <v>6572</v>
      </c>
    </row>
    <row r="13805" spans="1:5" ht="15.6">
      <c r="A13805" s="358" t="s">
        <v>17836</v>
      </c>
      <c r="B13805" s="358" t="s">
        <v>17837</v>
      </c>
      <c r="C13805" s="359">
        <v>2.2999999999999998</v>
      </c>
      <c r="D13805" s="357" t="s">
        <v>6694</v>
      </c>
      <c r="E13805" s="357" t="s">
        <v>6694</v>
      </c>
    </row>
    <row r="13806" spans="1:5" ht="15.6">
      <c r="A13806" s="358" t="s">
        <v>19125</v>
      </c>
      <c r="B13806" s="358" t="s">
        <v>19126</v>
      </c>
      <c r="C13806" s="359">
        <v>2.2999999999999998</v>
      </c>
      <c r="D13806" s="357" t="s">
        <v>6724</v>
      </c>
      <c r="E13806" s="357" t="s">
        <v>6724</v>
      </c>
    </row>
    <row r="13807" spans="1:5" ht="15.6">
      <c r="A13807" s="358" t="s">
        <v>1262</v>
      </c>
      <c r="B13807" s="358" t="s">
        <v>18226</v>
      </c>
      <c r="C13807" s="359">
        <v>2.2999999999999998</v>
      </c>
      <c r="D13807" s="357" t="s">
        <v>7113</v>
      </c>
      <c r="E13807" s="357" t="s">
        <v>7113</v>
      </c>
    </row>
    <row r="13808" spans="1:5" ht="15.6">
      <c r="A13808" s="358" t="s">
        <v>1970</v>
      </c>
      <c r="B13808" s="358" t="s">
        <v>22842</v>
      </c>
      <c r="C13808" s="359">
        <v>2.2999999999999998</v>
      </c>
      <c r="D13808" s="357" t="s">
        <v>9458</v>
      </c>
      <c r="E13808" s="357" t="s">
        <v>9458</v>
      </c>
    </row>
    <row r="13809" spans="1:5" ht="15.6">
      <c r="A13809" s="358" t="s">
        <v>1970</v>
      </c>
      <c r="B13809" s="358" t="s">
        <v>22842</v>
      </c>
      <c r="C13809" s="359">
        <v>2.2999999999999998</v>
      </c>
      <c r="D13809" s="357" t="s">
        <v>9458</v>
      </c>
      <c r="E13809" s="357" t="s">
        <v>9458</v>
      </c>
    </row>
    <row r="13810" spans="1:5" ht="15.6">
      <c r="A13810" s="358" t="s">
        <v>1970</v>
      </c>
      <c r="B13810" s="358" t="s">
        <v>22842</v>
      </c>
      <c r="C13810" s="359">
        <v>2.2999999999999998</v>
      </c>
      <c r="D13810" s="357" t="s">
        <v>9458</v>
      </c>
      <c r="E13810" s="357" t="s">
        <v>9458</v>
      </c>
    </row>
    <row r="13811" spans="1:5" ht="15.6">
      <c r="A13811" s="358" t="s">
        <v>53583</v>
      </c>
      <c r="B13811" s="358" t="s">
        <v>53584</v>
      </c>
      <c r="C13811" s="359">
        <v>2.2999999999999998</v>
      </c>
      <c r="D13811" s="357" t="s">
        <v>53582</v>
      </c>
      <c r="E13811" s="357" t="s">
        <v>53582</v>
      </c>
    </row>
    <row r="13812" spans="1:5" ht="15.6">
      <c r="A13812" s="358" t="s">
        <v>11525</v>
      </c>
      <c r="B13812" s="358" t="s">
        <v>11526</v>
      </c>
      <c r="C13812" s="359">
        <v>2.2999999999999998</v>
      </c>
      <c r="D13812" s="357" t="s">
        <v>2708</v>
      </c>
      <c r="E13812" s="357" t="s">
        <v>2708</v>
      </c>
    </row>
    <row r="13813" spans="1:5" ht="15.6">
      <c r="A13813" s="358" t="s">
        <v>11525</v>
      </c>
      <c r="B13813" s="358" t="s">
        <v>11526</v>
      </c>
      <c r="C13813" s="359">
        <v>2.2999999999999998</v>
      </c>
      <c r="D13813" s="357" t="s">
        <v>2708</v>
      </c>
      <c r="E13813" s="357" t="s">
        <v>2708</v>
      </c>
    </row>
    <row r="13814" spans="1:5" ht="15.6">
      <c r="A13814" s="358" t="s">
        <v>11742</v>
      </c>
      <c r="B13814" s="358" t="s">
        <v>11743</v>
      </c>
      <c r="C13814" s="359">
        <v>2.2999999999999998</v>
      </c>
      <c r="D13814" s="357" t="s">
        <v>2940</v>
      </c>
      <c r="E13814" s="357" t="s">
        <v>2940</v>
      </c>
    </row>
    <row r="13815" spans="1:5" ht="15.6">
      <c r="A13815" s="358" t="s">
        <v>10262</v>
      </c>
      <c r="B13815" s="358" t="s">
        <v>14048</v>
      </c>
      <c r="C13815" s="359">
        <v>2.2999999999999998</v>
      </c>
      <c r="D13815" s="357" t="s">
        <v>4291</v>
      </c>
      <c r="E13815" s="357" t="s">
        <v>4291</v>
      </c>
    </row>
    <row r="13816" spans="1:5" ht="15.6">
      <c r="A13816" s="358" t="s">
        <v>10262</v>
      </c>
      <c r="B13816" s="358" t="s">
        <v>14048</v>
      </c>
      <c r="C13816" s="359">
        <v>2.2999999999999998</v>
      </c>
      <c r="D13816" s="357" t="s">
        <v>4291</v>
      </c>
      <c r="E13816" s="357" t="s">
        <v>4291</v>
      </c>
    </row>
    <row r="13817" spans="1:5" ht="15.6">
      <c r="A13817" s="358" t="s">
        <v>16834</v>
      </c>
      <c r="B13817" s="358" t="s">
        <v>16835</v>
      </c>
      <c r="C13817" s="359">
        <v>2.2999999999999998</v>
      </c>
      <c r="D13817" s="357" t="s">
        <v>5652</v>
      </c>
      <c r="E13817" s="357" t="s">
        <v>5652</v>
      </c>
    </row>
    <row r="13818" spans="1:5" ht="15.6">
      <c r="A13818" s="358" t="s">
        <v>1358</v>
      </c>
      <c r="B13818" s="358" t="s">
        <v>17209</v>
      </c>
      <c r="C13818" s="359">
        <v>2.2999999999999998</v>
      </c>
      <c r="D13818" s="357" t="s">
        <v>7475</v>
      </c>
      <c r="E13818" s="357" t="s">
        <v>7475</v>
      </c>
    </row>
    <row r="13819" spans="1:5" ht="15.6">
      <c r="A13819" s="358" t="s">
        <v>1358</v>
      </c>
      <c r="B13819" s="358" t="s">
        <v>17209</v>
      </c>
      <c r="C13819" s="359">
        <v>2.2999999999999998</v>
      </c>
      <c r="D13819" s="357" t="s">
        <v>7475</v>
      </c>
      <c r="E13819" s="357" t="s">
        <v>7475</v>
      </c>
    </row>
    <row r="13820" spans="1:5" ht="15.6">
      <c r="A13820" s="358" t="s">
        <v>1358</v>
      </c>
      <c r="B13820" s="358" t="s">
        <v>17209</v>
      </c>
      <c r="C13820" s="359">
        <v>2.2999999999999998</v>
      </c>
      <c r="D13820" s="357" t="s">
        <v>7475</v>
      </c>
      <c r="E13820" s="357" t="s">
        <v>7475</v>
      </c>
    </row>
    <row r="13821" spans="1:5" ht="15.6">
      <c r="A13821" s="358" t="s">
        <v>1358</v>
      </c>
      <c r="B13821" s="358" t="s">
        <v>17209</v>
      </c>
      <c r="C13821" s="359">
        <v>2.2999999999999998</v>
      </c>
      <c r="D13821" s="357" t="s">
        <v>7475</v>
      </c>
      <c r="E13821" s="357" t="s">
        <v>7475</v>
      </c>
    </row>
    <row r="13822" spans="1:5" ht="15.6">
      <c r="A13822" s="358" t="s">
        <v>41066</v>
      </c>
      <c r="B13822" s="358" t="s">
        <v>41067</v>
      </c>
      <c r="C13822" s="359">
        <v>2.2999999999999998</v>
      </c>
      <c r="D13822" s="357" t="s">
        <v>41065</v>
      </c>
      <c r="E13822" s="357" t="s">
        <v>41065</v>
      </c>
    </row>
    <row r="13823" spans="1:5" ht="15.6">
      <c r="A13823" s="358" t="s">
        <v>18543</v>
      </c>
      <c r="B13823" s="358" t="s">
        <v>18544</v>
      </c>
      <c r="C13823" s="359">
        <v>2.2999999999999998</v>
      </c>
      <c r="D13823" s="357" t="s">
        <v>7230</v>
      </c>
      <c r="E13823" s="357" t="s">
        <v>7230</v>
      </c>
    </row>
    <row r="13824" spans="1:5" ht="15.6">
      <c r="A13824" s="358" t="s">
        <v>10829</v>
      </c>
      <c r="B13824" s="358" t="s">
        <v>10830</v>
      </c>
      <c r="C13824" s="359">
        <v>2.2999999999999998</v>
      </c>
      <c r="D13824" s="357" t="s">
        <v>2662</v>
      </c>
      <c r="E13824" s="357" t="s">
        <v>2662</v>
      </c>
    </row>
    <row r="13825" spans="1:5" ht="15.6">
      <c r="A13825" s="358" t="s">
        <v>12442</v>
      </c>
      <c r="B13825" s="358" t="s">
        <v>12443</v>
      </c>
      <c r="C13825" s="359">
        <v>2.2999999999999998</v>
      </c>
      <c r="D13825" s="357" t="s">
        <v>3387</v>
      </c>
      <c r="E13825" s="357" t="s">
        <v>3387</v>
      </c>
    </row>
    <row r="13826" spans="1:5" ht="15.6">
      <c r="A13826" s="358" t="s">
        <v>12442</v>
      </c>
      <c r="B13826" s="358" t="s">
        <v>12443</v>
      </c>
      <c r="C13826" s="359">
        <v>2.2999999999999998</v>
      </c>
      <c r="D13826" s="357" t="s">
        <v>3387</v>
      </c>
      <c r="E13826" s="357" t="s">
        <v>3387</v>
      </c>
    </row>
    <row r="13827" spans="1:5" ht="15.6">
      <c r="A13827" s="358" t="s">
        <v>33126</v>
      </c>
      <c r="B13827" s="358" t="s">
        <v>33127</v>
      </c>
      <c r="C13827" s="359">
        <v>2.2999999999999998</v>
      </c>
      <c r="D13827" s="357" t="s">
        <v>33125</v>
      </c>
      <c r="E13827" s="357" t="s">
        <v>33125</v>
      </c>
    </row>
    <row r="13828" spans="1:5" ht="15.6">
      <c r="A13828" s="358" t="s">
        <v>33126</v>
      </c>
      <c r="B13828" s="358" t="s">
        <v>33127</v>
      </c>
      <c r="C13828" s="359">
        <v>2.2999999999999998</v>
      </c>
      <c r="D13828" s="357" t="s">
        <v>33125</v>
      </c>
      <c r="E13828" s="357" t="s">
        <v>33125</v>
      </c>
    </row>
    <row r="13829" spans="1:5" ht="15.6">
      <c r="A13829" s="358" t="s">
        <v>34565</v>
      </c>
      <c r="B13829" s="358" t="s">
        <v>34566</v>
      </c>
      <c r="C13829" s="359">
        <v>2.2999999999999998</v>
      </c>
      <c r="D13829" s="357" t="s">
        <v>34564</v>
      </c>
      <c r="E13829" s="357" t="s">
        <v>34564</v>
      </c>
    </row>
    <row r="13830" spans="1:5" ht="15.6">
      <c r="A13830" s="358" t="s">
        <v>16564</v>
      </c>
      <c r="B13830" s="358" t="s">
        <v>16565</v>
      </c>
      <c r="C13830" s="359">
        <v>2.2999999999999998</v>
      </c>
      <c r="D13830" s="357" t="s">
        <v>5929</v>
      </c>
      <c r="E13830" s="357" t="s">
        <v>5929</v>
      </c>
    </row>
    <row r="13831" spans="1:5" ht="15.6">
      <c r="A13831" s="358" t="s">
        <v>19114</v>
      </c>
      <c r="B13831" s="358" t="s">
        <v>19115</v>
      </c>
      <c r="C13831" s="359">
        <v>2.2999999999999998</v>
      </c>
      <c r="D13831" s="357" t="s">
        <v>6704</v>
      </c>
      <c r="E13831" s="357" t="s">
        <v>6704</v>
      </c>
    </row>
    <row r="13832" spans="1:5" ht="15.6">
      <c r="A13832" s="358" t="s">
        <v>1349</v>
      </c>
      <c r="B13832" s="358" t="s">
        <v>18632</v>
      </c>
      <c r="C13832" s="359">
        <v>2.2999999999999998</v>
      </c>
      <c r="D13832" s="357" t="s">
        <v>7406</v>
      </c>
      <c r="E13832" s="357" t="s">
        <v>7406</v>
      </c>
    </row>
    <row r="13833" spans="1:5" ht="15.6">
      <c r="A13833" s="358" t="s">
        <v>1349</v>
      </c>
      <c r="B13833" s="358" t="s">
        <v>18632</v>
      </c>
      <c r="C13833" s="359">
        <v>2.2999999999999998</v>
      </c>
      <c r="D13833" s="357" t="s">
        <v>7406</v>
      </c>
      <c r="E13833" s="357" t="s">
        <v>7406</v>
      </c>
    </row>
    <row r="13834" spans="1:5" ht="15.6">
      <c r="A13834" s="358" t="s">
        <v>1349</v>
      </c>
      <c r="B13834" s="358" t="s">
        <v>18632</v>
      </c>
      <c r="C13834" s="359">
        <v>2.2999999999999998</v>
      </c>
      <c r="D13834" s="357" t="s">
        <v>7406</v>
      </c>
      <c r="E13834" s="357" t="s">
        <v>7406</v>
      </c>
    </row>
    <row r="13835" spans="1:5" ht="15.6">
      <c r="A13835" s="358" t="s">
        <v>10262</v>
      </c>
      <c r="B13835" s="358" t="s">
        <v>46289</v>
      </c>
      <c r="C13835" s="359">
        <v>2.2999999999999998</v>
      </c>
      <c r="D13835" s="357" t="s">
        <v>46288</v>
      </c>
      <c r="E13835" s="357" t="s">
        <v>46288</v>
      </c>
    </row>
    <row r="13836" spans="1:5" ht="15.6">
      <c r="A13836" s="358" t="s">
        <v>10262</v>
      </c>
      <c r="B13836" s="358" t="s">
        <v>46289</v>
      </c>
      <c r="C13836" s="359">
        <v>2.2999999999999998</v>
      </c>
      <c r="D13836" s="357" t="s">
        <v>46288</v>
      </c>
      <c r="E13836" s="357" t="s">
        <v>46288</v>
      </c>
    </row>
    <row r="13837" spans="1:5" ht="15.6">
      <c r="A13837" s="358" t="s">
        <v>10262</v>
      </c>
      <c r="B13837" s="358" t="s">
        <v>46289</v>
      </c>
      <c r="C13837" s="359">
        <v>2.2999999999999998</v>
      </c>
      <c r="D13837" s="357" t="s">
        <v>46288</v>
      </c>
      <c r="E13837" s="357" t="s">
        <v>46288</v>
      </c>
    </row>
    <row r="13838" spans="1:5" ht="15.6">
      <c r="A13838" s="358" t="s">
        <v>46813</v>
      </c>
      <c r="B13838" s="358" t="s">
        <v>46813</v>
      </c>
      <c r="C13838" s="359">
        <v>2.2999999999999998</v>
      </c>
      <c r="D13838" s="357" t="s">
        <v>46812</v>
      </c>
      <c r="E13838" s="357" t="s">
        <v>46812</v>
      </c>
    </row>
    <row r="13839" spans="1:5" ht="15.6">
      <c r="A13839" s="358" t="s">
        <v>46813</v>
      </c>
      <c r="B13839" s="358" t="s">
        <v>46813</v>
      </c>
      <c r="C13839" s="359">
        <v>2.2999999999999998</v>
      </c>
      <c r="D13839" s="357" t="s">
        <v>46812</v>
      </c>
      <c r="E13839" s="357" t="s">
        <v>46812</v>
      </c>
    </row>
    <row r="13840" spans="1:5" ht="15.6">
      <c r="A13840" s="358" t="s">
        <v>12744</v>
      </c>
      <c r="B13840" s="358" t="s">
        <v>12745</v>
      </c>
      <c r="C13840" s="359">
        <v>2.2999999999999998</v>
      </c>
      <c r="D13840" s="357" t="s">
        <v>3702</v>
      </c>
      <c r="E13840" s="357" t="s">
        <v>3702</v>
      </c>
    </row>
    <row r="13841" spans="1:5" ht="15.6">
      <c r="A13841" s="358" t="s">
        <v>12744</v>
      </c>
      <c r="B13841" s="358" t="s">
        <v>12745</v>
      </c>
      <c r="C13841" s="359">
        <v>2.2999999999999998</v>
      </c>
      <c r="D13841" s="357" t="s">
        <v>3702</v>
      </c>
      <c r="E13841" s="357" t="s">
        <v>3702</v>
      </c>
    </row>
    <row r="13842" spans="1:5" ht="15.6">
      <c r="A13842" s="358" t="s">
        <v>12744</v>
      </c>
      <c r="B13842" s="358" t="s">
        <v>12745</v>
      </c>
      <c r="C13842" s="359">
        <v>2.2999999999999998</v>
      </c>
      <c r="D13842" s="357" t="s">
        <v>3702</v>
      </c>
      <c r="E13842" s="357" t="s">
        <v>3702</v>
      </c>
    </row>
    <row r="13843" spans="1:5" ht="15.6">
      <c r="A13843" s="358" t="s">
        <v>39044</v>
      </c>
      <c r="B13843" s="358" t="s">
        <v>39044</v>
      </c>
      <c r="C13843" s="359">
        <v>2.2999999999999998</v>
      </c>
      <c r="D13843" s="357" t="s">
        <v>39043</v>
      </c>
      <c r="E13843" s="357" t="s">
        <v>39043</v>
      </c>
    </row>
    <row r="13844" spans="1:5" ht="15.6">
      <c r="A13844" s="358" t="s">
        <v>39044</v>
      </c>
      <c r="B13844" s="358" t="s">
        <v>39044</v>
      </c>
      <c r="C13844" s="359">
        <v>2.2999999999999998</v>
      </c>
      <c r="D13844" s="357" t="s">
        <v>39043</v>
      </c>
      <c r="E13844" s="357" t="s">
        <v>39043</v>
      </c>
    </row>
    <row r="13845" spans="1:5" ht="15.6">
      <c r="A13845" s="358" t="s">
        <v>39044</v>
      </c>
      <c r="B13845" s="358" t="s">
        <v>39044</v>
      </c>
      <c r="C13845" s="359">
        <v>2.2999999999999998</v>
      </c>
      <c r="D13845" s="357" t="s">
        <v>39043</v>
      </c>
      <c r="E13845" s="357" t="s">
        <v>39043</v>
      </c>
    </row>
    <row r="13846" spans="1:5" ht="15.6">
      <c r="A13846" s="358" t="s">
        <v>40387</v>
      </c>
      <c r="B13846" s="358" t="s">
        <v>40388</v>
      </c>
      <c r="C13846" s="359">
        <v>2.2999999999999998</v>
      </c>
      <c r="D13846" s="357" t="s">
        <v>40386</v>
      </c>
      <c r="E13846" s="357" t="s">
        <v>40386</v>
      </c>
    </row>
    <row r="13847" spans="1:5" ht="15.6">
      <c r="A13847" s="358" t="s">
        <v>61332</v>
      </c>
      <c r="B13847" s="358" t="s">
        <v>60083</v>
      </c>
      <c r="C13847" s="359">
        <v>2.2999999999999998</v>
      </c>
      <c r="D13847" s="357" t="s">
        <v>61331</v>
      </c>
      <c r="E13847" s="357" t="s">
        <v>61331</v>
      </c>
    </row>
    <row r="13848" spans="1:5" ht="15.6">
      <c r="A13848" s="358" t="s">
        <v>2063</v>
      </c>
      <c r="B13848" s="358" t="s">
        <v>23722</v>
      </c>
      <c r="C13848" s="359">
        <v>2.2999999999999998</v>
      </c>
      <c r="D13848" s="357" t="s">
        <v>9856</v>
      </c>
      <c r="E13848" s="357" t="s">
        <v>9856</v>
      </c>
    </row>
    <row r="13849" spans="1:5" ht="15.6">
      <c r="A13849" s="358" t="s">
        <v>2063</v>
      </c>
      <c r="B13849" s="358" t="s">
        <v>23722</v>
      </c>
      <c r="C13849" s="359">
        <v>2.2999999999999998</v>
      </c>
      <c r="D13849" s="357" t="s">
        <v>9856</v>
      </c>
      <c r="E13849" s="357" t="s">
        <v>9856</v>
      </c>
    </row>
    <row r="13850" spans="1:5" ht="15.6">
      <c r="A13850" s="358" t="s">
        <v>24408</v>
      </c>
      <c r="B13850" s="358" t="s">
        <v>24409</v>
      </c>
      <c r="C13850" s="359">
        <v>2.2999999999999998</v>
      </c>
      <c r="D13850" s="357" t="s">
        <v>24407</v>
      </c>
      <c r="E13850" s="357" t="s">
        <v>24407</v>
      </c>
    </row>
    <row r="13851" spans="1:5" ht="15.6">
      <c r="A13851" s="358" t="s">
        <v>14343</v>
      </c>
      <c r="B13851" s="358" t="s">
        <v>14344</v>
      </c>
      <c r="C13851" s="359">
        <v>2.2999999999999998</v>
      </c>
      <c r="D13851" s="357" t="s">
        <v>4612</v>
      </c>
      <c r="E13851" s="357" t="s">
        <v>4612</v>
      </c>
    </row>
    <row r="13852" spans="1:5" ht="15.6">
      <c r="A13852" s="358" t="s">
        <v>10262</v>
      </c>
      <c r="B13852" s="358" t="s">
        <v>33927</v>
      </c>
      <c r="C13852" s="359">
        <v>2.2999999999999998</v>
      </c>
      <c r="D13852" s="357" t="s">
        <v>33926</v>
      </c>
      <c r="E13852" s="357" t="s">
        <v>33926</v>
      </c>
    </row>
    <row r="13853" spans="1:5" ht="15.6">
      <c r="A13853" s="358" t="s">
        <v>37539</v>
      </c>
      <c r="B13853" s="358" t="s">
        <v>37540</v>
      </c>
      <c r="C13853" s="359">
        <v>2.2999999999999998</v>
      </c>
      <c r="D13853" s="357" t="s">
        <v>37538</v>
      </c>
      <c r="E13853" s="357" t="s">
        <v>37538</v>
      </c>
    </row>
    <row r="13854" spans="1:5" ht="15.6">
      <c r="A13854" s="358" t="s">
        <v>17661</v>
      </c>
      <c r="B13854" s="358" t="s">
        <v>17662</v>
      </c>
      <c r="C13854" s="359">
        <v>2.2999999999999998</v>
      </c>
      <c r="D13854" s="357" t="s">
        <v>6501</v>
      </c>
      <c r="E13854" s="357" t="s">
        <v>6501</v>
      </c>
    </row>
    <row r="13855" spans="1:5" ht="15.6">
      <c r="A13855" s="358" t="s">
        <v>18408</v>
      </c>
      <c r="B13855" s="358" t="s">
        <v>18409</v>
      </c>
      <c r="C13855" s="359">
        <v>2.2999999999999998</v>
      </c>
      <c r="D13855" s="357" t="s">
        <v>7296</v>
      </c>
      <c r="E13855" s="357" t="s">
        <v>7296</v>
      </c>
    </row>
    <row r="13856" spans="1:5" ht="15.6">
      <c r="A13856" s="358" t="s">
        <v>18408</v>
      </c>
      <c r="B13856" s="358" t="s">
        <v>18409</v>
      </c>
      <c r="C13856" s="359">
        <v>2.2999999999999998</v>
      </c>
      <c r="D13856" s="357" t="s">
        <v>7296</v>
      </c>
      <c r="E13856" s="357" t="s">
        <v>7296</v>
      </c>
    </row>
    <row r="13857" spans="1:5" ht="15.6">
      <c r="A13857" s="358" t="s">
        <v>18408</v>
      </c>
      <c r="B13857" s="358" t="s">
        <v>18409</v>
      </c>
      <c r="C13857" s="359">
        <v>2.2999999999999998</v>
      </c>
      <c r="D13857" s="357" t="s">
        <v>7296</v>
      </c>
      <c r="E13857" s="357" t="s">
        <v>7296</v>
      </c>
    </row>
    <row r="13858" spans="1:5" ht="15.6">
      <c r="A13858" s="358" t="s">
        <v>42689</v>
      </c>
      <c r="B13858" s="358" t="s">
        <v>42689</v>
      </c>
      <c r="C13858" s="359">
        <v>2.2999999999999998</v>
      </c>
      <c r="D13858" s="357" t="s">
        <v>42688</v>
      </c>
      <c r="E13858" s="357" t="s">
        <v>42688</v>
      </c>
    </row>
    <row r="13859" spans="1:5" ht="15.6">
      <c r="A13859" s="358" t="s">
        <v>1780</v>
      </c>
      <c r="B13859" s="358" t="s">
        <v>21623</v>
      </c>
      <c r="C13859" s="359">
        <v>2.2999999999999998</v>
      </c>
      <c r="D13859" s="357" t="s">
        <v>8793</v>
      </c>
      <c r="E13859" s="357" t="s">
        <v>8793</v>
      </c>
    </row>
    <row r="13860" spans="1:5" ht="15.6">
      <c r="A13860" s="358" t="s">
        <v>1780</v>
      </c>
      <c r="B13860" s="358" t="s">
        <v>21623</v>
      </c>
      <c r="C13860" s="359">
        <v>2.2999999999999998</v>
      </c>
      <c r="D13860" s="357" t="s">
        <v>8793</v>
      </c>
      <c r="E13860" s="357" t="s">
        <v>8793</v>
      </c>
    </row>
    <row r="13861" spans="1:5" ht="15.6">
      <c r="A13861" s="358" t="s">
        <v>1780</v>
      </c>
      <c r="B13861" s="358" t="s">
        <v>21623</v>
      </c>
      <c r="C13861" s="359">
        <v>2.2999999999999998</v>
      </c>
      <c r="D13861" s="357" t="s">
        <v>8793</v>
      </c>
      <c r="E13861" s="357" t="s">
        <v>8793</v>
      </c>
    </row>
    <row r="13862" spans="1:5" ht="15.6">
      <c r="A13862" s="358" t="s">
        <v>52348</v>
      </c>
      <c r="B13862" s="358" t="s">
        <v>52349</v>
      </c>
      <c r="C13862" s="359">
        <v>2.2999999999999998</v>
      </c>
      <c r="D13862" s="357" t="s">
        <v>52347</v>
      </c>
      <c r="E13862" s="357" t="s">
        <v>52347</v>
      </c>
    </row>
    <row r="13863" spans="1:5" ht="15.6">
      <c r="A13863" s="358" t="s">
        <v>11727</v>
      </c>
      <c r="B13863" s="358" t="s">
        <v>11728</v>
      </c>
      <c r="C13863" s="359">
        <v>2.2999999999999998</v>
      </c>
      <c r="D13863" s="357" t="s">
        <v>2949</v>
      </c>
      <c r="E13863" s="357" t="s">
        <v>2949</v>
      </c>
    </row>
    <row r="13864" spans="1:5" ht="15.6">
      <c r="A13864" s="358" t="s">
        <v>10262</v>
      </c>
      <c r="B13864" s="358" t="s">
        <v>35355</v>
      </c>
      <c r="C13864" s="359">
        <v>2.2999999999999998</v>
      </c>
      <c r="D13864" s="357" t="s">
        <v>35354</v>
      </c>
      <c r="E13864" s="357" t="s">
        <v>35354</v>
      </c>
    </row>
    <row r="13865" spans="1:5" ht="15.6">
      <c r="A13865" s="358" t="s">
        <v>10262</v>
      </c>
      <c r="B13865" s="358" t="s">
        <v>35355</v>
      </c>
      <c r="C13865" s="359">
        <v>2.2999999999999998</v>
      </c>
      <c r="D13865" s="357" t="s">
        <v>35354</v>
      </c>
      <c r="E13865" s="357" t="s">
        <v>35354</v>
      </c>
    </row>
    <row r="13866" spans="1:5" ht="15.6">
      <c r="A13866" s="358" t="s">
        <v>16273</v>
      </c>
      <c r="B13866" s="358" t="s">
        <v>16274</v>
      </c>
      <c r="C13866" s="359">
        <v>2.2999999999999998</v>
      </c>
      <c r="D13866" s="357" t="s">
        <v>5615</v>
      </c>
      <c r="E13866" s="357" t="s">
        <v>5615</v>
      </c>
    </row>
    <row r="13867" spans="1:5" ht="15.6">
      <c r="A13867" s="358" t="s">
        <v>16273</v>
      </c>
      <c r="B13867" s="358" t="s">
        <v>16274</v>
      </c>
      <c r="C13867" s="359">
        <v>2.2999999999999998</v>
      </c>
      <c r="D13867" s="357" t="s">
        <v>5615</v>
      </c>
      <c r="E13867" s="357" t="s">
        <v>5615</v>
      </c>
    </row>
    <row r="13868" spans="1:5" ht="15.6">
      <c r="A13868" s="358" t="s">
        <v>963</v>
      </c>
      <c r="B13868" s="358" t="s">
        <v>16573</v>
      </c>
      <c r="C13868" s="359">
        <v>2.2999999999999998</v>
      </c>
      <c r="D13868" s="357" t="s">
        <v>5934</v>
      </c>
      <c r="E13868" s="357" t="s">
        <v>5934</v>
      </c>
    </row>
    <row r="13869" spans="1:5" ht="15.6">
      <c r="A13869" s="358" t="s">
        <v>22402</v>
      </c>
      <c r="B13869" s="358" t="s">
        <v>22403</v>
      </c>
      <c r="C13869" s="359">
        <v>2.2999999999999998</v>
      </c>
      <c r="D13869" s="357" t="s">
        <v>8977</v>
      </c>
      <c r="E13869" s="357" t="s">
        <v>8977</v>
      </c>
    </row>
    <row r="13870" spans="1:5" ht="15.6">
      <c r="A13870" s="358" t="s">
        <v>22402</v>
      </c>
      <c r="B13870" s="358" t="s">
        <v>22403</v>
      </c>
      <c r="C13870" s="359">
        <v>2.2999999999999998</v>
      </c>
      <c r="D13870" s="357" t="s">
        <v>8977</v>
      </c>
      <c r="E13870" s="357" t="s">
        <v>8977</v>
      </c>
    </row>
    <row r="13871" spans="1:5" ht="15.6">
      <c r="A13871" s="358" t="s">
        <v>48415</v>
      </c>
      <c r="B13871" s="358" t="s">
        <v>48416</v>
      </c>
      <c r="C13871" s="359">
        <v>2.2999999999999998</v>
      </c>
      <c r="D13871" s="357" t="s">
        <v>48414</v>
      </c>
      <c r="E13871" s="357" t="s">
        <v>48414</v>
      </c>
    </row>
    <row r="13872" spans="1:5" ht="15.6">
      <c r="A13872" s="358" t="s">
        <v>50065</v>
      </c>
      <c r="B13872" s="358" t="s">
        <v>50066</v>
      </c>
      <c r="C13872" s="359">
        <v>2.2999999999999998</v>
      </c>
      <c r="D13872" s="357" t="s">
        <v>50064</v>
      </c>
      <c r="E13872" s="357" t="s">
        <v>50064</v>
      </c>
    </row>
    <row r="13873" spans="1:5" ht="15.6">
      <c r="A13873" s="358" t="s">
        <v>319</v>
      </c>
      <c r="B13873" s="358" t="s">
        <v>11983</v>
      </c>
      <c r="C13873" s="359">
        <v>2.2999999999999998</v>
      </c>
      <c r="D13873" s="357" t="s">
        <v>3226</v>
      </c>
      <c r="E13873" s="357" t="s">
        <v>3226</v>
      </c>
    </row>
    <row r="13874" spans="1:5" ht="15.6">
      <c r="A13874" s="358" t="s">
        <v>319</v>
      </c>
      <c r="B13874" s="358" t="s">
        <v>11983</v>
      </c>
      <c r="C13874" s="359">
        <v>2.2999999999999998</v>
      </c>
      <c r="D13874" s="357" t="s">
        <v>3226</v>
      </c>
      <c r="E13874" s="357" t="s">
        <v>3226</v>
      </c>
    </row>
    <row r="13875" spans="1:5" ht="15.6">
      <c r="A13875" s="358" t="s">
        <v>319</v>
      </c>
      <c r="B13875" s="358" t="s">
        <v>11983</v>
      </c>
      <c r="C13875" s="359">
        <v>2.2999999999999998</v>
      </c>
      <c r="D13875" s="357" t="s">
        <v>3226</v>
      </c>
      <c r="E13875" s="357" t="s">
        <v>3226</v>
      </c>
    </row>
    <row r="13876" spans="1:5" ht="15.6">
      <c r="A13876" s="358" t="s">
        <v>28978</v>
      </c>
      <c r="B13876" s="358" t="s">
        <v>28978</v>
      </c>
      <c r="C13876" s="359">
        <v>2.2999999999999998</v>
      </c>
      <c r="D13876" s="357" t="s">
        <v>28977</v>
      </c>
      <c r="E13876" s="357" t="s">
        <v>28977</v>
      </c>
    </row>
    <row r="13877" spans="1:5" ht="15.6">
      <c r="A13877" s="358" t="s">
        <v>29297</v>
      </c>
      <c r="B13877" s="358" t="s">
        <v>29298</v>
      </c>
      <c r="C13877" s="359">
        <v>2.2999999999999998</v>
      </c>
      <c r="D13877" s="357" t="s">
        <v>29296</v>
      </c>
      <c r="E13877" s="357" t="s">
        <v>29296</v>
      </c>
    </row>
    <row r="13878" spans="1:5" ht="15.6">
      <c r="A13878" s="358" t="s">
        <v>21113</v>
      </c>
      <c r="B13878" s="358" t="s">
        <v>21114</v>
      </c>
      <c r="C13878" s="359">
        <v>2.2999999999999998</v>
      </c>
      <c r="D13878" s="357" t="s">
        <v>8391</v>
      </c>
      <c r="E13878" s="357" t="s">
        <v>8391</v>
      </c>
    </row>
    <row r="13879" spans="1:5" ht="15.6">
      <c r="A13879" s="358" t="s">
        <v>21113</v>
      </c>
      <c r="B13879" s="358" t="s">
        <v>21114</v>
      </c>
      <c r="C13879" s="359">
        <v>2.2999999999999998</v>
      </c>
      <c r="D13879" s="357" t="s">
        <v>8391</v>
      </c>
      <c r="E13879" s="357" t="s">
        <v>8391</v>
      </c>
    </row>
    <row r="13880" spans="1:5" ht="15.6">
      <c r="A13880" s="358" t="s">
        <v>21113</v>
      </c>
      <c r="B13880" s="358" t="s">
        <v>21114</v>
      </c>
      <c r="C13880" s="359">
        <v>2.2999999999999998</v>
      </c>
      <c r="D13880" s="357" t="s">
        <v>8391</v>
      </c>
      <c r="E13880" s="357" t="s">
        <v>8391</v>
      </c>
    </row>
    <row r="13881" spans="1:5" ht="15.6">
      <c r="A13881" s="358" t="s">
        <v>46488</v>
      </c>
      <c r="B13881" s="358" t="s">
        <v>46489</v>
      </c>
      <c r="C13881" s="359">
        <v>2.2999999999999998</v>
      </c>
      <c r="D13881" s="357" t="s">
        <v>46487</v>
      </c>
      <c r="E13881" s="357" t="s">
        <v>46487</v>
      </c>
    </row>
    <row r="13882" spans="1:5" ht="15.6">
      <c r="A13882" s="358" t="s">
        <v>52550</v>
      </c>
      <c r="B13882" s="358" t="s">
        <v>52551</v>
      </c>
      <c r="C13882" s="359">
        <v>2.2999999999999998</v>
      </c>
      <c r="D13882" s="357" t="s">
        <v>52549</v>
      </c>
      <c r="E13882" s="357" t="s">
        <v>52549</v>
      </c>
    </row>
    <row r="13883" spans="1:5" ht="15.6">
      <c r="A13883" s="358" t="s">
        <v>11710</v>
      </c>
      <c r="B13883" s="358" t="s">
        <v>11711</v>
      </c>
      <c r="C13883" s="359">
        <v>2.2999999999999998</v>
      </c>
      <c r="D13883" s="357" t="s">
        <v>2912</v>
      </c>
      <c r="E13883" s="357" t="s">
        <v>2912</v>
      </c>
    </row>
    <row r="13884" spans="1:5" ht="15.6">
      <c r="A13884" s="358" t="s">
        <v>12673</v>
      </c>
      <c r="B13884" s="358" t="s">
        <v>12674</v>
      </c>
      <c r="C13884" s="359">
        <v>2.2999999999999998</v>
      </c>
      <c r="D13884" s="357" t="s">
        <v>3604</v>
      </c>
      <c r="E13884" s="357" t="s">
        <v>3604</v>
      </c>
    </row>
    <row r="13885" spans="1:5" ht="15.6">
      <c r="A13885" s="358" t="s">
        <v>34123</v>
      </c>
      <c r="B13885" s="358" t="s">
        <v>34124</v>
      </c>
      <c r="C13885" s="359">
        <v>2.2999999999999998</v>
      </c>
      <c r="D13885" s="357" t="s">
        <v>34122</v>
      </c>
      <c r="E13885" s="357" t="s">
        <v>34122</v>
      </c>
    </row>
    <row r="13886" spans="1:5" ht="15.6">
      <c r="A13886" s="358" t="s">
        <v>44111</v>
      </c>
      <c r="B13886" s="358" t="s">
        <v>44111</v>
      </c>
      <c r="C13886" s="359">
        <v>2.2999999999999998</v>
      </c>
      <c r="D13886" s="357" t="s">
        <v>44110</v>
      </c>
      <c r="E13886" s="357" t="s">
        <v>44110</v>
      </c>
    </row>
    <row r="13887" spans="1:5" ht="15.6">
      <c r="A13887" s="358" t="s">
        <v>44111</v>
      </c>
      <c r="B13887" s="358" t="s">
        <v>44111</v>
      </c>
      <c r="C13887" s="359">
        <v>2.2999999999999998</v>
      </c>
      <c r="D13887" s="357" t="s">
        <v>44110</v>
      </c>
      <c r="E13887" s="357" t="s">
        <v>44110</v>
      </c>
    </row>
    <row r="13888" spans="1:5" ht="15.6">
      <c r="A13888" s="358" t="s">
        <v>45625</v>
      </c>
      <c r="B13888" s="358" t="s">
        <v>45626</v>
      </c>
      <c r="C13888" s="359">
        <v>2.2999999999999998</v>
      </c>
      <c r="D13888" s="357" t="s">
        <v>45624</v>
      </c>
      <c r="E13888" s="357" t="s">
        <v>45624</v>
      </c>
    </row>
    <row r="13889" spans="1:5" ht="15.6">
      <c r="A13889" s="358" t="s">
        <v>10262</v>
      </c>
      <c r="B13889" s="358" t="s">
        <v>25135</v>
      </c>
      <c r="C13889" s="359">
        <v>2.2999999999999998</v>
      </c>
      <c r="D13889" s="357" t="s">
        <v>25134</v>
      </c>
      <c r="E13889" s="357" t="s">
        <v>25134</v>
      </c>
    </row>
    <row r="13890" spans="1:5" ht="15.6">
      <c r="A13890" s="358" t="s">
        <v>13675</v>
      </c>
      <c r="B13890" s="358" t="s">
        <v>13676</v>
      </c>
      <c r="C13890" s="359">
        <v>2.2999999999999998</v>
      </c>
      <c r="D13890" s="357" t="s">
        <v>3966</v>
      </c>
      <c r="E13890" s="357" t="s">
        <v>3966</v>
      </c>
    </row>
    <row r="13891" spans="1:5" ht="15.6">
      <c r="A13891" s="358" t="s">
        <v>10262</v>
      </c>
      <c r="B13891" s="358" t="s">
        <v>15130</v>
      </c>
      <c r="C13891" s="359">
        <v>2.2999999999999998</v>
      </c>
      <c r="D13891" s="357" t="s">
        <v>4941</v>
      </c>
      <c r="E13891" s="357" t="s">
        <v>4941</v>
      </c>
    </row>
    <row r="13892" spans="1:5" ht="15.6">
      <c r="A13892" s="358" t="s">
        <v>23565</v>
      </c>
      <c r="B13892" s="358" t="s">
        <v>23566</v>
      </c>
      <c r="C13892" s="359">
        <v>2.2999999999999998</v>
      </c>
      <c r="D13892" s="357" t="s">
        <v>9766</v>
      </c>
      <c r="E13892" s="357" t="s">
        <v>9766</v>
      </c>
    </row>
    <row r="13893" spans="1:5" ht="15.6">
      <c r="A13893" s="358" t="s">
        <v>627</v>
      </c>
      <c r="B13893" s="358" t="s">
        <v>14549</v>
      </c>
      <c r="C13893" s="359">
        <v>2.2999999999999998</v>
      </c>
      <c r="D13893" s="357" t="s">
        <v>4352</v>
      </c>
      <c r="E13893" s="357" t="s">
        <v>4352</v>
      </c>
    </row>
    <row r="13894" spans="1:5" ht="15.6">
      <c r="A13894" s="358" t="s">
        <v>10262</v>
      </c>
      <c r="B13894" s="358" t="s">
        <v>54822</v>
      </c>
      <c r="C13894" s="359">
        <v>2.2999999999999998</v>
      </c>
      <c r="D13894" s="357" t="s">
        <v>54821</v>
      </c>
      <c r="E13894" s="357" t="s">
        <v>54821</v>
      </c>
    </row>
    <row r="13895" spans="1:5" ht="15.6">
      <c r="A13895" s="358" t="s">
        <v>17842</v>
      </c>
      <c r="B13895" s="358" t="s">
        <v>17843</v>
      </c>
      <c r="C13895" s="359">
        <v>2.2999999999999998</v>
      </c>
      <c r="D13895" s="357" t="s">
        <v>6698</v>
      </c>
      <c r="E13895" s="357" t="s">
        <v>6698</v>
      </c>
    </row>
    <row r="13896" spans="1:5" ht="15.6">
      <c r="A13896" s="358" t="s">
        <v>17966</v>
      </c>
      <c r="B13896" s="358" t="s">
        <v>17967</v>
      </c>
      <c r="C13896" s="359">
        <v>2.2999999999999998</v>
      </c>
      <c r="D13896" s="357" t="s">
        <v>6840</v>
      </c>
      <c r="E13896" s="357" t="s">
        <v>6840</v>
      </c>
    </row>
    <row r="13897" spans="1:5" ht="15.6">
      <c r="A13897" s="358" t="s">
        <v>17966</v>
      </c>
      <c r="B13897" s="358" t="s">
        <v>17967</v>
      </c>
      <c r="C13897" s="359">
        <v>2.2999999999999998</v>
      </c>
      <c r="D13897" s="357" t="s">
        <v>6840</v>
      </c>
      <c r="E13897" s="357" t="s">
        <v>6840</v>
      </c>
    </row>
    <row r="13898" spans="1:5" ht="15.6">
      <c r="A13898" s="358" t="s">
        <v>41069</v>
      </c>
      <c r="B13898" s="358" t="s">
        <v>41069</v>
      </c>
      <c r="C13898" s="359">
        <v>2.2999999999999998</v>
      </c>
      <c r="D13898" s="357" t="s">
        <v>41068</v>
      </c>
      <c r="E13898" s="357" t="s">
        <v>41068</v>
      </c>
    </row>
    <row r="13899" spans="1:5" ht="15.6">
      <c r="A13899" s="358" t="s">
        <v>10262</v>
      </c>
      <c r="B13899" s="358" t="s">
        <v>54678</v>
      </c>
      <c r="C13899" s="359">
        <v>2.2999999999999998</v>
      </c>
      <c r="D13899" s="357" t="s">
        <v>54677</v>
      </c>
      <c r="E13899" s="357" t="s">
        <v>54677</v>
      </c>
    </row>
    <row r="13900" spans="1:5" ht="15.6">
      <c r="A13900" s="358" t="s">
        <v>21198</v>
      </c>
      <c r="B13900" s="358" t="s">
        <v>21198</v>
      </c>
      <c r="C13900" s="359">
        <v>2.2999999999999998</v>
      </c>
      <c r="D13900" s="357" t="s">
        <v>8360</v>
      </c>
      <c r="E13900" s="357" t="s">
        <v>8360</v>
      </c>
    </row>
    <row r="13901" spans="1:5" ht="15.6">
      <c r="A13901" s="358" t="s">
        <v>26811</v>
      </c>
      <c r="B13901" s="358" t="s">
        <v>26812</v>
      </c>
      <c r="C13901" s="359">
        <v>2.2999999999999998</v>
      </c>
      <c r="D13901" s="357" t="s">
        <v>26810</v>
      </c>
      <c r="E13901" s="357" t="s">
        <v>26810</v>
      </c>
    </row>
    <row r="13902" spans="1:5" ht="15.6">
      <c r="A13902" s="358" t="s">
        <v>17345</v>
      </c>
      <c r="B13902" s="358" t="s">
        <v>17346</v>
      </c>
      <c r="C13902" s="359">
        <v>2.2999999999999998</v>
      </c>
      <c r="D13902" s="357" t="s">
        <v>6195</v>
      </c>
      <c r="E13902" s="357" t="s">
        <v>6195</v>
      </c>
    </row>
    <row r="13903" spans="1:5" ht="15.6">
      <c r="A13903" s="358" t="s">
        <v>17345</v>
      </c>
      <c r="B13903" s="358" t="s">
        <v>17346</v>
      </c>
      <c r="C13903" s="359">
        <v>2.2999999999999998</v>
      </c>
      <c r="D13903" s="357" t="s">
        <v>6195</v>
      </c>
      <c r="E13903" s="357" t="s">
        <v>6195</v>
      </c>
    </row>
    <row r="13904" spans="1:5" ht="15.6">
      <c r="A13904" s="358" t="s">
        <v>17897</v>
      </c>
      <c r="B13904" s="358" t="s">
        <v>17898</v>
      </c>
      <c r="C13904" s="359">
        <v>2.2999999999999998</v>
      </c>
      <c r="D13904" s="357" t="s">
        <v>6776</v>
      </c>
      <c r="E13904" s="357" t="s">
        <v>6776</v>
      </c>
    </row>
    <row r="13905" spans="1:5" ht="15.6">
      <c r="A13905" s="358" t="s">
        <v>22995</v>
      </c>
      <c r="B13905" s="358" t="s">
        <v>22996</v>
      </c>
      <c r="C13905" s="359">
        <v>2.2999999999999998</v>
      </c>
      <c r="D13905" s="357" t="s">
        <v>9286</v>
      </c>
      <c r="E13905" s="357" t="s">
        <v>9286</v>
      </c>
    </row>
    <row r="13906" spans="1:5" ht="15.6">
      <c r="A13906" s="358" t="s">
        <v>22995</v>
      </c>
      <c r="B13906" s="358" t="s">
        <v>22996</v>
      </c>
      <c r="C13906" s="359">
        <v>2.2999999999999998</v>
      </c>
      <c r="D13906" s="357" t="s">
        <v>9286</v>
      </c>
      <c r="E13906" s="357" t="s">
        <v>9286</v>
      </c>
    </row>
    <row r="13907" spans="1:5" ht="15.6">
      <c r="A13907" s="358" t="s">
        <v>23128</v>
      </c>
      <c r="B13907" s="358" t="s">
        <v>23128</v>
      </c>
      <c r="C13907" s="359">
        <v>2.2999999999999998</v>
      </c>
      <c r="D13907" s="357" t="s">
        <v>9494</v>
      </c>
      <c r="E13907" s="357" t="s">
        <v>9494</v>
      </c>
    </row>
    <row r="13908" spans="1:5" ht="15.6">
      <c r="A13908" s="358" t="s">
        <v>23128</v>
      </c>
      <c r="B13908" s="358" t="s">
        <v>23128</v>
      </c>
      <c r="C13908" s="359">
        <v>2.2999999999999998</v>
      </c>
      <c r="D13908" s="357" t="s">
        <v>9494</v>
      </c>
      <c r="E13908" s="357" t="s">
        <v>9494</v>
      </c>
    </row>
    <row r="13909" spans="1:5" ht="15.6">
      <c r="A13909" s="358" t="s">
        <v>23128</v>
      </c>
      <c r="B13909" s="358" t="s">
        <v>23128</v>
      </c>
      <c r="C13909" s="359">
        <v>2.2999999999999998</v>
      </c>
      <c r="D13909" s="357" t="s">
        <v>9494</v>
      </c>
      <c r="E13909" s="357" t="s">
        <v>9494</v>
      </c>
    </row>
    <row r="13910" spans="1:5" ht="15.6">
      <c r="A13910" s="358" t="s">
        <v>61334</v>
      </c>
      <c r="B13910" s="358" t="s">
        <v>61335</v>
      </c>
      <c r="C13910" s="359">
        <v>2.2999999999999998</v>
      </c>
      <c r="D13910" s="357" t="s">
        <v>61333</v>
      </c>
      <c r="E13910" s="357" t="s">
        <v>61333</v>
      </c>
    </row>
    <row r="13911" spans="1:5" ht="15.6">
      <c r="A13911" s="358" t="s">
        <v>61334</v>
      </c>
      <c r="B13911" s="358" t="s">
        <v>61335</v>
      </c>
      <c r="C13911" s="359">
        <v>2.2999999999999998</v>
      </c>
      <c r="D13911" s="357" t="s">
        <v>61333</v>
      </c>
      <c r="E13911" s="357" t="s">
        <v>61333</v>
      </c>
    </row>
    <row r="13912" spans="1:5" ht="15.6">
      <c r="A13912" s="358" t="s">
        <v>61334</v>
      </c>
      <c r="B13912" s="358" t="s">
        <v>61335</v>
      </c>
      <c r="C13912" s="359">
        <v>2.2999999999999998</v>
      </c>
      <c r="D13912" s="357" t="s">
        <v>61333</v>
      </c>
      <c r="E13912" s="357" t="s">
        <v>61333</v>
      </c>
    </row>
    <row r="13913" spans="1:5" ht="15.6">
      <c r="A13913" s="358" t="s">
        <v>14288</v>
      </c>
      <c r="B13913" s="358" t="s">
        <v>14289</v>
      </c>
      <c r="C13913" s="359">
        <v>2.2999999999999998</v>
      </c>
      <c r="D13913" s="357" t="s">
        <v>4704</v>
      </c>
      <c r="E13913" s="357" t="s">
        <v>4704</v>
      </c>
    </row>
    <row r="13914" spans="1:5" ht="15.6">
      <c r="A13914" s="358" t="s">
        <v>14288</v>
      </c>
      <c r="B13914" s="358" t="s">
        <v>14289</v>
      </c>
      <c r="C13914" s="359">
        <v>2.2999999999999998</v>
      </c>
      <c r="D13914" s="357" t="s">
        <v>4704</v>
      </c>
      <c r="E13914" s="357" t="s">
        <v>4704</v>
      </c>
    </row>
    <row r="13915" spans="1:5" ht="15.6">
      <c r="A13915" s="358" t="s">
        <v>34107</v>
      </c>
      <c r="B13915" s="358" t="s">
        <v>34108</v>
      </c>
      <c r="C13915" s="359">
        <v>2.2999999999999998</v>
      </c>
      <c r="D13915" s="357" t="s">
        <v>34106</v>
      </c>
      <c r="E13915" s="357" t="s">
        <v>34106</v>
      </c>
    </row>
    <row r="13916" spans="1:5" ht="15.6">
      <c r="A13916" s="358" t="s">
        <v>867</v>
      </c>
      <c r="B13916" s="358" t="s">
        <v>15605</v>
      </c>
      <c r="C13916" s="359">
        <v>2.2999999999999998</v>
      </c>
      <c r="D13916" s="357" t="s">
        <v>5263</v>
      </c>
      <c r="E13916" s="357" t="s">
        <v>5263</v>
      </c>
    </row>
    <row r="13917" spans="1:5" ht="15.6">
      <c r="A13917" s="358" t="s">
        <v>16686</v>
      </c>
      <c r="B13917" s="358" t="s">
        <v>16687</v>
      </c>
      <c r="C13917" s="359">
        <v>2.2999999999999998</v>
      </c>
      <c r="D13917" s="357" t="s">
        <v>5516</v>
      </c>
      <c r="E13917" s="357" t="s">
        <v>5516</v>
      </c>
    </row>
    <row r="13918" spans="1:5" ht="15.6">
      <c r="A13918" s="358" t="s">
        <v>16324</v>
      </c>
      <c r="B13918" s="358" t="s">
        <v>16325</v>
      </c>
      <c r="C13918" s="359">
        <v>2.2999999999999998</v>
      </c>
      <c r="D13918" s="357" t="s">
        <v>5664</v>
      </c>
      <c r="E13918" s="357" t="s">
        <v>5664</v>
      </c>
    </row>
    <row r="13919" spans="1:5" ht="15.6">
      <c r="A13919" s="358" t="s">
        <v>16324</v>
      </c>
      <c r="B13919" s="358" t="s">
        <v>16325</v>
      </c>
      <c r="C13919" s="359">
        <v>2.2999999999999998</v>
      </c>
      <c r="D13919" s="357" t="s">
        <v>5664</v>
      </c>
      <c r="E13919" s="357" t="s">
        <v>5664</v>
      </c>
    </row>
    <row r="13920" spans="1:5" ht="15.6">
      <c r="A13920" s="358" t="s">
        <v>17252</v>
      </c>
      <c r="B13920" s="358" t="s">
        <v>17253</v>
      </c>
      <c r="C13920" s="359">
        <v>2.2999999999999998</v>
      </c>
      <c r="D13920" s="357" t="s">
        <v>6077</v>
      </c>
      <c r="E13920" s="357" t="s">
        <v>6077</v>
      </c>
    </row>
    <row r="13921" spans="1:5" ht="15.6">
      <c r="A13921" s="358" t="s">
        <v>10262</v>
      </c>
      <c r="B13921" s="358" t="s">
        <v>59648</v>
      </c>
      <c r="C13921" s="359">
        <v>2.2999999999999998</v>
      </c>
      <c r="D13921" s="357" t="s">
        <v>61336</v>
      </c>
      <c r="E13921" s="357" t="s">
        <v>61336</v>
      </c>
    </row>
    <row r="13922" spans="1:5" ht="15.6">
      <c r="A13922" s="358" t="s">
        <v>10262</v>
      </c>
      <c r="B13922" s="358" t="s">
        <v>59648</v>
      </c>
      <c r="C13922" s="359">
        <v>2.2999999999999998</v>
      </c>
      <c r="D13922" s="357" t="s">
        <v>61336</v>
      </c>
      <c r="E13922" s="357" t="s">
        <v>61336</v>
      </c>
    </row>
    <row r="13923" spans="1:5" ht="15.6">
      <c r="A13923" s="358" t="s">
        <v>10262</v>
      </c>
      <c r="B13923" s="358" t="s">
        <v>59648</v>
      </c>
      <c r="C13923" s="359">
        <v>2.2999999999999998</v>
      </c>
      <c r="D13923" s="357" t="s">
        <v>61336</v>
      </c>
      <c r="E13923" s="357" t="s">
        <v>61336</v>
      </c>
    </row>
    <row r="13924" spans="1:5" ht="15.6">
      <c r="A13924" s="358" t="s">
        <v>22154</v>
      </c>
      <c r="B13924" s="358" t="s">
        <v>22155</v>
      </c>
      <c r="C13924" s="359">
        <v>2.2999999999999998</v>
      </c>
      <c r="D13924" s="357" t="s">
        <v>8961</v>
      </c>
      <c r="E13924" s="357" t="s">
        <v>8961</v>
      </c>
    </row>
    <row r="13925" spans="1:5" ht="15.6">
      <c r="A13925" s="358" t="s">
        <v>22154</v>
      </c>
      <c r="B13925" s="358" t="s">
        <v>22155</v>
      </c>
      <c r="C13925" s="359">
        <v>2.2999999999999998</v>
      </c>
      <c r="D13925" s="357" t="s">
        <v>8961</v>
      </c>
      <c r="E13925" s="357" t="s">
        <v>8961</v>
      </c>
    </row>
    <row r="13926" spans="1:5" ht="15.6">
      <c r="A13926" s="358" t="s">
        <v>13785</v>
      </c>
      <c r="B13926" s="358" t="s">
        <v>13786</v>
      </c>
      <c r="C13926" s="359">
        <v>2.2999999999999998</v>
      </c>
      <c r="D13926" s="357" t="s">
        <v>4146</v>
      </c>
      <c r="E13926" s="357" t="s">
        <v>4146</v>
      </c>
    </row>
    <row r="13927" spans="1:5" ht="15.6">
      <c r="A13927" s="358" t="s">
        <v>61338</v>
      </c>
      <c r="B13927" s="358" t="s">
        <v>61339</v>
      </c>
      <c r="C13927" s="359">
        <v>2.2999999999999998</v>
      </c>
      <c r="D13927" s="357" t="s">
        <v>61337</v>
      </c>
      <c r="E13927" s="357" t="s">
        <v>61337</v>
      </c>
    </row>
    <row r="13928" spans="1:5" ht="15.6">
      <c r="A13928" s="358" t="s">
        <v>19866</v>
      </c>
      <c r="B13928" s="358" t="s">
        <v>19867</v>
      </c>
      <c r="C13928" s="359">
        <v>2.2999999999999998</v>
      </c>
      <c r="D13928" s="357" t="s">
        <v>7588</v>
      </c>
      <c r="E13928" s="357" t="s">
        <v>7588</v>
      </c>
    </row>
    <row r="13929" spans="1:5" ht="15.6">
      <c r="A13929" s="358" t="s">
        <v>19866</v>
      </c>
      <c r="B13929" s="358" t="s">
        <v>19867</v>
      </c>
      <c r="C13929" s="359">
        <v>2.2999999999999998</v>
      </c>
      <c r="D13929" s="357" t="s">
        <v>7588</v>
      </c>
      <c r="E13929" s="357" t="s">
        <v>7588</v>
      </c>
    </row>
    <row r="13930" spans="1:5" ht="15.6">
      <c r="A13930" s="358" t="s">
        <v>20490</v>
      </c>
      <c r="B13930" s="358" t="s">
        <v>20491</v>
      </c>
      <c r="C13930" s="359">
        <v>2.2999999999999998</v>
      </c>
      <c r="D13930" s="357" t="s">
        <v>10044</v>
      </c>
      <c r="E13930" s="357" t="s">
        <v>10044</v>
      </c>
    </row>
    <row r="13931" spans="1:5" ht="15.6">
      <c r="A13931" s="358" t="s">
        <v>10202</v>
      </c>
      <c r="B13931" s="358" t="s">
        <v>10203</v>
      </c>
      <c r="C13931" s="359">
        <v>2.2999999999999998</v>
      </c>
      <c r="D13931" s="357" t="s">
        <v>2158</v>
      </c>
      <c r="E13931" s="357" t="s">
        <v>2158</v>
      </c>
    </row>
    <row r="13932" spans="1:5" ht="15.6">
      <c r="A13932" s="358" t="s">
        <v>10202</v>
      </c>
      <c r="B13932" s="358" t="s">
        <v>10203</v>
      </c>
      <c r="C13932" s="359">
        <v>2.2999999999999998</v>
      </c>
      <c r="D13932" s="357" t="s">
        <v>2158</v>
      </c>
      <c r="E13932" s="357" t="s">
        <v>2158</v>
      </c>
    </row>
    <row r="13933" spans="1:5" ht="15.6">
      <c r="A13933" s="358" t="s">
        <v>10202</v>
      </c>
      <c r="B13933" s="358" t="s">
        <v>10203</v>
      </c>
      <c r="C13933" s="359">
        <v>2.2999999999999998</v>
      </c>
      <c r="D13933" s="357" t="s">
        <v>2158</v>
      </c>
      <c r="E13933" s="357" t="s">
        <v>2158</v>
      </c>
    </row>
    <row r="13934" spans="1:5" ht="15.6">
      <c r="A13934" s="358" t="s">
        <v>10262</v>
      </c>
      <c r="B13934" s="358" t="s">
        <v>55043</v>
      </c>
      <c r="C13934" s="359">
        <v>2.2999999999999998</v>
      </c>
      <c r="D13934" s="357" t="s">
        <v>55042</v>
      </c>
      <c r="E13934" s="357" t="s">
        <v>55042</v>
      </c>
    </row>
    <row r="13935" spans="1:5" ht="15.6">
      <c r="A13935" s="358" t="s">
        <v>10262</v>
      </c>
      <c r="B13935" s="358" t="s">
        <v>61341</v>
      </c>
      <c r="C13935" s="359">
        <v>2.2999999999999998</v>
      </c>
      <c r="D13935" s="357" t="s">
        <v>61340</v>
      </c>
      <c r="E13935" s="357" t="s">
        <v>61340</v>
      </c>
    </row>
    <row r="13936" spans="1:5" ht="15.6">
      <c r="A13936" s="358" t="s">
        <v>10262</v>
      </c>
      <c r="B13936" s="358" t="s">
        <v>61341</v>
      </c>
      <c r="C13936" s="359">
        <v>2.2999999999999998</v>
      </c>
      <c r="D13936" s="357" t="s">
        <v>61340</v>
      </c>
      <c r="E13936" s="357" t="s">
        <v>61340</v>
      </c>
    </row>
    <row r="13937" spans="1:5" ht="15.6">
      <c r="A13937" s="358" t="s">
        <v>17643</v>
      </c>
      <c r="B13937" s="358" t="s">
        <v>17644</v>
      </c>
      <c r="C13937" s="359">
        <v>2.2999999999999998</v>
      </c>
      <c r="D13937" s="357" t="s">
        <v>6483</v>
      </c>
      <c r="E13937" s="357" t="s">
        <v>6483</v>
      </c>
    </row>
    <row r="13938" spans="1:5" ht="15.6">
      <c r="A13938" s="358" t="s">
        <v>20837</v>
      </c>
      <c r="B13938" s="358" t="s">
        <v>20837</v>
      </c>
      <c r="C13938" s="359">
        <v>2.2999999999999998</v>
      </c>
      <c r="D13938" s="357" t="s">
        <v>8034</v>
      </c>
      <c r="E13938" s="357" t="s">
        <v>8034</v>
      </c>
    </row>
    <row r="13939" spans="1:5" ht="15.6">
      <c r="A13939" s="358" t="s">
        <v>20837</v>
      </c>
      <c r="B13939" s="358" t="s">
        <v>20837</v>
      </c>
      <c r="C13939" s="359">
        <v>2.2999999999999998</v>
      </c>
      <c r="D13939" s="357" t="s">
        <v>8034</v>
      </c>
      <c r="E13939" s="357" t="s">
        <v>8034</v>
      </c>
    </row>
    <row r="13940" spans="1:5" ht="15.6">
      <c r="A13940" s="358" t="s">
        <v>20837</v>
      </c>
      <c r="B13940" s="358" t="s">
        <v>20837</v>
      </c>
      <c r="C13940" s="359">
        <v>2.2999999999999998</v>
      </c>
      <c r="D13940" s="357" t="s">
        <v>8034</v>
      </c>
      <c r="E13940" s="357" t="s">
        <v>8034</v>
      </c>
    </row>
    <row r="13941" spans="1:5" ht="15.6">
      <c r="A13941" s="358" t="s">
        <v>20605</v>
      </c>
      <c r="B13941" s="358" t="s">
        <v>20606</v>
      </c>
      <c r="C13941" s="359">
        <v>2.2999999999999998</v>
      </c>
      <c r="D13941" s="357" t="s">
        <v>8112</v>
      </c>
      <c r="E13941" s="357" t="s">
        <v>8112</v>
      </c>
    </row>
    <row r="13942" spans="1:5" ht="15.6">
      <c r="A13942" s="358" t="s">
        <v>573</v>
      </c>
      <c r="B13942" s="358" t="s">
        <v>13241</v>
      </c>
      <c r="C13942" s="359">
        <v>2.2999999999999998</v>
      </c>
      <c r="D13942" s="357" t="s">
        <v>4147</v>
      </c>
      <c r="E13942" s="357" t="s">
        <v>4147</v>
      </c>
    </row>
    <row r="13943" spans="1:5" ht="15.6">
      <c r="A13943" s="358" t="s">
        <v>10262</v>
      </c>
      <c r="B13943" s="358" t="s">
        <v>33564</v>
      </c>
      <c r="C13943" s="359">
        <v>2.2999999999999998</v>
      </c>
      <c r="D13943" s="357" t="s">
        <v>33563</v>
      </c>
      <c r="E13943" s="357" t="s">
        <v>33563</v>
      </c>
    </row>
    <row r="13944" spans="1:5" ht="15.6">
      <c r="A13944" s="358" t="s">
        <v>36186</v>
      </c>
      <c r="B13944" s="358" t="s">
        <v>36187</v>
      </c>
      <c r="C13944" s="359">
        <v>2.2999999999999998</v>
      </c>
      <c r="D13944" s="357" t="s">
        <v>36185</v>
      </c>
      <c r="E13944" s="357" t="s">
        <v>36185</v>
      </c>
    </row>
    <row r="13945" spans="1:5" ht="15.6">
      <c r="A13945" s="358" t="s">
        <v>10262</v>
      </c>
      <c r="B13945" s="358" t="s">
        <v>41310</v>
      </c>
      <c r="C13945" s="359">
        <v>2.2999999999999998</v>
      </c>
      <c r="D13945" s="357" t="s">
        <v>41309</v>
      </c>
      <c r="E13945" s="357" t="s">
        <v>41309</v>
      </c>
    </row>
    <row r="13946" spans="1:5" ht="15.6">
      <c r="A13946" s="358" t="s">
        <v>20032</v>
      </c>
      <c r="B13946" s="358" t="s">
        <v>20033</v>
      </c>
      <c r="C13946" s="359">
        <v>2.2999999999999998</v>
      </c>
      <c r="D13946" s="357" t="s">
        <v>7766</v>
      </c>
      <c r="E13946" s="357" t="s">
        <v>7766</v>
      </c>
    </row>
    <row r="13947" spans="1:5" ht="15.6">
      <c r="A13947" s="358" t="s">
        <v>20032</v>
      </c>
      <c r="B13947" s="358" t="s">
        <v>20033</v>
      </c>
      <c r="C13947" s="359">
        <v>2.2999999999999998</v>
      </c>
      <c r="D13947" s="357" t="s">
        <v>7766</v>
      </c>
      <c r="E13947" s="357" t="s">
        <v>7766</v>
      </c>
    </row>
    <row r="13948" spans="1:5" ht="15.6">
      <c r="A13948" s="358" t="s">
        <v>48234</v>
      </c>
      <c r="B13948" s="358" t="s">
        <v>48234</v>
      </c>
      <c r="C13948" s="359">
        <v>2.2999999999999998</v>
      </c>
      <c r="D13948" s="357" t="s">
        <v>48233</v>
      </c>
      <c r="E13948" s="357" t="s">
        <v>48233</v>
      </c>
    </row>
    <row r="13949" spans="1:5" ht="15.6">
      <c r="A13949" s="358" t="s">
        <v>1960</v>
      </c>
      <c r="B13949" s="358" t="s">
        <v>22818</v>
      </c>
      <c r="C13949" s="359">
        <v>2.2999999999999998</v>
      </c>
      <c r="D13949" s="357" t="s">
        <v>9437</v>
      </c>
      <c r="E13949" s="357" t="s">
        <v>9437</v>
      </c>
    </row>
    <row r="13950" spans="1:5" ht="15.6">
      <c r="A13950" s="358" t="s">
        <v>53568</v>
      </c>
      <c r="B13950" s="358" t="s">
        <v>53569</v>
      </c>
      <c r="C13950" s="359">
        <v>2.2999999999999998</v>
      </c>
      <c r="D13950" s="357" t="s">
        <v>53567</v>
      </c>
      <c r="E13950" s="357" t="s">
        <v>53567</v>
      </c>
    </row>
    <row r="13951" spans="1:5" ht="15.6">
      <c r="A13951" s="358" t="s">
        <v>16084</v>
      </c>
      <c r="B13951" s="358" t="s">
        <v>16085</v>
      </c>
      <c r="C13951" s="359">
        <v>2.2999999999999998</v>
      </c>
      <c r="D13951" s="357" t="s">
        <v>5483</v>
      </c>
      <c r="E13951" s="357" t="s">
        <v>5483</v>
      </c>
    </row>
    <row r="13952" spans="1:5" ht="15.6">
      <c r="A13952" s="358" t="s">
        <v>1597</v>
      </c>
      <c r="B13952" s="358" t="s">
        <v>20956</v>
      </c>
      <c r="C13952" s="359">
        <v>2.2999999999999998</v>
      </c>
      <c r="D13952" s="357" t="s">
        <v>8176</v>
      </c>
      <c r="E13952" s="357" t="s">
        <v>8176</v>
      </c>
    </row>
    <row r="13953" spans="1:5" ht="15.6">
      <c r="A13953" s="358" t="s">
        <v>45702</v>
      </c>
      <c r="B13953" s="358" t="s">
        <v>45702</v>
      </c>
      <c r="C13953" s="359">
        <v>2.2999999999999998</v>
      </c>
      <c r="D13953" s="357" t="s">
        <v>45701</v>
      </c>
      <c r="E13953" s="357" t="s">
        <v>45701</v>
      </c>
    </row>
    <row r="13954" spans="1:5" ht="15.6">
      <c r="A13954" s="358" t="s">
        <v>212</v>
      </c>
      <c r="B13954" s="358" t="s">
        <v>10887</v>
      </c>
      <c r="C13954" s="359">
        <v>2.2999999999999998</v>
      </c>
      <c r="D13954" s="357" t="s">
        <v>2752</v>
      </c>
      <c r="E13954" s="357" t="s">
        <v>2752</v>
      </c>
    </row>
    <row r="13955" spans="1:5" ht="15.6">
      <c r="A13955" s="358" t="s">
        <v>212</v>
      </c>
      <c r="B13955" s="358" t="s">
        <v>10887</v>
      </c>
      <c r="C13955" s="359">
        <v>2.2999999999999998</v>
      </c>
      <c r="D13955" s="357" t="s">
        <v>2752</v>
      </c>
      <c r="E13955" s="357" t="s">
        <v>2752</v>
      </c>
    </row>
    <row r="13956" spans="1:5" ht="15.6">
      <c r="A13956" s="358" t="s">
        <v>212</v>
      </c>
      <c r="B13956" s="358" t="s">
        <v>10887</v>
      </c>
      <c r="C13956" s="359">
        <v>2.2999999999999998</v>
      </c>
      <c r="D13956" s="357" t="s">
        <v>2752</v>
      </c>
      <c r="E13956" s="357" t="s">
        <v>2752</v>
      </c>
    </row>
    <row r="13957" spans="1:5" ht="15.6">
      <c r="A13957" s="358" t="s">
        <v>771</v>
      </c>
      <c r="B13957" s="358" t="s">
        <v>14950</v>
      </c>
      <c r="C13957" s="359">
        <v>2.2999999999999998</v>
      </c>
      <c r="D13957" s="357" t="s">
        <v>4875</v>
      </c>
      <c r="E13957" s="357" t="s">
        <v>4875</v>
      </c>
    </row>
    <row r="13958" spans="1:5" ht="15.6">
      <c r="A13958" s="358" t="s">
        <v>771</v>
      </c>
      <c r="B13958" s="358" t="s">
        <v>14950</v>
      </c>
      <c r="C13958" s="359">
        <v>2.2999999999999998</v>
      </c>
      <c r="D13958" s="357" t="s">
        <v>4875</v>
      </c>
      <c r="E13958" s="357" t="s">
        <v>4875</v>
      </c>
    </row>
    <row r="13959" spans="1:5" ht="15.6">
      <c r="A13959" s="358" t="s">
        <v>39260</v>
      </c>
      <c r="B13959" s="358" t="s">
        <v>39261</v>
      </c>
      <c r="C13959" s="359">
        <v>2.2999999999999998</v>
      </c>
      <c r="D13959" s="357" t="s">
        <v>39259</v>
      </c>
      <c r="E13959" s="357" t="s">
        <v>39259</v>
      </c>
    </row>
    <row r="13960" spans="1:5" ht="15.6">
      <c r="A13960" s="358" t="s">
        <v>39260</v>
      </c>
      <c r="B13960" s="358" t="s">
        <v>39261</v>
      </c>
      <c r="C13960" s="359">
        <v>2.2999999999999998</v>
      </c>
      <c r="D13960" s="357" t="s">
        <v>39259</v>
      </c>
      <c r="E13960" s="357" t="s">
        <v>39259</v>
      </c>
    </row>
    <row r="13961" spans="1:5" ht="15.6">
      <c r="A13961" s="358" t="s">
        <v>10262</v>
      </c>
      <c r="B13961" s="358" t="s">
        <v>20429</v>
      </c>
      <c r="C13961" s="359">
        <v>2.2999999999999998</v>
      </c>
      <c r="D13961" s="357" t="s">
        <v>7820</v>
      </c>
      <c r="E13961" s="357" t="s">
        <v>7820</v>
      </c>
    </row>
    <row r="13962" spans="1:5" ht="15.6">
      <c r="A13962" s="358" t="s">
        <v>10262</v>
      </c>
      <c r="B13962" s="358" t="s">
        <v>20429</v>
      </c>
      <c r="C13962" s="359">
        <v>2.2999999999999998</v>
      </c>
      <c r="D13962" s="357" t="s">
        <v>7820</v>
      </c>
      <c r="E13962" s="357" t="s">
        <v>7820</v>
      </c>
    </row>
    <row r="13963" spans="1:5" ht="15.6">
      <c r="A13963" s="358" t="s">
        <v>1468</v>
      </c>
      <c r="B13963" s="358" t="s">
        <v>20207</v>
      </c>
      <c r="C13963" s="359">
        <v>2.2999999999999998</v>
      </c>
      <c r="D13963" s="357" t="s">
        <v>7921</v>
      </c>
      <c r="E13963" s="357" t="s">
        <v>7921</v>
      </c>
    </row>
    <row r="13964" spans="1:5" ht="15.6">
      <c r="A13964" s="358" t="s">
        <v>1468</v>
      </c>
      <c r="B13964" s="358" t="s">
        <v>20207</v>
      </c>
      <c r="C13964" s="359">
        <v>2.2999999999999998</v>
      </c>
      <c r="D13964" s="357" t="s">
        <v>7921</v>
      </c>
      <c r="E13964" s="357" t="s">
        <v>7921</v>
      </c>
    </row>
    <row r="13965" spans="1:5" ht="15.6">
      <c r="A13965" s="358" t="s">
        <v>1304</v>
      </c>
      <c r="B13965" s="358" t="s">
        <v>18337</v>
      </c>
      <c r="C13965" s="359">
        <v>2.2999999999999998</v>
      </c>
      <c r="D13965" s="357" t="s">
        <v>7218</v>
      </c>
      <c r="E13965" s="357" t="s">
        <v>7218</v>
      </c>
    </row>
    <row r="13966" spans="1:5" ht="15.6">
      <c r="A13966" s="358" t="s">
        <v>1304</v>
      </c>
      <c r="B13966" s="358" t="s">
        <v>18337</v>
      </c>
      <c r="C13966" s="359">
        <v>2.2999999999999998</v>
      </c>
      <c r="D13966" s="357" t="s">
        <v>7218</v>
      </c>
      <c r="E13966" s="357" t="s">
        <v>7218</v>
      </c>
    </row>
    <row r="13967" spans="1:5" ht="15.6">
      <c r="A13967" s="358" t="s">
        <v>10262</v>
      </c>
      <c r="B13967" s="358" t="s">
        <v>23541</v>
      </c>
      <c r="C13967" s="359">
        <v>2.2999999999999998</v>
      </c>
      <c r="D13967" s="357" t="s">
        <v>9739</v>
      </c>
      <c r="E13967" s="357" t="s">
        <v>9739</v>
      </c>
    </row>
    <row r="13968" spans="1:5" ht="15.6">
      <c r="A13968" s="358" t="s">
        <v>11330</v>
      </c>
      <c r="B13968" s="358" t="s">
        <v>11331</v>
      </c>
      <c r="C13968" s="359">
        <v>2.2999999999999998</v>
      </c>
      <c r="D13968" s="357" t="s">
        <v>2366</v>
      </c>
      <c r="E13968" s="357" t="s">
        <v>2366</v>
      </c>
    </row>
    <row r="13969" spans="1:5" ht="15.6">
      <c r="A13969" s="358" t="s">
        <v>11330</v>
      </c>
      <c r="B13969" s="358" t="s">
        <v>11331</v>
      </c>
      <c r="C13969" s="359">
        <v>2.2999999999999998</v>
      </c>
      <c r="D13969" s="357" t="s">
        <v>2366</v>
      </c>
      <c r="E13969" s="357" t="s">
        <v>2366</v>
      </c>
    </row>
    <row r="13970" spans="1:5" ht="15.6">
      <c r="A13970" s="358" t="s">
        <v>21119</v>
      </c>
      <c r="B13970" s="358" t="s">
        <v>21120</v>
      </c>
      <c r="C13970" s="359">
        <v>2.2999999999999998</v>
      </c>
      <c r="D13970" s="357" t="s">
        <v>8397</v>
      </c>
      <c r="E13970" s="357" t="s">
        <v>8397</v>
      </c>
    </row>
    <row r="13971" spans="1:5" ht="15.6">
      <c r="A13971" s="358" t="s">
        <v>10262</v>
      </c>
      <c r="B13971" s="358" t="s">
        <v>54552</v>
      </c>
      <c r="C13971" s="359">
        <v>2.2999999999999998</v>
      </c>
      <c r="D13971" s="357" t="s">
        <v>54551</v>
      </c>
      <c r="E13971" s="357" t="s">
        <v>54551</v>
      </c>
    </row>
    <row r="13972" spans="1:5" ht="15.6">
      <c r="A13972" s="358" t="s">
        <v>27866</v>
      </c>
      <c r="B13972" s="358" t="s">
        <v>27867</v>
      </c>
      <c r="C13972" s="359">
        <v>2.2999999999999998</v>
      </c>
      <c r="D13972" s="357" t="s">
        <v>27865</v>
      </c>
      <c r="E13972" s="357" t="s">
        <v>27865</v>
      </c>
    </row>
    <row r="13973" spans="1:5" ht="15.6">
      <c r="A13973" s="358" t="s">
        <v>662</v>
      </c>
      <c r="B13973" s="358" t="s">
        <v>14630</v>
      </c>
      <c r="C13973" s="359">
        <v>2.2999999999999998</v>
      </c>
      <c r="D13973" s="357" t="s">
        <v>4456</v>
      </c>
      <c r="E13973" s="357" t="s">
        <v>4456</v>
      </c>
    </row>
    <row r="13974" spans="1:5" ht="15.6">
      <c r="A13974" s="358" t="s">
        <v>662</v>
      </c>
      <c r="B13974" s="358" t="s">
        <v>14630</v>
      </c>
      <c r="C13974" s="359">
        <v>2.2999999999999998</v>
      </c>
      <c r="D13974" s="357" t="s">
        <v>4456</v>
      </c>
      <c r="E13974" s="357" t="s">
        <v>4456</v>
      </c>
    </row>
    <row r="13975" spans="1:5" ht="15.6">
      <c r="A13975" s="358" t="s">
        <v>18815</v>
      </c>
      <c r="B13975" s="358" t="s">
        <v>18816</v>
      </c>
      <c r="C13975" s="359">
        <v>2.2999999999999998</v>
      </c>
      <c r="D13975" s="357" t="s">
        <v>6254</v>
      </c>
      <c r="E13975" s="357" t="s">
        <v>6254</v>
      </c>
    </row>
    <row r="13976" spans="1:5" ht="15.6">
      <c r="A13976" s="358" t="s">
        <v>39201</v>
      </c>
      <c r="B13976" s="358" t="s">
        <v>39202</v>
      </c>
      <c r="C13976" s="359">
        <v>2.2999999999999998</v>
      </c>
      <c r="D13976" s="357" t="s">
        <v>39200</v>
      </c>
      <c r="E13976" s="357" t="s">
        <v>39200</v>
      </c>
    </row>
    <row r="13977" spans="1:5" ht="15.6">
      <c r="A13977" s="358" t="s">
        <v>19252</v>
      </c>
      <c r="B13977" s="358" t="s">
        <v>19254</v>
      </c>
      <c r="C13977" s="359">
        <v>2.2999999999999998</v>
      </c>
      <c r="D13977" s="357" t="s">
        <v>19253</v>
      </c>
      <c r="E13977" s="357" t="s">
        <v>19253</v>
      </c>
    </row>
    <row r="13978" spans="1:5" ht="15.6">
      <c r="A13978" s="358" t="s">
        <v>19252</v>
      </c>
      <c r="B13978" s="358" t="s">
        <v>19254</v>
      </c>
      <c r="C13978" s="359">
        <v>2.2999999999999998</v>
      </c>
      <c r="D13978" s="357" t="s">
        <v>19253</v>
      </c>
      <c r="E13978" s="357" t="s">
        <v>19253</v>
      </c>
    </row>
    <row r="13979" spans="1:5" ht="15.6">
      <c r="A13979" s="358" t="s">
        <v>19252</v>
      </c>
      <c r="B13979" s="358" t="s">
        <v>19254</v>
      </c>
      <c r="C13979" s="359">
        <v>2.2999999999999998</v>
      </c>
      <c r="D13979" s="357" t="s">
        <v>19253</v>
      </c>
      <c r="E13979" s="357" t="s">
        <v>19253</v>
      </c>
    </row>
    <row r="13980" spans="1:5" ht="15.6">
      <c r="A13980" s="358" t="s">
        <v>19252</v>
      </c>
      <c r="B13980" s="358" t="s">
        <v>19254</v>
      </c>
      <c r="C13980" s="359">
        <v>2.2999999999999998</v>
      </c>
      <c r="D13980" s="357" t="s">
        <v>19253</v>
      </c>
      <c r="E13980" s="357" t="s">
        <v>19253</v>
      </c>
    </row>
    <row r="13981" spans="1:5" ht="15.6">
      <c r="A13981" s="358" t="s">
        <v>29746</v>
      </c>
      <c r="B13981" s="358" t="s">
        <v>29747</v>
      </c>
      <c r="C13981" s="359">
        <v>2.2999999999999998</v>
      </c>
      <c r="D13981" s="357" t="s">
        <v>29745</v>
      </c>
      <c r="E13981" s="357" t="s">
        <v>29745</v>
      </c>
    </row>
    <row r="13982" spans="1:5" ht="15.6">
      <c r="A13982" s="358" t="s">
        <v>779</v>
      </c>
      <c r="B13982" s="358" t="s">
        <v>15078</v>
      </c>
      <c r="C13982" s="359">
        <v>2.2999999999999998</v>
      </c>
      <c r="D13982" s="357" t="s">
        <v>4889</v>
      </c>
      <c r="E13982" s="357" t="s">
        <v>4889</v>
      </c>
    </row>
    <row r="13983" spans="1:5" ht="15.6">
      <c r="A13983" s="358" t="s">
        <v>50658</v>
      </c>
      <c r="B13983" s="358" t="s">
        <v>50659</v>
      </c>
      <c r="C13983" s="359">
        <v>2.2999999999999998</v>
      </c>
      <c r="D13983" s="357" t="s">
        <v>50657</v>
      </c>
      <c r="E13983" s="357" t="s">
        <v>50657</v>
      </c>
    </row>
    <row r="13984" spans="1:5" ht="15.6">
      <c r="A13984" s="358" t="s">
        <v>24649</v>
      </c>
      <c r="B13984" s="358" t="s">
        <v>24650</v>
      </c>
      <c r="C13984" s="359">
        <v>2.2999999999999998</v>
      </c>
      <c r="D13984" s="357" t="s">
        <v>24648</v>
      </c>
      <c r="E13984" s="357" t="s">
        <v>24648</v>
      </c>
    </row>
    <row r="13985" spans="1:5" ht="15.6">
      <c r="A13985" s="358" t="s">
        <v>29512</v>
      </c>
      <c r="B13985" s="358" t="s">
        <v>29513</v>
      </c>
      <c r="C13985" s="359">
        <v>2.2999999999999998</v>
      </c>
      <c r="D13985" s="357" t="s">
        <v>29511</v>
      </c>
      <c r="E13985" s="357" t="s">
        <v>29511</v>
      </c>
    </row>
    <row r="13986" spans="1:5" ht="15.6">
      <c r="A13986" s="358" t="s">
        <v>13170</v>
      </c>
      <c r="B13986" s="358" t="s">
        <v>13171</v>
      </c>
      <c r="C13986" s="359">
        <v>2.2999999999999998</v>
      </c>
      <c r="D13986" s="357" t="s">
        <v>4076</v>
      </c>
      <c r="E13986" s="357" t="s">
        <v>4076</v>
      </c>
    </row>
    <row r="13987" spans="1:5" ht="15.6">
      <c r="A13987" s="358" t="s">
        <v>13170</v>
      </c>
      <c r="B13987" s="358" t="s">
        <v>13171</v>
      </c>
      <c r="C13987" s="359">
        <v>2.2999999999999998</v>
      </c>
      <c r="D13987" s="357" t="s">
        <v>4076</v>
      </c>
      <c r="E13987" s="357" t="s">
        <v>4076</v>
      </c>
    </row>
    <row r="13988" spans="1:5" ht="15.6">
      <c r="A13988" s="358" t="s">
        <v>1171</v>
      </c>
      <c r="B13988" s="358" t="s">
        <v>17922</v>
      </c>
      <c r="C13988" s="359">
        <v>2.2999999999999998</v>
      </c>
      <c r="D13988" s="357" t="s">
        <v>6792</v>
      </c>
      <c r="E13988" s="357" t="s">
        <v>6792</v>
      </c>
    </row>
    <row r="13989" spans="1:5" ht="15.6">
      <c r="A13989" s="358" t="s">
        <v>1171</v>
      </c>
      <c r="B13989" s="358" t="s">
        <v>17922</v>
      </c>
      <c r="C13989" s="359">
        <v>2.2999999999999998</v>
      </c>
      <c r="D13989" s="357" t="s">
        <v>6792</v>
      </c>
      <c r="E13989" s="357" t="s">
        <v>6792</v>
      </c>
    </row>
    <row r="13990" spans="1:5" ht="15.6">
      <c r="A13990" s="358" t="s">
        <v>1171</v>
      </c>
      <c r="B13990" s="358" t="s">
        <v>17922</v>
      </c>
      <c r="C13990" s="359">
        <v>2.2999999999999998</v>
      </c>
      <c r="D13990" s="357" t="s">
        <v>6792</v>
      </c>
      <c r="E13990" s="357" t="s">
        <v>6792</v>
      </c>
    </row>
    <row r="13991" spans="1:5" ht="15.6">
      <c r="A13991" s="358" t="s">
        <v>1398</v>
      </c>
      <c r="B13991" s="358" t="s">
        <v>19913</v>
      </c>
      <c r="C13991" s="359">
        <v>2.2999999999999998</v>
      </c>
      <c r="D13991" s="357" t="s">
        <v>7643</v>
      </c>
      <c r="E13991" s="357" t="s">
        <v>7643</v>
      </c>
    </row>
    <row r="13992" spans="1:5" ht="15.6">
      <c r="A13992" s="358" t="s">
        <v>1398</v>
      </c>
      <c r="B13992" s="358" t="s">
        <v>19913</v>
      </c>
      <c r="C13992" s="359">
        <v>2.2999999999999998</v>
      </c>
      <c r="D13992" s="357" t="s">
        <v>7643</v>
      </c>
      <c r="E13992" s="357" t="s">
        <v>7643</v>
      </c>
    </row>
    <row r="13993" spans="1:5" ht="15.6">
      <c r="A13993" s="358" t="s">
        <v>145</v>
      </c>
      <c r="B13993" s="358" t="s">
        <v>10443</v>
      </c>
      <c r="C13993" s="359">
        <v>2.2999999999999998</v>
      </c>
      <c r="D13993" s="357" t="s">
        <v>2338</v>
      </c>
      <c r="E13993" s="357" t="s">
        <v>2338</v>
      </c>
    </row>
    <row r="13994" spans="1:5" ht="15.6">
      <c r="A13994" s="358" t="s">
        <v>145</v>
      </c>
      <c r="B13994" s="358" t="s">
        <v>10443</v>
      </c>
      <c r="C13994" s="359">
        <v>2.2999999999999998</v>
      </c>
      <c r="D13994" s="357" t="s">
        <v>2338</v>
      </c>
      <c r="E13994" s="357" t="s">
        <v>2338</v>
      </c>
    </row>
    <row r="13995" spans="1:5" ht="15.6">
      <c r="A13995" s="358" t="s">
        <v>28841</v>
      </c>
      <c r="B13995" s="358" t="s">
        <v>28842</v>
      </c>
      <c r="C13995" s="359">
        <v>2.2999999999999998</v>
      </c>
      <c r="D13995" s="357" t="s">
        <v>28840</v>
      </c>
      <c r="E13995" s="357" t="s">
        <v>28840</v>
      </c>
    </row>
    <row r="13996" spans="1:5" ht="15.6">
      <c r="A13996" s="358" t="s">
        <v>24582</v>
      </c>
      <c r="B13996" s="358" t="s">
        <v>24583</v>
      </c>
      <c r="C13996" s="359">
        <v>2.2999999999999998</v>
      </c>
      <c r="D13996" s="357" t="s">
        <v>24581</v>
      </c>
      <c r="E13996" s="357" t="s">
        <v>24581</v>
      </c>
    </row>
    <row r="13997" spans="1:5" ht="15.6">
      <c r="A13997" s="358" t="s">
        <v>12623</v>
      </c>
      <c r="B13997" s="358" t="s">
        <v>12624</v>
      </c>
      <c r="C13997" s="359">
        <v>2.2999999999999998</v>
      </c>
      <c r="D13997" s="357" t="s">
        <v>3590</v>
      </c>
      <c r="E13997" s="357" t="s">
        <v>3590</v>
      </c>
    </row>
    <row r="13998" spans="1:5" ht="15.6">
      <c r="A13998" s="358" t="s">
        <v>12623</v>
      </c>
      <c r="B13998" s="358" t="s">
        <v>12624</v>
      </c>
      <c r="C13998" s="359">
        <v>2.2999999999999998</v>
      </c>
      <c r="D13998" s="357" t="s">
        <v>3590</v>
      </c>
      <c r="E13998" s="357" t="s">
        <v>3590</v>
      </c>
    </row>
    <row r="13999" spans="1:5" ht="15.6">
      <c r="A13999" s="358" t="s">
        <v>41850</v>
      </c>
      <c r="B13999" s="358" t="s">
        <v>41851</v>
      </c>
      <c r="C13999" s="359">
        <v>2.2999999999999998</v>
      </c>
      <c r="D13999" s="357" t="s">
        <v>41849</v>
      </c>
      <c r="E13999" s="357" t="s">
        <v>41849</v>
      </c>
    </row>
    <row r="14000" spans="1:5" ht="15.6">
      <c r="A14000" s="358" t="s">
        <v>10262</v>
      </c>
      <c r="B14000" s="358" t="s">
        <v>1452</v>
      </c>
      <c r="C14000" s="359">
        <v>2.2999999999999998</v>
      </c>
      <c r="D14000" s="357" t="s">
        <v>7855</v>
      </c>
      <c r="E14000" s="357" t="s">
        <v>7855</v>
      </c>
    </row>
    <row r="14001" spans="1:5" ht="15.6">
      <c r="A14001" s="358" t="s">
        <v>10262</v>
      </c>
      <c r="B14001" s="358" t="s">
        <v>1452</v>
      </c>
      <c r="C14001" s="359">
        <v>2.2999999999999998</v>
      </c>
      <c r="D14001" s="357" t="s">
        <v>7855</v>
      </c>
      <c r="E14001" s="357" t="s">
        <v>7855</v>
      </c>
    </row>
    <row r="14002" spans="1:5" ht="15.6">
      <c r="A14002" s="358" t="s">
        <v>1885</v>
      </c>
      <c r="B14002" s="358" t="s">
        <v>22373</v>
      </c>
      <c r="C14002" s="359">
        <v>2.2999999999999998</v>
      </c>
      <c r="D14002" s="357" t="s">
        <v>9157</v>
      </c>
      <c r="E14002" s="357" t="s">
        <v>9157</v>
      </c>
    </row>
    <row r="14003" spans="1:5" ht="15.6">
      <c r="A14003" s="358" t="s">
        <v>13444</v>
      </c>
      <c r="B14003" s="358" t="s">
        <v>13444</v>
      </c>
      <c r="C14003" s="359">
        <v>2.2999999999999998</v>
      </c>
      <c r="D14003" s="357" t="s">
        <v>3649</v>
      </c>
      <c r="E14003" s="357" t="s">
        <v>3649</v>
      </c>
    </row>
    <row r="14004" spans="1:5" ht="15.6">
      <c r="A14004" s="358" t="s">
        <v>15176</v>
      </c>
      <c r="B14004" s="358" t="s">
        <v>15177</v>
      </c>
      <c r="C14004" s="359">
        <v>2.2999999999999998</v>
      </c>
      <c r="D14004" s="357" t="s">
        <v>4954</v>
      </c>
      <c r="E14004" s="357" t="s">
        <v>4954</v>
      </c>
    </row>
    <row r="14005" spans="1:5" ht="15.6">
      <c r="A14005" s="358" t="s">
        <v>18638</v>
      </c>
      <c r="B14005" s="358" t="s">
        <v>18639</v>
      </c>
      <c r="C14005" s="359">
        <v>2.2999999999999998</v>
      </c>
      <c r="D14005" s="357" t="s">
        <v>7412</v>
      </c>
      <c r="E14005" s="357" t="s">
        <v>7412</v>
      </c>
    </row>
    <row r="14006" spans="1:5" ht="15.6">
      <c r="A14006" s="358" t="s">
        <v>18638</v>
      </c>
      <c r="B14006" s="358" t="s">
        <v>18639</v>
      </c>
      <c r="C14006" s="359">
        <v>2.2999999999999998</v>
      </c>
      <c r="D14006" s="357" t="s">
        <v>7412</v>
      </c>
      <c r="E14006" s="357" t="s">
        <v>7412</v>
      </c>
    </row>
    <row r="14007" spans="1:5" ht="15.6">
      <c r="A14007" s="358" t="s">
        <v>32043</v>
      </c>
      <c r="B14007" s="358" t="s">
        <v>32044</v>
      </c>
      <c r="C14007" s="359">
        <v>2.2999999999999998</v>
      </c>
      <c r="D14007" s="357" t="s">
        <v>32042</v>
      </c>
      <c r="E14007" s="357" t="s">
        <v>32042</v>
      </c>
    </row>
    <row r="14008" spans="1:5" ht="15.6">
      <c r="A14008" s="358" t="s">
        <v>32043</v>
      </c>
      <c r="B14008" s="358" t="s">
        <v>32044</v>
      </c>
      <c r="C14008" s="359">
        <v>2.2999999999999998</v>
      </c>
      <c r="D14008" s="357" t="s">
        <v>32042</v>
      </c>
      <c r="E14008" s="357" t="s">
        <v>32042</v>
      </c>
    </row>
    <row r="14009" spans="1:5" ht="15.6">
      <c r="A14009" s="358" t="s">
        <v>32043</v>
      </c>
      <c r="B14009" s="358" t="s">
        <v>32044</v>
      </c>
      <c r="C14009" s="359">
        <v>2.2999999999999998</v>
      </c>
      <c r="D14009" s="357" t="s">
        <v>32042</v>
      </c>
      <c r="E14009" s="357" t="s">
        <v>32042</v>
      </c>
    </row>
    <row r="14010" spans="1:5" ht="15.6">
      <c r="A14010" s="358" t="s">
        <v>16099</v>
      </c>
      <c r="B14010" s="358" t="s">
        <v>16100</v>
      </c>
      <c r="C14010" s="359">
        <v>2.2999999999999998</v>
      </c>
      <c r="D14010" s="357" t="s">
        <v>5491</v>
      </c>
      <c r="E14010" s="357" t="s">
        <v>5491</v>
      </c>
    </row>
    <row r="14011" spans="1:5" ht="15.6">
      <c r="A14011" s="358" t="s">
        <v>16099</v>
      </c>
      <c r="B14011" s="358" t="s">
        <v>16100</v>
      </c>
      <c r="C14011" s="359">
        <v>2.2999999999999998</v>
      </c>
      <c r="D14011" s="357" t="s">
        <v>5491</v>
      </c>
      <c r="E14011" s="357" t="s">
        <v>5491</v>
      </c>
    </row>
    <row r="14012" spans="1:5" ht="15.6">
      <c r="A14012" s="358" t="s">
        <v>40536</v>
      </c>
      <c r="B14012" s="358" t="s">
        <v>40537</v>
      </c>
      <c r="C14012" s="359">
        <v>2.2999999999999998</v>
      </c>
      <c r="D14012" s="357" t="s">
        <v>40535</v>
      </c>
      <c r="E14012" s="357" t="s">
        <v>40535</v>
      </c>
    </row>
    <row r="14013" spans="1:5" ht="15.6">
      <c r="A14013" s="358" t="s">
        <v>1976</v>
      </c>
      <c r="B14013" s="358" t="s">
        <v>22878</v>
      </c>
      <c r="C14013" s="359">
        <v>2.2999999999999998</v>
      </c>
      <c r="D14013" s="357" t="s">
        <v>9492</v>
      </c>
      <c r="E14013" s="357" t="s">
        <v>9492</v>
      </c>
    </row>
    <row r="14014" spans="1:5" ht="15.6">
      <c r="A14014" s="358" t="s">
        <v>1976</v>
      </c>
      <c r="B14014" s="358" t="s">
        <v>22878</v>
      </c>
      <c r="C14014" s="359">
        <v>2.2999999999999998</v>
      </c>
      <c r="D14014" s="357" t="s">
        <v>9492</v>
      </c>
      <c r="E14014" s="357" t="s">
        <v>9492</v>
      </c>
    </row>
    <row r="14015" spans="1:5" ht="15.6">
      <c r="A14015" s="358" t="s">
        <v>39993</v>
      </c>
      <c r="B14015" s="358" t="s">
        <v>39994</v>
      </c>
      <c r="C14015" s="359">
        <v>2.2999999999999998</v>
      </c>
      <c r="D14015" s="357" t="s">
        <v>39992</v>
      </c>
      <c r="E14015" s="357" t="s">
        <v>39992</v>
      </c>
    </row>
    <row r="14016" spans="1:5" ht="15.6">
      <c r="A14016" s="358" t="s">
        <v>18514</v>
      </c>
      <c r="B14016" s="358" t="s">
        <v>18515</v>
      </c>
      <c r="C14016" s="359">
        <v>2.2999999999999998</v>
      </c>
      <c r="D14016" s="357" t="s">
        <v>6726</v>
      </c>
      <c r="E14016" s="357" t="s">
        <v>6726</v>
      </c>
    </row>
    <row r="14017" spans="1:5" ht="15.6">
      <c r="A14017" s="358" t="s">
        <v>1653</v>
      </c>
      <c r="B14017" s="358" t="s">
        <v>21161</v>
      </c>
      <c r="C14017" s="359">
        <v>2.2999999999999998</v>
      </c>
      <c r="D14017" s="357" t="s">
        <v>8435</v>
      </c>
      <c r="E14017" s="357" t="s">
        <v>8435</v>
      </c>
    </row>
    <row r="14018" spans="1:5" ht="15.6">
      <c r="A14018" s="358" t="s">
        <v>1653</v>
      </c>
      <c r="B14018" s="358" t="s">
        <v>21161</v>
      </c>
      <c r="C14018" s="359">
        <v>2.2999999999999998</v>
      </c>
      <c r="D14018" s="357" t="s">
        <v>8435</v>
      </c>
      <c r="E14018" s="357" t="s">
        <v>8435</v>
      </c>
    </row>
    <row r="14019" spans="1:5" ht="15.6">
      <c r="A14019" s="358" t="s">
        <v>10262</v>
      </c>
      <c r="B14019" s="358" t="s">
        <v>61343</v>
      </c>
      <c r="C14019" s="359">
        <v>2.2999999999999998</v>
      </c>
      <c r="D14019" s="357" t="s">
        <v>61342</v>
      </c>
      <c r="E14019" s="357" t="s">
        <v>61342</v>
      </c>
    </row>
    <row r="14020" spans="1:5" ht="15.6">
      <c r="A14020" s="358" t="s">
        <v>53451</v>
      </c>
      <c r="B14020" s="358" t="s">
        <v>53451</v>
      </c>
      <c r="C14020" s="359">
        <v>2.2999999999999998</v>
      </c>
      <c r="D14020" s="357" t="s">
        <v>53450</v>
      </c>
      <c r="E14020" s="357" t="s">
        <v>53450</v>
      </c>
    </row>
    <row r="14021" spans="1:5" ht="15.6">
      <c r="A14021" s="358" t="s">
        <v>118</v>
      </c>
      <c r="B14021" s="358" t="s">
        <v>10262</v>
      </c>
      <c r="C14021" s="359">
        <v>2.2999999999999998</v>
      </c>
      <c r="D14021" s="357" t="s">
        <v>2230</v>
      </c>
      <c r="E14021" s="357" t="s">
        <v>2230</v>
      </c>
    </row>
    <row r="14022" spans="1:5" ht="15.6">
      <c r="A14022" s="358" t="s">
        <v>61345</v>
      </c>
      <c r="B14022" s="358" t="s">
        <v>61346</v>
      </c>
      <c r="C14022" s="359">
        <v>2.2999999999999998</v>
      </c>
      <c r="D14022" s="357" t="s">
        <v>61344</v>
      </c>
      <c r="E14022" s="357" t="s">
        <v>61344</v>
      </c>
    </row>
    <row r="14023" spans="1:5" ht="15.6">
      <c r="A14023" s="358" t="s">
        <v>10262</v>
      </c>
      <c r="B14023" s="358" t="s">
        <v>54799</v>
      </c>
      <c r="C14023" s="359">
        <v>2.2999999999999998</v>
      </c>
      <c r="D14023" s="357" t="s">
        <v>54798</v>
      </c>
      <c r="E14023" s="357" t="s">
        <v>54798</v>
      </c>
    </row>
    <row r="14024" spans="1:5" ht="15.6">
      <c r="A14024" s="358" t="s">
        <v>10262</v>
      </c>
      <c r="B14024" s="358" t="s">
        <v>61347</v>
      </c>
      <c r="C14024" s="359">
        <v>2.2999999999999998</v>
      </c>
      <c r="D14024" s="357" t="s">
        <v>39209</v>
      </c>
      <c r="E14024" s="357" t="s">
        <v>39209</v>
      </c>
    </row>
    <row r="14025" spans="1:5" ht="15.6">
      <c r="A14025" s="358" t="s">
        <v>50860</v>
      </c>
      <c r="B14025" s="358" t="s">
        <v>50861</v>
      </c>
      <c r="C14025" s="359">
        <v>2.2000000000000002</v>
      </c>
      <c r="D14025" s="357" t="s">
        <v>50859</v>
      </c>
      <c r="E14025" s="357" t="s">
        <v>50859</v>
      </c>
    </row>
    <row r="14026" spans="1:5" ht="15.6">
      <c r="A14026" s="358" t="s">
        <v>50860</v>
      </c>
      <c r="B14026" s="358" t="s">
        <v>50861</v>
      </c>
      <c r="C14026" s="359">
        <v>2.2000000000000002</v>
      </c>
      <c r="D14026" s="357" t="s">
        <v>50859</v>
      </c>
      <c r="E14026" s="357" t="s">
        <v>50859</v>
      </c>
    </row>
    <row r="14027" spans="1:5" ht="15.6">
      <c r="A14027" s="358" t="s">
        <v>41911</v>
      </c>
      <c r="B14027" s="358" t="s">
        <v>41912</v>
      </c>
      <c r="C14027" s="359">
        <v>2.2000000000000002</v>
      </c>
      <c r="D14027" s="357" t="s">
        <v>41910</v>
      </c>
      <c r="E14027" s="357" t="s">
        <v>41910</v>
      </c>
    </row>
    <row r="14028" spans="1:5" ht="15.6">
      <c r="A14028" s="358" t="s">
        <v>41911</v>
      </c>
      <c r="B14028" s="358" t="s">
        <v>41912</v>
      </c>
      <c r="C14028" s="359">
        <v>2.2000000000000002</v>
      </c>
      <c r="D14028" s="357" t="s">
        <v>41910</v>
      </c>
      <c r="E14028" s="357" t="s">
        <v>41910</v>
      </c>
    </row>
    <row r="14029" spans="1:5" ht="15.6">
      <c r="A14029" s="358" t="s">
        <v>27992</v>
      </c>
      <c r="B14029" s="358" t="s">
        <v>27993</v>
      </c>
      <c r="C14029" s="359">
        <v>2.2000000000000002</v>
      </c>
      <c r="D14029" s="357" t="s">
        <v>27991</v>
      </c>
      <c r="E14029" s="357" t="s">
        <v>27991</v>
      </c>
    </row>
    <row r="14030" spans="1:5" ht="15.6">
      <c r="A14030" s="358" t="s">
        <v>32026</v>
      </c>
      <c r="B14030" s="358" t="s">
        <v>32026</v>
      </c>
      <c r="C14030" s="359">
        <v>2.2000000000000002</v>
      </c>
      <c r="D14030" s="357" t="s">
        <v>32025</v>
      </c>
      <c r="E14030" s="357" t="s">
        <v>32025</v>
      </c>
    </row>
    <row r="14031" spans="1:5" ht="15.6">
      <c r="A14031" s="358" t="s">
        <v>15297</v>
      </c>
      <c r="B14031" s="358" t="s">
        <v>15298</v>
      </c>
      <c r="C14031" s="359">
        <v>2.2000000000000002</v>
      </c>
      <c r="D14031" s="357" t="s">
        <v>5084</v>
      </c>
      <c r="E14031" s="357" t="s">
        <v>5084</v>
      </c>
    </row>
    <row r="14032" spans="1:5" ht="15.6">
      <c r="A14032" s="358" t="s">
        <v>40343</v>
      </c>
      <c r="B14032" s="358" t="s">
        <v>40344</v>
      </c>
      <c r="C14032" s="359">
        <v>2.2000000000000002</v>
      </c>
      <c r="D14032" s="357" t="s">
        <v>40342</v>
      </c>
      <c r="E14032" s="357" t="s">
        <v>40342</v>
      </c>
    </row>
    <row r="14033" spans="1:5" ht="15.6">
      <c r="A14033" s="358" t="s">
        <v>40343</v>
      </c>
      <c r="B14033" s="358" t="s">
        <v>40344</v>
      </c>
      <c r="C14033" s="359">
        <v>2.2000000000000002</v>
      </c>
      <c r="D14033" s="357" t="s">
        <v>40342</v>
      </c>
      <c r="E14033" s="357" t="s">
        <v>40342</v>
      </c>
    </row>
    <row r="14034" spans="1:5" ht="15.6">
      <c r="A14034" s="358" t="s">
        <v>29875</v>
      </c>
      <c r="B14034" s="358" t="s">
        <v>29876</v>
      </c>
      <c r="C14034" s="359">
        <v>2.2000000000000002</v>
      </c>
      <c r="D14034" s="357" t="s">
        <v>29874</v>
      </c>
      <c r="E14034" s="357" t="s">
        <v>29874</v>
      </c>
    </row>
    <row r="14035" spans="1:5" ht="15.6">
      <c r="A14035" s="358" t="s">
        <v>46654</v>
      </c>
      <c r="B14035" s="358" t="s">
        <v>46655</v>
      </c>
      <c r="C14035" s="359">
        <v>2.2000000000000002</v>
      </c>
      <c r="D14035" s="357" t="s">
        <v>46653</v>
      </c>
      <c r="E14035" s="357" t="s">
        <v>46653</v>
      </c>
    </row>
    <row r="14036" spans="1:5" ht="15.6">
      <c r="A14036" s="358" t="s">
        <v>46654</v>
      </c>
      <c r="B14036" s="358" t="s">
        <v>46655</v>
      </c>
      <c r="C14036" s="359">
        <v>2.2000000000000002</v>
      </c>
      <c r="D14036" s="357" t="s">
        <v>46653</v>
      </c>
      <c r="E14036" s="357" t="s">
        <v>46653</v>
      </c>
    </row>
    <row r="14037" spans="1:5" ht="15.6">
      <c r="A14037" s="358" t="s">
        <v>50137</v>
      </c>
      <c r="B14037" s="358" t="s">
        <v>50138</v>
      </c>
      <c r="C14037" s="359">
        <v>2.2000000000000002</v>
      </c>
      <c r="D14037" s="357" t="s">
        <v>50136</v>
      </c>
      <c r="E14037" s="357" t="s">
        <v>50136</v>
      </c>
    </row>
    <row r="14038" spans="1:5" ht="15.6">
      <c r="A14038" s="358" t="s">
        <v>50137</v>
      </c>
      <c r="B14038" s="358" t="s">
        <v>50138</v>
      </c>
      <c r="C14038" s="359">
        <v>2.2000000000000002</v>
      </c>
      <c r="D14038" s="357" t="s">
        <v>50136</v>
      </c>
      <c r="E14038" s="357" t="s">
        <v>50136</v>
      </c>
    </row>
    <row r="14039" spans="1:5" ht="15.6">
      <c r="A14039" s="358" t="s">
        <v>26524</v>
      </c>
      <c r="B14039" s="358" t="s">
        <v>26525</v>
      </c>
      <c r="C14039" s="359">
        <v>2.2000000000000002</v>
      </c>
      <c r="D14039" s="357" t="s">
        <v>26523</v>
      </c>
      <c r="E14039" s="357" t="s">
        <v>26523</v>
      </c>
    </row>
    <row r="14040" spans="1:5" ht="15.6">
      <c r="A14040" s="358" t="s">
        <v>41439</v>
      </c>
      <c r="B14040" s="358" t="s">
        <v>41440</v>
      </c>
      <c r="C14040" s="359">
        <v>2.2000000000000002</v>
      </c>
      <c r="D14040" s="357" t="s">
        <v>41438</v>
      </c>
      <c r="E14040" s="357" t="s">
        <v>41438</v>
      </c>
    </row>
    <row r="14041" spans="1:5" ht="15.6">
      <c r="A14041" s="358" t="s">
        <v>50414</v>
      </c>
      <c r="B14041" s="358" t="s">
        <v>50415</v>
      </c>
      <c r="C14041" s="359">
        <v>2.2000000000000002</v>
      </c>
      <c r="D14041" s="357" t="s">
        <v>50413</v>
      </c>
      <c r="E14041" s="357" t="s">
        <v>50413</v>
      </c>
    </row>
    <row r="14042" spans="1:5" ht="15.6">
      <c r="A14042" s="358" t="s">
        <v>50414</v>
      </c>
      <c r="B14042" s="358" t="s">
        <v>50415</v>
      </c>
      <c r="C14042" s="359">
        <v>2.2000000000000002</v>
      </c>
      <c r="D14042" s="357" t="s">
        <v>50413</v>
      </c>
      <c r="E14042" s="357" t="s">
        <v>50413</v>
      </c>
    </row>
    <row r="14043" spans="1:5" ht="15.6">
      <c r="A14043" s="358" t="s">
        <v>32745</v>
      </c>
      <c r="B14043" s="358" t="s">
        <v>32746</v>
      </c>
      <c r="C14043" s="359">
        <v>2.2000000000000002</v>
      </c>
      <c r="D14043" s="357" t="s">
        <v>32744</v>
      </c>
      <c r="E14043" s="357" t="s">
        <v>32744</v>
      </c>
    </row>
    <row r="14044" spans="1:5" ht="15.6">
      <c r="A14044" s="358" t="s">
        <v>11823</v>
      </c>
      <c r="B14044" s="358" t="s">
        <v>11823</v>
      </c>
      <c r="C14044" s="359">
        <v>2.2000000000000002</v>
      </c>
      <c r="D14044" s="357" t="s">
        <v>3041</v>
      </c>
      <c r="E14044" s="357" t="s">
        <v>3041</v>
      </c>
    </row>
    <row r="14045" spans="1:5" ht="15.6">
      <c r="A14045" s="358" t="s">
        <v>34077</v>
      </c>
      <c r="B14045" s="358" t="s">
        <v>34078</v>
      </c>
      <c r="C14045" s="359">
        <v>2.2000000000000002</v>
      </c>
      <c r="D14045" s="357" t="s">
        <v>34076</v>
      </c>
      <c r="E14045" s="357" t="s">
        <v>34076</v>
      </c>
    </row>
    <row r="14046" spans="1:5" ht="15.6">
      <c r="A14046" s="358" t="s">
        <v>34077</v>
      </c>
      <c r="B14046" s="358" t="s">
        <v>34078</v>
      </c>
      <c r="C14046" s="359">
        <v>2.2000000000000002</v>
      </c>
      <c r="D14046" s="357" t="s">
        <v>34076</v>
      </c>
      <c r="E14046" s="357" t="s">
        <v>34076</v>
      </c>
    </row>
    <row r="14047" spans="1:5" ht="15.6">
      <c r="A14047" s="358" t="s">
        <v>34077</v>
      </c>
      <c r="B14047" s="358" t="s">
        <v>34078</v>
      </c>
      <c r="C14047" s="359">
        <v>2.2000000000000002</v>
      </c>
      <c r="D14047" s="357" t="s">
        <v>34076</v>
      </c>
      <c r="E14047" s="357" t="s">
        <v>34076</v>
      </c>
    </row>
    <row r="14048" spans="1:5" ht="15.6">
      <c r="A14048" s="358" t="s">
        <v>29188</v>
      </c>
      <c r="B14048" s="358" t="s">
        <v>29189</v>
      </c>
      <c r="C14048" s="359">
        <v>2.2000000000000002</v>
      </c>
      <c r="D14048" s="357" t="s">
        <v>29187</v>
      </c>
      <c r="E14048" s="357" t="s">
        <v>29187</v>
      </c>
    </row>
    <row r="14049" spans="1:5" ht="15.6">
      <c r="A14049" s="358" t="s">
        <v>29188</v>
      </c>
      <c r="B14049" s="358" t="s">
        <v>29189</v>
      </c>
      <c r="C14049" s="359">
        <v>2.2000000000000002</v>
      </c>
      <c r="D14049" s="357" t="s">
        <v>29187</v>
      </c>
      <c r="E14049" s="357" t="s">
        <v>29187</v>
      </c>
    </row>
    <row r="14050" spans="1:5" ht="15.6">
      <c r="A14050" s="358" t="s">
        <v>26194</v>
      </c>
      <c r="B14050" s="358" t="s">
        <v>26195</v>
      </c>
      <c r="C14050" s="359">
        <v>2.2000000000000002</v>
      </c>
      <c r="D14050" s="357" t="s">
        <v>26193</v>
      </c>
      <c r="E14050" s="357" t="s">
        <v>26193</v>
      </c>
    </row>
    <row r="14051" spans="1:5" ht="15.6">
      <c r="A14051" s="358" t="s">
        <v>26194</v>
      </c>
      <c r="B14051" s="358" t="s">
        <v>26195</v>
      </c>
      <c r="C14051" s="359">
        <v>2.2000000000000002</v>
      </c>
      <c r="D14051" s="357" t="s">
        <v>26193</v>
      </c>
      <c r="E14051" s="357" t="s">
        <v>26193</v>
      </c>
    </row>
    <row r="14052" spans="1:5" ht="15.6">
      <c r="A14052" s="358" t="s">
        <v>26194</v>
      </c>
      <c r="B14052" s="358" t="s">
        <v>26195</v>
      </c>
      <c r="C14052" s="359">
        <v>2.2000000000000002</v>
      </c>
      <c r="D14052" s="357" t="s">
        <v>26193</v>
      </c>
      <c r="E14052" s="357" t="s">
        <v>26193</v>
      </c>
    </row>
    <row r="14053" spans="1:5" ht="15.6">
      <c r="A14053" s="358" t="s">
        <v>26194</v>
      </c>
      <c r="B14053" s="358" t="s">
        <v>26195</v>
      </c>
      <c r="C14053" s="359">
        <v>2.2000000000000002</v>
      </c>
      <c r="D14053" s="357" t="s">
        <v>26193</v>
      </c>
      <c r="E14053" s="357" t="s">
        <v>26193</v>
      </c>
    </row>
    <row r="14054" spans="1:5" ht="15.6">
      <c r="A14054" s="358" t="s">
        <v>39385</v>
      </c>
      <c r="B14054" s="358" t="s">
        <v>39386</v>
      </c>
      <c r="C14054" s="359">
        <v>2.2000000000000002</v>
      </c>
      <c r="D14054" s="357" t="s">
        <v>39384</v>
      </c>
      <c r="E14054" s="357" t="s">
        <v>39384</v>
      </c>
    </row>
    <row r="14055" spans="1:5" ht="15.6">
      <c r="A14055" s="358" t="s">
        <v>39385</v>
      </c>
      <c r="B14055" s="358" t="s">
        <v>39386</v>
      </c>
      <c r="C14055" s="359">
        <v>2.2000000000000002</v>
      </c>
      <c r="D14055" s="357" t="s">
        <v>39384</v>
      </c>
      <c r="E14055" s="357" t="s">
        <v>39384</v>
      </c>
    </row>
    <row r="14056" spans="1:5" ht="15.6">
      <c r="A14056" s="358" t="s">
        <v>47097</v>
      </c>
      <c r="B14056" s="358" t="s">
        <v>10262</v>
      </c>
      <c r="C14056" s="359">
        <v>2.2000000000000002</v>
      </c>
      <c r="D14056" s="357" t="s">
        <v>47096</v>
      </c>
      <c r="E14056" s="357" t="s">
        <v>47096</v>
      </c>
    </row>
    <row r="14057" spans="1:5" ht="15.6">
      <c r="A14057" s="358" t="s">
        <v>47097</v>
      </c>
      <c r="B14057" s="358" t="s">
        <v>10262</v>
      </c>
      <c r="C14057" s="359">
        <v>2.2000000000000002</v>
      </c>
      <c r="D14057" s="357" t="s">
        <v>47096</v>
      </c>
      <c r="E14057" s="357" t="s">
        <v>47096</v>
      </c>
    </row>
    <row r="14058" spans="1:5" ht="15.6">
      <c r="A14058" s="358" t="s">
        <v>47097</v>
      </c>
      <c r="B14058" s="358" t="s">
        <v>10262</v>
      </c>
      <c r="C14058" s="359">
        <v>2.2000000000000002</v>
      </c>
      <c r="D14058" s="357" t="s">
        <v>47096</v>
      </c>
      <c r="E14058" s="357" t="s">
        <v>47096</v>
      </c>
    </row>
    <row r="14059" spans="1:5" ht="15.6">
      <c r="A14059" s="358" t="s">
        <v>41706</v>
      </c>
      <c r="B14059" s="358" t="s">
        <v>41707</v>
      </c>
      <c r="C14059" s="359">
        <v>2.2000000000000002</v>
      </c>
      <c r="D14059" s="357" t="s">
        <v>41705</v>
      </c>
      <c r="E14059" s="357" t="s">
        <v>41705</v>
      </c>
    </row>
    <row r="14060" spans="1:5" ht="15.6">
      <c r="A14060" s="358" t="s">
        <v>41706</v>
      </c>
      <c r="B14060" s="358" t="s">
        <v>41707</v>
      </c>
      <c r="C14060" s="359">
        <v>2.2000000000000002</v>
      </c>
      <c r="D14060" s="357" t="s">
        <v>41705</v>
      </c>
      <c r="E14060" s="357" t="s">
        <v>41705</v>
      </c>
    </row>
    <row r="14061" spans="1:5" ht="15.6">
      <c r="A14061" s="358" t="s">
        <v>29752</v>
      </c>
      <c r="B14061" s="358" t="s">
        <v>29753</v>
      </c>
      <c r="C14061" s="359">
        <v>2.2000000000000002</v>
      </c>
      <c r="D14061" s="357" t="s">
        <v>29751</v>
      </c>
      <c r="E14061" s="357" t="s">
        <v>29751</v>
      </c>
    </row>
    <row r="14062" spans="1:5" ht="15.6">
      <c r="A14062" s="358" t="s">
        <v>29752</v>
      </c>
      <c r="B14062" s="358" t="s">
        <v>29753</v>
      </c>
      <c r="C14062" s="359">
        <v>2.2000000000000002</v>
      </c>
      <c r="D14062" s="357" t="s">
        <v>29751</v>
      </c>
      <c r="E14062" s="357" t="s">
        <v>29751</v>
      </c>
    </row>
    <row r="14063" spans="1:5" ht="15.6">
      <c r="A14063" s="358" t="s">
        <v>10262</v>
      </c>
      <c r="B14063" s="358" t="s">
        <v>29836</v>
      </c>
      <c r="C14063" s="359">
        <v>2.2000000000000002</v>
      </c>
      <c r="D14063" s="357" t="s">
        <v>29835</v>
      </c>
      <c r="E14063" s="357" t="s">
        <v>29835</v>
      </c>
    </row>
    <row r="14064" spans="1:5" ht="15.6">
      <c r="A14064" s="358" t="s">
        <v>45955</v>
      </c>
      <c r="B14064" s="358" t="s">
        <v>45956</v>
      </c>
      <c r="C14064" s="359">
        <v>2.2000000000000002</v>
      </c>
      <c r="D14064" s="357" t="s">
        <v>45954</v>
      </c>
      <c r="E14064" s="357" t="s">
        <v>45954</v>
      </c>
    </row>
    <row r="14065" spans="1:5" ht="15.6">
      <c r="A14065" s="358" t="s">
        <v>33204</v>
      </c>
      <c r="B14065" s="358" t="s">
        <v>33205</v>
      </c>
      <c r="C14065" s="359">
        <v>2.2000000000000002</v>
      </c>
      <c r="D14065" s="357" t="s">
        <v>33203</v>
      </c>
      <c r="E14065" s="357" t="s">
        <v>33203</v>
      </c>
    </row>
    <row r="14066" spans="1:5" ht="15.6">
      <c r="A14066" s="358" t="s">
        <v>33204</v>
      </c>
      <c r="B14066" s="358" t="s">
        <v>33205</v>
      </c>
      <c r="C14066" s="359">
        <v>2.2000000000000002</v>
      </c>
      <c r="D14066" s="357" t="s">
        <v>33203</v>
      </c>
      <c r="E14066" s="357" t="s">
        <v>33203</v>
      </c>
    </row>
    <row r="14067" spans="1:5" ht="15.6">
      <c r="A14067" s="358" t="s">
        <v>33204</v>
      </c>
      <c r="B14067" s="358" t="s">
        <v>33205</v>
      </c>
      <c r="C14067" s="359">
        <v>2.2000000000000002</v>
      </c>
      <c r="D14067" s="357" t="s">
        <v>33203</v>
      </c>
      <c r="E14067" s="357" t="s">
        <v>33203</v>
      </c>
    </row>
    <row r="14068" spans="1:5" ht="15.6">
      <c r="A14068" s="358" t="s">
        <v>34424</v>
      </c>
      <c r="B14068" s="358" t="s">
        <v>34425</v>
      </c>
      <c r="C14068" s="359">
        <v>2.2000000000000002</v>
      </c>
      <c r="D14068" s="357" t="s">
        <v>34423</v>
      </c>
      <c r="E14068" s="357" t="s">
        <v>34423</v>
      </c>
    </row>
    <row r="14069" spans="1:5" ht="15.6">
      <c r="A14069" s="358" t="s">
        <v>42629</v>
      </c>
      <c r="B14069" s="358" t="s">
        <v>42630</v>
      </c>
      <c r="C14069" s="359">
        <v>2.2000000000000002</v>
      </c>
      <c r="D14069" s="357" t="s">
        <v>42628</v>
      </c>
      <c r="E14069" s="357" t="s">
        <v>42628</v>
      </c>
    </row>
    <row r="14070" spans="1:5" ht="15.6">
      <c r="A14070" s="358" t="s">
        <v>36961</v>
      </c>
      <c r="B14070" s="358" t="s">
        <v>36962</v>
      </c>
      <c r="C14070" s="359">
        <v>2.2000000000000002</v>
      </c>
      <c r="D14070" s="357" t="s">
        <v>36960</v>
      </c>
      <c r="E14070" s="357" t="s">
        <v>36960</v>
      </c>
    </row>
    <row r="14071" spans="1:5" ht="15.6">
      <c r="A14071" s="358" t="s">
        <v>36961</v>
      </c>
      <c r="B14071" s="358" t="s">
        <v>36962</v>
      </c>
      <c r="C14071" s="359">
        <v>2.2000000000000002</v>
      </c>
      <c r="D14071" s="357" t="s">
        <v>36960</v>
      </c>
      <c r="E14071" s="357" t="s">
        <v>36960</v>
      </c>
    </row>
    <row r="14072" spans="1:5" ht="15.6">
      <c r="A14072" s="358" t="s">
        <v>36961</v>
      </c>
      <c r="B14072" s="358" t="s">
        <v>36962</v>
      </c>
      <c r="C14072" s="359">
        <v>2.2000000000000002</v>
      </c>
      <c r="D14072" s="357" t="s">
        <v>36960</v>
      </c>
      <c r="E14072" s="357" t="s">
        <v>36960</v>
      </c>
    </row>
    <row r="14073" spans="1:5" ht="15.6">
      <c r="A14073" s="358" t="s">
        <v>50616</v>
      </c>
      <c r="B14073" s="358" t="s">
        <v>50617</v>
      </c>
      <c r="C14073" s="359">
        <v>2.2000000000000002</v>
      </c>
      <c r="D14073" s="357" t="s">
        <v>50615</v>
      </c>
      <c r="E14073" s="357" t="s">
        <v>50615</v>
      </c>
    </row>
    <row r="14074" spans="1:5" ht="15.6">
      <c r="A14074" s="358" t="s">
        <v>29342</v>
      </c>
      <c r="B14074" s="358" t="s">
        <v>29343</v>
      </c>
      <c r="C14074" s="359">
        <v>2.2000000000000002</v>
      </c>
      <c r="D14074" s="357" t="s">
        <v>29341</v>
      </c>
      <c r="E14074" s="357" t="s">
        <v>29341</v>
      </c>
    </row>
    <row r="14075" spans="1:5" ht="15.6">
      <c r="A14075" s="358" t="s">
        <v>43287</v>
      </c>
      <c r="B14075" s="358" t="s">
        <v>43288</v>
      </c>
      <c r="C14075" s="359">
        <v>2.2000000000000002</v>
      </c>
      <c r="D14075" s="357" t="s">
        <v>43286</v>
      </c>
      <c r="E14075" s="357" t="s">
        <v>43286</v>
      </c>
    </row>
    <row r="14076" spans="1:5" ht="15.6">
      <c r="A14076" s="358" t="s">
        <v>43287</v>
      </c>
      <c r="B14076" s="358" t="s">
        <v>43288</v>
      </c>
      <c r="C14076" s="359">
        <v>2.2000000000000002</v>
      </c>
      <c r="D14076" s="357" t="s">
        <v>43286</v>
      </c>
      <c r="E14076" s="357" t="s">
        <v>43286</v>
      </c>
    </row>
    <row r="14077" spans="1:5" ht="15.6">
      <c r="A14077" s="358" t="s">
        <v>22675</v>
      </c>
      <c r="B14077" s="358" t="s">
        <v>22676</v>
      </c>
      <c r="C14077" s="359">
        <v>2.2000000000000002</v>
      </c>
      <c r="D14077" s="357" t="s">
        <v>9326</v>
      </c>
      <c r="E14077" s="357" t="s">
        <v>9326</v>
      </c>
    </row>
    <row r="14078" spans="1:5" ht="15.6">
      <c r="A14078" s="358" t="s">
        <v>11257</v>
      </c>
      <c r="B14078" s="358" t="s">
        <v>11258</v>
      </c>
      <c r="C14078" s="359">
        <v>2.2000000000000002</v>
      </c>
      <c r="D14078" s="357" t="s">
        <v>2290</v>
      </c>
      <c r="E14078" s="357" t="s">
        <v>2290</v>
      </c>
    </row>
    <row r="14079" spans="1:5" ht="15.6">
      <c r="A14079" s="358" t="s">
        <v>10262</v>
      </c>
      <c r="B14079" s="358" t="s">
        <v>27861</v>
      </c>
      <c r="C14079" s="359">
        <v>2.2000000000000002</v>
      </c>
      <c r="D14079" s="357" t="s">
        <v>27860</v>
      </c>
      <c r="E14079" s="357" t="s">
        <v>27860</v>
      </c>
    </row>
    <row r="14080" spans="1:5" ht="15.6">
      <c r="A14080" s="358" t="s">
        <v>10262</v>
      </c>
      <c r="B14080" s="358" t="s">
        <v>27861</v>
      </c>
      <c r="C14080" s="359">
        <v>2.2000000000000002</v>
      </c>
      <c r="D14080" s="357" t="s">
        <v>27860</v>
      </c>
      <c r="E14080" s="357" t="s">
        <v>27860</v>
      </c>
    </row>
    <row r="14081" spans="1:5" ht="15.6">
      <c r="A14081" s="358" t="s">
        <v>17269</v>
      </c>
      <c r="B14081" s="358" t="s">
        <v>17270</v>
      </c>
      <c r="C14081" s="359">
        <v>2.2000000000000002</v>
      </c>
      <c r="D14081" s="357" t="s">
        <v>6128</v>
      </c>
      <c r="E14081" s="357" t="s">
        <v>6128</v>
      </c>
    </row>
    <row r="14082" spans="1:5" ht="15.6">
      <c r="A14082" s="358" t="s">
        <v>29655</v>
      </c>
      <c r="B14082" s="358" t="s">
        <v>29656</v>
      </c>
      <c r="C14082" s="359">
        <v>2.2000000000000002</v>
      </c>
      <c r="D14082" s="357" t="s">
        <v>29654</v>
      </c>
      <c r="E14082" s="357" t="s">
        <v>29654</v>
      </c>
    </row>
    <row r="14083" spans="1:5" ht="15.6">
      <c r="A14083" s="358" t="s">
        <v>29655</v>
      </c>
      <c r="B14083" s="358" t="s">
        <v>29656</v>
      </c>
      <c r="C14083" s="359">
        <v>2.2000000000000002</v>
      </c>
      <c r="D14083" s="357" t="s">
        <v>29654</v>
      </c>
      <c r="E14083" s="357" t="s">
        <v>29654</v>
      </c>
    </row>
    <row r="14084" spans="1:5" ht="15.6">
      <c r="A14084" s="358" t="s">
        <v>29655</v>
      </c>
      <c r="B14084" s="358" t="s">
        <v>29656</v>
      </c>
      <c r="C14084" s="359">
        <v>2.2000000000000002</v>
      </c>
      <c r="D14084" s="357" t="s">
        <v>29654</v>
      </c>
      <c r="E14084" s="357" t="s">
        <v>29654</v>
      </c>
    </row>
    <row r="14085" spans="1:5" ht="15.6">
      <c r="A14085" s="358" t="s">
        <v>52913</v>
      </c>
      <c r="B14085" s="358" t="s">
        <v>52914</v>
      </c>
      <c r="C14085" s="359">
        <v>2.2000000000000002</v>
      </c>
      <c r="D14085" s="357" t="s">
        <v>52912</v>
      </c>
      <c r="E14085" s="357" t="s">
        <v>52912</v>
      </c>
    </row>
    <row r="14086" spans="1:5" ht="15.6">
      <c r="A14086" s="358" t="s">
        <v>52913</v>
      </c>
      <c r="B14086" s="358" t="s">
        <v>52914</v>
      </c>
      <c r="C14086" s="359">
        <v>2.2000000000000002</v>
      </c>
      <c r="D14086" s="357" t="s">
        <v>52912</v>
      </c>
      <c r="E14086" s="357" t="s">
        <v>52912</v>
      </c>
    </row>
    <row r="14087" spans="1:5" ht="15.6">
      <c r="A14087" s="358" t="s">
        <v>52913</v>
      </c>
      <c r="B14087" s="358" t="s">
        <v>52914</v>
      </c>
      <c r="C14087" s="359">
        <v>2.2000000000000002</v>
      </c>
      <c r="D14087" s="357" t="s">
        <v>52912</v>
      </c>
      <c r="E14087" s="357" t="s">
        <v>52912</v>
      </c>
    </row>
    <row r="14088" spans="1:5" ht="15.6">
      <c r="A14088" s="358" t="s">
        <v>34146</v>
      </c>
      <c r="B14088" s="358" t="s">
        <v>34147</v>
      </c>
      <c r="C14088" s="359">
        <v>2.2000000000000002</v>
      </c>
      <c r="D14088" s="357" t="s">
        <v>34145</v>
      </c>
      <c r="E14088" s="357" t="s">
        <v>34145</v>
      </c>
    </row>
    <row r="14089" spans="1:5" ht="15.6">
      <c r="A14089" s="358" t="s">
        <v>34146</v>
      </c>
      <c r="B14089" s="358" t="s">
        <v>34147</v>
      </c>
      <c r="C14089" s="359">
        <v>2.2000000000000002</v>
      </c>
      <c r="D14089" s="357" t="s">
        <v>34145</v>
      </c>
      <c r="E14089" s="357" t="s">
        <v>34145</v>
      </c>
    </row>
    <row r="14090" spans="1:5" ht="15.6">
      <c r="A14090" s="358" t="s">
        <v>17092</v>
      </c>
      <c r="B14090" s="358" t="s">
        <v>17093</v>
      </c>
      <c r="C14090" s="359">
        <v>2.2000000000000002</v>
      </c>
      <c r="D14090" s="357" t="s">
        <v>5969</v>
      </c>
      <c r="E14090" s="357" t="s">
        <v>5969</v>
      </c>
    </row>
    <row r="14091" spans="1:5" ht="15.6">
      <c r="A14091" s="358" t="s">
        <v>17092</v>
      </c>
      <c r="B14091" s="358" t="s">
        <v>17093</v>
      </c>
      <c r="C14091" s="359">
        <v>2.2000000000000002</v>
      </c>
      <c r="D14091" s="357" t="s">
        <v>5969</v>
      </c>
      <c r="E14091" s="357" t="s">
        <v>5969</v>
      </c>
    </row>
    <row r="14092" spans="1:5" ht="15.6">
      <c r="A14092" s="358" t="s">
        <v>39323</v>
      </c>
      <c r="B14092" s="358" t="s">
        <v>39324</v>
      </c>
      <c r="C14092" s="359">
        <v>2.2000000000000002</v>
      </c>
      <c r="D14092" s="357" t="s">
        <v>39322</v>
      </c>
      <c r="E14092" s="357" t="s">
        <v>39322</v>
      </c>
    </row>
    <row r="14093" spans="1:5" ht="15.6">
      <c r="A14093" s="358" t="s">
        <v>34080</v>
      </c>
      <c r="B14093" s="358" t="s">
        <v>34081</v>
      </c>
      <c r="C14093" s="359">
        <v>2.2000000000000002</v>
      </c>
      <c r="D14093" s="357" t="s">
        <v>34079</v>
      </c>
      <c r="E14093" s="357" t="s">
        <v>34079</v>
      </c>
    </row>
    <row r="14094" spans="1:5" ht="15.6">
      <c r="A14094" s="358" t="s">
        <v>10262</v>
      </c>
      <c r="B14094" s="358" t="s">
        <v>46978</v>
      </c>
      <c r="C14094" s="359">
        <v>2.2000000000000002</v>
      </c>
      <c r="D14094" s="357" t="s">
        <v>46977</v>
      </c>
      <c r="E14094" s="357" t="s">
        <v>46977</v>
      </c>
    </row>
    <row r="14095" spans="1:5" ht="15.6">
      <c r="A14095" s="358" t="s">
        <v>27683</v>
      </c>
      <c r="B14095" s="358" t="s">
        <v>27684</v>
      </c>
      <c r="C14095" s="359">
        <v>2.2000000000000002</v>
      </c>
      <c r="D14095" s="357" t="s">
        <v>27682</v>
      </c>
      <c r="E14095" s="357" t="s">
        <v>27682</v>
      </c>
    </row>
    <row r="14096" spans="1:5" ht="15.6">
      <c r="A14096" s="358" t="s">
        <v>48393</v>
      </c>
      <c r="B14096" s="358" t="s">
        <v>48394</v>
      </c>
      <c r="C14096" s="359">
        <v>2.2000000000000002</v>
      </c>
      <c r="D14096" s="357" t="s">
        <v>48392</v>
      </c>
      <c r="E14096" s="357" t="s">
        <v>48392</v>
      </c>
    </row>
    <row r="14097" spans="1:5" ht="15.6">
      <c r="A14097" s="358" t="s">
        <v>12119</v>
      </c>
      <c r="B14097" s="358" t="s">
        <v>10262</v>
      </c>
      <c r="C14097" s="359">
        <v>2.2000000000000002</v>
      </c>
      <c r="D14097" s="357" t="s">
        <v>3070</v>
      </c>
      <c r="E14097" s="357" t="s">
        <v>3070</v>
      </c>
    </row>
    <row r="14098" spans="1:5" ht="15.6">
      <c r="A14098" s="358" t="s">
        <v>30864</v>
      </c>
      <c r="B14098" s="358" t="s">
        <v>30865</v>
      </c>
      <c r="C14098" s="359">
        <v>2.2000000000000002</v>
      </c>
      <c r="D14098" s="357" t="s">
        <v>30863</v>
      </c>
      <c r="E14098" s="357" t="s">
        <v>30863</v>
      </c>
    </row>
    <row r="14099" spans="1:5" ht="15.6">
      <c r="A14099" s="358" t="s">
        <v>38913</v>
      </c>
      <c r="B14099" s="358" t="s">
        <v>38914</v>
      </c>
      <c r="C14099" s="359">
        <v>2.2000000000000002</v>
      </c>
      <c r="D14099" s="357" t="s">
        <v>38912</v>
      </c>
      <c r="E14099" s="357" t="s">
        <v>38912</v>
      </c>
    </row>
    <row r="14100" spans="1:5" ht="15.6">
      <c r="A14100" s="358" t="s">
        <v>38913</v>
      </c>
      <c r="B14100" s="358" t="s">
        <v>38914</v>
      </c>
      <c r="C14100" s="359">
        <v>2.2000000000000002</v>
      </c>
      <c r="D14100" s="357" t="s">
        <v>38912</v>
      </c>
      <c r="E14100" s="357" t="s">
        <v>38912</v>
      </c>
    </row>
    <row r="14101" spans="1:5" ht="15.6">
      <c r="A14101" s="358" t="s">
        <v>40651</v>
      </c>
      <c r="B14101" s="358" t="s">
        <v>40652</v>
      </c>
      <c r="C14101" s="359">
        <v>2.2000000000000002</v>
      </c>
      <c r="D14101" s="357" t="s">
        <v>40650</v>
      </c>
      <c r="E14101" s="357" t="s">
        <v>40650</v>
      </c>
    </row>
    <row r="14102" spans="1:5" ht="15.6">
      <c r="A14102" s="358" t="s">
        <v>40651</v>
      </c>
      <c r="B14102" s="358" t="s">
        <v>40652</v>
      </c>
      <c r="C14102" s="359">
        <v>2.2000000000000002</v>
      </c>
      <c r="D14102" s="357" t="s">
        <v>40650</v>
      </c>
      <c r="E14102" s="357" t="s">
        <v>40650</v>
      </c>
    </row>
    <row r="14103" spans="1:5" ht="15.6">
      <c r="A14103" s="358" t="s">
        <v>40651</v>
      </c>
      <c r="B14103" s="358" t="s">
        <v>40652</v>
      </c>
      <c r="C14103" s="359">
        <v>2.2000000000000002</v>
      </c>
      <c r="D14103" s="357" t="s">
        <v>40650</v>
      </c>
      <c r="E14103" s="357" t="s">
        <v>40650</v>
      </c>
    </row>
    <row r="14104" spans="1:5" ht="15.6">
      <c r="A14104" s="358" t="s">
        <v>48593</v>
      </c>
      <c r="B14104" s="358" t="s">
        <v>48594</v>
      </c>
      <c r="C14104" s="359">
        <v>2.2000000000000002</v>
      </c>
      <c r="D14104" s="357" t="s">
        <v>48592</v>
      </c>
      <c r="E14104" s="357" t="s">
        <v>48592</v>
      </c>
    </row>
    <row r="14105" spans="1:5" ht="15.6">
      <c r="A14105" s="358" t="s">
        <v>48593</v>
      </c>
      <c r="B14105" s="358" t="s">
        <v>48594</v>
      </c>
      <c r="C14105" s="359">
        <v>2.2000000000000002</v>
      </c>
      <c r="D14105" s="357" t="s">
        <v>48592</v>
      </c>
      <c r="E14105" s="357" t="s">
        <v>48592</v>
      </c>
    </row>
    <row r="14106" spans="1:5" ht="15.6">
      <c r="A14106" s="358" t="s">
        <v>15511</v>
      </c>
      <c r="B14106" s="358" t="s">
        <v>15512</v>
      </c>
      <c r="C14106" s="359">
        <v>2.2000000000000002</v>
      </c>
      <c r="D14106" s="357" t="s">
        <v>5181</v>
      </c>
      <c r="E14106" s="357" t="s">
        <v>5181</v>
      </c>
    </row>
    <row r="14107" spans="1:5" ht="15.6">
      <c r="A14107" s="358" t="s">
        <v>15511</v>
      </c>
      <c r="B14107" s="358" t="s">
        <v>15512</v>
      </c>
      <c r="C14107" s="359">
        <v>2.2000000000000002</v>
      </c>
      <c r="D14107" s="357" t="s">
        <v>5181</v>
      </c>
      <c r="E14107" s="357" t="s">
        <v>5181</v>
      </c>
    </row>
    <row r="14108" spans="1:5" ht="15.6">
      <c r="A14108" s="358" t="s">
        <v>36826</v>
      </c>
      <c r="B14108" s="358" t="s">
        <v>36827</v>
      </c>
      <c r="C14108" s="359">
        <v>2.2000000000000002</v>
      </c>
      <c r="D14108" s="357" t="s">
        <v>36825</v>
      </c>
      <c r="E14108" s="357" t="s">
        <v>36825</v>
      </c>
    </row>
    <row r="14109" spans="1:5" ht="15.6">
      <c r="A14109" s="358" t="s">
        <v>47019</v>
      </c>
      <c r="B14109" s="358" t="s">
        <v>47020</v>
      </c>
      <c r="C14109" s="359">
        <v>2.2000000000000002</v>
      </c>
      <c r="D14109" s="357" t="s">
        <v>47018</v>
      </c>
      <c r="E14109" s="357" t="s">
        <v>47018</v>
      </c>
    </row>
    <row r="14110" spans="1:5" ht="15.6">
      <c r="A14110" s="358" t="s">
        <v>10262</v>
      </c>
      <c r="B14110" s="358" t="s">
        <v>50774</v>
      </c>
      <c r="C14110" s="359">
        <v>2.2000000000000002</v>
      </c>
      <c r="D14110" s="357" t="s">
        <v>50773</v>
      </c>
      <c r="E14110" s="357" t="s">
        <v>50773</v>
      </c>
    </row>
    <row r="14111" spans="1:5" ht="15.6">
      <c r="A14111" s="358" t="s">
        <v>33067</v>
      </c>
      <c r="B14111" s="358" t="s">
        <v>33068</v>
      </c>
      <c r="C14111" s="359">
        <v>2.2000000000000002</v>
      </c>
      <c r="D14111" s="357" t="s">
        <v>33066</v>
      </c>
      <c r="E14111" s="357" t="s">
        <v>33066</v>
      </c>
    </row>
    <row r="14112" spans="1:5" ht="15.6">
      <c r="A14112" s="358" t="s">
        <v>33067</v>
      </c>
      <c r="B14112" s="358" t="s">
        <v>33068</v>
      </c>
      <c r="C14112" s="359">
        <v>2.2000000000000002</v>
      </c>
      <c r="D14112" s="357" t="s">
        <v>33066</v>
      </c>
      <c r="E14112" s="357" t="s">
        <v>33066</v>
      </c>
    </row>
    <row r="14113" spans="1:5" ht="15.6">
      <c r="A14113" s="358" t="s">
        <v>10808</v>
      </c>
      <c r="B14113" s="358" t="s">
        <v>10262</v>
      </c>
      <c r="C14113" s="359">
        <v>2.2000000000000002</v>
      </c>
      <c r="D14113" s="357" t="s">
        <v>2633</v>
      </c>
      <c r="E14113" s="357" t="s">
        <v>2633</v>
      </c>
    </row>
    <row r="14114" spans="1:5" ht="15.6">
      <c r="A14114" s="358" t="s">
        <v>23761</v>
      </c>
      <c r="B14114" s="358" t="s">
        <v>23762</v>
      </c>
      <c r="C14114" s="359">
        <v>2.2000000000000002</v>
      </c>
      <c r="D14114" s="357" t="s">
        <v>9901</v>
      </c>
      <c r="E14114" s="357" t="s">
        <v>9901</v>
      </c>
    </row>
    <row r="14115" spans="1:5" ht="15.6">
      <c r="A14115" s="358" t="s">
        <v>42192</v>
      </c>
      <c r="B14115" s="358" t="s">
        <v>42193</v>
      </c>
      <c r="C14115" s="359">
        <v>2.2000000000000002</v>
      </c>
      <c r="D14115" s="357" t="s">
        <v>42191</v>
      </c>
      <c r="E14115" s="357" t="s">
        <v>42191</v>
      </c>
    </row>
    <row r="14116" spans="1:5" ht="15.6">
      <c r="A14116" s="358" t="s">
        <v>42868</v>
      </c>
      <c r="B14116" s="358" t="s">
        <v>42869</v>
      </c>
      <c r="C14116" s="359">
        <v>2.2000000000000002</v>
      </c>
      <c r="D14116" s="357" t="s">
        <v>42867</v>
      </c>
      <c r="E14116" s="357" t="s">
        <v>42867</v>
      </c>
    </row>
    <row r="14117" spans="1:5" ht="15.6">
      <c r="A14117" s="358" t="s">
        <v>34595</v>
      </c>
      <c r="B14117" s="358" t="s">
        <v>34596</v>
      </c>
      <c r="C14117" s="359">
        <v>2.2000000000000002</v>
      </c>
      <c r="D14117" s="357" t="s">
        <v>34594</v>
      </c>
      <c r="E14117" s="357" t="s">
        <v>34594</v>
      </c>
    </row>
    <row r="14118" spans="1:5" ht="15.6">
      <c r="A14118" s="358" t="s">
        <v>34595</v>
      </c>
      <c r="B14118" s="358" t="s">
        <v>34596</v>
      </c>
      <c r="C14118" s="359">
        <v>2.2000000000000002</v>
      </c>
      <c r="D14118" s="357" t="s">
        <v>34594</v>
      </c>
      <c r="E14118" s="357" t="s">
        <v>34594</v>
      </c>
    </row>
    <row r="14119" spans="1:5" ht="15.6">
      <c r="A14119" s="358" t="s">
        <v>19014</v>
      </c>
      <c r="B14119" s="358" t="s">
        <v>19014</v>
      </c>
      <c r="C14119" s="359">
        <v>2.2000000000000002</v>
      </c>
      <c r="D14119" s="357" t="s">
        <v>6557</v>
      </c>
      <c r="E14119" s="357" t="s">
        <v>6557</v>
      </c>
    </row>
    <row r="14120" spans="1:5" ht="15.6">
      <c r="A14120" s="358" t="s">
        <v>10972</v>
      </c>
      <c r="B14120" s="358" t="s">
        <v>10973</v>
      </c>
      <c r="C14120" s="359">
        <v>2.2000000000000002</v>
      </c>
      <c r="D14120" s="357" t="s">
        <v>2815</v>
      </c>
      <c r="E14120" s="357" t="s">
        <v>2815</v>
      </c>
    </row>
    <row r="14121" spans="1:5" ht="15.6">
      <c r="A14121" s="358" t="s">
        <v>41612</v>
      </c>
      <c r="B14121" s="358" t="s">
        <v>41613</v>
      </c>
      <c r="C14121" s="359">
        <v>2.2000000000000002</v>
      </c>
      <c r="D14121" s="357" t="s">
        <v>41611</v>
      </c>
      <c r="E14121" s="357" t="s">
        <v>41611</v>
      </c>
    </row>
    <row r="14122" spans="1:5" ht="15.6">
      <c r="A14122" s="358" t="s">
        <v>41612</v>
      </c>
      <c r="B14122" s="358" t="s">
        <v>41613</v>
      </c>
      <c r="C14122" s="359">
        <v>2.2000000000000002</v>
      </c>
      <c r="D14122" s="357" t="s">
        <v>41611</v>
      </c>
      <c r="E14122" s="357" t="s">
        <v>41611</v>
      </c>
    </row>
    <row r="14123" spans="1:5" ht="15.6">
      <c r="A14123" s="358" t="s">
        <v>20552</v>
      </c>
      <c r="B14123" s="358" t="s">
        <v>20552</v>
      </c>
      <c r="C14123" s="359">
        <v>2.2000000000000002</v>
      </c>
      <c r="D14123" s="357" t="s">
        <v>8007</v>
      </c>
      <c r="E14123" s="357" t="s">
        <v>8007</v>
      </c>
    </row>
    <row r="14124" spans="1:5" ht="15.6">
      <c r="A14124" s="358" t="s">
        <v>49714</v>
      </c>
      <c r="B14124" s="358" t="s">
        <v>49715</v>
      </c>
      <c r="C14124" s="359">
        <v>2.2000000000000002</v>
      </c>
      <c r="D14124" s="357" t="s">
        <v>49713</v>
      </c>
      <c r="E14124" s="357" t="s">
        <v>49713</v>
      </c>
    </row>
    <row r="14125" spans="1:5" ht="15.6">
      <c r="A14125" s="358" t="s">
        <v>16105</v>
      </c>
      <c r="B14125" s="358" t="s">
        <v>16106</v>
      </c>
      <c r="C14125" s="359">
        <v>2.2000000000000002</v>
      </c>
      <c r="D14125" s="357" t="s">
        <v>5497</v>
      </c>
      <c r="E14125" s="357" t="s">
        <v>5497</v>
      </c>
    </row>
    <row r="14126" spans="1:5" ht="15.6">
      <c r="A14126" s="358" t="s">
        <v>42121</v>
      </c>
      <c r="B14126" s="358" t="s">
        <v>42122</v>
      </c>
      <c r="C14126" s="359">
        <v>2.2000000000000002</v>
      </c>
      <c r="D14126" s="357" t="s">
        <v>42120</v>
      </c>
      <c r="E14126" s="357" t="s">
        <v>42120</v>
      </c>
    </row>
    <row r="14127" spans="1:5" ht="15.6">
      <c r="A14127" s="358" t="s">
        <v>42121</v>
      </c>
      <c r="B14127" s="358" t="s">
        <v>42122</v>
      </c>
      <c r="C14127" s="359">
        <v>2.2000000000000002</v>
      </c>
      <c r="D14127" s="357" t="s">
        <v>42120</v>
      </c>
      <c r="E14127" s="357" t="s">
        <v>42120</v>
      </c>
    </row>
    <row r="14128" spans="1:5" ht="15.6">
      <c r="A14128" s="358" t="s">
        <v>44584</v>
      </c>
      <c r="B14128" s="358" t="s">
        <v>44585</v>
      </c>
      <c r="C14128" s="359">
        <v>2.2000000000000002</v>
      </c>
      <c r="D14128" s="357" t="s">
        <v>44583</v>
      </c>
      <c r="E14128" s="357" t="s">
        <v>44583</v>
      </c>
    </row>
    <row r="14129" spans="1:5" ht="15.6">
      <c r="A14129" s="358" t="s">
        <v>22666</v>
      </c>
      <c r="B14129" s="358" t="s">
        <v>10262</v>
      </c>
      <c r="C14129" s="359">
        <v>2.2000000000000002</v>
      </c>
      <c r="D14129" s="357" t="s">
        <v>9319</v>
      </c>
      <c r="E14129" s="357" t="s">
        <v>9319</v>
      </c>
    </row>
    <row r="14130" spans="1:5" ht="15.6">
      <c r="A14130" s="358" t="s">
        <v>22666</v>
      </c>
      <c r="B14130" s="358" t="s">
        <v>10262</v>
      </c>
      <c r="C14130" s="359">
        <v>2.2000000000000002</v>
      </c>
      <c r="D14130" s="357" t="s">
        <v>9319</v>
      </c>
      <c r="E14130" s="357" t="s">
        <v>9319</v>
      </c>
    </row>
    <row r="14131" spans="1:5" ht="15.6">
      <c r="A14131" s="358" t="s">
        <v>23625</v>
      </c>
      <c r="B14131" s="358" t="s">
        <v>23626</v>
      </c>
      <c r="C14131" s="359">
        <v>2.2000000000000002</v>
      </c>
      <c r="D14131" s="357" t="s">
        <v>9792</v>
      </c>
      <c r="E14131" s="357" t="s">
        <v>9792</v>
      </c>
    </row>
    <row r="14132" spans="1:5" ht="15.6">
      <c r="A14132" s="358" t="s">
        <v>54645</v>
      </c>
      <c r="B14132" s="358" t="s">
        <v>54646</v>
      </c>
      <c r="C14132" s="359">
        <v>2.2000000000000002</v>
      </c>
      <c r="D14132" s="357" t="s">
        <v>54644</v>
      </c>
      <c r="E14132" s="357" t="s">
        <v>54644</v>
      </c>
    </row>
    <row r="14133" spans="1:5" ht="15.6">
      <c r="A14133" s="358" t="s">
        <v>16623</v>
      </c>
      <c r="B14133" s="358" t="s">
        <v>16624</v>
      </c>
      <c r="C14133" s="359">
        <v>2.2000000000000002</v>
      </c>
      <c r="D14133" s="357" t="s">
        <v>6001</v>
      </c>
      <c r="E14133" s="357" t="s">
        <v>6001</v>
      </c>
    </row>
    <row r="14134" spans="1:5" ht="15.6">
      <c r="A14134" s="358" t="s">
        <v>16623</v>
      </c>
      <c r="B14134" s="358" t="s">
        <v>16624</v>
      </c>
      <c r="C14134" s="359">
        <v>2.2000000000000002</v>
      </c>
      <c r="D14134" s="357" t="s">
        <v>6001</v>
      </c>
      <c r="E14134" s="357" t="s">
        <v>6001</v>
      </c>
    </row>
    <row r="14135" spans="1:5" ht="15.6">
      <c r="A14135" s="358" t="s">
        <v>19505</v>
      </c>
      <c r="B14135" s="358" t="s">
        <v>19506</v>
      </c>
      <c r="C14135" s="359">
        <v>2.2000000000000002</v>
      </c>
      <c r="D14135" s="357" t="s">
        <v>7307</v>
      </c>
      <c r="E14135" s="357" t="s">
        <v>7307</v>
      </c>
    </row>
    <row r="14136" spans="1:5" ht="15.6">
      <c r="A14136" s="358" t="s">
        <v>19505</v>
      </c>
      <c r="B14136" s="358" t="s">
        <v>19506</v>
      </c>
      <c r="C14136" s="359">
        <v>2.2000000000000002</v>
      </c>
      <c r="D14136" s="357" t="s">
        <v>7307</v>
      </c>
      <c r="E14136" s="357" t="s">
        <v>7307</v>
      </c>
    </row>
    <row r="14137" spans="1:5" ht="15.6">
      <c r="A14137" s="358" t="s">
        <v>21327</v>
      </c>
      <c r="B14137" s="358" t="s">
        <v>21328</v>
      </c>
      <c r="C14137" s="359">
        <v>2.2000000000000002</v>
      </c>
      <c r="D14137" s="357" t="s">
        <v>8535</v>
      </c>
      <c r="E14137" s="357" t="s">
        <v>8535</v>
      </c>
    </row>
    <row r="14138" spans="1:5" ht="15.6">
      <c r="A14138" s="358" t="s">
        <v>10262</v>
      </c>
      <c r="B14138" s="358" t="s">
        <v>12098</v>
      </c>
      <c r="C14138" s="359">
        <v>2.2000000000000002</v>
      </c>
      <c r="D14138" s="357" t="s">
        <v>3323</v>
      </c>
      <c r="E14138" s="357" t="s">
        <v>3323</v>
      </c>
    </row>
    <row r="14139" spans="1:5" ht="15.6">
      <c r="A14139" s="358" t="s">
        <v>10262</v>
      </c>
      <c r="B14139" s="358" t="s">
        <v>31759</v>
      </c>
      <c r="C14139" s="359">
        <v>2.2000000000000002</v>
      </c>
      <c r="D14139" s="357" t="s">
        <v>31758</v>
      </c>
      <c r="E14139" s="357" t="s">
        <v>31758</v>
      </c>
    </row>
    <row r="14140" spans="1:5" ht="15.6">
      <c r="A14140" s="358" t="s">
        <v>46995</v>
      </c>
      <c r="B14140" s="358" t="s">
        <v>46996</v>
      </c>
      <c r="C14140" s="359">
        <v>2.2000000000000002</v>
      </c>
      <c r="D14140" s="357" t="s">
        <v>46994</v>
      </c>
      <c r="E14140" s="357" t="s">
        <v>46994</v>
      </c>
    </row>
    <row r="14141" spans="1:5" ht="15.6">
      <c r="A14141" s="358" t="s">
        <v>17529</v>
      </c>
      <c r="B14141" s="358" t="s">
        <v>17530</v>
      </c>
      <c r="C14141" s="359">
        <v>2.2000000000000002</v>
      </c>
      <c r="D14141" s="357" t="s">
        <v>6375</v>
      </c>
      <c r="E14141" s="357" t="s">
        <v>6375</v>
      </c>
    </row>
    <row r="14142" spans="1:5" ht="15.6">
      <c r="A14142" s="358" t="s">
        <v>17529</v>
      </c>
      <c r="B14142" s="358" t="s">
        <v>17530</v>
      </c>
      <c r="C14142" s="359">
        <v>2.2000000000000002</v>
      </c>
      <c r="D14142" s="357" t="s">
        <v>6375</v>
      </c>
      <c r="E14142" s="357" t="s">
        <v>6375</v>
      </c>
    </row>
    <row r="14143" spans="1:5" ht="15.6">
      <c r="A14143" s="358" t="s">
        <v>17529</v>
      </c>
      <c r="B14143" s="358" t="s">
        <v>17530</v>
      </c>
      <c r="C14143" s="359">
        <v>2.2000000000000002</v>
      </c>
      <c r="D14143" s="357" t="s">
        <v>6375</v>
      </c>
      <c r="E14143" s="357" t="s">
        <v>6375</v>
      </c>
    </row>
    <row r="14144" spans="1:5" ht="15.6">
      <c r="A14144" s="358" t="s">
        <v>47705</v>
      </c>
      <c r="B14144" s="358" t="s">
        <v>47705</v>
      </c>
      <c r="C14144" s="359">
        <v>2.2000000000000002</v>
      </c>
      <c r="D14144" s="357" t="s">
        <v>47704</v>
      </c>
      <c r="E14144" s="357" t="s">
        <v>47704</v>
      </c>
    </row>
    <row r="14145" spans="1:5" ht="15.6">
      <c r="A14145" s="358" t="s">
        <v>23590</v>
      </c>
      <c r="B14145" s="358" t="s">
        <v>23591</v>
      </c>
      <c r="C14145" s="359">
        <v>2.2000000000000002</v>
      </c>
      <c r="D14145" s="357" t="s">
        <v>9765</v>
      </c>
      <c r="E14145" s="357" t="s">
        <v>9765</v>
      </c>
    </row>
    <row r="14146" spans="1:5" ht="15.6">
      <c r="A14146" s="358" t="s">
        <v>26402</v>
      </c>
      <c r="B14146" s="358" t="s">
        <v>26403</v>
      </c>
      <c r="C14146" s="359">
        <v>2.2000000000000002</v>
      </c>
      <c r="D14146" s="357" t="s">
        <v>26401</v>
      </c>
      <c r="E14146" s="357" t="s">
        <v>26401</v>
      </c>
    </row>
    <row r="14147" spans="1:5" ht="15.6">
      <c r="A14147" s="358" t="s">
        <v>54650</v>
      </c>
      <c r="B14147" s="358" t="s">
        <v>54651</v>
      </c>
      <c r="C14147" s="359">
        <v>2.2000000000000002</v>
      </c>
      <c r="D14147" s="357" t="s">
        <v>54649</v>
      </c>
      <c r="E14147" s="357" t="s">
        <v>54649</v>
      </c>
    </row>
    <row r="14148" spans="1:5" ht="15.6">
      <c r="A14148" s="358" t="s">
        <v>23651</v>
      </c>
      <c r="B14148" s="358" t="s">
        <v>23652</v>
      </c>
      <c r="C14148" s="359">
        <v>2.2000000000000002</v>
      </c>
      <c r="D14148" s="357" t="s">
        <v>9809</v>
      </c>
      <c r="E14148" s="357" t="s">
        <v>9809</v>
      </c>
    </row>
    <row r="14149" spans="1:5" ht="15.6">
      <c r="A14149" s="358" t="s">
        <v>11739</v>
      </c>
      <c r="B14149" s="358" t="s">
        <v>11739</v>
      </c>
      <c r="C14149" s="359">
        <v>2.2000000000000002</v>
      </c>
      <c r="D14149" s="357" t="s">
        <v>2936</v>
      </c>
      <c r="E14149" s="357" t="s">
        <v>2936</v>
      </c>
    </row>
    <row r="14150" spans="1:5" ht="15.6">
      <c r="A14150" s="358" t="s">
        <v>17799</v>
      </c>
      <c r="B14150" s="358" t="s">
        <v>17800</v>
      </c>
      <c r="C14150" s="359">
        <v>2.2000000000000002</v>
      </c>
      <c r="D14150" s="357" t="s">
        <v>6652</v>
      </c>
      <c r="E14150" s="357" t="s">
        <v>6652</v>
      </c>
    </row>
    <row r="14151" spans="1:5" ht="15.6">
      <c r="A14151" s="358" t="s">
        <v>33032</v>
      </c>
      <c r="B14151" s="358" t="s">
        <v>33033</v>
      </c>
      <c r="C14151" s="359">
        <v>2.2000000000000002</v>
      </c>
      <c r="D14151" s="357" t="s">
        <v>33031</v>
      </c>
      <c r="E14151" s="357" t="s">
        <v>33031</v>
      </c>
    </row>
    <row r="14152" spans="1:5" ht="15.6">
      <c r="A14152" s="358" t="s">
        <v>33032</v>
      </c>
      <c r="B14152" s="358" t="s">
        <v>33033</v>
      </c>
      <c r="C14152" s="359">
        <v>2.2000000000000002</v>
      </c>
      <c r="D14152" s="357" t="s">
        <v>33031</v>
      </c>
      <c r="E14152" s="357" t="s">
        <v>33031</v>
      </c>
    </row>
    <row r="14153" spans="1:5" ht="15.6">
      <c r="A14153" s="358" t="s">
        <v>39459</v>
      </c>
      <c r="B14153" s="358" t="s">
        <v>39460</v>
      </c>
      <c r="C14153" s="359">
        <v>2.2000000000000002</v>
      </c>
      <c r="D14153" s="357" t="s">
        <v>39458</v>
      </c>
      <c r="E14153" s="357" t="s">
        <v>39458</v>
      </c>
    </row>
    <row r="14154" spans="1:5" ht="15.6">
      <c r="A14154" s="358" t="s">
        <v>39459</v>
      </c>
      <c r="B14154" s="358" t="s">
        <v>39460</v>
      </c>
      <c r="C14154" s="359">
        <v>2.2000000000000002</v>
      </c>
      <c r="D14154" s="357" t="s">
        <v>39458</v>
      </c>
      <c r="E14154" s="357" t="s">
        <v>39458</v>
      </c>
    </row>
    <row r="14155" spans="1:5" ht="15.6">
      <c r="A14155" s="358" t="s">
        <v>39459</v>
      </c>
      <c r="B14155" s="358" t="s">
        <v>39460</v>
      </c>
      <c r="C14155" s="359">
        <v>2.2000000000000002</v>
      </c>
      <c r="D14155" s="357" t="s">
        <v>39458</v>
      </c>
      <c r="E14155" s="357" t="s">
        <v>39458</v>
      </c>
    </row>
    <row r="14156" spans="1:5" ht="15.6">
      <c r="A14156" s="358" t="s">
        <v>41030</v>
      </c>
      <c r="B14156" s="358" t="s">
        <v>41031</v>
      </c>
      <c r="C14156" s="359">
        <v>2.2000000000000002</v>
      </c>
      <c r="D14156" s="357" t="s">
        <v>41029</v>
      </c>
      <c r="E14156" s="357" t="s">
        <v>41029</v>
      </c>
    </row>
    <row r="14157" spans="1:5" ht="15.6">
      <c r="A14157" s="358" t="s">
        <v>44237</v>
      </c>
      <c r="B14157" s="358" t="s">
        <v>44238</v>
      </c>
      <c r="C14157" s="359">
        <v>2.2000000000000002</v>
      </c>
      <c r="D14157" s="357" t="s">
        <v>44236</v>
      </c>
      <c r="E14157" s="357" t="s">
        <v>44236</v>
      </c>
    </row>
    <row r="14158" spans="1:5" ht="15.6">
      <c r="A14158" s="358" t="s">
        <v>47856</v>
      </c>
      <c r="B14158" s="358" t="s">
        <v>47857</v>
      </c>
      <c r="C14158" s="359">
        <v>2.2000000000000002</v>
      </c>
      <c r="D14158" s="357" t="s">
        <v>47855</v>
      </c>
      <c r="E14158" s="357" t="s">
        <v>47855</v>
      </c>
    </row>
    <row r="14159" spans="1:5" ht="15.6">
      <c r="A14159" s="358" t="s">
        <v>11061</v>
      </c>
      <c r="B14159" s="358" t="s">
        <v>11062</v>
      </c>
      <c r="C14159" s="359">
        <v>2.2000000000000002</v>
      </c>
      <c r="D14159" s="357" t="s">
        <v>2889</v>
      </c>
      <c r="E14159" s="357" t="s">
        <v>2889</v>
      </c>
    </row>
    <row r="14160" spans="1:5" ht="15.6">
      <c r="A14160" s="358" t="s">
        <v>11061</v>
      </c>
      <c r="B14160" s="358" t="s">
        <v>11062</v>
      </c>
      <c r="C14160" s="359">
        <v>2.2000000000000002</v>
      </c>
      <c r="D14160" s="357" t="s">
        <v>2889</v>
      </c>
      <c r="E14160" s="357" t="s">
        <v>2889</v>
      </c>
    </row>
    <row r="14161" spans="1:5" ht="15.6">
      <c r="A14161" s="358" t="s">
        <v>31382</v>
      </c>
      <c r="B14161" s="358" t="s">
        <v>31383</v>
      </c>
      <c r="C14161" s="359">
        <v>2.2000000000000002</v>
      </c>
      <c r="D14161" s="357" t="s">
        <v>31381</v>
      </c>
      <c r="E14161" s="357" t="s">
        <v>31381</v>
      </c>
    </row>
    <row r="14162" spans="1:5" ht="15.6">
      <c r="A14162" s="358" t="s">
        <v>31382</v>
      </c>
      <c r="B14162" s="358" t="s">
        <v>31383</v>
      </c>
      <c r="C14162" s="359">
        <v>2.2000000000000002</v>
      </c>
      <c r="D14162" s="357" t="s">
        <v>31381</v>
      </c>
      <c r="E14162" s="357" t="s">
        <v>31381</v>
      </c>
    </row>
    <row r="14163" spans="1:5" ht="15.6">
      <c r="A14163" s="358" t="s">
        <v>16288</v>
      </c>
      <c r="B14163" s="358" t="s">
        <v>16289</v>
      </c>
      <c r="C14163" s="359">
        <v>2.2000000000000002</v>
      </c>
      <c r="D14163" s="357" t="s">
        <v>5630</v>
      </c>
      <c r="E14163" s="357" t="s">
        <v>5630</v>
      </c>
    </row>
    <row r="14164" spans="1:5" ht="15.6">
      <c r="A14164" s="358" t="s">
        <v>17008</v>
      </c>
      <c r="B14164" s="358" t="s">
        <v>17009</v>
      </c>
      <c r="C14164" s="359">
        <v>2.2000000000000002</v>
      </c>
      <c r="D14164" s="357" t="s">
        <v>5856</v>
      </c>
      <c r="E14164" s="357" t="s">
        <v>5856</v>
      </c>
    </row>
    <row r="14165" spans="1:5" ht="15.6">
      <c r="A14165" s="358" t="s">
        <v>17008</v>
      </c>
      <c r="B14165" s="358" t="s">
        <v>17009</v>
      </c>
      <c r="C14165" s="359">
        <v>2.2000000000000002</v>
      </c>
      <c r="D14165" s="357" t="s">
        <v>5856</v>
      </c>
      <c r="E14165" s="357" t="s">
        <v>5856</v>
      </c>
    </row>
    <row r="14166" spans="1:5" ht="15.6">
      <c r="A14166" s="358" t="s">
        <v>1238</v>
      </c>
      <c r="B14166" s="358" t="s">
        <v>19301</v>
      </c>
      <c r="C14166" s="359">
        <v>2.2000000000000002</v>
      </c>
      <c r="D14166" s="357" t="s">
        <v>6992</v>
      </c>
      <c r="E14166" s="357" t="s">
        <v>6992</v>
      </c>
    </row>
    <row r="14167" spans="1:5" ht="15.6">
      <c r="A14167" s="358" t="s">
        <v>1238</v>
      </c>
      <c r="B14167" s="358" t="s">
        <v>19301</v>
      </c>
      <c r="C14167" s="359">
        <v>2.2000000000000002</v>
      </c>
      <c r="D14167" s="357" t="s">
        <v>6992</v>
      </c>
      <c r="E14167" s="357" t="s">
        <v>6992</v>
      </c>
    </row>
    <row r="14168" spans="1:5" ht="15.6">
      <c r="A14168" s="358" t="s">
        <v>1238</v>
      </c>
      <c r="B14168" s="358" t="s">
        <v>19301</v>
      </c>
      <c r="C14168" s="359">
        <v>2.2000000000000002</v>
      </c>
      <c r="D14168" s="357" t="s">
        <v>6992</v>
      </c>
      <c r="E14168" s="357" t="s">
        <v>6992</v>
      </c>
    </row>
    <row r="14169" spans="1:5" ht="15.6">
      <c r="A14169" s="358" t="s">
        <v>50674</v>
      </c>
      <c r="B14169" s="358" t="s">
        <v>50675</v>
      </c>
      <c r="C14169" s="359">
        <v>2.2000000000000002</v>
      </c>
      <c r="D14169" s="357" t="s">
        <v>50673</v>
      </c>
      <c r="E14169" s="357" t="s">
        <v>50673</v>
      </c>
    </row>
    <row r="14170" spans="1:5" ht="15.6">
      <c r="A14170" s="358" t="s">
        <v>50674</v>
      </c>
      <c r="B14170" s="358" t="s">
        <v>50675</v>
      </c>
      <c r="C14170" s="359">
        <v>2.2000000000000002</v>
      </c>
      <c r="D14170" s="357" t="s">
        <v>50673</v>
      </c>
      <c r="E14170" s="357" t="s">
        <v>50673</v>
      </c>
    </row>
    <row r="14171" spans="1:5" ht="15.6">
      <c r="A14171" s="358" t="s">
        <v>50674</v>
      </c>
      <c r="B14171" s="358" t="s">
        <v>50675</v>
      </c>
      <c r="C14171" s="359">
        <v>2.2000000000000002</v>
      </c>
      <c r="D14171" s="357" t="s">
        <v>50673</v>
      </c>
      <c r="E14171" s="357" t="s">
        <v>50673</v>
      </c>
    </row>
    <row r="14172" spans="1:5" ht="15.6">
      <c r="A14172" s="358" t="s">
        <v>50674</v>
      </c>
      <c r="B14172" s="358" t="s">
        <v>50675</v>
      </c>
      <c r="C14172" s="359">
        <v>2.2000000000000002</v>
      </c>
      <c r="D14172" s="357" t="s">
        <v>50673</v>
      </c>
      <c r="E14172" s="357" t="s">
        <v>50673</v>
      </c>
    </row>
    <row r="14173" spans="1:5" ht="15.6">
      <c r="A14173" s="358" t="s">
        <v>52023</v>
      </c>
      <c r="B14173" s="358" t="s">
        <v>52024</v>
      </c>
      <c r="C14173" s="359">
        <v>2.2000000000000002</v>
      </c>
      <c r="D14173" s="357" t="s">
        <v>52022</v>
      </c>
      <c r="E14173" s="357" t="s">
        <v>52022</v>
      </c>
    </row>
    <row r="14174" spans="1:5" ht="15.6">
      <c r="A14174" s="358" t="s">
        <v>52023</v>
      </c>
      <c r="B14174" s="358" t="s">
        <v>52024</v>
      </c>
      <c r="C14174" s="359">
        <v>2.2000000000000002</v>
      </c>
      <c r="D14174" s="357" t="s">
        <v>52022</v>
      </c>
      <c r="E14174" s="357" t="s">
        <v>52022</v>
      </c>
    </row>
    <row r="14175" spans="1:5" ht="15.6">
      <c r="A14175" s="358" t="s">
        <v>14458</v>
      </c>
      <c r="B14175" s="358" t="s">
        <v>14459</v>
      </c>
      <c r="C14175" s="359">
        <v>2.2000000000000002</v>
      </c>
      <c r="D14175" s="357" t="s">
        <v>4728</v>
      </c>
      <c r="E14175" s="357" t="s">
        <v>4728</v>
      </c>
    </row>
    <row r="14176" spans="1:5" ht="15.6">
      <c r="A14176" s="358" t="s">
        <v>15155</v>
      </c>
      <c r="B14176" s="358" t="s">
        <v>15155</v>
      </c>
      <c r="C14176" s="359">
        <v>2.2000000000000002</v>
      </c>
      <c r="D14176" s="357" t="s">
        <v>4969</v>
      </c>
      <c r="E14176" s="357" t="s">
        <v>4969</v>
      </c>
    </row>
    <row r="14177" spans="1:5" ht="15.6">
      <c r="A14177" s="358" t="s">
        <v>20559</v>
      </c>
      <c r="B14177" s="358" t="s">
        <v>10262</v>
      </c>
      <c r="C14177" s="359">
        <v>2.2000000000000002</v>
      </c>
      <c r="D14177" s="357" t="s">
        <v>8021</v>
      </c>
      <c r="E14177" s="357" t="s">
        <v>8021</v>
      </c>
    </row>
    <row r="14178" spans="1:5" ht="15.6">
      <c r="A14178" s="358" t="s">
        <v>53283</v>
      </c>
      <c r="B14178" s="358" t="s">
        <v>53284</v>
      </c>
      <c r="C14178" s="359">
        <v>2.2000000000000002</v>
      </c>
      <c r="D14178" s="357" t="s">
        <v>53282</v>
      </c>
      <c r="E14178" s="357" t="s">
        <v>53282</v>
      </c>
    </row>
    <row r="14179" spans="1:5" ht="15.6">
      <c r="A14179" s="358" t="s">
        <v>13616</v>
      </c>
      <c r="B14179" s="358" t="s">
        <v>13617</v>
      </c>
      <c r="C14179" s="359">
        <v>2.2000000000000002</v>
      </c>
      <c r="D14179" s="357" t="s">
        <v>3861</v>
      </c>
      <c r="E14179" s="357" t="s">
        <v>3861</v>
      </c>
    </row>
    <row r="14180" spans="1:5" ht="15.6">
      <c r="A14180" s="358" t="s">
        <v>31391</v>
      </c>
      <c r="B14180" s="358" t="s">
        <v>31392</v>
      </c>
      <c r="C14180" s="359">
        <v>2.2000000000000002</v>
      </c>
      <c r="D14180" s="357" t="s">
        <v>31390</v>
      </c>
      <c r="E14180" s="357" t="s">
        <v>31390</v>
      </c>
    </row>
    <row r="14181" spans="1:5" ht="15.6">
      <c r="A14181" s="358" t="s">
        <v>61349</v>
      </c>
      <c r="B14181" s="358" t="s">
        <v>61350</v>
      </c>
      <c r="C14181" s="359">
        <v>2.2000000000000002</v>
      </c>
      <c r="D14181" s="357" t="s">
        <v>61348</v>
      </c>
      <c r="E14181" s="357" t="s">
        <v>61348</v>
      </c>
    </row>
    <row r="14182" spans="1:5" ht="15.6">
      <c r="A14182" s="358" t="s">
        <v>41377</v>
      </c>
      <c r="B14182" s="358" t="s">
        <v>41378</v>
      </c>
      <c r="C14182" s="359">
        <v>2.2000000000000002</v>
      </c>
      <c r="D14182" s="357" t="s">
        <v>41376</v>
      </c>
      <c r="E14182" s="357" t="s">
        <v>41376</v>
      </c>
    </row>
    <row r="14183" spans="1:5" ht="15.6">
      <c r="A14183" s="358" t="s">
        <v>19750</v>
      </c>
      <c r="B14183" s="358" t="s">
        <v>19751</v>
      </c>
      <c r="C14183" s="359">
        <v>2.2000000000000002</v>
      </c>
      <c r="D14183" s="357" t="s">
        <v>7557</v>
      </c>
      <c r="E14183" s="357" t="s">
        <v>7557</v>
      </c>
    </row>
    <row r="14184" spans="1:5" ht="15.6">
      <c r="A14184" s="358" t="s">
        <v>13907</v>
      </c>
      <c r="B14184" s="358" t="s">
        <v>13908</v>
      </c>
      <c r="C14184" s="359">
        <v>2.2000000000000002</v>
      </c>
      <c r="D14184" s="357" t="s">
        <v>4274</v>
      </c>
      <c r="E14184" s="357" t="s">
        <v>4274</v>
      </c>
    </row>
    <row r="14185" spans="1:5" ht="15.6">
      <c r="A14185" s="358" t="s">
        <v>16786</v>
      </c>
      <c r="B14185" s="358" t="s">
        <v>16787</v>
      </c>
      <c r="C14185" s="359">
        <v>2.2000000000000002</v>
      </c>
      <c r="D14185" s="357" t="s">
        <v>5624</v>
      </c>
      <c r="E14185" s="357" t="s">
        <v>5624</v>
      </c>
    </row>
    <row r="14186" spans="1:5" ht="15.6">
      <c r="A14186" s="358" t="s">
        <v>18635</v>
      </c>
      <c r="B14186" s="358" t="s">
        <v>18635</v>
      </c>
      <c r="C14186" s="359">
        <v>2.2000000000000002</v>
      </c>
      <c r="D14186" s="357" t="s">
        <v>7411</v>
      </c>
      <c r="E14186" s="357" t="s">
        <v>7411</v>
      </c>
    </row>
    <row r="14187" spans="1:5" ht="15.6">
      <c r="A14187" s="358" t="s">
        <v>10701</v>
      </c>
      <c r="B14187" s="358" t="s">
        <v>10702</v>
      </c>
      <c r="C14187" s="359">
        <v>2.2000000000000002</v>
      </c>
      <c r="D14187" s="357" t="s">
        <v>2560</v>
      </c>
      <c r="E14187" s="357" t="s">
        <v>2560</v>
      </c>
    </row>
    <row r="14188" spans="1:5" ht="15.6">
      <c r="A14188" s="358" t="s">
        <v>18858</v>
      </c>
      <c r="B14188" s="358" t="s">
        <v>18859</v>
      </c>
      <c r="C14188" s="359">
        <v>2.2000000000000002</v>
      </c>
      <c r="D14188" s="357" t="s">
        <v>6326</v>
      </c>
      <c r="E14188" s="357" t="s">
        <v>6326</v>
      </c>
    </row>
    <row r="14189" spans="1:5" ht="15.6">
      <c r="A14189" s="358" t="s">
        <v>18858</v>
      </c>
      <c r="B14189" s="358" t="s">
        <v>18859</v>
      </c>
      <c r="C14189" s="359">
        <v>2.2000000000000002</v>
      </c>
      <c r="D14189" s="357" t="s">
        <v>6326</v>
      </c>
      <c r="E14189" s="357" t="s">
        <v>6326</v>
      </c>
    </row>
    <row r="14190" spans="1:5" ht="15.6">
      <c r="A14190" s="358" t="s">
        <v>19379</v>
      </c>
      <c r="B14190" s="358" t="s">
        <v>19380</v>
      </c>
      <c r="C14190" s="359">
        <v>2.2000000000000002</v>
      </c>
      <c r="D14190" s="357" t="s">
        <v>7097</v>
      </c>
      <c r="E14190" s="357" t="s">
        <v>7097</v>
      </c>
    </row>
    <row r="14191" spans="1:5" ht="15.6">
      <c r="A14191" s="358" t="s">
        <v>19379</v>
      </c>
      <c r="B14191" s="358" t="s">
        <v>19380</v>
      </c>
      <c r="C14191" s="359">
        <v>2.2000000000000002</v>
      </c>
      <c r="D14191" s="357" t="s">
        <v>7097</v>
      </c>
      <c r="E14191" s="357" t="s">
        <v>7097</v>
      </c>
    </row>
    <row r="14192" spans="1:5" ht="15.6">
      <c r="A14192" s="358" t="s">
        <v>30842</v>
      </c>
      <c r="B14192" s="358" t="s">
        <v>30843</v>
      </c>
      <c r="C14192" s="359">
        <v>2.2000000000000002</v>
      </c>
      <c r="D14192" s="357" t="s">
        <v>30841</v>
      </c>
      <c r="E14192" s="357" t="s">
        <v>30841</v>
      </c>
    </row>
    <row r="14193" spans="1:5" ht="15.6">
      <c r="A14193" s="358" t="s">
        <v>25542</v>
      </c>
      <c r="B14193" s="358" t="s">
        <v>25543</v>
      </c>
      <c r="C14193" s="359">
        <v>2.2000000000000002</v>
      </c>
      <c r="D14193" s="357" t="s">
        <v>25541</v>
      </c>
      <c r="E14193" s="357" t="s">
        <v>25541</v>
      </c>
    </row>
    <row r="14194" spans="1:5" ht="15.6">
      <c r="A14194" s="358" t="s">
        <v>25542</v>
      </c>
      <c r="B14194" s="358" t="s">
        <v>25543</v>
      </c>
      <c r="C14194" s="359">
        <v>2.2000000000000002</v>
      </c>
      <c r="D14194" s="357" t="s">
        <v>25541</v>
      </c>
      <c r="E14194" s="357" t="s">
        <v>25541</v>
      </c>
    </row>
    <row r="14195" spans="1:5" ht="15.6">
      <c r="A14195" s="358" t="s">
        <v>12421</v>
      </c>
      <c r="B14195" s="358" t="s">
        <v>12422</v>
      </c>
      <c r="C14195" s="359">
        <v>2.2000000000000002</v>
      </c>
      <c r="D14195" s="357" t="s">
        <v>12420</v>
      </c>
      <c r="E14195" s="357" t="s">
        <v>12420</v>
      </c>
    </row>
    <row r="14196" spans="1:5" ht="15.6">
      <c r="A14196" s="358" t="s">
        <v>23099</v>
      </c>
      <c r="B14196" s="358" t="s">
        <v>23100</v>
      </c>
      <c r="C14196" s="359">
        <v>2.2000000000000002</v>
      </c>
      <c r="D14196" s="357" t="s">
        <v>9447</v>
      </c>
      <c r="E14196" s="357" t="s">
        <v>9447</v>
      </c>
    </row>
    <row r="14197" spans="1:5" ht="15.6">
      <c r="A14197" s="358" t="s">
        <v>23099</v>
      </c>
      <c r="B14197" s="358" t="s">
        <v>23100</v>
      </c>
      <c r="C14197" s="359">
        <v>2.2000000000000002</v>
      </c>
      <c r="D14197" s="357" t="s">
        <v>9447</v>
      </c>
      <c r="E14197" s="357" t="s">
        <v>9447</v>
      </c>
    </row>
    <row r="14198" spans="1:5" ht="15.6">
      <c r="A14198" s="358" t="s">
        <v>216</v>
      </c>
      <c r="B14198" s="358" t="s">
        <v>10910</v>
      </c>
      <c r="C14198" s="359">
        <v>2.2000000000000002</v>
      </c>
      <c r="D14198" s="357" t="s">
        <v>215</v>
      </c>
      <c r="E14198" s="357" t="s">
        <v>215</v>
      </c>
    </row>
    <row r="14199" spans="1:5" ht="15.6">
      <c r="A14199" s="358" t="s">
        <v>216</v>
      </c>
      <c r="B14199" s="358" t="s">
        <v>10910</v>
      </c>
      <c r="C14199" s="359">
        <v>2.2000000000000002</v>
      </c>
      <c r="D14199" s="357" t="s">
        <v>215</v>
      </c>
      <c r="E14199" s="357" t="s">
        <v>215</v>
      </c>
    </row>
    <row r="14200" spans="1:5" ht="15.6">
      <c r="A14200" s="358" t="s">
        <v>216</v>
      </c>
      <c r="B14200" s="358" t="s">
        <v>10910</v>
      </c>
      <c r="C14200" s="359">
        <v>2.2000000000000002</v>
      </c>
      <c r="D14200" s="357" t="s">
        <v>215</v>
      </c>
      <c r="E14200" s="357" t="s">
        <v>215</v>
      </c>
    </row>
    <row r="14201" spans="1:5" ht="15.6">
      <c r="A14201" s="358" t="s">
        <v>216</v>
      </c>
      <c r="B14201" s="358" t="s">
        <v>10910</v>
      </c>
      <c r="C14201" s="359">
        <v>2.2000000000000002</v>
      </c>
      <c r="D14201" s="357" t="s">
        <v>215</v>
      </c>
      <c r="E14201" s="357" t="s">
        <v>215</v>
      </c>
    </row>
    <row r="14202" spans="1:5" ht="15.6">
      <c r="A14202" s="358" t="s">
        <v>13825</v>
      </c>
      <c r="B14202" s="358" t="s">
        <v>13826</v>
      </c>
      <c r="C14202" s="359">
        <v>2.2000000000000002</v>
      </c>
      <c r="D14202" s="357" t="s">
        <v>4180</v>
      </c>
      <c r="E14202" s="357" t="s">
        <v>4180</v>
      </c>
    </row>
    <row r="14203" spans="1:5" ht="15.6">
      <c r="A14203" s="358" t="s">
        <v>39115</v>
      </c>
      <c r="B14203" s="358" t="s">
        <v>39116</v>
      </c>
      <c r="C14203" s="359">
        <v>2.2000000000000002</v>
      </c>
      <c r="D14203" s="357" t="s">
        <v>39114</v>
      </c>
      <c r="E14203" s="357" t="s">
        <v>39114</v>
      </c>
    </row>
    <row r="14204" spans="1:5" ht="15.6">
      <c r="A14204" s="358" t="s">
        <v>39115</v>
      </c>
      <c r="B14204" s="358" t="s">
        <v>39116</v>
      </c>
      <c r="C14204" s="359">
        <v>2.2000000000000002</v>
      </c>
      <c r="D14204" s="357" t="s">
        <v>39114</v>
      </c>
      <c r="E14204" s="357" t="s">
        <v>39114</v>
      </c>
    </row>
    <row r="14205" spans="1:5" ht="15.6">
      <c r="A14205" s="358" t="s">
        <v>39115</v>
      </c>
      <c r="B14205" s="358" t="s">
        <v>39116</v>
      </c>
      <c r="C14205" s="359">
        <v>2.2000000000000002</v>
      </c>
      <c r="D14205" s="357" t="s">
        <v>39114</v>
      </c>
      <c r="E14205" s="357" t="s">
        <v>39114</v>
      </c>
    </row>
    <row r="14206" spans="1:5" ht="15.6">
      <c r="A14206" s="358" t="s">
        <v>40223</v>
      </c>
      <c r="B14206" s="358" t="s">
        <v>40224</v>
      </c>
      <c r="C14206" s="359">
        <v>2.2000000000000002</v>
      </c>
      <c r="D14206" s="357" t="s">
        <v>40222</v>
      </c>
      <c r="E14206" s="357" t="s">
        <v>40222</v>
      </c>
    </row>
    <row r="14207" spans="1:5" ht="15.6">
      <c r="A14207" s="358" t="s">
        <v>13693</v>
      </c>
      <c r="B14207" s="358" t="s">
        <v>13694</v>
      </c>
      <c r="C14207" s="359">
        <v>2.2000000000000002</v>
      </c>
      <c r="D14207" s="357" t="s">
        <v>3991</v>
      </c>
      <c r="E14207" s="357" t="s">
        <v>3991</v>
      </c>
    </row>
    <row r="14208" spans="1:5" ht="15.6">
      <c r="A14208" s="358" t="s">
        <v>23727</v>
      </c>
      <c r="B14208" s="358" t="s">
        <v>23728</v>
      </c>
      <c r="C14208" s="359">
        <v>2.2000000000000002</v>
      </c>
      <c r="D14208" s="357" t="s">
        <v>9863</v>
      </c>
      <c r="E14208" s="357" t="s">
        <v>9863</v>
      </c>
    </row>
    <row r="14209" spans="1:5" ht="15.6">
      <c r="A14209" s="358" t="s">
        <v>24800</v>
      </c>
      <c r="B14209" s="358" t="s">
        <v>24801</v>
      </c>
      <c r="C14209" s="359">
        <v>2.2000000000000002</v>
      </c>
      <c r="D14209" s="357" t="s">
        <v>24799</v>
      </c>
      <c r="E14209" s="357" t="s">
        <v>24799</v>
      </c>
    </row>
    <row r="14210" spans="1:5" ht="15.6">
      <c r="A14210" s="358" t="s">
        <v>11836</v>
      </c>
      <c r="B14210" s="358" t="s">
        <v>11837</v>
      </c>
      <c r="C14210" s="359">
        <v>2.2000000000000002</v>
      </c>
      <c r="D14210" s="357" t="s">
        <v>3101</v>
      </c>
      <c r="E14210" s="357" t="s">
        <v>3101</v>
      </c>
    </row>
    <row r="14211" spans="1:5" ht="15.6">
      <c r="A14211" s="358" t="s">
        <v>11836</v>
      </c>
      <c r="B14211" s="358" t="s">
        <v>11837</v>
      </c>
      <c r="C14211" s="359">
        <v>2.2000000000000002</v>
      </c>
      <c r="D14211" s="357" t="s">
        <v>3101</v>
      </c>
      <c r="E14211" s="357" t="s">
        <v>3101</v>
      </c>
    </row>
    <row r="14212" spans="1:5" ht="15.6">
      <c r="A14212" s="358" t="s">
        <v>11836</v>
      </c>
      <c r="B14212" s="358" t="s">
        <v>11837</v>
      </c>
      <c r="C14212" s="359">
        <v>2.2000000000000002</v>
      </c>
      <c r="D14212" s="357" t="s">
        <v>3101</v>
      </c>
      <c r="E14212" s="357" t="s">
        <v>3101</v>
      </c>
    </row>
    <row r="14213" spans="1:5" ht="15.6">
      <c r="A14213" s="358" t="s">
        <v>37202</v>
      </c>
      <c r="B14213" s="358" t="s">
        <v>37203</v>
      </c>
      <c r="C14213" s="359">
        <v>2.2000000000000002</v>
      </c>
      <c r="D14213" s="357" t="s">
        <v>37201</v>
      </c>
      <c r="E14213" s="357" t="s">
        <v>37201</v>
      </c>
    </row>
    <row r="14214" spans="1:5" ht="15.6">
      <c r="A14214" s="358" t="s">
        <v>37202</v>
      </c>
      <c r="B14214" s="358" t="s">
        <v>37203</v>
      </c>
      <c r="C14214" s="359">
        <v>2.2000000000000002</v>
      </c>
      <c r="D14214" s="357" t="s">
        <v>37201</v>
      </c>
      <c r="E14214" s="357" t="s">
        <v>37201</v>
      </c>
    </row>
    <row r="14215" spans="1:5" ht="15.6">
      <c r="A14215" s="358" t="s">
        <v>37202</v>
      </c>
      <c r="B14215" s="358" t="s">
        <v>37203</v>
      </c>
      <c r="C14215" s="359">
        <v>2.2000000000000002</v>
      </c>
      <c r="D14215" s="357" t="s">
        <v>37201</v>
      </c>
      <c r="E14215" s="357" t="s">
        <v>37201</v>
      </c>
    </row>
    <row r="14216" spans="1:5" ht="15.6">
      <c r="A14216" s="358" t="s">
        <v>37340</v>
      </c>
      <c r="B14216" s="358" t="s">
        <v>37340</v>
      </c>
      <c r="C14216" s="359">
        <v>2.2000000000000002</v>
      </c>
      <c r="D14216" s="357" t="s">
        <v>37339</v>
      </c>
      <c r="E14216" s="357" t="s">
        <v>37339</v>
      </c>
    </row>
    <row r="14217" spans="1:5" ht="15.6">
      <c r="A14217" s="358" t="s">
        <v>37340</v>
      </c>
      <c r="B14217" s="358" t="s">
        <v>37340</v>
      </c>
      <c r="C14217" s="359">
        <v>2.2000000000000002</v>
      </c>
      <c r="D14217" s="357" t="s">
        <v>37339</v>
      </c>
      <c r="E14217" s="357" t="s">
        <v>37339</v>
      </c>
    </row>
    <row r="14218" spans="1:5" ht="15.6">
      <c r="A14218" s="358" t="s">
        <v>37480</v>
      </c>
      <c r="B14218" s="358" t="s">
        <v>37481</v>
      </c>
      <c r="C14218" s="359">
        <v>2.2000000000000002</v>
      </c>
      <c r="D14218" s="357" t="s">
        <v>37479</v>
      </c>
      <c r="E14218" s="357" t="s">
        <v>37479</v>
      </c>
    </row>
    <row r="14219" spans="1:5" ht="15.6">
      <c r="A14219" s="358" t="s">
        <v>39581</v>
      </c>
      <c r="B14219" s="358" t="s">
        <v>39582</v>
      </c>
      <c r="C14219" s="359">
        <v>2.2000000000000002</v>
      </c>
      <c r="D14219" s="357" t="s">
        <v>39580</v>
      </c>
      <c r="E14219" s="357" t="s">
        <v>39580</v>
      </c>
    </row>
    <row r="14220" spans="1:5" ht="15.6">
      <c r="A14220" s="358" t="s">
        <v>39581</v>
      </c>
      <c r="B14220" s="358" t="s">
        <v>39582</v>
      </c>
      <c r="C14220" s="359">
        <v>2.2000000000000002</v>
      </c>
      <c r="D14220" s="357" t="s">
        <v>39580</v>
      </c>
      <c r="E14220" s="357" t="s">
        <v>39580</v>
      </c>
    </row>
    <row r="14221" spans="1:5" ht="15.6">
      <c r="A14221" s="358" t="s">
        <v>54510</v>
      </c>
      <c r="B14221" s="358" t="s">
        <v>54510</v>
      </c>
      <c r="C14221" s="359">
        <v>2.2000000000000002</v>
      </c>
      <c r="D14221" s="357" t="s">
        <v>54509</v>
      </c>
      <c r="E14221" s="357" t="s">
        <v>54509</v>
      </c>
    </row>
    <row r="14222" spans="1:5" ht="15.6">
      <c r="A14222" s="358" t="s">
        <v>54510</v>
      </c>
      <c r="B14222" s="358" t="s">
        <v>54510</v>
      </c>
      <c r="C14222" s="359">
        <v>2.2000000000000002</v>
      </c>
      <c r="D14222" s="357" t="s">
        <v>54509</v>
      </c>
      <c r="E14222" s="357" t="s">
        <v>54509</v>
      </c>
    </row>
    <row r="14223" spans="1:5" ht="15.6">
      <c r="A14223" s="358" t="s">
        <v>54510</v>
      </c>
      <c r="B14223" s="358" t="s">
        <v>54510</v>
      </c>
      <c r="C14223" s="359">
        <v>2.2000000000000002</v>
      </c>
      <c r="D14223" s="357" t="s">
        <v>54509</v>
      </c>
      <c r="E14223" s="357" t="s">
        <v>54509</v>
      </c>
    </row>
    <row r="14224" spans="1:5" ht="15.6">
      <c r="A14224" s="358" t="s">
        <v>41832</v>
      </c>
      <c r="B14224" s="358" t="s">
        <v>41833</v>
      </c>
      <c r="C14224" s="359">
        <v>2.2000000000000002</v>
      </c>
      <c r="D14224" s="357" t="s">
        <v>41831</v>
      </c>
      <c r="E14224" s="357" t="s">
        <v>41831</v>
      </c>
    </row>
    <row r="14225" spans="1:5" ht="15.6">
      <c r="A14225" s="358" t="s">
        <v>36168</v>
      </c>
      <c r="B14225" s="358" t="s">
        <v>36169</v>
      </c>
      <c r="C14225" s="359">
        <v>2.2000000000000002</v>
      </c>
      <c r="D14225" s="357" t="s">
        <v>36167</v>
      </c>
      <c r="E14225" s="357" t="s">
        <v>36167</v>
      </c>
    </row>
    <row r="14226" spans="1:5" ht="15.6">
      <c r="A14226" s="358" t="s">
        <v>36374</v>
      </c>
      <c r="B14226" s="358" t="s">
        <v>36375</v>
      </c>
      <c r="C14226" s="359">
        <v>2.2000000000000002</v>
      </c>
      <c r="D14226" s="357" t="s">
        <v>36373</v>
      </c>
      <c r="E14226" s="357" t="s">
        <v>36373</v>
      </c>
    </row>
    <row r="14227" spans="1:5" ht="15.6">
      <c r="A14227" s="358" t="s">
        <v>40296</v>
      </c>
      <c r="B14227" s="358" t="s">
        <v>40297</v>
      </c>
      <c r="C14227" s="359">
        <v>2.2000000000000002</v>
      </c>
      <c r="D14227" s="357" t="s">
        <v>40295</v>
      </c>
      <c r="E14227" s="357" t="s">
        <v>40295</v>
      </c>
    </row>
    <row r="14228" spans="1:5" ht="15.6">
      <c r="A14228" s="358" t="s">
        <v>40296</v>
      </c>
      <c r="B14228" s="358" t="s">
        <v>40297</v>
      </c>
      <c r="C14228" s="359">
        <v>2.2000000000000002</v>
      </c>
      <c r="D14228" s="357" t="s">
        <v>40295</v>
      </c>
      <c r="E14228" s="357" t="s">
        <v>40295</v>
      </c>
    </row>
    <row r="14229" spans="1:5" ht="15.6">
      <c r="A14229" s="358" t="s">
        <v>50486</v>
      </c>
      <c r="B14229" s="358" t="s">
        <v>50487</v>
      </c>
      <c r="C14229" s="359">
        <v>2.2000000000000002</v>
      </c>
      <c r="D14229" s="357" t="s">
        <v>50485</v>
      </c>
      <c r="E14229" s="357" t="s">
        <v>50485</v>
      </c>
    </row>
    <row r="14230" spans="1:5" ht="15.6">
      <c r="A14230" s="358" t="s">
        <v>23819</v>
      </c>
      <c r="B14230" s="358" t="s">
        <v>23820</v>
      </c>
      <c r="C14230" s="359">
        <v>2.2000000000000002</v>
      </c>
      <c r="D14230" s="357" t="s">
        <v>9887</v>
      </c>
      <c r="E14230" s="357" t="s">
        <v>9887</v>
      </c>
    </row>
    <row r="14231" spans="1:5" ht="15.6">
      <c r="A14231" s="358" t="s">
        <v>19847</v>
      </c>
      <c r="B14231" s="358" t="s">
        <v>19848</v>
      </c>
      <c r="C14231" s="359">
        <v>2.2000000000000002</v>
      </c>
      <c r="D14231" s="357" t="s">
        <v>7553</v>
      </c>
      <c r="E14231" s="357" t="s">
        <v>7553</v>
      </c>
    </row>
    <row r="14232" spans="1:5" ht="15.6">
      <c r="A14232" s="358" t="s">
        <v>19847</v>
      </c>
      <c r="B14232" s="358" t="s">
        <v>19848</v>
      </c>
      <c r="C14232" s="359">
        <v>2.2000000000000002</v>
      </c>
      <c r="D14232" s="357" t="s">
        <v>7553</v>
      </c>
      <c r="E14232" s="357" t="s">
        <v>7553</v>
      </c>
    </row>
    <row r="14233" spans="1:5" ht="15.6">
      <c r="A14233" s="358" t="s">
        <v>19847</v>
      </c>
      <c r="B14233" s="358" t="s">
        <v>19848</v>
      </c>
      <c r="C14233" s="359">
        <v>2.2000000000000002</v>
      </c>
      <c r="D14233" s="357" t="s">
        <v>7553</v>
      </c>
      <c r="E14233" s="357" t="s">
        <v>7553</v>
      </c>
    </row>
    <row r="14234" spans="1:5" ht="15.6">
      <c r="A14234" s="358" t="s">
        <v>19847</v>
      </c>
      <c r="B14234" s="358" t="s">
        <v>19848</v>
      </c>
      <c r="C14234" s="359">
        <v>2.2000000000000002</v>
      </c>
      <c r="D14234" s="357" t="s">
        <v>7553</v>
      </c>
      <c r="E14234" s="357" t="s">
        <v>7553</v>
      </c>
    </row>
    <row r="14235" spans="1:5" ht="15.6">
      <c r="A14235" s="358" t="s">
        <v>36553</v>
      </c>
      <c r="B14235" s="358" t="s">
        <v>36554</v>
      </c>
      <c r="C14235" s="359">
        <v>2.2000000000000002</v>
      </c>
      <c r="D14235" s="357" t="s">
        <v>36552</v>
      </c>
      <c r="E14235" s="357" t="s">
        <v>36552</v>
      </c>
    </row>
    <row r="14236" spans="1:5" ht="15.6">
      <c r="A14236" s="358" t="s">
        <v>38292</v>
      </c>
      <c r="B14236" s="358" t="s">
        <v>38293</v>
      </c>
      <c r="C14236" s="359">
        <v>2.2000000000000002</v>
      </c>
      <c r="D14236" s="357" t="s">
        <v>38291</v>
      </c>
      <c r="E14236" s="357" t="s">
        <v>38291</v>
      </c>
    </row>
    <row r="14237" spans="1:5" ht="15.6">
      <c r="A14237" s="358" t="s">
        <v>38292</v>
      </c>
      <c r="B14237" s="358" t="s">
        <v>38293</v>
      </c>
      <c r="C14237" s="359">
        <v>2.2000000000000002</v>
      </c>
      <c r="D14237" s="357" t="s">
        <v>38291</v>
      </c>
      <c r="E14237" s="357" t="s">
        <v>38291</v>
      </c>
    </row>
    <row r="14238" spans="1:5" ht="15.6">
      <c r="A14238" s="358" t="s">
        <v>1302</v>
      </c>
      <c r="B14238" s="358" t="s">
        <v>18325</v>
      </c>
      <c r="C14238" s="359">
        <v>2.2000000000000002</v>
      </c>
      <c r="D14238" s="357" t="s">
        <v>7210</v>
      </c>
      <c r="E14238" s="357" t="s">
        <v>7210</v>
      </c>
    </row>
    <row r="14239" spans="1:5" ht="15.6">
      <c r="A14239" s="358" t="s">
        <v>19882</v>
      </c>
      <c r="B14239" s="358" t="s">
        <v>19883</v>
      </c>
      <c r="C14239" s="359">
        <v>2.2000000000000002</v>
      </c>
      <c r="D14239" s="357" t="s">
        <v>7610</v>
      </c>
      <c r="E14239" s="357" t="s">
        <v>7610</v>
      </c>
    </row>
    <row r="14240" spans="1:5" ht="15.6">
      <c r="A14240" s="358" t="s">
        <v>28994</v>
      </c>
      <c r="B14240" s="358" t="s">
        <v>28994</v>
      </c>
      <c r="C14240" s="359">
        <v>2.2000000000000002</v>
      </c>
      <c r="D14240" s="357" t="s">
        <v>28993</v>
      </c>
      <c r="E14240" s="357" t="s">
        <v>28993</v>
      </c>
    </row>
    <row r="14241" spans="1:5" ht="15.6">
      <c r="A14241" s="358" t="s">
        <v>29068</v>
      </c>
      <c r="B14241" s="358" t="s">
        <v>29069</v>
      </c>
      <c r="C14241" s="359">
        <v>2.2000000000000002</v>
      </c>
      <c r="D14241" s="357" t="s">
        <v>29067</v>
      </c>
      <c r="E14241" s="357" t="s">
        <v>29067</v>
      </c>
    </row>
    <row r="14242" spans="1:5" ht="15.6">
      <c r="A14242" s="358" t="s">
        <v>34928</v>
      </c>
      <c r="B14242" s="358" t="s">
        <v>34929</v>
      </c>
      <c r="C14242" s="359">
        <v>2.2000000000000002</v>
      </c>
      <c r="D14242" s="357" t="s">
        <v>34927</v>
      </c>
      <c r="E14242" s="357" t="s">
        <v>34927</v>
      </c>
    </row>
    <row r="14243" spans="1:5" ht="15.6">
      <c r="A14243" s="358" t="s">
        <v>34928</v>
      </c>
      <c r="B14243" s="358" t="s">
        <v>34929</v>
      </c>
      <c r="C14243" s="359">
        <v>2.2000000000000002</v>
      </c>
      <c r="D14243" s="357" t="s">
        <v>34927</v>
      </c>
      <c r="E14243" s="357" t="s">
        <v>34927</v>
      </c>
    </row>
    <row r="14244" spans="1:5" ht="15.6">
      <c r="A14244" s="358" t="s">
        <v>38431</v>
      </c>
      <c r="B14244" s="358" t="s">
        <v>38432</v>
      </c>
      <c r="C14244" s="359">
        <v>2.2000000000000002</v>
      </c>
      <c r="D14244" s="357" t="s">
        <v>38430</v>
      </c>
      <c r="E14244" s="357" t="s">
        <v>38430</v>
      </c>
    </row>
    <row r="14245" spans="1:5" ht="15.6">
      <c r="A14245" s="358" t="s">
        <v>38431</v>
      </c>
      <c r="B14245" s="358" t="s">
        <v>38432</v>
      </c>
      <c r="C14245" s="359">
        <v>2.2000000000000002</v>
      </c>
      <c r="D14245" s="357" t="s">
        <v>38430</v>
      </c>
      <c r="E14245" s="357" t="s">
        <v>38430</v>
      </c>
    </row>
    <row r="14246" spans="1:5" ht="15.6">
      <c r="A14246" s="358" t="s">
        <v>54775</v>
      </c>
      <c r="B14246" s="358" t="s">
        <v>54776</v>
      </c>
      <c r="C14246" s="359">
        <v>2.2000000000000002</v>
      </c>
      <c r="D14246" s="357" t="s">
        <v>54774</v>
      </c>
      <c r="E14246" s="357" t="s">
        <v>54774</v>
      </c>
    </row>
    <row r="14247" spans="1:5" ht="15.6">
      <c r="A14247" s="358" t="s">
        <v>23134</v>
      </c>
      <c r="B14247" s="358" t="s">
        <v>23135</v>
      </c>
      <c r="C14247" s="359">
        <v>2.2000000000000002</v>
      </c>
      <c r="D14247" s="357" t="s">
        <v>9498</v>
      </c>
      <c r="E14247" s="357" t="s">
        <v>9498</v>
      </c>
    </row>
    <row r="14248" spans="1:5" ht="15.6">
      <c r="A14248" s="358" t="s">
        <v>12510</v>
      </c>
      <c r="B14248" s="358" t="s">
        <v>12511</v>
      </c>
      <c r="C14248" s="359">
        <v>2.2000000000000002</v>
      </c>
      <c r="D14248" s="357" t="s">
        <v>3441</v>
      </c>
      <c r="E14248" s="357" t="s">
        <v>3441</v>
      </c>
    </row>
    <row r="14249" spans="1:5" ht="15.6">
      <c r="A14249" s="358" t="s">
        <v>12510</v>
      </c>
      <c r="B14249" s="358" t="s">
        <v>12511</v>
      </c>
      <c r="C14249" s="359">
        <v>2.2000000000000002</v>
      </c>
      <c r="D14249" s="357" t="s">
        <v>3441</v>
      </c>
      <c r="E14249" s="357" t="s">
        <v>3441</v>
      </c>
    </row>
    <row r="14250" spans="1:5" ht="15.6">
      <c r="A14250" s="358" t="s">
        <v>35415</v>
      </c>
      <c r="B14250" s="358" t="s">
        <v>35416</v>
      </c>
      <c r="C14250" s="359">
        <v>2.2000000000000002</v>
      </c>
      <c r="D14250" s="357" t="s">
        <v>35414</v>
      </c>
      <c r="E14250" s="357" t="s">
        <v>35414</v>
      </c>
    </row>
    <row r="14251" spans="1:5" ht="15.6">
      <c r="A14251" s="358" t="s">
        <v>16912</v>
      </c>
      <c r="B14251" s="358" t="s">
        <v>16913</v>
      </c>
      <c r="C14251" s="359">
        <v>2.2000000000000002</v>
      </c>
      <c r="D14251" s="357" t="s">
        <v>5741</v>
      </c>
      <c r="E14251" s="357" t="s">
        <v>5741</v>
      </c>
    </row>
    <row r="14252" spans="1:5" ht="15.6">
      <c r="A14252" s="358" t="s">
        <v>38608</v>
      </c>
      <c r="B14252" s="358" t="s">
        <v>38609</v>
      </c>
      <c r="C14252" s="359">
        <v>2.2000000000000002</v>
      </c>
      <c r="D14252" s="357" t="s">
        <v>38607</v>
      </c>
      <c r="E14252" s="357" t="s">
        <v>38607</v>
      </c>
    </row>
    <row r="14253" spans="1:5" ht="15.6">
      <c r="A14253" s="358" t="s">
        <v>38608</v>
      </c>
      <c r="B14253" s="358" t="s">
        <v>38609</v>
      </c>
      <c r="C14253" s="359">
        <v>2.2000000000000002</v>
      </c>
      <c r="D14253" s="357" t="s">
        <v>38607</v>
      </c>
      <c r="E14253" s="357" t="s">
        <v>38607</v>
      </c>
    </row>
    <row r="14254" spans="1:5" ht="15.6">
      <c r="A14254" s="358" t="s">
        <v>50300</v>
      </c>
      <c r="B14254" s="358" t="s">
        <v>50301</v>
      </c>
      <c r="C14254" s="359">
        <v>2.2000000000000002</v>
      </c>
      <c r="D14254" s="357" t="s">
        <v>50299</v>
      </c>
      <c r="E14254" s="357" t="s">
        <v>50299</v>
      </c>
    </row>
    <row r="14255" spans="1:5" ht="15.6">
      <c r="A14255" s="358" t="s">
        <v>23001</v>
      </c>
      <c r="B14255" s="358" t="s">
        <v>23002</v>
      </c>
      <c r="C14255" s="359">
        <v>2.2000000000000002</v>
      </c>
      <c r="D14255" s="357" t="s">
        <v>9294</v>
      </c>
      <c r="E14255" s="357" t="s">
        <v>9294</v>
      </c>
    </row>
    <row r="14256" spans="1:5" ht="15.6">
      <c r="A14256" s="358" t="s">
        <v>33889</v>
      </c>
      <c r="B14256" s="358" t="s">
        <v>33890</v>
      </c>
      <c r="C14256" s="359">
        <v>2.2000000000000002</v>
      </c>
      <c r="D14256" s="357" t="s">
        <v>33888</v>
      </c>
      <c r="E14256" s="357" t="s">
        <v>33888</v>
      </c>
    </row>
    <row r="14257" spans="1:5" ht="15.6">
      <c r="A14257" s="358" t="s">
        <v>36841</v>
      </c>
      <c r="B14257" s="358" t="s">
        <v>36842</v>
      </c>
      <c r="C14257" s="359">
        <v>2.2000000000000002</v>
      </c>
      <c r="D14257" s="357" t="s">
        <v>36840</v>
      </c>
      <c r="E14257" s="357" t="s">
        <v>36840</v>
      </c>
    </row>
    <row r="14258" spans="1:5" ht="15.6">
      <c r="A14258" s="358" t="s">
        <v>17885</v>
      </c>
      <c r="B14258" s="358" t="s">
        <v>17886</v>
      </c>
      <c r="C14258" s="359">
        <v>2.2000000000000002</v>
      </c>
      <c r="D14258" s="357" t="s">
        <v>6752</v>
      </c>
      <c r="E14258" s="357" t="s">
        <v>6752</v>
      </c>
    </row>
    <row r="14259" spans="1:5" ht="15.6">
      <c r="A14259" s="358" t="s">
        <v>47625</v>
      </c>
      <c r="B14259" s="358" t="s">
        <v>47626</v>
      </c>
      <c r="C14259" s="359">
        <v>2.2000000000000002</v>
      </c>
      <c r="D14259" s="357" t="s">
        <v>47624</v>
      </c>
      <c r="E14259" s="357" t="s">
        <v>47624</v>
      </c>
    </row>
    <row r="14260" spans="1:5" ht="15.6">
      <c r="A14260" s="358" t="s">
        <v>47625</v>
      </c>
      <c r="B14260" s="358" t="s">
        <v>47626</v>
      </c>
      <c r="C14260" s="359">
        <v>2.2000000000000002</v>
      </c>
      <c r="D14260" s="357" t="s">
        <v>47624</v>
      </c>
      <c r="E14260" s="357" t="s">
        <v>47624</v>
      </c>
    </row>
    <row r="14261" spans="1:5" ht="15.6">
      <c r="A14261" s="358" t="s">
        <v>10262</v>
      </c>
      <c r="B14261" s="358" t="s">
        <v>23164</v>
      </c>
      <c r="C14261" s="359">
        <v>2.2000000000000002</v>
      </c>
      <c r="D14261" s="357" t="s">
        <v>9530</v>
      </c>
      <c r="E14261" s="357" t="s">
        <v>9530</v>
      </c>
    </row>
    <row r="14262" spans="1:5" ht="15.6">
      <c r="A14262" s="358" t="s">
        <v>669</v>
      </c>
      <c r="B14262" s="358" t="s">
        <v>14211</v>
      </c>
      <c r="C14262" s="359">
        <v>2.2000000000000002</v>
      </c>
      <c r="D14262" s="357" t="s">
        <v>4501</v>
      </c>
      <c r="E14262" s="357" t="s">
        <v>4501</v>
      </c>
    </row>
    <row r="14263" spans="1:5" ht="15.6">
      <c r="A14263" s="358" t="s">
        <v>669</v>
      </c>
      <c r="B14263" s="358" t="s">
        <v>14211</v>
      </c>
      <c r="C14263" s="359">
        <v>2.2000000000000002</v>
      </c>
      <c r="D14263" s="357" t="s">
        <v>4501</v>
      </c>
      <c r="E14263" s="357" t="s">
        <v>4501</v>
      </c>
    </row>
    <row r="14264" spans="1:5" ht="15.6">
      <c r="A14264" s="358" t="s">
        <v>669</v>
      </c>
      <c r="B14264" s="358" t="s">
        <v>14211</v>
      </c>
      <c r="C14264" s="359">
        <v>2.2000000000000002</v>
      </c>
      <c r="D14264" s="357" t="s">
        <v>4501</v>
      </c>
      <c r="E14264" s="357" t="s">
        <v>4501</v>
      </c>
    </row>
    <row r="14265" spans="1:5" ht="15.6">
      <c r="A14265" s="358" t="s">
        <v>32736</v>
      </c>
      <c r="B14265" s="358" t="s">
        <v>32737</v>
      </c>
      <c r="C14265" s="359">
        <v>2.2000000000000002</v>
      </c>
      <c r="D14265" s="357" t="s">
        <v>32735</v>
      </c>
      <c r="E14265" s="357" t="s">
        <v>32735</v>
      </c>
    </row>
    <row r="14266" spans="1:5" ht="15.6">
      <c r="A14266" s="358" t="s">
        <v>54513</v>
      </c>
      <c r="B14266" s="358" t="s">
        <v>54514</v>
      </c>
      <c r="C14266" s="359">
        <v>2.2000000000000002</v>
      </c>
      <c r="D14266" s="357" t="s">
        <v>54512</v>
      </c>
      <c r="E14266" s="357" t="s">
        <v>54512</v>
      </c>
    </row>
    <row r="14267" spans="1:5" ht="15.6">
      <c r="A14267" s="358" t="s">
        <v>54513</v>
      </c>
      <c r="B14267" s="358" t="s">
        <v>54514</v>
      </c>
      <c r="C14267" s="359">
        <v>2.2000000000000002</v>
      </c>
      <c r="D14267" s="357" t="s">
        <v>54512</v>
      </c>
      <c r="E14267" s="357" t="s">
        <v>54512</v>
      </c>
    </row>
    <row r="14268" spans="1:5" ht="15.6">
      <c r="A14268" s="358" t="s">
        <v>14853</v>
      </c>
      <c r="B14268" s="358" t="s">
        <v>14854</v>
      </c>
      <c r="C14268" s="359">
        <v>2.2000000000000002</v>
      </c>
      <c r="D14268" s="357" t="s">
        <v>4787</v>
      </c>
      <c r="E14268" s="357" t="s">
        <v>4787</v>
      </c>
    </row>
    <row r="14269" spans="1:5" ht="15.6">
      <c r="A14269" s="358" t="s">
        <v>33767</v>
      </c>
      <c r="B14269" s="358" t="s">
        <v>33768</v>
      </c>
      <c r="C14269" s="359">
        <v>2.2000000000000002</v>
      </c>
      <c r="D14269" s="357" t="s">
        <v>33766</v>
      </c>
      <c r="E14269" s="357" t="s">
        <v>33766</v>
      </c>
    </row>
    <row r="14270" spans="1:5" ht="15.6">
      <c r="A14270" s="358" t="s">
        <v>19338</v>
      </c>
      <c r="B14270" s="358" t="s">
        <v>19339</v>
      </c>
      <c r="C14270" s="359">
        <v>2.2000000000000002</v>
      </c>
      <c r="D14270" s="357" t="s">
        <v>7043</v>
      </c>
      <c r="E14270" s="357" t="s">
        <v>7043</v>
      </c>
    </row>
    <row r="14271" spans="1:5" ht="15.6">
      <c r="A14271" s="358" t="s">
        <v>20423</v>
      </c>
      <c r="B14271" s="358" t="s">
        <v>20423</v>
      </c>
      <c r="C14271" s="359">
        <v>2.2000000000000002</v>
      </c>
      <c r="D14271" s="357" t="s">
        <v>7806</v>
      </c>
      <c r="E14271" s="357" t="s">
        <v>7806</v>
      </c>
    </row>
    <row r="14272" spans="1:5" ht="15.6">
      <c r="A14272" s="358" t="s">
        <v>20311</v>
      </c>
      <c r="B14272" s="358" t="s">
        <v>20312</v>
      </c>
      <c r="C14272" s="359">
        <v>2.2000000000000002</v>
      </c>
      <c r="D14272" s="357" t="s">
        <v>8014</v>
      </c>
      <c r="E14272" s="357" t="s">
        <v>8014</v>
      </c>
    </row>
    <row r="14273" spans="1:5" ht="15.6">
      <c r="A14273" s="358" t="s">
        <v>27105</v>
      </c>
      <c r="B14273" s="358" t="s">
        <v>27106</v>
      </c>
      <c r="C14273" s="359">
        <v>2.2000000000000002</v>
      </c>
      <c r="D14273" s="357" t="s">
        <v>27104</v>
      </c>
      <c r="E14273" s="357" t="s">
        <v>27104</v>
      </c>
    </row>
    <row r="14274" spans="1:5" ht="15.6">
      <c r="A14274" s="358" t="s">
        <v>22156</v>
      </c>
      <c r="B14274" s="358" t="s">
        <v>22157</v>
      </c>
      <c r="C14274" s="359">
        <v>2.2000000000000002</v>
      </c>
      <c r="D14274" s="357" t="s">
        <v>8962</v>
      </c>
      <c r="E14274" s="357" t="s">
        <v>8962</v>
      </c>
    </row>
    <row r="14275" spans="1:5" ht="15.6">
      <c r="A14275" s="358" t="s">
        <v>22156</v>
      </c>
      <c r="B14275" s="358" t="s">
        <v>22157</v>
      </c>
      <c r="C14275" s="359">
        <v>2.2000000000000002</v>
      </c>
      <c r="D14275" s="357" t="s">
        <v>8962</v>
      </c>
      <c r="E14275" s="357" t="s">
        <v>8962</v>
      </c>
    </row>
    <row r="14276" spans="1:5" ht="15.6">
      <c r="A14276" s="358" t="s">
        <v>52539</v>
      </c>
      <c r="B14276" s="358" t="s">
        <v>52539</v>
      </c>
      <c r="C14276" s="359">
        <v>2.2000000000000002</v>
      </c>
      <c r="D14276" s="357" t="s">
        <v>52538</v>
      </c>
      <c r="E14276" s="357" t="s">
        <v>52538</v>
      </c>
    </row>
    <row r="14277" spans="1:5" ht="15.6">
      <c r="A14277" s="358" t="s">
        <v>53542</v>
      </c>
      <c r="B14277" s="358" t="s">
        <v>53542</v>
      </c>
      <c r="C14277" s="359">
        <v>2.2000000000000002</v>
      </c>
      <c r="D14277" s="357" t="s">
        <v>53541</v>
      </c>
      <c r="E14277" s="357" t="s">
        <v>53541</v>
      </c>
    </row>
    <row r="14278" spans="1:5" ht="15.6">
      <c r="A14278" s="358" t="s">
        <v>53542</v>
      </c>
      <c r="B14278" s="358" t="s">
        <v>53542</v>
      </c>
      <c r="C14278" s="359">
        <v>2.2000000000000002</v>
      </c>
      <c r="D14278" s="357" t="s">
        <v>53541</v>
      </c>
      <c r="E14278" s="357" t="s">
        <v>53541</v>
      </c>
    </row>
    <row r="14279" spans="1:5" ht="15.6">
      <c r="A14279" s="358" t="s">
        <v>17822</v>
      </c>
      <c r="B14279" s="358" t="s">
        <v>17823</v>
      </c>
      <c r="C14279" s="359">
        <v>2.2000000000000002</v>
      </c>
      <c r="D14279" s="357" t="s">
        <v>6681</v>
      </c>
      <c r="E14279" s="357" t="s">
        <v>6681</v>
      </c>
    </row>
    <row r="14280" spans="1:5" ht="15.6">
      <c r="A14280" s="358" t="s">
        <v>17822</v>
      </c>
      <c r="B14280" s="358" t="s">
        <v>17823</v>
      </c>
      <c r="C14280" s="359">
        <v>2.2000000000000002</v>
      </c>
      <c r="D14280" s="357" t="s">
        <v>6681</v>
      </c>
      <c r="E14280" s="357" t="s">
        <v>6681</v>
      </c>
    </row>
    <row r="14281" spans="1:5" ht="15.6">
      <c r="A14281" s="358" t="s">
        <v>47601</v>
      </c>
      <c r="B14281" s="358" t="s">
        <v>47602</v>
      </c>
      <c r="C14281" s="359">
        <v>2.2000000000000002</v>
      </c>
      <c r="D14281" s="357" t="s">
        <v>47600</v>
      </c>
      <c r="E14281" s="357" t="s">
        <v>47600</v>
      </c>
    </row>
    <row r="14282" spans="1:5" ht="15.6">
      <c r="A14282" s="358" t="s">
        <v>61352</v>
      </c>
      <c r="B14282" s="358" t="s">
        <v>61353</v>
      </c>
      <c r="C14282" s="359">
        <v>2.2000000000000002</v>
      </c>
      <c r="D14282" s="357" t="s">
        <v>61351</v>
      </c>
      <c r="E14282" s="357" t="s">
        <v>61351</v>
      </c>
    </row>
    <row r="14283" spans="1:5" ht="15.6">
      <c r="A14283" s="358" t="s">
        <v>61352</v>
      </c>
      <c r="B14283" s="358" t="s">
        <v>61353</v>
      </c>
      <c r="C14283" s="359">
        <v>2.2000000000000002</v>
      </c>
      <c r="D14283" s="357" t="s">
        <v>61351</v>
      </c>
      <c r="E14283" s="357" t="s">
        <v>61351</v>
      </c>
    </row>
    <row r="14284" spans="1:5" ht="15.6">
      <c r="A14284" s="358" t="s">
        <v>25242</v>
      </c>
      <c r="B14284" s="358" t="s">
        <v>25243</v>
      </c>
      <c r="C14284" s="359">
        <v>2.2000000000000002</v>
      </c>
      <c r="D14284" s="357" t="s">
        <v>25241</v>
      </c>
      <c r="E14284" s="357" t="s">
        <v>25241</v>
      </c>
    </row>
    <row r="14285" spans="1:5" ht="15.6">
      <c r="A14285" s="358" t="s">
        <v>26127</v>
      </c>
      <c r="B14285" s="358" t="s">
        <v>26128</v>
      </c>
      <c r="C14285" s="359">
        <v>2.2000000000000002</v>
      </c>
      <c r="D14285" s="357" t="s">
        <v>26126</v>
      </c>
      <c r="E14285" s="357" t="s">
        <v>26126</v>
      </c>
    </row>
    <row r="14286" spans="1:5" ht="15.6">
      <c r="A14286" s="358" t="s">
        <v>26127</v>
      </c>
      <c r="B14286" s="358" t="s">
        <v>26128</v>
      </c>
      <c r="C14286" s="359">
        <v>2.2000000000000002</v>
      </c>
      <c r="D14286" s="357" t="s">
        <v>26126</v>
      </c>
      <c r="E14286" s="357" t="s">
        <v>26126</v>
      </c>
    </row>
    <row r="14287" spans="1:5" ht="15.6">
      <c r="A14287" s="358" t="s">
        <v>34486</v>
      </c>
      <c r="B14287" s="358" t="s">
        <v>34487</v>
      </c>
      <c r="C14287" s="359">
        <v>2.2000000000000002</v>
      </c>
      <c r="D14287" s="357" t="s">
        <v>34485</v>
      </c>
      <c r="E14287" s="357" t="s">
        <v>34485</v>
      </c>
    </row>
    <row r="14288" spans="1:5" ht="15.6">
      <c r="A14288" s="358" t="s">
        <v>40305</v>
      </c>
      <c r="B14288" s="358" t="s">
        <v>40306</v>
      </c>
      <c r="C14288" s="359">
        <v>2.2000000000000002</v>
      </c>
      <c r="D14288" s="357" t="s">
        <v>40304</v>
      </c>
      <c r="E14288" s="357" t="s">
        <v>40304</v>
      </c>
    </row>
    <row r="14289" spans="1:5" ht="15.6">
      <c r="A14289" s="358" t="s">
        <v>40305</v>
      </c>
      <c r="B14289" s="358" t="s">
        <v>40306</v>
      </c>
      <c r="C14289" s="359">
        <v>2.2000000000000002</v>
      </c>
      <c r="D14289" s="357" t="s">
        <v>40304</v>
      </c>
      <c r="E14289" s="357" t="s">
        <v>40304</v>
      </c>
    </row>
    <row r="14290" spans="1:5" ht="15.6">
      <c r="A14290" s="358" t="s">
        <v>17968</v>
      </c>
      <c r="B14290" s="358" t="s">
        <v>17969</v>
      </c>
      <c r="C14290" s="359">
        <v>2.2000000000000002</v>
      </c>
      <c r="D14290" s="357" t="s">
        <v>6841</v>
      </c>
      <c r="E14290" s="357" t="s">
        <v>6841</v>
      </c>
    </row>
    <row r="14291" spans="1:5" ht="15.6">
      <c r="A14291" s="358" t="s">
        <v>17968</v>
      </c>
      <c r="B14291" s="358" t="s">
        <v>17969</v>
      </c>
      <c r="C14291" s="359">
        <v>2.2000000000000002</v>
      </c>
      <c r="D14291" s="357" t="s">
        <v>6841</v>
      </c>
      <c r="E14291" s="357" t="s">
        <v>6841</v>
      </c>
    </row>
    <row r="14292" spans="1:5" ht="15.6">
      <c r="A14292" s="358" t="s">
        <v>17968</v>
      </c>
      <c r="B14292" s="358" t="s">
        <v>17969</v>
      </c>
      <c r="C14292" s="359">
        <v>2.2000000000000002</v>
      </c>
      <c r="D14292" s="357" t="s">
        <v>6841</v>
      </c>
      <c r="E14292" s="357" t="s">
        <v>6841</v>
      </c>
    </row>
    <row r="14293" spans="1:5" ht="15.6">
      <c r="A14293" s="358" t="s">
        <v>41868</v>
      </c>
      <c r="B14293" s="358" t="s">
        <v>41869</v>
      </c>
      <c r="C14293" s="359">
        <v>2.2000000000000002</v>
      </c>
      <c r="D14293" s="357" t="s">
        <v>41867</v>
      </c>
      <c r="E14293" s="357" t="s">
        <v>41867</v>
      </c>
    </row>
    <row r="14294" spans="1:5" ht="15.6">
      <c r="A14294" s="358" t="s">
        <v>20464</v>
      </c>
      <c r="B14294" s="358" t="s">
        <v>20465</v>
      </c>
      <c r="C14294" s="359">
        <v>2.2000000000000002</v>
      </c>
      <c r="D14294" s="357" t="s">
        <v>10113</v>
      </c>
      <c r="E14294" s="357" t="s">
        <v>10113</v>
      </c>
    </row>
    <row r="14295" spans="1:5" ht="15.6">
      <c r="A14295" s="358" t="s">
        <v>20464</v>
      </c>
      <c r="B14295" s="358" t="s">
        <v>20465</v>
      </c>
      <c r="C14295" s="359">
        <v>2.2000000000000002</v>
      </c>
      <c r="D14295" s="357" t="s">
        <v>10113</v>
      </c>
      <c r="E14295" s="357" t="s">
        <v>10113</v>
      </c>
    </row>
    <row r="14296" spans="1:5" ht="15.6">
      <c r="A14296" s="358" t="s">
        <v>20464</v>
      </c>
      <c r="B14296" s="358" t="s">
        <v>20465</v>
      </c>
      <c r="C14296" s="359">
        <v>2.2000000000000002</v>
      </c>
      <c r="D14296" s="357" t="s">
        <v>10113</v>
      </c>
      <c r="E14296" s="357" t="s">
        <v>10113</v>
      </c>
    </row>
    <row r="14297" spans="1:5" ht="15.6">
      <c r="A14297" s="358" t="s">
        <v>45665</v>
      </c>
      <c r="B14297" s="358" t="s">
        <v>45666</v>
      </c>
      <c r="C14297" s="359">
        <v>2.2000000000000002</v>
      </c>
      <c r="D14297" s="357" t="s">
        <v>45664</v>
      </c>
      <c r="E14297" s="357" t="s">
        <v>45664</v>
      </c>
    </row>
    <row r="14298" spans="1:5" ht="15.6">
      <c r="A14298" s="358" t="s">
        <v>22691</v>
      </c>
      <c r="B14298" s="358" t="s">
        <v>22691</v>
      </c>
      <c r="C14298" s="359">
        <v>2.2000000000000002</v>
      </c>
      <c r="D14298" s="357" t="s">
        <v>9332</v>
      </c>
      <c r="E14298" s="357" t="s">
        <v>9332</v>
      </c>
    </row>
    <row r="14299" spans="1:5" ht="15.6">
      <c r="A14299" s="358" t="s">
        <v>22691</v>
      </c>
      <c r="B14299" s="358" t="s">
        <v>22691</v>
      </c>
      <c r="C14299" s="359">
        <v>2.2000000000000002</v>
      </c>
      <c r="D14299" s="357" t="s">
        <v>9332</v>
      </c>
      <c r="E14299" s="357" t="s">
        <v>9332</v>
      </c>
    </row>
    <row r="14300" spans="1:5" ht="15.6">
      <c r="A14300" s="358" t="s">
        <v>2044</v>
      </c>
      <c r="B14300" s="358" t="s">
        <v>23671</v>
      </c>
      <c r="C14300" s="359">
        <v>2.2000000000000002</v>
      </c>
      <c r="D14300" s="357" t="s">
        <v>9829</v>
      </c>
      <c r="E14300" s="357" t="s">
        <v>9829</v>
      </c>
    </row>
    <row r="14301" spans="1:5" ht="15.6">
      <c r="A14301" s="358" t="s">
        <v>2044</v>
      </c>
      <c r="B14301" s="358" t="s">
        <v>23671</v>
      </c>
      <c r="C14301" s="359">
        <v>2.2000000000000002</v>
      </c>
      <c r="D14301" s="357" t="s">
        <v>9829</v>
      </c>
      <c r="E14301" s="357" t="s">
        <v>9829</v>
      </c>
    </row>
    <row r="14302" spans="1:5" ht="15.6">
      <c r="A14302" s="358" t="s">
        <v>2044</v>
      </c>
      <c r="B14302" s="358" t="s">
        <v>23671</v>
      </c>
      <c r="C14302" s="359">
        <v>2.2000000000000002</v>
      </c>
      <c r="D14302" s="357" t="s">
        <v>9829</v>
      </c>
      <c r="E14302" s="357" t="s">
        <v>9829</v>
      </c>
    </row>
    <row r="14303" spans="1:5" ht="15.6">
      <c r="A14303" s="358" t="s">
        <v>16950</v>
      </c>
      <c r="B14303" s="358" t="s">
        <v>16951</v>
      </c>
      <c r="C14303" s="359">
        <v>2.2000000000000002</v>
      </c>
      <c r="D14303" s="357" t="s">
        <v>5793</v>
      </c>
      <c r="E14303" s="357" t="s">
        <v>5793</v>
      </c>
    </row>
    <row r="14304" spans="1:5" ht="15.6">
      <c r="A14304" s="358" t="s">
        <v>16950</v>
      </c>
      <c r="B14304" s="358" t="s">
        <v>16951</v>
      </c>
      <c r="C14304" s="359">
        <v>2.2000000000000002</v>
      </c>
      <c r="D14304" s="357" t="s">
        <v>5793</v>
      </c>
      <c r="E14304" s="357" t="s">
        <v>5793</v>
      </c>
    </row>
    <row r="14305" spans="1:5" ht="15.6">
      <c r="A14305" s="358" t="s">
        <v>44127</v>
      </c>
      <c r="B14305" s="358" t="s">
        <v>44128</v>
      </c>
      <c r="C14305" s="359">
        <v>2.2000000000000002</v>
      </c>
      <c r="D14305" s="357" t="s">
        <v>44126</v>
      </c>
      <c r="E14305" s="357" t="s">
        <v>44126</v>
      </c>
    </row>
    <row r="14306" spans="1:5" ht="15.6">
      <c r="A14306" s="358" t="s">
        <v>21168</v>
      </c>
      <c r="B14306" s="358" t="s">
        <v>21169</v>
      </c>
      <c r="C14306" s="359">
        <v>2.2000000000000002</v>
      </c>
      <c r="D14306" s="357" t="s">
        <v>8321</v>
      </c>
      <c r="E14306" s="357" t="s">
        <v>8321</v>
      </c>
    </row>
    <row r="14307" spans="1:5" ht="15.6">
      <c r="A14307" s="358" t="s">
        <v>1834</v>
      </c>
      <c r="B14307" s="358" t="s">
        <v>22177</v>
      </c>
      <c r="C14307" s="359">
        <v>2.2000000000000002</v>
      </c>
      <c r="D14307" s="357" t="s">
        <v>8956</v>
      </c>
      <c r="E14307" s="357" t="s">
        <v>8956</v>
      </c>
    </row>
    <row r="14308" spans="1:5" ht="15.6">
      <c r="A14308" s="358" t="s">
        <v>1834</v>
      </c>
      <c r="B14308" s="358" t="s">
        <v>22177</v>
      </c>
      <c r="C14308" s="359">
        <v>2.2000000000000002</v>
      </c>
      <c r="D14308" s="357" t="s">
        <v>8956</v>
      </c>
      <c r="E14308" s="357" t="s">
        <v>8956</v>
      </c>
    </row>
    <row r="14309" spans="1:5" ht="15.6">
      <c r="A14309" s="358" t="s">
        <v>1834</v>
      </c>
      <c r="B14309" s="358" t="s">
        <v>22177</v>
      </c>
      <c r="C14309" s="359">
        <v>2.2000000000000002</v>
      </c>
      <c r="D14309" s="357" t="s">
        <v>8956</v>
      </c>
      <c r="E14309" s="357" t="s">
        <v>8956</v>
      </c>
    </row>
    <row r="14310" spans="1:5" ht="15.6">
      <c r="A14310" s="358" t="s">
        <v>51205</v>
      </c>
      <c r="B14310" s="358" t="s">
        <v>51206</v>
      </c>
      <c r="C14310" s="359">
        <v>2.2000000000000002</v>
      </c>
      <c r="D14310" s="357" t="s">
        <v>51204</v>
      </c>
      <c r="E14310" s="357" t="s">
        <v>51204</v>
      </c>
    </row>
    <row r="14311" spans="1:5" ht="15.6">
      <c r="A14311" s="358" t="s">
        <v>12295</v>
      </c>
      <c r="B14311" s="358" t="s">
        <v>12295</v>
      </c>
      <c r="C14311" s="359">
        <v>2.2000000000000002</v>
      </c>
      <c r="D14311" s="357" t="s">
        <v>3234</v>
      </c>
      <c r="E14311" s="357" t="s">
        <v>3234</v>
      </c>
    </row>
    <row r="14312" spans="1:5" ht="15.6">
      <c r="A14312" s="358" t="s">
        <v>973</v>
      </c>
      <c r="B14312" s="358" t="s">
        <v>16612</v>
      </c>
      <c r="C14312" s="359">
        <v>2.2000000000000002</v>
      </c>
      <c r="D14312" s="357" t="s">
        <v>5968</v>
      </c>
      <c r="E14312" s="357" t="s">
        <v>5968</v>
      </c>
    </row>
    <row r="14313" spans="1:5" ht="15.6">
      <c r="A14313" s="358" t="s">
        <v>18154</v>
      </c>
      <c r="B14313" s="358" t="s">
        <v>18155</v>
      </c>
      <c r="C14313" s="359">
        <v>2.2000000000000002</v>
      </c>
      <c r="D14313" s="357" t="s">
        <v>7034</v>
      </c>
      <c r="E14313" s="357" t="s">
        <v>7034</v>
      </c>
    </row>
    <row r="14314" spans="1:5" ht="15.6">
      <c r="A14314" s="358" t="s">
        <v>18154</v>
      </c>
      <c r="B14314" s="358" t="s">
        <v>18155</v>
      </c>
      <c r="C14314" s="359">
        <v>2.2000000000000002</v>
      </c>
      <c r="D14314" s="357" t="s">
        <v>7034</v>
      </c>
      <c r="E14314" s="357" t="s">
        <v>7034</v>
      </c>
    </row>
    <row r="14315" spans="1:5" ht="15.6">
      <c r="A14315" s="358" t="s">
        <v>11107</v>
      </c>
      <c r="B14315" s="358" t="s">
        <v>11108</v>
      </c>
      <c r="C14315" s="359">
        <v>2.2000000000000002</v>
      </c>
      <c r="D14315" s="357" t="s">
        <v>2932</v>
      </c>
      <c r="E14315" s="357" t="s">
        <v>2932</v>
      </c>
    </row>
    <row r="14316" spans="1:5" ht="15.6">
      <c r="A14316" s="358" t="s">
        <v>11107</v>
      </c>
      <c r="B14316" s="358" t="s">
        <v>11108</v>
      </c>
      <c r="C14316" s="359">
        <v>2.2000000000000002</v>
      </c>
      <c r="D14316" s="357" t="s">
        <v>2932</v>
      </c>
      <c r="E14316" s="357" t="s">
        <v>2932</v>
      </c>
    </row>
    <row r="14317" spans="1:5" ht="15.6">
      <c r="A14317" s="358" t="s">
        <v>12650</v>
      </c>
      <c r="B14317" s="358" t="s">
        <v>12651</v>
      </c>
      <c r="C14317" s="359">
        <v>2.2000000000000002</v>
      </c>
      <c r="D14317" s="357" t="s">
        <v>3593</v>
      </c>
      <c r="E14317" s="357" t="s">
        <v>3593</v>
      </c>
    </row>
    <row r="14318" spans="1:5" ht="15.6">
      <c r="A14318" s="358" t="s">
        <v>12650</v>
      </c>
      <c r="B14318" s="358" t="s">
        <v>12651</v>
      </c>
      <c r="C14318" s="359">
        <v>2.2000000000000002</v>
      </c>
      <c r="D14318" s="357" t="s">
        <v>3593</v>
      </c>
      <c r="E14318" s="357" t="s">
        <v>3593</v>
      </c>
    </row>
    <row r="14319" spans="1:5" ht="15.6">
      <c r="A14319" s="358" t="s">
        <v>12650</v>
      </c>
      <c r="B14319" s="358" t="s">
        <v>12651</v>
      </c>
      <c r="C14319" s="359">
        <v>2.2000000000000002</v>
      </c>
      <c r="D14319" s="357" t="s">
        <v>3593</v>
      </c>
      <c r="E14319" s="357" t="s">
        <v>3593</v>
      </c>
    </row>
    <row r="14320" spans="1:5" ht="15.6">
      <c r="A14320" s="358" t="s">
        <v>31212</v>
      </c>
      <c r="B14320" s="358" t="s">
        <v>31213</v>
      </c>
      <c r="C14320" s="359">
        <v>2.2000000000000002</v>
      </c>
      <c r="D14320" s="357" t="s">
        <v>31211</v>
      </c>
      <c r="E14320" s="357" t="s">
        <v>31211</v>
      </c>
    </row>
    <row r="14321" spans="1:5" ht="15.6">
      <c r="A14321" s="358" t="s">
        <v>31212</v>
      </c>
      <c r="B14321" s="358" t="s">
        <v>31213</v>
      </c>
      <c r="C14321" s="359">
        <v>2.2000000000000002</v>
      </c>
      <c r="D14321" s="357" t="s">
        <v>31211</v>
      </c>
      <c r="E14321" s="357" t="s">
        <v>31211</v>
      </c>
    </row>
    <row r="14322" spans="1:5" ht="15.6">
      <c r="A14322" s="358" t="s">
        <v>32473</v>
      </c>
      <c r="B14322" s="358" t="s">
        <v>32474</v>
      </c>
      <c r="C14322" s="359">
        <v>2.2000000000000002</v>
      </c>
      <c r="D14322" s="357" t="s">
        <v>32472</v>
      </c>
      <c r="E14322" s="357" t="s">
        <v>32472</v>
      </c>
    </row>
    <row r="14323" spans="1:5" ht="15.6">
      <c r="A14323" s="358" t="s">
        <v>10262</v>
      </c>
      <c r="B14323" s="358" t="s">
        <v>54714</v>
      </c>
      <c r="C14323" s="359">
        <v>2.2000000000000002</v>
      </c>
      <c r="D14323" s="357" t="s">
        <v>54713</v>
      </c>
      <c r="E14323" s="357" t="s">
        <v>54713</v>
      </c>
    </row>
    <row r="14324" spans="1:5" ht="15.6">
      <c r="A14324" s="358" t="s">
        <v>10262</v>
      </c>
      <c r="B14324" s="358" t="s">
        <v>54714</v>
      </c>
      <c r="C14324" s="359">
        <v>2.2000000000000002</v>
      </c>
      <c r="D14324" s="357" t="s">
        <v>54713</v>
      </c>
      <c r="E14324" s="357" t="s">
        <v>54713</v>
      </c>
    </row>
    <row r="14325" spans="1:5" ht="15.6">
      <c r="A14325" s="358" t="s">
        <v>10262</v>
      </c>
      <c r="B14325" s="358" t="s">
        <v>54714</v>
      </c>
      <c r="C14325" s="359">
        <v>2.2000000000000002</v>
      </c>
      <c r="D14325" s="357" t="s">
        <v>54713</v>
      </c>
      <c r="E14325" s="357" t="s">
        <v>54713</v>
      </c>
    </row>
    <row r="14326" spans="1:5" ht="15.6">
      <c r="A14326" s="358" t="s">
        <v>1913</v>
      </c>
      <c r="B14326" s="358" t="s">
        <v>22632</v>
      </c>
      <c r="C14326" s="359">
        <v>2.2000000000000002</v>
      </c>
      <c r="D14326" s="357" t="s">
        <v>9281</v>
      </c>
      <c r="E14326" s="357" t="s">
        <v>9281</v>
      </c>
    </row>
    <row r="14327" spans="1:5" ht="15.6">
      <c r="A14327" s="358" t="s">
        <v>37407</v>
      </c>
      <c r="B14327" s="358" t="s">
        <v>37408</v>
      </c>
      <c r="C14327" s="359">
        <v>2.2000000000000002</v>
      </c>
      <c r="D14327" s="357" t="s">
        <v>37406</v>
      </c>
      <c r="E14327" s="357" t="s">
        <v>37406</v>
      </c>
    </row>
    <row r="14328" spans="1:5" ht="15.6">
      <c r="A14328" s="358" t="s">
        <v>48456</v>
      </c>
      <c r="B14328" s="358" t="s">
        <v>48457</v>
      </c>
      <c r="C14328" s="359">
        <v>2.2000000000000002</v>
      </c>
      <c r="D14328" s="357" t="s">
        <v>48455</v>
      </c>
      <c r="E14328" s="357" t="s">
        <v>48455</v>
      </c>
    </row>
    <row r="14329" spans="1:5" ht="15.6">
      <c r="A14329" s="358" t="s">
        <v>48943</v>
      </c>
      <c r="B14329" s="358" t="s">
        <v>48943</v>
      </c>
      <c r="C14329" s="359">
        <v>2.2000000000000002</v>
      </c>
      <c r="D14329" s="357" t="s">
        <v>48942</v>
      </c>
      <c r="E14329" s="357" t="s">
        <v>48942</v>
      </c>
    </row>
    <row r="14330" spans="1:5" ht="15.6">
      <c r="A14330" s="358" t="s">
        <v>16154</v>
      </c>
      <c r="B14330" s="358" t="s">
        <v>16155</v>
      </c>
      <c r="C14330" s="359">
        <v>2.2000000000000002</v>
      </c>
      <c r="D14330" s="357" t="s">
        <v>5539</v>
      </c>
      <c r="E14330" s="357" t="s">
        <v>5539</v>
      </c>
    </row>
    <row r="14331" spans="1:5" ht="15.6">
      <c r="A14331" s="358" t="s">
        <v>18841</v>
      </c>
      <c r="B14331" s="358" t="s">
        <v>18842</v>
      </c>
      <c r="C14331" s="359">
        <v>2.2000000000000002</v>
      </c>
      <c r="D14331" s="357" t="s">
        <v>6282</v>
      </c>
      <c r="E14331" s="357" t="s">
        <v>6282</v>
      </c>
    </row>
    <row r="14332" spans="1:5" ht="15.6">
      <c r="A14332" s="358" t="s">
        <v>18841</v>
      </c>
      <c r="B14332" s="358" t="s">
        <v>18842</v>
      </c>
      <c r="C14332" s="359">
        <v>2.2000000000000002</v>
      </c>
      <c r="D14332" s="357" t="s">
        <v>6282</v>
      </c>
      <c r="E14332" s="357" t="s">
        <v>6282</v>
      </c>
    </row>
    <row r="14333" spans="1:5" ht="15.6">
      <c r="A14333" s="358" t="s">
        <v>10262</v>
      </c>
      <c r="B14333" s="358" t="s">
        <v>40907</v>
      </c>
      <c r="C14333" s="359">
        <v>2.2000000000000002</v>
      </c>
      <c r="D14333" s="357" t="s">
        <v>40906</v>
      </c>
      <c r="E14333" s="357" t="s">
        <v>40906</v>
      </c>
    </row>
    <row r="14334" spans="1:5" ht="15.6">
      <c r="A14334" s="358" t="s">
        <v>10262</v>
      </c>
      <c r="B14334" s="358" t="s">
        <v>40907</v>
      </c>
      <c r="C14334" s="359">
        <v>2.2000000000000002</v>
      </c>
      <c r="D14334" s="357" t="s">
        <v>40906</v>
      </c>
      <c r="E14334" s="357" t="s">
        <v>40906</v>
      </c>
    </row>
    <row r="14335" spans="1:5" ht="15.6">
      <c r="A14335" s="358" t="s">
        <v>10262</v>
      </c>
      <c r="B14335" s="358" t="s">
        <v>40907</v>
      </c>
      <c r="C14335" s="359">
        <v>2.2000000000000002</v>
      </c>
      <c r="D14335" s="357" t="s">
        <v>40906</v>
      </c>
      <c r="E14335" s="357" t="s">
        <v>40906</v>
      </c>
    </row>
    <row r="14336" spans="1:5" ht="15.6">
      <c r="A14336" s="358" t="s">
        <v>41364</v>
      </c>
      <c r="B14336" s="358" t="s">
        <v>41365</v>
      </c>
      <c r="C14336" s="359">
        <v>2.2000000000000002</v>
      </c>
      <c r="D14336" s="357" t="s">
        <v>41363</v>
      </c>
      <c r="E14336" s="357" t="s">
        <v>41363</v>
      </c>
    </row>
    <row r="14337" spans="1:5" ht="15.6">
      <c r="A14337" s="358" t="s">
        <v>22115</v>
      </c>
      <c r="B14337" s="358" t="s">
        <v>22116</v>
      </c>
      <c r="C14337" s="359">
        <v>2.2000000000000002</v>
      </c>
      <c r="D14337" s="357" t="s">
        <v>8907</v>
      </c>
      <c r="E14337" s="357" t="s">
        <v>8907</v>
      </c>
    </row>
    <row r="14338" spans="1:5" ht="15.6">
      <c r="A14338" s="358" t="s">
        <v>227</v>
      </c>
      <c r="B14338" s="358" t="s">
        <v>10989</v>
      </c>
      <c r="C14338" s="359">
        <v>2.2000000000000002</v>
      </c>
      <c r="D14338" s="357" t="s">
        <v>2831</v>
      </c>
      <c r="E14338" s="357" t="s">
        <v>2831</v>
      </c>
    </row>
    <row r="14339" spans="1:5" ht="15.6">
      <c r="A14339" s="358" t="s">
        <v>227</v>
      </c>
      <c r="B14339" s="358" t="s">
        <v>10989</v>
      </c>
      <c r="C14339" s="359">
        <v>2.2000000000000002</v>
      </c>
      <c r="D14339" s="357" t="s">
        <v>2831</v>
      </c>
      <c r="E14339" s="357" t="s">
        <v>2831</v>
      </c>
    </row>
    <row r="14340" spans="1:5" ht="15.6">
      <c r="A14340" s="358" t="s">
        <v>26854</v>
      </c>
      <c r="B14340" s="358" t="s">
        <v>26855</v>
      </c>
      <c r="C14340" s="359">
        <v>2.2000000000000002</v>
      </c>
      <c r="D14340" s="357" t="s">
        <v>26853</v>
      </c>
      <c r="E14340" s="357" t="s">
        <v>26853</v>
      </c>
    </row>
    <row r="14341" spans="1:5" ht="15.6">
      <c r="A14341" s="358" t="s">
        <v>14055</v>
      </c>
      <c r="B14341" s="358" t="s">
        <v>14056</v>
      </c>
      <c r="C14341" s="359">
        <v>2.2000000000000002</v>
      </c>
      <c r="D14341" s="357" t="s">
        <v>4312</v>
      </c>
      <c r="E14341" s="357" t="s">
        <v>4312</v>
      </c>
    </row>
    <row r="14342" spans="1:5" ht="15.6">
      <c r="A14342" s="358" t="s">
        <v>18946</v>
      </c>
      <c r="B14342" s="358" t="s">
        <v>18946</v>
      </c>
      <c r="C14342" s="359">
        <v>2.2000000000000002</v>
      </c>
      <c r="D14342" s="357" t="s">
        <v>6455</v>
      </c>
      <c r="E14342" s="357" t="s">
        <v>6455</v>
      </c>
    </row>
    <row r="14343" spans="1:5" ht="15.6">
      <c r="A14343" s="358" t="s">
        <v>1287</v>
      </c>
      <c r="B14343" s="358" t="s">
        <v>18274</v>
      </c>
      <c r="C14343" s="359">
        <v>2.2000000000000002</v>
      </c>
      <c r="D14343" s="357" t="s">
        <v>7163</v>
      </c>
      <c r="E14343" s="357" t="s">
        <v>7163</v>
      </c>
    </row>
    <row r="14344" spans="1:5" ht="15.6">
      <c r="A14344" s="358" t="s">
        <v>21884</v>
      </c>
      <c r="B14344" s="358" t="s">
        <v>21885</v>
      </c>
      <c r="C14344" s="359">
        <v>2.2000000000000002</v>
      </c>
      <c r="D14344" s="357" t="s">
        <v>8512</v>
      </c>
      <c r="E14344" s="357" t="s">
        <v>8512</v>
      </c>
    </row>
    <row r="14345" spans="1:5" ht="15.6">
      <c r="A14345" s="358" t="s">
        <v>10765</v>
      </c>
      <c r="B14345" s="358" t="s">
        <v>10766</v>
      </c>
      <c r="C14345" s="359">
        <v>2.2000000000000002</v>
      </c>
      <c r="D14345" s="357" t="s">
        <v>2614</v>
      </c>
      <c r="E14345" s="357" t="s">
        <v>2614</v>
      </c>
    </row>
    <row r="14346" spans="1:5" ht="15.6">
      <c r="A14346" s="358" t="s">
        <v>10765</v>
      </c>
      <c r="B14346" s="358" t="s">
        <v>10766</v>
      </c>
      <c r="C14346" s="359">
        <v>2.2000000000000002</v>
      </c>
      <c r="D14346" s="357" t="s">
        <v>2614</v>
      </c>
      <c r="E14346" s="357" t="s">
        <v>2614</v>
      </c>
    </row>
    <row r="14347" spans="1:5" ht="15.6">
      <c r="A14347" s="358" t="s">
        <v>54744</v>
      </c>
      <c r="B14347" s="358" t="s">
        <v>54745</v>
      </c>
      <c r="C14347" s="359">
        <v>2.2000000000000002</v>
      </c>
      <c r="D14347" s="357" t="s">
        <v>54743</v>
      </c>
      <c r="E14347" s="357" t="s">
        <v>54743</v>
      </c>
    </row>
    <row r="14348" spans="1:5" ht="15.6">
      <c r="A14348" s="358" t="s">
        <v>33180</v>
      </c>
      <c r="B14348" s="358" t="s">
        <v>33181</v>
      </c>
      <c r="C14348" s="359">
        <v>2.2000000000000002</v>
      </c>
      <c r="D14348" s="357" t="s">
        <v>33179</v>
      </c>
      <c r="E14348" s="357" t="s">
        <v>33179</v>
      </c>
    </row>
    <row r="14349" spans="1:5" ht="15.6">
      <c r="A14349" s="358" t="s">
        <v>19804</v>
      </c>
      <c r="B14349" s="358" t="s">
        <v>19804</v>
      </c>
      <c r="C14349" s="359">
        <v>2.2000000000000002</v>
      </c>
      <c r="D14349" s="357" t="s">
        <v>7596</v>
      </c>
      <c r="E14349" s="357" t="s">
        <v>7596</v>
      </c>
    </row>
    <row r="14350" spans="1:5" ht="15.6">
      <c r="A14350" s="358" t="s">
        <v>19804</v>
      </c>
      <c r="B14350" s="358" t="s">
        <v>19804</v>
      </c>
      <c r="C14350" s="359">
        <v>2.2000000000000002</v>
      </c>
      <c r="D14350" s="357" t="s">
        <v>7596</v>
      </c>
      <c r="E14350" s="357" t="s">
        <v>7596</v>
      </c>
    </row>
    <row r="14351" spans="1:5" ht="15.6">
      <c r="A14351" s="358" t="s">
        <v>16994</v>
      </c>
      <c r="B14351" s="358" t="s">
        <v>16995</v>
      </c>
      <c r="C14351" s="359">
        <v>2.2000000000000002</v>
      </c>
      <c r="D14351" s="357" t="s">
        <v>5847</v>
      </c>
      <c r="E14351" s="357" t="s">
        <v>5847</v>
      </c>
    </row>
    <row r="14352" spans="1:5" ht="15.6">
      <c r="A14352" s="358" t="s">
        <v>16994</v>
      </c>
      <c r="B14352" s="358" t="s">
        <v>16995</v>
      </c>
      <c r="C14352" s="359">
        <v>2.2000000000000002</v>
      </c>
      <c r="D14352" s="357" t="s">
        <v>5847</v>
      </c>
      <c r="E14352" s="357" t="s">
        <v>5847</v>
      </c>
    </row>
    <row r="14353" spans="1:5" ht="15.6">
      <c r="A14353" s="358" t="s">
        <v>16994</v>
      </c>
      <c r="B14353" s="358" t="s">
        <v>16995</v>
      </c>
      <c r="C14353" s="359">
        <v>2.2000000000000002</v>
      </c>
      <c r="D14353" s="357" t="s">
        <v>5847</v>
      </c>
      <c r="E14353" s="357" t="s">
        <v>5847</v>
      </c>
    </row>
    <row r="14354" spans="1:5" ht="15.6">
      <c r="A14354" s="358" t="s">
        <v>37037</v>
      </c>
      <c r="B14354" s="358" t="s">
        <v>37038</v>
      </c>
      <c r="C14354" s="359">
        <v>2.2000000000000002</v>
      </c>
      <c r="D14354" s="357" t="s">
        <v>37036</v>
      </c>
      <c r="E14354" s="357" t="s">
        <v>37036</v>
      </c>
    </row>
    <row r="14355" spans="1:5" ht="15.6">
      <c r="A14355" s="358" t="s">
        <v>37329</v>
      </c>
      <c r="B14355" s="358" t="s">
        <v>37330</v>
      </c>
      <c r="C14355" s="359">
        <v>2.2000000000000002</v>
      </c>
      <c r="D14355" s="357" t="s">
        <v>37328</v>
      </c>
      <c r="E14355" s="357" t="s">
        <v>37328</v>
      </c>
    </row>
    <row r="14356" spans="1:5" ht="15.6">
      <c r="A14356" s="358" t="s">
        <v>10262</v>
      </c>
      <c r="B14356" s="358" t="s">
        <v>38879</v>
      </c>
      <c r="C14356" s="359">
        <v>2.2000000000000002</v>
      </c>
      <c r="D14356" s="357" t="s">
        <v>38878</v>
      </c>
      <c r="E14356" s="357" t="s">
        <v>38878</v>
      </c>
    </row>
    <row r="14357" spans="1:5" ht="15.6">
      <c r="A14357" s="358" t="s">
        <v>10262</v>
      </c>
      <c r="B14357" s="358" t="s">
        <v>38879</v>
      </c>
      <c r="C14357" s="359">
        <v>2.2000000000000002</v>
      </c>
      <c r="D14357" s="357" t="s">
        <v>38878</v>
      </c>
      <c r="E14357" s="357" t="s">
        <v>38878</v>
      </c>
    </row>
    <row r="14358" spans="1:5" ht="15.6">
      <c r="A14358" s="358" t="s">
        <v>20301</v>
      </c>
      <c r="B14358" s="358" t="s">
        <v>20302</v>
      </c>
      <c r="C14358" s="359">
        <v>2.2000000000000002</v>
      </c>
      <c r="D14358" s="357" t="s">
        <v>8003</v>
      </c>
      <c r="E14358" s="357" t="s">
        <v>8003</v>
      </c>
    </row>
    <row r="14359" spans="1:5" ht="15.6">
      <c r="A14359" s="358" t="s">
        <v>20301</v>
      </c>
      <c r="B14359" s="358" t="s">
        <v>20302</v>
      </c>
      <c r="C14359" s="359">
        <v>2.2000000000000002</v>
      </c>
      <c r="D14359" s="357" t="s">
        <v>8003</v>
      </c>
      <c r="E14359" s="357" t="s">
        <v>8003</v>
      </c>
    </row>
    <row r="14360" spans="1:5" ht="15.6">
      <c r="A14360" s="358" t="s">
        <v>11013</v>
      </c>
      <c r="B14360" s="358" t="s">
        <v>11014</v>
      </c>
      <c r="C14360" s="359">
        <v>2.2000000000000002</v>
      </c>
      <c r="D14360" s="357" t="s">
        <v>2846</v>
      </c>
      <c r="E14360" s="357" t="s">
        <v>2846</v>
      </c>
    </row>
    <row r="14361" spans="1:5" ht="15.6">
      <c r="A14361" s="358" t="s">
        <v>11013</v>
      </c>
      <c r="B14361" s="358" t="s">
        <v>11014</v>
      </c>
      <c r="C14361" s="359">
        <v>2.2000000000000002</v>
      </c>
      <c r="D14361" s="357" t="s">
        <v>2846</v>
      </c>
      <c r="E14361" s="357" t="s">
        <v>2846</v>
      </c>
    </row>
    <row r="14362" spans="1:5" ht="15.6">
      <c r="A14362" s="358" t="s">
        <v>11013</v>
      </c>
      <c r="B14362" s="358" t="s">
        <v>11014</v>
      </c>
      <c r="C14362" s="359">
        <v>2.2000000000000002</v>
      </c>
      <c r="D14362" s="357" t="s">
        <v>2846</v>
      </c>
      <c r="E14362" s="357" t="s">
        <v>2846</v>
      </c>
    </row>
    <row r="14363" spans="1:5" ht="15.6">
      <c r="A14363" s="358" t="s">
        <v>37384</v>
      </c>
      <c r="B14363" s="358" t="s">
        <v>37385</v>
      </c>
      <c r="C14363" s="359">
        <v>2.2000000000000002</v>
      </c>
      <c r="D14363" s="357" t="s">
        <v>37383</v>
      </c>
      <c r="E14363" s="357" t="s">
        <v>37383</v>
      </c>
    </row>
    <row r="14364" spans="1:5" ht="15.6">
      <c r="A14364" s="358" t="s">
        <v>37384</v>
      </c>
      <c r="B14364" s="358" t="s">
        <v>37385</v>
      </c>
      <c r="C14364" s="359">
        <v>2.2000000000000002</v>
      </c>
      <c r="D14364" s="357" t="s">
        <v>37383</v>
      </c>
      <c r="E14364" s="357" t="s">
        <v>37383</v>
      </c>
    </row>
    <row r="14365" spans="1:5" ht="15.6">
      <c r="A14365" s="358" t="s">
        <v>42018</v>
      </c>
      <c r="B14365" s="358" t="s">
        <v>42019</v>
      </c>
      <c r="C14365" s="359">
        <v>2.2000000000000002</v>
      </c>
      <c r="D14365" s="357" t="s">
        <v>42017</v>
      </c>
      <c r="E14365" s="357" t="s">
        <v>42017</v>
      </c>
    </row>
    <row r="14366" spans="1:5" ht="15.6">
      <c r="A14366" s="358" t="s">
        <v>42018</v>
      </c>
      <c r="B14366" s="358" t="s">
        <v>42019</v>
      </c>
      <c r="C14366" s="359">
        <v>2.2000000000000002</v>
      </c>
      <c r="D14366" s="357" t="s">
        <v>42017</v>
      </c>
      <c r="E14366" s="357" t="s">
        <v>42017</v>
      </c>
    </row>
    <row r="14367" spans="1:5" ht="15.6">
      <c r="A14367" s="358" t="s">
        <v>19591</v>
      </c>
      <c r="B14367" s="358" t="s">
        <v>19592</v>
      </c>
      <c r="C14367" s="359">
        <v>2.2000000000000002</v>
      </c>
      <c r="D14367" s="357" t="s">
        <v>7426</v>
      </c>
      <c r="E14367" s="357" t="s">
        <v>7426</v>
      </c>
    </row>
    <row r="14368" spans="1:5" ht="15.6">
      <c r="A14368" s="358" t="s">
        <v>19591</v>
      </c>
      <c r="B14368" s="358" t="s">
        <v>19592</v>
      </c>
      <c r="C14368" s="359">
        <v>2.2000000000000002</v>
      </c>
      <c r="D14368" s="357" t="s">
        <v>7426</v>
      </c>
      <c r="E14368" s="357" t="s">
        <v>7426</v>
      </c>
    </row>
    <row r="14369" spans="1:5" ht="15.6">
      <c r="A14369" s="358" t="s">
        <v>19591</v>
      </c>
      <c r="B14369" s="358" t="s">
        <v>19592</v>
      </c>
      <c r="C14369" s="359">
        <v>2.2000000000000002</v>
      </c>
      <c r="D14369" s="357" t="s">
        <v>7426</v>
      </c>
      <c r="E14369" s="357" t="s">
        <v>7426</v>
      </c>
    </row>
    <row r="14370" spans="1:5" ht="15.6">
      <c r="A14370" s="358" t="s">
        <v>2059</v>
      </c>
      <c r="B14370" s="358" t="s">
        <v>23715</v>
      </c>
      <c r="C14370" s="359">
        <v>2.2000000000000002</v>
      </c>
      <c r="D14370" s="357" t="s">
        <v>2058</v>
      </c>
      <c r="E14370" s="357" t="s">
        <v>2058</v>
      </c>
    </row>
    <row r="14371" spans="1:5" ht="15.6">
      <c r="A14371" s="358" t="s">
        <v>2059</v>
      </c>
      <c r="B14371" s="358" t="s">
        <v>23715</v>
      </c>
      <c r="C14371" s="359">
        <v>2.2000000000000002</v>
      </c>
      <c r="D14371" s="357" t="s">
        <v>2058</v>
      </c>
      <c r="E14371" s="357" t="s">
        <v>2058</v>
      </c>
    </row>
    <row r="14372" spans="1:5" ht="15.6">
      <c r="A14372" s="358" t="s">
        <v>2059</v>
      </c>
      <c r="B14372" s="358" t="s">
        <v>23715</v>
      </c>
      <c r="C14372" s="359">
        <v>2.2000000000000002</v>
      </c>
      <c r="D14372" s="357" t="s">
        <v>2058</v>
      </c>
      <c r="E14372" s="357" t="s">
        <v>2058</v>
      </c>
    </row>
    <row r="14373" spans="1:5" ht="15.6">
      <c r="A14373" s="358" t="s">
        <v>10870</v>
      </c>
      <c r="B14373" s="358" t="s">
        <v>10871</v>
      </c>
      <c r="C14373" s="359">
        <v>2.2000000000000002</v>
      </c>
      <c r="D14373" s="357" t="s">
        <v>2650</v>
      </c>
      <c r="E14373" s="357" t="s">
        <v>2650</v>
      </c>
    </row>
    <row r="14374" spans="1:5" ht="15.6">
      <c r="A14374" s="358" t="s">
        <v>329</v>
      </c>
      <c r="B14374" s="358" t="s">
        <v>12048</v>
      </c>
      <c r="C14374" s="359">
        <v>2.2000000000000002</v>
      </c>
      <c r="D14374" s="357" t="s">
        <v>3275</v>
      </c>
      <c r="E14374" s="357" t="s">
        <v>3275</v>
      </c>
    </row>
    <row r="14375" spans="1:5" ht="15.6">
      <c r="A14375" s="358" t="s">
        <v>329</v>
      </c>
      <c r="B14375" s="358" t="s">
        <v>12048</v>
      </c>
      <c r="C14375" s="359">
        <v>2.2000000000000002</v>
      </c>
      <c r="D14375" s="357" t="s">
        <v>3275</v>
      </c>
      <c r="E14375" s="357" t="s">
        <v>3275</v>
      </c>
    </row>
    <row r="14376" spans="1:5" ht="15.6">
      <c r="A14376" s="358" t="s">
        <v>36272</v>
      </c>
      <c r="B14376" s="358" t="s">
        <v>36273</v>
      </c>
      <c r="C14376" s="359">
        <v>2.2000000000000002</v>
      </c>
      <c r="D14376" s="357" t="s">
        <v>36271</v>
      </c>
      <c r="E14376" s="357" t="s">
        <v>36271</v>
      </c>
    </row>
    <row r="14377" spans="1:5" ht="15.6">
      <c r="A14377" s="358" t="s">
        <v>36272</v>
      </c>
      <c r="B14377" s="358" t="s">
        <v>36273</v>
      </c>
      <c r="C14377" s="359">
        <v>2.2000000000000002</v>
      </c>
      <c r="D14377" s="357" t="s">
        <v>36271</v>
      </c>
      <c r="E14377" s="357" t="s">
        <v>36271</v>
      </c>
    </row>
    <row r="14378" spans="1:5" ht="15.6">
      <c r="A14378" s="358" t="s">
        <v>17504</v>
      </c>
      <c r="B14378" s="358" t="s">
        <v>17505</v>
      </c>
      <c r="C14378" s="359">
        <v>2.2000000000000002</v>
      </c>
      <c r="D14378" s="357" t="s">
        <v>6356</v>
      </c>
      <c r="E14378" s="357" t="s">
        <v>6356</v>
      </c>
    </row>
    <row r="14379" spans="1:5" ht="15.6">
      <c r="A14379" s="358" t="s">
        <v>44389</v>
      </c>
      <c r="B14379" s="358" t="s">
        <v>44390</v>
      </c>
      <c r="C14379" s="359">
        <v>2.2000000000000002</v>
      </c>
      <c r="D14379" s="357" t="s">
        <v>44388</v>
      </c>
      <c r="E14379" s="357" t="s">
        <v>44388</v>
      </c>
    </row>
    <row r="14380" spans="1:5" ht="15.6">
      <c r="A14380" s="358" t="s">
        <v>47703</v>
      </c>
      <c r="B14380" s="358" t="s">
        <v>47703</v>
      </c>
      <c r="C14380" s="359">
        <v>2.2000000000000002</v>
      </c>
      <c r="D14380" s="357" t="s">
        <v>47702</v>
      </c>
      <c r="E14380" s="357" t="s">
        <v>47702</v>
      </c>
    </row>
    <row r="14381" spans="1:5" ht="15.6">
      <c r="A14381" s="358" t="s">
        <v>49966</v>
      </c>
      <c r="B14381" s="358" t="s">
        <v>49966</v>
      </c>
      <c r="C14381" s="359">
        <v>2.2000000000000002</v>
      </c>
      <c r="D14381" s="357" t="s">
        <v>49965</v>
      </c>
      <c r="E14381" s="357" t="s">
        <v>49965</v>
      </c>
    </row>
    <row r="14382" spans="1:5" ht="15.6">
      <c r="A14382" s="358" t="s">
        <v>34287</v>
      </c>
      <c r="B14382" s="358" t="s">
        <v>34288</v>
      </c>
      <c r="C14382" s="359">
        <v>2.2000000000000002</v>
      </c>
      <c r="D14382" s="357" t="s">
        <v>34286</v>
      </c>
      <c r="E14382" s="357" t="s">
        <v>34286</v>
      </c>
    </row>
    <row r="14383" spans="1:5" ht="15.6">
      <c r="A14383" s="358" t="s">
        <v>34287</v>
      </c>
      <c r="B14383" s="358" t="s">
        <v>34288</v>
      </c>
      <c r="C14383" s="359">
        <v>2.2000000000000002</v>
      </c>
      <c r="D14383" s="357" t="s">
        <v>34286</v>
      </c>
      <c r="E14383" s="357" t="s">
        <v>34286</v>
      </c>
    </row>
    <row r="14384" spans="1:5" ht="15.6">
      <c r="A14384" s="358" t="s">
        <v>34432</v>
      </c>
      <c r="B14384" s="358" t="s">
        <v>34433</v>
      </c>
      <c r="C14384" s="359">
        <v>2.2000000000000002</v>
      </c>
      <c r="D14384" s="357" t="s">
        <v>34431</v>
      </c>
      <c r="E14384" s="357" t="s">
        <v>34431</v>
      </c>
    </row>
    <row r="14385" spans="1:5" ht="15.6">
      <c r="A14385" s="358" t="s">
        <v>39540</v>
      </c>
      <c r="B14385" s="358" t="s">
        <v>39541</v>
      </c>
      <c r="C14385" s="359">
        <v>2.2000000000000002</v>
      </c>
      <c r="D14385" s="357" t="s">
        <v>39539</v>
      </c>
      <c r="E14385" s="357" t="s">
        <v>39539</v>
      </c>
    </row>
    <row r="14386" spans="1:5" ht="15.6">
      <c r="A14386" s="358" t="s">
        <v>52910</v>
      </c>
      <c r="B14386" s="358" t="s">
        <v>52911</v>
      </c>
      <c r="C14386" s="359">
        <v>2.2000000000000002</v>
      </c>
      <c r="D14386" s="357" t="s">
        <v>52909</v>
      </c>
      <c r="E14386" s="357" t="s">
        <v>52909</v>
      </c>
    </row>
    <row r="14387" spans="1:5" ht="15.6">
      <c r="A14387" s="358" t="s">
        <v>12561</v>
      </c>
      <c r="B14387" s="358" t="s">
        <v>12562</v>
      </c>
      <c r="C14387" s="359">
        <v>2.2000000000000002</v>
      </c>
      <c r="D14387" s="357" t="s">
        <v>3481</v>
      </c>
      <c r="E14387" s="357" t="s">
        <v>3481</v>
      </c>
    </row>
    <row r="14388" spans="1:5" ht="15.6">
      <c r="A14388" s="358" t="s">
        <v>12561</v>
      </c>
      <c r="B14388" s="358" t="s">
        <v>12562</v>
      </c>
      <c r="C14388" s="359">
        <v>2.2000000000000002</v>
      </c>
      <c r="D14388" s="357" t="s">
        <v>3481</v>
      </c>
      <c r="E14388" s="357" t="s">
        <v>3481</v>
      </c>
    </row>
    <row r="14389" spans="1:5" ht="15.6">
      <c r="A14389" s="358" t="s">
        <v>13563</v>
      </c>
      <c r="B14389" s="358" t="s">
        <v>13564</v>
      </c>
      <c r="C14389" s="359">
        <v>2.2000000000000002</v>
      </c>
      <c r="D14389" s="357" t="s">
        <v>3821</v>
      </c>
      <c r="E14389" s="357" t="s">
        <v>3821</v>
      </c>
    </row>
    <row r="14390" spans="1:5" ht="15.6">
      <c r="A14390" s="358" t="s">
        <v>34496</v>
      </c>
      <c r="B14390" s="358" t="s">
        <v>34497</v>
      </c>
      <c r="C14390" s="359">
        <v>2.2000000000000002</v>
      </c>
      <c r="D14390" s="357" t="s">
        <v>34495</v>
      </c>
      <c r="E14390" s="357" t="s">
        <v>34495</v>
      </c>
    </row>
    <row r="14391" spans="1:5" ht="15.6">
      <c r="A14391" s="358" t="s">
        <v>46788</v>
      </c>
      <c r="B14391" s="358" t="s">
        <v>46789</v>
      </c>
      <c r="C14391" s="359">
        <v>2.2000000000000002</v>
      </c>
      <c r="D14391" s="357" t="s">
        <v>46787</v>
      </c>
      <c r="E14391" s="357" t="s">
        <v>46787</v>
      </c>
    </row>
    <row r="14392" spans="1:5" ht="15.6">
      <c r="A14392" s="358" t="s">
        <v>363</v>
      </c>
      <c r="B14392" s="358" t="s">
        <v>12416</v>
      </c>
      <c r="C14392" s="359">
        <v>2.2000000000000002</v>
      </c>
      <c r="D14392" s="357" t="s">
        <v>3369</v>
      </c>
      <c r="E14392" s="357" t="s">
        <v>3369</v>
      </c>
    </row>
    <row r="14393" spans="1:5" ht="15.6">
      <c r="A14393" s="358" t="s">
        <v>363</v>
      </c>
      <c r="B14393" s="358" t="s">
        <v>12416</v>
      </c>
      <c r="C14393" s="359">
        <v>2.2000000000000002</v>
      </c>
      <c r="D14393" s="357" t="s">
        <v>3369</v>
      </c>
      <c r="E14393" s="357" t="s">
        <v>3369</v>
      </c>
    </row>
    <row r="14394" spans="1:5" ht="15.6">
      <c r="A14394" s="358" t="s">
        <v>363</v>
      </c>
      <c r="B14394" s="358" t="s">
        <v>12416</v>
      </c>
      <c r="C14394" s="359">
        <v>2.2000000000000002</v>
      </c>
      <c r="D14394" s="357" t="s">
        <v>3369</v>
      </c>
      <c r="E14394" s="357" t="s">
        <v>3369</v>
      </c>
    </row>
    <row r="14395" spans="1:5" ht="15.6">
      <c r="A14395" s="358" t="s">
        <v>15584</v>
      </c>
      <c r="B14395" s="358" t="s">
        <v>15585</v>
      </c>
      <c r="C14395" s="359">
        <v>2.2000000000000002</v>
      </c>
      <c r="D14395" s="357" t="s">
        <v>5253</v>
      </c>
      <c r="E14395" s="357" t="s">
        <v>5253</v>
      </c>
    </row>
    <row r="14396" spans="1:5" ht="15.6">
      <c r="A14396" s="358" t="s">
        <v>15584</v>
      </c>
      <c r="B14396" s="358" t="s">
        <v>15585</v>
      </c>
      <c r="C14396" s="359">
        <v>2.2000000000000002</v>
      </c>
      <c r="D14396" s="357" t="s">
        <v>5253</v>
      </c>
      <c r="E14396" s="357" t="s">
        <v>5253</v>
      </c>
    </row>
    <row r="14397" spans="1:5" ht="15.6">
      <c r="A14397" s="358" t="s">
        <v>36475</v>
      </c>
      <c r="B14397" s="358" t="s">
        <v>36476</v>
      </c>
      <c r="C14397" s="359">
        <v>2.2000000000000002</v>
      </c>
      <c r="D14397" s="357" t="s">
        <v>36474</v>
      </c>
      <c r="E14397" s="357" t="s">
        <v>36474</v>
      </c>
    </row>
    <row r="14398" spans="1:5" ht="15.6">
      <c r="A14398" s="358" t="s">
        <v>19685</v>
      </c>
      <c r="B14398" s="358" t="s">
        <v>19686</v>
      </c>
      <c r="C14398" s="359">
        <v>2.2000000000000002</v>
      </c>
      <c r="D14398" s="357" t="s">
        <v>7516</v>
      </c>
      <c r="E14398" s="357" t="s">
        <v>7516</v>
      </c>
    </row>
    <row r="14399" spans="1:5" ht="15.6">
      <c r="A14399" s="358" t="s">
        <v>47307</v>
      </c>
      <c r="B14399" s="358" t="s">
        <v>47308</v>
      </c>
      <c r="C14399" s="359">
        <v>2.2000000000000002</v>
      </c>
      <c r="D14399" s="357" t="s">
        <v>47306</v>
      </c>
      <c r="E14399" s="357" t="s">
        <v>47306</v>
      </c>
    </row>
    <row r="14400" spans="1:5" ht="15.6">
      <c r="A14400" s="358" t="s">
        <v>22152</v>
      </c>
      <c r="B14400" s="358" t="s">
        <v>22153</v>
      </c>
      <c r="C14400" s="359">
        <v>2.2000000000000002</v>
      </c>
      <c r="D14400" s="357" t="s">
        <v>8960</v>
      </c>
      <c r="E14400" s="357" t="s">
        <v>8960</v>
      </c>
    </row>
    <row r="14401" spans="1:5" ht="15.6">
      <c r="A14401" s="358" t="s">
        <v>22152</v>
      </c>
      <c r="B14401" s="358" t="s">
        <v>22153</v>
      </c>
      <c r="C14401" s="359">
        <v>2.2000000000000002</v>
      </c>
      <c r="D14401" s="357" t="s">
        <v>8960</v>
      </c>
      <c r="E14401" s="357" t="s">
        <v>8960</v>
      </c>
    </row>
    <row r="14402" spans="1:5" ht="15.6">
      <c r="A14402" s="358" t="s">
        <v>10916</v>
      </c>
      <c r="B14402" s="358" t="s">
        <v>10917</v>
      </c>
      <c r="C14402" s="359">
        <v>2.2000000000000002</v>
      </c>
      <c r="D14402" s="357" t="s">
        <v>2773</v>
      </c>
      <c r="E14402" s="357" t="s">
        <v>2773</v>
      </c>
    </row>
    <row r="14403" spans="1:5" ht="15.6">
      <c r="A14403" s="358" t="s">
        <v>10916</v>
      </c>
      <c r="B14403" s="358" t="s">
        <v>10917</v>
      </c>
      <c r="C14403" s="359">
        <v>2.2000000000000002</v>
      </c>
      <c r="D14403" s="357" t="s">
        <v>2773</v>
      </c>
      <c r="E14403" s="357" t="s">
        <v>2773</v>
      </c>
    </row>
    <row r="14404" spans="1:5" ht="15.6">
      <c r="A14404" s="358" t="s">
        <v>10916</v>
      </c>
      <c r="B14404" s="358" t="s">
        <v>10917</v>
      </c>
      <c r="C14404" s="359">
        <v>2.2000000000000002</v>
      </c>
      <c r="D14404" s="357" t="s">
        <v>2773</v>
      </c>
      <c r="E14404" s="357" t="s">
        <v>2773</v>
      </c>
    </row>
    <row r="14405" spans="1:5" ht="15.6">
      <c r="A14405" s="358" t="s">
        <v>11895</v>
      </c>
      <c r="B14405" s="358" t="s">
        <v>11896</v>
      </c>
      <c r="C14405" s="359">
        <v>2.2000000000000002</v>
      </c>
      <c r="D14405" s="357" t="s">
        <v>3096</v>
      </c>
      <c r="E14405" s="357" t="s">
        <v>3096</v>
      </c>
    </row>
    <row r="14406" spans="1:5" ht="15.6">
      <c r="A14406" s="358" t="s">
        <v>11895</v>
      </c>
      <c r="B14406" s="358" t="s">
        <v>11896</v>
      </c>
      <c r="C14406" s="359">
        <v>2.2000000000000002</v>
      </c>
      <c r="D14406" s="357" t="s">
        <v>3096</v>
      </c>
      <c r="E14406" s="357" t="s">
        <v>3096</v>
      </c>
    </row>
    <row r="14407" spans="1:5" ht="15.6">
      <c r="A14407" s="358" t="s">
        <v>14179</v>
      </c>
      <c r="B14407" s="358" t="s">
        <v>14180</v>
      </c>
      <c r="C14407" s="359">
        <v>2.2000000000000002</v>
      </c>
      <c r="D14407" s="357" t="s">
        <v>4468</v>
      </c>
      <c r="E14407" s="357" t="s">
        <v>4468</v>
      </c>
    </row>
    <row r="14408" spans="1:5" ht="15.6">
      <c r="A14408" s="358" t="s">
        <v>14179</v>
      </c>
      <c r="B14408" s="358" t="s">
        <v>14180</v>
      </c>
      <c r="C14408" s="359">
        <v>2.2000000000000002</v>
      </c>
      <c r="D14408" s="357" t="s">
        <v>4468</v>
      </c>
      <c r="E14408" s="357" t="s">
        <v>4468</v>
      </c>
    </row>
    <row r="14409" spans="1:5" ht="15.6">
      <c r="A14409" s="358" t="s">
        <v>719</v>
      </c>
      <c r="B14409" s="358" t="s">
        <v>14402</v>
      </c>
      <c r="C14409" s="359">
        <v>2.2000000000000002</v>
      </c>
      <c r="D14409" s="357" t="s">
        <v>4658</v>
      </c>
      <c r="E14409" s="357" t="s">
        <v>4658</v>
      </c>
    </row>
    <row r="14410" spans="1:5" ht="15.6">
      <c r="A14410" s="358" t="s">
        <v>719</v>
      </c>
      <c r="B14410" s="358" t="s">
        <v>14402</v>
      </c>
      <c r="C14410" s="359">
        <v>2.2000000000000002</v>
      </c>
      <c r="D14410" s="357" t="s">
        <v>4658</v>
      </c>
      <c r="E14410" s="357" t="s">
        <v>4658</v>
      </c>
    </row>
    <row r="14411" spans="1:5" ht="15.6">
      <c r="A14411" s="358" t="s">
        <v>17639</v>
      </c>
      <c r="B14411" s="358" t="s">
        <v>17640</v>
      </c>
      <c r="C14411" s="359">
        <v>2.2000000000000002</v>
      </c>
      <c r="D14411" s="357" t="s">
        <v>6480</v>
      </c>
      <c r="E14411" s="357" t="s">
        <v>6480</v>
      </c>
    </row>
    <row r="14412" spans="1:5" ht="15.6">
      <c r="A14412" s="358" t="s">
        <v>17639</v>
      </c>
      <c r="B14412" s="358" t="s">
        <v>17640</v>
      </c>
      <c r="C14412" s="359">
        <v>2.2000000000000002</v>
      </c>
      <c r="D14412" s="357" t="s">
        <v>6480</v>
      </c>
      <c r="E14412" s="357" t="s">
        <v>6480</v>
      </c>
    </row>
    <row r="14413" spans="1:5" ht="15.6">
      <c r="A14413" s="358" t="s">
        <v>1593</v>
      </c>
      <c r="B14413" s="358" t="s">
        <v>20679</v>
      </c>
      <c r="C14413" s="359">
        <v>2.2000000000000002</v>
      </c>
      <c r="D14413" s="357" t="s">
        <v>8174</v>
      </c>
      <c r="E14413" s="357" t="s">
        <v>8174</v>
      </c>
    </row>
    <row r="14414" spans="1:5" ht="15.6">
      <c r="A14414" s="358" t="s">
        <v>10262</v>
      </c>
      <c r="B14414" s="358" t="s">
        <v>54690</v>
      </c>
      <c r="C14414" s="359">
        <v>2.2000000000000002</v>
      </c>
      <c r="D14414" s="357" t="s">
        <v>54689</v>
      </c>
      <c r="E14414" s="357" t="s">
        <v>54689</v>
      </c>
    </row>
    <row r="14415" spans="1:5" ht="15.6">
      <c r="A14415" s="358" t="s">
        <v>11265</v>
      </c>
      <c r="B14415" s="358" t="s">
        <v>11265</v>
      </c>
      <c r="C14415" s="359">
        <v>2.2000000000000002</v>
      </c>
      <c r="D14415" s="357" t="s">
        <v>2304</v>
      </c>
      <c r="E14415" s="357" t="s">
        <v>2304</v>
      </c>
    </row>
    <row r="14416" spans="1:5" ht="15.6">
      <c r="A14416" s="358" t="s">
        <v>61355</v>
      </c>
      <c r="B14416" s="358" t="s">
        <v>61356</v>
      </c>
      <c r="C14416" s="359">
        <v>2.2000000000000002</v>
      </c>
      <c r="D14416" s="357" t="s">
        <v>61354</v>
      </c>
      <c r="E14416" s="357" t="s">
        <v>61354</v>
      </c>
    </row>
    <row r="14417" spans="1:5" ht="15.6">
      <c r="A14417" s="358" t="s">
        <v>61355</v>
      </c>
      <c r="B14417" s="358" t="s">
        <v>61356</v>
      </c>
      <c r="C14417" s="359">
        <v>2.2000000000000002</v>
      </c>
      <c r="D14417" s="357" t="s">
        <v>61354</v>
      </c>
      <c r="E14417" s="357" t="s">
        <v>61354</v>
      </c>
    </row>
    <row r="14418" spans="1:5" ht="15.6">
      <c r="A14418" s="358" t="s">
        <v>12997</v>
      </c>
      <c r="B14418" s="358" t="s">
        <v>12998</v>
      </c>
      <c r="C14418" s="359">
        <v>2.2000000000000002</v>
      </c>
      <c r="D14418" s="357" t="s">
        <v>3972</v>
      </c>
      <c r="E14418" s="357" t="s">
        <v>3972</v>
      </c>
    </row>
    <row r="14419" spans="1:5" ht="15.6">
      <c r="A14419" s="358" t="s">
        <v>12997</v>
      </c>
      <c r="B14419" s="358" t="s">
        <v>12998</v>
      </c>
      <c r="C14419" s="359">
        <v>2.2000000000000002</v>
      </c>
      <c r="D14419" s="357" t="s">
        <v>3972</v>
      </c>
      <c r="E14419" s="357" t="s">
        <v>3972</v>
      </c>
    </row>
    <row r="14420" spans="1:5" ht="15.6">
      <c r="A14420" s="358" t="s">
        <v>10262</v>
      </c>
      <c r="B14420" s="358" t="s">
        <v>54496</v>
      </c>
      <c r="C14420" s="359">
        <v>2.2000000000000002</v>
      </c>
      <c r="D14420" s="357" t="s">
        <v>54495</v>
      </c>
      <c r="E14420" s="357" t="s">
        <v>54495</v>
      </c>
    </row>
    <row r="14421" spans="1:5" ht="15.6">
      <c r="A14421" s="358" t="s">
        <v>14518</v>
      </c>
      <c r="B14421" s="358" t="s">
        <v>14519</v>
      </c>
      <c r="C14421" s="359">
        <v>2.2000000000000002</v>
      </c>
      <c r="D14421" s="357" t="s">
        <v>4785</v>
      </c>
      <c r="E14421" s="357" t="s">
        <v>4785</v>
      </c>
    </row>
    <row r="14422" spans="1:5" ht="15.6">
      <c r="A14422" s="358" t="s">
        <v>14518</v>
      </c>
      <c r="B14422" s="358" t="s">
        <v>14519</v>
      </c>
      <c r="C14422" s="359">
        <v>2.2000000000000002</v>
      </c>
      <c r="D14422" s="357" t="s">
        <v>4785</v>
      </c>
      <c r="E14422" s="357" t="s">
        <v>4785</v>
      </c>
    </row>
    <row r="14423" spans="1:5" ht="15.6">
      <c r="A14423" s="358" t="s">
        <v>37725</v>
      </c>
      <c r="B14423" s="358" t="s">
        <v>37726</v>
      </c>
      <c r="C14423" s="359">
        <v>2.2000000000000002</v>
      </c>
      <c r="D14423" s="357" t="s">
        <v>37724</v>
      </c>
      <c r="E14423" s="357" t="s">
        <v>37724</v>
      </c>
    </row>
    <row r="14424" spans="1:5" ht="15.6">
      <c r="A14424" s="358" t="s">
        <v>17517</v>
      </c>
      <c r="B14424" s="358" t="s">
        <v>17518</v>
      </c>
      <c r="C14424" s="359">
        <v>2.2000000000000002</v>
      </c>
      <c r="D14424" s="357" t="s">
        <v>6367</v>
      </c>
      <c r="E14424" s="357" t="s">
        <v>6367</v>
      </c>
    </row>
    <row r="14425" spans="1:5" ht="15.6">
      <c r="A14425" s="358" t="s">
        <v>17517</v>
      </c>
      <c r="B14425" s="358" t="s">
        <v>17518</v>
      </c>
      <c r="C14425" s="359">
        <v>2.2000000000000002</v>
      </c>
      <c r="D14425" s="357" t="s">
        <v>6367</v>
      </c>
      <c r="E14425" s="357" t="s">
        <v>6367</v>
      </c>
    </row>
    <row r="14426" spans="1:5" ht="15.6">
      <c r="A14426" s="358" t="s">
        <v>54480</v>
      </c>
      <c r="B14426" s="358" t="s">
        <v>54481</v>
      </c>
      <c r="C14426" s="359">
        <v>2.2000000000000002</v>
      </c>
      <c r="D14426" s="357" t="s">
        <v>54479</v>
      </c>
      <c r="E14426" s="357" t="s">
        <v>54479</v>
      </c>
    </row>
    <row r="14427" spans="1:5" ht="15.6">
      <c r="A14427" s="358" t="s">
        <v>18143</v>
      </c>
      <c r="B14427" s="358" t="s">
        <v>18144</v>
      </c>
      <c r="C14427" s="359">
        <v>2.2000000000000002</v>
      </c>
      <c r="D14427" s="357" t="s">
        <v>7024</v>
      </c>
      <c r="E14427" s="357" t="s">
        <v>7024</v>
      </c>
    </row>
    <row r="14428" spans="1:5" ht="15.6">
      <c r="A14428" s="358" t="s">
        <v>48689</v>
      </c>
      <c r="B14428" s="358" t="s">
        <v>48690</v>
      </c>
      <c r="C14428" s="359">
        <v>2.2000000000000002</v>
      </c>
      <c r="D14428" s="357" t="s">
        <v>48688</v>
      </c>
      <c r="E14428" s="357" t="s">
        <v>48688</v>
      </c>
    </row>
    <row r="14429" spans="1:5" ht="15.6">
      <c r="A14429" s="358" t="s">
        <v>11981</v>
      </c>
      <c r="B14429" s="358" t="s">
        <v>11982</v>
      </c>
      <c r="C14429" s="359">
        <v>2.2000000000000002</v>
      </c>
      <c r="D14429" s="357" t="s">
        <v>3225</v>
      </c>
      <c r="E14429" s="357" t="s">
        <v>3225</v>
      </c>
    </row>
    <row r="14430" spans="1:5" ht="15.6">
      <c r="A14430" s="358" t="s">
        <v>13528</v>
      </c>
      <c r="B14430" s="358" t="s">
        <v>13529</v>
      </c>
      <c r="C14430" s="359">
        <v>2.2000000000000002</v>
      </c>
      <c r="D14430" s="357" t="s">
        <v>13527</v>
      </c>
      <c r="E14430" s="357" t="s">
        <v>13527</v>
      </c>
    </row>
    <row r="14431" spans="1:5" ht="15.6">
      <c r="A14431" s="358" t="s">
        <v>14968</v>
      </c>
      <c r="B14431" s="358" t="s">
        <v>14969</v>
      </c>
      <c r="C14431" s="359">
        <v>2.2000000000000002</v>
      </c>
      <c r="D14431" s="357" t="s">
        <v>4903</v>
      </c>
      <c r="E14431" s="357" t="s">
        <v>4903</v>
      </c>
    </row>
    <row r="14432" spans="1:5" ht="15.6">
      <c r="A14432" s="358" t="s">
        <v>15667</v>
      </c>
      <c r="B14432" s="358" t="s">
        <v>15668</v>
      </c>
      <c r="C14432" s="359">
        <v>2.2000000000000002</v>
      </c>
      <c r="D14432" s="357" t="s">
        <v>5186</v>
      </c>
      <c r="E14432" s="357" t="s">
        <v>5186</v>
      </c>
    </row>
    <row r="14433" spans="1:5" ht="15.6">
      <c r="A14433" s="358" t="s">
        <v>15667</v>
      </c>
      <c r="B14433" s="358" t="s">
        <v>15668</v>
      </c>
      <c r="C14433" s="359">
        <v>2.2000000000000002</v>
      </c>
      <c r="D14433" s="357" t="s">
        <v>5186</v>
      </c>
      <c r="E14433" s="357" t="s">
        <v>5186</v>
      </c>
    </row>
    <row r="14434" spans="1:5" ht="15.6">
      <c r="A14434" s="358" t="s">
        <v>11877</v>
      </c>
      <c r="B14434" s="358" t="s">
        <v>11878</v>
      </c>
      <c r="C14434" s="359">
        <v>2.2000000000000002</v>
      </c>
      <c r="D14434" s="357" t="s">
        <v>3138</v>
      </c>
      <c r="E14434" s="357" t="s">
        <v>3138</v>
      </c>
    </row>
    <row r="14435" spans="1:5" ht="15.6">
      <c r="A14435" s="358" t="s">
        <v>11877</v>
      </c>
      <c r="B14435" s="358" t="s">
        <v>11878</v>
      </c>
      <c r="C14435" s="359">
        <v>2.2000000000000002</v>
      </c>
      <c r="D14435" s="357" t="s">
        <v>3138</v>
      </c>
      <c r="E14435" s="357" t="s">
        <v>3138</v>
      </c>
    </row>
    <row r="14436" spans="1:5" ht="15.6">
      <c r="A14436" s="358" t="s">
        <v>11877</v>
      </c>
      <c r="B14436" s="358" t="s">
        <v>11878</v>
      </c>
      <c r="C14436" s="359">
        <v>2.2000000000000002</v>
      </c>
      <c r="D14436" s="357" t="s">
        <v>3138</v>
      </c>
      <c r="E14436" s="357" t="s">
        <v>3138</v>
      </c>
    </row>
    <row r="14437" spans="1:5" ht="15.6">
      <c r="A14437" s="358" t="s">
        <v>43831</v>
      </c>
      <c r="B14437" s="358" t="s">
        <v>43832</v>
      </c>
      <c r="C14437" s="359">
        <v>2.2000000000000002</v>
      </c>
      <c r="D14437" s="357" t="s">
        <v>43830</v>
      </c>
      <c r="E14437" s="357" t="s">
        <v>43830</v>
      </c>
    </row>
    <row r="14438" spans="1:5" ht="15.6">
      <c r="A14438" s="358" t="s">
        <v>20247</v>
      </c>
      <c r="B14438" s="358" t="s">
        <v>20248</v>
      </c>
      <c r="C14438" s="359">
        <v>2.2000000000000002</v>
      </c>
      <c r="D14438" s="357" t="s">
        <v>7952</v>
      </c>
      <c r="E14438" s="357" t="s">
        <v>7952</v>
      </c>
    </row>
    <row r="14439" spans="1:5" ht="15.6">
      <c r="A14439" s="358" t="s">
        <v>20247</v>
      </c>
      <c r="B14439" s="358" t="s">
        <v>20248</v>
      </c>
      <c r="C14439" s="359">
        <v>2.2000000000000002</v>
      </c>
      <c r="D14439" s="357" t="s">
        <v>7952</v>
      </c>
      <c r="E14439" s="357" t="s">
        <v>7952</v>
      </c>
    </row>
    <row r="14440" spans="1:5" ht="15.6">
      <c r="A14440" s="358" t="s">
        <v>22121</v>
      </c>
      <c r="B14440" s="358" t="s">
        <v>22122</v>
      </c>
      <c r="C14440" s="359">
        <v>2.2000000000000002</v>
      </c>
      <c r="D14440" s="357" t="s">
        <v>8926</v>
      </c>
      <c r="E14440" s="357" t="s">
        <v>8926</v>
      </c>
    </row>
    <row r="14441" spans="1:5" ht="15.6">
      <c r="A14441" s="358" t="s">
        <v>22121</v>
      </c>
      <c r="B14441" s="358" t="s">
        <v>22122</v>
      </c>
      <c r="C14441" s="359">
        <v>2.2000000000000002</v>
      </c>
      <c r="D14441" s="357" t="s">
        <v>8926</v>
      </c>
      <c r="E14441" s="357" t="s">
        <v>8926</v>
      </c>
    </row>
    <row r="14442" spans="1:5" ht="15.6">
      <c r="A14442" s="358" t="s">
        <v>11105</v>
      </c>
      <c r="B14442" s="358" t="s">
        <v>11106</v>
      </c>
      <c r="C14442" s="359">
        <v>2.2000000000000002</v>
      </c>
      <c r="D14442" s="357" t="s">
        <v>2931</v>
      </c>
      <c r="E14442" s="357" t="s">
        <v>2931</v>
      </c>
    </row>
    <row r="14443" spans="1:5" ht="15.6">
      <c r="A14443" s="358" t="s">
        <v>11105</v>
      </c>
      <c r="B14443" s="358" t="s">
        <v>11106</v>
      </c>
      <c r="C14443" s="359">
        <v>2.2000000000000002</v>
      </c>
      <c r="D14443" s="357" t="s">
        <v>2931</v>
      </c>
      <c r="E14443" s="357" t="s">
        <v>2931</v>
      </c>
    </row>
    <row r="14444" spans="1:5" ht="15.6">
      <c r="A14444" s="358" t="s">
        <v>31982</v>
      </c>
      <c r="B14444" s="358" t="s">
        <v>31983</v>
      </c>
      <c r="C14444" s="359">
        <v>2.2000000000000002</v>
      </c>
      <c r="D14444" s="357" t="s">
        <v>31981</v>
      </c>
      <c r="E14444" s="357" t="s">
        <v>31981</v>
      </c>
    </row>
    <row r="14445" spans="1:5" ht="15.6">
      <c r="A14445" s="358" t="s">
        <v>14811</v>
      </c>
      <c r="B14445" s="358" t="s">
        <v>14812</v>
      </c>
      <c r="C14445" s="359">
        <v>2.2000000000000002</v>
      </c>
      <c r="D14445" s="357" t="s">
        <v>4751</v>
      </c>
      <c r="E14445" s="357" t="s">
        <v>4751</v>
      </c>
    </row>
    <row r="14446" spans="1:5" ht="15.6">
      <c r="A14446" s="358" t="s">
        <v>14837</v>
      </c>
      <c r="B14446" s="358" t="s">
        <v>14838</v>
      </c>
      <c r="C14446" s="359">
        <v>2.2000000000000002</v>
      </c>
      <c r="D14446" s="357" t="s">
        <v>4773</v>
      </c>
      <c r="E14446" s="357" t="s">
        <v>4773</v>
      </c>
    </row>
    <row r="14447" spans="1:5" ht="15.6">
      <c r="A14447" s="358" t="s">
        <v>14837</v>
      </c>
      <c r="B14447" s="358" t="s">
        <v>14838</v>
      </c>
      <c r="C14447" s="359">
        <v>2.2000000000000002</v>
      </c>
      <c r="D14447" s="357" t="s">
        <v>4773</v>
      </c>
      <c r="E14447" s="357" t="s">
        <v>4773</v>
      </c>
    </row>
    <row r="14448" spans="1:5" ht="15.6">
      <c r="A14448" s="358" t="s">
        <v>14837</v>
      </c>
      <c r="B14448" s="358" t="s">
        <v>14838</v>
      </c>
      <c r="C14448" s="359">
        <v>2.2000000000000002</v>
      </c>
      <c r="D14448" s="357" t="s">
        <v>4773</v>
      </c>
      <c r="E14448" s="357" t="s">
        <v>4773</v>
      </c>
    </row>
    <row r="14449" spans="1:5" ht="15.6">
      <c r="A14449" s="358" t="s">
        <v>15419</v>
      </c>
      <c r="B14449" s="358" t="s">
        <v>15420</v>
      </c>
      <c r="C14449" s="359">
        <v>2.2000000000000002</v>
      </c>
      <c r="D14449" s="357" t="s">
        <v>5089</v>
      </c>
      <c r="E14449" s="357" t="s">
        <v>5089</v>
      </c>
    </row>
    <row r="14450" spans="1:5" ht="15.6">
      <c r="A14450" s="358" t="s">
        <v>15419</v>
      </c>
      <c r="B14450" s="358" t="s">
        <v>15420</v>
      </c>
      <c r="C14450" s="359">
        <v>2.2000000000000002</v>
      </c>
      <c r="D14450" s="357" t="s">
        <v>5089</v>
      </c>
      <c r="E14450" s="357" t="s">
        <v>5089</v>
      </c>
    </row>
    <row r="14451" spans="1:5" ht="15.6">
      <c r="A14451" s="358" t="s">
        <v>25918</v>
      </c>
      <c r="B14451" s="358" t="s">
        <v>25918</v>
      </c>
      <c r="C14451" s="359">
        <v>2.2000000000000002</v>
      </c>
      <c r="D14451" s="357" t="s">
        <v>25917</v>
      </c>
      <c r="E14451" s="357" t="s">
        <v>25917</v>
      </c>
    </row>
    <row r="14452" spans="1:5" ht="15.6">
      <c r="A14452" s="358" t="s">
        <v>889</v>
      </c>
      <c r="B14452" s="358" t="s">
        <v>16136</v>
      </c>
      <c r="C14452" s="359">
        <v>2.2000000000000002</v>
      </c>
      <c r="D14452" s="357" t="s">
        <v>5520</v>
      </c>
      <c r="E14452" s="357" t="s">
        <v>5520</v>
      </c>
    </row>
    <row r="14453" spans="1:5" ht="15.6">
      <c r="A14453" s="358" t="s">
        <v>889</v>
      </c>
      <c r="B14453" s="358" t="s">
        <v>16136</v>
      </c>
      <c r="C14453" s="359">
        <v>2.2000000000000002</v>
      </c>
      <c r="D14453" s="357" t="s">
        <v>5520</v>
      </c>
      <c r="E14453" s="357" t="s">
        <v>5520</v>
      </c>
    </row>
    <row r="14454" spans="1:5" ht="15.6">
      <c r="A14454" s="358" t="s">
        <v>889</v>
      </c>
      <c r="B14454" s="358" t="s">
        <v>16136</v>
      </c>
      <c r="C14454" s="359">
        <v>2.2000000000000002</v>
      </c>
      <c r="D14454" s="357" t="s">
        <v>5520</v>
      </c>
      <c r="E14454" s="357" t="s">
        <v>5520</v>
      </c>
    </row>
    <row r="14455" spans="1:5" ht="15.6">
      <c r="A14455" s="358" t="s">
        <v>16663</v>
      </c>
      <c r="B14455" s="358" t="s">
        <v>16664</v>
      </c>
      <c r="C14455" s="359">
        <v>2.2000000000000002</v>
      </c>
      <c r="D14455" s="357" t="s">
        <v>6037</v>
      </c>
      <c r="E14455" s="357" t="s">
        <v>6037</v>
      </c>
    </row>
    <row r="14456" spans="1:5" ht="15.6">
      <c r="A14456" s="358" t="s">
        <v>16663</v>
      </c>
      <c r="B14456" s="358" t="s">
        <v>16664</v>
      </c>
      <c r="C14456" s="359">
        <v>2.2000000000000002</v>
      </c>
      <c r="D14456" s="357" t="s">
        <v>6037</v>
      </c>
      <c r="E14456" s="357" t="s">
        <v>6037</v>
      </c>
    </row>
    <row r="14457" spans="1:5" ht="15.6">
      <c r="A14457" s="358" t="s">
        <v>16663</v>
      </c>
      <c r="B14457" s="358" t="s">
        <v>16664</v>
      </c>
      <c r="C14457" s="359">
        <v>2.2000000000000002</v>
      </c>
      <c r="D14457" s="357" t="s">
        <v>6037</v>
      </c>
      <c r="E14457" s="357" t="s">
        <v>6037</v>
      </c>
    </row>
    <row r="14458" spans="1:5" ht="15.6">
      <c r="A14458" s="358" t="s">
        <v>18711</v>
      </c>
      <c r="B14458" s="358" t="s">
        <v>18712</v>
      </c>
      <c r="C14458" s="359">
        <v>2.2000000000000002</v>
      </c>
      <c r="D14458" s="357" t="s">
        <v>6064</v>
      </c>
      <c r="E14458" s="357" t="s">
        <v>6064</v>
      </c>
    </row>
    <row r="14459" spans="1:5" ht="15.6">
      <c r="A14459" s="358" t="s">
        <v>1018</v>
      </c>
      <c r="B14459" s="358" t="s">
        <v>17347</v>
      </c>
      <c r="C14459" s="359">
        <v>2.2000000000000002</v>
      </c>
      <c r="D14459" s="357" t="s">
        <v>6197</v>
      </c>
      <c r="E14459" s="357" t="s">
        <v>6197</v>
      </c>
    </row>
    <row r="14460" spans="1:5" ht="15.6">
      <c r="A14460" s="358" t="s">
        <v>1018</v>
      </c>
      <c r="B14460" s="358" t="s">
        <v>17347</v>
      </c>
      <c r="C14460" s="359">
        <v>2.2000000000000002</v>
      </c>
      <c r="D14460" s="357" t="s">
        <v>6197</v>
      </c>
      <c r="E14460" s="357" t="s">
        <v>6197</v>
      </c>
    </row>
    <row r="14461" spans="1:5" ht="15.6">
      <c r="A14461" s="358" t="s">
        <v>41749</v>
      </c>
      <c r="B14461" s="358" t="s">
        <v>41750</v>
      </c>
      <c r="C14461" s="359">
        <v>2.2000000000000002</v>
      </c>
      <c r="D14461" s="357" t="s">
        <v>41748</v>
      </c>
      <c r="E14461" s="357" t="s">
        <v>41748</v>
      </c>
    </row>
    <row r="14462" spans="1:5" ht="15.6">
      <c r="A14462" s="358" t="s">
        <v>10262</v>
      </c>
      <c r="B14462" s="358" t="s">
        <v>20522</v>
      </c>
      <c r="C14462" s="359">
        <v>2.2000000000000002</v>
      </c>
      <c r="D14462" s="357" t="s">
        <v>7956</v>
      </c>
      <c r="E14462" s="357" t="s">
        <v>7956</v>
      </c>
    </row>
    <row r="14463" spans="1:5" ht="15.6">
      <c r="A14463" s="358" t="s">
        <v>10262</v>
      </c>
      <c r="B14463" s="358" t="s">
        <v>20522</v>
      </c>
      <c r="C14463" s="359">
        <v>2.2000000000000002</v>
      </c>
      <c r="D14463" s="357" t="s">
        <v>7956</v>
      </c>
      <c r="E14463" s="357" t="s">
        <v>7956</v>
      </c>
    </row>
    <row r="14464" spans="1:5" ht="15.6">
      <c r="A14464" s="358" t="s">
        <v>1999</v>
      </c>
      <c r="B14464" s="358" t="s">
        <v>23206</v>
      </c>
      <c r="C14464" s="359">
        <v>2.2000000000000002</v>
      </c>
      <c r="D14464" s="357" t="s">
        <v>9576</v>
      </c>
      <c r="E14464" s="357" t="s">
        <v>9576</v>
      </c>
    </row>
    <row r="14465" spans="1:5" ht="15.6">
      <c r="A14465" s="358" t="s">
        <v>14755</v>
      </c>
      <c r="B14465" s="358" t="s">
        <v>14756</v>
      </c>
      <c r="C14465" s="359">
        <v>2.2000000000000002</v>
      </c>
      <c r="D14465" s="357" t="s">
        <v>4636</v>
      </c>
      <c r="E14465" s="357" t="s">
        <v>4636</v>
      </c>
    </row>
    <row r="14466" spans="1:5" ht="15.6">
      <c r="A14466" s="358" t="s">
        <v>10262</v>
      </c>
      <c r="B14466" s="358" t="s">
        <v>15157</v>
      </c>
      <c r="C14466" s="359">
        <v>2.2000000000000002</v>
      </c>
      <c r="D14466" s="357" t="s">
        <v>4973</v>
      </c>
      <c r="E14466" s="357" t="s">
        <v>4973</v>
      </c>
    </row>
    <row r="14467" spans="1:5" ht="15.6">
      <c r="A14467" s="358" t="s">
        <v>10262</v>
      </c>
      <c r="B14467" s="358" t="s">
        <v>61358</v>
      </c>
      <c r="C14467" s="359">
        <v>2.2000000000000002</v>
      </c>
      <c r="D14467" s="357" t="s">
        <v>61357</v>
      </c>
      <c r="E14467" s="357" t="s">
        <v>61357</v>
      </c>
    </row>
    <row r="14468" spans="1:5" ht="15.6">
      <c r="A14468" s="358" t="s">
        <v>10262</v>
      </c>
      <c r="B14468" s="358" t="s">
        <v>54630</v>
      </c>
      <c r="C14468" s="359">
        <v>2.2000000000000002</v>
      </c>
      <c r="D14468" s="357" t="s">
        <v>54629</v>
      </c>
      <c r="E14468" s="357" t="s">
        <v>54629</v>
      </c>
    </row>
    <row r="14469" spans="1:5" ht="15.6">
      <c r="A14469" s="358" t="s">
        <v>18171</v>
      </c>
      <c r="B14469" s="358" t="s">
        <v>18172</v>
      </c>
      <c r="C14469" s="359">
        <v>2.2000000000000002</v>
      </c>
      <c r="D14469" s="357" t="s">
        <v>7057</v>
      </c>
      <c r="E14469" s="357" t="s">
        <v>7057</v>
      </c>
    </row>
    <row r="14470" spans="1:5" ht="15.6">
      <c r="A14470" s="358" t="s">
        <v>18171</v>
      </c>
      <c r="B14470" s="358" t="s">
        <v>18172</v>
      </c>
      <c r="C14470" s="359">
        <v>2.2000000000000002</v>
      </c>
      <c r="D14470" s="357" t="s">
        <v>7057</v>
      </c>
      <c r="E14470" s="357" t="s">
        <v>7057</v>
      </c>
    </row>
    <row r="14471" spans="1:5" ht="15.6">
      <c r="A14471" s="358" t="s">
        <v>1294</v>
      </c>
      <c r="B14471" s="358" t="s">
        <v>18284</v>
      </c>
      <c r="C14471" s="359">
        <v>2.2000000000000002</v>
      </c>
      <c r="D14471" s="357" t="s">
        <v>7173</v>
      </c>
      <c r="E14471" s="357" t="s">
        <v>7173</v>
      </c>
    </row>
    <row r="14472" spans="1:5" ht="15.6">
      <c r="A14472" s="358" t="s">
        <v>1294</v>
      </c>
      <c r="B14472" s="358" t="s">
        <v>18284</v>
      </c>
      <c r="C14472" s="359">
        <v>2.2000000000000002</v>
      </c>
      <c r="D14472" s="357" t="s">
        <v>7173</v>
      </c>
      <c r="E14472" s="357" t="s">
        <v>7173</v>
      </c>
    </row>
    <row r="14473" spans="1:5" ht="15.6">
      <c r="A14473" s="358" t="s">
        <v>1294</v>
      </c>
      <c r="B14473" s="358" t="s">
        <v>18284</v>
      </c>
      <c r="C14473" s="359">
        <v>2.2000000000000002</v>
      </c>
      <c r="D14473" s="357" t="s">
        <v>7173</v>
      </c>
      <c r="E14473" s="357" t="s">
        <v>7173</v>
      </c>
    </row>
    <row r="14474" spans="1:5" ht="15.6">
      <c r="A14474" s="358" t="s">
        <v>52941</v>
      </c>
      <c r="B14474" s="358" t="s">
        <v>52942</v>
      </c>
      <c r="C14474" s="359">
        <v>2.2000000000000002</v>
      </c>
      <c r="D14474" s="357" t="s">
        <v>52940</v>
      </c>
      <c r="E14474" s="357" t="s">
        <v>52940</v>
      </c>
    </row>
    <row r="14475" spans="1:5" ht="15.6">
      <c r="A14475" s="358" t="s">
        <v>11673</v>
      </c>
      <c r="B14475" s="358" t="s">
        <v>11674</v>
      </c>
      <c r="C14475" s="359">
        <v>2.2000000000000002</v>
      </c>
      <c r="D14475" s="357" t="s">
        <v>2857</v>
      </c>
      <c r="E14475" s="357" t="s">
        <v>2857</v>
      </c>
    </row>
    <row r="14476" spans="1:5" ht="15.6">
      <c r="A14476" s="358" t="s">
        <v>11673</v>
      </c>
      <c r="B14476" s="358" t="s">
        <v>11674</v>
      </c>
      <c r="C14476" s="359">
        <v>2.2000000000000002</v>
      </c>
      <c r="D14476" s="357" t="s">
        <v>2857</v>
      </c>
      <c r="E14476" s="357" t="s">
        <v>2857</v>
      </c>
    </row>
    <row r="14477" spans="1:5" ht="15.6">
      <c r="A14477" s="358" t="s">
        <v>13355</v>
      </c>
      <c r="B14477" s="358" t="s">
        <v>13356</v>
      </c>
      <c r="C14477" s="359">
        <v>2.2000000000000002</v>
      </c>
      <c r="D14477" s="357" t="s">
        <v>3527</v>
      </c>
      <c r="E14477" s="357" t="s">
        <v>3527</v>
      </c>
    </row>
    <row r="14478" spans="1:5" ht="15.6">
      <c r="A14478" s="358" t="s">
        <v>14551</v>
      </c>
      <c r="B14478" s="358" t="s">
        <v>14552</v>
      </c>
      <c r="C14478" s="359">
        <v>2.2000000000000002</v>
      </c>
      <c r="D14478" s="357" t="s">
        <v>4354</v>
      </c>
      <c r="E14478" s="357" t="s">
        <v>4354</v>
      </c>
    </row>
    <row r="14479" spans="1:5" ht="15.6">
      <c r="A14479" s="358" t="s">
        <v>14551</v>
      </c>
      <c r="B14479" s="358" t="s">
        <v>14552</v>
      </c>
      <c r="C14479" s="359">
        <v>2.2000000000000002</v>
      </c>
      <c r="D14479" s="357" t="s">
        <v>4354</v>
      </c>
      <c r="E14479" s="357" t="s">
        <v>4354</v>
      </c>
    </row>
    <row r="14480" spans="1:5" ht="15.6">
      <c r="A14480" s="358" t="s">
        <v>14551</v>
      </c>
      <c r="B14480" s="358" t="s">
        <v>14552</v>
      </c>
      <c r="C14480" s="359">
        <v>2.2000000000000002</v>
      </c>
      <c r="D14480" s="357" t="s">
        <v>4354</v>
      </c>
      <c r="E14480" s="357" t="s">
        <v>4354</v>
      </c>
    </row>
    <row r="14481" spans="1:5" ht="15.6">
      <c r="A14481" s="358" t="s">
        <v>20479</v>
      </c>
      <c r="B14481" s="358" t="s">
        <v>20480</v>
      </c>
      <c r="C14481" s="359">
        <v>2.2000000000000002</v>
      </c>
      <c r="D14481" s="357" t="s">
        <v>7899</v>
      </c>
      <c r="E14481" s="357" t="s">
        <v>7899</v>
      </c>
    </row>
    <row r="14482" spans="1:5" ht="15.6">
      <c r="A14482" s="358" t="s">
        <v>21959</v>
      </c>
      <c r="B14482" s="358" t="s">
        <v>21960</v>
      </c>
      <c r="C14482" s="359">
        <v>2.2000000000000002</v>
      </c>
      <c r="D14482" s="357" t="s">
        <v>8657</v>
      </c>
      <c r="E14482" s="357" t="s">
        <v>8657</v>
      </c>
    </row>
    <row r="14483" spans="1:5" ht="15.6">
      <c r="A14483" s="358" t="s">
        <v>21959</v>
      </c>
      <c r="B14483" s="358" t="s">
        <v>21960</v>
      </c>
      <c r="C14483" s="359">
        <v>2.2000000000000002</v>
      </c>
      <c r="D14483" s="357" t="s">
        <v>8657</v>
      </c>
      <c r="E14483" s="357" t="s">
        <v>8657</v>
      </c>
    </row>
    <row r="14484" spans="1:5" ht="15.6">
      <c r="A14484" s="358" t="s">
        <v>21653</v>
      </c>
      <c r="B14484" s="358" t="s">
        <v>21654</v>
      </c>
      <c r="C14484" s="359">
        <v>2.2000000000000002</v>
      </c>
      <c r="D14484" s="357" t="s">
        <v>8827</v>
      </c>
      <c r="E14484" s="357" t="s">
        <v>8827</v>
      </c>
    </row>
    <row r="14485" spans="1:5" ht="15.6">
      <c r="A14485" s="358" t="s">
        <v>21653</v>
      </c>
      <c r="B14485" s="358" t="s">
        <v>21654</v>
      </c>
      <c r="C14485" s="359">
        <v>2.2000000000000002</v>
      </c>
      <c r="D14485" s="357" t="s">
        <v>8827</v>
      </c>
      <c r="E14485" s="357" t="s">
        <v>8827</v>
      </c>
    </row>
    <row r="14486" spans="1:5" ht="15.6">
      <c r="A14486" s="358" t="s">
        <v>21653</v>
      </c>
      <c r="B14486" s="358" t="s">
        <v>21654</v>
      </c>
      <c r="C14486" s="359">
        <v>2.2000000000000002</v>
      </c>
      <c r="D14486" s="357" t="s">
        <v>8827</v>
      </c>
      <c r="E14486" s="357" t="s">
        <v>8827</v>
      </c>
    </row>
    <row r="14487" spans="1:5" ht="15.6">
      <c r="A14487" s="358" t="s">
        <v>11523</v>
      </c>
      <c r="B14487" s="358" t="s">
        <v>11524</v>
      </c>
      <c r="C14487" s="359">
        <v>2.2000000000000002</v>
      </c>
      <c r="D14487" s="357" t="s">
        <v>2706</v>
      </c>
      <c r="E14487" s="357" t="s">
        <v>2706</v>
      </c>
    </row>
    <row r="14488" spans="1:5" ht="15.6">
      <c r="A14488" s="358" t="s">
        <v>300</v>
      </c>
      <c r="B14488" s="358" t="s">
        <v>11965</v>
      </c>
      <c r="C14488" s="359">
        <v>2.2000000000000002</v>
      </c>
      <c r="D14488" s="357" t="s">
        <v>299</v>
      </c>
      <c r="E14488" s="357" t="s">
        <v>299</v>
      </c>
    </row>
    <row r="14489" spans="1:5" ht="15.6">
      <c r="A14489" s="358" t="s">
        <v>300</v>
      </c>
      <c r="B14489" s="358" t="s">
        <v>11965</v>
      </c>
      <c r="C14489" s="359">
        <v>2.2000000000000002</v>
      </c>
      <c r="D14489" s="357" t="s">
        <v>299</v>
      </c>
      <c r="E14489" s="357" t="s">
        <v>299</v>
      </c>
    </row>
    <row r="14490" spans="1:5" ht="15.6">
      <c r="A14490" s="358" t="s">
        <v>616</v>
      </c>
      <c r="B14490" s="358" t="s">
        <v>13952</v>
      </c>
      <c r="C14490" s="359">
        <v>2.2000000000000002</v>
      </c>
      <c r="D14490" s="357" t="s">
        <v>4304</v>
      </c>
      <c r="E14490" s="357" t="s">
        <v>4304</v>
      </c>
    </row>
    <row r="14491" spans="1:5" ht="15.6">
      <c r="A14491" s="358" t="s">
        <v>616</v>
      </c>
      <c r="B14491" s="358" t="s">
        <v>13952</v>
      </c>
      <c r="C14491" s="359">
        <v>2.2000000000000002</v>
      </c>
      <c r="D14491" s="357" t="s">
        <v>4304</v>
      </c>
      <c r="E14491" s="357" t="s">
        <v>4304</v>
      </c>
    </row>
    <row r="14492" spans="1:5" ht="15.6">
      <c r="A14492" s="358" t="s">
        <v>616</v>
      </c>
      <c r="B14492" s="358" t="s">
        <v>13952</v>
      </c>
      <c r="C14492" s="359">
        <v>2.2000000000000002</v>
      </c>
      <c r="D14492" s="357" t="s">
        <v>4304</v>
      </c>
      <c r="E14492" s="357" t="s">
        <v>4304</v>
      </c>
    </row>
    <row r="14493" spans="1:5" ht="15.6">
      <c r="A14493" s="358" t="s">
        <v>31952</v>
      </c>
      <c r="B14493" s="358" t="s">
        <v>31953</v>
      </c>
      <c r="C14493" s="359">
        <v>2.2000000000000002</v>
      </c>
      <c r="D14493" s="357" t="s">
        <v>31951</v>
      </c>
      <c r="E14493" s="357" t="s">
        <v>31951</v>
      </c>
    </row>
    <row r="14494" spans="1:5" ht="15.6">
      <c r="A14494" s="358" t="s">
        <v>10262</v>
      </c>
      <c r="B14494" s="358" t="s">
        <v>34402</v>
      </c>
      <c r="C14494" s="359">
        <v>2.2000000000000002</v>
      </c>
      <c r="D14494" s="357" t="s">
        <v>34401</v>
      </c>
      <c r="E14494" s="357" t="s">
        <v>34401</v>
      </c>
    </row>
    <row r="14495" spans="1:5" ht="15.6">
      <c r="A14495" s="358" t="s">
        <v>17832</v>
      </c>
      <c r="B14495" s="358" t="s">
        <v>17833</v>
      </c>
      <c r="C14495" s="359">
        <v>2.2000000000000002</v>
      </c>
      <c r="D14495" s="357" t="s">
        <v>6690</v>
      </c>
      <c r="E14495" s="357" t="s">
        <v>6690</v>
      </c>
    </row>
    <row r="14496" spans="1:5" ht="15.6">
      <c r="A14496" s="358" t="s">
        <v>20037</v>
      </c>
      <c r="B14496" s="358" t="s">
        <v>20038</v>
      </c>
      <c r="C14496" s="359">
        <v>2.2000000000000002</v>
      </c>
      <c r="D14496" s="357" t="s">
        <v>7771</v>
      </c>
      <c r="E14496" s="357" t="s">
        <v>7771</v>
      </c>
    </row>
    <row r="14497" spans="1:5" ht="15.6">
      <c r="A14497" s="358" t="s">
        <v>10262</v>
      </c>
      <c r="B14497" s="358" t="s">
        <v>61360</v>
      </c>
      <c r="C14497" s="359">
        <v>2.2000000000000002</v>
      </c>
      <c r="D14497" s="357" t="s">
        <v>61359</v>
      </c>
      <c r="E14497" s="357" t="s">
        <v>61359</v>
      </c>
    </row>
    <row r="14498" spans="1:5" ht="15.6">
      <c r="A14498" s="358" t="s">
        <v>10262</v>
      </c>
      <c r="B14498" s="358" t="s">
        <v>61360</v>
      </c>
      <c r="C14498" s="359">
        <v>2.2000000000000002</v>
      </c>
      <c r="D14498" s="357" t="s">
        <v>61359</v>
      </c>
      <c r="E14498" s="357" t="s">
        <v>61359</v>
      </c>
    </row>
    <row r="14499" spans="1:5" ht="15.6">
      <c r="A14499" s="358" t="s">
        <v>125</v>
      </c>
      <c r="B14499" s="358" t="s">
        <v>10262</v>
      </c>
      <c r="C14499" s="359">
        <v>2.2000000000000002</v>
      </c>
      <c r="D14499" s="357" t="s">
        <v>2266</v>
      </c>
      <c r="E14499" s="357" t="s">
        <v>2266</v>
      </c>
    </row>
    <row r="14500" spans="1:5" ht="15.6">
      <c r="A14500" s="358" t="s">
        <v>26991</v>
      </c>
      <c r="B14500" s="358" t="s">
        <v>26992</v>
      </c>
      <c r="C14500" s="359">
        <v>2.2000000000000002</v>
      </c>
      <c r="D14500" s="357" t="s">
        <v>26990</v>
      </c>
      <c r="E14500" s="357" t="s">
        <v>26990</v>
      </c>
    </row>
    <row r="14501" spans="1:5" ht="15.6">
      <c r="A14501" s="358" t="s">
        <v>14286</v>
      </c>
      <c r="B14501" s="358" t="s">
        <v>14286</v>
      </c>
      <c r="C14501" s="359">
        <v>2.2000000000000002</v>
      </c>
      <c r="D14501" s="357" t="s">
        <v>4702</v>
      </c>
      <c r="E14501" s="357" t="s">
        <v>4702</v>
      </c>
    </row>
    <row r="14502" spans="1:5" ht="15.6">
      <c r="A14502" s="358" t="s">
        <v>22926</v>
      </c>
      <c r="B14502" s="358" t="s">
        <v>22927</v>
      </c>
      <c r="C14502" s="359">
        <v>2.2000000000000002</v>
      </c>
      <c r="D14502" s="357" t="s">
        <v>9196</v>
      </c>
      <c r="E14502" s="357" t="s">
        <v>9196</v>
      </c>
    </row>
    <row r="14503" spans="1:5" ht="15.6">
      <c r="A14503" s="358" t="s">
        <v>51871</v>
      </c>
      <c r="B14503" s="358" t="s">
        <v>51871</v>
      </c>
      <c r="C14503" s="359">
        <v>2.2000000000000002</v>
      </c>
      <c r="D14503" s="357" t="s">
        <v>51870</v>
      </c>
      <c r="E14503" s="357" t="s">
        <v>51870</v>
      </c>
    </row>
    <row r="14504" spans="1:5" ht="15.6">
      <c r="A14504" s="358" t="s">
        <v>23480</v>
      </c>
      <c r="B14504" s="358" t="s">
        <v>23481</v>
      </c>
      <c r="C14504" s="359">
        <v>2.2000000000000002</v>
      </c>
      <c r="D14504" s="357" t="s">
        <v>9667</v>
      </c>
      <c r="E14504" s="357" t="s">
        <v>9667</v>
      </c>
    </row>
    <row r="14505" spans="1:5" ht="15.6">
      <c r="A14505" s="358" t="s">
        <v>23850</v>
      </c>
      <c r="B14505" s="358" t="s">
        <v>23851</v>
      </c>
      <c r="C14505" s="359">
        <v>2.2000000000000002</v>
      </c>
      <c r="D14505" s="357" t="s">
        <v>9916</v>
      </c>
      <c r="E14505" s="357" t="s">
        <v>9916</v>
      </c>
    </row>
    <row r="14506" spans="1:5" ht="15.6">
      <c r="A14506" s="358" t="s">
        <v>23850</v>
      </c>
      <c r="B14506" s="358" t="s">
        <v>23851</v>
      </c>
      <c r="C14506" s="359">
        <v>2.2000000000000002</v>
      </c>
      <c r="D14506" s="357" t="s">
        <v>9916</v>
      </c>
      <c r="E14506" s="357" t="s">
        <v>9916</v>
      </c>
    </row>
    <row r="14507" spans="1:5" ht="15.6">
      <c r="A14507" s="358" t="s">
        <v>23850</v>
      </c>
      <c r="B14507" s="358" t="s">
        <v>23851</v>
      </c>
      <c r="C14507" s="359">
        <v>2.2000000000000002</v>
      </c>
      <c r="D14507" s="357" t="s">
        <v>9916</v>
      </c>
      <c r="E14507" s="357" t="s">
        <v>9916</v>
      </c>
    </row>
    <row r="14508" spans="1:5" ht="15.6">
      <c r="A14508" s="358" t="s">
        <v>23850</v>
      </c>
      <c r="B14508" s="358" t="s">
        <v>23851</v>
      </c>
      <c r="C14508" s="359">
        <v>2.2000000000000002</v>
      </c>
      <c r="D14508" s="357" t="s">
        <v>9916</v>
      </c>
      <c r="E14508" s="357" t="s">
        <v>9916</v>
      </c>
    </row>
    <row r="14509" spans="1:5" ht="15.6">
      <c r="A14509" s="358" t="s">
        <v>1157</v>
      </c>
      <c r="B14509" s="358" t="s">
        <v>17846</v>
      </c>
      <c r="C14509" s="359">
        <v>2.2000000000000002</v>
      </c>
      <c r="D14509" s="357" t="s">
        <v>6703</v>
      </c>
      <c r="E14509" s="357" t="s">
        <v>6703</v>
      </c>
    </row>
    <row r="14510" spans="1:5" ht="15.6">
      <c r="A14510" s="358" t="s">
        <v>1157</v>
      </c>
      <c r="B14510" s="358" t="s">
        <v>17846</v>
      </c>
      <c r="C14510" s="359">
        <v>2.2000000000000002</v>
      </c>
      <c r="D14510" s="357" t="s">
        <v>6703</v>
      </c>
      <c r="E14510" s="357" t="s">
        <v>6703</v>
      </c>
    </row>
    <row r="14511" spans="1:5" ht="15.6">
      <c r="A14511" s="358" t="s">
        <v>1157</v>
      </c>
      <c r="B14511" s="358" t="s">
        <v>17846</v>
      </c>
      <c r="C14511" s="359">
        <v>2.2000000000000002</v>
      </c>
      <c r="D14511" s="357" t="s">
        <v>6703</v>
      </c>
      <c r="E14511" s="357" t="s">
        <v>6703</v>
      </c>
    </row>
    <row r="14512" spans="1:5" ht="15.6">
      <c r="A14512" s="358" t="s">
        <v>1981</v>
      </c>
      <c r="B14512" s="358" t="s">
        <v>22909</v>
      </c>
      <c r="C14512" s="359">
        <v>2.2000000000000002</v>
      </c>
      <c r="D14512" s="357" t="s">
        <v>31</v>
      </c>
      <c r="E14512" s="357" t="s">
        <v>31</v>
      </c>
    </row>
    <row r="14513" spans="1:5" ht="15.6">
      <c r="A14513" s="358" t="s">
        <v>52339</v>
      </c>
      <c r="B14513" s="358" t="s">
        <v>52340</v>
      </c>
      <c r="C14513" s="359">
        <v>2.2000000000000002</v>
      </c>
      <c r="D14513" s="357" t="s">
        <v>52338</v>
      </c>
      <c r="E14513" s="357" t="s">
        <v>52338</v>
      </c>
    </row>
    <row r="14514" spans="1:5" ht="15.6">
      <c r="A14514" s="358" t="s">
        <v>13098</v>
      </c>
      <c r="B14514" s="358" t="s">
        <v>13099</v>
      </c>
      <c r="C14514" s="359">
        <v>2.2000000000000002</v>
      </c>
      <c r="D14514" s="357" t="s">
        <v>4006</v>
      </c>
      <c r="E14514" s="357" t="s">
        <v>4006</v>
      </c>
    </row>
    <row r="14515" spans="1:5" ht="15.6">
      <c r="A14515" s="358" t="s">
        <v>32018</v>
      </c>
      <c r="B14515" s="358" t="s">
        <v>32019</v>
      </c>
      <c r="C14515" s="359">
        <v>2.2000000000000002</v>
      </c>
      <c r="D14515" s="357" t="s">
        <v>32017</v>
      </c>
      <c r="E14515" s="357" t="s">
        <v>32017</v>
      </c>
    </row>
    <row r="14516" spans="1:5" ht="15.6">
      <c r="A14516" s="358" t="s">
        <v>32997</v>
      </c>
      <c r="B14516" s="358" t="s">
        <v>32998</v>
      </c>
      <c r="C14516" s="359">
        <v>2.2000000000000002</v>
      </c>
      <c r="D14516" s="357" t="s">
        <v>32996</v>
      </c>
      <c r="E14516" s="357" t="s">
        <v>32996</v>
      </c>
    </row>
    <row r="14517" spans="1:5" ht="15.6">
      <c r="A14517" s="358" t="s">
        <v>10262</v>
      </c>
      <c r="B14517" s="358" t="s">
        <v>46550</v>
      </c>
      <c r="C14517" s="359">
        <v>2.2000000000000002</v>
      </c>
      <c r="D14517" s="357" t="s">
        <v>46549</v>
      </c>
      <c r="E14517" s="357" t="s">
        <v>46549</v>
      </c>
    </row>
    <row r="14518" spans="1:5" ht="15.6">
      <c r="A14518" s="358" t="s">
        <v>21702</v>
      </c>
      <c r="B14518" s="358" t="s">
        <v>21703</v>
      </c>
      <c r="C14518" s="359">
        <v>2.2000000000000002</v>
      </c>
      <c r="D14518" s="357" t="s">
        <v>8454</v>
      </c>
      <c r="E14518" s="357" t="s">
        <v>8454</v>
      </c>
    </row>
    <row r="14519" spans="1:5" ht="15.6">
      <c r="A14519" s="358" t="s">
        <v>23834</v>
      </c>
      <c r="B14519" s="358" t="s">
        <v>23835</v>
      </c>
      <c r="C14519" s="359">
        <v>2.2000000000000002</v>
      </c>
      <c r="D14519" s="357" t="s">
        <v>9904</v>
      </c>
      <c r="E14519" s="357" t="s">
        <v>9904</v>
      </c>
    </row>
    <row r="14520" spans="1:5" ht="15.6">
      <c r="A14520" s="358" t="s">
        <v>23834</v>
      </c>
      <c r="B14520" s="358" t="s">
        <v>23835</v>
      </c>
      <c r="C14520" s="359">
        <v>2.2000000000000002</v>
      </c>
      <c r="D14520" s="357" t="s">
        <v>9904</v>
      </c>
      <c r="E14520" s="357" t="s">
        <v>9904</v>
      </c>
    </row>
    <row r="14521" spans="1:5" ht="15.6">
      <c r="A14521" s="358" t="s">
        <v>23834</v>
      </c>
      <c r="B14521" s="358" t="s">
        <v>23835</v>
      </c>
      <c r="C14521" s="359">
        <v>2.2000000000000002</v>
      </c>
      <c r="D14521" s="357" t="s">
        <v>9904</v>
      </c>
      <c r="E14521" s="357" t="s">
        <v>9904</v>
      </c>
    </row>
    <row r="14522" spans="1:5" ht="15.6">
      <c r="A14522" s="358" t="s">
        <v>13059</v>
      </c>
      <c r="B14522" s="358" t="s">
        <v>13060</v>
      </c>
      <c r="C14522" s="359">
        <v>2.2000000000000002</v>
      </c>
      <c r="D14522" s="357" t="s">
        <v>3975</v>
      </c>
      <c r="E14522" s="357" t="s">
        <v>3975</v>
      </c>
    </row>
    <row r="14523" spans="1:5" ht="15.6">
      <c r="A14523" s="358" t="s">
        <v>13059</v>
      </c>
      <c r="B14523" s="358" t="s">
        <v>13060</v>
      </c>
      <c r="C14523" s="359">
        <v>2.2000000000000002</v>
      </c>
      <c r="D14523" s="357" t="s">
        <v>3975</v>
      </c>
      <c r="E14523" s="357" t="s">
        <v>3975</v>
      </c>
    </row>
    <row r="14524" spans="1:5" ht="15.6">
      <c r="A14524" s="358" t="s">
        <v>16152</v>
      </c>
      <c r="B14524" s="358" t="s">
        <v>16153</v>
      </c>
      <c r="C14524" s="359">
        <v>2.2000000000000002</v>
      </c>
      <c r="D14524" s="357" t="s">
        <v>16151</v>
      </c>
      <c r="E14524" s="357" t="s">
        <v>16151</v>
      </c>
    </row>
    <row r="14525" spans="1:5" ht="15.6">
      <c r="A14525" s="358" t="s">
        <v>16152</v>
      </c>
      <c r="B14525" s="358" t="s">
        <v>16153</v>
      </c>
      <c r="C14525" s="359">
        <v>2.2000000000000002</v>
      </c>
      <c r="D14525" s="357" t="s">
        <v>16151</v>
      </c>
      <c r="E14525" s="357" t="s">
        <v>16151</v>
      </c>
    </row>
    <row r="14526" spans="1:5" ht="15.6">
      <c r="A14526" s="358" t="s">
        <v>39024</v>
      </c>
      <c r="B14526" s="358" t="s">
        <v>39025</v>
      </c>
      <c r="C14526" s="359">
        <v>2.2000000000000002</v>
      </c>
      <c r="D14526" s="357" t="s">
        <v>39023</v>
      </c>
      <c r="E14526" s="357" t="s">
        <v>39023</v>
      </c>
    </row>
    <row r="14527" spans="1:5" ht="15.6">
      <c r="A14527" s="358" t="s">
        <v>19231</v>
      </c>
      <c r="B14527" s="358" t="s">
        <v>19232</v>
      </c>
      <c r="C14527" s="359">
        <v>2.2000000000000002</v>
      </c>
      <c r="D14527" s="357" t="s">
        <v>6875</v>
      </c>
      <c r="E14527" s="357" t="s">
        <v>6875</v>
      </c>
    </row>
    <row r="14528" spans="1:5" ht="15.6">
      <c r="A14528" s="358" t="s">
        <v>19480</v>
      </c>
      <c r="B14528" s="358" t="s">
        <v>19481</v>
      </c>
      <c r="C14528" s="359">
        <v>2.2000000000000002</v>
      </c>
      <c r="D14528" s="357" t="s">
        <v>7273</v>
      </c>
      <c r="E14528" s="357" t="s">
        <v>7273</v>
      </c>
    </row>
    <row r="14529" spans="1:5" ht="15.6">
      <c r="A14529" s="358" t="s">
        <v>19480</v>
      </c>
      <c r="B14529" s="358" t="s">
        <v>19481</v>
      </c>
      <c r="C14529" s="359">
        <v>2.2000000000000002</v>
      </c>
      <c r="D14529" s="357" t="s">
        <v>7273</v>
      </c>
      <c r="E14529" s="357" t="s">
        <v>7273</v>
      </c>
    </row>
    <row r="14530" spans="1:5" ht="15.6">
      <c r="A14530" s="358" t="s">
        <v>27577</v>
      </c>
      <c r="B14530" s="358" t="s">
        <v>27577</v>
      </c>
      <c r="C14530" s="359">
        <v>2.2000000000000002</v>
      </c>
      <c r="D14530" s="357" t="s">
        <v>27576</v>
      </c>
      <c r="E14530" s="357" t="s">
        <v>27576</v>
      </c>
    </row>
    <row r="14531" spans="1:5" ht="15.6">
      <c r="A14531" s="358" t="s">
        <v>23189</v>
      </c>
      <c r="B14531" s="358" t="s">
        <v>23190</v>
      </c>
      <c r="C14531" s="359">
        <v>2.2000000000000002</v>
      </c>
      <c r="D14531" s="357" t="s">
        <v>9566</v>
      </c>
      <c r="E14531" s="357" t="s">
        <v>9566</v>
      </c>
    </row>
    <row r="14532" spans="1:5" ht="15.6">
      <c r="A14532" s="358" t="s">
        <v>159</v>
      </c>
      <c r="B14532" s="358" t="s">
        <v>10466</v>
      </c>
      <c r="C14532" s="359">
        <v>2.2000000000000002</v>
      </c>
      <c r="D14532" s="357" t="s">
        <v>2399</v>
      </c>
      <c r="E14532" s="357" t="s">
        <v>2399</v>
      </c>
    </row>
    <row r="14533" spans="1:5" ht="15.6">
      <c r="A14533" s="358" t="s">
        <v>159</v>
      </c>
      <c r="B14533" s="358" t="s">
        <v>10466</v>
      </c>
      <c r="C14533" s="359">
        <v>2.2000000000000002</v>
      </c>
      <c r="D14533" s="357" t="s">
        <v>2399</v>
      </c>
      <c r="E14533" s="357" t="s">
        <v>2399</v>
      </c>
    </row>
    <row r="14534" spans="1:5" ht="15.6">
      <c r="A14534" s="358" t="s">
        <v>159</v>
      </c>
      <c r="B14534" s="358" t="s">
        <v>10466</v>
      </c>
      <c r="C14534" s="359">
        <v>2.2000000000000002</v>
      </c>
      <c r="D14534" s="357" t="s">
        <v>2399</v>
      </c>
      <c r="E14534" s="357" t="s">
        <v>2399</v>
      </c>
    </row>
    <row r="14535" spans="1:5" ht="15.6">
      <c r="A14535" s="358" t="s">
        <v>159</v>
      </c>
      <c r="B14535" s="358" t="s">
        <v>10466</v>
      </c>
      <c r="C14535" s="359">
        <v>2.2000000000000002</v>
      </c>
      <c r="D14535" s="357" t="s">
        <v>2399</v>
      </c>
      <c r="E14535" s="357" t="s">
        <v>2399</v>
      </c>
    </row>
    <row r="14536" spans="1:5" ht="15.6">
      <c r="A14536" s="358" t="s">
        <v>176</v>
      </c>
      <c r="B14536" s="358" t="s">
        <v>10594</v>
      </c>
      <c r="C14536" s="359">
        <v>2.2000000000000002</v>
      </c>
      <c r="D14536" s="357" t="s">
        <v>2499</v>
      </c>
      <c r="E14536" s="357" t="s">
        <v>2499</v>
      </c>
    </row>
    <row r="14537" spans="1:5" ht="15.6">
      <c r="A14537" s="358" t="s">
        <v>176</v>
      </c>
      <c r="B14537" s="358" t="s">
        <v>10594</v>
      </c>
      <c r="C14537" s="359">
        <v>2.2000000000000002</v>
      </c>
      <c r="D14537" s="357" t="s">
        <v>2499</v>
      </c>
      <c r="E14537" s="357" t="s">
        <v>2499</v>
      </c>
    </row>
    <row r="14538" spans="1:5" ht="15.6">
      <c r="A14538" s="358" t="s">
        <v>176</v>
      </c>
      <c r="B14538" s="358" t="s">
        <v>10594</v>
      </c>
      <c r="C14538" s="359">
        <v>2.2000000000000002</v>
      </c>
      <c r="D14538" s="357" t="s">
        <v>2499</v>
      </c>
      <c r="E14538" s="357" t="s">
        <v>2499</v>
      </c>
    </row>
    <row r="14539" spans="1:5" ht="15.6">
      <c r="A14539" s="358" t="s">
        <v>12577</v>
      </c>
      <c r="B14539" s="358" t="s">
        <v>12578</v>
      </c>
      <c r="C14539" s="359">
        <v>2.2000000000000002</v>
      </c>
      <c r="D14539" s="357" t="s">
        <v>3497</v>
      </c>
      <c r="E14539" s="357" t="s">
        <v>3497</v>
      </c>
    </row>
    <row r="14540" spans="1:5" ht="15.6">
      <c r="A14540" s="358" t="s">
        <v>462</v>
      </c>
      <c r="B14540" s="358" t="s">
        <v>462</v>
      </c>
      <c r="C14540" s="359">
        <v>2.2000000000000002</v>
      </c>
      <c r="D14540" s="357" t="s">
        <v>12727</v>
      </c>
      <c r="E14540" s="357" t="s">
        <v>12727</v>
      </c>
    </row>
    <row r="14541" spans="1:5" ht="15.6">
      <c r="A14541" s="358" t="s">
        <v>14615</v>
      </c>
      <c r="B14541" s="358" t="s">
        <v>10262</v>
      </c>
      <c r="C14541" s="359">
        <v>2.2000000000000002</v>
      </c>
      <c r="D14541" s="357" t="s">
        <v>4447</v>
      </c>
      <c r="E14541" s="357" t="s">
        <v>4447</v>
      </c>
    </row>
    <row r="14542" spans="1:5" ht="15.6">
      <c r="A14542" s="358" t="s">
        <v>755</v>
      </c>
      <c r="B14542" s="358" t="s">
        <v>14926</v>
      </c>
      <c r="C14542" s="359">
        <v>2.2000000000000002</v>
      </c>
      <c r="D14542" s="357" t="s">
        <v>4842</v>
      </c>
      <c r="E14542" s="357" t="s">
        <v>4842</v>
      </c>
    </row>
    <row r="14543" spans="1:5" ht="15.6">
      <c r="A14543" s="358" t="s">
        <v>755</v>
      </c>
      <c r="B14543" s="358" t="s">
        <v>14926</v>
      </c>
      <c r="C14543" s="359">
        <v>2.2000000000000002</v>
      </c>
      <c r="D14543" s="357" t="s">
        <v>4842</v>
      </c>
      <c r="E14543" s="357" t="s">
        <v>4842</v>
      </c>
    </row>
    <row r="14544" spans="1:5" ht="15.6">
      <c r="A14544" s="358" t="s">
        <v>54695</v>
      </c>
      <c r="B14544" s="358" t="s">
        <v>54696</v>
      </c>
      <c r="C14544" s="359">
        <v>2.2000000000000002</v>
      </c>
      <c r="D14544" s="357" t="s">
        <v>54694</v>
      </c>
      <c r="E14544" s="357" t="s">
        <v>54694</v>
      </c>
    </row>
    <row r="14545" spans="1:5" ht="15.6">
      <c r="A14545" s="358" t="s">
        <v>36058</v>
      </c>
      <c r="B14545" s="358" t="s">
        <v>36059</v>
      </c>
      <c r="C14545" s="359">
        <v>2.2000000000000002</v>
      </c>
      <c r="D14545" s="357" t="s">
        <v>36057</v>
      </c>
      <c r="E14545" s="357" t="s">
        <v>36057</v>
      </c>
    </row>
    <row r="14546" spans="1:5" ht="15.6">
      <c r="A14546" s="358" t="s">
        <v>16944</v>
      </c>
      <c r="B14546" s="358" t="s">
        <v>16945</v>
      </c>
      <c r="C14546" s="359">
        <v>2.2000000000000002</v>
      </c>
      <c r="D14546" s="357" t="s">
        <v>5788</v>
      </c>
      <c r="E14546" s="357" t="s">
        <v>5788</v>
      </c>
    </row>
    <row r="14547" spans="1:5" ht="15.6">
      <c r="A14547" s="358" t="s">
        <v>50157</v>
      </c>
      <c r="B14547" s="358" t="s">
        <v>50158</v>
      </c>
      <c r="C14547" s="359">
        <v>2.2000000000000002</v>
      </c>
      <c r="D14547" s="357" t="s">
        <v>50156</v>
      </c>
      <c r="E14547" s="357" t="s">
        <v>50156</v>
      </c>
    </row>
    <row r="14548" spans="1:5" ht="15.6">
      <c r="A14548" s="358" t="s">
        <v>10262</v>
      </c>
      <c r="B14548" s="358" t="s">
        <v>61362</v>
      </c>
      <c r="C14548" s="359">
        <v>2.2000000000000002</v>
      </c>
      <c r="D14548" s="357" t="s">
        <v>61361</v>
      </c>
      <c r="E14548" s="357" t="s">
        <v>61361</v>
      </c>
    </row>
    <row r="14549" spans="1:5" ht="15.6">
      <c r="A14549" s="358" t="s">
        <v>10262</v>
      </c>
      <c r="B14549" s="358" t="s">
        <v>61362</v>
      </c>
      <c r="C14549" s="359">
        <v>2.2000000000000002</v>
      </c>
      <c r="D14549" s="357" t="s">
        <v>61361</v>
      </c>
      <c r="E14549" s="357" t="s">
        <v>61361</v>
      </c>
    </row>
    <row r="14550" spans="1:5" ht="15.6">
      <c r="A14550" s="358" t="s">
        <v>10262</v>
      </c>
      <c r="B14550" s="358" t="s">
        <v>61362</v>
      </c>
      <c r="C14550" s="359">
        <v>2.2000000000000002</v>
      </c>
      <c r="D14550" s="357" t="s">
        <v>61361</v>
      </c>
      <c r="E14550" s="357" t="s">
        <v>61361</v>
      </c>
    </row>
    <row r="14551" spans="1:5" ht="15.6">
      <c r="A14551" s="358" t="s">
        <v>10262</v>
      </c>
      <c r="B14551" s="358" t="s">
        <v>10308</v>
      </c>
      <c r="C14551" s="359">
        <v>2.2000000000000002</v>
      </c>
      <c r="D14551" s="357" t="s">
        <v>2222</v>
      </c>
      <c r="E14551" s="357" t="s">
        <v>2222</v>
      </c>
    </row>
    <row r="14552" spans="1:5" ht="15.6">
      <c r="A14552" s="358" t="s">
        <v>25842</v>
      </c>
      <c r="B14552" s="358" t="s">
        <v>25843</v>
      </c>
      <c r="C14552" s="359">
        <v>2.2000000000000002</v>
      </c>
      <c r="D14552" s="357" t="s">
        <v>25841</v>
      </c>
      <c r="E14552" s="357" t="s">
        <v>25841</v>
      </c>
    </row>
    <row r="14553" spans="1:5" ht="15.6">
      <c r="A14553" s="358" t="s">
        <v>688</v>
      </c>
      <c r="B14553" s="358" t="s">
        <v>14237</v>
      </c>
      <c r="C14553" s="359">
        <v>2.2000000000000002</v>
      </c>
      <c r="D14553" s="357" t="s">
        <v>4537</v>
      </c>
      <c r="E14553" s="357" t="s">
        <v>4537</v>
      </c>
    </row>
    <row r="14554" spans="1:5" ht="15.6">
      <c r="A14554" s="358" t="s">
        <v>41903</v>
      </c>
      <c r="B14554" s="358" t="s">
        <v>41903</v>
      </c>
      <c r="C14554" s="359">
        <v>2.2000000000000002</v>
      </c>
      <c r="D14554" s="357" t="s">
        <v>41902</v>
      </c>
      <c r="E14554" s="357" t="s">
        <v>41902</v>
      </c>
    </row>
    <row r="14555" spans="1:5" ht="15.6">
      <c r="A14555" s="358" t="s">
        <v>42440</v>
      </c>
      <c r="B14555" s="358" t="s">
        <v>42441</v>
      </c>
      <c r="C14555" s="359">
        <v>2.2000000000000002</v>
      </c>
      <c r="D14555" s="357" t="s">
        <v>42439</v>
      </c>
      <c r="E14555" s="357" t="s">
        <v>42439</v>
      </c>
    </row>
    <row r="14556" spans="1:5" ht="15.6">
      <c r="A14556" s="358" t="s">
        <v>1938</v>
      </c>
      <c r="B14556" s="358" t="s">
        <v>22755</v>
      </c>
      <c r="C14556" s="359">
        <v>2.2000000000000002</v>
      </c>
      <c r="D14556" s="357" t="s">
        <v>9395</v>
      </c>
      <c r="E14556" s="357" t="s">
        <v>9395</v>
      </c>
    </row>
    <row r="14557" spans="1:5" ht="15.6">
      <c r="A14557" s="358" t="s">
        <v>1938</v>
      </c>
      <c r="B14557" s="358" t="s">
        <v>22755</v>
      </c>
      <c r="C14557" s="359">
        <v>2.2000000000000002</v>
      </c>
      <c r="D14557" s="357" t="s">
        <v>9395</v>
      </c>
      <c r="E14557" s="357" t="s">
        <v>9395</v>
      </c>
    </row>
    <row r="14558" spans="1:5" ht="15.6">
      <c r="A14558" s="358" t="s">
        <v>1938</v>
      </c>
      <c r="B14558" s="358" t="s">
        <v>22755</v>
      </c>
      <c r="C14558" s="359">
        <v>2.2000000000000002</v>
      </c>
      <c r="D14558" s="357" t="s">
        <v>9395</v>
      </c>
      <c r="E14558" s="357" t="s">
        <v>9395</v>
      </c>
    </row>
    <row r="14559" spans="1:5" ht="15.6">
      <c r="A14559" s="358" t="s">
        <v>1938</v>
      </c>
      <c r="B14559" s="358" t="s">
        <v>22755</v>
      </c>
      <c r="C14559" s="359">
        <v>2.2000000000000002</v>
      </c>
      <c r="D14559" s="357" t="s">
        <v>9395</v>
      </c>
      <c r="E14559" s="357" t="s">
        <v>9395</v>
      </c>
    </row>
    <row r="14560" spans="1:5" ht="15.6">
      <c r="A14560" s="358" t="s">
        <v>33707</v>
      </c>
      <c r="B14560" s="358" t="s">
        <v>33708</v>
      </c>
      <c r="C14560" s="359">
        <v>2.2000000000000002</v>
      </c>
      <c r="D14560" s="357" t="s">
        <v>33706</v>
      </c>
      <c r="E14560" s="357" t="s">
        <v>33706</v>
      </c>
    </row>
    <row r="14561" spans="1:5" ht="15.6">
      <c r="A14561" s="358" t="s">
        <v>40936</v>
      </c>
      <c r="B14561" s="358" t="s">
        <v>40937</v>
      </c>
      <c r="C14561" s="359">
        <v>2.2000000000000002</v>
      </c>
      <c r="D14561" s="357" t="s">
        <v>40935</v>
      </c>
      <c r="E14561" s="357" t="s">
        <v>40935</v>
      </c>
    </row>
    <row r="14562" spans="1:5" ht="15.6">
      <c r="A14562" s="358" t="s">
        <v>50365</v>
      </c>
      <c r="B14562" s="358" t="s">
        <v>50366</v>
      </c>
      <c r="C14562" s="359">
        <v>2.2000000000000002</v>
      </c>
      <c r="D14562" s="357" t="s">
        <v>50364</v>
      </c>
      <c r="E14562" s="357" t="s">
        <v>50364</v>
      </c>
    </row>
    <row r="14563" spans="1:5" ht="15.6">
      <c r="A14563" s="358" t="s">
        <v>50365</v>
      </c>
      <c r="B14563" s="358" t="s">
        <v>50366</v>
      </c>
      <c r="C14563" s="359">
        <v>2.2000000000000002</v>
      </c>
      <c r="D14563" s="357" t="s">
        <v>50364</v>
      </c>
      <c r="E14563" s="357" t="s">
        <v>50364</v>
      </c>
    </row>
    <row r="14564" spans="1:5" ht="15.6">
      <c r="A14564" s="358" t="s">
        <v>1973</v>
      </c>
      <c r="B14564" s="358" t="s">
        <v>22876</v>
      </c>
      <c r="C14564" s="359">
        <v>2.2000000000000002</v>
      </c>
      <c r="D14564" s="357" t="s">
        <v>9487</v>
      </c>
      <c r="E14564" s="357" t="s">
        <v>9487</v>
      </c>
    </row>
    <row r="14565" spans="1:5" ht="15.6">
      <c r="A14565" s="358" t="s">
        <v>10262</v>
      </c>
      <c r="B14565" s="358" t="s">
        <v>61364</v>
      </c>
      <c r="C14565" s="359">
        <v>2.2000000000000002</v>
      </c>
      <c r="D14565" s="357" t="s">
        <v>61363</v>
      </c>
      <c r="E14565" s="357" t="s">
        <v>61363</v>
      </c>
    </row>
    <row r="14566" spans="1:5" ht="15.6">
      <c r="A14566" s="358" t="s">
        <v>10262</v>
      </c>
      <c r="B14566" s="358" t="s">
        <v>61364</v>
      </c>
      <c r="C14566" s="359">
        <v>2.2000000000000002</v>
      </c>
      <c r="D14566" s="357" t="s">
        <v>61363</v>
      </c>
      <c r="E14566" s="357" t="s">
        <v>61363</v>
      </c>
    </row>
    <row r="14567" spans="1:5" ht="15.6">
      <c r="A14567" s="358" t="s">
        <v>10262</v>
      </c>
      <c r="B14567" s="358" t="s">
        <v>54474</v>
      </c>
      <c r="C14567" s="359">
        <v>2.2000000000000002</v>
      </c>
      <c r="D14567" s="357" t="s">
        <v>54473</v>
      </c>
      <c r="E14567" s="357" t="s">
        <v>54473</v>
      </c>
    </row>
    <row r="14568" spans="1:5" ht="15.6">
      <c r="A14568" s="358" t="s">
        <v>1112</v>
      </c>
      <c r="B14568" s="358" t="s">
        <v>17673</v>
      </c>
      <c r="C14568" s="359">
        <v>2.2000000000000002</v>
      </c>
      <c r="D14568" s="357" t="s">
        <v>6516</v>
      </c>
      <c r="E14568" s="357" t="s">
        <v>6516</v>
      </c>
    </row>
    <row r="14569" spans="1:5" ht="15.6">
      <c r="A14569" s="358" t="s">
        <v>40061</v>
      </c>
      <c r="B14569" s="358" t="s">
        <v>40062</v>
      </c>
      <c r="C14569" s="359">
        <v>2.2000000000000002</v>
      </c>
      <c r="D14569" s="357" t="s">
        <v>40060</v>
      </c>
      <c r="E14569" s="357" t="s">
        <v>40060</v>
      </c>
    </row>
    <row r="14570" spans="1:5" ht="15.6">
      <c r="A14570" s="358" t="s">
        <v>10262</v>
      </c>
      <c r="B14570" s="358" t="s">
        <v>42461</v>
      </c>
      <c r="C14570" s="359">
        <v>2.2000000000000002</v>
      </c>
      <c r="D14570" s="357" t="s">
        <v>42460</v>
      </c>
      <c r="E14570" s="357" t="s">
        <v>42460</v>
      </c>
    </row>
    <row r="14571" spans="1:5" ht="15.6">
      <c r="A14571" s="358" t="s">
        <v>19530</v>
      </c>
      <c r="B14571" s="358" t="s">
        <v>19531</v>
      </c>
      <c r="C14571" s="359">
        <v>2.2000000000000002</v>
      </c>
      <c r="D14571" s="357" t="s">
        <v>7339</v>
      </c>
      <c r="E14571" s="357" t="s">
        <v>7339</v>
      </c>
    </row>
    <row r="14572" spans="1:5" ht="15.6">
      <c r="A14572" s="358" t="s">
        <v>19530</v>
      </c>
      <c r="B14572" s="358" t="s">
        <v>19531</v>
      </c>
      <c r="C14572" s="359">
        <v>2.2000000000000002</v>
      </c>
      <c r="D14572" s="357" t="s">
        <v>7339</v>
      </c>
      <c r="E14572" s="357" t="s">
        <v>7339</v>
      </c>
    </row>
    <row r="14573" spans="1:5" ht="15.6">
      <c r="A14573" s="358" t="s">
        <v>54587</v>
      </c>
      <c r="B14573" s="358" t="s">
        <v>20161</v>
      </c>
      <c r="C14573" s="359">
        <v>2.2000000000000002</v>
      </c>
      <c r="D14573" s="357" t="s">
        <v>7875</v>
      </c>
      <c r="E14573" s="357" t="s">
        <v>7875</v>
      </c>
    </row>
    <row r="14574" spans="1:5" ht="15.6">
      <c r="A14574" s="358" t="s">
        <v>54587</v>
      </c>
      <c r="B14574" s="358" t="s">
        <v>20161</v>
      </c>
      <c r="C14574" s="359">
        <v>2.2000000000000002</v>
      </c>
      <c r="D14574" s="357" t="s">
        <v>7875</v>
      </c>
      <c r="E14574" s="357" t="s">
        <v>7875</v>
      </c>
    </row>
    <row r="14575" spans="1:5" ht="15.6">
      <c r="A14575" s="358" t="s">
        <v>45910</v>
      </c>
      <c r="B14575" s="358" t="s">
        <v>45911</v>
      </c>
      <c r="C14575" s="359">
        <v>2.2000000000000002</v>
      </c>
      <c r="D14575" s="357" t="s">
        <v>45909</v>
      </c>
      <c r="E14575" s="357" t="s">
        <v>45909</v>
      </c>
    </row>
    <row r="14576" spans="1:5" ht="15.6">
      <c r="A14576" s="358" t="s">
        <v>10262</v>
      </c>
      <c r="B14576" s="358" t="s">
        <v>53148</v>
      </c>
      <c r="C14576" s="359">
        <v>2.2000000000000002</v>
      </c>
      <c r="D14576" s="357" t="s">
        <v>53147</v>
      </c>
      <c r="E14576" s="357" t="s">
        <v>53147</v>
      </c>
    </row>
    <row r="14577" spans="1:5" ht="15.6">
      <c r="A14577" s="358" t="s">
        <v>10262</v>
      </c>
      <c r="B14577" s="358" t="s">
        <v>53148</v>
      </c>
      <c r="C14577" s="359">
        <v>2.2000000000000002</v>
      </c>
      <c r="D14577" s="357" t="s">
        <v>53147</v>
      </c>
      <c r="E14577" s="357" t="s">
        <v>53147</v>
      </c>
    </row>
    <row r="14578" spans="1:5" ht="15.6">
      <c r="A14578" s="358" t="s">
        <v>12307</v>
      </c>
      <c r="B14578" s="358" t="s">
        <v>12308</v>
      </c>
      <c r="C14578" s="359">
        <v>2.2000000000000002</v>
      </c>
      <c r="D14578" s="357" t="s">
        <v>3131</v>
      </c>
      <c r="E14578" s="357" t="s">
        <v>3131</v>
      </c>
    </row>
    <row r="14579" spans="1:5" ht="15.6">
      <c r="A14579" s="358" t="s">
        <v>12307</v>
      </c>
      <c r="B14579" s="358" t="s">
        <v>12308</v>
      </c>
      <c r="C14579" s="359">
        <v>2.2000000000000002</v>
      </c>
      <c r="D14579" s="357" t="s">
        <v>3131</v>
      </c>
      <c r="E14579" s="357" t="s">
        <v>3131</v>
      </c>
    </row>
    <row r="14580" spans="1:5" ht="15.6">
      <c r="A14580" s="358" t="s">
        <v>10262</v>
      </c>
      <c r="B14580" s="358" t="s">
        <v>30692</v>
      </c>
      <c r="C14580" s="359">
        <v>2.2000000000000002</v>
      </c>
      <c r="D14580" s="357" t="s">
        <v>30691</v>
      </c>
      <c r="E14580" s="357" t="s">
        <v>30691</v>
      </c>
    </row>
    <row r="14581" spans="1:5" ht="15.6">
      <c r="A14581" s="358" t="s">
        <v>1664</v>
      </c>
      <c r="B14581" s="358" t="s">
        <v>21284</v>
      </c>
      <c r="C14581" s="359">
        <v>2.2000000000000002</v>
      </c>
      <c r="D14581" s="357" t="s">
        <v>1663</v>
      </c>
      <c r="E14581" s="357" t="s">
        <v>1663</v>
      </c>
    </row>
    <row r="14582" spans="1:5" ht="15.6">
      <c r="A14582" s="358" t="s">
        <v>22467</v>
      </c>
      <c r="B14582" s="358" t="s">
        <v>22468</v>
      </c>
      <c r="C14582" s="359">
        <v>2.2000000000000002</v>
      </c>
      <c r="D14582" s="357" t="s">
        <v>9072</v>
      </c>
      <c r="E14582" s="357" t="s">
        <v>9072</v>
      </c>
    </row>
    <row r="14583" spans="1:5" ht="15.6">
      <c r="A14583" s="358" t="s">
        <v>23312</v>
      </c>
      <c r="B14583" s="358" t="s">
        <v>23313</v>
      </c>
      <c r="C14583" s="359">
        <v>2.2000000000000002</v>
      </c>
      <c r="D14583" s="357" t="s">
        <v>9686</v>
      </c>
      <c r="E14583" s="357" t="s">
        <v>9686</v>
      </c>
    </row>
    <row r="14584" spans="1:5" ht="15.6">
      <c r="A14584" s="358" t="s">
        <v>23312</v>
      </c>
      <c r="B14584" s="358" t="s">
        <v>23313</v>
      </c>
      <c r="C14584" s="359">
        <v>2.2000000000000002</v>
      </c>
      <c r="D14584" s="357" t="s">
        <v>9686</v>
      </c>
      <c r="E14584" s="357" t="s">
        <v>9686</v>
      </c>
    </row>
    <row r="14585" spans="1:5" ht="15.6">
      <c r="A14585" s="358" t="s">
        <v>30350</v>
      </c>
      <c r="B14585" s="358" t="s">
        <v>30351</v>
      </c>
      <c r="C14585" s="359">
        <v>2.2000000000000002</v>
      </c>
      <c r="D14585" s="357" t="s">
        <v>30349</v>
      </c>
      <c r="E14585" s="357" t="s">
        <v>30349</v>
      </c>
    </row>
    <row r="14586" spans="1:5" ht="15.6">
      <c r="A14586" s="358" t="s">
        <v>13279</v>
      </c>
      <c r="B14586" s="358" t="s">
        <v>13280</v>
      </c>
      <c r="C14586" s="359">
        <v>2.2000000000000002</v>
      </c>
      <c r="D14586" s="357" t="s">
        <v>4188</v>
      </c>
      <c r="E14586" s="357" t="s">
        <v>4188</v>
      </c>
    </row>
    <row r="14587" spans="1:5" ht="15.6">
      <c r="A14587" s="358" t="s">
        <v>13279</v>
      </c>
      <c r="B14587" s="358" t="s">
        <v>13280</v>
      </c>
      <c r="C14587" s="359">
        <v>2.2000000000000002</v>
      </c>
      <c r="D14587" s="357" t="s">
        <v>4188</v>
      </c>
      <c r="E14587" s="357" t="s">
        <v>4188</v>
      </c>
    </row>
    <row r="14588" spans="1:5" ht="15.6">
      <c r="A14588" s="358" t="s">
        <v>790</v>
      </c>
      <c r="B14588" s="358" t="s">
        <v>14993</v>
      </c>
      <c r="C14588" s="359">
        <v>2.2000000000000002</v>
      </c>
      <c r="D14588" s="357" t="s">
        <v>4985</v>
      </c>
      <c r="E14588" s="357" t="s">
        <v>4985</v>
      </c>
    </row>
    <row r="14589" spans="1:5" ht="15.6">
      <c r="A14589" s="358" t="s">
        <v>790</v>
      </c>
      <c r="B14589" s="358" t="s">
        <v>14993</v>
      </c>
      <c r="C14589" s="359">
        <v>2.2000000000000002</v>
      </c>
      <c r="D14589" s="357" t="s">
        <v>4985</v>
      </c>
      <c r="E14589" s="357" t="s">
        <v>4985</v>
      </c>
    </row>
    <row r="14590" spans="1:5" ht="15.6">
      <c r="A14590" s="358" t="s">
        <v>790</v>
      </c>
      <c r="B14590" s="358" t="s">
        <v>14993</v>
      </c>
      <c r="C14590" s="359">
        <v>2.2000000000000002</v>
      </c>
      <c r="D14590" s="357" t="s">
        <v>4985</v>
      </c>
      <c r="E14590" s="357" t="s">
        <v>4985</v>
      </c>
    </row>
    <row r="14591" spans="1:5" ht="15.6">
      <c r="A14591" s="358" t="s">
        <v>790</v>
      </c>
      <c r="B14591" s="358" t="s">
        <v>14993</v>
      </c>
      <c r="C14591" s="359">
        <v>2.2000000000000002</v>
      </c>
      <c r="D14591" s="357" t="s">
        <v>4985</v>
      </c>
      <c r="E14591" s="357" t="s">
        <v>4985</v>
      </c>
    </row>
    <row r="14592" spans="1:5" ht="15.6">
      <c r="A14592" s="358" t="s">
        <v>16196</v>
      </c>
      <c r="B14592" s="358" t="s">
        <v>16197</v>
      </c>
      <c r="C14592" s="359">
        <v>2.2000000000000002</v>
      </c>
      <c r="D14592" s="357" t="s">
        <v>5570</v>
      </c>
      <c r="E14592" s="357" t="s">
        <v>5570</v>
      </c>
    </row>
    <row r="14593" spans="1:5" ht="15.6">
      <c r="A14593" s="358" t="s">
        <v>16196</v>
      </c>
      <c r="B14593" s="358" t="s">
        <v>16197</v>
      </c>
      <c r="C14593" s="359">
        <v>2.2000000000000002</v>
      </c>
      <c r="D14593" s="357" t="s">
        <v>5570</v>
      </c>
      <c r="E14593" s="357" t="s">
        <v>5570</v>
      </c>
    </row>
    <row r="14594" spans="1:5" ht="15.6">
      <c r="A14594" s="358" t="s">
        <v>17233</v>
      </c>
      <c r="B14594" s="358" t="s">
        <v>17234</v>
      </c>
      <c r="C14594" s="359">
        <v>2.2000000000000002</v>
      </c>
      <c r="D14594" s="357" t="s">
        <v>6063</v>
      </c>
      <c r="E14594" s="357" t="s">
        <v>6063</v>
      </c>
    </row>
    <row r="14595" spans="1:5" ht="15.6">
      <c r="A14595" s="358" t="s">
        <v>17233</v>
      </c>
      <c r="B14595" s="358" t="s">
        <v>17234</v>
      </c>
      <c r="C14595" s="359">
        <v>2.2000000000000002</v>
      </c>
      <c r="D14595" s="357" t="s">
        <v>6063</v>
      </c>
      <c r="E14595" s="357" t="s">
        <v>6063</v>
      </c>
    </row>
    <row r="14596" spans="1:5" ht="15.6">
      <c r="A14596" s="358" t="s">
        <v>10262</v>
      </c>
      <c r="B14596" s="358" t="s">
        <v>54561</v>
      </c>
      <c r="C14596" s="359">
        <v>2.2000000000000002</v>
      </c>
      <c r="D14596" s="357" t="s">
        <v>54560</v>
      </c>
      <c r="E14596" s="357" t="s">
        <v>54560</v>
      </c>
    </row>
    <row r="14597" spans="1:5" ht="15.6">
      <c r="A14597" s="358" t="s">
        <v>47346</v>
      </c>
      <c r="B14597" s="358" t="s">
        <v>47347</v>
      </c>
      <c r="C14597" s="359">
        <v>2.2000000000000002</v>
      </c>
      <c r="D14597" s="357" t="s">
        <v>47345</v>
      </c>
      <c r="E14597" s="357" t="s">
        <v>47345</v>
      </c>
    </row>
    <row r="14598" spans="1:5" ht="15.6">
      <c r="A14598" s="358" t="s">
        <v>47346</v>
      </c>
      <c r="B14598" s="358" t="s">
        <v>47347</v>
      </c>
      <c r="C14598" s="359">
        <v>2.2000000000000002</v>
      </c>
      <c r="D14598" s="357" t="s">
        <v>47345</v>
      </c>
      <c r="E14598" s="357" t="s">
        <v>47345</v>
      </c>
    </row>
    <row r="14599" spans="1:5" ht="15.6">
      <c r="A14599" s="358" t="s">
        <v>474</v>
      </c>
      <c r="B14599" s="358" t="s">
        <v>12774</v>
      </c>
      <c r="C14599" s="359">
        <v>2.2000000000000002</v>
      </c>
      <c r="D14599" s="357" t="s">
        <v>3727</v>
      </c>
      <c r="E14599" s="357" t="s">
        <v>3727</v>
      </c>
    </row>
    <row r="14600" spans="1:5" ht="15.6">
      <c r="A14600" s="358" t="s">
        <v>474</v>
      </c>
      <c r="B14600" s="358" t="s">
        <v>12774</v>
      </c>
      <c r="C14600" s="359">
        <v>2.2000000000000002</v>
      </c>
      <c r="D14600" s="357" t="s">
        <v>3727</v>
      </c>
      <c r="E14600" s="357" t="s">
        <v>3727</v>
      </c>
    </row>
    <row r="14601" spans="1:5" ht="15.6">
      <c r="A14601" s="358" t="s">
        <v>746</v>
      </c>
      <c r="B14601" s="358" t="s">
        <v>14900</v>
      </c>
      <c r="C14601" s="359">
        <v>2.2000000000000002</v>
      </c>
      <c r="D14601" s="357" t="s">
        <v>4824</v>
      </c>
      <c r="E14601" s="357" t="s">
        <v>4824</v>
      </c>
    </row>
    <row r="14602" spans="1:5" ht="15.6">
      <c r="A14602" s="358" t="s">
        <v>754</v>
      </c>
      <c r="B14602" s="358" t="s">
        <v>14921</v>
      </c>
      <c r="C14602" s="359">
        <v>2.2000000000000002</v>
      </c>
      <c r="D14602" s="357" t="s">
        <v>753</v>
      </c>
      <c r="E14602" s="357" t="s">
        <v>753</v>
      </c>
    </row>
    <row r="14603" spans="1:5" ht="15.6">
      <c r="A14603" s="358" t="s">
        <v>754</v>
      </c>
      <c r="B14603" s="358" t="s">
        <v>14921</v>
      </c>
      <c r="C14603" s="359">
        <v>2.2000000000000002</v>
      </c>
      <c r="D14603" s="357" t="s">
        <v>753</v>
      </c>
      <c r="E14603" s="357" t="s">
        <v>753</v>
      </c>
    </row>
    <row r="14604" spans="1:5" ht="15.6">
      <c r="A14604" s="358" t="s">
        <v>18912</v>
      </c>
      <c r="B14604" s="358" t="s">
        <v>18913</v>
      </c>
      <c r="C14604" s="359">
        <v>2.2000000000000002</v>
      </c>
      <c r="D14604" s="357" t="s">
        <v>6410</v>
      </c>
      <c r="E14604" s="357" t="s">
        <v>6410</v>
      </c>
    </row>
    <row r="14605" spans="1:5" ht="15.6">
      <c r="A14605" s="358" t="s">
        <v>42576</v>
      </c>
      <c r="B14605" s="358" t="s">
        <v>42577</v>
      </c>
      <c r="C14605" s="359">
        <v>2.2000000000000002</v>
      </c>
      <c r="D14605" s="357" t="s">
        <v>42575</v>
      </c>
      <c r="E14605" s="357" t="s">
        <v>42575</v>
      </c>
    </row>
    <row r="14606" spans="1:5" ht="15.6">
      <c r="A14606" s="358" t="s">
        <v>42576</v>
      </c>
      <c r="B14606" s="358" t="s">
        <v>42577</v>
      </c>
      <c r="C14606" s="359">
        <v>2.2000000000000002</v>
      </c>
      <c r="D14606" s="357" t="s">
        <v>42575</v>
      </c>
      <c r="E14606" s="357" t="s">
        <v>42575</v>
      </c>
    </row>
    <row r="14607" spans="1:5" ht="15.6">
      <c r="A14607" s="358" t="s">
        <v>20625</v>
      </c>
      <c r="B14607" s="358" t="s">
        <v>20626</v>
      </c>
      <c r="C14607" s="359">
        <v>2.2000000000000002</v>
      </c>
      <c r="D14607" s="357" t="s">
        <v>8128</v>
      </c>
      <c r="E14607" s="357" t="s">
        <v>8128</v>
      </c>
    </row>
    <row r="14608" spans="1:5" ht="15.6">
      <c r="A14608" s="358" t="s">
        <v>20625</v>
      </c>
      <c r="B14608" s="358" t="s">
        <v>20626</v>
      </c>
      <c r="C14608" s="359">
        <v>2.2000000000000002</v>
      </c>
      <c r="D14608" s="357" t="s">
        <v>8128</v>
      </c>
      <c r="E14608" s="357" t="s">
        <v>8128</v>
      </c>
    </row>
    <row r="14609" spans="1:5" ht="15.6">
      <c r="A14609" s="358" t="s">
        <v>1656</v>
      </c>
      <c r="B14609" s="358" t="s">
        <v>21706</v>
      </c>
      <c r="C14609" s="359">
        <v>2.2000000000000002</v>
      </c>
      <c r="D14609" s="357" t="s">
        <v>8456</v>
      </c>
      <c r="E14609" s="357" t="s">
        <v>8456</v>
      </c>
    </row>
    <row r="14610" spans="1:5" ht="15.6">
      <c r="A14610" s="358" t="s">
        <v>11353</v>
      </c>
      <c r="B14610" s="358" t="s">
        <v>11354</v>
      </c>
      <c r="C14610" s="359">
        <v>2.2000000000000002</v>
      </c>
      <c r="D14610" s="357" t="s">
        <v>2391</v>
      </c>
      <c r="E14610" s="357" t="s">
        <v>2391</v>
      </c>
    </row>
    <row r="14611" spans="1:5" ht="15.6">
      <c r="A14611" s="358" t="s">
        <v>11353</v>
      </c>
      <c r="B14611" s="358" t="s">
        <v>11354</v>
      </c>
      <c r="C14611" s="359">
        <v>2.2000000000000002</v>
      </c>
      <c r="D14611" s="357" t="s">
        <v>2391</v>
      </c>
      <c r="E14611" s="357" t="s">
        <v>2391</v>
      </c>
    </row>
    <row r="14612" spans="1:5" ht="15.6">
      <c r="A14612" s="358" t="s">
        <v>373</v>
      </c>
      <c r="B14612" s="358" t="s">
        <v>12499</v>
      </c>
      <c r="C14612" s="359">
        <v>2.2000000000000002</v>
      </c>
      <c r="D14612" s="357" t="s">
        <v>3435</v>
      </c>
      <c r="E14612" s="357" t="s">
        <v>3435</v>
      </c>
    </row>
    <row r="14613" spans="1:5" ht="15.6">
      <c r="A14613" s="358" t="s">
        <v>373</v>
      </c>
      <c r="B14613" s="358" t="s">
        <v>12499</v>
      </c>
      <c r="C14613" s="359">
        <v>2.2000000000000002</v>
      </c>
      <c r="D14613" s="357" t="s">
        <v>3435</v>
      </c>
      <c r="E14613" s="357" t="s">
        <v>3435</v>
      </c>
    </row>
    <row r="14614" spans="1:5" ht="15.6">
      <c r="A14614" s="358" t="s">
        <v>373</v>
      </c>
      <c r="B14614" s="358" t="s">
        <v>12499</v>
      </c>
      <c r="C14614" s="359">
        <v>2.2000000000000002</v>
      </c>
      <c r="D14614" s="357" t="s">
        <v>3435</v>
      </c>
      <c r="E14614" s="357" t="s">
        <v>3435</v>
      </c>
    </row>
    <row r="14615" spans="1:5" ht="15.6">
      <c r="A14615" s="358" t="s">
        <v>373</v>
      </c>
      <c r="B14615" s="358" t="s">
        <v>12499</v>
      </c>
      <c r="C14615" s="359">
        <v>2.2000000000000002</v>
      </c>
      <c r="D14615" s="357" t="s">
        <v>3435</v>
      </c>
      <c r="E14615" s="357" t="s">
        <v>3435</v>
      </c>
    </row>
    <row r="14616" spans="1:5" ht="15.6">
      <c r="A14616" s="358" t="s">
        <v>36883</v>
      </c>
      <c r="B14616" s="358" t="s">
        <v>36884</v>
      </c>
      <c r="C14616" s="359">
        <v>2.2000000000000002</v>
      </c>
      <c r="D14616" s="357" t="s">
        <v>36882</v>
      </c>
      <c r="E14616" s="357" t="s">
        <v>36882</v>
      </c>
    </row>
    <row r="14617" spans="1:5" ht="15.6">
      <c r="A14617" s="358" t="s">
        <v>18703</v>
      </c>
      <c r="B14617" s="358" t="s">
        <v>18704</v>
      </c>
      <c r="C14617" s="359">
        <v>2.2000000000000002</v>
      </c>
      <c r="D14617" s="357" t="s">
        <v>6057</v>
      </c>
      <c r="E14617" s="357" t="s">
        <v>6057</v>
      </c>
    </row>
    <row r="14618" spans="1:5" ht="15.6">
      <c r="A14618" s="358" t="s">
        <v>18703</v>
      </c>
      <c r="B14618" s="358" t="s">
        <v>18704</v>
      </c>
      <c r="C14618" s="359">
        <v>2.2000000000000002</v>
      </c>
      <c r="D14618" s="357" t="s">
        <v>6057</v>
      </c>
      <c r="E14618" s="357" t="s">
        <v>6057</v>
      </c>
    </row>
    <row r="14619" spans="1:5" ht="15.6">
      <c r="A14619" s="358" t="s">
        <v>18703</v>
      </c>
      <c r="B14619" s="358" t="s">
        <v>18704</v>
      </c>
      <c r="C14619" s="359">
        <v>2.2000000000000002</v>
      </c>
      <c r="D14619" s="357" t="s">
        <v>6057</v>
      </c>
      <c r="E14619" s="357" t="s">
        <v>6057</v>
      </c>
    </row>
    <row r="14620" spans="1:5" ht="15.6">
      <c r="A14620" s="358" t="s">
        <v>12384</v>
      </c>
      <c r="B14620" s="358" t="s">
        <v>12385</v>
      </c>
      <c r="C14620" s="359">
        <v>2.2000000000000002</v>
      </c>
      <c r="D14620" s="357" t="s">
        <v>3267</v>
      </c>
      <c r="E14620" s="357" t="s">
        <v>3267</v>
      </c>
    </row>
    <row r="14621" spans="1:5" ht="15.6">
      <c r="A14621" s="358" t="s">
        <v>12384</v>
      </c>
      <c r="B14621" s="358" t="s">
        <v>12385</v>
      </c>
      <c r="C14621" s="359">
        <v>2.2000000000000002</v>
      </c>
      <c r="D14621" s="357" t="s">
        <v>3267</v>
      </c>
      <c r="E14621" s="357" t="s">
        <v>3267</v>
      </c>
    </row>
    <row r="14622" spans="1:5" ht="15.6">
      <c r="A14622" s="358" t="s">
        <v>55010</v>
      </c>
      <c r="B14622" s="358" t="s">
        <v>55010</v>
      </c>
      <c r="C14622" s="359">
        <v>2.2000000000000002</v>
      </c>
      <c r="D14622" s="357" t="s">
        <v>55009</v>
      </c>
      <c r="E14622" s="357" t="s">
        <v>55009</v>
      </c>
    </row>
    <row r="14623" spans="1:5" ht="15.6">
      <c r="A14623" s="358" t="s">
        <v>52384</v>
      </c>
      <c r="B14623" s="358" t="s">
        <v>52385</v>
      </c>
      <c r="C14623" s="359">
        <v>2.2000000000000002</v>
      </c>
      <c r="D14623" s="357" t="s">
        <v>52383</v>
      </c>
      <c r="E14623" s="357" t="s">
        <v>52383</v>
      </c>
    </row>
    <row r="14624" spans="1:5" ht="15.6">
      <c r="A14624" s="358" t="s">
        <v>10262</v>
      </c>
      <c r="B14624" s="358" t="s">
        <v>61366</v>
      </c>
      <c r="C14624" s="359">
        <v>2.2000000000000002</v>
      </c>
      <c r="D14624" s="357" t="s">
        <v>61365</v>
      </c>
      <c r="E14624" s="357" t="s">
        <v>61365</v>
      </c>
    </row>
    <row r="14625" spans="1:5" ht="15.6">
      <c r="A14625" s="358" t="s">
        <v>10262</v>
      </c>
      <c r="B14625" s="358" t="s">
        <v>61368</v>
      </c>
      <c r="C14625" s="359">
        <v>2.2000000000000002</v>
      </c>
      <c r="D14625" s="357" t="s">
        <v>61367</v>
      </c>
      <c r="E14625" s="357" t="s">
        <v>61367</v>
      </c>
    </row>
    <row r="14626" spans="1:5" ht="15.6">
      <c r="A14626" s="358" t="s">
        <v>375</v>
      </c>
      <c r="B14626" s="358" t="s">
        <v>12516</v>
      </c>
      <c r="C14626" s="359">
        <v>2.2000000000000002</v>
      </c>
      <c r="D14626" s="357" t="s">
        <v>3446</v>
      </c>
      <c r="E14626" s="357" t="s">
        <v>3446</v>
      </c>
    </row>
    <row r="14627" spans="1:5" ht="15.6">
      <c r="A14627" s="358" t="s">
        <v>47872</v>
      </c>
      <c r="B14627" s="358" t="s">
        <v>47873</v>
      </c>
      <c r="C14627" s="359">
        <v>2.2000000000000002</v>
      </c>
      <c r="D14627" s="357" t="s">
        <v>47871</v>
      </c>
      <c r="E14627" s="357" t="s">
        <v>47871</v>
      </c>
    </row>
    <row r="14628" spans="1:5" ht="15.6">
      <c r="A14628" s="358" t="s">
        <v>18065</v>
      </c>
      <c r="B14628" s="358" t="s">
        <v>18066</v>
      </c>
      <c r="C14628" s="359">
        <v>2.2000000000000002</v>
      </c>
      <c r="D14628" s="357" t="s">
        <v>6938</v>
      </c>
      <c r="E14628" s="357" t="s">
        <v>6938</v>
      </c>
    </row>
    <row r="14629" spans="1:5" ht="15.6">
      <c r="A14629" s="358" t="s">
        <v>1817</v>
      </c>
      <c r="B14629" s="358" t="s">
        <v>21765</v>
      </c>
      <c r="C14629" s="359">
        <v>2.2000000000000002</v>
      </c>
      <c r="D14629" s="357" t="s">
        <v>8878</v>
      </c>
      <c r="E14629" s="357" t="s">
        <v>8878</v>
      </c>
    </row>
    <row r="14630" spans="1:5" ht="15.6">
      <c r="A14630" s="358" t="s">
        <v>1817</v>
      </c>
      <c r="B14630" s="358" t="s">
        <v>21765</v>
      </c>
      <c r="C14630" s="359">
        <v>2.2000000000000002</v>
      </c>
      <c r="D14630" s="357" t="s">
        <v>8878</v>
      </c>
      <c r="E14630" s="357" t="s">
        <v>8878</v>
      </c>
    </row>
    <row r="14631" spans="1:5" ht="15.6">
      <c r="A14631" s="358" t="s">
        <v>417</v>
      </c>
      <c r="B14631" s="358" t="s">
        <v>12684</v>
      </c>
      <c r="C14631" s="359">
        <v>2.2000000000000002</v>
      </c>
      <c r="D14631" s="357" t="s">
        <v>3617</v>
      </c>
      <c r="E14631" s="357" t="s">
        <v>3617</v>
      </c>
    </row>
    <row r="14632" spans="1:5" ht="15.6">
      <c r="A14632" s="358" t="s">
        <v>10262</v>
      </c>
      <c r="B14632" s="358" t="s">
        <v>29082</v>
      </c>
      <c r="C14632" s="359">
        <v>2.2000000000000002</v>
      </c>
      <c r="D14632" s="357" t="s">
        <v>29081</v>
      </c>
      <c r="E14632" s="357" t="s">
        <v>29081</v>
      </c>
    </row>
    <row r="14633" spans="1:5" ht="15.6">
      <c r="A14633" s="358" t="s">
        <v>10262</v>
      </c>
      <c r="B14633" s="358" t="s">
        <v>29082</v>
      </c>
      <c r="C14633" s="359">
        <v>2.2000000000000002</v>
      </c>
      <c r="D14633" s="357" t="s">
        <v>29081</v>
      </c>
      <c r="E14633" s="357" t="s">
        <v>29081</v>
      </c>
    </row>
    <row r="14634" spans="1:5" ht="15.6">
      <c r="A14634" s="358" t="s">
        <v>35834</v>
      </c>
      <c r="B14634" s="358" t="s">
        <v>35835</v>
      </c>
      <c r="C14634" s="359">
        <v>2.2000000000000002</v>
      </c>
      <c r="D14634" s="357" t="s">
        <v>35833</v>
      </c>
      <c r="E14634" s="357" t="s">
        <v>35833</v>
      </c>
    </row>
    <row r="14635" spans="1:5" ht="15.6">
      <c r="A14635" s="358" t="s">
        <v>1485</v>
      </c>
      <c r="B14635" s="358" t="s">
        <v>20284</v>
      </c>
      <c r="C14635" s="359">
        <v>2.2000000000000002</v>
      </c>
      <c r="D14635" s="357" t="s">
        <v>7988</v>
      </c>
      <c r="E14635" s="357" t="s">
        <v>7988</v>
      </c>
    </row>
    <row r="14636" spans="1:5" ht="15.6">
      <c r="A14636" s="358" t="s">
        <v>15875</v>
      </c>
      <c r="B14636" s="358" t="s">
        <v>15876</v>
      </c>
      <c r="C14636" s="359">
        <v>2.2000000000000002</v>
      </c>
      <c r="D14636" s="357" t="s">
        <v>5373</v>
      </c>
      <c r="E14636" s="357" t="s">
        <v>5373</v>
      </c>
    </row>
    <row r="14637" spans="1:5" ht="15.6">
      <c r="A14637" s="358" t="s">
        <v>1086</v>
      </c>
      <c r="B14637" s="358" t="s">
        <v>17615</v>
      </c>
      <c r="C14637" s="359">
        <v>2.2000000000000002</v>
      </c>
      <c r="D14637" s="357" t="s">
        <v>6452</v>
      </c>
      <c r="E14637" s="357" t="s">
        <v>6452</v>
      </c>
    </row>
    <row r="14638" spans="1:5" ht="15.6">
      <c r="A14638" s="358" t="s">
        <v>40427</v>
      </c>
      <c r="B14638" s="358" t="s">
        <v>40428</v>
      </c>
      <c r="C14638" s="359">
        <v>2.2000000000000002</v>
      </c>
      <c r="D14638" s="357" t="s">
        <v>40426</v>
      </c>
      <c r="E14638" s="357" t="s">
        <v>40426</v>
      </c>
    </row>
    <row r="14639" spans="1:5" ht="15.6">
      <c r="A14639" s="358" t="s">
        <v>59622</v>
      </c>
      <c r="B14639" s="358" t="s">
        <v>61370</v>
      </c>
      <c r="C14639" s="359">
        <v>2.2000000000000002</v>
      </c>
      <c r="D14639" s="357" t="s">
        <v>61369</v>
      </c>
      <c r="E14639" s="357" t="s">
        <v>61369</v>
      </c>
    </row>
    <row r="14640" spans="1:5" ht="15.6">
      <c r="A14640" s="358" t="s">
        <v>41944</v>
      </c>
      <c r="B14640" s="358" t="s">
        <v>41944</v>
      </c>
      <c r="C14640" s="359">
        <v>2.2000000000000002</v>
      </c>
      <c r="D14640" s="357" t="s">
        <v>41943</v>
      </c>
      <c r="E14640" s="357" t="s">
        <v>41943</v>
      </c>
    </row>
    <row r="14641" spans="1:5" ht="15.6">
      <c r="A14641" s="358" t="s">
        <v>10947</v>
      </c>
      <c r="B14641" s="358" t="s">
        <v>10948</v>
      </c>
      <c r="C14641" s="359">
        <v>2.2000000000000002</v>
      </c>
      <c r="D14641" s="357" t="s">
        <v>2791</v>
      </c>
      <c r="E14641" s="357" t="s">
        <v>2791</v>
      </c>
    </row>
    <row r="14642" spans="1:5" ht="15.6">
      <c r="A14642" s="358" t="s">
        <v>10947</v>
      </c>
      <c r="B14642" s="358" t="s">
        <v>10948</v>
      </c>
      <c r="C14642" s="359">
        <v>2.2000000000000002</v>
      </c>
      <c r="D14642" s="357" t="s">
        <v>2791</v>
      </c>
      <c r="E14642" s="357" t="s">
        <v>2791</v>
      </c>
    </row>
    <row r="14643" spans="1:5" ht="15.6">
      <c r="A14643" s="358" t="s">
        <v>59578</v>
      </c>
      <c r="B14643" s="358" t="s">
        <v>61371</v>
      </c>
      <c r="C14643" s="359">
        <v>2.2000000000000002</v>
      </c>
      <c r="D14643" s="357" t="s">
        <v>59579</v>
      </c>
      <c r="E14643" s="357" t="s">
        <v>59579</v>
      </c>
    </row>
    <row r="14644" spans="1:5" ht="15.6">
      <c r="A14644" s="358" t="s">
        <v>10262</v>
      </c>
      <c r="B14644" s="358" t="s">
        <v>46672</v>
      </c>
      <c r="C14644" s="359">
        <v>2.1</v>
      </c>
      <c r="D14644" s="357" t="s">
        <v>46671</v>
      </c>
      <c r="E14644" s="357" t="s">
        <v>46671</v>
      </c>
    </row>
    <row r="14645" spans="1:5" ht="15.6">
      <c r="A14645" s="358" t="s">
        <v>46599</v>
      </c>
      <c r="B14645" s="358" t="s">
        <v>10262</v>
      </c>
      <c r="C14645" s="359">
        <v>2.1</v>
      </c>
      <c r="D14645" s="357" t="s">
        <v>46598</v>
      </c>
      <c r="E14645" s="357" t="s">
        <v>46598</v>
      </c>
    </row>
    <row r="14646" spans="1:5" ht="15.6">
      <c r="A14646" s="358" t="s">
        <v>44596</v>
      </c>
      <c r="B14646" s="358" t="s">
        <v>44597</v>
      </c>
      <c r="C14646" s="359">
        <v>2.1</v>
      </c>
      <c r="D14646" s="357" t="s">
        <v>44595</v>
      </c>
      <c r="E14646" s="357" t="s">
        <v>44595</v>
      </c>
    </row>
    <row r="14647" spans="1:5" ht="15.6">
      <c r="A14647" s="358" t="s">
        <v>47514</v>
      </c>
      <c r="B14647" s="358" t="s">
        <v>47515</v>
      </c>
      <c r="C14647" s="359">
        <v>2.1</v>
      </c>
      <c r="D14647" s="357" t="s">
        <v>47513</v>
      </c>
      <c r="E14647" s="357" t="s">
        <v>47513</v>
      </c>
    </row>
    <row r="14648" spans="1:5" ht="15.6">
      <c r="A14648" s="358" t="s">
        <v>45477</v>
      </c>
      <c r="B14648" s="358" t="s">
        <v>45478</v>
      </c>
      <c r="C14648" s="359">
        <v>2.1</v>
      </c>
      <c r="D14648" s="357" t="s">
        <v>45476</v>
      </c>
      <c r="E14648" s="357" t="s">
        <v>45476</v>
      </c>
    </row>
    <row r="14649" spans="1:5" ht="15.6">
      <c r="A14649" s="358" t="s">
        <v>36874</v>
      </c>
      <c r="B14649" s="358" t="s">
        <v>36875</v>
      </c>
      <c r="C14649" s="359">
        <v>2.1</v>
      </c>
      <c r="D14649" s="357" t="s">
        <v>36873</v>
      </c>
      <c r="E14649" s="357" t="s">
        <v>36873</v>
      </c>
    </row>
    <row r="14650" spans="1:5" ht="15.6">
      <c r="A14650" s="358" t="s">
        <v>30957</v>
      </c>
      <c r="B14650" s="358" t="s">
        <v>30958</v>
      </c>
      <c r="C14650" s="359">
        <v>2.1</v>
      </c>
      <c r="D14650" s="357" t="s">
        <v>30956</v>
      </c>
      <c r="E14650" s="357" t="s">
        <v>30956</v>
      </c>
    </row>
    <row r="14651" spans="1:5" ht="15.6">
      <c r="A14651" s="358" t="s">
        <v>32566</v>
      </c>
      <c r="B14651" s="358" t="s">
        <v>32567</v>
      </c>
      <c r="C14651" s="359">
        <v>2.1</v>
      </c>
      <c r="D14651" s="357" t="s">
        <v>32565</v>
      </c>
      <c r="E14651" s="357" t="s">
        <v>32565</v>
      </c>
    </row>
    <row r="14652" spans="1:5" ht="15.6">
      <c r="A14652" s="358" t="s">
        <v>37607</v>
      </c>
      <c r="B14652" s="358" t="s">
        <v>37608</v>
      </c>
      <c r="C14652" s="359">
        <v>2.1</v>
      </c>
      <c r="D14652" s="357" t="s">
        <v>37606</v>
      </c>
      <c r="E14652" s="357" t="s">
        <v>37606</v>
      </c>
    </row>
    <row r="14653" spans="1:5" ht="15.6">
      <c r="A14653" s="358" t="s">
        <v>30276</v>
      </c>
      <c r="B14653" s="358" t="s">
        <v>30277</v>
      </c>
      <c r="C14653" s="359">
        <v>2.1</v>
      </c>
      <c r="D14653" s="357" t="s">
        <v>30275</v>
      </c>
      <c r="E14653" s="357" t="s">
        <v>30275</v>
      </c>
    </row>
    <row r="14654" spans="1:5" ht="15.6">
      <c r="A14654" s="358" t="s">
        <v>51048</v>
      </c>
      <c r="B14654" s="358" t="s">
        <v>51049</v>
      </c>
      <c r="C14654" s="359">
        <v>2.1</v>
      </c>
      <c r="D14654" s="357" t="s">
        <v>51047</v>
      </c>
      <c r="E14654" s="357" t="s">
        <v>51047</v>
      </c>
    </row>
    <row r="14655" spans="1:5" ht="15.6">
      <c r="A14655" s="358" t="s">
        <v>50630</v>
      </c>
      <c r="B14655" s="358" t="s">
        <v>50631</v>
      </c>
      <c r="C14655" s="359">
        <v>2.1</v>
      </c>
      <c r="D14655" s="357" t="s">
        <v>50629</v>
      </c>
      <c r="E14655" s="357" t="s">
        <v>50629</v>
      </c>
    </row>
    <row r="14656" spans="1:5" ht="15.6">
      <c r="A14656" s="358" t="s">
        <v>50630</v>
      </c>
      <c r="B14656" s="358" t="s">
        <v>50631</v>
      </c>
      <c r="C14656" s="359">
        <v>2.1</v>
      </c>
      <c r="D14656" s="357" t="s">
        <v>50629</v>
      </c>
      <c r="E14656" s="357" t="s">
        <v>50629</v>
      </c>
    </row>
    <row r="14657" spans="1:5" ht="15.6">
      <c r="A14657" s="358" t="s">
        <v>50630</v>
      </c>
      <c r="B14657" s="358" t="s">
        <v>50631</v>
      </c>
      <c r="C14657" s="359">
        <v>2.1</v>
      </c>
      <c r="D14657" s="357" t="s">
        <v>50629</v>
      </c>
      <c r="E14657" s="357" t="s">
        <v>50629</v>
      </c>
    </row>
    <row r="14658" spans="1:5" ht="15.6">
      <c r="A14658" s="358" t="s">
        <v>52040</v>
      </c>
      <c r="B14658" s="358" t="s">
        <v>52041</v>
      </c>
      <c r="C14658" s="359">
        <v>2.1</v>
      </c>
      <c r="D14658" s="357" t="s">
        <v>52039</v>
      </c>
      <c r="E14658" s="357" t="s">
        <v>52039</v>
      </c>
    </row>
    <row r="14659" spans="1:5" ht="15.6">
      <c r="A14659" s="358" t="s">
        <v>36640</v>
      </c>
      <c r="B14659" s="358" t="s">
        <v>36641</v>
      </c>
      <c r="C14659" s="359">
        <v>2.1</v>
      </c>
      <c r="D14659" s="357" t="s">
        <v>36639</v>
      </c>
      <c r="E14659" s="357" t="s">
        <v>36639</v>
      </c>
    </row>
    <row r="14660" spans="1:5" ht="15.6">
      <c r="A14660" s="358" t="s">
        <v>36640</v>
      </c>
      <c r="B14660" s="358" t="s">
        <v>36641</v>
      </c>
      <c r="C14660" s="359">
        <v>2.1</v>
      </c>
      <c r="D14660" s="357" t="s">
        <v>36639</v>
      </c>
      <c r="E14660" s="357" t="s">
        <v>36639</v>
      </c>
    </row>
    <row r="14661" spans="1:5" ht="15.6">
      <c r="A14661" s="358" t="s">
        <v>12493</v>
      </c>
      <c r="B14661" s="358" t="s">
        <v>12494</v>
      </c>
      <c r="C14661" s="359">
        <v>2.1</v>
      </c>
      <c r="D14661" s="357" t="s">
        <v>3430</v>
      </c>
      <c r="E14661" s="357" t="s">
        <v>3430</v>
      </c>
    </row>
    <row r="14662" spans="1:5" ht="15.6">
      <c r="A14662" s="358" t="s">
        <v>12493</v>
      </c>
      <c r="B14662" s="358" t="s">
        <v>12494</v>
      </c>
      <c r="C14662" s="359">
        <v>2.1</v>
      </c>
      <c r="D14662" s="357" t="s">
        <v>3430</v>
      </c>
      <c r="E14662" s="357" t="s">
        <v>3430</v>
      </c>
    </row>
    <row r="14663" spans="1:5" ht="15.6">
      <c r="A14663" s="358" t="s">
        <v>12921</v>
      </c>
      <c r="B14663" s="358" t="s">
        <v>12922</v>
      </c>
      <c r="C14663" s="359">
        <v>2.1</v>
      </c>
      <c r="D14663" s="357" t="s">
        <v>3877</v>
      </c>
      <c r="E14663" s="357" t="s">
        <v>3877</v>
      </c>
    </row>
    <row r="14664" spans="1:5" ht="15.6">
      <c r="A14664" s="358" t="s">
        <v>33689</v>
      </c>
      <c r="B14664" s="358" t="s">
        <v>33690</v>
      </c>
      <c r="C14664" s="359">
        <v>2.1</v>
      </c>
      <c r="D14664" s="357" t="s">
        <v>33688</v>
      </c>
      <c r="E14664" s="357" t="s">
        <v>33688</v>
      </c>
    </row>
    <row r="14665" spans="1:5" ht="15.6">
      <c r="A14665" s="358" t="s">
        <v>33689</v>
      </c>
      <c r="B14665" s="358" t="s">
        <v>33690</v>
      </c>
      <c r="C14665" s="359">
        <v>2.1</v>
      </c>
      <c r="D14665" s="357" t="s">
        <v>33688</v>
      </c>
      <c r="E14665" s="357" t="s">
        <v>33688</v>
      </c>
    </row>
    <row r="14666" spans="1:5" ht="15.6">
      <c r="A14666" s="358" t="s">
        <v>39523</v>
      </c>
      <c r="B14666" s="358" t="s">
        <v>39524</v>
      </c>
      <c r="C14666" s="359">
        <v>2.1</v>
      </c>
      <c r="D14666" s="357" t="s">
        <v>39522</v>
      </c>
      <c r="E14666" s="357" t="s">
        <v>39522</v>
      </c>
    </row>
    <row r="14667" spans="1:5" ht="15.6">
      <c r="A14667" s="358" t="s">
        <v>46893</v>
      </c>
      <c r="B14667" s="358" t="s">
        <v>46894</v>
      </c>
      <c r="C14667" s="359">
        <v>2.1</v>
      </c>
      <c r="D14667" s="357" t="s">
        <v>46892</v>
      </c>
      <c r="E14667" s="357" t="s">
        <v>46892</v>
      </c>
    </row>
    <row r="14668" spans="1:5" ht="15.6">
      <c r="A14668" s="358" t="s">
        <v>20788</v>
      </c>
      <c r="B14668" s="358" t="s">
        <v>20789</v>
      </c>
      <c r="C14668" s="359">
        <v>2.1</v>
      </c>
      <c r="D14668" s="357" t="s">
        <v>8274</v>
      </c>
      <c r="E14668" s="357" t="s">
        <v>8274</v>
      </c>
    </row>
    <row r="14669" spans="1:5" ht="15.6">
      <c r="A14669" s="358" t="s">
        <v>37666</v>
      </c>
      <c r="B14669" s="358" t="s">
        <v>37667</v>
      </c>
      <c r="C14669" s="359">
        <v>2.1</v>
      </c>
      <c r="D14669" s="357" t="s">
        <v>37665</v>
      </c>
      <c r="E14669" s="357" t="s">
        <v>37665</v>
      </c>
    </row>
    <row r="14670" spans="1:5" ht="15.6">
      <c r="A14670" s="358" t="s">
        <v>37666</v>
      </c>
      <c r="B14670" s="358" t="s">
        <v>37667</v>
      </c>
      <c r="C14670" s="359">
        <v>2.1</v>
      </c>
      <c r="D14670" s="357" t="s">
        <v>37665</v>
      </c>
      <c r="E14670" s="357" t="s">
        <v>37665</v>
      </c>
    </row>
    <row r="14671" spans="1:5" ht="15.6">
      <c r="A14671" s="358" t="s">
        <v>50621</v>
      </c>
      <c r="B14671" s="358" t="s">
        <v>50622</v>
      </c>
      <c r="C14671" s="359">
        <v>2.1</v>
      </c>
      <c r="D14671" s="357" t="s">
        <v>50620</v>
      </c>
      <c r="E14671" s="357" t="s">
        <v>50620</v>
      </c>
    </row>
    <row r="14672" spans="1:5" ht="15.6">
      <c r="A14672" s="358" t="s">
        <v>54890</v>
      </c>
      <c r="B14672" s="358" t="s">
        <v>54890</v>
      </c>
      <c r="C14672" s="359">
        <v>2.1</v>
      </c>
      <c r="D14672" s="357" t="s">
        <v>54889</v>
      </c>
      <c r="E14672" s="357" t="s">
        <v>54889</v>
      </c>
    </row>
    <row r="14673" spans="1:5" ht="15.6">
      <c r="A14673" s="358" t="s">
        <v>54890</v>
      </c>
      <c r="B14673" s="358" t="s">
        <v>54890</v>
      </c>
      <c r="C14673" s="359">
        <v>2.1</v>
      </c>
      <c r="D14673" s="357" t="s">
        <v>54889</v>
      </c>
      <c r="E14673" s="357" t="s">
        <v>54889</v>
      </c>
    </row>
    <row r="14674" spans="1:5" ht="15.6">
      <c r="A14674" s="358" t="s">
        <v>43264</v>
      </c>
      <c r="B14674" s="358" t="s">
        <v>43265</v>
      </c>
      <c r="C14674" s="359">
        <v>2.1</v>
      </c>
      <c r="D14674" s="357" t="s">
        <v>43263</v>
      </c>
      <c r="E14674" s="357" t="s">
        <v>43263</v>
      </c>
    </row>
    <row r="14675" spans="1:5" ht="15.6">
      <c r="A14675" s="358" t="s">
        <v>43264</v>
      </c>
      <c r="B14675" s="358" t="s">
        <v>43265</v>
      </c>
      <c r="C14675" s="359">
        <v>2.1</v>
      </c>
      <c r="D14675" s="357" t="s">
        <v>43263</v>
      </c>
      <c r="E14675" s="357" t="s">
        <v>43263</v>
      </c>
    </row>
    <row r="14676" spans="1:5" ht="15.6">
      <c r="A14676" s="358" t="s">
        <v>26453</v>
      </c>
      <c r="B14676" s="358" t="s">
        <v>26454</v>
      </c>
      <c r="C14676" s="359">
        <v>2.1</v>
      </c>
      <c r="D14676" s="357" t="s">
        <v>26452</v>
      </c>
      <c r="E14676" s="357" t="s">
        <v>26452</v>
      </c>
    </row>
    <row r="14677" spans="1:5" ht="15.6">
      <c r="A14677" s="358" t="s">
        <v>26453</v>
      </c>
      <c r="B14677" s="358" t="s">
        <v>26454</v>
      </c>
      <c r="C14677" s="359">
        <v>2.1</v>
      </c>
      <c r="D14677" s="357" t="s">
        <v>26452</v>
      </c>
      <c r="E14677" s="357" t="s">
        <v>26452</v>
      </c>
    </row>
    <row r="14678" spans="1:5" ht="15.6">
      <c r="A14678" s="358" t="s">
        <v>29366</v>
      </c>
      <c r="B14678" s="358" t="s">
        <v>29367</v>
      </c>
      <c r="C14678" s="359">
        <v>2.1</v>
      </c>
      <c r="D14678" s="357" t="s">
        <v>29365</v>
      </c>
      <c r="E14678" s="357" t="s">
        <v>29365</v>
      </c>
    </row>
    <row r="14679" spans="1:5" ht="15.6">
      <c r="A14679" s="358" t="s">
        <v>13820</v>
      </c>
      <c r="B14679" s="358" t="s">
        <v>13821</v>
      </c>
      <c r="C14679" s="359">
        <v>2.1</v>
      </c>
      <c r="D14679" s="357" t="s">
        <v>4174</v>
      </c>
      <c r="E14679" s="357" t="s">
        <v>4174</v>
      </c>
    </row>
    <row r="14680" spans="1:5" ht="15.6">
      <c r="A14680" s="358" t="s">
        <v>50281</v>
      </c>
      <c r="B14680" s="358" t="s">
        <v>50282</v>
      </c>
      <c r="C14680" s="359">
        <v>2.1</v>
      </c>
      <c r="D14680" s="357" t="s">
        <v>50280</v>
      </c>
      <c r="E14680" s="357" t="s">
        <v>50280</v>
      </c>
    </row>
    <row r="14681" spans="1:5" ht="15.6">
      <c r="A14681" s="358" t="s">
        <v>27863</v>
      </c>
      <c r="B14681" s="358" t="s">
        <v>27864</v>
      </c>
      <c r="C14681" s="359">
        <v>2.1</v>
      </c>
      <c r="D14681" s="357" t="s">
        <v>27862</v>
      </c>
      <c r="E14681" s="357" t="s">
        <v>27862</v>
      </c>
    </row>
    <row r="14682" spans="1:5" ht="15.6">
      <c r="A14682" s="358" t="s">
        <v>28590</v>
      </c>
      <c r="B14682" s="358" t="s">
        <v>28591</v>
      </c>
      <c r="C14682" s="359">
        <v>2.1</v>
      </c>
      <c r="D14682" s="357" t="s">
        <v>28589</v>
      </c>
      <c r="E14682" s="357" t="s">
        <v>28589</v>
      </c>
    </row>
    <row r="14683" spans="1:5" ht="15.6">
      <c r="A14683" s="358" t="s">
        <v>28590</v>
      </c>
      <c r="B14683" s="358" t="s">
        <v>28591</v>
      </c>
      <c r="C14683" s="359">
        <v>2.1</v>
      </c>
      <c r="D14683" s="357" t="s">
        <v>28589</v>
      </c>
      <c r="E14683" s="357" t="s">
        <v>28589</v>
      </c>
    </row>
    <row r="14684" spans="1:5" ht="15.6">
      <c r="A14684" s="358" t="s">
        <v>10262</v>
      </c>
      <c r="B14684" s="358" t="s">
        <v>53434</v>
      </c>
      <c r="C14684" s="359">
        <v>2.1</v>
      </c>
      <c r="D14684" s="357" t="s">
        <v>53433</v>
      </c>
      <c r="E14684" s="357" t="s">
        <v>53433</v>
      </c>
    </row>
    <row r="14685" spans="1:5" ht="15.6">
      <c r="A14685" s="358" t="s">
        <v>10262</v>
      </c>
      <c r="B14685" s="358" t="s">
        <v>53434</v>
      </c>
      <c r="C14685" s="359">
        <v>2.1</v>
      </c>
      <c r="D14685" s="357" t="s">
        <v>53433</v>
      </c>
      <c r="E14685" s="357" t="s">
        <v>53433</v>
      </c>
    </row>
    <row r="14686" spans="1:5" ht="15.6">
      <c r="A14686" s="358" t="s">
        <v>27689</v>
      </c>
      <c r="B14686" s="358" t="s">
        <v>27690</v>
      </c>
      <c r="C14686" s="359">
        <v>2.1</v>
      </c>
      <c r="D14686" s="357" t="s">
        <v>27688</v>
      </c>
      <c r="E14686" s="357" t="s">
        <v>27688</v>
      </c>
    </row>
    <row r="14687" spans="1:5" ht="15.6">
      <c r="A14687" s="358" t="s">
        <v>27689</v>
      </c>
      <c r="B14687" s="358" t="s">
        <v>27690</v>
      </c>
      <c r="C14687" s="359">
        <v>2.1</v>
      </c>
      <c r="D14687" s="357" t="s">
        <v>27688</v>
      </c>
      <c r="E14687" s="357" t="s">
        <v>27688</v>
      </c>
    </row>
    <row r="14688" spans="1:5" ht="15.6">
      <c r="A14688" s="358" t="s">
        <v>14276</v>
      </c>
      <c r="B14688" s="358" t="s">
        <v>14277</v>
      </c>
      <c r="C14688" s="359">
        <v>2.1</v>
      </c>
      <c r="D14688" s="357" t="s">
        <v>4574</v>
      </c>
      <c r="E14688" s="357" t="s">
        <v>4574</v>
      </c>
    </row>
    <row r="14689" spans="1:5" ht="15.6">
      <c r="A14689" s="358" t="s">
        <v>14276</v>
      </c>
      <c r="B14689" s="358" t="s">
        <v>14277</v>
      </c>
      <c r="C14689" s="359">
        <v>2.1</v>
      </c>
      <c r="D14689" s="357" t="s">
        <v>4574</v>
      </c>
      <c r="E14689" s="357" t="s">
        <v>4574</v>
      </c>
    </row>
    <row r="14690" spans="1:5" ht="15.6">
      <c r="A14690" s="358" t="s">
        <v>11861</v>
      </c>
      <c r="B14690" s="358" t="s">
        <v>11862</v>
      </c>
      <c r="C14690" s="359">
        <v>2.1</v>
      </c>
      <c r="D14690" s="357" t="s">
        <v>3125</v>
      </c>
      <c r="E14690" s="357" t="s">
        <v>3125</v>
      </c>
    </row>
    <row r="14691" spans="1:5" ht="15.6">
      <c r="A14691" s="358" t="s">
        <v>34165</v>
      </c>
      <c r="B14691" s="358" t="s">
        <v>34166</v>
      </c>
      <c r="C14691" s="359">
        <v>2.1</v>
      </c>
      <c r="D14691" s="357" t="s">
        <v>34164</v>
      </c>
      <c r="E14691" s="357" t="s">
        <v>34164</v>
      </c>
    </row>
    <row r="14692" spans="1:5" ht="15.6">
      <c r="A14692" s="358" t="s">
        <v>10262</v>
      </c>
      <c r="B14692" s="358" t="s">
        <v>32904</v>
      </c>
      <c r="C14692" s="359">
        <v>2.1</v>
      </c>
      <c r="D14692" s="357" t="s">
        <v>32903</v>
      </c>
      <c r="E14692" s="357" t="s">
        <v>32903</v>
      </c>
    </row>
    <row r="14693" spans="1:5" ht="15.6">
      <c r="A14693" s="358" t="s">
        <v>10262</v>
      </c>
      <c r="B14693" s="358" t="s">
        <v>32904</v>
      </c>
      <c r="C14693" s="359">
        <v>2.1</v>
      </c>
      <c r="D14693" s="357" t="s">
        <v>32903</v>
      </c>
      <c r="E14693" s="357" t="s">
        <v>32903</v>
      </c>
    </row>
    <row r="14694" spans="1:5" ht="15.6">
      <c r="A14694" s="358" t="s">
        <v>30980</v>
      </c>
      <c r="B14694" s="358" t="s">
        <v>30981</v>
      </c>
      <c r="C14694" s="359">
        <v>2.1</v>
      </c>
      <c r="D14694" s="357" t="s">
        <v>30979</v>
      </c>
      <c r="E14694" s="357" t="s">
        <v>30979</v>
      </c>
    </row>
    <row r="14695" spans="1:5" ht="15.6">
      <c r="A14695" s="358" t="s">
        <v>11321</v>
      </c>
      <c r="B14695" s="358" t="s">
        <v>11322</v>
      </c>
      <c r="C14695" s="359">
        <v>2.1</v>
      </c>
      <c r="D14695" s="357" t="s">
        <v>2348</v>
      </c>
      <c r="E14695" s="357" t="s">
        <v>2348</v>
      </c>
    </row>
    <row r="14696" spans="1:5" ht="15.6">
      <c r="A14696" s="358" t="s">
        <v>16619</v>
      </c>
      <c r="B14696" s="358" t="s">
        <v>16620</v>
      </c>
      <c r="C14696" s="359">
        <v>2.1</v>
      </c>
      <c r="D14696" s="357" t="s">
        <v>5998</v>
      </c>
      <c r="E14696" s="357" t="s">
        <v>5998</v>
      </c>
    </row>
    <row r="14697" spans="1:5" ht="15.6">
      <c r="A14697" s="358" t="s">
        <v>16619</v>
      </c>
      <c r="B14697" s="358" t="s">
        <v>16620</v>
      </c>
      <c r="C14697" s="359">
        <v>2.1</v>
      </c>
      <c r="D14697" s="357" t="s">
        <v>5998</v>
      </c>
      <c r="E14697" s="357" t="s">
        <v>5998</v>
      </c>
    </row>
    <row r="14698" spans="1:5" ht="15.6">
      <c r="A14698" s="358" t="s">
        <v>40043</v>
      </c>
      <c r="B14698" s="358" t="s">
        <v>40044</v>
      </c>
      <c r="C14698" s="359">
        <v>2.1</v>
      </c>
      <c r="D14698" s="357" t="s">
        <v>40042</v>
      </c>
      <c r="E14698" s="357" t="s">
        <v>40042</v>
      </c>
    </row>
    <row r="14699" spans="1:5" ht="15.6">
      <c r="A14699" s="358" t="s">
        <v>22253</v>
      </c>
      <c r="B14699" s="358" t="s">
        <v>22254</v>
      </c>
      <c r="C14699" s="359">
        <v>2.1</v>
      </c>
      <c r="D14699" s="357" t="s">
        <v>9044</v>
      </c>
      <c r="E14699" s="357" t="s">
        <v>9044</v>
      </c>
    </row>
    <row r="14700" spans="1:5" ht="15.6">
      <c r="A14700" s="358" t="s">
        <v>22275</v>
      </c>
      <c r="B14700" s="358" t="s">
        <v>22276</v>
      </c>
      <c r="C14700" s="359">
        <v>2.1</v>
      </c>
      <c r="D14700" s="357" t="s">
        <v>9057</v>
      </c>
      <c r="E14700" s="357" t="s">
        <v>9057</v>
      </c>
    </row>
    <row r="14701" spans="1:5" ht="15.6">
      <c r="A14701" s="358" t="s">
        <v>20171</v>
      </c>
      <c r="B14701" s="358" t="s">
        <v>20172</v>
      </c>
      <c r="C14701" s="359">
        <v>2.1</v>
      </c>
      <c r="D14701" s="357" t="s">
        <v>7885</v>
      </c>
      <c r="E14701" s="357" t="s">
        <v>7885</v>
      </c>
    </row>
    <row r="14702" spans="1:5" ht="15.6">
      <c r="A14702" s="358" t="s">
        <v>20171</v>
      </c>
      <c r="B14702" s="358" t="s">
        <v>20172</v>
      </c>
      <c r="C14702" s="359">
        <v>2.1</v>
      </c>
      <c r="D14702" s="357" t="s">
        <v>7885</v>
      </c>
      <c r="E14702" s="357" t="s">
        <v>7885</v>
      </c>
    </row>
    <row r="14703" spans="1:5" ht="15.6">
      <c r="A14703" s="358" t="s">
        <v>20171</v>
      </c>
      <c r="B14703" s="358" t="s">
        <v>20172</v>
      </c>
      <c r="C14703" s="359">
        <v>2.1</v>
      </c>
      <c r="D14703" s="357" t="s">
        <v>7885</v>
      </c>
      <c r="E14703" s="357" t="s">
        <v>7885</v>
      </c>
    </row>
    <row r="14704" spans="1:5" ht="15.6">
      <c r="A14704" s="358" t="s">
        <v>29443</v>
      </c>
      <c r="B14704" s="358" t="s">
        <v>29444</v>
      </c>
      <c r="C14704" s="359">
        <v>2.1</v>
      </c>
      <c r="D14704" s="357" t="s">
        <v>29442</v>
      </c>
      <c r="E14704" s="357" t="s">
        <v>29442</v>
      </c>
    </row>
    <row r="14705" spans="1:5" ht="15.6">
      <c r="A14705" s="358" t="s">
        <v>30361</v>
      </c>
      <c r="B14705" s="358" t="s">
        <v>30362</v>
      </c>
      <c r="C14705" s="359">
        <v>2.1</v>
      </c>
      <c r="D14705" s="357" t="s">
        <v>30360</v>
      </c>
      <c r="E14705" s="357" t="s">
        <v>30360</v>
      </c>
    </row>
    <row r="14706" spans="1:5" ht="15.6">
      <c r="A14706" s="358" t="s">
        <v>34608</v>
      </c>
      <c r="B14706" s="358" t="s">
        <v>34609</v>
      </c>
      <c r="C14706" s="359">
        <v>2.1</v>
      </c>
      <c r="D14706" s="357" t="s">
        <v>34607</v>
      </c>
      <c r="E14706" s="357" t="s">
        <v>34607</v>
      </c>
    </row>
    <row r="14707" spans="1:5" ht="15.6">
      <c r="A14707" s="358" t="s">
        <v>37120</v>
      </c>
      <c r="B14707" s="358" t="s">
        <v>37121</v>
      </c>
      <c r="C14707" s="359">
        <v>2.1</v>
      </c>
      <c r="D14707" s="357" t="s">
        <v>37119</v>
      </c>
      <c r="E14707" s="357" t="s">
        <v>37119</v>
      </c>
    </row>
    <row r="14708" spans="1:5" ht="15.6">
      <c r="A14708" s="358" t="s">
        <v>37120</v>
      </c>
      <c r="B14708" s="358" t="s">
        <v>37121</v>
      </c>
      <c r="C14708" s="359">
        <v>2.1</v>
      </c>
      <c r="D14708" s="357" t="s">
        <v>37119</v>
      </c>
      <c r="E14708" s="357" t="s">
        <v>37119</v>
      </c>
    </row>
    <row r="14709" spans="1:5" ht="15.6">
      <c r="A14709" s="358" t="s">
        <v>14065</v>
      </c>
      <c r="B14709" s="358" t="s">
        <v>14066</v>
      </c>
      <c r="C14709" s="359">
        <v>2.1</v>
      </c>
      <c r="D14709" s="357" t="s">
        <v>4328</v>
      </c>
      <c r="E14709" s="357" t="s">
        <v>4328</v>
      </c>
    </row>
    <row r="14710" spans="1:5" ht="15.6">
      <c r="A14710" s="358" t="s">
        <v>14065</v>
      </c>
      <c r="B14710" s="358" t="s">
        <v>14066</v>
      </c>
      <c r="C14710" s="359">
        <v>2.1</v>
      </c>
      <c r="D14710" s="357" t="s">
        <v>4328</v>
      </c>
      <c r="E14710" s="357" t="s">
        <v>4328</v>
      </c>
    </row>
    <row r="14711" spans="1:5" ht="15.6">
      <c r="A14711" s="358" t="s">
        <v>17576</v>
      </c>
      <c r="B14711" s="358" t="s">
        <v>17577</v>
      </c>
      <c r="C14711" s="359">
        <v>2.1</v>
      </c>
      <c r="D14711" s="357" t="s">
        <v>6420</v>
      </c>
      <c r="E14711" s="357" t="s">
        <v>6420</v>
      </c>
    </row>
    <row r="14712" spans="1:5" ht="15.6">
      <c r="A14712" s="358" t="s">
        <v>17576</v>
      </c>
      <c r="B14712" s="358" t="s">
        <v>17577</v>
      </c>
      <c r="C14712" s="359">
        <v>2.1</v>
      </c>
      <c r="D14712" s="357" t="s">
        <v>6420</v>
      </c>
      <c r="E14712" s="357" t="s">
        <v>6420</v>
      </c>
    </row>
    <row r="14713" spans="1:5" ht="15.6">
      <c r="A14713" s="358" t="s">
        <v>41635</v>
      </c>
      <c r="B14713" s="358" t="s">
        <v>41636</v>
      </c>
      <c r="C14713" s="359">
        <v>2.1</v>
      </c>
      <c r="D14713" s="357" t="s">
        <v>41634</v>
      </c>
      <c r="E14713" s="357" t="s">
        <v>41634</v>
      </c>
    </row>
    <row r="14714" spans="1:5" ht="15.6">
      <c r="A14714" s="358" t="s">
        <v>24541</v>
      </c>
      <c r="B14714" s="358" t="s">
        <v>24542</v>
      </c>
      <c r="C14714" s="359">
        <v>2.1</v>
      </c>
      <c r="D14714" s="357" t="s">
        <v>24540</v>
      </c>
      <c r="E14714" s="357" t="s">
        <v>24540</v>
      </c>
    </row>
    <row r="14715" spans="1:5" ht="15.6">
      <c r="A14715" s="358" t="s">
        <v>47086</v>
      </c>
      <c r="B14715" s="358" t="s">
        <v>47087</v>
      </c>
      <c r="C14715" s="359">
        <v>2.1</v>
      </c>
      <c r="D14715" s="357" t="s">
        <v>47085</v>
      </c>
      <c r="E14715" s="357" t="s">
        <v>47085</v>
      </c>
    </row>
    <row r="14716" spans="1:5" ht="15.6">
      <c r="A14716" s="358" t="s">
        <v>33088</v>
      </c>
      <c r="B14716" s="358" t="s">
        <v>33089</v>
      </c>
      <c r="C14716" s="359">
        <v>2.1</v>
      </c>
      <c r="D14716" s="357" t="s">
        <v>33087</v>
      </c>
      <c r="E14716" s="357" t="s">
        <v>33087</v>
      </c>
    </row>
    <row r="14717" spans="1:5" ht="15.6">
      <c r="A14717" s="358" t="s">
        <v>33088</v>
      </c>
      <c r="B14717" s="358" t="s">
        <v>33089</v>
      </c>
      <c r="C14717" s="359">
        <v>2.1</v>
      </c>
      <c r="D14717" s="357" t="s">
        <v>33087</v>
      </c>
      <c r="E14717" s="357" t="s">
        <v>33087</v>
      </c>
    </row>
    <row r="14718" spans="1:5" ht="15.6">
      <c r="A14718" s="358" t="s">
        <v>17994</v>
      </c>
      <c r="B14718" s="358" t="s">
        <v>17995</v>
      </c>
      <c r="C14718" s="359">
        <v>2.1</v>
      </c>
      <c r="D14718" s="357" t="s">
        <v>6880</v>
      </c>
      <c r="E14718" s="357" t="s">
        <v>6880</v>
      </c>
    </row>
    <row r="14719" spans="1:5" ht="15.6">
      <c r="A14719" s="358" t="s">
        <v>17994</v>
      </c>
      <c r="B14719" s="358" t="s">
        <v>17995</v>
      </c>
      <c r="C14719" s="359">
        <v>2.1</v>
      </c>
      <c r="D14719" s="357" t="s">
        <v>6880</v>
      </c>
      <c r="E14719" s="357" t="s">
        <v>6880</v>
      </c>
    </row>
    <row r="14720" spans="1:5" ht="15.6">
      <c r="A14720" s="358" t="s">
        <v>46357</v>
      </c>
      <c r="B14720" s="358" t="s">
        <v>46358</v>
      </c>
      <c r="C14720" s="359">
        <v>2.1</v>
      </c>
      <c r="D14720" s="357" t="s">
        <v>46356</v>
      </c>
      <c r="E14720" s="357" t="s">
        <v>46356</v>
      </c>
    </row>
    <row r="14721" spans="1:5" ht="15.6">
      <c r="A14721" s="358" t="s">
        <v>48468</v>
      </c>
      <c r="B14721" s="358" t="s">
        <v>48469</v>
      </c>
      <c r="C14721" s="359">
        <v>2.1</v>
      </c>
      <c r="D14721" s="357" t="s">
        <v>48467</v>
      </c>
      <c r="E14721" s="357" t="s">
        <v>48467</v>
      </c>
    </row>
    <row r="14722" spans="1:5" ht="15.6">
      <c r="A14722" s="358" t="s">
        <v>23907</v>
      </c>
      <c r="B14722" s="358" t="s">
        <v>23907</v>
      </c>
      <c r="C14722" s="359">
        <v>2.1</v>
      </c>
      <c r="D14722" s="357" t="s">
        <v>9945</v>
      </c>
      <c r="E14722" s="357" t="s">
        <v>9945</v>
      </c>
    </row>
    <row r="14723" spans="1:5" ht="15.6">
      <c r="A14723" s="358" t="s">
        <v>30818</v>
      </c>
      <c r="B14723" s="358" t="s">
        <v>30819</v>
      </c>
      <c r="C14723" s="359">
        <v>2.1</v>
      </c>
      <c r="D14723" s="357" t="s">
        <v>30817</v>
      </c>
      <c r="E14723" s="357" t="s">
        <v>30817</v>
      </c>
    </row>
    <row r="14724" spans="1:5" ht="15.6">
      <c r="A14724" s="358" t="s">
        <v>40545</v>
      </c>
      <c r="B14724" s="358" t="s">
        <v>40545</v>
      </c>
      <c r="C14724" s="359">
        <v>2.1</v>
      </c>
      <c r="D14724" s="357" t="s">
        <v>40544</v>
      </c>
      <c r="E14724" s="357" t="s">
        <v>40544</v>
      </c>
    </row>
    <row r="14725" spans="1:5" ht="15.6">
      <c r="A14725" s="358" t="s">
        <v>48154</v>
      </c>
      <c r="B14725" s="358" t="s">
        <v>48155</v>
      </c>
      <c r="C14725" s="359">
        <v>2.1</v>
      </c>
      <c r="D14725" s="357" t="s">
        <v>48153</v>
      </c>
      <c r="E14725" s="357" t="s">
        <v>48153</v>
      </c>
    </row>
    <row r="14726" spans="1:5" ht="15.6">
      <c r="A14726" s="358" t="s">
        <v>24778</v>
      </c>
      <c r="B14726" s="358" t="s">
        <v>24779</v>
      </c>
      <c r="C14726" s="359">
        <v>2.1</v>
      </c>
      <c r="D14726" s="357" t="s">
        <v>24777</v>
      </c>
      <c r="E14726" s="357" t="s">
        <v>24777</v>
      </c>
    </row>
    <row r="14727" spans="1:5" ht="15.6">
      <c r="A14727" s="358" t="s">
        <v>10262</v>
      </c>
      <c r="B14727" s="358" t="s">
        <v>61373</v>
      </c>
      <c r="C14727" s="359">
        <v>2.1</v>
      </c>
      <c r="D14727" s="357" t="s">
        <v>61372</v>
      </c>
      <c r="E14727" s="357" t="s">
        <v>61372</v>
      </c>
    </row>
    <row r="14728" spans="1:5" ht="15.6">
      <c r="A14728" s="358" t="s">
        <v>10262</v>
      </c>
      <c r="B14728" s="358" t="s">
        <v>61373</v>
      </c>
      <c r="C14728" s="359">
        <v>2.1</v>
      </c>
      <c r="D14728" s="357" t="s">
        <v>61372</v>
      </c>
      <c r="E14728" s="357" t="s">
        <v>61372</v>
      </c>
    </row>
    <row r="14729" spans="1:5" ht="15.6">
      <c r="A14729" s="358" t="s">
        <v>47619</v>
      </c>
      <c r="B14729" s="358" t="s">
        <v>47620</v>
      </c>
      <c r="C14729" s="359">
        <v>2.1</v>
      </c>
      <c r="D14729" s="357" t="s">
        <v>47618</v>
      </c>
      <c r="E14729" s="357" t="s">
        <v>47618</v>
      </c>
    </row>
    <row r="14730" spans="1:5" ht="15.6">
      <c r="A14730" s="358" t="s">
        <v>10262</v>
      </c>
      <c r="B14730" s="358" t="s">
        <v>23688</v>
      </c>
      <c r="C14730" s="359">
        <v>2.1</v>
      </c>
      <c r="D14730" s="357" t="s">
        <v>9800</v>
      </c>
      <c r="E14730" s="357" t="s">
        <v>9800</v>
      </c>
    </row>
    <row r="14731" spans="1:5" ht="15.6">
      <c r="A14731" s="358" t="s">
        <v>325</v>
      </c>
      <c r="B14731" s="358" t="s">
        <v>11998</v>
      </c>
      <c r="C14731" s="359">
        <v>2.1</v>
      </c>
      <c r="D14731" s="357" t="s">
        <v>324</v>
      </c>
      <c r="E14731" s="357" t="s">
        <v>324</v>
      </c>
    </row>
    <row r="14732" spans="1:5" ht="15.6">
      <c r="A14732" s="358" t="s">
        <v>325</v>
      </c>
      <c r="B14732" s="358" t="s">
        <v>11998</v>
      </c>
      <c r="C14732" s="359">
        <v>2.1</v>
      </c>
      <c r="D14732" s="357" t="s">
        <v>324</v>
      </c>
      <c r="E14732" s="357" t="s">
        <v>324</v>
      </c>
    </row>
    <row r="14733" spans="1:5" ht="15.6">
      <c r="A14733" s="358" t="s">
        <v>33315</v>
      </c>
      <c r="B14733" s="358" t="s">
        <v>33316</v>
      </c>
      <c r="C14733" s="359">
        <v>2.1</v>
      </c>
      <c r="D14733" s="357" t="s">
        <v>33314</v>
      </c>
      <c r="E14733" s="357" t="s">
        <v>33314</v>
      </c>
    </row>
    <row r="14734" spans="1:5" ht="15.6">
      <c r="A14734" s="358" t="s">
        <v>16403</v>
      </c>
      <c r="B14734" s="358" t="s">
        <v>16404</v>
      </c>
      <c r="C14734" s="359">
        <v>2.1</v>
      </c>
      <c r="D14734" s="357" t="s">
        <v>5757</v>
      </c>
      <c r="E14734" s="357" t="s">
        <v>5757</v>
      </c>
    </row>
    <row r="14735" spans="1:5" ht="15.6">
      <c r="A14735" s="358" t="s">
        <v>16403</v>
      </c>
      <c r="B14735" s="358" t="s">
        <v>16404</v>
      </c>
      <c r="C14735" s="359">
        <v>2.1</v>
      </c>
      <c r="D14735" s="357" t="s">
        <v>5757</v>
      </c>
      <c r="E14735" s="357" t="s">
        <v>5757</v>
      </c>
    </row>
    <row r="14736" spans="1:5" ht="15.6">
      <c r="A14736" s="358" t="s">
        <v>11805</v>
      </c>
      <c r="B14736" s="358" t="s">
        <v>11806</v>
      </c>
      <c r="C14736" s="359">
        <v>2.1</v>
      </c>
      <c r="D14736" s="357" t="s">
        <v>3011</v>
      </c>
      <c r="E14736" s="357" t="s">
        <v>3011</v>
      </c>
    </row>
    <row r="14737" spans="1:5" ht="15.6">
      <c r="A14737" s="358" t="s">
        <v>29381</v>
      </c>
      <c r="B14737" s="358" t="s">
        <v>29382</v>
      </c>
      <c r="C14737" s="359">
        <v>2.1</v>
      </c>
      <c r="D14737" s="357" t="s">
        <v>29380</v>
      </c>
      <c r="E14737" s="357" t="s">
        <v>29380</v>
      </c>
    </row>
    <row r="14738" spans="1:5" ht="15.6">
      <c r="A14738" s="358" t="s">
        <v>19769</v>
      </c>
      <c r="B14738" s="358" t="s">
        <v>19770</v>
      </c>
      <c r="C14738" s="359">
        <v>2.1</v>
      </c>
      <c r="D14738" s="357" t="s">
        <v>19768</v>
      </c>
      <c r="E14738" s="357" t="s">
        <v>19768</v>
      </c>
    </row>
    <row r="14739" spans="1:5" ht="15.6">
      <c r="A14739" s="358" t="s">
        <v>19769</v>
      </c>
      <c r="B14739" s="358" t="s">
        <v>19770</v>
      </c>
      <c r="C14739" s="359">
        <v>2.1</v>
      </c>
      <c r="D14739" s="357" t="s">
        <v>19768</v>
      </c>
      <c r="E14739" s="357" t="s">
        <v>19768</v>
      </c>
    </row>
    <row r="14740" spans="1:5" ht="15.6">
      <c r="A14740" s="358" t="s">
        <v>21085</v>
      </c>
      <c r="B14740" s="358" t="s">
        <v>21086</v>
      </c>
      <c r="C14740" s="359">
        <v>2.1</v>
      </c>
      <c r="D14740" s="357" t="s">
        <v>8373</v>
      </c>
      <c r="E14740" s="357" t="s">
        <v>8373</v>
      </c>
    </row>
    <row r="14741" spans="1:5" ht="15.6">
      <c r="A14741" s="358" t="s">
        <v>24704</v>
      </c>
      <c r="B14741" s="358" t="s">
        <v>24705</v>
      </c>
      <c r="C14741" s="359">
        <v>2.1</v>
      </c>
      <c r="D14741" s="357" t="s">
        <v>24703</v>
      </c>
      <c r="E14741" s="357" t="s">
        <v>24703</v>
      </c>
    </row>
    <row r="14742" spans="1:5" ht="15.6">
      <c r="A14742" s="358" t="s">
        <v>12716</v>
      </c>
      <c r="B14742" s="358" t="s">
        <v>12717</v>
      </c>
      <c r="C14742" s="359">
        <v>2.1</v>
      </c>
      <c r="D14742" s="357" t="s">
        <v>3663</v>
      </c>
      <c r="E14742" s="357" t="s">
        <v>3663</v>
      </c>
    </row>
    <row r="14743" spans="1:5" ht="15.6">
      <c r="A14743" s="358" t="s">
        <v>12716</v>
      </c>
      <c r="B14743" s="358" t="s">
        <v>12717</v>
      </c>
      <c r="C14743" s="359">
        <v>2.1</v>
      </c>
      <c r="D14743" s="357" t="s">
        <v>3663</v>
      </c>
      <c r="E14743" s="357" t="s">
        <v>3663</v>
      </c>
    </row>
    <row r="14744" spans="1:5" ht="15.6">
      <c r="A14744" s="358" t="s">
        <v>38088</v>
      </c>
      <c r="B14744" s="358" t="s">
        <v>38088</v>
      </c>
      <c r="C14744" s="359">
        <v>2.1</v>
      </c>
      <c r="D14744" s="357" t="s">
        <v>38087</v>
      </c>
      <c r="E14744" s="357" t="s">
        <v>38087</v>
      </c>
    </row>
    <row r="14745" spans="1:5" ht="15.6">
      <c r="A14745" s="358" t="s">
        <v>39917</v>
      </c>
      <c r="B14745" s="358" t="s">
        <v>39918</v>
      </c>
      <c r="C14745" s="359">
        <v>2.1</v>
      </c>
      <c r="D14745" s="357" t="s">
        <v>39916</v>
      </c>
      <c r="E14745" s="357" t="s">
        <v>39916</v>
      </c>
    </row>
    <row r="14746" spans="1:5" ht="15.6">
      <c r="A14746" s="358" t="s">
        <v>20924</v>
      </c>
      <c r="B14746" s="358" t="s">
        <v>10262</v>
      </c>
      <c r="C14746" s="359">
        <v>2.1</v>
      </c>
      <c r="D14746" s="357" t="s">
        <v>8122</v>
      </c>
      <c r="E14746" s="357" t="s">
        <v>8122</v>
      </c>
    </row>
    <row r="14747" spans="1:5" ht="15.6">
      <c r="A14747" s="358" t="s">
        <v>26332</v>
      </c>
      <c r="B14747" s="358" t="s">
        <v>26332</v>
      </c>
      <c r="C14747" s="359">
        <v>2.1</v>
      </c>
      <c r="D14747" s="357" t="s">
        <v>26331</v>
      </c>
      <c r="E14747" s="357" t="s">
        <v>26331</v>
      </c>
    </row>
    <row r="14748" spans="1:5" ht="15.6">
      <c r="A14748" s="358" t="s">
        <v>26515</v>
      </c>
      <c r="B14748" s="358" t="s">
        <v>26516</v>
      </c>
      <c r="C14748" s="359">
        <v>2.1</v>
      </c>
      <c r="D14748" s="357" t="s">
        <v>26514</v>
      </c>
      <c r="E14748" s="357" t="s">
        <v>26514</v>
      </c>
    </row>
    <row r="14749" spans="1:5" ht="15.6">
      <c r="A14749" s="358" t="s">
        <v>10262</v>
      </c>
      <c r="B14749" s="358" t="s">
        <v>37245</v>
      </c>
      <c r="C14749" s="359">
        <v>2.1</v>
      </c>
      <c r="D14749" s="357" t="s">
        <v>37244</v>
      </c>
      <c r="E14749" s="357" t="s">
        <v>37244</v>
      </c>
    </row>
    <row r="14750" spans="1:5" ht="15.6">
      <c r="A14750" s="358" t="s">
        <v>43427</v>
      </c>
      <c r="B14750" s="358" t="s">
        <v>43428</v>
      </c>
      <c r="C14750" s="359">
        <v>2.1</v>
      </c>
      <c r="D14750" s="357" t="s">
        <v>43426</v>
      </c>
      <c r="E14750" s="357" t="s">
        <v>43426</v>
      </c>
    </row>
    <row r="14751" spans="1:5" ht="15.6">
      <c r="A14751" s="358" t="s">
        <v>10262</v>
      </c>
      <c r="B14751" s="358" t="s">
        <v>12084</v>
      </c>
      <c r="C14751" s="359">
        <v>2.1</v>
      </c>
      <c r="D14751" s="357" t="s">
        <v>3308</v>
      </c>
      <c r="E14751" s="357" t="s">
        <v>3308</v>
      </c>
    </row>
    <row r="14752" spans="1:5" ht="15.6">
      <c r="A14752" s="358" t="s">
        <v>32612</v>
      </c>
      <c r="B14752" s="358" t="s">
        <v>32613</v>
      </c>
      <c r="C14752" s="359">
        <v>2.1</v>
      </c>
      <c r="D14752" s="357" t="s">
        <v>32611</v>
      </c>
      <c r="E14752" s="357" t="s">
        <v>32611</v>
      </c>
    </row>
    <row r="14753" spans="1:5" ht="15.6">
      <c r="A14753" s="358" t="s">
        <v>16516</v>
      </c>
      <c r="B14753" s="358" t="s">
        <v>16517</v>
      </c>
      <c r="C14753" s="359">
        <v>2.1</v>
      </c>
      <c r="D14753" s="357" t="s">
        <v>5884</v>
      </c>
      <c r="E14753" s="357" t="s">
        <v>5884</v>
      </c>
    </row>
    <row r="14754" spans="1:5" ht="15.6">
      <c r="A14754" s="358" t="s">
        <v>37117</v>
      </c>
      <c r="B14754" s="358" t="s">
        <v>37118</v>
      </c>
      <c r="C14754" s="359">
        <v>2.1</v>
      </c>
      <c r="D14754" s="357" t="s">
        <v>37116</v>
      </c>
      <c r="E14754" s="357" t="s">
        <v>37116</v>
      </c>
    </row>
    <row r="14755" spans="1:5" ht="15.6">
      <c r="A14755" s="358" t="s">
        <v>37250</v>
      </c>
      <c r="B14755" s="358" t="s">
        <v>37251</v>
      </c>
      <c r="C14755" s="359">
        <v>2.1</v>
      </c>
      <c r="D14755" s="357" t="s">
        <v>37249</v>
      </c>
      <c r="E14755" s="357" t="s">
        <v>37249</v>
      </c>
    </row>
    <row r="14756" spans="1:5" ht="15.6">
      <c r="A14756" s="358" t="s">
        <v>47862</v>
      </c>
      <c r="B14756" s="358" t="s">
        <v>47863</v>
      </c>
      <c r="C14756" s="359">
        <v>2.1</v>
      </c>
      <c r="D14756" s="357" t="s">
        <v>47861</v>
      </c>
      <c r="E14756" s="357" t="s">
        <v>47861</v>
      </c>
    </row>
    <row r="14757" spans="1:5" ht="15.6">
      <c r="A14757" s="358" t="s">
        <v>23740</v>
      </c>
      <c r="B14757" s="358" t="s">
        <v>23741</v>
      </c>
      <c r="C14757" s="359">
        <v>2.1</v>
      </c>
      <c r="D14757" s="357" t="s">
        <v>9868</v>
      </c>
      <c r="E14757" s="357" t="s">
        <v>9868</v>
      </c>
    </row>
    <row r="14758" spans="1:5" ht="15.6">
      <c r="A14758" s="358" t="s">
        <v>23740</v>
      </c>
      <c r="B14758" s="358" t="s">
        <v>23741</v>
      </c>
      <c r="C14758" s="359">
        <v>2.1</v>
      </c>
      <c r="D14758" s="357" t="s">
        <v>9868</v>
      </c>
      <c r="E14758" s="357" t="s">
        <v>9868</v>
      </c>
    </row>
    <row r="14759" spans="1:5" ht="15.6">
      <c r="A14759" s="358" t="s">
        <v>37502</v>
      </c>
      <c r="B14759" s="358" t="s">
        <v>37503</v>
      </c>
      <c r="C14759" s="359">
        <v>2.1</v>
      </c>
      <c r="D14759" s="357" t="s">
        <v>37501</v>
      </c>
      <c r="E14759" s="357" t="s">
        <v>37501</v>
      </c>
    </row>
    <row r="14760" spans="1:5" ht="15.6">
      <c r="A14760" s="358" t="s">
        <v>17321</v>
      </c>
      <c r="B14760" s="358" t="s">
        <v>17322</v>
      </c>
      <c r="C14760" s="359">
        <v>2.1</v>
      </c>
      <c r="D14760" s="357" t="s">
        <v>6171</v>
      </c>
      <c r="E14760" s="357" t="s">
        <v>6171</v>
      </c>
    </row>
    <row r="14761" spans="1:5" ht="15.6">
      <c r="A14761" s="358" t="s">
        <v>17321</v>
      </c>
      <c r="B14761" s="358" t="s">
        <v>17322</v>
      </c>
      <c r="C14761" s="359">
        <v>2.1</v>
      </c>
      <c r="D14761" s="357" t="s">
        <v>6171</v>
      </c>
      <c r="E14761" s="357" t="s">
        <v>6171</v>
      </c>
    </row>
    <row r="14762" spans="1:5" ht="15.6">
      <c r="A14762" s="358" t="s">
        <v>18791</v>
      </c>
      <c r="B14762" s="358" t="s">
        <v>18792</v>
      </c>
      <c r="C14762" s="359">
        <v>2.1</v>
      </c>
      <c r="D14762" s="357" t="s">
        <v>6213</v>
      </c>
      <c r="E14762" s="357" t="s">
        <v>6213</v>
      </c>
    </row>
    <row r="14763" spans="1:5" ht="15.6">
      <c r="A14763" s="358" t="s">
        <v>18791</v>
      </c>
      <c r="B14763" s="358" t="s">
        <v>18792</v>
      </c>
      <c r="C14763" s="359">
        <v>2.1</v>
      </c>
      <c r="D14763" s="357" t="s">
        <v>6213</v>
      </c>
      <c r="E14763" s="357" t="s">
        <v>6213</v>
      </c>
    </row>
    <row r="14764" spans="1:5" ht="15.6">
      <c r="A14764" s="358" t="s">
        <v>18791</v>
      </c>
      <c r="B14764" s="358" t="s">
        <v>18792</v>
      </c>
      <c r="C14764" s="359">
        <v>2.1</v>
      </c>
      <c r="D14764" s="357" t="s">
        <v>6213</v>
      </c>
      <c r="E14764" s="357" t="s">
        <v>6213</v>
      </c>
    </row>
    <row r="14765" spans="1:5" ht="15.6">
      <c r="A14765" s="358" t="s">
        <v>18791</v>
      </c>
      <c r="B14765" s="358" t="s">
        <v>18792</v>
      </c>
      <c r="C14765" s="359">
        <v>2.1</v>
      </c>
      <c r="D14765" s="357" t="s">
        <v>6213</v>
      </c>
      <c r="E14765" s="357" t="s">
        <v>6213</v>
      </c>
    </row>
    <row r="14766" spans="1:5" ht="15.6">
      <c r="A14766" s="358" t="s">
        <v>48465</v>
      </c>
      <c r="B14766" s="358" t="s">
        <v>48466</v>
      </c>
      <c r="C14766" s="359">
        <v>2.1</v>
      </c>
      <c r="D14766" s="357" t="s">
        <v>48464</v>
      </c>
      <c r="E14766" s="357" t="s">
        <v>48464</v>
      </c>
    </row>
    <row r="14767" spans="1:5" ht="15.6">
      <c r="A14767" s="358" t="s">
        <v>799</v>
      </c>
      <c r="B14767" s="358" t="s">
        <v>15225</v>
      </c>
      <c r="C14767" s="359">
        <v>2.1</v>
      </c>
      <c r="D14767" s="357" t="s">
        <v>5022</v>
      </c>
      <c r="E14767" s="357" t="s">
        <v>5022</v>
      </c>
    </row>
    <row r="14768" spans="1:5" ht="15.6">
      <c r="A14768" s="358" t="s">
        <v>799</v>
      </c>
      <c r="B14768" s="358" t="s">
        <v>15225</v>
      </c>
      <c r="C14768" s="359">
        <v>2.1</v>
      </c>
      <c r="D14768" s="357" t="s">
        <v>5022</v>
      </c>
      <c r="E14768" s="357" t="s">
        <v>5022</v>
      </c>
    </row>
    <row r="14769" spans="1:5" ht="15.6">
      <c r="A14769" s="358" t="s">
        <v>36032</v>
      </c>
      <c r="B14769" s="358" t="s">
        <v>36033</v>
      </c>
      <c r="C14769" s="359">
        <v>2.1</v>
      </c>
      <c r="D14769" s="357" t="s">
        <v>36031</v>
      </c>
      <c r="E14769" s="357" t="s">
        <v>36031</v>
      </c>
    </row>
    <row r="14770" spans="1:5" ht="15.6">
      <c r="A14770" s="358" t="s">
        <v>40954</v>
      </c>
      <c r="B14770" s="358" t="s">
        <v>40955</v>
      </c>
      <c r="C14770" s="359">
        <v>2.1</v>
      </c>
      <c r="D14770" s="357" t="s">
        <v>40953</v>
      </c>
      <c r="E14770" s="357" t="s">
        <v>40953</v>
      </c>
    </row>
    <row r="14771" spans="1:5" ht="15.6">
      <c r="A14771" s="358" t="s">
        <v>41972</v>
      </c>
      <c r="B14771" s="358" t="s">
        <v>41973</v>
      </c>
      <c r="C14771" s="359">
        <v>2.1</v>
      </c>
      <c r="D14771" s="357" t="s">
        <v>41971</v>
      </c>
      <c r="E14771" s="357" t="s">
        <v>41971</v>
      </c>
    </row>
    <row r="14772" spans="1:5" ht="15.6">
      <c r="A14772" s="358" t="s">
        <v>22932</v>
      </c>
      <c r="B14772" s="358" t="s">
        <v>22933</v>
      </c>
      <c r="C14772" s="359">
        <v>2.1</v>
      </c>
      <c r="D14772" s="357" t="s">
        <v>9212</v>
      </c>
      <c r="E14772" s="357" t="s">
        <v>9212</v>
      </c>
    </row>
    <row r="14773" spans="1:5" ht="15.6">
      <c r="A14773" s="358" t="s">
        <v>12446</v>
      </c>
      <c r="B14773" s="358" t="s">
        <v>12447</v>
      </c>
      <c r="C14773" s="359">
        <v>2.1</v>
      </c>
      <c r="D14773" s="357" t="s">
        <v>3389</v>
      </c>
      <c r="E14773" s="357" t="s">
        <v>3389</v>
      </c>
    </row>
    <row r="14774" spans="1:5" ht="15.6">
      <c r="A14774" s="358" t="s">
        <v>12446</v>
      </c>
      <c r="B14774" s="358" t="s">
        <v>12447</v>
      </c>
      <c r="C14774" s="359">
        <v>2.1</v>
      </c>
      <c r="D14774" s="357" t="s">
        <v>3389</v>
      </c>
      <c r="E14774" s="357" t="s">
        <v>3389</v>
      </c>
    </row>
    <row r="14775" spans="1:5" ht="15.6">
      <c r="A14775" s="358" t="s">
        <v>12881</v>
      </c>
      <c r="B14775" s="358" t="s">
        <v>12882</v>
      </c>
      <c r="C14775" s="359">
        <v>2.1</v>
      </c>
      <c r="D14775" s="357" t="s">
        <v>3769</v>
      </c>
      <c r="E14775" s="357" t="s">
        <v>3769</v>
      </c>
    </row>
    <row r="14776" spans="1:5" ht="15.6">
      <c r="A14776" s="358" t="s">
        <v>39294</v>
      </c>
      <c r="B14776" s="358" t="s">
        <v>39295</v>
      </c>
      <c r="C14776" s="359">
        <v>2.1</v>
      </c>
      <c r="D14776" s="357" t="s">
        <v>39293</v>
      </c>
      <c r="E14776" s="357" t="s">
        <v>39293</v>
      </c>
    </row>
    <row r="14777" spans="1:5" ht="15.6">
      <c r="A14777" s="358" t="s">
        <v>20004</v>
      </c>
      <c r="B14777" s="358" t="s">
        <v>20005</v>
      </c>
      <c r="C14777" s="359">
        <v>2.1</v>
      </c>
      <c r="D14777" s="357" t="s">
        <v>7752</v>
      </c>
      <c r="E14777" s="357" t="s">
        <v>7752</v>
      </c>
    </row>
    <row r="14778" spans="1:5" ht="15.6">
      <c r="A14778" s="358" t="s">
        <v>20004</v>
      </c>
      <c r="B14778" s="358" t="s">
        <v>20005</v>
      </c>
      <c r="C14778" s="359">
        <v>2.1</v>
      </c>
      <c r="D14778" s="357" t="s">
        <v>7752</v>
      </c>
      <c r="E14778" s="357" t="s">
        <v>7752</v>
      </c>
    </row>
    <row r="14779" spans="1:5" ht="15.6">
      <c r="A14779" s="358" t="s">
        <v>20004</v>
      </c>
      <c r="B14779" s="358" t="s">
        <v>20005</v>
      </c>
      <c r="C14779" s="359">
        <v>2.1</v>
      </c>
      <c r="D14779" s="357" t="s">
        <v>7752</v>
      </c>
      <c r="E14779" s="357" t="s">
        <v>7752</v>
      </c>
    </row>
    <row r="14780" spans="1:5" ht="15.6">
      <c r="A14780" s="358" t="s">
        <v>50048</v>
      </c>
      <c r="B14780" s="358" t="s">
        <v>50049</v>
      </c>
      <c r="C14780" s="359">
        <v>2.1</v>
      </c>
      <c r="D14780" s="357" t="s">
        <v>50047</v>
      </c>
      <c r="E14780" s="357" t="s">
        <v>50047</v>
      </c>
    </row>
    <row r="14781" spans="1:5" ht="15.6">
      <c r="A14781" s="358" t="s">
        <v>31004</v>
      </c>
      <c r="B14781" s="358" t="s">
        <v>31005</v>
      </c>
      <c r="C14781" s="359">
        <v>2.1</v>
      </c>
      <c r="D14781" s="357" t="s">
        <v>31003</v>
      </c>
      <c r="E14781" s="357" t="s">
        <v>31003</v>
      </c>
    </row>
    <row r="14782" spans="1:5" ht="15.6">
      <c r="A14782" s="358" t="s">
        <v>31004</v>
      </c>
      <c r="B14782" s="358" t="s">
        <v>31005</v>
      </c>
      <c r="C14782" s="359">
        <v>2.1</v>
      </c>
      <c r="D14782" s="357" t="s">
        <v>31003</v>
      </c>
      <c r="E14782" s="357" t="s">
        <v>31003</v>
      </c>
    </row>
    <row r="14783" spans="1:5" ht="15.6">
      <c r="A14783" s="358" t="s">
        <v>31004</v>
      </c>
      <c r="B14783" s="358" t="s">
        <v>31005</v>
      </c>
      <c r="C14783" s="359">
        <v>2.1</v>
      </c>
      <c r="D14783" s="357" t="s">
        <v>31003</v>
      </c>
      <c r="E14783" s="357" t="s">
        <v>31003</v>
      </c>
    </row>
    <row r="14784" spans="1:5" ht="15.6">
      <c r="A14784" s="358" t="s">
        <v>40636</v>
      </c>
      <c r="B14784" s="358" t="s">
        <v>40637</v>
      </c>
      <c r="C14784" s="359">
        <v>2.1</v>
      </c>
      <c r="D14784" s="357" t="s">
        <v>40635</v>
      </c>
      <c r="E14784" s="357" t="s">
        <v>40635</v>
      </c>
    </row>
    <row r="14785" spans="1:5" ht="15.6">
      <c r="A14785" s="358" t="s">
        <v>48402</v>
      </c>
      <c r="B14785" s="358" t="s">
        <v>48403</v>
      </c>
      <c r="C14785" s="359">
        <v>2.1</v>
      </c>
      <c r="D14785" s="357" t="s">
        <v>48401</v>
      </c>
      <c r="E14785" s="357" t="s">
        <v>48401</v>
      </c>
    </row>
    <row r="14786" spans="1:5" ht="15.6">
      <c r="A14786" s="358" t="s">
        <v>10262</v>
      </c>
      <c r="B14786" s="358" t="s">
        <v>61375</v>
      </c>
      <c r="C14786" s="359">
        <v>2.1</v>
      </c>
      <c r="D14786" s="357" t="s">
        <v>61374</v>
      </c>
      <c r="E14786" s="357" t="s">
        <v>61374</v>
      </c>
    </row>
    <row r="14787" spans="1:5" ht="15.6">
      <c r="A14787" s="358" t="s">
        <v>14185</v>
      </c>
      <c r="B14787" s="358" t="s">
        <v>14186</v>
      </c>
      <c r="C14787" s="359">
        <v>2.1</v>
      </c>
      <c r="D14787" s="357" t="s">
        <v>4472</v>
      </c>
      <c r="E14787" s="357" t="s">
        <v>4472</v>
      </c>
    </row>
    <row r="14788" spans="1:5" ht="15.6">
      <c r="A14788" s="358" t="s">
        <v>14185</v>
      </c>
      <c r="B14788" s="358" t="s">
        <v>14186</v>
      </c>
      <c r="C14788" s="359">
        <v>2.1</v>
      </c>
      <c r="D14788" s="357" t="s">
        <v>4472</v>
      </c>
      <c r="E14788" s="357" t="s">
        <v>4472</v>
      </c>
    </row>
    <row r="14789" spans="1:5" ht="15.6">
      <c r="A14789" s="358" t="s">
        <v>14185</v>
      </c>
      <c r="B14789" s="358" t="s">
        <v>14186</v>
      </c>
      <c r="C14789" s="359">
        <v>2.1</v>
      </c>
      <c r="D14789" s="357" t="s">
        <v>4472</v>
      </c>
      <c r="E14789" s="357" t="s">
        <v>4472</v>
      </c>
    </row>
    <row r="14790" spans="1:5" ht="15.6">
      <c r="A14790" s="358" t="s">
        <v>14185</v>
      </c>
      <c r="B14790" s="358" t="s">
        <v>14186</v>
      </c>
      <c r="C14790" s="359">
        <v>2.1</v>
      </c>
      <c r="D14790" s="357" t="s">
        <v>4472</v>
      </c>
      <c r="E14790" s="357" t="s">
        <v>4472</v>
      </c>
    </row>
    <row r="14791" spans="1:5" ht="15.6">
      <c r="A14791" s="358" t="s">
        <v>36685</v>
      </c>
      <c r="B14791" s="358" t="s">
        <v>36686</v>
      </c>
      <c r="C14791" s="359">
        <v>2.1</v>
      </c>
      <c r="D14791" s="357" t="s">
        <v>36684</v>
      </c>
      <c r="E14791" s="357" t="s">
        <v>36684</v>
      </c>
    </row>
    <row r="14792" spans="1:5" ht="15.6">
      <c r="A14792" s="358" t="s">
        <v>38339</v>
      </c>
      <c r="B14792" s="358" t="s">
        <v>38340</v>
      </c>
      <c r="C14792" s="359">
        <v>2.1</v>
      </c>
      <c r="D14792" s="357" t="s">
        <v>38338</v>
      </c>
      <c r="E14792" s="357" t="s">
        <v>38338</v>
      </c>
    </row>
    <row r="14793" spans="1:5" ht="15.6">
      <c r="A14793" s="358" t="s">
        <v>41420</v>
      </c>
      <c r="B14793" s="358" t="s">
        <v>41421</v>
      </c>
      <c r="C14793" s="359">
        <v>2.1</v>
      </c>
      <c r="D14793" s="357" t="s">
        <v>41419</v>
      </c>
      <c r="E14793" s="357" t="s">
        <v>41419</v>
      </c>
    </row>
    <row r="14794" spans="1:5" ht="15.6">
      <c r="A14794" s="358" t="s">
        <v>20999</v>
      </c>
      <c r="B14794" s="358" t="s">
        <v>21000</v>
      </c>
      <c r="C14794" s="359">
        <v>2.1</v>
      </c>
      <c r="D14794" s="357" t="s">
        <v>8283</v>
      </c>
      <c r="E14794" s="357" t="s">
        <v>8283</v>
      </c>
    </row>
    <row r="14795" spans="1:5" ht="15.6">
      <c r="A14795" s="358" t="s">
        <v>46912</v>
      </c>
      <c r="B14795" s="358" t="s">
        <v>46912</v>
      </c>
      <c r="C14795" s="359">
        <v>2.1</v>
      </c>
      <c r="D14795" s="357" t="s">
        <v>46911</v>
      </c>
      <c r="E14795" s="357" t="s">
        <v>46911</v>
      </c>
    </row>
    <row r="14796" spans="1:5" ht="15.6">
      <c r="A14796" s="358" t="s">
        <v>17016</v>
      </c>
      <c r="B14796" s="358" t="s">
        <v>17017</v>
      </c>
      <c r="C14796" s="359">
        <v>2.1</v>
      </c>
      <c r="D14796" s="357" t="s">
        <v>5865</v>
      </c>
      <c r="E14796" s="357" t="s">
        <v>5865</v>
      </c>
    </row>
    <row r="14797" spans="1:5" ht="15.6">
      <c r="A14797" s="358" t="s">
        <v>18339</v>
      </c>
      <c r="B14797" s="358" t="s">
        <v>18340</v>
      </c>
      <c r="C14797" s="359">
        <v>2.1</v>
      </c>
      <c r="D14797" s="357" t="s">
        <v>7223</v>
      </c>
      <c r="E14797" s="357" t="s">
        <v>7223</v>
      </c>
    </row>
    <row r="14798" spans="1:5" ht="15.6">
      <c r="A14798" s="358" t="s">
        <v>18339</v>
      </c>
      <c r="B14798" s="358" t="s">
        <v>18340</v>
      </c>
      <c r="C14798" s="359">
        <v>2.1</v>
      </c>
      <c r="D14798" s="357" t="s">
        <v>7223</v>
      </c>
      <c r="E14798" s="357" t="s">
        <v>7223</v>
      </c>
    </row>
    <row r="14799" spans="1:5" ht="15.6">
      <c r="A14799" s="358" t="s">
        <v>38925</v>
      </c>
      <c r="B14799" s="358" t="s">
        <v>38926</v>
      </c>
      <c r="C14799" s="359">
        <v>2.1</v>
      </c>
      <c r="D14799" s="357" t="s">
        <v>38924</v>
      </c>
      <c r="E14799" s="357" t="s">
        <v>38924</v>
      </c>
    </row>
    <row r="14800" spans="1:5" ht="15.6">
      <c r="A14800" s="358" t="s">
        <v>38925</v>
      </c>
      <c r="B14800" s="358" t="s">
        <v>38926</v>
      </c>
      <c r="C14800" s="359">
        <v>2.1</v>
      </c>
      <c r="D14800" s="357" t="s">
        <v>38924</v>
      </c>
      <c r="E14800" s="357" t="s">
        <v>38924</v>
      </c>
    </row>
    <row r="14801" spans="1:5" ht="15.6">
      <c r="A14801" s="358" t="s">
        <v>38925</v>
      </c>
      <c r="B14801" s="358" t="s">
        <v>38926</v>
      </c>
      <c r="C14801" s="359">
        <v>2.1</v>
      </c>
      <c r="D14801" s="357" t="s">
        <v>38924</v>
      </c>
      <c r="E14801" s="357" t="s">
        <v>38924</v>
      </c>
    </row>
    <row r="14802" spans="1:5" ht="15.6">
      <c r="A14802" s="358" t="s">
        <v>46764</v>
      </c>
      <c r="B14802" s="358" t="s">
        <v>46764</v>
      </c>
      <c r="C14802" s="359">
        <v>2.1</v>
      </c>
      <c r="D14802" s="357" t="s">
        <v>46763</v>
      </c>
      <c r="E14802" s="357" t="s">
        <v>46763</v>
      </c>
    </row>
    <row r="14803" spans="1:5" ht="15.6">
      <c r="A14803" s="358" t="s">
        <v>45488</v>
      </c>
      <c r="B14803" s="358" t="s">
        <v>45489</v>
      </c>
      <c r="C14803" s="359">
        <v>2.1</v>
      </c>
      <c r="D14803" s="357" t="s">
        <v>45487</v>
      </c>
      <c r="E14803" s="357" t="s">
        <v>45487</v>
      </c>
    </row>
    <row r="14804" spans="1:5" ht="15.6">
      <c r="A14804" s="358" t="s">
        <v>12982</v>
      </c>
      <c r="B14804" s="358" t="s">
        <v>12983</v>
      </c>
      <c r="C14804" s="359">
        <v>2.1</v>
      </c>
      <c r="D14804" s="357" t="s">
        <v>3970</v>
      </c>
      <c r="E14804" s="357" t="s">
        <v>3970</v>
      </c>
    </row>
    <row r="14805" spans="1:5" ht="15.6">
      <c r="A14805" s="358" t="s">
        <v>12982</v>
      </c>
      <c r="B14805" s="358" t="s">
        <v>12983</v>
      </c>
      <c r="C14805" s="359">
        <v>2.1</v>
      </c>
      <c r="D14805" s="357" t="s">
        <v>3970</v>
      </c>
      <c r="E14805" s="357" t="s">
        <v>3970</v>
      </c>
    </row>
    <row r="14806" spans="1:5" ht="15.6">
      <c r="A14806" s="358" t="s">
        <v>39107</v>
      </c>
      <c r="B14806" s="358" t="s">
        <v>39108</v>
      </c>
      <c r="C14806" s="359">
        <v>2.1</v>
      </c>
      <c r="D14806" s="357" t="s">
        <v>39106</v>
      </c>
      <c r="E14806" s="357" t="s">
        <v>39106</v>
      </c>
    </row>
    <row r="14807" spans="1:5" ht="15.6">
      <c r="A14807" s="358" t="s">
        <v>39107</v>
      </c>
      <c r="B14807" s="358" t="s">
        <v>39108</v>
      </c>
      <c r="C14807" s="359">
        <v>2.1</v>
      </c>
      <c r="D14807" s="357" t="s">
        <v>39106</v>
      </c>
      <c r="E14807" s="357" t="s">
        <v>39106</v>
      </c>
    </row>
    <row r="14808" spans="1:5" ht="15.6">
      <c r="A14808" s="358" t="s">
        <v>50104</v>
      </c>
      <c r="B14808" s="358" t="s">
        <v>50105</v>
      </c>
      <c r="C14808" s="359">
        <v>2.1</v>
      </c>
      <c r="D14808" s="357" t="s">
        <v>50103</v>
      </c>
      <c r="E14808" s="357" t="s">
        <v>50103</v>
      </c>
    </row>
    <row r="14809" spans="1:5" ht="15.6">
      <c r="A14809" s="358" t="s">
        <v>22893</v>
      </c>
      <c r="B14809" s="358" t="s">
        <v>22894</v>
      </c>
      <c r="C14809" s="359">
        <v>2.1</v>
      </c>
      <c r="D14809" s="357" t="s">
        <v>9501</v>
      </c>
      <c r="E14809" s="357" t="s">
        <v>9501</v>
      </c>
    </row>
    <row r="14810" spans="1:5" ht="15.6">
      <c r="A14810" s="358" t="s">
        <v>22893</v>
      </c>
      <c r="B14810" s="358" t="s">
        <v>22894</v>
      </c>
      <c r="C14810" s="359">
        <v>2.1</v>
      </c>
      <c r="D14810" s="357" t="s">
        <v>9501</v>
      </c>
      <c r="E14810" s="357" t="s">
        <v>9501</v>
      </c>
    </row>
    <row r="14811" spans="1:5" ht="15.6">
      <c r="A14811" s="358" t="s">
        <v>24332</v>
      </c>
      <c r="B14811" s="358" t="s">
        <v>24333</v>
      </c>
      <c r="C14811" s="359">
        <v>2.1</v>
      </c>
      <c r="D14811" s="357" t="s">
        <v>24331</v>
      </c>
      <c r="E14811" s="357" t="s">
        <v>24331</v>
      </c>
    </row>
    <row r="14812" spans="1:5" ht="15.6">
      <c r="A14812" s="358" t="s">
        <v>552</v>
      </c>
      <c r="B14812" s="358" t="s">
        <v>13156</v>
      </c>
      <c r="C14812" s="359">
        <v>2.1</v>
      </c>
      <c r="D14812" s="357" t="s">
        <v>4054</v>
      </c>
      <c r="E14812" s="357" t="s">
        <v>4054</v>
      </c>
    </row>
    <row r="14813" spans="1:5" ht="15.6">
      <c r="A14813" s="358" t="s">
        <v>32364</v>
      </c>
      <c r="B14813" s="358" t="s">
        <v>32365</v>
      </c>
      <c r="C14813" s="359">
        <v>2.1</v>
      </c>
      <c r="D14813" s="357" t="s">
        <v>32363</v>
      </c>
      <c r="E14813" s="357" t="s">
        <v>32363</v>
      </c>
    </row>
    <row r="14814" spans="1:5" ht="15.6">
      <c r="A14814" s="358" t="s">
        <v>32364</v>
      </c>
      <c r="B14814" s="358" t="s">
        <v>32365</v>
      </c>
      <c r="C14814" s="359">
        <v>2.1</v>
      </c>
      <c r="D14814" s="357" t="s">
        <v>32363</v>
      </c>
      <c r="E14814" s="357" t="s">
        <v>32363</v>
      </c>
    </row>
    <row r="14815" spans="1:5" ht="15.6">
      <c r="A14815" s="358" t="s">
        <v>32666</v>
      </c>
      <c r="B14815" s="358" t="s">
        <v>32666</v>
      </c>
      <c r="C14815" s="359">
        <v>2.1</v>
      </c>
      <c r="D14815" s="357" t="s">
        <v>32665</v>
      </c>
      <c r="E14815" s="357" t="s">
        <v>32665</v>
      </c>
    </row>
    <row r="14816" spans="1:5" ht="15.6">
      <c r="A14816" s="358" t="s">
        <v>32666</v>
      </c>
      <c r="B14816" s="358" t="s">
        <v>32666</v>
      </c>
      <c r="C14816" s="359">
        <v>2.1</v>
      </c>
      <c r="D14816" s="357" t="s">
        <v>32665</v>
      </c>
      <c r="E14816" s="357" t="s">
        <v>32665</v>
      </c>
    </row>
    <row r="14817" spans="1:5" ht="15.6">
      <c r="A14817" s="358" t="s">
        <v>38345</v>
      </c>
      <c r="B14817" s="358" t="s">
        <v>38346</v>
      </c>
      <c r="C14817" s="359">
        <v>2.1</v>
      </c>
      <c r="D14817" s="357" t="s">
        <v>38344</v>
      </c>
      <c r="E14817" s="357" t="s">
        <v>38344</v>
      </c>
    </row>
    <row r="14818" spans="1:5" ht="15.6">
      <c r="A14818" s="358" t="s">
        <v>47853</v>
      </c>
      <c r="B14818" s="358" t="s">
        <v>47854</v>
      </c>
      <c r="C14818" s="359">
        <v>2.1</v>
      </c>
      <c r="D14818" s="357" t="s">
        <v>47852</v>
      </c>
      <c r="E14818" s="357" t="s">
        <v>47852</v>
      </c>
    </row>
    <row r="14819" spans="1:5" ht="15.6">
      <c r="A14819" s="358" t="s">
        <v>12828</v>
      </c>
      <c r="B14819" s="358" t="s">
        <v>12829</v>
      </c>
      <c r="C14819" s="359">
        <v>2.1</v>
      </c>
      <c r="D14819" s="357" t="s">
        <v>3779</v>
      </c>
      <c r="E14819" s="357" t="s">
        <v>3779</v>
      </c>
    </row>
    <row r="14820" spans="1:5" ht="15.6">
      <c r="A14820" s="358" t="s">
        <v>12828</v>
      </c>
      <c r="B14820" s="358" t="s">
        <v>12829</v>
      </c>
      <c r="C14820" s="359">
        <v>2.1</v>
      </c>
      <c r="D14820" s="357" t="s">
        <v>3779</v>
      </c>
      <c r="E14820" s="357" t="s">
        <v>3779</v>
      </c>
    </row>
    <row r="14821" spans="1:5" ht="15.6">
      <c r="A14821" s="358" t="s">
        <v>12828</v>
      </c>
      <c r="B14821" s="358" t="s">
        <v>12829</v>
      </c>
      <c r="C14821" s="359">
        <v>2.1</v>
      </c>
      <c r="D14821" s="357" t="s">
        <v>3779</v>
      </c>
      <c r="E14821" s="357" t="s">
        <v>3779</v>
      </c>
    </row>
    <row r="14822" spans="1:5" ht="15.6">
      <c r="A14822" s="358" t="s">
        <v>38922</v>
      </c>
      <c r="B14822" s="358" t="s">
        <v>38923</v>
      </c>
      <c r="C14822" s="359">
        <v>2.1</v>
      </c>
      <c r="D14822" s="357" t="s">
        <v>38921</v>
      </c>
      <c r="E14822" s="357" t="s">
        <v>38921</v>
      </c>
    </row>
    <row r="14823" spans="1:5" ht="15.6">
      <c r="A14823" s="358" t="s">
        <v>38922</v>
      </c>
      <c r="B14823" s="358" t="s">
        <v>38923</v>
      </c>
      <c r="C14823" s="359">
        <v>2.1</v>
      </c>
      <c r="D14823" s="357" t="s">
        <v>38921</v>
      </c>
      <c r="E14823" s="357" t="s">
        <v>38921</v>
      </c>
    </row>
    <row r="14824" spans="1:5" ht="15.6">
      <c r="A14824" s="358" t="s">
        <v>38922</v>
      </c>
      <c r="B14824" s="358" t="s">
        <v>38923</v>
      </c>
      <c r="C14824" s="359">
        <v>2.1</v>
      </c>
      <c r="D14824" s="357" t="s">
        <v>38921</v>
      </c>
      <c r="E14824" s="357" t="s">
        <v>38921</v>
      </c>
    </row>
    <row r="14825" spans="1:5" ht="15.6">
      <c r="A14825" s="358" t="s">
        <v>1180</v>
      </c>
      <c r="B14825" s="358" t="s">
        <v>17948</v>
      </c>
      <c r="C14825" s="359">
        <v>2.1</v>
      </c>
      <c r="D14825" s="357" t="s">
        <v>6822</v>
      </c>
      <c r="E14825" s="357" t="s">
        <v>6822</v>
      </c>
    </row>
    <row r="14826" spans="1:5" ht="15.6">
      <c r="A14826" s="358" t="s">
        <v>1180</v>
      </c>
      <c r="B14826" s="358" t="s">
        <v>17948</v>
      </c>
      <c r="C14826" s="359">
        <v>2.1</v>
      </c>
      <c r="D14826" s="357" t="s">
        <v>6822</v>
      </c>
      <c r="E14826" s="357" t="s">
        <v>6822</v>
      </c>
    </row>
    <row r="14827" spans="1:5" ht="15.6">
      <c r="A14827" s="358" t="s">
        <v>1180</v>
      </c>
      <c r="B14827" s="358" t="s">
        <v>17948</v>
      </c>
      <c r="C14827" s="359">
        <v>2.1</v>
      </c>
      <c r="D14827" s="357" t="s">
        <v>6822</v>
      </c>
      <c r="E14827" s="357" t="s">
        <v>6822</v>
      </c>
    </row>
    <row r="14828" spans="1:5" ht="15.6">
      <c r="A14828" s="358" t="s">
        <v>41882</v>
      </c>
      <c r="B14828" s="358" t="s">
        <v>41883</v>
      </c>
      <c r="C14828" s="359">
        <v>2.1</v>
      </c>
      <c r="D14828" s="357" t="s">
        <v>41881</v>
      </c>
      <c r="E14828" s="357" t="s">
        <v>41881</v>
      </c>
    </row>
    <row r="14829" spans="1:5" ht="15.6">
      <c r="A14829" s="358" t="s">
        <v>19459</v>
      </c>
      <c r="B14829" s="358" t="s">
        <v>19460</v>
      </c>
      <c r="C14829" s="359">
        <v>2.1</v>
      </c>
      <c r="D14829" s="357" t="s">
        <v>7237</v>
      </c>
      <c r="E14829" s="357" t="s">
        <v>7237</v>
      </c>
    </row>
    <row r="14830" spans="1:5" ht="15.6">
      <c r="A14830" s="358" t="s">
        <v>47441</v>
      </c>
      <c r="B14830" s="358" t="s">
        <v>47442</v>
      </c>
      <c r="C14830" s="359">
        <v>2.1</v>
      </c>
      <c r="D14830" s="357" t="s">
        <v>47440</v>
      </c>
      <c r="E14830" s="357" t="s">
        <v>47440</v>
      </c>
    </row>
    <row r="14831" spans="1:5" ht="15.6">
      <c r="A14831" s="358" t="s">
        <v>47441</v>
      </c>
      <c r="B14831" s="358" t="s">
        <v>47442</v>
      </c>
      <c r="C14831" s="359">
        <v>2.1</v>
      </c>
      <c r="D14831" s="357" t="s">
        <v>47440</v>
      </c>
      <c r="E14831" s="357" t="s">
        <v>47440</v>
      </c>
    </row>
    <row r="14832" spans="1:5" ht="15.6">
      <c r="A14832" s="358" t="s">
        <v>47441</v>
      </c>
      <c r="B14832" s="358" t="s">
        <v>47442</v>
      </c>
      <c r="C14832" s="359">
        <v>2.1</v>
      </c>
      <c r="D14832" s="357" t="s">
        <v>47440</v>
      </c>
      <c r="E14832" s="357" t="s">
        <v>47440</v>
      </c>
    </row>
    <row r="14833" spans="1:5" ht="15.6">
      <c r="A14833" s="358" t="s">
        <v>17205</v>
      </c>
      <c r="B14833" s="358" t="s">
        <v>17206</v>
      </c>
      <c r="C14833" s="359">
        <v>2.1</v>
      </c>
      <c r="D14833" s="357" t="s">
        <v>7471</v>
      </c>
      <c r="E14833" s="357" t="s">
        <v>7471</v>
      </c>
    </row>
    <row r="14834" spans="1:5" ht="15.6">
      <c r="A14834" s="358" t="s">
        <v>17205</v>
      </c>
      <c r="B14834" s="358" t="s">
        <v>17206</v>
      </c>
      <c r="C14834" s="359">
        <v>2.1</v>
      </c>
      <c r="D14834" s="357" t="s">
        <v>7471</v>
      </c>
      <c r="E14834" s="357" t="s">
        <v>7471</v>
      </c>
    </row>
    <row r="14835" spans="1:5" ht="15.6">
      <c r="A14835" s="358" t="s">
        <v>21379</v>
      </c>
      <c r="B14835" s="358" t="s">
        <v>21380</v>
      </c>
      <c r="C14835" s="359">
        <v>2.1</v>
      </c>
      <c r="D14835" s="357" t="s">
        <v>8579</v>
      </c>
      <c r="E14835" s="357" t="s">
        <v>8579</v>
      </c>
    </row>
    <row r="14836" spans="1:5" ht="15.6">
      <c r="A14836" s="358" t="s">
        <v>21379</v>
      </c>
      <c r="B14836" s="358" t="s">
        <v>21380</v>
      </c>
      <c r="C14836" s="359">
        <v>2.1</v>
      </c>
      <c r="D14836" s="357" t="s">
        <v>8579</v>
      </c>
      <c r="E14836" s="357" t="s">
        <v>8579</v>
      </c>
    </row>
    <row r="14837" spans="1:5" ht="15.6">
      <c r="A14837" s="358" t="s">
        <v>11659</v>
      </c>
      <c r="B14837" s="358" t="s">
        <v>11660</v>
      </c>
      <c r="C14837" s="359">
        <v>2.1</v>
      </c>
      <c r="D14837" s="357" t="s">
        <v>2848</v>
      </c>
      <c r="E14837" s="357" t="s">
        <v>2848</v>
      </c>
    </row>
    <row r="14838" spans="1:5" ht="15.6">
      <c r="A14838" s="358" t="s">
        <v>11659</v>
      </c>
      <c r="B14838" s="358" t="s">
        <v>11660</v>
      </c>
      <c r="C14838" s="359">
        <v>2.1</v>
      </c>
      <c r="D14838" s="357" t="s">
        <v>2848</v>
      </c>
      <c r="E14838" s="357" t="s">
        <v>2848</v>
      </c>
    </row>
    <row r="14839" spans="1:5" ht="15.6">
      <c r="A14839" s="358" t="s">
        <v>13871</v>
      </c>
      <c r="B14839" s="358" t="s">
        <v>13872</v>
      </c>
      <c r="C14839" s="359">
        <v>2.1</v>
      </c>
      <c r="D14839" s="357" t="s">
        <v>4225</v>
      </c>
      <c r="E14839" s="357" t="s">
        <v>4225</v>
      </c>
    </row>
    <row r="14840" spans="1:5" ht="15.6">
      <c r="A14840" s="358" t="s">
        <v>34128</v>
      </c>
      <c r="B14840" s="358" t="s">
        <v>34129</v>
      </c>
      <c r="C14840" s="359">
        <v>2.1</v>
      </c>
      <c r="D14840" s="357" t="s">
        <v>34127</v>
      </c>
      <c r="E14840" s="357" t="s">
        <v>34127</v>
      </c>
    </row>
    <row r="14841" spans="1:5" ht="15.6">
      <c r="A14841" s="358" t="s">
        <v>35990</v>
      </c>
      <c r="B14841" s="358" t="s">
        <v>35991</v>
      </c>
      <c r="C14841" s="359">
        <v>2.1</v>
      </c>
      <c r="D14841" s="357" t="s">
        <v>35989</v>
      </c>
      <c r="E14841" s="357" t="s">
        <v>35989</v>
      </c>
    </row>
    <row r="14842" spans="1:5" ht="15.6">
      <c r="A14842" s="358" t="s">
        <v>19222</v>
      </c>
      <c r="B14842" s="358" t="s">
        <v>19223</v>
      </c>
      <c r="C14842" s="359">
        <v>2.1</v>
      </c>
      <c r="D14842" s="357" t="s">
        <v>6856</v>
      </c>
      <c r="E14842" s="357" t="s">
        <v>6856</v>
      </c>
    </row>
    <row r="14843" spans="1:5" ht="15.6">
      <c r="A14843" s="358" t="s">
        <v>50374</v>
      </c>
      <c r="B14843" s="358" t="s">
        <v>50375</v>
      </c>
      <c r="C14843" s="359">
        <v>2.1</v>
      </c>
      <c r="D14843" s="357" t="s">
        <v>50373</v>
      </c>
      <c r="E14843" s="357" t="s">
        <v>50373</v>
      </c>
    </row>
    <row r="14844" spans="1:5" ht="15.6">
      <c r="A14844" s="358" t="s">
        <v>50374</v>
      </c>
      <c r="B14844" s="358" t="s">
        <v>50375</v>
      </c>
      <c r="C14844" s="359">
        <v>2.1</v>
      </c>
      <c r="D14844" s="357" t="s">
        <v>50373</v>
      </c>
      <c r="E14844" s="357" t="s">
        <v>50373</v>
      </c>
    </row>
    <row r="14845" spans="1:5" ht="15.6">
      <c r="A14845" s="358" t="s">
        <v>1961</v>
      </c>
      <c r="B14845" s="358" t="s">
        <v>22823</v>
      </c>
      <c r="C14845" s="359">
        <v>2.1</v>
      </c>
      <c r="D14845" s="357" t="s">
        <v>9445</v>
      </c>
      <c r="E14845" s="357" t="s">
        <v>9445</v>
      </c>
    </row>
    <row r="14846" spans="1:5" ht="15.6">
      <c r="A14846" s="358" t="s">
        <v>1961</v>
      </c>
      <c r="B14846" s="358" t="s">
        <v>22823</v>
      </c>
      <c r="C14846" s="359">
        <v>2.1</v>
      </c>
      <c r="D14846" s="357" t="s">
        <v>9445</v>
      </c>
      <c r="E14846" s="357" t="s">
        <v>9445</v>
      </c>
    </row>
    <row r="14847" spans="1:5" ht="15.6">
      <c r="A14847" s="358" t="s">
        <v>1961</v>
      </c>
      <c r="B14847" s="358" t="s">
        <v>22823</v>
      </c>
      <c r="C14847" s="359">
        <v>2.1</v>
      </c>
      <c r="D14847" s="357" t="s">
        <v>9445</v>
      </c>
      <c r="E14847" s="357" t="s">
        <v>9445</v>
      </c>
    </row>
    <row r="14848" spans="1:5" ht="15.6">
      <c r="A14848" s="358" t="s">
        <v>54422</v>
      </c>
      <c r="B14848" s="358" t="s">
        <v>54423</v>
      </c>
      <c r="C14848" s="359">
        <v>2.1</v>
      </c>
      <c r="D14848" s="357" t="s">
        <v>54421</v>
      </c>
      <c r="E14848" s="357" t="s">
        <v>54421</v>
      </c>
    </row>
    <row r="14849" spans="1:5" ht="15.6">
      <c r="A14849" s="358" t="s">
        <v>54422</v>
      </c>
      <c r="B14849" s="358" t="s">
        <v>54423</v>
      </c>
      <c r="C14849" s="359">
        <v>2.1</v>
      </c>
      <c r="D14849" s="357" t="s">
        <v>54421</v>
      </c>
      <c r="E14849" s="357" t="s">
        <v>54421</v>
      </c>
    </row>
    <row r="14850" spans="1:5" ht="15.6">
      <c r="A14850" s="358" t="s">
        <v>11375</v>
      </c>
      <c r="B14850" s="358" t="s">
        <v>11376</v>
      </c>
      <c r="C14850" s="359">
        <v>2.1</v>
      </c>
      <c r="D14850" s="357" t="s">
        <v>2432</v>
      </c>
      <c r="E14850" s="357" t="s">
        <v>2432</v>
      </c>
    </row>
    <row r="14851" spans="1:5" ht="15.6">
      <c r="A14851" s="358" t="s">
        <v>27146</v>
      </c>
      <c r="B14851" s="358" t="s">
        <v>27147</v>
      </c>
      <c r="C14851" s="359">
        <v>2.1</v>
      </c>
      <c r="D14851" s="357" t="s">
        <v>27145</v>
      </c>
      <c r="E14851" s="357" t="s">
        <v>27145</v>
      </c>
    </row>
    <row r="14852" spans="1:5" ht="15.6">
      <c r="A14852" s="358" t="s">
        <v>34489</v>
      </c>
      <c r="B14852" s="358" t="s">
        <v>34489</v>
      </c>
      <c r="C14852" s="359">
        <v>2.1</v>
      </c>
      <c r="D14852" s="357" t="s">
        <v>34488</v>
      </c>
      <c r="E14852" s="357" t="s">
        <v>34488</v>
      </c>
    </row>
    <row r="14853" spans="1:5" ht="15.6">
      <c r="A14853" s="358" t="s">
        <v>18285</v>
      </c>
      <c r="B14853" s="358" t="s">
        <v>18286</v>
      </c>
      <c r="C14853" s="359">
        <v>2.1</v>
      </c>
      <c r="D14853" s="357" t="s">
        <v>7175</v>
      </c>
      <c r="E14853" s="357" t="s">
        <v>7175</v>
      </c>
    </row>
    <row r="14854" spans="1:5" ht="15.6">
      <c r="A14854" s="358" t="s">
        <v>21159</v>
      </c>
      <c r="B14854" s="358" t="s">
        <v>21160</v>
      </c>
      <c r="C14854" s="359">
        <v>2.1</v>
      </c>
      <c r="D14854" s="357" t="s">
        <v>8434</v>
      </c>
      <c r="E14854" s="357" t="s">
        <v>8434</v>
      </c>
    </row>
    <row r="14855" spans="1:5" ht="15.6">
      <c r="A14855" s="358" t="s">
        <v>21159</v>
      </c>
      <c r="B14855" s="358" t="s">
        <v>21160</v>
      </c>
      <c r="C14855" s="359">
        <v>2.1</v>
      </c>
      <c r="D14855" s="357" t="s">
        <v>8434</v>
      </c>
      <c r="E14855" s="357" t="s">
        <v>8434</v>
      </c>
    </row>
    <row r="14856" spans="1:5" ht="15.6">
      <c r="A14856" s="358" t="s">
        <v>21159</v>
      </c>
      <c r="B14856" s="358" t="s">
        <v>21160</v>
      </c>
      <c r="C14856" s="359">
        <v>2.1</v>
      </c>
      <c r="D14856" s="357" t="s">
        <v>8434</v>
      </c>
      <c r="E14856" s="357" t="s">
        <v>8434</v>
      </c>
    </row>
    <row r="14857" spans="1:5" ht="15.6">
      <c r="A14857" s="358" t="s">
        <v>34984</v>
      </c>
      <c r="B14857" s="358" t="s">
        <v>34985</v>
      </c>
      <c r="C14857" s="359">
        <v>2.1</v>
      </c>
      <c r="D14857" s="357" t="s">
        <v>34983</v>
      </c>
      <c r="E14857" s="357" t="s">
        <v>34983</v>
      </c>
    </row>
    <row r="14858" spans="1:5" ht="15.6">
      <c r="A14858" s="358" t="s">
        <v>17584</v>
      </c>
      <c r="B14858" s="358" t="s">
        <v>17585</v>
      </c>
      <c r="C14858" s="359">
        <v>2.1</v>
      </c>
      <c r="D14858" s="357" t="s">
        <v>6426</v>
      </c>
      <c r="E14858" s="357" t="s">
        <v>6426</v>
      </c>
    </row>
    <row r="14859" spans="1:5" ht="15.6">
      <c r="A14859" s="358" t="s">
        <v>17584</v>
      </c>
      <c r="B14859" s="358" t="s">
        <v>17585</v>
      </c>
      <c r="C14859" s="359">
        <v>2.1</v>
      </c>
      <c r="D14859" s="357" t="s">
        <v>6426</v>
      </c>
      <c r="E14859" s="357" t="s">
        <v>6426</v>
      </c>
    </row>
    <row r="14860" spans="1:5" ht="15.6">
      <c r="A14860" s="358" t="s">
        <v>17584</v>
      </c>
      <c r="B14860" s="358" t="s">
        <v>17585</v>
      </c>
      <c r="C14860" s="359">
        <v>2.1</v>
      </c>
      <c r="D14860" s="357" t="s">
        <v>6426</v>
      </c>
      <c r="E14860" s="357" t="s">
        <v>6426</v>
      </c>
    </row>
    <row r="14861" spans="1:5" ht="15.6">
      <c r="A14861" s="358" t="s">
        <v>1531</v>
      </c>
      <c r="B14861" s="358" t="s">
        <v>20638</v>
      </c>
      <c r="C14861" s="359">
        <v>2.1</v>
      </c>
      <c r="D14861" s="357" t="s">
        <v>8140</v>
      </c>
      <c r="E14861" s="357" t="s">
        <v>8140</v>
      </c>
    </row>
    <row r="14862" spans="1:5" ht="15.6">
      <c r="A14862" s="358" t="s">
        <v>1531</v>
      </c>
      <c r="B14862" s="358" t="s">
        <v>20638</v>
      </c>
      <c r="C14862" s="359">
        <v>2.1</v>
      </c>
      <c r="D14862" s="357" t="s">
        <v>8140</v>
      </c>
      <c r="E14862" s="357" t="s">
        <v>8140</v>
      </c>
    </row>
    <row r="14863" spans="1:5" ht="15.6">
      <c r="A14863" s="358" t="s">
        <v>1531</v>
      </c>
      <c r="B14863" s="358" t="s">
        <v>20638</v>
      </c>
      <c r="C14863" s="359">
        <v>2.1</v>
      </c>
      <c r="D14863" s="357" t="s">
        <v>8140</v>
      </c>
      <c r="E14863" s="357" t="s">
        <v>8140</v>
      </c>
    </row>
    <row r="14864" spans="1:5" ht="15.6">
      <c r="A14864" s="358" t="s">
        <v>1531</v>
      </c>
      <c r="B14864" s="358" t="s">
        <v>20638</v>
      </c>
      <c r="C14864" s="359">
        <v>2.1</v>
      </c>
      <c r="D14864" s="357" t="s">
        <v>8140</v>
      </c>
      <c r="E14864" s="357" t="s">
        <v>8140</v>
      </c>
    </row>
    <row r="14865" spans="1:5" ht="15.6">
      <c r="A14865" s="358" t="s">
        <v>21109</v>
      </c>
      <c r="B14865" s="358" t="s">
        <v>21110</v>
      </c>
      <c r="C14865" s="359">
        <v>2.1</v>
      </c>
      <c r="D14865" s="357" t="s">
        <v>8390</v>
      </c>
      <c r="E14865" s="357" t="s">
        <v>8390</v>
      </c>
    </row>
    <row r="14866" spans="1:5" ht="15.6">
      <c r="A14866" s="358" t="s">
        <v>21109</v>
      </c>
      <c r="B14866" s="358" t="s">
        <v>21110</v>
      </c>
      <c r="C14866" s="359">
        <v>2.1</v>
      </c>
      <c r="D14866" s="357" t="s">
        <v>8390</v>
      </c>
      <c r="E14866" s="357" t="s">
        <v>8390</v>
      </c>
    </row>
    <row r="14867" spans="1:5" ht="15.6">
      <c r="A14867" s="358" t="s">
        <v>21109</v>
      </c>
      <c r="B14867" s="358" t="s">
        <v>21110</v>
      </c>
      <c r="C14867" s="359">
        <v>2.1</v>
      </c>
      <c r="D14867" s="357" t="s">
        <v>8390</v>
      </c>
      <c r="E14867" s="357" t="s">
        <v>8390</v>
      </c>
    </row>
    <row r="14868" spans="1:5" ht="15.6">
      <c r="A14868" s="358" t="s">
        <v>21329</v>
      </c>
      <c r="B14868" s="358" t="s">
        <v>21330</v>
      </c>
      <c r="C14868" s="359">
        <v>2.1</v>
      </c>
      <c r="D14868" s="357" t="s">
        <v>8537</v>
      </c>
      <c r="E14868" s="357" t="s">
        <v>8537</v>
      </c>
    </row>
    <row r="14869" spans="1:5" ht="15.6">
      <c r="A14869" s="358" t="s">
        <v>21329</v>
      </c>
      <c r="B14869" s="358" t="s">
        <v>21330</v>
      </c>
      <c r="C14869" s="359">
        <v>2.1</v>
      </c>
      <c r="D14869" s="357" t="s">
        <v>8537</v>
      </c>
      <c r="E14869" s="357" t="s">
        <v>8537</v>
      </c>
    </row>
    <row r="14870" spans="1:5" ht="15.6">
      <c r="A14870" s="358" t="s">
        <v>22698</v>
      </c>
      <c r="B14870" s="358" t="s">
        <v>22699</v>
      </c>
      <c r="C14870" s="359">
        <v>2.1</v>
      </c>
      <c r="D14870" s="357" t="s">
        <v>9339</v>
      </c>
      <c r="E14870" s="357" t="s">
        <v>9339</v>
      </c>
    </row>
    <row r="14871" spans="1:5" ht="15.6">
      <c r="A14871" s="358" t="s">
        <v>309</v>
      </c>
      <c r="B14871" s="358" t="s">
        <v>11975</v>
      </c>
      <c r="C14871" s="359">
        <v>2.1</v>
      </c>
      <c r="D14871" s="357" t="s">
        <v>3217</v>
      </c>
      <c r="E14871" s="357" t="s">
        <v>3217</v>
      </c>
    </row>
    <row r="14872" spans="1:5" ht="15.6">
      <c r="A14872" s="358" t="s">
        <v>309</v>
      </c>
      <c r="B14872" s="358" t="s">
        <v>11975</v>
      </c>
      <c r="C14872" s="359">
        <v>2.1</v>
      </c>
      <c r="D14872" s="357" t="s">
        <v>3217</v>
      </c>
      <c r="E14872" s="357" t="s">
        <v>3217</v>
      </c>
    </row>
    <row r="14873" spans="1:5" ht="15.6">
      <c r="A14873" s="358" t="s">
        <v>1028</v>
      </c>
      <c r="B14873" s="358" t="s">
        <v>17389</v>
      </c>
      <c r="C14873" s="359">
        <v>2.1</v>
      </c>
      <c r="D14873" s="357" t="s">
        <v>6234</v>
      </c>
      <c r="E14873" s="357" t="s">
        <v>6234</v>
      </c>
    </row>
    <row r="14874" spans="1:5" ht="15.6">
      <c r="A14874" s="358" t="s">
        <v>1028</v>
      </c>
      <c r="B14874" s="358" t="s">
        <v>17389</v>
      </c>
      <c r="C14874" s="359">
        <v>2.1</v>
      </c>
      <c r="D14874" s="357" t="s">
        <v>6234</v>
      </c>
      <c r="E14874" s="357" t="s">
        <v>6234</v>
      </c>
    </row>
    <row r="14875" spans="1:5" ht="15.6">
      <c r="A14875" s="358" t="s">
        <v>45742</v>
      </c>
      <c r="B14875" s="358" t="s">
        <v>45743</v>
      </c>
      <c r="C14875" s="359">
        <v>2.1</v>
      </c>
      <c r="D14875" s="357" t="s">
        <v>45741</v>
      </c>
      <c r="E14875" s="357" t="s">
        <v>45741</v>
      </c>
    </row>
    <row r="14876" spans="1:5" ht="15.6">
      <c r="A14876" s="358" t="s">
        <v>225</v>
      </c>
      <c r="B14876" s="358" t="s">
        <v>11650</v>
      </c>
      <c r="C14876" s="359">
        <v>2.1</v>
      </c>
      <c r="D14876" s="357" t="s">
        <v>11649</v>
      </c>
      <c r="E14876" s="357" t="s">
        <v>11649</v>
      </c>
    </row>
    <row r="14877" spans="1:5" ht="15.6">
      <c r="A14877" s="358" t="s">
        <v>225</v>
      </c>
      <c r="B14877" s="358" t="s">
        <v>11650</v>
      </c>
      <c r="C14877" s="359">
        <v>2.1</v>
      </c>
      <c r="D14877" s="357" t="s">
        <v>11649</v>
      </c>
      <c r="E14877" s="357" t="s">
        <v>11649</v>
      </c>
    </row>
    <row r="14878" spans="1:5" ht="15.6">
      <c r="A14878" s="358" t="s">
        <v>225</v>
      </c>
      <c r="B14878" s="358" t="s">
        <v>11650</v>
      </c>
      <c r="C14878" s="359">
        <v>2.1</v>
      </c>
      <c r="D14878" s="357" t="s">
        <v>11649</v>
      </c>
      <c r="E14878" s="357" t="s">
        <v>11649</v>
      </c>
    </row>
    <row r="14879" spans="1:5" ht="15.6">
      <c r="A14879" s="358" t="s">
        <v>12303</v>
      </c>
      <c r="B14879" s="358" t="s">
        <v>12304</v>
      </c>
      <c r="C14879" s="359">
        <v>2.1</v>
      </c>
      <c r="D14879" s="357" t="s">
        <v>3134</v>
      </c>
      <c r="E14879" s="357" t="s">
        <v>3134</v>
      </c>
    </row>
    <row r="14880" spans="1:5" ht="15.6">
      <c r="A14880" s="358" t="s">
        <v>30510</v>
      </c>
      <c r="B14880" s="358" t="s">
        <v>30511</v>
      </c>
      <c r="C14880" s="359">
        <v>2.1</v>
      </c>
      <c r="D14880" s="357" t="s">
        <v>30509</v>
      </c>
      <c r="E14880" s="357" t="s">
        <v>30509</v>
      </c>
    </row>
    <row r="14881" spans="1:5" ht="15.6">
      <c r="A14881" s="358" t="s">
        <v>30510</v>
      </c>
      <c r="B14881" s="358" t="s">
        <v>30511</v>
      </c>
      <c r="C14881" s="359">
        <v>2.1</v>
      </c>
      <c r="D14881" s="357" t="s">
        <v>30509</v>
      </c>
      <c r="E14881" s="357" t="s">
        <v>30509</v>
      </c>
    </row>
    <row r="14882" spans="1:5" ht="15.6">
      <c r="A14882" s="358" t="s">
        <v>30510</v>
      </c>
      <c r="B14882" s="358" t="s">
        <v>30511</v>
      </c>
      <c r="C14882" s="359">
        <v>2.1</v>
      </c>
      <c r="D14882" s="357" t="s">
        <v>30509</v>
      </c>
      <c r="E14882" s="357" t="s">
        <v>30509</v>
      </c>
    </row>
    <row r="14883" spans="1:5" ht="15.6">
      <c r="A14883" s="358" t="s">
        <v>19084</v>
      </c>
      <c r="B14883" s="358" t="s">
        <v>19085</v>
      </c>
      <c r="C14883" s="359">
        <v>2.1</v>
      </c>
      <c r="D14883" s="357" t="s">
        <v>6664</v>
      </c>
      <c r="E14883" s="357" t="s">
        <v>6664</v>
      </c>
    </row>
    <row r="14884" spans="1:5" ht="15.6">
      <c r="A14884" s="358" t="s">
        <v>19084</v>
      </c>
      <c r="B14884" s="358" t="s">
        <v>19085</v>
      </c>
      <c r="C14884" s="359">
        <v>2.1</v>
      </c>
      <c r="D14884" s="357" t="s">
        <v>6664</v>
      </c>
      <c r="E14884" s="357" t="s">
        <v>6664</v>
      </c>
    </row>
    <row r="14885" spans="1:5" ht="15.6">
      <c r="A14885" s="358" t="s">
        <v>1411</v>
      </c>
      <c r="B14885" s="358" t="s">
        <v>10262</v>
      </c>
      <c r="C14885" s="359">
        <v>2.1</v>
      </c>
      <c r="D14885" s="357" t="s">
        <v>7695</v>
      </c>
      <c r="E14885" s="357" t="s">
        <v>7695</v>
      </c>
    </row>
    <row r="14886" spans="1:5" ht="15.6">
      <c r="A14886" s="358" t="s">
        <v>1411</v>
      </c>
      <c r="B14886" s="358" t="s">
        <v>10262</v>
      </c>
      <c r="C14886" s="359">
        <v>2.1</v>
      </c>
      <c r="D14886" s="357" t="s">
        <v>7695</v>
      </c>
      <c r="E14886" s="357" t="s">
        <v>7695</v>
      </c>
    </row>
    <row r="14887" spans="1:5" ht="15.6">
      <c r="A14887" s="358" t="s">
        <v>1411</v>
      </c>
      <c r="B14887" s="358" t="s">
        <v>10262</v>
      </c>
      <c r="C14887" s="359">
        <v>2.1</v>
      </c>
      <c r="D14887" s="357" t="s">
        <v>7695</v>
      </c>
      <c r="E14887" s="357" t="s">
        <v>7695</v>
      </c>
    </row>
    <row r="14888" spans="1:5" ht="15.6">
      <c r="A14888" s="358" t="s">
        <v>10615</v>
      </c>
      <c r="B14888" s="358" t="s">
        <v>10262</v>
      </c>
      <c r="C14888" s="359">
        <v>2.1</v>
      </c>
      <c r="D14888" s="357" t="s">
        <v>2512</v>
      </c>
      <c r="E14888" s="357" t="s">
        <v>2512</v>
      </c>
    </row>
    <row r="14889" spans="1:5" ht="15.6">
      <c r="A14889" s="358" t="s">
        <v>10615</v>
      </c>
      <c r="B14889" s="358" t="s">
        <v>10262</v>
      </c>
      <c r="C14889" s="359">
        <v>2.1</v>
      </c>
      <c r="D14889" s="357" t="s">
        <v>2512</v>
      </c>
      <c r="E14889" s="357" t="s">
        <v>2512</v>
      </c>
    </row>
    <row r="14890" spans="1:5" ht="15.6">
      <c r="A14890" s="358" t="s">
        <v>10615</v>
      </c>
      <c r="B14890" s="358" t="s">
        <v>10262</v>
      </c>
      <c r="C14890" s="359">
        <v>2.1</v>
      </c>
      <c r="D14890" s="357" t="s">
        <v>2512</v>
      </c>
      <c r="E14890" s="357" t="s">
        <v>2512</v>
      </c>
    </row>
    <row r="14891" spans="1:5" ht="15.6">
      <c r="A14891" s="358" t="s">
        <v>29303</v>
      </c>
      <c r="B14891" s="358" t="s">
        <v>29304</v>
      </c>
      <c r="C14891" s="359">
        <v>2.1</v>
      </c>
      <c r="D14891" s="357" t="s">
        <v>29302</v>
      </c>
      <c r="E14891" s="357" t="s">
        <v>29302</v>
      </c>
    </row>
    <row r="14892" spans="1:5" ht="15.6">
      <c r="A14892" s="358" t="s">
        <v>29303</v>
      </c>
      <c r="B14892" s="358" t="s">
        <v>29304</v>
      </c>
      <c r="C14892" s="359">
        <v>2.1</v>
      </c>
      <c r="D14892" s="357" t="s">
        <v>29302</v>
      </c>
      <c r="E14892" s="357" t="s">
        <v>29302</v>
      </c>
    </row>
    <row r="14893" spans="1:5" ht="15.6">
      <c r="A14893" s="358" t="s">
        <v>29303</v>
      </c>
      <c r="B14893" s="358" t="s">
        <v>29304</v>
      </c>
      <c r="C14893" s="359">
        <v>2.1</v>
      </c>
      <c r="D14893" s="357" t="s">
        <v>29302</v>
      </c>
      <c r="E14893" s="357" t="s">
        <v>29302</v>
      </c>
    </row>
    <row r="14894" spans="1:5" ht="15.6">
      <c r="A14894" s="358" t="s">
        <v>32089</v>
      </c>
      <c r="B14894" s="358" t="s">
        <v>32089</v>
      </c>
      <c r="C14894" s="359">
        <v>2.1</v>
      </c>
      <c r="D14894" s="357" t="s">
        <v>32088</v>
      </c>
      <c r="E14894" s="357" t="s">
        <v>32088</v>
      </c>
    </row>
    <row r="14895" spans="1:5" ht="15.6">
      <c r="A14895" s="358" t="s">
        <v>1230</v>
      </c>
      <c r="B14895" s="358" t="s">
        <v>18084</v>
      </c>
      <c r="C14895" s="359">
        <v>2.1</v>
      </c>
      <c r="D14895" s="357" t="s">
        <v>6980</v>
      </c>
      <c r="E14895" s="357" t="s">
        <v>6980</v>
      </c>
    </row>
    <row r="14896" spans="1:5" ht="15.6">
      <c r="A14896" s="358" t="s">
        <v>1230</v>
      </c>
      <c r="B14896" s="358" t="s">
        <v>18084</v>
      </c>
      <c r="C14896" s="359">
        <v>2.1</v>
      </c>
      <c r="D14896" s="357" t="s">
        <v>6980</v>
      </c>
      <c r="E14896" s="357" t="s">
        <v>6980</v>
      </c>
    </row>
    <row r="14897" spans="1:5" ht="15.6">
      <c r="A14897" s="358" t="s">
        <v>16780</v>
      </c>
      <c r="B14897" s="358" t="s">
        <v>16781</v>
      </c>
      <c r="C14897" s="359">
        <v>2.1</v>
      </c>
      <c r="D14897" s="357" t="s">
        <v>5612</v>
      </c>
      <c r="E14897" s="357" t="s">
        <v>5612</v>
      </c>
    </row>
    <row r="14898" spans="1:5" ht="15.6">
      <c r="A14898" s="358" t="s">
        <v>42070</v>
      </c>
      <c r="B14898" s="358" t="s">
        <v>42071</v>
      </c>
      <c r="C14898" s="359">
        <v>2.1</v>
      </c>
      <c r="D14898" s="357" t="s">
        <v>42069</v>
      </c>
      <c r="E14898" s="357" t="s">
        <v>42069</v>
      </c>
    </row>
    <row r="14899" spans="1:5" ht="15.6">
      <c r="A14899" s="358" t="s">
        <v>51184</v>
      </c>
      <c r="B14899" s="358" t="s">
        <v>51185</v>
      </c>
      <c r="C14899" s="359">
        <v>2.1</v>
      </c>
      <c r="D14899" s="357" t="s">
        <v>51183</v>
      </c>
      <c r="E14899" s="357" t="s">
        <v>51183</v>
      </c>
    </row>
    <row r="14900" spans="1:5" ht="15.6">
      <c r="A14900" s="358" t="s">
        <v>51184</v>
      </c>
      <c r="B14900" s="358" t="s">
        <v>51185</v>
      </c>
      <c r="C14900" s="359">
        <v>2.1</v>
      </c>
      <c r="D14900" s="357" t="s">
        <v>51183</v>
      </c>
      <c r="E14900" s="357" t="s">
        <v>51183</v>
      </c>
    </row>
    <row r="14901" spans="1:5" ht="15.6">
      <c r="A14901" s="358" t="s">
        <v>53187</v>
      </c>
      <c r="B14901" s="358" t="s">
        <v>53188</v>
      </c>
      <c r="C14901" s="359">
        <v>2.1</v>
      </c>
      <c r="D14901" s="357" t="s">
        <v>53186</v>
      </c>
      <c r="E14901" s="357" t="s">
        <v>53186</v>
      </c>
    </row>
    <row r="14902" spans="1:5" ht="15.6">
      <c r="A14902" s="358" t="s">
        <v>11530</v>
      </c>
      <c r="B14902" s="358" t="s">
        <v>11531</v>
      </c>
      <c r="C14902" s="359">
        <v>2.1</v>
      </c>
      <c r="D14902" s="357" t="s">
        <v>2712</v>
      </c>
      <c r="E14902" s="357" t="s">
        <v>2712</v>
      </c>
    </row>
    <row r="14903" spans="1:5" ht="15.6">
      <c r="A14903" s="358" t="s">
        <v>28618</v>
      </c>
      <c r="B14903" s="358" t="s">
        <v>28619</v>
      </c>
      <c r="C14903" s="359">
        <v>2.1</v>
      </c>
      <c r="D14903" s="357" t="s">
        <v>28617</v>
      </c>
      <c r="E14903" s="357" t="s">
        <v>28617</v>
      </c>
    </row>
    <row r="14904" spans="1:5" ht="15.6">
      <c r="A14904" s="358" t="s">
        <v>19203</v>
      </c>
      <c r="B14904" s="358" t="s">
        <v>19203</v>
      </c>
      <c r="C14904" s="359">
        <v>2.1</v>
      </c>
      <c r="D14904" s="357" t="s">
        <v>6836</v>
      </c>
      <c r="E14904" s="357" t="s">
        <v>6836</v>
      </c>
    </row>
    <row r="14905" spans="1:5" ht="15.6">
      <c r="A14905" s="358" t="s">
        <v>19203</v>
      </c>
      <c r="B14905" s="358" t="s">
        <v>19203</v>
      </c>
      <c r="C14905" s="359">
        <v>2.1</v>
      </c>
      <c r="D14905" s="357" t="s">
        <v>6836</v>
      </c>
      <c r="E14905" s="357" t="s">
        <v>6836</v>
      </c>
    </row>
    <row r="14906" spans="1:5" ht="15.6">
      <c r="A14906" s="358" t="s">
        <v>1362</v>
      </c>
      <c r="B14906" s="358" t="s">
        <v>19664</v>
      </c>
      <c r="C14906" s="359">
        <v>2.1</v>
      </c>
      <c r="D14906" s="357" t="s">
        <v>7494</v>
      </c>
      <c r="E14906" s="357" t="s">
        <v>7494</v>
      </c>
    </row>
    <row r="14907" spans="1:5" ht="15.6">
      <c r="A14907" s="358" t="s">
        <v>1362</v>
      </c>
      <c r="B14907" s="358" t="s">
        <v>19664</v>
      </c>
      <c r="C14907" s="359">
        <v>2.1</v>
      </c>
      <c r="D14907" s="357" t="s">
        <v>7494</v>
      </c>
      <c r="E14907" s="357" t="s">
        <v>7494</v>
      </c>
    </row>
    <row r="14908" spans="1:5" ht="15.6">
      <c r="A14908" s="358" t="s">
        <v>1362</v>
      </c>
      <c r="B14908" s="358" t="s">
        <v>19664</v>
      </c>
      <c r="C14908" s="359">
        <v>2.1</v>
      </c>
      <c r="D14908" s="357" t="s">
        <v>7494</v>
      </c>
      <c r="E14908" s="357" t="s">
        <v>7494</v>
      </c>
    </row>
    <row r="14909" spans="1:5" ht="15.6">
      <c r="A14909" s="358" t="s">
        <v>19915</v>
      </c>
      <c r="B14909" s="358" t="s">
        <v>19916</v>
      </c>
      <c r="C14909" s="359">
        <v>2.1</v>
      </c>
      <c r="D14909" s="357" t="s">
        <v>7645</v>
      </c>
      <c r="E14909" s="357" t="s">
        <v>7645</v>
      </c>
    </row>
    <row r="14910" spans="1:5" ht="15.6">
      <c r="A14910" s="358" t="s">
        <v>47555</v>
      </c>
      <c r="B14910" s="358" t="s">
        <v>47556</v>
      </c>
      <c r="C14910" s="359">
        <v>2.1</v>
      </c>
      <c r="D14910" s="357" t="s">
        <v>47554</v>
      </c>
      <c r="E14910" s="357" t="s">
        <v>47554</v>
      </c>
    </row>
    <row r="14911" spans="1:5" ht="15.6">
      <c r="A14911" s="358" t="s">
        <v>22256</v>
      </c>
      <c r="B14911" s="358" t="s">
        <v>22257</v>
      </c>
      <c r="C14911" s="359">
        <v>2.1</v>
      </c>
      <c r="D14911" s="357" t="s">
        <v>9039</v>
      </c>
      <c r="E14911" s="357" t="s">
        <v>9039</v>
      </c>
    </row>
    <row r="14912" spans="1:5" ht="15.6">
      <c r="A14912" s="358" t="s">
        <v>22256</v>
      </c>
      <c r="B14912" s="358" t="s">
        <v>22257</v>
      </c>
      <c r="C14912" s="359">
        <v>2.1</v>
      </c>
      <c r="D14912" s="357" t="s">
        <v>9039</v>
      </c>
      <c r="E14912" s="357" t="s">
        <v>9039</v>
      </c>
    </row>
    <row r="14913" spans="1:5" ht="15.6">
      <c r="A14913" s="358" t="s">
        <v>22256</v>
      </c>
      <c r="B14913" s="358" t="s">
        <v>22257</v>
      </c>
      <c r="C14913" s="359">
        <v>2.1</v>
      </c>
      <c r="D14913" s="357" t="s">
        <v>9039</v>
      </c>
      <c r="E14913" s="357" t="s">
        <v>9039</v>
      </c>
    </row>
    <row r="14914" spans="1:5" ht="15.6">
      <c r="A14914" s="358" t="s">
        <v>22256</v>
      </c>
      <c r="B14914" s="358" t="s">
        <v>22257</v>
      </c>
      <c r="C14914" s="359">
        <v>2.1</v>
      </c>
      <c r="D14914" s="357" t="s">
        <v>9039</v>
      </c>
      <c r="E14914" s="357" t="s">
        <v>9039</v>
      </c>
    </row>
    <row r="14915" spans="1:5" ht="15.6">
      <c r="A14915" s="358" t="s">
        <v>1996</v>
      </c>
      <c r="B14915" s="358" t="s">
        <v>23204</v>
      </c>
      <c r="C14915" s="359">
        <v>2.1</v>
      </c>
      <c r="D14915" s="357" t="s">
        <v>41</v>
      </c>
      <c r="E14915" s="357" t="s">
        <v>41</v>
      </c>
    </row>
    <row r="14916" spans="1:5" ht="15.6">
      <c r="A14916" s="358" t="s">
        <v>11999</v>
      </c>
      <c r="B14916" s="358" t="s">
        <v>12000</v>
      </c>
      <c r="C14916" s="359">
        <v>2.1</v>
      </c>
      <c r="D14916" s="357" t="s">
        <v>3244</v>
      </c>
      <c r="E14916" s="357" t="s">
        <v>3244</v>
      </c>
    </row>
    <row r="14917" spans="1:5" ht="15.6">
      <c r="A14917" s="358" t="s">
        <v>11999</v>
      </c>
      <c r="B14917" s="358" t="s">
        <v>12000</v>
      </c>
      <c r="C14917" s="359">
        <v>2.1</v>
      </c>
      <c r="D14917" s="357" t="s">
        <v>3244</v>
      </c>
      <c r="E14917" s="357" t="s">
        <v>3244</v>
      </c>
    </row>
    <row r="14918" spans="1:5" ht="15.6">
      <c r="A14918" s="358" t="s">
        <v>10262</v>
      </c>
      <c r="B14918" s="358" t="s">
        <v>42417</v>
      </c>
      <c r="C14918" s="359">
        <v>2.1</v>
      </c>
      <c r="D14918" s="357" t="s">
        <v>42416</v>
      </c>
      <c r="E14918" s="357" t="s">
        <v>42416</v>
      </c>
    </row>
    <row r="14919" spans="1:5" ht="15.6">
      <c r="A14919" s="358" t="s">
        <v>21291</v>
      </c>
      <c r="B14919" s="358" t="s">
        <v>21292</v>
      </c>
      <c r="C14919" s="359">
        <v>2.1</v>
      </c>
      <c r="D14919" s="357" t="s">
        <v>8508</v>
      </c>
      <c r="E14919" s="357" t="s">
        <v>8508</v>
      </c>
    </row>
    <row r="14920" spans="1:5" ht="15.6">
      <c r="A14920" s="358" t="s">
        <v>54964</v>
      </c>
      <c r="B14920" s="358" t="s">
        <v>53573</v>
      </c>
      <c r="C14920" s="359">
        <v>2.1</v>
      </c>
      <c r="D14920" s="357" t="s">
        <v>53572</v>
      </c>
      <c r="E14920" s="357" t="s">
        <v>53572</v>
      </c>
    </row>
    <row r="14921" spans="1:5" ht="15.6">
      <c r="A14921" s="358" t="s">
        <v>54964</v>
      </c>
      <c r="B14921" s="358" t="s">
        <v>53573</v>
      </c>
      <c r="C14921" s="359">
        <v>2.1</v>
      </c>
      <c r="D14921" s="357" t="s">
        <v>53572</v>
      </c>
      <c r="E14921" s="357" t="s">
        <v>53572</v>
      </c>
    </row>
    <row r="14922" spans="1:5" ht="15.6">
      <c r="A14922" s="358" t="s">
        <v>17133</v>
      </c>
      <c r="B14922" s="358" t="s">
        <v>17134</v>
      </c>
      <c r="C14922" s="359">
        <v>2.1</v>
      </c>
      <c r="D14922" s="357" t="s">
        <v>17132</v>
      </c>
      <c r="E14922" s="357" t="s">
        <v>17132</v>
      </c>
    </row>
    <row r="14923" spans="1:5" ht="15.6">
      <c r="A14923" s="358" t="s">
        <v>20424</v>
      </c>
      <c r="B14923" s="358" t="s">
        <v>20424</v>
      </c>
      <c r="C14923" s="359">
        <v>2.1</v>
      </c>
      <c r="D14923" s="357" t="s">
        <v>7799</v>
      </c>
      <c r="E14923" s="357" t="s">
        <v>7799</v>
      </c>
    </row>
    <row r="14924" spans="1:5" ht="15.6">
      <c r="A14924" s="358" t="s">
        <v>23381</v>
      </c>
      <c r="B14924" s="358" t="s">
        <v>23382</v>
      </c>
      <c r="C14924" s="359">
        <v>2.1</v>
      </c>
      <c r="D14924" s="357" t="s">
        <v>9567</v>
      </c>
      <c r="E14924" s="357" t="s">
        <v>9567</v>
      </c>
    </row>
    <row r="14925" spans="1:5" ht="15.6">
      <c r="A14925" s="358" t="s">
        <v>25193</v>
      </c>
      <c r="B14925" s="358" t="s">
        <v>25194</v>
      </c>
      <c r="C14925" s="359">
        <v>2.1</v>
      </c>
      <c r="D14925" s="357" t="s">
        <v>25192</v>
      </c>
      <c r="E14925" s="357" t="s">
        <v>25192</v>
      </c>
    </row>
    <row r="14926" spans="1:5" ht="15.6">
      <c r="A14926" s="358" t="s">
        <v>31209</v>
      </c>
      <c r="B14926" s="358" t="s">
        <v>31210</v>
      </c>
      <c r="C14926" s="359">
        <v>2.1</v>
      </c>
      <c r="D14926" s="357" t="s">
        <v>31208</v>
      </c>
      <c r="E14926" s="357" t="s">
        <v>31208</v>
      </c>
    </row>
    <row r="14927" spans="1:5" ht="15.6">
      <c r="A14927" s="358" t="s">
        <v>16802</v>
      </c>
      <c r="B14927" s="358" t="s">
        <v>16803</v>
      </c>
      <c r="C14927" s="359">
        <v>2.1</v>
      </c>
      <c r="D14927" s="357" t="s">
        <v>5834</v>
      </c>
      <c r="E14927" s="357" t="s">
        <v>5834</v>
      </c>
    </row>
    <row r="14928" spans="1:5" ht="15.6">
      <c r="A14928" s="358" t="s">
        <v>16802</v>
      </c>
      <c r="B14928" s="358" t="s">
        <v>16803</v>
      </c>
      <c r="C14928" s="359">
        <v>2.1</v>
      </c>
      <c r="D14928" s="357" t="s">
        <v>5834</v>
      </c>
      <c r="E14928" s="357" t="s">
        <v>5834</v>
      </c>
    </row>
    <row r="14929" spans="1:5" ht="15.6">
      <c r="A14929" s="358" t="s">
        <v>16802</v>
      </c>
      <c r="B14929" s="358" t="s">
        <v>16803</v>
      </c>
      <c r="C14929" s="359">
        <v>2.1</v>
      </c>
      <c r="D14929" s="357" t="s">
        <v>5834</v>
      </c>
      <c r="E14929" s="357" t="s">
        <v>5834</v>
      </c>
    </row>
    <row r="14930" spans="1:5" ht="15.6">
      <c r="A14930" s="358" t="s">
        <v>17704</v>
      </c>
      <c r="B14930" s="358" t="s">
        <v>17705</v>
      </c>
      <c r="C14930" s="359">
        <v>2.1</v>
      </c>
      <c r="D14930" s="357" t="s">
        <v>6546</v>
      </c>
      <c r="E14930" s="357" t="s">
        <v>6546</v>
      </c>
    </row>
    <row r="14931" spans="1:5" ht="15.6">
      <c r="A14931" s="358" t="s">
        <v>17704</v>
      </c>
      <c r="B14931" s="358" t="s">
        <v>17705</v>
      </c>
      <c r="C14931" s="359">
        <v>2.1</v>
      </c>
      <c r="D14931" s="357" t="s">
        <v>6546</v>
      </c>
      <c r="E14931" s="357" t="s">
        <v>6546</v>
      </c>
    </row>
    <row r="14932" spans="1:5" ht="15.6">
      <c r="A14932" s="358" t="s">
        <v>40157</v>
      </c>
      <c r="B14932" s="358" t="s">
        <v>40158</v>
      </c>
      <c r="C14932" s="359">
        <v>2.1</v>
      </c>
      <c r="D14932" s="357" t="s">
        <v>40156</v>
      </c>
      <c r="E14932" s="357" t="s">
        <v>40156</v>
      </c>
    </row>
    <row r="14933" spans="1:5" ht="15.6">
      <c r="A14933" s="358" t="s">
        <v>40157</v>
      </c>
      <c r="B14933" s="358" t="s">
        <v>40158</v>
      </c>
      <c r="C14933" s="359">
        <v>2.1</v>
      </c>
      <c r="D14933" s="357" t="s">
        <v>40156</v>
      </c>
      <c r="E14933" s="357" t="s">
        <v>40156</v>
      </c>
    </row>
    <row r="14934" spans="1:5" ht="15.6">
      <c r="A14934" s="358" t="s">
        <v>20505</v>
      </c>
      <c r="B14934" s="358" t="s">
        <v>20506</v>
      </c>
      <c r="C14934" s="359">
        <v>2.1</v>
      </c>
      <c r="D14934" s="357" t="s">
        <v>7920</v>
      </c>
      <c r="E14934" s="357" t="s">
        <v>7920</v>
      </c>
    </row>
    <row r="14935" spans="1:5" ht="15.6">
      <c r="A14935" s="358" t="s">
        <v>46118</v>
      </c>
      <c r="B14935" s="358" t="s">
        <v>46119</v>
      </c>
      <c r="C14935" s="359">
        <v>2.1</v>
      </c>
      <c r="D14935" s="357" t="s">
        <v>46117</v>
      </c>
      <c r="E14935" s="357" t="s">
        <v>46117</v>
      </c>
    </row>
    <row r="14936" spans="1:5" ht="15.6">
      <c r="A14936" s="358" t="s">
        <v>1957</v>
      </c>
      <c r="B14936" s="358" t="s">
        <v>22816</v>
      </c>
      <c r="C14936" s="359">
        <v>2.1</v>
      </c>
      <c r="D14936" s="357" t="s">
        <v>9428</v>
      </c>
      <c r="E14936" s="357" t="s">
        <v>9428</v>
      </c>
    </row>
    <row r="14937" spans="1:5" ht="15.6">
      <c r="A14937" s="358" t="s">
        <v>1957</v>
      </c>
      <c r="B14937" s="358" t="s">
        <v>22816</v>
      </c>
      <c r="C14937" s="359">
        <v>2.1</v>
      </c>
      <c r="D14937" s="357" t="s">
        <v>9428</v>
      </c>
      <c r="E14937" s="357" t="s">
        <v>9428</v>
      </c>
    </row>
    <row r="14938" spans="1:5" ht="15.6">
      <c r="A14938" s="358" t="s">
        <v>1957</v>
      </c>
      <c r="B14938" s="358" t="s">
        <v>22816</v>
      </c>
      <c r="C14938" s="359">
        <v>2.1</v>
      </c>
      <c r="D14938" s="357" t="s">
        <v>9428</v>
      </c>
      <c r="E14938" s="357" t="s">
        <v>9428</v>
      </c>
    </row>
    <row r="14939" spans="1:5" ht="15.6">
      <c r="A14939" s="358" t="s">
        <v>1957</v>
      </c>
      <c r="B14939" s="358" t="s">
        <v>22816</v>
      </c>
      <c r="C14939" s="359">
        <v>2.1</v>
      </c>
      <c r="D14939" s="357" t="s">
        <v>9428</v>
      </c>
      <c r="E14939" s="357" t="s">
        <v>9428</v>
      </c>
    </row>
    <row r="14940" spans="1:5" ht="15.6">
      <c r="A14940" s="358" t="s">
        <v>1957</v>
      </c>
      <c r="B14940" s="358" t="s">
        <v>22816</v>
      </c>
      <c r="C14940" s="359">
        <v>2.1</v>
      </c>
      <c r="D14940" s="357" t="s">
        <v>9428</v>
      </c>
      <c r="E14940" s="357" t="s">
        <v>9428</v>
      </c>
    </row>
    <row r="14941" spans="1:5" ht="15.6">
      <c r="A14941" s="358" t="s">
        <v>23457</v>
      </c>
      <c r="B14941" s="358" t="s">
        <v>23458</v>
      </c>
      <c r="C14941" s="359">
        <v>2.1</v>
      </c>
      <c r="D14941" s="357" t="s">
        <v>9652</v>
      </c>
      <c r="E14941" s="357" t="s">
        <v>9652</v>
      </c>
    </row>
    <row r="14942" spans="1:5" ht="15.6">
      <c r="A14942" s="358" t="s">
        <v>23457</v>
      </c>
      <c r="B14942" s="358" t="s">
        <v>23458</v>
      </c>
      <c r="C14942" s="359">
        <v>2.1</v>
      </c>
      <c r="D14942" s="357" t="s">
        <v>9652</v>
      </c>
      <c r="E14942" s="357" t="s">
        <v>9652</v>
      </c>
    </row>
    <row r="14943" spans="1:5" ht="15.6">
      <c r="A14943" s="358" t="s">
        <v>352</v>
      </c>
      <c r="B14943" s="358" t="s">
        <v>12137</v>
      </c>
      <c r="C14943" s="359">
        <v>2.1</v>
      </c>
      <c r="D14943" s="357" t="s">
        <v>3356</v>
      </c>
      <c r="E14943" s="357" t="s">
        <v>3356</v>
      </c>
    </row>
    <row r="14944" spans="1:5" ht="15.6">
      <c r="A14944" s="358" t="s">
        <v>352</v>
      </c>
      <c r="B14944" s="358" t="s">
        <v>12137</v>
      </c>
      <c r="C14944" s="359">
        <v>2.1</v>
      </c>
      <c r="D14944" s="357" t="s">
        <v>3356</v>
      </c>
      <c r="E14944" s="357" t="s">
        <v>3356</v>
      </c>
    </row>
    <row r="14945" spans="1:5" ht="15.6">
      <c r="A14945" s="358" t="s">
        <v>13302</v>
      </c>
      <c r="B14945" s="358" t="s">
        <v>13303</v>
      </c>
      <c r="C14945" s="359">
        <v>2.1</v>
      </c>
      <c r="D14945" s="357" t="s">
        <v>3474</v>
      </c>
      <c r="E14945" s="357" t="s">
        <v>3474</v>
      </c>
    </row>
    <row r="14946" spans="1:5" ht="15.6">
      <c r="A14946" s="358" t="s">
        <v>13653</v>
      </c>
      <c r="B14946" s="358" t="s">
        <v>13654</v>
      </c>
      <c r="C14946" s="359">
        <v>2.1</v>
      </c>
      <c r="D14946" s="357" t="s">
        <v>3931</v>
      </c>
      <c r="E14946" s="357" t="s">
        <v>3931</v>
      </c>
    </row>
    <row r="14947" spans="1:5" ht="15.6">
      <c r="A14947" s="358" t="s">
        <v>13653</v>
      </c>
      <c r="B14947" s="358" t="s">
        <v>13654</v>
      </c>
      <c r="C14947" s="359">
        <v>2.1</v>
      </c>
      <c r="D14947" s="357" t="s">
        <v>3931</v>
      </c>
      <c r="E14947" s="357" t="s">
        <v>3931</v>
      </c>
    </row>
    <row r="14948" spans="1:5" ht="15.6">
      <c r="A14948" s="358" t="s">
        <v>13653</v>
      </c>
      <c r="B14948" s="358" t="s">
        <v>13654</v>
      </c>
      <c r="C14948" s="359">
        <v>2.1</v>
      </c>
      <c r="D14948" s="357" t="s">
        <v>3931</v>
      </c>
      <c r="E14948" s="357" t="s">
        <v>3931</v>
      </c>
    </row>
    <row r="14949" spans="1:5" ht="15.6">
      <c r="A14949" s="358" t="s">
        <v>15093</v>
      </c>
      <c r="B14949" s="358" t="s">
        <v>15094</v>
      </c>
      <c r="C14949" s="359">
        <v>2.1</v>
      </c>
      <c r="D14949" s="357" t="s">
        <v>4899</v>
      </c>
      <c r="E14949" s="357" t="s">
        <v>4899</v>
      </c>
    </row>
    <row r="14950" spans="1:5" ht="15.6">
      <c r="A14950" s="358" t="s">
        <v>37211</v>
      </c>
      <c r="B14950" s="358" t="s">
        <v>37212</v>
      </c>
      <c r="C14950" s="359">
        <v>2.1</v>
      </c>
      <c r="D14950" s="357" t="s">
        <v>37210</v>
      </c>
      <c r="E14950" s="357" t="s">
        <v>37210</v>
      </c>
    </row>
    <row r="14951" spans="1:5" ht="15.6">
      <c r="A14951" s="358" t="s">
        <v>1182</v>
      </c>
      <c r="B14951" s="358" t="s">
        <v>17970</v>
      </c>
      <c r="C14951" s="359">
        <v>2.1</v>
      </c>
      <c r="D14951" s="357" t="s">
        <v>6842</v>
      </c>
      <c r="E14951" s="357" t="s">
        <v>6842</v>
      </c>
    </row>
    <row r="14952" spans="1:5" ht="15.6">
      <c r="A14952" s="358" t="s">
        <v>1182</v>
      </c>
      <c r="B14952" s="358" t="s">
        <v>17970</v>
      </c>
      <c r="C14952" s="359">
        <v>2.1</v>
      </c>
      <c r="D14952" s="357" t="s">
        <v>6842</v>
      </c>
      <c r="E14952" s="357" t="s">
        <v>6842</v>
      </c>
    </row>
    <row r="14953" spans="1:5" ht="15.6">
      <c r="A14953" s="358" t="s">
        <v>1182</v>
      </c>
      <c r="B14953" s="358" t="s">
        <v>17970</v>
      </c>
      <c r="C14953" s="359">
        <v>2.1</v>
      </c>
      <c r="D14953" s="357" t="s">
        <v>6842</v>
      </c>
      <c r="E14953" s="357" t="s">
        <v>6842</v>
      </c>
    </row>
    <row r="14954" spans="1:5" ht="15.6">
      <c r="A14954" s="358" t="s">
        <v>22195</v>
      </c>
      <c r="B14954" s="358" t="s">
        <v>22196</v>
      </c>
      <c r="C14954" s="359">
        <v>2.1</v>
      </c>
      <c r="D14954" s="357" t="s">
        <v>8975</v>
      </c>
      <c r="E14954" s="357" t="s">
        <v>8975</v>
      </c>
    </row>
    <row r="14955" spans="1:5" ht="15.6">
      <c r="A14955" s="358" t="s">
        <v>27332</v>
      </c>
      <c r="B14955" s="358" t="s">
        <v>27332</v>
      </c>
      <c r="C14955" s="359">
        <v>2.1</v>
      </c>
      <c r="D14955" s="357" t="s">
        <v>27331</v>
      </c>
      <c r="E14955" s="357" t="s">
        <v>27331</v>
      </c>
    </row>
    <row r="14956" spans="1:5" ht="15.6">
      <c r="A14956" s="358" t="s">
        <v>27332</v>
      </c>
      <c r="B14956" s="358" t="s">
        <v>27332</v>
      </c>
      <c r="C14956" s="359">
        <v>2.1</v>
      </c>
      <c r="D14956" s="357" t="s">
        <v>27331</v>
      </c>
      <c r="E14956" s="357" t="s">
        <v>27331</v>
      </c>
    </row>
    <row r="14957" spans="1:5" ht="15.6">
      <c r="A14957" s="358" t="s">
        <v>10262</v>
      </c>
      <c r="B14957" s="358" t="s">
        <v>27430</v>
      </c>
      <c r="C14957" s="359">
        <v>2.1</v>
      </c>
      <c r="D14957" s="357" t="s">
        <v>27429</v>
      </c>
      <c r="E14957" s="357" t="s">
        <v>27429</v>
      </c>
    </row>
    <row r="14958" spans="1:5" ht="15.6">
      <c r="A14958" s="358" t="s">
        <v>10262</v>
      </c>
      <c r="B14958" s="358" t="s">
        <v>27430</v>
      </c>
      <c r="C14958" s="359">
        <v>2.1</v>
      </c>
      <c r="D14958" s="357" t="s">
        <v>27429</v>
      </c>
      <c r="E14958" s="357" t="s">
        <v>27429</v>
      </c>
    </row>
    <row r="14959" spans="1:5" ht="15.6">
      <c r="A14959" s="358" t="s">
        <v>19619</v>
      </c>
      <c r="B14959" s="358" t="s">
        <v>19620</v>
      </c>
      <c r="C14959" s="359">
        <v>2.1</v>
      </c>
      <c r="D14959" s="357" t="s">
        <v>6112</v>
      </c>
      <c r="E14959" s="357" t="s">
        <v>6112</v>
      </c>
    </row>
    <row r="14960" spans="1:5" ht="15.6">
      <c r="A14960" s="358" t="s">
        <v>19619</v>
      </c>
      <c r="B14960" s="358" t="s">
        <v>19620</v>
      </c>
      <c r="C14960" s="359">
        <v>2.1</v>
      </c>
      <c r="D14960" s="357" t="s">
        <v>6112</v>
      </c>
      <c r="E14960" s="357" t="s">
        <v>6112</v>
      </c>
    </row>
    <row r="14961" spans="1:5" ht="15.6">
      <c r="A14961" s="358" t="s">
        <v>18591</v>
      </c>
      <c r="B14961" s="358" t="s">
        <v>18592</v>
      </c>
      <c r="C14961" s="359">
        <v>2.1</v>
      </c>
      <c r="D14961" s="357" t="s">
        <v>7375</v>
      </c>
      <c r="E14961" s="357" t="s">
        <v>7375</v>
      </c>
    </row>
    <row r="14962" spans="1:5" ht="15.6">
      <c r="A14962" s="358" t="s">
        <v>18591</v>
      </c>
      <c r="B14962" s="358" t="s">
        <v>18592</v>
      </c>
      <c r="C14962" s="359">
        <v>2.1</v>
      </c>
      <c r="D14962" s="357" t="s">
        <v>7375</v>
      </c>
      <c r="E14962" s="357" t="s">
        <v>7375</v>
      </c>
    </row>
    <row r="14963" spans="1:5" ht="15.6">
      <c r="A14963" s="358" t="s">
        <v>1520</v>
      </c>
      <c r="B14963" s="358" t="s">
        <v>20608</v>
      </c>
      <c r="C14963" s="359">
        <v>2.1</v>
      </c>
      <c r="D14963" s="357" t="s">
        <v>1519</v>
      </c>
      <c r="E14963" s="357" t="s">
        <v>1519</v>
      </c>
    </row>
    <row r="14964" spans="1:5" ht="15.6">
      <c r="A14964" s="358" t="s">
        <v>20699</v>
      </c>
      <c r="B14964" s="358" t="s">
        <v>20700</v>
      </c>
      <c r="C14964" s="359">
        <v>2.1</v>
      </c>
      <c r="D14964" s="357" t="s">
        <v>8191</v>
      </c>
      <c r="E14964" s="357" t="s">
        <v>8191</v>
      </c>
    </row>
    <row r="14965" spans="1:5" ht="15.6">
      <c r="A14965" s="358" t="s">
        <v>20699</v>
      </c>
      <c r="B14965" s="358" t="s">
        <v>20700</v>
      </c>
      <c r="C14965" s="359">
        <v>2.1</v>
      </c>
      <c r="D14965" s="357" t="s">
        <v>8191</v>
      </c>
      <c r="E14965" s="357" t="s">
        <v>8191</v>
      </c>
    </row>
    <row r="14966" spans="1:5" ht="15.6">
      <c r="A14966" s="358" t="s">
        <v>48497</v>
      </c>
      <c r="B14966" s="358" t="s">
        <v>48498</v>
      </c>
      <c r="C14966" s="359">
        <v>2.1</v>
      </c>
      <c r="D14966" s="357" t="s">
        <v>48496</v>
      </c>
      <c r="E14966" s="357" t="s">
        <v>48496</v>
      </c>
    </row>
    <row r="14967" spans="1:5" ht="15.6">
      <c r="A14967" s="358" t="s">
        <v>10628</v>
      </c>
      <c r="B14967" s="358" t="s">
        <v>10629</v>
      </c>
      <c r="C14967" s="359">
        <v>2.1</v>
      </c>
      <c r="D14967" s="357" t="s">
        <v>2521</v>
      </c>
      <c r="E14967" s="357" t="s">
        <v>2521</v>
      </c>
    </row>
    <row r="14968" spans="1:5" ht="15.6">
      <c r="A14968" s="358" t="s">
        <v>588</v>
      </c>
      <c r="B14968" s="358" t="s">
        <v>13880</v>
      </c>
      <c r="C14968" s="359">
        <v>2.1</v>
      </c>
      <c r="D14968" s="357" t="s">
        <v>4235</v>
      </c>
      <c r="E14968" s="357" t="s">
        <v>4235</v>
      </c>
    </row>
    <row r="14969" spans="1:5" ht="15.6">
      <c r="A14969" s="358" t="s">
        <v>588</v>
      </c>
      <c r="B14969" s="358" t="s">
        <v>13880</v>
      </c>
      <c r="C14969" s="359">
        <v>2.1</v>
      </c>
      <c r="D14969" s="357" t="s">
        <v>4235</v>
      </c>
      <c r="E14969" s="357" t="s">
        <v>4235</v>
      </c>
    </row>
    <row r="14970" spans="1:5" ht="15.6">
      <c r="A14970" s="358" t="s">
        <v>36544</v>
      </c>
      <c r="B14970" s="358" t="s">
        <v>36545</v>
      </c>
      <c r="C14970" s="359">
        <v>2.1</v>
      </c>
      <c r="D14970" s="357" t="s">
        <v>36543</v>
      </c>
      <c r="E14970" s="357" t="s">
        <v>36543</v>
      </c>
    </row>
    <row r="14971" spans="1:5" ht="15.6">
      <c r="A14971" s="358" t="s">
        <v>42506</v>
      </c>
      <c r="B14971" s="358" t="s">
        <v>42507</v>
      </c>
      <c r="C14971" s="359">
        <v>2.1</v>
      </c>
      <c r="D14971" s="357" t="s">
        <v>42505</v>
      </c>
      <c r="E14971" s="357" t="s">
        <v>42505</v>
      </c>
    </row>
    <row r="14972" spans="1:5" ht="15.6">
      <c r="A14972" s="358" t="s">
        <v>10262</v>
      </c>
      <c r="B14972" s="358" t="s">
        <v>61377</v>
      </c>
      <c r="C14972" s="359">
        <v>2.1</v>
      </c>
      <c r="D14972" s="357" t="s">
        <v>61376</v>
      </c>
      <c r="E14972" s="357" t="s">
        <v>61376</v>
      </c>
    </row>
    <row r="14973" spans="1:5" ht="15.6">
      <c r="A14973" s="358" t="s">
        <v>10262</v>
      </c>
      <c r="B14973" s="358" t="s">
        <v>61377</v>
      </c>
      <c r="C14973" s="359">
        <v>2.1</v>
      </c>
      <c r="D14973" s="357" t="s">
        <v>61376</v>
      </c>
      <c r="E14973" s="357" t="s">
        <v>61376</v>
      </c>
    </row>
    <row r="14974" spans="1:5" ht="15.6">
      <c r="A14974" s="358" t="s">
        <v>50779</v>
      </c>
      <c r="B14974" s="358" t="s">
        <v>50780</v>
      </c>
      <c r="C14974" s="359">
        <v>2.1</v>
      </c>
      <c r="D14974" s="357" t="s">
        <v>50778</v>
      </c>
      <c r="E14974" s="357" t="s">
        <v>50778</v>
      </c>
    </row>
    <row r="14975" spans="1:5" ht="15.6">
      <c r="A14975" s="358" t="s">
        <v>50779</v>
      </c>
      <c r="B14975" s="358" t="s">
        <v>50780</v>
      </c>
      <c r="C14975" s="359">
        <v>2.1</v>
      </c>
      <c r="D14975" s="357" t="s">
        <v>50778</v>
      </c>
      <c r="E14975" s="357" t="s">
        <v>50778</v>
      </c>
    </row>
    <row r="14976" spans="1:5" ht="15.6">
      <c r="A14976" s="358" t="s">
        <v>50779</v>
      </c>
      <c r="B14976" s="358" t="s">
        <v>50780</v>
      </c>
      <c r="C14976" s="359">
        <v>2.1</v>
      </c>
      <c r="D14976" s="357" t="s">
        <v>50778</v>
      </c>
      <c r="E14976" s="357" t="s">
        <v>50778</v>
      </c>
    </row>
    <row r="14977" spans="1:5" ht="15.6">
      <c r="A14977" s="358" t="s">
        <v>50779</v>
      </c>
      <c r="B14977" s="358" t="s">
        <v>50780</v>
      </c>
      <c r="C14977" s="359">
        <v>2.1</v>
      </c>
      <c r="D14977" s="357" t="s">
        <v>50778</v>
      </c>
      <c r="E14977" s="357" t="s">
        <v>50778</v>
      </c>
    </row>
    <row r="14978" spans="1:5" ht="15.6">
      <c r="A14978" s="358" t="s">
        <v>23826</v>
      </c>
      <c r="B14978" s="358" t="s">
        <v>23826</v>
      </c>
      <c r="C14978" s="359">
        <v>2.1</v>
      </c>
      <c r="D14978" s="357" t="s">
        <v>9894</v>
      </c>
      <c r="E14978" s="357" t="s">
        <v>9894</v>
      </c>
    </row>
    <row r="14979" spans="1:5" ht="15.6">
      <c r="A14979" s="358" t="s">
        <v>23826</v>
      </c>
      <c r="B14979" s="358" t="s">
        <v>23826</v>
      </c>
      <c r="C14979" s="359">
        <v>2.1</v>
      </c>
      <c r="D14979" s="357" t="s">
        <v>9894</v>
      </c>
      <c r="E14979" s="357" t="s">
        <v>9894</v>
      </c>
    </row>
    <row r="14980" spans="1:5" ht="15.6">
      <c r="A14980" s="358" t="s">
        <v>30663</v>
      </c>
      <c r="B14980" s="358" t="s">
        <v>30664</v>
      </c>
      <c r="C14980" s="359">
        <v>2.1</v>
      </c>
      <c r="D14980" s="357" t="s">
        <v>30662</v>
      </c>
      <c r="E14980" s="357" t="s">
        <v>30662</v>
      </c>
    </row>
    <row r="14981" spans="1:5" ht="15.6">
      <c r="A14981" s="358" t="s">
        <v>720</v>
      </c>
      <c r="B14981" s="358" t="s">
        <v>14403</v>
      </c>
      <c r="C14981" s="359">
        <v>2.1</v>
      </c>
      <c r="D14981" s="357" t="s">
        <v>4660</v>
      </c>
      <c r="E14981" s="357" t="s">
        <v>4660</v>
      </c>
    </row>
    <row r="14982" spans="1:5" ht="15.6">
      <c r="A14982" s="358" t="s">
        <v>720</v>
      </c>
      <c r="B14982" s="358" t="s">
        <v>14403</v>
      </c>
      <c r="C14982" s="359">
        <v>2.1</v>
      </c>
      <c r="D14982" s="357" t="s">
        <v>4660</v>
      </c>
      <c r="E14982" s="357" t="s">
        <v>4660</v>
      </c>
    </row>
    <row r="14983" spans="1:5" ht="15.6">
      <c r="A14983" s="358" t="s">
        <v>720</v>
      </c>
      <c r="B14983" s="358" t="s">
        <v>14403</v>
      </c>
      <c r="C14983" s="359">
        <v>2.1</v>
      </c>
      <c r="D14983" s="357" t="s">
        <v>4660</v>
      </c>
      <c r="E14983" s="357" t="s">
        <v>4660</v>
      </c>
    </row>
    <row r="14984" spans="1:5" ht="15.6">
      <c r="A14984" s="358" t="s">
        <v>10262</v>
      </c>
      <c r="B14984" s="358" t="s">
        <v>33219</v>
      </c>
      <c r="C14984" s="359">
        <v>2.1</v>
      </c>
      <c r="D14984" s="357" t="s">
        <v>33218</v>
      </c>
      <c r="E14984" s="357" t="s">
        <v>33218</v>
      </c>
    </row>
    <row r="14985" spans="1:5" ht="15.6">
      <c r="A14985" s="358" t="s">
        <v>10262</v>
      </c>
      <c r="B14985" s="358" t="s">
        <v>33219</v>
      </c>
      <c r="C14985" s="359">
        <v>2.1</v>
      </c>
      <c r="D14985" s="357" t="s">
        <v>33218</v>
      </c>
      <c r="E14985" s="357" t="s">
        <v>33218</v>
      </c>
    </row>
    <row r="14986" spans="1:5" ht="15.6">
      <c r="A14986" s="358" t="s">
        <v>34319</v>
      </c>
      <c r="B14986" s="358" t="s">
        <v>34320</v>
      </c>
      <c r="C14986" s="359">
        <v>2.1</v>
      </c>
      <c r="D14986" s="357" t="s">
        <v>34318</v>
      </c>
      <c r="E14986" s="357" t="s">
        <v>34318</v>
      </c>
    </row>
    <row r="14987" spans="1:5" ht="15.6">
      <c r="A14987" s="358" t="s">
        <v>38465</v>
      </c>
      <c r="B14987" s="358" t="s">
        <v>38466</v>
      </c>
      <c r="C14987" s="359">
        <v>2.1</v>
      </c>
      <c r="D14987" s="357" t="s">
        <v>38464</v>
      </c>
      <c r="E14987" s="357" t="s">
        <v>38464</v>
      </c>
    </row>
    <row r="14988" spans="1:5" ht="15.6">
      <c r="A14988" s="358" t="s">
        <v>38465</v>
      </c>
      <c r="B14988" s="358" t="s">
        <v>38466</v>
      </c>
      <c r="C14988" s="359">
        <v>2.1</v>
      </c>
      <c r="D14988" s="357" t="s">
        <v>38464</v>
      </c>
      <c r="E14988" s="357" t="s">
        <v>38464</v>
      </c>
    </row>
    <row r="14989" spans="1:5" ht="15.6">
      <c r="A14989" s="358" t="s">
        <v>41144</v>
      </c>
      <c r="B14989" s="358" t="s">
        <v>41145</v>
      </c>
      <c r="C14989" s="359">
        <v>2.1</v>
      </c>
      <c r="D14989" s="357" t="s">
        <v>41143</v>
      </c>
      <c r="E14989" s="357" t="s">
        <v>41143</v>
      </c>
    </row>
    <row r="14990" spans="1:5" ht="15.6">
      <c r="A14990" s="358" t="s">
        <v>42306</v>
      </c>
      <c r="B14990" s="358" t="s">
        <v>42306</v>
      </c>
      <c r="C14990" s="359">
        <v>2.1</v>
      </c>
      <c r="D14990" s="357" t="s">
        <v>42305</v>
      </c>
      <c r="E14990" s="357" t="s">
        <v>42305</v>
      </c>
    </row>
    <row r="14991" spans="1:5" ht="15.6">
      <c r="A14991" s="358" t="s">
        <v>22919</v>
      </c>
      <c r="B14991" s="358" t="s">
        <v>22920</v>
      </c>
      <c r="C14991" s="359">
        <v>2.1</v>
      </c>
      <c r="D14991" s="357" t="s">
        <v>9537</v>
      </c>
      <c r="E14991" s="357" t="s">
        <v>9537</v>
      </c>
    </row>
    <row r="14992" spans="1:5" ht="15.6">
      <c r="A14992" s="358" t="s">
        <v>23512</v>
      </c>
      <c r="B14992" s="358" t="s">
        <v>23513</v>
      </c>
      <c r="C14992" s="359">
        <v>2.1</v>
      </c>
      <c r="D14992" s="357" t="s">
        <v>9694</v>
      </c>
      <c r="E14992" s="357" t="s">
        <v>9694</v>
      </c>
    </row>
    <row r="14993" spans="1:5" ht="15.6">
      <c r="A14993" s="358" t="s">
        <v>23512</v>
      </c>
      <c r="B14993" s="358" t="s">
        <v>23513</v>
      </c>
      <c r="C14993" s="359">
        <v>2.1</v>
      </c>
      <c r="D14993" s="357" t="s">
        <v>9694</v>
      </c>
      <c r="E14993" s="357" t="s">
        <v>9694</v>
      </c>
    </row>
    <row r="14994" spans="1:5" ht="15.6">
      <c r="A14994" s="358" t="s">
        <v>23512</v>
      </c>
      <c r="B14994" s="358" t="s">
        <v>23513</v>
      </c>
      <c r="C14994" s="359">
        <v>2.1</v>
      </c>
      <c r="D14994" s="357" t="s">
        <v>9694</v>
      </c>
      <c r="E14994" s="357" t="s">
        <v>9694</v>
      </c>
    </row>
    <row r="14995" spans="1:5" ht="15.6">
      <c r="A14995" s="358" t="s">
        <v>54536</v>
      </c>
      <c r="B14995" s="358" t="s">
        <v>54536</v>
      </c>
      <c r="C14995" s="359">
        <v>2.1</v>
      </c>
      <c r="D14995" s="357" t="s">
        <v>54535</v>
      </c>
      <c r="E14995" s="357" t="s">
        <v>54535</v>
      </c>
    </row>
    <row r="14996" spans="1:5" ht="15.6">
      <c r="A14996" s="358" t="s">
        <v>54536</v>
      </c>
      <c r="B14996" s="358" t="s">
        <v>54536</v>
      </c>
      <c r="C14996" s="359">
        <v>2.1</v>
      </c>
      <c r="D14996" s="357" t="s">
        <v>54535</v>
      </c>
      <c r="E14996" s="357" t="s">
        <v>54535</v>
      </c>
    </row>
    <row r="14997" spans="1:5" ht="15.6">
      <c r="A14997" s="358" t="s">
        <v>478</v>
      </c>
      <c r="B14997" s="358" t="s">
        <v>12817</v>
      </c>
      <c r="C14997" s="359">
        <v>2.1</v>
      </c>
      <c r="D14997" s="357" t="s">
        <v>3750</v>
      </c>
      <c r="E14997" s="357" t="s">
        <v>3750</v>
      </c>
    </row>
    <row r="14998" spans="1:5" ht="15.6">
      <c r="A14998" s="358" t="s">
        <v>478</v>
      </c>
      <c r="B14998" s="358" t="s">
        <v>12817</v>
      </c>
      <c r="C14998" s="359">
        <v>2.1</v>
      </c>
      <c r="D14998" s="357" t="s">
        <v>3750</v>
      </c>
      <c r="E14998" s="357" t="s">
        <v>3750</v>
      </c>
    </row>
    <row r="14999" spans="1:5" ht="15.6">
      <c r="A14999" s="358" t="s">
        <v>478</v>
      </c>
      <c r="B14999" s="358" t="s">
        <v>12817</v>
      </c>
      <c r="C14999" s="359">
        <v>2.1</v>
      </c>
      <c r="D14999" s="357" t="s">
        <v>3750</v>
      </c>
      <c r="E14999" s="357" t="s">
        <v>3750</v>
      </c>
    </row>
    <row r="15000" spans="1:5" ht="15.6">
      <c r="A15000" s="358" t="s">
        <v>478</v>
      </c>
      <c r="B15000" s="358" t="s">
        <v>12817</v>
      </c>
      <c r="C15000" s="359">
        <v>2.1</v>
      </c>
      <c r="D15000" s="357" t="s">
        <v>3750</v>
      </c>
      <c r="E15000" s="357" t="s">
        <v>3750</v>
      </c>
    </row>
    <row r="15001" spans="1:5" ht="15.6">
      <c r="A15001" s="358" t="s">
        <v>478</v>
      </c>
      <c r="B15001" s="358" t="s">
        <v>12817</v>
      </c>
      <c r="C15001" s="359">
        <v>2.1</v>
      </c>
      <c r="D15001" s="357" t="s">
        <v>3750</v>
      </c>
      <c r="E15001" s="357" t="s">
        <v>3750</v>
      </c>
    </row>
    <row r="15002" spans="1:5" ht="15.6">
      <c r="A15002" s="358" t="s">
        <v>12819</v>
      </c>
      <c r="B15002" s="358" t="s">
        <v>12820</v>
      </c>
      <c r="C15002" s="359">
        <v>2.1</v>
      </c>
      <c r="D15002" s="357" t="s">
        <v>3767</v>
      </c>
      <c r="E15002" s="357" t="s">
        <v>3767</v>
      </c>
    </row>
    <row r="15003" spans="1:5" ht="15.6">
      <c r="A15003" s="358" t="s">
        <v>29607</v>
      </c>
      <c r="B15003" s="358" t="s">
        <v>29608</v>
      </c>
      <c r="C15003" s="359">
        <v>2.1</v>
      </c>
      <c r="D15003" s="357" t="s">
        <v>29606</v>
      </c>
      <c r="E15003" s="357" t="s">
        <v>29606</v>
      </c>
    </row>
    <row r="15004" spans="1:5" ht="15.6">
      <c r="A15004" s="358" t="s">
        <v>10262</v>
      </c>
      <c r="B15004" s="358" t="s">
        <v>14658</v>
      </c>
      <c r="C15004" s="359">
        <v>2.1</v>
      </c>
      <c r="D15004" s="357" t="s">
        <v>4490</v>
      </c>
      <c r="E15004" s="357" t="s">
        <v>4490</v>
      </c>
    </row>
    <row r="15005" spans="1:5" ht="15.6">
      <c r="A15005" s="358" t="s">
        <v>18999</v>
      </c>
      <c r="B15005" s="358" t="s">
        <v>19000</v>
      </c>
      <c r="C15005" s="359">
        <v>2.1</v>
      </c>
      <c r="D15005" s="357" t="s">
        <v>6525</v>
      </c>
      <c r="E15005" s="357" t="s">
        <v>6525</v>
      </c>
    </row>
    <row r="15006" spans="1:5" ht="15.6">
      <c r="A15006" s="358" t="s">
        <v>19843</v>
      </c>
      <c r="B15006" s="358" t="s">
        <v>19844</v>
      </c>
      <c r="C15006" s="359">
        <v>2.1</v>
      </c>
      <c r="D15006" s="357" t="s">
        <v>7549</v>
      </c>
      <c r="E15006" s="357" t="s">
        <v>7549</v>
      </c>
    </row>
    <row r="15007" spans="1:5" ht="15.6">
      <c r="A15007" s="358" t="s">
        <v>19843</v>
      </c>
      <c r="B15007" s="358" t="s">
        <v>19844</v>
      </c>
      <c r="C15007" s="359">
        <v>2.1</v>
      </c>
      <c r="D15007" s="357" t="s">
        <v>7549</v>
      </c>
      <c r="E15007" s="357" t="s">
        <v>7549</v>
      </c>
    </row>
    <row r="15008" spans="1:5" ht="15.6">
      <c r="A15008" s="358" t="s">
        <v>45859</v>
      </c>
      <c r="B15008" s="358" t="s">
        <v>45859</v>
      </c>
      <c r="C15008" s="359">
        <v>2.1</v>
      </c>
      <c r="D15008" s="357" t="s">
        <v>45858</v>
      </c>
      <c r="E15008" s="357" t="s">
        <v>45858</v>
      </c>
    </row>
    <row r="15009" spans="1:5" ht="15.6">
      <c r="A15009" s="358" t="s">
        <v>700</v>
      </c>
      <c r="B15009" s="358" t="s">
        <v>14256</v>
      </c>
      <c r="C15009" s="359">
        <v>2.1</v>
      </c>
      <c r="D15009" s="357" t="s">
        <v>4557</v>
      </c>
      <c r="E15009" s="357" t="s">
        <v>4557</v>
      </c>
    </row>
    <row r="15010" spans="1:5" ht="15.6">
      <c r="A15010" s="358" t="s">
        <v>16117</v>
      </c>
      <c r="B15010" s="358" t="s">
        <v>16118</v>
      </c>
      <c r="C15010" s="359">
        <v>2.1</v>
      </c>
      <c r="D15010" s="357" t="s">
        <v>5507</v>
      </c>
      <c r="E15010" s="357" t="s">
        <v>5507</v>
      </c>
    </row>
    <row r="15011" spans="1:5" ht="15.6">
      <c r="A15011" s="358" t="s">
        <v>16117</v>
      </c>
      <c r="B15011" s="358" t="s">
        <v>16118</v>
      </c>
      <c r="C15011" s="359">
        <v>2.1</v>
      </c>
      <c r="D15011" s="357" t="s">
        <v>5507</v>
      </c>
      <c r="E15011" s="357" t="s">
        <v>5507</v>
      </c>
    </row>
    <row r="15012" spans="1:5" ht="15.6">
      <c r="A15012" s="358" t="s">
        <v>19324</v>
      </c>
      <c r="B15012" s="358" t="s">
        <v>19325</v>
      </c>
      <c r="C15012" s="359">
        <v>2.1</v>
      </c>
      <c r="D15012" s="357" t="s">
        <v>7023</v>
      </c>
      <c r="E15012" s="357" t="s">
        <v>7023</v>
      </c>
    </row>
    <row r="15013" spans="1:5" ht="15.6">
      <c r="A15013" s="358" t="s">
        <v>18231</v>
      </c>
      <c r="B15013" s="358" t="s">
        <v>18232</v>
      </c>
      <c r="C15013" s="359">
        <v>2.1</v>
      </c>
      <c r="D15013" s="357" t="s">
        <v>7121</v>
      </c>
      <c r="E15013" s="357" t="s">
        <v>7121</v>
      </c>
    </row>
    <row r="15014" spans="1:5" ht="15.6">
      <c r="A15014" s="358" t="s">
        <v>18231</v>
      </c>
      <c r="B15014" s="358" t="s">
        <v>18232</v>
      </c>
      <c r="C15014" s="359">
        <v>2.1</v>
      </c>
      <c r="D15014" s="357" t="s">
        <v>7121</v>
      </c>
      <c r="E15014" s="357" t="s">
        <v>7121</v>
      </c>
    </row>
    <row r="15015" spans="1:5" ht="15.6">
      <c r="A15015" s="358" t="s">
        <v>41817</v>
      </c>
      <c r="B15015" s="358" t="s">
        <v>41818</v>
      </c>
      <c r="C15015" s="359">
        <v>2.1</v>
      </c>
      <c r="D15015" s="357" t="s">
        <v>41816</v>
      </c>
      <c r="E15015" s="357" t="s">
        <v>41816</v>
      </c>
    </row>
    <row r="15016" spans="1:5" ht="15.6">
      <c r="A15016" s="358" t="s">
        <v>18571</v>
      </c>
      <c r="B15016" s="358" t="s">
        <v>18572</v>
      </c>
      <c r="C15016" s="359">
        <v>2.1</v>
      </c>
      <c r="D15016" s="357" t="s">
        <v>7349</v>
      </c>
      <c r="E15016" s="357" t="s">
        <v>7349</v>
      </c>
    </row>
    <row r="15017" spans="1:5" ht="15.6">
      <c r="A15017" s="358" t="s">
        <v>18571</v>
      </c>
      <c r="B15017" s="358" t="s">
        <v>18572</v>
      </c>
      <c r="C15017" s="359">
        <v>2.1</v>
      </c>
      <c r="D15017" s="357" t="s">
        <v>7349</v>
      </c>
      <c r="E15017" s="357" t="s">
        <v>7349</v>
      </c>
    </row>
    <row r="15018" spans="1:5" ht="15.6">
      <c r="A15018" s="358" t="s">
        <v>18571</v>
      </c>
      <c r="B15018" s="358" t="s">
        <v>18572</v>
      </c>
      <c r="C15018" s="359">
        <v>2.1</v>
      </c>
      <c r="D15018" s="357" t="s">
        <v>7349</v>
      </c>
      <c r="E15018" s="357" t="s">
        <v>7349</v>
      </c>
    </row>
    <row r="15019" spans="1:5" ht="15.6">
      <c r="A15019" s="358" t="s">
        <v>1591</v>
      </c>
      <c r="B15019" s="358" t="s">
        <v>20676</v>
      </c>
      <c r="C15019" s="359">
        <v>2.1</v>
      </c>
      <c r="D15019" s="357" t="s">
        <v>1590</v>
      </c>
      <c r="E15019" s="357" t="s">
        <v>1590</v>
      </c>
    </row>
    <row r="15020" spans="1:5" ht="15.6">
      <c r="A15020" s="358" t="s">
        <v>1702</v>
      </c>
      <c r="B15020" s="358" t="s">
        <v>21495</v>
      </c>
      <c r="C15020" s="359">
        <v>2.1</v>
      </c>
      <c r="D15020" s="357" t="s">
        <v>8646</v>
      </c>
      <c r="E15020" s="357" t="s">
        <v>8646</v>
      </c>
    </row>
    <row r="15021" spans="1:5" ht="15.6">
      <c r="A15021" s="358" t="s">
        <v>54377</v>
      </c>
      <c r="B15021" s="358" t="s">
        <v>54377</v>
      </c>
      <c r="C15021" s="359">
        <v>2.1</v>
      </c>
      <c r="D15021" s="357" t="s">
        <v>54376</v>
      </c>
      <c r="E15021" s="357" t="s">
        <v>54376</v>
      </c>
    </row>
    <row r="15022" spans="1:5" ht="15.6">
      <c r="A15022" s="358" t="s">
        <v>342</v>
      </c>
      <c r="B15022" s="358" t="s">
        <v>12128</v>
      </c>
      <c r="C15022" s="359">
        <v>2.1</v>
      </c>
      <c r="D15022" s="357" t="s">
        <v>3342</v>
      </c>
      <c r="E15022" s="357" t="s">
        <v>3342</v>
      </c>
    </row>
    <row r="15023" spans="1:5" ht="15.6">
      <c r="A15023" s="358" t="s">
        <v>59593</v>
      </c>
      <c r="B15023" s="358" t="s">
        <v>61379</v>
      </c>
      <c r="C15023" s="359">
        <v>2.1</v>
      </c>
      <c r="D15023" s="357" t="s">
        <v>61378</v>
      </c>
      <c r="E15023" s="357" t="s">
        <v>61378</v>
      </c>
    </row>
    <row r="15024" spans="1:5" ht="15.6">
      <c r="A15024" s="358" t="s">
        <v>32447</v>
      </c>
      <c r="B15024" s="358" t="s">
        <v>32447</v>
      </c>
      <c r="C15024" s="359">
        <v>2.1</v>
      </c>
      <c r="D15024" s="357" t="s">
        <v>32446</v>
      </c>
      <c r="E15024" s="357" t="s">
        <v>32446</v>
      </c>
    </row>
    <row r="15025" spans="1:5" ht="15.6">
      <c r="A15025" s="358" t="s">
        <v>15595</v>
      </c>
      <c r="B15025" s="358" t="s">
        <v>15596</v>
      </c>
      <c r="C15025" s="359">
        <v>2.1</v>
      </c>
      <c r="D15025" s="357" t="s">
        <v>5256</v>
      </c>
      <c r="E15025" s="357" t="s">
        <v>5256</v>
      </c>
    </row>
    <row r="15026" spans="1:5" ht="15.6">
      <c r="A15026" s="358" t="s">
        <v>15595</v>
      </c>
      <c r="B15026" s="358" t="s">
        <v>15596</v>
      </c>
      <c r="C15026" s="359">
        <v>2.1</v>
      </c>
      <c r="D15026" s="357" t="s">
        <v>5256</v>
      </c>
      <c r="E15026" s="357" t="s">
        <v>5256</v>
      </c>
    </row>
    <row r="15027" spans="1:5" ht="15.6">
      <c r="A15027" s="358" t="s">
        <v>15778</v>
      </c>
      <c r="B15027" s="358" t="s">
        <v>15779</v>
      </c>
      <c r="C15027" s="359">
        <v>2.1</v>
      </c>
      <c r="D15027" s="357" t="s">
        <v>5327</v>
      </c>
      <c r="E15027" s="357" t="s">
        <v>5327</v>
      </c>
    </row>
    <row r="15028" spans="1:5" ht="15.6">
      <c r="A15028" s="358" t="s">
        <v>16363</v>
      </c>
      <c r="B15028" s="358" t="s">
        <v>16364</v>
      </c>
      <c r="C15028" s="359">
        <v>2.1</v>
      </c>
      <c r="D15028" s="357" t="s">
        <v>5710</v>
      </c>
      <c r="E15028" s="357" t="s">
        <v>5710</v>
      </c>
    </row>
    <row r="15029" spans="1:5" ht="15.6">
      <c r="A15029" s="358" t="s">
        <v>17458</v>
      </c>
      <c r="B15029" s="358" t="s">
        <v>17459</v>
      </c>
      <c r="C15029" s="359">
        <v>2.1</v>
      </c>
      <c r="D15029" s="357" t="s">
        <v>6312</v>
      </c>
      <c r="E15029" s="357" t="s">
        <v>6312</v>
      </c>
    </row>
    <row r="15030" spans="1:5" ht="15.6">
      <c r="A15030" s="358" t="s">
        <v>17458</v>
      </c>
      <c r="B15030" s="358" t="s">
        <v>17459</v>
      </c>
      <c r="C15030" s="359">
        <v>2.1</v>
      </c>
      <c r="D15030" s="357" t="s">
        <v>6312</v>
      </c>
      <c r="E15030" s="357" t="s">
        <v>6312</v>
      </c>
    </row>
    <row r="15031" spans="1:5" ht="15.6">
      <c r="A15031" s="358" t="s">
        <v>17458</v>
      </c>
      <c r="B15031" s="358" t="s">
        <v>17459</v>
      </c>
      <c r="C15031" s="359">
        <v>2.1</v>
      </c>
      <c r="D15031" s="357" t="s">
        <v>6312</v>
      </c>
      <c r="E15031" s="357" t="s">
        <v>6312</v>
      </c>
    </row>
    <row r="15032" spans="1:5" ht="15.6">
      <c r="A15032" s="358" t="s">
        <v>18313</v>
      </c>
      <c r="B15032" s="358" t="s">
        <v>18314</v>
      </c>
      <c r="C15032" s="359">
        <v>2.1</v>
      </c>
      <c r="D15032" s="357" t="s">
        <v>7198</v>
      </c>
      <c r="E15032" s="357" t="s">
        <v>7198</v>
      </c>
    </row>
    <row r="15033" spans="1:5" ht="15.6">
      <c r="A15033" s="358" t="s">
        <v>18313</v>
      </c>
      <c r="B15033" s="358" t="s">
        <v>18314</v>
      </c>
      <c r="C15033" s="359">
        <v>2.1</v>
      </c>
      <c r="D15033" s="357" t="s">
        <v>7198</v>
      </c>
      <c r="E15033" s="357" t="s">
        <v>7198</v>
      </c>
    </row>
    <row r="15034" spans="1:5" ht="15.6">
      <c r="A15034" s="358" t="s">
        <v>18313</v>
      </c>
      <c r="B15034" s="358" t="s">
        <v>18314</v>
      </c>
      <c r="C15034" s="359">
        <v>2.1</v>
      </c>
      <c r="D15034" s="357" t="s">
        <v>7198</v>
      </c>
      <c r="E15034" s="357" t="s">
        <v>7198</v>
      </c>
    </row>
    <row r="15035" spans="1:5" ht="15.6">
      <c r="A15035" s="358" t="s">
        <v>18321</v>
      </c>
      <c r="B15035" s="358" t="s">
        <v>18322</v>
      </c>
      <c r="C15035" s="359">
        <v>2.1</v>
      </c>
      <c r="D15035" s="357" t="s">
        <v>7206</v>
      </c>
      <c r="E15035" s="357" t="s">
        <v>7206</v>
      </c>
    </row>
    <row r="15036" spans="1:5" ht="15.6">
      <c r="A15036" s="358" t="s">
        <v>18321</v>
      </c>
      <c r="B15036" s="358" t="s">
        <v>18322</v>
      </c>
      <c r="C15036" s="359">
        <v>2.1</v>
      </c>
      <c r="D15036" s="357" t="s">
        <v>7206</v>
      </c>
      <c r="E15036" s="357" t="s">
        <v>7206</v>
      </c>
    </row>
    <row r="15037" spans="1:5" ht="15.6">
      <c r="A15037" s="358" t="s">
        <v>18321</v>
      </c>
      <c r="B15037" s="358" t="s">
        <v>18322</v>
      </c>
      <c r="C15037" s="359">
        <v>2.1</v>
      </c>
      <c r="D15037" s="357" t="s">
        <v>7206</v>
      </c>
      <c r="E15037" s="357" t="s">
        <v>7206</v>
      </c>
    </row>
    <row r="15038" spans="1:5" ht="15.6">
      <c r="A15038" s="358" t="s">
        <v>20344</v>
      </c>
      <c r="B15038" s="358" t="s">
        <v>20345</v>
      </c>
      <c r="C15038" s="359">
        <v>2.1</v>
      </c>
      <c r="D15038" s="357" t="s">
        <v>7668</v>
      </c>
      <c r="E15038" s="357" t="s">
        <v>7668</v>
      </c>
    </row>
    <row r="15039" spans="1:5" ht="15.6">
      <c r="A15039" s="358" t="s">
        <v>20344</v>
      </c>
      <c r="B15039" s="358" t="s">
        <v>20345</v>
      </c>
      <c r="C15039" s="359">
        <v>2.1</v>
      </c>
      <c r="D15039" s="357" t="s">
        <v>7668</v>
      </c>
      <c r="E15039" s="357" t="s">
        <v>7668</v>
      </c>
    </row>
    <row r="15040" spans="1:5" ht="15.6">
      <c r="A15040" s="358" t="s">
        <v>10262</v>
      </c>
      <c r="B15040" s="358" t="s">
        <v>24874</v>
      </c>
      <c r="C15040" s="359">
        <v>2.1</v>
      </c>
      <c r="D15040" s="357" t="s">
        <v>24873</v>
      </c>
      <c r="E15040" s="357" t="s">
        <v>24873</v>
      </c>
    </row>
    <row r="15041" spans="1:5" ht="15.6">
      <c r="A15041" s="358" t="s">
        <v>898</v>
      </c>
      <c r="B15041" s="358" t="s">
        <v>16224</v>
      </c>
      <c r="C15041" s="359">
        <v>2.1</v>
      </c>
      <c r="D15041" s="357" t="s">
        <v>5588</v>
      </c>
      <c r="E15041" s="357" t="s">
        <v>5588</v>
      </c>
    </row>
    <row r="15042" spans="1:5" ht="15.6">
      <c r="A15042" s="358" t="s">
        <v>16295</v>
      </c>
      <c r="B15042" s="358" t="s">
        <v>16296</v>
      </c>
      <c r="C15042" s="359">
        <v>2.1</v>
      </c>
      <c r="D15042" s="357" t="s">
        <v>5836</v>
      </c>
      <c r="E15042" s="357" t="s">
        <v>5836</v>
      </c>
    </row>
    <row r="15043" spans="1:5" ht="15.6">
      <c r="A15043" s="358" t="s">
        <v>16295</v>
      </c>
      <c r="B15043" s="358" t="s">
        <v>16296</v>
      </c>
      <c r="C15043" s="359">
        <v>2.1</v>
      </c>
      <c r="D15043" s="357" t="s">
        <v>5836</v>
      </c>
      <c r="E15043" s="357" t="s">
        <v>5836</v>
      </c>
    </row>
    <row r="15044" spans="1:5" ht="15.6">
      <c r="A15044" s="358" t="s">
        <v>16295</v>
      </c>
      <c r="B15044" s="358" t="s">
        <v>16296</v>
      </c>
      <c r="C15044" s="359">
        <v>2.1</v>
      </c>
      <c r="D15044" s="357" t="s">
        <v>5836</v>
      </c>
      <c r="E15044" s="357" t="s">
        <v>5836</v>
      </c>
    </row>
    <row r="15045" spans="1:5" ht="15.6">
      <c r="A15045" s="358" t="s">
        <v>16295</v>
      </c>
      <c r="B15045" s="358" t="s">
        <v>16296</v>
      </c>
      <c r="C15045" s="359">
        <v>2.1</v>
      </c>
      <c r="D15045" s="357" t="s">
        <v>5836</v>
      </c>
      <c r="E15045" s="357" t="s">
        <v>5836</v>
      </c>
    </row>
    <row r="15046" spans="1:5" ht="15.6">
      <c r="A15046" s="358" t="s">
        <v>10262</v>
      </c>
      <c r="B15046" s="358" t="s">
        <v>21950</v>
      </c>
      <c r="C15046" s="359">
        <v>2.1</v>
      </c>
      <c r="D15046" s="357" t="s">
        <v>8635</v>
      </c>
      <c r="E15046" s="357" t="s">
        <v>8635</v>
      </c>
    </row>
    <row r="15047" spans="1:5" ht="15.6">
      <c r="A15047" s="358" t="s">
        <v>1835</v>
      </c>
      <c r="B15047" s="358" t="s">
        <v>22181</v>
      </c>
      <c r="C15047" s="359">
        <v>2.1</v>
      </c>
      <c r="D15047" s="357" t="s">
        <v>8959</v>
      </c>
      <c r="E15047" s="357" t="s">
        <v>8959</v>
      </c>
    </row>
    <row r="15048" spans="1:5" ht="15.6">
      <c r="A15048" s="358" t="s">
        <v>1835</v>
      </c>
      <c r="B15048" s="358" t="s">
        <v>22181</v>
      </c>
      <c r="C15048" s="359">
        <v>2.1</v>
      </c>
      <c r="D15048" s="357" t="s">
        <v>8959</v>
      </c>
      <c r="E15048" s="357" t="s">
        <v>8959</v>
      </c>
    </row>
    <row r="15049" spans="1:5" ht="15.6">
      <c r="A15049" s="358" t="s">
        <v>10262</v>
      </c>
      <c r="B15049" s="358" t="s">
        <v>22459</v>
      </c>
      <c r="C15049" s="359">
        <v>2.1</v>
      </c>
      <c r="D15049" s="357" t="s">
        <v>9050</v>
      </c>
      <c r="E15049" s="357" t="s">
        <v>9050</v>
      </c>
    </row>
    <row r="15050" spans="1:5" ht="15.6">
      <c r="A15050" s="358" t="s">
        <v>22696</v>
      </c>
      <c r="B15050" s="358" t="s">
        <v>22697</v>
      </c>
      <c r="C15050" s="359">
        <v>2.1</v>
      </c>
      <c r="D15050" s="357" t="s">
        <v>9336</v>
      </c>
      <c r="E15050" s="357" t="s">
        <v>9336</v>
      </c>
    </row>
    <row r="15051" spans="1:5" ht="15.6">
      <c r="A15051" s="358" t="s">
        <v>11117</v>
      </c>
      <c r="B15051" s="358" t="s">
        <v>11118</v>
      </c>
      <c r="C15051" s="359">
        <v>2.1</v>
      </c>
      <c r="D15051" s="357" t="s">
        <v>2946</v>
      </c>
      <c r="E15051" s="357" t="s">
        <v>2946</v>
      </c>
    </row>
    <row r="15052" spans="1:5" ht="15.6">
      <c r="A15052" s="358" t="s">
        <v>11117</v>
      </c>
      <c r="B15052" s="358" t="s">
        <v>11118</v>
      </c>
      <c r="C15052" s="359">
        <v>2.1</v>
      </c>
      <c r="D15052" s="357" t="s">
        <v>2946</v>
      </c>
      <c r="E15052" s="357" t="s">
        <v>2946</v>
      </c>
    </row>
    <row r="15053" spans="1:5" ht="15.6">
      <c r="A15053" s="358" t="s">
        <v>11952</v>
      </c>
      <c r="B15053" s="358" t="s">
        <v>11953</v>
      </c>
      <c r="C15053" s="359">
        <v>2.1</v>
      </c>
      <c r="D15053" s="357" t="s">
        <v>3196</v>
      </c>
      <c r="E15053" s="357" t="s">
        <v>3196</v>
      </c>
    </row>
    <row r="15054" spans="1:5" ht="15.6">
      <c r="A15054" s="358" t="s">
        <v>11952</v>
      </c>
      <c r="B15054" s="358" t="s">
        <v>11953</v>
      </c>
      <c r="C15054" s="359">
        <v>2.1</v>
      </c>
      <c r="D15054" s="357" t="s">
        <v>3196</v>
      </c>
      <c r="E15054" s="357" t="s">
        <v>3196</v>
      </c>
    </row>
    <row r="15055" spans="1:5" ht="15.6">
      <c r="A15055" s="358" t="s">
        <v>11952</v>
      </c>
      <c r="B15055" s="358" t="s">
        <v>11953</v>
      </c>
      <c r="C15055" s="359">
        <v>2.1</v>
      </c>
      <c r="D15055" s="357" t="s">
        <v>3196</v>
      </c>
      <c r="E15055" s="357" t="s">
        <v>3196</v>
      </c>
    </row>
    <row r="15056" spans="1:5" ht="15.6">
      <c r="A15056" s="358" t="s">
        <v>12341</v>
      </c>
      <c r="B15056" s="358" t="s">
        <v>12342</v>
      </c>
      <c r="C15056" s="359">
        <v>2.1</v>
      </c>
      <c r="D15056" s="357" t="s">
        <v>3198</v>
      </c>
      <c r="E15056" s="357" t="s">
        <v>3198</v>
      </c>
    </row>
    <row r="15057" spans="1:5" ht="15.6">
      <c r="A15057" s="358" t="s">
        <v>12040</v>
      </c>
      <c r="B15057" s="358" t="s">
        <v>12041</v>
      </c>
      <c r="C15057" s="359">
        <v>2.1</v>
      </c>
      <c r="D15057" s="357" t="s">
        <v>3271</v>
      </c>
      <c r="E15057" s="357" t="s">
        <v>3271</v>
      </c>
    </row>
    <row r="15058" spans="1:5" ht="15.6">
      <c r="A15058" s="358" t="s">
        <v>10262</v>
      </c>
      <c r="B15058" s="358" t="s">
        <v>33224</v>
      </c>
      <c r="C15058" s="359">
        <v>2.1</v>
      </c>
      <c r="D15058" s="357" t="s">
        <v>33223</v>
      </c>
      <c r="E15058" s="357" t="s">
        <v>33223</v>
      </c>
    </row>
    <row r="15059" spans="1:5" ht="15.6">
      <c r="A15059" s="358" t="s">
        <v>10262</v>
      </c>
      <c r="B15059" s="358" t="s">
        <v>33224</v>
      </c>
      <c r="C15059" s="359">
        <v>2.1</v>
      </c>
      <c r="D15059" s="357" t="s">
        <v>33223</v>
      </c>
      <c r="E15059" s="357" t="s">
        <v>33223</v>
      </c>
    </row>
    <row r="15060" spans="1:5" ht="15.6">
      <c r="A15060" s="358" t="s">
        <v>35293</v>
      </c>
      <c r="B15060" s="358" t="s">
        <v>35294</v>
      </c>
      <c r="C15060" s="359">
        <v>2.1</v>
      </c>
      <c r="D15060" s="357" t="s">
        <v>35292</v>
      </c>
      <c r="E15060" s="357" t="s">
        <v>35292</v>
      </c>
    </row>
    <row r="15061" spans="1:5" ht="15.6">
      <c r="A15061" s="358" t="s">
        <v>39597</v>
      </c>
      <c r="B15061" s="358" t="s">
        <v>39598</v>
      </c>
      <c r="C15061" s="359">
        <v>2.1</v>
      </c>
      <c r="D15061" s="357" t="s">
        <v>39596</v>
      </c>
      <c r="E15061" s="357" t="s">
        <v>39596</v>
      </c>
    </row>
    <row r="15062" spans="1:5" ht="15.6">
      <c r="A15062" s="358" t="s">
        <v>39597</v>
      </c>
      <c r="B15062" s="358" t="s">
        <v>39598</v>
      </c>
      <c r="C15062" s="359">
        <v>2.1</v>
      </c>
      <c r="D15062" s="357" t="s">
        <v>39596</v>
      </c>
      <c r="E15062" s="357" t="s">
        <v>39596</v>
      </c>
    </row>
    <row r="15063" spans="1:5" ht="15.6">
      <c r="A15063" s="358" t="s">
        <v>41885</v>
      </c>
      <c r="B15063" s="358" t="s">
        <v>41886</v>
      </c>
      <c r="C15063" s="359">
        <v>2.1</v>
      </c>
      <c r="D15063" s="357" t="s">
        <v>41884</v>
      </c>
      <c r="E15063" s="357" t="s">
        <v>41884</v>
      </c>
    </row>
    <row r="15064" spans="1:5" ht="15.6">
      <c r="A15064" s="358" t="s">
        <v>41885</v>
      </c>
      <c r="B15064" s="358" t="s">
        <v>41886</v>
      </c>
      <c r="C15064" s="359">
        <v>2.1</v>
      </c>
      <c r="D15064" s="357" t="s">
        <v>41884</v>
      </c>
      <c r="E15064" s="357" t="s">
        <v>41884</v>
      </c>
    </row>
    <row r="15065" spans="1:5" ht="15.6">
      <c r="A15065" s="358" t="s">
        <v>41885</v>
      </c>
      <c r="B15065" s="358" t="s">
        <v>41886</v>
      </c>
      <c r="C15065" s="359">
        <v>2.1</v>
      </c>
      <c r="D15065" s="357" t="s">
        <v>41884</v>
      </c>
      <c r="E15065" s="357" t="s">
        <v>41884</v>
      </c>
    </row>
    <row r="15066" spans="1:5" ht="15.6">
      <c r="A15066" s="358" t="s">
        <v>20550</v>
      </c>
      <c r="B15066" s="358" t="s">
        <v>20551</v>
      </c>
      <c r="C15066" s="359">
        <v>2.1</v>
      </c>
      <c r="D15066" s="357" t="s">
        <v>8004</v>
      </c>
      <c r="E15066" s="357" t="s">
        <v>8004</v>
      </c>
    </row>
    <row r="15067" spans="1:5" ht="15.6">
      <c r="A15067" s="358" t="s">
        <v>20550</v>
      </c>
      <c r="B15067" s="358" t="s">
        <v>20551</v>
      </c>
      <c r="C15067" s="359">
        <v>2.1</v>
      </c>
      <c r="D15067" s="357" t="s">
        <v>8004</v>
      </c>
      <c r="E15067" s="357" t="s">
        <v>8004</v>
      </c>
    </row>
    <row r="15068" spans="1:5" ht="15.6">
      <c r="A15068" s="358" t="s">
        <v>20550</v>
      </c>
      <c r="B15068" s="358" t="s">
        <v>20551</v>
      </c>
      <c r="C15068" s="359">
        <v>2.1</v>
      </c>
      <c r="D15068" s="357" t="s">
        <v>8004</v>
      </c>
      <c r="E15068" s="357" t="s">
        <v>8004</v>
      </c>
    </row>
    <row r="15069" spans="1:5" ht="15.6">
      <c r="A15069" s="358" t="s">
        <v>54915</v>
      </c>
      <c r="B15069" s="358" t="s">
        <v>54915</v>
      </c>
      <c r="C15069" s="359">
        <v>2.1</v>
      </c>
      <c r="D15069" s="357" t="s">
        <v>54914</v>
      </c>
      <c r="E15069" s="357" t="s">
        <v>54914</v>
      </c>
    </row>
    <row r="15070" spans="1:5" ht="15.6">
      <c r="A15070" s="358" t="s">
        <v>1833</v>
      </c>
      <c r="B15070" s="358" t="s">
        <v>21845</v>
      </c>
      <c r="C15070" s="359">
        <v>2.1</v>
      </c>
      <c r="D15070" s="357" t="s">
        <v>8934</v>
      </c>
      <c r="E15070" s="357" t="s">
        <v>8934</v>
      </c>
    </row>
    <row r="15071" spans="1:5" ht="15.6">
      <c r="A15071" s="358" t="s">
        <v>10262</v>
      </c>
      <c r="B15071" s="358" t="s">
        <v>23519</v>
      </c>
      <c r="C15071" s="359">
        <v>2.1</v>
      </c>
      <c r="D15071" s="357" t="s">
        <v>9717</v>
      </c>
      <c r="E15071" s="357" t="s">
        <v>9717</v>
      </c>
    </row>
    <row r="15072" spans="1:5" ht="15.6">
      <c r="A15072" s="358" t="s">
        <v>12373</v>
      </c>
      <c r="B15072" s="358" t="s">
        <v>12374</v>
      </c>
      <c r="C15072" s="359">
        <v>2.1</v>
      </c>
      <c r="D15072" s="357" t="s">
        <v>3236</v>
      </c>
      <c r="E15072" s="357" t="s">
        <v>3236</v>
      </c>
    </row>
    <row r="15073" spans="1:5" ht="15.6">
      <c r="A15073" s="358" t="s">
        <v>12373</v>
      </c>
      <c r="B15073" s="358" t="s">
        <v>12374</v>
      </c>
      <c r="C15073" s="359">
        <v>2.1</v>
      </c>
      <c r="D15073" s="357" t="s">
        <v>3236</v>
      </c>
      <c r="E15073" s="357" t="s">
        <v>3236</v>
      </c>
    </row>
    <row r="15074" spans="1:5" ht="15.6">
      <c r="A15074" s="358" t="s">
        <v>710</v>
      </c>
      <c r="B15074" s="358" t="s">
        <v>14351</v>
      </c>
      <c r="C15074" s="359">
        <v>2.1</v>
      </c>
      <c r="D15074" s="357" t="s">
        <v>4619</v>
      </c>
      <c r="E15074" s="357" t="s">
        <v>4619</v>
      </c>
    </row>
    <row r="15075" spans="1:5" ht="15.6">
      <c r="A15075" s="358" t="s">
        <v>17444</v>
      </c>
      <c r="B15075" s="358" t="s">
        <v>17445</v>
      </c>
      <c r="C15075" s="359">
        <v>2.1</v>
      </c>
      <c r="D15075" s="357" t="s">
        <v>6296</v>
      </c>
      <c r="E15075" s="357" t="s">
        <v>6296</v>
      </c>
    </row>
    <row r="15076" spans="1:5" ht="15.6">
      <c r="A15076" s="358" t="s">
        <v>17444</v>
      </c>
      <c r="B15076" s="358" t="s">
        <v>17445</v>
      </c>
      <c r="C15076" s="359">
        <v>2.1</v>
      </c>
      <c r="D15076" s="357" t="s">
        <v>6296</v>
      </c>
      <c r="E15076" s="357" t="s">
        <v>6296</v>
      </c>
    </row>
    <row r="15077" spans="1:5" ht="15.6">
      <c r="A15077" s="358" t="s">
        <v>10262</v>
      </c>
      <c r="B15077" s="358" t="s">
        <v>40488</v>
      </c>
      <c r="C15077" s="359">
        <v>2.1</v>
      </c>
      <c r="D15077" s="357" t="s">
        <v>40487</v>
      </c>
      <c r="E15077" s="357" t="s">
        <v>40487</v>
      </c>
    </row>
    <row r="15078" spans="1:5" ht="15.6">
      <c r="A15078" s="358" t="s">
        <v>19495</v>
      </c>
      <c r="B15078" s="358" t="s">
        <v>19496</v>
      </c>
      <c r="C15078" s="359">
        <v>2.1</v>
      </c>
      <c r="D15078" s="357" t="s">
        <v>7295</v>
      </c>
      <c r="E15078" s="357" t="s">
        <v>7295</v>
      </c>
    </row>
    <row r="15079" spans="1:5" ht="15.6">
      <c r="A15079" s="358" t="s">
        <v>19495</v>
      </c>
      <c r="B15079" s="358" t="s">
        <v>19496</v>
      </c>
      <c r="C15079" s="359">
        <v>2.1</v>
      </c>
      <c r="D15079" s="357" t="s">
        <v>7295</v>
      </c>
      <c r="E15079" s="357" t="s">
        <v>7295</v>
      </c>
    </row>
    <row r="15080" spans="1:5" ht="15.6">
      <c r="A15080" s="358" t="s">
        <v>10262</v>
      </c>
      <c r="B15080" s="358" t="s">
        <v>54579</v>
      </c>
      <c r="C15080" s="359">
        <v>2.1</v>
      </c>
      <c r="D15080" s="357" t="s">
        <v>54578</v>
      </c>
      <c r="E15080" s="357" t="s">
        <v>54578</v>
      </c>
    </row>
    <row r="15081" spans="1:5" ht="15.6">
      <c r="A15081" s="358" t="s">
        <v>22544</v>
      </c>
      <c r="B15081" s="358" t="s">
        <v>22545</v>
      </c>
      <c r="C15081" s="359">
        <v>2.1</v>
      </c>
      <c r="D15081" s="357" t="s">
        <v>9197</v>
      </c>
      <c r="E15081" s="357" t="s">
        <v>9197</v>
      </c>
    </row>
    <row r="15082" spans="1:5" ht="15.6">
      <c r="A15082" s="358" t="s">
        <v>51141</v>
      </c>
      <c r="B15082" s="358" t="s">
        <v>51142</v>
      </c>
      <c r="C15082" s="359">
        <v>2.1</v>
      </c>
      <c r="D15082" s="357" t="s">
        <v>51140</v>
      </c>
      <c r="E15082" s="357" t="s">
        <v>51140</v>
      </c>
    </row>
    <row r="15083" spans="1:5" ht="15.6">
      <c r="A15083" s="358" t="s">
        <v>23227</v>
      </c>
      <c r="B15083" s="358" t="s">
        <v>23228</v>
      </c>
      <c r="C15083" s="359">
        <v>2.1</v>
      </c>
      <c r="D15083" s="357" t="s">
        <v>9608</v>
      </c>
      <c r="E15083" s="357" t="s">
        <v>9608</v>
      </c>
    </row>
    <row r="15084" spans="1:5" ht="15.6">
      <c r="A15084" s="358" t="s">
        <v>11229</v>
      </c>
      <c r="B15084" s="358" t="s">
        <v>11229</v>
      </c>
      <c r="C15084" s="359">
        <v>2.1</v>
      </c>
      <c r="D15084" s="357" t="s">
        <v>2234</v>
      </c>
      <c r="E15084" s="357" t="s">
        <v>2234</v>
      </c>
    </row>
    <row r="15085" spans="1:5" ht="15.6">
      <c r="A15085" s="358" t="s">
        <v>11229</v>
      </c>
      <c r="B15085" s="358" t="s">
        <v>11229</v>
      </c>
      <c r="C15085" s="359">
        <v>2.1</v>
      </c>
      <c r="D15085" s="357" t="s">
        <v>2234</v>
      </c>
      <c r="E15085" s="357" t="s">
        <v>2234</v>
      </c>
    </row>
    <row r="15086" spans="1:5" ht="15.6">
      <c r="A15086" s="358" t="s">
        <v>12151</v>
      </c>
      <c r="B15086" s="358" t="s">
        <v>12152</v>
      </c>
      <c r="C15086" s="359">
        <v>2.1</v>
      </c>
      <c r="D15086" s="357" t="s">
        <v>3376</v>
      </c>
      <c r="E15086" s="357" t="s">
        <v>3376</v>
      </c>
    </row>
    <row r="15087" spans="1:5" ht="15.6">
      <c r="A15087" s="358" t="s">
        <v>10262</v>
      </c>
      <c r="B15087" s="358" t="s">
        <v>28189</v>
      </c>
      <c r="C15087" s="359">
        <v>2.1</v>
      </c>
      <c r="D15087" s="357" t="s">
        <v>28188</v>
      </c>
      <c r="E15087" s="357" t="s">
        <v>28188</v>
      </c>
    </row>
    <row r="15088" spans="1:5" ht="15.6">
      <c r="A15088" s="358" t="s">
        <v>10262</v>
      </c>
      <c r="B15088" s="358" t="s">
        <v>28189</v>
      </c>
      <c r="C15088" s="359">
        <v>2.1</v>
      </c>
      <c r="D15088" s="357" t="s">
        <v>28188</v>
      </c>
      <c r="E15088" s="357" t="s">
        <v>28188</v>
      </c>
    </row>
    <row r="15089" spans="1:5" ht="15.6">
      <c r="A15089" s="358" t="s">
        <v>10262</v>
      </c>
      <c r="B15089" s="358" t="s">
        <v>54716</v>
      </c>
      <c r="C15089" s="359">
        <v>2.1</v>
      </c>
      <c r="D15089" s="357" t="s">
        <v>54715</v>
      </c>
      <c r="E15089" s="357" t="s">
        <v>54715</v>
      </c>
    </row>
    <row r="15090" spans="1:5" ht="15.6">
      <c r="A15090" s="358" t="s">
        <v>10262</v>
      </c>
      <c r="B15090" s="358" t="s">
        <v>37379</v>
      </c>
      <c r="C15090" s="359">
        <v>2.1</v>
      </c>
      <c r="D15090" s="357" t="s">
        <v>37378</v>
      </c>
      <c r="E15090" s="357" t="s">
        <v>37378</v>
      </c>
    </row>
    <row r="15091" spans="1:5" ht="15.6">
      <c r="A15091" s="358" t="s">
        <v>10262</v>
      </c>
      <c r="B15091" s="358" t="s">
        <v>37379</v>
      </c>
      <c r="C15091" s="359">
        <v>2.1</v>
      </c>
      <c r="D15091" s="357" t="s">
        <v>37378</v>
      </c>
      <c r="E15091" s="357" t="s">
        <v>37378</v>
      </c>
    </row>
    <row r="15092" spans="1:5" ht="15.6">
      <c r="A15092" s="358" t="s">
        <v>18729</v>
      </c>
      <c r="B15092" s="358" t="s">
        <v>18730</v>
      </c>
      <c r="C15092" s="359">
        <v>2.1</v>
      </c>
      <c r="D15092" s="357" t="s">
        <v>6125</v>
      </c>
      <c r="E15092" s="357" t="s">
        <v>6125</v>
      </c>
    </row>
    <row r="15093" spans="1:5" ht="15.6">
      <c r="A15093" s="358" t="s">
        <v>41071</v>
      </c>
      <c r="B15093" s="358" t="s">
        <v>41072</v>
      </c>
      <c r="C15093" s="359">
        <v>2.1</v>
      </c>
      <c r="D15093" s="357" t="s">
        <v>41070</v>
      </c>
      <c r="E15093" s="357" t="s">
        <v>41070</v>
      </c>
    </row>
    <row r="15094" spans="1:5" ht="15.6">
      <c r="A15094" s="358" t="s">
        <v>22041</v>
      </c>
      <c r="B15094" s="358" t="s">
        <v>22042</v>
      </c>
      <c r="C15094" s="359">
        <v>2.1</v>
      </c>
      <c r="D15094" s="357" t="s">
        <v>8802</v>
      </c>
      <c r="E15094" s="357" t="s">
        <v>8802</v>
      </c>
    </row>
    <row r="15095" spans="1:5" ht="15.6">
      <c r="A15095" s="358" t="s">
        <v>22113</v>
      </c>
      <c r="B15095" s="358" t="s">
        <v>22114</v>
      </c>
      <c r="C15095" s="359">
        <v>2.1</v>
      </c>
      <c r="D15095" s="357" t="s">
        <v>8905</v>
      </c>
      <c r="E15095" s="357" t="s">
        <v>8905</v>
      </c>
    </row>
    <row r="15096" spans="1:5" ht="15.6">
      <c r="A15096" s="358" t="s">
        <v>22113</v>
      </c>
      <c r="B15096" s="358" t="s">
        <v>22114</v>
      </c>
      <c r="C15096" s="359">
        <v>2.1</v>
      </c>
      <c r="D15096" s="357" t="s">
        <v>8905</v>
      </c>
      <c r="E15096" s="357" t="s">
        <v>8905</v>
      </c>
    </row>
    <row r="15097" spans="1:5" ht="15.6">
      <c r="A15097" s="358" t="s">
        <v>10262</v>
      </c>
      <c r="B15097" s="358" t="s">
        <v>54540</v>
      </c>
      <c r="C15097" s="359">
        <v>2.1</v>
      </c>
      <c r="D15097" s="357" t="s">
        <v>54539</v>
      </c>
      <c r="E15097" s="357" t="s">
        <v>54539</v>
      </c>
    </row>
    <row r="15098" spans="1:5" ht="15.6">
      <c r="A15098" s="358" t="s">
        <v>10806</v>
      </c>
      <c r="B15098" s="358" t="s">
        <v>10807</v>
      </c>
      <c r="C15098" s="359">
        <v>2.1</v>
      </c>
      <c r="D15098" s="357" t="s">
        <v>2632</v>
      </c>
      <c r="E15098" s="357" t="s">
        <v>2632</v>
      </c>
    </row>
    <row r="15099" spans="1:5" ht="15.6">
      <c r="A15099" s="358" t="s">
        <v>236</v>
      </c>
      <c r="B15099" s="358" t="s">
        <v>11048</v>
      </c>
      <c r="C15099" s="359">
        <v>2.1</v>
      </c>
      <c r="D15099" s="357" t="s">
        <v>2874</v>
      </c>
      <c r="E15099" s="357" t="s">
        <v>2874</v>
      </c>
    </row>
    <row r="15100" spans="1:5" ht="15.6">
      <c r="A15100" s="358" t="s">
        <v>236</v>
      </c>
      <c r="B15100" s="358" t="s">
        <v>11048</v>
      </c>
      <c r="C15100" s="359">
        <v>2.1</v>
      </c>
      <c r="D15100" s="357" t="s">
        <v>2874</v>
      </c>
      <c r="E15100" s="357" t="s">
        <v>2874</v>
      </c>
    </row>
    <row r="15101" spans="1:5" ht="15.6">
      <c r="A15101" s="358" t="s">
        <v>13350</v>
      </c>
      <c r="B15101" s="358" t="s">
        <v>13351</v>
      </c>
      <c r="C15101" s="359">
        <v>2.1</v>
      </c>
      <c r="D15101" s="357" t="s">
        <v>3522</v>
      </c>
      <c r="E15101" s="357" t="s">
        <v>3522</v>
      </c>
    </row>
    <row r="15102" spans="1:5" ht="15.6">
      <c r="A15102" s="358" t="s">
        <v>12782</v>
      </c>
      <c r="B15102" s="358" t="s">
        <v>12783</v>
      </c>
      <c r="C15102" s="359">
        <v>2.1</v>
      </c>
      <c r="D15102" s="357" t="s">
        <v>3732</v>
      </c>
      <c r="E15102" s="357" t="s">
        <v>3732</v>
      </c>
    </row>
    <row r="15103" spans="1:5" ht="15.6">
      <c r="A15103" s="358" t="s">
        <v>12782</v>
      </c>
      <c r="B15103" s="358" t="s">
        <v>12783</v>
      </c>
      <c r="C15103" s="359">
        <v>2.1</v>
      </c>
      <c r="D15103" s="357" t="s">
        <v>3732</v>
      </c>
      <c r="E15103" s="357" t="s">
        <v>3732</v>
      </c>
    </row>
    <row r="15104" spans="1:5" ht="15.6">
      <c r="A15104" s="358" t="s">
        <v>731</v>
      </c>
      <c r="B15104" s="358" t="s">
        <v>14473</v>
      </c>
      <c r="C15104" s="359">
        <v>2.1</v>
      </c>
      <c r="D15104" s="357" t="s">
        <v>4731</v>
      </c>
      <c r="E15104" s="357" t="s">
        <v>4731</v>
      </c>
    </row>
    <row r="15105" spans="1:5" ht="15.6">
      <c r="A15105" s="358" t="s">
        <v>33875</v>
      </c>
      <c r="B15105" s="358" t="s">
        <v>33876</v>
      </c>
      <c r="C15105" s="359">
        <v>2.1</v>
      </c>
      <c r="D15105" s="357" t="s">
        <v>33874</v>
      </c>
      <c r="E15105" s="357" t="s">
        <v>33874</v>
      </c>
    </row>
    <row r="15106" spans="1:5" ht="15.6">
      <c r="A15106" s="358" t="s">
        <v>18903</v>
      </c>
      <c r="B15106" s="358" t="s">
        <v>18904</v>
      </c>
      <c r="C15106" s="359">
        <v>2.1</v>
      </c>
      <c r="D15106" s="357" t="s">
        <v>6403</v>
      </c>
      <c r="E15106" s="357" t="s">
        <v>6403</v>
      </c>
    </row>
    <row r="15107" spans="1:5" ht="15.6">
      <c r="A15107" s="358" t="s">
        <v>18903</v>
      </c>
      <c r="B15107" s="358" t="s">
        <v>18904</v>
      </c>
      <c r="C15107" s="359">
        <v>2.1</v>
      </c>
      <c r="D15107" s="357" t="s">
        <v>6403</v>
      </c>
      <c r="E15107" s="357" t="s">
        <v>6403</v>
      </c>
    </row>
    <row r="15108" spans="1:5" ht="15.6">
      <c r="A15108" s="358" t="s">
        <v>39958</v>
      </c>
      <c r="B15108" s="358" t="s">
        <v>39959</v>
      </c>
      <c r="C15108" s="359">
        <v>2.1</v>
      </c>
      <c r="D15108" s="357" t="s">
        <v>39957</v>
      </c>
      <c r="E15108" s="357" t="s">
        <v>39957</v>
      </c>
    </row>
    <row r="15109" spans="1:5" ht="15.6">
      <c r="A15109" s="358" t="s">
        <v>39958</v>
      </c>
      <c r="B15109" s="358" t="s">
        <v>39959</v>
      </c>
      <c r="C15109" s="359">
        <v>2.1</v>
      </c>
      <c r="D15109" s="357" t="s">
        <v>39957</v>
      </c>
      <c r="E15109" s="357" t="s">
        <v>39957</v>
      </c>
    </row>
    <row r="15110" spans="1:5" ht="15.6">
      <c r="A15110" s="358" t="s">
        <v>21846</v>
      </c>
      <c r="B15110" s="358" t="s">
        <v>21847</v>
      </c>
      <c r="C15110" s="359">
        <v>2.1</v>
      </c>
      <c r="D15110" s="357" t="s">
        <v>8474</v>
      </c>
      <c r="E15110" s="357" t="s">
        <v>8474</v>
      </c>
    </row>
    <row r="15111" spans="1:5" ht="15.6">
      <c r="A15111" s="358" t="s">
        <v>21846</v>
      </c>
      <c r="B15111" s="358" t="s">
        <v>21847</v>
      </c>
      <c r="C15111" s="359">
        <v>2.1</v>
      </c>
      <c r="D15111" s="357" t="s">
        <v>8474</v>
      </c>
      <c r="E15111" s="357" t="s">
        <v>8474</v>
      </c>
    </row>
    <row r="15112" spans="1:5" ht="15.6">
      <c r="A15112" s="358" t="s">
        <v>158</v>
      </c>
      <c r="B15112" s="358" t="s">
        <v>10463</v>
      </c>
      <c r="C15112" s="359">
        <v>2.1</v>
      </c>
      <c r="D15112" s="357" t="s">
        <v>157</v>
      </c>
      <c r="E15112" s="357" t="s">
        <v>157</v>
      </c>
    </row>
    <row r="15113" spans="1:5" ht="15.6">
      <c r="A15113" s="358" t="s">
        <v>158</v>
      </c>
      <c r="B15113" s="358" t="s">
        <v>10463</v>
      </c>
      <c r="C15113" s="359">
        <v>2.1</v>
      </c>
      <c r="D15113" s="357" t="s">
        <v>157</v>
      </c>
      <c r="E15113" s="357" t="s">
        <v>157</v>
      </c>
    </row>
    <row r="15114" spans="1:5" ht="15.6">
      <c r="A15114" s="358" t="s">
        <v>28860</v>
      </c>
      <c r="B15114" s="358" t="s">
        <v>28860</v>
      </c>
      <c r="C15114" s="359">
        <v>2.1</v>
      </c>
      <c r="D15114" s="357" t="s">
        <v>28859</v>
      </c>
      <c r="E15114" s="357" t="s">
        <v>28859</v>
      </c>
    </row>
    <row r="15115" spans="1:5" ht="15.6">
      <c r="A15115" s="358" t="s">
        <v>31985</v>
      </c>
      <c r="B15115" s="358" t="s">
        <v>31986</v>
      </c>
      <c r="C15115" s="359">
        <v>2.1</v>
      </c>
      <c r="D15115" s="357" t="s">
        <v>31984</v>
      </c>
      <c r="E15115" s="357" t="s">
        <v>31984</v>
      </c>
    </row>
    <row r="15116" spans="1:5" ht="15.6">
      <c r="A15116" s="358" t="s">
        <v>31985</v>
      </c>
      <c r="B15116" s="358" t="s">
        <v>31986</v>
      </c>
      <c r="C15116" s="359">
        <v>2.1</v>
      </c>
      <c r="D15116" s="357" t="s">
        <v>31984</v>
      </c>
      <c r="E15116" s="357" t="s">
        <v>31984</v>
      </c>
    </row>
    <row r="15117" spans="1:5" ht="15.6">
      <c r="A15117" s="358" t="s">
        <v>856</v>
      </c>
      <c r="B15117" s="358" t="s">
        <v>15572</v>
      </c>
      <c r="C15117" s="359">
        <v>2.1</v>
      </c>
      <c r="D15117" s="357" t="s">
        <v>5237</v>
      </c>
      <c r="E15117" s="357" t="s">
        <v>5237</v>
      </c>
    </row>
    <row r="15118" spans="1:5" ht="15.6">
      <c r="A15118" s="358" t="s">
        <v>10262</v>
      </c>
      <c r="B15118" s="358" t="s">
        <v>35166</v>
      </c>
      <c r="C15118" s="359">
        <v>2.1</v>
      </c>
      <c r="D15118" s="357" t="s">
        <v>35165</v>
      </c>
      <c r="E15118" s="357" t="s">
        <v>35165</v>
      </c>
    </row>
    <row r="15119" spans="1:5" ht="15.6">
      <c r="A15119" s="358" t="s">
        <v>10262</v>
      </c>
      <c r="B15119" s="358" t="s">
        <v>35166</v>
      </c>
      <c r="C15119" s="359">
        <v>2.1</v>
      </c>
      <c r="D15119" s="357" t="s">
        <v>35165</v>
      </c>
      <c r="E15119" s="357" t="s">
        <v>35165</v>
      </c>
    </row>
    <row r="15120" spans="1:5" ht="15.6">
      <c r="A15120" s="358" t="s">
        <v>10262</v>
      </c>
      <c r="B15120" s="358" t="s">
        <v>35166</v>
      </c>
      <c r="C15120" s="359">
        <v>2.1</v>
      </c>
      <c r="D15120" s="357" t="s">
        <v>35165</v>
      </c>
      <c r="E15120" s="357" t="s">
        <v>35165</v>
      </c>
    </row>
    <row r="15121" spans="1:5" ht="15.6">
      <c r="A15121" s="358" t="s">
        <v>37620</v>
      </c>
      <c r="B15121" s="358" t="s">
        <v>37621</v>
      </c>
      <c r="C15121" s="359">
        <v>2.1</v>
      </c>
      <c r="D15121" s="357" t="s">
        <v>37619</v>
      </c>
      <c r="E15121" s="357" t="s">
        <v>37619</v>
      </c>
    </row>
    <row r="15122" spans="1:5" ht="15.6">
      <c r="A15122" s="358" t="s">
        <v>19244</v>
      </c>
      <c r="B15122" s="358" t="s">
        <v>19245</v>
      </c>
      <c r="C15122" s="359">
        <v>2.1</v>
      </c>
      <c r="D15122" s="357" t="s">
        <v>6891</v>
      </c>
      <c r="E15122" s="357" t="s">
        <v>6891</v>
      </c>
    </row>
    <row r="15123" spans="1:5" ht="15.6">
      <c r="A15123" s="358" t="s">
        <v>1483</v>
      </c>
      <c r="B15123" s="358" t="s">
        <v>20276</v>
      </c>
      <c r="C15123" s="359">
        <v>2.1</v>
      </c>
      <c r="D15123" s="357" t="s">
        <v>7980</v>
      </c>
      <c r="E15123" s="357" t="s">
        <v>7980</v>
      </c>
    </row>
    <row r="15124" spans="1:5" ht="15.6">
      <c r="A15124" s="358" t="s">
        <v>1483</v>
      </c>
      <c r="B15124" s="358" t="s">
        <v>20276</v>
      </c>
      <c r="C15124" s="359">
        <v>2.1</v>
      </c>
      <c r="D15124" s="357" t="s">
        <v>7980</v>
      </c>
      <c r="E15124" s="357" t="s">
        <v>7980</v>
      </c>
    </row>
    <row r="15125" spans="1:5" ht="15.6">
      <c r="A15125" s="358" t="s">
        <v>21560</v>
      </c>
      <c r="B15125" s="358" t="s">
        <v>21561</v>
      </c>
      <c r="C15125" s="359">
        <v>2.1</v>
      </c>
      <c r="D15125" s="357" t="s">
        <v>8740</v>
      </c>
      <c r="E15125" s="357" t="s">
        <v>8740</v>
      </c>
    </row>
    <row r="15126" spans="1:5" ht="15.6">
      <c r="A15126" s="358" t="s">
        <v>1763</v>
      </c>
      <c r="B15126" s="358" t="s">
        <v>21570</v>
      </c>
      <c r="C15126" s="359">
        <v>2.1</v>
      </c>
      <c r="D15126" s="357" t="s">
        <v>8749</v>
      </c>
      <c r="E15126" s="357" t="s">
        <v>8749</v>
      </c>
    </row>
    <row r="15127" spans="1:5" ht="15.6">
      <c r="A15127" s="358" t="s">
        <v>1763</v>
      </c>
      <c r="B15127" s="358" t="s">
        <v>21570</v>
      </c>
      <c r="C15127" s="359">
        <v>2.1</v>
      </c>
      <c r="D15127" s="357" t="s">
        <v>8749</v>
      </c>
      <c r="E15127" s="357" t="s">
        <v>8749</v>
      </c>
    </row>
    <row r="15128" spans="1:5" ht="15.6">
      <c r="A15128" s="358" t="s">
        <v>1763</v>
      </c>
      <c r="B15128" s="358" t="s">
        <v>21570</v>
      </c>
      <c r="C15128" s="359">
        <v>2.1</v>
      </c>
      <c r="D15128" s="357" t="s">
        <v>8749</v>
      </c>
      <c r="E15128" s="357" t="s">
        <v>8749</v>
      </c>
    </row>
    <row r="15129" spans="1:5" ht="15.6">
      <c r="A15129" s="358" t="s">
        <v>1763</v>
      </c>
      <c r="B15129" s="358" t="s">
        <v>21570</v>
      </c>
      <c r="C15129" s="359">
        <v>2.1</v>
      </c>
      <c r="D15129" s="357" t="s">
        <v>8749</v>
      </c>
      <c r="E15129" s="357" t="s">
        <v>8749</v>
      </c>
    </row>
    <row r="15130" spans="1:5" ht="15.6">
      <c r="A15130" s="358" t="s">
        <v>23868</v>
      </c>
      <c r="B15130" s="358" t="s">
        <v>23869</v>
      </c>
      <c r="C15130" s="359">
        <v>2.1</v>
      </c>
      <c r="D15130" s="357" t="s">
        <v>9928</v>
      </c>
      <c r="E15130" s="357" t="s">
        <v>9928</v>
      </c>
    </row>
    <row r="15131" spans="1:5" ht="15.6">
      <c r="A15131" s="358" t="s">
        <v>23868</v>
      </c>
      <c r="B15131" s="358" t="s">
        <v>23869</v>
      </c>
      <c r="C15131" s="359">
        <v>2.1</v>
      </c>
      <c r="D15131" s="357" t="s">
        <v>9928</v>
      </c>
      <c r="E15131" s="357" t="s">
        <v>9928</v>
      </c>
    </row>
    <row r="15132" spans="1:5" ht="15.6">
      <c r="A15132" s="358" t="s">
        <v>203</v>
      </c>
      <c r="B15132" s="358" t="s">
        <v>10851</v>
      </c>
      <c r="C15132" s="359">
        <v>2.1</v>
      </c>
      <c r="D15132" s="357" t="s">
        <v>2687</v>
      </c>
      <c r="E15132" s="357" t="s">
        <v>2687</v>
      </c>
    </row>
    <row r="15133" spans="1:5" ht="15.6">
      <c r="A15133" s="358" t="s">
        <v>203</v>
      </c>
      <c r="B15133" s="358" t="s">
        <v>10851</v>
      </c>
      <c r="C15133" s="359">
        <v>2.1</v>
      </c>
      <c r="D15133" s="357" t="s">
        <v>2687</v>
      </c>
      <c r="E15133" s="357" t="s">
        <v>2687</v>
      </c>
    </row>
    <row r="15134" spans="1:5" ht="15.6">
      <c r="A15134" s="358" t="s">
        <v>19047</v>
      </c>
      <c r="B15134" s="358" t="s">
        <v>19048</v>
      </c>
      <c r="C15134" s="359">
        <v>2.1</v>
      </c>
      <c r="D15134" s="357" t="s">
        <v>6613</v>
      </c>
      <c r="E15134" s="357" t="s">
        <v>6613</v>
      </c>
    </row>
    <row r="15135" spans="1:5" ht="15.6">
      <c r="A15135" s="358" t="s">
        <v>19047</v>
      </c>
      <c r="B15135" s="358" t="s">
        <v>19048</v>
      </c>
      <c r="C15135" s="359">
        <v>2.1</v>
      </c>
      <c r="D15135" s="357" t="s">
        <v>6613</v>
      </c>
      <c r="E15135" s="357" t="s">
        <v>6613</v>
      </c>
    </row>
    <row r="15136" spans="1:5" ht="15.6">
      <c r="A15136" s="358" t="s">
        <v>19094</v>
      </c>
      <c r="B15136" s="358" t="s">
        <v>19095</v>
      </c>
      <c r="C15136" s="359">
        <v>2.1</v>
      </c>
      <c r="D15136" s="357" t="s">
        <v>6680</v>
      </c>
      <c r="E15136" s="357" t="s">
        <v>6680</v>
      </c>
    </row>
    <row r="15137" spans="1:5" ht="15.6">
      <c r="A15137" s="358" t="s">
        <v>10262</v>
      </c>
      <c r="B15137" s="358" t="s">
        <v>54870</v>
      </c>
      <c r="C15137" s="359">
        <v>2.1</v>
      </c>
      <c r="D15137" s="357" t="s">
        <v>54869</v>
      </c>
      <c r="E15137" s="357" t="s">
        <v>54869</v>
      </c>
    </row>
    <row r="15138" spans="1:5" ht="15.6">
      <c r="A15138" s="358" t="s">
        <v>61381</v>
      </c>
      <c r="B15138" s="358" t="s">
        <v>61382</v>
      </c>
      <c r="C15138" s="359">
        <v>2.1</v>
      </c>
      <c r="D15138" s="357" t="s">
        <v>61380</v>
      </c>
      <c r="E15138" s="357" t="s">
        <v>61380</v>
      </c>
    </row>
    <row r="15139" spans="1:5" ht="15.6">
      <c r="A15139" s="358" t="s">
        <v>61381</v>
      </c>
      <c r="B15139" s="358" t="s">
        <v>61382</v>
      </c>
      <c r="C15139" s="359">
        <v>2.1</v>
      </c>
      <c r="D15139" s="357" t="s">
        <v>61380</v>
      </c>
      <c r="E15139" s="357" t="s">
        <v>61380</v>
      </c>
    </row>
    <row r="15140" spans="1:5" ht="15.6">
      <c r="A15140" s="358" t="s">
        <v>12326</v>
      </c>
      <c r="B15140" s="358" t="s">
        <v>12327</v>
      </c>
      <c r="C15140" s="359">
        <v>2.1</v>
      </c>
      <c r="D15140" s="357" t="s">
        <v>3177</v>
      </c>
      <c r="E15140" s="357" t="s">
        <v>3177</v>
      </c>
    </row>
    <row r="15141" spans="1:5" ht="15.6">
      <c r="A15141" s="358" t="s">
        <v>13286</v>
      </c>
      <c r="B15141" s="358" t="s">
        <v>13287</v>
      </c>
      <c r="C15141" s="359">
        <v>2.1</v>
      </c>
      <c r="D15141" s="357" t="s">
        <v>3427</v>
      </c>
      <c r="E15141" s="357" t="s">
        <v>3427</v>
      </c>
    </row>
    <row r="15142" spans="1:5" ht="15.6">
      <c r="A15142" s="358" t="s">
        <v>35764</v>
      </c>
      <c r="B15142" s="358" t="s">
        <v>35765</v>
      </c>
      <c r="C15142" s="359">
        <v>2.1</v>
      </c>
      <c r="D15142" s="357" t="s">
        <v>35763</v>
      </c>
      <c r="E15142" s="357" t="s">
        <v>35763</v>
      </c>
    </row>
    <row r="15143" spans="1:5" ht="15.6">
      <c r="A15143" s="358" t="s">
        <v>36097</v>
      </c>
      <c r="B15143" s="358" t="s">
        <v>36098</v>
      </c>
      <c r="C15143" s="359">
        <v>2.1</v>
      </c>
      <c r="D15143" s="357" t="s">
        <v>36096</v>
      </c>
      <c r="E15143" s="357" t="s">
        <v>36096</v>
      </c>
    </row>
    <row r="15144" spans="1:5" ht="15.6">
      <c r="A15144" s="358" t="s">
        <v>18951</v>
      </c>
      <c r="B15144" s="358" t="s">
        <v>18952</v>
      </c>
      <c r="C15144" s="359">
        <v>2.1</v>
      </c>
      <c r="D15144" s="357" t="s">
        <v>6460</v>
      </c>
      <c r="E15144" s="357" t="s">
        <v>6460</v>
      </c>
    </row>
    <row r="15145" spans="1:5" ht="15.6">
      <c r="A15145" s="358" t="s">
        <v>42512</v>
      </c>
      <c r="B15145" s="358" t="s">
        <v>42513</v>
      </c>
      <c r="C15145" s="359">
        <v>2.1</v>
      </c>
      <c r="D15145" s="357" t="s">
        <v>42511</v>
      </c>
      <c r="E15145" s="357" t="s">
        <v>42511</v>
      </c>
    </row>
    <row r="15146" spans="1:5" ht="15.6">
      <c r="A15146" s="358" t="s">
        <v>42512</v>
      </c>
      <c r="B15146" s="358" t="s">
        <v>42513</v>
      </c>
      <c r="C15146" s="359">
        <v>2.1</v>
      </c>
      <c r="D15146" s="357" t="s">
        <v>42511</v>
      </c>
      <c r="E15146" s="357" t="s">
        <v>42511</v>
      </c>
    </row>
    <row r="15147" spans="1:5" ht="15.6">
      <c r="A15147" s="358" t="s">
        <v>21186</v>
      </c>
      <c r="B15147" s="358" t="s">
        <v>21187</v>
      </c>
      <c r="C15147" s="359">
        <v>2.1</v>
      </c>
      <c r="D15147" s="357" t="s">
        <v>8344</v>
      </c>
      <c r="E15147" s="357" t="s">
        <v>8344</v>
      </c>
    </row>
    <row r="15148" spans="1:5" ht="15.6">
      <c r="A15148" s="358" t="s">
        <v>1905</v>
      </c>
      <c r="B15148" s="358" t="s">
        <v>22607</v>
      </c>
      <c r="C15148" s="359">
        <v>2.1</v>
      </c>
      <c r="D15148" s="357" t="s">
        <v>9260</v>
      </c>
      <c r="E15148" s="357" t="s">
        <v>9260</v>
      </c>
    </row>
    <row r="15149" spans="1:5" ht="15.6">
      <c r="A15149" s="358" t="s">
        <v>10262</v>
      </c>
      <c r="B15149" s="358" t="s">
        <v>54977</v>
      </c>
      <c r="C15149" s="359">
        <v>2.1</v>
      </c>
      <c r="D15149" s="357" t="s">
        <v>54976</v>
      </c>
      <c r="E15149" s="357" t="s">
        <v>54976</v>
      </c>
    </row>
    <row r="15150" spans="1:5" ht="15.6">
      <c r="A15150" s="358" t="s">
        <v>10329</v>
      </c>
      <c r="B15150" s="358" t="s">
        <v>10330</v>
      </c>
      <c r="C15150" s="359">
        <v>2.1</v>
      </c>
      <c r="D15150" s="357" t="s">
        <v>2247</v>
      </c>
      <c r="E15150" s="357" t="s">
        <v>2247</v>
      </c>
    </row>
    <row r="15151" spans="1:5" ht="15.6">
      <c r="A15151" s="358" t="s">
        <v>138</v>
      </c>
      <c r="B15151" s="358" t="s">
        <v>10407</v>
      </c>
      <c r="C15151" s="359">
        <v>2.1</v>
      </c>
      <c r="D15151" s="357" t="s">
        <v>2312</v>
      </c>
      <c r="E15151" s="357" t="s">
        <v>2312</v>
      </c>
    </row>
    <row r="15152" spans="1:5" ht="15.6">
      <c r="A15152" s="358" t="s">
        <v>138</v>
      </c>
      <c r="B15152" s="358" t="s">
        <v>10407</v>
      </c>
      <c r="C15152" s="359">
        <v>2.1</v>
      </c>
      <c r="D15152" s="357" t="s">
        <v>2312</v>
      </c>
      <c r="E15152" s="357" t="s">
        <v>2312</v>
      </c>
    </row>
    <row r="15153" spans="1:5" ht="15.6">
      <c r="A15153" s="358" t="s">
        <v>26617</v>
      </c>
      <c r="B15153" s="358" t="s">
        <v>26618</v>
      </c>
      <c r="C15153" s="359">
        <v>2.1</v>
      </c>
      <c r="D15153" s="357" t="s">
        <v>26616</v>
      </c>
      <c r="E15153" s="357" t="s">
        <v>26616</v>
      </c>
    </row>
    <row r="15154" spans="1:5" ht="15.6">
      <c r="A15154" s="358" t="s">
        <v>26617</v>
      </c>
      <c r="B15154" s="358" t="s">
        <v>26618</v>
      </c>
      <c r="C15154" s="359">
        <v>2.1</v>
      </c>
      <c r="D15154" s="357" t="s">
        <v>26616</v>
      </c>
      <c r="E15154" s="357" t="s">
        <v>26616</v>
      </c>
    </row>
    <row r="15155" spans="1:5" ht="15.6">
      <c r="A15155" s="358" t="s">
        <v>28416</v>
      </c>
      <c r="B15155" s="358" t="s">
        <v>28417</v>
      </c>
      <c r="C15155" s="359">
        <v>2.1</v>
      </c>
      <c r="D15155" s="357" t="s">
        <v>28415</v>
      </c>
      <c r="E15155" s="357" t="s">
        <v>28415</v>
      </c>
    </row>
    <row r="15156" spans="1:5" ht="15.6">
      <c r="A15156" s="358" t="s">
        <v>28446</v>
      </c>
      <c r="B15156" s="358" t="s">
        <v>28446</v>
      </c>
      <c r="C15156" s="359">
        <v>2.1</v>
      </c>
      <c r="D15156" s="357" t="s">
        <v>28445</v>
      </c>
      <c r="E15156" s="357" t="s">
        <v>28445</v>
      </c>
    </row>
    <row r="15157" spans="1:5" ht="15.6">
      <c r="A15157" s="358" t="s">
        <v>28999</v>
      </c>
      <c r="B15157" s="358" t="s">
        <v>28999</v>
      </c>
      <c r="C15157" s="359">
        <v>2.1</v>
      </c>
      <c r="D15157" s="357" t="s">
        <v>28998</v>
      </c>
      <c r="E15157" s="357" t="s">
        <v>28998</v>
      </c>
    </row>
    <row r="15158" spans="1:5" ht="15.6">
      <c r="A15158" s="358" t="s">
        <v>13140</v>
      </c>
      <c r="B15158" s="358" t="s">
        <v>13141</v>
      </c>
      <c r="C15158" s="359">
        <v>2.1</v>
      </c>
      <c r="D15158" s="357" t="s">
        <v>4042</v>
      </c>
      <c r="E15158" s="357" t="s">
        <v>4042</v>
      </c>
    </row>
    <row r="15159" spans="1:5" ht="15.6">
      <c r="A15159" s="358" t="s">
        <v>15629</v>
      </c>
      <c r="B15159" s="358" t="s">
        <v>15630</v>
      </c>
      <c r="C15159" s="359">
        <v>2.1</v>
      </c>
      <c r="D15159" s="357" t="s">
        <v>5287</v>
      </c>
      <c r="E15159" s="357" t="s">
        <v>5287</v>
      </c>
    </row>
    <row r="15160" spans="1:5" ht="15.6">
      <c r="A15160" s="358" t="s">
        <v>17121</v>
      </c>
      <c r="B15160" s="358" t="s">
        <v>17122</v>
      </c>
      <c r="C15160" s="359">
        <v>2.1</v>
      </c>
      <c r="D15160" s="357" t="s">
        <v>5495</v>
      </c>
      <c r="E15160" s="357" t="s">
        <v>5495</v>
      </c>
    </row>
    <row r="15161" spans="1:5" ht="15.6">
      <c r="A15161" s="358" t="s">
        <v>17299</v>
      </c>
      <c r="B15161" s="358" t="s">
        <v>17300</v>
      </c>
      <c r="C15161" s="359">
        <v>2.1</v>
      </c>
      <c r="D15161" s="357" t="s">
        <v>6153</v>
      </c>
      <c r="E15161" s="357" t="s">
        <v>6153</v>
      </c>
    </row>
    <row r="15162" spans="1:5" ht="15.6">
      <c r="A15162" s="358" t="s">
        <v>17299</v>
      </c>
      <c r="B15162" s="358" t="s">
        <v>17300</v>
      </c>
      <c r="C15162" s="359">
        <v>2.1</v>
      </c>
      <c r="D15162" s="357" t="s">
        <v>6153</v>
      </c>
      <c r="E15162" s="357" t="s">
        <v>6153</v>
      </c>
    </row>
    <row r="15163" spans="1:5" ht="15.6">
      <c r="A15163" s="358" t="s">
        <v>38715</v>
      </c>
      <c r="B15163" s="358" t="s">
        <v>38716</v>
      </c>
      <c r="C15163" s="359">
        <v>2.1</v>
      </c>
      <c r="D15163" s="357" t="s">
        <v>38714</v>
      </c>
      <c r="E15163" s="357" t="s">
        <v>38714</v>
      </c>
    </row>
    <row r="15164" spans="1:5" ht="15.6">
      <c r="A15164" s="358" t="s">
        <v>38807</v>
      </c>
      <c r="B15164" s="358" t="s">
        <v>38807</v>
      </c>
      <c r="C15164" s="359">
        <v>2.1</v>
      </c>
      <c r="D15164" s="357" t="s">
        <v>38806</v>
      </c>
      <c r="E15164" s="357" t="s">
        <v>38806</v>
      </c>
    </row>
    <row r="15165" spans="1:5" ht="15.6">
      <c r="A15165" s="358" t="s">
        <v>23415</v>
      </c>
      <c r="B15165" s="358" t="s">
        <v>23416</v>
      </c>
      <c r="C15165" s="359">
        <v>2.1</v>
      </c>
      <c r="D15165" s="357" t="s">
        <v>9606</v>
      </c>
      <c r="E15165" s="357" t="s">
        <v>9606</v>
      </c>
    </row>
    <row r="15166" spans="1:5" ht="15.6">
      <c r="A15166" s="358" t="s">
        <v>23415</v>
      </c>
      <c r="B15166" s="358" t="s">
        <v>23416</v>
      </c>
      <c r="C15166" s="359">
        <v>2.1</v>
      </c>
      <c r="D15166" s="357" t="s">
        <v>9606</v>
      </c>
      <c r="E15166" s="357" t="s">
        <v>9606</v>
      </c>
    </row>
    <row r="15167" spans="1:5" ht="15.6">
      <c r="A15167" s="358" t="s">
        <v>11456</v>
      </c>
      <c r="B15167" s="358" t="s">
        <v>11457</v>
      </c>
      <c r="C15167" s="359">
        <v>2.1</v>
      </c>
      <c r="D15167" s="357" t="s">
        <v>2595</v>
      </c>
      <c r="E15167" s="357" t="s">
        <v>2595</v>
      </c>
    </row>
    <row r="15168" spans="1:5" ht="15.6">
      <c r="A15168" s="358" t="s">
        <v>10792</v>
      </c>
      <c r="B15168" s="358" t="s">
        <v>10793</v>
      </c>
      <c r="C15168" s="359">
        <v>2.1</v>
      </c>
      <c r="D15168" s="357" t="s">
        <v>2670</v>
      </c>
      <c r="E15168" s="357" t="s">
        <v>2670</v>
      </c>
    </row>
    <row r="15169" spans="1:5" ht="15.6">
      <c r="A15169" s="358" t="s">
        <v>12764</v>
      </c>
      <c r="B15169" s="358" t="s">
        <v>12765</v>
      </c>
      <c r="C15169" s="359">
        <v>2.1</v>
      </c>
      <c r="D15169" s="357" t="s">
        <v>3721</v>
      </c>
      <c r="E15169" s="357" t="s">
        <v>3721</v>
      </c>
    </row>
    <row r="15170" spans="1:5" ht="15.6">
      <c r="A15170" s="358" t="s">
        <v>12764</v>
      </c>
      <c r="B15170" s="358" t="s">
        <v>12765</v>
      </c>
      <c r="C15170" s="359">
        <v>2.1</v>
      </c>
      <c r="D15170" s="357" t="s">
        <v>3721</v>
      </c>
      <c r="E15170" s="357" t="s">
        <v>3721</v>
      </c>
    </row>
    <row r="15171" spans="1:5" ht="15.6">
      <c r="A15171" s="358" t="s">
        <v>12764</v>
      </c>
      <c r="B15171" s="358" t="s">
        <v>12765</v>
      </c>
      <c r="C15171" s="359">
        <v>2.1</v>
      </c>
      <c r="D15171" s="357" t="s">
        <v>3721</v>
      </c>
      <c r="E15171" s="357" t="s">
        <v>3721</v>
      </c>
    </row>
    <row r="15172" spans="1:5" ht="15.6">
      <c r="A15172" s="358" t="s">
        <v>10262</v>
      </c>
      <c r="B15172" s="358" t="s">
        <v>30412</v>
      </c>
      <c r="C15172" s="359">
        <v>2.1</v>
      </c>
      <c r="D15172" s="357" t="s">
        <v>30411</v>
      </c>
      <c r="E15172" s="357" t="s">
        <v>30411</v>
      </c>
    </row>
    <row r="15173" spans="1:5" ht="15.6">
      <c r="A15173" s="358" t="s">
        <v>10262</v>
      </c>
      <c r="B15173" s="358" t="s">
        <v>30412</v>
      </c>
      <c r="C15173" s="359">
        <v>2.1</v>
      </c>
      <c r="D15173" s="357" t="s">
        <v>30411</v>
      </c>
      <c r="E15173" s="357" t="s">
        <v>30411</v>
      </c>
    </row>
    <row r="15174" spans="1:5" ht="15.6">
      <c r="A15174" s="358" t="s">
        <v>10262</v>
      </c>
      <c r="B15174" s="358" t="s">
        <v>30412</v>
      </c>
      <c r="C15174" s="359">
        <v>2.1</v>
      </c>
      <c r="D15174" s="357" t="s">
        <v>30411</v>
      </c>
      <c r="E15174" s="357" t="s">
        <v>30411</v>
      </c>
    </row>
    <row r="15175" spans="1:5" ht="15.6">
      <c r="A15175" s="358" t="s">
        <v>13829</v>
      </c>
      <c r="B15175" s="358" t="s">
        <v>13830</v>
      </c>
      <c r="C15175" s="359">
        <v>2.1</v>
      </c>
      <c r="D15175" s="357" t="s">
        <v>4192</v>
      </c>
      <c r="E15175" s="357" t="s">
        <v>4192</v>
      </c>
    </row>
    <row r="15176" spans="1:5" ht="15.6">
      <c r="A15176" s="358" t="s">
        <v>13829</v>
      </c>
      <c r="B15176" s="358" t="s">
        <v>13830</v>
      </c>
      <c r="C15176" s="359">
        <v>2.1</v>
      </c>
      <c r="D15176" s="357" t="s">
        <v>4192</v>
      </c>
      <c r="E15176" s="357" t="s">
        <v>4192</v>
      </c>
    </row>
    <row r="15177" spans="1:5" ht="15.6">
      <c r="A15177" s="358" t="s">
        <v>15018</v>
      </c>
      <c r="B15177" s="358" t="s">
        <v>15019</v>
      </c>
      <c r="C15177" s="359">
        <v>2.1</v>
      </c>
      <c r="D15177" s="357" t="s">
        <v>4795</v>
      </c>
      <c r="E15177" s="357" t="s">
        <v>4795</v>
      </c>
    </row>
    <row r="15178" spans="1:5" ht="15.6">
      <c r="A15178" s="358" t="s">
        <v>15018</v>
      </c>
      <c r="B15178" s="358" t="s">
        <v>15019</v>
      </c>
      <c r="C15178" s="359">
        <v>2.1</v>
      </c>
      <c r="D15178" s="357" t="s">
        <v>4795</v>
      </c>
      <c r="E15178" s="357" t="s">
        <v>4795</v>
      </c>
    </row>
    <row r="15179" spans="1:5" ht="15.6">
      <c r="A15179" s="358" t="s">
        <v>16863</v>
      </c>
      <c r="B15179" s="358" t="s">
        <v>16864</v>
      </c>
      <c r="C15179" s="359">
        <v>2.1</v>
      </c>
      <c r="D15179" s="357" t="s">
        <v>5680</v>
      </c>
      <c r="E15179" s="357" t="s">
        <v>5680</v>
      </c>
    </row>
    <row r="15180" spans="1:5" ht="15.6">
      <c r="A15180" s="358" t="s">
        <v>37874</v>
      </c>
      <c r="B15180" s="358" t="s">
        <v>37875</v>
      </c>
      <c r="C15180" s="359">
        <v>2.1</v>
      </c>
      <c r="D15180" s="357" t="s">
        <v>37873</v>
      </c>
      <c r="E15180" s="357" t="s">
        <v>37873</v>
      </c>
    </row>
    <row r="15181" spans="1:5" ht="15.6">
      <c r="A15181" s="358" t="s">
        <v>20628</v>
      </c>
      <c r="B15181" s="358" t="s">
        <v>20629</v>
      </c>
      <c r="C15181" s="359">
        <v>2.1</v>
      </c>
      <c r="D15181" s="357" t="s">
        <v>8132</v>
      </c>
      <c r="E15181" s="357" t="s">
        <v>8132</v>
      </c>
    </row>
    <row r="15182" spans="1:5" ht="15.6">
      <c r="A15182" s="358" t="s">
        <v>20628</v>
      </c>
      <c r="B15182" s="358" t="s">
        <v>20629</v>
      </c>
      <c r="C15182" s="359">
        <v>2.1</v>
      </c>
      <c r="D15182" s="357" t="s">
        <v>8132</v>
      </c>
      <c r="E15182" s="357" t="s">
        <v>8132</v>
      </c>
    </row>
    <row r="15183" spans="1:5" ht="15.6">
      <c r="A15183" s="358" t="s">
        <v>10262</v>
      </c>
      <c r="B15183" s="358" t="s">
        <v>46786</v>
      </c>
      <c r="C15183" s="359">
        <v>2.1</v>
      </c>
      <c r="D15183" s="357" t="s">
        <v>46785</v>
      </c>
      <c r="E15183" s="357" t="s">
        <v>46785</v>
      </c>
    </row>
    <row r="15184" spans="1:5" ht="15.6">
      <c r="A15184" s="358" t="s">
        <v>24896</v>
      </c>
      <c r="B15184" s="358" t="s">
        <v>24897</v>
      </c>
      <c r="C15184" s="359">
        <v>2.1</v>
      </c>
      <c r="D15184" s="357" t="s">
        <v>24895</v>
      </c>
      <c r="E15184" s="357" t="s">
        <v>24895</v>
      </c>
    </row>
    <row r="15185" spans="1:5" ht="15.6">
      <c r="A15185" s="358" t="s">
        <v>10262</v>
      </c>
      <c r="B15185" s="358" t="s">
        <v>33998</v>
      </c>
      <c r="C15185" s="359">
        <v>2.1</v>
      </c>
      <c r="D15185" s="357" t="s">
        <v>33997</v>
      </c>
      <c r="E15185" s="357" t="s">
        <v>33997</v>
      </c>
    </row>
    <row r="15186" spans="1:5" ht="15.6">
      <c r="A15186" s="358" t="s">
        <v>10262</v>
      </c>
      <c r="B15186" s="358" t="s">
        <v>54966</v>
      </c>
      <c r="C15186" s="359">
        <v>2.1</v>
      </c>
      <c r="D15186" s="357" t="s">
        <v>54965</v>
      </c>
      <c r="E15186" s="357" t="s">
        <v>54965</v>
      </c>
    </row>
    <row r="15187" spans="1:5" ht="15.6">
      <c r="A15187" s="358" t="s">
        <v>34139</v>
      </c>
      <c r="B15187" s="358" t="s">
        <v>34139</v>
      </c>
      <c r="C15187" s="359">
        <v>2.1</v>
      </c>
      <c r="D15187" s="357" t="s">
        <v>34138</v>
      </c>
      <c r="E15187" s="357" t="s">
        <v>34138</v>
      </c>
    </row>
    <row r="15188" spans="1:5" ht="15.6">
      <c r="A15188" s="358" t="s">
        <v>982</v>
      </c>
      <c r="B15188" s="358" t="s">
        <v>16642</v>
      </c>
      <c r="C15188" s="359">
        <v>2.1</v>
      </c>
      <c r="D15188" s="357" t="s">
        <v>6020</v>
      </c>
      <c r="E15188" s="357" t="s">
        <v>6020</v>
      </c>
    </row>
    <row r="15189" spans="1:5" ht="15.6">
      <c r="A15189" s="358" t="s">
        <v>22212</v>
      </c>
      <c r="B15189" s="358" t="s">
        <v>22213</v>
      </c>
      <c r="C15189" s="359">
        <v>2.1</v>
      </c>
      <c r="D15189" s="357" t="s">
        <v>8992</v>
      </c>
      <c r="E15189" s="357" t="s">
        <v>8992</v>
      </c>
    </row>
    <row r="15190" spans="1:5" ht="15.6">
      <c r="A15190" s="358" t="s">
        <v>24640</v>
      </c>
      <c r="B15190" s="358" t="s">
        <v>24641</v>
      </c>
      <c r="C15190" s="359">
        <v>2.1</v>
      </c>
      <c r="D15190" s="357" t="s">
        <v>24639</v>
      </c>
      <c r="E15190" s="357" t="s">
        <v>24639</v>
      </c>
    </row>
    <row r="15191" spans="1:5" ht="15.6">
      <c r="A15191" s="358" t="s">
        <v>12299</v>
      </c>
      <c r="B15191" s="358" t="s">
        <v>12300</v>
      </c>
      <c r="C15191" s="359">
        <v>2.1</v>
      </c>
      <c r="D15191" s="357" t="s">
        <v>3127</v>
      </c>
      <c r="E15191" s="357" t="s">
        <v>3127</v>
      </c>
    </row>
    <row r="15192" spans="1:5" ht="15.6">
      <c r="A15192" s="358" t="s">
        <v>12299</v>
      </c>
      <c r="B15192" s="358" t="s">
        <v>12300</v>
      </c>
      <c r="C15192" s="359">
        <v>2.1</v>
      </c>
      <c r="D15192" s="357" t="s">
        <v>3127</v>
      </c>
      <c r="E15192" s="357" t="s">
        <v>3127</v>
      </c>
    </row>
    <row r="15193" spans="1:5" ht="15.6">
      <c r="A15193" s="358" t="s">
        <v>10262</v>
      </c>
      <c r="B15193" s="358" t="s">
        <v>61384</v>
      </c>
      <c r="C15193" s="359">
        <v>2.1</v>
      </c>
      <c r="D15193" s="357" t="s">
        <v>61383</v>
      </c>
      <c r="E15193" s="357" t="s">
        <v>61383</v>
      </c>
    </row>
    <row r="15194" spans="1:5" ht="15.6">
      <c r="A15194" s="358" t="s">
        <v>33749</v>
      </c>
      <c r="B15194" s="358" t="s">
        <v>33750</v>
      </c>
      <c r="C15194" s="359">
        <v>2.1</v>
      </c>
      <c r="D15194" s="357" t="s">
        <v>33748</v>
      </c>
      <c r="E15194" s="357" t="s">
        <v>33748</v>
      </c>
    </row>
    <row r="15195" spans="1:5" ht="15.6">
      <c r="A15195" s="358" t="s">
        <v>16150</v>
      </c>
      <c r="B15195" s="358" t="s">
        <v>16150</v>
      </c>
      <c r="C15195" s="359">
        <v>2.1</v>
      </c>
      <c r="D15195" s="357" t="s">
        <v>5538</v>
      </c>
      <c r="E15195" s="357" t="s">
        <v>5538</v>
      </c>
    </row>
    <row r="15196" spans="1:5" ht="15.6">
      <c r="A15196" s="358" t="s">
        <v>16150</v>
      </c>
      <c r="B15196" s="358" t="s">
        <v>16150</v>
      </c>
      <c r="C15196" s="359">
        <v>2.1</v>
      </c>
      <c r="D15196" s="357" t="s">
        <v>5538</v>
      </c>
      <c r="E15196" s="357" t="s">
        <v>5538</v>
      </c>
    </row>
    <row r="15197" spans="1:5" ht="15.6">
      <c r="A15197" s="358" t="s">
        <v>16150</v>
      </c>
      <c r="B15197" s="358" t="s">
        <v>16150</v>
      </c>
      <c r="C15197" s="359">
        <v>2.1</v>
      </c>
      <c r="D15197" s="357" t="s">
        <v>5538</v>
      </c>
      <c r="E15197" s="357" t="s">
        <v>5538</v>
      </c>
    </row>
    <row r="15198" spans="1:5" ht="15.6">
      <c r="A15198" s="358" t="s">
        <v>18212</v>
      </c>
      <c r="B15198" s="358" t="s">
        <v>18213</v>
      </c>
      <c r="C15198" s="359">
        <v>2.1</v>
      </c>
      <c r="D15198" s="357" t="s">
        <v>7100</v>
      </c>
      <c r="E15198" s="357" t="s">
        <v>7100</v>
      </c>
    </row>
    <row r="15199" spans="1:5" ht="15.6">
      <c r="A15199" s="358" t="s">
        <v>18212</v>
      </c>
      <c r="B15199" s="358" t="s">
        <v>18213</v>
      </c>
      <c r="C15199" s="359">
        <v>2.1</v>
      </c>
      <c r="D15199" s="357" t="s">
        <v>7100</v>
      </c>
      <c r="E15199" s="357" t="s">
        <v>7100</v>
      </c>
    </row>
    <row r="15200" spans="1:5" ht="15.6">
      <c r="A15200" s="358" t="s">
        <v>10262</v>
      </c>
      <c r="B15200" s="358" t="s">
        <v>61386</v>
      </c>
      <c r="C15200" s="359">
        <v>2.1</v>
      </c>
      <c r="D15200" s="357" t="s">
        <v>61385</v>
      </c>
      <c r="E15200" s="357" t="s">
        <v>61385</v>
      </c>
    </row>
    <row r="15201" spans="1:5" ht="15.6">
      <c r="A15201" s="358" t="s">
        <v>10262</v>
      </c>
      <c r="B15201" s="358" t="s">
        <v>61386</v>
      </c>
      <c r="C15201" s="359">
        <v>2.1</v>
      </c>
      <c r="D15201" s="357" t="s">
        <v>61385</v>
      </c>
      <c r="E15201" s="357" t="s">
        <v>61385</v>
      </c>
    </row>
    <row r="15202" spans="1:5" ht="15.6">
      <c r="A15202" s="358" t="s">
        <v>19786</v>
      </c>
      <c r="B15202" s="358" t="s">
        <v>19787</v>
      </c>
      <c r="C15202" s="359">
        <v>2.1</v>
      </c>
      <c r="D15202" s="357" t="s">
        <v>7579</v>
      </c>
      <c r="E15202" s="357" t="s">
        <v>7579</v>
      </c>
    </row>
    <row r="15203" spans="1:5" ht="15.6">
      <c r="A15203" s="358" t="s">
        <v>19786</v>
      </c>
      <c r="B15203" s="358" t="s">
        <v>19787</v>
      </c>
      <c r="C15203" s="359">
        <v>2.1</v>
      </c>
      <c r="D15203" s="357" t="s">
        <v>7579</v>
      </c>
      <c r="E15203" s="357" t="s">
        <v>7579</v>
      </c>
    </row>
    <row r="15204" spans="1:5" ht="15.6">
      <c r="A15204" s="358" t="s">
        <v>21704</v>
      </c>
      <c r="B15204" s="358" t="s">
        <v>21705</v>
      </c>
      <c r="C15204" s="359">
        <v>2.1</v>
      </c>
      <c r="D15204" s="357" t="s">
        <v>8455</v>
      </c>
      <c r="E15204" s="357" t="s">
        <v>8455</v>
      </c>
    </row>
    <row r="15205" spans="1:5" ht="15.6">
      <c r="A15205" s="358" t="s">
        <v>21704</v>
      </c>
      <c r="B15205" s="358" t="s">
        <v>21705</v>
      </c>
      <c r="C15205" s="359">
        <v>2.1</v>
      </c>
      <c r="D15205" s="357" t="s">
        <v>8455</v>
      </c>
      <c r="E15205" s="357" t="s">
        <v>8455</v>
      </c>
    </row>
    <row r="15206" spans="1:5" ht="15.6">
      <c r="A15206" s="358" t="s">
        <v>29563</v>
      </c>
      <c r="B15206" s="358" t="s">
        <v>29564</v>
      </c>
      <c r="C15206" s="359">
        <v>2.1</v>
      </c>
      <c r="D15206" s="357" t="s">
        <v>29562</v>
      </c>
      <c r="E15206" s="357" t="s">
        <v>29562</v>
      </c>
    </row>
    <row r="15207" spans="1:5" ht="15.6">
      <c r="A15207" s="358" t="s">
        <v>10262</v>
      </c>
      <c r="B15207" s="358" t="s">
        <v>61388</v>
      </c>
      <c r="C15207" s="359">
        <v>2.1</v>
      </c>
      <c r="D15207" s="357" t="s">
        <v>61387</v>
      </c>
      <c r="E15207" s="357" t="s">
        <v>61387</v>
      </c>
    </row>
    <row r="15208" spans="1:5" ht="15.6">
      <c r="A15208" s="358" t="s">
        <v>1089</v>
      </c>
      <c r="B15208" s="358" t="s">
        <v>17629</v>
      </c>
      <c r="C15208" s="359">
        <v>2.1</v>
      </c>
      <c r="D15208" s="357" t="s">
        <v>6467</v>
      </c>
      <c r="E15208" s="357" t="s">
        <v>6467</v>
      </c>
    </row>
    <row r="15209" spans="1:5" ht="15.6">
      <c r="A15209" s="358" t="s">
        <v>1089</v>
      </c>
      <c r="B15209" s="358" t="s">
        <v>17629</v>
      </c>
      <c r="C15209" s="359">
        <v>2.1</v>
      </c>
      <c r="D15209" s="357" t="s">
        <v>6467</v>
      </c>
      <c r="E15209" s="357" t="s">
        <v>6467</v>
      </c>
    </row>
    <row r="15210" spans="1:5" ht="15.6">
      <c r="A15210" s="358" t="s">
        <v>1089</v>
      </c>
      <c r="B15210" s="358" t="s">
        <v>17629</v>
      </c>
      <c r="C15210" s="359">
        <v>2.1</v>
      </c>
      <c r="D15210" s="357" t="s">
        <v>6467</v>
      </c>
      <c r="E15210" s="357" t="s">
        <v>6467</v>
      </c>
    </row>
    <row r="15211" spans="1:5" ht="15.6">
      <c r="A15211" s="358" t="s">
        <v>17927</v>
      </c>
      <c r="B15211" s="358" t="s">
        <v>17928</v>
      </c>
      <c r="C15211" s="359">
        <v>2.1</v>
      </c>
      <c r="D15211" s="357" t="s">
        <v>6803</v>
      </c>
      <c r="E15211" s="357" t="s">
        <v>6803</v>
      </c>
    </row>
    <row r="15212" spans="1:5" ht="15.6">
      <c r="A15212" s="358" t="s">
        <v>17927</v>
      </c>
      <c r="B15212" s="358" t="s">
        <v>17928</v>
      </c>
      <c r="C15212" s="359">
        <v>2.1</v>
      </c>
      <c r="D15212" s="357" t="s">
        <v>6803</v>
      </c>
      <c r="E15212" s="357" t="s">
        <v>6803</v>
      </c>
    </row>
    <row r="15213" spans="1:5" ht="15.6">
      <c r="A15213" s="358" t="s">
        <v>17927</v>
      </c>
      <c r="B15213" s="358" t="s">
        <v>17928</v>
      </c>
      <c r="C15213" s="359">
        <v>2.1</v>
      </c>
      <c r="D15213" s="357" t="s">
        <v>6803</v>
      </c>
      <c r="E15213" s="357" t="s">
        <v>6803</v>
      </c>
    </row>
    <row r="15214" spans="1:5" ht="15.6">
      <c r="A15214" s="358" t="s">
        <v>21184</v>
      </c>
      <c r="B15214" s="358" t="s">
        <v>21185</v>
      </c>
      <c r="C15214" s="359">
        <v>2.1</v>
      </c>
      <c r="D15214" s="357" t="s">
        <v>8349</v>
      </c>
      <c r="E15214" s="357" t="s">
        <v>8349</v>
      </c>
    </row>
    <row r="15215" spans="1:5" ht="15.6">
      <c r="A15215" s="358" t="s">
        <v>23059</v>
      </c>
      <c r="B15215" s="358" t="s">
        <v>23060</v>
      </c>
      <c r="C15215" s="359">
        <v>2.1</v>
      </c>
      <c r="D15215" s="357" t="s">
        <v>9390</v>
      </c>
      <c r="E15215" s="357" t="s">
        <v>9390</v>
      </c>
    </row>
    <row r="15216" spans="1:5" ht="15.6">
      <c r="A15216" s="358" t="s">
        <v>23059</v>
      </c>
      <c r="B15216" s="358" t="s">
        <v>23060</v>
      </c>
      <c r="C15216" s="359">
        <v>2.1</v>
      </c>
      <c r="D15216" s="357" t="s">
        <v>9390</v>
      </c>
      <c r="E15216" s="357" t="s">
        <v>9390</v>
      </c>
    </row>
    <row r="15217" spans="1:5" ht="15.6">
      <c r="A15217" s="358" t="s">
        <v>23475</v>
      </c>
      <c r="B15217" s="358" t="s">
        <v>23476</v>
      </c>
      <c r="C15217" s="359">
        <v>2.1</v>
      </c>
      <c r="D15217" s="357" t="s">
        <v>9664</v>
      </c>
      <c r="E15217" s="357" t="s">
        <v>9664</v>
      </c>
    </row>
    <row r="15218" spans="1:5" ht="15.6">
      <c r="A15218" s="358" t="s">
        <v>10262</v>
      </c>
      <c r="B15218" s="358" t="s">
        <v>32548</v>
      </c>
      <c r="C15218" s="359">
        <v>2.1</v>
      </c>
      <c r="D15218" s="357" t="s">
        <v>32547</v>
      </c>
      <c r="E15218" s="357" t="s">
        <v>32547</v>
      </c>
    </row>
    <row r="15219" spans="1:5" ht="15.6">
      <c r="A15219" s="358" t="s">
        <v>33193</v>
      </c>
      <c r="B15219" s="358" t="s">
        <v>33194</v>
      </c>
      <c r="C15219" s="359">
        <v>2.1</v>
      </c>
      <c r="D15219" s="357" t="s">
        <v>33192</v>
      </c>
      <c r="E15219" s="357" t="s">
        <v>33192</v>
      </c>
    </row>
    <row r="15220" spans="1:5" ht="15.6">
      <c r="A15220" s="358" t="s">
        <v>16318</v>
      </c>
      <c r="B15220" s="358" t="s">
        <v>16319</v>
      </c>
      <c r="C15220" s="359">
        <v>2.1</v>
      </c>
      <c r="D15220" s="357" t="s">
        <v>5659</v>
      </c>
      <c r="E15220" s="357" t="s">
        <v>5659</v>
      </c>
    </row>
    <row r="15221" spans="1:5" ht="15.6">
      <c r="A15221" s="358" t="s">
        <v>16318</v>
      </c>
      <c r="B15221" s="358" t="s">
        <v>16319</v>
      </c>
      <c r="C15221" s="359">
        <v>2.1</v>
      </c>
      <c r="D15221" s="357" t="s">
        <v>5659</v>
      </c>
      <c r="E15221" s="357" t="s">
        <v>5659</v>
      </c>
    </row>
    <row r="15222" spans="1:5" ht="15.6">
      <c r="A15222" s="358" t="s">
        <v>37692</v>
      </c>
      <c r="B15222" s="358" t="s">
        <v>37693</v>
      </c>
      <c r="C15222" s="359">
        <v>2.1</v>
      </c>
      <c r="D15222" s="357" t="s">
        <v>37691</v>
      </c>
      <c r="E15222" s="357" t="s">
        <v>37691</v>
      </c>
    </row>
    <row r="15223" spans="1:5" ht="15.6">
      <c r="A15223" s="358" t="s">
        <v>40453</v>
      </c>
      <c r="B15223" s="358" t="s">
        <v>40454</v>
      </c>
      <c r="C15223" s="359">
        <v>2.1</v>
      </c>
      <c r="D15223" s="357" t="s">
        <v>40452</v>
      </c>
      <c r="E15223" s="357" t="s">
        <v>40452</v>
      </c>
    </row>
    <row r="15224" spans="1:5" ht="15.6">
      <c r="A15224" s="358" t="s">
        <v>40453</v>
      </c>
      <c r="B15224" s="358" t="s">
        <v>40454</v>
      </c>
      <c r="C15224" s="359">
        <v>2.1</v>
      </c>
      <c r="D15224" s="357" t="s">
        <v>40452</v>
      </c>
      <c r="E15224" s="357" t="s">
        <v>40452</v>
      </c>
    </row>
    <row r="15225" spans="1:5" ht="15.6">
      <c r="A15225" s="358" t="s">
        <v>40453</v>
      </c>
      <c r="B15225" s="358" t="s">
        <v>40454</v>
      </c>
      <c r="C15225" s="359">
        <v>2.1</v>
      </c>
      <c r="D15225" s="357" t="s">
        <v>40452</v>
      </c>
      <c r="E15225" s="357" t="s">
        <v>40452</v>
      </c>
    </row>
    <row r="15226" spans="1:5" ht="15.6">
      <c r="A15226" s="358" t="s">
        <v>1285</v>
      </c>
      <c r="B15226" s="358" t="s">
        <v>18272</v>
      </c>
      <c r="C15226" s="359">
        <v>2.1</v>
      </c>
      <c r="D15226" s="357" t="s">
        <v>7161</v>
      </c>
      <c r="E15226" s="357" t="s">
        <v>7161</v>
      </c>
    </row>
    <row r="15227" spans="1:5" ht="15.6">
      <c r="A15227" s="358" t="s">
        <v>19522</v>
      </c>
      <c r="B15227" s="358" t="s">
        <v>19523</v>
      </c>
      <c r="C15227" s="359">
        <v>2.1</v>
      </c>
      <c r="D15227" s="357" t="s">
        <v>7323</v>
      </c>
      <c r="E15227" s="357" t="s">
        <v>7323</v>
      </c>
    </row>
    <row r="15228" spans="1:5" ht="15.6">
      <c r="A15228" s="358" t="s">
        <v>1002</v>
      </c>
      <c r="B15228" s="358" t="s">
        <v>18479</v>
      </c>
      <c r="C15228" s="359">
        <v>2.1</v>
      </c>
      <c r="D15228" s="357" t="s">
        <v>6113</v>
      </c>
      <c r="E15228" s="357" t="s">
        <v>6113</v>
      </c>
    </row>
    <row r="15229" spans="1:5" ht="15.6">
      <c r="A15229" s="358" t="s">
        <v>1002</v>
      </c>
      <c r="B15229" s="358" t="s">
        <v>18479</v>
      </c>
      <c r="C15229" s="359">
        <v>2.1</v>
      </c>
      <c r="D15229" s="357" t="s">
        <v>6113</v>
      </c>
      <c r="E15229" s="357" t="s">
        <v>6113</v>
      </c>
    </row>
    <row r="15230" spans="1:5" ht="15.6">
      <c r="A15230" s="358" t="s">
        <v>1691</v>
      </c>
      <c r="B15230" s="358" t="s">
        <v>19637</v>
      </c>
      <c r="C15230" s="359">
        <v>2.1</v>
      </c>
      <c r="D15230" s="357" t="s">
        <v>6727</v>
      </c>
      <c r="E15230" s="357" t="s">
        <v>6727</v>
      </c>
    </row>
    <row r="15231" spans="1:5" ht="15.6">
      <c r="A15231" s="358" t="s">
        <v>1691</v>
      </c>
      <c r="B15231" s="358" t="s">
        <v>19637</v>
      </c>
      <c r="C15231" s="359">
        <v>2.1</v>
      </c>
      <c r="D15231" s="357" t="s">
        <v>6727</v>
      </c>
      <c r="E15231" s="357" t="s">
        <v>6727</v>
      </c>
    </row>
    <row r="15232" spans="1:5" ht="15.6">
      <c r="A15232" s="358" t="s">
        <v>44433</v>
      </c>
      <c r="B15232" s="358" t="s">
        <v>44434</v>
      </c>
      <c r="C15232" s="359">
        <v>2.1</v>
      </c>
      <c r="D15232" s="357" t="s">
        <v>44432</v>
      </c>
      <c r="E15232" s="357" t="s">
        <v>44432</v>
      </c>
    </row>
    <row r="15233" spans="1:5" ht="15.6">
      <c r="A15233" s="358" t="s">
        <v>10262</v>
      </c>
      <c r="B15233" s="358" t="s">
        <v>44787</v>
      </c>
      <c r="C15233" s="359">
        <v>2.1</v>
      </c>
      <c r="D15233" s="357" t="s">
        <v>44786</v>
      </c>
      <c r="E15233" s="357" t="s">
        <v>44786</v>
      </c>
    </row>
    <row r="15234" spans="1:5" ht="15.6">
      <c r="A15234" s="358" t="s">
        <v>21687</v>
      </c>
      <c r="B15234" s="358" t="s">
        <v>47309</v>
      </c>
      <c r="C15234" s="359">
        <v>2.1</v>
      </c>
      <c r="D15234" s="357" t="s">
        <v>8446</v>
      </c>
      <c r="E15234" s="357" t="s">
        <v>8446</v>
      </c>
    </row>
    <row r="15235" spans="1:5" ht="15.6">
      <c r="A15235" s="358" t="s">
        <v>21687</v>
      </c>
      <c r="B15235" s="358" t="s">
        <v>47309</v>
      </c>
      <c r="C15235" s="359">
        <v>2.1</v>
      </c>
      <c r="D15235" s="357" t="s">
        <v>8446</v>
      </c>
      <c r="E15235" s="357" t="s">
        <v>8446</v>
      </c>
    </row>
    <row r="15236" spans="1:5" ht="15.6">
      <c r="A15236" s="358" t="s">
        <v>22331</v>
      </c>
      <c r="B15236" s="358" t="s">
        <v>22332</v>
      </c>
      <c r="C15236" s="359">
        <v>2.1</v>
      </c>
      <c r="D15236" s="357" t="s">
        <v>9082</v>
      </c>
      <c r="E15236" s="357" t="s">
        <v>9082</v>
      </c>
    </row>
    <row r="15237" spans="1:5" ht="15.6">
      <c r="A15237" s="358" t="s">
        <v>23780</v>
      </c>
      <c r="B15237" s="358" t="s">
        <v>23781</v>
      </c>
      <c r="C15237" s="359">
        <v>2.1</v>
      </c>
      <c r="D15237" s="357" t="s">
        <v>9843</v>
      </c>
      <c r="E15237" s="357" t="s">
        <v>9843</v>
      </c>
    </row>
    <row r="15238" spans="1:5" ht="15.6">
      <c r="A15238" s="358" t="s">
        <v>12537</v>
      </c>
      <c r="B15238" s="358" t="s">
        <v>12538</v>
      </c>
      <c r="C15238" s="359">
        <v>2.1</v>
      </c>
      <c r="D15238" s="357" t="s">
        <v>3464</v>
      </c>
      <c r="E15238" s="357" t="s">
        <v>3464</v>
      </c>
    </row>
    <row r="15239" spans="1:5" ht="15.6">
      <c r="A15239" s="358" t="s">
        <v>34552</v>
      </c>
      <c r="B15239" s="358" t="s">
        <v>34553</v>
      </c>
      <c r="C15239" s="359">
        <v>2.1</v>
      </c>
      <c r="D15239" s="357" t="s">
        <v>34551</v>
      </c>
      <c r="E15239" s="357" t="s">
        <v>34551</v>
      </c>
    </row>
    <row r="15240" spans="1:5" ht="15.6">
      <c r="A15240" s="358" t="s">
        <v>16703</v>
      </c>
      <c r="B15240" s="358" t="s">
        <v>16704</v>
      </c>
      <c r="C15240" s="359">
        <v>2.1</v>
      </c>
      <c r="D15240" s="357" t="s">
        <v>5527</v>
      </c>
      <c r="E15240" s="357" t="s">
        <v>5527</v>
      </c>
    </row>
    <row r="15241" spans="1:5" ht="15.6">
      <c r="A15241" s="358" t="s">
        <v>16703</v>
      </c>
      <c r="B15241" s="358" t="s">
        <v>16704</v>
      </c>
      <c r="C15241" s="359">
        <v>2.1</v>
      </c>
      <c r="D15241" s="357" t="s">
        <v>5527</v>
      </c>
      <c r="E15241" s="357" t="s">
        <v>5527</v>
      </c>
    </row>
    <row r="15242" spans="1:5" ht="15.6">
      <c r="A15242" s="358" t="s">
        <v>16898</v>
      </c>
      <c r="B15242" s="358" t="s">
        <v>16899</v>
      </c>
      <c r="C15242" s="359">
        <v>2.1</v>
      </c>
      <c r="D15242" s="357" t="s">
        <v>10043</v>
      </c>
      <c r="E15242" s="357" t="s">
        <v>10043</v>
      </c>
    </row>
    <row r="15243" spans="1:5" ht="15.6">
      <c r="A15243" s="358" t="s">
        <v>16898</v>
      </c>
      <c r="B15243" s="358" t="s">
        <v>16899</v>
      </c>
      <c r="C15243" s="359">
        <v>2.1</v>
      </c>
      <c r="D15243" s="357" t="s">
        <v>10043</v>
      </c>
      <c r="E15243" s="357" t="s">
        <v>10043</v>
      </c>
    </row>
    <row r="15244" spans="1:5" ht="15.6">
      <c r="A15244" s="358" t="s">
        <v>16898</v>
      </c>
      <c r="B15244" s="358" t="s">
        <v>16899</v>
      </c>
      <c r="C15244" s="359">
        <v>2.1</v>
      </c>
      <c r="D15244" s="357" t="s">
        <v>10043</v>
      </c>
      <c r="E15244" s="357" t="s">
        <v>10043</v>
      </c>
    </row>
    <row r="15245" spans="1:5" ht="15.6">
      <c r="A15245" s="358" t="s">
        <v>42163</v>
      </c>
      <c r="B15245" s="358" t="s">
        <v>42164</v>
      </c>
      <c r="C15245" s="359">
        <v>2.1</v>
      </c>
      <c r="D15245" s="357" t="s">
        <v>42162</v>
      </c>
      <c r="E15245" s="357" t="s">
        <v>42162</v>
      </c>
    </row>
    <row r="15246" spans="1:5" ht="15.6">
      <c r="A15246" s="358" t="s">
        <v>21018</v>
      </c>
      <c r="B15246" s="358" t="s">
        <v>21019</v>
      </c>
      <c r="C15246" s="359">
        <v>2.1</v>
      </c>
      <c r="D15246" s="357" t="s">
        <v>8304</v>
      </c>
      <c r="E15246" s="357" t="s">
        <v>8304</v>
      </c>
    </row>
    <row r="15247" spans="1:5" ht="15.6">
      <c r="A15247" s="358" t="s">
        <v>1931</v>
      </c>
      <c r="B15247" s="358" t="s">
        <v>22749</v>
      </c>
      <c r="C15247" s="359">
        <v>2.1</v>
      </c>
      <c r="D15247" s="357" t="s">
        <v>9385</v>
      </c>
      <c r="E15247" s="357" t="s">
        <v>9385</v>
      </c>
    </row>
    <row r="15248" spans="1:5" ht="15.6">
      <c r="A15248" s="358" t="s">
        <v>1931</v>
      </c>
      <c r="B15248" s="358" t="s">
        <v>22749</v>
      </c>
      <c r="C15248" s="359">
        <v>2.1</v>
      </c>
      <c r="D15248" s="357" t="s">
        <v>9385</v>
      </c>
      <c r="E15248" s="357" t="s">
        <v>9385</v>
      </c>
    </row>
    <row r="15249" spans="1:5" ht="15.6">
      <c r="A15249" s="358" t="s">
        <v>1931</v>
      </c>
      <c r="B15249" s="358" t="s">
        <v>22749</v>
      </c>
      <c r="C15249" s="359">
        <v>2.1</v>
      </c>
      <c r="D15249" s="357" t="s">
        <v>9385</v>
      </c>
      <c r="E15249" s="357" t="s">
        <v>9385</v>
      </c>
    </row>
    <row r="15250" spans="1:5" ht="15.6">
      <c r="A15250" s="358" t="s">
        <v>23286</v>
      </c>
      <c r="B15250" s="358" t="s">
        <v>23287</v>
      </c>
      <c r="C15250" s="359">
        <v>2.1</v>
      </c>
      <c r="D15250" s="357" t="s">
        <v>9656</v>
      </c>
      <c r="E15250" s="357" t="s">
        <v>9656</v>
      </c>
    </row>
    <row r="15251" spans="1:5" ht="15.6">
      <c r="A15251" s="358" t="s">
        <v>23286</v>
      </c>
      <c r="B15251" s="358" t="s">
        <v>23287</v>
      </c>
      <c r="C15251" s="359">
        <v>2.1</v>
      </c>
      <c r="D15251" s="357" t="s">
        <v>9656</v>
      </c>
      <c r="E15251" s="357" t="s">
        <v>9656</v>
      </c>
    </row>
    <row r="15252" spans="1:5" ht="15.6">
      <c r="A15252" s="358" t="s">
        <v>23525</v>
      </c>
      <c r="B15252" s="358" t="s">
        <v>23526</v>
      </c>
      <c r="C15252" s="359">
        <v>2.1</v>
      </c>
      <c r="D15252" s="357" t="s">
        <v>9725</v>
      </c>
      <c r="E15252" s="357" t="s">
        <v>9725</v>
      </c>
    </row>
    <row r="15253" spans="1:5" ht="15.6">
      <c r="A15253" s="358" t="s">
        <v>11141</v>
      </c>
      <c r="B15253" s="358" t="s">
        <v>11142</v>
      </c>
      <c r="C15253" s="359">
        <v>2.1</v>
      </c>
      <c r="D15253" s="357" t="s">
        <v>2974</v>
      </c>
      <c r="E15253" s="357" t="s">
        <v>2974</v>
      </c>
    </row>
    <row r="15254" spans="1:5" ht="15.6">
      <c r="A15254" s="358" t="s">
        <v>10262</v>
      </c>
      <c r="B15254" s="358" t="s">
        <v>55008</v>
      </c>
      <c r="C15254" s="359">
        <v>2.1</v>
      </c>
      <c r="D15254" s="357" t="s">
        <v>55007</v>
      </c>
      <c r="E15254" s="357" t="s">
        <v>55007</v>
      </c>
    </row>
    <row r="15255" spans="1:5" ht="15.6">
      <c r="A15255" s="358" t="s">
        <v>54930</v>
      </c>
      <c r="B15255" s="358" t="s">
        <v>54930</v>
      </c>
      <c r="C15255" s="359">
        <v>2.1</v>
      </c>
      <c r="D15255" s="357" t="s">
        <v>54929</v>
      </c>
      <c r="E15255" s="357" t="s">
        <v>54929</v>
      </c>
    </row>
    <row r="15256" spans="1:5" ht="15.6">
      <c r="A15256" s="358" t="s">
        <v>44921</v>
      </c>
      <c r="B15256" s="358" t="s">
        <v>44922</v>
      </c>
      <c r="C15256" s="359">
        <v>2.1</v>
      </c>
      <c r="D15256" s="357" t="s">
        <v>44920</v>
      </c>
      <c r="E15256" s="357" t="s">
        <v>44920</v>
      </c>
    </row>
    <row r="15257" spans="1:5" ht="15.6">
      <c r="A15257" s="358" t="s">
        <v>16069</v>
      </c>
      <c r="B15257" s="358" t="s">
        <v>16070</v>
      </c>
      <c r="C15257" s="359">
        <v>2.1</v>
      </c>
      <c r="D15257" s="357" t="s">
        <v>5475</v>
      </c>
      <c r="E15257" s="357" t="s">
        <v>5475</v>
      </c>
    </row>
    <row r="15258" spans="1:5" ht="15.6">
      <c r="A15258" s="358" t="s">
        <v>16069</v>
      </c>
      <c r="B15258" s="358" t="s">
        <v>16070</v>
      </c>
      <c r="C15258" s="359">
        <v>2.1</v>
      </c>
      <c r="D15258" s="357" t="s">
        <v>5475</v>
      </c>
      <c r="E15258" s="357" t="s">
        <v>5475</v>
      </c>
    </row>
    <row r="15259" spans="1:5" ht="15.6">
      <c r="A15259" s="358" t="s">
        <v>37146</v>
      </c>
      <c r="B15259" s="358" t="s">
        <v>37146</v>
      </c>
      <c r="C15259" s="359">
        <v>2.1</v>
      </c>
      <c r="D15259" s="357" t="s">
        <v>37145</v>
      </c>
      <c r="E15259" s="357" t="s">
        <v>37145</v>
      </c>
    </row>
    <row r="15260" spans="1:5" ht="15.6">
      <c r="A15260" s="358" t="s">
        <v>37146</v>
      </c>
      <c r="B15260" s="358" t="s">
        <v>37146</v>
      </c>
      <c r="C15260" s="359">
        <v>2.1</v>
      </c>
      <c r="D15260" s="357" t="s">
        <v>37145</v>
      </c>
      <c r="E15260" s="357" t="s">
        <v>37145</v>
      </c>
    </row>
    <row r="15261" spans="1:5" ht="15.6">
      <c r="A15261" s="358" t="s">
        <v>10262</v>
      </c>
      <c r="B15261" s="358" t="s">
        <v>39437</v>
      </c>
      <c r="C15261" s="359">
        <v>2.1</v>
      </c>
      <c r="D15261" s="357" t="s">
        <v>39436</v>
      </c>
      <c r="E15261" s="357" t="s">
        <v>39436</v>
      </c>
    </row>
    <row r="15262" spans="1:5" ht="15.6">
      <c r="A15262" s="358" t="s">
        <v>17825</v>
      </c>
      <c r="B15262" s="358" t="s">
        <v>17826</v>
      </c>
      <c r="C15262" s="359">
        <v>2.1</v>
      </c>
      <c r="D15262" s="357" t="s">
        <v>6683</v>
      </c>
      <c r="E15262" s="357" t="s">
        <v>6683</v>
      </c>
    </row>
    <row r="15263" spans="1:5" ht="15.6">
      <c r="A15263" s="358" t="s">
        <v>17825</v>
      </c>
      <c r="B15263" s="358" t="s">
        <v>17826</v>
      </c>
      <c r="C15263" s="359">
        <v>2.1</v>
      </c>
      <c r="D15263" s="357" t="s">
        <v>6683</v>
      </c>
      <c r="E15263" s="357" t="s">
        <v>6683</v>
      </c>
    </row>
    <row r="15264" spans="1:5" ht="15.6">
      <c r="A15264" s="358" t="s">
        <v>61390</v>
      </c>
      <c r="B15264" s="358" t="s">
        <v>61391</v>
      </c>
      <c r="C15264" s="359">
        <v>2.1</v>
      </c>
      <c r="D15264" s="357" t="s">
        <v>61389</v>
      </c>
      <c r="E15264" s="357" t="s">
        <v>61389</v>
      </c>
    </row>
    <row r="15265" spans="1:5" ht="15.6">
      <c r="A15265" s="358" t="s">
        <v>1415</v>
      </c>
      <c r="B15265" s="358" t="s">
        <v>19973</v>
      </c>
      <c r="C15265" s="359">
        <v>2.1</v>
      </c>
      <c r="D15265" s="357" t="s">
        <v>7700</v>
      </c>
      <c r="E15265" s="357" t="s">
        <v>7700</v>
      </c>
    </row>
    <row r="15266" spans="1:5" ht="15.6">
      <c r="A15266" s="358" t="s">
        <v>1415</v>
      </c>
      <c r="B15266" s="358" t="s">
        <v>19973</v>
      </c>
      <c r="C15266" s="359">
        <v>2.1</v>
      </c>
      <c r="D15266" s="357" t="s">
        <v>7700</v>
      </c>
      <c r="E15266" s="357" t="s">
        <v>7700</v>
      </c>
    </row>
    <row r="15267" spans="1:5" ht="15.6">
      <c r="A15267" s="358" t="s">
        <v>15475</v>
      </c>
      <c r="B15267" s="358" t="s">
        <v>15476</v>
      </c>
      <c r="C15267" s="359">
        <v>2.1</v>
      </c>
      <c r="D15267" s="357" t="s">
        <v>5153</v>
      </c>
      <c r="E15267" s="357" t="s">
        <v>5153</v>
      </c>
    </row>
    <row r="15268" spans="1:5" ht="15.6">
      <c r="A15268" s="358" t="s">
        <v>35679</v>
      </c>
      <c r="B15268" s="358" t="s">
        <v>35680</v>
      </c>
      <c r="C15268" s="359">
        <v>2.1</v>
      </c>
      <c r="D15268" s="357" t="s">
        <v>35678</v>
      </c>
      <c r="E15268" s="357" t="s">
        <v>35678</v>
      </c>
    </row>
    <row r="15269" spans="1:5" ht="15.6">
      <c r="A15269" s="358" t="s">
        <v>36697</v>
      </c>
      <c r="B15269" s="358" t="s">
        <v>36698</v>
      </c>
      <c r="C15269" s="359">
        <v>2.1</v>
      </c>
      <c r="D15269" s="357" t="s">
        <v>36696</v>
      </c>
      <c r="E15269" s="357" t="s">
        <v>36696</v>
      </c>
    </row>
    <row r="15270" spans="1:5" ht="15.6">
      <c r="A15270" s="358" t="s">
        <v>19892</v>
      </c>
      <c r="B15270" s="358" t="s">
        <v>19893</v>
      </c>
      <c r="C15270" s="359">
        <v>2.1</v>
      </c>
      <c r="D15270" s="357" t="s">
        <v>7615</v>
      </c>
      <c r="E15270" s="357" t="s">
        <v>7615</v>
      </c>
    </row>
    <row r="15271" spans="1:5" ht="15.6">
      <c r="A15271" s="358" t="s">
        <v>19892</v>
      </c>
      <c r="B15271" s="358" t="s">
        <v>19893</v>
      </c>
      <c r="C15271" s="359">
        <v>2.1</v>
      </c>
      <c r="D15271" s="357" t="s">
        <v>7615</v>
      </c>
      <c r="E15271" s="357" t="s">
        <v>7615</v>
      </c>
    </row>
    <row r="15272" spans="1:5" ht="15.6">
      <c r="A15272" s="358" t="s">
        <v>1399</v>
      </c>
      <c r="B15272" s="358" t="s">
        <v>19917</v>
      </c>
      <c r="C15272" s="359">
        <v>2.1</v>
      </c>
      <c r="D15272" s="357" t="s">
        <v>7644</v>
      </c>
      <c r="E15272" s="357" t="s">
        <v>7644</v>
      </c>
    </row>
    <row r="15273" spans="1:5" ht="15.6">
      <c r="A15273" s="358" t="s">
        <v>1399</v>
      </c>
      <c r="B15273" s="358" t="s">
        <v>19917</v>
      </c>
      <c r="C15273" s="359">
        <v>2.1</v>
      </c>
      <c r="D15273" s="357" t="s">
        <v>7644</v>
      </c>
      <c r="E15273" s="357" t="s">
        <v>7644</v>
      </c>
    </row>
    <row r="15274" spans="1:5" ht="15.6">
      <c r="A15274" s="358" t="s">
        <v>1399</v>
      </c>
      <c r="B15274" s="358" t="s">
        <v>19917</v>
      </c>
      <c r="C15274" s="359">
        <v>2.1</v>
      </c>
      <c r="D15274" s="357" t="s">
        <v>7644</v>
      </c>
      <c r="E15274" s="357" t="s">
        <v>7644</v>
      </c>
    </row>
    <row r="15275" spans="1:5" ht="15.6">
      <c r="A15275" s="358" t="s">
        <v>1909</v>
      </c>
      <c r="B15275" s="358" t="s">
        <v>22610</v>
      </c>
      <c r="C15275" s="359">
        <v>2.1</v>
      </c>
      <c r="D15275" s="357" t="s">
        <v>9266</v>
      </c>
      <c r="E15275" s="357" t="s">
        <v>9266</v>
      </c>
    </row>
    <row r="15276" spans="1:5" ht="15.6">
      <c r="A15276" s="358" t="s">
        <v>1909</v>
      </c>
      <c r="B15276" s="358" t="s">
        <v>22610</v>
      </c>
      <c r="C15276" s="359">
        <v>2.1</v>
      </c>
      <c r="D15276" s="357" t="s">
        <v>9266</v>
      </c>
      <c r="E15276" s="357" t="s">
        <v>9266</v>
      </c>
    </row>
    <row r="15277" spans="1:5" ht="15.6">
      <c r="A15277" s="358" t="s">
        <v>1909</v>
      </c>
      <c r="B15277" s="358" t="s">
        <v>22610</v>
      </c>
      <c r="C15277" s="359">
        <v>2.1</v>
      </c>
      <c r="D15277" s="357" t="s">
        <v>9266</v>
      </c>
      <c r="E15277" s="357" t="s">
        <v>9266</v>
      </c>
    </row>
    <row r="15278" spans="1:5" ht="15.6">
      <c r="A15278" s="358" t="s">
        <v>23300</v>
      </c>
      <c r="B15278" s="358" t="s">
        <v>23301</v>
      </c>
      <c r="C15278" s="359">
        <v>2.1</v>
      </c>
      <c r="D15278" s="357" t="s">
        <v>9679</v>
      </c>
      <c r="E15278" s="357" t="s">
        <v>9679</v>
      </c>
    </row>
    <row r="15279" spans="1:5" ht="15.6">
      <c r="A15279" s="358" t="s">
        <v>52980</v>
      </c>
      <c r="B15279" s="358" t="s">
        <v>52981</v>
      </c>
      <c r="C15279" s="359">
        <v>2.1</v>
      </c>
      <c r="D15279" s="357" t="s">
        <v>52979</v>
      </c>
      <c r="E15279" s="357" t="s">
        <v>52979</v>
      </c>
    </row>
    <row r="15280" spans="1:5" ht="15.6">
      <c r="A15280" s="358" t="s">
        <v>52980</v>
      </c>
      <c r="B15280" s="358" t="s">
        <v>52981</v>
      </c>
      <c r="C15280" s="359">
        <v>2.1</v>
      </c>
      <c r="D15280" s="357" t="s">
        <v>52979</v>
      </c>
      <c r="E15280" s="357" t="s">
        <v>52979</v>
      </c>
    </row>
    <row r="15281" spans="1:5" ht="15.6">
      <c r="A15281" s="358" t="s">
        <v>12579</v>
      </c>
      <c r="B15281" s="358" t="s">
        <v>12580</v>
      </c>
      <c r="C15281" s="359">
        <v>2.1</v>
      </c>
      <c r="D15281" s="357" t="s">
        <v>3498</v>
      </c>
      <c r="E15281" s="357" t="s">
        <v>3498</v>
      </c>
    </row>
    <row r="15282" spans="1:5" ht="15.6">
      <c r="A15282" s="358" t="s">
        <v>1117</v>
      </c>
      <c r="B15282" s="358" t="s">
        <v>17682</v>
      </c>
      <c r="C15282" s="359">
        <v>2.1</v>
      </c>
      <c r="D15282" s="357" t="s">
        <v>6526</v>
      </c>
      <c r="E15282" s="357" t="s">
        <v>6526</v>
      </c>
    </row>
    <row r="15283" spans="1:5" ht="15.6">
      <c r="A15283" s="358" t="s">
        <v>1117</v>
      </c>
      <c r="B15283" s="358" t="s">
        <v>17682</v>
      </c>
      <c r="C15283" s="359">
        <v>2.1</v>
      </c>
      <c r="D15283" s="357" t="s">
        <v>6526</v>
      </c>
      <c r="E15283" s="357" t="s">
        <v>6526</v>
      </c>
    </row>
    <row r="15284" spans="1:5" ht="15.6">
      <c r="A15284" s="358" t="s">
        <v>19827</v>
      </c>
      <c r="B15284" s="358" t="s">
        <v>10262</v>
      </c>
      <c r="C15284" s="359">
        <v>2.1</v>
      </c>
      <c r="D15284" s="357" t="s">
        <v>7624</v>
      </c>
      <c r="E15284" s="357" t="s">
        <v>7624</v>
      </c>
    </row>
    <row r="15285" spans="1:5" ht="15.6">
      <c r="A15285" s="358" t="s">
        <v>19827</v>
      </c>
      <c r="B15285" s="358" t="s">
        <v>10262</v>
      </c>
      <c r="C15285" s="359">
        <v>2.1</v>
      </c>
      <c r="D15285" s="357" t="s">
        <v>7624</v>
      </c>
      <c r="E15285" s="357" t="s">
        <v>7624</v>
      </c>
    </row>
    <row r="15286" spans="1:5" ht="15.6">
      <c r="A15286" s="358" t="s">
        <v>11730</v>
      </c>
      <c r="B15286" s="358" t="s">
        <v>11731</v>
      </c>
      <c r="C15286" s="359">
        <v>2.1</v>
      </c>
      <c r="D15286" s="357" t="s">
        <v>2951</v>
      </c>
      <c r="E15286" s="357" t="s">
        <v>2951</v>
      </c>
    </row>
    <row r="15287" spans="1:5" ht="15.6">
      <c r="A15287" s="358" t="s">
        <v>19246</v>
      </c>
      <c r="B15287" s="358" t="s">
        <v>19247</v>
      </c>
      <c r="C15287" s="359">
        <v>2.1</v>
      </c>
      <c r="D15287" s="357" t="s">
        <v>6877</v>
      </c>
      <c r="E15287" s="357" t="s">
        <v>6877</v>
      </c>
    </row>
    <row r="15288" spans="1:5" ht="15.6">
      <c r="A15288" s="358" t="s">
        <v>43927</v>
      </c>
      <c r="B15288" s="358" t="s">
        <v>43928</v>
      </c>
      <c r="C15288" s="359">
        <v>2.1</v>
      </c>
      <c r="D15288" s="357" t="s">
        <v>43926</v>
      </c>
      <c r="E15288" s="357" t="s">
        <v>43926</v>
      </c>
    </row>
    <row r="15289" spans="1:5" ht="15.6">
      <c r="A15289" s="358" t="s">
        <v>53564</v>
      </c>
      <c r="B15289" s="358" t="s">
        <v>53564</v>
      </c>
      <c r="C15289" s="359">
        <v>2.1</v>
      </c>
      <c r="D15289" s="357" t="s">
        <v>53563</v>
      </c>
      <c r="E15289" s="357" t="s">
        <v>53563</v>
      </c>
    </row>
    <row r="15290" spans="1:5" ht="15.6">
      <c r="A15290" s="358" t="s">
        <v>264</v>
      </c>
      <c r="B15290" s="358" t="s">
        <v>12223</v>
      </c>
      <c r="C15290" s="359">
        <v>2.1</v>
      </c>
      <c r="D15290" s="357" t="s">
        <v>3062</v>
      </c>
      <c r="E15290" s="357" t="s">
        <v>3062</v>
      </c>
    </row>
    <row r="15291" spans="1:5" ht="15.6">
      <c r="A15291" s="358" t="s">
        <v>13812</v>
      </c>
      <c r="B15291" s="358" t="s">
        <v>13813</v>
      </c>
      <c r="C15291" s="359">
        <v>2.1</v>
      </c>
      <c r="D15291" s="357" t="s">
        <v>4168</v>
      </c>
      <c r="E15291" s="357" t="s">
        <v>4168</v>
      </c>
    </row>
    <row r="15292" spans="1:5" ht="15.6">
      <c r="A15292" s="358" t="s">
        <v>13812</v>
      </c>
      <c r="B15292" s="358" t="s">
        <v>13813</v>
      </c>
      <c r="C15292" s="359">
        <v>2.1</v>
      </c>
      <c r="D15292" s="357" t="s">
        <v>4168</v>
      </c>
      <c r="E15292" s="357" t="s">
        <v>4168</v>
      </c>
    </row>
    <row r="15293" spans="1:5" ht="15.6">
      <c r="A15293" s="358" t="s">
        <v>18896</v>
      </c>
      <c r="B15293" s="358" t="s">
        <v>18897</v>
      </c>
      <c r="C15293" s="359">
        <v>2.1</v>
      </c>
      <c r="D15293" s="357" t="s">
        <v>18895</v>
      </c>
      <c r="E15293" s="357" t="s">
        <v>18895</v>
      </c>
    </row>
    <row r="15294" spans="1:5" ht="15.6">
      <c r="A15294" s="358" t="s">
        <v>40436</v>
      </c>
      <c r="B15294" s="358" t="s">
        <v>40437</v>
      </c>
      <c r="C15294" s="359">
        <v>2.1</v>
      </c>
      <c r="D15294" s="357" t="s">
        <v>40435</v>
      </c>
      <c r="E15294" s="357" t="s">
        <v>40435</v>
      </c>
    </row>
    <row r="15295" spans="1:5" ht="15.6">
      <c r="A15295" s="358" t="s">
        <v>11881</v>
      </c>
      <c r="B15295" s="358" t="s">
        <v>11882</v>
      </c>
      <c r="C15295" s="359">
        <v>2.1</v>
      </c>
      <c r="D15295" s="357" t="s">
        <v>3139</v>
      </c>
      <c r="E15295" s="357" t="s">
        <v>3139</v>
      </c>
    </row>
    <row r="15296" spans="1:5" ht="15.6">
      <c r="A15296" s="358" t="s">
        <v>399</v>
      </c>
      <c r="B15296" s="358" t="s">
        <v>12663</v>
      </c>
      <c r="C15296" s="359">
        <v>2.1</v>
      </c>
      <c r="D15296" s="357" t="s">
        <v>3580</v>
      </c>
      <c r="E15296" s="357" t="s">
        <v>3580</v>
      </c>
    </row>
    <row r="15297" spans="1:5" ht="15.6">
      <c r="A15297" s="358" t="s">
        <v>399</v>
      </c>
      <c r="B15297" s="358" t="s">
        <v>12663</v>
      </c>
      <c r="C15297" s="359">
        <v>2.1</v>
      </c>
      <c r="D15297" s="357" t="s">
        <v>3580</v>
      </c>
      <c r="E15297" s="357" t="s">
        <v>3580</v>
      </c>
    </row>
    <row r="15298" spans="1:5" ht="15.6">
      <c r="A15298" s="358" t="s">
        <v>19760</v>
      </c>
      <c r="B15298" s="358" t="s">
        <v>19761</v>
      </c>
      <c r="C15298" s="359">
        <v>2.1</v>
      </c>
      <c r="D15298" s="357" t="s">
        <v>7563</v>
      </c>
      <c r="E15298" s="357" t="s">
        <v>7563</v>
      </c>
    </row>
    <row r="15299" spans="1:5" ht="15.6">
      <c r="A15299" s="358" t="s">
        <v>22095</v>
      </c>
      <c r="B15299" s="358" t="s">
        <v>22096</v>
      </c>
      <c r="C15299" s="359">
        <v>2.1</v>
      </c>
      <c r="D15299" s="357" t="s">
        <v>8871</v>
      </c>
      <c r="E15299" s="357" t="s">
        <v>8871</v>
      </c>
    </row>
    <row r="15300" spans="1:5" ht="15.6">
      <c r="A15300" s="358" t="s">
        <v>22095</v>
      </c>
      <c r="B15300" s="358" t="s">
        <v>22096</v>
      </c>
      <c r="C15300" s="359">
        <v>2.1</v>
      </c>
      <c r="D15300" s="357" t="s">
        <v>8871</v>
      </c>
      <c r="E15300" s="357" t="s">
        <v>8871</v>
      </c>
    </row>
    <row r="15301" spans="1:5" ht="15.6">
      <c r="A15301" s="358" t="s">
        <v>23537</v>
      </c>
      <c r="B15301" s="358" t="s">
        <v>23538</v>
      </c>
      <c r="C15301" s="359">
        <v>2.1</v>
      </c>
      <c r="D15301" s="357" t="s">
        <v>9737</v>
      </c>
      <c r="E15301" s="357" t="s">
        <v>9737</v>
      </c>
    </row>
    <row r="15302" spans="1:5" ht="15.6">
      <c r="A15302" s="358" t="s">
        <v>23537</v>
      </c>
      <c r="B15302" s="358" t="s">
        <v>23538</v>
      </c>
      <c r="C15302" s="359">
        <v>2.1</v>
      </c>
      <c r="D15302" s="357" t="s">
        <v>9737</v>
      </c>
      <c r="E15302" s="357" t="s">
        <v>9737</v>
      </c>
    </row>
    <row r="15303" spans="1:5" ht="15.6">
      <c r="A15303" s="358" t="s">
        <v>24916</v>
      </c>
      <c r="B15303" s="358" t="s">
        <v>24917</v>
      </c>
      <c r="C15303" s="359">
        <v>2.1</v>
      </c>
      <c r="D15303" s="357" t="s">
        <v>24915</v>
      </c>
      <c r="E15303" s="357" t="s">
        <v>24915</v>
      </c>
    </row>
    <row r="15304" spans="1:5" ht="15.6">
      <c r="A15304" s="358" t="s">
        <v>17699</v>
      </c>
      <c r="B15304" s="358" t="s">
        <v>17700</v>
      </c>
      <c r="C15304" s="359">
        <v>2.1</v>
      </c>
      <c r="D15304" s="357" t="s">
        <v>6552</v>
      </c>
      <c r="E15304" s="357" t="s">
        <v>6552</v>
      </c>
    </row>
    <row r="15305" spans="1:5" ht="15.6">
      <c r="A15305" s="358" t="s">
        <v>1943</v>
      </c>
      <c r="B15305" s="358" t="s">
        <v>22763</v>
      </c>
      <c r="C15305" s="359">
        <v>2.1</v>
      </c>
      <c r="D15305" s="357" t="s">
        <v>9401</v>
      </c>
      <c r="E15305" s="357" t="s">
        <v>9401</v>
      </c>
    </row>
    <row r="15306" spans="1:5" ht="15.6">
      <c r="A15306" s="358" t="s">
        <v>21369</v>
      </c>
      <c r="B15306" s="358" t="s">
        <v>21370</v>
      </c>
      <c r="C15306" s="359">
        <v>2.1</v>
      </c>
      <c r="D15306" s="357" t="s">
        <v>8569</v>
      </c>
      <c r="E15306" s="357" t="s">
        <v>8569</v>
      </c>
    </row>
    <row r="15307" spans="1:5" ht="15.6">
      <c r="A15307" s="358" t="s">
        <v>10262</v>
      </c>
      <c r="B15307" s="358" t="s">
        <v>50889</v>
      </c>
      <c r="C15307" s="359">
        <v>2.1</v>
      </c>
      <c r="D15307" s="357" t="s">
        <v>50888</v>
      </c>
      <c r="E15307" s="357" t="s">
        <v>50888</v>
      </c>
    </row>
    <row r="15308" spans="1:5" ht="15.6">
      <c r="A15308" s="358" t="s">
        <v>10262</v>
      </c>
      <c r="B15308" s="358" t="s">
        <v>50889</v>
      </c>
      <c r="C15308" s="359">
        <v>2.1</v>
      </c>
      <c r="D15308" s="357" t="s">
        <v>50888</v>
      </c>
      <c r="E15308" s="357" t="s">
        <v>50888</v>
      </c>
    </row>
    <row r="15309" spans="1:5" ht="15.6">
      <c r="A15309" s="358" t="s">
        <v>22410</v>
      </c>
      <c r="B15309" s="358" t="s">
        <v>22411</v>
      </c>
      <c r="C15309" s="359">
        <v>2.1</v>
      </c>
      <c r="D15309" s="357" t="s">
        <v>8991</v>
      </c>
      <c r="E15309" s="357" t="s">
        <v>8991</v>
      </c>
    </row>
    <row r="15310" spans="1:5" ht="15.6">
      <c r="A15310" s="358" t="s">
        <v>10262</v>
      </c>
      <c r="B15310" s="358" t="s">
        <v>35618</v>
      </c>
      <c r="C15310" s="359">
        <v>2.1</v>
      </c>
      <c r="D15310" s="357" t="s">
        <v>35617</v>
      </c>
      <c r="E15310" s="357" t="s">
        <v>35617</v>
      </c>
    </row>
    <row r="15311" spans="1:5" ht="15.6">
      <c r="A15311" s="358" t="s">
        <v>10262</v>
      </c>
      <c r="B15311" s="358" t="s">
        <v>35618</v>
      </c>
      <c r="C15311" s="359">
        <v>2.1</v>
      </c>
      <c r="D15311" s="357" t="s">
        <v>35617</v>
      </c>
      <c r="E15311" s="357" t="s">
        <v>35617</v>
      </c>
    </row>
    <row r="15312" spans="1:5" ht="15.6">
      <c r="A15312" s="358" t="s">
        <v>10262</v>
      </c>
      <c r="B15312" s="358" t="s">
        <v>60049</v>
      </c>
      <c r="C15312" s="359">
        <v>2.1</v>
      </c>
      <c r="D15312" s="357" t="s">
        <v>61392</v>
      </c>
      <c r="E15312" s="357" t="s">
        <v>61392</v>
      </c>
    </row>
    <row r="15313" spans="1:5" ht="15.6">
      <c r="A15313" s="358" t="s">
        <v>987</v>
      </c>
      <c r="B15313" s="358" t="s">
        <v>16658</v>
      </c>
      <c r="C15313" s="359">
        <v>2.1</v>
      </c>
      <c r="D15313" s="357" t="s">
        <v>6033</v>
      </c>
      <c r="E15313" s="357" t="s">
        <v>6033</v>
      </c>
    </row>
    <row r="15314" spans="1:5" ht="15.6">
      <c r="A15314" s="358" t="s">
        <v>19984</v>
      </c>
      <c r="B15314" s="358" t="s">
        <v>19984</v>
      </c>
      <c r="C15314" s="359">
        <v>2.1</v>
      </c>
      <c r="D15314" s="357" t="s">
        <v>7713</v>
      </c>
      <c r="E15314" s="357" t="s">
        <v>7713</v>
      </c>
    </row>
    <row r="15315" spans="1:5" ht="15.6">
      <c r="A15315" s="358" t="s">
        <v>45065</v>
      </c>
      <c r="B15315" s="358" t="s">
        <v>45066</v>
      </c>
      <c r="C15315" s="359">
        <v>2.1</v>
      </c>
      <c r="D15315" s="357" t="s">
        <v>45064</v>
      </c>
      <c r="E15315" s="357" t="s">
        <v>45064</v>
      </c>
    </row>
    <row r="15316" spans="1:5" ht="15.6">
      <c r="A15316" s="358" t="s">
        <v>31619</v>
      </c>
      <c r="B15316" s="358" t="s">
        <v>31620</v>
      </c>
      <c r="C15316" s="359">
        <v>2.1</v>
      </c>
      <c r="D15316" s="357" t="s">
        <v>31618</v>
      </c>
      <c r="E15316" s="357" t="s">
        <v>31618</v>
      </c>
    </row>
    <row r="15317" spans="1:5" ht="15.6">
      <c r="A15317" s="358" t="s">
        <v>36091</v>
      </c>
      <c r="B15317" s="358" t="s">
        <v>36092</v>
      </c>
      <c r="C15317" s="359">
        <v>2.1</v>
      </c>
      <c r="D15317" s="357" t="s">
        <v>36090</v>
      </c>
      <c r="E15317" s="357" t="s">
        <v>36090</v>
      </c>
    </row>
    <row r="15318" spans="1:5" ht="15.6">
      <c r="A15318" s="358" t="s">
        <v>10262</v>
      </c>
      <c r="B15318" s="358" t="s">
        <v>61394</v>
      </c>
      <c r="C15318" s="359">
        <v>2</v>
      </c>
      <c r="D15318" s="357" t="s">
        <v>61393</v>
      </c>
      <c r="E15318" s="357" t="s">
        <v>61393</v>
      </c>
    </row>
    <row r="15319" spans="1:5" ht="15.6">
      <c r="A15319" s="358" t="s">
        <v>52316</v>
      </c>
      <c r="B15319" s="358" t="s">
        <v>52317</v>
      </c>
      <c r="C15319" s="359">
        <v>2</v>
      </c>
      <c r="D15319" s="357" t="s">
        <v>52315</v>
      </c>
      <c r="E15319" s="357" t="s">
        <v>52315</v>
      </c>
    </row>
    <row r="15320" spans="1:5" ht="15.6">
      <c r="A15320" s="358" t="s">
        <v>45531</v>
      </c>
      <c r="B15320" s="358" t="s">
        <v>10262</v>
      </c>
      <c r="C15320" s="359">
        <v>2</v>
      </c>
      <c r="D15320" s="357" t="s">
        <v>45530</v>
      </c>
      <c r="E15320" s="357" t="s">
        <v>45530</v>
      </c>
    </row>
    <row r="15321" spans="1:5" ht="15.6">
      <c r="A15321" s="358" t="s">
        <v>52773</v>
      </c>
      <c r="B15321" s="358" t="s">
        <v>52774</v>
      </c>
      <c r="C15321" s="359">
        <v>2</v>
      </c>
      <c r="D15321" s="357" t="s">
        <v>52772</v>
      </c>
      <c r="E15321" s="357" t="s">
        <v>52772</v>
      </c>
    </row>
    <row r="15322" spans="1:5" ht="15.6">
      <c r="A15322" s="358" t="s">
        <v>40833</v>
      </c>
      <c r="B15322" s="358" t="s">
        <v>40834</v>
      </c>
      <c r="C15322" s="359">
        <v>2</v>
      </c>
      <c r="D15322" s="357" t="s">
        <v>40832</v>
      </c>
      <c r="E15322" s="357" t="s">
        <v>40832</v>
      </c>
    </row>
    <row r="15323" spans="1:5" ht="15.6">
      <c r="A15323" s="358" t="s">
        <v>38528</v>
      </c>
      <c r="B15323" s="358" t="s">
        <v>38529</v>
      </c>
      <c r="C15323" s="359">
        <v>2</v>
      </c>
      <c r="D15323" s="357" t="s">
        <v>38527</v>
      </c>
      <c r="E15323" s="357" t="s">
        <v>38527</v>
      </c>
    </row>
    <row r="15324" spans="1:5" ht="15.6">
      <c r="A15324" s="358" t="s">
        <v>38528</v>
      </c>
      <c r="B15324" s="358" t="s">
        <v>38529</v>
      </c>
      <c r="C15324" s="359">
        <v>2</v>
      </c>
      <c r="D15324" s="357" t="s">
        <v>38527</v>
      </c>
      <c r="E15324" s="357" t="s">
        <v>38527</v>
      </c>
    </row>
    <row r="15325" spans="1:5" ht="15.6">
      <c r="A15325" s="358" t="s">
        <v>20397</v>
      </c>
      <c r="B15325" s="358" t="s">
        <v>20398</v>
      </c>
      <c r="C15325" s="359">
        <v>2</v>
      </c>
      <c r="D15325" s="357" t="s">
        <v>7755</v>
      </c>
      <c r="E15325" s="357" t="s">
        <v>7755</v>
      </c>
    </row>
    <row r="15326" spans="1:5" ht="15.6">
      <c r="A15326" s="358" t="s">
        <v>20397</v>
      </c>
      <c r="B15326" s="358" t="s">
        <v>20398</v>
      </c>
      <c r="C15326" s="359">
        <v>2</v>
      </c>
      <c r="D15326" s="357" t="s">
        <v>7755</v>
      </c>
      <c r="E15326" s="357" t="s">
        <v>7755</v>
      </c>
    </row>
    <row r="15327" spans="1:5" ht="15.6">
      <c r="A15327" s="358" t="s">
        <v>36174</v>
      </c>
      <c r="B15327" s="358" t="s">
        <v>36175</v>
      </c>
      <c r="C15327" s="359">
        <v>2</v>
      </c>
      <c r="D15327" s="357" t="s">
        <v>36173</v>
      </c>
      <c r="E15327" s="357" t="s">
        <v>36173</v>
      </c>
    </row>
    <row r="15328" spans="1:5" ht="15.6">
      <c r="A15328" s="358" t="s">
        <v>36174</v>
      </c>
      <c r="B15328" s="358" t="s">
        <v>36175</v>
      </c>
      <c r="C15328" s="359">
        <v>2</v>
      </c>
      <c r="D15328" s="357" t="s">
        <v>36173</v>
      </c>
      <c r="E15328" s="357" t="s">
        <v>36173</v>
      </c>
    </row>
    <row r="15329" spans="1:5" ht="15.6">
      <c r="A15329" s="358" t="s">
        <v>36174</v>
      </c>
      <c r="B15329" s="358" t="s">
        <v>36175</v>
      </c>
      <c r="C15329" s="359">
        <v>2</v>
      </c>
      <c r="D15329" s="357" t="s">
        <v>36173</v>
      </c>
      <c r="E15329" s="357" t="s">
        <v>36173</v>
      </c>
    </row>
    <row r="15330" spans="1:5" ht="15.6">
      <c r="A15330" s="358" t="s">
        <v>39231</v>
      </c>
      <c r="B15330" s="358" t="s">
        <v>39232</v>
      </c>
      <c r="C15330" s="359">
        <v>2</v>
      </c>
      <c r="D15330" s="357" t="s">
        <v>39230</v>
      </c>
      <c r="E15330" s="357" t="s">
        <v>39230</v>
      </c>
    </row>
    <row r="15331" spans="1:5" ht="15.6">
      <c r="A15331" s="358" t="s">
        <v>54707</v>
      </c>
      <c r="B15331" s="358" t="s">
        <v>11443</v>
      </c>
      <c r="C15331" s="359">
        <v>2</v>
      </c>
      <c r="D15331" s="357" t="s">
        <v>2587</v>
      </c>
      <c r="E15331" s="357" t="s">
        <v>2587</v>
      </c>
    </row>
    <row r="15332" spans="1:5" ht="15.6">
      <c r="A15332" s="358" t="s">
        <v>54707</v>
      </c>
      <c r="B15332" s="358" t="s">
        <v>11443</v>
      </c>
      <c r="C15332" s="359">
        <v>2</v>
      </c>
      <c r="D15332" s="357" t="s">
        <v>2587</v>
      </c>
      <c r="E15332" s="357" t="s">
        <v>2587</v>
      </c>
    </row>
    <row r="15333" spans="1:5" ht="15.6">
      <c r="A15333" s="358" t="s">
        <v>38201</v>
      </c>
      <c r="B15333" s="358" t="s">
        <v>38202</v>
      </c>
      <c r="C15333" s="359">
        <v>2</v>
      </c>
      <c r="D15333" s="357" t="s">
        <v>38200</v>
      </c>
      <c r="E15333" s="357" t="s">
        <v>38200</v>
      </c>
    </row>
    <row r="15334" spans="1:5" ht="15.6">
      <c r="A15334" s="358" t="s">
        <v>43463</v>
      </c>
      <c r="B15334" s="358" t="s">
        <v>43464</v>
      </c>
      <c r="C15334" s="359">
        <v>2</v>
      </c>
      <c r="D15334" s="357" t="s">
        <v>43462</v>
      </c>
      <c r="E15334" s="357" t="s">
        <v>43462</v>
      </c>
    </row>
    <row r="15335" spans="1:5" ht="15.6">
      <c r="A15335" s="358" t="s">
        <v>43463</v>
      </c>
      <c r="B15335" s="358" t="s">
        <v>43464</v>
      </c>
      <c r="C15335" s="359">
        <v>2</v>
      </c>
      <c r="D15335" s="357" t="s">
        <v>43462</v>
      </c>
      <c r="E15335" s="357" t="s">
        <v>43462</v>
      </c>
    </row>
    <row r="15336" spans="1:5" ht="15.6">
      <c r="A15336" s="358" t="s">
        <v>43463</v>
      </c>
      <c r="B15336" s="358" t="s">
        <v>43464</v>
      </c>
      <c r="C15336" s="359">
        <v>2</v>
      </c>
      <c r="D15336" s="357" t="s">
        <v>43462</v>
      </c>
      <c r="E15336" s="357" t="s">
        <v>43462</v>
      </c>
    </row>
    <row r="15337" spans="1:5" ht="15.6">
      <c r="A15337" s="358" t="s">
        <v>32960</v>
      </c>
      <c r="B15337" s="358" t="s">
        <v>32961</v>
      </c>
      <c r="C15337" s="359">
        <v>2</v>
      </c>
      <c r="D15337" s="357" t="s">
        <v>32959</v>
      </c>
      <c r="E15337" s="357" t="s">
        <v>32959</v>
      </c>
    </row>
    <row r="15338" spans="1:5" ht="15.6">
      <c r="A15338" s="358" t="s">
        <v>32960</v>
      </c>
      <c r="B15338" s="358" t="s">
        <v>32961</v>
      </c>
      <c r="C15338" s="359">
        <v>2</v>
      </c>
      <c r="D15338" s="357" t="s">
        <v>32959</v>
      </c>
      <c r="E15338" s="357" t="s">
        <v>32959</v>
      </c>
    </row>
    <row r="15339" spans="1:5" ht="15.6">
      <c r="A15339" s="358" t="s">
        <v>37669</v>
      </c>
      <c r="B15339" s="358" t="s">
        <v>37670</v>
      </c>
      <c r="C15339" s="359">
        <v>2</v>
      </c>
      <c r="D15339" s="357" t="s">
        <v>37668</v>
      </c>
      <c r="E15339" s="357" t="s">
        <v>37668</v>
      </c>
    </row>
    <row r="15340" spans="1:5" ht="15.6">
      <c r="A15340" s="358" t="s">
        <v>37669</v>
      </c>
      <c r="B15340" s="358" t="s">
        <v>37670</v>
      </c>
      <c r="C15340" s="359">
        <v>2</v>
      </c>
      <c r="D15340" s="357" t="s">
        <v>37668</v>
      </c>
      <c r="E15340" s="357" t="s">
        <v>37668</v>
      </c>
    </row>
    <row r="15341" spans="1:5" ht="15.6">
      <c r="A15341" s="358" t="s">
        <v>50476</v>
      </c>
      <c r="B15341" s="358" t="s">
        <v>50477</v>
      </c>
      <c r="C15341" s="359">
        <v>2</v>
      </c>
      <c r="D15341" s="357" t="s">
        <v>50475</v>
      </c>
      <c r="E15341" s="357" t="s">
        <v>50475</v>
      </c>
    </row>
    <row r="15342" spans="1:5" ht="15.6">
      <c r="A15342" s="358" t="s">
        <v>50476</v>
      </c>
      <c r="B15342" s="358" t="s">
        <v>50477</v>
      </c>
      <c r="C15342" s="359">
        <v>2</v>
      </c>
      <c r="D15342" s="357" t="s">
        <v>50475</v>
      </c>
      <c r="E15342" s="357" t="s">
        <v>50475</v>
      </c>
    </row>
    <row r="15343" spans="1:5" ht="15.6">
      <c r="A15343" s="358" t="s">
        <v>50476</v>
      </c>
      <c r="B15343" s="358" t="s">
        <v>50477</v>
      </c>
      <c r="C15343" s="359">
        <v>2</v>
      </c>
      <c r="D15343" s="357" t="s">
        <v>50475</v>
      </c>
      <c r="E15343" s="357" t="s">
        <v>50475</v>
      </c>
    </row>
    <row r="15344" spans="1:5" ht="15.6">
      <c r="A15344" s="358" t="s">
        <v>50476</v>
      </c>
      <c r="B15344" s="358" t="s">
        <v>50477</v>
      </c>
      <c r="C15344" s="359">
        <v>2</v>
      </c>
      <c r="D15344" s="357" t="s">
        <v>50475</v>
      </c>
      <c r="E15344" s="357" t="s">
        <v>50475</v>
      </c>
    </row>
    <row r="15345" spans="1:5" ht="15.6">
      <c r="A15345" s="358" t="s">
        <v>13944</v>
      </c>
      <c r="B15345" s="358" t="s">
        <v>13945</v>
      </c>
      <c r="C15345" s="359">
        <v>2</v>
      </c>
      <c r="D15345" s="357" t="s">
        <v>4296</v>
      </c>
      <c r="E15345" s="357" t="s">
        <v>4296</v>
      </c>
    </row>
    <row r="15346" spans="1:5" ht="15.6">
      <c r="A15346" s="358" t="s">
        <v>39321</v>
      </c>
      <c r="B15346" s="358" t="s">
        <v>39321</v>
      </c>
      <c r="C15346" s="359">
        <v>2</v>
      </c>
      <c r="D15346" s="357" t="s">
        <v>39320</v>
      </c>
      <c r="E15346" s="357" t="s">
        <v>39320</v>
      </c>
    </row>
    <row r="15347" spans="1:5" ht="15.6">
      <c r="A15347" s="358" t="s">
        <v>21004</v>
      </c>
      <c r="B15347" s="358" t="s">
        <v>21005</v>
      </c>
      <c r="C15347" s="359">
        <v>2</v>
      </c>
      <c r="D15347" s="357" t="s">
        <v>8287</v>
      </c>
      <c r="E15347" s="357" t="s">
        <v>8287</v>
      </c>
    </row>
    <row r="15348" spans="1:5" ht="15.6">
      <c r="A15348" s="358" t="s">
        <v>30218</v>
      </c>
      <c r="B15348" s="358" t="s">
        <v>30219</v>
      </c>
      <c r="C15348" s="359">
        <v>2</v>
      </c>
      <c r="D15348" s="357" t="s">
        <v>30217</v>
      </c>
      <c r="E15348" s="357" t="s">
        <v>30217</v>
      </c>
    </row>
    <row r="15349" spans="1:5" ht="15.6">
      <c r="A15349" s="358" t="s">
        <v>19039</v>
      </c>
      <c r="B15349" s="358" t="s">
        <v>19040</v>
      </c>
      <c r="C15349" s="359">
        <v>2</v>
      </c>
      <c r="D15349" s="357" t="s">
        <v>6606</v>
      </c>
      <c r="E15349" s="357" t="s">
        <v>6606</v>
      </c>
    </row>
    <row r="15350" spans="1:5" ht="15.6">
      <c r="A15350" s="358" t="s">
        <v>19039</v>
      </c>
      <c r="B15350" s="358" t="s">
        <v>19040</v>
      </c>
      <c r="C15350" s="359">
        <v>2</v>
      </c>
      <c r="D15350" s="357" t="s">
        <v>6606</v>
      </c>
      <c r="E15350" s="357" t="s">
        <v>6606</v>
      </c>
    </row>
    <row r="15351" spans="1:5" ht="15.6">
      <c r="A15351" s="358" t="s">
        <v>43221</v>
      </c>
      <c r="B15351" s="358" t="s">
        <v>43222</v>
      </c>
      <c r="C15351" s="359">
        <v>2</v>
      </c>
      <c r="D15351" s="357" t="s">
        <v>43220</v>
      </c>
      <c r="E15351" s="357" t="s">
        <v>43220</v>
      </c>
    </row>
    <row r="15352" spans="1:5" ht="15.6">
      <c r="A15352" s="358" t="s">
        <v>43221</v>
      </c>
      <c r="B15352" s="358" t="s">
        <v>43222</v>
      </c>
      <c r="C15352" s="359">
        <v>2</v>
      </c>
      <c r="D15352" s="357" t="s">
        <v>43220</v>
      </c>
      <c r="E15352" s="357" t="s">
        <v>43220</v>
      </c>
    </row>
    <row r="15353" spans="1:5" ht="15.6">
      <c r="A15353" s="358" t="s">
        <v>22667</v>
      </c>
      <c r="B15353" s="358" t="s">
        <v>22668</v>
      </c>
      <c r="C15353" s="359">
        <v>2</v>
      </c>
      <c r="D15353" s="357" t="s">
        <v>9320</v>
      </c>
      <c r="E15353" s="357" t="s">
        <v>9320</v>
      </c>
    </row>
    <row r="15354" spans="1:5" ht="15.6">
      <c r="A15354" s="358" t="s">
        <v>11667</v>
      </c>
      <c r="B15354" s="358" t="s">
        <v>11668</v>
      </c>
      <c r="C15354" s="359">
        <v>2</v>
      </c>
      <c r="D15354" s="357" t="s">
        <v>2904</v>
      </c>
      <c r="E15354" s="357" t="s">
        <v>2904</v>
      </c>
    </row>
    <row r="15355" spans="1:5" ht="15.6">
      <c r="A15355" s="358" t="s">
        <v>11667</v>
      </c>
      <c r="B15355" s="358" t="s">
        <v>11668</v>
      </c>
      <c r="C15355" s="359">
        <v>2</v>
      </c>
      <c r="D15355" s="357" t="s">
        <v>2904</v>
      </c>
      <c r="E15355" s="357" t="s">
        <v>2904</v>
      </c>
    </row>
    <row r="15356" spans="1:5" ht="15.6">
      <c r="A15356" s="358" t="s">
        <v>11667</v>
      </c>
      <c r="B15356" s="358" t="s">
        <v>11668</v>
      </c>
      <c r="C15356" s="359">
        <v>2</v>
      </c>
      <c r="D15356" s="357" t="s">
        <v>2904</v>
      </c>
      <c r="E15356" s="357" t="s">
        <v>2904</v>
      </c>
    </row>
    <row r="15357" spans="1:5" ht="15.6">
      <c r="A15357" s="358" t="s">
        <v>10262</v>
      </c>
      <c r="B15357" s="358" t="s">
        <v>15103</v>
      </c>
      <c r="C15357" s="359">
        <v>2</v>
      </c>
      <c r="D15357" s="357" t="s">
        <v>4912</v>
      </c>
      <c r="E15357" s="357" t="s">
        <v>4912</v>
      </c>
    </row>
    <row r="15358" spans="1:5" ht="15.6">
      <c r="A15358" s="358" t="s">
        <v>10216</v>
      </c>
      <c r="B15358" s="358" t="s">
        <v>10217</v>
      </c>
      <c r="C15358" s="359">
        <v>2</v>
      </c>
      <c r="D15358" s="357" t="s">
        <v>2176</v>
      </c>
      <c r="E15358" s="357" t="s">
        <v>2176</v>
      </c>
    </row>
    <row r="15359" spans="1:5" ht="15.6">
      <c r="A15359" s="358" t="s">
        <v>10216</v>
      </c>
      <c r="B15359" s="358" t="s">
        <v>10217</v>
      </c>
      <c r="C15359" s="359">
        <v>2</v>
      </c>
      <c r="D15359" s="357" t="s">
        <v>2176</v>
      </c>
      <c r="E15359" s="357" t="s">
        <v>2176</v>
      </c>
    </row>
    <row r="15360" spans="1:5" ht="15.6">
      <c r="A15360" s="358" t="s">
        <v>32596</v>
      </c>
      <c r="B15360" s="358" t="s">
        <v>32597</v>
      </c>
      <c r="C15360" s="359">
        <v>2</v>
      </c>
      <c r="D15360" s="357" t="s">
        <v>32595</v>
      </c>
      <c r="E15360" s="357" t="s">
        <v>32595</v>
      </c>
    </row>
    <row r="15361" spans="1:5" ht="15.6">
      <c r="A15361" s="358" t="s">
        <v>41624</v>
      </c>
      <c r="B15361" s="358" t="s">
        <v>41625</v>
      </c>
      <c r="C15361" s="359">
        <v>2</v>
      </c>
      <c r="D15361" s="357" t="s">
        <v>41623</v>
      </c>
      <c r="E15361" s="357" t="s">
        <v>41623</v>
      </c>
    </row>
    <row r="15362" spans="1:5" ht="15.6">
      <c r="A15362" s="358" t="s">
        <v>41624</v>
      </c>
      <c r="B15362" s="358" t="s">
        <v>41625</v>
      </c>
      <c r="C15362" s="359">
        <v>2</v>
      </c>
      <c r="D15362" s="357" t="s">
        <v>41623</v>
      </c>
      <c r="E15362" s="357" t="s">
        <v>41623</v>
      </c>
    </row>
    <row r="15363" spans="1:5" ht="15.6">
      <c r="A15363" s="358" t="s">
        <v>53488</v>
      </c>
      <c r="B15363" s="358" t="s">
        <v>53489</v>
      </c>
      <c r="C15363" s="359">
        <v>2</v>
      </c>
      <c r="D15363" s="357" t="s">
        <v>53487</v>
      </c>
      <c r="E15363" s="357" t="s">
        <v>53487</v>
      </c>
    </row>
    <row r="15364" spans="1:5" ht="15.6">
      <c r="A15364" s="358" t="s">
        <v>34385</v>
      </c>
      <c r="B15364" s="358" t="s">
        <v>34386</v>
      </c>
      <c r="C15364" s="359">
        <v>2</v>
      </c>
      <c r="D15364" s="357" t="s">
        <v>34384</v>
      </c>
      <c r="E15364" s="357" t="s">
        <v>34384</v>
      </c>
    </row>
    <row r="15365" spans="1:5" ht="15.6">
      <c r="A15365" s="358" t="s">
        <v>43430</v>
      </c>
      <c r="B15365" s="358" t="s">
        <v>43431</v>
      </c>
      <c r="C15365" s="359">
        <v>2</v>
      </c>
      <c r="D15365" s="357" t="s">
        <v>43429</v>
      </c>
      <c r="E15365" s="357" t="s">
        <v>43429</v>
      </c>
    </row>
    <row r="15366" spans="1:5" ht="15.6">
      <c r="A15366" s="358" t="s">
        <v>43430</v>
      </c>
      <c r="B15366" s="358" t="s">
        <v>43431</v>
      </c>
      <c r="C15366" s="359">
        <v>2</v>
      </c>
      <c r="D15366" s="357" t="s">
        <v>43429</v>
      </c>
      <c r="E15366" s="357" t="s">
        <v>43429</v>
      </c>
    </row>
    <row r="15367" spans="1:5" ht="15.6">
      <c r="A15367" s="358" t="s">
        <v>20011</v>
      </c>
      <c r="B15367" s="358" t="s">
        <v>20012</v>
      </c>
      <c r="C15367" s="359">
        <v>2</v>
      </c>
      <c r="D15367" s="357" t="s">
        <v>7733</v>
      </c>
      <c r="E15367" s="357" t="s">
        <v>7733</v>
      </c>
    </row>
    <row r="15368" spans="1:5" ht="15.6">
      <c r="A15368" s="358" t="s">
        <v>23742</v>
      </c>
      <c r="B15368" s="358" t="s">
        <v>23743</v>
      </c>
      <c r="C15368" s="359">
        <v>2</v>
      </c>
      <c r="D15368" s="357" t="s">
        <v>9869</v>
      </c>
      <c r="E15368" s="357" t="s">
        <v>9869</v>
      </c>
    </row>
    <row r="15369" spans="1:5" ht="15.6">
      <c r="A15369" s="358" t="s">
        <v>23742</v>
      </c>
      <c r="B15369" s="358" t="s">
        <v>23743</v>
      </c>
      <c r="C15369" s="359">
        <v>2</v>
      </c>
      <c r="D15369" s="357" t="s">
        <v>9869</v>
      </c>
      <c r="E15369" s="357" t="s">
        <v>9869</v>
      </c>
    </row>
    <row r="15370" spans="1:5" ht="15.6">
      <c r="A15370" s="358" t="s">
        <v>19994</v>
      </c>
      <c r="B15370" s="358" t="s">
        <v>19995</v>
      </c>
      <c r="C15370" s="359">
        <v>2</v>
      </c>
      <c r="D15370" s="357" t="s">
        <v>7743</v>
      </c>
      <c r="E15370" s="357" t="s">
        <v>7743</v>
      </c>
    </row>
    <row r="15371" spans="1:5" ht="15.6">
      <c r="A15371" s="358" t="s">
        <v>33074</v>
      </c>
      <c r="B15371" s="358" t="s">
        <v>33075</v>
      </c>
      <c r="C15371" s="359">
        <v>2</v>
      </c>
      <c r="D15371" s="357" t="s">
        <v>33073</v>
      </c>
      <c r="E15371" s="357" t="s">
        <v>33073</v>
      </c>
    </row>
    <row r="15372" spans="1:5" ht="15.6">
      <c r="A15372" s="358" t="s">
        <v>19015</v>
      </c>
      <c r="B15372" s="358" t="s">
        <v>19016</v>
      </c>
      <c r="C15372" s="359">
        <v>2</v>
      </c>
      <c r="D15372" s="357" t="s">
        <v>6560</v>
      </c>
      <c r="E15372" s="357" t="s">
        <v>6560</v>
      </c>
    </row>
    <row r="15373" spans="1:5" ht="15.6">
      <c r="A15373" s="358" t="s">
        <v>19015</v>
      </c>
      <c r="B15373" s="358" t="s">
        <v>19016</v>
      </c>
      <c r="C15373" s="359">
        <v>2</v>
      </c>
      <c r="D15373" s="357" t="s">
        <v>6560</v>
      </c>
      <c r="E15373" s="357" t="s">
        <v>6560</v>
      </c>
    </row>
    <row r="15374" spans="1:5" ht="15.6">
      <c r="A15374" s="358" t="s">
        <v>15762</v>
      </c>
      <c r="B15374" s="358" t="s">
        <v>15763</v>
      </c>
      <c r="C15374" s="359">
        <v>2</v>
      </c>
      <c r="D15374" s="357" t="s">
        <v>5312</v>
      </c>
      <c r="E15374" s="357" t="s">
        <v>5312</v>
      </c>
    </row>
    <row r="15375" spans="1:5" ht="15.6">
      <c r="A15375" s="358" t="s">
        <v>43707</v>
      </c>
      <c r="B15375" s="358" t="s">
        <v>43708</v>
      </c>
      <c r="C15375" s="359">
        <v>2</v>
      </c>
      <c r="D15375" s="357" t="s">
        <v>43706</v>
      </c>
      <c r="E15375" s="357" t="s">
        <v>43706</v>
      </c>
    </row>
    <row r="15376" spans="1:5" ht="15.6">
      <c r="A15376" s="358" t="s">
        <v>43707</v>
      </c>
      <c r="B15376" s="358" t="s">
        <v>43708</v>
      </c>
      <c r="C15376" s="359">
        <v>2</v>
      </c>
      <c r="D15376" s="357" t="s">
        <v>43706</v>
      </c>
      <c r="E15376" s="357" t="s">
        <v>43706</v>
      </c>
    </row>
    <row r="15377" spans="1:5" ht="15.6">
      <c r="A15377" s="358" t="s">
        <v>43707</v>
      </c>
      <c r="B15377" s="358" t="s">
        <v>43708</v>
      </c>
      <c r="C15377" s="359">
        <v>2</v>
      </c>
      <c r="D15377" s="357" t="s">
        <v>43706</v>
      </c>
      <c r="E15377" s="357" t="s">
        <v>43706</v>
      </c>
    </row>
    <row r="15378" spans="1:5" ht="15.6">
      <c r="A15378" s="358" t="s">
        <v>27276</v>
      </c>
      <c r="B15378" s="358" t="s">
        <v>27277</v>
      </c>
      <c r="C15378" s="359">
        <v>2</v>
      </c>
      <c r="D15378" s="357" t="s">
        <v>27275</v>
      </c>
      <c r="E15378" s="357" t="s">
        <v>27275</v>
      </c>
    </row>
    <row r="15379" spans="1:5" ht="15.6">
      <c r="A15379" s="358" t="s">
        <v>46884</v>
      </c>
      <c r="B15379" s="358" t="s">
        <v>46885</v>
      </c>
      <c r="C15379" s="359">
        <v>2</v>
      </c>
      <c r="D15379" s="357" t="s">
        <v>46883</v>
      </c>
      <c r="E15379" s="357" t="s">
        <v>46883</v>
      </c>
    </row>
    <row r="15380" spans="1:5" ht="15.6">
      <c r="A15380" s="358" t="s">
        <v>47595</v>
      </c>
      <c r="B15380" s="358" t="s">
        <v>47596</v>
      </c>
      <c r="C15380" s="359">
        <v>2</v>
      </c>
      <c r="D15380" s="357" t="s">
        <v>47594</v>
      </c>
      <c r="E15380" s="357" t="s">
        <v>47594</v>
      </c>
    </row>
    <row r="15381" spans="1:5" ht="15.6">
      <c r="A15381" s="358" t="s">
        <v>47595</v>
      </c>
      <c r="B15381" s="358" t="s">
        <v>47596</v>
      </c>
      <c r="C15381" s="359">
        <v>2</v>
      </c>
      <c r="D15381" s="357" t="s">
        <v>47594</v>
      </c>
      <c r="E15381" s="357" t="s">
        <v>47594</v>
      </c>
    </row>
    <row r="15382" spans="1:5" ht="15.6">
      <c r="A15382" s="358" t="s">
        <v>47595</v>
      </c>
      <c r="B15382" s="358" t="s">
        <v>47596</v>
      </c>
      <c r="C15382" s="359">
        <v>2</v>
      </c>
      <c r="D15382" s="357" t="s">
        <v>47594</v>
      </c>
      <c r="E15382" s="357" t="s">
        <v>47594</v>
      </c>
    </row>
    <row r="15383" spans="1:5" ht="15.6">
      <c r="A15383" s="358" t="s">
        <v>14268</v>
      </c>
      <c r="B15383" s="358" t="s">
        <v>14269</v>
      </c>
      <c r="C15383" s="359">
        <v>2</v>
      </c>
      <c r="D15383" s="357" t="s">
        <v>14267</v>
      </c>
      <c r="E15383" s="357" t="s">
        <v>14267</v>
      </c>
    </row>
    <row r="15384" spans="1:5" ht="15.6">
      <c r="A15384" s="358" t="s">
        <v>29928</v>
      </c>
      <c r="B15384" s="358" t="s">
        <v>29929</v>
      </c>
      <c r="C15384" s="359">
        <v>2</v>
      </c>
      <c r="D15384" s="357" t="s">
        <v>29927</v>
      </c>
      <c r="E15384" s="357" t="s">
        <v>29927</v>
      </c>
    </row>
    <row r="15385" spans="1:5" ht="15.6">
      <c r="A15385" s="358" t="s">
        <v>10968</v>
      </c>
      <c r="B15385" s="358" t="s">
        <v>10969</v>
      </c>
      <c r="C15385" s="359">
        <v>2</v>
      </c>
      <c r="D15385" s="357" t="s">
        <v>2809</v>
      </c>
      <c r="E15385" s="357" t="s">
        <v>2809</v>
      </c>
    </row>
    <row r="15386" spans="1:5" ht="15.6">
      <c r="A15386" s="358" t="s">
        <v>14860</v>
      </c>
      <c r="B15386" s="358" t="s">
        <v>14861</v>
      </c>
      <c r="C15386" s="359">
        <v>2</v>
      </c>
      <c r="D15386" s="357" t="s">
        <v>4796</v>
      </c>
      <c r="E15386" s="357" t="s">
        <v>4796</v>
      </c>
    </row>
    <row r="15387" spans="1:5" ht="15.6">
      <c r="A15387" s="358" t="s">
        <v>14860</v>
      </c>
      <c r="B15387" s="358" t="s">
        <v>14861</v>
      </c>
      <c r="C15387" s="359">
        <v>2</v>
      </c>
      <c r="D15387" s="357" t="s">
        <v>4796</v>
      </c>
      <c r="E15387" s="357" t="s">
        <v>4796</v>
      </c>
    </row>
    <row r="15388" spans="1:5" ht="15.6">
      <c r="A15388" s="358" t="s">
        <v>33035</v>
      </c>
      <c r="B15388" s="358" t="s">
        <v>33036</v>
      </c>
      <c r="C15388" s="359">
        <v>2</v>
      </c>
      <c r="D15388" s="357" t="s">
        <v>33034</v>
      </c>
      <c r="E15388" s="357" t="s">
        <v>33034</v>
      </c>
    </row>
    <row r="15389" spans="1:5" ht="15.6">
      <c r="A15389" s="358" t="s">
        <v>33035</v>
      </c>
      <c r="B15389" s="358" t="s">
        <v>33036</v>
      </c>
      <c r="C15389" s="359">
        <v>2</v>
      </c>
      <c r="D15389" s="357" t="s">
        <v>33034</v>
      </c>
      <c r="E15389" s="357" t="s">
        <v>33034</v>
      </c>
    </row>
    <row r="15390" spans="1:5" ht="15.6">
      <c r="A15390" s="358" t="s">
        <v>34979</v>
      </c>
      <c r="B15390" s="358" t="s">
        <v>34980</v>
      </c>
      <c r="C15390" s="359">
        <v>2</v>
      </c>
      <c r="D15390" s="357" t="s">
        <v>34978</v>
      </c>
      <c r="E15390" s="357" t="s">
        <v>34978</v>
      </c>
    </row>
    <row r="15391" spans="1:5" ht="15.6">
      <c r="A15391" s="358" t="s">
        <v>34979</v>
      </c>
      <c r="B15391" s="358" t="s">
        <v>34980</v>
      </c>
      <c r="C15391" s="359">
        <v>2</v>
      </c>
      <c r="D15391" s="357" t="s">
        <v>34978</v>
      </c>
      <c r="E15391" s="357" t="s">
        <v>34978</v>
      </c>
    </row>
    <row r="15392" spans="1:5" ht="15.6">
      <c r="A15392" s="358" t="s">
        <v>29841</v>
      </c>
      <c r="B15392" s="358" t="s">
        <v>29842</v>
      </c>
      <c r="C15392" s="359">
        <v>2</v>
      </c>
      <c r="D15392" s="357" t="s">
        <v>29840</v>
      </c>
      <c r="E15392" s="357" t="s">
        <v>29840</v>
      </c>
    </row>
    <row r="15393" spans="1:5" ht="15.6">
      <c r="A15393" s="358" t="s">
        <v>29841</v>
      </c>
      <c r="B15393" s="358" t="s">
        <v>29842</v>
      </c>
      <c r="C15393" s="359">
        <v>2</v>
      </c>
      <c r="D15393" s="357" t="s">
        <v>29840</v>
      </c>
      <c r="E15393" s="357" t="s">
        <v>29840</v>
      </c>
    </row>
    <row r="15394" spans="1:5" ht="15.6">
      <c r="A15394" s="358" t="s">
        <v>52460</v>
      </c>
      <c r="B15394" s="358" t="s">
        <v>52461</v>
      </c>
      <c r="C15394" s="359">
        <v>2</v>
      </c>
      <c r="D15394" s="357" t="s">
        <v>52459</v>
      </c>
      <c r="E15394" s="357" t="s">
        <v>52459</v>
      </c>
    </row>
    <row r="15395" spans="1:5" ht="15.6">
      <c r="A15395" s="358" t="s">
        <v>52460</v>
      </c>
      <c r="B15395" s="358" t="s">
        <v>52461</v>
      </c>
      <c r="C15395" s="359">
        <v>2</v>
      </c>
      <c r="D15395" s="357" t="s">
        <v>52459</v>
      </c>
      <c r="E15395" s="357" t="s">
        <v>52459</v>
      </c>
    </row>
    <row r="15396" spans="1:5" ht="15.6">
      <c r="A15396" s="358" t="s">
        <v>18706</v>
      </c>
      <c r="B15396" s="358" t="s">
        <v>18707</v>
      </c>
      <c r="C15396" s="359">
        <v>2</v>
      </c>
      <c r="D15396" s="357" t="s">
        <v>6061</v>
      </c>
      <c r="E15396" s="357" t="s">
        <v>6061</v>
      </c>
    </row>
    <row r="15397" spans="1:5" ht="15.6">
      <c r="A15397" s="358" t="s">
        <v>44386</v>
      </c>
      <c r="B15397" s="358" t="s">
        <v>44387</v>
      </c>
      <c r="C15397" s="359">
        <v>2</v>
      </c>
      <c r="D15397" s="357" t="s">
        <v>44385</v>
      </c>
      <c r="E15397" s="357" t="s">
        <v>44385</v>
      </c>
    </row>
    <row r="15398" spans="1:5" ht="15.6">
      <c r="A15398" s="358" t="s">
        <v>23627</v>
      </c>
      <c r="B15398" s="358" t="s">
        <v>23628</v>
      </c>
      <c r="C15398" s="359">
        <v>2</v>
      </c>
      <c r="D15398" s="357" t="s">
        <v>9793</v>
      </c>
      <c r="E15398" s="357" t="s">
        <v>9793</v>
      </c>
    </row>
    <row r="15399" spans="1:5" ht="15.6">
      <c r="A15399" s="358" t="s">
        <v>24604</v>
      </c>
      <c r="B15399" s="358" t="s">
        <v>24605</v>
      </c>
      <c r="C15399" s="359">
        <v>2</v>
      </c>
      <c r="D15399" s="357" t="s">
        <v>24603</v>
      </c>
      <c r="E15399" s="357" t="s">
        <v>24603</v>
      </c>
    </row>
    <row r="15400" spans="1:5" ht="15.6">
      <c r="A15400" s="358" t="s">
        <v>24604</v>
      </c>
      <c r="B15400" s="358" t="s">
        <v>24605</v>
      </c>
      <c r="C15400" s="359">
        <v>2</v>
      </c>
      <c r="D15400" s="357" t="s">
        <v>24603</v>
      </c>
      <c r="E15400" s="357" t="s">
        <v>24603</v>
      </c>
    </row>
    <row r="15401" spans="1:5" ht="15.6">
      <c r="A15401" s="358" t="s">
        <v>24604</v>
      </c>
      <c r="B15401" s="358" t="s">
        <v>24605</v>
      </c>
      <c r="C15401" s="359">
        <v>2</v>
      </c>
      <c r="D15401" s="357" t="s">
        <v>24603</v>
      </c>
      <c r="E15401" s="357" t="s">
        <v>24603</v>
      </c>
    </row>
    <row r="15402" spans="1:5" ht="15.6">
      <c r="A15402" s="358" t="s">
        <v>25769</v>
      </c>
      <c r="B15402" s="358" t="s">
        <v>25770</v>
      </c>
      <c r="C15402" s="359">
        <v>2</v>
      </c>
      <c r="D15402" s="357" t="s">
        <v>25768</v>
      </c>
      <c r="E15402" s="357" t="s">
        <v>25768</v>
      </c>
    </row>
    <row r="15403" spans="1:5" ht="15.6">
      <c r="A15403" s="358" t="s">
        <v>25769</v>
      </c>
      <c r="B15403" s="358" t="s">
        <v>25770</v>
      </c>
      <c r="C15403" s="359">
        <v>2</v>
      </c>
      <c r="D15403" s="357" t="s">
        <v>25768</v>
      </c>
      <c r="E15403" s="357" t="s">
        <v>25768</v>
      </c>
    </row>
    <row r="15404" spans="1:5" ht="15.6">
      <c r="A15404" s="358" t="s">
        <v>33077</v>
      </c>
      <c r="B15404" s="358" t="s">
        <v>33078</v>
      </c>
      <c r="C15404" s="359">
        <v>2</v>
      </c>
      <c r="D15404" s="357" t="s">
        <v>33076</v>
      </c>
      <c r="E15404" s="357" t="s">
        <v>33076</v>
      </c>
    </row>
    <row r="15405" spans="1:5" ht="15.6">
      <c r="A15405" s="358" t="s">
        <v>33077</v>
      </c>
      <c r="B15405" s="358" t="s">
        <v>33078</v>
      </c>
      <c r="C15405" s="359">
        <v>2</v>
      </c>
      <c r="D15405" s="357" t="s">
        <v>33076</v>
      </c>
      <c r="E15405" s="357" t="s">
        <v>33076</v>
      </c>
    </row>
    <row r="15406" spans="1:5" ht="15.6">
      <c r="A15406" s="358" t="s">
        <v>18660</v>
      </c>
      <c r="B15406" s="358" t="s">
        <v>18661</v>
      </c>
      <c r="C15406" s="359">
        <v>2</v>
      </c>
      <c r="D15406" s="357" t="s">
        <v>7437</v>
      </c>
      <c r="E15406" s="357" t="s">
        <v>7437</v>
      </c>
    </row>
    <row r="15407" spans="1:5" ht="15.6">
      <c r="A15407" s="358" t="s">
        <v>29216</v>
      </c>
      <c r="B15407" s="358" t="s">
        <v>29217</v>
      </c>
      <c r="C15407" s="359">
        <v>2</v>
      </c>
      <c r="D15407" s="357" t="s">
        <v>29215</v>
      </c>
      <c r="E15407" s="357" t="s">
        <v>29215</v>
      </c>
    </row>
    <row r="15408" spans="1:5" ht="15.6">
      <c r="A15408" s="358" t="s">
        <v>10403</v>
      </c>
      <c r="B15408" s="358" t="s">
        <v>10404</v>
      </c>
      <c r="C15408" s="359">
        <v>2</v>
      </c>
      <c r="D15408" s="357" t="s">
        <v>2310</v>
      </c>
      <c r="E15408" s="357" t="s">
        <v>2310</v>
      </c>
    </row>
    <row r="15409" spans="1:5" ht="15.6">
      <c r="A15409" s="358" t="s">
        <v>32519</v>
      </c>
      <c r="B15409" s="358" t="s">
        <v>32519</v>
      </c>
      <c r="C15409" s="359">
        <v>2</v>
      </c>
      <c r="D15409" s="357" t="s">
        <v>32518</v>
      </c>
      <c r="E15409" s="357" t="s">
        <v>32518</v>
      </c>
    </row>
    <row r="15410" spans="1:5" ht="15.6">
      <c r="A15410" s="358" t="s">
        <v>41337</v>
      </c>
      <c r="B15410" s="358" t="s">
        <v>41338</v>
      </c>
      <c r="C15410" s="359">
        <v>2</v>
      </c>
      <c r="D15410" s="357" t="s">
        <v>41336</v>
      </c>
      <c r="E15410" s="357" t="s">
        <v>41336</v>
      </c>
    </row>
    <row r="15411" spans="1:5" ht="15.6">
      <c r="A15411" s="358" t="s">
        <v>23876</v>
      </c>
      <c r="B15411" s="358" t="s">
        <v>23877</v>
      </c>
      <c r="C15411" s="359">
        <v>2</v>
      </c>
      <c r="D15411" s="357" t="s">
        <v>9943</v>
      </c>
      <c r="E15411" s="357" t="s">
        <v>9943</v>
      </c>
    </row>
    <row r="15412" spans="1:5" ht="15.6">
      <c r="A15412" s="358" t="s">
        <v>23876</v>
      </c>
      <c r="B15412" s="358" t="s">
        <v>23877</v>
      </c>
      <c r="C15412" s="359">
        <v>2</v>
      </c>
      <c r="D15412" s="357" t="s">
        <v>9943</v>
      </c>
      <c r="E15412" s="357" t="s">
        <v>9943</v>
      </c>
    </row>
    <row r="15413" spans="1:5" ht="15.6">
      <c r="A15413" s="358" t="s">
        <v>12592</v>
      </c>
      <c r="B15413" s="358" t="s">
        <v>12593</v>
      </c>
      <c r="C15413" s="359">
        <v>2</v>
      </c>
      <c r="D15413" s="357" t="s">
        <v>3518</v>
      </c>
      <c r="E15413" s="357" t="s">
        <v>3518</v>
      </c>
    </row>
    <row r="15414" spans="1:5" ht="15.6">
      <c r="A15414" s="358" t="s">
        <v>18115</v>
      </c>
      <c r="B15414" s="358" t="s">
        <v>18116</v>
      </c>
      <c r="C15414" s="359">
        <v>2</v>
      </c>
      <c r="D15414" s="357" t="s">
        <v>7002</v>
      </c>
      <c r="E15414" s="357" t="s">
        <v>7002</v>
      </c>
    </row>
    <row r="15415" spans="1:5" ht="15.6">
      <c r="A15415" s="358" t="s">
        <v>18115</v>
      </c>
      <c r="B15415" s="358" t="s">
        <v>18116</v>
      </c>
      <c r="C15415" s="359">
        <v>2</v>
      </c>
      <c r="D15415" s="357" t="s">
        <v>7002</v>
      </c>
      <c r="E15415" s="357" t="s">
        <v>7002</v>
      </c>
    </row>
    <row r="15416" spans="1:5" ht="15.6">
      <c r="A15416" s="358" t="s">
        <v>47948</v>
      </c>
      <c r="B15416" s="358" t="s">
        <v>47949</v>
      </c>
      <c r="C15416" s="359">
        <v>2</v>
      </c>
      <c r="D15416" s="357" t="s">
        <v>47947</v>
      </c>
      <c r="E15416" s="357" t="s">
        <v>47947</v>
      </c>
    </row>
    <row r="15417" spans="1:5" ht="15.6">
      <c r="A15417" s="358" t="s">
        <v>47948</v>
      </c>
      <c r="B15417" s="358" t="s">
        <v>47949</v>
      </c>
      <c r="C15417" s="359">
        <v>2</v>
      </c>
      <c r="D15417" s="357" t="s">
        <v>47947</v>
      </c>
      <c r="E15417" s="357" t="s">
        <v>47947</v>
      </c>
    </row>
    <row r="15418" spans="1:5" ht="15.6">
      <c r="A15418" s="358" t="s">
        <v>47948</v>
      </c>
      <c r="B15418" s="358" t="s">
        <v>47949</v>
      </c>
      <c r="C15418" s="359">
        <v>2</v>
      </c>
      <c r="D15418" s="357" t="s">
        <v>47947</v>
      </c>
      <c r="E15418" s="357" t="s">
        <v>47947</v>
      </c>
    </row>
    <row r="15419" spans="1:5" ht="15.6">
      <c r="A15419" s="358" t="s">
        <v>11799</v>
      </c>
      <c r="B15419" s="358" t="s">
        <v>11800</v>
      </c>
      <c r="C15419" s="359">
        <v>2</v>
      </c>
      <c r="D15419" s="357" t="s">
        <v>3002</v>
      </c>
      <c r="E15419" s="357" t="s">
        <v>3002</v>
      </c>
    </row>
    <row r="15420" spans="1:5" ht="15.6">
      <c r="A15420" s="358" t="s">
        <v>11799</v>
      </c>
      <c r="B15420" s="358" t="s">
        <v>11800</v>
      </c>
      <c r="C15420" s="359">
        <v>2</v>
      </c>
      <c r="D15420" s="357" t="s">
        <v>3002</v>
      </c>
      <c r="E15420" s="357" t="s">
        <v>3002</v>
      </c>
    </row>
    <row r="15421" spans="1:5" ht="15.6">
      <c r="A15421" s="358" t="s">
        <v>29071</v>
      </c>
      <c r="B15421" s="358" t="s">
        <v>29072</v>
      </c>
      <c r="C15421" s="359">
        <v>2</v>
      </c>
      <c r="D15421" s="357" t="s">
        <v>29070</v>
      </c>
      <c r="E15421" s="357" t="s">
        <v>29070</v>
      </c>
    </row>
    <row r="15422" spans="1:5" ht="15.6">
      <c r="A15422" s="358" t="s">
        <v>29071</v>
      </c>
      <c r="B15422" s="358" t="s">
        <v>29072</v>
      </c>
      <c r="C15422" s="359">
        <v>2</v>
      </c>
      <c r="D15422" s="357" t="s">
        <v>29070</v>
      </c>
      <c r="E15422" s="357" t="s">
        <v>29070</v>
      </c>
    </row>
    <row r="15423" spans="1:5" ht="15.6">
      <c r="A15423" s="358" t="s">
        <v>34969</v>
      </c>
      <c r="B15423" s="358" t="s">
        <v>34970</v>
      </c>
      <c r="C15423" s="359">
        <v>2</v>
      </c>
      <c r="D15423" s="357" t="s">
        <v>34968</v>
      </c>
      <c r="E15423" s="357" t="s">
        <v>34968</v>
      </c>
    </row>
    <row r="15424" spans="1:5" ht="15.6">
      <c r="A15424" s="358" t="s">
        <v>34969</v>
      </c>
      <c r="B15424" s="358" t="s">
        <v>34970</v>
      </c>
      <c r="C15424" s="359">
        <v>2</v>
      </c>
      <c r="D15424" s="357" t="s">
        <v>34968</v>
      </c>
      <c r="E15424" s="357" t="s">
        <v>34968</v>
      </c>
    </row>
    <row r="15425" spans="1:5" ht="15.6">
      <c r="A15425" s="358" t="s">
        <v>34969</v>
      </c>
      <c r="B15425" s="358" t="s">
        <v>34970</v>
      </c>
      <c r="C15425" s="359">
        <v>2</v>
      </c>
      <c r="D15425" s="357" t="s">
        <v>34968</v>
      </c>
      <c r="E15425" s="357" t="s">
        <v>34968</v>
      </c>
    </row>
    <row r="15426" spans="1:5" ht="15.6">
      <c r="A15426" s="358" t="s">
        <v>35573</v>
      </c>
      <c r="B15426" s="358" t="s">
        <v>35574</v>
      </c>
      <c r="C15426" s="359">
        <v>2</v>
      </c>
      <c r="D15426" s="357" t="s">
        <v>35572</v>
      </c>
      <c r="E15426" s="357" t="s">
        <v>35572</v>
      </c>
    </row>
    <row r="15427" spans="1:5" ht="15.6">
      <c r="A15427" s="358" t="s">
        <v>16316</v>
      </c>
      <c r="B15427" s="358" t="s">
        <v>16317</v>
      </c>
      <c r="C15427" s="359">
        <v>2</v>
      </c>
      <c r="D15427" s="357" t="s">
        <v>5658</v>
      </c>
      <c r="E15427" s="357" t="s">
        <v>5658</v>
      </c>
    </row>
    <row r="15428" spans="1:5" ht="15.6">
      <c r="A15428" s="358" t="s">
        <v>16316</v>
      </c>
      <c r="B15428" s="358" t="s">
        <v>16317</v>
      </c>
      <c r="C15428" s="359">
        <v>2</v>
      </c>
      <c r="D15428" s="357" t="s">
        <v>5658</v>
      </c>
      <c r="E15428" s="357" t="s">
        <v>5658</v>
      </c>
    </row>
    <row r="15429" spans="1:5" ht="15.6">
      <c r="A15429" s="358" t="s">
        <v>11716</v>
      </c>
      <c r="B15429" s="358" t="s">
        <v>11717</v>
      </c>
      <c r="C15429" s="359">
        <v>2</v>
      </c>
      <c r="D15429" s="357" t="s">
        <v>2922</v>
      </c>
      <c r="E15429" s="357" t="s">
        <v>2922</v>
      </c>
    </row>
    <row r="15430" spans="1:5" ht="15.6">
      <c r="A15430" s="358" t="s">
        <v>28564</v>
      </c>
      <c r="B15430" s="358" t="s">
        <v>28565</v>
      </c>
      <c r="C15430" s="359">
        <v>2</v>
      </c>
      <c r="D15430" s="357" t="s">
        <v>28563</v>
      </c>
      <c r="E15430" s="357" t="s">
        <v>28563</v>
      </c>
    </row>
    <row r="15431" spans="1:5" ht="15.6">
      <c r="A15431" s="358" t="s">
        <v>38617</v>
      </c>
      <c r="B15431" s="358" t="s">
        <v>38618</v>
      </c>
      <c r="C15431" s="359">
        <v>2</v>
      </c>
      <c r="D15431" s="357" t="s">
        <v>38616</v>
      </c>
      <c r="E15431" s="357" t="s">
        <v>38616</v>
      </c>
    </row>
    <row r="15432" spans="1:5" ht="15.6">
      <c r="A15432" s="358" t="s">
        <v>41800</v>
      </c>
      <c r="B15432" s="358" t="s">
        <v>41801</v>
      </c>
      <c r="C15432" s="359">
        <v>2</v>
      </c>
      <c r="D15432" s="357" t="s">
        <v>41799</v>
      </c>
      <c r="E15432" s="357" t="s">
        <v>41799</v>
      </c>
    </row>
    <row r="15433" spans="1:5" ht="15.6">
      <c r="A15433" s="358" t="s">
        <v>41800</v>
      </c>
      <c r="B15433" s="358" t="s">
        <v>41801</v>
      </c>
      <c r="C15433" s="359">
        <v>2</v>
      </c>
      <c r="D15433" s="357" t="s">
        <v>41799</v>
      </c>
      <c r="E15433" s="357" t="s">
        <v>41799</v>
      </c>
    </row>
    <row r="15434" spans="1:5" ht="15.6">
      <c r="A15434" s="358" t="s">
        <v>47241</v>
      </c>
      <c r="B15434" s="358" t="s">
        <v>47242</v>
      </c>
      <c r="C15434" s="359">
        <v>2</v>
      </c>
      <c r="D15434" s="357" t="s">
        <v>47240</v>
      </c>
      <c r="E15434" s="357" t="s">
        <v>47240</v>
      </c>
    </row>
    <row r="15435" spans="1:5" ht="15.6">
      <c r="A15435" s="358" t="s">
        <v>52032</v>
      </c>
      <c r="B15435" s="358" t="s">
        <v>52033</v>
      </c>
      <c r="C15435" s="359">
        <v>2</v>
      </c>
      <c r="D15435" s="357" t="s">
        <v>52031</v>
      </c>
      <c r="E15435" s="357" t="s">
        <v>52031</v>
      </c>
    </row>
    <row r="15436" spans="1:5" ht="15.6">
      <c r="A15436" s="358" t="s">
        <v>28674</v>
      </c>
      <c r="B15436" s="358" t="s">
        <v>28675</v>
      </c>
      <c r="C15436" s="359">
        <v>2</v>
      </c>
      <c r="D15436" s="357" t="s">
        <v>28673</v>
      </c>
      <c r="E15436" s="357" t="s">
        <v>28673</v>
      </c>
    </row>
    <row r="15437" spans="1:5" ht="15.6">
      <c r="A15437" s="358" t="s">
        <v>33306</v>
      </c>
      <c r="B15437" s="358" t="s">
        <v>33307</v>
      </c>
      <c r="C15437" s="359">
        <v>2</v>
      </c>
      <c r="D15437" s="357" t="s">
        <v>33305</v>
      </c>
      <c r="E15437" s="357" t="s">
        <v>33305</v>
      </c>
    </row>
    <row r="15438" spans="1:5" ht="15.6">
      <c r="A15438" s="358" t="s">
        <v>10262</v>
      </c>
      <c r="B15438" s="358" t="s">
        <v>33540</v>
      </c>
      <c r="C15438" s="359">
        <v>2</v>
      </c>
      <c r="D15438" s="357" t="s">
        <v>33539</v>
      </c>
      <c r="E15438" s="357" t="s">
        <v>33539</v>
      </c>
    </row>
    <row r="15439" spans="1:5" ht="15.6">
      <c r="A15439" s="358" t="s">
        <v>10262</v>
      </c>
      <c r="B15439" s="358" t="s">
        <v>33540</v>
      </c>
      <c r="C15439" s="359">
        <v>2</v>
      </c>
      <c r="D15439" s="357" t="s">
        <v>33539</v>
      </c>
      <c r="E15439" s="357" t="s">
        <v>33539</v>
      </c>
    </row>
    <row r="15440" spans="1:5" ht="15.6">
      <c r="A15440" s="358" t="s">
        <v>17952</v>
      </c>
      <c r="B15440" s="358" t="s">
        <v>17953</v>
      </c>
      <c r="C15440" s="359">
        <v>2</v>
      </c>
      <c r="D15440" s="357" t="s">
        <v>6825</v>
      </c>
      <c r="E15440" s="357" t="s">
        <v>6825</v>
      </c>
    </row>
    <row r="15441" spans="1:5" ht="15.6">
      <c r="A15441" s="358" t="s">
        <v>19381</v>
      </c>
      <c r="B15441" s="358" t="s">
        <v>19382</v>
      </c>
      <c r="C15441" s="359">
        <v>2</v>
      </c>
      <c r="D15441" s="357" t="s">
        <v>7090</v>
      </c>
      <c r="E15441" s="357" t="s">
        <v>7090</v>
      </c>
    </row>
    <row r="15442" spans="1:5" ht="15.6">
      <c r="A15442" s="358" t="s">
        <v>19381</v>
      </c>
      <c r="B15442" s="358" t="s">
        <v>19382</v>
      </c>
      <c r="C15442" s="359">
        <v>2</v>
      </c>
      <c r="D15442" s="357" t="s">
        <v>7090</v>
      </c>
      <c r="E15442" s="357" t="s">
        <v>7090</v>
      </c>
    </row>
    <row r="15443" spans="1:5" ht="15.6">
      <c r="A15443" s="358" t="s">
        <v>22050</v>
      </c>
      <c r="B15443" s="358" t="s">
        <v>22050</v>
      </c>
      <c r="C15443" s="359">
        <v>2</v>
      </c>
      <c r="D15443" s="357" t="s">
        <v>8823</v>
      </c>
      <c r="E15443" s="357" t="s">
        <v>8823</v>
      </c>
    </row>
    <row r="15444" spans="1:5" ht="15.6">
      <c r="A15444" s="358" t="s">
        <v>22050</v>
      </c>
      <c r="B15444" s="358" t="s">
        <v>22050</v>
      </c>
      <c r="C15444" s="359">
        <v>2</v>
      </c>
      <c r="D15444" s="357" t="s">
        <v>8823</v>
      </c>
      <c r="E15444" s="357" t="s">
        <v>8823</v>
      </c>
    </row>
    <row r="15445" spans="1:5" ht="15.6">
      <c r="A15445" s="358" t="s">
        <v>22051</v>
      </c>
      <c r="B15445" s="358" t="s">
        <v>22052</v>
      </c>
      <c r="C15445" s="359">
        <v>2</v>
      </c>
      <c r="D15445" s="357" t="s">
        <v>8825</v>
      </c>
      <c r="E15445" s="357" t="s">
        <v>8825</v>
      </c>
    </row>
    <row r="15446" spans="1:5" ht="15.6">
      <c r="A15446" s="358" t="s">
        <v>22051</v>
      </c>
      <c r="B15446" s="358" t="s">
        <v>22052</v>
      </c>
      <c r="C15446" s="359">
        <v>2</v>
      </c>
      <c r="D15446" s="357" t="s">
        <v>8825</v>
      </c>
      <c r="E15446" s="357" t="s">
        <v>8825</v>
      </c>
    </row>
    <row r="15447" spans="1:5" ht="15.6">
      <c r="A15447" s="358" t="s">
        <v>23171</v>
      </c>
      <c r="B15447" s="358" t="s">
        <v>23172</v>
      </c>
      <c r="C15447" s="359">
        <v>2</v>
      </c>
      <c r="D15447" s="357" t="s">
        <v>9538</v>
      </c>
      <c r="E15447" s="357" t="s">
        <v>9538</v>
      </c>
    </row>
    <row r="15448" spans="1:5" ht="15.6">
      <c r="A15448" s="358" t="s">
        <v>23171</v>
      </c>
      <c r="B15448" s="358" t="s">
        <v>23172</v>
      </c>
      <c r="C15448" s="359">
        <v>2</v>
      </c>
      <c r="D15448" s="357" t="s">
        <v>9538</v>
      </c>
      <c r="E15448" s="357" t="s">
        <v>9538</v>
      </c>
    </row>
    <row r="15449" spans="1:5" ht="15.6">
      <c r="A15449" s="358" t="s">
        <v>26122</v>
      </c>
      <c r="B15449" s="358" t="s">
        <v>26122</v>
      </c>
      <c r="C15449" s="359">
        <v>2</v>
      </c>
      <c r="D15449" s="357" t="s">
        <v>26121</v>
      </c>
      <c r="E15449" s="357" t="s">
        <v>26121</v>
      </c>
    </row>
    <row r="15450" spans="1:5" ht="15.6">
      <c r="A15450" s="358" t="s">
        <v>14467</v>
      </c>
      <c r="B15450" s="358" t="s">
        <v>14468</v>
      </c>
      <c r="C15450" s="359">
        <v>2</v>
      </c>
      <c r="D15450" s="357" t="s">
        <v>4727</v>
      </c>
      <c r="E15450" s="357" t="s">
        <v>4727</v>
      </c>
    </row>
    <row r="15451" spans="1:5" ht="15.6">
      <c r="A15451" s="358" t="s">
        <v>14467</v>
      </c>
      <c r="B15451" s="358" t="s">
        <v>14468</v>
      </c>
      <c r="C15451" s="359">
        <v>2</v>
      </c>
      <c r="D15451" s="357" t="s">
        <v>4727</v>
      </c>
      <c r="E15451" s="357" t="s">
        <v>4727</v>
      </c>
    </row>
    <row r="15452" spans="1:5" ht="15.6">
      <c r="A15452" s="358" t="s">
        <v>21274</v>
      </c>
      <c r="B15452" s="358" t="s">
        <v>21275</v>
      </c>
      <c r="C15452" s="359">
        <v>2</v>
      </c>
      <c r="D15452" s="357" t="s">
        <v>8496</v>
      </c>
      <c r="E15452" s="357" t="s">
        <v>8496</v>
      </c>
    </row>
    <row r="15453" spans="1:5" ht="15.6">
      <c r="A15453" s="358" t="s">
        <v>21274</v>
      </c>
      <c r="B15453" s="358" t="s">
        <v>21275</v>
      </c>
      <c r="C15453" s="359">
        <v>2</v>
      </c>
      <c r="D15453" s="357" t="s">
        <v>8496</v>
      </c>
      <c r="E15453" s="357" t="s">
        <v>8496</v>
      </c>
    </row>
    <row r="15454" spans="1:5" ht="15.6">
      <c r="A15454" s="358" t="s">
        <v>46494</v>
      </c>
      <c r="B15454" s="358" t="s">
        <v>46495</v>
      </c>
      <c r="C15454" s="359">
        <v>2</v>
      </c>
      <c r="D15454" s="357" t="s">
        <v>46493</v>
      </c>
      <c r="E15454" s="357" t="s">
        <v>46493</v>
      </c>
    </row>
    <row r="15455" spans="1:5" ht="15.6">
      <c r="A15455" s="358" t="s">
        <v>22065</v>
      </c>
      <c r="B15455" s="358" t="s">
        <v>22066</v>
      </c>
      <c r="C15455" s="359">
        <v>2</v>
      </c>
      <c r="D15455" s="357" t="s">
        <v>54770</v>
      </c>
      <c r="E15455" s="357" t="s">
        <v>54770</v>
      </c>
    </row>
    <row r="15456" spans="1:5" ht="15.6">
      <c r="A15456" s="358" t="s">
        <v>29061</v>
      </c>
      <c r="B15456" s="358" t="s">
        <v>29061</v>
      </c>
      <c r="C15456" s="359">
        <v>2</v>
      </c>
      <c r="D15456" s="357" t="s">
        <v>29060</v>
      </c>
      <c r="E15456" s="357" t="s">
        <v>29060</v>
      </c>
    </row>
    <row r="15457" spans="1:5" ht="15.6">
      <c r="A15457" s="358" t="s">
        <v>41743</v>
      </c>
      <c r="B15457" s="358" t="s">
        <v>41744</v>
      </c>
      <c r="C15457" s="359">
        <v>2</v>
      </c>
      <c r="D15457" s="357" t="s">
        <v>41742</v>
      </c>
      <c r="E15457" s="357" t="s">
        <v>41742</v>
      </c>
    </row>
    <row r="15458" spans="1:5" ht="15.6">
      <c r="A15458" s="358" t="s">
        <v>21138</v>
      </c>
      <c r="B15458" s="358" t="s">
        <v>21139</v>
      </c>
      <c r="C15458" s="359">
        <v>2</v>
      </c>
      <c r="D15458" s="357" t="s">
        <v>8415</v>
      </c>
      <c r="E15458" s="357" t="s">
        <v>8415</v>
      </c>
    </row>
    <row r="15459" spans="1:5" ht="15.6">
      <c r="A15459" s="358" t="s">
        <v>36511</v>
      </c>
      <c r="B15459" s="358" t="s">
        <v>36511</v>
      </c>
      <c r="C15459" s="359">
        <v>2</v>
      </c>
      <c r="D15459" s="357" t="s">
        <v>36510</v>
      </c>
      <c r="E15459" s="357" t="s">
        <v>36510</v>
      </c>
    </row>
    <row r="15460" spans="1:5" ht="15.6">
      <c r="A15460" s="358" t="s">
        <v>44602</v>
      </c>
      <c r="B15460" s="358" t="s">
        <v>44603</v>
      </c>
      <c r="C15460" s="359">
        <v>2</v>
      </c>
      <c r="D15460" s="357" t="s">
        <v>44601</v>
      </c>
      <c r="E15460" s="357" t="s">
        <v>44601</v>
      </c>
    </row>
    <row r="15461" spans="1:5" ht="15.6">
      <c r="A15461" s="358" t="s">
        <v>44602</v>
      </c>
      <c r="B15461" s="358" t="s">
        <v>44603</v>
      </c>
      <c r="C15461" s="359">
        <v>2</v>
      </c>
      <c r="D15461" s="357" t="s">
        <v>44601</v>
      </c>
      <c r="E15461" s="357" t="s">
        <v>44601</v>
      </c>
    </row>
    <row r="15462" spans="1:5" ht="15.6">
      <c r="A15462" s="358" t="s">
        <v>48426</v>
      </c>
      <c r="B15462" s="358" t="s">
        <v>48427</v>
      </c>
      <c r="C15462" s="359">
        <v>2</v>
      </c>
      <c r="D15462" s="357" t="s">
        <v>48425</v>
      </c>
      <c r="E15462" s="357" t="s">
        <v>48425</v>
      </c>
    </row>
    <row r="15463" spans="1:5" ht="15.6">
      <c r="A15463" s="358" t="s">
        <v>12332</v>
      </c>
      <c r="B15463" s="358" t="s">
        <v>12333</v>
      </c>
      <c r="C15463" s="359">
        <v>2</v>
      </c>
      <c r="D15463" s="357" t="s">
        <v>3190</v>
      </c>
      <c r="E15463" s="357" t="s">
        <v>3190</v>
      </c>
    </row>
    <row r="15464" spans="1:5" ht="15.6">
      <c r="A15464" s="358" t="s">
        <v>33303</v>
      </c>
      <c r="B15464" s="358" t="s">
        <v>33304</v>
      </c>
      <c r="C15464" s="359">
        <v>2</v>
      </c>
      <c r="D15464" s="357" t="s">
        <v>33302</v>
      </c>
      <c r="E15464" s="357" t="s">
        <v>33302</v>
      </c>
    </row>
    <row r="15465" spans="1:5" ht="15.6">
      <c r="A15465" s="358" t="s">
        <v>33303</v>
      </c>
      <c r="B15465" s="358" t="s">
        <v>33304</v>
      </c>
      <c r="C15465" s="359">
        <v>2</v>
      </c>
      <c r="D15465" s="357" t="s">
        <v>33302</v>
      </c>
      <c r="E15465" s="357" t="s">
        <v>33302</v>
      </c>
    </row>
    <row r="15466" spans="1:5" ht="15.6">
      <c r="A15466" s="358" t="s">
        <v>10262</v>
      </c>
      <c r="B15466" s="358" t="s">
        <v>50724</v>
      </c>
      <c r="C15466" s="359">
        <v>2</v>
      </c>
      <c r="D15466" s="357" t="s">
        <v>50723</v>
      </c>
      <c r="E15466" s="357" t="s">
        <v>50723</v>
      </c>
    </row>
    <row r="15467" spans="1:5" ht="15.6">
      <c r="A15467" s="358" t="s">
        <v>52520</v>
      </c>
      <c r="B15467" s="358" t="s">
        <v>52521</v>
      </c>
      <c r="C15467" s="359">
        <v>2</v>
      </c>
      <c r="D15467" s="357" t="s">
        <v>52519</v>
      </c>
      <c r="E15467" s="357" t="s">
        <v>52519</v>
      </c>
    </row>
    <row r="15468" spans="1:5" ht="15.6">
      <c r="A15468" s="358" t="s">
        <v>52520</v>
      </c>
      <c r="B15468" s="358" t="s">
        <v>52521</v>
      </c>
      <c r="C15468" s="359">
        <v>2</v>
      </c>
      <c r="D15468" s="357" t="s">
        <v>52519</v>
      </c>
      <c r="E15468" s="357" t="s">
        <v>52519</v>
      </c>
    </row>
    <row r="15469" spans="1:5" ht="15.6">
      <c r="A15469" s="358" t="s">
        <v>12542</v>
      </c>
      <c r="B15469" s="358" t="s">
        <v>12543</v>
      </c>
      <c r="C15469" s="359">
        <v>2</v>
      </c>
      <c r="D15469" s="357" t="s">
        <v>3467</v>
      </c>
      <c r="E15469" s="357" t="s">
        <v>3467</v>
      </c>
    </row>
    <row r="15470" spans="1:5" ht="15.6">
      <c r="A15470" s="358" t="s">
        <v>40621</v>
      </c>
      <c r="B15470" s="358" t="s">
        <v>40622</v>
      </c>
      <c r="C15470" s="359">
        <v>2</v>
      </c>
      <c r="D15470" s="357" t="s">
        <v>40620</v>
      </c>
      <c r="E15470" s="357" t="s">
        <v>40620</v>
      </c>
    </row>
    <row r="15471" spans="1:5" ht="15.6">
      <c r="A15471" s="358" t="s">
        <v>45111</v>
      </c>
      <c r="B15471" s="358" t="s">
        <v>45112</v>
      </c>
      <c r="C15471" s="359">
        <v>2</v>
      </c>
      <c r="D15471" s="357" t="s">
        <v>45110</v>
      </c>
      <c r="E15471" s="357" t="s">
        <v>45110</v>
      </c>
    </row>
    <row r="15472" spans="1:5" ht="15.6">
      <c r="A15472" s="358" t="s">
        <v>50655</v>
      </c>
      <c r="B15472" s="358" t="s">
        <v>50656</v>
      </c>
      <c r="C15472" s="359">
        <v>2</v>
      </c>
      <c r="D15472" s="357" t="s">
        <v>50654</v>
      </c>
      <c r="E15472" s="357" t="s">
        <v>50654</v>
      </c>
    </row>
    <row r="15473" spans="1:5" ht="15.6">
      <c r="A15473" s="358" t="s">
        <v>50655</v>
      </c>
      <c r="B15473" s="358" t="s">
        <v>50656</v>
      </c>
      <c r="C15473" s="359">
        <v>2</v>
      </c>
      <c r="D15473" s="357" t="s">
        <v>50654</v>
      </c>
      <c r="E15473" s="357" t="s">
        <v>50654</v>
      </c>
    </row>
    <row r="15474" spans="1:5" ht="15.6">
      <c r="A15474" s="358" t="s">
        <v>23483</v>
      </c>
      <c r="B15474" s="358" t="s">
        <v>23484</v>
      </c>
      <c r="C15474" s="359">
        <v>2</v>
      </c>
      <c r="D15474" s="357" t="s">
        <v>9669</v>
      </c>
      <c r="E15474" s="357" t="s">
        <v>9669</v>
      </c>
    </row>
    <row r="15475" spans="1:5" ht="15.6">
      <c r="A15475" s="358" t="s">
        <v>11675</v>
      </c>
      <c r="B15475" s="358" t="s">
        <v>11675</v>
      </c>
      <c r="C15475" s="359">
        <v>2</v>
      </c>
      <c r="D15475" s="357" t="s">
        <v>54832</v>
      </c>
      <c r="E15475" s="357" t="s">
        <v>54832</v>
      </c>
    </row>
    <row r="15476" spans="1:5" ht="15.6">
      <c r="A15476" s="358" t="s">
        <v>18891</v>
      </c>
      <c r="B15476" s="358" t="s">
        <v>18892</v>
      </c>
      <c r="C15476" s="359">
        <v>2</v>
      </c>
      <c r="D15476" s="357" t="s">
        <v>6383</v>
      </c>
      <c r="E15476" s="357" t="s">
        <v>6383</v>
      </c>
    </row>
    <row r="15477" spans="1:5" ht="15.6">
      <c r="A15477" s="358" t="s">
        <v>18891</v>
      </c>
      <c r="B15477" s="358" t="s">
        <v>18892</v>
      </c>
      <c r="C15477" s="359">
        <v>2</v>
      </c>
      <c r="D15477" s="357" t="s">
        <v>6383</v>
      </c>
      <c r="E15477" s="357" t="s">
        <v>6383</v>
      </c>
    </row>
    <row r="15478" spans="1:5" ht="15.6">
      <c r="A15478" s="358" t="s">
        <v>41079</v>
      </c>
      <c r="B15478" s="358" t="s">
        <v>41080</v>
      </c>
      <c r="C15478" s="359">
        <v>2</v>
      </c>
      <c r="D15478" s="357" t="s">
        <v>41078</v>
      </c>
      <c r="E15478" s="357" t="s">
        <v>41078</v>
      </c>
    </row>
    <row r="15479" spans="1:5" ht="15.6">
      <c r="A15479" s="358" t="s">
        <v>41079</v>
      </c>
      <c r="B15479" s="358" t="s">
        <v>41080</v>
      </c>
      <c r="C15479" s="359">
        <v>2</v>
      </c>
      <c r="D15479" s="357" t="s">
        <v>41078</v>
      </c>
      <c r="E15479" s="357" t="s">
        <v>41078</v>
      </c>
    </row>
    <row r="15480" spans="1:5" ht="15.6">
      <c r="A15480" s="358" t="s">
        <v>41771</v>
      </c>
      <c r="B15480" s="358" t="s">
        <v>41772</v>
      </c>
      <c r="C15480" s="359">
        <v>2</v>
      </c>
      <c r="D15480" s="357" t="s">
        <v>41770</v>
      </c>
      <c r="E15480" s="357" t="s">
        <v>41770</v>
      </c>
    </row>
    <row r="15481" spans="1:5" ht="15.6">
      <c r="A15481" s="358" t="s">
        <v>41771</v>
      </c>
      <c r="B15481" s="358" t="s">
        <v>41772</v>
      </c>
      <c r="C15481" s="359">
        <v>2</v>
      </c>
      <c r="D15481" s="357" t="s">
        <v>41770</v>
      </c>
      <c r="E15481" s="357" t="s">
        <v>41770</v>
      </c>
    </row>
    <row r="15482" spans="1:5" ht="15.6">
      <c r="A15482" s="358" t="s">
        <v>11521</v>
      </c>
      <c r="B15482" s="358" t="s">
        <v>11522</v>
      </c>
      <c r="C15482" s="359">
        <v>2</v>
      </c>
      <c r="D15482" s="357" t="s">
        <v>2705</v>
      </c>
      <c r="E15482" s="357" t="s">
        <v>2705</v>
      </c>
    </row>
    <row r="15483" spans="1:5" ht="15.6">
      <c r="A15483" s="358" t="s">
        <v>41061</v>
      </c>
      <c r="B15483" s="358" t="s">
        <v>41061</v>
      </c>
      <c r="C15483" s="359">
        <v>2</v>
      </c>
      <c r="D15483" s="357" t="s">
        <v>41060</v>
      </c>
      <c r="E15483" s="357" t="s">
        <v>41060</v>
      </c>
    </row>
    <row r="15484" spans="1:5" ht="15.6">
      <c r="A15484" s="358" t="s">
        <v>19373</v>
      </c>
      <c r="B15484" s="358" t="s">
        <v>19374</v>
      </c>
      <c r="C15484" s="359">
        <v>2</v>
      </c>
      <c r="D15484" s="357" t="s">
        <v>7093</v>
      </c>
      <c r="E15484" s="357" t="s">
        <v>7093</v>
      </c>
    </row>
    <row r="15485" spans="1:5" ht="15.6">
      <c r="A15485" s="358" t="s">
        <v>19373</v>
      </c>
      <c r="B15485" s="358" t="s">
        <v>19374</v>
      </c>
      <c r="C15485" s="359">
        <v>2</v>
      </c>
      <c r="D15485" s="357" t="s">
        <v>7093</v>
      </c>
      <c r="E15485" s="357" t="s">
        <v>7093</v>
      </c>
    </row>
    <row r="15486" spans="1:5" ht="15.6">
      <c r="A15486" s="358" t="s">
        <v>19373</v>
      </c>
      <c r="B15486" s="358" t="s">
        <v>19374</v>
      </c>
      <c r="C15486" s="359">
        <v>2</v>
      </c>
      <c r="D15486" s="357" t="s">
        <v>7093</v>
      </c>
      <c r="E15486" s="357" t="s">
        <v>7093</v>
      </c>
    </row>
    <row r="15487" spans="1:5" ht="15.6">
      <c r="A15487" s="358" t="s">
        <v>45503</v>
      </c>
      <c r="B15487" s="358" t="s">
        <v>45504</v>
      </c>
      <c r="C15487" s="359">
        <v>2</v>
      </c>
      <c r="D15487" s="357" t="s">
        <v>45502</v>
      </c>
      <c r="E15487" s="357" t="s">
        <v>45502</v>
      </c>
    </row>
    <row r="15488" spans="1:5" ht="15.6">
      <c r="A15488" s="358" t="s">
        <v>10262</v>
      </c>
      <c r="B15488" s="358" t="s">
        <v>46044</v>
      </c>
      <c r="C15488" s="359">
        <v>2</v>
      </c>
      <c r="D15488" s="357" t="s">
        <v>46043</v>
      </c>
      <c r="E15488" s="357" t="s">
        <v>46043</v>
      </c>
    </row>
    <row r="15489" spans="1:5" ht="15.6">
      <c r="A15489" s="358" t="s">
        <v>49709</v>
      </c>
      <c r="B15489" s="358" t="s">
        <v>49709</v>
      </c>
      <c r="C15489" s="359">
        <v>2</v>
      </c>
      <c r="D15489" s="357" t="s">
        <v>49708</v>
      </c>
      <c r="E15489" s="357" t="s">
        <v>49708</v>
      </c>
    </row>
    <row r="15490" spans="1:5" ht="15.6">
      <c r="A15490" s="358" t="s">
        <v>50402</v>
      </c>
      <c r="B15490" s="358" t="s">
        <v>50403</v>
      </c>
      <c r="C15490" s="359">
        <v>2</v>
      </c>
      <c r="D15490" s="357" t="s">
        <v>50401</v>
      </c>
      <c r="E15490" s="357" t="s">
        <v>50401</v>
      </c>
    </row>
    <row r="15491" spans="1:5" ht="15.6">
      <c r="A15491" s="358" t="s">
        <v>15517</v>
      </c>
      <c r="B15491" s="358" t="s">
        <v>15518</v>
      </c>
      <c r="C15491" s="359">
        <v>2</v>
      </c>
      <c r="D15491" s="357" t="s">
        <v>5183</v>
      </c>
      <c r="E15491" s="357" t="s">
        <v>5183</v>
      </c>
    </row>
    <row r="15492" spans="1:5" ht="15.6">
      <c r="A15492" s="358" t="s">
        <v>15517</v>
      </c>
      <c r="B15492" s="358" t="s">
        <v>15518</v>
      </c>
      <c r="C15492" s="359">
        <v>2</v>
      </c>
      <c r="D15492" s="357" t="s">
        <v>5183</v>
      </c>
      <c r="E15492" s="357" t="s">
        <v>5183</v>
      </c>
    </row>
    <row r="15493" spans="1:5" ht="15.6">
      <c r="A15493" s="358" t="s">
        <v>15517</v>
      </c>
      <c r="B15493" s="358" t="s">
        <v>15518</v>
      </c>
      <c r="C15493" s="359">
        <v>2</v>
      </c>
      <c r="D15493" s="357" t="s">
        <v>5183</v>
      </c>
      <c r="E15493" s="357" t="s">
        <v>5183</v>
      </c>
    </row>
    <row r="15494" spans="1:5" ht="15.6">
      <c r="A15494" s="358" t="s">
        <v>40220</v>
      </c>
      <c r="B15494" s="358" t="s">
        <v>40221</v>
      </c>
      <c r="C15494" s="359">
        <v>2</v>
      </c>
      <c r="D15494" s="357" t="s">
        <v>40219</v>
      </c>
      <c r="E15494" s="357" t="s">
        <v>40219</v>
      </c>
    </row>
    <row r="15495" spans="1:5" ht="15.6">
      <c r="A15495" s="358" t="s">
        <v>18076</v>
      </c>
      <c r="B15495" s="358" t="s">
        <v>18077</v>
      </c>
      <c r="C15495" s="359">
        <v>2</v>
      </c>
      <c r="D15495" s="357" t="s">
        <v>6956</v>
      </c>
      <c r="E15495" s="357" t="s">
        <v>6956</v>
      </c>
    </row>
    <row r="15496" spans="1:5" ht="15.6">
      <c r="A15496" s="358" t="s">
        <v>19758</v>
      </c>
      <c r="B15496" s="358" t="s">
        <v>19759</v>
      </c>
      <c r="C15496" s="359">
        <v>2</v>
      </c>
      <c r="D15496" s="357" t="s">
        <v>7560</v>
      </c>
      <c r="E15496" s="357" t="s">
        <v>7560</v>
      </c>
    </row>
    <row r="15497" spans="1:5" ht="15.6">
      <c r="A15497" s="358" t="s">
        <v>19758</v>
      </c>
      <c r="B15497" s="358" t="s">
        <v>19759</v>
      </c>
      <c r="C15497" s="359">
        <v>2</v>
      </c>
      <c r="D15497" s="357" t="s">
        <v>7560</v>
      </c>
      <c r="E15497" s="357" t="s">
        <v>7560</v>
      </c>
    </row>
    <row r="15498" spans="1:5" ht="15.6">
      <c r="A15498" s="358" t="s">
        <v>21597</v>
      </c>
      <c r="B15498" s="358" t="s">
        <v>21598</v>
      </c>
      <c r="C15498" s="359">
        <v>2</v>
      </c>
      <c r="D15498" s="357" t="s">
        <v>8770</v>
      </c>
      <c r="E15498" s="357" t="s">
        <v>8770</v>
      </c>
    </row>
    <row r="15499" spans="1:5" ht="15.6">
      <c r="A15499" s="358" t="s">
        <v>21597</v>
      </c>
      <c r="B15499" s="358" t="s">
        <v>21598</v>
      </c>
      <c r="C15499" s="359">
        <v>2</v>
      </c>
      <c r="D15499" s="357" t="s">
        <v>8770</v>
      </c>
      <c r="E15499" s="357" t="s">
        <v>8770</v>
      </c>
    </row>
    <row r="15500" spans="1:5" ht="15.6">
      <c r="A15500" s="358" t="s">
        <v>48183</v>
      </c>
      <c r="B15500" s="358" t="s">
        <v>48183</v>
      </c>
      <c r="C15500" s="359">
        <v>2</v>
      </c>
      <c r="D15500" s="357" t="s">
        <v>48182</v>
      </c>
      <c r="E15500" s="357" t="s">
        <v>48182</v>
      </c>
    </row>
    <row r="15501" spans="1:5" ht="15.6">
      <c r="A15501" s="358" t="s">
        <v>50399</v>
      </c>
      <c r="B15501" s="358" t="s">
        <v>50400</v>
      </c>
      <c r="C15501" s="359">
        <v>2</v>
      </c>
      <c r="D15501" s="357" t="s">
        <v>50398</v>
      </c>
      <c r="E15501" s="357" t="s">
        <v>50398</v>
      </c>
    </row>
    <row r="15502" spans="1:5" ht="15.6">
      <c r="A15502" s="358" t="s">
        <v>10262</v>
      </c>
      <c r="B15502" s="358" t="s">
        <v>54958</v>
      </c>
      <c r="C15502" s="359">
        <v>2</v>
      </c>
      <c r="D15502" s="357" t="s">
        <v>54957</v>
      </c>
      <c r="E15502" s="357" t="s">
        <v>54957</v>
      </c>
    </row>
    <row r="15503" spans="1:5" ht="15.6">
      <c r="A15503" s="358" t="s">
        <v>1060</v>
      </c>
      <c r="B15503" s="358" t="s">
        <v>17474</v>
      </c>
      <c r="C15503" s="359">
        <v>2</v>
      </c>
      <c r="D15503" s="357" t="s">
        <v>6337</v>
      </c>
      <c r="E15503" s="357" t="s">
        <v>6337</v>
      </c>
    </row>
    <row r="15504" spans="1:5" ht="15.6">
      <c r="A15504" s="358" t="s">
        <v>1060</v>
      </c>
      <c r="B15504" s="358" t="s">
        <v>17474</v>
      </c>
      <c r="C15504" s="359">
        <v>2</v>
      </c>
      <c r="D15504" s="357" t="s">
        <v>6337</v>
      </c>
      <c r="E15504" s="357" t="s">
        <v>6337</v>
      </c>
    </row>
    <row r="15505" spans="1:5" ht="15.6">
      <c r="A15505" s="358" t="s">
        <v>1060</v>
      </c>
      <c r="B15505" s="358" t="s">
        <v>17474</v>
      </c>
      <c r="C15505" s="359">
        <v>2</v>
      </c>
      <c r="D15505" s="357" t="s">
        <v>6337</v>
      </c>
      <c r="E15505" s="357" t="s">
        <v>6337</v>
      </c>
    </row>
    <row r="15506" spans="1:5" ht="15.6">
      <c r="A15506" s="358" t="s">
        <v>17840</v>
      </c>
      <c r="B15506" s="358" t="s">
        <v>17841</v>
      </c>
      <c r="C15506" s="359">
        <v>2</v>
      </c>
      <c r="D15506" s="357" t="s">
        <v>6697</v>
      </c>
      <c r="E15506" s="357" t="s">
        <v>6697</v>
      </c>
    </row>
    <row r="15507" spans="1:5" ht="15.6">
      <c r="A15507" s="358" t="s">
        <v>17840</v>
      </c>
      <c r="B15507" s="358" t="s">
        <v>17841</v>
      </c>
      <c r="C15507" s="359">
        <v>2</v>
      </c>
      <c r="D15507" s="357" t="s">
        <v>6697</v>
      </c>
      <c r="E15507" s="357" t="s">
        <v>6697</v>
      </c>
    </row>
    <row r="15508" spans="1:5" ht="15.6">
      <c r="A15508" s="358" t="s">
        <v>17840</v>
      </c>
      <c r="B15508" s="358" t="s">
        <v>17841</v>
      </c>
      <c r="C15508" s="359">
        <v>2</v>
      </c>
      <c r="D15508" s="357" t="s">
        <v>6697</v>
      </c>
      <c r="E15508" s="357" t="s">
        <v>6697</v>
      </c>
    </row>
    <row r="15509" spans="1:5" ht="15.6">
      <c r="A15509" s="358" t="s">
        <v>41357</v>
      </c>
      <c r="B15509" s="358" t="s">
        <v>41357</v>
      </c>
      <c r="C15509" s="359">
        <v>2</v>
      </c>
      <c r="D15509" s="357" t="s">
        <v>41356</v>
      </c>
      <c r="E15509" s="357" t="s">
        <v>41356</v>
      </c>
    </row>
    <row r="15510" spans="1:5" ht="15.6">
      <c r="A15510" s="358" t="s">
        <v>18181</v>
      </c>
      <c r="B15510" s="358" t="s">
        <v>18182</v>
      </c>
      <c r="C15510" s="359">
        <v>2</v>
      </c>
      <c r="D15510" s="357" t="s">
        <v>7067</v>
      </c>
      <c r="E15510" s="357" t="s">
        <v>7067</v>
      </c>
    </row>
    <row r="15511" spans="1:5" ht="15.6">
      <c r="A15511" s="358" t="s">
        <v>18181</v>
      </c>
      <c r="B15511" s="358" t="s">
        <v>18182</v>
      </c>
      <c r="C15511" s="359">
        <v>2</v>
      </c>
      <c r="D15511" s="357" t="s">
        <v>7067</v>
      </c>
      <c r="E15511" s="357" t="s">
        <v>7067</v>
      </c>
    </row>
    <row r="15512" spans="1:5" ht="15.6">
      <c r="A15512" s="358" t="s">
        <v>10262</v>
      </c>
      <c r="B15512" s="358" t="s">
        <v>61396</v>
      </c>
      <c r="C15512" s="359">
        <v>2</v>
      </c>
      <c r="D15512" s="357" t="s">
        <v>61395</v>
      </c>
      <c r="E15512" s="357" t="s">
        <v>61395</v>
      </c>
    </row>
    <row r="15513" spans="1:5" ht="15.6">
      <c r="A15513" s="358" t="s">
        <v>10262</v>
      </c>
      <c r="B15513" s="358" t="s">
        <v>61396</v>
      </c>
      <c r="C15513" s="359">
        <v>2</v>
      </c>
      <c r="D15513" s="357" t="s">
        <v>61395</v>
      </c>
      <c r="E15513" s="357" t="s">
        <v>61395</v>
      </c>
    </row>
    <row r="15514" spans="1:5" ht="15.6">
      <c r="A15514" s="358" t="s">
        <v>23351</v>
      </c>
      <c r="B15514" s="358" t="s">
        <v>23352</v>
      </c>
      <c r="C15514" s="359">
        <v>2</v>
      </c>
      <c r="D15514" s="357" t="s">
        <v>9720</v>
      </c>
      <c r="E15514" s="357" t="s">
        <v>9720</v>
      </c>
    </row>
    <row r="15515" spans="1:5" ht="15.6">
      <c r="A15515" s="358" t="s">
        <v>23351</v>
      </c>
      <c r="B15515" s="358" t="s">
        <v>23352</v>
      </c>
      <c r="C15515" s="359">
        <v>2</v>
      </c>
      <c r="D15515" s="357" t="s">
        <v>9720</v>
      </c>
      <c r="E15515" s="357" t="s">
        <v>9720</v>
      </c>
    </row>
    <row r="15516" spans="1:5" ht="15.6">
      <c r="A15516" s="358" t="s">
        <v>10879</v>
      </c>
      <c r="B15516" s="358" t="s">
        <v>10880</v>
      </c>
      <c r="C15516" s="359">
        <v>2</v>
      </c>
      <c r="D15516" s="357" t="s">
        <v>2697</v>
      </c>
      <c r="E15516" s="357" t="s">
        <v>2697</v>
      </c>
    </row>
    <row r="15517" spans="1:5" ht="15.6">
      <c r="A15517" s="358" t="s">
        <v>11838</v>
      </c>
      <c r="B15517" s="358" t="s">
        <v>11839</v>
      </c>
      <c r="C15517" s="359">
        <v>2</v>
      </c>
      <c r="D15517" s="357" t="s">
        <v>3102</v>
      </c>
      <c r="E15517" s="357" t="s">
        <v>3102</v>
      </c>
    </row>
    <row r="15518" spans="1:5" ht="15.6">
      <c r="A15518" s="358" t="s">
        <v>11838</v>
      </c>
      <c r="B15518" s="358" t="s">
        <v>11839</v>
      </c>
      <c r="C15518" s="359">
        <v>2</v>
      </c>
      <c r="D15518" s="357" t="s">
        <v>3102</v>
      </c>
      <c r="E15518" s="357" t="s">
        <v>3102</v>
      </c>
    </row>
    <row r="15519" spans="1:5" ht="15.6">
      <c r="A15519" s="358" t="s">
        <v>11838</v>
      </c>
      <c r="B15519" s="358" t="s">
        <v>11839</v>
      </c>
      <c r="C15519" s="359">
        <v>2</v>
      </c>
      <c r="D15519" s="357" t="s">
        <v>3102</v>
      </c>
      <c r="E15519" s="357" t="s">
        <v>3102</v>
      </c>
    </row>
    <row r="15520" spans="1:5" ht="15.6">
      <c r="A15520" s="358" t="s">
        <v>10262</v>
      </c>
      <c r="B15520" s="358" t="s">
        <v>33498</v>
      </c>
      <c r="C15520" s="359">
        <v>2</v>
      </c>
      <c r="D15520" s="357" t="s">
        <v>33497</v>
      </c>
      <c r="E15520" s="357" t="s">
        <v>33497</v>
      </c>
    </row>
    <row r="15521" spans="1:5" ht="15.6">
      <c r="A15521" s="358" t="s">
        <v>46447</v>
      </c>
      <c r="B15521" s="358" t="s">
        <v>46448</v>
      </c>
      <c r="C15521" s="359">
        <v>2</v>
      </c>
      <c r="D15521" s="357" t="s">
        <v>46446</v>
      </c>
      <c r="E15521" s="357" t="s">
        <v>46446</v>
      </c>
    </row>
    <row r="15522" spans="1:5" ht="15.6">
      <c r="A15522" s="358" t="s">
        <v>46447</v>
      </c>
      <c r="B15522" s="358" t="s">
        <v>46448</v>
      </c>
      <c r="C15522" s="359">
        <v>2</v>
      </c>
      <c r="D15522" s="357" t="s">
        <v>46446</v>
      </c>
      <c r="E15522" s="357" t="s">
        <v>46446</v>
      </c>
    </row>
    <row r="15523" spans="1:5" ht="15.6">
      <c r="A15523" s="358" t="s">
        <v>46447</v>
      </c>
      <c r="B15523" s="358" t="s">
        <v>46448</v>
      </c>
      <c r="C15523" s="359">
        <v>2</v>
      </c>
      <c r="D15523" s="357" t="s">
        <v>46446</v>
      </c>
      <c r="E15523" s="357" t="s">
        <v>46446</v>
      </c>
    </row>
    <row r="15524" spans="1:5" ht="15.6">
      <c r="A15524" s="358" t="s">
        <v>52186</v>
      </c>
      <c r="B15524" s="358" t="s">
        <v>52186</v>
      </c>
      <c r="C15524" s="359">
        <v>2</v>
      </c>
      <c r="D15524" s="357" t="s">
        <v>52185</v>
      </c>
      <c r="E15524" s="357" t="s">
        <v>52185</v>
      </c>
    </row>
    <row r="15525" spans="1:5" ht="15.6">
      <c r="A15525" s="358" t="s">
        <v>10262</v>
      </c>
      <c r="B15525" s="358" t="s">
        <v>43114</v>
      </c>
      <c r="C15525" s="359">
        <v>2</v>
      </c>
      <c r="D15525" s="357" t="s">
        <v>43113</v>
      </c>
      <c r="E15525" s="357" t="s">
        <v>43113</v>
      </c>
    </row>
    <row r="15526" spans="1:5" ht="15.6">
      <c r="A15526" s="358" t="s">
        <v>21143</v>
      </c>
      <c r="B15526" s="358" t="s">
        <v>21144</v>
      </c>
      <c r="C15526" s="359">
        <v>2</v>
      </c>
      <c r="D15526" s="357" t="s">
        <v>8421</v>
      </c>
      <c r="E15526" s="357" t="s">
        <v>8421</v>
      </c>
    </row>
    <row r="15527" spans="1:5" ht="15.6">
      <c r="A15527" s="358" t="s">
        <v>1672</v>
      </c>
      <c r="B15527" s="358" t="s">
        <v>21345</v>
      </c>
      <c r="C15527" s="359">
        <v>2</v>
      </c>
      <c r="D15527" s="357" t="s">
        <v>8549</v>
      </c>
      <c r="E15527" s="357" t="s">
        <v>8549</v>
      </c>
    </row>
    <row r="15528" spans="1:5" ht="15.6">
      <c r="A15528" s="358" t="s">
        <v>1672</v>
      </c>
      <c r="B15528" s="358" t="s">
        <v>21345</v>
      </c>
      <c r="C15528" s="359">
        <v>2</v>
      </c>
      <c r="D15528" s="357" t="s">
        <v>8549</v>
      </c>
      <c r="E15528" s="357" t="s">
        <v>8549</v>
      </c>
    </row>
    <row r="15529" spans="1:5" ht="15.6">
      <c r="A15529" s="358" t="s">
        <v>22451</v>
      </c>
      <c r="B15529" s="358" t="s">
        <v>22452</v>
      </c>
      <c r="C15529" s="359">
        <v>2</v>
      </c>
      <c r="D15529" s="357" t="s">
        <v>9034</v>
      </c>
      <c r="E15529" s="357" t="s">
        <v>9034</v>
      </c>
    </row>
    <row r="15530" spans="1:5" ht="15.6">
      <c r="A15530" s="358" t="s">
        <v>31232</v>
      </c>
      <c r="B15530" s="358" t="s">
        <v>31233</v>
      </c>
      <c r="C15530" s="359">
        <v>2</v>
      </c>
      <c r="D15530" s="357" t="s">
        <v>31231</v>
      </c>
      <c r="E15530" s="357" t="s">
        <v>31231</v>
      </c>
    </row>
    <row r="15531" spans="1:5" ht="15.6">
      <c r="A15531" s="358" t="s">
        <v>31232</v>
      </c>
      <c r="B15531" s="358" t="s">
        <v>31233</v>
      </c>
      <c r="C15531" s="359">
        <v>2</v>
      </c>
      <c r="D15531" s="357" t="s">
        <v>31231</v>
      </c>
      <c r="E15531" s="357" t="s">
        <v>31231</v>
      </c>
    </row>
    <row r="15532" spans="1:5" ht="15.6">
      <c r="A15532" s="358" t="s">
        <v>16996</v>
      </c>
      <c r="B15532" s="358" t="s">
        <v>16997</v>
      </c>
      <c r="C15532" s="359">
        <v>2</v>
      </c>
      <c r="D15532" s="357" t="s">
        <v>5849</v>
      </c>
      <c r="E15532" s="357" t="s">
        <v>5849</v>
      </c>
    </row>
    <row r="15533" spans="1:5" ht="15.6">
      <c r="A15533" s="358" t="s">
        <v>38090</v>
      </c>
      <c r="B15533" s="358" t="s">
        <v>38091</v>
      </c>
      <c r="C15533" s="359">
        <v>2</v>
      </c>
      <c r="D15533" s="357" t="s">
        <v>38089</v>
      </c>
      <c r="E15533" s="357" t="s">
        <v>38089</v>
      </c>
    </row>
    <row r="15534" spans="1:5" ht="15.6">
      <c r="A15534" s="358" t="s">
        <v>52208</v>
      </c>
      <c r="B15534" s="358" t="s">
        <v>52209</v>
      </c>
      <c r="C15534" s="359">
        <v>2</v>
      </c>
      <c r="D15534" s="357" t="s">
        <v>52207</v>
      </c>
      <c r="E15534" s="357" t="s">
        <v>52207</v>
      </c>
    </row>
    <row r="15535" spans="1:5" ht="15.6">
      <c r="A15535" s="358" t="s">
        <v>10558</v>
      </c>
      <c r="B15535" s="358" t="s">
        <v>10559</v>
      </c>
      <c r="C15535" s="359">
        <v>2</v>
      </c>
      <c r="D15535" s="357" t="s">
        <v>2474</v>
      </c>
      <c r="E15535" s="357" t="s">
        <v>2474</v>
      </c>
    </row>
    <row r="15536" spans="1:5" ht="15.6">
      <c r="A15536" s="358" t="s">
        <v>14387</v>
      </c>
      <c r="B15536" s="358" t="s">
        <v>14388</v>
      </c>
      <c r="C15536" s="359">
        <v>2</v>
      </c>
      <c r="D15536" s="357" t="s">
        <v>4647</v>
      </c>
      <c r="E15536" s="357" t="s">
        <v>4647</v>
      </c>
    </row>
    <row r="15537" spans="1:5" ht="15.6">
      <c r="A15537" s="358" t="s">
        <v>42787</v>
      </c>
      <c r="B15537" s="358" t="s">
        <v>42788</v>
      </c>
      <c r="C15537" s="359">
        <v>2</v>
      </c>
      <c r="D15537" s="357" t="s">
        <v>42786</v>
      </c>
      <c r="E15537" s="357" t="s">
        <v>42786</v>
      </c>
    </row>
    <row r="15538" spans="1:5" ht="15.6">
      <c r="A15538" s="358" t="s">
        <v>48209</v>
      </c>
      <c r="B15538" s="358" t="s">
        <v>48210</v>
      </c>
      <c r="C15538" s="359">
        <v>2</v>
      </c>
      <c r="D15538" s="357" t="s">
        <v>48208</v>
      </c>
      <c r="E15538" s="357" t="s">
        <v>48208</v>
      </c>
    </row>
    <row r="15539" spans="1:5" ht="15.6">
      <c r="A15539" s="358" t="s">
        <v>48209</v>
      </c>
      <c r="B15539" s="358" t="s">
        <v>48210</v>
      </c>
      <c r="C15539" s="359">
        <v>2</v>
      </c>
      <c r="D15539" s="357" t="s">
        <v>48208</v>
      </c>
      <c r="E15539" s="357" t="s">
        <v>48208</v>
      </c>
    </row>
    <row r="15540" spans="1:5" ht="15.6">
      <c r="A15540" s="358" t="s">
        <v>28251</v>
      </c>
      <c r="B15540" s="358" t="s">
        <v>28252</v>
      </c>
      <c r="C15540" s="359">
        <v>2</v>
      </c>
      <c r="D15540" s="357" t="s">
        <v>28250</v>
      </c>
      <c r="E15540" s="357" t="s">
        <v>28250</v>
      </c>
    </row>
    <row r="15541" spans="1:5" ht="15.6">
      <c r="A15541" s="358" t="s">
        <v>10262</v>
      </c>
      <c r="B15541" s="358" t="s">
        <v>16764</v>
      </c>
      <c r="C15541" s="359">
        <v>2</v>
      </c>
      <c r="D15541" s="357" t="s">
        <v>10065</v>
      </c>
      <c r="E15541" s="357" t="s">
        <v>10065</v>
      </c>
    </row>
    <row r="15542" spans="1:5" ht="15.6">
      <c r="A15542" s="358" t="s">
        <v>10262</v>
      </c>
      <c r="B15542" s="358" t="s">
        <v>16764</v>
      </c>
      <c r="C15542" s="359">
        <v>2</v>
      </c>
      <c r="D15542" s="357" t="s">
        <v>10065</v>
      </c>
      <c r="E15542" s="357" t="s">
        <v>10065</v>
      </c>
    </row>
    <row r="15543" spans="1:5" ht="15.6">
      <c r="A15543" s="358" t="s">
        <v>10262</v>
      </c>
      <c r="B15543" s="358" t="s">
        <v>16764</v>
      </c>
      <c r="C15543" s="359">
        <v>2</v>
      </c>
      <c r="D15543" s="357" t="s">
        <v>10065</v>
      </c>
      <c r="E15543" s="357" t="s">
        <v>10065</v>
      </c>
    </row>
    <row r="15544" spans="1:5" ht="15.6">
      <c r="A15544" s="358" t="s">
        <v>44154</v>
      </c>
      <c r="B15544" s="358" t="s">
        <v>44155</v>
      </c>
      <c r="C15544" s="359">
        <v>2</v>
      </c>
      <c r="D15544" s="357" t="s">
        <v>44153</v>
      </c>
      <c r="E15544" s="357" t="s">
        <v>44153</v>
      </c>
    </row>
    <row r="15545" spans="1:5" ht="15.6">
      <c r="A15545" s="358" t="s">
        <v>20715</v>
      </c>
      <c r="B15545" s="358" t="s">
        <v>20716</v>
      </c>
      <c r="C15545" s="359">
        <v>2</v>
      </c>
      <c r="D15545" s="357" t="s">
        <v>20714</v>
      </c>
      <c r="E15545" s="357" t="s">
        <v>20714</v>
      </c>
    </row>
    <row r="15546" spans="1:5" ht="15.6">
      <c r="A15546" s="358" t="s">
        <v>20715</v>
      </c>
      <c r="B15546" s="358" t="s">
        <v>20716</v>
      </c>
      <c r="C15546" s="359">
        <v>2</v>
      </c>
      <c r="D15546" s="357" t="s">
        <v>20714</v>
      </c>
      <c r="E15546" s="357" t="s">
        <v>20714</v>
      </c>
    </row>
    <row r="15547" spans="1:5" ht="15.6">
      <c r="A15547" s="358" t="s">
        <v>47963</v>
      </c>
      <c r="B15547" s="358" t="s">
        <v>47964</v>
      </c>
      <c r="C15547" s="359">
        <v>2</v>
      </c>
      <c r="D15547" s="357" t="s">
        <v>47962</v>
      </c>
      <c r="E15547" s="357" t="s">
        <v>47962</v>
      </c>
    </row>
    <row r="15548" spans="1:5" ht="15.6">
      <c r="A15548" s="358" t="s">
        <v>47963</v>
      </c>
      <c r="B15548" s="358" t="s">
        <v>47964</v>
      </c>
      <c r="C15548" s="359">
        <v>2</v>
      </c>
      <c r="D15548" s="357" t="s">
        <v>47962</v>
      </c>
      <c r="E15548" s="357" t="s">
        <v>47962</v>
      </c>
    </row>
    <row r="15549" spans="1:5" ht="15.6">
      <c r="A15549" s="358" t="s">
        <v>50071</v>
      </c>
      <c r="B15549" s="358" t="s">
        <v>50072</v>
      </c>
      <c r="C15549" s="359">
        <v>2</v>
      </c>
      <c r="D15549" s="357" t="s">
        <v>50070</v>
      </c>
      <c r="E15549" s="357" t="s">
        <v>50070</v>
      </c>
    </row>
    <row r="15550" spans="1:5" ht="15.6">
      <c r="A15550" s="358" t="s">
        <v>23836</v>
      </c>
      <c r="B15550" s="358" t="s">
        <v>23837</v>
      </c>
      <c r="C15550" s="359">
        <v>2</v>
      </c>
      <c r="D15550" s="357" t="s">
        <v>9905</v>
      </c>
      <c r="E15550" s="357" t="s">
        <v>9905</v>
      </c>
    </row>
    <row r="15551" spans="1:5" ht="15.6">
      <c r="A15551" s="358" t="s">
        <v>23836</v>
      </c>
      <c r="B15551" s="358" t="s">
        <v>23837</v>
      </c>
      <c r="C15551" s="359">
        <v>2</v>
      </c>
      <c r="D15551" s="357" t="s">
        <v>9905</v>
      </c>
      <c r="E15551" s="357" t="s">
        <v>9905</v>
      </c>
    </row>
    <row r="15552" spans="1:5" ht="15.6">
      <c r="A15552" s="358" t="s">
        <v>28127</v>
      </c>
      <c r="B15552" s="358" t="s">
        <v>28128</v>
      </c>
      <c r="C15552" s="359">
        <v>2</v>
      </c>
      <c r="D15552" s="357" t="s">
        <v>28126</v>
      </c>
      <c r="E15552" s="357" t="s">
        <v>28126</v>
      </c>
    </row>
    <row r="15553" spans="1:5" ht="15.6">
      <c r="A15553" s="358" t="s">
        <v>24840</v>
      </c>
      <c r="B15553" s="358" t="s">
        <v>24841</v>
      </c>
      <c r="C15553" s="359">
        <v>2</v>
      </c>
      <c r="D15553" s="357" t="s">
        <v>24839</v>
      </c>
      <c r="E15553" s="357" t="s">
        <v>24839</v>
      </c>
    </row>
    <row r="15554" spans="1:5" ht="15.6">
      <c r="A15554" s="358" t="s">
        <v>36612</v>
      </c>
      <c r="B15554" s="358" t="s">
        <v>36613</v>
      </c>
      <c r="C15554" s="359">
        <v>2</v>
      </c>
      <c r="D15554" s="357" t="s">
        <v>36611</v>
      </c>
      <c r="E15554" s="357" t="s">
        <v>36611</v>
      </c>
    </row>
    <row r="15555" spans="1:5" ht="15.6">
      <c r="A15555" s="358" t="s">
        <v>959</v>
      </c>
      <c r="B15555" s="358" t="s">
        <v>16524</v>
      </c>
      <c r="C15555" s="359">
        <v>2</v>
      </c>
      <c r="D15555" s="357" t="s">
        <v>5891</v>
      </c>
      <c r="E15555" s="357" t="s">
        <v>5891</v>
      </c>
    </row>
    <row r="15556" spans="1:5" ht="15.6">
      <c r="A15556" s="358" t="s">
        <v>959</v>
      </c>
      <c r="B15556" s="358" t="s">
        <v>16524</v>
      </c>
      <c r="C15556" s="359">
        <v>2</v>
      </c>
      <c r="D15556" s="357" t="s">
        <v>5891</v>
      </c>
      <c r="E15556" s="357" t="s">
        <v>5891</v>
      </c>
    </row>
    <row r="15557" spans="1:5" ht="15.6">
      <c r="A15557" s="358" t="s">
        <v>959</v>
      </c>
      <c r="B15557" s="358" t="s">
        <v>16524</v>
      </c>
      <c r="C15557" s="359">
        <v>2</v>
      </c>
      <c r="D15557" s="357" t="s">
        <v>5891</v>
      </c>
      <c r="E15557" s="357" t="s">
        <v>5891</v>
      </c>
    </row>
    <row r="15558" spans="1:5" ht="15.6">
      <c r="A15558" s="358" t="s">
        <v>43172</v>
      </c>
      <c r="B15558" s="358" t="s">
        <v>43173</v>
      </c>
      <c r="C15558" s="359">
        <v>2</v>
      </c>
      <c r="D15558" s="357" t="s">
        <v>43171</v>
      </c>
      <c r="E15558" s="357" t="s">
        <v>43171</v>
      </c>
    </row>
    <row r="15559" spans="1:5" ht="15.6">
      <c r="A15559" s="358" t="s">
        <v>51251</v>
      </c>
      <c r="B15559" s="358" t="s">
        <v>51252</v>
      </c>
      <c r="C15559" s="359">
        <v>2</v>
      </c>
      <c r="D15559" s="357" t="s">
        <v>51250</v>
      </c>
      <c r="E15559" s="357" t="s">
        <v>51250</v>
      </c>
    </row>
    <row r="15560" spans="1:5" ht="15.6">
      <c r="A15560" s="358" t="s">
        <v>11780</v>
      </c>
      <c r="B15560" s="358" t="s">
        <v>11781</v>
      </c>
      <c r="C15560" s="359">
        <v>2</v>
      </c>
      <c r="D15560" s="357" t="s">
        <v>2990</v>
      </c>
      <c r="E15560" s="357" t="s">
        <v>2990</v>
      </c>
    </row>
    <row r="15561" spans="1:5" ht="15.6">
      <c r="A15561" s="358" t="s">
        <v>11780</v>
      </c>
      <c r="B15561" s="358" t="s">
        <v>11781</v>
      </c>
      <c r="C15561" s="359">
        <v>2</v>
      </c>
      <c r="D15561" s="357" t="s">
        <v>2990</v>
      </c>
      <c r="E15561" s="357" t="s">
        <v>2990</v>
      </c>
    </row>
    <row r="15562" spans="1:5" ht="15.6">
      <c r="A15562" s="358" t="s">
        <v>12189</v>
      </c>
      <c r="B15562" s="358" t="s">
        <v>12190</v>
      </c>
      <c r="C15562" s="359">
        <v>2</v>
      </c>
      <c r="D15562" s="357" t="s">
        <v>3407</v>
      </c>
      <c r="E15562" s="357" t="s">
        <v>3407</v>
      </c>
    </row>
    <row r="15563" spans="1:5" ht="15.6">
      <c r="A15563" s="358" t="s">
        <v>12189</v>
      </c>
      <c r="B15563" s="358" t="s">
        <v>12190</v>
      </c>
      <c r="C15563" s="359">
        <v>2</v>
      </c>
      <c r="D15563" s="357" t="s">
        <v>3407</v>
      </c>
      <c r="E15563" s="357" t="s">
        <v>3407</v>
      </c>
    </row>
    <row r="15564" spans="1:5" ht="15.6">
      <c r="A15564" s="358" t="s">
        <v>14337</v>
      </c>
      <c r="B15564" s="358" t="s">
        <v>14338</v>
      </c>
      <c r="C15564" s="359">
        <v>2</v>
      </c>
      <c r="D15564" s="357" t="s">
        <v>4608</v>
      </c>
      <c r="E15564" s="357" t="s">
        <v>4608</v>
      </c>
    </row>
    <row r="15565" spans="1:5" ht="15.6">
      <c r="A15565" s="358" t="s">
        <v>14337</v>
      </c>
      <c r="B15565" s="358" t="s">
        <v>14338</v>
      </c>
      <c r="C15565" s="359">
        <v>2</v>
      </c>
      <c r="D15565" s="357" t="s">
        <v>4608</v>
      </c>
      <c r="E15565" s="357" t="s">
        <v>4608</v>
      </c>
    </row>
    <row r="15566" spans="1:5" ht="15.6">
      <c r="A15566" s="358" t="s">
        <v>54301</v>
      </c>
      <c r="B15566" s="358" t="s">
        <v>54302</v>
      </c>
      <c r="C15566" s="359">
        <v>2</v>
      </c>
      <c r="D15566" s="357" t="s">
        <v>35838</v>
      </c>
      <c r="E15566" s="357" t="s">
        <v>35838</v>
      </c>
    </row>
    <row r="15567" spans="1:5" ht="15.6">
      <c r="A15567" s="358" t="s">
        <v>35943</v>
      </c>
      <c r="B15567" s="358" t="s">
        <v>35944</v>
      </c>
      <c r="C15567" s="359">
        <v>2</v>
      </c>
      <c r="D15567" s="357" t="s">
        <v>35942</v>
      </c>
      <c r="E15567" s="357" t="s">
        <v>35942</v>
      </c>
    </row>
    <row r="15568" spans="1:5" ht="15.6">
      <c r="A15568" s="358" t="s">
        <v>38570</v>
      </c>
      <c r="B15568" s="358" t="s">
        <v>38571</v>
      </c>
      <c r="C15568" s="359">
        <v>2</v>
      </c>
      <c r="D15568" s="357" t="s">
        <v>38569</v>
      </c>
      <c r="E15568" s="357" t="s">
        <v>38569</v>
      </c>
    </row>
    <row r="15569" spans="1:5" ht="15.6">
      <c r="A15569" s="358" t="s">
        <v>47867</v>
      </c>
      <c r="B15569" s="358" t="s">
        <v>47868</v>
      </c>
      <c r="C15569" s="359">
        <v>2</v>
      </c>
      <c r="D15569" s="357" t="s">
        <v>47866</v>
      </c>
      <c r="E15569" s="357" t="s">
        <v>47866</v>
      </c>
    </row>
    <row r="15570" spans="1:5" ht="15.6">
      <c r="A15570" s="358" t="s">
        <v>972</v>
      </c>
      <c r="B15570" s="358" t="s">
        <v>16611</v>
      </c>
      <c r="C15570" s="359">
        <v>2</v>
      </c>
      <c r="D15570" s="357" t="s">
        <v>5967</v>
      </c>
      <c r="E15570" s="357" t="s">
        <v>5967</v>
      </c>
    </row>
    <row r="15571" spans="1:5" ht="15.6">
      <c r="A15571" s="358" t="s">
        <v>972</v>
      </c>
      <c r="B15571" s="358" t="s">
        <v>16611</v>
      </c>
      <c r="C15571" s="359">
        <v>2</v>
      </c>
      <c r="D15571" s="357" t="s">
        <v>5967</v>
      </c>
      <c r="E15571" s="357" t="s">
        <v>5967</v>
      </c>
    </row>
    <row r="15572" spans="1:5" ht="15.6">
      <c r="A15572" s="358" t="s">
        <v>54772</v>
      </c>
      <c r="B15572" s="358" t="s">
        <v>54773</v>
      </c>
      <c r="C15572" s="359">
        <v>2</v>
      </c>
      <c r="D15572" s="357" t="s">
        <v>54771</v>
      </c>
      <c r="E15572" s="357" t="s">
        <v>54771</v>
      </c>
    </row>
    <row r="15573" spans="1:5" ht="15.6">
      <c r="A15573" s="358" t="s">
        <v>54772</v>
      </c>
      <c r="B15573" s="358" t="s">
        <v>54773</v>
      </c>
      <c r="C15573" s="359">
        <v>2</v>
      </c>
      <c r="D15573" s="357" t="s">
        <v>54771</v>
      </c>
      <c r="E15573" s="357" t="s">
        <v>54771</v>
      </c>
    </row>
    <row r="15574" spans="1:5" ht="15.6">
      <c r="A15574" s="358" t="s">
        <v>47956</v>
      </c>
      <c r="B15574" s="358" t="s">
        <v>47957</v>
      </c>
      <c r="C15574" s="359">
        <v>2</v>
      </c>
      <c r="D15574" s="357" t="s">
        <v>47955</v>
      </c>
      <c r="E15574" s="357" t="s">
        <v>47955</v>
      </c>
    </row>
    <row r="15575" spans="1:5" ht="15.6">
      <c r="A15575" s="358" t="s">
        <v>24823</v>
      </c>
      <c r="B15575" s="358" t="s">
        <v>24824</v>
      </c>
      <c r="C15575" s="359">
        <v>2</v>
      </c>
      <c r="D15575" s="357" t="s">
        <v>24822</v>
      </c>
      <c r="E15575" s="357" t="s">
        <v>24822</v>
      </c>
    </row>
    <row r="15576" spans="1:5" ht="15.6">
      <c r="A15576" s="358" t="s">
        <v>24823</v>
      </c>
      <c r="B15576" s="358" t="s">
        <v>24824</v>
      </c>
      <c r="C15576" s="359">
        <v>2</v>
      </c>
      <c r="D15576" s="357" t="s">
        <v>24822</v>
      </c>
      <c r="E15576" s="357" t="s">
        <v>24822</v>
      </c>
    </row>
    <row r="15577" spans="1:5" ht="15.6">
      <c r="A15577" s="358" t="s">
        <v>12604</v>
      </c>
      <c r="B15577" s="358" t="s">
        <v>12605</v>
      </c>
      <c r="C15577" s="359">
        <v>2</v>
      </c>
      <c r="D15577" s="357" t="s">
        <v>3531</v>
      </c>
      <c r="E15577" s="357" t="s">
        <v>3531</v>
      </c>
    </row>
    <row r="15578" spans="1:5" ht="15.6">
      <c r="A15578" s="358" t="s">
        <v>12604</v>
      </c>
      <c r="B15578" s="358" t="s">
        <v>12605</v>
      </c>
      <c r="C15578" s="359">
        <v>2</v>
      </c>
      <c r="D15578" s="357" t="s">
        <v>3531</v>
      </c>
      <c r="E15578" s="357" t="s">
        <v>3531</v>
      </c>
    </row>
    <row r="15579" spans="1:5" ht="15.6">
      <c r="A15579" s="358" t="s">
        <v>16491</v>
      </c>
      <c r="B15579" s="358" t="s">
        <v>16492</v>
      </c>
      <c r="C15579" s="359">
        <v>2</v>
      </c>
      <c r="D15579" s="357" t="s">
        <v>5852</v>
      </c>
      <c r="E15579" s="357" t="s">
        <v>5852</v>
      </c>
    </row>
    <row r="15580" spans="1:5" ht="15.6">
      <c r="A15580" s="358" t="s">
        <v>17289</v>
      </c>
      <c r="B15580" s="358" t="s">
        <v>17290</v>
      </c>
      <c r="C15580" s="359">
        <v>2</v>
      </c>
      <c r="D15580" s="357" t="s">
        <v>6143</v>
      </c>
      <c r="E15580" s="357" t="s">
        <v>6143</v>
      </c>
    </row>
    <row r="15581" spans="1:5" ht="15.6">
      <c r="A15581" s="358" t="s">
        <v>10262</v>
      </c>
      <c r="B15581" s="358" t="s">
        <v>40033</v>
      </c>
      <c r="C15581" s="359">
        <v>2</v>
      </c>
      <c r="D15581" s="357" t="s">
        <v>40032</v>
      </c>
      <c r="E15581" s="357" t="s">
        <v>40032</v>
      </c>
    </row>
    <row r="15582" spans="1:5" ht="15.6">
      <c r="A15582" s="358" t="s">
        <v>17819</v>
      </c>
      <c r="B15582" s="358" t="s">
        <v>17820</v>
      </c>
      <c r="C15582" s="359">
        <v>2</v>
      </c>
      <c r="D15582" s="357" t="s">
        <v>6674</v>
      </c>
      <c r="E15582" s="357" t="s">
        <v>6674</v>
      </c>
    </row>
    <row r="15583" spans="1:5" ht="15.6">
      <c r="A15583" s="358" t="s">
        <v>17819</v>
      </c>
      <c r="B15583" s="358" t="s">
        <v>17820</v>
      </c>
      <c r="C15583" s="359">
        <v>2</v>
      </c>
      <c r="D15583" s="357" t="s">
        <v>6674</v>
      </c>
      <c r="E15583" s="357" t="s">
        <v>6674</v>
      </c>
    </row>
    <row r="15584" spans="1:5" ht="15.6">
      <c r="A15584" s="358" t="s">
        <v>46378</v>
      </c>
      <c r="B15584" s="358" t="s">
        <v>46379</v>
      </c>
      <c r="C15584" s="359">
        <v>2</v>
      </c>
      <c r="D15584" s="357" t="s">
        <v>46377</v>
      </c>
      <c r="E15584" s="357" t="s">
        <v>46377</v>
      </c>
    </row>
    <row r="15585" spans="1:5" ht="15.6">
      <c r="A15585" s="358" t="s">
        <v>47581</v>
      </c>
      <c r="B15585" s="358" t="s">
        <v>47582</v>
      </c>
      <c r="C15585" s="359">
        <v>2</v>
      </c>
      <c r="D15585" s="357" t="s">
        <v>47580</v>
      </c>
      <c r="E15585" s="357" t="s">
        <v>47580</v>
      </c>
    </row>
    <row r="15586" spans="1:5" ht="15.6">
      <c r="A15586" s="358" t="s">
        <v>47581</v>
      </c>
      <c r="B15586" s="358" t="s">
        <v>47582</v>
      </c>
      <c r="C15586" s="359">
        <v>2</v>
      </c>
      <c r="D15586" s="357" t="s">
        <v>47580</v>
      </c>
      <c r="E15586" s="357" t="s">
        <v>47580</v>
      </c>
    </row>
    <row r="15587" spans="1:5" ht="15.6">
      <c r="A15587" s="358" t="s">
        <v>28970</v>
      </c>
      <c r="B15587" s="358" t="s">
        <v>28970</v>
      </c>
      <c r="C15587" s="359">
        <v>2</v>
      </c>
      <c r="D15587" s="357" t="s">
        <v>28969</v>
      </c>
      <c r="E15587" s="357" t="s">
        <v>28969</v>
      </c>
    </row>
    <row r="15588" spans="1:5" ht="15.6">
      <c r="A15588" s="358" t="s">
        <v>35596</v>
      </c>
      <c r="B15588" s="358" t="s">
        <v>35597</v>
      </c>
      <c r="C15588" s="359">
        <v>2</v>
      </c>
      <c r="D15588" s="357" t="s">
        <v>54676</v>
      </c>
      <c r="E15588" s="357" t="s">
        <v>54676</v>
      </c>
    </row>
    <row r="15589" spans="1:5" ht="15.6">
      <c r="A15589" s="358" t="s">
        <v>17085</v>
      </c>
      <c r="B15589" s="358" t="s">
        <v>17086</v>
      </c>
      <c r="C15589" s="359">
        <v>2</v>
      </c>
      <c r="D15589" s="357" t="s">
        <v>5954</v>
      </c>
      <c r="E15589" s="357" t="s">
        <v>5954</v>
      </c>
    </row>
    <row r="15590" spans="1:5" ht="15.6">
      <c r="A15590" s="358" t="s">
        <v>1110</v>
      </c>
      <c r="B15590" s="358" t="s">
        <v>17671</v>
      </c>
      <c r="C15590" s="359">
        <v>2</v>
      </c>
      <c r="D15590" s="357" t="s">
        <v>6514</v>
      </c>
      <c r="E15590" s="357" t="s">
        <v>6514</v>
      </c>
    </row>
    <row r="15591" spans="1:5" ht="15.6">
      <c r="A15591" s="358" t="s">
        <v>18265</v>
      </c>
      <c r="B15591" s="358" t="s">
        <v>18266</v>
      </c>
      <c r="C15591" s="359">
        <v>2</v>
      </c>
      <c r="D15591" s="357" t="s">
        <v>7152</v>
      </c>
      <c r="E15591" s="357" t="s">
        <v>7152</v>
      </c>
    </row>
    <row r="15592" spans="1:5" ht="15.6">
      <c r="A15592" s="358" t="s">
        <v>18265</v>
      </c>
      <c r="B15592" s="358" t="s">
        <v>18266</v>
      </c>
      <c r="C15592" s="359">
        <v>2</v>
      </c>
      <c r="D15592" s="357" t="s">
        <v>7152</v>
      </c>
      <c r="E15592" s="357" t="s">
        <v>7152</v>
      </c>
    </row>
    <row r="15593" spans="1:5" ht="15.6">
      <c r="A15593" s="358" t="s">
        <v>1299</v>
      </c>
      <c r="B15593" s="358" t="s">
        <v>18317</v>
      </c>
      <c r="C15593" s="359">
        <v>2</v>
      </c>
      <c r="D15593" s="357" t="s">
        <v>7201</v>
      </c>
      <c r="E15593" s="357" t="s">
        <v>7201</v>
      </c>
    </row>
    <row r="15594" spans="1:5" ht="15.6">
      <c r="A15594" s="358" t="s">
        <v>1299</v>
      </c>
      <c r="B15594" s="358" t="s">
        <v>18317</v>
      </c>
      <c r="C15594" s="359">
        <v>2</v>
      </c>
      <c r="D15594" s="357" t="s">
        <v>7201</v>
      </c>
      <c r="E15594" s="357" t="s">
        <v>7201</v>
      </c>
    </row>
    <row r="15595" spans="1:5" ht="15.6">
      <c r="A15595" s="358" t="s">
        <v>46837</v>
      </c>
      <c r="B15595" s="358" t="s">
        <v>46838</v>
      </c>
      <c r="C15595" s="359">
        <v>2</v>
      </c>
      <c r="D15595" s="357" t="s">
        <v>46836</v>
      </c>
      <c r="E15595" s="357" t="s">
        <v>46836</v>
      </c>
    </row>
    <row r="15596" spans="1:5" ht="15.6">
      <c r="A15596" s="358" t="s">
        <v>46837</v>
      </c>
      <c r="B15596" s="358" t="s">
        <v>46838</v>
      </c>
      <c r="C15596" s="359">
        <v>2</v>
      </c>
      <c r="D15596" s="357" t="s">
        <v>46836</v>
      </c>
      <c r="E15596" s="357" t="s">
        <v>46836</v>
      </c>
    </row>
    <row r="15597" spans="1:5" ht="15.6">
      <c r="A15597" s="358" t="s">
        <v>11053</v>
      </c>
      <c r="B15597" s="358" t="s">
        <v>11054</v>
      </c>
      <c r="C15597" s="359">
        <v>2</v>
      </c>
      <c r="D15597" s="357" t="s">
        <v>2880</v>
      </c>
      <c r="E15597" s="357" t="s">
        <v>2880</v>
      </c>
    </row>
    <row r="15598" spans="1:5" ht="15.6">
      <c r="A15598" s="358" t="s">
        <v>11053</v>
      </c>
      <c r="B15598" s="358" t="s">
        <v>11054</v>
      </c>
      <c r="C15598" s="359">
        <v>2</v>
      </c>
      <c r="D15598" s="357" t="s">
        <v>2880</v>
      </c>
      <c r="E15598" s="357" t="s">
        <v>2880</v>
      </c>
    </row>
    <row r="15599" spans="1:5" ht="15.6">
      <c r="A15599" s="358" t="s">
        <v>11053</v>
      </c>
      <c r="B15599" s="358" t="s">
        <v>11054</v>
      </c>
      <c r="C15599" s="359">
        <v>2</v>
      </c>
      <c r="D15599" s="357" t="s">
        <v>2880</v>
      </c>
      <c r="E15599" s="357" t="s">
        <v>2880</v>
      </c>
    </row>
    <row r="15600" spans="1:5" ht="15.6">
      <c r="A15600" s="358" t="s">
        <v>30609</v>
      </c>
      <c r="B15600" s="358" t="s">
        <v>30610</v>
      </c>
      <c r="C15600" s="359">
        <v>2</v>
      </c>
      <c r="D15600" s="357" t="s">
        <v>30608</v>
      </c>
      <c r="E15600" s="357" t="s">
        <v>30608</v>
      </c>
    </row>
    <row r="15601" spans="1:5" ht="15.6">
      <c r="A15601" s="358" t="s">
        <v>61398</v>
      </c>
      <c r="B15601" s="358" t="s">
        <v>61399</v>
      </c>
      <c r="C15601" s="359">
        <v>2</v>
      </c>
      <c r="D15601" s="357" t="s">
        <v>61397</v>
      </c>
      <c r="E15601" s="357" t="s">
        <v>61397</v>
      </c>
    </row>
    <row r="15602" spans="1:5" ht="15.6">
      <c r="A15602" s="358" t="s">
        <v>61398</v>
      </c>
      <c r="B15602" s="358" t="s">
        <v>61399</v>
      </c>
      <c r="C15602" s="359">
        <v>2</v>
      </c>
      <c r="D15602" s="357" t="s">
        <v>61397</v>
      </c>
      <c r="E15602" s="357" t="s">
        <v>61397</v>
      </c>
    </row>
    <row r="15603" spans="1:5" ht="15.6">
      <c r="A15603" s="358" t="s">
        <v>18669</v>
      </c>
      <c r="B15603" s="358" t="s">
        <v>10262</v>
      </c>
      <c r="C15603" s="359">
        <v>2</v>
      </c>
      <c r="D15603" s="357" t="s">
        <v>7490</v>
      </c>
      <c r="E15603" s="357" t="s">
        <v>7490</v>
      </c>
    </row>
    <row r="15604" spans="1:5" ht="15.6">
      <c r="A15604" s="358" t="s">
        <v>20673</v>
      </c>
      <c r="B15604" s="358" t="s">
        <v>20674</v>
      </c>
      <c r="C15604" s="359">
        <v>2</v>
      </c>
      <c r="D15604" s="357" t="s">
        <v>8171</v>
      </c>
      <c r="E15604" s="357" t="s">
        <v>8171</v>
      </c>
    </row>
    <row r="15605" spans="1:5" ht="15.6">
      <c r="A15605" s="358" t="s">
        <v>20673</v>
      </c>
      <c r="B15605" s="358" t="s">
        <v>20674</v>
      </c>
      <c r="C15605" s="359">
        <v>2</v>
      </c>
      <c r="D15605" s="357" t="s">
        <v>8171</v>
      </c>
      <c r="E15605" s="357" t="s">
        <v>8171</v>
      </c>
    </row>
    <row r="15606" spans="1:5" ht="15.6">
      <c r="A15606" s="358" t="s">
        <v>48587</v>
      </c>
      <c r="B15606" s="358" t="s">
        <v>48588</v>
      </c>
      <c r="C15606" s="359">
        <v>2</v>
      </c>
      <c r="D15606" s="357" t="s">
        <v>48586</v>
      </c>
      <c r="E15606" s="357" t="s">
        <v>48586</v>
      </c>
    </row>
    <row r="15607" spans="1:5" ht="15.6">
      <c r="A15607" s="358" t="s">
        <v>14571</v>
      </c>
      <c r="B15607" s="358" t="s">
        <v>14572</v>
      </c>
      <c r="C15607" s="359">
        <v>2</v>
      </c>
      <c r="D15607" s="357" t="s">
        <v>4377</v>
      </c>
      <c r="E15607" s="357" t="s">
        <v>4377</v>
      </c>
    </row>
    <row r="15608" spans="1:5" ht="15.6">
      <c r="A15608" s="358" t="s">
        <v>14571</v>
      </c>
      <c r="B15608" s="358" t="s">
        <v>14572</v>
      </c>
      <c r="C15608" s="359">
        <v>2</v>
      </c>
      <c r="D15608" s="357" t="s">
        <v>4377</v>
      </c>
      <c r="E15608" s="357" t="s">
        <v>4377</v>
      </c>
    </row>
    <row r="15609" spans="1:5" ht="15.6">
      <c r="A15609" s="358" t="s">
        <v>19593</v>
      </c>
      <c r="B15609" s="358" t="s">
        <v>54783</v>
      </c>
      <c r="C15609" s="359">
        <v>2</v>
      </c>
      <c r="D15609" s="357" t="s">
        <v>7431</v>
      </c>
      <c r="E15609" s="357" t="s">
        <v>7431</v>
      </c>
    </row>
    <row r="15610" spans="1:5" ht="15.6">
      <c r="A15610" s="358" t="s">
        <v>13161</v>
      </c>
      <c r="B15610" s="358" t="s">
        <v>13162</v>
      </c>
      <c r="C15610" s="359">
        <v>2</v>
      </c>
      <c r="D15610" s="357" t="s">
        <v>4062</v>
      </c>
      <c r="E15610" s="357" t="s">
        <v>4062</v>
      </c>
    </row>
    <row r="15611" spans="1:5" ht="15.6">
      <c r="A15611" s="358" t="s">
        <v>15043</v>
      </c>
      <c r="B15611" s="358" t="s">
        <v>15044</v>
      </c>
      <c r="C15611" s="359">
        <v>2</v>
      </c>
      <c r="D15611" s="357" t="s">
        <v>4853</v>
      </c>
      <c r="E15611" s="357" t="s">
        <v>4853</v>
      </c>
    </row>
    <row r="15612" spans="1:5" ht="15.6">
      <c r="A15612" s="358" t="s">
        <v>38587</v>
      </c>
      <c r="B15612" s="358" t="s">
        <v>38588</v>
      </c>
      <c r="C15612" s="359">
        <v>2</v>
      </c>
      <c r="D15612" s="357" t="s">
        <v>38586</v>
      </c>
      <c r="E15612" s="357" t="s">
        <v>38586</v>
      </c>
    </row>
    <row r="15613" spans="1:5" ht="15.6">
      <c r="A15613" s="358" t="s">
        <v>38587</v>
      </c>
      <c r="B15613" s="358" t="s">
        <v>38588</v>
      </c>
      <c r="C15613" s="359">
        <v>2</v>
      </c>
      <c r="D15613" s="357" t="s">
        <v>38586</v>
      </c>
      <c r="E15613" s="357" t="s">
        <v>38586</v>
      </c>
    </row>
    <row r="15614" spans="1:5" ht="15.6">
      <c r="A15614" s="358" t="s">
        <v>17370</v>
      </c>
      <c r="B15614" s="358" t="s">
        <v>17371</v>
      </c>
      <c r="C15614" s="359">
        <v>2</v>
      </c>
      <c r="D15614" s="357" t="s">
        <v>6220</v>
      </c>
      <c r="E15614" s="357" t="s">
        <v>6220</v>
      </c>
    </row>
    <row r="15615" spans="1:5" ht="15.6">
      <c r="A15615" s="358" t="s">
        <v>10262</v>
      </c>
      <c r="B15615" s="358" t="s">
        <v>44932</v>
      </c>
      <c r="C15615" s="359">
        <v>2</v>
      </c>
      <c r="D15615" s="357" t="s">
        <v>44931</v>
      </c>
      <c r="E15615" s="357" t="s">
        <v>44931</v>
      </c>
    </row>
    <row r="15616" spans="1:5" ht="15.6">
      <c r="A15616" s="358" t="s">
        <v>1607</v>
      </c>
      <c r="B15616" s="358" t="s">
        <v>20688</v>
      </c>
      <c r="C15616" s="359">
        <v>2</v>
      </c>
      <c r="D15616" s="357" t="s">
        <v>8184</v>
      </c>
      <c r="E15616" s="357" t="s">
        <v>8184</v>
      </c>
    </row>
    <row r="15617" spans="1:5" ht="15.6">
      <c r="A15617" s="358" t="s">
        <v>27379</v>
      </c>
      <c r="B15617" s="358" t="s">
        <v>27379</v>
      </c>
      <c r="C15617" s="359">
        <v>2</v>
      </c>
      <c r="D15617" s="357" t="s">
        <v>27378</v>
      </c>
      <c r="E15617" s="357" t="s">
        <v>27378</v>
      </c>
    </row>
    <row r="15618" spans="1:5" ht="15.6">
      <c r="A15618" s="358" t="s">
        <v>23918</v>
      </c>
      <c r="B15618" s="358" t="s">
        <v>23918</v>
      </c>
      <c r="C15618" s="359">
        <v>2</v>
      </c>
      <c r="D15618" s="357" t="s">
        <v>5492</v>
      </c>
      <c r="E15618" s="357" t="s">
        <v>5492</v>
      </c>
    </row>
    <row r="15619" spans="1:5" ht="15.6">
      <c r="A15619" s="358" t="s">
        <v>20064</v>
      </c>
      <c r="B15619" s="358" t="s">
        <v>20065</v>
      </c>
      <c r="C15619" s="359">
        <v>2</v>
      </c>
      <c r="D15619" s="357" t="s">
        <v>7789</v>
      </c>
      <c r="E15619" s="357" t="s">
        <v>7789</v>
      </c>
    </row>
    <row r="15620" spans="1:5" ht="15.6">
      <c r="A15620" s="358" t="s">
        <v>20064</v>
      </c>
      <c r="B15620" s="358" t="s">
        <v>20065</v>
      </c>
      <c r="C15620" s="359">
        <v>2</v>
      </c>
      <c r="D15620" s="357" t="s">
        <v>7789</v>
      </c>
      <c r="E15620" s="357" t="s">
        <v>7789</v>
      </c>
    </row>
    <row r="15621" spans="1:5" ht="15.6">
      <c r="A15621" s="358" t="s">
        <v>20064</v>
      </c>
      <c r="B15621" s="358" t="s">
        <v>20065</v>
      </c>
      <c r="C15621" s="359">
        <v>2</v>
      </c>
      <c r="D15621" s="357" t="s">
        <v>7789</v>
      </c>
      <c r="E15621" s="357" t="s">
        <v>7789</v>
      </c>
    </row>
    <row r="15622" spans="1:5" ht="15.6">
      <c r="A15622" s="358" t="s">
        <v>46112</v>
      </c>
      <c r="B15622" s="358" t="s">
        <v>46113</v>
      </c>
      <c r="C15622" s="359">
        <v>2</v>
      </c>
      <c r="D15622" s="357" t="s">
        <v>46111</v>
      </c>
      <c r="E15622" s="357" t="s">
        <v>46111</v>
      </c>
    </row>
    <row r="15623" spans="1:5" ht="15.6">
      <c r="A15623" s="358" t="s">
        <v>31229</v>
      </c>
      <c r="B15623" s="358" t="s">
        <v>31230</v>
      </c>
      <c r="C15623" s="359">
        <v>2</v>
      </c>
      <c r="D15623" s="357" t="s">
        <v>31228</v>
      </c>
      <c r="E15623" s="357" t="s">
        <v>31228</v>
      </c>
    </row>
    <row r="15624" spans="1:5" ht="15.6">
      <c r="A15624" s="358" t="s">
        <v>10262</v>
      </c>
      <c r="B15624" s="358" t="s">
        <v>54956</v>
      </c>
      <c r="C15624" s="359">
        <v>2</v>
      </c>
      <c r="D15624" s="357" t="s">
        <v>54955</v>
      </c>
      <c r="E15624" s="357" t="s">
        <v>54955</v>
      </c>
    </row>
    <row r="15625" spans="1:5" ht="15.6">
      <c r="A15625" s="358" t="s">
        <v>10757</v>
      </c>
      <c r="B15625" s="358" t="s">
        <v>10758</v>
      </c>
      <c r="C15625" s="359">
        <v>2</v>
      </c>
      <c r="D15625" s="357" t="s">
        <v>2608</v>
      </c>
      <c r="E15625" s="357" t="s">
        <v>2608</v>
      </c>
    </row>
    <row r="15626" spans="1:5" ht="15.6">
      <c r="A15626" s="358" t="s">
        <v>10757</v>
      </c>
      <c r="B15626" s="358" t="s">
        <v>10758</v>
      </c>
      <c r="C15626" s="359">
        <v>2</v>
      </c>
      <c r="D15626" s="357" t="s">
        <v>2608</v>
      </c>
      <c r="E15626" s="357" t="s">
        <v>2608</v>
      </c>
    </row>
    <row r="15627" spans="1:5" ht="15.6">
      <c r="A15627" s="358" t="s">
        <v>33058</v>
      </c>
      <c r="B15627" s="358" t="s">
        <v>33059</v>
      </c>
      <c r="C15627" s="359">
        <v>2</v>
      </c>
      <c r="D15627" s="357" t="s">
        <v>33057</v>
      </c>
      <c r="E15627" s="357" t="s">
        <v>33057</v>
      </c>
    </row>
    <row r="15628" spans="1:5" ht="15.6">
      <c r="A15628" s="358" t="s">
        <v>17126</v>
      </c>
      <c r="B15628" s="358" t="s">
        <v>17127</v>
      </c>
      <c r="C15628" s="359">
        <v>2</v>
      </c>
      <c r="D15628" s="357" t="s">
        <v>6035</v>
      </c>
      <c r="E15628" s="357" t="s">
        <v>6035</v>
      </c>
    </row>
    <row r="15629" spans="1:5" ht="15.6">
      <c r="A15629" s="358" t="s">
        <v>17126</v>
      </c>
      <c r="B15629" s="358" t="s">
        <v>17127</v>
      </c>
      <c r="C15629" s="359">
        <v>2</v>
      </c>
      <c r="D15629" s="357" t="s">
        <v>6035</v>
      </c>
      <c r="E15629" s="357" t="s">
        <v>6035</v>
      </c>
    </row>
    <row r="15630" spans="1:5" ht="15.6">
      <c r="A15630" s="358" t="s">
        <v>41457</v>
      </c>
      <c r="B15630" s="358" t="s">
        <v>41458</v>
      </c>
      <c r="C15630" s="359">
        <v>2</v>
      </c>
      <c r="D15630" s="357" t="s">
        <v>41456</v>
      </c>
      <c r="E15630" s="357" t="s">
        <v>41456</v>
      </c>
    </row>
    <row r="15631" spans="1:5" ht="15.6">
      <c r="A15631" s="358" t="s">
        <v>18382</v>
      </c>
      <c r="B15631" s="358" t="s">
        <v>18383</v>
      </c>
      <c r="C15631" s="359">
        <v>2</v>
      </c>
      <c r="D15631" s="357" t="s">
        <v>7272</v>
      </c>
      <c r="E15631" s="357" t="s">
        <v>7272</v>
      </c>
    </row>
    <row r="15632" spans="1:5" ht="15.6">
      <c r="A15632" s="358" t="s">
        <v>10262</v>
      </c>
      <c r="B15632" s="358" t="s">
        <v>54454</v>
      </c>
      <c r="C15632" s="359">
        <v>2</v>
      </c>
      <c r="D15632" s="357" t="s">
        <v>54453</v>
      </c>
      <c r="E15632" s="357" t="s">
        <v>54453</v>
      </c>
    </row>
    <row r="15633" spans="1:5" ht="15.6">
      <c r="A15633" s="358" t="s">
        <v>10262</v>
      </c>
      <c r="B15633" s="358" t="s">
        <v>54454</v>
      </c>
      <c r="C15633" s="359">
        <v>2</v>
      </c>
      <c r="D15633" s="357" t="s">
        <v>54453</v>
      </c>
      <c r="E15633" s="357" t="s">
        <v>54453</v>
      </c>
    </row>
    <row r="15634" spans="1:5" ht="15.6">
      <c r="A15634" s="358" t="s">
        <v>24007</v>
      </c>
      <c r="B15634" s="358" t="s">
        <v>24007</v>
      </c>
      <c r="C15634" s="359">
        <v>2</v>
      </c>
      <c r="D15634" s="357" t="s">
        <v>24006</v>
      </c>
      <c r="E15634" s="357" t="s">
        <v>24006</v>
      </c>
    </row>
    <row r="15635" spans="1:5" ht="15.6">
      <c r="A15635" s="358" t="s">
        <v>14375</v>
      </c>
      <c r="B15635" s="358" t="s">
        <v>14376</v>
      </c>
      <c r="C15635" s="359">
        <v>2</v>
      </c>
      <c r="D15635" s="357" t="s">
        <v>4638</v>
      </c>
      <c r="E15635" s="357" t="s">
        <v>4638</v>
      </c>
    </row>
    <row r="15636" spans="1:5" ht="15.6">
      <c r="A15636" s="358" t="s">
        <v>14945</v>
      </c>
      <c r="B15636" s="358" t="s">
        <v>14946</v>
      </c>
      <c r="C15636" s="359">
        <v>2</v>
      </c>
      <c r="D15636" s="357" t="s">
        <v>4857</v>
      </c>
      <c r="E15636" s="357" t="s">
        <v>4857</v>
      </c>
    </row>
    <row r="15637" spans="1:5" ht="15.6">
      <c r="A15637" s="358" t="s">
        <v>15741</v>
      </c>
      <c r="B15637" s="358" t="s">
        <v>15742</v>
      </c>
      <c r="C15637" s="359">
        <v>2</v>
      </c>
      <c r="D15637" s="357" t="s">
        <v>5282</v>
      </c>
      <c r="E15637" s="357" t="s">
        <v>5282</v>
      </c>
    </row>
    <row r="15638" spans="1:5" ht="15.6">
      <c r="A15638" s="358" t="s">
        <v>15741</v>
      </c>
      <c r="B15638" s="358" t="s">
        <v>15742</v>
      </c>
      <c r="C15638" s="359">
        <v>2</v>
      </c>
      <c r="D15638" s="357" t="s">
        <v>5282</v>
      </c>
      <c r="E15638" s="357" t="s">
        <v>5282</v>
      </c>
    </row>
    <row r="15639" spans="1:5" ht="15.6">
      <c r="A15639" s="358" t="s">
        <v>1523</v>
      </c>
      <c r="B15639" s="358" t="s">
        <v>20615</v>
      </c>
      <c r="C15639" s="359">
        <v>2</v>
      </c>
      <c r="D15639" s="357" t="s">
        <v>1522</v>
      </c>
      <c r="E15639" s="357" t="s">
        <v>1522</v>
      </c>
    </row>
    <row r="15640" spans="1:5" ht="15.6">
      <c r="A15640" s="358" t="s">
        <v>22686</v>
      </c>
      <c r="B15640" s="358" t="s">
        <v>22686</v>
      </c>
      <c r="C15640" s="359">
        <v>2</v>
      </c>
      <c r="D15640" s="357" t="s">
        <v>9324</v>
      </c>
      <c r="E15640" s="357" t="s">
        <v>9324</v>
      </c>
    </row>
    <row r="15641" spans="1:5" ht="15.6">
      <c r="A15641" s="358" t="s">
        <v>22686</v>
      </c>
      <c r="B15641" s="358" t="s">
        <v>22686</v>
      </c>
      <c r="C15641" s="359">
        <v>2</v>
      </c>
      <c r="D15641" s="357" t="s">
        <v>9324</v>
      </c>
      <c r="E15641" s="357" t="s">
        <v>9324</v>
      </c>
    </row>
    <row r="15642" spans="1:5" ht="15.6">
      <c r="A15642" s="358" t="s">
        <v>22686</v>
      </c>
      <c r="B15642" s="358" t="s">
        <v>22686</v>
      </c>
      <c r="C15642" s="359">
        <v>2</v>
      </c>
      <c r="D15642" s="357" t="s">
        <v>9324</v>
      </c>
      <c r="E15642" s="357" t="s">
        <v>9324</v>
      </c>
    </row>
    <row r="15643" spans="1:5" ht="15.6">
      <c r="A15643" s="358" t="s">
        <v>24732</v>
      </c>
      <c r="B15643" s="358" t="s">
        <v>24733</v>
      </c>
      <c r="C15643" s="359">
        <v>2</v>
      </c>
      <c r="D15643" s="357" t="s">
        <v>24731</v>
      </c>
      <c r="E15643" s="357" t="s">
        <v>24731</v>
      </c>
    </row>
    <row r="15644" spans="1:5" ht="15.6">
      <c r="A15644" s="358" t="s">
        <v>10262</v>
      </c>
      <c r="B15644" s="358" t="s">
        <v>25916</v>
      </c>
      <c r="C15644" s="359">
        <v>2</v>
      </c>
      <c r="D15644" s="357" t="s">
        <v>25915</v>
      </c>
      <c r="E15644" s="357" t="s">
        <v>25915</v>
      </c>
    </row>
    <row r="15645" spans="1:5" ht="15.6">
      <c r="A15645" s="358" t="s">
        <v>12269</v>
      </c>
      <c r="B15645" s="358" t="s">
        <v>12270</v>
      </c>
      <c r="C15645" s="359">
        <v>2</v>
      </c>
      <c r="D15645" s="357" t="s">
        <v>3109</v>
      </c>
      <c r="E15645" s="357" t="s">
        <v>3109</v>
      </c>
    </row>
    <row r="15646" spans="1:5" ht="15.6">
      <c r="A15646" s="358" t="s">
        <v>12269</v>
      </c>
      <c r="B15646" s="358" t="s">
        <v>12270</v>
      </c>
      <c r="C15646" s="359">
        <v>2</v>
      </c>
      <c r="D15646" s="357" t="s">
        <v>3109</v>
      </c>
      <c r="E15646" s="357" t="s">
        <v>3109</v>
      </c>
    </row>
    <row r="15647" spans="1:5" ht="15.6">
      <c r="A15647" s="358" t="s">
        <v>587</v>
      </c>
      <c r="B15647" s="358" t="s">
        <v>14007</v>
      </c>
      <c r="C15647" s="359">
        <v>2</v>
      </c>
      <c r="D15647" s="357" t="s">
        <v>4232</v>
      </c>
      <c r="E15647" s="357" t="s">
        <v>4232</v>
      </c>
    </row>
    <row r="15648" spans="1:5" ht="15.6">
      <c r="A15648" s="358" t="s">
        <v>587</v>
      </c>
      <c r="B15648" s="358" t="s">
        <v>14007</v>
      </c>
      <c r="C15648" s="359">
        <v>2</v>
      </c>
      <c r="D15648" s="357" t="s">
        <v>4232</v>
      </c>
      <c r="E15648" s="357" t="s">
        <v>4232</v>
      </c>
    </row>
    <row r="15649" spans="1:5" ht="15.6">
      <c r="A15649" s="358" t="s">
        <v>10262</v>
      </c>
      <c r="B15649" s="358" t="s">
        <v>61401</v>
      </c>
      <c r="C15649" s="359">
        <v>2</v>
      </c>
      <c r="D15649" s="357" t="s">
        <v>61400</v>
      </c>
      <c r="E15649" s="357" t="s">
        <v>61400</v>
      </c>
    </row>
    <row r="15650" spans="1:5" ht="15.6">
      <c r="A15650" s="358" t="s">
        <v>10262</v>
      </c>
      <c r="B15650" s="358" t="s">
        <v>61401</v>
      </c>
      <c r="C15650" s="359">
        <v>2</v>
      </c>
      <c r="D15650" s="357" t="s">
        <v>61400</v>
      </c>
      <c r="E15650" s="357" t="s">
        <v>61400</v>
      </c>
    </row>
    <row r="15651" spans="1:5" ht="15.6">
      <c r="A15651" s="358" t="s">
        <v>10262</v>
      </c>
      <c r="B15651" s="358" t="s">
        <v>37032</v>
      </c>
      <c r="C15651" s="359">
        <v>2</v>
      </c>
      <c r="D15651" s="357" t="s">
        <v>37031</v>
      </c>
      <c r="E15651" s="357" t="s">
        <v>37031</v>
      </c>
    </row>
    <row r="15652" spans="1:5" ht="15.6">
      <c r="A15652" s="358" t="s">
        <v>10262</v>
      </c>
      <c r="B15652" s="358" t="s">
        <v>37032</v>
      </c>
      <c r="C15652" s="359">
        <v>2</v>
      </c>
      <c r="D15652" s="357" t="s">
        <v>37031</v>
      </c>
      <c r="E15652" s="357" t="s">
        <v>37031</v>
      </c>
    </row>
    <row r="15653" spans="1:5" ht="15.6">
      <c r="A15653" s="358" t="s">
        <v>38951</v>
      </c>
      <c r="B15653" s="358" t="s">
        <v>38952</v>
      </c>
      <c r="C15653" s="359">
        <v>2</v>
      </c>
      <c r="D15653" s="357" t="s">
        <v>38950</v>
      </c>
      <c r="E15653" s="357" t="s">
        <v>38950</v>
      </c>
    </row>
    <row r="15654" spans="1:5" ht="15.6">
      <c r="A15654" s="358" t="s">
        <v>41273</v>
      </c>
      <c r="B15654" s="358" t="s">
        <v>41274</v>
      </c>
      <c r="C15654" s="359">
        <v>2</v>
      </c>
      <c r="D15654" s="357" t="s">
        <v>41272</v>
      </c>
      <c r="E15654" s="357" t="s">
        <v>41272</v>
      </c>
    </row>
    <row r="15655" spans="1:5" ht="15.6">
      <c r="A15655" s="358" t="s">
        <v>41273</v>
      </c>
      <c r="B15655" s="358" t="s">
        <v>41274</v>
      </c>
      <c r="C15655" s="359">
        <v>2</v>
      </c>
      <c r="D15655" s="357" t="s">
        <v>41272</v>
      </c>
      <c r="E15655" s="357" t="s">
        <v>41272</v>
      </c>
    </row>
    <row r="15656" spans="1:5" ht="15.6">
      <c r="A15656" s="358" t="s">
        <v>41273</v>
      </c>
      <c r="B15656" s="358" t="s">
        <v>41274</v>
      </c>
      <c r="C15656" s="359">
        <v>2</v>
      </c>
      <c r="D15656" s="357" t="s">
        <v>41272</v>
      </c>
      <c r="E15656" s="357" t="s">
        <v>41272</v>
      </c>
    </row>
    <row r="15657" spans="1:5" ht="15.6">
      <c r="A15657" s="358" t="s">
        <v>10890</v>
      </c>
      <c r="B15657" s="358" t="s">
        <v>10891</v>
      </c>
      <c r="C15657" s="359">
        <v>2</v>
      </c>
      <c r="D15657" s="357" t="s">
        <v>2758</v>
      </c>
      <c r="E15657" s="357" t="s">
        <v>2758</v>
      </c>
    </row>
    <row r="15658" spans="1:5" ht="15.6">
      <c r="A15658" s="358" t="s">
        <v>10890</v>
      </c>
      <c r="B15658" s="358" t="s">
        <v>10891</v>
      </c>
      <c r="C15658" s="359">
        <v>2</v>
      </c>
      <c r="D15658" s="357" t="s">
        <v>2758</v>
      </c>
      <c r="E15658" s="357" t="s">
        <v>2758</v>
      </c>
    </row>
    <row r="15659" spans="1:5" ht="15.6">
      <c r="A15659" s="358" t="s">
        <v>27267</v>
      </c>
      <c r="B15659" s="358" t="s">
        <v>27267</v>
      </c>
      <c r="C15659" s="359">
        <v>2</v>
      </c>
      <c r="D15659" s="357" t="s">
        <v>27266</v>
      </c>
      <c r="E15659" s="357" t="s">
        <v>27266</v>
      </c>
    </row>
    <row r="15660" spans="1:5" ht="15.6">
      <c r="A15660" s="358" t="s">
        <v>27305</v>
      </c>
      <c r="B15660" s="358" t="s">
        <v>27305</v>
      </c>
      <c r="C15660" s="359">
        <v>2</v>
      </c>
      <c r="D15660" s="357" t="s">
        <v>27304</v>
      </c>
      <c r="E15660" s="357" t="s">
        <v>27304</v>
      </c>
    </row>
    <row r="15661" spans="1:5" ht="15.6">
      <c r="A15661" s="358" t="s">
        <v>30946</v>
      </c>
      <c r="B15661" s="358" t="s">
        <v>30947</v>
      </c>
      <c r="C15661" s="359">
        <v>2</v>
      </c>
      <c r="D15661" s="357" t="s">
        <v>30945</v>
      </c>
      <c r="E15661" s="357" t="s">
        <v>30945</v>
      </c>
    </row>
    <row r="15662" spans="1:5" ht="15.6">
      <c r="A15662" s="358" t="s">
        <v>61403</v>
      </c>
      <c r="B15662" s="358" t="s">
        <v>61404</v>
      </c>
      <c r="C15662" s="359">
        <v>2</v>
      </c>
      <c r="D15662" s="357" t="s">
        <v>61402</v>
      </c>
      <c r="E15662" s="357" t="s">
        <v>61402</v>
      </c>
    </row>
    <row r="15663" spans="1:5" ht="15.6">
      <c r="A15663" s="358" t="s">
        <v>10262</v>
      </c>
      <c r="B15663" s="358" t="s">
        <v>21961</v>
      </c>
      <c r="C15663" s="359">
        <v>2</v>
      </c>
      <c r="D15663" s="357" t="s">
        <v>8663</v>
      </c>
      <c r="E15663" s="357" t="s">
        <v>8663</v>
      </c>
    </row>
    <row r="15664" spans="1:5" ht="15.6">
      <c r="A15664" s="358" t="s">
        <v>10262</v>
      </c>
      <c r="B15664" s="358" t="s">
        <v>21961</v>
      </c>
      <c r="C15664" s="359">
        <v>2</v>
      </c>
      <c r="D15664" s="357" t="s">
        <v>8663</v>
      </c>
      <c r="E15664" s="357" t="s">
        <v>8663</v>
      </c>
    </row>
    <row r="15665" spans="1:5" ht="15.6">
      <c r="A15665" s="358" t="s">
        <v>10262</v>
      </c>
      <c r="B15665" s="358" t="s">
        <v>22110</v>
      </c>
      <c r="C15665" s="359">
        <v>2</v>
      </c>
      <c r="D15665" s="357" t="s">
        <v>8899</v>
      </c>
      <c r="E15665" s="357" t="s">
        <v>8899</v>
      </c>
    </row>
    <row r="15666" spans="1:5" ht="15.6">
      <c r="A15666" s="358" t="s">
        <v>50382</v>
      </c>
      <c r="B15666" s="358" t="s">
        <v>50383</v>
      </c>
      <c r="C15666" s="359">
        <v>2</v>
      </c>
      <c r="D15666" s="357" t="s">
        <v>50381</v>
      </c>
      <c r="E15666" s="357" t="s">
        <v>50381</v>
      </c>
    </row>
    <row r="15667" spans="1:5" ht="15.6">
      <c r="A15667" s="358" t="s">
        <v>23076</v>
      </c>
      <c r="B15667" s="358" t="s">
        <v>23077</v>
      </c>
      <c r="C15667" s="359">
        <v>2</v>
      </c>
      <c r="D15667" s="357" t="s">
        <v>9416</v>
      </c>
      <c r="E15667" s="357" t="s">
        <v>9416</v>
      </c>
    </row>
    <row r="15668" spans="1:5" ht="15.6">
      <c r="A15668" s="358" t="s">
        <v>23076</v>
      </c>
      <c r="B15668" s="358" t="s">
        <v>23077</v>
      </c>
      <c r="C15668" s="359">
        <v>2</v>
      </c>
      <c r="D15668" s="357" t="s">
        <v>9416</v>
      </c>
      <c r="E15668" s="357" t="s">
        <v>9416</v>
      </c>
    </row>
    <row r="15669" spans="1:5" ht="15.6">
      <c r="A15669" s="358" t="s">
        <v>10262</v>
      </c>
      <c r="B15669" s="358" t="s">
        <v>27556</v>
      </c>
      <c r="C15669" s="359">
        <v>2</v>
      </c>
      <c r="D15669" s="357" t="s">
        <v>27555</v>
      </c>
      <c r="E15669" s="357" t="s">
        <v>27555</v>
      </c>
    </row>
    <row r="15670" spans="1:5" ht="15.6">
      <c r="A15670" s="358" t="s">
        <v>16337</v>
      </c>
      <c r="B15670" s="358" t="s">
        <v>16338</v>
      </c>
      <c r="C15670" s="359">
        <v>2</v>
      </c>
      <c r="D15670" s="357" t="s">
        <v>5684</v>
      </c>
      <c r="E15670" s="357" t="s">
        <v>5684</v>
      </c>
    </row>
    <row r="15671" spans="1:5" ht="15.6">
      <c r="A15671" s="358" t="s">
        <v>18803</v>
      </c>
      <c r="B15671" s="358" t="s">
        <v>18804</v>
      </c>
      <c r="C15671" s="359">
        <v>2</v>
      </c>
      <c r="D15671" s="357" t="s">
        <v>6237</v>
      </c>
      <c r="E15671" s="357" t="s">
        <v>6237</v>
      </c>
    </row>
    <row r="15672" spans="1:5" ht="15.6">
      <c r="A15672" s="358" t="s">
        <v>18803</v>
      </c>
      <c r="B15672" s="358" t="s">
        <v>18804</v>
      </c>
      <c r="C15672" s="359">
        <v>2</v>
      </c>
      <c r="D15672" s="357" t="s">
        <v>6237</v>
      </c>
      <c r="E15672" s="357" t="s">
        <v>6237</v>
      </c>
    </row>
    <row r="15673" spans="1:5" ht="15.6">
      <c r="A15673" s="358" t="s">
        <v>18803</v>
      </c>
      <c r="B15673" s="358" t="s">
        <v>18804</v>
      </c>
      <c r="C15673" s="359">
        <v>2</v>
      </c>
      <c r="D15673" s="357" t="s">
        <v>6237</v>
      </c>
      <c r="E15673" s="357" t="s">
        <v>6237</v>
      </c>
    </row>
    <row r="15674" spans="1:5" ht="15.6">
      <c r="A15674" s="358" t="s">
        <v>39346</v>
      </c>
      <c r="B15674" s="358" t="s">
        <v>39347</v>
      </c>
      <c r="C15674" s="359">
        <v>2</v>
      </c>
      <c r="D15674" s="357" t="s">
        <v>39345</v>
      </c>
      <c r="E15674" s="357" t="s">
        <v>39345</v>
      </c>
    </row>
    <row r="15675" spans="1:5" ht="15.6">
      <c r="A15675" s="358" t="s">
        <v>40591</v>
      </c>
      <c r="B15675" s="358" t="s">
        <v>40592</v>
      </c>
      <c r="C15675" s="359">
        <v>2</v>
      </c>
      <c r="D15675" s="357" t="s">
        <v>40590</v>
      </c>
      <c r="E15675" s="357" t="s">
        <v>40590</v>
      </c>
    </row>
    <row r="15676" spans="1:5" ht="15.6">
      <c r="A15676" s="358" t="s">
        <v>42529</v>
      </c>
      <c r="B15676" s="358" t="s">
        <v>42530</v>
      </c>
      <c r="C15676" s="359">
        <v>2</v>
      </c>
      <c r="D15676" s="357" t="s">
        <v>42528</v>
      </c>
      <c r="E15676" s="357" t="s">
        <v>42528</v>
      </c>
    </row>
    <row r="15677" spans="1:5" ht="15.6">
      <c r="A15677" s="358" t="s">
        <v>30382</v>
      </c>
      <c r="B15677" s="358" t="s">
        <v>30383</v>
      </c>
      <c r="C15677" s="359">
        <v>2</v>
      </c>
      <c r="D15677" s="357" t="s">
        <v>30381</v>
      </c>
      <c r="E15677" s="357" t="s">
        <v>30381</v>
      </c>
    </row>
    <row r="15678" spans="1:5" ht="15.6">
      <c r="A15678" s="358" t="s">
        <v>10262</v>
      </c>
      <c r="B15678" s="358" t="s">
        <v>33482</v>
      </c>
      <c r="C15678" s="359">
        <v>2</v>
      </c>
      <c r="D15678" s="357" t="s">
        <v>33481</v>
      </c>
      <c r="E15678" s="357" t="s">
        <v>33481</v>
      </c>
    </row>
    <row r="15679" spans="1:5" ht="15.6">
      <c r="A15679" s="358" t="s">
        <v>37402</v>
      </c>
      <c r="B15679" s="358" t="s">
        <v>37403</v>
      </c>
      <c r="C15679" s="359">
        <v>2</v>
      </c>
      <c r="D15679" s="357" t="s">
        <v>37401</v>
      </c>
      <c r="E15679" s="357" t="s">
        <v>37401</v>
      </c>
    </row>
    <row r="15680" spans="1:5" ht="15.6">
      <c r="A15680" s="358" t="s">
        <v>19446</v>
      </c>
      <c r="B15680" s="358" t="s">
        <v>19447</v>
      </c>
      <c r="C15680" s="359">
        <v>2</v>
      </c>
      <c r="D15680" s="357" t="s">
        <v>7219</v>
      </c>
      <c r="E15680" s="357" t="s">
        <v>7219</v>
      </c>
    </row>
    <row r="15681" spans="1:5" ht="15.6">
      <c r="A15681" s="358" t="s">
        <v>19446</v>
      </c>
      <c r="B15681" s="358" t="s">
        <v>19447</v>
      </c>
      <c r="C15681" s="359">
        <v>2</v>
      </c>
      <c r="D15681" s="357" t="s">
        <v>7219</v>
      </c>
      <c r="E15681" s="357" t="s">
        <v>7219</v>
      </c>
    </row>
    <row r="15682" spans="1:5" ht="15.6">
      <c r="A15682" s="358" t="s">
        <v>25572</v>
      </c>
      <c r="B15682" s="358" t="s">
        <v>25573</v>
      </c>
      <c r="C15682" s="359">
        <v>2</v>
      </c>
      <c r="D15682" s="357" t="s">
        <v>25571</v>
      </c>
      <c r="E15682" s="357" t="s">
        <v>25571</v>
      </c>
    </row>
    <row r="15683" spans="1:5" ht="15.6">
      <c r="A15683" s="358" t="s">
        <v>12862</v>
      </c>
      <c r="B15683" s="358" t="s">
        <v>12863</v>
      </c>
      <c r="C15683" s="359">
        <v>2</v>
      </c>
      <c r="D15683" s="357" t="s">
        <v>3817</v>
      </c>
      <c r="E15683" s="357" t="s">
        <v>3817</v>
      </c>
    </row>
    <row r="15684" spans="1:5" ht="15.6">
      <c r="A15684" s="358" t="s">
        <v>33940</v>
      </c>
      <c r="B15684" s="358" t="s">
        <v>33940</v>
      </c>
      <c r="C15684" s="359">
        <v>2</v>
      </c>
      <c r="D15684" s="357" t="s">
        <v>33939</v>
      </c>
      <c r="E15684" s="357" t="s">
        <v>33939</v>
      </c>
    </row>
    <row r="15685" spans="1:5" ht="15.6">
      <c r="A15685" s="358" t="s">
        <v>35397</v>
      </c>
      <c r="B15685" s="358" t="s">
        <v>35398</v>
      </c>
      <c r="C15685" s="359">
        <v>2</v>
      </c>
      <c r="D15685" s="357" t="s">
        <v>35396</v>
      </c>
      <c r="E15685" s="357" t="s">
        <v>35396</v>
      </c>
    </row>
    <row r="15686" spans="1:5" ht="15.6">
      <c r="A15686" s="358" t="s">
        <v>1114</v>
      </c>
      <c r="B15686" s="358" t="s">
        <v>17675</v>
      </c>
      <c r="C15686" s="359">
        <v>2</v>
      </c>
      <c r="D15686" s="357" t="s">
        <v>6519</v>
      </c>
      <c r="E15686" s="357" t="s">
        <v>6519</v>
      </c>
    </row>
    <row r="15687" spans="1:5" ht="15.6">
      <c r="A15687" s="358" t="s">
        <v>1114</v>
      </c>
      <c r="B15687" s="358" t="s">
        <v>17675</v>
      </c>
      <c r="C15687" s="359">
        <v>2</v>
      </c>
      <c r="D15687" s="357" t="s">
        <v>6519</v>
      </c>
      <c r="E15687" s="357" t="s">
        <v>6519</v>
      </c>
    </row>
    <row r="15688" spans="1:5" ht="15.6">
      <c r="A15688" s="358" t="s">
        <v>10262</v>
      </c>
      <c r="B15688" s="358" t="s">
        <v>41359</v>
      </c>
      <c r="C15688" s="359">
        <v>2</v>
      </c>
      <c r="D15688" s="357" t="s">
        <v>41358</v>
      </c>
      <c r="E15688" s="357" t="s">
        <v>41358</v>
      </c>
    </row>
    <row r="15689" spans="1:5" ht="15.6">
      <c r="A15689" s="358" t="s">
        <v>20356</v>
      </c>
      <c r="B15689" s="358" t="s">
        <v>20357</v>
      </c>
      <c r="C15689" s="359">
        <v>2</v>
      </c>
      <c r="D15689" s="357" t="s">
        <v>7688</v>
      </c>
      <c r="E15689" s="357" t="s">
        <v>7688</v>
      </c>
    </row>
    <row r="15690" spans="1:5" ht="15.6">
      <c r="A15690" s="358" t="s">
        <v>20356</v>
      </c>
      <c r="B15690" s="358" t="s">
        <v>20357</v>
      </c>
      <c r="C15690" s="359">
        <v>2</v>
      </c>
      <c r="D15690" s="357" t="s">
        <v>7688</v>
      </c>
      <c r="E15690" s="357" t="s">
        <v>7688</v>
      </c>
    </row>
    <row r="15691" spans="1:5" ht="15.6">
      <c r="A15691" s="358" t="s">
        <v>20356</v>
      </c>
      <c r="B15691" s="358" t="s">
        <v>20357</v>
      </c>
      <c r="C15691" s="359">
        <v>2</v>
      </c>
      <c r="D15691" s="357" t="s">
        <v>7688</v>
      </c>
      <c r="E15691" s="357" t="s">
        <v>7688</v>
      </c>
    </row>
    <row r="15692" spans="1:5" ht="15.6">
      <c r="A15692" s="358" t="s">
        <v>23279</v>
      </c>
      <c r="B15692" s="358" t="s">
        <v>23280</v>
      </c>
      <c r="C15692" s="359">
        <v>2</v>
      </c>
      <c r="D15692" s="357" t="s">
        <v>9658</v>
      </c>
      <c r="E15692" s="357" t="s">
        <v>9658</v>
      </c>
    </row>
    <row r="15693" spans="1:5" ht="15.6">
      <c r="A15693" s="358" t="s">
        <v>31218</v>
      </c>
      <c r="B15693" s="358" t="s">
        <v>31219</v>
      </c>
      <c r="C15693" s="359">
        <v>2</v>
      </c>
      <c r="D15693" s="357" t="s">
        <v>31217</v>
      </c>
      <c r="E15693" s="357" t="s">
        <v>31217</v>
      </c>
    </row>
    <row r="15694" spans="1:5" ht="15.6">
      <c r="A15694" s="358" t="s">
        <v>1051</v>
      </c>
      <c r="B15694" s="358" t="s">
        <v>17457</v>
      </c>
      <c r="C15694" s="359">
        <v>2</v>
      </c>
      <c r="D15694" s="357" t="s">
        <v>6311</v>
      </c>
      <c r="E15694" s="357" t="s">
        <v>6311</v>
      </c>
    </row>
    <row r="15695" spans="1:5" ht="15.6">
      <c r="A15695" s="358" t="s">
        <v>1051</v>
      </c>
      <c r="B15695" s="358" t="s">
        <v>17457</v>
      </c>
      <c r="C15695" s="359">
        <v>2</v>
      </c>
      <c r="D15695" s="357" t="s">
        <v>6311</v>
      </c>
      <c r="E15695" s="357" t="s">
        <v>6311</v>
      </c>
    </row>
    <row r="15696" spans="1:5" ht="15.6">
      <c r="A15696" s="358" t="s">
        <v>1051</v>
      </c>
      <c r="B15696" s="358" t="s">
        <v>17457</v>
      </c>
      <c r="C15696" s="359">
        <v>2</v>
      </c>
      <c r="D15696" s="357" t="s">
        <v>6311</v>
      </c>
      <c r="E15696" s="357" t="s">
        <v>6311</v>
      </c>
    </row>
    <row r="15697" spans="1:5" ht="15.6">
      <c r="A15697" s="358" t="s">
        <v>1051</v>
      </c>
      <c r="B15697" s="358" t="s">
        <v>17457</v>
      </c>
      <c r="C15697" s="359">
        <v>2</v>
      </c>
      <c r="D15697" s="357" t="s">
        <v>6311</v>
      </c>
      <c r="E15697" s="357" t="s">
        <v>6311</v>
      </c>
    </row>
    <row r="15698" spans="1:5" ht="15.6">
      <c r="A15698" s="358" t="s">
        <v>1051</v>
      </c>
      <c r="B15698" s="358" t="s">
        <v>17457</v>
      </c>
      <c r="C15698" s="359">
        <v>2</v>
      </c>
      <c r="D15698" s="357" t="s">
        <v>6311</v>
      </c>
      <c r="E15698" s="357" t="s">
        <v>6311</v>
      </c>
    </row>
    <row r="15699" spans="1:5" ht="15.6">
      <c r="A15699" s="358" t="s">
        <v>1051</v>
      </c>
      <c r="B15699" s="358" t="s">
        <v>17457</v>
      </c>
      <c r="C15699" s="359">
        <v>2</v>
      </c>
      <c r="D15699" s="357" t="s">
        <v>6311</v>
      </c>
      <c r="E15699" s="357" t="s">
        <v>6311</v>
      </c>
    </row>
    <row r="15700" spans="1:5" ht="15.6">
      <c r="A15700" s="358" t="s">
        <v>17664</v>
      </c>
      <c r="B15700" s="358" t="s">
        <v>17665</v>
      </c>
      <c r="C15700" s="359">
        <v>2</v>
      </c>
      <c r="D15700" s="357" t="s">
        <v>6503</v>
      </c>
      <c r="E15700" s="357" t="s">
        <v>6503</v>
      </c>
    </row>
    <row r="15701" spans="1:5" ht="15.6">
      <c r="A15701" s="358" t="s">
        <v>17664</v>
      </c>
      <c r="B15701" s="358" t="s">
        <v>17665</v>
      </c>
      <c r="C15701" s="359">
        <v>2</v>
      </c>
      <c r="D15701" s="357" t="s">
        <v>6503</v>
      </c>
      <c r="E15701" s="357" t="s">
        <v>6503</v>
      </c>
    </row>
    <row r="15702" spans="1:5" ht="15.6">
      <c r="A15702" s="358" t="s">
        <v>1927</v>
      </c>
      <c r="B15702" s="358" t="s">
        <v>23046</v>
      </c>
      <c r="C15702" s="359">
        <v>2</v>
      </c>
      <c r="D15702" s="357" t="s">
        <v>9365</v>
      </c>
      <c r="E15702" s="357" t="s">
        <v>9365</v>
      </c>
    </row>
    <row r="15703" spans="1:5" ht="15.6">
      <c r="A15703" s="358" t="s">
        <v>1927</v>
      </c>
      <c r="B15703" s="358" t="s">
        <v>23046</v>
      </c>
      <c r="C15703" s="359">
        <v>2</v>
      </c>
      <c r="D15703" s="357" t="s">
        <v>9365</v>
      </c>
      <c r="E15703" s="357" t="s">
        <v>9365</v>
      </c>
    </row>
    <row r="15704" spans="1:5" ht="15.6">
      <c r="A15704" s="358" t="s">
        <v>10902</v>
      </c>
      <c r="B15704" s="358" t="s">
        <v>10903</v>
      </c>
      <c r="C15704" s="359">
        <v>2</v>
      </c>
      <c r="D15704" s="357" t="s">
        <v>2766</v>
      </c>
      <c r="E15704" s="357" t="s">
        <v>2766</v>
      </c>
    </row>
    <row r="15705" spans="1:5" ht="15.6">
      <c r="A15705" s="358" t="s">
        <v>12383</v>
      </c>
      <c r="B15705" s="358" t="s">
        <v>12383</v>
      </c>
      <c r="C15705" s="359">
        <v>2</v>
      </c>
      <c r="D15705" s="357" t="s">
        <v>3260</v>
      </c>
      <c r="E15705" s="357" t="s">
        <v>3260</v>
      </c>
    </row>
    <row r="15706" spans="1:5" ht="15.6">
      <c r="A15706" s="358" t="s">
        <v>12383</v>
      </c>
      <c r="B15706" s="358" t="s">
        <v>12383</v>
      </c>
      <c r="C15706" s="359">
        <v>2</v>
      </c>
      <c r="D15706" s="357" t="s">
        <v>3260</v>
      </c>
      <c r="E15706" s="357" t="s">
        <v>3260</v>
      </c>
    </row>
    <row r="15707" spans="1:5" ht="15.6">
      <c r="A15707" s="358" t="s">
        <v>35668</v>
      </c>
      <c r="B15707" s="358" t="s">
        <v>35669</v>
      </c>
      <c r="C15707" s="359">
        <v>2</v>
      </c>
      <c r="D15707" s="357" t="s">
        <v>35667</v>
      </c>
      <c r="E15707" s="357" t="s">
        <v>35667</v>
      </c>
    </row>
    <row r="15708" spans="1:5" ht="15.6">
      <c r="A15708" s="358" t="s">
        <v>36403</v>
      </c>
      <c r="B15708" s="358" t="s">
        <v>16894</v>
      </c>
      <c r="C15708" s="359">
        <v>2</v>
      </c>
      <c r="D15708" s="357" t="s">
        <v>5715</v>
      </c>
      <c r="E15708" s="357" t="s">
        <v>5715</v>
      </c>
    </row>
    <row r="15709" spans="1:5" ht="15.6">
      <c r="A15709" s="358" t="s">
        <v>36403</v>
      </c>
      <c r="B15709" s="358" t="s">
        <v>16894</v>
      </c>
      <c r="C15709" s="359">
        <v>2</v>
      </c>
      <c r="D15709" s="357" t="s">
        <v>5715</v>
      </c>
      <c r="E15709" s="357" t="s">
        <v>5715</v>
      </c>
    </row>
    <row r="15710" spans="1:5" ht="15.6">
      <c r="A15710" s="358" t="s">
        <v>1144</v>
      </c>
      <c r="B15710" s="358" t="s">
        <v>10262</v>
      </c>
      <c r="C15710" s="359">
        <v>2</v>
      </c>
      <c r="D15710" s="357" t="s">
        <v>6627</v>
      </c>
      <c r="E15710" s="357" t="s">
        <v>6627</v>
      </c>
    </row>
    <row r="15711" spans="1:5" ht="15.6">
      <c r="A15711" s="358" t="s">
        <v>1145</v>
      </c>
      <c r="B15711" s="358" t="s">
        <v>19061</v>
      </c>
      <c r="C15711" s="359">
        <v>2</v>
      </c>
      <c r="D15711" s="357" t="s">
        <v>6633</v>
      </c>
      <c r="E15711" s="357" t="s">
        <v>6633</v>
      </c>
    </row>
    <row r="15712" spans="1:5" ht="15.6">
      <c r="A15712" s="358" t="s">
        <v>48683</v>
      </c>
      <c r="B15712" s="358" t="s">
        <v>48684</v>
      </c>
      <c r="C15712" s="359">
        <v>2</v>
      </c>
      <c r="D15712" s="357" t="s">
        <v>48682</v>
      </c>
      <c r="E15712" s="357" t="s">
        <v>48682</v>
      </c>
    </row>
    <row r="15713" spans="1:5" ht="15.6">
      <c r="A15713" s="358" t="s">
        <v>23014</v>
      </c>
      <c r="B15713" s="358" t="s">
        <v>23015</v>
      </c>
      <c r="C15713" s="359">
        <v>2</v>
      </c>
      <c r="D15713" s="357" t="s">
        <v>9310</v>
      </c>
      <c r="E15713" s="357" t="s">
        <v>9310</v>
      </c>
    </row>
    <row r="15714" spans="1:5" ht="15.6">
      <c r="A15714" s="358" t="s">
        <v>23014</v>
      </c>
      <c r="B15714" s="358" t="s">
        <v>23015</v>
      </c>
      <c r="C15714" s="359">
        <v>2</v>
      </c>
      <c r="D15714" s="357" t="s">
        <v>9310</v>
      </c>
      <c r="E15714" s="357" t="s">
        <v>9310</v>
      </c>
    </row>
    <row r="15715" spans="1:5" ht="15.6">
      <c r="A15715" s="358" t="s">
        <v>32886</v>
      </c>
      <c r="B15715" s="358" t="s">
        <v>32887</v>
      </c>
      <c r="C15715" s="359">
        <v>2</v>
      </c>
      <c r="D15715" s="357" t="s">
        <v>32885</v>
      </c>
      <c r="E15715" s="357" t="s">
        <v>32885</v>
      </c>
    </row>
    <row r="15716" spans="1:5" ht="15.6">
      <c r="A15716" s="358" t="s">
        <v>14450</v>
      </c>
      <c r="B15716" s="358" t="s">
        <v>14451</v>
      </c>
      <c r="C15716" s="359">
        <v>2</v>
      </c>
      <c r="D15716" s="357" t="s">
        <v>4716</v>
      </c>
      <c r="E15716" s="357" t="s">
        <v>4716</v>
      </c>
    </row>
    <row r="15717" spans="1:5" ht="15.6">
      <c r="A15717" s="358" t="s">
        <v>14450</v>
      </c>
      <c r="B15717" s="358" t="s">
        <v>14451</v>
      </c>
      <c r="C15717" s="359">
        <v>2</v>
      </c>
      <c r="D15717" s="357" t="s">
        <v>4716</v>
      </c>
      <c r="E15717" s="357" t="s">
        <v>4716</v>
      </c>
    </row>
    <row r="15718" spans="1:5" ht="15.6">
      <c r="A15718" s="358" t="s">
        <v>14450</v>
      </c>
      <c r="B15718" s="358" t="s">
        <v>14451</v>
      </c>
      <c r="C15718" s="359">
        <v>2</v>
      </c>
      <c r="D15718" s="357" t="s">
        <v>4716</v>
      </c>
      <c r="E15718" s="357" t="s">
        <v>4716</v>
      </c>
    </row>
    <row r="15719" spans="1:5" ht="15.6">
      <c r="A15719" s="358" t="s">
        <v>34453</v>
      </c>
      <c r="B15719" s="358" t="s">
        <v>34454</v>
      </c>
      <c r="C15719" s="359">
        <v>2</v>
      </c>
      <c r="D15719" s="357" t="s">
        <v>34452</v>
      </c>
      <c r="E15719" s="357" t="s">
        <v>34452</v>
      </c>
    </row>
    <row r="15720" spans="1:5" ht="15.6">
      <c r="A15720" s="358" t="s">
        <v>17040</v>
      </c>
      <c r="B15720" s="358" t="s">
        <v>17041</v>
      </c>
      <c r="C15720" s="359">
        <v>2</v>
      </c>
      <c r="D15720" s="357" t="s">
        <v>5899</v>
      </c>
      <c r="E15720" s="357" t="s">
        <v>5899</v>
      </c>
    </row>
    <row r="15721" spans="1:5" ht="15.6">
      <c r="A15721" s="358" t="s">
        <v>19242</v>
      </c>
      <c r="B15721" s="358" t="s">
        <v>19243</v>
      </c>
      <c r="C15721" s="359">
        <v>2</v>
      </c>
      <c r="D15721" s="357" t="s">
        <v>6890</v>
      </c>
      <c r="E15721" s="357" t="s">
        <v>6890</v>
      </c>
    </row>
    <row r="15722" spans="1:5" ht="15.6">
      <c r="A15722" s="358" t="s">
        <v>18315</v>
      </c>
      <c r="B15722" s="358" t="s">
        <v>18316</v>
      </c>
      <c r="C15722" s="359">
        <v>2</v>
      </c>
      <c r="D15722" s="357" t="s">
        <v>7200</v>
      </c>
      <c r="E15722" s="357" t="s">
        <v>7200</v>
      </c>
    </row>
    <row r="15723" spans="1:5" ht="15.6">
      <c r="A15723" s="358" t="s">
        <v>18315</v>
      </c>
      <c r="B15723" s="358" t="s">
        <v>18316</v>
      </c>
      <c r="C15723" s="359">
        <v>2</v>
      </c>
      <c r="D15723" s="357" t="s">
        <v>7200</v>
      </c>
      <c r="E15723" s="357" t="s">
        <v>7200</v>
      </c>
    </row>
    <row r="15724" spans="1:5" ht="15.6">
      <c r="A15724" s="358" t="s">
        <v>18315</v>
      </c>
      <c r="B15724" s="358" t="s">
        <v>18316</v>
      </c>
      <c r="C15724" s="359">
        <v>2</v>
      </c>
      <c r="D15724" s="357" t="s">
        <v>7200</v>
      </c>
      <c r="E15724" s="357" t="s">
        <v>7200</v>
      </c>
    </row>
    <row r="15725" spans="1:5" ht="15.6">
      <c r="A15725" s="358" t="s">
        <v>41957</v>
      </c>
      <c r="B15725" s="358" t="s">
        <v>41958</v>
      </c>
      <c r="C15725" s="359">
        <v>2</v>
      </c>
      <c r="D15725" s="357" t="s">
        <v>41956</v>
      </c>
      <c r="E15725" s="357" t="s">
        <v>41956</v>
      </c>
    </row>
    <row r="15726" spans="1:5" ht="15.6">
      <c r="A15726" s="358" t="s">
        <v>23667</v>
      </c>
      <c r="B15726" s="358" t="s">
        <v>23668</v>
      </c>
      <c r="C15726" s="359">
        <v>2</v>
      </c>
      <c r="D15726" s="357" t="s">
        <v>9825</v>
      </c>
      <c r="E15726" s="357" t="s">
        <v>9825</v>
      </c>
    </row>
    <row r="15727" spans="1:5" ht="15.6">
      <c r="A15727" s="358" t="s">
        <v>23667</v>
      </c>
      <c r="B15727" s="358" t="s">
        <v>23668</v>
      </c>
      <c r="C15727" s="359">
        <v>2</v>
      </c>
      <c r="D15727" s="357" t="s">
        <v>9825</v>
      </c>
      <c r="E15727" s="357" t="s">
        <v>9825</v>
      </c>
    </row>
    <row r="15728" spans="1:5" ht="15.6">
      <c r="A15728" s="358" t="s">
        <v>10537</v>
      </c>
      <c r="B15728" s="358" t="s">
        <v>10538</v>
      </c>
      <c r="C15728" s="359">
        <v>2</v>
      </c>
      <c r="D15728" s="357" t="s">
        <v>2454</v>
      </c>
      <c r="E15728" s="357" t="s">
        <v>2454</v>
      </c>
    </row>
    <row r="15729" spans="1:5" ht="15.6">
      <c r="A15729" s="358" t="s">
        <v>12427</v>
      </c>
      <c r="B15729" s="358" t="s">
        <v>12428</v>
      </c>
      <c r="C15729" s="359">
        <v>2</v>
      </c>
      <c r="D15729" s="357" t="s">
        <v>3374</v>
      </c>
      <c r="E15729" s="357" t="s">
        <v>3374</v>
      </c>
    </row>
    <row r="15730" spans="1:5" ht="15.6">
      <c r="A15730" s="358" t="s">
        <v>625</v>
      </c>
      <c r="B15730" s="358" t="s">
        <v>13975</v>
      </c>
      <c r="C15730" s="359">
        <v>2</v>
      </c>
      <c r="D15730" s="357" t="s">
        <v>4322</v>
      </c>
      <c r="E15730" s="357" t="s">
        <v>4322</v>
      </c>
    </row>
    <row r="15731" spans="1:5" ht="15.6">
      <c r="A15731" s="358" t="s">
        <v>625</v>
      </c>
      <c r="B15731" s="358" t="s">
        <v>13975</v>
      </c>
      <c r="C15731" s="359">
        <v>2</v>
      </c>
      <c r="D15731" s="357" t="s">
        <v>4322</v>
      </c>
      <c r="E15731" s="357" t="s">
        <v>4322</v>
      </c>
    </row>
    <row r="15732" spans="1:5" ht="15.6">
      <c r="A15732" s="358" t="s">
        <v>625</v>
      </c>
      <c r="B15732" s="358" t="s">
        <v>13975</v>
      </c>
      <c r="C15732" s="359">
        <v>2</v>
      </c>
      <c r="D15732" s="357" t="s">
        <v>4322</v>
      </c>
      <c r="E15732" s="357" t="s">
        <v>4322</v>
      </c>
    </row>
    <row r="15733" spans="1:5" ht="15.6">
      <c r="A15733" s="358" t="s">
        <v>723</v>
      </c>
      <c r="B15733" s="358" t="s">
        <v>14416</v>
      </c>
      <c r="C15733" s="359">
        <v>2</v>
      </c>
      <c r="D15733" s="357" t="s">
        <v>4674</v>
      </c>
      <c r="E15733" s="357" t="s">
        <v>4674</v>
      </c>
    </row>
    <row r="15734" spans="1:5" ht="15.6">
      <c r="A15734" s="358" t="s">
        <v>723</v>
      </c>
      <c r="B15734" s="358" t="s">
        <v>14416</v>
      </c>
      <c r="C15734" s="359">
        <v>2</v>
      </c>
      <c r="D15734" s="357" t="s">
        <v>4674</v>
      </c>
      <c r="E15734" s="357" t="s">
        <v>4674</v>
      </c>
    </row>
    <row r="15735" spans="1:5" ht="15.6">
      <c r="A15735" s="358" t="s">
        <v>15289</v>
      </c>
      <c r="B15735" s="358" t="s">
        <v>15290</v>
      </c>
      <c r="C15735" s="359">
        <v>2</v>
      </c>
      <c r="D15735" s="357" t="s">
        <v>5080</v>
      </c>
      <c r="E15735" s="357" t="s">
        <v>5080</v>
      </c>
    </row>
    <row r="15736" spans="1:5" ht="15.6">
      <c r="A15736" s="358" t="s">
        <v>15431</v>
      </c>
      <c r="B15736" s="358" t="s">
        <v>15432</v>
      </c>
      <c r="C15736" s="359">
        <v>2</v>
      </c>
      <c r="D15736" s="357" t="s">
        <v>5100</v>
      </c>
      <c r="E15736" s="357" t="s">
        <v>5100</v>
      </c>
    </row>
    <row r="15737" spans="1:5" ht="15.6">
      <c r="A15737" s="358" t="s">
        <v>15431</v>
      </c>
      <c r="B15737" s="358" t="s">
        <v>15432</v>
      </c>
      <c r="C15737" s="359">
        <v>2</v>
      </c>
      <c r="D15737" s="357" t="s">
        <v>5100</v>
      </c>
      <c r="E15737" s="357" t="s">
        <v>5100</v>
      </c>
    </row>
    <row r="15738" spans="1:5" ht="15.6">
      <c r="A15738" s="358" t="s">
        <v>872</v>
      </c>
      <c r="B15738" s="358" t="s">
        <v>15638</v>
      </c>
      <c r="C15738" s="359">
        <v>2</v>
      </c>
      <c r="D15738" s="357" t="s">
        <v>5292</v>
      </c>
      <c r="E15738" s="357" t="s">
        <v>5292</v>
      </c>
    </row>
    <row r="15739" spans="1:5" ht="15.6">
      <c r="A15739" s="358" t="s">
        <v>872</v>
      </c>
      <c r="B15739" s="358" t="s">
        <v>15638</v>
      </c>
      <c r="C15739" s="359">
        <v>2</v>
      </c>
      <c r="D15739" s="357" t="s">
        <v>5292</v>
      </c>
      <c r="E15739" s="357" t="s">
        <v>5292</v>
      </c>
    </row>
    <row r="15740" spans="1:5" ht="15.6">
      <c r="A15740" s="358" t="s">
        <v>872</v>
      </c>
      <c r="B15740" s="358" t="s">
        <v>15638</v>
      </c>
      <c r="C15740" s="359">
        <v>2</v>
      </c>
      <c r="D15740" s="357" t="s">
        <v>5292</v>
      </c>
      <c r="E15740" s="357" t="s">
        <v>5292</v>
      </c>
    </row>
    <row r="15741" spans="1:5" ht="15.6">
      <c r="A15741" s="358" t="s">
        <v>872</v>
      </c>
      <c r="B15741" s="358" t="s">
        <v>15638</v>
      </c>
      <c r="C15741" s="359">
        <v>2</v>
      </c>
      <c r="D15741" s="357" t="s">
        <v>5292</v>
      </c>
      <c r="E15741" s="357" t="s">
        <v>5292</v>
      </c>
    </row>
    <row r="15742" spans="1:5" ht="15.6">
      <c r="A15742" s="358" t="s">
        <v>924</v>
      </c>
      <c r="B15742" s="358" t="s">
        <v>16381</v>
      </c>
      <c r="C15742" s="359">
        <v>2</v>
      </c>
      <c r="D15742" s="357" t="s">
        <v>5727</v>
      </c>
      <c r="E15742" s="357" t="s">
        <v>5727</v>
      </c>
    </row>
    <row r="15743" spans="1:5" ht="15.6">
      <c r="A15743" s="358" t="s">
        <v>924</v>
      </c>
      <c r="B15743" s="358" t="s">
        <v>16381</v>
      </c>
      <c r="C15743" s="359">
        <v>2</v>
      </c>
      <c r="D15743" s="357" t="s">
        <v>5727</v>
      </c>
      <c r="E15743" s="357" t="s">
        <v>5727</v>
      </c>
    </row>
    <row r="15744" spans="1:5" ht="15.6">
      <c r="A15744" s="358" t="s">
        <v>16992</v>
      </c>
      <c r="B15744" s="358" t="s">
        <v>16993</v>
      </c>
      <c r="C15744" s="359">
        <v>2</v>
      </c>
      <c r="D15744" s="357" t="s">
        <v>5844</v>
      </c>
      <c r="E15744" s="357" t="s">
        <v>5844</v>
      </c>
    </row>
    <row r="15745" spans="1:5" ht="15.6">
      <c r="A15745" s="358" t="s">
        <v>18908</v>
      </c>
      <c r="B15745" s="358" t="s">
        <v>18907</v>
      </c>
      <c r="C15745" s="359">
        <v>2</v>
      </c>
      <c r="D15745" s="357" t="s">
        <v>6400</v>
      </c>
      <c r="E15745" s="357" t="s">
        <v>6400</v>
      </c>
    </row>
    <row r="15746" spans="1:5" ht="15.6">
      <c r="A15746" s="358" t="s">
        <v>39984</v>
      </c>
      <c r="B15746" s="358" t="s">
        <v>39985</v>
      </c>
      <c r="C15746" s="359">
        <v>2</v>
      </c>
      <c r="D15746" s="357" t="s">
        <v>39983</v>
      </c>
      <c r="E15746" s="357" t="s">
        <v>39983</v>
      </c>
    </row>
    <row r="15747" spans="1:5" ht="15.6">
      <c r="A15747" s="358" t="s">
        <v>42255</v>
      </c>
      <c r="B15747" s="358" t="s">
        <v>42256</v>
      </c>
      <c r="C15747" s="359">
        <v>2</v>
      </c>
      <c r="D15747" s="357" t="s">
        <v>42254</v>
      </c>
      <c r="E15747" s="357" t="s">
        <v>42254</v>
      </c>
    </row>
    <row r="15748" spans="1:5" ht="15.6">
      <c r="A15748" s="358" t="s">
        <v>42255</v>
      </c>
      <c r="B15748" s="358" t="s">
        <v>42256</v>
      </c>
      <c r="C15748" s="359">
        <v>2</v>
      </c>
      <c r="D15748" s="357" t="s">
        <v>42254</v>
      </c>
      <c r="E15748" s="357" t="s">
        <v>42254</v>
      </c>
    </row>
    <row r="15749" spans="1:5" ht="15.6">
      <c r="A15749" s="358" t="s">
        <v>42255</v>
      </c>
      <c r="B15749" s="358" t="s">
        <v>42256</v>
      </c>
      <c r="C15749" s="359">
        <v>2</v>
      </c>
      <c r="D15749" s="357" t="s">
        <v>42254</v>
      </c>
      <c r="E15749" s="357" t="s">
        <v>42254</v>
      </c>
    </row>
    <row r="15750" spans="1:5" ht="15.6">
      <c r="A15750" s="358" t="s">
        <v>1982</v>
      </c>
      <c r="B15750" s="358" t="s">
        <v>22910</v>
      </c>
      <c r="C15750" s="359">
        <v>2</v>
      </c>
      <c r="D15750" s="357" t="s">
        <v>9533</v>
      </c>
      <c r="E15750" s="357" t="s">
        <v>9533</v>
      </c>
    </row>
    <row r="15751" spans="1:5" ht="15.6">
      <c r="A15751" s="358" t="s">
        <v>32765</v>
      </c>
      <c r="B15751" s="358" t="s">
        <v>32766</v>
      </c>
      <c r="C15751" s="359">
        <v>2</v>
      </c>
      <c r="D15751" s="357" t="s">
        <v>32764</v>
      </c>
      <c r="E15751" s="357" t="s">
        <v>32764</v>
      </c>
    </row>
    <row r="15752" spans="1:5" ht="15.6">
      <c r="A15752" s="358" t="s">
        <v>14877</v>
      </c>
      <c r="B15752" s="358" t="s">
        <v>14878</v>
      </c>
      <c r="C15752" s="359">
        <v>2</v>
      </c>
      <c r="D15752" s="357" t="s">
        <v>4808</v>
      </c>
      <c r="E15752" s="357" t="s">
        <v>4808</v>
      </c>
    </row>
    <row r="15753" spans="1:5" ht="15.6">
      <c r="A15753" s="358" t="s">
        <v>16830</v>
      </c>
      <c r="B15753" s="358" t="s">
        <v>16831</v>
      </c>
      <c r="C15753" s="359">
        <v>2</v>
      </c>
      <c r="D15753" s="357" t="s">
        <v>5651</v>
      </c>
      <c r="E15753" s="357" t="s">
        <v>5651</v>
      </c>
    </row>
    <row r="15754" spans="1:5" ht="15.6">
      <c r="A15754" s="358" t="s">
        <v>38124</v>
      </c>
      <c r="B15754" s="358" t="s">
        <v>38125</v>
      </c>
      <c r="C15754" s="359">
        <v>2</v>
      </c>
      <c r="D15754" s="357" t="s">
        <v>38123</v>
      </c>
      <c r="E15754" s="357" t="s">
        <v>38123</v>
      </c>
    </row>
    <row r="15755" spans="1:5" ht="15.6">
      <c r="A15755" s="358" t="s">
        <v>1243</v>
      </c>
      <c r="B15755" s="358" t="s">
        <v>18106</v>
      </c>
      <c r="C15755" s="359">
        <v>2</v>
      </c>
      <c r="D15755" s="357" t="s">
        <v>6995</v>
      </c>
      <c r="E15755" s="357" t="s">
        <v>6995</v>
      </c>
    </row>
    <row r="15756" spans="1:5" ht="15.6">
      <c r="A15756" s="358" t="s">
        <v>1243</v>
      </c>
      <c r="B15756" s="358" t="s">
        <v>18106</v>
      </c>
      <c r="C15756" s="359">
        <v>2</v>
      </c>
      <c r="D15756" s="357" t="s">
        <v>6995</v>
      </c>
      <c r="E15756" s="357" t="s">
        <v>6995</v>
      </c>
    </row>
    <row r="15757" spans="1:5" ht="15.6">
      <c r="A15757" s="358" t="s">
        <v>19537</v>
      </c>
      <c r="B15757" s="358" t="s">
        <v>19538</v>
      </c>
      <c r="C15757" s="359">
        <v>2</v>
      </c>
      <c r="D15757" s="357" t="s">
        <v>7352</v>
      </c>
      <c r="E15757" s="357" t="s">
        <v>7352</v>
      </c>
    </row>
    <row r="15758" spans="1:5" ht="15.6">
      <c r="A15758" s="358" t="s">
        <v>19537</v>
      </c>
      <c r="B15758" s="358" t="s">
        <v>19538</v>
      </c>
      <c r="C15758" s="359">
        <v>2</v>
      </c>
      <c r="D15758" s="357" t="s">
        <v>7352</v>
      </c>
      <c r="E15758" s="357" t="s">
        <v>7352</v>
      </c>
    </row>
    <row r="15759" spans="1:5" ht="15.6">
      <c r="A15759" s="358" t="s">
        <v>19537</v>
      </c>
      <c r="B15759" s="358" t="s">
        <v>19538</v>
      </c>
      <c r="C15759" s="359">
        <v>2</v>
      </c>
      <c r="D15759" s="357" t="s">
        <v>7352</v>
      </c>
      <c r="E15759" s="357" t="s">
        <v>7352</v>
      </c>
    </row>
    <row r="15760" spans="1:5" ht="15.6">
      <c r="A15760" s="358" t="s">
        <v>19537</v>
      </c>
      <c r="B15760" s="358" t="s">
        <v>19538</v>
      </c>
      <c r="C15760" s="359">
        <v>2</v>
      </c>
      <c r="D15760" s="357" t="s">
        <v>7352</v>
      </c>
      <c r="E15760" s="357" t="s">
        <v>7352</v>
      </c>
    </row>
    <row r="15761" spans="1:5" ht="15.6">
      <c r="A15761" s="358" t="s">
        <v>20332</v>
      </c>
      <c r="B15761" s="358" t="s">
        <v>20333</v>
      </c>
      <c r="C15761" s="359">
        <v>2</v>
      </c>
      <c r="D15761" s="357" t="s">
        <v>7646</v>
      </c>
      <c r="E15761" s="357" t="s">
        <v>7646</v>
      </c>
    </row>
    <row r="15762" spans="1:5" ht="15.6">
      <c r="A15762" s="358" t="s">
        <v>20126</v>
      </c>
      <c r="B15762" s="358" t="s">
        <v>20127</v>
      </c>
      <c r="C15762" s="359">
        <v>2</v>
      </c>
      <c r="D15762" s="357" t="s">
        <v>7845</v>
      </c>
      <c r="E15762" s="357" t="s">
        <v>7845</v>
      </c>
    </row>
    <row r="15763" spans="1:5" ht="15.6">
      <c r="A15763" s="358" t="s">
        <v>1694</v>
      </c>
      <c r="B15763" s="358" t="s">
        <v>21449</v>
      </c>
      <c r="C15763" s="359">
        <v>2</v>
      </c>
      <c r="D15763" s="357" t="s">
        <v>1693</v>
      </c>
      <c r="E15763" s="357" t="s">
        <v>1693</v>
      </c>
    </row>
    <row r="15764" spans="1:5" ht="15.6">
      <c r="A15764" s="358" t="s">
        <v>10262</v>
      </c>
      <c r="B15764" s="358" t="s">
        <v>13363</v>
      </c>
      <c r="C15764" s="359">
        <v>2</v>
      </c>
      <c r="D15764" s="357" t="s">
        <v>3535</v>
      </c>
      <c r="E15764" s="357" t="s">
        <v>3535</v>
      </c>
    </row>
    <row r="15765" spans="1:5" ht="15.6">
      <c r="A15765" s="358" t="s">
        <v>13557</v>
      </c>
      <c r="B15765" s="358" t="s">
        <v>13558</v>
      </c>
      <c r="C15765" s="359">
        <v>2</v>
      </c>
      <c r="D15765" s="357" t="s">
        <v>3815</v>
      </c>
      <c r="E15765" s="357" t="s">
        <v>3815</v>
      </c>
    </row>
    <row r="15766" spans="1:5" ht="15.6">
      <c r="A15766" s="358" t="s">
        <v>13557</v>
      </c>
      <c r="B15766" s="358" t="s">
        <v>13558</v>
      </c>
      <c r="C15766" s="359">
        <v>2</v>
      </c>
      <c r="D15766" s="357" t="s">
        <v>3815</v>
      </c>
      <c r="E15766" s="357" t="s">
        <v>3815</v>
      </c>
    </row>
    <row r="15767" spans="1:5" ht="15.6">
      <c r="A15767" s="358" t="s">
        <v>15686</v>
      </c>
      <c r="B15767" s="358" t="s">
        <v>15687</v>
      </c>
      <c r="C15767" s="359">
        <v>2</v>
      </c>
      <c r="D15767" s="357" t="s">
        <v>5218</v>
      </c>
      <c r="E15767" s="357" t="s">
        <v>5218</v>
      </c>
    </row>
    <row r="15768" spans="1:5" ht="15.6">
      <c r="A15768" s="358" t="s">
        <v>16075</v>
      </c>
      <c r="B15768" s="358" t="s">
        <v>16076</v>
      </c>
      <c r="C15768" s="359">
        <v>2</v>
      </c>
      <c r="D15768" s="357" t="s">
        <v>5478</v>
      </c>
      <c r="E15768" s="357" t="s">
        <v>5478</v>
      </c>
    </row>
    <row r="15769" spans="1:5" ht="15.6">
      <c r="A15769" s="358" t="s">
        <v>16075</v>
      </c>
      <c r="B15769" s="358" t="s">
        <v>16076</v>
      </c>
      <c r="C15769" s="359">
        <v>2</v>
      </c>
      <c r="D15769" s="357" t="s">
        <v>5478</v>
      </c>
      <c r="E15769" s="357" t="s">
        <v>5478</v>
      </c>
    </row>
    <row r="15770" spans="1:5" ht="15.6">
      <c r="A15770" s="358" t="s">
        <v>16638</v>
      </c>
      <c r="B15770" s="358" t="s">
        <v>16639</v>
      </c>
      <c r="C15770" s="359">
        <v>2</v>
      </c>
      <c r="D15770" s="357" t="s">
        <v>6018</v>
      </c>
      <c r="E15770" s="357" t="s">
        <v>6018</v>
      </c>
    </row>
    <row r="15771" spans="1:5" ht="15.6">
      <c r="A15771" s="358" t="s">
        <v>18046</v>
      </c>
      <c r="B15771" s="358" t="s">
        <v>18047</v>
      </c>
      <c r="C15771" s="359">
        <v>2</v>
      </c>
      <c r="D15771" s="357" t="s">
        <v>6922</v>
      </c>
      <c r="E15771" s="357" t="s">
        <v>6922</v>
      </c>
    </row>
    <row r="15772" spans="1:5" ht="15.6">
      <c r="A15772" s="358" t="s">
        <v>18046</v>
      </c>
      <c r="B15772" s="358" t="s">
        <v>18047</v>
      </c>
      <c r="C15772" s="359">
        <v>2</v>
      </c>
      <c r="D15772" s="357" t="s">
        <v>6922</v>
      </c>
      <c r="E15772" s="357" t="s">
        <v>6922</v>
      </c>
    </row>
    <row r="15773" spans="1:5" ht="15.6">
      <c r="A15773" s="358" t="s">
        <v>18046</v>
      </c>
      <c r="B15773" s="358" t="s">
        <v>18047</v>
      </c>
      <c r="C15773" s="359">
        <v>2</v>
      </c>
      <c r="D15773" s="357" t="s">
        <v>6922</v>
      </c>
      <c r="E15773" s="357" t="s">
        <v>6922</v>
      </c>
    </row>
    <row r="15774" spans="1:5" ht="15.6">
      <c r="A15774" s="358" t="s">
        <v>20297</v>
      </c>
      <c r="B15774" s="358" t="s">
        <v>20298</v>
      </c>
      <c r="C15774" s="359">
        <v>2</v>
      </c>
      <c r="D15774" s="357" t="s">
        <v>8001</v>
      </c>
      <c r="E15774" s="357" t="s">
        <v>8001</v>
      </c>
    </row>
    <row r="15775" spans="1:5" ht="15.6">
      <c r="A15775" s="358" t="s">
        <v>20297</v>
      </c>
      <c r="B15775" s="358" t="s">
        <v>20298</v>
      </c>
      <c r="C15775" s="359">
        <v>2</v>
      </c>
      <c r="D15775" s="357" t="s">
        <v>8001</v>
      </c>
      <c r="E15775" s="357" t="s">
        <v>8001</v>
      </c>
    </row>
    <row r="15776" spans="1:5" ht="15.6">
      <c r="A15776" s="358" t="s">
        <v>47908</v>
      </c>
      <c r="B15776" s="358" t="s">
        <v>47908</v>
      </c>
      <c r="C15776" s="359">
        <v>2</v>
      </c>
      <c r="D15776" s="357" t="s">
        <v>47907</v>
      </c>
      <c r="E15776" s="357" t="s">
        <v>47907</v>
      </c>
    </row>
    <row r="15777" spans="1:5" ht="15.6">
      <c r="A15777" s="358" t="s">
        <v>48574</v>
      </c>
      <c r="B15777" s="358" t="s">
        <v>48575</v>
      </c>
      <c r="C15777" s="359">
        <v>2</v>
      </c>
      <c r="D15777" s="357" t="s">
        <v>48573</v>
      </c>
      <c r="E15777" s="357" t="s">
        <v>48573</v>
      </c>
    </row>
    <row r="15778" spans="1:5" ht="15.6">
      <c r="A15778" s="358" t="s">
        <v>10262</v>
      </c>
      <c r="B15778" s="358" t="s">
        <v>54925</v>
      </c>
      <c r="C15778" s="359">
        <v>2</v>
      </c>
      <c r="D15778" s="357" t="s">
        <v>54924</v>
      </c>
      <c r="E15778" s="357" t="s">
        <v>54924</v>
      </c>
    </row>
    <row r="15779" spans="1:5" ht="15.6">
      <c r="A15779" s="358" t="s">
        <v>15389</v>
      </c>
      <c r="B15779" s="358" t="s">
        <v>15390</v>
      </c>
      <c r="C15779" s="359">
        <v>2</v>
      </c>
      <c r="D15779" s="357" t="s">
        <v>5035</v>
      </c>
      <c r="E15779" s="357" t="s">
        <v>5035</v>
      </c>
    </row>
    <row r="15780" spans="1:5" ht="15.6">
      <c r="A15780" s="358" t="s">
        <v>15389</v>
      </c>
      <c r="B15780" s="358" t="s">
        <v>15390</v>
      </c>
      <c r="C15780" s="359">
        <v>2</v>
      </c>
      <c r="D15780" s="357" t="s">
        <v>5035</v>
      </c>
      <c r="E15780" s="357" t="s">
        <v>5035</v>
      </c>
    </row>
    <row r="15781" spans="1:5" ht="15.6">
      <c r="A15781" s="358" t="s">
        <v>16919</v>
      </c>
      <c r="B15781" s="358" t="s">
        <v>16920</v>
      </c>
      <c r="C15781" s="359">
        <v>2</v>
      </c>
      <c r="D15781" s="357" t="s">
        <v>5747</v>
      </c>
      <c r="E15781" s="357" t="s">
        <v>5747</v>
      </c>
    </row>
    <row r="15782" spans="1:5" ht="15.6">
      <c r="A15782" s="358" t="s">
        <v>16919</v>
      </c>
      <c r="B15782" s="358" t="s">
        <v>16920</v>
      </c>
      <c r="C15782" s="359">
        <v>2</v>
      </c>
      <c r="D15782" s="357" t="s">
        <v>5747</v>
      </c>
      <c r="E15782" s="357" t="s">
        <v>5747</v>
      </c>
    </row>
    <row r="15783" spans="1:5" ht="15.6">
      <c r="A15783" s="358" t="s">
        <v>16919</v>
      </c>
      <c r="B15783" s="358" t="s">
        <v>16920</v>
      </c>
      <c r="C15783" s="359">
        <v>2</v>
      </c>
      <c r="D15783" s="357" t="s">
        <v>5747</v>
      </c>
      <c r="E15783" s="357" t="s">
        <v>5747</v>
      </c>
    </row>
    <row r="15784" spans="1:5" ht="15.6">
      <c r="A15784" s="358" t="s">
        <v>16479</v>
      </c>
      <c r="B15784" s="358" t="s">
        <v>16480</v>
      </c>
      <c r="C15784" s="359">
        <v>2</v>
      </c>
      <c r="D15784" s="357" t="s">
        <v>5838</v>
      </c>
      <c r="E15784" s="357" t="s">
        <v>5838</v>
      </c>
    </row>
    <row r="15785" spans="1:5" ht="15.6">
      <c r="A15785" s="358" t="s">
        <v>16479</v>
      </c>
      <c r="B15785" s="358" t="s">
        <v>16480</v>
      </c>
      <c r="C15785" s="359">
        <v>2</v>
      </c>
      <c r="D15785" s="357" t="s">
        <v>5838</v>
      </c>
      <c r="E15785" s="357" t="s">
        <v>5838</v>
      </c>
    </row>
    <row r="15786" spans="1:5" ht="15.6">
      <c r="A15786" s="358" t="s">
        <v>38434</v>
      </c>
      <c r="B15786" s="358" t="s">
        <v>38435</v>
      </c>
      <c r="C15786" s="359">
        <v>2</v>
      </c>
      <c r="D15786" s="357" t="s">
        <v>38433</v>
      </c>
      <c r="E15786" s="357" t="s">
        <v>38433</v>
      </c>
    </row>
    <row r="15787" spans="1:5" ht="15.6">
      <c r="A15787" s="358" t="s">
        <v>19779</v>
      </c>
      <c r="B15787" s="358" t="s">
        <v>19780</v>
      </c>
      <c r="C15787" s="359">
        <v>2</v>
      </c>
      <c r="D15787" s="357" t="s">
        <v>7574</v>
      </c>
      <c r="E15787" s="357" t="s">
        <v>7574</v>
      </c>
    </row>
    <row r="15788" spans="1:5" ht="15.6">
      <c r="A15788" s="358" t="s">
        <v>19779</v>
      </c>
      <c r="B15788" s="358" t="s">
        <v>19780</v>
      </c>
      <c r="C15788" s="359">
        <v>2</v>
      </c>
      <c r="D15788" s="357" t="s">
        <v>7574</v>
      </c>
      <c r="E15788" s="357" t="s">
        <v>7574</v>
      </c>
    </row>
    <row r="15789" spans="1:5" ht="15.6">
      <c r="A15789" s="358" t="s">
        <v>21692</v>
      </c>
      <c r="B15789" s="358" t="s">
        <v>21693</v>
      </c>
      <c r="C15789" s="359">
        <v>2</v>
      </c>
      <c r="D15789" s="357" t="s">
        <v>8449</v>
      </c>
      <c r="E15789" s="357" t="s">
        <v>8449</v>
      </c>
    </row>
    <row r="15790" spans="1:5" ht="15.6">
      <c r="A15790" s="358" t="s">
        <v>25922</v>
      </c>
      <c r="B15790" s="358" t="s">
        <v>25923</v>
      </c>
      <c r="C15790" s="359">
        <v>2</v>
      </c>
      <c r="D15790" s="357" t="s">
        <v>25921</v>
      </c>
      <c r="E15790" s="357" t="s">
        <v>25921</v>
      </c>
    </row>
    <row r="15791" spans="1:5" ht="15.6">
      <c r="A15791" s="358" t="s">
        <v>15247</v>
      </c>
      <c r="B15791" s="358" t="s">
        <v>15248</v>
      </c>
      <c r="C15791" s="359">
        <v>2</v>
      </c>
      <c r="D15791" s="357" t="s">
        <v>5049</v>
      </c>
      <c r="E15791" s="357" t="s">
        <v>5049</v>
      </c>
    </row>
    <row r="15792" spans="1:5" ht="15.6">
      <c r="A15792" s="358" t="s">
        <v>10262</v>
      </c>
      <c r="B15792" s="358" t="s">
        <v>35206</v>
      </c>
      <c r="C15792" s="359">
        <v>2</v>
      </c>
      <c r="D15792" s="357" t="s">
        <v>35205</v>
      </c>
      <c r="E15792" s="357" t="s">
        <v>35205</v>
      </c>
    </row>
    <row r="15793" spans="1:5" ht="15.6">
      <c r="A15793" s="358" t="s">
        <v>10262</v>
      </c>
      <c r="B15793" s="358" t="s">
        <v>35206</v>
      </c>
      <c r="C15793" s="359">
        <v>2</v>
      </c>
      <c r="D15793" s="357" t="s">
        <v>35205</v>
      </c>
      <c r="E15793" s="357" t="s">
        <v>35205</v>
      </c>
    </row>
    <row r="15794" spans="1:5" ht="15.6">
      <c r="A15794" s="358" t="s">
        <v>16870</v>
      </c>
      <c r="B15794" s="358" t="s">
        <v>16871</v>
      </c>
      <c r="C15794" s="359">
        <v>2</v>
      </c>
      <c r="D15794" s="357" t="s">
        <v>5687</v>
      </c>
      <c r="E15794" s="357" t="s">
        <v>5687</v>
      </c>
    </row>
    <row r="15795" spans="1:5" ht="15.6">
      <c r="A15795" s="358" t="s">
        <v>16870</v>
      </c>
      <c r="B15795" s="358" t="s">
        <v>16871</v>
      </c>
      <c r="C15795" s="359">
        <v>2</v>
      </c>
      <c r="D15795" s="357" t="s">
        <v>5687</v>
      </c>
      <c r="E15795" s="357" t="s">
        <v>5687</v>
      </c>
    </row>
    <row r="15796" spans="1:5" ht="15.6">
      <c r="A15796" s="358" t="s">
        <v>17189</v>
      </c>
      <c r="B15796" s="358" t="s">
        <v>17189</v>
      </c>
      <c r="C15796" s="359">
        <v>2</v>
      </c>
      <c r="D15796" s="357" t="s">
        <v>7460</v>
      </c>
      <c r="E15796" s="357" t="s">
        <v>7460</v>
      </c>
    </row>
    <row r="15797" spans="1:5" ht="15.6">
      <c r="A15797" s="358" t="s">
        <v>17189</v>
      </c>
      <c r="B15797" s="358" t="s">
        <v>17189</v>
      </c>
      <c r="C15797" s="359">
        <v>2</v>
      </c>
      <c r="D15797" s="357" t="s">
        <v>7460</v>
      </c>
      <c r="E15797" s="357" t="s">
        <v>7460</v>
      </c>
    </row>
    <row r="15798" spans="1:5" ht="15.6">
      <c r="A15798" s="358" t="s">
        <v>20097</v>
      </c>
      <c r="B15798" s="358" t="s">
        <v>20098</v>
      </c>
      <c r="C15798" s="359">
        <v>2</v>
      </c>
      <c r="D15798" s="357" t="s">
        <v>7819</v>
      </c>
      <c r="E15798" s="357" t="s">
        <v>7819</v>
      </c>
    </row>
    <row r="15799" spans="1:5" ht="15.6">
      <c r="A15799" s="358" t="s">
        <v>1515</v>
      </c>
      <c r="B15799" s="358" t="s">
        <v>20570</v>
      </c>
      <c r="C15799" s="359">
        <v>2</v>
      </c>
      <c r="D15799" s="357" t="s">
        <v>8085</v>
      </c>
      <c r="E15799" s="357" t="s">
        <v>8085</v>
      </c>
    </row>
    <row r="15800" spans="1:5" ht="15.6">
      <c r="A15800" s="358" t="s">
        <v>1515</v>
      </c>
      <c r="B15800" s="358" t="s">
        <v>20570</v>
      </c>
      <c r="C15800" s="359">
        <v>2</v>
      </c>
      <c r="D15800" s="357" t="s">
        <v>8085</v>
      </c>
      <c r="E15800" s="357" t="s">
        <v>8085</v>
      </c>
    </row>
    <row r="15801" spans="1:5" ht="15.6">
      <c r="A15801" s="358" t="s">
        <v>22490</v>
      </c>
      <c r="B15801" s="358" t="s">
        <v>22491</v>
      </c>
      <c r="C15801" s="359">
        <v>2</v>
      </c>
      <c r="D15801" s="357" t="s">
        <v>9115</v>
      </c>
      <c r="E15801" s="357" t="s">
        <v>9115</v>
      </c>
    </row>
    <row r="15802" spans="1:5" ht="15.6">
      <c r="A15802" s="358" t="s">
        <v>22369</v>
      </c>
      <c r="B15802" s="358" t="s">
        <v>22370</v>
      </c>
      <c r="C15802" s="359">
        <v>2</v>
      </c>
      <c r="D15802" s="357" t="s">
        <v>9148</v>
      </c>
      <c r="E15802" s="357" t="s">
        <v>9148</v>
      </c>
    </row>
    <row r="15803" spans="1:5" ht="15.6">
      <c r="A15803" s="358" t="s">
        <v>30229</v>
      </c>
      <c r="B15803" s="358" t="s">
        <v>30230</v>
      </c>
      <c r="C15803" s="359">
        <v>2</v>
      </c>
      <c r="D15803" s="357" t="s">
        <v>30228</v>
      </c>
      <c r="E15803" s="357" t="s">
        <v>30228</v>
      </c>
    </row>
    <row r="15804" spans="1:5" ht="15.6">
      <c r="A15804" s="358" t="s">
        <v>13746</v>
      </c>
      <c r="B15804" s="358" t="s">
        <v>13747</v>
      </c>
      <c r="C15804" s="359">
        <v>2</v>
      </c>
      <c r="D15804" s="357" t="s">
        <v>4094</v>
      </c>
      <c r="E15804" s="357" t="s">
        <v>4094</v>
      </c>
    </row>
    <row r="15805" spans="1:5" ht="15.6">
      <c r="A15805" s="358" t="s">
        <v>34388</v>
      </c>
      <c r="B15805" s="358" t="s">
        <v>34389</v>
      </c>
      <c r="C15805" s="359">
        <v>2</v>
      </c>
      <c r="D15805" s="357" t="s">
        <v>34387</v>
      </c>
      <c r="E15805" s="357" t="s">
        <v>34387</v>
      </c>
    </row>
    <row r="15806" spans="1:5" ht="15.6">
      <c r="A15806" s="358" t="s">
        <v>34388</v>
      </c>
      <c r="B15806" s="358" t="s">
        <v>34389</v>
      </c>
      <c r="C15806" s="359">
        <v>2</v>
      </c>
      <c r="D15806" s="357" t="s">
        <v>34387</v>
      </c>
      <c r="E15806" s="357" t="s">
        <v>34387</v>
      </c>
    </row>
    <row r="15807" spans="1:5" ht="15.6">
      <c r="A15807" s="358" t="s">
        <v>15793</v>
      </c>
      <c r="B15807" s="358" t="s">
        <v>15794</v>
      </c>
      <c r="C15807" s="359">
        <v>2</v>
      </c>
      <c r="D15807" s="357" t="s">
        <v>5331</v>
      </c>
      <c r="E15807" s="357" t="s">
        <v>5331</v>
      </c>
    </row>
    <row r="15808" spans="1:5" ht="15.6">
      <c r="A15808" s="358" t="s">
        <v>15793</v>
      </c>
      <c r="B15808" s="358" t="s">
        <v>15794</v>
      </c>
      <c r="C15808" s="359">
        <v>2</v>
      </c>
      <c r="D15808" s="357" t="s">
        <v>5331</v>
      </c>
      <c r="E15808" s="357" t="s">
        <v>5331</v>
      </c>
    </row>
    <row r="15809" spans="1:5" ht="15.6">
      <c r="A15809" s="358" t="s">
        <v>16134</v>
      </c>
      <c r="B15809" s="358" t="s">
        <v>16135</v>
      </c>
      <c r="C15809" s="359">
        <v>2</v>
      </c>
      <c r="D15809" s="357" t="s">
        <v>5519</v>
      </c>
      <c r="E15809" s="357" t="s">
        <v>5519</v>
      </c>
    </row>
    <row r="15810" spans="1:5" ht="15.6">
      <c r="A15810" s="358" t="s">
        <v>16134</v>
      </c>
      <c r="B15810" s="358" t="s">
        <v>16135</v>
      </c>
      <c r="C15810" s="359">
        <v>2</v>
      </c>
      <c r="D15810" s="357" t="s">
        <v>5519</v>
      </c>
      <c r="E15810" s="357" t="s">
        <v>5519</v>
      </c>
    </row>
    <row r="15811" spans="1:5" ht="15.6">
      <c r="A15811" s="358" t="s">
        <v>1192</v>
      </c>
      <c r="B15811" s="358" t="s">
        <v>17981</v>
      </c>
      <c r="C15811" s="359">
        <v>2</v>
      </c>
      <c r="D15811" s="357" t="s">
        <v>6859</v>
      </c>
      <c r="E15811" s="357" t="s">
        <v>6859</v>
      </c>
    </row>
    <row r="15812" spans="1:5" ht="15.6">
      <c r="A15812" s="358" t="s">
        <v>1192</v>
      </c>
      <c r="B15812" s="358" t="s">
        <v>17981</v>
      </c>
      <c r="C15812" s="359">
        <v>2</v>
      </c>
      <c r="D15812" s="357" t="s">
        <v>6859</v>
      </c>
      <c r="E15812" s="357" t="s">
        <v>6859</v>
      </c>
    </row>
    <row r="15813" spans="1:5" ht="15.6">
      <c r="A15813" s="358" t="s">
        <v>1326</v>
      </c>
      <c r="B15813" s="358" t="s">
        <v>18403</v>
      </c>
      <c r="C15813" s="359">
        <v>2</v>
      </c>
      <c r="D15813" s="357" t="s">
        <v>7291</v>
      </c>
      <c r="E15813" s="357" t="s">
        <v>7291</v>
      </c>
    </row>
    <row r="15814" spans="1:5" ht="15.6">
      <c r="A15814" s="358" t="s">
        <v>1326</v>
      </c>
      <c r="B15814" s="358" t="s">
        <v>18403</v>
      </c>
      <c r="C15814" s="359">
        <v>2</v>
      </c>
      <c r="D15814" s="357" t="s">
        <v>7291</v>
      </c>
      <c r="E15814" s="357" t="s">
        <v>7291</v>
      </c>
    </row>
    <row r="15815" spans="1:5" ht="15.6">
      <c r="A15815" s="358" t="s">
        <v>1326</v>
      </c>
      <c r="B15815" s="358" t="s">
        <v>18403</v>
      </c>
      <c r="C15815" s="359">
        <v>2</v>
      </c>
      <c r="D15815" s="357" t="s">
        <v>7291</v>
      </c>
      <c r="E15815" s="357" t="s">
        <v>7291</v>
      </c>
    </row>
    <row r="15816" spans="1:5" ht="15.6">
      <c r="A15816" s="358" t="s">
        <v>19903</v>
      </c>
      <c r="B15816" s="358" t="s">
        <v>19904</v>
      </c>
      <c r="C15816" s="359">
        <v>2</v>
      </c>
      <c r="D15816" s="357" t="s">
        <v>7631</v>
      </c>
      <c r="E15816" s="357" t="s">
        <v>7631</v>
      </c>
    </row>
    <row r="15817" spans="1:5" ht="15.6">
      <c r="A15817" s="358" t="s">
        <v>19903</v>
      </c>
      <c r="B15817" s="358" t="s">
        <v>19904</v>
      </c>
      <c r="C15817" s="359">
        <v>2</v>
      </c>
      <c r="D15817" s="357" t="s">
        <v>7631</v>
      </c>
      <c r="E15817" s="357" t="s">
        <v>7631</v>
      </c>
    </row>
    <row r="15818" spans="1:5" ht="15.6">
      <c r="A15818" s="358" t="s">
        <v>19903</v>
      </c>
      <c r="B15818" s="358" t="s">
        <v>19904</v>
      </c>
      <c r="C15818" s="359">
        <v>2</v>
      </c>
      <c r="D15818" s="357" t="s">
        <v>7631</v>
      </c>
      <c r="E15818" s="357" t="s">
        <v>7631</v>
      </c>
    </row>
    <row r="15819" spans="1:5" ht="15.6">
      <c r="A15819" s="358" t="s">
        <v>23434</v>
      </c>
      <c r="B15819" s="358" t="s">
        <v>23435</v>
      </c>
      <c r="C15819" s="359">
        <v>2</v>
      </c>
      <c r="D15819" s="357" t="s">
        <v>9624</v>
      </c>
      <c r="E15819" s="357" t="s">
        <v>9624</v>
      </c>
    </row>
    <row r="15820" spans="1:5" ht="15.6">
      <c r="A15820" s="358" t="s">
        <v>23434</v>
      </c>
      <c r="B15820" s="358" t="s">
        <v>23435</v>
      </c>
      <c r="C15820" s="359">
        <v>2</v>
      </c>
      <c r="D15820" s="357" t="s">
        <v>9624</v>
      </c>
      <c r="E15820" s="357" t="s">
        <v>9624</v>
      </c>
    </row>
    <row r="15821" spans="1:5" ht="15.6">
      <c r="A15821" s="358" t="s">
        <v>23434</v>
      </c>
      <c r="B15821" s="358" t="s">
        <v>23435</v>
      </c>
      <c r="C15821" s="359">
        <v>2</v>
      </c>
      <c r="D15821" s="357" t="s">
        <v>9624</v>
      </c>
      <c r="E15821" s="357" t="s">
        <v>9624</v>
      </c>
    </row>
    <row r="15822" spans="1:5" ht="15.6">
      <c r="A15822" s="358" t="s">
        <v>23434</v>
      </c>
      <c r="B15822" s="358" t="s">
        <v>23435</v>
      </c>
      <c r="C15822" s="359">
        <v>2</v>
      </c>
      <c r="D15822" s="357" t="s">
        <v>9624</v>
      </c>
      <c r="E15822" s="357" t="s">
        <v>9624</v>
      </c>
    </row>
    <row r="15823" spans="1:5" ht="15.6">
      <c r="A15823" s="358" t="s">
        <v>128</v>
      </c>
      <c r="B15823" s="358" t="s">
        <v>10359</v>
      </c>
      <c r="C15823" s="359">
        <v>2</v>
      </c>
      <c r="D15823" s="357" t="s">
        <v>2273</v>
      </c>
      <c r="E15823" s="357" t="s">
        <v>2273</v>
      </c>
    </row>
    <row r="15824" spans="1:5" ht="15.6">
      <c r="A15824" s="358" t="s">
        <v>128</v>
      </c>
      <c r="B15824" s="358" t="s">
        <v>10359</v>
      </c>
      <c r="C15824" s="359">
        <v>2</v>
      </c>
      <c r="D15824" s="357" t="s">
        <v>2273</v>
      </c>
      <c r="E15824" s="357" t="s">
        <v>2273</v>
      </c>
    </row>
    <row r="15825" spans="1:5" ht="15.6">
      <c r="A15825" s="358" t="s">
        <v>193</v>
      </c>
      <c r="B15825" s="358" t="s">
        <v>10732</v>
      </c>
      <c r="C15825" s="359">
        <v>2</v>
      </c>
      <c r="D15825" s="357" t="s">
        <v>2588</v>
      </c>
      <c r="E15825" s="357" t="s">
        <v>2588</v>
      </c>
    </row>
    <row r="15826" spans="1:5" ht="15.6">
      <c r="A15826" s="358" t="s">
        <v>32531</v>
      </c>
      <c r="B15826" s="358" t="s">
        <v>32532</v>
      </c>
      <c r="C15826" s="359">
        <v>2</v>
      </c>
      <c r="D15826" s="357" t="s">
        <v>32530</v>
      </c>
      <c r="E15826" s="357" t="s">
        <v>32530</v>
      </c>
    </row>
    <row r="15827" spans="1:5" ht="15.6">
      <c r="A15827" s="358" t="s">
        <v>16065</v>
      </c>
      <c r="B15827" s="358" t="s">
        <v>16066</v>
      </c>
      <c r="C15827" s="359">
        <v>2</v>
      </c>
      <c r="D15827" s="357" t="s">
        <v>5473</v>
      </c>
      <c r="E15827" s="357" t="s">
        <v>5473</v>
      </c>
    </row>
    <row r="15828" spans="1:5" ht="15.6">
      <c r="A15828" s="358" t="s">
        <v>16065</v>
      </c>
      <c r="B15828" s="358" t="s">
        <v>16066</v>
      </c>
      <c r="C15828" s="359">
        <v>2</v>
      </c>
      <c r="D15828" s="357" t="s">
        <v>5473</v>
      </c>
      <c r="E15828" s="357" t="s">
        <v>5473</v>
      </c>
    </row>
    <row r="15829" spans="1:5" ht="15.6">
      <c r="A15829" s="358" t="s">
        <v>16065</v>
      </c>
      <c r="B15829" s="358" t="s">
        <v>16066</v>
      </c>
      <c r="C15829" s="359">
        <v>2</v>
      </c>
      <c r="D15829" s="357" t="s">
        <v>5473</v>
      </c>
      <c r="E15829" s="357" t="s">
        <v>5473</v>
      </c>
    </row>
    <row r="15830" spans="1:5" ht="15.6">
      <c r="A15830" s="358" t="s">
        <v>40053</v>
      </c>
      <c r="B15830" s="358" t="s">
        <v>40053</v>
      </c>
      <c r="C15830" s="359">
        <v>2</v>
      </c>
      <c r="D15830" s="357" t="s">
        <v>40052</v>
      </c>
      <c r="E15830" s="357" t="s">
        <v>40052</v>
      </c>
    </row>
    <row r="15831" spans="1:5" ht="15.6">
      <c r="A15831" s="358" t="s">
        <v>1315</v>
      </c>
      <c r="B15831" s="358" t="s">
        <v>19652</v>
      </c>
      <c r="C15831" s="359">
        <v>2</v>
      </c>
      <c r="D15831" s="357" t="s">
        <v>7260</v>
      </c>
      <c r="E15831" s="357" t="s">
        <v>7260</v>
      </c>
    </row>
    <row r="15832" spans="1:5" ht="15.6">
      <c r="A15832" s="358" t="s">
        <v>1315</v>
      </c>
      <c r="B15832" s="358" t="s">
        <v>19652</v>
      </c>
      <c r="C15832" s="359">
        <v>2</v>
      </c>
      <c r="D15832" s="357" t="s">
        <v>7260</v>
      </c>
      <c r="E15832" s="357" t="s">
        <v>7260</v>
      </c>
    </row>
    <row r="15833" spans="1:5" ht="15.6">
      <c r="A15833" s="358" t="s">
        <v>1315</v>
      </c>
      <c r="B15833" s="358" t="s">
        <v>19652</v>
      </c>
      <c r="C15833" s="359">
        <v>2</v>
      </c>
      <c r="D15833" s="357" t="s">
        <v>7260</v>
      </c>
      <c r="E15833" s="357" t="s">
        <v>7260</v>
      </c>
    </row>
    <row r="15834" spans="1:5" ht="15.6">
      <c r="A15834" s="358" t="s">
        <v>1315</v>
      </c>
      <c r="B15834" s="358" t="s">
        <v>19652</v>
      </c>
      <c r="C15834" s="359">
        <v>2</v>
      </c>
      <c r="D15834" s="357" t="s">
        <v>7260</v>
      </c>
      <c r="E15834" s="357" t="s">
        <v>7260</v>
      </c>
    </row>
    <row r="15835" spans="1:5" ht="15.6">
      <c r="A15835" s="358" t="s">
        <v>21054</v>
      </c>
      <c r="B15835" s="358" t="s">
        <v>21055</v>
      </c>
      <c r="C15835" s="359">
        <v>2</v>
      </c>
      <c r="D15835" s="357" t="s">
        <v>8340</v>
      </c>
      <c r="E15835" s="357" t="s">
        <v>8340</v>
      </c>
    </row>
    <row r="15836" spans="1:5" ht="15.6">
      <c r="A15836" s="358" t="s">
        <v>21054</v>
      </c>
      <c r="B15836" s="358" t="s">
        <v>21055</v>
      </c>
      <c r="C15836" s="359">
        <v>2</v>
      </c>
      <c r="D15836" s="357" t="s">
        <v>8340</v>
      </c>
      <c r="E15836" s="357" t="s">
        <v>8340</v>
      </c>
    </row>
    <row r="15837" spans="1:5" ht="15.6">
      <c r="A15837" s="358" t="s">
        <v>23221</v>
      </c>
      <c r="B15837" s="358" t="s">
        <v>23222</v>
      </c>
      <c r="C15837" s="359">
        <v>2</v>
      </c>
      <c r="D15837" s="357" t="s">
        <v>9581</v>
      </c>
      <c r="E15837" s="357" t="s">
        <v>9581</v>
      </c>
    </row>
    <row r="15838" spans="1:5" ht="15.6">
      <c r="A15838" s="358" t="s">
        <v>23221</v>
      </c>
      <c r="B15838" s="358" t="s">
        <v>23222</v>
      </c>
      <c r="C15838" s="359">
        <v>2</v>
      </c>
      <c r="D15838" s="357" t="s">
        <v>9581</v>
      </c>
      <c r="E15838" s="357" t="s">
        <v>9581</v>
      </c>
    </row>
    <row r="15839" spans="1:5" ht="15.6">
      <c r="A15839" s="358" t="s">
        <v>54752</v>
      </c>
      <c r="B15839" s="358" t="s">
        <v>54753</v>
      </c>
      <c r="C15839" s="359">
        <v>2</v>
      </c>
      <c r="D15839" s="357" t="s">
        <v>54751</v>
      </c>
      <c r="E15839" s="357" t="s">
        <v>54751</v>
      </c>
    </row>
    <row r="15840" spans="1:5" ht="15.6">
      <c r="A15840" s="358" t="s">
        <v>54752</v>
      </c>
      <c r="B15840" s="358" t="s">
        <v>54753</v>
      </c>
      <c r="C15840" s="359">
        <v>2</v>
      </c>
      <c r="D15840" s="357" t="s">
        <v>54751</v>
      </c>
      <c r="E15840" s="357" t="s">
        <v>54751</v>
      </c>
    </row>
    <row r="15841" spans="1:5" ht="15.6">
      <c r="A15841" s="358" t="s">
        <v>54459</v>
      </c>
      <c r="B15841" s="358" t="s">
        <v>54460</v>
      </c>
      <c r="C15841" s="359">
        <v>2</v>
      </c>
      <c r="D15841" s="357" t="s">
        <v>54458</v>
      </c>
      <c r="E15841" s="357" t="s">
        <v>54458</v>
      </c>
    </row>
    <row r="15842" spans="1:5" ht="15.6">
      <c r="A15842" s="358" t="s">
        <v>1718</v>
      </c>
      <c r="B15842" s="358" t="s">
        <v>21502</v>
      </c>
      <c r="C15842" s="359">
        <v>2</v>
      </c>
      <c r="D15842" s="357" t="s">
        <v>8701</v>
      </c>
      <c r="E15842" s="357" t="s">
        <v>8701</v>
      </c>
    </row>
    <row r="15843" spans="1:5" ht="15.6">
      <c r="A15843" s="358" t="s">
        <v>23032</v>
      </c>
      <c r="B15843" s="358" t="s">
        <v>23033</v>
      </c>
      <c r="C15843" s="359">
        <v>2</v>
      </c>
      <c r="D15843" s="357" t="s">
        <v>9351</v>
      </c>
      <c r="E15843" s="357" t="s">
        <v>9351</v>
      </c>
    </row>
    <row r="15844" spans="1:5" ht="15.6">
      <c r="A15844" s="358" t="s">
        <v>23032</v>
      </c>
      <c r="B15844" s="358" t="s">
        <v>23033</v>
      </c>
      <c r="C15844" s="359">
        <v>2</v>
      </c>
      <c r="D15844" s="357" t="s">
        <v>9351</v>
      </c>
      <c r="E15844" s="357" t="s">
        <v>9351</v>
      </c>
    </row>
    <row r="15845" spans="1:5" ht="15.6">
      <c r="A15845" s="358" t="s">
        <v>11184</v>
      </c>
      <c r="B15845" s="358" t="s">
        <v>11185</v>
      </c>
      <c r="C15845" s="359">
        <v>2</v>
      </c>
      <c r="D15845" s="357" t="s">
        <v>2997</v>
      </c>
      <c r="E15845" s="357" t="s">
        <v>2997</v>
      </c>
    </row>
    <row r="15846" spans="1:5" ht="15.6">
      <c r="A15846" s="358" t="s">
        <v>10262</v>
      </c>
      <c r="B15846" s="358" t="s">
        <v>12283</v>
      </c>
      <c r="C15846" s="359">
        <v>2</v>
      </c>
      <c r="D15846" s="357" t="s">
        <v>3124</v>
      </c>
      <c r="E15846" s="357" t="s">
        <v>3124</v>
      </c>
    </row>
    <row r="15847" spans="1:5" ht="15.6">
      <c r="A15847" s="358" t="s">
        <v>10262</v>
      </c>
      <c r="B15847" s="358" t="s">
        <v>12283</v>
      </c>
      <c r="C15847" s="359">
        <v>2</v>
      </c>
      <c r="D15847" s="357" t="s">
        <v>3124</v>
      </c>
      <c r="E15847" s="357" t="s">
        <v>3124</v>
      </c>
    </row>
    <row r="15848" spans="1:5" ht="15.6">
      <c r="A15848" s="358" t="s">
        <v>35432</v>
      </c>
      <c r="B15848" s="358" t="s">
        <v>35433</v>
      </c>
      <c r="C15848" s="359">
        <v>2</v>
      </c>
      <c r="D15848" s="357" t="s">
        <v>35431</v>
      </c>
      <c r="E15848" s="357" t="s">
        <v>35431</v>
      </c>
    </row>
    <row r="15849" spans="1:5" ht="15.6">
      <c r="A15849" s="358" t="s">
        <v>16465</v>
      </c>
      <c r="B15849" s="358" t="s">
        <v>16466</v>
      </c>
      <c r="C15849" s="359">
        <v>2</v>
      </c>
      <c r="D15849" s="357" t="s">
        <v>5818</v>
      </c>
      <c r="E15849" s="357" t="s">
        <v>5818</v>
      </c>
    </row>
    <row r="15850" spans="1:5" ht="15.6">
      <c r="A15850" s="358" t="s">
        <v>39709</v>
      </c>
      <c r="B15850" s="358" t="s">
        <v>39710</v>
      </c>
      <c r="C15850" s="359">
        <v>2</v>
      </c>
      <c r="D15850" s="357" t="s">
        <v>39708</v>
      </c>
      <c r="E15850" s="357" t="s">
        <v>39708</v>
      </c>
    </row>
    <row r="15851" spans="1:5" ht="15.6">
      <c r="A15851" s="358" t="s">
        <v>10262</v>
      </c>
      <c r="B15851" s="358" t="s">
        <v>42860</v>
      </c>
      <c r="C15851" s="359">
        <v>2</v>
      </c>
      <c r="D15851" s="357" t="s">
        <v>42859</v>
      </c>
      <c r="E15851" s="357" t="s">
        <v>42859</v>
      </c>
    </row>
    <row r="15852" spans="1:5" ht="15.6">
      <c r="A15852" s="358" t="s">
        <v>19871</v>
      </c>
      <c r="B15852" s="358" t="s">
        <v>19872</v>
      </c>
      <c r="C15852" s="359">
        <v>2</v>
      </c>
      <c r="D15852" s="357" t="s">
        <v>7591</v>
      </c>
      <c r="E15852" s="357" t="s">
        <v>7591</v>
      </c>
    </row>
    <row r="15853" spans="1:5" ht="15.6">
      <c r="A15853" s="358" t="s">
        <v>19871</v>
      </c>
      <c r="B15853" s="358" t="s">
        <v>19872</v>
      </c>
      <c r="C15853" s="359">
        <v>2</v>
      </c>
      <c r="D15853" s="357" t="s">
        <v>7591</v>
      </c>
      <c r="E15853" s="357" t="s">
        <v>7591</v>
      </c>
    </row>
    <row r="15854" spans="1:5" ht="15.6">
      <c r="A15854" s="358" t="s">
        <v>1724</v>
      </c>
      <c r="B15854" s="358" t="s">
        <v>21531</v>
      </c>
      <c r="C15854" s="359">
        <v>2</v>
      </c>
      <c r="D15854" s="357" t="s">
        <v>8707</v>
      </c>
      <c r="E15854" s="357" t="s">
        <v>8707</v>
      </c>
    </row>
    <row r="15855" spans="1:5" ht="15.6">
      <c r="A15855" s="358" t="s">
        <v>1753</v>
      </c>
      <c r="B15855" s="358" t="s">
        <v>21556</v>
      </c>
      <c r="C15855" s="359">
        <v>2</v>
      </c>
      <c r="D15855" s="357" t="s">
        <v>8735</v>
      </c>
      <c r="E15855" s="357" t="s">
        <v>8735</v>
      </c>
    </row>
    <row r="15856" spans="1:5" ht="15.6">
      <c r="A15856" s="358" t="s">
        <v>1753</v>
      </c>
      <c r="B15856" s="358" t="s">
        <v>21556</v>
      </c>
      <c r="C15856" s="359">
        <v>2</v>
      </c>
      <c r="D15856" s="357" t="s">
        <v>8735</v>
      </c>
      <c r="E15856" s="357" t="s">
        <v>8735</v>
      </c>
    </row>
    <row r="15857" spans="1:5" ht="15.6">
      <c r="A15857" s="358" t="s">
        <v>48043</v>
      </c>
      <c r="B15857" s="358" t="s">
        <v>48043</v>
      </c>
      <c r="C15857" s="359">
        <v>2</v>
      </c>
      <c r="D15857" s="357" t="s">
        <v>48042</v>
      </c>
      <c r="E15857" s="357" t="s">
        <v>48042</v>
      </c>
    </row>
    <row r="15858" spans="1:5" ht="15.6">
      <c r="A15858" s="358" t="s">
        <v>48043</v>
      </c>
      <c r="B15858" s="358" t="s">
        <v>48043</v>
      </c>
      <c r="C15858" s="359">
        <v>2</v>
      </c>
      <c r="D15858" s="357" t="s">
        <v>48042</v>
      </c>
      <c r="E15858" s="357" t="s">
        <v>48042</v>
      </c>
    </row>
    <row r="15859" spans="1:5" ht="15.6">
      <c r="A15859" s="358" t="s">
        <v>11115</v>
      </c>
      <c r="B15859" s="358" t="s">
        <v>11116</v>
      </c>
      <c r="C15859" s="359">
        <v>2</v>
      </c>
      <c r="D15859" s="357" t="s">
        <v>2938</v>
      </c>
      <c r="E15859" s="357" t="s">
        <v>2938</v>
      </c>
    </row>
    <row r="15860" spans="1:5" ht="15.6">
      <c r="A15860" s="358" t="s">
        <v>28689</v>
      </c>
      <c r="B15860" s="358" t="s">
        <v>28689</v>
      </c>
      <c r="C15860" s="359">
        <v>2</v>
      </c>
      <c r="D15860" s="357" t="s">
        <v>28688</v>
      </c>
      <c r="E15860" s="357" t="s">
        <v>28688</v>
      </c>
    </row>
    <row r="15861" spans="1:5" ht="15.6">
      <c r="A15861" s="358" t="s">
        <v>14608</v>
      </c>
      <c r="B15861" s="358" t="s">
        <v>14609</v>
      </c>
      <c r="C15861" s="359">
        <v>2</v>
      </c>
      <c r="D15861" s="357" t="s">
        <v>4438</v>
      </c>
      <c r="E15861" s="357" t="s">
        <v>4438</v>
      </c>
    </row>
    <row r="15862" spans="1:5" ht="15.6">
      <c r="A15862" s="358" t="s">
        <v>14608</v>
      </c>
      <c r="B15862" s="358" t="s">
        <v>14609</v>
      </c>
      <c r="C15862" s="359">
        <v>2</v>
      </c>
      <c r="D15862" s="357" t="s">
        <v>4438</v>
      </c>
      <c r="E15862" s="357" t="s">
        <v>4438</v>
      </c>
    </row>
    <row r="15863" spans="1:5" ht="15.6">
      <c r="A15863" s="358" t="s">
        <v>14608</v>
      </c>
      <c r="B15863" s="358" t="s">
        <v>14609</v>
      </c>
      <c r="C15863" s="359">
        <v>2</v>
      </c>
      <c r="D15863" s="357" t="s">
        <v>4438</v>
      </c>
      <c r="E15863" s="357" t="s">
        <v>4438</v>
      </c>
    </row>
    <row r="15864" spans="1:5" ht="15.6">
      <c r="A15864" s="358" t="s">
        <v>15387</v>
      </c>
      <c r="B15864" s="358" t="s">
        <v>15388</v>
      </c>
      <c r="C15864" s="359">
        <v>2</v>
      </c>
      <c r="D15864" s="357" t="s">
        <v>5037</v>
      </c>
      <c r="E15864" s="357" t="s">
        <v>5037</v>
      </c>
    </row>
    <row r="15865" spans="1:5" ht="15.6">
      <c r="A15865" s="358" t="s">
        <v>15387</v>
      </c>
      <c r="B15865" s="358" t="s">
        <v>15388</v>
      </c>
      <c r="C15865" s="359">
        <v>2</v>
      </c>
      <c r="D15865" s="357" t="s">
        <v>5037</v>
      </c>
      <c r="E15865" s="357" t="s">
        <v>5037</v>
      </c>
    </row>
    <row r="15866" spans="1:5" ht="15.6">
      <c r="A15866" s="358" t="s">
        <v>15387</v>
      </c>
      <c r="B15866" s="358" t="s">
        <v>15388</v>
      </c>
      <c r="C15866" s="359">
        <v>2</v>
      </c>
      <c r="D15866" s="357" t="s">
        <v>5037</v>
      </c>
      <c r="E15866" s="357" t="s">
        <v>5037</v>
      </c>
    </row>
    <row r="15867" spans="1:5" ht="15.6">
      <c r="A15867" s="358" t="s">
        <v>35409</v>
      </c>
      <c r="B15867" s="358" t="s">
        <v>35410</v>
      </c>
      <c r="C15867" s="359">
        <v>2</v>
      </c>
      <c r="D15867" s="357" t="s">
        <v>35408</v>
      </c>
      <c r="E15867" s="357" t="s">
        <v>35408</v>
      </c>
    </row>
    <row r="15868" spans="1:5" ht="15.6">
      <c r="A15868" s="358" t="s">
        <v>16841</v>
      </c>
      <c r="B15868" s="358" t="s">
        <v>16842</v>
      </c>
      <c r="C15868" s="359">
        <v>2</v>
      </c>
      <c r="D15868" s="357" t="s">
        <v>5663</v>
      </c>
      <c r="E15868" s="357" t="s">
        <v>5663</v>
      </c>
    </row>
    <row r="15869" spans="1:5" ht="15.6">
      <c r="A15869" s="358" t="s">
        <v>16841</v>
      </c>
      <c r="B15869" s="358" t="s">
        <v>16842</v>
      </c>
      <c r="C15869" s="359">
        <v>2</v>
      </c>
      <c r="D15869" s="357" t="s">
        <v>5663</v>
      </c>
      <c r="E15869" s="357" t="s">
        <v>5663</v>
      </c>
    </row>
    <row r="15870" spans="1:5" ht="15.6">
      <c r="A15870" s="358" t="s">
        <v>36311</v>
      </c>
      <c r="B15870" s="358" t="s">
        <v>36312</v>
      </c>
      <c r="C15870" s="359">
        <v>2</v>
      </c>
      <c r="D15870" s="357" t="s">
        <v>36310</v>
      </c>
      <c r="E15870" s="357" t="s">
        <v>36310</v>
      </c>
    </row>
    <row r="15871" spans="1:5" ht="15.6">
      <c r="A15871" s="358" t="s">
        <v>61406</v>
      </c>
      <c r="B15871" s="358" t="s">
        <v>61407</v>
      </c>
      <c r="C15871" s="359">
        <v>2</v>
      </c>
      <c r="D15871" s="357" t="s">
        <v>61405</v>
      </c>
      <c r="E15871" s="357" t="s">
        <v>61405</v>
      </c>
    </row>
    <row r="15872" spans="1:5" ht="15.6">
      <c r="A15872" s="358" t="s">
        <v>40888</v>
      </c>
      <c r="B15872" s="358" t="s">
        <v>40889</v>
      </c>
      <c r="C15872" s="359">
        <v>2</v>
      </c>
      <c r="D15872" s="357" t="s">
        <v>40887</v>
      </c>
      <c r="E15872" s="357" t="s">
        <v>40887</v>
      </c>
    </row>
    <row r="15873" spans="1:5" ht="15.6">
      <c r="A15873" s="358" t="s">
        <v>10532</v>
      </c>
      <c r="B15873" s="358" t="s">
        <v>10533</v>
      </c>
      <c r="C15873" s="359">
        <v>2</v>
      </c>
      <c r="D15873" s="357" t="s">
        <v>2449</v>
      </c>
      <c r="E15873" s="357" t="s">
        <v>2449</v>
      </c>
    </row>
    <row r="15874" spans="1:5" ht="15.6">
      <c r="A15874" s="358" t="s">
        <v>10532</v>
      </c>
      <c r="B15874" s="358" t="s">
        <v>10533</v>
      </c>
      <c r="C15874" s="359">
        <v>2</v>
      </c>
      <c r="D15874" s="357" t="s">
        <v>2449</v>
      </c>
      <c r="E15874" s="357" t="s">
        <v>2449</v>
      </c>
    </row>
    <row r="15875" spans="1:5" ht="15.6">
      <c r="A15875" s="358" t="s">
        <v>245</v>
      </c>
      <c r="B15875" s="358" t="s">
        <v>11079</v>
      </c>
      <c r="C15875" s="359">
        <v>2</v>
      </c>
      <c r="D15875" s="357" t="s">
        <v>2907</v>
      </c>
      <c r="E15875" s="357" t="s">
        <v>2907</v>
      </c>
    </row>
    <row r="15876" spans="1:5" ht="15.6">
      <c r="A15876" s="358" t="s">
        <v>245</v>
      </c>
      <c r="B15876" s="358" t="s">
        <v>11079</v>
      </c>
      <c r="C15876" s="359">
        <v>2</v>
      </c>
      <c r="D15876" s="357" t="s">
        <v>2907</v>
      </c>
      <c r="E15876" s="357" t="s">
        <v>2907</v>
      </c>
    </row>
    <row r="15877" spans="1:5" ht="15.6">
      <c r="A15877" s="358" t="s">
        <v>31547</v>
      </c>
      <c r="B15877" s="358" t="s">
        <v>31548</v>
      </c>
      <c r="C15877" s="359">
        <v>2</v>
      </c>
      <c r="D15877" s="357" t="s">
        <v>31546</v>
      </c>
      <c r="E15877" s="357" t="s">
        <v>31546</v>
      </c>
    </row>
    <row r="15878" spans="1:5" ht="15.6">
      <c r="A15878" s="358" t="s">
        <v>54718</v>
      </c>
      <c r="B15878" s="358" t="s">
        <v>54719</v>
      </c>
      <c r="C15878" s="359">
        <v>2</v>
      </c>
      <c r="D15878" s="357" t="s">
        <v>54717</v>
      </c>
      <c r="E15878" s="357" t="s">
        <v>54717</v>
      </c>
    </row>
    <row r="15879" spans="1:5" ht="15.6">
      <c r="A15879" s="358" t="s">
        <v>54718</v>
      </c>
      <c r="B15879" s="358" t="s">
        <v>54719</v>
      </c>
      <c r="C15879" s="359">
        <v>2</v>
      </c>
      <c r="D15879" s="357" t="s">
        <v>54717</v>
      </c>
      <c r="E15879" s="357" t="s">
        <v>54717</v>
      </c>
    </row>
    <row r="15880" spans="1:5" ht="15.6">
      <c r="A15880" s="358" t="s">
        <v>15375</v>
      </c>
      <c r="B15880" s="358" t="s">
        <v>15375</v>
      </c>
      <c r="C15880" s="359">
        <v>2</v>
      </c>
      <c r="D15880" s="357" t="s">
        <v>5012</v>
      </c>
      <c r="E15880" s="357" t="s">
        <v>5012</v>
      </c>
    </row>
    <row r="15881" spans="1:5" ht="15.6">
      <c r="A15881" s="358" t="s">
        <v>34071</v>
      </c>
      <c r="B15881" s="358" t="s">
        <v>34072</v>
      </c>
      <c r="C15881" s="359">
        <v>2</v>
      </c>
      <c r="D15881" s="357" t="s">
        <v>34070</v>
      </c>
      <c r="E15881" s="357" t="s">
        <v>34070</v>
      </c>
    </row>
    <row r="15882" spans="1:5" ht="15.6">
      <c r="A15882" s="358" t="s">
        <v>34071</v>
      </c>
      <c r="B15882" s="358" t="s">
        <v>34072</v>
      </c>
      <c r="C15882" s="359">
        <v>2</v>
      </c>
      <c r="D15882" s="357" t="s">
        <v>34070</v>
      </c>
      <c r="E15882" s="357" t="s">
        <v>34070</v>
      </c>
    </row>
    <row r="15883" spans="1:5" ht="15.6">
      <c r="A15883" s="358" t="s">
        <v>37088</v>
      </c>
      <c r="B15883" s="358" t="s">
        <v>37089</v>
      </c>
      <c r="C15883" s="359">
        <v>2</v>
      </c>
      <c r="D15883" s="357" t="s">
        <v>37087</v>
      </c>
      <c r="E15883" s="357" t="s">
        <v>37087</v>
      </c>
    </row>
    <row r="15884" spans="1:5" ht="15.6">
      <c r="A15884" s="358" t="s">
        <v>19849</v>
      </c>
      <c r="B15884" s="358" t="s">
        <v>19850</v>
      </c>
      <c r="C15884" s="359">
        <v>2</v>
      </c>
      <c r="D15884" s="357" t="s">
        <v>7554</v>
      </c>
      <c r="E15884" s="357" t="s">
        <v>7554</v>
      </c>
    </row>
    <row r="15885" spans="1:5" ht="15.6">
      <c r="A15885" s="358" t="s">
        <v>49034</v>
      </c>
      <c r="B15885" s="358" t="s">
        <v>49034</v>
      </c>
      <c r="C15885" s="359">
        <v>2</v>
      </c>
      <c r="D15885" s="357" t="s">
        <v>49033</v>
      </c>
      <c r="E15885" s="357" t="s">
        <v>49033</v>
      </c>
    </row>
    <row r="15886" spans="1:5" ht="15.6">
      <c r="A15886" s="358" t="s">
        <v>23791</v>
      </c>
      <c r="B15886" s="358" t="s">
        <v>23792</v>
      </c>
      <c r="C15886" s="359">
        <v>2</v>
      </c>
      <c r="D15886" s="357" t="s">
        <v>9850</v>
      </c>
      <c r="E15886" s="357" t="s">
        <v>9850</v>
      </c>
    </row>
    <row r="15887" spans="1:5" ht="15.6">
      <c r="A15887" s="358" t="s">
        <v>25545</v>
      </c>
      <c r="B15887" s="358" t="s">
        <v>25545</v>
      </c>
      <c r="C15887" s="359">
        <v>2</v>
      </c>
      <c r="D15887" s="357" t="s">
        <v>25544</v>
      </c>
      <c r="E15887" s="357" t="s">
        <v>25544</v>
      </c>
    </row>
    <row r="15888" spans="1:5" ht="15.6">
      <c r="A15888" s="358" t="s">
        <v>293</v>
      </c>
      <c r="B15888" s="358" t="s">
        <v>11939</v>
      </c>
      <c r="C15888" s="359">
        <v>2</v>
      </c>
      <c r="D15888" s="357" t="s">
        <v>3174</v>
      </c>
      <c r="E15888" s="357" t="s">
        <v>3174</v>
      </c>
    </row>
    <row r="15889" spans="1:5" ht="15.6">
      <c r="A15889" s="358" t="s">
        <v>293</v>
      </c>
      <c r="B15889" s="358" t="s">
        <v>11939</v>
      </c>
      <c r="C15889" s="359">
        <v>2</v>
      </c>
      <c r="D15889" s="357" t="s">
        <v>3174</v>
      </c>
      <c r="E15889" s="357" t="s">
        <v>3174</v>
      </c>
    </row>
    <row r="15890" spans="1:5" ht="15.6">
      <c r="A15890" s="358" t="s">
        <v>14282</v>
      </c>
      <c r="B15890" s="358" t="s">
        <v>14283</v>
      </c>
      <c r="C15890" s="359">
        <v>2</v>
      </c>
      <c r="D15890" s="357" t="s">
        <v>4577</v>
      </c>
      <c r="E15890" s="357" t="s">
        <v>4577</v>
      </c>
    </row>
    <row r="15891" spans="1:5" ht="15.6">
      <c r="A15891" s="358" t="s">
        <v>14282</v>
      </c>
      <c r="B15891" s="358" t="s">
        <v>14283</v>
      </c>
      <c r="C15891" s="359">
        <v>2</v>
      </c>
      <c r="D15891" s="357" t="s">
        <v>4577</v>
      </c>
      <c r="E15891" s="357" t="s">
        <v>4577</v>
      </c>
    </row>
    <row r="15892" spans="1:5" ht="15.6">
      <c r="A15892" s="358" t="s">
        <v>10262</v>
      </c>
      <c r="B15892" s="358" t="s">
        <v>61409</v>
      </c>
      <c r="C15892" s="359">
        <v>2</v>
      </c>
      <c r="D15892" s="357" t="s">
        <v>61408</v>
      </c>
      <c r="E15892" s="357" t="s">
        <v>61408</v>
      </c>
    </row>
    <row r="15893" spans="1:5" ht="15.6">
      <c r="A15893" s="358" t="s">
        <v>15789</v>
      </c>
      <c r="B15893" s="358" t="s">
        <v>15790</v>
      </c>
      <c r="C15893" s="359">
        <v>2</v>
      </c>
      <c r="D15893" s="357" t="s">
        <v>5326</v>
      </c>
      <c r="E15893" s="357" t="s">
        <v>5326</v>
      </c>
    </row>
    <row r="15894" spans="1:5" ht="15.6">
      <c r="A15894" s="358" t="s">
        <v>10262</v>
      </c>
      <c r="B15894" s="358" t="s">
        <v>54885</v>
      </c>
      <c r="C15894" s="359">
        <v>2</v>
      </c>
      <c r="D15894" s="357" t="s">
        <v>54884</v>
      </c>
      <c r="E15894" s="357" t="s">
        <v>54884</v>
      </c>
    </row>
    <row r="15895" spans="1:5" ht="15.6">
      <c r="A15895" s="358" t="s">
        <v>10262</v>
      </c>
      <c r="B15895" s="358" t="s">
        <v>54885</v>
      </c>
      <c r="C15895" s="359">
        <v>2</v>
      </c>
      <c r="D15895" s="357" t="s">
        <v>54884</v>
      </c>
      <c r="E15895" s="357" t="s">
        <v>54884</v>
      </c>
    </row>
    <row r="15896" spans="1:5" ht="15.6">
      <c r="A15896" s="358" t="s">
        <v>985</v>
      </c>
      <c r="B15896" s="358" t="s">
        <v>16647</v>
      </c>
      <c r="C15896" s="359">
        <v>2</v>
      </c>
      <c r="D15896" s="357" t="s">
        <v>6025</v>
      </c>
      <c r="E15896" s="357" t="s">
        <v>6025</v>
      </c>
    </row>
    <row r="15897" spans="1:5" ht="15.6">
      <c r="A15897" s="358" t="s">
        <v>47166</v>
      </c>
      <c r="B15897" s="358" t="s">
        <v>47167</v>
      </c>
      <c r="C15897" s="359">
        <v>2</v>
      </c>
      <c r="D15897" s="357" t="s">
        <v>47165</v>
      </c>
      <c r="E15897" s="357" t="s">
        <v>47165</v>
      </c>
    </row>
    <row r="15898" spans="1:5" ht="15.6">
      <c r="A15898" s="358" t="s">
        <v>54927</v>
      </c>
      <c r="B15898" s="358" t="s">
        <v>54928</v>
      </c>
      <c r="C15898" s="359">
        <v>2</v>
      </c>
      <c r="D15898" s="357" t="s">
        <v>54926</v>
      </c>
      <c r="E15898" s="357" t="s">
        <v>54926</v>
      </c>
    </row>
    <row r="15899" spans="1:5" ht="15.6">
      <c r="A15899" s="358" t="s">
        <v>1883</v>
      </c>
      <c r="B15899" s="358" t="s">
        <v>22352</v>
      </c>
      <c r="C15899" s="359">
        <v>2</v>
      </c>
      <c r="D15899" s="357" t="s">
        <v>9139</v>
      </c>
      <c r="E15899" s="357" t="s">
        <v>9139</v>
      </c>
    </row>
    <row r="15900" spans="1:5" ht="15.6">
      <c r="A15900" s="358" t="s">
        <v>1883</v>
      </c>
      <c r="B15900" s="358" t="s">
        <v>22352</v>
      </c>
      <c r="C15900" s="359">
        <v>2</v>
      </c>
      <c r="D15900" s="357" t="s">
        <v>9139</v>
      </c>
      <c r="E15900" s="357" t="s">
        <v>9139</v>
      </c>
    </row>
    <row r="15901" spans="1:5" ht="15.6">
      <c r="A15901" s="358" t="s">
        <v>16090</v>
      </c>
      <c r="B15901" s="358" t="s">
        <v>16091</v>
      </c>
      <c r="C15901" s="359">
        <v>2</v>
      </c>
      <c r="D15901" s="357" t="s">
        <v>5486</v>
      </c>
      <c r="E15901" s="357" t="s">
        <v>5486</v>
      </c>
    </row>
    <row r="15902" spans="1:5" ht="15.6">
      <c r="A15902" s="358" t="s">
        <v>18958</v>
      </c>
      <c r="B15902" s="358" t="s">
        <v>18959</v>
      </c>
      <c r="C15902" s="359">
        <v>2</v>
      </c>
      <c r="D15902" s="357" t="s">
        <v>6469</v>
      </c>
      <c r="E15902" s="357" t="s">
        <v>6469</v>
      </c>
    </row>
    <row r="15903" spans="1:5" ht="15.6">
      <c r="A15903" s="358" t="s">
        <v>1490</v>
      </c>
      <c r="B15903" s="358" t="s">
        <v>20290</v>
      </c>
      <c r="C15903" s="359">
        <v>2</v>
      </c>
      <c r="D15903" s="357" t="s">
        <v>7996</v>
      </c>
      <c r="E15903" s="357" t="s">
        <v>7996</v>
      </c>
    </row>
    <row r="15904" spans="1:5" ht="15.6">
      <c r="A15904" s="358" t="s">
        <v>1490</v>
      </c>
      <c r="B15904" s="358" t="s">
        <v>20290</v>
      </c>
      <c r="C15904" s="359">
        <v>2</v>
      </c>
      <c r="D15904" s="357" t="s">
        <v>7996</v>
      </c>
      <c r="E15904" s="357" t="s">
        <v>7996</v>
      </c>
    </row>
    <row r="15905" spans="1:5" ht="15.6">
      <c r="A15905" s="358" t="s">
        <v>22046</v>
      </c>
      <c r="B15905" s="358" t="s">
        <v>22047</v>
      </c>
      <c r="C15905" s="359">
        <v>2</v>
      </c>
      <c r="D15905" s="357" t="s">
        <v>8806</v>
      </c>
      <c r="E15905" s="357" t="s">
        <v>8806</v>
      </c>
    </row>
    <row r="15906" spans="1:5" ht="15.6">
      <c r="A15906" s="358" t="s">
        <v>48010</v>
      </c>
      <c r="B15906" s="358" t="s">
        <v>48010</v>
      </c>
      <c r="C15906" s="359">
        <v>2</v>
      </c>
      <c r="D15906" s="357" t="s">
        <v>48009</v>
      </c>
      <c r="E15906" s="357" t="s">
        <v>48009</v>
      </c>
    </row>
    <row r="15907" spans="1:5" ht="15.6">
      <c r="A15907" s="358" t="s">
        <v>29796</v>
      </c>
      <c r="B15907" s="358" t="s">
        <v>29797</v>
      </c>
      <c r="C15907" s="359">
        <v>2</v>
      </c>
      <c r="D15907" s="357" t="s">
        <v>29795</v>
      </c>
      <c r="E15907" s="357" t="s">
        <v>29795</v>
      </c>
    </row>
    <row r="15908" spans="1:5" ht="15.6">
      <c r="A15908" s="358" t="s">
        <v>1158</v>
      </c>
      <c r="B15908" s="358" t="s">
        <v>18516</v>
      </c>
      <c r="C15908" s="359">
        <v>2</v>
      </c>
      <c r="D15908" s="357" t="s">
        <v>6710</v>
      </c>
      <c r="E15908" s="357" t="s">
        <v>6710</v>
      </c>
    </row>
    <row r="15909" spans="1:5" ht="15.6">
      <c r="A15909" s="358" t="s">
        <v>23530</v>
      </c>
      <c r="B15909" s="358" t="s">
        <v>23531</v>
      </c>
      <c r="C15909" s="359">
        <v>2</v>
      </c>
      <c r="D15909" s="357" t="s">
        <v>9730</v>
      </c>
      <c r="E15909" s="357" t="s">
        <v>9730</v>
      </c>
    </row>
    <row r="15910" spans="1:5" ht="15.6">
      <c r="A15910" s="358" t="s">
        <v>10181</v>
      </c>
      <c r="B15910" s="358" t="s">
        <v>10182</v>
      </c>
      <c r="C15910" s="359">
        <v>2</v>
      </c>
      <c r="D15910" s="357" t="s">
        <v>2141</v>
      </c>
      <c r="E15910" s="357" t="s">
        <v>2141</v>
      </c>
    </row>
    <row r="15911" spans="1:5" ht="15.6">
      <c r="A15911" s="358" t="s">
        <v>473</v>
      </c>
      <c r="B15911" s="358" t="s">
        <v>12767</v>
      </c>
      <c r="C15911" s="359">
        <v>2</v>
      </c>
      <c r="D15911" s="357" t="s">
        <v>3723</v>
      </c>
      <c r="E15911" s="357" t="s">
        <v>3723</v>
      </c>
    </row>
    <row r="15912" spans="1:5" ht="15.6">
      <c r="A15912" s="358" t="s">
        <v>473</v>
      </c>
      <c r="B15912" s="358" t="s">
        <v>12767</v>
      </c>
      <c r="C15912" s="359">
        <v>2</v>
      </c>
      <c r="D15912" s="357" t="s">
        <v>3723</v>
      </c>
      <c r="E15912" s="357" t="s">
        <v>3723</v>
      </c>
    </row>
    <row r="15913" spans="1:5" ht="15.6">
      <c r="A15913" s="358" t="s">
        <v>473</v>
      </c>
      <c r="B15913" s="358" t="s">
        <v>12767</v>
      </c>
      <c r="C15913" s="359">
        <v>2</v>
      </c>
      <c r="D15913" s="357" t="s">
        <v>3723</v>
      </c>
      <c r="E15913" s="357" t="s">
        <v>3723</v>
      </c>
    </row>
    <row r="15914" spans="1:5" ht="15.6">
      <c r="A15914" s="358" t="s">
        <v>473</v>
      </c>
      <c r="B15914" s="358" t="s">
        <v>12767</v>
      </c>
      <c r="C15914" s="359">
        <v>2</v>
      </c>
      <c r="D15914" s="357" t="s">
        <v>3723</v>
      </c>
      <c r="E15914" s="357" t="s">
        <v>3723</v>
      </c>
    </row>
    <row r="15915" spans="1:5" ht="15.6">
      <c r="A15915" s="358" t="s">
        <v>28930</v>
      </c>
      <c r="B15915" s="358" t="s">
        <v>28931</v>
      </c>
      <c r="C15915" s="359">
        <v>2</v>
      </c>
      <c r="D15915" s="357" t="s">
        <v>28929</v>
      </c>
      <c r="E15915" s="357" t="s">
        <v>28929</v>
      </c>
    </row>
    <row r="15916" spans="1:5" ht="15.6">
      <c r="A15916" s="358" t="s">
        <v>10262</v>
      </c>
      <c r="B15916" s="358" t="s">
        <v>55046</v>
      </c>
      <c r="C15916" s="359">
        <v>2</v>
      </c>
      <c r="D15916" s="357" t="s">
        <v>55045</v>
      </c>
      <c r="E15916" s="357" t="s">
        <v>55045</v>
      </c>
    </row>
    <row r="15917" spans="1:5" ht="15.6">
      <c r="A15917" s="358" t="s">
        <v>10262</v>
      </c>
      <c r="B15917" s="358" t="s">
        <v>55046</v>
      </c>
      <c r="C15917" s="359">
        <v>2</v>
      </c>
      <c r="D15917" s="357" t="s">
        <v>55045</v>
      </c>
      <c r="E15917" s="357" t="s">
        <v>55045</v>
      </c>
    </row>
    <row r="15918" spans="1:5" ht="15.6">
      <c r="A15918" s="358" t="s">
        <v>15795</v>
      </c>
      <c r="B15918" s="358" t="s">
        <v>15796</v>
      </c>
      <c r="C15918" s="359">
        <v>2</v>
      </c>
      <c r="D15918" s="357" t="s">
        <v>5333</v>
      </c>
      <c r="E15918" s="357" t="s">
        <v>5333</v>
      </c>
    </row>
    <row r="15919" spans="1:5" ht="15.6">
      <c r="A15919" s="358" t="s">
        <v>37094</v>
      </c>
      <c r="B15919" s="358" t="s">
        <v>37094</v>
      </c>
      <c r="C15919" s="359">
        <v>2</v>
      </c>
      <c r="D15919" s="357" t="s">
        <v>37093</v>
      </c>
      <c r="E15919" s="357" t="s">
        <v>37093</v>
      </c>
    </row>
    <row r="15920" spans="1:5" ht="15.6">
      <c r="A15920" s="358" t="s">
        <v>37094</v>
      </c>
      <c r="B15920" s="358" t="s">
        <v>37094</v>
      </c>
      <c r="C15920" s="359">
        <v>2</v>
      </c>
      <c r="D15920" s="357" t="s">
        <v>37093</v>
      </c>
      <c r="E15920" s="357" t="s">
        <v>37093</v>
      </c>
    </row>
    <row r="15921" spans="1:5" ht="15.6">
      <c r="A15921" s="358" t="s">
        <v>1113</v>
      </c>
      <c r="B15921" s="358" t="s">
        <v>17674</v>
      </c>
      <c r="C15921" s="359">
        <v>2</v>
      </c>
      <c r="D15921" s="357" t="s">
        <v>6518</v>
      </c>
      <c r="E15921" s="357" t="s">
        <v>6518</v>
      </c>
    </row>
    <row r="15922" spans="1:5" ht="15.6">
      <c r="A15922" s="358" t="s">
        <v>1113</v>
      </c>
      <c r="B15922" s="358" t="s">
        <v>17674</v>
      </c>
      <c r="C15922" s="359">
        <v>2</v>
      </c>
      <c r="D15922" s="357" t="s">
        <v>6518</v>
      </c>
      <c r="E15922" s="357" t="s">
        <v>6518</v>
      </c>
    </row>
    <row r="15923" spans="1:5" ht="15.6">
      <c r="A15923" s="358" t="s">
        <v>45826</v>
      </c>
      <c r="B15923" s="358" t="s">
        <v>45827</v>
      </c>
      <c r="C15923" s="359">
        <v>2</v>
      </c>
      <c r="D15923" s="357" t="s">
        <v>45825</v>
      </c>
      <c r="E15923" s="357" t="s">
        <v>45825</v>
      </c>
    </row>
    <row r="15924" spans="1:5" ht="15.6">
      <c r="A15924" s="358" t="s">
        <v>21683</v>
      </c>
      <c r="B15924" s="358" t="s">
        <v>21684</v>
      </c>
      <c r="C15924" s="359">
        <v>2</v>
      </c>
      <c r="D15924" s="357" t="s">
        <v>8444</v>
      </c>
      <c r="E15924" s="357" t="s">
        <v>8444</v>
      </c>
    </row>
    <row r="15925" spans="1:5" ht="15.6">
      <c r="A15925" s="358" t="s">
        <v>21683</v>
      </c>
      <c r="B15925" s="358" t="s">
        <v>21684</v>
      </c>
      <c r="C15925" s="359">
        <v>2</v>
      </c>
      <c r="D15925" s="357" t="s">
        <v>8444</v>
      </c>
      <c r="E15925" s="357" t="s">
        <v>8444</v>
      </c>
    </row>
    <row r="15926" spans="1:5" ht="15.6">
      <c r="A15926" s="358" t="s">
        <v>10262</v>
      </c>
      <c r="B15926" s="358" t="s">
        <v>61411</v>
      </c>
      <c r="C15926" s="359">
        <v>2</v>
      </c>
      <c r="D15926" s="357" t="s">
        <v>61410</v>
      </c>
      <c r="E15926" s="357" t="s">
        <v>61410</v>
      </c>
    </row>
    <row r="15927" spans="1:5" ht="15.6">
      <c r="A15927" s="358" t="s">
        <v>10262</v>
      </c>
      <c r="B15927" s="358" t="s">
        <v>61411</v>
      </c>
      <c r="C15927" s="359">
        <v>2</v>
      </c>
      <c r="D15927" s="357" t="s">
        <v>61410</v>
      </c>
      <c r="E15927" s="357" t="s">
        <v>61410</v>
      </c>
    </row>
    <row r="15928" spans="1:5" ht="15.6">
      <c r="A15928" s="358" t="s">
        <v>19561</v>
      </c>
      <c r="B15928" s="358" t="s">
        <v>19562</v>
      </c>
      <c r="C15928" s="359">
        <v>2</v>
      </c>
      <c r="D15928" s="357" t="s">
        <v>7381</v>
      </c>
      <c r="E15928" s="357" t="s">
        <v>7381</v>
      </c>
    </row>
    <row r="15929" spans="1:5" ht="15.6">
      <c r="A15929" s="358" t="s">
        <v>1866</v>
      </c>
      <c r="B15929" s="358" t="s">
        <v>22300</v>
      </c>
      <c r="C15929" s="359">
        <v>2</v>
      </c>
      <c r="D15929" s="357" t="s">
        <v>9065</v>
      </c>
      <c r="E15929" s="357" t="s">
        <v>9065</v>
      </c>
    </row>
    <row r="15930" spans="1:5" ht="15.6">
      <c r="A15930" s="358" t="s">
        <v>25150</v>
      </c>
      <c r="B15930" s="358" t="s">
        <v>25151</v>
      </c>
      <c r="C15930" s="359">
        <v>2</v>
      </c>
      <c r="D15930" s="357" t="s">
        <v>25149</v>
      </c>
      <c r="E15930" s="357" t="s">
        <v>25149</v>
      </c>
    </row>
    <row r="15931" spans="1:5" ht="15.6">
      <c r="A15931" s="358" t="s">
        <v>10262</v>
      </c>
      <c r="B15931" s="358" t="s">
        <v>33435</v>
      </c>
      <c r="C15931" s="359">
        <v>2</v>
      </c>
      <c r="D15931" s="357" t="s">
        <v>33434</v>
      </c>
      <c r="E15931" s="357" t="s">
        <v>33434</v>
      </c>
    </row>
    <row r="15932" spans="1:5" ht="15.6">
      <c r="A15932" s="358" t="s">
        <v>10262</v>
      </c>
      <c r="B15932" s="358" t="s">
        <v>33435</v>
      </c>
      <c r="C15932" s="359">
        <v>2</v>
      </c>
      <c r="D15932" s="357" t="s">
        <v>33434</v>
      </c>
      <c r="E15932" s="357" t="s">
        <v>33434</v>
      </c>
    </row>
    <row r="15933" spans="1:5" ht="15.6">
      <c r="A15933" s="358" t="s">
        <v>16938</v>
      </c>
      <c r="B15933" s="358" t="s">
        <v>16939</v>
      </c>
      <c r="C15933" s="359">
        <v>2</v>
      </c>
      <c r="D15933" s="357" t="s">
        <v>5779</v>
      </c>
      <c r="E15933" s="357" t="s">
        <v>5779</v>
      </c>
    </row>
    <row r="15934" spans="1:5" ht="15.6">
      <c r="A15934" s="358" t="s">
        <v>16938</v>
      </c>
      <c r="B15934" s="358" t="s">
        <v>16939</v>
      </c>
      <c r="C15934" s="359">
        <v>2</v>
      </c>
      <c r="D15934" s="357" t="s">
        <v>5779</v>
      </c>
      <c r="E15934" s="357" t="s">
        <v>5779</v>
      </c>
    </row>
    <row r="15935" spans="1:5" ht="15.6">
      <c r="A15935" s="358" t="s">
        <v>39693</v>
      </c>
      <c r="B15935" s="358" t="s">
        <v>39694</v>
      </c>
      <c r="C15935" s="359">
        <v>2</v>
      </c>
      <c r="D15935" s="357" t="s">
        <v>39692</v>
      </c>
      <c r="E15935" s="357" t="s">
        <v>39692</v>
      </c>
    </row>
    <row r="15936" spans="1:5" ht="15.6">
      <c r="A15936" s="358" t="s">
        <v>1279</v>
      </c>
      <c r="B15936" s="358" t="s">
        <v>18267</v>
      </c>
      <c r="C15936" s="359">
        <v>2</v>
      </c>
      <c r="D15936" s="357" t="s">
        <v>7153</v>
      </c>
      <c r="E15936" s="357" t="s">
        <v>7153</v>
      </c>
    </row>
    <row r="15937" spans="1:5" ht="15.6">
      <c r="A15937" s="358" t="s">
        <v>1279</v>
      </c>
      <c r="B15937" s="358" t="s">
        <v>18267</v>
      </c>
      <c r="C15937" s="359">
        <v>2</v>
      </c>
      <c r="D15937" s="357" t="s">
        <v>7153</v>
      </c>
      <c r="E15937" s="357" t="s">
        <v>7153</v>
      </c>
    </row>
    <row r="15938" spans="1:5" ht="15.6">
      <c r="A15938" s="358" t="s">
        <v>1710</v>
      </c>
      <c r="B15938" s="358" t="s">
        <v>21461</v>
      </c>
      <c r="C15938" s="359">
        <v>2</v>
      </c>
      <c r="D15938" s="357" t="s">
        <v>8676</v>
      </c>
      <c r="E15938" s="357" t="s">
        <v>8676</v>
      </c>
    </row>
    <row r="15939" spans="1:5" ht="15.6">
      <c r="A15939" s="358" t="s">
        <v>1710</v>
      </c>
      <c r="B15939" s="358" t="s">
        <v>21461</v>
      </c>
      <c r="C15939" s="359">
        <v>2</v>
      </c>
      <c r="D15939" s="357" t="s">
        <v>8676</v>
      </c>
      <c r="E15939" s="357" t="s">
        <v>8676</v>
      </c>
    </row>
    <row r="15940" spans="1:5" ht="15.6">
      <c r="A15940" s="358" t="s">
        <v>1710</v>
      </c>
      <c r="B15940" s="358" t="s">
        <v>21461</v>
      </c>
      <c r="C15940" s="359">
        <v>2</v>
      </c>
      <c r="D15940" s="357" t="s">
        <v>8676</v>
      </c>
      <c r="E15940" s="357" t="s">
        <v>8676</v>
      </c>
    </row>
    <row r="15941" spans="1:5" ht="15.6">
      <c r="A15941" s="358" t="s">
        <v>505</v>
      </c>
      <c r="B15941" s="358" t="s">
        <v>12914</v>
      </c>
      <c r="C15941" s="359">
        <v>2</v>
      </c>
      <c r="D15941" s="357" t="s">
        <v>3868</v>
      </c>
      <c r="E15941" s="357" t="s">
        <v>3868</v>
      </c>
    </row>
    <row r="15942" spans="1:5" ht="15.6">
      <c r="A15942" s="358" t="s">
        <v>505</v>
      </c>
      <c r="B15942" s="358" t="s">
        <v>12914</v>
      </c>
      <c r="C15942" s="359">
        <v>2</v>
      </c>
      <c r="D15942" s="357" t="s">
        <v>3868</v>
      </c>
      <c r="E15942" s="357" t="s">
        <v>3868</v>
      </c>
    </row>
    <row r="15943" spans="1:5" ht="15.6">
      <c r="A15943" s="358" t="s">
        <v>505</v>
      </c>
      <c r="B15943" s="358" t="s">
        <v>12914</v>
      </c>
      <c r="C15943" s="359">
        <v>2</v>
      </c>
      <c r="D15943" s="357" t="s">
        <v>3868</v>
      </c>
      <c r="E15943" s="357" t="s">
        <v>3868</v>
      </c>
    </row>
    <row r="15944" spans="1:5" ht="15.6">
      <c r="A15944" s="358" t="s">
        <v>970</v>
      </c>
      <c r="B15944" s="358" t="s">
        <v>16600</v>
      </c>
      <c r="C15944" s="359">
        <v>2</v>
      </c>
      <c r="D15944" s="357" t="s">
        <v>5958</v>
      </c>
      <c r="E15944" s="357" t="s">
        <v>5958</v>
      </c>
    </row>
    <row r="15945" spans="1:5" ht="15.6">
      <c r="A15945" s="358" t="s">
        <v>970</v>
      </c>
      <c r="B15945" s="358" t="s">
        <v>16600</v>
      </c>
      <c r="C15945" s="359">
        <v>2</v>
      </c>
      <c r="D15945" s="357" t="s">
        <v>5958</v>
      </c>
      <c r="E15945" s="357" t="s">
        <v>5958</v>
      </c>
    </row>
    <row r="15946" spans="1:5" ht="15.6">
      <c r="A15946" s="358" t="s">
        <v>45186</v>
      </c>
      <c r="B15946" s="358" t="s">
        <v>45187</v>
      </c>
      <c r="C15946" s="359">
        <v>2</v>
      </c>
      <c r="D15946" s="357" t="s">
        <v>45185</v>
      </c>
      <c r="E15946" s="357" t="s">
        <v>45185</v>
      </c>
    </row>
    <row r="15947" spans="1:5" ht="15.6">
      <c r="A15947" s="358" t="s">
        <v>45186</v>
      </c>
      <c r="B15947" s="358" t="s">
        <v>45187</v>
      </c>
      <c r="C15947" s="359">
        <v>2</v>
      </c>
      <c r="D15947" s="357" t="s">
        <v>45185</v>
      </c>
      <c r="E15947" s="357" t="s">
        <v>45185</v>
      </c>
    </row>
    <row r="15948" spans="1:5" ht="15.6">
      <c r="A15948" s="358" t="s">
        <v>1711</v>
      </c>
      <c r="B15948" s="358" t="s">
        <v>21955</v>
      </c>
      <c r="C15948" s="359">
        <v>2</v>
      </c>
      <c r="D15948" s="357" t="s">
        <v>8678</v>
      </c>
      <c r="E15948" s="357" t="s">
        <v>8678</v>
      </c>
    </row>
    <row r="15949" spans="1:5" ht="15.6">
      <c r="A15949" s="358" t="s">
        <v>1711</v>
      </c>
      <c r="B15949" s="358" t="s">
        <v>21955</v>
      </c>
      <c r="C15949" s="359">
        <v>2</v>
      </c>
      <c r="D15949" s="357" t="s">
        <v>8678</v>
      </c>
      <c r="E15949" s="357" t="s">
        <v>8678</v>
      </c>
    </row>
    <row r="15950" spans="1:5" ht="15.6">
      <c r="A15950" s="358" t="s">
        <v>1711</v>
      </c>
      <c r="B15950" s="358" t="s">
        <v>21955</v>
      </c>
      <c r="C15950" s="359">
        <v>2</v>
      </c>
      <c r="D15950" s="357" t="s">
        <v>8678</v>
      </c>
      <c r="E15950" s="357" t="s">
        <v>8678</v>
      </c>
    </row>
    <row r="15951" spans="1:5" ht="15.6">
      <c r="A15951" s="358" t="s">
        <v>52387</v>
      </c>
      <c r="B15951" s="358" t="s">
        <v>52388</v>
      </c>
      <c r="C15951" s="359">
        <v>2</v>
      </c>
      <c r="D15951" s="357" t="s">
        <v>52386</v>
      </c>
      <c r="E15951" s="357" t="s">
        <v>52386</v>
      </c>
    </row>
    <row r="15952" spans="1:5" ht="15.6">
      <c r="A15952" s="358" t="s">
        <v>52387</v>
      </c>
      <c r="B15952" s="358" t="s">
        <v>52388</v>
      </c>
      <c r="C15952" s="359">
        <v>2</v>
      </c>
      <c r="D15952" s="357" t="s">
        <v>52386</v>
      </c>
      <c r="E15952" s="357" t="s">
        <v>52386</v>
      </c>
    </row>
    <row r="15953" spans="1:5" ht="15.6">
      <c r="A15953" s="358" t="s">
        <v>34549</v>
      </c>
      <c r="B15953" s="358" t="s">
        <v>34550</v>
      </c>
      <c r="C15953" s="359">
        <v>2</v>
      </c>
      <c r="D15953" s="357" t="s">
        <v>34548</v>
      </c>
      <c r="E15953" s="357" t="s">
        <v>34548</v>
      </c>
    </row>
    <row r="15954" spans="1:5" ht="15.6">
      <c r="A15954" s="358" t="s">
        <v>50362</v>
      </c>
      <c r="B15954" s="358" t="s">
        <v>50363</v>
      </c>
      <c r="C15954" s="359">
        <v>2</v>
      </c>
      <c r="D15954" s="357" t="s">
        <v>50361</v>
      </c>
      <c r="E15954" s="357" t="s">
        <v>50361</v>
      </c>
    </row>
    <row r="15955" spans="1:5" ht="15.6">
      <c r="A15955" s="358" t="s">
        <v>61413</v>
      </c>
      <c r="B15955" s="358" t="s">
        <v>61413</v>
      </c>
      <c r="C15955" s="359">
        <v>2</v>
      </c>
      <c r="D15955" s="357" t="s">
        <v>61412</v>
      </c>
      <c r="E15955" s="357" t="s">
        <v>61412</v>
      </c>
    </row>
    <row r="15956" spans="1:5" ht="15.6">
      <c r="A15956" s="358" t="s">
        <v>835</v>
      </c>
      <c r="B15956" s="358" t="s">
        <v>15366</v>
      </c>
      <c r="C15956" s="359">
        <v>2</v>
      </c>
      <c r="D15956" s="357" t="s">
        <v>5163</v>
      </c>
      <c r="E15956" s="357" t="s">
        <v>5163</v>
      </c>
    </row>
    <row r="15957" spans="1:5" ht="15.6">
      <c r="A15957" s="358" t="s">
        <v>835</v>
      </c>
      <c r="B15957" s="358" t="s">
        <v>15366</v>
      </c>
      <c r="C15957" s="359">
        <v>2</v>
      </c>
      <c r="D15957" s="357" t="s">
        <v>5163</v>
      </c>
      <c r="E15957" s="357" t="s">
        <v>5163</v>
      </c>
    </row>
    <row r="15958" spans="1:5" ht="15.6">
      <c r="A15958" s="358" t="s">
        <v>1265</v>
      </c>
      <c r="B15958" s="358" t="s">
        <v>18238</v>
      </c>
      <c r="C15958" s="359">
        <v>2</v>
      </c>
      <c r="D15958" s="357" t="s">
        <v>7122</v>
      </c>
      <c r="E15958" s="357" t="s">
        <v>7122</v>
      </c>
    </row>
    <row r="15959" spans="1:5" ht="15.6">
      <c r="A15959" s="358" t="s">
        <v>1265</v>
      </c>
      <c r="B15959" s="358" t="s">
        <v>18238</v>
      </c>
      <c r="C15959" s="359">
        <v>2</v>
      </c>
      <c r="D15959" s="357" t="s">
        <v>7122</v>
      </c>
      <c r="E15959" s="357" t="s">
        <v>7122</v>
      </c>
    </row>
    <row r="15960" spans="1:5" ht="15.6">
      <c r="A15960" s="358" t="s">
        <v>1265</v>
      </c>
      <c r="B15960" s="358" t="s">
        <v>18238</v>
      </c>
      <c r="C15960" s="359">
        <v>2</v>
      </c>
      <c r="D15960" s="357" t="s">
        <v>7122</v>
      </c>
      <c r="E15960" s="357" t="s">
        <v>7122</v>
      </c>
    </row>
    <row r="15961" spans="1:5" ht="15.6">
      <c r="A15961" s="358" t="s">
        <v>20623</v>
      </c>
      <c r="B15961" s="358" t="s">
        <v>20624</v>
      </c>
      <c r="C15961" s="359">
        <v>2</v>
      </c>
      <c r="D15961" s="357" t="s">
        <v>8130</v>
      </c>
      <c r="E15961" s="357" t="s">
        <v>8130</v>
      </c>
    </row>
    <row r="15962" spans="1:5" ht="15.6">
      <c r="A15962" s="358" t="s">
        <v>20623</v>
      </c>
      <c r="B15962" s="358" t="s">
        <v>20624</v>
      </c>
      <c r="C15962" s="359">
        <v>2</v>
      </c>
      <c r="D15962" s="357" t="s">
        <v>8130</v>
      </c>
      <c r="E15962" s="357" t="s">
        <v>8130</v>
      </c>
    </row>
    <row r="15963" spans="1:5" ht="15.6">
      <c r="A15963" s="358" t="s">
        <v>61415</v>
      </c>
      <c r="B15963" s="358" t="s">
        <v>61415</v>
      </c>
      <c r="C15963" s="359">
        <v>2</v>
      </c>
      <c r="D15963" s="357" t="s">
        <v>61414</v>
      </c>
      <c r="E15963" s="357" t="s">
        <v>61414</v>
      </c>
    </row>
    <row r="15964" spans="1:5" ht="15.6">
      <c r="A15964" s="358" t="s">
        <v>13266</v>
      </c>
      <c r="B15964" s="358" t="s">
        <v>13267</v>
      </c>
      <c r="C15964" s="359">
        <v>2</v>
      </c>
      <c r="D15964" s="357" t="s">
        <v>4179</v>
      </c>
      <c r="E15964" s="357" t="s">
        <v>4179</v>
      </c>
    </row>
    <row r="15965" spans="1:5" ht="15.6">
      <c r="A15965" s="358" t="s">
        <v>13266</v>
      </c>
      <c r="B15965" s="358" t="s">
        <v>13267</v>
      </c>
      <c r="C15965" s="359">
        <v>2</v>
      </c>
      <c r="D15965" s="357" t="s">
        <v>4179</v>
      </c>
      <c r="E15965" s="357" t="s">
        <v>4179</v>
      </c>
    </row>
    <row r="15966" spans="1:5" ht="15.6">
      <c r="A15966" s="358" t="s">
        <v>61417</v>
      </c>
      <c r="B15966" s="358" t="s">
        <v>61418</v>
      </c>
      <c r="C15966" s="359">
        <v>2</v>
      </c>
      <c r="D15966" s="357" t="s">
        <v>61416</v>
      </c>
      <c r="E15966" s="357" t="s">
        <v>61416</v>
      </c>
    </row>
    <row r="15967" spans="1:5" ht="15.6">
      <c r="A15967" s="358" t="s">
        <v>38648</v>
      </c>
      <c r="B15967" s="358" t="s">
        <v>38649</v>
      </c>
      <c r="C15967" s="359">
        <v>2</v>
      </c>
      <c r="D15967" s="357" t="s">
        <v>38647</v>
      </c>
      <c r="E15967" s="357" t="s">
        <v>38647</v>
      </c>
    </row>
    <row r="15968" spans="1:5" ht="15.6">
      <c r="A15968" s="358" t="s">
        <v>13384</v>
      </c>
      <c r="B15968" s="358" t="s">
        <v>13385</v>
      </c>
      <c r="C15968" s="359">
        <v>2</v>
      </c>
      <c r="D15968" s="357" t="s">
        <v>3570</v>
      </c>
      <c r="E15968" s="357" t="s">
        <v>3570</v>
      </c>
    </row>
    <row r="15969" spans="1:5" ht="15.6">
      <c r="A15969" s="358" t="s">
        <v>422</v>
      </c>
      <c r="B15969" s="358" t="s">
        <v>12683</v>
      </c>
      <c r="C15969" s="359">
        <v>2</v>
      </c>
      <c r="D15969" s="357" t="s">
        <v>3621</v>
      </c>
      <c r="E15969" s="357" t="s">
        <v>3621</v>
      </c>
    </row>
    <row r="15970" spans="1:5" ht="15.6">
      <c r="A15970" s="358" t="s">
        <v>1053</v>
      </c>
      <c r="B15970" s="358" t="s">
        <v>18494</v>
      </c>
      <c r="C15970" s="359">
        <v>2</v>
      </c>
      <c r="D15970" s="357" t="s">
        <v>6319</v>
      </c>
      <c r="E15970" s="357" t="s">
        <v>6319</v>
      </c>
    </row>
    <row r="15971" spans="1:5" ht="15.6">
      <c r="A15971" s="358" t="s">
        <v>1668</v>
      </c>
      <c r="B15971" s="358" t="s">
        <v>21297</v>
      </c>
      <c r="C15971" s="359">
        <v>2</v>
      </c>
      <c r="D15971" s="357" t="s">
        <v>8515</v>
      </c>
      <c r="E15971" s="357" t="s">
        <v>8515</v>
      </c>
    </row>
    <row r="15972" spans="1:5" ht="15.6">
      <c r="A15972" s="358" t="s">
        <v>16760</v>
      </c>
      <c r="B15972" s="358" t="s">
        <v>16761</v>
      </c>
      <c r="C15972" s="359">
        <v>2</v>
      </c>
      <c r="D15972" s="357" t="s">
        <v>5970</v>
      </c>
      <c r="E15972" s="357" t="s">
        <v>5970</v>
      </c>
    </row>
    <row r="15973" spans="1:5" ht="15.6">
      <c r="A15973" s="358" t="s">
        <v>2033</v>
      </c>
      <c r="B15973" s="358" t="s">
        <v>2033</v>
      </c>
      <c r="C15973" s="359">
        <v>2</v>
      </c>
      <c r="D15973" s="357" t="s">
        <v>9735</v>
      </c>
      <c r="E15973" s="357" t="s">
        <v>9735</v>
      </c>
    </row>
    <row r="15974" spans="1:5" ht="15.6">
      <c r="A15974" s="358" t="s">
        <v>2033</v>
      </c>
      <c r="B15974" s="358" t="s">
        <v>2033</v>
      </c>
      <c r="C15974" s="359">
        <v>2</v>
      </c>
      <c r="D15974" s="357" t="s">
        <v>9735</v>
      </c>
      <c r="E15974" s="357" t="s">
        <v>9735</v>
      </c>
    </row>
    <row r="15975" spans="1:5" ht="15.6">
      <c r="A15975" s="358" t="s">
        <v>24910</v>
      </c>
      <c r="B15975" s="358" t="s">
        <v>24911</v>
      </c>
      <c r="C15975" s="359">
        <v>2</v>
      </c>
      <c r="D15975" s="357" t="s">
        <v>24909</v>
      </c>
      <c r="E15975" s="357" t="s">
        <v>24909</v>
      </c>
    </row>
    <row r="15976" spans="1:5" ht="15.6">
      <c r="A15976" s="358" t="s">
        <v>35561</v>
      </c>
      <c r="B15976" s="358" t="s">
        <v>35562</v>
      </c>
      <c r="C15976" s="359">
        <v>2</v>
      </c>
      <c r="D15976" s="357" t="s">
        <v>35560</v>
      </c>
      <c r="E15976" s="357" t="s">
        <v>35560</v>
      </c>
    </row>
    <row r="15977" spans="1:5" ht="15.6">
      <c r="A15977" s="358" t="s">
        <v>1330</v>
      </c>
      <c r="B15977" s="358" t="s">
        <v>18418</v>
      </c>
      <c r="C15977" s="359">
        <v>2</v>
      </c>
      <c r="D15977" s="357" t="s">
        <v>7306</v>
      </c>
      <c r="E15977" s="357" t="s">
        <v>7306</v>
      </c>
    </row>
    <row r="15978" spans="1:5" ht="15.6">
      <c r="A15978" s="358" t="s">
        <v>1330</v>
      </c>
      <c r="B15978" s="358" t="s">
        <v>18418</v>
      </c>
      <c r="C15978" s="359">
        <v>2</v>
      </c>
      <c r="D15978" s="357" t="s">
        <v>7306</v>
      </c>
      <c r="E15978" s="357" t="s">
        <v>7306</v>
      </c>
    </row>
    <row r="15979" spans="1:5" ht="15.6">
      <c r="A15979" s="358" t="s">
        <v>1330</v>
      </c>
      <c r="B15979" s="358" t="s">
        <v>18418</v>
      </c>
      <c r="C15979" s="359">
        <v>2</v>
      </c>
      <c r="D15979" s="357" t="s">
        <v>7306</v>
      </c>
      <c r="E15979" s="357" t="s">
        <v>7306</v>
      </c>
    </row>
    <row r="15980" spans="1:5" ht="15.6">
      <c r="A15980" s="358" t="s">
        <v>49629</v>
      </c>
      <c r="B15980" s="358" t="s">
        <v>49630</v>
      </c>
      <c r="C15980" s="359">
        <v>2</v>
      </c>
      <c r="D15980" s="357" t="s">
        <v>49628</v>
      </c>
      <c r="E15980" s="357" t="s">
        <v>49628</v>
      </c>
    </row>
    <row r="15981" spans="1:5" ht="15.6">
      <c r="A15981" s="358" t="s">
        <v>10262</v>
      </c>
      <c r="B15981" s="358" t="s">
        <v>59253</v>
      </c>
      <c r="C15981" s="359">
        <v>2</v>
      </c>
      <c r="D15981" s="357" t="s">
        <v>61419</v>
      </c>
      <c r="E15981" s="357" t="s">
        <v>61419</v>
      </c>
    </row>
    <row r="15982" spans="1:5" ht="15.6">
      <c r="A15982" s="358" t="s">
        <v>10262</v>
      </c>
      <c r="B15982" s="358" t="s">
        <v>59253</v>
      </c>
      <c r="C15982" s="359">
        <v>2</v>
      </c>
      <c r="D15982" s="357" t="s">
        <v>61419</v>
      </c>
      <c r="E15982" s="357" t="s">
        <v>61419</v>
      </c>
    </row>
    <row r="15983" spans="1:5" ht="15.6">
      <c r="A15983" s="358" t="s">
        <v>35840</v>
      </c>
      <c r="B15983" s="358" t="s">
        <v>35841</v>
      </c>
      <c r="C15983" s="359">
        <v>2</v>
      </c>
      <c r="D15983" s="357" t="s">
        <v>35839</v>
      </c>
      <c r="E15983" s="357" t="s">
        <v>35839</v>
      </c>
    </row>
    <row r="15984" spans="1:5" ht="15.6">
      <c r="A15984" s="358" t="s">
        <v>40479</v>
      </c>
      <c r="B15984" s="358" t="s">
        <v>40480</v>
      </c>
      <c r="C15984" s="359">
        <v>2</v>
      </c>
      <c r="D15984" s="357" t="s">
        <v>40478</v>
      </c>
      <c r="E15984" s="357" t="s">
        <v>40478</v>
      </c>
    </row>
    <row r="15985" spans="1:5" ht="15.6">
      <c r="A15985" s="358" t="s">
        <v>55990</v>
      </c>
      <c r="B15985" s="358" t="s">
        <v>61421</v>
      </c>
      <c r="C15985" s="359">
        <v>2</v>
      </c>
      <c r="D15985" s="357" t="s">
        <v>61420</v>
      </c>
      <c r="E15985" s="357" t="s">
        <v>61420</v>
      </c>
    </row>
    <row r="15986" spans="1:5" ht="15.6">
      <c r="A15986" s="358" t="s">
        <v>52782</v>
      </c>
      <c r="B15986" s="358" t="s">
        <v>52783</v>
      </c>
      <c r="C15986" s="359">
        <v>1.9</v>
      </c>
      <c r="D15986" s="357" t="s">
        <v>52781</v>
      </c>
      <c r="E15986" s="357" t="s">
        <v>52781</v>
      </c>
    </row>
    <row r="15987" spans="1:5" ht="15.6">
      <c r="A15987" s="358" t="s">
        <v>48476</v>
      </c>
      <c r="B15987" s="358" t="s">
        <v>48477</v>
      </c>
      <c r="C15987" s="359">
        <v>1.9</v>
      </c>
      <c r="D15987" s="357" t="s">
        <v>48475</v>
      </c>
      <c r="E15987" s="357" t="s">
        <v>48475</v>
      </c>
    </row>
    <row r="15988" spans="1:5" ht="15.6">
      <c r="A15988" s="358" t="s">
        <v>43359</v>
      </c>
      <c r="B15988" s="358" t="s">
        <v>43360</v>
      </c>
      <c r="C15988" s="359">
        <v>1.9</v>
      </c>
      <c r="D15988" s="357" t="s">
        <v>43358</v>
      </c>
      <c r="E15988" s="357" t="s">
        <v>43358</v>
      </c>
    </row>
    <row r="15989" spans="1:5" ht="15.6">
      <c r="A15989" s="358" t="s">
        <v>39195</v>
      </c>
      <c r="B15989" s="358" t="s">
        <v>39196</v>
      </c>
      <c r="C15989" s="359">
        <v>1.9</v>
      </c>
      <c r="D15989" s="357" t="s">
        <v>39194</v>
      </c>
      <c r="E15989" s="357" t="s">
        <v>39194</v>
      </c>
    </row>
    <row r="15990" spans="1:5" ht="15.6">
      <c r="A15990" s="358" t="s">
        <v>39195</v>
      </c>
      <c r="B15990" s="358" t="s">
        <v>39196</v>
      </c>
      <c r="C15990" s="359">
        <v>1.9</v>
      </c>
      <c r="D15990" s="357" t="s">
        <v>39194</v>
      </c>
      <c r="E15990" s="357" t="s">
        <v>39194</v>
      </c>
    </row>
    <row r="15991" spans="1:5" ht="15.6">
      <c r="A15991" s="358" t="s">
        <v>28631</v>
      </c>
      <c r="B15991" s="358" t="s">
        <v>28632</v>
      </c>
      <c r="C15991" s="359">
        <v>1.9</v>
      </c>
      <c r="D15991" s="357" t="s">
        <v>28630</v>
      </c>
      <c r="E15991" s="357" t="s">
        <v>28630</v>
      </c>
    </row>
    <row r="15992" spans="1:5" ht="15.6">
      <c r="A15992" s="358" t="s">
        <v>26594</v>
      </c>
      <c r="B15992" s="358" t="s">
        <v>26595</v>
      </c>
      <c r="C15992" s="359">
        <v>1.9</v>
      </c>
      <c r="D15992" s="357" t="s">
        <v>26593</v>
      </c>
      <c r="E15992" s="357" t="s">
        <v>26593</v>
      </c>
    </row>
    <row r="15993" spans="1:5" ht="15.6">
      <c r="A15993" s="358" t="s">
        <v>25087</v>
      </c>
      <c r="B15993" s="358" t="s">
        <v>25088</v>
      </c>
      <c r="C15993" s="359">
        <v>1.9</v>
      </c>
      <c r="D15993" s="357" t="s">
        <v>25086</v>
      </c>
      <c r="E15993" s="357" t="s">
        <v>25086</v>
      </c>
    </row>
    <row r="15994" spans="1:5" ht="15.6">
      <c r="A15994" s="358" t="s">
        <v>25087</v>
      </c>
      <c r="B15994" s="358" t="s">
        <v>25088</v>
      </c>
      <c r="C15994" s="359">
        <v>1.9</v>
      </c>
      <c r="D15994" s="357" t="s">
        <v>25086</v>
      </c>
      <c r="E15994" s="357" t="s">
        <v>25086</v>
      </c>
    </row>
    <row r="15995" spans="1:5" ht="15.6">
      <c r="A15995" s="358" t="s">
        <v>35013</v>
      </c>
      <c r="B15995" s="358" t="s">
        <v>35014</v>
      </c>
      <c r="C15995" s="359">
        <v>1.9</v>
      </c>
      <c r="D15995" s="357" t="s">
        <v>35012</v>
      </c>
      <c r="E15995" s="357" t="s">
        <v>35012</v>
      </c>
    </row>
    <row r="15996" spans="1:5" ht="15.6">
      <c r="A15996" s="358" t="s">
        <v>25960</v>
      </c>
      <c r="B15996" s="358" t="s">
        <v>25961</v>
      </c>
      <c r="C15996" s="359">
        <v>1.9</v>
      </c>
      <c r="D15996" s="357" t="s">
        <v>25959</v>
      </c>
      <c r="E15996" s="357" t="s">
        <v>25959</v>
      </c>
    </row>
    <row r="15997" spans="1:5" ht="15.6">
      <c r="A15997" s="358" t="s">
        <v>32564</v>
      </c>
      <c r="B15997" s="358" t="s">
        <v>32564</v>
      </c>
      <c r="C15997" s="359">
        <v>1.9</v>
      </c>
      <c r="D15997" s="357" t="s">
        <v>32563</v>
      </c>
      <c r="E15997" s="357" t="s">
        <v>32563</v>
      </c>
    </row>
    <row r="15998" spans="1:5" ht="15.6">
      <c r="A15998" s="358" t="s">
        <v>48347</v>
      </c>
      <c r="B15998" s="358" t="s">
        <v>48348</v>
      </c>
      <c r="C15998" s="359">
        <v>1.9</v>
      </c>
      <c r="D15998" s="357" t="s">
        <v>48346</v>
      </c>
      <c r="E15998" s="357" t="s">
        <v>48346</v>
      </c>
    </row>
    <row r="15999" spans="1:5" ht="15.6">
      <c r="A15999" s="358" t="s">
        <v>48347</v>
      </c>
      <c r="B15999" s="358" t="s">
        <v>48348</v>
      </c>
      <c r="C15999" s="359">
        <v>1.9</v>
      </c>
      <c r="D15999" s="357" t="s">
        <v>48346</v>
      </c>
      <c r="E15999" s="357" t="s">
        <v>48346</v>
      </c>
    </row>
    <row r="16000" spans="1:5" ht="15.6">
      <c r="A16000" s="358" t="s">
        <v>37143</v>
      </c>
      <c r="B16000" s="358" t="s">
        <v>37144</v>
      </c>
      <c r="C16000" s="359">
        <v>1.9</v>
      </c>
      <c r="D16000" s="357" t="s">
        <v>37142</v>
      </c>
      <c r="E16000" s="357" t="s">
        <v>37142</v>
      </c>
    </row>
    <row r="16001" spans="1:5" ht="15.6">
      <c r="A16001" s="358" t="s">
        <v>45367</v>
      </c>
      <c r="B16001" s="358" t="s">
        <v>45367</v>
      </c>
      <c r="C16001" s="359">
        <v>1.9</v>
      </c>
      <c r="D16001" s="357" t="s">
        <v>45366</v>
      </c>
      <c r="E16001" s="357" t="s">
        <v>45366</v>
      </c>
    </row>
    <row r="16002" spans="1:5" ht="15.6">
      <c r="A16002" s="358" t="s">
        <v>45755</v>
      </c>
      <c r="B16002" s="358" t="s">
        <v>45756</v>
      </c>
      <c r="C16002" s="359">
        <v>1.9</v>
      </c>
      <c r="D16002" s="357" t="s">
        <v>45754</v>
      </c>
      <c r="E16002" s="357" t="s">
        <v>45754</v>
      </c>
    </row>
    <row r="16003" spans="1:5" ht="15.6">
      <c r="A16003" s="358" t="s">
        <v>45755</v>
      </c>
      <c r="B16003" s="358" t="s">
        <v>45756</v>
      </c>
      <c r="C16003" s="359">
        <v>1.9</v>
      </c>
      <c r="D16003" s="357" t="s">
        <v>45754</v>
      </c>
      <c r="E16003" s="357" t="s">
        <v>45754</v>
      </c>
    </row>
    <row r="16004" spans="1:5" ht="15.6">
      <c r="A16004" s="358" t="s">
        <v>1670</v>
      </c>
      <c r="B16004" s="358" t="s">
        <v>21333</v>
      </c>
      <c r="C16004" s="359">
        <v>1.9</v>
      </c>
      <c r="D16004" s="357" t="s">
        <v>8540</v>
      </c>
      <c r="E16004" s="357" t="s">
        <v>8540</v>
      </c>
    </row>
    <row r="16005" spans="1:5" ht="15.6">
      <c r="A16005" s="358" t="s">
        <v>1670</v>
      </c>
      <c r="B16005" s="358" t="s">
        <v>21333</v>
      </c>
      <c r="C16005" s="359">
        <v>1.9</v>
      </c>
      <c r="D16005" s="357" t="s">
        <v>8540</v>
      </c>
      <c r="E16005" s="357" t="s">
        <v>8540</v>
      </c>
    </row>
    <row r="16006" spans="1:5" ht="15.6">
      <c r="A16006" s="358" t="s">
        <v>16887</v>
      </c>
      <c r="B16006" s="358" t="s">
        <v>16888</v>
      </c>
      <c r="C16006" s="359">
        <v>1.9</v>
      </c>
      <c r="D16006" s="357" t="s">
        <v>5709</v>
      </c>
      <c r="E16006" s="357" t="s">
        <v>5709</v>
      </c>
    </row>
    <row r="16007" spans="1:5" ht="15.6">
      <c r="A16007" s="358" t="s">
        <v>16887</v>
      </c>
      <c r="B16007" s="358" t="s">
        <v>16888</v>
      </c>
      <c r="C16007" s="359">
        <v>1.9</v>
      </c>
      <c r="D16007" s="357" t="s">
        <v>5709</v>
      </c>
      <c r="E16007" s="357" t="s">
        <v>5709</v>
      </c>
    </row>
    <row r="16008" spans="1:5" ht="15.6">
      <c r="A16008" s="358" t="s">
        <v>16887</v>
      </c>
      <c r="B16008" s="358" t="s">
        <v>16888</v>
      </c>
      <c r="C16008" s="359">
        <v>1.9</v>
      </c>
      <c r="D16008" s="357" t="s">
        <v>5709</v>
      </c>
      <c r="E16008" s="357" t="s">
        <v>5709</v>
      </c>
    </row>
    <row r="16009" spans="1:5" ht="15.6">
      <c r="A16009" s="358" t="s">
        <v>16887</v>
      </c>
      <c r="B16009" s="358" t="s">
        <v>16888</v>
      </c>
      <c r="C16009" s="359">
        <v>1.9</v>
      </c>
      <c r="D16009" s="357" t="s">
        <v>5709</v>
      </c>
      <c r="E16009" s="357" t="s">
        <v>5709</v>
      </c>
    </row>
    <row r="16010" spans="1:5" ht="15.6">
      <c r="A16010" s="358" t="s">
        <v>21709</v>
      </c>
      <c r="B16010" s="358" t="s">
        <v>21710</v>
      </c>
      <c r="C16010" s="359">
        <v>1.9</v>
      </c>
      <c r="D16010" s="357" t="s">
        <v>8462</v>
      </c>
      <c r="E16010" s="357" t="s">
        <v>8462</v>
      </c>
    </row>
    <row r="16011" spans="1:5" ht="15.6">
      <c r="A16011" s="358" t="s">
        <v>30171</v>
      </c>
      <c r="B16011" s="358" t="s">
        <v>30172</v>
      </c>
      <c r="C16011" s="359">
        <v>1.9</v>
      </c>
      <c r="D16011" s="357" t="s">
        <v>30170</v>
      </c>
      <c r="E16011" s="357" t="s">
        <v>30170</v>
      </c>
    </row>
    <row r="16012" spans="1:5" ht="15.6">
      <c r="A16012" s="358" t="s">
        <v>30171</v>
      </c>
      <c r="B16012" s="358" t="s">
        <v>30172</v>
      </c>
      <c r="C16012" s="359">
        <v>1.9</v>
      </c>
      <c r="D16012" s="357" t="s">
        <v>30170</v>
      </c>
      <c r="E16012" s="357" t="s">
        <v>30170</v>
      </c>
    </row>
    <row r="16013" spans="1:5" ht="15.6">
      <c r="A16013" s="358" t="s">
        <v>10616</v>
      </c>
      <c r="B16013" s="358" t="s">
        <v>10617</v>
      </c>
      <c r="C16013" s="359">
        <v>1.9</v>
      </c>
      <c r="D16013" s="357" t="s">
        <v>2513</v>
      </c>
      <c r="E16013" s="357" t="s">
        <v>2513</v>
      </c>
    </row>
    <row r="16014" spans="1:5" ht="15.6">
      <c r="A16014" s="358" t="s">
        <v>17351</v>
      </c>
      <c r="B16014" s="358" t="s">
        <v>17352</v>
      </c>
      <c r="C16014" s="359">
        <v>1.9</v>
      </c>
      <c r="D16014" s="357" t="s">
        <v>6202</v>
      </c>
      <c r="E16014" s="357" t="s">
        <v>6202</v>
      </c>
    </row>
    <row r="16015" spans="1:5" ht="15.6">
      <c r="A16015" s="358" t="s">
        <v>11164</v>
      </c>
      <c r="B16015" s="358" t="s">
        <v>21237</v>
      </c>
      <c r="C16015" s="359">
        <v>1.9</v>
      </c>
      <c r="D16015" s="357" t="s">
        <v>21236</v>
      </c>
      <c r="E16015" s="357" t="s">
        <v>21236</v>
      </c>
    </row>
    <row r="16016" spans="1:5" ht="15.6">
      <c r="A16016" s="358" t="s">
        <v>34741</v>
      </c>
      <c r="B16016" s="358" t="s">
        <v>34742</v>
      </c>
      <c r="C16016" s="359">
        <v>1.9</v>
      </c>
      <c r="D16016" s="357" t="s">
        <v>34740</v>
      </c>
      <c r="E16016" s="357" t="s">
        <v>34740</v>
      </c>
    </row>
    <row r="16017" spans="1:5" ht="15.6">
      <c r="A16017" s="358" t="s">
        <v>34741</v>
      </c>
      <c r="B16017" s="358" t="s">
        <v>34742</v>
      </c>
      <c r="C16017" s="359">
        <v>1.9</v>
      </c>
      <c r="D16017" s="357" t="s">
        <v>34740</v>
      </c>
      <c r="E16017" s="357" t="s">
        <v>34740</v>
      </c>
    </row>
    <row r="16018" spans="1:5" ht="15.6">
      <c r="A16018" s="358" t="s">
        <v>17868</v>
      </c>
      <c r="B16018" s="358" t="s">
        <v>17868</v>
      </c>
      <c r="C16018" s="359">
        <v>1.9</v>
      </c>
      <c r="D16018" s="357" t="s">
        <v>6728</v>
      </c>
      <c r="E16018" s="357" t="s">
        <v>6728</v>
      </c>
    </row>
    <row r="16019" spans="1:5" ht="15.6">
      <c r="A16019" s="358" t="s">
        <v>17868</v>
      </c>
      <c r="B16019" s="358" t="s">
        <v>17868</v>
      </c>
      <c r="C16019" s="359">
        <v>1.9</v>
      </c>
      <c r="D16019" s="357" t="s">
        <v>6728</v>
      </c>
      <c r="E16019" s="357" t="s">
        <v>6728</v>
      </c>
    </row>
    <row r="16020" spans="1:5" ht="15.6">
      <c r="A16020" s="358" t="s">
        <v>27125</v>
      </c>
      <c r="B16020" s="358" t="s">
        <v>27126</v>
      </c>
      <c r="C16020" s="359">
        <v>1.9</v>
      </c>
      <c r="D16020" s="357" t="s">
        <v>27124</v>
      </c>
      <c r="E16020" s="357" t="s">
        <v>27124</v>
      </c>
    </row>
    <row r="16021" spans="1:5" ht="15.6">
      <c r="A16021" s="358" t="s">
        <v>27125</v>
      </c>
      <c r="B16021" s="358" t="s">
        <v>27126</v>
      </c>
      <c r="C16021" s="359">
        <v>1.9</v>
      </c>
      <c r="D16021" s="357" t="s">
        <v>27124</v>
      </c>
      <c r="E16021" s="357" t="s">
        <v>27124</v>
      </c>
    </row>
    <row r="16022" spans="1:5" ht="15.6">
      <c r="A16022" s="358" t="s">
        <v>49874</v>
      </c>
      <c r="B16022" s="358" t="s">
        <v>49875</v>
      </c>
      <c r="C16022" s="359">
        <v>1.9</v>
      </c>
      <c r="D16022" s="357" t="s">
        <v>49873</v>
      </c>
      <c r="E16022" s="357" t="s">
        <v>49873</v>
      </c>
    </row>
    <row r="16023" spans="1:5" ht="15.6">
      <c r="A16023" s="358" t="s">
        <v>25084</v>
      </c>
      <c r="B16023" s="358" t="s">
        <v>25085</v>
      </c>
      <c r="C16023" s="359">
        <v>1.9</v>
      </c>
      <c r="D16023" s="357" t="s">
        <v>25083</v>
      </c>
      <c r="E16023" s="357" t="s">
        <v>25083</v>
      </c>
    </row>
    <row r="16024" spans="1:5" ht="15.6">
      <c r="A16024" s="358" t="s">
        <v>40765</v>
      </c>
      <c r="B16024" s="358" t="s">
        <v>40766</v>
      </c>
      <c r="C16024" s="359">
        <v>1.9</v>
      </c>
      <c r="D16024" s="357" t="s">
        <v>40764</v>
      </c>
      <c r="E16024" s="357" t="s">
        <v>40764</v>
      </c>
    </row>
    <row r="16025" spans="1:5" ht="15.6">
      <c r="A16025" s="358" t="s">
        <v>40765</v>
      </c>
      <c r="B16025" s="358" t="s">
        <v>40766</v>
      </c>
      <c r="C16025" s="359">
        <v>1.9</v>
      </c>
      <c r="D16025" s="357" t="s">
        <v>40764</v>
      </c>
      <c r="E16025" s="357" t="s">
        <v>40764</v>
      </c>
    </row>
    <row r="16026" spans="1:5" ht="15.6">
      <c r="A16026" s="358" t="s">
        <v>40765</v>
      </c>
      <c r="B16026" s="358" t="s">
        <v>40766</v>
      </c>
      <c r="C16026" s="359">
        <v>1.9</v>
      </c>
      <c r="D16026" s="357" t="s">
        <v>40764</v>
      </c>
      <c r="E16026" s="357" t="s">
        <v>40764</v>
      </c>
    </row>
    <row r="16027" spans="1:5" ht="15.6">
      <c r="A16027" s="358" t="s">
        <v>10262</v>
      </c>
      <c r="B16027" s="358" t="s">
        <v>54401</v>
      </c>
      <c r="C16027" s="359">
        <v>1.9</v>
      </c>
      <c r="D16027" s="357" t="s">
        <v>54400</v>
      </c>
      <c r="E16027" s="357" t="s">
        <v>54400</v>
      </c>
    </row>
    <row r="16028" spans="1:5" ht="15.6">
      <c r="A16028" s="358" t="s">
        <v>10262</v>
      </c>
      <c r="B16028" s="358" t="s">
        <v>54401</v>
      </c>
      <c r="C16028" s="359">
        <v>1.9</v>
      </c>
      <c r="D16028" s="357" t="s">
        <v>54400</v>
      </c>
      <c r="E16028" s="357" t="s">
        <v>54400</v>
      </c>
    </row>
    <row r="16029" spans="1:5" ht="15.6">
      <c r="A16029" s="358" t="s">
        <v>34876</v>
      </c>
      <c r="B16029" s="358" t="s">
        <v>34877</v>
      </c>
      <c r="C16029" s="359">
        <v>1.9</v>
      </c>
      <c r="D16029" s="357" t="s">
        <v>34875</v>
      </c>
      <c r="E16029" s="357" t="s">
        <v>34875</v>
      </c>
    </row>
    <row r="16030" spans="1:5" ht="15.6">
      <c r="A16030" s="358" t="s">
        <v>53143</v>
      </c>
      <c r="B16030" s="358" t="s">
        <v>10262</v>
      </c>
      <c r="C16030" s="359">
        <v>1.9</v>
      </c>
      <c r="D16030" s="357" t="s">
        <v>53142</v>
      </c>
      <c r="E16030" s="357" t="s">
        <v>53142</v>
      </c>
    </row>
    <row r="16031" spans="1:5" ht="15.6">
      <c r="A16031" s="358" t="s">
        <v>53143</v>
      </c>
      <c r="B16031" s="358" t="s">
        <v>10262</v>
      </c>
      <c r="C16031" s="359">
        <v>1.9</v>
      </c>
      <c r="D16031" s="357" t="s">
        <v>53142</v>
      </c>
      <c r="E16031" s="357" t="s">
        <v>53142</v>
      </c>
    </row>
    <row r="16032" spans="1:5" ht="15.6">
      <c r="A16032" s="358" t="s">
        <v>52127</v>
      </c>
      <c r="B16032" s="358" t="s">
        <v>52128</v>
      </c>
      <c r="C16032" s="359">
        <v>1.9</v>
      </c>
      <c r="D16032" s="357" t="s">
        <v>52126</v>
      </c>
      <c r="E16032" s="357" t="s">
        <v>52126</v>
      </c>
    </row>
    <row r="16033" spans="1:5" ht="15.6">
      <c r="A16033" s="358" t="s">
        <v>32919</v>
      </c>
      <c r="B16033" s="358" t="s">
        <v>32920</v>
      </c>
      <c r="C16033" s="359">
        <v>1.9</v>
      </c>
      <c r="D16033" s="357" t="s">
        <v>32918</v>
      </c>
      <c r="E16033" s="357" t="s">
        <v>32918</v>
      </c>
    </row>
    <row r="16034" spans="1:5" ht="15.6">
      <c r="A16034" s="358" t="s">
        <v>47631</v>
      </c>
      <c r="B16034" s="358" t="s">
        <v>47632</v>
      </c>
      <c r="C16034" s="359">
        <v>1.9</v>
      </c>
      <c r="D16034" s="357" t="s">
        <v>47630</v>
      </c>
      <c r="E16034" s="357" t="s">
        <v>47630</v>
      </c>
    </row>
    <row r="16035" spans="1:5" ht="15.6">
      <c r="A16035" s="358" t="s">
        <v>47631</v>
      </c>
      <c r="B16035" s="358" t="s">
        <v>47632</v>
      </c>
      <c r="C16035" s="359">
        <v>1.9</v>
      </c>
      <c r="D16035" s="357" t="s">
        <v>47630</v>
      </c>
      <c r="E16035" s="357" t="s">
        <v>47630</v>
      </c>
    </row>
    <row r="16036" spans="1:5" ht="15.6">
      <c r="A16036" s="358" t="s">
        <v>47631</v>
      </c>
      <c r="B16036" s="358" t="s">
        <v>47632</v>
      </c>
      <c r="C16036" s="359">
        <v>1.9</v>
      </c>
      <c r="D16036" s="357" t="s">
        <v>47630</v>
      </c>
      <c r="E16036" s="357" t="s">
        <v>47630</v>
      </c>
    </row>
    <row r="16037" spans="1:5" ht="15.6">
      <c r="A16037" s="358" t="s">
        <v>26491</v>
      </c>
      <c r="B16037" s="358" t="s">
        <v>26492</v>
      </c>
      <c r="C16037" s="359">
        <v>1.9</v>
      </c>
      <c r="D16037" s="357" t="s">
        <v>26490</v>
      </c>
      <c r="E16037" s="357" t="s">
        <v>26490</v>
      </c>
    </row>
    <row r="16038" spans="1:5" ht="15.6">
      <c r="A16038" s="358" t="s">
        <v>29637</v>
      </c>
      <c r="B16038" s="358" t="s">
        <v>29638</v>
      </c>
      <c r="C16038" s="359">
        <v>1.9</v>
      </c>
      <c r="D16038" s="357" t="s">
        <v>29636</v>
      </c>
      <c r="E16038" s="357" t="s">
        <v>29636</v>
      </c>
    </row>
    <row r="16039" spans="1:5" ht="15.6">
      <c r="A16039" s="358" t="s">
        <v>30267</v>
      </c>
      <c r="B16039" s="358" t="s">
        <v>30268</v>
      </c>
      <c r="C16039" s="359">
        <v>1.9</v>
      </c>
      <c r="D16039" s="357" t="s">
        <v>30266</v>
      </c>
      <c r="E16039" s="357" t="s">
        <v>30266</v>
      </c>
    </row>
    <row r="16040" spans="1:5" ht="15.6">
      <c r="A16040" s="358" t="s">
        <v>30267</v>
      </c>
      <c r="B16040" s="358" t="s">
        <v>30268</v>
      </c>
      <c r="C16040" s="359">
        <v>1.9</v>
      </c>
      <c r="D16040" s="357" t="s">
        <v>30266</v>
      </c>
      <c r="E16040" s="357" t="s">
        <v>30266</v>
      </c>
    </row>
    <row r="16041" spans="1:5" ht="15.6">
      <c r="A16041" s="358" t="s">
        <v>30267</v>
      </c>
      <c r="B16041" s="358" t="s">
        <v>30268</v>
      </c>
      <c r="C16041" s="359">
        <v>1.9</v>
      </c>
      <c r="D16041" s="357" t="s">
        <v>30266</v>
      </c>
      <c r="E16041" s="357" t="s">
        <v>30266</v>
      </c>
    </row>
    <row r="16042" spans="1:5" ht="15.6">
      <c r="A16042" s="358" t="s">
        <v>35825</v>
      </c>
      <c r="B16042" s="358" t="s">
        <v>35826</v>
      </c>
      <c r="C16042" s="359">
        <v>1.9</v>
      </c>
      <c r="D16042" s="357" t="s">
        <v>35824</v>
      </c>
      <c r="E16042" s="357" t="s">
        <v>35824</v>
      </c>
    </row>
    <row r="16043" spans="1:5" ht="15.6">
      <c r="A16043" s="358" t="s">
        <v>35825</v>
      </c>
      <c r="B16043" s="358" t="s">
        <v>35826</v>
      </c>
      <c r="C16043" s="359">
        <v>1.9</v>
      </c>
      <c r="D16043" s="357" t="s">
        <v>35824</v>
      </c>
      <c r="E16043" s="357" t="s">
        <v>35824</v>
      </c>
    </row>
    <row r="16044" spans="1:5" ht="15.6">
      <c r="A16044" s="358" t="s">
        <v>14862</v>
      </c>
      <c r="B16044" s="358" t="s">
        <v>14863</v>
      </c>
      <c r="C16044" s="359">
        <v>1.9</v>
      </c>
      <c r="D16044" s="357" t="s">
        <v>4797</v>
      </c>
      <c r="E16044" s="357" t="s">
        <v>4797</v>
      </c>
    </row>
    <row r="16045" spans="1:5" ht="15.6">
      <c r="A16045" s="358" t="s">
        <v>14862</v>
      </c>
      <c r="B16045" s="358" t="s">
        <v>14863</v>
      </c>
      <c r="C16045" s="359">
        <v>1.9</v>
      </c>
      <c r="D16045" s="357" t="s">
        <v>4797</v>
      </c>
      <c r="E16045" s="357" t="s">
        <v>4797</v>
      </c>
    </row>
    <row r="16046" spans="1:5" ht="15.6">
      <c r="A16046" s="358" t="s">
        <v>44656</v>
      </c>
      <c r="B16046" s="358" t="s">
        <v>44656</v>
      </c>
      <c r="C16046" s="359">
        <v>1.9</v>
      </c>
      <c r="D16046" s="357" t="s">
        <v>44655</v>
      </c>
      <c r="E16046" s="357" t="s">
        <v>44655</v>
      </c>
    </row>
    <row r="16047" spans="1:5" ht="15.6">
      <c r="A16047" s="358" t="s">
        <v>50473</v>
      </c>
      <c r="B16047" s="358" t="s">
        <v>50474</v>
      </c>
      <c r="C16047" s="359">
        <v>1.9</v>
      </c>
      <c r="D16047" s="357" t="s">
        <v>50472</v>
      </c>
      <c r="E16047" s="357" t="s">
        <v>50472</v>
      </c>
    </row>
    <row r="16048" spans="1:5" ht="15.6">
      <c r="A16048" s="358" t="s">
        <v>37223</v>
      </c>
      <c r="B16048" s="358" t="s">
        <v>37224</v>
      </c>
      <c r="C16048" s="359">
        <v>1.9</v>
      </c>
      <c r="D16048" s="357" t="s">
        <v>37222</v>
      </c>
      <c r="E16048" s="357" t="s">
        <v>37222</v>
      </c>
    </row>
    <row r="16049" spans="1:5" ht="15.6">
      <c r="A16049" s="358" t="s">
        <v>43436</v>
      </c>
      <c r="B16049" s="358" t="s">
        <v>43437</v>
      </c>
      <c r="C16049" s="359">
        <v>1.9</v>
      </c>
      <c r="D16049" s="357" t="s">
        <v>43435</v>
      </c>
      <c r="E16049" s="357" t="s">
        <v>43435</v>
      </c>
    </row>
    <row r="16050" spans="1:5" ht="15.6">
      <c r="A16050" s="358" t="s">
        <v>43436</v>
      </c>
      <c r="B16050" s="358" t="s">
        <v>43437</v>
      </c>
      <c r="C16050" s="359">
        <v>1.9</v>
      </c>
      <c r="D16050" s="357" t="s">
        <v>43435</v>
      </c>
      <c r="E16050" s="357" t="s">
        <v>43435</v>
      </c>
    </row>
    <row r="16051" spans="1:5" ht="15.6">
      <c r="A16051" s="358" t="s">
        <v>28683</v>
      </c>
      <c r="B16051" s="358" t="s">
        <v>28684</v>
      </c>
      <c r="C16051" s="359">
        <v>1.9</v>
      </c>
      <c r="D16051" s="357" t="s">
        <v>28682</v>
      </c>
      <c r="E16051" s="357" t="s">
        <v>28682</v>
      </c>
    </row>
    <row r="16052" spans="1:5" ht="15.6">
      <c r="A16052" s="358" t="s">
        <v>28683</v>
      </c>
      <c r="B16052" s="358" t="s">
        <v>28684</v>
      </c>
      <c r="C16052" s="359">
        <v>1.9</v>
      </c>
      <c r="D16052" s="357" t="s">
        <v>28682</v>
      </c>
      <c r="E16052" s="357" t="s">
        <v>28682</v>
      </c>
    </row>
    <row r="16053" spans="1:5" ht="15.6">
      <c r="A16053" s="358" t="s">
        <v>23858</v>
      </c>
      <c r="B16053" s="358" t="s">
        <v>23859</v>
      </c>
      <c r="C16053" s="359">
        <v>1.9</v>
      </c>
      <c r="D16053" s="357" t="s">
        <v>9919</v>
      </c>
      <c r="E16053" s="357" t="s">
        <v>9919</v>
      </c>
    </row>
    <row r="16054" spans="1:5" ht="15.6">
      <c r="A16054" s="358" t="s">
        <v>60450</v>
      </c>
      <c r="B16054" s="358" t="s">
        <v>60450</v>
      </c>
      <c r="C16054" s="359">
        <v>1.9</v>
      </c>
      <c r="D16054" s="357" t="s">
        <v>61422</v>
      </c>
      <c r="E16054" s="357" t="s">
        <v>61422</v>
      </c>
    </row>
    <row r="16055" spans="1:5" ht="15.6">
      <c r="A16055" s="358" t="s">
        <v>60450</v>
      </c>
      <c r="B16055" s="358" t="s">
        <v>60450</v>
      </c>
      <c r="C16055" s="359">
        <v>1.9</v>
      </c>
      <c r="D16055" s="357" t="s">
        <v>61422</v>
      </c>
      <c r="E16055" s="357" t="s">
        <v>61422</v>
      </c>
    </row>
    <row r="16056" spans="1:5" ht="15.6">
      <c r="A16056" s="358" t="s">
        <v>22336</v>
      </c>
      <c r="B16056" s="358" t="s">
        <v>22337</v>
      </c>
      <c r="C16056" s="359">
        <v>1.9</v>
      </c>
      <c r="D16056" s="357" t="s">
        <v>9120</v>
      </c>
      <c r="E16056" s="357" t="s">
        <v>9120</v>
      </c>
    </row>
    <row r="16057" spans="1:5" ht="15.6">
      <c r="A16057" s="358" t="s">
        <v>14858</v>
      </c>
      <c r="B16057" s="358" t="s">
        <v>14859</v>
      </c>
      <c r="C16057" s="359">
        <v>1.9</v>
      </c>
      <c r="D16057" s="357" t="s">
        <v>4793</v>
      </c>
      <c r="E16057" s="357" t="s">
        <v>4793</v>
      </c>
    </row>
    <row r="16058" spans="1:5" ht="15.6">
      <c r="A16058" s="358" t="s">
        <v>14858</v>
      </c>
      <c r="B16058" s="358" t="s">
        <v>14859</v>
      </c>
      <c r="C16058" s="359">
        <v>1.9</v>
      </c>
      <c r="D16058" s="357" t="s">
        <v>4793</v>
      </c>
      <c r="E16058" s="357" t="s">
        <v>4793</v>
      </c>
    </row>
    <row r="16059" spans="1:5" ht="15.6">
      <c r="A16059" s="358" t="s">
        <v>29622</v>
      </c>
      <c r="B16059" s="358" t="s">
        <v>29623</v>
      </c>
      <c r="C16059" s="359">
        <v>1.9</v>
      </c>
      <c r="D16059" s="357" t="s">
        <v>29621</v>
      </c>
      <c r="E16059" s="357" t="s">
        <v>29621</v>
      </c>
    </row>
    <row r="16060" spans="1:5" ht="15.6">
      <c r="A16060" s="358" t="s">
        <v>16347</v>
      </c>
      <c r="B16060" s="358" t="s">
        <v>16348</v>
      </c>
      <c r="C16060" s="359">
        <v>1.9</v>
      </c>
      <c r="D16060" s="357" t="s">
        <v>5697</v>
      </c>
      <c r="E16060" s="357" t="s">
        <v>5697</v>
      </c>
    </row>
    <row r="16061" spans="1:5" ht="15.6">
      <c r="A16061" s="358" t="s">
        <v>10888</v>
      </c>
      <c r="B16061" s="358" t="s">
        <v>10889</v>
      </c>
      <c r="C16061" s="359">
        <v>1.9</v>
      </c>
      <c r="D16061" s="357" t="s">
        <v>2755</v>
      </c>
      <c r="E16061" s="357" t="s">
        <v>2755</v>
      </c>
    </row>
    <row r="16062" spans="1:5" ht="15.6">
      <c r="A16062" s="358" t="s">
        <v>10888</v>
      </c>
      <c r="B16062" s="358" t="s">
        <v>10889</v>
      </c>
      <c r="C16062" s="359">
        <v>1.9</v>
      </c>
      <c r="D16062" s="357" t="s">
        <v>2755</v>
      </c>
      <c r="E16062" s="357" t="s">
        <v>2755</v>
      </c>
    </row>
    <row r="16063" spans="1:5" ht="15.6">
      <c r="A16063" s="358" t="s">
        <v>61424</v>
      </c>
      <c r="B16063" s="358" t="s">
        <v>61425</v>
      </c>
      <c r="C16063" s="359">
        <v>1.9</v>
      </c>
      <c r="D16063" s="357" t="s">
        <v>61423</v>
      </c>
      <c r="E16063" s="357" t="s">
        <v>61423</v>
      </c>
    </row>
    <row r="16064" spans="1:5" ht="15.6">
      <c r="A16064" s="358" t="s">
        <v>50866</v>
      </c>
      <c r="B16064" s="358" t="s">
        <v>50866</v>
      </c>
      <c r="C16064" s="359">
        <v>1.9</v>
      </c>
      <c r="D16064" s="357" t="s">
        <v>50865</v>
      </c>
      <c r="E16064" s="357" t="s">
        <v>50865</v>
      </c>
    </row>
    <row r="16065" spans="1:5" ht="15.6">
      <c r="A16065" s="358" t="s">
        <v>25181</v>
      </c>
      <c r="B16065" s="358" t="s">
        <v>25182</v>
      </c>
      <c r="C16065" s="359">
        <v>1.9</v>
      </c>
      <c r="D16065" s="357" t="s">
        <v>25180</v>
      </c>
      <c r="E16065" s="357" t="s">
        <v>25180</v>
      </c>
    </row>
    <row r="16066" spans="1:5" ht="15.6">
      <c r="A16066" s="358" t="s">
        <v>30830</v>
      </c>
      <c r="B16066" s="358" t="s">
        <v>30831</v>
      </c>
      <c r="C16066" s="359">
        <v>1.9</v>
      </c>
      <c r="D16066" s="357" t="s">
        <v>30829</v>
      </c>
      <c r="E16066" s="357" t="s">
        <v>30829</v>
      </c>
    </row>
    <row r="16067" spans="1:5" ht="15.6">
      <c r="A16067" s="358" t="s">
        <v>30830</v>
      </c>
      <c r="B16067" s="358" t="s">
        <v>30831</v>
      </c>
      <c r="C16067" s="359">
        <v>1.9</v>
      </c>
      <c r="D16067" s="357" t="s">
        <v>30829</v>
      </c>
      <c r="E16067" s="357" t="s">
        <v>30829</v>
      </c>
    </row>
    <row r="16068" spans="1:5" ht="15.6">
      <c r="A16068" s="358" t="s">
        <v>30830</v>
      </c>
      <c r="B16068" s="358" t="s">
        <v>30831</v>
      </c>
      <c r="C16068" s="359">
        <v>1.9</v>
      </c>
      <c r="D16068" s="357" t="s">
        <v>30829</v>
      </c>
      <c r="E16068" s="357" t="s">
        <v>30829</v>
      </c>
    </row>
    <row r="16069" spans="1:5" ht="15.6">
      <c r="A16069" s="358" t="s">
        <v>14795</v>
      </c>
      <c r="B16069" s="358" t="s">
        <v>14795</v>
      </c>
      <c r="C16069" s="359">
        <v>1.9</v>
      </c>
      <c r="D16069" s="357" t="s">
        <v>4700</v>
      </c>
      <c r="E16069" s="357" t="s">
        <v>4700</v>
      </c>
    </row>
    <row r="16070" spans="1:5" ht="15.6">
      <c r="A16070" s="358" t="s">
        <v>17744</v>
      </c>
      <c r="B16070" s="358" t="s">
        <v>17745</v>
      </c>
      <c r="C16070" s="359">
        <v>1.9</v>
      </c>
      <c r="D16070" s="357" t="s">
        <v>6594</v>
      </c>
      <c r="E16070" s="357" t="s">
        <v>6594</v>
      </c>
    </row>
    <row r="16071" spans="1:5" ht="15.6">
      <c r="A16071" s="358" t="s">
        <v>21152</v>
      </c>
      <c r="B16071" s="358" t="s">
        <v>21153</v>
      </c>
      <c r="C16071" s="359">
        <v>1.9</v>
      </c>
      <c r="D16071" s="357" t="s">
        <v>8431</v>
      </c>
      <c r="E16071" s="357" t="s">
        <v>8431</v>
      </c>
    </row>
    <row r="16072" spans="1:5" ht="15.6">
      <c r="A16072" s="358" t="s">
        <v>24299</v>
      </c>
      <c r="B16072" s="358" t="s">
        <v>24300</v>
      </c>
      <c r="C16072" s="359">
        <v>1.9</v>
      </c>
      <c r="D16072" s="357" t="s">
        <v>24298</v>
      </c>
      <c r="E16072" s="357" t="s">
        <v>24298</v>
      </c>
    </row>
    <row r="16073" spans="1:5" ht="15.6">
      <c r="A16073" s="358" t="s">
        <v>29830</v>
      </c>
      <c r="B16073" s="358" t="s">
        <v>29831</v>
      </c>
      <c r="C16073" s="359">
        <v>1.9</v>
      </c>
      <c r="D16073" s="357" t="s">
        <v>29829</v>
      </c>
      <c r="E16073" s="357" t="s">
        <v>29829</v>
      </c>
    </row>
    <row r="16074" spans="1:5" ht="15.6">
      <c r="A16074" s="358" t="s">
        <v>29830</v>
      </c>
      <c r="B16074" s="358" t="s">
        <v>29831</v>
      </c>
      <c r="C16074" s="359">
        <v>1.9</v>
      </c>
      <c r="D16074" s="357" t="s">
        <v>29829</v>
      </c>
      <c r="E16074" s="357" t="s">
        <v>29829</v>
      </c>
    </row>
    <row r="16075" spans="1:5" ht="15.6">
      <c r="A16075" s="358" t="s">
        <v>30827</v>
      </c>
      <c r="B16075" s="358" t="s">
        <v>30828</v>
      </c>
      <c r="C16075" s="359">
        <v>1.9</v>
      </c>
      <c r="D16075" s="357" t="s">
        <v>30826</v>
      </c>
      <c r="E16075" s="357" t="s">
        <v>30826</v>
      </c>
    </row>
    <row r="16076" spans="1:5" ht="15.6">
      <c r="A16076" s="358" t="s">
        <v>54834</v>
      </c>
      <c r="B16076" s="358" t="s">
        <v>54835</v>
      </c>
      <c r="C16076" s="359">
        <v>1.9</v>
      </c>
      <c r="D16076" s="357" t="s">
        <v>54833</v>
      </c>
      <c r="E16076" s="357" t="s">
        <v>54833</v>
      </c>
    </row>
    <row r="16077" spans="1:5" ht="15.6">
      <c r="A16077" s="358" t="s">
        <v>54834</v>
      </c>
      <c r="B16077" s="358" t="s">
        <v>54835</v>
      </c>
      <c r="C16077" s="359">
        <v>1.9</v>
      </c>
      <c r="D16077" s="357" t="s">
        <v>54833</v>
      </c>
      <c r="E16077" s="357" t="s">
        <v>54833</v>
      </c>
    </row>
    <row r="16078" spans="1:5" ht="15.6">
      <c r="A16078" s="358" t="s">
        <v>25213</v>
      </c>
      <c r="B16078" s="358" t="s">
        <v>25214</v>
      </c>
      <c r="C16078" s="359">
        <v>1.9</v>
      </c>
      <c r="D16078" s="357" t="s">
        <v>25212</v>
      </c>
      <c r="E16078" s="357" t="s">
        <v>25212</v>
      </c>
    </row>
    <row r="16079" spans="1:5" ht="15.6">
      <c r="A16079" s="358" t="s">
        <v>19852</v>
      </c>
      <c r="B16079" s="358" t="s">
        <v>19852</v>
      </c>
      <c r="C16079" s="359">
        <v>1.9</v>
      </c>
      <c r="D16079" s="357" t="s">
        <v>7561</v>
      </c>
      <c r="E16079" s="357" t="s">
        <v>7561</v>
      </c>
    </row>
    <row r="16080" spans="1:5" ht="15.6">
      <c r="A16080" s="358" t="s">
        <v>12027</v>
      </c>
      <c r="B16080" s="358" t="s">
        <v>12028</v>
      </c>
      <c r="C16080" s="359">
        <v>1.9</v>
      </c>
      <c r="D16080" s="357" t="s">
        <v>3259</v>
      </c>
      <c r="E16080" s="357" t="s">
        <v>3259</v>
      </c>
    </row>
    <row r="16081" spans="1:5" ht="15.6">
      <c r="A16081" s="358" t="s">
        <v>12027</v>
      </c>
      <c r="B16081" s="358" t="s">
        <v>12028</v>
      </c>
      <c r="C16081" s="359">
        <v>1.9</v>
      </c>
      <c r="D16081" s="357" t="s">
        <v>3259</v>
      </c>
      <c r="E16081" s="357" t="s">
        <v>3259</v>
      </c>
    </row>
    <row r="16082" spans="1:5" ht="15.6">
      <c r="A16082" s="358" t="s">
        <v>30264</v>
      </c>
      <c r="B16082" s="358" t="s">
        <v>30265</v>
      </c>
      <c r="C16082" s="359">
        <v>1.9</v>
      </c>
      <c r="D16082" s="357" t="s">
        <v>30263</v>
      </c>
      <c r="E16082" s="357" t="s">
        <v>30263</v>
      </c>
    </row>
    <row r="16083" spans="1:5" ht="15.6">
      <c r="A16083" s="358" t="s">
        <v>21026</v>
      </c>
      <c r="B16083" s="358" t="s">
        <v>21027</v>
      </c>
      <c r="C16083" s="359">
        <v>1.9</v>
      </c>
      <c r="D16083" s="357" t="s">
        <v>8316</v>
      </c>
      <c r="E16083" s="357" t="s">
        <v>8316</v>
      </c>
    </row>
    <row r="16084" spans="1:5" ht="15.6">
      <c r="A16084" s="358" t="s">
        <v>52163</v>
      </c>
      <c r="B16084" s="358" t="s">
        <v>52164</v>
      </c>
      <c r="C16084" s="359">
        <v>1.9</v>
      </c>
      <c r="D16084" s="357" t="s">
        <v>52162</v>
      </c>
      <c r="E16084" s="357" t="s">
        <v>52162</v>
      </c>
    </row>
    <row r="16085" spans="1:5" ht="15.6">
      <c r="A16085" s="358" t="s">
        <v>10604</v>
      </c>
      <c r="B16085" s="358" t="s">
        <v>10605</v>
      </c>
      <c r="C16085" s="359">
        <v>1.9</v>
      </c>
      <c r="D16085" s="357" t="s">
        <v>2506</v>
      </c>
      <c r="E16085" s="357" t="s">
        <v>2506</v>
      </c>
    </row>
    <row r="16086" spans="1:5" ht="15.6">
      <c r="A16086" s="358" t="s">
        <v>10604</v>
      </c>
      <c r="B16086" s="358" t="s">
        <v>10605</v>
      </c>
      <c r="C16086" s="359">
        <v>1.9</v>
      </c>
      <c r="D16086" s="357" t="s">
        <v>2506</v>
      </c>
      <c r="E16086" s="357" t="s">
        <v>2506</v>
      </c>
    </row>
    <row r="16087" spans="1:5" ht="15.6">
      <c r="A16087" s="358" t="s">
        <v>29201</v>
      </c>
      <c r="B16087" s="358" t="s">
        <v>29202</v>
      </c>
      <c r="C16087" s="359">
        <v>1.9</v>
      </c>
      <c r="D16087" s="357" t="s">
        <v>29200</v>
      </c>
      <c r="E16087" s="357" t="s">
        <v>29200</v>
      </c>
    </row>
    <row r="16088" spans="1:5" ht="15.6">
      <c r="A16088" s="358" t="s">
        <v>792</v>
      </c>
      <c r="B16088" s="358" t="s">
        <v>15007</v>
      </c>
      <c r="C16088" s="359">
        <v>1.9</v>
      </c>
      <c r="D16088" s="357" t="s">
        <v>4998</v>
      </c>
      <c r="E16088" s="357" t="s">
        <v>4998</v>
      </c>
    </row>
    <row r="16089" spans="1:5" ht="15.6">
      <c r="A16089" s="358" t="s">
        <v>41053</v>
      </c>
      <c r="B16089" s="358" t="s">
        <v>41054</v>
      </c>
      <c r="C16089" s="359">
        <v>1.9</v>
      </c>
      <c r="D16089" s="357" t="s">
        <v>41052</v>
      </c>
      <c r="E16089" s="357" t="s">
        <v>41052</v>
      </c>
    </row>
    <row r="16090" spans="1:5" ht="15.6">
      <c r="A16090" s="358" t="s">
        <v>41053</v>
      </c>
      <c r="B16090" s="358" t="s">
        <v>41054</v>
      </c>
      <c r="C16090" s="359">
        <v>1.9</v>
      </c>
      <c r="D16090" s="357" t="s">
        <v>41052</v>
      </c>
      <c r="E16090" s="357" t="s">
        <v>41052</v>
      </c>
    </row>
    <row r="16091" spans="1:5" ht="15.6">
      <c r="A16091" s="358" t="s">
        <v>35576</v>
      </c>
      <c r="B16091" s="358" t="s">
        <v>35577</v>
      </c>
      <c r="C16091" s="359">
        <v>1.9</v>
      </c>
      <c r="D16091" s="357" t="s">
        <v>35575</v>
      </c>
      <c r="E16091" s="357" t="s">
        <v>35575</v>
      </c>
    </row>
    <row r="16092" spans="1:5" ht="15.6">
      <c r="A16092" s="358" t="s">
        <v>18034</v>
      </c>
      <c r="B16092" s="358" t="s">
        <v>18035</v>
      </c>
      <c r="C16092" s="359">
        <v>1.9</v>
      </c>
      <c r="D16092" s="357" t="s">
        <v>6908</v>
      </c>
      <c r="E16092" s="357" t="s">
        <v>6908</v>
      </c>
    </row>
    <row r="16093" spans="1:5" ht="15.6">
      <c r="A16093" s="358" t="s">
        <v>21270</v>
      </c>
      <c r="B16093" s="358" t="s">
        <v>21271</v>
      </c>
      <c r="C16093" s="359">
        <v>1.9</v>
      </c>
      <c r="D16093" s="357" t="s">
        <v>8493</v>
      </c>
      <c r="E16093" s="357" t="s">
        <v>8493</v>
      </c>
    </row>
    <row r="16094" spans="1:5" ht="15.6">
      <c r="A16094" s="358" t="s">
        <v>46980</v>
      </c>
      <c r="B16094" s="358" t="s">
        <v>46981</v>
      </c>
      <c r="C16094" s="359">
        <v>1.9</v>
      </c>
      <c r="D16094" s="357" t="s">
        <v>46979</v>
      </c>
      <c r="E16094" s="357" t="s">
        <v>46979</v>
      </c>
    </row>
    <row r="16095" spans="1:5" ht="15.6">
      <c r="A16095" s="358" t="s">
        <v>32880</v>
      </c>
      <c r="B16095" s="358" t="s">
        <v>32881</v>
      </c>
      <c r="C16095" s="359">
        <v>1.9</v>
      </c>
      <c r="D16095" s="357" t="s">
        <v>32879</v>
      </c>
      <c r="E16095" s="357" t="s">
        <v>32879</v>
      </c>
    </row>
    <row r="16096" spans="1:5" ht="15.6">
      <c r="A16096" s="358" t="s">
        <v>44245</v>
      </c>
      <c r="B16096" s="358" t="s">
        <v>44246</v>
      </c>
      <c r="C16096" s="359">
        <v>1.9</v>
      </c>
      <c r="D16096" s="357" t="s">
        <v>44244</v>
      </c>
      <c r="E16096" s="357" t="s">
        <v>44244</v>
      </c>
    </row>
    <row r="16097" spans="1:5" ht="15.6">
      <c r="A16097" s="358" t="s">
        <v>44245</v>
      </c>
      <c r="B16097" s="358" t="s">
        <v>44246</v>
      </c>
      <c r="C16097" s="359">
        <v>1.9</v>
      </c>
      <c r="D16097" s="357" t="s">
        <v>44244</v>
      </c>
      <c r="E16097" s="357" t="s">
        <v>44244</v>
      </c>
    </row>
    <row r="16098" spans="1:5" ht="15.6">
      <c r="A16098" s="358" t="s">
        <v>44245</v>
      </c>
      <c r="B16098" s="358" t="s">
        <v>44246</v>
      </c>
      <c r="C16098" s="359">
        <v>1.9</v>
      </c>
      <c r="D16098" s="357" t="s">
        <v>44244</v>
      </c>
      <c r="E16098" s="357" t="s">
        <v>44244</v>
      </c>
    </row>
    <row r="16099" spans="1:5" ht="15.6">
      <c r="A16099" s="358" t="s">
        <v>12887</v>
      </c>
      <c r="B16099" s="358" t="s">
        <v>12888</v>
      </c>
      <c r="C16099" s="359">
        <v>1.9</v>
      </c>
      <c r="D16099" s="357" t="s">
        <v>3812</v>
      </c>
      <c r="E16099" s="357" t="s">
        <v>3812</v>
      </c>
    </row>
    <row r="16100" spans="1:5" ht="15.6">
      <c r="A16100" s="358" t="s">
        <v>34178</v>
      </c>
      <c r="B16100" s="358" t="s">
        <v>34179</v>
      </c>
      <c r="C16100" s="359">
        <v>1.9</v>
      </c>
      <c r="D16100" s="357" t="s">
        <v>34177</v>
      </c>
      <c r="E16100" s="357" t="s">
        <v>34177</v>
      </c>
    </row>
    <row r="16101" spans="1:5" ht="15.6">
      <c r="A16101" s="358" t="s">
        <v>36481</v>
      </c>
      <c r="B16101" s="358" t="s">
        <v>36482</v>
      </c>
      <c r="C16101" s="359">
        <v>1.9</v>
      </c>
      <c r="D16101" s="357" t="s">
        <v>36480</v>
      </c>
      <c r="E16101" s="357" t="s">
        <v>36480</v>
      </c>
    </row>
    <row r="16102" spans="1:5" ht="15.6">
      <c r="A16102" s="358" t="s">
        <v>42058</v>
      </c>
      <c r="B16102" s="358" t="s">
        <v>42059</v>
      </c>
      <c r="C16102" s="359">
        <v>1.9</v>
      </c>
      <c r="D16102" s="357" t="s">
        <v>42057</v>
      </c>
      <c r="E16102" s="357" t="s">
        <v>42057</v>
      </c>
    </row>
    <row r="16103" spans="1:5" ht="15.6">
      <c r="A16103" s="358" t="s">
        <v>42058</v>
      </c>
      <c r="B16103" s="358" t="s">
        <v>42059</v>
      </c>
      <c r="C16103" s="359">
        <v>1.9</v>
      </c>
      <c r="D16103" s="357" t="s">
        <v>42057</v>
      </c>
      <c r="E16103" s="357" t="s">
        <v>42057</v>
      </c>
    </row>
    <row r="16104" spans="1:5" ht="15.6">
      <c r="A16104" s="358" t="s">
        <v>42058</v>
      </c>
      <c r="B16104" s="358" t="s">
        <v>42059</v>
      </c>
      <c r="C16104" s="359">
        <v>1.9</v>
      </c>
      <c r="D16104" s="357" t="s">
        <v>42057</v>
      </c>
      <c r="E16104" s="357" t="s">
        <v>42057</v>
      </c>
    </row>
    <row r="16105" spans="1:5" ht="15.6">
      <c r="A16105" s="358" t="s">
        <v>42058</v>
      </c>
      <c r="B16105" s="358" t="s">
        <v>42059</v>
      </c>
      <c r="C16105" s="359">
        <v>1.9</v>
      </c>
      <c r="D16105" s="357" t="s">
        <v>42057</v>
      </c>
      <c r="E16105" s="357" t="s">
        <v>42057</v>
      </c>
    </row>
    <row r="16106" spans="1:5" ht="15.6">
      <c r="A16106" s="358" t="s">
        <v>18359</v>
      </c>
      <c r="B16106" s="358" t="s">
        <v>18360</v>
      </c>
      <c r="C16106" s="359">
        <v>1.9</v>
      </c>
      <c r="D16106" s="357" t="s">
        <v>7246</v>
      </c>
      <c r="E16106" s="357" t="s">
        <v>7246</v>
      </c>
    </row>
    <row r="16107" spans="1:5" ht="15.6">
      <c r="A16107" s="358" t="s">
        <v>51725</v>
      </c>
      <c r="B16107" s="358" t="s">
        <v>51726</v>
      </c>
      <c r="C16107" s="359">
        <v>1.9</v>
      </c>
      <c r="D16107" s="357" t="s">
        <v>51724</v>
      </c>
      <c r="E16107" s="357" t="s">
        <v>51724</v>
      </c>
    </row>
    <row r="16108" spans="1:5" ht="15.6">
      <c r="A16108" s="358" t="s">
        <v>26879</v>
      </c>
      <c r="B16108" s="358" t="s">
        <v>26880</v>
      </c>
      <c r="C16108" s="359">
        <v>1.9</v>
      </c>
      <c r="D16108" s="357" t="s">
        <v>26878</v>
      </c>
      <c r="E16108" s="357" t="s">
        <v>26878</v>
      </c>
    </row>
    <row r="16109" spans="1:5" ht="15.6">
      <c r="A16109" s="358" t="s">
        <v>15014</v>
      </c>
      <c r="B16109" s="358" t="s">
        <v>15015</v>
      </c>
      <c r="C16109" s="359">
        <v>1.9</v>
      </c>
      <c r="D16109" s="357" t="s">
        <v>4792</v>
      </c>
      <c r="E16109" s="357" t="s">
        <v>4792</v>
      </c>
    </row>
    <row r="16110" spans="1:5" ht="15.6">
      <c r="A16110" s="358" t="s">
        <v>39483</v>
      </c>
      <c r="B16110" s="358" t="s">
        <v>39484</v>
      </c>
      <c r="C16110" s="359">
        <v>1.9</v>
      </c>
      <c r="D16110" s="357" t="s">
        <v>39482</v>
      </c>
      <c r="E16110" s="357" t="s">
        <v>39482</v>
      </c>
    </row>
    <row r="16111" spans="1:5" ht="15.6">
      <c r="A16111" s="358" t="s">
        <v>39483</v>
      </c>
      <c r="B16111" s="358" t="s">
        <v>39484</v>
      </c>
      <c r="C16111" s="359">
        <v>1.9</v>
      </c>
      <c r="D16111" s="357" t="s">
        <v>39482</v>
      </c>
      <c r="E16111" s="357" t="s">
        <v>39482</v>
      </c>
    </row>
    <row r="16112" spans="1:5" ht="15.6">
      <c r="A16112" s="358" t="s">
        <v>43634</v>
      </c>
      <c r="B16112" s="358" t="s">
        <v>43635</v>
      </c>
      <c r="C16112" s="359">
        <v>1.9</v>
      </c>
      <c r="D16112" s="357" t="s">
        <v>43633</v>
      </c>
      <c r="E16112" s="357" t="s">
        <v>43633</v>
      </c>
    </row>
    <row r="16113" spans="1:5" ht="15.6">
      <c r="A16113" s="358" t="s">
        <v>46337</v>
      </c>
      <c r="B16113" s="358" t="s">
        <v>46338</v>
      </c>
      <c r="C16113" s="359">
        <v>1.9</v>
      </c>
      <c r="D16113" s="357" t="s">
        <v>46336</v>
      </c>
      <c r="E16113" s="357" t="s">
        <v>46336</v>
      </c>
    </row>
    <row r="16114" spans="1:5" ht="15.6">
      <c r="A16114" s="358" t="s">
        <v>24446</v>
      </c>
      <c r="B16114" s="358" t="s">
        <v>24447</v>
      </c>
      <c r="C16114" s="359">
        <v>1.9</v>
      </c>
      <c r="D16114" s="357" t="s">
        <v>24445</v>
      </c>
      <c r="E16114" s="357" t="s">
        <v>24445</v>
      </c>
    </row>
    <row r="16115" spans="1:5" ht="15.6">
      <c r="A16115" s="358" t="s">
        <v>21668</v>
      </c>
      <c r="B16115" s="358" t="s">
        <v>21669</v>
      </c>
      <c r="C16115" s="359">
        <v>1.9</v>
      </c>
      <c r="D16115" s="357" t="s">
        <v>8836</v>
      </c>
      <c r="E16115" s="357" t="s">
        <v>8836</v>
      </c>
    </row>
    <row r="16116" spans="1:5" ht="15.6">
      <c r="A16116" s="358" t="s">
        <v>22993</v>
      </c>
      <c r="B16116" s="358" t="s">
        <v>22994</v>
      </c>
      <c r="C16116" s="359">
        <v>1.9</v>
      </c>
      <c r="D16116" s="357" t="s">
        <v>9285</v>
      </c>
      <c r="E16116" s="357" t="s">
        <v>9285</v>
      </c>
    </row>
    <row r="16117" spans="1:5" ht="15.6">
      <c r="A16117" s="358" t="s">
        <v>35662</v>
      </c>
      <c r="B16117" s="358" t="s">
        <v>35663</v>
      </c>
      <c r="C16117" s="359">
        <v>1.9</v>
      </c>
      <c r="D16117" s="357" t="s">
        <v>35661</v>
      </c>
      <c r="E16117" s="357" t="s">
        <v>35661</v>
      </c>
    </row>
    <row r="16118" spans="1:5" ht="15.6">
      <c r="A16118" s="358" t="s">
        <v>45674</v>
      </c>
      <c r="B16118" s="358" t="s">
        <v>45675</v>
      </c>
      <c r="C16118" s="359">
        <v>1.9</v>
      </c>
      <c r="D16118" s="357" t="s">
        <v>45673</v>
      </c>
      <c r="E16118" s="357" t="s">
        <v>45673</v>
      </c>
    </row>
    <row r="16119" spans="1:5" ht="15.6">
      <c r="A16119" s="358" t="s">
        <v>46881</v>
      </c>
      <c r="B16119" s="358" t="s">
        <v>46882</v>
      </c>
      <c r="C16119" s="359">
        <v>1.9</v>
      </c>
      <c r="D16119" s="357" t="s">
        <v>46880</v>
      </c>
      <c r="E16119" s="357" t="s">
        <v>46880</v>
      </c>
    </row>
    <row r="16120" spans="1:5" ht="15.6">
      <c r="A16120" s="358" t="s">
        <v>12883</v>
      </c>
      <c r="B16120" s="358" t="s">
        <v>12884</v>
      </c>
      <c r="C16120" s="359">
        <v>1.9</v>
      </c>
      <c r="D16120" s="357" t="s">
        <v>3782</v>
      </c>
      <c r="E16120" s="357" t="s">
        <v>3782</v>
      </c>
    </row>
    <row r="16121" spans="1:5" ht="15.6">
      <c r="A16121" s="358" t="s">
        <v>39908</v>
      </c>
      <c r="B16121" s="358" t="s">
        <v>39909</v>
      </c>
      <c r="C16121" s="359">
        <v>1.9</v>
      </c>
      <c r="D16121" s="357" t="s">
        <v>39907</v>
      </c>
      <c r="E16121" s="357" t="s">
        <v>39907</v>
      </c>
    </row>
    <row r="16122" spans="1:5" ht="15.6">
      <c r="A16122" s="358" t="s">
        <v>18610</v>
      </c>
      <c r="B16122" s="358" t="s">
        <v>18611</v>
      </c>
      <c r="C16122" s="359">
        <v>1.9</v>
      </c>
      <c r="D16122" s="357" t="s">
        <v>7389</v>
      </c>
      <c r="E16122" s="357" t="s">
        <v>7389</v>
      </c>
    </row>
    <row r="16123" spans="1:5" ht="15.6">
      <c r="A16123" s="358" t="s">
        <v>12854</v>
      </c>
      <c r="B16123" s="358" t="s">
        <v>12855</v>
      </c>
      <c r="C16123" s="359">
        <v>1.9</v>
      </c>
      <c r="D16123" s="357" t="s">
        <v>3806</v>
      </c>
      <c r="E16123" s="357" t="s">
        <v>3806</v>
      </c>
    </row>
    <row r="16124" spans="1:5" ht="15.6">
      <c r="A16124" s="358" t="s">
        <v>29946</v>
      </c>
      <c r="B16124" s="358" t="s">
        <v>29947</v>
      </c>
      <c r="C16124" s="359">
        <v>1.9</v>
      </c>
      <c r="D16124" s="357" t="s">
        <v>29945</v>
      </c>
      <c r="E16124" s="357" t="s">
        <v>29945</v>
      </c>
    </row>
    <row r="16125" spans="1:5" ht="15.6">
      <c r="A16125" s="358" t="s">
        <v>29946</v>
      </c>
      <c r="B16125" s="358" t="s">
        <v>29947</v>
      </c>
      <c r="C16125" s="359">
        <v>1.9</v>
      </c>
      <c r="D16125" s="357" t="s">
        <v>29945</v>
      </c>
      <c r="E16125" s="357" t="s">
        <v>29945</v>
      </c>
    </row>
    <row r="16126" spans="1:5" ht="15.6">
      <c r="A16126" s="358" t="s">
        <v>47036</v>
      </c>
      <c r="B16126" s="358" t="s">
        <v>47037</v>
      </c>
      <c r="C16126" s="359">
        <v>1.9</v>
      </c>
      <c r="D16126" s="357" t="s">
        <v>47035</v>
      </c>
      <c r="E16126" s="357" t="s">
        <v>47035</v>
      </c>
    </row>
    <row r="16127" spans="1:5" ht="15.6">
      <c r="A16127" s="358" t="s">
        <v>47036</v>
      </c>
      <c r="B16127" s="358" t="s">
        <v>47037</v>
      </c>
      <c r="C16127" s="359">
        <v>1.9</v>
      </c>
      <c r="D16127" s="357" t="s">
        <v>47035</v>
      </c>
      <c r="E16127" s="357" t="s">
        <v>47035</v>
      </c>
    </row>
    <row r="16128" spans="1:5" ht="15.6">
      <c r="A16128" s="358" t="s">
        <v>53660</v>
      </c>
      <c r="B16128" s="358" t="s">
        <v>53661</v>
      </c>
      <c r="C16128" s="359">
        <v>1.9</v>
      </c>
      <c r="D16128" s="357" t="s">
        <v>53659</v>
      </c>
      <c r="E16128" s="357" t="s">
        <v>53659</v>
      </c>
    </row>
    <row r="16129" spans="1:5" ht="15.6">
      <c r="A16129" s="358" t="s">
        <v>53660</v>
      </c>
      <c r="B16129" s="358" t="s">
        <v>53661</v>
      </c>
      <c r="C16129" s="359">
        <v>1.9</v>
      </c>
      <c r="D16129" s="357" t="s">
        <v>53659</v>
      </c>
      <c r="E16129" s="357" t="s">
        <v>53659</v>
      </c>
    </row>
    <row r="16130" spans="1:5" ht="15.6">
      <c r="A16130" s="358" t="s">
        <v>53660</v>
      </c>
      <c r="B16130" s="358" t="s">
        <v>53661</v>
      </c>
      <c r="C16130" s="359">
        <v>1.9</v>
      </c>
      <c r="D16130" s="357" t="s">
        <v>53659</v>
      </c>
      <c r="E16130" s="357" t="s">
        <v>53659</v>
      </c>
    </row>
    <row r="16131" spans="1:5" ht="15.6">
      <c r="A16131" s="358" t="s">
        <v>29228</v>
      </c>
      <c r="B16131" s="358" t="s">
        <v>29229</v>
      </c>
      <c r="C16131" s="359">
        <v>1.9</v>
      </c>
      <c r="D16131" s="357" t="s">
        <v>29227</v>
      </c>
      <c r="E16131" s="357" t="s">
        <v>29227</v>
      </c>
    </row>
    <row r="16132" spans="1:5" ht="15.6">
      <c r="A16132" s="358" t="s">
        <v>30992</v>
      </c>
      <c r="B16132" s="358" t="s">
        <v>30993</v>
      </c>
      <c r="C16132" s="359">
        <v>1.9</v>
      </c>
      <c r="D16132" s="357" t="s">
        <v>30991</v>
      </c>
      <c r="E16132" s="357" t="s">
        <v>30991</v>
      </c>
    </row>
    <row r="16133" spans="1:5" ht="15.6">
      <c r="A16133" s="358" t="s">
        <v>23136</v>
      </c>
      <c r="B16133" s="358" t="s">
        <v>23137</v>
      </c>
      <c r="C16133" s="359">
        <v>1.9</v>
      </c>
      <c r="D16133" s="357" t="s">
        <v>9502</v>
      </c>
      <c r="E16133" s="357" t="s">
        <v>9502</v>
      </c>
    </row>
    <row r="16134" spans="1:5" ht="15.6">
      <c r="A16134" s="358" t="s">
        <v>23136</v>
      </c>
      <c r="B16134" s="358" t="s">
        <v>23137</v>
      </c>
      <c r="C16134" s="359">
        <v>1.9</v>
      </c>
      <c r="D16134" s="357" t="s">
        <v>9502</v>
      </c>
      <c r="E16134" s="357" t="s">
        <v>9502</v>
      </c>
    </row>
    <row r="16135" spans="1:5" ht="15.6">
      <c r="A16135" s="358" t="s">
        <v>30206</v>
      </c>
      <c r="B16135" s="358" t="s">
        <v>30207</v>
      </c>
      <c r="C16135" s="359">
        <v>1.9</v>
      </c>
      <c r="D16135" s="357" t="s">
        <v>30205</v>
      </c>
      <c r="E16135" s="357" t="s">
        <v>30205</v>
      </c>
    </row>
    <row r="16136" spans="1:5" ht="15.6">
      <c r="A16136" s="358" t="s">
        <v>30206</v>
      </c>
      <c r="B16136" s="358" t="s">
        <v>30207</v>
      </c>
      <c r="C16136" s="359">
        <v>1.9</v>
      </c>
      <c r="D16136" s="357" t="s">
        <v>30205</v>
      </c>
      <c r="E16136" s="357" t="s">
        <v>30205</v>
      </c>
    </row>
    <row r="16137" spans="1:5" ht="15.6">
      <c r="A16137" s="358" t="s">
        <v>30206</v>
      </c>
      <c r="B16137" s="358" t="s">
        <v>30207</v>
      </c>
      <c r="C16137" s="359">
        <v>1.9</v>
      </c>
      <c r="D16137" s="357" t="s">
        <v>30205</v>
      </c>
      <c r="E16137" s="357" t="s">
        <v>30205</v>
      </c>
    </row>
    <row r="16138" spans="1:5" ht="15.6">
      <c r="A16138" s="358" t="s">
        <v>39622</v>
      </c>
      <c r="B16138" s="358" t="s">
        <v>39623</v>
      </c>
      <c r="C16138" s="359">
        <v>1.9</v>
      </c>
      <c r="D16138" s="357" t="s">
        <v>39621</v>
      </c>
      <c r="E16138" s="357" t="s">
        <v>39621</v>
      </c>
    </row>
    <row r="16139" spans="1:5" ht="15.6">
      <c r="A16139" s="358" t="s">
        <v>19507</v>
      </c>
      <c r="B16139" s="358" t="s">
        <v>19508</v>
      </c>
      <c r="C16139" s="359">
        <v>1.9</v>
      </c>
      <c r="D16139" s="357" t="s">
        <v>7311</v>
      </c>
      <c r="E16139" s="357" t="s">
        <v>7311</v>
      </c>
    </row>
    <row r="16140" spans="1:5" ht="15.6">
      <c r="A16140" s="358" t="s">
        <v>19507</v>
      </c>
      <c r="B16140" s="358" t="s">
        <v>19508</v>
      </c>
      <c r="C16140" s="359">
        <v>1.9</v>
      </c>
      <c r="D16140" s="357" t="s">
        <v>7311</v>
      </c>
      <c r="E16140" s="357" t="s">
        <v>7311</v>
      </c>
    </row>
    <row r="16141" spans="1:5" ht="15.6">
      <c r="A16141" s="358" t="s">
        <v>22561</v>
      </c>
      <c r="B16141" s="358" t="s">
        <v>22562</v>
      </c>
      <c r="C16141" s="359">
        <v>1.9</v>
      </c>
      <c r="D16141" s="357" t="s">
        <v>9208</v>
      </c>
      <c r="E16141" s="357" t="s">
        <v>9208</v>
      </c>
    </row>
    <row r="16142" spans="1:5" ht="15.6">
      <c r="A16142" s="358" t="s">
        <v>22561</v>
      </c>
      <c r="B16142" s="358" t="s">
        <v>22562</v>
      </c>
      <c r="C16142" s="359">
        <v>1.9</v>
      </c>
      <c r="D16142" s="357" t="s">
        <v>9208</v>
      </c>
      <c r="E16142" s="357" t="s">
        <v>9208</v>
      </c>
    </row>
    <row r="16143" spans="1:5" ht="15.6">
      <c r="A16143" s="358" t="s">
        <v>22561</v>
      </c>
      <c r="B16143" s="358" t="s">
        <v>22562</v>
      </c>
      <c r="C16143" s="359">
        <v>1.9</v>
      </c>
      <c r="D16143" s="357" t="s">
        <v>9208</v>
      </c>
      <c r="E16143" s="357" t="s">
        <v>9208</v>
      </c>
    </row>
    <row r="16144" spans="1:5" ht="15.6">
      <c r="A16144" s="358" t="s">
        <v>26736</v>
      </c>
      <c r="B16144" s="358" t="s">
        <v>26737</v>
      </c>
      <c r="C16144" s="359">
        <v>1.9</v>
      </c>
      <c r="D16144" s="357" t="s">
        <v>26735</v>
      </c>
      <c r="E16144" s="357" t="s">
        <v>26735</v>
      </c>
    </row>
    <row r="16145" spans="1:5" ht="15.6">
      <c r="A16145" s="358" t="s">
        <v>33670</v>
      </c>
      <c r="B16145" s="358" t="s">
        <v>33671</v>
      </c>
      <c r="C16145" s="359">
        <v>1.9</v>
      </c>
      <c r="D16145" s="357" t="s">
        <v>33669</v>
      </c>
      <c r="E16145" s="357" t="s">
        <v>33669</v>
      </c>
    </row>
    <row r="16146" spans="1:5" ht="15.6">
      <c r="A16146" s="358" t="s">
        <v>16634</v>
      </c>
      <c r="B16146" s="358" t="s">
        <v>16635</v>
      </c>
      <c r="C16146" s="359">
        <v>1.9</v>
      </c>
      <c r="D16146" s="357" t="s">
        <v>6017</v>
      </c>
      <c r="E16146" s="357" t="s">
        <v>6017</v>
      </c>
    </row>
    <row r="16147" spans="1:5" ht="15.6">
      <c r="A16147" s="358" t="s">
        <v>43245</v>
      </c>
      <c r="B16147" s="358" t="s">
        <v>43245</v>
      </c>
      <c r="C16147" s="359">
        <v>1.9</v>
      </c>
      <c r="D16147" s="357" t="s">
        <v>43244</v>
      </c>
      <c r="E16147" s="357" t="s">
        <v>43244</v>
      </c>
    </row>
    <row r="16148" spans="1:5" ht="15.6">
      <c r="A16148" s="358" t="s">
        <v>10262</v>
      </c>
      <c r="B16148" s="358" t="s">
        <v>21304</v>
      </c>
      <c r="C16148" s="359">
        <v>1.9</v>
      </c>
      <c r="D16148" s="357" t="s">
        <v>8520</v>
      </c>
      <c r="E16148" s="357" t="s">
        <v>8520</v>
      </c>
    </row>
    <row r="16149" spans="1:5" ht="15.6">
      <c r="A16149" s="358" t="s">
        <v>51518</v>
      </c>
      <c r="B16149" s="358" t="s">
        <v>51519</v>
      </c>
      <c r="C16149" s="359">
        <v>1.9</v>
      </c>
      <c r="D16149" s="357" t="s">
        <v>51517</v>
      </c>
      <c r="E16149" s="357" t="s">
        <v>51517</v>
      </c>
    </row>
    <row r="16150" spans="1:5" ht="15.6">
      <c r="A16150" s="358" t="s">
        <v>28023</v>
      </c>
      <c r="B16150" s="358" t="s">
        <v>28024</v>
      </c>
      <c r="C16150" s="359">
        <v>1.9</v>
      </c>
      <c r="D16150" s="357" t="s">
        <v>28022</v>
      </c>
      <c r="E16150" s="357" t="s">
        <v>28022</v>
      </c>
    </row>
    <row r="16151" spans="1:5" ht="15.6">
      <c r="A16151" s="358" t="s">
        <v>19566</v>
      </c>
      <c r="B16151" s="358" t="s">
        <v>19567</v>
      </c>
      <c r="C16151" s="359">
        <v>1.9</v>
      </c>
      <c r="D16151" s="357" t="s">
        <v>7391</v>
      </c>
      <c r="E16151" s="357" t="s">
        <v>7391</v>
      </c>
    </row>
    <row r="16152" spans="1:5" ht="15.6">
      <c r="A16152" s="358" t="s">
        <v>19566</v>
      </c>
      <c r="B16152" s="358" t="s">
        <v>19567</v>
      </c>
      <c r="C16152" s="359">
        <v>1.9</v>
      </c>
      <c r="D16152" s="357" t="s">
        <v>7391</v>
      </c>
      <c r="E16152" s="357" t="s">
        <v>7391</v>
      </c>
    </row>
    <row r="16153" spans="1:5" ht="15.6">
      <c r="A16153" s="358" t="s">
        <v>46832</v>
      </c>
      <c r="B16153" s="358" t="s">
        <v>46832</v>
      </c>
      <c r="C16153" s="359">
        <v>1.9</v>
      </c>
      <c r="D16153" s="357" t="s">
        <v>46831</v>
      </c>
      <c r="E16153" s="357" t="s">
        <v>46831</v>
      </c>
    </row>
    <row r="16154" spans="1:5" ht="15.6">
      <c r="A16154" s="358" t="s">
        <v>23817</v>
      </c>
      <c r="B16154" s="358" t="s">
        <v>23818</v>
      </c>
      <c r="C16154" s="359">
        <v>1.9</v>
      </c>
      <c r="D16154" s="357" t="s">
        <v>9884</v>
      </c>
      <c r="E16154" s="357" t="s">
        <v>9884</v>
      </c>
    </row>
    <row r="16155" spans="1:5" ht="15.6">
      <c r="A16155" s="358" t="s">
        <v>24590</v>
      </c>
      <c r="B16155" s="358" t="s">
        <v>24590</v>
      </c>
      <c r="C16155" s="359">
        <v>1.9</v>
      </c>
      <c r="D16155" s="357" t="s">
        <v>24589</v>
      </c>
      <c r="E16155" s="357" t="s">
        <v>24589</v>
      </c>
    </row>
    <row r="16156" spans="1:5" ht="15.6">
      <c r="A16156" s="358" t="s">
        <v>10262</v>
      </c>
      <c r="B16156" s="358" t="s">
        <v>31349</v>
      </c>
      <c r="C16156" s="359">
        <v>1.9</v>
      </c>
      <c r="D16156" s="357" t="s">
        <v>31348</v>
      </c>
      <c r="E16156" s="357" t="s">
        <v>31348</v>
      </c>
    </row>
    <row r="16157" spans="1:5" ht="15.6">
      <c r="A16157" s="358" t="s">
        <v>14199</v>
      </c>
      <c r="B16157" s="358" t="s">
        <v>14200</v>
      </c>
      <c r="C16157" s="359">
        <v>1.9</v>
      </c>
      <c r="D16157" s="357" t="s">
        <v>4486</v>
      </c>
      <c r="E16157" s="357" t="s">
        <v>4486</v>
      </c>
    </row>
    <row r="16158" spans="1:5" ht="15.6">
      <c r="A16158" s="358" t="s">
        <v>37334</v>
      </c>
      <c r="B16158" s="358" t="s">
        <v>37335</v>
      </c>
      <c r="C16158" s="359">
        <v>1.9</v>
      </c>
      <c r="D16158" s="357" t="s">
        <v>37333</v>
      </c>
      <c r="E16158" s="357" t="s">
        <v>37333</v>
      </c>
    </row>
    <row r="16159" spans="1:5" ht="15.6">
      <c r="A16159" s="358" t="s">
        <v>16608</v>
      </c>
      <c r="B16159" s="358" t="s">
        <v>16609</v>
      </c>
      <c r="C16159" s="359">
        <v>1.9</v>
      </c>
      <c r="D16159" s="357" t="s">
        <v>5964</v>
      </c>
      <c r="E16159" s="357" t="s">
        <v>5964</v>
      </c>
    </row>
    <row r="16160" spans="1:5" ht="15.6">
      <c r="A16160" s="358" t="s">
        <v>20058</v>
      </c>
      <c r="B16160" s="358" t="s">
        <v>20059</v>
      </c>
      <c r="C16160" s="359">
        <v>1.9</v>
      </c>
      <c r="D16160" s="357" t="s">
        <v>7783</v>
      </c>
      <c r="E16160" s="357" t="s">
        <v>7783</v>
      </c>
    </row>
    <row r="16161" spans="1:5" ht="15.6">
      <c r="A16161" s="358" t="s">
        <v>20058</v>
      </c>
      <c r="B16161" s="358" t="s">
        <v>20059</v>
      </c>
      <c r="C16161" s="359">
        <v>1.9</v>
      </c>
      <c r="D16161" s="357" t="s">
        <v>7783</v>
      </c>
      <c r="E16161" s="357" t="s">
        <v>7783</v>
      </c>
    </row>
    <row r="16162" spans="1:5" ht="15.6">
      <c r="A16162" s="358" t="s">
        <v>20058</v>
      </c>
      <c r="B16162" s="358" t="s">
        <v>20059</v>
      </c>
      <c r="C16162" s="359">
        <v>1.9</v>
      </c>
      <c r="D16162" s="357" t="s">
        <v>7783</v>
      </c>
      <c r="E16162" s="357" t="s">
        <v>7783</v>
      </c>
    </row>
    <row r="16163" spans="1:5" ht="15.6">
      <c r="A16163" s="358" t="s">
        <v>21901</v>
      </c>
      <c r="B16163" s="358" t="s">
        <v>21902</v>
      </c>
      <c r="C16163" s="359">
        <v>1.9</v>
      </c>
      <c r="D16163" s="357" t="s">
        <v>8552</v>
      </c>
      <c r="E16163" s="357" t="s">
        <v>8552</v>
      </c>
    </row>
    <row r="16164" spans="1:5" ht="15.6">
      <c r="A16164" s="358" t="s">
        <v>21901</v>
      </c>
      <c r="B16164" s="358" t="s">
        <v>21902</v>
      </c>
      <c r="C16164" s="359">
        <v>1.9</v>
      </c>
      <c r="D16164" s="357" t="s">
        <v>8552</v>
      </c>
      <c r="E16164" s="357" t="s">
        <v>8552</v>
      </c>
    </row>
    <row r="16165" spans="1:5" ht="15.6">
      <c r="A16165" s="358" t="s">
        <v>46383</v>
      </c>
      <c r="B16165" s="358" t="s">
        <v>46383</v>
      </c>
      <c r="C16165" s="359">
        <v>1.9</v>
      </c>
      <c r="D16165" s="357" t="s">
        <v>46382</v>
      </c>
      <c r="E16165" s="357" t="s">
        <v>46382</v>
      </c>
    </row>
    <row r="16166" spans="1:5" ht="15.6">
      <c r="A16166" s="358" t="s">
        <v>10297</v>
      </c>
      <c r="B16166" s="358" t="s">
        <v>10298</v>
      </c>
      <c r="C16166" s="359">
        <v>1.9</v>
      </c>
      <c r="D16166" s="357" t="s">
        <v>2216</v>
      </c>
      <c r="E16166" s="357" t="s">
        <v>2216</v>
      </c>
    </row>
    <row r="16167" spans="1:5" ht="15.6">
      <c r="A16167" s="358" t="s">
        <v>15162</v>
      </c>
      <c r="B16167" s="358" t="s">
        <v>15162</v>
      </c>
      <c r="C16167" s="359">
        <v>1.9</v>
      </c>
      <c r="D16167" s="357" t="s">
        <v>4978</v>
      </c>
      <c r="E16167" s="357" t="s">
        <v>4978</v>
      </c>
    </row>
    <row r="16168" spans="1:5" ht="15.6">
      <c r="A16168" s="358" t="s">
        <v>41284</v>
      </c>
      <c r="B16168" s="358" t="s">
        <v>41285</v>
      </c>
      <c r="C16168" s="359">
        <v>1.9</v>
      </c>
      <c r="D16168" s="357" t="s">
        <v>41283</v>
      </c>
      <c r="E16168" s="357" t="s">
        <v>41283</v>
      </c>
    </row>
    <row r="16169" spans="1:5" ht="15.6">
      <c r="A16169" s="358" t="s">
        <v>43490</v>
      </c>
      <c r="B16169" s="358" t="s">
        <v>43491</v>
      </c>
      <c r="C16169" s="359">
        <v>1.9</v>
      </c>
      <c r="D16169" s="357" t="s">
        <v>43489</v>
      </c>
      <c r="E16169" s="357" t="s">
        <v>43489</v>
      </c>
    </row>
    <row r="16170" spans="1:5" ht="15.6">
      <c r="A16170" s="358" t="s">
        <v>43490</v>
      </c>
      <c r="B16170" s="358" t="s">
        <v>43491</v>
      </c>
      <c r="C16170" s="359">
        <v>1.9</v>
      </c>
      <c r="D16170" s="357" t="s">
        <v>43489</v>
      </c>
      <c r="E16170" s="357" t="s">
        <v>43489</v>
      </c>
    </row>
    <row r="16171" spans="1:5" ht="15.6">
      <c r="A16171" s="358" t="s">
        <v>20765</v>
      </c>
      <c r="B16171" s="358" t="s">
        <v>20766</v>
      </c>
      <c r="C16171" s="359">
        <v>1.9</v>
      </c>
      <c r="D16171" s="357" t="s">
        <v>8259</v>
      </c>
      <c r="E16171" s="357" t="s">
        <v>8259</v>
      </c>
    </row>
    <row r="16172" spans="1:5" ht="15.6">
      <c r="A16172" s="358" t="s">
        <v>17272</v>
      </c>
      <c r="B16172" s="358" t="s">
        <v>17273</v>
      </c>
      <c r="C16172" s="359">
        <v>1.9</v>
      </c>
      <c r="D16172" s="357" t="s">
        <v>6130</v>
      </c>
      <c r="E16172" s="357" t="s">
        <v>6130</v>
      </c>
    </row>
    <row r="16173" spans="1:5" ht="15.6">
      <c r="A16173" s="358" t="s">
        <v>18545</v>
      </c>
      <c r="B16173" s="358" t="s">
        <v>18546</v>
      </c>
      <c r="C16173" s="359">
        <v>1.9</v>
      </c>
      <c r="D16173" s="357" t="s">
        <v>7203</v>
      </c>
      <c r="E16173" s="357" t="s">
        <v>7203</v>
      </c>
    </row>
    <row r="16174" spans="1:5" ht="15.6">
      <c r="A16174" s="358" t="s">
        <v>18545</v>
      </c>
      <c r="B16174" s="358" t="s">
        <v>18546</v>
      </c>
      <c r="C16174" s="359">
        <v>1.9</v>
      </c>
      <c r="D16174" s="357" t="s">
        <v>7203</v>
      </c>
      <c r="E16174" s="357" t="s">
        <v>7203</v>
      </c>
    </row>
    <row r="16175" spans="1:5" ht="15.6">
      <c r="A16175" s="358" t="s">
        <v>18649</v>
      </c>
      <c r="B16175" s="358" t="s">
        <v>18650</v>
      </c>
      <c r="C16175" s="359">
        <v>1.9</v>
      </c>
      <c r="D16175" s="357" t="s">
        <v>7424</v>
      </c>
      <c r="E16175" s="357" t="s">
        <v>7424</v>
      </c>
    </row>
    <row r="16176" spans="1:5" ht="15.6">
      <c r="A16176" s="358" t="s">
        <v>18649</v>
      </c>
      <c r="B16176" s="358" t="s">
        <v>18650</v>
      </c>
      <c r="C16176" s="359">
        <v>1.9</v>
      </c>
      <c r="D16176" s="357" t="s">
        <v>7424</v>
      </c>
      <c r="E16176" s="357" t="s">
        <v>7424</v>
      </c>
    </row>
    <row r="16177" spans="1:5" ht="15.6">
      <c r="A16177" s="358" t="s">
        <v>22386</v>
      </c>
      <c r="B16177" s="358" t="s">
        <v>22387</v>
      </c>
      <c r="C16177" s="359">
        <v>1.9</v>
      </c>
      <c r="D16177" s="357" t="s">
        <v>9171</v>
      </c>
      <c r="E16177" s="357" t="s">
        <v>9171</v>
      </c>
    </row>
    <row r="16178" spans="1:5" ht="15.6">
      <c r="A16178" s="358" t="s">
        <v>30400</v>
      </c>
      <c r="B16178" s="358" t="s">
        <v>30401</v>
      </c>
      <c r="C16178" s="359">
        <v>1.9</v>
      </c>
      <c r="D16178" s="357" t="s">
        <v>30399</v>
      </c>
      <c r="E16178" s="357" t="s">
        <v>30399</v>
      </c>
    </row>
    <row r="16179" spans="1:5" ht="15.6">
      <c r="A16179" s="358" t="s">
        <v>30839</v>
      </c>
      <c r="B16179" s="358" t="s">
        <v>30840</v>
      </c>
      <c r="C16179" s="359">
        <v>1.9</v>
      </c>
      <c r="D16179" s="357" t="s">
        <v>30838</v>
      </c>
      <c r="E16179" s="357" t="s">
        <v>30838</v>
      </c>
    </row>
    <row r="16180" spans="1:5" ht="15.6">
      <c r="A16180" s="358" t="s">
        <v>15457</v>
      </c>
      <c r="B16180" s="358" t="s">
        <v>15458</v>
      </c>
      <c r="C16180" s="359">
        <v>1.9</v>
      </c>
      <c r="D16180" s="357" t="s">
        <v>5125</v>
      </c>
      <c r="E16180" s="357" t="s">
        <v>5125</v>
      </c>
    </row>
    <row r="16181" spans="1:5" ht="15.6">
      <c r="A16181" s="358" t="s">
        <v>36910</v>
      </c>
      <c r="B16181" s="358" t="s">
        <v>36910</v>
      </c>
      <c r="C16181" s="359">
        <v>1.9</v>
      </c>
      <c r="D16181" s="357" t="s">
        <v>36909</v>
      </c>
      <c r="E16181" s="357" t="s">
        <v>36909</v>
      </c>
    </row>
    <row r="16182" spans="1:5" ht="15.6">
      <c r="A16182" s="358" t="s">
        <v>39847</v>
      </c>
      <c r="B16182" s="358" t="s">
        <v>39848</v>
      </c>
      <c r="C16182" s="359">
        <v>1.9</v>
      </c>
      <c r="D16182" s="357" t="s">
        <v>39846</v>
      </c>
      <c r="E16182" s="357" t="s">
        <v>39846</v>
      </c>
    </row>
    <row r="16183" spans="1:5" ht="15.6">
      <c r="A16183" s="358" t="s">
        <v>40070</v>
      </c>
      <c r="B16183" s="358" t="s">
        <v>40071</v>
      </c>
      <c r="C16183" s="359">
        <v>1.9</v>
      </c>
      <c r="D16183" s="357" t="s">
        <v>40069</v>
      </c>
      <c r="E16183" s="357" t="s">
        <v>40069</v>
      </c>
    </row>
    <row r="16184" spans="1:5" ht="15.6">
      <c r="A16184" s="358" t="s">
        <v>40070</v>
      </c>
      <c r="B16184" s="358" t="s">
        <v>40071</v>
      </c>
      <c r="C16184" s="359">
        <v>1.9</v>
      </c>
      <c r="D16184" s="357" t="s">
        <v>40069</v>
      </c>
      <c r="E16184" s="357" t="s">
        <v>40069</v>
      </c>
    </row>
    <row r="16185" spans="1:5" ht="15.6">
      <c r="A16185" s="358" t="s">
        <v>40070</v>
      </c>
      <c r="B16185" s="358" t="s">
        <v>40071</v>
      </c>
      <c r="C16185" s="359">
        <v>1.9</v>
      </c>
      <c r="D16185" s="357" t="s">
        <v>40069</v>
      </c>
      <c r="E16185" s="357" t="s">
        <v>40069</v>
      </c>
    </row>
    <row r="16186" spans="1:5" ht="15.6">
      <c r="A16186" s="358" t="s">
        <v>152</v>
      </c>
      <c r="B16186" s="358" t="s">
        <v>10454</v>
      </c>
      <c r="C16186" s="359">
        <v>1.9</v>
      </c>
      <c r="D16186" s="357" t="s">
        <v>2377</v>
      </c>
      <c r="E16186" s="357" t="s">
        <v>2377</v>
      </c>
    </row>
    <row r="16187" spans="1:5" ht="15.6">
      <c r="A16187" s="358" t="s">
        <v>152</v>
      </c>
      <c r="B16187" s="358" t="s">
        <v>10454</v>
      </c>
      <c r="C16187" s="359">
        <v>1.9</v>
      </c>
      <c r="D16187" s="357" t="s">
        <v>2377</v>
      </c>
      <c r="E16187" s="357" t="s">
        <v>2377</v>
      </c>
    </row>
    <row r="16188" spans="1:5" ht="15.6">
      <c r="A16188" s="358" t="s">
        <v>25190</v>
      </c>
      <c r="B16188" s="358" t="s">
        <v>25191</v>
      </c>
      <c r="C16188" s="359">
        <v>1.9</v>
      </c>
      <c r="D16188" s="357" t="s">
        <v>25189</v>
      </c>
      <c r="E16188" s="357" t="s">
        <v>25189</v>
      </c>
    </row>
    <row r="16189" spans="1:5" ht="15.6">
      <c r="A16189" s="358" t="s">
        <v>25190</v>
      </c>
      <c r="B16189" s="358" t="s">
        <v>25191</v>
      </c>
      <c r="C16189" s="359">
        <v>1.9</v>
      </c>
      <c r="D16189" s="357" t="s">
        <v>25189</v>
      </c>
      <c r="E16189" s="357" t="s">
        <v>25189</v>
      </c>
    </row>
    <row r="16190" spans="1:5" ht="15.6">
      <c r="A16190" s="358" t="s">
        <v>39643</v>
      </c>
      <c r="B16190" s="358" t="s">
        <v>39644</v>
      </c>
      <c r="C16190" s="359">
        <v>1.9</v>
      </c>
      <c r="D16190" s="357" t="s">
        <v>39642</v>
      </c>
      <c r="E16190" s="357" t="s">
        <v>39642</v>
      </c>
    </row>
    <row r="16191" spans="1:5" ht="15.6">
      <c r="A16191" s="358" t="s">
        <v>39643</v>
      </c>
      <c r="B16191" s="358" t="s">
        <v>39644</v>
      </c>
      <c r="C16191" s="359">
        <v>1.9</v>
      </c>
      <c r="D16191" s="357" t="s">
        <v>39642</v>
      </c>
      <c r="E16191" s="357" t="s">
        <v>39642</v>
      </c>
    </row>
    <row r="16192" spans="1:5" ht="15.6">
      <c r="A16192" s="358" t="s">
        <v>39643</v>
      </c>
      <c r="B16192" s="358" t="s">
        <v>39644</v>
      </c>
      <c r="C16192" s="359">
        <v>1.9</v>
      </c>
      <c r="D16192" s="357" t="s">
        <v>39642</v>
      </c>
      <c r="E16192" s="357" t="s">
        <v>39642</v>
      </c>
    </row>
    <row r="16193" spans="1:5" ht="15.6">
      <c r="A16193" s="358" t="s">
        <v>19520</v>
      </c>
      <c r="B16193" s="358" t="s">
        <v>19521</v>
      </c>
      <c r="C16193" s="359">
        <v>1.9</v>
      </c>
      <c r="D16193" s="357" t="s">
        <v>7322</v>
      </c>
      <c r="E16193" s="357" t="s">
        <v>7322</v>
      </c>
    </row>
    <row r="16194" spans="1:5" ht="15.6">
      <c r="A16194" s="358" t="s">
        <v>1353</v>
      </c>
      <c r="B16194" s="358" t="s">
        <v>18655</v>
      </c>
      <c r="C16194" s="359">
        <v>1.9</v>
      </c>
      <c r="D16194" s="357" t="s">
        <v>7428</v>
      </c>
      <c r="E16194" s="357" t="s">
        <v>7428</v>
      </c>
    </row>
    <row r="16195" spans="1:5" ht="15.6">
      <c r="A16195" s="358" t="s">
        <v>21981</v>
      </c>
      <c r="B16195" s="358" t="s">
        <v>21981</v>
      </c>
      <c r="C16195" s="359">
        <v>1.9</v>
      </c>
      <c r="D16195" s="357" t="s">
        <v>8692</v>
      </c>
      <c r="E16195" s="357" t="s">
        <v>8692</v>
      </c>
    </row>
    <row r="16196" spans="1:5" ht="15.6">
      <c r="A16196" s="358" t="s">
        <v>10262</v>
      </c>
      <c r="B16196" s="358" t="s">
        <v>52516</v>
      </c>
      <c r="C16196" s="359">
        <v>1.9</v>
      </c>
      <c r="D16196" s="357" t="s">
        <v>52515</v>
      </c>
      <c r="E16196" s="357" t="s">
        <v>52515</v>
      </c>
    </row>
    <row r="16197" spans="1:5" ht="15.6">
      <c r="A16197" s="358" t="s">
        <v>17287</v>
      </c>
      <c r="B16197" s="358" t="s">
        <v>17288</v>
      </c>
      <c r="C16197" s="359">
        <v>1.9</v>
      </c>
      <c r="D16197" s="357" t="s">
        <v>6141</v>
      </c>
      <c r="E16197" s="357" t="s">
        <v>6141</v>
      </c>
    </row>
    <row r="16198" spans="1:5" ht="15.6">
      <c r="A16198" s="358" t="s">
        <v>40471</v>
      </c>
      <c r="B16198" s="358" t="s">
        <v>40472</v>
      </c>
      <c r="C16198" s="359">
        <v>1.9</v>
      </c>
      <c r="D16198" s="357" t="s">
        <v>40470</v>
      </c>
      <c r="E16198" s="357" t="s">
        <v>40470</v>
      </c>
    </row>
    <row r="16199" spans="1:5" ht="15.6">
      <c r="A16199" s="358" t="s">
        <v>19355</v>
      </c>
      <c r="B16199" s="358" t="s">
        <v>19356</v>
      </c>
      <c r="C16199" s="359">
        <v>1.9</v>
      </c>
      <c r="D16199" s="357" t="s">
        <v>7060</v>
      </c>
      <c r="E16199" s="357" t="s">
        <v>7060</v>
      </c>
    </row>
    <row r="16200" spans="1:5" ht="15.6">
      <c r="A16200" s="358" t="s">
        <v>20108</v>
      </c>
      <c r="B16200" s="358" t="s">
        <v>20109</v>
      </c>
      <c r="C16200" s="359">
        <v>1.9</v>
      </c>
      <c r="D16200" s="357" t="s">
        <v>7825</v>
      </c>
      <c r="E16200" s="357" t="s">
        <v>7825</v>
      </c>
    </row>
    <row r="16201" spans="1:5" ht="15.6">
      <c r="A16201" s="358" t="s">
        <v>20108</v>
      </c>
      <c r="B16201" s="358" t="s">
        <v>20109</v>
      </c>
      <c r="C16201" s="359">
        <v>1.9</v>
      </c>
      <c r="D16201" s="357" t="s">
        <v>7825</v>
      </c>
      <c r="E16201" s="357" t="s">
        <v>7825</v>
      </c>
    </row>
    <row r="16202" spans="1:5" ht="15.6">
      <c r="A16202" s="358" t="s">
        <v>46920</v>
      </c>
      <c r="B16202" s="358" t="s">
        <v>46921</v>
      </c>
      <c r="C16202" s="359">
        <v>1.9</v>
      </c>
      <c r="D16202" s="357" t="s">
        <v>46919</v>
      </c>
      <c r="E16202" s="357" t="s">
        <v>46919</v>
      </c>
    </row>
    <row r="16203" spans="1:5" ht="15.6">
      <c r="A16203" s="358" t="s">
        <v>47486</v>
      </c>
      <c r="B16203" s="358" t="s">
        <v>47487</v>
      </c>
      <c r="C16203" s="359">
        <v>1.9</v>
      </c>
      <c r="D16203" s="357" t="s">
        <v>47485</v>
      </c>
      <c r="E16203" s="357" t="s">
        <v>47485</v>
      </c>
    </row>
    <row r="16204" spans="1:5" ht="15.6">
      <c r="A16204" s="358" t="s">
        <v>47486</v>
      </c>
      <c r="B16204" s="358" t="s">
        <v>47487</v>
      </c>
      <c r="C16204" s="359">
        <v>1.9</v>
      </c>
      <c r="D16204" s="357" t="s">
        <v>47485</v>
      </c>
      <c r="E16204" s="357" t="s">
        <v>47485</v>
      </c>
    </row>
    <row r="16205" spans="1:5" ht="15.6">
      <c r="A16205" s="358" t="s">
        <v>49696</v>
      </c>
      <c r="B16205" s="358" t="s">
        <v>49697</v>
      </c>
      <c r="C16205" s="359">
        <v>1.9</v>
      </c>
      <c r="D16205" s="357" t="s">
        <v>49695</v>
      </c>
      <c r="E16205" s="357" t="s">
        <v>49695</v>
      </c>
    </row>
    <row r="16206" spans="1:5" ht="15.6">
      <c r="A16206" s="358" t="s">
        <v>23744</v>
      </c>
      <c r="B16206" s="358" t="s">
        <v>23745</v>
      </c>
      <c r="C16206" s="359">
        <v>1.9</v>
      </c>
      <c r="D16206" s="357" t="s">
        <v>9870</v>
      </c>
      <c r="E16206" s="357" t="s">
        <v>9870</v>
      </c>
    </row>
    <row r="16207" spans="1:5" ht="15.6">
      <c r="A16207" s="358" t="s">
        <v>23744</v>
      </c>
      <c r="B16207" s="358" t="s">
        <v>23745</v>
      </c>
      <c r="C16207" s="359">
        <v>1.9</v>
      </c>
      <c r="D16207" s="357" t="s">
        <v>9870</v>
      </c>
      <c r="E16207" s="357" t="s">
        <v>9870</v>
      </c>
    </row>
    <row r="16208" spans="1:5" ht="15.6">
      <c r="A16208" s="358" t="s">
        <v>11671</v>
      </c>
      <c r="B16208" s="358" t="s">
        <v>11672</v>
      </c>
      <c r="C16208" s="359">
        <v>1.9</v>
      </c>
      <c r="D16208" s="357" t="s">
        <v>2858</v>
      </c>
      <c r="E16208" s="357" t="s">
        <v>2858</v>
      </c>
    </row>
    <row r="16209" spans="1:5" ht="15.6">
      <c r="A16209" s="358" t="s">
        <v>31361</v>
      </c>
      <c r="B16209" s="358" t="s">
        <v>31362</v>
      </c>
      <c r="C16209" s="359">
        <v>1.9</v>
      </c>
      <c r="D16209" s="357" t="s">
        <v>31360</v>
      </c>
      <c r="E16209" s="357" t="s">
        <v>31360</v>
      </c>
    </row>
    <row r="16210" spans="1:5" ht="15.6">
      <c r="A16210" s="358" t="s">
        <v>10262</v>
      </c>
      <c r="B16210" s="358" t="s">
        <v>54845</v>
      </c>
      <c r="C16210" s="359">
        <v>1.9</v>
      </c>
      <c r="D16210" s="357" t="s">
        <v>54844</v>
      </c>
      <c r="E16210" s="357" t="s">
        <v>54844</v>
      </c>
    </row>
    <row r="16211" spans="1:5" ht="15.6">
      <c r="A16211" s="358" t="s">
        <v>10262</v>
      </c>
      <c r="B16211" s="358" t="s">
        <v>54845</v>
      </c>
      <c r="C16211" s="359">
        <v>1.9</v>
      </c>
      <c r="D16211" s="357" t="s">
        <v>54844</v>
      </c>
      <c r="E16211" s="357" t="s">
        <v>54844</v>
      </c>
    </row>
    <row r="16212" spans="1:5" ht="15.6">
      <c r="A16212" s="358" t="s">
        <v>127</v>
      </c>
      <c r="B16212" s="358" t="s">
        <v>10358</v>
      </c>
      <c r="C16212" s="359">
        <v>1.9</v>
      </c>
      <c r="D16212" s="357" t="s">
        <v>2272</v>
      </c>
      <c r="E16212" s="357" t="s">
        <v>2272</v>
      </c>
    </row>
    <row r="16213" spans="1:5" ht="15.6">
      <c r="A16213" s="358" t="s">
        <v>127</v>
      </c>
      <c r="B16213" s="358" t="s">
        <v>10358</v>
      </c>
      <c r="C16213" s="359">
        <v>1.9</v>
      </c>
      <c r="D16213" s="357" t="s">
        <v>2272</v>
      </c>
      <c r="E16213" s="357" t="s">
        <v>2272</v>
      </c>
    </row>
    <row r="16214" spans="1:5" ht="15.6">
      <c r="A16214" s="358" t="s">
        <v>12183</v>
      </c>
      <c r="B16214" s="358" t="s">
        <v>12184</v>
      </c>
      <c r="C16214" s="359">
        <v>1.9</v>
      </c>
      <c r="D16214" s="357" t="s">
        <v>3403</v>
      </c>
      <c r="E16214" s="357" t="s">
        <v>3403</v>
      </c>
    </row>
    <row r="16215" spans="1:5" ht="15.6">
      <c r="A16215" s="358" t="s">
        <v>12183</v>
      </c>
      <c r="B16215" s="358" t="s">
        <v>12184</v>
      </c>
      <c r="C16215" s="359">
        <v>1.9</v>
      </c>
      <c r="D16215" s="357" t="s">
        <v>3403</v>
      </c>
      <c r="E16215" s="357" t="s">
        <v>3403</v>
      </c>
    </row>
    <row r="16216" spans="1:5" ht="15.6">
      <c r="A16216" s="358" t="s">
        <v>12183</v>
      </c>
      <c r="B16216" s="358" t="s">
        <v>12184</v>
      </c>
      <c r="C16216" s="359">
        <v>1.9</v>
      </c>
      <c r="D16216" s="357" t="s">
        <v>3403</v>
      </c>
      <c r="E16216" s="357" t="s">
        <v>3403</v>
      </c>
    </row>
    <row r="16217" spans="1:5" ht="15.6">
      <c r="A16217" s="358" t="s">
        <v>12183</v>
      </c>
      <c r="B16217" s="358" t="s">
        <v>12184</v>
      </c>
      <c r="C16217" s="359">
        <v>1.9</v>
      </c>
      <c r="D16217" s="357" t="s">
        <v>3403</v>
      </c>
      <c r="E16217" s="357" t="s">
        <v>3403</v>
      </c>
    </row>
    <row r="16218" spans="1:5" ht="15.6">
      <c r="A16218" s="358" t="s">
        <v>31483</v>
      </c>
      <c r="B16218" s="358" t="s">
        <v>31484</v>
      </c>
      <c r="C16218" s="359">
        <v>1.9</v>
      </c>
      <c r="D16218" s="357" t="s">
        <v>31482</v>
      </c>
      <c r="E16218" s="357" t="s">
        <v>31482</v>
      </c>
    </row>
    <row r="16219" spans="1:5" ht="15.6">
      <c r="A16219" s="358" t="s">
        <v>865</v>
      </c>
      <c r="B16219" s="358" t="s">
        <v>15603</v>
      </c>
      <c r="C16219" s="359">
        <v>1.9</v>
      </c>
      <c r="D16219" s="357" t="s">
        <v>864</v>
      </c>
      <c r="E16219" s="357" t="s">
        <v>864</v>
      </c>
    </row>
    <row r="16220" spans="1:5" ht="15.6">
      <c r="A16220" s="358" t="s">
        <v>865</v>
      </c>
      <c r="B16220" s="358" t="s">
        <v>15603</v>
      </c>
      <c r="C16220" s="359">
        <v>1.9</v>
      </c>
      <c r="D16220" s="357" t="s">
        <v>864</v>
      </c>
      <c r="E16220" s="357" t="s">
        <v>864</v>
      </c>
    </row>
    <row r="16221" spans="1:5" ht="15.6">
      <c r="A16221" s="358" t="s">
        <v>37070</v>
      </c>
      <c r="B16221" s="358" t="s">
        <v>37071</v>
      </c>
      <c r="C16221" s="359">
        <v>1.9</v>
      </c>
      <c r="D16221" s="357" t="s">
        <v>37069</v>
      </c>
      <c r="E16221" s="357" t="s">
        <v>37069</v>
      </c>
    </row>
    <row r="16222" spans="1:5" ht="15.6">
      <c r="A16222" s="358" t="s">
        <v>29838</v>
      </c>
      <c r="B16222" s="358" t="s">
        <v>29839</v>
      </c>
      <c r="C16222" s="359">
        <v>1.9</v>
      </c>
      <c r="D16222" s="357" t="s">
        <v>29837</v>
      </c>
      <c r="E16222" s="357" t="s">
        <v>29837</v>
      </c>
    </row>
    <row r="16223" spans="1:5" ht="15.6">
      <c r="A16223" s="358" t="s">
        <v>29838</v>
      </c>
      <c r="B16223" s="358" t="s">
        <v>29839</v>
      </c>
      <c r="C16223" s="359">
        <v>1.9</v>
      </c>
      <c r="D16223" s="357" t="s">
        <v>29837</v>
      </c>
      <c r="E16223" s="357" t="s">
        <v>29837</v>
      </c>
    </row>
    <row r="16224" spans="1:5" ht="15.6">
      <c r="A16224" s="358" t="s">
        <v>31754</v>
      </c>
      <c r="B16224" s="358" t="s">
        <v>31755</v>
      </c>
      <c r="C16224" s="359">
        <v>1.9</v>
      </c>
      <c r="D16224" s="357" t="s">
        <v>31753</v>
      </c>
      <c r="E16224" s="357" t="s">
        <v>31753</v>
      </c>
    </row>
    <row r="16225" spans="1:5" ht="15.6">
      <c r="A16225" s="358" t="s">
        <v>31754</v>
      </c>
      <c r="B16225" s="358" t="s">
        <v>31755</v>
      </c>
      <c r="C16225" s="359">
        <v>1.9</v>
      </c>
      <c r="D16225" s="357" t="s">
        <v>31753</v>
      </c>
      <c r="E16225" s="357" t="s">
        <v>31753</v>
      </c>
    </row>
    <row r="16226" spans="1:5" ht="15.6">
      <c r="A16226" s="358" t="s">
        <v>32481</v>
      </c>
      <c r="B16226" s="358" t="s">
        <v>32482</v>
      </c>
      <c r="C16226" s="359">
        <v>1.9</v>
      </c>
      <c r="D16226" s="357" t="s">
        <v>32480</v>
      </c>
      <c r="E16226" s="357" t="s">
        <v>32480</v>
      </c>
    </row>
    <row r="16227" spans="1:5" ht="15.6">
      <c r="A16227" s="358" t="s">
        <v>32569</v>
      </c>
      <c r="B16227" s="358" t="s">
        <v>32570</v>
      </c>
      <c r="C16227" s="359">
        <v>1.9</v>
      </c>
      <c r="D16227" s="357" t="s">
        <v>32568</v>
      </c>
      <c r="E16227" s="357" t="s">
        <v>32568</v>
      </c>
    </row>
    <row r="16228" spans="1:5" ht="15.6">
      <c r="A16228" s="358" t="s">
        <v>37505</v>
      </c>
      <c r="B16228" s="358" t="s">
        <v>37506</v>
      </c>
      <c r="C16228" s="359">
        <v>1.9</v>
      </c>
      <c r="D16228" s="357" t="s">
        <v>37504</v>
      </c>
      <c r="E16228" s="357" t="s">
        <v>37504</v>
      </c>
    </row>
    <row r="16229" spans="1:5" ht="15.6">
      <c r="A16229" s="358" t="s">
        <v>37821</v>
      </c>
      <c r="B16229" s="358" t="s">
        <v>37822</v>
      </c>
      <c r="C16229" s="359">
        <v>1.9</v>
      </c>
      <c r="D16229" s="357" t="s">
        <v>37820</v>
      </c>
      <c r="E16229" s="357" t="s">
        <v>37820</v>
      </c>
    </row>
    <row r="16230" spans="1:5" ht="15.6">
      <c r="A16230" s="358" t="s">
        <v>17271</v>
      </c>
      <c r="B16230" s="358" t="s">
        <v>17271</v>
      </c>
      <c r="C16230" s="359">
        <v>1.9</v>
      </c>
      <c r="D16230" s="357" t="s">
        <v>6132</v>
      </c>
      <c r="E16230" s="357" t="s">
        <v>6132</v>
      </c>
    </row>
    <row r="16231" spans="1:5" ht="15.6">
      <c r="A16231" s="358" t="s">
        <v>39856</v>
      </c>
      <c r="B16231" s="358" t="s">
        <v>39857</v>
      </c>
      <c r="C16231" s="359">
        <v>1.9</v>
      </c>
      <c r="D16231" s="357" t="s">
        <v>39855</v>
      </c>
      <c r="E16231" s="357" t="s">
        <v>39855</v>
      </c>
    </row>
    <row r="16232" spans="1:5" ht="15.6">
      <c r="A16232" s="358" t="s">
        <v>39856</v>
      </c>
      <c r="B16232" s="358" t="s">
        <v>39857</v>
      </c>
      <c r="C16232" s="359">
        <v>1.9</v>
      </c>
      <c r="D16232" s="357" t="s">
        <v>39855</v>
      </c>
      <c r="E16232" s="357" t="s">
        <v>39855</v>
      </c>
    </row>
    <row r="16233" spans="1:5" ht="15.6">
      <c r="A16233" s="358" t="s">
        <v>41791</v>
      </c>
      <c r="B16233" s="358" t="s">
        <v>41792</v>
      </c>
      <c r="C16233" s="359">
        <v>1.9</v>
      </c>
      <c r="D16233" s="357" t="s">
        <v>41790</v>
      </c>
      <c r="E16233" s="357" t="s">
        <v>41790</v>
      </c>
    </row>
    <row r="16234" spans="1:5" ht="15.6">
      <c r="A16234" s="358" t="s">
        <v>19548</v>
      </c>
      <c r="B16234" s="358" t="s">
        <v>19549</v>
      </c>
      <c r="C16234" s="359">
        <v>1.9</v>
      </c>
      <c r="D16234" s="357" t="s">
        <v>7361</v>
      </c>
      <c r="E16234" s="357" t="s">
        <v>7361</v>
      </c>
    </row>
    <row r="16235" spans="1:5" ht="15.6">
      <c r="A16235" s="358" t="s">
        <v>48719</v>
      </c>
      <c r="B16235" s="358" t="s">
        <v>48720</v>
      </c>
      <c r="C16235" s="359">
        <v>1.9</v>
      </c>
      <c r="D16235" s="357" t="s">
        <v>48718</v>
      </c>
      <c r="E16235" s="357" t="s">
        <v>48718</v>
      </c>
    </row>
    <row r="16236" spans="1:5" ht="15.6">
      <c r="A16236" s="358" t="s">
        <v>48719</v>
      </c>
      <c r="B16236" s="358" t="s">
        <v>48720</v>
      </c>
      <c r="C16236" s="359">
        <v>1.9</v>
      </c>
      <c r="D16236" s="357" t="s">
        <v>48718</v>
      </c>
      <c r="E16236" s="357" t="s">
        <v>48718</v>
      </c>
    </row>
    <row r="16237" spans="1:5" ht="15.6">
      <c r="A16237" s="358" t="s">
        <v>10288</v>
      </c>
      <c r="B16237" s="358" t="s">
        <v>10289</v>
      </c>
      <c r="C16237" s="359">
        <v>1.9</v>
      </c>
      <c r="D16237" s="357" t="s">
        <v>2210</v>
      </c>
      <c r="E16237" s="357" t="s">
        <v>2210</v>
      </c>
    </row>
    <row r="16238" spans="1:5" ht="15.6">
      <c r="A16238" s="358" t="s">
        <v>13881</v>
      </c>
      <c r="B16238" s="358" t="s">
        <v>13882</v>
      </c>
      <c r="C16238" s="359">
        <v>1.9</v>
      </c>
      <c r="D16238" s="357" t="s">
        <v>4236</v>
      </c>
      <c r="E16238" s="357" t="s">
        <v>4236</v>
      </c>
    </row>
    <row r="16239" spans="1:5" ht="15.6">
      <c r="A16239" s="358" t="s">
        <v>13881</v>
      </c>
      <c r="B16239" s="358" t="s">
        <v>13882</v>
      </c>
      <c r="C16239" s="359">
        <v>1.9</v>
      </c>
      <c r="D16239" s="357" t="s">
        <v>4236</v>
      </c>
      <c r="E16239" s="357" t="s">
        <v>4236</v>
      </c>
    </row>
    <row r="16240" spans="1:5" ht="15.6">
      <c r="A16240" s="358" t="s">
        <v>60205</v>
      </c>
      <c r="B16240" s="358" t="s">
        <v>61427</v>
      </c>
      <c r="C16240" s="359">
        <v>1.9</v>
      </c>
      <c r="D16240" s="357" t="s">
        <v>61426</v>
      </c>
      <c r="E16240" s="357" t="s">
        <v>61426</v>
      </c>
    </row>
    <row r="16241" spans="1:5" ht="15.6">
      <c r="A16241" s="358" t="s">
        <v>60205</v>
      </c>
      <c r="B16241" s="358" t="s">
        <v>61427</v>
      </c>
      <c r="C16241" s="359">
        <v>1.9</v>
      </c>
      <c r="D16241" s="357" t="s">
        <v>61426</v>
      </c>
      <c r="E16241" s="357" t="s">
        <v>61426</v>
      </c>
    </row>
    <row r="16242" spans="1:5" ht="15.6">
      <c r="A16242" s="358" t="s">
        <v>20028</v>
      </c>
      <c r="B16242" s="358" t="s">
        <v>20029</v>
      </c>
      <c r="C16242" s="359">
        <v>1.9</v>
      </c>
      <c r="D16242" s="357" t="s">
        <v>7765</v>
      </c>
      <c r="E16242" s="357" t="s">
        <v>7765</v>
      </c>
    </row>
    <row r="16243" spans="1:5" ht="15.6">
      <c r="A16243" s="358" t="s">
        <v>50973</v>
      </c>
      <c r="B16243" s="358" t="s">
        <v>50974</v>
      </c>
      <c r="C16243" s="359">
        <v>1.9</v>
      </c>
      <c r="D16243" s="357" t="s">
        <v>50972</v>
      </c>
      <c r="E16243" s="357" t="s">
        <v>50972</v>
      </c>
    </row>
    <row r="16244" spans="1:5" ht="15.6">
      <c r="A16244" s="358" t="s">
        <v>29084</v>
      </c>
      <c r="B16244" s="358" t="s">
        <v>29085</v>
      </c>
      <c r="C16244" s="359">
        <v>1.9</v>
      </c>
      <c r="D16244" s="357" t="s">
        <v>29083</v>
      </c>
      <c r="E16244" s="357" t="s">
        <v>29083</v>
      </c>
    </row>
    <row r="16245" spans="1:5" ht="15.6">
      <c r="A16245" s="358" t="s">
        <v>29084</v>
      </c>
      <c r="B16245" s="358" t="s">
        <v>29085</v>
      </c>
      <c r="C16245" s="359">
        <v>1.9</v>
      </c>
      <c r="D16245" s="357" t="s">
        <v>29083</v>
      </c>
      <c r="E16245" s="357" t="s">
        <v>29083</v>
      </c>
    </row>
    <row r="16246" spans="1:5" ht="15.6">
      <c r="A16246" s="358" t="s">
        <v>37533</v>
      </c>
      <c r="B16246" s="358" t="s">
        <v>37534</v>
      </c>
      <c r="C16246" s="359">
        <v>1.9</v>
      </c>
      <c r="D16246" s="357" t="s">
        <v>37532</v>
      </c>
      <c r="E16246" s="357" t="s">
        <v>37532</v>
      </c>
    </row>
    <row r="16247" spans="1:5" ht="15.6">
      <c r="A16247" s="358" t="s">
        <v>51770</v>
      </c>
      <c r="B16247" s="358" t="s">
        <v>51771</v>
      </c>
      <c r="C16247" s="359">
        <v>1.9</v>
      </c>
      <c r="D16247" s="357" t="s">
        <v>51769</v>
      </c>
      <c r="E16247" s="357" t="s">
        <v>51769</v>
      </c>
    </row>
    <row r="16248" spans="1:5" ht="15.6">
      <c r="A16248" s="358" t="s">
        <v>51770</v>
      </c>
      <c r="B16248" s="358" t="s">
        <v>51771</v>
      </c>
      <c r="C16248" s="359">
        <v>1.9</v>
      </c>
      <c r="D16248" s="357" t="s">
        <v>51769</v>
      </c>
      <c r="E16248" s="357" t="s">
        <v>51769</v>
      </c>
    </row>
    <row r="16249" spans="1:5" ht="15.6">
      <c r="A16249" s="358" t="s">
        <v>16238</v>
      </c>
      <c r="B16249" s="358" t="s">
        <v>16239</v>
      </c>
      <c r="C16249" s="359">
        <v>1.9</v>
      </c>
      <c r="D16249" s="357" t="s">
        <v>5606</v>
      </c>
      <c r="E16249" s="357" t="s">
        <v>5606</v>
      </c>
    </row>
    <row r="16250" spans="1:5" ht="15.6">
      <c r="A16250" s="358" t="s">
        <v>16238</v>
      </c>
      <c r="B16250" s="358" t="s">
        <v>16239</v>
      </c>
      <c r="C16250" s="359">
        <v>1.9</v>
      </c>
      <c r="D16250" s="357" t="s">
        <v>5606</v>
      </c>
      <c r="E16250" s="357" t="s">
        <v>5606</v>
      </c>
    </row>
    <row r="16251" spans="1:5" ht="15.6">
      <c r="A16251" s="358" t="s">
        <v>18854</v>
      </c>
      <c r="B16251" s="358" t="s">
        <v>18855</v>
      </c>
      <c r="C16251" s="359">
        <v>1.9</v>
      </c>
      <c r="D16251" s="357" t="s">
        <v>6315</v>
      </c>
      <c r="E16251" s="357" t="s">
        <v>6315</v>
      </c>
    </row>
    <row r="16252" spans="1:5" ht="15.6">
      <c r="A16252" s="358" t="s">
        <v>18854</v>
      </c>
      <c r="B16252" s="358" t="s">
        <v>18855</v>
      </c>
      <c r="C16252" s="359">
        <v>1.9</v>
      </c>
      <c r="D16252" s="357" t="s">
        <v>6315</v>
      </c>
      <c r="E16252" s="357" t="s">
        <v>6315</v>
      </c>
    </row>
    <row r="16253" spans="1:5" ht="15.6">
      <c r="A16253" s="358" t="s">
        <v>19053</v>
      </c>
      <c r="B16253" s="358" t="s">
        <v>19054</v>
      </c>
      <c r="C16253" s="359">
        <v>1.9</v>
      </c>
      <c r="D16253" s="357" t="s">
        <v>6622</v>
      </c>
      <c r="E16253" s="357" t="s">
        <v>6622</v>
      </c>
    </row>
    <row r="16254" spans="1:5" ht="15.6">
      <c r="A16254" s="358" t="s">
        <v>19053</v>
      </c>
      <c r="B16254" s="358" t="s">
        <v>19054</v>
      </c>
      <c r="C16254" s="359">
        <v>1.9</v>
      </c>
      <c r="D16254" s="357" t="s">
        <v>6622</v>
      </c>
      <c r="E16254" s="357" t="s">
        <v>6622</v>
      </c>
    </row>
    <row r="16255" spans="1:5" ht="15.6">
      <c r="A16255" s="358" t="s">
        <v>19053</v>
      </c>
      <c r="B16255" s="358" t="s">
        <v>19054</v>
      </c>
      <c r="C16255" s="359">
        <v>1.9</v>
      </c>
      <c r="D16255" s="357" t="s">
        <v>6622</v>
      </c>
      <c r="E16255" s="357" t="s">
        <v>6622</v>
      </c>
    </row>
    <row r="16256" spans="1:5" ht="15.6">
      <c r="A16256" s="358" t="s">
        <v>1268</v>
      </c>
      <c r="B16256" s="358" t="s">
        <v>19406</v>
      </c>
      <c r="C16256" s="359">
        <v>1.9</v>
      </c>
      <c r="D16256" s="357" t="s">
        <v>7128</v>
      </c>
      <c r="E16256" s="357" t="s">
        <v>7128</v>
      </c>
    </row>
    <row r="16257" spans="1:5" ht="15.6">
      <c r="A16257" s="358" t="s">
        <v>1268</v>
      </c>
      <c r="B16257" s="358" t="s">
        <v>19406</v>
      </c>
      <c r="C16257" s="359">
        <v>1.9</v>
      </c>
      <c r="D16257" s="357" t="s">
        <v>7128</v>
      </c>
      <c r="E16257" s="357" t="s">
        <v>7128</v>
      </c>
    </row>
    <row r="16258" spans="1:5" ht="15.6">
      <c r="A16258" s="358" t="s">
        <v>11752</v>
      </c>
      <c r="B16258" s="358" t="s">
        <v>11753</v>
      </c>
      <c r="C16258" s="359">
        <v>1.9</v>
      </c>
      <c r="D16258" s="357" t="s">
        <v>2947</v>
      </c>
      <c r="E16258" s="357" t="s">
        <v>2947</v>
      </c>
    </row>
    <row r="16259" spans="1:5" ht="15.6">
      <c r="A16259" s="358" t="s">
        <v>28020</v>
      </c>
      <c r="B16259" s="358" t="s">
        <v>28021</v>
      </c>
      <c r="C16259" s="359">
        <v>1.9</v>
      </c>
      <c r="D16259" s="357" t="s">
        <v>28019</v>
      </c>
      <c r="E16259" s="357" t="s">
        <v>28019</v>
      </c>
    </row>
    <row r="16260" spans="1:5" ht="15.6">
      <c r="A16260" s="358" t="s">
        <v>10262</v>
      </c>
      <c r="B16260" s="358" t="s">
        <v>38369</v>
      </c>
      <c r="C16260" s="359">
        <v>1.9</v>
      </c>
      <c r="D16260" s="357" t="s">
        <v>38368</v>
      </c>
      <c r="E16260" s="357" t="s">
        <v>38368</v>
      </c>
    </row>
    <row r="16261" spans="1:5" ht="15.6">
      <c r="A16261" s="358" t="s">
        <v>10262</v>
      </c>
      <c r="B16261" s="358" t="s">
        <v>38369</v>
      </c>
      <c r="C16261" s="359">
        <v>1.9</v>
      </c>
      <c r="D16261" s="357" t="s">
        <v>38368</v>
      </c>
      <c r="E16261" s="357" t="s">
        <v>38368</v>
      </c>
    </row>
    <row r="16262" spans="1:5" ht="15.6">
      <c r="A16262" s="358" t="s">
        <v>18877</v>
      </c>
      <c r="B16262" s="358" t="s">
        <v>18878</v>
      </c>
      <c r="C16262" s="359">
        <v>1.9</v>
      </c>
      <c r="D16262" s="357" t="s">
        <v>6359</v>
      </c>
      <c r="E16262" s="357" t="s">
        <v>6359</v>
      </c>
    </row>
    <row r="16263" spans="1:5" ht="15.6">
      <c r="A16263" s="358" t="s">
        <v>18877</v>
      </c>
      <c r="B16263" s="358" t="s">
        <v>18878</v>
      </c>
      <c r="C16263" s="359">
        <v>1.9</v>
      </c>
      <c r="D16263" s="357" t="s">
        <v>6359</v>
      </c>
      <c r="E16263" s="357" t="s">
        <v>6359</v>
      </c>
    </row>
    <row r="16264" spans="1:5" ht="15.6">
      <c r="A16264" s="358" t="s">
        <v>18885</v>
      </c>
      <c r="B16264" s="358" t="s">
        <v>18886</v>
      </c>
      <c r="C16264" s="359">
        <v>1.9</v>
      </c>
      <c r="D16264" s="357" t="s">
        <v>6376</v>
      </c>
      <c r="E16264" s="357" t="s">
        <v>6376</v>
      </c>
    </row>
    <row r="16265" spans="1:5" ht="15.6">
      <c r="A16265" s="358" t="s">
        <v>10262</v>
      </c>
      <c r="B16265" s="358" t="s">
        <v>19478</v>
      </c>
      <c r="C16265" s="359">
        <v>1.9</v>
      </c>
      <c r="D16265" s="357" t="s">
        <v>7259</v>
      </c>
      <c r="E16265" s="357" t="s">
        <v>7259</v>
      </c>
    </row>
    <row r="16266" spans="1:5" ht="15.6">
      <c r="A16266" s="358" t="s">
        <v>10262</v>
      </c>
      <c r="B16266" s="358" t="s">
        <v>19478</v>
      </c>
      <c r="C16266" s="359">
        <v>1.9</v>
      </c>
      <c r="D16266" s="357" t="s">
        <v>7259</v>
      </c>
      <c r="E16266" s="357" t="s">
        <v>7259</v>
      </c>
    </row>
    <row r="16267" spans="1:5" ht="15.6">
      <c r="A16267" s="358" t="s">
        <v>50608</v>
      </c>
      <c r="B16267" s="358" t="s">
        <v>50609</v>
      </c>
      <c r="C16267" s="359">
        <v>1.9</v>
      </c>
      <c r="D16267" s="357" t="s">
        <v>50607</v>
      </c>
      <c r="E16267" s="357" t="s">
        <v>50607</v>
      </c>
    </row>
    <row r="16268" spans="1:5" ht="15.6">
      <c r="A16268" s="358" t="s">
        <v>24552</v>
      </c>
      <c r="B16268" s="358" t="s">
        <v>24553</v>
      </c>
      <c r="C16268" s="359">
        <v>1.9</v>
      </c>
      <c r="D16268" s="357" t="s">
        <v>24551</v>
      </c>
      <c r="E16268" s="357" t="s">
        <v>24551</v>
      </c>
    </row>
    <row r="16269" spans="1:5" ht="15.6">
      <c r="A16269" s="358" t="s">
        <v>24552</v>
      </c>
      <c r="B16269" s="358" t="s">
        <v>24553</v>
      </c>
      <c r="C16269" s="359">
        <v>1.9</v>
      </c>
      <c r="D16269" s="357" t="s">
        <v>24551</v>
      </c>
      <c r="E16269" s="357" t="s">
        <v>24551</v>
      </c>
    </row>
    <row r="16270" spans="1:5" ht="15.6">
      <c r="A16270" s="358" t="s">
        <v>10692</v>
      </c>
      <c r="B16270" s="358" t="s">
        <v>10693</v>
      </c>
      <c r="C16270" s="359">
        <v>1.9</v>
      </c>
      <c r="D16270" s="357" t="s">
        <v>2555</v>
      </c>
      <c r="E16270" s="357" t="s">
        <v>2555</v>
      </c>
    </row>
    <row r="16271" spans="1:5" ht="15.6">
      <c r="A16271" s="358" t="s">
        <v>10692</v>
      </c>
      <c r="B16271" s="358" t="s">
        <v>10693</v>
      </c>
      <c r="C16271" s="359">
        <v>1.9</v>
      </c>
      <c r="D16271" s="357" t="s">
        <v>2555</v>
      </c>
      <c r="E16271" s="357" t="s">
        <v>2555</v>
      </c>
    </row>
    <row r="16272" spans="1:5" ht="15.6">
      <c r="A16272" s="358" t="s">
        <v>11017</v>
      </c>
      <c r="B16272" s="358" t="s">
        <v>11018</v>
      </c>
      <c r="C16272" s="359">
        <v>1.9</v>
      </c>
      <c r="D16272" s="357" t="s">
        <v>2849</v>
      </c>
      <c r="E16272" s="357" t="s">
        <v>2849</v>
      </c>
    </row>
    <row r="16273" spans="1:5" ht="15.6">
      <c r="A16273" s="358" t="s">
        <v>11017</v>
      </c>
      <c r="B16273" s="358" t="s">
        <v>11018</v>
      </c>
      <c r="C16273" s="359">
        <v>1.9</v>
      </c>
      <c r="D16273" s="357" t="s">
        <v>2849</v>
      </c>
      <c r="E16273" s="357" t="s">
        <v>2849</v>
      </c>
    </row>
    <row r="16274" spans="1:5" ht="15.6">
      <c r="A16274" s="358" t="s">
        <v>485</v>
      </c>
      <c r="B16274" s="358" t="s">
        <v>12838</v>
      </c>
      <c r="C16274" s="359">
        <v>1.9</v>
      </c>
      <c r="D16274" s="357" t="s">
        <v>3792</v>
      </c>
      <c r="E16274" s="357" t="s">
        <v>3792</v>
      </c>
    </row>
    <row r="16275" spans="1:5" ht="15.6">
      <c r="A16275" s="358" t="s">
        <v>485</v>
      </c>
      <c r="B16275" s="358" t="s">
        <v>12838</v>
      </c>
      <c r="C16275" s="359">
        <v>1.9</v>
      </c>
      <c r="D16275" s="357" t="s">
        <v>3792</v>
      </c>
      <c r="E16275" s="357" t="s">
        <v>3792</v>
      </c>
    </row>
    <row r="16276" spans="1:5" ht="15.6">
      <c r="A16276" s="358" t="s">
        <v>32768</v>
      </c>
      <c r="B16276" s="358" t="s">
        <v>32768</v>
      </c>
      <c r="C16276" s="359">
        <v>1.9</v>
      </c>
      <c r="D16276" s="357" t="s">
        <v>32767</v>
      </c>
      <c r="E16276" s="357" t="s">
        <v>32767</v>
      </c>
    </row>
    <row r="16277" spans="1:5" ht="15.6">
      <c r="A16277" s="358" t="s">
        <v>32768</v>
      </c>
      <c r="B16277" s="358" t="s">
        <v>32768</v>
      </c>
      <c r="C16277" s="359">
        <v>1.9</v>
      </c>
      <c r="D16277" s="357" t="s">
        <v>32767</v>
      </c>
      <c r="E16277" s="357" t="s">
        <v>32767</v>
      </c>
    </row>
    <row r="16278" spans="1:5" ht="15.6">
      <c r="A16278" s="358" t="s">
        <v>14912</v>
      </c>
      <c r="B16278" s="358" t="s">
        <v>14913</v>
      </c>
      <c r="C16278" s="359">
        <v>1.9</v>
      </c>
      <c r="D16278" s="357" t="s">
        <v>4833</v>
      </c>
      <c r="E16278" s="357" t="s">
        <v>4833</v>
      </c>
    </row>
    <row r="16279" spans="1:5" ht="15.6">
      <c r="A16279" s="358" t="s">
        <v>871</v>
      </c>
      <c r="B16279" s="358" t="s">
        <v>15633</v>
      </c>
      <c r="C16279" s="359">
        <v>1.9</v>
      </c>
      <c r="D16279" s="357" t="s">
        <v>5289</v>
      </c>
      <c r="E16279" s="357" t="s">
        <v>5289</v>
      </c>
    </row>
    <row r="16280" spans="1:5" ht="15.6">
      <c r="A16280" s="358" t="s">
        <v>871</v>
      </c>
      <c r="B16280" s="358" t="s">
        <v>15633</v>
      </c>
      <c r="C16280" s="359">
        <v>1.9</v>
      </c>
      <c r="D16280" s="357" t="s">
        <v>5289</v>
      </c>
      <c r="E16280" s="357" t="s">
        <v>5289</v>
      </c>
    </row>
    <row r="16281" spans="1:5" ht="15.6">
      <c r="A16281" s="358" t="s">
        <v>871</v>
      </c>
      <c r="B16281" s="358" t="s">
        <v>15633</v>
      </c>
      <c r="C16281" s="359">
        <v>1.9</v>
      </c>
      <c r="D16281" s="357" t="s">
        <v>5289</v>
      </c>
      <c r="E16281" s="357" t="s">
        <v>5289</v>
      </c>
    </row>
    <row r="16282" spans="1:5" ht="15.6">
      <c r="A16282" s="358" t="s">
        <v>871</v>
      </c>
      <c r="B16282" s="358" t="s">
        <v>15633</v>
      </c>
      <c r="C16282" s="359">
        <v>1.9</v>
      </c>
      <c r="D16282" s="357" t="s">
        <v>5289</v>
      </c>
      <c r="E16282" s="357" t="s">
        <v>5289</v>
      </c>
    </row>
    <row r="16283" spans="1:5" ht="15.6">
      <c r="A16283" s="358" t="s">
        <v>10262</v>
      </c>
      <c r="B16283" s="358" t="s">
        <v>17721</v>
      </c>
      <c r="C16283" s="359">
        <v>1.9</v>
      </c>
      <c r="D16283" s="357" t="s">
        <v>6566</v>
      </c>
      <c r="E16283" s="357" t="s">
        <v>6566</v>
      </c>
    </row>
    <row r="16284" spans="1:5" ht="15.6">
      <c r="A16284" s="358" t="s">
        <v>10262</v>
      </c>
      <c r="B16284" s="358" t="s">
        <v>17721</v>
      </c>
      <c r="C16284" s="359">
        <v>1.9</v>
      </c>
      <c r="D16284" s="357" t="s">
        <v>6566</v>
      </c>
      <c r="E16284" s="357" t="s">
        <v>6566</v>
      </c>
    </row>
    <row r="16285" spans="1:5" ht="15.6">
      <c r="A16285" s="358" t="s">
        <v>18162</v>
      </c>
      <c r="B16285" s="358" t="s">
        <v>18163</v>
      </c>
      <c r="C16285" s="359">
        <v>1.9</v>
      </c>
      <c r="D16285" s="357" t="s">
        <v>7048</v>
      </c>
      <c r="E16285" s="357" t="s">
        <v>7048</v>
      </c>
    </row>
    <row r="16286" spans="1:5" ht="15.6">
      <c r="A16286" s="358" t="s">
        <v>18162</v>
      </c>
      <c r="B16286" s="358" t="s">
        <v>18163</v>
      </c>
      <c r="C16286" s="359">
        <v>1.9</v>
      </c>
      <c r="D16286" s="357" t="s">
        <v>7048</v>
      </c>
      <c r="E16286" s="357" t="s">
        <v>7048</v>
      </c>
    </row>
    <row r="16287" spans="1:5" ht="15.6">
      <c r="A16287" s="358" t="s">
        <v>10262</v>
      </c>
      <c r="B16287" s="358" t="s">
        <v>44177</v>
      </c>
      <c r="C16287" s="359">
        <v>1.9</v>
      </c>
      <c r="D16287" s="357" t="s">
        <v>44176</v>
      </c>
      <c r="E16287" s="357" t="s">
        <v>44176</v>
      </c>
    </row>
    <row r="16288" spans="1:5" ht="15.6">
      <c r="A16288" s="358" t="s">
        <v>10262</v>
      </c>
      <c r="B16288" s="358" t="s">
        <v>44177</v>
      </c>
      <c r="C16288" s="359">
        <v>1.9</v>
      </c>
      <c r="D16288" s="357" t="s">
        <v>44176</v>
      </c>
      <c r="E16288" s="357" t="s">
        <v>44176</v>
      </c>
    </row>
    <row r="16289" spans="1:5" ht="15.6">
      <c r="A16289" s="358" t="s">
        <v>14440</v>
      </c>
      <c r="B16289" s="358" t="s">
        <v>14441</v>
      </c>
      <c r="C16289" s="359">
        <v>1.9</v>
      </c>
      <c r="D16289" s="357" t="s">
        <v>4709</v>
      </c>
      <c r="E16289" s="357" t="s">
        <v>4709</v>
      </c>
    </row>
    <row r="16290" spans="1:5" ht="15.6">
      <c r="A16290" s="358" t="s">
        <v>14440</v>
      </c>
      <c r="B16290" s="358" t="s">
        <v>14441</v>
      </c>
      <c r="C16290" s="359">
        <v>1.9</v>
      </c>
      <c r="D16290" s="357" t="s">
        <v>4709</v>
      </c>
      <c r="E16290" s="357" t="s">
        <v>4709</v>
      </c>
    </row>
    <row r="16291" spans="1:5" ht="15.6">
      <c r="A16291" s="358" t="s">
        <v>14851</v>
      </c>
      <c r="B16291" s="358" t="s">
        <v>14852</v>
      </c>
      <c r="C16291" s="359">
        <v>1.9</v>
      </c>
      <c r="D16291" s="357" t="s">
        <v>4784</v>
      </c>
      <c r="E16291" s="357" t="s">
        <v>4784</v>
      </c>
    </row>
    <row r="16292" spans="1:5" ht="15.6">
      <c r="A16292" s="358" t="s">
        <v>14851</v>
      </c>
      <c r="B16292" s="358" t="s">
        <v>14852</v>
      </c>
      <c r="C16292" s="359">
        <v>1.9</v>
      </c>
      <c r="D16292" s="357" t="s">
        <v>4784</v>
      </c>
      <c r="E16292" s="357" t="s">
        <v>4784</v>
      </c>
    </row>
    <row r="16293" spans="1:5" ht="15.6">
      <c r="A16293" s="358" t="s">
        <v>37731</v>
      </c>
      <c r="B16293" s="358" t="s">
        <v>37732</v>
      </c>
      <c r="C16293" s="359">
        <v>1.9</v>
      </c>
      <c r="D16293" s="357" t="s">
        <v>37730</v>
      </c>
      <c r="E16293" s="357" t="s">
        <v>37730</v>
      </c>
    </row>
    <row r="16294" spans="1:5" ht="15.6">
      <c r="A16294" s="358" t="s">
        <v>19148</v>
      </c>
      <c r="B16294" s="358" t="s">
        <v>19149</v>
      </c>
      <c r="C16294" s="359">
        <v>1.9</v>
      </c>
      <c r="D16294" s="357" t="s">
        <v>6747</v>
      </c>
      <c r="E16294" s="357" t="s">
        <v>6747</v>
      </c>
    </row>
    <row r="16295" spans="1:5" ht="15.6">
      <c r="A16295" s="358" t="s">
        <v>19148</v>
      </c>
      <c r="B16295" s="358" t="s">
        <v>19149</v>
      </c>
      <c r="C16295" s="359">
        <v>1.9</v>
      </c>
      <c r="D16295" s="357" t="s">
        <v>6747</v>
      </c>
      <c r="E16295" s="357" t="s">
        <v>6747</v>
      </c>
    </row>
    <row r="16296" spans="1:5" ht="15.6">
      <c r="A16296" s="358" t="s">
        <v>18397</v>
      </c>
      <c r="B16296" s="358" t="s">
        <v>18397</v>
      </c>
      <c r="C16296" s="359">
        <v>1.9</v>
      </c>
      <c r="D16296" s="357" t="s">
        <v>7285</v>
      </c>
      <c r="E16296" s="357" t="s">
        <v>7285</v>
      </c>
    </row>
    <row r="16297" spans="1:5" ht="15.6">
      <c r="A16297" s="358" t="s">
        <v>18397</v>
      </c>
      <c r="B16297" s="358" t="s">
        <v>18397</v>
      </c>
      <c r="C16297" s="359">
        <v>1.9</v>
      </c>
      <c r="D16297" s="357" t="s">
        <v>7285</v>
      </c>
      <c r="E16297" s="357" t="s">
        <v>7285</v>
      </c>
    </row>
    <row r="16298" spans="1:5" ht="15.6">
      <c r="A16298" s="358" t="s">
        <v>21293</v>
      </c>
      <c r="B16298" s="358" t="s">
        <v>21294</v>
      </c>
      <c r="C16298" s="359">
        <v>1.9</v>
      </c>
      <c r="D16298" s="357" t="s">
        <v>8509</v>
      </c>
      <c r="E16298" s="357" t="s">
        <v>8509</v>
      </c>
    </row>
    <row r="16299" spans="1:5" ht="15.6">
      <c r="A16299" s="358" t="s">
        <v>51512</v>
      </c>
      <c r="B16299" s="358" t="s">
        <v>51513</v>
      </c>
      <c r="C16299" s="359">
        <v>1.9</v>
      </c>
      <c r="D16299" s="357" t="s">
        <v>51511</v>
      </c>
      <c r="E16299" s="357" t="s">
        <v>51511</v>
      </c>
    </row>
    <row r="16300" spans="1:5" ht="15.6">
      <c r="A16300" s="358" t="s">
        <v>51512</v>
      </c>
      <c r="B16300" s="358" t="s">
        <v>51513</v>
      </c>
      <c r="C16300" s="359">
        <v>1.9</v>
      </c>
      <c r="D16300" s="357" t="s">
        <v>51511</v>
      </c>
      <c r="E16300" s="357" t="s">
        <v>51511</v>
      </c>
    </row>
    <row r="16301" spans="1:5" ht="15.6">
      <c r="A16301" s="358" t="s">
        <v>51512</v>
      </c>
      <c r="B16301" s="358" t="s">
        <v>51513</v>
      </c>
      <c r="C16301" s="359">
        <v>1.9</v>
      </c>
      <c r="D16301" s="357" t="s">
        <v>51511</v>
      </c>
      <c r="E16301" s="357" t="s">
        <v>51511</v>
      </c>
    </row>
    <row r="16302" spans="1:5" ht="15.6">
      <c r="A16302" s="358" t="s">
        <v>51841</v>
      </c>
      <c r="B16302" s="358" t="s">
        <v>51842</v>
      </c>
      <c r="C16302" s="359">
        <v>1.9</v>
      </c>
      <c r="D16302" s="357" t="s">
        <v>51840</v>
      </c>
      <c r="E16302" s="357" t="s">
        <v>51840</v>
      </c>
    </row>
    <row r="16303" spans="1:5" ht="15.6">
      <c r="A16303" s="358" t="s">
        <v>13067</v>
      </c>
      <c r="B16303" s="358" t="s">
        <v>13068</v>
      </c>
      <c r="C16303" s="359">
        <v>1.9</v>
      </c>
      <c r="D16303" s="357" t="s">
        <v>3979</v>
      </c>
      <c r="E16303" s="357" t="s">
        <v>3979</v>
      </c>
    </row>
    <row r="16304" spans="1:5" ht="15.6">
      <c r="A16304" s="358" t="s">
        <v>13067</v>
      </c>
      <c r="B16304" s="358" t="s">
        <v>13068</v>
      </c>
      <c r="C16304" s="359">
        <v>1.9</v>
      </c>
      <c r="D16304" s="357" t="s">
        <v>3979</v>
      </c>
      <c r="E16304" s="357" t="s">
        <v>3979</v>
      </c>
    </row>
    <row r="16305" spans="1:5" ht="15.6">
      <c r="A16305" s="358" t="s">
        <v>19178</v>
      </c>
      <c r="B16305" s="358" t="s">
        <v>19179</v>
      </c>
      <c r="C16305" s="359">
        <v>1.9</v>
      </c>
      <c r="D16305" s="357" t="s">
        <v>6799</v>
      </c>
      <c r="E16305" s="357" t="s">
        <v>6799</v>
      </c>
    </row>
    <row r="16306" spans="1:5" ht="15.6">
      <c r="A16306" s="358" t="s">
        <v>19178</v>
      </c>
      <c r="B16306" s="358" t="s">
        <v>19179</v>
      </c>
      <c r="C16306" s="359">
        <v>1.9</v>
      </c>
      <c r="D16306" s="357" t="s">
        <v>6799</v>
      </c>
      <c r="E16306" s="357" t="s">
        <v>6799</v>
      </c>
    </row>
    <row r="16307" spans="1:5" ht="15.6">
      <c r="A16307" s="358" t="s">
        <v>18419</v>
      </c>
      <c r="B16307" s="358" t="s">
        <v>18420</v>
      </c>
      <c r="C16307" s="359">
        <v>1.9</v>
      </c>
      <c r="D16307" s="357" t="s">
        <v>7308</v>
      </c>
      <c r="E16307" s="357" t="s">
        <v>7308</v>
      </c>
    </row>
    <row r="16308" spans="1:5" ht="15.6">
      <c r="A16308" s="358" t="s">
        <v>18419</v>
      </c>
      <c r="B16308" s="358" t="s">
        <v>18420</v>
      </c>
      <c r="C16308" s="359">
        <v>1.9</v>
      </c>
      <c r="D16308" s="357" t="s">
        <v>7308</v>
      </c>
      <c r="E16308" s="357" t="s">
        <v>7308</v>
      </c>
    </row>
    <row r="16309" spans="1:5" ht="15.6">
      <c r="A16309" s="358" t="s">
        <v>44377</v>
      </c>
      <c r="B16309" s="358" t="s">
        <v>44378</v>
      </c>
      <c r="C16309" s="359">
        <v>1.9</v>
      </c>
      <c r="D16309" s="357" t="s">
        <v>44376</v>
      </c>
      <c r="E16309" s="357" t="s">
        <v>44376</v>
      </c>
    </row>
    <row r="16310" spans="1:5" ht="15.6">
      <c r="A16310" s="358" t="s">
        <v>47552</v>
      </c>
      <c r="B16310" s="358" t="s">
        <v>47553</v>
      </c>
      <c r="C16310" s="359">
        <v>1.9</v>
      </c>
      <c r="D16310" s="357" t="s">
        <v>47551</v>
      </c>
      <c r="E16310" s="357" t="s">
        <v>47551</v>
      </c>
    </row>
    <row r="16311" spans="1:5" ht="15.6">
      <c r="A16311" s="358" t="s">
        <v>53701</v>
      </c>
      <c r="B16311" s="358" t="s">
        <v>53702</v>
      </c>
      <c r="C16311" s="359">
        <v>1.9</v>
      </c>
      <c r="D16311" s="357" t="s">
        <v>61428</v>
      </c>
      <c r="E16311" s="357" t="s">
        <v>61428</v>
      </c>
    </row>
    <row r="16312" spans="1:5" ht="15.6">
      <c r="A16312" s="358" t="s">
        <v>50624</v>
      </c>
      <c r="B16312" s="358" t="s">
        <v>50625</v>
      </c>
      <c r="C16312" s="359">
        <v>1.9</v>
      </c>
      <c r="D16312" s="357" t="s">
        <v>50623</v>
      </c>
      <c r="E16312" s="357" t="s">
        <v>50623</v>
      </c>
    </row>
    <row r="16313" spans="1:5" ht="15.6">
      <c r="A16313" s="358" t="s">
        <v>23471</v>
      </c>
      <c r="B16313" s="358" t="s">
        <v>23472</v>
      </c>
      <c r="C16313" s="359">
        <v>1.9</v>
      </c>
      <c r="D16313" s="357" t="s">
        <v>9662</v>
      </c>
      <c r="E16313" s="357" t="s">
        <v>9662</v>
      </c>
    </row>
    <row r="16314" spans="1:5" ht="15.6">
      <c r="A16314" s="358" t="s">
        <v>23471</v>
      </c>
      <c r="B16314" s="358" t="s">
        <v>23472</v>
      </c>
      <c r="C16314" s="359">
        <v>1.9</v>
      </c>
      <c r="D16314" s="357" t="s">
        <v>9662</v>
      </c>
      <c r="E16314" s="357" t="s">
        <v>9662</v>
      </c>
    </row>
    <row r="16315" spans="1:5" ht="15.6">
      <c r="A16315" s="358" t="s">
        <v>272</v>
      </c>
      <c r="B16315" s="358" t="s">
        <v>11842</v>
      </c>
      <c r="C16315" s="359">
        <v>1.9</v>
      </c>
      <c r="D16315" s="357" t="s">
        <v>3107</v>
      </c>
      <c r="E16315" s="357" t="s">
        <v>3107</v>
      </c>
    </row>
    <row r="16316" spans="1:5" ht="15.6">
      <c r="A16316" s="358" t="s">
        <v>272</v>
      </c>
      <c r="B16316" s="358" t="s">
        <v>11842</v>
      </c>
      <c r="C16316" s="359">
        <v>1.9</v>
      </c>
      <c r="D16316" s="357" t="s">
        <v>3107</v>
      </c>
      <c r="E16316" s="357" t="s">
        <v>3107</v>
      </c>
    </row>
    <row r="16317" spans="1:5" ht="15.6">
      <c r="A16317" s="358" t="s">
        <v>13567</v>
      </c>
      <c r="B16317" s="358" t="s">
        <v>61429</v>
      </c>
      <c r="C16317" s="359">
        <v>1.9</v>
      </c>
      <c r="D16317" s="357" t="s">
        <v>3826</v>
      </c>
      <c r="E16317" s="357" t="s">
        <v>3826</v>
      </c>
    </row>
    <row r="16318" spans="1:5" ht="15.6">
      <c r="A16318" s="358" t="s">
        <v>13567</v>
      </c>
      <c r="B16318" s="358" t="s">
        <v>61429</v>
      </c>
      <c r="C16318" s="359">
        <v>1.9</v>
      </c>
      <c r="D16318" s="357" t="s">
        <v>3826</v>
      </c>
      <c r="E16318" s="357" t="s">
        <v>3826</v>
      </c>
    </row>
    <row r="16319" spans="1:5" ht="15.6">
      <c r="A16319" s="358" t="s">
        <v>18817</v>
      </c>
      <c r="B16319" s="358" t="s">
        <v>18818</v>
      </c>
      <c r="C16319" s="359">
        <v>1.9</v>
      </c>
      <c r="D16319" s="357" t="s">
        <v>6255</v>
      </c>
      <c r="E16319" s="357" t="s">
        <v>6255</v>
      </c>
    </row>
    <row r="16320" spans="1:5" ht="15.6">
      <c r="A16320" s="358" t="s">
        <v>18817</v>
      </c>
      <c r="B16320" s="358" t="s">
        <v>18818</v>
      </c>
      <c r="C16320" s="359">
        <v>1.9</v>
      </c>
      <c r="D16320" s="357" t="s">
        <v>6255</v>
      </c>
      <c r="E16320" s="357" t="s">
        <v>6255</v>
      </c>
    </row>
    <row r="16321" spans="1:5" ht="15.6">
      <c r="A16321" s="358" t="s">
        <v>18817</v>
      </c>
      <c r="B16321" s="358" t="s">
        <v>18818</v>
      </c>
      <c r="C16321" s="359">
        <v>1.9</v>
      </c>
      <c r="D16321" s="357" t="s">
        <v>6255</v>
      </c>
      <c r="E16321" s="357" t="s">
        <v>6255</v>
      </c>
    </row>
    <row r="16322" spans="1:5" ht="15.6">
      <c r="A16322" s="358" t="s">
        <v>21800</v>
      </c>
      <c r="B16322" s="358" t="s">
        <v>21801</v>
      </c>
      <c r="C16322" s="359">
        <v>1.9</v>
      </c>
      <c r="D16322" s="357" t="s">
        <v>8904</v>
      </c>
      <c r="E16322" s="357" t="s">
        <v>8904</v>
      </c>
    </row>
    <row r="16323" spans="1:5" ht="15.6">
      <c r="A16323" s="358" t="s">
        <v>50567</v>
      </c>
      <c r="B16323" s="358" t="s">
        <v>50568</v>
      </c>
      <c r="C16323" s="359">
        <v>1.9</v>
      </c>
      <c r="D16323" s="357" t="s">
        <v>50566</v>
      </c>
      <c r="E16323" s="357" t="s">
        <v>50566</v>
      </c>
    </row>
    <row r="16324" spans="1:5" ht="15.6">
      <c r="A16324" s="358" t="s">
        <v>50567</v>
      </c>
      <c r="B16324" s="358" t="s">
        <v>50568</v>
      </c>
      <c r="C16324" s="359">
        <v>1.9</v>
      </c>
      <c r="D16324" s="357" t="s">
        <v>50566</v>
      </c>
      <c r="E16324" s="357" t="s">
        <v>50566</v>
      </c>
    </row>
    <row r="16325" spans="1:5" ht="15.6">
      <c r="A16325" s="358" t="s">
        <v>50567</v>
      </c>
      <c r="B16325" s="358" t="s">
        <v>50568</v>
      </c>
      <c r="C16325" s="359">
        <v>1.9</v>
      </c>
      <c r="D16325" s="357" t="s">
        <v>50566</v>
      </c>
      <c r="E16325" s="357" t="s">
        <v>50566</v>
      </c>
    </row>
    <row r="16326" spans="1:5" ht="15.6">
      <c r="A16326" s="358" t="s">
        <v>50709</v>
      </c>
      <c r="B16326" s="358" t="s">
        <v>50710</v>
      </c>
      <c r="C16326" s="359">
        <v>1.9</v>
      </c>
      <c r="D16326" s="357" t="s">
        <v>50708</v>
      </c>
      <c r="E16326" s="357" t="s">
        <v>50708</v>
      </c>
    </row>
    <row r="16327" spans="1:5" ht="15.6">
      <c r="A16327" s="358" t="s">
        <v>50709</v>
      </c>
      <c r="B16327" s="358" t="s">
        <v>50710</v>
      </c>
      <c r="C16327" s="359">
        <v>1.9</v>
      </c>
      <c r="D16327" s="357" t="s">
        <v>50708</v>
      </c>
      <c r="E16327" s="357" t="s">
        <v>50708</v>
      </c>
    </row>
    <row r="16328" spans="1:5" ht="15.6">
      <c r="A16328" s="358" t="s">
        <v>10262</v>
      </c>
      <c r="B16328" s="358" t="s">
        <v>61431</v>
      </c>
      <c r="C16328" s="359">
        <v>1.9</v>
      </c>
      <c r="D16328" s="357" t="s">
        <v>61430</v>
      </c>
      <c r="E16328" s="357" t="s">
        <v>61430</v>
      </c>
    </row>
    <row r="16329" spans="1:5" ht="15.6">
      <c r="A16329" s="358" t="s">
        <v>15104</v>
      </c>
      <c r="B16329" s="358" t="s">
        <v>10262</v>
      </c>
      <c r="C16329" s="359">
        <v>1.9</v>
      </c>
      <c r="D16329" s="357" t="s">
        <v>4913</v>
      </c>
      <c r="E16329" s="357" t="s">
        <v>4913</v>
      </c>
    </row>
    <row r="16330" spans="1:5" ht="15.6">
      <c r="A16330" s="358" t="s">
        <v>16727</v>
      </c>
      <c r="B16330" s="358" t="s">
        <v>16728</v>
      </c>
      <c r="C16330" s="359">
        <v>1.9</v>
      </c>
      <c r="D16330" s="357" t="s">
        <v>5583</v>
      </c>
      <c r="E16330" s="357" t="s">
        <v>5583</v>
      </c>
    </row>
    <row r="16331" spans="1:5" ht="15.6">
      <c r="A16331" s="358" t="s">
        <v>19774</v>
      </c>
      <c r="B16331" s="358" t="s">
        <v>19775</v>
      </c>
      <c r="C16331" s="359">
        <v>1.9</v>
      </c>
      <c r="D16331" s="357" t="s">
        <v>7570</v>
      </c>
      <c r="E16331" s="357" t="s">
        <v>7570</v>
      </c>
    </row>
    <row r="16332" spans="1:5" ht="15.6">
      <c r="A16332" s="358" t="s">
        <v>19774</v>
      </c>
      <c r="B16332" s="358" t="s">
        <v>19775</v>
      </c>
      <c r="C16332" s="359">
        <v>1.9</v>
      </c>
      <c r="D16332" s="357" t="s">
        <v>7570</v>
      </c>
      <c r="E16332" s="357" t="s">
        <v>7570</v>
      </c>
    </row>
    <row r="16333" spans="1:5" ht="15.6">
      <c r="A16333" s="358" t="s">
        <v>19774</v>
      </c>
      <c r="B16333" s="358" t="s">
        <v>19775</v>
      </c>
      <c r="C16333" s="359">
        <v>1.9</v>
      </c>
      <c r="D16333" s="357" t="s">
        <v>7570</v>
      </c>
      <c r="E16333" s="357" t="s">
        <v>7570</v>
      </c>
    </row>
    <row r="16334" spans="1:5" ht="15.6">
      <c r="A16334" s="358" t="s">
        <v>19774</v>
      </c>
      <c r="B16334" s="358" t="s">
        <v>19775</v>
      </c>
      <c r="C16334" s="359">
        <v>1.9</v>
      </c>
      <c r="D16334" s="357" t="s">
        <v>7570</v>
      </c>
      <c r="E16334" s="357" t="s">
        <v>7570</v>
      </c>
    </row>
    <row r="16335" spans="1:5" ht="15.6">
      <c r="A16335" s="358" t="s">
        <v>24315</v>
      </c>
      <c r="B16335" s="358" t="s">
        <v>10262</v>
      </c>
      <c r="C16335" s="359">
        <v>1.9</v>
      </c>
      <c r="D16335" s="357" t="s">
        <v>24314</v>
      </c>
      <c r="E16335" s="357" t="s">
        <v>24314</v>
      </c>
    </row>
    <row r="16336" spans="1:5" ht="15.6">
      <c r="A16336" s="358" t="s">
        <v>26936</v>
      </c>
      <c r="B16336" s="358" t="s">
        <v>26937</v>
      </c>
      <c r="C16336" s="359">
        <v>1.9</v>
      </c>
      <c r="D16336" s="357" t="s">
        <v>26935</v>
      </c>
      <c r="E16336" s="357" t="s">
        <v>26935</v>
      </c>
    </row>
    <row r="16337" spans="1:5" ht="15.6">
      <c r="A16337" s="358" t="s">
        <v>54906</v>
      </c>
      <c r="B16337" s="358" t="s">
        <v>54907</v>
      </c>
      <c r="C16337" s="359">
        <v>1.9</v>
      </c>
      <c r="D16337" s="357" t="s">
        <v>54905</v>
      </c>
      <c r="E16337" s="357" t="s">
        <v>54905</v>
      </c>
    </row>
    <row r="16338" spans="1:5" ht="15.6">
      <c r="A16338" s="358" t="s">
        <v>54906</v>
      </c>
      <c r="B16338" s="358" t="s">
        <v>54907</v>
      </c>
      <c r="C16338" s="359">
        <v>1.9</v>
      </c>
      <c r="D16338" s="357" t="s">
        <v>54905</v>
      </c>
      <c r="E16338" s="357" t="s">
        <v>54905</v>
      </c>
    </row>
    <row r="16339" spans="1:5" ht="15.6">
      <c r="A16339" s="358" t="s">
        <v>54906</v>
      </c>
      <c r="B16339" s="358" t="s">
        <v>54907</v>
      </c>
      <c r="C16339" s="359">
        <v>1.9</v>
      </c>
      <c r="D16339" s="357" t="s">
        <v>54905</v>
      </c>
      <c r="E16339" s="357" t="s">
        <v>54905</v>
      </c>
    </row>
    <row r="16340" spans="1:5" ht="15.6">
      <c r="A16340" s="358" t="s">
        <v>35347</v>
      </c>
      <c r="B16340" s="358" t="s">
        <v>35348</v>
      </c>
      <c r="C16340" s="359">
        <v>1.9</v>
      </c>
      <c r="D16340" s="357" t="s">
        <v>35346</v>
      </c>
      <c r="E16340" s="357" t="s">
        <v>35346</v>
      </c>
    </row>
    <row r="16341" spans="1:5" ht="15.6">
      <c r="A16341" s="358" t="s">
        <v>35347</v>
      </c>
      <c r="B16341" s="358" t="s">
        <v>35348</v>
      </c>
      <c r="C16341" s="359">
        <v>1.9</v>
      </c>
      <c r="D16341" s="357" t="s">
        <v>35346</v>
      </c>
      <c r="E16341" s="357" t="s">
        <v>35346</v>
      </c>
    </row>
    <row r="16342" spans="1:5" ht="15.6">
      <c r="A16342" s="358" t="s">
        <v>38777</v>
      </c>
      <c r="B16342" s="358" t="s">
        <v>38778</v>
      </c>
      <c r="C16342" s="359">
        <v>1.9</v>
      </c>
      <c r="D16342" s="357" t="s">
        <v>38776</v>
      </c>
      <c r="E16342" s="357" t="s">
        <v>38776</v>
      </c>
    </row>
    <row r="16343" spans="1:5" ht="15.6">
      <c r="A16343" s="358" t="s">
        <v>42015</v>
      </c>
      <c r="B16343" s="358" t="s">
        <v>42016</v>
      </c>
      <c r="C16343" s="359">
        <v>1.9</v>
      </c>
      <c r="D16343" s="357" t="s">
        <v>42014</v>
      </c>
      <c r="E16343" s="357" t="s">
        <v>42014</v>
      </c>
    </row>
    <row r="16344" spans="1:5" ht="15.6">
      <c r="A16344" s="358" t="s">
        <v>42015</v>
      </c>
      <c r="B16344" s="358" t="s">
        <v>42016</v>
      </c>
      <c r="C16344" s="359">
        <v>1.9</v>
      </c>
      <c r="D16344" s="357" t="s">
        <v>42014</v>
      </c>
      <c r="E16344" s="357" t="s">
        <v>42014</v>
      </c>
    </row>
    <row r="16345" spans="1:5" ht="15.6">
      <c r="A16345" s="358" t="s">
        <v>22265</v>
      </c>
      <c r="B16345" s="358" t="s">
        <v>22266</v>
      </c>
      <c r="C16345" s="359">
        <v>1.9</v>
      </c>
      <c r="D16345" s="357" t="s">
        <v>9048</v>
      </c>
      <c r="E16345" s="357" t="s">
        <v>9048</v>
      </c>
    </row>
    <row r="16346" spans="1:5" ht="15.6">
      <c r="A16346" s="358" t="s">
        <v>22265</v>
      </c>
      <c r="B16346" s="358" t="s">
        <v>22266</v>
      </c>
      <c r="C16346" s="359">
        <v>1.9</v>
      </c>
      <c r="D16346" s="357" t="s">
        <v>9048</v>
      </c>
      <c r="E16346" s="357" t="s">
        <v>9048</v>
      </c>
    </row>
    <row r="16347" spans="1:5" ht="15.6">
      <c r="A16347" s="358" t="s">
        <v>23052</v>
      </c>
      <c r="B16347" s="358" t="s">
        <v>23052</v>
      </c>
      <c r="C16347" s="359">
        <v>1.9</v>
      </c>
      <c r="D16347" s="357" t="s">
        <v>9380</v>
      </c>
      <c r="E16347" s="357" t="s">
        <v>9380</v>
      </c>
    </row>
    <row r="16348" spans="1:5" ht="15.6">
      <c r="A16348" s="358" t="s">
        <v>11498</v>
      </c>
      <c r="B16348" s="358" t="s">
        <v>11499</v>
      </c>
      <c r="C16348" s="359">
        <v>1.9</v>
      </c>
      <c r="D16348" s="357" t="s">
        <v>2645</v>
      </c>
      <c r="E16348" s="357" t="s">
        <v>2645</v>
      </c>
    </row>
    <row r="16349" spans="1:5" ht="15.6">
      <c r="A16349" s="358" t="s">
        <v>54895</v>
      </c>
      <c r="B16349" s="358" t="s">
        <v>54896</v>
      </c>
      <c r="C16349" s="359">
        <v>1.9</v>
      </c>
      <c r="D16349" s="357" t="s">
        <v>54894</v>
      </c>
      <c r="E16349" s="357" t="s">
        <v>54894</v>
      </c>
    </row>
    <row r="16350" spans="1:5" ht="15.6">
      <c r="A16350" s="358" t="s">
        <v>60585</v>
      </c>
      <c r="B16350" s="358" t="s">
        <v>61433</v>
      </c>
      <c r="C16350" s="359">
        <v>1.9</v>
      </c>
      <c r="D16350" s="357" t="s">
        <v>61432</v>
      </c>
      <c r="E16350" s="357" t="s">
        <v>61432</v>
      </c>
    </row>
    <row r="16351" spans="1:5" ht="15.6">
      <c r="A16351" s="358" t="s">
        <v>60585</v>
      </c>
      <c r="B16351" s="358" t="s">
        <v>61433</v>
      </c>
      <c r="C16351" s="359">
        <v>1.9</v>
      </c>
      <c r="D16351" s="357" t="s">
        <v>61432</v>
      </c>
      <c r="E16351" s="357" t="s">
        <v>61432</v>
      </c>
    </row>
    <row r="16352" spans="1:5" ht="15.6">
      <c r="A16352" s="358" t="s">
        <v>29333</v>
      </c>
      <c r="B16352" s="358" t="s">
        <v>29334</v>
      </c>
      <c r="C16352" s="359">
        <v>1.9</v>
      </c>
      <c r="D16352" s="357" t="s">
        <v>29332</v>
      </c>
      <c r="E16352" s="357" t="s">
        <v>29332</v>
      </c>
    </row>
    <row r="16353" spans="1:5" ht="15.6">
      <c r="A16353" s="358" t="s">
        <v>30711</v>
      </c>
      <c r="B16353" s="358" t="s">
        <v>30712</v>
      </c>
      <c r="C16353" s="359">
        <v>1.9</v>
      </c>
      <c r="D16353" s="357" t="s">
        <v>30710</v>
      </c>
      <c r="E16353" s="357" t="s">
        <v>30710</v>
      </c>
    </row>
    <row r="16354" spans="1:5" ht="15.6">
      <c r="A16354" s="358" t="s">
        <v>14555</v>
      </c>
      <c r="B16354" s="358" t="s">
        <v>14556</v>
      </c>
      <c r="C16354" s="359">
        <v>1.9</v>
      </c>
      <c r="D16354" s="357" t="s">
        <v>4357</v>
      </c>
      <c r="E16354" s="357" t="s">
        <v>4357</v>
      </c>
    </row>
    <row r="16355" spans="1:5" ht="15.6">
      <c r="A16355" s="358" t="s">
        <v>20348</v>
      </c>
      <c r="B16355" s="358" t="s">
        <v>20349</v>
      </c>
      <c r="C16355" s="359">
        <v>1.9</v>
      </c>
      <c r="D16355" s="357" t="s">
        <v>7676</v>
      </c>
      <c r="E16355" s="357" t="s">
        <v>7676</v>
      </c>
    </row>
    <row r="16356" spans="1:5" ht="15.6">
      <c r="A16356" s="358" t="s">
        <v>48206</v>
      </c>
      <c r="B16356" s="358" t="s">
        <v>48207</v>
      </c>
      <c r="C16356" s="359">
        <v>1.9</v>
      </c>
      <c r="D16356" s="357" t="s">
        <v>48205</v>
      </c>
      <c r="E16356" s="357" t="s">
        <v>48205</v>
      </c>
    </row>
    <row r="16357" spans="1:5" ht="15.6">
      <c r="A16357" s="358" t="s">
        <v>16225</v>
      </c>
      <c r="B16357" s="358" t="s">
        <v>16226</v>
      </c>
      <c r="C16357" s="359">
        <v>1.9</v>
      </c>
      <c r="D16357" s="357" t="s">
        <v>5590</v>
      </c>
      <c r="E16357" s="357" t="s">
        <v>5590</v>
      </c>
    </row>
    <row r="16358" spans="1:5" ht="15.6">
      <c r="A16358" s="358" t="s">
        <v>40064</v>
      </c>
      <c r="B16358" s="358" t="s">
        <v>40065</v>
      </c>
      <c r="C16358" s="359">
        <v>1.9</v>
      </c>
      <c r="D16358" s="357" t="s">
        <v>40063</v>
      </c>
      <c r="E16358" s="357" t="s">
        <v>40063</v>
      </c>
    </row>
    <row r="16359" spans="1:5" ht="15.6">
      <c r="A16359" s="358" t="s">
        <v>40064</v>
      </c>
      <c r="B16359" s="358" t="s">
        <v>40065</v>
      </c>
      <c r="C16359" s="359">
        <v>1.9</v>
      </c>
      <c r="D16359" s="357" t="s">
        <v>40063</v>
      </c>
      <c r="E16359" s="357" t="s">
        <v>40063</v>
      </c>
    </row>
    <row r="16360" spans="1:5" ht="15.6">
      <c r="A16360" s="358" t="s">
        <v>10262</v>
      </c>
      <c r="B16360" s="358" t="s">
        <v>18502</v>
      </c>
      <c r="C16360" s="359">
        <v>1.9</v>
      </c>
      <c r="D16360" s="357" t="s">
        <v>6542</v>
      </c>
      <c r="E16360" s="357" t="s">
        <v>6542</v>
      </c>
    </row>
    <row r="16361" spans="1:5" ht="15.6">
      <c r="A16361" s="358" t="s">
        <v>10262</v>
      </c>
      <c r="B16361" s="358" t="s">
        <v>18502</v>
      </c>
      <c r="C16361" s="359">
        <v>1.9</v>
      </c>
      <c r="D16361" s="357" t="s">
        <v>6542</v>
      </c>
      <c r="E16361" s="357" t="s">
        <v>6542</v>
      </c>
    </row>
    <row r="16362" spans="1:5" ht="15.6">
      <c r="A16362" s="358" t="s">
        <v>10262</v>
      </c>
      <c r="B16362" s="358" t="s">
        <v>18502</v>
      </c>
      <c r="C16362" s="359">
        <v>1.9</v>
      </c>
      <c r="D16362" s="357" t="s">
        <v>6542</v>
      </c>
      <c r="E16362" s="357" t="s">
        <v>6542</v>
      </c>
    </row>
    <row r="16363" spans="1:5" ht="15.6">
      <c r="A16363" s="358" t="s">
        <v>52999</v>
      </c>
      <c r="B16363" s="358" t="s">
        <v>52999</v>
      </c>
      <c r="C16363" s="359">
        <v>1.9</v>
      </c>
      <c r="D16363" s="357" t="s">
        <v>52998</v>
      </c>
      <c r="E16363" s="357" t="s">
        <v>52998</v>
      </c>
    </row>
    <row r="16364" spans="1:5" ht="15.6">
      <c r="A16364" s="358" t="s">
        <v>52999</v>
      </c>
      <c r="B16364" s="358" t="s">
        <v>52999</v>
      </c>
      <c r="C16364" s="359">
        <v>1.9</v>
      </c>
      <c r="D16364" s="357" t="s">
        <v>52998</v>
      </c>
      <c r="E16364" s="357" t="s">
        <v>52998</v>
      </c>
    </row>
    <row r="16365" spans="1:5" ht="15.6">
      <c r="A16365" s="358" t="s">
        <v>33327</v>
      </c>
      <c r="B16365" s="358" t="s">
        <v>33328</v>
      </c>
      <c r="C16365" s="359">
        <v>1.9</v>
      </c>
      <c r="D16365" s="357" t="s">
        <v>33326</v>
      </c>
      <c r="E16365" s="357" t="s">
        <v>33326</v>
      </c>
    </row>
    <row r="16366" spans="1:5" ht="15.6">
      <c r="A16366" s="358" t="s">
        <v>10262</v>
      </c>
      <c r="B16366" s="358" t="s">
        <v>34463</v>
      </c>
      <c r="C16366" s="359">
        <v>1.9</v>
      </c>
      <c r="D16366" s="357" t="s">
        <v>34462</v>
      </c>
      <c r="E16366" s="357" t="s">
        <v>34462</v>
      </c>
    </row>
    <row r="16367" spans="1:5" ht="15.6">
      <c r="A16367" s="358" t="s">
        <v>34475</v>
      </c>
      <c r="B16367" s="358" t="s">
        <v>34476</v>
      </c>
      <c r="C16367" s="359">
        <v>1.9</v>
      </c>
      <c r="D16367" s="357" t="s">
        <v>34474</v>
      </c>
      <c r="E16367" s="357" t="s">
        <v>34474</v>
      </c>
    </row>
    <row r="16368" spans="1:5" ht="15.6">
      <c r="A16368" s="358" t="s">
        <v>34475</v>
      </c>
      <c r="B16368" s="358" t="s">
        <v>34476</v>
      </c>
      <c r="C16368" s="359">
        <v>1.9</v>
      </c>
      <c r="D16368" s="357" t="s">
        <v>34474</v>
      </c>
      <c r="E16368" s="357" t="s">
        <v>34474</v>
      </c>
    </row>
    <row r="16369" spans="1:5" ht="15.6">
      <c r="A16369" s="358" t="s">
        <v>19180</v>
      </c>
      <c r="B16369" s="358" t="s">
        <v>19181</v>
      </c>
      <c r="C16369" s="359">
        <v>1.9</v>
      </c>
      <c r="D16369" s="357" t="s">
        <v>6800</v>
      </c>
      <c r="E16369" s="357" t="s">
        <v>6800</v>
      </c>
    </row>
    <row r="16370" spans="1:5" ht="15.6">
      <c r="A16370" s="358" t="s">
        <v>18067</v>
      </c>
      <c r="B16370" s="358" t="s">
        <v>10262</v>
      </c>
      <c r="C16370" s="359">
        <v>1.9</v>
      </c>
      <c r="D16370" s="357" t="s">
        <v>6939</v>
      </c>
      <c r="E16370" s="357" t="s">
        <v>6939</v>
      </c>
    </row>
    <row r="16371" spans="1:5" ht="15.6">
      <c r="A16371" s="358" t="s">
        <v>18067</v>
      </c>
      <c r="B16371" s="358" t="s">
        <v>10262</v>
      </c>
      <c r="C16371" s="359">
        <v>1.9</v>
      </c>
      <c r="D16371" s="357" t="s">
        <v>6939</v>
      </c>
      <c r="E16371" s="357" t="s">
        <v>6939</v>
      </c>
    </row>
    <row r="16372" spans="1:5" ht="15.6">
      <c r="A16372" s="358" t="s">
        <v>27099</v>
      </c>
      <c r="B16372" s="358" t="s">
        <v>27100</v>
      </c>
      <c r="C16372" s="359">
        <v>1.9</v>
      </c>
      <c r="D16372" s="357" t="s">
        <v>27098</v>
      </c>
      <c r="E16372" s="357" t="s">
        <v>27098</v>
      </c>
    </row>
    <row r="16373" spans="1:5" ht="15.6">
      <c r="A16373" s="358" t="s">
        <v>31973</v>
      </c>
      <c r="B16373" s="358" t="s">
        <v>31974</v>
      </c>
      <c r="C16373" s="359">
        <v>1.9</v>
      </c>
      <c r="D16373" s="357" t="s">
        <v>31972</v>
      </c>
      <c r="E16373" s="357" t="s">
        <v>31972</v>
      </c>
    </row>
    <row r="16374" spans="1:5" ht="15.6">
      <c r="A16374" s="358" t="s">
        <v>31973</v>
      </c>
      <c r="B16374" s="358" t="s">
        <v>31974</v>
      </c>
      <c r="C16374" s="359">
        <v>1.9</v>
      </c>
      <c r="D16374" s="357" t="s">
        <v>31972</v>
      </c>
      <c r="E16374" s="357" t="s">
        <v>31972</v>
      </c>
    </row>
    <row r="16375" spans="1:5" ht="15.6">
      <c r="A16375" s="358" t="s">
        <v>31973</v>
      </c>
      <c r="B16375" s="358" t="s">
        <v>31974</v>
      </c>
      <c r="C16375" s="359">
        <v>1.9</v>
      </c>
      <c r="D16375" s="357" t="s">
        <v>31972</v>
      </c>
      <c r="E16375" s="357" t="s">
        <v>31972</v>
      </c>
    </row>
    <row r="16376" spans="1:5" ht="15.6">
      <c r="A16376" s="358" t="s">
        <v>31973</v>
      </c>
      <c r="B16376" s="358" t="s">
        <v>31974</v>
      </c>
      <c r="C16376" s="359">
        <v>1.9</v>
      </c>
      <c r="D16376" s="357" t="s">
        <v>31972</v>
      </c>
      <c r="E16376" s="357" t="s">
        <v>31972</v>
      </c>
    </row>
    <row r="16377" spans="1:5" ht="15.6">
      <c r="A16377" s="358" t="s">
        <v>18535</v>
      </c>
      <c r="B16377" s="358" t="s">
        <v>18536</v>
      </c>
      <c r="C16377" s="359">
        <v>1.9</v>
      </c>
      <c r="D16377" s="357" t="s">
        <v>7046</v>
      </c>
      <c r="E16377" s="357" t="s">
        <v>7046</v>
      </c>
    </row>
    <row r="16378" spans="1:5" ht="15.6">
      <c r="A16378" s="358" t="s">
        <v>22821</v>
      </c>
      <c r="B16378" s="358" t="s">
        <v>22822</v>
      </c>
      <c r="C16378" s="359">
        <v>1.9</v>
      </c>
      <c r="D16378" s="357" t="s">
        <v>9443</v>
      </c>
      <c r="E16378" s="357" t="s">
        <v>9443</v>
      </c>
    </row>
    <row r="16379" spans="1:5" ht="15.6">
      <c r="A16379" s="358" t="s">
        <v>22821</v>
      </c>
      <c r="B16379" s="358" t="s">
        <v>22822</v>
      </c>
      <c r="C16379" s="359">
        <v>1.9</v>
      </c>
      <c r="D16379" s="357" t="s">
        <v>9443</v>
      </c>
      <c r="E16379" s="357" t="s">
        <v>9443</v>
      </c>
    </row>
    <row r="16380" spans="1:5" ht="15.6">
      <c r="A16380" s="358" t="s">
        <v>22821</v>
      </c>
      <c r="B16380" s="358" t="s">
        <v>22822</v>
      </c>
      <c r="C16380" s="359">
        <v>1.9</v>
      </c>
      <c r="D16380" s="357" t="s">
        <v>9443</v>
      </c>
      <c r="E16380" s="357" t="s">
        <v>9443</v>
      </c>
    </row>
    <row r="16381" spans="1:5" ht="15.6">
      <c r="A16381" s="358" t="s">
        <v>22821</v>
      </c>
      <c r="B16381" s="358" t="s">
        <v>22822</v>
      </c>
      <c r="C16381" s="359">
        <v>1.9</v>
      </c>
      <c r="D16381" s="357" t="s">
        <v>9443</v>
      </c>
      <c r="E16381" s="357" t="s">
        <v>9443</v>
      </c>
    </row>
    <row r="16382" spans="1:5" ht="15.6">
      <c r="A16382" s="358" t="s">
        <v>54853</v>
      </c>
      <c r="B16382" s="358" t="s">
        <v>54854</v>
      </c>
      <c r="C16382" s="359">
        <v>1.9</v>
      </c>
      <c r="D16382" s="357" t="s">
        <v>54852</v>
      </c>
      <c r="E16382" s="357" t="s">
        <v>54852</v>
      </c>
    </row>
    <row r="16383" spans="1:5" ht="15.6">
      <c r="A16383" s="358" t="s">
        <v>54853</v>
      </c>
      <c r="B16383" s="358" t="s">
        <v>54854</v>
      </c>
      <c r="C16383" s="359">
        <v>1.9</v>
      </c>
      <c r="D16383" s="357" t="s">
        <v>54852</v>
      </c>
      <c r="E16383" s="357" t="s">
        <v>54852</v>
      </c>
    </row>
    <row r="16384" spans="1:5" ht="15.6">
      <c r="A16384" s="358" t="s">
        <v>11930</v>
      </c>
      <c r="B16384" s="358" t="s">
        <v>11931</v>
      </c>
      <c r="C16384" s="359">
        <v>1.9</v>
      </c>
      <c r="D16384" s="357" t="s">
        <v>3168</v>
      </c>
      <c r="E16384" s="357" t="s">
        <v>3168</v>
      </c>
    </row>
    <row r="16385" spans="1:5" ht="15.6">
      <c r="A16385" s="358" t="s">
        <v>11930</v>
      </c>
      <c r="B16385" s="358" t="s">
        <v>11931</v>
      </c>
      <c r="C16385" s="359">
        <v>1.9</v>
      </c>
      <c r="D16385" s="357" t="s">
        <v>3168</v>
      </c>
      <c r="E16385" s="357" t="s">
        <v>3168</v>
      </c>
    </row>
    <row r="16386" spans="1:5" ht="15.6">
      <c r="A16386" s="358" t="s">
        <v>28957</v>
      </c>
      <c r="B16386" s="358" t="s">
        <v>28958</v>
      </c>
      <c r="C16386" s="359">
        <v>1.9</v>
      </c>
      <c r="D16386" s="357" t="s">
        <v>28956</v>
      </c>
      <c r="E16386" s="357" t="s">
        <v>28956</v>
      </c>
    </row>
    <row r="16387" spans="1:5" ht="15.6">
      <c r="A16387" s="358" t="s">
        <v>40901</v>
      </c>
      <c r="B16387" s="358" t="s">
        <v>40902</v>
      </c>
      <c r="C16387" s="359">
        <v>1.9</v>
      </c>
      <c r="D16387" s="357" t="s">
        <v>40900</v>
      </c>
      <c r="E16387" s="357" t="s">
        <v>40900</v>
      </c>
    </row>
    <row r="16388" spans="1:5" ht="15.6">
      <c r="A16388" s="358" t="s">
        <v>41786</v>
      </c>
      <c r="B16388" s="358" t="s">
        <v>41787</v>
      </c>
      <c r="C16388" s="359">
        <v>1.9</v>
      </c>
      <c r="D16388" s="357" t="s">
        <v>41785</v>
      </c>
      <c r="E16388" s="357" t="s">
        <v>41785</v>
      </c>
    </row>
    <row r="16389" spans="1:5" ht="15.6">
      <c r="A16389" s="358" t="s">
        <v>1334</v>
      </c>
      <c r="B16389" s="358" t="s">
        <v>18555</v>
      </c>
      <c r="C16389" s="359">
        <v>1.9</v>
      </c>
      <c r="D16389" s="357" t="s">
        <v>7333</v>
      </c>
      <c r="E16389" s="357" t="s">
        <v>7333</v>
      </c>
    </row>
    <row r="16390" spans="1:5" ht="15.6">
      <c r="A16390" s="358" t="s">
        <v>1334</v>
      </c>
      <c r="B16390" s="358" t="s">
        <v>18555</v>
      </c>
      <c r="C16390" s="359">
        <v>1.9</v>
      </c>
      <c r="D16390" s="357" t="s">
        <v>7333</v>
      </c>
      <c r="E16390" s="357" t="s">
        <v>7333</v>
      </c>
    </row>
    <row r="16391" spans="1:5" ht="15.6">
      <c r="A16391" s="358" t="s">
        <v>20717</v>
      </c>
      <c r="B16391" s="358" t="s">
        <v>20718</v>
      </c>
      <c r="C16391" s="359">
        <v>1.9</v>
      </c>
      <c r="D16391" s="357" t="s">
        <v>8203</v>
      </c>
      <c r="E16391" s="357" t="s">
        <v>8203</v>
      </c>
    </row>
    <row r="16392" spans="1:5" ht="15.6">
      <c r="A16392" s="358" t="s">
        <v>20717</v>
      </c>
      <c r="B16392" s="358" t="s">
        <v>20718</v>
      </c>
      <c r="C16392" s="359">
        <v>1.9</v>
      </c>
      <c r="D16392" s="357" t="s">
        <v>8203</v>
      </c>
      <c r="E16392" s="357" t="s">
        <v>8203</v>
      </c>
    </row>
    <row r="16393" spans="1:5" ht="15.6">
      <c r="A16393" s="358" t="s">
        <v>20717</v>
      </c>
      <c r="B16393" s="358" t="s">
        <v>20718</v>
      </c>
      <c r="C16393" s="359">
        <v>1.9</v>
      </c>
      <c r="D16393" s="357" t="s">
        <v>8203</v>
      </c>
      <c r="E16393" s="357" t="s">
        <v>8203</v>
      </c>
    </row>
    <row r="16394" spans="1:5" ht="15.6">
      <c r="A16394" s="358" t="s">
        <v>22136</v>
      </c>
      <c r="B16394" s="358" t="s">
        <v>22137</v>
      </c>
      <c r="C16394" s="359">
        <v>1.9</v>
      </c>
      <c r="D16394" s="357" t="s">
        <v>8953</v>
      </c>
      <c r="E16394" s="357" t="s">
        <v>8953</v>
      </c>
    </row>
    <row r="16395" spans="1:5" ht="15.6">
      <c r="A16395" s="358" t="s">
        <v>22136</v>
      </c>
      <c r="B16395" s="358" t="s">
        <v>22137</v>
      </c>
      <c r="C16395" s="359">
        <v>1.9</v>
      </c>
      <c r="D16395" s="357" t="s">
        <v>8953</v>
      </c>
      <c r="E16395" s="357" t="s">
        <v>8953</v>
      </c>
    </row>
    <row r="16396" spans="1:5" ht="15.6">
      <c r="A16396" s="358" t="s">
        <v>22136</v>
      </c>
      <c r="B16396" s="358" t="s">
        <v>22137</v>
      </c>
      <c r="C16396" s="359">
        <v>1.9</v>
      </c>
      <c r="D16396" s="357" t="s">
        <v>8953</v>
      </c>
      <c r="E16396" s="357" t="s">
        <v>8953</v>
      </c>
    </row>
    <row r="16397" spans="1:5" ht="15.6">
      <c r="A16397" s="358" t="s">
        <v>22136</v>
      </c>
      <c r="B16397" s="358" t="s">
        <v>22137</v>
      </c>
      <c r="C16397" s="359">
        <v>1.9</v>
      </c>
      <c r="D16397" s="357" t="s">
        <v>8953</v>
      </c>
      <c r="E16397" s="357" t="s">
        <v>8953</v>
      </c>
    </row>
    <row r="16398" spans="1:5" ht="15.6">
      <c r="A16398" s="358" t="s">
        <v>16811</v>
      </c>
      <c r="B16398" s="358" t="s">
        <v>16812</v>
      </c>
      <c r="C16398" s="359">
        <v>1.9</v>
      </c>
      <c r="D16398" s="357" t="s">
        <v>5640</v>
      </c>
      <c r="E16398" s="357" t="s">
        <v>5640</v>
      </c>
    </row>
    <row r="16399" spans="1:5" ht="15.6">
      <c r="A16399" s="358" t="s">
        <v>16613</v>
      </c>
      <c r="B16399" s="358" t="s">
        <v>16614</v>
      </c>
      <c r="C16399" s="359">
        <v>1.9</v>
      </c>
      <c r="D16399" s="357" t="s">
        <v>5994</v>
      </c>
      <c r="E16399" s="357" t="s">
        <v>5994</v>
      </c>
    </row>
    <row r="16400" spans="1:5" ht="15.6">
      <c r="A16400" s="358" t="s">
        <v>16613</v>
      </c>
      <c r="B16400" s="358" t="s">
        <v>16614</v>
      </c>
      <c r="C16400" s="359">
        <v>1.9</v>
      </c>
      <c r="D16400" s="357" t="s">
        <v>5994</v>
      </c>
      <c r="E16400" s="357" t="s">
        <v>5994</v>
      </c>
    </row>
    <row r="16401" spans="1:5" ht="15.6">
      <c r="A16401" s="358" t="s">
        <v>18713</v>
      </c>
      <c r="B16401" s="358" t="s">
        <v>18714</v>
      </c>
      <c r="C16401" s="359">
        <v>1.9</v>
      </c>
      <c r="D16401" s="357" t="s">
        <v>6066</v>
      </c>
      <c r="E16401" s="357" t="s">
        <v>6066</v>
      </c>
    </row>
    <row r="16402" spans="1:5" ht="15.6">
      <c r="A16402" s="358" t="s">
        <v>18893</v>
      </c>
      <c r="B16402" s="358" t="s">
        <v>18894</v>
      </c>
      <c r="C16402" s="359">
        <v>1.9</v>
      </c>
      <c r="D16402" s="357" t="s">
        <v>6385</v>
      </c>
      <c r="E16402" s="357" t="s">
        <v>6385</v>
      </c>
    </row>
    <row r="16403" spans="1:5" ht="15.6">
      <c r="A16403" s="358" t="s">
        <v>43194</v>
      </c>
      <c r="B16403" s="358" t="s">
        <v>43195</v>
      </c>
      <c r="C16403" s="359">
        <v>1.9</v>
      </c>
      <c r="D16403" s="357" t="s">
        <v>43193</v>
      </c>
      <c r="E16403" s="357" t="s">
        <v>43193</v>
      </c>
    </row>
    <row r="16404" spans="1:5" ht="15.6">
      <c r="A16404" s="358" t="s">
        <v>43194</v>
      </c>
      <c r="B16404" s="358" t="s">
        <v>43195</v>
      </c>
      <c r="C16404" s="359">
        <v>1.9</v>
      </c>
      <c r="D16404" s="357" t="s">
        <v>43193</v>
      </c>
      <c r="E16404" s="357" t="s">
        <v>43193</v>
      </c>
    </row>
    <row r="16405" spans="1:5" ht="15.6">
      <c r="A16405" s="358" t="s">
        <v>43786</v>
      </c>
      <c r="B16405" s="358" t="s">
        <v>43787</v>
      </c>
      <c r="C16405" s="359">
        <v>1.9</v>
      </c>
      <c r="D16405" s="357" t="s">
        <v>43785</v>
      </c>
      <c r="E16405" s="357" t="s">
        <v>43785</v>
      </c>
    </row>
    <row r="16406" spans="1:5" ht="15.6">
      <c r="A16406" s="358" t="s">
        <v>44118</v>
      </c>
      <c r="B16406" s="358" t="s">
        <v>44119</v>
      </c>
      <c r="C16406" s="359">
        <v>1.9</v>
      </c>
      <c r="D16406" s="357" t="s">
        <v>44117</v>
      </c>
      <c r="E16406" s="357" t="s">
        <v>44117</v>
      </c>
    </row>
    <row r="16407" spans="1:5" ht="15.6">
      <c r="A16407" s="358" t="s">
        <v>27237</v>
      </c>
      <c r="B16407" s="358" t="s">
        <v>27238</v>
      </c>
      <c r="C16407" s="359">
        <v>1.9</v>
      </c>
      <c r="D16407" s="357" t="s">
        <v>27236</v>
      </c>
      <c r="E16407" s="357" t="s">
        <v>27236</v>
      </c>
    </row>
    <row r="16408" spans="1:5" ht="15.6">
      <c r="A16408" s="358" t="s">
        <v>35277</v>
      </c>
      <c r="B16408" s="358" t="s">
        <v>35278</v>
      </c>
      <c r="C16408" s="359">
        <v>1.9</v>
      </c>
      <c r="D16408" s="357" t="s">
        <v>35276</v>
      </c>
      <c r="E16408" s="357" t="s">
        <v>35276</v>
      </c>
    </row>
    <row r="16409" spans="1:5" ht="15.6">
      <c r="A16409" s="358" t="s">
        <v>36859</v>
      </c>
      <c r="B16409" s="358" t="s">
        <v>36860</v>
      </c>
      <c r="C16409" s="359">
        <v>1.9</v>
      </c>
      <c r="D16409" s="357" t="s">
        <v>36858</v>
      </c>
      <c r="E16409" s="357" t="s">
        <v>36858</v>
      </c>
    </row>
    <row r="16410" spans="1:5" ht="15.6">
      <c r="A16410" s="358" t="s">
        <v>10262</v>
      </c>
      <c r="B16410" s="358" t="s">
        <v>39876</v>
      </c>
      <c r="C16410" s="359">
        <v>1.9</v>
      </c>
      <c r="D16410" s="357" t="s">
        <v>39875</v>
      </c>
      <c r="E16410" s="357" t="s">
        <v>39875</v>
      </c>
    </row>
    <row r="16411" spans="1:5" ht="15.6">
      <c r="A16411" s="358" t="s">
        <v>10262</v>
      </c>
      <c r="B16411" s="358" t="s">
        <v>39876</v>
      </c>
      <c r="C16411" s="359">
        <v>1.9</v>
      </c>
      <c r="D16411" s="357" t="s">
        <v>39875</v>
      </c>
      <c r="E16411" s="357" t="s">
        <v>39875</v>
      </c>
    </row>
    <row r="16412" spans="1:5" ht="15.6">
      <c r="A16412" s="358" t="s">
        <v>1553</v>
      </c>
      <c r="B16412" s="358" t="s">
        <v>20655</v>
      </c>
      <c r="C16412" s="359">
        <v>1.9</v>
      </c>
      <c r="D16412" s="357" t="s">
        <v>8156</v>
      </c>
      <c r="E16412" s="357" t="s">
        <v>8156</v>
      </c>
    </row>
    <row r="16413" spans="1:5" ht="15.6">
      <c r="A16413" s="358" t="s">
        <v>1553</v>
      </c>
      <c r="B16413" s="358" t="s">
        <v>20655</v>
      </c>
      <c r="C16413" s="359">
        <v>1.9</v>
      </c>
      <c r="D16413" s="357" t="s">
        <v>8156</v>
      </c>
      <c r="E16413" s="357" t="s">
        <v>8156</v>
      </c>
    </row>
    <row r="16414" spans="1:5" ht="15.6">
      <c r="A16414" s="358" t="s">
        <v>22972</v>
      </c>
      <c r="B16414" s="358" t="s">
        <v>22973</v>
      </c>
      <c r="C16414" s="359">
        <v>1.9</v>
      </c>
      <c r="D16414" s="357" t="s">
        <v>9248</v>
      </c>
      <c r="E16414" s="357" t="s">
        <v>9248</v>
      </c>
    </row>
    <row r="16415" spans="1:5" ht="15.6">
      <c r="A16415" s="358" t="s">
        <v>1989</v>
      </c>
      <c r="B16415" s="358" t="s">
        <v>23177</v>
      </c>
      <c r="C16415" s="359">
        <v>1.9</v>
      </c>
      <c r="D16415" s="357" t="s">
        <v>1988</v>
      </c>
      <c r="E16415" s="357" t="s">
        <v>1988</v>
      </c>
    </row>
    <row r="16416" spans="1:5" ht="15.6">
      <c r="A16416" s="358" t="s">
        <v>1989</v>
      </c>
      <c r="B16416" s="358" t="s">
        <v>23177</v>
      </c>
      <c r="C16416" s="359">
        <v>1.9</v>
      </c>
      <c r="D16416" s="357" t="s">
        <v>1988</v>
      </c>
      <c r="E16416" s="357" t="s">
        <v>1988</v>
      </c>
    </row>
    <row r="16417" spans="1:5" ht="15.6">
      <c r="A16417" s="358" t="s">
        <v>10262</v>
      </c>
      <c r="B16417" s="358" t="s">
        <v>51946</v>
      </c>
      <c r="C16417" s="359">
        <v>1.9</v>
      </c>
      <c r="D16417" s="357" t="s">
        <v>51945</v>
      </c>
      <c r="E16417" s="357" t="s">
        <v>51945</v>
      </c>
    </row>
    <row r="16418" spans="1:5" ht="15.6">
      <c r="A16418" s="358" t="s">
        <v>53613</v>
      </c>
      <c r="B16418" s="358" t="s">
        <v>53614</v>
      </c>
      <c r="C16418" s="359">
        <v>1.9</v>
      </c>
      <c r="D16418" s="357" t="s">
        <v>53612</v>
      </c>
      <c r="E16418" s="357" t="s">
        <v>53612</v>
      </c>
    </row>
    <row r="16419" spans="1:5" ht="15.6">
      <c r="A16419" s="358" t="s">
        <v>59991</v>
      </c>
      <c r="B16419" s="358" t="s">
        <v>61435</v>
      </c>
      <c r="C16419" s="359">
        <v>1.9</v>
      </c>
      <c r="D16419" s="357" t="s">
        <v>61434</v>
      </c>
      <c r="E16419" s="357" t="s">
        <v>61434</v>
      </c>
    </row>
    <row r="16420" spans="1:5" ht="15.6">
      <c r="A16420" s="358" t="s">
        <v>26555</v>
      </c>
      <c r="B16420" s="358" t="s">
        <v>26556</v>
      </c>
      <c r="C16420" s="359">
        <v>1.9</v>
      </c>
      <c r="D16420" s="357" t="s">
        <v>26554</v>
      </c>
      <c r="E16420" s="357" t="s">
        <v>26554</v>
      </c>
    </row>
    <row r="16421" spans="1:5" ht="15.6">
      <c r="A16421" s="358" t="s">
        <v>26555</v>
      </c>
      <c r="B16421" s="358" t="s">
        <v>26556</v>
      </c>
      <c r="C16421" s="359">
        <v>1.9</v>
      </c>
      <c r="D16421" s="357" t="s">
        <v>26554</v>
      </c>
      <c r="E16421" s="357" t="s">
        <v>26554</v>
      </c>
    </row>
    <row r="16422" spans="1:5" ht="15.6">
      <c r="A16422" s="358" t="s">
        <v>13348</v>
      </c>
      <c r="B16422" s="358" t="s">
        <v>13349</v>
      </c>
      <c r="C16422" s="359">
        <v>1.9</v>
      </c>
      <c r="D16422" s="357" t="s">
        <v>3521</v>
      </c>
      <c r="E16422" s="357" t="s">
        <v>3521</v>
      </c>
    </row>
    <row r="16423" spans="1:5" ht="15.6">
      <c r="A16423" s="358" t="s">
        <v>12969</v>
      </c>
      <c r="B16423" s="358" t="s">
        <v>12970</v>
      </c>
      <c r="C16423" s="359">
        <v>1.9</v>
      </c>
      <c r="D16423" s="357" t="s">
        <v>4015</v>
      </c>
      <c r="E16423" s="357" t="s">
        <v>4015</v>
      </c>
    </row>
    <row r="16424" spans="1:5" ht="15.6">
      <c r="A16424" s="358" t="s">
        <v>13691</v>
      </c>
      <c r="B16424" s="358" t="s">
        <v>13692</v>
      </c>
      <c r="C16424" s="359">
        <v>1.9</v>
      </c>
      <c r="D16424" s="357" t="s">
        <v>3990</v>
      </c>
      <c r="E16424" s="357" t="s">
        <v>3990</v>
      </c>
    </row>
    <row r="16425" spans="1:5" ht="15.6">
      <c r="A16425" s="358" t="s">
        <v>13691</v>
      </c>
      <c r="B16425" s="358" t="s">
        <v>13692</v>
      </c>
      <c r="C16425" s="359">
        <v>1.9</v>
      </c>
      <c r="D16425" s="357" t="s">
        <v>3990</v>
      </c>
      <c r="E16425" s="357" t="s">
        <v>3990</v>
      </c>
    </row>
    <row r="16426" spans="1:5" ht="15.6">
      <c r="A16426" s="358" t="s">
        <v>10262</v>
      </c>
      <c r="B16426" s="358" t="s">
        <v>32077</v>
      </c>
      <c r="C16426" s="359">
        <v>1.9</v>
      </c>
      <c r="D16426" s="357" t="s">
        <v>32076</v>
      </c>
      <c r="E16426" s="357" t="s">
        <v>32076</v>
      </c>
    </row>
    <row r="16427" spans="1:5" ht="15.6">
      <c r="A16427" s="358" t="s">
        <v>10262</v>
      </c>
      <c r="B16427" s="358" t="s">
        <v>61437</v>
      </c>
      <c r="C16427" s="359">
        <v>1.9</v>
      </c>
      <c r="D16427" s="357" t="s">
        <v>61436</v>
      </c>
      <c r="E16427" s="357" t="s">
        <v>61436</v>
      </c>
    </row>
    <row r="16428" spans="1:5" ht="15.6">
      <c r="A16428" s="358" t="s">
        <v>19330</v>
      </c>
      <c r="B16428" s="358" t="s">
        <v>19331</v>
      </c>
      <c r="C16428" s="359">
        <v>1.9</v>
      </c>
      <c r="D16428" s="357" t="s">
        <v>7033</v>
      </c>
      <c r="E16428" s="357" t="s">
        <v>7033</v>
      </c>
    </row>
    <row r="16429" spans="1:5" ht="15.6">
      <c r="A16429" s="358" t="s">
        <v>19330</v>
      </c>
      <c r="B16429" s="358" t="s">
        <v>19331</v>
      </c>
      <c r="C16429" s="359">
        <v>1.9</v>
      </c>
      <c r="D16429" s="357" t="s">
        <v>7033</v>
      </c>
      <c r="E16429" s="357" t="s">
        <v>7033</v>
      </c>
    </row>
    <row r="16430" spans="1:5" ht="15.6">
      <c r="A16430" s="358" t="s">
        <v>1696</v>
      </c>
      <c r="B16430" s="358" t="s">
        <v>21450</v>
      </c>
      <c r="C16430" s="359">
        <v>1.9</v>
      </c>
      <c r="D16430" s="357" t="s">
        <v>1695</v>
      </c>
      <c r="E16430" s="357" t="s">
        <v>1695</v>
      </c>
    </row>
    <row r="16431" spans="1:5" ht="15.6">
      <c r="A16431" s="358" t="s">
        <v>1696</v>
      </c>
      <c r="B16431" s="358" t="s">
        <v>21450</v>
      </c>
      <c r="C16431" s="359">
        <v>1.9</v>
      </c>
      <c r="D16431" s="357" t="s">
        <v>1695</v>
      </c>
      <c r="E16431" s="357" t="s">
        <v>1695</v>
      </c>
    </row>
    <row r="16432" spans="1:5" ht="15.6">
      <c r="A16432" s="358" t="s">
        <v>46791</v>
      </c>
      <c r="B16432" s="358" t="s">
        <v>46792</v>
      </c>
      <c r="C16432" s="359">
        <v>1.9</v>
      </c>
      <c r="D16432" s="357" t="s">
        <v>46790</v>
      </c>
      <c r="E16432" s="357" t="s">
        <v>46790</v>
      </c>
    </row>
    <row r="16433" spans="1:5" ht="15.6">
      <c r="A16433" s="358" t="s">
        <v>47772</v>
      </c>
      <c r="B16433" s="358" t="s">
        <v>47773</v>
      </c>
      <c r="C16433" s="359">
        <v>1.9</v>
      </c>
      <c r="D16433" s="357" t="s">
        <v>47771</v>
      </c>
      <c r="E16433" s="357" t="s">
        <v>47771</v>
      </c>
    </row>
    <row r="16434" spans="1:5" ht="15.6">
      <c r="A16434" s="358" t="s">
        <v>23124</v>
      </c>
      <c r="B16434" s="358" t="s">
        <v>23125</v>
      </c>
      <c r="C16434" s="359">
        <v>1.9</v>
      </c>
      <c r="D16434" s="357" t="s">
        <v>9482</v>
      </c>
      <c r="E16434" s="357" t="s">
        <v>9482</v>
      </c>
    </row>
    <row r="16435" spans="1:5" ht="15.6">
      <c r="A16435" s="358" t="s">
        <v>52603</v>
      </c>
      <c r="B16435" s="358" t="s">
        <v>52603</v>
      </c>
      <c r="C16435" s="359">
        <v>1.9</v>
      </c>
      <c r="D16435" s="357" t="s">
        <v>52602</v>
      </c>
      <c r="E16435" s="357" t="s">
        <v>52602</v>
      </c>
    </row>
    <row r="16436" spans="1:5" ht="15.6">
      <c r="A16436" s="358" t="s">
        <v>262</v>
      </c>
      <c r="B16436" s="358" t="s">
        <v>12214</v>
      </c>
      <c r="C16436" s="359">
        <v>1.9</v>
      </c>
      <c r="D16436" s="357" t="s">
        <v>3052</v>
      </c>
      <c r="E16436" s="357" t="s">
        <v>3052</v>
      </c>
    </row>
    <row r="16437" spans="1:5" ht="15.6">
      <c r="A16437" s="358" t="s">
        <v>262</v>
      </c>
      <c r="B16437" s="358" t="s">
        <v>12214</v>
      </c>
      <c r="C16437" s="359">
        <v>1.9</v>
      </c>
      <c r="D16437" s="357" t="s">
        <v>3052</v>
      </c>
      <c r="E16437" s="357" t="s">
        <v>3052</v>
      </c>
    </row>
    <row r="16438" spans="1:5" ht="15.6">
      <c r="A16438" s="358" t="s">
        <v>15395</v>
      </c>
      <c r="B16438" s="358" t="s">
        <v>15396</v>
      </c>
      <c r="C16438" s="359">
        <v>1.9</v>
      </c>
      <c r="D16438" s="357" t="s">
        <v>5045</v>
      </c>
      <c r="E16438" s="357" t="s">
        <v>5045</v>
      </c>
    </row>
    <row r="16439" spans="1:5" ht="15.6">
      <c r="A16439" s="358" t="s">
        <v>18485</v>
      </c>
      <c r="B16439" s="358" t="s">
        <v>18486</v>
      </c>
      <c r="C16439" s="359">
        <v>1.9</v>
      </c>
      <c r="D16439" s="357" t="s">
        <v>6191</v>
      </c>
      <c r="E16439" s="357" t="s">
        <v>6191</v>
      </c>
    </row>
    <row r="16440" spans="1:5" ht="15.6">
      <c r="A16440" s="358" t="s">
        <v>10262</v>
      </c>
      <c r="B16440" s="358" t="s">
        <v>45276</v>
      </c>
      <c r="C16440" s="359">
        <v>1.9</v>
      </c>
      <c r="D16440" s="357" t="s">
        <v>45275</v>
      </c>
      <c r="E16440" s="357" t="s">
        <v>45275</v>
      </c>
    </row>
    <row r="16441" spans="1:5" ht="15.6">
      <c r="A16441" s="358" t="s">
        <v>10262</v>
      </c>
      <c r="B16441" s="358" t="s">
        <v>45276</v>
      </c>
      <c r="C16441" s="359">
        <v>1.9</v>
      </c>
      <c r="D16441" s="357" t="s">
        <v>45275</v>
      </c>
      <c r="E16441" s="357" t="s">
        <v>45275</v>
      </c>
    </row>
    <row r="16442" spans="1:5" ht="15.6">
      <c r="A16442" s="358" t="s">
        <v>21787</v>
      </c>
      <c r="B16442" s="358" t="s">
        <v>21788</v>
      </c>
      <c r="C16442" s="359">
        <v>1.9</v>
      </c>
      <c r="D16442" s="357" t="s">
        <v>8894</v>
      </c>
      <c r="E16442" s="357" t="s">
        <v>8894</v>
      </c>
    </row>
    <row r="16443" spans="1:5" ht="15.6">
      <c r="A16443" s="358" t="s">
        <v>48454</v>
      </c>
      <c r="B16443" s="358" t="s">
        <v>48454</v>
      </c>
      <c r="C16443" s="359">
        <v>1.9</v>
      </c>
      <c r="D16443" s="357" t="s">
        <v>48453</v>
      </c>
      <c r="E16443" s="357" t="s">
        <v>48453</v>
      </c>
    </row>
    <row r="16444" spans="1:5" ht="15.6">
      <c r="A16444" s="358" t="s">
        <v>10262</v>
      </c>
      <c r="B16444" s="358" t="s">
        <v>52525</v>
      </c>
      <c r="C16444" s="359">
        <v>1.9</v>
      </c>
      <c r="D16444" s="357" t="s">
        <v>52524</v>
      </c>
      <c r="E16444" s="357" t="s">
        <v>52524</v>
      </c>
    </row>
    <row r="16445" spans="1:5" ht="15.6">
      <c r="A16445" s="358" t="s">
        <v>10206</v>
      </c>
      <c r="B16445" s="358" t="s">
        <v>10207</v>
      </c>
      <c r="C16445" s="359">
        <v>1.9</v>
      </c>
      <c r="D16445" s="357" t="s">
        <v>2165</v>
      </c>
      <c r="E16445" s="357" t="s">
        <v>2165</v>
      </c>
    </row>
    <row r="16446" spans="1:5" ht="15.6">
      <c r="A16446" s="358" t="s">
        <v>55810</v>
      </c>
      <c r="B16446" s="358" t="s">
        <v>55811</v>
      </c>
      <c r="C16446" s="359">
        <v>1.9</v>
      </c>
      <c r="D16446" s="357" t="s">
        <v>55809</v>
      </c>
      <c r="E16446" s="357" t="s">
        <v>55809</v>
      </c>
    </row>
    <row r="16447" spans="1:5" ht="15.6">
      <c r="A16447" s="358" t="s">
        <v>12616</v>
      </c>
      <c r="B16447" s="358" t="s">
        <v>12617</v>
      </c>
      <c r="C16447" s="359">
        <v>1.9</v>
      </c>
      <c r="D16447" s="357" t="s">
        <v>3548</v>
      </c>
      <c r="E16447" s="357" t="s">
        <v>3548</v>
      </c>
    </row>
    <row r="16448" spans="1:5" ht="15.6">
      <c r="A16448" s="358" t="s">
        <v>15608</v>
      </c>
      <c r="B16448" s="358" t="s">
        <v>15609</v>
      </c>
      <c r="C16448" s="359">
        <v>1.9</v>
      </c>
      <c r="D16448" s="357" t="s">
        <v>5272</v>
      </c>
      <c r="E16448" s="357" t="s">
        <v>5272</v>
      </c>
    </row>
    <row r="16449" spans="1:5" ht="15.6">
      <c r="A16449" s="358" t="s">
        <v>1063</v>
      </c>
      <c r="B16449" s="358" t="s">
        <v>17495</v>
      </c>
      <c r="C16449" s="359">
        <v>1.9</v>
      </c>
      <c r="D16449" s="357" t="s">
        <v>6349</v>
      </c>
      <c r="E16449" s="357" t="s">
        <v>6349</v>
      </c>
    </row>
    <row r="16450" spans="1:5" ht="15.6">
      <c r="A16450" s="358" t="s">
        <v>1063</v>
      </c>
      <c r="B16450" s="358" t="s">
        <v>17495</v>
      </c>
      <c r="C16450" s="359">
        <v>1.9</v>
      </c>
      <c r="D16450" s="357" t="s">
        <v>6349</v>
      </c>
      <c r="E16450" s="357" t="s">
        <v>6349</v>
      </c>
    </row>
    <row r="16451" spans="1:5" ht="15.6">
      <c r="A16451" s="358" t="s">
        <v>43980</v>
      </c>
      <c r="B16451" s="358" t="s">
        <v>43981</v>
      </c>
      <c r="C16451" s="359">
        <v>1.9</v>
      </c>
      <c r="D16451" s="357" t="s">
        <v>43979</v>
      </c>
      <c r="E16451" s="357" t="s">
        <v>43979</v>
      </c>
    </row>
    <row r="16452" spans="1:5" ht="15.6">
      <c r="A16452" s="358" t="s">
        <v>22656</v>
      </c>
      <c r="B16452" s="358" t="s">
        <v>22657</v>
      </c>
      <c r="C16452" s="359">
        <v>1.9</v>
      </c>
      <c r="D16452" s="357" t="s">
        <v>9313</v>
      </c>
      <c r="E16452" s="357" t="s">
        <v>9313</v>
      </c>
    </row>
    <row r="16453" spans="1:5" ht="15.6">
      <c r="A16453" s="358" t="s">
        <v>14076</v>
      </c>
      <c r="B16453" s="358" t="s">
        <v>14077</v>
      </c>
      <c r="C16453" s="359">
        <v>1.9</v>
      </c>
      <c r="D16453" s="357" t="s">
        <v>4326</v>
      </c>
      <c r="E16453" s="357" t="s">
        <v>4326</v>
      </c>
    </row>
    <row r="16454" spans="1:5" ht="15.6">
      <c r="A16454" s="358" t="s">
        <v>14076</v>
      </c>
      <c r="B16454" s="358" t="s">
        <v>14077</v>
      </c>
      <c r="C16454" s="359">
        <v>1.9</v>
      </c>
      <c r="D16454" s="357" t="s">
        <v>4326</v>
      </c>
      <c r="E16454" s="357" t="s">
        <v>4326</v>
      </c>
    </row>
    <row r="16455" spans="1:5" ht="15.6">
      <c r="A16455" s="358" t="s">
        <v>14076</v>
      </c>
      <c r="B16455" s="358" t="s">
        <v>14077</v>
      </c>
      <c r="C16455" s="359">
        <v>1.9</v>
      </c>
      <c r="D16455" s="357" t="s">
        <v>4326</v>
      </c>
      <c r="E16455" s="357" t="s">
        <v>4326</v>
      </c>
    </row>
    <row r="16456" spans="1:5" ht="15.6">
      <c r="A16456" s="358" t="s">
        <v>14404</v>
      </c>
      <c r="B16456" s="358" t="s">
        <v>14405</v>
      </c>
      <c r="C16456" s="359">
        <v>1.9</v>
      </c>
      <c r="D16456" s="357" t="s">
        <v>4662</v>
      </c>
      <c r="E16456" s="357" t="s">
        <v>4662</v>
      </c>
    </row>
    <row r="16457" spans="1:5" ht="15.6">
      <c r="A16457" s="358" t="s">
        <v>802</v>
      </c>
      <c r="B16457" s="358" t="s">
        <v>15246</v>
      </c>
      <c r="C16457" s="359">
        <v>1.9</v>
      </c>
      <c r="D16457" s="357" t="s">
        <v>5046</v>
      </c>
      <c r="E16457" s="357" t="s">
        <v>5046</v>
      </c>
    </row>
    <row r="16458" spans="1:5" ht="15.6">
      <c r="A16458" s="358" t="s">
        <v>802</v>
      </c>
      <c r="B16458" s="358" t="s">
        <v>15246</v>
      </c>
      <c r="C16458" s="359">
        <v>1.9</v>
      </c>
      <c r="D16458" s="357" t="s">
        <v>5046</v>
      </c>
      <c r="E16458" s="357" t="s">
        <v>5046</v>
      </c>
    </row>
    <row r="16459" spans="1:5" ht="15.6">
      <c r="A16459" s="358" t="s">
        <v>15817</v>
      </c>
      <c r="B16459" s="358" t="s">
        <v>15818</v>
      </c>
      <c r="C16459" s="359">
        <v>1.9</v>
      </c>
      <c r="D16459" s="357" t="s">
        <v>5349</v>
      </c>
      <c r="E16459" s="357" t="s">
        <v>5349</v>
      </c>
    </row>
    <row r="16460" spans="1:5" ht="15.6">
      <c r="A16460" s="358" t="s">
        <v>15817</v>
      </c>
      <c r="B16460" s="358" t="s">
        <v>15818</v>
      </c>
      <c r="C16460" s="359">
        <v>1.9</v>
      </c>
      <c r="D16460" s="357" t="s">
        <v>5349</v>
      </c>
      <c r="E16460" s="357" t="s">
        <v>5349</v>
      </c>
    </row>
    <row r="16461" spans="1:5" ht="15.6">
      <c r="A16461" s="358" t="s">
        <v>15817</v>
      </c>
      <c r="B16461" s="358" t="s">
        <v>15818</v>
      </c>
      <c r="C16461" s="359">
        <v>1.9</v>
      </c>
      <c r="D16461" s="357" t="s">
        <v>5349</v>
      </c>
      <c r="E16461" s="357" t="s">
        <v>5349</v>
      </c>
    </row>
    <row r="16462" spans="1:5" ht="15.6">
      <c r="A16462" s="358" t="s">
        <v>15817</v>
      </c>
      <c r="B16462" s="358" t="s">
        <v>15818</v>
      </c>
      <c r="C16462" s="359">
        <v>1.9</v>
      </c>
      <c r="D16462" s="357" t="s">
        <v>5349</v>
      </c>
      <c r="E16462" s="357" t="s">
        <v>5349</v>
      </c>
    </row>
    <row r="16463" spans="1:5" ht="15.6">
      <c r="A16463" s="358" t="s">
        <v>36192</v>
      </c>
      <c r="B16463" s="358" t="s">
        <v>36193</v>
      </c>
      <c r="C16463" s="359">
        <v>1.9</v>
      </c>
      <c r="D16463" s="357" t="s">
        <v>36191</v>
      </c>
      <c r="E16463" s="357" t="s">
        <v>36191</v>
      </c>
    </row>
    <row r="16464" spans="1:5" ht="15.6">
      <c r="A16464" s="358" t="s">
        <v>17194</v>
      </c>
      <c r="B16464" s="358" t="s">
        <v>17195</v>
      </c>
      <c r="C16464" s="359">
        <v>1.9</v>
      </c>
      <c r="D16464" s="357" t="s">
        <v>7464</v>
      </c>
      <c r="E16464" s="357" t="s">
        <v>7464</v>
      </c>
    </row>
    <row r="16465" spans="1:5" ht="15.6">
      <c r="A16465" s="358" t="s">
        <v>18745</v>
      </c>
      <c r="B16465" s="358" t="s">
        <v>18746</v>
      </c>
      <c r="C16465" s="359">
        <v>1.9</v>
      </c>
      <c r="D16465" s="357" t="s">
        <v>6146</v>
      </c>
      <c r="E16465" s="357" t="s">
        <v>6146</v>
      </c>
    </row>
    <row r="16466" spans="1:5" ht="15.6">
      <c r="A16466" s="358" t="s">
        <v>18745</v>
      </c>
      <c r="B16466" s="358" t="s">
        <v>18746</v>
      </c>
      <c r="C16466" s="359">
        <v>1.9</v>
      </c>
      <c r="D16466" s="357" t="s">
        <v>6146</v>
      </c>
      <c r="E16466" s="357" t="s">
        <v>6146</v>
      </c>
    </row>
    <row r="16467" spans="1:5" ht="15.6">
      <c r="A16467" s="358" t="s">
        <v>38837</v>
      </c>
      <c r="B16467" s="358" t="s">
        <v>38838</v>
      </c>
      <c r="C16467" s="359">
        <v>1.9</v>
      </c>
      <c r="D16467" s="357" t="s">
        <v>38836</v>
      </c>
      <c r="E16467" s="357" t="s">
        <v>38836</v>
      </c>
    </row>
    <row r="16468" spans="1:5" ht="15.6">
      <c r="A16468" s="358" t="s">
        <v>44121</v>
      </c>
      <c r="B16468" s="358" t="s">
        <v>44122</v>
      </c>
      <c r="C16468" s="359">
        <v>1.9</v>
      </c>
      <c r="D16468" s="357" t="s">
        <v>44120</v>
      </c>
      <c r="E16468" s="357" t="s">
        <v>44120</v>
      </c>
    </row>
    <row r="16469" spans="1:5" ht="15.6">
      <c r="A16469" s="358" t="s">
        <v>23126</v>
      </c>
      <c r="B16469" s="358" t="s">
        <v>23127</v>
      </c>
      <c r="C16469" s="359">
        <v>1.9</v>
      </c>
      <c r="D16469" s="357" t="s">
        <v>9488</v>
      </c>
      <c r="E16469" s="357" t="s">
        <v>9488</v>
      </c>
    </row>
    <row r="16470" spans="1:5" ht="15.6">
      <c r="A16470" s="358" t="s">
        <v>23126</v>
      </c>
      <c r="B16470" s="358" t="s">
        <v>23127</v>
      </c>
      <c r="C16470" s="359">
        <v>1.9</v>
      </c>
      <c r="D16470" s="357" t="s">
        <v>9488</v>
      </c>
      <c r="E16470" s="357" t="s">
        <v>9488</v>
      </c>
    </row>
    <row r="16471" spans="1:5" ht="15.6">
      <c r="A16471" s="358" t="s">
        <v>27287</v>
      </c>
      <c r="B16471" s="358" t="s">
        <v>27287</v>
      </c>
      <c r="C16471" s="359">
        <v>1.9</v>
      </c>
      <c r="D16471" s="357" t="s">
        <v>27286</v>
      </c>
      <c r="E16471" s="357" t="s">
        <v>27286</v>
      </c>
    </row>
    <row r="16472" spans="1:5" ht="15.6">
      <c r="A16472" s="358" t="s">
        <v>12024</v>
      </c>
      <c r="B16472" s="358" t="s">
        <v>12025</v>
      </c>
      <c r="C16472" s="359">
        <v>1.9</v>
      </c>
      <c r="D16472" s="357" t="s">
        <v>3257</v>
      </c>
      <c r="E16472" s="357" t="s">
        <v>3257</v>
      </c>
    </row>
    <row r="16473" spans="1:5" ht="15.6">
      <c r="A16473" s="358" t="s">
        <v>13178</v>
      </c>
      <c r="B16473" s="358" t="s">
        <v>13179</v>
      </c>
      <c r="C16473" s="359">
        <v>1.9</v>
      </c>
      <c r="D16473" s="357" t="s">
        <v>4083</v>
      </c>
      <c r="E16473" s="357" t="s">
        <v>4083</v>
      </c>
    </row>
    <row r="16474" spans="1:5" ht="15.6">
      <c r="A16474" s="358" t="s">
        <v>16366</v>
      </c>
      <c r="B16474" s="358" t="s">
        <v>16367</v>
      </c>
      <c r="C16474" s="359">
        <v>1.9</v>
      </c>
      <c r="D16474" s="357" t="s">
        <v>5717</v>
      </c>
      <c r="E16474" s="357" t="s">
        <v>5717</v>
      </c>
    </row>
    <row r="16475" spans="1:5" ht="15.6">
      <c r="A16475" s="358" t="s">
        <v>16409</v>
      </c>
      <c r="B16475" s="358" t="s">
        <v>16410</v>
      </c>
      <c r="C16475" s="359">
        <v>1.9</v>
      </c>
      <c r="D16475" s="357" t="s">
        <v>5763</v>
      </c>
      <c r="E16475" s="357" t="s">
        <v>5763</v>
      </c>
    </row>
    <row r="16476" spans="1:5" ht="15.6">
      <c r="A16476" s="358" t="s">
        <v>36986</v>
      </c>
      <c r="B16476" s="358" t="s">
        <v>36987</v>
      </c>
      <c r="C16476" s="359">
        <v>1.9</v>
      </c>
      <c r="D16476" s="357" t="s">
        <v>36985</v>
      </c>
      <c r="E16476" s="357" t="s">
        <v>36985</v>
      </c>
    </row>
    <row r="16477" spans="1:5" ht="15.6">
      <c r="A16477" s="358" t="s">
        <v>41186</v>
      </c>
      <c r="B16477" s="358" t="s">
        <v>41187</v>
      </c>
      <c r="C16477" s="359">
        <v>1.9</v>
      </c>
      <c r="D16477" s="357" t="s">
        <v>41185</v>
      </c>
      <c r="E16477" s="357" t="s">
        <v>41185</v>
      </c>
    </row>
    <row r="16478" spans="1:5" ht="15.6">
      <c r="A16478" s="358" t="s">
        <v>41186</v>
      </c>
      <c r="B16478" s="358" t="s">
        <v>41187</v>
      </c>
      <c r="C16478" s="359">
        <v>1.9</v>
      </c>
      <c r="D16478" s="357" t="s">
        <v>41185</v>
      </c>
      <c r="E16478" s="357" t="s">
        <v>41185</v>
      </c>
    </row>
    <row r="16479" spans="1:5" ht="15.6">
      <c r="A16479" s="358" t="s">
        <v>18319</v>
      </c>
      <c r="B16479" s="358" t="s">
        <v>18320</v>
      </c>
      <c r="C16479" s="359">
        <v>1.9</v>
      </c>
      <c r="D16479" s="357" t="s">
        <v>18318</v>
      </c>
      <c r="E16479" s="357" t="s">
        <v>18318</v>
      </c>
    </row>
    <row r="16480" spans="1:5" ht="15.6">
      <c r="A16480" s="358" t="s">
        <v>18319</v>
      </c>
      <c r="B16480" s="358" t="s">
        <v>18320</v>
      </c>
      <c r="C16480" s="359">
        <v>1.9</v>
      </c>
      <c r="D16480" s="357" t="s">
        <v>18318</v>
      </c>
      <c r="E16480" s="357" t="s">
        <v>18318</v>
      </c>
    </row>
    <row r="16481" spans="1:5" ht="15.6">
      <c r="A16481" s="358" t="s">
        <v>14341</v>
      </c>
      <c r="B16481" s="358" t="s">
        <v>14342</v>
      </c>
      <c r="C16481" s="359">
        <v>1.9</v>
      </c>
      <c r="D16481" s="357" t="s">
        <v>4611</v>
      </c>
      <c r="E16481" s="357" t="s">
        <v>4611</v>
      </c>
    </row>
    <row r="16482" spans="1:5" ht="15.6">
      <c r="A16482" s="358" t="s">
        <v>53562</v>
      </c>
      <c r="B16482" s="358" t="s">
        <v>53562</v>
      </c>
      <c r="C16482" s="359">
        <v>1.9</v>
      </c>
      <c r="D16482" s="357" t="s">
        <v>53561</v>
      </c>
      <c r="E16482" s="357" t="s">
        <v>53561</v>
      </c>
    </row>
    <row r="16483" spans="1:5" ht="15.6">
      <c r="A16483" s="358" t="s">
        <v>25202</v>
      </c>
      <c r="B16483" s="358" t="s">
        <v>25203</v>
      </c>
      <c r="C16483" s="359">
        <v>1.9</v>
      </c>
      <c r="D16483" s="357" t="s">
        <v>25201</v>
      </c>
      <c r="E16483" s="357" t="s">
        <v>25201</v>
      </c>
    </row>
    <row r="16484" spans="1:5" ht="15.6">
      <c r="A16484" s="358" t="s">
        <v>26629</v>
      </c>
      <c r="B16484" s="358" t="s">
        <v>26630</v>
      </c>
      <c r="C16484" s="359">
        <v>1.9</v>
      </c>
      <c r="D16484" s="357" t="s">
        <v>26628</v>
      </c>
      <c r="E16484" s="357" t="s">
        <v>26628</v>
      </c>
    </row>
    <row r="16485" spans="1:5" ht="15.6">
      <c r="A16485" s="358" t="s">
        <v>26629</v>
      </c>
      <c r="B16485" s="358" t="s">
        <v>26630</v>
      </c>
      <c r="C16485" s="359">
        <v>1.9</v>
      </c>
      <c r="D16485" s="357" t="s">
        <v>26628</v>
      </c>
      <c r="E16485" s="357" t="s">
        <v>26628</v>
      </c>
    </row>
    <row r="16486" spans="1:5" ht="15.6">
      <c r="A16486" s="358" t="s">
        <v>26629</v>
      </c>
      <c r="B16486" s="358" t="s">
        <v>26630</v>
      </c>
      <c r="C16486" s="359">
        <v>1.9</v>
      </c>
      <c r="D16486" s="357" t="s">
        <v>26628</v>
      </c>
      <c r="E16486" s="357" t="s">
        <v>26628</v>
      </c>
    </row>
    <row r="16487" spans="1:5" ht="15.6">
      <c r="A16487" s="358" t="s">
        <v>376</v>
      </c>
      <c r="B16487" s="358" t="s">
        <v>12527</v>
      </c>
      <c r="C16487" s="359">
        <v>1.9</v>
      </c>
      <c r="D16487" s="357" t="s">
        <v>3456</v>
      </c>
      <c r="E16487" s="357" t="s">
        <v>3456</v>
      </c>
    </row>
    <row r="16488" spans="1:5" ht="15.6">
      <c r="A16488" s="358" t="s">
        <v>28910</v>
      </c>
      <c r="B16488" s="358" t="s">
        <v>28911</v>
      </c>
      <c r="C16488" s="359">
        <v>1.9</v>
      </c>
      <c r="D16488" s="357" t="s">
        <v>28909</v>
      </c>
      <c r="E16488" s="357" t="s">
        <v>28909</v>
      </c>
    </row>
    <row r="16489" spans="1:5" ht="15.6">
      <c r="A16489" s="358" t="s">
        <v>10262</v>
      </c>
      <c r="B16489" s="358" t="s">
        <v>54724</v>
      </c>
      <c r="C16489" s="359">
        <v>1.9</v>
      </c>
      <c r="D16489" s="357" t="s">
        <v>54723</v>
      </c>
      <c r="E16489" s="357" t="s">
        <v>54723</v>
      </c>
    </row>
    <row r="16490" spans="1:5" ht="15.6">
      <c r="A16490" s="358" t="s">
        <v>10262</v>
      </c>
      <c r="B16490" s="358" t="s">
        <v>54724</v>
      </c>
      <c r="C16490" s="359">
        <v>1.9</v>
      </c>
      <c r="D16490" s="357" t="s">
        <v>54723</v>
      </c>
      <c r="E16490" s="357" t="s">
        <v>54723</v>
      </c>
    </row>
    <row r="16491" spans="1:5" ht="15.6">
      <c r="A16491" s="358" t="s">
        <v>10262</v>
      </c>
      <c r="B16491" s="358" t="s">
        <v>54724</v>
      </c>
      <c r="C16491" s="359">
        <v>1.9</v>
      </c>
      <c r="D16491" s="357" t="s">
        <v>54723</v>
      </c>
      <c r="E16491" s="357" t="s">
        <v>54723</v>
      </c>
    </row>
    <row r="16492" spans="1:5" ht="15.6">
      <c r="A16492" s="358" t="s">
        <v>14485</v>
      </c>
      <c r="B16492" s="358" t="s">
        <v>14486</v>
      </c>
      <c r="C16492" s="359">
        <v>1.9</v>
      </c>
      <c r="D16492" s="357" t="s">
        <v>4742</v>
      </c>
      <c r="E16492" s="357" t="s">
        <v>4742</v>
      </c>
    </row>
    <row r="16493" spans="1:5" ht="15.6">
      <c r="A16493" s="358" t="s">
        <v>15850</v>
      </c>
      <c r="B16493" s="358" t="s">
        <v>15851</v>
      </c>
      <c r="C16493" s="359">
        <v>1.9</v>
      </c>
      <c r="D16493" s="357" t="s">
        <v>5361</v>
      </c>
      <c r="E16493" s="357" t="s">
        <v>5361</v>
      </c>
    </row>
    <row r="16494" spans="1:5" ht="15.6">
      <c r="A16494" s="358" t="s">
        <v>15850</v>
      </c>
      <c r="B16494" s="358" t="s">
        <v>15851</v>
      </c>
      <c r="C16494" s="359">
        <v>1.9</v>
      </c>
      <c r="D16494" s="357" t="s">
        <v>5361</v>
      </c>
      <c r="E16494" s="357" t="s">
        <v>5361</v>
      </c>
    </row>
    <row r="16495" spans="1:5" ht="15.6">
      <c r="A16495" s="358" t="s">
        <v>15850</v>
      </c>
      <c r="B16495" s="358" t="s">
        <v>15851</v>
      </c>
      <c r="C16495" s="359">
        <v>1.9</v>
      </c>
      <c r="D16495" s="357" t="s">
        <v>5361</v>
      </c>
      <c r="E16495" s="357" t="s">
        <v>5361</v>
      </c>
    </row>
    <row r="16496" spans="1:5" ht="15.6">
      <c r="A16496" s="358" t="s">
        <v>11226</v>
      </c>
      <c r="B16496" s="358" t="s">
        <v>11226</v>
      </c>
      <c r="C16496" s="359">
        <v>1.9</v>
      </c>
      <c r="D16496" s="357" t="s">
        <v>2228</v>
      </c>
      <c r="E16496" s="357" t="s">
        <v>2228</v>
      </c>
    </row>
    <row r="16497" spans="1:5" ht="15.6">
      <c r="A16497" s="358" t="s">
        <v>10600</v>
      </c>
      <c r="B16497" s="358" t="s">
        <v>10601</v>
      </c>
      <c r="C16497" s="359">
        <v>1.9</v>
      </c>
      <c r="D16497" s="357" t="s">
        <v>2503</v>
      </c>
      <c r="E16497" s="357" t="s">
        <v>2503</v>
      </c>
    </row>
    <row r="16498" spans="1:5" ht="15.6">
      <c r="A16498" s="358" t="s">
        <v>12149</v>
      </c>
      <c r="B16498" s="358" t="s">
        <v>12150</v>
      </c>
      <c r="C16498" s="359">
        <v>1.9</v>
      </c>
      <c r="D16498" s="357" t="s">
        <v>3375</v>
      </c>
      <c r="E16498" s="357" t="s">
        <v>3375</v>
      </c>
    </row>
    <row r="16499" spans="1:5" ht="15.6">
      <c r="A16499" s="358" t="s">
        <v>12149</v>
      </c>
      <c r="B16499" s="358" t="s">
        <v>12150</v>
      </c>
      <c r="C16499" s="359">
        <v>1.9</v>
      </c>
      <c r="D16499" s="357" t="s">
        <v>3375</v>
      </c>
      <c r="E16499" s="357" t="s">
        <v>3375</v>
      </c>
    </row>
    <row r="16500" spans="1:5" ht="15.6">
      <c r="A16500" s="358" t="s">
        <v>18590</v>
      </c>
      <c r="B16500" s="358" t="s">
        <v>18590</v>
      </c>
      <c r="C16500" s="359">
        <v>1.9</v>
      </c>
      <c r="D16500" s="357" t="s">
        <v>7374</v>
      </c>
      <c r="E16500" s="357" t="s">
        <v>7374</v>
      </c>
    </row>
    <row r="16501" spans="1:5" ht="15.6">
      <c r="A16501" s="358" t="s">
        <v>18590</v>
      </c>
      <c r="B16501" s="358" t="s">
        <v>18590</v>
      </c>
      <c r="C16501" s="359">
        <v>1.9</v>
      </c>
      <c r="D16501" s="357" t="s">
        <v>7374</v>
      </c>
      <c r="E16501" s="357" t="s">
        <v>7374</v>
      </c>
    </row>
    <row r="16502" spans="1:5" ht="15.6">
      <c r="A16502" s="358" t="s">
        <v>10262</v>
      </c>
      <c r="B16502" s="358" t="s">
        <v>45274</v>
      </c>
      <c r="C16502" s="359">
        <v>1.9</v>
      </c>
      <c r="D16502" s="357" t="s">
        <v>45273</v>
      </c>
      <c r="E16502" s="357" t="s">
        <v>45273</v>
      </c>
    </row>
    <row r="16503" spans="1:5" ht="15.6">
      <c r="A16503" s="358" t="s">
        <v>10262</v>
      </c>
      <c r="B16503" s="358" t="s">
        <v>45274</v>
      </c>
      <c r="C16503" s="359">
        <v>1.9</v>
      </c>
      <c r="D16503" s="357" t="s">
        <v>45273</v>
      </c>
      <c r="E16503" s="357" t="s">
        <v>45273</v>
      </c>
    </row>
    <row r="16504" spans="1:5" ht="15.6">
      <c r="A16504" s="358" t="s">
        <v>10262</v>
      </c>
      <c r="B16504" s="358" t="s">
        <v>45274</v>
      </c>
      <c r="C16504" s="359">
        <v>1.9</v>
      </c>
      <c r="D16504" s="357" t="s">
        <v>45273</v>
      </c>
      <c r="E16504" s="357" t="s">
        <v>45273</v>
      </c>
    </row>
    <row r="16505" spans="1:5" ht="15.6">
      <c r="A16505" s="358" t="s">
        <v>22774</v>
      </c>
      <c r="B16505" s="358" t="s">
        <v>22775</v>
      </c>
      <c r="C16505" s="359">
        <v>1.9</v>
      </c>
      <c r="D16505" s="357" t="s">
        <v>9186</v>
      </c>
      <c r="E16505" s="357" t="s">
        <v>9186</v>
      </c>
    </row>
    <row r="16506" spans="1:5" ht="15.6">
      <c r="A16506" s="358" t="s">
        <v>23355</v>
      </c>
      <c r="B16506" s="358" t="s">
        <v>23356</v>
      </c>
      <c r="C16506" s="359">
        <v>1.9</v>
      </c>
      <c r="D16506" s="357" t="s">
        <v>9723</v>
      </c>
      <c r="E16506" s="357" t="s">
        <v>9723</v>
      </c>
    </row>
    <row r="16507" spans="1:5" ht="15.6">
      <c r="A16507" s="358" t="s">
        <v>23703</v>
      </c>
      <c r="B16507" s="358" t="s">
        <v>23704</v>
      </c>
      <c r="C16507" s="359">
        <v>1.9</v>
      </c>
      <c r="D16507" s="357" t="s">
        <v>9828</v>
      </c>
      <c r="E16507" s="357" t="s">
        <v>9828</v>
      </c>
    </row>
    <row r="16508" spans="1:5" ht="15.6">
      <c r="A16508" s="358" t="s">
        <v>23703</v>
      </c>
      <c r="B16508" s="358" t="s">
        <v>23704</v>
      </c>
      <c r="C16508" s="359">
        <v>1.9</v>
      </c>
      <c r="D16508" s="357" t="s">
        <v>9828</v>
      </c>
      <c r="E16508" s="357" t="s">
        <v>9828</v>
      </c>
    </row>
    <row r="16509" spans="1:5" ht="15.6">
      <c r="A16509" s="358" t="s">
        <v>24680</v>
      </c>
      <c r="B16509" s="358" t="s">
        <v>24681</v>
      </c>
      <c r="C16509" s="359">
        <v>1.9</v>
      </c>
      <c r="D16509" s="357" t="s">
        <v>24679</v>
      </c>
      <c r="E16509" s="357" t="s">
        <v>24679</v>
      </c>
    </row>
    <row r="16510" spans="1:5" ht="15.6">
      <c r="A16510" s="358" t="s">
        <v>11869</v>
      </c>
      <c r="B16510" s="358" t="s">
        <v>11870</v>
      </c>
      <c r="C16510" s="359">
        <v>1.9</v>
      </c>
      <c r="D16510" s="357" t="s">
        <v>3132</v>
      </c>
      <c r="E16510" s="357" t="s">
        <v>3132</v>
      </c>
    </row>
    <row r="16511" spans="1:5" ht="15.6">
      <c r="A16511" s="358" t="s">
        <v>11869</v>
      </c>
      <c r="B16511" s="358" t="s">
        <v>11870</v>
      </c>
      <c r="C16511" s="359">
        <v>1.9</v>
      </c>
      <c r="D16511" s="357" t="s">
        <v>3132</v>
      </c>
      <c r="E16511" s="357" t="s">
        <v>3132</v>
      </c>
    </row>
    <row r="16512" spans="1:5" ht="15.6">
      <c r="A16512" s="358" t="s">
        <v>54687</v>
      </c>
      <c r="B16512" s="358" t="s">
        <v>54688</v>
      </c>
      <c r="C16512" s="359">
        <v>1.9</v>
      </c>
      <c r="D16512" s="357" t="s">
        <v>54686</v>
      </c>
      <c r="E16512" s="357" t="s">
        <v>54686</v>
      </c>
    </row>
    <row r="16513" spans="1:5" ht="15.6">
      <c r="A16513" s="358" t="s">
        <v>35254</v>
      </c>
      <c r="B16513" s="358" t="s">
        <v>35254</v>
      </c>
      <c r="C16513" s="359">
        <v>1.9</v>
      </c>
      <c r="D16513" s="357" t="s">
        <v>35253</v>
      </c>
      <c r="E16513" s="357" t="s">
        <v>35253</v>
      </c>
    </row>
    <row r="16514" spans="1:5" ht="15.6">
      <c r="A16514" s="358" t="s">
        <v>17917</v>
      </c>
      <c r="B16514" s="358" t="s">
        <v>17918</v>
      </c>
      <c r="C16514" s="359">
        <v>1.9</v>
      </c>
      <c r="D16514" s="357" t="s">
        <v>6788</v>
      </c>
      <c r="E16514" s="357" t="s">
        <v>6788</v>
      </c>
    </row>
    <row r="16515" spans="1:5" ht="15.6">
      <c r="A16515" s="358" t="s">
        <v>17917</v>
      </c>
      <c r="B16515" s="358" t="s">
        <v>17918</v>
      </c>
      <c r="C16515" s="359">
        <v>1.9</v>
      </c>
      <c r="D16515" s="357" t="s">
        <v>6788</v>
      </c>
      <c r="E16515" s="357" t="s">
        <v>6788</v>
      </c>
    </row>
    <row r="16516" spans="1:5" ht="15.6">
      <c r="A16516" s="358" t="s">
        <v>20343</v>
      </c>
      <c r="B16516" s="358" t="s">
        <v>10262</v>
      </c>
      <c r="C16516" s="359">
        <v>1.9</v>
      </c>
      <c r="D16516" s="357" t="s">
        <v>7664</v>
      </c>
      <c r="E16516" s="357" t="s">
        <v>7664</v>
      </c>
    </row>
    <row r="16517" spans="1:5" ht="15.6">
      <c r="A16517" s="358" t="s">
        <v>59788</v>
      </c>
      <c r="B16517" s="358" t="s">
        <v>59788</v>
      </c>
      <c r="C16517" s="359">
        <v>1.9</v>
      </c>
      <c r="D16517" s="357" t="s">
        <v>61438</v>
      </c>
      <c r="E16517" s="357" t="s">
        <v>61438</v>
      </c>
    </row>
    <row r="16518" spans="1:5" ht="15.6">
      <c r="A16518" s="358" t="s">
        <v>23198</v>
      </c>
      <c r="B16518" s="358" t="s">
        <v>23199</v>
      </c>
      <c r="C16518" s="359">
        <v>1.9</v>
      </c>
      <c r="D16518" s="357" t="s">
        <v>9573</v>
      </c>
      <c r="E16518" s="357" t="s">
        <v>9573</v>
      </c>
    </row>
    <row r="16519" spans="1:5" ht="15.6">
      <c r="A16519" s="358" t="s">
        <v>24908</v>
      </c>
      <c r="B16519" s="358" t="s">
        <v>24908</v>
      </c>
      <c r="C16519" s="359">
        <v>1.9</v>
      </c>
      <c r="D16519" s="357" t="s">
        <v>24907</v>
      </c>
      <c r="E16519" s="357" t="s">
        <v>24907</v>
      </c>
    </row>
    <row r="16520" spans="1:5" ht="15.6">
      <c r="A16520" s="358" t="s">
        <v>10782</v>
      </c>
      <c r="B16520" s="358" t="s">
        <v>10783</v>
      </c>
      <c r="C16520" s="359">
        <v>1.9</v>
      </c>
      <c r="D16520" s="357" t="s">
        <v>2658</v>
      </c>
      <c r="E16520" s="357" t="s">
        <v>2658</v>
      </c>
    </row>
    <row r="16521" spans="1:5" ht="15.6">
      <c r="A16521" s="358" t="s">
        <v>10782</v>
      </c>
      <c r="B16521" s="358" t="s">
        <v>10783</v>
      </c>
      <c r="C16521" s="359">
        <v>1.9</v>
      </c>
      <c r="D16521" s="357" t="s">
        <v>2658</v>
      </c>
      <c r="E16521" s="357" t="s">
        <v>2658</v>
      </c>
    </row>
    <row r="16522" spans="1:5" ht="15.6">
      <c r="A16522" s="358" t="s">
        <v>10782</v>
      </c>
      <c r="B16522" s="358" t="s">
        <v>10783</v>
      </c>
      <c r="C16522" s="359">
        <v>1.9</v>
      </c>
      <c r="D16522" s="357" t="s">
        <v>2658</v>
      </c>
      <c r="E16522" s="357" t="s">
        <v>2658</v>
      </c>
    </row>
    <row r="16523" spans="1:5" ht="15.6">
      <c r="A16523" s="358" t="s">
        <v>61440</v>
      </c>
      <c r="B16523" s="358" t="s">
        <v>61441</v>
      </c>
      <c r="C16523" s="359">
        <v>1.9</v>
      </c>
      <c r="D16523" s="357" t="s">
        <v>61439</v>
      </c>
      <c r="E16523" s="357" t="s">
        <v>61439</v>
      </c>
    </row>
    <row r="16524" spans="1:5" ht="15.6">
      <c r="A16524" s="358" t="s">
        <v>10262</v>
      </c>
      <c r="B16524" s="358" t="s">
        <v>26734</v>
      </c>
      <c r="C16524" s="359">
        <v>1.9</v>
      </c>
      <c r="D16524" s="357" t="s">
        <v>26733</v>
      </c>
      <c r="E16524" s="357" t="s">
        <v>26733</v>
      </c>
    </row>
    <row r="16525" spans="1:5" ht="15.6">
      <c r="A16525" s="358" t="s">
        <v>10262</v>
      </c>
      <c r="B16525" s="358" t="s">
        <v>26734</v>
      </c>
      <c r="C16525" s="359">
        <v>1.9</v>
      </c>
      <c r="D16525" s="357" t="s">
        <v>26733</v>
      </c>
      <c r="E16525" s="357" t="s">
        <v>26733</v>
      </c>
    </row>
    <row r="16526" spans="1:5" ht="15.6">
      <c r="A16526" s="358" t="s">
        <v>12596</v>
      </c>
      <c r="B16526" s="358" t="s">
        <v>12597</v>
      </c>
      <c r="C16526" s="359">
        <v>1.9</v>
      </c>
      <c r="D16526" s="357" t="s">
        <v>3524</v>
      </c>
      <c r="E16526" s="357" t="s">
        <v>3524</v>
      </c>
    </row>
    <row r="16527" spans="1:5" ht="15.6">
      <c r="A16527" s="358" t="s">
        <v>15257</v>
      </c>
      <c r="B16527" s="358" t="s">
        <v>15258</v>
      </c>
      <c r="C16527" s="359">
        <v>1.9</v>
      </c>
      <c r="D16527" s="357" t="s">
        <v>5052</v>
      </c>
      <c r="E16527" s="357" t="s">
        <v>5052</v>
      </c>
    </row>
    <row r="16528" spans="1:5" ht="15.6">
      <c r="A16528" s="358" t="s">
        <v>15257</v>
      </c>
      <c r="B16528" s="358" t="s">
        <v>15258</v>
      </c>
      <c r="C16528" s="359">
        <v>1.9</v>
      </c>
      <c r="D16528" s="357" t="s">
        <v>5052</v>
      </c>
      <c r="E16528" s="357" t="s">
        <v>5052</v>
      </c>
    </row>
    <row r="16529" spans="1:5" ht="15.6">
      <c r="A16529" s="358" t="s">
        <v>10262</v>
      </c>
      <c r="B16529" s="358" t="s">
        <v>34348</v>
      </c>
      <c r="C16529" s="359">
        <v>1.9</v>
      </c>
      <c r="D16529" s="357" t="s">
        <v>34347</v>
      </c>
      <c r="E16529" s="357" t="s">
        <v>34347</v>
      </c>
    </row>
    <row r="16530" spans="1:5" ht="15.6">
      <c r="A16530" s="358" t="s">
        <v>10262</v>
      </c>
      <c r="B16530" s="358" t="s">
        <v>34348</v>
      </c>
      <c r="C16530" s="359">
        <v>1.9</v>
      </c>
      <c r="D16530" s="357" t="s">
        <v>34347</v>
      </c>
      <c r="E16530" s="357" t="s">
        <v>34347</v>
      </c>
    </row>
    <row r="16531" spans="1:5" ht="15.6">
      <c r="A16531" s="358" t="s">
        <v>10262</v>
      </c>
      <c r="B16531" s="358" t="s">
        <v>34348</v>
      </c>
      <c r="C16531" s="359">
        <v>1.9</v>
      </c>
      <c r="D16531" s="357" t="s">
        <v>34347</v>
      </c>
      <c r="E16531" s="357" t="s">
        <v>34347</v>
      </c>
    </row>
    <row r="16532" spans="1:5" ht="15.6">
      <c r="A16532" s="358" t="s">
        <v>10262</v>
      </c>
      <c r="B16532" s="358" t="s">
        <v>35152</v>
      </c>
      <c r="C16532" s="359">
        <v>1.9</v>
      </c>
      <c r="D16532" s="357" t="s">
        <v>35151</v>
      </c>
      <c r="E16532" s="357" t="s">
        <v>35151</v>
      </c>
    </row>
    <row r="16533" spans="1:5" ht="15.6">
      <c r="A16533" s="358" t="s">
        <v>16175</v>
      </c>
      <c r="B16533" s="358" t="s">
        <v>16176</v>
      </c>
      <c r="C16533" s="359">
        <v>1.9</v>
      </c>
      <c r="D16533" s="357" t="s">
        <v>5525</v>
      </c>
      <c r="E16533" s="357" t="s">
        <v>5525</v>
      </c>
    </row>
    <row r="16534" spans="1:5" ht="15.6">
      <c r="A16534" s="358" t="s">
        <v>16520</v>
      </c>
      <c r="B16534" s="358" t="s">
        <v>16521</v>
      </c>
      <c r="C16534" s="359">
        <v>1.9</v>
      </c>
      <c r="D16534" s="357" t="s">
        <v>5886</v>
      </c>
      <c r="E16534" s="357" t="s">
        <v>5886</v>
      </c>
    </row>
    <row r="16535" spans="1:5" ht="15.6">
      <c r="A16535" s="358" t="s">
        <v>38656</v>
      </c>
      <c r="B16535" s="358" t="s">
        <v>38657</v>
      </c>
      <c r="C16535" s="359">
        <v>1.9</v>
      </c>
      <c r="D16535" s="357" t="s">
        <v>38655</v>
      </c>
      <c r="E16535" s="357" t="s">
        <v>38655</v>
      </c>
    </row>
    <row r="16536" spans="1:5" ht="15.6">
      <c r="A16536" s="358" t="s">
        <v>40166</v>
      </c>
      <c r="B16536" s="358" t="s">
        <v>40166</v>
      </c>
      <c r="C16536" s="359">
        <v>1.9</v>
      </c>
      <c r="D16536" s="357" t="s">
        <v>40165</v>
      </c>
      <c r="E16536" s="357" t="s">
        <v>40165</v>
      </c>
    </row>
    <row r="16537" spans="1:5" ht="15.6">
      <c r="A16537" s="358" t="s">
        <v>40512</v>
      </c>
      <c r="B16537" s="358" t="s">
        <v>40513</v>
      </c>
      <c r="C16537" s="359">
        <v>1.9</v>
      </c>
      <c r="D16537" s="357" t="s">
        <v>40511</v>
      </c>
      <c r="E16537" s="357" t="s">
        <v>40511</v>
      </c>
    </row>
    <row r="16538" spans="1:5" ht="15.6">
      <c r="A16538" s="358" t="s">
        <v>51175</v>
      </c>
      <c r="B16538" s="358" t="s">
        <v>51176</v>
      </c>
      <c r="C16538" s="359">
        <v>1.9</v>
      </c>
      <c r="D16538" s="357" t="s">
        <v>51174</v>
      </c>
      <c r="E16538" s="357" t="s">
        <v>51174</v>
      </c>
    </row>
    <row r="16539" spans="1:5" ht="15.6">
      <c r="A16539" s="358" t="s">
        <v>247</v>
      </c>
      <c r="B16539" s="358" t="s">
        <v>11085</v>
      </c>
      <c r="C16539" s="359">
        <v>1.9</v>
      </c>
      <c r="D16539" s="357" t="s">
        <v>2914</v>
      </c>
      <c r="E16539" s="357" t="s">
        <v>2914</v>
      </c>
    </row>
    <row r="16540" spans="1:5" ht="15.6">
      <c r="A16540" s="358" t="s">
        <v>247</v>
      </c>
      <c r="B16540" s="358" t="s">
        <v>11085</v>
      </c>
      <c r="C16540" s="359">
        <v>1.9</v>
      </c>
      <c r="D16540" s="357" t="s">
        <v>2914</v>
      </c>
      <c r="E16540" s="357" t="s">
        <v>2914</v>
      </c>
    </row>
    <row r="16541" spans="1:5" ht="15.6">
      <c r="A16541" s="358" t="s">
        <v>54626</v>
      </c>
      <c r="B16541" s="358" t="s">
        <v>54626</v>
      </c>
      <c r="C16541" s="359">
        <v>1.9</v>
      </c>
      <c r="D16541" s="357" t="s">
        <v>54625</v>
      </c>
      <c r="E16541" s="357" t="s">
        <v>54625</v>
      </c>
    </row>
    <row r="16542" spans="1:5" ht="15.6">
      <c r="A16542" s="358" t="s">
        <v>33394</v>
      </c>
      <c r="B16542" s="358" t="s">
        <v>33395</v>
      </c>
      <c r="C16542" s="359">
        <v>1.9</v>
      </c>
      <c r="D16542" s="357" t="s">
        <v>33393</v>
      </c>
      <c r="E16542" s="357" t="s">
        <v>33393</v>
      </c>
    </row>
    <row r="16543" spans="1:5" ht="15.6">
      <c r="A16543" s="358" t="s">
        <v>887</v>
      </c>
      <c r="B16543" s="358" t="s">
        <v>16096</v>
      </c>
      <c r="C16543" s="359">
        <v>1.9</v>
      </c>
      <c r="D16543" s="357" t="s">
        <v>5489</v>
      </c>
      <c r="E16543" s="357" t="s">
        <v>5489</v>
      </c>
    </row>
    <row r="16544" spans="1:5" ht="15.6">
      <c r="A16544" s="358" t="s">
        <v>887</v>
      </c>
      <c r="B16544" s="358" t="s">
        <v>16096</v>
      </c>
      <c r="C16544" s="359">
        <v>1.9</v>
      </c>
      <c r="D16544" s="357" t="s">
        <v>5489</v>
      </c>
      <c r="E16544" s="357" t="s">
        <v>5489</v>
      </c>
    </row>
    <row r="16545" spans="1:5" ht="15.6">
      <c r="A16545" s="358" t="s">
        <v>983</v>
      </c>
      <c r="B16545" s="358" t="s">
        <v>16643</v>
      </c>
      <c r="C16545" s="359">
        <v>1.9</v>
      </c>
      <c r="D16545" s="357" t="s">
        <v>6021</v>
      </c>
      <c r="E16545" s="357" t="s">
        <v>6021</v>
      </c>
    </row>
    <row r="16546" spans="1:5" ht="15.6">
      <c r="A16546" s="358" t="s">
        <v>983</v>
      </c>
      <c r="B16546" s="358" t="s">
        <v>16643</v>
      </c>
      <c r="C16546" s="359">
        <v>1.9</v>
      </c>
      <c r="D16546" s="357" t="s">
        <v>6021</v>
      </c>
      <c r="E16546" s="357" t="s">
        <v>6021</v>
      </c>
    </row>
    <row r="16547" spans="1:5" ht="15.6">
      <c r="A16547" s="358" t="s">
        <v>1019</v>
      </c>
      <c r="B16547" s="358" t="s">
        <v>17361</v>
      </c>
      <c r="C16547" s="359">
        <v>1.9</v>
      </c>
      <c r="D16547" s="357" t="s">
        <v>6210</v>
      </c>
      <c r="E16547" s="357" t="s">
        <v>6210</v>
      </c>
    </row>
    <row r="16548" spans="1:5" ht="15.6">
      <c r="A16548" s="358" t="s">
        <v>1019</v>
      </c>
      <c r="B16548" s="358" t="s">
        <v>17361</v>
      </c>
      <c r="C16548" s="359">
        <v>1.9</v>
      </c>
      <c r="D16548" s="357" t="s">
        <v>6210</v>
      </c>
      <c r="E16548" s="357" t="s">
        <v>6210</v>
      </c>
    </row>
    <row r="16549" spans="1:5" ht="15.6">
      <c r="A16549" s="358" t="s">
        <v>1019</v>
      </c>
      <c r="B16549" s="358" t="s">
        <v>17361</v>
      </c>
      <c r="C16549" s="359">
        <v>1.9</v>
      </c>
      <c r="D16549" s="357" t="s">
        <v>6210</v>
      </c>
      <c r="E16549" s="357" t="s">
        <v>6210</v>
      </c>
    </row>
    <row r="16550" spans="1:5" ht="15.6">
      <c r="A16550" s="358" t="s">
        <v>42501</v>
      </c>
      <c r="B16550" s="358" t="s">
        <v>42501</v>
      </c>
      <c r="C16550" s="359">
        <v>1.9</v>
      </c>
      <c r="D16550" s="357" t="s">
        <v>42500</v>
      </c>
      <c r="E16550" s="357" t="s">
        <v>42500</v>
      </c>
    </row>
    <row r="16551" spans="1:5" ht="15.6">
      <c r="A16551" s="358" t="s">
        <v>43037</v>
      </c>
      <c r="B16551" s="358" t="s">
        <v>43038</v>
      </c>
      <c r="C16551" s="359">
        <v>1.9</v>
      </c>
      <c r="D16551" s="357" t="s">
        <v>43036</v>
      </c>
      <c r="E16551" s="357" t="s">
        <v>43036</v>
      </c>
    </row>
    <row r="16552" spans="1:5" ht="15.6">
      <c r="A16552" s="358" t="s">
        <v>43962</v>
      </c>
      <c r="B16552" s="358" t="s">
        <v>43963</v>
      </c>
      <c r="C16552" s="359">
        <v>1.9</v>
      </c>
      <c r="D16552" s="357" t="s">
        <v>43961</v>
      </c>
      <c r="E16552" s="357" t="s">
        <v>43961</v>
      </c>
    </row>
    <row r="16553" spans="1:5" ht="15.6">
      <c r="A16553" s="358" t="s">
        <v>21956</v>
      </c>
      <c r="B16553" s="358" t="s">
        <v>21956</v>
      </c>
      <c r="C16553" s="359">
        <v>1.9</v>
      </c>
      <c r="D16553" s="357" t="s">
        <v>8644</v>
      </c>
      <c r="E16553" s="357" t="s">
        <v>8644</v>
      </c>
    </row>
    <row r="16554" spans="1:5" ht="15.6">
      <c r="A16554" s="358" t="s">
        <v>21956</v>
      </c>
      <c r="B16554" s="358" t="s">
        <v>21956</v>
      </c>
      <c r="C16554" s="359">
        <v>1.9</v>
      </c>
      <c r="D16554" s="357" t="s">
        <v>8644</v>
      </c>
      <c r="E16554" s="357" t="s">
        <v>8644</v>
      </c>
    </row>
    <row r="16555" spans="1:5" ht="15.6">
      <c r="A16555" s="358" t="s">
        <v>126</v>
      </c>
      <c r="B16555" s="358" t="s">
        <v>10357</v>
      </c>
      <c r="C16555" s="359">
        <v>1.9</v>
      </c>
      <c r="D16555" s="357" t="s">
        <v>2271</v>
      </c>
      <c r="E16555" s="357" t="s">
        <v>2271</v>
      </c>
    </row>
    <row r="16556" spans="1:5" ht="15.6">
      <c r="A16556" s="358" t="s">
        <v>10262</v>
      </c>
      <c r="B16556" s="358" t="s">
        <v>54763</v>
      </c>
      <c r="C16556" s="359">
        <v>1.9</v>
      </c>
      <c r="D16556" s="357" t="s">
        <v>54762</v>
      </c>
      <c r="E16556" s="357" t="s">
        <v>54762</v>
      </c>
    </row>
    <row r="16557" spans="1:5" ht="15.6">
      <c r="A16557" s="358" t="s">
        <v>632</v>
      </c>
      <c r="B16557" s="358" t="s">
        <v>14111</v>
      </c>
      <c r="C16557" s="359">
        <v>1.9</v>
      </c>
      <c r="D16557" s="357" t="s">
        <v>4374</v>
      </c>
      <c r="E16557" s="357" t="s">
        <v>4374</v>
      </c>
    </row>
    <row r="16558" spans="1:5" ht="15.6">
      <c r="A16558" s="358" t="s">
        <v>647</v>
      </c>
      <c r="B16558" s="358" t="s">
        <v>14168</v>
      </c>
      <c r="C16558" s="359">
        <v>1.9</v>
      </c>
      <c r="D16558" s="357" t="s">
        <v>4441</v>
      </c>
      <c r="E16558" s="357" t="s">
        <v>4441</v>
      </c>
    </row>
    <row r="16559" spans="1:5" ht="15.6">
      <c r="A16559" s="358" t="s">
        <v>16437</v>
      </c>
      <c r="B16559" s="358" t="s">
        <v>16438</v>
      </c>
      <c r="C16559" s="359">
        <v>1.9</v>
      </c>
      <c r="D16559" s="357" t="s">
        <v>5783</v>
      </c>
      <c r="E16559" s="357" t="s">
        <v>5783</v>
      </c>
    </row>
    <row r="16560" spans="1:5" ht="15.6">
      <c r="A16560" s="358" t="s">
        <v>16437</v>
      </c>
      <c r="B16560" s="358" t="s">
        <v>16438</v>
      </c>
      <c r="C16560" s="359">
        <v>1.9</v>
      </c>
      <c r="D16560" s="357" t="s">
        <v>5783</v>
      </c>
      <c r="E16560" s="357" t="s">
        <v>5783</v>
      </c>
    </row>
    <row r="16561" spans="1:5" ht="15.6">
      <c r="A16561" s="358" t="s">
        <v>16437</v>
      </c>
      <c r="B16561" s="358" t="s">
        <v>16438</v>
      </c>
      <c r="C16561" s="359">
        <v>1.9</v>
      </c>
      <c r="D16561" s="357" t="s">
        <v>5783</v>
      </c>
      <c r="E16561" s="357" t="s">
        <v>5783</v>
      </c>
    </row>
    <row r="16562" spans="1:5" ht="15.6">
      <c r="A16562" s="358" t="s">
        <v>16437</v>
      </c>
      <c r="B16562" s="358" t="s">
        <v>16438</v>
      </c>
      <c r="C16562" s="359">
        <v>1.9</v>
      </c>
      <c r="D16562" s="357" t="s">
        <v>5783</v>
      </c>
      <c r="E16562" s="357" t="s">
        <v>5783</v>
      </c>
    </row>
    <row r="16563" spans="1:5" ht="15.6">
      <c r="A16563" s="358" t="s">
        <v>36790</v>
      </c>
      <c r="B16563" s="358" t="s">
        <v>36791</v>
      </c>
      <c r="C16563" s="359">
        <v>1.9</v>
      </c>
      <c r="D16563" s="357" t="s">
        <v>36789</v>
      </c>
      <c r="E16563" s="357" t="s">
        <v>36789</v>
      </c>
    </row>
    <row r="16564" spans="1:5" ht="15.6">
      <c r="A16564" s="358" t="s">
        <v>10262</v>
      </c>
      <c r="B16564" s="358" t="s">
        <v>45829</v>
      </c>
      <c r="C16564" s="359">
        <v>1.9</v>
      </c>
      <c r="D16564" s="357" t="s">
        <v>45828</v>
      </c>
      <c r="E16564" s="357" t="s">
        <v>45828</v>
      </c>
    </row>
    <row r="16565" spans="1:5" ht="15.6">
      <c r="A16565" s="358" t="s">
        <v>10262</v>
      </c>
      <c r="B16565" s="358" t="s">
        <v>45829</v>
      </c>
      <c r="C16565" s="359">
        <v>1.9</v>
      </c>
      <c r="D16565" s="357" t="s">
        <v>45828</v>
      </c>
      <c r="E16565" s="357" t="s">
        <v>45828</v>
      </c>
    </row>
    <row r="16566" spans="1:5" ht="15.6">
      <c r="A16566" s="358" t="s">
        <v>47750</v>
      </c>
      <c r="B16566" s="358" t="s">
        <v>47751</v>
      </c>
      <c r="C16566" s="359">
        <v>1.9</v>
      </c>
      <c r="D16566" s="357" t="s">
        <v>47749</v>
      </c>
      <c r="E16566" s="357" t="s">
        <v>47749</v>
      </c>
    </row>
    <row r="16567" spans="1:5" ht="15.6">
      <c r="A16567" s="358" t="s">
        <v>48624</v>
      </c>
      <c r="B16567" s="358" t="s">
        <v>48625</v>
      </c>
      <c r="C16567" s="359">
        <v>1.9</v>
      </c>
      <c r="D16567" s="357" t="s">
        <v>48623</v>
      </c>
      <c r="E16567" s="357" t="s">
        <v>48623</v>
      </c>
    </row>
    <row r="16568" spans="1:5" ht="15.6">
      <c r="A16568" s="358" t="s">
        <v>52133</v>
      </c>
      <c r="B16568" s="358" t="s">
        <v>52134</v>
      </c>
      <c r="C16568" s="359">
        <v>1.9</v>
      </c>
      <c r="D16568" s="357" t="s">
        <v>52132</v>
      </c>
      <c r="E16568" s="357" t="s">
        <v>52132</v>
      </c>
    </row>
    <row r="16569" spans="1:5" ht="15.6">
      <c r="A16569" s="358" t="s">
        <v>23751</v>
      </c>
      <c r="B16569" s="358" t="s">
        <v>23752</v>
      </c>
      <c r="C16569" s="359">
        <v>1.9</v>
      </c>
      <c r="D16569" s="357" t="s">
        <v>9874</v>
      </c>
      <c r="E16569" s="357" t="s">
        <v>9874</v>
      </c>
    </row>
    <row r="16570" spans="1:5" ht="15.6">
      <c r="A16570" s="358" t="s">
        <v>27884</v>
      </c>
      <c r="B16570" s="358" t="s">
        <v>27885</v>
      </c>
      <c r="C16570" s="359">
        <v>1.9</v>
      </c>
      <c r="D16570" s="357" t="s">
        <v>27883</v>
      </c>
      <c r="E16570" s="357" t="s">
        <v>27883</v>
      </c>
    </row>
    <row r="16571" spans="1:5" ht="15.6">
      <c r="A16571" s="358" t="s">
        <v>27884</v>
      </c>
      <c r="B16571" s="358" t="s">
        <v>27885</v>
      </c>
      <c r="C16571" s="359">
        <v>1.9</v>
      </c>
      <c r="D16571" s="357" t="s">
        <v>27883</v>
      </c>
      <c r="E16571" s="357" t="s">
        <v>27883</v>
      </c>
    </row>
    <row r="16572" spans="1:5" ht="15.6">
      <c r="A16572" s="358" t="s">
        <v>27884</v>
      </c>
      <c r="B16572" s="358" t="s">
        <v>27885</v>
      </c>
      <c r="C16572" s="359">
        <v>1.9</v>
      </c>
      <c r="D16572" s="357" t="s">
        <v>27883</v>
      </c>
      <c r="E16572" s="357" t="s">
        <v>27883</v>
      </c>
    </row>
    <row r="16573" spans="1:5" ht="15.6">
      <c r="A16573" s="358" t="s">
        <v>13012</v>
      </c>
      <c r="B16573" s="358" t="s">
        <v>13013</v>
      </c>
      <c r="C16573" s="359">
        <v>1.9</v>
      </c>
      <c r="D16573" s="357" t="s">
        <v>3951</v>
      </c>
      <c r="E16573" s="357" t="s">
        <v>3951</v>
      </c>
    </row>
    <row r="16574" spans="1:5" ht="15.6">
      <c r="A16574" s="358" t="s">
        <v>13012</v>
      </c>
      <c r="B16574" s="358" t="s">
        <v>13013</v>
      </c>
      <c r="C16574" s="359">
        <v>1.9</v>
      </c>
      <c r="D16574" s="357" t="s">
        <v>3951</v>
      </c>
      <c r="E16574" s="357" t="s">
        <v>3951</v>
      </c>
    </row>
    <row r="16575" spans="1:5" ht="15.6">
      <c r="A16575" s="358" t="s">
        <v>15940</v>
      </c>
      <c r="B16575" s="358" t="s">
        <v>15941</v>
      </c>
      <c r="C16575" s="359">
        <v>1.9</v>
      </c>
      <c r="D16575" s="357" t="s">
        <v>5425</v>
      </c>
      <c r="E16575" s="357" t="s">
        <v>5425</v>
      </c>
    </row>
    <row r="16576" spans="1:5" ht="15.6">
      <c r="A16576" s="358" t="s">
        <v>15940</v>
      </c>
      <c r="B16576" s="358" t="s">
        <v>15941</v>
      </c>
      <c r="C16576" s="359">
        <v>1.9</v>
      </c>
      <c r="D16576" s="357" t="s">
        <v>5425</v>
      </c>
      <c r="E16576" s="357" t="s">
        <v>5425</v>
      </c>
    </row>
    <row r="16577" spans="1:5" ht="15.6">
      <c r="A16577" s="358" t="s">
        <v>16851</v>
      </c>
      <c r="B16577" s="358" t="s">
        <v>16852</v>
      </c>
      <c r="C16577" s="359">
        <v>1.9</v>
      </c>
      <c r="D16577" s="357" t="s">
        <v>5669</v>
      </c>
      <c r="E16577" s="357" t="s">
        <v>5669</v>
      </c>
    </row>
    <row r="16578" spans="1:5" ht="15.6">
      <c r="A16578" s="358" t="s">
        <v>16851</v>
      </c>
      <c r="B16578" s="358" t="s">
        <v>16852</v>
      </c>
      <c r="C16578" s="359">
        <v>1.9</v>
      </c>
      <c r="D16578" s="357" t="s">
        <v>5669</v>
      </c>
      <c r="E16578" s="357" t="s">
        <v>5669</v>
      </c>
    </row>
    <row r="16579" spans="1:5" ht="15.6">
      <c r="A16579" s="358" t="s">
        <v>38843</v>
      </c>
      <c r="B16579" s="358" t="s">
        <v>38844</v>
      </c>
      <c r="C16579" s="359">
        <v>1.9</v>
      </c>
      <c r="D16579" s="357" t="s">
        <v>38842</v>
      </c>
      <c r="E16579" s="357" t="s">
        <v>38842</v>
      </c>
    </row>
    <row r="16580" spans="1:5" ht="15.6">
      <c r="A16580" s="358" t="s">
        <v>38843</v>
      </c>
      <c r="B16580" s="358" t="s">
        <v>38844</v>
      </c>
      <c r="C16580" s="359">
        <v>1.9</v>
      </c>
      <c r="D16580" s="357" t="s">
        <v>38842</v>
      </c>
      <c r="E16580" s="357" t="s">
        <v>38842</v>
      </c>
    </row>
    <row r="16581" spans="1:5" ht="15.6">
      <c r="A16581" s="358" t="s">
        <v>17477</v>
      </c>
      <c r="B16581" s="358" t="s">
        <v>17478</v>
      </c>
      <c r="C16581" s="359">
        <v>1.9</v>
      </c>
      <c r="D16581" s="357" t="s">
        <v>6333</v>
      </c>
      <c r="E16581" s="357" t="s">
        <v>6333</v>
      </c>
    </row>
    <row r="16582" spans="1:5" ht="15.6">
      <c r="A16582" s="358" t="s">
        <v>23005</v>
      </c>
      <c r="B16582" s="358" t="s">
        <v>23006</v>
      </c>
      <c r="C16582" s="359">
        <v>1.9</v>
      </c>
      <c r="D16582" s="357" t="s">
        <v>9301</v>
      </c>
      <c r="E16582" s="357" t="s">
        <v>9301</v>
      </c>
    </row>
    <row r="16583" spans="1:5" ht="15.6">
      <c r="A16583" s="358" t="s">
        <v>52902</v>
      </c>
      <c r="B16583" s="358" t="s">
        <v>52903</v>
      </c>
      <c r="C16583" s="359">
        <v>1.9</v>
      </c>
      <c r="D16583" s="357" t="s">
        <v>52901</v>
      </c>
      <c r="E16583" s="357" t="s">
        <v>52901</v>
      </c>
    </row>
    <row r="16584" spans="1:5" ht="15.6">
      <c r="A16584" s="358" t="s">
        <v>10262</v>
      </c>
      <c r="B16584" s="358" t="s">
        <v>25877</v>
      </c>
      <c r="C16584" s="359">
        <v>1.9</v>
      </c>
      <c r="D16584" s="357" t="s">
        <v>25876</v>
      </c>
      <c r="E16584" s="357" t="s">
        <v>25876</v>
      </c>
    </row>
    <row r="16585" spans="1:5" ht="15.6">
      <c r="A16585" s="358" t="s">
        <v>10262</v>
      </c>
      <c r="B16585" s="358" t="s">
        <v>25877</v>
      </c>
      <c r="C16585" s="359">
        <v>1.9</v>
      </c>
      <c r="D16585" s="357" t="s">
        <v>25876</v>
      </c>
      <c r="E16585" s="357" t="s">
        <v>25876</v>
      </c>
    </row>
    <row r="16586" spans="1:5" ht="15.6">
      <c r="A16586" s="358" t="s">
        <v>54755</v>
      </c>
      <c r="B16586" s="358" t="s">
        <v>54755</v>
      </c>
      <c r="C16586" s="359">
        <v>1.9</v>
      </c>
      <c r="D16586" s="357" t="s">
        <v>54754</v>
      </c>
      <c r="E16586" s="357" t="s">
        <v>54754</v>
      </c>
    </row>
    <row r="16587" spans="1:5" ht="15.6">
      <c r="A16587" s="358" t="s">
        <v>30481</v>
      </c>
      <c r="B16587" s="358" t="s">
        <v>30481</v>
      </c>
      <c r="C16587" s="359">
        <v>1.9</v>
      </c>
      <c r="D16587" s="357" t="s">
        <v>30480</v>
      </c>
      <c r="E16587" s="357" t="s">
        <v>30480</v>
      </c>
    </row>
    <row r="16588" spans="1:5" ht="15.6">
      <c r="A16588" s="358" t="s">
        <v>14131</v>
      </c>
      <c r="B16588" s="358" t="s">
        <v>14132</v>
      </c>
      <c r="C16588" s="359">
        <v>1.9</v>
      </c>
      <c r="D16588" s="357" t="s">
        <v>4401</v>
      </c>
      <c r="E16588" s="357" t="s">
        <v>4401</v>
      </c>
    </row>
    <row r="16589" spans="1:5" ht="15.6">
      <c r="A16589" s="358" t="s">
        <v>61443</v>
      </c>
      <c r="B16589" s="358" t="s">
        <v>61444</v>
      </c>
      <c r="C16589" s="359">
        <v>1.9</v>
      </c>
      <c r="D16589" s="357" t="s">
        <v>61442</v>
      </c>
      <c r="E16589" s="357" t="s">
        <v>61442</v>
      </c>
    </row>
    <row r="16590" spans="1:5" ht="15.6">
      <c r="A16590" s="358" t="s">
        <v>1352</v>
      </c>
      <c r="B16590" s="358" t="s">
        <v>18646</v>
      </c>
      <c r="C16590" s="359">
        <v>1.9</v>
      </c>
      <c r="D16590" s="357" t="s">
        <v>7420</v>
      </c>
      <c r="E16590" s="357" t="s">
        <v>7420</v>
      </c>
    </row>
    <row r="16591" spans="1:5" ht="15.6">
      <c r="A16591" s="358" t="s">
        <v>1352</v>
      </c>
      <c r="B16591" s="358" t="s">
        <v>18646</v>
      </c>
      <c r="C16591" s="359">
        <v>1.9</v>
      </c>
      <c r="D16591" s="357" t="s">
        <v>7420</v>
      </c>
      <c r="E16591" s="357" t="s">
        <v>7420</v>
      </c>
    </row>
    <row r="16592" spans="1:5" ht="15.6">
      <c r="A16592" s="358" t="s">
        <v>1352</v>
      </c>
      <c r="B16592" s="358" t="s">
        <v>18646</v>
      </c>
      <c r="C16592" s="359">
        <v>1.9</v>
      </c>
      <c r="D16592" s="357" t="s">
        <v>7420</v>
      </c>
      <c r="E16592" s="357" t="s">
        <v>7420</v>
      </c>
    </row>
    <row r="16593" spans="1:5" ht="15.6">
      <c r="A16593" s="358" t="s">
        <v>21538</v>
      </c>
      <c r="B16593" s="358" t="s">
        <v>21539</v>
      </c>
      <c r="C16593" s="359">
        <v>1.9</v>
      </c>
      <c r="D16593" s="357" t="s">
        <v>8715</v>
      </c>
      <c r="E16593" s="357" t="s">
        <v>8715</v>
      </c>
    </row>
    <row r="16594" spans="1:5" ht="15.6">
      <c r="A16594" s="358" t="s">
        <v>59876</v>
      </c>
      <c r="B16594" s="358" t="s">
        <v>61446</v>
      </c>
      <c r="C16594" s="359">
        <v>1.9</v>
      </c>
      <c r="D16594" s="357" t="s">
        <v>61445</v>
      </c>
      <c r="E16594" s="357" t="s">
        <v>61445</v>
      </c>
    </row>
    <row r="16595" spans="1:5" ht="15.6">
      <c r="A16595" s="358" t="s">
        <v>59876</v>
      </c>
      <c r="B16595" s="358" t="s">
        <v>61446</v>
      </c>
      <c r="C16595" s="359">
        <v>1.9</v>
      </c>
      <c r="D16595" s="357" t="s">
        <v>61445</v>
      </c>
      <c r="E16595" s="357" t="s">
        <v>61445</v>
      </c>
    </row>
    <row r="16596" spans="1:5" ht="15.6">
      <c r="A16596" s="358" t="s">
        <v>15438</v>
      </c>
      <c r="B16596" s="358" t="s">
        <v>15439</v>
      </c>
      <c r="C16596" s="359">
        <v>1.9</v>
      </c>
      <c r="D16596" s="357" t="s">
        <v>5109</v>
      </c>
      <c r="E16596" s="357" t="s">
        <v>5109</v>
      </c>
    </row>
    <row r="16597" spans="1:5" ht="15.6">
      <c r="A16597" s="358" t="s">
        <v>955</v>
      </c>
      <c r="B16597" s="358" t="s">
        <v>16507</v>
      </c>
      <c r="C16597" s="359">
        <v>1.9</v>
      </c>
      <c r="D16597" s="357" t="s">
        <v>5875</v>
      </c>
      <c r="E16597" s="357" t="s">
        <v>5875</v>
      </c>
    </row>
    <row r="16598" spans="1:5" ht="15.6">
      <c r="A16598" s="358" t="s">
        <v>40562</v>
      </c>
      <c r="B16598" s="358" t="s">
        <v>40563</v>
      </c>
      <c r="C16598" s="359">
        <v>1.9</v>
      </c>
      <c r="D16598" s="357" t="s">
        <v>40561</v>
      </c>
      <c r="E16598" s="357" t="s">
        <v>40561</v>
      </c>
    </row>
    <row r="16599" spans="1:5" ht="15.6">
      <c r="A16599" s="358" t="s">
        <v>1274</v>
      </c>
      <c r="B16599" s="358" t="s">
        <v>18249</v>
      </c>
      <c r="C16599" s="359">
        <v>1.9</v>
      </c>
      <c r="D16599" s="357" t="s">
        <v>7139</v>
      </c>
      <c r="E16599" s="357" t="s">
        <v>7139</v>
      </c>
    </row>
    <row r="16600" spans="1:5" ht="15.6">
      <c r="A16600" s="358" t="s">
        <v>1274</v>
      </c>
      <c r="B16600" s="358" t="s">
        <v>18249</v>
      </c>
      <c r="C16600" s="359">
        <v>1.9</v>
      </c>
      <c r="D16600" s="357" t="s">
        <v>7139</v>
      </c>
      <c r="E16600" s="357" t="s">
        <v>7139</v>
      </c>
    </row>
    <row r="16601" spans="1:5" ht="15.6">
      <c r="A16601" s="358" t="s">
        <v>1464</v>
      </c>
      <c r="B16601" s="358" t="s">
        <v>20193</v>
      </c>
      <c r="C16601" s="359">
        <v>1.9</v>
      </c>
      <c r="D16601" s="357" t="s">
        <v>7902</v>
      </c>
      <c r="E16601" s="357" t="s">
        <v>7902</v>
      </c>
    </row>
    <row r="16602" spans="1:5" ht="15.6">
      <c r="A16602" s="358" t="s">
        <v>1464</v>
      </c>
      <c r="B16602" s="358" t="s">
        <v>20193</v>
      </c>
      <c r="C16602" s="359">
        <v>1.9</v>
      </c>
      <c r="D16602" s="357" t="s">
        <v>7902</v>
      </c>
      <c r="E16602" s="357" t="s">
        <v>7902</v>
      </c>
    </row>
    <row r="16603" spans="1:5" ht="15.6">
      <c r="A16603" s="358" t="s">
        <v>1578</v>
      </c>
      <c r="B16603" s="358" t="s">
        <v>45269</v>
      </c>
      <c r="C16603" s="359">
        <v>1.9</v>
      </c>
      <c r="D16603" s="357" t="s">
        <v>1577</v>
      </c>
      <c r="E16603" s="357" t="s">
        <v>1577</v>
      </c>
    </row>
    <row r="16604" spans="1:5" ht="15.6">
      <c r="A16604" s="358" t="s">
        <v>21694</v>
      </c>
      <c r="B16604" s="358" t="s">
        <v>21695</v>
      </c>
      <c r="C16604" s="359">
        <v>1.9</v>
      </c>
      <c r="D16604" s="357" t="s">
        <v>8450</v>
      </c>
      <c r="E16604" s="357" t="s">
        <v>8450</v>
      </c>
    </row>
    <row r="16605" spans="1:5" ht="15.6">
      <c r="A16605" s="358" t="s">
        <v>21694</v>
      </c>
      <c r="B16605" s="358" t="s">
        <v>21695</v>
      </c>
      <c r="C16605" s="359">
        <v>1.9</v>
      </c>
      <c r="D16605" s="357" t="s">
        <v>8450</v>
      </c>
      <c r="E16605" s="357" t="s">
        <v>8450</v>
      </c>
    </row>
    <row r="16606" spans="1:5" ht="15.6">
      <c r="A16606" s="358" t="s">
        <v>21694</v>
      </c>
      <c r="B16606" s="358" t="s">
        <v>21695</v>
      </c>
      <c r="C16606" s="359">
        <v>1.9</v>
      </c>
      <c r="D16606" s="357" t="s">
        <v>8450</v>
      </c>
      <c r="E16606" s="357" t="s">
        <v>8450</v>
      </c>
    </row>
    <row r="16607" spans="1:5" ht="15.6">
      <c r="A16607" s="358" t="s">
        <v>47349</v>
      </c>
      <c r="B16607" s="358" t="s">
        <v>47350</v>
      </c>
      <c r="C16607" s="359">
        <v>1.9</v>
      </c>
      <c r="D16607" s="357" t="s">
        <v>47348</v>
      </c>
      <c r="E16607" s="357" t="s">
        <v>47348</v>
      </c>
    </row>
    <row r="16608" spans="1:5" ht="15.6">
      <c r="A16608" s="358" t="s">
        <v>54827</v>
      </c>
      <c r="B16608" s="358" t="s">
        <v>54828</v>
      </c>
      <c r="C16608" s="359">
        <v>1.9</v>
      </c>
      <c r="D16608" s="357" t="s">
        <v>54826</v>
      </c>
      <c r="E16608" s="357" t="s">
        <v>54826</v>
      </c>
    </row>
    <row r="16609" spans="1:5" ht="15.6">
      <c r="A16609" s="358" t="s">
        <v>23290</v>
      </c>
      <c r="B16609" s="358" t="s">
        <v>23291</v>
      </c>
      <c r="C16609" s="359">
        <v>1.9</v>
      </c>
      <c r="D16609" s="357" t="s">
        <v>9660</v>
      </c>
      <c r="E16609" s="357" t="s">
        <v>9660</v>
      </c>
    </row>
    <row r="16610" spans="1:5" ht="15.6">
      <c r="A16610" s="358" t="s">
        <v>23290</v>
      </c>
      <c r="B16610" s="358" t="s">
        <v>23291</v>
      </c>
      <c r="C16610" s="359">
        <v>1.9</v>
      </c>
      <c r="D16610" s="357" t="s">
        <v>9660</v>
      </c>
      <c r="E16610" s="357" t="s">
        <v>9660</v>
      </c>
    </row>
    <row r="16611" spans="1:5" ht="15.6">
      <c r="A16611" s="358" t="s">
        <v>23290</v>
      </c>
      <c r="B16611" s="358" t="s">
        <v>23291</v>
      </c>
      <c r="C16611" s="359">
        <v>1.9</v>
      </c>
      <c r="D16611" s="357" t="s">
        <v>9660</v>
      </c>
      <c r="E16611" s="357" t="s">
        <v>9660</v>
      </c>
    </row>
    <row r="16612" spans="1:5" ht="15.6">
      <c r="A16612" s="358" t="s">
        <v>2049</v>
      </c>
      <c r="B16612" s="358" t="s">
        <v>23707</v>
      </c>
      <c r="C16612" s="359">
        <v>1.9</v>
      </c>
      <c r="D16612" s="357" t="s">
        <v>9840</v>
      </c>
      <c r="E16612" s="357" t="s">
        <v>9840</v>
      </c>
    </row>
    <row r="16613" spans="1:5" ht="15.6">
      <c r="A16613" s="358" t="s">
        <v>2049</v>
      </c>
      <c r="B16613" s="358" t="s">
        <v>23707</v>
      </c>
      <c r="C16613" s="359">
        <v>1.9</v>
      </c>
      <c r="D16613" s="357" t="s">
        <v>9840</v>
      </c>
      <c r="E16613" s="357" t="s">
        <v>9840</v>
      </c>
    </row>
    <row r="16614" spans="1:5" ht="15.6">
      <c r="A16614" s="358" t="s">
        <v>2049</v>
      </c>
      <c r="B16614" s="358" t="s">
        <v>23707</v>
      </c>
      <c r="C16614" s="359">
        <v>1.9</v>
      </c>
      <c r="D16614" s="357" t="s">
        <v>9840</v>
      </c>
      <c r="E16614" s="357" t="s">
        <v>9840</v>
      </c>
    </row>
    <row r="16615" spans="1:5" ht="15.6">
      <c r="A16615" s="358" t="s">
        <v>16726</v>
      </c>
      <c r="B16615" s="358" t="s">
        <v>16726</v>
      </c>
      <c r="C16615" s="359">
        <v>1.9</v>
      </c>
      <c r="D16615" s="357" t="s">
        <v>5553</v>
      </c>
      <c r="E16615" s="357" t="s">
        <v>5553</v>
      </c>
    </row>
    <row r="16616" spans="1:5" ht="15.6">
      <c r="A16616" s="358" t="s">
        <v>16726</v>
      </c>
      <c r="B16616" s="358" t="s">
        <v>16726</v>
      </c>
      <c r="C16616" s="359">
        <v>1.9</v>
      </c>
      <c r="D16616" s="357" t="s">
        <v>5553</v>
      </c>
      <c r="E16616" s="357" t="s">
        <v>5553</v>
      </c>
    </row>
    <row r="16617" spans="1:5" ht="15.6">
      <c r="A16617" s="358" t="s">
        <v>16726</v>
      </c>
      <c r="B16617" s="358" t="s">
        <v>16726</v>
      </c>
      <c r="C16617" s="359">
        <v>1.9</v>
      </c>
      <c r="D16617" s="357" t="s">
        <v>5553</v>
      </c>
      <c r="E16617" s="357" t="s">
        <v>5553</v>
      </c>
    </row>
    <row r="16618" spans="1:5" ht="15.6">
      <c r="A16618" s="358" t="s">
        <v>20462</v>
      </c>
      <c r="B16618" s="358" t="s">
        <v>20463</v>
      </c>
      <c r="C16618" s="359">
        <v>1.9</v>
      </c>
      <c r="D16618" s="357" t="s">
        <v>20461</v>
      </c>
      <c r="E16618" s="357" t="s">
        <v>20461</v>
      </c>
    </row>
    <row r="16619" spans="1:5" ht="15.6">
      <c r="A16619" s="358" t="s">
        <v>20462</v>
      </c>
      <c r="B16619" s="358" t="s">
        <v>20463</v>
      </c>
      <c r="C16619" s="359">
        <v>1.9</v>
      </c>
      <c r="D16619" s="357" t="s">
        <v>20461</v>
      </c>
      <c r="E16619" s="357" t="s">
        <v>20461</v>
      </c>
    </row>
    <row r="16620" spans="1:5" ht="15.6">
      <c r="A16620" s="358" t="s">
        <v>21060</v>
      </c>
      <c r="B16620" s="358" t="s">
        <v>21061</v>
      </c>
      <c r="C16620" s="359">
        <v>1.9</v>
      </c>
      <c r="D16620" s="357" t="s">
        <v>8350</v>
      </c>
      <c r="E16620" s="357" t="s">
        <v>8350</v>
      </c>
    </row>
    <row r="16621" spans="1:5" ht="15.6">
      <c r="A16621" s="358" t="s">
        <v>23593</v>
      </c>
      <c r="B16621" s="358" t="s">
        <v>23594</v>
      </c>
      <c r="C16621" s="359">
        <v>1.9</v>
      </c>
      <c r="D16621" s="357" t="s">
        <v>9770</v>
      </c>
      <c r="E16621" s="357" t="s">
        <v>9770</v>
      </c>
    </row>
    <row r="16622" spans="1:5" ht="15.6">
      <c r="A16622" s="358" t="s">
        <v>55835</v>
      </c>
      <c r="B16622" s="358" t="s">
        <v>55836</v>
      </c>
      <c r="C16622" s="359">
        <v>1.9</v>
      </c>
      <c r="D16622" s="357" t="s">
        <v>55834</v>
      </c>
      <c r="E16622" s="357" t="s">
        <v>55834</v>
      </c>
    </row>
    <row r="16623" spans="1:5" ht="15.6">
      <c r="A16623" s="358" t="s">
        <v>35242</v>
      </c>
      <c r="B16623" s="358" t="s">
        <v>35243</v>
      </c>
      <c r="C16623" s="359">
        <v>1.9</v>
      </c>
      <c r="D16623" s="357" t="s">
        <v>35241</v>
      </c>
      <c r="E16623" s="357" t="s">
        <v>35241</v>
      </c>
    </row>
    <row r="16624" spans="1:5" ht="15.6">
      <c r="A16624" s="358" t="s">
        <v>16262</v>
      </c>
      <c r="B16624" s="358" t="s">
        <v>16263</v>
      </c>
      <c r="C16624" s="359">
        <v>1.9</v>
      </c>
      <c r="D16624" s="357" t="s">
        <v>5984</v>
      </c>
      <c r="E16624" s="357" t="s">
        <v>5984</v>
      </c>
    </row>
    <row r="16625" spans="1:5" ht="15.6">
      <c r="A16625" s="358" t="s">
        <v>16262</v>
      </c>
      <c r="B16625" s="358" t="s">
        <v>16263</v>
      </c>
      <c r="C16625" s="359">
        <v>1.9</v>
      </c>
      <c r="D16625" s="357" t="s">
        <v>5984</v>
      </c>
      <c r="E16625" s="357" t="s">
        <v>5984</v>
      </c>
    </row>
    <row r="16626" spans="1:5" ht="15.6">
      <c r="A16626" s="358" t="s">
        <v>17520</v>
      </c>
      <c r="B16626" s="358" t="s">
        <v>17521</v>
      </c>
      <c r="C16626" s="359">
        <v>1.9</v>
      </c>
      <c r="D16626" s="357" t="s">
        <v>6370</v>
      </c>
      <c r="E16626" s="357" t="s">
        <v>6370</v>
      </c>
    </row>
    <row r="16627" spans="1:5" ht="15.6">
      <c r="A16627" s="358" t="s">
        <v>17520</v>
      </c>
      <c r="B16627" s="358" t="s">
        <v>17521</v>
      </c>
      <c r="C16627" s="359">
        <v>1.9</v>
      </c>
      <c r="D16627" s="357" t="s">
        <v>6370</v>
      </c>
      <c r="E16627" s="357" t="s">
        <v>6370</v>
      </c>
    </row>
    <row r="16628" spans="1:5" ht="15.6">
      <c r="A16628" s="358" t="s">
        <v>17520</v>
      </c>
      <c r="B16628" s="358" t="s">
        <v>17521</v>
      </c>
      <c r="C16628" s="359">
        <v>1.9</v>
      </c>
      <c r="D16628" s="357" t="s">
        <v>6370</v>
      </c>
      <c r="E16628" s="357" t="s">
        <v>6370</v>
      </c>
    </row>
    <row r="16629" spans="1:5" ht="15.6">
      <c r="A16629" s="358" t="s">
        <v>21911</v>
      </c>
      <c r="B16629" s="358" t="s">
        <v>21911</v>
      </c>
      <c r="C16629" s="359">
        <v>1.9</v>
      </c>
      <c r="D16629" s="357" t="s">
        <v>8563</v>
      </c>
      <c r="E16629" s="357" t="s">
        <v>8563</v>
      </c>
    </row>
    <row r="16630" spans="1:5" ht="15.6">
      <c r="A16630" s="358" t="s">
        <v>21911</v>
      </c>
      <c r="B16630" s="358" t="s">
        <v>21911</v>
      </c>
      <c r="C16630" s="359">
        <v>1.9</v>
      </c>
      <c r="D16630" s="357" t="s">
        <v>8563</v>
      </c>
      <c r="E16630" s="357" t="s">
        <v>8563</v>
      </c>
    </row>
    <row r="16631" spans="1:5" ht="15.6">
      <c r="A16631" s="358" t="s">
        <v>23527</v>
      </c>
      <c r="B16631" s="358" t="s">
        <v>23527</v>
      </c>
      <c r="C16631" s="359">
        <v>1.9</v>
      </c>
      <c r="D16631" s="357" t="s">
        <v>9726</v>
      </c>
      <c r="E16631" s="357" t="s">
        <v>9726</v>
      </c>
    </row>
    <row r="16632" spans="1:5" ht="15.6">
      <c r="A16632" s="358" t="s">
        <v>10262</v>
      </c>
      <c r="B16632" s="358" t="s">
        <v>61448</v>
      </c>
      <c r="C16632" s="359">
        <v>1.9</v>
      </c>
      <c r="D16632" s="357" t="s">
        <v>61447</v>
      </c>
      <c r="E16632" s="357" t="s">
        <v>61447</v>
      </c>
    </row>
    <row r="16633" spans="1:5" ht="15.6">
      <c r="A16633" s="358" t="s">
        <v>10262</v>
      </c>
      <c r="B16633" s="358" t="s">
        <v>61448</v>
      </c>
      <c r="C16633" s="359">
        <v>1.9</v>
      </c>
      <c r="D16633" s="357" t="s">
        <v>61447</v>
      </c>
      <c r="E16633" s="357" t="s">
        <v>61447</v>
      </c>
    </row>
    <row r="16634" spans="1:5" ht="15.6">
      <c r="A16634" s="358" t="s">
        <v>13198</v>
      </c>
      <c r="B16634" s="358" t="s">
        <v>13199</v>
      </c>
      <c r="C16634" s="359">
        <v>1.9</v>
      </c>
      <c r="D16634" s="357" t="s">
        <v>4109</v>
      </c>
      <c r="E16634" s="357" t="s">
        <v>4109</v>
      </c>
    </row>
    <row r="16635" spans="1:5" ht="15.6">
      <c r="A16635" s="358" t="s">
        <v>10262</v>
      </c>
      <c r="B16635" s="358" t="s">
        <v>33516</v>
      </c>
      <c r="C16635" s="359">
        <v>1.9</v>
      </c>
      <c r="D16635" s="357" t="s">
        <v>33515</v>
      </c>
      <c r="E16635" s="357" t="s">
        <v>33515</v>
      </c>
    </row>
    <row r="16636" spans="1:5" ht="15.6">
      <c r="A16636" s="358" t="s">
        <v>10262</v>
      </c>
      <c r="B16636" s="358" t="s">
        <v>33516</v>
      </c>
      <c r="C16636" s="359">
        <v>1.9</v>
      </c>
      <c r="D16636" s="357" t="s">
        <v>33515</v>
      </c>
      <c r="E16636" s="357" t="s">
        <v>33515</v>
      </c>
    </row>
    <row r="16637" spans="1:5" ht="15.6">
      <c r="A16637" s="358" t="s">
        <v>10262</v>
      </c>
      <c r="B16637" s="358" t="s">
        <v>33894</v>
      </c>
      <c r="C16637" s="359">
        <v>1.9</v>
      </c>
      <c r="D16637" s="357" t="s">
        <v>33893</v>
      </c>
      <c r="E16637" s="357" t="s">
        <v>33893</v>
      </c>
    </row>
    <row r="16638" spans="1:5" ht="15.6">
      <c r="A16638" s="358" t="s">
        <v>10262</v>
      </c>
      <c r="B16638" s="358" t="s">
        <v>33894</v>
      </c>
      <c r="C16638" s="359">
        <v>1.9</v>
      </c>
      <c r="D16638" s="357" t="s">
        <v>33893</v>
      </c>
      <c r="E16638" s="357" t="s">
        <v>33893</v>
      </c>
    </row>
    <row r="16639" spans="1:5" ht="15.6">
      <c r="A16639" s="358" t="s">
        <v>39474</v>
      </c>
      <c r="B16639" s="358" t="s">
        <v>39475</v>
      </c>
      <c r="C16639" s="359">
        <v>1.9</v>
      </c>
      <c r="D16639" s="357" t="s">
        <v>39473</v>
      </c>
      <c r="E16639" s="357" t="s">
        <v>39473</v>
      </c>
    </row>
    <row r="16640" spans="1:5" ht="15.6">
      <c r="A16640" s="358" t="s">
        <v>39474</v>
      </c>
      <c r="B16640" s="358" t="s">
        <v>39475</v>
      </c>
      <c r="C16640" s="359">
        <v>1.9</v>
      </c>
      <c r="D16640" s="357" t="s">
        <v>39473</v>
      </c>
      <c r="E16640" s="357" t="s">
        <v>39473</v>
      </c>
    </row>
    <row r="16641" spans="1:5" ht="15.6">
      <c r="A16641" s="358" t="s">
        <v>39474</v>
      </c>
      <c r="B16641" s="358" t="s">
        <v>39475</v>
      </c>
      <c r="C16641" s="359">
        <v>1.9</v>
      </c>
      <c r="D16641" s="357" t="s">
        <v>39473</v>
      </c>
      <c r="E16641" s="357" t="s">
        <v>39473</v>
      </c>
    </row>
    <row r="16642" spans="1:5" ht="15.6">
      <c r="A16642" s="358" t="s">
        <v>19238</v>
      </c>
      <c r="B16642" s="358" t="s">
        <v>19239</v>
      </c>
      <c r="C16642" s="359">
        <v>1.9</v>
      </c>
      <c r="D16642" s="357" t="s">
        <v>6876</v>
      </c>
      <c r="E16642" s="357" t="s">
        <v>6876</v>
      </c>
    </row>
    <row r="16643" spans="1:5" ht="15.6">
      <c r="A16643" s="358" t="s">
        <v>18329</v>
      </c>
      <c r="B16643" s="358" t="s">
        <v>18330</v>
      </c>
      <c r="C16643" s="359">
        <v>1.9</v>
      </c>
      <c r="D16643" s="357" t="s">
        <v>18328</v>
      </c>
      <c r="E16643" s="357" t="s">
        <v>18328</v>
      </c>
    </row>
    <row r="16644" spans="1:5" ht="15.6">
      <c r="A16644" s="358" t="s">
        <v>18329</v>
      </c>
      <c r="B16644" s="358" t="s">
        <v>18330</v>
      </c>
      <c r="C16644" s="359">
        <v>1.9</v>
      </c>
      <c r="D16644" s="357" t="s">
        <v>18328</v>
      </c>
      <c r="E16644" s="357" t="s">
        <v>18328</v>
      </c>
    </row>
    <row r="16645" spans="1:5" ht="15.6">
      <c r="A16645" s="358" t="s">
        <v>20854</v>
      </c>
      <c r="B16645" s="358" t="s">
        <v>20855</v>
      </c>
      <c r="C16645" s="359">
        <v>1.9</v>
      </c>
      <c r="D16645" s="357" t="s">
        <v>8055</v>
      </c>
      <c r="E16645" s="357" t="s">
        <v>8055</v>
      </c>
    </row>
    <row r="16646" spans="1:5" ht="15.6">
      <c r="A16646" s="358" t="s">
        <v>20854</v>
      </c>
      <c r="B16646" s="358" t="s">
        <v>20855</v>
      </c>
      <c r="C16646" s="359">
        <v>1.9</v>
      </c>
      <c r="D16646" s="357" t="s">
        <v>8055</v>
      </c>
      <c r="E16646" s="357" t="s">
        <v>8055</v>
      </c>
    </row>
    <row r="16647" spans="1:5" ht="15.6">
      <c r="A16647" s="358" t="s">
        <v>1639</v>
      </c>
      <c r="B16647" s="358" t="s">
        <v>21051</v>
      </c>
      <c r="C16647" s="359">
        <v>1.9</v>
      </c>
      <c r="D16647" s="357" t="s">
        <v>1638</v>
      </c>
      <c r="E16647" s="357" t="s">
        <v>1638</v>
      </c>
    </row>
    <row r="16648" spans="1:5" ht="15.6">
      <c r="A16648" s="358" t="s">
        <v>1639</v>
      </c>
      <c r="B16648" s="358" t="s">
        <v>21051</v>
      </c>
      <c r="C16648" s="359">
        <v>1.9</v>
      </c>
      <c r="D16648" s="357" t="s">
        <v>1638</v>
      </c>
      <c r="E16648" s="357" t="s">
        <v>1638</v>
      </c>
    </row>
    <row r="16649" spans="1:5" ht="15.6">
      <c r="A16649" s="358" t="s">
        <v>14612</v>
      </c>
      <c r="B16649" s="358" t="s">
        <v>14612</v>
      </c>
      <c r="C16649" s="359">
        <v>1.9</v>
      </c>
      <c r="D16649" s="357" t="s">
        <v>4444</v>
      </c>
      <c r="E16649" s="357" t="s">
        <v>4444</v>
      </c>
    </row>
    <row r="16650" spans="1:5" ht="15.6">
      <c r="A16650" s="358" t="s">
        <v>14612</v>
      </c>
      <c r="B16650" s="358" t="s">
        <v>14612</v>
      </c>
      <c r="C16650" s="359">
        <v>1.9</v>
      </c>
      <c r="D16650" s="357" t="s">
        <v>4444</v>
      </c>
      <c r="E16650" s="357" t="s">
        <v>4444</v>
      </c>
    </row>
    <row r="16651" spans="1:5" ht="15.6">
      <c r="A16651" s="358" t="s">
        <v>14938</v>
      </c>
      <c r="B16651" s="358" t="s">
        <v>14939</v>
      </c>
      <c r="C16651" s="359">
        <v>1.9</v>
      </c>
      <c r="D16651" s="357" t="s">
        <v>4852</v>
      </c>
      <c r="E16651" s="357" t="s">
        <v>4852</v>
      </c>
    </row>
    <row r="16652" spans="1:5" ht="15.6">
      <c r="A16652" s="358" t="s">
        <v>14938</v>
      </c>
      <c r="B16652" s="358" t="s">
        <v>14939</v>
      </c>
      <c r="C16652" s="359">
        <v>1.9</v>
      </c>
      <c r="D16652" s="357" t="s">
        <v>4852</v>
      </c>
      <c r="E16652" s="357" t="s">
        <v>4852</v>
      </c>
    </row>
    <row r="16653" spans="1:5" ht="15.6">
      <c r="A16653" s="358" t="s">
        <v>834</v>
      </c>
      <c r="B16653" s="358" t="s">
        <v>15365</v>
      </c>
      <c r="C16653" s="359">
        <v>1.9</v>
      </c>
      <c r="D16653" s="357" t="s">
        <v>833</v>
      </c>
      <c r="E16653" s="357" t="s">
        <v>833</v>
      </c>
    </row>
    <row r="16654" spans="1:5" ht="15.6">
      <c r="A16654" s="358" t="s">
        <v>834</v>
      </c>
      <c r="B16654" s="358" t="s">
        <v>15365</v>
      </c>
      <c r="C16654" s="359">
        <v>1.9</v>
      </c>
      <c r="D16654" s="357" t="s">
        <v>833</v>
      </c>
      <c r="E16654" s="357" t="s">
        <v>833</v>
      </c>
    </row>
    <row r="16655" spans="1:5" ht="15.6">
      <c r="A16655" s="358" t="s">
        <v>847</v>
      </c>
      <c r="B16655" s="358" t="s">
        <v>15548</v>
      </c>
      <c r="C16655" s="359">
        <v>1.9</v>
      </c>
      <c r="D16655" s="357" t="s">
        <v>5210</v>
      </c>
      <c r="E16655" s="357" t="s">
        <v>5210</v>
      </c>
    </row>
    <row r="16656" spans="1:5" ht="15.6">
      <c r="A16656" s="358" t="s">
        <v>847</v>
      </c>
      <c r="B16656" s="358" t="s">
        <v>15548</v>
      </c>
      <c r="C16656" s="359">
        <v>1.9</v>
      </c>
      <c r="D16656" s="357" t="s">
        <v>5210</v>
      </c>
      <c r="E16656" s="357" t="s">
        <v>5210</v>
      </c>
    </row>
    <row r="16657" spans="1:5" ht="15.6">
      <c r="A16657" s="358" t="s">
        <v>847</v>
      </c>
      <c r="B16657" s="358" t="s">
        <v>15548</v>
      </c>
      <c r="C16657" s="359">
        <v>1.9</v>
      </c>
      <c r="D16657" s="357" t="s">
        <v>5210</v>
      </c>
      <c r="E16657" s="357" t="s">
        <v>5210</v>
      </c>
    </row>
    <row r="16658" spans="1:5" ht="15.6">
      <c r="A16658" s="358" t="s">
        <v>34539</v>
      </c>
      <c r="B16658" s="358" t="s">
        <v>34540</v>
      </c>
      <c r="C16658" s="359">
        <v>1.9</v>
      </c>
      <c r="D16658" s="357" t="s">
        <v>34538</v>
      </c>
      <c r="E16658" s="357" t="s">
        <v>34538</v>
      </c>
    </row>
    <row r="16659" spans="1:5" ht="15.6">
      <c r="A16659" s="358" t="s">
        <v>37774</v>
      </c>
      <c r="B16659" s="358" t="s">
        <v>37775</v>
      </c>
      <c r="C16659" s="359">
        <v>1.9</v>
      </c>
      <c r="D16659" s="357" t="s">
        <v>37773</v>
      </c>
      <c r="E16659" s="357" t="s">
        <v>37773</v>
      </c>
    </row>
    <row r="16660" spans="1:5" ht="15.6">
      <c r="A16660" s="358" t="s">
        <v>17117</v>
      </c>
      <c r="B16660" s="358" t="s">
        <v>17118</v>
      </c>
      <c r="C16660" s="359">
        <v>1.9</v>
      </c>
      <c r="D16660" s="357" t="s">
        <v>6014</v>
      </c>
      <c r="E16660" s="357" t="s">
        <v>6014</v>
      </c>
    </row>
    <row r="16661" spans="1:5" ht="15.6">
      <c r="A16661" s="358" t="s">
        <v>18727</v>
      </c>
      <c r="B16661" s="358" t="s">
        <v>18728</v>
      </c>
      <c r="C16661" s="359">
        <v>1.9</v>
      </c>
      <c r="D16661" s="357" t="s">
        <v>6120</v>
      </c>
      <c r="E16661" s="357" t="s">
        <v>6120</v>
      </c>
    </row>
    <row r="16662" spans="1:5" ht="15.6">
      <c r="A16662" s="358" t="s">
        <v>18727</v>
      </c>
      <c r="B16662" s="358" t="s">
        <v>18728</v>
      </c>
      <c r="C16662" s="359">
        <v>1.9</v>
      </c>
      <c r="D16662" s="357" t="s">
        <v>6120</v>
      </c>
      <c r="E16662" s="357" t="s">
        <v>6120</v>
      </c>
    </row>
    <row r="16663" spans="1:5" ht="15.6">
      <c r="A16663" s="358" t="s">
        <v>18727</v>
      </c>
      <c r="B16663" s="358" t="s">
        <v>18728</v>
      </c>
      <c r="C16663" s="359">
        <v>1.9</v>
      </c>
      <c r="D16663" s="357" t="s">
        <v>6120</v>
      </c>
      <c r="E16663" s="357" t="s">
        <v>6120</v>
      </c>
    </row>
    <row r="16664" spans="1:5" ht="15.6">
      <c r="A16664" s="358" t="s">
        <v>41352</v>
      </c>
      <c r="B16664" s="358" t="s">
        <v>41352</v>
      </c>
      <c r="C16664" s="359">
        <v>1.9</v>
      </c>
      <c r="D16664" s="357" t="s">
        <v>41351</v>
      </c>
      <c r="E16664" s="357" t="s">
        <v>41351</v>
      </c>
    </row>
    <row r="16665" spans="1:5" ht="15.6">
      <c r="A16665" s="358" t="s">
        <v>44791</v>
      </c>
      <c r="B16665" s="358" t="s">
        <v>44792</v>
      </c>
      <c r="C16665" s="359">
        <v>1.9</v>
      </c>
      <c r="D16665" s="357" t="s">
        <v>44790</v>
      </c>
      <c r="E16665" s="357" t="s">
        <v>44790</v>
      </c>
    </row>
    <row r="16666" spans="1:5" ht="15.6">
      <c r="A16666" s="358" t="s">
        <v>21779</v>
      </c>
      <c r="B16666" s="358" t="s">
        <v>21780</v>
      </c>
      <c r="C16666" s="359">
        <v>1.9</v>
      </c>
      <c r="D16666" s="357" t="s">
        <v>8888</v>
      </c>
      <c r="E16666" s="357" t="s">
        <v>8888</v>
      </c>
    </row>
    <row r="16667" spans="1:5" ht="15.6">
      <c r="A16667" s="358" t="s">
        <v>1933</v>
      </c>
      <c r="B16667" s="358" t="s">
        <v>22744</v>
      </c>
      <c r="C16667" s="359">
        <v>1.9</v>
      </c>
      <c r="D16667" s="357" t="s">
        <v>9387</v>
      </c>
      <c r="E16667" s="357" t="s">
        <v>9387</v>
      </c>
    </row>
    <row r="16668" spans="1:5" ht="15.6">
      <c r="A16668" s="358" t="s">
        <v>765</v>
      </c>
      <c r="B16668" s="358" t="s">
        <v>14951</v>
      </c>
      <c r="C16668" s="359">
        <v>1.9</v>
      </c>
      <c r="D16668" s="357" t="s">
        <v>4866</v>
      </c>
      <c r="E16668" s="357" t="s">
        <v>4866</v>
      </c>
    </row>
    <row r="16669" spans="1:5" ht="15.6">
      <c r="A16669" s="358" t="s">
        <v>765</v>
      </c>
      <c r="B16669" s="358" t="s">
        <v>14951</v>
      </c>
      <c r="C16669" s="359">
        <v>1.9</v>
      </c>
      <c r="D16669" s="357" t="s">
        <v>4866</v>
      </c>
      <c r="E16669" s="357" t="s">
        <v>4866</v>
      </c>
    </row>
    <row r="16670" spans="1:5" ht="15.6">
      <c r="A16670" s="358" t="s">
        <v>19467</v>
      </c>
      <c r="B16670" s="358" t="s">
        <v>19468</v>
      </c>
      <c r="C16670" s="359">
        <v>1.9</v>
      </c>
      <c r="D16670" s="357" t="s">
        <v>7250</v>
      </c>
      <c r="E16670" s="357" t="s">
        <v>7250</v>
      </c>
    </row>
    <row r="16671" spans="1:5" ht="15.6">
      <c r="A16671" s="358" t="s">
        <v>19467</v>
      </c>
      <c r="B16671" s="358" t="s">
        <v>19468</v>
      </c>
      <c r="C16671" s="359">
        <v>1.9</v>
      </c>
      <c r="D16671" s="357" t="s">
        <v>7250</v>
      </c>
      <c r="E16671" s="357" t="s">
        <v>7250</v>
      </c>
    </row>
    <row r="16672" spans="1:5" ht="15.6">
      <c r="A16672" s="358" t="s">
        <v>2051</v>
      </c>
      <c r="B16672" s="358" t="s">
        <v>23709</v>
      </c>
      <c r="C16672" s="359">
        <v>1.9</v>
      </c>
      <c r="D16672" s="357" t="s">
        <v>9842</v>
      </c>
      <c r="E16672" s="357" t="s">
        <v>9842</v>
      </c>
    </row>
    <row r="16673" spans="1:5" ht="15.6">
      <c r="A16673" s="358" t="s">
        <v>2051</v>
      </c>
      <c r="B16673" s="358" t="s">
        <v>23709</v>
      </c>
      <c r="C16673" s="359">
        <v>1.9</v>
      </c>
      <c r="D16673" s="357" t="s">
        <v>9842</v>
      </c>
      <c r="E16673" s="357" t="s">
        <v>9842</v>
      </c>
    </row>
    <row r="16674" spans="1:5" ht="15.6">
      <c r="A16674" s="358" t="s">
        <v>36763</v>
      </c>
      <c r="B16674" s="358" t="s">
        <v>36764</v>
      </c>
      <c r="C16674" s="359">
        <v>1.9</v>
      </c>
      <c r="D16674" s="357" t="s">
        <v>36762</v>
      </c>
      <c r="E16674" s="357" t="s">
        <v>36762</v>
      </c>
    </row>
    <row r="16675" spans="1:5" ht="15.6">
      <c r="A16675" s="358" t="s">
        <v>17899</v>
      </c>
      <c r="B16675" s="358" t="s">
        <v>17900</v>
      </c>
      <c r="C16675" s="359">
        <v>1.9</v>
      </c>
      <c r="D16675" s="357" t="s">
        <v>6777</v>
      </c>
      <c r="E16675" s="357" t="s">
        <v>6777</v>
      </c>
    </row>
    <row r="16676" spans="1:5" ht="15.6">
      <c r="A16676" s="358" t="s">
        <v>17899</v>
      </c>
      <c r="B16676" s="358" t="s">
        <v>17900</v>
      </c>
      <c r="C16676" s="359">
        <v>1.9</v>
      </c>
      <c r="D16676" s="357" t="s">
        <v>6777</v>
      </c>
      <c r="E16676" s="357" t="s">
        <v>6777</v>
      </c>
    </row>
    <row r="16677" spans="1:5" ht="15.6">
      <c r="A16677" s="358" t="s">
        <v>17899</v>
      </c>
      <c r="B16677" s="358" t="s">
        <v>17900</v>
      </c>
      <c r="C16677" s="359">
        <v>1.9</v>
      </c>
      <c r="D16677" s="357" t="s">
        <v>6777</v>
      </c>
      <c r="E16677" s="357" t="s">
        <v>6777</v>
      </c>
    </row>
    <row r="16678" spans="1:5" ht="15.6">
      <c r="A16678" s="358" t="s">
        <v>1289</v>
      </c>
      <c r="B16678" s="358" t="s">
        <v>18278</v>
      </c>
      <c r="C16678" s="359">
        <v>1.9</v>
      </c>
      <c r="D16678" s="357" t="s">
        <v>7168</v>
      </c>
      <c r="E16678" s="357" t="s">
        <v>7168</v>
      </c>
    </row>
    <row r="16679" spans="1:5" ht="15.6">
      <c r="A16679" s="358" t="s">
        <v>1461</v>
      </c>
      <c r="B16679" s="358" t="s">
        <v>20175</v>
      </c>
      <c r="C16679" s="359">
        <v>1.9</v>
      </c>
      <c r="D16679" s="357" t="s">
        <v>7889</v>
      </c>
      <c r="E16679" s="357" t="s">
        <v>7889</v>
      </c>
    </row>
    <row r="16680" spans="1:5" ht="15.6">
      <c r="A16680" s="358" t="s">
        <v>1461</v>
      </c>
      <c r="B16680" s="358" t="s">
        <v>20175</v>
      </c>
      <c r="C16680" s="359">
        <v>1.9</v>
      </c>
      <c r="D16680" s="357" t="s">
        <v>7889</v>
      </c>
      <c r="E16680" s="357" t="s">
        <v>7889</v>
      </c>
    </row>
    <row r="16681" spans="1:5" ht="15.6">
      <c r="A16681" s="358" t="s">
        <v>1461</v>
      </c>
      <c r="B16681" s="358" t="s">
        <v>20175</v>
      </c>
      <c r="C16681" s="359">
        <v>1.9</v>
      </c>
      <c r="D16681" s="357" t="s">
        <v>7889</v>
      </c>
      <c r="E16681" s="357" t="s">
        <v>7889</v>
      </c>
    </row>
    <row r="16682" spans="1:5" ht="15.6">
      <c r="A16682" s="358" t="s">
        <v>1461</v>
      </c>
      <c r="B16682" s="358" t="s">
        <v>20175</v>
      </c>
      <c r="C16682" s="359">
        <v>1.9</v>
      </c>
      <c r="D16682" s="357" t="s">
        <v>7889</v>
      </c>
      <c r="E16682" s="357" t="s">
        <v>7889</v>
      </c>
    </row>
    <row r="16683" spans="1:5" ht="15.6">
      <c r="A16683" s="358" t="s">
        <v>20500</v>
      </c>
      <c r="B16683" s="358" t="s">
        <v>20500</v>
      </c>
      <c r="C16683" s="359">
        <v>1.9</v>
      </c>
      <c r="D16683" s="357" t="s">
        <v>7908</v>
      </c>
      <c r="E16683" s="357" t="s">
        <v>7908</v>
      </c>
    </row>
    <row r="16684" spans="1:5" ht="15.6">
      <c r="A16684" s="358" t="s">
        <v>10262</v>
      </c>
      <c r="B16684" s="358" t="s">
        <v>61450</v>
      </c>
      <c r="C16684" s="359">
        <v>1.9</v>
      </c>
      <c r="D16684" s="357" t="s">
        <v>61449</v>
      </c>
      <c r="E16684" s="357" t="s">
        <v>61449</v>
      </c>
    </row>
    <row r="16685" spans="1:5" ht="15.6">
      <c r="A16685" s="358" t="s">
        <v>29437</v>
      </c>
      <c r="B16685" s="358" t="s">
        <v>29438</v>
      </c>
      <c r="C16685" s="359">
        <v>1.9</v>
      </c>
      <c r="D16685" s="357" t="s">
        <v>29436</v>
      </c>
      <c r="E16685" s="357" t="s">
        <v>29436</v>
      </c>
    </row>
    <row r="16686" spans="1:5" ht="15.6">
      <c r="A16686" s="358" t="s">
        <v>533</v>
      </c>
      <c r="B16686" s="358" t="s">
        <v>13101</v>
      </c>
      <c r="C16686" s="359">
        <v>1.9</v>
      </c>
      <c r="D16686" s="357" t="s">
        <v>4008</v>
      </c>
      <c r="E16686" s="357" t="s">
        <v>4008</v>
      </c>
    </row>
    <row r="16687" spans="1:5" ht="15.6">
      <c r="A16687" s="358" t="s">
        <v>533</v>
      </c>
      <c r="B16687" s="358" t="s">
        <v>13101</v>
      </c>
      <c r="C16687" s="359">
        <v>1.9</v>
      </c>
      <c r="D16687" s="357" t="s">
        <v>4008</v>
      </c>
      <c r="E16687" s="357" t="s">
        <v>4008</v>
      </c>
    </row>
    <row r="16688" spans="1:5" ht="15.6">
      <c r="A16688" s="358" t="s">
        <v>14356</v>
      </c>
      <c r="B16688" s="358" t="s">
        <v>14357</v>
      </c>
      <c r="C16688" s="359">
        <v>1.9</v>
      </c>
      <c r="D16688" s="357" t="s">
        <v>4623</v>
      </c>
      <c r="E16688" s="357" t="s">
        <v>4623</v>
      </c>
    </row>
    <row r="16689" spans="1:5" ht="15.6">
      <c r="A16689" s="358" t="s">
        <v>10262</v>
      </c>
      <c r="B16689" s="358" t="s">
        <v>61452</v>
      </c>
      <c r="C16689" s="359">
        <v>1.9</v>
      </c>
      <c r="D16689" s="357" t="s">
        <v>61451</v>
      </c>
      <c r="E16689" s="357" t="s">
        <v>61451</v>
      </c>
    </row>
    <row r="16690" spans="1:5" ht="15.6">
      <c r="A16690" s="358" t="s">
        <v>10262</v>
      </c>
      <c r="B16690" s="358" t="s">
        <v>61452</v>
      </c>
      <c r="C16690" s="359">
        <v>1.9</v>
      </c>
      <c r="D16690" s="357" t="s">
        <v>61451</v>
      </c>
      <c r="E16690" s="357" t="s">
        <v>61451</v>
      </c>
    </row>
    <row r="16691" spans="1:5" ht="15.6">
      <c r="A16691" s="358" t="s">
        <v>22500</v>
      </c>
      <c r="B16691" s="358" t="s">
        <v>22500</v>
      </c>
      <c r="C16691" s="359">
        <v>1.9</v>
      </c>
      <c r="D16691" s="357" t="s">
        <v>9077</v>
      </c>
      <c r="E16691" s="357" t="s">
        <v>9077</v>
      </c>
    </row>
    <row r="16692" spans="1:5" ht="15.6">
      <c r="A16692" s="358" t="s">
        <v>22500</v>
      </c>
      <c r="B16692" s="358" t="s">
        <v>22500</v>
      </c>
      <c r="C16692" s="359">
        <v>1.9</v>
      </c>
      <c r="D16692" s="357" t="s">
        <v>9077</v>
      </c>
      <c r="E16692" s="357" t="s">
        <v>9077</v>
      </c>
    </row>
    <row r="16693" spans="1:5" ht="15.6">
      <c r="A16693" s="358" t="s">
        <v>22503</v>
      </c>
      <c r="B16693" s="358" t="s">
        <v>10262</v>
      </c>
      <c r="C16693" s="359">
        <v>1.9</v>
      </c>
      <c r="D16693" s="357" t="s">
        <v>9117</v>
      </c>
      <c r="E16693" s="357" t="s">
        <v>9117</v>
      </c>
    </row>
    <row r="16694" spans="1:5" ht="15.6">
      <c r="A16694" s="358" t="s">
        <v>10262</v>
      </c>
      <c r="B16694" s="358" t="s">
        <v>25153</v>
      </c>
      <c r="C16694" s="359">
        <v>1.9</v>
      </c>
      <c r="D16694" s="357" t="s">
        <v>25152</v>
      </c>
      <c r="E16694" s="357" t="s">
        <v>25152</v>
      </c>
    </row>
    <row r="16695" spans="1:5" ht="15.6">
      <c r="A16695" s="358" t="s">
        <v>10262</v>
      </c>
      <c r="B16695" s="358" t="s">
        <v>61454</v>
      </c>
      <c r="C16695" s="359">
        <v>1.9</v>
      </c>
      <c r="D16695" s="357" t="s">
        <v>61453</v>
      </c>
      <c r="E16695" s="357" t="s">
        <v>61453</v>
      </c>
    </row>
    <row r="16696" spans="1:5" ht="15.6">
      <c r="A16696" s="358" t="s">
        <v>10262</v>
      </c>
      <c r="B16696" s="358" t="s">
        <v>59886</v>
      </c>
      <c r="C16696" s="359">
        <v>1.9</v>
      </c>
      <c r="D16696" s="357" t="s">
        <v>61455</v>
      </c>
      <c r="E16696" s="357" t="s">
        <v>61455</v>
      </c>
    </row>
    <row r="16697" spans="1:5" ht="15.6">
      <c r="A16697" s="358" t="s">
        <v>10262</v>
      </c>
      <c r="B16697" s="358" t="s">
        <v>59886</v>
      </c>
      <c r="C16697" s="359">
        <v>1.9</v>
      </c>
      <c r="D16697" s="357" t="s">
        <v>61455</v>
      </c>
      <c r="E16697" s="357" t="s">
        <v>61455</v>
      </c>
    </row>
    <row r="16698" spans="1:5" ht="15.6">
      <c r="A16698" s="358" t="s">
        <v>10262</v>
      </c>
      <c r="B16698" s="358" t="s">
        <v>59886</v>
      </c>
      <c r="C16698" s="359">
        <v>1.9</v>
      </c>
      <c r="D16698" s="357" t="s">
        <v>61455</v>
      </c>
      <c r="E16698" s="357" t="s">
        <v>61455</v>
      </c>
    </row>
    <row r="16699" spans="1:5" ht="15.6">
      <c r="A16699" s="358" t="s">
        <v>61457</v>
      </c>
      <c r="B16699" s="358" t="s">
        <v>61458</v>
      </c>
      <c r="C16699" s="359">
        <v>1.9</v>
      </c>
      <c r="D16699" s="357" t="s">
        <v>61456</v>
      </c>
      <c r="E16699" s="357" t="s">
        <v>61456</v>
      </c>
    </row>
    <row r="16700" spans="1:5" ht="15.6">
      <c r="A16700" s="358" t="s">
        <v>44447</v>
      </c>
      <c r="B16700" s="358" t="s">
        <v>44448</v>
      </c>
      <c r="C16700" s="359">
        <v>1.9</v>
      </c>
      <c r="D16700" s="357" t="s">
        <v>44446</v>
      </c>
      <c r="E16700" s="357" t="s">
        <v>44446</v>
      </c>
    </row>
    <row r="16701" spans="1:5" ht="15.6">
      <c r="A16701" s="358" t="s">
        <v>21424</v>
      </c>
      <c r="B16701" s="358" t="s">
        <v>21425</v>
      </c>
      <c r="C16701" s="359">
        <v>1.9</v>
      </c>
      <c r="D16701" s="357" t="s">
        <v>8614</v>
      </c>
      <c r="E16701" s="357" t="s">
        <v>8614</v>
      </c>
    </row>
    <row r="16702" spans="1:5" ht="15.6">
      <c r="A16702" s="358" t="s">
        <v>21424</v>
      </c>
      <c r="B16702" s="358" t="s">
        <v>21425</v>
      </c>
      <c r="C16702" s="359">
        <v>1.9</v>
      </c>
      <c r="D16702" s="357" t="s">
        <v>8614</v>
      </c>
      <c r="E16702" s="357" t="s">
        <v>8614</v>
      </c>
    </row>
    <row r="16703" spans="1:5" ht="15.6">
      <c r="A16703" s="358" t="s">
        <v>21424</v>
      </c>
      <c r="B16703" s="358" t="s">
        <v>21425</v>
      </c>
      <c r="C16703" s="359">
        <v>1.9</v>
      </c>
      <c r="D16703" s="357" t="s">
        <v>8614</v>
      </c>
      <c r="E16703" s="357" t="s">
        <v>8614</v>
      </c>
    </row>
    <row r="16704" spans="1:5" ht="15.6">
      <c r="A16704" s="358" t="s">
        <v>21424</v>
      </c>
      <c r="B16704" s="358" t="s">
        <v>21425</v>
      </c>
      <c r="C16704" s="359">
        <v>1.9</v>
      </c>
      <c r="D16704" s="357" t="s">
        <v>8614</v>
      </c>
      <c r="E16704" s="357" t="s">
        <v>8614</v>
      </c>
    </row>
    <row r="16705" spans="1:5" ht="15.6">
      <c r="A16705" s="358" t="s">
        <v>55012</v>
      </c>
      <c r="B16705" s="358" t="s">
        <v>55013</v>
      </c>
      <c r="C16705" s="359">
        <v>1.9</v>
      </c>
      <c r="D16705" s="357" t="s">
        <v>55011</v>
      </c>
      <c r="E16705" s="357" t="s">
        <v>55011</v>
      </c>
    </row>
    <row r="16706" spans="1:5" ht="15.6">
      <c r="A16706" s="358" t="s">
        <v>12984</v>
      </c>
      <c r="B16706" s="358" t="s">
        <v>12985</v>
      </c>
      <c r="C16706" s="359">
        <v>1.9</v>
      </c>
      <c r="D16706" s="357" t="s">
        <v>3942</v>
      </c>
      <c r="E16706" s="357" t="s">
        <v>3942</v>
      </c>
    </row>
    <row r="16707" spans="1:5" ht="15.6">
      <c r="A16707" s="358" t="s">
        <v>29702</v>
      </c>
      <c r="B16707" s="358" t="s">
        <v>29703</v>
      </c>
      <c r="C16707" s="359">
        <v>1.9</v>
      </c>
      <c r="D16707" s="357" t="s">
        <v>29701</v>
      </c>
      <c r="E16707" s="357" t="s">
        <v>29701</v>
      </c>
    </row>
    <row r="16708" spans="1:5" ht="15.6">
      <c r="A16708" s="358" t="s">
        <v>15348</v>
      </c>
      <c r="B16708" s="358" t="s">
        <v>15349</v>
      </c>
      <c r="C16708" s="359">
        <v>1.9</v>
      </c>
      <c r="D16708" s="357" t="s">
        <v>5145</v>
      </c>
      <c r="E16708" s="357" t="s">
        <v>5145</v>
      </c>
    </row>
    <row r="16709" spans="1:5" ht="15.6">
      <c r="A16709" s="358" t="s">
        <v>15348</v>
      </c>
      <c r="B16709" s="358" t="s">
        <v>15349</v>
      </c>
      <c r="C16709" s="359">
        <v>1.9</v>
      </c>
      <c r="D16709" s="357" t="s">
        <v>5145</v>
      </c>
      <c r="E16709" s="357" t="s">
        <v>5145</v>
      </c>
    </row>
    <row r="16710" spans="1:5" ht="15.6">
      <c r="A16710" s="358" t="s">
        <v>15348</v>
      </c>
      <c r="B16710" s="358" t="s">
        <v>15349</v>
      </c>
      <c r="C16710" s="359">
        <v>1.9</v>
      </c>
      <c r="D16710" s="357" t="s">
        <v>5145</v>
      </c>
      <c r="E16710" s="357" t="s">
        <v>5145</v>
      </c>
    </row>
    <row r="16711" spans="1:5" ht="15.6">
      <c r="A16711" s="358" t="s">
        <v>15481</v>
      </c>
      <c r="B16711" s="358" t="s">
        <v>15482</v>
      </c>
      <c r="C16711" s="359">
        <v>1.9</v>
      </c>
      <c r="D16711" s="357" t="s">
        <v>5157</v>
      </c>
      <c r="E16711" s="357" t="s">
        <v>5157</v>
      </c>
    </row>
    <row r="16712" spans="1:5" ht="15.6">
      <c r="A16712" s="358" t="s">
        <v>15481</v>
      </c>
      <c r="B16712" s="358" t="s">
        <v>15482</v>
      </c>
      <c r="C16712" s="359">
        <v>1.9</v>
      </c>
      <c r="D16712" s="357" t="s">
        <v>5157</v>
      </c>
      <c r="E16712" s="357" t="s">
        <v>5157</v>
      </c>
    </row>
    <row r="16713" spans="1:5" ht="15.6">
      <c r="A16713" s="358" t="s">
        <v>15481</v>
      </c>
      <c r="B16713" s="358" t="s">
        <v>15482</v>
      </c>
      <c r="C16713" s="359">
        <v>1.9</v>
      </c>
      <c r="D16713" s="357" t="s">
        <v>5157</v>
      </c>
      <c r="E16713" s="357" t="s">
        <v>5157</v>
      </c>
    </row>
    <row r="16714" spans="1:5" ht="15.6">
      <c r="A16714" s="358" t="s">
        <v>42033</v>
      </c>
      <c r="B16714" s="358" t="s">
        <v>42034</v>
      </c>
      <c r="C16714" s="359">
        <v>1.9</v>
      </c>
      <c r="D16714" s="357" t="s">
        <v>42032</v>
      </c>
      <c r="E16714" s="357" t="s">
        <v>42032</v>
      </c>
    </row>
    <row r="16715" spans="1:5" ht="15.6">
      <c r="A16715" s="358" t="s">
        <v>44161</v>
      </c>
      <c r="B16715" s="358" t="s">
        <v>44162</v>
      </c>
      <c r="C16715" s="359">
        <v>1.9</v>
      </c>
      <c r="D16715" s="357" t="s">
        <v>44160</v>
      </c>
      <c r="E16715" s="357" t="s">
        <v>44160</v>
      </c>
    </row>
    <row r="16716" spans="1:5" ht="15.6">
      <c r="A16716" s="358" t="s">
        <v>10262</v>
      </c>
      <c r="B16716" s="358" t="s">
        <v>61460</v>
      </c>
      <c r="C16716" s="359">
        <v>1.9</v>
      </c>
      <c r="D16716" s="357" t="s">
        <v>61459</v>
      </c>
      <c r="E16716" s="357" t="s">
        <v>61459</v>
      </c>
    </row>
    <row r="16717" spans="1:5" ht="15.6">
      <c r="A16717" s="358" t="s">
        <v>35809</v>
      </c>
      <c r="B16717" s="358" t="s">
        <v>35809</v>
      </c>
      <c r="C16717" s="359">
        <v>1.9</v>
      </c>
      <c r="D16717" s="357" t="s">
        <v>35808</v>
      </c>
      <c r="E16717" s="357" t="s">
        <v>35808</v>
      </c>
    </row>
    <row r="16718" spans="1:5" ht="15.6">
      <c r="A16718" s="358" t="s">
        <v>41238</v>
      </c>
      <c r="B16718" s="358" t="s">
        <v>41239</v>
      </c>
      <c r="C16718" s="359">
        <v>1.9</v>
      </c>
      <c r="D16718" s="357" t="s">
        <v>41237</v>
      </c>
      <c r="E16718" s="357" t="s">
        <v>41237</v>
      </c>
    </row>
    <row r="16719" spans="1:5" ht="15.6">
      <c r="A16719" s="358" t="s">
        <v>23173</v>
      </c>
      <c r="B16719" s="358" t="s">
        <v>23174</v>
      </c>
      <c r="C16719" s="359">
        <v>1.9</v>
      </c>
      <c r="D16719" s="357" t="s">
        <v>9543</v>
      </c>
      <c r="E16719" s="357" t="s">
        <v>9543</v>
      </c>
    </row>
    <row r="16720" spans="1:5" ht="15.6">
      <c r="A16720" s="358" t="s">
        <v>23173</v>
      </c>
      <c r="B16720" s="358" t="s">
        <v>23174</v>
      </c>
      <c r="C16720" s="359">
        <v>1.9</v>
      </c>
      <c r="D16720" s="357" t="s">
        <v>9543</v>
      </c>
      <c r="E16720" s="357" t="s">
        <v>9543</v>
      </c>
    </row>
    <row r="16721" spans="1:5" ht="15.6">
      <c r="A16721" s="358" t="s">
        <v>10335</v>
      </c>
      <c r="B16721" s="358" t="s">
        <v>10336</v>
      </c>
      <c r="C16721" s="359">
        <v>1.9</v>
      </c>
      <c r="D16721" s="357" t="s">
        <v>2253</v>
      </c>
      <c r="E16721" s="357" t="s">
        <v>2253</v>
      </c>
    </row>
    <row r="16722" spans="1:5" ht="15.6">
      <c r="A16722" s="358" t="s">
        <v>27895</v>
      </c>
      <c r="B16722" s="358" t="s">
        <v>27896</v>
      </c>
      <c r="C16722" s="359">
        <v>1.9</v>
      </c>
      <c r="D16722" s="357" t="s">
        <v>27894</v>
      </c>
      <c r="E16722" s="357" t="s">
        <v>27894</v>
      </c>
    </row>
    <row r="16723" spans="1:5" ht="15.6">
      <c r="A16723" s="358" t="s">
        <v>14420</v>
      </c>
      <c r="B16723" s="358" t="s">
        <v>14421</v>
      </c>
      <c r="C16723" s="359">
        <v>1.9</v>
      </c>
      <c r="D16723" s="357" t="s">
        <v>4677</v>
      </c>
      <c r="E16723" s="357" t="s">
        <v>4677</v>
      </c>
    </row>
    <row r="16724" spans="1:5" ht="15.6">
      <c r="A16724" s="358" t="s">
        <v>34916</v>
      </c>
      <c r="B16724" s="358" t="s">
        <v>34917</v>
      </c>
      <c r="C16724" s="359">
        <v>1.9</v>
      </c>
      <c r="D16724" s="357" t="s">
        <v>34915</v>
      </c>
      <c r="E16724" s="357" t="s">
        <v>34915</v>
      </c>
    </row>
    <row r="16725" spans="1:5" ht="15.6">
      <c r="A16725" s="358" t="s">
        <v>36492</v>
      </c>
      <c r="B16725" s="358" t="s">
        <v>36493</v>
      </c>
      <c r="C16725" s="359">
        <v>1.9</v>
      </c>
      <c r="D16725" s="357" t="s">
        <v>36491</v>
      </c>
      <c r="E16725" s="357" t="s">
        <v>36491</v>
      </c>
    </row>
    <row r="16726" spans="1:5" ht="15.6">
      <c r="A16726" s="358" t="s">
        <v>55059</v>
      </c>
      <c r="B16726" s="358" t="s">
        <v>55060</v>
      </c>
      <c r="C16726" s="359">
        <v>1.9</v>
      </c>
      <c r="D16726" s="357" t="s">
        <v>55058</v>
      </c>
      <c r="E16726" s="357" t="s">
        <v>55058</v>
      </c>
    </row>
    <row r="16727" spans="1:5" ht="15.6">
      <c r="A16727" s="358" t="s">
        <v>37758</v>
      </c>
      <c r="B16727" s="358" t="s">
        <v>54528</v>
      </c>
      <c r="C16727" s="359">
        <v>1.9</v>
      </c>
      <c r="D16727" s="357" t="s">
        <v>37757</v>
      </c>
      <c r="E16727" s="357" t="s">
        <v>37757</v>
      </c>
    </row>
    <row r="16728" spans="1:5" ht="15.6">
      <c r="A16728" s="358" t="s">
        <v>55064</v>
      </c>
      <c r="B16728" s="358" t="s">
        <v>55064</v>
      </c>
      <c r="C16728" s="359">
        <v>1.9</v>
      </c>
      <c r="D16728" s="357" t="s">
        <v>55063</v>
      </c>
      <c r="E16728" s="357" t="s">
        <v>55063</v>
      </c>
    </row>
    <row r="16729" spans="1:5" ht="15.6">
      <c r="A16729" s="358" t="s">
        <v>55064</v>
      </c>
      <c r="B16729" s="358" t="s">
        <v>55064</v>
      </c>
      <c r="C16729" s="359">
        <v>1.9</v>
      </c>
      <c r="D16729" s="357" t="s">
        <v>55063</v>
      </c>
      <c r="E16729" s="357" t="s">
        <v>55063</v>
      </c>
    </row>
    <row r="16730" spans="1:5" ht="15.6">
      <c r="A16730" s="358" t="s">
        <v>55064</v>
      </c>
      <c r="B16730" s="358" t="s">
        <v>55064</v>
      </c>
      <c r="C16730" s="359">
        <v>1.9</v>
      </c>
      <c r="D16730" s="357" t="s">
        <v>55063</v>
      </c>
      <c r="E16730" s="357" t="s">
        <v>55063</v>
      </c>
    </row>
    <row r="16731" spans="1:5" ht="15.6">
      <c r="A16731" s="358" t="s">
        <v>24588</v>
      </c>
      <c r="B16731" s="358" t="s">
        <v>24588</v>
      </c>
      <c r="C16731" s="359">
        <v>1.9</v>
      </c>
      <c r="D16731" s="357" t="s">
        <v>24587</v>
      </c>
      <c r="E16731" s="357" t="s">
        <v>24587</v>
      </c>
    </row>
    <row r="16732" spans="1:5" ht="15.6">
      <c r="A16732" s="358" t="s">
        <v>61462</v>
      </c>
      <c r="B16732" s="358" t="s">
        <v>61462</v>
      </c>
      <c r="C16732" s="359">
        <v>1.9</v>
      </c>
      <c r="D16732" s="357" t="s">
        <v>61461</v>
      </c>
      <c r="E16732" s="357" t="s">
        <v>61461</v>
      </c>
    </row>
    <row r="16733" spans="1:5" ht="15.6">
      <c r="A16733" s="358" t="s">
        <v>61462</v>
      </c>
      <c r="B16733" s="358" t="s">
        <v>61462</v>
      </c>
      <c r="C16733" s="359">
        <v>1.9</v>
      </c>
      <c r="D16733" s="357" t="s">
        <v>61461</v>
      </c>
      <c r="E16733" s="357" t="s">
        <v>61461</v>
      </c>
    </row>
    <row r="16734" spans="1:5" ht="15.6">
      <c r="A16734" s="358" t="s">
        <v>850</v>
      </c>
      <c r="B16734" s="358" t="s">
        <v>15554</v>
      </c>
      <c r="C16734" s="359">
        <v>1.9</v>
      </c>
      <c r="D16734" s="357" t="s">
        <v>5213</v>
      </c>
      <c r="E16734" s="357" t="s">
        <v>5213</v>
      </c>
    </row>
    <row r="16735" spans="1:5" ht="15.6">
      <c r="A16735" s="358" t="s">
        <v>18717</v>
      </c>
      <c r="B16735" s="358" t="s">
        <v>18718</v>
      </c>
      <c r="C16735" s="359">
        <v>1.9</v>
      </c>
      <c r="D16735" s="357" t="s">
        <v>6076</v>
      </c>
      <c r="E16735" s="357" t="s">
        <v>6076</v>
      </c>
    </row>
    <row r="16736" spans="1:5" ht="15.6">
      <c r="A16736" s="358" t="s">
        <v>30255</v>
      </c>
      <c r="B16736" s="358" t="s">
        <v>30256</v>
      </c>
      <c r="C16736" s="359">
        <v>1.9</v>
      </c>
      <c r="D16736" s="357" t="s">
        <v>30254</v>
      </c>
      <c r="E16736" s="357" t="s">
        <v>30254</v>
      </c>
    </row>
    <row r="16737" spans="1:5" ht="15.6">
      <c r="A16737" s="358" t="s">
        <v>30255</v>
      </c>
      <c r="B16737" s="358" t="s">
        <v>30256</v>
      </c>
      <c r="C16737" s="359">
        <v>1.9</v>
      </c>
      <c r="D16737" s="357" t="s">
        <v>30254</v>
      </c>
      <c r="E16737" s="357" t="s">
        <v>30254</v>
      </c>
    </row>
    <row r="16738" spans="1:5" ht="15.6">
      <c r="A16738" s="358" t="s">
        <v>560</v>
      </c>
      <c r="B16738" s="358" t="s">
        <v>13750</v>
      </c>
      <c r="C16738" s="359">
        <v>1.9</v>
      </c>
      <c r="D16738" s="357" t="s">
        <v>4098</v>
      </c>
      <c r="E16738" s="357" t="s">
        <v>4098</v>
      </c>
    </row>
    <row r="16739" spans="1:5" ht="15.6">
      <c r="A16739" s="358" t="s">
        <v>560</v>
      </c>
      <c r="B16739" s="358" t="s">
        <v>13750</v>
      </c>
      <c r="C16739" s="359">
        <v>1.9</v>
      </c>
      <c r="D16739" s="357" t="s">
        <v>4098</v>
      </c>
      <c r="E16739" s="357" t="s">
        <v>4098</v>
      </c>
    </row>
    <row r="16740" spans="1:5" ht="15.6">
      <c r="A16740" s="358" t="s">
        <v>560</v>
      </c>
      <c r="B16740" s="358" t="s">
        <v>13750</v>
      </c>
      <c r="C16740" s="359">
        <v>1.9</v>
      </c>
      <c r="D16740" s="357" t="s">
        <v>4098</v>
      </c>
      <c r="E16740" s="357" t="s">
        <v>4098</v>
      </c>
    </row>
    <row r="16741" spans="1:5" ht="15.6">
      <c r="A16741" s="358" t="s">
        <v>57334</v>
      </c>
      <c r="B16741" s="358" t="s">
        <v>59539</v>
      </c>
      <c r="C16741" s="359">
        <v>1.9</v>
      </c>
      <c r="D16741" s="357" t="s">
        <v>61463</v>
      </c>
      <c r="E16741" s="357" t="s">
        <v>61463</v>
      </c>
    </row>
    <row r="16742" spans="1:5" ht="15.6">
      <c r="A16742" s="358" t="s">
        <v>1044</v>
      </c>
      <c r="B16742" s="358" t="s">
        <v>17447</v>
      </c>
      <c r="C16742" s="359">
        <v>1.9</v>
      </c>
      <c r="D16742" s="357" t="s">
        <v>6299</v>
      </c>
      <c r="E16742" s="357" t="s">
        <v>6299</v>
      </c>
    </row>
    <row r="16743" spans="1:5" ht="15.6">
      <c r="A16743" s="358" t="s">
        <v>17830</v>
      </c>
      <c r="B16743" s="358" t="s">
        <v>17831</v>
      </c>
      <c r="C16743" s="359">
        <v>1.9</v>
      </c>
      <c r="D16743" s="357" t="s">
        <v>6689</v>
      </c>
      <c r="E16743" s="357" t="s">
        <v>6689</v>
      </c>
    </row>
    <row r="16744" spans="1:5" ht="15.6">
      <c r="A16744" s="358" t="s">
        <v>41038</v>
      </c>
      <c r="B16744" s="358" t="s">
        <v>41039</v>
      </c>
      <c r="C16744" s="359">
        <v>1.9</v>
      </c>
      <c r="D16744" s="357" t="s">
        <v>41037</v>
      </c>
      <c r="E16744" s="357" t="s">
        <v>41037</v>
      </c>
    </row>
    <row r="16745" spans="1:5" ht="15.6">
      <c r="A16745" s="358" t="s">
        <v>31180</v>
      </c>
      <c r="B16745" s="358" t="s">
        <v>31180</v>
      </c>
      <c r="C16745" s="359">
        <v>1.9</v>
      </c>
      <c r="D16745" s="357" t="s">
        <v>31179</v>
      </c>
      <c r="E16745" s="357" t="s">
        <v>31179</v>
      </c>
    </row>
    <row r="16746" spans="1:5" ht="15.6">
      <c r="A16746" s="358" t="s">
        <v>45562</v>
      </c>
      <c r="B16746" s="358" t="s">
        <v>45563</v>
      </c>
      <c r="C16746" s="359">
        <v>1.8</v>
      </c>
      <c r="D16746" s="357" t="s">
        <v>45561</v>
      </c>
      <c r="E16746" s="357" t="s">
        <v>45561</v>
      </c>
    </row>
    <row r="16747" spans="1:5" ht="15.6">
      <c r="A16747" s="358" t="s">
        <v>46562</v>
      </c>
      <c r="B16747" s="358" t="s">
        <v>46563</v>
      </c>
      <c r="C16747" s="359">
        <v>1.8</v>
      </c>
      <c r="D16747" s="357" t="s">
        <v>46561</v>
      </c>
      <c r="E16747" s="357" t="s">
        <v>46561</v>
      </c>
    </row>
    <row r="16748" spans="1:5" ht="15.6">
      <c r="A16748" s="358" t="s">
        <v>47628</v>
      </c>
      <c r="B16748" s="358" t="s">
        <v>47629</v>
      </c>
      <c r="C16748" s="359">
        <v>1.8</v>
      </c>
      <c r="D16748" s="357" t="s">
        <v>47627</v>
      </c>
      <c r="E16748" s="357" t="s">
        <v>47627</v>
      </c>
    </row>
    <row r="16749" spans="1:5" ht="15.6">
      <c r="A16749" s="358" t="s">
        <v>47628</v>
      </c>
      <c r="B16749" s="358" t="s">
        <v>47629</v>
      </c>
      <c r="C16749" s="359">
        <v>1.8</v>
      </c>
      <c r="D16749" s="357" t="s">
        <v>47627</v>
      </c>
      <c r="E16749" s="357" t="s">
        <v>47627</v>
      </c>
    </row>
    <row r="16750" spans="1:5" ht="15.6">
      <c r="A16750" s="358" t="s">
        <v>30451</v>
      </c>
      <c r="B16750" s="358" t="s">
        <v>30452</v>
      </c>
      <c r="C16750" s="359">
        <v>1.8</v>
      </c>
      <c r="D16750" s="357" t="s">
        <v>30450</v>
      </c>
      <c r="E16750" s="357" t="s">
        <v>30450</v>
      </c>
    </row>
    <row r="16751" spans="1:5" ht="15.6">
      <c r="A16751" s="358" t="s">
        <v>30451</v>
      </c>
      <c r="B16751" s="358" t="s">
        <v>30452</v>
      </c>
      <c r="C16751" s="359">
        <v>1.8</v>
      </c>
      <c r="D16751" s="357" t="s">
        <v>30450</v>
      </c>
      <c r="E16751" s="357" t="s">
        <v>30450</v>
      </c>
    </row>
    <row r="16752" spans="1:5" ht="15.6">
      <c r="A16752" s="358" t="s">
        <v>44973</v>
      </c>
      <c r="B16752" s="358" t="s">
        <v>61464</v>
      </c>
      <c r="C16752" s="359">
        <v>1.8</v>
      </c>
      <c r="D16752" s="357" t="s">
        <v>44972</v>
      </c>
      <c r="E16752" s="357" t="s">
        <v>44972</v>
      </c>
    </row>
    <row r="16753" spans="1:5" ht="15.6">
      <c r="A16753" s="358" t="s">
        <v>44973</v>
      </c>
      <c r="B16753" s="358" t="s">
        <v>61464</v>
      </c>
      <c r="C16753" s="359">
        <v>1.8</v>
      </c>
      <c r="D16753" s="357" t="s">
        <v>44972</v>
      </c>
      <c r="E16753" s="357" t="s">
        <v>44972</v>
      </c>
    </row>
    <row r="16754" spans="1:5" ht="15.6">
      <c r="A16754" s="358" t="s">
        <v>36044</v>
      </c>
      <c r="B16754" s="358" t="s">
        <v>36045</v>
      </c>
      <c r="C16754" s="359">
        <v>1.8</v>
      </c>
      <c r="D16754" s="357" t="s">
        <v>36043</v>
      </c>
      <c r="E16754" s="357" t="s">
        <v>36043</v>
      </c>
    </row>
    <row r="16755" spans="1:5" ht="15.6">
      <c r="A16755" s="358" t="s">
        <v>36044</v>
      </c>
      <c r="B16755" s="358" t="s">
        <v>36045</v>
      </c>
      <c r="C16755" s="359">
        <v>1.8</v>
      </c>
      <c r="D16755" s="357" t="s">
        <v>36043</v>
      </c>
      <c r="E16755" s="357" t="s">
        <v>36043</v>
      </c>
    </row>
    <row r="16756" spans="1:5" ht="15.6">
      <c r="A16756" s="358" t="s">
        <v>31069</v>
      </c>
      <c r="B16756" s="358" t="s">
        <v>31070</v>
      </c>
      <c r="C16756" s="359">
        <v>1.8</v>
      </c>
      <c r="D16756" s="357" t="s">
        <v>31068</v>
      </c>
      <c r="E16756" s="357" t="s">
        <v>31068</v>
      </c>
    </row>
    <row r="16757" spans="1:5" ht="15.6">
      <c r="A16757" s="358" t="s">
        <v>31069</v>
      </c>
      <c r="B16757" s="358" t="s">
        <v>31070</v>
      </c>
      <c r="C16757" s="359">
        <v>1.8</v>
      </c>
      <c r="D16757" s="357" t="s">
        <v>31068</v>
      </c>
      <c r="E16757" s="357" t="s">
        <v>31068</v>
      </c>
    </row>
    <row r="16758" spans="1:5" ht="15.6">
      <c r="A16758" s="358" t="s">
        <v>24686</v>
      </c>
      <c r="B16758" s="358" t="s">
        <v>24687</v>
      </c>
      <c r="C16758" s="359">
        <v>1.8</v>
      </c>
      <c r="D16758" s="357" t="s">
        <v>24685</v>
      </c>
      <c r="E16758" s="357" t="s">
        <v>24685</v>
      </c>
    </row>
    <row r="16759" spans="1:5" ht="15.6">
      <c r="A16759" s="358" t="s">
        <v>60329</v>
      </c>
      <c r="B16759" s="358" t="s">
        <v>60329</v>
      </c>
      <c r="C16759" s="359">
        <v>1.8</v>
      </c>
      <c r="D16759" s="357" t="s">
        <v>61465</v>
      </c>
      <c r="E16759" s="357" t="s">
        <v>61465</v>
      </c>
    </row>
    <row r="16760" spans="1:5" ht="15.6">
      <c r="A16760" s="358" t="s">
        <v>35640</v>
      </c>
      <c r="B16760" s="358" t="s">
        <v>35641</v>
      </c>
      <c r="C16760" s="359">
        <v>1.8</v>
      </c>
      <c r="D16760" s="357" t="s">
        <v>35639</v>
      </c>
      <c r="E16760" s="357" t="s">
        <v>35639</v>
      </c>
    </row>
    <row r="16761" spans="1:5" ht="15.6">
      <c r="A16761" s="358" t="s">
        <v>10262</v>
      </c>
      <c r="B16761" s="358" t="s">
        <v>33966</v>
      </c>
      <c r="C16761" s="359">
        <v>1.8</v>
      </c>
      <c r="D16761" s="357" t="s">
        <v>33965</v>
      </c>
      <c r="E16761" s="357" t="s">
        <v>33965</v>
      </c>
    </row>
    <row r="16762" spans="1:5" ht="15.6">
      <c r="A16762" s="358" t="s">
        <v>52819</v>
      </c>
      <c r="B16762" s="358" t="s">
        <v>52820</v>
      </c>
      <c r="C16762" s="359">
        <v>1.8</v>
      </c>
      <c r="D16762" s="357" t="s">
        <v>52818</v>
      </c>
      <c r="E16762" s="357" t="s">
        <v>52818</v>
      </c>
    </row>
    <row r="16763" spans="1:5" ht="15.6">
      <c r="A16763" s="358" t="s">
        <v>12227</v>
      </c>
      <c r="B16763" s="358" t="s">
        <v>12228</v>
      </c>
      <c r="C16763" s="359">
        <v>1.8</v>
      </c>
      <c r="D16763" s="357" t="s">
        <v>3042</v>
      </c>
      <c r="E16763" s="357" t="s">
        <v>3042</v>
      </c>
    </row>
    <row r="16764" spans="1:5" ht="15.6">
      <c r="A16764" s="358" t="s">
        <v>10262</v>
      </c>
      <c r="B16764" s="358" t="s">
        <v>24941</v>
      </c>
      <c r="C16764" s="359">
        <v>1.8</v>
      </c>
      <c r="D16764" s="357" t="s">
        <v>24940</v>
      </c>
      <c r="E16764" s="357" t="s">
        <v>24940</v>
      </c>
    </row>
    <row r="16765" spans="1:5" ht="15.6">
      <c r="A16765" s="358" t="s">
        <v>10262</v>
      </c>
      <c r="B16765" s="358" t="s">
        <v>24941</v>
      </c>
      <c r="C16765" s="359">
        <v>1.8</v>
      </c>
      <c r="D16765" s="357" t="s">
        <v>24940</v>
      </c>
      <c r="E16765" s="357" t="s">
        <v>24940</v>
      </c>
    </row>
    <row r="16766" spans="1:5" ht="15.6">
      <c r="A16766" s="358" t="s">
        <v>24517</v>
      </c>
      <c r="B16766" s="358" t="s">
        <v>24517</v>
      </c>
      <c r="C16766" s="359">
        <v>1.8</v>
      </c>
      <c r="D16766" s="357" t="s">
        <v>24516</v>
      </c>
      <c r="E16766" s="357" t="s">
        <v>24516</v>
      </c>
    </row>
    <row r="16767" spans="1:5" ht="15.6">
      <c r="A16767" s="358" t="s">
        <v>32663</v>
      </c>
      <c r="B16767" s="358" t="s">
        <v>32664</v>
      </c>
      <c r="C16767" s="359">
        <v>1.8</v>
      </c>
      <c r="D16767" s="357" t="s">
        <v>32662</v>
      </c>
      <c r="E16767" s="357" t="s">
        <v>32662</v>
      </c>
    </row>
    <row r="16768" spans="1:5" ht="15.6">
      <c r="A16768" s="358" t="s">
        <v>32663</v>
      </c>
      <c r="B16768" s="358" t="s">
        <v>32664</v>
      </c>
      <c r="C16768" s="359">
        <v>1.8</v>
      </c>
      <c r="D16768" s="357" t="s">
        <v>32662</v>
      </c>
      <c r="E16768" s="357" t="s">
        <v>32662</v>
      </c>
    </row>
    <row r="16769" spans="1:5" ht="15.6">
      <c r="A16769" s="358" t="s">
        <v>10262</v>
      </c>
      <c r="B16769" s="358" t="s">
        <v>10535</v>
      </c>
      <c r="C16769" s="359">
        <v>1.8</v>
      </c>
      <c r="D16769" s="357" t="s">
        <v>2450</v>
      </c>
      <c r="E16769" s="357" t="s">
        <v>2450</v>
      </c>
    </row>
    <row r="16770" spans="1:5" ht="15.6">
      <c r="A16770" s="358" t="s">
        <v>10262</v>
      </c>
      <c r="B16770" s="358" t="s">
        <v>10535</v>
      </c>
      <c r="C16770" s="359">
        <v>1.8</v>
      </c>
      <c r="D16770" s="357" t="s">
        <v>2450</v>
      </c>
      <c r="E16770" s="357" t="s">
        <v>2450</v>
      </c>
    </row>
    <row r="16771" spans="1:5" ht="15.6">
      <c r="A16771" s="358" t="s">
        <v>48283</v>
      </c>
      <c r="B16771" s="358" t="s">
        <v>48284</v>
      </c>
      <c r="C16771" s="359">
        <v>1.8</v>
      </c>
      <c r="D16771" s="357" t="s">
        <v>48282</v>
      </c>
      <c r="E16771" s="357" t="s">
        <v>48282</v>
      </c>
    </row>
    <row r="16772" spans="1:5" ht="15.6">
      <c r="A16772" s="358" t="s">
        <v>43239</v>
      </c>
      <c r="B16772" s="358" t="s">
        <v>43240</v>
      </c>
      <c r="C16772" s="359">
        <v>1.8</v>
      </c>
      <c r="D16772" s="357" t="s">
        <v>43238</v>
      </c>
      <c r="E16772" s="357" t="s">
        <v>43238</v>
      </c>
    </row>
    <row r="16773" spans="1:5" ht="15.6">
      <c r="A16773" s="358" t="s">
        <v>43239</v>
      </c>
      <c r="B16773" s="358" t="s">
        <v>43240</v>
      </c>
      <c r="C16773" s="359">
        <v>1.8</v>
      </c>
      <c r="D16773" s="357" t="s">
        <v>43238</v>
      </c>
      <c r="E16773" s="357" t="s">
        <v>43238</v>
      </c>
    </row>
    <row r="16774" spans="1:5" ht="15.6">
      <c r="A16774" s="358" t="s">
        <v>53358</v>
      </c>
      <c r="B16774" s="358" t="s">
        <v>53359</v>
      </c>
      <c r="C16774" s="359">
        <v>1.8</v>
      </c>
      <c r="D16774" s="357" t="s">
        <v>53357</v>
      </c>
      <c r="E16774" s="357" t="s">
        <v>53357</v>
      </c>
    </row>
    <row r="16775" spans="1:5" ht="15.6">
      <c r="A16775" s="358" t="s">
        <v>53358</v>
      </c>
      <c r="B16775" s="358" t="s">
        <v>53359</v>
      </c>
      <c r="C16775" s="359">
        <v>1.8</v>
      </c>
      <c r="D16775" s="357" t="s">
        <v>53357</v>
      </c>
      <c r="E16775" s="357" t="s">
        <v>53357</v>
      </c>
    </row>
    <row r="16776" spans="1:5" ht="15.6">
      <c r="A16776" s="358" t="s">
        <v>20017</v>
      </c>
      <c r="B16776" s="358" t="s">
        <v>20018</v>
      </c>
      <c r="C16776" s="359">
        <v>1.8</v>
      </c>
      <c r="D16776" s="357" t="s">
        <v>7730</v>
      </c>
      <c r="E16776" s="357" t="s">
        <v>7730</v>
      </c>
    </row>
    <row r="16777" spans="1:5" ht="15.6">
      <c r="A16777" s="358" t="s">
        <v>13087</v>
      </c>
      <c r="B16777" s="358" t="s">
        <v>13088</v>
      </c>
      <c r="C16777" s="359">
        <v>1.8</v>
      </c>
      <c r="D16777" s="357" t="s">
        <v>3998</v>
      </c>
      <c r="E16777" s="357" t="s">
        <v>3998</v>
      </c>
    </row>
    <row r="16778" spans="1:5" ht="15.6">
      <c r="A16778" s="358" t="s">
        <v>12962</v>
      </c>
      <c r="B16778" s="358" t="s">
        <v>12963</v>
      </c>
      <c r="C16778" s="359">
        <v>1.8</v>
      </c>
      <c r="D16778" s="357" t="s">
        <v>3912</v>
      </c>
      <c r="E16778" s="357" t="s">
        <v>3912</v>
      </c>
    </row>
    <row r="16779" spans="1:5" ht="15.6">
      <c r="A16779" s="358" t="s">
        <v>40753</v>
      </c>
      <c r="B16779" s="358" t="s">
        <v>40754</v>
      </c>
      <c r="C16779" s="359">
        <v>1.8</v>
      </c>
      <c r="D16779" s="357" t="s">
        <v>40752</v>
      </c>
      <c r="E16779" s="357" t="s">
        <v>40752</v>
      </c>
    </row>
    <row r="16780" spans="1:5" ht="15.6">
      <c r="A16780" s="358" t="s">
        <v>40753</v>
      </c>
      <c r="B16780" s="358" t="s">
        <v>40754</v>
      </c>
      <c r="C16780" s="359">
        <v>1.8</v>
      </c>
      <c r="D16780" s="357" t="s">
        <v>40752</v>
      </c>
      <c r="E16780" s="357" t="s">
        <v>40752</v>
      </c>
    </row>
    <row r="16781" spans="1:5" ht="15.6">
      <c r="A16781" s="358" t="s">
        <v>31165</v>
      </c>
      <c r="B16781" s="358" t="s">
        <v>31166</v>
      </c>
      <c r="C16781" s="359">
        <v>1.8</v>
      </c>
      <c r="D16781" s="357" t="s">
        <v>31164</v>
      </c>
      <c r="E16781" s="357" t="s">
        <v>31164</v>
      </c>
    </row>
    <row r="16782" spans="1:5" ht="15.6">
      <c r="A16782" s="358" t="s">
        <v>31165</v>
      </c>
      <c r="B16782" s="358" t="s">
        <v>31166</v>
      </c>
      <c r="C16782" s="359">
        <v>1.8</v>
      </c>
      <c r="D16782" s="357" t="s">
        <v>31164</v>
      </c>
      <c r="E16782" s="357" t="s">
        <v>31164</v>
      </c>
    </row>
    <row r="16783" spans="1:5" ht="15.6">
      <c r="A16783" s="358" t="s">
        <v>31165</v>
      </c>
      <c r="B16783" s="358" t="s">
        <v>31166</v>
      </c>
      <c r="C16783" s="359">
        <v>1.8</v>
      </c>
      <c r="D16783" s="357" t="s">
        <v>31164</v>
      </c>
      <c r="E16783" s="357" t="s">
        <v>31164</v>
      </c>
    </row>
    <row r="16784" spans="1:5" ht="15.6">
      <c r="A16784" s="358" t="s">
        <v>59983</v>
      </c>
      <c r="B16784" s="358" t="s">
        <v>61467</v>
      </c>
      <c r="C16784" s="359">
        <v>1.8</v>
      </c>
      <c r="D16784" s="357" t="s">
        <v>61466</v>
      </c>
      <c r="E16784" s="357" t="s">
        <v>61466</v>
      </c>
    </row>
    <row r="16785" spans="1:5" ht="15.6">
      <c r="A16785" s="358" t="s">
        <v>44509</v>
      </c>
      <c r="B16785" s="358" t="s">
        <v>44510</v>
      </c>
      <c r="C16785" s="359">
        <v>1.8</v>
      </c>
      <c r="D16785" s="357" t="s">
        <v>44508</v>
      </c>
      <c r="E16785" s="357" t="s">
        <v>44508</v>
      </c>
    </row>
    <row r="16786" spans="1:5" ht="15.6">
      <c r="A16786" s="358" t="s">
        <v>41984</v>
      </c>
      <c r="B16786" s="358" t="s">
        <v>41984</v>
      </c>
      <c r="C16786" s="359">
        <v>1.8</v>
      </c>
      <c r="D16786" s="357" t="s">
        <v>41983</v>
      </c>
      <c r="E16786" s="357" t="s">
        <v>41983</v>
      </c>
    </row>
    <row r="16787" spans="1:5" ht="15.6">
      <c r="A16787" s="358" t="s">
        <v>12930</v>
      </c>
      <c r="B16787" s="358" t="s">
        <v>12931</v>
      </c>
      <c r="C16787" s="359">
        <v>1.8</v>
      </c>
      <c r="D16787" s="357" t="s">
        <v>3889</v>
      </c>
      <c r="E16787" s="357" t="s">
        <v>3889</v>
      </c>
    </row>
    <row r="16788" spans="1:5" ht="15.6">
      <c r="A16788" s="358" t="s">
        <v>12930</v>
      </c>
      <c r="B16788" s="358" t="s">
        <v>12931</v>
      </c>
      <c r="C16788" s="359">
        <v>1.8</v>
      </c>
      <c r="D16788" s="357" t="s">
        <v>3889</v>
      </c>
      <c r="E16788" s="357" t="s">
        <v>3889</v>
      </c>
    </row>
    <row r="16789" spans="1:5" ht="15.6">
      <c r="A16789" s="358" t="s">
        <v>61469</v>
      </c>
      <c r="B16789" s="358" t="s">
        <v>61470</v>
      </c>
      <c r="C16789" s="359">
        <v>1.8</v>
      </c>
      <c r="D16789" s="357" t="s">
        <v>61468</v>
      </c>
      <c r="E16789" s="357" t="s">
        <v>61468</v>
      </c>
    </row>
    <row r="16790" spans="1:5" ht="15.6">
      <c r="A16790" s="358" t="s">
        <v>61472</v>
      </c>
      <c r="B16790" s="358" t="s">
        <v>61473</v>
      </c>
      <c r="C16790" s="359">
        <v>1.8</v>
      </c>
      <c r="D16790" s="357" t="s">
        <v>61471</v>
      </c>
      <c r="E16790" s="357" t="s">
        <v>61471</v>
      </c>
    </row>
    <row r="16791" spans="1:5" ht="15.6">
      <c r="A16791" s="358" t="s">
        <v>61472</v>
      </c>
      <c r="B16791" s="358" t="s">
        <v>61473</v>
      </c>
      <c r="C16791" s="359">
        <v>1.8</v>
      </c>
      <c r="D16791" s="357" t="s">
        <v>61471</v>
      </c>
      <c r="E16791" s="357" t="s">
        <v>61471</v>
      </c>
    </row>
    <row r="16792" spans="1:5" ht="15.6">
      <c r="A16792" s="358" t="s">
        <v>54778</v>
      </c>
      <c r="B16792" s="358" t="s">
        <v>54779</v>
      </c>
      <c r="C16792" s="359">
        <v>1.8</v>
      </c>
      <c r="D16792" s="357" t="s">
        <v>54777</v>
      </c>
      <c r="E16792" s="357" t="s">
        <v>54777</v>
      </c>
    </row>
    <row r="16793" spans="1:5" ht="15.6">
      <c r="A16793" s="358" t="s">
        <v>39234</v>
      </c>
      <c r="B16793" s="358" t="s">
        <v>39235</v>
      </c>
      <c r="C16793" s="359">
        <v>1.8</v>
      </c>
      <c r="D16793" s="357" t="s">
        <v>39233</v>
      </c>
      <c r="E16793" s="357" t="s">
        <v>39233</v>
      </c>
    </row>
    <row r="16794" spans="1:5" ht="15.6">
      <c r="A16794" s="358" t="s">
        <v>39234</v>
      </c>
      <c r="B16794" s="358" t="s">
        <v>39235</v>
      </c>
      <c r="C16794" s="359">
        <v>1.8</v>
      </c>
      <c r="D16794" s="357" t="s">
        <v>39233</v>
      </c>
      <c r="E16794" s="357" t="s">
        <v>39233</v>
      </c>
    </row>
    <row r="16795" spans="1:5" ht="15.6">
      <c r="A16795" s="358" t="s">
        <v>39234</v>
      </c>
      <c r="B16795" s="358" t="s">
        <v>39235</v>
      </c>
      <c r="C16795" s="359">
        <v>1.8</v>
      </c>
      <c r="D16795" s="357" t="s">
        <v>39233</v>
      </c>
      <c r="E16795" s="357" t="s">
        <v>39233</v>
      </c>
    </row>
    <row r="16796" spans="1:5" ht="15.6">
      <c r="A16796" s="358" t="s">
        <v>42233</v>
      </c>
      <c r="B16796" s="358" t="s">
        <v>42234</v>
      </c>
      <c r="C16796" s="359">
        <v>1.8</v>
      </c>
      <c r="D16796" s="357" t="s">
        <v>42232</v>
      </c>
      <c r="E16796" s="357" t="s">
        <v>42232</v>
      </c>
    </row>
    <row r="16797" spans="1:5" ht="15.6">
      <c r="A16797" s="358" t="s">
        <v>11165</v>
      </c>
      <c r="B16797" s="358" t="s">
        <v>11166</v>
      </c>
      <c r="C16797" s="359">
        <v>1.8</v>
      </c>
      <c r="D16797" s="357" t="s">
        <v>2993</v>
      </c>
      <c r="E16797" s="357" t="s">
        <v>2993</v>
      </c>
    </row>
    <row r="16798" spans="1:5" ht="15.6">
      <c r="A16798" s="358" t="s">
        <v>39349</v>
      </c>
      <c r="B16798" s="358" t="s">
        <v>39350</v>
      </c>
      <c r="C16798" s="359">
        <v>1.8</v>
      </c>
      <c r="D16798" s="357" t="s">
        <v>39348</v>
      </c>
      <c r="E16798" s="357" t="s">
        <v>39348</v>
      </c>
    </row>
    <row r="16799" spans="1:5" ht="15.6">
      <c r="A16799" s="358" t="s">
        <v>39352</v>
      </c>
      <c r="B16799" s="358" t="s">
        <v>39353</v>
      </c>
      <c r="C16799" s="359">
        <v>1.8</v>
      </c>
      <c r="D16799" s="357" t="s">
        <v>39351</v>
      </c>
      <c r="E16799" s="357" t="s">
        <v>39351</v>
      </c>
    </row>
    <row r="16800" spans="1:5" ht="15.6">
      <c r="A16800" s="358" t="s">
        <v>39352</v>
      </c>
      <c r="B16800" s="358" t="s">
        <v>39353</v>
      </c>
      <c r="C16800" s="359">
        <v>1.8</v>
      </c>
      <c r="D16800" s="357" t="s">
        <v>39351</v>
      </c>
      <c r="E16800" s="357" t="s">
        <v>39351</v>
      </c>
    </row>
    <row r="16801" spans="1:5" ht="15.6">
      <c r="A16801" s="358" t="s">
        <v>39352</v>
      </c>
      <c r="B16801" s="358" t="s">
        <v>39353</v>
      </c>
      <c r="C16801" s="359">
        <v>1.8</v>
      </c>
      <c r="D16801" s="357" t="s">
        <v>39351</v>
      </c>
      <c r="E16801" s="357" t="s">
        <v>39351</v>
      </c>
    </row>
    <row r="16802" spans="1:5" ht="15.6">
      <c r="A16802" s="358" t="s">
        <v>29090</v>
      </c>
      <c r="B16802" s="358" t="s">
        <v>29091</v>
      </c>
      <c r="C16802" s="359">
        <v>1.8</v>
      </c>
      <c r="D16802" s="357" t="s">
        <v>29089</v>
      </c>
      <c r="E16802" s="357" t="s">
        <v>29089</v>
      </c>
    </row>
    <row r="16803" spans="1:5" ht="15.6">
      <c r="A16803" s="358" t="s">
        <v>29090</v>
      </c>
      <c r="B16803" s="358" t="s">
        <v>29091</v>
      </c>
      <c r="C16803" s="359">
        <v>1.8</v>
      </c>
      <c r="D16803" s="357" t="s">
        <v>29089</v>
      </c>
      <c r="E16803" s="357" t="s">
        <v>29089</v>
      </c>
    </row>
    <row r="16804" spans="1:5" ht="15.6">
      <c r="A16804" s="358" t="s">
        <v>18032</v>
      </c>
      <c r="B16804" s="358" t="s">
        <v>18033</v>
      </c>
      <c r="C16804" s="359">
        <v>1.8</v>
      </c>
      <c r="D16804" s="357" t="s">
        <v>6907</v>
      </c>
      <c r="E16804" s="357" t="s">
        <v>6907</v>
      </c>
    </row>
    <row r="16805" spans="1:5" ht="15.6">
      <c r="A16805" s="358" t="s">
        <v>46896</v>
      </c>
      <c r="B16805" s="358" t="s">
        <v>46897</v>
      </c>
      <c r="C16805" s="359">
        <v>1.8</v>
      </c>
      <c r="D16805" s="357" t="s">
        <v>46895</v>
      </c>
      <c r="E16805" s="357" t="s">
        <v>46895</v>
      </c>
    </row>
    <row r="16806" spans="1:5" ht="15.6">
      <c r="A16806" s="358" t="s">
        <v>45533</v>
      </c>
      <c r="B16806" s="358" t="s">
        <v>45534</v>
      </c>
      <c r="C16806" s="359">
        <v>1.8</v>
      </c>
      <c r="D16806" s="357" t="s">
        <v>45532</v>
      </c>
      <c r="E16806" s="357" t="s">
        <v>45532</v>
      </c>
    </row>
    <row r="16807" spans="1:5" ht="15.6">
      <c r="A16807" s="358" t="s">
        <v>12429</v>
      </c>
      <c r="B16807" s="358" t="s">
        <v>12430</v>
      </c>
      <c r="C16807" s="359">
        <v>1.8</v>
      </c>
      <c r="D16807" s="357" t="s">
        <v>3377</v>
      </c>
      <c r="E16807" s="357" t="s">
        <v>3377</v>
      </c>
    </row>
    <row r="16808" spans="1:5" ht="15.6">
      <c r="A16808" s="358" t="s">
        <v>20733</v>
      </c>
      <c r="B16808" s="358" t="s">
        <v>20734</v>
      </c>
      <c r="C16808" s="359">
        <v>1.8</v>
      </c>
      <c r="D16808" s="357" t="s">
        <v>8216</v>
      </c>
      <c r="E16808" s="357" t="s">
        <v>8216</v>
      </c>
    </row>
    <row r="16809" spans="1:5" ht="15.6">
      <c r="A16809" s="358" t="s">
        <v>46878</v>
      </c>
      <c r="B16809" s="358" t="s">
        <v>46879</v>
      </c>
      <c r="C16809" s="359">
        <v>1.8</v>
      </c>
      <c r="D16809" s="357" t="s">
        <v>46877</v>
      </c>
      <c r="E16809" s="357" t="s">
        <v>46877</v>
      </c>
    </row>
    <row r="16810" spans="1:5" ht="15.6">
      <c r="A16810" s="358" t="s">
        <v>46878</v>
      </c>
      <c r="B16810" s="358" t="s">
        <v>46879</v>
      </c>
      <c r="C16810" s="359">
        <v>1.8</v>
      </c>
      <c r="D16810" s="357" t="s">
        <v>46877</v>
      </c>
      <c r="E16810" s="357" t="s">
        <v>46877</v>
      </c>
    </row>
    <row r="16811" spans="1:5" ht="15.6">
      <c r="A16811" s="358" t="s">
        <v>46878</v>
      </c>
      <c r="B16811" s="358" t="s">
        <v>46879</v>
      </c>
      <c r="C16811" s="359">
        <v>1.8</v>
      </c>
      <c r="D16811" s="357" t="s">
        <v>46877</v>
      </c>
      <c r="E16811" s="357" t="s">
        <v>46877</v>
      </c>
    </row>
    <row r="16812" spans="1:5" ht="15.6">
      <c r="A16812" s="358" t="s">
        <v>46878</v>
      </c>
      <c r="B16812" s="358" t="s">
        <v>46879</v>
      </c>
      <c r="C16812" s="359">
        <v>1.8</v>
      </c>
      <c r="D16812" s="357" t="s">
        <v>46877</v>
      </c>
      <c r="E16812" s="357" t="s">
        <v>46877</v>
      </c>
    </row>
    <row r="16813" spans="1:5" ht="15.6">
      <c r="A16813" s="358" t="s">
        <v>10262</v>
      </c>
      <c r="B16813" s="358" t="s">
        <v>30306</v>
      </c>
      <c r="C16813" s="359">
        <v>1.8</v>
      </c>
      <c r="D16813" s="357" t="s">
        <v>30305</v>
      </c>
      <c r="E16813" s="357" t="s">
        <v>30305</v>
      </c>
    </row>
    <row r="16814" spans="1:5" ht="15.6">
      <c r="A16814" s="358" t="s">
        <v>37369</v>
      </c>
      <c r="B16814" s="358" t="s">
        <v>37370</v>
      </c>
      <c r="C16814" s="359">
        <v>1.8</v>
      </c>
      <c r="D16814" s="357" t="s">
        <v>37368</v>
      </c>
      <c r="E16814" s="357" t="s">
        <v>37368</v>
      </c>
    </row>
    <row r="16815" spans="1:5" ht="15.6">
      <c r="A16815" s="358" t="s">
        <v>37369</v>
      </c>
      <c r="B16815" s="358" t="s">
        <v>37370</v>
      </c>
      <c r="C16815" s="359">
        <v>1.8</v>
      </c>
      <c r="D16815" s="357" t="s">
        <v>37368</v>
      </c>
      <c r="E16815" s="357" t="s">
        <v>37368</v>
      </c>
    </row>
    <row r="16816" spans="1:5" ht="15.6">
      <c r="A16816" s="358" t="s">
        <v>37369</v>
      </c>
      <c r="B16816" s="358" t="s">
        <v>37370</v>
      </c>
      <c r="C16816" s="359">
        <v>1.8</v>
      </c>
      <c r="D16816" s="357" t="s">
        <v>37368</v>
      </c>
      <c r="E16816" s="357" t="s">
        <v>37368</v>
      </c>
    </row>
    <row r="16817" spans="1:5" ht="15.6">
      <c r="A16817" s="358" t="s">
        <v>54953</v>
      </c>
      <c r="B16817" s="358" t="s">
        <v>54954</v>
      </c>
      <c r="C16817" s="359">
        <v>1.8</v>
      </c>
      <c r="D16817" s="357" t="s">
        <v>54952</v>
      </c>
      <c r="E16817" s="357" t="s">
        <v>54952</v>
      </c>
    </row>
    <row r="16818" spans="1:5" ht="15.6">
      <c r="A16818" s="358" t="s">
        <v>54953</v>
      </c>
      <c r="B16818" s="358" t="s">
        <v>54954</v>
      </c>
      <c r="C16818" s="359">
        <v>1.8</v>
      </c>
      <c r="D16818" s="357" t="s">
        <v>54952</v>
      </c>
      <c r="E16818" s="357" t="s">
        <v>54952</v>
      </c>
    </row>
    <row r="16819" spans="1:5" ht="15.6">
      <c r="A16819" s="358" t="s">
        <v>19961</v>
      </c>
      <c r="B16819" s="358" t="s">
        <v>19962</v>
      </c>
      <c r="C16819" s="359">
        <v>1.8</v>
      </c>
      <c r="D16819" s="357" t="s">
        <v>7686</v>
      </c>
      <c r="E16819" s="357" t="s">
        <v>7686</v>
      </c>
    </row>
    <row r="16820" spans="1:5" ht="15.6">
      <c r="A16820" s="358" t="s">
        <v>46280</v>
      </c>
      <c r="B16820" s="358" t="s">
        <v>46281</v>
      </c>
      <c r="C16820" s="359">
        <v>1.8</v>
      </c>
      <c r="D16820" s="357" t="s">
        <v>46279</v>
      </c>
      <c r="E16820" s="357" t="s">
        <v>46279</v>
      </c>
    </row>
    <row r="16821" spans="1:5" ht="15.6">
      <c r="A16821" s="358" t="s">
        <v>26518</v>
      </c>
      <c r="B16821" s="358" t="s">
        <v>26519</v>
      </c>
      <c r="C16821" s="359">
        <v>1.8</v>
      </c>
      <c r="D16821" s="357" t="s">
        <v>26517</v>
      </c>
      <c r="E16821" s="357" t="s">
        <v>26517</v>
      </c>
    </row>
    <row r="16822" spans="1:5" ht="15.6">
      <c r="A16822" s="358" t="s">
        <v>11852</v>
      </c>
      <c r="B16822" s="358" t="s">
        <v>11853</v>
      </c>
      <c r="C16822" s="359">
        <v>1.8</v>
      </c>
      <c r="D16822" s="357" t="s">
        <v>3116</v>
      </c>
      <c r="E16822" s="357" t="s">
        <v>3116</v>
      </c>
    </row>
    <row r="16823" spans="1:5" ht="15.6">
      <c r="A16823" s="358" t="s">
        <v>22685</v>
      </c>
      <c r="B16823" s="358" t="s">
        <v>22685</v>
      </c>
      <c r="C16823" s="359">
        <v>1.8</v>
      </c>
      <c r="D16823" s="357" t="s">
        <v>10101</v>
      </c>
      <c r="E16823" s="357" t="s">
        <v>10101</v>
      </c>
    </row>
    <row r="16824" spans="1:5" ht="15.6">
      <c r="A16824" s="358" t="s">
        <v>50677</v>
      </c>
      <c r="B16824" s="358" t="s">
        <v>50678</v>
      </c>
      <c r="C16824" s="359">
        <v>1.8</v>
      </c>
      <c r="D16824" s="357" t="s">
        <v>50676</v>
      </c>
      <c r="E16824" s="357" t="s">
        <v>50676</v>
      </c>
    </row>
    <row r="16825" spans="1:5" ht="15.6">
      <c r="A16825" s="358" t="s">
        <v>50677</v>
      </c>
      <c r="B16825" s="358" t="s">
        <v>50678</v>
      </c>
      <c r="C16825" s="359">
        <v>1.8</v>
      </c>
      <c r="D16825" s="357" t="s">
        <v>50676</v>
      </c>
      <c r="E16825" s="357" t="s">
        <v>50676</v>
      </c>
    </row>
    <row r="16826" spans="1:5" ht="15.6">
      <c r="A16826" s="358" t="s">
        <v>1678</v>
      </c>
      <c r="B16826" s="358" t="s">
        <v>21373</v>
      </c>
      <c r="C16826" s="359">
        <v>1.8</v>
      </c>
      <c r="D16826" s="357" t="s">
        <v>8573</v>
      </c>
      <c r="E16826" s="357" t="s">
        <v>8573</v>
      </c>
    </row>
    <row r="16827" spans="1:5" ht="15.6">
      <c r="A16827" s="358" t="s">
        <v>47783</v>
      </c>
      <c r="B16827" s="358" t="s">
        <v>47784</v>
      </c>
      <c r="C16827" s="359">
        <v>1.8</v>
      </c>
      <c r="D16827" s="357" t="s">
        <v>47782</v>
      </c>
      <c r="E16827" s="357" t="s">
        <v>47782</v>
      </c>
    </row>
    <row r="16828" spans="1:5" ht="15.6">
      <c r="A16828" s="358" t="s">
        <v>39504</v>
      </c>
      <c r="B16828" s="358" t="s">
        <v>39505</v>
      </c>
      <c r="C16828" s="359">
        <v>1.8</v>
      </c>
      <c r="D16828" s="357" t="s">
        <v>39503</v>
      </c>
      <c r="E16828" s="357" t="s">
        <v>39503</v>
      </c>
    </row>
    <row r="16829" spans="1:5" ht="15.6">
      <c r="A16829" s="358" t="s">
        <v>39504</v>
      </c>
      <c r="B16829" s="358" t="s">
        <v>39505</v>
      </c>
      <c r="C16829" s="359">
        <v>1.8</v>
      </c>
      <c r="D16829" s="357" t="s">
        <v>39503</v>
      </c>
      <c r="E16829" s="357" t="s">
        <v>39503</v>
      </c>
    </row>
    <row r="16830" spans="1:5" ht="15.6">
      <c r="A16830" s="358" t="s">
        <v>39504</v>
      </c>
      <c r="B16830" s="358" t="s">
        <v>39505</v>
      </c>
      <c r="C16830" s="359">
        <v>1.8</v>
      </c>
      <c r="D16830" s="357" t="s">
        <v>39503</v>
      </c>
      <c r="E16830" s="357" t="s">
        <v>39503</v>
      </c>
    </row>
    <row r="16831" spans="1:5" ht="15.6">
      <c r="A16831" s="358" t="s">
        <v>50698</v>
      </c>
      <c r="B16831" s="358" t="s">
        <v>50699</v>
      </c>
      <c r="C16831" s="359">
        <v>1.8</v>
      </c>
      <c r="D16831" s="357" t="s">
        <v>50697</v>
      </c>
      <c r="E16831" s="357" t="s">
        <v>50697</v>
      </c>
    </row>
    <row r="16832" spans="1:5" ht="15.6">
      <c r="A16832" s="358" t="s">
        <v>50698</v>
      </c>
      <c r="B16832" s="358" t="s">
        <v>50699</v>
      </c>
      <c r="C16832" s="359">
        <v>1.8</v>
      </c>
      <c r="D16832" s="357" t="s">
        <v>50697</v>
      </c>
      <c r="E16832" s="357" t="s">
        <v>50697</v>
      </c>
    </row>
    <row r="16833" spans="1:5" ht="15.6">
      <c r="A16833" s="358" t="s">
        <v>19777</v>
      </c>
      <c r="B16833" s="358" t="s">
        <v>19778</v>
      </c>
      <c r="C16833" s="359">
        <v>1.8</v>
      </c>
      <c r="D16833" s="357" t="s">
        <v>7573</v>
      </c>
      <c r="E16833" s="357" t="s">
        <v>7573</v>
      </c>
    </row>
    <row r="16834" spans="1:5" ht="15.6">
      <c r="A16834" s="358" t="s">
        <v>10636</v>
      </c>
      <c r="B16834" s="358" t="s">
        <v>10637</v>
      </c>
      <c r="C16834" s="359">
        <v>1.8</v>
      </c>
      <c r="D16834" s="357" t="s">
        <v>2525</v>
      </c>
      <c r="E16834" s="357" t="s">
        <v>2525</v>
      </c>
    </row>
    <row r="16835" spans="1:5" ht="15.6">
      <c r="A16835" s="358" t="s">
        <v>13110</v>
      </c>
      <c r="B16835" s="358" t="s">
        <v>13111</v>
      </c>
      <c r="C16835" s="359">
        <v>1.8</v>
      </c>
      <c r="D16835" s="357" t="s">
        <v>4020</v>
      </c>
      <c r="E16835" s="357" t="s">
        <v>4020</v>
      </c>
    </row>
    <row r="16836" spans="1:5" ht="15.6">
      <c r="A16836" s="358" t="s">
        <v>13110</v>
      </c>
      <c r="B16836" s="358" t="s">
        <v>13111</v>
      </c>
      <c r="C16836" s="359">
        <v>1.8</v>
      </c>
      <c r="D16836" s="357" t="s">
        <v>4020</v>
      </c>
      <c r="E16836" s="357" t="s">
        <v>4020</v>
      </c>
    </row>
    <row r="16837" spans="1:5" ht="15.6">
      <c r="A16837" s="358" t="s">
        <v>36838</v>
      </c>
      <c r="B16837" s="358" t="s">
        <v>36839</v>
      </c>
      <c r="C16837" s="359">
        <v>1.8</v>
      </c>
      <c r="D16837" s="357" t="s">
        <v>36837</v>
      </c>
      <c r="E16837" s="357" t="s">
        <v>36837</v>
      </c>
    </row>
    <row r="16838" spans="1:5" ht="15.6">
      <c r="A16838" s="358" t="s">
        <v>36838</v>
      </c>
      <c r="B16838" s="358" t="s">
        <v>36839</v>
      </c>
      <c r="C16838" s="359">
        <v>1.8</v>
      </c>
      <c r="D16838" s="357" t="s">
        <v>36837</v>
      </c>
      <c r="E16838" s="357" t="s">
        <v>36837</v>
      </c>
    </row>
    <row r="16839" spans="1:5" ht="15.6">
      <c r="A16839" s="358" t="s">
        <v>19086</v>
      </c>
      <c r="B16839" s="358" t="s">
        <v>19087</v>
      </c>
      <c r="C16839" s="359">
        <v>1.8</v>
      </c>
      <c r="D16839" s="357" t="s">
        <v>6665</v>
      </c>
      <c r="E16839" s="357" t="s">
        <v>6665</v>
      </c>
    </row>
    <row r="16840" spans="1:5" ht="15.6">
      <c r="A16840" s="358" t="s">
        <v>19086</v>
      </c>
      <c r="B16840" s="358" t="s">
        <v>19087</v>
      </c>
      <c r="C16840" s="359">
        <v>1.8</v>
      </c>
      <c r="D16840" s="357" t="s">
        <v>6665</v>
      </c>
      <c r="E16840" s="357" t="s">
        <v>6665</v>
      </c>
    </row>
    <row r="16841" spans="1:5" ht="15.6">
      <c r="A16841" s="358" t="s">
        <v>19086</v>
      </c>
      <c r="B16841" s="358" t="s">
        <v>19087</v>
      </c>
      <c r="C16841" s="359">
        <v>1.8</v>
      </c>
      <c r="D16841" s="357" t="s">
        <v>6665</v>
      </c>
      <c r="E16841" s="357" t="s">
        <v>6665</v>
      </c>
    </row>
    <row r="16842" spans="1:5" ht="15.6">
      <c r="A16842" s="358" t="s">
        <v>36293</v>
      </c>
      <c r="B16842" s="358" t="s">
        <v>36294</v>
      </c>
      <c r="C16842" s="359">
        <v>1.8</v>
      </c>
      <c r="D16842" s="357" t="s">
        <v>36292</v>
      </c>
      <c r="E16842" s="357" t="s">
        <v>36292</v>
      </c>
    </row>
    <row r="16843" spans="1:5" ht="15.6">
      <c r="A16843" s="358" t="s">
        <v>39902</v>
      </c>
      <c r="B16843" s="358" t="s">
        <v>39903</v>
      </c>
      <c r="C16843" s="359">
        <v>1.8</v>
      </c>
      <c r="D16843" s="357" t="s">
        <v>39901</v>
      </c>
      <c r="E16843" s="357" t="s">
        <v>39901</v>
      </c>
    </row>
    <row r="16844" spans="1:5" ht="15.6">
      <c r="A16844" s="358" t="s">
        <v>40331</v>
      </c>
      <c r="B16844" s="358" t="s">
        <v>40332</v>
      </c>
      <c r="C16844" s="359">
        <v>1.8</v>
      </c>
      <c r="D16844" s="357" t="s">
        <v>40330</v>
      </c>
      <c r="E16844" s="357" t="s">
        <v>40330</v>
      </c>
    </row>
    <row r="16845" spans="1:5" ht="15.6">
      <c r="A16845" s="358" t="s">
        <v>22354</v>
      </c>
      <c r="B16845" s="358" t="s">
        <v>22355</v>
      </c>
      <c r="C16845" s="359">
        <v>1.8</v>
      </c>
      <c r="D16845" s="357" t="s">
        <v>9137</v>
      </c>
      <c r="E16845" s="357" t="s">
        <v>9137</v>
      </c>
    </row>
    <row r="16846" spans="1:5" ht="15.6">
      <c r="A16846" s="358" t="s">
        <v>22354</v>
      </c>
      <c r="B16846" s="358" t="s">
        <v>22355</v>
      </c>
      <c r="C16846" s="359">
        <v>1.8</v>
      </c>
      <c r="D16846" s="357" t="s">
        <v>9137</v>
      </c>
      <c r="E16846" s="357" t="s">
        <v>9137</v>
      </c>
    </row>
    <row r="16847" spans="1:5" ht="15.6">
      <c r="A16847" s="358" t="s">
        <v>10381</v>
      </c>
      <c r="B16847" s="358" t="s">
        <v>10382</v>
      </c>
      <c r="C16847" s="359">
        <v>1.8</v>
      </c>
      <c r="D16847" s="357" t="s">
        <v>2291</v>
      </c>
      <c r="E16847" s="357" t="s">
        <v>2291</v>
      </c>
    </row>
    <row r="16848" spans="1:5" ht="15.6">
      <c r="A16848" s="358" t="s">
        <v>49868</v>
      </c>
      <c r="B16848" s="358" t="s">
        <v>49869</v>
      </c>
      <c r="C16848" s="359">
        <v>1.8</v>
      </c>
      <c r="D16848" s="357" t="s">
        <v>49867</v>
      </c>
      <c r="E16848" s="357" t="s">
        <v>49867</v>
      </c>
    </row>
    <row r="16849" spans="1:5" ht="15.6">
      <c r="A16849" s="358" t="s">
        <v>42350</v>
      </c>
      <c r="B16849" s="358" t="s">
        <v>42351</v>
      </c>
      <c r="C16849" s="359">
        <v>1.8</v>
      </c>
      <c r="D16849" s="357" t="s">
        <v>42349</v>
      </c>
      <c r="E16849" s="357" t="s">
        <v>42349</v>
      </c>
    </row>
    <row r="16850" spans="1:5" ht="15.6">
      <c r="A16850" s="358" t="s">
        <v>10262</v>
      </c>
      <c r="B16850" s="358" t="s">
        <v>42369</v>
      </c>
      <c r="C16850" s="359">
        <v>1.8</v>
      </c>
      <c r="D16850" s="357" t="s">
        <v>42368</v>
      </c>
      <c r="E16850" s="357" t="s">
        <v>42368</v>
      </c>
    </row>
    <row r="16851" spans="1:5" ht="15.6">
      <c r="A16851" s="358" t="s">
        <v>20474</v>
      </c>
      <c r="B16851" s="358" t="s">
        <v>20475</v>
      </c>
      <c r="C16851" s="359">
        <v>1.8</v>
      </c>
      <c r="D16851" s="357" t="s">
        <v>7886</v>
      </c>
      <c r="E16851" s="357" t="s">
        <v>7886</v>
      </c>
    </row>
    <row r="16852" spans="1:5" ht="15.6">
      <c r="A16852" s="358" t="s">
        <v>26908</v>
      </c>
      <c r="B16852" s="358" t="s">
        <v>26909</v>
      </c>
      <c r="C16852" s="359">
        <v>1.8</v>
      </c>
      <c r="D16852" s="357" t="s">
        <v>26907</v>
      </c>
      <c r="E16852" s="357" t="s">
        <v>26907</v>
      </c>
    </row>
    <row r="16853" spans="1:5" ht="15.6">
      <c r="A16853" s="358" t="s">
        <v>42801</v>
      </c>
      <c r="B16853" s="358" t="s">
        <v>42802</v>
      </c>
      <c r="C16853" s="359">
        <v>1.8</v>
      </c>
      <c r="D16853" s="357" t="s">
        <v>42800</v>
      </c>
      <c r="E16853" s="357" t="s">
        <v>42800</v>
      </c>
    </row>
    <row r="16854" spans="1:5" ht="15.6">
      <c r="A16854" s="358" t="s">
        <v>42801</v>
      </c>
      <c r="B16854" s="358" t="s">
        <v>42802</v>
      </c>
      <c r="C16854" s="359">
        <v>1.8</v>
      </c>
      <c r="D16854" s="357" t="s">
        <v>42800</v>
      </c>
      <c r="E16854" s="357" t="s">
        <v>42800</v>
      </c>
    </row>
    <row r="16855" spans="1:5" ht="15.6">
      <c r="A16855" s="358" t="s">
        <v>20740</v>
      </c>
      <c r="B16855" s="358" t="s">
        <v>20741</v>
      </c>
      <c r="C16855" s="359">
        <v>1.8</v>
      </c>
      <c r="D16855" s="357" t="s">
        <v>8220</v>
      </c>
      <c r="E16855" s="357" t="s">
        <v>8220</v>
      </c>
    </row>
    <row r="16856" spans="1:5" ht="15.6">
      <c r="A16856" s="358" t="s">
        <v>20740</v>
      </c>
      <c r="B16856" s="358" t="s">
        <v>20741</v>
      </c>
      <c r="C16856" s="359">
        <v>1.8</v>
      </c>
      <c r="D16856" s="357" t="s">
        <v>8220</v>
      </c>
      <c r="E16856" s="357" t="s">
        <v>8220</v>
      </c>
    </row>
    <row r="16857" spans="1:5" ht="15.6">
      <c r="A16857" s="358" t="s">
        <v>50385</v>
      </c>
      <c r="B16857" s="358" t="s">
        <v>50386</v>
      </c>
      <c r="C16857" s="359">
        <v>1.8</v>
      </c>
      <c r="D16857" s="357" t="s">
        <v>50384</v>
      </c>
      <c r="E16857" s="357" t="s">
        <v>50384</v>
      </c>
    </row>
    <row r="16858" spans="1:5" ht="15.6">
      <c r="A16858" s="358" t="s">
        <v>50385</v>
      </c>
      <c r="B16858" s="358" t="s">
        <v>50386</v>
      </c>
      <c r="C16858" s="359">
        <v>1.8</v>
      </c>
      <c r="D16858" s="357" t="s">
        <v>50384</v>
      </c>
      <c r="E16858" s="357" t="s">
        <v>50384</v>
      </c>
    </row>
    <row r="16859" spans="1:5" ht="15.6">
      <c r="A16859" s="358" t="s">
        <v>47239</v>
      </c>
      <c r="B16859" s="358" t="s">
        <v>47239</v>
      </c>
      <c r="C16859" s="359">
        <v>1.8</v>
      </c>
      <c r="D16859" s="357" t="s">
        <v>47238</v>
      </c>
      <c r="E16859" s="357" t="s">
        <v>47238</v>
      </c>
    </row>
    <row r="16860" spans="1:5" ht="15.6">
      <c r="A16860" s="358" t="s">
        <v>37229</v>
      </c>
      <c r="B16860" s="358" t="s">
        <v>37230</v>
      </c>
      <c r="C16860" s="359">
        <v>1.8</v>
      </c>
      <c r="D16860" s="357" t="s">
        <v>37228</v>
      </c>
      <c r="E16860" s="357" t="s">
        <v>37228</v>
      </c>
    </row>
    <row r="16861" spans="1:5" ht="15.6">
      <c r="A16861" s="358" t="s">
        <v>20196</v>
      </c>
      <c r="B16861" s="358" t="s">
        <v>20197</v>
      </c>
      <c r="C16861" s="359">
        <v>1.8</v>
      </c>
      <c r="D16861" s="357" t="s">
        <v>20195</v>
      </c>
      <c r="E16861" s="357" t="s">
        <v>20195</v>
      </c>
    </row>
    <row r="16862" spans="1:5" ht="15.6">
      <c r="A16862" s="358" t="s">
        <v>1838</v>
      </c>
      <c r="B16862" s="358" t="s">
        <v>22187</v>
      </c>
      <c r="C16862" s="359">
        <v>1.8</v>
      </c>
      <c r="D16862" s="357" t="s">
        <v>8968</v>
      </c>
      <c r="E16862" s="357" t="s">
        <v>8968</v>
      </c>
    </row>
    <row r="16863" spans="1:5" ht="15.6">
      <c r="A16863" s="358" t="s">
        <v>10383</v>
      </c>
      <c r="B16863" s="358" t="s">
        <v>10384</v>
      </c>
      <c r="C16863" s="359">
        <v>1.8</v>
      </c>
      <c r="D16863" s="357" t="s">
        <v>2292</v>
      </c>
      <c r="E16863" s="357" t="s">
        <v>2292</v>
      </c>
    </row>
    <row r="16864" spans="1:5" ht="15.6">
      <c r="A16864" s="358" t="s">
        <v>29306</v>
      </c>
      <c r="B16864" s="358" t="s">
        <v>29307</v>
      </c>
      <c r="C16864" s="359">
        <v>1.8</v>
      </c>
      <c r="D16864" s="357" t="s">
        <v>29305</v>
      </c>
      <c r="E16864" s="357" t="s">
        <v>29305</v>
      </c>
    </row>
    <row r="16865" spans="1:5" ht="15.6">
      <c r="A16865" s="358" t="s">
        <v>34393</v>
      </c>
      <c r="B16865" s="358" t="s">
        <v>34394</v>
      </c>
      <c r="C16865" s="359">
        <v>1.8</v>
      </c>
      <c r="D16865" s="357" t="s">
        <v>34392</v>
      </c>
      <c r="E16865" s="357" t="s">
        <v>34392</v>
      </c>
    </row>
    <row r="16866" spans="1:5" ht="15.6">
      <c r="A16866" s="358" t="s">
        <v>34393</v>
      </c>
      <c r="B16866" s="358" t="s">
        <v>34394</v>
      </c>
      <c r="C16866" s="359">
        <v>1.8</v>
      </c>
      <c r="D16866" s="357" t="s">
        <v>34392</v>
      </c>
      <c r="E16866" s="357" t="s">
        <v>34392</v>
      </c>
    </row>
    <row r="16867" spans="1:5" ht="15.6">
      <c r="A16867" s="358" t="s">
        <v>15634</v>
      </c>
      <c r="B16867" s="358" t="s">
        <v>15635</v>
      </c>
      <c r="C16867" s="359">
        <v>1.8</v>
      </c>
      <c r="D16867" s="357" t="s">
        <v>5290</v>
      </c>
      <c r="E16867" s="357" t="s">
        <v>5290</v>
      </c>
    </row>
    <row r="16868" spans="1:5" ht="15.6">
      <c r="A16868" s="358" t="s">
        <v>38697</v>
      </c>
      <c r="B16868" s="358" t="s">
        <v>38698</v>
      </c>
      <c r="C16868" s="359">
        <v>1.8</v>
      </c>
      <c r="D16868" s="357" t="s">
        <v>38696</v>
      </c>
      <c r="E16868" s="357" t="s">
        <v>38696</v>
      </c>
    </row>
    <row r="16869" spans="1:5" ht="15.6">
      <c r="A16869" s="358" t="s">
        <v>46186</v>
      </c>
      <c r="B16869" s="358" t="s">
        <v>46187</v>
      </c>
      <c r="C16869" s="359">
        <v>1.8</v>
      </c>
      <c r="D16869" s="357" t="s">
        <v>46185</v>
      </c>
      <c r="E16869" s="357" t="s">
        <v>46185</v>
      </c>
    </row>
    <row r="16870" spans="1:5" ht="15.6">
      <c r="A16870" s="358" t="s">
        <v>46186</v>
      </c>
      <c r="B16870" s="358" t="s">
        <v>46187</v>
      </c>
      <c r="C16870" s="359">
        <v>1.8</v>
      </c>
      <c r="D16870" s="357" t="s">
        <v>46185</v>
      </c>
      <c r="E16870" s="357" t="s">
        <v>46185</v>
      </c>
    </row>
    <row r="16871" spans="1:5" ht="15.6">
      <c r="A16871" s="358" t="s">
        <v>22578</v>
      </c>
      <c r="B16871" s="358" t="s">
        <v>22579</v>
      </c>
      <c r="C16871" s="359">
        <v>1.8</v>
      </c>
      <c r="D16871" s="357" t="s">
        <v>9237</v>
      </c>
      <c r="E16871" s="357" t="s">
        <v>9237</v>
      </c>
    </row>
    <row r="16872" spans="1:5" ht="15.6">
      <c r="A16872" s="358" t="s">
        <v>22578</v>
      </c>
      <c r="B16872" s="358" t="s">
        <v>22579</v>
      </c>
      <c r="C16872" s="359">
        <v>1.8</v>
      </c>
      <c r="D16872" s="357" t="s">
        <v>9237</v>
      </c>
      <c r="E16872" s="357" t="s">
        <v>9237</v>
      </c>
    </row>
    <row r="16873" spans="1:5" ht="15.6">
      <c r="A16873" s="358" t="s">
        <v>26393</v>
      </c>
      <c r="B16873" s="358" t="s">
        <v>26394</v>
      </c>
      <c r="C16873" s="359">
        <v>1.8</v>
      </c>
      <c r="D16873" s="357" t="s">
        <v>26392</v>
      </c>
      <c r="E16873" s="357" t="s">
        <v>26392</v>
      </c>
    </row>
    <row r="16874" spans="1:5" ht="15.6">
      <c r="A16874" s="358" t="s">
        <v>18653</v>
      </c>
      <c r="B16874" s="358" t="s">
        <v>18654</v>
      </c>
      <c r="C16874" s="359">
        <v>1.8</v>
      </c>
      <c r="D16874" s="357" t="s">
        <v>7427</v>
      </c>
      <c r="E16874" s="357" t="s">
        <v>7427</v>
      </c>
    </row>
    <row r="16875" spans="1:5" ht="15.6">
      <c r="A16875" s="358" t="s">
        <v>18653</v>
      </c>
      <c r="B16875" s="358" t="s">
        <v>18654</v>
      </c>
      <c r="C16875" s="359">
        <v>1.8</v>
      </c>
      <c r="D16875" s="357" t="s">
        <v>7427</v>
      </c>
      <c r="E16875" s="357" t="s">
        <v>7427</v>
      </c>
    </row>
    <row r="16876" spans="1:5" ht="15.6">
      <c r="A16876" s="358" t="s">
        <v>18653</v>
      </c>
      <c r="B16876" s="358" t="s">
        <v>18654</v>
      </c>
      <c r="C16876" s="359">
        <v>1.8</v>
      </c>
      <c r="D16876" s="357" t="s">
        <v>7427</v>
      </c>
      <c r="E16876" s="357" t="s">
        <v>7427</v>
      </c>
    </row>
    <row r="16877" spans="1:5" ht="15.6">
      <c r="A16877" s="358" t="s">
        <v>18653</v>
      </c>
      <c r="B16877" s="358" t="s">
        <v>18654</v>
      </c>
      <c r="C16877" s="359">
        <v>1.8</v>
      </c>
      <c r="D16877" s="357" t="s">
        <v>7427</v>
      </c>
      <c r="E16877" s="357" t="s">
        <v>7427</v>
      </c>
    </row>
    <row r="16878" spans="1:5" ht="15.6">
      <c r="A16878" s="358" t="s">
        <v>21133</v>
      </c>
      <c r="B16878" s="358" t="s">
        <v>21134</v>
      </c>
      <c r="C16878" s="359">
        <v>1.8</v>
      </c>
      <c r="D16878" s="357" t="s">
        <v>8407</v>
      </c>
      <c r="E16878" s="357" t="s">
        <v>8407</v>
      </c>
    </row>
    <row r="16879" spans="1:5" ht="15.6">
      <c r="A16879" s="358" t="s">
        <v>21133</v>
      </c>
      <c r="B16879" s="358" t="s">
        <v>21134</v>
      </c>
      <c r="C16879" s="359">
        <v>1.8</v>
      </c>
      <c r="D16879" s="357" t="s">
        <v>8407</v>
      </c>
      <c r="E16879" s="357" t="s">
        <v>8407</v>
      </c>
    </row>
    <row r="16880" spans="1:5" ht="15.6">
      <c r="A16880" s="358" t="s">
        <v>10262</v>
      </c>
      <c r="B16880" s="358" t="s">
        <v>46376</v>
      </c>
      <c r="C16880" s="359">
        <v>1.8</v>
      </c>
      <c r="D16880" s="357" t="s">
        <v>46375</v>
      </c>
      <c r="E16880" s="357" t="s">
        <v>46375</v>
      </c>
    </row>
    <row r="16881" spans="1:5" ht="15.6">
      <c r="A16881" s="358" t="s">
        <v>10262</v>
      </c>
      <c r="B16881" s="358" t="s">
        <v>48408</v>
      </c>
      <c r="C16881" s="359">
        <v>1.8</v>
      </c>
      <c r="D16881" s="357" t="s">
        <v>48407</v>
      </c>
      <c r="E16881" s="357" t="s">
        <v>48407</v>
      </c>
    </row>
    <row r="16882" spans="1:5" ht="15.6">
      <c r="A16882" s="358" t="s">
        <v>10262</v>
      </c>
      <c r="B16882" s="358" t="s">
        <v>48408</v>
      </c>
      <c r="C16882" s="359">
        <v>1.8</v>
      </c>
      <c r="D16882" s="357" t="s">
        <v>48407</v>
      </c>
      <c r="E16882" s="357" t="s">
        <v>48407</v>
      </c>
    </row>
    <row r="16883" spans="1:5" ht="15.6">
      <c r="A16883" s="358" t="s">
        <v>27653</v>
      </c>
      <c r="B16883" s="358" t="s">
        <v>27654</v>
      </c>
      <c r="C16883" s="359">
        <v>1.8</v>
      </c>
      <c r="D16883" s="357" t="s">
        <v>27652</v>
      </c>
      <c r="E16883" s="357" t="s">
        <v>27652</v>
      </c>
    </row>
    <row r="16884" spans="1:5" ht="15.6">
      <c r="A16884" s="358" t="s">
        <v>32112</v>
      </c>
      <c r="B16884" s="358" t="s">
        <v>32113</v>
      </c>
      <c r="C16884" s="359">
        <v>1.8</v>
      </c>
      <c r="D16884" s="357" t="s">
        <v>32111</v>
      </c>
      <c r="E16884" s="357" t="s">
        <v>32111</v>
      </c>
    </row>
    <row r="16885" spans="1:5" ht="15.6">
      <c r="A16885" s="358" t="s">
        <v>40123</v>
      </c>
      <c r="B16885" s="358" t="s">
        <v>40123</v>
      </c>
      <c r="C16885" s="359">
        <v>1.8</v>
      </c>
      <c r="D16885" s="357" t="s">
        <v>40122</v>
      </c>
      <c r="E16885" s="357" t="s">
        <v>40122</v>
      </c>
    </row>
    <row r="16886" spans="1:5" ht="15.6">
      <c r="A16886" s="358" t="s">
        <v>31146</v>
      </c>
      <c r="B16886" s="358" t="s">
        <v>31147</v>
      </c>
      <c r="C16886" s="359">
        <v>1.8</v>
      </c>
      <c r="D16886" s="357" t="s">
        <v>31145</v>
      </c>
      <c r="E16886" s="357" t="s">
        <v>31145</v>
      </c>
    </row>
    <row r="16887" spans="1:5" ht="15.6">
      <c r="A16887" s="358" t="s">
        <v>38605</v>
      </c>
      <c r="B16887" s="358" t="s">
        <v>38606</v>
      </c>
      <c r="C16887" s="359">
        <v>1.8</v>
      </c>
      <c r="D16887" s="357" t="s">
        <v>38604</v>
      </c>
      <c r="E16887" s="357" t="s">
        <v>38604</v>
      </c>
    </row>
    <row r="16888" spans="1:5" ht="15.6">
      <c r="A16888" s="358" t="s">
        <v>51515</v>
      </c>
      <c r="B16888" s="358" t="s">
        <v>51516</v>
      </c>
      <c r="C16888" s="359">
        <v>1.8</v>
      </c>
      <c r="D16888" s="357" t="s">
        <v>51514</v>
      </c>
      <c r="E16888" s="357" t="s">
        <v>51514</v>
      </c>
    </row>
    <row r="16889" spans="1:5" ht="15.6">
      <c r="A16889" s="358" t="s">
        <v>51515</v>
      </c>
      <c r="B16889" s="358" t="s">
        <v>51516</v>
      </c>
      <c r="C16889" s="359">
        <v>1.8</v>
      </c>
      <c r="D16889" s="357" t="s">
        <v>51514</v>
      </c>
      <c r="E16889" s="357" t="s">
        <v>51514</v>
      </c>
    </row>
    <row r="16890" spans="1:5" ht="15.6">
      <c r="A16890" s="358" t="s">
        <v>26064</v>
      </c>
      <c r="B16890" s="358" t="s">
        <v>26065</v>
      </c>
      <c r="C16890" s="359">
        <v>1.8</v>
      </c>
      <c r="D16890" s="357" t="s">
        <v>54841</v>
      </c>
      <c r="E16890" s="357" t="s">
        <v>54841</v>
      </c>
    </row>
    <row r="16891" spans="1:5" ht="15.6">
      <c r="A16891" s="358" t="s">
        <v>35579</v>
      </c>
      <c r="B16891" s="358" t="s">
        <v>35580</v>
      </c>
      <c r="C16891" s="359">
        <v>1.8</v>
      </c>
      <c r="D16891" s="357" t="s">
        <v>35578</v>
      </c>
      <c r="E16891" s="357" t="s">
        <v>35578</v>
      </c>
    </row>
    <row r="16892" spans="1:5" ht="15.6">
      <c r="A16892" s="358" t="s">
        <v>41989</v>
      </c>
      <c r="B16892" s="358" t="s">
        <v>41990</v>
      </c>
      <c r="C16892" s="359">
        <v>1.8</v>
      </c>
      <c r="D16892" s="357" t="s">
        <v>41988</v>
      </c>
      <c r="E16892" s="357" t="s">
        <v>41988</v>
      </c>
    </row>
    <row r="16893" spans="1:5" ht="15.6">
      <c r="A16893" s="358" t="s">
        <v>23692</v>
      </c>
      <c r="B16893" s="358" t="s">
        <v>23693</v>
      </c>
      <c r="C16893" s="359">
        <v>1.8</v>
      </c>
      <c r="D16893" s="357" t="s">
        <v>9795</v>
      </c>
      <c r="E16893" s="357" t="s">
        <v>9795</v>
      </c>
    </row>
    <row r="16894" spans="1:5" ht="15.6">
      <c r="A16894" s="358" t="s">
        <v>14414</v>
      </c>
      <c r="B16894" s="358" t="s">
        <v>14415</v>
      </c>
      <c r="C16894" s="359">
        <v>1.8</v>
      </c>
      <c r="D16894" s="357" t="s">
        <v>4672</v>
      </c>
      <c r="E16894" s="357" t="s">
        <v>4672</v>
      </c>
    </row>
    <row r="16895" spans="1:5" ht="15.6">
      <c r="A16895" s="358" t="s">
        <v>14414</v>
      </c>
      <c r="B16895" s="358" t="s">
        <v>14415</v>
      </c>
      <c r="C16895" s="359">
        <v>1.8</v>
      </c>
      <c r="D16895" s="357" t="s">
        <v>4672</v>
      </c>
      <c r="E16895" s="357" t="s">
        <v>4672</v>
      </c>
    </row>
    <row r="16896" spans="1:5" ht="15.6">
      <c r="A16896" s="358" t="s">
        <v>37604</v>
      </c>
      <c r="B16896" s="358" t="s">
        <v>37605</v>
      </c>
      <c r="C16896" s="359">
        <v>1.8</v>
      </c>
      <c r="D16896" s="357" t="s">
        <v>37603</v>
      </c>
      <c r="E16896" s="357" t="s">
        <v>37603</v>
      </c>
    </row>
    <row r="16897" spans="1:5" ht="15.6">
      <c r="A16897" s="358" t="s">
        <v>41774</v>
      </c>
      <c r="B16897" s="358" t="s">
        <v>41775</v>
      </c>
      <c r="C16897" s="359">
        <v>1.8</v>
      </c>
      <c r="D16897" s="357" t="s">
        <v>41773</v>
      </c>
      <c r="E16897" s="357" t="s">
        <v>41773</v>
      </c>
    </row>
    <row r="16898" spans="1:5" ht="15.6">
      <c r="A16898" s="358" t="s">
        <v>41774</v>
      </c>
      <c r="B16898" s="358" t="s">
        <v>41775</v>
      </c>
      <c r="C16898" s="359">
        <v>1.8</v>
      </c>
      <c r="D16898" s="357" t="s">
        <v>41773</v>
      </c>
      <c r="E16898" s="357" t="s">
        <v>41773</v>
      </c>
    </row>
    <row r="16899" spans="1:5" ht="15.6">
      <c r="A16899" s="358" t="s">
        <v>26561</v>
      </c>
      <c r="B16899" s="358" t="s">
        <v>26562</v>
      </c>
      <c r="C16899" s="359">
        <v>1.8</v>
      </c>
      <c r="D16899" s="357" t="s">
        <v>26560</v>
      </c>
      <c r="E16899" s="357" t="s">
        <v>26560</v>
      </c>
    </row>
    <row r="16900" spans="1:5" ht="15.6">
      <c r="A16900" s="358" t="s">
        <v>14088</v>
      </c>
      <c r="B16900" s="358" t="s">
        <v>14089</v>
      </c>
      <c r="C16900" s="359">
        <v>1.8</v>
      </c>
      <c r="D16900" s="357" t="s">
        <v>4360</v>
      </c>
      <c r="E16900" s="357" t="s">
        <v>4360</v>
      </c>
    </row>
    <row r="16901" spans="1:5" ht="15.6">
      <c r="A16901" s="358" t="s">
        <v>15012</v>
      </c>
      <c r="B16901" s="358" t="s">
        <v>15013</v>
      </c>
      <c r="C16901" s="359">
        <v>1.8</v>
      </c>
      <c r="D16901" s="357" t="s">
        <v>4791</v>
      </c>
      <c r="E16901" s="357" t="s">
        <v>4791</v>
      </c>
    </row>
    <row r="16902" spans="1:5" ht="15.6">
      <c r="A16902" s="358" t="s">
        <v>17297</v>
      </c>
      <c r="B16902" s="358" t="s">
        <v>17298</v>
      </c>
      <c r="C16902" s="359">
        <v>1.8</v>
      </c>
      <c r="D16902" s="357" t="s">
        <v>6151</v>
      </c>
      <c r="E16902" s="357" t="s">
        <v>6151</v>
      </c>
    </row>
    <row r="16903" spans="1:5" ht="15.6">
      <c r="A16903" s="358" t="s">
        <v>29234</v>
      </c>
      <c r="B16903" s="358" t="s">
        <v>29235</v>
      </c>
      <c r="C16903" s="359">
        <v>1.8</v>
      </c>
      <c r="D16903" s="357" t="s">
        <v>29233</v>
      </c>
      <c r="E16903" s="357" t="s">
        <v>29233</v>
      </c>
    </row>
    <row r="16904" spans="1:5" ht="15.6">
      <c r="A16904" s="358" t="s">
        <v>29294</v>
      </c>
      <c r="B16904" s="358" t="s">
        <v>29295</v>
      </c>
      <c r="C16904" s="359">
        <v>1.8</v>
      </c>
      <c r="D16904" s="357" t="s">
        <v>29293</v>
      </c>
      <c r="E16904" s="357" t="s">
        <v>29293</v>
      </c>
    </row>
    <row r="16905" spans="1:5" ht="15.6">
      <c r="A16905" s="358" t="s">
        <v>32361</v>
      </c>
      <c r="B16905" s="358" t="s">
        <v>32362</v>
      </c>
      <c r="C16905" s="359">
        <v>1.8</v>
      </c>
      <c r="D16905" s="357" t="s">
        <v>32360</v>
      </c>
      <c r="E16905" s="357" t="s">
        <v>32360</v>
      </c>
    </row>
    <row r="16906" spans="1:5" ht="15.6">
      <c r="A16906" s="358" t="s">
        <v>32572</v>
      </c>
      <c r="B16906" s="358" t="s">
        <v>32573</v>
      </c>
      <c r="C16906" s="359">
        <v>1.8</v>
      </c>
      <c r="D16906" s="357" t="s">
        <v>32571</v>
      </c>
      <c r="E16906" s="357" t="s">
        <v>32571</v>
      </c>
    </row>
    <row r="16907" spans="1:5" ht="15.6">
      <c r="A16907" s="358" t="s">
        <v>16246</v>
      </c>
      <c r="B16907" s="358" t="s">
        <v>16247</v>
      </c>
      <c r="C16907" s="359">
        <v>1.8</v>
      </c>
      <c r="D16907" s="357" t="s">
        <v>5611</v>
      </c>
      <c r="E16907" s="357" t="s">
        <v>5611</v>
      </c>
    </row>
    <row r="16908" spans="1:5" ht="15.6">
      <c r="A16908" s="358" t="s">
        <v>16246</v>
      </c>
      <c r="B16908" s="358" t="s">
        <v>16247</v>
      </c>
      <c r="C16908" s="359">
        <v>1.8</v>
      </c>
      <c r="D16908" s="357" t="s">
        <v>5611</v>
      </c>
      <c r="E16908" s="357" t="s">
        <v>5611</v>
      </c>
    </row>
    <row r="16909" spans="1:5" ht="15.6">
      <c r="A16909" s="358" t="s">
        <v>16246</v>
      </c>
      <c r="B16909" s="358" t="s">
        <v>16247</v>
      </c>
      <c r="C16909" s="359">
        <v>1.8</v>
      </c>
      <c r="D16909" s="357" t="s">
        <v>5611</v>
      </c>
      <c r="E16909" s="357" t="s">
        <v>5611</v>
      </c>
    </row>
    <row r="16910" spans="1:5" ht="15.6">
      <c r="A16910" s="358" t="s">
        <v>16246</v>
      </c>
      <c r="B16910" s="358" t="s">
        <v>16247</v>
      </c>
      <c r="C16910" s="359">
        <v>1.8</v>
      </c>
      <c r="D16910" s="357" t="s">
        <v>5611</v>
      </c>
      <c r="E16910" s="357" t="s">
        <v>5611</v>
      </c>
    </row>
    <row r="16911" spans="1:5" ht="15.6">
      <c r="A16911" s="358" t="s">
        <v>19572</v>
      </c>
      <c r="B16911" s="358" t="s">
        <v>19573</v>
      </c>
      <c r="C16911" s="359">
        <v>1.8</v>
      </c>
      <c r="D16911" s="357" t="s">
        <v>7401</v>
      </c>
      <c r="E16911" s="357" t="s">
        <v>7401</v>
      </c>
    </row>
    <row r="16912" spans="1:5" ht="15.6">
      <c r="A16912" s="358" t="s">
        <v>21353</v>
      </c>
      <c r="B16912" s="358" t="s">
        <v>21354</v>
      </c>
      <c r="C16912" s="359">
        <v>1.8</v>
      </c>
      <c r="D16912" s="357" t="s">
        <v>8557</v>
      </c>
      <c r="E16912" s="357" t="s">
        <v>8557</v>
      </c>
    </row>
    <row r="16913" spans="1:5" ht="15.6">
      <c r="A16913" s="358" t="s">
        <v>21353</v>
      </c>
      <c r="B16913" s="358" t="s">
        <v>21354</v>
      </c>
      <c r="C16913" s="359">
        <v>1.8</v>
      </c>
      <c r="D16913" s="357" t="s">
        <v>8557</v>
      </c>
      <c r="E16913" s="357" t="s">
        <v>8557</v>
      </c>
    </row>
    <row r="16914" spans="1:5" ht="15.6">
      <c r="A16914" s="358" t="s">
        <v>1953</v>
      </c>
      <c r="B16914" s="358" t="s">
        <v>22789</v>
      </c>
      <c r="C16914" s="359">
        <v>1.8</v>
      </c>
      <c r="D16914" s="357" t="s">
        <v>1952</v>
      </c>
      <c r="E16914" s="357" t="s">
        <v>1952</v>
      </c>
    </row>
    <row r="16915" spans="1:5" ht="15.6">
      <c r="A16915" s="358" t="s">
        <v>1953</v>
      </c>
      <c r="B16915" s="358" t="s">
        <v>22789</v>
      </c>
      <c r="C16915" s="359">
        <v>1.8</v>
      </c>
      <c r="D16915" s="357" t="s">
        <v>1952</v>
      </c>
      <c r="E16915" s="357" t="s">
        <v>1952</v>
      </c>
    </row>
    <row r="16916" spans="1:5" ht="15.6">
      <c r="A16916" s="358" t="s">
        <v>29925</v>
      </c>
      <c r="B16916" s="358" t="s">
        <v>29926</v>
      </c>
      <c r="C16916" s="359">
        <v>1.8</v>
      </c>
      <c r="D16916" s="357" t="s">
        <v>29924</v>
      </c>
      <c r="E16916" s="357" t="s">
        <v>29924</v>
      </c>
    </row>
    <row r="16917" spans="1:5" ht="15.6">
      <c r="A16917" s="358" t="s">
        <v>29925</v>
      </c>
      <c r="B16917" s="358" t="s">
        <v>29926</v>
      </c>
      <c r="C16917" s="359">
        <v>1.8</v>
      </c>
      <c r="D16917" s="357" t="s">
        <v>29924</v>
      </c>
      <c r="E16917" s="357" t="s">
        <v>29924</v>
      </c>
    </row>
    <row r="16918" spans="1:5" ht="15.6">
      <c r="A16918" s="358" t="s">
        <v>14220</v>
      </c>
      <c r="B16918" s="358" t="s">
        <v>14221</v>
      </c>
      <c r="C16918" s="359">
        <v>1.8</v>
      </c>
      <c r="D16918" s="357" t="s">
        <v>4504</v>
      </c>
      <c r="E16918" s="357" t="s">
        <v>4504</v>
      </c>
    </row>
    <row r="16919" spans="1:5" ht="15.6">
      <c r="A16919" s="358" t="s">
        <v>14394</v>
      </c>
      <c r="B16919" s="358" t="s">
        <v>14395</v>
      </c>
      <c r="C16919" s="359">
        <v>1.8</v>
      </c>
      <c r="D16919" s="357" t="s">
        <v>4654</v>
      </c>
      <c r="E16919" s="357" t="s">
        <v>4654</v>
      </c>
    </row>
    <row r="16920" spans="1:5" ht="15.6">
      <c r="A16920" s="358" t="s">
        <v>14394</v>
      </c>
      <c r="B16920" s="358" t="s">
        <v>14395</v>
      </c>
      <c r="C16920" s="359">
        <v>1.8</v>
      </c>
      <c r="D16920" s="357" t="s">
        <v>4654</v>
      </c>
      <c r="E16920" s="357" t="s">
        <v>4654</v>
      </c>
    </row>
    <row r="16921" spans="1:5" ht="15.6">
      <c r="A16921" s="358" t="s">
        <v>43224</v>
      </c>
      <c r="B16921" s="358" t="s">
        <v>43225</v>
      </c>
      <c r="C16921" s="359">
        <v>1.8</v>
      </c>
      <c r="D16921" s="357" t="s">
        <v>43223</v>
      </c>
      <c r="E16921" s="357" t="s">
        <v>43223</v>
      </c>
    </row>
    <row r="16922" spans="1:5" ht="15.6">
      <c r="A16922" s="358" t="s">
        <v>43224</v>
      </c>
      <c r="B16922" s="358" t="s">
        <v>43225</v>
      </c>
      <c r="C16922" s="359">
        <v>1.8</v>
      </c>
      <c r="D16922" s="357" t="s">
        <v>43223</v>
      </c>
      <c r="E16922" s="357" t="s">
        <v>43223</v>
      </c>
    </row>
    <row r="16923" spans="1:5" ht="15.6">
      <c r="A16923" s="358" t="s">
        <v>10262</v>
      </c>
      <c r="B16923" s="358" t="s">
        <v>47158</v>
      </c>
      <c r="C16923" s="359">
        <v>1.8</v>
      </c>
      <c r="D16923" s="357" t="s">
        <v>47157</v>
      </c>
      <c r="E16923" s="357" t="s">
        <v>47157</v>
      </c>
    </row>
    <row r="16924" spans="1:5" ht="15.6">
      <c r="A16924" s="358" t="s">
        <v>47535</v>
      </c>
      <c r="B16924" s="358" t="s">
        <v>54511</v>
      </c>
      <c r="C16924" s="359">
        <v>1.8</v>
      </c>
      <c r="D16924" s="357" t="s">
        <v>47534</v>
      </c>
      <c r="E16924" s="357" t="s">
        <v>47534</v>
      </c>
    </row>
    <row r="16925" spans="1:5" ht="15.6">
      <c r="A16925" s="358" t="s">
        <v>52916</v>
      </c>
      <c r="B16925" s="358" t="s">
        <v>52917</v>
      </c>
      <c r="C16925" s="359">
        <v>1.8</v>
      </c>
      <c r="D16925" s="357" t="s">
        <v>52915</v>
      </c>
      <c r="E16925" s="357" t="s">
        <v>52915</v>
      </c>
    </row>
    <row r="16926" spans="1:5" ht="15.6">
      <c r="A16926" s="358" t="s">
        <v>52916</v>
      </c>
      <c r="B16926" s="358" t="s">
        <v>52917</v>
      </c>
      <c r="C16926" s="359">
        <v>1.8</v>
      </c>
      <c r="D16926" s="357" t="s">
        <v>52915</v>
      </c>
      <c r="E16926" s="357" t="s">
        <v>52915</v>
      </c>
    </row>
    <row r="16927" spans="1:5" ht="15.6">
      <c r="A16927" s="358" t="s">
        <v>37468</v>
      </c>
      <c r="B16927" s="358" t="s">
        <v>37469</v>
      </c>
      <c r="C16927" s="359">
        <v>1.8</v>
      </c>
      <c r="D16927" s="357" t="s">
        <v>37467</v>
      </c>
      <c r="E16927" s="357" t="s">
        <v>37467</v>
      </c>
    </row>
    <row r="16928" spans="1:5" ht="15.6">
      <c r="A16928" s="358" t="s">
        <v>38425</v>
      </c>
      <c r="B16928" s="358" t="s">
        <v>38426</v>
      </c>
      <c r="C16928" s="359">
        <v>1.8</v>
      </c>
      <c r="D16928" s="357" t="s">
        <v>38424</v>
      </c>
      <c r="E16928" s="357" t="s">
        <v>38424</v>
      </c>
    </row>
    <row r="16929" spans="1:5" ht="15.6">
      <c r="A16929" s="358" t="s">
        <v>19570</v>
      </c>
      <c r="B16929" s="358" t="s">
        <v>19571</v>
      </c>
      <c r="C16929" s="359">
        <v>1.8</v>
      </c>
      <c r="D16929" s="357" t="s">
        <v>7400</v>
      </c>
      <c r="E16929" s="357" t="s">
        <v>7400</v>
      </c>
    </row>
    <row r="16930" spans="1:5" ht="15.6">
      <c r="A16930" s="358" t="s">
        <v>42896</v>
      </c>
      <c r="B16930" s="358" t="s">
        <v>42896</v>
      </c>
      <c r="C16930" s="359">
        <v>1.8</v>
      </c>
      <c r="D16930" s="357" t="s">
        <v>42895</v>
      </c>
      <c r="E16930" s="357" t="s">
        <v>42895</v>
      </c>
    </row>
    <row r="16931" spans="1:5" ht="15.6">
      <c r="A16931" s="358" t="s">
        <v>48169</v>
      </c>
      <c r="B16931" s="358" t="s">
        <v>48170</v>
      </c>
      <c r="C16931" s="359">
        <v>1.8</v>
      </c>
      <c r="D16931" s="357" t="s">
        <v>48168</v>
      </c>
      <c r="E16931" s="357" t="s">
        <v>48168</v>
      </c>
    </row>
    <row r="16932" spans="1:5" ht="15.6">
      <c r="A16932" s="358" t="s">
        <v>24335</v>
      </c>
      <c r="B16932" s="358" t="s">
        <v>24336</v>
      </c>
      <c r="C16932" s="359">
        <v>1.8</v>
      </c>
      <c r="D16932" s="357" t="s">
        <v>24334</v>
      </c>
      <c r="E16932" s="357" t="s">
        <v>24334</v>
      </c>
    </row>
    <row r="16933" spans="1:5" ht="15.6">
      <c r="A16933" s="358" t="s">
        <v>27635</v>
      </c>
      <c r="B16933" s="358" t="s">
        <v>27636</v>
      </c>
      <c r="C16933" s="359">
        <v>1.8</v>
      </c>
      <c r="D16933" s="357" t="s">
        <v>27634</v>
      </c>
      <c r="E16933" s="357" t="s">
        <v>27634</v>
      </c>
    </row>
    <row r="16934" spans="1:5" ht="15.6">
      <c r="A16934" s="358" t="s">
        <v>17470</v>
      </c>
      <c r="B16934" s="358" t="s">
        <v>17471</v>
      </c>
      <c r="C16934" s="359">
        <v>1.8</v>
      </c>
      <c r="D16934" s="357" t="s">
        <v>6329</v>
      </c>
      <c r="E16934" s="357" t="s">
        <v>6329</v>
      </c>
    </row>
    <row r="16935" spans="1:5" ht="15.6">
      <c r="A16935" s="358" t="s">
        <v>17470</v>
      </c>
      <c r="B16935" s="358" t="s">
        <v>17471</v>
      </c>
      <c r="C16935" s="359">
        <v>1.8</v>
      </c>
      <c r="D16935" s="357" t="s">
        <v>6329</v>
      </c>
      <c r="E16935" s="357" t="s">
        <v>6329</v>
      </c>
    </row>
    <row r="16936" spans="1:5" ht="15.6">
      <c r="A16936" s="358" t="s">
        <v>17470</v>
      </c>
      <c r="B16936" s="358" t="s">
        <v>17471</v>
      </c>
      <c r="C16936" s="359">
        <v>1.8</v>
      </c>
      <c r="D16936" s="357" t="s">
        <v>6329</v>
      </c>
      <c r="E16936" s="357" t="s">
        <v>6329</v>
      </c>
    </row>
    <row r="16937" spans="1:5" ht="15.6">
      <c r="A16937" s="358" t="s">
        <v>42183</v>
      </c>
      <c r="B16937" s="358" t="s">
        <v>42184</v>
      </c>
      <c r="C16937" s="359">
        <v>1.8</v>
      </c>
      <c r="D16937" s="357" t="s">
        <v>42182</v>
      </c>
      <c r="E16937" s="357" t="s">
        <v>42182</v>
      </c>
    </row>
    <row r="16938" spans="1:5" ht="15.6">
      <c r="A16938" s="358" t="s">
        <v>42411</v>
      </c>
      <c r="B16938" s="358" t="s">
        <v>42412</v>
      </c>
      <c r="C16938" s="359">
        <v>1.8</v>
      </c>
      <c r="D16938" s="357" t="s">
        <v>42410</v>
      </c>
      <c r="E16938" s="357" t="s">
        <v>42410</v>
      </c>
    </row>
    <row r="16939" spans="1:5" ht="15.6">
      <c r="A16939" s="358" t="s">
        <v>22669</v>
      </c>
      <c r="B16939" s="358" t="s">
        <v>22670</v>
      </c>
      <c r="C16939" s="359">
        <v>1.8</v>
      </c>
      <c r="D16939" s="357" t="s">
        <v>9321</v>
      </c>
      <c r="E16939" s="357" t="s">
        <v>9321</v>
      </c>
    </row>
    <row r="16940" spans="1:5" ht="15.6">
      <c r="A16940" s="358" t="s">
        <v>22669</v>
      </c>
      <c r="B16940" s="358" t="s">
        <v>22670</v>
      </c>
      <c r="C16940" s="359">
        <v>1.8</v>
      </c>
      <c r="D16940" s="357" t="s">
        <v>9321</v>
      </c>
      <c r="E16940" s="357" t="s">
        <v>9321</v>
      </c>
    </row>
    <row r="16941" spans="1:5" ht="15.6">
      <c r="A16941" s="358" t="s">
        <v>18670</v>
      </c>
      <c r="B16941" s="358" t="s">
        <v>18671</v>
      </c>
      <c r="C16941" s="359">
        <v>1.8</v>
      </c>
      <c r="D16941" s="357" t="s">
        <v>7487</v>
      </c>
      <c r="E16941" s="357" t="s">
        <v>7487</v>
      </c>
    </row>
    <row r="16942" spans="1:5" ht="15.6">
      <c r="A16942" s="358" t="s">
        <v>17460</v>
      </c>
      <c r="B16942" s="358" t="s">
        <v>17461</v>
      </c>
      <c r="C16942" s="359">
        <v>1.8</v>
      </c>
      <c r="D16942" s="357" t="s">
        <v>6314</v>
      </c>
      <c r="E16942" s="357" t="s">
        <v>6314</v>
      </c>
    </row>
    <row r="16943" spans="1:5" ht="15.6">
      <c r="A16943" s="358" t="s">
        <v>17460</v>
      </c>
      <c r="B16943" s="358" t="s">
        <v>17461</v>
      </c>
      <c r="C16943" s="359">
        <v>1.8</v>
      </c>
      <c r="D16943" s="357" t="s">
        <v>6314</v>
      </c>
      <c r="E16943" s="357" t="s">
        <v>6314</v>
      </c>
    </row>
    <row r="16944" spans="1:5" ht="15.6">
      <c r="A16944" s="358" t="s">
        <v>17460</v>
      </c>
      <c r="B16944" s="358" t="s">
        <v>17461</v>
      </c>
      <c r="C16944" s="359">
        <v>1.8</v>
      </c>
      <c r="D16944" s="357" t="s">
        <v>6314</v>
      </c>
      <c r="E16944" s="357" t="s">
        <v>6314</v>
      </c>
    </row>
    <row r="16945" spans="1:5" ht="15.6">
      <c r="A16945" s="358" t="s">
        <v>48377</v>
      </c>
      <c r="B16945" s="358" t="s">
        <v>48377</v>
      </c>
      <c r="C16945" s="359">
        <v>1.8</v>
      </c>
      <c r="D16945" s="357" t="s">
        <v>48376</v>
      </c>
      <c r="E16945" s="357" t="s">
        <v>48376</v>
      </c>
    </row>
    <row r="16946" spans="1:5" ht="15.6">
      <c r="A16946" s="358" t="s">
        <v>28952</v>
      </c>
      <c r="B16946" s="358" t="s">
        <v>28952</v>
      </c>
      <c r="C16946" s="359">
        <v>1.8</v>
      </c>
      <c r="D16946" s="357" t="s">
        <v>28951</v>
      </c>
      <c r="E16946" s="357" t="s">
        <v>28951</v>
      </c>
    </row>
    <row r="16947" spans="1:5" ht="15.6">
      <c r="A16947" s="358" t="s">
        <v>19357</v>
      </c>
      <c r="B16947" s="358" t="s">
        <v>19358</v>
      </c>
      <c r="C16947" s="359">
        <v>1.8</v>
      </c>
      <c r="D16947" s="357" t="s">
        <v>7065</v>
      </c>
      <c r="E16947" s="357" t="s">
        <v>7065</v>
      </c>
    </row>
    <row r="16948" spans="1:5" ht="15.6">
      <c r="A16948" s="358" t="s">
        <v>19357</v>
      </c>
      <c r="B16948" s="358" t="s">
        <v>19358</v>
      </c>
      <c r="C16948" s="359">
        <v>1.8</v>
      </c>
      <c r="D16948" s="357" t="s">
        <v>7065</v>
      </c>
      <c r="E16948" s="357" t="s">
        <v>7065</v>
      </c>
    </row>
    <row r="16949" spans="1:5" ht="15.6">
      <c r="A16949" s="358" t="s">
        <v>10262</v>
      </c>
      <c r="B16949" s="358" t="s">
        <v>54330</v>
      </c>
      <c r="C16949" s="359">
        <v>1.8</v>
      </c>
      <c r="D16949" s="357" t="s">
        <v>54329</v>
      </c>
      <c r="E16949" s="357" t="s">
        <v>54329</v>
      </c>
    </row>
    <row r="16950" spans="1:5" ht="15.6">
      <c r="A16950" s="358" t="s">
        <v>10262</v>
      </c>
      <c r="B16950" s="358" t="s">
        <v>54330</v>
      </c>
      <c r="C16950" s="359">
        <v>1.8</v>
      </c>
      <c r="D16950" s="357" t="s">
        <v>54329</v>
      </c>
      <c r="E16950" s="357" t="s">
        <v>54329</v>
      </c>
    </row>
    <row r="16951" spans="1:5" ht="15.6">
      <c r="A16951" s="358" t="s">
        <v>12875</v>
      </c>
      <c r="B16951" s="358" t="s">
        <v>12876</v>
      </c>
      <c r="C16951" s="359">
        <v>1.8</v>
      </c>
      <c r="D16951" s="357" t="s">
        <v>3836</v>
      </c>
      <c r="E16951" s="357" t="s">
        <v>3836</v>
      </c>
    </row>
    <row r="16952" spans="1:5" ht="15.6">
      <c r="A16952" s="358" t="s">
        <v>12875</v>
      </c>
      <c r="B16952" s="358" t="s">
        <v>12876</v>
      </c>
      <c r="C16952" s="359">
        <v>1.8</v>
      </c>
      <c r="D16952" s="357" t="s">
        <v>3836</v>
      </c>
      <c r="E16952" s="357" t="s">
        <v>3836</v>
      </c>
    </row>
    <row r="16953" spans="1:5" ht="15.6">
      <c r="A16953" s="358" t="s">
        <v>33847</v>
      </c>
      <c r="B16953" s="358" t="s">
        <v>33848</v>
      </c>
      <c r="C16953" s="359">
        <v>1.8</v>
      </c>
      <c r="D16953" s="357" t="s">
        <v>33846</v>
      </c>
      <c r="E16953" s="357" t="s">
        <v>33846</v>
      </c>
    </row>
    <row r="16954" spans="1:5" ht="15.6">
      <c r="A16954" s="358" t="s">
        <v>39101</v>
      </c>
      <c r="B16954" s="358" t="s">
        <v>39102</v>
      </c>
      <c r="C16954" s="359">
        <v>1.8</v>
      </c>
      <c r="D16954" s="357" t="s">
        <v>39100</v>
      </c>
      <c r="E16954" s="357" t="s">
        <v>39100</v>
      </c>
    </row>
    <row r="16955" spans="1:5" ht="15.6">
      <c r="A16955" s="358" t="s">
        <v>29620</v>
      </c>
      <c r="B16955" s="358" t="s">
        <v>29620</v>
      </c>
      <c r="C16955" s="359">
        <v>1.8</v>
      </c>
      <c r="D16955" s="357" t="s">
        <v>29619</v>
      </c>
      <c r="E16955" s="357" t="s">
        <v>29619</v>
      </c>
    </row>
    <row r="16956" spans="1:5" ht="15.6">
      <c r="A16956" s="358" t="s">
        <v>32356</v>
      </c>
      <c r="B16956" s="358" t="s">
        <v>32357</v>
      </c>
      <c r="C16956" s="359">
        <v>1.8</v>
      </c>
      <c r="D16956" s="357" t="s">
        <v>32355</v>
      </c>
      <c r="E16956" s="357" t="s">
        <v>32355</v>
      </c>
    </row>
    <row r="16957" spans="1:5" ht="15.6">
      <c r="A16957" s="358" t="s">
        <v>32356</v>
      </c>
      <c r="B16957" s="358" t="s">
        <v>32357</v>
      </c>
      <c r="C16957" s="359">
        <v>1.8</v>
      </c>
      <c r="D16957" s="357" t="s">
        <v>32355</v>
      </c>
      <c r="E16957" s="357" t="s">
        <v>32355</v>
      </c>
    </row>
    <row r="16958" spans="1:5" ht="15.6">
      <c r="A16958" s="358" t="s">
        <v>37024</v>
      </c>
      <c r="B16958" s="358" t="s">
        <v>37025</v>
      </c>
      <c r="C16958" s="359">
        <v>1.8</v>
      </c>
      <c r="D16958" s="357" t="s">
        <v>37023</v>
      </c>
      <c r="E16958" s="357" t="s">
        <v>37023</v>
      </c>
    </row>
    <row r="16959" spans="1:5" ht="15.6">
      <c r="A16959" s="358" t="s">
        <v>18128</v>
      </c>
      <c r="B16959" s="358" t="s">
        <v>18129</v>
      </c>
      <c r="C16959" s="359">
        <v>1.8</v>
      </c>
      <c r="D16959" s="357" t="s">
        <v>7012</v>
      </c>
      <c r="E16959" s="357" t="s">
        <v>7012</v>
      </c>
    </row>
    <row r="16960" spans="1:5" ht="15.6">
      <c r="A16960" s="358" t="s">
        <v>41405</v>
      </c>
      <c r="B16960" s="358" t="s">
        <v>41405</v>
      </c>
      <c r="C16960" s="359">
        <v>1.8</v>
      </c>
      <c r="D16960" s="357" t="s">
        <v>41404</v>
      </c>
      <c r="E16960" s="357" t="s">
        <v>41404</v>
      </c>
    </row>
    <row r="16961" spans="1:5" ht="15.6">
      <c r="A16961" s="358" t="s">
        <v>21868</v>
      </c>
      <c r="B16961" s="358" t="s">
        <v>21869</v>
      </c>
      <c r="C16961" s="359">
        <v>1.8</v>
      </c>
      <c r="D16961" s="357" t="s">
        <v>8490</v>
      </c>
      <c r="E16961" s="357" t="s">
        <v>8490</v>
      </c>
    </row>
    <row r="16962" spans="1:5" ht="15.6">
      <c r="A16962" s="358" t="s">
        <v>21868</v>
      </c>
      <c r="B16962" s="358" t="s">
        <v>21869</v>
      </c>
      <c r="C16962" s="359">
        <v>1.8</v>
      </c>
      <c r="D16962" s="357" t="s">
        <v>8490</v>
      </c>
      <c r="E16962" s="357" t="s">
        <v>8490</v>
      </c>
    </row>
    <row r="16963" spans="1:5" ht="15.6">
      <c r="A16963" s="358" t="s">
        <v>22814</v>
      </c>
      <c r="B16963" s="358" t="s">
        <v>22815</v>
      </c>
      <c r="C16963" s="359">
        <v>1.8</v>
      </c>
      <c r="D16963" s="357" t="s">
        <v>9427</v>
      </c>
      <c r="E16963" s="357" t="s">
        <v>9427</v>
      </c>
    </row>
    <row r="16964" spans="1:5" ht="15.6">
      <c r="A16964" s="358" t="s">
        <v>22814</v>
      </c>
      <c r="B16964" s="358" t="s">
        <v>22815</v>
      </c>
      <c r="C16964" s="359">
        <v>1.8</v>
      </c>
      <c r="D16964" s="357" t="s">
        <v>9427</v>
      </c>
      <c r="E16964" s="357" t="s">
        <v>9427</v>
      </c>
    </row>
    <row r="16965" spans="1:5" ht="15.6">
      <c r="A16965" s="358" t="s">
        <v>28830</v>
      </c>
      <c r="B16965" s="358" t="s">
        <v>28831</v>
      </c>
      <c r="C16965" s="359">
        <v>1.8</v>
      </c>
      <c r="D16965" s="357" t="s">
        <v>28829</v>
      </c>
      <c r="E16965" s="357" t="s">
        <v>28829</v>
      </c>
    </row>
    <row r="16966" spans="1:5" ht="15.6">
      <c r="A16966" s="358" t="s">
        <v>52148</v>
      </c>
      <c r="B16966" s="358" t="s">
        <v>52149</v>
      </c>
      <c r="C16966" s="359">
        <v>1.8</v>
      </c>
      <c r="D16966" s="357" t="s">
        <v>52147</v>
      </c>
      <c r="E16966" s="357" t="s">
        <v>52147</v>
      </c>
    </row>
    <row r="16967" spans="1:5" ht="15.6">
      <c r="A16967" s="358" t="s">
        <v>31388</v>
      </c>
      <c r="B16967" s="358" t="s">
        <v>31389</v>
      </c>
      <c r="C16967" s="359">
        <v>1.8</v>
      </c>
      <c r="D16967" s="357" t="s">
        <v>31387</v>
      </c>
      <c r="E16967" s="357" t="s">
        <v>31387</v>
      </c>
    </row>
    <row r="16968" spans="1:5" ht="15.6">
      <c r="A16968" s="358" t="s">
        <v>14294</v>
      </c>
      <c r="B16968" s="358" t="s">
        <v>14295</v>
      </c>
      <c r="C16968" s="359">
        <v>1.8</v>
      </c>
      <c r="D16968" s="357" t="s">
        <v>4578</v>
      </c>
      <c r="E16968" s="357" t="s">
        <v>4578</v>
      </c>
    </row>
    <row r="16969" spans="1:5" ht="15.6">
      <c r="A16969" s="358" t="s">
        <v>14294</v>
      </c>
      <c r="B16969" s="358" t="s">
        <v>14295</v>
      </c>
      <c r="C16969" s="359">
        <v>1.8</v>
      </c>
      <c r="D16969" s="357" t="s">
        <v>4578</v>
      </c>
      <c r="E16969" s="357" t="s">
        <v>4578</v>
      </c>
    </row>
    <row r="16970" spans="1:5" ht="15.6">
      <c r="A16970" s="358" t="s">
        <v>16790</v>
      </c>
      <c r="B16970" s="358" t="s">
        <v>16790</v>
      </c>
      <c r="C16970" s="359">
        <v>1.8</v>
      </c>
      <c r="D16970" s="357" t="s">
        <v>5626</v>
      </c>
      <c r="E16970" s="357" t="s">
        <v>5626</v>
      </c>
    </row>
    <row r="16971" spans="1:5" ht="15.6">
      <c r="A16971" s="358" t="s">
        <v>17772</v>
      </c>
      <c r="B16971" s="358" t="s">
        <v>17773</v>
      </c>
      <c r="C16971" s="359">
        <v>1.8</v>
      </c>
      <c r="D16971" s="357" t="s">
        <v>6624</v>
      </c>
      <c r="E16971" s="357" t="s">
        <v>6624</v>
      </c>
    </row>
    <row r="16972" spans="1:5" ht="15.6">
      <c r="A16972" s="358" t="s">
        <v>17772</v>
      </c>
      <c r="B16972" s="358" t="s">
        <v>17773</v>
      </c>
      <c r="C16972" s="359">
        <v>1.8</v>
      </c>
      <c r="D16972" s="357" t="s">
        <v>6624</v>
      </c>
      <c r="E16972" s="357" t="s">
        <v>6624</v>
      </c>
    </row>
    <row r="16973" spans="1:5" ht="15.6">
      <c r="A16973" s="358" t="s">
        <v>17772</v>
      </c>
      <c r="B16973" s="358" t="s">
        <v>17773</v>
      </c>
      <c r="C16973" s="359">
        <v>1.8</v>
      </c>
      <c r="D16973" s="357" t="s">
        <v>6624</v>
      </c>
      <c r="E16973" s="357" t="s">
        <v>6624</v>
      </c>
    </row>
    <row r="16974" spans="1:5" ht="15.6">
      <c r="A16974" s="358" t="s">
        <v>44380</v>
      </c>
      <c r="B16974" s="358" t="s">
        <v>44381</v>
      </c>
      <c r="C16974" s="359">
        <v>1.8</v>
      </c>
      <c r="D16974" s="357" t="s">
        <v>44379</v>
      </c>
      <c r="E16974" s="357" t="s">
        <v>44379</v>
      </c>
    </row>
    <row r="16975" spans="1:5" ht="15.6">
      <c r="A16975" s="358" t="s">
        <v>48143</v>
      </c>
      <c r="B16975" s="358" t="s">
        <v>48144</v>
      </c>
      <c r="C16975" s="359">
        <v>1.8</v>
      </c>
      <c r="D16975" s="357" t="s">
        <v>48142</v>
      </c>
      <c r="E16975" s="357" t="s">
        <v>48142</v>
      </c>
    </row>
    <row r="16976" spans="1:5" ht="15.6">
      <c r="A16976" s="358" t="s">
        <v>12904</v>
      </c>
      <c r="B16976" s="358" t="s">
        <v>12905</v>
      </c>
      <c r="C16976" s="359">
        <v>1.8</v>
      </c>
      <c r="D16976" s="357" t="s">
        <v>3854</v>
      </c>
      <c r="E16976" s="357" t="s">
        <v>3854</v>
      </c>
    </row>
    <row r="16977" spans="1:5" ht="15.6">
      <c r="A16977" s="358" t="s">
        <v>12904</v>
      </c>
      <c r="B16977" s="358" t="s">
        <v>12905</v>
      </c>
      <c r="C16977" s="359">
        <v>1.8</v>
      </c>
      <c r="D16977" s="357" t="s">
        <v>3854</v>
      </c>
      <c r="E16977" s="357" t="s">
        <v>3854</v>
      </c>
    </row>
    <row r="16978" spans="1:5" ht="15.6">
      <c r="A16978" s="358" t="s">
        <v>36420</v>
      </c>
      <c r="B16978" s="358" t="s">
        <v>36421</v>
      </c>
      <c r="C16978" s="359">
        <v>1.8</v>
      </c>
      <c r="D16978" s="357" t="s">
        <v>36419</v>
      </c>
      <c r="E16978" s="357" t="s">
        <v>36419</v>
      </c>
    </row>
    <row r="16979" spans="1:5" ht="15.6">
      <c r="A16979" s="358" t="s">
        <v>18856</v>
      </c>
      <c r="B16979" s="358" t="s">
        <v>18857</v>
      </c>
      <c r="C16979" s="359">
        <v>1.8</v>
      </c>
      <c r="D16979" s="357" t="s">
        <v>6317</v>
      </c>
      <c r="E16979" s="357" t="s">
        <v>6317</v>
      </c>
    </row>
    <row r="16980" spans="1:5" ht="15.6">
      <c r="A16980" s="358" t="s">
        <v>18856</v>
      </c>
      <c r="B16980" s="358" t="s">
        <v>18857</v>
      </c>
      <c r="C16980" s="359">
        <v>1.8</v>
      </c>
      <c r="D16980" s="357" t="s">
        <v>6317</v>
      </c>
      <c r="E16980" s="357" t="s">
        <v>6317</v>
      </c>
    </row>
    <row r="16981" spans="1:5" ht="15.6">
      <c r="A16981" s="358" t="s">
        <v>41780</v>
      </c>
      <c r="B16981" s="358" t="s">
        <v>41781</v>
      </c>
      <c r="C16981" s="359">
        <v>1.8</v>
      </c>
      <c r="D16981" s="357" t="s">
        <v>41779</v>
      </c>
      <c r="E16981" s="357" t="s">
        <v>41779</v>
      </c>
    </row>
    <row r="16982" spans="1:5" ht="15.6">
      <c r="A16982" s="358" t="s">
        <v>43784</v>
      </c>
      <c r="B16982" s="358" t="s">
        <v>43784</v>
      </c>
      <c r="C16982" s="359">
        <v>1.8</v>
      </c>
      <c r="D16982" s="357" t="s">
        <v>43783</v>
      </c>
      <c r="E16982" s="357" t="s">
        <v>43783</v>
      </c>
    </row>
    <row r="16983" spans="1:5" ht="15.6">
      <c r="A16983" s="358" t="s">
        <v>20613</v>
      </c>
      <c r="B16983" s="358" t="s">
        <v>20614</v>
      </c>
      <c r="C16983" s="359">
        <v>1.8</v>
      </c>
      <c r="D16983" s="357" t="s">
        <v>8121</v>
      </c>
      <c r="E16983" s="357" t="s">
        <v>8121</v>
      </c>
    </row>
    <row r="16984" spans="1:5" ht="15.6">
      <c r="A16984" s="358" t="s">
        <v>47563</v>
      </c>
      <c r="B16984" s="358" t="s">
        <v>47564</v>
      </c>
      <c r="C16984" s="359">
        <v>1.8</v>
      </c>
      <c r="D16984" s="357" t="s">
        <v>47562</v>
      </c>
      <c r="E16984" s="357" t="s">
        <v>47562</v>
      </c>
    </row>
    <row r="16985" spans="1:5" ht="15.6">
      <c r="A16985" s="358" t="s">
        <v>48677</v>
      </c>
      <c r="B16985" s="358" t="s">
        <v>48678</v>
      </c>
      <c r="C16985" s="359">
        <v>1.8</v>
      </c>
      <c r="D16985" s="357" t="s">
        <v>48676</v>
      </c>
      <c r="E16985" s="357" t="s">
        <v>48676</v>
      </c>
    </row>
    <row r="16986" spans="1:5" ht="15.6">
      <c r="A16986" s="358" t="s">
        <v>11439</v>
      </c>
      <c r="B16986" s="358" t="s">
        <v>11440</v>
      </c>
      <c r="C16986" s="359">
        <v>1.8</v>
      </c>
      <c r="D16986" s="357" t="s">
        <v>2572</v>
      </c>
      <c r="E16986" s="357" t="s">
        <v>2572</v>
      </c>
    </row>
    <row r="16987" spans="1:5" ht="15.6">
      <c r="A16987" s="358" t="s">
        <v>11439</v>
      </c>
      <c r="B16987" s="358" t="s">
        <v>11440</v>
      </c>
      <c r="C16987" s="359">
        <v>1.8</v>
      </c>
      <c r="D16987" s="357" t="s">
        <v>2572</v>
      </c>
      <c r="E16987" s="357" t="s">
        <v>2572</v>
      </c>
    </row>
    <row r="16988" spans="1:5" ht="15.6">
      <c r="A16988" s="358" t="s">
        <v>17801</v>
      </c>
      <c r="B16988" s="358" t="s">
        <v>17802</v>
      </c>
      <c r="C16988" s="359">
        <v>1.8</v>
      </c>
      <c r="D16988" s="357" t="s">
        <v>6655</v>
      </c>
      <c r="E16988" s="357" t="s">
        <v>6655</v>
      </c>
    </row>
    <row r="16989" spans="1:5" ht="15.6">
      <c r="A16989" s="358" t="s">
        <v>17801</v>
      </c>
      <c r="B16989" s="358" t="s">
        <v>17802</v>
      </c>
      <c r="C16989" s="359">
        <v>1.8</v>
      </c>
      <c r="D16989" s="357" t="s">
        <v>6655</v>
      </c>
      <c r="E16989" s="357" t="s">
        <v>6655</v>
      </c>
    </row>
    <row r="16990" spans="1:5" ht="15.6">
      <c r="A16990" s="358" t="s">
        <v>43522</v>
      </c>
      <c r="B16990" s="358" t="s">
        <v>43523</v>
      </c>
      <c r="C16990" s="359">
        <v>1.8</v>
      </c>
      <c r="D16990" s="357" t="s">
        <v>43521</v>
      </c>
      <c r="E16990" s="357" t="s">
        <v>43521</v>
      </c>
    </row>
    <row r="16991" spans="1:5" ht="15.6">
      <c r="A16991" s="358" t="s">
        <v>10262</v>
      </c>
      <c r="B16991" s="358" t="s">
        <v>55882</v>
      </c>
      <c r="C16991" s="359">
        <v>1.8</v>
      </c>
      <c r="D16991" s="357" t="s">
        <v>55881</v>
      </c>
      <c r="E16991" s="357" t="s">
        <v>55881</v>
      </c>
    </row>
    <row r="16992" spans="1:5" ht="15.6">
      <c r="A16992" s="358" t="s">
        <v>24379</v>
      </c>
      <c r="B16992" s="358" t="s">
        <v>24380</v>
      </c>
      <c r="C16992" s="359">
        <v>1.8</v>
      </c>
      <c r="D16992" s="357" t="s">
        <v>24378</v>
      </c>
      <c r="E16992" s="357" t="s">
        <v>24378</v>
      </c>
    </row>
    <row r="16993" spans="1:5" ht="15.6">
      <c r="A16993" s="358" t="s">
        <v>24379</v>
      </c>
      <c r="B16993" s="358" t="s">
        <v>24380</v>
      </c>
      <c r="C16993" s="359">
        <v>1.8</v>
      </c>
      <c r="D16993" s="357" t="s">
        <v>24378</v>
      </c>
      <c r="E16993" s="357" t="s">
        <v>24378</v>
      </c>
    </row>
    <row r="16994" spans="1:5" ht="15.6">
      <c r="A16994" s="358" t="s">
        <v>25178</v>
      </c>
      <c r="B16994" s="358" t="s">
        <v>25179</v>
      </c>
      <c r="C16994" s="359">
        <v>1.8</v>
      </c>
      <c r="D16994" s="357" t="s">
        <v>25177</v>
      </c>
      <c r="E16994" s="357" t="s">
        <v>25177</v>
      </c>
    </row>
    <row r="16995" spans="1:5" ht="15.6">
      <c r="A16995" s="358" t="s">
        <v>25178</v>
      </c>
      <c r="B16995" s="358" t="s">
        <v>25179</v>
      </c>
      <c r="C16995" s="359">
        <v>1.8</v>
      </c>
      <c r="D16995" s="357" t="s">
        <v>25177</v>
      </c>
      <c r="E16995" s="357" t="s">
        <v>25177</v>
      </c>
    </row>
    <row r="16996" spans="1:5" ht="15.6">
      <c r="A16996" s="358" t="s">
        <v>25818</v>
      </c>
      <c r="B16996" s="358" t="s">
        <v>25819</v>
      </c>
      <c r="C16996" s="359">
        <v>1.8</v>
      </c>
      <c r="D16996" s="357" t="s">
        <v>25817</v>
      </c>
      <c r="E16996" s="357" t="s">
        <v>25817</v>
      </c>
    </row>
    <row r="16997" spans="1:5" ht="15.6">
      <c r="A16997" s="358" t="s">
        <v>28916</v>
      </c>
      <c r="B16997" s="358" t="s">
        <v>28917</v>
      </c>
      <c r="C16997" s="359">
        <v>1.8</v>
      </c>
      <c r="D16997" s="357" t="s">
        <v>28915</v>
      </c>
      <c r="E16997" s="357" t="s">
        <v>28915</v>
      </c>
    </row>
    <row r="16998" spans="1:5" ht="15.6">
      <c r="A16998" s="358" t="s">
        <v>39546</v>
      </c>
      <c r="B16998" s="358" t="s">
        <v>39547</v>
      </c>
      <c r="C16998" s="359">
        <v>1.8</v>
      </c>
      <c r="D16998" s="357" t="s">
        <v>39545</v>
      </c>
      <c r="E16998" s="357" t="s">
        <v>39545</v>
      </c>
    </row>
    <row r="16999" spans="1:5" ht="15.6">
      <c r="A16999" s="358" t="s">
        <v>19104</v>
      </c>
      <c r="B16999" s="358" t="s">
        <v>19105</v>
      </c>
      <c r="C16999" s="359">
        <v>1.8</v>
      </c>
      <c r="D16999" s="357" t="s">
        <v>6691</v>
      </c>
      <c r="E16999" s="357" t="s">
        <v>6691</v>
      </c>
    </row>
    <row r="17000" spans="1:5" ht="15.6">
      <c r="A17000" s="358" t="s">
        <v>10262</v>
      </c>
      <c r="B17000" s="358" t="s">
        <v>44268</v>
      </c>
      <c r="C17000" s="359">
        <v>1.8</v>
      </c>
      <c r="D17000" s="357" t="s">
        <v>44267</v>
      </c>
      <c r="E17000" s="357" t="s">
        <v>44267</v>
      </c>
    </row>
    <row r="17001" spans="1:5" ht="15.6">
      <c r="A17001" s="358" t="s">
        <v>21508</v>
      </c>
      <c r="B17001" s="358" t="s">
        <v>21509</v>
      </c>
      <c r="C17001" s="359">
        <v>1.8</v>
      </c>
      <c r="D17001" s="357" t="s">
        <v>8691</v>
      </c>
      <c r="E17001" s="357" t="s">
        <v>8691</v>
      </c>
    </row>
    <row r="17002" spans="1:5" ht="15.6">
      <c r="A17002" s="358" t="s">
        <v>47358</v>
      </c>
      <c r="B17002" s="358" t="s">
        <v>47359</v>
      </c>
      <c r="C17002" s="359">
        <v>1.8</v>
      </c>
      <c r="D17002" s="357" t="s">
        <v>47357</v>
      </c>
      <c r="E17002" s="357" t="s">
        <v>47357</v>
      </c>
    </row>
    <row r="17003" spans="1:5" ht="15.6">
      <c r="A17003" s="358" t="s">
        <v>22928</v>
      </c>
      <c r="B17003" s="358" t="s">
        <v>22929</v>
      </c>
      <c r="C17003" s="359">
        <v>1.8</v>
      </c>
      <c r="D17003" s="357" t="s">
        <v>9199</v>
      </c>
      <c r="E17003" s="357" t="s">
        <v>9199</v>
      </c>
    </row>
    <row r="17004" spans="1:5" ht="15.6">
      <c r="A17004" s="358" t="s">
        <v>22928</v>
      </c>
      <c r="B17004" s="358" t="s">
        <v>22929</v>
      </c>
      <c r="C17004" s="359">
        <v>1.8</v>
      </c>
      <c r="D17004" s="357" t="s">
        <v>9199</v>
      </c>
      <c r="E17004" s="357" t="s">
        <v>9199</v>
      </c>
    </row>
    <row r="17005" spans="1:5" ht="15.6">
      <c r="A17005" s="358" t="s">
        <v>22928</v>
      </c>
      <c r="B17005" s="358" t="s">
        <v>22929</v>
      </c>
      <c r="C17005" s="359">
        <v>1.8</v>
      </c>
      <c r="D17005" s="357" t="s">
        <v>9199</v>
      </c>
      <c r="E17005" s="357" t="s">
        <v>9199</v>
      </c>
    </row>
    <row r="17006" spans="1:5" ht="15.6">
      <c r="A17006" s="358" t="s">
        <v>22720</v>
      </c>
      <c r="B17006" s="358" t="s">
        <v>22721</v>
      </c>
      <c r="C17006" s="359">
        <v>1.8</v>
      </c>
      <c r="D17006" s="357" t="s">
        <v>9359</v>
      </c>
      <c r="E17006" s="357" t="s">
        <v>9359</v>
      </c>
    </row>
    <row r="17007" spans="1:5" ht="15.6">
      <c r="A17007" s="358" t="s">
        <v>23629</v>
      </c>
      <c r="B17007" s="358" t="s">
        <v>23630</v>
      </c>
      <c r="C17007" s="359">
        <v>1.8</v>
      </c>
      <c r="D17007" s="357" t="s">
        <v>9797</v>
      </c>
      <c r="E17007" s="357" t="s">
        <v>9797</v>
      </c>
    </row>
    <row r="17008" spans="1:5" ht="15.6">
      <c r="A17008" s="358" t="s">
        <v>23629</v>
      </c>
      <c r="B17008" s="358" t="s">
        <v>23630</v>
      </c>
      <c r="C17008" s="359">
        <v>1.8</v>
      </c>
      <c r="D17008" s="357" t="s">
        <v>9797</v>
      </c>
      <c r="E17008" s="357" t="s">
        <v>9797</v>
      </c>
    </row>
    <row r="17009" spans="1:5" ht="15.6">
      <c r="A17009" s="358" t="s">
        <v>25839</v>
      </c>
      <c r="B17009" s="358" t="s">
        <v>25840</v>
      </c>
      <c r="C17009" s="359">
        <v>1.8</v>
      </c>
      <c r="D17009" s="357" t="s">
        <v>25838</v>
      </c>
      <c r="E17009" s="357" t="s">
        <v>25838</v>
      </c>
    </row>
    <row r="17010" spans="1:5" ht="15.6">
      <c r="A17010" s="358" t="s">
        <v>31335</v>
      </c>
      <c r="B17010" s="358" t="s">
        <v>31336</v>
      </c>
      <c r="C17010" s="359">
        <v>1.8</v>
      </c>
      <c r="D17010" s="357" t="s">
        <v>31334</v>
      </c>
      <c r="E17010" s="357" t="s">
        <v>31334</v>
      </c>
    </row>
    <row r="17011" spans="1:5" ht="15.6">
      <c r="A17011" s="358" t="s">
        <v>32056</v>
      </c>
      <c r="B17011" s="358" t="s">
        <v>32057</v>
      </c>
      <c r="C17011" s="359">
        <v>1.8</v>
      </c>
      <c r="D17011" s="357" t="s">
        <v>32055</v>
      </c>
      <c r="E17011" s="357" t="s">
        <v>32055</v>
      </c>
    </row>
    <row r="17012" spans="1:5" ht="15.6">
      <c r="A17012" s="358" t="s">
        <v>32056</v>
      </c>
      <c r="B17012" s="358" t="s">
        <v>32057</v>
      </c>
      <c r="C17012" s="359">
        <v>1.8</v>
      </c>
      <c r="D17012" s="357" t="s">
        <v>32055</v>
      </c>
      <c r="E17012" s="357" t="s">
        <v>32055</v>
      </c>
    </row>
    <row r="17013" spans="1:5" ht="15.6">
      <c r="A17013" s="358" t="s">
        <v>1307</v>
      </c>
      <c r="B17013" s="358" t="s">
        <v>18352</v>
      </c>
      <c r="C17013" s="359">
        <v>1.8</v>
      </c>
      <c r="D17013" s="357" t="s">
        <v>7239</v>
      </c>
      <c r="E17013" s="357" t="s">
        <v>7239</v>
      </c>
    </row>
    <row r="17014" spans="1:5" ht="15.6">
      <c r="A17014" s="358" t="s">
        <v>1307</v>
      </c>
      <c r="B17014" s="358" t="s">
        <v>18352</v>
      </c>
      <c r="C17014" s="359">
        <v>1.8</v>
      </c>
      <c r="D17014" s="357" t="s">
        <v>7239</v>
      </c>
      <c r="E17014" s="357" t="s">
        <v>7239</v>
      </c>
    </row>
    <row r="17015" spans="1:5" ht="15.6">
      <c r="A17015" s="358" t="s">
        <v>1307</v>
      </c>
      <c r="B17015" s="358" t="s">
        <v>18352</v>
      </c>
      <c r="C17015" s="359">
        <v>1.8</v>
      </c>
      <c r="D17015" s="357" t="s">
        <v>7239</v>
      </c>
      <c r="E17015" s="357" t="s">
        <v>7239</v>
      </c>
    </row>
    <row r="17016" spans="1:5" ht="15.6">
      <c r="A17016" s="358" t="s">
        <v>1307</v>
      </c>
      <c r="B17016" s="358" t="s">
        <v>18352</v>
      </c>
      <c r="C17016" s="359">
        <v>1.8</v>
      </c>
      <c r="D17016" s="357" t="s">
        <v>7239</v>
      </c>
      <c r="E17016" s="357" t="s">
        <v>7239</v>
      </c>
    </row>
    <row r="17017" spans="1:5" ht="15.6">
      <c r="A17017" s="358" t="s">
        <v>42195</v>
      </c>
      <c r="B17017" s="358" t="s">
        <v>42196</v>
      </c>
      <c r="C17017" s="359">
        <v>1.8</v>
      </c>
      <c r="D17017" s="357" t="s">
        <v>42194</v>
      </c>
      <c r="E17017" s="357" t="s">
        <v>42194</v>
      </c>
    </row>
    <row r="17018" spans="1:5" ht="15.6">
      <c r="A17018" s="358" t="s">
        <v>42195</v>
      </c>
      <c r="B17018" s="358" t="s">
        <v>42196</v>
      </c>
      <c r="C17018" s="359">
        <v>1.8</v>
      </c>
      <c r="D17018" s="357" t="s">
        <v>42194</v>
      </c>
      <c r="E17018" s="357" t="s">
        <v>42194</v>
      </c>
    </row>
    <row r="17019" spans="1:5" ht="15.6">
      <c r="A17019" s="358" t="s">
        <v>43792</v>
      </c>
      <c r="B17019" s="358" t="s">
        <v>43793</v>
      </c>
      <c r="C17019" s="359">
        <v>1.8</v>
      </c>
      <c r="D17019" s="357" t="s">
        <v>43791</v>
      </c>
      <c r="E17019" s="357" t="s">
        <v>43791</v>
      </c>
    </row>
    <row r="17020" spans="1:5" ht="15.6">
      <c r="A17020" s="358" t="s">
        <v>43792</v>
      </c>
      <c r="B17020" s="358" t="s">
        <v>43793</v>
      </c>
      <c r="C17020" s="359">
        <v>1.8</v>
      </c>
      <c r="D17020" s="357" t="s">
        <v>43791</v>
      </c>
      <c r="E17020" s="357" t="s">
        <v>43791</v>
      </c>
    </row>
    <row r="17021" spans="1:5" ht="15.6">
      <c r="A17021" s="358" t="s">
        <v>43792</v>
      </c>
      <c r="B17021" s="358" t="s">
        <v>43793</v>
      </c>
      <c r="C17021" s="359">
        <v>1.8</v>
      </c>
      <c r="D17021" s="357" t="s">
        <v>43791</v>
      </c>
      <c r="E17021" s="357" t="s">
        <v>43791</v>
      </c>
    </row>
    <row r="17022" spans="1:5" ht="15.6">
      <c r="A17022" s="358" t="s">
        <v>21111</v>
      </c>
      <c r="B17022" s="358" t="s">
        <v>21112</v>
      </c>
      <c r="C17022" s="359">
        <v>1.8</v>
      </c>
      <c r="D17022" s="357" t="s">
        <v>8394</v>
      </c>
      <c r="E17022" s="357" t="s">
        <v>8394</v>
      </c>
    </row>
    <row r="17023" spans="1:5" ht="15.6">
      <c r="A17023" s="358" t="s">
        <v>21111</v>
      </c>
      <c r="B17023" s="358" t="s">
        <v>21112</v>
      </c>
      <c r="C17023" s="359">
        <v>1.8</v>
      </c>
      <c r="D17023" s="357" t="s">
        <v>8394</v>
      </c>
      <c r="E17023" s="357" t="s">
        <v>8394</v>
      </c>
    </row>
    <row r="17024" spans="1:5" ht="15.6">
      <c r="A17024" s="358" t="s">
        <v>25828</v>
      </c>
      <c r="B17024" s="358" t="s">
        <v>25829</v>
      </c>
      <c r="C17024" s="359">
        <v>1.8</v>
      </c>
      <c r="D17024" s="357" t="s">
        <v>25827</v>
      </c>
      <c r="E17024" s="357" t="s">
        <v>25827</v>
      </c>
    </row>
    <row r="17025" spans="1:5" ht="15.6">
      <c r="A17025" s="358" t="s">
        <v>15444</v>
      </c>
      <c r="B17025" s="358" t="s">
        <v>15445</v>
      </c>
      <c r="C17025" s="359">
        <v>1.8</v>
      </c>
      <c r="D17025" s="357" t="s">
        <v>5115</v>
      </c>
      <c r="E17025" s="357" t="s">
        <v>5115</v>
      </c>
    </row>
    <row r="17026" spans="1:5" ht="15.6">
      <c r="A17026" s="358" t="s">
        <v>15444</v>
      </c>
      <c r="B17026" s="358" t="s">
        <v>15445</v>
      </c>
      <c r="C17026" s="359">
        <v>1.8</v>
      </c>
      <c r="D17026" s="357" t="s">
        <v>5115</v>
      </c>
      <c r="E17026" s="357" t="s">
        <v>5115</v>
      </c>
    </row>
    <row r="17027" spans="1:5" ht="15.6">
      <c r="A17027" s="358" t="s">
        <v>15444</v>
      </c>
      <c r="B17027" s="358" t="s">
        <v>15445</v>
      </c>
      <c r="C17027" s="359">
        <v>1.8</v>
      </c>
      <c r="D17027" s="357" t="s">
        <v>5115</v>
      </c>
      <c r="E17027" s="357" t="s">
        <v>5115</v>
      </c>
    </row>
    <row r="17028" spans="1:5" ht="15.6">
      <c r="A17028" s="358" t="s">
        <v>15444</v>
      </c>
      <c r="B17028" s="358" t="s">
        <v>15445</v>
      </c>
      <c r="C17028" s="359">
        <v>1.8</v>
      </c>
      <c r="D17028" s="357" t="s">
        <v>5115</v>
      </c>
      <c r="E17028" s="357" t="s">
        <v>5115</v>
      </c>
    </row>
    <row r="17029" spans="1:5" ht="15.6">
      <c r="A17029" s="358" t="s">
        <v>1076</v>
      </c>
      <c r="B17029" s="358" t="s">
        <v>17573</v>
      </c>
      <c r="C17029" s="359">
        <v>1.8</v>
      </c>
      <c r="D17029" s="357" t="s">
        <v>6414</v>
      </c>
      <c r="E17029" s="357" t="s">
        <v>6414</v>
      </c>
    </row>
    <row r="17030" spans="1:5" ht="15.6">
      <c r="A17030" s="358" t="s">
        <v>1076</v>
      </c>
      <c r="B17030" s="358" t="s">
        <v>17573</v>
      </c>
      <c r="C17030" s="359">
        <v>1.8</v>
      </c>
      <c r="D17030" s="357" t="s">
        <v>6414</v>
      </c>
      <c r="E17030" s="357" t="s">
        <v>6414</v>
      </c>
    </row>
    <row r="17031" spans="1:5" ht="15.6">
      <c r="A17031" s="358" t="s">
        <v>18311</v>
      </c>
      <c r="B17031" s="358" t="s">
        <v>18312</v>
      </c>
      <c r="C17031" s="359">
        <v>1.8</v>
      </c>
      <c r="D17031" s="357" t="s">
        <v>7197</v>
      </c>
      <c r="E17031" s="357" t="s">
        <v>7197</v>
      </c>
    </row>
    <row r="17032" spans="1:5" ht="15.6">
      <c r="A17032" s="358" t="s">
        <v>18311</v>
      </c>
      <c r="B17032" s="358" t="s">
        <v>18312</v>
      </c>
      <c r="C17032" s="359">
        <v>1.8</v>
      </c>
      <c r="D17032" s="357" t="s">
        <v>7197</v>
      </c>
      <c r="E17032" s="357" t="s">
        <v>7197</v>
      </c>
    </row>
    <row r="17033" spans="1:5" ht="15.6">
      <c r="A17033" s="358" t="s">
        <v>45689</v>
      </c>
      <c r="B17033" s="358" t="s">
        <v>45689</v>
      </c>
      <c r="C17033" s="359">
        <v>1.8</v>
      </c>
      <c r="D17033" s="357" t="s">
        <v>45688</v>
      </c>
      <c r="E17033" s="357" t="s">
        <v>45688</v>
      </c>
    </row>
    <row r="17034" spans="1:5" ht="15.6">
      <c r="A17034" s="358" t="s">
        <v>49420</v>
      </c>
      <c r="B17034" s="358" t="s">
        <v>49420</v>
      </c>
      <c r="C17034" s="359">
        <v>1.8</v>
      </c>
      <c r="D17034" s="357" t="s">
        <v>49419</v>
      </c>
      <c r="E17034" s="357" t="s">
        <v>49419</v>
      </c>
    </row>
    <row r="17035" spans="1:5" ht="15.6">
      <c r="A17035" s="358" t="s">
        <v>26462</v>
      </c>
      <c r="B17035" s="358" t="s">
        <v>26463</v>
      </c>
      <c r="C17035" s="359">
        <v>1.8</v>
      </c>
      <c r="D17035" s="357" t="s">
        <v>26461</v>
      </c>
      <c r="E17035" s="357" t="s">
        <v>26461</v>
      </c>
    </row>
    <row r="17036" spans="1:5" ht="15.6">
      <c r="A17036" s="358" t="s">
        <v>26462</v>
      </c>
      <c r="B17036" s="358" t="s">
        <v>26463</v>
      </c>
      <c r="C17036" s="359">
        <v>1.8</v>
      </c>
      <c r="D17036" s="357" t="s">
        <v>26461</v>
      </c>
      <c r="E17036" s="357" t="s">
        <v>26461</v>
      </c>
    </row>
    <row r="17037" spans="1:5" ht="15.6">
      <c r="A17037" s="358" t="s">
        <v>39054</v>
      </c>
      <c r="B17037" s="358" t="s">
        <v>39055</v>
      </c>
      <c r="C17037" s="359">
        <v>1.8</v>
      </c>
      <c r="D17037" s="357" t="s">
        <v>39053</v>
      </c>
      <c r="E17037" s="357" t="s">
        <v>39053</v>
      </c>
    </row>
    <row r="17038" spans="1:5" ht="15.6">
      <c r="A17038" s="358" t="s">
        <v>39054</v>
      </c>
      <c r="B17038" s="358" t="s">
        <v>39055</v>
      </c>
      <c r="C17038" s="359">
        <v>1.8</v>
      </c>
      <c r="D17038" s="357" t="s">
        <v>39053</v>
      </c>
      <c r="E17038" s="357" t="s">
        <v>39053</v>
      </c>
    </row>
    <row r="17039" spans="1:5" ht="15.6">
      <c r="A17039" s="358" t="s">
        <v>39054</v>
      </c>
      <c r="B17039" s="358" t="s">
        <v>39055</v>
      </c>
      <c r="C17039" s="359">
        <v>1.8</v>
      </c>
      <c r="D17039" s="357" t="s">
        <v>39053</v>
      </c>
      <c r="E17039" s="357" t="s">
        <v>39053</v>
      </c>
    </row>
    <row r="17040" spans="1:5" ht="15.6">
      <c r="A17040" s="358" t="s">
        <v>10262</v>
      </c>
      <c r="B17040" s="358" t="s">
        <v>61475</v>
      </c>
      <c r="C17040" s="359">
        <v>1.8</v>
      </c>
      <c r="D17040" s="357" t="s">
        <v>61474</v>
      </c>
      <c r="E17040" s="357" t="s">
        <v>61474</v>
      </c>
    </row>
    <row r="17041" spans="1:5" ht="15.6">
      <c r="A17041" s="358" t="s">
        <v>22198</v>
      </c>
      <c r="B17041" s="358" t="s">
        <v>22199</v>
      </c>
      <c r="C17041" s="359">
        <v>1.8</v>
      </c>
      <c r="D17041" s="357" t="s">
        <v>8979</v>
      </c>
      <c r="E17041" s="357" t="s">
        <v>8979</v>
      </c>
    </row>
    <row r="17042" spans="1:5" ht="15.6">
      <c r="A17042" s="358" t="s">
        <v>22198</v>
      </c>
      <c r="B17042" s="358" t="s">
        <v>22199</v>
      </c>
      <c r="C17042" s="359">
        <v>1.8</v>
      </c>
      <c r="D17042" s="357" t="s">
        <v>8979</v>
      </c>
      <c r="E17042" s="357" t="s">
        <v>8979</v>
      </c>
    </row>
    <row r="17043" spans="1:5" ht="15.6">
      <c r="A17043" s="358" t="s">
        <v>22198</v>
      </c>
      <c r="B17043" s="358" t="s">
        <v>22199</v>
      </c>
      <c r="C17043" s="359">
        <v>1.8</v>
      </c>
      <c r="D17043" s="357" t="s">
        <v>8979</v>
      </c>
      <c r="E17043" s="357" t="s">
        <v>8979</v>
      </c>
    </row>
    <row r="17044" spans="1:5" ht="15.6">
      <c r="A17044" s="358" t="s">
        <v>22198</v>
      </c>
      <c r="B17044" s="358" t="s">
        <v>22199</v>
      </c>
      <c r="C17044" s="359">
        <v>1.8</v>
      </c>
      <c r="D17044" s="357" t="s">
        <v>8979</v>
      </c>
      <c r="E17044" s="357" t="s">
        <v>8979</v>
      </c>
    </row>
    <row r="17045" spans="1:5" ht="15.6">
      <c r="A17045" s="358" t="s">
        <v>23469</v>
      </c>
      <c r="B17045" s="358" t="s">
        <v>23470</v>
      </c>
      <c r="C17045" s="359">
        <v>1.8</v>
      </c>
      <c r="D17045" s="357" t="s">
        <v>10029</v>
      </c>
      <c r="E17045" s="357" t="s">
        <v>10029</v>
      </c>
    </row>
    <row r="17046" spans="1:5" ht="15.6">
      <c r="A17046" s="358" t="s">
        <v>23469</v>
      </c>
      <c r="B17046" s="358" t="s">
        <v>23470</v>
      </c>
      <c r="C17046" s="359">
        <v>1.8</v>
      </c>
      <c r="D17046" s="357" t="s">
        <v>10029</v>
      </c>
      <c r="E17046" s="357" t="s">
        <v>10029</v>
      </c>
    </row>
    <row r="17047" spans="1:5" ht="15.6">
      <c r="A17047" s="358" t="s">
        <v>23469</v>
      </c>
      <c r="B17047" s="358" t="s">
        <v>23470</v>
      </c>
      <c r="C17047" s="359">
        <v>1.8</v>
      </c>
      <c r="D17047" s="357" t="s">
        <v>10029</v>
      </c>
      <c r="E17047" s="357" t="s">
        <v>10029</v>
      </c>
    </row>
    <row r="17048" spans="1:5" ht="15.6">
      <c r="A17048" s="358" t="s">
        <v>28378</v>
      </c>
      <c r="B17048" s="358" t="s">
        <v>28379</v>
      </c>
      <c r="C17048" s="359">
        <v>1.8</v>
      </c>
      <c r="D17048" s="357" t="s">
        <v>28377</v>
      </c>
      <c r="E17048" s="357" t="s">
        <v>28377</v>
      </c>
    </row>
    <row r="17049" spans="1:5" ht="15.6">
      <c r="A17049" s="358" t="s">
        <v>31332</v>
      </c>
      <c r="B17049" s="358" t="s">
        <v>31333</v>
      </c>
      <c r="C17049" s="359">
        <v>1.8</v>
      </c>
      <c r="D17049" s="357" t="s">
        <v>31331</v>
      </c>
      <c r="E17049" s="357" t="s">
        <v>31331</v>
      </c>
    </row>
    <row r="17050" spans="1:5" ht="15.6">
      <c r="A17050" s="358" t="s">
        <v>37046</v>
      </c>
      <c r="B17050" s="358" t="s">
        <v>37047</v>
      </c>
      <c r="C17050" s="359">
        <v>1.8</v>
      </c>
      <c r="D17050" s="357" t="s">
        <v>37045</v>
      </c>
      <c r="E17050" s="357" t="s">
        <v>37045</v>
      </c>
    </row>
    <row r="17051" spans="1:5" ht="15.6">
      <c r="A17051" s="358" t="s">
        <v>40642</v>
      </c>
      <c r="B17051" s="358" t="s">
        <v>40643</v>
      </c>
      <c r="C17051" s="359">
        <v>1.8</v>
      </c>
      <c r="D17051" s="357" t="s">
        <v>40641</v>
      </c>
      <c r="E17051" s="357" t="s">
        <v>40641</v>
      </c>
    </row>
    <row r="17052" spans="1:5" ht="15.6">
      <c r="A17052" s="358" t="s">
        <v>41402</v>
      </c>
      <c r="B17052" s="358" t="s">
        <v>41403</v>
      </c>
      <c r="C17052" s="359">
        <v>1.8</v>
      </c>
      <c r="D17052" s="357" t="s">
        <v>41401</v>
      </c>
      <c r="E17052" s="357" t="s">
        <v>41401</v>
      </c>
    </row>
    <row r="17053" spans="1:5" ht="15.6">
      <c r="A17053" s="358" t="s">
        <v>42348</v>
      </c>
      <c r="B17053" s="358" t="s">
        <v>42348</v>
      </c>
      <c r="C17053" s="359">
        <v>1.8</v>
      </c>
      <c r="D17053" s="357" t="s">
        <v>42347</v>
      </c>
      <c r="E17053" s="357" t="s">
        <v>42347</v>
      </c>
    </row>
    <row r="17054" spans="1:5" ht="15.6">
      <c r="A17054" s="358" t="s">
        <v>19695</v>
      </c>
      <c r="B17054" s="358" t="s">
        <v>19696</v>
      </c>
      <c r="C17054" s="359">
        <v>1.8</v>
      </c>
      <c r="D17054" s="357" t="s">
        <v>7492</v>
      </c>
      <c r="E17054" s="357" t="s">
        <v>7492</v>
      </c>
    </row>
    <row r="17055" spans="1:5" ht="15.6">
      <c r="A17055" s="358" t="s">
        <v>51124</v>
      </c>
      <c r="B17055" s="358" t="s">
        <v>51125</v>
      </c>
      <c r="C17055" s="359">
        <v>1.8</v>
      </c>
      <c r="D17055" s="357" t="s">
        <v>51123</v>
      </c>
      <c r="E17055" s="357" t="s">
        <v>51123</v>
      </c>
    </row>
    <row r="17056" spans="1:5" ht="15.6">
      <c r="A17056" s="358" t="s">
        <v>10863</v>
      </c>
      <c r="B17056" s="358" t="s">
        <v>10864</v>
      </c>
      <c r="C17056" s="359">
        <v>1.8</v>
      </c>
      <c r="D17056" s="357" t="s">
        <v>2698</v>
      </c>
      <c r="E17056" s="357" t="s">
        <v>2698</v>
      </c>
    </row>
    <row r="17057" spans="1:5" ht="15.6">
      <c r="A17057" s="358" t="s">
        <v>26917</v>
      </c>
      <c r="B17057" s="358" t="s">
        <v>26918</v>
      </c>
      <c r="C17057" s="359">
        <v>1.8</v>
      </c>
      <c r="D17057" s="357" t="s">
        <v>26916</v>
      </c>
      <c r="E17057" s="357" t="s">
        <v>26916</v>
      </c>
    </row>
    <row r="17058" spans="1:5" ht="15.6">
      <c r="A17058" s="358" t="s">
        <v>33960</v>
      </c>
      <c r="B17058" s="358" t="s">
        <v>33961</v>
      </c>
      <c r="C17058" s="359">
        <v>1.8</v>
      </c>
      <c r="D17058" s="357" t="s">
        <v>33959</v>
      </c>
      <c r="E17058" s="357" t="s">
        <v>33959</v>
      </c>
    </row>
    <row r="17059" spans="1:5" ht="15.6">
      <c r="A17059" s="358" t="s">
        <v>18214</v>
      </c>
      <c r="B17059" s="358" t="s">
        <v>18215</v>
      </c>
      <c r="C17059" s="359">
        <v>1.8</v>
      </c>
      <c r="D17059" s="357" t="s">
        <v>7103</v>
      </c>
      <c r="E17059" s="357" t="s">
        <v>7103</v>
      </c>
    </row>
    <row r="17060" spans="1:5" ht="15.6">
      <c r="A17060" s="358" t="s">
        <v>18214</v>
      </c>
      <c r="B17060" s="358" t="s">
        <v>18215</v>
      </c>
      <c r="C17060" s="359">
        <v>1.8</v>
      </c>
      <c r="D17060" s="357" t="s">
        <v>7103</v>
      </c>
      <c r="E17060" s="357" t="s">
        <v>7103</v>
      </c>
    </row>
    <row r="17061" spans="1:5" ht="15.6">
      <c r="A17061" s="358" t="s">
        <v>18214</v>
      </c>
      <c r="B17061" s="358" t="s">
        <v>18215</v>
      </c>
      <c r="C17061" s="359">
        <v>1.8</v>
      </c>
      <c r="D17061" s="357" t="s">
        <v>7103</v>
      </c>
      <c r="E17061" s="357" t="s">
        <v>7103</v>
      </c>
    </row>
    <row r="17062" spans="1:5" ht="15.6">
      <c r="A17062" s="358" t="s">
        <v>47361</v>
      </c>
      <c r="B17062" s="358" t="s">
        <v>47362</v>
      </c>
      <c r="C17062" s="359">
        <v>1.8</v>
      </c>
      <c r="D17062" s="357" t="s">
        <v>47360</v>
      </c>
      <c r="E17062" s="357" t="s">
        <v>47360</v>
      </c>
    </row>
    <row r="17063" spans="1:5" ht="15.6">
      <c r="A17063" s="358" t="s">
        <v>32314</v>
      </c>
      <c r="B17063" s="358" t="s">
        <v>32315</v>
      </c>
      <c r="C17063" s="359">
        <v>1.8</v>
      </c>
      <c r="D17063" s="357" t="s">
        <v>32313</v>
      </c>
      <c r="E17063" s="357" t="s">
        <v>32313</v>
      </c>
    </row>
    <row r="17064" spans="1:5" ht="15.6">
      <c r="A17064" s="358" t="s">
        <v>32314</v>
      </c>
      <c r="B17064" s="358" t="s">
        <v>32315</v>
      </c>
      <c r="C17064" s="359">
        <v>1.8</v>
      </c>
      <c r="D17064" s="357" t="s">
        <v>32313</v>
      </c>
      <c r="E17064" s="357" t="s">
        <v>32313</v>
      </c>
    </row>
    <row r="17065" spans="1:5" ht="15.6">
      <c r="A17065" s="358" t="s">
        <v>32314</v>
      </c>
      <c r="B17065" s="358" t="s">
        <v>32315</v>
      </c>
      <c r="C17065" s="359">
        <v>1.8</v>
      </c>
      <c r="D17065" s="357" t="s">
        <v>32313</v>
      </c>
      <c r="E17065" s="357" t="s">
        <v>32313</v>
      </c>
    </row>
    <row r="17066" spans="1:5" ht="15.6">
      <c r="A17066" s="358" t="s">
        <v>32575</v>
      </c>
      <c r="B17066" s="358" t="s">
        <v>32576</v>
      </c>
      <c r="C17066" s="359">
        <v>1.8</v>
      </c>
      <c r="D17066" s="357" t="s">
        <v>32574</v>
      </c>
      <c r="E17066" s="357" t="s">
        <v>32574</v>
      </c>
    </row>
    <row r="17067" spans="1:5" ht="15.6">
      <c r="A17067" s="358" t="s">
        <v>941</v>
      </c>
      <c r="B17067" s="358" t="s">
        <v>16448</v>
      </c>
      <c r="C17067" s="359">
        <v>1.8</v>
      </c>
      <c r="D17067" s="357" t="s">
        <v>5797</v>
      </c>
      <c r="E17067" s="357" t="s">
        <v>5797</v>
      </c>
    </row>
    <row r="17068" spans="1:5" ht="15.6">
      <c r="A17068" s="358" t="s">
        <v>941</v>
      </c>
      <c r="B17068" s="358" t="s">
        <v>16448</v>
      </c>
      <c r="C17068" s="359">
        <v>1.8</v>
      </c>
      <c r="D17068" s="357" t="s">
        <v>5797</v>
      </c>
      <c r="E17068" s="357" t="s">
        <v>5797</v>
      </c>
    </row>
    <row r="17069" spans="1:5" ht="15.6">
      <c r="A17069" s="358" t="s">
        <v>19798</v>
      </c>
      <c r="B17069" s="358" t="s">
        <v>19799</v>
      </c>
      <c r="C17069" s="359">
        <v>1.8</v>
      </c>
      <c r="D17069" s="357" t="s">
        <v>7597</v>
      </c>
      <c r="E17069" s="357" t="s">
        <v>7597</v>
      </c>
    </row>
    <row r="17070" spans="1:5" ht="15.6">
      <c r="A17070" s="358" t="s">
        <v>1941</v>
      </c>
      <c r="B17070" s="358" t="s">
        <v>22759</v>
      </c>
      <c r="C17070" s="359">
        <v>1.8</v>
      </c>
      <c r="D17070" s="357" t="s">
        <v>9399</v>
      </c>
      <c r="E17070" s="357" t="s">
        <v>9399</v>
      </c>
    </row>
    <row r="17071" spans="1:5" ht="15.6">
      <c r="A17071" s="358" t="s">
        <v>1941</v>
      </c>
      <c r="B17071" s="358" t="s">
        <v>22759</v>
      </c>
      <c r="C17071" s="359">
        <v>1.8</v>
      </c>
      <c r="D17071" s="357" t="s">
        <v>9399</v>
      </c>
      <c r="E17071" s="357" t="s">
        <v>9399</v>
      </c>
    </row>
    <row r="17072" spans="1:5" ht="15.6">
      <c r="A17072" s="358" t="s">
        <v>1941</v>
      </c>
      <c r="B17072" s="358" t="s">
        <v>22759</v>
      </c>
      <c r="C17072" s="359">
        <v>1.8</v>
      </c>
      <c r="D17072" s="357" t="s">
        <v>9399</v>
      </c>
      <c r="E17072" s="357" t="s">
        <v>9399</v>
      </c>
    </row>
    <row r="17073" spans="1:5" ht="15.6">
      <c r="A17073" s="358" t="s">
        <v>1941</v>
      </c>
      <c r="B17073" s="358" t="s">
        <v>22759</v>
      </c>
      <c r="C17073" s="359">
        <v>1.8</v>
      </c>
      <c r="D17073" s="357" t="s">
        <v>9399</v>
      </c>
      <c r="E17073" s="357" t="s">
        <v>9399</v>
      </c>
    </row>
    <row r="17074" spans="1:5" ht="15.6">
      <c r="A17074" s="358" t="s">
        <v>23631</v>
      </c>
      <c r="B17074" s="358" t="s">
        <v>23632</v>
      </c>
      <c r="C17074" s="359">
        <v>1.8</v>
      </c>
      <c r="D17074" s="357" t="s">
        <v>9798</v>
      </c>
      <c r="E17074" s="357" t="s">
        <v>9798</v>
      </c>
    </row>
    <row r="17075" spans="1:5" ht="15.6">
      <c r="A17075" s="358" t="s">
        <v>23631</v>
      </c>
      <c r="B17075" s="358" t="s">
        <v>23632</v>
      </c>
      <c r="C17075" s="359">
        <v>1.8</v>
      </c>
      <c r="D17075" s="357" t="s">
        <v>9798</v>
      </c>
      <c r="E17075" s="357" t="s">
        <v>9798</v>
      </c>
    </row>
    <row r="17076" spans="1:5" ht="15.6">
      <c r="A17076" s="358" t="s">
        <v>12133</v>
      </c>
      <c r="B17076" s="358" t="s">
        <v>12134</v>
      </c>
      <c r="C17076" s="359">
        <v>1.8</v>
      </c>
      <c r="D17076" s="357" t="s">
        <v>3352</v>
      </c>
      <c r="E17076" s="357" t="s">
        <v>3352</v>
      </c>
    </row>
    <row r="17077" spans="1:5" ht="15.6">
      <c r="A17077" s="358" t="s">
        <v>13986</v>
      </c>
      <c r="B17077" s="358" t="s">
        <v>13987</v>
      </c>
      <c r="C17077" s="359">
        <v>1.8</v>
      </c>
      <c r="D17077" s="357" t="s">
        <v>4205</v>
      </c>
      <c r="E17077" s="357" t="s">
        <v>4205</v>
      </c>
    </row>
    <row r="17078" spans="1:5" ht="15.6">
      <c r="A17078" s="358" t="s">
        <v>59597</v>
      </c>
      <c r="B17078" s="358" t="s">
        <v>61477</v>
      </c>
      <c r="C17078" s="359">
        <v>1.8</v>
      </c>
      <c r="D17078" s="357" t="s">
        <v>61476</v>
      </c>
      <c r="E17078" s="357" t="s">
        <v>61476</v>
      </c>
    </row>
    <row r="17079" spans="1:5" ht="15.6">
      <c r="A17079" s="358" t="s">
        <v>59597</v>
      </c>
      <c r="B17079" s="358" t="s">
        <v>61477</v>
      </c>
      <c r="C17079" s="359">
        <v>1.8</v>
      </c>
      <c r="D17079" s="357" t="s">
        <v>61476</v>
      </c>
      <c r="E17079" s="357" t="s">
        <v>61476</v>
      </c>
    </row>
    <row r="17080" spans="1:5" ht="15.6">
      <c r="A17080" s="358" t="s">
        <v>37564</v>
      </c>
      <c r="B17080" s="358" t="s">
        <v>37564</v>
      </c>
      <c r="C17080" s="359">
        <v>1.8</v>
      </c>
      <c r="D17080" s="357" t="s">
        <v>37563</v>
      </c>
      <c r="E17080" s="357" t="s">
        <v>37563</v>
      </c>
    </row>
    <row r="17081" spans="1:5" ht="15.6">
      <c r="A17081" s="358" t="s">
        <v>17982</v>
      </c>
      <c r="B17081" s="358" t="s">
        <v>17983</v>
      </c>
      <c r="C17081" s="359">
        <v>1.8</v>
      </c>
      <c r="D17081" s="357" t="s">
        <v>6861</v>
      </c>
      <c r="E17081" s="357" t="s">
        <v>6861</v>
      </c>
    </row>
    <row r="17082" spans="1:5" ht="15.6">
      <c r="A17082" s="358" t="s">
        <v>17982</v>
      </c>
      <c r="B17082" s="358" t="s">
        <v>17983</v>
      </c>
      <c r="C17082" s="359">
        <v>1.8</v>
      </c>
      <c r="D17082" s="357" t="s">
        <v>6861</v>
      </c>
      <c r="E17082" s="357" t="s">
        <v>6861</v>
      </c>
    </row>
    <row r="17083" spans="1:5" ht="15.6">
      <c r="A17083" s="358" t="s">
        <v>17982</v>
      </c>
      <c r="B17083" s="358" t="s">
        <v>17983</v>
      </c>
      <c r="C17083" s="359">
        <v>1.8</v>
      </c>
      <c r="D17083" s="357" t="s">
        <v>6861</v>
      </c>
      <c r="E17083" s="357" t="s">
        <v>6861</v>
      </c>
    </row>
    <row r="17084" spans="1:5" ht="15.6">
      <c r="A17084" s="358" t="s">
        <v>18192</v>
      </c>
      <c r="B17084" s="358" t="s">
        <v>18193</v>
      </c>
      <c r="C17084" s="359">
        <v>1.8</v>
      </c>
      <c r="D17084" s="357" t="s">
        <v>7081</v>
      </c>
      <c r="E17084" s="357" t="s">
        <v>7081</v>
      </c>
    </row>
    <row r="17085" spans="1:5" ht="15.6">
      <c r="A17085" s="358" t="s">
        <v>21827</v>
      </c>
      <c r="B17085" s="358" t="s">
        <v>21828</v>
      </c>
      <c r="C17085" s="359">
        <v>1.8</v>
      </c>
      <c r="D17085" s="357" t="s">
        <v>8927</v>
      </c>
      <c r="E17085" s="357" t="s">
        <v>8927</v>
      </c>
    </row>
    <row r="17086" spans="1:5" ht="15.6">
      <c r="A17086" s="358" t="s">
        <v>21827</v>
      </c>
      <c r="B17086" s="358" t="s">
        <v>21828</v>
      </c>
      <c r="C17086" s="359">
        <v>1.8</v>
      </c>
      <c r="D17086" s="357" t="s">
        <v>8927</v>
      </c>
      <c r="E17086" s="357" t="s">
        <v>8927</v>
      </c>
    </row>
    <row r="17087" spans="1:5" ht="15.6">
      <c r="A17087" s="358" t="s">
        <v>52283</v>
      </c>
      <c r="B17087" s="358" t="s">
        <v>52283</v>
      </c>
      <c r="C17087" s="359">
        <v>1.8</v>
      </c>
      <c r="D17087" s="357" t="s">
        <v>52282</v>
      </c>
      <c r="E17087" s="357" t="s">
        <v>52282</v>
      </c>
    </row>
    <row r="17088" spans="1:5" ht="15.6">
      <c r="A17088" s="358" t="s">
        <v>10831</v>
      </c>
      <c r="B17088" s="358" t="s">
        <v>10832</v>
      </c>
      <c r="C17088" s="359">
        <v>1.8</v>
      </c>
      <c r="D17088" s="357" t="s">
        <v>2665</v>
      </c>
      <c r="E17088" s="357" t="s">
        <v>2665</v>
      </c>
    </row>
    <row r="17089" spans="1:5" ht="15.6">
      <c r="A17089" s="358" t="s">
        <v>10831</v>
      </c>
      <c r="B17089" s="358" t="s">
        <v>10832</v>
      </c>
      <c r="C17089" s="359">
        <v>1.8</v>
      </c>
      <c r="D17089" s="357" t="s">
        <v>2665</v>
      </c>
      <c r="E17089" s="357" t="s">
        <v>2665</v>
      </c>
    </row>
    <row r="17090" spans="1:5" ht="15.6">
      <c r="A17090" s="358" t="s">
        <v>10831</v>
      </c>
      <c r="B17090" s="358" t="s">
        <v>10832</v>
      </c>
      <c r="C17090" s="359">
        <v>1.8</v>
      </c>
      <c r="D17090" s="357" t="s">
        <v>2665</v>
      </c>
      <c r="E17090" s="357" t="s">
        <v>2665</v>
      </c>
    </row>
    <row r="17091" spans="1:5" ht="15.6">
      <c r="A17091" s="358" t="s">
        <v>28537</v>
      </c>
      <c r="B17091" s="358" t="s">
        <v>28538</v>
      </c>
      <c r="C17091" s="359">
        <v>1.8</v>
      </c>
      <c r="D17091" s="357" t="s">
        <v>28536</v>
      </c>
      <c r="E17091" s="357" t="s">
        <v>28536</v>
      </c>
    </row>
    <row r="17092" spans="1:5" ht="15.6">
      <c r="A17092" s="358" t="s">
        <v>13515</v>
      </c>
      <c r="B17092" s="358" t="s">
        <v>13516</v>
      </c>
      <c r="C17092" s="359">
        <v>1.8</v>
      </c>
      <c r="D17092" s="357" t="s">
        <v>3742</v>
      </c>
      <c r="E17092" s="357" t="s">
        <v>3742</v>
      </c>
    </row>
    <row r="17093" spans="1:5" ht="15.6">
      <c r="A17093" s="358" t="s">
        <v>13515</v>
      </c>
      <c r="B17093" s="358" t="s">
        <v>13516</v>
      </c>
      <c r="C17093" s="359">
        <v>1.8</v>
      </c>
      <c r="D17093" s="357" t="s">
        <v>3742</v>
      </c>
      <c r="E17093" s="357" t="s">
        <v>3742</v>
      </c>
    </row>
    <row r="17094" spans="1:5" ht="15.6">
      <c r="A17094" s="358" t="s">
        <v>13515</v>
      </c>
      <c r="B17094" s="358" t="s">
        <v>13516</v>
      </c>
      <c r="C17094" s="359">
        <v>1.8</v>
      </c>
      <c r="D17094" s="357" t="s">
        <v>3742</v>
      </c>
      <c r="E17094" s="357" t="s">
        <v>3742</v>
      </c>
    </row>
    <row r="17095" spans="1:5" ht="15.6">
      <c r="A17095" s="358" t="s">
        <v>13515</v>
      </c>
      <c r="B17095" s="358" t="s">
        <v>13516</v>
      </c>
      <c r="C17095" s="359">
        <v>1.8</v>
      </c>
      <c r="D17095" s="357" t="s">
        <v>3742</v>
      </c>
      <c r="E17095" s="357" t="s">
        <v>3742</v>
      </c>
    </row>
    <row r="17096" spans="1:5" ht="15.6">
      <c r="A17096" s="358" t="s">
        <v>558</v>
      </c>
      <c r="B17096" s="358" t="s">
        <v>13725</v>
      </c>
      <c r="C17096" s="359">
        <v>1.8</v>
      </c>
      <c r="D17096" s="357" t="s">
        <v>4068</v>
      </c>
      <c r="E17096" s="357" t="s">
        <v>4068</v>
      </c>
    </row>
    <row r="17097" spans="1:5" ht="15.6">
      <c r="A17097" s="358" t="s">
        <v>558</v>
      </c>
      <c r="B17097" s="358" t="s">
        <v>13725</v>
      </c>
      <c r="C17097" s="359">
        <v>1.8</v>
      </c>
      <c r="D17097" s="357" t="s">
        <v>4068</v>
      </c>
      <c r="E17097" s="357" t="s">
        <v>4068</v>
      </c>
    </row>
    <row r="17098" spans="1:5" ht="15.6">
      <c r="A17098" s="358" t="s">
        <v>582</v>
      </c>
      <c r="B17098" s="358" t="s">
        <v>582</v>
      </c>
      <c r="C17098" s="359">
        <v>1.8</v>
      </c>
      <c r="D17098" s="357" t="s">
        <v>4208</v>
      </c>
      <c r="E17098" s="357" t="s">
        <v>4208</v>
      </c>
    </row>
    <row r="17099" spans="1:5" ht="15.6">
      <c r="A17099" s="358" t="s">
        <v>582</v>
      </c>
      <c r="B17099" s="358" t="s">
        <v>582</v>
      </c>
      <c r="C17099" s="359">
        <v>1.8</v>
      </c>
      <c r="D17099" s="357" t="s">
        <v>4208</v>
      </c>
      <c r="E17099" s="357" t="s">
        <v>4208</v>
      </c>
    </row>
    <row r="17100" spans="1:5" ht="15.6">
      <c r="A17100" s="358" t="s">
        <v>22138</v>
      </c>
      <c r="B17100" s="358" t="s">
        <v>22139</v>
      </c>
      <c r="C17100" s="359">
        <v>1.8</v>
      </c>
      <c r="D17100" s="357" t="s">
        <v>8938</v>
      </c>
      <c r="E17100" s="357" t="s">
        <v>8938</v>
      </c>
    </row>
    <row r="17101" spans="1:5" ht="15.6">
      <c r="A17101" s="358" t="s">
        <v>22138</v>
      </c>
      <c r="B17101" s="358" t="s">
        <v>22139</v>
      </c>
      <c r="C17101" s="359">
        <v>1.8</v>
      </c>
      <c r="D17101" s="357" t="s">
        <v>8938</v>
      </c>
      <c r="E17101" s="357" t="s">
        <v>8938</v>
      </c>
    </row>
    <row r="17102" spans="1:5" ht="15.6">
      <c r="A17102" s="358" t="s">
        <v>22138</v>
      </c>
      <c r="B17102" s="358" t="s">
        <v>22139</v>
      </c>
      <c r="C17102" s="359">
        <v>1.8</v>
      </c>
      <c r="D17102" s="357" t="s">
        <v>8938</v>
      </c>
      <c r="E17102" s="357" t="s">
        <v>8938</v>
      </c>
    </row>
    <row r="17103" spans="1:5" ht="15.6">
      <c r="A17103" s="358" t="s">
        <v>257</v>
      </c>
      <c r="B17103" s="358" t="s">
        <v>11192</v>
      </c>
      <c r="C17103" s="359">
        <v>1.8</v>
      </c>
      <c r="D17103" s="357" t="s">
        <v>3012</v>
      </c>
      <c r="E17103" s="357" t="s">
        <v>3012</v>
      </c>
    </row>
    <row r="17104" spans="1:5" ht="15.6">
      <c r="A17104" s="358" t="s">
        <v>257</v>
      </c>
      <c r="B17104" s="358" t="s">
        <v>11192</v>
      </c>
      <c r="C17104" s="359">
        <v>1.8</v>
      </c>
      <c r="D17104" s="357" t="s">
        <v>3012</v>
      </c>
      <c r="E17104" s="357" t="s">
        <v>3012</v>
      </c>
    </row>
    <row r="17105" spans="1:5" ht="15.6">
      <c r="A17105" s="358" t="s">
        <v>452</v>
      </c>
      <c r="B17105" s="358" t="s">
        <v>12718</v>
      </c>
      <c r="C17105" s="359">
        <v>1.8</v>
      </c>
      <c r="D17105" s="357" t="s">
        <v>3665</v>
      </c>
      <c r="E17105" s="357" t="s">
        <v>3665</v>
      </c>
    </row>
    <row r="17106" spans="1:5" ht="15.6">
      <c r="A17106" s="358" t="s">
        <v>12803</v>
      </c>
      <c r="B17106" s="358" t="s">
        <v>12804</v>
      </c>
      <c r="C17106" s="359">
        <v>1.8</v>
      </c>
      <c r="D17106" s="357" t="s">
        <v>3735</v>
      </c>
      <c r="E17106" s="357" t="s">
        <v>3735</v>
      </c>
    </row>
    <row r="17107" spans="1:5" ht="15.6">
      <c r="A17107" s="358" t="s">
        <v>12803</v>
      </c>
      <c r="B17107" s="358" t="s">
        <v>12804</v>
      </c>
      <c r="C17107" s="359">
        <v>1.8</v>
      </c>
      <c r="D17107" s="357" t="s">
        <v>3735</v>
      </c>
      <c r="E17107" s="357" t="s">
        <v>3735</v>
      </c>
    </row>
    <row r="17108" spans="1:5" ht="15.6">
      <c r="A17108" s="358" t="s">
        <v>12803</v>
      </c>
      <c r="B17108" s="358" t="s">
        <v>12804</v>
      </c>
      <c r="C17108" s="359">
        <v>1.8</v>
      </c>
      <c r="D17108" s="357" t="s">
        <v>3735</v>
      </c>
      <c r="E17108" s="357" t="s">
        <v>3735</v>
      </c>
    </row>
    <row r="17109" spans="1:5" ht="15.6">
      <c r="A17109" s="358" t="s">
        <v>14090</v>
      </c>
      <c r="B17109" s="358" t="s">
        <v>14091</v>
      </c>
      <c r="C17109" s="359">
        <v>1.8</v>
      </c>
      <c r="D17109" s="357" t="s">
        <v>4366</v>
      </c>
      <c r="E17109" s="357" t="s">
        <v>4366</v>
      </c>
    </row>
    <row r="17110" spans="1:5" ht="15.6">
      <c r="A17110" s="358" t="s">
        <v>17652</v>
      </c>
      <c r="B17110" s="358" t="s">
        <v>17653</v>
      </c>
      <c r="C17110" s="359">
        <v>1.8</v>
      </c>
      <c r="D17110" s="357" t="s">
        <v>6491</v>
      </c>
      <c r="E17110" s="357" t="s">
        <v>6491</v>
      </c>
    </row>
    <row r="17111" spans="1:5" ht="15.6">
      <c r="A17111" s="358" t="s">
        <v>17652</v>
      </c>
      <c r="B17111" s="358" t="s">
        <v>17653</v>
      </c>
      <c r="C17111" s="359">
        <v>1.8</v>
      </c>
      <c r="D17111" s="357" t="s">
        <v>6491</v>
      </c>
      <c r="E17111" s="357" t="s">
        <v>6491</v>
      </c>
    </row>
    <row r="17112" spans="1:5" ht="15.6">
      <c r="A17112" s="358" t="s">
        <v>19942</v>
      </c>
      <c r="B17112" s="358" t="s">
        <v>19943</v>
      </c>
      <c r="C17112" s="359">
        <v>1.8</v>
      </c>
      <c r="D17112" s="357" t="s">
        <v>7679</v>
      </c>
      <c r="E17112" s="357" t="s">
        <v>7679</v>
      </c>
    </row>
    <row r="17113" spans="1:5" ht="15.6">
      <c r="A17113" s="358" t="s">
        <v>19942</v>
      </c>
      <c r="B17113" s="358" t="s">
        <v>19943</v>
      </c>
      <c r="C17113" s="359">
        <v>1.8</v>
      </c>
      <c r="D17113" s="357" t="s">
        <v>7679</v>
      </c>
      <c r="E17113" s="357" t="s">
        <v>7679</v>
      </c>
    </row>
    <row r="17114" spans="1:5" ht="15.6">
      <c r="A17114" s="358" t="s">
        <v>19942</v>
      </c>
      <c r="B17114" s="358" t="s">
        <v>19943</v>
      </c>
      <c r="C17114" s="359">
        <v>1.8</v>
      </c>
      <c r="D17114" s="357" t="s">
        <v>7679</v>
      </c>
      <c r="E17114" s="357" t="s">
        <v>7679</v>
      </c>
    </row>
    <row r="17115" spans="1:5" ht="15.6">
      <c r="A17115" s="358" t="s">
        <v>19942</v>
      </c>
      <c r="B17115" s="358" t="s">
        <v>19943</v>
      </c>
      <c r="C17115" s="359">
        <v>1.8</v>
      </c>
      <c r="D17115" s="357" t="s">
        <v>7679</v>
      </c>
      <c r="E17115" s="357" t="s">
        <v>7679</v>
      </c>
    </row>
    <row r="17116" spans="1:5" ht="15.6">
      <c r="A17116" s="358" t="s">
        <v>22552</v>
      </c>
      <c r="B17116" s="358" t="s">
        <v>22553</v>
      </c>
      <c r="C17116" s="359">
        <v>1.8</v>
      </c>
      <c r="D17116" s="357" t="s">
        <v>9202</v>
      </c>
      <c r="E17116" s="357" t="s">
        <v>9202</v>
      </c>
    </row>
    <row r="17117" spans="1:5" ht="15.6">
      <c r="A17117" s="358" t="s">
        <v>10464</v>
      </c>
      <c r="B17117" s="358" t="s">
        <v>10465</v>
      </c>
      <c r="C17117" s="359">
        <v>1.8</v>
      </c>
      <c r="D17117" s="357" t="s">
        <v>2397</v>
      </c>
      <c r="E17117" s="357" t="s">
        <v>2397</v>
      </c>
    </row>
    <row r="17118" spans="1:5" ht="15.6">
      <c r="A17118" s="358" t="s">
        <v>14489</v>
      </c>
      <c r="B17118" s="358" t="s">
        <v>14490</v>
      </c>
      <c r="C17118" s="359">
        <v>1.8</v>
      </c>
      <c r="D17118" s="357" t="s">
        <v>4748</v>
      </c>
      <c r="E17118" s="357" t="s">
        <v>4748</v>
      </c>
    </row>
    <row r="17119" spans="1:5" ht="15.6">
      <c r="A17119" s="358" t="s">
        <v>36918</v>
      </c>
      <c r="B17119" s="358" t="s">
        <v>36919</v>
      </c>
      <c r="C17119" s="359">
        <v>1.8</v>
      </c>
      <c r="D17119" s="357" t="s">
        <v>36917</v>
      </c>
      <c r="E17119" s="357" t="s">
        <v>36917</v>
      </c>
    </row>
    <row r="17120" spans="1:5" ht="15.6">
      <c r="A17120" s="358" t="s">
        <v>36918</v>
      </c>
      <c r="B17120" s="358" t="s">
        <v>36919</v>
      </c>
      <c r="C17120" s="359">
        <v>1.8</v>
      </c>
      <c r="D17120" s="357" t="s">
        <v>36917</v>
      </c>
      <c r="E17120" s="357" t="s">
        <v>36917</v>
      </c>
    </row>
    <row r="17121" spans="1:5" ht="15.6">
      <c r="A17121" s="358" t="s">
        <v>54987</v>
      </c>
      <c r="B17121" s="358" t="s">
        <v>54988</v>
      </c>
      <c r="C17121" s="359">
        <v>1.8</v>
      </c>
      <c r="D17121" s="357" t="s">
        <v>54986</v>
      </c>
      <c r="E17121" s="357" t="s">
        <v>54986</v>
      </c>
    </row>
    <row r="17122" spans="1:5" ht="15.6">
      <c r="A17122" s="358" t="s">
        <v>54987</v>
      </c>
      <c r="B17122" s="358" t="s">
        <v>54988</v>
      </c>
      <c r="C17122" s="359">
        <v>1.8</v>
      </c>
      <c r="D17122" s="357" t="s">
        <v>54986</v>
      </c>
      <c r="E17122" s="357" t="s">
        <v>54986</v>
      </c>
    </row>
    <row r="17123" spans="1:5" ht="15.6">
      <c r="A17123" s="358" t="s">
        <v>39424</v>
      </c>
      <c r="B17123" s="358" t="s">
        <v>39425</v>
      </c>
      <c r="C17123" s="359">
        <v>1.8</v>
      </c>
      <c r="D17123" s="357" t="s">
        <v>39423</v>
      </c>
      <c r="E17123" s="357" t="s">
        <v>39423</v>
      </c>
    </row>
    <row r="17124" spans="1:5" ht="15.6">
      <c r="A17124" s="358" t="s">
        <v>39424</v>
      </c>
      <c r="B17124" s="358" t="s">
        <v>39425</v>
      </c>
      <c r="C17124" s="359">
        <v>1.8</v>
      </c>
      <c r="D17124" s="357" t="s">
        <v>39423</v>
      </c>
      <c r="E17124" s="357" t="s">
        <v>39423</v>
      </c>
    </row>
    <row r="17125" spans="1:5" ht="15.6">
      <c r="A17125" s="358" t="s">
        <v>39462</v>
      </c>
      <c r="B17125" s="358" t="s">
        <v>39463</v>
      </c>
      <c r="C17125" s="359">
        <v>1.8</v>
      </c>
      <c r="D17125" s="357" t="s">
        <v>39461</v>
      </c>
      <c r="E17125" s="357" t="s">
        <v>39461</v>
      </c>
    </row>
    <row r="17126" spans="1:5" ht="15.6">
      <c r="A17126" s="358" t="s">
        <v>19299</v>
      </c>
      <c r="B17126" s="358" t="s">
        <v>19300</v>
      </c>
      <c r="C17126" s="359">
        <v>1.8</v>
      </c>
      <c r="D17126" s="357" t="s">
        <v>6983</v>
      </c>
      <c r="E17126" s="357" t="s">
        <v>6983</v>
      </c>
    </row>
    <row r="17127" spans="1:5" ht="15.6">
      <c r="A17127" s="358" t="s">
        <v>19299</v>
      </c>
      <c r="B17127" s="358" t="s">
        <v>19300</v>
      </c>
      <c r="C17127" s="359">
        <v>1.8</v>
      </c>
      <c r="D17127" s="357" t="s">
        <v>6983</v>
      </c>
      <c r="E17127" s="357" t="s">
        <v>6983</v>
      </c>
    </row>
    <row r="17128" spans="1:5" ht="15.6">
      <c r="A17128" s="358" t="s">
        <v>19822</v>
      </c>
      <c r="B17128" s="358" t="s">
        <v>19823</v>
      </c>
      <c r="C17128" s="359">
        <v>1.8</v>
      </c>
      <c r="D17128" s="357" t="s">
        <v>7619</v>
      </c>
      <c r="E17128" s="357" t="s">
        <v>7619</v>
      </c>
    </row>
    <row r="17129" spans="1:5" ht="15.6">
      <c r="A17129" s="358" t="s">
        <v>1748</v>
      </c>
      <c r="B17129" s="358" t="s">
        <v>21551</v>
      </c>
      <c r="C17129" s="359">
        <v>1.8</v>
      </c>
      <c r="D17129" s="357" t="s">
        <v>8727</v>
      </c>
      <c r="E17129" s="357" t="s">
        <v>8727</v>
      </c>
    </row>
    <row r="17130" spans="1:5" ht="15.6">
      <c r="A17130" s="358" t="s">
        <v>1748</v>
      </c>
      <c r="B17130" s="358" t="s">
        <v>21551</v>
      </c>
      <c r="C17130" s="359">
        <v>1.8</v>
      </c>
      <c r="D17130" s="357" t="s">
        <v>8727</v>
      </c>
      <c r="E17130" s="357" t="s">
        <v>8727</v>
      </c>
    </row>
    <row r="17131" spans="1:5" ht="15.6">
      <c r="A17131" s="358" t="s">
        <v>1748</v>
      </c>
      <c r="B17131" s="358" t="s">
        <v>21551</v>
      </c>
      <c r="C17131" s="359">
        <v>1.8</v>
      </c>
      <c r="D17131" s="357" t="s">
        <v>8727</v>
      </c>
      <c r="E17131" s="357" t="s">
        <v>8727</v>
      </c>
    </row>
    <row r="17132" spans="1:5" ht="15.6">
      <c r="A17132" s="358" t="s">
        <v>50187</v>
      </c>
      <c r="B17132" s="358" t="s">
        <v>50188</v>
      </c>
      <c r="C17132" s="359">
        <v>1.8</v>
      </c>
      <c r="D17132" s="357" t="s">
        <v>50186</v>
      </c>
      <c r="E17132" s="357" t="s">
        <v>50186</v>
      </c>
    </row>
    <row r="17133" spans="1:5" ht="15.6">
      <c r="A17133" s="358" t="s">
        <v>25563</v>
      </c>
      <c r="B17133" s="358" t="s">
        <v>25564</v>
      </c>
      <c r="C17133" s="359">
        <v>1.8</v>
      </c>
      <c r="D17133" s="357" t="s">
        <v>25562</v>
      </c>
      <c r="E17133" s="357" t="s">
        <v>25562</v>
      </c>
    </row>
    <row r="17134" spans="1:5" ht="15.6">
      <c r="A17134" s="358" t="s">
        <v>25563</v>
      </c>
      <c r="B17134" s="358" t="s">
        <v>25564</v>
      </c>
      <c r="C17134" s="359">
        <v>1.8</v>
      </c>
      <c r="D17134" s="357" t="s">
        <v>25562</v>
      </c>
      <c r="E17134" s="357" t="s">
        <v>25562</v>
      </c>
    </row>
    <row r="17135" spans="1:5" ht="15.6">
      <c r="A17135" s="358" t="s">
        <v>30612</v>
      </c>
      <c r="B17135" s="358" t="s">
        <v>30612</v>
      </c>
      <c r="C17135" s="359">
        <v>1.8</v>
      </c>
      <c r="D17135" s="357" t="s">
        <v>30611</v>
      </c>
      <c r="E17135" s="357" t="s">
        <v>30611</v>
      </c>
    </row>
    <row r="17136" spans="1:5" ht="15.6">
      <c r="A17136" s="358" t="s">
        <v>1581</v>
      </c>
      <c r="B17136" s="358" t="s">
        <v>20668</v>
      </c>
      <c r="C17136" s="359">
        <v>1.8</v>
      </c>
      <c r="D17136" s="357" t="s">
        <v>8167</v>
      </c>
      <c r="E17136" s="357" t="s">
        <v>8167</v>
      </c>
    </row>
    <row r="17137" spans="1:5" ht="15.6">
      <c r="A17137" s="358" t="s">
        <v>1581</v>
      </c>
      <c r="B17137" s="358" t="s">
        <v>20668</v>
      </c>
      <c r="C17137" s="359">
        <v>1.8</v>
      </c>
      <c r="D17137" s="357" t="s">
        <v>8167</v>
      </c>
      <c r="E17137" s="357" t="s">
        <v>8167</v>
      </c>
    </row>
    <row r="17138" spans="1:5" ht="15.6">
      <c r="A17138" s="358" t="s">
        <v>23610</v>
      </c>
      <c r="B17138" s="358" t="s">
        <v>23611</v>
      </c>
      <c r="C17138" s="359">
        <v>1.8</v>
      </c>
      <c r="D17138" s="357" t="s">
        <v>9784</v>
      </c>
      <c r="E17138" s="357" t="s">
        <v>9784</v>
      </c>
    </row>
    <row r="17139" spans="1:5" ht="15.6">
      <c r="A17139" s="358" t="s">
        <v>23610</v>
      </c>
      <c r="B17139" s="358" t="s">
        <v>23611</v>
      </c>
      <c r="C17139" s="359">
        <v>1.8</v>
      </c>
      <c r="D17139" s="357" t="s">
        <v>9784</v>
      </c>
      <c r="E17139" s="357" t="s">
        <v>9784</v>
      </c>
    </row>
    <row r="17140" spans="1:5" ht="15.6">
      <c r="A17140" s="358" t="s">
        <v>24592</v>
      </c>
      <c r="B17140" s="358" t="s">
        <v>24593</v>
      </c>
      <c r="C17140" s="359">
        <v>1.8</v>
      </c>
      <c r="D17140" s="357" t="s">
        <v>24591</v>
      </c>
      <c r="E17140" s="357" t="s">
        <v>24591</v>
      </c>
    </row>
    <row r="17141" spans="1:5" ht="15.6">
      <c r="A17141" s="358" t="s">
        <v>10262</v>
      </c>
      <c r="B17141" s="358" t="s">
        <v>54441</v>
      </c>
      <c r="C17141" s="359">
        <v>1.8</v>
      </c>
      <c r="D17141" s="357" t="s">
        <v>54440</v>
      </c>
      <c r="E17141" s="357" t="s">
        <v>54440</v>
      </c>
    </row>
    <row r="17142" spans="1:5" ht="15.6">
      <c r="A17142" s="358" t="s">
        <v>10262</v>
      </c>
      <c r="B17142" s="358" t="s">
        <v>54441</v>
      </c>
      <c r="C17142" s="359">
        <v>1.8</v>
      </c>
      <c r="D17142" s="357" t="s">
        <v>54440</v>
      </c>
      <c r="E17142" s="357" t="s">
        <v>54440</v>
      </c>
    </row>
    <row r="17143" spans="1:5" ht="15.6">
      <c r="A17143" s="358" t="s">
        <v>39272</v>
      </c>
      <c r="B17143" s="358" t="s">
        <v>39273</v>
      </c>
      <c r="C17143" s="359">
        <v>1.8</v>
      </c>
      <c r="D17143" s="357" t="s">
        <v>39271</v>
      </c>
      <c r="E17143" s="357" t="s">
        <v>39271</v>
      </c>
    </row>
    <row r="17144" spans="1:5" ht="15.6">
      <c r="A17144" s="358" t="s">
        <v>20104</v>
      </c>
      <c r="B17144" s="358" t="s">
        <v>20105</v>
      </c>
      <c r="C17144" s="359">
        <v>1.8</v>
      </c>
      <c r="D17144" s="357" t="s">
        <v>7823</v>
      </c>
      <c r="E17144" s="357" t="s">
        <v>7823</v>
      </c>
    </row>
    <row r="17145" spans="1:5" ht="15.6">
      <c r="A17145" s="358" t="s">
        <v>20104</v>
      </c>
      <c r="B17145" s="358" t="s">
        <v>20105</v>
      </c>
      <c r="C17145" s="359">
        <v>1.8</v>
      </c>
      <c r="D17145" s="357" t="s">
        <v>7823</v>
      </c>
      <c r="E17145" s="357" t="s">
        <v>7823</v>
      </c>
    </row>
    <row r="17146" spans="1:5" ht="15.6">
      <c r="A17146" s="358" t="s">
        <v>20104</v>
      </c>
      <c r="B17146" s="358" t="s">
        <v>20105</v>
      </c>
      <c r="C17146" s="359">
        <v>1.8</v>
      </c>
      <c r="D17146" s="357" t="s">
        <v>7823</v>
      </c>
      <c r="E17146" s="357" t="s">
        <v>7823</v>
      </c>
    </row>
    <row r="17147" spans="1:5" ht="15.6">
      <c r="A17147" s="358" t="s">
        <v>10262</v>
      </c>
      <c r="B17147" s="358" t="s">
        <v>52748</v>
      </c>
      <c r="C17147" s="359">
        <v>1.8</v>
      </c>
      <c r="D17147" s="357" t="s">
        <v>52747</v>
      </c>
      <c r="E17147" s="357" t="s">
        <v>52747</v>
      </c>
    </row>
    <row r="17148" spans="1:5" ht="15.6">
      <c r="A17148" s="358" t="s">
        <v>12531</v>
      </c>
      <c r="B17148" s="358" t="s">
        <v>12532</v>
      </c>
      <c r="C17148" s="359">
        <v>1.8</v>
      </c>
      <c r="D17148" s="357" t="s">
        <v>3460</v>
      </c>
      <c r="E17148" s="357" t="s">
        <v>3460</v>
      </c>
    </row>
    <row r="17149" spans="1:5" ht="15.6">
      <c r="A17149" s="358" t="s">
        <v>12531</v>
      </c>
      <c r="B17149" s="358" t="s">
        <v>12532</v>
      </c>
      <c r="C17149" s="359">
        <v>1.8</v>
      </c>
      <c r="D17149" s="357" t="s">
        <v>3460</v>
      </c>
      <c r="E17149" s="357" t="s">
        <v>3460</v>
      </c>
    </row>
    <row r="17150" spans="1:5" ht="15.6">
      <c r="A17150" s="358" t="s">
        <v>54810</v>
      </c>
      <c r="B17150" s="358" t="s">
        <v>54811</v>
      </c>
      <c r="C17150" s="359">
        <v>1.8</v>
      </c>
      <c r="D17150" s="357" t="s">
        <v>54809</v>
      </c>
      <c r="E17150" s="357" t="s">
        <v>54809</v>
      </c>
    </row>
    <row r="17151" spans="1:5" ht="15.6">
      <c r="A17151" s="358" t="s">
        <v>54810</v>
      </c>
      <c r="B17151" s="358" t="s">
        <v>54811</v>
      </c>
      <c r="C17151" s="359">
        <v>1.8</v>
      </c>
      <c r="D17151" s="357" t="s">
        <v>54809</v>
      </c>
      <c r="E17151" s="357" t="s">
        <v>54809</v>
      </c>
    </row>
    <row r="17152" spans="1:5" ht="15.6">
      <c r="A17152" s="358" t="s">
        <v>39961</v>
      </c>
      <c r="B17152" s="358" t="s">
        <v>39962</v>
      </c>
      <c r="C17152" s="359">
        <v>1.8</v>
      </c>
      <c r="D17152" s="357" t="s">
        <v>39960</v>
      </c>
      <c r="E17152" s="357" t="s">
        <v>39960</v>
      </c>
    </row>
    <row r="17153" spans="1:5" ht="15.6">
      <c r="A17153" s="358" t="s">
        <v>39961</v>
      </c>
      <c r="B17153" s="358" t="s">
        <v>39962</v>
      </c>
      <c r="C17153" s="359">
        <v>1.8</v>
      </c>
      <c r="D17153" s="357" t="s">
        <v>39960</v>
      </c>
      <c r="E17153" s="357" t="s">
        <v>39960</v>
      </c>
    </row>
    <row r="17154" spans="1:5" ht="15.6">
      <c r="A17154" s="358" t="s">
        <v>18156</v>
      </c>
      <c r="B17154" s="358" t="s">
        <v>18157</v>
      </c>
      <c r="C17154" s="359">
        <v>1.8</v>
      </c>
      <c r="D17154" s="357" t="s">
        <v>7036</v>
      </c>
      <c r="E17154" s="357" t="s">
        <v>7036</v>
      </c>
    </row>
    <row r="17155" spans="1:5" ht="15.6">
      <c r="A17155" s="358" t="s">
        <v>18156</v>
      </c>
      <c r="B17155" s="358" t="s">
        <v>18157</v>
      </c>
      <c r="C17155" s="359">
        <v>1.8</v>
      </c>
      <c r="D17155" s="357" t="s">
        <v>7036</v>
      </c>
      <c r="E17155" s="357" t="s">
        <v>7036</v>
      </c>
    </row>
    <row r="17156" spans="1:5" ht="15.6">
      <c r="A17156" s="358" t="s">
        <v>20458</v>
      </c>
      <c r="B17156" s="358" t="s">
        <v>20459</v>
      </c>
      <c r="C17156" s="359">
        <v>1.8</v>
      </c>
      <c r="D17156" s="357" t="s">
        <v>7858</v>
      </c>
      <c r="E17156" s="357" t="s">
        <v>7858</v>
      </c>
    </row>
    <row r="17157" spans="1:5" ht="15.6">
      <c r="A17157" s="358" t="s">
        <v>20458</v>
      </c>
      <c r="B17157" s="358" t="s">
        <v>20459</v>
      </c>
      <c r="C17157" s="359">
        <v>1.8</v>
      </c>
      <c r="D17157" s="357" t="s">
        <v>7858</v>
      </c>
      <c r="E17157" s="357" t="s">
        <v>7858</v>
      </c>
    </row>
    <row r="17158" spans="1:5" ht="15.6">
      <c r="A17158" s="358" t="s">
        <v>20458</v>
      </c>
      <c r="B17158" s="358" t="s">
        <v>20459</v>
      </c>
      <c r="C17158" s="359">
        <v>1.8</v>
      </c>
      <c r="D17158" s="357" t="s">
        <v>7858</v>
      </c>
      <c r="E17158" s="357" t="s">
        <v>7858</v>
      </c>
    </row>
    <row r="17159" spans="1:5" ht="15.6">
      <c r="A17159" s="358" t="s">
        <v>1736</v>
      </c>
      <c r="B17159" s="358" t="s">
        <v>21543</v>
      </c>
      <c r="C17159" s="359">
        <v>1.8</v>
      </c>
      <c r="D17159" s="357" t="s">
        <v>8716</v>
      </c>
      <c r="E17159" s="357" t="s">
        <v>8716</v>
      </c>
    </row>
    <row r="17160" spans="1:5" ht="15.6">
      <c r="A17160" s="358" t="s">
        <v>1844</v>
      </c>
      <c r="B17160" s="358" t="s">
        <v>22208</v>
      </c>
      <c r="C17160" s="359">
        <v>1.8</v>
      </c>
      <c r="D17160" s="357" t="s">
        <v>8987</v>
      </c>
      <c r="E17160" s="357" t="s">
        <v>8987</v>
      </c>
    </row>
    <row r="17161" spans="1:5" ht="15.6">
      <c r="A17161" s="358" t="s">
        <v>1844</v>
      </c>
      <c r="B17161" s="358" t="s">
        <v>22208</v>
      </c>
      <c r="C17161" s="359">
        <v>1.8</v>
      </c>
      <c r="D17161" s="357" t="s">
        <v>8987</v>
      </c>
      <c r="E17161" s="357" t="s">
        <v>8987</v>
      </c>
    </row>
    <row r="17162" spans="1:5" ht="15.6">
      <c r="A17162" s="358" t="s">
        <v>1844</v>
      </c>
      <c r="B17162" s="358" t="s">
        <v>22208</v>
      </c>
      <c r="C17162" s="359">
        <v>1.8</v>
      </c>
      <c r="D17162" s="357" t="s">
        <v>8987</v>
      </c>
      <c r="E17162" s="357" t="s">
        <v>8987</v>
      </c>
    </row>
    <row r="17163" spans="1:5" ht="15.6">
      <c r="A17163" s="358" t="s">
        <v>22221</v>
      </c>
      <c r="B17163" s="358" t="s">
        <v>22222</v>
      </c>
      <c r="C17163" s="359">
        <v>1.8</v>
      </c>
      <c r="D17163" s="357" t="s">
        <v>9007</v>
      </c>
      <c r="E17163" s="357" t="s">
        <v>9007</v>
      </c>
    </row>
    <row r="17164" spans="1:5" ht="15.6">
      <c r="A17164" s="358" t="s">
        <v>11173</v>
      </c>
      <c r="B17164" s="358" t="s">
        <v>11174</v>
      </c>
      <c r="C17164" s="359">
        <v>1.8</v>
      </c>
      <c r="D17164" s="357" t="s">
        <v>3018</v>
      </c>
      <c r="E17164" s="357" t="s">
        <v>3018</v>
      </c>
    </row>
    <row r="17165" spans="1:5" ht="15.6">
      <c r="A17165" s="358" t="s">
        <v>11173</v>
      </c>
      <c r="B17165" s="358" t="s">
        <v>11174</v>
      </c>
      <c r="C17165" s="359">
        <v>1.8</v>
      </c>
      <c r="D17165" s="357" t="s">
        <v>3018</v>
      </c>
      <c r="E17165" s="357" t="s">
        <v>3018</v>
      </c>
    </row>
    <row r="17166" spans="1:5" ht="15.6">
      <c r="A17166" s="358" t="s">
        <v>12337</v>
      </c>
      <c r="B17166" s="358" t="s">
        <v>12337</v>
      </c>
      <c r="C17166" s="359">
        <v>1.8</v>
      </c>
      <c r="D17166" s="357" t="s">
        <v>3182</v>
      </c>
      <c r="E17166" s="357" t="s">
        <v>3182</v>
      </c>
    </row>
    <row r="17167" spans="1:5" ht="15.6">
      <c r="A17167" s="358" t="s">
        <v>13308</v>
      </c>
      <c r="B17167" s="358" t="s">
        <v>13309</v>
      </c>
      <c r="C17167" s="359">
        <v>1.8</v>
      </c>
      <c r="D17167" s="357" t="s">
        <v>3479</v>
      </c>
      <c r="E17167" s="357" t="s">
        <v>3479</v>
      </c>
    </row>
    <row r="17168" spans="1:5" ht="15.6">
      <c r="A17168" s="358" t="s">
        <v>1062</v>
      </c>
      <c r="B17168" s="358" t="s">
        <v>17494</v>
      </c>
      <c r="C17168" s="359">
        <v>1.8</v>
      </c>
      <c r="D17168" s="357" t="s">
        <v>6348</v>
      </c>
      <c r="E17168" s="357" t="s">
        <v>6348</v>
      </c>
    </row>
    <row r="17169" spans="1:5" ht="15.6">
      <c r="A17169" s="358" t="s">
        <v>1062</v>
      </c>
      <c r="B17169" s="358" t="s">
        <v>17494</v>
      </c>
      <c r="C17169" s="359">
        <v>1.8</v>
      </c>
      <c r="D17169" s="357" t="s">
        <v>6348</v>
      </c>
      <c r="E17169" s="357" t="s">
        <v>6348</v>
      </c>
    </row>
    <row r="17170" spans="1:5" ht="15.6">
      <c r="A17170" s="358" t="s">
        <v>19824</v>
      </c>
      <c r="B17170" s="358" t="s">
        <v>19825</v>
      </c>
      <c r="C17170" s="359">
        <v>1.8</v>
      </c>
      <c r="D17170" s="357" t="s">
        <v>7621</v>
      </c>
      <c r="E17170" s="357" t="s">
        <v>7621</v>
      </c>
    </row>
    <row r="17171" spans="1:5" ht="15.6">
      <c r="A17171" s="358" t="s">
        <v>43886</v>
      </c>
      <c r="B17171" s="358" t="s">
        <v>10262</v>
      </c>
      <c r="C17171" s="359">
        <v>1.8</v>
      </c>
      <c r="D17171" s="357" t="s">
        <v>43885</v>
      </c>
      <c r="E17171" s="357" t="s">
        <v>43885</v>
      </c>
    </row>
    <row r="17172" spans="1:5" ht="15.6">
      <c r="A17172" s="358" t="s">
        <v>46983</v>
      </c>
      <c r="B17172" s="358" t="s">
        <v>46984</v>
      </c>
      <c r="C17172" s="359">
        <v>1.8</v>
      </c>
      <c r="D17172" s="357" t="s">
        <v>46982</v>
      </c>
      <c r="E17172" s="357" t="s">
        <v>46982</v>
      </c>
    </row>
    <row r="17173" spans="1:5" ht="15.6">
      <c r="A17173" s="358" t="s">
        <v>10980</v>
      </c>
      <c r="B17173" s="358" t="s">
        <v>10981</v>
      </c>
      <c r="C17173" s="359">
        <v>1.8</v>
      </c>
      <c r="D17173" s="357" t="s">
        <v>2821</v>
      </c>
      <c r="E17173" s="357" t="s">
        <v>2821</v>
      </c>
    </row>
    <row r="17174" spans="1:5" ht="15.6">
      <c r="A17174" s="358" t="s">
        <v>10980</v>
      </c>
      <c r="B17174" s="358" t="s">
        <v>10981</v>
      </c>
      <c r="C17174" s="359">
        <v>1.8</v>
      </c>
      <c r="D17174" s="357" t="s">
        <v>2821</v>
      </c>
      <c r="E17174" s="357" t="s">
        <v>2821</v>
      </c>
    </row>
    <row r="17175" spans="1:5" ht="15.6">
      <c r="A17175" s="358" t="s">
        <v>11928</v>
      </c>
      <c r="B17175" s="358" t="s">
        <v>11929</v>
      </c>
      <c r="C17175" s="359">
        <v>1.8</v>
      </c>
      <c r="D17175" s="357" t="s">
        <v>3183</v>
      </c>
      <c r="E17175" s="357" t="s">
        <v>3183</v>
      </c>
    </row>
    <row r="17176" spans="1:5" ht="15.6">
      <c r="A17176" s="358" t="s">
        <v>13705</v>
      </c>
      <c r="B17176" s="358" t="s">
        <v>13706</v>
      </c>
      <c r="C17176" s="359">
        <v>1.8</v>
      </c>
      <c r="D17176" s="357" t="s">
        <v>4045</v>
      </c>
      <c r="E17176" s="357" t="s">
        <v>4045</v>
      </c>
    </row>
    <row r="17177" spans="1:5" ht="15.6">
      <c r="A17177" s="358" t="s">
        <v>13893</v>
      </c>
      <c r="B17177" s="358" t="s">
        <v>13894</v>
      </c>
      <c r="C17177" s="359">
        <v>1.8</v>
      </c>
      <c r="D17177" s="357" t="s">
        <v>4253</v>
      </c>
      <c r="E17177" s="357" t="s">
        <v>4253</v>
      </c>
    </row>
    <row r="17178" spans="1:5" ht="15.6">
      <c r="A17178" s="358" t="s">
        <v>13893</v>
      </c>
      <c r="B17178" s="358" t="s">
        <v>13894</v>
      </c>
      <c r="C17178" s="359">
        <v>1.8</v>
      </c>
      <c r="D17178" s="357" t="s">
        <v>4253</v>
      </c>
      <c r="E17178" s="357" t="s">
        <v>4253</v>
      </c>
    </row>
    <row r="17179" spans="1:5" ht="15.6">
      <c r="A17179" s="358" t="s">
        <v>705</v>
      </c>
      <c r="B17179" s="358" t="s">
        <v>14284</v>
      </c>
      <c r="C17179" s="359">
        <v>1.8</v>
      </c>
      <c r="D17179" s="357" t="s">
        <v>704</v>
      </c>
      <c r="E17179" s="357" t="s">
        <v>704</v>
      </c>
    </row>
    <row r="17180" spans="1:5" ht="15.6">
      <c r="A17180" s="358" t="s">
        <v>705</v>
      </c>
      <c r="B17180" s="358" t="s">
        <v>14284</v>
      </c>
      <c r="C17180" s="359">
        <v>1.8</v>
      </c>
      <c r="D17180" s="357" t="s">
        <v>704</v>
      </c>
      <c r="E17180" s="357" t="s">
        <v>704</v>
      </c>
    </row>
    <row r="17181" spans="1:5" ht="15.6">
      <c r="A17181" s="358" t="s">
        <v>705</v>
      </c>
      <c r="B17181" s="358" t="s">
        <v>14284</v>
      </c>
      <c r="C17181" s="359">
        <v>1.8</v>
      </c>
      <c r="D17181" s="357" t="s">
        <v>704</v>
      </c>
      <c r="E17181" s="357" t="s">
        <v>704</v>
      </c>
    </row>
    <row r="17182" spans="1:5" ht="15.6">
      <c r="A17182" s="358" t="s">
        <v>39672</v>
      </c>
      <c r="B17182" s="358" t="s">
        <v>39673</v>
      </c>
      <c r="C17182" s="359">
        <v>1.8</v>
      </c>
      <c r="D17182" s="357" t="s">
        <v>39671</v>
      </c>
      <c r="E17182" s="357" t="s">
        <v>39671</v>
      </c>
    </row>
    <row r="17183" spans="1:5" ht="15.6">
      <c r="A17183" s="358" t="s">
        <v>10262</v>
      </c>
      <c r="B17183" s="358" t="s">
        <v>20521</v>
      </c>
      <c r="C17183" s="359">
        <v>1.8</v>
      </c>
      <c r="D17183" s="357" t="s">
        <v>7954</v>
      </c>
      <c r="E17183" s="357" t="s">
        <v>7954</v>
      </c>
    </row>
    <row r="17184" spans="1:5" ht="15.6">
      <c r="A17184" s="358" t="s">
        <v>21678</v>
      </c>
      <c r="B17184" s="358" t="s">
        <v>21679</v>
      </c>
      <c r="C17184" s="359">
        <v>1.8</v>
      </c>
      <c r="D17184" s="357" t="s">
        <v>8442</v>
      </c>
      <c r="E17184" s="357" t="s">
        <v>8442</v>
      </c>
    </row>
    <row r="17185" spans="1:5" ht="15.6">
      <c r="A17185" s="358" t="s">
        <v>21678</v>
      </c>
      <c r="B17185" s="358" t="s">
        <v>21679</v>
      </c>
      <c r="C17185" s="359">
        <v>1.8</v>
      </c>
      <c r="D17185" s="357" t="s">
        <v>8442</v>
      </c>
      <c r="E17185" s="357" t="s">
        <v>8442</v>
      </c>
    </row>
    <row r="17186" spans="1:5" ht="15.6">
      <c r="A17186" s="358" t="s">
        <v>365</v>
      </c>
      <c r="B17186" s="358" t="s">
        <v>12153</v>
      </c>
      <c r="C17186" s="359">
        <v>1.8</v>
      </c>
      <c r="D17186" s="357" t="s">
        <v>3378</v>
      </c>
      <c r="E17186" s="357" t="s">
        <v>3378</v>
      </c>
    </row>
    <row r="17187" spans="1:5" ht="15.6">
      <c r="A17187" s="358" t="s">
        <v>411</v>
      </c>
      <c r="B17187" s="358" t="s">
        <v>12677</v>
      </c>
      <c r="C17187" s="359">
        <v>1.8</v>
      </c>
      <c r="D17187" s="357" t="s">
        <v>3606</v>
      </c>
      <c r="E17187" s="357" t="s">
        <v>3606</v>
      </c>
    </row>
    <row r="17188" spans="1:5" ht="15.6">
      <c r="A17188" s="358" t="s">
        <v>411</v>
      </c>
      <c r="B17188" s="358" t="s">
        <v>12677</v>
      </c>
      <c r="C17188" s="359">
        <v>1.8</v>
      </c>
      <c r="D17188" s="357" t="s">
        <v>3606</v>
      </c>
      <c r="E17188" s="357" t="s">
        <v>3606</v>
      </c>
    </row>
    <row r="17189" spans="1:5" ht="15.6">
      <c r="A17189" s="358" t="s">
        <v>711</v>
      </c>
      <c r="B17189" s="358" t="s">
        <v>14366</v>
      </c>
      <c r="C17189" s="359">
        <v>1.8</v>
      </c>
      <c r="D17189" s="357" t="s">
        <v>4629</v>
      </c>
      <c r="E17189" s="357" t="s">
        <v>4629</v>
      </c>
    </row>
    <row r="17190" spans="1:5" ht="15.6">
      <c r="A17190" s="358" t="s">
        <v>14424</v>
      </c>
      <c r="B17190" s="358" t="s">
        <v>14425</v>
      </c>
      <c r="C17190" s="359">
        <v>1.8</v>
      </c>
      <c r="D17190" s="357" t="s">
        <v>4679</v>
      </c>
      <c r="E17190" s="357" t="s">
        <v>4679</v>
      </c>
    </row>
    <row r="17191" spans="1:5" ht="15.6">
      <c r="A17191" s="358" t="s">
        <v>14424</v>
      </c>
      <c r="B17191" s="358" t="s">
        <v>14425</v>
      </c>
      <c r="C17191" s="359">
        <v>1.8</v>
      </c>
      <c r="D17191" s="357" t="s">
        <v>4679</v>
      </c>
      <c r="E17191" s="357" t="s">
        <v>4679</v>
      </c>
    </row>
    <row r="17192" spans="1:5" ht="15.6">
      <c r="A17192" s="358" t="s">
        <v>35256</v>
      </c>
      <c r="B17192" s="358" t="s">
        <v>35257</v>
      </c>
      <c r="C17192" s="359">
        <v>1.8</v>
      </c>
      <c r="D17192" s="357" t="s">
        <v>35255</v>
      </c>
      <c r="E17192" s="357" t="s">
        <v>35255</v>
      </c>
    </row>
    <row r="17193" spans="1:5" ht="15.6">
      <c r="A17193" s="358" t="s">
        <v>36694</v>
      </c>
      <c r="B17193" s="358" t="s">
        <v>36695</v>
      </c>
      <c r="C17193" s="359">
        <v>1.8</v>
      </c>
      <c r="D17193" s="357" t="s">
        <v>36693</v>
      </c>
      <c r="E17193" s="357" t="s">
        <v>36693</v>
      </c>
    </row>
    <row r="17194" spans="1:5" ht="15.6">
      <c r="A17194" s="358" t="s">
        <v>42225</v>
      </c>
      <c r="B17194" s="358" t="s">
        <v>42226</v>
      </c>
      <c r="C17194" s="359">
        <v>1.8</v>
      </c>
      <c r="D17194" s="357" t="s">
        <v>42224</v>
      </c>
      <c r="E17194" s="357" t="s">
        <v>42224</v>
      </c>
    </row>
    <row r="17195" spans="1:5" ht="15.6">
      <c r="A17195" s="358" t="s">
        <v>20874</v>
      </c>
      <c r="B17195" s="358" t="s">
        <v>20875</v>
      </c>
      <c r="C17195" s="359">
        <v>1.8</v>
      </c>
      <c r="D17195" s="357" t="s">
        <v>8056</v>
      </c>
      <c r="E17195" s="357" t="s">
        <v>8056</v>
      </c>
    </row>
    <row r="17196" spans="1:5" ht="15.6">
      <c r="A17196" s="358" t="s">
        <v>22004</v>
      </c>
      <c r="B17196" s="358" t="s">
        <v>22005</v>
      </c>
      <c r="C17196" s="359">
        <v>1.8</v>
      </c>
      <c r="D17196" s="357" t="s">
        <v>22003</v>
      </c>
      <c r="E17196" s="357" t="s">
        <v>22003</v>
      </c>
    </row>
    <row r="17197" spans="1:5" ht="15.6">
      <c r="A17197" s="358" t="s">
        <v>59798</v>
      </c>
      <c r="B17197" s="358" t="s">
        <v>59800</v>
      </c>
      <c r="C17197" s="359">
        <v>1.8</v>
      </c>
      <c r="D17197" s="357" t="s">
        <v>59799</v>
      </c>
      <c r="E17197" s="357" t="s">
        <v>59799</v>
      </c>
    </row>
    <row r="17198" spans="1:5" ht="15.6">
      <c r="A17198" s="358" t="s">
        <v>23012</v>
      </c>
      <c r="B17198" s="358" t="s">
        <v>23013</v>
      </c>
      <c r="C17198" s="359">
        <v>1.8</v>
      </c>
      <c r="D17198" s="357" t="s">
        <v>9309</v>
      </c>
      <c r="E17198" s="357" t="s">
        <v>9309</v>
      </c>
    </row>
    <row r="17199" spans="1:5" ht="15.6">
      <c r="A17199" s="358" t="s">
        <v>29530</v>
      </c>
      <c r="B17199" s="358" t="s">
        <v>29531</v>
      </c>
      <c r="C17199" s="359">
        <v>1.8</v>
      </c>
      <c r="D17199" s="357" t="s">
        <v>29529</v>
      </c>
      <c r="E17199" s="357" t="s">
        <v>29529</v>
      </c>
    </row>
    <row r="17200" spans="1:5" ht="15.6">
      <c r="A17200" s="358" t="s">
        <v>31566</v>
      </c>
      <c r="B17200" s="358" t="s">
        <v>31566</v>
      </c>
      <c r="C17200" s="359">
        <v>1.8</v>
      </c>
      <c r="D17200" s="357" t="s">
        <v>31565</v>
      </c>
      <c r="E17200" s="357" t="s">
        <v>31565</v>
      </c>
    </row>
    <row r="17201" spans="1:5" ht="15.6">
      <c r="A17201" s="358" t="s">
        <v>31566</v>
      </c>
      <c r="B17201" s="358" t="s">
        <v>31566</v>
      </c>
      <c r="C17201" s="359">
        <v>1.8</v>
      </c>
      <c r="D17201" s="357" t="s">
        <v>31565</v>
      </c>
      <c r="E17201" s="357" t="s">
        <v>31565</v>
      </c>
    </row>
    <row r="17202" spans="1:5" ht="15.6">
      <c r="A17202" s="358" t="s">
        <v>10262</v>
      </c>
      <c r="B17202" s="358" t="s">
        <v>35177</v>
      </c>
      <c r="C17202" s="359">
        <v>1.8</v>
      </c>
      <c r="D17202" s="357" t="s">
        <v>35176</v>
      </c>
      <c r="E17202" s="357" t="s">
        <v>35176</v>
      </c>
    </row>
    <row r="17203" spans="1:5" ht="15.6">
      <c r="A17203" s="358" t="s">
        <v>16137</v>
      </c>
      <c r="B17203" s="358" t="s">
        <v>16138</v>
      </c>
      <c r="C17203" s="359">
        <v>1.8</v>
      </c>
      <c r="D17203" s="357" t="s">
        <v>5521</v>
      </c>
      <c r="E17203" s="357" t="s">
        <v>5521</v>
      </c>
    </row>
    <row r="17204" spans="1:5" ht="15.6">
      <c r="A17204" s="358" t="s">
        <v>10262</v>
      </c>
      <c r="B17204" s="358" t="s">
        <v>44730</v>
      </c>
      <c r="C17204" s="359">
        <v>1.8</v>
      </c>
      <c r="D17204" s="357" t="s">
        <v>44729</v>
      </c>
      <c r="E17204" s="357" t="s">
        <v>44729</v>
      </c>
    </row>
    <row r="17205" spans="1:5" ht="15.6">
      <c r="A17205" s="358" t="s">
        <v>20279</v>
      </c>
      <c r="B17205" s="358" t="s">
        <v>10262</v>
      </c>
      <c r="C17205" s="359">
        <v>1.8</v>
      </c>
      <c r="D17205" s="357" t="s">
        <v>7984</v>
      </c>
      <c r="E17205" s="357" t="s">
        <v>7984</v>
      </c>
    </row>
    <row r="17206" spans="1:5" ht="15.6">
      <c r="A17206" s="358" t="s">
        <v>20279</v>
      </c>
      <c r="B17206" s="358" t="s">
        <v>10262</v>
      </c>
      <c r="C17206" s="359">
        <v>1.8</v>
      </c>
      <c r="D17206" s="357" t="s">
        <v>7984</v>
      </c>
      <c r="E17206" s="357" t="s">
        <v>7984</v>
      </c>
    </row>
    <row r="17207" spans="1:5" ht="15.6">
      <c r="A17207" s="358" t="s">
        <v>47714</v>
      </c>
      <c r="B17207" s="358" t="s">
        <v>47715</v>
      </c>
      <c r="C17207" s="359">
        <v>1.8</v>
      </c>
      <c r="D17207" s="357" t="s">
        <v>47713</v>
      </c>
      <c r="E17207" s="357" t="s">
        <v>47713</v>
      </c>
    </row>
    <row r="17208" spans="1:5" ht="15.6">
      <c r="A17208" s="358" t="s">
        <v>10262</v>
      </c>
      <c r="B17208" s="358" t="s">
        <v>49717</v>
      </c>
      <c r="C17208" s="359">
        <v>1.8</v>
      </c>
      <c r="D17208" s="357" t="s">
        <v>49716</v>
      </c>
      <c r="E17208" s="357" t="s">
        <v>49716</v>
      </c>
    </row>
    <row r="17209" spans="1:5" ht="15.6">
      <c r="A17209" s="358" t="s">
        <v>10389</v>
      </c>
      <c r="B17209" s="358" t="s">
        <v>10390</v>
      </c>
      <c r="C17209" s="359">
        <v>1.8</v>
      </c>
      <c r="D17209" s="357" t="s">
        <v>2297</v>
      </c>
      <c r="E17209" s="357" t="s">
        <v>2297</v>
      </c>
    </row>
    <row r="17210" spans="1:5" ht="15.6">
      <c r="A17210" s="358" t="s">
        <v>35492</v>
      </c>
      <c r="B17210" s="358" t="s">
        <v>35493</v>
      </c>
      <c r="C17210" s="359">
        <v>1.8</v>
      </c>
      <c r="D17210" s="357" t="s">
        <v>35491</v>
      </c>
      <c r="E17210" s="357" t="s">
        <v>35491</v>
      </c>
    </row>
    <row r="17211" spans="1:5" ht="15.6">
      <c r="A17211" s="358" t="s">
        <v>35492</v>
      </c>
      <c r="B17211" s="358" t="s">
        <v>35493</v>
      </c>
      <c r="C17211" s="359">
        <v>1.8</v>
      </c>
      <c r="D17211" s="357" t="s">
        <v>35491</v>
      </c>
      <c r="E17211" s="357" t="s">
        <v>35491</v>
      </c>
    </row>
    <row r="17212" spans="1:5" ht="15.6">
      <c r="A17212" s="358" t="s">
        <v>35961</v>
      </c>
      <c r="B17212" s="358" t="s">
        <v>35962</v>
      </c>
      <c r="C17212" s="359">
        <v>1.8</v>
      </c>
      <c r="D17212" s="357" t="s">
        <v>35960</v>
      </c>
      <c r="E17212" s="357" t="s">
        <v>35960</v>
      </c>
    </row>
    <row r="17213" spans="1:5" ht="15.6">
      <c r="A17213" s="358" t="s">
        <v>16329</v>
      </c>
      <c r="B17213" s="358" t="s">
        <v>16330</v>
      </c>
      <c r="C17213" s="359">
        <v>1.8</v>
      </c>
      <c r="D17213" s="357" t="s">
        <v>5672</v>
      </c>
      <c r="E17213" s="357" t="s">
        <v>5672</v>
      </c>
    </row>
    <row r="17214" spans="1:5" ht="15.6">
      <c r="A17214" s="358" t="s">
        <v>16329</v>
      </c>
      <c r="B17214" s="358" t="s">
        <v>16330</v>
      </c>
      <c r="C17214" s="359">
        <v>1.8</v>
      </c>
      <c r="D17214" s="357" t="s">
        <v>5672</v>
      </c>
      <c r="E17214" s="357" t="s">
        <v>5672</v>
      </c>
    </row>
    <row r="17215" spans="1:5" ht="15.6">
      <c r="A17215" s="358" t="s">
        <v>1212</v>
      </c>
      <c r="B17215" s="358" t="s">
        <v>18075</v>
      </c>
      <c r="C17215" s="359">
        <v>1.8</v>
      </c>
      <c r="D17215" s="357" t="s">
        <v>6955</v>
      </c>
      <c r="E17215" s="357" t="s">
        <v>6955</v>
      </c>
    </row>
    <row r="17216" spans="1:5" ht="15.6">
      <c r="A17216" s="358" t="s">
        <v>1212</v>
      </c>
      <c r="B17216" s="358" t="s">
        <v>18075</v>
      </c>
      <c r="C17216" s="359">
        <v>1.8</v>
      </c>
      <c r="D17216" s="357" t="s">
        <v>6955</v>
      </c>
      <c r="E17216" s="357" t="s">
        <v>6955</v>
      </c>
    </row>
    <row r="17217" spans="1:5" ht="15.6">
      <c r="A17217" s="358" t="s">
        <v>18109</v>
      </c>
      <c r="B17217" s="358" t="s">
        <v>18110</v>
      </c>
      <c r="C17217" s="359">
        <v>1.8</v>
      </c>
      <c r="D17217" s="357" t="s">
        <v>6997</v>
      </c>
      <c r="E17217" s="357" t="s">
        <v>6997</v>
      </c>
    </row>
    <row r="17218" spans="1:5" ht="15.6">
      <c r="A17218" s="358" t="s">
        <v>22044</v>
      </c>
      <c r="B17218" s="358" t="s">
        <v>22045</v>
      </c>
      <c r="C17218" s="359">
        <v>1.8</v>
      </c>
      <c r="D17218" s="357" t="s">
        <v>8805</v>
      </c>
      <c r="E17218" s="357" t="s">
        <v>8805</v>
      </c>
    </row>
    <row r="17219" spans="1:5" ht="15.6">
      <c r="A17219" s="358" t="s">
        <v>22044</v>
      </c>
      <c r="B17219" s="358" t="s">
        <v>22045</v>
      </c>
      <c r="C17219" s="359">
        <v>1.8</v>
      </c>
      <c r="D17219" s="357" t="s">
        <v>8805</v>
      </c>
      <c r="E17219" s="357" t="s">
        <v>8805</v>
      </c>
    </row>
    <row r="17220" spans="1:5" ht="15.6">
      <c r="A17220" s="358" t="s">
        <v>48642</v>
      </c>
      <c r="B17220" s="358" t="s">
        <v>48643</v>
      </c>
      <c r="C17220" s="359">
        <v>1.8</v>
      </c>
      <c r="D17220" s="357" t="s">
        <v>48641</v>
      </c>
      <c r="E17220" s="357" t="s">
        <v>48641</v>
      </c>
    </row>
    <row r="17221" spans="1:5" ht="15.6">
      <c r="A17221" s="358" t="s">
        <v>1897</v>
      </c>
      <c r="B17221" s="358" t="s">
        <v>22554</v>
      </c>
      <c r="C17221" s="359">
        <v>1.8</v>
      </c>
      <c r="D17221" s="357" t="s">
        <v>9203</v>
      </c>
      <c r="E17221" s="357" t="s">
        <v>9203</v>
      </c>
    </row>
    <row r="17222" spans="1:5" ht="15.6">
      <c r="A17222" s="358" t="s">
        <v>51957</v>
      </c>
      <c r="B17222" s="358" t="s">
        <v>51958</v>
      </c>
      <c r="C17222" s="359">
        <v>1.8</v>
      </c>
      <c r="D17222" s="357" t="s">
        <v>51956</v>
      </c>
      <c r="E17222" s="357" t="s">
        <v>51956</v>
      </c>
    </row>
    <row r="17223" spans="1:5" ht="15.6">
      <c r="A17223" s="358" t="s">
        <v>54758</v>
      </c>
      <c r="B17223" s="358" t="s">
        <v>54759</v>
      </c>
      <c r="C17223" s="359">
        <v>1.8</v>
      </c>
      <c r="D17223" s="357" t="s">
        <v>54757</v>
      </c>
      <c r="E17223" s="357" t="s">
        <v>54757</v>
      </c>
    </row>
    <row r="17224" spans="1:5" ht="15.6">
      <c r="A17224" s="358" t="s">
        <v>54758</v>
      </c>
      <c r="B17224" s="358" t="s">
        <v>54759</v>
      </c>
      <c r="C17224" s="359">
        <v>1.8</v>
      </c>
      <c r="D17224" s="357" t="s">
        <v>54757</v>
      </c>
      <c r="E17224" s="357" t="s">
        <v>54757</v>
      </c>
    </row>
    <row r="17225" spans="1:5" ht="15.6">
      <c r="A17225" s="358" t="s">
        <v>31857</v>
      </c>
      <c r="B17225" s="358" t="s">
        <v>31857</v>
      </c>
      <c r="C17225" s="359">
        <v>1.8</v>
      </c>
      <c r="D17225" s="357" t="s">
        <v>31856</v>
      </c>
      <c r="E17225" s="357" t="s">
        <v>31856</v>
      </c>
    </row>
    <row r="17226" spans="1:5" ht="15.6">
      <c r="A17226" s="358" t="s">
        <v>15356</v>
      </c>
      <c r="B17226" s="358" t="s">
        <v>15357</v>
      </c>
      <c r="C17226" s="359">
        <v>1.8</v>
      </c>
      <c r="D17226" s="357" t="s">
        <v>5149</v>
      </c>
      <c r="E17226" s="357" t="s">
        <v>5149</v>
      </c>
    </row>
    <row r="17227" spans="1:5" ht="15.6">
      <c r="A17227" s="358" t="s">
        <v>21200</v>
      </c>
      <c r="B17227" s="358" t="s">
        <v>21200</v>
      </c>
      <c r="C17227" s="359">
        <v>1.8</v>
      </c>
      <c r="D17227" s="357" t="s">
        <v>8362</v>
      </c>
      <c r="E17227" s="357" t="s">
        <v>8362</v>
      </c>
    </row>
    <row r="17228" spans="1:5" ht="15.6">
      <c r="A17228" s="358" t="s">
        <v>22980</v>
      </c>
      <c r="B17228" s="358" t="s">
        <v>10262</v>
      </c>
      <c r="C17228" s="359">
        <v>1.8</v>
      </c>
      <c r="D17228" s="357" t="s">
        <v>9236</v>
      </c>
      <c r="E17228" s="357" t="s">
        <v>9236</v>
      </c>
    </row>
    <row r="17229" spans="1:5" ht="15.6">
      <c r="A17229" s="358" t="s">
        <v>1966</v>
      </c>
      <c r="B17229" s="358" t="s">
        <v>22830</v>
      </c>
      <c r="C17229" s="359">
        <v>1.8</v>
      </c>
      <c r="D17229" s="357" t="s">
        <v>1965</v>
      </c>
      <c r="E17229" s="357" t="s">
        <v>1965</v>
      </c>
    </row>
    <row r="17230" spans="1:5" ht="15.6">
      <c r="A17230" s="358" t="s">
        <v>51344</v>
      </c>
      <c r="B17230" s="358" t="s">
        <v>51345</v>
      </c>
      <c r="C17230" s="359">
        <v>1.8</v>
      </c>
      <c r="D17230" s="357" t="s">
        <v>51343</v>
      </c>
      <c r="E17230" s="357" t="s">
        <v>51343</v>
      </c>
    </row>
    <row r="17231" spans="1:5" ht="15.6">
      <c r="A17231" s="358" t="s">
        <v>11120</v>
      </c>
      <c r="B17231" s="358" t="s">
        <v>11121</v>
      </c>
      <c r="C17231" s="359">
        <v>1.8</v>
      </c>
      <c r="D17231" s="357" t="s">
        <v>2958</v>
      </c>
      <c r="E17231" s="357" t="s">
        <v>2958</v>
      </c>
    </row>
    <row r="17232" spans="1:5" ht="15.6">
      <c r="A17232" s="358" t="s">
        <v>11120</v>
      </c>
      <c r="B17232" s="358" t="s">
        <v>11121</v>
      </c>
      <c r="C17232" s="359">
        <v>1.8</v>
      </c>
      <c r="D17232" s="357" t="s">
        <v>2958</v>
      </c>
      <c r="E17232" s="357" t="s">
        <v>2958</v>
      </c>
    </row>
    <row r="17233" spans="1:5" ht="15.6">
      <c r="A17233" s="358" t="s">
        <v>736</v>
      </c>
      <c r="B17233" s="358" t="s">
        <v>14493</v>
      </c>
      <c r="C17233" s="359">
        <v>1.8</v>
      </c>
      <c r="D17233" s="357" t="s">
        <v>4750</v>
      </c>
      <c r="E17233" s="357" t="s">
        <v>4750</v>
      </c>
    </row>
    <row r="17234" spans="1:5" ht="15.6">
      <c r="A17234" s="358" t="s">
        <v>736</v>
      </c>
      <c r="B17234" s="358" t="s">
        <v>14493</v>
      </c>
      <c r="C17234" s="359">
        <v>1.8</v>
      </c>
      <c r="D17234" s="357" t="s">
        <v>4750</v>
      </c>
      <c r="E17234" s="357" t="s">
        <v>4750</v>
      </c>
    </row>
    <row r="17235" spans="1:5" ht="15.6">
      <c r="A17235" s="358" t="s">
        <v>736</v>
      </c>
      <c r="B17235" s="358" t="s">
        <v>14493</v>
      </c>
      <c r="C17235" s="359">
        <v>1.8</v>
      </c>
      <c r="D17235" s="357" t="s">
        <v>4750</v>
      </c>
      <c r="E17235" s="357" t="s">
        <v>4750</v>
      </c>
    </row>
    <row r="17236" spans="1:5" ht="15.6">
      <c r="A17236" s="358" t="s">
        <v>16269</v>
      </c>
      <c r="B17236" s="358" t="s">
        <v>16270</v>
      </c>
      <c r="C17236" s="359">
        <v>1.8</v>
      </c>
      <c r="D17236" s="357" t="s">
        <v>5990</v>
      </c>
      <c r="E17236" s="357" t="s">
        <v>5990</v>
      </c>
    </row>
    <row r="17237" spans="1:5" ht="15.6">
      <c r="A17237" s="358" t="s">
        <v>16874</v>
      </c>
      <c r="B17237" s="358" t="s">
        <v>16875</v>
      </c>
      <c r="C17237" s="359">
        <v>1.8</v>
      </c>
      <c r="D17237" s="357" t="s">
        <v>5690</v>
      </c>
      <c r="E17237" s="357" t="s">
        <v>5690</v>
      </c>
    </row>
    <row r="17238" spans="1:5" ht="15.6">
      <c r="A17238" s="358" t="s">
        <v>16874</v>
      </c>
      <c r="B17238" s="358" t="s">
        <v>16875</v>
      </c>
      <c r="C17238" s="359">
        <v>1.8</v>
      </c>
      <c r="D17238" s="357" t="s">
        <v>5690</v>
      </c>
      <c r="E17238" s="357" t="s">
        <v>5690</v>
      </c>
    </row>
    <row r="17239" spans="1:5" ht="15.6">
      <c r="A17239" s="358" t="s">
        <v>40143</v>
      </c>
      <c r="B17239" s="358" t="s">
        <v>40144</v>
      </c>
      <c r="C17239" s="359">
        <v>1.8</v>
      </c>
      <c r="D17239" s="357" t="s">
        <v>40142</v>
      </c>
      <c r="E17239" s="357" t="s">
        <v>40142</v>
      </c>
    </row>
    <row r="17240" spans="1:5" ht="15.6">
      <c r="A17240" s="358" t="s">
        <v>54919</v>
      </c>
      <c r="B17240" s="358" t="s">
        <v>54919</v>
      </c>
      <c r="C17240" s="359">
        <v>1.8</v>
      </c>
      <c r="D17240" s="357" t="s">
        <v>54918</v>
      </c>
      <c r="E17240" s="357" t="s">
        <v>54918</v>
      </c>
    </row>
    <row r="17241" spans="1:5" ht="15.6">
      <c r="A17241" s="358" t="s">
        <v>10262</v>
      </c>
      <c r="B17241" s="358" t="s">
        <v>54921</v>
      </c>
      <c r="C17241" s="359">
        <v>1.8</v>
      </c>
      <c r="D17241" s="357" t="s">
        <v>54920</v>
      </c>
      <c r="E17241" s="357" t="s">
        <v>54920</v>
      </c>
    </row>
    <row r="17242" spans="1:5" ht="15.6">
      <c r="A17242" s="358" t="s">
        <v>732</v>
      </c>
      <c r="B17242" s="358" t="s">
        <v>14460</v>
      </c>
      <c r="C17242" s="359">
        <v>1.8</v>
      </c>
      <c r="D17242" s="357" t="s">
        <v>4733</v>
      </c>
      <c r="E17242" s="357" t="s">
        <v>4733</v>
      </c>
    </row>
    <row r="17243" spans="1:5" ht="15.6">
      <c r="A17243" s="358" t="s">
        <v>16879</v>
      </c>
      <c r="B17243" s="358" t="s">
        <v>16880</v>
      </c>
      <c r="C17243" s="359">
        <v>1.8</v>
      </c>
      <c r="D17243" s="357" t="s">
        <v>5692</v>
      </c>
      <c r="E17243" s="357" t="s">
        <v>5692</v>
      </c>
    </row>
    <row r="17244" spans="1:5" ht="15.6">
      <c r="A17244" s="358" t="s">
        <v>16879</v>
      </c>
      <c r="B17244" s="358" t="s">
        <v>16880</v>
      </c>
      <c r="C17244" s="359">
        <v>1.8</v>
      </c>
      <c r="D17244" s="357" t="s">
        <v>5692</v>
      </c>
      <c r="E17244" s="357" t="s">
        <v>5692</v>
      </c>
    </row>
    <row r="17245" spans="1:5" ht="15.6">
      <c r="A17245" s="358" t="s">
        <v>1428</v>
      </c>
      <c r="B17245" s="358" t="s">
        <v>20010</v>
      </c>
      <c r="C17245" s="359">
        <v>1.8</v>
      </c>
      <c r="D17245" s="357" t="s">
        <v>7741</v>
      </c>
      <c r="E17245" s="357" t="s">
        <v>7741</v>
      </c>
    </row>
    <row r="17246" spans="1:5" ht="15.6">
      <c r="A17246" s="358" t="s">
        <v>1428</v>
      </c>
      <c r="B17246" s="358" t="s">
        <v>20010</v>
      </c>
      <c r="C17246" s="359">
        <v>1.8</v>
      </c>
      <c r="D17246" s="357" t="s">
        <v>7741</v>
      </c>
      <c r="E17246" s="357" t="s">
        <v>7741</v>
      </c>
    </row>
    <row r="17247" spans="1:5" ht="15.6">
      <c r="A17247" s="358" t="s">
        <v>1428</v>
      </c>
      <c r="B17247" s="358" t="s">
        <v>20010</v>
      </c>
      <c r="C17247" s="359">
        <v>1.8</v>
      </c>
      <c r="D17247" s="357" t="s">
        <v>7741</v>
      </c>
      <c r="E17247" s="357" t="s">
        <v>7741</v>
      </c>
    </row>
    <row r="17248" spans="1:5" ht="15.6">
      <c r="A17248" s="358" t="s">
        <v>20419</v>
      </c>
      <c r="B17248" s="358" t="s">
        <v>20420</v>
      </c>
      <c r="C17248" s="359">
        <v>1.8</v>
      </c>
      <c r="D17248" s="357" t="s">
        <v>7814</v>
      </c>
      <c r="E17248" s="357" t="s">
        <v>7814</v>
      </c>
    </row>
    <row r="17249" spans="1:5" ht="15.6">
      <c r="A17249" s="358" t="s">
        <v>20419</v>
      </c>
      <c r="B17249" s="358" t="s">
        <v>20420</v>
      </c>
      <c r="C17249" s="359">
        <v>1.8</v>
      </c>
      <c r="D17249" s="357" t="s">
        <v>7814</v>
      </c>
      <c r="E17249" s="357" t="s">
        <v>7814</v>
      </c>
    </row>
    <row r="17250" spans="1:5" ht="15.6">
      <c r="A17250" s="358" t="s">
        <v>46538</v>
      </c>
      <c r="B17250" s="358" t="s">
        <v>46539</v>
      </c>
      <c r="C17250" s="359">
        <v>1.8</v>
      </c>
      <c r="D17250" s="357" t="s">
        <v>46537</v>
      </c>
      <c r="E17250" s="357" t="s">
        <v>46537</v>
      </c>
    </row>
    <row r="17251" spans="1:5" ht="15.6">
      <c r="A17251" s="358" t="s">
        <v>48953</v>
      </c>
      <c r="B17251" s="358" t="s">
        <v>48954</v>
      </c>
      <c r="C17251" s="359">
        <v>1.8</v>
      </c>
      <c r="D17251" s="357" t="s">
        <v>48952</v>
      </c>
      <c r="E17251" s="357" t="s">
        <v>48952</v>
      </c>
    </row>
    <row r="17252" spans="1:5" ht="15.6">
      <c r="A17252" s="358" t="s">
        <v>23523</v>
      </c>
      <c r="B17252" s="358" t="s">
        <v>23523</v>
      </c>
      <c r="C17252" s="359">
        <v>1.8</v>
      </c>
      <c r="D17252" s="357" t="s">
        <v>9721</v>
      </c>
      <c r="E17252" s="357" t="s">
        <v>9721</v>
      </c>
    </row>
    <row r="17253" spans="1:5" ht="15.6">
      <c r="A17253" s="358" t="s">
        <v>24001</v>
      </c>
      <c r="B17253" s="358" t="s">
        <v>24002</v>
      </c>
      <c r="C17253" s="359">
        <v>1.8</v>
      </c>
      <c r="D17253" s="357" t="s">
        <v>24000</v>
      </c>
      <c r="E17253" s="357" t="s">
        <v>24000</v>
      </c>
    </row>
    <row r="17254" spans="1:5" ht="15.6">
      <c r="A17254" s="358" t="s">
        <v>24001</v>
      </c>
      <c r="B17254" s="358" t="s">
        <v>24002</v>
      </c>
      <c r="C17254" s="359">
        <v>1.8</v>
      </c>
      <c r="D17254" s="357" t="s">
        <v>24000</v>
      </c>
      <c r="E17254" s="357" t="s">
        <v>24000</v>
      </c>
    </row>
    <row r="17255" spans="1:5" ht="15.6">
      <c r="A17255" s="358" t="s">
        <v>10371</v>
      </c>
      <c r="B17255" s="358" t="s">
        <v>10372</v>
      </c>
      <c r="C17255" s="359">
        <v>1.8</v>
      </c>
      <c r="D17255" s="357" t="s">
        <v>2282</v>
      </c>
      <c r="E17255" s="357" t="s">
        <v>2282</v>
      </c>
    </row>
    <row r="17256" spans="1:5" ht="15.6">
      <c r="A17256" s="358" t="s">
        <v>10893</v>
      </c>
      <c r="B17256" s="358" t="s">
        <v>10894</v>
      </c>
      <c r="C17256" s="359">
        <v>1.8</v>
      </c>
      <c r="D17256" s="357" t="s">
        <v>2759</v>
      </c>
      <c r="E17256" s="357" t="s">
        <v>2759</v>
      </c>
    </row>
    <row r="17257" spans="1:5" ht="15.6">
      <c r="A17257" s="358" t="s">
        <v>11865</v>
      </c>
      <c r="B17257" s="358" t="s">
        <v>11866</v>
      </c>
      <c r="C17257" s="359">
        <v>1.8</v>
      </c>
      <c r="D17257" s="357" t="s">
        <v>3129</v>
      </c>
      <c r="E17257" s="357" t="s">
        <v>3129</v>
      </c>
    </row>
    <row r="17258" spans="1:5" ht="15.6">
      <c r="A17258" s="358" t="s">
        <v>10262</v>
      </c>
      <c r="B17258" s="358" t="s">
        <v>32610</v>
      </c>
      <c r="C17258" s="359">
        <v>1.8</v>
      </c>
      <c r="D17258" s="357" t="s">
        <v>32609</v>
      </c>
      <c r="E17258" s="357" t="s">
        <v>32609</v>
      </c>
    </row>
    <row r="17259" spans="1:5" ht="15.6">
      <c r="A17259" s="358" t="s">
        <v>37170</v>
      </c>
      <c r="B17259" s="358" t="s">
        <v>37171</v>
      </c>
      <c r="C17259" s="359">
        <v>1.8</v>
      </c>
      <c r="D17259" s="357" t="s">
        <v>37169</v>
      </c>
      <c r="E17259" s="357" t="s">
        <v>37169</v>
      </c>
    </row>
    <row r="17260" spans="1:5" ht="15.6">
      <c r="A17260" s="358" t="s">
        <v>39104</v>
      </c>
      <c r="B17260" s="358" t="s">
        <v>39105</v>
      </c>
      <c r="C17260" s="359">
        <v>1.8</v>
      </c>
      <c r="D17260" s="357" t="s">
        <v>39103</v>
      </c>
      <c r="E17260" s="357" t="s">
        <v>39103</v>
      </c>
    </row>
    <row r="17261" spans="1:5" ht="15.6">
      <c r="A17261" s="358" t="s">
        <v>61479</v>
      </c>
      <c r="B17261" s="358" t="s">
        <v>61480</v>
      </c>
      <c r="C17261" s="359">
        <v>1.8</v>
      </c>
      <c r="D17261" s="357" t="s">
        <v>61478</v>
      </c>
      <c r="E17261" s="357" t="s">
        <v>61478</v>
      </c>
    </row>
    <row r="17262" spans="1:5" ht="15.6">
      <c r="A17262" s="358" t="s">
        <v>1196</v>
      </c>
      <c r="B17262" s="358" t="s">
        <v>18012</v>
      </c>
      <c r="C17262" s="359">
        <v>1.8</v>
      </c>
      <c r="D17262" s="357" t="s">
        <v>6882</v>
      </c>
      <c r="E17262" s="357" t="s">
        <v>6882</v>
      </c>
    </row>
    <row r="17263" spans="1:5" ht="15.6">
      <c r="A17263" s="358" t="s">
        <v>1196</v>
      </c>
      <c r="B17263" s="358" t="s">
        <v>18012</v>
      </c>
      <c r="C17263" s="359">
        <v>1.8</v>
      </c>
      <c r="D17263" s="357" t="s">
        <v>6882</v>
      </c>
      <c r="E17263" s="357" t="s">
        <v>6882</v>
      </c>
    </row>
    <row r="17264" spans="1:5" ht="15.6">
      <c r="A17264" s="358" t="s">
        <v>1196</v>
      </c>
      <c r="B17264" s="358" t="s">
        <v>18012</v>
      </c>
      <c r="C17264" s="359">
        <v>1.8</v>
      </c>
      <c r="D17264" s="357" t="s">
        <v>6882</v>
      </c>
      <c r="E17264" s="357" t="s">
        <v>6882</v>
      </c>
    </row>
    <row r="17265" spans="1:5" ht="15.6">
      <c r="A17265" s="358" t="s">
        <v>18575</v>
      </c>
      <c r="B17265" s="358" t="s">
        <v>18576</v>
      </c>
      <c r="C17265" s="359">
        <v>1.8</v>
      </c>
      <c r="D17265" s="357" t="s">
        <v>7358</v>
      </c>
      <c r="E17265" s="357" t="s">
        <v>7358</v>
      </c>
    </row>
    <row r="17266" spans="1:5" ht="15.6">
      <c r="A17266" s="358" t="s">
        <v>44265</v>
      </c>
      <c r="B17266" s="358" t="s">
        <v>44266</v>
      </c>
      <c r="C17266" s="359">
        <v>1.8</v>
      </c>
      <c r="D17266" s="357" t="s">
        <v>44264</v>
      </c>
      <c r="E17266" s="357" t="s">
        <v>44264</v>
      </c>
    </row>
    <row r="17267" spans="1:5" ht="15.6">
      <c r="A17267" s="358" t="s">
        <v>45240</v>
      </c>
      <c r="B17267" s="358" t="s">
        <v>45241</v>
      </c>
      <c r="C17267" s="359">
        <v>1.8</v>
      </c>
      <c r="D17267" s="357" t="s">
        <v>45239</v>
      </c>
      <c r="E17267" s="357" t="s">
        <v>45239</v>
      </c>
    </row>
    <row r="17268" spans="1:5" ht="15.6">
      <c r="A17268" s="358" t="s">
        <v>192</v>
      </c>
      <c r="B17268" s="358" t="s">
        <v>10731</v>
      </c>
      <c r="C17268" s="359">
        <v>1.8</v>
      </c>
      <c r="D17268" s="357" t="s">
        <v>2583</v>
      </c>
      <c r="E17268" s="357" t="s">
        <v>2583</v>
      </c>
    </row>
    <row r="17269" spans="1:5" ht="15.6">
      <c r="A17269" s="358" t="s">
        <v>11685</v>
      </c>
      <c r="B17269" s="358" t="s">
        <v>11686</v>
      </c>
      <c r="C17269" s="359">
        <v>1.8</v>
      </c>
      <c r="D17269" s="357" t="s">
        <v>2873</v>
      </c>
      <c r="E17269" s="357" t="s">
        <v>2873</v>
      </c>
    </row>
    <row r="17270" spans="1:5" ht="15.6">
      <c r="A17270" s="358" t="s">
        <v>953</v>
      </c>
      <c r="B17270" s="358" t="s">
        <v>16505</v>
      </c>
      <c r="C17270" s="359">
        <v>1.8</v>
      </c>
      <c r="D17270" s="357" t="s">
        <v>5873</v>
      </c>
      <c r="E17270" s="357" t="s">
        <v>5873</v>
      </c>
    </row>
    <row r="17271" spans="1:5" ht="15.6">
      <c r="A17271" s="358" t="s">
        <v>37324</v>
      </c>
      <c r="B17271" s="358" t="s">
        <v>37325</v>
      </c>
      <c r="C17271" s="359">
        <v>1.8</v>
      </c>
      <c r="D17271" s="357" t="s">
        <v>37323</v>
      </c>
      <c r="E17271" s="357" t="s">
        <v>37323</v>
      </c>
    </row>
    <row r="17272" spans="1:5" ht="15.6">
      <c r="A17272" s="358" t="s">
        <v>18772</v>
      </c>
      <c r="B17272" s="358" t="s">
        <v>18772</v>
      </c>
      <c r="C17272" s="359">
        <v>1.8</v>
      </c>
      <c r="D17272" s="357" t="s">
        <v>6181</v>
      </c>
      <c r="E17272" s="357" t="s">
        <v>6181</v>
      </c>
    </row>
    <row r="17273" spans="1:5" ht="15.6">
      <c r="A17273" s="358" t="s">
        <v>10262</v>
      </c>
      <c r="B17273" s="358" t="s">
        <v>39751</v>
      </c>
      <c r="C17273" s="359">
        <v>1.8</v>
      </c>
      <c r="D17273" s="357" t="s">
        <v>39750</v>
      </c>
      <c r="E17273" s="357" t="s">
        <v>39750</v>
      </c>
    </row>
    <row r="17274" spans="1:5" ht="15.6">
      <c r="A17274" s="358" t="s">
        <v>39887</v>
      </c>
      <c r="B17274" s="358" t="s">
        <v>39888</v>
      </c>
      <c r="C17274" s="359">
        <v>1.8</v>
      </c>
      <c r="D17274" s="357" t="s">
        <v>39886</v>
      </c>
      <c r="E17274" s="357" t="s">
        <v>39886</v>
      </c>
    </row>
    <row r="17275" spans="1:5" ht="15.6">
      <c r="A17275" s="358" t="s">
        <v>1283</v>
      </c>
      <c r="B17275" s="358" t="s">
        <v>18270</v>
      </c>
      <c r="C17275" s="359">
        <v>1.8</v>
      </c>
      <c r="D17275" s="357" t="s">
        <v>7159</v>
      </c>
      <c r="E17275" s="357" t="s">
        <v>7159</v>
      </c>
    </row>
    <row r="17276" spans="1:5" ht="15.6">
      <c r="A17276" s="358" t="s">
        <v>61482</v>
      </c>
      <c r="B17276" s="358" t="s">
        <v>61483</v>
      </c>
      <c r="C17276" s="359">
        <v>1.8</v>
      </c>
      <c r="D17276" s="357" t="s">
        <v>61481</v>
      </c>
      <c r="E17276" s="357" t="s">
        <v>61481</v>
      </c>
    </row>
    <row r="17277" spans="1:5" ht="15.6">
      <c r="A17277" s="358" t="s">
        <v>21688</v>
      </c>
      <c r="B17277" s="358" t="s">
        <v>21689</v>
      </c>
      <c r="C17277" s="359">
        <v>1.8</v>
      </c>
      <c r="D17277" s="357" t="s">
        <v>8447</v>
      </c>
      <c r="E17277" s="357" t="s">
        <v>8447</v>
      </c>
    </row>
    <row r="17278" spans="1:5" ht="15.6">
      <c r="A17278" s="358" t="s">
        <v>10262</v>
      </c>
      <c r="B17278" s="358" t="s">
        <v>47494</v>
      </c>
      <c r="C17278" s="359">
        <v>1.8</v>
      </c>
      <c r="D17278" s="357" t="s">
        <v>47493</v>
      </c>
      <c r="E17278" s="357" t="s">
        <v>47493</v>
      </c>
    </row>
    <row r="17279" spans="1:5" ht="15.6">
      <c r="A17279" s="358" t="s">
        <v>22778</v>
      </c>
      <c r="B17279" s="358" t="s">
        <v>22779</v>
      </c>
      <c r="C17279" s="359">
        <v>1.8</v>
      </c>
      <c r="D17279" s="357" t="s">
        <v>9185</v>
      </c>
      <c r="E17279" s="357" t="s">
        <v>9185</v>
      </c>
    </row>
    <row r="17280" spans="1:5" ht="15.6">
      <c r="A17280" s="358" t="s">
        <v>22778</v>
      </c>
      <c r="B17280" s="358" t="s">
        <v>22779</v>
      </c>
      <c r="C17280" s="359">
        <v>1.8</v>
      </c>
      <c r="D17280" s="357" t="s">
        <v>9185</v>
      </c>
      <c r="E17280" s="357" t="s">
        <v>9185</v>
      </c>
    </row>
    <row r="17281" spans="1:5" ht="15.6">
      <c r="A17281" s="358" t="s">
        <v>11754</v>
      </c>
      <c r="B17281" s="358" t="s">
        <v>11755</v>
      </c>
      <c r="C17281" s="359">
        <v>1.8</v>
      </c>
      <c r="D17281" s="357" t="s">
        <v>2948</v>
      </c>
      <c r="E17281" s="357" t="s">
        <v>2948</v>
      </c>
    </row>
    <row r="17282" spans="1:5" ht="15.6">
      <c r="A17282" s="358" t="s">
        <v>11754</v>
      </c>
      <c r="B17282" s="358" t="s">
        <v>11755</v>
      </c>
      <c r="C17282" s="359">
        <v>1.8</v>
      </c>
      <c r="D17282" s="357" t="s">
        <v>2948</v>
      </c>
      <c r="E17282" s="357" t="s">
        <v>2948</v>
      </c>
    </row>
    <row r="17283" spans="1:5" ht="15.6">
      <c r="A17283" s="358" t="s">
        <v>27120</v>
      </c>
      <c r="B17283" s="358" t="s">
        <v>27121</v>
      </c>
      <c r="C17283" s="359">
        <v>1.8</v>
      </c>
      <c r="D17283" s="357" t="s">
        <v>27119</v>
      </c>
      <c r="E17283" s="357" t="s">
        <v>27119</v>
      </c>
    </row>
    <row r="17284" spans="1:5" ht="15.6">
      <c r="A17284" s="358" t="s">
        <v>30660</v>
      </c>
      <c r="B17284" s="358" t="s">
        <v>30661</v>
      </c>
      <c r="C17284" s="359">
        <v>1.8</v>
      </c>
      <c r="D17284" s="357" t="s">
        <v>30659</v>
      </c>
      <c r="E17284" s="357" t="s">
        <v>30659</v>
      </c>
    </row>
    <row r="17285" spans="1:5" ht="15.6">
      <c r="A17285" s="358" t="s">
        <v>35043</v>
      </c>
      <c r="B17285" s="358" t="s">
        <v>35044</v>
      </c>
      <c r="C17285" s="359">
        <v>1.8</v>
      </c>
      <c r="D17285" s="357" t="s">
        <v>35042</v>
      </c>
      <c r="E17285" s="357" t="s">
        <v>35042</v>
      </c>
    </row>
    <row r="17286" spans="1:5" ht="15.6">
      <c r="A17286" s="358" t="s">
        <v>35043</v>
      </c>
      <c r="B17286" s="358" t="s">
        <v>35044</v>
      </c>
      <c r="C17286" s="359">
        <v>1.8</v>
      </c>
      <c r="D17286" s="357" t="s">
        <v>35042</v>
      </c>
      <c r="E17286" s="357" t="s">
        <v>35042</v>
      </c>
    </row>
    <row r="17287" spans="1:5" ht="15.6">
      <c r="A17287" s="358" t="s">
        <v>16615</v>
      </c>
      <c r="B17287" s="358" t="s">
        <v>16616</v>
      </c>
      <c r="C17287" s="359">
        <v>1.8</v>
      </c>
      <c r="D17287" s="357" t="s">
        <v>5995</v>
      </c>
      <c r="E17287" s="357" t="s">
        <v>5995</v>
      </c>
    </row>
    <row r="17288" spans="1:5" ht="15.6">
      <c r="A17288" s="358" t="s">
        <v>10262</v>
      </c>
      <c r="B17288" s="358" t="s">
        <v>61485</v>
      </c>
      <c r="C17288" s="359">
        <v>1.8</v>
      </c>
      <c r="D17288" s="357" t="s">
        <v>61484</v>
      </c>
      <c r="E17288" s="357" t="s">
        <v>61484</v>
      </c>
    </row>
    <row r="17289" spans="1:5" ht="15.6">
      <c r="A17289" s="358" t="s">
        <v>10262</v>
      </c>
      <c r="B17289" s="358" t="s">
        <v>61485</v>
      </c>
      <c r="C17289" s="359">
        <v>1.8</v>
      </c>
      <c r="D17289" s="357" t="s">
        <v>61484</v>
      </c>
      <c r="E17289" s="357" t="s">
        <v>61484</v>
      </c>
    </row>
    <row r="17290" spans="1:5" ht="15.6">
      <c r="A17290" s="358" t="s">
        <v>1011</v>
      </c>
      <c r="B17290" s="358" t="s">
        <v>17286</v>
      </c>
      <c r="C17290" s="359">
        <v>1.8</v>
      </c>
      <c r="D17290" s="357" t="s">
        <v>6140</v>
      </c>
      <c r="E17290" s="357" t="s">
        <v>6140</v>
      </c>
    </row>
    <row r="17291" spans="1:5" ht="15.6">
      <c r="A17291" s="358" t="s">
        <v>1011</v>
      </c>
      <c r="B17291" s="358" t="s">
        <v>17286</v>
      </c>
      <c r="C17291" s="359">
        <v>1.8</v>
      </c>
      <c r="D17291" s="357" t="s">
        <v>6140</v>
      </c>
      <c r="E17291" s="357" t="s">
        <v>6140</v>
      </c>
    </row>
    <row r="17292" spans="1:5" ht="15.6">
      <c r="A17292" s="358" t="s">
        <v>61487</v>
      </c>
      <c r="B17292" s="358" t="s">
        <v>61487</v>
      </c>
      <c r="C17292" s="359">
        <v>1.8</v>
      </c>
      <c r="D17292" s="357" t="s">
        <v>61486</v>
      </c>
      <c r="E17292" s="357" t="s">
        <v>61486</v>
      </c>
    </row>
    <row r="17293" spans="1:5" ht="15.6">
      <c r="A17293" s="358" t="s">
        <v>51885</v>
      </c>
      <c r="B17293" s="358" t="s">
        <v>51886</v>
      </c>
      <c r="C17293" s="359">
        <v>1.8</v>
      </c>
      <c r="D17293" s="357" t="s">
        <v>51884</v>
      </c>
      <c r="E17293" s="357" t="s">
        <v>51884</v>
      </c>
    </row>
    <row r="17294" spans="1:5" ht="15.6">
      <c r="A17294" s="358" t="s">
        <v>23366</v>
      </c>
      <c r="B17294" s="358" t="s">
        <v>23367</v>
      </c>
      <c r="C17294" s="359">
        <v>1.8</v>
      </c>
      <c r="D17294" s="357" t="s">
        <v>9734</v>
      </c>
      <c r="E17294" s="357" t="s">
        <v>9734</v>
      </c>
    </row>
    <row r="17295" spans="1:5" ht="15.6">
      <c r="A17295" s="358" t="s">
        <v>12325</v>
      </c>
      <c r="B17295" s="358" t="s">
        <v>291</v>
      </c>
      <c r="C17295" s="359">
        <v>1.8</v>
      </c>
      <c r="D17295" s="357" t="s">
        <v>3166</v>
      </c>
      <c r="E17295" s="357" t="s">
        <v>3166</v>
      </c>
    </row>
    <row r="17296" spans="1:5" ht="15.6">
      <c r="A17296" s="358" t="s">
        <v>12325</v>
      </c>
      <c r="B17296" s="358" t="s">
        <v>291</v>
      </c>
      <c r="C17296" s="359">
        <v>1.8</v>
      </c>
      <c r="D17296" s="357" t="s">
        <v>3166</v>
      </c>
      <c r="E17296" s="357" t="s">
        <v>3166</v>
      </c>
    </row>
    <row r="17297" spans="1:5" ht="15.6">
      <c r="A17297" s="358" t="s">
        <v>37085</v>
      </c>
      <c r="B17297" s="358" t="s">
        <v>37086</v>
      </c>
      <c r="C17297" s="359">
        <v>1.8</v>
      </c>
      <c r="D17297" s="357" t="s">
        <v>37084</v>
      </c>
      <c r="E17297" s="357" t="s">
        <v>37084</v>
      </c>
    </row>
    <row r="17298" spans="1:5" ht="15.6">
      <c r="A17298" s="358" t="s">
        <v>16544</v>
      </c>
      <c r="B17298" s="358" t="s">
        <v>16545</v>
      </c>
      <c r="C17298" s="359">
        <v>1.8</v>
      </c>
      <c r="D17298" s="357" t="s">
        <v>5904</v>
      </c>
      <c r="E17298" s="357" t="s">
        <v>5904</v>
      </c>
    </row>
    <row r="17299" spans="1:5" ht="15.6">
      <c r="A17299" s="358" t="s">
        <v>16544</v>
      </c>
      <c r="B17299" s="358" t="s">
        <v>16545</v>
      </c>
      <c r="C17299" s="359">
        <v>1.8</v>
      </c>
      <c r="D17299" s="357" t="s">
        <v>5904</v>
      </c>
      <c r="E17299" s="357" t="s">
        <v>5904</v>
      </c>
    </row>
    <row r="17300" spans="1:5" ht="15.6">
      <c r="A17300" s="358" t="s">
        <v>54765</v>
      </c>
      <c r="B17300" s="358" t="s">
        <v>54766</v>
      </c>
      <c r="C17300" s="359">
        <v>1.8</v>
      </c>
      <c r="D17300" s="357" t="s">
        <v>54764</v>
      </c>
      <c r="E17300" s="357" t="s">
        <v>54764</v>
      </c>
    </row>
    <row r="17301" spans="1:5" ht="15.6">
      <c r="A17301" s="358" t="s">
        <v>54765</v>
      </c>
      <c r="B17301" s="358" t="s">
        <v>54766</v>
      </c>
      <c r="C17301" s="359">
        <v>1.8</v>
      </c>
      <c r="D17301" s="357" t="s">
        <v>54764</v>
      </c>
      <c r="E17301" s="357" t="s">
        <v>54764</v>
      </c>
    </row>
    <row r="17302" spans="1:5" ht="15.6">
      <c r="A17302" s="358" t="s">
        <v>1056</v>
      </c>
      <c r="B17302" s="358" t="s">
        <v>17465</v>
      </c>
      <c r="C17302" s="359">
        <v>1.8</v>
      </c>
      <c r="D17302" s="357" t="s">
        <v>6324</v>
      </c>
      <c r="E17302" s="357" t="s">
        <v>6324</v>
      </c>
    </row>
    <row r="17303" spans="1:5" ht="15.6">
      <c r="A17303" s="358" t="s">
        <v>1056</v>
      </c>
      <c r="B17303" s="358" t="s">
        <v>17465</v>
      </c>
      <c r="C17303" s="359">
        <v>1.8</v>
      </c>
      <c r="D17303" s="357" t="s">
        <v>6324</v>
      </c>
      <c r="E17303" s="357" t="s">
        <v>6324</v>
      </c>
    </row>
    <row r="17304" spans="1:5" ht="15.6">
      <c r="A17304" s="358" t="s">
        <v>41206</v>
      </c>
      <c r="B17304" s="358" t="s">
        <v>41207</v>
      </c>
      <c r="C17304" s="359">
        <v>1.8</v>
      </c>
      <c r="D17304" s="357" t="s">
        <v>41205</v>
      </c>
      <c r="E17304" s="357" t="s">
        <v>41205</v>
      </c>
    </row>
    <row r="17305" spans="1:5" ht="15.6">
      <c r="A17305" s="358" t="s">
        <v>61489</v>
      </c>
      <c r="B17305" s="358" t="s">
        <v>61489</v>
      </c>
      <c r="C17305" s="359">
        <v>1.8</v>
      </c>
      <c r="D17305" s="357" t="s">
        <v>61488</v>
      </c>
      <c r="E17305" s="357" t="s">
        <v>61488</v>
      </c>
    </row>
    <row r="17306" spans="1:5" ht="15.6">
      <c r="A17306" s="358" t="s">
        <v>61489</v>
      </c>
      <c r="B17306" s="358" t="s">
        <v>61489</v>
      </c>
      <c r="C17306" s="359">
        <v>1.8</v>
      </c>
      <c r="D17306" s="357" t="s">
        <v>61488</v>
      </c>
      <c r="E17306" s="357" t="s">
        <v>61488</v>
      </c>
    </row>
    <row r="17307" spans="1:5" ht="15.6">
      <c r="A17307" s="358" t="s">
        <v>22077</v>
      </c>
      <c r="B17307" s="358" t="s">
        <v>22078</v>
      </c>
      <c r="C17307" s="359">
        <v>1.8</v>
      </c>
      <c r="D17307" s="357" t="s">
        <v>8457</v>
      </c>
      <c r="E17307" s="357" t="s">
        <v>8457</v>
      </c>
    </row>
    <row r="17308" spans="1:5" ht="15.6">
      <c r="A17308" s="358" t="s">
        <v>22692</v>
      </c>
      <c r="B17308" s="358" t="s">
        <v>22693</v>
      </c>
      <c r="C17308" s="359">
        <v>1.8</v>
      </c>
      <c r="D17308" s="357" t="s">
        <v>9333</v>
      </c>
      <c r="E17308" s="357" t="s">
        <v>9333</v>
      </c>
    </row>
    <row r="17309" spans="1:5" ht="15.6">
      <c r="A17309" s="358" t="s">
        <v>22692</v>
      </c>
      <c r="B17309" s="358" t="s">
        <v>22693</v>
      </c>
      <c r="C17309" s="359">
        <v>1.8</v>
      </c>
      <c r="D17309" s="357" t="s">
        <v>9333</v>
      </c>
      <c r="E17309" s="357" t="s">
        <v>9333</v>
      </c>
    </row>
    <row r="17310" spans="1:5" ht="15.6">
      <c r="A17310" s="358" t="s">
        <v>23274</v>
      </c>
      <c r="B17310" s="358" t="s">
        <v>23275</v>
      </c>
      <c r="C17310" s="359">
        <v>1.8</v>
      </c>
      <c r="D17310" s="357" t="s">
        <v>9548</v>
      </c>
      <c r="E17310" s="357" t="s">
        <v>9548</v>
      </c>
    </row>
    <row r="17311" spans="1:5" ht="15.6">
      <c r="A17311" s="358" t="s">
        <v>23274</v>
      </c>
      <c r="B17311" s="358" t="s">
        <v>23275</v>
      </c>
      <c r="C17311" s="359">
        <v>1.8</v>
      </c>
      <c r="D17311" s="357" t="s">
        <v>9548</v>
      </c>
      <c r="E17311" s="357" t="s">
        <v>9548</v>
      </c>
    </row>
    <row r="17312" spans="1:5" ht="15.6">
      <c r="A17312" s="358" t="s">
        <v>14079</v>
      </c>
      <c r="B17312" s="358" t="s">
        <v>14080</v>
      </c>
      <c r="C17312" s="359">
        <v>1.8</v>
      </c>
      <c r="D17312" s="357" t="s">
        <v>4350</v>
      </c>
      <c r="E17312" s="357" t="s">
        <v>4350</v>
      </c>
    </row>
    <row r="17313" spans="1:5" ht="15.6">
      <c r="A17313" s="358" t="s">
        <v>33896</v>
      </c>
      <c r="B17313" s="358" t="s">
        <v>33897</v>
      </c>
      <c r="C17313" s="359">
        <v>1.8</v>
      </c>
      <c r="D17313" s="357" t="s">
        <v>33895</v>
      </c>
      <c r="E17313" s="357" t="s">
        <v>33895</v>
      </c>
    </row>
    <row r="17314" spans="1:5" ht="15.6">
      <c r="A17314" s="358" t="s">
        <v>15885</v>
      </c>
      <c r="B17314" s="358" t="s">
        <v>15886</v>
      </c>
      <c r="C17314" s="359">
        <v>1.8</v>
      </c>
      <c r="D17314" s="357" t="s">
        <v>5378</v>
      </c>
      <c r="E17314" s="357" t="s">
        <v>5378</v>
      </c>
    </row>
    <row r="17315" spans="1:5" ht="15.6">
      <c r="A17315" s="358" t="s">
        <v>15885</v>
      </c>
      <c r="B17315" s="358" t="s">
        <v>15886</v>
      </c>
      <c r="C17315" s="359">
        <v>1.8</v>
      </c>
      <c r="D17315" s="357" t="s">
        <v>5378</v>
      </c>
      <c r="E17315" s="357" t="s">
        <v>5378</v>
      </c>
    </row>
    <row r="17316" spans="1:5" ht="15.6">
      <c r="A17316" s="358" t="s">
        <v>35403</v>
      </c>
      <c r="B17316" s="358" t="s">
        <v>35404</v>
      </c>
      <c r="C17316" s="359">
        <v>1.8</v>
      </c>
      <c r="D17316" s="357" t="s">
        <v>35402</v>
      </c>
      <c r="E17316" s="357" t="s">
        <v>35402</v>
      </c>
    </row>
    <row r="17317" spans="1:5" ht="15.6">
      <c r="A17317" s="358" t="s">
        <v>16341</v>
      </c>
      <c r="B17317" s="358" t="s">
        <v>16342</v>
      </c>
      <c r="C17317" s="359">
        <v>1.8</v>
      </c>
      <c r="D17317" s="357" t="s">
        <v>5689</v>
      </c>
      <c r="E17317" s="357" t="s">
        <v>5689</v>
      </c>
    </row>
    <row r="17318" spans="1:5" ht="15.6">
      <c r="A17318" s="358" t="s">
        <v>16341</v>
      </c>
      <c r="B17318" s="358" t="s">
        <v>16342</v>
      </c>
      <c r="C17318" s="359">
        <v>1.8</v>
      </c>
      <c r="D17318" s="357" t="s">
        <v>5689</v>
      </c>
      <c r="E17318" s="357" t="s">
        <v>5689</v>
      </c>
    </row>
    <row r="17319" spans="1:5" ht="15.6">
      <c r="A17319" s="358" t="s">
        <v>38870</v>
      </c>
      <c r="B17319" s="358" t="s">
        <v>38871</v>
      </c>
      <c r="C17319" s="359">
        <v>1.8</v>
      </c>
      <c r="D17319" s="357" t="s">
        <v>38869</v>
      </c>
      <c r="E17319" s="357" t="s">
        <v>38869</v>
      </c>
    </row>
    <row r="17320" spans="1:5" ht="15.6">
      <c r="A17320" s="358" t="s">
        <v>20269</v>
      </c>
      <c r="B17320" s="358" t="s">
        <v>20270</v>
      </c>
      <c r="C17320" s="359">
        <v>1.8</v>
      </c>
      <c r="D17320" s="357" t="s">
        <v>7974</v>
      </c>
      <c r="E17320" s="357" t="s">
        <v>7974</v>
      </c>
    </row>
    <row r="17321" spans="1:5" ht="15.6">
      <c r="A17321" s="358" t="s">
        <v>20269</v>
      </c>
      <c r="B17321" s="358" t="s">
        <v>20270</v>
      </c>
      <c r="C17321" s="359">
        <v>1.8</v>
      </c>
      <c r="D17321" s="357" t="s">
        <v>7974</v>
      </c>
      <c r="E17321" s="357" t="s">
        <v>7974</v>
      </c>
    </row>
    <row r="17322" spans="1:5" ht="15.6">
      <c r="A17322" s="358" t="s">
        <v>1738</v>
      </c>
      <c r="B17322" s="358" t="s">
        <v>21998</v>
      </c>
      <c r="C17322" s="359">
        <v>1.8</v>
      </c>
      <c r="D17322" s="357" t="s">
        <v>8718</v>
      </c>
      <c r="E17322" s="357" t="s">
        <v>8718</v>
      </c>
    </row>
    <row r="17323" spans="1:5" ht="15.6">
      <c r="A17323" s="358" t="s">
        <v>1738</v>
      </c>
      <c r="B17323" s="358" t="s">
        <v>21998</v>
      </c>
      <c r="C17323" s="359">
        <v>1.8</v>
      </c>
      <c r="D17323" s="357" t="s">
        <v>8718</v>
      </c>
      <c r="E17323" s="357" t="s">
        <v>8718</v>
      </c>
    </row>
    <row r="17324" spans="1:5" ht="15.6">
      <c r="A17324" s="358" t="s">
        <v>10262</v>
      </c>
      <c r="B17324" s="358" t="s">
        <v>61491</v>
      </c>
      <c r="C17324" s="359">
        <v>1.8</v>
      </c>
      <c r="D17324" s="357" t="s">
        <v>61490</v>
      </c>
      <c r="E17324" s="357" t="s">
        <v>61490</v>
      </c>
    </row>
    <row r="17325" spans="1:5" ht="15.6">
      <c r="A17325" s="358" t="s">
        <v>1863</v>
      </c>
      <c r="B17325" s="358" t="s">
        <v>22272</v>
      </c>
      <c r="C17325" s="359">
        <v>1.8</v>
      </c>
      <c r="D17325" s="357" t="s">
        <v>9054</v>
      </c>
      <c r="E17325" s="357" t="s">
        <v>9054</v>
      </c>
    </row>
    <row r="17326" spans="1:5" ht="15.6">
      <c r="A17326" s="358" t="s">
        <v>51193</v>
      </c>
      <c r="B17326" s="358" t="s">
        <v>51194</v>
      </c>
      <c r="C17326" s="359">
        <v>1.8</v>
      </c>
      <c r="D17326" s="357" t="s">
        <v>51192</v>
      </c>
      <c r="E17326" s="357" t="s">
        <v>51192</v>
      </c>
    </row>
    <row r="17327" spans="1:5" ht="15.6">
      <c r="A17327" s="358" t="s">
        <v>51193</v>
      </c>
      <c r="B17327" s="358" t="s">
        <v>51194</v>
      </c>
      <c r="C17327" s="359">
        <v>1.8</v>
      </c>
      <c r="D17327" s="357" t="s">
        <v>51192</v>
      </c>
      <c r="E17327" s="357" t="s">
        <v>51192</v>
      </c>
    </row>
    <row r="17328" spans="1:5" ht="15.6">
      <c r="A17328" s="358" t="s">
        <v>51765</v>
      </c>
      <c r="B17328" s="358" t="s">
        <v>51766</v>
      </c>
      <c r="C17328" s="359">
        <v>1.8</v>
      </c>
      <c r="D17328" s="357" t="s">
        <v>51764</v>
      </c>
      <c r="E17328" s="357" t="s">
        <v>51764</v>
      </c>
    </row>
    <row r="17329" spans="1:5" ht="15.6">
      <c r="A17329" s="358" t="s">
        <v>52707</v>
      </c>
      <c r="B17329" s="358" t="s">
        <v>52707</v>
      </c>
      <c r="C17329" s="359">
        <v>1.8</v>
      </c>
      <c r="D17329" s="357" t="s">
        <v>52706</v>
      </c>
      <c r="E17329" s="357" t="s">
        <v>52706</v>
      </c>
    </row>
    <row r="17330" spans="1:5" ht="15.6">
      <c r="A17330" s="358" t="s">
        <v>23368</v>
      </c>
      <c r="B17330" s="358" t="s">
        <v>23368</v>
      </c>
      <c r="C17330" s="359">
        <v>1.8</v>
      </c>
      <c r="D17330" s="357" t="s">
        <v>9736</v>
      </c>
      <c r="E17330" s="357" t="s">
        <v>9736</v>
      </c>
    </row>
    <row r="17331" spans="1:5" ht="15.6">
      <c r="A17331" s="358" t="s">
        <v>10581</v>
      </c>
      <c r="B17331" s="358" t="s">
        <v>10582</v>
      </c>
      <c r="C17331" s="359">
        <v>1.8</v>
      </c>
      <c r="D17331" s="357" t="s">
        <v>2492</v>
      </c>
      <c r="E17331" s="357" t="s">
        <v>2492</v>
      </c>
    </row>
    <row r="17332" spans="1:5" ht="15.6">
      <c r="A17332" s="358" t="s">
        <v>11432</v>
      </c>
      <c r="B17332" s="358" t="s">
        <v>11432</v>
      </c>
      <c r="C17332" s="359">
        <v>1.8</v>
      </c>
      <c r="D17332" s="357" t="s">
        <v>2553</v>
      </c>
      <c r="E17332" s="357" t="s">
        <v>2553</v>
      </c>
    </row>
    <row r="17333" spans="1:5" ht="15.6">
      <c r="A17333" s="358" t="s">
        <v>11432</v>
      </c>
      <c r="B17333" s="358" t="s">
        <v>11432</v>
      </c>
      <c r="C17333" s="359">
        <v>1.8</v>
      </c>
      <c r="D17333" s="357" t="s">
        <v>2553</v>
      </c>
      <c r="E17333" s="357" t="s">
        <v>2553</v>
      </c>
    </row>
    <row r="17334" spans="1:5" ht="15.6">
      <c r="A17334" s="358" t="s">
        <v>10725</v>
      </c>
      <c r="B17334" s="358" t="s">
        <v>10726</v>
      </c>
      <c r="C17334" s="359">
        <v>1.8</v>
      </c>
      <c r="D17334" s="357" t="s">
        <v>2589</v>
      </c>
      <c r="E17334" s="357" t="s">
        <v>2589</v>
      </c>
    </row>
    <row r="17335" spans="1:5" ht="15.6">
      <c r="A17335" s="358" t="s">
        <v>10725</v>
      </c>
      <c r="B17335" s="358" t="s">
        <v>10726</v>
      </c>
      <c r="C17335" s="359">
        <v>1.8</v>
      </c>
      <c r="D17335" s="357" t="s">
        <v>2589</v>
      </c>
      <c r="E17335" s="357" t="s">
        <v>2589</v>
      </c>
    </row>
    <row r="17336" spans="1:5" ht="15.6">
      <c r="A17336" s="358" t="s">
        <v>60046</v>
      </c>
      <c r="B17336" s="358" t="s">
        <v>61492</v>
      </c>
      <c r="C17336" s="359">
        <v>1.8</v>
      </c>
      <c r="D17336" s="357" t="s">
        <v>60047</v>
      </c>
      <c r="E17336" s="357" t="s">
        <v>60047</v>
      </c>
    </row>
    <row r="17337" spans="1:5" ht="15.6">
      <c r="A17337" s="358" t="s">
        <v>35486</v>
      </c>
      <c r="B17337" s="358" t="s">
        <v>35487</v>
      </c>
      <c r="C17337" s="359">
        <v>1.8</v>
      </c>
      <c r="D17337" s="357" t="s">
        <v>35485</v>
      </c>
      <c r="E17337" s="357" t="s">
        <v>35485</v>
      </c>
    </row>
    <row r="17338" spans="1:5" ht="15.6">
      <c r="A17338" s="358" t="s">
        <v>36230</v>
      </c>
      <c r="B17338" s="358" t="s">
        <v>36231</v>
      </c>
      <c r="C17338" s="359">
        <v>1.8</v>
      </c>
      <c r="D17338" s="357" t="s">
        <v>36229</v>
      </c>
      <c r="E17338" s="357" t="s">
        <v>36229</v>
      </c>
    </row>
    <row r="17339" spans="1:5" ht="15.6">
      <c r="A17339" s="358" t="s">
        <v>17560</v>
      </c>
      <c r="B17339" s="358" t="s">
        <v>17561</v>
      </c>
      <c r="C17339" s="359">
        <v>1.8</v>
      </c>
      <c r="D17339" s="357" t="s">
        <v>6405</v>
      </c>
      <c r="E17339" s="357" t="s">
        <v>6405</v>
      </c>
    </row>
    <row r="17340" spans="1:5" ht="15.6">
      <c r="A17340" s="358" t="s">
        <v>17560</v>
      </c>
      <c r="B17340" s="358" t="s">
        <v>17561</v>
      </c>
      <c r="C17340" s="359">
        <v>1.8</v>
      </c>
      <c r="D17340" s="357" t="s">
        <v>6405</v>
      </c>
      <c r="E17340" s="357" t="s">
        <v>6405</v>
      </c>
    </row>
    <row r="17341" spans="1:5" ht="15.6">
      <c r="A17341" s="358" t="s">
        <v>10262</v>
      </c>
      <c r="B17341" s="358" t="s">
        <v>45941</v>
      </c>
      <c r="C17341" s="359">
        <v>1.8</v>
      </c>
      <c r="D17341" s="357" t="s">
        <v>45940</v>
      </c>
      <c r="E17341" s="357" t="s">
        <v>45940</v>
      </c>
    </row>
    <row r="17342" spans="1:5" ht="15.6">
      <c r="A17342" s="358" t="s">
        <v>22079</v>
      </c>
      <c r="B17342" s="358" t="s">
        <v>22080</v>
      </c>
      <c r="C17342" s="359">
        <v>1.8</v>
      </c>
      <c r="D17342" s="357" t="s">
        <v>8458</v>
      </c>
      <c r="E17342" s="357" t="s">
        <v>8458</v>
      </c>
    </row>
    <row r="17343" spans="1:5" ht="15.6">
      <c r="A17343" s="358" t="s">
        <v>22079</v>
      </c>
      <c r="B17343" s="358" t="s">
        <v>22080</v>
      </c>
      <c r="C17343" s="359">
        <v>1.8</v>
      </c>
      <c r="D17343" s="357" t="s">
        <v>8458</v>
      </c>
      <c r="E17343" s="357" t="s">
        <v>8458</v>
      </c>
    </row>
    <row r="17344" spans="1:5" ht="15.6">
      <c r="A17344" s="358" t="s">
        <v>22079</v>
      </c>
      <c r="B17344" s="358" t="s">
        <v>22080</v>
      </c>
      <c r="C17344" s="359">
        <v>1.8</v>
      </c>
      <c r="D17344" s="357" t="s">
        <v>8458</v>
      </c>
      <c r="E17344" s="357" t="s">
        <v>8458</v>
      </c>
    </row>
    <row r="17345" spans="1:5" ht="15.6">
      <c r="A17345" s="358" t="s">
        <v>21777</v>
      </c>
      <c r="B17345" s="358" t="s">
        <v>21778</v>
      </c>
      <c r="C17345" s="359">
        <v>1.8</v>
      </c>
      <c r="D17345" s="357" t="s">
        <v>8887</v>
      </c>
      <c r="E17345" s="357" t="s">
        <v>8887</v>
      </c>
    </row>
    <row r="17346" spans="1:5" ht="15.6">
      <c r="A17346" s="358" t="s">
        <v>21777</v>
      </c>
      <c r="B17346" s="358" t="s">
        <v>21778</v>
      </c>
      <c r="C17346" s="359">
        <v>1.8</v>
      </c>
      <c r="D17346" s="357" t="s">
        <v>8887</v>
      </c>
      <c r="E17346" s="357" t="s">
        <v>8887</v>
      </c>
    </row>
    <row r="17347" spans="1:5" ht="15.6">
      <c r="A17347" s="358" t="s">
        <v>21777</v>
      </c>
      <c r="B17347" s="358" t="s">
        <v>21778</v>
      </c>
      <c r="C17347" s="359">
        <v>1.8</v>
      </c>
      <c r="D17347" s="357" t="s">
        <v>8887</v>
      </c>
      <c r="E17347" s="357" t="s">
        <v>8887</v>
      </c>
    </row>
    <row r="17348" spans="1:5" ht="15.6">
      <c r="A17348" s="358" t="s">
        <v>10262</v>
      </c>
      <c r="B17348" s="358" t="s">
        <v>61494</v>
      </c>
      <c r="C17348" s="359">
        <v>1.8</v>
      </c>
      <c r="D17348" s="357" t="s">
        <v>61493</v>
      </c>
      <c r="E17348" s="357" t="s">
        <v>61493</v>
      </c>
    </row>
    <row r="17349" spans="1:5" ht="15.6">
      <c r="A17349" s="358" t="s">
        <v>22543</v>
      </c>
      <c r="B17349" s="358" t="s">
        <v>10262</v>
      </c>
      <c r="C17349" s="359">
        <v>1.8</v>
      </c>
      <c r="D17349" s="357" t="s">
        <v>9195</v>
      </c>
      <c r="E17349" s="357" t="s">
        <v>9195</v>
      </c>
    </row>
    <row r="17350" spans="1:5" ht="15.6">
      <c r="A17350" s="358" t="s">
        <v>22664</v>
      </c>
      <c r="B17350" s="358" t="s">
        <v>22665</v>
      </c>
      <c r="C17350" s="359">
        <v>1.8</v>
      </c>
      <c r="D17350" s="357" t="s">
        <v>9318</v>
      </c>
      <c r="E17350" s="357" t="s">
        <v>9318</v>
      </c>
    </row>
    <row r="17351" spans="1:5" ht="15.6">
      <c r="A17351" s="358" t="s">
        <v>24902</v>
      </c>
      <c r="B17351" s="358" t="s">
        <v>24902</v>
      </c>
      <c r="C17351" s="359">
        <v>1.8</v>
      </c>
      <c r="D17351" s="357" t="s">
        <v>24901</v>
      </c>
      <c r="E17351" s="357" t="s">
        <v>24901</v>
      </c>
    </row>
    <row r="17352" spans="1:5" ht="15.6">
      <c r="A17352" s="358" t="s">
        <v>24902</v>
      </c>
      <c r="B17352" s="358" t="s">
        <v>24902</v>
      </c>
      <c r="C17352" s="359">
        <v>1.8</v>
      </c>
      <c r="D17352" s="357" t="s">
        <v>24901</v>
      </c>
      <c r="E17352" s="357" t="s">
        <v>24901</v>
      </c>
    </row>
    <row r="17353" spans="1:5" ht="15.6">
      <c r="A17353" s="358" t="s">
        <v>24902</v>
      </c>
      <c r="B17353" s="358" t="s">
        <v>24902</v>
      </c>
      <c r="C17353" s="359">
        <v>1.8</v>
      </c>
      <c r="D17353" s="357" t="s">
        <v>24901</v>
      </c>
      <c r="E17353" s="357" t="s">
        <v>24901</v>
      </c>
    </row>
    <row r="17354" spans="1:5" ht="15.6">
      <c r="A17354" s="358" t="s">
        <v>10262</v>
      </c>
      <c r="B17354" s="358" t="s">
        <v>54872</v>
      </c>
      <c r="C17354" s="359">
        <v>1.8</v>
      </c>
      <c r="D17354" s="357" t="s">
        <v>54871</v>
      </c>
      <c r="E17354" s="357" t="s">
        <v>54871</v>
      </c>
    </row>
    <row r="17355" spans="1:5" ht="15.6">
      <c r="A17355" s="358" t="s">
        <v>10262</v>
      </c>
      <c r="B17355" s="358" t="s">
        <v>54872</v>
      </c>
      <c r="C17355" s="359">
        <v>1.8</v>
      </c>
      <c r="D17355" s="357" t="s">
        <v>54871</v>
      </c>
      <c r="E17355" s="357" t="s">
        <v>54871</v>
      </c>
    </row>
    <row r="17356" spans="1:5" ht="15.6">
      <c r="A17356" s="358" t="s">
        <v>55101</v>
      </c>
      <c r="B17356" s="358" t="s">
        <v>55102</v>
      </c>
      <c r="C17356" s="359">
        <v>1.8</v>
      </c>
      <c r="D17356" s="357" t="s">
        <v>55100</v>
      </c>
      <c r="E17356" s="357" t="s">
        <v>55100</v>
      </c>
    </row>
    <row r="17357" spans="1:5" ht="15.6">
      <c r="A17357" s="358" t="s">
        <v>55101</v>
      </c>
      <c r="B17357" s="358" t="s">
        <v>55102</v>
      </c>
      <c r="C17357" s="359">
        <v>1.8</v>
      </c>
      <c r="D17357" s="357" t="s">
        <v>55100</v>
      </c>
      <c r="E17357" s="357" t="s">
        <v>55100</v>
      </c>
    </row>
    <row r="17358" spans="1:5" ht="15.6">
      <c r="A17358" s="358" t="s">
        <v>36070</v>
      </c>
      <c r="B17358" s="358" t="s">
        <v>36071</v>
      </c>
      <c r="C17358" s="359">
        <v>1.8</v>
      </c>
      <c r="D17358" s="357" t="s">
        <v>36069</v>
      </c>
      <c r="E17358" s="357" t="s">
        <v>36069</v>
      </c>
    </row>
    <row r="17359" spans="1:5" ht="15.6">
      <c r="A17359" s="358" t="s">
        <v>37420</v>
      </c>
      <c r="B17359" s="358" t="s">
        <v>37421</v>
      </c>
      <c r="C17359" s="359">
        <v>1.8</v>
      </c>
      <c r="D17359" s="357" t="s">
        <v>37419</v>
      </c>
      <c r="E17359" s="357" t="s">
        <v>37419</v>
      </c>
    </row>
    <row r="17360" spans="1:5" ht="15.6">
      <c r="A17360" s="358" t="s">
        <v>1514</v>
      </c>
      <c r="B17360" s="358" t="s">
        <v>20569</v>
      </c>
      <c r="C17360" s="359">
        <v>1.8</v>
      </c>
      <c r="D17360" s="357" t="s">
        <v>8082</v>
      </c>
      <c r="E17360" s="357" t="s">
        <v>8082</v>
      </c>
    </row>
    <row r="17361" spans="1:5" ht="15.6">
      <c r="A17361" s="358" t="s">
        <v>1514</v>
      </c>
      <c r="B17361" s="358" t="s">
        <v>20569</v>
      </c>
      <c r="C17361" s="359">
        <v>1.8</v>
      </c>
      <c r="D17361" s="357" t="s">
        <v>8082</v>
      </c>
      <c r="E17361" s="357" t="s">
        <v>8082</v>
      </c>
    </row>
    <row r="17362" spans="1:5" ht="15.6">
      <c r="A17362" s="358" t="s">
        <v>23732</v>
      </c>
      <c r="B17362" s="358" t="s">
        <v>23733</v>
      </c>
      <c r="C17362" s="359">
        <v>1.8</v>
      </c>
      <c r="D17362" s="357" t="s">
        <v>9864</v>
      </c>
      <c r="E17362" s="357" t="s">
        <v>9864</v>
      </c>
    </row>
    <row r="17363" spans="1:5" ht="15.6">
      <c r="A17363" s="358" t="s">
        <v>23732</v>
      </c>
      <c r="B17363" s="358" t="s">
        <v>23733</v>
      </c>
      <c r="C17363" s="359">
        <v>1.8</v>
      </c>
      <c r="D17363" s="357" t="s">
        <v>9864</v>
      </c>
      <c r="E17363" s="357" t="s">
        <v>9864</v>
      </c>
    </row>
    <row r="17364" spans="1:5" ht="15.6">
      <c r="A17364" s="358" t="s">
        <v>11510</v>
      </c>
      <c r="B17364" s="358" t="s">
        <v>11511</v>
      </c>
      <c r="C17364" s="359">
        <v>1.8</v>
      </c>
      <c r="D17364" s="357" t="s">
        <v>2671</v>
      </c>
      <c r="E17364" s="357" t="s">
        <v>2671</v>
      </c>
    </row>
    <row r="17365" spans="1:5" ht="15.6">
      <c r="A17365" s="358" t="s">
        <v>246</v>
      </c>
      <c r="B17365" s="358" t="s">
        <v>11080</v>
      </c>
      <c r="C17365" s="359">
        <v>1.8</v>
      </c>
      <c r="D17365" s="357" t="s">
        <v>2911</v>
      </c>
      <c r="E17365" s="357" t="s">
        <v>2911</v>
      </c>
    </row>
    <row r="17366" spans="1:5" ht="15.6">
      <c r="A17366" s="358" t="s">
        <v>246</v>
      </c>
      <c r="B17366" s="358" t="s">
        <v>11080</v>
      </c>
      <c r="C17366" s="359">
        <v>1.8</v>
      </c>
      <c r="D17366" s="357" t="s">
        <v>2911</v>
      </c>
      <c r="E17366" s="357" t="s">
        <v>2911</v>
      </c>
    </row>
    <row r="17367" spans="1:5" ht="15.6">
      <c r="A17367" s="358" t="s">
        <v>378</v>
      </c>
      <c r="B17367" s="358" t="s">
        <v>12533</v>
      </c>
      <c r="C17367" s="359">
        <v>1.8</v>
      </c>
      <c r="D17367" s="357" t="s">
        <v>3461</v>
      </c>
      <c r="E17367" s="357" t="s">
        <v>3461</v>
      </c>
    </row>
    <row r="17368" spans="1:5" ht="15.6">
      <c r="A17368" s="358" t="s">
        <v>10262</v>
      </c>
      <c r="B17368" s="358" t="s">
        <v>55051</v>
      </c>
      <c r="C17368" s="359">
        <v>1.8</v>
      </c>
      <c r="D17368" s="357" t="s">
        <v>55050</v>
      </c>
      <c r="E17368" s="357" t="s">
        <v>55050</v>
      </c>
    </row>
    <row r="17369" spans="1:5" ht="15.6">
      <c r="A17369" s="358" t="s">
        <v>10262</v>
      </c>
      <c r="B17369" s="358" t="s">
        <v>55051</v>
      </c>
      <c r="C17369" s="359">
        <v>1.8</v>
      </c>
      <c r="D17369" s="357" t="s">
        <v>55050</v>
      </c>
      <c r="E17369" s="357" t="s">
        <v>55050</v>
      </c>
    </row>
    <row r="17370" spans="1:5" ht="15.6">
      <c r="A17370" s="358" t="s">
        <v>16357</v>
      </c>
      <c r="B17370" s="358" t="s">
        <v>16358</v>
      </c>
      <c r="C17370" s="359">
        <v>1.8</v>
      </c>
      <c r="D17370" s="357" t="s">
        <v>5703</v>
      </c>
      <c r="E17370" s="357" t="s">
        <v>5703</v>
      </c>
    </row>
    <row r="17371" spans="1:5" ht="15.6">
      <c r="A17371" s="358" t="s">
        <v>16357</v>
      </c>
      <c r="B17371" s="358" t="s">
        <v>16358</v>
      </c>
      <c r="C17371" s="359">
        <v>1.8</v>
      </c>
      <c r="D17371" s="357" t="s">
        <v>5703</v>
      </c>
      <c r="E17371" s="357" t="s">
        <v>5703</v>
      </c>
    </row>
    <row r="17372" spans="1:5" ht="15.6">
      <c r="A17372" s="358" t="s">
        <v>16931</v>
      </c>
      <c r="B17372" s="358" t="s">
        <v>16932</v>
      </c>
      <c r="C17372" s="359">
        <v>1.8</v>
      </c>
      <c r="D17372" s="357" t="s">
        <v>5766</v>
      </c>
      <c r="E17372" s="357" t="s">
        <v>5766</v>
      </c>
    </row>
    <row r="17373" spans="1:5" ht="15.6">
      <c r="A17373" s="358" t="s">
        <v>17903</v>
      </c>
      <c r="B17373" s="358" t="s">
        <v>17904</v>
      </c>
      <c r="C17373" s="359">
        <v>1.8</v>
      </c>
      <c r="D17373" s="357" t="s">
        <v>6760</v>
      </c>
      <c r="E17373" s="357" t="s">
        <v>6760</v>
      </c>
    </row>
    <row r="17374" spans="1:5" ht="15.6">
      <c r="A17374" s="358" t="s">
        <v>17903</v>
      </c>
      <c r="B17374" s="358" t="s">
        <v>17904</v>
      </c>
      <c r="C17374" s="359">
        <v>1.8</v>
      </c>
      <c r="D17374" s="357" t="s">
        <v>6760</v>
      </c>
      <c r="E17374" s="357" t="s">
        <v>6760</v>
      </c>
    </row>
    <row r="17375" spans="1:5" ht="15.6">
      <c r="A17375" s="358" t="s">
        <v>42952</v>
      </c>
      <c r="B17375" s="358" t="s">
        <v>42952</v>
      </c>
      <c r="C17375" s="359">
        <v>1.8</v>
      </c>
      <c r="D17375" s="357" t="s">
        <v>42951</v>
      </c>
      <c r="E17375" s="357" t="s">
        <v>42951</v>
      </c>
    </row>
    <row r="17376" spans="1:5" ht="15.6">
      <c r="A17376" s="358" t="s">
        <v>10262</v>
      </c>
      <c r="B17376" s="358" t="s">
        <v>54975</v>
      </c>
      <c r="C17376" s="359">
        <v>1.8</v>
      </c>
      <c r="D17376" s="357" t="s">
        <v>54974</v>
      </c>
      <c r="E17376" s="357" t="s">
        <v>54974</v>
      </c>
    </row>
    <row r="17377" spans="1:5" ht="15.6">
      <c r="A17377" s="358" t="s">
        <v>23272</v>
      </c>
      <c r="B17377" s="358" t="s">
        <v>23273</v>
      </c>
      <c r="C17377" s="359">
        <v>1.8</v>
      </c>
      <c r="D17377" s="357" t="s">
        <v>9551</v>
      </c>
      <c r="E17377" s="357" t="s">
        <v>9551</v>
      </c>
    </row>
    <row r="17378" spans="1:5" ht="15.6">
      <c r="A17378" s="358" t="s">
        <v>29695</v>
      </c>
      <c r="B17378" s="358" t="s">
        <v>29695</v>
      </c>
      <c r="C17378" s="359">
        <v>1.8</v>
      </c>
      <c r="D17378" s="357" t="s">
        <v>29694</v>
      </c>
      <c r="E17378" s="357" t="s">
        <v>29694</v>
      </c>
    </row>
    <row r="17379" spans="1:5" ht="15.6">
      <c r="A17379" s="358" t="s">
        <v>666</v>
      </c>
      <c r="B17379" s="358" t="s">
        <v>14660</v>
      </c>
      <c r="C17379" s="359">
        <v>1.8</v>
      </c>
      <c r="D17379" s="357" t="s">
        <v>4495</v>
      </c>
      <c r="E17379" s="357" t="s">
        <v>4495</v>
      </c>
    </row>
    <row r="17380" spans="1:5" ht="15.6">
      <c r="A17380" s="358" t="s">
        <v>666</v>
      </c>
      <c r="B17380" s="358" t="s">
        <v>14660</v>
      </c>
      <c r="C17380" s="359">
        <v>1.8</v>
      </c>
      <c r="D17380" s="357" t="s">
        <v>4495</v>
      </c>
      <c r="E17380" s="357" t="s">
        <v>4495</v>
      </c>
    </row>
    <row r="17381" spans="1:5" ht="15.6">
      <c r="A17381" s="358" t="s">
        <v>806</v>
      </c>
      <c r="B17381" s="358" t="s">
        <v>15272</v>
      </c>
      <c r="C17381" s="359">
        <v>1.8</v>
      </c>
      <c r="D17381" s="357" t="s">
        <v>5066</v>
      </c>
      <c r="E17381" s="357" t="s">
        <v>5066</v>
      </c>
    </row>
    <row r="17382" spans="1:5" ht="15.6">
      <c r="A17382" s="358" t="s">
        <v>15315</v>
      </c>
      <c r="B17382" s="358" t="s">
        <v>15316</v>
      </c>
      <c r="C17382" s="359">
        <v>1.8</v>
      </c>
      <c r="D17382" s="357" t="s">
        <v>5110</v>
      </c>
      <c r="E17382" s="357" t="s">
        <v>5110</v>
      </c>
    </row>
    <row r="17383" spans="1:5" ht="15.6">
      <c r="A17383" s="358" t="s">
        <v>15315</v>
      </c>
      <c r="B17383" s="358" t="s">
        <v>15316</v>
      </c>
      <c r="C17383" s="359">
        <v>1.8</v>
      </c>
      <c r="D17383" s="357" t="s">
        <v>5110</v>
      </c>
      <c r="E17383" s="357" t="s">
        <v>5110</v>
      </c>
    </row>
    <row r="17384" spans="1:5" ht="15.6">
      <c r="A17384" s="358" t="s">
        <v>16271</v>
      </c>
      <c r="B17384" s="358" t="s">
        <v>16272</v>
      </c>
      <c r="C17384" s="359">
        <v>1.8</v>
      </c>
      <c r="D17384" s="357" t="s">
        <v>5613</v>
      </c>
      <c r="E17384" s="357" t="s">
        <v>5613</v>
      </c>
    </row>
    <row r="17385" spans="1:5" ht="15.6">
      <c r="A17385" s="358" t="s">
        <v>61496</v>
      </c>
      <c r="B17385" s="358" t="s">
        <v>59837</v>
      </c>
      <c r="C17385" s="359">
        <v>1.8</v>
      </c>
      <c r="D17385" s="357" t="s">
        <v>61495</v>
      </c>
      <c r="E17385" s="357" t="s">
        <v>61495</v>
      </c>
    </row>
    <row r="17386" spans="1:5" ht="15.6">
      <c r="A17386" s="358" t="s">
        <v>17110</v>
      </c>
      <c r="B17386" s="358" t="s">
        <v>17110</v>
      </c>
      <c r="C17386" s="359">
        <v>1.8</v>
      </c>
      <c r="D17386" s="357" t="s">
        <v>6008</v>
      </c>
      <c r="E17386" s="357" t="s">
        <v>6008</v>
      </c>
    </row>
    <row r="17387" spans="1:5" ht="15.6">
      <c r="A17387" s="358" t="s">
        <v>10262</v>
      </c>
      <c r="B17387" s="358" t="s">
        <v>61498</v>
      </c>
      <c r="C17387" s="359">
        <v>1.8</v>
      </c>
      <c r="D17387" s="357" t="s">
        <v>61497</v>
      </c>
      <c r="E17387" s="357" t="s">
        <v>61497</v>
      </c>
    </row>
    <row r="17388" spans="1:5" ht="15.6">
      <c r="A17388" s="358" t="s">
        <v>10262</v>
      </c>
      <c r="B17388" s="358" t="s">
        <v>61498</v>
      </c>
      <c r="C17388" s="359">
        <v>1.8</v>
      </c>
      <c r="D17388" s="357" t="s">
        <v>61497</v>
      </c>
      <c r="E17388" s="357" t="s">
        <v>61497</v>
      </c>
    </row>
    <row r="17389" spans="1:5" ht="15.6">
      <c r="A17389" s="358" t="s">
        <v>59863</v>
      </c>
      <c r="B17389" s="358" t="s">
        <v>10262</v>
      </c>
      <c r="C17389" s="359">
        <v>1.8</v>
      </c>
      <c r="D17389" s="357" t="s">
        <v>61499</v>
      </c>
      <c r="E17389" s="357" t="s">
        <v>61499</v>
      </c>
    </row>
    <row r="17390" spans="1:5" ht="15.6">
      <c r="A17390" s="358" t="s">
        <v>59690</v>
      </c>
      <c r="B17390" s="358" t="s">
        <v>61500</v>
      </c>
      <c r="C17390" s="359">
        <v>1.8</v>
      </c>
      <c r="D17390" s="357" t="s">
        <v>59691</v>
      </c>
      <c r="E17390" s="357" t="s">
        <v>59691</v>
      </c>
    </row>
    <row r="17391" spans="1:5" ht="15.6">
      <c r="A17391" s="358" t="s">
        <v>33990</v>
      </c>
      <c r="B17391" s="358" t="s">
        <v>33990</v>
      </c>
      <c r="C17391" s="359">
        <v>1.8</v>
      </c>
      <c r="D17391" s="357" t="s">
        <v>33989</v>
      </c>
      <c r="E17391" s="357" t="s">
        <v>33989</v>
      </c>
    </row>
    <row r="17392" spans="1:5" ht="15.6">
      <c r="A17392" s="358" t="s">
        <v>832</v>
      </c>
      <c r="B17392" s="358" t="s">
        <v>15364</v>
      </c>
      <c r="C17392" s="359">
        <v>1.8</v>
      </c>
      <c r="D17392" s="357" t="s">
        <v>5161</v>
      </c>
      <c r="E17392" s="357" t="s">
        <v>5161</v>
      </c>
    </row>
    <row r="17393" spans="1:5" ht="15.6">
      <c r="A17393" s="358" t="s">
        <v>16067</v>
      </c>
      <c r="B17393" s="358" t="s">
        <v>16068</v>
      </c>
      <c r="C17393" s="359">
        <v>1.8</v>
      </c>
      <c r="D17393" s="357" t="s">
        <v>5474</v>
      </c>
      <c r="E17393" s="357" t="s">
        <v>5474</v>
      </c>
    </row>
    <row r="17394" spans="1:5" ht="15.6">
      <c r="A17394" s="358" t="s">
        <v>42213</v>
      </c>
      <c r="B17394" s="358" t="s">
        <v>42214</v>
      </c>
      <c r="C17394" s="359">
        <v>1.8</v>
      </c>
      <c r="D17394" s="357" t="s">
        <v>42212</v>
      </c>
      <c r="E17394" s="357" t="s">
        <v>42212</v>
      </c>
    </row>
    <row r="17395" spans="1:5" ht="15.6">
      <c r="A17395" s="358" t="s">
        <v>1395</v>
      </c>
      <c r="B17395" s="358" t="s">
        <v>19911</v>
      </c>
      <c r="C17395" s="359">
        <v>1.8</v>
      </c>
      <c r="D17395" s="357" t="s">
        <v>7640</v>
      </c>
      <c r="E17395" s="357" t="s">
        <v>7640</v>
      </c>
    </row>
    <row r="17396" spans="1:5" ht="15.6">
      <c r="A17396" s="358" t="s">
        <v>1703</v>
      </c>
      <c r="B17396" s="358" t="s">
        <v>21469</v>
      </c>
      <c r="C17396" s="359">
        <v>1.8</v>
      </c>
      <c r="D17396" s="357" t="s">
        <v>8649</v>
      </c>
      <c r="E17396" s="357" t="s">
        <v>8649</v>
      </c>
    </row>
    <row r="17397" spans="1:5" ht="15.6">
      <c r="A17397" s="358" t="s">
        <v>1703</v>
      </c>
      <c r="B17397" s="358" t="s">
        <v>21469</v>
      </c>
      <c r="C17397" s="359">
        <v>1.8</v>
      </c>
      <c r="D17397" s="357" t="s">
        <v>8649</v>
      </c>
      <c r="E17397" s="357" t="s">
        <v>8649</v>
      </c>
    </row>
    <row r="17398" spans="1:5" ht="15.6">
      <c r="A17398" s="358" t="s">
        <v>1703</v>
      </c>
      <c r="B17398" s="358" t="s">
        <v>21469</v>
      </c>
      <c r="C17398" s="359">
        <v>1.8</v>
      </c>
      <c r="D17398" s="357" t="s">
        <v>8649</v>
      </c>
      <c r="E17398" s="357" t="s">
        <v>8649</v>
      </c>
    </row>
    <row r="17399" spans="1:5" ht="15.6">
      <c r="A17399" s="358" t="s">
        <v>1703</v>
      </c>
      <c r="B17399" s="358" t="s">
        <v>21469</v>
      </c>
      <c r="C17399" s="359">
        <v>1.8</v>
      </c>
      <c r="D17399" s="357" t="s">
        <v>8649</v>
      </c>
      <c r="E17399" s="357" t="s">
        <v>8649</v>
      </c>
    </row>
    <row r="17400" spans="1:5" ht="15.6">
      <c r="A17400" s="358" t="s">
        <v>23746</v>
      </c>
      <c r="B17400" s="358" t="s">
        <v>23747</v>
      </c>
      <c r="C17400" s="359">
        <v>1.8</v>
      </c>
      <c r="D17400" s="357" t="s">
        <v>9872</v>
      </c>
      <c r="E17400" s="357" t="s">
        <v>9872</v>
      </c>
    </row>
    <row r="17401" spans="1:5" ht="15.6">
      <c r="A17401" s="358" t="s">
        <v>23746</v>
      </c>
      <c r="B17401" s="358" t="s">
        <v>23747</v>
      </c>
      <c r="C17401" s="359">
        <v>1.8</v>
      </c>
      <c r="D17401" s="357" t="s">
        <v>9872</v>
      </c>
      <c r="E17401" s="357" t="s">
        <v>9872</v>
      </c>
    </row>
    <row r="17402" spans="1:5" ht="15.6">
      <c r="A17402" s="358" t="s">
        <v>23746</v>
      </c>
      <c r="B17402" s="358" t="s">
        <v>23747</v>
      </c>
      <c r="C17402" s="359">
        <v>1.8</v>
      </c>
      <c r="D17402" s="357" t="s">
        <v>9872</v>
      </c>
      <c r="E17402" s="357" t="s">
        <v>9872</v>
      </c>
    </row>
    <row r="17403" spans="1:5" ht="15.6">
      <c r="A17403" s="358" t="s">
        <v>23982</v>
      </c>
      <c r="B17403" s="358" t="s">
        <v>23983</v>
      </c>
      <c r="C17403" s="359">
        <v>1.8</v>
      </c>
      <c r="D17403" s="357" t="s">
        <v>23981</v>
      </c>
      <c r="E17403" s="357" t="s">
        <v>23981</v>
      </c>
    </row>
    <row r="17404" spans="1:5" ht="15.6">
      <c r="A17404" s="358" t="s">
        <v>11103</v>
      </c>
      <c r="B17404" s="358" t="s">
        <v>11104</v>
      </c>
      <c r="C17404" s="359">
        <v>1.8</v>
      </c>
      <c r="D17404" s="357" t="s">
        <v>2930</v>
      </c>
      <c r="E17404" s="357" t="s">
        <v>2930</v>
      </c>
    </row>
    <row r="17405" spans="1:5" ht="15.6">
      <c r="A17405" s="358" t="s">
        <v>11103</v>
      </c>
      <c r="B17405" s="358" t="s">
        <v>11104</v>
      </c>
      <c r="C17405" s="359">
        <v>1.8</v>
      </c>
      <c r="D17405" s="357" t="s">
        <v>2930</v>
      </c>
      <c r="E17405" s="357" t="s">
        <v>2930</v>
      </c>
    </row>
    <row r="17406" spans="1:5" ht="15.6">
      <c r="A17406" s="358" t="s">
        <v>26869</v>
      </c>
      <c r="B17406" s="358" t="s">
        <v>26870</v>
      </c>
      <c r="C17406" s="359">
        <v>1.8</v>
      </c>
      <c r="D17406" s="357" t="s">
        <v>26868</v>
      </c>
      <c r="E17406" s="357" t="s">
        <v>26868</v>
      </c>
    </row>
    <row r="17407" spans="1:5" ht="15.6">
      <c r="A17407" s="358" t="s">
        <v>10262</v>
      </c>
      <c r="B17407" s="358" t="s">
        <v>28064</v>
      </c>
      <c r="C17407" s="359">
        <v>1.8</v>
      </c>
      <c r="D17407" s="357" t="s">
        <v>28063</v>
      </c>
      <c r="E17407" s="357" t="s">
        <v>28063</v>
      </c>
    </row>
    <row r="17408" spans="1:5" ht="15.6">
      <c r="A17408" s="358" t="s">
        <v>10262</v>
      </c>
      <c r="B17408" s="358" t="s">
        <v>33512</v>
      </c>
      <c r="C17408" s="359">
        <v>1.8</v>
      </c>
      <c r="D17408" s="357" t="s">
        <v>33511</v>
      </c>
      <c r="E17408" s="357" t="s">
        <v>33511</v>
      </c>
    </row>
    <row r="17409" spans="1:5" ht="15.6">
      <c r="A17409" s="358" t="s">
        <v>858</v>
      </c>
      <c r="B17409" s="358" t="s">
        <v>15576</v>
      </c>
      <c r="C17409" s="359">
        <v>1.8</v>
      </c>
      <c r="D17409" s="357" t="s">
        <v>5241</v>
      </c>
      <c r="E17409" s="357" t="s">
        <v>5241</v>
      </c>
    </row>
    <row r="17410" spans="1:5" ht="15.6">
      <c r="A17410" s="358" t="s">
        <v>1420</v>
      </c>
      <c r="B17410" s="358" t="s">
        <v>19982</v>
      </c>
      <c r="C17410" s="359">
        <v>1.8</v>
      </c>
      <c r="D17410" s="357" t="s">
        <v>7711</v>
      </c>
      <c r="E17410" s="357" t="s">
        <v>7711</v>
      </c>
    </row>
    <row r="17411" spans="1:5" ht="15.6">
      <c r="A17411" s="358" t="s">
        <v>1420</v>
      </c>
      <c r="B17411" s="358" t="s">
        <v>19982</v>
      </c>
      <c r="C17411" s="359">
        <v>1.8</v>
      </c>
      <c r="D17411" s="357" t="s">
        <v>7711</v>
      </c>
      <c r="E17411" s="357" t="s">
        <v>7711</v>
      </c>
    </row>
    <row r="17412" spans="1:5" ht="15.6">
      <c r="A17412" s="358" t="s">
        <v>21698</v>
      </c>
      <c r="B17412" s="358" t="s">
        <v>21699</v>
      </c>
      <c r="C17412" s="359">
        <v>1.8</v>
      </c>
      <c r="D17412" s="357" t="s">
        <v>8452</v>
      </c>
      <c r="E17412" s="357" t="s">
        <v>8452</v>
      </c>
    </row>
    <row r="17413" spans="1:5" ht="15.6">
      <c r="A17413" s="358" t="s">
        <v>11312</v>
      </c>
      <c r="B17413" s="358" t="s">
        <v>11313</v>
      </c>
      <c r="C17413" s="359">
        <v>1.8</v>
      </c>
      <c r="D17413" s="357" t="s">
        <v>2339</v>
      </c>
      <c r="E17413" s="357" t="s">
        <v>2339</v>
      </c>
    </row>
    <row r="17414" spans="1:5" ht="15.6">
      <c r="A17414" s="358" t="s">
        <v>11312</v>
      </c>
      <c r="B17414" s="358" t="s">
        <v>11313</v>
      </c>
      <c r="C17414" s="359">
        <v>1.8</v>
      </c>
      <c r="D17414" s="357" t="s">
        <v>2339</v>
      </c>
      <c r="E17414" s="357" t="s">
        <v>2339</v>
      </c>
    </row>
    <row r="17415" spans="1:5" ht="15.6">
      <c r="A17415" s="358" t="s">
        <v>12646</v>
      </c>
      <c r="B17415" s="358" t="s">
        <v>12647</v>
      </c>
      <c r="C17415" s="359">
        <v>1.8</v>
      </c>
      <c r="D17415" s="357" t="s">
        <v>3588</v>
      </c>
      <c r="E17415" s="357" t="s">
        <v>3588</v>
      </c>
    </row>
    <row r="17416" spans="1:5" ht="15.6">
      <c r="A17416" s="358" t="s">
        <v>10262</v>
      </c>
      <c r="B17416" s="358" t="s">
        <v>55840</v>
      </c>
      <c r="C17416" s="359">
        <v>1.8</v>
      </c>
      <c r="D17416" s="357" t="s">
        <v>55839</v>
      </c>
      <c r="E17416" s="357" t="s">
        <v>55839</v>
      </c>
    </row>
    <row r="17417" spans="1:5" ht="15.6">
      <c r="A17417" s="358" t="s">
        <v>10262</v>
      </c>
      <c r="B17417" s="358" t="s">
        <v>55840</v>
      </c>
      <c r="C17417" s="359">
        <v>1.8</v>
      </c>
      <c r="D17417" s="357" t="s">
        <v>55839</v>
      </c>
      <c r="E17417" s="357" t="s">
        <v>55839</v>
      </c>
    </row>
    <row r="17418" spans="1:5" ht="15.6">
      <c r="A17418" s="358" t="s">
        <v>10262</v>
      </c>
      <c r="B17418" s="358" t="s">
        <v>18758</v>
      </c>
      <c r="C17418" s="359">
        <v>1.8</v>
      </c>
      <c r="D17418" s="357" t="s">
        <v>6165</v>
      </c>
      <c r="E17418" s="357" t="s">
        <v>6165</v>
      </c>
    </row>
    <row r="17419" spans="1:5" ht="15.6">
      <c r="A17419" s="358" t="s">
        <v>10262</v>
      </c>
      <c r="B17419" s="358" t="s">
        <v>18758</v>
      </c>
      <c r="C17419" s="359">
        <v>1.8</v>
      </c>
      <c r="D17419" s="357" t="s">
        <v>6165</v>
      </c>
      <c r="E17419" s="357" t="s">
        <v>6165</v>
      </c>
    </row>
    <row r="17420" spans="1:5" ht="15.6">
      <c r="A17420" s="358" t="s">
        <v>10262</v>
      </c>
      <c r="B17420" s="358" t="s">
        <v>18758</v>
      </c>
      <c r="C17420" s="359">
        <v>1.8</v>
      </c>
      <c r="D17420" s="357" t="s">
        <v>6165</v>
      </c>
      <c r="E17420" s="357" t="s">
        <v>6165</v>
      </c>
    </row>
    <row r="17421" spans="1:5" ht="15.6">
      <c r="A17421" s="358" t="s">
        <v>17453</v>
      </c>
      <c r="B17421" s="358" t="s">
        <v>17454</v>
      </c>
      <c r="C17421" s="359">
        <v>1.8</v>
      </c>
      <c r="D17421" s="357" t="s">
        <v>6304</v>
      </c>
      <c r="E17421" s="357" t="s">
        <v>6304</v>
      </c>
    </row>
    <row r="17422" spans="1:5" ht="15.6">
      <c r="A17422" s="358" t="s">
        <v>19501</v>
      </c>
      <c r="B17422" s="358" t="s">
        <v>19502</v>
      </c>
      <c r="C17422" s="359">
        <v>1.8</v>
      </c>
      <c r="D17422" s="357" t="s">
        <v>7303</v>
      </c>
      <c r="E17422" s="357" t="s">
        <v>7303</v>
      </c>
    </row>
    <row r="17423" spans="1:5" ht="15.6">
      <c r="A17423" s="358" t="s">
        <v>19501</v>
      </c>
      <c r="B17423" s="358" t="s">
        <v>19502</v>
      </c>
      <c r="C17423" s="359">
        <v>1.8</v>
      </c>
      <c r="D17423" s="357" t="s">
        <v>7303</v>
      </c>
      <c r="E17423" s="357" t="s">
        <v>7303</v>
      </c>
    </row>
    <row r="17424" spans="1:5" ht="15.6">
      <c r="A17424" s="358" t="s">
        <v>10262</v>
      </c>
      <c r="B17424" s="358" t="s">
        <v>54636</v>
      </c>
      <c r="C17424" s="359">
        <v>1.8</v>
      </c>
      <c r="D17424" s="357" t="s">
        <v>54635</v>
      </c>
      <c r="E17424" s="357" t="s">
        <v>54635</v>
      </c>
    </row>
    <row r="17425" spans="1:5" ht="15.6">
      <c r="A17425" s="358" t="s">
        <v>32323</v>
      </c>
      <c r="B17425" s="358" t="s">
        <v>32324</v>
      </c>
      <c r="C17425" s="359">
        <v>1.8</v>
      </c>
      <c r="D17425" s="357" t="s">
        <v>32322</v>
      </c>
      <c r="E17425" s="357" t="s">
        <v>32322</v>
      </c>
    </row>
    <row r="17426" spans="1:5" ht="15.6">
      <c r="A17426" s="358" t="s">
        <v>22843</v>
      </c>
      <c r="B17426" s="358" t="s">
        <v>22844</v>
      </c>
      <c r="C17426" s="359">
        <v>1.8</v>
      </c>
      <c r="D17426" s="357" t="s">
        <v>9461</v>
      </c>
      <c r="E17426" s="357" t="s">
        <v>9461</v>
      </c>
    </row>
    <row r="17427" spans="1:5" ht="15.6">
      <c r="A17427" s="358" t="s">
        <v>22843</v>
      </c>
      <c r="B17427" s="358" t="s">
        <v>22844</v>
      </c>
      <c r="C17427" s="359">
        <v>1.8</v>
      </c>
      <c r="D17427" s="357" t="s">
        <v>9461</v>
      </c>
      <c r="E17427" s="357" t="s">
        <v>9461</v>
      </c>
    </row>
    <row r="17428" spans="1:5" ht="15.6">
      <c r="A17428" s="358" t="s">
        <v>11688</v>
      </c>
      <c r="B17428" s="358" t="s">
        <v>11689</v>
      </c>
      <c r="C17428" s="359">
        <v>1.8</v>
      </c>
      <c r="D17428" s="357" t="s">
        <v>2876</v>
      </c>
      <c r="E17428" s="357" t="s">
        <v>2876</v>
      </c>
    </row>
    <row r="17429" spans="1:5" ht="15.6">
      <c r="A17429" s="358" t="s">
        <v>10262</v>
      </c>
      <c r="B17429" s="358" t="s">
        <v>61502</v>
      </c>
      <c r="C17429" s="359">
        <v>1.8</v>
      </c>
      <c r="D17429" s="357" t="s">
        <v>61501</v>
      </c>
      <c r="E17429" s="357" t="s">
        <v>61501</v>
      </c>
    </row>
    <row r="17430" spans="1:5" ht="15.6">
      <c r="A17430" s="358" t="s">
        <v>31251</v>
      </c>
      <c r="B17430" s="358" t="s">
        <v>31252</v>
      </c>
      <c r="C17430" s="359">
        <v>1.8</v>
      </c>
      <c r="D17430" s="357" t="s">
        <v>31250</v>
      </c>
      <c r="E17430" s="357" t="s">
        <v>31250</v>
      </c>
    </row>
    <row r="17431" spans="1:5" ht="15.6">
      <c r="A17431" s="358" t="s">
        <v>19560</v>
      </c>
      <c r="B17431" s="358" t="s">
        <v>19560</v>
      </c>
      <c r="C17431" s="359">
        <v>1.8</v>
      </c>
      <c r="D17431" s="357" t="s">
        <v>7371</v>
      </c>
      <c r="E17431" s="357" t="s">
        <v>7371</v>
      </c>
    </row>
    <row r="17432" spans="1:5" ht="15.6">
      <c r="A17432" s="358" t="s">
        <v>49667</v>
      </c>
      <c r="B17432" s="358" t="s">
        <v>49668</v>
      </c>
      <c r="C17432" s="359">
        <v>1.8</v>
      </c>
      <c r="D17432" s="357" t="s">
        <v>49666</v>
      </c>
      <c r="E17432" s="357" t="s">
        <v>49666</v>
      </c>
    </row>
    <row r="17433" spans="1:5" ht="15.6">
      <c r="A17433" s="358" t="s">
        <v>49667</v>
      </c>
      <c r="B17433" s="358" t="s">
        <v>49668</v>
      </c>
      <c r="C17433" s="359">
        <v>1.8</v>
      </c>
      <c r="D17433" s="357" t="s">
        <v>49666</v>
      </c>
      <c r="E17433" s="357" t="s">
        <v>49666</v>
      </c>
    </row>
    <row r="17434" spans="1:5" ht="15.6">
      <c r="A17434" s="358" t="s">
        <v>777</v>
      </c>
      <c r="B17434" s="358" t="s">
        <v>14960</v>
      </c>
      <c r="C17434" s="359">
        <v>1.8</v>
      </c>
      <c r="D17434" s="357" t="s">
        <v>4885</v>
      </c>
      <c r="E17434" s="357" t="s">
        <v>4885</v>
      </c>
    </row>
    <row r="17435" spans="1:5" ht="15.6">
      <c r="A17435" s="358" t="s">
        <v>777</v>
      </c>
      <c r="B17435" s="358" t="s">
        <v>14960</v>
      </c>
      <c r="C17435" s="359">
        <v>1.8</v>
      </c>
      <c r="D17435" s="357" t="s">
        <v>4885</v>
      </c>
      <c r="E17435" s="357" t="s">
        <v>4885</v>
      </c>
    </row>
    <row r="17436" spans="1:5" ht="15.6">
      <c r="A17436" s="358" t="s">
        <v>16059</v>
      </c>
      <c r="B17436" s="358" t="s">
        <v>16060</v>
      </c>
      <c r="C17436" s="359">
        <v>1.8</v>
      </c>
      <c r="D17436" s="357" t="s">
        <v>5470</v>
      </c>
      <c r="E17436" s="357" t="s">
        <v>5470</v>
      </c>
    </row>
    <row r="17437" spans="1:5" ht="15.6">
      <c r="A17437" s="358" t="s">
        <v>36389</v>
      </c>
      <c r="B17437" s="358" t="s">
        <v>36390</v>
      </c>
      <c r="C17437" s="359">
        <v>1.8</v>
      </c>
      <c r="D17437" s="357" t="s">
        <v>36388</v>
      </c>
      <c r="E17437" s="357" t="s">
        <v>36388</v>
      </c>
    </row>
    <row r="17438" spans="1:5" ht="15.6">
      <c r="A17438" s="358" t="s">
        <v>61504</v>
      </c>
      <c r="B17438" s="358" t="s">
        <v>61505</v>
      </c>
      <c r="C17438" s="359">
        <v>1.8</v>
      </c>
      <c r="D17438" s="357" t="s">
        <v>61503</v>
      </c>
      <c r="E17438" s="357" t="s">
        <v>61503</v>
      </c>
    </row>
    <row r="17439" spans="1:5" ht="15.6">
      <c r="A17439" s="358" t="s">
        <v>23117</v>
      </c>
      <c r="B17439" s="358" t="s">
        <v>10262</v>
      </c>
      <c r="C17439" s="359">
        <v>1.8</v>
      </c>
      <c r="D17439" s="357" t="s">
        <v>9474</v>
      </c>
      <c r="E17439" s="357" t="s">
        <v>9474</v>
      </c>
    </row>
    <row r="17440" spans="1:5" ht="15.6">
      <c r="A17440" s="358" t="s">
        <v>23117</v>
      </c>
      <c r="B17440" s="358" t="s">
        <v>10262</v>
      </c>
      <c r="C17440" s="359">
        <v>1.8</v>
      </c>
      <c r="D17440" s="357" t="s">
        <v>9474</v>
      </c>
      <c r="E17440" s="357" t="s">
        <v>9474</v>
      </c>
    </row>
    <row r="17441" spans="1:5" ht="15.6">
      <c r="A17441" s="358" t="s">
        <v>14936</v>
      </c>
      <c r="B17441" s="358" t="s">
        <v>14936</v>
      </c>
      <c r="C17441" s="359">
        <v>1.8</v>
      </c>
      <c r="D17441" s="357" t="s">
        <v>4850</v>
      </c>
      <c r="E17441" s="357" t="s">
        <v>4850</v>
      </c>
    </row>
    <row r="17442" spans="1:5" ht="15.6">
      <c r="A17442" s="358" t="s">
        <v>14936</v>
      </c>
      <c r="B17442" s="358" t="s">
        <v>14936</v>
      </c>
      <c r="C17442" s="359">
        <v>1.8</v>
      </c>
      <c r="D17442" s="357" t="s">
        <v>4850</v>
      </c>
      <c r="E17442" s="357" t="s">
        <v>4850</v>
      </c>
    </row>
    <row r="17443" spans="1:5" ht="15.6">
      <c r="A17443" s="358" t="s">
        <v>859</v>
      </c>
      <c r="B17443" s="358" t="s">
        <v>15577</v>
      </c>
      <c r="C17443" s="359">
        <v>1.8</v>
      </c>
      <c r="D17443" s="357" t="s">
        <v>5243</v>
      </c>
      <c r="E17443" s="357" t="s">
        <v>5243</v>
      </c>
    </row>
    <row r="17444" spans="1:5" ht="15.6">
      <c r="A17444" s="358" t="s">
        <v>1107</v>
      </c>
      <c r="B17444" s="358" t="s">
        <v>17670</v>
      </c>
      <c r="C17444" s="359">
        <v>1.8</v>
      </c>
      <c r="D17444" s="357" t="s">
        <v>6509</v>
      </c>
      <c r="E17444" s="357" t="s">
        <v>6509</v>
      </c>
    </row>
    <row r="17445" spans="1:5" ht="15.6">
      <c r="A17445" s="358" t="s">
        <v>1107</v>
      </c>
      <c r="B17445" s="358" t="s">
        <v>17670</v>
      </c>
      <c r="C17445" s="359">
        <v>1.8</v>
      </c>
      <c r="D17445" s="357" t="s">
        <v>6509</v>
      </c>
      <c r="E17445" s="357" t="s">
        <v>6509</v>
      </c>
    </row>
    <row r="17446" spans="1:5" ht="15.6">
      <c r="A17446" s="358" t="s">
        <v>1107</v>
      </c>
      <c r="B17446" s="358" t="s">
        <v>17670</v>
      </c>
      <c r="C17446" s="359">
        <v>1.8</v>
      </c>
      <c r="D17446" s="357" t="s">
        <v>6509</v>
      </c>
      <c r="E17446" s="357" t="s">
        <v>6509</v>
      </c>
    </row>
    <row r="17447" spans="1:5" ht="15.6">
      <c r="A17447" s="358" t="s">
        <v>42280</v>
      </c>
      <c r="B17447" s="358" t="s">
        <v>42280</v>
      </c>
      <c r="C17447" s="359">
        <v>1.8</v>
      </c>
      <c r="D17447" s="357" t="s">
        <v>42279</v>
      </c>
      <c r="E17447" s="357" t="s">
        <v>42279</v>
      </c>
    </row>
    <row r="17448" spans="1:5" ht="15.6">
      <c r="A17448" s="358" t="s">
        <v>10262</v>
      </c>
      <c r="B17448" s="358" t="s">
        <v>51280</v>
      </c>
      <c r="C17448" s="359">
        <v>1.8</v>
      </c>
      <c r="D17448" s="357" t="s">
        <v>51279</v>
      </c>
      <c r="E17448" s="357" t="s">
        <v>51279</v>
      </c>
    </row>
    <row r="17449" spans="1:5" ht="15.6">
      <c r="A17449" s="358" t="s">
        <v>23662</v>
      </c>
      <c r="B17449" s="358" t="s">
        <v>10262</v>
      </c>
      <c r="C17449" s="359">
        <v>1.8</v>
      </c>
      <c r="D17449" s="357" t="s">
        <v>9819</v>
      </c>
      <c r="E17449" s="357" t="s">
        <v>9819</v>
      </c>
    </row>
    <row r="17450" spans="1:5" ht="15.6">
      <c r="A17450" s="358" t="s">
        <v>31993</v>
      </c>
      <c r="B17450" s="358" t="s">
        <v>31994</v>
      </c>
      <c r="C17450" s="359">
        <v>1.8</v>
      </c>
      <c r="D17450" s="357" t="s">
        <v>31992</v>
      </c>
      <c r="E17450" s="357" t="s">
        <v>31992</v>
      </c>
    </row>
    <row r="17451" spans="1:5" ht="15.6">
      <c r="A17451" s="358" t="s">
        <v>34555</v>
      </c>
      <c r="B17451" s="358" t="s">
        <v>34556</v>
      </c>
      <c r="C17451" s="359">
        <v>1.8</v>
      </c>
      <c r="D17451" s="357" t="s">
        <v>34554</v>
      </c>
      <c r="E17451" s="357" t="s">
        <v>34554</v>
      </c>
    </row>
    <row r="17452" spans="1:5" ht="15.6">
      <c r="A17452" s="358" t="s">
        <v>34555</v>
      </c>
      <c r="B17452" s="358" t="s">
        <v>34556</v>
      </c>
      <c r="C17452" s="359">
        <v>1.8</v>
      </c>
      <c r="D17452" s="357" t="s">
        <v>34554</v>
      </c>
      <c r="E17452" s="357" t="s">
        <v>34554</v>
      </c>
    </row>
    <row r="17453" spans="1:5" ht="15.6">
      <c r="A17453" s="358" t="s">
        <v>41074</v>
      </c>
      <c r="B17453" s="358" t="s">
        <v>41074</v>
      </c>
      <c r="C17453" s="359">
        <v>1.8</v>
      </c>
      <c r="D17453" s="357" t="s">
        <v>41073</v>
      </c>
      <c r="E17453" s="357" t="s">
        <v>41073</v>
      </c>
    </row>
    <row r="17454" spans="1:5" ht="15.6">
      <c r="A17454" s="358" t="s">
        <v>55062</v>
      </c>
      <c r="B17454" s="358" t="s">
        <v>55062</v>
      </c>
      <c r="C17454" s="359">
        <v>1.8</v>
      </c>
      <c r="D17454" s="357" t="s">
        <v>55061</v>
      </c>
      <c r="E17454" s="357" t="s">
        <v>55061</v>
      </c>
    </row>
    <row r="17455" spans="1:5" ht="15.6">
      <c r="A17455" s="358" t="s">
        <v>19921</v>
      </c>
      <c r="B17455" s="358" t="s">
        <v>19922</v>
      </c>
      <c r="C17455" s="359">
        <v>1.8</v>
      </c>
      <c r="D17455" s="357" t="s">
        <v>7653</v>
      </c>
      <c r="E17455" s="357" t="s">
        <v>7653</v>
      </c>
    </row>
    <row r="17456" spans="1:5" ht="15.6">
      <c r="A17456" s="358" t="s">
        <v>47418</v>
      </c>
      <c r="B17456" s="358" t="s">
        <v>47419</v>
      </c>
      <c r="C17456" s="359">
        <v>1.8</v>
      </c>
      <c r="D17456" s="357" t="s">
        <v>47417</v>
      </c>
      <c r="E17456" s="357" t="s">
        <v>47417</v>
      </c>
    </row>
    <row r="17457" spans="1:5" ht="15.6">
      <c r="A17457" s="358" t="s">
        <v>2001</v>
      </c>
      <c r="B17457" s="358" t="s">
        <v>23215</v>
      </c>
      <c r="C17457" s="359">
        <v>1.8</v>
      </c>
      <c r="D17457" s="357" t="s">
        <v>9582</v>
      </c>
      <c r="E17457" s="357" t="s">
        <v>9582</v>
      </c>
    </row>
    <row r="17458" spans="1:5" ht="15.6">
      <c r="A17458" s="358" t="s">
        <v>1101</v>
      </c>
      <c r="B17458" s="358" t="s">
        <v>18976</v>
      </c>
      <c r="C17458" s="359">
        <v>1.8</v>
      </c>
      <c r="D17458" s="357" t="s">
        <v>6493</v>
      </c>
      <c r="E17458" s="357" t="s">
        <v>6493</v>
      </c>
    </row>
    <row r="17459" spans="1:5" ht="15.6">
      <c r="A17459" s="358" t="s">
        <v>1101</v>
      </c>
      <c r="B17459" s="358" t="s">
        <v>18976</v>
      </c>
      <c r="C17459" s="359">
        <v>1.8</v>
      </c>
      <c r="D17459" s="357" t="s">
        <v>6493</v>
      </c>
      <c r="E17459" s="357" t="s">
        <v>6493</v>
      </c>
    </row>
    <row r="17460" spans="1:5" ht="15.6">
      <c r="A17460" s="358" t="s">
        <v>1101</v>
      </c>
      <c r="B17460" s="358" t="s">
        <v>18976</v>
      </c>
      <c r="C17460" s="359">
        <v>1.8</v>
      </c>
      <c r="D17460" s="357" t="s">
        <v>6493</v>
      </c>
      <c r="E17460" s="357" t="s">
        <v>6493</v>
      </c>
    </row>
    <row r="17461" spans="1:5" ht="15.6">
      <c r="A17461" s="358" t="s">
        <v>1101</v>
      </c>
      <c r="B17461" s="358" t="s">
        <v>18976</v>
      </c>
      <c r="C17461" s="359">
        <v>1.8</v>
      </c>
      <c r="D17461" s="357" t="s">
        <v>6493</v>
      </c>
      <c r="E17461" s="357" t="s">
        <v>6493</v>
      </c>
    </row>
    <row r="17462" spans="1:5" ht="15.6">
      <c r="A17462" s="358" t="s">
        <v>10262</v>
      </c>
      <c r="B17462" s="358" t="s">
        <v>61507</v>
      </c>
      <c r="C17462" s="359">
        <v>1.8</v>
      </c>
      <c r="D17462" s="357" t="s">
        <v>61506</v>
      </c>
      <c r="E17462" s="357" t="s">
        <v>61506</v>
      </c>
    </row>
    <row r="17463" spans="1:5" ht="15.6">
      <c r="A17463" s="358" t="s">
        <v>55120</v>
      </c>
      <c r="B17463" s="358" t="s">
        <v>55121</v>
      </c>
      <c r="C17463" s="359">
        <v>1.8</v>
      </c>
      <c r="D17463" s="357" t="s">
        <v>55119</v>
      </c>
      <c r="E17463" s="357" t="s">
        <v>55119</v>
      </c>
    </row>
    <row r="17464" spans="1:5" ht="15.6">
      <c r="A17464" s="358" t="s">
        <v>45419</v>
      </c>
      <c r="B17464" s="358" t="s">
        <v>45419</v>
      </c>
      <c r="C17464" s="359">
        <v>1.8</v>
      </c>
      <c r="D17464" s="357" t="s">
        <v>45418</v>
      </c>
      <c r="E17464" s="357" t="s">
        <v>45418</v>
      </c>
    </row>
    <row r="17465" spans="1:5" ht="15.6">
      <c r="A17465" s="358" t="s">
        <v>28844</v>
      </c>
      <c r="B17465" s="358" t="s">
        <v>28845</v>
      </c>
      <c r="C17465" s="359">
        <v>1.8</v>
      </c>
      <c r="D17465" s="357" t="s">
        <v>28843</v>
      </c>
      <c r="E17465" s="357" t="s">
        <v>28843</v>
      </c>
    </row>
    <row r="17466" spans="1:5" ht="15.6">
      <c r="A17466" s="358" t="s">
        <v>116</v>
      </c>
      <c r="B17466" s="358" t="s">
        <v>10296</v>
      </c>
      <c r="C17466" s="359">
        <v>1.8</v>
      </c>
      <c r="D17466" s="357" t="s">
        <v>2215</v>
      </c>
      <c r="E17466" s="357" t="s">
        <v>2215</v>
      </c>
    </row>
    <row r="17467" spans="1:5" ht="15.6">
      <c r="A17467" s="358" t="s">
        <v>116</v>
      </c>
      <c r="B17467" s="358" t="s">
        <v>10296</v>
      </c>
      <c r="C17467" s="359">
        <v>1.8</v>
      </c>
      <c r="D17467" s="357" t="s">
        <v>2215</v>
      </c>
      <c r="E17467" s="357" t="s">
        <v>2215</v>
      </c>
    </row>
    <row r="17468" spans="1:5" ht="15.6">
      <c r="A17468" s="358" t="s">
        <v>39538</v>
      </c>
      <c r="B17468" s="358" t="s">
        <v>39538</v>
      </c>
      <c r="C17468" s="359">
        <v>1.8</v>
      </c>
      <c r="D17468" s="357" t="s">
        <v>39537</v>
      </c>
      <c r="E17468" s="357" t="s">
        <v>39537</v>
      </c>
    </row>
    <row r="17469" spans="1:5" ht="15.6">
      <c r="A17469" s="358" t="s">
        <v>45062</v>
      </c>
      <c r="B17469" s="358" t="s">
        <v>45063</v>
      </c>
      <c r="C17469" s="359">
        <v>1.8</v>
      </c>
      <c r="D17469" s="357" t="s">
        <v>45061</v>
      </c>
      <c r="E17469" s="357" t="s">
        <v>45061</v>
      </c>
    </row>
    <row r="17470" spans="1:5" ht="15.6">
      <c r="A17470" s="358" t="s">
        <v>53286</v>
      </c>
      <c r="B17470" s="358" t="s">
        <v>10262</v>
      </c>
      <c r="C17470" s="359">
        <v>1.8</v>
      </c>
      <c r="D17470" s="357" t="s">
        <v>53285</v>
      </c>
      <c r="E17470" s="357" t="s">
        <v>53285</v>
      </c>
    </row>
    <row r="17471" spans="1:5" ht="15.6">
      <c r="A17471" s="358" t="s">
        <v>40945</v>
      </c>
      <c r="B17471" s="358" t="s">
        <v>40946</v>
      </c>
      <c r="C17471" s="359">
        <v>1.7</v>
      </c>
      <c r="D17471" s="357" t="s">
        <v>40944</v>
      </c>
      <c r="E17471" s="357" t="s">
        <v>40944</v>
      </c>
    </row>
    <row r="17472" spans="1:5" ht="15.6">
      <c r="A17472" s="358" t="s">
        <v>30623</v>
      </c>
      <c r="B17472" s="358" t="s">
        <v>30624</v>
      </c>
      <c r="C17472" s="359">
        <v>1.7</v>
      </c>
      <c r="D17472" s="357" t="s">
        <v>30622</v>
      </c>
      <c r="E17472" s="357" t="s">
        <v>30622</v>
      </c>
    </row>
    <row r="17473" spans="1:5" ht="15.6">
      <c r="A17473" s="358" t="s">
        <v>26162</v>
      </c>
      <c r="B17473" s="358" t="s">
        <v>26163</v>
      </c>
      <c r="C17473" s="359">
        <v>1.7</v>
      </c>
      <c r="D17473" s="357" t="s">
        <v>26161</v>
      </c>
      <c r="E17473" s="357" t="s">
        <v>26161</v>
      </c>
    </row>
    <row r="17474" spans="1:5" ht="15.6">
      <c r="A17474" s="358" t="s">
        <v>33921</v>
      </c>
      <c r="B17474" s="358" t="s">
        <v>33921</v>
      </c>
      <c r="C17474" s="359">
        <v>1.7</v>
      </c>
      <c r="D17474" s="357" t="s">
        <v>33920</v>
      </c>
      <c r="E17474" s="357" t="s">
        <v>33920</v>
      </c>
    </row>
    <row r="17475" spans="1:5" ht="15.6">
      <c r="A17475" s="358" t="s">
        <v>61509</v>
      </c>
      <c r="B17475" s="358" t="s">
        <v>61510</v>
      </c>
      <c r="C17475" s="359">
        <v>1.7</v>
      </c>
      <c r="D17475" s="357" t="s">
        <v>61508</v>
      </c>
      <c r="E17475" s="357" t="s">
        <v>61508</v>
      </c>
    </row>
    <row r="17476" spans="1:5" ht="15.6">
      <c r="A17476" s="358" t="s">
        <v>61509</v>
      </c>
      <c r="B17476" s="358" t="s">
        <v>61510</v>
      </c>
      <c r="C17476" s="359">
        <v>1.7</v>
      </c>
      <c r="D17476" s="357" t="s">
        <v>61508</v>
      </c>
      <c r="E17476" s="357" t="s">
        <v>61508</v>
      </c>
    </row>
    <row r="17477" spans="1:5" ht="15.6">
      <c r="A17477" s="358" t="s">
        <v>61509</v>
      </c>
      <c r="B17477" s="358" t="s">
        <v>61510</v>
      </c>
      <c r="C17477" s="359">
        <v>1.7</v>
      </c>
      <c r="D17477" s="357" t="s">
        <v>61508</v>
      </c>
      <c r="E17477" s="357" t="s">
        <v>61508</v>
      </c>
    </row>
    <row r="17478" spans="1:5" ht="15.6">
      <c r="A17478" s="358" t="s">
        <v>32502</v>
      </c>
      <c r="B17478" s="358" t="s">
        <v>32503</v>
      </c>
      <c r="C17478" s="359">
        <v>1.7</v>
      </c>
      <c r="D17478" s="357" t="s">
        <v>32501</v>
      </c>
      <c r="E17478" s="357" t="s">
        <v>32501</v>
      </c>
    </row>
    <row r="17479" spans="1:5" ht="15.6">
      <c r="A17479" s="358" t="s">
        <v>28011</v>
      </c>
      <c r="B17479" s="358" t="s">
        <v>28012</v>
      </c>
      <c r="C17479" s="359">
        <v>1.7</v>
      </c>
      <c r="D17479" s="357" t="s">
        <v>28010</v>
      </c>
      <c r="E17479" s="357" t="s">
        <v>28010</v>
      </c>
    </row>
    <row r="17480" spans="1:5" ht="15.6">
      <c r="A17480" s="358" t="s">
        <v>39245</v>
      </c>
      <c r="B17480" s="358" t="s">
        <v>39246</v>
      </c>
      <c r="C17480" s="359">
        <v>1.7</v>
      </c>
      <c r="D17480" s="357" t="s">
        <v>39244</v>
      </c>
      <c r="E17480" s="357" t="s">
        <v>39244</v>
      </c>
    </row>
    <row r="17481" spans="1:5" ht="15.6">
      <c r="A17481" s="358" t="s">
        <v>25723</v>
      </c>
      <c r="B17481" s="358" t="s">
        <v>25724</v>
      </c>
      <c r="C17481" s="359">
        <v>1.7</v>
      </c>
      <c r="D17481" s="357" t="s">
        <v>25722</v>
      </c>
      <c r="E17481" s="357" t="s">
        <v>25722</v>
      </c>
    </row>
    <row r="17482" spans="1:5" ht="15.6">
      <c r="A17482" s="358" t="s">
        <v>25723</v>
      </c>
      <c r="B17482" s="358" t="s">
        <v>25724</v>
      </c>
      <c r="C17482" s="359">
        <v>1.7</v>
      </c>
      <c r="D17482" s="357" t="s">
        <v>25722</v>
      </c>
      <c r="E17482" s="357" t="s">
        <v>25722</v>
      </c>
    </row>
    <row r="17483" spans="1:5" ht="15.6">
      <c r="A17483" s="358" t="s">
        <v>10450</v>
      </c>
      <c r="B17483" s="358" t="s">
        <v>10451</v>
      </c>
      <c r="C17483" s="359">
        <v>1.7</v>
      </c>
      <c r="D17483" s="357" t="s">
        <v>2364</v>
      </c>
      <c r="E17483" s="357" t="s">
        <v>2364</v>
      </c>
    </row>
    <row r="17484" spans="1:5" ht="15.6">
      <c r="A17484" s="358" t="s">
        <v>39367</v>
      </c>
      <c r="B17484" s="358" t="s">
        <v>39368</v>
      </c>
      <c r="C17484" s="359">
        <v>1.7</v>
      </c>
      <c r="D17484" s="357" t="s">
        <v>39366</v>
      </c>
      <c r="E17484" s="357" t="s">
        <v>39366</v>
      </c>
    </row>
    <row r="17485" spans="1:5" ht="15.6">
      <c r="A17485" s="358" t="s">
        <v>39367</v>
      </c>
      <c r="B17485" s="358" t="s">
        <v>39368</v>
      </c>
      <c r="C17485" s="359">
        <v>1.7</v>
      </c>
      <c r="D17485" s="357" t="s">
        <v>39366</v>
      </c>
      <c r="E17485" s="357" t="s">
        <v>39366</v>
      </c>
    </row>
    <row r="17486" spans="1:5" ht="15.6">
      <c r="A17486" s="358" t="s">
        <v>39367</v>
      </c>
      <c r="B17486" s="358" t="s">
        <v>39368</v>
      </c>
      <c r="C17486" s="359">
        <v>1.7</v>
      </c>
      <c r="D17486" s="357" t="s">
        <v>39366</v>
      </c>
      <c r="E17486" s="357" t="s">
        <v>39366</v>
      </c>
    </row>
    <row r="17487" spans="1:5" ht="15.6">
      <c r="A17487" s="358" t="s">
        <v>41156</v>
      </c>
      <c r="B17487" s="358" t="s">
        <v>41157</v>
      </c>
      <c r="C17487" s="359">
        <v>1.7</v>
      </c>
      <c r="D17487" s="357" t="s">
        <v>41155</v>
      </c>
      <c r="E17487" s="357" t="s">
        <v>41155</v>
      </c>
    </row>
    <row r="17488" spans="1:5" ht="15.6">
      <c r="A17488" s="358" t="s">
        <v>21430</v>
      </c>
      <c r="B17488" s="358" t="s">
        <v>21431</v>
      </c>
      <c r="C17488" s="359">
        <v>1.7</v>
      </c>
      <c r="D17488" s="357" t="s">
        <v>8617</v>
      </c>
      <c r="E17488" s="357" t="s">
        <v>8617</v>
      </c>
    </row>
    <row r="17489" spans="1:5" ht="15.6">
      <c r="A17489" s="358" t="s">
        <v>17525</v>
      </c>
      <c r="B17489" s="358" t="s">
        <v>17526</v>
      </c>
      <c r="C17489" s="359">
        <v>1.7</v>
      </c>
      <c r="D17489" s="357" t="s">
        <v>6373</v>
      </c>
      <c r="E17489" s="357" t="s">
        <v>6373</v>
      </c>
    </row>
    <row r="17490" spans="1:5" ht="15.6">
      <c r="A17490" s="358" t="s">
        <v>25228</v>
      </c>
      <c r="B17490" s="358" t="s">
        <v>25229</v>
      </c>
      <c r="C17490" s="359">
        <v>1.7</v>
      </c>
      <c r="D17490" s="357" t="s">
        <v>25227</v>
      </c>
      <c r="E17490" s="357" t="s">
        <v>25227</v>
      </c>
    </row>
    <row r="17491" spans="1:5" ht="15.6">
      <c r="A17491" s="358" t="s">
        <v>10262</v>
      </c>
      <c r="B17491" s="358" t="s">
        <v>27359</v>
      </c>
      <c r="C17491" s="359">
        <v>1.7</v>
      </c>
      <c r="D17491" s="357" t="s">
        <v>27358</v>
      </c>
      <c r="E17491" s="357" t="s">
        <v>27358</v>
      </c>
    </row>
    <row r="17492" spans="1:5" ht="15.6">
      <c r="A17492" s="358" t="s">
        <v>18173</v>
      </c>
      <c r="B17492" s="358" t="s">
        <v>18174</v>
      </c>
      <c r="C17492" s="359">
        <v>1.7</v>
      </c>
      <c r="D17492" s="357" t="s">
        <v>7059</v>
      </c>
      <c r="E17492" s="357" t="s">
        <v>7059</v>
      </c>
    </row>
    <row r="17493" spans="1:5" ht="15.6">
      <c r="A17493" s="358" t="s">
        <v>48350</v>
      </c>
      <c r="B17493" s="358" t="s">
        <v>48351</v>
      </c>
      <c r="C17493" s="359">
        <v>1.7</v>
      </c>
      <c r="D17493" s="357" t="s">
        <v>48349</v>
      </c>
      <c r="E17493" s="357" t="s">
        <v>48349</v>
      </c>
    </row>
    <row r="17494" spans="1:5" ht="15.6">
      <c r="A17494" s="358" t="s">
        <v>26874</v>
      </c>
      <c r="B17494" s="358" t="s">
        <v>26875</v>
      </c>
      <c r="C17494" s="359">
        <v>1.7</v>
      </c>
      <c r="D17494" s="357" t="s">
        <v>26873</v>
      </c>
      <c r="E17494" s="357" t="s">
        <v>26873</v>
      </c>
    </row>
    <row r="17495" spans="1:5" ht="15.6">
      <c r="A17495" s="358" t="s">
        <v>53150</v>
      </c>
      <c r="B17495" s="358" t="s">
        <v>53151</v>
      </c>
      <c r="C17495" s="359">
        <v>1.7</v>
      </c>
      <c r="D17495" s="357" t="s">
        <v>53149</v>
      </c>
      <c r="E17495" s="357" t="s">
        <v>53149</v>
      </c>
    </row>
    <row r="17496" spans="1:5" ht="15.6">
      <c r="A17496" s="358" t="s">
        <v>38503</v>
      </c>
      <c r="B17496" s="358" t="s">
        <v>38504</v>
      </c>
      <c r="C17496" s="359">
        <v>1.7</v>
      </c>
      <c r="D17496" s="357" t="s">
        <v>38502</v>
      </c>
      <c r="E17496" s="357" t="s">
        <v>38502</v>
      </c>
    </row>
    <row r="17497" spans="1:5" ht="15.6">
      <c r="A17497" s="358" t="s">
        <v>40797</v>
      </c>
      <c r="B17497" s="358" t="s">
        <v>40798</v>
      </c>
      <c r="C17497" s="359">
        <v>1.7</v>
      </c>
      <c r="D17497" s="357" t="s">
        <v>40796</v>
      </c>
      <c r="E17497" s="357" t="s">
        <v>40796</v>
      </c>
    </row>
    <row r="17498" spans="1:5" ht="15.6">
      <c r="A17498" s="358" t="s">
        <v>40797</v>
      </c>
      <c r="B17498" s="358" t="s">
        <v>40798</v>
      </c>
      <c r="C17498" s="359">
        <v>1.7</v>
      </c>
      <c r="D17498" s="357" t="s">
        <v>40796</v>
      </c>
      <c r="E17498" s="357" t="s">
        <v>40796</v>
      </c>
    </row>
    <row r="17499" spans="1:5" ht="15.6">
      <c r="A17499" s="358" t="s">
        <v>25166</v>
      </c>
      <c r="B17499" s="358" t="s">
        <v>25167</v>
      </c>
      <c r="C17499" s="359">
        <v>1.7</v>
      </c>
      <c r="D17499" s="357" t="s">
        <v>25165</v>
      </c>
      <c r="E17499" s="357" t="s">
        <v>25165</v>
      </c>
    </row>
    <row r="17500" spans="1:5" ht="15.6">
      <c r="A17500" s="358" t="s">
        <v>50611</v>
      </c>
      <c r="B17500" s="358" t="s">
        <v>50612</v>
      </c>
      <c r="C17500" s="359">
        <v>1.7</v>
      </c>
      <c r="D17500" s="357" t="s">
        <v>50610</v>
      </c>
      <c r="E17500" s="357" t="s">
        <v>50610</v>
      </c>
    </row>
    <row r="17501" spans="1:5" ht="15.6">
      <c r="A17501" s="358" t="s">
        <v>50611</v>
      </c>
      <c r="B17501" s="358" t="s">
        <v>50612</v>
      </c>
      <c r="C17501" s="359">
        <v>1.7</v>
      </c>
      <c r="D17501" s="357" t="s">
        <v>50610</v>
      </c>
      <c r="E17501" s="357" t="s">
        <v>50610</v>
      </c>
    </row>
    <row r="17502" spans="1:5" ht="15.6">
      <c r="A17502" s="358" t="s">
        <v>50611</v>
      </c>
      <c r="B17502" s="358" t="s">
        <v>50612</v>
      </c>
      <c r="C17502" s="359">
        <v>1.7</v>
      </c>
      <c r="D17502" s="357" t="s">
        <v>50610</v>
      </c>
      <c r="E17502" s="357" t="s">
        <v>50610</v>
      </c>
    </row>
    <row r="17503" spans="1:5" ht="15.6">
      <c r="A17503" s="358" t="s">
        <v>33971</v>
      </c>
      <c r="B17503" s="358" t="s">
        <v>33972</v>
      </c>
      <c r="C17503" s="359">
        <v>1.7</v>
      </c>
      <c r="D17503" s="357" t="s">
        <v>33970</v>
      </c>
      <c r="E17503" s="357" t="s">
        <v>33970</v>
      </c>
    </row>
    <row r="17504" spans="1:5" ht="15.6">
      <c r="A17504" s="358" t="s">
        <v>10262</v>
      </c>
      <c r="B17504" s="358" t="s">
        <v>26548</v>
      </c>
      <c r="C17504" s="359">
        <v>1.7</v>
      </c>
      <c r="D17504" s="357" t="s">
        <v>26547</v>
      </c>
      <c r="E17504" s="357" t="s">
        <v>26547</v>
      </c>
    </row>
    <row r="17505" spans="1:5" ht="15.6">
      <c r="A17505" s="358" t="s">
        <v>10262</v>
      </c>
      <c r="B17505" s="358" t="s">
        <v>26548</v>
      </c>
      <c r="C17505" s="359">
        <v>1.7</v>
      </c>
      <c r="D17505" s="357" t="s">
        <v>26547</v>
      </c>
      <c r="E17505" s="357" t="s">
        <v>26547</v>
      </c>
    </row>
    <row r="17506" spans="1:5" ht="15.6">
      <c r="A17506" s="358" t="s">
        <v>10262</v>
      </c>
      <c r="B17506" s="358" t="s">
        <v>26548</v>
      </c>
      <c r="C17506" s="359">
        <v>1.7</v>
      </c>
      <c r="D17506" s="357" t="s">
        <v>26547</v>
      </c>
      <c r="E17506" s="357" t="s">
        <v>26547</v>
      </c>
    </row>
    <row r="17507" spans="1:5" ht="15.6">
      <c r="A17507" s="358" t="s">
        <v>28552</v>
      </c>
      <c r="B17507" s="358" t="s">
        <v>28553</v>
      </c>
      <c r="C17507" s="359">
        <v>1.7</v>
      </c>
      <c r="D17507" s="357" t="s">
        <v>28551</v>
      </c>
      <c r="E17507" s="357" t="s">
        <v>28551</v>
      </c>
    </row>
    <row r="17508" spans="1:5" ht="15.6">
      <c r="A17508" s="358" t="s">
        <v>28567</v>
      </c>
      <c r="B17508" s="358" t="s">
        <v>28568</v>
      </c>
      <c r="C17508" s="359">
        <v>1.7</v>
      </c>
      <c r="D17508" s="357" t="s">
        <v>28566</v>
      </c>
      <c r="E17508" s="357" t="s">
        <v>28566</v>
      </c>
    </row>
    <row r="17509" spans="1:5" ht="15.6">
      <c r="A17509" s="358" t="s">
        <v>28567</v>
      </c>
      <c r="B17509" s="358" t="s">
        <v>28568</v>
      </c>
      <c r="C17509" s="359">
        <v>1.7</v>
      </c>
      <c r="D17509" s="357" t="s">
        <v>28566</v>
      </c>
      <c r="E17509" s="357" t="s">
        <v>28566</v>
      </c>
    </row>
    <row r="17510" spans="1:5" ht="15.6">
      <c r="A17510" s="358" t="s">
        <v>28567</v>
      </c>
      <c r="B17510" s="358" t="s">
        <v>28568</v>
      </c>
      <c r="C17510" s="359">
        <v>1.7</v>
      </c>
      <c r="D17510" s="357" t="s">
        <v>28566</v>
      </c>
      <c r="E17510" s="357" t="s">
        <v>28566</v>
      </c>
    </row>
    <row r="17511" spans="1:5" ht="15.6">
      <c r="A17511" s="358" t="s">
        <v>32627</v>
      </c>
      <c r="B17511" s="358" t="s">
        <v>32628</v>
      </c>
      <c r="C17511" s="359">
        <v>1.7</v>
      </c>
      <c r="D17511" s="357" t="s">
        <v>32626</v>
      </c>
      <c r="E17511" s="357" t="s">
        <v>32626</v>
      </c>
    </row>
    <row r="17512" spans="1:5" ht="15.6">
      <c r="A17512" s="358" t="s">
        <v>40517</v>
      </c>
      <c r="B17512" s="358" t="s">
        <v>40518</v>
      </c>
      <c r="C17512" s="359">
        <v>1.7</v>
      </c>
      <c r="D17512" s="357" t="s">
        <v>40516</v>
      </c>
      <c r="E17512" s="357" t="s">
        <v>40516</v>
      </c>
    </row>
    <row r="17513" spans="1:5" ht="15.6">
      <c r="A17513" s="358" t="s">
        <v>40517</v>
      </c>
      <c r="B17513" s="358" t="s">
        <v>40518</v>
      </c>
      <c r="C17513" s="359">
        <v>1.7</v>
      </c>
      <c r="D17513" s="357" t="s">
        <v>40516</v>
      </c>
      <c r="E17513" s="357" t="s">
        <v>40516</v>
      </c>
    </row>
    <row r="17514" spans="1:5" ht="15.6">
      <c r="A17514" s="358" t="s">
        <v>43230</v>
      </c>
      <c r="B17514" s="358" t="s">
        <v>43231</v>
      </c>
      <c r="C17514" s="359">
        <v>1.7</v>
      </c>
      <c r="D17514" s="357" t="s">
        <v>43229</v>
      </c>
      <c r="E17514" s="357" t="s">
        <v>43229</v>
      </c>
    </row>
    <row r="17515" spans="1:5" ht="15.6">
      <c r="A17515" s="358" t="s">
        <v>43230</v>
      </c>
      <c r="B17515" s="358" t="s">
        <v>43231</v>
      </c>
      <c r="C17515" s="359">
        <v>1.7</v>
      </c>
      <c r="D17515" s="357" t="s">
        <v>43229</v>
      </c>
      <c r="E17515" s="357" t="s">
        <v>43229</v>
      </c>
    </row>
    <row r="17516" spans="1:5" ht="15.6">
      <c r="A17516" s="358" t="s">
        <v>17539</v>
      </c>
      <c r="B17516" s="358" t="s">
        <v>17540</v>
      </c>
      <c r="C17516" s="359">
        <v>1.7</v>
      </c>
      <c r="D17516" s="357" t="s">
        <v>6386</v>
      </c>
      <c r="E17516" s="357" t="s">
        <v>6386</v>
      </c>
    </row>
    <row r="17517" spans="1:5" ht="15.6">
      <c r="A17517" s="358" t="s">
        <v>17539</v>
      </c>
      <c r="B17517" s="358" t="s">
        <v>17540</v>
      </c>
      <c r="C17517" s="359">
        <v>1.7</v>
      </c>
      <c r="D17517" s="357" t="s">
        <v>6386</v>
      </c>
      <c r="E17517" s="357" t="s">
        <v>6386</v>
      </c>
    </row>
    <row r="17518" spans="1:5" ht="15.6">
      <c r="A17518" s="358" t="s">
        <v>50756</v>
      </c>
      <c r="B17518" s="358" t="s">
        <v>50757</v>
      </c>
      <c r="C17518" s="359">
        <v>1.7</v>
      </c>
      <c r="D17518" s="357" t="s">
        <v>50755</v>
      </c>
      <c r="E17518" s="357" t="s">
        <v>50755</v>
      </c>
    </row>
    <row r="17519" spans="1:5" ht="15.6">
      <c r="A17519" s="358" t="s">
        <v>32770</v>
      </c>
      <c r="B17519" s="358" t="s">
        <v>32771</v>
      </c>
      <c r="C17519" s="359">
        <v>1.7</v>
      </c>
      <c r="D17519" s="357" t="s">
        <v>32769</v>
      </c>
      <c r="E17519" s="357" t="s">
        <v>32769</v>
      </c>
    </row>
    <row r="17520" spans="1:5" ht="15.6">
      <c r="A17520" s="358" t="s">
        <v>16729</v>
      </c>
      <c r="B17520" s="358" t="s">
        <v>16730</v>
      </c>
      <c r="C17520" s="359">
        <v>1.7</v>
      </c>
      <c r="D17520" s="357" t="s">
        <v>10064</v>
      </c>
      <c r="E17520" s="357" t="s">
        <v>10064</v>
      </c>
    </row>
    <row r="17521" spans="1:5" ht="15.6">
      <c r="A17521" s="358" t="s">
        <v>17611</v>
      </c>
      <c r="B17521" s="358" t="s">
        <v>17612</v>
      </c>
      <c r="C17521" s="359">
        <v>1.7</v>
      </c>
      <c r="D17521" s="357" t="s">
        <v>6449</v>
      </c>
      <c r="E17521" s="357" t="s">
        <v>6449</v>
      </c>
    </row>
    <row r="17522" spans="1:5" ht="15.6">
      <c r="A17522" s="358" t="s">
        <v>28245</v>
      </c>
      <c r="B17522" s="358" t="s">
        <v>28246</v>
      </c>
      <c r="C17522" s="359">
        <v>1.7</v>
      </c>
      <c r="D17522" s="357" t="s">
        <v>28244</v>
      </c>
      <c r="E17522" s="357" t="s">
        <v>28244</v>
      </c>
    </row>
    <row r="17523" spans="1:5" ht="15.6">
      <c r="A17523" s="358" t="s">
        <v>28245</v>
      </c>
      <c r="B17523" s="358" t="s">
        <v>28246</v>
      </c>
      <c r="C17523" s="359">
        <v>1.7</v>
      </c>
      <c r="D17523" s="357" t="s">
        <v>28244</v>
      </c>
      <c r="E17523" s="357" t="s">
        <v>28244</v>
      </c>
    </row>
    <row r="17524" spans="1:5" ht="15.6">
      <c r="A17524" s="358" t="s">
        <v>39715</v>
      </c>
      <c r="B17524" s="358" t="s">
        <v>39716</v>
      </c>
      <c r="C17524" s="359">
        <v>1.7</v>
      </c>
      <c r="D17524" s="357" t="s">
        <v>39714</v>
      </c>
      <c r="E17524" s="357" t="s">
        <v>39714</v>
      </c>
    </row>
    <row r="17525" spans="1:5" ht="15.6">
      <c r="A17525" s="358" t="s">
        <v>39715</v>
      </c>
      <c r="B17525" s="358" t="s">
        <v>39716</v>
      </c>
      <c r="C17525" s="359">
        <v>1.7</v>
      </c>
      <c r="D17525" s="357" t="s">
        <v>39714</v>
      </c>
      <c r="E17525" s="357" t="s">
        <v>39714</v>
      </c>
    </row>
    <row r="17526" spans="1:5" ht="15.6">
      <c r="A17526" s="358" t="s">
        <v>39715</v>
      </c>
      <c r="B17526" s="358" t="s">
        <v>39716</v>
      </c>
      <c r="C17526" s="359">
        <v>1.7</v>
      </c>
      <c r="D17526" s="357" t="s">
        <v>39714</v>
      </c>
      <c r="E17526" s="357" t="s">
        <v>39714</v>
      </c>
    </row>
    <row r="17527" spans="1:5" ht="15.6">
      <c r="A17527" s="358" t="s">
        <v>17954</v>
      </c>
      <c r="B17527" s="358" t="s">
        <v>17955</v>
      </c>
      <c r="C17527" s="359">
        <v>1.7</v>
      </c>
      <c r="D17527" s="357" t="s">
        <v>6826</v>
      </c>
      <c r="E17527" s="357" t="s">
        <v>6826</v>
      </c>
    </row>
    <row r="17528" spans="1:5" ht="15.6">
      <c r="A17528" s="358" t="s">
        <v>41212</v>
      </c>
      <c r="B17528" s="358" t="s">
        <v>41213</v>
      </c>
      <c r="C17528" s="359">
        <v>1.7</v>
      </c>
      <c r="D17528" s="357" t="s">
        <v>41211</v>
      </c>
      <c r="E17528" s="357" t="s">
        <v>41211</v>
      </c>
    </row>
    <row r="17529" spans="1:5" ht="15.6">
      <c r="A17529" s="358" t="s">
        <v>41212</v>
      </c>
      <c r="B17529" s="358" t="s">
        <v>41213</v>
      </c>
      <c r="C17529" s="359">
        <v>1.7</v>
      </c>
      <c r="D17529" s="357" t="s">
        <v>41211</v>
      </c>
      <c r="E17529" s="357" t="s">
        <v>41211</v>
      </c>
    </row>
    <row r="17530" spans="1:5" ht="15.6">
      <c r="A17530" s="358" t="s">
        <v>41212</v>
      </c>
      <c r="B17530" s="358" t="s">
        <v>41213</v>
      </c>
      <c r="C17530" s="359">
        <v>1.7</v>
      </c>
      <c r="D17530" s="357" t="s">
        <v>41211</v>
      </c>
      <c r="E17530" s="357" t="s">
        <v>41211</v>
      </c>
    </row>
    <row r="17531" spans="1:5" ht="15.6">
      <c r="A17531" s="358" t="s">
        <v>41212</v>
      </c>
      <c r="B17531" s="358" t="s">
        <v>41213</v>
      </c>
      <c r="C17531" s="359">
        <v>1.7</v>
      </c>
      <c r="D17531" s="357" t="s">
        <v>41211</v>
      </c>
      <c r="E17531" s="357" t="s">
        <v>41211</v>
      </c>
    </row>
    <row r="17532" spans="1:5" ht="15.6">
      <c r="A17532" s="358" t="s">
        <v>41212</v>
      </c>
      <c r="B17532" s="358" t="s">
        <v>41213</v>
      </c>
      <c r="C17532" s="359">
        <v>1.7</v>
      </c>
      <c r="D17532" s="357" t="s">
        <v>41211</v>
      </c>
      <c r="E17532" s="357" t="s">
        <v>41211</v>
      </c>
    </row>
    <row r="17533" spans="1:5" ht="15.6">
      <c r="A17533" s="358" t="s">
        <v>26808</v>
      </c>
      <c r="B17533" s="358" t="s">
        <v>26809</v>
      </c>
      <c r="C17533" s="359">
        <v>1.7</v>
      </c>
      <c r="D17533" s="357" t="s">
        <v>26807</v>
      </c>
      <c r="E17533" s="357" t="s">
        <v>26807</v>
      </c>
    </row>
    <row r="17534" spans="1:5" ht="15.6">
      <c r="A17534" s="358" t="s">
        <v>28587</v>
      </c>
      <c r="B17534" s="358" t="s">
        <v>28588</v>
      </c>
      <c r="C17534" s="359">
        <v>1.7</v>
      </c>
      <c r="D17534" s="357" t="s">
        <v>28586</v>
      </c>
      <c r="E17534" s="357" t="s">
        <v>28586</v>
      </c>
    </row>
    <row r="17535" spans="1:5" ht="15.6">
      <c r="A17535" s="358" t="s">
        <v>61512</v>
      </c>
      <c r="B17535" s="358" t="s">
        <v>61513</v>
      </c>
      <c r="C17535" s="359">
        <v>1.7</v>
      </c>
      <c r="D17535" s="357" t="s">
        <v>61511</v>
      </c>
      <c r="E17535" s="357" t="s">
        <v>61511</v>
      </c>
    </row>
    <row r="17536" spans="1:5" ht="15.6">
      <c r="A17536" s="358" t="s">
        <v>61512</v>
      </c>
      <c r="B17536" s="358" t="s">
        <v>61513</v>
      </c>
      <c r="C17536" s="359">
        <v>1.7</v>
      </c>
      <c r="D17536" s="357" t="s">
        <v>61511</v>
      </c>
      <c r="E17536" s="357" t="s">
        <v>61511</v>
      </c>
    </row>
    <row r="17537" spans="1:5" ht="15.6">
      <c r="A17537" s="358" t="s">
        <v>43484</v>
      </c>
      <c r="B17537" s="358" t="s">
        <v>43485</v>
      </c>
      <c r="C17537" s="359">
        <v>1.7</v>
      </c>
      <c r="D17537" s="357" t="s">
        <v>43483</v>
      </c>
      <c r="E17537" s="357" t="s">
        <v>43483</v>
      </c>
    </row>
    <row r="17538" spans="1:5" ht="15.6">
      <c r="A17538" s="358" t="s">
        <v>994</v>
      </c>
      <c r="B17538" s="358" t="s">
        <v>17243</v>
      </c>
      <c r="C17538" s="359">
        <v>1.7</v>
      </c>
      <c r="D17538" s="357" t="s">
        <v>6073</v>
      </c>
      <c r="E17538" s="357" t="s">
        <v>6073</v>
      </c>
    </row>
    <row r="17539" spans="1:5" ht="15.6">
      <c r="A17539" s="358" t="s">
        <v>994</v>
      </c>
      <c r="B17539" s="358" t="s">
        <v>17243</v>
      </c>
      <c r="C17539" s="359">
        <v>1.7</v>
      </c>
      <c r="D17539" s="357" t="s">
        <v>6073</v>
      </c>
      <c r="E17539" s="357" t="s">
        <v>6073</v>
      </c>
    </row>
    <row r="17540" spans="1:5" ht="15.6">
      <c r="A17540" s="358" t="s">
        <v>994</v>
      </c>
      <c r="B17540" s="358" t="s">
        <v>17243</v>
      </c>
      <c r="C17540" s="359">
        <v>1.7</v>
      </c>
      <c r="D17540" s="357" t="s">
        <v>6073</v>
      </c>
      <c r="E17540" s="357" t="s">
        <v>6073</v>
      </c>
    </row>
    <row r="17541" spans="1:5" ht="15.6">
      <c r="A17541" s="358" t="s">
        <v>994</v>
      </c>
      <c r="B17541" s="358" t="s">
        <v>17243</v>
      </c>
      <c r="C17541" s="359">
        <v>1.7</v>
      </c>
      <c r="D17541" s="357" t="s">
        <v>6073</v>
      </c>
      <c r="E17541" s="357" t="s">
        <v>6073</v>
      </c>
    </row>
    <row r="17542" spans="1:5" ht="15.6">
      <c r="A17542" s="358" t="s">
        <v>11419</v>
      </c>
      <c r="B17542" s="358" t="s">
        <v>11420</v>
      </c>
      <c r="C17542" s="359">
        <v>1.7</v>
      </c>
      <c r="D17542" s="357" t="s">
        <v>2483</v>
      </c>
      <c r="E17542" s="357" t="s">
        <v>2483</v>
      </c>
    </row>
    <row r="17543" spans="1:5" ht="15.6">
      <c r="A17543" s="358" t="s">
        <v>11419</v>
      </c>
      <c r="B17543" s="358" t="s">
        <v>11420</v>
      </c>
      <c r="C17543" s="359">
        <v>1.7</v>
      </c>
      <c r="D17543" s="357" t="s">
        <v>2483</v>
      </c>
      <c r="E17543" s="357" t="s">
        <v>2483</v>
      </c>
    </row>
    <row r="17544" spans="1:5" ht="15.6">
      <c r="A17544" s="358" t="s">
        <v>20341</v>
      </c>
      <c r="B17544" s="358" t="s">
        <v>20342</v>
      </c>
      <c r="C17544" s="359">
        <v>1.7</v>
      </c>
      <c r="D17544" s="357" t="s">
        <v>7662</v>
      </c>
      <c r="E17544" s="357" t="s">
        <v>7662</v>
      </c>
    </row>
    <row r="17545" spans="1:5" ht="15.6">
      <c r="A17545" s="358" t="s">
        <v>24752</v>
      </c>
      <c r="B17545" s="358" t="s">
        <v>24753</v>
      </c>
      <c r="C17545" s="359">
        <v>1.7</v>
      </c>
      <c r="D17545" s="357" t="s">
        <v>24751</v>
      </c>
      <c r="E17545" s="357" t="s">
        <v>24751</v>
      </c>
    </row>
    <row r="17546" spans="1:5" ht="15.6">
      <c r="A17546" s="358" t="s">
        <v>34507</v>
      </c>
      <c r="B17546" s="358" t="s">
        <v>34508</v>
      </c>
      <c r="C17546" s="359">
        <v>1.7</v>
      </c>
      <c r="D17546" s="357" t="s">
        <v>34506</v>
      </c>
      <c r="E17546" s="357" t="s">
        <v>34506</v>
      </c>
    </row>
    <row r="17547" spans="1:5" ht="15.6">
      <c r="A17547" s="358" t="s">
        <v>37436</v>
      </c>
      <c r="B17547" s="358" t="s">
        <v>37437</v>
      </c>
      <c r="C17547" s="359">
        <v>1.7</v>
      </c>
      <c r="D17547" s="357" t="s">
        <v>37435</v>
      </c>
      <c r="E17547" s="357" t="s">
        <v>37435</v>
      </c>
    </row>
    <row r="17548" spans="1:5" ht="15.6">
      <c r="A17548" s="358" t="s">
        <v>37436</v>
      </c>
      <c r="B17548" s="358" t="s">
        <v>37437</v>
      </c>
      <c r="C17548" s="359">
        <v>1.7</v>
      </c>
      <c r="D17548" s="357" t="s">
        <v>37435</v>
      </c>
      <c r="E17548" s="357" t="s">
        <v>37435</v>
      </c>
    </row>
    <row r="17549" spans="1:5" ht="15.6">
      <c r="A17549" s="358" t="s">
        <v>29993</v>
      </c>
      <c r="B17549" s="358" t="s">
        <v>29994</v>
      </c>
      <c r="C17549" s="359">
        <v>1.7</v>
      </c>
      <c r="D17549" s="357" t="s">
        <v>29992</v>
      </c>
      <c r="E17549" s="357" t="s">
        <v>29992</v>
      </c>
    </row>
    <row r="17550" spans="1:5" ht="15.6">
      <c r="A17550" s="358" t="s">
        <v>31739</v>
      </c>
      <c r="B17550" s="358" t="s">
        <v>31740</v>
      </c>
      <c r="C17550" s="359">
        <v>1.7</v>
      </c>
      <c r="D17550" s="357" t="s">
        <v>31738</v>
      </c>
      <c r="E17550" s="357" t="s">
        <v>31738</v>
      </c>
    </row>
    <row r="17551" spans="1:5" ht="15.6">
      <c r="A17551" s="358" t="s">
        <v>10452</v>
      </c>
      <c r="B17551" s="358" t="s">
        <v>10453</v>
      </c>
      <c r="C17551" s="359">
        <v>1.7</v>
      </c>
      <c r="D17551" s="357" t="s">
        <v>2373</v>
      </c>
      <c r="E17551" s="357" t="s">
        <v>2373</v>
      </c>
    </row>
    <row r="17552" spans="1:5" ht="15.6">
      <c r="A17552" s="358" t="s">
        <v>10662</v>
      </c>
      <c r="B17552" s="358" t="s">
        <v>10663</v>
      </c>
      <c r="C17552" s="359">
        <v>1.7</v>
      </c>
      <c r="D17552" s="357" t="s">
        <v>2539</v>
      </c>
      <c r="E17552" s="357" t="s">
        <v>2539</v>
      </c>
    </row>
    <row r="17553" spans="1:5" ht="15.6">
      <c r="A17553" s="358" t="s">
        <v>50396</v>
      </c>
      <c r="B17553" s="358" t="s">
        <v>50397</v>
      </c>
      <c r="C17553" s="359">
        <v>1.7</v>
      </c>
      <c r="D17553" s="357" t="s">
        <v>50395</v>
      </c>
      <c r="E17553" s="357" t="s">
        <v>50395</v>
      </c>
    </row>
    <row r="17554" spans="1:5" ht="15.6">
      <c r="A17554" s="358" t="s">
        <v>42816</v>
      </c>
      <c r="B17554" s="358" t="s">
        <v>42817</v>
      </c>
      <c r="C17554" s="359">
        <v>1.7</v>
      </c>
      <c r="D17554" s="357" t="s">
        <v>42815</v>
      </c>
      <c r="E17554" s="357" t="s">
        <v>42815</v>
      </c>
    </row>
    <row r="17555" spans="1:5" ht="15.6">
      <c r="A17555" s="358" t="s">
        <v>50823</v>
      </c>
      <c r="B17555" s="358" t="s">
        <v>50824</v>
      </c>
      <c r="C17555" s="359">
        <v>1.7</v>
      </c>
      <c r="D17555" s="357" t="s">
        <v>50822</v>
      </c>
      <c r="E17555" s="357" t="s">
        <v>50822</v>
      </c>
    </row>
    <row r="17556" spans="1:5" ht="15.6">
      <c r="A17556" s="358" t="s">
        <v>13174</v>
      </c>
      <c r="B17556" s="358" t="s">
        <v>13175</v>
      </c>
      <c r="C17556" s="359">
        <v>1.7</v>
      </c>
      <c r="D17556" s="357" t="s">
        <v>4080</v>
      </c>
      <c r="E17556" s="357" t="s">
        <v>4080</v>
      </c>
    </row>
    <row r="17557" spans="1:5" ht="15.6">
      <c r="A17557" s="358" t="s">
        <v>30683</v>
      </c>
      <c r="B17557" s="358" t="s">
        <v>30684</v>
      </c>
      <c r="C17557" s="359">
        <v>1.7</v>
      </c>
      <c r="D17557" s="357" t="s">
        <v>30682</v>
      </c>
      <c r="E17557" s="357" t="s">
        <v>30682</v>
      </c>
    </row>
    <row r="17558" spans="1:5" ht="15.6">
      <c r="A17558" s="358" t="s">
        <v>30683</v>
      </c>
      <c r="B17558" s="358" t="s">
        <v>30684</v>
      </c>
      <c r="C17558" s="359">
        <v>1.7</v>
      </c>
      <c r="D17558" s="357" t="s">
        <v>30682</v>
      </c>
      <c r="E17558" s="357" t="s">
        <v>30682</v>
      </c>
    </row>
    <row r="17559" spans="1:5" ht="15.6">
      <c r="A17559" s="358" t="s">
        <v>30683</v>
      </c>
      <c r="B17559" s="358" t="s">
        <v>30684</v>
      </c>
      <c r="C17559" s="359">
        <v>1.7</v>
      </c>
      <c r="D17559" s="357" t="s">
        <v>30682</v>
      </c>
      <c r="E17559" s="357" t="s">
        <v>30682</v>
      </c>
    </row>
    <row r="17560" spans="1:5" ht="15.6">
      <c r="A17560" s="358" t="s">
        <v>42579</v>
      </c>
      <c r="B17560" s="358" t="s">
        <v>10262</v>
      </c>
      <c r="C17560" s="359">
        <v>1.7</v>
      </c>
      <c r="D17560" s="357" t="s">
        <v>42578</v>
      </c>
      <c r="E17560" s="357" t="s">
        <v>42578</v>
      </c>
    </row>
    <row r="17561" spans="1:5" ht="15.6">
      <c r="A17561" s="358" t="s">
        <v>44605</v>
      </c>
      <c r="B17561" s="358" t="s">
        <v>44606</v>
      </c>
      <c r="C17561" s="359">
        <v>1.7</v>
      </c>
      <c r="D17561" s="357" t="s">
        <v>44604</v>
      </c>
      <c r="E17561" s="357" t="s">
        <v>44604</v>
      </c>
    </row>
    <row r="17562" spans="1:5" ht="15.6">
      <c r="A17562" s="358" t="s">
        <v>60413</v>
      </c>
      <c r="B17562" s="358" t="s">
        <v>61515</v>
      </c>
      <c r="C17562" s="359">
        <v>1.7</v>
      </c>
      <c r="D17562" s="357" t="s">
        <v>61514</v>
      </c>
      <c r="E17562" s="357" t="s">
        <v>61514</v>
      </c>
    </row>
    <row r="17563" spans="1:5" ht="15.6">
      <c r="A17563" s="358" t="s">
        <v>29231</v>
      </c>
      <c r="B17563" s="358" t="s">
        <v>29232</v>
      </c>
      <c r="C17563" s="359">
        <v>1.7</v>
      </c>
      <c r="D17563" s="357" t="s">
        <v>29230</v>
      </c>
      <c r="E17563" s="357" t="s">
        <v>29230</v>
      </c>
    </row>
    <row r="17564" spans="1:5" ht="15.6">
      <c r="A17564" s="358" t="s">
        <v>31424</v>
      </c>
      <c r="B17564" s="358" t="s">
        <v>31425</v>
      </c>
      <c r="C17564" s="359">
        <v>1.7</v>
      </c>
      <c r="D17564" s="357" t="s">
        <v>31423</v>
      </c>
      <c r="E17564" s="357" t="s">
        <v>31423</v>
      </c>
    </row>
    <row r="17565" spans="1:5" ht="15.6">
      <c r="A17565" s="358" t="s">
        <v>33291</v>
      </c>
      <c r="B17565" s="358" t="s">
        <v>33292</v>
      </c>
      <c r="C17565" s="359">
        <v>1.7</v>
      </c>
      <c r="D17565" s="357" t="s">
        <v>33290</v>
      </c>
      <c r="E17565" s="357" t="s">
        <v>33290</v>
      </c>
    </row>
    <row r="17566" spans="1:5" ht="15.6">
      <c r="A17566" s="358" t="s">
        <v>37471</v>
      </c>
      <c r="B17566" s="358" t="s">
        <v>37472</v>
      </c>
      <c r="C17566" s="359">
        <v>1.7</v>
      </c>
      <c r="D17566" s="357" t="s">
        <v>37470</v>
      </c>
      <c r="E17566" s="357" t="s">
        <v>37470</v>
      </c>
    </row>
    <row r="17567" spans="1:5" ht="15.6">
      <c r="A17567" s="358" t="s">
        <v>10781</v>
      </c>
      <c r="B17567" s="358" t="s">
        <v>10262</v>
      </c>
      <c r="C17567" s="359">
        <v>1.7</v>
      </c>
      <c r="D17567" s="357" t="s">
        <v>2668</v>
      </c>
      <c r="E17567" s="357" t="s">
        <v>2668</v>
      </c>
    </row>
    <row r="17568" spans="1:5" ht="15.6">
      <c r="A17568" s="358" t="s">
        <v>13293</v>
      </c>
      <c r="B17568" s="358" t="s">
        <v>13294</v>
      </c>
      <c r="C17568" s="359">
        <v>1.7</v>
      </c>
      <c r="D17568" s="357" t="s">
        <v>3450</v>
      </c>
      <c r="E17568" s="357" t="s">
        <v>3450</v>
      </c>
    </row>
    <row r="17569" spans="1:5" ht="15.6">
      <c r="A17569" s="358" t="s">
        <v>14313</v>
      </c>
      <c r="B17569" s="358" t="s">
        <v>14314</v>
      </c>
      <c r="C17569" s="359">
        <v>1.7</v>
      </c>
      <c r="D17569" s="357" t="s">
        <v>4595</v>
      </c>
      <c r="E17569" s="357" t="s">
        <v>4595</v>
      </c>
    </row>
    <row r="17570" spans="1:5" ht="15.6">
      <c r="A17570" s="358" t="s">
        <v>10499</v>
      </c>
      <c r="B17570" s="358" t="s">
        <v>10500</v>
      </c>
      <c r="C17570" s="359">
        <v>1.7</v>
      </c>
      <c r="D17570" s="357" t="s">
        <v>2427</v>
      </c>
      <c r="E17570" s="357" t="s">
        <v>2427</v>
      </c>
    </row>
    <row r="17571" spans="1:5" ht="15.6">
      <c r="A17571" s="358" t="s">
        <v>10911</v>
      </c>
      <c r="B17571" s="358" t="s">
        <v>10912</v>
      </c>
      <c r="C17571" s="359">
        <v>1.7</v>
      </c>
      <c r="D17571" s="357" t="s">
        <v>2770</v>
      </c>
      <c r="E17571" s="357" t="s">
        <v>2770</v>
      </c>
    </row>
    <row r="17572" spans="1:5" ht="15.6">
      <c r="A17572" s="358" t="s">
        <v>10262</v>
      </c>
      <c r="B17572" s="358" t="s">
        <v>33415</v>
      </c>
      <c r="C17572" s="359">
        <v>1.7</v>
      </c>
      <c r="D17572" s="357" t="s">
        <v>33414</v>
      </c>
      <c r="E17572" s="357" t="s">
        <v>33414</v>
      </c>
    </row>
    <row r="17573" spans="1:5" ht="15.6">
      <c r="A17573" s="358" t="s">
        <v>10262</v>
      </c>
      <c r="B17573" s="358" t="s">
        <v>33415</v>
      </c>
      <c r="C17573" s="359">
        <v>1.7</v>
      </c>
      <c r="D17573" s="357" t="s">
        <v>33414</v>
      </c>
      <c r="E17573" s="357" t="s">
        <v>33414</v>
      </c>
    </row>
    <row r="17574" spans="1:5" ht="15.6">
      <c r="A17574" s="358" t="s">
        <v>17853</v>
      </c>
      <c r="B17574" s="358" t="s">
        <v>17854</v>
      </c>
      <c r="C17574" s="359">
        <v>1.7</v>
      </c>
      <c r="D17574" s="357" t="s">
        <v>6711</v>
      </c>
      <c r="E17574" s="357" t="s">
        <v>6711</v>
      </c>
    </row>
    <row r="17575" spans="1:5" ht="15.6">
      <c r="A17575" s="358" t="s">
        <v>41978</v>
      </c>
      <c r="B17575" s="358" t="s">
        <v>41979</v>
      </c>
      <c r="C17575" s="359">
        <v>1.7</v>
      </c>
      <c r="D17575" s="357" t="s">
        <v>41977</v>
      </c>
      <c r="E17575" s="357" t="s">
        <v>41977</v>
      </c>
    </row>
    <row r="17576" spans="1:5" ht="15.6">
      <c r="A17576" s="358" t="s">
        <v>41978</v>
      </c>
      <c r="B17576" s="358" t="s">
        <v>41979</v>
      </c>
      <c r="C17576" s="359">
        <v>1.7</v>
      </c>
      <c r="D17576" s="357" t="s">
        <v>41977</v>
      </c>
      <c r="E17576" s="357" t="s">
        <v>41977</v>
      </c>
    </row>
    <row r="17577" spans="1:5" ht="15.6">
      <c r="A17577" s="358" t="s">
        <v>47899</v>
      </c>
      <c r="B17577" s="358" t="s">
        <v>47900</v>
      </c>
      <c r="C17577" s="359">
        <v>1.7</v>
      </c>
      <c r="D17577" s="357" t="s">
        <v>47898</v>
      </c>
      <c r="E17577" s="357" t="s">
        <v>47898</v>
      </c>
    </row>
    <row r="17578" spans="1:5" ht="15.6">
      <c r="A17578" s="358" t="s">
        <v>18179</v>
      </c>
      <c r="B17578" s="358" t="s">
        <v>18180</v>
      </c>
      <c r="C17578" s="359">
        <v>1.7</v>
      </c>
      <c r="D17578" s="357" t="s">
        <v>7062</v>
      </c>
      <c r="E17578" s="357" t="s">
        <v>7062</v>
      </c>
    </row>
    <row r="17579" spans="1:5" ht="15.6">
      <c r="A17579" s="358" t="s">
        <v>1652</v>
      </c>
      <c r="B17579" s="358" t="s">
        <v>21156</v>
      </c>
      <c r="C17579" s="359">
        <v>1.7</v>
      </c>
      <c r="D17579" s="357" t="s">
        <v>8430</v>
      </c>
      <c r="E17579" s="357" t="s">
        <v>8430</v>
      </c>
    </row>
    <row r="17580" spans="1:5" ht="15.6">
      <c r="A17580" s="358" t="s">
        <v>1652</v>
      </c>
      <c r="B17580" s="358" t="s">
        <v>21156</v>
      </c>
      <c r="C17580" s="359">
        <v>1.7</v>
      </c>
      <c r="D17580" s="357" t="s">
        <v>8430</v>
      </c>
      <c r="E17580" s="357" t="s">
        <v>8430</v>
      </c>
    </row>
    <row r="17581" spans="1:5" ht="15.6">
      <c r="A17581" s="358" t="s">
        <v>17849</v>
      </c>
      <c r="B17581" s="358" t="s">
        <v>17850</v>
      </c>
      <c r="C17581" s="359">
        <v>1.7</v>
      </c>
      <c r="D17581" s="357" t="s">
        <v>6707</v>
      </c>
      <c r="E17581" s="357" t="s">
        <v>6707</v>
      </c>
    </row>
    <row r="17582" spans="1:5" ht="15.6">
      <c r="A17582" s="358" t="s">
        <v>40384</v>
      </c>
      <c r="B17582" s="358" t="s">
        <v>40385</v>
      </c>
      <c r="C17582" s="359">
        <v>1.7</v>
      </c>
      <c r="D17582" s="357" t="s">
        <v>40383</v>
      </c>
      <c r="E17582" s="357" t="s">
        <v>40383</v>
      </c>
    </row>
    <row r="17583" spans="1:5" ht="15.6">
      <c r="A17583" s="358" t="s">
        <v>40384</v>
      </c>
      <c r="B17583" s="358" t="s">
        <v>40385</v>
      </c>
      <c r="C17583" s="359">
        <v>1.7</v>
      </c>
      <c r="D17583" s="357" t="s">
        <v>40383</v>
      </c>
      <c r="E17583" s="357" t="s">
        <v>40383</v>
      </c>
    </row>
    <row r="17584" spans="1:5" ht="15.6">
      <c r="A17584" s="358" t="s">
        <v>40384</v>
      </c>
      <c r="B17584" s="358" t="s">
        <v>40385</v>
      </c>
      <c r="C17584" s="359">
        <v>1.7</v>
      </c>
      <c r="D17584" s="357" t="s">
        <v>40383</v>
      </c>
      <c r="E17584" s="357" t="s">
        <v>40383</v>
      </c>
    </row>
    <row r="17585" spans="1:5" ht="15.6">
      <c r="A17585" s="358" t="s">
        <v>10737</v>
      </c>
      <c r="B17585" s="358" t="s">
        <v>10738</v>
      </c>
      <c r="C17585" s="359">
        <v>1.7</v>
      </c>
      <c r="D17585" s="357" t="s">
        <v>2594</v>
      </c>
      <c r="E17585" s="357" t="s">
        <v>2594</v>
      </c>
    </row>
    <row r="17586" spans="1:5" ht="15.6">
      <c r="A17586" s="358" t="s">
        <v>37185</v>
      </c>
      <c r="B17586" s="358" t="s">
        <v>37186</v>
      </c>
      <c r="C17586" s="359">
        <v>1.7</v>
      </c>
      <c r="D17586" s="357" t="s">
        <v>37184</v>
      </c>
      <c r="E17586" s="357" t="s">
        <v>37184</v>
      </c>
    </row>
    <row r="17587" spans="1:5" ht="15.6">
      <c r="A17587" s="358" t="s">
        <v>46776</v>
      </c>
      <c r="B17587" s="358" t="s">
        <v>46777</v>
      </c>
      <c r="C17587" s="359">
        <v>1.7</v>
      </c>
      <c r="D17587" s="357" t="s">
        <v>46775</v>
      </c>
      <c r="E17587" s="357" t="s">
        <v>46775</v>
      </c>
    </row>
    <row r="17588" spans="1:5" ht="15.6">
      <c r="A17588" s="358" t="s">
        <v>31695</v>
      </c>
      <c r="B17588" s="358" t="s">
        <v>31696</v>
      </c>
      <c r="C17588" s="359">
        <v>1.7</v>
      </c>
      <c r="D17588" s="357" t="s">
        <v>31694</v>
      </c>
      <c r="E17588" s="357" t="s">
        <v>31694</v>
      </c>
    </row>
    <row r="17589" spans="1:5" ht="15.6">
      <c r="A17589" s="358" t="s">
        <v>31695</v>
      </c>
      <c r="B17589" s="358" t="s">
        <v>31696</v>
      </c>
      <c r="C17589" s="359">
        <v>1.7</v>
      </c>
      <c r="D17589" s="357" t="s">
        <v>31694</v>
      </c>
      <c r="E17589" s="357" t="s">
        <v>31694</v>
      </c>
    </row>
    <row r="17590" spans="1:5" ht="15.6">
      <c r="A17590" s="358" t="s">
        <v>31695</v>
      </c>
      <c r="B17590" s="358" t="s">
        <v>31696</v>
      </c>
      <c r="C17590" s="359">
        <v>1.7</v>
      </c>
      <c r="D17590" s="357" t="s">
        <v>31694</v>
      </c>
      <c r="E17590" s="357" t="s">
        <v>31694</v>
      </c>
    </row>
    <row r="17591" spans="1:5" ht="15.6">
      <c r="A17591" s="358" t="s">
        <v>18205</v>
      </c>
      <c r="B17591" s="358" t="s">
        <v>18206</v>
      </c>
      <c r="C17591" s="359">
        <v>1.7</v>
      </c>
      <c r="D17591" s="357" t="s">
        <v>7096</v>
      </c>
      <c r="E17591" s="357" t="s">
        <v>7096</v>
      </c>
    </row>
    <row r="17592" spans="1:5" ht="15.6">
      <c r="A17592" s="358" t="s">
        <v>18205</v>
      </c>
      <c r="B17592" s="358" t="s">
        <v>18206</v>
      </c>
      <c r="C17592" s="359">
        <v>1.7</v>
      </c>
      <c r="D17592" s="357" t="s">
        <v>7096</v>
      </c>
      <c r="E17592" s="357" t="s">
        <v>7096</v>
      </c>
    </row>
    <row r="17593" spans="1:5" ht="15.6">
      <c r="A17593" s="358" t="s">
        <v>50954</v>
      </c>
      <c r="B17593" s="358" t="s">
        <v>50955</v>
      </c>
      <c r="C17593" s="359">
        <v>1.7</v>
      </c>
      <c r="D17593" s="357" t="s">
        <v>50953</v>
      </c>
      <c r="E17593" s="357" t="s">
        <v>50953</v>
      </c>
    </row>
    <row r="17594" spans="1:5" ht="15.6">
      <c r="A17594" s="358" t="s">
        <v>26746</v>
      </c>
      <c r="B17594" s="358" t="s">
        <v>26747</v>
      </c>
      <c r="C17594" s="359">
        <v>1.7</v>
      </c>
      <c r="D17594" s="357" t="s">
        <v>26745</v>
      </c>
      <c r="E17594" s="357" t="s">
        <v>26745</v>
      </c>
    </row>
    <row r="17595" spans="1:5" ht="15.6">
      <c r="A17595" s="358" t="s">
        <v>38062</v>
      </c>
      <c r="B17595" s="358" t="s">
        <v>38063</v>
      </c>
      <c r="C17595" s="359">
        <v>1.7</v>
      </c>
      <c r="D17595" s="357" t="s">
        <v>38061</v>
      </c>
      <c r="E17595" s="357" t="s">
        <v>38061</v>
      </c>
    </row>
    <row r="17596" spans="1:5" ht="15.6">
      <c r="A17596" s="358" t="s">
        <v>40877</v>
      </c>
      <c r="B17596" s="358" t="s">
        <v>40878</v>
      </c>
      <c r="C17596" s="359">
        <v>1.7</v>
      </c>
      <c r="D17596" s="357" t="s">
        <v>40876</v>
      </c>
      <c r="E17596" s="357" t="s">
        <v>40876</v>
      </c>
    </row>
    <row r="17597" spans="1:5" ht="15.6">
      <c r="A17597" s="358" t="s">
        <v>40877</v>
      </c>
      <c r="B17597" s="358" t="s">
        <v>40878</v>
      </c>
      <c r="C17597" s="359">
        <v>1.7</v>
      </c>
      <c r="D17597" s="357" t="s">
        <v>40876</v>
      </c>
      <c r="E17597" s="357" t="s">
        <v>40876</v>
      </c>
    </row>
    <row r="17598" spans="1:5" ht="15.6">
      <c r="A17598" s="358" t="s">
        <v>25095</v>
      </c>
      <c r="B17598" s="358" t="s">
        <v>25096</v>
      </c>
      <c r="C17598" s="359">
        <v>1.7</v>
      </c>
      <c r="D17598" s="357" t="s">
        <v>25094</v>
      </c>
      <c r="E17598" s="357" t="s">
        <v>25094</v>
      </c>
    </row>
    <row r="17599" spans="1:5" ht="15.6">
      <c r="A17599" s="358" t="s">
        <v>25095</v>
      </c>
      <c r="B17599" s="358" t="s">
        <v>25096</v>
      </c>
      <c r="C17599" s="359">
        <v>1.7</v>
      </c>
      <c r="D17599" s="357" t="s">
        <v>25094</v>
      </c>
      <c r="E17599" s="357" t="s">
        <v>25094</v>
      </c>
    </row>
    <row r="17600" spans="1:5" ht="15.6">
      <c r="A17600" s="358" t="s">
        <v>28584</v>
      </c>
      <c r="B17600" s="358" t="s">
        <v>28585</v>
      </c>
      <c r="C17600" s="359">
        <v>1.7</v>
      </c>
      <c r="D17600" s="357" t="s">
        <v>28583</v>
      </c>
      <c r="E17600" s="357" t="s">
        <v>28583</v>
      </c>
    </row>
    <row r="17601" spans="1:5" ht="15.6">
      <c r="A17601" s="358" t="s">
        <v>19959</v>
      </c>
      <c r="B17601" s="358" t="s">
        <v>19960</v>
      </c>
      <c r="C17601" s="359">
        <v>1.7</v>
      </c>
      <c r="D17601" s="357" t="s">
        <v>7685</v>
      </c>
      <c r="E17601" s="357" t="s">
        <v>7685</v>
      </c>
    </row>
    <row r="17602" spans="1:5" ht="15.6">
      <c r="A17602" s="358" t="s">
        <v>19959</v>
      </c>
      <c r="B17602" s="358" t="s">
        <v>19960</v>
      </c>
      <c r="C17602" s="359">
        <v>1.7</v>
      </c>
      <c r="D17602" s="357" t="s">
        <v>7685</v>
      </c>
      <c r="E17602" s="357" t="s">
        <v>7685</v>
      </c>
    </row>
    <row r="17603" spans="1:5" ht="15.6">
      <c r="A17603" s="358" t="s">
        <v>12212</v>
      </c>
      <c r="B17603" s="358" t="s">
        <v>12213</v>
      </c>
      <c r="C17603" s="359">
        <v>1.7</v>
      </c>
      <c r="D17603" s="357" t="s">
        <v>3051</v>
      </c>
      <c r="E17603" s="357" t="s">
        <v>3051</v>
      </c>
    </row>
    <row r="17604" spans="1:5" ht="15.6">
      <c r="A17604" s="358" t="s">
        <v>18130</v>
      </c>
      <c r="B17604" s="358" t="s">
        <v>18131</v>
      </c>
      <c r="C17604" s="359">
        <v>1.7</v>
      </c>
      <c r="D17604" s="357" t="s">
        <v>7013</v>
      </c>
      <c r="E17604" s="357" t="s">
        <v>7013</v>
      </c>
    </row>
    <row r="17605" spans="1:5" ht="15.6">
      <c r="A17605" s="358" t="s">
        <v>42073</v>
      </c>
      <c r="B17605" s="358" t="s">
        <v>42074</v>
      </c>
      <c r="C17605" s="359">
        <v>1.7</v>
      </c>
      <c r="D17605" s="357" t="s">
        <v>42072</v>
      </c>
      <c r="E17605" s="357" t="s">
        <v>42072</v>
      </c>
    </row>
    <row r="17606" spans="1:5" ht="15.6">
      <c r="A17606" s="358" t="s">
        <v>45314</v>
      </c>
      <c r="B17606" s="358" t="s">
        <v>45315</v>
      </c>
      <c r="C17606" s="359">
        <v>1.7</v>
      </c>
      <c r="D17606" s="357" t="s">
        <v>45313</v>
      </c>
      <c r="E17606" s="357" t="s">
        <v>45313</v>
      </c>
    </row>
    <row r="17607" spans="1:5" ht="15.6">
      <c r="A17607" s="358" t="s">
        <v>45314</v>
      </c>
      <c r="B17607" s="358" t="s">
        <v>45315</v>
      </c>
      <c r="C17607" s="359">
        <v>1.7</v>
      </c>
      <c r="D17607" s="357" t="s">
        <v>45313</v>
      </c>
      <c r="E17607" s="357" t="s">
        <v>45313</v>
      </c>
    </row>
    <row r="17608" spans="1:5" ht="15.6">
      <c r="A17608" s="358" t="s">
        <v>52510</v>
      </c>
      <c r="B17608" s="358" t="s">
        <v>52511</v>
      </c>
      <c r="C17608" s="359">
        <v>1.7</v>
      </c>
      <c r="D17608" s="357" t="s">
        <v>52509</v>
      </c>
      <c r="E17608" s="357" t="s">
        <v>52509</v>
      </c>
    </row>
    <row r="17609" spans="1:5" ht="15.6">
      <c r="A17609" s="358" t="s">
        <v>52510</v>
      </c>
      <c r="B17609" s="358" t="s">
        <v>52511</v>
      </c>
      <c r="C17609" s="359">
        <v>1.7</v>
      </c>
      <c r="D17609" s="357" t="s">
        <v>52509</v>
      </c>
      <c r="E17609" s="357" t="s">
        <v>52509</v>
      </c>
    </row>
    <row r="17610" spans="1:5" ht="15.6">
      <c r="A17610" s="358" t="s">
        <v>23694</v>
      </c>
      <c r="B17610" s="358" t="s">
        <v>23695</v>
      </c>
      <c r="C17610" s="359">
        <v>1.7</v>
      </c>
      <c r="D17610" s="357" t="s">
        <v>9814</v>
      </c>
      <c r="E17610" s="357" t="s">
        <v>9814</v>
      </c>
    </row>
    <row r="17611" spans="1:5" ht="15.6">
      <c r="A17611" s="358" t="s">
        <v>41797</v>
      </c>
      <c r="B17611" s="358" t="s">
        <v>41798</v>
      </c>
      <c r="C17611" s="359">
        <v>1.7</v>
      </c>
      <c r="D17611" s="357" t="s">
        <v>41796</v>
      </c>
      <c r="E17611" s="357" t="s">
        <v>41796</v>
      </c>
    </row>
    <row r="17612" spans="1:5" ht="15.6">
      <c r="A17612" s="358" t="s">
        <v>12201</v>
      </c>
      <c r="B17612" s="358" t="s">
        <v>12202</v>
      </c>
      <c r="C17612" s="359">
        <v>1.7</v>
      </c>
      <c r="D17612" s="357" t="s">
        <v>3414</v>
      </c>
      <c r="E17612" s="357" t="s">
        <v>3414</v>
      </c>
    </row>
    <row r="17613" spans="1:5" ht="15.6">
      <c r="A17613" s="358" t="s">
        <v>12999</v>
      </c>
      <c r="B17613" s="358" t="s">
        <v>13000</v>
      </c>
      <c r="C17613" s="359">
        <v>1.7</v>
      </c>
      <c r="D17613" s="357" t="s">
        <v>3921</v>
      </c>
      <c r="E17613" s="357" t="s">
        <v>3921</v>
      </c>
    </row>
    <row r="17614" spans="1:5" ht="15.6">
      <c r="A17614" s="358" t="s">
        <v>12999</v>
      </c>
      <c r="B17614" s="358" t="s">
        <v>13000</v>
      </c>
      <c r="C17614" s="359">
        <v>1.7</v>
      </c>
      <c r="D17614" s="357" t="s">
        <v>3921</v>
      </c>
      <c r="E17614" s="357" t="s">
        <v>3921</v>
      </c>
    </row>
    <row r="17615" spans="1:5" ht="15.6">
      <c r="A17615" s="358" t="s">
        <v>17010</v>
      </c>
      <c r="B17615" s="358" t="s">
        <v>17011</v>
      </c>
      <c r="C17615" s="359">
        <v>1.7</v>
      </c>
      <c r="D17615" s="357" t="s">
        <v>5857</v>
      </c>
      <c r="E17615" s="357" t="s">
        <v>5857</v>
      </c>
    </row>
    <row r="17616" spans="1:5" ht="15.6">
      <c r="A17616" s="358" t="s">
        <v>17010</v>
      </c>
      <c r="B17616" s="358" t="s">
        <v>17011</v>
      </c>
      <c r="C17616" s="359">
        <v>1.7</v>
      </c>
      <c r="D17616" s="357" t="s">
        <v>5857</v>
      </c>
      <c r="E17616" s="357" t="s">
        <v>5857</v>
      </c>
    </row>
    <row r="17617" spans="1:5" ht="15.6">
      <c r="A17617" s="358" t="s">
        <v>38556</v>
      </c>
      <c r="B17617" s="358" t="s">
        <v>38557</v>
      </c>
      <c r="C17617" s="359">
        <v>1.7</v>
      </c>
      <c r="D17617" s="357" t="s">
        <v>38555</v>
      </c>
      <c r="E17617" s="357" t="s">
        <v>38555</v>
      </c>
    </row>
    <row r="17618" spans="1:5" ht="15.6">
      <c r="A17618" s="358" t="s">
        <v>20101</v>
      </c>
      <c r="B17618" s="358" t="s">
        <v>20102</v>
      </c>
      <c r="C17618" s="359">
        <v>1.7</v>
      </c>
      <c r="D17618" s="357" t="s">
        <v>7810</v>
      </c>
      <c r="E17618" s="357" t="s">
        <v>7810</v>
      </c>
    </row>
    <row r="17619" spans="1:5" ht="15.6">
      <c r="A17619" s="358" t="s">
        <v>20101</v>
      </c>
      <c r="B17619" s="358" t="s">
        <v>20102</v>
      </c>
      <c r="C17619" s="359">
        <v>1.7</v>
      </c>
      <c r="D17619" s="357" t="s">
        <v>7810</v>
      </c>
      <c r="E17619" s="357" t="s">
        <v>7810</v>
      </c>
    </row>
    <row r="17620" spans="1:5" ht="15.6">
      <c r="A17620" s="358" t="s">
        <v>22341</v>
      </c>
      <c r="B17620" s="358" t="s">
        <v>22342</v>
      </c>
      <c r="C17620" s="359">
        <v>1.7</v>
      </c>
      <c r="D17620" s="357" t="s">
        <v>9126</v>
      </c>
      <c r="E17620" s="357" t="s">
        <v>9126</v>
      </c>
    </row>
    <row r="17621" spans="1:5" ht="15.6">
      <c r="A17621" s="358" t="s">
        <v>61517</v>
      </c>
      <c r="B17621" s="358" t="s">
        <v>61517</v>
      </c>
      <c r="C17621" s="359">
        <v>1.7</v>
      </c>
      <c r="D17621" s="357" t="s">
        <v>61516</v>
      </c>
      <c r="E17621" s="357" t="s">
        <v>61516</v>
      </c>
    </row>
    <row r="17622" spans="1:5" ht="15.6">
      <c r="A17622" s="358" t="s">
        <v>52157</v>
      </c>
      <c r="B17622" s="358" t="s">
        <v>52158</v>
      </c>
      <c r="C17622" s="359">
        <v>1.7</v>
      </c>
      <c r="D17622" s="357" t="s">
        <v>52156</v>
      </c>
      <c r="E17622" s="357" t="s">
        <v>52156</v>
      </c>
    </row>
    <row r="17623" spans="1:5" ht="15.6">
      <c r="A17623" s="358" t="s">
        <v>28904</v>
      </c>
      <c r="B17623" s="358" t="s">
        <v>28905</v>
      </c>
      <c r="C17623" s="359">
        <v>1.7</v>
      </c>
      <c r="D17623" s="357" t="s">
        <v>28903</v>
      </c>
      <c r="E17623" s="357" t="s">
        <v>28903</v>
      </c>
    </row>
    <row r="17624" spans="1:5" ht="15.6">
      <c r="A17624" s="358" t="s">
        <v>28904</v>
      </c>
      <c r="B17624" s="358" t="s">
        <v>28905</v>
      </c>
      <c r="C17624" s="359">
        <v>1.7</v>
      </c>
      <c r="D17624" s="357" t="s">
        <v>28903</v>
      </c>
      <c r="E17624" s="357" t="s">
        <v>28903</v>
      </c>
    </row>
    <row r="17625" spans="1:5" ht="15.6">
      <c r="A17625" s="358" t="s">
        <v>31642</v>
      </c>
      <c r="B17625" s="358" t="s">
        <v>31643</v>
      </c>
      <c r="C17625" s="359">
        <v>1.7</v>
      </c>
      <c r="D17625" s="357" t="s">
        <v>31641</v>
      </c>
      <c r="E17625" s="357" t="s">
        <v>31641</v>
      </c>
    </row>
    <row r="17626" spans="1:5" ht="15.6">
      <c r="A17626" s="358" t="s">
        <v>38262</v>
      </c>
      <c r="B17626" s="358" t="s">
        <v>38263</v>
      </c>
      <c r="C17626" s="359">
        <v>1.7</v>
      </c>
      <c r="D17626" s="357" t="s">
        <v>38261</v>
      </c>
      <c r="E17626" s="357" t="s">
        <v>38261</v>
      </c>
    </row>
    <row r="17627" spans="1:5" ht="15.6">
      <c r="A17627" s="358" t="s">
        <v>22930</v>
      </c>
      <c r="B17627" s="358" t="s">
        <v>22931</v>
      </c>
      <c r="C17627" s="359">
        <v>1.7</v>
      </c>
      <c r="D17627" s="357" t="s">
        <v>9207</v>
      </c>
      <c r="E17627" s="357" t="s">
        <v>9207</v>
      </c>
    </row>
    <row r="17628" spans="1:5" ht="15.6">
      <c r="A17628" s="358" t="s">
        <v>51293</v>
      </c>
      <c r="B17628" s="358" t="s">
        <v>51294</v>
      </c>
      <c r="C17628" s="359">
        <v>1.7</v>
      </c>
      <c r="D17628" s="357" t="s">
        <v>51292</v>
      </c>
      <c r="E17628" s="357" t="s">
        <v>51292</v>
      </c>
    </row>
    <row r="17629" spans="1:5" ht="15.6">
      <c r="A17629" s="358" t="s">
        <v>51293</v>
      </c>
      <c r="B17629" s="358" t="s">
        <v>51294</v>
      </c>
      <c r="C17629" s="359">
        <v>1.7</v>
      </c>
      <c r="D17629" s="357" t="s">
        <v>51292</v>
      </c>
      <c r="E17629" s="357" t="s">
        <v>51292</v>
      </c>
    </row>
    <row r="17630" spans="1:5" ht="15.6">
      <c r="A17630" s="358" t="s">
        <v>16878</v>
      </c>
      <c r="B17630" s="358" t="s">
        <v>16878</v>
      </c>
      <c r="C17630" s="359">
        <v>1.7</v>
      </c>
      <c r="D17630" s="357" t="s">
        <v>5693</v>
      </c>
      <c r="E17630" s="357" t="s">
        <v>5693</v>
      </c>
    </row>
    <row r="17631" spans="1:5" ht="15.6">
      <c r="A17631" s="358" t="s">
        <v>46634</v>
      </c>
      <c r="B17631" s="358" t="s">
        <v>46635</v>
      </c>
      <c r="C17631" s="359">
        <v>1.7</v>
      </c>
      <c r="D17631" s="357" t="s">
        <v>46633</v>
      </c>
      <c r="E17631" s="357" t="s">
        <v>46633</v>
      </c>
    </row>
    <row r="17632" spans="1:5" ht="15.6">
      <c r="A17632" s="358" t="s">
        <v>46634</v>
      </c>
      <c r="B17632" s="358" t="s">
        <v>46635</v>
      </c>
      <c r="C17632" s="359">
        <v>1.7</v>
      </c>
      <c r="D17632" s="357" t="s">
        <v>46633</v>
      </c>
      <c r="E17632" s="357" t="s">
        <v>46633</v>
      </c>
    </row>
    <row r="17633" spans="1:5" ht="15.6">
      <c r="A17633" s="358" t="s">
        <v>26373</v>
      </c>
      <c r="B17633" s="358" t="s">
        <v>26374</v>
      </c>
      <c r="C17633" s="359">
        <v>1.7</v>
      </c>
      <c r="D17633" s="357" t="s">
        <v>26372</v>
      </c>
      <c r="E17633" s="357" t="s">
        <v>26372</v>
      </c>
    </row>
    <row r="17634" spans="1:5" ht="15.6">
      <c r="A17634" s="358" t="s">
        <v>26373</v>
      </c>
      <c r="B17634" s="358" t="s">
        <v>26374</v>
      </c>
      <c r="C17634" s="359">
        <v>1.7</v>
      </c>
      <c r="D17634" s="357" t="s">
        <v>26372</v>
      </c>
      <c r="E17634" s="357" t="s">
        <v>26372</v>
      </c>
    </row>
    <row r="17635" spans="1:5" ht="15.6">
      <c r="A17635" s="358" t="s">
        <v>28857</v>
      </c>
      <c r="B17635" s="358" t="s">
        <v>28858</v>
      </c>
      <c r="C17635" s="359">
        <v>1.7</v>
      </c>
      <c r="D17635" s="357" t="s">
        <v>28856</v>
      </c>
      <c r="E17635" s="357" t="s">
        <v>28856</v>
      </c>
    </row>
    <row r="17636" spans="1:5" ht="15.6">
      <c r="A17636" s="358" t="s">
        <v>12821</v>
      </c>
      <c r="B17636" s="358" t="s">
        <v>12822</v>
      </c>
      <c r="C17636" s="359">
        <v>1.7</v>
      </c>
      <c r="D17636" s="357" t="s">
        <v>3771</v>
      </c>
      <c r="E17636" s="357" t="s">
        <v>3771</v>
      </c>
    </row>
    <row r="17637" spans="1:5" ht="15.6">
      <c r="A17637" s="358" t="s">
        <v>12821</v>
      </c>
      <c r="B17637" s="358" t="s">
        <v>12822</v>
      </c>
      <c r="C17637" s="359">
        <v>1.7</v>
      </c>
      <c r="D17637" s="357" t="s">
        <v>3771</v>
      </c>
      <c r="E17637" s="357" t="s">
        <v>3771</v>
      </c>
    </row>
    <row r="17638" spans="1:5" ht="15.6">
      <c r="A17638" s="358" t="s">
        <v>16736</v>
      </c>
      <c r="B17638" s="358" t="s">
        <v>16737</v>
      </c>
      <c r="C17638" s="359">
        <v>1.7</v>
      </c>
      <c r="D17638" s="357" t="s">
        <v>5591</v>
      </c>
      <c r="E17638" s="357" t="s">
        <v>5591</v>
      </c>
    </row>
    <row r="17639" spans="1:5" ht="15.6">
      <c r="A17639" s="358" t="s">
        <v>16736</v>
      </c>
      <c r="B17639" s="358" t="s">
        <v>16737</v>
      </c>
      <c r="C17639" s="359">
        <v>1.7</v>
      </c>
      <c r="D17639" s="357" t="s">
        <v>5591</v>
      </c>
      <c r="E17639" s="357" t="s">
        <v>5591</v>
      </c>
    </row>
    <row r="17640" spans="1:5" ht="15.6">
      <c r="A17640" s="358" t="s">
        <v>36383</v>
      </c>
      <c r="B17640" s="358" t="s">
        <v>36384</v>
      </c>
      <c r="C17640" s="359">
        <v>1.7</v>
      </c>
      <c r="D17640" s="357" t="s">
        <v>36382</v>
      </c>
      <c r="E17640" s="357" t="s">
        <v>36382</v>
      </c>
    </row>
    <row r="17641" spans="1:5" ht="15.6">
      <c r="A17641" s="358" t="s">
        <v>18905</v>
      </c>
      <c r="B17641" s="358" t="s">
        <v>18906</v>
      </c>
      <c r="C17641" s="359">
        <v>1.7</v>
      </c>
      <c r="D17641" s="357" t="s">
        <v>6408</v>
      </c>
      <c r="E17641" s="357" t="s">
        <v>6408</v>
      </c>
    </row>
    <row r="17642" spans="1:5" ht="15.6">
      <c r="A17642" s="358" t="s">
        <v>18905</v>
      </c>
      <c r="B17642" s="358" t="s">
        <v>18906</v>
      </c>
      <c r="C17642" s="359">
        <v>1.7</v>
      </c>
      <c r="D17642" s="357" t="s">
        <v>6408</v>
      </c>
      <c r="E17642" s="357" t="s">
        <v>6408</v>
      </c>
    </row>
    <row r="17643" spans="1:5" ht="15.6">
      <c r="A17643" s="358" t="s">
        <v>10262</v>
      </c>
      <c r="B17643" s="358" t="s">
        <v>52589</v>
      </c>
      <c r="C17643" s="359">
        <v>1.7</v>
      </c>
      <c r="D17643" s="357" t="s">
        <v>52588</v>
      </c>
      <c r="E17643" s="357" t="s">
        <v>52588</v>
      </c>
    </row>
    <row r="17644" spans="1:5" ht="15.6">
      <c r="A17644" s="358" t="s">
        <v>10262</v>
      </c>
      <c r="B17644" s="358" t="s">
        <v>52589</v>
      </c>
      <c r="C17644" s="359">
        <v>1.7</v>
      </c>
      <c r="D17644" s="357" t="s">
        <v>52588</v>
      </c>
      <c r="E17644" s="357" t="s">
        <v>52588</v>
      </c>
    </row>
    <row r="17645" spans="1:5" ht="15.6">
      <c r="A17645" s="358" t="s">
        <v>10262</v>
      </c>
      <c r="B17645" s="358" t="s">
        <v>52589</v>
      </c>
      <c r="C17645" s="359">
        <v>1.7</v>
      </c>
      <c r="D17645" s="357" t="s">
        <v>52588</v>
      </c>
      <c r="E17645" s="357" t="s">
        <v>52588</v>
      </c>
    </row>
    <row r="17646" spans="1:5" ht="15.6">
      <c r="A17646" s="358" t="s">
        <v>26891</v>
      </c>
      <c r="B17646" s="358" t="s">
        <v>26892</v>
      </c>
      <c r="C17646" s="359">
        <v>1.7</v>
      </c>
      <c r="D17646" s="357" t="s">
        <v>26890</v>
      </c>
      <c r="E17646" s="357" t="s">
        <v>26890</v>
      </c>
    </row>
    <row r="17647" spans="1:5" ht="15.6">
      <c r="A17647" s="358" t="s">
        <v>19033</v>
      </c>
      <c r="B17647" s="358" t="s">
        <v>19034</v>
      </c>
      <c r="C17647" s="359">
        <v>1.7</v>
      </c>
      <c r="D17647" s="357" t="s">
        <v>6592</v>
      </c>
      <c r="E17647" s="357" t="s">
        <v>6592</v>
      </c>
    </row>
    <row r="17648" spans="1:5" ht="15.6">
      <c r="A17648" s="358" t="s">
        <v>40570</v>
      </c>
      <c r="B17648" s="358" t="s">
        <v>40571</v>
      </c>
      <c r="C17648" s="359">
        <v>1.7</v>
      </c>
      <c r="D17648" s="357" t="s">
        <v>40569</v>
      </c>
      <c r="E17648" s="357" t="s">
        <v>40569</v>
      </c>
    </row>
    <row r="17649" spans="1:5" ht="15.6">
      <c r="A17649" s="358" t="s">
        <v>10369</v>
      </c>
      <c r="B17649" s="358" t="s">
        <v>10370</v>
      </c>
      <c r="C17649" s="359">
        <v>1.7</v>
      </c>
      <c r="D17649" s="357" t="s">
        <v>2281</v>
      </c>
      <c r="E17649" s="357" t="s">
        <v>2281</v>
      </c>
    </row>
    <row r="17650" spans="1:5" ht="15.6">
      <c r="A17650" s="358" t="s">
        <v>30836</v>
      </c>
      <c r="B17650" s="358" t="s">
        <v>30837</v>
      </c>
      <c r="C17650" s="359">
        <v>1.7</v>
      </c>
      <c r="D17650" s="357" t="s">
        <v>30835</v>
      </c>
      <c r="E17650" s="357" t="s">
        <v>30835</v>
      </c>
    </row>
    <row r="17651" spans="1:5" ht="15.6">
      <c r="A17651" s="358" t="s">
        <v>30836</v>
      </c>
      <c r="B17651" s="358" t="s">
        <v>30837</v>
      </c>
      <c r="C17651" s="359">
        <v>1.7</v>
      </c>
      <c r="D17651" s="357" t="s">
        <v>30835</v>
      </c>
      <c r="E17651" s="357" t="s">
        <v>30835</v>
      </c>
    </row>
    <row r="17652" spans="1:5" ht="15.6">
      <c r="A17652" s="358" t="s">
        <v>32507</v>
      </c>
      <c r="B17652" s="358" t="s">
        <v>32508</v>
      </c>
      <c r="C17652" s="359">
        <v>1.7</v>
      </c>
      <c r="D17652" s="357" t="s">
        <v>32506</v>
      </c>
      <c r="E17652" s="357" t="s">
        <v>32506</v>
      </c>
    </row>
    <row r="17653" spans="1:5" ht="15.6">
      <c r="A17653" s="358" t="s">
        <v>36019</v>
      </c>
      <c r="B17653" s="358" t="s">
        <v>36020</v>
      </c>
      <c r="C17653" s="359">
        <v>1.7</v>
      </c>
      <c r="D17653" s="357" t="s">
        <v>36018</v>
      </c>
      <c r="E17653" s="357" t="s">
        <v>36018</v>
      </c>
    </row>
    <row r="17654" spans="1:5" ht="15.6">
      <c r="A17654" s="358" t="s">
        <v>36019</v>
      </c>
      <c r="B17654" s="358" t="s">
        <v>36020</v>
      </c>
      <c r="C17654" s="359">
        <v>1.7</v>
      </c>
      <c r="D17654" s="357" t="s">
        <v>36018</v>
      </c>
      <c r="E17654" s="357" t="s">
        <v>36018</v>
      </c>
    </row>
    <row r="17655" spans="1:5" ht="15.6">
      <c r="A17655" s="358" t="s">
        <v>37131</v>
      </c>
      <c r="B17655" s="358" t="s">
        <v>37132</v>
      </c>
      <c r="C17655" s="359">
        <v>1.7</v>
      </c>
      <c r="D17655" s="357" t="s">
        <v>37130</v>
      </c>
      <c r="E17655" s="357" t="s">
        <v>37130</v>
      </c>
    </row>
    <row r="17656" spans="1:5" ht="15.6">
      <c r="A17656" s="358" t="s">
        <v>19485</v>
      </c>
      <c r="B17656" s="358" t="s">
        <v>19486</v>
      </c>
      <c r="C17656" s="359">
        <v>1.7</v>
      </c>
      <c r="D17656" s="357" t="s">
        <v>19484</v>
      </c>
      <c r="E17656" s="357" t="s">
        <v>19484</v>
      </c>
    </row>
    <row r="17657" spans="1:5" ht="15.6">
      <c r="A17657" s="358" t="s">
        <v>19485</v>
      </c>
      <c r="B17657" s="358" t="s">
        <v>19486</v>
      </c>
      <c r="C17657" s="359">
        <v>1.7</v>
      </c>
      <c r="D17657" s="357" t="s">
        <v>19484</v>
      </c>
      <c r="E17657" s="357" t="s">
        <v>19484</v>
      </c>
    </row>
    <row r="17658" spans="1:5" ht="15.6">
      <c r="A17658" s="358" t="s">
        <v>45853</v>
      </c>
      <c r="B17658" s="358" t="s">
        <v>45853</v>
      </c>
      <c r="C17658" s="359">
        <v>1.7</v>
      </c>
      <c r="D17658" s="357" t="s">
        <v>45852</v>
      </c>
      <c r="E17658" s="357" t="s">
        <v>45852</v>
      </c>
    </row>
    <row r="17659" spans="1:5" ht="15.6">
      <c r="A17659" s="358" t="s">
        <v>11760</v>
      </c>
      <c r="B17659" s="358" t="s">
        <v>11761</v>
      </c>
      <c r="C17659" s="359">
        <v>1.7</v>
      </c>
      <c r="D17659" s="357" t="s">
        <v>10090</v>
      </c>
      <c r="E17659" s="357" t="s">
        <v>10090</v>
      </c>
    </row>
    <row r="17660" spans="1:5" ht="15.6">
      <c r="A17660" s="358" t="s">
        <v>11760</v>
      </c>
      <c r="B17660" s="358" t="s">
        <v>11761</v>
      </c>
      <c r="C17660" s="359">
        <v>1.7</v>
      </c>
      <c r="D17660" s="357" t="s">
        <v>10090</v>
      </c>
      <c r="E17660" s="357" t="s">
        <v>10090</v>
      </c>
    </row>
    <row r="17661" spans="1:5" ht="15.6">
      <c r="A17661" s="358" t="s">
        <v>11760</v>
      </c>
      <c r="B17661" s="358" t="s">
        <v>11761</v>
      </c>
      <c r="C17661" s="359">
        <v>1.7</v>
      </c>
      <c r="D17661" s="357" t="s">
        <v>10090</v>
      </c>
      <c r="E17661" s="357" t="s">
        <v>10090</v>
      </c>
    </row>
    <row r="17662" spans="1:5" ht="15.6">
      <c r="A17662" s="358" t="s">
        <v>11760</v>
      </c>
      <c r="B17662" s="358" t="s">
        <v>11761</v>
      </c>
      <c r="C17662" s="359">
        <v>1.7</v>
      </c>
      <c r="D17662" s="357" t="s">
        <v>10090</v>
      </c>
      <c r="E17662" s="357" t="s">
        <v>10090</v>
      </c>
    </row>
    <row r="17663" spans="1:5" ht="15.6">
      <c r="A17663" s="358" t="s">
        <v>32668</v>
      </c>
      <c r="B17663" s="358" t="s">
        <v>32669</v>
      </c>
      <c r="C17663" s="359">
        <v>1.7</v>
      </c>
      <c r="D17663" s="357" t="s">
        <v>32667</v>
      </c>
      <c r="E17663" s="357" t="s">
        <v>32667</v>
      </c>
    </row>
    <row r="17664" spans="1:5" ht="15.6">
      <c r="A17664" s="358" t="s">
        <v>32668</v>
      </c>
      <c r="B17664" s="358" t="s">
        <v>32669</v>
      </c>
      <c r="C17664" s="359">
        <v>1.7</v>
      </c>
      <c r="D17664" s="357" t="s">
        <v>32667</v>
      </c>
      <c r="E17664" s="357" t="s">
        <v>32667</v>
      </c>
    </row>
    <row r="17665" spans="1:5" ht="15.6">
      <c r="A17665" s="358" t="s">
        <v>45659</v>
      </c>
      <c r="B17665" s="358" t="s">
        <v>45660</v>
      </c>
      <c r="C17665" s="359">
        <v>1.7</v>
      </c>
      <c r="D17665" s="357" t="s">
        <v>45658</v>
      </c>
      <c r="E17665" s="357" t="s">
        <v>45658</v>
      </c>
    </row>
    <row r="17666" spans="1:5" ht="15.6">
      <c r="A17666" s="358" t="s">
        <v>21042</v>
      </c>
      <c r="B17666" s="358" t="s">
        <v>21043</v>
      </c>
      <c r="C17666" s="359">
        <v>1.7</v>
      </c>
      <c r="D17666" s="357" t="s">
        <v>8331</v>
      </c>
      <c r="E17666" s="357" t="s">
        <v>8331</v>
      </c>
    </row>
    <row r="17667" spans="1:5" ht="15.6">
      <c r="A17667" s="358" t="s">
        <v>10262</v>
      </c>
      <c r="B17667" s="358" t="s">
        <v>61519</v>
      </c>
      <c r="C17667" s="359">
        <v>1.7</v>
      </c>
      <c r="D17667" s="357" t="s">
        <v>61518</v>
      </c>
      <c r="E17667" s="357" t="s">
        <v>61518</v>
      </c>
    </row>
    <row r="17668" spans="1:5" ht="15.6">
      <c r="A17668" s="358" t="s">
        <v>1877</v>
      </c>
      <c r="B17668" s="358" t="s">
        <v>22277</v>
      </c>
      <c r="C17668" s="359">
        <v>1.7</v>
      </c>
      <c r="D17668" s="357" t="s">
        <v>9114</v>
      </c>
      <c r="E17668" s="357" t="s">
        <v>9114</v>
      </c>
    </row>
    <row r="17669" spans="1:5" ht="15.6">
      <c r="A17669" s="358" t="s">
        <v>1877</v>
      </c>
      <c r="B17669" s="358" t="s">
        <v>22277</v>
      </c>
      <c r="C17669" s="359">
        <v>1.7</v>
      </c>
      <c r="D17669" s="357" t="s">
        <v>9114</v>
      </c>
      <c r="E17669" s="357" t="s">
        <v>9114</v>
      </c>
    </row>
    <row r="17670" spans="1:5" ht="15.6">
      <c r="A17670" s="358" t="s">
        <v>16596</v>
      </c>
      <c r="B17670" s="358" t="s">
        <v>16597</v>
      </c>
      <c r="C17670" s="359">
        <v>1.7</v>
      </c>
      <c r="D17670" s="357" t="s">
        <v>5956</v>
      </c>
      <c r="E17670" s="357" t="s">
        <v>5956</v>
      </c>
    </row>
    <row r="17671" spans="1:5" ht="15.6">
      <c r="A17671" s="358" t="s">
        <v>17714</v>
      </c>
      <c r="B17671" s="358" t="s">
        <v>17715</v>
      </c>
      <c r="C17671" s="359">
        <v>1.7</v>
      </c>
      <c r="D17671" s="357" t="s">
        <v>6554</v>
      </c>
      <c r="E17671" s="357" t="s">
        <v>6554</v>
      </c>
    </row>
    <row r="17672" spans="1:5" ht="15.6">
      <c r="A17672" s="358" t="s">
        <v>17714</v>
      </c>
      <c r="B17672" s="358" t="s">
        <v>17715</v>
      </c>
      <c r="C17672" s="359">
        <v>1.7</v>
      </c>
      <c r="D17672" s="357" t="s">
        <v>6554</v>
      </c>
      <c r="E17672" s="357" t="s">
        <v>6554</v>
      </c>
    </row>
    <row r="17673" spans="1:5" ht="15.6">
      <c r="A17673" s="358" t="s">
        <v>17714</v>
      </c>
      <c r="B17673" s="358" t="s">
        <v>17715</v>
      </c>
      <c r="C17673" s="359">
        <v>1.7</v>
      </c>
      <c r="D17673" s="357" t="s">
        <v>6554</v>
      </c>
      <c r="E17673" s="357" t="s">
        <v>6554</v>
      </c>
    </row>
    <row r="17674" spans="1:5" ht="15.6">
      <c r="A17674" s="358" t="s">
        <v>40081</v>
      </c>
      <c r="B17674" s="358" t="s">
        <v>40082</v>
      </c>
      <c r="C17674" s="359">
        <v>1.7</v>
      </c>
      <c r="D17674" s="357" t="s">
        <v>40080</v>
      </c>
      <c r="E17674" s="357" t="s">
        <v>40080</v>
      </c>
    </row>
    <row r="17675" spans="1:5" ht="15.6">
      <c r="A17675" s="358" t="s">
        <v>22977</v>
      </c>
      <c r="B17675" s="358" t="s">
        <v>22978</v>
      </c>
      <c r="C17675" s="359">
        <v>1.7</v>
      </c>
      <c r="D17675" s="357" t="s">
        <v>9239</v>
      </c>
      <c r="E17675" s="357" t="s">
        <v>9239</v>
      </c>
    </row>
    <row r="17676" spans="1:5" ht="15.6">
      <c r="A17676" s="358" t="s">
        <v>27982</v>
      </c>
      <c r="B17676" s="358" t="s">
        <v>27982</v>
      </c>
      <c r="C17676" s="359">
        <v>1.7</v>
      </c>
      <c r="D17676" s="357" t="s">
        <v>27981</v>
      </c>
      <c r="E17676" s="357" t="s">
        <v>27981</v>
      </c>
    </row>
    <row r="17677" spans="1:5" ht="15.6">
      <c r="A17677" s="358" t="s">
        <v>28976</v>
      </c>
      <c r="B17677" s="358" t="s">
        <v>28976</v>
      </c>
      <c r="C17677" s="359">
        <v>1.7</v>
      </c>
      <c r="D17677" s="357" t="s">
        <v>28975</v>
      </c>
      <c r="E17677" s="357" t="s">
        <v>28975</v>
      </c>
    </row>
    <row r="17678" spans="1:5" ht="15.6">
      <c r="A17678" s="358" t="s">
        <v>14886</v>
      </c>
      <c r="B17678" s="358" t="s">
        <v>14887</v>
      </c>
      <c r="C17678" s="359">
        <v>1.7</v>
      </c>
      <c r="D17678" s="357" t="s">
        <v>4813</v>
      </c>
      <c r="E17678" s="357" t="s">
        <v>4813</v>
      </c>
    </row>
    <row r="17679" spans="1:5" ht="15.6">
      <c r="A17679" s="358" t="s">
        <v>60359</v>
      </c>
      <c r="B17679" s="358" t="s">
        <v>61520</v>
      </c>
      <c r="C17679" s="359">
        <v>1.7</v>
      </c>
      <c r="D17679" s="357" t="s">
        <v>60360</v>
      </c>
      <c r="E17679" s="357" t="s">
        <v>60360</v>
      </c>
    </row>
    <row r="17680" spans="1:5" ht="15.6">
      <c r="A17680" s="358" t="s">
        <v>36277</v>
      </c>
      <c r="B17680" s="358" t="s">
        <v>36277</v>
      </c>
      <c r="C17680" s="359">
        <v>1.7</v>
      </c>
      <c r="D17680" s="357" t="s">
        <v>36276</v>
      </c>
      <c r="E17680" s="357" t="s">
        <v>36276</v>
      </c>
    </row>
    <row r="17681" spans="1:5" ht="15.6">
      <c r="A17681" s="358" t="s">
        <v>38178</v>
      </c>
      <c r="B17681" s="358" t="s">
        <v>38179</v>
      </c>
      <c r="C17681" s="359">
        <v>1.7</v>
      </c>
      <c r="D17681" s="357" t="s">
        <v>38177</v>
      </c>
      <c r="E17681" s="357" t="s">
        <v>38177</v>
      </c>
    </row>
    <row r="17682" spans="1:5" ht="15.6">
      <c r="A17682" s="358" t="s">
        <v>18145</v>
      </c>
      <c r="B17682" s="358" t="s">
        <v>18146</v>
      </c>
      <c r="C17682" s="359">
        <v>1.7</v>
      </c>
      <c r="D17682" s="357" t="s">
        <v>7025</v>
      </c>
      <c r="E17682" s="357" t="s">
        <v>7025</v>
      </c>
    </row>
    <row r="17683" spans="1:5" ht="15.6">
      <c r="A17683" s="358" t="s">
        <v>26631</v>
      </c>
      <c r="B17683" s="358" t="s">
        <v>26631</v>
      </c>
      <c r="C17683" s="359">
        <v>1.7</v>
      </c>
      <c r="D17683" s="357" t="s">
        <v>61521</v>
      </c>
      <c r="E17683" s="357" t="s">
        <v>61521</v>
      </c>
    </row>
    <row r="17684" spans="1:5" ht="15.6">
      <c r="A17684" s="358" t="s">
        <v>26631</v>
      </c>
      <c r="B17684" s="358" t="s">
        <v>26631</v>
      </c>
      <c r="C17684" s="359">
        <v>1.7</v>
      </c>
      <c r="D17684" s="357" t="s">
        <v>61521</v>
      </c>
      <c r="E17684" s="357" t="s">
        <v>61521</v>
      </c>
    </row>
    <row r="17685" spans="1:5" ht="15.6">
      <c r="A17685" s="358" t="s">
        <v>694</v>
      </c>
      <c r="B17685" s="358" t="s">
        <v>14239</v>
      </c>
      <c r="C17685" s="359">
        <v>1.7</v>
      </c>
      <c r="D17685" s="357" t="s">
        <v>693</v>
      </c>
      <c r="E17685" s="357" t="s">
        <v>693</v>
      </c>
    </row>
    <row r="17686" spans="1:5" ht="15.6">
      <c r="A17686" s="358" t="s">
        <v>694</v>
      </c>
      <c r="B17686" s="358" t="s">
        <v>14239</v>
      </c>
      <c r="C17686" s="359">
        <v>1.7</v>
      </c>
      <c r="D17686" s="357" t="s">
        <v>693</v>
      </c>
      <c r="E17686" s="357" t="s">
        <v>693</v>
      </c>
    </row>
    <row r="17687" spans="1:5" ht="15.6">
      <c r="A17687" s="358" t="s">
        <v>694</v>
      </c>
      <c r="B17687" s="358" t="s">
        <v>14239</v>
      </c>
      <c r="C17687" s="359">
        <v>1.7</v>
      </c>
      <c r="D17687" s="357" t="s">
        <v>693</v>
      </c>
      <c r="E17687" s="357" t="s">
        <v>693</v>
      </c>
    </row>
    <row r="17688" spans="1:5" ht="15.6">
      <c r="A17688" s="358" t="s">
        <v>36618</v>
      </c>
      <c r="B17688" s="358" t="s">
        <v>36618</v>
      </c>
      <c r="C17688" s="359">
        <v>1.7</v>
      </c>
      <c r="D17688" s="357" t="s">
        <v>36617</v>
      </c>
      <c r="E17688" s="357" t="s">
        <v>36617</v>
      </c>
    </row>
    <row r="17689" spans="1:5" ht="15.6">
      <c r="A17689" s="358" t="s">
        <v>17594</v>
      </c>
      <c r="B17689" s="358" t="s">
        <v>17595</v>
      </c>
      <c r="C17689" s="359">
        <v>1.7</v>
      </c>
      <c r="D17689" s="357" t="s">
        <v>6436</v>
      </c>
      <c r="E17689" s="357" t="s">
        <v>6436</v>
      </c>
    </row>
    <row r="17690" spans="1:5" ht="15.6">
      <c r="A17690" s="358" t="s">
        <v>40116</v>
      </c>
      <c r="B17690" s="358" t="s">
        <v>40117</v>
      </c>
      <c r="C17690" s="359">
        <v>1.7</v>
      </c>
      <c r="D17690" s="357" t="s">
        <v>40115</v>
      </c>
      <c r="E17690" s="357" t="s">
        <v>40115</v>
      </c>
    </row>
    <row r="17691" spans="1:5" ht="15.6">
      <c r="A17691" s="358" t="s">
        <v>40116</v>
      </c>
      <c r="B17691" s="358" t="s">
        <v>40117</v>
      </c>
      <c r="C17691" s="359">
        <v>1.7</v>
      </c>
      <c r="D17691" s="357" t="s">
        <v>40115</v>
      </c>
      <c r="E17691" s="357" t="s">
        <v>40115</v>
      </c>
    </row>
    <row r="17692" spans="1:5" ht="15.6">
      <c r="A17692" s="358" t="s">
        <v>40633</v>
      </c>
      <c r="B17692" s="358" t="s">
        <v>40634</v>
      </c>
      <c r="C17692" s="359">
        <v>1.7</v>
      </c>
      <c r="D17692" s="357" t="s">
        <v>40632</v>
      </c>
      <c r="E17692" s="357" t="s">
        <v>40632</v>
      </c>
    </row>
    <row r="17693" spans="1:5" ht="15.6">
      <c r="A17693" s="358" t="s">
        <v>22865</v>
      </c>
      <c r="B17693" s="358" t="s">
        <v>22866</v>
      </c>
      <c r="C17693" s="359">
        <v>1.7</v>
      </c>
      <c r="D17693" s="357" t="s">
        <v>9480</v>
      </c>
      <c r="E17693" s="357" t="s">
        <v>9480</v>
      </c>
    </row>
    <row r="17694" spans="1:5" ht="15.6">
      <c r="A17694" s="358" t="s">
        <v>22865</v>
      </c>
      <c r="B17694" s="358" t="s">
        <v>22866</v>
      </c>
      <c r="C17694" s="359">
        <v>1.7</v>
      </c>
      <c r="D17694" s="357" t="s">
        <v>9480</v>
      </c>
      <c r="E17694" s="357" t="s">
        <v>9480</v>
      </c>
    </row>
    <row r="17695" spans="1:5" ht="15.6">
      <c r="A17695" s="358" t="s">
        <v>22865</v>
      </c>
      <c r="B17695" s="358" t="s">
        <v>22866</v>
      </c>
      <c r="C17695" s="359">
        <v>1.7</v>
      </c>
      <c r="D17695" s="357" t="s">
        <v>9480</v>
      </c>
      <c r="E17695" s="357" t="s">
        <v>9480</v>
      </c>
    </row>
    <row r="17696" spans="1:5" ht="15.6">
      <c r="A17696" s="358" t="s">
        <v>36010</v>
      </c>
      <c r="B17696" s="358" t="s">
        <v>36011</v>
      </c>
      <c r="C17696" s="359">
        <v>1.7</v>
      </c>
      <c r="D17696" s="357" t="s">
        <v>36009</v>
      </c>
      <c r="E17696" s="357" t="s">
        <v>36009</v>
      </c>
    </row>
    <row r="17697" spans="1:5" ht="15.6">
      <c r="A17697" s="358" t="s">
        <v>53132</v>
      </c>
      <c r="B17697" s="358" t="s">
        <v>53133</v>
      </c>
      <c r="C17697" s="359">
        <v>1.7</v>
      </c>
      <c r="D17697" s="357" t="s">
        <v>53131</v>
      </c>
      <c r="E17697" s="357" t="s">
        <v>53131</v>
      </c>
    </row>
    <row r="17698" spans="1:5" ht="15.6">
      <c r="A17698" s="358" t="s">
        <v>13504</v>
      </c>
      <c r="B17698" s="358" t="s">
        <v>13505</v>
      </c>
      <c r="C17698" s="359">
        <v>1.7</v>
      </c>
      <c r="D17698" s="357" t="s">
        <v>13503</v>
      </c>
      <c r="E17698" s="357" t="s">
        <v>13503</v>
      </c>
    </row>
    <row r="17699" spans="1:5" ht="15.6">
      <c r="A17699" s="358" t="s">
        <v>13504</v>
      </c>
      <c r="B17699" s="358" t="s">
        <v>13505</v>
      </c>
      <c r="C17699" s="359">
        <v>1.7</v>
      </c>
      <c r="D17699" s="357" t="s">
        <v>13503</v>
      </c>
      <c r="E17699" s="357" t="s">
        <v>13503</v>
      </c>
    </row>
    <row r="17700" spans="1:5" ht="15.6">
      <c r="A17700" s="358" t="s">
        <v>30546</v>
      </c>
      <c r="B17700" s="358" t="s">
        <v>30547</v>
      </c>
      <c r="C17700" s="359">
        <v>1.7</v>
      </c>
      <c r="D17700" s="357" t="s">
        <v>30545</v>
      </c>
      <c r="E17700" s="357" t="s">
        <v>30545</v>
      </c>
    </row>
    <row r="17701" spans="1:5" ht="15.6">
      <c r="A17701" s="358" t="s">
        <v>35215</v>
      </c>
      <c r="B17701" s="358" t="s">
        <v>35216</v>
      </c>
      <c r="C17701" s="359">
        <v>1.7</v>
      </c>
      <c r="D17701" s="357" t="s">
        <v>35214</v>
      </c>
      <c r="E17701" s="357" t="s">
        <v>35214</v>
      </c>
    </row>
    <row r="17702" spans="1:5" ht="15.6">
      <c r="A17702" s="358" t="s">
        <v>38916</v>
      </c>
      <c r="B17702" s="358" t="s">
        <v>38917</v>
      </c>
      <c r="C17702" s="359">
        <v>1.7</v>
      </c>
      <c r="D17702" s="357" t="s">
        <v>38915</v>
      </c>
      <c r="E17702" s="357" t="s">
        <v>38915</v>
      </c>
    </row>
    <row r="17703" spans="1:5" ht="15.6">
      <c r="A17703" s="358" t="s">
        <v>22239</v>
      </c>
      <c r="B17703" s="358" t="s">
        <v>22240</v>
      </c>
      <c r="C17703" s="359">
        <v>1.7</v>
      </c>
      <c r="D17703" s="357" t="s">
        <v>9023</v>
      </c>
      <c r="E17703" s="357" t="s">
        <v>9023</v>
      </c>
    </row>
    <row r="17704" spans="1:5" ht="15.6">
      <c r="A17704" s="358" t="s">
        <v>22239</v>
      </c>
      <c r="B17704" s="358" t="s">
        <v>22240</v>
      </c>
      <c r="C17704" s="359">
        <v>1.7</v>
      </c>
      <c r="D17704" s="357" t="s">
        <v>9023</v>
      </c>
      <c r="E17704" s="357" t="s">
        <v>9023</v>
      </c>
    </row>
    <row r="17705" spans="1:5" ht="15.6">
      <c r="A17705" s="358" t="s">
        <v>22239</v>
      </c>
      <c r="B17705" s="358" t="s">
        <v>22240</v>
      </c>
      <c r="C17705" s="359">
        <v>1.7</v>
      </c>
      <c r="D17705" s="357" t="s">
        <v>9023</v>
      </c>
      <c r="E17705" s="357" t="s">
        <v>9023</v>
      </c>
    </row>
    <row r="17706" spans="1:5" ht="15.6">
      <c r="A17706" s="358" t="s">
        <v>10908</v>
      </c>
      <c r="B17706" s="358" t="s">
        <v>10909</v>
      </c>
      <c r="C17706" s="359">
        <v>1.7</v>
      </c>
      <c r="D17706" s="357" t="s">
        <v>9968</v>
      </c>
      <c r="E17706" s="357" t="s">
        <v>9968</v>
      </c>
    </row>
    <row r="17707" spans="1:5" ht="15.6">
      <c r="A17707" s="358" t="s">
        <v>1375</v>
      </c>
      <c r="B17707" s="358" t="s">
        <v>19776</v>
      </c>
      <c r="C17707" s="359">
        <v>1.7</v>
      </c>
      <c r="D17707" s="357" t="s">
        <v>7571</v>
      </c>
      <c r="E17707" s="357" t="s">
        <v>7571</v>
      </c>
    </row>
    <row r="17708" spans="1:5" ht="15.6">
      <c r="A17708" s="358" t="s">
        <v>50270</v>
      </c>
      <c r="B17708" s="358" t="s">
        <v>50271</v>
      </c>
      <c r="C17708" s="359">
        <v>1.7</v>
      </c>
      <c r="D17708" s="357" t="s">
        <v>50269</v>
      </c>
      <c r="E17708" s="357" t="s">
        <v>50269</v>
      </c>
    </row>
    <row r="17709" spans="1:5" ht="15.6">
      <c r="A17709" s="358" t="s">
        <v>50270</v>
      </c>
      <c r="B17709" s="358" t="s">
        <v>50271</v>
      </c>
      <c r="C17709" s="359">
        <v>1.7</v>
      </c>
      <c r="D17709" s="357" t="s">
        <v>50269</v>
      </c>
      <c r="E17709" s="357" t="s">
        <v>50269</v>
      </c>
    </row>
    <row r="17710" spans="1:5" ht="15.6">
      <c r="A17710" s="358" t="s">
        <v>50393</v>
      </c>
      <c r="B17710" s="358" t="s">
        <v>50394</v>
      </c>
      <c r="C17710" s="359">
        <v>1.7</v>
      </c>
      <c r="D17710" s="357" t="s">
        <v>50392</v>
      </c>
      <c r="E17710" s="357" t="s">
        <v>50392</v>
      </c>
    </row>
    <row r="17711" spans="1:5" ht="15.6">
      <c r="A17711" s="358" t="s">
        <v>51158</v>
      </c>
      <c r="B17711" s="358" t="s">
        <v>51159</v>
      </c>
      <c r="C17711" s="359">
        <v>1.7</v>
      </c>
      <c r="D17711" s="357" t="s">
        <v>51157</v>
      </c>
      <c r="E17711" s="357" t="s">
        <v>51157</v>
      </c>
    </row>
    <row r="17712" spans="1:5" ht="15.6">
      <c r="A17712" s="358" t="s">
        <v>51158</v>
      </c>
      <c r="B17712" s="358" t="s">
        <v>51159</v>
      </c>
      <c r="C17712" s="359">
        <v>1.7</v>
      </c>
      <c r="D17712" s="357" t="s">
        <v>51157</v>
      </c>
      <c r="E17712" s="357" t="s">
        <v>51157</v>
      </c>
    </row>
    <row r="17713" spans="1:5" ht="15.6">
      <c r="A17713" s="358" t="s">
        <v>10262</v>
      </c>
      <c r="B17713" s="358" t="s">
        <v>61523</v>
      </c>
      <c r="C17713" s="359">
        <v>1.7</v>
      </c>
      <c r="D17713" s="357" t="s">
        <v>61522</v>
      </c>
      <c r="E17713" s="357" t="s">
        <v>61522</v>
      </c>
    </row>
    <row r="17714" spans="1:5" ht="15.6">
      <c r="A17714" s="358" t="s">
        <v>10262</v>
      </c>
      <c r="B17714" s="358" t="s">
        <v>61523</v>
      </c>
      <c r="C17714" s="359">
        <v>1.7</v>
      </c>
      <c r="D17714" s="357" t="s">
        <v>61522</v>
      </c>
      <c r="E17714" s="357" t="s">
        <v>61522</v>
      </c>
    </row>
    <row r="17715" spans="1:5" ht="15.6">
      <c r="A17715" s="358" t="s">
        <v>21576</v>
      </c>
      <c r="B17715" s="358" t="s">
        <v>21577</v>
      </c>
      <c r="C17715" s="359">
        <v>1.7</v>
      </c>
      <c r="D17715" s="357" t="s">
        <v>8755</v>
      </c>
      <c r="E17715" s="357" t="s">
        <v>8755</v>
      </c>
    </row>
    <row r="17716" spans="1:5" ht="15.6">
      <c r="A17716" s="358" t="s">
        <v>47001</v>
      </c>
      <c r="B17716" s="358" t="s">
        <v>47002</v>
      </c>
      <c r="C17716" s="359">
        <v>1.7</v>
      </c>
      <c r="D17716" s="357" t="s">
        <v>47000</v>
      </c>
      <c r="E17716" s="357" t="s">
        <v>47000</v>
      </c>
    </row>
    <row r="17717" spans="1:5" ht="15.6">
      <c r="A17717" s="358" t="s">
        <v>48070</v>
      </c>
      <c r="B17717" s="358" t="s">
        <v>48071</v>
      </c>
      <c r="C17717" s="359">
        <v>1.7</v>
      </c>
      <c r="D17717" s="357" t="s">
        <v>48069</v>
      </c>
      <c r="E17717" s="357" t="s">
        <v>48069</v>
      </c>
    </row>
    <row r="17718" spans="1:5" ht="15.6">
      <c r="A17718" s="358" t="s">
        <v>11791</v>
      </c>
      <c r="B17718" s="358" t="s">
        <v>11792</v>
      </c>
      <c r="C17718" s="359">
        <v>1.7</v>
      </c>
      <c r="D17718" s="357" t="s">
        <v>2996</v>
      </c>
      <c r="E17718" s="357" t="s">
        <v>2996</v>
      </c>
    </row>
    <row r="17719" spans="1:5" ht="15.6">
      <c r="A17719" s="358" t="s">
        <v>615</v>
      </c>
      <c r="B17719" s="358" t="s">
        <v>13949</v>
      </c>
      <c r="C17719" s="359">
        <v>1.7</v>
      </c>
      <c r="D17719" s="357" t="s">
        <v>4300</v>
      </c>
      <c r="E17719" s="357" t="s">
        <v>4300</v>
      </c>
    </row>
    <row r="17720" spans="1:5" ht="15.6">
      <c r="A17720" s="358" t="s">
        <v>615</v>
      </c>
      <c r="B17720" s="358" t="s">
        <v>13949</v>
      </c>
      <c r="C17720" s="359">
        <v>1.7</v>
      </c>
      <c r="D17720" s="357" t="s">
        <v>4300</v>
      </c>
      <c r="E17720" s="357" t="s">
        <v>4300</v>
      </c>
    </row>
    <row r="17721" spans="1:5" ht="15.6">
      <c r="A17721" s="358" t="s">
        <v>36893</v>
      </c>
      <c r="B17721" s="358" t="s">
        <v>36893</v>
      </c>
      <c r="C17721" s="359">
        <v>1.7</v>
      </c>
      <c r="D17721" s="357" t="s">
        <v>36892</v>
      </c>
      <c r="E17721" s="357" t="s">
        <v>36892</v>
      </c>
    </row>
    <row r="17722" spans="1:5" ht="15.6">
      <c r="A17722" s="358" t="s">
        <v>36893</v>
      </c>
      <c r="B17722" s="358" t="s">
        <v>36893</v>
      </c>
      <c r="C17722" s="359">
        <v>1.7</v>
      </c>
      <c r="D17722" s="357" t="s">
        <v>36892</v>
      </c>
      <c r="E17722" s="357" t="s">
        <v>36892</v>
      </c>
    </row>
    <row r="17723" spans="1:5" ht="15.6">
      <c r="A17723" s="358" t="s">
        <v>36893</v>
      </c>
      <c r="B17723" s="358" t="s">
        <v>36893</v>
      </c>
      <c r="C17723" s="359">
        <v>1.7</v>
      </c>
      <c r="D17723" s="357" t="s">
        <v>36892</v>
      </c>
      <c r="E17723" s="357" t="s">
        <v>36892</v>
      </c>
    </row>
    <row r="17724" spans="1:5" ht="15.6">
      <c r="A17724" s="358" t="s">
        <v>41814</v>
      </c>
      <c r="B17724" s="358" t="s">
        <v>41815</v>
      </c>
      <c r="C17724" s="359">
        <v>1.7</v>
      </c>
      <c r="D17724" s="357" t="s">
        <v>41813</v>
      </c>
      <c r="E17724" s="357" t="s">
        <v>41813</v>
      </c>
    </row>
    <row r="17725" spans="1:5" ht="15.6">
      <c r="A17725" s="358" t="s">
        <v>19634</v>
      </c>
      <c r="B17725" s="358" t="s">
        <v>19634</v>
      </c>
      <c r="C17725" s="359">
        <v>1.7</v>
      </c>
      <c r="D17725" s="357" t="s">
        <v>6535</v>
      </c>
      <c r="E17725" s="357" t="s">
        <v>6535</v>
      </c>
    </row>
    <row r="17726" spans="1:5" ht="15.6">
      <c r="A17726" s="358" t="s">
        <v>52139</v>
      </c>
      <c r="B17726" s="358" t="s">
        <v>52140</v>
      </c>
      <c r="C17726" s="359">
        <v>1.7</v>
      </c>
      <c r="D17726" s="357" t="s">
        <v>52138</v>
      </c>
      <c r="E17726" s="357" t="s">
        <v>52138</v>
      </c>
    </row>
    <row r="17727" spans="1:5" ht="15.6">
      <c r="A17727" s="358" t="s">
        <v>52139</v>
      </c>
      <c r="B17727" s="358" t="s">
        <v>52140</v>
      </c>
      <c r="C17727" s="359">
        <v>1.7</v>
      </c>
      <c r="D17727" s="357" t="s">
        <v>52138</v>
      </c>
      <c r="E17727" s="357" t="s">
        <v>52138</v>
      </c>
    </row>
    <row r="17728" spans="1:5" ht="15.6">
      <c r="A17728" s="358" t="s">
        <v>52139</v>
      </c>
      <c r="B17728" s="358" t="s">
        <v>52140</v>
      </c>
      <c r="C17728" s="359">
        <v>1.7</v>
      </c>
      <c r="D17728" s="357" t="s">
        <v>52138</v>
      </c>
      <c r="E17728" s="357" t="s">
        <v>52138</v>
      </c>
    </row>
    <row r="17729" spans="1:5" ht="15.6">
      <c r="A17729" s="358" t="s">
        <v>11718</v>
      </c>
      <c r="B17729" s="358" t="s">
        <v>11719</v>
      </c>
      <c r="C17729" s="359">
        <v>1.7</v>
      </c>
      <c r="D17729" s="357" t="s">
        <v>2924</v>
      </c>
      <c r="E17729" s="357" t="s">
        <v>2924</v>
      </c>
    </row>
    <row r="17730" spans="1:5" ht="15.6">
      <c r="A17730" s="358" t="s">
        <v>16240</v>
      </c>
      <c r="B17730" s="358" t="s">
        <v>16241</v>
      </c>
      <c r="C17730" s="359">
        <v>1.7</v>
      </c>
      <c r="D17730" s="357" t="s">
        <v>5604</v>
      </c>
      <c r="E17730" s="357" t="s">
        <v>5604</v>
      </c>
    </row>
    <row r="17731" spans="1:5" ht="15.6">
      <c r="A17731" s="358" t="s">
        <v>19482</v>
      </c>
      <c r="B17731" s="358" t="s">
        <v>19483</v>
      </c>
      <c r="C17731" s="359">
        <v>1.7</v>
      </c>
      <c r="D17731" s="357" t="s">
        <v>7275</v>
      </c>
      <c r="E17731" s="357" t="s">
        <v>7275</v>
      </c>
    </row>
    <row r="17732" spans="1:5" ht="15.6">
      <c r="A17732" s="358" t="s">
        <v>19482</v>
      </c>
      <c r="B17732" s="358" t="s">
        <v>19483</v>
      </c>
      <c r="C17732" s="359">
        <v>1.7</v>
      </c>
      <c r="D17732" s="357" t="s">
        <v>7275</v>
      </c>
      <c r="E17732" s="357" t="s">
        <v>7275</v>
      </c>
    </row>
    <row r="17733" spans="1:5" ht="15.6">
      <c r="A17733" s="358" t="s">
        <v>44858</v>
      </c>
      <c r="B17733" s="358" t="s">
        <v>44859</v>
      </c>
      <c r="C17733" s="359">
        <v>1.7</v>
      </c>
      <c r="D17733" s="357" t="s">
        <v>44857</v>
      </c>
      <c r="E17733" s="357" t="s">
        <v>44857</v>
      </c>
    </row>
    <row r="17734" spans="1:5" ht="15.6">
      <c r="A17734" s="358" t="s">
        <v>21223</v>
      </c>
      <c r="B17734" s="358" t="s">
        <v>21224</v>
      </c>
      <c r="C17734" s="359">
        <v>1.7</v>
      </c>
      <c r="D17734" s="357" t="s">
        <v>8400</v>
      </c>
      <c r="E17734" s="357" t="s">
        <v>8400</v>
      </c>
    </row>
    <row r="17735" spans="1:5" ht="15.6">
      <c r="A17735" s="358" t="s">
        <v>22563</v>
      </c>
      <c r="B17735" s="358" t="s">
        <v>22564</v>
      </c>
      <c r="C17735" s="359">
        <v>1.7</v>
      </c>
      <c r="D17735" s="357" t="s">
        <v>9209</v>
      </c>
      <c r="E17735" s="357" t="s">
        <v>9209</v>
      </c>
    </row>
    <row r="17736" spans="1:5" ht="15.6">
      <c r="A17736" s="358" t="s">
        <v>52637</v>
      </c>
      <c r="B17736" s="358" t="s">
        <v>52638</v>
      </c>
      <c r="C17736" s="359">
        <v>1.7</v>
      </c>
      <c r="D17736" s="357" t="s">
        <v>52636</v>
      </c>
      <c r="E17736" s="357" t="s">
        <v>52636</v>
      </c>
    </row>
    <row r="17737" spans="1:5" ht="15.6">
      <c r="A17737" s="358" t="s">
        <v>353</v>
      </c>
      <c r="B17737" s="358" t="s">
        <v>12136</v>
      </c>
      <c r="C17737" s="359">
        <v>1.7</v>
      </c>
      <c r="D17737" s="357" t="s">
        <v>3358</v>
      </c>
      <c r="E17737" s="357" t="s">
        <v>3358</v>
      </c>
    </row>
    <row r="17738" spans="1:5" ht="15.6">
      <c r="A17738" s="358" t="s">
        <v>353</v>
      </c>
      <c r="B17738" s="358" t="s">
        <v>12136</v>
      </c>
      <c r="C17738" s="359">
        <v>1.7</v>
      </c>
      <c r="D17738" s="357" t="s">
        <v>3358</v>
      </c>
      <c r="E17738" s="357" t="s">
        <v>3358</v>
      </c>
    </row>
    <row r="17739" spans="1:5" ht="15.6">
      <c r="A17739" s="358" t="s">
        <v>32940</v>
      </c>
      <c r="B17739" s="358" t="s">
        <v>32941</v>
      </c>
      <c r="C17739" s="359">
        <v>1.7</v>
      </c>
      <c r="D17739" s="357" t="s">
        <v>32939</v>
      </c>
      <c r="E17739" s="357" t="s">
        <v>32939</v>
      </c>
    </row>
    <row r="17740" spans="1:5" ht="15.6">
      <c r="A17740" s="358" t="s">
        <v>34435</v>
      </c>
      <c r="B17740" s="358" t="s">
        <v>34436</v>
      </c>
      <c r="C17740" s="359">
        <v>1.7</v>
      </c>
      <c r="D17740" s="357" t="s">
        <v>34434</v>
      </c>
      <c r="E17740" s="357" t="s">
        <v>34434</v>
      </c>
    </row>
    <row r="17741" spans="1:5" ht="15.6">
      <c r="A17741" s="358" t="s">
        <v>34435</v>
      </c>
      <c r="B17741" s="358" t="s">
        <v>34436</v>
      </c>
      <c r="C17741" s="359">
        <v>1.7</v>
      </c>
      <c r="D17741" s="357" t="s">
        <v>34434</v>
      </c>
      <c r="E17741" s="357" t="s">
        <v>34434</v>
      </c>
    </row>
    <row r="17742" spans="1:5" ht="15.6">
      <c r="A17742" s="358" t="s">
        <v>35605</v>
      </c>
      <c r="B17742" s="358" t="s">
        <v>35605</v>
      </c>
      <c r="C17742" s="359">
        <v>1.7</v>
      </c>
      <c r="D17742" s="357" t="s">
        <v>35604</v>
      </c>
      <c r="E17742" s="357" t="s">
        <v>35604</v>
      </c>
    </row>
    <row r="17743" spans="1:5" ht="15.6">
      <c r="A17743" s="358" t="s">
        <v>18974</v>
      </c>
      <c r="B17743" s="358" t="s">
        <v>18975</v>
      </c>
      <c r="C17743" s="359">
        <v>1.7</v>
      </c>
      <c r="D17743" s="357" t="s">
        <v>6486</v>
      </c>
      <c r="E17743" s="357" t="s">
        <v>6486</v>
      </c>
    </row>
    <row r="17744" spans="1:5" ht="15.6">
      <c r="A17744" s="358" t="s">
        <v>18974</v>
      </c>
      <c r="B17744" s="358" t="s">
        <v>18975</v>
      </c>
      <c r="C17744" s="359">
        <v>1.7</v>
      </c>
      <c r="D17744" s="357" t="s">
        <v>6486</v>
      </c>
      <c r="E17744" s="357" t="s">
        <v>6486</v>
      </c>
    </row>
    <row r="17745" spans="1:5" ht="15.6">
      <c r="A17745" s="358" t="s">
        <v>19895</v>
      </c>
      <c r="B17745" s="358" t="s">
        <v>19896</v>
      </c>
      <c r="C17745" s="359">
        <v>1.7</v>
      </c>
      <c r="D17745" s="357" t="s">
        <v>7623</v>
      </c>
      <c r="E17745" s="357" t="s">
        <v>7623</v>
      </c>
    </row>
    <row r="17746" spans="1:5" ht="15.6">
      <c r="A17746" s="358" t="s">
        <v>19895</v>
      </c>
      <c r="B17746" s="358" t="s">
        <v>19896</v>
      </c>
      <c r="C17746" s="359">
        <v>1.7</v>
      </c>
      <c r="D17746" s="357" t="s">
        <v>7623</v>
      </c>
      <c r="E17746" s="357" t="s">
        <v>7623</v>
      </c>
    </row>
    <row r="17747" spans="1:5" ht="15.6">
      <c r="A17747" s="358" t="s">
        <v>47878</v>
      </c>
      <c r="B17747" s="358" t="s">
        <v>47878</v>
      </c>
      <c r="C17747" s="359">
        <v>1.7</v>
      </c>
      <c r="D17747" s="357" t="s">
        <v>47877</v>
      </c>
      <c r="E17747" s="357" t="s">
        <v>47877</v>
      </c>
    </row>
    <row r="17748" spans="1:5" ht="15.6">
      <c r="A17748" s="358" t="s">
        <v>23554</v>
      </c>
      <c r="B17748" s="358" t="s">
        <v>23555</v>
      </c>
      <c r="C17748" s="359">
        <v>1.7</v>
      </c>
      <c r="D17748" s="357" t="s">
        <v>9754</v>
      </c>
      <c r="E17748" s="357" t="s">
        <v>9754</v>
      </c>
    </row>
    <row r="17749" spans="1:5" ht="15.6">
      <c r="A17749" s="358" t="s">
        <v>23554</v>
      </c>
      <c r="B17749" s="358" t="s">
        <v>23555</v>
      </c>
      <c r="C17749" s="359">
        <v>1.7</v>
      </c>
      <c r="D17749" s="357" t="s">
        <v>9754</v>
      </c>
      <c r="E17749" s="357" t="s">
        <v>9754</v>
      </c>
    </row>
    <row r="17750" spans="1:5" ht="15.6">
      <c r="A17750" s="358" t="s">
        <v>23554</v>
      </c>
      <c r="B17750" s="358" t="s">
        <v>23555</v>
      </c>
      <c r="C17750" s="359">
        <v>1.7</v>
      </c>
      <c r="D17750" s="357" t="s">
        <v>9754</v>
      </c>
      <c r="E17750" s="357" t="s">
        <v>9754</v>
      </c>
    </row>
    <row r="17751" spans="1:5" ht="15.6">
      <c r="A17751" s="358" t="s">
        <v>25913</v>
      </c>
      <c r="B17751" s="358" t="s">
        <v>25914</v>
      </c>
      <c r="C17751" s="359">
        <v>1.7</v>
      </c>
      <c r="D17751" s="357" t="s">
        <v>25912</v>
      </c>
      <c r="E17751" s="357" t="s">
        <v>25912</v>
      </c>
    </row>
    <row r="17752" spans="1:5" ht="15.6">
      <c r="A17752" s="358" t="s">
        <v>12995</v>
      </c>
      <c r="B17752" s="358" t="s">
        <v>12996</v>
      </c>
      <c r="C17752" s="359">
        <v>1.7</v>
      </c>
      <c r="D17752" s="357" t="s">
        <v>3963</v>
      </c>
      <c r="E17752" s="357" t="s">
        <v>3963</v>
      </c>
    </row>
    <row r="17753" spans="1:5" ht="15.6">
      <c r="A17753" s="358" t="s">
        <v>12995</v>
      </c>
      <c r="B17753" s="358" t="s">
        <v>12996</v>
      </c>
      <c r="C17753" s="359">
        <v>1.7</v>
      </c>
      <c r="D17753" s="357" t="s">
        <v>3963</v>
      </c>
      <c r="E17753" s="357" t="s">
        <v>3963</v>
      </c>
    </row>
    <row r="17754" spans="1:5" ht="15.6">
      <c r="A17754" s="358" t="s">
        <v>30800</v>
      </c>
      <c r="B17754" s="358" t="s">
        <v>30801</v>
      </c>
      <c r="C17754" s="359">
        <v>1.7</v>
      </c>
      <c r="D17754" s="357" t="s">
        <v>30799</v>
      </c>
      <c r="E17754" s="357" t="s">
        <v>30799</v>
      </c>
    </row>
    <row r="17755" spans="1:5" ht="15.6">
      <c r="A17755" s="358" t="s">
        <v>31376</v>
      </c>
      <c r="B17755" s="358" t="s">
        <v>31377</v>
      </c>
      <c r="C17755" s="359">
        <v>1.7</v>
      </c>
      <c r="D17755" s="357" t="s">
        <v>31375</v>
      </c>
      <c r="E17755" s="357" t="s">
        <v>31375</v>
      </c>
    </row>
    <row r="17756" spans="1:5" ht="15.6">
      <c r="A17756" s="358" t="s">
        <v>31376</v>
      </c>
      <c r="B17756" s="358" t="s">
        <v>31377</v>
      </c>
      <c r="C17756" s="359">
        <v>1.7</v>
      </c>
      <c r="D17756" s="357" t="s">
        <v>31375</v>
      </c>
      <c r="E17756" s="357" t="s">
        <v>31375</v>
      </c>
    </row>
    <row r="17757" spans="1:5" ht="15.6">
      <c r="A17757" s="358" t="s">
        <v>16861</v>
      </c>
      <c r="B17757" s="358" t="s">
        <v>16862</v>
      </c>
      <c r="C17757" s="359">
        <v>1.7</v>
      </c>
      <c r="D17757" s="357" t="s">
        <v>5679</v>
      </c>
      <c r="E17757" s="357" t="s">
        <v>5679</v>
      </c>
    </row>
    <row r="17758" spans="1:5" ht="15.6">
      <c r="A17758" s="358" t="s">
        <v>37423</v>
      </c>
      <c r="B17758" s="358" t="s">
        <v>37424</v>
      </c>
      <c r="C17758" s="359">
        <v>1.7</v>
      </c>
      <c r="D17758" s="357" t="s">
        <v>37422</v>
      </c>
      <c r="E17758" s="357" t="s">
        <v>37422</v>
      </c>
    </row>
    <row r="17759" spans="1:5" ht="15.6">
      <c r="A17759" s="358" t="s">
        <v>61525</v>
      </c>
      <c r="B17759" s="358" t="s">
        <v>61526</v>
      </c>
      <c r="C17759" s="359">
        <v>1.7</v>
      </c>
      <c r="D17759" s="357" t="s">
        <v>61524</v>
      </c>
      <c r="E17759" s="357" t="s">
        <v>61524</v>
      </c>
    </row>
    <row r="17760" spans="1:5" ht="15.6">
      <c r="A17760" s="358" t="s">
        <v>61525</v>
      </c>
      <c r="B17760" s="358" t="s">
        <v>61526</v>
      </c>
      <c r="C17760" s="359">
        <v>1.7</v>
      </c>
      <c r="D17760" s="357" t="s">
        <v>61524</v>
      </c>
      <c r="E17760" s="357" t="s">
        <v>61524</v>
      </c>
    </row>
    <row r="17761" spans="1:5" ht="15.6">
      <c r="A17761" s="358" t="s">
        <v>11254</v>
      </c>
      <c r="B17761" s="358" t="s">
        <v>24275</v>
      </c>
      <c r="C17761" s="359">
        <v>1.7</v>
      </c>
      <c r="D17761" s="357" t="s">
        <v>2287</v>
      </c>
      <c r="E17761" s="357" t="s">
        <v>2287</v>
      </c>
    </row>
    <row r="17762" spans="1:5" ht="15.6">
      <c r="A17762" s="358" t="s">
        <v>29919</v>
      </c>
      <c r="B17762" s="358" t="s">
        <v>29920</v>
      </c>
      <c r="C17762" s="359">
        <v>1.7</v>
      </c>
      <c r="D17762" s="357" t="s">
        <v>29918</v>
      </c>
      <c r="E17762" s="357" t="s">
        <v>29918</v>
      </c>
    </row>
    <row r="17763" spans="1:5" ht="15.6">
      <c r="A17763" s="358" t="s">
        <v>17241</v>
      </c>
      <c r="B17763" s="358" t="s">
        <v>17242</v>
      </c>
      <c r="C17763" s="359">
        <v>1.7</v>
      </c>
      <c r="D17763" s="357" t="s">
        <v>6070</v>
      </c>
      <c r="E17763" s="357" t="s">
        <v>6070</v>
      </c>
    </row>
    <row r="17764" spans="1:5" ht="15.6">
      <c r="A17764" s="358" t="s">
        <v>17241</v>
      </c>
      <c r="B17764" s="358" t="s">
        <v>17242</v>
      </c>
      <c r="C17764" s="359">
        <v>1.7</v>
      </c>
      <c r="D17764" s="357" t="s">
        <v>6070</v>
      </c>
      <c r="E17764" s="357" t="s">
        <v>6070</v>
      </c>
    </row>
    <row r="17765" spans="1:5" ht="15.6">
      <c r="A17765" s="358" t="s">
        <v>17241</v>
      </c>
      <c r="B17765" s="358" t="s">
        <v>17242</v>
      </c>
      <c r="C17765" s="359">
        <v>1.7</v>
      </c>
      <c r="D17765" s="357" t="s">
        <v>6070</v>
      </c>
      <c r="E17765" s="357" t="s">
        <v>6070</v>
      </c>
    </row>
    <row r="17766" spans="1:5" ht="15.6">
      <c r="A17766" s="358" t="s">
        <v>41669</v>
      </c>
      <c r="B17766" s="358" t="s">
        <v>41670</v>
      </c>
      <c r="C17766" s="359">
        <v>1.7</v>
      </c>
      <c r="D17766" s="357" t="s">
        <v>41668</v>
      </c>
      <c r="E17766" s="357" t="s">
        <v>41668</v>
      </c>
    </row>
    <row r="17767" spans="1:5" ht="15.6">
      <c r="A17767" s="358" t="s">
        <v>1300</v>
      </c>
      <c r="B17767" s="358" t="s">
        <v>18323</v>
      </c>
      <c r="C17767" s="359">
        <v>1.7</v>
      </c>
      <c r="D17767" s="357" t="s">
        <v>7208</v>
      </c>
      <c r="E17767" s="357" t="s">
        <v>7208</v>
      </c>
    </row>
    <row r="17768" spans="1:5" ht="15.6">
      <c r="A17768" s="358" t="s">
        <v>1300</v>
      </c>
      <c r="B17768" s="358" t="s">
        <v>18323</v>
      </c>
      <c r="C17768" s="359">
        <v>1.7</v>
      </c>
      <c r="D17768" s="357" t="s">
        <v>7208</v>
      </c>
      <c r="E17768" s="357" t="s">
        <v>7208</v>
      </c>
    </row>
    <row r="17769" spans="1:5" ht="15.6">
      <c r="A17769" s="358" t="s">
        <v>1300</v>
      </c>
      <c r="B17769" s="358" t="s">
        <v>18323</v>
      </c>
      <c r="C17769" s="359">
        <v>1.7</v>
      </c>
      <c r="D17769" s="357" t="s">
        <v>7208</v>
      </c>
      <c r="E17769" s="357" t="s">
        <v>7208</v>
      </c>
    </row>
    <row r="17770" spans="1:5" ht="15.6">
      <c r="A17770" s="358" t="s">
        <v>18627</v>
      </c>
      <c r="B17770" s="358" t="s">
        <v>18628</v>
      </c>
      <c r="C17770" s="359">
        <v>1.7</v>
      </c>
      <c r="D17770" s="357" t="s">
        <v>7402</v>
      </c>
      <c r="E17770" s="357" t="s">
        <v>7402</v>
      </c>
    </row>
    <row r="17771" spans="1:5" ht="15.6">
      <c r="A17771" s="358" t="s">
        <v>18627</v>
      </c>
      <c r="B17771" s="358" t="s">
        <v>18628</v>
      </c>
      <c r="C17771" s="359">
        <v>1.7</v>
      </c>
      <c r="D17771" s="357" t="s">
        <v>7402</v>
      </c>
      <c r="E17771" s="357" t="s">
        <v>7402</v>
      </c>
    </row>
    <row r="17772" spans="1:5" ht="15.6">
      <c r="A17772" s="358" t="s">
        <v>18627</v>
      </c>
      <c r="B17772" s="358" t="s">
        <v>18628</v>
      </c>
      <c r="C17772" s="359">
        <v>1.7</v>
      </c>
      <c r="D17772" s="357" t="s">
        <v>7402</v>
      </c>
      <c r="E17772" s="357" t="s">
        <v>7402</v>
      </c>
    </row>
    <row r="17773" spans="1:5" ht="15.6">
      <c r="A17773" s="358" t="s">
        <v>23132</v>
      </c>
      <c r="B17773" s="358" t="s">
        <v>23133</v>
      </c>
      <c r="C17773" s="359">
        <v>1.7</v>
      </c>
      <c r="D17773" s="357" t="s">
        <v>9497</v>
      </c>
      <c r="E17773" s="357" t="s">
        <v>9497</v>
      </c>
    </row>
    <row r="17774" spans="1:5" ht="15.6">
      <c r="A17774" s="358" t="s">
        <v>23132</v>
      </c>
      <c r="B17774" s="358" t="s">
        <v>23133</v>
      </c>
      <c r="C17774" s="359">
        <v>1.7</v>
      </c>
      <c r="D17774" s="357" t="s">
        <v>9497</v>
      </c>
      <c r="E17774" s="357" t="s">
        <v>9497</v>
      </c>
    </row>
    <row r="17775" spans="1:5" ht="15.6">
      <c r="A17775" s="358" t="s">
        <v>32476</v>
      </c>
      <c r="B17775" s="358" t="s">
        <v>32477</v>
      </c>
      <c r="C17775" s="359">
        <v>1.7</v>
      </c>
      <c r="D17775" s="357" t="s">
        <v>32475</v>
      </c>
      <c r="E17775" s="357" t="s">
        <v>32475</v>
      </c>
    </row>
    <row r="17776" spans="1:5" ht="15.6">
      <c r="A17776" s="358" t="s">
        <v>32476</v>
      </c>
      <c r="B17776" s="358" t="s">
        <v>32477</v>
      </c>
      <c r="C17776" s="359">
        <v>1.7</v>
      </c>
      <c r="D17776" s="357" t="s">
        <v>32475</v>
      </c>
      <c r="E17776" s="357" t="s">
        <v>32475</v>
      </c>
    </row>
    <row r="17777" spans="1:5" ht="15.6">
      <c r="A17777" s="358" t="s">
        <v>16720</v>
      </c>
      <c r="B17777" s="358" t="s">
        <v>16721</v>
      </c>
      <c r="C17777" s="359">
        <v>1.7</v>
      </c>
      <c r="D17777" s="357" t="s">
        <v>5573</v>
      </c>
      <c r="E17777" s="357" t="s">
        <v>5573</v>
      </c>
    </row>
    <row r="17778" spans="1:5" ht="15.6">
      <c r="A17778" s="358" t="s">
        <v>16720</v>
      </c>
      <c r="B17778" s="358" t="s">
        <v>16721</v>
      </c>
      <c r="C17778" s="359">
        <v>1.7</v>
      </c>
      <c r="D17778" s="357" t="s">
        <v>5573</v>
      </c>
      <c r="E17778" s="357" t="s">
        <v>5573</v>
      </c>
    </row>
    <row r="17779" spans="1:5" ht="15.6">
      <c r="A17779" s="358" t="s">
        <v>35773</v>
      </c>
      <c r="B17779" s="358" t="s">
        <v>35774</v>
      </c>
      <c r="C17779" s="359">
        <v>1.7</v>
      </c>
      <c r="D17779" s="357" t="s">
        <v>35772</v>
      </c>
      <c r="E17779" s="357" t="s">
        <v>35772</v>
      </c>
    </row>
    <row r="17780" spans="1:5" ht="15.6">
      <c r="A17780" s="358" t="s">
        <v>16847</v>
      </c>
      <c r="B17780" s="358" t="s">
        <v>16848</v>
      </c>
      <c r="C17780" s="359">
        <v>1.7</v>
      </c>
      <c r="D17780" s="357" t="s">
        <v>5666</v>
      </c>
      <c r="E17780" s="357" t="s">
        <v>5666</v>
      </c>
    </row>
    <row r="17781" spans="1:5" ht="15.6">
      <c r="A17781" s="358" t="s">
        <v>38449</v>
      </c>
      <c r="B17781" s="358" t="s">
        <v>38450</v>
      </c>
      <c r="C17781" s="359">
        <v>1.7</v>
      </c>
      <c r="D17781" s="357" t="s">
        <v>38448</v>
      </c>
      <c r="E17781" s="357" t="s">
        <v>38448</v>
      </c>
    </row>
    <row r="17782" spans="1:5" ht="15.6">
      <c r="A17782" s="358" t="s">
        <v>38449</v>
      </c>
      <c r="B17782" s="358" t="s">
        <v>38450</v>
      </c>
      <c r="C17782" s="359">
        <v>1.7</v>
      </c>
      <c r="D17782" s="357" t="s">
        <v>38448</v>
      </c>
      <c r="E17782" s="357" t="s">
        <v>38448</v>
      </c>
    </row>
    <row r="17783" spans="1:5" ht="15.6">
      <c r="A17783" s="358" t="s">
        <v>1626</v>
      </c>
      <c r="B17783" s="358" t="s">
        <v>20770</v>
      </c>
      <c r="C17783" s="359">
        <v>1.7</v>
      </c>
      <c r="D17783" s="357" t="s">
        <v>8263</v>
      </c>
      <c r="E17783" s="357" t="s">
        <v>8263</v>
      </c>
    </row>
    <row r="17784" spans="1:5" ht="15.6">
      <c r="A17784" s="358" t="s">
        <v>21298</v>
      </c>
      <c r="B17784" s="358" t="s">
        <v>21299</v>
      </c>
      <c r="C17784" s="359">
        <v>1.7</v>
      </c>
      <c r="D17784" s="357" t="s">
        <v>8517</v>
      </c>
      <c r="E17784" s="357" t="s">
        <v>8517</v>
      </c>
    </row>
    <row r="17785" spans="1:5" ht="15.6">
      <c r="A17785" s="358" t="s">
        <v>21298</v>
      </c>
      <c r="B17785" s="358" t="s">
        <v>21299</v>
      </c>
      <c r="C17785" s="359">
        <v>1.7</v>
      </c>
      <c r="D17785" s="357" t="s">
        <v>8517</v>
      </c>
      <c r="E17785" s="357" t="s">
        <v>8517</v>
      </c>
    </row>
    <row r="17786" spans="1:5" ht="15.6">
      <c r="A17786" s="358" t="s">
        <v>11266</v>
      </c>
      <c r="B17786" s="358" t="s">
        <v>11267</v>
      </c>
      <c r="C17786" s="359">
        <v>1.7</v>
      </c>
      <c r="D17786" s="357" t="s">
        <v>2313</v>
      </c>
      <c r="E17786" s="357" t="s">
        <v>2313</v>
      </c>
    </row>
    <row r="17787" spans="1:5" ht="15.6">
      <c r="A17787" s="358" t="s">
        <v>10262</v>
      </c>
      <c r="B17787" s="358" t="s">
        <v>61528</v>
      </c>
      <c r="C17787" s="359">
        <v>1.7</v>
      </c>
      <c r="D17787" s="357" t="s">
        <v>61527</v>
      </c>
      <c r="E17787" s="357" t="s">
        <v>61527</v>
      </c>
    </row>
    <row r="17788" spans="1:5" ht="15.6">
      <c r="A17788" s="358" t="s">
        <v>12102</v>
      </c>
      <c r="B17788" s="358" t="s">
        <v>12103</v>
      </c>
      <c r="C17788" s="359">
        <v>1.7</v>
      </c>
      <c r="D17788" s="357" t="s">
        <v>3325</v>
      </c>
      <c r="E17788" s="357" t="s">
        <v>3325</v>
      </c>
    </row>
    <row r="17789" spans="1:5" ht="15.6">
      <c r="A17789" s="358" t="s">
        <v>60097</v>
      </c>
      <c r="B17789" s="358" t="s">
        <v>61530</v>
      </c>
      <c r="C17789" s="359">
        <v>1.7</v>
      </c>
      <c r="D17789" s="357" t="s">
        <v>61529</v>
      </c>
      <c r="E17789" s="357" t="s">
        <v>61529</v>
      </c>
    </row>
    <row r="17790" spans="1:5" ht="15.6">
      <c r="A17790" s="358" t="s">
        <v>31736</v>
      </c>
      <c r="B17790" s="358" t="s">
        <v>31737</v>
      </c>
      <c r="C17790" s="359">
        <v>1.7</v>
      </c>
      <c r="D17790" s="357" t="s">
        <v>31735</v>
      </c>
      <c r="E17790" s="357" t="s">
        <v>31735</v>
      </c>
    </row>
    <row r="17791" spans="1:5" ht="15.6">
      <c r="A17791" s="358" t="s">
        <v>780</v>
      </c>
      <c r="B17791" s="358" t="s">
        <v>780</v>
      </c>
      <c r="C17791" s="359">
        <v>1.7</v>
      </c>
      <c r="D17791" s="357" t="s">
        <v>4902</v>
      </c>
      <c r="E17791" s="357" t="s">
        <v>4902</v>
      </c>
    </row>
    <row r="17792" spans="1:5" ht="15.6">
      <c r="A17792" s="358" t="s">
        <v>780</v>
      </c>
      <c r="B17792" s="358" t="s">
        <v>780</v>
      </c>
      <c r="C17792" s="359">
        <v>1.7</v>
      </c>
      <c r="D17792" s="357" t="s">
        <v>4902</v>
      </c>
      <c r="E17792" s="357" t="s">
        <v>4902</v>
      </c>
    </row>
    <row r="17793" spans="1:5" ht="15.6">
      <c r="A17793" s="358" t="s">
        <v>34086</v>
      </c>
      <c r="B17793" s="358" t="s">
        <v>34087</v>
      </c>
      <c r="C17793" s="359">
        <v>1.7</v>
      </c>
      <c r="D17793" s="357" t="s">
        <v>34085</v>
      </c>
      <c r="E17793" s="357" t="s">
        <v>34085</v>
      </c>
    </row>
    <row r="17794" spans="1:5" ht="15.6">
      <c r="A17794" s="358" t="s">
        <v>17871</v>
      </c>
      <c r="B17794" s="358" t="s">
        <v>17872</v>
      </c>
      <c r="C17794" s="359">
        <v>1.7</v>
      </c>
      <c r="D17794" s="357" t="s">
        <v>6733</v>
      </c>
      <c r="E17794" s="357" t="s">
        <v>6733</v>
      </c>
    </row>
    <row r="17795" spans="1:5" ht="15.6">
      <c r="A17795" s="358" t="s">
        <v>17871</v>
      </c>
      <c r="B17795" s="358" t="s">
        <v>17872</v>
      </c>
      <c r="C17795" s="359">
        <v>1.7</v>
      </c>
      <c r="D17795" s="357" t="s">
        <v>6733</v>
      </c>
      <c r="E17795" s="357" t="s">
        <v>6733</v>
      </c>
    </row>
    <row r="17796" spans="1:5" ht="15.6">
      <c r="A17796" s="358" t="s">
        <v>24834</v>
      </c>
      <c r="B17796" s="358" t="s">
        <v>24835</v>
      </c>
      <c r="C17796" s="359">
        <v>1.7</v>
      </c>
      <c r="D17796" s="357" t="s">
        <v>24833</v>
      </c>
      <c r="E17796" s="357" t="s">
        <v>24833</v>
      </c>
    </row>
    <row r="17797" spans="1:5" ht="15.6">
      <c r="A17797" s="358" t="s">
        <v>24834</v>
      </c>
      <c r="B17797" s="358" t="s">
        <v>24835</v>
      </c>
      <c r="C17797" s="359">
        <v>1.7</v>
      </c>
      <c r="D17797" s="357" t="s">
        <v>24833</v>
      </c>
      <c r="E17797" s="357" t="s">
        <v>24833</v>
      </c>
    </row>
    <row r="17798" spans="1:5" ht="15.6">
      <c r="A17798" s="358" t="s">
        <v>10262</v>
      </c>
      <c r="B17798" s="358" t="s">
        <v>61532</v>
      </c>
      <c r="C17798" s="359">
        <v>1.7</v>
      </c>
      <c r="D17798" s="357" t="s">
        <v>61531</v>
      </c>
      <c r="E17798" s="357" t="s">
        <v>61531</v>
      </c>
    </row>
    <row r="17799" spans="1:5" ht="15.6">
      <c r="A17799" s="358" t="s">
        <v>10262</v>
      </c>
      <c r="B17799" s="358" t="s">
        <v>55844</v>
      </c>
      <c r="C17799" s="359">
        <v>1.7</v>
      </c>
      <c r="D17799" s="357" t="s">
        <v>55843</v>
      </c>
      <c r="E17799" s="357" t="s">
        <v>55843</v>
      </c>
    </row>
    <row r="17800" spans="1:5" ht="15.6">
      <c r="A17800" s="358" t="s">
        <v>38898</v>
      </c>
      <c r="B17800" s="358" t="s">
        <v>38899</v>
      </c>
      <c r="C17800" s="359">
        <v>1.7</v>
      </c>
      <c r="D17800" s="357" t="s">
        <v>38897</v>
      </c>
      <c r="E17800" s="357" t="s">
        <v>38897</v>
      </c>
    </row>
    <row r="17801" spans="1:5" ht="15.6">
      <c r="A17801" s="358" t="s">
        <v>41445</v>
      </c>
      <c r="B17801" s="358" t="s">
        <v>41446</v>
      </c>
      <c r="C17801" s="359">
        <v>1.7</v>
      </c>
      <c r="D17801" s="357" t="s">
        <v>41444</v>
      </c>
      <c r="E17801" s="357" t="s">
        <v>41444</v>
      </c>
    </row>
    <row r="17802" spans="1:5" ht="15.6">
      <c r="A17802" s="358" t="s">
        <v>1662</v>
      </c>
      <c r="B17802" s="358" t="s">
        <v>21283</v>
      </c>
      <c r="C17802" s="359">
        <v>1.7</v>
      </c>
      <c r="D17802" s="357" t="s">
        <v>1661</v>
      </c>
      <c r="E17802" s="357" t="s">
        <v>1661</v>
      </c>
    </row>
    <row r="17803" spans="1:5" ht="15.6">
      <c r="A17803" s="358" t="s">
        <v>1662</v>
      </c>
      <c r="B17803" s="358" t="s">
        <v>21283</v>
      </c>
      <c r="C17803" s="359">
        <v>1.7</v>
      </c>
      <c r="D17803" s="357" t="s">
        <v>1661</v>
      </c>
      <c r="E17803" s="357" t="s">
        <v>1661</v>
      </c>
    </row>
    <row r="17804" spans="1:5" ht="15.6">
      <c r="A17804" s="358" t="s">
        <v>47598</v>
      </c>
      <c r="B17804" s="358" t="s">
        <v>47599</v>
      </c>
      <c r="C17804" s="359">
        <v>1.7</v>
      </c>
      <c r="D17804" s="357" t="s">
        <v>47597</v>
      </c>
      <c r="E17804" s="357" t="s">
        <v>47597</v>
      </c>
    </row>
    <row r="17805" spans="1:5" ht="15.6">
      <c r="A17805" s="358" t="s">
        <v>48636</v>
      </c>
      <c r="B17805" s="358" t="s">
        <v>48637</v>
      </c>
      <c r="C17805" s="359">
        <v>1.7</v>
      </c>
      <c r="D17805" s="357" t="s">
        <v>48635</v>
      </c>
      <c r="E17805" s="357" t="s">
        <v>48635</v>
      </c>
    </row>
    <row r="17806" spans="1:5" ht="15.6">
      <c r="A17806" s="358" t="s">
        <v>22975</v>
      </c>
      <c r="B17806" s="358" t="s">
        <v>22976</v>
      </c>
      <c r="C17806" s="359">
        <v>1.7</v>
      </c>
      <c r="D17806" s="357" t="s">
        <v>22974</v>
      </c>
      <c r="E17806" s="357" t="s">
        <v>22974</v>
      </c>
    </row>
    <row r="17807" spans="1:5" ht="15.6">
      <c r="A17807" s="358" t="s">
        <v>22975</v>
      </c>
      <c r="B17807" s="358" t="s">
        <v>22976</v>
      </c>
      <c r="C17807" s="359">
        <v>1.7</v>
      </c>
      <c r="D17807" s="357" t="s">
        <v>22974</v>
      </c>
      <c r="E17807" s="357" t="s">
        <v>22974</v>
      </c>
    </row>
    <row r="17808" spans="1:5" ht="15.6">
      <c r="A17808" s="358" t="s">
        <v>11795</v>
      </c>
      <c r="B17808" s="358" t="s">
        <v>11796</v>
      </c>
      <c r="C17808" s="359">
        <v>1.7</v>
      </c>
      <c r="D17808" s="357" t="s">
        <v>2999</v>
      </c>
      <c r="E17808" s="357" t="s">
        <v>2999</v>
      </c>
    </row>
    <row r="17809" spans="1:5" ht="15.6">
      <c r="A17809" s="358" t="s">
        <v>1301</v>
      </c>
      <c r="B17809" s="358" t="s">
        <v>18324</v>
      </c>
      <c r="C17809" s="359">
        <v>1.7</v>
      </c>
      <c r="D17809" s="357" t="s">
        <v>7209</v>
      </c>
      <c r="E17809" s="357" t="s">
        <v>7209</v>
      </c>
    </row>
    <row r="17810" spans="1:5" ht="15.6">
      <c r="A17810" s="358" t="s">
        <v>1301</v>
      </c>
      <c r="B17810" s="358" t="s">
        <v>18324</v>
      </c>
      <c r="C17810" s="359">
        <v>1.7</v>
      </c>
      <c r="D17810" s="357" t="s">
        <v>7209</v>
      </c>
      <c r="E17810" s="357" t="s">
        <v>7209</v>
      </c>
    </row>
    <row r="17811" spans="1:5" ht="15.6">
      <c r="A17811" s="358" t="s">
        <v>1301</v>
      </c>
      <c r="B17811" s="358" t="s">
        <v>18324</v>
      </c>
      <c r="C17811" s="359">
        <v>1.7</v>
      </c>
      <c r="D17811" s="357" t="s">
        <v>7209</v>
      </c>
      <c r="E17811" s="357" t="s">
        <v>7209</v>
      </c>
    </row>
    <row r="17812" spans="1:5" ht="15.6">
      <c r="A17812" s="358" t="s">
        <v>1301</v>
      </c>
      <c r="B17812" s="358" t="s">
        <v>18324</v>
      </c>
      <c r="C17812" s="359">
        <v>1.7</v>
      </c>
      <c r="D17812" s="357" t="s">
        <v>7209</v>
      </c>
      <c r="E17812" s="357" t="s">
        <v>7209</v>
      </c>
    </row>
    <row r="17813" spans="1:5" ht="15.6">
      <c r="A17813" s="358" t="s">
        <v>43143</v>
      </c>
      <c r="B17813" s="358" t="s">
        <v>43144</v>
      </c>
      <c r="C17813" s="359">
        <v>1.7</v>
      </c>
      <c r="D17813" s="357" t="s">
        <v>43142</v>
      </c>
      <c r="E17813" s="357" t="s">
        <v>43142</v>
      </c>
    </row>
    <row r="17814" spans="1:5" ht="15.6">
      <c r="A17814" s="358" t="s">
        <v>22311</v>
      </c>
      <c r="B17814" s="358" t="s">
        <v>22312</v>
      </c>
      <c r="C17814" s="359">
        <v>1.7</v>
      </c>
      <c r="D17814" s="357" t="s">
        <v>9076</v>
      </c>
      <c r="E17814" s="357" t="s">
        <v>9076</v>
      </c>
    </row>
    <row r="17815" spans="1:5" ht="15.6">
      <c r="A17815" s="358" t="s">
        <v>52496</v>
      </c>
      <c r="B17815" s="358" t="s">
        <v>52496</v>
      </c>
      <c r="C17815" s="359">
        <v>1.7</v>
      </c>
      <c r="D17815" s="357" t="s">
        <v>52495</v>
      </c>
      <c r="E17815" s="357" t="s">
        <v>52495</v>
      </c>
    </row>
    <row r="17816" spans="1:5" ht="15.6">
      <c r="A17816" s="358" t="s">
        <v>24715</v>
      </c>
      <c r="B17816" s="358" t="s">
        <v>24716</v>
      </c>
      <c r="C17816" s="359">
        <v>1.7</v>
      </c>
      <c r="D17816" s="357" t="s">
        <v>24714</v>
      </c>
      <c r="E17816" s="357" t="s">
        <v>24714</v>
      </c>
    </row>
    <row r="17817" spans="1:5" ht="15.6">
      <c r="A17817" s="358" t="s">
        <v>10976</v>
      </c>
      <c r="B17817" s="358" t="s">
        <v>10977</v>
      </c>
      <c r="C17817" s="359">
        <v>1.7</v>
      </c>
      <c r="D17817" s="357" t="s">
        <v>2818</v>
      </c>
      <c r="E17817" s="357" t="s">
        <v>2818</v>
      </c>
    </row>
    <row r="17818" spans="1:5" ht="15.6">
      <c r="A17818" s="358" t="s">
        <v>12204</v>
      </c>
      <c r="B17818" s="358" t="s">
        <v>12205</v>
      </c>
      <c r="C17818" s="359">
        <v>1.7</v>
      </c>
      <c r="D17818" s="357" t="s">
        <v>3416</v>
      </c>
      <c r="E17818" s="357" t="s">
        <v>3416</v>
      </c>
    </row>
    <row r="17819" spans="1:5" ht="15.6">
      <c r="A17819" s="358" t="s">
        <v>13552</v>
      </c>
      <c r="B17819" s="358" t="s">
        <v>13552</v>
      </c>
      <c r="C17819" s="359">
        <v>1.7</v>
      </c>
      <c r="D17819" s="357" t="s">
        <v>3808</v>
      </c>
      <c r="E17819" s="357" t="s">
        <v>3808</v>
      </c>
    </row>
    <row r="17820" spans="1:5" ht="15.6">
      <c r="A17820" s="358" t="s">
        <v>36652</v>
      </c>
      <c r="B17820" s="358" t="s">
        <v>36653</v>
      </c>
      <c r="C17820" s="359">
        <v>1.7</v>
      </c>
      <c r="D17820" s="357" t="s">
        <v>36651</v>
      </c>
      <c r="E17820" s="357" t="s">
        <v>36651</v>
      </c>
    </row>
    <row r="17821" spans="1:5" ht="15.6">
      <c r="A17821" s="358" t="s">
        <v>16998</v>
      </c>
      <c r="B17821" s="358" t="s">
        <v>16999</v>
      </c>
      <c r="C17821" s="359">
        <v>1.7</v>
      </c>
      <c r="D17821" s="357" t="s">
        <v>5850</v>
      </c>
      <c r="E17821" s="357" t="s">
        <v>5850</v>
      </c>
    </row>
    <row r="17822" spans="1:5" ht="15.6">
      <c r="A17822" s="358" t="s">
        <v>39071</v>
      </c>
      <c r="B17822" s="358" t="s">
        <v>39072</v>
      </c>
      <c r="C17822" s="359">
        <v>1.7</v>
      </c>
      <c r="D17822" s="357" t="s">
        <v>39070</v>
      </c>
      <c r="E17822" s="357" t="s">
        <v>39070</v>
      </c>
    </row>
    <row r="17823" spans="1:5" ht="15.6">
      <c r="A17823" s="358" t="s">
        <v>39071</v>
      </c>
      <c r="B17823" s="358" t="s">
        <v>39072</v>
      </c>
      <c r="C17823" s="359">
        <v>1.7</v>
      </c>
      <c r="D17823" s="357" t="s">
        <v>39070</v>
      </c>
      <c r="E17823" s="357" t="s">
        <v>39070</v>
      </c>
    </row>
    <row r="17824" spans="1:5" ht="15.6">
      <c r="A17824" s="358" t="s">
        <v>19470</v>
      </c>
      <c r="B17824" s="358" t="s">
        <v>19471</v>
      </c>
      <c r="C17824" s="359">
        <v>1.7</v>
      </c>
      <c r="D17824" s="357" t="s">
        <v>7255</v>
      </c>
      <c r="E17824" s="357" t="s">
        <v>7255</v>
      </c>
    </row>
    <row r="17825" spans="1:5" ht="15.6">
      <c r="A17825" s="358" t="s">
        <v>19470</v>
      </c>
      <c r="B17825" s="358" t="s">
        <v>19471</v>
      </c>
      <c r="C17825" s="359">
        <v>1.7</v>
      </c>
      <c r="D17825" s="357" t="s">
        <v>7255</v>
      </c>
      <c r="E17825" s="357" t="s">
        <v>7255</v>
      </c>
    </row>
    <row r="17826" spans="1:5" ht="15.6">
      <c r="A17826" s="358" t="s">
        <v>42383</v>
      </c>
      <c r="B17826" s="358" t="s">
        <v>42384</v>
      </c>
      <c r="C17826" s="359">
        <v>1.7</v>
      </c>
      <c r="D17826" s="357" t="s">
        <v>42382</v>
      </c>
      <c r="E17826" s="357" t="s">
        <v>42382</v>
      </c>
    </row>
    <row r="17827" spans="1:5" ht="15.6">
      <c r="A17827" s="358" t="s">
        <v>20928</v>
      </c>
      <c r="B17827" s="358" t="s">
        <v>20928</v>
      </c>
      <c r="C17827" s="359">
        <v>1.7</v>
      </c>
      <c r="D17827" s="357" t="s">
        <v>8126</v>
      </c>
      <c r="E17827" s="357" t="s">
        <v>8126</v>
      </c>
    </row>
    <row r="17828" spans="1:5" ht="15.6">
      <c r="A17828" s="358" t="s">
        <v>10262</v>
      </c>
      <c r="B17828" s="358" t="s">
        <v>45284</v>
      </c>
      <c r="C17828" s="359">
        <v>1.7</v>
      </c>
      <c r="D17828" s="357" t="s">
        <v>45283</v>
      </c>
      <c r="E17828" s="357" t="s">
        <v>45283</v>
      </c>
    </row>
    <row r="17829" spans="1:5" ht="15.6">
      <c r="A17829" s="358" t="s">
        <v>10262</v>
      </c>
      <c r="B17829" s="358" t="s">
        <v>45284</v>
      </c>
      <c r="C17829" s="359">
        <v>1.7</v>
      </c>
      <c r="D17829" s="357" t="s">
        <v>45283</v>
      </c>
      <c r="E17829" s="357" t="s">
        <v>45283</v>
      </c>
    </row>
    <row r="17830" spans="1:5" ht="15.6">
      <c r="A17830" s="358" t="s">
        <v>28425</v>
      </c>
      <c r="B17830" s="358" t="s">
        <v>28426</v>
      </c>
      <c r="C17830" s="359">
        <v>1.7</v>
      </c>
      <c r="D17830" s="357" t="s">
        <v>28424</v>
      </c>
      <c r="E17830" s="357" t="s">
        <v>28424</v>
      </c>
    </row>
    <row r="17831" spans="1:5" ht="15.6">
      <c r="A17831" s="358" t="s">
        <v>12860</v>
      </c>
      <c r="B17831" s="358" t="s">
        <v>12861</v>
      </c>
      <c r="C17831" s="359">
        <v>1.7</v>
      </c>
      <c r="D17831" s="357" t="s">
        <v>3811</v>
      </c>
      <c r="E17831" s="357" t="s">
        <v>3811</v>
      </c>
    </row>
    <row r="17832" spans="1:5" ht="15.6">
      <c r="A17832" s="358" t="s">
        <v>30543</v>
      </c>
      <c r="B17832" s="358" t="s">
        <v>30544</v>
      </c>
      <c r="C17832" s="359">
        <v>1.7</v>
      </c>
      <c r="D17832" s="357" t="s">
        <v>30542</v>
      </c>
      <c r="E17832" s="357" t="s">
        <v>30542</v>
      </c>
    </row>
    <row r="17833" spans="1:5" ht="15.6">
      <c r="A17833" s="358" t="s">
        <v>34345</v>
      </c>
      <c r="B17833" s="358" t="s">
        <v>34346</v>
      </c>
      <c r="C17833" s="359">
        <v>1.7</v>
      </c>
      <c r="D17833" s="357" t="s">
        <v>34344</v>
      </c>
      <c r="E17833" s="357" t="s">
        <v>34344</v>
      </c>
    </row>
    <row r="17834" spans="1:5" ht="15.6">
      <c r="A17834" s="358" t="s">
        <v>946</v>
      </c>
      <c r="B17834" s="358" t="s">
        <v>16475</v>
      </c>
      <c r="C17834" s="359">
        <v>1.7</v>
      </c>
      <c r="D17834" s="357" t="s">
        <v>5830</v>
      </c>
      <c r="E17834" s="357" t="s">
        <v>5830</v>
      </c>
    </row>
    <row r="17835" spans="1:5" ht="15.6">
      <c r="A17835" s="358" t="s">
        <v>44576</v>
      </c>
      <c r="B17835" s="358" t="s">
        <v>44577</v>
      </c>
      <c r="C17835" s="359">
        <v>1.7</v>
      </c>
      <c r="D17835" s="357" t="s">
        <v>44575</v>
      </c>
      <c r="E17835" s="357" t="s">
        <v>44575</v>
      </c>
    </row>
    <row r="17836" spans="1:5" ht="15.6">
      <c r="A17836" s="358" t="s">
        <v>21062</v>
      </c>
      <c r="B17836" s="358" t="s">
        <v>21063</v>
      </c>
      <c r="C17836" s="359">
        <v>1.7</v>
      </c>
      <c r="D17836" s="357" t="s">
        <v>8345</v>
      </c>
      <c r="E17836" s="357" t="s">
        <v>8345</v>
      </c>
    </row>
    <row r="17837" spans="1:5" ht="15.6">
      <c r="A17837" s="358" t="s">
        <v>21062</v>
      </c>
      <c r="B17837" s="358" t="s">
        <v>21063</v>
      </c>
      <c r="C17837" s="359">
        <v>1.7</v>
      </c>
      <c r="D17837" s="357" t="s">
        <v>8345</v>
      </c>
      <c r="E17837" s="357" t="s">
        <v>8345</v>
      </c>
    </row>
    <row r="17838" spans="1:5" ht="15.6">
      <c r="A17838" s="358" t="s">
        <v>23974</v>
      </c>
      <c r="B17838" s="358" t="s">
        <v>23975</v>
      </c>
      <c r="C17838" s="359">
        <v>1.7</v>
      </c>
      <c r="D17838" s="357" t="s">
        <v>23973</v>
      </c>
      <c r="E17838" s="357" t="s">
        <v>23973</v>
      </c>
    </row>
    <row r="17839" spans="1:5" ht="15.6">
      <c r="A17839" s="358" t="s">
        <v>14035</v>
      </c>
      <c r="B17839" s="358" t="s">
        <v>14036</v>
      </c>
      <c r="C17839" s="359">
        <v>1.7</v>
      </c>
      <c r="D17839" s="357" t="s">
        <v>4275</v>
      </c>
      <c r="E17839" s="357" t="s">
        <v>4275</v>
      </c>
    </row>
    <row r="17840" spans="1:5" ht="15.6">
      <c r="A17840" s="358" t="s">
        <v>38017</v>
      </c>
      <c r="B17840" s="358" t="s">
        <v>38018</v>
      </c>
      <c r="C17840" s="359">
        <v>1.7</v>
      </c>
      <c r="D17840" s="357" t="s">
        <v>38016</v>
      </c>
      <c r="E17840" s="357" t="s">
        <v>38016</v>
      </c>
    </row>
    <row r="17841" spans="1:5" ht="15.6">
      <c r="A17841" s="358" t="s">
        <v>38330</v>
      </c>
      <c r="B17841" s="358" t="s">
        <v>38331</v>
      </c>
      <c r="C17841" s="359">
        <v>1.7</v>
      </c>
      <c r="D17841" s="357" t="s">
        <v>38329</v>
      </c>
      <c r="E17841" s="357" t="s">
        <v>38329</v>
      </c>
    </row>
    <row r="17842" spans="1:5" ht="15.6">
      <c r="A17842" s="358" t="s">
        <v>40334</v>
      </c>
      <c r="B17842" s="358" t="s">
        <v>40335</v>
      </c>
      <c r="C17842" s="359">
        <v>1.7</v>
      </c>
      <c r="D17842" s="357" t="s">
        <v>40333</v>
      </c>
      <c r="E17842" s="357" t="s">
        <v>40333</v>
      </c>
    </row>
    <row r="17843" spans="1:5" ht="15.6">
      <c r="A17843" s="358" t="s">
        <v>42485</v>
      </c>
      <c r="B17843" s="358" t="s">
        <v>42486</v>
      </c>
      <c r="C17843" s="359">
        <v>1.7</v>
      </c>
      <c r="D17843" s="357" t="s">
        <v>42484</v>
      </c>
      <c r="E17843" s="357" t="s">
        <v>42484</v>
      </c>
    </row>
    <row r="17844" spans="1:5" ht="15.6">
      <c r="A17844" s="358" t="s">
        <v>18633</v>
      </c>
      <c r="B17844" s="358" t="s">
        <v>18634</v>
      </c>
      <c r="C17844" s="359">
        <v>1.7</v>
      </c>
      <c r="D17844" s="357" t="s">
        <v>7407</v>
      </c>
      <c r="E17844" s="357" t="s">
        <v>7407</v>
      </c>
    </row>
    <row r="17845" spans="1:5" ht="15.6">
      <c r="A17845" s="358" t="s">
        <v>18633</v>
      </c>
      <c r="B17845" s="358" t="s">
        <v>18634</v>
      </c>
      <c r="C17845" s="359">
        <v>1.7</v>
      </c>
      <c r="D17845" s="357" t="s">
        <v>7407</v>
      </c>
      <c r="E17845" s="357" t="s">
        <v>7407</v>
      </c>
    </row>
    <row r="17846" spans="1:5" ht="15.6">
      <c r="A17846" s="358" t="s">
        <v>18633</v>
      </c>
      <c r="B17846" s="358" t="s">
        <v>18634</v>
      </c>
      <c r="C17846" s="359">
        <v>1.7</v>
      </c>
      <c r="D17846" s="357" t="s">
        <v>7407</v>
      </c>
      <c r="E17846" s="357" t="s">
        <v>7407</v>
      </c>
    </row>
    <row r="17847" spans="1:5" ht="15.6">
      <c r="A17847" s="358" t="s">
        <v>48566</v>
      </c>
      <c r="B17847" s="358" t="s">
        <v>48567</v>
      </c>
      <c r="C17847" s="359">
        <v>1.7</v>
      </c>
      <c r="D17847" s="357" t="s">
        <v>48565</v>
      </c>
      <c r="E17847" s="357" t="s">
        <v>48565</v>
      </c>
    </row>
    <row r="17848" spans="1:5" ht="15.6">
      <c r="A17848" s="358" t="s">
        <v>48796</v>
      </c>
      <c r="B17848" s="358" t="s">
        <v>48797</v>
      </c>
      <c r="C17848" s="359">
        <v>1.7</v>
      </c>
      <c r="D17848" s="357" t="s">
        <v>48795</v>
      </c>
      <c r="E17848" s="357" t="s">
        <v>48795</v>
      </c>
    </row>
    <row r="17849" spans="1:5" ht="15.6">
      <c r="A17849" s="358" t="s">
        <v>12559</v>
      </c>
      <c r="B17849" s="358" t="s">
        <v>12560</v>
      </c>
      <c r="C17849" s="359">
        <v>1.7</v>
      </c>
      <c r="D17849" s="357" t="s">
        <v>3480</v>
      </c>
      <c r="E17849" s="357" t="s">
        <v>3480</v>
      </c>
    </row>
    <row r="17850" spans="1:5" ht="15.6">
      <c r="A17850" s="358" t="s">
        <v>12559</v>
      </c>
      <c r="B17850" s="358" t="s">
        <v>12560</v>
      </c>
      <c r="C17850" s="359">
        <v>1.7</v>
      </c>
      <c r="D17850" s="357" t="s">
        <v>3480</v>
      </c>
      <c r="E17850" s="357" t="s">
        <v>3480</v>
      </c>
    </row>
    <row r="17851" spans="1:5" ht="15.6">
      <c r="A17851" s="358" t="s">
        <v>12559</v>
      </c>
      <c r="B17851" s="358" t="s">
        <v>12560</v>
      </c>
      <c r="C17851" s="359">
        <v>1.7</v>
      </c>
      <c r="D17851" s="357" t="s">
        <v>3480</v>
      </c>
      <c r="E17851" s="357" t="s">
        <v>3480</v>
      </c>
    </row>
    <row r="17852" spans="1:5" ht="15.6">
      <c r="A17852" s="358" t="s">
        <v>12559</v>
      </c>
      <c r="B17852" s="358" t="s">
        <v>12560</v>
      </c>
      <c r="C17852" s="359">
        <v>1.7</v>
      </c>
      <c r="D17852" s="357" t="s">
        <v>3480</v>
      </c>
      <c r="E17852" s="357" t="s">
        <v>3480</v>
      </c>
    </row>
    <row r="17853" spans="1:5" ht="15.6">
      <c r="A17853" s="358" t="s">
        <v>14096</v>
      </c>
      <c r="B17853" s="358" t="s">
        <v>14097</v>
      </c>
      <c r="C17853" s="359">
        <v>1.7</v>
      </c>
      <c r="D17853" s="357" t="s">
        <v>4370</v>
      </c>
      <c r="E17853" s="357" t="s">
        <v>4370</v>
      </c>
    </row>
    <row r="17854" spans="1:5" ht="15.6">
      <c r="A17854" s="358" t="s">
        <v>17083</v>
      </c>
      <c r="B17854" s="358" t="s">
        <v>17084</v>
      </c>
      <c r="C17854" s="359">
        <v>1.7</v>
      </c>
      <c r="D17854" s="357" t="s">
        <v>5911</v>
      </c>
      <c r="E17854" s="357" t="s">
        <v>5911</v>
      </c>
    </row>
    <row r="17855" spans="1:5" ht="15.6">
      <c r="A17855" s="358" t="s">
        <v>10262</v>
      </c>
      <c r="B17855" s="358" t="s">
        <v>54993</v>
      </c>
      <c r="C17855" s="359">
        <v>1.7</v>
      </c>
      <c r="D17855" s="357" t="s">
        <v>54992</v>
      </c>
      <c r="E17855" s="357" t="s">
        <v>54992</v>
      </c>
    </row>
    <row r="17856" spans="1:5" ht="15.6">
      <c r="A17856" s="358" t="s">
        <v>10262</v>
      </c>
      <c r="B17856" s="358" t="s">
        <v>54993</v>
      </c>
      <c r="C17856" s="359">
        <v>1.7</v>
      </c>
      <c r="D17856" s="357" t="s">
        <v>54992</v>
      </c>
      <c r="E17856" s="357" t="s">
        <v>54992</v>
      </c>
    </row>
    <row r="17857" spans="1:5" ht="15.6">
      <c r="A17857" s="358" t="s">
        <v>42258</v>
      </c>
      <c r="B17857" s="358" t="s">
        <v>42259</v>
      </c>
      <c r="C17857" s="359">
        <v>1.7</v>
      </c>
      <c r="D17857" s="357" t="s">
        <v>42257</v>
      </c>
      <c r="E17857" s="357" t="s">
        <v>42257</v>
      </c>
    </row>
    <row r="17858" spans="1:5" ht="15.6">
      <c r="A17858" s="358" t="s">
        <v>42258</v>
      </c>
      <c r="B17858" s="358" t="s">
        <v>42259</v>
      </c>
      <c r="C17858" s="359">
        <v>1.7</v>
      </c>
      <c r="D17858" s="357" t="s">
        <v>42257</v>
      </c>
      <c r="E17858" s="357" t="s">
        <v>42257</v>
      </c>
    </row>
    <row r="17859" spans="1:5" ht="15.6">
      <c r="A17859" s="358" t="s">
        <v>20205</v>
      </c>
      <c r="B17859" s="358" t="s">
        <v>20206</v>
      </c>
      <c r="C17859" s="359">
        <v>1.7</v>
      </c>
      <c r="D17859" s="357" t="s">
        <v>7917</v>
      </c>
      <c r="E17859" s="357" t="s">
        <v>7917</v>
      </c>
    </row>
    <row r="17860" spans="1:5" ht="15.6">
      <c r="A17860" s="358" t="s">
        <v>20205</v>
      </c>
      <c r="B17860" s="358" t="s">
        <v>20206</v>
      </c>
      <c r="C17860" s="359">
        <v>1.7</v>
      </c>
      <c r="D17860" s="357" t="s">
        <v>7917</v>
      </c>
      <c r="E17860" s="357" t="s">
        <v>7917</v>
      </c>
    </row>
    <row r="17861" spans="1:5" ht="15.6">
      <c r="A17861" s="358" t="s">
        <v>20205</v>
      </c>
      <c r="B17861" s="358" t="s">
        <v>20206</v>
      </c>
      <c r="C17861" s="359">
        <v>1.7</v>
      </c>
      <c r="D17861" s="357" t="s">
        <v>7917</v>
      </c>
      <c r="E17861" s="357" t="s">
        <v>7917</v>
      </c>
    </row>
    <row r="17862" spans="1:5" ht="15.6">
      <c r="A17862" s="358" t="s">
        <v>22023</v>
      </c>
      <c r="B17862" s="358" t="s">
        <v>22024</v>
      </c>
      <c r="C17862" s="359">
        <v>1.7</v>
      </c>
      <c r="D17862" s="357" t="s">
        <v>8782</v>
      </c>
      <c r="E17862" s="357" t="s">
        <v>8782</v>
      </c>
    </row>
    <row r="17863" spans="1:5" ht="15.6">
      <c r="A17863" s="358" t="s">
        <v>22023</v>
      </c>
      <c r="B17863" s="358" t="s">
        <v>22024</v>
      </c>
      <c r="C17863" s="359">
        <v>1.7</v>
      </c>
      <c r="D17863" s="357" t="s">
        <v>8782</v>
      </c>
      <c r="E17863" s="357" t="s">
        <v>8782</v>
      </c>
    </row>
    <row r="17864" spans="1:5" ht="15.6">
      <c r="A17864" s="358" t="s">
        <v>22518</v>
      </c>
      <c r="B17864" s="358" t="s">
        <v>22518</v>
      </c>
      <c r="C17864" s="359">
        <v>1.7</v>
      </c>
      <c r="D17864" s="357" t="s">
        <v>9152</v>
      </c>
      <c r="E17864" s="357" t="s">
        <v>9152</v>
      </c>
    </row>
    <row r="17865" spans="1:5" ht="15.6">
      <c r="A17865" s="358" t="s">
        <v>24616</v>
      </c>
      <c r="B17865" s="358" t="s">
        <v>24617</v>
      </c>
      <c r="C17865" s="359">
        <v>1.7</v>
      </c>
      <c r="D17865" s="357" t="s">
        <v>24615</v>
      </c>
      <c r="E17865" s="357" t="s">
        <v>24615</v>
      </c>
    </row>
    <row r="17866" spans="1:5" ht="15.6">
      <c r="A17866" s="358" t="s">
        <v>11926</v>
      </c>
      <c r="B17866" s="358" t="s">
        <v>11927</v>
      </c>
      <c r="C17866" s="359">
        <v>1.7</v>
      </c>
      <c r="D17866" s="357" t="s">
        <v>3195</v>
      </c>
      <c r="E17866" s="357" t="s">
        <v>3195</v>
      </c>
    </row>
    <row r="17867" spans="1:5" ht="15.6">
      <c r="A17867" s="358" t="s">
        <v>13451</v>
      </c>
      <c r="B17867" s="358" t="s">
        <v>13451</v>
      </c>
      <c r="C17867" s="359">
        <v>1.7</v>
      </c>
      <c r="D17867" s="357" t="s">
        <v>3660</v>
      </c>
      <c r="E17867" s="357" t="s">
        <v>3660</v>
      </c>
    </row>
    <row r="17868" spans="1:5" ht="15.6">
      <c r="A17868" s="358" t="s">
        <v>13451</v>
      </c>
      <c r="B17868" s="358" t="s">
        <v>13451</v>
      </c>
      <c r="C17868" s="359">
        <v>1.7</v>
      </c>
      <c r="D17868" s="357" t="s">
        <v>3660</v>
      </c>
      <c r="E17868" s="357" t="s">
        <v>3660</v>
      </c>
    </row>
    <row r="17869" spans="1:5" ht="15.6">
      <c r="A17869" s="358" t="s">
        <v>31066</v>
      </c>
      <c r="B17869" s="358" t="s">
        <v>31067</v>
      </c>
      <c r="C17869" s="359">
        <v>1.7</v>
      </c>
      <c r="D17869" s="357" t="s">
        <v>31065</v>
      </c>
      <c r="E17869" s="357" t="s">
        <v>31065</v>
      </c>
    </row>
    <row r="17870" spans="1:5" ht="15.6">
      <c r="A17870" s="358" t="s">
        <v>15799</v>
      </c>
      <c r="B17870" s="358" t="s">
        <v>15800</v>
      </c>
      <c r="C17870" s="359">
        <v>1.7</v>
      </c>
      <c r="D17870" s="357" t="s">
        <v>5334</v>
      </c>
      <c r="E17870" s="357" t="s">
        <v>5334</v>
      </c>
    </row>
    <row r="17871" spans="1:5" ht="15.6">
      <c r="A17871" s="358" t="s">
        <v>15799</v>
      </c>
      <c r="B17871" s="358" t="s">
        <v>15800</v>
      </c>
      <c r="C17871" s="359">
        <v>1.7</v>
      </c>
      <c r="D17871" s="357" t="s">
        <v>5334</v>
      </c>
      <c r="E17871" s="357" t="s">
        <v>5334</v>
      </c>
    </row>
    <row r="17872" spans="1:5" ht="15.6">
      <c r="A17872" s="358" t="s">
        <v>36547</v>
      </c>
      <c r="B17872" s="358" t="s">
        <v>36548</v>
      </c>
      <c r="C17872" s="359">
        <v>1.7</v>
      </c>
      <c r="D17872" s="357" t="s">
        <v>36546</v>
      </c>
      <c r="E17872" s="357" t="s">
        <v>36546</v>
      </c>
    </row>
    <row r="17873" spans="1:5" ht="15.6">
      <c r="A17873" s="358" t="s">
        <v>36547</v>
      </c>
      <c r="B17873" s="358" t="s">
        <v>36548</v>
      </c>
      <c r="C17873" s="359">
        <v>1.7</v>
      </c>
      <c r="D17873" s="357" t="s">
        <v>36546</v>
      </c>
      <c r="E17873" s="357" t="s">
        <v>36546</v>
      </c>
    </row>
    <row r="17874" spans="1:5" ht="15.6">
      <c r="A17874" s="358" t="s">
        <v>43211</v>
      </c>
      <c r="B17874" s="358" t="s">
        <v>43212</v>
      </c>
      <c r="C17874" s="359">
        <v>1.7</v>
      </c>
      <c r="D17874" s="357" t="s">
        <v>43210</v>
      </c>
      <c r="E17874" s="357" t="s">
        <v>43210</v>
      </c>
    </row>
    <row r="17875" spans="1:5" ht="15.6">
      <c r="A17875" s="358" t="s">
        <v>43211</v>
      </c>
      <c r="B17875" s="358" t="s">
        <v>43212</v>
      </c>
      <c r="C17875" s="359">
        <v>1.7</v>
      </c>
      <c r="D17875" s="357" t="s">
        <v>43210</v>
      </c>
      <c r="E17875" s="357" t="s">
        <v>43210</v>
      </c>
    </row>
    <row r="17876" spans="1:5" ht="15.6">
      <c r="A17876" s="358" t="s">
        <v>49446</v>
      </c>
      <c r="B17876" s="358" t="s">
        <v>49447</v>
      </c>
      <c r="C17876" s="359">
        <v>1.7</v>
      </c>
      <c r="D17876" s="357" t="s">
        <v>49445</v>
      </c>
      <c r="E17876" s="357" t="s">
        <v>49445</v>
      </c>
    </row>
    <row r="17877" spans="1:5" ht="15.6">
      <c r="A17877" s="358" t="s">
        <v>52933</v>
      </c>
      <c r="B17877" s="358" t="s">
        <v>52933</v>
      </c>
      <c r="C17877" s="359">
        <v>1.7</v>
      </c>
      <c r="D17877" s="357" t="s">
        <v>52932</v>
      </c>
      <c r="E17877" s="357" t="s">
        <v>52932</v>
      </c>
    </row>
    <row r="17878" spans="1:5" ht="15.6">
      <c r="A17878" s="358" t="s">
        <v>304</v>
      </c>
      <c r="B17878" s="358" t="s">
        <v>11969</v>
      </c>
      <c r="C17878" s="359">
        <v>1.7</v>
      </c>
      <c r="D17878" s="357" t="s">
        <v>3204</v>
      </c>
      <c r="E17878" s="357" t="s">
        <v>3204</v>
      </c>
    </row>
    <row r="17879" spans="1:5" ht="15.6">
      <c r="A17879" s="358" t="s">
        <v>304</v>
      </c>
      <c r="B17879" s="358" t="s">
        <v>11969</v>
      </c>
      <c r="C17879" s="359">
        <v>1.7</v>
      </c>
      <c r="D17879" s="357" t="s">
        <v>3204</v>
      </c>
      <c r="E17879" s="357" t="s">
        <v>3204</v>
      </c>
    </row>
    <row r="17880" spans="1:5" ht="15.6">
      <c r="A17880" s="358" t="s">
        <v>304</v>
      </c>
      <c r="B17880" s="358" t="s">
        <v>11969</v>
      </c>
      <c r="C17880" s="359">
        <v>1.7</v>
      </c>
      <c r="D17880" s="357" t="s">
        <v>3204</v>
      </c>
      <c r="E17880" s="357" t="s">
        <v>3204</v>
      </c>
    </row>
    <row r="17881" spans="1:5" ht="15.6">
      <c r="A17881" s="358" t="s">
        <v>304</v>
      </c>
      <c r="B17881" s="358" t="s">
        <v>11969</v>
      </c>
      <c r="C17881" s="359">
        <v>1.7</v>
      </c>
      <c r="D17881" s="357" t="s">
        <v>3204</v>
      </c>
      <c r="E17881" s="357" t="s">
        <v>3204</v>
      </c>
    </row>
    <row r="17882" spans="1:5" ht="15.6">
      <c r="A17882" s="358" t="s">
        <v>10262</v>
      </c>
      <c r="B17882" s="358" t="s">
        <v>27404</v>
      </c>
      <c r="C17882" s="359">
        <v>1.7</v>
      </c>
      <c r="D17882" s="357" t="s">
        <v>27403</v>
      </c>
      <c r="E17882" s="357" t="s">
        <v>27403</v>
      </c>
    </row>
    <row r="17883" spans="1:5" ht="15.6">
      <c r="A17883" s="358" t="s">
        <v>563</v>
      </c>
      <c r="B17883" s="358" t="s">
        <v>13195</v>
      </c>
      <c r="C17883" s="359">
        <v>1.7</v>
      </c>
      <c r="D17883" s="357" t="s">
        <v>4101</v>
      </c>
      <c r="E17883" s="357" t="s">
        <v>4101</v>
      </c>
    </row>
    <row r="17884" spans="1:5" ht="15.6">
      <c r="A17884" s="358" t="s">
        <v>563</v>
      </c>
      <c r="B17884" s="358" t="s">
        <v>13195</v>
      </c>
      <c r="C17884" s="359">
        <v>1.7</v>
      </c>
      <c r="D17884" s="357" t="s">
        <v>4101</v>
      </c>
      <c r="E17884" s="357" t="s">
        <v>4101</v>
      </c>
    </row>
    <row r="17885" spans="1:5" ht="15.6">
      <c r="A17885" s="358" t="s">
        <v>39602</v>
      </c>
      <c r="B17885" s="358" t="s">
        <v>39603</v>
      </c>
      <c r="C17885" s="359">
        <v>1.7</v>
      </c>
      <c r="D17885" s="357" t="s">
        <v>39601</v>
      </c>
      <c r="E17885" s="357" t="s">
        <v>39601</v>
      </c>
    </row>
    <row r="17886" spans="1:5" ht="15.6">
      <c r="A17886" s="358" t="s">
        <v>39602</v>
      </c>
      <c r="B17886" s="358" t="s">
        <v>39603</v>
      </c>
      <c r="C17886" s="359">
        <v>1.7</v>
      </c>
      <c r="D17886" s="357" t="s">
        <v>39601</v>
      </c>
      <c r="E17886" s="357" t="s">
        <v>39601</v>
      </c>
    </row>
    <row r="17887" spans="1:5" ht="15.6">
      <c r="A17887" s="358" t="s">
        <v>18251</v>
      </c>
      <c r="B17887" s="358" t="s">
        <v>18252</v>
      </c>
      <c r="C17887" s="359">
        <v>1.7</v>
      </c>
      <c r="D17887" s="357" t="s">
        <v>7129</v>
      </c>
      <c r="E17887" s="357" t="s">
        <v>7129</v>
      </c>
    </row>
    <row r="17888" spans="1:5" ht="15.6">
      <c r="A17888" s="358" t="s">
        <v>18251</v>
      </c>
      <c r="B17888" s="358" t="s">
        <v>18252</v>
      </c>
      <c r="C17888" s="359">
        <v>1.7</v>
      </c>
      <c r="D17888" s="357" t="s">
        <v>7129</v>
      </c>
      <c r="E17888" s="357" t="s">
        <v>7129</v>
      </c>
    </row>
    <row r="17889" spans="1:5" ht="15.6">
      <c r="A17889" s="358" t="s">
        <v>42324</v>
      </c>
      <c r="B17889" s="358" t="s">
        <v>42325</v>
      </c>
      <c r="C17889" s="359">
        <v>1.7</v>
      </c>
      <c r="D17889" s="357" t="s">
        <v>42323</v>
      </c>
      <c r="E17889" s="357" t="s">
        <v>42323</v>
      </c>
    </row>
    <row r="17890" spans="1:5" ht="15.6">
      <c r="A17890" s="358" t="s">
        <v>1760</v>
      </c>
      <c r="B17890" s="358" t="s">
        <v>21568</v>
      </c>
      <c r="C17890" s="359">
        <v>1.7</v>
      </c>
      <c r="D17890" s="357" t="s">
        <v>8748</v>
      </c>
      <c r="E17890" s="357" t="s">
        <v>8748</v>
      </c>
    </row>
    <row r="17891" spans="1:5" ht="15.6">
      <c r="A17891" s="358" t="s">
        <v>1760</v>
      </c>
      <c r="B17891" s="358" t="s">
        <v>21568</v>
      </c>
      <c r="C17891" s="359">
        <v>1.7</v>
      </c>
      <c r="D17891" s="357" t="s">
        <v>8748</v>
      </c>
      <c r="E17891" s="357" t="s">
        <v>8748</v>
      </c>
    </row>
    <row r="17892" spans="1:5" ht="15.6">
      <c r="A17892" s="358" t="s">
        <v>22031</v>
      </c>
      <c r="B17892" s="358" t="s">
        <v>22032</v>
      </c>
      <c r="C17892" s="359">
        <v>1.7</v>
      </c>
      <c r="D17892" s="357" t="s">
        <v>8775</v>
      </c>
      <c r="E17892" s="357" t="s">
        <v>8775</v>
      </c>
    </row>
    <row r="17893" spans="1:5" ht="15.6">
      <c r="A17893" s="358" t="s">
        <v>1951</v>
      </c>
      <c r="B17893" s="358" t="s">
        <v>10262</v>
      </c>
      <c r="C17893" s="359">
        <v>1.7</v>
      </c>
      <c r="D17893" s="357" t="s">
        <v>1950</v>
      </c>
      <c r="E17893" s="357" t="s">
        <v>1950</v>
      </c>
    </row>
    <row r="17894" spans="1:5" ht="15.6">
      <c r="A17894" s="358" t="s">
        <v>10618</v>
      </c>
      <c r="B17894" s="358" t="s">
        <v>10619</v>
      </c>
      <c r="C17894" s="359">
        <v>1.7</v>
      </c>
      <c r="D17894" s="357" t="s">
        <v>2514</v>
      </c>
      <c r="E17894" s="357" t="s">
        <v>2514</v>
      </c>
    </row>
    <row r="17895" spans="1:5" ht="15.6">
      <c r="A17895" s="358" t="s">
        <v>25208</v>
      </c>
      <c r="B17895" s="358" t="s">
        <v>25208</v>
      </c>
      <c r="C17895" s="359">
        <v>1.7</v>
      </c>
      <c r="D17895" s="357" t="s">
        <v>25207</v>
      </c>
      <c r="E17895" s="357" t="s">
        <v>25207</v>
      </c>
    </row>
    <row r="17896" spans="1:5" ht="15.6">
      <c r="A17896" s="358" t="s">
        <v>28410</v>
      </c>
      <c r="B17896" s="358" t="s">
        <v>28411</v>
      </c>
      <c r="C17896" s="359">
        <v>1.7</v>
      </c>
      <c r="D17896" s="357" t="s">
        <v>28409</v>
      </c>
      <c r="E17896" s="357" t="s">
        <v>28409</v>
      </c>
    </row>
    <row r="17897" spans="1:5" ht="15.6">
      <c r="A17897" s="358" t="s">
        <v>61534</v>
      </c>
      <c r="B17897" s="358" t="s">
        <v>61535</v>
      </c>
      <c r="C17897" s="359">
        <v>1.7</v>
      </c>
      <c r="D17897" s="357" t="s">
        <v>61533</v>
      </c>
      <c r="E17897" s="357" t="s">
        <v>61533</v>
      </c>
    </row>
    <row r="17898" spans="1:5" ht="15.6">
      <c r="A17898" s="358" t="s">
        <v>895</v>
      </c>
      <c r="B17898" s="358" t="s">
        <v>16160</v>
      </c>
      <c r="C17898" s="359">
        <v>1.7</v>
      </c>
      <c r="D17898" s="357" t="s">
        <v>5544</v>
      </c>
      <c r="E17898" s="357" t="s">
        <v>5544</v>
      </c>
    </row>
    <row r="17899" spans="1:5" ht="15.6">
      <c r="A17899" s="358" t="s">
        <v>37911</v>
      </c>
      <c r="B17899" s="358" t="s">
        <v>37912</v>
      </c>
      <c r="C17899" s="359">
        <v>1.7</v>
      </c>
      <c r="D17899" s="357" t="s">
        <v>37910</v>
      </c>
      <c r="E17899" s="357" t="s">
        <v>37910</v>
      </c>
    </row>
    <row r="17900" spans="1:5" ht="15.6">
      <c r="A17900" s="358" t="s">
        <v>41106</v>
      </c>
      <c r="B17900" s="358" t="s">
        <v>41107</v>
      </c>
      <c r="C17900" s="359">
        <v>1.7</v>
      </c>
      <c r="D17900" s="357" t="s">
        <v>41105</v>
      </c>
      <c r="E17900" s="357" t="s">
        <v>41105</v>
      </c>
    </row>
    <row r="17901" spans="1:5" ht="15.6">
      <c r="A17901" s="358" t="s">
        <v>41106</v>
      </c>
      <c r="B17901" s="358" t="s">
        <v>41107</v>
      </c>
      <c r="C17901" s="359">
        <v>1.7</v>
      </c>
      <c r="D17901" s="357" t="s">
        <v>41105</v>
      </c>
      <c r="E17901" s="357" t="s">
        <v>41105</v>
      </c>
    </row>
    <row r="17902" spans="1:5" ht="15.6">
      <c r="A17902" s="358" t="s">
        <v>44048</v>
      </c>
      <c r="B17902" s="358" t="s">
        <v>44049</v>
      </c>
      <c r="C17902" s="359">
        <v>1.7</v>
      </c>
      <c r="D17902" s="357" t="s">
        <v>44047</v>
      </c>
      <c r="E17902" s="357" t="s">
        <v>44047</v>
      </c>
    </row>
    <row r="17903" spans="1:5" ht="15.6">
      <c r="A17903" s="358" t="s">
        <v>12405</v>
      </c>
      <c r="B17903" s="358" t="s">
        <v>12406</v>
      </c>
      <c r="C17903" s="359">
        <v>1.7</v>
      </c>
      <c r="D17903" s="357" t="s">
        <v>3351</v>
      </c>
      <c r="E17903" s="357" t="s">
        <v>3351</v>
      </c>
    </row>
    <row r="17904" spans="1:5" ht="15.6">
      <c r="A17904" s="358" t="s">
        <v>12405</v>
      </c>
      <c r="B17904" s="358" t="s">
        <v>12406</v>
      </c>
      <c r="C17904" s="359">
        <v>1.7</v>
      </c>
      <c r="D17904" s="357" t="s">
        <v>3351</v>
      </c>
      <c r="E17904" s="357" t="s">
        <v>3351</v>
      </c>
    </row>
    <row r="17905" spans="1:5" ht="15.6">
      <c r="A17905" s="358" t="s">
        <v>27723</v>
      </c>
      <c r="B17905" s="358" t="s">
        <v>27724</v>
      </c>
      <c r="C17905" s="359">
        <v>1.7</v>
      </c>
      <c r="D17905" s="357" t="s">
        <v>27722</v>
      </c>
      <c r="E17905" s="357" t="s">
        <v>27722</v>
      </c>
    </row>
    <row r="17906" spans="1:5" ht="15.6">
      <c r="A17906" s="358" t="s">
        <v>30479</v>
      </c>
      <c r="B17906" s="358" t="s">
        <v>54849</v>
      </c>
      <c r="C17906" s="359">
        <v>1.7</v>
      </c>
      <c r="D17906" s="357" t="s">
        <v>30478</v>
      </c>
      <c r="E17906" s="357" t="s">
        <v>30478</v>
      </c>
    </row>
    <row r="17907" spans="1:5" ht="15.6">
      <c r="A17907" s="358" t="s">
        <v>31839</v>
      </c>
      <c r="B17907" s="358" t="s">
        <v>31840</v>
      </c>
      <c r="C17907" s="359">
        <v>1.7</v>
      </c>
      <c r="D17907" s="357" t="s">
        <v>31838</v>
      </c>
      <c r="E17907" s="357" t="s">
        <v>31838</v>
      </c>
    </row>
    <row r="17908" spans="1:5" ht="15.6">
      <c r="A17908" s="358" t="s">
        <v>31839</v>
      </c>
      <c r="B17908" s="358" t="s">
        <v>31840</v>
      </c>
      <c r="C17908" s="359">
        <v>1.7</v>
      </c>
      <c r="D17908" s="357" t="s">
        <v>31838</v>
      </c>
      <c r="E17908" s="357" t="s">
        <v>31838</v>
      </c>
    </row>
    <row r="17909" spans="1:5" ht="15.6">
      <c r="A17909" s="358" t="s">
        <v>38733</v>
      </c>
      <c r="B17909" s="358" t="s">
        <v>38734</v>
      </c>
      <c r="C17909" s="359">
        <v>1.7</v>
      </c>
      <c r="D17909" s="357" t="s">
        <v>38732</v>
      </c>
      <c r="E17909" s="357" t="s">
        <v>38732</v>
      </c>
    </row>
    <row r="17910" spans="1:5" ht="15.6">
      <c r="A17910" s="358" t="s">
        <v>17393</v>
      </c>
      <c r="B17910" s="358" t="s">
        <v>17394</v>
      </c>
      <c r="C17910" s="359">
        <v>1.7</v>
      </c>
      <c r="D17910" s="357" t="s">
        <v>6239</v>
      </c>
      <c r="E17910" s="357" t="s">
        <v>6239</v>
      </c>
    </row>
    <row r="17911" spans="1:5" ht="15.6">
      <c r="A17911" s="358" t="s">
        <v>19858</v>
      </c>
      <c r="B17911" s="358" t="s">
        <v>19859</v>
      </c>
      <c r="C17911" s="359">
        <v>1.7</v>
      </c>
      <c r="D17911" s="357" t="s">
        <v>7581</v>
      </c>
      <c r="E17911" s="357" t="s">
        <v>7581</v>
      </c>
    </row>
    <row r="17912" spans="1:5" ht="15.6">
      <c r="A17912" s="358" t="s">
        <v>19858</v>
      </c>
      <c r="B17912" s="358" t="s">
        <v>19859</v>
      </c>
      <c r="C17912" s="359">
        <v>1.7</v>
      </c>
      <c r="D17912" s="357" t="s">
        <v>7581</v>
      </c>
      <c r="E17912" s="357" t="s">
        <v>7581</v>
      </c>
    </row>
    <row r="17913" spans="1:5" ht="15.6">
      <c r="A17913" s="358" t="s">
        <v>23019</v>
      </c>
      <c r="B17913" s="358" t="s">
        <v>23020</v>
      </c>
      <c r="C17913" s="359">
        <v>1.7</v>
      </c>
      <c r="D17913" s="357" t="s">
        <v>9315</v>
      </c>
      <c r="E17913" s="357" t="s">
        <v>9315</v>
      </c>
    </row>
    <row r="17914" spans="1:5" ht="15.6">
      <c r="A17914" s="358" t="s">
        <v>22740</v>
      </c>
      <c r="B17914" s="358" t="s">
        <v>22741</v>
      </c>
      <c r="C17914" s="359">
        <v>1.7</v>
      </c>
      <c r="D17914" s="357" t="s">
        <v>9377</v>
      </c>
      <c r="E17914" s="357" t="s">
        <v>9377</v>
      </c>
    </row>
    <row r="17915" spans="1:5" ht="15.6">
      <c r="A17915" s="358" t="s">
        <v>11708</v>
      </c>
      <c r="B17915" s="358" t="s">
        <v>11709</v>
      </c>
      <c r="C17915" s="359">
        <v>1.7</v>
      </c>
      <c r="D17915" s="357" t="s">
        <v>2910</v>
      </c>
      <c r="E17915" s="357" t="s">
        <v>2910</v>
      </c>
    </row>
    <row r="17916" spans="1:5" ht="15.6">
      <c r="A17916" s="358" t="s">
        <v>11708</v>
      </c>
      <c r="B17916" s="358" t="s">
        <v>11709</v>
      </c>
      <c r="C17916" s="359">
        <v>1.7</v>
      </c>
      <c r="D17916" s="357" t="s">
        <v>2910</v>
      </c>
      <c r="E17916" s="357" t="s">
        <v>2910</v>
      </c>
    </row>
    <row r="17917" spans="1:5" ht="15.6">
      <c r="A17917" s="358" t="s">
        <v>15073</v>
      </c>
      <c r="B17917" s="358" t="s">
        <v>15073</v>
      </c>
      <c r="C17917" s="359">
        <v>1.7</v>
      </c>
      <c r="D17917" s="357" t="s">
        <v>10097</v>
      </c>
      <c r="E17917" s="357" t="s">
        <v>10097</v>
      </c>
    </row>
    <row r="17918" spans="1:5" ht="15.6">
      <c r="A17918" s="358" t="s">
        <v>15073</v>
      </c>
      <c r="B17918" s="358" t="s">
        <v>15073</v>
      </c>
      <c r="C17918" s="359">
        <v>1.7</v>
      </c>
      <c r="D17918" s="357" t="s">
        <v>10097</v>
      </c>
      <c r="E17918" s="357" t="s">
        <v>10097</v>
      </c>
    </row>
    <row r="17919" spans="1:5" ht="15.6">
      <c r="A17919" s="358" t="s">
        <v>16143</v>
      </c>
      <c r="B17919" s="358" t="s">
        <v>16144</v>
      </c>
      <c r="C17919" s="359">
        <v>1.7</v>
      </c>
      <c r="D17919" s="357" t="s">
        <v>5531</v>
      </c>
      <c r="E17919" s="357" t="s">
        <v>5531</v>
      </c>
    </row>
    <row r="17920" spans="1:5" ht="15.6">
      <c r="A17920" s="358" t="s">
        <v>17115</v>
      </c>
      <c r="B17920" s="358" t="s">
        <v>17116</v>
      </c>
      <c r="C17920" s="359">
        <v>1.7</v>
      </c>
      <c r="D17920" s="357" t="s">
        <v>6013</v>
      </c>
      <c r="E17920" s="357" t="s">
        <v>6013</v>
      </c>
    </row>
    <row r="17921" spans="1:5" ht="15.6">
      <c r="A17921" s="358" t="s">
        <v>38822</v>
      </c>
      <c r="B17921" s="358" t="s">
        <v>38823</v>
      </c>
      <c r="C17921" s="359">
        <v>1.7</v>
      </c>
      <c r="D17921" s="357" t="s">
        <v>38821</v>
      </c>
      <c r="E17921" s="357" t="s">
        <v>38821</v>
      </c>
    </row>
    <row r="17922" spans="1:5" ht="15.6">
      <c r="A17922" s="358" t="s">
        <v>38822</v>
      </c>
      <c r="B17922" s="358" t="s">
        <v>38823</v>
      </c>
      <c r="C17922" s="359">
        <v>1.7</v>
      </c>
      <c r="D17922" s="357" t="s">
        <v>38821</v>
      </c>
      <c r="E17922" s="357" t="s">
        <v>38821</v>
      </c>
    </row>
    <row r="17923" spans="1:5" ht="15.6">
      <c r="A17923" s="358" t="s">
        <v>54860</v>
      </c>
      <c r="B17923" s="358" t="s">
        <v>54861</v>
      </c>
      <c r="C17923" s="359">
        <v>1.7</v>
      </c>
      <c r="D17923" s="357" t="s">
        <v>54859</v>
      </c>
      <c r="E17923" s="357" t="s">
        <v>54859</v>
      </c>
    </row>
    <row r="17924" spans="1:5" ht="15.6">
      <c r="A17924" s="358" t="s">
        <v>1155</v>
      </c>
      <c r="B17924" s="358" t="s">
        <v>17845</v>
      </c>
      <c r="C17924" s="359">
        <v>1.7</v>
      </c>
      <c r="D17924" s="357" t="s">
        <v>6700</v>
      </c>
      <c r="E17924" s="357" t="s">
        <v>6700</v>
      </c>
    </row>
    <row r="17925" spans="1:5" ht="15.6">
      <c r="A17925" s="358" t="s">
        <v>1155</v>
      </c>
      <c r="B17925" s="358" t="s">
        <v>17845</v>
      </c>
      <c r="C17925" s="359">
        <v>1.7</v>
      </c>
      <c r="D17925" s="357" t="s">
        <v>6700</v>
      </c>
      <c r="E17925" s="357" t="s">
        <v>6700</v>
      </c>
    </row>
    <row r="17926" spans="1:5" ht="15.6">
      <c r="A17926" s="358" t="s">
        <v>45863</v>
      </c>
      <c r="B17926" s="358" t="s">
        <v>45863</v>
      </c>
      <c r="C17926" s="359">
        <v>1.7</v>
      </c>
      <c r="D17926" s="357" t="s">
        <v>45862</v>
      </c>
      <c r="E17926" s="357" t="s">
        <v>45862</v>
      </c>
    </row>
    <row r="17927" spans="1:5" ht="15.6">
      <c r="A17927" s="358" t="s">
        <v>23814</v>
      </c>
      <c r="B17927" s="358" t="s">
        <v>10262</v>
      </c>
      <c r="C17927" s="359">
        <v>1.7</v>
      </c>
      <c r="D17927" s="357" t="s">
        <v>9871</v>
      </c>
      <c r="E17927" s="357" t="s">
        <v>9871</v>
      </c>
    </row>
    <row r="17928" spans="1:5" ht="15.6">
      <c r="A17928" s="358" t="s">
        <v>10262</v>
      </c>
      <c r="B17928" s="358" t="s">
        <v>30373</v>
      </c>
      <c r="C17928" s="359">
        <v>1.7</v>
      </c>
      <c r="D17928" s="357" t="s">
        <v>30372</v>
      </c>
      <c r="E17928" s="357" t="s">
        <v>30372</v>
      </c>
    </row>
    <row r="17929" spans="1:5" ht="15.6">
      <c r="A17929" s="358" t="s">
        <v>10262</v>
      </c>
      <c r="B17929" s="358" t="s">
        <v>61537</v>
      </c>
      <c r="C17929" s="359">
        <v>1.7</v>
      </c>
      <c r="D17929" s="357" t="s">
        <v>61536</v>
      </c>
      <c r="E17929" s="357" t="s">
        <v>61536</v>
      </c>
    </row>
    <row r="17930" spans="1:5" ht="15.6">
      <c r="A17930" s="358" t="s">
        <v>19077</v>
      </c>
      <c r="B17930" s="358" t="s">
        <v>10262</v>
      </c>
      <c r="C17930" s="359">
        <v>1.7</v>
      </c>
      <c r="D17930" s="357" t="s">
        <v>6658</v>
      </c>
      <c r="E17930" s="357" t="s">
        <v>6658</v>
      </c>
    </row>
    <row r="17931" spans="1:5" ht="15.6">
      <c r="A17931" s="358" t="s">
        <v>17857</v>
      </c>
      <c r="B17931" s="358" t="s">
        <v>17858</v>
      </c>
      <c r="C17931" s="359">
        <v>1.7</v>
      </c>
      <c r="D17931" s="357" t="s">
        <v>6714</v>
      </c>
      <c r="E17931" s="357" t="s">
        <v>6714</v>
      </c>
    </row>
    <row r="17932" spans="1:5" ht="15.6">
      <c r="A17932" s="358" t="s">
        <v>17857</v>
      </c>
      <c r="B17932" s="358" t="s">
        <v>17858</v>
      </c>
      <c r="C17932" s="359">
        <v>1.7</v>
      </c>
      <c r="D17932" s="357" t="s">
        <v>6714</v>
      </c>
      <c r="E17932" s="357" t="s">
        <v>6714</v>
      </c>
    </row>
    <row r="17933" spans="1:5" ht="15.6">
      <c r="A17933" s="358" t="s">
        <v>40773</v>
      </c>
      <c r="B17933" s="358" t="s">
        <v>40774</v>
      </c>
      <c r="C17933" s="359">
        <v>1.7</v>
      </c>
      <c r="D17933" s="357" t="s">
        <v>40772</v>
      </c>
      <c r="E17933" s="357" t="s">
        <v>40772</v>
      </c>
    </row>
    <row r="17934" spans="1:5" ht="15.6">
      <c r="A17934" s="358" t="s">
        <v>10262</v>
      </c>
      <c r="B17934" s="358" t="s">
        <v>42147</v>
      </c>
      <c r="C17934" s="359">
        <v>1.7</v>
      </c>
      <c r="D17934" s="357" t="s">
        <v>42146</v>
      </c>
      <c r="E17934" s="357" t="s">
        <v>42146</v>
      </c>
    </row>
    <row r="17935" spans="1:5" ht="15.6">
      <c r="A17935" s="358" t="s">
        <v>42317</v>
      </c>
      <c r="B17935" s="358" t="s">
        <v>42317</v>
      </c>
      <c r="C17935" s="359">
        <v>1.7</v>
      </c>
      <c r="D17935" s="357" t="s">
        <v>42316</v>
      </c>
      <c r="E17935" s="357" t="s">
        <v>42316</v>
      </c>
    </row>
    <row r="17936" spans="1:5" ht="15.6">
      <c r="A17936" s="358" t="s">
        <v>20413</v>
      </c>
      <c r="B17936" s="358" t="s">
        <v>20414</v>
      </c>
      <c r="C17936" s="359">
        <v>1.7</v>
      </c>
      <c r="D17936" s="357" t="s">
        <v>7790</v>
      </c>
      <c r="E17936" s="357" t="s">
        <v>7790</v>
      </c>
    </row>
    <row r="17937" spans="1:5" ht="15.6">
      <c r="A17937" s="358" t="s">
        <v>20413</v>
      </c>
      <c r="B17937" s="358" t="s">
        <v>20414</v>
      </c>
      <c r="C17937" s="359">
        <v>1.7</v>
      </c>
      <c r="D17937" s="357" t="s">
        <v>7790</v>
      </c>
      <c r="E17937" s="357" t="s">
        <v>7790</v>
      </c>
    </row>
    <row r="17938" spans="1:5" ht="15.6">
      <c r="A17938" s="358" t="s">
        <v>46166</v>
      </c>
      <c r="B17938" s="358" t="s">
        <v>46167</v>
      </c>
      <c r="C17938" s="359">
        <v>1.7</v>
      </c>
      <c r="D17938" s="357" t="s">
        <v>46165</v>
      </c>
      <c r="E17938" s="357" t="s">
        <v>46165</v>
      </c>
    </row>
    <row r="17939" spans="1:5" ht="15.6">
      <c r="A17939" s="358" t="s">
        <v>48323</v>
      </c>
      <c r="B17939" s="358" t="s">
        <v>48324</v>
      </c>
      <c r="C17939" s="359">
        <v>1.7</v>
      </c>
      <c r="D17939" s="357" t="s">
        <v>48322</v>
      </c>
      <c r="E17939" s="357" t="s">
        <v>48322</v>
      </c>
    </row>
    <row r="17940" spans="1:5" ht="15.6">
      <c r="A17940" s="358" t="s">
        <v>48323</v>
      </c>
      <c r="B17940" s="358" t="s">
        <v>48324</v>
      </c>
      <c r="C17940" s="359">
        <v>1.7</v>
      </c>
      <c r="D17940" s="357" t="s">
        <v>48322</v>
      </c>
      <c r="E17940" s="357" t="s">
        <v>48322</v>
      </c>
    </row>
    <row r="17941" spans="1:5" ht="15.6">
      <c r="A17941" s="358" t="s">
        <v>366</v>
      </c>
      <c r="B17941" s="358" t="s">
        <v>12160</v>
      </c>
      <c r="C17941" s="359">
        <v>1.7</v>
      </c>
      <c r="D17941" s="357" t="s">
        <v>3390</v>
      </c>
      <c r="E17941" s="357" t="s">
        <v>3390</v>
      </c>
    </row>
    <row r="17942" spans="1:5" ht="15.6">
      <c r="A17942" s="358" t="s">
        <v>366</v>
      </c>
      <c r="B17942" s="358" t="s">
        <v>12160</v>
      </c>
      <c r="C17942" s="359">
        <v>1.7</v>
      </c>
      <c r="D17942" s="357" t="s">
        <v>3390</v>
      </c>
      <c r="E17942" s="357" t="s">
        <v>3390</v>
      </c>
    </row>
    <row r="17943" spans="1:5" ht="15.6">
      <c r="A17943" s="358" t="s">
        <v>12181</v>
      </c>
      <c r="B17943" s="358" t="s">
        <v>12182</v>
      </c>
      <c r="C17943" s="359">
        <v>1.7</v>
      </c>
      <c r="D17943" s="357" t="s">
        <v>3402</v>
      </c>
      <c r="E17943" s="357" t="s">
        <v>3402</v>
      </c>
    </row>
    <row r="17944" spans="1:5" ht="15.6">
      <c r="A17944" s="358" t="s">
        <v>31468</v>
      </c>
      <c r="B17944" s="358" t="s">
        <v>31469</v>
      </c>
      <c r="C17944" s="359">
        <v>1.7</v>
      </c>
      <c r="D17944" s="357" t="s">
        <v>31467</v>
      </c>
      <c r="E17944" s="357" t="s">
        <v>31467</v>
      </c>
    </row>
    <row r="17945" spans="1:5" ht="15.6">
      <c r="A17945" s="358" t="s">
        <v>22592</v>
      </c>
      <c r="B17945" s="358" t="s">
        <v>22592</v>
      </c>
      <c r="C17945" s="359">
        <v>1.7</v>
      </c>
      <c r="D17945" s="357" t="s">
        <v>9219</v>
      </c>
      <c r="E17945" s="357" t="s">
        <v>9219</v>
      </c>
    </row>
    <row r="17946" spans="1:5" ht="15.6">
      <c r="A17946" s="358" t="s">
        <v>22704</v>
      </c>
      <c r="B17946" s="358" t="s">
        <v>22705</v>
      </c>
      <c r="C17946" s="359">
        <v>1.7</v>
      </c>
      <c r="D17946" s="357" t="s">
        <v>9343</v>
      </c>
      <c r="E17946" s="357" t="s">
        <v>9343</v>
      </c>
    </row>
    <row r="17947" spans="1:5" ht="15.6">
      <c r="A17947" s="358" t="s">
        <v>22704</v>
      </c>
      <c r="B17947" s="358" t="s">
        <v>22705</v>
      </c>
      <c r="C17947" s="359">
        <v>1.7</v>
      </c>
      <c r="D17947" s="357" t="s">
        <v>9343</v>
      </c>
      <c r="E17947" s="357" t="s">
        <v>9343</v>
      </c>
    </row>
    <row r="17948" spans="1:5" ht="15.6">
      <c r="A17948" s="358" t="s">
        <v>24116</v>
      </c>
      <c r="B17948" s="358" t="s">
        <v>24117</v>
      </c>
      <c r="C17948" s="359">
        <v>1.7</v>
      </c>
      <c r="D17948" s="357" t="s">
        <v>24115</v>
      </c>
      <c r="E17948" s="357" t="s">
        <v>24115</v>
      </c>
    </row>
    <row r="17949" spans="1:5" ht="15.6">
      <c r="A17949" s="358" t="s">
        <v>24269</v>
      </c>
      <c r="B17949" s="358" t="s">
        <v>24269</v>
      </c>
      <c r="C17949" s="359">
        <v>1.7</v>
      </c>
      <c r="D17949" s="357" t="s">
        <v>24268</v>
      </c>
      <c r="E17949" s="357" t="s">
        <v>24268</v>
      </c>
    </row>
    <row r="17950" spans="1:5" ht="15.6">
      <c r="A17950" s="358" t="s">
        <v>11787</v>
      </c>
      <c r="B17950" s="358" t="s">
        <v>11788</v>
      </c>
      <c r="C17950" s="359">
        <v>1.7</v>
      </c>
      <c r="D17950" s="357" t="s">
        <v>3021</v>
      </c>
      <c r="E17950" s="357" t="s">
        <v>3021</v>
      </c>
    </row>
    <row r="17951" spans="1:5" ht="15.6">
      <c r="A17951" s="358" t="s">
        <v>379</v>
      </c>
      <c r="B17951" s="358" t="s">
        <v>12534</v>
      </c>
      <c r="C17951" s="359">
        <v>1.7</v>
      </c>
      <c r="D17951" s="357" t="s">
        <v>3462</v>
      </c>
      <c r="E17951" s="357" t="s">
        <v>3462</v>
      </c>
    </row>
    <row r="17952" spans="1:5" ht="15.6">
      <c r="A17952" s="358" t="s">
        <v>379</v>
      </c>
      <c r="B17952" s="358" t="s">
        <v>12534</v>
      </c>
      <c r="C17952" s="359">
        <v>1.7</v>
      </c>
      <c r="D17952" s="357" t="s">
        <v>3462</v>
      </c>
      <c r="E17952" s="357" t="s">
        <v>3462</v>
      </c>
    </row>
    <row r="17953" spans="1:5" ht="15.6">
      <c r="A17953" s="358" t="s">
        <v>508</v>
      </c>
      <c r="B17953" s="358" t="s">
        <v>12916</v>
      </c>
      <c r="C17953" s="359">
        <v>1.7</v>
      </c>
      <c r="D17953" s="357" t="s">
        <v>3871</v>
      </c>
      <c r="E17953" s="357" t="s">
        <v>3871</v>
      </c>
    </row>
    <row r="17954" spans="1:5" ht="15.6">
      <c r="A17954" s="358" t="s">
        <v>508</v>
      </c>
      <c r="B17954" s="358" t="s">
        <v>12916</v>
      </c>
      <c r="C17954" s="359">
        <v>1.7</v>
      </c>
      <c r="D17954" s="357" t="s">
        <v>3871</v>
      </c>
      <c r="E17954" s="357" t="s">
        <v>3871</v>
      </c>
    </row>
    <row r="17955" spans="1:5" ht="15.6">
      <c r="A17955" s="358" t="s">
        <v>508</v>
      </c>
      <c r="B17955" s="358" t="s">
        <v>12916</v>
      </c>
      <c r="C17955" s="359">
        <v>1.7</v>
      </c>
      <c r="D17955" s="357" t="s">
        <v>3871</v>
      </c>
      <c r="E17955" s="357" t="s">
        <v>3871</v>
      </c>
    </row>
    <row r="17956" spans="1:5" ht="15.6">
      <c r="A17956" s="358" t="s">
        <v>30282</v>
      </c>
      <c r="B17956" s="358" t="s">
        <v>30282</v>
      </c>
      <c r="C17956" s="359">
        <v>1.7</v>
      </c>
      <c r="D17956" s="357" t="s">
        <v>30281</v>
      </c>
      <c r="E17956" s="357" t="s">
        <v>30281</v>
      </c>
    </row>
    <row r="17957" spans="1:5" ht="15.6">
      <c r="A17957" s="358" t="s">
        <v>814</v>
      </c>
      <c r="B17957" s="358" t="s">
        <v>15306</v>
      </c>
      <c r="C17957" s="359">
        <v>1.7</v>
      </c>
      <c r="D17957" s="357" t="s">
        <v>5095</v>
      </c>
      <c r="E17957" s="357" t="s">
        <v>5095</v>
      </c>
    </row>
    <row r="17958" spans="1:5" ht="15.6">
      <c r="A17958" s="358" t="s">
        <v>19449</v>
      </c>
      <c r="B17958" s="358" t="s">
        <v>19450</v>
      </c>
      <c r="C17958" s="359">
        <v>1.7</v>
      </c>
      <c r="D17958" s="357" t="s">
        <v>7225</v>
      </c>
      <c r="E17958" s="357" t="s">
        <v>7225</v>
      </c>
    </row>
    <row r="17959" spans="1:5" ht="15.6">
      <c r="A17959" s="358" t="s">
        <v>18380</v>
      </c>
      <c r="B17959" s="358" t="s">
        <v>18381</v>
      </c>
      <c r="C17959" s="359">
        <v>1.7</v>
      </c>
      <c r="D17959" s="357" t="s">
        <v>7234</v>
      </c>
      <c r="E17959" s="357" t="s">
        <v>7234</v>
      </c>
    </row>
    <row r="17960" spans="1:5" ht="15.6">
      <c r="A17960" s="358" t="s">
        <v>43052</v>
      </c>
      <c r="B17960" s="358" t="s">
        <v>43053</v>
      </c>
      <c r="C17960" s="359">
        <v>1.7</v>
      </c>
      <c r="D17960" s="357" t="s">
        <v>43051</v>
      </c>
      <c r="E17960" s="357" t="s">
        <v>43051</v>
      </c>
    </row>
    <row r="17961" spans="1:5" ht="15.6">
      <c r="A17961" s="358" t="s">
        <v>43052</v>
      </c>
      <c r="B17961" s="358" t="s">
        <v>43053</v>
      </c>
      <c r="C17961" s="359">
        <v>1.7</v>
      </c>
      <c r="D17961" s="357" t="s">
        <v>43051</v>
      </c>
      <c r="E17961" s="357" t="s">
        <v>43051</v>
      </c>
    </row>
    <row r="17962" spans="1:5" ht="15.6">
      <c r="A17962" s="358" t="s">
        <v>1720</v>
      </c>
      <c r="B17962" s="358" t="s">
        <v>21987</v>
      </c>
      <c r="C17962" s="359">
        <v>1.7</v>
      </c>
      <c r="D17962" s="357" t="s">
        <v>8704</v>
      </c>
      <c r="E17962" s="357" t="s">
        <v>8704</v>
      </c>
    </row>
    <row r="17963" spans="1:5" ht="15.6">
      <c r="A17963" s="358" t="s">
        <v>1720</v>
      </c>
      <c r="B17963" s="358" t="s">
        <v>21987</v>
      </c>
      <c r="C17963" s="359">
        <v>1.7</v>
      </c>
      <c r="D17963" s="357" t="s">
        <v>8704</v>
      </c>
      <c r="E17963" s="357" t="s">
        <v>8704</v>
      </c>
    </row>
    <row r="17964" spans="1:5" ht="15.6">
      <c r="A17964" s="358" t="s">
        <v>50934</v>
      </c>
      <c r="B17964" s="358" t="s">
        <v>50935</v>
      </c>
      <c r="C17964" s="359">
        <v>1.7</v>
      </c>
      <c r="D17964" s="357" t="s">
        <v>50933</v>
      </c>
      <c r="E17964" s="357" t="s">
        <v>50933</v>
      </c>
    </row>
    <row r="17965" spans="1:5" ht="15.6">
      <c r="A17965" s="358" t="s">
        <v>23200</v>
      </c>
      <c r="B17965" s="358" t="s">
        <v>23201</v>
      </c>
      <c r="C17965" s="359">
        <v>1.7</v>
      </c>
      <c r="D17965" s="357" t="s">
        <v>9572</v>
      </c>
      <c r="E17965" s="357" t="s">
        <v>9572</v>
      </c>
    </row>
    <row r="17966" spans="1:5" ht="15.6">
      <c r="A17966" s="358" t="s">
        <v>23200</v>
      </c>
      <c r="B17966" s="358" t="s">
        <v>23201</v>
      </c>
      <c r="C17966" s="359">
        <v>1.7</v>
      </c>
      <c r="D17966" s="357" t="s">
        <v>9572</v>
      </c>
      <c r="E17966" s="357" t="s">
        <v>9572</v>
      </c>
    </row>
    <row r="17967" spans="1:5" ht="15.6">
      <c r="A17967" s="358" t="s">
        <v>23200</v>
      </c>
      <c r="B17967" s="358" t="s">
        <v>23201</v>
      </c>
      <c r="C17967" s="359">
        <v>1.7</v>
      </c>
      <c r="D17967" s="357" t="s">
        <v>9572</v>
      </c>
      <c r="E17967" s="357" t="s">
        <v>9572</v>
      </c>
    </row>
    <row r="17968" spans="1:5" ht="15.6">
      <c r="A17968" s="358" t="s">
        <v>986</v>
      </c>
      <c r="B17968" s="358" t="s">
        <v>16654</v>
      </c>
      <c r="C17968" s="359">
        <v>1.7</v>
      </c>
      <c r="D17968" s="357" t="s">
        <v>6030</v>
      </c>
      <c r="E17968" s="357" t="s">
        <v>6030</v>
      </c>
    </row>
    <row r="17969" spans="1:5" ht="15.6">
      <c r="A17969" s="358" t="s">
        <v>986</v>
      </c>
      <c r="B17969" s="358" t="s">
        <v>16654</v>
      </c>
      <c r="C17969" s="359">
        <v>1.7</v>
      </c>
      <c r="D17969" s="357" t="s">
        <v>6030</v>
      </c>
      <c r="E17969" s="357" t="s">
        <v>6030</v>
      </c>
    </row>
    <row r="17970" spans="1:5" ht="15.6">
      <c r="A17970" s="358" t="s">
        <v>38736</v>
      </c>
      <c r="B17970" s="358" t="s">
        <v>38737</v>
      </c>
      <c r="C17970" s="359">
        <v>1.7</v>
      </c>
      <c r="D17970" s="357" t="s">
        <v>38735</v>
      </c>
      <c r="E17970" s="357" t="s">
        <v>38735</v>
      </c>
    </row>
    <row r="17971" spans="1:5" ht="15.6">
      <c r="A17971" s="358" t="s">
        <v>10262</v>
      </c>
      <c r="B17971" s="358" t="s">
        <v>42367</v>
      </c>
      <c r="C17971" s="359">
        <v>1.7</v>
      </c>
      <c r="D17971" s="357" t="s">
        <v>42366</v>
      </c>
      <c r="E17971" s="357" t="s">
        <v>42366</v>
      </c>
    </row>
    <row r="17972" spans="1:5" ht="15.6">
      <c r="A17972" s="358" t="s">
        <v>20983</v>
      </c>
      <c r="B17972" s="358" t="s">
        <v>20984</v>
      </c>
      <c r="C17972" s="359">
        <v>1.7</v>
      </c>
      <c r="D17972" s="357" t="s">
        <v>8226</v>
      </c>
      <c r="E17972" s="357" t="s">
        <v>8226</v>
      </c>
    </row>
    <row r="17973" spans="1:5" ht="15.6">
      <c r="A17973" s="358" t="s">
        <v>21197</v>
      </c>
      <c r="B17973" s="358" t="s">
        <v>21197</v>
      </c>
      <c r="C17973" s="359">
        <v>1.7</v>
      </c>
      <c r="D17973" s="357" t="s">
        <v>8359</v>
      </c>
      <c r="E17973" s="357" t="s">
        <v>8359</v>
      </c>
    </row>
    <row r="17974" spans="1:5" ht="15.6">
      <c r="A17974" s="358" t="s">
        <v>46875</v>
      </c>
      <c r="B17974" s="358" t="s">
        <v>46876</v>
      </c>
      <c r="C17974" s="359">
        <v>1.7</v>
      </c>
      <c r="D17974" s="357" t="s">
        <v>46874</v>
      </c>
      <c r="E17974" s="357" t="s">
        <v>46874</v>
      </c>
    </row>
    <row r="17975" spans="1:5" ht="15.6">
      <c r="A17975" s="358" t="s">
        <v>23893</v>
      </c>
      <c r="B17975" s="358" t="s">
        <v>23894</v>
      </c>
      <c r="C17975" s="359">
        <v>1.7</v>
      </c>
      <c r="D17975" s="357" t="s">
        <v>9951</v>
      </c>
      <c r="E17975" s="357" t="s">
        <v>9951</v>
      </c>
    </row>
    <row r="17976" spans="1:5" ht="15.6">
      <c r="A17976" s="358" t="s">
        <v>23893</v>
      </c>
      <c r="B17976" s="358" t="s">
        <v>23894</v>
      </c>
      <c r="C17976" s="359">
        <v>1.7</v>
      </c>
      <c r="D17976" s="357" t="s">
        <v>9951</v>
      </c>
      <c r="E17976" s="357" t="s">
        <v>9951</v>
      </c>
    </row>
    <row r="17977" spans="1:5" ht="15.6">
      <c r="A17977" s="358" t="s">
        <v>23893</v>
      </c>
      <c r="B17977" s="358" t="s">
        <v>23894</v>
      </c>
      <c r="C17977" s="359">
        <v>1.7</v>
      </c>
      <c r="D17977" s="357" t="s">
        <v>9951</v>
      </c>
      <c r="E17977" s="357" t="s">
        <v>9951</v>
      </c>
    </row>
    <row r="17978" spans="1:5" ht="15.6">
      <c r="A17978" s="358" t="s">
        <v>10432</v>
      </c>
      <c r="B17978" s="358" t="s">
        <v>10433</v>
      </c>
      <c r="C17978" s="359">
        <v>1.7</v>
      </c>
      <c r="D17978" s="357" t="s">
        <v>2383</v>
      </c>
      <c r="E17978" s="357" t="s">
        <v>2383</v>
      </c>
    </row>
    <row r="17979" spans="1:5" ht="15.6">
      <c r="A17979" s="358" t="s">
        <v>380</v>
      </c>
      <c r="B17979" s="358" t="s">
        <v>12539</v>
      </c>
      <c r="C17979" s="359">
        <v>1.7</v>
      </c>
      <c r="D17979" s="357" t="s">
        <v>3465</v>
      </c>
      <c r="E17979" s="357" t="s">
        <v>3465</v>
      </c>
    </row>
    <row r="17980" spans="1:5" ht="15.6">
      <c r="A17980" s="358" t="s">
        <v>37410</v>
      </c>
      <c r="B17980" s="358" t="s">
        <v>37411</v>
      </c>
      <c r="C17980" s="359">
        <v>1.7</v>
      </c>
      <c r="D17980" s="357" t="s">
        <v>37409</v>
      </c>
      <c r="E17980" s="357" t="s">
        <v>37409</v>
      </c>
    </row>
    <row r="17981" spans="1:5" ht="15.6">
      <c r="A17981" s="358" t="s">
        <v>38692</v>
      </c>
      <c r="B17981" s="358" t="s">
        <v>38693</v>
      </c>
      <c r="C17981" s="359">
        <v>1.7</v>
      </c>
      <c r="D17981" s="357" t="s">
        <v>38691</v>
      </c>
      <c r="E17981" s="357" t="s">
        <v>38691</v>
      </c>
    </row>
    <row r="17982" spans="1:5" ht="15.6">
      <c r="A17982" s="358" t="s">
        <v>10262</v>
      </c>
      <c r="B17982" s="358" t="s">
        <v>40896</v>
      </c>
      <c r="C17982" s="359">
        <v>1.7</v>
      </c>
      <c r="D17982" s="357" t="s">
        <v>40895</v>
      </c>
      <c r="E17982" s="357" t="s">
        <v>40895</v>
      </c>
    </row>
    <row r="17983" spans="1:5" ht="15.6">
      <c r="A17983" s="358" t="s">
        <v>43983</v>
      </c>
      <c r="B17983" s="358" t="s">
        <v>43984</v>
      </c>
      <c r="C17983" s="359">
        <v>1.7</v>
      </c>
      <c r="D17983" s="357" t="s">
        <v>43982</v>
      </c>
      <c r="E17983" s="357" t="s">
        <v>43982</v>
      </c>
    </row>
    <row r="17984" spans="1:5" ht="15.6">
      <c r="A17984" s="358" t="s">
        <v>44847</v>
      </c>
      <c r="B17984" s="358" t="s">
        <v>44847</v>
      </c>
      <c r="C17984" s="359">
        <v>1.7</v>
      </c>
      <c r="D17984" s="357" t="s">
        <v>44846</v>
      </c>
      <c r="E17984" s="357" t="s">
        <v>44846</v>
      </c>
    </row>
    <row r="17985" spans="1:5" ht="15.6">
      <c r="A17985" s="358" t="s">
        <v>12370</v>
      </c>
      <c r="B17985" s="358" t="s">
        <v>12371</v>
      </c>
      <c r="C17985" s="359">
        <v>1.7</v>
      </c>
      <c r="D17985" s="357" t="s">
        <v>3229</v>
      </c>
      <c r="E17985" s="357" t="s">
        <v>3229</v>
      </c>
    </row>
    <row r="17986" spans="1:5" ht="15.6">
      <c r="A17986" s="358" t="s">
        <v>12370</v>
      </c>
      <c r="B17986" s="358" t="s">
        <v>12371</v>
      </c>
      <c r="C17986" s="359">
        <v>1.7</v>
      </c>
      <c r="D17986" s="357" t="s">
        <v>3229</v>
      </c>
      <c r="E17986" s="357" t="s">
        <v>3229</v>
      </c>
    </row>
    <row r="17987" spans="1:5" ht="15.6">
      <c r="A17987" s="358" t="s">
        <v>513</v>
      </c>
      <c r="B17987" s="358" t="s">
        <v>12932</v>
      </c>
      <c r="C17987" s="359">
        <v>1.7</v>
      </c>
      <c r="D17987" s="357" t="s">
        <v>3893</v>
      </c>
      <c r="E17987" s="357" t="s">
        <v>3893</v>
      </c>
    </row>
    <row r="17988" spans="1:5" ht="15.6">
      <c r="A17988" s="358" t="s">
        <v>513</v>
      </c>
      <c r="B17988" s="358" t="s">
        <v>12932</v>
      </c>
      <c r="C17988" s="359">
        <v>1.7</v>
      </c>
      <c r="D17988" s="357" t="s">
        <v>3893</v>
      </c>
      <c r="E17988" s="357" t="s">
        <v>3893</v>
      </c>
    </row>
    <row r="17989" spans="1:5" ht="15.6">
      <c r="A17989" s="358" t="s">
        <v>513</v>
      </c>
      <c r="B17989" s="358" t="s">
        <v>12932</v>
      </c>
      <c r="C17989" s="359">
        <v>1.7</v>
      </c>
      <c r="D17989" s="357" t="s">
        <v>3893</v>
      </c>
      <c r="E17989" s="357" t="s">
        <v>3893</v>
      </c>
    </row>
    <row r="17990" spans="1:5" ht="15.6">
      <c r="A17990" s="358" t="s">
        <v>513</v>
      </c>
      <c r="B17990" s="358" t="s">
        <v>12932</v>
      </c>
      <c r="C17990" s="359">
        <v>1.7</v>
      </c>
      <c r="D17990" s="357" t="s">
        <v>3893</v>
      </c>
      <c r="E17990" s="357" t="s">
        <v>3893</v>
      </c>
    </row>
    <row r="17991" spans="1:5" ht="15.6">
      <c r="A17991" s="358" t="s">
        <v>29544</v>
      </c>
      <c r="B17991" s="358" t="s">
        <v>29545</v>
      </c>
      <c r="C17991" s="359">
        <v>1.7</v>
      </c>
      <c r="D17991" s="357" t="s">
        <v>29543</v>
      </c>
      <c r="E17991" s="357" t="s">
        <v>29543</v>
      </c>
    </row>
    <row r="17992" spans="1:5" ht="15.6">
      <c r="A17992" s="358" t="s">
        <v>31457</v>
      </c>
      <c r="B17992" s="358" t="s">
        <v>31458</v>
      </c>
      <c r="C17992" s="359">
        <v>1.7</v>
      </c>
      <c r="D17992" s="357" t="s">
        <v>31456</v>
      </c>
      <c r="E17992" s="357" t="s">
        <v>31456</v>
      </c>
    </row>
    <row r="17993" spans="1:5" ht="15.6">
      <c r="A17993" s="358" t="s">
        <v>32581</v>
      </c>
      <c r="B17993" s="358" t="s">
        <v>32582</v>
      </c>
      <c r="C17993" s="359">
        <v>1.7</v>
      </c>
      <c r="D17993" s="357" t="s">
        <v>32580</v>
      </c>
      <c r="E17993" s="357" t="s">
        <v>32580</v>
      </c>
    </row>
    <row r="17994" spans="1:5" ht="15.6">
      <c r="A17994" s="358" t="s">
        <v>38471</v>
      </c>
      <c r="B17994" s="358" t="s">
        <v>38472</v>
      </c>
      <c r="C17994" s="359">
        <v>1.7</v>
      </c>
      <c r="D17994" s="357" t="s">
        <v>38470</v>
      </c>
      <c r="E17994" s="357" t="s">
        <v>38470</v>
      </c>
    </row>
    <row r="17995" spans="1:5" ht="15.6">
      <c r="A17995" s="358" t="s">
        <v>38762</v>
      </c>
      <c r="B17995" s="358" t="s">
        <v>38763</v>
      </c>
      <c r="C17995" s="359">
        <v>1.7</v>
      </c>
      <c r="D17995" s="357" t="s">
        <v>38761</v>
      </c>
      <c r="E17995" s="357" t="s">
        <v>38761</v>
      </c>
    </row>
    <row r="17996" spans="1:5" ht="15.6">
      <c r="A17996" s="358" t="s">
        <v>38762</v>
      </c>
      <c r="B17996" s="358" t="s">
        <v>38763</v>
      </c>
      <c r="C17996" s="359">
        <v>1.7</v>
      </c>
      <c r="D17996" s="357" t="s">
        <v>38761</v>
      </c>
      <c r="E17996" s="357" t="s">
        <v>38761</v>
      </c>
    </row>
    <row r="17997" spans="1:5" ht="15.6">
      <c r="A17997" s="358" t="s">
        <v>18925</v>
      </c>
      <c r="B17997" s="358" t="s">
        <v>18926</v>
      </c>
      <c r="C17997" s="359">
        <v>1.7</v>
      </c>
      <c r="D17997" s="357" t="s">
        <v>6425</v>
      </c>
      <c r="E17997" s="357" t="s">
        <v>6425</v>
      </c>
    </row>
    <row r="17998" spans="1:5" ht="15.6">
      <c r="A17998" s="358" t="s">
        <v>60014</v>
      </c>
      <c r="B17998" s="358" t="s">
        <v>61538</v>
      </c>
      <c r="C17998" s="359">
        <v>1.7</v>
      </c>
      <c r="D17998" s="357" t="s">
        <v>60015</v>
      </c>
      <c r="E17998" s="357" t="s">
        <v>60015</v>
      </c>
    </row>
    <row r="17999" spans="1:5" ht="15.6">
      <c r="A17999" s="358" t="s">
        <v>12423</v>
      </c>
      <c r="B17999" s="358" t="s">
        <v>12424</v>
      </c>
      <c r="C17999" s="359">
        <v>1.7</v>
      </c>
      <c r="D17999" s="357" t="s">
        <v>3371</v>
      </c>
      <c r="E17999" s="357" t="s">
        <v>3371</v>
      </c>
    </row>
    <row r="18000" spans="1:5" ht="15.6">
      <c r="A18000" s="358" t="s">
        <v>29021</v>
      </c>
      <c r="B18000" s="358" t="s">
        <v>29022</v>
      </c>
      <c r="C18000" s="359">
        <v>1.7</v>
      </c>
      <c r="D18000" s="357" t="s">
        <v>29020</v>
      </c>
      <c r="E18000" s="357" t="s">
        <v>29020</v>
      </c>
    </row>
    <row r="18001" spans="1:5" ht="15.6">
      <c r="A18001" s="358" t="s">
        <v>30416</v>
      </c>
      <c r="B18001" s="358" t="s">
        <v>30417</v>
      </c>
      <c r="C18001" s="359">
        <v>1.7</v>
      </c>
      <c r="D18001" s="357" t="s">
        <v>30415</v>
      </c>
      <c r="E18001" s="357" t="s">
        <v>30415</v>
      </c>
    </row>
    <row r="18002" spans="1:5" ht="15.6">
      <c r="A18002" s="358" t="s">
        <v>15804</v>
      </c>
      <c r="B18002" s="358" t="s">
        <v>15805</v>
      </c>
      <c r="C18002" s="359">
        <v>1.7</v>
      </c>
      <c r="D18002" s="357" t="s">
        <v>5338</v>
      </c>
      <c r="E18002" s="357" t="s">
        <v>5338</v>
      </c>
    </row>
    <row r="18003" spans="1:5" ht="15.6">
      <c r="A18003" s="358" t="s">
        <v>15804</v>
      </c>
      <c r="B18003" s="358" t="s">
        <v>15805</v>
      </c>
      <c r="C18003" s="359">
        <v>1.7</v>
      </c>
      <c r="D18003" s="357" t="s">
        <v>5338</v>
      </c>
      <c r="E18003" s="357" t="s">
        <v>5338</v>
      </c>
    </row>
    <row r="18004" spans="1:5" ht="15.6">
      <c r="A18004" s="358" t="s">
        <v>39791</v>
      </c>
      <c r="B18004" s="358" t="s">
        <v>39792</v>
      </c>
      <c r="C18004" s="359">
        <v>1.7</v>
      </c>
      <c r="D18004" s="357" t="s">
        <v>39790</v>
      </c>
      <c r="E18004" s="357" t="s">
        <v>39790</v>
      </c>
    </row>
    <row r="18005" spans="1:5" ht="15.6">
      <c r="A18005" s="358" t="s">
        <v>21914</v>
      </c>
      <c r="B18005" s="358" t="s">
        <v>46433</v>
      </c>
      <c r="C18005" s="359">
        <v>1.7</v>
      </c>
      <c r="D18005" s="357" t="s">
        <v>8570</v>
      </c>
      <c r="E18005" s="357" t="s">
        <v>8570</v>
      </c>
    </row>
    <row r="18006" spans="1:5" ht="15.6">
      <c r="A18006" s="358" t="s">
        <v>1740</v>
      </c>
      <c r="B18006" s="358" t="s">
        <v>21545</v>
      </c>
      <c r="C18006" s="359">
        <v>1.7</v>
      </c>
      <c r="D18006" s="357" t="s">
        <v>1739</v>
      </c>
      <c r="E18006" s="357" t="s">
        <v>1739</v>
      </c>
    </row>
    <row r="18007" spans="1:5" ht="15.6">
      <c r="A18007" s="358" t="s">
        <v>1740</v>
      </c>
      <c r="B18007" s="358" t="s">
        <v>21545</v>
      </c>
      <c r="C18007" s="359">
        <v>1.7</v>
      </c>
      <c r="D18007" s="357" t="s">
        <v>1739</v>
      </c>
      <c r="E18007" s="357" t="s">
        <v>1739</v>
      </c>
    </row>
    <row r="18008" spans="1:5" ht="15.6">
      <c r="A18008" s="358" t="s">
        <v>1740</v>
      </c>
      <c r="B18008" s="358" t="s">
        <v>21545</v>
      </c>
      <c r="C18008" s="359">
        <v>1.7</v>
      </c>
      <c r="D18008" s="357" t="s">
        <v>1739</v>
      </c>
      <c r="E18008" s="357" t="s">
        <v>1739</v>
      </c>
    </row>
    <row r="18009" spans="1:5" ht="15.6">
      <c r="A18009" s="358" t="s">
        <v>1888</v>
      </c>
      <c r="B18009" s="358" t="s">
        <v>22378</v>
      </c>
      <c r="C18009" s="359">
        <v>1.7</v>
      </c>
      <c r="D18009" s="357" t="s">
        <v>9163</v>
      </c>
      <c r="E18009" s="357" t="s">
        <v>9163</v>
      </c>
    </row>
    <row r="18010" spans="1:5" ht="15.6">
      <c r="A18010" s="358" t="s">
        <v>1888</v>
      </c>
      <c r="B18010" s="358" t="s">
        <v>22378</v>
      </c>
      <c r="C18010" s="359">
        <v>1.7</v>
      </c>
      <c r="D18010" s="357" t="s">
        <v>9163</v>
      </c>
      <c r="E18010" s="357" t="s">
        <v>9163</v>
      </c>
    </row>
    <row r="18011" spans="1:5" ht="15.6">
      <c r="A18011" s="358" t="s">
        <v>50942</v>
      </c>
      <c r="B18011" s="358" t="s">
        <v>50943</v>
      </c>
      <c r="C18011" s="359">
        <v>1.7</v>
      </c>
      <c r="D18011" s="357" t="s">
        <v>50941</v>
      </c>
      <c r="E18011" s="357" t="s">
        <v>50941</v>
      </c>
    </row>
    <row r="18012" spans="1:5" ht="15.6">
      <c r="A18012" s="358" t="s">
        <v>50942</v>
      </c>
      <c r="B18012" s="358" t="s">
        <v>50943</v>
      </c>
      <c r="C18012" s="359">
        <v>1.7</v>
      </c>
      <c r="D18012" s="357" t="s">
        <v>50941</v>
      </c>
      <c r="E18012" s="357" t="s">
        <v>50941</v>
      </c>
    </row>
    <row r="18013" spans="1:5" ht="15.6">
      <c r="A18013" s="358" t="s">
        <v>51015</v>
      </c>
      <c r="B18013" s="358" t="s">
        <v>51016</v>
      </c>
      <c r="C18013" s="359">
        <v>1.7</v>
      </c>
      <c r="D18013" s="357" t="s">
        <v>51014</v>
      </c>
      <c r="E18013" s="357" t="s">
        <v>51014</v>
      </c>
    </row>
    <row r="18014" spans="1:5" ht="15.6">
      <c r="A18014" s="358" t="s">
        <v>36211</v>
      </c>
      <c r="B18014" s="358" t="s">
        <v>36212</v>
      </c>
      <c r="C18014" s="359">
        <v>1.7</v>
      </c>
      <c r="D18014" s="357" t="s">
        <v>36210</v>
      </c>
      <c r="E18014" s="357" t="s">
        <v>36210</v>
      </c>
    </row>
    <row r="18015" spans="1:5" ht="15.6">
      <c r="A18015" s="358" t="s">
        <v>19472</v>
      </c>
      <c r="B18015" s="358" t="s">
        <v>19473</v>
      </c>
      <c r="C18015" s="359">
        <v>1.7</v>
      </c>
      <c r="D18015" s="357" t="s">
        <v>7256</v>
      </c>
      <c r="E18015" s="357" t="s">
        <v>7256</v>
      </c>
    </row>
    <row r="18016" spans="1:5" ht="15.6">
      <c r="A18016" s="358" t="s">
        <v>19472</v>
      </c>
      <c r="B18016" s="358" t="s">
        <v>19473</v>
      </c>
      <c r="C18016" s="359">
        <v>1.7</v>
      </c>
      <c r="D18016" s="357" t="s">
        <v>7256</v>
      </c>
      <c r="E18016" s="357" t="s">
        <v>7256</v>
      </c>
    </row>
    <row r="18017" spans="1:5" ht="15.6">
      <c r="A18017" s="358" t="s">
        <v>47147</v>
      </c>
      <c r="B18017" s="358" t="s">
        <v>47148</v>
      </c>
      <c r="C18017" s="359">
        <v>1.7</v>
      </c>
      <c r="D18017" s="357" t="s">
        <v>47146</v>
      </c>
      <c r="E18017" s="357" t="s">
        <v>47146</v>
      </c>
    </row>
    <row r="18018" spans="1:5" ht="15.6">
      <c r="A18018" s="358" t="s">
        <v>49773</v>
      </c>
      <c r="B18018" s="358" t="s">
        <v>49773</v>
      </c>
      <c r="C18018" s="359">
        <v>1.7</v>
      </c>
      <c r="D18018" s="357" t="s">
        <v>49772</v>
      </c>
      <c r="E18018" s="357" t="s">
        <v>49772</v>
      </c>
    </row>
    <row r="18019" spans="1:5" ht="15.6">
      <c r="A18019" s="358" t="s">
        <v>2066</v>
      </c>
      <c r="B18019" s="358" t="s">
        <v>2066</v>
      </c>
      <c r="C18019" s="359">
        <v>1.7</v>
      </c>
      <c r="D18019" s="357" t="s">
        <v>9859</v>
      </c>
      <c r="E18019" s="357" t="s">
        <v>9859</v>
      </c>
    </row>
    <row r="18020" spans="1:5" ht="15.6">
      <c r="A18020" s="358" t="s">
        <v>61540</v>
      </c>
      <c r="B18020" s="358" t="s">
        <v>61541</v>
      </c>
      <c r="C18020" s="359">
        <v>1.7</v>
      </c>
      <c r="D18020" s="357" t="s">
        <v>61539</v>
      </c>
      <c r="E18020" s="357" t="s">
        <v>61539</v>
      </c>
    </row>
    <row r="18021" spans="1:5" ht="15.6">
      <c r="A18021" s="358" t="s">
        <v>1178</v>
      </c>
      <c r="B18021" s="358" t="s">
        <v>19195</v>
      </c>
      <c r="C18021" s="359">
        <v>1.7</v>
      </c>
      <c r="D18021" s="357" t="s">
        <v>6820</v>
      </c>
      <c r="E18021" s="357" t="s">
        <v>6820</v>
      </c>
    </row>
    <row r="18022" spans="1:5" ht="15.6">
      <c r="A18022" s="358" t="s">
        <v>1832</v>
      </c>
      <c r="B18022" s="358" t="s">
        <v>21844</v>
      </c>
      <c r="C18022" s="359">
        <v>1.7</v>
      </c>
      <c r="D18022" s="357" t="s">
        <v>8933</v>
      </c>
      <c r="E18022" s="357" t="s">
        <v>8933</v>
      </c>
    </row>
    <row r="18023" spans="1:5" ht="15.6">
      <c r="A18023" s="358" t="s">
        <v>22474</v>
      </c>
      <c r="B18023" s="358" t="s">
        <v>22475</v>
      </c>
      <c r="C18023" s="359">
        <v>1.7</v>
      </c>
      <c r="D18023" s="357" t="s">
        <v>9068</v>
      </c>
      <c r="E18023" s="357" t="s">
        <v>9068</v>
      </c>
    </row>
    <row r="18024" spans="1:5" ht="15.6">
      <c r="A18024" s="358" t="s">
        <v>22474</v>
      </c>
      <c r="B18024" s="358" t="s">
        <v>22475</v>
      </c>
      <c r="C18024" s="359">
        <v>1.7</v>
      </c>
      <c r="D18024" s="357" t="s">
        <v>9068</v>
      </c>
      <c r="E18024" s="357" t="s">
        <v>9068</v>
      </c>
    </row>
    <row r="18025" spans="1:5" ht="15.6">
      <c r="A18025" s="358" t="s">
        <v>2081</v>
      </c>
      <c r="B18025" s="358" t="s">
        <v>23867</v>
      </c>
      <c r="C18025" s="359">
        <v>1.7</v>
      </c>
      <c r="D18025" s="357" t="s">
        <v>9927</v>
      </c>
      <c r="E18025" s="357" t="s">
        <v>9927</v>
      </c>
    </row>
    <row r="18026" spans="1:5" ht="15.6">
      <c r="A18026" s="358" t="s">
        <v>2081</v>
      </c>
      <c r="B18026" s="358" t="s">
        <v>23867</v>
      </c>
      <c r="C18026" s="359">
        <v>1.7</v>
      </c>
      <c r="D18026" s="357" t="s">
        <v>9927</v>
      </c>
      <c r="E18026" s="357" t="s">
        <v>9927</v>
      </c>
    </row>
    <row r="18027" spans="1:5" ht="15.6">
      <c r="A18027" s="358" t="s">
        <v>24113</v>
      </c>
      <c r="B18027" s="358" t="s">
        <v>24114</v>
      </c>
      <c r="C18027" s="359">
        <v>1.7</v>
      </c>
      <c r="D18027" s="357" t="s">
        <v>24112</v>
      </c>
      <c r="E18027" s="357" t="s">
        <v>24112</v>
      </c>
    </row>
    <row r="18028" spans="1:5" ht="15.6">
      <c r="A18028" s="358" t="s">
        <v>381</v>
      </c>
      <c r="B18028" s="358" t="s">
        <v>12551</v>
      </c>
      <c r="C18028" s="359">
        <v>1.7</v>
      </c>
      <c r="D18028" s="357" t="s">
        <v>3473</v>
      </c>
      <c r="E18028" s="357" t="s">
        <v>3473</v>
      </c>
    </row>
    <row r="18029" spans="1:5" ht="15.6">
      <c r="A18029" s="358" t="s">
        <v>497</v>
      </c>
      <c r="B18029" s="358" t="s">
        <v>12902</v>
      </c>
      <c r="C18029" s="359">
        <v>1.7</v>
      </c>
      <c r="D18029" s="357" t="s">
        <v>3846</v>
      </c>
      <c r="E18029" s="357" t="s">
        <v>3846</v>
      </c>
    </row>
    <row r="18030" spans="1:5" ht="15.6">
      <c r="A18030" s="358" t="s">
        <v>497</v>
      </c>
      <c r="B18030" s="358" t="s">
        <v>12902</v>
      </c>
      <c r="C18030" s="359">
        <v>1.7</v>
      </c>
      <c r="D18030" s="357" t="s">
        <v>3846</v>
      </c>
      <c r="E18030" s="357" t="s">
        <v>3846</v>
      </c>
    </row>
    <row r="18031" spans="1:5" ht="15.6">
      <c r="A18031" s="358" t="s">
        <v>15251</v>
      </c>
      <c r="B18031" s="358" t="s">
        <v>15252</v>
      </c>
      <c r="C18031" s="359">
        <v>1.7</v>
      </c>
      <c r="D18031" s="357" t="s">
        <v>5044</v>
      </c>
      <c r="E18031" s="357" t="s">
        <v>5044</v>
      </c>
    </row>
    <row r="18032" spans="1:5" ht="15.6">
      <c r="A18032" s="358" t="s">
        <v>15251</v>
      </c>
      <c r="B18032" s="358" t="s">
        <v>15252</v>
      </c>
      <c r="C18032" s="359">
        <v>1.7</v>
      </c>
      <c r="D18032" s="357" t="s">
        <v>5044</v>
      </c>
      <c r="E18032" s="357" t="s">
        <v>5044</v>
      </c>
    </row>
    <row r="18033" spans="1:5" ht="15.6">
      <c r="A18033" s="358" t="s">
        <v>16746</v>
      </c>
      <c r="B18033" s="358" t="s">
        <v>16747</v>
      </c>
      <c r="C18033" s="359">
        <v>1.7</v>
      </c>
      <c r="D18033" s="357" t="s">
        <v>5598</v>
      </c>
      <c r="E18033" s="357" t="s">
        <v>5598</v>
      </c>
    </row>
    <row r="18034" spans="1:5" ht="15.6">
      <c r="A18034" s="358" t="s">
        <v>16746</v>
      </c>
      <c r="B18034" s="358" t="s">
        <v>16747</v>
      </c>
      <c r="C18034" s="359">
        <v>1.7</v>
      </c>
      <c r="D18034" s="357" t="s">
        <v>5598</v>
      </c>
      <c r="E18034" s="357" t="s">
        <v>5598</v>
      </c>
    </row>
    <row r="18035" spans="1:5" ht="15.6">
      <c r="A18035" s="358" t="s">
        <v>18748</v>
      </c>
      <c r="B18035" s="358" t="s">
        <v>18749</v>
      </c>
      <c r="C18035" s="359">
        <v>1.7</v>
      </c>
      <c r="D18035" s="357" t="s">
        <v>6152</v>
      </c>
      <c r="E18035" s="357" t="s">
        <v>6152</v>
      </c>
    </row>
    <row r="18036" spans="1:5" ht="15.6">
      <c r="A18036" s="358" t="s">
        <v>18748</v>
      </c>
      <c r="B18036" s="358" t="s">
        <v>18749</v>
      </c>
      <c r="C18036" s="359">
        <v>1.7</v>
      </c>
      <c r="D18036" s="357" t="s">
        <v>6152</v>
      </c>
      <c r="E18036" s="357" t="s">
        <v>6152</v>
      </c>
    </row>
    <row r="18037" spans="1:5" ht="15.6">
      <c r="A18037" s="358" t="s">
        <v>17990</v>
      </c>
      <c r="B18037" s="358" t="s">
        <v>17991</v>
      </c>
      <c r="C18037" s="359">
        <v>1.7</v>
      </c>
      <c r="D18037" s="357" t="s">
        <v>6868</v>
      </c>
      <c r="E18037" s="357" t="s">
        <v>6868</v>
      </c>
    </row>
    <row r="18038" spans="1:5" ht="15.6">
      <c r="A18038" s="358" t="s">
        <v>19334</v>
      </c>
      <c r="B18038" s="358" t="s">
        <v>19335</v>
      </c>
      <c r="C18038" s="359">
        <v>1.7</v>
      </c>
      <c r="D18038" s="357" t="s">
        <v>7038</v>
      </c>
      <c r="E18038" s="357" t="s">
        <v>7038</v>
      </c>
    </row>
    <row r="18039" spans="1:5" ht="15.6">
      <c r="A18039" s="358" t="s">
        <v>19334</v>
      </c>
      <c r="B18039" s="358" t="s">
        <v>19335</v>
      </c>
      <c r="C18039" s="359">
        <v>1.7</v>
      </c>
      <c r="D18039" s="357" t="s">
        <v>7038</v>
      </c>
      <c r="E18039" s="357" t="s">
        <v>7038</v>
      </c>
    </row>
    <row r="18040" spans="1:5" ht="15.6">
      <c r="A18040" s="358" t="s">
        <v>45935</v>
      </c>
      <c r="B18040" s="358" t="s">
        <v>45936</v>
      </c>
      <c r="C18040" s="359">
        <v>1.7</v>
      </c>
      <c r="D18040" s="357" t="s">
        <v>45934</v>
      </c>
      <c r="E18040" s="357" t="s">
        <v>45934</v>
      </c>
    </row>
    <row r="18041" spans="1:5" ht="15.6">
      <c r="A18041" s="358" t="s">
        <v>541</v>
      </c>
      <c r="B18041" s="358" t="s">
        <v>12975</v>
      </c>
      <c r="C18041" s="359">
        <v>1.7</v>
      </c>
      <c r="D18041" s="357" t="s">
        <v>4018</v>
      </c>
      <c r="E18041" s="357" t="s">
        <v>4018</v>
      </c>
    </row>
    <row r="18042" spans="1:5" ht="15.6">
      <c r="A18042" s="358" t="s">
        <v>541</v>
      </c>
      <c r="B18042" s="358" t="s">
        <v>12975</v>
      </c>
      <c r="C18042" s="359">
        <v>1.7</v>
      </c>
      <c r="D18042" s="357" t="s">
        <v>4018</v>
      </c>
      <c r="E18042" s="357" t="s">
        <v>4018</v>
      </c>
    </row>
    <row r="18043" spans="1:5" ht="15.6">
      <c r="A18043" s="358" t="s">
        <v>55005</v>
      </c>
      <c r="B18043" s="358" t="s">
        <v>55006</v>
      </c>
      <c r="C18043" s="359">
        <v>1.7</v>
      </c>
      <c r="D18043" s="357" t="s">
        <v>55004</v>
      </c>
      <c r="E18043" s="357" t="s">
        <v>55004</v>
      </c>
    </row>
    <row r="18044" spans="1:5" ht="15.6">
      <c r="A18044" s="358" t="s">
        <v>55005</v>
      </c>
      <c r="B18044" s="358" t="s">
        <v>55006</v>
      </c>
      <c r="C18044" s="359">
        <v>1.7</v>
      </c>
      <c r="D18044" s="357" t="s">
        <v>55004</v>
      </c>
      <c r="E18044" s="357" t="s">
        <v>55004</v>
      </c>
    </row>
    <row r="18045" spans="1:5" ht="15.6">
      <c r="A18045" s="358" t="s">
        <v>16808</v>
      </c>
      <c r="B18045" s="358" t="s">
        <v>16808</v>
      </c>
      <c r="C18045" s="359">
        <v>1.7</v>
      </c>
      <c r="D18045" s="357" t="s">
        <v>5638</v>
      </c>
      <c r="E18045" s="357" t="s">
        <v>5638</v>
      </c>
    </row>
    <row r="18046" spans="1:5" ht="15.6">
      <c r="A18046" s="358" t="s">
        <v>17081</v>
      </c>
      <c r="B18046" s="358" t="s">
        <v>17082</v>
      </c>
      <c r="C18046" s="359">
        <v>1.7</v>
      </c>
      <c r="D18046" s="357" t="s">
        <v>5716</v>
      </c>
      <c r="E18046" s="357" t="s">
        <v>5716</v>
      </c>
    </row>
    <row r="18047" spans="1:5" ht="15.6">
      <c r="A18047" s="358" t="s">
        <v>17178</v>
      </c>
      <c r="B18047" s="358" t="s">
        <v>17179</v>
      </c>
      <c r="C18047" s="359">
        <v>1.7</v>
      </c>
      <c r="D18047" s="357" t="s">
        <v>7482</v>
      </c>
      <c r="E18047" s="357" t="s">
        <v>7482</v>
      </c>
    </row>
    <row r="18048" spans="1:5" ht="15.6">
      <c r="A18048" s="358" t="s">
        <v>1164</v>
      </c>
      <c r="B18048" s="358" t="s">
        <v>10262</v>
      </c>
      <c r="C18048" s="359">
        <v>1.7</v>
      </c>
      <c r="D18048" s="357" t="s">
        <v>6749</v>
      </c>
      <c r="E18048" s="357" t="s">
        <v>6749</v>
      </c>
    </row>
    <row r="18049" spans="1:5" ht="15.6">
      <c r="A18049" s="358" t="s">
        <v>41390</v>
      </c>
      <c r="B18049" s="358" t="s">
        <v>41391</v>
      </c>
      <c r="C18049" s="359">
        <v>1.7</v>
      </c>
      <c r="D18049" s="357" t="s">
        <v>41389</v>
      </c>
      <c r="E18049" s="357" t="s">
        <v>41389</v>
      </c>
    </row>
    <row r="18050" spans="1:5" ht="15.6">
      <c r="A18050" s="358" t="s">
        <v>41390</v>
      </c>
      <c r="B18050" s="358" t="s">
        <v>41391</v>
      </c>
      <c r="C18050" s="359">
        <v>1.7</v>
      </c>
      <c r="D18050" s="357" t="s">
        <v>41389</v>
      </c>
      <c r="E18050" s="357" t="s">
        <v>41389</v>
      </c>
    </row>
    <row r="18051" spans="1:5" ht="15.6">
      <c r="A18051" s="358" t="s">
        <v>22067</v>
      </c>
      <c r="B18051" s="358" t="s">
        <v>22068</v>
      </c>
      <c r="C18051" s="359">
        <v>1.7</v>
      </c>
      <c r="D18051" s="357" t="s">
        <v>8834</v>
      </c>
      <c r="E18051" s="357" t="s">
        <v>8834</v>
      </c>
    </row>
    <row r="18052" spans="1:5" ht="15.6">
      <c r="A18052" s="358" t="s">
        <v>22970</v>
      </c>
      <c r="B18052" s="358" t="s">
        <v>22971</v>
      </c>
      <c r="C18052" s="359">
        <v>1.7</v>
      </c>
      <c r="D18052" s="357" t="s">
        <v>9247</v>
      </c>
      <c r="E18052" s="357" t="s">
        <v>9247</v>
      </c>
    </row>
    <row r="18053" spans="1:5" ht="15.6">
      <c r="A18053" s="358" t="s">
        <v>22970</v>
      </c>
      <c r="B18053" s="358" t="s">
        <v>22971</v>
      </c>
      <c r="C18053" s="359">
        <v>1.7</v>
      </c>
      <c r="D18053" s="357" t="s">
        <v>9247</v>
      </c>
      <c r="E18053" s="357" t="s">
        <v>9247</v>
      </c>
    </row>
    <row r="18054" spans="1:5" ht="15.6">
      <c r="A18054" s="358" t="s">
        <v>22970</v>
      </c>
      <c r="B18054" s="358" t="s">
        <v>22971</v>
      </c>
      <c r="C18054" s="359">
        <v>1.7</v>
      </c>
      <c r="D18054" s="357" t="s">
        <v>9247</v>
      </c>
      <c r="E18054" s="357" t="s">
        <v>9247</v>
      </c>
    </row>
    <row r="18055" spans="1:5" ht="15.6">
      <c r="A18055" s="358" t="s">
        <v>2062</v>
      </c>
      <c r="B18055" s="358" t="s">
        <v>23721</v>
      </c>
      <c r="C18055" s="359">
        <v>1.7</v>
      </c>
      <c r="D18055" s="357" t="s">
        <v>9855</v>
      </c>
      <c r="E18055" s="357" t="s">
        <v>9855</v>
      </c>
    </row>
    <row r="18056" spans="1:5" ht="15.6">
      <c r="A18056" s="358" t="s">
        <v>2062</v>
      </c>
      <c r="B18056" s="358" t="s">
        <v>23721</v>
      </c>
      <c r="C18056" s="359">
        <v>1.7</v>
      </c>
      <c r="D18056" s="357" t="s">
        <v>9855</v>
      </c>
      <c r="E18056" s="357" t="s">
        <v>9855</v>
      </c>
    </row>
    <row r="18057" spans="1:5" ht="15.6">
      <c r="A18057" s="358" t="s">
        <v>2079</v>
      </c>
      <c r="B18057" s="358" t="s">
        <v>23860</v>
      </c>
      <c r="C18057" s="359">
        <v>1.7</v>
      </c>
      <c r="D18057" s="357" t="s">
        <v>9921</v>
      </c>
      <c r="E18057" s="357" t="s">
        <v>9921</v>
      </c>
    </row>
    <row r="18058" spans="1:5" ht="15.6">
      <c r="A18058" s="358" t="s">
        <v>10262</v>
      </c>
      <c r="B18058" s="358" t="s">
        <v>55053</v>
      </c>
      <c r="C18058" s="359">
        <v>1.7</v>
      </c>
      <c r="D18058" s="357" t="s">
        <v>55052</v>
      </c>
      <c r="E18058" s="357" t="s">
        <v>55052</v>
      </c>
    </row>
    <row r="18059" spans="1:5" ht="15.6">
      <c r="A18059" s="358" t="s">
        <v>42094</v>
      </c>
      <c r="B18059" s="358" t="s">
        <v>42095</v>
      </c>
      <c r="C18059" s="359">
        <v>1.7</v>
      </c>
      <c r="D18059" s="357" t="s">
        <v>42093</v>
      </c>
      <c r="E18059" s="357" t="s">
        <v>42093</v>
      </c>
    </row>
    <row r="18060" spans="1:5" ht="15.6">
      <c r="A18060" s="358" t="s">
        <v>21690</v>
      </c>
      <c r="B18060" s="358" t="s">
        <v>21691</v>
      </c>
      <c r="C18060" s="359">
        <v>1.7</v>
      </c>
      <c r="D18060" s="357" t="s">
        <v>8448</v>
      </c>
      <c r="E18060" s="357" t="s">
        <v>8448</v>
      </c>
    </row>
    <row r="18061" spans="1:5" ht="15.6">
      <c r="A18061" s="358" t="s">
        <v>21690</v>
      </c>
      <c r="B18061" s="358" t="s">
        <v>21691</v>
      </c>
      <c r="C18061" s="359">
        <v>1.7</v>
      </c>
      <c r="D18061" s="357" t="s">
        <v>8448</v>
      </c>
      <c r="E18061" s="357" t="s">
        <v>8448</v>
      </c>
    </row>
    <row r="18062" spans="1:5" ht="15.6">
      <c r="A18062" s="358" t="s">
        <v>22309</v>
      </c>
      <c r="B18062" s="358" t="s">
        <v>22310</v>
      </c>
      <c r="C18062" s="359">
        <v>1.7</v>
      </c>
      <c r="D18062" s="357" t="s">
        <v>9075</v>
      </c>
      <c r="E18062" s="357" t="s">
        <v>9075</v>
      </c>
    </row>
    <row r="18063" spans="1:5" ht="15.6">
      <c r="A18063" s="358" t="s">
        <v>22309</v>
      </c>
      <c r="B18063" s="358" t="s">
        <v>22310</v>
      </c>
      <c r="C18063" s="359">
        <v>1.7</v>
      </c>
      <c r="D18063" s="357" t="s">
        <v>9075</v>
      </c>
      <c r="E18063" s="357" t="s">
        <v>9075</v>
      </c>
    </row>
    <row r="18064" spans="1:5" ht="15.6">
      <c r="A18064" s="358" t="s">
        <v>24260</v>
      </c>
      <c r="B18064" s="358" t="s">
        <v>24261</v>
      </c>
      <c r="C18064" s="359">
        <v>1.7</v>
      </c>
      <c r="D18064" s="357" t="s">
        <v>24259</v>
      </c>
      <c r="E18064" s="357" t="s">
        <v>24259</v>
      </c>
    </row>
    <row r="18065" spans="1:5" ht="15.6">
      <c r="A18065" s="358" t="s">
        <v>11317</v>
      </c>
      <c r="B18065" s="358" t="s">
        <v>11318</v>
      </c>
      <c r="C18065" s="359">
        <v>1.7</v>
      </c>
      <c r="D18065" s="357" t="s">
        <v>2346</v>
      </c>
      <c r="E18065" s="357" t="s">
        <v>2346</v>
      </c>
    </row>
    <row r="18066" spans="1:5" ht="15.6">
      <c r="A18066" s="358" t="s">
        <v>11317</v>
      </c>
      <c r="B18066" s="358" t="s">
        <v>11318</v>
      </c>
      <c r="C18066" s="359">
        <v>1.7</v>
      </c>
      <c r="D18066" s="357" t="s">
        <v>2346</v>
      </c>
      <c r="E18066" s="357" t="s">
        <v>2346</v>
      </c>
    </row>
    <row r="18067" spans="1:5" ht="15.6">
      <c r="A18067" s="358" t="s">
        <v>11317</v>
      </c>
      <c r="B18067" s="358" t="s">
        <v>11318</v>
      </c>
      <c r="C18067" s="359">
        <v>1.7</v>
      </c>
      <c r="D18067" s="357" t="s">
        <v>2346</v>
      </c>
      <c r="E18067" s="357" t="s">
        <v>2346</v>
      </c>
    </row>
    <row r="18068" spans="1:5" ht="15.6">
      <c r="A18068" s="358" t="s">
        <v>61543</v>
      </c>
      <c r="B18068" s="358" t="s">
        <v>61544</v>
      </c>
      <c r="C18068" s="359">
        <v>1.7</v>
      </c>
      <c r="D18068" s="357" t="s">
        <v>61542</v>
      </c>
      <c r="E18068" s="357" t="s">
        <v>61542</v>
      </c>
    </row>
    <row r="18069" spans="1:5" ht="15.6">
      <c r="A18069" s="358" t="s">
        <v>12457</v>
      </c>
      <c r="B18069" s="358" t="s">
        <v>12458</v>
      </c>
      <c r="C18069" s="359">
        <v>1.7</v>
      </c>
      <c r="D18069" s="357" t="s">
        <v>3419</v>
      </c>
      <c r="E18069" s="357" t="s">
        <v>3419</v>
      </c>
    </row>
    <row r="18070" spans="1:5" ht="15.6">
      <c r="A18070" s="358" t="s">
        <v>12517</v>
      </c>
      <c r="B18070" s="358" t="s">
        <v>12518</v>
      </c>
      <c r="C18070" s="359">
        <v>1.7</v>
      </c>
      <c r="D18070" s="357" t="s">
        <v>3447</v>
      </c>
      <c r="E18070" s="357" t="s">
        <v>3447</v>
      </c>
    </row>
    <row r="18071" spans="1:5" ht="15.6">
      <c r="A18071" s="358" t="s">
        <v>37516</v>
      </c>
      <c r="B18071" s="358" t="s">
        <v>37516</v>
      </c>
      <c r="C18071" s="359">
        <v>1.7</v>
      </c>
      <c r="D18071" s="357" t="s">
        <v>37515</v>
      </c>
      <c r="E18071" s="357" t="s">
        <v>37515</v>
      </c>
    </row>
    <row r="18072" spans="1:5" ht="15.6">
      <c r="A18072" s="358" t="s">
        <v>1424</v>
      </c>
      <c r="B18072" s="358" t="s">
        <v>19986</v>
      </c>
      <c r="C18072" s="359">
        <v>1.7</v>
      </c>
      <c r="D18072" s="357" t="s">
        <v>7726</v>
      </c>
      <c r="E18072" s="357" t="s">
        <v>7726</v>
      </c>
    </row>
    <row r="18073" spans="1:5" ht="15.6">
      <c r="A18073" s="358" t="s">
        <v>1424</v>
      </c>
      <c r="B18073" s="358" t="s">
        <v>19986</v>
      </c>
      <c r="C18073" s="359">
        <v>1.7</v>
      </c>
      <c r="D18073" s="357" t="s">
        <v>7726</v>
      </c>
      <c r="E18073" s="357" t="s">
        <v>7726</v>
      </c>
    </row>
    <row r="18074" spans="1:5" ht="15.6">
      <c r="A18074" s="358" t="s">
        <v>26188</v>
      </c>
      <c r="B18074" s="358" t="s">
        <v>26189</v>
      </c>
      <c r="C18074" s="359">
        <v>1.7</v>
      </c>
      <c r="D18074" s="357" t="s">
        <v>26187</v>
      </c>
      <c r="E18074" s="357" t="s">
        <v>26187</v>
      </c>
    </row>
    <row r="18075" spans="1:5" ht="15.6">
      <c r="A18075" s="358" t="s">
        <v>12759</v>
      </c>
      <c r="B18075" s="358" t="s">
        <v>12760</v>
      </c>
      <c r="C18075" s="359">
        <v>1.7</v>
      </c>
      <c r="D18075" s="357" t="s">
        <v>3716</v>
      </c>
      <c r="E18075" s="357" t="s">
        <v>3716</v>
      </c>
    </row>
    <row r="18076" spans="1:5" ht="15.6">
      <c r="A18076" s="358" t="s">
        <v>670</v>
      </c>
      <c r="B18076" s="358" t="s">
        <v>14219</v>
      </c>
      <c r="C18076" s="359">
        <v>1.7</v>
      </c>
      <c r="D18076" s="357" t="s">
        <v>4503</v>
      </c>
      <c r="E18076" s="357" t="s">
        <v>4503</v>
      </c>
    </row>
    <row r="18077" spans="1:5" ht="15.6">
      <c r="A18077" s="358" t="s">
        <v>670</v>
      </c>
      <c r="B18077" s="358" t="s">
        <v>14219</v>
      </c>
      <c r="C18077" s="359">
        <v>1.7</v>
      </c>
      <c r="D18077" s="357" t="s">
        <v>4503</v>
      </c>
      <c r="E18077" s="357" t="s">
        <v>4503</v>
      </c>
    </row>
    <row r="18078" spans="1:5" ht="15.6">
      <c r="A18078" s="358" t="s">
        <v>36757</v>
      </c>
      <c r="B18078" s="358" t="s">
        <v>36758</v>
      </c>
      <c r="C18078" s="359">
        <v>1.7</v>
      </c>
      <c r="D18078" s="357" t="s">
        <v>36756</v>
      </c>
      <c r="E18078" s="357" t="s">
        <v>36756</v>
      </c>
    </row>
    <row r="18079" spans="1:5" ht="15.6">
      <c r="A18079" s="358" t="s">
        <v>39594</v>
      </c>
      <c r="B18079" s="358" t="s">
        <v>39595</v>
      </c>
      <c r="C18079" s="359">
        <v>1.7</v>
      </c>
      <c r="D18079" s="357" t="s">
        <v>39593</v>
      </c>
      <c r="E18079" s="357" t="s">
        <v>39593</v>
      </c>
    </row>
    <row r="18080" spans="1:5" ht="15.6">
      <c r="A18080" s="358" t="s">
        <v>61546</v>
      </c>
      <c r="B18080" s="358" t="s">
        <v>61547</v>
      </c>
      <c r="C18080" s="359">
        <v>1.7</v>
      </c>
      <c r="D18080" s="357" t="s">
        <v>61545</v>
      </c>
      <c r="E18080" s="357" t="s">
        <v>61545</v>
      </c>
    </row>
    <row r="18081" spans="1:5" ht="15.6">
      <c r="A18081" s="358" t="s">
        <v>61546</v>
      </c>
      <c r="B18081" s="358" t="s">
        <v>61547</v>
      </c>
      <c r="C18081" s="359">
        <v>1.7</v>
      </c>
      <c r="D18081" s="357" t="s">
        <v>61545</v>
      </c>
      <c r="E18081" s="357" t="s">
        <v>61545</v>
      </c>
    </row>
    <row r="18082" spans="1:5" ht="15.6">
      <c r="A18082" s="358" t="s">
        <v>27345</v>
      </c>
      <c r="B18082" s="358" t="s">
        <v>27345</v>
      </c>
      <c r="C18082" s="359">
        <v>1.7</v>
      </c>
      <c r="D18082" s="357" t="s">
        <v>27344</v>
      </c>
      <c r="E18082" s="357" t="s">
        <v>27344</v>
      </c>
    </row>
    <row r="18083" spans="1:5" ht="15.6">
      <c r="A18083" s="358" t="s">
        <v>27345</v>
      </c>
      <c r="B18083" s="358" t="s">
        <v>27345</v>
      </c>
      <c r="C18083" s="359">
        <v>1.7</v>
      </c>
      <c r="D18083" s="357" t="s">
        <v>27344</v>
      </c>
      <c r="E18083" s="357" t="s">
        <v>27344</v>
      </c>
    </row>
    <row r="18084" spans="1:5" ht="15.6">
      <c r="A18084" s="358" t="s">
        <v>15468</v>
      </c>
      <c r="B18084" s="358" t="s">
        <v>10262</v>
      </c>
      <c r="C18084" s="359">
        <v>1.7</v>
      </c>
      <c r="D18084" s="357" t="s">
        <v>5139</v>
      </c>
      <c r="E18084" s="357" t="s">
        <v>5139</v>
      </c>
    </row>
    <row r="18085" spans="1:5" ht="15.6">
      <c r="A18085" s="358" t="s">
        <v>19499</v>
      </c>
      <c r="B18085" s="358" t="s">
        <v>19500</v>
      </c>
      <c r="C18085" s="359">
        <v>1.7</v>
      </c>
      <c r="D18085" s="357" t="s">
        <v>7301</v>
      </c>
      <c r="E18085" s="357" t="s">
        <v>7301</v>
      </c>
    </row>
    <row r="18086" spans="1:5" ht="15.6">
      <c r="A18086" s="358" t="s">
        <v>10262</v>
      </c>
      <c r="B18086" s="358" t="s">
        <v>10536</v>
      </c>
      <c r="C18086" s="359">
        <v>1.7</v>
      </c>
      <c r="D18086" s="357" t="s">
        <v>2452</v>
      </c>
      <c r="E18086" s="357" t="s">
        <v>2452</v>
      </c>
    </row>
    <row r="18087" spans="1:5" ht="15.6">
      <c r="A18087" s="358" t="s">
        <v>10262</v>
      </c>
      <c r="B18087" s="358" t="s">
        <v>10536</v>
      </c>
      <c r="C18087" s="359">
        <v>1.7</v>
      </c>
      <c r="D18087" s="357" t="s">
        <v>2452</v>
      </c>
      <c r="E18087" s="357" t="s">
        <v>2452</v>
      </c>
    </row>
    <row r="18088" spans="1:5" ht="15.6">
      <c r="A18088" s="358" t="s">
        <v>10262</v>
      </c>
      <c r="B18088" s="358" t="s">
        <v>10536</v>
      </c>
      <c r="C18088" s="359">
        <v>1.7</v>
      </c>
      <c r="D18088" s="357" t="s">
        <v>2452</v>
      </c>
      <c r="E18088" s="357" t="s">
        <v>2452</v>
      </c>
    </row>
    <row r="18089" spans="1:5" ht="15.6">
      <c r="A18089" s="358" t="s">
        <v>639</v>
      </c>
      <c r="B18089" s="358" t="s">
        <v>14138</v>
      </c>
      <c r="C18089" s="359">
        <v>1.7</v>
      </c>
      <c r="D18089" s="357" t="s">
        <v>638</v>
      </c>
      <c r="E18089" s="357" t="s">
        <v>638</v>
      </c>
    </row>
    <row r="18090" spans="1:5" ht="15.6">
      <c r="A18090" s="358" t="s">
        <v>33041</v>
      </c>
      <c r="B18090" s="358" t="s">
        <v>33042</v>
      </c>
      <c r="C18090" s="359">
        <v>1.7</v>
      </c>
      <c r="D18090" s="357" t="s">
        <v>33040</v>
      </c>
      <c r="E18090" s="357" t="s">
        <v>33040</v>
      </c>
    </row>
    <row r="18091" spans="1:5" ht="15.6">
      <c r="A18091" s="358" t="s">
        <v>61549</v>
      </c>
      <c r="B18091" s="358" t="s">
        <v>61549</v>
      </c>
      <c r="C18091" s="359">
        <v>1.7</v>
      </c>
      <c r="D18091" s="357" t="s">
        <v>61548</v>
      </c>
      <c r="E18091" s="357" t="s">
        <v>61548</v>
      </c>
    </row>
    <row r="18092" spans="1:5" ht="15.6">
      <c r="A18092" s="358" t="s">
        <v>11620</v>
      </c>
      <c r="B18092" s="358" t="s">
        <v>11621</v>
      </c>
      <c r="C18092" s="359">
        <v>1.7</v>
      </c>
      <c r="D18092" s="357" t="s">
        <v>2785</v>
      </c>
      <c r="E18092" s="357" t="s">
        <v>2785</v>
      </c>
    </row>
    <row r="18093" spans="1:5" ht="15.6">
      <c r="A18093" s="358" t="s">
        <v>11620</v>
      </c>
      <c r="B18093" s="358" t="s">
        <v>11621</v>
      </c>
      <c r="C18093" s="359">
        <v>1.7</v>
      </c>
      <c r="D18093" s="357" t="s">
        <v>2785</v>
      </c>
      <c r="E18093" s="357" t="s">
        <v>2785</v>
      </c>
    </row>
    <row r="18094" spans="1:5" ht="15.6">
      <c r="A18094" s="358" t="s">
        <v>61551</v>
      </c>
      <c r="B18094" s="358" t="s">
        <v>61552</v>
      </c>
      <c r="C18094" s="359">
        <v>1.7</v>
      </c>
      <c r="D18094" s="357" t="s">
        <v>61550</v>
      </c>
      <c r="E18094" s="357" t="s">
        <v>61550</v>
      </c>
    </row>
    <row r="18095" spans="1:5" ht="15.6">
      <c r="A18095" s="358" t="s">
        <v>21462</v>
      </c>
      <c r="B18095" s="358" t="s">
        <v>21463</v>
      </c>
      <c r="C18095" s="359">
        <v>1.7</v>
      </c>
      <c r="D18095" s="357" t="s">
        <v>8677</v>
      </c>
      <c r="E18095" s="357" t="s">
        <v>8677</v>
      </c>
    </row>
    <row r="18096" spans="1:5" ht="15.6">
      <c r="A18096" s="358" t="s">
        <v>11989</v>
      </c>
      <c r="B18096" s="358" t="s">
        <v>11990</v>
      </c>
      <c r="C18096" s="359">
        <v>1.7</v>
      </c>
      <c r="D18096" s="357" t="s">
        <v>3231</v>
      </c>
      <c r="E18096" s="357" t="s">
        <v>3231</v>
      </c>
    </row>
    <row r="18097" spans="1:5" ht="15.6">
      <c r="A18097" s="358" t="s">
        <v>22583</v>
      </c>
      <c r="B18097" s="358" t="s">
        <v>22584</v>
      </c>
      <c r="C18097" s="359">
        <v>1.7</v>
      </c>
      <c r="D18097" s="357" t="s">
        <v>9232</v>
      </c>
      <c r="E18097" s="357" t="s">
        <v>9232</v>
      </c>
    </row>
    <row r="18098" spans="1:5" ht="15.6">
      <c r="A18098" s="358" t="s">
        <v>53445</v>
      </c>
      <c r="B18098" s="358" t="s">
        <v>53446</v>
      </c>
      <c r="C18098" s="359">
        <v>1.7</v>
      </c>
      <c r="D18098" s="357" t="s">
        <v>53444</v>
      </c>
      <c r="E18098" s="357" t="s">
        <v>53444</v>
      </c>
    </row>
    <row r="18099" spans="1:5" ht="15.6">
      <c r="A18099" s="358" t="s">
        <v>11729</v>
      </c>
      <c r="B18099" s="358" t="s">
        <v>249</v>
      </c>
      <c r="C18099" s="359">
        <v>1.7</v>
      </c>
      <c r="D18099" s="357" t="s">
        <v>2950</v>
      </c>
      <c r="E18099" s="357" t="s">
        <v>2950</v>
      </c>
    </row>
    <row r="18100" spans="1:5" ht="15.6">
      <c r="A18100" s="358" t="s">
        <v>364</v>
      </c>
      <c r="B18100" s="358" t="s">
        <v>12148</v>
      </c>
      <c r="C18100" s="359">
        <v>1.7</v>
      </c>
      <c r="D18100" s="357" t="s">
        <v>3373</v>
      </c>
      <c r="E18100" s="357" t="s">
        <v>3373</v>
      </c>
    </row>
    <row r="18101" spans="1:5" ht="15.6">
      <c r="A18101" s="358" t="s">
        <v>10262</v>
      </c>
      <c r="B18101" s="358" t="s">
        <v>61554</v>
      </c>
      <c r="C18101" s="359">
        <v>1.7</v>
      </c>
      <c r="D18101" s="357" t="s">
        <v>61553</v>
      </c>
      <c r="E18101" s="357" t="s">
        <v>61553</v>
      </c>
    </row>
    <row r="18102" spans="1:5" ht="15.6">
      <c r="A18102" s="358" t="s">
        <v>913</v>
      </c>
      <c r="B18102" s="358" t="s">
        <v>16332</v>
      </c>
      <c r="C18102" s="359">
        <v>1.7</v>
      </c>
      <c r="D18102" s="357" t="s">
        <v>5675</v>
      </c>
      <c r="E18102" s="357" t="s">
        <v>5675</v>
      </c>
    </row>
    <row r="18103" spans="1:5" ht="15.6">
      <c r="A18103" s="358" t="s">
        <v>45697</v>
      </c>
      <c r="B18103" s="358" t="s">
        <v>45697</v>
      </c>
      <c r="C18103" s="359">
        <v>1.7</v>
      </c>
      <c r="D18103" s="357" t="s">
        <v>45696</v>
      </c>
      <c r="E18103" s="357" t="s">
        <v>45696</v>
      </c>
    </row>
    <row r="18104" spans="1:5" ht="15.6">
      <c r="A18104" s="358" t="s">
        <v>27269</v>
      </c>
      <c r="B18104" s="358" t="s">
        <v>27270</v>
      </c>
      <c r="C18104" s="359">
        <v>1.7</v>
      </c>
      <c r="D18104" s="357" t="s">
        <v>27268</v>
      </c>
      <c r="E18104" s="357" t="s">
        <v>27268</v>
      </c>
    </row>
    <row r="18105" spans="1:5" ht="15.6">
      <c r="A18105" s="358" t="s">
        <v>27269</v>
      </c>
      <c r="B18105" s="358" t="s">
        <v>27270</v>
      </c>
      <c r="C18105" s="359">
        <v>1.7</v>
      </c>
      <c r="D18105" s="357" t="s">
        <v>27268</v>
      </c>
      <c r="E18105" s="357" t="s">
        <v>27268</v>
      </c>
    </row>
    <row r="18106" spans="1:5" ht="15.6">
      <c r="A18106" s="358" t="s">
        <v>18678</v>
      </c>
      <c r="B18106" s="358" t="s">
        <v>18678</v>
      </c>
      <c r="C18106" s="359">
        <v>1.7</v>
      </c>
      <c r="D18106" s="357" t="s">
        <v>7472</v>
      </c>
      <c r="E18106" s="357" t="s">
        <v>7472</v>
      </c>
    </row>
    <row r="18107" spans="1:5" ht="15.6">
      <c r="A18107" s="358" t="s">
        <v>18960</v>
      </c>
      <c r="B18107" s="358" t="s">
        <v>18961</v>
      </c>
      <c r="C18107" s="359">
        <v>1.7</v>
      </c>
      <c r="D18107" s="357" t="s">
        <v>6470</v>
      </c>
      <c r="E18107" s="357" t="s">
        <v>6470</v>
      </c>
    </row>
    <row r="18108" spans="1:5" ht="15.6">
      <c r="A18108" s="358" t="s">
        <v>60237</v>
      </c>
      <c r="B18108" s="358" t="s">
        <v>59851</v>
      </c>
      <c r="C18108" s="359">
        <v>1.7</v>
      </c>
      <c r="D18108" s="357" t="s">
        <v>61555</v>
      </c>
      <c r="E18108" s="357" t="s">
        <v>61555</v>
      </c>
    </row>
    <row r="18109" spans="1:5" ht="15.6">
      <c r="A18109" s="358" t="s">
        <v>51291</v>
      </c>
      <c r="B18109" s="358" t="s">
        <v>51291</v>
      </c>
      <c r="C18109" s="359">
        <v>1.7</v>
      </c>
      <c r="D18109" s="357" t="s">
        <v>51290</v>
      </c>
      <c r="E18109" s="357" t="s">
        <v>51290</v>
      </c>
    </row>
    <row r="18110" spans="1:5" ht="15.6">
      <c r="A18110" s="358" t="s">
        <v>10262</v>
      </c>
      <c r="B18110" s="358" t="s">
        <v>30253</v>
      </c>
      <c r="C18110" s="359">
        <v>1.7</v>
      </c>
      <c r="D18110" s="357" t="s">
        <v>30252</v>
      </c>
      <c r="E18110" s="357" t="s">
        <v>30252</v>
      </c>
    </row>
    <row r="18111" spans="1:5" ht="15.6">
      <c r="A18111" s="358" t="s">
        <v>40092</v>
      </c>
      <c r="B18111" s="358" t="s">
        <v>40093</v>
      </c>
      <c r="C18111" s="359">
        <v>1.7</v>
      </c>
      <c r="D18111" s="357" t="s">
        <v>40091</v>
      </c>
      <c r="E18111" s="357" t="s">
        <v>40091</v>
      </c>
    </row>
    <row r="18112" spans="1:5" ht="15.6">
      <c r="A18112" s="358" t="s">
        <v>60001</v>
      </c>
      <c r="B18112" s="358" t="s">
        <v>61557</v>
      </c>
      <c r="C18112" s="359">
        <v>1.7</v>
      </c>
      <c r="D18112" s="357" t="s">
        <v>61556</v>
      </c>
      <c r="E18112" s="357" t="s">
        <v>61556</v>
      </c>
    </row>
    <row r="18113" spans="1:5" ht="15.6">
      <c r="A18113" s="358" t="s">
        <v>25825</v>
      </c>
      <c r="B18113" s="358" t="s">
        <v>25826</v>
      </c>
      <c r="C18113" s="359">
        <v>1.7</v>
      </c>
      <c r="D18113" s="357" t="s">
        <v>25824</v>
      </c>
      <c r="E18113" s="357" t="s">
        <v>25824</v>
      </c>
    </row>
    <row r="18114" spans="1:5" ht="15.6">
      <c r="A18114" s="358" t="s">
        <v>45426</v>
      </c>
      <c r="B18114" s="358" t="s">
        <v>45426</v>
      </c>
      <c r="C18114" s="359">
        <v>1.7</v>
      </c>
      <c r="D18114" s="357" t="s">
        <v>45425</v>
      </c>
      <c r="E18114" s="357" t="s">
        <v>45425</v>
      </c>
    </row>
    <row r="18115" spans="1:5" ht="15.6">
      <c r="A18115" s="358" t="s">
        <v>40131</v>
      </c>
      <c r="B18115" s="358" t="s">
        <v>40132</v>
      </c>
      <c r="C18115" s="359">
        <v>1.6</v>
      </c>
      <c r="D18115" s="357" t="s">
        <v>40130</v>
      </c>
      <c r="E18115" s="357" t="s">
        <v>40130</v>
      </c>
    </row>
    <row r="18116" spans="1:5" ht="15.6">
      <c r="A18116" s="358" t="s">
        <v>61559</v>
      </c>
      <c r="B18116" s="358" t="s">
        <v>60383</v>
      </c>
      <c r="C18116" s="359">
        <v>1.6</v>
      </c>
      <c r="D18116" s="357" t="s">
        <v>61558</v>
      </c>
      <c r="E18116" s="357" t="s">
        <v>61558</v>
      </c>
    </row>
    <row r="18117" spans="1:5" ht="15.6">
      <c r="A18117" s="358" t="s">
        <v>61561</v>
      </c>
      <c r="B18117" s="358" t="s">
        <v>61562</v>
      </c>
      <c r="C18117" s="359">
        <v>1.6</v>
      </c>
      <c r="D18117" s="357" t="s">
        <v>61560</v>
      </c>
      <c r="E18117" s="357" t="s">
        <v>61560</v>
      </c>
    </row>
    <row r="18118" spans="1:5" ht="15.6">
      <c r="A18118" s="358" t="s">
        <v>43930</v>
      </c>
      <c r="B18118" s="358" t="s">
        <v>43931</v>
      </c>
      <c r="C18118" s="359">
        <v>1.6</v>
      </c>
      <c r="D18118" s="357" t="s">
        <v>43929</v>
      </c>
      <c r="E18118" s="357" t="s">
        <v>43929</v>
      </c>
    </row>
    <row r="18119" spans="1:5" ht="15.6">
      <c r="A18119" s="358" t="s">
        <v>43930</v>
      </c>
      <c r="B18119" s="358" t="s">
        <v>43931</v>
      </c>
      <c r="C18119" s="359">
        <v>1.6</v>
      </c>
      <c r="D18119" s="357" t="s">
        <v>43929</v>
      </c>
      <c r="E18119" s="357" t="s">
        <v>43929</v>
      </c>
    </row>
    <row r="18120" spans="1:5" ht="15.6">
      <c r="A18120" s="358" t="s">
        <v>43930</v>
      </c>
      <c r="B18120" s="358" t="s">
        <v>43931</v>
      </c>
      <c r="C18120" s="359">
        <v>1.6</v>
      </c>
      <c r="D18120" s="357" t="s">
        <v>43929</v>
      </c>
      <c r="E18120" s="357" t="s">
        <v>43929</v>
      </c>
    </row>
    <row r="18121" spans="1:5" ht="15.6">
      <c r="A18121" s="358" t="s">
        <v>41567</v>
      </c>
      <c r="B18121" s="358" t="s">
        <v>41568</v>
      </c>
      <c r="C18121" s="359">
        <v>1.6</v>
      </c>
      <c r="D18121" s="357" t="s">
        <v>41566</v>
      </c>
      <c r="E18121" s="357" t="s">
        <v>41566</v>
      </c>
    </row>
    <row r="18122" spans="1:5" ht="15.6">
      <c r="A18122" s="358" t="s">
        <v>46689</v>
      </c>
      <c r="B18122" s="358" t="s">
        <v>46690</v>
      </c>
      <c r="C18122" s="359">
        <v>1.6</v>
      </c>
      <c r="D18122" s="357" t="s">
        <v>46688</v>
      </c>
      <c r="E18122" s="357" t="s">
        <v>46688</v>
      </c>
    </row>
    <row r="18123" spans="1:5" ht="15.6">
      <c r="A18123" s="358" t="s">
        <v>34339</v>
      </c>
      <c r="B18123" s="358" t="s">
        <v>34340</v>
      </c>
      <c r="C18123" s="359">
        <v>1.6</v>
      </c>
      <c r="D18123" s="357" t="s">
        <v>34338</v>
      </c>
      <c r="E18123" s="357" t="s">
        <v>34338</v>
      </c>
    </row>
    <row r="18124" spans="1:5" ht="15.6">
      <c r="A18124" s="358" t="s">
        <v>31174</v>
      </c>
      <c r="B18124" s="358" t="s">
        <v>31175</v>
      </c>
      <c r="C18124" s="359">
        <v>1.6</v>
      </c>
      <c r="D18124" s="357" t="s">
        <v>31173</v>
      </c>
      <c r="E18124" s="357" t="s">
        <v>31173</v>
      </c>
    </row>
    <row r="18125" spans="1:5" ht="15.6">
      <c r="A18125" s="358" t="s">
        <v>31174</v>
      </c>
      <c r="B18125" s="358" t="s">
        <v>31175</v>
      </c>
      <c r="C18125" s="359">
        <v>1.6</v>
      </c>
      <c r="D18125" s="357" t="s">
        <v>31173</v>
      </c>
      <c r="E18125" s="357" t="s">
        <v>31173</v>
      </c>
    </row>
    <row r="18126" spans="1:5" ht="15.6">
      <c r="A18126" s="358" t="s">
        <v>31174</v>
      </c>
      <c r="B18126" s="358" t="s">
        <v>31175</v>
      </c>
      <c r="C18126" s="359">
        <v>1.6</v>
      </c>
      <c r="D18126" s="357" t="s">
        <v>31173</v>
      </c>
      <c r="E18126" s="357" t="s">
        <v>31173</v>
      </c>
    </row>
    <row r="18127" spans="1:5" ht="15.6">
      <c r="A18127" s="358" t="s">
        <v>46663</v>
      </c>
      <c r="B18127" s="358" t="s">
        <v>46664</v>
      </c>
      <c r="C18127" s="359">
        <v>1.6</v>
      </c>
      <c r="D18127" s="357" t="s">
        <v>46662</v>
      </c>
      <c r="E18127" s="357" t="s">
        <v>46662</v>
      </c>
    </row>
    <row r="18128" spans="1:5" ht="15.6">
      <c r="A18128" s="358" t="s">
        <v>41250</v>
      </c>
      <c r="B18128" s="358" t="s">
        <v>41251</v>
      </c>
      <c r="C18128" s="359">
        <v>1.6</v>
      </c>
      <c r="D18128" s="357" t="s">
        <v>41249</v>
      </c>
      <c r="E18128" s="357" t="s">
        <v>41249</v>
      </c>
    </row>
    <row r="18129" spans="1:5" ht="15.6">
      <c r="A18129" s="358" t="s">
        <v>41250</v>
      </c>
      <c r="B18129" s="358" t="s">
        <v>41251</v>
      </c>
      <c r="C18129" s="359">
        <v>1.6</v>
      </c>
      <c r="D18129" s="357" t="s">
        <v>41249</v>
      </c>
      <c r="E18129" s="357" t="s">
        <v>41249</v>
      </c>
    </row>
    <row r="18130" spans="1:5" ht="15.6">
      <c r="A18130" s="358" t="s">
        <v>12375</v>
      </c>
      <c r="B18130" s="358" t="s">
        <v>12376</v>
      </c>
      <c r="C18130" s="359">
        <v>1.6</v>
      </c>
      <c r="D18130" s="357" t="s">
        <v>3240</v>
      </c>
      <c r="E18130" s="357" t="s">
        <v>3240</v>
      </c>
    </row>
    <row r="18131" spans="1:5" ht="15.6">
      <c r="A18131" s="358" t="s">
        <v>12375</v>
      </c>
      <c r="B18131" s="358" t="s">
        <v>12376</v>
      </c>
      <c r="C18131" s="359">
        <v>1.6</v>
      </c>
      <c r="D18131" s="357" t="s">
        <v>3240</v>
      </c>
      <c r="E18131" s="357" t="s">
        <v>3240</v>
      </c>
    </row>
    <row r="18132" spans="1:5" ht="15.6">
      <c r="A18132" s="358" t="s">
        <v>36667</v>
      </c>
      <c r="B18132" s="358" t="s">
        <v>36668</v>
      </c>
      <c r="C18132" s="359">
        <v>1.6</v>
      </c>
      <c r="D18132" s="357" t="s">
        <v>36666</v>
      </c>
      <c r="E18132" s="357" t="s">
        <v>36666</v>
      </c>
    </row>
    <row r="18133" spans="1:5" ht="15.6">
      <c r="A18133" s="358" t="s">
        <v>28405</v>
      </c>
      <c r="B18133" s="358" t="s">
        <v>28406</v>
      </c>
      <c r="C18133" s="359">
        <v>1.6</v>
      </c>
      <c r="D18133" s="357" t="s">
        <v>28404</v>
      </c>
      <c r="E18133" s="357" t="s">
        <v>28404</v>
      </c>
    </row>
    <row r="18134" spans="1:5" ht="15.6">
      <c r="A18134" s="358" t="s">
        <v>36354</v>
      </c>
      <c r="B18134" s="358" t="s">
        <v>36355</v>
      </c>
      <c r="C18134" s="359">
        <v>1.6</v>
      </c>
      <c r="D18134" s="357" t="s">
        <v>36353</v>
      </c>
      <c r="E18134" s="357" t="s">
        <v>36353</v>
      </c>
    </row>
    <row r="18135" spans="1:5" ht="15.6">
      <c r="A18135" s="358" t="s">
        <v>26051</v>
      </c>
      <c r="B18135" s="358" t="s">
        <v>26052</v>
      </c>
      <c r="C18135" s="359">
        <v>1.6</v>
      </c>
      <c r="D18135" s="357" t="s">
        <v>26050</v>
      </c>
      <c r="E18135" s="357" t="s">
        <v>26050</v>
      </c>
    </row>
    <row r="18136" spans="1:5" ht="15.6">
      <c r="A18136" s="358" t="s">
        <v>26051</v>
      </c>
      <c r="B18136" s="358" t="s">
        <v>26052</v>
      </c>
      <c r="C18136" s="359">
        <v>1.6</v>
      </c>
      <c r="D18136" s="357" t="s">
        <v>26050</v>
      </c>
      <c r="E18136" s="357" t="s">
        <v>26050</v>
      </c>
    </row>
    <row r="18137" spans="1:5" ht="15.6">
      <c r="A18137" s="358" t="s">
        <v>29553</v>
      </c>
      <c r="B18137" s="358" t="s">
        <v>29554</v>
      </c>
      <c r="C18137" s="359">
        <v>1.6</v>
      </c>
      <c r="D18137" s="357" t="s">
        <v>29552</v>
      </c>
      <c r="E18137" s="357" t="s">
        <v>29552</v>
      </c>
    </row>
    <row r="18138" spans="1:5" ht="15.6">
      <c r="A18138" s="358" t="s">
        <v>31048</v>
      </c>
      <c r="B18138" s="358" t="s">
        <v>31049</v>
      </c>
      <c r="C18138" s="359">
        <v>1.6</v>
      </c>
      <c r="D18138" s="357" t="s">
        <v>31047</v>
      </c>
      <c r="E18138" s="357" t="s">
        <v>31047</v>
      </c>
    </row>
    <row r="18139" spans="1:5" ht="15.6">
      <c r="A18139" s="358" t="s">
        <v>13984</v>
      </c>
      <c r="B18139" s="358" t="s">
        <v>13985</v>
      </c>
      <c r="C18139" s="359">
        <v>1.6</v>
      </c>
      <c r="D18139" s="357" t="s">
        <v>10099</v>
      </c>
      <c r="E18139" s="357" t="s">
        <v>10099</v>
      </c>
    </row>
    <row r="18140" spans="1:5" ht="15.6">
      <c r="A18140" s="358" t="s">
        <v>35804</v>
      </c>
      <c r="B18140" s="358" t="s">
        <v>35805</v>
      </c>
      <c r="C18140" s="359">
        <v>1.6</v>
      </c>
      <c r="D18140" s="357" t="s">
        <v>35803</v>
      </c>
      <c r="E18140" s="357" t="s">
        <v>35803</v>
      </c>
    </row>
    <row r="18141" spans="1:5" ht="15.6">
      <c r="A18141" s="358" t="s">
        <v>45557</v>
      </c>
      <c r="B18141" s="358" t="s">
        <v>10262</v>
      </c>
      <c r="C18141" s="359">
        <v>1.6</v>
      </c>
      <c r="D18141" s="357" t="s">
        <v>45556</v>
      </c>
      <c r="E18141" s="357" t="s">
        <v>45556</v>
      </c>
    </row>
    <row r="18142" spans="1:5" ht="15.6">
      <c r="A18142" s="358" t="s">
        <v>61564</v>
      </c>
      <c r="B18142" s="358" t="s">
        <v>61564</v>
      </c>
      <c r="C18142" s="359">
        <v>1.6</v>
      </c>
      <c r="D18142" s="357" t="s">
        <v>61563</v>
      </c>
      <c r="E18142" s="357" t="s">
        <v>61563</v>
      </c>
    </row>
    <row r="18143" spans="1:5" ht="15.6">
      <c r="A18143" s="358" t="s">
        <v>43205</v>
      </c>
      <c r="B18143" s="358" t="s">
        <v>43206</v>
      </c>
      <c r="C18143" s="359">
        <v>1.6</v>
      </c>
      <c r="D18143" s="357" t="s">
        <v>43204</v>
      </c>
      <c r="E18143" s="357" t="s">
        <v>43204</v>
      </c>
    </row>
    <row r="18144" spans="1:5" ht="15.6">
      <c r="A18144" s="358" t="s">
        <v>10262</v>
      </c>
      <c r="B18144" s="358" t="s">
        <v>24539</v>
      </c>
      <c r="C18144" s="359">
        <v>1.6</v>
      </c>
      <c r="D18144" s="357" t="s">
        <v>24538</v>
      </c>
      <c r="E18144" s="357" t="s">
        <v>24538</v>
      </c>
    </row>
    <row r="18145" spans="1:5" ht="15.6">
      <c r="A18145" s="358" t="s">
        <v>10262</v>
      </c>
      <c r="B18145" s="358" t="s">
        <v>24539</v>
      </c>
      <c r="C18145" s="359">
        <v>1.6</v>
      </c>
      <c r="D18145" s="357" t="s">
        <v>24538</v>
      </c>
      <c r="E18145" s="357" t="s">
        <v>24538</v>
      </c>
    </row>
    <row r="18146" spans="1:5" ht="15.6">
      <c r="A18146" s="358" t="s">
        <v>22501</v>
      </c>
      <c r="B18146" s="358" t="s">
        <v>22502</v>
      </c>
      <c r="C18146" s="359">
        <v>1.6</v>
      </c>
      <c r="D18146" s="357" t="s">
        <v>8965</v>
      </c>
      <c r="E18146" s="357" t="s">
        <v>8965</v>
      </c>
    </row>
    <row r="18147" spans="1:5" ht="15.6">
      <c r="A18147" s="358" t="s">
        <v>35112</v>
      </c>
      <c r="B18147" s="358" t="s">
        <v>35113</v>
      </c>
      <c r="C18147" s="359">
        <v>1.6</v>
      </c>
      <c r="D18147" s="357" t="s">
        <v>35111</v>
      </c>
      <c r="E18147" s="357" t="s">
        <v>35111</v>
      </c>
    </row>
    <row r="18148" spans="1:5" ht="15.6">
      <c r="A18148" s="358" t="s">
        <v>38225</v>
      </c>
      <c r="B18148" s="358" t="s">
        <v>38226</v>
      </c>
      <c r="C18148" s="359">
        <v>1.6</v>
      </c>
      <c r="D18148" s="357" t="s">
        <v>38224</v>
      </c>
      <c r="E18148" s="357" t="s">
        <v>38224</v>
      </c>
    </row>
    <row r="18149" spans="1:5" ht="15.6">
      <c r="A18149" s="358" t="s">
        <v>27656</v>
      </c>
      <c r="B18149" s="358" t="s">
        <v>27657</v>
      </c>
      <c r="C18149" s="359">
        <v>1.6</v>
      </c>
      <c r="D18149" s="357" t="s">
        <v>27655</v>
      </c>
      <c r="E18149" s="357" t="s">
        <v>27655</v>
      </c>
    </row>
    <row r="18150" spans="1:5" ht="15.6">
      <c r="A18150" s="358" t="s">
        <v>38640</v>
      </c>
      <c r="B18150" s="358" t="s">
        <v>38640</v>
      </c>
      <c r="C18150" s="359">
        <v>1.6</v>
      </c>
      <c r="D18150" s="357" t="s">
        <v>38639</v>
      </c>
      <c r="E18150" s="357" t="s">
        <v>38639</v>
      </c>
    </row>
    <row r="18151" spans="1:5" ht="15.6">
      <c r="A18151" s="358" t="s">
        <v>44865</v>
      </c>
      <c r="B18151" s="358" t="s">
        <v>44866</v>
      </c>
      <c r="C18151" s="359">
        <v>1.6</v>
      </c>
      <c r="D18151" s="357" t="s">
        <v>44864</v>
      </c>
      <c r="E18151" s="357" t="s">
        <v>44864</v>
      </c>
    </row>
    <row r="18152" spans="1:5" ht="15.6">
      <c r="A18152" s="358" t="s">
        <v>17754</v>
      </c>
      <c r="B18152" s="358" t="s">
        <v>17755</v>
      </c>
      <c r="C18152" s="359">
        <v>1.6</v>
      </c>
      <c r="D18152" s="357" t="s">
        <v>6603</v>
      </c>
      <c r="E18152" s="357" t="s">
        <v>6603</v>
      </c>
    </row>
    <row r="18153" spans="1:5" ht="15.6">
      <c r="A18153" s="358" t="s">
        <v>38642</v>
      </c>
      <c r="B18153" s="358" t="s">
        <v>38643</v>
      </c>
      <c r="C18153" s="359">
        <v>1.6</v>
      </c>
      <c r="D18153" s="357" t="s">
        <v>38641</v>
      </c>
      <c r="E18153" s="357" t="s">
        <v>38641</v>
      </c>
    </row>
    <row r="18154" spans="1:5" ht="15.6">
      <c r="A18154" s="358" t="s">
        <v>20388</v>
      </c>
      <c r="B18154" s="358" t="s">
        <v>20389</v>
      </c>
      <c r="C18154" s="359">
        <v>1.6</v>
      </c>
      <c r="D18154" s="357" t="s">
        <v>7746</v>
      </c>
      <c r="E18154" s="357" t="s">
        <v>7746</v>
      </c>
    </row>
    <row r="18155" spans="1:5" ht="15.6">
      <c r="A18155" s="358" t="s">
        <v>26444</v>
      </c>
      <c r="B18155" s="358" t="s">
        <v>26445</v>
      </c>
      <c r="C18155" s="359">
        <v>1.6</v>
      </c>
      <c r="D18155" s="357" t="s">
        <v>26443</v>
      </c>
      <c r="E18155" s="357" t="s">
        <v>26443</v>
      </c>
    </row>
    <row r="18156" spans="1:5" ht="15.6">
      <c r="A18156" s="358" t="s">
        <v>26444</v>
      </c>
      <c r="B18156" s="358" t="s">
        <v>26445</v>
      </c>
      <c r="C18156" s="359">
        <v>1.6</v>
      </c>
      <c r="D18156" s="357" t="s">
        <v>26443</v>
      </c>
      <c r="E18156" s="357" t="s">
        <v>26443</v>
      </c>
    </row>
    <row r="18157" spans="1:5" ht="15.6">
      <c r="A18157" s="358" t="s">
        <v>17223</v>
      </c>
      <c r="B18157" s="358" t="s">
        <v>17224</v>
      </c>
      <c r="C18157" s="359">
        <v>1.6</v>
      </c>
      <c r="D18157" s="357" t="s">
        <v>7217</v>
      </c>
      <c r="E18157" s="357" t="s">
        <v>7217</v>
      </c>
    </row>
    <row r="18158" spans="1:5" ht="15.6">
      <c r="A18158" s="358" t="s">
        <v>30147</v>
      </c>
      <c r="B18158" s="358" t="s">
        <v>30148</v>
      </c>
      <c r="C18158" s="359">
        <v>1.6</v>
      </c>
      <c r="D18158" s="357" t="s">
        <v>30146</v>
      </c>
      <c r="E18158" s="357" t="s">
        <v>30146</v>
      </c>
    </row>
    <row r="18159" spans="1:5" ht="15.6">
      <c r="A18159" s="358" t="s">
        <v>45485</v>
      </c>
      <c r="B18159" s="358" t="s">
        <v>45486</v>
      </c>
      <c r="C18159" s="359">
        <v>1.6</v>
      </c>
      <c r="D18159" s="357" t="s">
        <v>45484</v>
      </c>
      <c r="E18159" s="357" t="s">
        <v>45484</v>
      </c>
    </row>
    <row r="18160" spans="1:5" ht="15.6">
      <c r="A18160" s="358" t="s">
        <v>52931</v>
      </c>
      <c r="B18160" s="358" t="s">
        <v>52931</v>
      </c>
      <c r="C18160" s="359">
        <v>1.6</v>
      </c>
      <c r="D18160" s="357" t="s">
        <v>52930</v>
      </c>
      <c r="E18160" s="357" t="s">
        <v>52930</v>
      </c>
    </row>
    <row r="18161" spans="1:5" ht="15.6">
      <c r="A18161" s="358" t="s">
        <v>17111</v>
      </c>
      <c r="B18161" s="358" t="s">
        <v>17112</v>
      </c>
      <c r="C18161" s="359">
        <v>1.6</v>
      </c>
      <c r="D18161" s="357" t="s">
        <v>6011</v>
      </c>
      <c r="E18161" s="357" t="s">
        <v>6011</v>
      </c>
    </row>
    <row r="18162" spans="1:5" ht="15.6">
      <c r="A18162" s="358" t="s">
        <v>17111</v>
      </c>
      <c r="B18162" s="358" t="s">
        <v>17112</v>
      </c>
      <c r="C18162" s="359">
        <v>1.6</v>
      </c>
      <c r="D18162" s="357" t="s">
        <v>6011</v>
      </c>
      <c r="E18162" s="357" t="s">
        <v>6011</v>
      </c>
    </row>
    <row r="18163" spans="1:5" ht="15.6">
      <c r="A18163" s="358" t="s">
        <v>54600</v>
      </c>
      <c r="B18163" s="358" t="s">
        <v>54600</v>
      </c>
      <c r="C18163" s="359">
        <v>1.6</v>
      </c>
      <c r="D18163" s="357" t="s">
        <v>54599</v>
      </c>
      <c r="E18163" s="357" t="s">
        <v>54599</v>
      </c>
    </row>
    <row r="18164" spans="1:5" ht="15.6">
      <c r="A18164" s="358" t="s">
        <v>54600</v>
      </c>
      <c r="B18164" s="358" t="s">
        <v>54600</v>
      </c>
      <c r="C18164" s="359">
        <v>1.6</v>
      </c>
      <c r="D18164" s="357" t="s">
        <v>54599</v>
      </c>
      <c r="E18164" s="357" t="s">
        <v>54599</v>
      </c>
    </row>
    <row r="18165" spans="1:5" ht="15.6">
      <c r="A18165" s="358" t="s">
        <v>43304</v>
      </c>
      <c r="B18165" s="358" t="s">
        <v>43305</v>
      </c>
      <c r="C18165" s="359">
        <v>1.6</v>
      </c>
      <c r="D18165" s="357" t="s">
        <v>43303</v>
      </c>
      <c r="E18165" s="357" t="s">
        <v>43303</v>
      </c>
    </row>
    <row r="18166" spans="1:5" ht="15.6">
      <c r="A18166" s="358" t="s">
        <v>43304</v>
      </c>
      <c r="B18166" s="358" t="s">
        <v>43305</v>
      </c>
      <c r="C18166" s="359">
        <v>1.6</v>
      </c>
      <c r="D18166" s="357" t="s">
        <v>43303</v>
      </c>
      <c r="E18166" s="357" t="s">
        <v>43303</v>
      </c>
    </row>
    <row r="18167" spans="1:5" ht="15.6">
      <c r="A18167" s="358" t="s">
        <v>30974</v>
      </c>
      <c r="B18167" s="358" t="s">
        <v>30975</v>
      </c>
      <c r="C18167" s="359">
        <v>1.6</v>
      </c>
      <c r="D18167" s="357" t="s">
        <v>30973</v>
      </c>
      <c r="E18167" s="357" t="s">
        <v>30973</v>
      </c>
    </row>
    <row r="18168" spans="1:5" ht="15.6">
      <c r="A18168" s="358" t="s">
        <v>30974</v>
      </c>
      <c r="B18168" s="358" t="s">
        <v>30975</v>
      </c>
      <c r="C18168" s="359">
        <v>1.6</v>
      </c>
      <c r="D18168" s="357" t="s">
        <v>30973</v>
      </c>
      <c r="E18168" s="357" t="s">
        <v>30973</v>
      </c>
    </row>
    <row r="18169" spans="1:5" ht="15.6">
      <c r="A18169" s="358" t="s">
        <v>30974</v>
      </c>
      <c r="B18169" s="358" t="s">
        <v>30975</v>
      </c>
      <c r="C18169" s="359">
        <v>1.6</v>
      </c>
      <c r="D18169" s="357" t="s">
        <v>30973</v>
      </c>
      <c r="E18169" s="357" t="s">
        <v>30973</v>
      </c>
    </row>
    <row r="18170" spans="1:5" ht="15.6">
      <c r="A18170" s="358" t="s">
        <v>22956</v>
      </c>
      <c r="B18170" s="358" t="s">
        <v>22957</v>
      </c>
      <c r="C18170" s="359">
        <v>1.6</v>
      </c>
      <c r="D18170" s="357" t="s">
        <v>9226</v>
      </c>
      <c r="E18170" s="357" t="s">
        <v>9226</v>
      </c>
    </row>
    <row r="18171" spans="1:5" ht="15.6">
      <c r="A18171" s="358" t="s">
        <v>22956</v>
      </c>
      <c r="B18171" s="358" t="s">
        <v>22957</v>
      </c>
      <c r="C18171" s="359">
        <v>1.6</v>
      </c>
      <c r="D18171" s="357" t="s">
        <v>9226</v>
      </c>
      <c r="E18171" s="357" t="s">
        <v>9226</v>
      </c>
    </row>
    <row r="18172" spans="1:5" ht="15.6">
      <c r="A18172" s="358" t="s">
        <v>19541</v>
      </c>
      <c r="B18172" s="358" t="s">
        <v>19542</v>
      </c>
      <c r="C18172" s="359">
        <v>1.6</v>
      </c>
      <c r="D18172" s="357" t="s">
        <v>7354</v>
      </c>
      <c r="E18172" s="357" t="s">
        <v>7354</v>
      </c>
    </row>
    <row r="18173" spans="1:5" ht="15.6">
      <c r="A18173" s="358" t="s">
        <v>43543</v>
      </c>
      <c r="B18173" s="358" t="s">
        <v>43544</v>
      </c>
      <c r="C18173" s="359">
        <v>1.6</v>
      </c>
      <c r="D18173" s="357" t="s">
        <v>43542</v>
      </c>
      <c r="E18173" s="357" t="s">
        <v>43542</v>
      </c>
    </row>
    <row r="18174" spans="1:5" ht="15.6">
      <c r="A18174" s="358" t="s">
        <v>43543</v>
      </c>
      <c r="B18174" s="358" t="s">
        <v>43544</v>
      </c>
      <c r="C18174" s="359">
        <v>1.6</v>
      </c>
      <c r="D18174" s="357" t="s">
        <v>43542</v>
      </c>
      <c r="E18174" s="357" t="s">
        <v>43542</v>
      </c>
    </row>
    <row r="18175" spans="1:5" ht="15.6">
      <c r="A18175" s="358" t="s">
        <v>50135</v>
      </c>
      <c r="B18175" s="358" t="s">
        <v>50135</v>
      </c>
      <c r="C18175" s="359">
        <v>1.6</v>
      </c>
      <c r="D18175" s="357" t="s">
        <v>50134</v>
      </c>
      <c r="E18175" s="357" t="s">
        <v>50134</v>
      </c>
    </row>
    <row r="18176" spans="1:5" ht="15.6">
      <c r="A18176" s="358" t="s">
        <v>11380</v>
      </c>
      <c r="B18176" s="358" t="s">
        <v>11381</v>
      </c>
      <c r="C18176" s="359">
        <v>1.6</v>
      </c>
      <c r="D18176" s="357" t="s">
        <v>2423</v>
      </c>
      <c r="E18176" s="357" t="s">
        <v>2423</v>
      </c>
    </row>
    <row r="18177" spans="1:5" ht="15.6">
      <c r="A18177" s="358" t="s">
        <v>11380</v>
      </c>
      <c r="B18177" s="358" t="s">
        <v>11381</v>
      </c>
      <c r="C18177" s="359">
        <v>1.6</v>
      </c>
      <c r="D18177" s="357" t="s">
        <v>2423</v>
      </c>
      <c r="E18177" s="357" t="s">
        <v>2423</v>
      </c>
    </row>
    <row r="18178" spans="1:5" ht="15.6">
      <c r="A18178" s="358" t="s">
        <v>34357</v>
      </c>
      <c r="B18178" s="358" t="s">
        <v>34358</v>
      </c>
      <c r="C18178" s="359">
        <v>1.6</v>
      </c>
      <c r="D18178" s="357" t="s">
        <v>34356</v>
      </c>
      <c r="E18178" s="357" t="s">
        <v>34356</v>
      </c>
    </row>
    <row r="18179" spans="1:5" ht="15.6">
      <c r="A18179" s="358" t="s">
        <v>14723</v>
      </c>
      <c r="B18179" s="358" t="s">
        <v>14724</v>
      </c>
      <c r="C18179" s="359">
        <v>1.6</v>
      </c>
      <c r="D18179" s="357" t="s">
        <v>4579</v>
      </c>
      <c r="E18179" s="357" t="s">
        <v>4579</v>
      </c>
    </row>
    <row r="18180" spans="1:5" ht="15.6">
      <c r="A18180" s="358" t="s">
        <v>36814</v>
      </c>
      <c r="B18180" s="358" t="s">
        <v>36815</v>
      </c>
      <c r="C18180" s="359">
        <v>1.6</v>
      </c>
      <c r="D18180" s="357" t="s">
        <v>36813</v>
      </c>
      <c r="E18180" s="357" t="s">
        <v>36813</v>
      </c>
    </row>
    <row r="18181" spans="1:5" ht="15.6">
      <c r="A18181" s="358" t="s">
        <v>36814</v>
      </c>
      <c r="B18181" s="358" t="s">
        <v>36815</v>
      </c>
      <c r="C18181" s="359">
        <v>1.6</v>
      </c>
      <c r="D18181" s="357" t="s">
        <v>36813</v>
      </c>
      <c r="E18181" s="357" t="s">
        <v>36813</v>
      </c>
    </row>
    <row r="18182" spans="1:5" ht="15.6">
      <c r="A18182" s="358" t="s">
        <v>60488</v>
      </c>
      <c r="B18182" s="358" t="s">
        <v>61565</v>
      </c>
      <c r="C18182" s="359">
        <v>1.6</v>
      </c>
      <c r="D18182" s="357" t="s">
        <v>60489</v>
      </c>
      <c r="E18182" s="357" t="s">
        <v>60489</v>
      </c>
    </row>
    <row r="18183" spans="1:5" ht="15.6">
      <c r="A18183" s="358" t="s">
        <v>31900</v>
      </c>
      <c r="B18183" s="358" t="s">
        <v>31900</v>
      </c>
      <c r="C18183" s="359">
        <v>1.6</v>
      </c>
      <c r="D18183" s="357" t="s">
        <v>31899</v>
      </c>
      <c r="E18183" s="357" t="s">
        <v>31899</v>
      </c>
    </row>
    <row r="18184" spans="1:5" ht="15.6">
      <c r="A18184" s="358" t="s">
        <v>31900</v>
      </c>
      <c r="B18184" s="358" t="s">
        <v>31900</v>
      </c>
      <c r="C18184" s="359">
        <v>1.6</v>
      </c>
      <c r="D18184" s="357" t="s">
        <v>31899</v>
      </c>
      <c r="E18184" s="357" t="s">
        <v>31899</v>
      </c>
    </row>
    <row r="18185" spans="1:5" ht="15.6">
      <c r="A18185" s="358" t="s">
        <v>31900</v>
      </c>
      <c r="B18185" s="358" t="s">
        <v>31900</v>
      </c>
      <c r="C18185" s="359">
        <v>1.6</v>
      </c>
      <c r="D18185" s="357" t="s">
        <v>31899</v>
      </c>
      <c r="E18185" s="357" t="s">
        <v>31899</v>
      </c>
    </row>
    <row r="18186" spans="1:5" ht="15.6">
      <c r="A18186" s="358" t="s">
        <v>39761</v>
      </c>
      <c r="B18186" s="358" t="s">
        <v>39762</v>
      </c>
      <c r="C18186" s="359">
        <v>1.6</v>
      </c>
      <c r="D18186" s="357" t="s">
        <v>39760</v>
      </c>
      <c r="E18186" s="357" t="s">
        <v>39760</v>
      </c>
    </row>
    <row r="18187" spans="1:5" ht="15.6">
      <c r="A18187" s="358" t="s">
        <v>39761</v>
      </c>
      <c r="B18187" s="358" t="s">
        <v>39762</v>
      </c>
      <c r="C18187" s="359">
        <v>1.6</v>
      </c>
      <c r="D18187" s="357" t="s">
        <v>39760</v>
      </c>
      <c r="E18187" s="357" t="s">
        <v>39760</v>
      </c>
    </row>
    <row r="18188" spans="1:5" ht="15.6">
      <c r="A18188" s="358" t="s">
        <v>43233</v>
      </c>
      <c r="B18188" s="358" t="s">
        <v>43234</v>
      </c>
      <c r="C18188" s="359">
        <v>1.6</v>
      </c>
      <c r="D18188" s="357" t="s">
        <v>43232</v>
      </c>
      <c r="E18188" s="357" t="s">
        <v>43232</v>
      </c>
    </row>
    <row r="18189" spans="1:5" ht="15.6">
      <c r="A18189" s="358" t="s">
        <v>43233</v>
      </c>
      <c r="B18189" s="358" t="s">
        <v>43234</v>
      </c>
      <c r="C18189" s="359">
        <v>1.6</v>
      </c>
      <c r="D18189" s="357" t="s">
        <v>43232</v>
      </c>
      <c r="E18189" s="357" t="s">
        <v>43232</v>
      </c>
    </row>
    <row r="18190" spans="1:5" ht="15.6">
      <c r="A18190" s="358" t="s">
        <v>43233</v>
      </c>
      <c r="B18190" s="358" t="s">
        <v>43234</v>
      </c>
      <c r="C18190" s="359">
        <v>1.6</v>
      </c>
      <c r="D18190" s="357" t="s">
        <v>43232</v>
      </c>
      <c r="E18190" s="357" t="s">
        <v>43232</v>
      </c>
    </row>
    <row r="18191" spans="1:5" ht="15.6">
      <c r="A18191" s="358" t="s">
        <v>19435</v>
      </c>
      <c r="B18191" s="358" t="s">
        <v>19436</v>
      </c>
      <c r="C18191" s="359">
        <v>1.6</v>
      </c>
      <c r="D18191" s="357" t="s">
        <v>7188</v>
      </c>
      <c r="E18191" s="357" t="s">
        <v>7188</v>
      </c>
    </row>
    <row r="18192" spans="1:5" ht="15.6">
      <c r="A18192" s="358" t="s">
        <v>19435</v>
      </c>
      <c r="B18192" s="358" t="s">
        <v>19436</v>
      </c>
      <c r="C18192" s="359">
        <v>1.6</v>
      </c>
      <c r="D18192" s="357" t="s">
        <v>7188</v>
      </c>
      <c r="E18192" s="357" t="s">
        <v>7188</v>
      </c>
    </row>
    <row r="18193" spans="1:5" ht="15.6">
      <c r="A18193" s="358" t="s">
        <v>43602</v>
      </c>
      <c r="B18193" s="358" t="s">
        <v>43603</v>
      </c>
      <c r="C18193" s="359">
        <v>1.6</v>
      </c>
      <c r="D18193" s="357" t="s">
        <v>43601</v>
      </c>
      <c r="E18193" s="357" t="s">
        <v>43601</v>
      </c>
    </row>
    <row r="18194" spans="1:5" ht="15.6">
      <c r="A18194" s="358" t="s">
        <v>43602</v>
      </c>
      <c r="B18194" s="358" t="s">
        <v>43603</v>
      </c>
      <c r="C18194" s="359">
        <v>1.6</v>
      </c>
      <c r="D18194" s="357" t="s">
        <v>43601</v>
      </c>
      <c r="E18194" s="357" t="s">
        <v>43601</v>
      </c>
    </row>
    <row r="18195" spans="1:5" ht="15.6">
      <c r="A18195" s="358" t="s">
        <v>39430</v>
      </c>
      <c r="B18195" s="358" t="s">
        <v>39431</v>
      </c>
      <c r="C18195" s="359">
        <v>1.6</v>
      </c>
      <c r="D18195" s="357" t="s">
        <v>39429</v>
      </c>
      <c r="E18195" s="357" t="s">
        <v>39429</v>
      </c>
    </row>
    <row r="18196" spans="1:5" ht="15.6">
      <c r="A18196" s="358" t="s">
        <v>39430</v>
      </c>
      <c r="B18196" s="358" t="s">
        <v>39431</v>
      </c>
      <c r="C18196" s="359">
        <v>1.6</v>
      </c>
      <c r="D18196" s="357" t="s">
        <v>39429</v>
      </c>
      <c r="E18196" s="357" t="s">
        <v>39429</v>
      </c>
    </row>
    <row r="18197" spans="1:5" ht="15.6">
      <c r="A18197" s="358" t="s">
        <v>39430</v>
      </c>
      <c r="B18197" s="358" t="s">
        <v>39431</v>
      </c>
      <c r="C18197" s="359">
        <v>1.6</v>
      </c>
      <c r="D18197" s="357" t="s">
        <v>39429</v>
      </c>
      <c r="E18197" s="357" t="s">
        <v>39429</v>
      </c>
    </row>
    <row r="18198" spans="1:5" ht="15.6">
      <c r="A18198" s="358" t="s">
        <v>17692</v>
      </c>
      <c r="B18198" s="358" t="s">
        <v>17693</v>
      </c>
      <c r="C18198" s="359">
        <v>1.6</v>
      </c>
      <c r="D18198" s="357" t="s">
        <v>6539</v>
      </c>
      <c r="E18198" s="357" t="s">
        <v>6539</v>
      </c>
    </row>
    <row r="18199" spans="1:5" ht="15.6">
      <c r="A18199" s="358" t="s">
        <v>17692</v>
      </c>
      <c r="B18199" s="358" t="s">
        <v>17693</v>
      </c>
      <c r="C18199" s="359">
        <v>1.6</v>
      </c>
      <c r="D18199" s="357" t="s">
        <v>6539</v>
      </c>
      <c r="E18199" s="357" t="s">
        <v>6539</v>
      </c>
    </row>
    <row r="18200" spans="1:5" ht="15.6">
      <c r="A18200" s="358" t="s">
        <v>38534</v>
      </c>
      <c r="B18200" s="358" t="s">
        <v>38535</v>
      </c>
      <c r="C18200" s="359">
        <v>1.6</v>
      </c>
      <c r="D18200" s="357" t="s">
        <v>38533</v>
      </c>
      <c r="E18200" s="357" t="s">
        <v>38533</v>
      </c>
    </row>
    <row r="18201" spans="1:5" ht="15.6">
      <c r="A18201" s="358" t="s">
        <v>40346</v>
      </c>
      <c r="B18201" s="358" t="s">
        <v>40347</v>
      </c>
      <c r="C18201" s="359">
        <v>1.6</v>
      </c>
      <c r="D18201" s="357" t="s">
        <v>40345</v>
      </c>
      <c r="E18201" s="357" t="s">
        <v>40345</v>
      </c>
    </row>
    <row r="18202" spans="1:5" ht="15.6">
      <c r="A18202" s="358" t="s">
        <v>40346</v>
      </c>
      <c r="B18202" s="358" t="s">
        <v>40347</v>
      </c>
      <c r="C18202" s="359">
        <v>1.6</v>
      </c>
      <c r="D18202" s="357" t="s">
        <v>40345</v>
      </c>
      <c r="E18202" s="357" t="s">
        <v>40345</v>
      </c>
    </row>
    <row r="18203" spans="1:5" ht="15.6">
      <c r="A18203" s="358" t="s">
        <v>40346</v>
      </c>
      <c r="B18203" s="358" t="s">
        <v>40347</v>
      </c>
      <c r="C18203" s="359">
        <v>1.6</v>
      </c>
      <c r="D18203" s="357" t="s">
        <v>40345</v>
      </c>
      <c r="E18203" s="357" t="s">
        <v>40345</v>
      </c>
    </row>
    <row r="18204" spans="1:5" ht="15.6">
      <c r="A18204" s="358" t="s">
        <v>19010</v>
      </c>
      <c r="B18204" s="358" t="s">
        <v>19011</v>
      </c>
      <c r="C18204" s="359">
        <v>1.6</v>
      </c>
      <c r="D18204" s="357" t="s">
        <v>6553</v>
      </c>
      <c r="E18204" s="357" t="s">
        <v>6553</v>
      </c>
    </row>
    <row r="18205" spans="1:5" ht="15.6">
      <c r="A18205" s="358" t="s">
        <v>44231</v>
      </c>
      <c r="B18205" s="358" t="s">
        <v>44232</v>
      </c>
      <c r="C18205" s="359">
        <v>1.6</v>
      </c>
      <c r="D18205" s="357" t="s">
        <v>44230</v>
      </c>
      <c r="E18205" s="357" t="s">
        <v>44230</v>
      </c>
    </row>
    <row r="18206" spans="1:5" ht="15.6">
      <c r="A18206" s="358" t="s">
        <v>29852</v>
      </c>
      <c r="B18206" s="358" t="s">
        <v>29853</v>
      </c>
      <c r="C18206" s="359">
        <v>1.6</v>
      </c>
      <c r="D18206" s="357" t="s">
        <v>29851</v>
      </c>
      <c r="E18206" s="357" t="s">
        <v>29851</v>
      </c>
    </row>
    <row r="18207" spans="1:5" ht="15.6">
      <c r="A18207" s="358" t="s">
        <v>61567</v>
      </c>
      <c r="B18207" s="358" t="s">
        <v>61568</v>
      </c>
      <c r="C18207" s="359">
        <v>1.6</v>
      </c>
      <c r="D18207" s="357" t="s">
        <v>61566</v>
      </c>
      <c r="E18207" s="357" t="s">
        <v>61566</v>
      </c>
    </row>
    <row r="18208" spans="1:5" ht="15.6">
      <c r="A18208" s="358" t="s">
        <v>61567</v>
      </c>
      <c r="B18208" s="358" t="s">
        <v>61568</v>
      </c>
      <c r="C18208" s="359">
        <v>1.6</v>
      </c>
      <c r="D18208" s="357" t="s">
        <v>61566</v>
      </c>
      <c r="E18208" s="357" t="s">
        <v>61566</v>
      </c>
    </row>
    <row r="18209" spans="1:5" ht="15.6">
      <c r="A18209" s="358" t="s">
        <v>61567</v>
      </c>
      <c r="B18209" s="358" t="s">
        <v>61568</v>
      </c>
      <c r="C18209" s="359">
        <v>1.6</v>
      </c>
      <c r="D18209" s="357" t="s">
        <v>61566</v>
      </c>
      <c r="E18209" s="357" t="s">
        <v>61566</v>
      </c>
    </row>
    <row r="18210" spans="1:5" ht="15.6">
      <c r="A18210" s="358" t="s">
        <v>18064</v>
      </c>
      <c r="B18210" s="358" t="s">
        <v>10262</v>
      </c>
      <c r="C18210" s="359">
        <v>1.6</v>
      </c>
      <c r="D18210" s="357" t="s">
        <v>6937</v>
      </c>
      <c r="E18210" s="357" t="s">
        <v>6937</v>
      </c>
    </row>
    <row r="18211" spans="1:5" ht="15.6">
      <c r="A18211" s="358" t="s">
        <v>50808</v>
      </c>
      <c r="B18211" s="358" t="s">
        <v>50809</v>
      </c>
      <c r="C18211" s="359">
        <v>1.6</v>
      </c>
      <c r="D18211" s="357" t="s">
        <v>50807</v>
      </c>
      <c r="E18211" s="357" t="s">
        <v>50807</v>
      </c>
    </row>
    <row r="18212" spans="1:5" ht="15.6">
      <c r="A18212" s="358" t="s">
        <v>26512</v>
      </c>
      <c r="B18212" s="358" t="s">
        <v>26513</v>
      </c>
      <c r="C18212" s="359">
        <v>1.6</v>
      </c>
      <c r="D18212" s="357" t="s">
        <v>26511</v>
      </c>
      <c r="E18212" s="357" t="s">
        <v>26511</v>
      </c>
    </row>
    <row r="18213" spans="1:5" ht="15.6">
      <c r="A18213" s="358" t="s">
        <v>29198</v>
      </c>
      <c r="B18213" s="358" t="s">
        <v>29199</v>
      </c>
      <c r="C18213" s="359">
        <v>1.6</v>
      </c>
      <c r="D18213" s="357" t="s">
        <v>29197</v>
      </c>
      <c r="E18213" s="357" t="s">
        <v>29197</v>
      </c>
    </row>
    <row r="18214" spans="1:5" ht="15.6">
      <c r="A18214" s="358" t="s">
        <v>29198</v>
      </c>
      <c r="B18214" s="358" t="s">
        <v>29199</v>
      </c>
      <c r="C18214" s="359">
        <v>1.6</v>
      </c>
      <c r="D18214" s="357" t="s">
        <v>29197</v>
      </c>
      <c r="E18214" s="357" t="s">
        <v>29197</v>
      </c>
    </row>
    <row r="18215" spans="1:5" ht="15.6">
      <c r="A18215" s="358" t="s">
        <v>33091</v>
      </c>
      <c r="B18215" s="358" t="s">
        <v>33092</v>
      </c>
      <c r="C18215" s="359">
        <v>1.6</v>
      </c>
      <c r="D18215" s="357" t="s">
        <v>33090</v>
      </c>
      <c r="E18215" s="357" t="s">
        <v>33090</v>
      </c>
    </row>
    <row r="18216" spans="1:5" ht="15.6">
      <c r="A18216" s="358" t="s">
        <v>46899</v>
      </c>
      <c r="B18216" s="358" t="s">
        <v>46900</v>
      </c>
      <c r="C18216" s="359">
        <v>1.6</v>
      </c>
      <c r="D18216" s="357" t="s">
        <v>46898</v>
      </c>
      <c r="E18216" s="357" t="s">
        <v>46898</v>
      </c>
    </row>
    <row r="18217" spans="1:5" ht="15.6">
      <c r="A18217" s="358" t="s">
        <v>11642</v>
      </c>
      <c r="B18217" s="358" t="s">
        <v>11643</v>
      </c>
      <c r="C18217" s="359">
        <v>1.6</v>
      </c>
      <c r="D18217" s="357" t="s">
        <v>2817</v>
      </c>
      <c r="E18217" s="357" t="s">
        <v>2817</v>
      </c>
    </row>
    <row r="18218" spans="1:5" ht="15.6">
      <c r="A18218" s="358" t="s">
        <v>11642</v>
      </c>
      <c r="B18218" s="358" t="s">
        <v>11643</v>
      </c>
      <c r="C18218" s="359">
        <v>1.6</v>
      </c>
      <c r="D18218" s="357" t="s">
        <v>2817</v>
      </c>
      <c r="E18218" s="357" t="s">
        <v>2817</v>
      </c>
    </row>
    <row r="18219" spans="1:5" ht="15.6">
      <c r="A18219" s="358" t="s">
        <v>11642</v>
      </c>
      <c r="B18219" s="358" t="s">
        <v>11643</v>
      </c>
      <c r="C18219" s="359">
        <v>1.6</v>
      </c>
      <c r="D18219" s="357" t="s">
        <v>2817</v>
      </c>
      <c r="E18219" s="357" t="s">
        <v>2817</v>
      </c>
    </row>
    <row r="18220" spans="1:5" ht="15.6">
      <c r="A18220" s="358" t="s">
        <v>40857</v>
      </c>
      <c r="B18220" s="358" t="s">
        <v>40858</v>
      </c>
      <c r="C18220" s="359">
        <v>1.6</v>
      </c>
      <c r="D18220" s="357" t="s">
        <v>40856</v>
      </c>
      <c r="E18220" s="357" t="s">
        <v>40856</v>
      </c>
    </row>
    <row r="18221" spans="1:5" ht="15.6">
      <c r="A18221" s="358" t="s">
        <v>10262</v>
      </c>
      <c r="B18221" s="358" t="s">
        <v>46078</v>
      </c>
      <c r="C18221" s="359">
        <v>1.6</v>
      </c>
      <c r="D18221" s="357" t="s">
        <v>46077</v>
      </c>
      <c r="E18221" s="357" t="s">
        <v>46077</v>
      </c>
    </row>
    <row r="18222" spans="1:5" ht="15.6">
      <c r="A18222" s="358" t="s">
        <v>47496</v>
      </c>
      <c r="B18222" s="358" t="s">
        <v>47497</v>
      </c>
      <c r="C18222" s="359">
        <v>1.6</v>
      </c>
      <c r="D18222" s="357" t="s">
        <v>47495</v>
      </c>
      <c r="E18222" s="357" t="s">
        <v>47495</v>
      </c>
    </row>
    <row r="18223" spans="1:5" ht="15.6">
      <c r="A18223" s="358" t="s">
        <v>47496</v>
      </c>
      <c r="B18223" s="358" t="s">
        <v>47497</v>
      </c>
      <c r="C18223" s="359">
        <v>1.6</v>
      </c>
      <c r="D18223" s="357" t="s">
        <v>47495</v>
      </c>
      <c r="E18223" s="357" t="s">
        <v>47495</v>
      </c>
    </row>
    <row r="18224" spans="1:5" ht="15.6">
      <c r="A18224" s="358" t="s">
        <v>47496</v>
      </c>
      <c r="B18224" s="358" t="s">
        <v>47497</v>
      </c>
      <c r="C18224" s="359">
        <v>1.6</v>
      </c>
      <c r="D18224" s="357" t="s">
        <v>47495</v>
      </c>
      <c r="E18224" s="357" t="s">
        <v>47495</v>
      </c>
    </row>
    <row r="18225" spans="1:5" ht="15.6">
      <c r="A18225" s="358" t="s">
        <v>47496</v>
      </c>
      <c r="B18225" s="358" t="s">
        <v>47497</v>
      </c>
      <c r="C18225" s="359">
        <v>1.6</v>
      </c>
      <c r="D18225" s="357" t="s">
        <v>47495</v>
      </c>
      <c r="E18225" s="357" t="s">
        <v>47495</v>
      </c>
    </row>
    <row r="18226" spans="1:5" ht="15.6">
      <c r="A18226" s="358" t="s">
        <v>50715</v>
      </c>
      <c r="B18226" s="358" t="s">
        <v>50716</v>
      </c>
      <c r="C18226" s="359">
        <v>1.6</v>
      </c>
      <c r="D18226" s="357" t="s">
        <v>50714</v>
      </c>
      <c r="E18226" s="357" t="s">
        <v>50714</v>
      </c>
    </row>
    <row r="18227" spans="1:5" ht="15.6">
      <c r="A18227" s="358" t="s">
        <v>50715</v>
      </c>
      <c r="B18227" s="358" t="s">
        <v>50716</v>
      </c>
      <c r="C18227" s="359">
        <v>1.6</v>
      </c>
      <c r="D18227" s="357" t="s">
        <v>50714</v>
      </c>
      <c r="E18227" s="357" t="s">
        <v>50714</v>
      </c>
    </row>
    <row r="18228" spans="1:5" ht="15.6">
      <c r="A18228" s="358" t="s">
        <v>23370</v>
      </c>
      <c r="B18228" s="358" t="s">
        <v>23371</v>
      </c>
      <c r="C18228" s="359">
        <v>1.6</v>
      </c>
      <c r="D18228" s="357" t="s">
        <v>9745</v>
      </c>
      <c r="E18228" s="357" t="s">
        <v>9745</v>
      </c>
    </row>
    <row r="18229" spans="1:5" ht="15.6">
      <c r="A18229" s="358" t="s">
        <v>29193</v>
      </c>
      <c r="B18229" s="358" t="s">
        <v>29193</v>
      </c>
      <c r="C18229" s="359">
        <v>1.6</v>
      </c>
      <c r="D18229" s="357" t="s">
        <v>29192</v>
      </c>
      <c r="E18229" s="357" t="s">
        <v>29192</v>
      </c>
    </row>
    <row r="18230" spans="1:5" ht="15.6">
      <c r="A18230" s="358" t="s">
        <v>10262</v>
      </c>
      <c r="B18230" s="358" t="s">
        <v>15268</v>
      </c>
      <c r="C18230" s="359">
        <v>1.6</v>
      </c>
      <c r="D18230" s="357" t="s">
        <v>5058</v>
      </c>
      <c r="E18230" s="357" t="s">
        <v>5058</v>
      </c>
    </row>
    <row r="18231" spans="1:5" ht="15.6">
      <c r="A18231" s="358" t="s">
        <v>10262</v>
      </c>
      <c r="B18231" s="358" t="s">
        <v>15268</v>
      </c>
      <c r="C18231" s="359">
        <v>1.6</v>
      </c>
      <c r="D18231" s="357" t="s">
        <v>5058</v>
      </c>
      <c r="E18231" s="357" t="s">
        <v>5058</v>
      </c>
    </row>
    <row r="18232" spans="1:5" ht="15.6">
      <c r="A18232" s="358" t="s">
        <v>1552</v>
      </c>
      <c r="B18232" s="358" t="s">
        <v>20653</v>
      </c>
      <c r="C18232" s="359">
        <v>1.6</v>
      </c>
      <c r="D18232" s="357" t="s">
        <v>8154</v>
      </c>
      <c r="E18232" s="357" t="s">
        <v>8154</v>
      </c>
    </row>
    <row r="18233" spans="1:5" ht="15.6">
      <c r="A18233" s="358" t="s">
        <v>1552</v>
      </c>
      <c r="B18233" s="358" t="s">
        <v>20653</v>
      </c>
      <c r="C18233" s="359">
        <v>1.6</v>
      </c>
      <c r="D18233" s="357" t="s">
        <v>8154</v>
      </c>
      <c r="E18233" s="357" t="s">
        <v>8154</v>
      </c>
    </row>
    <row r="18234" spans="1:5" ht="15.6">
      <c r="A18234" s="358" t="s">
        <v>47859</v>
      </c>
      <c r="B18234" s="358" t="s">
        <v>47860</v>
      </c>
      <c r="C18234" s="359">
        <v>1.6</v>
      </c>
      <c r="D18234" s="357" t="s">
        <v>47858</v>
      </c>
      <c r="E18234" s="357" t="s">
        <v>47858</v>
      </c>
    </row>
    <row r="18235" spans="1:5" ht="15.6">
      <c r="A18235" s="358" t="s">
        <v>17545</v>
      </c>
      <c r="B18235" s="358" t="s">
        <v>17546</v>
      </c>
      <c r="C18235" s="359">
        <v>1.6</v>
      </c>
      <c r="D18235" s="357" t="s">
        <v>6397</v>
      </c>
      <c r="E18235" s="357" t="s">
        <v>6397</v>
      </c>
    </row>
    <row r="18236" spans="1:5" ht="15.6">
      <c r="A18236" s="358" t="s">
        <v>24390</v>
      </c>
      <c r="B18236" s="358" t="s">
        <v>24391</v>
      </c>
      <c r="C18236" s="359">
        <v>1.6</v>
      </c>
      <c r="D18236" s="357" t="s">
        <v>24389</v>
      </c>
      <c r="E18236" s="357" t="s">
        <v>24389</v>
      </c>
    </row>
    <row r="18237" spans="1:5" ht="15.6">
      <c r="A18237" s="358" t="s">
        <v>41607</v>
      </c>
      <c r="B18237" s="358" t="s">
        <v>41608</v>
      </c>
      <c r="C18237" s="359">
        <v>1.6</v>
      </c>
      <c r="D18237" s="357" t="s">
        <v>41606</v>
      </c>
      <c r="E18237" s="357" t="s">
        <v>41606</v>
      </c>
    </row>
    <row r="18238" spans="1:5" ht="15.6">
      <c r="A18238" s="358" t="s">
        <v>42807</v>
      </c>
      <c r="B18238" s="358" t="s">
        <v>42808</v>
      </c>
      <c r="C18238" s="359">
        <v>1.6</v>
      </c>
      <c r="D18238" s="357" t="s">
        <v>42806</v>
      </c>
      <c r="E18238" s="357" t="s">
        <v>42806</v>
      </c>
    </row>
    <row r="18239" spans="1:5" ht="15.6">
      <c r="A18239" s="358" t="s">
        <v>42807</v>
      </c>
      <c r="B18239" s="358" t="s">
        <v>42808</v>
      </c>
      <c r="C18239" s="359">
        <v>1.6</v>
      </c>
      <c r="D18239" s="357" t="s">
        <v>42806</v>
      </c>
      <c r="E18239" s="357" t="s">
        <v>42806</v>
      </c>
    </row>
    <row r="18240" spans="1:5" ht="15.6">
      <c r="A18240" s="358" t="s">
        <v>53663</v>
      </c>
      <c r="B18240" s="358" t="s">
        <v>53664</v>
      </c>
      <c r="C18240" s="359">
        <v>1.6</v>
      </c>
      <c r="D18240" s="357" t="s">
        <v>53662</v>
      </c>
      <c r="E18240" s="357" t="s">
        <v>53662</v>
      </c>
    </row>
    <row r="18241" spans="1:5" ht="15.6">
      <c r="A18241" s="358" t="s">
        <v>30867</v>
      </c>
      <c r="B18241" s="358" t="s">
        <v>30868</v>
      </c>
      <c r="C18241" s="359">
        <v>1.6</v>
      </c>
      <c r="D18241" s="357" t="s">
        <v>30866</v>
      </c>
      <c r="E18241" s="357" t="s">
        <v>30866</v>
      </c>
    </row>
    <row r="18242" spans="1:5" ht="15.6">
      <c r="A18242" s="358" t="s">
        <v>32332</v>
      </c>
      <c r="B18242" s="358" t="s">
        <v>32333</v>
      </c>
      <c r="C18242" s="359">
        <v>1.6</v>
      </c>
      <c r="D18242" s="357" t="s">
        <v>32331</v>
      </c>
      <c r="E18242" s="357" t="s">
        <v>32331</v>
      </c>
    </row>
    <row r="18243" spans="1:5" ht="15.6">
      <c r="A18243" s="358" t="s">
        <v>32877</v>
      </c>
      <c r="B18243" s="358" t="s">
        <v>32878</v>
      </c>
      <c r="C18243" s="359">
        <v>1.6</v>
      </c>
      <c r="D18243" s="357" t="s">
        <v>32876</v>
      </c>
      <c r="E18243" s="357" t="s">
        <v>32876</v>
      </c>
    </row>
    <row r="18244" spans="1:5" ht="15.6">
      <c r="A18244" s="358" t="s">
        <v>40433</v>
      </c>
      <c r="B18244" s="358" t="s">
        <v>40434</v>
      </c>
      <c r="C18244" s="359">
        <v>1.6</v>
      </c>
      <c r="D18244" s="357" t="s">
        <v>40432</v>
      </c>
      <c r="E18244" s="357" t="s">
        <v>40432</v>
      </c>
    </row>
    <row r="18245" spans="1:5" ht="15.6">
      <c r="A18245" s="358" t="s">
        <v>36285</v>
      </c>
      <c r="B18245" s="358" t="s">
        <v>36286</v>
      </c>
      <c r="C18245" s="359">
        <v>1.6</v>
      </c>
      <c r="D18245" s="357" t="s">
        <v>36284</v>
      </c>
      <c r="E18245" s="357" t="s">
        <v>36284</v>
      </c>
    </row>
    <row r="18246" spans="1:5" ht="15.6">
      <c r="A18246" s="358" t="s">
        <v>17052</v>
      </c>
      <c r="B18246" s="358" t="s">
        <v>17053</v>
      </c>
      <c r="C18246" s="359">
        <v>1.6</v>
      </c>
      <c r="D18246" s="357" t="s">
        <v>5913</v>
      </c>
      <c r="E18246" s="357" t="s">
        <v>5913</v>
      </c>
    </row>
    <row r="18247" spans="1:5" ht="15.6">
      <c r="A18247" s="358" t="s">
        <v>17052</v>
      </c>
      <c r="B18247" s="358" t="s">
        <v>17053</v>
      </c>
      <c r="C18247" s="359">
        <v>1.6</v>
      </c>
      <c r="D18247" s="357" t="s">
        <v>5913</v>
      </c>
      <c r="E18247" s="357" t="s">
        <v>5913</v>
      </c>
    </row>
    <row r="18248" spans="1:5" ht="15.6">
      <c r="A18248" s="358" t="s">
        <v>17052</v>
      </c>
      <c r="B18248" s="358" t="s">
        <v>17053</v>
      </c>
      <c r="C18248" s="359">
        <v>1.6</v>
      </c>
      <c r="D18248" s="357" t="s">
        <v>5913</v>
      </c>
      <c r="E18248" s="357" t="s">
        <v>5913</v>
      </c>
    </row>
    <row r="18249" spans="1:5" ht="15.6">
      <c r="A18249" s="358" t="s">
        <v>10262</v>
      </c>
      <c r="B18249" s="358" t="s">
        <v>60655</v>
      </c>
      <c r="C18249" s="359">
        <v>1.6</v>
      </c>
      <c r="D18249" s="357" t="s">
        <v>61569</v>
      </c>
      <c r="E18249" s="357" t="s">
        <v>61569</v>
      </c>
    </row>
    <row r="18250" spans="1:5" ht="15.6">
      <c r="A18250" s="358" t="s">
        <v>52966</v>
      </c>
      <c r="B18250" s="358" t="s">
        <v>52967</v>
      </c>
      <c r="C18250" s="359">
        <v>1.6</v>
      </c>
      <c r="D18250" s="357" t="s">
        <v>52965</v>
      </c>
      <c r="E18250" s="357" t="s">
        <v>52965</v>
      </c>
    </row>
    <row r="18251" spans="1:5" ht="15.6">
      <c r="A18251" s="358" t="s">
        <v>29827</v>
      </c>
      <c r="B18251" s="358" t="s">
        <v>29828</v>
      </c>
      <c r="C18251" s="359">
        <v>1.6</v>
      </c>
      <c r="D18251" s="357" t="s">
        <v>29826</v>
      </c>
      <c r="E18251" s="357" t="s">
        <v>29826</v>
      </c>
    </row>
    <row r="18252" spans="1:5" ht="15.6">
      <c r="A18252" s="358" t="s">
        <v>29827</v>
      </c>
      <c r="B18252" s="358" t="s">
        <v>29828</v>
      </c>
      <c r="C18252" s="359">
        <v>1.6</v>
      </c>
      <c r="D18252" s="357" t="s">
        <v>29826</v>
      </c>
      <c r="E18252" s="357" t="s">
        <v>29826</v>
      </c>
    </row>
    <row r="18253" spans="1:5" ht="15.6">
      <c r="A18253" s="358" t="s">
        <v>31341</v>
      </c>
      <c r="B18253" s="358" t="s">
        <v>31342</v>
      </c>
      <c r="C18253" s="359">
        <v>1.6</v>
      </c>
      <c r="D18253" s="357" t="s">
        <v>31340</v>
      </c>
      <c r="E18253" s="357" t="s">
        <v>31340</v>
      </c>
    </row>
    <row r="18254" spans="1:5" ht="15.6">
      <c r="A18254" s="358" t="s">
        <v>31341</v>
      </c>
      <c r="B18254" s="358" t="s">
        <v>31342</v>
      </c>
      <c r="C18254" s="359">
        <v>1.6</v>
      </c>
      <c r="D18254" s="357" t="s">
        <v>31340</v>
      </c>
      <c r="E18254" s="357" t="s">
        <v>31340</v>
      </c>
    </row>
    <row r="18255" spans="1:5" ht="15.6">
      <c r="A18255" s="358" t="s">
        <v>46975</v>
      </c>
      <c r="B18255" s="358" t="s">
        <v>46976</v>
      </c>
      <c r="C18255" s="359">
        <v>1.6</v>
      </c>
      <c r="D18255" s="357" t="s">
        <v>46974</v>
      </c>
      <c r="E18255" s="357" t="s">
        <v>46974</v>
      </c>
    </row>
    <row r="18256" spans="1:5" ht="15.6">
      <c r="A18256" s="358" t="s">
        <v>61571</v>
      </c>
      <c r="B18256" s="358" t="s">
        <v>61572</v>
      </c>
      <c r="C18256" s="359">
        <v>1.6</v>
      </c>
      <c r="D18256" s="357" t="s">
        <v>61570</v>
      </c>
      <c r="E18256" s="357" t="s">
        <v>61570</v>
      </c>
    </row>
    <row r="18257" spans="1:5" ht="15.6">
      <c r="A18257" s="358" t="s">
        <v>61571</v>
      </c>
      <c r="B18257" s="358" t="s">
        <v>61572</v>
      </c>
      <c r="C18257" s="359">
        <v>1.6</v>
      </c>
      <c r="D18257" s="357" t="s">
        <v>61570</v>
      </c>
      <c r="E18257" s="357" t="s">
        <v>61570</v>
      </c>
    </row>
    <row r="18258" spans="1:5" ht="15.6">
      <c r="A18258" s="358" t="s">
        <v>61571</v>
      </c>
      <c r="B18258" s="358" t="s">
        <v>61572</v>
      </c>
      <c r="C18258" s="359">
        <v>1.6</v>
      </c>
      <c r="D18258" s="357" t="s">
        <v>61570</v>
      </c>
      <c r="E18258" s="357" t="s">
        <v>61570</v>
      </c>
    </row>
    <row r="18259" spans="1:5" ht="15.6">
      <c r="A18259" s="358" t="s">
        <v>24845</v>
      </c>
      <c r="B18259" s="358" t="s">
        <v>24846</v>
      </c>
      <c r="C18259" s="359">
        <v>1.6</v>
      </c>
      <c r="D18259" s="357" t="s">
        <v>24844</v>
      </c>
      <c r="E18259" s="357" t="s">
        <v>24844</v>
      </c>
    </row>
    <row r="18260" spans="1:5" ht="15.6">
      <c r="A18260" s="358" t="s">
        <v>25275</v>
      </c>
      <c r="B18260" s="358" t="s">
        <v>25276</v>
      </c>
      <c r="C18260" s="359">
        <v>1.6</v>
      </c>
      <c r="D18260" s="357" t="s">
        <v>25274</v>
      </c>
      <c r="E18260" s="357" t="s">
        <v>25274</v>
      </c>
    </row>
    <row r="18261" spans="1:5" ht="15.6">
      <c r="A18261" s="358" t="s">
        <v>15568</v>
      </c>
      <c r="B18261" s="358" t="s">
        <v>15569</v>
      </c>
      <c r="C18261" s="359">
        <v>1.6</v>
      </c>
      <c r="D18261" s="357" t="s">
        <v>5233</v>
      </c>
      <c r="E18261" s="357" t="s">
        <v>5233</v>
      </c>
    </row>
    <row r="18262" spans="1:5" ht="15.6">
      <c r="A18262" s="358" t="s">
        <v>51127</v>
      </c>
      <c r="B18262" s="358" t="s">
        <v>51128</v>
      </c>
      <c r="C18262" s="359">
        <v>1.6</v>
      </c>
      <c r="D18262" s="357" t="s">
        <v>51126</v>
      </c>
      <c r="E18262" s="357" t="s">
        <v>51126</v>
      </c>
    </row>
    <row r="18263" spans="1:5" ht="15.6">
      <c r="A18263" s="358" t="s">
        <v>10262</v>
      </c>
      <c r="B18263" s="358" t="s">
        <v>54840</v>
      </c>
      <c r="C18263" s="359">
        <v>1.6</v>
      </c>
      <c r="D18263" s="357" t="s">
        <v>54839</v>
      </c>
      <c r="E18263" s="357" t="s">
        <v>54839</v>
      </c>
    </row>
    <row r="18264" spans="1:5" ht="15.6">
      <c r="A18264" s="358" t="s">
        <v>10262</v>
      </c>
      <c r="B18264" s="358" t="s">
        <v>54840</v>
      </c>
      <c r="C18264" s="359">
        <v>1.6</v>
      </c>
      <c r="D18264" s="357" t="s">
        <v>54839</v>
      </c>
      <c r="E18264" s="357" t="s">
        <v>54839</v>
      </c>
    </row>
    <row r="18265" spans="1:5" ht="15.6">
      <c r="A18265" s="358" t="s">
        <v>11340</v>
      </c>
      <c r="B18265" s="358" t="s">
        <v>11341</v>
      </c>
      <c r="C18265" s="359">
        <v>1.6</v>
      </c>
      <c r="D18265" s="357" t="s">
        <v>2370</v>
      </c>
      <c r="E18265" s="357" t="s">
        <v>2370</v>
      </c>
    </row>
    <row r="18266" spans="1:5" ht="15.6">
      <c r="A18266" s="358" t="s">
        <v>10694</v>
      </c>
      <c r="B18266" s="358" t="s">
        <v>10695</v>
      </c>
      <c r="C18266" s="359">
        <v>1.6</v>
      </c>
      <c r="D18266" s="357" t="s">
        <v>2556</v>
      </c>
      <c r="E18266" s="357" t="s">
        <v>2556</v>
      </c>
    </row>
    <row r="18267" spans="1:5" ht="15.6">
      <c r="A18267" s="358" t="s">
        <v>18421</v>
      </c>
      <c r="B18267" s="358" t="s">
        <v>18422</v>
      </c>
      <c r="C18267" s="359">
        <v>1.6</v>
      </c>
      <c r="D18267" s="357" t="s">
        <v>7309</v>
      </c>
      <c r="E18267" s="357" t="s">
        <v>7309</v>
      </c>
    </row>
    <row r="18268" spans="1:5" ht="15.6">
      <c r="A18268" s="358" t="s">
        <v>22730</v>
      </c>
      <c r="B18268" s="358" t="s">
        <v>22731</v>
      </c>
      <c r="C18268" s="359">
        <v>1.6</v>
      </c>
      <c r="D18268" s="357" t="s">
        <v>9363</v>
      </c>
      <c r="E18268" s="357" t="s">
        <v>9363</v>
      </c>
    </row>
    <row r="18269" spans="1:5" ht="15.6">
      <c r="A18269" s="358" t="s">
        <v>22730</v>
      </c>
      <c r="B18269" s="358" t="s">
        <v>22731</v>
      </c>
      <c r="C18269" s="359">
        <v>1.6</v>
      </c>
      <c r="D18269" s="357" t="s">
        <v>9363</v>
      </c>
      <c r="E18269" s="357" t="s">
        <v>9363</v>
      </c>
    </row>
    <row r="18270" spans="1:5" ht="15.6">
      <c r="A18270" s="358" t="s">
        <v>14153</v>
      </c>
      <c r="B18270" s="358" t="s">
        <v>14154</v>
      </c>
      <c r="C18270" s="359">
        <v>1.6</v>
      </c>
      <c r="D18270" s="357" t="s">
        <v>4427</v>
      </c>
      <c r="E18270" s="357" t="s">
        <v>4427</v>
      </c>
    </row>
    <row r="18271" spans="1:5" ht="15.6">
      <c r="A18271" s="358" t="s">
        <v>16497</v>
      </c>
      <c r="B18271" s="358" t="s">
        <v>16498</v>
      </c>
      <c r="C18271" s="359">
        <v>1.6</v>
      </c>
      <c r="D18271" s="357" t="s">
        <v>5863</v>
      </c>
      <c r="E18271" s="357" t="s">
        <v>5863</v>
      </c>
    </row>
    <row r="18272" spans="1:5" ht="15.6">
      <c r="A18272" s="358" t="s">
        <v>16497</v>
      </c>
      <c r="B18272" s="358" t="s">
        <v>16498</v>
      </c>
      <c r="C18272" s="359">
        <v>1.6</v>
      </c>
      <c r="D18272" s="357" t="s">
        <v>5863</v>
      </c>
      <c r="E18272" s="357" t="s">
        <v>5863</v>
      </c>
    </row>
    <row r="18273" spans="1:5" ht="15.6">
      <c r="A18273" s="358" t="s">
        <v>41009</v>
      </c>
      <c r="B18273" s="358" t="s">
        <v>41010</v>
      </c>
      <c r="C18273" s="359">
        <v>1.6</v>
      </c>
      <c r="D18273" s="357" t="s">
        <v>41008</v>
      </c>
      <c r="E18273" s="357" t="s">
        <v>41008</v>
      </c>
    </row>
    <row r="18274" spans="1:5" ht="15.6">
      <c r="A18274" s="358" t="s">
        <v>11145</v>
      </c>
      <c r="B18274" s="358" t="s">
        <v>11146</v>
      </c>
      <c r="C18274" s="359">
        <v>1.6</v>
      </c>
      <c r="D18274" s="357" t="s">
        <v>2960</v>
      </c>
      <c r="E18274" s="357" t="s">
        <v>2960</v>
      </c>
    </row>
    <row r="18275" spans="1:5" ht="15.6">
      <c r="A18275" s="358" t="s">
        <v>44811</v>
      </c>
      <c r="B18275" s="358" t="s">
        <v>44812</v>
      </c>
      <c r="C18275" s="359">
        <v>1.6</v>
      </c>
      <c r="D18275" s="357" t="s">
        <v>44810</v>
      </c>
      <c r="E18275" s="357" t="s">
        <v>44810</v>
      </c>
    </row>
    <row r="18276" spans="1:5" ht="15.6">
      <c r="A18276" s="358" t="s">
        <v>49449</v>
      </c>
      <c r="B18276" s="358" t="s">
        <v>49450</v>
      </c>
      <c r="C18276" s="359">
        <v>1.6</v>
      </c>
      <c r="D18276" s="357" t="s">
        <v>49448</v>
      </c>
      <c r="E18276" s="357" t="s">
        <v>49448</v>
      </c>
    </row>
    <row r="18277" spans="1:5" ht="15.6">
      <c r="A18277" s="358" t="s">
        <v>50059</v>
      </c>
      <c r="B18277" s="358" t="s">
        <v>50060</v>
      </c>
      <c r="C18277" s="359">
        <v>1.6</v>
      </c>
      <c r="D18277" s="357" t="s">
        <v>50058</v>
      </c>
      <c r="E18277" s="357" t="s">
        <v>50058</v>
      </c>
    </row>
    <row r="18278" spans="1:5" ht="15.6">
      <c r="A18278" s="358" t="s">
        <v>10860</v>
      </c>
      <c r="B18278" s="358" t="s">
        <v>10861</v>
      </c>
      <c r="C18278" s="359">
        <v>1.6</v>
      </c>
      <c r="D18278" s="357" t="s">
        <v>2694</v>
      </c>
      <c r="E18278" s="357" t="s">
        <v>2694</v>
      </c>
    </row>
    <row r="18279" spans="1:5" ht="15.6">
      <c r="A18279" s="358" t="s">
        <v>12031</v>
      </c>
      <c r="B18279" s="358" t="s">
        <v>12032</v>
      </c>
      <c r="C18279" s="359">
        <v>1.6</v>
      </c>
      <c r="D18279" s="357" t="s">
        <v>3262</v>
      </c>
      <c r="E18279" s="357" t="s">
        <v>3262</v>
      </c>
    </row>
    <row r="18280" spans="1:5" ht="15.6">
      <c r="A18280" s="358" t="s">
        <v>12031</v>
      </c>
      <c r="B18280" s="358" t="s">
        <v>12032</v>
      </c>
      <c r="C18280" s="359">
        <v>1.6</v>
      </c>
      <c r="D18280" s="357" t="s">
        <v>3262</v>
      </c>
      <c r="E18280" s="357" t="s">
        <v>3262</v>
      </c>
    </row>
    <row r="18281" spans="1:5" ht="15.6">
      <c r="A18281" s="358" t="s">
        <v>30203</v>
      </c>
      <c r="B18281" s="358" t="s">
        <v>30204</v>
      </c>
      <c r="C18281" s="359">
        <v>1.6</v>
      </c>
      <c r="D18281" s="357" t="s">
        <v>30202</v>
      </c>
      <c r="E18281" s="357" t="s">
        <v>30202</v>
      </c>
    </row>
    <row r="18282" spans="1:5" ht="15.6">
      <c r="A18282" s="358" t="s">
        <v>30203</v>
      </c>
      <c r="B18282" s="358" t="s">
        <v>30204</v>
      </c>
      <c r="C18282" s="359">
        <v>1.6</v>
      </c>
      <c r="D18282" s="357" t="s">
        <v>30202</v>
      </c>
      <c r="E18282" s="357" t="s">
        <v>30202</v>
      </c>
    </row>
    <row r="18283" spans="1:5" ht="15.6">
      <c r="A18283" s="358" t="s">
        <v>37566</v>
      </c>
      <c r="B18283" s="358" t="s">
        <v>37567</v>
      </c>
      <c r="C18283" s="359">
        <v>1.6</v>
      </c>
      <c r="D18283" s="357" t="s">
        <v>37565</v>
      </c>
      <c r="E18283" s="357" t="s">
        <v>37565</v>
      </c>
    </row>
    <row r="18284" spans="1:5" ht="15.6">
      <c r="A18284" s="358" t="s">
        <v>21068</v>
      </c>
      <c r="B18284" s="358" t="s">
        <v>21069</v>
      </c>
      <c r="C18284" s="359">
        <v>1.6</v>
      </c>
      <c r="D18284" s="357" t="s">
        <v>8352</v>
      </c>
      <c r="E18284" s="357" t="s">
        <v>8352</v>
      </c>
    </row>
    <row r="18285" spans="1:5" ht="15.6">
      <c r="A18285" s="358" t="s">
        <v>51680</v>
      </c>
      <c r="B18285" s="358" t="s">
        <v>51680</v>
      </c>
      <c r="C18285" s="359">
        <v>1.6</v>
      </c>
      <c r="D18285" s="357" t="s">
        <v>51679</v>
      </c>
      <c r="E18285" s="357" t="s">
        <v>51679</v>
      </c>
    </row>
    <row r="18286" spans="1:5" ht="15.6">
      <c r="A18286" s="358" t="s">
        <v>24466</v>
      </c>
      <c r="B18286" s="358" t="s">
        <v>24467</v>
      </c>
      <c r="C18286" s="359">
        <v>1.6</v>
      </c>
      <c r="D18286" s="357" t="s">
        <v>24465</v>
      </c>
      <c r="E18286" s="357" t="s">
        <v>24465</v>
      </c>
    </row>
    <row r="18287" spans="1:5" ht="15.6">
      <c r="A18287" s="358" t="s">
        <v>38376</v>
      </c>
      <c r="B18287" s="358" t="s">
        <v>38377</v>
      </c>
      <c r="C18287" s="359">
        <v>1.6</v>
      </c>
      <c r="D18287" s="357" t="s">
        <v>38375</v>
      </c>
      <c r="E18287" s="357" t="s">
        <v>38375</v>
      </c>
    </row>
    <row r="18288" spans="1:5" ht="15.6">
      <c r="A18288" s="358" t="s">
        <v>18435</v>
      </c>
      <c r="B18288" s="358" t="s">
        <v>18436</v>
      </c>
      <c r="C18288" s="359">
        <v>1.6</v>
      </c>
      <c r="D18288" s="357" t="s">
        <v>7327</v>
      </c>
      <c r="E18288" s="357" t="s">
        <v>7327</v>
      </c>
    </row>
    <row r="18289" spans="1:5" ht="15.6">
      <c r="A18289" s="358" t="s">
        <v>18435</v>
      </c>
      <c r="B18289" s="358" t="s">
        <v>18436</v>
      </c>
      <c r="C18289" s="359">
        <v>1.6</v>
      </c>
      <c r="D18289" s="357" t="s">
        <v>7327</v>
      </c>
      <c r="E18289" s="357" t="s">
        <v>7327</v>
      </c>
    </row>
    <row r="18290" spans="1:5" ht="15.6">
      <c r="A18290" s="358" t="s">
        <v>44145</v>
      </c>
      <c r="B18290" s="358" t="s">
        <v>44146</v>
      </c>
      <c r="C18290" s="359">
        <v>1.6</v>
      </c>
      <c r="D18290" s="357" t="s">
        <v>44144</v>
      </c>
      <c r="E18290" s="357" t="s">
        <v>44144</v>
      </c>
    </row>
    <row r="18291" spans="1:5" ht="15.6">
      <c r="A18291" s="358" t="s">
        <v>21481</v>
      </c>
      <c r="B18291" s="358" t="s">
        <v>21482</v>
      </c>
      <c r="C18291" s="359">
        <v>1.6</v>
      </c>
      <c r="D18291" s="357" t="s">
        <v>8687</v>
      </c>
      <c r="E18291" s="357" t="s">
        <v>8687</v>
      </c>
    </row>
    <row r="18292" spans="1:5" ht="15.6">
      <c r="A18292" s="358" t="s">
        <v>21481</v>
      </c>
      <c r="B18292" s="358" t="s">
        <v>21482</v>
      </c>
      <c r="C18292" s="359">
        <v>1.6</v>
      </c>
      <c r="D18292" s="357" t="s">
        <v>8687</v>
      </c>
      <c r="E18292" s="357" t="s">
        <v>8687</v>
      </c>
    </row>
    <row r="18293" spans="1:5" ht="15.6">
      <c r="A18293" s="358" t="s">
        <v>21481</v>
      </c>
      <c r="B18293" s="358" t="s">
        <v>21482</v>
      </c>
      <c r="C18293" s="359">
        <v>1.6</v>
      </c>
      <c r="D18293" s="357" t="s">
        <v>8687</v>
      </c>
      <c r="E18293" s="357" t="s">
        <v>8687</v>
      </c>
    </row>
    <row r="18294" spans="1:5" ht="15.6">
      <c r="A18294" s="358" t="s">
        <v>21524</v>
      </c>
      <c r="B18294" s="358" t="s">
        <v>21525</v>
      </c>
      <c r="C18294" s="359">
        <v>1.6</v>
      </c>
      <c r="D18294" s="357" t="s">
        <v>8699</v>
      </c>
      <c r="E18294" s="357" t="s">
        <v>8699</v>
      </c>
    </row>
    <row r="18295" spans="1:5" ht="15.6">
      <c r="A18295" s="358" t="s">
        <v>50053</v>
      </c>
      <c r="B18295" s="358" t="s">
        <v>50054</v>
      </c>
      <c r="C18295" s="359">
        <v>1.6</v>
      </c>
      <c r="D18295" s="357" t="s">
        <v>50052</v>
      </c>
      <c r="E18295" s="357" t="s">
        <v>50052</v>
      </c>
    </row>
    <row r="18296" spans="1:5" ht="15.6">
      <c r="A18296" s="358" t="s">
        <v>29423</v>
      </c>
      <c r="B18296" s="358" t="s">
        <v>29424</v>
      </c>
      <c r="C18296" s="359">
        <v>1.6</v>
      </c>
      <c r="D18296" s="357" t="s">
        <v>29422</v>
      </c>
      <c r="E18296" s="357" t="s">
        <v>29422</v>
      </c>
    </row>
    <row r="18297" spans="1:5" ht="15.6">
      <c r="A18297" s="358" t="s">
        <v>36923</v>
      </c>
      <c r="B18297" s="358" t="s">
        <v>36923</v>
      </c>
      <c r="C18297" s="359">
        <v>1.6</v>
      </c>
      <c r="D18297" s="357" t="s">
        <v>36922</v>
      </c>
      <c r="E18297" s="357" t="s">
        <v>36922</v>
      </c>
    </row>
    <row r="18298" spans="1:5" ht="15.6">
      <c r="A18298" s="358" t="s">
        <v>39690</v>
      </c>
      <c r="B18298" s="358" t="s">
        <v>39691</v>
      </c>
      <c r="C18298" s="359">
        <v>1.6</v>
      </c>
      <c r="D18298" s="357" t="s">
        <v>39689</v>
      </c>
      <c r="E18298" s="357" t="s">
        <v>39689</v>
      </c>
    </row>
    <row r="18299" spans="1:5" ht="15.6">
      <c r="A18299" s="358" t="s">
        <v>40794</v>
      </c>
      <c r="B18299" s="358" t="s">
        <v>40795</v>
      </c>
      <c r="C18299" s="359">
        <v>1.6</v>
      </c>
      <c r="D18299" s="357" t="s">
        <v>40793</v>
      </c>
      <c r="E18299" s="357" t="s">
        <v>40793</v>
      </c>
    </row>
    <row r="18300" spans="1:5" ht="15.6">
      <c r="A18300" s="358" t="s">
        <v>40794</v>
      </c>
      <c r="B18300" s="358" t="s">
        <v>40795</v>
      </c>
      <c r="C18300" s="359">
        <v>1.6</v>
      </c>
      <c r="D18300" s="357" t="s">
        <v>40793</v>
      </c>
      <c r="E18300" s="357" t="s">
        <v>40793</v>
      </c>
    </row>
    <row r="18301" spans="1:5" ht="15.6">
      <c r="A18301" s="358" t="s">
        <v>40794</v>
      </c>
      <c r="B18301" s="358" t="s">
        <v>40795</v>
      </c>
      <c r="C18301" s="359">
        <v>1.6</v>
      </c>
      <c r="D18301" s="357" t="s">
        <v>40793</v>
      </c>
      <c r="E18301" s="357" t="s">
        <v>40793</v>
      </c>
    </row>
    <row r="18302" spans="1:5" ht="15.6">
      <c r="A18302" s="358" t="s">
        <v>40794</v>
      </c>
      <c r="B18302" s="358" t="s">
        <v>40795</v>
      </c>
      <c r="C18302" s="359">
        <v>1.6</v>
      </c>
      <c r="D18302" s="357" t="s">
        <v>40793</v>
      </c>
      <c r="E18302" s="357" t="s">
        <v>40793</v>
      </c>
    </row>
    <row r="18303" spans="1:5" ht="15.6">
      <c r="A18303" s="358" t="s">
        <v>41638</v>
      </c>
      <c r="B18303" s="358" t="s">
        <v>41639</v>
      </c>
      <c r="C18303" s="359">
        <v>1.6</v>
      </c>
      <c r="D18303" s="357" t="s">
        <v>41637</v>
      </c>
      <c r="E18303" s="357" t="s">
        <v>41637</v>
      </c>
    </row>
    <row r="18304" spans="1:5" ht="15.6">
      <c r="A18304" s="358" t="s">
        <v>10262</v>
      </c>
      <c r="B18304" s="358" t="s">
        <v>24645</v>
      </c>
      <c r="C18304" s="359">
        <v>1.6</v>
      </c>
      <c r="D18304" s="357" t="s">
        <v>24644</v>
      </c>
      <c r="E18304" s="357" t="s">
        <v>24644</v>
      </c>
    </row>
    <row r="18305" spans="1:5" ht="15.6">
      <c r="A18305" s="358" t="s">
        <v>10262</v>
      </c>
      <c r="B18305" s="358" t="s">
        <v>24645</v>
      </c>
      <c r="C18305" s="359">
        <v>1.6</v>
      </c>
      <c r="D18305" s="357" t="s">
        <v>24644</v>
      </c>
      <c r="E18305" s="357" t="s">
        <v>24644</v>
      </c>
    </row>
    <row r="18306" spans="1:5" ht="15.6">
      <c r="A18306" s="358" t="s">
        <v>31631</v>
      </c>
      <c r="B18306" s="358" t="s">
        <v>31631</v>
      </c>
      <c r="C18306" s="359">
        <v>1.6</v>
      </c>
      <c r="D18306" s="357" t="s">
        <v>31630</v>
      </c>
      <c r="E18306" s="357" t="s">
        <v>31630</v>
      </c>
    </row>
    <row r="18307" spans="1:5" ht="15.6">
      <c r="A18307" s="358" t="s">
        <v>34438</v>
      </c>
      <c r="B18307" s="358" t="s">
        <v>34439</v>
      </c>
      <c r="C18307" s="359">
        <v>1.6</v>
      </c>
      <c r="D18307" s="357" t="s">
        <v>34437</v>
      </c>
      <c r="E18307" s="357" t="s">
        <v>34437</v>
      </c>
    </row>
    <row r="18308" spans="1:5" ht="15.6">
      <c r="A18308" s="358" t="s">
        <v>34438</v>
      </c>
      <c r="B18308" s="358" t="s">
        <v>34439</v>
      </c>
      <c r="C18308" s="359">
        <v>1.6</v>
      </c>
      <c r="D18308" s="357" t="s">
        <v>34437</v>
      </c>
      <c r="E18308" s="357" t="s">
        <v>34437</v>
      </c>
    </row>
    <row r="18309" spans="1:5" ht="15.6">
      <c r="A18309" s="358" t="s">
        <v>17353</v>
      </c>
      <c r="B18309" s="358" t="s">
        <v>17354</v>
      </c>
      <c r="C18309" s="359">
        <v>1.6</v>
      </c>
      <c r="D18309" s="357" t="s">
        <v>6203</v>
      </c>
      <c r="E18309" s="357" t="s">
        <v>6203</v>
      </c>
    </row>
    <row r="18310" spans="1:5" ht="15.6">
      <c r="A18310" s="358" t="s">
        <v>17353</v>
      </c>
      <c r="B18310" s="358" t="s">
        <v>17354</v>
      </c>
      <c r="C18310" s="359">
        <v>1.6</v>
      </c>
      <c r="D18310" s="357" t="s">
        <v>6203</v>
      </c>
      <c r="E18310" s="357" t="s">
        <v>6203</v>
      </c>
    </row>
    <row r="18311" spans="1:5" ht="15.6">
      <c r="A18311" s="358" t="s">
        <v>21319</v>
      </c>
      <c r="B18311" s="358" t="s">
        <v>21320</v>
      </c>
      <c r="C18311" s="359">
        <v>1.6</v>
      </c>
      <c r="D18311" s="357" t="s">
        <v>8531</v>
      </c>
      <c r="E18311" s="357" t="s">
        <v>8531</v>
      </c>
    </row>
    <row r="18312" spans="1:5" ht="15.6">
      <c r="A18312" s="358" t="s">
        <v>21319</v>
      </c>
      <c r="B18312" s="358" t="s">
        <v>21320</v>
      </c>
      <c r="C18312" s="359">
        <v>1.6</v>
      </c>
      <c r="D18312" s="357" t="s">
        <v>8531</v>
      </c>
      <c r="E18312" s="357" t="s">
        <v>8531</v>
      </c>
    </row>
    <row r="18313" spans="1:5" ht="15.6">
      <c r="A18313" s="358" t="s">
        <v>36135</v>
      </c>
      <c r="B18313" s="358" t="s">
        <v>36136</v>
      </c>
      <c r="C18313" s="359">
        <v>1.6</v>
      </c>
      <c r="D18313" s="357" t="s">
        <v>36134</v>
      </c>
      <c r="E18313" s="357" t="s">
        <v>36134</v>
      </c>
    </row>
    <row r="18314" spans="1:5" ht="15.6">
      <c r="A18314" s="358" t="s">
        <v>36135</v>
      </c>
      <c r="B18314" s="358" t="s">
        <v>36136</v>
      </c>
      <c r="C18314" s="359">
        <v>1.6</v>
      </c>
      <c r="D18314" s="357" t="s">
        <v>36134</v>
      </c>
      <c r="E18314" s="357" t="s">
        <v>36134</v>
      </c>
    </row>
    <row r="18315" spans="1:5" ht="15.6">
      <c r="A18315" s="358" t="s">
        <v>11193</v>
      </c>
      <c r="B18315" s="358" t="s">
        <v>11194</v>
      </c>
      <c r="C18315" s="359">
        <v>1.6</v>
      </c>
      <c r="D18315" s="357" t="s">
        <v>3013</v>
      </c>
      <c r="E18315" s="357" t="s">
        <v>3013</v>
      </c>
    </row>
    <row r="18316" spans="1:5" ht="15.6">
      <c r="A18316" s="358" t="s">
        <v>37176</v>
      </c>
      <c r="B18316" s="358" t="s">
        <v>37177</v>
      </c>
      <c r="C18316" s="359">
        <v>1.6</v>
      </c>
      <c r="D18316" s="357" t="s">
        <v>37175</v>
      </c>
      <c r="E18316" s="357" t="s">
        <v>37175</v>
      </c>
    </row>
    <row r="18317" spans="1:5" ht="15.6">
      <c r="A18317" s="358" t="s">
        <v>37176</v>
      </c>
      <c r="B18317" s="358" t="s">
        <v>37177</v>
      </c>
      <c r="C18317" s="359">
        <v>1.6</v>
      </c>
      <c r="D18317" s="357" t="s">
        <v>37175</v>
      </c>
      <c r="E18317" s="357" t="s">
        <v>37175</v>
      </c>
    </row>
    <row r="18318" spans="1:5" ht="15.6">
      <c r="A18318" s="358" t="s">
        <v>17102</v>
      </c>
      <c r="B18318" s="358" t="s">
        <v>17103</v>
      </c>
      <c r="C18318" s="359">
        <v>1.6</v>
      </c>
      <c r="D18318" s="357" t="s">
        <v>5999</v>
      </c>
      <c r="E18318" s="357" t="s">
        <v>5999</v>
      </c>
    </row>
    <row r="18319" spans="1:5" ht="15.6">
      <c r="A18319" s="358" t="s">
        <v>17102</v>
      </c>
      <c r="B18319" s="358" t="s">
        <v>17103</v>
      </c>
      <c r="C18319" s="359">
        <v>1.6</v>
      </c>
      <c r="D18319" s="357" t="s">
        <v>5999</v>
      </c>
      <c r="E18319" s="357" t="s">
        <v>5999</v>
      </c>
    </row>
    <row r="18320" spans="1:5" ht="15.6">
      <c r="A18320" s="358" t="s">
        <v>19877</v>
      </c>
      <c r="B18320" s="358" t="s">
        <v>19878</v>
      </c>
      <c r="C18320" s="359">
        <v>1.6</v>
      </c>
      <c r="D18320" s="357" t="s">
        <v>7606</v>
      </c>
      <c r="E18320" s="357" t="s">
        <v>7606</v>
      </c>
    </row>
    <row r="18321" spans="1:5" ht="15.6">
      <c r="A18321" s="358" t="s">
        <v>19877</v>
      </c>
      <c r="B18321" s="358" t="s">
        <v>19878</v>
      </c>
      <c r="C18321" s="359">
        <v>1.6</v>
      </c>
      <c r="D18321" s="357" t="s">
        <v>7606</v>
      </c>
      <c r="E18321" s="357" t="s">
        <v>7606</v>
      </c>
    </row>
    <row r="18322" spans="1:5" ht="15.6">
      <c r="A18322" s="358" t="s">
        <v>50820</v>
      </c>
      <c r="B18322" s="358" t="s">
        <v>50821</v>
      </c>
      <c r="C18322" s="359">
        <v>1.6</v>
      </c>
      <c r="D18322" s="357" t="s">
        <v>50819</v>
      </c>
      <c r="E18322" s="357" t="s">
        <v>50819</v>
      </c>
    </row>
    <row r="18323" spans="1:5" ht="15.6">
      <c r="A18323" s="358" t="s">
        <v>38422</v>
      </c>
      <c r="B18323" s="358" t="s">
        <v>38423</v>
      </c>
      <c r="C18323" s="359">
        <v>1.6</v>
      </c>
      <c r="D18323" s="357" t="s">
        <v>38421</v>
      </c>
      <c r="E18323" s="357" t="s">
        <v>38421</v>
      </c>
    </row>
    <row r="18324" spans="1:5" ht="15.6">
      <c r="A18324" s="358" t="s">
        <v>38422</v>
      </c>
      <c r="B18324" s="358" t="s">
        <v>38423</v>
      </c>
      <c r="C18324" s="359">
        <v>1.6</v>
      </c>
      <c r="D18324" s="357" t="s">
        <v>38421</v>
      </c>
      <c r="E18324" s="357" t="s">
        <v>38421</v>
      </c>
    </row>
    <row r="18325" spans="1:5" ht="15.6">
      <c r="A18325" s="358" t="s">
        <v>38422</v>
      </c>
      <c r="B18325" s="358" t="s">
        <v>38423</v>
      </c>
      <c r="C18325" s="359">
        <v>1.6</v>
      </c>
      <c r="D18325" s="357" t="s">
        <v>38421</v>
      </c>
      <c r="E18325" s="357" t="s">
        <v>38421</v>
      </c>
    </row>
    <row r="18326" spans="1:5" ht="15.6">
      <c r="A18326" s="358" t="s">
        <v>38422</v>
      </c>
      <c r="B18326" s="358" t="s">
        <v>38423</v>
      </c>
      <c r="C18326" s="359">
        <v>1.6</v>
      </c>
      <c r="D18326" s="357" t="s">
        <v>38421</v>
      </c>
      <c r="E18326" s="357" t="s">
        <v>38421</v>
      </c>
    </row>
    <row r="18327" spans="1:5" ht="15.6">
      <c r="A18327" s="358" t="s">
        <v>40287</v>
      </c>
      <c r="B18327" s="358" t="s">
        <v>40288</v>
      </c>
      <c r="C18327" s="359">
        <v>1.6</v>
      </c>
      <c r="D18327" s="357" t="s">
        <v>40286</v>
      </c>
      <c r="E18327" s="357" t="s">
        <v>40286</v>
      </c>
    </row>
    <row r="18328" spans="1:5" ht="15.6">
      <c r="A18328" s="358" t="s">
        <v>20407</v>
      </c>
      <c r="B18328" s="358" t="s">
        <v>20408</v>
      </c>
      <c r="C18328" s="359">
        <v>1.6</v>
      </c>
      <c r="D18328" s="357" t="s">
        <v>7767</v>
      </c>
      <c r="E18328" s="357" t="s">
        <v>7767</v>
      </c>
    </row>
    <row r="18329" spans="1:5" ht="15.6">
      <c r="A18329" s="358" t="s">
        <v>20407</v>
      </c>
      <c r="B18329" s="358" t="s">
        <v>20408</v>
      </c>
      <c r="C18329" s="359">
        <v>1.6</v>
      </c>
      <c r="D18329" s="357" t="s">
        <v>7767</v>
      </c>
      <c r="E18329" s="357" t="s">
        <v>7767</v>
      </c>
    </row>
    <row r="18330" spans="1:5" ht="15.6">
      <c r="A18330" s="358" t="s">
        <v>20407</v>
      </c>
      <c r="B18330" s="358" t="s">
        <v>20408</v>
      </c>
      <c r="C18330" s="359">
        <v>1.6</v>
      </c>
      <c r="D18330" s="357" t="s">
        <v>7767</v>
      </c>
      <c r="E18330" s="357" t="s">
        <v>7767</v>
      </c>
    </row>
    <row r="18331" spans="1:5" ht="15.6">
      <c r="A18331" s="358" t="s">
        <v>51161</v>
      </c>
      <c r="B18331" s="358" t="s">
        <v>51161</v>
      </c>
      <c r="C18331" s="359">
        <v>1.6</v>
      </c>
      <c r="D18331" s="357" t="s">
        <v>51160</v>
      </c>
      <c r="E18331" s="357" t="s">
        <v>51160</v>
      </c>
    </row>
    <row r="18332" spans="1:5" ht="15.6">
      <c r="A18332" s="358" t="s">
        <v>14461</v>
      </c>
      <c r="B18332" s="358" t="s">
        <v>14462</v>
      </c>
      <c r="C18332" s="359">
        <v>1.6</v>
      </c>
      <c r="D18332" s="357" t="s">
        <v>4734</v>
      </c>
      <c r="E18332" s="357" t="s">
        <v>4734</v>
      </c>
    </row>
    <row r="18333" spans="1:5" ht="15.6">
      <c r="A18333" s="358" t="s">
        <v>14461</v>
      </c>
      <c r="B18333" s="358" t="s">
        <v>14462</v>
      </c>
      <c r="C18333" s="359">
        <v>1.6</v>
      </c>
      <c r="D18333" s="357" t="s">
        <v>4734</v>
      </c>
      <c r="E18333" s="357" t="s">
        <v>4734</v>
      </c>
    </row>
    <row r="18334" spans="1:5" ht="15.6">
      <c r="A18334" s="358" t="s">
        <v>14461</v>
      </c>
      <c r="B18334" s="358" t="s">
        <v>14462</v>
      </c>
      <c r="C18334" s="359">
        <v>1.6</v>
      </c>
      <c r="D18334" s="357" t="s">
        <v>4734</v>
      </c>
      <c r="E18334" s="357" t="s">
        <v>4734</v>
      </c>
    </row>
    <row r="18335" spans="1:5" ht="15.6">
      <c r="A18335" s="358" t="s">
        <v>14461</v>
      </c>
      <c r="B18335" s="358" t="s">
        <v>14462</v>
      </c>
      <c r="C18335" s="359">
        <v>1.6</v>
      </c>
      <c r="D18335" s="357" t="s">
        <v>4734</v>
      </c>
      <c r="E18335" s="357" t="s">
        <v>4734</v>
      </c>
    </row>
    <row r="18336" spans="1:5" ht="15.6">
      <c r="A18336" s="358" t="s">
        <v>37652</v>
      </c>
      <c r="B18336" s="358" t="s">
        <v>37653</v>
      </c>
      <c r="C18336" s="359">
        <v>1.6</v>
      </c>
      <c r="D18336" s="357" t="s">
        <v>37651</v>
      </c>
      <c r="E18336" s="357" t="s">
        <v>37651</v>
      </c>
    </row>
    <row r="18337" spans="1:5" ht="15.6">
      <c r="A18337" s="358" t="s">
        <v>39561</v>
      </c>
      <c r="B18337" s="358" t="s">
        <v>39562</v>
      </c>
      <c r="C18337" s="359">
        <v>1.6</v>
      </c>
      <c r="D18337" s="357" t="s">
        <v>39560</v>
      </c>
      <c r="E18337" s="357" t="s">
        <v>39560</v>
      </c>
    </row>
    <row r="18338" spans="1:5" ht="15.6">
      <c r="A18338" s="358" t="s">
        <v>17645</v>
      </c>
      <c r="B18338" s="358" t="s">
        <v>17646</v>
      </c>
      <c r="C18338" s="359">
        <v>1.6</v>
      </c>
      <c r="D18338" s="357" t="s">
        <v>6484</v>
      </c>
      <c r="E18338" s="357" t="s">
        <v>6484</v>
      </c>
    </row>
    <row r="18339" spans="1:5" ht="15.6">
      <c r="A18339" s="358" t="s">
        <v>17680</v>
      </c>
      <c r="B18339" s="358" t="s">
        <v>17681</v>
      </c>
      <c r="C18339" s="359">
        <v>1.6</v>
      </c>
      <c r="D18339" s="357" t="s">
        <v>6524</v>
      </c>
      <c r="E18339" s="357" t="s">
        <v>6524</v>
      </c>
    </row>
    <row r="18340" spans="1:5" ht="15.6">
      <c r="A18340" s="358" t="s">
        <v>18617</v>
      </c>
      <c r="B18340" s="358" t="s">
        <v>18618</v>
      </c>
      <c r="C18340" s="359">
        <v>1.6</v>
      </c>
      <c r="D18340" s="357" t="s">
        <v>7395</v>
      </c>
      <c r="E18340" s="357" t="s">
        <v>7395</v>
      </c>
    </row>
    <row r="18341" spans="1:5" ht="15.6">
      <c r="A18341" s="358" t="s">
        <v>11227</v>
      </c>
      <c r="B18341" s="358" t="s">
        <v>11228</v>
      </c>
      <c r="C18341" s="359">
        <v>1.6</v>
      </c>
      <c r="D18341" s="357" t="s">
        <v>2233</v>
      </c>
      <c r="E18341" s="357" t="s">
        <v>2233</v>
      </c>
    </row>
    <row r="18342" spans="1:5" ht="15.6">
      <c r="A18342" s="358" t="s">
        <v>13062</v>
      </c>
      <c r="B18342" s="358" t="s">
        <v>13063</v>
      </c>
      <c r="C18342" s="359">
        <v>1.6</v>
      </c>
      <c r="D18342" s="357" t="s">
        <v>3978</v>
      </c>
      <c r="E18342" s="357" t="s">
        <v>3978</v>
      </c>
    </row>
    <row r="18343" spans="1:5" ht="15.6">
      <c r="A18343" s="358" t="s">
        <v>61574</v>
      </c>
      <c r="B18343" s="358" t="s">
        <v>61575</v>
      </c>
      <c r="C18343" s="359">
        <v>1.6</v>
      </c>
      <c r="D18343" s="357" t="s">
        <v>61573</v>
      </c>
      <c r="E18343" s="357" t="s">
        <v>61573</v>
      </c>
    </row>
    <row r="18344" spans="1:5" ht="15.6">
      <c r="A18344" s="358" t="s">
        <v>15080</v>
      </c>
      <c r="B18344" s="358" t="s">
        <v>15081</v>
      </c>
      <c r="C18344" s="359">
        <v>1.6</v>
      </c>
      <c r="D18344" s="357" t="s">
        <v>4891</v>
      </c>
      <c r="E18344" s="357" t="s">
        <v>4891</v>
      </c>
    </row>
    <row r="18345" spans="1:5" ht="15.6">
      <c r="A18345" s="358" t="s">
        <v>34526</v>
      </c>
      <c r="B18345" s="358" t="s">
        <v>34527</v>
      </c>
      <c r="C18345" s="359">
        <v>1.6</v>
      </c>
      <c r="D18345" s="357" t="s">
        <v>34525</v>
      </c>
      <c r="E18345" s="357" t="s">
        <v>34525</v>
      </c>
    </row>
    <row r="18346" spans="1:5" ht="15.6">
      <c r="A18346" s="358" t="s">
        <v>16806</v>
      </c>
      <c r="B18346" s="358" t="s">
        <v>16807</v>
      </c>
      <c r="C18346" s="359">
        <v>1.6</v>
      </c>
      <c r="D18346" s="357" t="s">
        <v>5943</v>
      </c>
      <c r="E18346" s="357" t="s">
        <v>5943</v>
      </c>
    </row>
    <row r="18347" spans="1:5" ht="15.6">
      <c r="A18347" s="358" t="s">
        <v>16806</v>
      </c>
      <c r="B18347" s="358" t="s">
        <v>16807</v>
      </c>
      <c r="C18347" s="359">
        <v>1.6</v>
      </c>
      <c r="D18347" s="357" t="s">
        <v>5943</v>
      </c>
      <c r="E18347" s="357" t="s">
        <v>5943</v>
      </c>
    </row>
    <row r="18348" spans="1:5" ht="15.6">
      <c r="A18348" s="358" t="s">
        <v>39489</v>
      </c>
      <c r="B18348" s="358" t="s">
        <v>39490</v>
      </c>
      <c r="C18348" s="359">
        <v>1.6</v>
      </c>
      <c r="D18348" s="357" t="s">
        <v>39488</v>
      </c>
      <c r="E18348" s="357" t="s">
        <v>39488</v>
      </c>
    </row>
    <row r="18349" spans="1:5" ht="15.6">
      <c r="A18349" s="358" t="s">
        <v>43169</v>
      </c>
      <c r="B18349" s="358" t="s">
        <v>43170</v>
      </c>
      <c r="C18349" s="359">
        <v>1.6</v>
      </c>
      <c r="D18349" s="357" t="s">
        <v>43168</v>
      </c>
      <c r="E18349" s="357" t="s">
        <v>43168</v>
      </c>
    </row>
    <row r="18350" spans="1:5" ht="15.6">
      <c r="A18350" s="358" t="s">
        <v>47587</v>
      </c>
      <c r="B18350" s="358" t="s">
        <v>47588</v>
      </c>
      <c r="C18350" s="359">
        <v>1.6</v>
      </c>
      <c r="D18350" s="357" t="s">
        <v>47586</v>
      </c>
      <c r="E18350" s="357" t="s">
        <v>47586</v>
      </c>
    </row>
    <row r="18351" spans="1:5" ht="15.6">
      <c r="A18351" s="358" t="s">
        <v>53128</v>
      </c>
      <c r="B18351" s="358" t="s">
        <v>53128</v>
      </c>
      <c r="C18351" s="359">
        <v>1.6</v>
      </c>
      <c r="D18351" s="357" t="s">
        <v>53127</v>
      </c>
      <c r="E18351" s="357" t="s">
        <v>53127</v>
      </c>
    </row>
    <row r="18352" spans="1:5" ht="15.6">
      <c r="A18352" s="358" t="s">
        <v>53128</v>
      </c>
      <c r="B18352" s="358" t="s">
        <v>53128</v>
      </c>
      <c r="C18352" s="359">
        <v>1.6</v>
      </c>
      <c r="D18352" s="357" t="s">
        <v>53127</v>
      </c>
      <c r="E18352" s="357" t="s">
        <v>53127</v>
      </c>
    </row>
    <row r="18353" spans="1:5" ht="15.6">
      <c r="A18353" s="358" t="s">
        <v>10262</v>
      </c>
      <c r="B18353" s="358" t="s">
        <v>25845</v>
      </c>
      <c r="C18353" s="359">
        <v>1.6</v>
      </c>
      <c r="D18353" s="357" t="s">
        <v>25844</v>
      </c>
      <c r="E18353" s="357" t="s">
        <v>25844</v>
      </c>
    </row>
    <row r="18354" spans="1:5" ht="15.6">
      <c r="A18354" s="358" t="s">
        <v>12273</v>
      </c>
      <c r="B18354" s="358" t="s">
        <v>12274</v>
      </c>
      <c r="C18354" s="359">
        <v>1.6</v>
      </c>
      <c r="D18354" s="357" t="s">
        <v>12272</v>
      </c>
      <c r="E18354" s="357" t="s">
        <v>12272</v>
      </c>
    </row>
    <row r="18355" spans="1:5" ht="15.6">
      <c r="A18355" s="358" t="s">
        <v>12273</v>
      </c>
      <c r="B18355" s="358" t="s">
        <v>12274</v>
      </c>
      <c r="C18355" s="359">
        <v>1.6</v>
      </c>
      <c r="D18355" s="357" t="s">
        <v>12272</v>
      </c>
      <c r="E18355" s="357" t="s">
        <v>12272</v>
      </c>
    </row>
    <row r="18356" spans="1:5" ht="15.6">
      <c r="A18356" s="358" t="s">
        <v>12273</v>
      </c>
      <c r="B18356" s="358" t="s">
        <v>12274</v>
      </c>
      <c r="C18356" s="359">
        <v>1.6</v>
      </c>
      <c r="D18356" s="357" t="s">
        <v>12272</v>
      </c>
      <c r="E18356" s="357" t="s">
        <v>12272</v>
      </c>
    </row>
    <row r="18357" spans="1:5" ht="15.6">
      <c r="A18357" s="358" t="s">
        <v>39035</v>
      </c>
      <c r="B18357" s="358" t="s">
        <v>39036</v>
      </c>
      <c r="C18357" s="359">
        <v>1.6</v>
      </c>
      <c r="D18357" s="357" t="s">
        <v>39034</v>
      </c>
      <c r="E18357" s="357" t="s">
        <v>39034</v>
      </c>
    </row>
    <row r="18358" spans="1:5" ht="15.6">
      <c r="A18358" s="358" t="s">
        <v>55864</v>
      </c>
      <c r="B18358" s="358" t="s">
        <v>55865</v>
      </c>
      <c r="C18358" s="359">
        <v>1.6</v>
      </c>
      <c r="D18358" s="357" t="s">
        <v>55863</v>
      </c>
      <c r="E18358" s="357" t="s">
        <v>55863</v>
      </c>
    </row>
    <row r="18359" spans="1:5" ht="15.6">
      <c r="A18359" s="358" t="s">
        <v>21205</v>
      </c>
      <c r="B18359" s="358" t="s">
        <v>21206</v>
      </c>
      <c r="C18359" s="359">
        <v>1.6</v>
      </c>
      <c r="D18359" s="357" t="s">
        <v>8366</v>
      </c>
      <c r="E18359" s="357" t="s">
        <v>8366</v>
      </c>
    </row>
    <row r="18360" spans="1:5" ht="15.6">
      <c r="A18360" s="358" t="s">
        <v>21205</v>
      </c>
      <c r="B18360" s="358" t="s">
        <v>21206</v>
      </c>
      <c r="C18360" s="359">
        <v>1.6</v>
      </c>
      <c r="D18360" s="357" t="s">
        <v>8366</v>
      </c>
      <c r="E18360" s="357" t="s">
        <v>8366</v>
      </c>
    </row>
    <row r="18361" spans="1:5" ht="15.6">
      <c r="A18361" s="358" t="s">
        <v>21083</v>
      </c>
      <c r="B18361" s="358" t="s">
        <v>21084</v>
      </c>
      <c r="C18361" s="359">
        <v>1.6</v>
      </c>
      <c r="D18361" s="357" t="s">
        <v>8371</v>
      </c>
      <c r="E18361" s="357" t="s">
        <v>8371</v>
      </c>
    </row>
    <row r="18362" spans="1:5" ht="15.6">
      <c r="A18362" s="358" t="s">
        <v>21083</v>
      </c>
      <c r="B18362" s="358" t="s">
        <v>21084</v>
      </c>
      <c r="C18362" s="359">
        <v>1.6</v>
      </c>
      <c r="D18362" s="357" t="s">
        <v>8371</v>
      </c>
      <c r="E18362" s="357" t="s">
        <v>8371</v>
      </c>
    </row>
    <row r="18363" spans="1:5" ht="15.6">
      <c r="A18363" s="358" t="s">
        <v>11768</v>
      </c>
      <c r="B18363" s="358" t="s">
        <v>11769</v>
      </c>
      <c r="C18363" s="359">
        <v>1.6</v>
      </c>
      <c r="D18363" s="357" t="s">
        <v>2976</v>
      </c>
      <c r="E18363" s="357" t="s">
        <v>2976</v>
      </c>
    </row>
    <row r="18364" spans="1:5" ht="15.6">
      <c r="A18364" s="358" t="s">
        <v>11768</v>
      </c>
      <c r="B18364" s="358" t="s">
        <v>11769</v>
      </c>
      <c r="C18364" s="359">
        <v>1.6</v>
      </c>
      <c r="D18364" s="357" t="s">
        <v>2976</v>
      </c>
      <c r="E18364" s="357" t="s">
        <v>2976</v>
      </c>
    </row>
    <row r="18365" spans="1:5" ht="15.6">
      <c r="A18365" s="358" t="s">
        <v>13572</v>
      </c>
      <c r="B18365" s="358" t="s">
        <v>13573</v>
      </c>
      <c r="C18365" s="359">
        <v>1.6</v>
      </c>
      <c r="D18365" s="357" t="s">
        <v>3762</v>
      </c>
      <c r="E18365" s="357" t="s">
        <v>3762</v>
      </c>
    </row>
    <row r="18366" spans="1:5" ht="15.6">
      <c r="A18366" s="358" t="s">
        <v>34891</v>
      </c>
      <c r="B18366" s="358" t="s">
        <v>34892</v>
      </c>
      <c r="C18366" s="359">
        <v>1.6</v>
      </c>
      <c r="D18366" s="357" t="s">
        <v>34890</v>
      </c>
      <c r="E18366" s="357" t="s">
        <v>34890</v>
      </c>
    </row>
    <row r="18367" spans="1:5" ht="15.6">
      <c r="A18367" s="358" t="s">
        <v>41122</v>
      </c>
      <c r="B18367" s="358" t="s">
        <v>41123</v>
      </c>
      <c r="C18367" s="359">
        <v>1.6</v>
      </c>
      <c r="D18367" s="357" t="s">
        <v>41121</v>
      </c>
      <c r="E18367" s="357" t="s">
        <v>41121</v>
      </c>
    </row>
    <row r="18368" spans="1:5" ht="15.6">
      <c r="A18368" s="358" t="s">
        <v>41949</v>
      </c>
      <c r="B18368" s="358" t="s">
        <v>41950</v>
      </c>
      <c r="C18368" s="359">
        <v>1.6</v>
      </c>
      <c r="D18368" s="357" t="s">
        <v>41948</v>
      </c>
      <c r="E18368" s="357" t="s">
        <v>41948</v>
      </c>
    </row>
    <row r="18369" spans="1:5" ht="15.6">
      <c r="A18369" s="358" t="s">
        <v>45902</v>
      </c>
      <c r="B18369" s="358" t="s">
        <v>45903</v>
      </c>
      <c r="C18369" s="359">
        <v>1.6</v>
      </c>
      <c r="D18369" s="357" t="s">
        <v>45901</v>
      </c>
      <c r="E18369" s="357" t="s">
        <v>45901</v>
      </c>
    </row>
    <row r="18370" spans="1:5" ht="15.6">
      <c r="A18370" s="358" t="s">
        <v>1843</v>
      </c>
      <c r="B18370" s="358" t="s">
        <v>22193</v>
      </c>
      <c r="C18370" s="359">
        <v>1.6</v>
      </c>
      <c r="D18370" s="357" t="s">
        <v>8973</v>
      </c>
      <c r="E18370" s="357" t="s">
        <v>8973</v>
      </c>
    </row>
    <row r="18371" spans="1:5" ht="15.6">
      <c r="A18371" s="358" t="s">
        <v>1843</v>
      </c>
      <c r="B18371" s="358" t="s">
        <v>22193</v>
      </c>
      <c r="C18371" s="359">
        <v>1.6</v>
      </c>
      <c r="D18371" s="357" t="s">
        <v>8973</v>
      </c>
      <c r="E18371" s="357" t="s">
        <v>8973</v>
      </c>
    </row>
    <row r="18372" spans="1:5" ht="15.6">
      <c r="A18372" s="358" t="s">
        <v>19781</v>
      </c>
      <c r="B18372" s="358" t="s">
        <v>19782</v>
      </c>
      <c r="C18372" s="359">
        <v>1.6</v>
      </c>
      <c r="D18372" s="357" t="s">
        <v>7576</v>
      </c>
      <c r="E18372" s="357" t="s">
        <v>7576</v>
      </c>
    </row>
    <row r="18373" spans="1:5" ht="15.6">
      <c r="A18373" s="358" t="s">
        <v>44327</v>
      </c>
      <c r="B18373" s="358" t="s">
        <v>44327</v>
      </c>
      <c r="C18373" s="359">
        <v>1.6</v>
      </c>
      <c r="D18373" s="357" t="s">
        <v>44326</v>
      </c>
      <c r="E18373" s="357" t="s">
        <v>44326</v>
      </c>
    </row>
    <row r="18374" spans="1:5" ht="15.6">
      <c r="A18374" s="358" t="s">
        <v>46046</v>
      </c>
      <c r="B18374" s="358" t="s">
        <v>46047</v>
      </c>
      <c r="C18374" s="359">
        <v>1.6</v>
      </c>
      <c r="D18374" s="357" t="s">
        <v>46045</v>
      </c>
      <c r="E18374" s="357" t="s">
        <v>46045</v>
      </c>
    </row>
    <row r="18375" spans="1:5" ht="15.6">
      <c r="A18375" s="358" t="s">
        <v>47453</v>
      </c>
      <c r="B18375" s="358" t="s">
        <v>10262</v>
      </c>
      <c r="C18375" s="359">
        <v>1.6</v>
      </c>
      <c r="D18375" s="357" t="s">
        <v>47452</v>
      </c>
      <c r="E18375" s="357" t="s">
        <v>47452</v>
      </c>
    </row>
    <row r="18376" spans="1:5" ht="15.6">
      <c r="A18376" s="358" t="s">
        <v>1052</v>
      </c>
      <c r="B18376" s="358" t="s">
        <v>17462</v>
      </c>
      <c r="C18376" s="359">
        <v>1.6</v>
      </c>
      <c r="D18376" s="357" t="s">
        <v>6316</v>
      </c>
      <c r="E18376" s="357" t="s">
        <v>6316</v>
      </c>
    </row>
    <row r="18377" spans="1:5" ht="15.6">
      <c r="A18377" s="358" t="s">
        <v>1052</v>
      </c>
      <c r="B18377" s="358" t="s">
        <v>17462</v>
      </c>
      <c r="C18377" s="359">
        <v>1.6</v>
      </c>
      <c r="D18377" s="357" t="s">
        <v>6316</v>
      </c>
      <c r="E18377" s="357" t="s">
        <v>6316</v>
      </c>
    </row>
    <row r="18378" spans="1:5" ht="15.6">
      <c r="A18378" s="358" t="s">
        <v>10262</v>
      </c>
      <c r="B18378" s="358" t="s">
        <v>55870</v>
      </c>
      <c r="C18378" s="359">
        <v>1.6</v>
      </c>
      <c r="D18378" s="357" t="s">
        <v>55869</v>
      </c>
      <c r="E18378" s="357" t="s">
        <v>55869</v>
      </c>
    </row>
    <row r="18379" spans="1:5" ht="15.6">
      <c r="A18379" s="358" t="s">
        <v>10262</v>
      </c>
      <c r="B18379" s="358" t="s">
        <v>55870</v>
      </c>
      <c r="C18379" s="359">
        <v>1.6</v>
      </c>
      <c r="D18379" s="357" t="s">
        <v>55869</v>
      </c>
      <c r="E18379" s="357" t="s">
        <v>55869</v>
      </c>
    </row>
    <row r="18380" spans="1:5" ht="15.6">
      <c r="A18380" s="358" t="s">
        <v>10262</v>
      </c>
      <c r="B18380" s="358" t="s">
        <v>55870</v>
      </c>
      <c r="C18380" s="359">
        <v>1.6</v>
      </c>
      <c r="D18380" s="357" t="s">
        <v>55869</v>
      </c>
      <c r="E18380" s="357" t="s">
        <v>55869</v>
      </c>
    </row>
    <row r="18381" spans="1:5" ht="15.6">
      <c r="A18381" s="358" t="s">
        <v>26081</v>
      </c>
      <c r="B18381" s="358" t="s">
        <v>26082</v>
      </c>
      <c r="C18381" s="359">
        <v>1.6</v>
      </c>
      <c r="D18381" s="357" t="s">
        <v>26080</v>
      </c>
      <c r="E18381" s="357" t="s">
        <v>26080</v>
      </c>
    </row>
    <row r="18382" spans="1:5" ht="15.6">
      <c r="A18382" s="358" t="s">
        <v>31436</v>
      </c>
      <c r="B18382" s="358" t="s">
        <v>31437</v>
      </c>
      <c r="C18382" s="359">
        <v>1.6</v>
      </c>
      <c r="D18382" s="357" t="s">
        <v>31435</v>
      </c>
      <c r="E18382" s="357" t="s">
        <v>31435</v>
      </c>
    </row>
    <row r="18383" spans="1:5" ht="15.6">
      <c r="A18383" s="358" t="s">
        <v>38035</v>
      </c>
      <c r="B18383" s="358" t="s">
        <v>38036</v>
      </c>
      <c r="C18383" s="359">
        <v>1.6</v>
      </c>
      <c r="D18383" s="357" t="s">
        <v>38034</v>
      </c>
      <c r="E18383" s="357" t="s">
        <v>38034</v>
      </c>
    </row>
    <row r="18384" spans="1:5" ht="15.6">
      <c r="A18384" s="358" t="s">
        <v>51614</v>
      </c>
      <c r="B18384" s="358" t="s">
        <v>51615</v>
      </c>
      <c r="C18384" s="359">
        <v>1.6</v>
      </c>
      <c r="D18384" s="357" t="s">
        <v>51613</v>
      </c>
      <c r="E18384" s="357" t="s">
        <v>51613</v>
      </c>
    </row>
    <row r="18385" spans="1:5" ht="15.6">
      <c r="A18385" s="358" t="s">
        <v>23425</v>
      </c>
      <c r="B18385" s="358" t="s">
        <v>23426</v>
      </c>
      <c r="C18385" s="359">
        <v>1.6</v>
      </c>
      <c r="D18385" s="357" t="s">
        <v>9615</v>
      </c>
      <c r="E18385" s="357" t="s">
        <v>9615</v>
      </c>
    </row>
    <row r="18386" spans="1:5" ht="15.6">
      <c r="A18386" s="358" t="s">
        <v>23425</v>
      </c>
      <c r="B18386" s="358" t="s">
        <v>23426</v>
      </c>
      <c r="C18386" s="359">
        <v>1.6</v>
      </c>
      <c r="D18386" s="357" t="s">
        <v>9615</v>
      </c>
      <c r="E18386" s="357" t="s">
        <v>9615</v>
      </c>
    </row>
    <row r="18387" spans="1:5" ht="15.6">
      <c r="A18387" s="358" t="s">
        <v>10771</v>
      </c>
      <c r="B18387" s="358" t="s">
        <v>10772</v>
      </c>
      <c r="C18387" s="359">
        <v>1.6</v>
      </c>
      <c r="D18387" s="357" t="s">
        <v>2620</v>
      </c>
      <c r="E18387" s="357" t="s">
        <v>2620</v>
      </c>
    </row>
    <row r="18388" spans="1:5" ht="15.6">
      <c r="A18388" s="358" t="s">
        <v>11500</v>
      </c>
      <c r="B18388" s="358" t="s">
        <v>11501</v>
      </c>
      <c r="C18388" s="359">
        <v>1.6</v>
      </c>
      <c r="D18388" s="357" t="s">
        <v>2647</v>
      </c>
      <c r="E18388" s="357" t="s">
        <v>2647</v>
      </c>
    </row>
    <row r="18389" spans="1:5" ht="15.6">
      <c r="A18389" s="358" t="s">
        <v>28938</v>
      </c>
      <c r="B18389" s="358" t="s">
        <v>28939</v>
      </c>
      <c r="C18389" s="359">
        <v>1.6</v>
      </c>
      <c r="D18389" s="357" t="s">
        <v>28937</v>
      </c>
      <c r="E18389" s="357" t="s">
        <v>28937</v>
      </c>
    </row>
    <row r="18390" spans="1:5" ht="15.6">
      <c r="A18390" s="358" t="s">
        <v>28938</v>
      </c>
      <c r="B18390" s="358" t="s">
        <v>28939</v>
      </c>
      <c r="C18390" s="359">
        <v>1.6</v>
      </c>
      <c r="D18390" s="357" t="s">
        <v>28937</v>
      </c>
      <c r="E18390" s="357" t="s">
        <v>28937</v>
      </c>
    </row>
    <row r="18391" spans="1:5" ht="15.6">
      <c r="A18391" s="358" t="s">
        <v>15662</v>
      </c>
      <c r="B18391" s="358" t="s">
        <v>15663</v>
      </c>
      <c r="C18391" s="359">
        <v>1.6</v>
      </c>
      <c r="D18391" s="357" t="s">
        <v>5175</v>
      </c>
      <c r="E18391" s="357" t="s">
        <v>5175</v>
      </c>
    </row>
    <row r="18392" spans="1:5" ht="15.6">
      <c r="A18392" s="358" t="s">
        <v>15662</v>
      </c>
      <c r="B18392" s="358" t="s">
        <v>15663</v>
      </c>
      <c r="C18392" s="359">
        <v>1.6</v>
      </c>
      <c r="D18392" s="357" t="s">
        <v>5175</v>
      </c>
      <c r="E18392" s="357" t="s">
        <v>5175</v>
      </c>
    </row>
    <row r="18393" spans="1:5" ht="15.6">
      <c r="A18393" s="358" t="s">
        <v>10262</v>
      </c>
      <c r="B18393" s="358" t="s">
        <v>54622</v>
      </c>
      <c r="C18393" s="359">
        <v>1.6</v>
      </c>
      <c r="D18393" s="357" t="s">
        <v>54621</v>
      </c>
      <c r="E18393" s="357" t="s">
        <v>54621</v>
      </c>
    </row>
    <row r="18394" spans="1:5" ht="15.6">
      <c r="A18394" s="358" t="s">
        <v>10262</v>
      </c>
      <c r="B18394" s="358" t="s">
        <v>54622</v>
      </c>
      <c r="C18394" s="359">
        <v>1.6</v>
      </c>
      <c r="D18394" s="357" t="s">
        <v>54621</v>
      </c>
      <c r="E18394" s="357" t="s">
        <v>54621</v>
      </c>
    </row>
    <row r="18395" spans="1:5" ht="15.6">
      <c r="A18395" s="358" t="s">
        <v>311</v>
      </c>
      <c r="B18395" s="358" t="s">
        <v>11976</v>
      </c>
      <c r="C18395" s="359">
        <v>1.6</v>
      </c>
      <c r="D18395" s="357" t="s">
        <v>310</v>
      </c>
      <c r="E18395" s="357" t="s">
        <v>310</v>
      </c>
    </row>
    <row r="18396" spans="1:5" ht="15.6">
      <c r="A18396" s="358" t="s">
        <v>311</v>
      </c>
      <c r="B18396" s="358" t="s">
        <v>11976</v>
      </c>
      <c r="C18396" s="359">
        <v>1.6</v>
      </c>
      <c r="D18396" s="357" t="s">
        <v>310</v>
      </c>
      <c r="E18396" s="357" t="s">
        <v>310</v>
      </c>
    </row>
    <row r="18397" spans="1:5" ht="15.6">
      <c r="A18397" s="358" t="s">
        <v>311</v>
      </c>
      <c r="B18397" s="358" t="s">
        <v>11976</v>
      </c>
      <c r="C18397" s="359">
        <v>1.6</v>
      </c>
      <c r="D18397" s="357" t="s">
        <v>310</v>
      </c>
      <c r="E18397" s="357" t="s">
        <v>310</v>
      </c>
    </row>
    <row r="18398" spans="1:5" ht="15.6">
      <c r="A18398" s="358" t="s">
        <v>34465</v>
      </c>
      <c r="B18398" s="358" t="s">
        <v>34466</v>
      </c>
      <c r="C18398" s="359">
        <v>1.6</v>
      </c>
      <c r="D18398" s="357" t="s">
        <v>34464</v>
      </c>
      <c r="E18398" s="357" t="s">
        <v>34464</v>
      </c>
    </row>
    <row r="18399" spans="1:5" ht="15.6">
      <c r="A18399" s="358" t="s">
        <v>36453</v>
      </c>
      <c r="B18399" s="358" t="s">
        <v>36453</v>
      </c>
      <c r="C18399" s="359">
        <v>1.6</v>
      </c>
      <c r="D18399" s="357" t="s">
        <v>36452</v>
      </c>
      <c r="E18399" s="357" t="s">
        <v>36452</v>
      </c>
    </row>
    <row r="18400" spans="1:5" ht="15.6">
      <c r="A18400" s="358" t="s">
        <v>17359</v>
      </c>
      <c r="B18400" s="358" t="s">
        <v>17360</v>
      </c>
      <c r="C18400" s="359">
        <v>1.6</v>
      </c>
      <c r="D18400" s="357" t="s">
        <v>6207</v>
      </c>
      <c r="E18400" s="357" t="s">
        <v>6207</v>
      </c>
    </row>
    <row r="18401" spans="1:5" ht="15.6">
      <c r="A18401" s="358" t="s">
        <v>17359</v>
      </c>
      <c r="B18401" s="358" t="s">
        <v>17360</v>
      </c>
      <c r="C18401" s="359">
        <v>1.6</v>
      </c>
      <c r="D18401" s="357" t="s">
        <v>6207</v>
      </c>
      <c r="E18401" s="357" t="s">
        <v>6207</v>
      </c>
    </row>
    <row r="18402" spans="1:5" ht="15.6">
      <c r="A18402" s="358" t="s">
        <v>17359</v>
      </c>
      <c r="B18402" s="358" t="s">
        <v>17360</v>
      </c>
      <c r="C18402" s="359">
        <v>1.6</v>
      </c>
      <c r="D18402" s="357" t="s">
        <v>6207</v>
      </c>
      <c r="E18402" s="357" t="s">
        <v>6207</v>
      </c>
    </row>
    <row r="18403" spans="1:5" ht="15.6">
      <c r="A18403" s="358" t="s">
        <v>39862</v>
      </c>
      <c r="B18403" s="358" t="s">
        <v>39863</v>
      </c>
      <c r="C18403" s="359">
        <v>1.6</v>
      </c>
      <c r="D18403" s="357" t="s">
        <v>39861</v>
      </c>
      <c r="E18403" s="357" t="s">
        <v>39861</v>
      </c>
    </row>
    <row r="18404" spans="1:5" ht="15.6">
      <c r="A18404" s="358" t="s">
        <v>39862</v>
      </c>
      <c r="B18404" s="358" t="s">
        <v>39863</v>
      </c>
      <c r="C18404" s="359">
        <v>1.6</v>
      </c>
      <c r="D18404" s="357" t="s">
        <v>39861</v>
      </c>
      <c r="E18404" s="357" t="s">
        <v>39861</v>
      </c>
    </row>
    <row r="18405" spans="1:5" ht="15.6">
      <c r="A18405" s="358" t="s">
        <v>43047</v>
      </c>
      <c r="B18405" s="358" t="s">
        <v>43048</v>
      </c>
      <c r="C18405" s="359">
        <v>1.6</v>
      </c>
      <c r="D18405" s="357" t="s">
        <v>43046</v>
      </c>
      <c r="E18405" s="357" t="s">
        <v>43046</v>
      </c>
    </row>
    <row r="18406" spans="1:5" ht="15.6">
      <c r="A18406" s="358" t="s">
        <v>43047</v>
      </c>
      <c r="B18406" s="358" t="s">
        <v>43048</v>
      </c>
      <c r="C18406" s="359">
        <v>1.6</v>
      </c>
      <c r="D18406" s="357" t="s">
        <v>43046</v>
      </c>
      <c r="E18406" s="357" t="s">
        <v>43046</v>
      </c>
    </row>
    <row r="18407" spans="1:5" ht="15.6">
      <c r="A18407" s="358" t="s">
        <v>45961</v>
      </c>
      <c r="B18407" s="358" t="s">
        <v>45962</v>
      </c>
      <c r="C18407" s="359">
        <v>1.6</v>
      </c>
      <c r="D18407" s="357" t="s">
        <v>45960</v>
      </c>
      <c r="E18407" s="357" t="s">
        <v>45960</v>
      </c>
    </row>
    <row r="18408" spans="1:5" ht="15.6">
      <c r="A18408" s="358" t="s">
        <v>23090</v>
      </c>
      <c r="B18408" s="358" t="s">
        <v>23090</v>
      </c>
      <c r="C18408" s="359">
        <v>1.6</v>
      </c>
      <c r="D18408" s="357" t="s">
        <v>9426</v>
      </c>
      <c r="E18408" s="357" t="s">
        <v>9426</v>
      </c>
    </row>
    <row r="18409" spans="1:5" ht="15.6">
      <c r="A18409" s="358" t="s">
        <v>23090</v>
      </c>
      <c r="B18409" s="358" t="s">
        <v>23090</v>
      </c>
      <c r="C18409" s="359">
        <v>1.6</v>
      </c>
      <c r="D18409" s="357" t="s">
        <v>9426</v>
      </c>
      <c r="E18409" s="357" t="s">
        <v>9426</v>
      </c>
    </row>
    <row r="18410" spans="1:5" ht="15.6">
      <c r="A18410" s="358" t="s">
        <v>52424</v>
      </c>
      <c r="B18410" s="358" t="s">
        <v>52425</v>
      </c>
      <c r="C18410" s="359">
        <v>1.6</v>
      </c>
      <c r="D18410" s="357" t="s">
        <v>52423</v>
      </c>
      <c r="E18410" s="357" t="s">
        <v>52423</v>
      </c>
    </row>
    <row r="18411" spans="1:5" ht="15.6">
      <c r="A18411" s="358" t="s">
        <v>10883</v>
      </c>
      <c r="B18411" s="358" t="s">
        <v>10884</v>
      </c>
      <c r="C18411" s="359">
        <v>1.6</v>
      </c>
      <c r="D18411" s="357" t="s">
        <v>2711</v>
      </c>
      <c r="E18411" s="357" t="s">
        <v>2711</v>
      </c>
    </row>
    <row r="18412" spans="1:5" ht="15.6">
      <c r="A18412" s="358" t="s">
        <v>10883</v>
      </c>
      <c r="B18412" s="358" t="s">
        <v>10884</v>
      </c>
      <c r="C18412" s="359">
        <v>1.6</v>
      </c>
      <c r="D18412" s="357" t="s">
        <v>2711</v>
      </c>
      <c r="E18412" s="357" t="s">
        <v>2711</v>
      </c>
    </row>
    <row r="18413" spans="1:5" ht="15.6">
      <c r="A18413" s="358" t="s">
        <v>11171</v>
      </c>
      <c r="B18413" s="358" t="s">
        <v>11172</v>
      </c>
      <c r="C18413" s="359">
        <v>1.6</v>
      </c>
      <c r="D18413" s="357" t="s">
        <v>3019</v>
      </c>
      <c r="E18413" s="357" t="s">
        <v>3019</v>
      </c>
    </row>
    <row r="18414" spans="1:5" ht="15.6">
      <c r="A18414" s="358" t="s">
        <v>12955</v>
      </c>
      <c r="B18414" s="358" t="s">
        <v>12956</v>
      </c>
      <c r="C18414" s="359">
        <v>1.6</v>
      </c>
      <c r="D18414" s="357" t="s">
        <v>3910</v>
      </c>
      <c r="E18414" s="357" t="s">
        <v>3910</v>
      </c>
    </row>
    <row r="18415" spans="1:5" ht="15.6">
      <c r="A18415" s="358" t="s">
        <v>12955</v>
      </c>
      <c r="B18415" s="358" t="s">
        <v>12956</v>
      </c>
      <c r="C18415" s="359">
        <v>1.6</v>
      </c>
      <c r="D18415" s="357" t="s">
        <v>3910</v>
      </c>
      <c r="E18415" s="357" t="s">
        <v>3910</v>
      </c>
    </row>
    <row r="18416" spans="1:5" ht="15.6">
      <c r="A18416" s="358" t="s">
        <v>13283</v>
      </c>
      <c r="B18416" s="358" t="s">
        <v>13284</v>
      </c>
      <c r="C18416" s="359">
        <v>1.6</v>
      </c>
      <c r="D18416" s="357" t="s">
        <v>4190</v>
      </c>
      <c r="E18416" s="357" t="s">
        <v>4190</v>
      </c>
    </row>
    <row r="18417" spans="1:5" ht="15.6">
      <c r="A18417" s="358" t="s">
        <v>13878</v>
      </c>
      <c r="B18417" s="358" t="s">
        <v>13879</v>
      </c>
      <c r="C18417" s="359">
        <v>1.6</v>
      </c>
      <c r="D18417" s="357" t="s">
        <v>4233</v>
      </c>
      <c r="E18417" s="357" t="s">
        <v>4233</v>
      </c>
    </row>
    <row r="18418" spans="1:5" ht="15.6">
      <c r="A18418" s="358" t="s">
        <v>13878</v>
      </c>
      <c r="B18418" s="358" t="s">
        <v>13879</v>
      </c>
      <c r="C18418" s="359">
        <v>1.6</v>
      </c>
      <c r="D18418" s="357" t="s">
        <v>4233</v>
      </c>
      <c r="E18418" s="357" t="s">
        <v>4233</v>
      </c>
    </row>
    <row r="18419" spans="1:5" ht="15.6">
      <c r="A18419" s="358" t="s">
        <v>13878</v>
      </c>
      <c r="B18419" s="358" t="s">
        <v>13879</v>
      </c>
      <c r="C18419" s="359">
        <v>1.6</v>
      </c>
      <c r="D18419" s="357" t="s">
        <v>4233</v>
      </c>
      <c r="E18419" s="357" t="s">
        <v>4233</v>
      </c>
    </row>
    <row r="18420" spans="1:5" ht="15.6">
      <c r="A18420" s="358" t="s">
        <v>14105</v>
      </c>
      <c r="B18420" s="358" t="s">
        <v>14106</v>
      </c>
      <c r="C18420" s="359">
        <v>1.6</v>
      </c>
      <c r="D18420" s="357" t="s">
        <v>4363</v>
      </c>
      <c r="E18420" s="357" t="s">
        <v>4363</v>
      </c>
    </row>
    <row r="18421" spans="1:5" ht="15.6">
      <c r="A18421" s="358" t="s">
        <v>14105</v>
      </c>
      <c r="B18421" s="358" t="s">
        <v>14106</v>
      </c>
      <c r="C18421" s="359">
        <v>1.6</v>
      </c>
      <c r="D18421" s="357" t="s">
        <v>4363</v>
      </c>
      <c r="E18421" s="357" t="s">
        <v>4363</v>
      </c>
    </row>
    <row r="18422" spans="1:5" ht="15.6">
      <c r="A18422" s="358" t="s">
        <v>41632</v>
      </c>
      <c r="B18422" s="358" t="s">
        <v>41633</v>
      </c>
      <c r="C18422" s="359">
        <v>1.6</v>
      </c>
      <c r="D18422" s="357" t="s">
        <v>41631</v>
      </c>
      <c r="E18422" s="357" t="s">
        <v>41631</v>
      </c>
    </row>
    <row r="18423" spans="1:5" ht="15.6">
      <c r="A18423" s="358" t="s">
        <v>21079</v>
      </c>
      <c r="B18423" s="358" t="s">
        <v>21080</v>
      </c>
      <c r="C18423" s="359">
        <v>1.6</v>
      </c>
      <c r="D18423" s="357" t="s">
        <v>21078</v>
      </c>
      <c r="E18423" s="357" t="s">
        <v>21078</v>
      </c>
    </row>
    <row r="18424" spans="1:5" ht="15.6">
      <c r="A18424" s="358" t="s">
        <v>21852</v>
      </c>
      <c r="B18424" s="358" t="s">
        <v>21853</v>
      </c>
      <c r="C18424" s="359">
        <v>1.6</v>
      </c>
      <c r="D18424" s="357" t="s">
        <v>8476</v>
      </c>
      <c r="E18424" s="357" t="s">
        <v>8476</v>
      </c>
    </row>
    <row r="18425" spans="1:5" ht="15.6">
      <c r="A18425" s="358" t="s">
        <v>26911</v>
      </c>
      <c r="B18425" s="358" t="s">
        <v>26912</v>
      </c>
      <c r="C18425" s="359">
        <v>1.6</v>
      </c>
      <c r="D18425" s="357" t="s">
        <v>26910</v>
      </c>
      <c r="E18425" s="357" t="s">
        <v>26910</v>
      </c>
    </row>
    <row r="18426" spans="1:5" ht="15.6">
      <c r="A18426" s="358" t="s">
        <v>29787</v>
      </c>
      <c r="B18426" s="358" t="s">
        <v>29788</v>
      </c>
      <c r="C18426" s="359">
        <v>1.6</v>
      </c>
      <c r="D18426" s="357" t="s">
        <v>29786</v>
      </c>
      <c r="E18426" s="357" t="s">
        <v>29786</v>
      </c>
    </row>
    <row r="18427" spans="1:5" ht="15.6">
      <c r="A18427" s="358" t="s">
        <v>31247</v>
      </c>
      <c r="B18427" s="358" t="s">
        <v>31247</v>
      </c>
      <c r="C18427" s="359">
        <v>1.6</v>
      </c>
      <c r="D18427" s="357" t="s">
        <v>31246</v>
      </c>
      <c r="E18427" s="357" t="s">
        <v>31246</v>
      </c>
    </row>
    <row r="18428" spans="1:5" ht="15.6">
      <c r="A18428" s="358" t="s">
        <v>15091</v>
      </c>
      <c r="B18428" s="358" t="s">
        <v>15092</v>
      </c>
      <c r="C18428" s="359">
        <v>1.6</v>
      </c>
      <c r="D18428" s="357" t="s">
        <v>4898</v>
      </c>
      <c r="E18428" s="357" t="s">
        <v>4898</v>
      </c>
    </row>
    <row r="18429" spans="1:5" ht="15.6">
      <c r="A18429" s="358" t="s">
        <v>15091</v>
      </c>
      <c r="B18429" s="358" t="s">
        <v>15092</v>
      </c>
      <c r="C18429" s="359">
        <v>1.6</v>
      </c>
      <c r="D18429" s="357" t="s">
        <v>4898</v>
      </c>
      <c r="E18429" s="357" t="s">
        <v>4898</v>
      </c>
    </row>
    <row r="18430" spans="1:5" ht="15.6">
      <c r="A18430" s="358" t="s">
        <v>33995</v>
      </c>
      <c r="B18430" s="358" t="s">
        <v>33996</v>
      </c>
      <c r="C18430" s="359">
        <v>1.6</v>
      </c>
      <c r="D18430" s="357" t="s">
        <v>33994</v>
      </c>
      <c r="E18430" s="357" t="s">
        <v>33994</v>
      </c>
    </row>
    <row r="18431" spans="1:5" ht="15.6">
      <c r="A18431" s="358" t="s">
        <v>19098</v>
      </c>
      <c r="B18431" s="358" t="s">
        <v>19098</v>
      </c>
      <c r="C18431" s="359">
        <v>1.6</v>
      </c>
      <c r="D18431" s="357" t="s">
        <v>6686</v>
      </c>
      <c r="E18431" s="357" t="s">
        <v>6686</v>
      </c>
    </row>
    <row r="18432" spans="1:5" ht="15.6">
      <c r="A18432" s="358" t="s">
        <v>19756</v>
      </c>
      <c r="B18432" s="358" t="s">
        <v>19757</v>
      </c>
      <c r="C18432" s="359">
        <v>1.6</v>
      </c>
      <c r="D18432" s="357" t="s">
        <v>7559</v>
      </c>
      <c r="E18432" s="357" t="s">
        <v>7559</v>
      </c>
    </row>
    <row r="18433" spans="1:5" ht="15.6">
      <c r="A18433" s="358" t="s">
        <v>45222</v>
      </c>
      <c r="B18433" s="358" t="s">
        <v>45223</v>
      </c>
      <c r="C18433" s="359">
        <v>1.6</v>
      </c>
      <c r="D18433" s="357" t="s">
        <v>45221</v>
      </c>
      <c r="E18433" s="357" t="s">
        <v>45221</v>
      </c>
    </row>
    <row r="18434" spans="1:5" ht="15.6">
      <c r="A18434" s="358" t="s">
        <v>45222</v>
      </c>
      <c r="B18434" s="358" t="s">
        <v>45223</v>
      </c>
      <c r="C18434" s="359">
        <v>1.6</v>
      </c>
      <c r="D18434" s="357" t="s">
        <v>45221</v>
      </c>
      <c r="E18434" s="357" t="s">
        <v>45221</v>
      </c>
    </row>
    <row r="18435" spans="1:5" ht="15.6">
      <c r="A18435" s="358" t="s">
        <v>45222</v>
      </c>
      <c r="B18435" s="358" t="s">
        <v>45223</v>
      </c>
      <c r="C18435" s="359">
        <v>1.6</v>
      </c>
      <c r="D18435" s="357" t="s">
        <v>45221</v>
      </c>
      <c r="E18435" s="357" t="s">
        <v>45221</v>
      </c>
    </row>
    <row r="18436" spans="1:5" ht="15.6">
      <c r="A18436" s="358" t="s">
        <v>45222</v>
      </c>
      <c r="B18436" s="358" t="s">
        <v>45223</v>
      </c>
      <c r="C18436" s="359">
        <v>1.6</v>
      </c>
      <c r="D18436" s="357" t="s">
        <v>45221</v>
      </c>
      <c r="E18436" s="357" t="s">
        <v>45221</v>
      </c>
    </row>
    <row r="18437" spans="1:5" ht="15.6">
      <c r="A18437" s="358" t="s">
        <v>45329</v>
      </c>
      <c r="B18437" s="358" t="s">
        <v>45330</v>
      </c>
      <c r="C18437" s="359">
        <v>1.6</v>
      </c>
      <c r="D18437" s="357" t="s">
        <v>45328</v>
      </c>
      <c r="E18437" s="357" t="s">
        <v>45328</v>
      </c>
    </row>
    <row r="18438" spans="1:5" ht="15.6">
      <c r="A18438" s="358" t="s">
        <v>61577</v>
      </c>
      <c r="B18438" s="358" t="s">
        <v>61578</v>
      </c>
      <c r="C18438" s="359">
        <v>1.6</v>
      </c>
      <c r="D18438" s="357" t="s">
        <v>61576</v>
      </c>
      <c r="E18438" s="357" t="s">
        <v>61576</v>
      </c>
    </row>
    <row r="18439" spans="1:5" ht="15.6">
      <c r="A18439" s="358" t="s">
        <v>61577</v>
      </c>
      <c r="B18439" s="358" t="s">
        <v>61578</v>
      </c>
      <c r="C18439" s="359">
        <v>1.6</v>
      </c>
      <c r="D18439" s="357" t="s">
        <v>61576</v>
      </c>
      <c r="E18439" s="357" t="s">
        <v>61576</v>
      </c>
    </row>
    <row r="18440" spans="1:5" ht="15.6">
      <c r="A18440" s="358" t="s">
        <v>33957</v>
      </c>
      <c r="B18440" s="358" t="s">
        <v>33958</v>
      </c>
      <c r="C18440" s="359">
        <v>1.6</v>
      </c>
      <c r="D18440" s="357" t="s">
        <v>33956</v>
      </c>
      <c r="E18440" s="357" t="s">
        <v>33956</v>
      </c>
    </row>
    <row r="18441" spans="1:5" ht="15.6">
      <c r="A18441" s="358" t="s">
        <v>10262</v>
      </c>
      <c r="B18441" s="358" t="s">
        <v>61580</v>
      </c>
      <c r="C18441" s="359">
        <v>1.6</v>
      </c>
      <c r="D18441" s="357" t="s">
        <v>61579</v>
      </c>
      <c r="E18441" s="357" t="s">
        <v>61579</v>
      </c>
    </row>
    <row r="18442" spans="1:5" ht="15.6">
      <c r="A18442" s="358" t="s">
        <v>10262</v>
      </c>
      <c r="B18442" s="358" t="s">
        <v>61580</v>
      </c>
      <c r="C18442" s="359">
        <v>1.6</v>
      </c>
      <c r="D18442" s="357" t="s">
        <v>61579</v>
      </c>
      <c r="E18442" s="357" t="s">
        <v>61579</v>
      </c>
    </row>
    <row r="18443" spans="1:5" ht="15.6">
      <c r="A18443" s="358" t="s">
        <v>2078</v>
      </c>
      <c r="B18443" s="358" t="s">
        <v>23844</v>
      </c>
      <c r="C18443" s="359">
        <v>1.6</v>
      </c>
      <c r="D18443" s="357" t="s">
        <v>9914</v>
      </c>
      <c r="E18443" s="357" t="s">
        <v>9914</v>
      </c>
    </row>
    <row r="18444" spans="1:5" ht="15.6">
      <c r="A18444" s="358" t="s">
        <v>24729</v>
      </c>
      <c r="B18444" s="358" t="s">
        <v>24730</v>
      </c>
      <c r="C18444" s="359">
        <v>1.6</v>
      </c>
      <c r="D18444" s="357" t="s">
        <v>24728</v>
      </c>
      <c r="E18444" s="357" t="s">
        <v>24728</v>
      </c>
    </row>
    <row r="18445" spans="1:5" ht="15.6">
      <c r="A18445" s="358" t="s">
        <v>172</v>
      </c>
      <c r="B18445" s="358" t="s">
        <v>61581</v>
      </c>
      <c r="C18445" s="359">
        <v>1.6</v>
      </c>
      <c r="D18445" s="357" t="s">
        <v>2477</v>
      </c>
      <c r="E18445" s="357" t="s">
        <v>2477</v>
      </c>
    </row>
    <row r="18446" spans="1:5" ht="15.6">
      <c r="A18446" s="358" t="s">
        <v>172</v>
      </c>
      <c r="B18446" s="358" t="s">
        <v>61581</v>
      </c>
      <c r="C18446" s="359">
        <v>1.6</v>
      </c>
      <c r="D18446" s="357" t="s">
        <v>2477</v>
      </c>
      <c r="E18446" s="357" t="s">
        <v>2477</v>
      </c>
    </row>
    <row r="18447" spans="1:5" ht="15.6">
      <c r="A18447" s="358" t="s">
        <v>577</v>
      </c>
      <c r="B18447" s="358" t="s">
        <v>13822</v>
      </c>
      <c r="C18447" s="359">
        <v>1.6</v>
      </c>
      <c r="D18447" s="357" t="s">
        <v>4175</v>
      </c>
      <c r="E18447" s="357" t="s">
        <v>4175</v>
      </c>
    </row>
    <row r="18448" spans="1:5" ht="15.6">
      <c r="A18448" s="358" t="s">
        <v>577</v>
      </c>
      <c r="B18448" s="358" t="s">
        <v>13822</v>
      </c>
      <c r="C18448" s="359">
        <v>1.6</v>
      </c>
      <c r="D18448" s="357" t="s">
        <v>4175</v>
      </c>
      <c r="E18448" s="357" t="s">
        <v>4175</v>
      </c>
    </row>
    <row r="18449" spans="1:5" ht="15.6">
      <c r="A18449" s="358" t="s">
        <v>14894</v>
      </c>
      <c r="B18449" s="358" t="s">
        <v>14895</v>
      </c>
      <c r="C18449" s="359">
        <v>1.6</v>
      </c>
      <c r="D18449" s="357" t="s">
        <v>4820</v>
      </c>
      <c r="E18449" s="357" t="s">
        <v>4820</v>
      </c>
    </row>
    <row r="18450" spans="1:5" ht="15.6">
      <c r="A18450" s="358" t="s">
        <v>14894</v>
      </c>
      <c r="B18450" s="358" t="s">
        <v>14895</v>
      </c>
      <c r="C18450" s="359">
        <v>1.6</v>
      </c>
      <c r="D18450" s="357" t="s">
        <v>4820</v>
      </c>
      <c r="E18450" s="357" t="s">
        <v>4820</v>
      </c>
    </row>
    <row r="18451" spans="1:5" ht="15.6">
      <c r="A18451" s="358" t="s">
        <v>14894</v>
      </c>
      <c r="B18451" s="358" t="s">
        <v>14895</v>
      </c>
      <c r="C18451" s="359">
        <v>1.6</v>
      </c>
      <c r="D18451" s="357" t="s">
        <v>4820</v>
      </c>
      <c r="E18451" s="357" t="s">
        <v>4820</v>
      </c>
    </row>
    <row r="18452" spans="1:5" ht="15.6">
      <c r="A18452" s="358" t="s">
        <v>14894</v>
      </c>
      <c r="B18452" s="358" t="s">
        <v>14895</v>
      </c>
      <c r="C18452" s="359">
        <v>1.6</v>
      </c>
      <c r="D18452" s="357" t="s">
        <v>4820</v>
      </c>
      <c r="E18452" s="357" t="s">
        <v>4820</v>
      </c>
    </row>
    <row r="18453" spans="1:5" ht="15.6">
      <c r="A18453" s="358" t="s">
        <v>10262</v>
      </c>
      <c r="B18453" s="358" t="s">
        <v>18832</v>
      </c>
      <c r="C18453" s="359">
        <v>1.6</v>
      </c>
      <c r="D18453" s="357" t="s">
        <v>6270</v>
      </c>
      <c r="E18453" s="357" t="s">
        <v>6270</v>
      </c>
    </row>
    <row r="18454" spans="1:5" ht="15.6">
      <c r="A18454" s="358" t="s">
        <v>10262</v>
      </c>
      <c r="B18454" s="358" t="s">
        <v>18832</v>
      </c>
      <c r="C18454" s="359">
        <v>1.6</v>
      </c>
      <c r="D18454" s="357" t="s">
        <v>6270</v>
      </c>
      <c r="E18454" s="357" t="s">
        <v>6270</v>
      </c>
    </row>
    <row r="18455" spans="1:5" ht="15.6">
      <c r="A18455" s="358" t="s">
        <v>20503</v>
      </c>
      <c r="B18455" s="358" t="s">
        <v>20503</v>
      </c>
      <c r="C18455" s="359">
        <v>1.6</v>
      </c>
      <c r="D18455" s="357" t="s">
        <v>7913</v>
      </c>
      <c r="E18455" s="357" t="s">
        <v>7913</v>
      </c>
    </row>
    <row r="18456" spans="1:5" ht="15.6">
      <c r="A18456" s="358" t="s">
        <v>115</v>
      </c>
      <c r="B18456" s="358" t="s">
        <v>10295</v>
      </c>
      <c r="C18456" s="359">
        <v>1.6</v>
      </c>
      <c r="D18456" s="357" t="s">
        <v>2214</v>
      </c>
      <c r="E18456" s="357" t="s">
        <v>2214</v>
      </c>
    </row>
    <row r="18457" spans="1:5" ht="15.6">
      <c r="A18457" s="358" t="s">
        <v>115</v>
      </c>
      <c r="B18457" s="358" t="s">
        <v>10295</v>
      </c>
      <c r="C18457" s="359">
        <v>1.6</v>
      </c>
      <c r="D18457" s="357" t="s">
        <v>2214</v>
      </c>
      <c r="E18457" s="357" t="s">
        <v>2214</v>
      </c>
    </row>
    <row r="18458" spans="1:5" ht="15.6">
      <c r="A18458" s="358" t="s">
        <v>10262</v>
      </c>
      <c r="B18458" s="358" t="s">
        <v>170</v>
      </c>
      <c r="C18458" s="359">
        <v>1.6</v>
      </c>
      <c r="D18458" s="357" t="s">
        <v>2467</v>
      </c>
      <c r="E18458" s="357" t="s">
        <v>2467</v>
      </c>
    </row>
    <row r="18459" spans="1:5" ht="15.6">
      <c r="A18459" s="358" t="s">
        <v>10262</v>
      </c>
      <c r="B18459" s="358" t="s">
        <v>170</v>
      </c>
      <c r="C18459" s="359">
        <v>1.6</v>
      </c>
      <c r="D18459" s="357" t="s">
        <v>2467</v>
      </c>
      <c r="E18459" s="357" t="s">
        <v>2467</v>
      </c>
    </row>
    <row r="18460" spans="1:5" ht="15.6">
      <c r="A18460" s="358" t="s">
        <v>10262</v>
      </c>
      <c r="B18460" s="358" t="s">
        <v>170</v>
      </c>
      <c r="C18460" s="359">
        <v>1.6</v>
      </c>
      <c r="D18460" s="357" t="s">
        <v>2467</v>
      </c>
      <c r="E18460" s="357" t="s">
        <v>2467</v>
      </c>
    </row>
    <row r="18461" spans="1:5" ht="15.6">
      <c r="A18461" s="358" t="s">
        <v>10262</v>
      </c>
      <c r="B18461" s="358" t="s">
        <v>28107</v>
      </c>
      <c r="C18461" s="359">
        <v>1.6</v>
      </c>
      <c r="D18461" s="357" t="s">
        <v>28106</v>
      </c>
      <c r="E18461" s="357" t="s">
        <v>28106</v>
      </c>
    </row>
    <row r="18462" spans="1:5" ht="15.6">
      <c r="A18462" s="358" t="s">
        <v>18721</v>
      </c>
      <c r="B18462" s="358" t="s">
        <v>18722</v>
      </c>
      <c r="C18462" s="359">
        <v>1.6</v>
      </c>
      <c r="D18462" s="357" t="s">
        <v>6081</v>
      </c>
      <c r="E18462" s="357" t="s">
        <v>6081</v>
      </c>
    </row>
    <row r="18463" spans="1:5" ht="15.6">
      <c r="A18463" s="358" t="s">
        <v>61583</v>
      </c>
      <c r="B18463" s="358" t="s">
        <v>61584</v>
      </c>
      <c r="C18463" s="359">
        <v>1.6</v>
      </c>
      <c r="D18463" s="357" t="s">
        <v>61582</v>
      </c>
      <c r="E18463" s="357" t="s">
        <v>61582</v>
      </c>
    </row>
    <row r="18464" spans="1:5" ht="15.6">
      <c r="A18464" s="358" t="s">
        <v>23277</v>
      </c>
      <c r="B18464" s="358" t="s">
        <v>23278</v>
      </c>
      <c r="C18464" s="359">
        <v>1.6</v>
      </c>
      <c r="D18464" s="357" t="s">
        <v>9553</v>
      </c>
      <c r="E18464" s="357" t="s">
        <v>9553</v>
      </c>
    </row>
    <row r="18465" spans="1:5" ht="15.6">
      <c r="A18465" s="358" t="s">
        <v>23277</v>
      </c>
      <c r="B18465" s="358" t="s">
        <v>23278</v>
      </c>
      <c r="C18465" s="359">
        <v>1.6</v>
      </c>
      <c r="D18465" s="357" t="s">
        <v>9553</v>
      </c>
      <c r="E18465" s="357" t="s">
        <v>9553</v>
      </c>
    </row>
    <row r="18466" spans="1:5" ht="15.6">
      <c r="A18466" s="358" t="s">
        <v>52632</v>
      </c>
      <c r="B18466" s="358" t="s">
        <v>52633</v>
      </c>
      <c r="C18466" s="359">
        <v>1.6</v>
      </c>
      <c r="D18466" s="357" t="s">
        <v>52631</v>
      </c>
      <c r="E18466" s="357" t="s">
        <v>52631</v>
      </c>
    </row>
    <row r="18467" spans="1:5" ht="15.6">
      <c r="A18467" s="358" t="s">
        <v>23736</v>
      </c>
      <c r="B18467" s="358" t="s">
        <v>23737</v>
      </c>
      <c r="C18467" s="359">
        <v>1.6</v>
      </c>
      <c r="D18467" s="357" t="s">
        <v>9866</v>
      </c>
      <c r="E18467" s="357" t="s">
        <v>9866</v>
      </c>
    </row>
    <row r="18468" spans="1:5" ht="15.6">
      <c r="A18468" s="358" t="s">
        <v>23736</v>
      </c>
      <c r="B18468" s="358" t="s">
        <v>23737</v>
      </c>
      <c r="C18468" s="359">
        <v>1.6</v>
      </c>
      <c r="D18468" s="357" t="s">
        <v>9866</v>
      </c>
      <c r="E18468" s="357" t="s">
        <v>9866</v>
      </c>
    </row>
    <row r="18469" spans="1:5" ht="15.6">
      <c r="A18469" s="358" t="s">
        <v>25882</v>
      </c>
      <c r="B18469" s="358" t="s">
        <v>25883</v>
      </c>
      <c r="C18469" s="359">
        <v>1.6</v>
      </c>
      <c r="D18469" s="357" t="s">
        <v>25881</v>
      </c>
      <c r="E18469" s="357" t="s">
        <v>25881</v>
      </c>
    </row>
    <row r="18470" spans="1:5" ht="15.6">
      <c r="A18470" s="358" t="s">
        <v>25882</v>
      </c>
      <c r="B18470" s="358" t="s">
        <v>25883</v>
      </c>
      <c r="C18470" s="359">
        <v>1.6</v>
      </c>
      <c r="D18470" s="357" t="s">
        <v>25881</v>
      </c>
      <c r="E18470" s="357" t="s">
        <v>25881</v>
      </c>
    </row>
    <row r="18471" spans="1:5" ht="15.6">
      <c r="A18471" s="358" t="s">
        <v>26309</v>
      </c>
      <c r="B18471" s="358" t="s">
        <v>26310</v>
      </c>
      <c r="C18471" s="359">
        <v>1.6</v>
      </c>
      <c r="D18471" s="357" t="s">
        <v>26308</v>
      </c>
      <c r="E18471" s="357" t="s">
        <v>26308</v>
      </c>
    </row>
    <row r="18472" spans="1:5" ht="15.6">
      <c r="A18472" s="358" t="s">
        <v>30540</v>
      </c>
      <c r="B18472" s="358" t="s">
        <v>30541</v>
      </c>
      <c r="C18472" s="359">
        <v>1.6</v>
      </c>
      <c r="D18472" s="357" t="s">
        <v>30539</v>
      </c>
      <c r="E18472" s="357" t="s">
        <v>30539</v>
      </c>
    </row>
    <row r="18473" spans="1:5" ht="15.6">
      <c r="A18473" s="358" t="s">
        <v>15455</v>
      </c>
      <c r="B18473" s="358" t="s">
        <v>15456</v>
      </c>
      <c r="C18473" s="359">
        <v>1.6</v>
      </c>
      <c r="D18473" s="357" t="s">
        <v>5123</v>
      </c>
      <c r="E18473" s="357" t="s">
        <v>5123</v>
      </c>
    </row>
    <row r="18474" spans="1:5" ht="15.6">
      <c r="A18474" s="358" t="s">
        <v>18933</v>
      </c>
      <c r="B18474" s="358" t="s">
        <v>18934</v>
      </c>
      <c r="C18474" s="359">
        <v>1.6</v>
      </c>
      <c r="D18474" s="357" t="s">
        <v>6443</v>
      </c>
      <c r="E18474" s="357" t="s">
        <v>6443</v>
      </c>
    </row>
    <row r="18475" spans="1:5" ht="15.6">
      <c r="A18475" s="358" t="s">
        <v>41480</v>
      </c>
      <c r="B18475" s="358" t="s">
        <v>41481</v>
      </c>
      <c r="C18475" s="359">
        <v>1.6</v>
      </c>
      <c r="D18475" s="357" t="s">
        <v>41479</v>
      </c>
      <c r="E18475" s="357" t="s">
        <v>41479</v>
      </c>
    </row>
    <row r="18476" spans="1:5" ht="15.6">
      <c r="A18476" s="358" t="s">
        <v>41480</v>
      </c>
      <c r="B18476" s="358" t="s">
        <v>41481</v>
      </c>
      <c r="C18476" s="359">
        <v>1.6</v>
      </c>
      <c r="D18476" s="357" t="s">
        <v>41479</v>
      </c>
      <c r="E18476" s="357" t="s">
        <v>41479</v>
      </c>
    </row>
    <row r="18477" spans="1:5" ht="15.6">
      <c r="A18477" s="358" t="s">
        <v>1726</v>
      </c>
      <c r="B18477" s="358" t="s">
        <v>21532</v>
      </c>
      <c r="C18477" s="359">
        <v>1.6</v>
      </c>
      <c r="D18477" s="357" t="s">
        <v>1725</v>
      </c>
      <c r="E18477" s="357" t="s">
        <v>1725</v>
      </c>
    </row>
    <row r="18478" spans="1:5" ht="15.6">
      <c r="A18478" s="358" t="s">
        <v>1726</v>
      </c>
      <c r="B18478" s="358" t="s">
        <v>21532</v>
      </c>
      <c r="C18478" s="359">
        <v>1.6</v>
      </c>
      <c r="D18478" s="357" t="s">
        <v>1725</v>
      </c>
      <c r="E18478" s="357" t="s">
        <v>1725</v>
      </c>
    </row>
    <row r="18479" spans="1:5" ht="15.6">
      <c r="A18479" s="358" t="s">
        <v>1726</v>
      </c>
      <c r="B18479" s="358" t="s">
        <v>21532</v>
      </c>
      <c r="C18479" s="359">
        <v>1.6</v>
      </c>
      <c r="D18479" s="357" t="s">
        <v>1725</v>
      </c>
      <c r="E18479" s="357" t="s">
        <v>1725</v>
      </c>
    </row>
    <row r="18480" spans="1:5" ht="15.6">
      <c r="A18480" s="358" t="s">
        <v>48438</v>
      </c>
      <c r="B18480" s="358" t="s">
        <v>48439</v>
      </c>
      <c r="C18480" s="359">
        <v>1.6</v>
      </c>
      <c r="D18480" s="357" t="s">
        <v>48437</v>
      </c>
      <c r="E18480" s="357" t="s">
        <v>48437</v>
      </c>
    </row>
    <row r="18481" spans="1:5" ht="15.6">
      <c r="A18481" s="358" t="s">
        <v>50926</v>
      </c>
      <c r="B18481" s="358" t="s">
        <v>50927</v>
      </c>
      <c r="C18481" s="359">
        <v>1.6</v>
      </c>
      <c r="D18481" s="357" t="s">
        <v>50925</v>
      </c>
      <c r="E18481" s="357" t="s">
        <v>50925</v>
      </c>
    </row>
    <row r="18482" spans="1:5" ht="15.6">
      <c r="A18482" s="358" t="s">
        <v>25484</v>
      </c>
      <c r="B18482" s="358" t="s">
        <v>25485</v>
      </c>
      <c r="C18482" s="359">
        <v>1.6</v>
      </c>
      <c r="D18482" s="357" t="s">
        <v>25483</v>
      </c>
      <c r="E18482" s="357" t="s">
        <v>25483</v>
      </c>
    </row>
    <row r="18483" spans="1:5" ht="15.6">
      <c r="A18483" s="358" t="s">
        <v>10262</v>
      </c>
      <c r="B18483" s="358" t="s">
        <v>61586</v>
      </c>
      <c r="C18483" s="359">
        <v>1.6</v>
      </c>
      <c r="D18483" s="357" t="s">
        <v>61585</v>
      </c>
      <c r="E18483" s="357" t="s">
        <v>61585</v>
      </c>
    </row>
    <row r="18484" spans="1:5" ht="15.6">
      <c r="A18484" s="358" t="s">
        <v>10262</v>
      </c>
      <c r="B18484" s="358" t="s">
        <v>61586</v>
      </c>
      <c r="C18484" s="359">
        <v>1.6</v>
      </c>
      <c r="D18484" s="357" t="s">
        <v>61585</v>
      </c>
      <c r="E18484" s="357" t="s">
        <v>61585</v>
      </c>
    </row>
    <row r="18485" spans="1:5" ht="15.6">
      <c r="A18485" s="358" t="s">
        <v>10262</v>
      </c>
      <c r="B18485" s="358" t="s">
        <v>30364</v>
      </c>
      <c r="C18485" s="359">
        <v>1.6</v>
      </c>
      <c r="D18485" s="357" t="s">
        <v>30363</v>
      </c>
      <c r="E18485" s="357" t="s">
        <v>30363</v>
      </c>
    </row>
    <row r="18486" spans="1:5" ht="15.6">
      <c r="A18486" s="358" t="s">
        <v>15959</v>
      </c>
      <c r="B18486" s="358" t="s">
        <v>15960</v>
      </c>
      <c r="C18486" s="359">
        <v>1.6</v>
      </c>
      <c r="D18486" s="357" t="s">
        <v>5439</v>
      </c>
      <c r="E18486" s="357" t="s">
        <v>5439</v>
      </c>
    </row>
    <row r="18487" spans="1:5" ht="15.6">
      <c r="A18487" s="358" t="s">
        <v>35971</v>
      </c>
      <c r="B18487" s="358" t="s">
        <v>35971</v>
      </c>
      <c r="C18487" s="359">
        <v>1.6</v>
      </c>
      <c r="D18487" s="357" t="s">
        <v>35970</v>
      </c>
      <c r="E18487" s="357" t="s">
        <v>35970</v>
      </c>
    </row>
    <row r="18488" spans="1:5" ht="15.6">
      <c r="A18488" s="358" t="s">
        <v>35971</v>
      </c>
      <c r="B18488" s="358" t="s">
        <v>35971</v>
      </c>
      <c r="C18488" s="359">
        <v>1.6</v>
      </c>
      <c r="D18488" s="357" t="s">
        <v>35970</v>
      </c>
      <c r="E18488" s="357" t="s">
        <v>35970</v>
      </c>
    </row>
    <row r="18489" spans="1:5" ht="15.6">
      <c r="A18489" s="358" t="s">
        <v>37707</v>
      </c>
      <c r="B18489" s="358" t="s">
        <v>37708</v>
      </c>
      <c r="C18489" s="359">
        <v>1.6</v>
      </c>
      <c r="D18489" s="357" t="s">
        <v>37706</v>
      </c>
      <c r="E18489" s="357" t="s">
        <v>37706</v>
      </c>
    </row>
    <row r="18490" spans="1:5" ht="15.6">
      <c r="A18490" s="358" t="s">
        <v>18190</v>
      </c>
      <c r="B18490" s="358" t="s">
        <v>18191</v>
      </c>
      <c r="C18490" s="359">
        <v>1.6</v>
      </c>
      <c r="D18490" s="357" t="s">
        <v>7080</v>
      </c>
      <c r="E18490" s="357" t="s">
        <v>7080</v>
      </c>
    </row>
    <row r="18491" spans="1:5" ht="15.6">
      <c r="A18491" s="358" t="s">
        <v>18190</v>
      </c>
      <c r="B18491" s="358" t="s">
        <v>18191</v>
      </c>
      <c r="C18491" s="359">
        <v>1.6</v>
      </c>
      <c r="D18491" s="357" t="s">
        <v>7080</v>
      </c>
      <c r="E18491" s="357" t="s">
        <v>7080</v>
      </c>
    </row>
    <row r="18492" spans="1:5" ht="15.6">
      <c r="A18492" s="358" t="s">
        <v>18190</v>
      </c>
      <c r="B18492" s="358" t="s">
        <v>18191</v>
      </c>
      <c r="C18492" s="359">
        <v>1.6</v>
      </c>
      <c r="D18492" s="357" t="s">
        <v>7080</v>
      </c>
      <c r="E18492" s="357" t="s">
        <v>7080</v>
      </c>
    </row>
    <row r="18493" spans="1:5" ht="15.6">
      <c r="A18493" s="358" t="s">
        <v>2013</v>
      </c>
      <c r="B18493" s="358" t="s">
        <v>23259</v>
      </c>
      <c r="C18493" s="359">
        <v>1.6</v>
      </c>
      <c r="D18493" s="357" t="s">
        <v>9641</v>
      </c>
      <c r="E18493" s="357" t="s">
        <v>9641</v>
      </c>
    </row>
    <row r="18494" spans="1:5" ht="15.6">
      <c r="A18494" s="358" t="s">
        <v>2013</v>
      </c>
      <c r="B18494" s="358" t="s">
        <v>23259</v>
      </c>
      <c r="C18494" s="359">
        <v>1.6</v>
      </c>
      <c r="D18494" s="357" t="s">
        <v>9641</v>
      </c>
      <c r="E18494" s="357" t="s">
        <v>9641</v>
      </c>
    </row>
    <row r="18495" spans="1:5" ht="15.6">
      <c r="A18495" s="358" t="s">
        <v>10262</v>
      </c>
      <c r="B18495" s="358" t="s">
        <v>54813</v>
      </c>
      <c r="C18495" s="359">
        <v>1.6</v>
      </c>
      <c r="D18495" s="357" t="s">
        <v>54812</v>
      </c>
      <c r="E18495" s="357" t="s">
        <v>54812</v>
      </c>
    </row>
    <row r="18496" spans="1:5" ht="15.6">
      <c r="A18496" s="358" t="s">
        <v>10262</v>
      </c>
      <c r="B18496" s="358" t="s">
        <v>54813</v>
      </c>
      <c r="C18496" s="359">
        <v>1.6</v>
      </c>
      <c r="D18496" s="357" t="s">
        <v>54812</v>
      </c>
      <c r="E18496" s="357" t="s">
        <v>54812</v>
      </c>
    </row>
    <row r="18497" spans="1:5" ht="15.6">
      <c r="A18497" s="358" t="s">
        <v>15172</v>
      </c>
      <c r="B18497" s="358" t="s">
        <v>15173</v>
      </c>
      <c r="C18497" s="359">
        <v>1.6</v>
      </c>
      <c r="D18497" s="357" t="s">
        <v>4940</v>
      </c>
      <c r="E18497" s="357" t="s">
        <v>4940</v>
      </c>
    </row>
    <row r="18498" spans="1:5" ht="15.6">
      <c r="A18498" s="358" t="s">
        <v>15322</v>
      </c>
      <c r="B18498" s="358" t="s">
        <v>15323</v>
      </c>
      <c r="C18498" s="359">
        <v>1.6</v>
      </c>
      <c r="D18498" s="357" t="s">
        <v>5116</v>
      </c>
      <c r="E18498" s="357" t="s">
        <v>5116</v>
      </c>
    </row>
    <row r="18499" spans="1:5" ht="15.6">
      <c r="A18499" s="358" t="s">
        <v>15322</v>
      </c>
      <c r="B18499" s="358" t="s">
        <v>15323</v>
      </c>
      <c r="C18499" s="359">
        <v>1.6</v>
      </c>
      <c r="D18499" s="357" t="s">
        <v>5116</v>
      </c>
      <c r="E18499" s="357" t="s">
        <v>5116</v>
      </c>
    </row>
    <row r="18500" spans="1:5" ht="15.6">
      <c r="A18500" s="358" t="s">
        <v>61588</v>
      </c>
      <c r="B18500" s="358" t="s">
        <v>61589</v>
      </c>
      <c r="C18500" s="359">
        <v>1.6</v>
      </c>
      <c r="D18500" s="357" t="s">
        <v>61587</v>
      </c>
      <c r="E18500" s="357" t="s">
        <v>61587</v>
      </c>
    </row>
    <row r="18501" spans="1:5" ht="15.6">
      <c r="A18501" s="358" t="s">
        <v>61591</v>
      </c>
      <c r="B18501" s="358" t="s">
        <v>61592</v>
      </c>
      <c r="C18501" s="359">
        <v>1.6</v>
      </c>
      <c r="D18501" s="357" t="s">
        <v>61590</v>
      </c>
      <c r="E18501" s="357" t="s">
        <v>61590</v>
      </c>
    </row>
    <row r="18502" spans="1:5" ht="15.6">
      <c r="A18502" s="358" t="s">
        <v>61591</v>
      </c>
      <c r="B18502" s="358" t="s">
        <v>61592</v>
      </c>
      <c r="C18502" s="359">
        <v>1.6</v>
      </c>
      <c r="D18502" s="357" t="s">
        <v>61590</v>
      </c>
      <c r="E18502" s="357" t="s">
        <v>61590</v>
      </c>
    </row>
    <row r="18503" spans="1:5" ht="15.6">
      <c r="A18503" s="358" t="s">
        <v>48975</v>
      </c>
      <c r="B18503" s="358" t="s">
        <v>48976</v>
      </c>
      <c r="C18503" s="359">
        <v>1.6</v>
      </c>
      <c r="D18503" s="357" t="s">
        <v>48974</v>
      </c>
      <c r="E18503" s="357" t="s">
        <v>48974</v>
      </c>
    </row>
    <row r="18504" spans="1:5" ht="15.6">
      <c r="A18504" s="358" t="s">
        <v>61594</v>
      </c>
      <c r="B18504" s="358" t="s">
        <v>61595</v>
      </c>
      <c r="C18504" s="359">
        <v>1.6</v>
      </c>
      <c r="D18504" s="357" t="s">
        <v>61593</v>
      </c>
      <c r="E18504" s="357" t="s">
        <v>61593</v>
      </c>
    </row>
    <row r="18505" spans="1:5" ht="15.6">
      <c r="A18505" s="358" t="s">
        <v>50536</v>
      </c>
      <c r="B18505" s="358" t="s">
        <v>50537</v>
      </c>
      <c r="C18505" s="359">
        <v>1.6</v>
      </c>
      <c r="D18505" s="357" t="s">
        <v>50535</v>
      </c>
      <c r="E18505" s="357" t="s">
        <v>50535</v>
      </c>
    </row>
    <row r="18506" spans="1:5" ht="15.6">
      <c r="A18506" s="358" t="s">
        <v>22900</v>
      </c>
      <c r="B18506" s="358" t="s">
        <v>22901</v>
      </c>
      <c r="C18506" s="359">
        <v>1.6</v>
      </c>
      <c r="D18506" s="357" t="s">
        <v>9526</v>
      </c>
      <c r="E18506" s="357" t="s">
        <v>9526</v>
      </c>
    </row>
    <row r="18507" spans="1:5" ht="15.6">
      <c r="A18507" s="358" t="s">
        <v>11635</v>
      </c>
      <c r="B18507" s="358" t="s">
        <v>11636</v>
      </c>
      <c r="C18507" s="359">
        <v>1.6</v>
      </c>
      <c r="D18507" s="357" t="s">
        <v>2813</v>
      </c>
      <c r="E18507" s="357" t="s">
        <v>2813</v>
      </c>
    </row>
    <row r="18508" spans="1:5" ht="15.6">
      <c r="A18508" s="358" t="s">
        <v>11635</v>
      </c>
      <c r="B18508" s="358" t="s">
        <v>11636</v>
      </c>
      <c r="C18508" s="359">
        <v>1.6</v>
      </c>
      <c r="D18508" s="357" t="s">
        <v>2813</v>
      </c>
      <c r="E18508" s="357" t="s">
        <v>2813</v>
      </c>
    </row>
    <row r="18509" spans="1:5" ht="15.6">
      <c r="A18509" s="358" t="s">
        <v>343</v>
      </c>
      <c r="B18509" s="358" t="s">
        <v>12127</v>
      </c>
      <c r="C18509" s="359">
        <v>1.6</v>
      </c>
      <c r="D18509" s="357" t="s">
        <v>3344</v>
      </c>
      <c r="E18509" s="357" t="s">
        <v>3344</v>
      </c>
    </row>
    <row r="18510" spans="1:5" ht="15.6">
      <c r="A18510" s="358" t="s">
        <v>343</v>
      </c>
      <c r="B18510" s="358" t="s">
        <v>12127</v>
      </c>
      <c r="C18510" s="359">
        <v>1.6</v>
      </c>
      <c r="D18510" s="357" t="s">
        <v>3344</v>
      </c>
      <c r="E18510" s="357" t="s">
        <v>3344</v>
      </c>
    </row>
    <row r="18511" spans="1:5" ht="15.6">
      <c r="A18511" s="358" t="s">
        <v>38139</v>
      </c>
      <c r="B18511" s="358" t="s">
        <v>38139</v>
      </c>
      <c r="C18511" s="359">
        <v>1.6</v>
      </c>
      <c r="D18511" s="357" t="s">
        <v>38138</v>
      </c>
      <c r="E18511" s="357" t="s">
        <v>38138</v>
      </c>
    </row>
    <row r="18512" spans="1:5" ht="15.6">
      <c r="A18512" s="358" t="s">
        <v>38139</v>
      </c>
      <c r="B18512" s="358" t="s">
        <v>38139</v>
      </c>
      <c r="C18512" s="359">
        <v>1.6</v>
      </c>
      <c r="D18512" s="357" t="s">
        <v>38138</v>
      </c>
      <c r="E18512" s="357" t="s">
        <v>38138</v>
      </c>
    </row>
    <row r="18513" spans="1:5" ht="15.6">
      <c r="A18513" s="358" t="s">
        <v>1125</v>
      </c>
      <c r="B18513" s="358" t="s">
        <v>17733</v>
      </c>
      <c r="C18513" s="359">
        <v>1.6</v>
      </c>
      <c r="D18513" s="357" t="s">
        <v>6576</v>
      </c>
      <c r="E18513" s="357" t="s">
        <v>6576</v>
      </c>
    </row>
    <row r="18514" spans="1:5" ht="15.6">
      <c r="A18514" s="358" t="s">
        <v>1125</v>
      </c>
      <c r="B18514" s="358" t="s">
        <v>17733</v>
      </c>
      <c r="C18514" s="359">
        <v>1.6</v>
      </c>
      <c r="D18514" s="357" t="s">
        <v>6576</v>
      </c>
      <c r="E18514" s="357" t="s">
        <v>6576</v>
      </c>
    </row>
    <row r="18515" spans="1:5" ht="15.6">
      <c r="A18515" s="358" t="s">
        <v>1381</v>
      </c>
      <c r="B18515" s="358" t="s">
        <v>19811</v>
      </c>
      <c r="C18515" s="359">
        <v>1.6</v>
      </c>
      <c r="D18515" s="357" t="s">
        <v>10080</v>
      </c>
      <c r="E18515" s="357" t="s">
        <v>10080</v>
      </c>
    </row>
    <row r="18516" spans="1:5" ht="15.6">
      <c r="A18516" s="358" t="s">
        <v>1381</v>
      </c>
      <c r="B18516" s="358" t="s">
        <v>19811</v>
      </c>
      <c r="C18516" s="359">
        <v>1.6</v>
      </c>
      <c r="D18516" s="357" t="s">
        <v>10080</v>
      </c>
      <c r="E18516" s="357" t="s">
        <v>10080</v>
      </c>
    </row>
    <row r="18517" spans="1:5" ht="15.6">
      <c r="A18517" s="358" t="s">
        <v>1381</v>
      </c>
      <c r="B18517" s="358" t="s">
        <v>19811</v>
      </c>
      <c r="C18517" s="359">
        <v>1.6</v>
      </c>
      <c r="D18517" s="357" t="s">
        <v>10080</v>
      </c>
      <c r="E18517" s="357" t="s">
        <v>10080</v>
      </c>
    </row>
    <row r="18518" spans="1:5" ht="15.6">
      <c r="A18518" s="358" t="s">
        <v>47983</v>
      </c>
      <c r="B18518" s="358" t="s">
        <v>47984</v>
      </c>
      <c r="C18518" s="359">
        <v>1.6</v>
      </c>
      <c r="D18518" s="357" t="s">
        <v>47982</v>
      </c>
      <c r="E18518" s="357" t="s">
        <v>47982</v>
      </c>
    </row>
    <row r="18519" spans="1:5" ht="15.6">
      <c r="A18519" s="358" t="s">
        <v>10262</v>
      </c>
      <c r="B18519" s="358" t="s">
        <v>61597</v>
      </c>
      <c r="C18519" s="359">
        <v>1.6</v>
      </c>
      <c r="D18519" s="357" t="s">
        <v>61596</v>
      </c>
      <c r="E18519" s="357" t="s">
        <v>61596</v>
      </c>
    </row>
    <row r="18520" spans="1:5" ht="15.6">
      <c r="A18520" s="358" t="s">
        <v>10208</v>
      </c>
      <c r="B18520" s="358" t="s">
        <v>10209</v>
      </c>
      <c r="C18520" s="359">
        <v>1.6</v>
      </c>
      <c r="D18520" s="357" t="s">
        <v>2167</v>
      </c>
      <c r="E18520" s="357" t="s">
        <v>2167</v>
      </c>
    </row>
    <row r="18521" spans="1:5" ht="15.6">
      <c r="A18521" s="358" t="s">
        <v>10208</v>
      </c>
      <c r="B18521" s="358" t="s">
        <v>10209</v>
      </c>
      <c r="C18521" s="359">
        <v>1.6</v>
      </c>
      <c r="D18521" s="357" t="s">
        <v>2167</v>
      </c>
      <c r="E18521" s="357" t="s">
        <v>2167</v>
      </c>
    </row>
    <row r="18522" spans="1:5" ht="15.6">
      <c r="A18522" s="358" t="s">
        <v>11942</v>
      </c>
      <c r="B18522" s="358" t="s">
        <v>11943</v>
      </c>
      <c r="C18522" s="359">
        <v>1.6</v>
      </c>
      <c r="D18522" s="357" t="s">
        <v>3179</v>
      </c>
      <c r="E18522" s="357" t="s">
        <v>3179</v>
      </c>
    </row>
    <row r="18523" spans="1:5" ht="15.6">
      <c r="A18523" s="358" t="s">
        <v>758</v>
      </c>
      <c r="B18523" s="358" t="s">
        <v>14944</v>
      </c>
      <c r="C18523" s="359">
        <v>1.6</v>
      </c>
      <c r="D18523" s="357" t="s">
        <v>4856</v>
      </c>
      <c r="E18523" s="357" t="s">
        <v>4856</v>
      </c>
    </row>
    <row r="18524" spans="1:5" ht="15.6">
      <c r="A18524" s="358" t="s">
        <v>758</v>
      </c>
      <c r="B18524" s="358" t="s">
        <v>14944</v>
      </c>
      <c r="C18524" s="359">
        <v>1.6</v>
      </c>
      <c r="D18524" s="357" t="s">
        <v>4856</v>
      </c>
      <c r="E18524" s="357" t="s">
        <v>4856</v>
      </c>
    </row>
    <row r="18525" spans="1:5" ht="15.6">
      <c r="A18525" s="358" t="s">
        <v>1078</v>
      </c>
      <c r="B18525" s="358" t="s">
        <v>17575</v>
      </c>
      <c r="C18525" s="359">
        <v>1.6</v>
      </c>
      <c r="D18525" s="357" t="s">
        <v>6417</v>
      </c>
      <c r="E18525" s="357" t="s">
        <v>6417</v>
      </c>
    </row>
    <row r="18526" spans="1:5" ht="15.6">
      <c r="A18526" s="358" t="s">
        <v>41820</v>
      </c>
      <c r="B18526" s="358" t="s">
        <v>41821</v>
      </c>
      <c r="C18526" s="359">
        <v>1.6</v>
      </c>
      <c r="D18526" s="357" t="s">
        <v>41819</v>
      </c>
      <c r="E18526" s="357" t="s">
        <v>41819</v>
      </c>
    </row>
    <row r="18527" spans="1:5" ht="15.6">
      <c r="A18527" s="358" t="s">
        <v>45455</v>
      </c>
      <c r="B18527" s="358" t="s">
        <v>45456</v>
      </c>
      <c r="C18527" s="359">
        <v>1.6</v>
      </c>
      <c r="D18527" s="357" t="s">
        <v>45454</v>
      </c>
      <c r="E18527" s="357" t="s">
        <v>45454</v>
      </c>
    </row>
    <row r="18528" spans="1:5" ht="15.6">
      <c r="A18528" s="358" t="s">
        <v>50068</v>
      </c>
      <c r="B18528" s="358" t="s">
        <v>50069</v>
      </c>
      <c r="C18528" s="359">
        <v>1.6</v>
      </c>
      <c r="D18528" s="357" t="s">
        <v>50067</v>
      </c>
      <c r="E18528" s="357" t="s">
        <v>50067</v>
      </c>
    </row>
    <row r="18529" spans="1:5" ht="15.6">
      <c r="A18529" s="358" t="s">
        <v>53521</v>
      </c>
      <c r="B18529" s="358" t="s">
        <v>53522</v>
      </c>
      <c r="C18529" s="359">
        <v>1.6</v>
      </c>
      <c r="D18529" s="357" t="s">
        <v>53520</v>
      </c>
      <c r="E18529" s="357" t="s">
        <v>53520</v>
      </c>
    </row>
    <row r="18530" spans="1:5" ht="15.6">
      <c r="A18530" s="358" t="s">
        <v>10411</v>
      </c>
      <c r="B18530" s="358" t="s">
        <v>10412</v>
      </c>
      <c r="C18530" s="359">
        <v>1.6</v>
      </c>
      <c r="D18530" s="357" t="s">
        <v>2318</v>
      </c>
      <c r="E18530" s="357" t="s">
        <v>2318</v>
      </c>
    </row>
    <row r="18531" spans="1:5" ht="15.6">
      <c r="A18531" s="358" t="s">
        <v>10411</v>
      </c>
      <c r="B18531" s="358" t="s">
        <v>10412</v>
      </c>
      <c r="C18531" s="359">
        <v>1.6</v>
      </c>
      <c r="D18531" s="357" t="s">
        <v>2318</v>
      </c>
      <c r="E18531" s="357" t="s">
        <v>2318</v>
      </c>
    </row>
    <row r="18532" spans="1:5" ht="15.6">
      <c r="A18532" s="358" t="s">
        <v>10411</v>
      </c>
      <c r="B18532" s="358" t="s">
        <v>10412</v>
      </c>
      <c r="C18532" s="359">
        <v>1.6</v>
      </c>
      <c r="D18532" s="357" t="s">
        <v>2318</v>
      </c>
      <c r="E18532" s="357" t="s">
        <v>2318</v>
      </c>
    </row>
    <row r="18533" spans="1:5" ht="15.6">
      <c r="A18533" s="358" t="s">
        <v>25581</v>
      </c>
      <c r="B18533" s="358" t="s">
        <v>25581</v>
      </c>
      <c r="C18533" s="359">
        <v>1.6</v>
      </c>
      <c r="D18533" s="357" t="s">
        <v>25580</v>
      </c>
      <c r="E18533" s="357" t="s">
        <v>25580</v>
      </c>
    </row>
    <row r="18534" spans="1:5" ht="15.6">
      <c r="A18534" s="358" t="s">
        <v>12943</v>
      </c>
      <c r="B18534" s="358" t="s">
        <v>12944</v>
      </c>
      <c r="C18534" s="359">
        <v>1.6</v>
      </c>
      <c r="D18534" s="357" t="s">
        <v>3897</v>
      </c>
      <c r="E18534" s="357" t="s">
        <v>3897</v>
      </c>
    </row>
    <row r="18535" spans="1:5" ht="15.6">
      <c r="A18535" s="358" t="s">
        <v>31241</v>
      </c>
      <c r="B18535" s="358" t="s">
        <v>31242</v>
      </c>
      <c r="C18535" s="359">
        <v>1.6</v>
      </c>
      <c r="D18535" s="357" t="s">
        <v>31240</v>
      </c>
      <c r="E18535" s="357" t="s">
        <v>31240</v>
      </c>
    </row>
    <row r="18536" spans="1:5" ht="15.6">
      <c r="A18536" s="358" t="s">
        <v>31329</v>
      </c>
      <c r="B18536" s="358" t="s">
        <v>31330</v>
      </c>
      <c r="C18536" s="359">
        <v>1.6</v>
      </c>
      <c r="D18536" s="357" t="s">
        <v>31328</v>
      </c>
      <c r="E18536" s="357" t="s">
        <v>31328</v>
      </c>
    </row>
    <row r="18537" spans="1:5" ht="15.6">
      <c r="A18537" s="358" t="s">
        <v>31329</v>
      </c>
      <c r="B18537" s="358" t="s">
        <v>31330</v>
      </c>
      <c r="C18537" s="359">
        <v>1.6</v>
      </c>
      <c r="D18537" s="357" t="s">
        <v>31328</v>
      </c>
      <c r="E18537" s="357" t="s">
        <v>31328</v>
      </c>
    </row>
    <row r="18538" spans="1:5" ht="15.6">
      <c r="A18538" s="358" t="s">
        <v>16832</v>
      </c>
      <c r="B18538" s="358" t="s">
        <v>16833</v>
      </c>
      <c r="C18538" s="359">
        <v>1.6</v>
      </c>
      <c r="D18538" s="357" t="s">
        <v>5648</v>
      </c>
      <c r="E18538" s="357" t="s">
        <v>5648</v>
      </c>
    </row>
    <row r="18539" spans="1:5" ht="15.6">
      <c r="A18539" s="358" t="s">
        <v>16832</v>
      </c>
      <c r="B18539" s="358" t="s">
        <v>16833</v>
      </c>
      <c r="C18539" s="359">
        <v>1.6</v>
      </c>
      <c r="D18539" s="357" t="s">
        <v>5648</v>
      </c>
      <c r="E18539" s="357" t="s">
        <v>5648</v>
      </c>
    </row>
    <row r="18540" spans="1:5" ht="15.6">
      <c r="A18540" s="358" t="s">
        <v>16832</v>
      </c>
      <c r="B18540" s="358" t="s">
        <v>16833</v>
      </c>
      <c r="C18540" s="359">
        <v>1.6</v>
      </c>
      <c r="D18540" s="357" t="s">
        <v>5648</v>
      </c>
      <c r="E18540" s="357" t="s">
        <v>5648</v>
      </c>
    </row>
    <row r="18541" spans="1:5" ht="15.6">
      <c r="A18541" s="358" t="s">
        <v>54750</v>
      </c>
      <c r="B18541" s="358" t="s">
        <v>54750</v>
      </c>
      <c r="C18541" s="359">
        <v>1.6</v>
      </c>
      <c r="D18541" s="357" t="s">
        <v>54749</v>
      </c>
      <c r="E18541" s="357" t="s">
        <v>54749</v>
      </c>
    </row>
    <row r="18542" spans="1:5" ht="15.6">
      <c r="A18542" s="358" t="s">
        <v>54750</v>
      </c>
      <c r="B18542" s="358" t="s">
        <v>54750</v>
      </c>
      <c r="C18542" s="359">
        <v>1.6</v>
      </c>
      <c r="D18542" s="357" t="s">
        <v>54749</v>
      </c>
      <c r="E18542" s="357" t="s">
        <v>54749</v>
      </c>
    </row>
    <row r="18543" spans="1:5" ht="15.6">
      <c r="A18543" s="358" t="s">
        <v>18743</v>
      </c>
      <c r="B18543" s="358" t="s">
        <v>18744</v>
      </c>
      <c r="C18543" s="359">
        <v>1.6</v>
      </c>
      <c r="D18543" s="357" t="s">
        <v>18742</v>
      </c>
      <c r="E18543" s="357" t="s">
        <v>18742</v>
      </c>
    </row>
    <row r="18544" spans="1:5" ht="15.6">
      <c r="A18544" s="358" t="s">
        <v>18743</v>
      </c>
      <c r="B18544" s="358" t="s">
        <v>18744</v>
      </c>
      <c r="C18544" s="359">
        <v>1.6</v>
      </c>
      <c r="D18544" s="357" t="s">
        <v>18742</v>
      </c>
      <c r="E18544" s="357" t="s">
        <v>18742</v>
      </c>
    </row>
    <row r="18545" spans="1:5" ht="15.6">
      <c r="A18545" s="358" t="s">
        <v>17341</v>
      </c>
      <c r="B18545" s="358" t="s">
        <v>17342</v>
      </c>
      <c r="C18545" s="359">
        <v>1.6</v>
      </c>
      <c r="D18545" s="357" t="s">
        <v>17340</v>
      </c>
      <c r="E18545" s="357" t="s">
        <v>17340</v>
      </c>
    </row>
    <row r="18546" spans="1:5" ht="15.6">
      <c r="A18546" s="358" t="s">
        <v>17341</v>
      </c>
      <c r="B18546" s="358" t="s">
        <v>17342</v>
      </c>
      <c r="C18546" s="359">
        <v>1.6</v>
      </c>
      <c r="D18546" s="357" t="s">
        <v>17340</v>
      </c>
      <c r="E18546" s="357" t="s">
        <v>17340</v>
      </c>
    </row>
    <row r="18547" spans="1:5" ht="15.6">
      <c r="A18547" s="358" t="s">
        <v>17377</v>
      </c>
      <c r="B18547" s="358" t="s">
        <v>17378</v>
      </c>
      <c r="C18547" s="359">
        <v>1.6</v>
      </c>
      <c r="D18547" s="357" t="s">
        <v>6227</v>
      </c>
      <c r="E18547" s="357" t="s">
        <v>6227</v>
      </c>
    </row>
    <row r="18548" spans="1:5" ht="15.6">
      <c r="A18548" s="358" t="s">
        <v>17377</v>
      </c>
      <c r="B18548" s="358" t="s">
        <v>17378</v>
      </c>
      <c r="C18548" s="359">
        <v>1.6</v>
      </c>
      <c r="D18548" s="357" t="s">
        <v>6227</v>
      </c>
      <c r="E18548" s="357" t="s">
        <v>6227</v>
      </c>
    </row>
    <row r="18549" spans="1:5" ht="15.6">
      <c r="A18549" s="358" t="s">
        <v>42724</v>
      </c>
      <c r="B18549" s="358" t="s">
        <v>42725</v>
      </c>
      <c r="C18549" s="359">
        <v>1.6</v>
      </c>
      <c r="D18549" s="357" t="s">
        <v>42723</v>
      </c>
      <c r="E18549" s="357" t="s">
        <v>42723</v>
      </c>
    </row>
    <row r="18550" spans="1:5" ht="15.6">
      <c r="A18550" s="358" t="s">
        <v>1487</v>
      </c>
      <c r="B18550" s="358" t="s">
        <v>20289</v>
      </c>
      <c r="C18550" s="359">
        <v>1.6</v>
      </c>
      <c r="D18550" s="357" t="s">
        <v>1486</v>
      </c>
      <c r="E18550" s="357" t="s">
        <v>1486</v>
      </c>
    </row>
    <row r="18551" spans="1:5" ht="15.6">
      <c r="A18551" s="358" t="s">
        <v>1487</v>
      </c>
      <c r="B18551" s="358" t="s">
        <v>20289</v>
      </c>
      <c r="C18551" s="359">
        <v>1.6</v>
      </c>
      <c r="D18551" s="357" t="s">
        <v>1486</v>
      </c>
      <c r="E18551" s="357" t="s">
        <v>1486</v>
      </c>
    </row>
    <row r="18552" spans="1:5" ht="15.6">
      <c r="A18552" s="358" t="s">
        <v>21863</v>
      </c>
      <c r="B18552" s="358" t="s">
        <v>21864</v>
      </c>
      <c r="C18552" s="359">
        <v>1.6</v>
      </c>
      <c r="D18552" s="357" t="s">
        <v>8487</v>
      </c>
      <c r="E18552" s="357" t="s">
        <v>8487</v>
      </c>
    </row>
    <row r="18553" spans="1:5" ht="15.6">
      <c r="A18553" s="358" t="s">
        <v>52753</v>
      </c>
      <c r="B18553" s="358" t="s">
        <v>52754</v>
      </c>
      <c r="C18553" s="359">
        <v>1.6</v>
      </c>
      <c r="D18553" s="357" t="s">
        <v>52752</v>
      </c>
      <c r="E18553" s="357" t="s">
        <v>52752</v>
      </c>
    </row>
    <row r="18554" spans="1:5" ht="15.6">
      <c r="A18554" s="358" t="s">
        <v>10839</v>
      </c>
      <c r="B18554" s="358" t="s">
        <v>10840</v>
      </c>
      <c r="C18554" s="359">
        <v>1.6</v>
      </c>
      <c r="D18554" s="357" t="s">
        <v>2678</v>
      </c>
      <c r="E18554" s="357" t="s">
        <v>2678</v>
      </c>
    </row>
    <row r="18555" spans="1:5" ht="15.6">
      <c r="A18555" s="358" t="s">
        <v>10839</v>
      </c>
      <c r="B18555" s="358" t="s">
        <v>10840</v>
      </c>
      <c r="C18555" s="359">
        <v>1.6</v>
      </c>
      <c r="D18555" s="357" t="s">
        <v>2678</v>
      </c>
      <c r="E18555" s="357" t="s">
        <v>2678</v>
      </c>
    </row>
    <row r="18556" spans="1:5" ht="15.6">
      <c r="A18556" s="358" t="s">
        <v>13588</v>
      </c>
      <c r="B18556" s="358" t="s">
        <v>13589</v>
      </c>
      <c r="C18556" s="359">
        <v>1.6</v>
      </c>
      <c r="D18556" s="357" t="s">
        <v>3744</v>
      </c>
      <c r="E18556" s="357" t="s">
        <v>3744</v>
      </c>
    </row>
    <row r="18557" spans="1:5" ht="15.6">
      <c r="A18557" s="358" t="s">
        <v>13588</v>
      </c>
      <c r="B18557" s="358" t="s">
        <v>13589</v>
      </c>
      <c r="C18557" s="359">
        <v>1.6</v>
      </c>
      <c r="D18557" s="357" t="s">
        <v>3744</v>
      </c>
      <c r="E18557" s="357" t="s">
        <v>3744</v>
      </c>
    </row>
    <row r="18558" spans="1:5" ht="15.6">
      <c r="A18558" s="358" t="s">
        <v>31400</v>
      </c>
      <c r="B18558" s="358" t="s">
        <v>31401</v>
      </c>
      <c r="C18558" s="359">
        <v>1.6</v>
      </c>
      <c r="D18558" s="357" t="s">
        <v>31399</v>
      </c>
      <c r="E18558" s="357" t="s">
        <v>31399</v>
      </c>
    </row>
    <row r="18559" spans="1:5" ht="15.6">
      <c r="A18559" s="358" t="s">
        <v>33249</v>
      </c>
      <c r="B18559" s="358" t="s">
        <v>33250</v>
      </c>
      <c r="C18559" s="359">
        <v>1.6</v>
      </c>
      <c r="D18559" s="357" t="s">
        <v>33248</v>
      </c>
      <c r="E18559" s="357" t="s">
        <v>33248</v>
      </c>
    </row>
    <row r="18560" spans="1:5" ht="15.6">
      <c r="A18560" s="358" t="s">
        <v>33249</v>
      </c>
      <c r="B18560" s="358" t="s">
        <v>33250</v>
      </c>
      <c r="C18560" s="359">
        <v>1.6</v>
      </c>
      <c r="D18560" s="357" t="s">
        <v>33248</v>
      </c>
      <c r="E18560" s="357" t="s">
        <v>33248</v>
      </c>
    </row>
    <row r="18561" spans="1:5" ht="15.6">
      <c r="A18561" s="358" t="s">
        <v>891</v>
      </c>
      <c r="B18561" s="358" t="s">
        <v>16174</v>
      </c>
      <c r="C18561" s="359">
        <v>1.6</v>
      </c>
      <c r="D18561" s="357" t="s">
        <v>5524</v>
      </c>
      <c r="E18561" s="357" t="s">
        <v>5524</v>
      </c>
    </row>
    <row r="18562" spans="1:5" ht="15.6">
      <c r="A18562" s="358" t="s">
        <v>891</v>
      </c>
      <c r="B18562" s="358" t="s">
        <v>16174</v>
      </c>
      <c r="C18562" s="359">
        <v>1.6</v>
      </c>
      <c r="D18562" s="357" t="s">
        <v>5524</v>
      </c>
      <c r="E18562" s="357" t="s">
        <v>5524</v>
      </c>
    </row>
    <row r="18563" spans="1:5" ht="15.6">
      <c r="A18563" s="358" t="s">
        <v>891</v>
      </c>
      <c r="B18563" s="358" t="s">
        <v>16174</v>
      </c>
      <c r="C18563" s="359">
        <v>1.6</v>
      </c>
      <c r="D18563" s="357" t="s">
        <v>5524</v>
      </c>
      <c r="E18563" s="357" t="s">
        <v>5524</v>
      </c>
    </row>
    <row r="18564" spans="1:5" ht="15.6">
      <c r="A18564" s="358" t="s">
        <v>17404</v>
      </c>
      <c r="B18564" s="358" t="s">
        <v>17405</v>
      </c>
      <c r="C18564" s="359">
        <v>1.6</v>
      </c>
      <c r="D18564" s="357" t="s">
        <v>6260</v>
      </c>
      <c r="E18564" s="357" t="s">
        <v>6260</v>
      </c>
    </row>
    <row r="18565" spans="1:5" ht="15.6">
      <c r="A18565" s="358" t="s">
        <v>17404</v>
      </c>
      <c r="B18565" s="358" t="s">
        <v>17405</v>
      </c>
      <c r="C18565" s="359">
        <v>1.6</v>
      </c>
      <c r="D18565" s="357" t="s">
        <v>6260</v>
      </c>
      <c r="E18565" s="357" t="s">
        <v>6260</v>
      </c>
    </row>
    <row r="18566" spans="1:5" ht="15.6">
      <c r="A18566" s="358" t="s">
        <v>17404</v>
      </c>
      <c r="B18566" s="358" t="s">
        <v>17405</v>
      </c>
      <c r="C18566" s="359">
        <v>1.6</v>
      </c>
      <c r="D18566" s="357" t="s">
        <v>6260</v>
      </c>
      <c r="E18566" s="357" t="s">
        <v>6260</v>
      </c>
    </row>
    <row r="18567" spans="1:5" ht="15.6">
      <c r="A18567" s="358" t="s">
        <v>10262</v>
      </c>
      <c r="B18567" s="358" t="s">
        <v>40515</v>
      </c>
      <c r="C18567" s="359">
        <v>1.6</v>
      </c>
      <c r="D18567" s="357" t="s">
        <v>40514</v>
      </c>
      <c r="E18567" s="357" t="s">
        <v>40514</v>
      </c>
    </row>
    <row r="18568" spans="1:5" ht="15.6">
      <c r="A18568" s="358" t="s">
        <v>42781</v>
      </c>
      <c r="B18568" s="358" t="s">
        <v>42782</v>
      </c>
      <c r="C18568" s="359">
        <v>1.6</v>
      </c>
      <c r="D18568" s="357" t="s">
        <v>42780</v>
      </c>
      <c r="E18568" s="357" t="s">
        <v>42780</v>
      </c>
    </row>
    <row r="18569" spans="1:5" ht="15.6">
      <c r="A18569" s="358" t="s">
        <v>54962</v>
      </c>
      <c r="B18569" s="358" t="s">
        <v>54963</v>
      </c>
      <c r="C18569" s="359">
        <v>1.6</v>
      </c>
      <c r="D18569" s="357" t="s">
        <v>54961</v>
      </c>
      <c r="E18569" s="357" t="s">
        <v>54961</v>
      </c>
    </row>
    <row r="18570" spans="1:5" ht="15.6">
      <c r="A18570" s="358" t="s">
        <v>21384</v>
      </c>
      <c r="B18570" s="358" t="s">
        <v>21385</v>
      </c>
      <c r="C18570" s="359">
        <v>1.6</v>
      </c>
      <c r="D18570" s="357" t="s">
        <v>8584</v>
      </c>
      <c r="E18570" s="357" t="s">
        <v>8584</v>
      </c>
    </row>
    <row r="18571" spans="1:5" ht="15.6">
      <c r="A18571" s="358" t="s">
        <v>21984</v>
      </c>
      <c r="B18571" s="358" t="s">
        <v>21985</v>
      </c>
      <c r="C18571" s="359">
        <v>1.6</v>
      </c>
      <c r="D18571" s="357" t="s">
        <v>8706</v>
      </c>
      <c r="E18571" s="357" t="s">
        <v>8706</v>
      </c>
    </row>
    <row r="18572" spans="1:5" ht="15.6">
      <c r="A18572" s="358" t="s">
        <v>47701</v>
      </c>
      <c r="B18572" s="358" t="s">
        <v>47701</v>
      </c>
      <c r="C18572" s="359">
        <v>1.6</v>
      </c>
      <c r="D18572" s="357" t="s">
        <v>47700</v>
      </c>
      <c r="E18572" s="357" t="s">
        <v>47700</v>
      </c>
    </row>
    <row r="18573" spans="1:5" ht="15.6">
      <c r="A18573" s="358" t="s">
        <v>47701</v>
      </c>
      <c r="B18573" s="358" t="s">
        <v>47701</v>
      </c>
      <c r="C18573" s="359">
        <v>1.6</v>
      </c>
      <c r="D18573" s="357" t="s">
        <v>47700</v>
      </c>
      <c r="E18573" s="357" t="s">
        <v>47700</v>
      </c>
    </row>
    <row r="18574" spans="1:5" ht="15.6">
      <c r="A18574" s="358" t="s">
        <v>11167</v>
      </c>
      <c r="B18574" s="358" t="s">
        <v>11168</v>
      </c>
      <c r="C18574" s="359">
        <v>1.6</v>
      </c>
      <c r="D18574" s="357" t="s">
        <v>3014</v>
      </c>
      <c r="E18574" s="357" t="s">
        <v>3014</v>
      </c>
    </row>
    <row r="18575" spans="1:5" ht="15.6">
      <c r="A18575" s="358" t="s">
        <v>29878</v>
      </c>
      <c r="B18575" s="358" t="s">
        <v>29879</v>
      </c>
      <c r="C18575" s="359">
        <v>1.6</v>
      </c>
      <c r="D18575" s="357" t="s">
        <v>29877</v>
      </c>
      <c r="E18575" s="357" t="s">
        <v>29877</v>
      </c>
    </row>
    <row r="18576" spans="1:5" ht="15.6">
      <c r="A18576" s="358" t="s">
        <v>14711</v>
      </c>
      <c r="B18576" s="358" t="s">
        <v>14712</v>
      </c>
      <c r="C18576" s="359">
        <v>1.6</v>
      </c>
      <c r="D18576" s="357" t="s">
        <v>4563</v>
      </c>
      <c r="E18576" s="357" t="s">
        <v>4563</v>
      </c>
    </row>
    <row r="18577" spans="1:5" ht="15.6">
      <c r="A18577" s="358" t="s">
        <v>42532</v>
      </c>
      <c r="B18577" s="358" t="s">
        <v>42533</v>
      </c>
      <c r="C18577" s="359">
        <v>1.6</v>
      </c>
      <c r="D18577" s="357" t="s">
        <v>42531</v>
      </c>
      <c r="E18577" s="357" t="s">
        <v>42531</v>
      </c>
    </row>
    <row r="18578" spans="1:5" ht="15.6">
      <c r="A18578" s="358" t="s">
        <v>19940</v>
      </c>
      <c r="B18578" s="358" t="s">
        <v>19941</v>
      </c>
      <c r="C18578" s="359">
        <v>1.6</v>
      </c>
      <c r="D18578" s="357" t="s">
        <v>7678</v>
      </c>
      <c r="E18578" s="357" t="s">
        <v>7678</v>
      </c>
    </row>
    <row r="18579" spans="1:5" ht="15.6">
      <c r="A18579" s="358" t="s">
        <v>20434</v>
      </c>
      <c r="B18579" s="358" t="s">
        <v>20435</v>
      </c>
      <c r="C18579" s="359">
        <v>1.6</v>
      </c>
      <c r="D18579" s="357" t="s">
        <v>7798</v>
      </c>
      <c r="E18579" s="357" t="s">
        <v>7798</v>
      </c>
    </row>
    <row r="18580" spans="1:5" ht="15.6">
      <c r="A18580" s="358" t="s">
        <v>45775</v>
      </c>
      <c r="B18580" s="358" t="s">
        <v>45776</v>
      </c>
      <c r="C18580" s="359">
        <v>1.6</v>
      </c>
      <c r="D18580" s="357" t="s">
        <v>45774</v>
      </c>
      <c r="E18580" s="357" t="s">
        <v>45774</v>
      </c>
    </row>
    <row r="18581" spans="1:5" ht="15.6">
      <c r="A18581" s="358" t="s">
        <v>1836</v>
      </c>
      <c r="B18581" s="358" t="s">
        <v>22395</v>
      </c>
      <c r="C18581" s="359">
        <v>1.6</v>
      </c>
      <c r="D18581" s="357" t="s">
        <v>8966</v>
      </c>
      <c r="E18581" s="357" t="s">
        <v>8966</v>
      </c>
    </row>
    <row r="18582" spans="1:5" ht="15.6">
      <c r="A18582" s="358" t="s">
        <v>1836</v>
      </c>
      <c r="B18582" s="358" t="s">
        <v>22395</v>
      </c>
      <c r="C18582" s="359">
        <v>1.6</v>
      </c>
      <c r="D18582" s="357" t="s">
        <v>8966</v>
      </c>
      <c r="E18582" s="357" t="s">
        <v>8966</v>
      </c>
    </row>
    <row r="18583" spans="1:5" ht="15.6">
      <c r="A18583" s="358" t="s">
        <v>1836</v>
      </c>
      <c r="B18583" s="358" t="s">
        <v>22395</v>
      </c>
      <c r="C18583" s="359">
        <v>1.6</v>
      </c>
      <c r="D18583" s="357" t="s">
        <v>8966</v>
      </c>
      <c r="E18583" s="357" t="s">
        <v>8966</v>
      </c>
    </row>
    <row r="18584" spans="1:5" ht="15.6">
      <c r="A18584" s="358" t="s">
        <v>23492</v>
      </c>
      <c r="B18584" s="358" t="s">
        <v>23493</v>
      </c>
      <c r="C18584" s="359">
        <v>1.6</v>
      </c>
      <c r="D18584" s="357" t="s">
        <v>23491</v>
      </c>
      <c r="E18584" s="357" t="s">
        <v>23491</v>
      </c>
    </row>
    <row r="18585" spans="1:5" ht="15.6">
      <c r="A18585" s="358" t="s">
        <v>23492</v>
      </c>
      <c r="B18585" s="358" t="s">
        <v>23493</v>
      </c>
      <c r="C18585" s="359">
        <v>1.6</v>
      </c>
      <c r="D18585" s="357" t="s">
        <v>23491</v>
      </c>
      <c r="E18585" s="357" t="s">
        <v>23491</v>
      </c>
    </row>
    <row r="18586" spans="1:5" ht="15.6">
      <c r="A18586" s="358" t="s">
        <v>38175</v>
      </c>
      <c r="B18586" s="358" t="s">
        <v>38176</v>
      </c>
      <c r="C18586" s="359">
        <v>1.6</v>
      </c>
      <c r="D18586" s="357" t="s">
        <v>38174</v>
      </c>
      <c r="E18586" s="357" t="s">
        <v>38174</v>
      </c>
    </row>
    <row r="18587" spans="1:5" ht="15.6">
      <c r="A18587" s="358" t="s">
        <v>17236</v>
      </c>
      <c r="B18587" s="358" t="s">
        <v>17237</v>
      </c>
      <c r="C18587" s="359">
        <v>1.6</v>
      </c>
      <c r="D18587" s="357" t="s">
        <v>6067</v>
      </c>
      <c r="E18587" s="357" t="s">
        <v>6067</v>
      </c>
    </row>
    <row r="18588" spans="1:5" ht="15.6">
      <c r="A18588" s="358" t="s">
        <v>17236</v>
      </c>
      <c r="B18588" s="358" t="s">
        <v>17237</v>
      </c>
      <c r="C18588" s="359">
        <v>1.6</v>
      </c>
      <c r="D18588" s="357" t="s">
        <v>6067</v>
      </c>
      <c r="E18588" s="357" t="s">
        <v>6067</v>
      </c>
    </row>
    <row r="18589" spans="1:5" ht="15.6">
      <c r="A18589" s="358" t="s">
        <v>1332</v>
      </c>
      <c r="B18589" s="358" t="s">
        <v>18552</v>
      </c>
      <c r="C18589" s="359">
        <v>1.6</v>
      </c>
      <c r="D18589" s="357" t="s">
        <v>7330</v>
      </c>
      <c r="E18589" s="357" t="s">
        <v>7330</v>
      </c>
    </row>
    <row r="18590" spans="1:5" ht="15.6">
      <c r="A18590" s="358" t="s">
        <v>1544</v>
      </c>
      <c r="B18590" s="358" t="s">
        <v>20647</v>
      </c>
      <c r="C18590" s="359">
        <v>1.6</v>
      </c>
      <c r="D18590" s="357" t="s">
        <v>1543</v>
      </c>
      <c r="E18590" s="357" t="s">
        <v>1543</v>
      </c>
    </row>
    <row r="18591" spans="1:5" ht="15.6">
      <c r="A18591" s="358" t="s">
        <v>1544</v>
      </c>
      <c r="B18591" s="358" t="s">
        <v>20647</v>
      </c>
      <c r="C18591" s="359">
        <v>1.6</v>
      </c>
      <c r="D18591" s="357" t="s">
        <v>1543</v>
      </c>
      <c r="E18591" s="357" t="s">
        <v>1543</v>
      </c>
    </row>
    <row r="18592" spans="1:5" ht="15.6">
      <c r="A18592" s="358" t="s">
        <v>21936</v>
      </c>
      <c r="B18592" s="358" t="s">
        <v>21937</v>
      </c>
      <c r="C18592" s="359">
        <v>1.6</v>
      </c>
      <c r="D18592" s="357" t="s">
        <v>8601</v>
      </c>
      <c r="E18592" s="357" t="s">
        <v>8601</v>
      </c>
    </row>
    <row r="18593" spans="1:5" ht="15.6">
      <c r="A18593" s="358" t="s">
        <v>21936</v>
      </c>
      <c r="B18593" s="358" t="s">
        <v>21937</v>
      </c>
      <c r="C18593" s="359">
        <v>1.6</v>
      </c>
      <c r="D18593" s="357" t="s">
        <v>8601</v>
      </c>
      <c r="E18593" s="357" t="s">
        <v>8601</v>
      </c>
    </row>
    <row r="18594" spans="1:5" ht="15.6">
      <c r="A18594" s="358" t="s">
        <v>21936</v>
      </c>
      <c r="B18594" s="358" t="s">
        <v>21937</v>
      </c>
      <c r="C18594" s="359">
        <v>1.6</v>
      </c>
      <c r="D18594" s="357" t="s">
        <v>8601</v>
      </c>
      <c r="E18594" s="357" t="s">
        <v>8601</v>
      </c>
    </row>
    <row r="18595" spans="1:5" ht="15.6">
      <c r="A18595" s="358" t="s">
        <v>1727</v>
      </c>
      <c r="B18595" s="358" t="s">
        <v>21533</v>
      </c>
      <c r="C18595" s="359">
        <v>1.6</v>
      </c>
      <c r="D18595" s="357" t="s">
        <v>8708</v>
      </c>
      <c r="E18595" s="357" t="s">
        <v>8708</v>
      </c>
    </row>
    <row r="18596" spans="1:5" ht="15.6">
      <c r="A18596" s="358" t="s">
        <v>1727</v>
      </c>
      <c r="B18596" s="358" t="s">
        <v>21533</v>
      </c>
      <c r="C18596" s="359">
        <v>1.6</v>
      </c>
      <c r="D18596" s="357" t="s">
        <v>8708</v>
      </c>
      <c r="E18596" s="357" t="s">
        <v>8708</v>
      </c>
    </row>
    <row r="18597" spans="1:5" ht="15.6">
      <c r="A18597" s="358" t="s">
        <v>24418</v>
      </c>
      <c r="B18597" s="358" t="s">
        <v>24418</v>
      </c>
      <c r="C18597" s="359">
        <v>1.6</v>
      </c>
      <c r="D18597" s="357" t="s">
        <v>24417</v>
      </c>
      <c r="E18597" s="357" t="s">
        <v>24417</v>
      </c>
    </row>
    <row r="18598" spans="1:5" ht="15.6">
      <c r="A18598" s="358" t="s">
        <v>198</v>
      </c>
      <c r="B18598" s="358" t="s">
        <v>10826</v>
      </c>
      <c r="C18598" s="359">
        <v>1.6</v>
      </c>
      <c r="D18598" s="357" t="s">
        <v>2659</v>
      </c>
      <c r="E18598" s="357" t="s">
        <v>2659</v>
      </c>
    </row>
    <row r="18599" spans="1:5" ht="15.6">
      <c r="A18599" s="358" t="s">
        <v>466</v>
      </c>
      <c r="B18599" s="358" t="s">
        <v>13478</v>
      </c>
      <c r="C18599" s="359">
        <v>1.6</v>
      </c>
      <c r="D18599" s="357" t="s">
        <v>3692</v>
      </c>
      <c r="E18599" s="357" t="s">
        <v>3692</v>
      </c>
    </row>
    <row r="18600" spans="1:5" ht="15.6">
      <c r="A18600" s="358" t="s">
        <v>38673</v>
      </c>
      <c r="B18600" s="358" t="s">
        <v>38673</v>
      </c>
      <c r="C18600" s="359">
        <v>1.6</v>
      </c>
      <c r="D18600" s="357" t="s">
        <v>38672</v>
      </c>
      <c r="E18600" s="357" t="s">
        <v>38672</v>
      </c>
    </row>
    <row r="18601" spans="1:5" ht="15.6">
      <c r="A18601" s="358" t="s">
        <v>1083</v>
      </c>
      <c r="B18601" s="358" t="s">
        <v>17592</v>
      </c>
      <c r="C18601" s="359">
        <v>1.6</v>
      </c>
      <c r="D18601" s="357" t="s">
        <v>6433</v>
      </c>
      <c r="E18601" s="357" t="s">
        <v>6433</v>
      </c>
    </row>
    <row r="18602" spans="1:5" ht="15.6">
      <c r="A18602" s="358" t="s">
        <v>1083</v>
      </c>
      <c r="B18602" s="358" t="s">
        <v>17592</v>
      </c>
      <c r="C18602" s="359">
        <v>1.6</v>
      </c>
      <c r="D18602" s="357" t="s">
        <v>6433</v>
      </c>
      <c r="E18602" s="357" t="s">
        <v>6433</v>
      </c>
    </row>
    <row r="18603" spans="1:5" ht="15.6">
      <c r="A18603" s="358" t="s">
        <v>13008</v>
      </c>
      <c r="B18603" s="358" t="s">
        <v>13009</v>
      </c>
      <c r="C18603" s="359">
        <v>1.6</v>
      </c>
      <c r="D18603" s="357" t="s">
        <v>3943</v>
      </c>
      <c r="E18603" s="357" t="s">
        <v>3943</v>
      </c>
    </row>
    <row r="18604" spans="1:5" ht="15.6">
      <c r="A18604" s="358" t="s">
        <v>13008</v>
      </c>
      <c r="B18604" s="358" t="s">
        <v>13009</v>
      </c>
      <c r="C18604" s="359">
        <v>1.6</v>
      </c>
      <c r="D18604" s="357" t="s">
        <v>3943</v>
      </c>
      <c r="E18604" s="357" t="s">
        <v>3943</v>
      </c>
    </row>
    <row r="18605" spans="1:5" ht="15.6">
      <c r="A18605" s="358" t="s">
        <v>13008</v>
      </c>
      <c r="B18605" s="358" t="s">
        <v>13009</v>
      </c>
      <c r="C18605" s="359">
        <v>1.6</v>
      </c>
      <c r="D18605" s="357" t="s">
        <v>3943</v>
      </c>
      <c r="E18605" s="357" t="s">
        <v>3943</v>
      </c>
    </row>
    <row r="18606" spans="1:5" ht="15.6">
      <c r="A18606" s="358" t="s">
        <v>13008</v>
      </c>
      <c r="B18606" s="358" t="s">
        <v>13009</v>
      </c>
      <c r="C18606" s="359">
        <v>1.6</v>
      </c>
      <c r="D18606" s="357" t="s">
        <v>3943</v>
      </c>
      <c r="E18606" s="357" t="s">
        <v>3943</v>
      </c>
    </row>
    <row r="18607" spans="1:5" ht="15.6">
      <c r="A18607" s="358" t="s">
        <v>31308</v>
      </c>
      <c r="B18607" s="358" t="s">
        <v>31309</v>
      </c>
      <c r="C18607" s="359">
        <v>1.6</v>
      </c>
      <c r="D18607" s="357" t="s">
        <v>31307</v>
      </c>
      <c r="E18607" s="357" t="s">
        <v>31307</v>
      </c>
    </row>
    <row r="18608" spans="1:5" ht="15.6">
      <c r="A18608" s="358" t="s">
        <v>32494</v>
      </c>
      <c r="B18608" s="358" t="s">
        <v>32494</v>
      </c>
      <c r="C18608" s="359">
        <v>1.6</v>
      </c>
      <c r="D18608" s="357" t="s">
        <v>32493</v>
      </c>
      <c r="E18608" s="357" t="s">
        <v>32493</v>
      </c>
    </row>
    <row r="18609" spans="1:5" ht="15.6">
      <c r="A18609" s="358" t="s">
        <v>33858</v>
      </c>
      <c r="B18609" s="358" t="s">
        <v>33859</v>
      </c>
      <c r="C18609" s="359">
        <v>1.6</v>
      </c>
      <c r="D18609" s="357" t="s">
        <v>33857</v>
      </c>
      <c r="E18609" s="357" t="s">
        <v>33857</v>
      </c>
    </row>
    <row r="18610" spans="1:5" ht="15.6">
      <c r="A18610" s="358" t="s">
        <v>61599</v>
      </c>
      <c r="B18610" s="358" t="s">
        <v>61600</v>
      </c>
      <c r="C18610" s="359">
        <v>1.6</v>
      </c>
      <c r="D18610" s="357" t="s">
        <v>61598</v>
      </c>
      <c r="E18610" s="357" t="s">
        <v>61598</v>
      </c>
    </row>
    <row r="18611" spans="1:5" ht="15.6">
      <c r="A18611" s="358" t="s">
        <v>61599</v>
      </c>
      <c r="B18611" s="358" t="s">
        <v>61600</v>
      </c>
      <c r="C18611" s="359">
        <v>1.6</v>
      </c>
      <c r="D18611" s="357" t="s">
        <v>61598</v>
      </c>
      <c r="E18611" s="357" t="s">
        <v>61598</v>
      </c>
    </row>
    <row r="18612" spans="1:5" ht="15.6">
      <c r="A18612" s="358" t="s">
        <v>55022</v>
      </c>
      <c r="B18612" s="358" t="s">
        <v>55023</v>
      </c>
      <c r="C18612" s="359">
        <v>1.6</v>
      </c>
      <c r="D18612" s="357" t="s">
        <v>55021</v>
      </c>
      <c r="E18612" s="357" t="s">
        <v>55021</v>
      </c>
    </row>
    <row r="18613" spans="1:5" ht="15.6">
      <c r="A18613" s="358" t="s">
        <v>19328</v>
      </c>
      <c r="B18613" s="358" t="s">
        <v>19329</v>
      </c>
      <c r="C18613" s="359">
        <v>1.6</v>
      </c>
      <c r="D18613" s="357" t="s">
        <v>7031</v>
      </c>
      <c r="E18613" s="357" t="s">
        <v>7031</v>
      </c>
    </row>
    <row r="18614" spans="1:5" ht="15.6">
      <c r="A18614" s="358" t="s">
        <v>19952</v>
      </c>
      <c r="B18614" s="358" t="s">
        <v>19953</v>
      </c>
      <c r="C18614" s="359">
        <v>1.6</v>
      </c>
      <c r="D18614" s="357" t="s">
        <v>7681</v>
      </c>
      <c r="E18614" s="357" t="s">
        <v>7681</v>
      </c>
    </row>
    <row r="18615" spans="1:5" ht="15.6">
      <c r="A18615" s="358" t="s">
        <v>19952</v>
      </c>
      <c r="B18615" s="358" t="s">
        <v>19953</v>
      </c>
      <c r="C18615" s="359">
        <v>1.6</v>
      </c>
      <c r="D18615" s="357" t="s">
        <v>7681</v>
      </c>
      <c r="E18615" s="357" t="s">
        <v>7681</v>
      </c>
    </row>
    <row r="18616" spans="1:5" ht="15.6">
      <c r="A18616" s="358" t="s">
        <v>19952</v>
      </c>
      <c r="B18616" s="358" t="s">
        <v>19953</v>
      </c>
      <c r="C18616" s="359">
        <v>1.6</v>
      </c>
      <c r="D18616" s="357" t="s">
        <v>7681</v>
      </c>
      <c r="E18616" s="357" t="s">
        <v>7681</v>
      </c>
    </row>
    <row r="18617" spans="1:5" ht="15.6">
      <c r="A18617" s="358" t="s">
        <v>46943</v>
      </c>
      <c r="B18617" s="358" t="s">
        <v>46944</v>
      </c>
      <c r="C18617" s="359">
        <v>1.6</v>
      </c>
      <c r="D18617" s="357" t="s">
        <v>46942</v>
      </c>
      <c r="E18617" s="357" t="s">
        <v>46942</v>
      </c>
    </row>
    <row r="18618" spans="1:5" ht="15.6">
      <c r="A18618" s="358" t="s">
        <v>22587</v>
      </c>
      <c r="B18618" s="358" t="s">
        <v>22588</v>
      </c>
      <c r="C18618" s="359">
        <v>1.6</v>
      </c>
      <c r="D18618" s="357" t="s">
        <v>9229</v>
      </c>
      <c r="E18618" s="357" t="s">
        <v>9229</v>
      </c>
    </row>
    <row r="18619" spans="1:5" ht="15.6">
      <c r="A18619" s="358" t="s">
        <v>10262</v>
      </c>
      <c r="B18619" s="358" t="s">
        <v>23677</v>
      </c>
      <c r="C18619" s="359">
        <v>1.6</v>
      </c>
      <c r="D18619" s="357" t="s">
        <v>9833</v>
      </c>
      <c r="E18619" s="357" t="s">
        <v>9833</v>
      </c>
    </row>
    <row r="18620" spans="1:5" ht="15.6">
      <c r="A18620" s="358" t="s">
        <v>27417</v>
      </c>
      <c r="B18620" s="358" t="s">
        <v>27418</v>
      </c>
      <c r="C18620" s="359">
        <v>1.6</v>
      </c>
      <c r="D18620" s="357" t="s">
        <v>27416</v>
      </c>
      <c r="E18620" s="357" t="s">
        <v>27416</v>
      </c>
    </row>
    <row r="18621" spans="1:5" ht="15.6">
      <c r="A18621" s="358" t="s">
        <v>12519</v>
      </c>
      <c r="B18621" s="358" t="s">
        <v>12520</v>
      </c>
      <c r="C18621" s="359">
        <v>1.6</v>
      </c>
      <c r="D18621" s="357" t="s">
        <v>3449</v>
      </c>
      <c r="E18621" s="357" t="s">
        <v>3449</v>
      </c>
    </row>
    <row r="18622" spans="1:5" ht="15.6">
      <c r="A18622" s="358" t="s">
        <v>29129</v>
      </c>
      <c r="B18622" s="358" t="s">
        <v>29130</v>
      </c>
      <c r="C18622" s="359">
        <v>1.6</v>
      </c>
      <c r="D18622" s="357" t="s">
        <v>29128</v>
      </c>
      <c r="E18622" s="357" t="s">
        <v>29128</v>
      </c>
    </row>
    <row r="18623" spans="1:5" ht="15.6">
      <c r="A18623" s="358" t="s">
        <v>30586</v>
      </c>
      <c r="B18623" s="358" t="s">
        <v>30586</v>
      </c>
      <c r="C18623" s="359">
        <v>1.6</v>
      </c>
      <c r="D18623" s="357" t="s">
        <v>30585</v>
      </c>
      <c r="E18623" s="357" t="s">
        <v>30585</v>
      </c>
    </row>
    <row r="18624" spans="1:5" ht="15.6">
      <c r="A18624" s="358" t="s">
        <v>32338</v>
      </c>
      <c r="B18624" s="358" t="s">
        <v>32338</v>
      </c>
      <c r="C18624" s="359">
        <v>1.6</v>
      </c>
      <c r="D18624" s="357" t="s">
        <v>32337</v>
      </c>
      <c r="E18624" s="357" t="s">
        <v>32337</v>
      </c>
    </row>
    <row r="18625" spans="1:5" ht="15.6">
      <c r="A18625" s="358" t="s">
        <v>37771</v>
      </c>
      <c r="B18625" s="358" t="s">
        <v>37772</v>
      </c>
      <c r="C18625" s="359">
        <v>1.6</v>
      </c>
      <c r="D18625" s="357" t="s">
        <v>37770</v>
      </c>
      <c r="E18625" s="357" t="s">
        <v>37770</v>
      </c>
    </row>
    <row r="18626" spans="1:5" ht="15.6">
      <c r="A18626" s="358" t="s">
        <v>20520</v>
      </c>
      <c r="B18626" s="358" t="s">
        <v>20520</v>
      </c>
      <c r="C18626" s="359">
        <v>1.6</v>
      </c>
      <c r="D18626" s="357" t="s">
        <v>7951</v>
      </c>
      <c r="E18626" s="357" t="s">
        <v>7951</v>
      </c>
    </row>
    <row r="18627" spans="1:5" ht="15.6">
      <c r="A18627" s="358" t="s">
        <v>21405</v>
      </c>
      <c r="B18627" s="358" t="s">
        <v>21406</v>
      </c>
      <c r="C18627" s="359">
        <v>1.6</v>
      </c>
      <c r="D18627" s="357" t="s">
        <v>8602</v>
      </c>
      <c r="E18627" s="357" t="s">
        <v>8602</v>
      </c>
    </row>
    <row r="18628" spans="1:5" ht="15.6">
      <c r="A18628" s="358" t="s">
        <v>54703</v>
      </c>
      <c r="B18628" s="358" t="s">
        <v>54704</v>
      </c>
      <c r="C18628" s="359">
        <v>1.6</v>
      </c>
      <c r="D18628" s="357" t="s">
        <v>54702</v>
      </c>
      <c r="E18628" s="357" t="s">
        <v>54702</v>
      </c>
    </row>
    <row r="18629" spans="1:5" ht="15.6">
      <c r="A18629" s="358" t="s">
        <v>22535</v>
      </c>
      <c r="B18629" s="358" t="s">
        <v>22536</v>
      </c>
      <c r="C18629" s="359">
        <v>1.6</v>
      </c>
      <c r="D18629" s="357" t="s">
        <v>9187</v>
      </c>
      <c r="E18629" s="357" t="s">
        <v>9187</v>
      </c>
    </row>
    <row r="18630" spans="1:5" ht="15.6">
      <c r="A18630" s="358" t="s">
        <v>22765</v>
      </c>
      <c r="B18630" s="358" t="s">
        <v>22766</v>
      </c>
      <c r="C18630" s="359">
        <v>1.6</v>
      </c>
      <c r="D18630" s="357" t="s">
        <v>9404</v>
      </c>
      <c r="E18630" s="357" t="s">
        <v>9404</v>
      </c>
    </row>
    <row r="18631" spans="1:5" ht="15.6">
      <c r="A18631" s="358" t="s">
        <v>22765</v>
      </c>
      <c r="B18631" s="358" t="s">
        <v>22766</v>
      </c>
      <c r="C18631" s="359">
        <v>1.6</v>
      </c>
      <c r="D18631" s="357" t="s">
        <v>9404</v>
      </c>
      <c r="E18631" s="357" t="s">
        <v>9404</v>
      </c>
    </row>
    <row r="18632" spans="1:5" ht="15.6">
      <c r="A18632" s="358" t="s">
        <v>11816</v>
      </c>
      <c r="B18632" s="358" t="s">
        <v>11817</v>
      </c>
      <c r="C18632" s="359">
        <v>1.6</v>
      </c>
      <c r="D18632" s="357" t="s">
        <v>3032</v>
      </c>
      <c r="E18632" s="357" t="s">
        <v>3032</v>
      </c>
    </row>
    <row r="18633" spans="1:5" ht="15.6">
      <c r="A18633" s="358" t="s">
        <v>11816</v>
      </c>
      <c r="B18633" s="358" t="s">
        <v>11817</v>
      </c>
      <c r="C18633" s="359">
        <v>1.6</v>
      </c>
      <c r="D18633" s="357" t="s">
        <v>3032</v>
      </c>
      <c r="E18633" s="357" t="s">
        <v>3032</v>
      </c>
    </row>
    <row r="18634" spans="1:5" ht="15.6">
      <c r="A18634" s="358" t="s">
        <v>12476</v>
      </c>
      <c r="B18634" s="358" t="s">
        <v>12477</v>
      </c>
      <c r="C18634" s="359">
        <v>1.6</v>
      </c>
      <c r="D18634" s="357" t="s">
        <v>3422</v>
      </c>
      <c r="E18634" s="357" t="s">
        <v>3422</v>
      </c>
    </row>
    <row r="18635" spans="1:5" ht="15.6">
      <c r="A18635" s="358" t="s">
        <v>13979</v>
      </c>
      <c r="B18635" s="358" t="s">
        <v>13980</v>
      </c>
      <c r="C18635" s="359">
        <v>1.6</v>
      </c>
      <c r="D18635" s="357" t="s">
        <v>4198</v>
      </c>
      <c r="E18635" s="357" t="s">
        <v>4198</v>
      </c>
    </row>
    <row r="18636" spans="1:5" ht="15.6">
      <c r="A18636" s="358" t="s">
        <v>13979</v>
      </c>
      <c r="B18636" s="358" t="s">
        <v>13980</v>
      </c>
      <c r="C18636" s="359">
        <v>1.6</v>
      </c>
      <c r="D18636" s="357" t="s">
        <v>4198</v>
      </c>
      <c r="E18636" s="357" t="s">
        <v>4198</v>
      </c>
    </row>
    <row r="18637" spans="1:5" ht="15.6">
      <c r="A18637" s="358" t="s">
        <v>10262</v>
      </c>
      <c r="B18637" s="358" t="s">
        <v>55001</v>
      </c>
      <c r="C18637" s="359">
        <v>1.6</v>
      </c>
      <c r="D18637" s="357" t="s">
        <v>55000</v>
      </c>
      <c r="E18637" s="357" t="s">
        <v>55000</v>
      </c>
    </row>
    <row r="18638" spans="1:5" ht="15.6">
      <c r="A18638" s="358" t="s">
        <v>15601</v>
      </c>
      <c r="B18638" s="358" t="s">
        <v>15602</v>
      </c>
      <c r="C18638" s="359">
        <v>1.6</v>
      </c>
      <c r="D18638" s="357" t="s">
        <v>5260</v>
      </c>
      <c r="E18638" s="357" t="s">
        <v>5260</v>
      </c>
    </row>
    <row r="18639" spans="1:5" ht="15.6">
      <c r="A18639" s="358" t="s">
        <v>15601</v>
      </c>
      <c r="B18639" s="358" t="s">
        <v>15602</v>
      </c>
      <c r="C18639" s="359">
        <v>1.6</v>
      </c>
      <c r="D18639" s="357" t="s">
        <v>5260</v>
      </c>
      <c r="E18639" s="357" t="s">
        <v>5260</v>
      </c>
    </row>
    <row r="18640" spans="1:5" ht="15.6">
      <c r="A18640" s="358" t="s">
        <v>10262</v>
      </c>
      <c r="B18640" s="358" t="s">
        <v>15783</v>
      </c>
      <c r="C18640" s="359">
        <v>1.6</v>
      </c>
      <c r="D18640" s="357" t="s">
        <v>15782</v>
      </c>
      <c r="E18640" s="357" t="s">
        <v>15782</v>
      </c>
    </row>
    <row r="18641" spans="1:5" ht="15.6">
      <c r="A18641" s="358" t="s">
        <v>10262</v>
      </c>
      <c r="B18641" s="358" t="s">
        <v>15783</v>
      </c>
      <c r="C18641" s="359">
        <v>1.6</v>
      </c>
      <c r="D18641" s="357" t="s">
        <v>15782</v>
      </c>
      <c r="E18641" s="357" t="s">
        <v>15782</v>
      </c>
    </row>
    <row r="18642" spans="1:5" ht="15.6">
      <c r="A18642" s="358" t="s">
        <v>42006</v>
      </c>
      <c r="B18642" s="358" t="s">
        <v>42007</v>
      </c>
      <c r="C18642" s="359">
        <v>1.6</v>
      </c>
      <c r="D18642" s="357" t="s">
        <v>42005</v>
      </c>
      <c r="E18642" s="357" t="s">
        <v>42005</v>
      </c>
    </row>
    <row r="18643" spans="1:5" ht="15.6">
      <c r="A18643" s="358" t="s">
        <v>46737</v>
      </c>
      <c r="B18643" s="358" t="s">
        <v>46738</v>
      </c>
      <c r="C18643" s="359">
        <v>1.6</v>
      </c>
      <c r="D18643" s="357" t="s">
        <v>46736</v>
      </c>
      <c r="E18643" s="357" t="s">
        <v>46736</v>
      </c>
    </row>
    <row r="18644" spans="1:5" ht="15.6">
      <c r="A18644" s="358" t="s">
        <v>22493</v>
      </c>
      <c r="B18644" s="358" t="s">
        <v>22494</v>
      </c>
      <c r="C18644" s="359">
        <v>1.6</v>
      </c>
      <c r="D18644" s="357" t="s">
        <v>9063</v>
      </c>
      <c r="E18644" s="357" t="s">
        <v>9063</v>
      </c>
    </row>
    <row r="18645" spans="1:5" ht="15.6">
      <c r="A18645" s="358" t="s">
        <v>11912</v>
      </c>
      <c r="B18645" s="358" t="s">
        <v>11913</v>
      </c>
      <c r="C18645" s="359">
        <v>1.6</v>
      </c>
      <c r="D18645" s="357" t="s">
        <v>3153</v>
      </c>
      <c r="E18645" s="357" t="s">
        <v>3153</v>
      </c>
    </row>
    <row r="18646" spans="1:5" ht="15.6">
      <c r="A18646" s="358" t="s">
        <v>11912</v>
      </c>
      <c r="B18646" s="358" t="s">
        <v>11913</v>
      </c>
      <c r="C18646" s="359">
        <v>1.6</v>
      </c>
      <c r="D18646" s="357" t="s">
        <v>3153</v>
      </c>
      <c r="E18646" s="357" t="s">
        <v>3153</v>
      </c>
    </row>
    <row r="18647" spans="1:5" ht="15.6">
      <c r="A18647" s="358" t="s">
        <v>28768</v>
      </c>
      <c r="B18647" s="358" t="s">
        <v>28769</v>
      </c>
      <c r="C18647" s="359">
        <v>1.6</v>
      </c>
      <c r="D18647" s="357" t="s">
        <v>28767</v>
      </c>
      <c r="E18647" s="357" t="s">
        <v>28767</v>
      </c>
    </row>
    <row r="18648" spans="1:5" ht="15.6">
      <c r="A18648" s="358" t="s">
        <v>10262</v>
      </c>
      <c r="B18648" s="358" t="s">
        <v>32437</v>
      </c>
      <c r="C18648" s="359">
        <v>1.6</v>
      </c>
      <c r="D18648" s="357" t="s">
        <v>32436</v>
      </c>
      <c r="E18648" s="357" t="s">
        <v>32436</v>
      </c>
    </row>
    <row r="18649" spans="1:5" ht="15.6">
      <c r="A18649" s="358" t="s">
        <v>61602</v>
      </c>
      <c r="B18649" s="358" t="s">
        <v>61603</v>
      </c>
      <c r="C18649" s="359">
        <v>1.6</v>
      </c>
      <c r="D18649" s="357" t="s">
        <v>61601</v>
      </c>
      <c r="E18649" s="357" t="s">
        <v>61601</v>
      </c>
    </row>
    <row r="18650" spans="1:5" ht="15.6">
      <c r="A18650" s="358" t="s">
        <v>16314</v>
      </c>
      <c r="B18650" s="358" t="s">
        <v>16315</v>
      </c>
      <c r="C18650" s="359">
        <v>1.6</v>
      </c>
      <c r="D18650" s="357" t="s">
        <v>5656</v>
      </c>
      <c r="E18650" s="357" t="s">
        <v>5656</v>
      </c>
    </row>
    <row r="18651" spans="1:5" ht="15.6">
      <c r="A18651" s="358" t="s">
        <v>16314</v>
      </c>
      <c r="B18651" s="358" t="s">
        <v>16315</v>
      </c>
      <c r="C18651" s="359">
        <v>1.6</v>
      </c>
      <c r="D18651" s="357" t="s">
        <v>5656</v>
      </c>
      <c r="E18651" s="357" t="s">
        <v>5656</v>
      </c>
    </row>
    <row r="18652" spans="1:5" ht="15.6">
      <c r="A18652" s="358" t="s">
        <v>1526</v>
      </c>
      <c r="B18652" s="358" t="s">
        <v>20622</v>
      </c>
      <c r="C18652" s="359">
        <v>1.6</v>
      </c>
      <c r="D18652" s="357" t="s">
        <v>8129</v>
      </c>
      <c r="E18652" s="357" t="s">
        <v>8129</v>
      </c>
    </row>
    <row r="18653" spans="1:5" ht="15.6">
      <c r="A18653" s="358" t="s">
        <v>1526</v>
      </c>
      <c r="B18653" s="358" t="s">
        <v>20622</v>
      </c>
      <c r="C18653" s="359">
        <v>1.6</v>
      </c>
      <c r="D18653" s="357" t="s">
        <v>8129</v>
      </c>
      <c r="E18653" s="357" t="s">
        <v>8129</v>
      </c>
    </row>
    <row r="18654" spans="1:5" ht="15.6">
      <c r="A18654" s="358" t="s">
        <v>1526</v>
      </c>
      <c r="B18654" s="358" t="s">
        <v>20622</v>
      </c>
      <c r="C18654" s="359">
        <v>1.6</v>
      </c>
      <c r="D18654" s="357" t="s">
        <v>8129</v>
      </c>
      <c r="E18654" s="357" t="s">
        <v>8129</v>
      </c>
    </row>
    <row r="18655" spans="1:5" ht="15.6">
      <c r="A18655" s="358" t="s">
        <v>46093</v>
      </c>
      <c r="B18655" s="358" t="s">
        <v>46094</v>
      </c>
      <c r="C18655" s="359">
        <v>1.6</v>
      </c>
      <c r="D18655" s="357" t="s">
        <v>46092</v>
      </c>
      <c r="E18655" s="357" t="s">
        <v>46092</v>
      </c>
    </row>
    <row r="18656" spans="1:5" ht="15.6">
      <c r="A18656" s="358" t="s">
        <v>1791</v>
      </c>
      <c r="B18656" s="358" t="s">
        <v>21640</v>
      </c>
      <c r="C18656" s="359">
        <v>1.6</v>
      </c>
      <c r="D18656" s="357" t="s">
        <v>8813</v>
      </c>
      <c r="E18656" s="357" t="s">
        <v>8813</v>
      </c>
    </row>
    <row r="18657" spans="1:5" ht="15.6">
      <c r="A18657" s="358" t="s">
        <v>53592</v>
      </c>
      <c r="B18657" s="358" t="s">
        <v>53592</v>
      </c>
      <c r="C18657" s="359">
        <v>1.6</v>
      </c>
      <c r="D18657" s="357" t="s">
        <v>53591</v>
      </c>
      <c r="E18657" s="357" t="s">
        <v>53591</v>
      </c>
    </row>
    <row r="18658" spans="1:5" ht="15.6">
      <c r="A18658" s="358" t="s">
        <v>10482</v>
      </c>
      <c r="B18658" s="358" t="s">
        <v>10483</v>
      </c>
      <c r="C18658" s="359">
        <v>1.6</v>
      </c>
      <c r="D18658" s="357" t="s">
        <v>2412</v>
      </c>
      <c r="E18658" s="357" t="s">
        <v>2412</v>
      </c>
    </row>
    <row r="18659" spans="1:5" ht="15.6">
      <c r="A18659" s="358" t="s">
        <v>10482</v>
      </c>
      <c r="B18659" s="358" t="s">
        <v>10483</v>
      </c>
      <c r="C18659" s="359">
        <v>1.6</v>
      </c>
      <c r="D18659" s="357" t="s">
        <v>2412</v>
      </c>
      <c r="E18659" s="357" t="s">
        <v>2412</v>
      </c>
    </row>
    <row r="18660" spans="1:5" ht="15.6">
      <c r="A18660" s="358" t="s">
        <v>470</v>
      </c>
      <c r="B18660" s="358" t="s">
        <v>12735</v>
      </c>
      <c r="C18660" s="359">
        <v>1.6</v>
      </c>
      <c r="D18660" s="357" t="s">
        <v>79</v>
      </c>
      <c r="E18660" s="357" t="s">
        <v>79</v>
      </c>
    </row>
    <row r="18661" spans="1:5" ht="15.6">
      <c r="A18661" s="358" t="s">
        <v>470</v>
      </c>
      <c r="B18661" s="358" t="s">
        <v>12735</v>
      </c>
      <c r="C18661" s="359">
        <v>1.6</v>
      </c>
      <c r="D18661" s="357" t="s">
        <v>79</v>
      </c>
      <c r="E18661" s="357" t="s">
        <v>79</v>
      </c>
    </row>
    <row r="18662" spans="1:5" ht="15.6">
      <c r="A18662" s="358" t="s">
        <v>14803</v>
      </c>
      <c r="B18662" s="358" t="s">
        <v>14803</v>
      </c>
      <c r="C18662" s="359">
        <v>1.6</v>
      </c>
      <c r="D18662" s="357" t="s">
        <v>4712</v>
      </c>
      <c r="E18662" s="357" t="s">
        <v>4712</v>
      </c>
    </row>
    <row r="18663" spans="1:5" ht="15.6">
      <c r="A18663" s="358" t="s">
        <v>14803</v>
      </c>
      <c r="B18663" s="358" t="s">
        <v>14803</v>
      </c>
      <c r="C18663" s="359">
        <v>1.6</v>
      </c>
      <c r="D18663" s="357" t="s">
        <v>4712</v>
      </c>
      <c r="E18663" s="357" t="s">
        <v>4712</v>
      </c>
    </row>
    <row r="18664" spans="1:5" ht="15.6">
      <c r="A18664" s="358" t="s">
        <v>14865</v>
      </c>
      <c r="B18664" s="358" t="s">
        <v>14866</v>
      </c>
      <c r="C18664" s="359">
        <v>1.6</v>
      </c>
      <c r="D18664" s="357" t="s">
        <v>4800</v>
      </c>
      <c r="E18664" s="357" t="s">
        <v>4800</v>
      </c>
    </row>
    <row r="18665" spans="1:5" ht="15.6">
      <c r="A18665" s="358" t="s">
        <v>15379</v>
      </c>
      <c r="B18665" s="358" t="s">
        <v>15380</v>
      </c>
      <c r="C18665" s="359">
        <v>1.6</v>
      </c>
      <c r="D18665" s="357" t="s">
        <v>5013</v>
      </c>
      <c r="E18665" s="357" t="s">
        <v>5013</v>
      </c>
    </row>
    <row r="18666" spans="1:5" ht="15.6">
      <c r="A18666" s="358" t="s">
        <v>15839</v>
      </c>
      <c r="B18666" s="358" t="s">
        <v>15839</v>
      </c>
      <c r="C18666" s="359">
        <v>1.6</v>
      </c>
      <c r="D18666" s="357" t="s">
        <v>5355</v>
      </c>
      <c r="E18666" s="357" t="s">
        <v>5355</v>
      </c>
    </row>
    <row r="18667" spans="1:5" ht="15.6">
      <c r="A18667" s="358" t="s">
        <v>15839</v>
      </c>
      <c r="B18667" s="358" t="s">
        <v>15839</v>
      </c>
      <c r="C18667" s="359">
        <v>1.6</v>
      </c>
      <c r="D18667" s="357" t="s">
        <v>5355</v>
      </c>
      <c r="E18667" s="357" t="s">
        <v>5355</v>
      </c>
    </row>
    <row r="18668" spans="1:5" ht="15.6">
      <c r="A18668" s="358" t="s">
        <v>38155</v>
      </c>
      <c r="B18668" s="358" t="s">
        <v>38155</v>
      </c>
      <c r="C18668" s="359">
        <v>1.6</v>
      </c>
      <c r="D18668" s="357" t="s">
        <v>38154</v>
      </c>
      <c r="E18668" s="357" t="s">
        <v>38154</v>
      </c>
    </row>
    <row r="18669" spans="1:5" ht="15.6">
      <c r="A18669" s="358" t="s">
        <v>59749</v>
      </c>
      <c r="B18669" s="358" t="s">
        <v>59751</v>
      </c>
      <c r="C18669" s="359">
        <v>1.6</v>
      </c>
      <c r="D18669" s="357" t="s">
        <v>59750</v>
      </c>
      <c r="E18669" s="357" t="s">
        <v>59750</v>
      </c>
    </row>
    <row r="18670" spans="1:5" ht="15.6">
      <c r="A18670" s="358" t="s">
        <v>59749</v>
      </c>
      <c r="B18670" s="358" t="s">
        <v>59751</v>
      </c>
      <c r="C18670" s="359">
        <v>1.6</v>
      </c>
      <c r="D18670" s="357" t="s">
        <v>59750</v>
      </c>
      <c r="E18670" s="357" t="s">
        <v>59750</v>
      </c>
    </row>
    <row r="18671" spans="1:5" ht="15.6">
      <c r="A18671" s="358" t="s">
        <v>10262</v>
      </c>
      <c r="B18671" s="358" t="s">
        <v>42873</v>
      </c>
      <c r="C18671" s="359">
        <v>1.6</v>
      </c>
      <c r="D18671" s="357" t="s">
        <v>42872</v>
      </c>
      <c r="E18671" s="357" t="s">
        <v>42872</v>
      </c>
    </row>
    <row r="18672" spans="1:5" ht="15.6">
      <c r="A18672" s="358" t="s">
        <v>24763</v>
      </c>
      <c r="B18672" s="358" t="s">
        <v>24764</v>
      </c>
      <c r="C18672" s="359">
        <v>1.6</v>
      </c>
      <c r="D18672" s="357" t="s">
        <v>24762</v>
      </c>
      <c r="E18672" s="357" t="s">
        <v>24762</v>
      </c>
    </row>
    <row r="18673" spans="1:5" ht="15.6">
      <c r="A18673" s="358" t="s">
        <v>14274</v>
      </c>
      <c r="B18673" s="358" t="s">
        <v>14275</v>
      </c>
      <c r="C18673" s="359">
        <v>1.6</v>
      </c>
      <c r="D18673" s="357" t="s">
        <v>4573</v>
      </c>
      <c r="E18673" s="357" t="s">
        <v>4573</v>
      </c>
    </row>
    <row r="18674" spans="1:5" ht="15.6">
      <c r="A18674" s="358" t="s">
        <v>61605</v>
      </c>
      <c r="B18674" s="358" t="s">
        <v>61606</v>
      </c>
      <c r="C18674" s="359">
        <v>1.6</v>
      </c>
      <c r="D18674" s="357" t="s">
        <v>61604</v>
      </c>
      <c r="E18674" s="357" t="s">
        <v>61604</v>
      </c>
    </row>
    <row r="18675" spans="1:5" ht="15.6">
      <c r="A18675" s="358" t="s">
        <v>19474</v>
      </c>
      <c r="B18675" s="358" t="s">
        <v>19475</v>
      </c>
      <c r="C18675" s="359">
        <v>1.6</v>
      </c>
      <c r="D18675" s="357" t="s">
        <v>7261</v>
      </c>
      <c r="E18675" s="357" t="s">
        <v>7261</v>
      </c>
    </row>
    <row r="18676" spans="1:5" ht="15.6">
      <c r="A18676" s="358" t="s">
        <v>19596</v>
      </c>
      <c r="B18676" s="358" t="s">
        <v>19597</v>
      </c>
      <c r="C18676" s="359">
        <v>1.6</v>
      </c>
      <c r="D18676" s="357" t="s">
        <v>7434</v>
      </c>
      <c r="E18676" s="357" t="s">
        <v>7434</v>
      </c>
    </row>
    <row r="18677" spans="1:5" ht="15.6">
      <c r="A18677" s="358" t="s">
        <v>19596</v>
      </c>
      <c r="B18677" s="358" t="s">
        <v>19597</v>
      </c>
      <c r="C18677" s="359">
        <v>1.6</v>
      </c>
      <c r="D18677" s="357" t="s">
        <v>7434</v>
      </c>
      <c r="E18677" s="357" t="s">
        <v>7434</v>
      </c>
    </row>
    <row r="18678" spans="1:5" ht="15.6">
      <c r="A18678" s="358" t="s">
        <v>19596</v>
      </c>
      <c r="B18678" s="358" t="s">
        <v>19597</v>
      </c>
      <c r="C18678" s="359">
        <v>1.6</v>
      </c>
      <c r="D18678" s="357" t="s">
        <v>7434</v>
      </c>
      <c r="E18678" s="357" t="s">
        <v>7434</v>
      </c>
    </row>
    <row r="18679" spans="1:5" ht="15.6">
      <c r="A18679" s="358" t="s">
        <v>20441</v>
      </c>
      <c r="B18679" s="358" t="s">
        <v>20442</v>
      </c>
      <c r="C18679" s="359">
        <v>1.6</v>
      </c>
      <c r="D18679" s="357" t="s">
        <v>7834</v>
      </c>
      <c r="E18679" s="357" t="s">
        <v>7834</v>
      </c>
    </row>
    <row r="18680" spans="1:5" ht="15.6">
      <c r="A18680" s="358" t="s">
        <v>1770</v>
      </c>
      <c r="B18680" s="358" t="s">
        <v>21601</v>
      </c>
      <c r="C18680" s="359">
        <v>1.6</v>
      </c>
      <c r="D18680" s="357" t="s">
        <v>8780</v>
      </c>
      <c r="E18680" s="357" t="s">
        <v>8780</v>
      </c>
    </row>
    <row r="18681" spans="1:5" ht="15.6">
      <c r="A18681" s="358" t="s">
        <v>1770</v>
      </c>
      <c r="B18681" s="358" t="s">
        <v>21601</v>
      </c>
      <c r="C18681" s="359">
        <v>1.6</v>
      </c>
      <c r="D18681" s="357" t="s">
        <v>8780</v>
      </c>
      <c r="E18681" s="357" t="s">
        <v>8780</v>
      </c>
    </row>
    <row r="18682" spans="1:5" ht="15.6">
      <c r="A18682" s="358" t="s">
        <v>47412</v>
      </c>
      <c r="B18682" s="358" t="s">
        <v>47413</v>
      </c>
      <c r="C18682" s="359">
        <v>1.6</v>
      </c>
      <c r="D18682" s="357" t="s">
        <v>47411</v>
      </c>
      <c r="E18682" s="357" t="s">
        <v>47411</v>
      </c>
    </row>
    <row r="18683" spans="1:5" ht="15.6">
      <c r="A18683" s="358" t="s">
        <v>10262</v>
      </c>
      <c r="B18683" s="358" t="s">
        <v>49200</v>
      </c>
      <c r="C18683" s="359">
        <v>1.6</v>
      </c>
      <c r="D18683" s="357" t="s">
        <v>49199</v>
      </c>
      <c r="E18683" s="357" t="s">
        <v>49199</v>
      </c>
    </row>
    <row r="18684" spans="1:5" ht="15.6">
      <c r="A18684" s="358" t="s">
        <v>50320</v>
      </c>
      <c r="B18684" s="358" t="s">
        <v>50321</v>
      </c>
      <c r="C18684" s="359">
        <v>1.6</v>
      </c>
      <c r="D18684" s="357" t="s">
        <v>50319</v>
      </c>
      <c r="E18684" s="357" t="s">
        <v>50319</v>
      </c>
    </row>
    <row r="18685" spans="1:5" ht="15.6">
      <c r="A18685" s="358" t="s">
        <v>23057</v>
      </c>
      <c r="B18685" s="358" t="s">
        <v>23058</v>
      </c>
      <c r="C18685" s="359">
        <v>1.6</v>
      </c>
      <c r="D18685" s="357" t="s">
        <v>9384</v>
      </c>
      <c r="E18685" s="357" t="s">
        <v>9384</v>
      </c>
    </row>
    <row r="18686" spans="1:5" ht="15.6">
      <c r="A18686" s="358" t="s">
        <v>23542</v>
      </c>
      <c r="B18686" s="358" t="s">
        <v>23543</v>
      </c>
      <c r="C18686" s="359">
        <v>1.6</v>
      </c>
      <c r="D18686" s="357" t="s">
        <v>9740</v>
      </c>
      <c r="E18686" s="357" t="s">
        <v>9740</v>
      </c>
    </row>
    <row r="18687" spans="1:5" ht="15.6">
      <c r="A18687" s="358" t="s">
        <v>53426</v>
      </c>
      <c r="B18687" s="358" t="s">
        <v>53427</v>
      </c>
      <c r="C18687" s="359">
        <v>1.6</v>
      </c>
      <c r="D18687" s="357" t="s">
        <v>53425</v>
      </c>
      <c r="E18687" s="357" t="s">
        <v>53425</v>
      </c>
    </row>
    <row r="18688" spans="1:5" ht="15.6">
      <c r="A18688" s="358" t="s">
        <v>35025</v>
      </c>
      <c r="B18688" s="358" t="s">
        <v>35026</v>
      </c>
      <c r="C18688" s="359">
        <v>1.6</v>
      </c>
      <c r="D18688" s="357" t="s">
        <v>35024</v>
      </c>
      <c r="E18688" s="357" t="s">
        <v>35024</v>
      </c>
    </row>
    <row r="18689" spans="1:5" ht="15.6">
      <c r="A18689" s="358" t="s">
        <v>35271</v>
      </c>
      <c r="B18689" s="358" t="s">
        <v>35272</v>
      </c>
      <c r="C18689" s="359">
        <v>1.6</v>
      </c>
      <c r="D18689" s="357" t="s">
        <v>35270</v>
      </c>
      <c r="E18689" s="357" t="s">
        <v>35270</v>
      </c>
    </row>
    <row r="18690" spans="1:5" ht="15.6">
      <c r="A18690" s="358" t="s">
        <v>16455</v>
      </c>
      <c r="B18690" s="358" t="s">
        <v>16456</v>
      </c>
      <c r="C18690" s="359">
        <v>1.6</v>
      </c>
      <c r="D18690" s="357" t="s">
        <v>5803</v>
      </c>
      <c r="E18690" s="357" t="s">
        <v>5803</v>
      </c>
    </row>
    <row r="18691" spans="1:5" ht="15.6">
      <c r="A18691" s="358" t="s">
        <v>16455</v>
      </c>
      <c r="B18691" s="358" t="s">
        <v>16456</v>
      </c>
      <c r="C18691" s="359">
        <v>1.6</v>
      </c>
      <c r="D18691" s="357" t="s">
        <v>5803</v>
      </c>
      <c r="E18691" s="357" t="s">
        <v>5803</v>
      </c>
    </row>
    <row r="18692" spans="1:5" ht="15.6">
      <c r="A18692" s="358" t="s">
        <v>16558</v>
      </c>
      <c r="B18692" s="358" t="s">
        <v>16559</v>
      </c>
      <c r="C18692" s="359">
        <v>1.6</v>
      </c>
      <c r="D18692" s="357" t="s">
        <v>5919</v>
      </c>
      <c r="E18692" s="357" t="s">
        <v>5919</v>
      </c>
    </row>
    <row r="18693" spans="1:5" ht="15.6">
      <c r="A18693" s="358" t="s">
        <v>16558</v>
      </c>
      <c r="B18693" s="358" t="s">
        <v>16559</v>
      </c>
      <c r="C18693" s="359">
        <v>1.6</v>
      </c>
      <c r="D18693" s="357" t="s">
        <v>5919</v>
      </c>
      <c r="E18693" s="357" t="s">
        <v>5919</v>
      </c>
    </row>
    <row r="18694" spans="1:5" ht="15.6">
      <c r="A18694" s="358" t="s">
        <v>16571</v>
      </c>
      <c r="B18694" s="358" t="s">
        <v>16572</v>
      </c>
      <c r="C18694" s="359">
        <v>1.6</v>
      </c>
      <c r="D18694" s="357" t="s">
        <v>5933</v>
      </c>
      <c r="E18694" s="357" t="s">
        <v>5933</v>
      </c>
    </row>
    <row r="18695" spans="1:5" ht="15.6">
      <c r="A18695" s="358" t="s">
        <v>16571</v>
      </c>
      <c r="B18695" s="358" t="s">
        <v>16572</v>
      </c>
      <c r="C18695" s="359">
        <v>1.6</v>
      </c>
      <c r="D18695" s="357" t="s">
        <v>5933</v>
      </c>
      <c r="E18695" s="357" t="s">
        <v>5933</v>
      </c>
    </row>
    <row r="18696" spans="1:5" ht="15.6">
      <c r="A18696" s="358" t="s">
        <v>16571</v>
      </c>
      <c r="B18696" s="358" t="s">
        <v>16572</v>
      </c>
      <c r="C18696" s="359">
        <v>1.6</v>
      </c>
      <c r="D18696" s="357" t="s">
        <v>5933</v>
      </c>
      <c r="E18696" s="357" t="s">
        <v>5933</v>
      </c>
    </row>
    <row r="18697" spans="1:5" ht="15.6">
      <c r="A18697" s="358" t="s">
        <v>37366</v>
      </c>
      <c r="B18697" s="358" t="s">
        <v>37367</v>
      </c>
      <c r="C18697" s="359">
        <v>1.6</v>
      </c>
      <c r="D18697" s="357" t="s">
        <v>37365</v>
      </c>
      <c r="E18697" s="357" t="s">
        <v>37365</v>
      </c>
    </row>
    <row r="18698" spans="1:5" ht="15.6">
      <c r="A18698" s="358" t="s">
        <v>38119</v>
      </c>
      <c r="B18698" s="358" t="s">
        <v>38119</v>
      </c>
      <c r="C18698" s="359">
        <v>1.6</v>
      </c>
      <c r="D18698" s="357" t="s">
        <v>38118</v>
      </c>
      <c r="E18698" s="357" t="s">
        <v>38118</v>
      </c>
    </row>
    <row r="18699" spans="1:5" ht="15.6">
      <c r="A18699" s="358" t="s">
        <v>1016</v>
      </c>
      <c r="B18699" s="358" t="s">
        <v>17337</v>
      </c>
      <c r="C18699" s="359">
        <v>1.6</v>
      </c>
      <c r="D18699" s="357" t="s">
        <v>6183</v>
      </c>
      <c r="E18699" s="357" t="s">
        <v>6183</v>
      </c>
    </row>
    <row r="18700" spans="1:5" ht="15.6">
      <c r="A18700" s="358" t="s">
        <v>1016</v>
      </c>
      <c r="B18700" s="358" t="s">
        <v>17337</v>
      </c>
      <c r="C18700" s="359">
        <v>1.6</v>
      </c>
      <c r="D18700" s="357" t="s">
        <v>6183</v>
      </c>
      <c r="E18700" s="357" t="s">
        <v>6183</v>
      </c>
    </row>
    <row r="18701" spans="1:5" ht="15.6">
      <c r="A18701" s="358" t="s">
        <v>1016</v>
      </c>
      <c r="B18701" s="358" t="s">
        <v>17337</v>
      </c>
      <c r="C18701" s="359">
        <v>1.6</v>
      </c>
      <c r="D18701" s="357" t="s">
        <v>6183</v>
      </c>
      <c r="E18701" s="357" t="s">
        <v>6183</v>
      </c>
    </row>
    <row r="18702" spans="1:5" ht="15.6">
      <c r="A18702" s="358" t="s">
        <v>1016</v>
      </c>
      <c r="B18702" s="358" t="s">
        <v>17337</v>
      </c>
      <c r="C18702" s="359">
        <v>1.6</v>
      </c>
      <c r="D18702" s="357" t="s">
        <v>6183</v>
      </c>
      <c r="E18702" s="357" t="s">
        <v>6183</v>
      </c>
    </row>
    <row r="18703" spans="1:5" ht="15.6">
      <c r="A18703" s="358" t="s">
        <v>39832</v>
      </c>
      <c r="B18703" s="358" t="s">
        <v>39832</v>
      </c>
      <c r="C18703" s="359">
        <v>1.6</v>
      </c>
      <c r="D18703" s="357" t="s">
        <v>39831</v>
      </c>
      <c r="E18703" s="357" t="s">
        <v>39831</v>
      </c>
    </row>
    <row r="18704" spans="1:5" ht="15.6">
      <c r="A18704" s="358" t="s">
        <v>1376</v>
      </c>
      <c r="B18704" s="358" t="s">
        <v>19857</v>
      </c>
      <c r="C18704" s="359">
        <v>1.6</v>
      </c>
      <c r="D18704" s="357" t="s">
        <v>7575</v>
      </c>
      <c r="E18704" s="357" t="s">
        <v>7575</v>
      </c>
    </row>
    <row r="18705" spans="1:5" ht="15.6">
      <c r="A18705" s="358" t="s">
        <v>20150</v>
      </c>
      <c r="B18705" s="358" t="s">
        <v>20151</v>
      </c>
      <c r="C18705" s="359">
        <v>1.6</v>
      </c>
      <c r="D18705" s="357" t="s">
        <v>7863</v>
      </c>
      <c r="E18705" s="357" t="s">
        <v>7863</v>
      </c>
    </row>
    <row r="18706" spans="1:5" ht="15.6">
      <c r="A18706" s="358" t="s">
        <v>20150</v>
      </c>
      <c r="B18706" s="358" t="s">
        <v>20151</v>
      </c>
      <c r="C18706" s="359">
        <v>1.6</v>
      </c>
      <c r="D18706" s="357" t="s">
        <v>7863</v>
      </c>
      <c r="E18706" s="357" t="s">
        <v>7863</v>
      </c>
    </row>
    <row r="18707" spans="1:5" ht="15.6">
      <c r="A18707" s="358" t="s">
        <v>20710</v>
      </c>
      <c r="B18707" s="358" t="s">
        <v>20711</v>
      </c>
      <c r="C18707" s="359">
        <v>1.6</v>
      </c>
      <c r="D18707" s="357" t="s">
        <v>8202</v>
      </c>
      <c r="E18707" s="357" t="s">
        <v>8202</v>
      </c>
    </row>
    <row r="18708" spans="1:5" ht="15.6">
      <c r="A18708" s="358" t="s">
        <v>45810</v>
      </c>
      <c r="B18708" s="358" t="s">
        <v>45811</v>
      </c>
      <c r="C18708" s="359">
        <v>1.6</v>
      </c>
      <c r="D18708" s="357" t="s">
        <v>45809</v>
      </c>
      <c r="E18708" s="357" t="s">
        <v>45809</v>
      </c>
    </row>
    <row r="18709" spans="1:5" ht="15.6">
      <c r="A18709" s="358" t="s">
        <v>22278</v>
      </c>
      <c r="B18709" s="358" t="s">
        <v>22279</v>
      </c>
      <c r="C18709" s="359">
        <v>1.6</v>
      </c>
      <c r="D18709" s="357" t="s">
        <v>9119</v>
      </c>
      <c r="E18709" s="357" t="s">
        <v>9119</v>
      </c>
    </row>
    <row r="18710" spans="1:5" ht="15.6">
      <c r="A18710" s="358" t="s">
        <v>22278</v>
      </c>
      <c r="B18710" s="358" t="s">
        <v>22279</v>
      </c>
      <c r="C18710" s="359">
        <v>1.6</v>
      </c>
      <c r="D18710" s="357" t="s">
        <v>9119</v>
      </c>
      <c r="E18710" s="357" t="s">
        <v>9119</v>
      </c>
    </row>
    <row r="18711" spans="1:5" ht="15.6">
      <c r="A18711" s="358" t="s">
        <v>25403</v>
      </c>
      <c r="B18711" s="358" t="s">
        <v>25404</v>
      </c>
      <c r="C18711" s="359">
        <v>1.6</v>
      </c>
      <c r="D18711" s="357" t="s">
        <v>25402</v>
      </c>
      <c r="E18711" s="357" t="s">
        <v>25402</v>
      </c>
    </row>
    <row r="18712" spans="1:5" ht="15.6">
      <c r="A18712" s="358" t="s">
        <v>10262</v>
      </c>
      <c r="B18712" s="358" t="s">
        <v>14524</v>
      </c>
      <c r="C18712" s="359">
        <v>1.6</v>
      </c>
      <c r="D18712" s="357" t="s">
        <v>4331</v>
      </c>
      <c r="E18712" s="357" t="s">
        <v>4331</v>
      </c>
    </row>
    <row r="18713" spans="1:5" ht="15.6">
      <c r="A18713" s="358" t="s">
        <v>39284</v>
      </c>
      <c r="B18713" s="358" t="s">
        <v>39285</v>
      </c>
      <c r="C18713" s="359">
        <v>1.6</v>
      </c>
      <c r="D18713" s="357" t="s">
        <v>39283</v>
      </c>
      <c r="E18713" s="357" t="s">
        <v>39283</v>
      </c>
    </row>
    <row r="18714" spans="1:5" ht="15.6">
      <c r="A18714" s="358" t="s">
        <v>23778</v>
      </c>
      <c r="B18714" s="358" t="s">
        <v>23779</v>
      </c>
      <c r="C18714" s="359">
        <v>1.6</v>
      </c>
      <c r="D18714" s="357" t="s">
        <v>9839</v>
      </c>
      <c r="E18714" s="357" t="s">
        <v>9839</v>
      </c>
    </row>
    <row r="18715" spans="1:5" ht="15.6">
      <c r="A18715" s="358" t="s">
        <v>23778</v>
      </c>
      <c r="B18715" s="358" t="s">
        <v>23779</v>
      </c>
      <c r="C18715" s="359">
        <v>1.6</v>
      </c>
      <c r="D18715" s="357" t="s">
        <v>9839</v>
      </c>
      <c r="E18715" s="357" t="s">
        <v>9839</v>
      </c>
    </row>
    <row r="18716" spans="1:5" ht="15.6">
      <c r="A18716" s="358" t="s">
        <v>23778</v>
      </c>
      <c r="B18716" s="358" t="s">
        <v>23779</v>
      </c>
      <c r="C18716" s="359">
        <v>1.6</v>
      </c>
      <c r="D18716" s="357" t="s">
        <v>9839</v>
      </c>
      <c r="E18716" s="357" t="s">
        <v>9839</v>
      </c>
    </row>
    <row r="18717" spans="1:5" ht="15.6">
      <c r="A18717" s="358" t="s">
        <v>59817</v>
      </c>
      <c r="B18717" s="358" t="s">
        <v>59817</v>
      </c>
      <c r="C18717" s="359">
        <v>1.6</v>
      </c>
      <c r="D18717" s="357" t="s">
        <v>59818</v>
      </c>
      <c r="E18717" s="357" t="s">
        <v>59818</v>
      </c>
    </row>
    <row r="18718" spans="1:5" ht="15.6">
      <c r="A18718" s="358" t="s">
        <v>23863</v>
      </c>
      <c r="B18718" s="358" t="s">
        <v>23864</v>
      </c>
      <c r="C18718" s="359">
        <v>1.6</v>
      </c>
      <c r="D18718" s="357" t="s">
        <v>9923</v>
      </c>
      <c r="E18718" s="357" t="s">
        <v>9923</v>
      </c>
    </row>
    <row r="18719" spans="1:5" ht="15.6">
      <c r="A18719" s="358" t="s">
        <v>23863</v>
      </c>
      <c r="B18719" s="358" t="s">
        <v>23864</v>
      </c>
      <c r="C18719" s="359">
        <v>1.6</v>
      </c>
      <c r="D18719" s="357" t="s">
        <v>9923</v>
      </c>
      <c r="E18719" s="357" t="s">
        <v>9923</v>
      </c>
    </row>
    <row r="18720" spans="1:5" ht="15.6">
      <c r="A18720" s="358" t="s">
        <v>59672</v>
      </c>
      <c r="B18720" s="358" t="s">
        <v>55933</v>
      </c>
      <c r="C18720" s="359">
        <v>1.6</v>
      </c>
      <c r="D18720" s="357" t="s">
        <v>55934</v>
      </c>
      <c r="E18720" s="357" t="s">
        <v>55934</v>
      </c>
    </row>
    <row r="18721" spans="1:5" ht="15.6">
      <c r="A18721" s="358" t="s">
        <v>59672</v>
      </c>
      <c r="B18721" s="358" t="s">
        <v>55933</v>
      </c>
      <c r="C18721" s="359">
        <v>1.6</v>
      </c>
      <c r="D18721" s="357" t="s">
        <v>55934</v>
      </c>
      <c r="E18721" s="357" t="s">
        <v>55934</v>
      </c>
    </row>
    <row r="18722" spans="1:5" ht="15.6">
      <c r="A18722" s="358" t="s">
        <v>59672</v>
      </c>
      <c r="B18722" s="358" t="s">
        <v>55933</v>
      </c>
      <c r="C18722" s="359">
        <v>1.6</v>
      </c>
      <c r="D18722" s="357" t="s">
        <v>55934</v>
      </c>
      <c r="E18722" s="357" t="s">
        <v>55934</v>
      </c>
    </row>
    <row r="18723" spans="1:5" ht="15.6">
      <c r="A18723" s="358" t="s">
        <v>56714</v>
      </c>
      <c r="B18723" s="358" t="s">
        <v>10262</v>
      </c>
      <c r="C18723" s="359">
        <v>1.6</v>
      </c>
      <c r="D18723" s="357" t="s">
        <v>61607</v>
      </c>
      <c r="E18723" s="357" t="s">
        <v>61607</v>
      </c>
    </row>
    <row r="18724" spans="1:5" ht="15.6">
      <c r="A18724" s="358" t="s">
        <v>30058</v>
      </c>
      <c r="B18724" s="358" t="s">
        <v>30059</v>
      </c>
      <c r="C18724" s="359">
        <v>1.6</v>
      </c>
      <c r="D18724" s="357" t="s">
        <v>30057</v>
      </c>
      <c r="E18724" s="357" t="s">
        <v>30057</v>
      </c>
    </row>
    <row r="18725" spans="1:5" ht="15.6">
      <c r="A18725" s="358" t="s">
        <v>30408</v>
      </c>
      <c r="B18725" s="358" t="s">
        <v>30408</v>
      </c>
      <c r="C18725" s="359">
        <v>1.6</v>
      </c>
      <c r="D18725" s="357" t="s">
        <v>30407</v>
      </c>
      <c r="E18725" s="357" t="s">
        <v>30407</v>
      </c>
    </row>
    <row r="18726" spans="1:5" ht="15.6">
      <c r="A18726" s="358" t="s">
        <v>10262</v>
      </c>
      <c r="B18726" s="358" t="s">
        <v>31136</v>
      </c>
      <c r="C18726" s="359">
        <v>1.6</v>
      </c>
      <c r="D18726" s="357" t="s">
        <v>31134</v>
      </c>
      <c r="E18726" s="357" t="s">
        <v>31134</v>
      </c>
    </row>
    <row r="18727" spans="1:5" ht="15.6">
      <c r="A18727" s="358" t="s">
        <v>730</v>
      </c>
      <c r="B18727" s="358" t="s">
        <v>14285</v>
      </c>
      <c r="C18727" s="359">
        <v>1.6</v>
      </c>
      <c r="D18727" s="357" t="s">
        <v>4701</v>
      </c>
      <c r="E18727" s="357" t="s">
        <v>4701</v>
      </c>
    </row>
    <row r="18728" spans="1:5" ht="15.6">
      <c r="A18728" s="358" t="s">
        <v>36637</v>
      </c>
      <c r="B18728" s="358" t="s">
        <v>36638</v>
      </c>
      <c r="C18728" s="359">
        <v>1.6</v>
      </c>
      <c r="D18728" s="357" t="s">
        <v>36636</v>
      </c>
      <c r="E18728" s="357" t="s">
        <v>36636</v>
      </c>
    </row>
    <row r="18729" spans="1:5" ht="15.6">
      <c r="A18729" s="358" t="s">
        <v>37287</v>
      </c>
      <c r="B18729" s="358" t="s">
        <v>37288</v>
      </c>
      <c r="C18729" s="359">
        <v>1.6</v>
      </c>
      <c r="D18729" s="357" t="s">
        <v>37286</v>
      </c>
      <c r="E18729" s="357" t="s">
        <v>37286</v>
      </c>
    </row>
    <row r="18730" spans="1:5" ht="15.6">
      <c r="A18730" s="358" t="s">
        <v>37287</v>
      </c>
      <c r="B18730" s="358" t="s">
        <v>37288</v>
      </c>
      <c r="C18730" s="359">
        <v>1.6</v>
      </c>
      <c r="D18730" s="357" t="s">
        <v>37286</v>
      </c>
      <c r="E18730" s="357" t="s">
        <v>37286</v>
      </c>
    </row>
    <row r="18731" spans="1:5" ht="15.6">
      <c r="A18731" s="358" t="s">
        <v>37287</v>
      </c>
      <c r="B18731" s="358" t="s">
        <v>37288</v>
      </c>
      <c r="C18731" s="359">
        <v>1.6</v>
      </c>
      <c r="D18731" s="357" t="s">
        <v>37286</v>
      </c>
      <c r="E18731" s="357" t="s">
        <v>37286</v>
      </c>
    </row>
    <row r="18732" spans="1:5" ht="15.6">
      <c r="A18732" s="358" t="s">
        <v>19809</v>
      </c>
      <c r="B18732" s="358" t="s">
        <v>19810</v>
      </c>
      <c r="C18732" s="359">
        <v>1.6</v>
      </c>
      <c r="D18732" s="357" t="s">
        <v>7601</v>
      </c>
      <c r="E18732" s="357" t="s">
        <v>7601</v>
      </c>
    </row>
    <row r="18733" spans="1:5" ht="15.6">
      <c r="A18733" s="358" t="s">
        <v>19809</v>
      </c>
      <c r="B18733" s="358" t="s">
        <v>19810</v>
      </c>
      <c r="C18733" s="359">
        <v>1.6</v>
      </c>
      <c r="D18733" s="357" t="s">
        <v>7601</v>
      </c>
      <c r="E18733" s="357" t="s">
        <v>7601</v>
      </c>
    </row>
    <row r="18734" spans="1:5" ht="15.6">
      <c r="A18734" s="358" t="s">
        <v>61609</v>
      </c>
      <c r="B18734" s="358" t="s">
        <v>61610</v>
      </c>
      <c r="C18734" s="359">
        <v>1.6</v>
      </c>
      <c r="D18734" s="357" t="s">
        <v>61608</v>
      </c>
      <c r="E18734" s="357" t="s">
        <v>61608</v>
      </c>
    </row>
    <row r="18735" spans="1:5" ht="15.6">
      <c r="A18735" s="358" t="s">
        <v>511</v>
      </c>
      <c r="B18735" s="358" t="s">
        <v>12920</v>
      </c>
      <c r="C18735" s="359">
        <v>1.6</v>
      </c>
      <c r="D18735" s="357" t="s">
        <v>3874</v>
      </c>
      <c r="E18735" s="357" t="s">
        <v>3874</v>
      </c>
    </row>
    <row r="18736" spans="1:5" ht="15.6">
      <c r="A18736" s="358" t="s">
        <v>511</v>
      </c>
      <c r="B18736" s="358" t="s">
        <v>12920</v>
      </c>
      <c r="C18736" s="359">
        <v>1.6</v>
      </c>
      <c r="D18736" s="357" t="s">
        <v>3874</v>
      </c>
      <c r="E18736" s="357" t="s">
        <v>3874</v>
      </c>
    </row>
    <row r="18737" spans="1:5" ht="15.6">
      <c r="A18737" s="358" t="s">
        <v>511</v>
      </c>
      <c r="B18737" s="358" t="s">
        <v>12920</v>
      </c>
      <c r="C18737" s="359">
        <v>1.6</v>
      </c>
      <c r="D18737" s="357" t="s">
        <v>3874</v>
      </c>
      <c r="E18737" s="357" t="s">
        <v>3874</v>
      </c>
    </row>
    <row r="18738" spans="1:5" ht="15.6">
      <c r="A18738" s="358" t="s">
        <v>511</v>
      </c>
      <c r="B18738" s="358" t="s">
        <v>12920</v>
      </c>
      <c r="C18738" s="359">
        <v>1.6</v>
      </c>
      <c r="D18738" s="357" t="s">
        <v>3874</v>
      </c>
      <c r="E18738" s="357" t="s">
        <v>3874</v>
      </c>
    </row>
    <row r="18739" spans="1:5" ht="15.6">
      <c r="A18739" s="358" t="s">
        <v>15846</v>
      </c>
      <c r="B18739" s="358" t="s">
        <v>15847</v>
      </c>
      <c r="C18739" s="359">
        <v>1.6</v>
      </c>
      <c r="D18739" s="357" t="s">
        <v>5356</v>
      </c>
      <c r="E18739" s="357" t="s">
        <v>5356</v>
      </c>
    </row>
    <row r="18740" spans="1:5" ht="15.6">
      <c r="A18740" s="358" t="s">
        <v>15846</v>
      </c>
      <c r="B18740" s="358" t="s">
        <v>15847</v>
      </c>
      <c r="C18740" s="359">
        <v>1.6</v>
      </c>
      <c r="D18740" s="357" t="s">
        <v>5356</v>
      </c>
      <c r="E18740" s="357" t="s">
        <v>5356</v>
      </c>
    </row>
    <row r="18741" spans="1:5" ht="15.6">
      <c r="A18741" s="358" t="s">
        <v>16061</v>
      </c>
      <c r="B18741" s="358" t="s">
        <v>16062</v>
      </c>
      <c r="C18741" s="359">
        <v>1.6</v>
      </c>
      <c r="D18741" s="357" t="s">
        <v>5471</v>
      </c>
      <c r="E18741" s="357" t="s">
        <v>5471</v>
      </c>
    </row>
    <row r="18742" spans="1:5" ht="15.6">
      <c r="A18742" s="358" t="s">
        <v>17023</v>
      </c>
      <c r="B18742" s="358" t="s">
        <v>17024</v>
      </c>
      <c r="C18742" s="359">
        <v>1.6</v>
      </c>
      <c r="D18742" s="357" t="s">
        <v>5870</v>
      </c>
      <c r="E18742" s="357" t="s">
        <v>5870</v>
      </c>
    </row>
    <row r="18743" spans="1:5" ht="15.6">
      <c r="A18743" s="358" t="s">
        <v>17909</v>
      </c>
      <c r="B18743" s="358" t="s">
        <v>17910</v>
      </c>
      <c r="C18743" s="359">
        <v>1.6</v>
      </c>
      <c r="D18743" s="357" t="s">
        <v>6783</v>
      </c>
      <c r="E18743" s="357" t="s">
        <v>6783</v>
      </c>
    </row>
    <row r="18744" spans="1:5" ht="15.6">
      <c r="A18744" s="358" t="s">
        <v>1311</v>
      </c>
      <c r="B18744" s="358" t="s">
        <v>18362</v>
      </c>
      <c r="C18744" s="359">
        <v>1.6</v>
      </c>
      <c r="D18744" s="357" t="s">
        <v>7249</v>
      </c>
      <c r="E18744" s="357" t="s">
        <v>7249</v>
      </c>
    </row>
    <row r="18745" spans="1:5" ht="15.6">
      <c r="A18745" s="358" t="s">
        <v>19587</v>
      </c>
      <c r="B18745" s="358" t="s">
        <v>19588</v>
      </c>
      <c r="C18745" s="359">
        <v>1.6</v>
      </c>
      <c r="D18745" s="357" t="s">
        <v>7421</v>
      </c>
      <c r="E18745" s="357" t="s">
        <v>7421</v>
      </c>
    </row>
    <row r="18746" spans="1:5" ht="15.6">
      <c r="A18746" s="358" t="s">
        <v>19587</v>
      </c>
      <c r="B18746" s="358" t="s">
        <v>19588</v>
      </c>
      <c r="C18746" s="359">
        <v>1.6</v>
      </c>
      <c r="D18746" s="357" t="s">
        <v>7421</v>
      </c>
      <c r="E18746" s="357" t="s">
        <v>7421</v>
      </c>
    </row>
    <row r="18747" spans="1:5" ht="15.6">
      <c r="A18747" s="358" t="s">
        <v>45509</v>
      </c>
      <c r="B18747" s="358" t="s">
        <v>45510</v>
      </c>
      <c r="C18747" s="359">
        <v>1.6</v>
      </c>
      <c r="D18747" s="357" t="s">
        <v>45508</v>
      </c>
      <c r="E18747" s="357" t="s">
        <v>45508</v>
      </c>
    </row>
    <row r="18748" spans="1:5" ht="15.6">
      <c r="A18748" s="358" t="s">
        <v>59660</v>
      </c>
      <c r="B18748" s="358" t="s">
        <v>61611</v>
      </c>
      <c r="C18748" s="359">
        <v>1.6</v>
      </c>
      <c r="D18748" s="357" t="s">
        <v>59661</v>
      </c>
      <c r="E18748" s="357" t="s">
        <v>59661</v>
      </c>
    </row>
    <row r="18749" spans="1:5" ht="15.6">
      <c r="A18749" s="358" t="s">
        <v>59660</v>
      </c>
      <c r="B18749" s="358" t="s">
        <v>61611</v>
      </c>
      <c r="C18749" s="359">
        <v>1.6</v>
      </c>
      <c r="D18749" s="357" t="s">
        <v>59661</v>
      </c>
      <c r="E18749" s="357" t="s">
        <v>59661</v>
      </c>
    </row>
    <row r="18750" spans="1:5" ht="15.6">
      <c r="A18750" s="358" t="s">
        <v>59660</v>
      </c>
      <c r="B18750" s="358" t="s">
        <v>61611</v>
      </c>
      <c r="C18750" s="359">
        <v>1.6</v>
      </c>
      <c r="D18750" s="357" t="s">
        <v>59661</v>
      </c>
      <c r="E18750" s="357" t="s">
        <v>59661</v>
      </c>
    </row>
    <row r="18751" spans="1:5" ht="15.6">
      <c r="A18751" s="358" t="s">
        <v>59660</v>
      </c>
      <c r="B18751" s="358" t="s">
        <v>61611</v>
      </c>
      <c r="C18751" s="359">
        <v>1.6</v>
      </c>
      <c r="D18751" s="357" t="s">
        <v>59661</v>
      </c>
      <c r="E18751" s="357" t="s">
        <v>59661</v>
      </c>
    </row>
    <row r="18752" spans="1:5" ht="15.6">
      <c r="A18752" s="358" t="s">
        <v>22838</v>
      </c>
      <c r="B18752" s="358" t="s">
        <v>10262</v>
      </c>
      <c r="C18752" s="359">
        <v>1.6</v>
      </c>
      <c r="D18752" s="357" t="s">
        <v>9456</v>
      </c>
      <c r="E18752" s="357" t="s">
        <v>9456</v>
      </c>
    </row>
    <row r="18753" spans="1:5" ht="15.6">
      <c r="A18753" s="358" t="s">
        <v>25853</v>
      </c>
      <c r="B18753" s="358" t="s">
        <v>25854</v>
      </c>
      <c r="C18753" s="359">
        <v>1.6</v>
      </c>
      <c r="D18753" s="357" t="s">
        <v>25852</v>
      </c>
      <c r="E18753" s="357" t="s">
        <v>25852</v>
      </c>
    </row>
    <row r="18754" spans="1:5" ht="15.6">
      <c r="A18754" s="358" t="s">
        <v>33229</v>
      </c>
      <c r="B18754" s="358" t="s">
        <v>33230</v>
      </c>
      <c r="C18754" s="359">
        <v>1.6</v>
      </c>
      <c r="D18754" s="357" t="s">
        <v>33228</v>
      </c>
      <c r="E18754" s="357" t="s">
        <v>33228</v>
      </c>
    </row>
    <row r="18755" spans="1:5" ht="15.6">
      <c r="A18755" s="358" t="s">
        <v>35816</v>
      </c>
      <c r="B18755" s="358" t="s">
        <v>35817</v>
      </c>
      <c r="C18755" s="359">
        <v>1.6</v>
      </c>
      <c r="D18755" s="357" t="s">
        <v>35815</v>
      </c>
      <c r="E18755" s="357" t="s">
        <v>35815</v>
      </c>
    </row>
    <row r="18756" spans="1:5" ht="15.6">
      <c r="A18756" s="358" t="s">
        <v>17044</v>
      </c>
      <c r="B18756" s="358" t="s">
        <v>17045</v>
      </c>
      <c r="C18756" s="359">
        <v>1.6</v>
      </c>
      <c r="D18756" s="357" t="s">
        <v>5906</v>
      </c>
      <c r="E18756" s="357" t="s">
        <v>5906</v>
      </c>
    </row>
    <row r="18757" spans="1:5" ht="15.6">
      <c r="A18757" s="358" t="s">
        <v>17044</v>
      </c>
      <c r="B18757" s="358" t="s">
        <v>17045</v>
      </c>
      <c r="C18757" s="359">
        <v>1.6</v>
      </c>
      <c r="D18757" s="357" t="s">
        <v>5906</v>
      </c>
      <c r="E18757" s="357" t="s">
        <v>5906</v>
      </c>
    </row>
    <row r="18758" spans="1:5" ht="15.6">
      <c r="A18758" s="358" t="s">
        <v>17119</v>
      </c>
      <c r="B18758" s="358" t="s">
        <v>17120</v>
      </c>
      <c r="C18758" s="359">
        <v>1.6</v>
      </c>
      <c r="D18758" s="357" t="s">
        <v>5494</v>
      </c>
      <c r="E18758" s="357" t="s">
        <v>5494</v>
      </c>
    </row>
    <row r="18759" spans="1:5" ht="15.6">
      <c r="A18759" s="358" t="s">
        <v>41044</v>
      </c>
      <c r="B18759" s="358" t="s">
        <v>41045</v>
      </c>
      <c r="C18759" s="359">
        <v>1.6</v>
      </c>
      <c r="D18759" s="357" t="s">
        <v>41043</v>
      </c>
      <c r="E18759" s="357" t="s">
        <v>41043</v>
      </c>
    </row>
    <row r="18760" spans="1:5" ht="15.6">
      <c r="A18760" s="358" t="s">
        <v>18350</v>
      </c>
      <c r="B18760" s="358" t="s">
        <v>18351</v>
      </c>
      <c r="C18760" s="359">
        <v>1.6</v>
      </c>
      <c r="D18760" s="357" t="s">
        <v>7238</v>
      </c>
      <c r="E18760" s="357" t="s">
        <v>7238</v>
      </c>
    </row>
    <row r="18761" spans="1:5" ht="15.6">
      <c r="A18761" s="358" t="s">
        <v>18350</v>
      </c>
      <c r="B18761" s="358" t="s">
        <v>18351</v>
      </c>
      <c r="C18761" s="359">
        <v>1.6</v>
      </c>
      <c r="D18761" s="357" t="s">
        <v>7238</v>
      </c>
      <c r="E18761" s="357" t="s">
        <v>7238</v>
      </c>
    </row>
    <row r="18762" spans="1:5" ht="15.6">
      <c r="A18762" s="358" t="s">
        <v>1359</v>
      </c>
      <c r="B18762" s="358" t="s">
        <v>18668</v>
      </c>
      <c r="C18762" s="359">
        <v>1.6</v>
      </c>
      <c r="D18762" s="357" t="s">
        <v>7479</v>
      </c>
      <c r="E18762" s="357" t="s">
        <v>7479</v>
      </c>
    </row>
    <row r="18763" spans="1:5" ht="15.6">
      <c r="A18763" s="358" t="s">
        <v>1433</v>
      </c>
      <c r="B18763" s="358" t="s">
        <v>20043</v>
      </c>
      <c r="C18763" s="359">
        <v>1.6</v>
      </c>
      <c r="D18763" s="357" t="s">
        <v>7773</v>
      </c>
      <c r="E18763" s="357" t="s">
        <v>7773</v>
      </c>
    </row>
    <row r="18764" spans="1:5" ht="15.6">
      <c r="A18764" s="358" t="s">
        <v>1433</v>
      </c>
      <c r="B18764" s="358" t="s">
        <v>20043</v>
      </c>
      <c r="C18764" s="359">
        <v>1.6</v>
      </c>
      <c r="D18764" s="357" t="s">
        <v>7773</v>
      </c>
      <c r="E18764" s="357" t="s">
        <v>7773</v>
      </c>
    </row>
    <row r="18765" spans="1:5" ht="15.6">
      <c r="A18765" s="358" t="s">
        <v>1433</v>
      </c>
      <c r="B18765" s="358" t="s">
        <v>20043</v>
      </c>
      <c r="C18765" s="359">
        <v>1.6</v>
      </c>
      <c r="D18765" s="357" t="s">
        <v>7773</v>
      </c>
      <c r="E18765" s="357" t="s">
        <v>7773</v>
      </c>
    </row>
    <row r="18766" spans="1:5" ht="15.6">
      <c r="A18766" s="358" t="s">
        <v>21625</v>
      </c>
      <c r="B18766" s="358" t="s">
        <v>21626</v>
      </c>
      <c r="C18766" s="359">
        <v>1.6</v>
      </c>
      <c r="D18766" s="357" t="s">
        <v>8801</v>
      </c>
      <c r="E18766" s="357" t="s">
        <v>8801</v>
      </c>
    </row>
    <row r="18767" spans="1:5" ht="15.6">
      <c r="A18767" s="358" t="s">
        <v>22662</v>
      </c>
      <c r="B18767" s="358" t="s">
        <v>22663</v>
      </c>
      <c r="C18767" s="359">
        <v>1.6</v>
      </c>
      <c r="D18767" s="357" t="s">
        <v>9317</v>
      </c>
      <c r="E18767" s="357" t="s">
        <v>9317</v>
      </c>
    </row>
    <row r="18768" spans="1:5" ht="15.6">
      <c r="A18768" s="358" t="s">
        <v>22662</v>
      </c>
      <c r="B18768" s="358" t="s">
        <v>22663</v>
      </c>
      <c r="C18768" s="359">
        <v>1.6</v>
      </c>
      <c r="D18768" s="357" t="s">
        <v>9317</v>
      </c>
      <c r="E18768" s="357" t="s">
        <v>9317</v>
      </c>
    </row>
    <row r="18769" spans="1:5" ht="15.6">
      <c r="A18769" s="358" t="s">
        <v>22662</v>
      </c>
      <c r="B18769" s="358" t="s">
        <v>22663</v>
      </c>
      <c r="C18769" s="359">
        <v>1.6</v>
      </c>
      <c r="D18769" s="357" t="s">
        <v>9317</v>
      </c>
      <c r="E18769" s="357" t="s">
        <v>9317</v>
      </c>
    </row>
    <row r="18770" spans="1:5" ht="15.6">
      <c r="A18770" s="358" t="s">
        <v>10262</v>
      </c>
      <c r="B18770" s="358" t="s">
        <v>52415</v>
      </c>
      <c r="C18770" s="359">
        <v>1.6</v>
      </c>
      <c r="D18770" s="357" t="s">
        <v>52414</v>
      </c>
      <c r="E18770" s="357" t="s">
        <v>52414</v>
      </c>
    </row>
    <row r="18771" spans="1:5" ht="15.6">
      <c r="A18771" s="358" t="s">
        <v>10262</v>
      </c>
      <c r="B18771" s="358" t="s">
        <v>52415</v>
      </c>
      <c r="C18771" s="359">
        <v>1.6</v>
      </c>
      <c r="D18771" s="357" t="s">
        <v>52414</v>
      </c>
      <c r="E18771" s="357" t="s">
        <v>52414</v>
      </c>
    </row>
    <row r="18772" spans="1:5" ht="15.6">
      <c r="A18772" s="358" t="s">
        <v>11712</v>
      </c>
      <c r="B18772" s="358" t="s">
        <v>11713</v>
      </c>
      <c r="C18772" s="359">
        <v>1.6</v>
      </c>
      <c r="D18772" s="357" t="s">
        <v>2917</v>
      </c>
      <c r="E18772" s="357" t="s">
        <v>2917</v>
      </c>
    </row>
    <row r="18773" spans="1:5" ht="15.6">
      <c r="A18773" s="358" t="s">
        <v>11110</v>
      </c>
      <c r="B18773" s="358" t="s">
        <v>11111</v>
      </c>
      <c r="C18773" s="359">
        <v>1.6</v>
      </c>
      <c r="D18773" s="357" t="s">
        <v>2934</v>
      </c>
      <c r="E18773" s="357" t="s">
        <v>2934</v>
      </c>
    </row>
    <row r="18774" spans="1:5" ht="15.6">
      <c r="A18774" s="358" t="s">
        <v>16908</v>
      </c>
      <c r="B18774" s="358" t="s">
        <v>16909</v>
      </c>
      <c r="C18774" s="359">
        <v>1.6</v>
      </c>
      <c r="D18774" s="357" t="s">
        <v>5733</v>
      </c>
      <c r="E18774" s="357" t="s">
        <v>5733</v>
      </c>
    </row>
    <row r="18775" spans="1:5" ht="15.6">
      <c r="A18775" s="358" t="s">
        <v>1840</v>
      </c>
      <c r="B18775" s="358" t="s">
        <v>22191</v>
      </c>
      <c r="C18775" s="359">
        <v>1.6</v>
      </c>
      <c r="D18775" s="357" t="s">
        <v>8972</v>
      </c>
      <c r="E18775" s="357" t="s">
        <v>8972</v>
      </c>
    </row>
    <row r="18776" spans="1:5" ht="15.6">
      <c r="A18776" s="358" t="s">
        <v>1840</v>
      </c>
      <c r="B18776" s="358" t="s">
        <v>22191</v>
      </c>
      <c r="C18776" s="359">
        <v>1.6</v>
      </c>
      <c r="D18776" s="357" t="s">
        <v>8972</v>
      </c>
      <c r="E18776" s="357" t="s">
        <v>8972</v>
      </c>
    </row>
    <row r="18777" spans="1:5" ht="15.6">
      <c r="A18777" s="358" t="s">
        <v>1840</v>
      </c>
      <c r="B18777" s="358" t="s">
        <v>22191</v>
      </c>
      <c r="C18777" s="359">
        <v>1.6</v>
      </c>
      <c r="D18777" s="357" t="s">
        <v>8972</v>
      </c>
      <c r="E18777" s="357" t="s">
        <v>8972</v>
      </c>
    </row>
    <row r="18778" spans="1:5" ht="15.6">
      <c r="A18778" s="358" t="s">
        <v>1840</v>
      </c>
      <c r="B18778" s="358" t="s">
        <v>22191</v>
      </c>
      <c r="C18778" s="359">
        <v>1.6</v>
      </c>
      <c r="D18778" s="357" t="s">
        <v>8972</v>
      </c>
      <c r="E18778" s="357" t="s">
        <v>8972</v>
      </c>
    </row>
    <row r="18779" spans="1:5" ht="15.6">
      <c r="A18779" s="358" t="s">
        <v>1840</v>
      </c>
      <c r="B18779" s="358" t="s">
        <v>22191</v>
      </c>
      <c r="C18779" s="359">
        <v>1.6</v>
      </c>
      <c r="D18779" s="357" t="s">
        <v>8972</v>
      </c>
      <c r="E18779" s="357" t="s">
        <v>8972</v>
      </c>
    </row>
    <row r="18780" spans="1:5" ht="15.6">
      <c r="A18780" s="358" t="s">
        <v>49942</v>
      </c>
      <c r="B18780" s="358" t="s">
        <v>49943</v>
      </c>
      <c r="C18780" s="359">
        <v>1.6</v>
      </c>
      <c r="D18780" s="357" t="s">
        <v>49941</v>
      </c>
      <c r="E18780" s="357" t="s">
        <v>49941</v>
      </c>
    </row>
    <row r="18781" spans="1:5" ht="15.6">
      <c r="A18781" s="358" t="s">
        <v>11237</v>
      </c>
      <c r="B18781" s="358" t="s">
        <v>55141</v>
      </c>
      <c r="C18781" s="359">
        <v>1.6</v>
      </c>
      <c r="D18781" s="357" t="s">
        <v>2245</v>
      </c>
      <c r="E18781" s="357" t="s">
        <v>2245</v>
      </c>
    </row>
    <row r="18782" spans="1:5" ht="15.6">
      <c r="A18782" s="358" t="s">
        <v>510</v>
      </c>
      <c r="B18782" s="358" t="s">
        <v>12919</v>
      </c>
      <c r="C18782" s="359">
        <v>1.6</v>
      </c>
      <c r="D18782" s="357" t="s">
        <v>3873</v>
      </c>
      <c r="E18782" s="357" t="s">
        <v>3873</v>
      </c>
    </row>
    <row r="18783" spans="1:5" ht="15.6">
      <c r="A18783" s="358" t="s">
        <v>510</v>
      </c>
      <c r="B18783" s="358" t="s">
        <v>12919</v>
      </c>
      <c r="C18783" s="359">
        <v>1.6</v>
      </c>
      <c r="D18783" s="357" t="s">
        <v>3873</v>
      </c>
      <c r="E18783" s="357" t="s">
        <v>3873</v>
      </c>
    </row>
    <row r="18784" spans="1:5" ht="15.6">
      <c r="A18784" s="358" t="s">
        <v>510</v>
      </c>
      <c r="B18784" s="358" t="s">
        <v>12919</v>
      </c>
      <c r="C18784" s="359">
        <v>1.6</v>
      </c>
      <c r="D18784" s="357" t="s">
        <v>3873</v>
      </c>
      <c r="E18784" s="357" t="s">
        <v>3873</v>
      </c>
    </row>
    <row r="18785" spans="1:5" ht="15.6">
      <c r="A18785" s="358" t="s">
        <v>510</v>
      </c>
      <c r="B18785" s="358" t="s">
        <v>12919</v>
      </c>
      <c r="C18785" s="359">
        <v>1.6</v>
      </c>
      <c r="D18785" s="357" t="s">
        <v>3873</v>
      </c>
      <c r="E18785" s="357" t="s">
        <v>3873</v>
      </c>
    </row>
    <row r="18786" spans="1:5" ht="15.6">
      <c r="A18786" s="358" t="s">
        <v>61613</v>
      </c>
      <c r="B18786" s="358" t="s">
        <v>61614</v>
      </c>
      <c r="C18786" s="359">
        <v>1.6</v>
      </c>
      <c r="D18786" s="357" t="s">
        <v>61612</v>
      </c>
      <c r="E18786" s="357" t="s">
        <v>61612</v>
      </c>
    </row>
    <row r="18787" spans="1:5" ht="15.6">
      <c r="A18787" s="358" t="s">
        <v>60104</v>
      </c>
      <c r="B18787" s="358" t="s">
        <v>60104</v>
      </c>
      <c r="C18787" s="359">
        <v>1.6</v>
      </c>
      <c r="D18787" s="357" t="s">
        <v>61615</v>
      </c>
      <c r="E18787" s="357" t="s">
        <v>61615</v>
      </c>
    </row>
    <row r="18788" spans="1:5" ht="15.6">
      <c r="A18788" s="358" t="s">
        <v>18699</v>
      </c>
      <c r="B18788" s="358" t="s">
        <v>18700</v>
      </c>
      <c r="C18788" s="359">
        <v>1.6</v>
      </c>
      <c r="D18788" s="357" t="s">
        <v>6055</v>
      </c>
      <c r="E18788" s="357" t="s">
        <v>6055</v>
      </c>
    </row>
    <row r="18789" spans="1:5" ht="15.6">
      <c r="A18789" s="358" t="s">
        <v>1288</v>
      </c>
      <c r="B18789" s="358" t="s">
        <v>18277</v>
      </c>
      <c r="C18789" s="359">
        <v>1.6</v>
      </c>
      <c r="D18789" s="357" t="s">
        <v>7165</v>
      </c>
      <c r="E18789" s="357" t="s">
        <v>7165</v>
      </c>
    </row>
    <row r="18790" spans="1:5" ht="15.6">
      <c r="A18790" s="358" t="s">
        <v>10262</v>
      </c>
      <c r="B18790" s="358" t="s">
        <v>54979</v>
      </c>
      <c r="C18790" s="359">
        <v>1.6</v>
      </c>
      <c r="D18790" s="357" t="s">
        <v>54978</v>
      </c>
      <c r="E18790" s="357" t="s">
        <v>54978</v>
      </c>
    </row>
    <row r="18791" spans="1:5" ht="15.6">
      <c r="A18791" s="358" t="s">
        <v>10262</v>
      </c>
      <c r="B18791" s="358" t="s">
        <v>54979</v>
      </c>
      <c r="C18791" s="359">
        <v>1.6</v>
      </c>
      <c r="D18791" s="357" t="s">
        <v>54978</v>
      </c>
      <c r="E18791" s="357" t="s">
        <v>54978</v>
      </c>
    </row>
    <row r="18792" spans="1:5" ht="15.6">
      <c r="A18792" s="358" t="s">
        <v>10262</v>
      </c>
      <c r="B18792" s="358" t="s">
        <v>61617</v>
      </c>
      <c r="C18792" s="359">
        <v>1.6</v>
      </c>
      <c r="D18792" s="357" t="s">
        <v>61616</v>
      </c>
      <c r="E18792" s="357" t="s">
        <v>61616</v>
      </c>
    </row>
    <row r="18793" spans="1:5" ht="15.6">
      <c r="A18793" s="358" t="s">
        <v>22025</v>
      </c>
      <c r="B18793" s="358" t="s">
        <v>22026</v>
      </c>
      <c r="C18793" s="359">
        <v>1.6</v>
      </c>
      <c r="D18793" s="357" t="s">
        <v>8783</v>
      </c>
      <c r="E18793" s="357" t="s">
        <v>8783</v>
      </c>
    </row>
    <row r="18794" spans="1:5" ht="15.6">
      <c r="A18794" s="358" t="s">
        <v>10262</v>
      </c>
      <c r="B18794" s="358" t="s">
        <v>50589</v>
      </c>
      <c r="C18794" s="359">
        <v>1.6</v>
      </c>
      <c r="D18794" s="357" t="s">
        <v>50588</v>
      </c>
      <c r="E18794" s="357" t="s">
        <v>50588</v>
      </c>
    </row>
    <row r="18795" spans="1:5" ht="15.6">
      <c r="A18795" s="358" t="s">
        <v>23459</v>
      </c>
      <c r="B18795" s="358" t="s">
        <v>23459</v>
      </c>
      <c r="C18795" s="359">
        <v>1.6</v>
      </c>
      <c r="D18795" s="357" t="s">
        <v>9547</v>
      </c>
      <c r="E18795" s="357" t="s">
        <v>9547</v>
      </c>
    </row>
    <row r="18796" spans="1:5" ht="15.6">
      <c r="A18796" s="358" t="s">
        <v>23459</v>
      </c>
      <c r="B18796" s="358" t="s">
        <v>23459</v>
      </c>
      <c r="C18796" s="359">
        <v>1.6</v>
      </c>
      <c r="D18796" s="357" t="s">
        <v>9547</v>
      </c>
      <c r="E18796" s="357" t="s">
        <v>9547</v>
      </c>
    </row>
    <row r="18797" spans="1:5" ht="15.6">
      <c r="A18797" s="358" t="s">
        <v>55825</v>
      </c>
      <c r="B18797" s="358" t="s">
        <v>55826</v>
      </c>
      <c r="C18797" s="359">
        <v>1.6</v>
      </c>
      <c r="D18797" s="357" t="s">
        <v>55824</v>
      </c>
      <c r="E18797" s="357" t="s">
        <v>55824</v>
      </c>
    </row>
    <row r="18798" spans="1:5" ht="15.6">
      <c r="A18798" s="358" t="s">
        <v>14553</v>
      </c>
      <c r="B18798" s="358" t="s">
        <v>14554</v>
      </c>
      <c r="C18798" s="359">
        <v>1.6</v>
      </c>
      <c r="D18798" s="357" t="s">
        <v>4356</v>
      </c>
      <c r="E18798" s="357" t="s">
        <v>4356</v>
      </c>
    </row>
    <row r="18799" spans="1:5" ht="15.6">
      <c r="A18799" s="358" t="s">
        <v>60101</v>
      </c>
      <c r="B18799" s="358" t="s">
        <v>61618</v>
      </c>
      <c r="C18799" s="359">
        <v>1.6</v>
      </c>
      <c r="D18799" s="357" t="s">
        <v>60102</v>
      </c>
      <c r="E18799" s="357" t="s">
        <v>60102</v>
      </c>
    </row>
    <row r="18800" spans="1:5" ht="15.6">
      <c r="A18800" s="358" t="s">
        <v>61620</v>
      </c>
      <c r="B18800" s="358" t="s">
        <v>61621</v>
      </c>
      <c r="C18800" s="359">
        <v>1.6</v>
      </c>
      <c r="D18800" s="357" t="s">
        <v>61619</v>
      </c>
      <c r="E18800" s="357" t="s">
        <v>61619</v>
      </c>
    </row>
    <row r="18801" spans="1:5" ht="15.6">
      <c r="A18801" s="358" t="s">
        <v>16057</v>
      </c>
      <c r="B18801" s="358" t="s">
        <v>16058</v>
      </c>
      <c r="C18801" s="359">
        <v>1.6</v>
      </c>
      <c r="D18801" s="357" t="s">
        <v>5469</v>
      </c>
      <c r="E18801" s="357" t="s">
        <v>5469</v>
      </c>
    </row>
    <row r="18802" spans="1:5" ht="15.6">
      <c r="A18802" s="358" t="s">
        <v>41119</v>
      </c>
      <c r="B18802" s="358" t="s">
        <v>41120</v>
      </c>
      <c r="C18802" s="359">
        <v>1.6</v>
      </c>
      <c r="D18802" s="357" t="s">
        <v>55044</v>
      </c>
      <c r="E18802" s="357" t="s">
        <v>55044</v>
      </c>
    </row>
    <row r="18803" spans="1:5" ht="15.6">
      <c r="A18803" s="358" t="s">
        <v>43965</v>
      </c>
      <c r="B18803" s="358" t="s">
        <v>43966</v>
      </c>
      <c r="C18803" s="359">
        <v>1.6</v>
      </c>
      <c r="D18803" s="357" t="s">
        <v>43964</v>
      </c>
      <c r="E18803" s="357" t="s">
        <v>43964</v>
      </c>
    </row>
    <row r="18804" spans="1:5" ht="15.6">
      <c r="A18804" s="358" t="s">
        <v>1769</v>
      </c>
      <c r="B18804" s="358" t="s">
        <v>21604</v>
      </c>
      <c r="C18804" s="359">
        <v>1.6</v>
      </c>
      <c r="D18804" s="357" t="s">
        <v>8773</v>
      </c>
      <c r="E18804" s="357" t="s">
        <v>8773</v>
      </c>
    </row>
    <row r="18805" spans="1:5" ht="15.6">
      <c r="A18805" s="358" t="s">
        <v>144</v>
      </c>
      <c r="B18805" s="358" t="s">
        <v>11303</v>
      </c>
      <c r="C18805" s="359">
        <v>1.6</v>
      </c>
      <c r="D18805" s="357" t="s">
        <v>2330</v>
      </c>
      <c r="E18805" s="357" t="s">
        <v>2330</v>
      </c>
    </row>
    <row r="18806" spans="1:5" ht="15.6">
      <c r="A18806" s="358" t="s">
        <v>24906</v>
      </c>
      <c r="B18806" s="358" t="s">
        <v>24906</v>
      </c>
      <c r="C18806" s="359">
        <v>1.6</v>
      </c>
      <c r="D18806" s="357" t="s">
        <v>24905</v>
      </c>
      <c r="E18806" s="357" t="s">
        <v>24905</v>
      </c>
    </row>
    <row r="18807" spans="1:5" ht="15.6">
      <c r="A18807" s="358" t="s">
        <v>32031</v>
      </c>
      <c r="B18807" s="358" t="s">
        <v>32032</v>
      </c>
      <c r="C18807" s="359">
        <v>1.6</v>
      </c>
      <c r="D18807" s="357" t="s">
        <v>32030</v>
      </c>
      <c r="E18807" s="357" t="s">
        <v>32030</v>
      </c>
    </row>
    <row r="18808" spans="1:5" ht="15.6">
      <c r="A18808" s="358" t="s">
        <v>36729</v>
      </c>
      <c r="B18808" s="358" t="s">
        <v>36730</v>
      </c>
      <c r="C18808" s="359">
        <v>1.6</v>
      </c>
      <c r="D18808" s="357" t="s">
        <v>36728</v>
      </c>
      <c r="E18808" s="357" t="s">
        <v>36728</v>
      </c>
    </row>
    <row r="18809" spans="1:5" ht="15.6">
      <c r="A18809" s="358" t="s">
        <v>46804</v>
      </c>
      <c r="B18809" s="358" t="s">
        <v>46805</v>
      </c>
      <c r="C18809" s="359">
        <v>1.6</v>
      </c>
      <c r="D18809" s="357" t="s">
        <v>46803</v>
      </c>
      <c r="E18809" s="357" t="s">
        <v>46803</v>
      </c>
    </row>
    <row r="18810" spans="1:5" ht="15.6">
      <c r="A18810" s="358" t="s">
        <v>21700</v>
      </c>
      <c r="B18810" s="358" t="s">
        <v>21701</v>
      </c>
      <c r="C18810" s="359">
        <v>1.6</v>
      </c>
      <c r="D18810" s="357" t="s">
        <v>8453</v>
      </c>
      <c r="E18810" s="357" t="s">
        <v>8453</v>
      </c>
    </row>
    <row r="18811" spans="1:5" ht="15.6">
      <c r="A18811" s="358" t="s">
        <v>13415</v>
      </c>
      <c r="B18811" s="358" t="s">
        <v>13415</v>
      </c>
      <c r="C18811" s="359">
        <v>1.6</v>
      </c>
      <c r="D18811" s="357" t="s">
        <v>3607</v>
      </c>
      <c r="E18811" s="357" t="s">
        <v>3607</v>
      </c>
    </row>
    <row r="18812" spans="1:5" ht="15.6">
      <c r="A18812" s="358" t="s">
        <v>13415</v>
      </c>
      <c r="B18812" s="358" t="s">
        <v>13415</v>
      </c>
      <c r="C18812" s="359">
        <v>1.6</v>
      </c>
      <c r="D18812" s="357" t="s">
        <v>3607</v>
      </c>
      <c r="E18812" s="357" t="s">
        <v>3607</v>
      </c>
    </row>
    <row r="18813" spans="1:5" ht="15.6">
      <c r="A18813" s="358" t="s">
        <v>18599</v>
      </c>
      <c r="B18813" s="358" t="s">
        <v>18600</v>
      </c>
      <c r="C18813" s="359">
        <v>1.6</v>
      </c>
      <c r="D18813" s="357" t="s">
        <v>7380</v>
      </c>
      <c r="E18813" s="357" t="s">
        <v>7380</v>
      </c>
    </row>
    <row r="18814" spans="1:5" ht="15.6">
      <c r="A18814" s="358" t="s">
        <v>18599</v>
      </c>
      <c r="B18814" s="358" t="s">
        <v>18600</v>
      </c>
      <c r="C18814" s="359">
        <v>1.6</v>
      </c>
      <c r="D18814" s="357" t="s">
        <v>7380</v>
      </c>
      <c r="E18814" s="357" t="s">
        <v>7380</v>
      </c>
    </row>
    <row r="18815" spans="1:5" ht="15.6">
      <c r="A18815" s="358" t="s">
        <v>18599</v>
      </c>
      <c r="B18815" s="358" t="s">
        <v>18600</v>
      </c>
      <c r="C18815" s="359">
        <v>1.6</v>
      </c>
      <c r="D18815" s="357" t="s">
        <v>7380</v>
      </c>
      <c r="E18815" s="357" t="s">
        <v>7380</v>
      </c>
    </row>
    <row r="18816" spans="1:5" ht="15.6">
      <c r="A18816" s="358" t="s">
        <v>22111</v>
      </c>
      <c r="B18816" s="358" t="s">
        <v>22112</v>
      </c>
      <c r="C18816" s="359">
        <v>1.6</v>
      </c>
      <c r="D18816" s="357" t="s">
        <v>8896</v>
      </c>
      <c r="E18816" s="357" t="s">
        <v>8896</v>
      </c>
    </row>
    <row r="18817" spans="1:5" ht="15.6">
      <c r="A18817" s="358" t="s">
        <v>22111</v>
      </c>
      <c r="B18817" s="358" t="s">
        <v>22112</v>
      </c>
      <c r="C18817" s="359">
        <v>1.6</v>
      </c>
      <c r="D18817" s="357" t="s">
        <v>8896</v>
      </c>
      <c r="E18817" s="357" t="s">
        <v>8896</v>
      </c>
    </row>
    <row r="18818" spans="1:5" ht="15.6">
      <c r="A18818" s="358" t="s">
        <v>1886</v>
      </c>
      <c r="B18818" s="358" t="s">
        <v>22374</v>
      </c>
      <c r="C18818" s="359">
        <v>1.6</v>
      </c>
      <c r="D18818" s="357" t="s">
        <v>9159</v>
      </c>
      <c r="E18818" s="357" t="s">
        <v>9159</v>
      </c>
    </row>
    <row r="18819" spans="1:5" ht="15.6">
      <c r="A18819" s="358" t="s">
        <v>36426</v>
      </c>
      <c r="B18819" s="358" t="s">
        <v>36427</v>
      </c>
      <c r="C18819" s="359">
        <v>1.6</v>
      </c>
      <c r="D18819" s="357" t="s">
        <v>36425</v>
      </c>
      <c r="E18819" s="357" t="s">
        <v>36425</v>
      </c>
    </row>
    <row r="18820" spans="1:5" ht="15.6">
      <c r="A18820" s="358" t="s">
        <v>41442</v>
      </c>
      <c r="B18820" s="358" t="s">
        <v>41443</v>
      </c>
      <c r="C18820" s="359">
        <v>1.6</v>
      </c>
      <c r="D18820" s="357" t="s">
        <v>41441</v>
      </c>
      <c r="E18820" s="357" t="s">
        <v>41441</v>
      </c>
    </row>
    <row r="18821" spans="1:5" ht="15.6">
      <c r="A18821" s="358" t="s">
        <v>43911</v>
      </c>
      <c r="B18821" s="358" t="s">
        <v>43912</v>
      </c>
      <c r="C18821" s="359">
        <v>1.6</v>
      </c>
      <c r="D18821" s="357" t="s">
        <v>43910</v>
      </c>
      <c r="E18821" s="357" t="s">
        <v>43910</v>
      </c>
    </row>
    <row r="18822" spans="1:5" ht="15.6">
      <c r="A18822" s="358" t="s">
        <v>27569</v>
      </c>
      <c r="B18822" s="358" t="s">
        <v>27569</v>
      </c>
      <c r="C18822" s="359">
        <v>1.6</v>
      </c>
      <c r="D18822" s="357" t="s">
        <v>27568</v>
      </c>
      <c r="E18822" s="357" t="s">
        <v>27568</v>
      </c>
    </row>
    <row r="18823" spans="1:5" ht="15.6">
      <c r="A18823" s="358" t="s">
        <v>10262</v>
      </c>
      <c r="B18823" s="358" t="s">
        <v>30221</v>
      </c>
      <c r="C18823" s="359">
        <v>1.6</v>
      </c>
      <c r="D18823" s="357" t="s">
        <v>30220</v>
      </c>
      <c r="E18823" s="357" t="s">
        <v>30220</v>
      </c>
    </row>
    <row r="18824" spans="1:5" ht="15.6">
      <c r="A18824" s="358" t="s">
        <v>10262</v>
      </c>
      <c r="B18824" s="358" t="s">
        <v>30221</v>
      </c>
      <c r="C18824" s="359">
        <v>1.6</v>
      </c>
      <c r="D18824" s="357" t="s">
        <v>30220</v>
      </c>
      <c r="E18824" s="357" t="s">
        <v>30220</v>
      </c>
    </row>
    <row r="18825" spans="1:5" ht="15.6">
      <c r="A18825" s="358" t="s">
        <v>34060</v>
      </c>
      <c r="B18825" s="358" t="s">
        <v>34061</v>
      </c>
      <c r="C18825" s="359">
        <v>1.6</v>
      </c>
      <c r="D18825" s="357" t="s">
        <v>34059</v>
      </c>
      <c r="E18825" s="357" t="s">
        <v>34059</v>
      </c>
    </row>
    <row r="18826" spans="1:5" ht="15.6">
      <c r="A18826" s="358" t="s">
        <v>10262</v>
      </c>
      <c r="B18826" s="358" t="s">
        <v>61623</v>
      </c>
      <c r="C18826" s="359">
        <v>1.6</v>
      </c>
      <c r="D18826" s="357" t="s">
        <v>61622</v>
      </c>
      <c r="E18826" s="357" t="s">
        <v>61622</v>
      </c>
    </row>
    <row r="18827" spans="1:5" ht="15.6">
      <c r="A18827" s="358" t="s">
        <v>10262</v>
      </c>
      <c r="B18827" s="358" t="s">
        <v>61623</v>
      </c>
      <c r="C18827" s="359">
        <v>1.6</v>
      </c>
      <c r="D18827" s="357" t="s">
        <v>61622</v>
      </c>
      <c r="E18827" s="357" t="s">
        <v>61622</v>
      </c>
    </row>
    <row r="18828" spans="1:5" ht="15.6">
      <c r="A18828" s="358" t="s">
        <v>24528</v>
      </c>
      <c r="B18828" s="358" t="s">
        <v>24529</v>
      </c>
      <c r="C18828" s="359">
        <v>1.6</v>
      </c>
      <c r="D18828" s="357" t="s">
        <v>24527</v>
      </c>
      <c r="E18828" s="357" t="s">
        <v>24527</v>
      </c>
    </row>
    <row r="18829" spans="1:5" ht="15.6">
      <c r="A18829" s="358" t="s">
        <v>27761</v>
      </c>
      <c r="B18829" s="358" t="s">
        <v>27761</v>
      </c>
      <c r="C18829" s="359">
        <v>1.6</v>
      </c>
      <c r="D18829" s="357" t="s">
        <v>27760</v>
      </c>
      <c r="E18829" s="357" t="s">
        <v>27760</v>
      </c>
    </row>
    <row r="18830" spans="1:5" ht="15.6">
      <c r="A18830" s="358" t="s">
        <v>28358</v>
      </c>
      <c r="B18830" s="358" t="s">
        <v>28359</v>
      </c>
      <c r="C18830" s="359">
        <v>1.6</v>
      </c>
      <c r="D18830" s="357" t="s">
        <v>28357</v>
      </c>
      <c r="E18830" s="357" t="s">
        <v>28357</v>
      </c>
    </row>
    <row r="18831" spans="1:5" ht="15.6">
      <c r="A18831" s="358" t="s">
        <v>673</v>
      </c>
      <c r="B18831" s="358" t="s">
        <v>14223</v>
      </c>
      <c r="C18831" s="359">
        <v>1.6</v>
      </c>
      <c r="D18831" s="357" t="s">
        <v>4508</v>
      </c>
      <c r="E18831" s="357" t="s">
        <v>4508</v>
      </c>
    </row>
    <row r="18832" spans="1:5" ht="15.6">
      <c r="A18832" s="358" t="s">
        <v>10262</v>
      </c>
      <c r="B18832" s="358" t="s">
        <v>61625</v>
      </c>
      <c r="C18832" s="359">
        <v>1.6</v>
      </c>
      <c r="D18832" s="357" t="s">
        <v>61624</v>
      </c>
      <c r="E18832" s="357" t="s">
        <v>61624</v>
      </c>
    </row>
    <row r="18833" spans="1:5" ht="15.6">
      <c r="A18833" s="358" t="s">
        <v>36299</v>
      </c>
      <c r="B18833" s="358" t="s">
        <v>36300</v>
      </c>
      <c r="C18833" s="359">
        <v>1.6</v>
      </c>
      <c r="D18833" s="357" t="s">
        <v>36298</v>
      </c>
      <c r="E18833" s="357" t="s">
        <v>36298</v>
      </c>
    </row>
    <row r="18834" spans="1:5" ht="15.6">
      <c r="A18834" s="358" t="s">
        <v>1400</v>
      </c>
      <c r="B18834" s="358" t="s">
        <v>19914</v>
      </c>
      <c r="C18834" s="359">
        <v>1.6</v>
      </c>
      <c r="D18834" s="357" t="s">
        <v>7650</v>
      </c>
      <c r="E18834" s="357" t="s">
        <v>7650</v>
      </c>
    </row>
    <row r="18835" spans="1:5" ht="15.6">
      <c r="A18835" s="358" t="s">
        <v>1400</v>
      </c>
      <c r="B18835" s="358" t="s">
        <v>19914</v>
      </c>
      <c r="C18835" s="359">
        <v>1.6</v>
      </c>
      <c r="D18835" s="357" t="s">
        <v>7650</v>
      </c>
      <c r="E18835" s="357" t="s">
        <v>7650</v>
      </c>
    </row>
    <row r="18836" spans="1:5" ht="15.6">
      <c r="A18836" s="358" t="s">
        <v>61627</v>
      </c>
      <c r="B18836" s="358" t="s">
        <v>61628</v>
      </c>
      <c r="C18836" s="359">
        <v>1.6</v>
      </c>
      <c r="D18836" s="357" t="s">
        <v>61626</v>
      </c>
      <c r="E18836" s="357" t="s">
        <v>61626</v>
      </c>
    </row>
    <row r="18837" spans="1:5" ht="15.6">
      <c r="A18837" s="358" t="s">
        <v>28500</v>
      </c>
      <c r="B18837" s="358" t="s">
        <v>28501</v>
      </c>
      <c r="C18837" s="359">
        <v>1.6</v>
      </c>
      <c r="D18837" s="357" t="s">
        <v>28499</v>
      </c>
      <c r="E18837" s="357" t="s">
        <v>28499</v>
      </c>
    </row>
    <row r="18838" spans="1:5" ht="15.6">
      <c r="A18838" s="358" t="s">
        <v>446</v>
      </c>
      <c r="B18838" s="358" t="s">
        <v>12700</v>
      </c>
      <c r="C18838" s="359">
        <v>1.6</v>
      </c>
      <c r="D18838" s="357" t="s">
        <v>3647</v>
      </c>
      <c r="E18838" s="357" t="s">
        <v>3647</v>
      </c>
    </row>
    <row r="18839" spans="1:5" ht="15.6">
      <c r="A18839" s="358" t="s">
        <v>501</v>
      </c>
      <c r="B18839" s="358" t="s">
        <v>12911</v>
      </c>
      <c r="C18839" s="359">
        <v>1.6</v>
      </c>
      <c r="D18839" s="357" t="s">
        <v>3863</v>
      </c>
      <c r="E18839" s="357" t="s">
        <v>3863</v>
      </c>
    </row>
    <row r="18840" spans="1:5" ht="15.6">
      <c r="A18840" s="358" t="s">
        <v>13827</v>
      </c>
      <c r="B18840" s="358" t="s">
        <v>13828</v>
      </c>
      <c r="C18840" s="359">
        <v>1.6</v>
      </c>
      <c r="D18840" s="357" t="s">
        <v>4187</v>
      </c>
      <c r="E18840" s="357" t="s">
        <v>4187</v>
      </c>
    </row>
    <row r="18841" spans="1:5" ht="15.6">
      <c r="A18841" s="358" t="s">
        <v>54796</v>
      </c>
      <c r="B18841" s="358" t="s">
        <v>54797</v>
      </c>
      <c r="C18841" s="359">
        <v>1.6</v>
      </c>
      <c r="D18841" s="357" t="s">
        <v>54795</v>
      </c>
      <c r="E18841" s="357" t="s">
        <v>54795</v>
      </c>
    </row>
    <row r="18842" spans="1:5" ht="15.6">
      <c r="A18842" s="358" t="s">
        <v>1612</v>
      </c>
      <c r="B18842" s="358" t="s">
        <v>1612</v>
      </c>
      <c r="C18842" s="359">
        <v>1.6</v>
      </c>
      <c r="D18842" s="357" t="s">
        <v>8208</v>
      </c>
      <c r="E18842" s="357" t="s">
        <v>8208</v>
      </c>
    </row>
    <row r="18843" spans="1:5" ht="15.6">
      <c r="A18843" s="358" t="s">
        <v>1612</v>
      </c>
      <c r="B18843" s="358" t="s">
        <v>1612</v>
      </c>
      <c r="C18843" s="359">
        <v>1.6</v>
      </c>
      <c r="D18843" s="357" t="s">
        <v>8208</v>
      </c>
      <c r="E18843" s="357" t="s">
        <v>8208</v>
      </c>
    </row>
    <row r="18844" spans="1:5" ht="15.6">
      <c r="A18844" s="358" t="s">
        <v>24585</v>
      </c>
      <c r="B18844" s="358" t="s">
        <v>24586</v>
      </c>
      <c r="C18844" s="359">
        <v>1.6</v>
      </c>
      <c r="D18844" s="357" t="s">
        <v>24584</v>
      </c>
      <c r="E18844" s="357" t="s">
        <v>24584</v>
      </c>
    </row>
    <row r="18845" spans="1:5" ht="15.6">
      <c r="A18845" s="358" t="s">
        <v>39737</v>
      </c>
      <c r="B18845" s="358" t="s">
        <v>39738</v>
      </c>
      <c r="C18845" s="359">
        <v>1.6</v>
      </c>
      <c r="D18845" s="357" t="s">
        <v>39736</v>
      </c>
      <c r="E18845" s="357" t="s">
        <v>39736</v>
      </c>
    </row>
    <row r="18846" spans="1:5" ht="15.6">
      <c r="A18846" s="358" t="s">
        <v>61630</v>
      </c>
      <c r="B18846" s="358" t="s">
        <v>61631</v>
      </c>
      <c r="C18846" s="359">
        <v>1.6</v>
      </c>
      <c r="D18846" s="357" t="s">
        <v>61629</v>
      </c>
      <c r="E18846" s="357" t="s">
        <v>61629</v>
      </c>
    </row>
    <row r="18847" spans="1:5" ht="15.6">
      <c r="A18847" s="358" t="s">
        <v>38876</v>
      </c>
      <c r="B18847" s="358" t="s">
        <v>38877</v>
      </c>
      <c r="C18847" s="359">
        <v>1.6</v>
      </c>
      <c r="D18847" s="357" t="s">
        <v>38875</v>
      </c>
      <c r="E18847" s="357" t="s">
        <v>38875</v>
      </c>
    </row>
    <row r="18848" spans="1:5" ht="15.6">
      <c r="A18848" s="358" t="s">
        <v>61633</v>
      </c>
      <c r="B18848" s="358" t="s">
        <v>61634</v>
      </c>
      <c r="C18848" s="359">
        <v>1.6</v>
      </c>
      <c r="D18848" s="357" t="s">
        <v>61632</v>
      </c>
      <c r="E18848" s="357" t="s">
        <v>61632</v>
      </c>
    </row>
    <row r="18849" spans="1:5" ht="15.6">
      <c r="A18849" s="358" t="s">
        <v>50125</v>
      </c>
      <c r="B18849" s="358" t="s">
        <v>50126</v>
      </c>
      <c r="C18849" s="359">
        <v>1.6</v>
      </c>
      <c r="D18849" s="357" t="s">
        <v>50124</v>
      </c>
      <c r="E18849" s="357" t="s">
        <v>50124</v>
      </c>
    </row>
    <row r="18850" spans="1:5" ht="15.6">
      <c r="A18850" s="358" t="s">
        <v>50133</v>
      </c>
      <c r="B18850" s="358" t="s">
        <v>10262</v>
      </c>
      <c r="C18850" s="359">
        <v>1.6</v>
      </c>
      <c r="D18850" s="357" t="s">
        <v>50132</v>
      </c>
      <c r="E18850" s="357" t="s">
        <v>50132</v>
      </c>
    </row>
    <row r="18851" spans="1:5" ht="15.6">
      <c r="A18851" s="358" t="s">
        <v>50133</v>
      </c>
      <c r="B18851" s="358" t="s">
        <v>10262</v>
      </c>
      <c r="C18851" s="359">
        <v>1.6</v>
      </c>
      <c r="D18851" s="357" t="s">
        <v>50132</v>
      </c>
      <c r="E18851" s="357" t="s">
        <v>50132</v>
      </c>
    </row>
    <row r="18852" spans="1:5" ht="15.6">
      <c r="A18852" s="358" t="s">
        <v>50133</v>
      </c>
      <c r="B18852" s="358" t="s">
        <v>10262</v>
      </c>
      <c r="C18852" s="359">
        <v>1.6</v>
      </c>
      <c r="D18852" s="357" t="s">
        <v>50132</v>
      </c>
      <c r="E18852" s="357" t="s">
        <v>50132</v>
      </c>
    </row>
    <row r="18853" spans="1:5" ht="15.6">
      <c r="A18853" s="358" t="s">
        <v>50133</v>
      </c>
      <c r="B18853" s="358" t="s">
        <v>10262</v>
      </c>
      <c r="C18853" s="359">
        <v>1.6</v>
      </c>
      <c r="D18853" s="357" t="s">
        <v>50132</v>
      </c>
      <c r="E18853" s="357" t="s">
        <v>50132</v>
      </c>
    </row>
    <row r="18854" spans="1:5" ht="15.6">
      <c r="A18854" s="358" t="s">
        <v>36717</v>
      </c>
      <c r="B18854" s="358" t="s">
        <v>36718</v>
      </c>
      <c r="C18854" s="359">
        <v>1.6</v>
      </c>
      <c r="D18854" s="357" t="s">
        <v>36716</v>
      </c>
      <c r="E18854" s="357" t="s">
        <v>36716</v>
      </c>
    </row>
    <row r="18855" spans="1:5" ht="15.6">
      <c r="A18855" s="358" t="s">
        <v>32299</v>
      </c>
      <c r="B18855" s="358" t="s">
        <v>32300</v>
      </c>
      <c r="C18855" s="359">
        <v>1.5</v>
      </c>
      <c r="D18855" s="357" t="s">
        <v>32298</v>
      </c>
      <c r="E18855" s="357" t="s">
        <v>32298</v>
      </c>
    </row>
    <row r="18856" spans="1:5" ht="15.6">
      <c r="A18856" s="358" t="s">
        <v>47027</v>
      </c>
      <c r="B18856" s="358" t="s">
        <v>47028</v>
      </c>
      <c r="C18856" s="359">
        <v>1.5</v>
      </c>
      <c r="D18856" s="357" t="s">
        <v>47026</v>
      </c>
      <c r="E18856" s="357" t="s">
        <v>47026</v>
      </c>
    </row>
    <row r="18857" spans="1:5" ht="15.6">
      <c r="A18857" s="358" t="s">
        <v>47027</v>
      </c>
      <c r="B18857" s="358" t="s">
        <v>47028</v>
      </c>
      <c r="C18857" s="359">
        <v>1.5</v>
      </c>
      <c r="D18857" s="357" t="s">
        <v>47026</v>
      </c>
      <c r="E18857" s="357" t="s">
        <v>47026</v>
      </c>
    </row>
    <row r="18858" spans="1:5" ht="15.6">
      <c r="A18858" s="358" t="s">
        <v>52166</v>
      </c>
      <c r="B18858" s="358" t="s">
        <v>52167</v>
      </c>
      <c r="C18858" s="359">
        <v>1.5</v>
      </c>
      <c r="D18858" s="357" t="s">
        <v>52165</v>
      </c>
      <c r="E18858" s="357" t="s">
        <v>52165</v>
      </c>
    </row>
    <row r="18859" spans="1:5" ht="15.6">
      <c r="A18859" s="358" t="s">
        <v>44990</v>
      </c>
      <c r="B18859" s="358" t="s">
        <v>44991</v>
      </c>
      <c r="C18859" s="359">
        <v>1.5</v>
      </c>
      <c r="D18859" s="357" t="s">
        <v>44989</v>
      </c>
      <c r="E18859" s="357" t="s">
        <v>44989</v>
      </c>
    </row>
    <row r="18860" spans="1:5" ht="15.6">
      <c r="A18860" s="358" t="s">
        <v>44990</v>
      </c>
      <c r="B18860" s="358" t="s">
        <v>44991</v>
      </c>
      <c r="C18860" s="359">
        <v>1.5</v>
      </c>
      <c r="D18860" s="357" t="s">
        <v>44989</v>
      </c>
      <c r="E18860" s="357" t="s">
        <v>44989</v>
      </c>
    </row>
    <row r="18861" spans="1:5" ht="15.6">
      <c r="A18861" s="358" t="s">
        <v>22907</v>
      </c>
      <c r="B18861" s="358" t="s">
        <v>22908</v>
      </c>
      <c r="C18861" s="359">
        <v>1.5</v>
      </c>
      <c r="D18861" s="357" t="s">
        <v>9532</v>
      </c>
      <c r="E18861" s="357" t="s">
        <v>9532</v>
      </c>
    </row>
    <row r="18862" spans="1:5" ht="15.6">
      <c r="A18862" s="358" t="s">
        <v>22907</v>
      </c>
      <c r="B18862" s="358" t="s">
        <v>22908</v>
      </c>
      <c r="C18862" s="359">
        <v>1.5</v>
      </c>
      <c r="D18862" s="357" t="s">
        <v>9532</v>
      </c>
      <c r="E18862" s="357" t="s">
        <v>9532</v>
      </c>
    </row>
    <row r="18863" spans="1:5" ht="15.6">
      <c r="A18863" s="358" t="s">
        <v>27537</v>
      </c>
      <c r="B18863" s="358" t="s">
        <v>27537</v>
      </c>
      <c r="C18863" s="359">
        <v>1.5</v>
      </c>
      <c r="D18863" s="357" t="s">
        <v>27536</v>
      </c>
      <c r="E18863" s="357" t="s">
        <v>27536</v>
      </c>
    </row>
    <row r="18864" spans="1:5" ht="15.6">
      <c r="A18864" s="358" t="s">
        <v>53221</v>
      </c>
      <c r="B18864" s="358" t="s">
        <v>53221</v>
      </c>
      <c r="C18864" s="359">
        <v>1.5</v>
      </c>
      <c r="D18864" s="357" t="s">
        <v>53220</v>
      </c>
      <c r="E18864" s="357" t="s">
        <v>53220</v>
      </c>
    </row>
    <row r="18865" spans="1:5" ht="15.6">
      <c r="A18865" s="358" t="s">
        <v>35055</v>
      </c>
      <c r="B18865" s="358" t="s">
        <v>35056</v>
      </c>
      <c r="C18865" s="359">
        <v>1.5</v>
      </c>
      <c r="D18865" s="357" t="s">
        <v>35054</v>
      </c>
      <c r="E18865" s="357" t="s">
        <v>35054</v>
      </c>
    </row>
    <row r="18866" spans="1:5" ht="15.6">
      <c r="A18866" s="358" t="s">
        <v>35055</v>
      </c>
      <c r="B18866" s="358" t="s">
        <v>35056</v>
      </c>
      <c r="C18866" s="359">
        <v>1.5</v>
      </c>
      <c r="D18866" s="357" t="s">
        <v>35054</v>
      </c>
      <c r="E18866" s="357" t="s">
        <v>35054</v>
      </c>
    </row>
    <row r="18867" spans="1:5" ht="15.6">
      <c r="A18867" s="358" t="s">
        <v>61636</v>
      </c>
      <c r="B18867" s="358" t="s">
        <v>61637</v>
      </c>
      <c r="C18867" s="359">
        <v>1.5</v>
      </c>
      <c r="D18867" s="357" t="s">
        <v>61635</v>
      </c>
      <c r="E18867" s="357" t="s">
        <v>61635</v>
      </c>
    </row>
    <row r="18868" spans="1:5" ht="15.6">
      <c r="A18868" s="358" t="s">
        <v>28648</v>
      </c>
      <c r="B18868" s="358" t="s">
        <v>28648</v>
      </c>
      <c r="C18868" s="359">
        <v>1.5</v>
      </c>
      <c r="D18868" s="357" t="s">
        <v>28647</v>
      </c>
      <c r="E18868" s="357" t="s">
        <v>28647</v>
      </c>
    </row>
    <row r="18869" spans="1:5" ht="15.6">
      <c r="A18869" s="358" t="s">
        <v>44759</v>
      </c>
      <c r="B18869" s="358" t="s">
        <v>44760</v>
      </c>
      <c r="C18869" s="359">
        <v>1.5</v>
      </c>
      <c r="D18869" s="357" t="s">
        <v>44758</v>
      </c>
      <c r="E18869" s="357" t="s">
        <v>44758</v>
      </c>
    </row>
    <row r="18870" spans="1:5" ht="15.6">
      <c r="A18870" s="358" t="s">
        <v>53528</v>
      </c>
      <c r="B18870" s="358" t="s">
        <v>53529</v>
      </c>
      <c r="C18870" s="359">
        <v>1.5</v>
      </c>
      <c r="D18870" s="357" t="s">
        <v>53527</v>
      </c>
      <c r="E18870" s="357" t="s">
        <v>53527</v>
      </c>
    </row>
    <row r="18871" spans="1:5" ht="15.6">
      <c r="A18871" s="358" t="s">
        <v>61639</v>
      </c>
      <c r="B18871" s="358" t="s">
        <v>61639</v>
      </c>
      <c r="C18871" s="359">
        <v>1.5</v>
      </c>
      <c r="D18871" s="357" t="s">
        <v>61638</v>
      </c>
      <c r="E18871" s="357" t="s">
        <v>61638</v>
      </c>
    </row>
    <row r="18872" spans="1:5" ht="15.6">
      <c r="A18872" s="358" t="s">
        <v>41020</v>
      </c>
      <c r="B18872" s="358" t="s">
        <v>41020</v>
      </c>
      <c r="C18872" s="359">
        <v>1.5</v>
      </c>
      <c r="D18872" s="357" t="s">
        <v>41019</v>
      </c>
      <c r="E18872" s="357" t="s">
        <v>41019</v>
      </c>
    </row>
    <row r="18873" spans="1:5" ht="15.6">
      <c r="A18873" s="358" t="s">
        <v>36401</v>
      </c>
      <c r="B18873" s="358" t="s">
        <v>36402</v>
      </c>
      <c r="C18873" s="359">
        <v>1.5</v>
      </c>
      <c r="D18873" s="357" t="s">
        <v>36400</v>
      </c>
      <c r="E18873" s="357" t="s">
        <v>36400</v>
      </c>
    </row>
    <row r="18874" spans="1:5" ht="15.6">
      <c r="A18874" s="358" t="s">
        <v>41195</v>
      </c>
      <c r="B18874" s="358" t="s">
        <v>41196</v>
      </c>
      <c r="C18874" s="359">
        <v>1.5</v>
      </c>
      <c r="D18874" s="357" t="s">
        <v>41194</v>
      </c>
      <c r="E18874" s="357" t="s">
        <v>41194</v>
      </c>
    </row>
    <row r="18875" spans="1:5" ht="15.6">
      <c r="A18875" s="358" t="s">
        <v>41195</v>
      </c>
      <c r="B18875" s="358" t="s">
        <v>41196</v>
      </c>
      <c r="C18875" s="359">
        <v>1.5</v>
      </c>
      <c r="D18875" s="357" t="s">
        <v>41194</v>
      </c>
      <c r="E18875" s="357" t="s">
        <v>41194</v>
      </c>
    </row>
    <row r="18876" spans="1:5" ht="15.6">
      <c r="A18876" s="358" t="s">
        <v>40556</v>
      </c>
      <c r="B18876" s="358" t="s">
        <v>40557</v>
      </c>
      <c r="C18876" s="359">
        <v>1.5</v>
      </c>
      <c r="D18876" s="357" t="s">
        <v>40555</v>
      </c>
      <c r="E18876" s="357" t="s">
        <v>40555</v>
      </c>
    </row>
    <row r="18877" spans="1:5" ht="15.6">
      <c r="A18877" s="358" t="s">
        <v>14735</v>
      </c>
      <c r="B18877" s="358" t="s">
        <v>14736</v>
      </c>
      <c r="C18877" s="359">
        <v>1.5</v>
      </c>
      <c r="D18877" s="357" t="s">
        <v>4657</v>
      </c>
      <c r="E18877" s="357" t="s">
        <v>4657</v>
      </c>
    </row>
    <row r="18878" spans="1:5" ht="15.6">
      <c r="A18878" s="358" t="s">
        <v>43376</v>
      </c>
      <c r="B18878" s="358" t="s">
        <v>43377</v>
      </c>
      <c r="C18878" s="359">
        <v>1.5</v>
      </c>
      <c r="D18878" s="357" t="s">
        <v>55072</v>
      </c>
      <c r="E18878" s="357" t="s">
        <v>55072</v>
      </c>
    </row>
    <row r="18879" spans="1:5" ht="15.6">
      <c r="A18879" s="358" t="s">
        <v>61641</v>
      </c>
      <c r="B18879" s="358" t="s">
        <v>61642</v>
      </c>
      <c r="C18879" s="359">
        <v>1.5</v>
      </c>
      <c r="D18879" s="357" t="s">
        <v>61640</v>
      </c>
      <c r="E18879" s="357" t="s">
        <v>61640</v>
      </c>
    </row>
    <row r="18880" spans="1:5" ht="15.6">
      <c r="A18880" s="358" t="s">
        <v>61641</v>
      </c>
      <c r="B18880" s="358" t="s">
        <v>61642</v>
      </c>
      <c r="C18880" s="359">
        <v>1.5</v>
      </c>
      <c r="D18880" s="357" t="s">
        <v>61640</v>
      </c>
      <c r="E18880" s="357" t="s">
        <v>61640</v>
      </c>
    </row>
    <row r="18881" spans="1:5" ht="15.6">
      <c r="A18881" s="358" t="s">
        <v>43208</v>
      </c>
      <c r="B18881" s="358" t="s">
        <v>43209</v>
      </c>
      <c r="C18881" s="359">
        <v>1.5</v>
      </c>
      <c r="D18881" s="357" t="s">
        <v>43207</v>
      </c>
      <c r="E18881" s="357" t="s">
        <v>43207</v>
      </c>
    </row>
    <row r="18882" spans="1:5" ht="15.6">
      <c r="A18882" s="358" t="s">
        <v>36817</v>
      </c>
      <c r="B18882" s="358" t="s">
        <v>36818</v>
      </c>
      <c r="C18882" s="359">
        <v>1.5</v>
      </c>
      <c r="D18882" s="357" t="s">
        <v>36816</v>
      </c>
      <c r="E18882" s="357" t="s">
        <v>36816</v>
      </c>
    </row>
    <row r="18883" spans="1:5" ht="15.6">
      <c r="A18883" s="358" t="s">
        <v>36817</v>
      </c>
      <c r="B18883" s="358" t="s">
        <v>36818</v>
      </c>
      <c r="C18883" s="359">
        <v>1.5</v>
      </c>
      <c r="D18883" s="357" t="s">
        <v>36816</v>
      </c>
      <c r="E18883" s="357" t="s">
        <v>36816</v>
      </c>
    </row>
    <row r="18884" spans="1:5" ht="15.6">
      <c r="A18884" s="358" t="s">
        <v>38593</v>
      </c>
      <c r="B18884" s="358" t="s">
        <v>38594</v>
      </c>
      <c r="C18884" s="359">
        <v>1.5</v>
      </c>
      <c r="D18884" s="357" t="s">
        <v>38592</v>
      </c>
      <c r="E18884" s="357" t="s">
        <v>38592</v>
      </c>
    </row>
    <row r="18885" spans="1:5" ht="15.6">
      <c r="A18885" s="358" t="s">
        <v>17778</v>
      </c>
      <c r="B18885" s="358" t="s">
        <v>17779</v>
      </c>
      <c r="C18885" s="359">
        <v>1.5</v>
      </c>
      <c r="D18885" s="357" t="s">
        <v>6631</v>
      </c>
      <c r="E18885" s="357" t="s">
        <v>6631</v>
      </c>
    </row>
    <row r="18886" spans="1:5" ht="15.6">
      <c r="A18886" s="358" t="s">
        <v>61644</v>
      </c>
      <c r="B18886" s="358" t="s">
        <v>61645</v>
      </c>
      <c r="C18886" s="359">
        <v>1.5</v>
      </c>
      <c r="D18886" s="357" t="s">
        <v>61643</v>
      </c>
      <c r="E18886" s="357" t="s">
        <v>61643</v>
      </c>
    </row>
    <row r="18887" spans="1:5" ht="15.6">
      <c r="A18887" s="358" t="s">
        <v>43261</v>
      </c>
      <c r="B18887" s="358" t="s">
        <v>43262</v>
      </c>
      <c r="C18887" s="359">
        <v>1.5</v>
      </c>
      <c r="D18887" s="357" t="s">
        <v>43260</v>
      </c>
      <c r="E18887" s="357" t="s">
        <v>43260</v>
      </c>
    </row>
    <row r="18888" spans="1:5" ht="15.6">
      <c r="A18888" s="358" t="s">
        <v>35123</v>
      </c>
      <c r="B18888" s="358" t="s">
        <v>35124</v>
      </c>
      <c r="C18888" s="359">
        <v>1.5</v>
      </c>
      <c r="D18888" s="357" t="s">
        <v>35122</v>
      </c>
      <c r="E18888" s="357" t="s">
        <v>35122</v>
      </c>
    </row>
    <row r="18889" spans="1:5" ht="15.6">
      <c r="A18889" s="358" t="s">
        <v>47946</v>
      </c>
      <c r="B18889" s="358" t="s">
        <v>47946</v>
      </c>
      <c r="C18889" s="359">
        <v>1.5</v>
      </c>
      <c r="D18889" s="357" t="s">
        <v>47945</v>
      </c>
      <c r="E18889" s="357" t="s">
        <v>47945</v>
      </c>
    </row>
    <row r="18890" spans="1:5" ht="15.6">
      <c r="A18890" s="358" t="s">
        <v>47946</v>
      </c>
      <c r="B18890" s="358" t="s">
        <v>47946</v>
      </c>
      <c r="C18890" s="359">
        <v>1.5</v>
      </c>
      <c r="D18890" s="357" t="s">
        <v>47945</v>
      </c>
      <c r="E18890" s="357" t="s">
        <v>47945</v>
      </c>
    </row>
    <row r="18891" spans="1:5" ht="15.6">
      <c r="A18891" s="358" t="s">
        <v>31761</v>
      </c>
      <c r="B18891" s="358" t="s">
        <v>31762</v>
      </c>
      <c r="C18891" s="359">
        <v>1.5</v>
      </c>
      <c r="D18891" s="357" t="s">
        <v>31760</v>
      </c>
      <c r="E18891" s="357" t="s">
        <v>31760</v>
      </c>
    </row>
    <row r="18892" spans="1:5" ht="15.6">
      <c r="A18892" s="358" t="s">
        <v>31761</v>
      </c>
      <c r="B18892" s="358" t="s">
        <v>31762</v>
      </c>
      <c r="C18892" s="359">
        <v>1.5</v>
      </c>
      <c r="D18892" s="357" t="s">
        <v>31760</v>
      </c>
      <c r="E18892" s="357" t="s">
        <v>31760</v>
      </c>
    </row>
    <row r="18893" spans="1:5" ht="15.6">
      <c r="A18893" s="358" t="s">
        <v>42157</v>
      </c>
      <c r="B18893" s="358" t="s">
        <v>42158</v>
      </c>
      <c r="C18893" s="359">
        <v>1.5</v>
      </c>
      <c r="D18893" s="357" t="s">
        <v>42156</v>
      </c>
      <c r="E18893" s="357" t="s">
        <v>42156</v>
      </c>
    </row>
    <row r="18894" spans="1:5" ht="15.6">
      <c r="A18894" s="358" t="s">
        <v>42157</v>
      </c>
      <c r="B18894" s="358" t="s">
        <v>42158</v>
      </c>
      <c r="C18894" s="359">
        <v>1.5</v>
      </c>
      <c r="D18894" s="357" t="s">
        <v>42156</v>
      </c>
      <c r="E18894" s="357" t="s">
        <v>42156</v>
      </c>
    </row>
    <row r="18895" spans="1:5" ht="15.6">
      <c r="A18895" s="358" t="s">
        <v>47622</v>
      </c>
      <c r="B18895" s="358" t="s">
        <v>47623</v>
      </c>
      <c r="C18895" s="359">
        <v>1.5</v>
      </c>
      <c r="D18895" s="357" t="s">
        <v>47621</v>
      </c>
      <c r="E18895" s="357" t="s">
        <v>47621</v>
      </c>
    </row>
    <row r="18896" spans="1:5" ht="15.6">
      <c r="A18896" s="358" t="s">
        <v>47622</v>
      </c>
      <c r="B18896" s="358" t="s">
        <v>47623</v>
      </c>
      <c r="C18896" s="359">
        <v>1.5</v>
      </c>
      <c r="D18896" s="357" t="s">
        <v>47621</v>
      </c>
      <c r="E18896" s="357" t="s">
        <v>47621</v>
      </c>
    </row>
    <row r="18897" spans="1:5" ht="15.6">
      <c r="A18897" s="358" t="s">
        <v>47622</v>
      </c>
      <c r="B18897" s="358" t="s">
        <v>47623</v>
      </c>
      <c r="C18897" s="359">
        <v>1.5</v>
      </c>
      <c r="D18897" s="357" t="s">
        <v>47621</v>
      </c>
      <c r="E18897" s="357" t="s">
        <v>47621</v>
      </c>
    </row>
    <row r="18898" spans="1:5" ht="15.6">
      <c r="A18898" s="358" t="s">
        <v>47622</v>
      </c>
      <c r="B18898" s="358" t="s">
        <v>47623</v>
      </c>
      <c r="C18898" s="359">
        <v>1.5</v>
      </c>
      <c r="D18898" s="357" t="s">
        <v>47621</v>
      </c>
      <c r="E18898" s="357" t="s">
        <v>47621</v>
      </c>
    </row>
    <row r="18899" spans="1:5" ht="15.6">
      <c r="A18899" s="358" t="s">
        <v>35010</v>
      </c>
      <c r="B18899" s="358" t="s">
        <v>35011</v>
      </c>
      <c r="C18899" s="359">
        <v>1.5</v>
      </c>
      <c r="D18899" s="357" t="s">
        <v>35009</v>
      </c>
      <c r="E18899" s="357" t="s">
        <v>35009</v>
      </c>
    </row>
    <row r="18900" spans="1:5" ht="15.6">
      <c r="A18900" s="358" t="s">
        <v>35010</v>
      </c>
      <c r="B18900" s="358" t="s">
        <v>35011</v>
      </c>
      <c r="C18900" s="359">
        <v>1.5</v>
      </c>
      <c r="D18900" s="357" t="s">
        <v>35009</v>
      </c>
      <c r="E18900" s="357" t="s">
        <v>35009</v>
      </c>
    </row>
    <row r="18901" spans="1:5" ht="15.6">
      <c r="A18901" s="358" t="s">
        <v>31600</v>
      </c>
      <c r="B18901" s="358" t="s">
        <v>31601</v>
      </c>
      <c r="C18901" s="359">
        <v>1.5</v>
      </c>
      <c r="D18901" s="357" t="s">
        <v>31599</v>
      </c>
      <c r="E18901" s="357" t="s">
        <v>31599</v>
      </c>
    </row>
    <row r="18902" spans="1:5" ht="15.6">
      <c r="A18902" s="358" t="s">
        <v>31600</v>
      </c>
      <c r="B18902" s="358" t="s">
        <v>31601</v>
      </c>
      <c r="C18902" s="359">
        <v>1.5</v>
      </c>
      <c r="D18902" s="357" t="s">
        <v>31599</v>
      </c>
      <c r="E18902" s="357" t="s">
        <v>31599</v>
      </c>
    </row>
    <row r="18903" spans="1:5" ht="15.6">
      <c r="A18903" s="358" t="s">
        <v>61647</v>
      </c>
      <c r="B18903" s="358" t="s">
        <v>61648</v>
      </c>
      <c r="C18903" s="359">
        <v>1.5</v>
      </c>
      <c r="D18903" s="357" t="s">
        <v>61646</v>
      </c>
      <c r="E18903" s="357" t="s">
        <v>61646</v>
      </c>
    </row>
    <row r="18904" spans="1:5" ht="15.6">
      <c r="A18904" s="358" t="s">
        <v>19310</v>
      </c>
      <c r="B18904" s="358" t="s">
        <v>19311</v>
      </c>
      <c r="C18904" s="359">
        <v>1.5</v>
      </c>
      <c r="D18904" s="357" t="s">
        <v>7005</v>
      </c>
      <c r="E18904" s="357" t="s">
        <v>7005</v>
      </c>
    </row>
    <row r="18905" spans="1:5" ht="15.6">
      <c r="A18905" s="358" t="s">
        <v>19310</v>
      </c>
      <c r="B18905" s="358" t="s">
        <v>19311</v>
      </c>
      <c r="C18905" s="359">
        <v>1.5</v>
      </c>
      <c r="D18905" s="357" t="s">
        <v>7005</v>
      </c>
      <c r="E18905" s="357" t="s">
        <v>7005</v>
      </c>
    </row>
    <row r="18906" spans="1:5" ht="15.6">
      <c r="A18906" s="358" t="s">
        <v>52307</v>
      </c>
      <c r="B18906" s="358" t="s">
        <v>52308</v>
      </c>
      <c r="C18906" s="359">
        <v>1.5</v>
      </c>
      <c r="D18906" s="357" t="s">
        <v>52306</v>
      </c>
      <c r="E18906" s="357" t="s">
        <v>52306</v>
      </c>
    </row>
    <row r="18907" spans="1:5" ht="15.6">
      <c r="A18907" s="358" t="s">
        <v>40785</v>
      </c>
      <c r="B18907" s="358" t="s">
        <v>40786</v>
      </c>
      <c r="C18907" s="359">
        <v>1.5</v>
      </c>
      <c r="D18907" s="357" t="s">
        <v>40784</v>
      </c>
      <c r="E18907" s="357" t="s">
        <v>40784</v>
      </c>
    </row>
    <row r="18908" spans="1:5" ht="15.6">
      <c r="A18908" s="358" t="s">
        <v>40785</v>
      </c>
      <c r="B18908" s="358" t="s">
        <v>40786</v>
      </c>
      <c r="C18908" s="359">
        <v>1.5</v>
      </c>
      <c r="D18908" s="357" t="s">
        <v>40784</v>
      </c>
      <c r="E18908" s="357" t="s">
        <v>40784</v>
      </c>
    </row>
    <row r="18909" spans="1:5" ht="15.6">
      <c r="A18909" s="358" t="s">
        <v>36177</v>
      </c>
      <c r="B18909" s="358" t="s">
        <v>36178</v>
      </c>
      <c r="C18909" s="359">
        <v>1.5</v>
      </c>
      <c r="D18909" s="357" t="s">
        <v>36176</v>
      </c>
      <c r="E18909" s="357" t="s">
        <v>36176</v>
      </c>
    </row>
    <row r="18910" spans="1:5" ht="15.6">
      <c r="A18910" s="358" t="s">
        <v>36177</v>
      </c>
      <c r="B18910" s="358" t="s">
        <v>36178</v>
      </c>
      <c r="C18910" s="359">
        <v>1.5</v>
      </c>
      <c r="D18910" s="357" t="s">
        <v>36176</v>
      </c>
      <c r="E18910" s="357" t="s">
        <v>36176</v>
      </c>
    </row>
    <row r="18911" spans="1:5" ht="15.6">
      <c r="A18911" s="358" t="s">
        <v>21873</v>
      </c>
      <c r="B18911" s="358" t="s">
        <v>21874</v>
      </c>
      <c r="C18911" s="359">
        <v>1.5</v>
      </c>
      <c r="D18911" s="357" t="s">
        <v>8495</v>
      </c>
      <c r="E18911" s="357" t="s">
        <v>8495</v>
      </c>
    </row>
    <row r="18912" spans="1:5" ht="15.6">
      <c r="A18912" s="358" t="s">
        <v>40871</v>
      </c>
      <c r="B18912" s="358" t="s">
        <v>40872</v>
      </c>
      <c r="C18912" s="359">
        <v>1.5</v>
      </c>
      <c r="D18912" s="357" t="s">
        <v>40870</v>
      </c>
      <c r="E18912" s="357" t="s">
        <v>40870</v>
      </c>
    </row>
    <row r="18913" spans="1:5" ht="15.6">
      <c r="A18913" s="358" t="s">
        <v>40871</v>
      </c>
      <c r="B18913" s="358" t="s">
        <v>40872</v>
      </c>
      <c r="C18913" s="359">
        <v>1.5</v>
      </c>
      <c r="D18913" s="357" t="s">
        <v>40870</v>
      </c>
      <c r="E18913" s="357" t="s">
        <v>40870</v>
      </c>
    </row>
    <row r="18914" spans="1:5" ht="15.6">
      <c r="A18914" s="358" t="s">
        <v>40871</v>
      </c>
      <c r="B18914" s="358" t="s">
        <v>40872</v>
      </c>
      <c r="C18914" s="359">
        <v>1.5</v>
      </c>
      <c r="D18914" s="357" t="s">
        <v>40870</v>
      </c>
      <c r="E18914" s="357" t="s">
        <v>40870</v>
      </c>
    </row>
    <row r="18915" spans="1:5" ht="15.6">
      <c r="A18915" s="358" t="s">
        <v>25965</v>
      </c>
      <c r="B18915" s="358" t="s">
        <v>25966</v>
      </c>
      <c r="C18915" s="359">
        <v>1.5</v>
      </c>
      <c r="D18915" s="357" t="s">
        <v>25964</v>
      </c>
      <c r="E18915" s="357" t="s">
        <v>25964</v>
      </c>
    </row>
    <row r="18916" spans="1:5" ht="15.6">
      <c r="A18916" s="358" t="s">
        <v>47637</v>
      </c>
      <c r="B18916" s="358" t="s">
        <v>47638</v>
      </c>
      <c r="C18916" s="359">
        <v>1.5</v>
      </c>
      <c r="D18916" s="357" t="s">
        <v>47636</v>
      </c>
      <c r="E18916" s="357" t="s">
        <v>47636</v>
      </c>
    </row>
    <row r="18917" spans="1:5" ht="15.6">
      <c r="A18917" s="358" t="s">
        <v>47637</v>
      </c>
      <c r="B18917" s="358" t="s">
        <v>47638</v>
      </c>
      <c r="C18917" s="359">
        <v>1.5</v>
      </c>
      <c r="D18917" s="357" t="s">
        <v>47636</v>
      </c>
      <c r="E18917" s="357" t="s">
        <v>47636</v>
      </c>
    </row>
    <row r="18918" spans="1:5" ht="15.6">
      <c r="A18918" s="358" t="s">
        <v>47637</v>
      </c>
      <c r="B18918" s="358" t="s">
        <v>47638</v>
      </c>
      <c r="C18918" s="359">
        <v>1.5</v>
      </c>
      <c r="D18918" s="357" t="s">
        <v>47636</v>
      </c>
      <c r="E18918" s="357" t="s">
        <v>47636</v>
      </c>
    </row>
    <row r="18919" spans="1:5" ht="15.6">
      <c r="A18919" s="358" t="s">
        <v>61650</v>
      </c>
      <c r="B18919" s="358" t="s">
        <v>61650</v>
      </c>
      <c r="C18919" s="359">
        <v>1.5</v>
      </c>
      <c r="D18919" s="357" t="s">
        <v>61649</v>
      </c>
      <c r="E18919" s="357" t="s">
        <v>61649</v>
      </c>
    </row>
    <row r="18920" spans="1:5" ht="15.6">
      <c r="A18920" s="358" t="s">
        <v>10262</v>
      </c>
      <c r="B18920" s="358" t="s">
        <v>43387</v>
      </c>
      <c r="C18920" s="359">
        <v>1.5</v>
      </c>
      <c r="D18920" s="357" t="s">
        <v>43386</v>
      </c>
      <c r="E18920" s="357" t="s">
        <v>43386</v>
      </c>
    </row>
    <row r="18921" spans="1:5" ht="15.6">
      <c r="A18921" s="358" t="s">
        <v>10262</v>
      </c>
      <c r="B18921" s="358" t="s">
        <v>43387</v>
      </c>
      <c r="C18921" s="359">
        <v>1.5</v>
      </c>
      <c r="D18921" s="357" t="s">
        <v>43386</v>
      </c>
      <c r="E18921" s="357" t="s">
        <v>43386</v>
      </c>
    </row>
    <row r="18922" spans="1:5" ht="15.6">
      <c r="A18922" s="358" t="s">
        <v>48058</v>
      </c>
      <c r="B18922" s="358" t="s">
        <v>48059</v>
      </c>
      <c r="C18922" s="359">
        <v>1.5</v>
      </c>
      <c r="D18922" s="357" t="s">
        <v>48057</v>
      </c>
      <c r="E18922" s="357" t="s">
        <v>48057</v>
      </c>
    </row>
    <row r="18923" spans="1:5" ht="15.6">
      <c r="A18923" s="358" t="s">
        <v>48058</v>
      </c>
      <c r="B18923" s="358" t="s">
        <v>48059</v>
      </c>
      <c r="C18923" s="359">
        <v>1.5</v>
      </c>
      <c r="D18923" s="357" t="s">
        <v>48057</v>
      </c>
      <c r="E18923" s="357" t="s">
        <v>48057</v>
      </c>
    </row>
    <row r="18924" spans="1:5" ht="15.6">
      <c r="A18924" s="358" t="s">
        <v>29949</v>
      </c>
      <c r="B18924" s="358" t="s">
        <v>29950</v>
      </c>
      <c r="C18924" s="359">
        <v>1.5</v>
      </c>
      <c r="D18924" s="357" t="s">
        <v>29948</v>
      </c>
      <c r="E18924" s="357" t="s">
        <v>29948</v>
      </c>
    </row>
    <row r="18925" spans="1:5" ht="15.6">
      <c r="A18925" s="358" t="s">
        <v>33047</v>
      </c>
      <c r="B18925" s="358" t="s">
        <v>33048</v>
      </c>
      <c r="C18925" s="359">
        <v>1.5</v>
      </c>
      <c r="D18925" s="357" t="s">
        <v>33046</v>
      </c>
      <c r="E18925" s="357" t="s">
        <v>33046</v>
      </c>
    </row>
    <row r="18926" spans="1:5" ht="15.6">
      <c r="A18926" s="358" t="s">
        <v>39427</v>
      </c>
      <c r="B18926" s="358" t="s">
        <v>39428</v>
      </c>
      <c r="C18926" s="359">
        <v>1.5</v>
      </c>
      <c r="D18926" s="357" t="s">
        <v>39426</v>
      </c>
      <c r="E18926" s="357" t="s">
        <v>39426</v>
      </c>
    </row>
    <row r="18927" spans="1:5" ht="15.6">
      <c r="A18927" s="358" t="s">
        <v>43667</v>
      </c>
      <c r="B18927" s="358" t="s">
        <v>43668</v>
      </c>
      <c r="C18927" s="359">
        <v>1.5</v>
      </c>
      <c r="D18927" s="357" t="s">
        <v>43666</v>
      </c>
      <c r="E18927" s="357" t="s">
        <v>43666</v>
      </c>
    </row>
    <row r="18928" spans="1:5" ht="15.6">
      <c r="A18928" s="358" t="s">
        <v>43667</v>
      </c>
      <c r="B18928" s="358" t="s">
        <v>43668</v>
      </c>
      <c r="C18928" s="359">
        <v>1.5</v>
      </c>
      <c r="D18928" s="357" t="s">
        <v>43666</v>
      </c>
      <c r="E18928" s="357" t="s">
        <v>43666</v>
      </c>
    </row>
    <row r="18929" spans="1:5" ht="15.6">
      <c r="A18929" s="358" t="s">
        <v>36016</v>
      </c>
      <c r="B18929" s="358" t="s">
        <v>36017</v>
      </c>
      <c r="C18929" s="359">
        <v>1.5</v>
      </c>
      <c r="D18929" s="357" t="s">
        <v>36015</v>
      </c>
      <c r="E18929" s="357" t="s">
        <v>36015</v>
      </c>
    </row>
    <row r="18930" spans="1:5" ht="15.6">
      <c r="A18930" s="358" t="s">
        <v>39132</v>
      </c>
      <c r="B18930" s="358" t="s">
        <v>39133</v>
      </c>
      <c r="C18930" s="359">
        <v>1.5</v>
      </c>
      <c r="D18930" s="357" t="s">
        <v>39131</v>
      </c>
      <c r="E18930" s="357" t="s">
        <v>39131</v>
      </c>
    </row>
    <row r="18931" spans="1:5" ht="15.6">
      <c r="A18931" s="358" t="s">
        <v>39132</v>
      </c>
      <c r="B18931" s="358" t="s">
        <v>39133</v>
      </c>
      <c r="C18931" s="359">
        <v>1.5</v>
      </c>
      <c r="D18931" s="357" t="s">
        <v>39131</v>
      </c>
      <c r="E18931" s="357" t="s">
        <v>39131</v>
      </c>
    </row>
    <row r="18932" spans="1:5" ht="15.6">
      <c r="A18932" s="358" t="s">
        <v>10262</v>
      </c>
      <c r="B18932" s="358" t="s">
        <v>11824</v>
      </c>
      <c r="C18932" s="359">
        <v>1.5</v>
      </c>
      <c r="D18932" s="357" t="s">
        <v>10108</v>
      </c>
      <c r="E18932" s="357" t="s">
        <v>10108</v>
      </c>
    </row>
    <row r="18933" spans="1:5" ht="15.6">
      <c r="A18933" s="358" t="s">
        <v>39112</v>
      </c>
      <c r="B18933" s="358" t="s">
        <v>39113</v>
      </c>
      <c r="C18933" s="359">
        <v>1.5</v>
      </c>
      <c r="D18933" s="357" t="s">
        <v>39111</v>
      </c>
      <c r="E18933" s="357" t="s">
        <v>39111</v>
      </c>
    </row>
    <row r="18934" spans="1:5" ht="15.6">
      <c r="A18934" s="358" t="s">
        <v>44552</v>
      </c>
      <c r="B18934" s="358" t="s">
        <v>44553</v>
      </c>
      <c r="C18934" s="359">
        <v>1.5</v>
      </c>
      <c r="D18934" s="357" t="s">
        <v>44551</v>
      </c>
      <c r="E18934" s="357" t="s">
        <v>44551</v>
      </c>
    </row>
    <row r="18935" spans="1:5" ht="15.6">
      <c r="A18935" s="358" t="s">
        <v>44552</v>
      </c>
      <c r="B18935" s="358" t="s">
        <v>44553</v>
      </c>
      <c r="C18935" s="359">
        <v>1.5</v>
      </c>
      <c r="D18935" s="357" t="s">
        <v>44551</v>
      </c>
      <c r="E18935" s="357" t="s">
        <v>44551</v>
      </c>
    </row>
    <row r="18936" spans="1:5" ht="15.6">
      <c r="A18936" s="358" t="s">
        <v>61652</v>
      </c>
      <c r="B18936" s="358" t="s">
        <v>61653</v>
      </c>
      <c r="C18936" s="359">
        <v>1.5</v>
      </c>
      <c r="D18936" s="357" t="s">
        <v>61651</v>
      </c>
      <c r="E18936" s="357" t="s">
        <v>61651</v>
      </c>
    </row>
    <row r="18937" spans="1:5" ht="15.6">
      <c r="A18937" s="358" t="s">
        <v>43909</v>
      </c>
      <c r="B18937" s="358" t="s">
        <v>43909</v>
      </c>
      <c r="C18937" s="359">
        <v>1.5</v>
      </c>
      <c r="D18937" s="357" t="s">
        <v>43908</v>
      </c>
      <c r="E18937" s="357" t="s">
        <v>43908</v>
      </c>
    </row>
    <row r="18938" spans="1:5" ht="15.6">
      <c r="A18938" s="358" t="s">
        <v>18739</v>
      </c>
      <c r="B18938" s="358" t="s">
        <v>18740</v>
      </c>
      <c r="C18938" s="359">
        <v>1.5</v>
      </c>
      <c r="D18938" s="357" t="s">
        <v>6142</v>
      </c>
      <c r="E18938" s="357" t="s">
        <v>6142</v>
      </c>
    </row>
    <row r="18939" spans="1:5" ht="15.6">
      <c r="A18939" s="358" t="s">
        <v>11310</v>
      </c>
      <c r="B18939" s="358" t="s">
        <v>11311</v>
      </c>
      <c r="C18939" s="359">
        <v>1.5</v>
      </c>
      <c r="D18939" s="357" t="s">
        <v>2337</v>
      </c>
      <c r="E18939" s="357" t="s">
        <v>2337</v>
      </c>
    </row>
    <row r="18940" spans="1:5" ht="15.6">
      <c r="A18940" s="358" t="s">
        <v>11310</v>
      </c>
      <c r="B18940" s="358" t="s">
        <v>11311</v>
      </c>
      <c r="C18940" s="359">
        <v>1.5</v>
      </c>
      <c r="D18940" s="357" t="s">
        <v>2337</v>
      </c>
      <c r="E18940" s="357" t="s">
        <v>2337</v>
      </c>
    </row>
    <row r="18941" spans="1:5" ht="15.6">
      <c r="A18941" s="358" t="s">
        <v>42825</v>
      </c>
      <c r="B18941" s="358" t="s">
        <v>42826</v>
      </c>
      <c r="C18941" s="359">
        <v>1.5</v>
      </c>
      <c r="D18941" s="357" t="s">
        <v>42824</v>
      </c>
      <c r="E18941" s="357" t="s">
        <v>42824</v>
      </c>
    </row>
    <row r="18942" spans="1:5" ht="15.6">
      <c r="A18942" s="358" t="s">
        <v>42825</v>
      </c>
      <c r="B18942" s="358" t="s">
        <v>42826</v>
      </c>
      <c r="C18942" s="359">
        <v>1.5</v>
      </c>
      <c r="D18942" s="357" t="s">
        <v>42824</v>
      </c>
      <c r="E18942" s="357" t="s">
        <v>42824</v>
      </c>
    </row>
    <row r="18943" spans="1:5" ht="15.6">
      <c r="A18943" s="358" t="s">
        <v>10794</v>
      </c>
      <c r="B18943" s="358" t="s">
        <v>10795</v>
      </c>
      <c r="C18943" s="359">
        <v>1.5</v>
      </c>
      <c r="D18943" s="357" t="s">
        <v>2700</v>
      </c>
      <c r="E18943" s="357" t="s">
        <v>2700</v>
      </c>
    </row>
    <row r="18944" spans="1:5" ht="15.6">
      <c r="A18944" s="358" t="s">
        <v>32638</v>
      </c>
      <c r="B18944" s="358" t="s">
        <v>32639</v>
      </c>
      <c r="C18944" s="359">
        <v>1.5</v>
      </c>
      <c r="D18944" s="357" t="s">
        <v>32637</v>
      </c>
      <c r="E18944" s="357" t="s">
        <v>32637</v>
      </c>
    </row>
    <row r="18945" spans="1:5" ht="15.6">
      <c r="A18945" s="358" t="s">
        <v>32638</v>
      </c>
      <c r="B18945" s="358" t="s">
        <v>32639</v>
      </c>
      <c r="C18945" s="359">
        <v>1.5</v>
      </c>
      <c r="D18945" s="357" t="s">
        <v>32637</v>
      </c>
      <c r="E18945" s="357" t="s">
        <v>32637</v>
      </c>
    </row>
    <row r="18946" spans="1:5" ht="15.6">
      <c r="A18946" s="358" t="s">
        <v>61655</v>
      </c>
      <c r="B18946" s="358" t="s">
        <v>61656</v>
      </c>
      <c r="C18946" s="359">
        <v>1.5</v>
      </c>
      <c r="D18946" s="357" t="s">
        <v>61654</v>
      </c>
      <c r="E18946" s="357" t="s">
        <v>61654</v>
      </c>
    </row>
    <row r="18947" spans="1:5" ht="15.6">
      <c r="A18947" s="358" t="s">
        <v>61655</v>
      </c>
      <c r="B18947" s="358" t="s">
        <v>61656</v>
      </c>
      <c r="C18947" s="359">
        <v>1.5</v>
      </c>
      <c r="D18947" s="357" t="s">
        <v>61654</v>
      </c>
      <c r="E18947" s="357" t="s">
        <v>61654</v>
      </c>
    </row>
    <row r="18948" spans="1:5" ht="15.6">
      <c r="A18948" s="358" t="s">
        <v>28534</v>
      </c>
      <c r="B18948" s="358" t="s">
        <v>28535</v>
      </c>
      <c r="C18948" s="359">
        <v>1.5</v>
      </c>
      <c r="D18948" s="357" t="s">
        <v>28533</v>
      </c>
      <c r="E18948" s="357" t="s">
        <v>28533</v>
      </c>
    </row>
    <row r="18949" spans="1:5" ht="15.6">
      <c r="A18949" s="358" t="s">
        <v>28534</v>
      </c>
      <c r="B18949" s="358" t="s">
        <v>28535</v>
      </c>
      <c r="C18949" s="359">
        <v>1.5</v>
      </c>
      <c r="D18949" s="357" t="s">
        <v>28533</v>
      </c>
      <c r="E18949" s="357" t="s">
        <v>28533</v>
      </c>
    </row>
    <row r="18950" spans="1:5" ht="15.6">
      <c r="A18950" s="358" t="s">
        <v>61658</v>
      </c>
      <c r="B18950" s="358" t="s">
        <v>61659</v>
      </c>
      <c r="C18950" s="359">
        <v>1.5</v>
      </c>
      <c r="D18950" s="357" t="s">
        <v>61657</v>
      </c>
      <c r="E18950" s="357" t="s">
        <v>61657</v>
      </c>
    </row>
    <row r="18951" spans="1:5" ht="15.6">
      <c r="A18951" s="358" t="s">
        <v>12210</v>
      </c>
      <c r="B18951" s="358" t="s">
        <v>12211</v>
      </c>
      <c r="C18951" s="359">
        <v>1.5</v>
      </c>
      <c r="D18951" s="357" t="s">
        <v>3068</v>
      </c>
      <c r="E18951" s="357" t="s">
        <v>3068</v>
      </c>
    </row>
    <row r="18952" spans="1:5" ht="15.6">
      <c r="A18952" s="358" t="s">
        <v>12210</v>
      </c>
      <c r="B18952" s="358" t="s">
        <v>12211</v>
      </c>
      <c r="C18952" s="359">
        <v>1.5</v>
      </c>
      <c r="D18952" s="357" t="s">
        <v>3068</v>
      </c>
      <c r="E18952" s="357" t="s">
        <v>3068</v>
      </c>
    </row>
    <row r="18953" spans="1:5" ht="15.6">
      <c r="A18953" s="358" t="s">
        <v>29821</v>
      </c>
      <c r="B18953" s="358" t="s">
        <v>29822</v>
      </c>
      <c r="C18953" s="359">
        <v>1.5</v>
      </c>
      <c r="D18953" s="357" t="s">
        <v>29820</v>
      </c>
      <c r="E18953" s="357" t="s">
        <v>29820</v>
      </c>
    </row>
    <row r="18954" spans="1:5" ht="15.6">
      <c r="A18954" s="358" t="s">
        <v>15269</v>
      </c>
      <c r="B18954" s="358" t="s">
        <v>15270</v>
      </c>
      <c r="C18954" s="359">
        <v>1.5</v>
      </c>
      <c r="D18954" s="357" t="s">
        <v>5060</v>
      </c>
      <c r="E18954" s="357" t="s">
        <v>5060</v>
      </c>
    </row>
    <row r="18955" spans="1:5" ht="15.6">
      <c r="A18955" s="358" t="s">
        <v>61661</v>
      </c>
      <c r="B18955" s="358" t="s">
        <v>61662</v>
      </c>
      <c r="C18955" s="359">
        <v>1.5</v>
      </c>
      <c r="D18955" s="357" t="s">
        <v>61660</v>
      </c>
      <c r="E18955" s="357" t="s">
        <v>61660</v>
      </c>
    </row>
    <row r="18956" spans="1:5" ht="15.6">
      <c r="A18956" s="358" t="s">
        <v>28725</v>
      </c>
      <c r="B18956" s="358" t="s">
        <v>28726</v>
      </c>
      <c r="C18956" s="359">
        <v>1.5</v>
      </c>
      <c r="D18956" s="357" t="s">
        <v>28724</v>
      </c>
      <c r="E18956" s="357" t="s">
        <v>28724</v>
      </c>
    </row>
    <row r="18957" spans="1:5" ht="15.6">
      <c r="A18957" s="358" t="s">
        <v>13636</v>
      </c>
      <c r="B18957" s="358" t="s">
        <v>13637</v>
      </c>
      <c r="C18957" s="359">
        <v>1.5</v>
      </c>
      <c r="D18957" s="357" t="s">
        <v>3888</v>
      </c>
      <c r="E18957" s="357" t="s">
        <v>3888</v>
      </c>
    </row>
    <row r="18958" spans="1:5" ht="15.6">
      <c r="A18958" s="358" t="s">
        <v>13636</v>
      </c>
      <c r="B18958" s="358" t="s">
        <v>13637</v>
      </c>
      <c r="C18958" s="359">
        <v>1.5</v>
      </c>
      <c r="D18958" s="357" t="s">
        <v>3888</v>
      </c>
      <c r="E18958" s="357" t="s">
        <v>3888</v>
      </c>
    </row>
    <row r="18959" spans="1:5" ht="15.6">
      <c r="A18959" s="358" t="s">
        <v>13636</v>
      </c>
      <c r="B18959" s="358" t="s">
        <v>13637</v>
      </c>
      <c r="C18959" s="359">
        <v>1.5</v>
      </c>
      <c r="D18959" s="357" t="s">
        <v>3888</v>
      </c>
      <c r="E18959" s="357" t="s">
        <v>3888</v>
      </c>
    </row>
    <row r="18960" spans="1:5" ht="15.6">
      <c r="A18960" s="358" t="s">
        <v>41681</v>
      </c>
      <c r="B18960" s="358" t="s">
        <v>41682</v>
      </c>
      <c r="C18960" s="359">
        <v>1.5</v>
      </c>
      <c r="D18960" s="357" t="s">
        <v>41680</v>
      </c>
      <c r="E18960" s="357" t="s">
        <v>41680</v>
      </c>
    </row>
    <row r="18961" spans="1:5" ht="15.6">
      <c r="A18961" s="358" t="s">
        <v>41681</v>
      </c>
      <c r="B18961" s="358" t="s">
        <v>41682</v>
      </c>
      <c r="C18961" s="359">
        <v>1.5</v>
      </c>
      <c r="D18961" s="357" t="s">
        <v>41680</v>
      </c>
      <c r="E18961" s="357" t="s">
        <v>41680</v>
      </c>
    </row>
    <row r="18962" spans="1:5" ht="15.6">
      <c r="A18962" s="358" t="s">
        <v>50747</v>
      </c>
      <c r="B18962" s="358" t="s">
        <v>50748</v>
      </c>
      <c r="C18962" s="359">
        <v>1.5</v>
      </c>
      <c r="D18962" s="357" t="s">
        <v>50746</v>
      </c>
      <c r="E18962" s="357" t="s">
        <v>50746</v>
      </c>
    </row>
    <row r="18963" spans="1:5" ht="15.6">
      <c r="A18963" s="358" t="s">
        <v>10262</v>
      </c>
      <c r="B18963" s="358" t="s">
        <v>60599</v>
      </c>
      <c r="C18963" s="359">
        <v>1.5</v>
      </c>
      <c r="D18963" s="357" t="s">
        <v>61663</v>
      </c>
      <c r="E18963" s="357" t="s">
        <v>61663</v>
      </c>
    </row>
    <row r="18964" spans="1:5" ht="15.6">
      <c r="A18964" s="358" t="s">
        <v>32742</v>
      </c>
      <c r="B18964" s="358" t="s">
        <v>32743</v>
      </c>
      <c r="C18964" s="359">
        <v>1.5</v>
      </c>
      <c r="D18964" s="357" t="s">
        <v>32741</v>
      </c>
      <c r="E18964" s="357" t="s">
        <v>32741</v>
      </c>
    </row>
    <row r="18965" spans="1:5" ht="15.6">
      <c r="A18965" s="358" t="s">
        <v>61665</v>
      </c>
      <c r="B18965" s="358" t="s">
        <v>61666</v>
      </c>
      <c r="C18965" s="359">
        <v>1.5</v>
      </c>
      <c r="D18965" s="357" t="s">
        <v>61664</v>
      </c>
      <c r="E18965" s="357" t="s">
        <v>61664</v>
      </c>
    </row>
    <row r="18966" spans="1:5" ht="15.6">
      <c r="A18966" s="358" t="s">
        <v>25552</v>
      </c>
      <c r="B18966" s="358" t="s">
        <v>25553</v>
      </c>
      <c r="C18966" s="359">
        <v>1.5</v>
      </c>
      <c r="D18966" s="357" t="s">
        <v>25551</v>
      </c>
      <c r="E18966" s="357" t="s">
        <v>25551</v>
      </c>
    </row>
    <row r="18967" spans="1:5" ht="15.6">
      <c r="A18967" s="358" t="s">
        <v>29755</v>
      </c>
      <c r="B18967" s="358" t="s">
        <v>29756</v>
      </c>
      <c r="C18967" s="359">
        <v>1.5</v>
      </c>
      <c r="D18967" s="357" t="s">
        <v>29754</v>
      </c>
      <c r="E18967" s="357" t="s">
        <v>29754</v>
      </c>
    </row>
    <row r="18968" spans="1:5" ht="15.6">
      <c r="A18968" s="358" t="s">
        <v>29755</v>
      </c>
      <c r="B18968" s="358" t="s">
        <v>29756</v>
      </c>
      <c r="C18968" s="359">
        <v>1.5</v>
      </c>
      <c r="D18968" s="357" t="s">
        <v>29754</v>
      </c>
      <c r="E18968" s="357" t="s">
        <v>29754</v>
      </c>
    </row>
    <row r="18969" spans="1:5" ht="15.6">
      <c r="A18969" s="358" t="s">
        <v>40154</v>
      </c>
      <c r="B18969" s="358" t="s">
        <v>40155</v>
      </c>
      <c r="C18969" s="359">
        <v>1.5</v>
      </c>
      <c r="D18969" s="357" t="s">
        <v>40153</v>
      </c>
      <c r="E18969" s="357" t="s">
        <v>40153</v>
      </c>
    </row>
    <row r="18970" spans="1:5" ht="15.6">
      <c r="A18970" s="358" t="s">
        <v>60449</v>
      </c>
      <c r="B18970" s="358" t="s">
        <v>61668</v>
      </c>
      <c r="C18970" s="359">
        <v>1.5</v>
      </c>
      <c r="D18970" s="357" t="s">
        <v>61667</v>
      </c>
      <c r="E18970" s="357" t="s">
        <v>61667</v>
      </c>
    </row>
    <row r="18971" spans="1:5" ht="15.6">
      <c r="A18971" s="358" t="s">
        <v>60449</v>
      </c>
      <c r="B18971" s="358" t="s">
        <v>61668</v>
      </c>
      <c r="C18971" s="359">
        <v>1.5</v>
      </c>
      <c r="D18971" s="357" t="s">
        <v>61667</v>
      </c>
      <c r="E18971" s="357" t="s">
        <v>61667</v>
      </c>
    </row>
    <row r="18972" spans="1:5" ht="15.6">
      <c r="A18972" s="358" t="s">
        <v>39841</v>
      </c>
      <c r="B18972" s="358" t="s">
        <v>39842</v>
      </c>
      <c r="C18972" s="359">
        <v>1.5</v>
      </c>
      <c r="D18972" s="357" t="s">
        <v>39840</v>
      </c>
      <c r="E18972" s="357" t="s">
        <v>39840</v>
      </c>
    </row>
    <row r="18973" spans="1:5" ht="15.6">
      <c r="A18973" s="358" t="s">
        <v>19608</v>
      </c>
      <c r="B18973" s="358" t="s">
        <v>19608</v>
      </c>
      <c r="C18973" s="359">
        <v>1.5</v>
      </c>
      <c r="D18973" s="357" t="s">
        <v>6094</v>
      </c>
      <c r="E18973" s="357" t="s">
        <v>6094</v>
      </c>
    </row>
    <row r="18974" spans="1:5" ht="15.6">
      <c r="A18974" s="358" t="s">
        <v>19608</v>
      </c>
      <c r="B18974" s="358" t="s">
        <v>19608</v>
      </c>
      <c r="C18974" s="359">
        <v>1.5</v>
      </c>
      <c r="D18974" s="357" t="s">
        <v>6094</v>
      </c>
      <c r="E18974" s="357" t="s">
        <v>6094</v>
      </c>
    </row>
    <row r="18975" spans="1:5" ht="15.6">
      <c r="A18975" s="358" t="s">
        <v>27875</v>
      </c>
      <c r="B18975" s="358" t="s">
        <v>27876</v>
      </c>
      <c r="C18975" s="359">
        <v>1.5</v>
      </c>
      <c r="D18975" s="357" t="s">
        <v>27874</v>
      </c>
      <c r="E18975" s="357" t="s">
        <v>27874</v>
      </c>
    </row>
    <row r="18976" spans="1:5" ht="15.6">
      <c r="A18976" s="358" t="s">
        <v>27875</v>
      </c>
      <c r="B18976" s="358" t="s">
        <v>27876</v>
      </c>
      <c r="C18976" s="359">
        <v>1.5</v>
      </c>
      <c r="D18976" s="357" t="s">
        <v>27874</v>
      </c>
      <c r="E18976" s="357" t="s">
        <v>27874</v>
      </c>
    </row>
    <row r="18977" spans="1:5" ht="15.6">
      <c r="A18977" s="358" t="s">
        <v>30165</v>
      </c>
      <c r="B18977" s="358" t="s">
        <v>30166</v>
      </c>
      <c r="C18977" s="359">
        <v>1.5</v>
      </c>
      <c r="D18977" s="357" t="s">
        <v>30164</v>
      </c>
      <c r="E18977" s="357" t="s">
        <v>30164</v>
      </c>
    </row>
    <row r="18978" spans="1:5" ht="15.6">
      <c r="A18978" s="358" t="s">
        <v>42606</v>
      </c>
      <c r="B18978" s="358" t="s">
        <v>42607</v>
      </c>
      <c r="C18978" s="359">
        <v>1.5</v>
      </c>
      <c r="D18978" s="357" t="s">
        <v>42605</v>
      </c>
      <c r="E18978" s="357" t="s">
        <v>42605</v>
      </c>
    </row>
    <row r="18979" spans="1:5" ht="15.6">
      <c r="A18979" s="358" t="s">
        <v>33120</v>
      </c>
      <c r="B18979" s="358" t="s">
        <v>33121</v>
      </c>
      <c r="C18979" s="359">
        <v>1.5</v>
      </c>
      <c r="D18979" s="357" t="s">
        <v>33119</v>
      </c>
      <c r="E18979" s="357" t="s">
        <v>33119</v>
      </c>
    </row>
    <row r="18980" spans="1:5" ht="15.6">
      <c r="A18980" s="358" t="s">
        <v>33120</v>
      </c>
      <c r="B18980" s="358" t="s">
        <v>33121</v>
      </c>
      <c r="C18980" s="359">
        <v>1.5</v>
      </c>
      <c r="D18980" s="357" t="s">
        <v>33119</v>
      </c>
      <c r="E18980" s="357" t="s">
        <v>33119</v>
      </c>
    </row>
    <row r="18981" spans="1:5" ht="15.6">
      <c r="A18981" s="358" t="s">
        <v>61670</v>
      </c>
      <c r="B18981" s="358" t="s">
        <v>61671</v>
      </c>
      <c r="C18981" s="359">
        <v>1.5</v>
      </c>
      <c r="D18981" s="357" t="s">
        <v>61669</v>
      </c>
      <c r="E18981" s="357" t="s">
        <v>61669</v>
      </c>
    </row>
    <row r="18982" spans="1:5" ht="15.6">
      <c r="A18982" s="358" t="s">
        <v>48503</v>
      </c>
      <c r="B18982" s="358" t="s">
        <v>48503</v>
      </c>
      <c r="C18982" s="359">
        <v>1.5</v>
      </c>
      <c r="D18982" s="357" t="s">
        <v>48502</v>
      </c>
      <c r="E18982" s="357" t="s">
        <v>48502</v>
      </c>
    </row>
    <row r="18983" spans="1:5" ht="15.6">
      <c r="A18983" s="358" t="s">
        <v>23885</v>
      </c>
      <c r="B18983" s="358" t="s">
        <v>23886</v>
      </c>
      <c r="C18983" s="359">
        <v>1.5</v>
      </c>
      <c r="D18983" s="357" t="s">
        <v>9946</v>
      </c>
      <c r="E18983" s="357" t="s">
        <v>9946</v>
      </c>
    </row>
    <row r="18984" spans="1:5" ht="15.6">
      <c r="A18984" s="358" t="s">
        <v>32865</v>
      </c>
      <c r="B18984" s="358" t="s">
        <v>32866</v>
      </c>
      <c r="C18984" s="359">
        <v>1.5</v>
      </c>
      <c r="D18984" s="357" t="s">
        <v>32864</v>
      </c>
      <c r="E18984" s="357" t="s">
        <v>32864</v>
      </c>
    </row>
    <row r="18985" spans="1:5" ht="15.6">
      <c r="A18985" s="358" t="s">
        <v>32865</v>
      </c>
      <c r="B18985" s="358" t="s">
        <v>32866</v>
      </c>
      <c r="C18985" s="359">
        <v>1.5</v>
      </c>
      <c r="D18985" s="357" t="s">
        <v>32864</v>
      </c>
      <c r="E18985" s="357" t="s">
        <v>32864</v>
      </c>
    </row>
    <row r="18986" spans="1:5" ht="15.6">
      <c r="A18986" s="358" t="s">
        <v>32865</v>
      </c>
      <c r="B18986" s="358" t="s">
        <v>32866</v>
      </c>
      <c r="C18986" s="359">
        <v>1.5</v>
      </c>
      <c r="D18986" s="357" t="s">
        <v>32864</v>
      </c>
      <c r="E18986" s="357" t="s">
        <v>32864</v>
      </c>
    </row>
    <row r="18987" spans="1:5" ht="15.6">
      <c r="A18987" s="358" t="s">
        <v>61673</v>
      </c>
      <c r="B18987" s="358" t="s">
        <v>61674</v>
      </c>
      <c r="C18987" s="359">
        <v>1.5</v>
      </c>
      <c r="D18987" s="357" t="s">
        <v>61672</v>
      </c>
      <c r="E18987" s="357" t="s">
        <v>61672</v>
      </c>
    </row>
    <row r="18988" spans="1:5" ht="15.6">
      <c r="A18988" s="358" t="s">
        <v>18369</v>
      </c>
      <c r="B18988" s="358" t="s">
        <v>18370</v>
      </c>
      <c r="C18988" s="359">
        <v>1.5</v>
      </c>
      <c r="D18988" s="357" t="s">
        <v>7258</v>
      </c>
      <c r="E18988" s="357" t="s">
        <v>7258</v>
      </c>
    </row>
    <row r="18989" spans="1:5" ht="15.6">
      <c r="A18989" s="358" t="s">
        <v>44395</v>
      </c>
      <c r="B18989" s="358" t="s">
        <v>44396</v>
      </c>
      <c r="C18989" s="359">
        <v>1.5</v>
      </c>
      <c r="D18989" s="357" t="s">
        <v>44394</v>
      </c>
      <c r="E18989" s="357" t="s">
        <v>44394</v>
      </c>
    </row>
    <row r="18990" spans="1:5" ht="15.6">
      <c r="A18990" s="358" t="s">
        <v>21866</v>
      </c>
      <c r="B18990" s="358" t="s">
        <v>21867</v>
      </c>
      <c r="C18990" s="359">
        <v>1.5</v>
      </c>
      <c r="D18990" s="357" t="s">
        <v>8502</v>
      </c>
      <c r="E18990" s="357" t="s">
        <v>8502</v>
      </c>
    </row>
    <row r="18991" spans="1:5" ht="15.6">
      <c r="A18991" s="358" t="s">
        <v>21662</v>
      </c>
      <c r="B18991" s="358" t="s">
        <v>21663</v>
      </c>
      <c r="C18991" s="359">
        <v>1.5</v>
      </c>
      <c r="D18991" s="357" t="s">
        <v>8833</v>
      </c>
      <c r="E18991" s="357" t="s">
        <v>8833</v>
      </c>
    </row>
    <row r="18992" spans="1:5" ht="15.6">
      <c r="A18992" s="358" t="s">
        <v>15274</v>
      </c>
      <c r="B18992" s="358" t="s">
        <v>15275</v>
      </c>
      <c r="C18992" s="359">
        <v>1.5</v>
      </c>
      <c r="D18992" s="357" t="s">
        <v>5070</v>
      </c>
      <c r="E18992" s="357" t="s">
        <v>5070</v>
      </c>
    </row>
    <row r="18993" spans="1:5" ht="15.6">
      <c r="A18993" s="358" t="s">
        <v>60082</v>
      </c>
      <c r="B18993" s="358" t="s">
        <v>61676</v>
      </c>
      <c r="C18993" s="359">
        <v>1.5</v>
      </c>
      <c r="D18993" s="357" t="s">
        <v>61675</v>
      </c>
      <c r="E18993" s="357" t="s">
        <v>61675</v>
      </c>
    </row>
    <row r="18994" spans="1:5" ht="15.6">
      <c r="A18994" s="358" t="s">
        <v>23905</v>
      </c>
      <c r="B18994" s="358" t="s">
        <v>23906</v>
      </c>
      <c r="C18994" s="359">
        <v>1.5</v>
      </c>
      <c r="D18994" s="357" t="s">
        <v>9936</v>
      </c>
      <c r="E18994" s="357" t="s">
        <v>9936</v>
      </c>
    </row>
    <row r="18995" spans="1:5" ht="15.6">
      <c r="A18995" s="358" t="s">
        <v>26579</v>
      </c>
      <c r="B18995" s="358" t="s">
        <v>26580</v>
      </c>
      <c r="C18995" s="359">
        <v>1.5</v>
      </c>
      <c r="D18995" s="357" t="s">
        <v>26578</v>
      </c>
      <c r="E18995" s="357" t="s">
        <v>26578</v>
      </c>
    </row>
    <row r="18996" spans="1:5" ht="15.6">
      <c r="A18996" s="358" t="s">
        <v>29272</v>
      </c>
      <c r="B18996" s="358" t="s">
        <v>29273</v>
      </c>
      <c r="C18996" s="359">
        <v>1.5</v>
      </c>
      <c r="D18996" s="357" t="s">
        <v>29271</v>
      </c>
      <c r="E18996" s="357" t="s">
        <v>29271</v>
      </c>
    </row>
    <row r="18997" spans="1:5" ht="15.6">
      <c r="A18997" s="358" t="s">
        <v>44481</v>
      </c>
      <c r="B18997" s="358" t="s">
        <v>44482</v>
      </c>
      <c r="C18997" s="359">
        <v>1.5</v>
      </c>
      <c r="D18997" s="357" t="s">
        <v>44480</v>
      </c>
      <c r="E18997" s="357" t="s">
        <v>44480</v>
      </c>
    </row>
    <row r="18998" spans="1:5" ht="15.6">
      <c r="A18998" s="358" t="s">
        <v>11490</v>
      </c>
      <c r="B18998" s="358" t="s">
        <v>11491</v>
      </c>
      <c r="C18998" s="359">
        <v>1.5</v>
      </c>
      <c r="D18998" s="357" t="s">
        <v>2634</v>
      </c>
      <c r="E18998" s="357" t="s">
        <v>2634</v>
      </c>
    </row>
    <row r="18999" spans="1:5" ht="15.6">
      <c r="A18999" s="358" t="s">
        <v>33612</v>
      </c>
      <c r="B18999" s="358" t="s">
        <v>33613</v>
      </c>
      <c r="C18999" s="359">
        <v>1.5</v>
      </c>
      <c r="D18999" s="357" t="s">
        <v>33611</v>
      </c>
      <c r="E18999" s="357" t="s">
        <v>33611</v>
      </c>
    </row>
    <row r="19000" spans="1:5" ht="15.6">
      <c r="A19000" s="358" t="s">
        <v>34396</v>
      </c>
      <c r="B19000" s="358" t="s">
        <v>34397</v>
      </c>
      <c r="C19000" s="359">
        <v>1.5</v>
      </c>
      <c r="D19000" s="357" t="s">
        <v>34395</v>
      </c>
      <c r="E19000" s="357" t="s">
        <v>34395</v>
      </c>
    </row>
    <row r="19001" spans="1:5" ht="15.6">
      <c r="A19001" s="358" t="s">
        <v>16164</v>
      </c>
      <c r="B19001" s="358" t="s">
        <v>16165</v>
      </c>
      <c r="C19001" s="359">
        <v>1.5</v>
      </c>
      <c r="D19001" s="357" t="s">
        <v>5548</v>
      </c>
      <c r="E19001" s="357" t="s">
        <v>5548</v>
      </c>
    </row>
    <row r="19002" spans="1:5" ht="15.6">
      <c r="A19002" s="358" t="s">
        <v>20780</v>
      </c>
      <c r="B19002" s="358" t="s">
        <v>20781</v>
      </c>
      <c r="C19002" s="359">
        <v>1.5</v>
      </c>
      <c r="D19002" s="357" t="s">
        <v>8270</v>
      </c>
      <c r="E19002" s="357" t="s">
        <v>8270</v>
      </c>
    </row>
    <row r="19003" spans="1:5" ht="15.6">
      <c r="A19003" s="358" t="s">
        <v>29494</v>
      </c>
      <c r="B19003" s="358" t="s">
        <v>29495</v>
      </c>
      <c r="C19003" s="359">
        <v>1.5</v>
      </c>
      <c r="D19003" s="357" t="s">
        <v>29493</v>
      </c>
      <c r="E19003" s="357" t="s">
        <v>29493</v>
      </c>
    </row>
    <row r="19004" spans="1:5" ht="15.6">
      <c r="A19004" s="358" t="s">
        <v>10262</v>
      </c>
      <c r="B19004" s="358" t="s">
        <v>61678</v>
      </c>
      <c r="C19004" s="359">
        <v>1.5</v>
      </c>
      <c r="D19004" s="357" t="s">
        <v>61677</v>
      </c>
      <c r="E19004" s="357" t="s">
        <v>61677</v>
      </c>
    </row>
    <row r="19005" spans="1:5" ht="15.6">
      <c r="A19005" s="358" t="s">
        <v>36288</v>
      </c>
      <c r="B19005" s="358" t="s">
        <v>36288</v>
      </c>
      <c r="C19005" s="359">
        <v>1.5</v>
      </c>
      <c r="D19005" s="357" t="s">
        <v>36287</v>
      </c>
      <c r="E19005" s="357" t="s">
        <v>36287</v>
      </c>
    </row>
    <row r="19006" spans="1:5" ht="15.6">
      <c r="A19006" s="358" t="s">
        <v>17606</v>
      </c>
      <c r="B19006" s="358" t="s">
        <v>17607</v>
      </c>
      <c r="C19006" s="359">
        <v>1.5</v>
      </c>
      <c r="D19006" s="357" t="s">
        <v>6442</v>
      </c>
      <c r="E19006" s="357" t="s">
        <v>6442</v>
      </c>
    </row>
    <row r="19007" spans="1:5" ht="15.6">
      <c r="A19007" s="358" t="s">
        <v>17606</v>
      </c>
      <c r="B19007" s="358" t="s">
        <v>17607</v>
      </c>
      <c r="C19007" s="359">
        <v>1.5</v>
      </c>
      <c r="D19007" s="357" t="s">
        <v>6442</v>
      </c>
      <c r="E19007" s="357" t="s">
        <v>6442</v>
      </c>
    </row>
    <row r="19008" spans="1:5" ht="15.6">
      <c r="A19008" s="358" t="s">
        <v>17606</v>
      </c>
      <c r="B19008" s="358" t="s">
        <v>17607</v>
      </c>
      <c r="C19008" s="359">
        <v>1.5</v>
      </c>
      <c r="D19008" s="357" t="s">
        <v>6442</v>
      </c>
      <c r="E19008" s="357" t="s">
        <v>6442</v>
      </c>
    </row>
    <row r="19009" spans="1:5" ht="15.6">
      <c r="A19009" s="358" t="s">
        <v>39492</v>
      </c>
      <c r="B19009" s="358" t="s">
        <v>39493</v>
      </c>
      <c r="C19009" s="359">
        <v>1.5</v>
      </c>
      <c r="D19009" s="357" t="s">
        <v>39491</v>
      </c>
      <c r="E19009" s="357" t="s">
        <v>39491</v>
      </c>
    </row>
    <row r="19010" spans="1:5" ht="15.6">
      <c r="A19010" s="358" t="s">
        <v>17750</v>
      </c>
      <c r="B19010" s="358" t="s">
        <v>17751</v>
      </c>
      <c r="C19010" s="359">
        <v>1.5</v>
      </c>
      <c r="D19010" s="357" t="s">
        <v>6599</v>
      </c>
      <c r="E19010" s="357" t="s">
        <v>6599</v>
      </c>
    </row>
    <row r="19011" spans="1:5" ht="15.6">
      <c r="A19011" s="358" t="s">
        <v>10262</v>
      </c>
      <c r="B19011" s="358" t="s">
        <v>55082</v>
      </c>
      <c r="C19011" s="359">
        <v>1.5</v>
      </c>
      <c r="D19011" s="357" t="s">
        <v>55081</v>
      </c>
      <c r="E19011" s="357" t="s">
        <v>55081</v>
      </c>
    </row>
    <row r="19012" spans="1:5" ht="15.6">
      <c r="A19012" s="358" t="s">
        <v>41189</v>
      </c>
      <c r="B19012" s="358" t="s">
        <v>41190</v>
      </c>
      <c r="C19012" s="359">
        <v>1.5</v>
      </c>
      <c r="D19012" s="357" t="s">
        <v>41188</v>
      </c>
      <c r="E19012" s="357" t="s">
        <v>41188</v>
      </c>
    </row>
    <row r="19013" spans="1:5" ht="15.6">
      <c r="A19013" s="358" t="s">
        <v>54837</v>
      </c>
      <c r="B19013" s="358" t="s">
        <v>54838</v>
      </c>
      <c r="C19013" s="359">
        <v>1.5</v>
      </c>
      <c r="D19013" s="357" t="s">
        <v>54836</v>
      </c>
      <c r="E19013" s="357" t="s">
        <v>54836</v>
      </c>
    </row>
    <row r="19014" spans="1:5" ht="15.6">
      <c r="A19014" s="358" t="s">
        <v>54837</v>
      </c>
      <c r="B19014" s="358" t="s">
        <v>54838</v>
      </c>
      <c r="C19014" s="359">
        <v>1.5</v>
      </c>
      <c r="D19014" s="357" t="s">
        <v>54836</v>
      </c>
      <c r="E19014" s="357" t="s">
        <v>54836</v>
      </c>
    </row>
    <row r="19015" spans="1:5" ht="15.6">
      <c r="A19015" s="358" t="s">
        <v>61679</v>
      </c>
      <c r="B19015" s="358" t="s">
        <v>26431</v>
      </c>
      <c r="C19015" s="359">
        <v>1.5</v>
      </c>
      <c r="D19015" s="357" t="s">
        <v>26430</v>
      </c>
      <c r="E19015" s="357" t="s">
        <v>26430</v>
      </c>
    </row>
    <row r="19016" spans="1:5" ht="15.6">
      <c r="A19016" s="358" t="s">
        <v>33773</v>
      </c>
      <c r="B19016" s="358" t="s">
        <v>33774</v>
      </c>
      <c r="C19016" s="359">
        <v>1.5</v>
      </c>
      <c r="D19016" s="357" t="s">
        <v>33772</v>
      </c>
      <c r="E19016" s="357" t="s">
        <v>33772</v>
      </c>
    </row>
    <row r="19017" spans="1:5" ht="15.6">
      <c r="A19017" s="358" t="s">
        <v>19568</v>
      </c>
      <c r="B19017" s="358" t="s">
        <v>19569</v>
      </c>
      <c r="C19017" s="359">
        <v>1.5</v>
      </c>
      <c r="D19017" s="357" t="s">
        <v>7392</v>
      </c>
      <c r="E19017" s="357" t="s">
        <v>7392</v>
      </c>
    </row>
    <row r="19018" spans="1:5" ht="15.6">
      <c r="A19018" s="358" t="s">
        <v>15283</v>
      </c>
      <c r="B19018" s="358" t="s">
        <v>15284</v>
      </c>
      <c r="C19018" s="359">
        <v>1.5</v>
      </c>
      <c r="D19018" s="357" t="s">
        <v>5076</v>
      </c>
      <c r="E19018" s="357" t="s">
        <v>5076</v>
      </c>
    </row>
    <row r="19019" spans="1:5" ht="15.6">
      <c r="A19019" s="358" t="s">
        <v>37598</v>
      </c>
      <c r="B19019" s="358" t="s">
        <v>37599</v>
      </c>
      <c r="C19019" s="359">
        <v>1.5</v>
      </c>
      <c r="D19019" s="357" t="s">
        <v>37597</v>
      </c>
      <c r="E19019" s="357" t="s">
        <v>37597</v>
      </c>
    </row>
    <row r="19020" spans="1:5" ht="15.6">
      <c r="A19020" s="358" t="s">
        <v>50826</v>
      </c>
      <c r="B19020" s="358" t="s">
        <v>50826</v>
      </c>
      <c r="C19020" s="359">
        <v>1.5</v>
      </c>
      <c r="D19020" s="357" t="s">
        <v>50825</v>
      </c>
      <c r="E19020" s="357" t="s">
        <v>50825</v>
      </c>
    </row>
    <row r="19021" spans="1:5" ht="15.6">
      <c r="A19021" s="358" t="s">
        <v>27439</v>
      </c>
      <c r="B19021" s="358" t="s">
        <v>27440</v>
      </c>
      <c r="C19021" s="359">
        <v>1.5</v>
      </c>
      <c r="D19021" s="357" t="s">
        <v>27438</v>
      </c>
      <c r="E19021" s="357" t="s">
        <v>27438</v>
      </c>
    </row>
    <row r="19022" spans="1:5" ht="15.6">
      <c r="A19022" s="358" t="s">
        <v>10262</v>
      </c>
      <c r="B19022" s="358" t="s">
        <v>29419</v>
      </c>
      <c r="C19022" s="359">
        <v>1.5</v>
      </c>
      <c r="D19022" s="357" t="s">
        <v>29418</v>
      </c>
      <c r="E19022" s="357" t="s">
        <v>29418</v>
      </c>
    </row>
    <row r="19023" spans="1:5" ht="15.6">
      <c r="A19023" s="358" t="s">
        <v>33008</v>
      </c>
      <c r="B19023" s="358" t="s">
        <v>33009</v>
      </c>
      <c r="C19023" s="359">
        <v>1.5</v>
      </c>
      <c r="D19023" s="357" t="s">
        <v>33007</v>
      </c>
      <c r="E19023" s="357" t="s">
        <v>33007</v>
      </c>
    </row>
    <row r="19024" spans="1:5" ht="15.6">
      <c r="A19024" s="358" t="s">
        <v>37226</v>
      </c>
      <c r="B19024" s="358" t="s">
        <v>37227</v>
      </c>
      <c r="C19024" s="359">
        <v>1.5</v>
      </c>
      <c r="D19024" s="357" t="s">
        <v>37225</v>
      </c>
      <c r="E19024" s="357" t="s">
        <v>37225</v>
      </c>
    </row>
    <row r="19025" spans="1:5" ht="15.6">
      <c r="A19025" s="358" t="s">
        <v>37810</v>
      </c>
      <c r="B19025" s="358" t="s">
        <v>37811</v>
      </c>
      <c r="C19025" s="359">
        <v>1.5</v>
      </c>
      <c r="D19025" s="357" t="s">
        <v>37809</v>
      </c>
      <c r="E19025" s="357" t="s">
        <v>37809</v>
      </c>
    </row>
    <row r="19026" spans="1:5" ht="15.6">
      <c r="A19026" s="358" t="s">
        <v>37810</v>
      </c>
      <c r="B19026" s="358" t="s">
        <v>37811</v>
      </c>
      <c r="C19026" s="359">
        <v>1.5</v>
      </c>
      <c r="D19026" s="357" t="s">
        <v>37809</v>
      </c>
      <c r="E19026" s="357" t="s">
        <v>37809</v>
      </c>
    </row>
    <row r="19027" spans="1:5" ht="15.6">
      <c r="A19027" s="358" t="s">
        <v>61681</v>
      </c>
      <c r="B19027" s="358" t="s">
        <v>61682</v>
      </c>
      <c r="C19027" s="359">
        <v>1.5</v>
      </c>
      <c r="D19027" s="357" t="s">
        <v>61680</v>
      </c>
      <c r="E19027" s="357" t="s">
        <v>61680</v>
      </c>
    </row>
    <row r="19028" spans="1:5" ht="15.6">
      <c r="A19028" s="358" t="s">
        <v>38007</v>
      </c>
      <c r="B19028" s="358" t="s">
        <v>38008</v>
      </c>
      <c r="C19028" s="359">
        <v>1.5</v>
      </c>
      <c r="D19028" s="357" t="s">
        <v>38006</v>
      </c>
      <c r="E19028" s="357" t="s">
        <v>38006</v>
      </c>
    </row>
    <row r="19029" spans="1:5" ht="15.6">
      <c r="A19029" s="358" t="s">
        <v>17685</v>
      </c>
      <c r="B19029" s="358" t="s">
        <v>17686</v>
      </c>
      <c r="C19029" s="359">
        <v>1.5</v>
      </c>
      <c r="D19029" s="357" t="s">
        <v>6529</v>
      </c>
      <c r="E19029" s="357" t="s">
        <v>6529</v>
      </c>
    </row>
    <row r="19030" spans="1:5" ht="15.6">
      <c r="A19030" s="358" t="s">
        <v>17685</v>
      </c>
      <c r="B19030" s="358" t="s">
        <v>17686</v>
      </c>
      <c r="C19030" s="359">
        <v>1.5</v>
      </c>
      <c r="D19030" s="357" t="s">
        <v>6529</v>
      </c>
      <c r="E19030" s="357" t="s">
        <v>6529</v>
      </c>
    </row>
    <row r="19031" spans="1:5" ht="15.6">
      <c r="A19031" s="358" t="s">
        <v>54892</v>
      </c>
      <c r="B19031" s="358" t="s">
        <v>54893</v>
      </c>
      <c r="C19031" s="359">
        <v>1.5</v>
      </c>
      <c r="D19031" s="357" t="s">
        <v>54891</v>
      </c>
      <c r="E19031" s="357" t="s">
        <v>54891</v>
      </c>
    </row>
    <row r="19032" spans="1:5" ht="15.6">
      <c r="A19032" s="358" t="s">
        <v>13548</v>
      </c>
      <c r="B19032" s="358" t="s">
        <v>13549</v>
      </c>
      <c r="C19032" s="359">
        <v>1.5</v>
      </c>
      <c r="D19032" s="357" t="s">
        <v>3798</v>
      </c>
      <c r="E19032" s="357" t="s">
        <v>3798</v>
      </c>
    </row>
    <row r="19033" spans="1:5" ht="15.6">
      <c r="A19033" s="358" t="s">
        <v>10262</v>
      </c>
      <c r="B19033" s="358" t="s">
        <v>14599</v>
      </c>
      <c r="C19033" s="359">
        <v>1.5</v>
      </c>
      <c r="D19033" s="357" t="s">
        <v>4426</v>
      </c>
      <c r="E19033" s="357" t="s">
        <v>4426</v>
      </c>
    </row>
    <row r="19034" spans="1:5" ht="15.6">
      <c r="A19034" s="358" t="s">
        <v>38919</v>
      </c>
      <c r="B19034" s="358" t="s">
        <v>38920</v>
      </c>
      <c r="C19034" s="359">
        <v>1.5</v>
      </c>
      <c r="D19034" s="357" t="s">
        <v>38918</v>
      </c>
      <c r="E19034" s="357" t="s">
        <v>38918</v>
      </c>
    </row>
    <row r="19035" spans="1:5" ht="15.6">
      <c r="A19035" s="358" t="s">
        <v>41992</v>
      </c>
      <c r="B19035" s="358" t="s">
        <v>41992</v>
      </c>
      <c r="C19035" s="359">
        <v>1.5</v>
      </c>
      <c r="D19035" s="357" t="s">
        <v>41991</v>
      </c>
      <c r="E19035" s="357" t="s">
        <v>41991</v>
      </c>
    </row>
    <row r="19036" spans="1:5" ht="15.6">
      <c r="A19036" s="358" t="s">
        <v>11034</v>
      </c>
      <c r="B19036" s="358" t="s">
        <v>11035</v>
      </c>
      <c r="C19036" s="359">
        <v>1.5</v>
      </c>
      <c r="D19036" s="357" t="s">
        <v>2892</v>
      </c>
      <c r="E19036" s="357" t="s">
        <v>2892</v>
      </c>
    </row>
    <row r="19037" spans="1:5" ht="15.6">
      <c r="A19037" s="358" t="s">
        <v>10262</v>
      </c>
      <c r="B19037" s="358" t="s">
        <v>54904</v>
      </c>
      <c r="C19037" s="359">
        <v>1.5</v>
      </c>
      <c r="D19037" s="357" t="s">
        <v>54903</v>
      </c>
      <c r="E19037" s="357" t="s">
        <v>54903</v>
      </c>
    </row>
    <row r="19038" spans="1:5" ht="15.6">
      <c r="A19038" s="358" t="s">
        <v>38212</v>
      </c>
      <c r="B19038" s="358" t="s">
        <v>38213</v>
      </c>
      <c r="C19038" s="359">
        <v>1.5</v>
      </c>
      <c r="D19038" s="357" t="s">
        <v>38211</v>
      </c>
      <c r="E19038" s="357" t="s">
        <v>38211</v>
      </c>
    </row>
    <row r="19039" spans="1:5" ht="15.6">
      <c r="A19039" s="358" t="s">
        <v>43710</v>
      </c>
      <c r="B19039" s="358" t="s">
        <v>43711</v>
      </c>
      <c r="C19039" s="359">
        <v>1.5</v>
      </c>
      <c r="D19039" s="357" t="s">
        <v>43709</v>
      </c>
      <c r="E19039" s="357" t="s">
        <v>43709</v>
      </c>
    </row>
    <row r="19040" spans="1:5" ht="15.6">
      <c r="A19040" s="358" t="s">
        <v>23874</v>
      </c>
      <c r="B19040" s="358" t="s">
        <v>23875</v>
      </c>
      <c r="C19040" s="359">
        <v>1.5</v>
      </c>
      <c r="D19040" s="357" t="s">
        <v>9935</v>
      </c>
      <c r="E19040" s="357" t="s">
        <v>9935</v>
      </c>
    </row>
    <row r="19041" spans="1:5" ht="15.6">
      <c r="A19041" s="358" t="s">
        <v>23874</v>
      </c>
      <c r="B19041" s="358" t="s">
        <v>23875</v>
      </c>
      <c r="C19041" s="359">
        <v>1.5</v>
      </c>
      <c r="D19041" s="357" t="s">
        <v>9935</v>
      </c>
      <c r="E19041" s="357" t="s">
        <v>9935</v>
      </c>
    </row>
    <row r="19042" spans="1:5" ht="15.6">
      <c r="A19042" s="358" t="s">
        <v>27128</v>
      </c>
      <c r="B19042" s="358" t="s">
        <v>27129</v>
      </c>
      <c r="C19042" s="359">
        <v>1.5</v>
      </c>
      <c r="D19042" s="357" t="s">
        <v>27127</v>
      </c>
      <c r="E19042" s="357" t="s">
        <v>27127</v>
      </c>
    </row>
    <row r="19043" spans="1:5" ht="15.6">
      <c r="A19043" s="358" t="s">
        <v>37004</v>
      </c>
      <c r="B19043" s="358" t="s">
        <v>37005</v>
      </c>
      <c r="C19043" s="359">
        <v>1.5</v>
      </c>
      <c r="D19043" s="357" t="s">
        <v>37003</v>
      </c>
      <c r="E19043" s="357" t="s">
        <v>37003</v>
      </c>
    </row>
    <row r="19044" spans="1:5" ht="15.6">
      <c r="A19044" s="358" t="s">
        <v>37004</v>
      </c>
      <c r="B19044" s="358" t="s">
        <v>37005</v>
      </c>
      <c r="C19044" s="359">
        <v>1.5</v>
      </c>
      <c r="D19044" s="357" t="s">
        <v>37003</v>
      </c>
      <c r="E19044" s="357" t="s">
        <v>37003</v>
      </c>
    </row>
    <row r="19045" spans="1:5" ht="15.6">
      <c r="A19045" s="358" t="s">
        <v>51731</v>
      </c>
      <c r="B19045" s="358" t="s">
        <v>51732</v>
      </c>
      <c r="C19045" s="359">
        <v>1.5</v>
      </c>
      <c r="D19045" s="357" t="s">
        <v>51730</v>
      </c>
      <c r="E19045" s="357" t="s">
        <v>51730</v>
      </c>
    </row>
    <row r="19046" spans="1:5" ht="15.6">
      <c r="A19046" s="358" t="s">
        <v>10262</v>
      </c>
      <c r="B19046" s="358" t="s">
        <v>13449</v>
      </c>
      <c r="C19046" s="359">
        <v>1.5</v>
      </c>
      <c r="D19046" s="357" t="s">
        <v>3666</v>
      </c>
      <c r="E19046" s="357" t="s">
        <v>3666</v>
      </c>
    </row>
    <row r="19047" spans="1:5" ht="15.6">
      <c r="A19047" s="358" t="s">
        <v>14776</v>
      </c>
      <c r="B19047" s="358" t="s">
        <v>14777</v>
      </c>
      <c r="C19047" s="359">
        <v>1.5</v>
      </c>
      <c r="D19047" s="357" t="s">
        <v>4681</v>
      </c>
      <c r="E19047" s="357" t="s">
        <v>4681</v>
      </c>
    </row>
    <row r="19048" spans="1:5" ht="15.6">
      <c r="A19048" s="358" t="s">
        <v>14776</v>
      </c>
      <c r="B19048" s="358" t="s">
        <v>14777</v>
      </c>
      <c r="C19048" s="359">
        <v>1.5</v>
      </c>
      <c r="D19048" s="357" t="s">
        <v>4681</v>
      </c>
      <c r="E19048" s="357" t="s">
        <v>4681</v>
      </c>
    </row>
    <row r="19049" spans="1:5" ht="15.6">
      <c r="A19049" s="358" t="s">
        <v>20173</v>
      </c>
      <c r="B19049" s="358" t="s">
        <v>20174</v>
      </c>
      <c r="C19049" s="359">
        <v>1.5</v>
      </c>
      <c r="D19049" s="357" t="s">
        <v>7887</v>
      </c>
      <c r="E19049" s="357" t="s">
        <v>7887</v>
      </c>
    </row>
    <row r="19050" spans="1:5" ht="15.6">
      <c r="A19050" s="358" t="s">
        <v>60008</v>
      </c>
      <c r="B19050" s="358" t="s">
        <v>61684</v>
      </c>
      <c r="C19050" s="359">
        <v>1.5</v>
      </c>
      <c r="D19050" s="357" t="s">
        <v>61683</v>
      </c>
      <c r="E19050" s="357" t="s">
        <v>61683</v>
      </c>
    </row>
    <row r="19051" spans="1:5" ht="15.6">
      <c r="A19051" s="358" t="s">
        <v>22885</v>
      </c>
      <c r="B19051" s="358" t="s">
        <v>22886</v>
      </c>
      <c r="C19051" s="359">
        <v>1.5</v>
      </c>
      <c r="D19051" s="357" t="s">
        <v>9503</v>
      </c>
      <c r="E19051" s="357" t="s">
        <v>9503</v>
      </c>
    </row>
    <row r="19052" spans="1:5" ht="15.6">
      <c r="A19052" s="358" t="s">
        <v>22885</v>
      </c>
      <c r="B19052" s="358" t="s">
        <v>22886</v>
      </c>
      <c r="C19052" s="359">
        <v>1.5</v>
      </c>
      <c r="D19052" s="357" t="s">
        <v>9503</v>
      </c>
      <c r="E19052" s="357" t="s">
        <v>9503</v>
      </c>
    </row>
    <row r="19053" spans="1:5" ht="15.6">
      <c r="A19053" s="358" t="s">
        <v>22885</v>
      </c>
      <c r="B19053" s="358" t="s">
        <v>22886</v>
      </c>
      <c r="C19053" s="359">
        <v>1.5</v>
      </c>
      <c r="D19053" s="357" t="s">
        <v>9503</v>
      </c>
      <c r="E19053" s="357" t="s">
        <v>9503</v>
      </c>
    </row>
    <row r="19054" spans="1:5" ht="15.6">
      <c r="A19054" s="358" t="s">
        <v>10262</v>
      </c>
      <c r="B19054" s="358" t="s">
        <v>53483</v>
      </c>
      <c r="C19054" s="359">
        <v>1.5</v>
      </c>
      <c r="D19054" s="357" t="s">
        <v>53482</v>
      </c>
      <c r="E19054" s="357" t="s">
        <v>53482</v>
      </c>
    </row>
    <row r="19055" spans="1:5" ht="15.6">
      <c r="A19055" s="358" t="s">
        <v>10385</v>
      </c>
      <c r="B19055" s="358" t="s">
        <v>10386</v>
      </c>
      <c r="C19055" s="359">
        <v>1.5</v>
      </c>
      <c r="D19055" s="357" t="s">
        <v>2293</v>
      </c>
      <c r="E19055" s="357" t="s">
        <v>2293</v>
      </c>
    </row>
    <row r="19056" spans="1:5" ht="15.6">
      <c r="A19056" s="358" t="s">
        <v>10385</v>
      </c>
      <c r="B19056" s="358" t="s">
        <v>10386</v>
      </c>
      <c r="C19056" s="359">
        <v>1.5</v>
      </c>
      <c r="D19056" s="357" t="s">
        <v>2293</v>
      </c>
      <c r="E19056" s="357" t="s">
        <v>2293</v>
      </c>
    </row>
    <row r="19057" spans="1:5" ht="15.6">
      <c r="A19057" s="358" t="s">
        <v>10385</v>
      </c>
      <c r="B19057" s="358" t="s">
        <v>10386</v>
      </c>
      <c r="C19057" s="359">
        <v>1.5</v>
      </c>
      <c r="D19057" s="357" t="s">
        <v>2293</v>
      </c>
      <c r="E19057" s="357" t="s">
        <v>2293</v>
      </c>
    </row>
    <row r="19058" spans="1:5" ht="15.6">
      <c r="A19058" s="358" t="s">
        <v>11176</v>
      </c>
      <c r="B19058" s="358" t="s">
        <v>11177</v>
      </c>
      <c r="C19058" s="359">
        <v>1.5</v>
      </c>
      <c r="D19058" s="357" t="s">
        <v>3008</v>
      </c>
      <c r="E19058" s="357" t="s">
        <v>3008</v>
      </c>
    </row>
    <row r="19059" spans="1:5" ht="15.6">
      <c r="A19059" s="358" t="s">
        <v>13875</v>
      </c>
      <c r="B19059" s="358" t="s">
        <v>13876</v>
      </c>
      <c r="C19059" s="359">
        <v>1.5</v>
      </c>
      <c r="D19059" s="357" t="s">
        <v>4229</v>
      </c>
      <c r="E19059" s="357" t="s">
        <v>4229</v>
      </c>
    </row>
    <row r="19060" spans="1:5" ht="15.6">
      <c r="A19060" s="358" t="s">
        <v>13875</v>
      </c>
      <c r="B19060" s="358" t="s">
        <v>13876</v>
      </c>
      <c r="C19060" s="359">
        <v>1.5</v>
      </c>
      <c r="D19060" s="357" t="s">
        <v>4229</v>
      </c>
      <c r="E19060" s="357" t="s">
        <v>4229</v>
      </c>
    </row>
    <row r="19061" spans="1:5" ht="15.6">
      <c r="A19061" s="358" t="s">
        <v>38215</v>
      </c>
      <c r="B19061" s="358" t="s">
        <v>38215</v>
      </c>
      <c r="C19061" s="359">
        <v>1.5</v>
      </c>
      <c r="D19061" s="357" t="s">
        <v>38214</v>
      </c>
      <c r="E19061" s="357" t="s">
        <v>38214</v>
      </c>
    </row>
    <row r="19062" spans="1:5" ht="15.6">
      <c r="A19062" s="358" t="s">
        <v>45680</v>
      </c>
      <c r="B19062" s="358" t="s">
        <v>45681</v>
      </c>
      <c r="C19062" s="359">
        <v>1.5</v>
      </c>
      <c r="D19062" s="357" t="s">
        <v>45679</v>
      </c>
      <c r="E19062" s="357" t="s">
        <v>45679</v>
      </c>
    </row>
    <row r="19063" spans="1:5" ht="15.6">
      <c r="A19063" s="358" t="s">
        <v>47880</v>
      </c>
      <c r="B19063" s="358" t="s">
        <v>47881</v>
      </c>
      <c r="C19063" s="359">
        <v>1.5</v>
      </c>
      <c r="D19063" s="357" t="s">
        <v>47879</v>
      </c>
      <c r="E19063" s="357" t="s">
        <v>47879</v>
      </c>
    </row>
    <row r="19064" spans="1:5" ht="15.6">
      <c r="A19064" s="358" t="s">
        <v>22808</v>
      </c>
      <c r="B19064" s="358" t="s">
        <v>22809</v>
      </c>
      <c r="C19064" s="359">
        <v>1.5</v>
      </c>
      <c r="D19064" s="357" t="s">
        <v>9431</v>
      </c>
      <c r="E19064" s="357" t="s">
        <v>9431</v>
      </c>
    </row>
    <row r="19065" spans="1:5" ht="15.6">
      <c r="A19065" s="358" t="s">
        <v>23202</v>
      </c>
      <c r="B19065" s="358" t="s">
        <v>23203</v>
      </c>
      <c r="C19065" s="359">
        <v>1.5</v>
      </c>
      <c r="D19065" s="357" t="s">
        <v>9574</v>
      </c>
      <c r="E19065" s="357" t="s">
        <v>9574</v>
      </c>
    </row>
    <row r="19066" spans="1:5" ht="15.6">
      <c r="A19066" s="358" t="s">
        <v>24607</v>
      </c>
      <c r="B19066" s="358" t="s">
        <v>24608</v>
      </c>
      <c r="C19066" s="359">
        <v>1.5</v>
      </c>
      <c r="D19066" s="357" t="s">
        <v>24606</v>
      </c>
      <c r="E19066" s="357" t="s">
        <v>24606</v>
      </c>
    </row>
    <row r="19067" spans="1:5" ht="15.6">
      <c r="A19067" s="358" t="s">
        <v>11351</v>
      </c>
      <c r="B19067" s="358" t="s">
        <v>11352</v>
      </c>
      <c r="C19067" s="359">
        <v>1.5</v>
      </c>
      <c r="D19067" s="357" t="s">
        <v>2385</v>
      </c>
      <c r="E19067" s="357" t="s">
        <v>2385</v>
      </c>
    </row>
    <row r="19068" spans="1:5" ht="15.6">
      <c r="A19068" s="358" t="s">
        <v>11351</v>
      </c>
      <c r="B19068" s="358" t="s">
        <v>11352</v>
      </c>
      <c r="C19068" s="359">
        <v>1.5</v>
      </c>
      <c r="D19068" s="357" t="s">
        <v>2385</v>
      </c>
      <c r="E19068" s="357" t="s">
        <v>2385</v>
      </c>
    </row>
    <row r="19069" spans="1:5" ht="15.6">
      <c r="A19069" s="358" t="s">
        <v>11351</v>
      </c>
      <c r="B19069" s="358" t="s">
        <v>11352</v>
      </c>
      <c r="C19069" s="359">
        <v>1.5</v>
      </c>
      <c r="D19069" s="357" t="s">
        <v>2385</v>
      </c>
      <c r="E19069" s="357" t="s">
        <v>2385</v>
      </c>
    </row>
    <row r="19070" spans="1:5" ht="15.6">
      <c r="A19070" s="358" t="s">
        <v>12846</v>
      </c>
      <c r="B19070" s="358" t="s">
        <v>12847</v>
      </c>
      <c r="C19070" s="359">
        <v>1.5</v>
      </c>
      <c r="D19070" s="357" t="s">
        <v>3801</v>
      </c>
      <c r="E19070" s="357" t="s">
        <v>3801</v>
      </c>
    </row>
    <row r="19071" spans="1:5" ht="15.6">
      <c r="A19071" s="358" t="s">
        <v>17333</v>
      </c>
      <c r="B19071" s="358" t="s">
        <v>17334</v>
      </c>
      <c r="C19071" s="359">
        <v>1.5</v>
      </c>
      <c r="D19071" s="357" t="s">
        <v>6184</v>
      </c>
      <c r="E19071" s="357" t="s">
        <v>6184</v>
      </c>
    </row>
    <row r="19072" spans="1:5" ht="15.6">
      <c r="A19072" s="358" t="s">
        <v>26384</v>
      </c>
      <c r="B19072" s="358" t="s">
        <v>26385</v>
      </c>
      <c r="C19072" s="359">
        <v>1.5</v>
      </c>
      <c r="D19072" s="357" t="s">
        <v>26383</v>
      </c>
      <c r="E19072" s="357" t="s">
        <v>26383</v>
      </c>
    </row>
    <row r="19073" spans="1:5" ht="15.6">
      <c r="A19073" s="358" t="s">
        <v>355</v>
      </c>
      <c r="B19073" s="358" t="s">
        <v>12141</v>
      </c>
      <c r="C19073" s="359">
        <v>1.5</v>
      </c>
      <c r="D19073" s="357" t="s">
        <v>354</v>
      </c>
      <c r="E19073" s="357" t="s">
        <v>354</v>
      </c>
    </row>
    <row r="19074" spans="1:5" ht="15.6">
      <c r="A19074" s="358" t="s">
        <v>355</v>
      </c>
      <c r="B19074" s="358" t="s">
        <v>12141</v>
      </c>
      <c r="C19074" s="359">
        <v>1.5</v>
      </c>
      <c r="D19074" s="357" t="s">
        <v>354</v>
      </c>
      <c r="E19074" s="357" t="s">
        <v>354</v>
      </c>
    </row>
    <row r="19075" spans="1:5" ht="15.6">
      <c r="A19075" s="358" t="s">
        <v>10262</v>
      </c>
      <c r="B19075" s="358" t="s">
        <v>30369</v>
      </c>
      <c r="C19075" s="359">
        <v>1.5</v>
      </c>
      <c r="D19075" s="357" t="s">
        <v>30368</v>
      </c>
      <c r="E19075" s="357" t="s">
        <v>30368</v>
      </c>
    </row>
    <row r="19076" spans="1:5" ht="15.6">
      <c r="A19076" s="358" t="s">
        <v>10262</v>
      </c>
      <c r="B19076" s="358" t="s">
        <v>30369</v>
      </c>
      <c r="C19076" s="359">
        <v>1.5</v>
      </c>
      <c r="D19076" s="357" t="s">
        <v>30368</v>
      </c>
      <c r="E19076" s="357" t="s">
        <v>30368</v>
      </c>
    </row>
    <row r="19077" spans="1:5" ht="15.6">
      <c r="A19077" s="358" t="s">
        <v>14590</v>
      </c>
      <c r="B19077" s="358" t="s">
        <v>14590</v>
      </c>
      <c r="C19077" s="359">
        <v>1.5</v>
      </c>
      <c r="D19077" s="357" t="s">
        <v>4413</v>
      </c>
      <c r="E19077" s="357" t="s">
        <v>4413</v>
      </c>
    </row>
    <row r="19078" spans="1:5" ht="15.6">
      <c r="A19078" s="358" t="s">
        <v>14214</v>
      </c>
      <c r="B19078" s="358" t="s">
        <v>14215</v>
      </c>
      <c r="C19078" s="359">
        <v>1.5</v>
      </c>
      <c r="D19078" s="357" t="s">
        <v>4493</v>
      </c>
      <c r="E19078" s="357" t="s">
        <v>4493</v>
      </c>
    </row>
    <row r="19079" spans="1:5" ht="15.6">
      <c r="A19079" s="358" t="s">
        <v>14214</v>
      </c>
      <c r="B19079" s="358" t="s">
        <v>14215</v>
      </c>
      <c r="C19079" s="359">
        <v>1.5</v>
      </c>
      <c r="D19079" s="357" t="s">
        <v>4493</v>
      </c>
      <c r="E19079" s="357" t="s">
        <v>4493</v>
      </c>
    </row>
    <row r="19080" spans="1:5" ht="15.6">
      <c r="A19080" s="358" t="s">
        <v>54781</v>
      </c>
      <c r="B19080" s="358" t="s">
        <v>54782</v>
      </c>
      <c r="C19080" s="359">
        <v>1.5</v>
      </c>
      <c r="D19080" s="357" t="s">
        <v>54780</v>
      </c>
      <c r="E19080" s="357" t="s">
        <v>54780</v>
      </c>
    </row>
    <row r="19081" spans="1:5" ht="15.6">
      <c r="A19081" s="358" t="s">
        <v>42684</v>
      </c>
      <c r="B19081" s="358" t="s">
        <v>42685</v>
      </c>
      <c r="C19081" s="359">
        <v>1.5</v>
      </c>
      <c r="D19081" s="357" t="s">
        <v>42683</v>
      </c>
      <c r="E19081" s="357" t="s">
        <v>42683</v>
      </c>
    </row>
    <row r="19082" spans="1:5" ht="15.6">
      <c r="A19082" s="358" t="s">
        <v>45463</v>
      </c>
      <c r="B19082" s="358" t="s">
        <v>45464</v>
      </c>
      <c r="C19082" s="359">
        <v>1.5</v>
      </c>
      <c r="D19082" s="357" t="s">
        <v>45462</v>
      </c>
      <c r="E19082" s="357" t="s">
        <v>45462</v>
      </c>
    </row>
    <row r="19083" spans="1:5" ht="15.6">
      <c r="A19083" s="358" t="s">
        <v>14856</v>
      </c>
      <c r="B19083" s="358" t="s">
        <v>14857</v>
      </c>
      <c r="C19083" s="359">
        <v>1.5</v>
      </c>
      <c r="D19083" s="357" t="s">
        <v>4790</v>
      </c>
      <c r="E19083" s="357" t="s">
        <v>4790</v>
      </c>
    </row>
    <row r="19084" spans="1:5" ht="15.6">
      <c r="A19084" s="358" t="s">
        <v>33770</v>
      </c>
      <c r="B19084" s="358" t="s">
        <v>33771</v>
      </c>
      <c r="C19084" s="359">
        <v>1.5</v>
      </c>
      <c r="D19084" s="357" t="s">
        <v>33769</v>
      </c>
      <c r="E19084" s="357" t="s">
        <v>33769</v>
      </c>
    </row>
    <row r="19085" spans="1:5" ht="15.6">
      <c r="A19085" s="358" t="s">
        <v>33770</v>
      </c>
      <c r="B19085" s="358" t="s">
        <v>33771</v>
      </c>
      <c r="C19085" s="359">
        <v>1.5</v>
      </c>
      <c r="D19085" s="357" t="s">
        <v>33769</v>
      </c>
      <c r="E19085" s="357" t="s">
        <v>33769</v>
      </c>
    </row>
    <row r="19086" spans="1:5" ht="15.6">
      <c r="A19086" s="358" t="s">
        <v>36445</v>
      </c>
      <c r="B19086" s="358" t="s">
        <v>36445</v>
      </c>
      <c r="C19086" s="359">
        <v>1.5</v>
      </c>
      <c r="D19086" s="357" t="s">
        <v>36444</v>
      </c>
      <c r="E19086" s="357" t="s">
        <v>36444</v>
      </c>
    </row>
    <row r="19087" spans="1:5" ht="15.6">
      <c r="A19087" s="358" t="s">
        <v>10262</v>
      </c>
      <c r="B19087" s="358" t="s">
        <v>38055</v>
      </c>
      <c r="C19087" s="359">
        <v>1.5</v>
      </c>
      <c r="D19087" s="357" t="s">
        <v>38054</v>
      </c>
      <c r="E19087" s="357" t="s">
        <v>38054</v>
      </c>
    </row>
    <row r="19088" spans="1:5" ht="15.6">
      <c r="A19088" s="358" t="s">
        <v>10262</v>
      </c>
      <c r="B19088" s="358" t="s">
        <v>38055</v>
      </c>
      <c r="C19088" s="359">
        <v>1.5</v>
      </c>
      <c r="D19088" s="357" t="s">
        <v>38054</v>
      </c>
      <c r="E19088" s="357" t="s">
        <v>38054</v>
      </c>
    </row>
    <row r="19089" spans="1:5" ht="15.6">
      <c r="A19089" s="358" t="s">
        <v>18774</v>
      </c>
      <c r="B19089" s="358" t="s">
        <v>18775</v>
      </c>
      <c r="C19089" s="359">
        <v>1.5</v>
      </c>
      <c r="D19089" s="357" t="s">
        <v>6190</v>
      </c>
      <c r="E19089" s="357" t="s">
        <v>6190</v>
      </c>
    </row>
    <row r="19090" spans="1:5" ht="15.6">
      <c r="A19090" s="358" t="s">
        <v>18774</v>
      </c>
      <c r="B19090" s="358" t="s">
        <v>18775</v>
      </c>
      <c r="C19090" s="359">
        <v>1.5</v>
      </c>
      <c r="D19090" s="357" t="s">
        <v>6190</v>
      </c>
      <c r="E19090" s="357" t="s">
        <v>6190</v>
      </c>
    </row>
    <row r="19091" spans="1:5" ht="15.6">
      <c r="A19091" s="358" t="s">
        <v>18774</v>
      </c>
      <c r="B19091" s="358" t="s">
        <v>18775</v>
      </c>
      <c r="C19091" s="359">
        <v>1.5</v>
      </c>
      <c r="D19091" s="357" t="s">
        <v>6190</v>
      </c>
      <c r="E19091" s="357" t="s">
        <v>6190</v>
      </c>
    </row>
    <row r="19092" spans="1:5" ht="15.6">
      <c r="A19092" s="358" t="s">
        <v>20015</v>
      </c>
      <c r="B19092" s="358" t="s">
        <v>20016</v>
      </c>
      <c r="C19092" s="359">
        <v>1.5</v>
      </c>
      <c r="D19092" s="357" t="s">
        <v>7749</v>
      </c>
      <c r="E19092" s="357" t="s">
        <v>7749</v>
      </c>
    </row>
    <row r="19093" spans="1:5" ht="15.6">
      <c r="A19093" s="358" t="s">
        <v>20015</v>
      </c>
      <c r="B19093" s="358" t="s">
        <v>20016</v>
      </c>
      <c r="C19093" s="359">
        <v>1.5</v>
      </c>
      <c r="D19093" s="357" t="s">
        <v>7749</v>
      </c>
      <c r="E19093" s="357" t="s">
        <v>7749</v>
      </c>
    </row>
    <row r="19094" spans="1:5" ht="15.6">
      <c r="A19094" s="358" t="s">
        <v>25445</v>
      </c>
      <c r="B19094" s="358" t="s">
        <v>25446</v>
      </c>
      <c r="C19094" s="359">
        <v>1.5</v>
      </c>
      <c r="D19094" s="357" t="s">
        <v>25444</v>
      </c>
      <c r="E19094" s="357" t="s">
        <v>25444</v>
      </c>
    </row>
    <row r="19095" spans="1:5" ht="15.6">
      <c r="A19095" s="358" t="s">
        <v>10262</v>
      </c>
      <c r="B19095" s="358" t="s">
        <v>14772</v>
      </c>
      <c r="C19095" s="359">
        <v>1.5</v>
      </c>
      <c r="D19095" s="357" t="s">
        <v>4669</v>
      </c>
      <c r="E19095" s="357" t="s">
        <v>4669</v>
      </c>
    </row>
    <row r="19096" spans="1:5" ht="15.6">
      <c r="A19096" s="358" t="s">
        <v>10262</v>
      </c>
      <c r="B19096" s="358" t="s">
        <v>14772</v>
      </c>
      <c r="C19096" s="359">
        <v>1.5</v>
      </c>
      <c r="D19096" s="357" t="s">
        <v>4669</v>
      </c>
      <c r="E19096" s="357" t="s">
        <v>4669</v>
      </c>
    </row>
    <row r="19097" spans="1:5" ht="15.6">
      <c r="A19097" s="358" t="s">
        <v>10262</v>
      </c>
      <c r="B19097" s="358" t="s">
        <v>14772</v>
      </c>
      <c r="C19097" s="359">
        <v>1.5</v>
      </c>
      <c r="D19097" s="357" t="s">
        <v>4669</v>
      </c>
      <c r="E19097" s="357" t="s">
        <v>4669</v>
      </c>
    </row>
    <row r="19098" spans="1:5" ht="15.6">
      <c r="A19098" s="358" t="s">
        <v>34901</v>
      </c>
      <c r="B19098" s="358" t="s">
        <v>34902</v>
      </c>
      <c r="C19098" s="359">
        <v>1.5</v>
      </c>
      <c r="D19098" s="357" t="s">
        <v>34900</v>
      </c>
      <c r="E19098" s="357" t="s">
        <v>34900</v>
      </c>
    </row>
    <row r="19099" spans="1:5" ht="15.6">
      <c r="A19099" s="358" t="s">
        <v>41709</v>
      </c>
      <c r="B19099" s="358" t="s">
        <v>41710</v>
      </c>
      <c r="C19099" s="359">
        <v>1.5</v>
      </c>
      <c r="D19099" s="357" t="s">
        <v>41708</v>
      </c>
      <c r="E19099" s="357" t="s">
        <v>41708</v>
      </c>
    </row>
    <row r="19100" spans="1:5" ht="15.6">
      <c r="A19100" s="358" t="s">
        <v>46385</v>
      </c>
      <c r="B19100" s="358" t="s">
        <v>46386</v>
      </c>
      <c r="C19100" s="359">
        <v>1.5</v>
      </c>
      <c r="D19100" s="357" t="s">
        <v>46384</v>
      </c>
      <c r="E19100" s="357" t="s">
        <v>46384</v>
      </c>
    </row>
    <row r="19101" spans="1:5" ht="15.6">
      <c r="A19101" s="358" t="s">
        <v>12217</v>
      </c>
      <c r="B19101" s="358" t="s">
        <v>12218</v>
      </c>
      <c r="C19101" s="359">
        <v>1.5</v>
      </c>
      <c r="D19101" s="357" t="s">
        <v>3056</v>
      </c>
      <c r="E19101" s="357" t="s">
        <v>3056</v>
      </c>
    </row>
    <row r="19102" spans="1:5" ht="15.6">
      <c r="A19102" s="358" t="s">
        <v>12217</v>
      </c>
      <c r="B19102" s="358" t="s">
        <v>12218</v>
      </c>
      <c r="C19102" s="359">
        <v>1.5</v>
      </c>
      <c r="D19102" s="357" t="s">
        <v>3056</v>
      </c>
      <c r="E19102" s="357" t="s">
        <v>3056</v>
      </c>
    </row>
    <row r="19103" spans="1:5" ht="15.6">
      <c r="A19103" s="358" t="s">
        <v>38482</v>
      </c>
      <c r="B19103" s="358" t="s">
        <v>38483</v>
      </c>
      <c r="C19103" s="359">
        <v>1.5</v>
      </c>
      <c r="D19103" s="357" t="s">
        <v>38481</v>
      </c>
      <c r="E19103" s="357" t="s">
        <v>38481</v>
      </c>
    </row>
    <row r="19104" spans="1:5" ht="15.6">
      <c r="A19104" s="358" t="s">
        <v>38482</v>
      </c>
      <c r="B19104" s="358" t="s">
        <v>38483</v>
      </c>
      <c r="C19104" s="359">
        <v>1.5</v>
      </c>
      <c r="D19104" s="357" t="s">
        <v>38481</v>
      </c>
      <c r="E19104" s="357" t="s">
        <v>38481</v>
      </c>
    </row>
    <row r="19105" spans="1:5" ht="15.6">
      <c r="A19105" s="358" t="s">
        <v>45671</v>
      </c>
      <c r="B19105" s="358" t="s">
        <v>45672</v>
      </c>
      <c r="C19105" s="359">
        <v>1.5</v>
      </c>
      <c r="D19105" s="357" t="s">
        <v>45670</v>
      </c>
      <c r="E19105" s="357" t="s">
        <v>45670</v>
      </c>
    </row>
    <row r="19106" spans="1:5" ht="15.6">
      <c r="A19106" s="358" t="s">
        <v>51360</v>
      </c>
      <c r="B19106" s="358" t="s">
        <v>51360</v>
      </c>
      <c r="C19106" s="359">
        <v>1.5</v>
      </c>
      <c r="D19106" s="357" t="s">
        <v>51359</v>
      </c>
      <c r="E19106" s="357" t="s">
        <v>51359</v>
      </c>
    </row>
    <row r="19107" spans="1:5" ht="15.6">
      <c r="A19107" s="358" t="s">
        <v>52750</v>
      </c>
      <c r="B19107" s="358" t="s">
        <v>52751</v>
      </c>
      <c r="C19107" s="359">
        <v>1.5</v>
      </c>
      <c r="D19107" s="357" t="s">
        <v>52749</v>
      </c>
      <c r="E19107" s="357" t="s">
        <v>52749</v>
      </c>
    </row>
    <row r="19108" spans="1:5" ht="15.6">
      <c r="A19108" s="358" t="s">
        <v>10904</v>
      </c>
      <c r="B19108" s="358" t="s">
        <v>10905</v>
      </c>
      <c r="C19108" s="359">
        <v>1.5</v>
      </c>
      <c r="D19108" s="357" t="s">
        <v>2767</v>
      </c>
      <c r="E19108" s="357" t="s">
        <v>2767</v>
      </c>
    </row>
    <row r="19109" spans="1:5" ht="15.6">
      <c r="A19109" s="358" t="s">
        <v>26334</v>
      </c>
      <c r="B19109" s="358" t="s">
        <v>26334</v>
      </c>
      <c r="C19109" s="359">
        <v>1.5</v>
      </c>
      <c r="D19109" s="357" t="s">
        <v>26333</v>
      </c>
      <c r="E19109" s="357" t="s">
        <v>26333</v>
      </c>
    </row>
    <row r="19110" spans="1:5" ht="15.6">
      <c r="A19110" s="358" t="s">
        <v>39471</v>
      </c>
      <c r="B19110" s="358" t="s">
        <v>39472</v>
      </c>
      <c r="C19110" s="359">
        <v>1.5</v>
      </c>
      <c r="D19110" s="357" t="s">
        <v>39470</v>
      </c>
      <c r="E19110" s="357" t="s">
        <v>39470</v>
      </c>
    </row>
    <row r="19111" spans="1:5" ht="15.6">
      <c r="A19111" s="358" t="s">
        <v>39471</v>
      </c>
      <c r="B19111" s="358" t="s">
        <v>39472</v>
      </c>
      <c r="C19111" s="359">
        <v>1.5</v>
      </c>
      <c r="D19111" s="357" t="s">
        <v>39470</v>
      </c>
      <c r="E19111" s="357" t="s">
        <v>39470</v>
      </c>
    </row>
    <row r="19112" spans="1:5" ht="15.6">
      <c r="A19112" s="358" t="s">
        <v>39471</v>
      </c>
      <c r="B19112" s="358" t="s">
        <v>39472</v>
      </c>
      <c r="C19112" s="359">
        <v>1.5</v>
      </c>
      <c r="D19112" s="357" t="s">
        <v>39470</v>
      </c>
      <c r="E19112" s="357" t="s">
        <v>39470</v>
      </c>
    </row>
    <row r="19113" spans="1:5" ht="15.6">
      <c r="A19113" s="358" t="s">
        <v>42679</v>
      </c>
      <c r="B19113" s="358" t="s">
        <v>42680</v>
      </c>
      <c r="C19113" s="359">
        <v>1.5</v>
      </c>
      <c r="D19113" s="357" t="s">
        <v>42678</v>
      </c>
      <c r="E19113" s="357" t="s">
        <v>42678</v>
      </c>
    </row>
    <row r="19114" spans="1:5" ht="15.6">
      <c r="A19114" s="358" t="s">
        <v>45919</v>
      </c>
      <c r="B19114" s="358" t="s">
        <v>45919</v>
      </c>
      <c r="C19114" s="359">
        <v>1.5</v>
      </c>
      <c r="D19114" s="357" t="s">
        <v>45918</v>
      </c>
      <c r="E19114" s="357" t="s">
        <v>45918</v>
      </c>
    </row>
    <row r="19115" spans="1:5" ht="15.6">
      <c r="A19115" s="358" t="s">
        <v>23539</v>
      </c>
      <c r="B19115" s="358" t="s">
        <v>23540</v>
      </c>
      <c r="C19115" s="359">
        <v>1.5</v>
      </c>
      <c r="D19115" s="357" t="s">
        <v>9738</v>
      </c>
      <c r="E19115" s="357" t="s">
        <v>9738</v>
      </c>
    </row>
    <row r="19116" spans="1:5" ht="15.6">
      <c r="A19116" s="358" t="s">
        <v>23539</v>
      </c>
      <c r="B19116" s="358" t="s">
        <v>23540</v>
      </c>
      <c r="C19116" s="359">
        <v>1.5</v>
      </c>
      <c r="D19116" s="357" t="s">
        <v>9738</v>
      </c>
      <c r="E19116" s="357" t="s">
        <v>9738</v>
      </c>
    </row>
    <row r="19117" spans="1:5" ht="15.6">
      <c r="A19117" s="358" t="s">
        <v>28608</v>
      </c>
      <c r="B19117" s="358" t="s">
        <v>28609</v>
      </c>
      <c r="C19117" s="359">
        <v>1.5</v>
      </c>
      <c r="D19117" s="357" t="s">
        <v>28607</v>
      </c>
      <c r="E19117" s="357" t="s">
        <v>28607</v>
      </c>
    </row>
    <row r="19118" spans="1:5" ht="15.6">
      <c r="A19118" s="358" t="s">
        <v>61686</v>
      </c>
      <c r="B19118" s="358" t="s">
        <v>61686</v>
      </c>
      <c r="C19118" s="359">
        <v>1.5</v>
      </c>
      <c r="D19118" s="357" t="s">
        <v>61685</v>
      </c>
      <c r="E19118" s="357" t="s">
        <v>61685</v>
      </c>
    </row>
    <row r="19119" spans="1:5" ht="15.6">
      <c r="A19119" s="358" t="s">
        <v>36579</v>
      </c>
      <c r="B19119" s="358" t="s">
        <v>36580</v>
      </c>
      <c r="C19119" s="359">
        <v>1.5</v>
      </c>
      <c r="D19119" s="357" t="s">
        <v>36578</v>
      </c>
      <c r="E19119" s="357" t="s">
        <v>36578</v>
      </c>
    </row>
    <row r="19120" spans="1:5" ht="15.6">
      <c r="A19120" s="358" t="s">
        <v>18224</v>
      </c>
      <c r="B19120" s="358" t="s">
        <v>18225</v>
      </c>
      <c r="C19120" s="359">
        <v>1.5</v>
      </c>
      <c r="D19120" s="357" t="s">
        <v>7110</v>
      </c>
      <c r="E19120" s="357" t="s">
        <v>7110</v>
      </c>
    </row>
    <row r="19121" spans="1:5" ht="15.6">
      <c r="A19121" s="358" t="s">
        <v>42790</v>
      </c>
      <c r="B19121" s="358" t="s">
        <v>42791</v>
      </c>
      <c r="C19121" s="359">
        <v>1.5</v>
      </c>
      <c r="D19121" s="357" t="s">
        <v>42789</v>
      </c>
      <c r="E19121" s="357" t="s">
        <v>42789</v>
      </c>
    </row>
    <row r="19122" spans="1:5" ht="15.6">
      <c r="A19122" s="358" t="s">
        <v>43648</v>
      </c>
      <c r="B19122" s="358" t="s">
        <v>43648</v>
      </c>
      <c r="C19122" s="359">
        <v>1.5</v>
      </c>
      <c r="D19122" s="357" t="s">
        <v>43647</v>
      </c>
      <c r="E19122" s="357" t="s">
        <v>43647</v>
      </c>
    </row>
    <row r="19123" spans="1:5" ht="15.6">
      <c r="A19123" s="358" t="s">
        <v>43648</v>
      </c>
      <c r="B19123" s="358" t="s">
        <v>43648</v>
      </c>
      <c r="C19123" s="359">
        <v>1.5</v>
      </c>
      <c r="D19123" s="357" t="s">
        <v>43647</v>
      </c>
      <c r="E19123" s="357" t="s">
        <v>43647</v>
      </c>
    </row>
    <row r="19124" spans="1:5" ht="15.6">
      <c r="A19124" s="358" t="s">
        <v>48197</v>
      </c>
      <c r="B19124" s="358" t="s">
        <v>48198</v>
      </c>
      <c r="C19124" s="359">
        <v>1.5</v>
      </c>
      <c r="D19124" s="357" t="s">
        <v>48196</v>
      </c>
      <c r="E19124" s="357" t="s">
        <v>48196</v>
      </c>
    </row>
    <row r="19125" spans="1:5" ht="15.6">
      <c r="A19125" s="358" t="s">
        <v>48197</v>
      </c>
      <c r="B19125" s="358" t="s">
        <v>48198</v>
      </c>
      <c r="C19125" s="359">
        <v>1.5</v>
      </c>
      <c r="D19125" s="357" t="s">
        <v>48196</v>
      </c>
      <c r="E19125" s="357" t="s">
        <v>48196</v>
      </c>
    </row>
    <row r="19126" spans="1:5" ht="15.6">
      <c r="A19126" s="358" t="s">
        <v>50117</v>
      </c>
      <c r="B19126" s="358" t="s">
        <v>50118</v>
      </c>
      <c r="C19126" s="359">
        <v>1.5</v>
      </c>
      <c r="D19126" s="357" t="s">
        <v>50116</v>
      </c>
      <c r="E19126" s="357" t="s">
        <v>50116</v>
      </c>
    </row>
    <row r="19127" spans="1:5" ht="15.6">
      <c r="A19127" s="358" t="s">
        <v>23970</v>
      </c>
      <c r="B19127" s="358" t="s">
        <v>23971</v>
      </c>
      <c r="C19127" s="359">
        <v>1.5</v>
      </c>
      <c r="D19127" s="357" t="s">
        <v>23969</v>
      </c>
      <c r="E19127" s="357" t="s">
        <v>23969</v>
      </c>
    </row>
    <row r="19128" spans="1:5" ht="15.6">
      <c r="A19128" s="358" t="s">
        <v>10319</v>
      </c>
      <c r="B19128" s="358" t="s">
        <v>10320</v>
      </c>
      <c r="C19128" s="359">
        <v>1.5</v>
      </c>
      <c r="D19128" s="357" t="s">
        <v>2238</v>
      </c>
      <c r="E19128" s="357" t="s">
        <v>2238</v>
      </c>
    </row>
    <row r="19129" spans="1:5" ht="15.6">
      <c r="A19129" s="358" t="s">
        <v>32661</v>
      </c>
      <c r="B19129" s="358" t="s">
        <v>32661</v>
      </c>
      <c r="C19129" s="359">
        <v>1.5</v>
      </c>
      <c r="D19129" s="357" t="s">
        <v>32660</v>
      </c>
      <c r="E19129" s="357" t="s">
        <v>32660</v>
      </c>
    </row>
    <row r="19130" spans="1:5" ht="15.6">
      <c r="A19130" s="358" t="s">
        <v>32661</v>
      </c>
      <c r="B19130" s="358" t="s">
        <v>32661</v>
      </c>
      <c r="C19130" s="359">
        <v>1.5</v>
      </c>
      <c r="D19130" s="357" t="s">
        <v>32660</v>
      </c>
      <c r="E19130" s="357" t="s">
        <v>32660</v>
      </c>
    </row>
    <row r="19131" spans="1:5" ht="15.6">
      <c r="A19131" s="358" t="s">
        <v>19082</v>
      </c>
      <c r="B19131" s="358" t="s">
        <v>19083</v>
      </c>
      <c r="C19131" s="359">
        <v>1.5</v>
      </c>
      <c r="D19131" s="357" t="s">
        <v>6661</v>
      </c>
      <c r="E19131" s="357" t="s">
        <v>6661</v>
      </c>
    </row>
    <row r="19132" spans="1:5" ht="15.6">
      <c r="A19132" s="358" t="s">
        <v>19712</v>
      </c>
      <c r="B19132" s="358" t="s">
        <v>19712</v>
      </c>
      <c r="C19132" s="359">
        <v>1.5</v>
      </c>
      <c r="D19132" s="357" t="s">
        <v>7508</v>
      </c>
      <c r="E19132" s="357" t="s">
        <v>7508</v>
      </c>
    </row>
    <row r="19133" spans="1:5" ht="15.6">
      <c r="A19133" s="358" t="s">
        <v>19712</v>
      </c>
      <c r="B19133" s="358" t="s">
        <v>19712</v>
      </c>
      <c r="C19133" s="359">
        <v>1.5</v>
      </c>
      <c r="D19133" s="357" t="s">
        <v>7508</v>
      </c>
      <c r="E19133" s="357" t="s">
        <v>7508</v>
      </c>
    </row>
    <row r="19134" spans="1:5" ht="15.6">
      <c r="A19134" s="358" t="s">
        <v>20329</v>
      </c>
      <c r="B19134" s="358" t="s">
        <v>20330</v>
      </c>
      <c r="C19134" s="359">
        <v>1.5</v>
      </c>
      <c r="D19134" s="357" t="s">
        <v>7641</v>
      </c>
      <c r="E19134" s="357" t="s">
        <v>7641</v>
      </c>
    </row>
    <row r="19135" spans="1:5" ht="15.6">
      <c r="A19135" s="358" t="s">
        <v>53766</v>
      </c>
      <c r="B19135" s="358" t="s">
        <v>53767</v>
      </c>
      <c r="C19135" s="359">
        <v>1.5</v>
      </c>
      <c r="D19135" s="357" t="s">
        <v>53765</v>
      </c>
      <c r="E19135" s="357" t="s">
        <v>53765</v>
      </c>
    </row>
    <row r="19136" spans="1:5" ht="15.6">
      <c r="A19136" s="358" t="s">
        <v>36573</v>
      </c>
      <c r="B19136" s="358" t="s">
        <v>36574</v>
      </c>
      <c r="C19136" s="359">
        <v>1.5</v>
      </c>
      <c r="D19136" s="357" t="s">
        <v>36572</v>
      </c>
      <c r="E19136" s="357" t="s">
        <v>36572</v>
      </c>
    </row>
    <row r="19137" spans="1:5" ht="15.6">
      <c r="A19137" s="358" t="s">
        <v>36573</v>
      </c>
      <c r="B19137" s="358" t="s">
        <v>36574</v>
      </c>
      <c r="C19137" s="359">
        <v>1.5</v>
      </c>
      <c r="D19137" s="357" t="s">
        <v>36572</v>
      </c>
      <c r="E19137" s="357" t="s">
        <v>36572</v>
      </c>
    </row>
    <row r="19138" spans="1:5" ht="15.6">
      <c r="A19138" s="358" t="s">
        <v>59641</v>
      </c>
      <c r="B19138" s="358" t="s">
        <v>59809</v>
      </c>
      <c r="C19138" s="359">
        <v>1.5</v>
      </c>
      <c r="D19138" s="357" t="s">
        <v>59642</v>
      </c>
      <c r="E19138" s="357" t="s">
        <v>59642</v>
      </c>
    </row>
    <row r="19139" spans="1:5" ht="15.6">
      <c r="A19139" s="358" t="s">
        <v>59641</v>
      </c>
      <c r="B19139" s="358" t="s">
        <v>59809</v>
      </c>
      <c r="C19139" s="359">
        <v>1.5</v>
      </c>
      <c r="D19139" s="357" t="s">
        <v>59642</v>
      </c>
      <c r="E19139" s="357" t="s">
        <v>59642</v>
      </c>
    </row>
    <row r="19140" spans="1:5" ht="15.6">
      <c r="A19140" s="358" t="s">
        <v>42362</v>
      </c>
      <c r="B19140" s="358" t="s">
        <v>42362</v>
      </c>
      <c r="C19140" s="359">
        <v>1.5</v>
      </c>
      <c r="D19140" s="357" t="s">
        <v>42361</v>
      </c>
      <c r="E19140" s="357" t="s">
        <v>42361</v>
      </c>
    </row>
    <row r="19141" spans="1:5" ht="15.6">
      <c r="A19141" s="358" t="s">
        <v>20968</v>
      </c>
      <c r="B19141" s="358" t="s">
        <v>20969</v>
      </c>
      <c r="C19141" s="359">
        <v>1.5</v>
      </c>
      <c r="D19141" s="357" t="s">
        <v>8212</v>
      </c>
      <c r="E19141" s="357" t="s">
        <v>8212</v>
      </c>
    </row>
    <row r="19142" spans="1:5" ht="15.6">
      <c r="A19142" s="358" t="s">
        <v>20968</v>
      </c>
      <c r="B19142" s="358" t="s">
        <v>20969</v>
      </c>
      <c r="C19142" s="359">
        <v>1.5</v>
      </c>
      <c r="D19142" s="357" t="s">
        <v>8212</v>
      </c>
      <c r="E19142" s="357" t="s">
        <v>8212</v>
      </c>
    </row>
    <row r="19143" spans="1:5" ht="15.6">
      <c r="A19143" s="358" t="s">
        <v>22565</v>
      </c>
      <c r="B19143" s="358" t="s">
        <v>22566</v>
      </c>
      <c r="C19143" s="359">
        <v>1.5</v>
      </c>
      <c r="D19143" s="357" t="s">
        <v>9210</v>
      </c>
      <c r="E19143" s="357" t="s">
        <v>9210</v>
      </c>
    </row>
    <row r="19144" spans="1:5" ht="15.6">
      <c r="A19144" s="358" t="s">
        <v>59673</v>
      </c>
      <c r="B19144" s="358" t="s">
        <v>59675</v>
      </c>
      <c r="C19144" s="359">
        <v>1.5</v>
      </c>
      <c r="D19144" s="357" t="s">
        <v>59674</v>
      </c>
      <c r="E19144" s="357" t="s">
        <v>59674</v>
      </c>
    </row>
    <row r="19145" spans="1:5" ht="15.6">
      <c r="A19145" s="358" t="s">
        <v>12757</v>
      </c>
      <c r="B19145" s="358" t="s">
        <v>12758</v>
      </c>
      <c r="C19145" s="359">
        <v>1.5</v>
      </c>
      <c r="D19145" s="357" t="s">
        <v>3703</v>
      </c>
      <c r="E19145" s="357" t="s">
        <v>3703</v>
      </c>
    </row>
    <row r="19146" spans="1:5" ht="15.6">
      <c r="A19146" s="358" t="s">
        <v>33003</v>
      </c>
      <c r="B19146" s="358" t="s">
        <v>60071</v>
      </c>
      <c r="C19146" s="359">
        <v>1.5</v>
      </c>
      <c r="D19146" s="357" t="s">
        <v>33002</v>
      </c>
      <c r="E19146" s="357" t="s">
        <v>33002</v>
      </c>
    </row>
    <row r="19147" spans="1:5" ht="15.6">
      <c r="A19147" s="358" t="s">
        <v>47613</v>
      </c>
      <c r="B19147" s="358" t="s">
        <v>47614</v>
      </c>
      <c r="C19147" s="359">
        <v>1.5</v>
      </c>
      <c r="D19147" s="357" t="s">
        <v>47612</v>
      </c>
      <c r="E19147" s="357" t="s">
        <v>47612</v>
      </c>
    </row>
    <row r="19148" spans="1:5" ht="15.6">
      <c r="A19148" s="358" t="s">
        <v>48133</v>
      </c>
      <c r="B19148" s="358" t="s">
        <v>48133</v>
      </c>
      <c r="C19148" s="359">
        <v>1.5</v>
      </c>
      <c r="D19148" s="357" t="s">
        <v>48132</v>
      </c>
      <c r="E19148" s="357" t="s">
        <v>48132</v>
      </c>
    </row>
    <row r="19149" spans="1:5" ht="15.6">
      <c r="A19149" s="358" t="s">
        <v>48599</v>
      </c>
      <c r="B19149" s="358" t="s">
        <v>48600</v>
      </c>
      <c r="C19149" s="359">
        <v>1.5</v>
      </c>
      <c r="D19149" s="357" t="s">
        <v>48598</v>
      </c>
      <c r="E19149" s="357" t="s">
        <v>48598</v>
      </c>
    </row>
    <row r="19150" spans="1:5" ht="15.6">
      <c r="A19150" s="358" t="s">
        <v>50776</v>
      </c>
      <c r="B19150" s="358" t="s">
        <v>50777</v>
      </c>
      <c r="C19150" s="359">
        <v>1.5</v>
      </c>
      <c r="D19150" s="357" t="s">
        <v>50775</v>
      </c>
      <c r="E19150" s="357" t="s">
        <v>50775</v>
      </c>
    </row>
    <row r="19151" spans="1:5" ht="15.6">
      <c r="A19151" s="358" t="s">
        <v>50776</v>
      </c>
      <c r="B19151" s="358" t="s">
        <v>50777</v>
      </c>
      <c r="C19151" s="359">
        <v>1.5</v>
      </c>
      <c r="D19151" s="357" t="s">
        <v>50775</v>
      </c>
      <c r="E19151" s="357" t="s">
        <v>50775</v>
      </c>
    </row>
    <row r="19152" spans="1:5" ht="15.6">
      <c r="A19152" s="358" t="s">
        <v>29781</v>
      </c>
      <c r="B19152" s="358" t="s">
        <v>29782</v>
      </c>
      <c r="C19152" s="359">
        <v>1.5</v>
      </c>
      <c r="D19152" s="357" t="s">
        <v>29780</v>
      </c>
      <c r="E19152" s="357" t="s">
        <v>29780</v>
      </c>
    </row>
    <row r="19153" spans="1:5" ht="15.6">
      <c r="A19153" s="358" t="s">
        <v>14216</v>
      </c>
      <c r="B19153" s="358" t="s">
        <v>14217</v>
      </c>
      <c r="C19153" s="359">
        <v>1.5</v>
      </c>
      <c r="D19153" s="357" t="s">
        <v>4494</v>
      </c>
      <c r="E19153" s="357" t="s">
        <v>4494</v>
      </c>
    </row>
    <row r="19154" spans="1:5" ht="15.6">
      <c r="A19154" s="358" t="s">
        <v>14216</v>
      </c>
      <c r="B19154" s="358" t="s">
        <v>14217</v>
      </c>
      <c r="C19154" s="359">
        <v>1.5</v>
      </c>
      <c r="D19154" s="357" t="s">
        <v>4494</v>
      </c>
      <c r="E19154" s="357" t="s">
        <v>4494</v>
      </c>
    </row>
    <row r="19155" spans="1:5" ht="15.6">
      <c r="A19155" s="358" t="s">
        <v>38756</v>
      </c>
      <c r="B19155" s="358" t="s">
        <v>38757</v>
      </c>
      <c r="C19155" s="359">
        <v>1.5</v>
      </c>
      <c r="D19155" s="357" t="s">
        <v>38755</v>
      </c>
      <c r="E19155" s="357" t="s">
        <v>38755</v>
      </c>
    </row>
    <row r="19156" spans="1:5" ht="15.6">
      <c r="A19156" s="358" t="s">
        <v>18463</v>
      </c>
      <c r="B19156" s="358" t="s">
        <v>18464</v>
      </c>
      <c r="C19156" s="359">
        <v>1.5</v>
      </c>
      <c r="D19156" s="357" t="s">
        <v>6103</v>
      </c>
      <c r="E19156" s="357" t="s">
        <v>6103</v>
      </c>
    </row>
    <row r="19157" spans="1:5" ht="15.6">
      <c r="A19157" s="358" t="s">
        <v>20697</v>
      </c>
      <c r="B19157" s="358" t="s">
        <v>20698</v>
      </c>
      <c r="C19157" s="359">
        <v>1.5</v>
      </c>
      <c r="D19157" s="357" t="s">
        <v>8190</v>
      </c>
      <c r="E19157" s="357" t="s">
        <v>8190</v>
      </c>
    </row>
    <row r="19158" spans="1:5" ht="15.6">
      <c r="A19158" s="358" t="s">
        <v>10262</v>
      </c>
      <c r="B19158" s="358" t="s">
        <v>45433</v>
      </c>
      <c r="C19158" s="359">
        <v>1.5</v>
      </c>
      <c r="D19158" s="357" t="s">
        <v>45432</v>
      </c>
      <c r="E19158" s="357" t="s">
        <v>45432</v>
      </c>
    </row>
    <row r="19159" spans="1:5" ht="15.6">
      <c r="A19159" s="358" t="s">
        <v>46129</v>
      </c>
      <c r="B19159" s="358" t="s">
        <v>46130</v>
      </c>
      <c r="C19159" s="359">
        <v>1.5</v>
      </c>
      <c r="D19159" s="357" t="s">
        <v>46128</v>
      </c>
      <c r="E19159" s="357" t="s">
        <v>46128</v>
      </c>
    </row>
    <row r="19160" spans="1:5" ht="15.6">
      <c r="A19160" s="358" t="s">
        <v>46129</v>
      </c>
      <c r="B19160" s="358" t="s">
        <v>46130</v>
      </c>
      <c r="C19160" s="359">
        <v>1.5</v>
      </c>
      <c r="D19160" s="357" t="s">
        <v>46128</v>
      </c>
      <c r="E19160" s="357" t="s">
        <v>46128</v>
      </c>
    </row>
    <row r="19161" spans="1:5" ht="15.6">
      <c r="A19161" s="358" t="s">
        <v>51121</v>
      </c>
      <c r="B19161" s="358" t="s">
        <v>51122</v>
      </c>
      <c r="C19161" s="359">
        <v>1.5</v>
      </c>
      <c r="D19161" s="357" t="s">
        <v>51120</v>
      </c>
      <c r="E19161" s="357" t="s">
        <v>51120</v>
      </c>
    </row>
    <row r="19162" spans="1:5" ht="15.6">
      <c r="A19162" s="358" t="s">
        <v>10262</v>
      </c>
      <c r="B19162" s="358" t="s">
        <v>55030</v>
      </c>
      <c r="C19162" s="359">
        <v>1.5</v>
      </c>
      <c r="D19162" s="357" t="s">
        <v>55029</v>
      </c>
      <c r="E19162" s="357" t="s">
        <v>55029</v>
      </c>
    </row>
    <row r="19163" spans="1:5" ht="15.6">
      <c r="A19163" s="358" t="s">
        <v>29408</v>
      </c>
      <c r="B19163" s="358" t="s">
        <v>29409</v>
      </c>
      <c r="C19163" s="359">
        <v>1.5</v>
      </c>
      <c r="D19163" s="357" t="s">
        <v>29407</v>
      </c>
      <c r="E19163" s="357" t="s">
        <v>29407</v>
      </c>
    </row>
    <row r="19164" spans="1:5" ht="15.6">
      <c r="A19164" s="358" t="s">
        <v>34317</v>
      </c>
      <c r="B19164" s="358" t="s">
        <v>34317</v>
      </c>
      <c r="C19164" s="359">
        <v>1.5</v>
      </c>
      <c r="D19164" s="357" t="s">
        <v>34316</v>
      </c>
      <c r="E19164" s="357" t="s">
        <v>34316</v>
      </c>
    </row>
    <row r="19165" spans="1:5" ht="15.6">
      <c r="A19165" s="358" t="s">
        <v>39379</v>
      </c>
      <c r="B19165" s="358" t="s">
        <v>39380</v>
      </c>
      <c r="C19165" s="359">
        <v>1.5</v>
      </c>
      <c r="D19165" s="357" t="s">
        <v>39378</v>
      </c>
      <c r="E19165" s="357" t="s">
        <v>39378</v>
      </c>
    </row>
    <row r="19166" spans="1:5" ht="15.6">
      <c r="A19166" s="358" t="s">
        <v>18305</v>
      </c>
      <c r="B19166" s="358" t="s">
        <v>18306</v>
      </c>
      <c r="C19166" s="359">
        <v>1.5</v>
      </c>
      <c r="D19166" s="357" t="s">
        <v>7194</v>
      </c>
      <c r="E19166" s="357" t="s">
        <v>7194</v>
      </c>
    </row>
    <row r="19167" spans="1:5" ht="15.6">
      <c r="A19167" s="358" t="s">
        <v>18607</v>
      </c>
      <c r="B19167" s="358" t="s">
        <v>18608</v>
      </c>
      <c r="C19167" s="359">
        <v>1.5</v>
      </c>
      <c r="D19167" s="357" t="s">
        <v>7386</v>
      </c>
      <c r="E19167" s="357" t="s">
        <v>7386</v>
      </c>
    </row>
    <row r="19168" spans="1:5" ht="15.6">
      <c r="A19168" s="358" t="s">
        <v>55048</v>
      </c>
      <c r="B19168" s="358" t="s">
        <v>55049</v>
      </c>
      <c r="C19168" s="359">
        <v>1.5</v>
      </c>
      <c r="D19168" s="357" t="s">
        <v>55047</v>
      </c>
      <c r="E19168" s="357" t="s">
        <v>55047</v>
      </c>
    </row>
    <row r="19169" spans="1:5" ht="15.6">
      <c r="A19169" s="358" t="s">
        <v>23268</v>
      </c>
      <c r="B19169" s="358" t="s">
        <v>23269</v>
      </c>
      <c r="C19169" s="359">
        <v>1.5</v>
      </c>
      <c r="D19169" s="357" t="s">
        <v>9544</v>
      </c>
      <c r="E19169" s="357" t="s">
        <v>9544</v>
      </c>
    </row>
    <row r="19170" spans="1:5" ht="15.6">
      <c r="A19170" s="358" t="s">
        <v>31385</v>
      </c>
      <c r="B19170" s="358" t="s">
        <v>31386</v>
      </c>
      <c r="C19170" s="359">
        <v>1.5</v>
      </c>
      <c r="D19170" s="357" t="s">
        <v>31384</v>
      </c>
      <c r="E19170" s="357" t="s">
        <v>31384</v>
      </c>
    </row>
    <row r="19171" spans="1:5" ht="15.6">
      <c r="A19171" s="358" t="s">
        <v>14141</v>
      </c>
      <c r="B19171" s="358" t="s">
        <v>14142</v>
      </c>
      <c r="C19171" s="359">
        <v>1.5</v>
      </c>
      <c r="D19171" s="357" t="s">
        <v>4408</v>
      </c>
      <c r="E19171" s="357" t="s">
        <v>4408</v>
      </c>
    </row>
    <row r="19172" spans="1:5" ht="15.6">
      <c r="A19172" s="358" t="s">
        <v>14141</v>
      </c>
      <c r="B19172" s="358" t="s">
        <v>14142</v>
      </c>
      <c r="C19172" s="359">
        <v>1.5</v>
      </c>
      <c r="D19172" s="357" t="s">
        <v>4408</v>
      </c>
      <c r="E19172" s="357" t="s">
        <v>4408</v>
      </c>
    </row>
    <row r="19173" spans="1:5" ht="15.6">
      <c r="A19173" s="358" t="s">
        <v>16499</v>
      </c>
      <c r="B19173" s="358" t="s">
        <v>16500</v>
      </c>
      <c r="C19173" s="359">
        <v>1.5</v>
      </c>
      <c r="D19173" s="357" t="s">
        <v>5866</v>
      </c>
      <c r="E19173" s="357" t="s">
        <v>5866</v>
      </c>
    </row>
    <row r="19174" spans="1:5" ht="15.6">
      <c r="A19174" s="358" t="s">
        <v>39890</v>
      </c>
      <c r="B19174" s="358" t="s">
        <v>39891</v>
      </c>
      <c r="C19174" s="359">
        <v>1.5</v>
      </c>
      <c r="D19174" s="357" t="s">
        <v>39889</v>
      </c>
      <c r="E19174" s="357" t="s">
        <v>39889</v>
      </c>
    </row>
    <row r="19175" spans="1:5" ht="15.6">
      <c r="A19175" s="358" t="s">
        <v>41050</v>
      </c>
      <c r="B19175" s="358" t="s">
        <v>41051</v>
      </c>
      <c r="C19175" s="359">
        <v>1.5</v>
      </c>
      <c r="D19175" s="357" t="s">
        <v>41049</v>
      </c>
      <c r="E19175" s="357" t="s">
        <v>41049</v>
      </c>
    </row>
    <row r="19176" spans="1:5" ht="15.6">
      <c r="A19176" s="358" t="s">
        <v>41050</v>
      </c>
      <c r="B19176" s="358" t="s">
        <v>41051</v>
      </c>
      <c r="C19176" s="359">
        <v>1.5</v>
      </c>
      <c r="D19176" s="357" t="s">
        <v>41049</v>
      </c>
      <c r="E19176" s="357" t="s">
        <v>41049</v>
      </c>
    </row>
    <row r="19177" spans="1:5" ht="15.6">
      <c r="A19177" s="358" t="s">
        <v>55152</v>
      </c>
      <c r="B19177" s="358" t="s">
        <v>10262</v>
      </c>
      <c r="C19177" s="359">
        <v>1.5</v>
      </c>
      <c r="D19177" s="357" t="s">
        <v>55151</v>
      </c>
      <c r="E19177" s="357" t="s">
        <v>55151</v>
      </c>
    </row>
    <row r="19178" spans="1:5" ht="15.6">
      <c r="A19178" s="358" t="s">
        <v>21399</v>
      </c>
      <c r="B19178" s="358" t="s">
        <v>21400</v>
      </c>
      <c r="C19178" s="359">
        <v>1.5</v>
      </c>
      <c r="D19178" s="357" t="s">
        <v>8595</v>
      </c>
      <c r="E19178" s="357" t="s">
        <v>8595</v>
      </c>
    </row>
    <row r="19179" spans="1:5" ht="15.6">
      <c r="A19179" s="358" t="s">
        <v>21399</v>
      </c>
      <c r="B19179" s="358" t="s">
        <v>21400</v>
      </c>
      <c r="C19179" s="359">
        <v>1.5</v>
      </c>
      <c r="D19179" s="357" t="s">
        <v>8595</v>
      </c>
      <c r="E19179" s="357" t="s">
        <v>8595</v>
      </c>
    </row>
    <row r="19180" spans="1:5" ht="15.6">
      <c r="A19180" s="358" t="s">
        <v>61688</v>
      </c>
      <c r="B19180" s="358" t="s">
        <v>61689</v>
      </c>
      <c r="C19180" s="359">
        <v>1.5</v>
      </c>
      <c r="D19180" s="357" t="s">
        <v>61687</v>
      </c>
      <c r="E19180" s="357" t="s">
        <v>61687</v>
      </c>
    </row>
    <row r="19181" spans="1:5" ht="15.6">
      <c r="A19181" s="358" t="s">
        <v>11155</v>
      </c>
      <c r="B19181" s="358" t="s">
        <v>11156</v>
      </c>
      <c r="C19181" s="359">
        <v>1.5</v>
      </c>
      <c r="D19181" s="357" t="s">
        <v>2983</v>
      </c>
      <c r="E19181" s="357" t="s">
        <v>2983</v>
      </c>
    </row>
    <row r="19182" spans="1:5" ht="15.6">
      <c r="A19182" s="358" t="s">
        <v>11155</v>
      </c>
      <c r="B19182" s="358" t="s">
        <v>11156</v>
      </c>
      <c r="C19182" s="359">
        <v>1.5</v>
      </c>
      <c r="D19182" s="357" t="s">
        <v>2983</v>
      </c>
      <c r="E19182" s="357" t="s">
        <v>2983</v>
      </c>
    </row>
    <row r="19183" spans="1:5" ht="15.6">
      <c r="A19183" s="358" t="s">
        <v>499</v>
      </c>
      <c r="B19183" s="358" t="s">
        <v>13611</v>
      </c>
      <c r="C19183" s="359">
        <v>1.5</v>
      </c>
      <c r="D19183" s="357" t="s">
        <v>3850</v>
      </c>
      <c r="E19183" s="357" t="s">
        <v>3850</v>
      </c>
    </row>
    <row r="19184" spans="1:5" ht="15.6">
      <c r="A19184" s="358" t="s">
        <v>499</v>
      </c>
      <c r="B19184" s="358" t="s">
        <v>13611</v>
      </c>
      <c r="C19184" s="359">
        <v>1.5</v>
      </c>
      <c r="D19184" s="357" t="s">
        <v>3850</v>
      </c>
      <c r="E19184" s="357" t="s">
        <v>3850</v>
      </c>
    </row>
    <row r="19185" spans="1:5" ht="15.6">
      <c r="A19185" s="358" t="s">
        <v>30562</v>
      </c>
      <c r="B19185" s="358" t="s">
        <v>30563</v>
      </c>
      <c r="C19185" s="359">
        <v>1.5</v>
      </c>
      <c r="D19185" s="357" t="s">
        <v>30561</v>
      </c>
      <c r="E19185" s="357" t="s">
        <v>30561</v>
      </c>
    </row>
    <row r="19186" spans="1:5" ht="15.6">
      <c r="A19186" s="358" t="s">
        <v>36615</v>
      </c>
      <c r="B19186" s="358" t="s">
        <v>36616</v>
      </c>
      <c r="C19186" s="359">
        <v>1.5</v>
      </c>
      <c r="D19186" s="357" t="s">
        <v>36614</v>
      </c>
      <c r="E19186" s="357" t="s">
        <v>36614</v>
      </c>
    </row>
    <row r="19187" spans="1:5" ht="15.6">
      <c r="A19187" s="358" t="s">
        <v>36615</v>
      </c>
      <c r="B19187" s="358" t="s">
        <v>36616</v>
      </c>
      <c r="C19187" s="359">
        <v>1.5</v>
      </c>
      <c r="D19187" s="357" t="s">
        <v>36614</v>
      </c>
      <c r="E19187" s="357" t="s">
        <v>36614</v>
      </c>
    </row>
    <row r="19188" spans="1:5" ht="15.6">
      <c r="A19188" s="358" t="s">
        <v>36615</v>
      </c>
      <c r="B19188" s="358" t="s">
        <v>36616</v>
      </c>
      <c r="C19188" s="359">
        <v>1.5</v>
      </c>
      <c r="D19188" s="357" t="s">
        <v>36614</v>
      </c>
      <c r="E19188" s="357" t="s">
        <v>36614</v>
      </c>
    </row>
    <row r="19189" spans="1:5" ht="15.6">
      <c r="A19189" s="358" t="s">
        <v>16501</v>
      </c>
      <c r="B19189" s="358" t="s">
        <v>16502</v>
      </c>
      <c r="C19189" s="359">
        <v>1.5</v>
      </c>
      <c r="D19189" s="357" t="s">
        <v>5867</v>
      </c>
      <c r="E19189" s="357" t="s">
        <v>5867</v>
      </c>
    </row>
    <row r="19190" spans="1:5" ht="15.6">
      <c r="A19190" s="358" t="s">
        <v>19224</v>
      </c>
      <c r="B19190" s="358" t="s">
        <v>19225</v>
      </c>
      <c r="C19190" s="359">
        <v>1.5</v>
      </c>
      <c r="D19190" s="357" t="s">
        <v>6860</v>
      </c>
      <c r="E19190" s="357" t="s">
        <v>6860</v>
      </c>
    </row>
    <row r="19191" spans="1:5" ht="15.6">
      <c r="A19191" s="358" t="s">
        <v>19224</v>
      </c>
      <c r="B19191" s="358" t="s">
        <v>19225</v>
      </c>
      <c r="C19191" s="359">
        <v>1.5</v>
      </c>
      <c r="D19191" s="357" t="s">
        <v>6860</v>
      </c>
      <c r="E19191" s="357" t="s">
        <v>6860</v>
      </c>
    </row>
    <row r="19192" spans="1:5" ht="15.6">
      <c r="A19192" s="358" t="s">
        <v>19224</v>
      </c>
      <c r="B19192" s="358" t="s">
        <v>19225</v>
      </c>
      <c r="C19192" s="359">
        <v>1.5</v>
      </c>
      <c r="D19192" s="357" t="s">
        <v>6860</v>
      </c>
      <c r="E19192" s="357" t="s">
        <v>6860</v>
      </c>
    </row>
    <row r="19193" spans="1:5" ht="15.6">
      <c r="A19193" s="358" t="s">
        <v>45343</v>
      </c>
      <c r="B19193" s="358" t="s">
        <v>45344</v>
      </c>
      <c r="C19193" s="359">
        <v>1.5</v>
      </c>
      <c r="D19193" s="357" t="s">
        <v>45342</v>
      </c>
      <c r="E19193" s="357" t="s">
        <v>45342</v>
      </c>
    </row>
    <row r="19194" spans="1:5" ht="15.6">
      <c r="A19194" s="358" t="s">
        <v>53485</v>
      </c>
      <c r="B19194" s="358" t="s">
        <v>53486</v>
      </c>
      <c r="C19194" s="359">
        <v>1.5</v>
      </c>
      <c r="D19194" s="357" t="s">
        <v>53484</v>
      </c>
      <c r="E19194" s="357" t="s">
        <v>53484</v>
      </c>
    </row>
    <row r="19195" spans="1:5" ht="15.6">
      <c r="A19195" s="358" t="s">
        <v>61691</v>
      </c>
      <c r="B19195" s="358" t="s">
        <v>61692</v>
      </c>
      <c r="C19195" s="359">
        <v>1.5</v>
      </c>
      <c r="D19195" s="357" t="s">
        <v>61690</v>
      </c>
      <c r="E19195" s="357" t="s">
        <v>61690</v>
      </c>
    </row>
    <row r="19196" spans="1:5" ht="15.6">
      <c r="A19196" s="358" t="s">
        <v>12411</v>
      </c>
      <c r="B19196" s="358" t="s">
        <v>12412</v>
      </c>
      <c r="C19196" s="359">
        <v>1.5</v>
      </c>
      <c r="D19196" s="357" t="s">
        <v>3360</v>
      </c>
      <c r="E19196" s="357" t="s">
        <v>3360</v>
      </c>
    </row>
    <row r="19197" spans="1:5" ht="15.6">
      <c r="A19197" s="358" t="s">
        <v>12411</v>
      </c>
      <c r="B19197" s="358" t="s">
        <v>12412</v>
      </c>
      <c r="C19197" s="359">
        <v>1.5</v>
      </c>
      <c r="D19197" s="357" t="s">
        <v>3360</v>
      </c>
      <c r="E19197" s="357" t="s">
        <v>3360</v>
      </c>
    </row>
    <row r="19198" spans="1:5" ht="15.6">
      <c r="A19198" s="358" t="s">
        <v>12411</v>
      </c>
      <c r="B19198" s="358" t="s">
        <v>12412</v>
      </c>
      <c r="C19198" s="359">
        <v>1.5</v>
      </c>
      <c r="D19198" s="357" t="s">
        <v>3360</v>
      </c>
      <c r="E19198" s="357" t="s">
        <v>3360</v>
      </c>
    </row>
    <row r="19199" spans="1:5" ht="15.6">
      <c r="A19199" s="358" t="s">
        <v>10262</v>
      </c>
      <c r="B19199" s="358" t="s">
        <v>61694</v>
      </c>
      <c r="C19199" s="359">
        <v>1.5</v>
      </c>
      <c r="D19199" s="357" t="s">
        <v>61693</v>
      </c>
      <c r="E19199" s="357" t="s">
        <v>61693</v>
      </c>
    </row>
    <row r="19200" spans="1:5" ht="15.6">
      <c r="A19200" s="358" t="s">
        <v>31149</v>
      </c>
      <c r="B19200" s="358" t="s">
        <v>31150</v>
      </c>
      <c r="C19200" s="359">
        <v>1.5</v>
      </c>
      <c r="D19200" s="357" t="s">
        <v>31148</v>
      </c>
      <c r="E19200" s="357" t="s">
        <v>31148</v>
      </c>
    </row>
    <row r="19201" spans="1:5" ht="15.6">
      <c r="A19201" s="358" t="s">
        <v>31149</v>
      </c>
      <c r="B19201" s="358" t="s">
        <v>31150</v>
      </c>
      <c r="C19201" s="359">
        <v>1.5</v>
      </c>
      <c r="D19201" s="357" t="s">
        <v>31148</v>
      </c>
      <c r="E19201" s="357" t="s">
        <v>31148</v>
      </c>
    </row>
    <row r="19202" spans="1:5" ht="15.6">
      <c r="A19202" s="358" t="s">
        <v>19794</v>
      </c>
      <c r="B19202" s="358" t="s">
        <v>19795</v>
      </c>
      <c r="C19202" s="359">
        <v>1.5</v>
      </c>
      <c r="D19202" s="357" t="s">
        <v>7589</v>
      </c>
      <c r="E19202" s="357" t="s">
        <v>7589</v>
      </c>
    </row>
    <row r="19203" spans="1:5" ht="15.6">
      <c r="A19203" s="358" t="s">
        <v>19794</v>
      </c>
      <c r="B19203" s="358" t="s">
        <v>19795</v>
      </c>
      <c r="C19203" s="359">
        <v>1.5</v>
      </c>
      <c r="D19203" s="357" t="s">
        <v>7589</v>
      </c>
      <c r="E19203" s="357" t="s">
        <v>7589</v>
      </c>
    </row>
    <row r="19204" spans="1:5" ht="15.6">
      <c r="A19204" s="358" t="s">
        <v>1624</v>
      </c>
      <c r="B19204" s="358" t="s">
        <v>20760</v>
      </c>
      <c r="C19204" s="359">
        <v>1.5</v>
      </c>
      <c r="D19204" s="357" t="s">
        <v>8255</v>
      </c>
      <c r="E19204" s="357" t="s">
        <v>8255</v>
      </c>
    </row>
    <row r="19205" spans="1:5" ht="15.6">
      <c r="A19205" s="358" t="s">
        <v>1624</v>
      </c>
      <c r="B19205" s="358" t="s">
        <v>20760</v>
      </c>
      <c r="C19205" s="359">
        <v>1.5</v>
      </c>
      <c r="D19205" s="357" t="s">
        <v>8255</v>
      </c>
      <c r="E19205" s="357" t="s">
        <v>8255</v>
      </c>
    </row>
    <row r="19206" spans="1:5" ht="15.6">
      <c r="A19206" s="358" t="s">
        <v>1624</v>
      </c>
      <c r="B19206" s="358" t="s">
        <v>20760</v>
      </c>
      <c r="C19206" s="359">
        <v>1.5</v>
      </c>
      <c r="D19206" s="357" t="s">
        <v>8255</v>
      </c>
      <c r="E19206" s="357" t="s">
        <v>8255</v>
      </c>
    </row>
    <row r="19207" spans="1:5" ht="15.6">
      <c r="A19207" s="358" t="s">
        <v>1624</v>
      </c>
      <c r="B19207" s="358" t="s">
        <v>20760</v>
      </c>
      <c r="C19207" s="359">
        <v>1.5</v>
      </c>
      <c r="D19207" s="357" t="s">
        <v>8255</v>
      </c>
      <c r="E19207" s="357" t="s">
        <v>8255</v>
      </c>
    </row>
    <row r="19208" spans="1:5" ht="15.6">
      <c r="A19208" s="358" t="s">
        <v>24890</v>
      </c>
      <c r="B19208" s="358" t="s">
        <v>24891</v>
      </c>
      <c r="C19208" s="359">
        <v>1.5</v>
      </c>
      <c r="D19208" s="357" t="s">
        <v>24889</v>
      </c>
      <c r="E19208" s="357" t="s">
        <v>24889</v>
      </c>
    </row>
    <row r="19209" spans="1:5" ht="15.6">
      <c r="A19209" s="358" t="s">
        <v>24890</v>
      </c>
      <c r="B19209" s="358" t="s">
        <v>24891</v>
      </c>
      <c r="C19209" s="359">
        <v>1.5</v>
      </c>
      <c r="D19209" s="357" t="s">
        <v>24889</v>
      </c>
      <c r="E19209" s="357" t="s">
        <v>24889</v>
      </c>
    </row>
    <row r="19210" spans="1:5" ht="15.6">
      <c r="A19210" s="358" t="s">
        <v>24890</v>
      </c>
      <c r="B19210" s="358" t="s">
        <v>24891</v>
      </c>
      <c r="C19210" s="359">
        <v>1.5</v>
      </c>
      <c r="D19210" s="357" t="s">
        <v>24889</v>
      </c>
      <c r="E19210" s="357" t="s">
        <v>24889</v>
      </c>
    </row>
    <row r="19211" spans="1:5" ht="15.6">
      <c r="A19211" s="358" t="s">
        <v>24890</v>
      </c>
      <c r="B19211" s="358" t="s">
        <v>24891</v>
      </c>
      <c r="C19211" s="359">
        <v>1.5</v>
      </c>
      <c r="D19211" s="357" t="s">
        <v>24889</v>
      </c>
      <c r="E19211" s="357" t="s">
        <v>24889</v>
      </c>
    </row>
    <row r="19212" spans="1:5" ht="15.6">
      <c r="A19212" s="358" t="s">
        <v>29784</v>
      </c>
      <c r="B19212" s="358" t="s">
        <v>29785</v>
      </c>
      <c r="C19212" s="359">
        <v>1.5</v>
      </c>
      <c r="D19212" s="357" t="s">
        <v>29783</v>
      </c>
      <c r="E19212" s="357" t="s">
        <v>29783</v>
      </c>
    </row>
    <row r="19213" spans="1:5" ht="15.6">
      <c r="A19213" s="358" t="s">
        <v>45807</v>
      </c>
      <c r="B19213" s="358" t="s">
        <v>45808</v>
      </c>
      <c r="C19213" s="359">
        <v>1.5</v>
      </c>
      <c r="D19213" s="357" t="s">
        <v>45806</v>
      </c>
      <c r="E19213" s="357" t="s">
        <v>45806</v>
      </c>
    </row>
    <row r="19214" spans="1:5" ht="15.6">
      <c r="A19214" s="358" t="s">
        <v>45807</v>
      </c>
      <c r="B19214" s="358" t="s">
        <v>45808</v>
      </c>
      <c r="C19214" s="359">
        <v>1.5</v>
      </c>
      <c r="D19214" s="357" t="s">
        <v>45806</v>
      </c>
      <c r="E19214" s="357" t="s">
        <v>45806</v>
      </c>
    </row>
    <row r="19215" spans="1:5" ht="15.6">
      <c r="A19215" s="358" t="s">
        <v>47467</v>
      </c>
      <c r="B19215" s="358" t="s">
        <v>47468</v>
      </c>
      <c r="C19215" s="359">
        <v>1.5</v>
      </c>
      <c r="D19215" s="357" t="s">
        <v>47466</v>
      </c>
      <c r="E19215" s="357" t="s">
        <v>47466</v>
      </c>
    </row>
    <row r="19216" spans="1:5" ht="15.6">
      <c r="A19216" s="358" t="s">
        <v>12451</v>
      </c>
      <c r="B19216" s="358" t="s">
        <v>12452</v>
      </c>
      <c r="C19216" s="359">
        <v>1.5</v>
      </c>
      <c r="D19216" s="357" t="s">
        <v>3405</v>
      </c>
      <c r="E19216" s="357" t="s">
        <v>3405</v>
      </c>
    </row>
    <row r="19217" spans="1:5" ht="15.6">
      <c r="A19217" s="358" t="s">
        <v>10262</v>
      </c>
      <c r="B19217" s="358" t="s">
        <v>54818</v>
      </c>
      <c r="C19217" s="359">
        <v>1.5</v>
      </c>
      <c r="D19217" s="357" t="s">
        <v>54817</v>
      </c>
      <c r="E19217" s="357" t="s">
        <v>54817</v>
      </c>
    </row>
    <row r="19218" spans="1:5" ht="15.6">
      <c r="A19218" s="358" t="s">
        <v>14252</v>
      </c>
      <c r="B19218" s="358" t="s">
        <v>61695</v>
      </c>
      <c r="C19218" s="359">
        <v>1.5</v>
      </c>
      <c r="D19218" s="357" t="s">
        <v>4554</v>
      </c>
      <c r="E19218" s="357" t="s">
        <v>4554</v>
      </c>
    </row>
    <row r="19219" spans="1:5" ht="15.6">
      <c r="A19219" s="358" t="s">
        <v>10262</v>
      </c>
      <c r="B19219" s="358" t="s">
        <v>61697</v>
      </c>
      <c r="C19219" s="359">
        <v>1.5</v>
      </c>
      <c r="D19219" s="357" t="s">
        <v>61696</v>
      </c>
      <c r="E19219" s="357" t="s">
        <v>61696</v>
      </c>
    </row>
    <row r="19220" spans="1:5" ht="15.6">
      <c r="A19220" s="358" t="s">
        <v>39041</v>
      </c>
      <c r="B19220" s="358" t="s">
        <v>39042</v>
      </c>
      <c r="C19220" s="359">
        <v>1.5</v>
      </c>
      <c r="D19220" s="357" t="s">
        <v>39040</v>
      </c>
      <c r="E19220" s="357" t="s">
        <v>39040</v>
      </c>
    </row>
    <row r="19221" spans="1:5" ht="15.6">
      <c r="A19221" s="358" t="s">
        <v>39619</v>
      </c>
      <c r="B19221" s="358" t="s">
        <v>39620</v>
      </c>
      <c r="C19221" s="359">
        <v>1.5</v>
      </c>
      <c r="D19221" s="357" t="s">
        <v>39618</v>
      </c>
      <c r="E19221" s="357" t="s">
        <v>39618</v>
      </c>
    </row>
    <row r="19222" spans="1:5" ht="15.6">
      <c r="A19222" s="358" t="s">
        <v>39619</v>
      </c>
      <c r="B19222" s="358" t="s">
        <v>39620</v>
      </c>
      <c r="C19222" s="359">
        <v>1.5</v>
      </c>
      <c r="D19222" s="357" t="s">
        <v>39618</v>
      </c>
      <c r="E19222" s="357" t="s">
        <v>39618</v>
      </c>
    </row>
    <row r="19223" spans="1:5" ht="15.6">
      <c r="A19223" s="358" t="s">
        <v>10262</v>
      </c>
      <c r="B19223" s="358" t="s">
        <v>40751</v>
      </c>
      <c r="C19223" s="359">
        <v>1.5</v>
      </c>
      <c r="D19223" s="357" t="s">
        <v>40750</v>
      </c>
      <c r="E19223" s="357" t="s">
        <v>40750</v>
      </c>
    </row>
    <row r="19224" spans="1:5" ht="15.6">
      <c r="A19224" s="358" t="s">
        <v>10262</v>
      </c>
      <c r="B19224" s="358" t="s">
        <v>40751</v>
      </c>
      <c r="C19224" s="359">
        <v>1.5</v>
      </c>
      <c r="D19224" s="357" t="s">
        <v>40750</v>
      </c>
      <c r="E19224" s="357" t="s">
        <v>40750</v>
      </c>
    </row>
    <row r="19225" spans="1:5" ht="15.6">
      <c r="A19225" s="358" t="s">
        <v>41811</v>
      </c>
      <c r="B19225" s="358" t="s">
        <v>41812</v>
      </c>
      <c r="C19225" s="359">
        <v>1.5</v>
      </c>
      <c r="D19225" s="357" t="s">
        <v>41810</v>
      </c>
      <c r="E19225" s="357" t="s">
        <v>41810</v>
      </c>
    </row>
    <row r="19226" spans="1:5" ht="15.6">
      <c r="A19226" s="358" t="s">
        <v>41811</v>
      </c>
      <c r="B19226" s="358" t="s">
        <v>41812</v>
      </c>
      <c r="C19226" s="359">
        <v>1.5</v>
      </c>
      <c r="D19226" s="357" t="s">
        <v>41810</v>
      </c>
      <c r="E19226" s="357" t="s">
        <v>41810</v>
      </c>
    </row>
    <row r="19227" spans="1:5" ht="15.6">
      <c r="A19227" s="358" t="s">
        <v>1623</v>
      </c>
      <c r="B19227" s="358" t="s">
        <v>20759</v>
      </c>
      <c r="C19227" s="359">
        <v>1.5</v>
      </c>
      <c r="D19227" s="357" t="s">
        <v>8254</v>
      </c>
      <c r="E19227" s="357" t="s">
        <v>8254</v>
      </c>
    </row>
    <row r="19228" spans="1:5" ht="15.6">
      <c r="A19228" s="358" t="s">
        <v>1623</v>
      </c>
      <c r="B19228" s="358" t="s">
        <v>20759</v>
      </c>
      <c r="C19228" s="359">
        <v>1.5</v>
      </c>
      <c r="D19228" s="357" t="s">
        <v>8254</v>
      </c>
      <c r="E19228" s="357" t="s">
        <v>8254</v>
      </c>
    </row>
    <row r="19229" spans="1:5" ht="15.6">
      <c r="A19229" s="358" t="s">
        <v>1623</v>
      </c>
      <c r="B19229" s="358" t="s">
        <v>20759</v>
      </c>
      <c r="C19229" s="359">
        <v>1.5</v>
      </c>
      <c r="D19229" s="357" t="s">
        <v>8254</v>
      </c>
      <c r="E19229" s="357" t="s">
        <v>8254</v>
      </c>
    </row>
    <row r="19230" spans="1:5" ht="15.6">
      <c r="A19230" s="358" t="s">
        <v>1623</v>
      </c>
      <c r="B19230" s="358" t="s">
        <v>20759</v>
      </c>
      <c r="C19230" s="359">
        <v>1.5</v>
      </c>
      <c r="D19230" s="357" t="s">
        <v>8254</v>
      </c>
      <c r="E19230" s="357" t="s">
        <v>8254</v>
      </c>
    </row>
    <row r="19231" spans="1:5" ht="15.6">
      <c r="A19231" s="358" t="s">
        <v>21365</v>
      </c>
      <c r="B19231" s="358" t="s">
        <v>21366</v>
      </c>
      <c r="C19231" s="359">
        <v>1.5</v>
      </c>
      <c r="D19231" s="357" t="s">
        <v>8565</v>
      </c>
      <c r="E19231" s="357" t="s">
        <v>8565</v>
      </c>
    </row>
    <row r="19232" spans="1:5" ht="15.6">
      <c r="A19232" s="358" t="s">
        <v>21365</v>
      </c>
      <c r="B19232" s="358" t="s">
        <v>21366</v>
      </c>
      <c r="C19232" s="359">
        <v>1.5</v>
      </c>
      <c r="D19232" s="357" t="s">
        <v>8565</v>
      </c>
      <c r="E19232" s="357" t="s">
        <v>8565</v>
      </c>
    </row>
    <row r="19233" spans="1:5" ht="15.6">
      <c r="A19233" s="358" t="s">
        <v>21365</v>
      </c>
      <c r="B19233" s="358" t="s">
        <v>21366</v>
      </c>
      <c r="C19233" s="359">
        <v>1.5</v>
      </c>
      <c r="D19233" s="357" t="s">
        <v>8565</v>
      </c>
      <c r="E19233" s="357" t="s">
        <v>8565</v>
      </c>
    </row>
    <row r="19234" spans="1:5" ht="15.6">
      <c r="A19234" s="358" t="s">
        <v>24893</v>
      </c>
      <c r="B19234" s="358" t="s">
        <v>24894</v>
      </c>
      <c r="C19234" s="359">
        <v>1.5</v>
      </c>
      <c r="D19234" s="357" t="s">
        <v>24892</v>
      </c>
      <c r="E19234" s="357" t="s">
        <v>24892</v>
      </c>
    </row>
    <row r="19235" spans="1:5" ht="15.6">
      <c r="A19235" s="358" t="s">
        <v>24893</v>
      </c>
      <c r="B19235" s="358" t="s">
        <v>24894</v>
      </c>
      <c r="C19235" s="359">
        <v>1.5</v>
      </c>
      <c r="D19235" s="357" t="s">
        <v>24892</v>
      </c>
      <c r="E19235" s="357" t="s">
        <v>24892</v>
      </c>
    </row>
    <row r="19236" spans="1:5" ht="15.6">
      <c r="A19236" s="358" t="s">
        <v>26817</v>
      </c>
      <c r="B19236" s="358" t="s">
        <v>26818</v>
      </c>
      <c r="C19236" s="359">
        <v>1.5</v>
      </c>
      <c r="D19236" s="357" t="s">
        <v>26816</v>
      </c>
      <c r="E19236" s="357" t="s">
        <v>26816</v>
      </c>
    </row>
    <row r="19237" spans="1:5" ht="15.6">
      <c r="A19237" s="358" t="s">
        <v>14922</v>
      </c>
      <c r="B19237" s="358" t="s">
        <v>14923</v>
      </c>
      <c r="C19237" s="359">
        <v>1.5</v>
      </c>
      <c r="D19237" s="357" t="s">
        <v>4836</v>
      </c>
      <c r="E19237" s="357" t="s">
        <v>4836</v>
      </c>
    </row>
    <row r="19238" spans="1:5" ht="15.6">
      <c r="A19238" s="358" t="s">
        <v>15382</v>
      </c>
      <c r="B19238" s="358" t="s">
        <v>15383</v>
      </c>
      <c r="C19238" s="359">
        <v>1.5</v>
      </c>
      <c r="D19238" s="357" t="s">
        <v>5026</v>
      </c>
      <c r="E19238" s="357" t="s">
        <v>5026</v>
      </c>
    </row>
    <row r="19239" spans="1:5" ht="15.6">
      <c r="A19239" s="358" t="s">
        <v>15382</v>
      </c>
      <c r="B19239" s="358" t="s">
        <v>15383</v>
      </c>
      <c r="C19239" s="359">
        <v>1.5</v>
      </c>
      <c r="D19239" s="357" t="s">
        <v>5026</v>
      </c>
      <c r="E19239" s="357" t="s">
        <v>5026</v>
      </c>
    </row>
    <row r="19240" spans="1:5" ht="15.6">
      <c r="A19240" s="358" t="s">
        <v>59746</v>
      </c>
      <c r="B19240" s="358" t="s">
        <v>59744</v>
      </c>
      <c r="C19240" s="359">
        <v>1.5</v>
      </c>
      <c r="D19240" s="357" t="s">
        <v>59745</v>
      </c>
      <c r="E19240" s="357" t="s">
        <v>59745</v>
      </c>
    </row>
    <row r="19241" spans="1:5" ht="15.6">
      <c r="A19241" s="358" t="s">
        <v>38750</v>
      </c>
      <c r="B19241" s="358" t="s">
        <v>38751</v>
      </c>
      <c r="C19241" s="359">
        <v>1.5</v>
      </c>
      <c r="D19241" s="357" t="s">
        <v>38749</v>
      </c>
      <c r="E19241" s="357" t="s">
        <v>38749</v>
      </c>
    </row>
    <row r="19242" spans="1:5" ht="15.6">
      <c r="A19242" s="358" t="s">
        <v>39468</v>
      </c>
      <c r="B19242" s="358" t="s">
        <v>39469</v>
      </c>
      <c r="C19242" s="359">
        <v>1.5</v>
      </c>
      <c r="D19242" s="357" t="s">
        <v>39467</v>
      </c>
      <c r="E19242" s="357" t="s">
        <v>39467</v>
      </c>
    </row>
    <row r="19243" spans="1:5" ht="15.6">
      <c r="A19243" s="358" t="s">
        <v>1228</v>
      </c>
      <c r="B19243" s="358" t="s">
        <v>18090</v>
      </c>
      <c r="C19243" s="359">
        <v>1.5</v>
      </c>
      <c r="D19243" s="357" t="s">
        <v>6978</v>
      </c>
      <c r="E19243" s="357" t="s">
        <v>6978</v>
      </c>
    </row>
    <row r="19244" spans="1:5" ht="15.6">
      <c r="A19244" s="358" t="s">
        <v>1228</v>
      </c>
      <c r="B19244" s="358" t="s">
        <v>18090</v>
      </c>
      <c r="C19244" s="359">
        <v>1.5</v>
      </c>
      <c r="D19244" s="357" t="s">
        <v>6978</v>
      </c>
      <c r="E19244" s="357" t="s">
        <v>6978</v>
      </c>
    </row>
    <row r="19245" spans="1:5" ht="15.6">
      <c r="A19245" s="358" t="s">
        <v>1228</v>
      </c>
      <c r="B19245" s="358" t="s">
        <v>18090</v>
      </c>
      <c r="C19245" s="359">
        <v>1.5</v>
      </c>
      <c r="D19245" s="357" t="s">
        <v>6978</v>
      </c>
      <c r="E19245" s="357" t="s">
        <v>6978</v>
      </c>
    </row>
    <row r="19246" spans="1:5" ht="15.6">
      <c r="A19246" s="358" t="s">
        <v>44214</v>
      </c>
      <c r="B19246" s="358" t="s">
        <v>44215</v>
      </c>
      <c r="C19246" s="359">
        <v>1.5</v>
      </c>
      <c r="D19246" s="357" t="s">
        <v>44213</v>
      </c>
      <c r="E19246" s="357" t="s">
        <v>44213</v>
      </c>
    </row>
    <row r="19247" spans="1:5" ht="15.6">
      <c r="A19247" s="358" t="s">
        <v>21451</v>
      </c>
      <c r="B19247" s="358" t="s">
        <v>21452</v>
      </c>
      <c r="C19247" s="359">
        <v>1.5</v>
      </c>
      <c r="D19247" s="357" t="s">
        <v>8637</v>
      </c>
      <c r="E19247" s="357" t="s">
        <v>8637</v>
      </c>
    </row>
    <row r="19248" spans="1:5" ht="15.6">
      <c r="A19248" s="358" t="s">
        <v>48217</v>
      </c>
      <c r="B19248" s="358" t="s">
        <v>48217</v>
      </c>
      <c r="C19248" s="359">
        <v>1.5</v>
      </c>
      <c r="D19248" s="357" t="s">
        <v>48216</v>
      </c>
      <c r="E19248" s="357" t="s">
        <v>48216</v>
      </c>
    </row>
    <row r="19249" spans="1:5" ht="15.6">
      <c r="A19249" s="358" t="s">
        <v>22917</v>
      </c>
      <c r="B19249" s="358" t="s">
        <v>22918</v>
      </c>
      <c r="C19249" s="359">
        <v>1.5</v>
      </c>
      <c r="D19249" s="357" t="s">
        <v>9541</v>
      </c>
      <c r="E19249" s="357" t="s">
        <v>9541</v>
      </c>
    </row>
    <row r="19250" spans="1:5" ht="15.6">
      <c r="A19250" s="358" t="s">
        <v>14456</v>
      </c>
      <c r="B19250" s="358" t="s">
        <v>14457</v>
      </c>
      <c r="C19250" s="359">
        <v>1.5</v>
      </c>
      <c r="D19250" s="357" t="s">
        <v>4726</v>
      </c>
      <c r="E19250" s="357" t="s">
        <v>4726</v>
      </c>
    </row>
    <row r="19251" spans="1:5" ht="15.6">
      <c r="A19251" s="358" t="s">
        <v>14456</v>
      </c>
      <c r="B19251" s="358" t="s">
        <v>14457</v>
      </c>
      <c r="C19251" s="359">
        <v>1.5</v>
      </c>
      <c r="D19251" s="357" t="s">
        <v>4726</v>
      </c>
      <c r="E19251" s="357" t="s">
        <v>4726</v>
      </c>
    </row>
    <row r="19252" spans="1:5" ht="15.6">
      <c r="A19252" s="358" t="s">
        <v>61699</v>
      </c>
      <c r="B19252" s="358" t="s">
        <v>61699</v>
      </c>
      <c r="C19252" s="359">
        <v>1.5</v>
      </c>
      <c r="D19252" s="357" t="s">
        <v>61698</v>
      </c>
      <c r="E19252" s="357" t="s">
        <v>61698</v>
      </c>
    </row>
    <row r="19253" spans="1:5" ht="15.6">
      <c r="A19253" s="358" t="s">
        <v>36458</v>
      </c>
      <c r="B19253" s="358" t="s">
        <v>36458</v>
      </c>
      <c r="C19253" s="359">
        <v>1.5</v>
      </c>
      <c r="D19253" s="357" t="s">
        <v>36457</v>
      </c>
      <c r="E19253" s="357" t="s">
        <v>36457</v>
      </c>
    </row>
    <row r="19254" spans="1:5" ht="15.6">
      <c r="A19254" s="358" t="s">
        <v>38336</v>
      </c>
      <c r="B19254" s="358" t="s">
        <v>38337</v>
      </c>
      <c r="C19254" s="359">
        <v>1.5</v>
      </c>
      <c r="D19254" s="357" t="s">
        <v>38335</v>
      </c>
      <c r="E19254" s="357" t="s">
        <v>38335</v>
      </c>
    </row>
    <row r="19255" spans="1:5" ht="15.6">
      <c r="A19255" s="358" t="s">
        <v>42397</v>
      </c>
      <c r="B19255" s="358" t="s">
        <v>42398</v>
      </c>
      <c r="C19255" s="359">
        <v>1.5</v>
      </c>
      <c r="D19255" s="357" t="s">
        <v>42396</v>
      </c>
      <c r="E19255" s="357" t="s">
        <v>42396</v>
      </c>
    </row>
    <row r="19256" spans="1:5" ht="15.6">
      <c r="A19256" s="358" t="s">
        <v>18533</v>
      </c>
      <c r="B19256" s="358" t="s">
        <v>18534</v>
      </c>
      <c r="C19256" s="359">
        <v>1.5</v>
      </c>
      <c r="D19256" s="357" t="s">
        <v>7045</v>
      </c>
      <c r="E19256" s="357" t="s">
        <v>7045</v>
      </c>
    </row>
    <row r="19257" spans="1:5" ht="15.6">
      <c r="A19257" s="358" t="s">
        <v>20210</v>
      </c>
      <c r="B19257" s="358" t="s">
        <v>20211</v>
      </c>
      <c r="C19257" s="359">
        <v>1.5</v>
      </c>
      <c r="D19257" s="357" t="s">
        <v>7918</v>
      </c>
      <c r="E19257" s="357" t="s">
        <v>7918</v>
      </c>
    </row>
    <row r="19258" spans="1:5" ht="15.6">
      <c r="A19258" s="358" t="s">
        <v>20210</v>
      </c>
      <c r="B19258" s="358" t="s">
        <v>20211</v>
      </c>
      <c r="C19258" s="359">
        <v>1.5</v>
      </c>
      <c r="D19258" s="357" t="s">
        <v>7918</v>
      </c>
      <c r="E19258" s="357" t="s">
        <v>7918</v>
      </c>
    </row>
    <row r="19259" spans="1:5" ht="15.6">
      <c r="A19259" s="358" t="s">
        <v>20210</v>
      </c>
      <c r="B19259" s="358" t="s">
        <v>20211</v>
      </c>
      <c r="C19259" s="359">
        <v>1.5</v>
      </c>
      <c r="D19259" s="357" t="s">
        <v>7918</v>
      </c>
      <c r="E19259" s="357" t="s">
        <v>7918</v>
      </c>
    </row>
    <row r="19260" spans="1:5" ht="15.6">
      <c r="A19260" s="358" t="s">
        <v>20210</v>
      </c>
      <c r="B19260" s="358" t="s">
        <v>20211</v>
      </c>
      <c r="C19260" s="359">
        <v>1.5</v>
      </c>
      <c r="D19260" s="357" t="s">
        <v>7918</v>
      </c>
      <c r="E19260" s="357" t="s">
        <v>7918</v>
      </c>
    </row>
    <row r="19261" spans="1:5" ht="15.6">
      <c r="A19261" s="358" t="s">
        <v>21115</v>
      </c>
      <c r="B19261" s="358" t="s">
        <v>21116</v>
      </c>
      <c r="C19261" s="359">
        <v>1.5</v>
      </c>
      <c r="D19261" s="357" t="s">
        <v>8393</v>
      </c>
      <c r="E19261" s="357" t="s">
        <v>8393</v>
      </c>
    </row>
    <row r="19262" spans="1:5" ht="15.6">
      <c r="A19262" s="358" t="s">
        <v>21115</v>
      </c>
      <c r="B19262" s="358" t="s">
        <v>21116</v>
      </c>
      <c r="C19262" s="359">
        <v>1.5</v>
      </c>
      <c r="D19262" s="357" t="s">
        <v>8393</v>
      </c>
      <c r="E19262" s="357" t="s">
        <v>8393</v>
      </c>
    </row>
    <row r="19263" spans="1:5" ht="15.6">
      <c r="A19263" s="358" t="s">
        <v>21115</v>
      </c>
      <c r="B19263" s="358" t="s">
        <v>21116</v>
      </c>
      <c r="C19263" s="359">
        <v>1.5</v>
      </c>
      <c r="D19263" s="357" t="s">
        <v>8393</v>
      </c>
      <c r="E19263" s="357" t="s">
        <v>8393</v>
      </c>
    </row>
    <row r="19264" spans="1:5" ht="15.6">
      <c r="A19264" s="358" t="s">
        <v>55020</v>
      </c>
      <c r="B19264" s="358" t="s">
        <v>55020</v>
      </c>
      <c r="C19264" s="359">
        <v>1.5</v>
      </c>
      <c r="D19264" s="357" t="s">
        <v>61700</v>
      </c>
      <c r="E19264" s="357" t="s">
        <v>61700</v>
      </c>
    </row>
    <row r="19265" spans="1:5" ht="15.6">
      <c r="A19265" s="358" t="s">
        <v>23234</v>
      </c>
      <c r="B19265" s="358" t="s">
        <v>23235</v>
      </c>
      <c r="C19265" s="359">
        <v>1.5</v>
      </c>
      <c r="D19265" s="357" t="s">
        <v>9614</v>
      </c>
      <c r="E19265" s="357" t="s">
        <v>9614</v>
      </c>
    </row>
    <row r="19266" spans="1:5" ht="15.6">
      <c r="A19266" s="358" t="s">
        <v>23234</v>
      </c>
      <c r="B19266" s="358" t="s">
        <v>23235</v>
      </c>
      <c r="C19266" s="359">
        <v>1.5</v>
      </c>
      <c r="D19266" s="357" t="s">
        <v>9614</v>
      </c>
      <c r="E19266" s="357" t="s">
        <v>9614</v>
      </c>
    </row>
    <row r="19267" spans="1:5" ht="15.6">
      <c r="A19267" s="358" t="s">
        <v>23234</v>
      </c>
      <c r="B19267" s="358" t="s">
        <v>23235</v>
      </c>
      <c r="C19267" s="359">
        <v>1.5</v>
      </c>
      <c r="D19267" s="357" t="s">
        <v>9614</v>
      </c>
      <c r="E19267" s="357" t="s">
        <v>9614</v>
      </c>
    </row>
    <row r="19268" spans="1:5" ht="15.6">
      <c r="A19268" s="358" t="s">
        <v>52745</v>
      </c>
      <c r="B19268" s="358" t="s">
        <v>52746</v>
      </c>
      <c r="C19268" s="359">
        <v>1.5</v>
      </c>
      <c r="D19268" s="357" t="s">
        <v>52744</v>
      </c>
      <c r="E19268" s="357" t="s">
        <v>52744</v>
      </c>
    </row>
    <row r="19269" spans="1:5" ht="15.6">
      <c r="A19269" s="358" t="s">
        <v>26364</v>
      </c>
      <c r="B19269" s="358" t="s">
        <v>26365</v>
      </c>
      <c r="C19269" s="359">
        <v>1.5</v>
      </c>
      <c r="D19269" s="357" t="s">
        <v>26363</v>
      </c>
      <c r="E19269" s="357" t="s">
        <v>26363</v>
      </c>
    </row>
    <row r="19270" spans="1:5" ht="15.6">
      <c r="A19270" s="358" t="s">
        <v>10262</v>
      </c>
      <c r="B19270" s="358" t="s">
        <v>30554</v>
      </c>
      <c r="C19270" s="359">
        <v>1.5</v>
      </c>
      <c r="D19270" s="357" t="s">
        <v>30553</v>
      </c>
      <c r="E19270" s="357" t="s">
        <v>30553</v>
      </c>
    </row>
    <row r="19271" spans="1:5" ht="15.6">
      <c r="A19271" s="358" t="s">
        <v>1534</v>
      </c>
      <c r="B19271" s="358" t="s">
        <v>20934</v>
      </c>
      <c r="C19271" s="359">
        <v>1.5</v>
      </c>
      <c r="D19271" s="357" t="s">
        <v>20933</v>
      </c>
      <c r="E19271" s="357" t="s">
        <v>20933</v>
      </c>
    </row>
    <row r="19272" spans="1:5" ht="15.6">
      <c r="A19272" s="358" t="s">
        <v>1534</v>
      </c>
      <c r="B19272" s="358" t="s">
        <v>20934</v>
      </c>
      <c r="C19272" s="359">
        <v>1.5</v>
      </c>
      <c r="D19272" s="357" t="s">
        <v>20933</v>
      </c>
      <c r="E19272" s="357" t="s">
        <v>20933</v>
      </c>
    </row>
    <row r="19273" spans="1:5" ht="15.6">
      <c r="A19273" s="358" t="s">
        <v>1545</v>
      </c>
      <c r="B19273" s="358" t="s">
        <v>20649</v>
      </c>
      <c r="C19273" s="359">
        <v>1.5</v>
      </c>
      <c r="D19273" s="357" t="s">
        <v>8150</v>
      </c>
      <c r="E19273" s="357" t="s">
        <v>8150</v>
      </c>
    </row>
    <row r="19274" spans="1:5" ht="15.6">
      <c r="A19274" s="358" t="s">
        <v>1545</v>
      </c>
      <c r="B19274" s="358" t="s">
        <v>20649</v>
      </c>
      <c r="C19274" s="359">
        <v>1.5</v>
      </c>
      <c r="D19274" s="357" t="s">
        <v>8150</v>
      </c>
      <c r="E19274" s="357" t="s">
        <v>8150</v>
      </c>
    </row>
    <row r="19275" spans="1:5" ht="15.6">
      <c r="A19275" s="358" t="s">
        <v>1545</v>
      </c>
      <c r="B19275" s="358" t="s">
        <v>20649</v>
      </c>
      <c r="C19275" s="359">
        <v>1.5</v>
      </c>
      <c r="D19275" s="357" t="s">
        <v>8150</v>
      </c>
      <c r="E19275" s="357" t="s">
        <v>8150</v>
      </c>
    </row>
    <row r="19276" spans="1:5" ht="15.6">
      <c r="A19276" s="358" t="s">
        <v>10293</v>
      </c>
      <c r="B19276" s="358" t="s">
        <v>10294</v>
      </c>
      <c r="C19276" s="359">
        <v>1.5</v>
      </c>
      <c r="D19276" s="357" t="s">
        <v>2213</v>
      </c>
      <c r="E19276" s="357" t="s">
        <v>2213</v>
      </c>
    </row>
    <row r="19277" spans="1:5" ht="15.6">
      <c r="A19277" s="358" t="s">
        <v>10991</v>
      </c>
      <c r="B19277" s="358" t="s">
        <v>10992</v>
      </c>
      <c r="C19277" s="359">
        <v>1.5</v>
      </c>
      <c r="D19277" s="357" t="s">
        <v>2833</v>
      </c>
      <c r="E19277" s="357" t="s">
        <v>2833</v>
      </c>
    </row>
    <row r="19278" spans="1:5" ht="15.6">
      <c r="A19278" s="358" t="s">
        <v>10991</v>
      </c>
      <c r="B19278" s="358" t="s">
        <v>10992</v>
      </c>
      <c r="C19278" s="359">
        <v>1.5</v>
      </c>
      <c r="D19278" s="357" t="s">
        <v>2833</v>
      </c>
      <c r="E19278" s="357" t="s">
        <v>2833</v>
      </c>
    </row>
    <row r="19279" spans="1:5" ht="15.6">
      <c r="A19279" s="358" t="s">
        <v>10991</v>
      </c>
      <c r="B19279" s="358" t="s">
        <v>10992</v>
      </c>
      <c r="C19279" s="359">
        <v>1.5</v>
      </c>
      <c r="D19279" s="357" t="s">
        <v>2833</v>
      </c>
      <c r="E19279" s="357" t="s">
        <v>2833</v>
      </c>
    </row>
    <row r="19280" spans="1:5" ht="15.6">
      <c r="A19280" s="358" t="s">
        <v>29093</v>
      </c>
      <c r="B19280" s="358" t="s">
        <v>29094</v>
      </c>
      <c r="C19280" s="359">
        <v>1.5</v>
      </c>
      <c r="D19280" s="357" t="s">
        <v>29092</v>
      </c>
      <c r="E19280" s="357" t="s">
        <v>29092</v>
      </c>
    </row>
    <row r="19281" spans="1:5" ht="15.6">
      <c r="A19281" s="358" t="s">
        <v>10262</v>
      </c>
      <c r="B19281" s="358" t="s">
        <v>54971</v>
      </c>
      <c r="C19281" s="359">
        <v>1.5</v>
      </c>
      <c r="D19281" s="357" t="s">
        <v>54970</v>
      </c>
      <c r="E19281" s="357" t="s">
        <v>54970</v>
      </c>
    </row>
    <row r="19282" spans="1:5" ht="15.6">
      <c r="A19282" s="358" t="s">
        <v>10262</v>
      </c>
      <c r="B19282" s="358" t="s">
        <v>54971</v>
      </c>
      <c r="C19282" s="359">
        <v>1.5</v>
      </c>
      <c r="D19282" s="357" t="s">
        <v>54970</v>
      </c>
      <c r="E19282" s="357" t="s">
        <v>54970</v>
      </c>
    </row>
    <row r="19283" spans="1:5" ht="15.6">
      <c r="A19283" s="358" t="s">
        <v>31177</v>
      </c>
      <c r="B19283" s="358" t="s">
        <v>31178</v>
      </c>
      <c r="C19283" s="359">
        <v>1.5</v>
      </c>
      <c r="D19283" s="357" t="s">
        <v>31176</v>
      </c>
      <c r="E19283" s="357" t="s">
        <v>31176</v>
      </c>
    </row>
    <row r="19284" spans="1:5" ht="15.6">
      <c r="A19284" s="358" t="s">
        <v>31215</v>
      </c>
      <c r="B19284" s="358" t="s">
        <v>31216</v>
      </c>
      <c r="C19284" s="359">
        <v>1.5</v>
      </c>
      <c r="D19284" s="357" t="s">
        <v>31214</v>
      </c>
      <c r="E19284" s="357" t="s">
        <v>31214</v>
      </c>
    </row>
    <row r="19285" spans="1:5" ht="15.6">
      <c r="A19285" s="358" t="s">
        <v>31215</v>
      </c>
      <c r="B19285" s="358" t="s">
        <v>31216</v>
      </c>
      <c r="C19285" s="359">
        <v>1.5</v>
      </c>
      <c r="D19285" s="357" t="s">
        <v>31214</v>
      </c>
      <c r="E19285" s="357" t="s">
        <v>31214</v>
      </c>
    </row>
    <row r="19286" spans="1:5" ht="15.6">
      <c r="A19286" s="358" t="s">
        <v>32700</v>
      </c>
      <c r="B19286" s="358" t="s">
        <v>32700</v>
      </c>
      <c r="C19286" s="359">
        <v>1.5</v>
      </c>
      <c r="D19286" s="357" t="s">
        <v>32699</v>
      </c>
      <c r="E19286" s="357" t="s">
        <v>32699</v>
      </c>
    </row>
    <row r="19287" spans="1:5" ht="15.6">
      <c r="A19287" s="358" t="s">
        <v>14889</v>
      </c>
      <c r="B19287" s="358" t="s">
        <v>14890</v>
      </c>
      <c r="C19287" s="359">
        <v>1.5</v>
      </c>
      <c r="D19287" s="357" t="s">
        <v>4816</v>
      </c>
      <c r="E19287" s="357" t="s">
        <v>4816</v>
      </c>
    </row>
    <row r="19288" spans="1:5" ht="15.6">
      <c r="A19288" s="358" t="s">
        <v>37632</v>
      </c>
      <c r="B19288" s="358" t="s">
        <v>37633</v>
      </c>
      <c r="C19288" s="359">
        <v>1.5</v>
      </c>
      <c r="D19288" s="357" t="s">
        <v>37631</v>
      </c>
      <c r="E19288" s="357" t="s">
        <v>37631</v>
      </c>
    </row>
    <row r="19289" spans="1:5" ht="15.6">
      <c r="A19289" s="358" t="s">
        <v>55086</v>
      </c>
      <c r="B19289" s="358" t="s">
        <v>55087</v>
      </c>
      <c r="C19289" s="359">
        <v>1.5</v>
      </c>
      <c r="D19289" s="357" t="s">
        <v>55085</v>
      </c>
      <c r="E19289" s="357" t="s">
        <v>55085</v>
      </c>
    </row>
    <row r="19290" spans="1:5" ht="15.6">
      <c r="A19290" s="358" t="s">
        <v>55086</v>
      </c>
      <c r="B19290" s="358" t="s">
        <v>55087</v>
      </c>
      <c r="C19290" s="359">
        <v>1.5</v>
      </c>
      <c r="D19290" s="357" t="s">
        <v>55085</v>
      </c>
      <c r="E19290" s="357" t="s">
        <v>55085</v>
      </c>
    </row>
    <row r="19291" spans="1:5" ht="15.6">
      <c r="A19291" s="358" t="s">
        <v>55086</v>
      </c>
      <c r="B19291" s="358" t="s">
        <v>55087</v>
      </c>
      <c r="C19291" s="359">
        <v>1.5</v>
      </c>
      <c r="D19291" s="357" t="s">
        <v>55085</v>
      </c>
      <c r="E19291" s="357" t="s">
        <v>55085</v>
      </c>
    </row>
    <row r="19292" spans="1:5" ht="15.6">
      <c r="A19292" s="358" t="s">
        <v>40918</v>
      </c>
      <c r="B19292" s="358" t="s">
        <v>40919</v>
      </c>
      <c r="C19292" s="359">
        <v>1.5</v>
      </c>
      <c r="D19292" s="357" t="s">
        <v>40917</v>
      </c>
      <c r="E19292" s="357" t="s">
        <v>40917</v>
      </c>
    </row>
    <row r="19293" spans="1:5" ht="15.6">
      <c r="A19293" s="358" t="s">
        <v>45772</v>
      </c>
      <c r="B19293" s="358" t="s">
        <v>45773</v>
      </c>
      <c r="C19293" s="359">
        <v>1.5</v>
      </c>
      <c r="D19293" s="357" t="s">
        <v>45771</v>
      </c>
      <c r="E19293" s="357" t="s">
        <v>45771</v>
      </c>
    </row>
    <row r="19294" spans="1:5" ht="15.6">
      <c r="A19294" s="358" t="s">
        <v>53231</v>
      </c>
      <c r="B19294" s="358" t="s">
        <v>53232</v>
      </c>
      <c r="C19294" s="359">
        <v>1.5</v>
      </c>
      <c r="D19294" s="357" t="s">
        <v>53230</v>
      </c>
      <c r="E19294" s="357" t="s">
        <v>53230</v>
      </c>
    </row>
    <row r="19295" spans="1:5" ht="15.6">
      <c r="A19295" s="358" t="s">
        <v>27647</v>
      </c>
      <c r="B19295" s="358" t="s">
        <v>27648</v>
      </c>
      <c r="C19295" s="359">
        <v>1.5</v>
      </c>
      <c r="D19295" s="357" t="s">
        <v>27646</v>
      </c>
      <c r="E19295" s="357" t="s">
        <v>27646</v>
      </c>
    </row>
    <row r="19296" spans="1:5" ht="15.6">
      <c r="A19296" s="358" t="s">
        <v>28549</v>
      </c>
      <c r="B19296" s="358" t="s">
        <v>28550</v>
      </c>
      <c r="C19296" s="359">
        <v>1.5</v>
      </c>
      <c r="D19296" s="357" t="s">
        <v>28548</v>
      </c>
      <c r="E19296" s="357" t="s">
        <v>28548</v>
      </c>
    </row>
    <row r="19297" spans="1:5" ht="15.6">
      <c r="A19297" s="358" t="s">
        <v>28716</v>
      </c>
      <c r="B19297" s="358" t="s">
        <v>28717</v>
      </c>
      <c r="C19297" s="359">
        <v>1.5</v>
      </c>
      <c r="D19297" s="357" t="s">
        <v>28715</v>
      </c>
      <c r="E19297" s="357" t="s">
        <v>28715</v>
      </c>
    </row>
    <row r="19298" spans="1:5" ht="15.6">
      <c r="A19298" s="358" t="s">
        <v>30821</v>
      </c>
      <c r="B19298" s="358" t="s">
        <v>30822</v>
      </c>
      <c r="C19298" s="359">
        <v>1.5</v>
      </c>
      <c r="D19298" s="357" t="s">
        <v>30820</v>
      </c>
      <c r="E19298" s="357" t="s">
        <v>30820</v>
      </c>
    </row>
    <row r="19299" spans="1:5" ht="15.6">
      <c r="A19299" s="358" t="s">
        <v>30821</v>
      </c>
      <c r="B19299" s="358" t="s">
        <v>30822</v>
      </c>
      <c r="C19299" s="359">
        <v>1.5</v>
      </c>
      <c r="D19299" s="357" t="s">
        <v>30820</v>
      </c>
      <c r="E19299" s="357" t="s">
        <v>30820</v>
      </c>
    </row>
    <row r="19300" spans="1:5" ht="15.6">
      <c r="A19300" s="358" t="s">
        <v>30821</v>
      </c>
      <c r="B19300" s="358" t="s">
        <v>30822</v>
      </c>
      <c r="C19300" s="359">
        <v>1.5</v>
      </c>
      <c r="D19300" s="357" t="s">
        <v>30820</v>
      </c>
      <c r="E19300" s="357" t="s">
        <v>30820</v>
      </c>
    </row>
    <row r="19301" spans="1:5" ht="15.6">
      <c r="A19301" s="358" t="s">
        <v>32697</v>
      </c>
      <c r="B19301" s="358" t="s">
        <v>32698</v>
      </c>
      <c r="C19301" s="359">
        <v>1.5</v>
      </c>
      <c r="D19301" s="357" t="s">
        <v>32696</v>
      </c>
      <c r="E19301" s="357" t="s">
        <v>32696</v>
      </c>
    </row>
    <row r="19302" spans="1:5" ht="15.6">
      <c r="A19302" s="358" t="s">
        <v>34458</v>
      </c>
      <c r="B19302" s="358" t="s">
        <v>34459</v>
      </c>
      <c r="C19302" s="359">
        <v>1.5</v>
      </c>
      <c r="D19302" s="357" t="s">
        <v>34457</v>
      </c>
      <c r="E19302" s="357" t="s">
        <v>34457</v>
      </c>
    </row>
    <row r="19303" spans="1:5" ht="15.6">
      <c r="A19303" s="358" t="s">
        <v>20191</v>
      </c>
      <c r="B19303" s="358" t="s">
        <v>20192</v>
      </c>
      <c r="C19303" s="359">
        <v>1.5</v>
      </c>
      <c r="D19303" s="357" t="s">
        <v>7903</v>
      </c>
      <c r="E19303" s="357" t="s">
        <v>7903</v>
      </c>
    </row>
    <row r="19304" spans="1:5" ht="15.6">
      <c r="A19304" s="358" t="s">
        <v>21174</v>
      </c>
      <c r="B19304" s="358" t="s">
        <v>21175</v>
      </c>
      <c r="C19304" s="359">
        <v>1.5</v>
      </c>
      <c r="D19304" s="357" t="s">
        <v>8327</v>
      </c>
      <c r="E19304" s="357" t="s">
        <v>8327</v>
      </c>
    </row>
    <row r="19305" spans="1:5" ht="15.6">
      <c r="A19305" s="358" t="s">
        <v>21174</v>
      </c>
      <c r="B19305" s="358" t="s">
        <v>21175</v>
      </c>
      <c r="C19305" s="359">
        <v>1.5</v>
      </c>
      <c r="D19305" s="357" t="s">
        <v>8327</v>
      </c>
      <c r="E19305" s="357" t="s">
        <v>8327</v>
      </c>
    </row>
    <row r="19306" spans="1:5" ht="15.6">
      <c r="A19306" s="358" t="s">
        <v>45983</v>
      </c>
      <c r="B19306" s="358" t="s">
        <v>45983</v>
      </c>
      <c r="C19306" s="359">
        <v>1.5</v>
      </c>
      <c r="D19306" s="357" t="s">
        <v>45982</v>
      </c>
      <c r="E19306" s="357" t="s">
        <v>45982</v>
      </c>
    </row>
    <row r="19307" spans="1:5" ht="15.6">
      <c r="A19307" s="358" t="s">
        <v>10262</v>
      </c>
      <c r="B19307" s="358" t="s">
        <v>54863</v>
      </c>
      <c r="C19307" s="359">
        <v>1.5</v>
      </c>
      <c r="D19307" s="357" t="s">
        <v>54862</v>
      </c>
      <c r="E19307" s="357" t="s">
        <v>54862</v>
      </c>
    </row>
    <row r="19308" spans="1:5" ht="15.6">
      <c r="A19308" s="358" t="s">
        <v>21466</v>
      </c>
      <c r="B19308" s="358" t="s">
        <v>21467</v>
      </c>
      <c r="C19308" s="359">
        <v>1.5</v>
      </c>
      <c r="D19308" s="357" t="s">
        <v>8638</v>
      </c>
      <c r="E19308" s="357" t="s">
        <v>8638</v>
      </c>
    </row>
    <row r="19309" spans="1:5" ht="15.6">
      <c r="A19309" s="358" t="s">
        <v>21466</v>
      </c>
      <c r="B19309" s="358" t="s">
        <v>21467</v>
      </c>
      <c r="C19309" s="359">
        <v>1.5</v>
      </c>
      <c r="D19309" s="357" t="s">
        <v>8638</v>
      </c>
      <c r="E19309" s="357" t="s">
        <v>8638</v>
      </c>
    </row>
    <row r="19310" spans="1:5" ht="15.6">
      <c r="A19310" s="358" t="s">
        <v>10262</v>
      </c>
      <c r="B19310" s="358" t="s">
        <v>24231</v>
      </c>
      <c r="C19310" s="359">
        <v>1.5</v>
      </c>
      <c r="D19310" s="357" t="s">
        <v>24230</v>
      </c>
      <c r="E19310" s="357" t="s">
        <v>24230</v>
      </c>
    </row>
    <row r="19311" spans="1:5" ht="15.6">
      <c r="A19311" s="358" t="s">
        <v>10262</v>
      </c>
      <c r="B19311" s="358" t="s">
        <v>24231</v>
      </c>
      <c r="C19311" s="359">
        <v>1.5</v>
      </c>
      <c r="D19311" s="357" t="s">
        <v>24230</v>
      </c>
      <c r="E19311" s="357" t="s">
        <v>24230</v>
      </c>
    </row>
    <row r="19312" spans="1:5" ht="15.6">
      <c r="A19312" s="358" t="s">
        <v>12619</v>
      </c>
      <c r="B19312" s="358" t="s">
        <v>12620</v>
      </c>
      <c r="C19312" s="359">
        <v>1.5</v>
      </c>
      <c r="D19312" s="357" t="s">
        <v>3550</v>
      </c>
      <c r="E19312" s="357" t="s">
        <v>3550</v>
      </c>
    </row>
    <row r="19313" spans="1:5" ht="15.6">
      <c r="A19313" s="358" t="s">
        <v>12619</v>
      </c>
      <c r="B19313" s="358" t="s">
        <v>12620</v>
      </c>
      <c r="C19313" s="359">
        <v>1.5</v>
      </c>
      <c r="D19313" s="357" t="s">
        <v>3550</v>
      </c>
      <c r="E19313" s="357" t="s">
        <v>3550</v>
      </c>
    </row>
    <row r="19314" spans="1:5" ht="15.6">
      <c r="A19314" s="358" t="s">
        <v>17690</v>
      </c>
      <c r="B19314" s="358" t="s">
        <v>17691</v>
      </c>
      <c r="C19314" s="359">
        <v>1.5</v>
      </c>
      <c r="D19314" s="357" t="s">
        <v>6536</v>
      </c>
      <c r="E19314" s="357" t="s">
        <v>6536</v>
      </c>
    </row>
    <row r="19315" spans="1:5" ht="15.6">
      <c r="A19315" s="358" t="s">
        <v>17690</v>
      </c>
      <c r="B19315" s="358" t="s">
        <v>17691</v>
      </c>
      <c r="C19315" s="359">
        <v>1.5</v>
      </c>
      <c r="D19315" s="357" t="s">
        <v>6536</v>
      </c>
      <c r="E19315" s="357" t="s">
        <v>6536</v>
      </c>
    </row>
    <row r="19316" spans="1:5" ht="15.6">
      <c r="A19316" s="358" t="s">
        <v>17690</v>
      </c>
      <c r="B19316" s="358" t="s">
        <v>17691</v>
      </c>
      <c r="C19316" s="359">
        <v>1.5</v>
      </c>
      <c r="D19316" s="357" t="s">
        <v>6536</v>
      </c>
      <c r="E19316" s="357" t="s">
        <v>6536</v>
      </c>
    </row>
    <row r="19317" spans="1:5" ht="15.6">
      <c r="A19317" s="358" t="s">
        <v>19240</v>
      </c>
      <c r="B19317" s="358" t="s">
        <v>19241</v>
      </c>
      <c r="C19317" s="359">
        <v>1.5</v>
      </c>
      <c r="D19317" s="357" t="s">
        <v>6884</v>
      </c>
      <c r="E19317" s="357" t="s">
        <v>6884</v>
      </c>
    </row>
    <row r="19318" spans="1:5" ht="15.6">
      <c r="A19318" s="358" t="s">
        <v>1214</v>
      </c>
      <c r="B19318" s="358" t="s">
        <v>18079</v>
      </c>
      <c r="C19318" s="359">
        <v>1.5</v>
      </c>
      <c r="D19318" s="357" t="s">
        <v>6958</v>
      </c>
      <c r="E19318" s="357" t="s">
        <v>6958</v>
      </c>
    </row>
    <row r="19319" spans="1:5" ht="15.6">
      <c r="A19319" s="358" t="s">
        <v>1214</v>
      </c>
      <c r="B19319" s="358" t="s">
        <v>18079</v>
      </c>
      <c r="C19319" s="359">
        <v>1.5</v>
      </c>
      <c r="D19319" s="357" t="s">
        <v>6958</v>
      </c>
      <c r="E19319" s="357" t="s">
        <v>6958</v>
      </c>
    </row>
    <row r="19320" spans="1:5" ht="15.6">
      <c r="A19320" s="358" t="s">
        <v>41295</v>
      </c>
      <c r="B19320" s="358" t="s">
        <v>41296</v>
      </c>
      <c r="C19320" s="359">
        <v>1.5</v>
      </c>
      <c r="D19320" s="357" t="s">
        <v>41294</v>
      </c>
      <c r="E19320" s="357" t="s">
        <v>41294</v>
      </c>
    </row>
    <row r="19321" spans="1:5" ht="15.6">
      <c r="A19321" s="358" t="s">
        <v>10262</v>
      </c>
      <c r="B19321" s="358" t="s">
        <v>24131</v>
      </c>
      <c r="C19321" s="359">
        <v>1.5</v>
      </c>
      <c r="D19321" s="357" t="s">
        <v>24130</v>
      </c>
      <c r="E19321" s="357" t="s">
        <v>24130</v>
      </c>
    </row>
    <row r="19322" spans="1:5" ht="15.6">
      <c r="A19322" s="358" t="s">
        <v>25155</v>
      </c>
      <c r="B19322" s="358" t="s">
        <v>25155</v>
      </c>
      <c r="C19322" s="359">
        <v>1.5</v>
      </c>
      <c r="D19322" s="357" t="s">
        <v>25154</v>
      </c>
      <c r="E19322" s="357" t="s">
        <v>25154</v>
      </c>
    </row>
    <row r="19323" spans="1:5" ht="15.6">
      <c r="A19323" s="358" t="s">
        <v>10658</v>
      </c>
      <c r="B19323" s="358" t="s">
        <v>10659</v>
      </c>
      <c r="C19323" s="359">
        <v>1.5</v>
      </c>
      <c r="D19323" s="357" t="s">
        <v>2537</v>
      </c>
      <c r="E19323" s="357" t="s">
        <v>2537</v>
      </c>
    </row>
    <row r="19324" spans="1:5" ht="15.6">
      <c r="A19324" s="358" t="s">
        <v>13128</v>
      </c>
      <c r="B19324" s="358" t="s">
        <v>13129</v>
      </c>
      <c r="C19324" s="359">
        <v>1.5</v>
      </c>
      <c r="D19324" s="357" t="s">
        <v>4033</v>
      </c>
      <c r="E19324" s="357" t="s">
        <v>4033</v>
      </c>
    </row>
    <row r="19325" spans="1:5" ht="15.6">
      <c r="A19325" s="358" t="s">
        <v>13128</v>
      </c>
      <c r="B19325" s="358" t="s">
        <v>13129</v>
      </c>
      <c r="C19325" s="359">
        <v>1.5</v>
      </c>
      <c r="D19325" s="357" t="s">
        <v>4033</v>
      </c>
      <c r="E19325" s="357" t="s">
        <v>4033</v>
      </c>
    </row>
    <row r="19326" spans="1:5" ht="15.6">
      <c r="A19326" s="358" t="s">
        <v>30977</v>
      </c>
      <c r="B19326" s="358" t="s">
        <v>30978</v>
      </c>
      <c r="C19326" s="359">
        <v>1.5</v>
      </c>
      <c r="D19326" s="357" t="s">
        <v>30976</v>
      </c>
      <c r="E19326" s="357" t="s">
        <v>30976</v>
      </c>
    </row>
    <row r="19327" spans="1:5" ht="15.6">
      <c r="A19327" s="358" t="s">
        <v>30977</v>
      </c>
      <c r="B19327" s="358" t="s">
        <v>30978</v>
      </c>
      <c r="C19327" s="359">
        <v>1.5</v>
      </c>
      <c r="D19327" s="357" t="s">
        <v>30976</v>
      </c>
      <c r="E19327" s="357" t="s">
        <v>30976</v>
      </c>
    </row>
    <row r="19328" spans="1:5" ht="15.6">
      <c r="A19328" s="358" t="s">
        <v>15437</v>
      </c>
      <c r="B19328" s="358" t="s">
        <v>15437</v>
      </c>
      <c r="C19328" s="359">
        <v>1.5</v>
      </c>
      <c r="D19328" s="357" t="s">
        <v>5106</v>
      </c>
      <c r="E19328" s="357" t="s">
        <v>5106</v>
      </c>
    </row>
    <row r="19329" spans="1:5" ht="15.6">
      <c r="A19329" s="358" t="s">
        <v>15539</v>
      </c>
      <c r="B19329" s="358" t="s">
        <v>15540</v>
      </c>
      <c r="C19329" s="359">
        <v>1.5</v>
      </c>
      <c r="D19329" s="357" t="s">
        <v>5207</v>
      </c>
      <c r="E19329" s="357" t="s">
        <v>5207</v>
      </c>
    </row>
    <row r="19330" spans="1:5" ht="15.6">
      <c r="A19330" s="358" t="s">
        <v>15539</v>
      </c>
      <c r="B19330" s="358" t="s">
        <v>15540</v>
      </c>
      <c r="C19330" s="359">
        <v>1.5</v>
      </c>
      <c r="D19330" s="357" t="s">
        <v>5207</v>
      </c>
      <c r="E19330" s="357" t="s">
        <v>5207</v>
      </c>
    </row>
    <row r="19331" spans="1:5" ht="15.6">
      <c r="A19331" s="358" t="s">
        <v>39060</v>
      </c>
      <c r="B19331" s="358" t="s">
        <v>39061</v>
      </c>
      <c r="C19331" s="359">
        <v>1.5</v>
      </c>
      <c r="D19331" s="357" t="s">
        <v>39059</v>
      </c>
      <c r="E19331" s="357" t="s">
        <v>39059</v>
      </c>
    </row>
    <row r="19332" spans="1:5" ht="15.6">
      <c r="A19332" s="358" t="s">
        <v>44947</v>
      </c>
      <c r="B19332" s="358" t="s">
        <v>44948</v>
      </c>
      <c r="C19332" s="359">
        <v>1.5</v>
      </c>
      <c r="D19332" s="357" t="s">
        <v>44946</v>
      </c>
      <c r="E19332" s="357" t="s">
        <v>44946</v>
      </c>
    </row>
    <row r="19333" spans="1:5" ht="15.6">
      <c r="A19333" s="358" t="s">
        <v>20743</v>
      </c>
      <c r="B19333" s="358" t="s">
        <v>20744</v>
      </c>
      <c r="C19333" s="359">
        <v>1.5</v>
      </c>
      <c r="D19333" s="357" t="s">
        <v>8222</v>
      </c>
      <c r="E19333" s="357" t="s">
        <v>8222</v>
      </c>
    </row>
    <row r="19334" spans="1:5" ht="15.6">
      <c r="A19334" s="358" t="s">
        <v>10262</v>
      </c>
      <c r="B19334" s="358" t="s">
        <v>45943</v>
      </c>
      <c r="C19334" s="359">
        <v>1.5</v>
      </c>
      <c r="D19334" s="357" t="s">
        <v>45942</v>
      </c>
      <c r="E19334" s="357" t="s">
        <v>45942</v>
      </c>
    </row>
    <row r="19335" spans="1:5" ht="15.6">
      <c r="A19335" s="358" t="s">
        <v>48064</v>
      </c>
      <c r="B19335" s="358" t="s">
        <v>48065</v>
      </c>
      <c r="C19335" s="359">
        <v>1.5</v>
      </c>
      <c r="D19335" s="357" t="s">
        <v>48063</v>
      </c>
      <c r="E19335" s="357" t="s">
        <v>48063</v>
      </c>
    </row>
    <row r="19336" spans="1:5" ht="15.6">
      <c r="A19336" s="358" t="s">
        <v>2004</v>
      </c>
      <c r="B19336" s="358" t="s">
        <v>23225</v>
      </c>
      <c r="C19336" s="359">
        <v>1.5</v>
      </c>
      <c r="D19336" s="357" t="s">
        <v>9602</v>
      </c>
      <c r="E19336" s="357" t="s">
        <v>9602</v>
      </c>
    </row>
    <row r="19337" spans="1:5" ht="15.6">
      <c r="A19337" s="358" t="s">
        <v>2004</v>
      </c>
      <c r="B19337" s="358" t="s">
        <v>23225</v>
      </c>
      <c r="C19337" s="359">
        <v>1.5</v>
      </c>
      <c r="D19337" s="357" t="s">
        <v>9602</v>
      </c>
      <c r="E19337" s="357" t="s">
        <v>9602</v>
      </c>
    </row>
    <row r="19338" spans="1:5" ht="15.6">
      <c r="A19338" s="358" t="s">
        <v>52919</v>
      </c>
      <c r="B19338" s="358" t="s">
        <v>52920</v>
      </c>
      <c r="C19338" s="359">
        <v>1.5</v>
      </c>
      <c r="D19338" s="357" t="s">
        <v>52918</v>
      </c>
      <c r="E19338" s="357" t="s">
        <v>52918</v>
      </c>
    </row>
    <row r="19339" spans="1:5" ht="15.6">
      <c r="A19339" s="358" t="s">
        <v>24629</v>
      </c>
      <c r="B19339" s="358" t="s">
        <v>24630</v>
      </c>
      <c r="C19339" s="359">
        <v>1.5</v>
      </c>
      <c r="D19339" s="357" t="s">
        <v>24628</v>
      </c>
      <c r="E19339" s="357" t="s">
        <v>24628</v>
      </c>
    </row>
    <row r="19340" spans="1:5" ht="15.6">
      <c r="A19340" s="358" t="s">
        <v>15228</v>
      </c>
      <c r="B19340" s="358" t="s">
        <v>15229</v>
      </c>
      <c r="C19340" s="359">
        <v>1.5</v>
      </c>
      <c r="D19340" s="357" t="s">
        <v>5024</v>
      </c>
      <c r="E19340" s="357" t="s">
        <v>5024</v>
      </c>
    </row>
    <row r="19341" spans="1:5" ht="15.6">
      <c r="A19341" s="358" t="s">
        <v>15228</v>
      </c>
      <c r="B19341" s="358" t="s">
        <v>15229</v>
      </c>
      <c r="C19341" s="359">
        <v>1.5</v>
      </c>
      <c r="D19341" s="357" t="s">
        <v>5024</v>
      </c>
      <c r="E19341" s="357" t="s">
        <v>5024</v>
      </c>
    </row>
    <row r="19342" spans="1:5" ht="15.6">
      <c r="A19342" s="358" t="s">
        <v>15228</v>
      </c>
      <c r="B19342" s="358" t="s">
        <v>15229</v>
      </c>
      <c r="C19342" s="359">
        <v>1.5</v>
      </c>
      <c r="D19342" s="357" t="s">
        <v>5024</v>
      </c>
      <c r="E19342" s="357" t="s">
        <v>5024</v>
      </c>
    </row>
    <row r="19343" spans="1:5" ht="15.6">
      <c r="A19343" s="358" t="s">
        <v>35958</v>
      </c>
      <c r="B19343" s="358" t="s">
        <v>35959</v>
      </c>
      <c r="C19343" s="359">
        <v>1.5</v>
      </c>
      <c r="D19343" s="357" t="s">
        <v>35957</v>
      </c>
      <c r="E19343" s="357" t="s">
        <v>35957</v>
      </c>
    </row>
    <row r="19344" spans="1:5" ht="15.6">
      <c r="A19344" s="358" t="s">
        <v>37720</v>
      </c>
      <c r="B19344" s="358" t="s">
        <v>37721</v>
      </c>
      <c r="C19344" s="359">
        <v>1.5</v>
      </c>
      <c r="D19344" s="357" t="s">
        <v>37719</v>
      </c>
      <c r="E19344" s="357" t="s">
        <v>37719</v>
      </c>
    </row>
    <row r="19345" spans="1:5" ht="15.6">
      <c r="A19345" s="358" t="s">
        <v>21446</v>
      </c>
      <c r="B19345" s="358" t="s">
        <v>21447</v>
      </c>
      <c r="C19345" s="359">
        <v>1.5</v>
      </c>
      <c r="D19345" s="357" t="s">
        <v>8632</v>
      </c>
      <c r="E19345" s="357" t="s">
        <v>8632</v>
      </c>
    </row>
    <row r="19346" spans="1:5" ht="15.6">
      <c r="A19346" s="358" t="s">
        <v>21446</v>
      </c>
      <c r="B19346" s="358" t="s">
        <v>21447</v>
      </c>
      <c r="C19346" s="359">
        <v>1.5</v>
      </c>
      <c r="D19346" s="357" t="s">
        <v>8632</v>
      </c>
      <c r="E19346" s="357" t="s">
        <v>8632</v>
      </c>
    </row>
    <row r="19347" spans="1:5" ht="15.6">
      <c r="A19347" s="358" t="s">
        <v>21446</v>
      </c>
      <c r="B19347" s="358" t="s">
        <v>21447</v>
      </c>
      <c r="C19347" s="359">
        <v>1.5</v>
      </c>
      <c r="D19347" s="357" t="s">
        <v>8632</v>
      </c>
      <c r="E19347" s="357" t="s">
        <v>8632</v>
      </c>
    </row>
    <row r="19348" spans="1:5" ht="15.6">
      <c r="A19348" s="358" t="s">
        <v>1890</v>
      </c>
      <c r="B19348" s="358" t="s">
        <v>22385</v>
      </c>
      <c r="C19348" s="359">
        <v>1.5</v>
      </c>
      <c r="D19348" s="357" t="s">
        <v>9169</v>
      </c>
      <c r="E19348" s="357" t="s">
        <v>9169</v>
      </c>
    </row>
    <row r="19349" spans="1:5" ht="15.6">
      <c r="A19349" s="358" t="s">
        <v>24850</v>
      </c>
      <c r="B19349" s="358" t="s">
        <v>24851</v>
      </c>
      <c r="C19349" s="359">
        <v>1.5</v>
      </c>
      <c r="D19349" s="357" t="s">
        <v>24849</v>
      </c>
      <c r="E19349" s="357" t="s">
        <v>24849</v>
      </c>
    </row>
    <row r="19350" spans="1:5" ht="15.6">
      <c r="A19350" s="358" t="s">
        <v>10262</v>
      </c>
      <c r="B19350" s="358" t="s">
        <v>26727</v>
      </c>
      <c r="C19350" s="359">
        <v>1.5</v>
      </c>
      <c r="D19350" s="357" t="s">
        <v>26726</v>
      </c>
      <c r="E19350" s="357" t="s">
        <v>26726</v>
      </c>
    </row>
    <row r="19351" spans="1:5" ht="15.6">
      <c r="A19351" s="358" t="s">
        <v>10262</v>
      </c>
      <c r="B19351" s="358" t="s">
        <v>61702</v>
      </c>
      <c r="C19351" s="359">
        <v>1.5</v>
      </c>
      <c r="D19351" s="357" t="s">
        <v>61701</v>
      </c>
      <c r="E19351" s="357" t="s">
        <v>61701</v>
      </c>
    </row>
    <row r="19352" spans="1:5" ht="15.6">
      <c r="A19352" s="358" t="s">
        <v>14747</v>
      </c>
      <c r="B19352" s="358" t="s">
        <v>14748</v>
      </c>
      <c r="C19352" s="359">
        <v>1.5</v>
      </c>
      <c r="D19352" s="357" t="s">
        <v>10091</v>
      </c>
      <c r="E19352" s="357" t="s">
        <v>10091</v>
      </c>
    </row>
    <row r="19353" spans="1:5" ht="15.6">
      <c r="A19353" s="358" t="s">
        <v>32713</v>
      </c>
      <c r="B19353" s="358" t="s">
        <v>32714</v>
      </c>
      <c r="C19353" s="359">
        <v>1.5</v>
      </c>
      <c r="D19353" s="357" t="s">
        <v>32712</v>
      </c>
      <c r="E19353" s="357" t="s">
        <v>32712</v>
      </c>
    </row>
    <row r="19354" spans="1:5" ht="15.6">
      <c r="A19354" s="358" t="s">
        <v>16813</v>
      </c>
      <c r="B19354" s="358" t="s">
        <v>16814</v>
      </c>
      <c r="C19354" s="359">
        <v>1.5</v>
      </c>
      <c r="D19354" s="357" t="s">
        <v>5641</v>
      </c>
      <c r="E19354" s="357" t="s">
        <v>5641</v>
      </c>
    </row>
    <row r="19355" spans="1:5" ht="15.6">
      <c r="A19355" s="358" t="s">
        <v>37301</v>
      </c>
      <c r="B19355" s="358" t="s">
        <v>37302</v>
      </c>
      <c r="C19355" s="359">
        <v>1.5</v>
      </c>
      <c r="D19355" s="357" t="s">
        <v>37300</v>
      </c>
      <c r="E19355" s="357" t="s">
        <v>37300</v>
      </c>
    </row>
    <row r="19356" spans="1:5" ht="15.6">
      <c r="A19356" s="358" t="s">
        <v>38015</v>
      </c>
      <c r="B19356" s="358" t="s">
        <v>38015</v>
      </c>
      <c r="C19356" s="359">
        <v>1.5</v>
      </c>
      <c r="D19356" s="357" t="s">
        <v>38014</v>
      </c>
      <c r="E19356" s="357" t="s">
        <v>38014</v>
      </c>
    </row>
    <row r="19357" spans="1:5" ht="15.6">
      <c r="A19357" s="358" t="s">
        <v>18476</v>
      </c>
      <c r="B19357" s="358" t="s">
        <v>18477</v>
      </c>
      <c r="C19357" s="359">
        <v>1.5</v>
      </c>
      <c r="D19357" s="357" t="s">
        <v>6115</v>
      </c>
      <c r="E19357" s="357" t="s">
        <v>6115</v>
      </c>
    </row>
    <row r="19358" spans="1:5" ht="15.6">
      <c r="A19358" s="358" t="s">
        <v>54973</v>
      </c>
      <c r="B19358" s="358" t="s">
        <v>54973</v>
      </c>
      <c r="C19358" s="359">
        <v>1.5</v>
      </c>
      <c r="D19358" s="357" t="s">
        <v>54972</v>
      </c>
      <c r="E19358" s="357" t="s">
        <v>54972</v>
      </c>
    </row>
    <row r="19359" spans="1:5" ht="15.6">
      <c r="A19359" s="358" t="s">
        <v>54973</v>
      </c>
      <c r="B19359" s="358" t="s">
        <v>54973</v>
      </c>
      <c r="C19359" s="359">
        <v>1.5</v>
      </c>
      <c r="D19359" s="357" t="s">
        <v>54972</v>
      </c>
      <c r="E19359" s="357" t="s">
        <v>54972</v>
      </c>
    </row>
    <row r="19360" spans="1:5" ht="15.6">
      <c r="A19360" s="358" t="s">
        <v>22109</v>
      </c>
      <c r="B19360" s="358" t="s">
        <v>10262</v>
      </c>
      <c r="C19360" s="359">
        <v>1.5</v>
      </c>
      <c r="D19360" s="357" t="s">
        <v>8903</v>
      </c>
      <c r="E19360" s="357" t="s">
        <v>8903</v>
      </c>
    </row>
    <row r="19361" spans="1:5" ht="15.6">
      <c r="A19361" s="358" t="s">
        <v>10262</v>
      </c>
      <c r="B19361" s="358" t="s">
        <v>61704</v>
      </c>
      <c r="C19361" s="359">
        <v>1.5</v>
      </c>
      <c r="D19361" s="357" t="s">
        <v>61703</v>
      </c>
      <c r="E19361" s="357" t="s">
        <v>61703</v>
      </c>
    </row>
    <row r="19362" spans="1:5" ht="15.6">
      <c r="A19362" s="358" t="s">
        <v>2065</v>
      </c>
      <c r="B19362" s="358" t="s">
        <v>23724</v>
      </c>
      <c r="C19362" s="359">
        <v>1.5</v>
      </c>
      <c r="D19362" s="357" t="s">
        <v>9858</v>
      </c>
      <c r="E19362" s="357" t="s">
        <v>9858</v>
      </c>
    </row>
    <row r="19363" spans="1:5" ht="15.6">
      <c r="A19363" s="358" t="s">
        <v>2065</v>
      </c>
      <c r="B19363" s="358" t="s">
        <v>23724</v>
      </c>
      <c r="C19363" s="359">
        <v>1.5</v>
      </c>
      <c r="D19363" s="357" t="s">
        <v>9858</v>
      </c>
      <c r="E19363" s="357" t="s">
        <v>9858</v>
      </c>
    </row>
    <row r="19364" spans="1:5" ht="15.6">
      <c r="A19364" s="358" t="s">
        <v>2077</v>
      </c>
      <c r="B19364" s="358" t="s">
        <v>23845</v>
      </c>
      <c r="C19364" s="359">
        <v>1.5</v>
      </c>
      <c r="D19364" s="357" t="s">
        <v>2076</v>
      </c>
      <c r="E19364" s="357" t="s">
        <v>2076</v>
      </c>
    </row>
    <row r="19365" spans="1:5" ht="15.6">
      <c r="A19365" s="358" t="s">
        <v>2077</v>
      </c>
      <c r="B19365" s="358" t="s">
        <v>23845</v>
      </c>
      <c r="C19365" s="359">
        <v>1.5</v>
      </c>
      <c r="D19365" s="357" t="s">
        <v>2076</v>
      </c>
      <c r="E19365" s="357" t="s">
        <v>2076</v>
      </c>
    </row>
    <row r="19366" spans="1:5" ht="15.6">
      <c r="A19366" s="358" t="s">
        <v>10355</v>
      </c>
      <c r="B19366" s="358" t="s">
        <v>10356</v>
      </c>
      <c r="C19366" s="359">
        <v>1.5</v>
      </c>
      <c r="D19366" s="357" t="s">
        <v>2268</v>
      </c>
      <c r="E19366" s="357" t="s">
        <v>2268</v>
      </c>
    </row>
    <row r="19367" spans="1:5" ht="15.6">
      <c r="A19367" s="358" t="s">
        <v>10355</v>
      </c>
      <c r="B19367" s="358" t="s">
        <v>10356</v>
      </c>
      <c r="C19367" s="359">
        <v>1.5</v>
      </c>
      <c r="D19367" s="357" t="s">
        <v>2268</v>
      </c>
      <c r="E19367" s="357" t="s">
        <v>2268</v>
      </c>
    </row>
    <row r="19368" spans="1:5" ht="15.6">
      <c r="A19368" s="358" t="s">
        <v>12294</v>
      </c>
      <c r="B19368" s="358" t="s">
        <v>12294</v>
      </c>
      <c r="C19368" s="359">
        <v>1.5</v>
      </c>
      <c r="D19368" s="357" t="s">
        <v>3167</v>
      </c>
      <c r="E19368" s="357" t="s">
        <v>3167</v>
      </c>
    </row>
    <row r="19369" spans="1:5" ht="15.6">
      <c r="A19369" s="358" t="s">
        <v>13729</v>
      </c>
      <c r="B19369" s="358" t="s">
        <v>13730</v>
      </c>
      <c r="C19369" s="359">
        <v>1.5</v>
      </c>
      <c r="D19369" s="357" t="s">
        <v>4073</v>
      </c>
      <c r="E19369" s="357" t="s">
        <v>4073</v>
      </c>
    </row>
    <row r="19370" spans="1:5" ht="15.6">
      <c r="A19370" s="358" t="s">
        <v>13729</v>
      </c>
      <c r="B19370" s="358" t="s">
        <v>13730</v>
      </c>
      <c r="C19370" s="359">
        <v>1.5</v>
      </c>
      <c r="D19370" s="357" t="s">
        <v>4073</v>
      </c>
      <c r="E19370" s="357" t="s">
        <v>4073</v>
      </c>
    </row>
    <row r="19371" spans="1:5" ht="15.6">
      <c r="A19371" s="358" t="s">
        <v>33333</v>
      </c>
      <c r="B19371" s="358" t="s">
        <v>33334</v>
      </c>
      <c r="C19371" s="359">
        <v>1.5</v>
      </c>
      <c r="D19371" s="357" t="s">
        <v>33332</v>
      </c>
      <c r="E19371" s="357" t="s">
        <v>33332</v>
      </c>
    </row>
    <row r="19372" spans="1:5" ht="15.6">
      <c r="A19372" s="358" t="s">
        <v>33333</v>
      </c>
      <c r="B19372" s="358" t="s">
        <v>33334</v>
      </c>
      <c r="C19372" s="359">
        <v>1.5</v>
      </c>
      <c r="D19372" s="357" t="s">
        <v>33332</v>
      </c>
      <c r="E19372" s="357" t="s">
        <v>33332</v>
      </c>
    </row>
    <row r="19373" spans="1:5" ht="15.6">
      <c r="A19373" s="358" t="s">
        <v>15371</v>
      </c>
      <c r="B19373" s="358" t="s">
        <v>15372</v>
      </c>
      <c r="C19373" s="359">
        <v>1.5</v>
      </c>
      <c r="D19373" s="357" t="s">
        <v>5008</v>
      </c>
      <c r="E19373" s="357" t="s">
        <v>5008</v>
      </c>
    </row>
    <row r="19374" spans="1:5" ht="15.6">
      <c r="A19374" s="358" t="s">
        <v>15371</v>
      </c>
      <c r="B19374" s="358" t="s">
        <v>15372</v>
      </c>
      <c r="C19374" s="359">
        <v>1.5</v>
      </c>
      <c r="D19374" s="357" t="s">
        <v>5008</v>
      </c>
      <c r="E19374" s="357" t="s">
        <v>5008</v>
      </c>
    </row>
    <row r="19375" spans="1:5" ht="15.6">
      <c r="A19375" s="358" t="s">
        <v>15371</v>
      </c>
      <c r="B19375" s="358" t="s">
        <v>15372</v>
      </c>
      <c r="C19375" s="359">
        <v>1.5</v>
      </c>
      <c r="D19375" s="357" t="s">
        <v>5008</v>
      </c>
      <c r="E19375" s="357" t="s">
        <v>5008</v>
      </c>
    </row>
    <row r="19376" spans="1:5" ht="15.6">
      <c r="A19376" s="358" t="s">
        <v>61706</v>
      </c>
      <c r="B19376" s="358" t="s">
        <v>61707</v>
      </c>
      <c r="C19376" s="359">
        <v>1.5</v>
      </c>
      <c r="D19376" s="357" t="s">
        <v>61705</v>
      </c>
      <c r="E19376" s="357" t="s">
        <v>61705</v>
      </c>
    </row>
    <row r="19377" spans="1:5" ht="15.6">
      <c r="A19377" s="358" t="s">
        <v>40424</v>
      </c>
      <c r="B19377" s="358" t="s">
        <v>40425</v>
      </c>
      <c r="C19377" s="359">
        <v>1.5</v>
      </c>
      <c r="D19377" s="357" t="s">
        <v>40423</v>
      </c>
      <c r="E19377" s="357" t="s">
        <v>40423</v>
      </c>
    </row>
    <row r="19378" spans="1:5" ht="15.6">
      <c r="A19378" s="358" t="s">
        <v>40424</v>
      </c>
      <c r="B19378" s="358" t="s">
        <v>40425</v>
      </c>
      <c r="C19378" s="359">
        <v>1.5</v>
      </c>
      <c r="D19378" s="357" t="s">
        <v>40423</v>
      </c>
      <c r="E19378" s="357" t="s">
        <v>40423</v>
      </c>
    </row>
    <row r="19379" spans="1:5" ht="15.6">
      <c r="A19379" s="358" t="s">
        <v>18489</v>
      </c>
      <c r="B19379" s="358" t="s">
        <v>18489</v>
      </c>
      <c r="C19379" s="359">
        <v>1.5</v>
      </c>
      <c r="D19379" s="357" t="s">
        <v>6199</v>
      </c>
      <c r="E19379" s="357" t="s">
        <v>6199</v>
      </c>
    </row>
    <row r="19380" spans="1:5" ht="15.6">
      <c r="A19380" s="358" t="s">
        <v>18489</v>
      </c>
      <c r="B19380" s="358" t="s">
        <v>18489</v>
      </c>
      <c r="C19380" s="359">
        <v>1.5</v>
      </c>
      <c r="D19380" s="357" t="s">
        <v>6199</v>
      </c>
      <c r="E19380" s="357" t="s">
        <v>6199</v>
      </c>
    </row>
    <row r="19381" spans="1:5" ht="15.6">
      <c r="A19381" s="358" t="s">
        <v>19764</v>
      </c>
      <c r="B19381" s="358" t="s">
        <v>19765</v>
      </c>
      <c r="C19381" s="359">
        <v>1.5</v>
      </c>
      <c r="D19381" s="357" t="s">
        <v>7566</v>
      </c>
      <c r="E19381" s="357" t="s">
        <v>7566</v>
      </c>
    </row>
    <row r="19382" spans="1:5" ht="15.6">
      <c r="A19382" s="358" t="s">
        <v>19764</v>
      </c>
      <c r="B19382" s="358" t="s">
        <v>19765</v>
      </c>
      <c r="C19382" s="359">
        <v>1.5</v>
      </c>
      <c r="D19382" s="357" t="s">
        <v>7566</v>
      </c>
      <c r="E19382" s="357" t="s">
        <v>7566</v>
      </c>
    </row>
    <row r="19383" spans="1:5" ht="15.6">
      <c r="A19383" s="358" t="s">
        <v>20013</v>
      </c>
      <c r="B19383" s="358" t="s">
        <v>20014</v>
      </c>
      <c r="C19383" s="359">
        <v>1.5</v>
      </c>
      <c r="D19383" s="357" t="s">
        <v>7736</v>
      </c>
      <c r="E19383" s="357" t="s">
        <v>7736</v>
      </c>
    </row>
    <row r="19384" spans="1:5" ht="15.6">
      <c r="A19384" s="358" t="s">
        <v>20013</v>
      </c>
      <c r="B19384" s="358" t="s">
        <v>20014</v>
      </c>
      <c r="C19384" s="359">
        <v>1.5</v>
      </c>
      <c r="D19384" s="357" t="s">
        <v>7736</v>
      </c>
      <c r="E19384" s="357" t="s">
        <v>7736</v>
      </c>
    </row>
    <row r="19385" spans="1:5" ht="15.6">
      <c r="A19385" s="358" t="s">
        <v>20013</v>
      </c>
      <c r="B19385" s="358" t="s">
        <v>20014</v>
      </c>
      <c r="C19385" s="359">
        <v>1.5</v>
      </c>
      <c r="D19385" s="357" t="s">
        <v>7736</v>
      </c>
      <c r="E19385" s="357" t="s">
        <v>7736</v>
      </c>
    </row>
    <row r="19386" spans="1:5" ht="15.6">
      <c r="A19386" s="358" t="s">
        <v>44518</v>
      </c>
      <c r="B19386" s="358" t="s">
        <v>44519</v>
      </c>
      <c r="C19386" s="359">
        <v>1.5</v>
      </c>
      <c r="D19386" s="357" t="s">
        <v>44517</v>
      </c>
      <c r="E19386" s="357" t="s">
        <v>44517</v>
      </c>
    </row>
    <row r="19387" spans="1:5" ht="15.6">
      <c r="A19387" s="358" t="s">
        <v>20488</v>
      </c>
      <c r="B19387" s="358" t="s">
        <v>20489</v>
      </c>
      <c r="C19387" s="359">
        <v>1.5</v>
      </c>
      <c r="D19387" s="357" t="s">
        <v>10096</v>
      </c>
      <c r="E19387" s="357" t="s">
        <v>10096</v>
      </c>
    </row>
    <row r="19388" spans="1:5" ht="15.6">
      <c r="A19388" s="358" t="s">
        <v>50870</v>
      </c>
      <c r="B19388" s="358" t="s">
        <v>50870</v>
      </c>
      <c r="C19388" s="359">
        <v>1.5</v>
      </c>
      <c r="D19388" s="357" t="s">
        <v>50869</v>
      </c>
      <c r="E19388" s="357" t="s">
        <v>50869</v>
      </c>
    </row>
    <row r="19389" spans="1:5" ht="15.6">
      <c r="A19389" s="358" t="s">
        <v>10717</v>
      </c>
      <c r="B19389" s="358" t="s">
        <v>10718</v>
      </c>
      <c r="C19389" s="359">
        <v>1.5</v>
      </c>
      <c r="D19389" s="357" t="s">
        <v>2576</v>
      </c>
      <c r="E19389" s="357" t="s">
        <v>2576</v>
      </c>
    </row>
    <row r="19390" spans="1:5" ht="15.6">
      <c r="A19390" s="358" t="s">
        <v>10717</v>
      </c>
      <c r="B19390" s="358" t="s">
        <v>10718</v>
      </c>
      <c r="C19390" s="359">
        <v>1.5</v>
      </c>
      <c r="D19390" s="357" t="s">
        <v>2576</v>
      </c>
      <c r="E19390" s="357" t="s">
        <v>2576</v>
      </c>
    </row>
    <row r="19391" spans="1:5" ht="15.6">
      <c r="A19391" s="358" t="s">
        <v>28370</v>
      </c>
      <c r="B19391" s="358" t="s">
        <v>28371</v>
      </c>
      <c r="C19391" s="359">
        <v>1.5</v>
      </c>
      <c r="D19391" s="357" t="s">
        <v>28369</v>
      </c>
      <c r="E19391" s="357" t="s">
        <v>28369</v>
      </c>
    </row>
    <row r="19392" spans="1:5" ht="15.6">
      <c r="A19392" s="358" t="s">
        <v>28370</v>
      </c>
      <c r="B19392" s="358" t="s">
        <v>28371</v>
      </c>
      <c r="C19392" s="359">
        <v>1.5</v>
      </c>
      <c r="D19392" s="357" t="s">
        <v>28369</v>
      </c>
      <c r="E19392" s="357" t="s">
        <v>28369</v>
      </c>
    </row>
    <row r="19393" spans="1:5" ht="15.6">
      <c r="A19393" s="358" t="s">
        <v>28370</v>
      </c>
      <c r="B19393" s="358" t="s">
        <v>28371</v>
      </c>
      <c r="C19393" s="359">
        <v>1.5</v>
      </c>
      <c r="D19393" s="357" t="s">
        <v>28369</v>
      </c>
      <c r="E19393" s="357" t="s">
        <v>28369</v>
      </c>
    </row>
    <row r="19394" spans="1:5" ht="15.6">
      <c r="A19394" s="358" t="s">
        <v>28370</v>
      </c>
      <c r="B19394" s="358" t="s">
        <v>28371</v>
      </c>
      <c r="C19394" s="359">
        <v>1.5</v>
      </c>
      <c r="D19394" s="357" t="s">
        <v>28369</v>
      </c>
      <c r="E19394" s="357" t="s">
        <v>28369</v>
      </c>
    </row>
    <row r="19395" spans="1:5" ht="15.6">
      <c r="A19395" s="358" t="s">
        <v>30576</v>
      </c>
      <c r="B19395" s="358" t="s">
        <v>30576</v>
      </c>
      <c r="C19395" s="359">
        <v>1.5</v>
      </c>
      <c r="D19395" s="357" t="s">
        <v>30575</v>
      </c>
      <c r="E19395" s="357" t="s">
        <v>30575</v>
      </c>
    </row>
    <row r="19396" spans="1:5" ht="15.6">
      <c r="A19396" s="358" t="s">
        <v>32721</v>
      </c>
      <c r="B19396" s="358" t="s">
        <v>32722</v>
      </c>
      <c r="C19396" s="359">
        <v>1.5</v>
      </c>
      <c r="D19396" s="357" t="s">
        <v>32720</v>
      </c>
      <c r="E19396" s="357" t="s">
        <v>32720</v>
      </c>
    </row>
    <row r="19397" spans="1:5" ht="15.6">
      <c r="A19397" s="358" t="s">
        <v>10262</v>
      </c>
      <c r="B19397" s="358" t="s">
        <v>61709</v>
      </c>
      <c r="C19397" s="359">
        <v>1.5</v>
      </c>
      <c r="D19397" s="357" t="s">
        <v>61708</v>
      </c>
      <c r="E19397" s="357" t="s">
        <v>61708</v>
      </c>
    </row>
    <row r="19398" spans="1:5" ht="15.6">
      <c r="A19398" s="358" t="s">
        <v>10262</v>
      </c>
      <c r="B19398" s="358" t="s">
        <v>61709</v>
      </c>
      <c r="C19398" s="359">
        <v>1.5</v>
      </c>
      <c r="D19398" s="357" t="s">
        <v>61708</v>
      </c>
      <c r="E19398" s="357" t="s">
        <v>61708</v>
      </c>
    </row>
    <row r="19399" spans="1:5" ht="15.6">
      <c r="A19399" s="358" t="s">
        <v>35274</v>
      </c>
      <c r="B19399" s="358" t="s">
        <v>35275</v>
      </c>
      <c r="C19399" s="359">
        <v>1.5</v>
      </c>
      <c r="D19399" s="357" t="s">
        <v>35273</v>
      </c>
      <c r="E19399" s="357" t="s">
        <v>35273</v>
      </c>
    </row>
    <row r="19400" spans="1:5" ht="15.6">
      <c r="A19400" s="358" t="s">
        <v>35274</v>
      </c>
      <c r="B19400" s="358" t="s">
        <v>35275</v>
      </c>
      <c r="C19400" s="359">
        <v>1.5</v>
      </c>
      <c r="D19400" s="357" t="s">
        <v>35273</v>
      </c>
      <c r="E19400" s="357" t="s">
        <v>35273</v>
      </c>
    </row>
    <row r="19401" spans="1:5" ht="15.6">
      <c r="A19401" s="358" t="s">
        <v>35274</v>
      </c>
      <c r="B19401" s="358" t="s">
        <v>35275</v>
      </c>
      <c r="C19401" s="359">
        <v>1.5</v>
      </c>
      <c r="D19401" s="357" t="s">
        <v>35273</v>
      </c>
      <c r="E19401" s="357" t="s">
        <v>35273</v>
      </c>
    </row>
    <row r="19402" spans="1:5" ht="15.6">
      <c r="A19402" s="358" t="s">
        <v>22006</v>
      </c>
      <c r="B19402" s="358" t="s">
        <v>22007</v>
      </c>
      <c r="C19402" s="359">
        <v>1.5</v>
      </c>
      <c r="D19402" s="357" t="s">
        <v>8728</v>
      </c>
      <c r="E19402" s="357" t="s">
        <v>8728</v>
      </c>
    </row>
    <row r="19403" spans="1:5" ht="15.6">
      <c r="A19403" s="358" t="s">
        <v>47377</v>
      </c>
      <c r="B19403" s="358" t="s">
        <v>47378</v>
      </c>
      <c r="C19403" s="359">
        <v>1.5</v>
      </c>
      <c r="D19403" s="357" t="s">
        <v>47376</v>
      </c>
      <c r="E19403" s="357" t="s">
        <v>47376</v>
      </c>
    </row>
    <row r="19404" spans="1:5" ht="15.6">
      <c r="A19404" s="358" t="s">
        <v>48527</v>
      </c>
      <c r="B19404" s="358" t="s">
        <v>48528</v>
      </c>
      <c r="C19404" s="359">
        <v>1.5</v>
      </c>
      <c r="D19404" s="357" t="s">
        <v>48526</v>
      </c>
      <c r="E19404" s="357" t="s">
        <v>48526</v>
      </c>
    </row>
    <row r="19405" spans="1:5" ht="15.6">
      <c r="A19405" s="358" t="s">
        <v>22797</v>
      </c>
      <c r="B19405" s="358" t="s">
        <v>22798</v>
      </c>
      <c r="C19405" s="359">
        <v>1.5</v>
      </c>
      <c r="D19405" s="357" t="s">
        <v>9421</v>
      </c>
      <c r="E19405" s="357" t="s">
        <v>9421</v>
      </c>
    </row>
    <row r="19406" spans="1:5" ht="15.6">
      <c r="A19406" s="358" t="s">
        <v>10262</v>
      </c>
      <c r="B19406" s="358" t="s">
        <v>29596</v>
      </c>
      <c r="C19406" s="359">
        <v>1.5</v>
      </c>
      <c r="D19406" s="357" t="s">
        <v>29595</v>
      </c>
      <c r="E19406" s="357" t="s">
        <v>29595</v>
      </c>
    </row>
    <row r="19407" spans="1:5" ht="15.6">
      <c r="A19407" s="358" t="s">
        <v>15435</v>
      </c>
      <c r="B19407" s="358" t="s">
        <v>15436</v>
      </c>
      <c r="C19407" s="359">
        <v>1.5</v>
      </c>
      <c r="D19407" s="357" t="s">
        <v>5105</v>
      </c>
      <c r="E19407" s="357" t="s">
        <v>5105</v>
      </c>
    </row>
    <row r="19408" spans="1:5" ht="15.6">
      <c r="A19408" s="358" t="s">
        <v>15435</v>
      </c>
      <c r="B19408" s="358" t="s">
        <v>15436</v>
      </c>
      <c r="C19408" s="359">
        <v>1.5</v>
      </c>
      <c r="D19408" s="357" t="s">
        <v>5105</v>
      </c>
      <c r="E19408" s="357" t="s">
        <v>5105</v>
      </c>
    </row>
    <row r="19409" spans="1:5" ht="15.6">
      <c r="A19409" s="358" t="s">
        <v>41545</v>
      </c>
      <c r="B19409" s="358" t="s">
        <v>41546</v>
      </c>
      <c r="C19409" s="359">
        <v>1.5</v>
      </c>
      <c r="D19409" s="357" t="s">
        <v>41544</v>
      </c>
      <c r="E19409" s="357" t="s">
        <v>41544</v>
      </c>
    </row>
    <row r="19410" spans="1:5" ht="15.6">
      <c r="A19410" s="358" t="s">
        <v>1701</v>
      </c>
      <c r="B19410" s="358" t="s">
        <v>21484</v>
      </c>
      <c r="C19410" s="359">
        <v>1.5</v>
      </c>
      <c r="D19410" s="357" t="s">
        <v>8643</v>
      </c>
      <c r="E19410" s="357" t="s">
        <v>8643</v>
      </c>
    </row>
    <row r="19411" spans="1:5" ht="15.6">
      <c r="A19411" s="358" t="s">
        <v>1701</v>
      </c>
      <c r="B19411" s="358" t="s">
        <v>21484</v>
      </c>
      <c r="C19411" s="359">
        <v>1.5</v>
      </c>
      <c r="D19411" s="357" t="s">
        <v>8643</v>
      </c>
      <c r="E19411" s="357" t="s">
        <v>8643</v>
      </c>
    </row>
    <row r="19412" spans="1:5" ht="15.6">
      <c r="A19412" s="358" t="s">
        <v>22204</v>
      </c>
      <c r="B19412" s="358" t="s">
        <v>22205</v>
      </c>
      <c r="C19412" s="359">
        <v>1.5</v>
      </c>
      <c r="D19412" s="357" t="s">
        <v>8982</v>
      </c>
      <c r="E19412" s="357" t="s">
        <v>8982</v>
      </c>
    </row>
    <row r="19413" spans="1:5" ht="15.6">
      <c r="A19413" s="358" t="s">
        <v>48716</v>
      </c>
      <c r="B19413" s="358" t="s">
        <v>48717</v>
      </c>
      <c r="C19413" s="359">
        <v>1.5</v>
      </c>
      <c r="D19413" s="357" t="s">
        <v>48715</v>
      </c>
      <c r="E19413" s="357" t="s">
        <v>48715</v>
      </c>
    </row>
    <row r="19414" spans="1:5" ht="15.6">
      <c r="A19414" s="358" t="s">
        <v>1980</v>
      </c>
      <c r="B19414" s="358" t="s">
        <v>22906</v>
      </c>
      <c r="C19414" s="359">
        <v>1.5</v>
      </c>
      <c r="D19414" s="357" t="s">
        <v>100</v>
      </c>
      <c r="E19414" s="357" t="s">
        <v>100</v>
      </c>
    </row>
    <row r="19415" spans="1:5" ht="15.6">
      <c r="A19415" s="358" t="s">
        <v>23248</v>
      </c>
      <c r="B19415" s="358" t="s">
        <v>23249</v>
      </c>
      <c r="C19415" s="359">
        <v>1.5</v>
      </c>
      <c r="D19415" s="357" t="s">
        <v>9629</v>
      </c>
      <c r="E19415" s="357" t="s">
        <v>9629</v>
      </c>
    </row>
    <row r="19416" spans="1:5" ht="15.6">
      <c r="A19416" s="358" t="s">
        <v>23248</v>
      </c>
      <c r="B19416" s="358" t="s">
        <v>23249</v>
      </c>
      <c r="C19416" s="359">
        <v>1.5</v>
      </c>
      <c r="D19416" s="357" t="s">
        <v>9629</v>
      </c>
      <c r="E19416" s="357" t="s">
        <v>9629</v>
      </c>
    </row>
    <row r="19417" spans="1:5" ht="15.6">
      <c r="A19417" s="358" t="s">
        <v>25414</v>
      </c>
      <c r="B19417" s="358" t="s">
        <v>25415</v>
      </c>
      <c r="C19417" s="359">
        <v>1.5</v>
      </c>
      <c r="D19417" s="357" t="s">
        <v>25413</v>
      </c>
      <c r="E19417" s="357" t="s">
        <v>25413</v>
      </c>
    </row>
    <row r="19418" spans="1:5" ht="15.6">
      <c r="A19418" s="358" t="s">
        <v>15309</v>
      </c>
      <c r="B19418" s="358" t="s">
        <v>15310</v>
      </c>
      <c r="C19418" s="359">
        <v>1.5</v>
      </c>
      <c r="D19418" s="357" t="s">
        <v>5101</v>
      </c>
      <c r="E19418" s="357" t="s">
        <v>5101</v>
      </c>
    </row>
    <row r="19419" spans="1:5" ht="15.6">
      <c r="A19419" s="358" t="s">
        <v>46541</v>
      </c>
      <c r="B19419" s="358" t="s">
        <v>46542</v>
      </c>
      <c r="C19419" s="359">
        <v>1.5</v>
      </c>
      <c r="D19419" s="357" t="s">
        <v>46540</v>
      </c>
      <c r="E19419" s="357" t="s">
        <v>46540</v>
      </c>
    </row>
    <row r="19420" spans="1:5" ht="15.6">
      <c r="A19420" s="358" t="s">
        <v>49924</v>
      </c>
      <c r="B19420" s="358" t="s">
        <v>49925</v>
      </c>
      <c r="C19420" s="359">
        <v>1.5</v>
      </c>
      <c r="D19420" s="357" t="s">
        <v>49923</v>
      </c>
      <c r="E19420" s="357" t="s">
        <v>49923</v>
      </c>
    </row>
    <row r="19421" spans="1:5" ht="15.6">
      <c r="A19421" s="358" t="s">
        <v>23972</v>
      </c>
      <c r="B19421" s="358" t="s">
        <v>10186</v>
      </c>
      <c r="C19421" s="359">
        <v>1.5</v>
      </c>
      <c r="D19421" s="357" t="s">
        <v>2145</v>
      </c>
      <c r="E19421" s="357" t="s">
        <v>2145</v>
      </c>
    </row>
    <row r="19422" spans="1:5" ht="15.6">
      <c r="A19422" s="358" t="s">
        <v>195</v>
      </c>
      <c r="B19422" s="358" t="s">
        <v>10798</v>
      </c>
      <c r="C19422" s="359">
        <v>1.5</v>
      </c>
      <c r="D19422" s="357" t="s">
        <v>2627</v>
      </c>
      <c r="E19422" s="357" t="s">
        <v>2627</v>
      </c>
    </row>
    <row r="19423" spans="1:5" ht="15.6">
      <c r="A19423" s="358" t="s">
        <v>195</v>
      </c>
      <c r="B19423" s="358" t="s">
        <v>10798</v>
      </c>
      <c r="C19423" s="359">
        <v>1.5</v>
      </c>
      <c r="D19423" s="357" t="s">
        <v>2627</v>
      </c>
      <c r="E19423" s="357" t="s">
        <v>2627</v>
      </c>
    </row>
    <row r="19424" spans="1:5" ht="15.6">
      <c r="A19424" s="358" t="s">
        <v>11971</v>
      </c>
      <c r="B19424" s="358" t="s">
        <v>11972</v>
      </c>
      <c r="C19424" s="359">
        <v>1.5</v>
      </c>
      <c r="D19424" s="357" t="s">
        <v>3213</v>
      </c>
      <c r="E19424" s="357" t="s">
        <v>3213</v>
      </c>
    </row>
    <row r="19425" spans="1:5" ht="15.6">
      <c r="A19425" s="358" t="s">
        <v>30666</v>
      </c>
      <c r="B19425" s="358" t="s">
        <v>30667</v>
      </c>
      <c r="C19425" s="359">
        <v>1.5</v>
      </c>
      <c r="D19425" s="357" t="s">
        <v>30665</v>
      </c>
      <c r="E19425" s="357" t="s">
        <v>30665</v>
      </c>
    </row>
    <row r="19426" spans="1:5" ht="15.6">
      <c r="A19426" s="358" t="s">
        <v>61711</v>
      </c>
      <c r="B19426" s="358" t="s">
        <v>61712</v>
      </c>
      <c r="C19426" s="359">
        <v>1.5</v>
      </c>
      <c r="D19426" s="357" t="s">
        <v>61710</v>
      </c>
      <c r="E19426" s="357" t="s">
        <v>61710</v>
      </c>
    </row>
    <row r="19427" spans="1:5" ht="15.6">
      <c r="A19427" s="358" t="s">
        <v>18719</v>
      </c>
      <c r="B19427" s="358" t="s">
        <v>18720</v>
      </c>
      <c r="C19427" s="359">
        <v>1.5</v>
      </c>
      <c r="D19427" s="357" t="s">
        <v>6078</v>
      </c>
      <c r="E19427" s="357" t="s">
        <v>6078</v>
      </c>
    </row>
    <row r="19428" spans="1:5" ht="15.6">
      <c r="A19428" s="358" t="s">
        <v>38908</v>
      </c>
      <c r="B19428" s="358" t="s">
        <v>38908</v>
      </c>
      <c r="C19428" s="359">
        <v>1.5</v>
      </c>
      <c r="D19428" s="357" t="s">
        <v>38907</v>
      </c>
      <c r="E19428" s="357" t="s">
        <v>38907</v>
      </c>
    </row>
    <row r="19429" spans="1:5" ht="15.6">
      <c r="A19429" s="358" t="s">
        <v>18965</v>
      </c>
      <c r="B19429" s="358" t="s">
        <v>18966</v>
      </c>
      <c r="C19429" s="359">
        <v>1.5</v>
      </c>
      <c r="D19429" s="357" t="s">
        <v>18964</v>
      </c>
      <c r="E19429" s="357" t="s">
        <v>18964</v>
      </c>
    </row>
    <row r="19430" spans="1:5" ht="15.6">
      <c r="A19430" s="358" t="s">
        <v>41579</v>
      </c>
      <c r="B19430" s="358" t="s">
        <v>41579</v>
      </c>
      <c r="C19430" s="359">
        <v>1.5</v>
      </c>
      <c r="D19430" s="357" t="s">
        <v>41578</v>
      </c>
      <c r="E19430" s="357" t="s">
        <v>41578</v>
      </c>
    </row>
    <row r="19431" spans="1:5" ht="15.6">
      <c r="A19431" s="358" t="s">
        <v>20775</v>
      </c>
      <c r="B19431" s="358" t="s">
        <v>20776</v>
      </c>
      <c r="C19431" s="359">
        <v>1.5</v>
      </c>
      <c r="D19431" s="357" t="s">
        <v>8268</v>
      </c>
      <c r="E19431" s="357" t="s">
        <v>8268</v>
      </c>
    </row>
    <row r="19432" spans="1:5" ht="15.6">
      <c r="A19432" s="358" t="s">
        <v>10833</v>
      </c>
      <c r="B19432" s="358" t="s">
        <v>10834</v>
      </c>
      <c r="C19432" s="359">
        <v>1.5</v>
      </c>
      <c r="D19432" s="357" t="s">
        <v>2666</v>
      </c>
      <c r="E19432" s="357" t="s">
        <v>2666</v>
      </c>
    </row>
    <row r="19433" spans="1:5" ht="15.6">
      <c r="A19433" s="358" t="s">
        <v>13933</v>
      </c>
      <c r="B19433" s="358" t="s">
        <v>13934</v>
      </c>
      <c r="C19433" s="359">
        <v>1.5</v>
      </c>
      <c r="D19433" s="357" t="s">
        <v>4288</v>
      </c>
      <c r="E19433" s="357" t="s">
        <v>4288</v>
      </c>
    </row>
    <row r="19434" spans="1:5" ht="15.6">
      <c r="A19434" s="358" t="s">
        <v>14103</v>
      </c>
      <c r="B19434" s="358" t="s">
        <v>14104</v>
      </c>
      <c r="C19434" s="359">
        <v>1.5</v>
      </c>
      <c r="D19434" s="357" t="s">
        <v>4362</v>
      </c>
      <c r="E19434" s="357" t="s">
        <v>4362</v>
      </c>
    </row>
    <row r="19435" spans="1:5" ht="15.6">
      <c r="A19435" s="358" t="s">
        <v>34112</v>
      </c>
      <c r="B19435" s="358" t="s">
        <v>34113</v>
      </c>
      <c r="C19435" s="359">
        <v>1.5</v>
      </c>
      <c r="D19435" s="357" t="s">
        <v>34111</v>
      </c>
      <c r="E19435" s="357" t="s">
        <v>34111</v>
      </c>
    </row>
    <row r="19436" spans="1:5" ht="15.6">
      <c r="A19436" s="358" t="s">
        <v>15619</v>
      </c>
      <c r="B19436" s="358" t="s">
        <v>15620</v>
      </c>
      <c r="C19436" s="359">
        <v>1.5</v>
      </c>
      <c r="D19436" s="357" t="s">
        <v>5277</v>
      </c>
      <c r="E19436" s="357" t="s">
        <v>5277</v>
      </c>
    </row>
    <row r="19437" spans="1:5" ht="15.6">
      <c r="A19437" s="358" t="s">
        <v>15619</v>
      </c>
      <c r="B19437" s="358" t="s">
        <v>15620</v>
      </c>
      <c r="C19437" s="359">
        <v>1.5</v>
      </c>
      <c r="D19437" s="357" t="s">
        <v>5277</v>
      </c>
      <c r="E19437" s="357" t="s">
        <v>5277</v>
      </c>
    </row>
    <row r="19438" spans="1:5" ht="15.6">
      <c r="A19438" s="358" t="s">
        <v>36225</v>
      </c>
      <c r="B19438" s="358" t="s">
        <v>36225</v>
      </c>
      <c r="C19438" s="359">
        <v>1.5</v>
      </c>
      <c r="D19438" s="357" t="s">
        <v>36224</v>
      </c>
      <c r="E19438" s="357" t="s">
        <v>36224</v>
      </c>
    </row>
    <row r="19439" spans="1:5" ht="15.6">
      <c r="A19439" s="358" t="s">
        <v>1106</v>
      </c>
      <c r="B19439" s="358" t="s">
        <v>17669</v>
      </c>
      <c r="C19439" s="359">
        <v>1.5</v>
      </c>
      <c r="D19439" s="357" t="s">
        <v>10095</v>
      </c>
      <c r="E19439" s="357" t="s">
        <v>10095</v>
      </c>
    </row>
    <row r="19440" spans="1:5" ht="15.6">
      <c r="A19440" s="358" t="s">
        <v>1106</v>
      </c>
      <c r="B19440" s="358" t="s">
        <v>17669</v>
      </c>
      <c r="C19440" s="359">
        <v>1.5</v>
      </c>
      <c r="D19440" s="357" t="s">
        <v>10095</v>
      </c>
      <c r="E19440" s="357" t="s">
        <v>10095</v>
      </c>
    </row>
    <row r="19441" spans="1:5" ht="15.6">
      <c r="A19441" s="358" t="s">
        <v>43843</v>
      </c>
      <c r="B19441" s="358" t="s">
        <v>43844</v>
      </c>
      <c r="C19441" s="359">
        <v>1.5</v>
      </c>
      <c r="D19441" s="357" t="s">
        <v>43842</v>
      </c>
      <c r="E19441" s="357" t="s">
        <v>43842</v>
      </c>
    </row>
    <row r="19442" spans="1:5" ht="15.6">
      <c r="A19442" s="358" t="s">
        <v>20124</v>
      </c>
      <c r="B19442" s="358" t="s">
        <v>20125</v>
      </c>
      <c r="C19442" s="359">
        <v>1.5</v>
      </c>
      <c r="D19442" s="357" t="s">
        <v>7846</v>
      </c>
      <c r="E19442" s="357" t="s">
        <v>7846</v>
      </c>
    </row>
    <row r="19443" spans="1:5" ht="15.6">
      <c r="A19443" s="358" t="s">
        <v>11863</v>
      </c>
      <c r="B19443" s="358" t="s">
        <v>11864</v>
      </c>
      <c r="C19443" s="359">
        <v>1.5</v>
      </c>
      <c r="D19443" s="357" t="s">
        <v>3128</v>
      </c>
      <c r="E19443" s="357" t="s">
        <v>3128</v>
      </c>
    </row>
    <row r="19444" spans="1:5" ht="15.6">
      <c r="A19444" s="358" t="s">
        <v>11863</v>
      </c>
      <c r="B19444" s="358" t="s">
        <v>11864</v>
      </c>
      <c r="C19444" s="359">
        <v>1.5</v>
      </c>
      <c r="D19444" s="357" t="s">
        <v>3128</v>
      </c>
      <c r="E19444" s="357" t="s">
        <v>3128</v>
      </c>
    </row>
    <row r="19445" spans="1:5" ht="15.6">
      <c r="A19445" s="358" t="s">
        <v>18970</v>
      </c>
      <c r="B19445" s="358" t="s">
        <v>18971</v>
      </c>
      <c r="C19445" s="359">
        <v>1.5</v>
      </c>
      <c r="D19445" s="357" t="s">
        <v>6475</v>
      </c>
      <c r="E19445" s="357" t="s">
        <v>6475</v>
      </c>
    </row>
    <row r="19446" spans="1:5" ht="15.6">
      <c r="A19446" s="358" t="s">
        <v>42311</v>
      </c>
      <c r="B19446" s="358" t="s">
        <v>42312</v>
      </c>
      <c r="C19446" s="359">
        <v>1.5</v>
      </c>
      <c r="D19446" s="357" t="s">
        <v>42310</v>
      </c>
      <c r="E19446" s="357" t="s">
        <v>42310</v>
      </c>
    </row>
    <row r="19447" spans="1:5" ht="15.6">
      <c r="A19447" s="358" t="s">
        <v>42311</v>
      </c>
      <c r="B19447" s="358" t="s">
        <v>42312</v>
      </c>
      <c r="C19447" s="359">
        <v>1.5</v>
      </c>
      <c r="D19447" s="357" t="s">
        <v>42310</v>
      </c>
      <c r="E19447" s="357" t="s">
        <v>42310</v>
      </c>
    </row>
    <row r="19448" spans="1:5" ht="15.6">
      <c r="A19448" s="358" t="s">
        <v>1458</v>
      </c>
      <c r="B19448" s="358" t="s">
        <v>20163</v>
      </c>
      <c r="C19448" s="359">
        <v>1.5</v>
      </c>
      <c r="D19448" s="357" t="s">
        <v>7878</v>
      </c>
      <c r="E19448" s="357" t="s">
        <v>7878</v>
      </c>
    </row>
    <row r="19449" spans="1:5" ht="15.6">
      <c r="A19449" s="358" t="s">
        <v>1458</v>
      </c>
      <c r="B19449" s="358" t="s">
        <v>20163</v>
      </c>
      <c r="C19449" s="359">
        <v>1.5</v>
      </c>
      <c r="D19449" s="357" t="s">
        <v>7878</v>
      </c>
      <c r="E19449" s="357" t="s">
        <v>7878</v>
      </c>
    </row>
    <row r="19450" spans="1:5" ht="15.6">
      <c r="A19450" s="358" t="s">
        <v>1458</v>
      </c>
      <c r="B19450" s="358" t="s">
        <v>20163</v>
      </c>
      <c r="C19450" s="359">
        <v>1.5</v>
      </c>
      <c r="D19450" s="357" t="s">
        <v>7878</v>
      </c>
      <c r="E19450" s="357" t="s">
        <v>7878</v>
      </c>
    </row>
    <row r="19451" spans="1:5" ht="15.6">
      <c r="A19451" s="358" t="s">
        <v>47977</v>
      </c>
      <c r="B19451" s="358" t="s">
        <v>47978</v>
      </c>
      <c r="C19451" s="359">
        <v>1.5</v>
      </c>
      <c r="D19451" s="357" t="s">
        <v>47976</v>
      </c>
      <c r="E19451" s="357" t="s">
        <v>47976</v>
      </c>
    </row>
    <row r="19452" spans="1:5" ht="15.6">
      <c r="A19452" s="358" t="s">
        <v>59985</v>
      </c>
      <c r="B19452" s="358" t="s">
        <v>59985</v>
      </c>
      <c r="C19452" s="359">
        <v>1.5</v>
      </c>
      <c r="D19452" s="357" t="s">
        <v>61713</v>
      </c>
      <c r="E19452" s="357" t="s">
        <v>61713</v>
      </c>
    </row>
    <row r="19453" spans="1:5" ht="15.6">
      <c r="A19453" s="358" t="s">
        <v>1945</v>
      </c>
      <c r="B19453" s="358" t="s">
        <v>22764</v>
      </c>
      <c r="C19453" s="359">
        <v>1.5</v>
      </c>
      <c r="D19453" s="357" t="s">
        <v>9403</v>
      </c>
      <c r="E19453" s="357" t="s">
        <v>9403</v>
      </c>
    </row>
    <row r="19454" spans="1:5" ht="15.6">
      <c r="A19454" s="358" t="s">
        <v>54877</v>
      </c>
      <c r="B19454" s="358" t="s">
        <v>54878</v>
      </c>
      <c r="C19454" s="359">
        <v>1.5</v>
      </c>
      <c r="D19454" s="357" t="s">
        <v>54876</v>
      </c>
      <c r="E19454" s="357" t="s">
        <v>54876</v>
      </c>
    </row>
    <row r="19455" spans="1:5" ht="15.6">
      <c r="A19455" s="358" t="s">
        <v>54877</v>
      </c>
      <c r="B19455" s="358" t="s">
        <v>54878</v>
      </c>
      <c r="C19455" s="359">
        <v>1.5</v>
      </c>
      <c r="D19455" s="357" t="s">
        <v>54876</v>
      </c>
      <c r="E19455" s="357" t="s">
        <v>54876</v>
      </c>
    </row>
    <row r="19456" spans="1:5" ht="15.6">
      <c r="A19456" s="358" t="s">
        <v>15549</v>
      </c>
      <c r="B19456" s="358" t="s">
        <v>15550</v>
      </c>
      <c r="C19456" s="359">
        <v>1.5</v>
      </c>
      <c r="D19456" s="357" t="s">
        <v>5209</v>
      </c>
      <c r="E19456" s="357" t="s">
        <v>5209</v>
      </c>
    </row>
    <row r="19457" spans="1:5" ht="15.6">
      <c r="A19457" s="358" t="s">
        <v>34542</v>
      </c>
      <c r="B19457" s="358" t="s">
        <v>34542</v>
      </c>
      <c r="C19457" s="359">
        <v>1.5</v>
      </c>
      <c r="D19457" s="357" t="s">
        <v>34541</v>
      </c>
      <c r="E19457" s="357" t="s">
        <v>34541</v>
      </c>
    </row>
    <row r="19458" spans="1:5" ht="15.6">
      <c r="A19458" s="358" t="s">
        <v>34542</v>
      </c>
      <c r="B19458" s="358" t="s">
        <v>34542</v>
      </c>
      <c r="C19458" s="359">
        <v>1.5</v>
      </c>
      <c r="D19458" s="357" t="s">
        <v>34541</v>
      </c>
      <c r="E19458" s="357" t="s">
        <v>34541</v>
      </c>
    </row>
    <row r="19459" spans="1:5" ht="15.6">
      <c r="A19459" s="358" t="s">
        <v>17100</v>
      </c>
      <c r="B19459" s="358" t="s">
        <v>17101</v>
      </c>
      <c r="C19459" s="359">
        <v>1.5</v>
      </c>
      <c r="D19459" s="357" t="s">
        <v>5996</v>
      </c>
      <c r="E19459" s="357" t="s">
        <v>5996</v>
      </c>
    </row>
    <row r="19460" spans="1:5" ht="15.6">
      <c r="A19460" s="358" t="s">
        <v>18914</v>
      </c>
      <c r="B19460" s="358" t="s">
        <v>18915</v>
      </c>
      <c r="C19460" s="359">
        <v>1.5</v>
      </c>
      <c r="D19460" s="357" t="s">
        <v>6412</v>
      </c>
      <c r="E19460" s="357" t="s">
        <v>6412</v>
      </c>
    </row>
    <row r="19461" spans="1:5" ht="15.6">
      <c r="A19461" s="358" t="s">
        <v>18914</v>
      </c>
      <c r="B19461" s="358" t="s">
        <v>18915</v>
      </c>
      <c r="C19461" s="359">
        <v>1.5</v>
      </c>
      <c r="D19461" s="357" t="s">
        <v>6412</v>
      </c>
      <c r="E19461" s="357" t="s">
        <v>6412</v>
      </c>
    </row>
    <row r="19462" spans="1:5" ht="15.6">
      <c r="A19462" s="358" t="s">
        <v>40078</v>
      </c>
      <c r="B19462" s="358" t="s">
        <v>40079</v>
      </c>
      <c r="C19462" s="359">
        <v>1.5</v>
      </c>
      <c r="D19462" s="357" t="s">
        <v>40077</v>
      </c>
      <c r="E19462" s="357" t="s">
        <v>40077</v>
      </c>
    </row>
    <row r="19463" spans="1:5" ht="15.6">
      <c r="A19463" s="358" t="s">
        <v>41604</v>
      </c>
      <c r="B19463" s="358" t="s">
        <v>41605</v>
      </c>
      <c r="C19463" s="359">
        <v>1.5</v>
      </c>
      <c r="D19463" s="357" t="s">
        <v>41603</v>
      </c>
      <c r="E19463" s="357" t="s">
        <v>41603</v>
      </c>
    </row>
    <row r="19464" spans="1:5" ht="15.6">
      <c r="A19464" s="358" t="s">
        <v>41604</v>
      </c>
      <c r="B19464" s="358" t="s">
        <v>41605</v>
      </c>
      <c r="C19464" s="359">
        <v>1.5</v>
      </c>
      <c r="D19464" s="357" t="s">
        <v>41603</v>
      </c>
      <c r="E19464" s="357" t="s">
        <v>41603</v>
      </c>
    </row>
    <row r="19465" spans="1:5" ht="15.6">
      <c r="A19465" s="358" t="s">
        <v>1327</v>
      </c>
      <c r="B19465" s="358" t="s">
        <v>18410</v>
      </c>
      <c r="C19465" s="359">
        <v>1.5</v>
      </c>
      <c r="D19465" s="357" t="s">
        <v>7297</v>
      </c>
      <c r="E19465" s="357" t="s">
        <v>7297</v>
      </c>
    </row>
    <row r="19466" spans="1:5" ht="15.6">
      <c r="A19466" s="358" t="s">
        <v>1327</v>
      </c>
      <c r="B19466" s="358" t="s">
        <v>18410</v>
      </c>
      <c r="C19466" s="359">
        <v>1.5</v>
      </c>
      <c r="D19466" s="357" t="s">
        <v>7297</v>
      </c>
      <c r="E19466" s="357" t="s">
        <v>7297</v>
      </c>
    </row>
    <row r="19467" spans="1:5" ht="15.6">
      <c r="A19467" s="358" t="s">
        <v>42721</v>
      </c>
      <c r="B19467" s="358" t="s">
        <v>42722</v>
      </c>
      <c r="C19467" s="359">
        <v>1.5</v>
      </c>
      <c r="D19467" s="357" t="s">
        <v>42720</v>
      </c>
      <c r="E19467" s="357" t="s">
        <v>42720</v>
      </c>
    </row>
    <row r="19468" spans="1:5" ht="15.6">
      <c r="A19468" s="358" t="s">
        <v>19583</v>
      </c>
      <c r="B19468" s="358" t="s">
        <v>19584</v>
      </c>
      <c r="C19468" s="359">
        <v>1.5</v>
      </c>
      <c r="D19468" s="357" t="s">
        <v>7419</v>
      </c>
      <c r="E19468" s="357" t="s">
        <v>7419</v>
      </c>
    </row>
    <row r="19469" spans="1:5" ht="15.6">
      <c r="A19469" s="358" t="s">
        <v>59603</v>
      </c>
      <c r="B19469" s="358" t="s">
        <v>61715</v>
      </c>
      <c r="C19469" s="359">
        <v>1.5</v>
      </c>
      <c r="D19469" s="357" t="s">
        <v>61714</v>
      </c>
      <c r="E19469" s="357" t="s">
        <v>61714</v>
      </c>
    </row>
    <row r="19470" spans="1:5" ht="15.6">
      <c r="A19470" s="358" t="s">
        <v>59603</v>
      </c>
      <c r="B19470" s="358" t="s">
        <v>61715</v>
      </c>
      <c r="C19470" s="359">
        <v>1.5</v>
      </c>
      <c r="D19470" s="357" t="s">
        <v>61714</v>
      </c>
      <c r="E19470" s="357" t="s">
        <v>61714</v>
      </c>
    </row>
    <row r="19471" spans="1:5" ht="15.6">
      <c r="A19471" s="358" t="s">
        <v>23656</v>
      </c>
      <c r="B19471" s="358" t="s">
        <v>23657</v>
      </c>
      <c r="C19471" s="359">
        <v>1.5</v>
      </c>
      <c r="D19471" s="357" t="s">
        <v>9815</v>
      </c>
      <c r="E19471" s="357" t="s">
        <v>9815</v>
      </c>
    </row>
    <row r="19472" spans="1:5" ht="15.6">
      <c r="A19472" s="358" t="s">
        <v>23656</v>
      </c>
      <c r="B19472" s="358" t="s">
        <v>23657</v>
      </c>
      <c r="C19472" s="359">
        <v>1.5</v>
      </c>
      <c r="D19472" s="357" t="s">
        <v>9815</v>
      </c>
      <c r="E19472" s="357" t="s">
        <v>9815</v>
      </c>
    </row>
    <row r="19473" spans="1:5" ht="15.6">
      <c r="A19473" s="358" t="s">
        <v>431</v>
      </c>
      <c r="B19473" s="358" t="s">
        <v>10262</v>
      </c>
      <c r="C19473" s="359">
        <v>1.5</v>
      </c>
      <c r="D19473" s="357" t="s">
        <v>3629</v>
      </c>
      <c r="E19473" s="357" t="s">
        <v>3629</v>
      </c>
    </row>
    <row r="19474" spans="1:5" ht="15.6">
      <c r="A19474" s="358" t="s">
        <v>431</v>
      </c>
      <c r="B19474" s="358" t="s">
        <v>10262</v>
      </c>
      <c r="C19474" s="359">
        <v>1.5</v>
      </c>
      <c r="D19474" s="357" t="s">
        <v>3629</v>
      </c>
      <c r="E19474" s="357" t="s">
        <v>3629</v>
      </c>
    </row>
    <row r="19475" spans="1:5" ht="15.6">
      <c r="A19475" s="358" t="s">
        <v>431</v>
      </c>
      <c r="B19475" s="358" t="s">
        <v>10262</v>
      </c>
      <c r="C19475" s="359">
        <v>1.5</v>
      </c>
      <c r="D19475" s="357" t="s">
        <v>3629</v>
      </c>
      <c r="E19475" s="357" t="s">
        <v>3629</v>
      </c>
    </row>
    <row r="19476" spans="1:5" ht="15.6">
      <c r="A19476" s="358" t="s">
        <v>14749</v>
      </c>
      <c r="B19476" s="358" t="s">
        <v>14750</v>
      </c>
      <c r="C19476" s="359">
        <v>1.5</v>
      </c>
      <c r="D19476" s="357" t="s">
        <v>4627</v>
      </c>
      <c r="E19476" s="357" t="s">
        <v>4627</v>
      </c>
    </row>
    <row r="19477" spans="1:5" ht="15.6">
      <c r="A19477" s="358" t="s">
        <v>14749</v>
      </c>
      <c r="B19477" s="358" t="s">
        <v>14750</v>
      </c>
      <c r="C19477" s="359">
        <v>1.5</v>
      </c>
      <c r="D19477" s="357" t="s">
        <v>4627</v>
      </c>
      <c r="E19477" s="357" t="s">
        <v>4627</v>
      </c>
    </row>
    <row r="19478" spans="1:5" ht="15.6">
      <c r="A19478" s="358" t="s">
        <v>16086</v>
      </c>
      <c r="B19478" s="358" t="s">
        <v>16087</v>
      </c>
      <c r="C19478" s="359">
        <v>1.5</v>
      </c>
      <c r="D19478" s="357" t="s">
        <v>5484</v>
      </c>
      <c r="E19478" s="357" t="s">
        <v>5484</v>
      </c>
    </row>
    <row r="19479" spans="1:5" ht="15.6">
      <c r="A19479" s="358" t="s">
        <v>16086</v>
      </c>
      <c r="B19479" s="358" t="s">
        <v>16087</v>
      </c>
      <c r="C19479" s="359">
        <v>1.5</v>
      </c>
      <c r="D19479" s="357" t="s">
        <v>5484</v>
      </c>
      <c r="E19479" s="357" t="s">
        <v>5484</v>
      </c>
    </row>
    <row r="19480" spans="1:5" ht="15.6">
      <c r="A19480" s="358" t="s">
        <v>17106</v>
      </c>
      <c r="B19480" s="358" t="s">
        <v>17107</v>
      </c>
      <c r="C19480" s="359">
        <v>1.5</v>
      </c>
      <c r="D19480" s="357" t="s">
        <v>6006</v>
      </c>
      <c r="E19480" s="357" t="s">
        <v>6006</v>
      </c>
    </row>
    <row r="19481" spans="1:5" ht="15.6">
      <c r="A19481" s="358" t="s">
        <v>17106</v>
      </c>
      <c r="B19481" s="358" t="s">
        <v>17107</v>
      </c>
      <c r="C19481" s="359">
        <v>1.5</v>
      </c>
      <c r="D19481" s="357" t="s">
        <v>6006</v>
      </c>
      <c r="E19481" s="357" t="s">
        <v>6006</v>
      </c>
    </row>
    <row r="19482" spans="1:5" ht="15.6">
      <c r="A19482" s="358" t="s">
        <v>37914</v>
      </c>
      <c r="B19482" s="358" t="s">
        <v>37914</v>
      </c>
      <c r="C19482" s="359">
        <v>1.5</v>
      </c>
      <c r="D19482" s="357" t="s">
        <v>37913</v>
      </c>
      <c r="E19482" s="357" t="s">
        <v>37913</v>
      </c>
    </row>
    <row r="19483" spans="1:5" ht="15.6">
      <c r="A19483" s="358" t="s">
        <v>38401</v>
      </c>
      <c r="B19483" s="358" t="s">
        <v>38402</v>
      </c>
      <c r="C19483" s="359">
        <v>1.5</v>
      </c>
      <c r="D19483" s="357" t="s">
        <v>38400</v>
      </c>
      <c r="E19483" s="357" t="s">
        <v>38400</v>
      </c>
    </row>
    <row r="19484" spans="1:5" ht="15.6">
      <c r="A19484" s="358" t="s">
        <v>38500</v>
      </c>
      <c r="B19484" s="358" t="s">
        <v>38501</v>
      </c>
      <c r="C19484" s="359">
        <v>1.5</v>
      </c>
      <c r="D19484" s="357" t="s">
        <v>38499</v>
      </c>
      <c r="E19484" s="357" t="s">
        <v>38499</v>
      </c>
    </row>
    <row r="19485" spans="1:5" ht="15.6">
      <c r="A19485" s="358" t="s">
        <v>42076</v>
      </c>
      <c r="B19485" s="358" t="s">
        <v>42077</v>
      </c>
      <c r="C19485" s="359">
        <v>1.5</v>
      </c>
      <c r="D19485" s="357" t="s">
        <v>42075</v>
      </c>
      <c r="E19485" s="357" t="s">
        <v>42075</v>
      </c>
    </row>
    <row r="19486" spans="1:5" ht="15.6">
      <c r="A19486" s="358" t="s">
        <v>61717</v>
      </c>
      <c r="B19486" s="358" t="s">
        <v>61718</v>
      </c>
      <c r="C19486" s="359">
        <v>1.5</v>
      </c>
      <c r="D19486" s="357" t="s">
        <v>61716</v>
      </c>
      <c r="E19486" s="357" t="s">
        <v>61716</v>
      </c>
    </row>
    <row r="19487" spans="1:5" ht="15.6">
      <c r="A19487" s="358" t="s">
        <v>10262</v>
      </c>
      <c r="B19487" s="358" t="s">
        <v>42389</v>
      </c>
      <c r="C19487" s="359">
        <v>1.5</v>
      </c>
      <c r="D19487" s="357" t="s">
        <v>42388</v>
      </c>
      <c r="E19487" s="357" t="s">
        <v>42388</v>
      </c>
    </row>
    <row r="19488" spans="1:5" ht="15.6">
      <c r="A19488" s="358" t="s">
        <v>59940</v>
      </c>
      <c r="B19488" s="358" t="s">
        <v>61719</v>
      </c>
      <c r="C19488" s="359">
        <v>1.5</v>
      </c>
      <c r="D19488" s="357" t="s">
        <v>59941</v>
      </c>
      <c r="E19488" s="357" t="s">
        <v>59941</v>
      </c>
    </row>
    <row r="19489" spans="1:5" ht="15.6">
      <c r="A19489" s="358" t="s">
        <v>59940</v>
      </c>
      <c r="B19489" s="358" t="s">
        <v>61719</v>
      </c>
      <c r="C19489" s="359">
        <v>1.5</v>
      </c>
      <c r="D19489" s="357" t="s">
        <v>59941</v>
      </c>
      <c r="E19489" s="357" t="s">
        <v>59941</v>
      </c>
    </row>
    <row r="19490" spans="1:5" ht="15.6">
      <c r="A19490" s="358" t="s">
        <v>22428</v>
      </c>
      <c r="B19490" s="358" t="s">
        <v>22429</v>
      </c>
      <c r="C19490" s="359">
        <v>1.5</v>
      </c>
      <c r="D19490" s="357" t="s">
        <v>9011</v>
      </c>
      <c r="E19490" s="357" t="s">
        <v>9011</v>
      </c>
    </row>
    <row r="19491" spans="1:5" ht="15.6">
      <c r="A19491" s="358" t="s">
        <v>22428</v>
      </c>
      <c r="B19491" s="358" t="s">
        <v>22429</v>
      </c>
      <c r="C19491" s="359">
        <v>1.5</v>
      </c>
      <c r="D19491" s="357" t="s">
        <v>9011</v>
      </c>
      <c r="E19491" s="357" t="s">
        <v>9011</v>
      </c>
    </row>
    <row r="19492" spans="1:5" ht="15.6">
      <c r="A19492" s="358" t="s">
        <v>53616</v>
      </c>
      <c r="B19492" s="358" t="s">
        <v>53617</v>
      </c>
      <c r="C19492" s="359">
        <v>1.5</v>
      </c>
      <c r="D19492" s="357" t="s">
        <v>53615</v>
      </c>
      <c r="E19492" s="357" t="s">
        <v>53615</v>
      </c>
    </row>
    <row r="19493" spans="1:5" ht="15.6">
      <c r="A19493" s="358" t="s">
        <v>12239</v>
      </c>
      <c r="B19493" s="358" t="s">
        <v>12239</v>
      </c>
      <c r="C19493" s="359">
        <v>1.5</v>
      </c>
      <c r="D19493" s="357" t="s">
        <v>3054</v>
      </c>
      <c r="E19493" s="357" t="s">
        <v>3054</v>
      </c>
    </row>
    <row r="19494" spans="1:5" ht="15.6">
      <c r="A19494" s="358" t="s">
        <v>13407</v>
      </c>
      <c r="B19494" s="358" t="s">
        <v>13408</v>
      </c>
      <c r="C19494" s="359">
        <v>1.5</v>
      </c>
      <c r="D19494" s="357" t="s">
        <v>3599</v>
      </c>
      <c r="E19494" s="357" t="s">
        <v>3599</v>
      </c>
    </row>
    <row r="19495" spans="1:5" ht="15.6">
      <c r="A19495" s="358" t="s">
        <v>10262</v>
      </c>
      <c r="B19495" s="358" t="s">
        <v>37007</v>
      </c>
      <c r="C19495" s="359">
        <v>1.5</v>
      </c>
      <c r="D19495" s="357" t="s">
        <v>37006</v>
      </c>
      <c r="E19495" s="357" t="s">
        <v>37006</v>
      </c>
    </row>
    <row r="19496" spans="1:5" ht="15.6">
      <c r="A19496" s="358" t="s">
        <v>37205</v>
      </c>
      <c r="B19496" s="358" t="s">
        <v>37206</v>
      </c>
      <c r="C19496" s="359">
        <v>1.5</v>
      </c>
      <c r="D19496" s="357" t="s">
        <v>37204</v>
      </c>
      <c r="E19496" s="357" t="s">
        <v>37204</v>
      </c>
    </row>
    <row r="19497" spans="1:5" ht="15.6">
      <c r="A19497" s="358" t="s">
        <v>37205</v>
      </c>
      <c r="B19497" s="358" t="s">
        <v>37206</v>
      </c>
      <c r="C19497" s="359">
        <v>1.5</v>
      </c>
      <c r="D19497" s="357" t="s">
        <v>37204</v>
      </c>
      <c r="E19497" s="357" t="s">
        <v>37204</v>
      </c>
    </row>
    <row r="19498" spans="1:5" ht="15.6">
      <c r="A19498" s="358" t="s">
        <v>59640</v>
      </c>
      <c r="B19498" s="358" t="s">
        <v>61721</v>
      </c>
      <c r="C19498" s="359">
        <v>1.5</v>
      </c>
      <c r="D19498" s="357" t="s">
        <v>61720</v>
      </c>
      <c r="E19498" s="357" t="s">
        <v>61720</v>
      </c>
    </row>
    <row r="19499" spans="1:5" ht="15.6">
      <c r="A19499" s="358" t="s">
        <v>61723</v>
      </c>
      <c r="B19499" s="358" t="s">
        <v>61724</v>
      </c>
      <c r="C19499" s="359">
        <v>1.5</v>
      </c>
      <c r="D19499" s="357" t="s">
        <v>61722</v>
      </c>
      <c r="E19499" s="357" t="s">
        <v>61722</v>
      </c>
    </row>
    <row r="19500" spans="1:5" ht="15.6">
      <c r="A19500" s="358" t="s">
        <v>61723</v>
      </c>
      <c r="B19500" s="358" t="s">
        <v>61724</v>
      </c>
      <c r="C19500" s="359">
        <v>1.5</v>
      </c>
      <c r="D19500" s="357" t="s">
        <v>61722</v>
      </c>
      <c r="E19500" s="357" t="s">
        <v>61722</v>
      </c>
    </row>
    <row r="19501" spans="1:5" ht="15.6">
      <c r="A19501" s="358" t="s">
        <v>18288</v>
      </c>
      <c r="B19501" s="358" t="s">
        <v>18289</v>
      </c>
      <c r="C19501" s="359">
        <v>1.5</v>
      </c>
      <c r="D19501" s="357" t="s">
        <v>7178</v>
      </c>
      <c r="E19501" s="357" t="s">
        <v>7178</v>
      </c>
    </row>
    <row r="19502" spans="1:5" ht="15.6">
      <c r="A19502" s="358" t="s">
        <v>23442</v>
      </c>
      <c r="B19502" s="358" t="s">
        <v>23443</v>
      </c>
      <c r="C19502" s="359">
        <v>1.5</v>
      </c>
      <c r="D19502" s="357" t="s">
        <v>9632</v>
      </c>
      <c r="E19502" s="357" t="s">
        <v>9632</v>
      </c>
    </row>
    <row r="19503" spans="1:5" ht="15.6">
      <c r="A19503" s="358" t="s">
        <v>341</v>
      </c>
      <c r="B19503" s="358" t="s">
        <v>12123</v>
      </c>
      <c r="C19503" s="359">
        <v>1.5</v>
      </c>
      <c r="D19503" s="357" t="s">
        <v>3339</v>
      </c>
      <c r="E19503" s="357" t="s">
        <v>3339</v>
      </c>
    </row>
    <row r="19504" spans="1:5" ht="15.6">
      <c r="A19504" s="358" t="s">
        <v>31092</v>
      </c>
      <c r="B19504" s="358" t="s">
        <v>31092</v>
      </c>
      <c r="C19504" s="359">
        <v>1.5</v>
      </c>
      <c r="D19504" s="357" t="s">
        <v>31091</v>
      </c>
      <c r="E19504" s="357" t="s">
        <v>31091</v>
      </c>
    </row>
    <row r="19505" spans="1:5" ht="15.6">
      <c r="A19505" s="358" t="s">
        <v>54882</v>
      </c>
      <c r="B19505" s="358" t="s">
        <v>54883</v>
      </c>
      <c r="C19505" s="359">
        <v>1.5</v>
      </c>
      <c r="D19505" s="357" t="s">
        <v>54881</v>
      </c>
      <c r="E19505" s="357" t="s">
        <v>54881</v>
      </c>
    </row>
    <row r="19506" spans="1:5" ht="15.6">
      <c r="A19506" s="358" t="s">
        <v>61726</v>
      </c>
      <c r="B19506" s="358" t="s">
        <v>61727</v>
      </c>
      <c r="C19506" s="359">
        <v>1.5</v>
      </c>
      <c r="D19506" s="357" t="s">
        <v>61725</v>
      </c>
      <c r="E19506" s="357" t="s">
        <v>61725</v>
      </c>
    </row>
    <row r="19507" spans="1:5" ht="15.6">
      <c r="A19507" s="358" t="s">
        <v>61726</v>
      </c>
      <c r="B19507" s="358" t="s">
        <v>61727</v>
      </c>
      <c r="C19507" s="359">
        <v>1.5</v>
      </c>
      <c r="D19507" s="357" t="s">
        <v>61725</v>
      </c>
      <c r="E19507" s="357" t="s">
        <v>61725</v>
      </c>
    </row>
    <row r="19508" spans="1:5" ht="15.6">
      <c r="A19508" s="358" t="s">
        <v>1009</v>
      </c>
      <c r="B19508" s="358" t="s">
        <v>17267</v>
      </c>
      <c r="C19508" s="359">
        <v>1.5</v>
      </c>
      <c r="D19508" s="357" t="s">
        <v>6123</v>
      </c>
      <c r="E19508" s="357" t="s">
        <v>6123</v>
      </c>
    </row>
    <row r="19509" spans="1:5" ht="15.6">
      <c r="A19509" s="358" t="s">
        <v>18983</v>
      </c>
      <c r="B19509" s="358" t="s">
        <v>18984</v>
      </c>
      <c r="C19509" s="359">
        <v>1.5</v>
      </c>
      <c r="D19509" s="357" t="s">
        <v>6507</v>
      </c>
      <c r="E19509" s="357" t="s">
        <v>6507</v>
      </c>
    </row>
    <row r="19510" spans="1:5" ht="15.6">
      <c r="A19510" s="358" t="s">
        <v>18983</v>
      </c>
      <c r="B19510" s="358" t="s">
        <v>18984</v>
      </c>
      <c r="C19510" s="359">
        <v>1.5</v>
      </c>
      <c r="D19510" s="357" t="s">
        <v>6507</v>
      </c>
      <c r="E19510" s="357" t="s">
        <v>6507</v>
      </c>
    </row>
    <row r="19511" spans="1:5" ht="15.6">
      <c r="A19511" s="358" t="s">
        <v>18983</v>
      </c>
      <c r="B19511" s="358" t="s">
        <v>18984</v>
      </c>
      <c r="C19511" s="359">
        <v>1.5</v>
      </c>
      <c r="D19511" s="357" t="s">
        <v>6507</v>
      </c>
      <c r="E19511" s="357" t="s">
        <v>6507</v>
      </c>
    </row>
    <row r="19512" spans="1:5" ht="15.6">
      <c r="A19512" s="358" t="s">
        <v>19427</v>
      </c>
      <c r="B19512" s="358" t="s">
        <v>19428</v>
      </c>
      <c r="C19512" s="359">
        <v>1.5</v>
      </c>
      <c r="D19512" s="357" t="s">
        <v>7176</v>
      </c>
      <c r="E19512" s="357" t="s">
        <v>7176</v>
      </c>
    </row>
    <row r="19513" spans="1:5" ht="15.6">
      <c r="A19513" s="358" t="s">
        <v>1512</v>
      </c>
      <c r="B19513" s="358" t="s">
        <v>20860</v>
      </c>
      <c r="C19513" s="359">
        <v>1.5</v>
      </c>
      <c r="D19513" s="357" t="s">
        <v>8080</v>
      </c>
      <c r="E19513" s="357" t="s">
        <v>8080</v>
      </c>
    </row>
    <row r="19514" spans="1:5" ht="15.6">
      <c r="A19514" s="358" t="s">
        <v>1512</v>
      </c>
      <c r="B19514" s="358" t="s">
        <v>20860</v>
      </c>
      <c r="C19514" s="359">
        <v>1.5</v>
      </c>
      <c r="D19514" s="357" t="s">
        <v>8080</v>
      </c>
      <c r="E19514" s="357" t="s">
        <v>8080</v>
      </c>
    </row>
    <row r="19515" spans="1:5" ht="15.6">
      <c r="A19515" s="358" t="s">
        <v>21974</v>
      </c>
      <c r="B19515" s="358" t="s">
        <v>21975</v>
      </c>
      <c r="C19515" s="359">
        <v>1.5</v>
      </c>
      <c r="D19515" s="357" t="s">
        <v>8688</v>
      </c>
      <c r="E19515" s="357" t="s">
        <v>8688</v>
      </c>
    </row>
    <row r="19516" spans="1:5" ht="15.6">
      <c r="A19516" s="358" t="s">
        <v>21974</v>
      </c>
      <c r="B19516" s="358" t="s">
        <v>21975</v>
      </c>
      <c r="C19516" s="359">
        <v>1.5</v>
      </c>
      <c r="D19516" s="357" t="s">
        <v>8688</v>
      </c>
      <c r="E19516" s="357" t="s">
        <v>8688</v>
      </c>
    </row>
    <row r="19517" spans="1:5" ht="15.6">
      <c r="A19517" s="358" t="s">
        <v>10262</v>
      </c>
      <c r="B19517" s="358" t="s">
        <v>28146</v>
      </c>
      <c r="C19517" s="359">
        <v>1.5</v>
      </c>
      <c r="D19517" s="357" t="s">
        <v>28145</v>
      </c>
      <c r="E19517" s="357" t="s">
        <v>28145</v>
      </c>
    </row>
    <row r="19518" spans="1:5" ht="15.6">
      <c r="A19518" s="358" t="s">
        <v>28743</v>
      </c>
      <c r="B19518" s="358" t="s">
        <v>28744</v>
      </c>
      <c r="C19518" s="359">
        <v>1.5</v>
      </c>
      <c r="D19518" s="357" t="s">
        <v>28742</v>
      </c>
      <c r="E19518" s="357" t="s">
        <v>28742</v>
      </c>
    </row>
    <row r="19519" spans="1:5" ht="15.6">
      <c r="A19519" s="358" t="s">
        <v>13867</v>
      </c>
      <c r="B19519" s="358" t="s">
        <v>13868</v>
      </c>
      <c r="C19519" s="359">
        <v>1.5</v>
      </c>
      <c r="D19519" s="357" t="s">
        <v>4230</v>
      </c>
      <c r="E19519" s="357" t="s">
        <v>4230</v>
      </c>
    </row>
    <row r="19520" spans="1:5" ht="15.6">
      <c r="A19520" s="358" t="s">
        <v>13867</v>
      </c>
      <c r="B19520" s="358" t="s">
        <v>13868</v>
      </c>
      <c r="C19520" s="359">
        <v>1.5</v>
      </c>
      <c r="D19520" s="357" t="s">
        <v>4230</v>
      </c>
      <c r="E19520" s="357" t="s">
        <v>4230</v>
      </c>
    </row>
    <row r="19521" spans="1:5" ht="15.6">
      <c r="A19521" s="358" t="s">
        <v>16694</v>
      </c>
      <c r="B19521" s="358" t="s">
        <v>16695</v>
      </c>
      <c r="C19521" s="359">
        <v>1.5</v>
      </c>
      <c r="D19521" s="357" t="s">
        <v>5537</v>
      </c>
      <c r="E19521" s="357" t="s">
        <v>5537</v>
      </c>
    </row>
    <row r="19522" spans="1:5" ht="15.6">
      <c r="A19522" s="358" t="s">
        <v>16351</v>
      </c>
      <c r="B19522" s="358" t="s">
        <v>16352</v>
      </c>
      <c r="C19522" s="359">
        <v>1.5</v>
      </c>
      <c r="D19522" s="357" t="s">
        <v>5700</v>
      </c>
      <c r="E19522" s="357" t="s">
        <v>5700</v>
      </c>
    </row>
    <row r="19523" spans="1:5" ht="15.6">
      <c r="A19523" s="358" t="s">
        <v>17343</v>
      </c>
      <c r="B19523" s="358" t="s">
        <v>17344</v>
      </c>
      <c r="C19523" s="359">
        <v>1.5</v>
      </c>
      <c r="D19523" s="357" t="s">
        <v>6192</v>
      </c>
      <c r="E19523" s="357" t="s">
        <v>6192</v>
      </c>
    </row>
    <row r="19524" spans="1:5" ht="15.6">
      <c r="A19524" s="358" t="s">
        <v>40125</v>
      </c>
      <c r="B19524" s="358" t="s">
        <v>40126</v>
      </c>
      <c r="C19524" s="359">
        <v>1.5</v>
      </c>
      <c r="D19524" s="357" t="s">
        <v>40124</v>
      </c>
      <c r="E19524" s="357" t="s">
        <v>40124</v>
      </c>
    </row>
    <row r="19525" spans="1:5" ht="15.6">
      <c r="A19525" s="358" t="s">
        <v>41553</v>
      </c>
      <c r="B19525" s="358" t="s">
        <v>41554</v>
      </c>
      <c r="C19525" s="359">
        <v>1.5</v>
      </c>
      <c r="D19525" s="357" t="s">
        <v>41552</v>
      </c>
      <c r="E19525" s="357" t="s">
        <v>41552</v>
      </c>
    </row>
    <row r="19526" spans="1:5" ht="15.6">
      <c r="A19526" s="358" t="s">
        <v>44248</v>
      </c>
      <c r="B19526" s="358" t="s">
        <v>44248</v>
      </c>
      <c r="C19526" s="359">
        <v>1.5</v>
      </c>
      <c r="D19526" s="357" t="s">
        <v>44247</v>
      </c>
      <c r="E19526" s="357" t="s">
        <v>44247</v>
      </c>
    </row>
    <row r="19527" spans="1:5" ht="15.6">
      <c r="A19527" s="358" t="s">
        <v>61729</v>
      </c>
      <c r="B19527" s="358" t="s">
        <v>61730</v>
      </c>
      <c r="C19527" s="359">
        <v>1.5</v>
      </c>
      <c r="D19527" s="357" t="s">
        <v>61728</v>
      </c>
      <c r="E19527" s="357" t="s">
        <v>61728</v>
      </c>
    </row>
    <row r="19528" spans="1:5" ht="15.6">
      <c r="A19528" s="358" t="s">
        <v>112</v>
      </c>
      <c r="B19528" s="358" t="s">
        <v>10196</v>
      </c>
      <c r="C19528" s="359">
        <v>1.5</v>
      </c>
      <c r="D19528" s="357" t="s">
        <v>2154</v>
      </c>
      <c r="E19528" s="357" t="s">
        <v>2154</v>
      </c>
    </row>
    <row r="19529" spans="1:5" ht="15.6">
      <c r="A19529" s="358" t="s">
        <v>112</v>
      </c>
      <c r="B19529" s="358" t="s">
        <v>10196</v>
      </c>
      <c r="C19529" s="359">
        <v>1.5</v>
      </c>
      <c r="D19529" s="357" t="s">
        <v>2154</v>
      </c>
      <c r="E19529" s="357" t="s">
        <v>2154</v>
      </c>
    </row>
    <row r="19530" spans="1:5" ht="15.6">
      <c r="A19530" s="358" t="s">
        <v>322</v>
      </c>
      <c r="B19530" s="358" t="s">
        <v>11994</v>
      </c>
      <c r="C19530" s="359">
        <v>1.5</v>
      </c>
      <c r="D19530" s="357" t="s">
        <v>3235</v>
      </c>
      <c r="E19530" s="357" t="s">
        <v>3235</v>
      </c>
    </row>
    <row r="19531" spans="1:5" ht="15.6">
      <c r="A19531" s="358" t="s">
        <v>322</v>
      </c>
      <c r="B19531" s="358" t="s">
        <v>11994</v>
      </c>
      <c r="C19531" s="359">
        <v>1.5</v>
      </c>
      <c r="D19531" s="357" t="s">
        <v>3235</v>
      </c>
      <c r="E19531" s="357" t="s">
        <v>3235</v>
      </c>
    </row>
    <row r="19532" spans="1:5" ht="15.6">
      <c r="A19532" s="358" t="s">
        <v>322</v>
      </c>
      <c r="B19532" s="358" t="s">
        <v>11994</v>
      </c>
      <c r="C19532" s="359">
        <v>1.5</v>
      </c>
      <c r="D19532" s="357" t="s">
        <v>3235</v>
      </c>
      <c r="E19532" s="357" t="s">
        <v>3235</v>
      </c>
    </row>
    <row r="19533" spans="1:5" ht="15.6">
      <c r="A19533" s="358" t="s">
        <v>322</v>
      </c>
      <c r="B19533" s="358" t="s">
        <v>11994</v>
      </c>
      <c r="C19533" s="359">
        <v>1.5</v>
      </c>
      <c r="D19533" s="357" t="s">
        <v>3235</v>
      </c>
      <c r="E19533" s="357" t="s">
        <v>3235</v>
      </c>
    </row>
    <row r="19534" spans="1:5" ht="15.6">
      <c r="A19534" s="358" t="s">
        <v>60050</v>
      </c>
      <c r="B19534" s="358" t="s">
        <v>61732</v>
      </c>
      <c r="C19534" s="359">
        <v>1.5</v>
      </c>
      <c r="D19534" s="357" t="s">
        <v>61731</v>
      </c>
      <c r="E19534" s="357" t="s">
        <v>61731</v>
      </c>
    </row>
    <row r="19535" spans="1:5" ht="15.6">
      <c r="A19535" s="358" t="s">
        <v>60050</v>
      </c>
      <c r="B19535" s="358" t="s">
        <v>61732</v>
      </c>
      <c r="C19535" s="359">
        <v>1.5</v>
      </c>
      <c r="D19535" s="357" t="s">
        <v>61731</v>
      </c>
      <c r="E19535" s="357" t="s">
        <v>61731</v>
      </c>
    </row>
    <row r="19536" spans="1:5" ht="15.6">
      <c r="A19536" s="358" t="s">
        <v>60050</v>
      </c>
      <c r="B19536" s="358" t="s">
        <v>61732</v>
      </c>
      <c r="C19536" s="359">
        <v>1.5</v>
      </c>
      <c r="D19536" s="357" t="s">
        <v>61731</v>
      </c>
      <c r="E19536" s="357" t="s">
        <v>61731</v>
      </c>
    </row>
    <row r="19537" spans="1:5" ht="15.6">
      <c r="A19537" s="358" t="s">
        <v>33624</v>
      </c>
      <c r="B19537" s="358" t="s">
        <v>33624</v>
      </c>
      <c r="C19537" s="359">
        <v>1.5</v>
      </c>
      <c r="D19537" s="357" t="s">
        <v>33623</v>
      </c>
      <c r="E19537" s="357" t="s">
        <v>33623</v>
      </c>
    </row>
    <row r="19538" spans="1:5" ht="15.6">
      <c r="A19538" s="358" t="s">
        <v>35785</v>
      </c>
      <c r="B19538" s="358" t="s">
        <v>35786</v>
      </c>
      <c r="C19538" s="359">
        <v>1.5</v>
      </c>
      <c r="D19538" s="357" t="s">
        <v>35784</v>
      </c>
      <c r="E19538" s="357" t="s">
        <v>35784</v>
      </c>
    </row>
    <row r="19539" spans="1:5" ht="15.6">
      <c r="A19539" s="358" t="s">
        <v>36395</v>
      </c>
      <c r="B19539" s="358" t="s">
        <v>36396</v>
      </c>
      <c r="C19539" s="359">
        <v>1.5</v>
      </c>
      <c r="D19539" s="357" t="s">
        <v>36394</v>
      </c>
      <c r="E19539" s="357" t="s">
        <v>36394</v>
      </c>
    </row>
    <row r="19540" spans="1:5" ht="15.6">
      <c r="A19540" s="358" t="s">
        <v>36714</v>
      </c>
      <c r="B19540" s="358" t="s">
        <v>36715</v>
      </c>
      <c r="C19540" s="359">
        <v>1.5</v>
      </c>
      <c r="D19540" s="357" t="s">
        <v>36713</v>
      </c>
      <c r="E19540" s="357" t="s">
        <v>36713</v>
      </c>
    </row>
    <row r="19541" spans="1:5" ht="15.6">
      <c r="A19541" s="358" t="s">
        <v>61734</v>
      </c>
      <c r="B19541" s="358" t="s">
        <v>61735</v>
      </c>
      <c r="C19541" s="359">
        <v>1.5</v>
      </c>
      <c r="D19541" s="357" t="s">
        <v>61733</v>
      </c>
      <c r="E19541" s="357" t="s">
        <v>61733</v>
      </c>
    </row>
    <row r="19542" spans="1:5" ht="15.6">
      <c r="A19542" s="358" t="s">
        <v>17250</v>
      </c>
      <c r="B19542" s="358" t="s">
        <v>17251</v>
      </c>
      <c r="C19542" s="359">
        <v>1.5</v>
      </c>
      <c r="D19542" s="357" t="s">
        <v>6080</v>
      </c>
      <c r="E19542" s="357" t="s">
        <v>6080</v>
      </c>
    </row>
    <row r="19543" spans="1:5" ht="15.6">
      <c r="A19543" s="358" t="s">
        <v>17250</v>
      </c>
      <c r="B19543" s="358" t="s">
        <v>17251</v>
      </c>
      <c r="C19543" s="359">
        <v>1.5</v>
      </c>
      <c r="D19543" s="357" t="s">
        <v>6080</v>
      </c>
      <c r="E19543" s="357" t="s">
        <v>6080</v>
      </c>
    </row>
    <row r="19544" spans="1:5" ht="15.6">
      <c r="A19544" s="358" t="s">
        <v>38573</v>
      </c>
      <c r="B19544" s="358" t="s">
        <v>38574</v>
      </c>
      <c r="C19544" s="359">
        <v>1.5</v>
      </c>
      <c r="D19544" s="357" t="s">
        <v>38572</v>
      </c>
      <c r="E19544" s="357" t="s">
        <v>38572</v>
      </c>
    </row>
    <row r="19545" spans="1:5" ht="15.6">
      <c r="A19545" s="358" t="s">
        <v>44005</v>
      </c>
      <c r="B19545" s="358" t="s">
        <v>44006</v>
      </c>
      <c r="C19545" s="359">
        <v>1.5</v>
      </c>
      <c r="D19545" s="357" t="s">
        <v>44004</v>
      </c>
      <c r="E19545" s="357" t="s">
        <v>44004</v>
      </c>
    </row>
    <row r="19546" spans="1:5" ht="15.6">
      <c r="A19546" s="358" t="s">
        <v>44005</v>
      </c>
      <c r="B19546" s="358" t="s">
        <v>44006</v>
      </c>
      <c r="C19546" s="359">
        <v>1.5</v>
      </c>
      <c r="D19546" s="357" t="s">
        <v>44004</v>
      </c>
      <c r="E19546" s="357" t="s">
        <v>44004</v>
      </c>
    </row>
    <row r="19547" spans="1:5" ht="15.6">
      <c r="A19547" s="358" t="s">
        <v>44005</v>
      </c>
      <c r="B19547" s="358" t="s">
        <v>44006</v>
      </c>
      <c r="C19547" s="359">
        <v>1.5</v>
      </c>
      <c r="D19547" s="357" t="s">
        <v>44004</v>
      </c>
      <c r="E19547" s="357" t="s">
        <v>44004</v>
      </c>
    </row>
    <row r="19548" spans="1:5" ht="15.6">
      <c r="A19548" s="358" t="s">
        <v>61737</v>
      </c>
      <c r="B19548" s="358" t="s">
        <v>61738</v>
      </c>
      <c r="C19548" s="359">
        <v>1.5</v>
      </c>
      <c r="D19548" s="357" t="s">
        <v>61736</v>
      </c>
      <c r="E19548" s="357" t="s">
        <v>61736</v>
      </c>
    </row>
    <row r="19549" spans="1:5" ht="15.6">
      <c r="A19549" s="358" t="s">
        <v>31950</v>
      </c>
      <c r="B19549" s="358" t="s">
        <v>31950</v>
      </c>
      <c r="C19549" s="359">
        <v>1.5</v>
      </c>
      <c r="D19549" s="357" t="s">
        <v>31949</v>
      </c>
      <c r="E19549" s="357" t="s">
        <v>31949</v>
      </c>
    </row>
    <row r="19550" spans="1:5" ht="15.6">
      <c r="A19550" s="358" t="s">
        <v>32021</v>
      </c>
      <c r="B19550" s="358" t="s">
        <v>32022</v>
      </c>
      <c r="C19550" s="359">
        <v>1.5</v>
      </c>
      <c r="D19550" s="357" t="s">
        <v>32020</v>
      </c>
      <c r="E19550" s="357" t="s">
        <v>32020</v>
      </c>
    </row>
    <row r="19551" spans="1:5" ht="15.6">
      <c r="A19551" s="358" t="s">
        <v>36682</v>
      </c>
      <c r="B19551" s="358" t="s">
        <v>36683</v>
      </c>
      <c r="C19551" s="359">
        <v>1.5</v>
      </c>
      <c r="D19551" s="357" t="s">
        <v>36681</v>
      </c>
      <c r="E19551" s="357" t="s">
        <v>36681</v>
      </c>
    </row>
    <row r="19552" spans="1:5" ht="15.6">
      <c r="A19552" s="358" t="s">
        <v>42394</v>
      </c>
      <c r="B19552" s="358" t="s">
        <v>42395</v>
      </c>
      <c r="C19552" s="359">
        <v>1.5</v>
      </c>
      <c r="D19552" s="357" t="s">
        <v>42393</v>
      </c>
      <c r="E19552" s="357" t="s">
        <v>42393</v>
      </c>
    </row>
    <row r="19553" spans="1:5" ht="15.6">
      <c r="A19553" s="358" t="s">
        <v>10262</v>
      </c>
      <c r="B19553" s="358" t="s">
        <v>55109</v>
      </c>
      <c r="C19553" s="359">
        <v>1.5</v>
      </c>
      <c r="D19553" s="357" t="s">
        <v>55108</v>
      </c>
      <c r="E19553" s="357" t="s">
        <v>55108</v>
      </c>
    </row>
    <row r="19554" spans="1:5" ht="15.6">
      <c r="A19554" s="358" t="s">
        <v>20492</v>
      </c>
      <c r="B19554" s="358" t="s">
        <v>20493</v>
      </c>
      <c r="C19554" s="359">
        <v>1.5</v>
      </c>
      <c r="D19554" s="357" t="s">
        <v>10066</v>
      </c>
      <c r="E19554" s="357" t="s">
        <v>10066</v>
      </c>
    </row>
    <row r="19555" spans="1:5" ht="15.6">
      <c r="A19555" s="358" t="s">
        <v>1733</v>
      </c>
      <c r="B19555" s="358" t="s">
        <v>21992</v>
      </c>
      <c r="C19555" s="359">
        <v>1.5</v>
      </c>
      <c r="D19555" s="357" t="s">
        <v>8712</v>
      </c>
      <c r="E19555" s="357" t="s">
        <v>8712</v>
      </c>
    </row>
    <row r="19556" spans="1:5" ht="15.6">
      <c r="A19556" s="358" t="s">
        <v>1733</v>
      </c>
      <c r="B19556" s="358" t="s">
        <v>21992</v>
      </c>
      <c r="C19556" s="359">
        <v>1.5</v>
      </c>
      <c r="D19556" s="357" t="s">
        <v>8712</v>
      </c>
      <c r="E19556" s="357" t="s">
        <v>8712</v>
      </c>
    </row>
    <row r="19557" spans="1:5" ht="15.6">
      <c r="A19557" s="358" t="s">
        <v>1733</v>
      </c>
      <c r="B19557" s="358" t="s">
        <v>21992</v>
      </c>
      <c r="C19557" s="359">
        <v>1.5</v>
      </c>
      <c r="D19557" s="357" t="s">
        <v>8712</v>
      </c>
      <c r="E19557" s="357" t="s">
        <v>8712</v>
      </c>
    </row>
    <row r="19558" spans="1:5" ht="15.6">
      <c r="A19558" s="358" t="s">
        <v>21685</v>
      </c>
      <c r="B19558" s="358" t="s">
        <v>21686</v>
      </c>
      <c r="C19558" s="359">
        <v>1.5</v>
      </c>
      <c r="D19558" s="357" t="s">
        <v>8445</v>
      </c>
      <c r="E19558" s="357" t="s">
        <v>8445</v>
      </c>
    </row>
    <row r="19559" spans="1:5" ht="15.6">
      <c r="A19559" s="358" t="s">
        <v>21685</v>
      </c>
      <c r="B19559" s="358" t="s">
        <v>21686</v>
      </c>
      <c r="C19559" s="359">
        <v>1.5</v>
      </c>
      <c r="D19559" s="357" t="s">
        <v>8445</v>
      </c>
      <c r="E19559" s="357" t="s">
        <v>8445</v>
      </c>
    </row>
    <row r="19560" spans="1:5" ht="15.6">
      <c r="A19560" s="358" t="s">
        <v>51322</v>
      </c>
      <c r="B19560" s="358" t="s">
        <v>51323</v>
      </c>
      <c r="C19560" s="359">
        <v>1.5</v>
      </c>
      <c r="D19560" s="357" t="s">
        <v>51321</v>
      </c>
      <c r="E19560" s="357" t="s">
        <v>51321</v>
      </c>
    </row>
    <row r="19561" spans="1:5" ht="15.6">
      <c r="A19561" s="358" t="s">
        <v>11250</v>
      </c>
      <c r="B19561" s="358" t="s">
        <v>11250</v>
      </c>
      <c r="C19561" s="359">
        <v>1.5</v>
      </c>
      <c r="D19561" s="357" t="s">
        <v>2270</v>
      </c>
      <c r="E19561" s="357" t="s">
        <v>2270</v>
      </c>
    </row>
    <row r="19562" spans="1:5" ht="15.6">
      <c r="A19562" s="358" t="s">
        <v>30334</v>
      </c>
      <c r="B19562" s="358" t="s">
        <v>30335</v>
      </c>
      <c r="C19562" s="359">
        <v>1.5</v>
      </c>
      <c r="D19562" s="357" t="s">
        <v>30333</v>
      </c>
      <c r="E19562" s="357" t="s">
        <v>30333</v>
      </c>
    </row>
    <row r="19563" spans="1:5" ht="15.6">
      <c r="A19563" s="358" t="s">
        <v>32087</v>
      </c>
      <c r="B19563" s="358" t="s">
        <v>32087</v>
      </c>
      <c r="C19563" s="359">
        <v>1.5</v>
      </c>
      <c r="D19563" s="357" t="s">
        <v>32086</v>
      </c>
      <c r="E19563" s="357" t="s">
        <v>32086</v>
      </c>
    </row>
    <row r="19564" spans="1:5" ht="15.6">
      <c r="A19564" s="358" t="s">
        <v>16822</v>
      </c>
      <c r="B19564" s="358" t="s">
        <v>16823</v>
      </c>
      <c r="C19564" s="359">
        <v>1.5</v>
      </c>
      <c r="D19564" s="357" t="s">
        <v>5647</v>
      </c>
      <c r="E19564" s="357" t="s">
        <v>5647</v>
      </c>
    </row>
    <row r="19565" spans="1:5" ht="15.6">
      <c r="A19565" s="358" t="s">
        <v>16822</v>
      </c>
      <c r="B19565" s="358" t="s">
        <v>16823</v>
      </c>
      <c r="C19565" s="359">
        <v>1.5</v>
      </c>
      <c r="D19565" s="357" t="s">
        <v>5647</v>
      </c>
      <c r="E19565" s="357" t="s">
        <v>5647</v>
      </c>
    </row>
    <row r="19566" spans="1:5" ht="15.6">
      <c r="A19566" s="358" t="s">
        <v>36766</v>
      </c>
      <c r="B19566" s="358" t="s">
        <v>36767</v>
      </c>
      <c r="C19566" s="359">
        <v>1.5</v>
      </c>
      <c r="D19566" s="357" t="s">
        <v>36765</v>
      </c>
      <c r="E19566" s="357" t="s">
        <v>36765</v>
      </c>
    </row>
    <row r="19567" spans="1:5" ht="15.6">
      <c r="A19567" s="358" t="s">
        <v>44113</v>
      </c>
      <c r="B19567" s="358" t="s">
        <v>44113</v>
      </c>
      <c r="C19567" s="359">
        <v>1.5</v>
      </c>
      <c r="D19567" s="357" t="s">
        <v>44112</v>
      </c>
      <c r="E19567" s="357" t="s">
        <v>44112</v>
      </c>
    </row>
    <row r="19568" spans="1:5" ht="15.6">
      <c r="A19568" s="358" t="s">
        <v>47126</v>
      </c>
      <c r="B19568" s="358" t="s">
        <v>47126</v>
      </c>
      <c r="C19568" s="359">
        <v>1.5</v>
      </c>
      <c r="D19568" s="357" t="s">
        <v>47125</v>
      </c>
      <c r="E19568" s="357" t="s">
        <v>47125</v>
      </c>
    </row>
    <row r="19569" spans="1:5" ht="15.6">
      <c r="A19569" s="358" t="s">
        <v>48088</v>
      </c>
      <c r="B19569" s="358" t="s">
        <v>48089</v>
      </c>
      <c r="C19569" s="359">
        <v>1.5</v>
      </c>
      <c r="D19569" s="357" t="s">
        <v>48087</v>
      </c>
      <c r="E19569" s="357" t="s">
        <v>48087</v>
      </c>
    </row>
    <row r="19570" spans="1:5" ht="15.6">
      <c r="A19570" s="358" t="s">
        <v>48318</v>
      </c>
      <c r="B19570" s="358" t="s">
        <v>48318</v>
      </c>
      <c r="C19570" s="359">
        <v>1.5</v>
      </c>
      <c r="D19570" s="357" t="s">
        <v>48317</v>
      </c>
      <c r="E19570" s="357" t="s">
        <v>48317</v>
      </c>
    </row>
    <row r="19571" spans="1:5" ht="15.6">
      <c r="A19571" s="358" t="s">
        <v>61740</v>
      </c>
      <c r="B19571" s="358" t="s">
        <v>59605</v>
      </c>
      <c r="C19571" s="359">
        <v>1.5</v>
      </c>
      <c r="D19571" s="357" t="s">
        <v>61739</v>
      </c>
      <c r="E19571" s="357" t="s">
        <v>61739</v>
      </c>
    </row>
    <row r="19572" spans="1:5" ht="15.6">
      <c r="A19572" s="358" t="s">
        <v>36302</v>
      </c>
      <c r="B19572" s="358" t="s">
        <v>36303</v>
      </c>
      <c r="C19572" s="359">
        <v>1.5</v>
      </c>
      <c r="D19572" s="357" t="s">
        <v>36301</v>
      </c>
      <c r="E19572" s="357" t="s">
        <v>36301</v>
      </c>
    </row>
    <row r="19573" spans="1:5" ht="15.6">
      <c r="A19573" s="358" t="s">
        <v>37477</v>
      </c>
      <c r="B19573" s="358" t="s">
        <v>37478</v>
      </c>
      <c r="C19573" s="359">
        <v>1.5</v>
      </c>
      <c r="D19573" s="357" t="s">
        <v>37476</v>
      </c>
      <c r="E19573" s="357" t="s">
        <v>37476</v>
      </c>
    </row>
    <row r="19574" spans="1:5" ht="15.6">
      <c r="A19574" s="358" t="s">
        <v>17828</v>
      </c>
      <c r="B19574" s="358" t="s">
        <v>17829</v>
      </c>
      <c r="C19574" s="359">
        <v>1.5</v>
      </c>
      <c r="D19574" s="357" t="s">
        <v>6688</v>
      </c>
      <c r="E19574" s="357" t="s">
        <v>6688</v>
      </c>
    </row>
    <row r="19575" spans="1:5" ht="15.6">
      <c r="A19575" s="358" t="s">
        <v>10262</v>
      </c>
      <c r="B19575" s="358" t="s">
        <v>55123</v>
      </c>
      <c r="C19575" s="359">
        <v>1.5</v>
      </c>
      <c r="D19575" s="357" t="s">
        <v>55122</v>
      </c>
      <c r="E19575" s="357" t="s">
        <v>55122</v>
      </c>
    </row>
    <row r="19576" spans="1:5" ht="15.6">
      <c r="A19576" s="358" t="s">
        <v>10262</v>
      </c>
      <c r="B19576" s="358" t="s">
        <v>55123</v>
      </c>
      <c r="C19576" s="359">
        <v>1.5</v>
      </c>
      <c r="D19576" s="357" t="s">
        <v>55122</v>
      </c>
      <c r="E19576" s="357" t="s">
        <v>55122</v>
      </c>
    </row>
    <row r="19577" spans="1:5" ht="15.6">
      <c r="A19577" s="358" t="s">
        <v>21456</v>
      </c>
      <c r="B19577" s="358" t="s">
        <v>21457</v>
      </c>
      <c r="C19577" s="359">
        <v>1.5</v>
      </c>
      <c r="D19577" s="357" t="s">
        <v>8684</v>
      </c>
      <c r="E19577" s="357" t="s">
        <v>8684</v>
      </c>
    </row>
    <row r="19578" spans="1:5" ht="15.6">
      <c r="A19578" s="358" t="s">
        <v>21456</v>
      </c>
      <c r="B19578" s="358" t="s">
        <v>21457</v>
      </c>
      <c r="C19578" s="359">
        <v>1.5</v>
      </c>
      <c r="D19578" s="357" t="s">
        <v>8684</v>
      </c>
      <c r="E19578" s="357" t="s">
        <v>8684</v>
      </c>
    </row>
    <row r="19579" spans="1:5" ht="15.6">
      <c r="A19579" s="358" t="s">
        <v>21655</v>
      </c>
      <c r="B19579" s="358" t="s">
        <v>21656</v>
      </c>
      <c r="C19579" s="359">
        <v>1.5</v>
      </c>
      <c r="D19579" s="357" t="s">
        <v>8828</v>
      </c>
      <c r="E19579" s="357" t="s">
        <v>8828</v>
      </c>
    </row>
    <row r="19580" spans="1:5" ht="15.6">
      <c r="A19580" s="358" t="s">
        <v>21655</v>
      </c>
      <c r="B19580" s="358" t="s">
        <v>21656</v>
      </c>
      <c r="C19580" s="359">
        <v>1.5</v>
      </c>
      <c r="D19580" s="357" t="s">
        <v>8828</v>
      </c>
      <c r="E19580" s="357" t="s">
        <v>8828</v>
      </c>
    </row>
    <row r="19581" spans="1:5" ht="15.6">
      <c r="A19581" s="358" t="s">
        <v>48119</v>
      </c>
      <c r="B19581" s="358" t="s">
        <v>48120</v>
      </c>
      <c r="C19581" s="359">
        <v>1.5</v>
      </c>
      <c r="D19581" s="357" t="s">
        <v>48118</v>
      </c>
      <c r="E19581" s="357" t="s">
        <v>48118</v>
      </c>
    </row>
    <row r="19582" spans="1:5" ht="15.6">
      <c r="A19582" s="358" t="s">
        <v>29490</v>
      </c>
      <c r="B19582" s="358" t="s">
        <v>29490</v>
      </c>
      <c r="C19582" s="359">
        <v>1.5</v>
      </c>
      <c r="D19582" s="357" t="s">
        <v>29489</v>
      </c>
      <c r="E19582" s="357" t="s">
        <v>29489</v>
      </c>
    </row>
    <row r="19583" spans="1:5" ht="15.6">
      <c r="A19583" s="358" t="s">
        <v>10262</v>
      </c>
      <c r="B19583" s="358" t="s">
        <v>14303</v>
      </c>
      <c r="C19583" s="359">
        <v>1.5</v>
      </c>
      <c r="D19583" s="357" t="s">
        <v>4584</v>
      </c>
      <c r="E19583" s="357" t="s">
        <v>4584</v>
      </c>
    </row>
    <row r="19584" spans="1:5" ht="15.6">
      <c r="A19584" s="358" t="s">
        <v>10262</v>
      </c>
      <c r="B19584" s="358" t="s">
        <v>14303</v>
      </c>
      <c r="C19584" s="359">
        <v>1.5</v>
      </c>
      <c r="D19584" s="357" t="s">
        <v>4584</v>
      </c>
      <c r="E19584" s="357" t="s">
        <v>4584</v>
      </c>
    </row>
    <row r="19585" spans="1:5" ht="15.6">
      <c r="A19585" s="358" t="s">
        <v>10262</v>
      </c>
      <c r="B19585" s="358" t="s">
        <v>14303</v>
      </c>
      <c r="C19585" s="359">
        <v>1.5</v>
      </c>
      <c r="D19585" s="357" t="s">
        <v>4584</v>
      </c>
      <c r="E19585" s="357" t="s">
        <v>4584</v>
      </c>
    </row>
    <row r="19586" spans="1:5" ht="15.6">
      <c r="A19586" s="358" t="s">
        <v>41727</v>
      </c>
      <c r="B19586" s="358" t="s">
        <v>41727</v>
      </c>
      <c r="C19586" s="359">
        <v>1.5</v>
      </c>
      <c r="D19586" s="357" t="s">
        <v>41726</v>
      </c>
      <c r="E19586" s="357" t="s">
        <v>41726</v>
      </c>
    </row>
    <row r="19587" spans="1:5" ht="15.6">
      <c r="A19587" s="358" t="s">
        <v>60112</v>
      </c>
      <c r="B19587" s="358" t="s">
        <v>61742</v>
      </c>
      <c r="C19587" s="359">
        <v>1.5</v>
      </c>
      <c r="D19587" s="357" t="s">
        <v>61741</v>
      </c>
      <c r="E19587" s="357" t="s">
        <v>61741</v>
      </c>
    </row>
    <row r="19588" spans="1:5" ht="15.6">
      <c r="A19588" s="358" t="s">
        <v>35426</v>
      </c>
      <c r="B19588" s="358" t="s">
        <v>35427</v>
      </c>
      <c r="C19588" s="359">
        <v>1.5</v>
      </c>
      <c r="D19588" s="357" t="s">
        <v>35425</v>
      </c>
      <c r="E19588" s="357" t="s">
        <v>35425</v>
      </c>
    </row>
    <row r="19589" spans="1:5" ht="15.6">
      <c r="A19589" s="358" t="s">
        <v>15413</v>
      </c>
      <c r="B19589" s="358" t="s">
        <v>15414</v>
      </c>
      <c r="C19589" s="359">
        <v>1.5</v>
      </c>
      <c r="D19589" s="357" t="s">
        <v>5071</v>
      </c>
      <c r="E19589" s="357" t="s">
        <v>5071</v>
      </c>
    </row>
    <row r="19590" spans="1:5" ht="15.6">
      <c r="A19590" s="358" t="s">
        <v>15413</v>
      </c>
      <c r="B19590" s="358" t="s">
        <v>15414</v>
      </c>
      <c r="C19590" s="359">
        <v>1.5</v>
      </c>
      <c r="D19590" s="357" t="s">
        <v>5071</v>
      </c>
      <c r="E19590" s="357" t="s">
        <v>5071</v>
      </c>
    </row>
    <row r="19591" spans="1:5" ht="15.6">
      <c r="A19591" s="358" t="s">
        <v>15413</v>
      </c>
      <c r="B19591" s="358" t="s">
        <v>15414</v>
      </c>
      <c r="C19591" s="359">
        <v>1.5</v>
      </c>
      <c r="D19591" s="357" t="s">
        <v>5071</v>
      </c>
      <c r="E19591" s="357" t="s">
        <v>5071</v>
      </c>
    </row>
    <row r="19592" spans="1:5" ht="15.6">
      <c r="A19592" s="358" t="s">
        <v>20365</v>
      </c>
      <c r="B19592" s="358" t="s">
        <v>20366</v>
      </c>
      <c r="C19592" s="359">
        <v>1.5</v>
      </c>
      <c r="D19592" s="357" t="s">
        <v>7709</v>
      </c>
      <c r="E19592" s="357" t="s">
        <v>7709</v>
      </c>
    </row>
    <row r="19593" spans="1:5" ht="15.6">
      <c r="A19593" s="358" t="s">
        <v>16859</v>
      </c>
      <c r="B19593" s="358" t="s">
        <v>914</v>
      </c>
      <c r="C19593" s="359">
        <v>1.5</v>
      </c>
      <c r="D19593" s="357" t="s">
        <v>5676</v>
      </c>
      <c r="E19593" s="357" t="s">
        <v>5676</v>
      </c>
    </row>
    <row r="19594" spans="1:5" ht="15.6">
      <c r="A19594" s="358" t="s">
        <v>1032</v>
      </c>
      <c r="B19594" s="358" t="s">
        <v>18490</v>
      </c>
      <c r="C19594" s="359">
        <v>1.5</v>
      </c>
      <c r="D19594" s="357" t="s">
        <v>6247</v>
      </c>
      <c r="E19594" s="357" t="s">
        <v>6247</v>
      </c>
    </row>
    <row r="19595" spans="1:5" ht="15.6">
      <c r="A19595" s="358" t="s">
        <v>1995</v>
      </c>
      <c r="B19595" s="358" t="s">
        <v>23197</v>
      </c>
      <c r="C19595" s="359">
        <v>1.5</v>
      </c>
      <c r="D19595" s="357" t="s">
        <v>9571</v>
      </c>
      <c r="E19595" s="357" t="s">
        <v>9571</v>
      </c>
    </row>
    <row r="19596" spans="1:5" ht="15.6">
      <c r="A19596" s="358" t="s">
        <v>1995</v>
      </c>
      <c r="B19596" s="358" t="s">
        <v>23197</v>
      </c>
      <c r="C19596" s="359">
        <v>1.5</v>
      </c>
      <c r="D19596" s="357" t="s">
        <v>9571</v>
      </c>
      <c r="E19596" s="357" t="s">
        <v>9571</v>
      </c>
    </row>
    <row r="19597" spans="1:5" ht="15.6">
      <c r="A19597" s="358" t="s">
        <v>1995</v>
      </c>
      <c r="B19597" s="358" t="s">
        <v>23197</v>
      </c>
      <c r="C19597" s="359">
        <v>1.5</v>
      </c>
      <c r="D19597" s="357" t="s">
        <v>9571</v>
      </c>
      <c r="E19597" s="357" t="s">
        <v>9571</v>
      </c>
    </row>
    <row r="19598" spans="1:5" ht="15.6">
      <c r="A19598" s="358" t="s">
        <v>10262</v>
      </c>
      <c r="B19598" s="358" t="s">
        <v>27259</v>
      </c>
      <c r="C19598" s="359">
        <v>1.5</v>
      </c>
      <c r="D19598" s="357" t="s">
        <v>27258</v>
      </c>
      <c r="E19598" s="357" t="s">
        <v>27258</v>
      </c>
    </row>
    <row r="19599" spans="1:5" ht="15.6">
      <c r="A19599" s="358" t="s">
        <v>10262</v>
      </c>
      <c r="B19599" s="358" t="s">
        <v>27259</v>
      </c>
      <c r="C19599" s="359">
        <v>1.5</v>
      </c>
      <c r="D19599" s="357" t="s">
        <v>27258</v>
      </c>
      <c r="E19599" s="357" t="s">
        <v>27258</v>
      </c>
    </row>
    <row r="19600" spans="1:5" ht="15.6">
      <c r="A19600" s="358" t="s">
        <v>17451</v>
      </c>
      <c r="B19600" s="358" t="s">
        <v>17452</v>
      </c>
      <c r="C19600" s="359">
        <v>1.5</v>
      </c>
      <c r="D19600" s="357" t="s">
        <v>6303</v>
      </c>
      <c r="E19600" s="357" t="s">
        <v>6303</v>
      </c>
    </row>
    <row r="19601" spans="1:5" ht="15.6">
      <c r="A19601" s="358" t="s">
        <v>61744</v>
      </c>
      <c r="B19601" s="358" t="s">
        <v>61745</v>
      </c>
      <c r="C19601" s="359">
        <v>1.5</v>
      </c>
      <c r="D19601" s="357" t="s">
        <v>61743</v>
      </c>
      <c r="E19601" s="357" t="s">
        <v>61743</v>
      </c>
    </row>
    <row r="19602" spans="1:5" ht="15.6">
      <c r="A19602" s="358" t="s">
        <v>61744</v>
      </c>
      <c r="B19602" s="358" t="s">
        <v>61745</v>
      </c>
      <c r="C19602" s="359">
        <v>1.5</v>
      </c>
      <c r="D19602" s="357" t="s">
        <v>61743</v>
      </c>
      <c r="E19602" s="357" t="s">
        <v>61743</v>
      </c>
    </row>
    <row r="19603" spans="1:5" ht="15.6">
      <c r="A19603" s="358" t="s">
        <v>59829</v>
      </c>
      <c r="B19603" s="358" t="s">
        <v>61747</v>
      </c>
      <c r="C19603" s="359">
        <v>1.5</v>
      </c>
      <c r="D19603" s="357" t="s">
        <v>61746</v>
      </c>
      <c r="E19603" s="357" t="s">
        <v>61746</v>
      </c>
    </row>
    <row r="19604" spans="1:5" ht="15.6">
      <c r="A19604" s="358" t="s">
        <v>59829</v>
      </c>
      <c r="B19604" s="358" t="s">
        <v>61747</v>
      </c>
      <c r="C19604" s="359">
        <v>1.5</v>
      </c>
      <c r="D19604" s="357" t="s">
        <v>61746</v>
      </c>
      <c r="E19604" s="357" t="s">
        <v>61746</v>
      </c>
    </row>
    <row r="19605" spans="1:5" ht="15.6">
      <c r="A19605" s="358" t="s">
        <v>37765</v>
      </c>
      <c r="B19605" s="358" t="s">
        <v>37766</v>
      </c>
      <c r="C19605" s="359">
        <v>1.5</v>
      </c>
      <c r="D19605" s="357" t="s">
        <v>37764</v>
      </c>
      <c r="E19605" s="357" t="s">
        <v>37764</v>
      </c>
    </row>
    <row r="19606" spans="1:5" ht="15.6">
      <c r="A19606" s="358" t="s">
        <v>32955</v>
      </c>
      <c r="B19606" s="358" t="s">
        <v>32955</v>
      </c>
      <c r="C19606" s="359">
        <v>1.5</v>
      </c>
      <c r="D19606" s="357" t="s">
        <v>32954</v>
      </c>
      <c r="E19606" s="357" t="s">
        <v>32954</v>
      </c>
    </row>
    <row r="19607" spans="1:5" ht="15.6">
      <c r="A19607" s="358" t="s">
        <v>41241</v>
      </c>
      <c r="B19607" s="358" t="s">
        <v>41242</v>
      </c>
      <c r="C19607" s="359">
        <v>1.5</v>
      </c>
      <c r="D19607" s="357" t="s">
        <v>41240</v>
      </c>
      <c r="E19607" s="357" t="s">
        <v>41240</v>
      </c>
    </row>
    <row r="19608" spans="1:5" ht="15.6">
      <c r="A19608" s="358" t="s">
        <v>1108</v>
      </c>
      <c r="B19608" s="358" t="s">
        <v>1108</v>
      </c>
      <c r="C19608" s="359">
        <v>1.5</v>
      </c>
      <c r="D19608" s="357" t="s">
        <v>6511</v>
      </c>
      <c r="E19608" s="357" t="s">
        <v>6511</v>
      </c>
    </row>
    <row r="19609" spans="1:5" ht="15.6">
      <c r="A19609" s="358" t="s">
        <v>1108</v>
      </c>
      <c r="B19609" s="358" t="s">
        <v>1108</v>
      </c>
      <c r="C19609" s="359">
        <v>1.5</v>
      </c>
      <c r="D19609" s="357" t="s">
        <v>6511</v>
      </c>
      <c r="E19609" s="357" t="s">
        <v>6511</v>
      </c>
    </row>
    <row r="19610" spans="1:5" ht="15.6">
      <c r="A19610" s="358" t="s">
        <v>1801</v>
      </c>
      <c r="B19610" s="358" t="s">
        <v>1801</v>
      </c>
      <c r="C19610" s="359">
        <v>1.5</v>
      </c>
      <c r="D19610" s="357" t="s">
        <v>8850</v>
      </c>
      <c r="E19610" s="357" t="s">
        <v>8850</v>
      </c>
    </row>
    <row r="19611" spans="1:5" ht="15.6">
      <c r="A19611" s="358" t="s">
        <v>61749</v>
      </c>
      <c r="B19611" s="358" t="s">
        <v>61750</v>
      </c>
      <c r="C19611" s="359">
        <v>1.4</v>
      </c>
      <c r="D19611" s="357" t="s">
        <v>61748</v>
      </c>
      <c r="E19611" s="357" t="s">
        <v>61748</v>
      </c>
    </row>
    <row r="19612" spans="1:5" ht="15.6">
      <c r="A19612" s="358" t="s">
        <v>46306</v>
      </c>
      <c r="B19612" s="358" t="s">
        <v>46307</v>
      </c>
      <c r="C19612" s="359">
        <v>1.4</v>
      </c>
      <c r="D19612" s="357" t="s">
        <v>46305</v>
      </c>
      <c r="E19612" s="357" t="s">
        <v>46305</v>
      </c>
    </row>
    <row r="19613" spans="1:5" ht="15.6">
      <c r="A19613" s="358" t="s">
        <v>34744</v>
      </c>
      <c r="B19613" s="358" t="s">
        <v>34745</v>
      </c>
      <c r="C19613" s="359">
        <v>1.4</v>
      </c>
      <c r="D19613" s="357" t="s">
        <v>34743</v>
      </c>
      <c r="E19613" s="357" t="s">
        <v>34743</v>
      </c>
    </row>
    <row r="19614" spans="1:5" ht="15.6">
      <c r="A19614" s="358" t="s">
        <v>34798</v>
      </c>
      <c r="B19614" s="358" t="s">
        <v>34799</v>
      </c>
      <c r="C19614" s="359">
        <v>1.4</v>
      </c>
      <c r="D19614" s="357" t="s">
        <v>34797</v>
      </c>
      <c r="E19614" s="357" t="s">
        <v>34797</v>
      </c>
    </row>
    <row r="19615" spans="1:5" ht="15.6">
      <c r="A19615" s="358" t="s">
        <v>45964</v>
      </c>
      <c r="B19615" s="358" t="s">
        <v>45965</v>
      </c>
      <c r="C19615" s="359">
        <v>1.4</v>
      </c>
      <c r="D19615" s="357" t="s">
        <v>45963</v>
      </c>
      <c r="E19615" s="357" t="s">
        <v>45963</v>
      </c>
    </row>
    <row r="19616" spans="1:5" ht="15.6">
      <c r="A19616" s="358" t="s">
        <v>44383</v>
      </c>
      <c r="B19616" s="358" t="s">
        <v>44384</v>
      </c>
      <c r="C19616" s="359">
        <v>1.4</v>
      </c>
      <c r="D19616" s="357" t="s">
        <v>44382</v>
      </c>
      <c r="E19616" s="357" t="s">
        <v>44382</v>
      </c>
    </row>
    <row r="19617" spans="1:5" ht="15.6">
      <c r="A19617" s="358" t="s">
        <v>44383</v>
      </c>
      <c r="B19617" s="358" t="s">
        <v>44384</v>
      </c>
      <c r="C19617" s="359">
        <v>1.4</v>
      </c>
      <c r="D19617" s="357" t="s">
        <v>44382</v>
      </c>
      <c r="E19617" s="357" t="s">
        <v>44382</v>
      </c>
    </row>
    <row r="19618" spans="1:5" ht="15.6">
      <c r="A19618" s="358" t="s">
        <v>46643</v>
      </c>
      <c r="B19618" s="358" t="s">
        <v>46644</v>
      </c>
      <c r="C19618" s="359">
        <v>1.4</v>
      </c>
      <c r="D19618" s="357" t="s">
        <v>46642</v>
      </c>
      <c r="E19618" s="357" t="s">
        <v>46642</v>
      </c>
    </row>
    <row r="19619" spans="1:5" ht="15.6">
      <c r="A19619" s="358" t="s">
        <v>34729</v>
      </c>
      <c r="B19619" s="358" t="s">
        <v>34730</v>
      </c>
      <c r="C19619" s="359">
        <v>1.4</v>
      </c>
      <c r="D19619" s="357" t="s">
        <v>34728</v>
      </c>
      <c r="E19619" s="357" t="s">
        <v>34728</v>
      </c>
    </row>
    <row r="19620" spans="1:5" ht="15.6">
      <c r="A19620" s="358" t="s">
        <v>29378</v>
      </c>
      <c r="B19620" s="358" t="s">
        <v>29379</v>
      </c>
      <c r="C19620" s="359">
        <v>1.4</v>
      </c>
      <c r="D19620" s="357" t="s">
        <v>29377</v>
      </c>
      <c r="E19620" s="357" t="s">
        <v>29377</v>
      </c>
    </row>
    <row r="19621" spans="1:5" ht="15.6">
      <c r="A19621" s="358" t="s">
        <v>29378</v>
      </c>
      <c r="B19621" s="358" t="s">
        <v>29379</v>
      </c>
      <c r="C19621" s="359">
        <v>1.4</v>
      </c>
      <c r="D19621" s="357" t="s">
        <v>29377</v>
      </c>
      <c r="E19621" s="357" t="s">
        <v>29377</v>
      </c>
    </row>
    <row r="19622" spans="1:5" ht="15.6">
      <c r="A19622" s="358" t="s">
        <v>29378</v>
      </c>
      <c r="B19622" s="358" t="s">
        <v>29379</v>
      </c>
      <c r="C19622" s="359">
        <v>1.4</v>
      </c>
      <c r="D19622" s="357" t="s">
        <v>29377</v>
      </c>
      <c r="E19622" s="357" t="s">
        <v>29377</v>
      </c>
    </row>
    <row r="19623" spans="1:5" ht="15.6">
      <c r="A19623" s="358" t="s">
        <v>38774</v>
      </c>
      <c r="B19623" s="358" t="s">
        <v>38775</v>
      </c>
      <c r="C19623" s="359">
        <v>1.4</v>
      </c>
      <c r="D19623" s="357" t="s">
        <v>38773</v>
      </c>
      <c r="E19623" s="357" t="s">
        <v>38773</v>
      </c>
    </row>
    <row r="19624" spans="1:5" ht="15.6">
      <c r="A19624" s="358" t="s">
        <v>38774</v>
      </c>
      <c r="B19624" s="358" t="s">
        <v>38775</v>
      </c>
      <c r="C19624" s="359">
        <v>1.4</v>
      </c>
      <c r="D19624" s="357" t="s">
        <v>38773</v>
      </c>
      <c r="E19624" s="357" t="s">
        <v>38773</v>
      </c>
    </row>
    <row r="19625" spans="1:5" ht="15.6">
      <c r="A19625" s="358" t="s">
        <v>18107</v>
      </c>
      <c r="B19625" s="358" t="s">
        <v>18108</v>
      </c>
      <c r="C19625" s="359">
        <v>1.4</v>
      </c>
      <c r="D19625" s="357" t="s">
        <v>6996</v>
      </c>
      <c r="E19625" s="357" t="s">
        <v>6996</v>
      </c>
    </row>
    <row r="19626" spans="1:5" ht="15.6">
      <c r="A19626" s="358" t="s">
        <v>18107</v>
      </c>
      <c r="B19626" s="358" t="s">
        <v>18108</v>
      </c>
      <c r="C19626" s="359">
        <v>1.4</v>
      </c>
      <c r="D19626" s="357" t="s">
        <v>6996</v>
      </c>
      <c r="E19626" s="357" t="s">
        <v>6996</v>
      </c>
    </row>
    <row r="19627" spans="1:5" ht="15.6">
      <c r="A19627" s="358" t="s">
        <v>52507</v>
      </c>
      <c r="B19627" s="358" t="s">
        <v>52508</v>
      </c>
      <c r="C19627" s="359">
        <v>1.4</v>
      </c>
      <c r="D19627" s="357" t="s">
        <v>52506</v>
      </c>
      <c r="E19627" s="357" t="s">
        <v>52506</v>
      </c>
    </row>
    <row r="19628" spans="1:5" ht="15.6">
      <c r="A19628" s="358" t="s">
        <v>53272</v>
      </c>
      <c r="B19628" s="358" t="s">
        <v>53272</v>
      </c>
      <c r="C19628" s="359">
        <v>1.4</v>
      </c>
      <c r="D19628" s="357" t="s">
        <v>53271</v>
      </c>
      <c r="E19628" s="357" t="s">
        <v>53271</v>
      </c>
    </row>
    <row r="19629" spans="1:5" ht="15.6">
      <c r="A19629" s="358" t="s">
        <v>46121</v>
      </c>
      <c r="B19629" s="358" t="s">
        <v>46122</v>
      </c>
      <c r="C19629" s="359">
        <v>1.4</v>
      </c>
      <c r="D19629" s="357" t="s">
        <v>46120</v>
      </c>
      <c r="E19629" s="357" t="s">
        <v>46120</v>
      </c>
    </row>
    <row r="19630" spans="1:5" ht="15.6">
      <c r="A19630" s="358" t="s">
        <v>36132</v>
      </c>
      <c r="B19630" s="358" t="s">
        <v>36133</v>
      </c>
      <c r="C19630" s="359">
        <v>1.4</v>
      </c>
      <c r="D19630" s="357" t="s">
        <v>36131</v>
      </c>
      <c r="E19630" s="357" t="s">
        <v>36131</v>
      </c>
    </row>
    <row r="19631" spans="1:5" ht="15.6">
      <c r="A19631" s="358" t="s">
        <v>36132</v>
      </c>
      <c r="B19631" s="358" t="s">
        <v>36133</v>
      </c>
      <c r="C19631" s="359">
        <v>1.4</v>
      </c>
      <c r="D19631" s="357" t="s">
        <v>36131</v>
      </c>
      <c r="E19631" s="357" t="s">
        <v>36131</v>
      </c>
    </row>
    <row r="19632" spans="1:5" ht="15.6">
      <c r="A19632" s="358" t="s">
        <v>46102</v>
      </c>
      <c r="B19632" s="358" t="s">
        <v>46103</v>
      </c>
      <c r="C19632" s="359">
        <v>1.4</v>
      </c>
      <c r="D19632" s="357" t="s">
        <v>46101</v>
      </c>
      <c r="E19632" s="357" t="s">
        <v>46101</v>
      </c>
    </row>
    <row r="19633" spans="1:5" ht="15.6">
      <c r="A19633" s="358" t="s">
        <v>61752</v>
      </c>
      <c r="B19633" s="358" t="s">
        <v>61753</v>
      </c>
      <c r="C19633" s="359">
        <v>1.4</v>
      </c>
      <c r="D19633" s="357" t="s">
        <v>61751</v>
      </c>
      <c r="E19633" s="357" t="s">
        <v>61751</v>
      </c>
    </row>
    <row r="19634" spans="1:5" ht="15.6">
      <c r="A19634" s="358" t="s">
        <v>40811</v>
      </c>
      <c r="B19634" s="358" t="s">
        <v>40812</v>
      </c>
      <c r="C19634" s="359">
        <v>1.4</v>
      </c>
      <c r="D19634" s="357" t="s">
        <v>40810</v>
      </c>
      <c r="E19634" s="357" t="s">
        <v>40810</v>
      </c>
    </row>
    <row r="19635" spans="1:5" ht="15.6">
      <c r="A19635" s="358" t="s">
        <v>40811</v>
      </c>
      <c r="B19635" s="358" t="s">
        <v>40812</v>
      </c>
      <c r="C19635" s="359">
        <v>1.4</v>
      </c>
      <c r="D19635" s="357" t="s">
        <v>40810</v>
      </c>
      <c r="E19635" s="357" t="s">
        <v>40810</v>
      </c>
    </row>
    <row r="19636" spans="1:5" ht="15.6">
      <c r="A19636" s="358" t="s">
        <v>35869</v>
      </c>
      <c r="B19636" s="358" t="s">
        <v>35870</v>
      </c>
      <c r="C19636" s="359">
        <v>1.4</v>
      </c>
      <c r="D19636" s="357" t="s">
        <v>35868</v>
      </c>
      <c r="E19636" s="357" t="s">
        <v>35868</v>
      </c>
    </row>
    <row r="19637" spans="1:5" ht="15.6">
      <c r="A19637" s="358" t="s">
        <v>35869</v>
      </c>
      <c r="B19637" s="358" t="s">
        <v>35870</v>
      </c>
      <c r="C19637" s="359">
        <v>1.4</v>
      </c>
      <c r="D19637" s="357" t="s">
        <v>35868</v>
      </c>
      <c r="E19637" s="357" t="s">
        <v>35868</v>
      </c>
    </row>
    <row r="19638" spans="1:5" ht="15.6">
      <c r="A19638" s="358" t="s">
        <v>37736</v>
      </c>
      <c r="B19638" s="358" t="s">
        <v>10262</v>
      </c>
      <c r="C19638" s="359">
        <v>1.4</v>
      </c>
      <c r="D19638" s="357" t="s">
        <v>37735</v>
      </c>
      <c r="E19638" s="357" t="s">
        <v>37735</v>
      </c>
    </row>
    <row r="19639" spans="1:5" ht="15.6">
      <c r="A19639" s="358" t="s">
        <v>30177</v>
      </c>
      <c r="B19639" s="358" t="s">
        <v>30178</v>
      </c>
      <c r="C19639" s="359">
        <v>1.4</v>
      </c>
      <c r="D19639" s="357" t="s">
        <v>30176</v>
      </c>
      <c r="E19639" s="357" t="s">
        <v>30176</v>
      </c>
    </row>
    <row r="19640" spans="1:5" ht="15.6">
      <c r="A19640" s="358" t="s">
        <v>30177</v>
      </c>
      <c r="B19640" s="358" t="s">
        <v>30178</v>
      </c>
      <c r="C19640" s="359">
        <v>1.4</v>
      </c>
      <c r="D19640" s="357" t="s">
        <v>30176</v>
      </c>
      <c r="E19640" s="357" t="s">
        <v>30176</v>
      </c>
    </row>
    <row r="19641" spans="1:5" ht="15.6">
      <c r="A19641" s="358" t="s">
        <v>30177</v>
      </c>
      <c r="B19641" s="358" t="s">
        <v>30178</v>
      </c>
      <c r="C19641" s="359">
        <v>1.4</v>
      </c>
      <c r="D19641" s="357" t="s">
        <v>30176</v>
      </c>
      <c r="E19641" s="357" t="s">
        <v>30176</v>
      </c>
    </row>
    <row r="19642" spans="1:5" ht="15.6">
      <c r="A19642" s="358" t="s">
        <v>11323</v>
      </c>
      <c r="B19642" s="358" t="s">
        <v>11323</v>
      </c>
      <c r="C19642" s="359">
        <v>1.4</v>
      </c>
      <c r="D19642" s="357" t="s">
        <v>2349</v>
      </c>
      <c r="E19642" s="357" t="s">
        <v>2349</v>
      </c>
    </row>
    <row r="19643" spans="1:5" ht="15.6">
      <c r="A19643" s="358" t="s">
        <v>11323</v>
      </c>
      <c r="B19643" s="358" t="s">
        <v>11323</v>
      </c>
      <c r="C19643" s="359">
        <v>1.4</v>
      </c>
      <c r="D19643" s="357" t="s">
        <v>2349</v>
      </c>
      <c r="E19643" s="357" t="s">
        <v>2349</v>
      </c>
    </row>
    <row r="19644" spans="1:5" ht="15.6">
      <c r="A19644" s="358" t="s">
        <v>40842</v>
      </c>
      <c r="B19644" s="358" t="s">
        <v>40843</v>
      </c>
      <c r="C19644" s="359">
        <v>1.4</v>
      </c>
      <c r="D19644" s="357" t="s">
        <v>40841</v>
      </c>
      <c r="E19644" s="357" t="s">
        <v>40841</v>
      </c>
    </row>
    <row r="19645" spans="1:5" ht="15.6">
      <c r="A19645" s="358" t="s">
        <v>25605</v>
      </c>
      <c r="B19645" s="358" t="s">
        <v>25606</v>
      </c>
      <c r="C19645" s="359">
        <v>1.4</v>
      </c>
      <c r="D19645" s="357" t="s">
        <v>25604</v>
      </c>
      <c r="E19645" s="357" t="s">
        <v>25604</v>
      </c>
    </row>
    <row r="19646" spans="1:5" ht="15.6">
      <c r="A19646" s="358" t="s">
        <v>25605</v>
      </c>
      <c r="B19646" s="358" t="s">
        <v>25606</v>
      </c>
      <c r="C19646" s="359">
        <v>1.4</v>
      </c>
      <c r="D19646" s="357" t="s">
        <v>25604</v>
      </c>
      <c r="E19646" s="357" t="s">
        <v>25604</v>
      </c>
    </row>
    <row r="19647" spans="1:5" ht="15.6">
      <c r="A19647" s="358" t="s">
        <v>27004</v>
      </c>
      <c r="B19647" s="358" t="s">
        <v>27005</v>
      </c>
      <c r="C19647" s="359">
        <v>1.4</v>
      </c>
      <c r="D19647" s="357" t="s">
        <v>27003</v>
      </c>
      <c r="E19647" s="357" t="s">
        <v>27003</v>
      </c>
    </row>
    <row r="19648" spans="1:5" ht="15.6">
      <c r="A19648" s="358" t="s">
        <v>43161</v>
      </c>
      <c r="B19648" s="358" t="s">
        <v>43162</v>
      </c>
      <c r="C19648" s="359">
        <v>1.4</v>
      </c>
      <c r="D19648" s="357" t="s">
        <v>43160</v>
      </c>
      <c r="E19648" s="357" t="s">
        <v>43160</v>
      </c>
    </row>
    <row r="19649" spans="1:5" ht="15.6">
      <c r="A19649" s="358" t="s">
        <v>43161</v>
      </c>
      <c r="B19649" s="358" t="s">
        <v>43162</v>
      </c>
      <c r="C19649" s="359">
        <v>1.4</v>
      </c>
      <c r="D19649" s="357" t="s">
        <v>43160</v>
      </c>
      <c r="E19649" s="357" t="s">
        <v>43160</v>
      </c>
    </row>
    <row r="19650" spans="1:5" ht="15.6">
      <c r="A19650" s="358" t="s">
        <v>22323</v>
      </c>
      <c r="B19650" s="358" t="s">
        <v>61754</v>
      </c>
      <c r="C19650" s="359">
        <v>1.4</v>
      </c>
      <c r="D19650" s="357" t="s">
        <v>9101</v>
      </c>
      <c r="E19650" s="357" t="s">
        <v>9101</v>
      </c>
    </row>
    <row r="19651" spans="1:5" ht="15.6">
      <c r="A19651" s="358" t="s">
        <v>61756</v>
      </c>
      <c r="B19651" s="358" t="s">
        <v>61757</v>
      </c>
      <c r="C19651" s="359">
        <v>1.4</v>
      </c>
      <c r="D19651" s="357" t="s">
        <v>61755</v>
      </c>
      <c r="E19651" s="357" t="s">
        <v>61755</v>
      </c>
    </row>
    <row r="19652" spans="1:5" ht="15.6">
      <c r="A19652" s="358" t="s">
        <v>13074</v>
      </c>
      <c r="B19652" s="358" t="s">
        <v>13075</v>
      </c>
      <c r="C19652" s="359">
        <v>1.4</v>
      </c>
      <c r="D19652" s="357" t="s">
        <v>3985</v>
      </c>
      <c r="E19652" s="357" t="s">
        <v>3985</v>
      </c>
    </row>
    <row r="19653" spans="1:5" ht="15.6">
      <c r="A19653" s="358" t="s">
        <v>32335</v>
      </c>
      <c r="B19653" s="358" t="s">
        <v>32336</v>
      </c>
      <c r="C19653" s="359">
        <v>1.4</v>
      </c>
      <c r="D19653" s="357" t="s">
        <v>32334</v>
      </c>
      <c r="E19653" s="357" t="s">
        <v>32334</v>
      </c>
    </row>
    <row r="19654" spans="1:5" ht="15.6">
      <c r="A19654" s="358" t="s">
        <v>45202</v>
      </c>
      <c r="B19654" s="358" t="s">
        <v>45202</v>
      </c>
      <c r="C19654" s="359">
        <v>1.4</v>
      </c>
      <c r="D19654" s="357" t="s">
        <v>45201</v>
      </c>
      <c r="E19654" s="357" t="s">
        <v>45201</v>
      </c>
    </row>
    <row r="19655" spans="1:5" ht="15.6">
      <c r="A19655" s="358" t="s">
        <v>36829</v>
      </c>
      <c r="B19655" s="358" t="s">
        <v>36830</v>
      </c>
      <c r="C19655" s="359">
        <v>1.4</v>
      </c>
      <c r="D19655" s="357" t="s">
        <v>36828</v>
      </c>
      <c r="E19655" s="357" t="s">
        <v>36828</v>
      </c>
    </row>
    <row r="19656" spans="1:5" ht="15.6">
      <c r="A19656" s="358" t="s">
        <v>36829</v>
      </c>
      <c r="B19656" s="358" t="s">
        <v>36830</v>
      </c>
      <c r="C19656" s="359">
        <v>1.4</v>
      </c>
      <c r="D19656" s="357" t="s">
        <v>36828</v>
      </c>
      <c r="E19656" s="357" t="s">
        <v>36828</v>
      </c>
    </row>
    <row r="19657" spans="1:5" ht="15.6">
      <c r="A19657" s="358" t="s">
        <v>18521</v>
      </c>
      <c r="B19657" s="358" t="s">
        <v>18522</v>
      </c>
      <c r="C19657" s="359">
        <v>1.4</v>
      </c>
      <c r="D19657" s="357" t="s">
        <v>6813</v>
      </c>
      <c r="E19657" s="357" t="s">
        <v>6813</v>
      </c>
    </row>
    <row r="19658" spans="1:5" ht="15.6">
      <c r="A19658" s="358" t="s">
        <v>23270</v>
      </c>
      <c r="B19658" s="358" t="s">
        <v>23271</v>
      </c>
      <c r="C19658" s="359">
        <v>1.4</v>
      </c>
      <c r="D19658" s="357" t="s">
        <v>9545</v>
      </c>
      <c r="E19658" s="357" t="s">
        <v>9545</v>
      </c>
    </row>
    <row r="19659" spans="1:5" ht="15.6">
      <c r="A19659" s="358" t="s">
        <v>43751</v>
      </c>
      <c r="B19659" s="358" t="s">
        <v>43752</v>
      </c>
      <c r="C19659" s="359">
        <v>1.4</v>
      </c>
      <c r="D19659" s="357" t="s">
        <v>43750</v>
      </c>
      <c r="E19659" s="357" t="s">
        <v>43750</v>
      </c>
    </row>
    <row r="19660" spans="1:5" ht="15.6">
      <c r="A19660" s="358" t="s">
        <v>43751</v>
      </c>
      <c r="B19660" s="358" t="s">
        <v>43752</v>
      </c>
      <c r="C19660" s="359">
        <v>1.4</v>
      </c>
      <c r="D19660" s="357" t="s">
        <v>43750</v>
      </c>
      <c r="E19660" s="357" t="s">
        <v>43750</v>
      </c>
    </row>
    <row r="19661" spans="1:5" ht="15.6">
      <c r="A19661" s="358" t="s">
        <v>50323</v>
      </c>
      <c r="B19661" s="358" t="s">
        <v>50324</v>
      </c>
      <c r="C19661" s="359">
        <v>1.4</v>
      </c>
      <c r="D19661" s="357" t="s">
        <v>50322</v>
      </c>
      <c r="E19661" s="357" t="s">
        <v>50322</v>
      </c>
    </row>
    <row r="19662" spans="1:5" ht="15.6">
      <c r="A19662" s="358" t="s">
        <v>50323</v>
      </c>
      <c r="B19662" s="358" t="s">
        <v>50324</v>
      </c>
      <c r="C19662" s="359">
        <v>1.4</v>
      </c>
      <c r="D19662" s="357" t="s">
        <v>50322</v>
      </c>
      <c r="E19662" s="357" t="s">
        <v>50322</v>
      </c>
    </row>
    <row r="19663" spans="1:5" ht="15.6">
      <c r="A19663" s="358" t="s">
        <v>28639</v>
      </c>
      <c r="B19663" s="358" t="s">
        <v>28640</v>
      </c>
      <c r="C19663" s="359">
        <v>1.4</v>
      </c>
      <c r="D19663" s="357" t="s">
        <v>28638</v>
      </c>
      <c r="E19663" s="357" t="s">
        <v>28638</v>
      </c>
    </row>
    <row r="19664" spans="1:5" ht="15.6">
      <c r="A19664" s="358" t="s">
        <v>55071</v>
      </c>
      <c r="B19664" s="358" t="s">
        <v>55071</v>
      </c>
      <c r="C19664" s="359">
        <v>1.4</v>
      </c>
      <c r="D19664" s="357" t="s">
        <v>55070</v>
      </c>
      <c r="E19664" s="357" t="s">
        <v>55070</v>
      </c>
    </row>
    <row r="19665" spans="1:5" ht="15.6">
      <c r="A19665" s="358" t="s">
        <v>13364</v>
      </c>
      <c r="B19665" s="358" t="s">
        <v>13365</v>
      </c>
      <c r="C19665" s="359">
        <v>1.4</v>
      </c>
      <c r="D19665" s="357" t="s">
        <v>3537</v>
      </c>
      <c r="E19665" s="357" t="s">
        <v>3537</v>
      </c>
    </row>
    <row r="19666" spans="1:5" ht="15.6">
      <c r="A19666" s="358" t="s">
        <v>13364</v>
      </c>
      <c r="B19666" s="358" t="s">
        <v>13365</v>
      </c>
      <c r="C19666" s="359">
        <v>1.4</v>
      </c>
      <c r="D19666" s="357" t="s">
        <v>3537</v>
      </c>
      <c r="E19666" s="357" t="s">
        <v>3537</v>
      </c>
    </row>
    <row r="19667" spans="1:5" ht="15.6">
      <c r="A19667" s="358" t="s">
        <v>29628</v>
      </c>
      <c r="B19667" s="358" t="s">
        <v>29629</v>
      </c>
      <c r="C19667" s="359">
        <v>1.4</v>
      </c>
      <c r="D19667" s="357" t="s">
        <v>29627</v>
      </c>
      <c r="E19667" s="357" t="s">
        <v>29627</v>
      </c>
    </row>
    <row r="19668" spans="1:5" ht="15.6">
      <c r="A19668" s="358" t="s">
        <v>29628</v>
      </c>
      <c r="B19668" s="358" t="s">
        <v>29629</v>
      </c>
      <c r="C19668" s="359">
        <v>1.4</v>
      </c>
      <c r="D19668" s="357" t="s">
        <v>29627</v>
      </c>
      <c r="E19668" s="357" t="s">
        <v>29627</v>
      </c>
    </row>
    <row r="19669" spans="1:5" ht="15.6">
      <c r="A19669" s="358" t="s">
        <v>19772</v>
      </c>
      <c r="B19669" s="358" t="s">
        <v>19773</v>
      </c>
      <c r="C19669" s="359">
        <v>1.4</v>
      </c>
      <c r="D19669" s="357" t="s">
        <v>7569</v>
      </c>
      <c r="E19669" s="357" t="s">
        <v>7569</v>
      </c>
    </row>
    <row r="19670" spans="1:5" ht="15.6">
      <c r="A19670" s="358" t="s">
        <v>19772</v>
      </c>
      <c r="B19670" s="358" t="s">
        <v>19773</v>
      </c>
      <c r="C19670" s="359">
        <v>1.4</v>
      </c>
      <c r="D19670" s="357" t="s">
        <v>7569</v>
      </c>
      <c r="E19670" s="357" t="s">
        <v>7569</v>
      </c>
    </row>
    <row r="19671" spans="1:5" ht="15.6">
      <c r="A19671" s="358" t="s">
        <v>19772</v>
      </c>
      <c r="B19671" s="358" t="s">
        <v>19773</v>
      </c>
      <c r="C19671" s="359">
        <v>1.4</v>
      </c>
      <c r="D19671" s="357" t="s">
        <v>7569</v>
      </c>
      <c r="E19671" s="357" t="s">
        <v>7569</v>
      </c>
    </row>
    <row r="19672" spans="1:5" ht="15.6">
      <c r="A19672" s="358" t="s">
        <v>19772</v>
      </c>
      <c r="B19672" s="358" t="s">
        <v>19773</v>
      </c>
      <c r="C19672" s="359">
        <v>1.4</v>
      </c>
      <c r="D19672" s="357" t="s">
        <v>7569</v>
      </c>
      <c r="E19672" s="357" t="s">
        <v>7569</v>
      </c>
    </row>
    <row r="19673" spans="1:5" ht="15.6">
      <c r="A19673" s="358" t="s">
        <v>20784</v>
      </c>
      <c r="B19673" s="358" t="s">
        <v>20785</v>
      </c>
      <c r="C19673" s="359">
        <v>1.4</v>
      </c>
      <c r="D19673" s="357" t="s">
        <v>8273</v>
      </c>
      <c r="E19673" s="357" t="s">
        <v>8273</v>
      </c>
    </row>
    <row r="19674" spans="1:5" ht="15.6">
      <c r="A19674" s="358" t="s">
        <v>20784</v>
      </c>
      <c r="B19674" s="358" t="s">
        <v>20785</v>
      </c>
      <c r="C19674" s="359">
        <v>1.4</v>
      </c>
      <c r="D19674" s="357" t="s">
        <v>8273</v>
      </c>
      <c r="E19674" s="357" t="s">
        <v>8273</v>
      </c>
    </row>
    <row r="19675" spans="1:5" ht="15.6">
      <c r="A19675" s="358" t="s">
        <v>21506</v>
      </c>
      <c r="B19675" s="358" t="s">
        <v>21507</v>
      </c>
      <c r="C19675" s="359">
        <v>1.4</v>
      </c>
      <c r="D19675" s="357" t="s">
        <v>8690</v>
      </c>
      <c r="E19675" s="357" t="s">
        <v>8690</v>
      </c>
    </row>
    <row r="19676" spans="1:5" ht="15.6">
      <c r="A19676" s="358" t="s">
        <v>21506</v>
      </c>
      <c r="B19676" s="358" t="s">
        <v>21507</v>
      </c>
      <c r="C19676" s="359">
        <v>1.4</v>
      </c>
      <c r="D19676" s="357" t="s">
        <v>8690</v>
      </c>
      <c r="E19676" s="357" t="s">
        <v>8690</v>
      </c>
    </row>
    <row r="19677" spans="1:5" ht="15.6">
      <c r="A19677" s="358" t="s">
        <v>12491</v>
      </c>
      <c r="B19677" s="358" t="s">
        <v>12492</v>
      </c>
      <c r="C19677" s="359">
        <v>1.4</v>
      </c>
      <c r="D19677" s="357" t="s">
        <v>3432</v>
      </c>
      <c r="E19677" s="357" t="s">
        <v>3432</v>
      </c>
    </row>
    <row r="19678" spans="1:5" ht="15.6">
      <c r="A19678" s="358" t="s">
        <v>12491</v>
      </c>
      <c r="B19678" s="358" t="s">
        <v>12492</v>
      </c>
      <c r="C19678" s="359">
        <v>1.4</v>
      </c>
      <c r="D19678" s="357" t="s">
        <v>3432</v>
      </c>
      <c r="E19678" s="357" t="s">
        <v>3432</v>
      </c>
    </row>
    <row r="19679" spans="1:5" ht="15.6">
      <c r="A19679" s="358" t="s">
        <v>22485</v>
      </c>
      <c r="B19679" s="358" t="s">
        <v>22486</v>
      </c>
      <c r="C19679" s="359">
        <v>1.4</v>
      </c>
      <c r="D19679" s="357" t="s">
        <v>9100</v>
      </c>
      <c r="E19679" s="357" t="s">
        <v>9100</v>
      </c>
    </row>
    <row r="19680" spans="1:5" ht="15.6">
      <c r="A19680" s="358" t="s">
        <v>22485</v>
      </c>
      <c r="B19680" s="358" t="s">
        <v>22486</v>
      </c>
      <c r="C19680" s="359">
        <v>1.4</v>
      </c>
      <c r="D19680" s="357" t="s">
        <v>9100</v>
      </c>
      <c r="E19680" s="357" t="s">
        <v>9100</v>
      </c>
    </row>
    <row r="19681" spans="1:5" ht="15.6">
      <c r="A19681" s="358" t="s">
        <v>11398</v>
      </c>
      <c r="B19681" s="358" t="s">
        <v>11399</v>
      </c>
      <c r="C19681" s="359">
        <v>1.4</v>
      </c>
      <c r="D19681" s="357" t="s">
        <v>2463</v>
      </c>
      <c r="E19681" s="357" t="s">
        <v>2463</v>
      </c>
    </row>
    <row r="19682" spans="1:5" ht="15.6">
      <c r="A19682" s="358" t="s">
        <v>61759</v>
      </c>
      <c r="B19682" s="358" t="s">
        <v>61759</v>
      </c>
      <c r="C19682" s="359">
        <v>1.4</v>
      </c>
      <c r="D19682" s="357" t="s">
        <v>61758</v>
      </c>
      <c r="E19682" s="357" t="s">
        <v>61758</v>
      </c>
    </row>
    <row r="19683" spans="1:5" ht="15.6">
      <c r="A19683" s="358" t="s">
        <v>40523</v>
      </c>
      <c r="B19683" s="358" t="s">
        <v>40524</v>
      </c>
      <c r="C19683" s="359">
        <v>1.4</v>
      </c>
      <c r="D19683" s="357" t="s">
        <v>40522</v>
      </c>
      <c r="E19683" s="357" t="s">
        <v>40522</v>
      </c>
    </row>
    <row r="19684" spans="1:5" ht="15.6">
      <c r="A19684" s="358" t="s">
        <v>40523</v>
      </c>
      <c r="B19684" s="358" t="s">
        <v>40524</v>
      </c>
      <c r="C19684" s="359">
        <v>1.4</v>
      </c>
      <c r="D19684" s="357" t="s">
        <v>40522</v>
      </c>
      <c r="E19684" s="357" t="s">
        <v>40522</v>
      </c>
    </row>
    <row r="19685" spans="1:5" ht="15.6">
      <c r="A19685" s="358" t="s">
        <v>11616</v>
      </c>
      <c r="B19685" s="358" t="s">
        <v>11616</v>
      </c>
      <c r="C19685" s="359">
        <v>1.4</v>
      </c>
      <c r="D19685" s="357" t="s">
        <v>2779</v>
      </c>
      <c r="E19685" s="357" t="s">
        <v>2779</v>
      </c>
    </row>
    <row r="19686" spans="1:5" ht="15.6">
      <c r="A19686" s="358" t="s">
        <v>11616</v>
      </c>
      <c r="B19686" s="358" t="s">
        <v>11616</v>
      </c>
      <c r="C19686" s="359">
        <v>1.4</v>
      </c>
      <c r="D19686" s="357" t="s">
        <v>2779</v>
      </c>
      <c r="E19686" s="357" t="s">
        <v>2779</v>
      </c>
    </row>
    <row r="19687" spans="1:5" ht="15.6">
      <c r="A19687" s="358" t="s">
        <v>59566</v>
      </c>
      <c r="B19687" s="358" t="s">
        <v>59566</v>
      </c>
      <c r="C19687" s="359">
        <v>1.4</v>
      </c>
      <c r="D19687" s="357" t="s">
        <v>61760</v>
      </c>
      <c r="E19687" s="357" t="s">
        <v>61760</v>
      </c>
    </row>
    <row r="19688" spans="1:5" ht="15.6">
      <c r="A19688" s="358" t="s">
        <v>36380</v>
      </c>
      <c r="B19688" s="358" t="s">
        <v>36381</v>
      </c>
      <c r="C19688" s="359">
        <v>1.4</v>
      </c>
      <c r="D19688" s="357" t="s">
        <v>36379</v>
      </c>
      <c r="E19688" s="357" t="s">
        <v>36379</v>
      </c>
    </row>
    <row r="19689" spans="1:5" ht="15.6">
      <c r="A19689" s="358" t="s">
        <v>36380</v>
      </c>
      <c r="B19689" s="358" t="s">
        <v>36381</v>
      </c>
      <c r="C19689" s="359">
        <v>1.4</v>
      </c>
      <c r="D19689" s="357" t="s">
        <v>36379</v>
      </c>
      <c r="E19689" s="357" t="s">
        <v>36379</v>
      </c>
    </row>
    <row r="19690" spans="1:5" ht="15.6">
      <c r="A19690" s="358" t="s">
        <v>61762</v>
      </c>
      <c r="B19690" s="358" t="s">
        <v>61763</v>
      </c>
      <c r="C19690" s="359">
        <v>1.4</v>
      </c>
      <c r="D19690" s="357" t="s">
        <v>61761</v>
      </c>
      <c r="E19690" s="357" t="s">
        <v>61761</v>
      </c>
    </row>
    <row r="19691" spans="1:5" ht="15.6">
      <c r="A19691" s="358" t="s">
        <v>61762</v>
      </c>
      <c r="B19691" s="358" t="s">
        <v>61763</v>
      </c>
      <c r="C19691" s="359">
        <v>1.4</v>
      </c>
      <c r="D19691" s="357" t="s">
        <v>61761</v>
      </c>
      <c r="E19691" s="357" t="s">
        <v>61761</v>
      </c>
    </row>
    <row r="19692" spans="1:5" ht="15.6">
      <c r="A19692" s="358" t="s">
        <v>46272</v>
      </c>
      <c r="B19692" s="358" t="s">
        <v>46273</v>
      </c>
      <c r="C19692" s="359">
        <v>1.4</v>
      </c>
      <c r="D19692" s="357" t="s">
        <v>46271</v>
      </c>
      <c r="E19692" s="357" t="s">
        <v>46271</v>
      </c>
    </row>
    <row r="19693" spans="1:5" ht="15.6">
      <c r="A19693" s="358" t="s">
        <v>46272</v>
      </c>
      <c r="B19693" s="358" t="s">
        <v>46273</v>
      </c>
      <c r="C19693" s="359">
        <v>1.4</v>
      </c>
      <c r="D19693" s="357" t="s">
        <v>46271</v>
      </c>
      <c r="E19693" s="357" t="s">
        <v>46271</v>
      </c>
    </row>
    <row r="19694" spans="1:5" ht="15.6">
      <c r="A19694" s="358" t="s">
        <v>51694</v>
      </c>
      <c r="B19694" s="358" t="s">
        <v>51695</v>
      </c>
      <c r="C19694" s="359">
        <v>1.4</v>
      </c>
      <c r="D19694" s="357" t="s">
        <v>51693</v>
      </c>
      <c r="E19694" s="357" t="s">
        <v>51693</v>
      </c>
    </row>
    <row r="19695" spans="1:5" ht="15.6">
      <c r="A19695" s="358" t="s">
        <v>51694</v>
      </c>
      <c r="B19695" s="358" t="s">
        <v>51695</v>
      </c>
      <c r="C19695" s="359">
        <v>1.4</v>
      </c>
      <c r="D19695" s="357" t="s">
        <v>51693</v>
      </c>
      <c r="E19695" s="357" t="s">
        <v>51693</v>
      </c>
    </row>
    <row r="19696" spans="1:5" ht="15.6">
      <c r="A19696" s="358" t="s">
        <v>32889</v>
      </c>
      <c r="B19696" s="358" t="s">
        <v>32890</v>
      </c>
      <c r="C19696" s="359">
        <v>1.4</v>
      </c>
      <c r="D19696" s="357" t="s">
        <v>32888</v>
      </c>
      <c r="E19696" s="357" t="s">
        <v>32888</v>
      </c>
    </row>
    <row r="19697" spans="1:5" ht="15.6">
      <c r="A19697" s="358" t="s">
        <v>51690</v>
      </c>
      <c r="B19697" s="358" t="s">
        <v>51690</v>
      </c>
      <c r="C19697" s="359">
        <v>1.4</v>
      </c>
      <c r="D19697" s="357" t="s">
        <v>51689</v>
      </c>
      <c r="E19697" s="357" t="s">
        <v>51689</v>
      </c>
    </row>
    <row r="19698" spans="1:5" ht="15.6">
      <c r="A19698" s="358" t="s">
        <v>18061</v>
      </c>
      <c r="B19698" s="358" t="s">
        <v>18062</v>
      </c>
      <c r="C19698" s="359">
        <v>1.4</v>
      </c>
      <c r="D19698" s="357" t="s">
        <v>6931</v>
      </c>
      <c r="E19698" s="357" t="s">
        <v>6931</v>
      </c>
    </row>
    <row r="19699" spans="1:5" ht="15.6">
      <c r="A19699" s="358" t="s">
        <v>14942</v>
      </c>
      <c r="B19699" s="358" t="s">
        <v>14943</v>
      </c>
      <c r="C19699" s="359">
        <v>1.4</v>
      </c>
      <c r="D19699" s="357" t="s">
        <v>4855</v>
      </c>
      <c r="E19699" s="357" t="s">
        <v>4855</v>
      </c>
    </row>
    <row r="19700" spans="1:5" ht="15.6">
      <c r="A19700" s="358" t="s">
        <v>37927</v>
      </c>
      <c r="B19700" s="358" t="s">
        <v>37928</v>
      </c>
      <c r="C19700" s="359">
        <v>1.4</v>
      </c>
      <c r="D19700" s="357" t="s">
        <v>37926</v>
      </c>
      <c r="E19700" s="357" t="s">
        <v>37926</v>
      </c>
    </row>
    <row r="19701" spans="1:5" ht="15.6">
      <c r="A19701" s="358" t="s">
        <v>10262</v>
      </c>
      <c r="B19701" s="358" t="s">
        <v>55074</v>
      </c>
      <c r="C19701" s="359">
        <v>1.4</v>
      </c>
      <c r="D19701" s="357" t="s">
        <v>55073</v>
      </c>
      <c r="E19701" s="357" t="s">
        <v>55073</v>
      </c>
    </row>
    <row r="19702" spans="1:5" ht="15.6">
      <c r="A19702" s="358" t="s">
        <v>10262</v>
      </c>
      <c r="B19702" s="358" t="s">
        <v>55074</v>
      </c>
      <c r="C19702" s="359">
        <v>1.4</v>
      </c>
      <c r="D19702" s="357" t="s">
        <v>55073</v>
      </c>
      <c r="E19702" s="357" t="s">
        <v>55073</v>
      </c>
    </row>
    <row r="19703" spans="1:5" ht="15.6">
      <c r="A19703" s="358" t="s">
        <v>23911</v>
      </c>
      <c r="B19703" s="358" t="s">
        <v>23911</v>
      </c>
      <c r="C19703" s="359">
        <v>1.4</v>
      </c>
      <c r="D19703" s="357" t="s">
        <v>9949</v>
      </c>
      <c r="E19703" s="357" t="s">
        <v>9949</v>
      </c>
    </row>
    <row r="19704" spans="1:5" ht="15.6">
      <c r="A19704" s="358" t="s">
        <v>25054</v>
      </c>
      <c r="B19704" s="358" t="s">
        <v>25055</v>
      </c>
      <c r="C19704" s="359">
        <v>1.4</v>
      </c>
      <c r="D19704" s="357" t="s">
        <v>25053</v>
      </c>
      <c r="E19704" s="357" t="s">
        <v>25053</v>
      </c>
    </row>
    <row r="19705" spans="1:5" ht="15.6">
      <c r="A19705" s="358" t="s">
        <v>36004</v>
      </c>
      <c r="B19705" s="358" t="s">
        <v>36005</v>
      </c>
      <c r="C19705" s="359">
        <v>1.4</v>
      </c>
      <c r="D19705" s="357" t="s">
        <v>36003</v>
      </c>
      <c r="E19705" s="357" t="s">
        <v>36003</v>
      </c>
    </row>
    <row r="19706" spans="1:5" ht="15.6">
      <c r="A19706" s="358" t="s">
        <v>20786</v>
      </c>
      <c r="B19706" s="358" t="s">
        <v>20787</v>
      </c>
      <c r="C19706" s="359">
        <v>1.4</v>
      </c>
      <c r="D19706" s="357" t="s">
        <v>8276</v>
      </c>
      <c r="E19706" s="357" t="s">
        <v>8276</v>
      </c>
    </row>
    <row r="19707" spans="1:5" ht="15.6">
      <c r="A19707" s="358" t="s">
        <v>35083</v>
      </c>
      <c r="B19707" s="358" t="s">
        <v>35084</v>
      </c>
      <c r="C19707" s="359">
        <v>1.4</v>
      </c>
      <c r="D19707" s="357" t="s">
        <v>35082</v>
      </c>
      <c r="E19707" s="357" t="s">
        <v>35082</v>
      </c>
    </row>
    <row r="19708" spans="1:5" ht="15.6">
      <c r="A19708" s="358" t="s">
        <v>35083</v>
      </c>
      <c r="B19708" s="358" t="s">
        <v>35084</v>
      </c>
      <c r="C19708" s="359">
        <v>1.4</v>
      </c>
      <c r="D19708" s="357" t="s">
        <v>35082</v>
      </c>
      <c r="E19708" s="357" t="s">
        <v>35082</v>
      </c>
    </row>
    <row r="19709" spans="1:5" ht="15.6">
      <c r="A19709" s="358" t="s">
        <v>20166</v>
      </c>
      <c r="B19709" s="358" t="s">
        <v>20167</v>
      </c>
      <c r="C19709" s="359">
        <v>1.4</v>
      </c>
      <c r="D19709" s="357" t="s">
        <v>7882</v>
      </c>
      <c r="E19709" s="357" t="s">
        <v>7882</v>
      </c>
    </row>
    <row r="19710" spans="1:5" ht="15.6">
      <c r="A19710" s="358" t="s">
        <v>46343</v>
      </c>
      <c r="B19710" s="358" t="s">
        <v>46344</v>
      </c>
      <c r="C19710" s="359">
        <v>1.4</v>
      </c>
      <c r="D19710" s="357" t="s">
        <v>46342</v>
      </c>
      <c r="E19710" s="357" t="s">
        <v>46342</v>
      </c>
    </row>
    <row r="19711" spans="1:5" ht="15.6">
      <c r="A19711" s="358" t="s">
        <v>46343</v>
      </c>
      <c r="B19711" s="358" t="s">
        <v>46344</v>
      </c>
      <c r="C19711" s="359">
        <v>1.4</v>
      </c>
      <c r="D19711" s="357" t="s">
        <v>46342</v>
      </c>
      <c r="E19711" s="357" t="s">
        <v>46342</v>
      </c>
    </row>
    <row r="19712" spans="1:5" ht="15.6">
      <c r="A19712" s="358" t="s">
        <v>10262</v>
      </c>
      <c r="B19712" s="358" t="s">
        <v>61765</v>
      </c>
      <c r="C19712" s="359">
        <v>1.4</v>
      </c>
      <c r="D19712" s="357" t="s">
        <v>61764</v>
      </c>
      <c r="E19712" s="357" t="s">
        <v>61764</v>
      </c>
    </row>
    <row r="19713" spans="1:5" ht="15.6">
      <c r="A19713" s="358" t="s">
        <v>10262</v>
      </c>
      <c r="B19713" s="358" t="s">
        <v>61765</v>
      </c>
      <c r="C19713" s="359">
        <v>1.4</v>
      </c>
      <c r="D19713" s="357" t="s">
        <v>61764</v>
      </c>
      <c r="E19713" s="357" t="s">
        <v>61764</v>
      </c>
    </row>
    <row r="19714" spans="1:5" ht="15.6">
      <c r="A19714" s="358" t="s">
        <v>10564</v>
      </c>
      <c r="B19714" s="358" t="s">
        <v>10565</v>
      </c>
      <c r="C19714" s="359">
        <v>1.4</v>
      </c>
      <c r="D19714" s="357" t="s">
        <v>2563</v>
      </c>
      <c r="E19714" s="357" t="s">
        <v>2563</v>
      </c>
    </row>
    <row r="19715" spans="1:5" ht="15.6">
      <c r="A19715" s="358" t="s">
        <v>51075</v>
      </c>
      <c r="B19715" s="358" t="s">
        <v>51075</v>
      </c>
      <c r="C19715" s="359">
        <v>1.4</v>
      </c>
      <c r="D19715" s="357" t="s">
        <v>51074</v>
      </c>
      <c r="E19715" s="357" t="s">
        <v>51074</v>
      </c>
    </row>
    <row r="19716" spans="1:5" ht="15.6">
      <c r="A19716" s="358" t="s">
        <v>13783</v>
      </c>
      <c r="B19716" s="358" t="s">
        <v>13784</v>
      </c>
      <c r="C19716" s="359">
        <v>1.4</v>
      </c>
      <c r="D19716" s="357" t="s">
        <v>4137</v>
      </c>
      <c r="E19716" s="357" t="s">
        <v>4137</v>
      </c>
    </row>
    <row r="19717" spans="1:5" ht="15.6">
      <c r="A19717" s="358" t="s">
        <v>20390</v>
      </c>
      <c r="B19717" s="358" t="s">
        <v>20391</v>
      </c>
      <c r="C19717" s="359">
        <v>1.4</v>
      </c>
      <c r="D19717" s="357" t="s">
        <v>7747</v>
      </c>
      <c r="E19717" s="357" t="s">
        <v>7747</v>
      </c>
    </row>
    <row r="19718" spans="1:5" ht="15.6">
      <c r="A19718" s="358" t="s">
        <v>20390</v>
      </c>
      <c r="B19718" s="358" t="s">
        <v>20391</v>
      </c>
      <c r="C19718" s="359">
        <v>1.4</v>
      </c>
      <c r="D19718" s="357" t="s">
        <v>7747</v>
      </c>
      <c r="E19718" s="357" t="s">
        <v>7747</v>
      </c>
    </row>
    <row r="19719" spans="1:5" ht="15.6">
      <c r="A19719" s="358" t="s">
        <v>20390</v>
      </c>
      <c r="B19719" s="358" t="s">
        <v>20391</v>
      </c>
      <c r="C19719" s="359">
        <v>1.4</v>
      </c>
      <c r="D19719" s="357" t="s">
        <v>7747</v>
      </c>
      <c r="E19719" s="357" t="s">
        <v>7747</v>
      </c>
    </row>
    <row r="19720" spans="1:5" ht="15.6">
      <c r="A19720" s="358" t="s">
        <v>53666</v>
      </c>
      <c r="B19720" s="358" t="s">
        <v>53667</v>
      </c>
      <c r="C19720" s="359">
        <v>1.4</v>
      </c>
      <c r="D19720" s="357" t="s">
        <v>53665</v>
      </c>
      <c r="E19720" s="357" t="s">
        <v>53665</v>
      </c>
    </row>
    <row r="19721" spans="1:5" ht="15.6">
      <c r="A19721" s="358" t="s">
        <v>51178</v>
      </c>
      <c r="B19721" s="358" t="s">
        <v>51179</v>
      </c>
      <c r="C19721" s="359">
        <v>1.4</v>
      </c>
      <c r="D19721" s="357" t="s">
        <v>51177</v>
      </c>
      <c r="E19721" s="357" t="s">
        <v>51177</v>
      </c>
    </row>
    <row r="19722" spans="1:5" ht="15.6">
      <c r="A19722" s="358" t="s">
        <v>11190</v>
      </c>
      <c r="B19722" s="358" t="s">
        <v>11191</v>
      </c>
      <c r="C19722" s="359">
        <v>1.4</v>
      </c>
      <c r="D19722" s="357" t="s">
        <v>3007</v>
      </c>
      <c r="E19722" s="357" t="s">
        <v>3007</v>
      </c>
    </row>
    <row r="19723" spans="1:5" ht="15.6">
      <c r="A19723" s="358" t="s">
        <v>31326</v>
      </c>
      <c r="B19723" s="358" t="s">
        <v>31327</v>
      </c>
      <c r="C19723" s="359">
        <v>1.4</v>
      </c>
      <c r="D19723" s="357" t="s">
        <v>31325</v>
      </c>
      <c r="E19723" s="357" t="s">
        <v>31325</v>
      </c>
    </row>
    <row r="19724" spans="1:5" ht="15.6">
      <c r="A19724" s="358" t="s">
        <v>31326</v>
      </c>
      <c r="B19724" s="358" t="s">
        <v>31327</v>
      </c>
      <c r="C19724" s="359">
        <v>1.4</v>
      </c>
      <c r="D19724" s="357" t="s">
        <v>31325</v>
      </c>
      <c r="E19724" s="357" t="s">
        <v>31325</v>
      </c>
    </row>
    <row r="19725" spans="1:5" ht="15.6">
      <c r="A19725" s="358" t="s">
        <v>50811</v>
      </c>
      <c r="B19725" s="358" t="s">
        <v>50812</v>
      </c>
      <c r="C19725" s="359">
        <v>1.4</v>
      </c>
      <c r="D19725" s="357" t="s">
        <v>50810</v>
      </c>
      <c r="E19725" s="357" t="s">
        <v>50810</v>
      </c>
    </row>
    <row r="19726" spans="1:5" ht="15.6">
      <c r="A19726" s="358" t="s">
        <v>28546</v>
      </c>
      <c r="B19726" s="358" t="s">
        <v>28547</v>
      </c>
      <c r="C19726" s="359">
        <v>1.4</v>
      </c>
      <c r="D19726" s="357" t="s">
        <v>28545</v>
      </c>
      <c r="E19726" s="357" t="s">
        <v>28545</v>
      </c>
    </row>
    <row r="19727" spans="1:5" ht="15.6">
      <c r="A19727" s="358" t="s">
        <v>28546</v>
      </c>
      <c r="B19727" s="358" t="s">
        <v>28547</v>
      </c>
      <c r="C19727" s="359">
        <v>1.4</v>
      </c>
      <c r="D19727" s="357" t="s">
        <v>28545</v>
      </c>
      <c r="E19727" s="357" t="s">
        <v>28545</v>
      </c>
    </row>
    <row r="19728" spans="1:5" ht="15.6">
      <c r="A19728" s="358" t="s">
        <v>29240</v>
      </c>
      <c r="B19728" s="358" t="s">
        <v>29241</v>
      </c>
      <c r="C19728" s="359">
        <v>1.4</v>
      </c>
      <c r="D19728" s="357" t="s">
        <v>29239</v>
      </c>
      <c r="E19728" s="357" t="s">
        <v>29239</v>
      </c>
    </row>
    <row r="19729" spans="1:5" ht="15.6">
      <c r="A19729" s="358" t="s">
        <v>53354</v>
      </c>
      <c r="B19729" s="358" t="s">
        <v>53354</v>
      </c>
      <c r="C19729" s="359">
        <v>1.4</v>
      </c>
      <c r="D19729" s="357" t="s">
        <v>53353</v>
      </c>
      <c r="E19729" s="357" t="s">
        <v>53353</v>
      </c>
    </row>
    <row r="19730" spans="1:5" ht="15.6">
      <c r="A19730" s="358" t="s">
        <v>19176</v>
      </c>
      <c r="B19730" s="358" t="s">
        <v>19177</v>
      </c>
      <c r="C19730" s="359">
        <v>1.4</v>
      </c>
      <c r="D19730" s="357" t="s">
        <v>6795</v>
      </c>
      <c r="E19730" s="357" t="s">
        <v>6795</v>
      </c>
    </row>
    <row r="19731" spans="1:5" ht="15.6">
      <c r="A19731" s="358" t="s">
        <v>19606</v>
      </c>
      <c r="B19731" s="358" t="s">
        <v>19607</v>
      </c>
      <c r="C19731" s="359">
        <v>1.4</v>
      </c>
      <c r="D19731" s="357" t="s">
        <v>6090</v>
      </c>
      <c r="E19731" s="357" t="s">
        <v>6090</v>
      </c>
    </row>
    <row r="19732" spans="1:5" ht="15.6">
      <c r="A19732" s="358" t="s">
        <v>19606</v>
      </c>
      <c r="B19732" s="358" t="s">
        <v>19607</v>
      </c>
      <c r="C19732" s="359">
        <v>1.4</v>
      </c>
      <c r="D19732" s="357" t="s">
        <v>6090</v>
      </c>
      <c r="E19732" s="357" t="s">
        <v>6090</v>
      </c>
    </row>
    <row r="19733" spans="1:5" ht="15.6">
      <c r="A19733" s="358" t="s">
        <v>50572</v>
      </c>
      <c r="B19733" s="358" t="s">
        <v>50573</v>
      </c>
      <c r="C19733" s="359">
        <v>1.4</v>
      </c>
      <c r="D19733" s="357" t="s">
        <v>50571</v>
      </c>
      <c r="E19733" s="357" t="s">
        <v>50571</v>
      </c>
    </row>
    <row r="19734" spans="1:5" ht="15.6">
      <c r="A19734" s="358" t="s">
        <v>30714</v>
      </c>
      <c r="B19734" s="358" t="s">
        <v>30715</v>
      </c>
      <c r="C19734" s="359">
        <v>1.4</v>
      </c>
      <c r="D19734" s="357" t="s">
        <v>30713</v>
      </c>
      <c r="E19734" s="357" t="s">
        <v>30713</v>
      </c>
    </row>
    <row r="19735" spans="1:5" ht="15.6">
      <c r="A19735" s="358" t="s">
        <v>22812</v>
      </c>
      <c r="B19735" s="358" t="s">
        <v>22813</v>
      </c>
      <c r="C19735" s="359">
        <v>1.4</v>
      </c>
      <c r="D19735" s="357" t="s">
        <v>9435</v>
      </c>
      <c r="E19735" s="357" t="s">
        <v>9435</v>
      </c>
    </row>
    <row r="19736" spans="1:5" ht="15.6">
      <c r="A19736" s="358" t="s">
        <v>23882</v>
      </c>
      <c r="B19736" s="358" t="s">
        <v>23883</v>
      </c>
      <c r="C19736" s="359">
        <v>1.4</v>
      </c>
      <c r="D19736" s="357" t="s">
        <v>9944</v>
      </c>
      <c r="E19736" s="357" t="s">
        <v>9944</v>
      </c>
    </row>
    <row r="19737" spans="1:5" ht="15.6">
      <c r="A19737" s="358" t="s">
        <v>26638</v>
      </c>
      <c r="B19737" s="358" t="s">
        <v>26639</v>
      </c>
      <c r="C19737" s="359">
        <v>1.4</v>
      </c>
      <c r="D19737" s="357" t="s">
        <v>26637</v>
      </c>
      <c r="E19737" s="357" t="s">
        <v>26637</v>
      </c>
    </row>
    <row r="19738" spans="1:5" ht="15.6">
      <c r="A19738" s="358" t="s">
        <v>26638</v>
      </c>
      <c r="B19738" s="358" t="s">
        <v>26639</v>
      </c>
      <c r="C19738" s="359">
        <v>1.4</v>
      </c>
      <c r="D19738" s="357" t="s">
        <v>26637</v>
      </c>
      <c r="E19738" s="357" t="s">
        <v>26637</v>
      </c>
    </row>
    <row r="19739" spans="1:5" ht="15.6">
      <c r="A19739" s="358" t="s">
        <v>28168</v>
      </c>
      <c r="B19739" s="358" t="s">
        <v>28169</v>
      </c>
      <c r="C19739" s="359">
        <v>1.4</v>
      </c>
      <c r="D19739" s="357" t="s">
        <v>28167</v>
      </c>
      <c r="E19739" s="357" t="s">
        <v>28167</v>
      </c>
    </row>
    <row r="19740" spans="1:5" ht="15.6">
      <c r="A19740" s="358" t="s">
        <v>13913</v>
      </c>
      <c r="B19740" s="358" t="s">
        <v>13914</v>
      </c>
      <c r="C19740" s="359">
        <v>1.4</v>
      </c>
      <c r="D19740" s="357" t="s">
        <v>4280</v>
      </c>
      <c r="E19740" s="357" t="s">
        <v>4280</v>
      </c>
    </row>
    <row r="19741" spans="1:5" ht="15.6">
      <c r="A19741" s="358" t="s">
        <v>36744</v>
      </c>
      <c r="B19741" s="358" t="s">
        <v>36745</v>
      </c>
      <c r="C19741" s="359">
        <v>1.4</v>
      </c>
      <c r="D19741" s="357" t="s">
        <v>36743</v>
      </c>
      <c r="E19741" s="357" t="s">
        <v>36743</v>
      </c>
    </row>
    <row r="19742" spans="1:5" ht="15.6">
      <c r="A19742" s="358" t="s">
        <v>43073</v>
      </c>
      <c r="B19742" s="358" t="s">
        <v>43073</v>
      </c>
      <c r="C19742" s="359">
        <v>1.4</v>
      </c>
      <c r="D19742" s="357" t="s">
        <v>43072</v>
      </c>
      <c r="E19742" s="357" t="s">
        <v>43072</v>
      </c>
    </row>
    <row r="19743" spans="1:5" ht="15.6">
      <c r="A19743" s="358" t="s">
        <v>43073</v>
      </c>
      <c r="B19743" s="358" t="s">
        <v>43073</v>
      </c>
      <c r="C19743" s="359">
        <v>1.4</v>
      </c>
      <c r="D19743" s="357" t="s">
        <v>43072</v>
      </c>
      <c r="E19743" s="357" t="s">
        <v>43072</v>
      </c>
    </row>
    <row r="19744" spans="1:5" ht="15.6">
      <c r="A19744" s="358" t="s">
        <v>44725</v>
      </c>
      <c r="B19744" s="358" t="s">
        <v>10262</v>
      </c>
      <c r="C19744" s="359">
        <v>1.4</v>
      </c>
      <c r="D19744" s="357" t="s">
        <v>44724</v>
      </c>
      <c r="E19744" s="357" t="s">
        <v>44724</v>
      </c>
    </row>
    <row r="19745" spans="1:5" ht="15.6">
      <c r="A19745" s="358" t="s">
        <v>10246</v>
      </c>
      <c r="B19745" s="358" t="s">
        <v>10247</v>
      </c>
      <c r="C19745" s="359">
        <v>1.4</v>
      </c>
      <c r="D19745" s="357" t="s">
        <v>2177</v>
      </c>
      <c r="E19745" s="357" t="s">
        <v>2177</v>
      </c>
    </row>
    <row r="19746" spans="1:5" ht="15.6">
      <c r="A19746" s="358" t="s">
        <v>10246</v>
      </c>
      <c r="B19746" s="358" t="s">
        <v>10247</v>
      </c>
      <c r="C19746" s="359">
        <v>1.4</v>
      </c>
      <c r="D19746" s="357" t="s">
        <v>2177</v>
      </c>
      <c r="E19746" s="357" t="s">
        <v>2177</v>
      </c>
    </row>
    <row r="19747" spans="1:5" ht="15.6">
      <c r="A19747" s="358" t="s">
        <v>35016</v>
      </c>
      <c r="B19747" s="358" t="s">
        <v>35017</v>
      </c>
      <c r="C19747" s="359">
        <v>1.4</v>
      </c>
      <c r="D19747" s="357" t="s">
        <v>35015</v>
      </c>
      <c r="E19747" s="357" t="s">
        <v>35015</v>
      </c>
    </row>
    <row r="19748" spans="1:5" ht="15.6">
      <c r="A19748" s="358" t="s">
        <v>35016</v>
      </c>
      <c r="B19748" s="358" t="s">
        <v>35017</v>
      </c>
      <c r="C19748" s="359">
        <v>1.4</v>
      </c>
      <c r="D19748" s="357" t="s">
        <v>35015</v>
      </c>
      <c r="E19748" s="357" t="s">
        <v>35015</v>
      </c>
    </row>
    <row r="19749" spans="1:5" ht="15.6">
      <c r="A19749" s="358" t="s">
        <v>18549</v>
      </c>
      <c r="B19749" s="358" t="s">
        <v>18550</v>
      </c>
      <c r="C19749" s="359">
        <v>1.4</v>
      </c>
      <c r="D19749" s="357" t="s">
        <v>7205</v>
      </c>
      <c r="E19749" s="357" t="s">
        <v>7205</v>
      </c>
    </row>
    <row r="19750" spans="1:5" ht="15.6">
      <c r="A19750" s="358" t="s">
        <v>1640</v>
      </c>
      <c r="B19750" s="358" t="s">
        <v>21072</v>
      </c>
      <c r="C19750" s="359">
        <v>1.4</v>
      </c>
      <c r="D19750" s="357" t="s">
        <v>8364</v>
      </c>
      <c r="E19750" s="357" t="s">
        <v>8364</v>
      </c>
    </row>
    <row r="19751" spans="1:5" ht="15.6">
      <c r="A19751" s="358" t="s">
        <v>1640</v>
      </c>
      <c r="B19751" s="358" t="s">
        <v>21072</v>
      </c>
      <c r="C19751" s="359">
        <v>1.4</v>
      </c>
      <c r="D19751" s="357" t="s">
        <v>8364</v>
      </c>
      <c r="E19751" s="357" t="s">
        <v>8364</v>
      </c>
    </row>
    <row r="19752" spans="1:5" ht="15.6">
      <c r="A19752" s="358" t="s">
        <v>10222</v>
      </c>
      <c r="B19752" s="358" t="s">
        <v>10223</v>
      </c>
      <c r="C19752" s="359">
        <v>1.4</v>
      </c>
      <c r="D19752" s="357" t="s">
        <v>2160</v>
      </c>
      <c r="E19752" s="357" t="s">
        <v>2160</v>
      </c>
    </row>
    <row r="19753" spans="1:5" ht="15.6">
      <c r="A19753" s="358" t="s">
        <v>10222</v>
      </c>
      <c r="B19753" s="358" t="s">
        <v>10223</v>
      </c>
      <c r="C19753" s="359">
        <v>1.4</v>
      </c>
      <c r="D19753" s="357" t="s">
        <v>2160</v>
      </c>
      <c r="E19753" s="357" t="s">
        <v>2160</v>
      </c>
    </row>
    <row r="19754" spans="1:5" ht="15.6">
      <c r="A19754" s="358" t="s">
        <v>12545</v>
      </c>
      <c r="B19754" s="358" t="s">
        <v>12546</v>
      </c>
      <c r="C19754" s="359">
        <v>1.4</v>
      </c>
      <c r="D19754" s="357" t="s">
        <v>3470</v>
      </c>
      <c r="E19754" s="357" t="s">
        <v>3470</v>
      </c>
    </row>
    <row r="19755" spans="1:5" ht="15.6">
      <c r="A19755" s="358" t="s">
        <v>29042</v>
      </c>
      <c r="B19755" s="358" t="s">
        <v>29043</v>
      </c>
      <c r="C19755" s="359">
        <v>1.4</v>
      </c>
      <c r="D19755" s="357" t="s">
        <v>29041</v>
      </c>
      <c r="E19755" s="357" t="s">
        <v>29041</v>
      </c>
    </row>
    <row r="19756" spans="1:5" ht="15.6">
      <c r="A19756" s="358" t="s">
        <v>21464</v>
      </c>
      <c r="B19756" s="358" t="s">
        <v>21465</v>
      </c>
      <c r="C19756" s="359">
        <v>1.4</v>
      </c>
      <c r="D19756" s="357" t="s">
        <v>8659</v>
      </c>
      <c r="E19756" s="357" t="s">
        <v>8659</v>
      </c>
    </row>
    <row r="19757" spans="1:5" ht="15.6">
      <c r="A19757" s="358" t="s">
        <v>21464</v>
      </c>
      <c r="B19757" s="358" t="s">
        <v>21465</v>
      </c>
      <c r="C19757" s="359">
        <v>1.4</v>
      </c>
      <c r="D19757" s="357" t="s">
        <v>8659</v>
      </c>
      <c r="E19757" s="357" t="s">
        <v>8659</v>
      </c>
    </row>
    <row r="19758" spans="1:5" ht="15.6">
      <c r="A19758" s="358" t="s">
        <v>26897</v>
      </c>
      <c r="B19758" s="358" t="s">
        <v>26898</v>
      </c>
      <c r="C19758" s="359">
        <v>1.4</v>
      </c>
      <c r="D19758" s="357" t="s">
        <v>26896</v>
      </c>
      <c r="E19758" s="357" t="s">
        <v>26896</v>
      </c>
    </row>
    <row r="19759" spans="1:5" ht="15.6">
      <c r="A19759" s="358" t="s">
        <v>26897</v>
      </c>
      <c r="B19759" s="358" t="s">
        <v>26898</v>
      </c>
      <c r="C19759" s="359">
        <v>1.4</v>
      </c>
      <c r="D19759" s="357" t="s">
        <v>26896</v>
      </c>
      <c r="E19759" s="357" t="s">
        <v>26896</v>
      </c>
    </row>
    <row r="19760" spans="1:5" ht="15.6">
      <c r="A19760" s="358" t="s">
        <v>28041</v>
      </c>
      <c r="B19760" s="358" t="s">
        <v>28042</v>
      </c>
      <c r="C19760" s="359">
        <v>1.4</v>
      </c>
      <c r="D19760" s="357" t="s">
        <v>28040</v>
      </c>
      <c r="E19760" s="357" t="s">
        <v>28040</v>
      </c>
    </row>
    <row r="19761" spans="1:5" ht="15.6">
      <c r="A19761" s="358" t="s">
        <v>28041</v>
      </c>
      <c r="B19761" s="358" t="s">
        <v>28042</v>
      </c>
      <c r="C19761" s="359">
        <v>1.4</v>
      </c>
      <c r="D19761" s="357" t="s">
        <v>28040</v>
      </c>
      <c r="E19761" s="357" t="s">
        <v>28040</v>
      </c>
    </row>
    <row r="19762" spans="1:5" ht="15.6">
      <c r="A19762" s="358" t="s">
        <v>29204</v>
      </c>
      <c r="B19762" s="358" t="s">
        <v>29205</v>
      </c>
      <c r="C19762" s="359">
        <v>1.4</v>
      </c>
      <c r="D19762" s="357" t="s">
        <v>29203</v>
      </c>
      <c r="E19762" s="357" t="s">
        <v>29203</v>
      </c>
    </row>
    <row r="19763" spans="1:5" ht="15.6">
      <c r="A19763" s="358" t="s">
        <v>23623</v>
      </c>
      <c r="B19763" s="358" t="s">
        <v>23624</v>
      </c>
      <c r="C19763" s="359">
        <v>1.4</v>
      </c>
      <c r="D19763" s="357" t="s">
        <v>9791</v>
      </c>
      <c r="E19763" s="357" t="s">
        <v>9791</v>
      </c>
    </row>
    <row r="19764" spans="1:5" ht="15.6">
      <c r="A19764" s="358" t="s">
        <v>25051</v>
      </c>
      <c r="B19764" s="358" t="s">
        <v>25052</v>
      </c>
      <c r="C19764" s="359">
        <v>1.4</v>
      </c>
      <c r="D19764" s="357" t="s">
        <v>25050</v>
      </c>
      <c r="E19764" s="357" t="s">
        <v>25050</v>
      </c>
    </row>
    <row r="19765" spans="1:5" ht="15.6">
      <c r="A19765" s="358" t="s">
        <v>11036</v>
      </c>
      <c r="B19765" s="358" t="s">
        <v>11037</v>
      </c>
      <c r="C19765" s="359">
        <v>1.4</v>
      </c>
      <c r="D19765" s="357" t="s">
        <v>2859</v>
      </c>
      <c r="E19765" s="357" t="s">
        <v>2859</v>
      </c>
    </row>
    <row r="19766" spans="1:5" ht="15.6">
      <c r="A19766" s="358" t="s">
        <v>29734</v>
      </c>
      <c r="B19766" s="358" t="s">
        <v>29735</v>
      </c>
      <c r="C19766" s="359">
        <v>1.4</v>
      </c>
      <c r="D19766" s="357" t="s">
        <v>29733</v>
      </c>
      <c r="E19766" s="357" t="s">
        <v>29733</v>
      </c>
    </row>
    <row r="19767" spans="1:5" ht="15.6">
      <c r="A19767" s="358" t="s">
        <v>31129</v>
      </c>
      <c r="B19767" s="358" t="s">
        <v>31130</v>
      </c>
      <c r="C19767" s="359">
        <v>1.4</v>
      </c>
      <c r="D19767" s="357" t="s">
        <v>31128</v>
      </c>
      <c r="E19767" s="357" t="s">
        <v>31128</v>
      </c>
    </row>
    <row r="19768" spans="1:5" ht="15.6">
      <c r="A19768" s="358" t="s">
        <v>39225</v>
      </c>
      <c r="B19768" s="358" t="s">
        <v>39226</v>
      </c>
      <c r="C19768" s="359">
        <v>1.4</v>
      </c>
      <c r="D19768" s="357" t="s">
        <v>39224</v>
      </c>
      <c r="E19768" s="357" t="s">
        <v>39224</v>
      </c>
    </row>
    <row r="19769" spans="1:5" ht="15.6">
      <c r="A19769" s="358" t="s">
        <v>10262</v>
      </c>
      <c r="B19769" s="358" t="s">
        <v>21944</v>
      </c>
      <c r="C19769" s="359">
        <v>1.4</v>
      </c>
      <c r="D19769" s="357" t="s">
        <v>8624</v>
      </c>
      <c r="E19769" s="357" t="s">
        <v>8624</v>
      </c>
    </row>
    <row r="19770" spans="1:5" ht="15.6">
      <c r="A19770" s="358" t="s">
        <v>13863</v>
      </c>
      <c r="B19770" s="358" t="s">
        <v>13864</v>
      </c>
      <c r="C19770" s="359">
        <v>1.4</v>
      </c>
      <c r="D19770" s="357" t="s">
        <v>4224</v>
      </c>
      <c r="E19770" s="357" t="s">
        <v>4224</v>
      </c>
    </row>
    <row r="19771" spans="1:5" ht="15.6">
      <c r="A19771" s="358" t="s">
        <v>33279</v>
      </c>
      <c r="B19771" s="358" t="s">
        <v>33280</v>
      </c>
      <c r="C19771" s="359">
        <v>1.4</v>
      </c>
      <c r="D19771" s="357" t="s">
        <v>33278</v>
      </c>
      <c r="E19771" s="357" t="s">
        <v>33278</v>
      </c>
    </row>
    <row r="19772" spans="1:5" ht="15.6">
      <c r="A19772" s="358" t="s">
        <v>61767</v>
      </c>
      <c r="B19772" s="358" t="s">
        <v>61768</v>
      </c>
      <c r="C19772" s="359">
        <v>1.4</v>
      </c>
      <c r="D19772" s="357" t="s">
        <v>61766</v>
      </c>
      <c r="E19772" s="357" t="s">
        <v>61766</v>
      </c>
    </row>
    <row r="19773" spans="1:5" ht="15.6">
      <c r="A19773" s="358" t="s">
        <v>16530</v>
      </c>
      <c r="B19773" s="358" t="s">
        <v>16531</v>
      </c>
      <c r="C19773" s="359">
        <v>1.4</v>
      </c>
      <c r="D19773" s="357" t="s">
        <v>5896</v>
      </c>
      <c r="E19773" s="357" t="s">
        <v>5896</v>
      </c>
    </row>
    <row r="19774" spans="1:5" ht="15.6">
      <c r="A19774" s="358" t="s">
        <v>19856</v>
      </c>
      <c r="B19774" s="358" t="s">
        <v>19856</v>
      </c>
      <c r="C19774" s="359">
        <v>1.4</v>
      </c>
      <c r="D19774" s="357" t="s">
        <v>7572</v>
      </c>
      <c r="E19774" s="357" t="s">
        <v>7572</v>
      </c>
    </row>
    <row r="19775" spans="1:5" ht="15.6">
      <c r="A19775" s="358" t="s">
        <v>46075</v>
      </c>
      <c r="B19775" s="358" t="s">
        <v>46076</v>
      </c>
      <c r="C19775" s="359">
        <v>1.4</v>
      </c>
      <c r="D19775" s="357" t="s">
        <v>46074</v>
      </c>
      <c r="E19775" s="357" t="s">
        <v>46074</v>
      </c>
    </row>
    <row r="19776" spans="1:5" ht="15.6">
      <c r="A19776" s="358" t="s">
        <v>244</v>
      </c>
      <c r="B19776" s="358" t="s">
        <v>11026</v>
      </c>
      <c r="C19776" s="359">
        <v>1.4</v>
      </c>
      <c r="D19776" s="357" t="s">
        <v>243</v>
      </c>
      <c r="E19776" s="357" t="s">
        <v>243</v>
      </c>
    </row>
    <row r="19777" spans="1:5" ht="15.6">
      <c r="A19777" s="358" t="s">
        <v>244</v>
      </c>
      <c r="B19777" s="358" t="s">
        <v>11026</v>
      </c>
      <c r="C19777" s="359">
        <v>1.4</v>
      </c>
      <c r="D19777" s="357" t="s">
        <v>243</v>
      </c>
      <c r="E19777" s="357" t="s">
        <v>243</v>
      </c>
    </row>
    <row r="19778" spans="1:5" ht="15.6">
      <c r="A19778" s="358" t="s">
        <v>244</v>
      </c>
      <c r="B19778" s="358" t="s">
        <v>11026</v>
      </c>
      <c r="C19778" s="359">
        <v>1.4</v>
      </c>
      <c r="D19778" s="357" t="s">
        <v>243</v>
      </c>
      <c r="E19778" s="357" t="s">
        <v>243</v>
      </c>
    </row>
    <row r="19779" spans="1:5" ht="15.6">
      <c r="A19779" s="358" t="s">
        <v>244</v>
      </c>
      <c r="B19779" s="358" t="s">
        <v>11026</v>
      </c>
      <c r="C19779" s="359">
        <v>1.4</v>
      </c>
      <c r="D19779" s="357" t="s">
        <v>243</v>
      </c>
      <c r="E19779" s="357" t="s">
        <v>243</v>
      </c>
    </row>
    <row r="19780" spans="1:5" ht="15.6">
      <c r="A19780" s="358" t="s">
        <v>27231</v>
      </c>
      <c r="B19780" s="358" t="s">
        <v>27232</v>
      </c>
      <c r="C19780" s="359">
        <v>1.4</v>
      </c>
      <c r="D19780" s="357" t="s">
        <v>27230</v>
      </c>
      <c r="E19780" s="357" t="s">
        <v>27230</v>
      </c>
    </row>
    <row r="19781" spans="1:5" ht="15.6">
      <c r="A19781" s="358" t="s">
        <v>47726</v>
      </c>
      <c r="B19781" s="358" t="s">
        <v>47727</v>
      </c>
      <c r="C19781" s="359">
        <v>1.4</v>
      </c>
      <c r="D19781" s="357" t="s">
        <v>47725</v>
      </c>
      <c r="E19781" s="357" t="s">
        <v>47725</v>
      </c>
    </row>
    <row r="19782" spans="1:5" ht="15.6">
      <c r="A19782" s="358" t="s">
        <v>61770</v>
      </c>
      <c r="B19782" s="358" t="s">
        <v>61771</v>
      </c>
      <c r="C19782" s="359">
        <v>1.4</v>
      </c>
      <c r="D19782" s="357" t="s">
        <v>61769</v>
      </c>
      <c r="E19782" s="357" t="s">
        <v>61769</v>
      </c>
    </row>
    <row r="19783" spans="1:5" ht="15.6">
      <c r="A19783" s="358" t="s">
        <v>50597</v>
      </c>
      <c r="B19783" s="358" t="s">
        <v>50598</v>
      </c>
      <c r="C19783" s="359">
        <v>1.4</v>
      </c>
      <c r="D19783" s="357" t="s">
        <v>50596</v>
      </c>
      <c r="E19783" s="357" t="s">
        <v>50596</v>
      </c>
    </row>
    <row r="19784" spans="1:5" ht="15.6">
      <c r="A19784" s="358" t="s">
        <v>10640</v>
      </c>
      <c r="B19784" s="358" t="s">
        <v>10641</v>
      </c>
      <c r="C19784" s="359">
        <v>1.4</v>
      </c>
      <c r="D19784" s="357" t="s">
        <v>2527</v>
      </c>
      <c r="E19784" s="357" t="s">
        <v>2527</v>
      </c>
    </row>
    <row r="19785" spans="1:5" ht="15.6">
      <c r="A19785" s="358" t="s">
        <v>10640</v>
      </c>
      <c r="B19785" s="358" t="s">
        <v>10641</v>
      </c>
      <c r="C19785" s="359">
        <v>1.4</v>
      </c>
      <c r="D19785" s="357" t="s">
        <v>2527</v>
      </c>
      <c r="E19785" s="357" t="s">
        <v>2527</v>
      </c>
    </row>
    <row r="19786" spans="1:5" ht="15.6">
      <c r="A19786" s="358" t="s">
        <v>10262</v>
      </c>
      <c r="B19786" s="358" t="s">
        <v>30301</v>
      </c>
      <c r="C19786" s="359">
        <v>1.4</v>
      </c>
      <c r="D19786" s="357" t="s">
        <v>30300</v>
      </c>
      <c r="E19786" s="357" t="s">
        <v>30300</v>
      </c>
    </row>
    <row r="19787" spans="1:5" ht="15.6">
      <c r="A19787" s="358" t="s">
        <v>23689</v>
      </c>
      <c r="B19787" s="358" t="s">
        <v>23690</v>
      </c>
      <c r="C19787" s="359">
        <v>1.4</v>
      </c>
      <c r="D19787" s="357" t="s">
        <v>9810</v>
      </c>
      <c r="E19787" s="357" t="s">
        <v>9810</v>
      </c>
    </row>
    <row r="19788" spans="1:5" ht="15.6">
      <c r="A19788" s="358" t="s">
        <v>10262</v>
      </c>
      <c r="B19788" s="358" t="s">
        <v>61773</v>
      </c>
      <c r="C19788" s="359">
        <v>1.4</v>
      </c>
      <c r="D19788" s="357" t="s">
        <v>61772</v>
      </c>
      <c r="E19788" s="357" t="s">
        <v>61772</v>
      </c>
    </row>
    <row r="19789" spans="1:5" ht="15.6">
      <c r="A19789" s="358" t="s">
        <v>11094</v>
      </c>
      <c r="B19789" s="358" t="s">
        <v>11095</v>
      </c>
      <c r="C19789" s="359">
        <v>1.4</v>
      </c>
      <c r="D19789" s="357" t="s">
        <v>2921</v>
      </c>
      <c r="E19789" s="357" t="s">
        <v>2921</v>
      </c>
    </row>
    <row r="19790" spans="1:5" ht="15.6">
      <c r="A19790" s="358" t="s">
        <v>33011</v>
      </c>
      <c r="B19790" s="358" t="s">
        <v>33012</v>
      </c>
      <c r="C19790" s="359">
        <v>1.4</v>
      </c>
      <c r="D19790" s="357" t="s">
        <v>33010</v>
      </c>
      <c r="E19790" s="357" t="s">
        <v>33010</v>
      </c>
    </row>
    <row r="19791" spans="1:5" ht="15.6">
      <c r="A19791" s="358" t="s">
        <v>33011</v>
      </c>
      <c r="B19791" s="358" t="s">
        <v>33012</v>
      </c>
      <c r="C19791" s="359">
        <v>1.4</v>
      </c>
      <c r="D19791" s="357" t="s">
        <v>33010</v>
      </c>
      <c r="E19791" s="357" t="s">
        <v>33010</v>
      </c>
    </row>
    <row r="19792" spans="1:5" ht="15.6">
      <c r="A19792" s="358" t="s">
        <v>34171</v>
      </c>
      <c r="B19792" s="358" t="s">
        <v>34171</v>
      </c>
      <c r="C19792" s="359">
        <v>1.4</v>
      </c>
      <c r="D19792" s="357" t="s">
        <v>34170</v>
      </c>
      <c r="E19792" s="357" t="s">
        <v>34170</v>
      </c>
    </row>
    <row r="19793" spans="1:5" ht="15.6">
      <c r="A19793" s="358" t="s">
        <v>38798</v>
      </c>
      <c r="B19793" s="358" t="s">
        <v>38799</v>
      </c>
      <c r="C19793" s="359">
        <v>1.4</v>
      </c>
      <c r="D19793" s="357" t="s">
        <v>38797</v>
      </c>
      <c r="E19793" s="357" t="s">
        <v>38797</v>
      </c>
    </row>
    <row r="19794" spans="1:5" ht="15.6">
      <c r="A19794" s="358" t="s">
        <v>38798</v>
      </c>
      <c r="B19794" s="358" t="s">
        <v>38799</v>
      </c>
      <c r="C19794" s="359">
        <v>1.4</v>
      </c>
      <c r="D19794" s="357" t="s">
        <v>38797</v>
      </c>
      <c r="E19794" s="357" t="s">
        <v>38797</v>
      </c>
    </row>
    <row r="19795" spans="1:5" ht="15.6">
      <c r="A19795" s="358" t="s">
        <v>17986</v>
      </c>
      <c r="B19795" s="358" t="s">
        <v>17987</v>
      </c>
      <c r="C19795" s="359">
        <v>1.4</v>
      </c>
      <c r="D19795" s="357" t="s">
        <v>6865</v>
      </c>
      <c r="E19795" s="357" t="s">
        <v>6865</v>
      </c>
    </row>
    <row r="19796" spans="1:5" ht="15.6">
      <c r="A19796" s="358" t="s">
        <v>17986</v>
      </c>
      <c r="B19796" s="358" t="s">
        <v>17987</v>
      </c>
      <c r="C19796" s="359">
        <v>1.4</v>
      </c>
      <c r="D19796" s="357" t="s">
        <v>6865</v>
      </c>
      <c r="E19796" s="357" t="s">
        <v>6865</v>
      </c>
    </row>
    <row r="19797" spans="1:5" ht="15.6">
      <c r="A19797" s="358" t="s">
        <v>17986</v>
      </c>
      <c r="B19797" s="358" t="s">
        <v>17987</v>
      </c>
      <c r="C19797" s="359">
        <v>1.4</v>
      </c>
      <c r="D19797" s="357" t="s">
        <v>6865</v>
      </c>
      <c r="E19797" s="357" t="s">
        <v>6865</v>
      </c>
    </row>
    <row r="19798" spans="1:5" ht="15.6">
      <c r="A19798" s="358" t="s">
        <v>18615</v>
      </c>
      <c r="B19798" s="358" t="s">
        <v>18616</v>
      </c>
      <c r="C19798" s="359">
        <v>1.4</v>
      </c>
      <c r="D19798" s="357" t="s">
        <v>7394</v>
      </c>
      <c r="E19798" s="357" t="s">
        <v>7394</v>
      </c>
    </row>
    <row r="19799" spans="1:5" ht="15.6">
      <c r="A19799" s="358" t="s">
        <v>45595</v>
      </c>
      <c r="B19799" s="358" t="s">
        <v>45596</v>
      </c>
      <c r="C19799" s="359">
        <v>1.4</v>
      </c>
      <c r="D19799" s="357" t="s">
        <v>45594</v>
      </c>
      <c r="E19799" s="357" t="s">
        <v>45594</v>
      </c>
    </row>
    <row r="19800" spans="1:5" ht="15.6">
      <c r="A19800" s="358" t="s">
        <v>22999</v>
      </c>
      <c r="B19800" s="358" t="s">
        <v>23000</v>
      </c>
      <c r="C19800" s="359">
        <v>1.4</v>
      </c>
      <c r="D19800" s="357" t="s">
        <v>9289</v>
      </c>
      <c r="E19800" s="357" t="s">
        <v>9289</v>
      </c>
    </row>
    <row r="19801" spans="1:5" ht="15.6">
      <c r="A19801" s="358" t="s">
        <v>29222</v>
      </c>
      <c r="B19801" s="358" t="s">
        <v>29223</v>
      </c>
      <c r="C19801" s="359">
        <v>1.4</v>
      </c>
      <c r="D19801" s="357" t="s">
        <v>29221</v>
      </c>
      <c r="E19801" s="357" t="s">
        <v>29221</v>
      </c>
    </row>
    <row r="19802" spans="1:5" ht="15.6">
      <c r="A19802" s="358" t="s">
        <v>30559</v>
      </c>
      <c r="B19802" s="358" t="s">
        <v>30560</v>
      </c>
      <c r="C19802" s="359">
        <v>1.4</v>
      </c>
      <c r="D19802" s="357" t="s">
        <v>30558</v>
      </c>
      <c r="E19802" s="357" t="s">
        <v>30558</v>
      </c>
    </row>
    <row r="19803" spans="1:5" ht="15.6">
      <c r="A19803" s="358" t="s">
        <v>34409</v>
      </c>
      <c r="B19803" s="358" t="s">
        <v>34410</v>
      </c>
      <c r="C19803" s="359">
        <v>1.4</v>
      </c>
      <c r="D19803" s="357" t="s">
        <v>34408</v>
      </c>
      <c r="E19803" s="357" t="s">
        <v>34408</v>
      </c>
    </row>
    <row r="19804" spans="1:5" ht="15.6">
      <c r="A19804" s="358" t="s">
        <v>34409</v>
      </c>
      <c r="B19804" s="358" t="s">
        <v>34410</v>
      </c>
      <c r="C19804" s="359">
        <v>1.4</v>
      </c>
      <c r="D19804" s="357" t="s">
        <v>34408</v>
      </c>
      <c r="E19804" s="357" t="s">
        <v>34408</v>
      </c>
    </row>
    <row r="19805" spans="1:5" ht="15.6">
      <c r="A19805" s="358" t="s">
        <v>34409</v>
      </c>
      <c r="B19805" s="358" t="s">
        <v>34410</v>
      </c>
      <c r="C19805" s="359">
        <v>1.4</v>
      </c>
      <c r="D19805" s="357" t="s">
        <v>34408</v>
      </c>
      <c r="E19805" s="357" t="s">
        <v>34408</v>
      </c>
    </row>
    <row r="19806" spans="1:5" ht="15.6">
      <c r="A19806" s="358" t="s">
        <v>36997</v>
      </c>
      <c r="B19806" s="358" t="s">
        <v>36998</v>
      </c>
      <c r="C19806" s="359">
        <v>1.4</v>
      </c>
      <c r="D19806" s="357" t="s">
        <v>36996</v>
      </c>
      <c r="E19806" s="357" t="s">
        <v>36996</v>
      </c>
    </row>
    <row r="19807" spans="1:5" ht="15.6">
      <c r="A19807" s="358" t="s">
        <v>18183</v>
      </c>
      <c r="B19807" s="358" t="s">
        <v>18184</v>
      </c>
      <c r="C19807" s="359">
        <v>1.4</v>
      </c>
      <c r="D19807" s="357" t="s">
        <v>7072</v>
      </c>
      <c r="E19807" s="357" t="s">
        <v>7072</v>
      </c>
    </row>
    <row r="19808" spans="1:5" ht="15.6">
      <c r="A19808" s="358" t="s">
        <v>43400</v>
      </c>
      <c r="B19808" s="358" t="s">
        <v>43401</v>
      </c>
      <c r="C19808" s="359">
        <v>1.4</v>
      </c>
      <c r="D19808" s="357" t="s">
        <v>43399</v>
      </c>
      <c r="E19808" s="357" t="s">
        <v>43399</v>
      </c>
    </row>
    <row r="19809" spans="1:5" ht="15.6">
      <c r="A19809" s="358" t="s">
        <v>44407</v>
      </c>
      <c r="B19809" s="358" t="s">
        <v>44408</v>
      </c>
      <c r="C19809" s="359">
        <v>1.4</v>
      </c>
      <c r="D19809" s="357" t="s">
        <v>44406</v>
      </c>
      <c r="E19809" s="357" t="s">
        <v>44406</v>
      </c>
    </row>
    <row r="19810" spans="1:5" ht="15.6">
      <c r="A19810" s="358" t="s">
        <v>52313</v>
      </c>
      <c r="B19810" s="358" t="s">
        <v>52314</v>
      </c>
      <c r="C19810" s="359">
        <v>1.4</v>
      </c>
      <c r="D19810" s="357" t="s">
        <v>52312</v>
      </c>
      <c r="E19810" s="357" t="s">
        <v>52312</v>
      </c>
    </row>
    <row r="19811" spans="1:5" ht="15.6">
      <c r="A19811" s="358" t="s">
        <v>27254</v>
      </c>
      <c r="B19811" s="358" t="s">
        <v>27255</v>
      </c>
      <c r="C19811" s="359">
        <v>1.4</v>
      </c>
      <c r="D19811" s="357" t="s">
        <v>27253</v>
      </c>
      <c r="E19811" s="357" t="s">
        <v>27253</v>
      </c>
    </row>
    <row r="19812" spans="1:5" ht="15.6">
      <c r="A19812" s="358" t="s">
        <v>27254</v>
      </c>
      <c r="B19812" s="358" t="s">
        <v>27255</v>
      </c>
      <c r="C19812" s="359">
        <v>1.4</v>
      </c>
      <c r="D19812" s="357" t="s">
        <v>27253</v>
      </c>
      <c r="E19812" s="357" t="s">
        <v>27253</v>
      </c>
    </row>
    <row r="19813" spans="1:5" ht="15.6">
      <c r="A19813" s="358" t="s">
        <v>27254</v>
      </c>
      <c r="B19813" s="358" t="s">
        <v>27255</v>
      </c>
      <c r="C19813" s="359">
        <v>1.4</v>
      </c>
      <c r="D19813" s="357" t="s">
        <v>27253</v>
      </c>
      <c r="E19813" s="357" t="s">
        <v>27253</v>
      </c>
    </row>
    <row r="19814" spans="1:5" ht="15.6">
      <c r="A19814" s="358" t="s">
        <v>28122</v>
      </c>
      <c r="B19814" s="358" t="s">
        <v>28123</v>
      </c>
      <c r="C19814" s="359">
        <v>1.4</v>
      </c>
      <c r="D19814" s="357" t="s">
        <v>28121</v>
      </c>
      <c r="E19814" s="357" t="s">
        <v>28121</v>
      </c>
    </row>
    <row r="19815" spans="1:5" ht="15.6">
      <c r="A19815" s="358" t="s">
        <v>36103</v>
      </c>
      <c r="B19815" s="358" t="s">
        <v>36103</v>
      </c>
      <c r="C19815" s="359">
        <v>1.4</v>
      </c>
      <c r="D19815" s="357" t="s">
        <v>36102</v>
      </c>
      <c r="E19815" s="357" t="s">
        <v>36102</v>
      </c>
    </row>
    <row r="19816" spans="1:5" ht="15.6">
      <c r="A19816" s="358" t="s">
        <v>17174</v>
      </c>
      <c r="B19816" s="358" t="s">
        <v>17175</v>
      </c>
      <c r="C19816" s="359">
        <v>1.4</v>
      </c>
      <c r="D19816" s="357" t="s">
        <v>6188</v>
      </c>
      <c r="E19816" s="357" t="s">
        <v>6188</v>
      </c>
    </row>
    <row r="19817" spans="1:5" ht="15.6">
      <c r="A19817" s="358" t="s">
        <v>17174</v>
      </c>
      <c r="B19817" s="358" t="s">
        <v>17175</v>
      </c>
      <c r="C19817" s="359">
        <v>1.4</v>
      </c>
      <c r="D19817" s="357" t="s">
        <v>6188</v>
      </c>
      <c r="E19817" s="357" t="s">
        <v>6188</v>
      </c>
    </row>
    <row r="19818" spans="1:5" ht="15.6">
      <c r="A19818" s="358" t="s">
        <v>26114</v>
      </c>
      <c r="B19818" s="358" t="s">
        <v>26115</v>
      </c>
      <c r="C19818" s="359">
        <v>1.4</v>
      </c>
      <c r="D19818" s="357" t="s">
        <v>26113</v>
      </c>
      <c r="E19818" s="357" t="s">
        <v>26113</v>
      </c>
    </row>
    <row r="19819" spans="1:5" ht="15.6">
      <c r="A19819" s="358" t="s">
        <v>255</v>
      </c>
      <c r="B19819" s="358" t="s">
        <v>11163</v>
      </c>
      <c r="C19819" s="359">
        <v>1.4</v>
      </c>
      <c r="D19819" s="357" t="s">
        <v>26744</v>
      </c>
      <c r="E19819" s="357" t="s">
        <v>26744</v>
      </c>
    </row>
    <row r="19820" spans="1:5" ht="15.6">
      <c r="A19820" s="358" t="s">
        <v>255</v>
      </c>
      <c r="B19820" s="358" t="s">
        <v>11163</v>
      </c>
      <c r="C19820" s="359">
        <v>1.4</v>
      </c>
      <c r="D19820" s="357" t="s">
        <v>26744</v>
      </c>
      <c r="E19820" s="357" t="s">
        <v>26744</v>
      </c>
    </row>
    <row r="19821" spans="1:5" ht="15.6">
      <c r="A19821" s="358" t="s">
        <v>255</v>
      </c>
      <c r="B19821" s="358" t="s">
        <v>11163</v>
      </c>
      <c r="C19821" s="359">
        <v>1.4</v>
      </c>
      <c r="D19821" s="357" t="s">
        <v>26744</v>
      </c>
      <c r="E19821" s="357" t="s">
        <v>26744</v>
      </c>
    </row>
    <row r="19822" spans="1:5" ht="15.6">
      <c r="A19822" s="358" t="s">
        <v>15588</v>
      </c>
      <c r="B19822" s="358" t="s">
        <v>15589</v>
      </c>
      <c r="C19822" s="359">
        <v>1.4</v>
      </c>
      <c r="D19822" s="357" t="s">
        <v>5249</v>
      </c>
      <c r="E19822" s="357" t="s">
        <v>5249</v>
      </c>
    </row>
    <row r="19823" spans="1:5" ht="15.6">
      <c r="A19823" s="358" t="s">
        <v>15614</v>
      </c>
      <c r="B19823" s="358" t="s">
        <v>15615</v>
      </c>
      <c r="C19823" s="359">
        <v>1.4</v>
      </c>
      <c r="D19823" s="357" t="s">
        <v>10078</v>
      </c>
      <c r="E19823" s="357" t="s">
        <v>10078</v>
      </c>
    </row>
    <row r="19824" spans="1:5" ht="15.6">
      <c r="A19824" s="358" t="s">
        <v>15614</v>
      </c>
      <c r="B19824" s="358" t="s">
        <v>15615</v>
      </c>
      <c r="C19824" s="359">
        <v>1.4</v>
      </c>
      <c r="D19824" s="357" t="s">
        <v>10078</v>
      </c>
      <c r="E19824" s="357" t="s">
        <v>10078</v>
      </c>
    </row>
    <row r="19825" spans="1:5" ht="15.6">
      <c r="A19825" s="358" t="s">
        <v>36257</v>
      </c>
      <c r="B19825" s="358" t="s">
        <v>36258</v>
      </c>
      <c r="C19825" s="359">
        <v>1.4</v>
      </c>
      <c r="D19825" s="357" t="s">
        <v>36256</v>
      </c>
      <c r="E19825" s="357" t="s">
        <v>36256</v>
      </c>
    </row>
    <row r="19826" spans="1:5" ht="15.6">
      <c r="A19826" s="358" t="s">
        <v>36257</v>
      </c>
      <c r="B19826" s="358" t="s">
        <v>36258</v>
      </c>
      <c r="C19826" s="359">
        <v>1.4</v>
      </c>
      <c r="D19826" s="357" t="s">
        <v>36256</v>
      </c>
      <c r="E19826" s="357" t="s">
        <v>36256</v>
      </c>
    </row>
    <row r="19827" spans="1:5" ht="15.6">
      <c r="A19827" s="358" t="s">
        <v>37415</v>
      </c>
      <c r="B19827" s="358" t="s">
        <v>37415</v>
      </c>
      <c r="C19827" s="359">
        <v>1.4</v>
      </c>
      <c r="D19827" s="357" t="s">
        <v>37414</v>
      </c>
      <c r="E19827" s="357" t="s">
        <v>37414</v>
      </c>
    </row>
    <row r="19828" spans="1:5" ht="15.6">
      <c r="A19828" s="358" t="s">
        <v>37877</v>
      </c>
      <c r="B19828" s="358" t="s">
        <v>37877</v>
      </c>
      <c r="C19828" s="359">
        <v>1.4</v>
      </c>
      <c r="D19828" s="357" t="s">
        <v>37876</v>
      </c>
      <c r="E19828" s="357" t="s">
        <v>37876</v>
      </c>
    </row>
    <row r="19829" spans="1:5" ht="15.6">
      <c r="A19829" s="358" t="s">
        <v>39926</v>
      </c>
      <c r="B19829" s="358" t="s">
        <v>39927</v>
      </c>
      <c r="C19829" s="359">
        <v>1.4</v>
      </c>
      <c r="D19829" s="357" t="s">
        <v>39925</v>
      </c>
      <c r="E19829" s="357" t="s">
        <v>39925</v>
      </c>
    </row>
    <row r="19830" spans="1:5" ht="15.6">
      <c r="A19830" s="358" t="s">
        <v>19028</v>
      </c>
      <c r="B19830" s="358" t="s">
        <v>19029</v>
      </c>
      <c r="C19830" s="359">
        <v>1.4</v>
      </c>
      <c r="D19830" s="357" t="s">
        <v>6591</v>
      </c>
      <c r="E19830" s="357" t="s">
        <v>6591</v>
      </c>
    </row>
    <row r="19831" spans="1:5" ht="15.6">
      <c r="A19831" s="358" t="s">
        <v>19028</v>
      </c>
      <c r="B19831" s="358" t="s">
        <v>19029</v>
      </c>
      <c r="C19831" s="359">
        <v>1.4</v>
      </c>
      <c r="D19831" s="357" t="s">
        <v>6591</v>
      </c>
      <c r="E19831" s="357" t="s">
        <v>6591</v>
      </c>
    </row>
    <row r="19832" spans="1:5" ht="15.6">
      <c r="A19832" s="358" t="s">
        <v>19594</v>
      </c>
      <c r="B19832" s="358" t="s">
        <v>19595</v>
      </c>
      <c r="C19832" s="359">
        <v>1.4</v>
      </c>
      <c r="D19832" s="357" t="s">
        <v>7432</v>
      </c>
      <c r="E19832" s="357" t="s">
        <v>7432</v>
      </c>
    </row>
    <row r="19833" spans="1:5" ht="15.6">
      <c r="A19833" s="358" t="s">
        <v>25379</v>
      </c>
      <c r="B19833" s="358" t="s">
        <v>25380</v>
      </c>
      <c r="C19833" s="359">
        <v>1.4</v>
      </c>
      <c r="D19833" s="357" t="s">
        <v>25378</v>
      </c>
      <c r="E19833" s="357" t="s">
        <v>25378</v>
      </c>
    </row>
    <row r="19834" spans="1:5" ht="15.6">
      <c r="A19834" s="358" t="s">
        <v>25379</v>
      </c>
      <c r="B19834" s="358" t="s">
        <v>25380</v>
      </c>
      <c r="C19834" s="359">
        <v>1.4</v>
      </c>
      <c r="D19834" s="357" t="s">
        <v>25378</v>
      </c>
      <c r="E19834" s="357" t="s">
        <v>25378</v>
      </c>
    </row>
    <row r="19835" spans="1:5" ht="15.6">
      <c r="A19835" s="358" t="s">
        <v>29059</v>
      </c>
      <c r="B19835" s="358" t="s">
        <v>29059</v>
      </c>
      <c r="C19835" s="359">
        <v>1.4</v>
      </c>
      <c r="D19835" s="357" t="s">
        <v>29058</v>
      </c>
      <c r="E19835" s="357" t="s">
        <v>29058</v>
      </c>
    </row>
    <row r="19836" spans="1:5" ht="15.6">
      <c r="A19836" s="358" t="s">
        <v>31897</v>
      </c>
      <c r="B19836" s="358" t="s">
        <v>31898</v>
      </c>
      <c r="C19836" s="359">
        <v>1.4</v>
      </c>
      <c r="D19836" s="357" t="s">
        <v>31896</v>
      </c>
      <c r="E19836" s="357" t="s">
        <v>31896</v>
      </c>
    </row>
    <row r="19837" spans="1:5" ht="15.6">
      <c r="A19837" s="358" t="s">
        <v>31897</v>
      </c>
      <c r="B19837" s="358" t="s">
        <v>31898</v>
      </c>
      <c r="C19837" s="359">
        <v>1.4</v>
      </c>
      <c r="D19837" s="357" t="s">
        <v>31896</v>
      </c>
      <c r="E19837" s="357" t="s">
        <v>31896</v>
      </c>
    </row>
    <row r="19838" spans="1:5" ht="15.6">
      <c r="A19838" s="358" t="s">
        <v>54909</v>
      </c>
      <c r="B19838" s="358" t="s">
        <v>54910</v>
      </c>
      <c r="C19838" s="359">
        <v>1.4</v>
      </c>
      <c r="D19838" s="357" t="s">
        <v>54908</v>
      </c>
      <c r="E19838" s="357" t="s">
        <v>54908</v>
      </c>
    </row>
    <row r="19839" spans="1:5" ht="15.6">
      <c r="A19839" s="358" t="s">
        <v>59754</v>
      </c>
      <c r="B19839" s="358" t="s">
        <v>10262</v>
      </c>
      <c r="C19839" s="359">
        <v>1.4</v>
      </c>
      <c r="D19839" s="357" t="s">
        <v>59755</v>
      </c>
      <c r="E19839" s="357" t="s">
        <v>59755</v>
      </c>
    </row>
    <row r="19840" spans="1:5" ht="15.6">
      <c r="A19840" s="358" t="s">
        <v>19609</v>
      </c>
      <c r="B19840" s="358" t="s">
        <v>19610</v>
      </c>
      <c r="C19840" s="359">
        <v>1.4</v>
      </c>
      <c r="D19840" s="357" t="s">
        <v>6095</v>
      </c>
      <c r="E19840" s="357" t="s">
        <v>6095</v>
      </c>
    </row>
    <row r="19841" spans="1:5" ht="15.6">
      <c r="A19841" s="358" t="s">
        <v>19609</v>
      </c>
      <c r="B19841" s="358" t="s">
        <v>19610</v>
      </c>
      <c r="C19841" s="359">
        <v>1.4</v>
      </c>
      <c r="D19841" s="357" t="s">
        <v>6095</v>
      </c>
      <c r="E19841" s="357" t="s">
        <v>6095</v>
      </c>
    </row>
    <row r="19842" spans="1:5" ht="15.6">
      <c r="A19842" s="358" t="s">
        <v>25670</v>
      </c>
      <c r="B19842" s="358" t="s">
        <v>25671</v>
      </c>
      <c r="C19842" s="359">
        <v>1.4</v>
      </c>
      <c r="D19842" s="357" t="s">
        <v>25669</v>
      </c>
      <c r="E19842" s="357" t="s">
        <v>25669</v>
      </c>
    </row>
    <row r="19843" spans="1:5" ht="15.6">
      <c r="A19843" s="358" t="s">
        <v>54942</v>
      </c>
      <c r="B19843" s="358" t="s">
        <v>54943</v>
      </c>
      <c r="C19843" s="359">
        <v>1.4</v>
      </c>
      <c r="D19843" s="357" t="s">
        <v>54941</v>
      </c>
      <c r="E19843" s="357" t="s">
        <v>54941</v>
      </c>
    </row>
    <row r="19844" spans="1:5" ht="15.6">
      <c r="A19844" s="358" t="s">
        <v>10262</v>
      </c>
      <c r="B19844" s="358" t="s">
        <v>14346</v>
      </c>
      <c r="C19844" s="359">
        <v>1.4</v>
      </c>
      <c r="D19844" s="357" t="s">
        <v>4615</v>
      </c>
      <c r="E19844" s="357" t="s">
        <v>4615</v>
      </c>
    </row>
    <row r="19845" spans="1:5" ht="15.6">
      <c r="A19845" s="358" t="s">
        <v>17582</v>
      </c>
      <c r="B19845" s="358" t="s">
        <v>17583</v>
      </c>
      <c r="C19845" s="359">
        <v>1.4</v>
      </c>
      <c r="D19845" s="357" t="s">
        <v>6424</v>
      </c>
      <c r="E19845" s="357" t="s">
        <v>6424</v>
      </c>
    </row>
    <row r="19846" spans="1:5" ht="15.6">
      <c r="A19846" s="358" t="s">
        <v>17582</v>
      </c>
      <c r="B19846" s="358" t="s">
        <v>17583</v>
      </c>
      <c r="C19846" s="359">
        <v>1.4</v>
      </c>
      <c r="D19846" s="357" t="s">
        <v>6424</v>
      </c>
      <c r="E19846" s="357" t="s">
        <v>6424</v>
      </c>
    </row>
    <row r="19847" spans="1:5" ht="15.6">
      <c r="A19847" s="358" t="s">
        <v>45506</v>
      </c>
      <c r="B19847" s="358" t="s">
        <v>45507</v>
      </c>
      <c r="C19847" s="359">
        <v>1.4</v>
      </c>
      <c r="D19847" s="357" t="s">
        <v>45505</v>
      </c>
      <c r="E19847" s="357" t="s">
        <v>45505</v>
      </c>
    </row>
    <row r="19848" spans="1:5" ht="15.6">
      <c r="A19848" s="358" t="s">
        <v>46334</v>
      </c>
      <c r="B19848" s="358" t="s">
        <v>46335</v>
      </c>
      <c r="C19848" s="359">
        <v>1.4</v>
      </c>
      <c r="D19848" s="357" t="s">
        <v>46333</v>
      </c>
      <c r="E19848" s="357" t="s">
        <v>46333</v>
      </c>
    </row>
    <row r="19849" spans="1:5" ht="15.6">
      <c r="A19849" s="358" t="s">
        <v>21771</v>
      </c>
      <c r="B19849" s="358" t="s">
        <v>21772</v>
      </c>
      <c r="C19849" s="359">
        <v>1.4</v>
      </c>
      <c r="D19849" s="357" t="s">
        <v>8884</v>
      </c>
      <c r="E19849" s="357" t="s">
        <v>8884</v>
      </c>
    </row>
    <row r="19850" spans="1:5" ht="15.6">
      <c r="A19850" s="358" t="s">
        <v>21771</v>
      </c>
      <c r="B19850" s="358" t="s">
        <v>21772</v>
      </c>
      <c r="C19850" s="359">
        <v>1.4</v>
      </c>
      <c r="D19850" s="357" t="s">
        <v>8884</v>
      </c>
      <c r="E19850" s="357" t="s">
        <v>8884</v>
      </c>
    </row>
    <row r="19851" spans="1:5" ht="15.6">
      <c r="A19851" s="358" t="s">
        <v>22158</v>
      </c>
      <c r="B19851" s="358" t="s">
        <v>22159</v>
      </c>
      <c r="C19851" s="359">
        <v>1.4</v>
      </c>
      <c r="D19851" s="357" t="s">
        <v>8963</v>
      </c>
      <c r="E19851" s="357" t="s">
        <v>8963</v>
      </c>
    </row>
    <row r="19852" spans="1:5" ht="15.6">
      <c r="A19852" s="358" t="s">
        <v>48037</v>
      </c>
      <c r="B19852" s="358" t="s">
        <v>48038</v>
      </c>
      <c r="C19852" s="359">
        <v>1.4</v>
      </c>
      <c r="D19852" s="357" t="s">
        <v>48036</v>
      </c>
      <c r="E19852" s="357" t="s">
        <v>48036</v>
      </c>
    </row>
    <row r="19853" spans="1:5" ht="15.6">
      <c r="A19853" s="358" t="s">
        <v>51208</v>
      </c>
      <c r="B19853" s="358" t="s">
        <v>51209</v>
      </c>
      <c r="C19853" s="359">
        <v>1.4</v>
      </c>
      <c r="D19853" s="357" t="s">
        <v>51207</v>
      </c>
      <c r="E19853" s="357" t="s">
        <v>51207</v>
      </c>
    </row>
    <row r="19854" spans="1:5" ht="15.6">
      <c r="A19854" s="358" t="s">
        <v>30394</v>
      </c>
      <c r="B19854" s="358" t="s">
        <v>30395</v>
      </c>
      <c r="C19854" s="359">
        <v>1.4</v>
      </c>
      <c r="D19854" s="357" t="s">
        <v>30393</v>
      </c>
      <c r="E19854" s="357" t="s">
        <v>30393</v>
      </c>
    </row>
    <row r="19855" spans="1:5" ht="15.6">
      <c r="A19855" s="358" t="s">
        <v>30537</v>
      </c>
      <c r="B19855" s="358" t="s">
        <v>30538</v>
      </c>
      <c r="C19855" s="359">
        <v>1.4</v>
      </c>
      <c r="D19855" s="357" t="s">
        <v>30536</v>
      </c>
      <c r="E19855" s="357" t="s">
        <v>30536</v>
      </c>
    </row>
    <row r="19856" spans="1:5" ht="15.6">
      <c r="A19856" s="358" t="s">
        <v>31514</v>
      </c>
      <c r="B19856" s="358" t="s">
        <v>31515</v>
      </c>
      <c r="C19856" s="359">
        <v>1.4</v>
      </c>
      <c r="D19856" s="357" t="s">
        <v>31513</v>
      </c>
      <c r="E19856" s="357" t="s">
        <v>31513</v>
      </c>
    </row>
    <row r="19857" spans="1:5" ht="15.6">
      <c r="A19857" s="358" t="s">
        <v>32799</v>
      </c>
      <c r="B19857" s="358" t="s">
        <v>32800</v>
      </c>
      <c r="C19857" s="359">
        <v>1.4</v>
      </c>
      <c r="D19857" s="357" t="s">
        <v>32798</v>
      </c>
      <c r="E19857" s="357" t="s">
        <v>32798</v>
      </c>
    </row>
    <row r="19858" spans="1:5" ht="15.6">
      <c r="A19858" s="358" t="s">
        <v>37783</v>
      </c>
      <c r="B19858" s="358" t="s">
        <v>37784</v>
      </c>
      <c r="C19858" s="359">
        <v>1.4</v>
      </c>
      <c r="D19858" s="357" t="s">
        <v>37782</v>
      </c>
      <c r="E19858" s="357" t="s">
        <v>37782</v>
      </c>
    </row>
    <row r="19859" spans="1:5" ht="15.6">
      <c r="A19859" s="358" t="s">
        <v>42597</v>
      </c>
      <c r="B19859" s="358" t="s">
        <v>42598</v>
      </c>
      <c r="C19859" s="359">
        <v>1.4</v>
      </c>
      <c r="D19859" s="357" t="s">
        <v>42596</v>
      </c>
      <c r="E19859" s="357" t="s">
        <v>42596</v>
      </c>
    </row>
    <row r="19860" spans="1:5" ht="15.6">
      <c r="A19860" s="358" t="s">
        <v>42597</v>
      </c>
      <c r="B19860" s="358" t="s">
        <v>42598</v>
      </c>
      <c r="C19860" s="359">
        <v>1.4</v>
      </c>
      <c r="D19860" s="357" t="s">
        <v>42596</v>
      </c>
      <c r="E19860" s="357" t="s">
        <v>42596</v>
      </c>
    </row>
    <row r="19861" spans="1:5" ht="15.6">
      <c r="A19861" s="358" t="s">
        <v>18625</v>
      </c>
      <c r="B19861" s="358" t="s">
        <v>18626</v>
      </c>
      <c r="C19861" s="359">
        <v>1.4</v>
      </c>
      <c r="D19861" s="357" t="s">
        <v>7399</v>
      </c>
      <c r="E19861" s="357" t="s">
        <v>7399</v>
      </c>
    </row>
    <row r="19862" spans="1:5" ht="15.6">
      <c r="A19862" s="358" t="s">
        <v>18625</v>
      </c>
      <c r="B19862" s="358" t="s">
        <v>18626</v>
      </c>
      <c r="C19862" s="359">
        <v>1.4</v>
      </c>
      <c r="D19862" s="357" t="s">
        <v>7399</v>
      </c>
      <c r="E19862" s="357" t="s">
        <v>7399</v>
      </c>
    </row>
    <row r="19863" spans="1:5" ht="15.6">
      <c r="A19863" s="358" t="s">
        <v>44626</v>
      </c>
      <c r="B19863" s="358" t="s">
        <v>44627</v>
      </c>
      <c r="C19863" s="359">
        <v>1.4</v>
      </c>
      <c r="D19863" s="357" t="s">
        <v>44625</v>
      </c>
      <c r="E19863" s="357" t="s">
        <v>44625</v>
      </c>
    </row>
    <row r="19864" spans="1:5" ht="15.6">
      <c r="A19864" s="358" t="s">
        <v>10262</v>
      </c>
      <c r="B19864" s="358" t="s">
        <v>61775</v>
      </c>
      <c r="C19864" s="359">
        <v>1.4</v>
      </c>
      <c r="D19864" s="357" t="s">
        <v>61774</v>
      </c>
      <c r="E19864" s="357" t="s">
        <v>61774</v>
      </c>
    </row>
    <row r="19865" spans="1:5" ht="15.6">
      <c r="A19865" s="358" t="s">
        <v>10262</v>
      </c>
      <c r="B19865" s="358" t="s">
        <v>61775</v>
      </c>
      <c r="C19865" s="359">
        <v>1.4</v>
      </c>
      <c r="D19865" s="357" t="s">
        <v>61774</v>
      </c>
      <c r="E19865" s="357" t="s">
        <v>61774</v>
      </c>
    </row>
    <row r="19866" spans="1:5" ht="15.6">
      <c r="A19866" s="358" t="s">
        <v>28133</v>
      </c>
      <c r="B19866" s="358" t="s">
        <v>28134</v>
      </c>
      <c r="C19866" s="359">
        <v>1.4</v>
      </c>
      <c r="D19866" s="357" t="s">
        <v>28132</v>
      </c>
      <c r="E19866" s="357" t="s">
        <v>28132</v>
      </c>
    </row>
    <row r="19867" spans="1:5" ht="15.6">
      <c r="A19867" s="358" t="s">
        <v>21608</v>
      </c>
      <c r="B19867" s="358" t="s">
        <v>21609</v>
      </c>
      <c r="C19867" s="359">
        <v>1.4</v>
      </c>
      <c r="D19867" s="357" t="s">
        <v>8777</v>
      </c>
      <c r="E19867" s="357" t="s">
        <v>8777</v>
      </c>
    </row>
    <row r="19868" spans="1:5" ht="15.6">
      <c r="A19868" s="358" t="s">
        <v>47004</v>
      </c>
      <c r="B19868" s="358" t="s">
        <v>47005</v>
      </c>
      <c r="C19868" s="359">
        <v>1.4</v>
      </c>
      <c r="D19868" s="357" t="s">
        <v>47003</v>
      </c>
      <c r="E19868" s="357" t="s">
        <v>47003</v>
      </c>
    </row>
    <row r="19869" spans="1:5" ht="15.6">
      <c r="A19869" s="358" t="s">
        <v>47004</v>
      </c>
      <c r="B19869" s="358" t="s">
        <v>47005</v>
      </c>
      <c r="C19869" s="359">
        <v>1.4</v>
      </c>
      <c r="D19869" s="357" t="s">
        <v>47003</v>
      </c>
      <c r="E19869" s="357" t="s">
        <v>47003</v>
      </c>
    </row>
    <row r="19870" spans="1:5" ht="15.6">
      <c r="A19870" s="358" t="s">
        <v>10262</v>
      </c>
      <c r="B19870" s="358" t="s">
        <v>47145</v>
      </c>
      <c r="C19870" s="359">
        <v>1.4</v>
      </c>
      <c r="D19870" s="357" t="s">
        <v>47144</v>
      </c>
      <c r="E19870" s="357" t="s">
        <v>47144</v>
      </c>
    </row>
    <row r="19871" spans="1:5" ht="15.6">
      <c r="A19871" s="358" t="s">
        <v>25234</v>
      </c>
      <c r="B19871" s="358" t="s">
        <v>25235</v>
      </c>
      <c r="C19871" s="359">
        <v>1.4</v>
      </c>
      <c r="D19871" s="357" t="s">
        <v>25233</v>
      </c>
      <c r="E19871" s="357" t="s">
        <v>25233</v>
      </c>
    </row>
    <row r="19872" spans="1:5" ht="15.6">
      <c r="A19872" s="358" t="s">
        <v>33870</v>
      </c>
      <c r="B19872" s="358" t="s">
        <v>33871</v>
      </c>
      <c r="C19872" s="359">
        <v>1.4</v>
      </c>
      <c r="D19872" s="357" t="s">
        <v>33869</v>
      </c>
      <c r="E19872" s="357" t="s">
        <v>33869</v>
      </c>
    </row>
    <row r="19873" spans="1:5" ht="15.6">
      <c r="A19873" s="358" t="s">
        <v>37150</v>
      </c>
      <c r="B19873" s="358" t="s">
        <v>37151</v>
      </c>
      <c r="C19873" s="359">
        <v>1.4</v>
      </c>
      <c r="D19873" s="357" t="s">
        <v>37149</v>
      </c>
      <c r="E19873" s="357" t="s">
        <v>37149</v>
      </c>
    </row>
    <row r="19874" spans="1:5" ht="15.6">
      <c r="A19874" s="358" t="s">
        <v>40971</v>
      </c>
      <c r="B19874" s="358" t="s">
        <v>40972</v>
      </c>
      <c r="C19874" s="359">
        <v>1.4</v>
      </c>
      <c r="D19874" s="357" t="s">
        <v>40970</v>
      </c>
      <c r="E19874" s="357" t="s">
        <v>40970</v>
      </c>
    </row>
    <row r="19875" spans="1:5" ht="15.6">
      <c r="A19875" s="358" t="s">
        <v>40971</v>
      </c>
      <c r="B19875" s="358" t="s">
        <v>40972</v>
      </c>
      <c r="C19875" s="359">
        <v>1.4</v>
      </c>
      <c r="D19875" s="357" t="s">
        <v>40970</v>
      </c>
      <c r="E19875" s="357" t="s">
        <v>40970</v>
      </c>
    </row>
    <row r="19876" spans="1:5" ht="15.6">
      <c r="A19876" s="358" t="s">
        <v>18203</v>
      </c>
      <c r="B19876" s="358" t="s">
        <v>18204</v>
      </c>
      <c r="C19876" s="359">
        <v>1.4</v>
      </c>
      <c r="D19876" s="357" t="s">
        <v>7088</v>
      </c>
      <c r="E19876" s="357" t="s">
        <v>7088</v>
      </c>
    </row>
    <row r="19877" spans="1:5" ht="15.6">
      <c r="A19877" s="358" t="s">
        <v>18203</v>
      </c>
      <c r="B19877" s="358" t="s">
        <v>18204</v>
      </c>
      <c r="C19877" s="359">
        <v>1.4</v>
      </c>
      <c r="D19877" s="357" t="s">
        <v>7088</v>
      </c>
      <c r="E19877" s="357" t="s">
        <v>7088</v>
      </c>
    </row>
    <row r="19878" spans="1:5" ht="15.6">
      <c r="A19878" s="358" t="s">
        <v>1949</v>
      </c>
      <c r="B19878" s="358" t="s">
        <v>22786</v>
      </c>
      <c r="C19878" s="359">
        <v>1.4</v>
      </c>
      <c r="D19878" s="357" t="s">
        <v>9413</v>
      </c>
      <c r="E19878" s="357" t="s">
        <v>9413</v>
      </c>
    </row>
    <row r="19879" spans="1:5" ht="15.6">
      <c r="A19879" s="358" t="s">
        <v>31751</v>
      </c>
      <c r="B19879" s="358" t="s">
        <v>31752</v>
      </c>
      <c r="C19879" s="359">
        <v>1.4</v>
      </c>
      <c r="D19879" s="357" t="s">
        <v>31750</v>
      </c>
      <c r="E19879" s="357" t="s">
        <v>31750</v>
      </c>
    </row>
    <row r="19880" spans="1:5" ht="15.6">
      <c r="A19880" s="358" t="s">
        <v>14265</v>
      </c>
      <c r="B19880" s="358" t="s">
        <v>14266</v>
      </c>
      <c r="C19880" s="359">
        <v>1.4</v>
      </c>
      <c r="D19880" s="357" t="s">
        <v>4564</v>
      </c>
      <c r="E19880" s="357" t="s">
        <v>4564</v>
      </c>
    </row>
    <row r="19881" spans="1:5" ht="15.6">
      <c r="A19881" s="358" t="s">
        <v>14265</v>
      </c>
      <c r="B19881" s="358" t="s">
        <v>14266</v>
      </c>
      <c r="C19881" s="359">
        <v>1.4</v>
      </c>
      <c r="D19881" s="357" t="s">
        <v>4564</v>
      </c>
      <c r="E19881" s="357" t="s">
        <v>4564</v>
      </c>
    </row>
    <row r="19882" spans="1:5" ht="15.6">
      <c r="A19882" s="358" t="s">
        <v>34160</v>
      </c>
      <c r="B19882" s="358" t="s">
        <v>34161</v>
      </c>
      <c r="C19882" s="359">
        <v>1.4</v>
      </c>
      <c r="D19882" s="357" t="s">
        <v>34159</v>
      </c>
      <c r="E19882" s="357" t="s">
        <v>34159</v>
      </c>
    </row>
    <row r="19883" spans="1:5" ht="15.6">
      <c r="A19883" s="358" t="s">
        <v>15502</v>
      </c>
      <c r="B19883" s="358" t="s">
        <v>15503</v>
      </c>
      <c r="C19883" s="359">
        <v>1.4</v>
      </c>
      <c r="D19883" s="357" t="s">
        <v>5174</v>
      </c>
      <c r="E19883" s="357" t="s">
        <v>5174</v>
      </c>
    </row>
    <row r="19884" spans="1:5" ht="15.6">
      <c r="A19884" s="358" t="s">
        <v>38239</v>
      </c>
      <c r="B19884" s="358" t="s">
        <v>38240</v>
      </c>
      <c r="C19884" s="359">
        <v>1.4</v>
      </c>
      <c r="D19884" s="357" t="s">
        <v>38238</v>
      </c>
      <c r="E19884" s="357" t="s">
        <v>38238</v>
      </c>
    </row>
    <row r="19885" spans="1:5" ht="15.6">
      <c r="A19885" s="358" t="s">
        <v>38239</v>
      </c>
      <c r="B19885" s="358" t="s">
        <v>38240</v>
      </c>
      <c r="C19885" s="359">
        <v>1.4</v>
      </c>
      <c r="D19885" s="357" t="s">
        <v>38238</v>
      </c>
      <c r="E19885" s="357" t="s">
        <v>38238</v>
      </c>
    </row>
    <row r="19886" spans="1:5" ht="15.6">
      <c r="A19886" s="358" t="s">
        <v>40095</v>
      </c>
      <c r="B19886" s="358" t="s">
        <v>40096</v>
      </c>
      <c r="C19886" s="359">
        <v>1.4</v>
      </c>
      <c r="D19886" s="357" t="s">
        <v>40094</v>
      </c>
      <c r="E19886" s="357" t="s">
        <v>40094</v>
      </c>
    </row>
    <row r="19887" spans="1:5" ht="15.6">
      <c r="A19887" s="358" t="s">
        <v>40095</v>
      </c>
      <c r="B19887" s="358" t="s">
        <v>40096</v>
      </c>
      <c r="C19887" s="359">
        <v>1.4</v>
      </c>
      <c r="D19887" s="357" t="s">
        <v>40094</v>
      </c>
      <c r="E19887" s="357" t="s">
        <v>40094</v>
      </c>
    </row>
    <row r="19888" spans="1:5" ht="15.6">
      <c r="A19888" s="358" t="s">
        <v>44841</v>
      </c>
      <c r="B19888" s="358" t="s">
        <v>44842</v>
      </c>
      <c r="C19888" s="359">
        <v>1.4</v>
      </c>
      <c r="D19888" s="357" t="s">
        <v>44840</v>
      </c>
      <c r="E19888" s="357" t="s">
        <v>44840</v>
      </c>
    </row>
    <row r="19889" spans="1:5" ht="15.6">
      <c r="A19889" s="358" t="s">
        <v>21355</v>
      </c>
      <c r="B19889" s="358" t="s">
        <v>21356</v>
      </c>
      <c r="C19889" s="359">
        <v>1.4</v>
      </c>
      <c r="D19889" s="357" t="s">
        <v>8558</v>
      </c>
      <c r="E19889" s="357" t="s">
        <v>8558</v>
      </c>
    </row>
    <row r="19890" spans="1:5" ht="15.6">
      <c r="A19890" s="358" t="s">
        <v>21355</v>
      </c>
      <c r="B19890" s="358" t="s">
        <v>21356</v>
      </c>
      <c r="C19890" s="359">
        <v>1.4</v>
      </c>
      <c r="D19890" s="357" t="s">
        <v>8558</v>
      </c>
      <c r="E19890" s="357" t="s">
        <v>8558</v>
      </c>
    </row>
    <row r="19891" spans="1:5" ht="15.6">
      <c r="A19891" s="358" t="s">
        <v>51485</v>
      </c>
      <c r="B19891" s="358" t="s">
        <v>51486</v>
      </c>
      <c r="C19891" s="359">
        <v>1.4</v>
      </c>
      <c r="D19891" s="357" t="s">
        <v>51484</v>
      </c>
      <c r="E19891" s="357" t="s">
        <v>51484</v>
      </c>
    </row>
    <row r="19892" spans="1:5" ht="15.6">
      <c r="A19892" s="358" t="s">
        <v>53758</v>
      </c>
      <c r="B19892" s="358" t="s">
        <v>53759</v>
      </c>
      <c r="C19892" s="359">
        <v>1.4</v>
      </c>
      <c r="D19892" s="357" t="s">
        <v>53757</v>
      </c>
      <c r="E19892" s="357" t="s">
        <v>53757</v>
      </c>
    </row>
    <row r="19893" spans="1:5" ht="15.6">
      <c r="A19893" s="358" t="s">
        <v>10262</v>
      </c>
      <c r="B19893" s="358" t="s">
        <v>60041</v>
      </c>
      <c r="C19893" s="359">
        <v>1.4</v>
      </c>
      <c r="D19893" s="357" t="s">
        <v>61776</v>
      </c>
      <c r="E19893" s="357" t="s">
        <v>61776</v>
      </c>
    </row>
    <row r="19894" spans="1:5" ht="15.6">
      <c r="A19894" s="358" t="s">
        <v>11801</v>
      </c>
      <c r="B19894" s="358" t="s">
        <v>11802</v>
      </c>
      <c r="C19894" s="359">
        <v>1.4</v>
      </c>
      <c r="D19894" s="357" t="s">
        <v>3004</v>
      </c>
      <c r="E19894" s="357" t="s">
        <v>3004</v>
      </c>
    </row>
    <row r="19895" spans="1:5" ht="15.6">
      <c r="A19895" s="358" t="s">
        <v>11801</v>
      </c>
      <c r="B19895" s="358" t="s">
        <v>11802</v>
      </c>
      <c r="C19895" s="359">
        <v>1.4</v>
      </c>
      <c r="D19895" s="357" t="s">
        <v>3004</v>
      </c>
      <c r="E19895" s="357" t="s">
        <v>3004</v>
      </c>
    </row>
    <row r="19896" spans="1:5" ht="15.6">
      <c r="A19896" s="358" t="s">
        <v>11801</v>
      </c>
      <c r="B19896" s="358" t="s">
        <v>11802</v>
      </c>
      <c r="C19896" s="359">
        <v>1.4</v>
      </c>
      <c r="D19896" s="357" t="s">
        <v>3004</v>
      </c>
      <c r="E19896" s="357" t="s">
        <v>3004</v>
      </c>
    </row>
    <row r="19897" spans="1:5" ht="15.6">
      <c r="A19897" s="358" t="s">
        <v>11801</v>
      </c>
      <c r="B19897" s="358" t="s">
        <v>11802</v>
      </c>
      <c r="C19897" s="359">
        <v>1.4</v>
      </c>
      <c r="D19897" s="357" t="s">
        <v>3004</v>
      </c>
      <c r="E19897" s="357" t="s">
        <v>3004</v>
      </c>
    </row>
    <row r="19898" spans="1:5" ht="15.6">
      <c r="A19898" s="358" t="s">
        <v>10262</v>
      </c>
      <c r="B19898" s="358" t="s">
        <v>61778</v>
      </c>
      <c r="C19898" s="359">
        <v>1.4</v>
      </c>
      <c r="D19898" s="357" t="s">
        <v>61777</v>
      </c>
      <c r="E19898" s="357" t="s">
        <v>61777</v>
      </c>
    </row>
    <row r="19899" spans="1:5" ht="15.6">
      <c r="A19899" s="358" t="s">
        <v>29844</v>
      </c>
      <c r="B19899" s="358" t="s">
        <v>29845</v>
      </c>
      <c r="C19899" s="359">
        <v>1.4</v>
      </c>
      <c r="D19899" s="357" t="s">
        <v>29843</v>
      </c>
      <c r="E19899" s="357" t="s">
        <v>29843</v>
      </c>
    </row>
    <row r="19900" spans="1:5" ht="15.6">
      <c r="A19900" s="358" t="s">
        <v>34267</v>
      </c>
      <c r="B19900" s="358" t="s">
        <v>34268</v>
      </c>
      <c r="C19900" s="359">
        <v>1.4</v>
      </c>
      <c r="D19900" s="357" t="s">
        <v>34266</v>
      </c>
      <c r="E19900" s="357" t="s">
        <v>34266</v>
      </c>
    </row>
    <row r="19901" spans="1:5" ht="15.6">
      <c r="A19901" s="358" t="s">
        <v>41853</v>
      </c>
      <c r="B19901" s="358" t="s">
        <v>41854</v>
      </c>
      <c r="C19901" s="359">
        <v>1.4</v>
      </c>
      <c r="D19901" s="357" t="s">
        <v>41852</v>
      </c>
      <c r="E19901" s="357" t="s">
        <v>41852</v>
      </c>
    </row>
    <row r="19902" spans="1:5" ht="15.6">
      <c r="A19902" s="358" t="s">
        <v>46348</v>
      </c>
      <c r="B19902" s="358" t="s">
        <v>46349</v>
      </c>
      <c r="C19902" s="359">
        <v>1.4</v>
      </c>
      <c r="D19902" s="357" t="s">
        <v>46347</v>
      </c>
      <c r="E19902" s="357" t="s">
        <v>46347</v>
      </c>
    </row>
    <row r="19903" spans="1:5" ht="15.6">
      <c r="A19903" s="358" t="s">
        <v>52700</v>
      </c>
      <c r="B19903" s="358" t="s">
        <v>52701</v>
      </c>
      <c r="C19903" s="359">
        <v>1.4</v>
      </c>
      <c r="D19903" s="357" t="s">
        <v>52699</v>
      </c>
      <c r="E19903" s="357" t="s">
        <v>52699</v>
      </c>
    </row>
    <row r="19904" spans="1:5" ht="15.6">
      <c r="A19904" s="358" t="s">
        <v>25537</v>
      </c>
      <c r="B19904" s="358" t="s">
        <v>25538</v>
      </c>
      <c r="C19904" s="359">
        <v>1.4</v>
      </c>
      <c r="D19904" s="357" t="s">
        <v>25536</v>
      </c>
      <c r="E19904" s="357" t="s">
        <v>25536</v>
      </c>
    </row>
    <row r="19905" spans="1:5" ht="15.6">
      <c r="A19905" s="358" t="s">
        <v>11637</v>
      </c>
      <c r="B19905" s="358" t="s">
        <v>11638</v>
      </c>
      <c r="C19905" s="359">
        <v>1.4</v>
      </c>
      <c r="D19905" s="357" t="s">
        <v>2814</v>
      </c>
      <c r="E19905" s="357" t="s">
        <v>2814</v>
      </c>
    </row>
    <row r="19906" spans="1:5" ht="15.6">
      <c r="A19906" s="358" t="s">
        <v>11637</v>
      </c>
      <c r="B19906" s="358" t="s">
        <v>11638</v>
      </c>
      <c r="C19906" s="359">
        <v>1.4</v>
      </c>
      <c r="D19906" s="357" t="s">
        <v>2814</v>
      </c>
      <c r="E19906" s="357" t="s">
        <v>2814</v>
      </c>
    </row>
    <row r="19907" spans="1:5" ht="15.6">
      <c r="A19907" s="358" t="s">
        <v>12438</v>
      </c>
      <c r="B19907" s="358" t="s">
        <v>12438</v>
      </c>
      <c r="C19907" s="359">
        <v>1.4</v>
      </c>
      <c r="D19907" s="357" t="s">
        <v>10081</v>
      </c>
      <c r="E19907" s="357" t="s">
        <v>10081</v>
      </c>
    </row>
    <row r="19908" spans="1:5" ht="15.6">
      <c r="A19908" s="358" t="s">
        <v>15114</v>
      </c>
      <c r="B19908" s="358" t="s">
        <v>15115</v>
      </c>
      <c r="C19908" s="359">
        <v>1.4</v>
      </c>
      <c r="D19908" s="357" t="s">
        <v>4925</v>
      </c>
      <c r="E19908" s="357" t="s">
        <v>4925</v>
      </c>
    </row>
    <row r="19909" spans="1:5" ht="15.6">
      <c r="A19909" s="358" t="s">
        <v>15114</v>
      </c>
      <c r="B19909" s="358" t="s">
        <v>15115</v>
      </c>
      <c r="C19909" s="359">
        <v>1.4</v>
      </c>
      <c r="D19909" s="357" t="s">
        <v>4925</v>
      </c>
      <c r="E19909" s="357" t="s">
        <v>4925</v>
      </c>
    </row>
    <row r="19910" spans="1:5" ht="15.6">
      <c r="A19910" s="358" t="s">
        <v>38721</v>
      </c>
      <c r="B19910" s="358" t="s">
        <v>38721</v>
      </c>
      <c r="C19910" s="359">
        <v>1.4</v>
      </c>
      <c r="D19910" s="357" t="s">
        <v>38720</v>
      </c>
      <c r="E19910" s="357" t="s">
        <v>38720</v>
      </c>
    </row>
    <row r="19911" spans="1:5" ht="15.6">
      <c r="A19911" s="358" t="s">
        <v>42640</v>
      </c>
      <c r="B19911" s="358" t="s">
        <v>42641</v>
      </c>
      <c r="C19911" s="359">
        <v>1.4</v>
      </c>
      <c r="D19911" s="357" t="s">
        <v>42639</v>
      </c>
      <c r="E19911" s="357" t="s">
        <v>42639</v>
      </c>
    </row>
    <row r="19912" spans="1:5" ht="15.6">
      <c r="A19912" s="358" t="s">
        <v>47709</v>
      </c>
      <c r="B19912" s="358" t="s">
        <v>47710</v>
      </c>
      <c r="C19912" s="359">
        <v>1.4</v>
      </c>
      <c r="D19912" s="357" t="s">
        <v>47708</v>
      </c>
      <c r="E19912" s="357" t="s">
        <v>47708</v>
      </c>
    </row>
    <row r="19913" spans="1:5" ht="15.6">
      <c r="A19913" s="358" t="s">
        <v>22550</v>
      </c>
      <c r="B19913" s="358" t="s">
        <v>22551</v>
      </c>
      <c r="C19913" s="359">
        <v>1.4</v>
      </c>
      <c r="D19913" s="357" t="s">
        <v>9201</v>
      </c>
      <c r="E19913" s="357" t="s">
        <v>9201</v>
      </c>
    </row>
    <row r="19914" spans="1:5" ht="15.6">
      <c r="A19914" s="358" t="s">
        <v>50056</v>
      </c>
      <c r="B19914" s="358" t="s">
        <v>50057</v>
      </c>
      <c r="C19914" s="359">
        <v>1.4</v>
      </c>
      <c r="D19914" s="357" t="s">
        <v>50055</v>
      </c>
      <c r="E19914" s="357" t="s">
        <v>50055</v>
      </c>
    </row>
    <row r="19915" spans="1:5" ht="15.6">
      <c r="A19915" s="358" t="s">
        <v>61780</v>
      </c>
      <c r="B19915" s="358" t="s">
        <v>61781</v>
      </c>
      <c r="C19915" s="359">
        <v>1.4</v>
      </c>
      <c r="D19915" s="357" t="s">
        <v>61779</v>
      </c>
      <c r="E19915" s="357" t="s">
        <v>61779</v>
      </c>
    </row>
    <row r="19916" spans="1:5" ht="15.6">
      <c r="A19916" s="358" t="s">
        <v>13485</v>
      </c>
      <c r="B19916" s="358" t="s">
        <v>13486</v>
      </c>
      <c r="C19916" s="359">
        <v>1.4</v>
      </c>
      <c r="D19916" s="357" t="s">
        <v>3699</v>
      </c>
      <c r="E19916" s="357" t="s">
        <v>3699</v>
      </c>
    </row>
    <row r="19917" spans="1:5" ht="15.6">
      <c r="A19917" s="358" t="s">
        <v>13485</v>
      </c>
      <c r="B19917" s="358" t="s">
        <v>13486</v>
      </c>
      <c r="C19917" s="359">
        <v>1.4</v>
      </c>
      <c r="D19917" s="357" t="s">
        <v>3699</v>
      </c>
      <c r="E19917" s="357" t="s">
        <v>3699</v>
      </c>
    </row>
    <row r="19918" spans="1:5" ht="15.6">
      <c r="A19918" s="358" t="s">
        <v>13485</v>
      </c>
      <c r="B19918" s="358" t="s">
        <v>13486</v>
      </c>
      <c r="C19918" s="359">
        <v>1.4</v>
      </c>
      <c r="D19918" s="357" t="s">
        <v>3699</v>
      </c>
      <c r="E19918" s="357" t="s">
        <v>3699</v>
      </c>
    </row>
    <row r="19919" spans="1:5" ht="15.6">
      <c r="A19919" s="358" t="s">
        <v>41203</v>
      </c>
      <c r="B19919" s="358" t="s">
        <v>41204</v>
      </c>
      <c r="C19919" s="359">
        <v>1.4</v>
      </c>
      <c r="D19919" s="357" t="s">
        <v>41202</v>
      </c>
      <c r="E19919" s="357" t="s">
        <v>41202</v>
      </c>
    </row>
    <row r="19920" spans="1:5" ht="15.6">
      <c r="A19920" s="358" t="s">
        <v>41203</v>
      </c>
      <c r="B19920" s="358" t="s">
        <v>41204</v>
      </c>
      <c r="C19920" s="359">
        <v>1.4</v>
      </c>
      <c r="D19920" s="357" t="s">
        <v>41202</v>
      </c>
      <c r="E19920" s="357" t="s">
        <v>41202</v>
      </c>
    </row>
    <row r="19921" spans="1:5" ht="15.6">
      <c r="A19921" s="358" t="s">
        <v>41203</v>
      </c>
      <c r="B19921" s="358" t="s">
        <v>41204</v>
      </c>
      <c r="C19921" s="359">
        <v>1.4</v>
      </c>
      <c r="D19921" s="357" t="s">
        <v>41202</v>
      </c>
      <c r="E19921" s="357" t="s">
        <v>41202</v>
      </c>
    </row>
    <row r="19922" spans="1:5" ht="15.6">
      <c r="A19922" s="358" t="s">
        <v>18117</v>
      </c>
      <c r="B19922" s="358" t="s">
        <v>18118</v>
      </c>
      <c r="C19922" s="359">
        <v>1.4</v>
      </c>
      <c r="D19922" s="357" t="s">
        <v>7003</v>
      </c>
      <c r="E19922" s="357" t="s">
        <v>7003</v>
      </c>
    </row>
    <row r="19923" spans="1:5" ht="15.6">
      <c r="A19923" s="358" t="s">
        <v>18117</v>
      </c>
      <c r="B19923" s="358" t="s">
        <v>18118</v>
      </c>
      <c r="C19923" s="359">
        <v>1.4</v>
      </c>
      <c r="D19923" s="357" t="s">
        <v>7003</v>
      </c>
      <c r="E19923" s="357" t="s">
        <v>7003</v>
      </c>
    </row>
    <row r="19924" spans="1:5" ht="15.6">
      <c r="A19924" s="358" t="s">
        <v>41354</v>
      </c>
      <c r="B19924" s="358" t="s">
        <v>41355</v>
      </c>
      <c r="C19924" s="359">
        <v>1.4</v>
      </c>
      <c r="D19924" s="357" t="s">
        <v>41353</v>
      </c>
      <c r="E19924" s="357" t="s">
        <v>41353</v>
      </c>
    </row>
    <row r="19925" spans="1:5" ht="15.6">
      <c r="A19925" s="358" t="s">
        <v>19423</v>
      </c>
      <c r="B19925" s="358" t="s">
        <v>19424</v>
      </c>
      <c r="C19925" s="359">
        <v>1.4</v>
      </c>
      <c r="D19925" s="357" t="s">
        <v>7167</v>
      </c>
      <c r="E19925" s="357" t="s">
        <v>7167</v>
      </c>
    </row>
    <row r="19926" spans="1:5" ht="15.6">
      <c r="A19926" s="358" t="s">
        <v>19423</v>
      </c>
      <c r="B19926" s="358" t="s">
        <v>19424</v>
      </c>
      <c r="C19926" s="359">
        <v>1.4</v>
      </c>
      <c r="D19926" s="357" t="s">
        <v>7167</v>
      </c>
      <c r="E19926" s="357" t="s">
        <v>7167</v>
      </c>
    </row>
    <row r="19927" spans="1:5" ht="15.6">
      <c r="A19927" s="358" t="s">
        <v>18469</v>
      </c>
      <c r="B19927" s="358" t="s">
        <v>18470</v>
      </c>
      <c r="C19927" s="359">
        <v>1.4</v>
      </c>
      <c r="D19927" s="357" t="s">
        <v>6108</v>
      </c>
      <c r="E19927" s="357" t="s">
        <v>6108</v>
      </c>
    </row>
    <row r="19928" spans="1:5" ht="15.6">
      <c r="A19928" s="358" t="s">
        <v>20417</v>
      </c>
      <c r="B19928" s="358" t="s">
        <v>20418</v>
      </c>
      <c r="C19928" s="359">
        <v>1.4</v>
      </c>
      <c r="D19928" s="357" t="s">
        <v>7803</v>
      </c>
      <c r="E19928" s="357" t="s">
        <v>7803</v>
      </c>
    </row>
    <row r="19929" spans="1:5" ht="15.6">
      <c r="A19929" s="358" t="s">
        <v>60608</v>
      </c>
      <c r="B19929" s="358" t="s">
        <v>10262</v>
      </c>
      <c r="C19929" s="359">
        <v>1.4</v>
      </c>
      <c r="D19929" s="357" t="s">
        <v>61782</v>
      </c>
      <c r="E19929" s="357" t="s">
        <v>61782</v>
      </c>
    </row>
    <row r="19930" spans="1:5" ht="15.6">
      <c r="A19930" s="358" t="s">
        <v>49927</v>
      </c>
      <c r="B19930" s="358" t="s">
        <v>49928</v>
      </c>
      <c r="C19930" s="359">
        <v>1.4</v>
      </c>
      <c r="D19930" s="357" t="s">
        <v>49926</v>
      </c>
      <c r="E19930" s="357" t="s">
        <v>49926</v>
      </c>
    </row>
    <row r="19931" spans="1:5" ht="15.6">
      <c r="A19931" s="358" t="s">
        <v>25874</v>
      </c>
      <c r="B19931" s="358" t="s">
        <v>25875</v>
      </c>
      <c r="C19931" s="359">
        <v>1.4</v>
      </c>
      <c r="D19931" s="357" t="s">
        <v>25873</v>
      </c>
      <c r="E19931" s="357" t="s">
        <v>25873</v>
      </c>
    </row>
    <row r="19932" spans="1:5" ht="15.6">
      <c r="A19932" s="358" t="s">
        <v>25874</v>
      </c>
      <c r="B19932" s="358" t="s">
        <v>25875</v>
      </c>
      <c r="C19932" s="359">
        <v>1.4</v>
      </c>
      <c r="D19932" s="357" t="s">
        <v>25873</v>
      </c>
      <c r="E19932" s="357" t="s">
        <v>25873</v>
      </c>
    </row>
    <row r="19933" spans="1:5" ht="15.6">
      <c r="A19933" s="358" t="s">
        <v>25874</v>
      </c>
      <c r="B19933" s="358" t="s">
        <v>25875</v>
      </c>
      <c r="C19933" s="359">
        <v>1.4</v>
      </c>
      <c r="D19933" s="357" t="s">
        <v>25873</v>
      </c>
      <c r="E19933" s="357" t="s">
        <v>25873</v>
      </c>
    </row>
    <row r="19934" spans="1:5" ht="15.6">
      <c r="A19934" s="358" t="s">
        <v>26136</v>
      </c>
      <c r="B19934" s="358" t="s">
        <v>26137</v>
      </c>
      <c r="C19934" s="359">
        <v>1.4</v>
      </c>
      <c r="D19934" s="357" t="s">
        <v>26135</v>
      </c>
      <c r="E19934" s="357" t="s">
        <v>26135</v>
      </c>
    </row>
    <row r="19935" spans="1:5" ht="15.6">
      <c r="A19935" s="358" t="s">
        <v>61784</v>
      </c>
      <c r="B19935" s="358" t="s">
        <v>61785</v>
      </c>
      <c r="C19935" s="359">
        <v>1.4</v>
      </c>
      <c r="D19935" s="357" t="s">
        <v>61783</v>
      </c>
      <c r="E19935" s="357" t="s">
        <v>61783</v>
      </c>
    </row>
    <row r="19936" spans="1:5" ht="15.6">
      <c r="A19936" s="358" t="s">
        <v>19800</v>
      </c>
      <c r="B19936" s="358" t="s">
        <v>19801</v>
      </c>
      <c r="C19936" s="359">
        <v>1.4</v>
      </c>
      <c r="D19936" s="357" t="s">
        <v>7598</v>
      </c>
      <c r="E19936" s="357" t="s">
        <v>7598</v>
      </c>
    </row>
    <row r="19937" spans="1:5" ht="15.6">
      <c r="A19937" s="358" t="s">
        <v>10872</v>
      </c>
      <c r="B19937" s="358" t="s">
        <v>10873</v>
      </c>
      <c r="C19937" s="359">
        <v>1.4</v>
      </c>
      <c r="D19937" s="357" t="s">
        <v>2669</v>
      </c>
      <c r="E19937" s="357" t="s">
        <v>2669</v>
      </c>
    </row>
    <row r="19938" spans="1:5" ht="15.6">
      <c r="A19938" s="358" t="s">
        <v>273</v>
      </c>
      <c r="B19938" s="358" t="s">
        <v>11849</v>
      </c>
      <c r="C19938" s="359">
        <v>1.4</v>
      </c>
      <c r="D19938" s="357" t="s">
        <v>3108</v>
      </c>
      <c r="E19938" s="357" t="s">
        <v>3108</v>
      </c>
    </row>
    <row r="19939" spans="1:5" ht="15.6">
      <c r="A19939" s="358" t="s">
        <v>273</v>
      </c>
      <c r="B19939" s="358" t="s">
        <v>11849</v>
      </c>
      <c r="C19939" s="359">
        <v>1.4</v>
      </c>
      <c r="D19939" s="357" t="s">
        <v>3108</v>
      </c>
      <c r="E19939" s="357" t="s">
        <v>3108</v>
      </c>
    </row>
    <row r="19940" spans="1:5" ht="15.6">
      <c r="A19940" s="358" t="s">
        <v>273</v>
      </c>
      <c r="B19940" s="358" t="s">
        <v>11849</v>
      </c>
      <c r="C19940" s="359">
        <v>1.4</v>
      </c>
      <c r="D19940" s="357" t="s">
        <v>3108</v>
      </c>
      <c r="E19940" s="357" t="s">
        <v>3108</v>
      </c>
    </row>
    <row r="19941" spans="1:5" ht="15.6">
      <c r="A19941" s="358" t="s">
        <v>13896</v>
      </c>
      <c r="B19941" s="358" t="s">
        <v>13897</v>
      </c>
      <c r="C19941" s="359">
        <v>1.4</v>
      </c>
      <c r="D19941" s="357" t="s">
        <v>4257</v>
      </c>
      <c r="E19941" s="357" t="s">
        <v>4257</v>
      </c>
    </row>
    <row r="19942" spans="1:5" ht="15.6">
      <c r="A19942" s="358" t="s">
        <v>41025</v>
      </c>
      <c r="B19942" s="358" t="s">
        <v>41025</v>
      </c>
      <c r="C19942" s="359">
        <v>1.4</v>
      </c>
      <c r="D19942" s="357" t="s">
        <v>41024</v>
      </c>
      <c r="E19942" s="357" t="s">
        <v>41024</v>
      </c>
    </row>
    <row r="19943" spans="1:5" ht="15.6">
      <c r="A19943" s="358" t="s">
        <v>47470</v>
      </c>
      <c r="B19943" s="358" t="s">
        <v>47471</v>
      </c>
      <c r="C19943" s="359">
        <v>1.4</v>
      </c>
      <c r="D19943" s="357" t="s">
        <v>47469</v>
      </c>
      <c r="E19943" s="357" t="s">
        <v>47469</v>
      </c>
    </row>
    <row r="19944" spans="1:5" ht="15.6">
      <c r="A19944" s="358" t="s">
        <v>11328</v>
      </c>
      <c r="B19944" s="358" t="s">
        <v>11329</v>
      </c>
      <c r="C19944" s="359">
        <v>1.4</v>
      </c>
      <c r="D19944" s="357" t="s">
        <v>2365</v>
      </c>
      <c r="E19944" s="357" t="s">
        <v>2365</v>
      </c>
    </row>
    <row r="19945" spans="1:5" ht="15.6">
      <c r="A19945" s="358" t="s">
        <v>14918</v>
      </c>
      <c r="B19945" s="358" t="s">
        <v>14919</v>
      </c>
      <c r="C19945" s="359">
        <v>1.4</v>
      </c>
      <c r="D19945" s="357" t="s">
        <v>4834</v>
      </c>
      <c r="E19945" s="357" t="s">
        <v>4834</v>
      </c>
    </row>
    <row r="19946" spans="1:5" ht="15.6">
      <c r="A19946" s="358" t="s">
        <v>17124</v>
      </c>
      <c r="B19946" s="358" t="s">
        <v>17125</v>
      </c>
      <c r="C19946" s="359">
        <v>1.4</v>
      </c>
      <c r="D19946" s="357" t="s">
        <v>6028</v>
      </c>
      <c r="E19946" s="357" t="s">
        <v>6028</v>
      </c>
    </row>
    <row r="19947" spans="1:5" ht="15.6">
      <c r="A19947" s="358" t="s">
        <v>18148</v>
      </c>
      <c r="B19947" s="358" t="s">
        <v>18149</v>
      </c>
      <c r="C19947" s="359">
        <v>1.4</v>
      </c>
      <c r="D19947" s="357" t="s">
        <v>7027</v>
      </c>
      <c r="E19947" s="357" t="s">
        <v>7027</v>
      </c>
    </row>
    <row r="19948" spans="1:5" ht="15.6">
      <c r="A19948" s="358" t="s">
        <v>45372</v>
      </c>
      <c r="B19948" s="358" t="s">
        <v>45373</v>
      </c>
      <c r="C19948" s="359">
        <v>1.4</v>
      </c>
      <c r="D19948" s="357" t="s">
        <v>45371</v>
      </c>
      <c r="E19948" s="357" t="s">
        <v>45371</v>
      </c>
    </row>
    <row r="19949" spans="1:5" ht="15.6">
      <c r="A19949" s="358" t="s">
        <v>28162</v>
      </c>
      <c r="B19949" s="358" t="s">
        <v>28163</v>
      </c>
      <c r="C19949" s="359">
        <v>1.4</v>
      </c>
      <c r="D19949" s="357" t="s">
        <v>28161</v>
      </c>
      <c r="E19949" s="357" t="s">
        <v>28161</v>
      </c>
    </row>
    <row r="19950" spans="1:5" ht="15.6">
      <c r="A19950" s="358" t="s">
        <v>28162</v>
      </c>
      <c r="B19950" s="358" t="s">
        <v>28163</v>
      </c>
      <c r="C19950" s="359">
        <v>1.4</v>
      </c>
      <c r="D19950" s="357" t="s">
        <v>28161</v>
      </c>
      <c r="E19950" s="357" t="s">
        <v>28161</v>
      </c>
    </row>
    <row r="19951" spans="1:5" ht="15.6">
      <c r="A19951" s="358" t="s">
        <v>30234</v>
      </c>
      <c r="B19951" s="358" t="s">
        <v>30234</v>
      </c>
      <c r="C19951" s="359">
        <v>1.4</v>
      </c>
      <c r="D19951" s="357" t="s">
        <v>30233</v>
      </c>
      <c r="E19951" s="357" t="s">
        <v>30233</v>
      </c>
    </row>
    <row r="19952" spans="1:5" ht="15.6">
      <c r="A19952" s="358" t="s">
        <v>60022</v>
      </c>
      <c r="B19952" s="358" t="s">
        <v>60154</v>
      </c>
      <c r="C19952" s="359">
        <v>1.4</v>
      </c>
      <c r="D19952" s="357" t="s">
        <v>61786</v>
      </c>
      <c r="E19952" s="357" t="s">
        <v>61786</v>
      </c>
    </row>
    <row r="19953" spans="1:5" ht="15.6">
      <c r="A19953" s="358" t="s">
        <v>60022</v>
      </c>
      <c r="B19953" s="358" t="s">
        <v>60154</v>
      </c>
      <c r="C19953" s="359">
        <v>1.4</v>
      </c>
      <c r="D19953" s="357" t="s">
        <v>61786</v>
      </c>
      <c r="E19953" s="357" t="s">
        <v>61786</v>
      </c>
    </row>
    <row r="19954" spans="1:5" ht="15.6">
      <c r="A19954" s="358" t="s">
        <v>974</v>
      </c>
      <c r="B19954" s="358" t="s">
        <v>35821</v>
      </c>
      <c r="C19954" s="359">
        <v>1.4</v>
      </c>
      <c r="D19954" s="357" t="s">
        <v>35820</v>
      </c>
      <c r="E19954" s="357" t="s">
        <v>35820</v>
      </c>
    </row>
    <row r="19955" spans="1:5" ht="15.6">
      <c r="A19955" s="358" t="s">
        <v>10262</v>
      </c>
      <c r="B19955" s="358" t="s">
        <v>54960</v>
      </c>
      <c r="C19955" s="359">
        <v>1.4</v>
      </c>
      <c r="D19955" s="357" t="s">
        <v>54959</v>
      </c>
      <c r="E19955" s="357" t="s">
        <v>54959</v>
      </c>
    </row>
    <row r="19956" spans="1:5" ht="15.6">
      <c r="A19956" s="358" t="s">
        <v>10262</v>
      </c>
      <c r="B19956" s="358" t="s">
        <v>54960</v>
      </c>
      <c r="C19956" s="359">
        <v>1.4</v>
      </c>
      <c r="D19956" s="357" t="s">
        <v>54959</v>
      </c>
      <c r="E19956" s="357" t="s">
        <v>54959</v>
      </c>
    </row>
    <row r="19957" spans="1:5" ht="15.6">
      <c r="A19957" s="358" t="s">
        <v>10262</v>
      </c>
      <c r="B19957" s="358" t="s">
        <v>54960</v>
      </c>
      <c r="C19957" s="359">
        <v>1.4</v>
      </c>
      <c r="D19957" s="357" t="s">
        <v>54959</v>
      </c>
      <c r="E19957" s="357" t="s">
        <v>54959</v>
      </c>
    </row>
    <row r="19958" spans="1:5" ht="15.6">
      <c r="A19958" s="358" t="s">
        <v>36490</v>
      </c>
      <c r="B19958" s="358" t="s">
        <v>36490</v>
      </c>
      <c r="C19958" s="359">
        <v>1.4</v>
      </c>
      <c r="D19958" s="357" t="s">
        <v>36489</v>
      </c>
      <c r="E19958" s="357" t="s">
        <v>36489</v>
      </c>
    </row>
    <row r="19959" spans="1:5" ht="15.6">
      <c r="A19959" s="358" t="s">
        <v>17961</v>
      </c>
      <c r="B19959" s="358" t="s">
        <v>10262</v>
      </c>
      <c r="C19959" s="359">
        <v>1.4</v>
      </c>
      <c r="D19959" s="357" t="s">
        <v>6831</v>
      </c>
      <c r="E19959" s="357" t="s">
        <v>6831</v>
      </c>
    </row>
    <row r="19960" spans="1:5" ht="15.6">
      <c r="A19960" s="358" t="s">
        <v>17961</v>
      </c>
      <c r="B19960" s="358" t="s">
        <v>10262</v>
      </c>
      <c r="C19960" s="359">
        <v>1.4</v>
      </c>
      <c r="D19960" s="357" t="s">
        <v>6831</v>
      </c>
      <c r="E19960" s="357" t="s">
        <v>6831</v>
      </c>
    </row>
    <row r="19961" spans="1:5" ht="15.6">
      <c r="A19961" s="358" t="s">
        <v>17961</v>
      </c>
      <c r="B19961" s="358" t="s">
        <v>10262</v>
      </c>
      <c r="C19961" s="359">
        <v>1.4</v>
      </c>
      <c r="D19961" s="357" t="s">
        <v>6831</v>
      </c>
      <c r="E19961" s="357" t="s">
        <v>6831</v>
      </c>
    </row>
    <row r="19962" spans="1:5" ht="15.6">
      <c r="A19962" s="358" t="s">
        <v>41259</v>
      </c>
      <c r="B19962" s="358" t="s">
        <v>41260</v>
      </c>
      <c r="C19962" s="359">
        <v>1.4</v>
      </c>
      <c r="D19962" s="357" t="s">
        <v>41258</v>
      </c>
      <c r="E19962" s="357" t="s">
        <v>41258</v>
      </c>
    </row>
    <row r="19963" spans="1:5" ht="15.6">
      <c r="A19963" s="358" t="s">
        <v>41259</v>
      </c>
      <c r="B19963" s="358" t="s">
        <v>41260</v>
      </c>
      <c r="C19963" s="359">
        <v>1.4</v>
      </c>
      <c r="D19963" s="357" t="s">
        <v>41258</v>
      </c>
      <c r="E19963" s="357" t="s">
        <v>41258</v>
      </c>
    </row>
    <row r="19964" spans="1:5" ht="15.6">
      <c r="A19964" s="358" t="s">
        <v>19349</v>
      </c>
      <c r="B19964" s="358" t="s">
        <v>19350</v>
      </c>
      <c r="C19964" s="359">
        <v>1.4</v>
      </c>
      <c r="D19964" s="357" t="s">
        <v>7055</v>
      </c>
      <c r="E19964" s="357" t="s">
        <v>7055</v>
      </c>
    </row>
    <row r="19965" spans="1:5" ht="15.6">
      <c r="A19965" s="358" t="s">
        <v>19349</v>
      </c>
      <c r="B19965" s="358" t="s">
        <v>19350</v>
      </c>
      <c r="C19965" s="359">
        <v>1.4</v>
      </c>
      <c r="D19965" s="357" t="s">
        <v>7055</v>
      </c>
      <c r="E19965" s="357" t="s">
        <v>7055</v>
      </c>
    </row>
    <row r="19966" spans="1:5" ht="15.6">
      <c r="A19966" s="358" t="s">
        <v>46056</v>
      </c>
      <c r="B19966" s="358" t="s">
        <v>46057</v>
      </c>
      <c r="C19966" s="359">
        <v>1.4</v>
      </c>
      <c r="D19966" s="357" t="s">
        <v>46055</v>
      </c>
      <c r="E19966" s="357" t="s">
        <v>46055</v>
      </c>
    </row>
    <row r="19967" spans="1:5" ht="15.6">
      <c r="A19967" s="358" t="s">
        <v>10262</v>
      </c>
      <c r="B19967" s="358" t="s">
        <v>46742</v>
      </c>
      <c r="C19967" s="359">
        <v>1.4</v>
      </c>
      <c r="D19967" s="357" t="s">
        <v>46741</v>
      </c>
      <c r="E19967" s="357" t="s">
        <v>46741</v>
      </c>
    </row>
    <row r="19968" spans="1:5" ht="15.6">
      <c r="A19968" s="358" t="s">
        <v>47986</v>
      </c>
      <c r="B19968" s="358" t="s">
        <v>47987</v>
      </c>
      <c r="C19968" s="359">
        <v>1.4</v>
      </c>
      <c r="D19968" s="357" t="s">
        <v>47985</v>
      </c>
      <c r="E19968" s="357" t="s">
        <v>47985</v>
      </c>
    </row>
    <row r="19969" spans="1:5" ht="15.6">
      <c r="A19969" s="358" t="s">
        <v>23042</v>
      </c>
      <c r="B19969" s="358" t="s">
        <v>23043</v>
      </c>
      <c r="C19969" s="359">
        <v>1.4</v>
      </c>
      <c r="D19969" s="357" t="s">
        <v>9362</v>
      </c>
      <c r="E19969" s="357" t="s">
        <v>9362</v>
      </c>
    </row>
    <row r="19970" spans="1:5" ht="15.6">
      <c r="A19970" s="358" t="s">
        <v>23042</v>
      </c>
      <c r="B19970" s="358" t="s">
        <v>23043</v>
      </c>
      <c r="C19970" s="359">
        <v>1.4</v>
      </c>
      <c r="D19970" s="357" t="s">
        <v>9362</v>
      </c>
      <c r="E19970" s="357" t="s">
        <v>9362</v>
      </c>
    </row>
    <row r="19971" spans="1:5" ht="15.6">
      <c r="A19971" s="358" t="s">
        <v>23042</v>
      </c>
      <c r="B19971" s="358" t="s">
        <v>23043</v>
      </c>
      <c r="C19971" s="359">
        <v>1.4</v>
      </c>
      <c r="D19971" s="357" t="s">
        <v>9362</v>
      </c>
      <c r="E19971" s="357" t="s">
        <v>9362</v>
      </c>
    </row>
    <row r="19972" spans="1:5" ht="15.6">
      <c r="A19972" s="358" t="s">
        <v>10367</v>
      </c>
      <c r="B19972" s="358" t="s">
        <v>10368</v>
      </c>
      <c r="C19972" s="359">
        <v>1.4</v>
      </c>
      <c r="D19972" s="357" t="s">
        <v>2280</v>
      </c>
      <c r="E19972" s="357" t="s">
        <v>2280</v>
      </c>
    </row>
    <row r="19973" spans="1:5" ht="15.6">
      <c r="A19973" s="358" t="s">
        <v>61788</v>
      </c>
      <c r="B19973" s="358" t="s">
        <v>61789</v>
      </c>
      <c r="C19973" s="359">
        <v>1.4</v>
      </c>
      <c r="D19973" s="357" t="s">
        <v>61787</v>
      </c>
      <c r="E19973" s="357" t="s">
        <v>61787</v>
      </c>
    </row>
    <row r="19974" spans="1:5" ht="15.6">
      <c r="A19974" s="358" t="s">
        <v>30314</v>
      </c>
      <c r="B19974" s="358" t="s">
        <v>30314</v>
      </c>
      <c r="C19974" s="359">
        <v>1.4</v>
      </c>
      <c r="D19974" s="357" t="s">
        <v>30313</v>
      </c>
      <c r="E19974" s="357" t="s">
        <v>30313</v>
      </c>
    </row>
    <row r="19975" spans="1:5" ht="15.6">
      <c r="A19975" s="358" t="s">
        <v>13917</v>
      </c>
      <c r="B19975" s="358" t="s">
        <v>13918</v>
      </c>
      <c r="C19975" s="359">
        <v>1.4</v>
      </c>
      <c r="D19975" s="357" t="s">
        <v>4282</v>
      </c>
      <c r="E19975" s="357" t="s">
        <v>4282</v>
      </c>
    </row>
    <row r="19976" spans="1:5" ht="15.6">
      <c r="A19976" s="358" t="s">
        <v>13917</v>
      </c>
      <c r="B19976" s="358" t="s">
        <v>13918</v>
      </c>
      <c r="C19976" s="359">
        <v>1.4</v>
      </c>
      <c r="D19976" s="357" t="s">
        <v>4282</v>
      </c>
      <c r="E19976" s="357" t="s">
        <v>4282</v>
      </c>
    </row>
    <row r="19977" spans="1:5" ht="15.6">
      <c r="A19977" s="358" t="s">
        <v>22168</v>
      </c>
      <c r="B19977" s="358" t="s">
        <v>22169</v>
      </c>
      <c r="C19977" s="359">
        <v>1.4</v>
      </c>
      <c r="D19977" s="357" t="s">
        <v>8948</v>
      </c>
      <c r="E19977" s="357" t="s">
        <v>8948</v>
      </c>
    </row>
    <row r="19978" spans="1:5" ht="15.6">
      <c r="A19978" s="358" t="s">
        <v>22168</v>
      </c>
      <c r="B19978" s="358" t="s">
        <v>22169</v>
      </c>
      <c r="C19978" s="359">
        <v>1.4</v>
      </c>
      <c r="D19978" s="357" t="s">
        <v>8948</v>
      </c>
      <c r="E19978" s="357" t="s">
        <v>8948</v>
      </c>
    </row>
    <row r="19979" spans="1:5" ht="15.6">
      <c r="A19979" s="358" t="s">
        <v>1997</v>
      </c>
      <c r="B19979" s="358" t="s">
        <v>23205</v>
      </c>
      <c r="C19979" s="359">
        <v>1.4</v>
      </c>
      <c r="D19979" s="357" t="s">
        <v>9575</v>
      </c>
      <c r="E19979" s="357" t="s">
        <v>9575</v>
      </c>
    </row>
    <row r="19980" spans="1:5" ht="15.6">
      <c r="A19980" s="358" t="s">
        <v>11424</v>
      </c>
      <c r="B19980" s="358" t="s">
        <v>11425</v>
      </c>
      <c r="C19980" s="359">
        <v>1.4</v>
      </c>
      <c r="D19980" s="357" t="s">
        <v>2505</v>
      </c>
      <c r="E19980" s="357" t="s">
        <v>2505</v>
      </c>
    </row>
    <row r="19981" spans="1:5" ht="15.6">
      <c r="A19981" s="358" t="s">
        <v>12598</v>
      </c>
      <c r="B19981" s="358" t="s">
        <v>12599</v>
      </c>
      <c r="C19981" s="359">
        <v>1.4</v>
      </c>
      <c r="D19981" s="357" t="s">
        <v>3520</v>
      </c>
      <c r="E19981" s="357" t="s">
        <v>3520</v>
      </c>
    </row>
    <row r="19982" spans="1:5" ht="15.6">
      <c r="A19982" s="358" t="s">
        <v>15710</v>
      </c>
      <c r="B19982" s="358" t="s">
        <v>15711</v>
      </c>
      <c r="C19982" s="359">
        <v>1.4</v>
      </c>
      <c r="D19982" s="357" t="s">
        <v>5240</v>
      </c>
      <c r="E19982" s="357" t="s">
        <v>5240</v>
      </c>
    </row>
    <row r="19983" spans="1:5" ht="15.6">
      <c r="A19983" s="358" t="s">
        <v>10262</v>
      </c>
      <c r="B19983" s="358" t="s">
        <v>38526</v>
      </c>
      <c r="C19983" s="359">
        <v>1.4</v>
      </c>
      <c r="D19983" s="357" t="s">
        <v>38525</v>
      </c>
      <c r="E19983" s="357" t="s">
        <v>38525</v>
      </c>
    </row>
    <row r="19984" spans="1:5" ht="15.6">
      <c r="A19984" s="358" t="s">
        <v>20708</v>
      </c>
      <c r="B19984" s="358" t="s">
        <v>20709</v>
      </c>
      <c r="C19984" s="359">
        <v>1.4</v>
      </c>
      <c r="D19984" s="357" t="s">
        <v>8201</v>
      </c>
      <c r="E19984" s="357" t="s">
        <v>8201</v>
      </c>
    </row>
    <row r="19985" spans="1:5" ht="15.6">
      <c r="A19985" s="358" t="s">
        <v>20708</v>
      </c>
      <c r="B19985" s="358" t="s">
        <v>20709</v>
      </c>
      <c r="C19985" s="359">
        <v>1.4</v>
      </c>
      <c r="D19985" s="357" t="s">
        <v>8201</v>
      </c>
      <c r="E19985" s="357" t="s">
        <v>8201</v>
      </c>
    </row>
    <row r="19986" spans="1:5" ht="15.6">
      <c r="A19986" s="358" t="s">
        <v>51101</v>
      </c>
      <c r="B19986" s="358" t="s">
        <v>51102</v>
      </c>
      <c r="C19986" s="359">
        <v>1.4</v>
      </c>
      <c r="D19986" s="357" t="s">
        <v>51100</v>
      </c>
      <c r="E19986" s="357" t="s">
        <v>51100</v>
      </c>
    </row>
    <row r="19987" spans="1:5" ht="15.6">
      <c r="A19987" s="358" t="s">
        <v>51136</v>
      </c>
      <c r="B19987" s="358" t="s">
        <v>51137</v>
      </c>
      <c r="C19987" s="359">
        <v>1.4</v>
      </c>
      <c r="D19987" s="357" t="s">
        <v>51135</v>
      </c>
      <c r="E19987" s="357" t="s">
        <v>51135</v>
      </c>
    </row>
    <row r="19988" spans="1:5" ht="15.6">
      <c r="A19988" s="358" t="s">
        <v>51784</v>
      </c>
      <c r="B19988" s="358" t="s">
        <v>51785</v>
      </c>
      <c r="C19988" s="359">
        <v>1.4</v>
      </c>
      <c r="D19988" s="357" t="s">
        <v>51783</v>
      </c>
      <c r="E19988" s="357" t="s">
        <v>51783</v>
      </c>
    </row>
    <row r="19989" spans="1:5" ht="15.6">
      <c r="A19989" s="358" t="s">
        <v>26476</v>
      </c>
      <c r="B19989" s="358" t="s">
        <v>26477</v>
      </c>
      <c r="C19989" s="359">
        <v>1.4</v>
      </c>
      <c r="D19989" s="357" t="s">
        <v>26475</v>
      </c>
      <c r="E19989" s="357" t="s">
        <v>26475</v>
      </c>
    </row>
    <row r="19990" spans="1:5" ht="15.6">
      <c r="A19990" s="358" t="s">
        <v>26476</v>
      </c>
      <c r="B19990" s="358" t="s">
        <v>26477</v>
      </c>
      <c r="C19990" s="359">
        <v>1.4</v>
      </c>
      <c r="D19990" s="357" t="s">
        <v>26475</v>
      </c>
      <c r="E19990" s="357" t="s">
        <v>26475</v>
      </c>
    </row>
    <row r="19991" spans="1:5" ht="15.6">
      <c r="A19991" s="358" t="s">
        <v>15692</v>
      </c>
      <c r="B19991" s="358" t="s">
        <v>15693</v>
      </c>
      <c r="C19991" s="359">
        <v>1.4</v>
      </c>
      <c r="D19991" s="357" t="s">
        <v>5219</v>
      </c>
      <c r="E19991" s="357" t="s">
        <v>5219</v>
      </c>
    </row>
    <row r="19992" spans="1:5" ht="15.6">
      <c r="A19992" s="358" t="s">
        <v>34873</v>
      </c>
      <c r="B19992" s="358" t="s">
        <v>34874</v>
      </c>
      <c r="C19992" s="359">
        <v>1.4</v>
      </c>
      <c r="D19992" s="357" t="s">
        <v>34872</v>
      </c>
      <c r="E19992" s="357" t="s">
        <v>34872</v>
      </c>
    </row>
    <row r="19993" spans="1:5" ht="15.6">
      <c r="A19993" s="358" t="s">
        <v>36079</v>
      </c>
      <c r="B19993" s="358" t="s">
        <v>36080</v>
      </c>
      <c r="C19993" s="359">
        <v>1.4</v>
      </c>
      <c r="D19993" s="357" t="s">
        <v>36078</v>
      </c>
      <c r="E19993" s="357" t="s">
        <v>36078</v>
      </c>
    </row>
    <row r="19994" spans="1:5" ht="15.6">
      <c r="A19994" s="358" t="s">
        <v>16463</v>
      </c>
      <c r="B19994" s="358" t="s">
        <v>16464</v>
      </c>
      <c r="C19994" s="359">
        <v>1.4</v>
      </c>
      <c r="D19994" s="357" t="s">
        <v>5817</v>
      </c>
      <c r="E19994" s="357" t="s">
        <v>5817</v>
      </c>
    </row>
    <row r="19995" spans="1:5" ht="15.6">
      <c r="A19995" s="358" t="s">
        <v>16463</v>
      </c>
      <c r="B19995" s="358" t="s">
        <v>16464</v>
      </c>
      <c r="C19995" s="359">
        <v>1.4</v>
      </c>
      <c r="D19995" s="357" t="s">
        <v>5817</v>
      </c>
      <c r="E19995" s="357" t="s">
        <v>5817</v>
      </c>
    </row>
    <row r="19996" spans="1:5" ht="15.6">
      <c r="A19996" s="358" t="s">
        <v>61791</v>
      </c>
      <c r="B19996" s="358" t="s">
        <v>61792</v>
      </c>
      <c r="C19996" s="359">
        <v>1.4</v>
      </c>
      <c r="D19996" s="357" t="s">
        <v>61790</v>
      </c>
      <c r="E19996" s="357" t="s">
        <v>61790</v>
      </c>
    </row>
    <row r="19997" spans="1:5" ht="15.6">
      <c r="A19997" s="358" t="s">
        <v>55036</v>
      </c>
      <c r="B19997" s="358" t="s">
        <v>55037</v>
      </c>
      <c r="C19997" s="359">
        <v>1.4</v>
      </c>
      <c r="D19997" s="357" t="s">
        <v>55035</v>
      </c>
      <c r="E19997" s="357" t="s">
        <v>55035</v>
      </c>
    </row>
    <row r="19998" spans="1:5" ht="15.6">
      <c r="A19998" s="358" t="s">
        <v>55036</v>
      </c>
      <c r="B19998" s="358" t="s">
        <v>55037</v>
      </c>
      <c r="C19998" s="359">
        <v>1.4</v>
      </c>
      <c r="D19998" s="357" t="s">
        <v>55035</v>
      </c>
      <c r="E19998" s="357" t="s">
        <v>55035</v>
      </c>
    </row>
    <row r="19999" spans="1:5" ht="15.6">
      <c r="A19999" s="358" t="s">
        <v>61794</v>
      </c>
      <c r="B19999" s="358" t="s">
        <v>61795</v>
      </c>
      <c r="C19999" s="359">
        <v>1.4</v>
      </c>
      <c r="D19999" s="357" t="s">
        <v>61793</v>
      </c>
      <c r="E19999" s="357" t="s">
        <v>61793</v>
      </c>
    </row>
    <row r="20000" spans="1:5" ht="15.6">
      <c r="A20000" s="358" t="s">
        <v>22142</v>
      </c>
      <c r="B20000" s="358" t="s">
        <v>22143</v>
      </c>
      <c r="C20000" s="359">
        <v>1.4</v>
      </c>
      <c r="D20000" s="357" t="s">
        <v>8940</v>
      </c>
      <c r="E20000" s="357" t="s">
        <v>8940</v>
      </c>
    </row>
    <row r="20001" spans="1:5" ht="15.6">
      <c r="A20001" s="358" t="s">
        <v>49230</v>
      </c>
      <c r="B20001" s="358" t="s">
        <v>49231</v>
      </c>
      <c r="C20001" s="359">
        <v>1.4</v>
      </c>
      <c r="D20001" s="357" t="s">
        <v>49229</v>
      </c>
      <c r="E20001" s="357" t="s">
        <v>49229</v>
      </c>
    </row>
    <row r="20002" spans="1:5" ht="15.6">
      <c r="A20002" s="358" t="s">
        <v>10262</v>
      </c>
      <c r="B20002" s="358" t="s">
        <v>10290</v>
      </c>
      <c r="C20002" s="359">
        <v>1.4</v>
      </c>
      <c r="D20002" s="357" t="s">
        <v>2211</v>
      </c>
      <c r="E20002" s="357" t="s">
        <v>2211</v>
      </c>
    </row>
    <row r="20003" spans="1:5" ht="15.6">
      <c r="A20003" s="358" t="s">
        <v>199</v>
      </c>
      <c r="B20003" s="358" t="s">
        <v>10784</v>
      </c>
      <c r="C20003" s="359">
        <v>1.4</v>
      </c>
      <c r="D20003" s="357" t="s">
        <v>2663</v>
      </c>
      <c r="E20003" s="357" t="s">
        <v>2663</v>
      </c>
    </row>
    <row r="20004" spans="1:5" ht="15.6">
      <c r="A20004" s="358" t="s">
        <v>199</v>
      </c>
      <c r="B20004" s="358" t="s">
        <v>10784</v>
      </c>
      <c r="C20004" s="359">
        <v>1.4</v>
      </c>
      <c r="D20004" s="357" t="s">
        <v>2663</v>
      </c>
      <c r="E20004" s="357" t="s">
        <v>2663</v>
      </c>
    </row>
    <row r="20005" spans="1:5" ht="15.6">
      <c r="A20005" s="358" t="s">
        <v>199</v>
      </c>
      <c r="B20005" s="358" t="s">
        <v>10784</v>
      </c>
      <c r="C20005" s="359">
        <v>1.4</v>
      </c>
      <c r="D20005" s="357" t="s">
        <v>2663</v>
      </c>
      <c r="E20005" s="357" t="s">
        <v>2663</v>
      </c>
    </row>
    <row r="20006" spans="1:5" ht="15.6">
      <c r="A20006" s="358" t="s">
        <v>25850</v>
      </c>
      <c r="B20006" s="358" t="s">
        <v>25851</v>
      </c>
      <c r="C20006" s="359">
        <v>1.4</v>
      </c>
      <c r="D20006" s="357" t="s">
        <v>25849</v>
      </c>
      <c r="E20006" s="357" t="s">
        <v>25849</v>
      </c>
    </row>
    <row r="20007" spans="1:5" ht="15.6">
      <c r="A20007" s="358" t="s">
        <v>27302</v>
      </c>
      <c r="B20007" s="358" t="s">
        <v>27303</v>
      </c>
      <c r="C20007" s="359">
        <v>1.4</v>
      </c>
      <c r="D20007" s="357" t="s">
        <v>27301</v>
      </c>
      <c r="E20007" s="357" t="s">
        <v>27301</v>
      </c>
    </row>
    <row r="20008" spans="1:5" ht="15.6">
      <c r="A20008" s="358" t="s">
        <v>31113</v>
      </c>
      <c r="B20008" s="358" t="s">
        <v>31114</v>
      </c>
      <c r="C20008" s="359">
        <v>1.4</v>
      </c>
      <c r="D20008" s="357" t="s">
        <v>31112</v>
      </c>
      <c r="E20008" s="357" t="s">
        <v>31112</v>
      </c>
    </row>
    <row r="20009" spans="1:5" ht="15.6">
      <c r="A20009" s="358" t="s">
        <v>32505</v>
      </c>
      <c r="B20009" s="358" t="s">
        <v>32505</v>
      </c>
      <c r="C20009" s="359">
        <v>1.4</v>
      </c>
      <c r="D20009" s="357" t="s">
        <v>32504</v>
      </c>
      <c r="E20009" s="357" t="s">
        <v>32504</v>
      </c>
    </row>
    <row r="20010" spans="1:5" ht="15.6">
      <c r="A20010" s="358" t="s">
        <v>34429</v>
      </c>
      <c r="B20010" s="358" t="s">
        <v>34430</v>
      </c>
      <c r="C20010" s="359">
        <v>1.4</v>
      </c>
      <c r="D20010" s="357" t="s">
        <v>34428</v>
      </c>
      <c r="E20010" s="357" t="s">
        <v>34428</v>
      </c>
    </row>
    <row r="20011" spans="1:5" ht="15.6">
      <c r="A20011" s="358" t="s">
        <v>15610</v>
      </c>
      <c r="B20011" s="358" t="s">
        <v>15611</v>
      </c>
      <c r="C20011" s="359">
        <v>1.4</v>
      </c>
      <c r="D20011" s="357" t="s">
        <v>5273</v>
      </c>
      <c r="E20011" s="357" t="s">
        <v>5273</v>
      </c>
    </row>
    <row r="20012" spans="1:5" ht="15.6">
      <c r="A20012" s="358" t="s">
        <v>921</v>
      </c>
      <c r="B20012" s="358" t="s">
        <v>16365</v>
      </c>
      <c r="C20012" s="359">
        <v>1.4</v>
      </c>
      <c r="D20012" s="357" t="s">
        <v>5711</v>
      </c>
      <c r="E20012" s="357" t="s">
        <v>5711</v>
      </c>
    </row>
    <row r="20013" spans="1:5" ht="15.6">
      <c r="A20013" s="358" t="s">
        <v>921</v>
      </c>
      <c r="B20013" s="358" t="s">
        <v>16365</v>
      </c>
      <c r="C20013" s="359">
        <v>1.4</v>
      </c>
      <c r="D20013" s="357" t="s">
        <v>5711</v>
      </c>
      <c r="E20013" s="357" t="s">
        <v>5711</v>
      </c>
    </row>
    <row r="20014" spans="1:5" ht="15.6">
      <c r="A20014" s="358" t="s">
        <v>17907</v>
      </c>
      <c r="B20014" s="358" t="s">
        <v>17908</v>
      </c>
      <c r="C20014" s="359">
        <v>1.4</v>
      </c>
      <c r="D20014" s="357" t="s">
        <v>6782</v>
      </c>
      <c r="E20014" s="357" t="s">
        <v>6782</v>
      </c>
    </row>
    <row r="20015" spans="1:5" ht="15.6">
      <c r="A20015" s="358" t="s">
        <v>20319</v>
      </c>
      <c r="B20015" s="358" t="s">
        <v>20320</v>
      </c>
      <c r="C20015" s="359">
        <v>1.4</v>
      </c>
      <c r="D20015" s="357" t="s">
        <v>8017</v>
      </c>
      <c r="E20015" s="357" t="s">
        <v>8017</v>
      </c>
    </row>
    <row r="20016" spans="1:5" ht="15.6">
      <c r="A20016" s="358" t="s">
        <v>20763</v>
      </c>
      <c r="B20016" s="358" t="s">
        <v>20764</v>
      </c>
      <c r="C20016" s="359">
        <v>1.4</v>
      </c>
      <c r="D20016" s="357" t="s">
        <v>8258</v>
      </c>
      <c r="E20016" s="357" t="s">
        <v>8258</v>
      </c>
    </row>
    <row r="20017" spans="1:5" ht="15.6">
      <c r="A20017" s="358" t="s">
        <v>10620</v>
      </c>
      <c r="B20017" s="358" t="s">
        <v>10621</v>
      </c>
      <c r="C20017" s="359">
        <v>1.4</v>
      </c>
      <c r="D20017" s="357" t="s">
        <v>2515</v>
      </c>
      <c r="E20017" s="357" t="s">
        <v>2515</v>
      </c>
    </row>
    <row r="20018" spans="1:5" ht="15.6">
      <c r="A20018" s="358" t="s">
        <v>10620</v>
      </c>
      <c r="B20018" s="358" t="s">
        <v>10621</v>
      </c>
      <c r="C20018" s="359">
        <v>1.4</v>
      </c>
      <c r="D20018" s="357" t="s">
        <v>2515</v>
      </c>
      <c r="E20018" s="357" t="s">
        <v>2515</v>
      </c>
    </row>
    <row r="20019" spans="1:5" ht="15.6">
      <c r="A20019" s="358" t="s">
        <v>12425</v>
      </c>
      <c r="B20019" s="358" t="s">
        <v>12426</v>
      </c>
      <c r="C20019" s="359">
        <v>1.4</v>
      </c>
      <c r="D20019" s="357" t="s">
        <v>3372</v>
      </c>
      <c r="E20019" s="357" t="s">
        <v>3372</v>
      </c>
    </row>
    <row r="20020" spans="1:5" ht="15.6">
      <c r="A20020" s="358" t="s">
        <v>12425</v>
      </c>
      <c r="B20020" s="358" t="s">
        <v>12426</v>
      </c>
      <c r="C20020" s="359">
        <v>1.4</v>
      </c>
      <c r="D20020" s="357" t="s">
        <v>3372</v>
      </c>
      <c r="E20020" s="357" t="s">
        <v>3372</v>
      </c>
    </row>
    <row r="20021" spans="1:5" ht="15.6">
      <c r="A20021" s="358" t="s">
        <v>28367</v>
      </c>
      <c r="B20021" s="358" t="s">
        <v>28368</v>
      </c>
      <c r="C20021" s="359">
        <v>1.4</v>
      </c>
      <c r="D20021" s="357" t="s">
        <v>28366</v>
      </c>
      <c r="E20021" s="357" t="s">
        <v>28366</v>
      </c>
    </row>
    <row r="20022" spans="1:5" ht="15.6">
      <c r="A20022" s="358" t="s">
        <v>28367</v>
      </c>
      <c r="B20022" s="358" t="s">
        <v>28368</v>
      </c>
      <c r="C20022" s="359">
        <v>1.4</v>
      </c>
      <c r="D20022" s="357" t="s">
        <v>28366</v>
      </c>
      <c r="E20022" s="357" t="s">
        <v>28366</v>
      </c>
    </row>
    <row r="20023" spans="1:5" ht="15.6">
      <c r="A20023" s="358" t="s">
        <v>28367</v>
      </c>
      <c r="B20023" s="358" t="s">
        <v>28368</v>
      </c>
      <c r="C20023" s="359">
        <v>1.4</v>
      </c>
      <c r="D20023" s="357" t="s">
        <v>28366</v>
      </c>
      <c r="E20023" s="357" t="s">
        <v>28366</v>
      </c>
    </row>
    <row r="20024" spans="1:5" ht="15.6">
      <c r="A20024" s="358" t="s">
        <v>28367</v>
      </c>
      <c r="B20024" s="358" t="s">
        <v>28368</v>
      </c>
      <c r="C20024" s="359">
        <v>1.4</v>
      </c>
      <c r="D20024" s="357" t="s">
        <v>28366</v>
      </c>
      <c r="E20024" s="357" t="s">
        <v>28366</v>
      </c>
    </row>
    <row r="20025" spans="1:5" ht="15.6">
      <c r="A20025" s="358" t="s">
        <v>10262</v>
      </c>
      <c r="B20025" s="358" t="s">
        <v>29191</v>
      </c>
      <c r="C20025" s="359">
        <v>1.4</v>
      </c>
      <c r="D20025" s="357" t="s">
        <v>29190</v>
      </c>
      <c r="E20025" s="357" t="s">
        <v>29190</v>
      </c>
    </row>
    <row r="20026" spans="1:5" ht="15.6">
      <c r="A20026" s="358" t="s">
        <v>15221</v>
      </c>
      <c r="B20026" s="358" t="s">
        <v>15222</v>
      </c>
      <c r="C20026" s="359">
        <v>1.4</v>
      </c>
      <c r="D20026" s="357" t="s">
        <v>5030</v>
      </c>
      <c r="E20026" s="357" t="s">
        <v>5030</v>
      </c>
    </row>
    <row r="20027" spans="1:5" ht="15.6">
      <c r="A20027" s="358" t="s">
        <v>15221</v>
      </c>
      <c r="B20027" s="358" t="s">
        <v>15222</v>
      </c>
      <c r="C20027" s="359">
        <v>1.4</v>
      </c>
      <c r="D20027" s="357" t="s">
        <v>5030</v>
      </c>
      <c r="E20027" s="357" t="s">
        <v>5030</v>
      </c>
    </row>
    <row r="20028" spans="1:5" ht="15.6">
      <c r="A20028" s="358" t="s">
        <v>34443</v>
      </c>
      <c r="B20028" s="358" t="s">
        <v>34444</v>
      </c>
      <c r="C20028" s="359">
        <v>1.4</v>
      </c>
      <c r="D20028" s="357" t="s">
        <v>34442</v>
      </c>
      <c r="E20028" s="357" t="s">
        <v>34442</v>
      </c>
    </row>
    <row r="20029" spans="1:5" ht="15.6">
      <c r="A20029" s="358" t="s">
        <v>16202</v>
      </c>
      <c r="B20029" s="358" t="s">
        <v>16203</v>
      </c>
      <c r="C20029" s="359">
        <v>1.4</v>
      </c>
      <c r="D20029" s="357" t="s">
        <v>5571</v>
      </c>
      <c r="E20029" s="357" t="s">
        <v>5571</v>
      </c>
    </row>
    <row r="20030" spans="1:5" ht="15.6">
      <c r="A20030" s="358" t="s">
        <v>16202</v>
      </c>
      <c r="B20030" s="358" t="s">
        <v>16203</v>
      </c>
      <c r="C20030" s="359">
        <v>1.4</v>
      </c>
      <c r="D20030" s="357" t="s">
        <v>5571</v>
      </c>
      <c r="E20030" s="357" t="s">
        <v>5571</v>
      </c>
    </row>
    <row r="20031" spans="1:5" ht="15.6">
      <c r="A20031" s="358" t="s">
        <v>16459</v>
      </c>
      <c r="B20031" s="358" t="s">
        <v>16460</v>
      </c>
      <c r="C20031" s="359">
        <v>1.4</v>
      </c>
      <c r="D20031" s="357" t="s">
        <v>5815</v>
      </c>
      <c r="E20031" s="357" t="s">
        <v>5815</v>
      </c>
    </row>
    <row r="20032" spans="1:5" ht="15.6">
      <c r="A20032" s="358" t="s">
        <v>16459</v>
      </c>
      <c r="B20032" s="358" t="s">
        <v>16460</v>
      </c>
      <c r="C20032" s="359">
        <v>1.4</v>
      </c>
      <c r="D20032" s="357" t="s">
        <v>5815</v>
      </c>
      <c r="E20032" s="357" t="s">
        <v>5815</v>
      </c>
    </row>
    <row r="20033" spans="1:5" ht="15.6">
      <c r="A20033" s="358" t="s">
        <v>17556</v>
      </c>
      <c r="B20033" s="358" t="s">
        <v>17557</v>
      </c>
      <c r="C20033" s="359">
        <v>1.4</v>
      </c>
      <c r="D20033" s="357" t="s">
        <v>6391</v>
      </c>
      <c r="E20033" s="357" t="s">
        <v>6391</v>
      </c>
    </row>
    <row r="20034" spans="1:5" ht="15.6">
      <c r="A20034" s="358" t="s">
        <v>44270</v>
      </c>
      <c r="B20034" s="358" t="s">
        <v>44271</v>
      </c>
      <c r="C20034" s="359">
        <v>1.4</v>
      </c>
      <c r="D20034" s="357" t="s">
        <v>44269</v>
      </c>
      <c r="E20034" s="357" t="s">
        <v>44269</v>
      </c>
    </row>
    <row r="20035" spans="1:5" ht="15.6">
      <c r="A20035" s="358" t="s">
        <v>23103</v>
      </c>
      <c r="B20035" s="358" t="s">
        <v>23104</v>
      </c>
      <c r="C20035" s="359">
        <v>1.4</v>
      </c>
      <c r="D20035" s="357" t="s">
        <v>9452</v>
      </c>
      <c r="E20035" s="357" t="s">
        <v>9452</v>
      </c>
    </row>
    <row r="20036" spans="1:5" ht="15.6">
      <c r="A20036" s="358" t="s">
        <v>23103</v>
      </c>
      <c r="B20036" s="358" t="s">
        <v>23104</v>
      </c>
      <c r="C20036" s="359">
        <v>1.4</v>
      </c>
      <c r="D20036" s="357" t="s">
        <v>9452</v>
      </c>
      <c r="E20036" s="357" t="s">
        <v>9452</v>
      </c>
    </row>
    <row r="20037" spans="1:5" ht="15.6">
      <c r="A20037" s="358" t="s">
        <v>24411</v>
      </c>
      <c r="B20037" s="358" t="s">
        <v>24411</v>
      </c>
      <c r="C20037" s="359">
        <v>1.4</v>
      </c>
      <c r="D20037" s="357" t="s">
        <v>24410</v>
      </c>
      <c r="E20037" s="357" t="s">
        <v>24410</v>
      </c>
    </row>
    <row r="20038" spans="1:5" ht="15.6">
      <c r="A20038" s="358" t="s">
        <v>17752</v>
      </c>
      <c r="B20038" s="358" t="s">
        <v>17753</v>
      </c>
      <c r="C20038" s="359">
        <v>1.4</v>
      </c>
      <c r="D20038" s="357" t="s">
        <v>6601</v>
      </c>
      <c r="E20038" s="357" t="s">
        <v>6601</v>
      </c>
    </row>
    <row r="20039" spans="1:5" ht="15.6">
      <c r="A20039" s="358" t="s">
        <v>17752</v>
      </c>
      <c r="B20039" s="358" t="s">
        <v>17753</v>
      </c>
      <c r="C20039" s="359">
        <v>1.4</v>
      </c>
      <c r="D20039" s="357" t="s">
        <v>6601</v>
      </c>
      <c r="E20039" s="357" t="s">
        <v>6601</v>
      </c>
    </row>
    <row r="20040" spans="1:5" ht="15.6">
      <c r="A20040" s="358" t="s">
        <v>45482</v>
      </c>
      <c r="B20040" s="358" t="s">
        <v>45483</v>
      </c>
      <c r="C20040" s="359">
        <v>1.4</v>
      </c>
      <c r="D20040" s="357" t="s">
        <v>45481</v>
      </c>
      <c r="E20040" s="357" t="s">
        <v>45481</v>
      </c>
    </row>
    <row r="20041" spans="1:5" ht="15.6">
      <c r="A20041" s="358" t="s">
        <v>21599</v>
      </c>
      <c r="B20041" s="358" t="s">
        <v>21600</v>
      </c>
      <c r="C20041" s="359">
        <v>1.4</v>
      </c>
      <c r="D20041" s="357" t="s">
        <v>8779</v>
      </c>
      <c r="E20041" s="357" t="s">
        <v>8779</v>
      </c>
    </row>
    <row r="20042" spans="1:5" ht="15.6">
      <c r="A20042" s="358" t="s">
        <v>21599</v>
      </c>
      <c r="B20042" s="358" t="s">
        <v>21600</v>
      </c>
      <c r="C20042" s="359">
        <v>1.4</v>
      </c>
      <c r="D20042" s="357" t="s">
        <v>8779</v>
      </c>
      <c r="E20042" s="357" t="s">
        <v>8779</v>
      </c>
    </row>
    <row r="20043" spans="1:5" ht="15.6">
      <c r="A20043" s="358" t="s">
        <v>52345</v>
      </c>
      <c r="B20043" s="358" t="s">
        <v>52346</v>
      </c>
      <c r="C20043" s="359">
        <v>1.4</v>
      </c>
      <c r="D20043" s="357" t="s">
        <v>52344</v>
      </c>
      <c r="E20043" s="357" t="s">
        <v>52344</v>
      </c>
    </row>
    <row r="20044" spans="1:5" ht="15.6">
      <c r="A20044" s="358" t="s">
        <v>10262</v>
      </c>
      <c r="B20044" s="358" t="s">
        <v>24577</v>
      </c>
      <c r="C20044" s="359">
        <v>1.4</v>
      </c>
      <c r="D20044" s="357" t="s">
        <v>24576</v>
      </c>
      <c r="E20044" s="357" t="s">
        <v>24576</v>
      </c>
    </row>
    <row r="20045" spans="1:5" ht="15.6">
      <c r="A20045" s="358" t="s">
        <v>11810</v>
      </c>
      <c r="B20045" s="358" t="s">
        <v>11811</v>
      </c>
      <c r="C20045" s="359">
        <v>1.4</v>
      </c>
      <c r="D20045" s="357" t="s">
        <v>3024</v>
      </c>
      <c r="E20045" s="357" t="s">
        <v>3024</v>
      </c>
    </row>
    <row r="20046" spans="1:5" ht="15.6">
      <c r="A20046" s="358" t="s">
        <v>10262</v>
      </c>
      <c r="B20046" s="358" t="s">
        <v>31124</v>
      </c>
      <c r="C20046" s="359">
        <v>1.4</v>
      </c>
      <c r="D20046" s="357" t="s">
        <v>31123</v>
      </c>
      <c r="E20046" s="357" t="s">
        <v>31123</v>
      </c>
    </row>
    <row r="20047" spans="1:5" ht="15.6">
      <c r="A20047" s="358" t="s">
        <v>757</v>
      </c>
      <c r="B20047" s="358" t="s">
        <v>14937</v>
      </c>
      <c r="C20047" s="359">
        <v>1.4</v>
      </c>
      <c r="D20047" s="357" t="s">
        <v>4851</v>
      </c>
      <c r="E20047" s="357" t="s">
        <v>4851</v>
      </c>
    </row>
    <row r="20048" spans="1:5" ht="15.6">
      <c r="A20048" s="358" t="s">
        <v>15266</v>
      </c>
      <c r="B20048" s="358" t="s">
        <v>15267</v>
      </c>
      <c r="C20048" s="359">
        <v>1.4</v>
      </c>
      <c r="D20048" s="357" t="s">
        <v>5086</v>
      </c>
      <c r="E20048" s="357" t="s">
        <v>5086</v>
      </c>
    </row>
    <row r="20049" spans="1:5" ht="15.6">
      <c r="A20049" s="358" t="s">
        <v>15266</v>
      </c>
      <c r="B20049" s="358" t="s">
        <v>15267</v>
      </c>
      <c r="C20049" s="359">
        <v>1.4</v>
      </c>
      <c r="D20049" s="357" t="s">
        <v>5086</v>
      </c>
      <c r="E20049" s="357" t="s">
        <v>5086</v>
      </c>
    </row>
    <row r="20050" spans="1:5" ht="15.6">
      <c r="A20050" s="358" t="s">
        <v>33886</v>
      </c>
      <c r="B20050" s="358" t="s">
        <v>33887</v>
      </c>
      <c r="C20050" s="359">
        <v>1.4</v>
      </c>
      <c r="D20050" s="357" t="s">
        <v>33885</v>
      </c>
      <c r="E20050" s="357" t="s">
        <v>33885</v>
      </c>
    </row>
    <row r="20051" spans="1:5" ht="15.6">
      <c r="A20051" s="358" t="s">
        <v>39839</v>
      </c>
      <c r="B20051" s="358" t="s">
        <v>10262</v>
      </c>
      <c r="C20051" s="359">
        <v>1.4</v>
      </c>
      <c r="D20051" s="357" t="s">
        <v>39838</v>
      </c>
      <c r="E20051" s="357" t="s">
        <v>39838</v>
      </c>
    </row>
    <row r="20052" spans="1:5" ht="15.6">
      <c r="A20052" s="358" t="s">
        <v>19129</v>
      </c>
      <c r="B20052" s="358" t="s">
        <v>19130</v>
      </c>
      <c r="C20052" s="359">
        <v>1.4</v>
      </c>
      <c r="D20052" s="357" t="s">
        <v>6722</v>
      </c>
      <c r="E20052" s="357" t="s">
        <v>6722</v>
      </c>
    </row>
    <row r="20053" spans="1:5" ht="15.6">
      <c r="A20053" s="358" t="s">
        <v>19129</v>
      </c>
      <c r="B20053" s="358" t="s">
        <v>19130</v>
      </c>
      <c r="C20053" s="359">
        <v>1.4</v>
      </c>
      <c r="D20053" s="357" t="s">
        <v>6722</v>
      </c>
      <c r="E20053" s="357" t="s">
        <v>6722</v>
      </c>
    </row>
    <row r="20054" spans="1:5" ht="15.6">
      <c r="A20054" s="358" t="s">
        <v>19129</v>
      </c>
      <c r="B20054" s="358" t="s">
        <v>19130</v>
      </c>
      <c r="C20054" s="359">
        <v>1.4</v>
      </c>
      <c r="D20054" s="357" t="s">
        <v>6722</v>
      </c>
      <c r="E20054" s="357" t="s">
        <v>6722</v>
      </c>
    </row>
    <row r="20055" spans="1:5" ht="15.6">
      <c r="A20055" s="358" t="s">
        <v>1250</v>
      </c>
      <c r="B20055" s="358" t="s">
        <v>18147</v>
      </c>
      <c r="C20055" s="359">
        <v>1.4</v>
      </c>
      <c r="D20055" s="357" t="s">
        <v>7026</v>
      </c>
      <c r="E20055" s="357" t="s">
        <v>7026</v>
      </c>
    </row>
    <row r="20056" spans="1:5" ht="15.6">
      <c r="A20056" s="358" t="s">
        <v>1250</v>
      </c>
      <c r="B20056" s="358" t="s">
        <v>18147</v>
      </c>
      <c r="C20056" s="359">
        <v>1.4</v>
      </c>
      <c r="D20056" s="357" t="s">
        <v>7026</v>
      </c>
      <c r="E20056" s="357" t="s">
        <v>7026</v>
      </c>
    </row>
    <row r="20057" spans="1:5" ht="15.6">
      <c r="A20057" s="358" t="s">
        <v>10262</v>
      </c>
      <c r="B20057" s="358" t="s">
        <v>48298</v>
      </c>
      <c r="C20057" s="359">
        <v>1.4</v>
      </c>
      <c r="D20057" s="357" t="s">
        <v>48297</v>
      </c>
      <c r="E20057" s="357" t="s">
        <v>48297</v>
      </c>
    </row>
    <row r="20058" spans="1:5" ht="15.6">
      <c r="A20058" s="358" t="s">
        <v>22322</v>
      </c>
      <c r="B20058" s="358" t="s">
        <v>10262</v>
      </c>
      <c r="C20058" s="359">
        <v>1.4</v>
      </c>
      <c r="D20058" s="357" t="s">
        <v>9094</v>
      </c>
      <c r="E20058" s="357" t="s">
        <v>9094</v>
      </c>
    </row>
    <row r="20059" spans="1:5" ht="15.6">
      <c r="A20059" s="358" t="s">
        <v>23217</v>
      </c>
      <c r="B20059" s="358" t="s">
        <v>23218</v>
      </c>
      <c r="C20059" s="359">
        <v>1.4</v>
      </c>
      <c r="D20059" s="357" t="s">
        <v>9588</v>
      </c>
      <c r="E20059" s="357" t="s">
        <v>9588</v>
      </c>
    </row>
    <row r="20060" spans="1:5" ht="15.6">
      <c r="A20060" s="358" t="s">
        <v>23217</v>
      </c>
      <c r="B20060" s="358" t="s">
        <v>23218</v>
      </c>
      <c r="C20060" s="359">
        <v>1.4</v>
      </c>
      <c r="D20060" s="357" t="s">
        <v>9588</v>
      </c>
      <c r="E20060" s="357" t="s">
        <v>9588</v>
      </c>
    </row>
    <row r="20061" spans="1:5" ht="15.6">
      <c r="A20061" s="358" t="s">
        <v>23217</v>
      </c>
      <c r="B20061" s="358" t="s">
        <v>23218</v>
      </c>
      <c r="C20061" s="359">
        <v>1.4</v>
      </c>
      <c r="D20061" s="357" t="s">
        <v>9588</v>
      </c>
      <c r="E20061" s="357" t="s">
        <v>9588</v>
      </c>
    </row>
    <row r="20062" spans="1:5" ht="15.6">
      <c r="A20062" s="358" t="s">
        <v>23217</v>
      </c>
      <c r="B20062" s="358" t="s">
        <v>23218</v>
      </c>
      <c r="C20062" s="359">
        <v>1.4</v>
      </c>
      <c r="D20062" s="357" t="s">
        <v>9588</v>
      </c>
      <c r="E20062" s="357" t="s">
        <v>9588</v>
      </c>
    </row>
    <row r="20063" spans="1:5" ht="15.6">
      <c r="A20063" s="358" t="s">
        <v>29300</v>
      </c>
      <c r="B20063" s="358" t="s">
        <v>29301</v>
      </c>
      <c r="C20063" s="359">
        <v>1.4</v>
      </c>
      <c r="D20063" s="357" t="s">
        <v>29299</v>
      </c>
      <c r="E20063" s="357" t="s">
        <v>29299</v>
      </c>
    </row>
    <row r="20064" spans="1:5" ht="15.6">
      <c r="A20064" s="358" t="s">
        <v>15733</v>
      </c>
      <c r="B20064" s="358" t="s">
        <v>15734</v>
      </c>
      <c r="C20064" s="359">
        <v>1.4</v>
      </c>
      <c r="D20064" s="357" t="s">
        <v>5270</v>
      </c>
      <c r="E20064" s="357" t="s">
        <v>5270</v>
      </c>
    </row>
    <row r="20065" spans="1:5" ht="15.6">
      <c r="A20065" s="358" t="s">
        <v>16581</v>
      </c>
      <c r="B20065" s="358" t="s">
        <v>16582</v>
      </c>
      <c r="C20065" s="359">
        <v>1.4</v>
      </c>
      <c r="D20065" s="357" t="s">
        <v>5941</v>
      </c>
      <c r="E20065" s="357" t="s">
        <v>5941</v>
      </c>
    </row>
    <row r="20066" spans="1:5" ht="15.6">
      <c r="A20066" s="358" t="s">
        <v>1074</v>
      </c>
      <c r="B20066" s="358" t="s">
        <v>17551</v>
      </c>
      <c r="C20066" s="359">
        <v>1.4</v>
      </c>
      <c r="D20066" s="357" t="s">
        <v>6402</v>
      </c>
      <c r="E20066" s="357" t="s">
        <v>6402</v>
      </c>
    </row>
    <row r="20067" spans="1:5" ht="15.6">
      <c r="A20067" s="358" t="s">
        <v>1074</v>
      </c>
      <c r="B20067" s="358" t="s">
        <v>17551</v>
      </c>
      <c r="C20067" s="359">
        <v>1.4</v>
      </c>
      <c r="D20067" s="357" t="s">
        <v>6402</v>
      </c>
      <c r="E20067" s="357" t="s">
        <v>6402</v>
      </c>
    </row>
    <row r="20068" spans="1:5" ht="15.6">
      <c r="A20068" s="358" t="s">
        <v>42767</v>
      </c>
      <c r="B20068" s="358" t="s">
        <v>42767</v>
      </c>
      <c r="C20068" s="359">
        <v>1.4</v>
      </c>
      <c r="D20068" s="357" t="s">
        <v>42766</v>
      </c>
      <c r="E20068" s="357" t="s">
        <v>42766</v>
      </c>
    </row>
    <row r="20069" spans="1:5" ht="15.6">
      <c r="A20069" s="358" t="s">
        <v>42767</v>
      </c>
      <c r="B20069" s="358" t="s">
        <v>42767</v>
      </c>
      <c r="C20069" s="359">
        <v>1.4</v>
      </c>
      <c r="D20069" s="357" t="s">
        <v>42766</v>
      </c>
      <c r="E20069" s="357" t="s">
        <v>42766</v>
      </c>
    </row>
    <row r="20070" spans="1:5" ht="15.6">
      <c r="A20070" s="358" t="s">
        <v>42767</v>
      </c>
      <c r="B20070" s="358" t="s">
        <v>42767</v>
      </c>
      <c r="C20070" s="359">
        <v>1.4</v>
      </c>
      <c r="D20070" s="357" t="s">
        <v>42766</v>
      </c>
      <c r="E20070" s="357" t="s">
        <v>42766</v>
      </c>
    </row>
    <row r="20071" spans="1:5" ht="15.6">
      <c r="A20071" s="358" t="s">
        <v>10262</v>
      </c>
      <c r="B20071" s="358" t="s">
        <v>20515</v>
      </c>
      <c r="C20071" s="359">
        <v>1.4</v>
      </c>
      <c r="D20071" s="357" t="s">
        <v>7946</v>
      </c>
      <c r="E20071" s="357" t="s">
        <v>7946</v>
      </c>
    </row>
    <row r="20072" spans="1:5" ht="15.6">
      <c r="A20072" s="358" t="s">
        <v>45878</v>
      </c>
      <c r="B20072" s="358" t="s">
        <v>45878</v>
      </c>
      <c r="C20072" s="359">
        <v>1.4</v>
      </c>
      <c r="D20072" s="357" t="s">
        <v>45877</v>
      </c>
      <c r="E20072" s="357" t="s">
        <v>45877</v>
      </c>
    </row>
    <row r="20073" spans="1:5" ht="15.6">
      <c r="A20073" s="358" t="s">
        <v>50051</v>
      </c>
      <c r="B20073" s="358" t="s">
        <v>50051</v>
      </c>
      <c r="C20073" s="359">
        <v>1.4</v>
      </c>
      <c r="D20073" s="357" t="s">
        <v>50050</v>
      </c>
      <c r="E20073" s="357" t="s">
        <v>50050</v>
      </c>
    </row>
    <row r="20074" spans="1:5" ht="15.6">
      <c r="A20074" s="358" t="s">
        <v>60611</v>
      </c>
      <c r="B20074" s="358" t="s">
        <v>59962</v>
      </c>
      <c r="C20074" s="359">
        <v>1.4</v>
      </c>
      <c r="D20074" s="357" t="s">
        <v>61796</v>
      </c>
      <c r="E20074" s="357" t="s">
        <v>61796</v>
      </c>
    </row>
    <row r="20075" spans="1:5" ht="15.6">
      <c r="A20075" s="358" t="s">
        <v>10476</v>
      </c>
      <c r="B20075" s="358" t="s">
        <v>10477</v>
      </c>
      <c r="C20075" s="359">
        <v>1.4</v>
      </c>
      <c r="D20075" s="357" t="s">
        <v>2408</v>
      </c>
      <c r="E20075" s="357" t="s">
        <v>2408</v>
      </c>
    </row>
    <row r="20076" spans="1:5" ht="15.6">
      <c r="A20076" s="358" t="s">
        <v>26623</v>
      </c>
      <c r="B20076" s="358" t="s">
        <v>26624</v>
      </c>
      <c r="C20076" s="359">
        <v>1.4</v>
      </c>
      <c r="D20076" s="357" t="s">
        <v>26622</v>
      </c>
      <c r="E20076" s="357" t="s">
        <v>26622</v>
      </c>
    </row>
    <row r="20077" spans="1:5" ht="15.6">
      <c r="A20077" s="358" t="s">
        <v>27021</v>
      </c>
      <c r="B20077" s="358" t="s">
        <v>27022</v>
      </c>
      <c r="C20077" s="359">
        <v>1.4</v>
      </c>
      <c r="D20077" s="357" t="s">
        <v>27020</v>
      </c>
      <c r="E20077" s="357" t="s">
        <v>27020</v>
      </c>
    </row>
    <row r="20078" spans="1:5" ht="15.6">
      <c r="A20078" s="358" t="s">
        <v>13674</v>
      </c>
      <c r="B20078" s="358" t="s">
        <v>54756</v>
      </c>
      <c r="C20078" s="359">
        <v>1.4</v>
      </c>
      <c r="D20078" s="357" t="s">
        <v>3958</v>
      </c>
      <c r="E20078" s="357" t="s">
        <v>3958</v>
      </c>
    </row>
    <row r="20079" spans="1:5" ht="15.6">
      <c r="A20079" s="358" t="s">
        <v>13674</v>
      </c>
      <c r="B20079" s="358" t="s">
        <v>54756</v>
      </c>
      <c r="C20079" s="359">
        <v>1.4</v>
      </c>
      <c r="D20079" s="357" t="s">
        <v>3958</v>
      </c>
      <c r="E20079" s="357" t="s">
        <v>3958</v>
      </c>
    </row>
    <row r="20080" spans="1:5" ht="15.6">
      <c r="A20080" s="358" t="s">
        <v>32542</v>
      </c>
      <c r="B20080" s="358" t="s">
        <v>32543</v>
      </c>
      <c r="C20080" s="359">
        <v>1.4</v>
      </c>
      <c r="D20080" s="357" t="s">
        <v>32541</v>
      </c>
      <c r="E20080" s="357" t="s">
        <v>32541</v>
      </c>
    </row>
    <row r="20081" spans="1:5" ht="15.6">
      <c r="A20081" s="358" t="s">
        <v>32911</v>
      </c>
      <c r="B20081" s="358" t="s">
        <v>32911</v>
      </c>
      <c r="C20081" s="359">
        <v>1.4</v>
      </c>
      <c r="D20081" s="357" t="s">
        <v>32910</v>
      </c>
      <c r="E20081" s="357" t="s">
        <v>32910</v>
      </c>
    </row>
    <row r="20082" spans="1:5" ht="15.6">
      <c r="A20082" s="358" t="s">
        <v>33061</v>
      </c>
      <c r="B20082" s="358" t="s">
        <v>33062</v>
      </c>
      <c r="C20082" s="359">
        <v>1.4</v>
      </c>
      <c r="D20082" s="357" t="s">
        <v>33060</v>
      </c>
      <c r="E20082" s="357" t="s">
        <v>33060</v>
      </c>
    </row>
    <row r="20083" spans="1:5" ht="15.6">
      <c r="A20083" s="358" t="s">
        <v>14934</v>
      </c>
      <c r="B20083" s="358" t="s">
        <v>14935</v>
      </c>
      <c r="C20083" s="359">
        <v>1.4</v>
      </c>
      <c r="D20083" s="357" t="s">
        <v>4849</v>
      </c>
      <c r="E20083" s="357" t="s">
        <v>4849</v>
      </c>
    </row>
    <row r="20084" spans="1:5" ht="15.6">
      <c r="A20084" s="358" t="s">
        <v>35770</v>
      </c>
      <c r="B20084" s="358" t="s">
        <v>35771</v>
      </c>
      <c r="C20084" s="359">
        <v>1.4</v>
      </c>
      <c r="D20084" s="357" t="s">
        <v>35769</v>
      </c>
      <c r="E20084" s="357" t="s">
        <v>35769</v>
      </c>
    </row>
    <row r="20085" spans="1:5" ht="15.6">
      <c r="A20085" s="358" t="s">
        <v>16795</v>
      </c>
      <c r="B20085" s="358" t="s">
        <v>16796</v>
      </c>
      <c r="C20085" s="359">
        <v>1.4</v>
      </c>
      <c r="D20085" s="357" t="s">
        <v>5632</v>
      </c>
      <c r="E20085" s="357" t="s">
        <v>5632</v>
      </c>
    </row>
    <row r="20086" spans="1:5" ht="15.6">
      <c r="A20086" s="358" t="s">
        <v>20215</v>
      </c>
      <c r="B20086" s="358" t="s">
        <v>20216</v>
      </c>
      <c r="C20086" s="359">
        <v>1.4</v>
      </c>
      <c r="D20086" s="357" t="s">
        <v>7925</v>
      </c>
      <c r="E20086" s="357" t="s">
        <v>7925</v>
      </c>
    </row>
    <row r="20087" spans="1:5" ht="15.6">
      <c r="A20087" s="358" t="s">
        <v>20215</v>
      </c>
      <c r="B20087" s="358" t="s">
        <v>20216</v>
      </c>
      <c r="C20087" s="359">
        <v>1.4</v>
      </c>
      <c r="D20087" s="357" t="s">
        <v>7925</v>
      </c>
      <c r="E20087" s="357" t="s">
        <v>7925</v>
      </c>
    </row>
    <row r="20088" spans="1:5" ht="15.6">
      <c r="A20088" s="358" t="s">
        <v>60111</v>
      </c>
      <c r="B20088" s="358" t="s">
        <v>61798</v>
      </c>
      <c r="C20088" s="359">
        <v>1.4</v>
      </c>
      <c r="D20088" s="357" t="s">
        <v>61797</v>
      </c>
      <c r="E20088" s="357" t="s">
        <v>61797</v>
      </c>
    </row>
    <row r="20089" spans="1:5" ht="15.6">
      <c r="A20089" s="358" t="s">
        <v>22629</v>
      </c>
      <c r="B20089" s="358" t="s">
        <v>22630</v>
      </c>
      <c r="C20089" s="359">
        <v>1.4</v>
      </c>
      <c r="D20089" s="357" t="s">
        <v>9279</v>
      </c>
      <c r="E20089" s="357" t="s">
        <v>9279</v>
      </c>
    </row>
    <row r="20090" spans="1:5" ht="15.6">
      <c r="A20090" s="358" t="s">
        <v>10262</v>
      </c>
      <c r="B20090" s="358" t="s">
        <v>23193</v>
      </c>
      <c r="C20090" s="359">
        <v>1.4</v>
      </c>
      <c r="D20090" s="357" t="s">
        <v>9568</v>
      </c>
      <c r="E20090" s="357" t="s">
        <v>9568</v>
      </c>
    </row>
    <row r="20091" spans="1:5" ht="15.6">
      <c r="A20091" s="358" t="s">
        <v>10262</v>
      </c>
      <c r="B20091" s="358" t="s">
        <v>23193</v>
      </c>
      <c r="C20091" s="359">
        <v>1.4</v>
      </c>
      <c r="D20091" s="357" t="s">
        <v>9568</v>
      </c>
      <c r="E20091" s="357" t="s">
        <v>9568</v>
      </c>
    </row>
    <row r="20092" spans="1:5" ht="15.6">
      <c r="A20092" s="358" t="s">
        <v>23533</v>
      </c>
      <c r="B20092" s="358" t="s">
        <v>23534</v>
      </c>
      <c r="C20092" s="359">
        <v>1.4</v>
      </c>
      <c r="D20092" s="357" t="s">
        <v>9742</v>
      </c>
      <c r="E20092" s="357" t="s">
        <v>9742</v>
      </c>
    </row>
    <row r="20093" spans="1:5" ht="15.6">
      <c r="A20093" s="358" t="s">
        <v>10262</v>
      </c>
      <c r="B20093" s="358" t="s">
        <v>27326</v>
      </c>
      <c r="C20093" s="359">
        <v>1.4</v>
      </c>
      <c r="D20093" s="357" t="s">
        <v>27325</v>
      </c>
      <c r="E20093" s="357" t="s">
        <v>27325</v>
      </c>
    </row>
    <row r="20094" spans="1:5" ht="15.6">
      <c r="A20094" s="358" t="s">
        <v>12418</v>
      </c>
      <c r="B20094" s="358" t="s">
        <v>12419</v>
      </c>
      <c r="C20094" s="359">
        <v>1.4</v>
      </c>
      <c r="D20094" s="357" t="s">
        <v>55031</v>
      </c>
      <c r="E20094" s="357" t="s">
        <v>55031</v>
      </c>
    </row>
    <row r="20095" spans="1:5" ht="15.6">
      <c r="A20095" s="358" t="s">
        <v>461</v>
      </c>
      <c r="B20095" s="358" t="s">
        <v>461</v>
      </c>
      <c r="C20095" s="359">
        <v>1.4</v>
      </c>
      <c r="D20095" s="357" t="s">
        <v>3686</v>
      </c>
      <c r="E20095" s="357" t="s">
        <v>3686</v>
      </c>
    </row>
    <row r="20096" spans="1:5" ht="15.6">
      <c r="A20096" s="358" t="s">
        <v>30188</v>
      </c>
      <c r="B20096" s="358" t="s">
        <v>30189</v>
      </c>
      <c r="C20096" s="359">
        <v>1.4</v>
      </c>
      <c r="D20096" s="357" t="s">
        <v>30187</v>
      </c>
      <c r="E20096" s="357" t="s">
        <v>30187</v>
      </c>
    </row>
    <row r="20097" spans="1:5" ht="15.6">
      <c r="A20097" s="358" t="s">
        <v>10262</v>
      </c>
      <c r="B20097" s="358" t="s">
        <v>61800</v>
      </c>
      <c r="C20097" s="359">
        <v>1.4</v>
      </c>
      <c r="D20097" s="357" t="s">
        <v>61799</v>
      </c>
      <c r="E20097" s="357" t="s">
        <v>61799</v>
      </c>
    </row>
    <row r="20098" spans="1:5" ht="15.6">
      <c r="A20098" s="358" t="s">
        <v>10262</v>
      </c>
      <c r="B20098" s="358" t="s">
        <v>61800</v>
      </c>
      <c r="C20098" s="359">
        <v>1.4</v>
      </c>
      <c r="D20098" s="357" t="s">
        <v>61799</v>
      </c>
      <c r="E20098" s="357" t="s">
        <v>61799</v>
      </c>
    </row>
    <row r="20099" spans="1:5" ht="15.6">
      <c r="A20099" s="358" t="s">
        <v>10262</v>
      </c>
      <c r="B20099" s="358" t="s">
        <v>61800</v>
      </c>
      <c r="C20099" s="359">
        <v>1.4</v>
      </c>
      <c r="D20099" s="357" t="s">
        <v>61799</v>
      </c>
      <c r="E20099" s="357" t="s">
        <v>61799</v>
      </c>
    </row>
    <row r="20100" spans="1:5" ht="15.6">
      <c r="A20100" s="358" t="s">
        <v>16094</v>
      </c>
      <c r="B20100" s="358" t="s">
        <v>16095</v>
      </c>
      <c r="C20100" s="359">
        <v>1.4</v>
      </c>
      <c r="D20100" s="357" t="s">
        <v>5488</v>
      </c>
      <c r="E20100" s="357" t="s">
        <v>5488</v>
      </c>
    </row>
    <row r="20101" spans="1:5" ht="15.6">
      <c r="A20101" s="358" t="s">
        <v>42151</v>
      </c>
      <c r="B20101" s="358" t="s">
        <v>42152</v>
      </c>
      <c r="C20101" s="359">
        <v>1.4</v>
      </c>
      <c r="D20101" s="357" t="s">
        <v>42150</v>
      </c>
      <c r="E20101" s="357" t="s">
        <v>42150</v>
      </c>
    </row>
    <row r="20102" spans="1:5" ht="15.6">
      <c r="A20102" s="358" t="s">
        <v>42151</v>
      </c>
      <c r="B20102" s="358" t="s">
        <v>42152</v>
      </c>
      <c r="C20102" s="359">
        <v>1.4</v>
      </c>
      <c r="D20102" s="357" t="s">
        <v>42150</v>
      </c>
      <c r="E20102" s="357" t="s">
        <v>42150</v>
      </c>
    </row>
    <row r="20103" spans="1:5" ht="15.6">
      <c r="A20103" s="358" t="s">
        <v>1518</v>
      </c>
      <c r="B20103" s="358" t="s">
        <v>20919</v>
      </c>
      <c r="C20103" s="359">
        <v>1.4</v>
      </c>
      <c r="D20103" s="357" t="s">
        <v>8115</v>
      </c>
      <c r="E20103" s="357" t="s">
        <v>8115</v>
      </c>
    </row>
    <row r="20104" spans="1:5" ht="15.6">
      <c r="A20104" s="358" t="s">
        <v>21136</v>
      </c>
      <c r="B20104" s="358" t="s">
        <v>21137</v>
      </c>
      <c r="C20104" s="359">
        <v>1.4</v>
      </c>
      <c r="D20104" s="357" t="s">
        <v>8414</v>
      </c>
      <c r="E20104" s="357" t="s">
        <v>8414</v>
      </c>
    </row>
    <row r="20105" spans="1:5" ht="15.6">
      <c r="A20105" s="358" t="s">
        <v>1826</v>
      </c>
      <c r="B20105" s="358" t="s">
        <v>21791</v>
      </c>
      <c r="C20105" s="359">
        <v>1.4</v>
      </c>
      <c r="D20105" s="357" t="s">
        <v>8898</v>
      </c>
      <c r="E20105" s="357" t="s">
        <v>8898</v>
      </c>
    </row>
    <row r="20106" spans="1:5" ht="15.6">
      <c r="A20106" s="358" t="s">
        <v>1826</v>
      </c>
      <c r="B20106" s="358" t="s">
        <v>21791</v>
      </c>
      <c r="C20106" s="359">
        <v>1.4</v>
      </c>
      <c r="D20106" s="357" t="s">
        <v>8898</v>
      </c>
      <c r="E20106" s="357" t="s">
        <v>8898</v>
      </c>
    </row>
    <row r="20107" spans="1:5" ht="15.6">
      <c r="A20107" s="358" t="s">
        <v>22540</v>
      </c>
      <c r="B20107" s="358" t="s">
        <v>22541</v>
      </c>
      <c r="C20107" s="359">
        <v>1.4</v>
      </c>
      <c r="D20107" s="357" t="s">
        <v>9192</v>
      </c>
      <c r="E20107" s="357" t="s">
        <v>9192</v>
      </c>
    </row>
    <row r="20108" spans="1:5" ht="15.6">
      <c r="A20108" s="358" t="s">
        <v>22548</v>
      </c>
      <c r="B20108" s="358" t="s">
        <v>22549</v>
      </c>
      <c r="C20108" s="359">
        <v>1.4</v>
      </c>
      <c r="D20108" s="357" t="s">
        <v>9200</v>
      </c>
      <c r="E20108" s="357" t="s">
        <v>9200</v>
      </c>
    </row>
    <row r="20109" spans="1:5" ht="15.6">
      <c r="A20109" s="358" t="s">
        <v>51249</v>
      </c>
      <c r="B20109" s="358" t="s">
        <v>51249</v>
      </c>
      <c r="C20109" s="359">
        <v>1.4</v>
      </c>
      <c r="D20109" s="357" t="s">
        <v>51248</v>
      </c>
      <c r="E20109" s="357" t="s">
        <v>51248</v>
      </c>
    </row>
    <row r="20110" spans="1:5" ht="15.6">
      <c r="A20110" s="358" t="s">
        <v>52375</v>
      </c>
      <c r="B20110" s="358" t="s">
        <v>52376</v>
      </c>
      <c r="C20110" s="359">
        <v>1.4</v>
      </c>
      <c r="D20110" s="357" t="s">
        <v>52374</v>
      </c>
      <c r="E20110" s="357" t="s">
        <v>52374</v>
      </c>
    </row>
    <row r="20111" spans="1:5" ht="15.6">
      <c r="A20111" s="358" t="s">
        <v>10262</v>
      </c>
      <c r="B20111" s="358" t="s">
        <v>55041</v>
      </c>
      <c r="C20111" s="359">
        <v>1.4</v>
      </c>
      <c r="D20111" s="357" t="s">
        <v>55040</v>
      </c>
      <c r="E20111" s="357" t="s">
        <v>55040</v>
      </c>
    </row>
    <row r="20112" spans="1:5" ht="15.6">
      <c r="A20112" s="358" t="s">
        <v>24217</v>
      </c>
      <c r="B20112" s="358" t="s">
        <v>24218</v>
      </c>
      <c r="C20112" s="359">
        <v>1.4</v>
      </c>
      <c r="D20112" s="357" t="s">
        <v>24216</v>
      </c>
      <c r="E20112" s="357" t="s">
        <v>24216</v>
      </c>
    </row>
    <row r="20113" spans="1:5" ht="15.6">
      <c r="A20113" s="358" t="s">
        <v>12711</v>
      </c>
      <c r="B20113" s="358" t="s">
        <v>12712</v>
      </c>
      <c r="C20113" s="359">
        <v>1.4</v>
      </c>
      <c r="D20113" s="357" t="s">
        <v>3655</v>
      </c>
      <c r="E20113" s="357" t="s">
        <v>3655</v>
      </c>
    </row>
    <row r="20114" spans="1:5" ht="15.6">
      <c r="A20114" s="358" t="s">
        <v>12711</v>
      </c>
      <c r="B20114" s="358" t="s">
        <v>12712</v>
      </c>
      <c r="C20114" s="359">
        <v>1.4</v>
      </c>
      <c r="D20114" s="357" t="s">
        <v>3655</v>
      </c>
      <c r="E20114" s="357" t="s">
        <v>3655</v>
      </c>
    </row>
    <row r="20115" spans="1:5" ht="15.6">
      <c r="A20115" s="358" t="s">
        <v>13580</v>
      </c>
      <c r="B20115" s="358" t="s">
        <v>13581</v>
      </c>
      <c r="C20115" s="359">
        <v>1.4</v>
      </c>
      <c r="D20115" s="357" t="s">
        <v>3832</v>
      </c>
      <c r="E20115" s="357" t="s">
        <v>3832</v>
      </c>
    </row>
    <row r="20116" spans="1:5" ht="15.6">
      <c r="A20116" s="358" t="s">
        <v>30528</v>
      </c>
      <c r="B20116" s="358" t="s">
        <v>30529</v>
      </c>
      <c r="C20116" s="359">
        <v>1.4</v>
      </c>
      <c r="D20116" s="357" t="s">
        <v>30527</v>
      </c>
      <c r="E20116" s="357" t="s">
        <v>30527</v>
      </c>
    </row>
    <row r="20117" spans="1:5" ht="15.6">
      <c r="A20117" s="358" t="s">
        <v>31611</v>
      </c>
      <c r="B20117" s="358" t="s">
        <v>31612</v>
      </c>
      <c r="C20117" s="359">
        <v>1.4</v>
      </c>
      <c r="D20117" s="357" t="s">
        <v>31610</v>
      </c>
      <c r="E20117" s="357" t="s">
        <v>31610</v>
      </c>
    </row>
    <row r="20118" spans="1:5" ht="15.6">
      <c r="A20118" s="358" t="s">
        <v>59627</v>
      </c>
      <c r="B20118" s="358" t="s">
        <v>57803</v>
      </c>
      <c r="C20118" s="359">
        <v>1.4</v>
      </c>
      <c r="D20118" s="357" t="s">
        <v>59628</v>
      </c>
      <c r="E20118" s="357" t="s">
        <v>59628</v>
      </c>
    </row>
    <row r="20119" spans="1:5" ht="15.6">
      <c r="A20119" s="358" t="s">
        <v>60295</v>
      </c>
      <c r="B20119" s="358" t="s">
        <v>61802</v>
      </c>
      <c r="C20119" s="359">
        <v>1.4</v>
      </c>
      <c r="D20119" s="357" t="s">
        <v>61801</v>
      </c>
      <c r="E20119" s="357" t="s">
        <v>61801</v>
      </c>
    </row>
    <row r="20120" spans="1:5" ht="15.6">
      <c r="A20120" s="358" t="s">
        <v>1123</v>
      </c>
      <c r="B20120" s="358" t="s">
        <v>17720</v>
      </c>
      <c r="C20120" s="359">
        <v>1.4</v>
      </c>
      <c r="D20120" s="357" t="s">
        <v>6565</v>
      </c>
      <c r="E20120" s="357" t="s">
        <v>6565</v>
      </c>
    </row>
    <row r="20121" spans="1:5" ht="15.6">
      <c r="A20121" s="358" t="s">
        <v>1123</v>
      </c>
      <c r="B20121" s="358" t="s">
        <v>17720</v>
      </c>
      <c r="C20121" s="359">
        <v>1.4</v>
      </c>
      <c r="D20121" s="357" t="s">
        <v>6565</v>
      </c>
      <c r="E20121" s="357" t="s">
        <v>6565</v>
      </c>
    </row>
    <row r="20122" spans="1:5" ht="15.6">
      <c r="A20122" s="358" t="s">
        <v>45950</v>
      </c>
      <c r="B20122" s="358" t="s">
        <v>45951</v>
      </c>
      <c r="C20122" s="359">
        <v>1.4</v>
      </c>
      <c r="D20122" s="357" t="s">
        <v>45949</v>
      </c>
      <c r="E20122" s="357" t="s">
        <v>45949</v>
      </c>
    </row>
    <row r="20123" spans="1:5" ht="15.6">
      <c r="A20123" s="358" t="s">
        <v>47847</v>
      </c>
      <c r="B20123" s="358" t="s">
        <v>47848</v>
      </c>
      <c r="C20123" s="359">
        <v>1.4</v>
      </c>
      <c r="D20123" s="357" t="s">
        <v>47846</v>
      </c>
      <c r="E20123" s="357" t="s">
        <v>47846</v>
      </c>
    </row>
    <row r="20124" spans="1:5" ht="15.6">
      <c r="A20124" s="358" t="s">
        <v>10262</v>
      </c>
      <c r="B20124" s="358" t="s">
        <v>54917</v>
      </c>
      <c r="C20124" s="359">
        <v>1.4</v>
      </c>
      <c r="D20124" s="357" t="s">
        <v>54916</v>
      </c>
      <c r="E20124" s="357" t="s">
        <v>54916</v>
      </c>
    </row>
    <row r="20125" spans="1:5" ht="15.6">
      <c r="A20125" s="358" t="s">
        <v>10262</v>
      </c>
      <c r="B20125" s="358" t="s">
        <v>54917</v>
      </c>
      <c r="C20125" s="359">
        <v>1.4</v>
      </c>
      <c r="D20125" s="357" t="s">
        <v>54916</v>
      </c>
      <c r="E20125" s="357" t="s">
        <v>54916</v>
      </c>
    </row>
    <row r="20126" spans="1:5" ht="15.6">
      <c r="A20126" s="358" t="s">
        <v>10262</v>
      </c>
      <c r="B20126" s="358" t="s">
        <v>54917</v>
      </c>
      <c r="C20126" s="359">
        <v>1.4</v>
      </c>
      <c r="D20126" s="357" t="s">
        <v>54916</v>
      </c>
      <c r="E20126" s="357" t="s">
        <v>54916</v>
      </c>
    </row>
    <row r="20127" spans="1:5" ht="15.6">
      <c r="A20127" s="358" t="s">
        <v>345</v>
      </c>
      <c r="B20127" s="358" t="s">
        <v>12401</v>
      </c>
      <c r="C20127" s="359">
        <v>1.4</v>
      </c>
      <c r="D20127" s="357" t="s">
        <v>3348</v>
      </c>
      <c r="E20127" s="357" t="s">
        <v>3348</v>
      </c>
    </row>
    <row r="20128" spans="1:5" ht="15.6">
      <c r="A20128" s="358" t="s">
        <v>12708</v>
      </c>
      <c r="B20128" s="358" t="s">
        <v>12709</v>
      </c>
      <c r="C20128" s="359">
        <v>1.4</v>
      </c>
      <c r="D20128" s="357" t="s">
        <v>3652</v>
      </c>
      <c r="E20128" s="357" t="s">
        <v>3652</v>
      </c>
    </row>
    <row r="20129" spans="1:5" ht="15.6">
      <c r="A20129" s="358" t="s">
        <v>12708</v>
      </c>
      <c r="B20129" s="358" t="s">
        <v>12709</v>
      </c>
      <c r="C20129" s="359">
        <v>1.4</v>
      </c>
      <c r="D20129" s="357" t="s">
        <v>3652</v>
      </c>
      <c r="E20129" s="357" t="s">
        <v>3652</v>
      </c>
    </row>
    <row r="20130" spans="1:5" ht="15.6">
      <c r="A20130" s="358" t="s">
        <v>34000</v>
      </c>
      <c r="B20130" s="358" t="s">
        <v>34001</v>
      </c>
      <c r="C20130" s="359">
        <v>1.4</v>
      </c>
      <c r="D20130" s="357" t="s">
        <v>33999</v>
      </c>
      <c r="E20130" s="357" t="s">
        <v>33999</v>
      </c>
    </row>
    <row r="20131" spans="1:5" ht="15.6">
      <c r="A20131" s="358" t="s">
        <v>61804</v>
      </c>
      <c r="B20131" s="358" t="s">
        <v>61805</v>
      </c>
      <c r="C20131" s="359">
        <v>1.4</v>
      </c>
      <c r="D20131" s="357" t="s">
        <v>61803</v>
      </c>
      <c r="E20131" s="357" t="s">
        <v>61803</v>
      </c>
    </row>
    <row r="20132" spans="1:5" ht="15.6">
      <c r="A20132" s="358" t="s">
        <v>19062</v>
      </c>
      <c r="B20132" s="358" t="s">
        <v>19063</v>
      </c>
      <c r="C20132" s="359">
        <v>1.4</v>
      </c>
      <c r="D20132" s="357" t="s">
        <v>6641</v>
      </c>
      <c r="E20132" s="357" t="s">
        <v>6641</v>
      </c>
    </row>
    <row r="20133" spans="1:5" ht="15.6">
      <c r="A20133" s="358" t="s">
        <v>19062</v>
      </c>
      <c r="B20133" s="358" t="s">
        <v>19063</v>
      </c>
      <c r="C20133" s="359">
        <v>1.4</v>
      </c>
      <c r="D20133" s="357" t="s">
        <v>6641</v>
      </c>
      <c r="E20133" s="357" t="s">
        <v>6641</v>
      </c>
    </row>
    <row r="20134" spans="1:5" ht="15.6">
      <c r="A20134" s="358" t="s">
        <v>19465</v>
      </c>
      <c r="B20134" s="358" t="s">
        <v>19466</v>
      </c>
      <c r="C20134" s="359">
        <v>1.4</v>
      </c>
      <c r="D20134" s="357" t="s">
        <v>7247</v>
      </c>
      <c r="E20134" s="357" t="s">
        <v>7247</v>
      </c>
    </row>
    <row r="20135" spans="1:5" ht="15.6">
      <c r="A20135" s="358" t="s">
        <v>45631</v>
      </c>
      <c r="B20135" s="358" t="s">
        <v>45632</v>
      </c>
      <c r="C20135" s="359">
        <v>1.4</v>
      </c>
      <c r="D20135" s="357" t="s">
        <v>45630</v>
      </c>
      <c r="E20135" s="357" t="s">
        <v>45630</v>
      </c>
    </row>
    <row r="20136" spans="1:5" ht="15.6">
      <c r="A20136" s="358" t="s">
        <v>47257</v>
      </c>
      <c r="B20136" s="358" t="s">
        <v>47258</v>
      </c>
      <c r="C20136" s="359">
        <v>1.4</v>
      </c>
      <c r="D20136" s="357" t="s">
        <v>47256</v>
      </c>
      <c r="E20136" s="357" t="s">
        <v>47256</v>
      </c>
    </row>
    <row r="20137" spans="1:5" ht="15.6">
      <c r="A20137" s="358" t="s">
        <v>23388</v>
      </c>
      <c r="B20137" s="358" t="s">
        <v>23389</v>
      </c>
      <c r="C20137" s="359">
        <v>1.4</v>
      </c>
      <c r="D20137" s="357" t="s">
        <v>9584</v>
      </c>
      <c r="E20137" s="357" t="s">
        <v>9584</v>
      </c>
    </row>
    <row r="20138" spans="1:5" ht="15.6">
      <c r="A20138" s="358" t="s">
        <v>24574</v>
      </c>
      <c r="B20138" s="358" t="s">
        <v>24575</v>
      </c>
      <c r="C20138" s="359">
        <v>1.4</v>
      </c>
      <c r="D20138" s="357" t="s">
        <v>24573</v>
      </c>
      <c r="E20138" s="357" t="s">
        <v>24573</v>
      </c>
    </row>
    <row r="20139" spans="1:5" ht="15.6">
      <c r="A20139" s="358" t="s">
        <v>200</v>
      </c>
      <c r="B20139" s="358" t="s">
        <v>10874</v>
      </c>
      <c r="C20139" s="359">
        <v>1.4</v>
      </c>
      <c r="D20139" s="357" t="s">
        <v>2682</v>
      </c>
      <c r="E20139" s="357" t="s">
        <v>2682</v>
      </c>
    </row>
    <row r="20140" spans="1:5" ht="15.6">
      <c r="A20140" s="358" t="s">
        <v>12011</v>
      </c>
      <c r="B20140" s="358" t="s">
        <v>12012</v>
      </c>
      <c r="C20140" s="359">
        <v>1.4</v>
      </c>
      <c r="D20140" s="357" t="s">
        <v>3253</v>
      </c>
      <c r="E20140" s="357" t="s">
        <v>3253</v>
      </c>
    </row>
    <row r="20141" spans="1:5" ht="15.6">
      <c r="A20141" s="358" t="s">
        <v>31454</v>
      </c>
      <c r="B20141" s="358" t="s">
        <v>31455</v>
      </c>
      <c r="C20141" s="359">
        <v>1.4</v>
      </c>
      <c r="D20141" s="357" t="s">
        <v>31453</v>
      </c>
      <c r="E20141" s="357" t="s">
        <v>31453</v>
      </c>
    </row>
    <row r="20142" spans="1:5" ht="15.6">
      <c r="A20142" s="358" t="s">
        <v>61807</v>
      </c>
      <c r="B20142" s="358" t="s">
        <v>59999</v>
      </c>
      <c r="C20142" s="359">
        <v>1.4</v>
      </c>
      <c r="D20142" s="357" t="s">
        <v>61806</v>
      </c>
      <c r="E20142" s="357" t="s">
        <v>61806</v>
      </c>
    </row>
    <row r="20143" spans="1:5" ht="15.6">
      <c r="A20143" s="358" t="s">
        <v>61807</v>
      </c>
      <c r="B20143" s="358" t="s">
        <v>59999</v>
      </c>
      <c r="C20143" s="359">
        <v>1.4</v>
      </c>
      <c r="D20143" s="357" t="s">
        <v>61806</v>
      </c>
      <c r="E20143" s="357" t="s">
        <v>61806</v>
      </c>
    </row>
    <row r="20144" spans="1:5" ht="15.6">
      <c r="A20144" s="358" t="s">
        <v>38455</v>
      </c>
      <c r="B20144" s="358" t="s">
        <v>38456</v>
      </c>
      <c r="C20144" s="359">
        <v>1.4</v>
      </c>
      <c r="D20144" s="357" t="s">
        <v>38454</v>
      </c>
      <c r="E20144" s="357" t="s">
        <v>38454</v>
      </c>
    </row>
    <row r="20145" spans="1:5" ht="15.6">
      <c r="A20145" s="358" t="s">
        <v>10262</v>
      </c>
      <c r="B20145" s="358" t="s">
        <v>19152</v>
      </c>
      <c r="C20145" s="359">
        <v>1.4</v>
      </c>
      <c r="D20145" s="357" t="s">
        <v>6757</v>
      </c>
      <c r="E20145" s="357" t="s">
        <v>6757</v>
      </c>
    </row>
    <row r="20146" spans="1:5" ht="15.6">
      <c r="A20146" s="358" t="s">
        <v>42700</v>
      </c>
      <c r="B20146" s="358" t="s">
        <v>42701</v>
      </c>
      <c r="C20146" s="359">
        <v>1.4</v>
      </c>
      <c r="D20146" s="357" t="s">
        <v>42699</v>
      </c>
      <c r="E20146" s="357" t="s">
        <v>42699</v>
      </c>
    </row>
    <row r="20147" spans="1:5" ht="15.6">
      <c r="A20147" s="358" t="s">
        <v>20409</v>
      </c>
      <c r="B20147" s="358" t="s">
        <v>20410</v>
      </c>
      <c r="C20147" s="359">
        <v>1.4</v>
      </c>
      <c r="D20147" s="357" t="s">
        <v>7778</v>
      </c>
      <c r="E20147" s="357" t="s">
        <v>7778</v>
      </c>
    </row>
    <row r="20148" spans="1:5" ht="15.6">
      <c r="A20148" s="358" t="s">
        <v>21340</v>
      </c>
      <c r="B20148" s="358" t="s">
        <v>21341</v>
      </c>
      <c r="C20148" s="359">
        <v>1.4</v>
      </c>
      <c r="D20148" s="357" t="s">
        <v>8544</v>
      </c>
      <c r="E20148" s="357" t="s">
        <v>8544</v>
      </c>
    </row>
    <row r="20149" spans="1:5" ht="15.6">
      <c r="A20149" s="358" t="s">
        <v>21340</v>
      </c>
      <c r="B20149" s="358" t="s">
        <v>21341</v>
      </c>
      <c r="C20149" s="359">
        <v>1.4</v>
      </c>
      <c r="D20149" s="357" t="s">
        <v>8544</v>
      </c>
      <c r="E20149" s="357" t="s">
        <v>8544</v>
      </c>
    </row>
    <row r="20150" spans="1:5" ht="15.6">
      <c r="A20150" s="358" t="s">
        <v>21340</v>
      </c>
      <c r="B20150" s="358" t="s">
        <v>21341</v>
      </c>
      <c r="C20150" s="359">
        <v>1.4</v>
      </c>
      <c r="D20150" s="357" t="s">
        <v>8544</v>
      </c>
      <c r="E20150" s="357" t="s">
        <v>8544</v>
      </c>
    </row>
    <row r="20151" spans="1:5" ht="15.6">
      <c r="A20151" s="358" t="s">
        <v>22416</v>
      </c>
      <c r="B20151" s="358" t="s">
        <v>22416</v>
      </c>
      <c r="C20151" s="359">
        <v>1.4</v>
      </c>
      <c r="D20151" s="357" t="s">
        <v>8993</v>
      </c>
      <c r="E20151" s="357" t="s">
        <v>8993</v>
      </c>
    </row>
    <row r="20152" spans="1:5" ht="15.6">
      <c r="A20152" s="358" t="s">
        <v>22416</v>
      </c>
      <c r="B20152" s="358" t="s">
        <v>22416</v>
      </c>
      <c r="C20152" s="359">
        <v>1.4</v>
      </c>
      <c r="D20152" s="357" t="s">
        <v>8993</v>
      </c>
      <c r="E20152" s="357" t="s">
        <v>8993</v>
      </c>
    </row>
    <row r="20153" spans="1:5" ht="15.6">
      <c r="A20153" s="358" t="s">
        <v>22416</v>
      </c>
      <c r="B20153" s="358" t="s">
        <v>22416</v>
      </c>
      <c r="C20153" s="359">
        <v>1.4</v>
      </c>
      <c r="D20153" s="357" t="s">
        <v>8993</v>
      </c>
      <c r="E20153" s="357" t="s">
        <v>8993</v>
      </c>
    </row>
    <row r="20154" spans="1:5" ht="15.6">
      <c r="A20154" s="358" t="s">
        <v>52480</v>
      </c>
      <c r="B20154" s="358" t="s">
        <v>10262</v>
      </c>
      <c r="C20154" s="359">
        <v>1.4</v>
      </c>
      <c r="D20154" s="357" t="s">
        <v>52479</v>
      </c>
      <c r="E20154" s="357" t="s">
        <v>52479</v>
      </c>
    </row>
    <row r="20155" spans="1:5" ht="15.6">
      <c r="A20155" s="358" t="s">
        <v>52480</v>
      </c>
      <c r="B20155" s="358" t="s">
        <v>10262</v>
      </c>
      <c r="C20155" s="359">
        <v>1.4</v>
      </c>
      <c r="D20155" s="357" t="s">
        <v>52479</v>
      </c>
      <c r="E20155" s="357" t="s">
        <v>52479</v>
      </c>
    </row>
    <row r="20156" spans="1:5" ht="15.6">
      <c r="A20156" s="358" t="s">
        <v>24634</v>
      </c>
      <c r="B20156" s="358" t="s">
        <v>24635</v>
      </c>
      <c r="C20156" s="359">
        <v>1.4</v>
      </c>
      <c r="D20156" s="357" t="s">
        <v>24633</v>
      </c>
      <c r="E20156" s="357" t="s">
        <v>24633</v>
      </c>
    </row>
    <row r="20157" spans="1:5" ht="15.6">
      <c r="A20157" s="358" t="s">
        <v>61809</v>
      </c>
      <c r="B20157" s="358" t="s">
        <v>61809</v>
      </c>
      <c r="C20157" s="359">
        <v>1.4</v>
      </c>
      <c r="D20157" s="357" t="s">
        <v>61808</v>
      </c>
      <c r="E20157" s="357" t="s">
        <v>61808</v>
      </c>
    </row>
    <row r="20158" spans="1:5" ht="15.6">
      <c r="A20158" s="358" t="s">
        <v>26800</v>
      </c>
      <c r="B20158" s="358" t="s">
        <v>26801</v>
      </c>
      <c r="C20158" s="359">
        <v>1.4</v>
      </c>
      <c r="D20158" s="357" t="s">
        <v>26799</v>
      </c>
      <c r="E20158" s="357" t="s">
        <v>26799</v>
      </c>
    </row>
    <row r="20159" spans="1:5" ht="15.6">
      <c r="A20159" s="358" t="s">
        <v>457</v>
      </c>
      <c r="B20159" s="358" t="s">
        <v>457</v>
      </c>
      <c r="C20159" s="359">
        <v>1.4</v>
      </c>
      <c r="D20159" s="357" t="s">
        <v>3681</v>
      </c>
      <c r="E20159" s="357" t="s">
        <v>3681</v>
      </c>
    </row>
    <row r="20160" spans="1:5" ht="15.6">
      <c r="A20160" s="358" t="s">
        <v>61811</v>
      </c>
      <c r="B20160" s="358" t="s">
        <v>61812</v>
      </c>
      <c r="C20160" s="359">
        <v>1.4</v>
      </c>
      <c r="D20160" s="357" t="s">
        <v>61810</v>
      </c>
      <c r="E20160" s="357" t="s">
        <v>61810</v>
      </c>
    </row>
    <row r="20161" spans="1:5" ht="15.6">
      <c r="A20161" s="358" t="s">
        <v>37099</v>
      </c>
      <c r="B20161" s="358" t="s">
        <v>37100</v>
      </c>
      <c r="C20161" s="359">
        <v>1.4</v>
      </c>
      <c r="D20161" s="357" t="s">
        <v>37098</v>
      </c>
      <c r="E20161" s="357" t="s">
        <v>37098</v>
      </c>
    </row>
    <row r="20162" spans="1:5" ht="15.6">
      <c r="A20162" s="358" t="s">
        <v>17768</v>
      </c>
      <c r="B20162" s="358" t="s">
        <v>17769</v>
      </c>
      <c r="C20162" s="359">
        <v>1.4</v>
      </c>
      <c r="D20162" s="357" t="s">
        <v>6618</v>
      </c>
      <c r="E20162" s="357" t="s">
        <v>6618</v>
      </c>
    </row>
    <row r="20163" spans="1:5" ht="15.6">
      <c r="A20163" s="358" t="s">
        <v>55114</v>
      </c>
      <c r="B20163" s="358" t="s">
        <v>55114</v>
      </c>
      <c r="C20163" s="359">
        <v>1.4</v>
      </c>
      <c r="D20163" s="357" t="s">
        <v>55113</v>
      </c>
      <c r="E20163" s="357" t="s">
        <v>55113</v>
      </c>
    </row>
    <row r="20164" spans="1:5" ht="15.6">
      <c r="A20164" s="358" t="s">
        <v>1338</v>
      </c>
      <c r="B20164" s="358" t="s">
        <v>18563</v>
      </c>
      <c r="C20164" s="359">
        <v>1.4</v>
      </c>
      <c r="D20164" s="357" t="s">
        <v>7342</v>
      </c>
      <c r="E20164" s="357" t="s">
        <v>7342</v>
      </c>
    </row>
    <row r="20165" spans="1:5" ht="15.6">
      <c r="A20165" s="358" t="s">
        <v>1338</v>
      </c>
      <c r="B20165" s="358" t="s">
        <v>18563</v>
      </c>
      <c r="C20165" s="359">
        <v>1.4</v>
      </c>
      <c r="D20165" s="357" t="s">
        <v>7342</v>
      </c>
      <c r="E20165" s="357" t="s">
        <v>7342</v>
      </c>
    </row>
    <row r="20166" spans="1:5" ht="15.6">
      <c r="A20166" s="358" t="s">
        <v>50193</v>
      </c>
      <c r="B20166" s="358" t="s">
        <v>50194</v>
      </c>
      <c r="C20166" s="359">
        <v>1.4</v>
      </c>
      <c r="D20166" s="357" t="s">
        <v>50192</v>
      </c>
      <c r="E20166" s="357" t="s">
        <v>50192</v>
      </c>
    </row>
    <row r="20167" spans="1:5" ht="15.6">
      <c r="A20167" s="358" t="s">
        <v>50193</v>
      </c>
      <c r="B20167" s="358" t="s">
        <v>50194</v>
      </c>
      <c r="C20167" s="359">
        <v>1.4</v>
      </c>
      <c r="D20167" s="357" t="s">
        <v>50192</v>
      </c>
      <c r="E20167" s="357" t="s">
        <v>50192</v>
      </c>
    </row>
    <row r="20168" spans="1:5" ht="15.6">
      <c r="A20168" s="358" t="s">
        <v>50193</v>
      </c>
      <c r="B20168" s="358" t="s">
        <v>50194</v>
      </c>
      <c r="C20168" s="359">
        <v>1.4</v>
      </c>
      <c r="D20168" s="357" t="s">
        <v>50192</v>
      </c>
      <c r="E20168" s="357" t="s">
        <v>50192</v>
      </c>
    </row>
    <row r="20169" spans="1:5" ht="15.6">
      <c r="A20169" s="358" t="s">
        <v>24061</v>
      </c>
      <c r="B20169" s="358" t="s">
        <v>24062</v>
      </c>
      <c r="C20169" s="359">
        <v>1.4</v>
      </c>
      <c r="D20169" s="357" t="s">
        <v>24060</v>
      </c>
      <c r="E20169" s="357" t="s">
        <v>24060</v>
      </c>
    </row>
    <row r="20170" spans="1:5" ht="15.6">
      <c r="A20170" s="358" t="s">
        <v>10262</v>
      </c>
      <c r="B20170" s="358" t="s">
        <v>59954</v>
      </c>
      <c r="C20170" s="359">
        <v>1.4</v>
      </c>
      <c r="D20170" s="357" t="s">
        <v>61813</v>
      </c>
      <c r="E20170" s="357" t="s">
        <v>61813</v>
      </c>
    </row>
    <row r="20171" spans="1:5" ht="15.6">
      <c r="A20171" s="358" t="s">
        <v>54923</v>
      </c>
      <c r="B20171" s="358" t="s">
        <v>54923</v>
      </c>
      <c r="C20171" s="359">
        <v>1.4</v>
      </c>
      <c r="D20171" s="357" t="s">
        <v>54922</v>
      </c>
      <c r="E20171" s="357" t="s">
        <v>54922</v>
      </c>
    </row>
    <row r="20172" spans="1:5" ht="15.6">
      <c r="A20172" s="358" t="s">
        <v>12005</v>
      </c>
      <c r="B20172" s="358" t="s">
        <v>12006</v>
      </c>
      <c r="C20172" s="359">
        <v>1.4</v>
      </c>
      <c r="D20172" s="357" t="s">
        <v>3246</v>
      </c>
      <c r="E20172" s="357" t="s">
        <v>3246</v>
      </c>
    </row>
    <row r="20173" spans="1:5" ht="15.6">
      <c r="A20173" s="358" t="s">
        <v>12005</v>
      </c>
      <c r="B20173" s="358" t="s">
        <v>12006</v>
      </c>
      <c r="C20173" s="359">
        <v>1.4</v>
      </c>
      <c r="D20173" s="357" t="s">
        <v>3246</v>
      </c>
      <c r="E20173" s="357" t="s">
        <v>3246</v>
      </c>
    </row>
    <row r="20174" spans="1:5" ht="15.6">
      <c r="A20174" s="358" t="s">
        <v>28672</v>
      </c>
      <c r="B20174" s="358" t="s">
        <v>28672</v>
      </c>
      <c r="C20174" s="359">
        <v>1.4</v>
      </c>
      <c r="D20174" s="357" t="s">
        <v>28671</v>
      </c>
      <c r="E20174" s="357" t="s">
        <v>28671</v>
      </c>
    </row>
    <row r="20175" spans="1:5" ht="15.6">
      <c r="A20175" s="358" t="s">
        <v>31168</v>
      </c>
      <c r="B20175" s="358" t="s">
        <v>31169</v>
      </c>
      <c r="C20175" s="359">
        <v>1.4</v>
      </c>
      <c r="D20175" s="357" t="s">
        <v>31167</v>
      </c>
      <c r="E20175" s="357" t="s">
        <v>31167</v>
      </c>
    </row>
    <row r="20176" spans="1:5" ht="15.6">
      <c r="A20176" s="358" t="s">
        <v>31168</v>
      </c>
      <c r="B20176" s="358" t="s">
        <v>31169</v>
      </c>
      <c r="C20176" s="359">
        <v>1.4</v>
      </c>
      <c r="D20176" s="357" t="s">
        <v>31167</v>
      </c>
      <c r="E20176" s="357" t="s">
        <v>31167</v>
      </c>
    </row>
    <row r="20177" spans="1:5" ht="15.6">
      <c r="A20177" s="358" t="s">
        <v>31168</v>
      </c>
      <c r="B20177" s="358" t="s">
        <v>31169</v>
      </c>
      <c r="C20177" s="359">
        <v>1.4</v>
      </c>
      <c r="D20177" s="357" t="s">
        <v>31167</v>
      </c>
      <c r="E20177" s="357" t="s">
        <v>31167</v>
      </c>
    </row>
    <row r="20178" spans="1:5" ht="15.6">
      <c r="A20178" s="358" t="s">
        <v>812</v>
      </c>
      <c r="B20178" s="358" t="s">
        <v>15304</v>
      </c>
      <c r="C20178" s="359">
        <v>1.4</v>
      </c>
      <c r="D20178" s="357" t="s">
        <v>5093</v>
      </c>
      <c r="E20178" s="357" t="s">
        <v>5093</v>
      </c>
    </row>
    <row r="20179" spans="1:5" ht="15.6">
      <c r="A20179" s="358" t="s">
        <v>812</v>
      </c>
      <c r="B20179" s="358" t="s">
        <v>15304</v>
      </c>
      <c r="C20179" s="359">
        <v>1.4</v>
      </c>
      <c r="D20179" s="357" t="s">
        <v>5093</v>
      </c>
      <c r="E20179" s="357" t="s">
        <v>5093</v>
      </c>
    </row>
    <row r="20180" spans="1:5" ht="15.6">
      <c r="A20180" s="358" t="s">
        <v>812</v>
      </c>
      <c r="B20180" s="358" t="s">
        <v>15304</v>
      </c>
      <c r="C20180" s="359">
        <v>1.4</v>
      </c>
      <c r="D20180" s="357" t="s">
        <v>5093</v>
      </c>
      <c r="E20180" s="357" t="s">
        <v>5093</v>
      </c>
    </row>
    <row r="20181" spans="1:5" ht="15.6">
      <c r="A20181" s="358" t="s">
        <v>10262</v>
      </c>
      <c r="B20181" s="358" t="s">
        <v>35168</v>
      </c>
      <c r="C20181" s="359">
        <v>1.4</v>
      </c>
      <c r="D20181" s="357" t="s">
        <v>35167</v>
      </c>
      <c r="E20181" s="357" t="s">
        <v>35167</v>
      </c>
    </row>
    <row r="20182" spans="1:5" ht="15.6">
      <c r="A20182" s="358" t="s">
        <v>16092</v>
      </c>
      <c r="B20182" s="358" t="s">
        <v>16093</v>
      </c>
      <c r="C20182" s="359">
        <v>1.4</v>
      </c>
      <c r="D20182" s="357" t="s">
        <v>5487</v>
      </c>
      <c r="E20182" s="357" t="s">
        <v>5487</v>
      </c>
    </row>
    <row r="20183" spans="1:5" ht="15.6">
      <c r="A20183" s="358" t="s">
        <v>16333</v>
      </c>
      <c r="B20183" s="358" t="s">
        <v>16334</v>
      </c>
      <c r="C20183" s="359">
        <v>1.4</v>
      </c>
      <c r="D20183" s="357" t="s">
        <v>5678</v>
      </c>
      <c r="E20183" s="357" t="s">
        <v>5678</v>
      </c>
    </row>
    <row r="20184" spans="1:5" ht="15.6">
      <c r="A20184" s="358" t="s">
        <v>59913</v>
      </c>
      <c r="B20184" s="358" t="s">
        <v>61815</v>
      </c>
      <c r="C20184" s="359">
        <v>1.4</v>
      </c>
      <c r="D20184" s="357" t="s">
        <v>61814</v>
      </c>
      <c r="E20184" s="357" t="s">
        <v>61814</v>
      </c>
    </row>
    <row r="20185" spans="1:5" ht="15.6">
      <c r="A20185" s="358" t="s">
        <v>59913</v>
      </c>
      <c r="B20185" s="358" t="s">
        <v>61815</v>
      </c>
      <c r="C20185" s="359">
        <v>1.4</v>
      </c>
      <c r="D20185" s="357" t="s">
        <v>61814</v>
      </c>
      <c r="E20185" s="357" t="s">
        <v>61814</v>
      </c>
    </row>
    <row r="20186" spans="1:5" ht="15.6">
      <c r="A20186" s="358" t="s">
        <v>42691</v>
      </c>
      <c r="B20186" s="358" t="s">
        <v>42692</v>
      </c>
      <c r="C20186" s="359">
        <v>1.4</v>
      </c>
      <c r="D20186" s="357" t="s">
        <v>42690</v>
      </c>
      <c r="E20186" s="357" t="s">
        <v>42690</v>
      </c>
    </row>
    <row r="20187" spans="1:5" ht="15.6">
      <c r="A20187" s="358" t="s">
        <v>43139</v>
      </c>
      <c r="B20187" s="358" t="s">
        <v>10262</v>
      </c>
      <c r="C20187" s="359">
        <v>1.4</v>
      </c>
      <c r="D20187" s="357" t="s">
        <v>43138</v>
      </c>
      <c r="E20187" s="357" t="s">
        <v>43138</v>
      </c>
    </row>
    <row r="20188" spans="1:5" ht="15.6">
      <c r="A20188" s="358" t="s">
        <v>10262</v>
      </c>
      <c r="B20188" s="358" t="s">
        <v>55066</v>
      </c>
      <c r="C20188" s="359">
        <v>1.4</v>
      </c>
      <c r="D20188" s="357" t="s">
        <v>55065</v>
      </c>
      <c r="E20188" s="357" t="s">
        <v>55065</v>
      </c>
    </row>
    <row r="20189" spans="1:5" ht="15.6">
      <c r="A20189" s="358" t="s">
        <v>10262</v>
      </c>
      <c r="B20189" s="358" t="s">
        <v>55066</v>
      </c>
      <c r="C20189" s="359">
        <v>1.4</v>
      </c>
      <c r="D20189" s="357" t="s">
        <v>55065</v>
      </c>
      <c r="E20189" s="357" t="s">
        <v>55065</v>
      </c>
    </row>
    <row r="20190" spans="1:5" ht="15.6">
      <c r="A20190" s="358" t="s">
        <v>21915</v>
      </c>
      <c r="B20190" s="358" t="s">
        <v>21916</v>
      </c>
      <c r="C20190" s="359">
        <v>1.4</v>
      </c>
      <c r="D20190" s="357" t="s">
        <v>8568</v>
      </c>
      <c r="E20190" s="357" t="s">
        <v>8568</v>
      </c>
    </row>
    <row r="20191" spans="1:5" ht="15.6">
      <c r="A20191" s="358" t="s">
        <v>21915</v>
      </c>
      <c r="B20191" s="358" t="s">
        <v>21916</v>
      </c>
      <c r="C20191" s="359">
        <v>1.4</v>
      </c>
      <c r="D20191" s="357" t="s">
        <v>8568</v>
      </c>
      <c r="E20191" s="357" t="s">
        <v>8568</v>
      </c>
    </row>
    <row r="20192" spans="1:5" ht="15.6">
      <c r="A20192" s="358" t="s">
        <v>21997</v>
      </c>
      <c r="B20192" s="358" t="s">
        <v>10262</v>
      </c>
      <c r="C20192" s="359">
        <v>1.4</v>
      </c>
      <c r="D20192" s="357" t="s">
        <v>8719</v>
      </c>
      <c r="E20192" s="357" t="s">
        <v>8719</v>
      </c>
    </row>
    <row r="20193" spans="1:5" ht="15.6">
      <c r="A20193" s="358" t="s">
        <v>21997</v>
      </c>
      <c r="B20193" s="358" t="s">
        <v>10262</v>
      </c>
      <c r="C20193" s="359">
        <v>1.4</v>
      </c>
      <c r="D20193" s="357" t="s">
        <v>8719</v>
      </c>
      <c r="E20193" s="357" t="s">
        <v>8719</v>
      </c>
    </row>
    <row r="20194" spans="1:5" ht="15.6">
      <c r="A20194" s="358" t="s">
        <v>24742</v>
      </c>
      <c r="B20194" s="358" t="s">
        <v>24743</v>
      </c>
      <c r="C20194" s="359">
        <v>1.4</v>
      </c>
      <c r="D20194" s="357" t="s">
        <v>24741</v>
      </c>
      <c r="E20194" s="357" t="s">
        <v>24741</v>
      </c>
    </row>
    <row r="20195" spans="1:5" ht="15.6">
      <c r="A20195" s="358" t="s">
        <v>36732</v>
      </c>
      <c r="B20195" s="358" t="s">
        <v>36733</v>
      </c>
      <c r="C20195" s="359">
        <v>1.4</v>
      </c>
      <c r="D20195" s="357" t="s">
        <v>36731</v>
      </c>
      <c r="E20195" s="357" t="s">
        <v>36731</v>
      </c>
    </row>
    <row r="20196" spans="1:5" ht="15.6">
      <c r="A20196" s="358" t="s">
        <v>39008</v>
      </c>
      <c r="B20196" s="358" t="s">
        <v>39009</v>
      </c>
      <c r="C20196" s="359">
        <v>1.4</v>
      </c>
      <c r="D20196" s="357" t="s">
        <v>39007</v>
      </c>
      <c r="E20196" s="357" t="s">
        <v>39007</v>
      </c>
    </row>
    <row r="20197" spans="1:5" ht="15.6">
      <c r="A20197" s="358" t="s">
        <v>61817</v>
      </c>
      <c r="B20197" s="358" t="s">
        <v>61818</v>
      </c>
      <c r="C20197" s="359">
        <v>1.4</v>
      </c>
      <c r="D20197" s="357" t="s">
        <v>61816</v>
      </c>
      <c r="E20197" s="357" t="s">
        <v>61816</v>
      </c>
    </row>
    <row r="20198" spans="1:5" ht="15.6">
      <c r="A20198" s="358" t="s">
        <v>61817</v>
      </c>
      <c r="B20198" s="358" t="s">
        <v>61818</v>
      </c>
      <c r="C20198" s="359">
        <v>1.4</v>
      </c>
      <c r="D20198" s="357" t="s">
        <v>61816</v>
      </c>
      <c r="E20198" s="357" t="s">
        <v>61816</v>
      </c>
    </row>
    <row r="20199" spans="1:5" ht="15.6">
      <c r="A20199" s="358" t="s">
        <v>41278</v>
      </c>
      <c r="B20199" s="358" t="s">
        <v>41279</v>
      </c>
      <c r="C20199" s="359">
        <v>1.4</v>
      </c>
      <c r="D20199" s="357" t="s">
        <v>41277</v>
      </c>
      <c r="E20199" s="357" t="s">
        <v>41277</v>
      </c>
    </row>
    <row r="20200" spans="1:5" ht="15.6">
      <c r="A20200" s="358" t="s">
        <v>10262</v>
      </c>
      <c r="B20200" s="358" t="s">
        <v>55057</v>
      </c>
      <c r="C20200" s="359">
        <v>1.4</v>
      </c>
      <c r="D20200" s="357" t="s">
        <v>55056</v>
      </c>
      <c r="E20200" s="357" t="s">
        <v>55056</v>
      </c>
    </row>
    <row r="20201" spans="1:5" ht="15.6">
      <c r="A20201" s="358" t="s">
        <v>10262</v>
      </c>
      <c r="B20201" s="358" t="s">
        <v>55057</v>
      </c>
      <c r="C20201" s="359">
        <v>1.4</v>
      </c>
      <c r="D20201" s="357" t="s">
        <v>55056</v>
      </c>
      <c r="E20201" s="357" t="s">
        <v>55056</v>
      </c>
    </row>
    <row r="20202" spans="1:5" ht="15.6">
      <c r="A20202" s="358" t="s">
        <v>18584</v>
      </c>
      <c r="B20202" s="358" t="s">
        <v>18585</v>
      </c>
      <c r="C20202" s="359">
        <v>1.4</v>
      </c>
      <c r="D20202" s="357" t="s">
        <v>7369</v>
      </c>
      <c r="E20202" s="357" t="s">
        <v>7369</v>
      </c>
    </row>
    <row r="20203" spans="1:5" ht="15.6">
      <c r="A20203" s="358" t="s">
        <v>1474</v>
      </c>
      <c r="B20203" s="358" t="s">
        <v>20507</v>
      </c>
      <c r="C20203" s="359">
        <v>1.4</v>
      </c>
      <c r="D20203" s="357" t="s">
        <v>7944</v>
      </c>
      <c r="E20203" s="357" t="s">
        <v>7944</v>
      </c>
    </row>
    <row r="20204" spans="1:5" ht="15.6">
      <c r="A20204" s="358" t="s">
        <v>45699</v>
      </c>
      <c r="B20204" s="358" t="s">
        <v>45700</v>
      </c>
      <c r="C20204" s="359">
        <v>1.4</v>
      </c>
      <c r="D20204" s="357" t="s">
        <v>45698</v>
      </c>
      <c r="E20204" s="357" t="s">
        <v>45698</v>
      </c>
    </row>
    <row r="20205" spans="1:5" ht="15.6">
      <c r="A20205" s="358" t="s">
        <v>48314</v>
      </c>
      <c r="B20205" s="358" t="s">
        <v>48315</v>
      </c>
      <c r="C20205" s="359">
        <v>1.4</v>
      </c>
      <c r="D20205" s="357" t="s">
        <v>48313</v>
      </c>
      <c r="E20205" s="357" t="s">
        <v>48313</v>
      </c>
    </row>
    <row r="20206" spans="1:5" ht="15.6">
      <c r="A20206" s="358" t="s">
        <v>48314</v>
      </c>
      <c r="B20206" s="358" t="s">
        <v>48315</v>
      </c>
      <c r="C20206" s="359">
        <v>1.4</v>
      </c>
      <c r="D20206" s="357" t="s">
        <v>48313</v>
      </c>
      <c r="E20206" s="357" t="s">
        <v>48313</v>
      </c>
    </row>
    <row r="20207" spans="1:5" ht="15.6">
      <c r="A20207" s="358" t="s">
        <v>52556</v>
      </c>
      <c r="B20207" s="358" t="s">
        <v>52557</v>
      </c>
      <c r="C20207" s="359">
        <v>1.4</v>
      </c>
      <c r="D20207" s="357" t="s">
        <v>52555</v>
      </c>
      <c r="E20207" s="357" t="s">
        <v>52555</v>
      </c>
    </row>
    <row r="20208" spans="1:5" ht="15.6">
      <c r="A20208" s="358" t="s">
        <v>52556</v>
      </c>
      <c r="B20208" s="358" t="s">
        <v>52557</v>
      </c>
      <c r="C20208" s="359">
        <v>1.4</v>
      </c>
      <c r="D20208" s="357" t="s">
        <v>52555</v>
      </c>
      <c r="E20208" s="357" t="s">
        <v>52555</v>
      </c>
    </row>
    <row r="20209" spans="1:5" ht="15.6">
      <c r="A20209" s="358" t="s">
        <v>10262</v>
      </c>
      <c r="B20209" s="358" t="s">
        <v>61820</v>
      </c>
      <c r="C20209" s="359">
        <v>1.4</v>
      </c>
      <c r="D20209" s="357" t="s">
        <v>61819</v>
      </c>
      <c r="E20209" s="357" t="s">
        <v>61819</v>
      </c>
    </row>
    <row r="20210" spans="1:5" ht="15.6">
      <c r="A20210" s="358" t="s">
        <v>11405</v>
      </c>
      <c r="B20210" s="358" t="s">
        <v>11406</v>
      </c>
      <c r="C20210" s="359">
        <v>1.4</v>
      </c>
      <c r="D20210" s="357" t="s">
        <v>2469</v>
      </c>
      <c r="E20210" s="357" t="s">
        <v>2469</v>
      </c>
    </row>
    <row r="20211" spans="1:5" ht="15.6">
      <c r="A20211" s="358" t="s">
        <v>12497</v>
      </c>
      <c r="B20211" s="358" t="s">
        <v>12498</v>
      </c>
      <c r="C20211" s="359">
        <v>1.4</v>
      </c>
      <c r="D20211" s="357" t="s">
        <v>3434</v>
      </c>
      <c r="E20211" s="357" t="s">
        <v>3434</v>
      </c>
    </row>
    <row r="20212" spans="1:5" ht="15.6">
      <c r="A20212" s="358" t="s">
        <v>28941</v>
      </c>
      <c r="B20212" s="358" t="s">
        <v>28942</v>
      </c>
      <c r="C20212" s="359">
        <v>1.4</v>
      </c>
      <c r="D20212" s="357" t="s">
        <v>28940</v>
      </c>
      <c r="E20212" s="357" t="s">
        <v>28940</v>
      </c>
    </row>
    <row r="20213" spans="1:5" ht="15.6">
      <c r="A20213" s="358" t="s">
        <v>61822</v>
      </c>
      <c r="B20213" s="358" t="s">
        <v>61823</v>
      </c>
      <c r="C20213" s="359">
        <v>1.4</v>
      </c>
      <c r="D20213" s="357" t="s">
        <v>61821</v>
      </c>
      <c r="E20213" s="357" t="s">
        <v>61821</v>
      </c>
    </row>
    <row r="20214" spans="1:5" ht="15.6">
      <c r="A20214" s="358" t="s">
        <v>15240</v>
      </c>
      <c r="B20214" s="358" t="s">
        <v>15241</v>
      </c>
      <c r="C20214" s="359">
        <v>1.4</v>
      </c>
      <c r="D20214" s="357" t="s">
        <v>5033</v>
      </c>
      <c r="E20214" s="357" t="s">
        <v>5033</v>
      </c>
    </row>
    <row r="20215" spans="1:5" ht="15.6">
      <c r="A20215" s="358" t="s">
        <v>15240</v>
      </c>
      <c r="B20215" s="358" t="s">
        <v>15241</v>
      </c>
      <c r="C20215" s="359">
        <v>1.4</v>
      </c>
      <c r="D20215" s="357" t="s">
        <v>5033</v>
      </c>
      <c r="E20215" s="357" t="s">
        <v>5033</v>
      </c>
    </row>
    <row r="20216" spans="1:5" ht="15.6">
      <c r="A20216" s="358" t="s">
        <v>16097</v>
      </c>
      <c r="B20216" s="358" t="s">
        <v>16098</v>
      </c>
      <c r="C20216" s="359">
        <v>1.4</v>
      </c>
      <c r="D20216" s="357" t="s">
        <v>5490</v>
      </c>
      <c r="E20216" s="357" t="s">
        <v>5490</v>
      </c>
    </row>
    <row r="20217" spans="1:5" ht="15.6">
      <c r="A20217" s="358" t="s">
        <v>16097</v>
      </c>
      <c r="B20217" s="358" t="s">
        <v>16098</v>
      </c>
      <c r="C20217" s="359">
        <v>1.4</v>
      </c>
      <c r="D20217" s="357" t="s">
        <v>5490</v>
      </c>
      <c r="E20217" s="357" t="s">
        <v>5490</v>
      </c>
    </row>
    <row r="20218" spans="1:5" ht="15.6">
      <c r="A20218" s="358" t="s">
        <v>36597</v>
      </c>
      <c r="B20218" s="358" t="s">
        <v>36598</v>
      </c>
      <c r="C20218" s="359">
        <v>1.4</v>
      </c>
      <c r="D20218" s="357" t="s">
        <v>36596</v>
      </c>
      <c r="E20218" s="357" t="s">
        <v>36596</v>
      </c>
    </row>
    <row r="20219" spans="1:5" ht="15.6">
      <c r="A20219" s="358" t="s">
        <v>42615</v>
      </c>
      <c r="B20219" s="358" t="s">
        <v>42616</v>
      </c>
      <c r="C20219" s="359">
        <v>1.4</v>
      </c>
      <c r="D20219" s="357" t="s">
        <v>42614</v>
      </c>
      <c r="E20219" s="357" t="s">
        <v>42614</v>
      </c>
    </row>
    <row r="20220" spans="1:5" ht="15.6">
      <c r="A20220" s="358" t="s">
        <v>60222</v>
      </c>
      <c r="B20220" s="358" t="s">
        <v>60222</v>
      </c>
      <c r="C20220" s="359">
        <v>1.4</v>
      </c>
      <c r="D20220" s="357" t="s">
        <v>61824</v>
      </c>
      <c r="E20220" s="357" t="s">
        <v>61824</v>
      </c>
    </row>
    <row r="20221" spans="1:5" ht="15.6">
      <c r="A20221" s="358" t="s">
        <v>19938</v>
      </c>
      <c r="B20221" s="358" t="s">
        <v>19939</v>
      </c>
      <c r="C20221" s="359">
        <v>1.4</v>
      </c>
      <c r="D20221" s="357" t="s">
        <v>7667</v>
      </c>
      <c r="E20221" s="357" t="s">
        <v>7667</v>
      </c>
    </row>
    <row r="20222" spans="1:5" ht="15.6">
      <c r="A20222" s="358" t="s">
        <v>19938</v>
      </c>
      <c r="B20222" s="358" t="s">
        <v>19939</v>
      </c>
      <c r="C20222" s="359">
        <v>1.4</v>
      </c>
      <c r="D20222" s="357" t="s">
        <v>7667</v>
      </c>
      <c r="E20222" s="357" t="s">
        <v>7667</v>
      </c>
    </row>
    <row r="20223" spans="1:5" ht="15.6">
      <c r="A20223" s="358" t="s">
        <v>21188</v>
      </c>
      <c r="B20223" s="358" t="s">
        <v>21189</v>
      </c>
      <c r="C20223" s="359">
        <v>1.4</v>
      </c>
      <c r="D20223" s="357" t="s">
        <v>8348</v>
      </c>
      <c r="E20223" s="357" t="s">
        <v>8348</v>
      </c>
    </row>
    <row r="20224" spans="1:5" ht="15.6">
      <c r="A20224" s="358" t="s">
        <v>61826</v>
      </c>
      <c r="B20224" s="358" t="s">
        <v>61827</v>
      </c>
      <c r="C20224" s="359">
        <v>1.4</v>
      </c>
      <c r="D20224" s="357" t="s">
        <v>61825</v>
      </c>
      <c r="E20224" s="357" t="s">
        <v>61825</v>
      </c>
    </row>
    <row r="20225" spans="1:5" ht="15.6">
      <c r="A20225" s="358" t="s">
        <v>26877</v>
      </c>
      <c r="B20225" s="358" t="s">
        <v>26877</v>
      </c>
      <c r="C20225" s="359">
        <v>1.4</v>
      </c>
      <c r="D20225" s="357" t="s">
        <v>26876</v>
      </c>
      <c r="E20225" s="357" t="s">
        <v>26876</v>
      </c>
    </row>
    <row r="20226" spans="1:5" ht="15.6">
      <c r="A20226" s="358" t="s">
        <v>39263</v>
      </c>
      <c r="B20226" s="358" t="s">
        <v>39264</v>
      </c>
      <c r="C20226" s="359">
        <v>1.4</v>
      </c>
      <c r="D20226" s="357" t="s">
        <v>39262</v>
      </c>
      <c r="E20226" s="357" t="s">
        <v>39262</v>
      </c>
    </row>
    <row r="20227" spans="1:5" ht="15.6">
      <c r="A20227" s="358" t="s">
        <v>40447</v>
      </c>
      <c r="B20227" s="358" t="s">
        <v>40448</v>
      </c>
      <c r="C20227" s="359">
        <v>1.4</v>
      </c>
      <c r="D20227" s="357" t="s">
        <v>40446</v>
      </c>
      <c r="E20227" s="357" t="s">
        <v>40446</v>
      </c>
    </row>
    <row r="20228" spans="1:5" ht="15.6">
      <c r="A20228" s="358" t="s">
        <v>41247</v>
      </c>
      <c r="B20228" s="358" t="s">
        <v>41248</v>
      </c>
      <c r="C20228" s="359">
        <v>1.4</v>
      </c>
      <c r="D20228" s="357" t="s">
        <v>41246</v>
      </c>
      <c r="E20228" s="357" t="s">
        <v>41246</v>
      </c>
    </row>
    <row r="20229" spans="1:5" ht="15.6">
      <c r="A20229" s="358" t="s">
        <v>41399</v>
      </c>
      <c r="B20229" s="358" t="s">
        <v>41400</v>
      </c>
      <c r="C20229" s="359">
        <v>1.4</v>
      </c>
      <c r="D20229" s="357" t="s">
        <v>41398</v>
      </c>
      <c r="E20229" s="357" t="s">
        <v>41398</v>
      </c>
    </row>
    <row r="20230" spans="1:5" ht="15.6">
      <c r="A20230" s="358" t="s">
        <v>19455</v>
      </c>
      <c r="B20230" s="358" t="s">
        <v>19456</v>
      </c>
      <c r="C20230" s="359">
        <v>1.4</v>
      </c>
      <c r="D20230" s="357" t="s">
        <v>7231</v>
      </c>
      <c r="E20230" s="357" t="s">
        <v>7231</v>
      </c>
    </row>
    <row r="20231" spans="1:5" ht="15.6">
      <c r="A20231" s="358" t="s">
        <v>10262</v>
      </c>
      <c r="B20231" s="358" t="s">
        <v>61829</v>
      </c>
      <c r="C20231" s="359">
        <v>1.4</v>
      </c>
      <c r="D20231" s="357" t="s">
        <v>61828</v>
      </c>
      <c r="E20231" s="357" t="s">
        <v>61828</v>
      </c>
    </row>
    <row r="20232" spans="1:5" ht="15.6">
      <c r="A20232" s="358" t="s">
        <v>10262</v>
      </c>
      <c r="B20232" s="358" t="s">
        <v>61829</v>
      </c>
      <c r="C20232" s="359">
        <v>1.4</v>
      </c>
      <c r="D20232" s="357" t="s">
        <v>61828</v>
      </c>
      <c r="E20232" s="357" t="s">
        <v>61828</v>
      </c>
    </row>
    <row r="20233" spans="1:5" ht="15.6">
      <c r="A20233" s="358" t="s">
        <v>36343</v>
      </c>
      <c r="B20233" s="358" t="s">
        <v>36343</v>
      </c>
      <c r="C20233" s="359">
        <v>1.4</v>
      </c>
      <c r="D20233" s="357" t="s">
        <v>36342</v>
      </c>
      <c r="E20233" s="357" t="s">
        <v>36342</v>
      </c>
    </row>
    <row r="20234" spans="1:5" ht="15.6">
      <c r="A20234" s="358" t="s">
        <v>36775</v>
      </c>
      <c r="B20234" s="358" t="s">
        <v>36776</v>
      </c>
      <c r="C20234" s="359">
        <v>1.4</v>
      </c>
      <c r="D20234" s="357" t="s">
        <v>36774</v>
      </c>
      <c r="E20234" s="357" t="s">
        <v>36774</v>
      </c>
    </row>
    <row r="20235" spans="1:5" ht="15.6">
      <c r="A20235" s="358" t="s">
        <v>37167</v>
      </c>
      <c r="B20235" s="358" t="s">
        <v>37168</v>
      </c>
      <c r="C20235" s="359">
        <v>1.4</v>
      </c>
      <c r="D20235" s="357" t="s">
        <v>37166</v>
      </c>
      <c r="E20235" s="357" t="s">
        <v>37166</v>
      </c>
    </row>
    <row r="20236" spans="1:5" ht="15.6">
      <c r="A20236" s="358" t="s">
        <v>18824</v>
      </c>
      <c r="B20236" s="358" t="s">
        <v>18825</v>
      </c>
      <c r="C20236" s="359">
        <v>1.4</v>
      </c>
      <c r="D20236" s="357" t="s">
        <v>6262</v>
      </c>
      <c r="E20236" s="357" t="s">
        <v>6262</v>
      </c>
    </row>
    <row r="20237" spans="1:5" ht="15.6">
      <c r="A20237" s="358" t="s">
        <v>1037</v>
      </c>
      <c r="B20237" s="358" t="s">
        <v>1037</v>
      </c>
      <c r="C20237" s="359">
        <v>1.4</v>
      </c>
      <c r="D20237" s="357" t="s">
        <v>6292</v>
      </c>
      <c r="E20237" s="357" t="s">
        <v>6292</v>
      </c>
    </row>
    <row r="20238" spans="1:5" ht="15.6">
      <c r="A20238" s="358" t="s">
        <v>22761</v>
      </c>
      <c r="B20238" s="358" t="s">
        <v>22762</v>
      </c>
      <c r="C20238" s="359">
        <v>1.4</v>
      </c>
      <c r="D20238" s="357" t="s">
        <v>9398</v>
      </c>
      <c r="E20238" s="357" t="s">
        <v>9398</v>
      </c>
    </row>
    <row r="20239" spans="1:5" ht="15.6">
      <c r="A20239" s="358" t="s">
        <v>22761</v>
      </c>
      <c r="B20239" s="358" t="s">
        <v>22762</v>
      </c>
      <c r="C20239" s="359">
        <v>1.4</v>
      </c>
      <c r="D20239" s="357" t="s">
        <v>9398</v>
      </c>
      <c r="E20239" s="357" t="s">
        <v>9398</v>
      </c>
    </row>
    <row r="20240" spans="1:5" ht="15.6">
      <c r="A20240" s="358" t="s">
        <v>22761</v>
      </c>
      <c r="B20240" s="358" t="s">
        <v>22762</v>
      </c>
      <c r="C20240" s="359">
        <v>1.4</v>
      </c>
      <c r="D20240" s="357" t="s">
        <v>9398</v>
      </c>
      <c r="E20240" s="357" t="s">
        <v>9398</v>
      </c>
    </row>
    <row r="20241" spans="1:5" ht="15.6">
      <c r="A20241" s="358" t="s">
        <v>11299</v>
      </c>
      <c r="B20241" s="358" t="s">
        <v>10262</v>
      </c>
      <c r="C20241" s="359">
        <v>1.4</v>
      </c>
      <c r="D20241" s="357" t="s">
        <v>2387</v>
      </c>
      <c r="E20241" s="357" t="s">
        <v>2387</v>
      </c>
    </row>
    <row r="20242" spans="1:5" ht="15.6">
      <c r="A20242" s="358" t="s">
        <v>11299</v>
      </c>
      <c r="B20242" s="358" t="s">
        <v>10262</v>
      </c>
      <c r="C20242" s="359">
        <v>1.4</v>
      </c>
      <c r="D20242" s="357" t="s">
        <v>2387</v>
      </c>
      <c r="E20242" s="357" t="s">
        <v>2387</v>
      </c>
    </row>
    <row r="20243" spans="1:5" ht="15.6">
      <c r="A20243" s="358" t="s">
        <v>11299</v>
      </c>
      <c r="B20243" s="358" t="s">
        <v>10262</v>
      </c>
      <c r="C20243" s="359">
        <v>1.4</v>
      </c>
      <c r="D20243" s="357" t="s">
        <v>2387</v>
      </c>
      <c r="E20243" s="357" t="s">
        <v>2387</v>
      </c>
    </row>
    <row r="20244" spans="1:5" ht="15.6">
      <c r="A20244" s="358" t="s">
        <v>28234</v>
      </c>
      <c r="B20244" s="358" t="s">
        <v>28234</v>
      </c>
      <c r="C20244" s="359">
        <v>1.4</v>
      </c>
      <c r="D20244" s="357" t="s">
        <v>28233</v>
      </c>
      <c r="E20244" s="357" t="s">
        <v>28233</v>
      </c>
    </row>
    <row r="20245" spans="1:5" ht="15.6">
      <c r="A20245" s="358" t="s">
        <v>36157</v>
      </c>
      <c r="B20245" s="358" t="s">
        <v>36158</v>
      </c>
      <c r="C20245" s="359">
        <v>1.4</v>
      </c>
      <c r="D20245" s="357" t="s">
        <v>36156</v>
      </c>
      <c r="E20245" s="357" t="s">
        <v>36156</v>
      </c>
    </row>
    <row r="20246" spans="1:5" ht="15.6">
      <c r="A20246" s="358" t="s">
        <v>61831</v>
      </c>
      <c r="B20246" s="358" t="s">
        <v>61832</v>
      </c>
      <c r="C20246" s="359">
        <v>1.4</v>
      </c>
      <c r="D20246" s="357" t="s">
        <v>61830</v>
      </c>
      <c r="E20246" s="357" t="s">
        <v>61830</v>
      </c>
    </row>
    <row r="20247" spans="1:5" ht="15.6">
      <c r="A20247" s="358" t="s">
        <v>19261</v>
      </c>
      <c r="B20247" s="358" t="s">
        <v>19262</v>
      </c>
      <c r="C20247" s="359">
        <v>1.4</v>
      </c>
      <c r="D20247" s="357" t="s">
        <v>6911</v>
      </c>
      <c r="E20247" s="357" t="s">
        <v>6911</v>
      </c>
    </row>
    <row r="20248" spans="1:5" ht="15.6">
      <c r="A20248" s="358" t="s">
        <v>10262</v>
      </c>
      <c r="B20248" s="358" t="s">
        <v>61834</v>
      </c>
      <c r="C20248" s="359">
        <v>1.4</v>
      </c>
      <c r="D20248" s="357" t="s">
        <v>61833</v>
      </c>
      <c r="E20248" s="357" t="s">
        <v>61833</v>
      </c>
    </row>
    <row r="20249" spans="1:5" ht="15.6">
      <c r="A20249" s="358" t="s">
        <v>1894</v>
      </c>
      <c r="B20249" s="358" t="s">
        <v>22771</v>
      </c>
      <c r="C20249" s="359">
        <v>1.4</v>
      </c>
      <c r="D20249" s="357" t="s">
        <v>9183</v>
      </c>
      <c r="E20249" s="357" t="s">
        <v>9183</v>
      </c>
    </row>
    <row r="20250" spans="1:5" ht="15.6">
      <c r="A20250" s="358" t="s">
        <v>2056</v>
      </c>
      <c r="B20250" s="358" t="s">
        <v>23713</v>
      </c>
      <c r="C20250" s="359">
        <v>1.4</v>
      </c>
      <c r="D20250" s="357" t="s">
        <v>2055</v>
      </c>
      <c r="E20250" s="357" t="s">
        <v>2055</v>
      </c>
    </row>
    <row r="20251" spans="1:5" ht="15.6">
      <c r="A20251" s="358" t="s">
        <v>16063</v>
      </c>
      <c r="B20251" s="358" t="s">
        <v>16064</v>
      </c>
      <c r="C20251" s="359">
        <v>1.4</v>
      </c>
      <c r="D20251" s="357" t="s">
        <v>5472</v>
      </c>
      <c r="E20251" s="357" t="s">
        <v>5472</v>
      </c>
    </row>
    <row r="20252" spans="1:5" ht="15.6">
      <c r="A20252" s="358" t="s">
        <v>16063</v>
      </c>
      <c r="B20252" s="358" t="s">
        <v>16064</v>
      </c>
      <c r="C20252" s="359">
        <v>1.4</v>
      </c>
      <c r="D20252" s="357" t="s">
        <v>5472</v>
      </c>
      <c r="E20252" s="357" t="s">
        <v>5472</v>
      </c>
    </row>
    <row r="20253" spans="1:5" ht="15.6">
      <c r="A20253" s="358" t="s">
        <v>61836</v>
      </c>
      <c r="B20253" s="358" t="s">
        <v>61837</v>
      </c>
      <c r="C20253" s="359">
        <v>1.4</v>
      </c>
      <c r="D20253" s="357" t="s">
        <v>61835</v>
      </c>
      <c r="E20253" s="357" t="s">
        <v>61835</v>
      </c>
    </row>
    <row r="20254" spans="1:5" ht="15.6">
      <c r="A20254" s="358" t="s">
        <v>54887</v>
      </c>
      <c r="B20254" s="358" t="s">
        <v>54888</v>
      </c>
      <c r="C20254" s="359">
        <v>1.4</v>
      </c>
      <c r="D20254" s="357" t="s">
        <v>54886</v>
      </c>
      <c r="E20254" s="357" t="s">
        <v>54886</v>
      </c>
    </row>
    <row r="20255" spans="1:5" ht="15.6">
      <c r="A20255" s="358" t="s">
        <v>54887</v>
      </c>
      <c r="B20255" s="358" t="s">
        <v>54888</v>
      </c>
      <c r="C20255" s="359">
        <v>1.4</v>
      </c>
      <c r="D20255" s="357" t="s">
        <v>54886</v>
      </c>
      <c r="E20255" s="357" t="s">
        <v>54886</v>
      </c>
    </row>
    <row r="20256" spans="1:5" ht="15.6">
      <c r="A20256" s="358" t="s">
        <v>10262</v>
      </c>
      <c r="B20256" s="358" t="s">
        <v>59758</v>
      </c>
      <c r="C20256" s="359">
        <v>1.4</v>
      </c>
      <c r="D20256" s="357" t="s">
        <v>61838</v>
      </c>
      <c r="E20256" s="357" t="s">
        <v>61838</v>
      </c>
    </row>
    <row r="20257" spans="1:5" ht="15.6">
      <c r="A20257" s="358" t="s">
        <v>10262</v>
      </c>
      <c r="B20257" s="358" t="s">
        <v>59758</v>
      </c>
      <c r="C20257" s="359">
        <v>1.4</v>
      </c>
      <c r="D20257" s="357" t="s">
        <v>61838</v>
      </c>
      <c r="E20257" s="357" t="s">
        <v>61838</v>
      </c>
    </row>
    <row r="20258" spans="1:5" ht="15.6">
      <c r="A20258" s="358" t="s">
        <v>1441</v>
      </c>
      <c r="B20258" s="358" t="s">
        <v>20110</v>
      </c>
      <c r="C20258" s="359">
        <v>1.4</v>
      </c>
      <c r="D20258" s="357" t="s">
        <v>7829</v>
      </c>
      <c r="E20258" s="357" t="s">
        <v>7829</v>
      </c>
    </row>
    <row r="20259" spans="1:5" ht="15.6">
      <c r="A20259" s="358" t="s">
        <v>44794</v>
      </c>
      <c r="B20259" s="358" t="s">
        <v>44795</v>
      </c>
      <c r="C20259" s="359">
        <v>1.4</v>
      </c>
      <c r="D20259" s="357" t="s">
        <v>44793</v>
      </c>
      <c r="E20259" s="357" t="s">
        <v>44793</v>
      </c>
    </row>
    <row r="20260" spans="1:5" ht="15.6">
      <c r="A20260" s="358" t="s">
        <v>454</v>
      </c>
      <c r="B20260" s="358" t="s">
        <v>61839</v>
      </c>
      <c r="C20260" s="359">
        <v>1.4</v>
      </c>
      <c r="D20260" s="357" t="s">
        <v>453</v>
      </c>
      <c r="E20260" s="357" t="s">
        <v>453</v>
      </c>
    </row>
    <row r="20261" spans="1:5" ht="15.6">
      <c r="A20261" s="358" t="s">
        <v>61841</v>
      </c>
      <c r="B20261" s="358" t="s">
        <v>61842</v>
      </c>
      <c r="C20261" s="359">
        <v>1.4</v>
      </c>
      <c r="D20261" s="357" t="s">
        <v>61840</v>
      </c>
      <c r="E20261" s="357" t="s">
        <v>61840</v>
      </c>
    </row>
    <row r="20262" spans="1:5" ht="15.6">
      <c r="A20262" s="358" t="s">
        <v>19718</v>
      </c>
      <c r="B20262" s="358" t="s">
        <v>10262</v>
      </c>
      <c r="C20262" s="359">
        <v>1.4</v>
      </c>
      <c r="D20262" s="357" t="s">
        <v>7517</v>
      </c>
      <c r="E20262" s="357" t="s">
        <v>7517</v>
      </c>
    </row>
    <row r="20263" spans="1:5" ht="15.6">
      <c r="A20263" s="358" t="s">
        <v>19718</v>
      </c>
      <c r="B20263" s="358" t="s">
        <v>10262</v>
      </c>
      <c r="C20263" s="359">
        <v>1.4</v>
      </c>
      <c r="D20263" s="357" t="s">
        <v>7517</v>
      </c>
      <c r="E20263" s="357" t="s">
        <v>7517</v>
      </c>
    </row>
    <row r="20264" spans="1:5" ht="15.6">
      <c r="A20264" s="358" t="s">
        <v>22897</v>
      </c>
      <c r="B20264" s="358" t="s">
        <v>22898</v>
      </c>
      <c r="C20264" s="359">
        <v>1.4</v>
      </c>
      <c r="D20264" s="357" t="s">
        <v>9510</v>
      </c>
      <c r="E20264" s="357" t="s">
        <v>9510</v>
      </c>
    </row>
    <row r="20265" spans="1:5" ht="15.6">
      <c r="A20265" s="358" t="s">
        <v>22897</v>
      </c>
      <c r="B20265" s="358" t="s">
        <v>22898</v>
      </c>
      <c r="C20265" s="359">
        <v>1.4</v>
      </c>
      <c r="D20265" s="357" t="s">
        <v>9510</v>
      </c>
      <c r="E20265" s="357" t="s">
        <v>9510</v>
      </c>
    </row>
    <row r="20266" spans="1:5" ht="15.6">
      <c r="A20266" s="358" t="s">
        <v>22897</v>
      </c>
      <c r="B20266" s="358" t="s">
        <v>22898</v>
      </c>
      <c r="C20266" s="359">
        <v>1.4</v>
      </c>
      <c r="D20266" s="357" t="s">
        <v>9510</v>
      </c>
      <c r="E20266" s="357" t="s">
        <v>9510</v>
      </c>
    </row>
    <row r="20267" spans="1:5" ht="15.6">
      <c r="A20267" s="358" t="s">
        <v>13810</v>
      </c>
      <c r="B20267" s="358" t="s">
        <v>13811</v>
      </c>
      <c r="C20267" s="359">
        <v>1.4</v>
      </c>
      <c r="D20267" s="357" t="s">
        <v>4167</v>
      </c>
      <c r="E20267" s="357" t="s">
        <v>4167</v>
      </c>
    </row>
    <row r="20268" spans="1:5" ht="15.6">
      <c r="A20268" s="358" t="s">
        <v>61844</v>
      </c>
      <c r="B20268" s="358" t="s">
        <v>60051</v>
      </c>
      <c r="C20268" s="359">
        <v>1.4</v>
      </c>
      <c r="D20268" s="357" t="s">
        <v>61843</v>
      </c>
      <c r="E20268" s="357" t="s">
        <v>61843</v>
      </c>
    </row>
    <row r="20269" spans="1:5" ht="15.6">
      <c r="A20269" s="358" t="s">
        <v>17863</v>
      </c>
      <c r="B20269" s="358" t="s">
        <v>17864</v>
      </c>
      <c r="C20269" s="359">
        <v>1.4</v>
      </c>
      <c r="D20269" s="357" t="s">
        <v>6719</v>
      </c>
      <c r="E20269" s="357" t="s">
        <v>6719</v>
      </c>
    </row>
    <row r="20270" spans="1:5" ht="15.6">
      <c r="A20270" s="358" t="s">
        <v>22073</v>
      </c>
      <c r="B20270" s="358" t="s">
        <v>22074</v>
      </c>
      <c r="C20270" s="359">
        <v>1.4</v>
      </c>
      <c r="D20270" s="357" t="s">
        <v>8440</v>
      </c>
      <c r="E20270" s="357" t="s">
        <v>8440</v>
      </c>
    </row>
    <row r="20271" spans="1:5" ht="15.6">
      <c r="A20271" s="358" t="s">
        <v>47405</v>
      </c>
      <c r="B20271" s="358" t="s">
        <v>22099</v>
      </c>
      <c r="C20271" s="359">
        <v>1.4</v>
      </c>
      <c r="D20271" s="357" t="s">
        <v>8877</v>
      </c>
      <c r="E20271" s="357" t="s">
        <v>8877</v>
      </c>
    </row>
    <row r="20272" spans="1:5" ht="15.6">
      <c r="A20272" s="358" t="s">
        <v>10262</v>
      </c>
      <c r="B20272" s="358" t="s">
        <v>55116</v>
      </c>
      <c r="C20272" s="359">
        <v>1.4</v>
      </c>
      <c r="D20272" s="357" t="s">
        <v>55115</v>
      </c>
      <c r="E20272" s="357" t="s">
        <v>55115</v>
      </c>
    </row>
    <row r="20273" spans="1:5" ht="15.6">
      <c r="A20273" s="358" t="s">
        <v>61846</v>
      </c>
      <c r="B20273" s="358" t="s">
        <v>61847</v>
      </c>
      <c r="C20273" s="359">
        <v>1.4</v>
      </c>
      <c r="D20273" s="357" t="s">
        <v>61845</v>
      </c>
      <c r="E20273" s="357" t="s">
        <v>61845</v>
      </c>
    </row>
    <row r="20274" spans="1:5" ht="15.6">
      <c r="A20274" s="358" t="s">
        <v>10262</v>
      </c>
      <c r="B20274" s="358" t="s">
        <v>59707</v>
      </c>
      <c r="C20274" s="359">
        <v>1.4</v>
      </c>
      <c r="D20274" s="357" t="s">
        <v>61848</v>
      </c>
      <c r="E20274" s="357" t="s">
        <v>61848</v>
      </c>
    </row>
    <row r="20275" spans="1:5" ht="15.6">
      <c r="A20275" s="358" t="s">
        <v>61850</v>
      </c>
      <c r="B20275" s="358" t="s">
        <v>61850</v>
      </c>
      <c r="C20275" s="359">
        <v>1.4</v>
      </c>
      <c r="D20275" s="357" t="s">
        <v>61849</v>
      </c>
      <c r="E20275" s="357" t="s">
        <v>61849</v>
      </c>
    </row>
    <row r="20276" spans="1:5" ht="15.6">
      <c r="A20276" s="358" t="s">
        <v>61852</v>
      </c>
      <c r="B20276" s="358" t="s">
        <v>61853</v>
      </c>
      <c r="C20276" s="359">
        <v>1.4</v>
      </c>
      <c r="D20276" s="357" t="s">
        <v>61851</v>
      </c>
      <c r="E20276" s="357" t="s">
        <v>61851</v>
      </c>
    </row>
    <row r="20277" spans="1:5" ht="15.6">
      <c r="A20277" s="358" t="s">
        <v>42391</v>
      </c>
      <c r="B20277" s="358" t="s">
        <v>42392</v>
      </c>
      <c r="C20277" s="359">
        <v>1.4</v>
      </c>
      <c r="D20277" s="357" t="s">
        <v>42390</v>
      </c>
      <c r="E20277" s="357" t="s">
        <v>42390</v>
      </c>
    </row>
    <row r="20278" spans="1:5" ht="15.6">
      <c r="A20278" s="358" t="s">
        <v>19627</v>
      </c>
      <c r="B20278" s="358" t="s">
        <v>19627</v>
      </c>
      <c r="C20278" s="359">
        <v>1.4</v>
      </c>
      <c r="D20278" s="357" t="s">
        <v>6208</v>
      </c>
      <c r="E20278" s="357" t="s">
        <v>6208</v>
      </c>
    </row>
    <row r="20279" spans="1:5" ht="15.6">
      <c r="A20279" s="358" t="s">
        <v>578</v>
      </c>
      <c r="B20279" s="358" t="s">
        <v>13285</v>
      </c>
      <c r="C20279" s="359">
        <v>1.4</v>
      </c>
      <c r="D20279" s="357" t="s">
        <v>4191</v>
      </c>
      <c r="E20279" s="357" t="s">
        <v>4191</v>
      </c>
    </row>
    <row r="20280" spans="1:5" ht="15.6">
      <c r="A20280" s="358" t="s">
        <v>32590</v>
      </c>
      <c r="B20280" s="358" t="s">
        <v>32591</v>
      </c>
      <c r="C20280" s="359">
        <v>1.4</v>
      </c>
      <c r="D20280" s="357" t="s">
        <v>32589</v>
      </c>
      <c r="E20280" s="357" t="s">
        <v>32589</v>
      </c>
    </row>
    <row r="20281" spans="1:5" ht="15.6">
      <c r="A20281" s="358" t="s">
        <v>1767</v>
      </c>
      <c r="B20281" s="358" t="s">
        <v>21584</v>
      </c>
      <c r="C20281" s="359">
        <v>1.4</v>
      </c>
      <c r="D20281" s="357" t="s">
        <v>8760</v>
      </c>
      <c r="E20281" s="357" t="s">
        <v>8760</v>
      </c>
    </row>
    <row r="20282" spans="1:5" ht="15.6">
      <c r="A20282" s="358" t="s">
        <v>1767</v>
      </c>
      <c r="B20282" s="358" t="s">
        <v>21584</v>
      </c>
      <c r="C20282" s="359">
        <v>1.4</v>
      </c>
      <c r="D20282" s="357" t="s">
        <v>8760</v>
      </c>
      <c r="E20282" s="357" t="s">
        <v>8760</v>
      </c>
    </row>
    <row r="20283" spans="1:5" ht="15.6">
      <c r="A20283" s="358" t="s">
        <v>10262</v>
      </c>
      <c r="B20283" s="358" t="s">
        <v>61855</v>
      </c>
      <c r="C20283" s="359">
        <v>1.4</v>
      </c>
      <c r="D20283" s="357" t="s">
        <v>61854</v>
      </c>
      <c r="E20283" s="357" t="s">
        <v>61854</v>
      </c>
    </row>
    <row r="20284" spans="1:5" ht="15.6">
      <c r="A20284" s="358" t="s">
        <v>10305</v>
      </c>
      <c r="B20284" s="358" t="s">
        <v>10305</v>
      </c>
      <c r="C20284" s="359">
        <v>1.4</v>
      </c>
      <c r="D20284" s="357" t="s">
        <v>2220</v>
      </c>
      <c r="E20284" s="357" t="s">
        <v>2220</v>
      </c>
    </row>
    <row r="20285" spans="1:5" ht="15.6">
      <c r="A20285" s="358" t="s">
        <v>25399</v>
      </c>
      <c r="B20285" s="358" t="s">
        <v>25399</v>
      </c>
      <c r="C20285" s="359">
        <v>1.4</v>
      </c>
      <c r="D20285" s="357" t="s">
        <v>25398</v>
      </c>
      <c r="E20285" s="357" t="s">
        <v>25398</v>
      </c>
    </row>
    <row r="20286" spans="1:5" ht="15.6">
      <c r="A20286" s="358" t="s">
        <v>10262</v>
      </c>
      <c r="B20286" s="358" t="s">
        <v>34126</v>
      </c>
      <c r="C20286" s="359">
        <v>1.4</v>
      </c>
      <c r="D20286" s="357" t="s">
        <v>34125</v>
      </c>
      <c r="E20286" s="357" t="s">
        <v>34125</v>
      </c>
    </row>
    <row r="20287" spans="1:5" ht="15.6">
      <c r="A20287" s="358" t="s">
        <v>36305</v>
      </c>
      <c r="B20287" s="358" t="s">
        <v>36306</v>
      </c>
      <c r="C20287" s="359">
        <v>1.4</v>
      </c>
      <c r="D20287" s="357" t="s">
        <v>36304</v>
      </c>
      <c r="E20287" s="357" t="s">
        <v>36304</v>
      </c>
    </row>
    <row r="20288" spans="1:5" ht="15.6">
      <c r="A20288" s="358" t="s">
        <v>1355</v>
      </c>
      <c r="B20288" s="358" t="s">
        <v>18657</v>
      </c>
      <c r="C20288" s="359">
        <v>1.4</v>
      </c>
      <c r="D20288" s="357" t="s">
        <v>7433</v>
      </c>
      <c r="E20288" s="357" t="s">
        <v>7433</v>
      </c>
    </row>
    <row r="20289" spans="1:5" ht="15.6">
      <c r="A20289" s="358" t="s">
        <v>51675</v>
      </c>
      <c r="B20289" s="358" t="s">
        <v>51676</v>
      </c>
      <c r="C20289" s="359">
        <v>1.4</v>
      </c>
      <c r="D20289" s="357" t="s">
        <v>51674</v>
      </c>
      <c r="E20289" s="357" t="s">
        <v>51674</v>
      </c>
    </row>
    <row r="20290" spans="1:5" ht="15.6">
      <c r="A20290" s="358" t="s">
        <v>53181</v>
      </c>
      <c r="B20290" s="358" t="s">
        <v>53182</v>
      </c>
      <c r="C20290" s="359">
        <v>1.4</v>
      </c>
      <c r="D20290" s="357" t="s">
        <v>53180</v>
      </c>
      <c r="E20290" s="357" t="s">
        <v>53180</v>
      </c>
    </row>
    <row r="20291" spans="1:5" ht="15.6">
      <c r="A20291" s="358" t="s">
        <v>10262</v>
      </c>
      <c r="B20291" s="358" t="s">
        <v>61857</v>
      </c>
      <c r="C20291" s="359">
        <v>1.4</v>
      </c>
      <c r="D20291" s="357" t="s">
        <v>61856</v>
      </c>
      <c r="E20291" s="357" t="s">
        <v>61856</v>
      </c>
    </row>
    <row r="20292" spans="1:5" ht="15.6">
      <c r="A20292" s="358" t="s">
        <v>30279</v>
      </c>
      <c r="B20292" s="358" t="s">
        <v>30280</v>
      </c>
      <c r="C20292" s="359">
        <v>1.4</v>
      </c>
      <c r="D20292" s="357" t="s">
        <v>30278</v>
      </c>
      <c r="E20292" s="357" t="s">
        <v>30278</v>
      </c>
    </row>
    <row r="20293" spans="1:5" ht="15.6">
      <c r="A20293" s="358" t="s">
        <v>31721</v>
      </c>
      <c r="B20293" s="358" t="s">
        <v>31722</v>
      </c>
      <c r="C20293" s="359">
        <v>1.4</v>
      </c>
      <c r="D20293" s="357" t="s">
        <v>31720</v>
      </c>
      <c r="E20293" s="357" t="s">
        <v>31720</v>
      </c>
    </row>
    <row r="20294" spans="1:5" ht="15.6">
      <c r="A20294" s="358" t="s">
        <v>31721</v>
      </c>
      <c r="B20294" s="358" t="s">
        <v>31722</v>
      </c>
      <c r="C20294" s="359">
        <v>1.4</v>
      </c>
      <c r="D20294" s="357" t="s">
        <v>31720</v>
      </c>
      <c r="E20294" s="357" t="s">
        <v>31720</v>
      </c>
    </row>
    <row r="20295" spans="1:5" ht="15.6">
      <c r="A20295" s="358" t="s">
        <v>50951</v>
      </c>
      <c r="B20295" s="358" t="s">
        <v>50952</v>
      </c>
      <c r="C20295" s="359">
        <v>1.4</v>
      </c>
      <c r="D20295" s="357" t="s">
        <v>50950</v>
      </c>
      <c r="E20295" s="357" t="s">
        <v>50950</v>
      </c>
    </row>
    <row r="20296" spans="1:5" ht="15.6">
      <c r="A20296" s="358" t="s">
        <v>61859</v>
      </c>
      <c r="B20296" s="358" t="s">
        <v>61860</v>
      </c>
      <c r="C20296" s="359">
        <v>1.4</v>
      </c>
      <c r="D20296" s="357" t="s">
        <v>61858</v>
      </c>
      <c r="E20296" s="357" t="s">
        <v>61858</v>
      </c>
    </row>
    <row r="20297" spans="1:5" ht="15.6">
      <c r="A20297" s="358" t="s">
        <v>32423</v>
      </c>
      <c r="B20297" s="358" t="s">
        <v>32423</v>
      </c>
      <c r="C20297" s="359">
        <v>1.4</v>
      </c>
      <c r="D20297" s="357" t="s">
        <v>32422</v>
      </c>
      <c r="E20297" s="357" t="s">
        <v>32422</v>
      </c>
    </row>
    <row r="20298" spans="1:5" ht="15.6">
      <c r="A20298" s="358" t="s">
        <v>61862</v>
      </c>
      <c r="B20298" s="358" t="s">
        <v>61863</v>
      </c>
      <c r="C20298" s="359">
        <v>1.4</v>
      </c>
      <c r="D20298" s="357" t="s">
        <v>61861</v>
      </c>
      <c r="E20298" s="357" t="s">
        <v>61861</v>
      </c>
    </row>
    <row r="20299" spans="1:5" ht="15.6">
      <c r="A20299" s="358" t="s">
        <v>16661</v>
      </c>
      <c r="B20299" s="358" t="s">
        <v>16662</v>
      </c>
      <c r="C20299" s="359">
        <v>1.4</v>
      </c>
      <c r="D20299" s="357" t="s">
        <v>6036</v>
      </c>
      <c r="E20299" s="357" t="s">
        <v>6036</v>
      </c>
    </row>
    <row r="20300" spans="1:5" ht="15.6">
      <c r="A20300" s="358" t="s">
        <v>16661</v>
      </c>
      <c r="B20300" s="358" t="s">
        <v>16662</v>
      </c>
      <c r="C20300" s="359">
        <v>1.4</v>
      </c>
      <c r="D20300" s="357" t="s">
        <v>6036</v>
      </c>
      <c r="E20300" s="357" t="s">
        <v>6036</v>
      </c>
    </row>
    <row r="20301" spans="1:5" ht="15.6">
      <c r="A20301" s="358" t="s">
        <v>16661</v>
      </c>
      <c r="B20301" s="358" t="s">
        <v>16662</v>
      </c>
      <c r="C20301" s="359">
        <v>1.4</v>
      </c>
      <c r="D20301" s="357" t="s">
        <v>6036</v>
      </c>
      <c r="E20301" s="357" t="s">
        <v>6036</v>
      </c>
    </row>
    <row r="20302" spans="1:5" ht="15.6">
      <c r="A20302" s="358" t="s">
        <v>16661</v>
      </c>
      <c r="B20302" s="358" t="s">
        <v>16662</v>
      </c>
      <c r="C20302" s="359">
        <v>1.4</v>
      </c>
      <c r="D20302" s="357" t="s">
        <v>6036</v>
      </c>
      <c r="E20302" s="357" t="s">
        <v>6036</v>
      </c>
    </row>
    <row r="20303" spans="1:5" ht="15.6">
      <c r="A20303" s="358" t="s">
        <v>43005</v>
      </c>
      <c r="B20303" s="358" t="s">
        <v>43006</v>
      </c>
      <c r="C20303" s="359">
        <v>1.4</v>
      </c>
      <c r="D20303" s="357" t="s">
        <v>43004</v>
      </c>
      <c r="E20303" s="357" t="s">
        <v>43004</v>
      </c>
    </row>
    <row r="20304" spans="1:5" ht="15.6">
      <c r="A20304" s="358" t="s">
        <v>43005</v>
      </c>
      <c r="B20304" s="358" t="s">
        <v>43006</v>
      </c>
      <c r="C20304" s="359">
        <v>1.4</v>
      </c>
      <c r="D20304" s="357" t="s">
        <v>43004</v>
      </c>
      <c r="E20304" s="357" t="s">
        <v>43004</v>
      </c>
    </row>
    <row r="20305" spans="1:5" ht="15.6">
      <c r="A20305" s="358" t="s">
        <v>22029</v>
      </c>
      <c r="B20305" s="358" t="s">
        <v>22030</v>
      </c>
      <c r="C20305" s="359">
        <v>1.4</v>
      </c>
      <c r="D20305" s="357" t="s">
        <v>8772</v>
      </c>
      <c r="E20305" s="357" t="s">
        <v>8772</v>
      </c>
    </row>
    <row r="20306" spans="1:5" ht="15.6">
      <c r="A20306" s="358" t="s">
        <v>22029</v>
      </c>
      <c r="B20306" s="358" t="s">
        <v>22030</v>
      </c>
      <c r="C20306" s="359">
        <v>1.4</v>
      </c>
      <c r="D20306" s="357" t="s">
        <v>8772</v>
      </c>
      <c r="E20306" s="357" t="s">
        <v>8772</v>
      </c>
    </row>
    <row r="20307" spans="1:5" ht="15.6">
      <c r="A20307" s="358" t="s">
        <v>13619</v>
      </c>
      <c r="B20307" s="358" t="s">
        <v>10262</v>
      </c>
      <c r="C20307" s="359">
        <v>1.4</v>
      </c>
      <c r="D20307" s="357" t="s">
        <v>3867</v>
      </c>
      <c r="E20307" s="357" t="s">
        <v>3867</v>
      </c>
    </row>
    <row r="20308" spans="1:5" ht="15.6">
      <c r="A20308" s="358" t="s">
        <v>36976</v>
      </c>
      <c r="B20308" s="358" t="s">
        <v>36977</v>
      </c>
      <c r="C20308" s="359">
        <v>1.4</v>
      </c>
      <c r="D20308" s="357" t="s">
        <v>36975</v>
      </c>
      <c r="E20308" s="357" t="s">
        <v>36975</v>
      </c>
    </row>
    <row r="20309" spans="1:5" ht="15.6">
      <c r="A20309" s="358" t="s">
        <v>61865</v>
      </c>
      <c r="B20309" s="358" t="s">
        <v>61866</v>
      </c>
      <c r="C20309" s="359">
        <v>1.4</v>
      </c>
      <c r="D20309" s="357" t="s">
        <v>61864</v>
      </c>
      <c r="E20309" s="357" t="s">
        <v>61864</v>
      </c>
    </row>
    <row r="20310" spans="1:5" ht="15.6">
      <c r="A20310" s="358" t="s">
        <v>61868</v>
      </c>
      <c r="B20310" s="358" t="s">
        <v>61869</v>
      </c>
      <c r="C20310" s="359">
        <v>1.4</v>
      </c>
      <c r="D20310" s="357" t="s">
        <v>61867</v>
      </c>
      <c r="E20310" s="357" t="s">
        <v>61867</v>
      </c>
    </row>
    <row r="20311" spans="1:5" ht="15.6">
      <c r="A20311" s="358" t="s">
        <v>36533</v>
      </c>
      <c r="B20311" s="358" t="s">
        <v>36534</v>
      </c>
      <c r="C20311" s="359">
        <v>1.4</v>
      </c>
      <c r="D20311" s="357" t="s">
        <v>36532</v>
      </c>
      <c r="E20311" s="357" t="s">
        <v>36532</v>
      </c>
    </row>
    <row r="20312" spans="1:5" ht="15.6">
      <c r="A20312" s="358" t="s">
        <v>38410</v>
      </c>
      <c r="B20312" s="358" t="s">
        <v>38411</v>
      </c>
      <c r="C20312" s="359">
        <v>1.3</v>
      </c>
      <c r="D20312" s="357" t="s">
        <v>38409</v>
      </c>
      <c r="E20312" s="357" t="s">
        <v>38409</v>
      </c>
    </row>
    <row r="20313" spans="1:5" ht="15.6">
      <c r="A20313" s="358" t="s">
        <v>32079</v>
      </c>
      <c r="B20313" s="358" t="s">
        <v>32080</v>
      </c>
      <c r="C20313" s="359">
        <v>1.3</v>
      </c>
      <c r="D20313" s="357" t="s">
        <v>32078</v>
      </c>
      <c r="E20313" s="357" t="s">
        <v>32078</v>
      </c>
    </row>
    <row r="20314" spans="1:5" ht="15.6">
      <c r="A20314" s="358" t="s">
        <v>42377</v>
      </c>
      <c r="B20314" s="358" t="s">
        <v>42378</v>
      </c>
      <c r="C20314" s="359">
        <v>1.3</v>
      </c>
      <c r="D20314" s="357" t="s">
        <v>42376</v>
      </c>
      <c r="E20314" s="357" t="s">
        <v>42376</v>
      </c>
    </row>
    <row r="20315" spans="1:5" ht="15.6">
      <c r="A20315" s="358" t="s">
        <v>49865</v>
      </c>
      <c r="B20315" s="358" t="s">
        <v>49866</v>
      </c>
      <c r="C20315" s="359">
        <v>1.3</v>
      </c>
      <c r="D20315" s="357" t="s">
        <v>49864</v>
      </c>
      <c r="E20315" s="357" t="s">
        <v>49864</v>
      </c>
    </row>
    <row r="20316" spans="1:5" ht="15.6">
      <c r="A20316" s="358" t="s">
        <v>46637</v>
      </c>
      <c r="B20316" s="358" t="s">
        <v>46638</v>
      </c>
      <c r="C20316" s="359">
        <v>1.3</v>
      </c>
      <c r="D20316" s="357" t="s">
        <v>46636</v>
      </c>
      <c r="E20316" s="357" t="s">
        <v>46636</v>
      </c>
    </row>
    <row r="20317" spans="1:5" ht="15.6">
      <c r="A20317" s="358" t="s">
        <v>45117</v>
      </c>
      <c r="B20317" s="358" t="s">
        <v>45118</v>
      </c>
      <c r="C20317" s="359">
        <v>1.3</v>
      </c>
      <c r="D20317" s="357" t="s">
        <v>45116</v>
      </c>
      <c r="E20317" s="357" t="s">
        <v>45116</v>
      </c>
    </row>
    <row r="20318" spans="1:5" ht="15.6">
      <c r="A20318" s="358" t="s">
        <v>45117</v>
      </c>
      <c r="B20318" s="358" t="s">
        <v>45118</v>
      </c>
      <c r="C20318" s="359">
        <v>1.3</v>
      </c>
      <c r="D20318" s="357" t="s">
        <v>45116</v>
      </c>
      <c r="E20318" s="357" t="s">
        <v>45116</v>
      </c>
    </row>
    <row r="20319" spans="1:5" ht="15.6">
      <c r="A20319" s="358" t="s">
        <v>45117</v>
      </c>
      <c r="B20319" s="358" t="s">
        <v>45118</v>
      </c>
      <c r="C20319" s="359">
        <v>1.3</v>
      </c>
      <c r="D20319" s="357" t="s">
        <v>45116</v>
      </c>
      <c r="E20319" s="357" t="s">
        <v>45116</v>
      </c>
    </row>
    <row r="20320" spans="1:5" ht="15.6">
      <c r="A20320" s="358" t="s">
        <v>45117</v>
      </c>
      <c r="B20320" s="358" t="s">
        <v>45118</v>
      </c>
      <c r="C20320" s="359">
        <v>1.3</v>
      </c>
      <c r="D20320" s="357" t="s">
        <v>45116</v>
      </c>
      <c r="E20320" s="357" t="s">
        <v>45116</v>
      </c>
    </row>
    <row r="20321" spans="1:5" ht="15.6">
      <c r="A20321" s="358" t="s">
        <v>50465</v>
      </c>
      <c r="B20321" s="358" t="s">
        <v>50466</v>
      </c>
      <c r="C20321" s="359">
        <v>1.3</v>
      </c>
      <c r="D20321" s="357" t="s">
        <v>50464</v>
      </c>
      <c r="E20321" s="357" t="s">
        <v>50464</v>
      </c>
    </row>
    <row r="20322" spans="1:5" ht="15.6">
      <c r="A20322" s="358" t="s">
        <v>50706</v>
      </c>
      <c r="B20322" s="358" t="s">
        <v>50707</v>
      </c>
      <c r="C20322" s="359">
        <v>1.3</v>
      </c>
      <c r="D20322" s="357" t="s">
        <v>50705</v>
      </c>
      <c r="E20322" s="357" t="s">
        <v>50705</v>
      </c>
    </row>
    <row r="20323" spans="1:5" ht="15.6">
      <c r="A20323" s="358" t="s">
        <v>50706</v>
      </c>
      <c r="B20323" s="358" t="s">
        <v>50707</v>
      </c>
      <c r="C20323" s="359">
        <v>1.3</v>
      </c>
      <c r="D20323" s="357" t="s">
        <v>50705</v>
      </c>
      <c r="E20323" s="357" t="s">
        <v>50705</v>
      </c>
    </row>
    <row r="20324" spans="1:5" ht="15.6">
      <c r="A20324" s="358" t="s">
        <v>44254</v>
      </c>
      <c r="B20324" s="358" t="s">
        <v>44255</v>
      </c>
      <c r="C20324" s="359">
        <v>1.3</v>
      </c>
      <c r="D20324" s="357" t="s">
        <v>44253</v>
      </c>
      <c r="E20324" s="357" t="s">
        <v>44253</v>
      </c>
    </row>
    <row r="20325" spans="1:5" ht="15.6">
      <c r="A20325" s="358" t="s">
        <v>61871</v>
      </c>
      <c r="B20325" s="358" t="s">
        <v>61872</v>
      </c>
      <c r="C20325" s="359">
        <v>1.3</v>
      </c>
      <c r="D20325" s="357" t="s">
        <v>61870</v>
      </c>
      <c r="E20325" s="357" t="s">
        <v>61870</v>
      </c>
    </row>
    <row r="20326" spans="1:5" ht="15.6">
      <c r="A20326" s="358" t="s">
        <v>32486</v>
      </c>
      <c r="B20326" s="358" t="s">
        <v>32487</v>
      </c>
      <c r="C20326" s="359">
        <v>1.3</v>
      </c>
      <c r="D20326" s="357" t="s">
        <v>32485</v>
      </c>
      <c r="E20326" s="357" t="s">
        <v>32485</v>
      </c>
    </row>
    <row r="20327" spans="1:5" ht="15.6">
      <c r="A20327" s="358" t="s">
        <v>32486</v>
      </c>
      <c r="B20327" s="358" t="s">
        <v>32487</v>
      </c>
      <c r="C20327" s="359">
        <v>1.3</v>
      </c>
      <c r="D20327" s="357" t="s">
        <v>32485</v>
      </c>
      <c r="E20327" s="357" t="s">
        <v>32485</v>
      </c>
    </row>
    <row r="20328" spans="1:5" ht="15.6">
      <c r="A20328" s="358" t="s">
        <v>50329</v>
      </c>
      <c r="B20328" s="358" t="s">
        <v>50330</v>
      </c>
      <c r="C20328" s="359">
        <v>1.3</v>
      </c>
      <c r="D20328" s="357" t="s">
        <v>50328</v>
      </c>
      <c r="E20328" s="357" t="s">
        <v>50328</v>
      </c>
    </row>
    <row r="20329" spans="1:5" ht="15.6">
      <c r="A20329" s="358" t="s">
        <v>41969</v>
      </c>
      <c r="B20329" s="358" t="s">
        <v>41970</v>
      </c>
      <c r="C20329" s="359">
        <v>1.3</v>
      </c>
      <c r="D20329" s="357" t="s">
        <v>41968</v>
      </c>
      <c r="E20329" s="357" t="s">
        <v>41968</v>
      </c>
    </row>
    <row r="20330" spans="1:5" ht="15.6">
      <c r="A20330" s="358" t="s">
        <v>41969</v>
      </c>
      <c r="B20330" s="358" t="s">
        <v>41970</v>
      </c>
      <c r="C20330" s="359">
        <v>1.3</v>
      </c>
      <c r="D20330" s="357" t="s">
        <v>41968</v>
      </c>
      <c r="E20330" s="357" t="s">
        <v>41968</v>
      </c>
    </row>
    <row r="20331" spans="1:5" ht="15.6">
      <c r="A20331" s="358" t="s">
        <v>60122</v>
      </c>
      <c r="B20331" s="358" t="s">
        <v>61874</v>
      </c>
      <c r="C20331" s="359">
        <v>1.3</v>
      </c>
      <c r="D20331" s="357" t="s">
        <v>61873</v>
      </c>
      <c r="E20331" s="357" t="s">
        <v>61873</v>
      </c>
    </row>
    <row r="20332" spans="1:5" ht="15.6">
      <c r="A20332" s="358" t="s">
        <v>32785</v>
      </c>
      <c r="B20332" s="358" t="s">
        <v>32786</v>
      </c>
      <c r="C20332" s="359">
        <v>1.3</v>
      </c>
      <c r="D20332" s="357" t="s">
        <v>32784</v>
      </c>
      <c r="E20332" s="357" t="s">
        <v>32784</v>
      </c>
    </row>
    <row r="20333" spans="1:5" ht="15.6">
      <c r="A20333" s="358" t="s">
        <v>40800</v>
      </c>
      <c r="B20333" s="358" t="s">
        <v>40801</v>
      </c>
      <c r="C20333" s="359">
        <v>1.3</v>
      </c>
      <c r="D20333" s="357" t="s">
        <v>40799</v>
      </c>
      <c r="E20333" s="357" t="s">
        <v>40799</v>
      </c>
    </row>
    <row r="20334" spans="1:5" ht="15.6">
      <c r="A20334" s="358" t="s">
        <v>50223</v>
      </c>
      <c r="B20334" s="358" t="s">
        <v>50223</v>
      </c>
      <c r="C20334" s="359">
        <v>1.3</v>
      </c>
      <c r="D20334" s="357" t="s">
        <v>50222</v>
      </c>
      <c r="E20334" s="357" t="s">
        <v>50222</v>
      </c>
    </row>
    <row r="20335" spans="1:5" ht="15.6">
      <c r="A20335" s="358" t="s">
        <v>40163</v>
      </c>
      <c r="B20335" s="358" t="s">
        <v>40164</v>
      </c>
      <c r="C20335" s="359">
        <v>1.3</v>
      </c>
      <c r="D20335" s="357" t="s">
        <v>40162</v>
      </c>
      <c r="E20335" s="357" t="s">
        <v>40162</v>
      </c>
    </row>
    <row r="20336" spans="1:5" ht="15.6">
      <c r="A20336" s="358" t="s">
        <v>43481</v>
      </c>
      <c r="B20336" s="358" t="s">
        <v>43482</v>
      </c>
      <c r="C20336" s="359">
        <v>1.3</v>
      </c>
      <c r="D20336" s="357" t="s">
        <v>43480</v>
      </c>
      <c r="E20336" s="357" t="s">
        <v>43480</v>
      </c>
    </row>
    <row r="20337" spans="1:5" ht="15.6">
      <c r="A20337" s="358" t="s">
        <v>18674</v>
      </c>
      <c r="B20337" s="358" t="s">
        <v>18675</v>
      </c>
      <c r="C20337" s="359">
        <v>1.3</v>
      </c>
      <c r="D20337" s="357" t="s">
        <v>7486</v>
      </c>
      <c r="E20337" s="357" t="s">
        <v>7486</v>
      </c>
    </row>
    <row r="20338" spans="1:5" ht="15.6">
      <c r="A20338" s="358" t="s">
        <v>25163</v>
      </c>
      <c r="B20338" s="358" t="s">
        <v>25164</v>
      </c>
      <c r="C20338" s="359">
        <v>1.3</v>
      </c>
      <c r="D20338" s="357" t="s">
        <v>25162</v>
      </c>
      <c r="E20338" s="357" t="s">
        <v>25162</v>
      </c>
    </row>
    <row r="20339" spans="1:5" ht="15.6">
      <c r="A20339" s="358" t="s">
        <v>11955</v>
      </c>
      <c r="B20339" s="358" t="s">
        <v>11956</v>
      </c>
      <c r="C20339" s="359">
        <v>1.3</v>
      </c>
      <c r="D20339" s="357" t="s">
        <v>3184</v>
      </c>
      <c r="E20339" s="357" t="s">
        <v>3184</v>
      </c>
    </row>
    <row r="20340" spans="1:5" ht="15.6">
      <c r="A20340" s="358" t="s">
        <v>22861</v>
      </c>
      <c r="B20340" s="358" t="s">
        <v>22862</v>
      </c>
      <c r="C20340" s="359">
        <v>1.3</v>
      </c>
      <c r="D20340" s="357" t="s">
        <v>9473</v>
      </c>
      <c r="E20340" s="357" t="s">
        <v>9473</v>
      </c>
    </row>
    <row r="20341" spans="1:5" ht="15.6">
      <c r="A20341" s="358" t="s">
        <v>40588</v>
      </c>
      <c r="B20341" s="358" t="s">
        <v>40589</v>
      </c>
      <c r="C20341" s="359">
        <v>1.3</v>
      </c>
      <c r="D20341" s="357" t="s">
        <v>40587</v>
      </c>
      <c r="E20341" s="357" t="s">
        <v>40587</v>
      </c>
    </row>
    <row r="20342" spans="1:5" ht="15.6">
      <c r="A20342" s="358" t="s">
        <v>40594</v>
      </c>
      <c r="B20342" s="358" t="s">
        <v>40595</v>
      </c>
      <c r="C20342" s="359">
        <v>1.3</v>
      </c>
      <c r="D20342" s="357" t="s">
        <v>40593</v>
      </c>
      <c r="E20342" s="357" t="s">
        <v>40593</v>
      </c>
    </row>
    <row r="20343" spans="1:5" ht="15.6">
      <c r="A20343" s="358" t="s">
        <v>43478</v>
      </c>
      <c r="B20343" s="358" t="s">
        <v>43479</v>
      </c>
      <c r="C20343" s="359">
        <v>1.3</v>
      </c>
      <c r="D20343" s="357" t="s">
        <v>43477</v>
      </c>
      <c r="E20343" s="357" t="s">
        <v>43477</v>
      </c>
    </row>
    <row r="20344" spans="1:5" ht="15.6">
      <c r="A20344" s="358" t="s">
        <v>44868</v>
      </c>
      <c r="B20344" s="358" t="s">
        <v>44869</v>
      </c>
      <c r="C20344" s="359">
        <v>1.3</v>
      </c>
      <c r="D20344" s="357" t="s">
        <v>44867</v>
      </c>
      <c r="E20344" s="357" t="s">
        <v>44867</v>
      </c>
    </row>
    <row r="20345" spans="1:5" ht="15.6">
      <c r="A20345" s="358" t="s">
        <v>44868</v>
      </c>
      <c r="B20345" s="358" t="s">
        <v>44869</v>
      </c>
      <c r="C20345" s="359">
        <v>1.3</v>
      </c>
      <c r="D20345" s="357" t="s">
        <v>44867</v>
      </c>
      <c r="E20345" s="357" t="s">
        <v>44867</v>
      </c>
    </row>
    <row r="20346" spans="1:5" ht="15.6">
      <c r="A20346" s="358" t="s">
        <v>33919</v>
      </c>
      <c r="B20346" s="358" t="s">
        <v>33919</v>
      </c>
      <c r="C20346" s="359">
        <v>1.3</v>
      </c>
      <c r="D20346" s="357" t="s">
        <v>33918</v>
      </c>
      <c r="E20346" s="357" t="s">
        <v>33918</v>
      </c>
    </row>
    <row r="20347" spans="1:5" ht="15.6">
      <c r="A20347" s="358" t="s">
        <v>17527</v>
      </c>
      <c r="B20347" s="358" t="s">
        <v>17528</v>
      </c>
      <c r="C20347" s="359">
        <v>1.3</v>
      </c>
      <c r="D20347" s="357" t="s">
        <v>6374</v>
      </c>
      <c r="E20347" s="357" t="s">
        <v>6374</v>
      </c>
    </row>
    <row r="20348" spans="1:5" ht="15.6">
      <c r="A20348" s="358" t="s">
        <v>46197</v>
      </c>
      <c r="B20348" s="358" t="s">
        <v>46198</v>
      </c>
      <c r="C20348" s="359">
        <v>1.3</v>
      </c>
      <c r="D20348" s="357" t="s">
        <v>46196</v>
      </c>
      <c r="E20348" s="357" t="s">
        <v>46196</v>
      </c>
    </row>
    <row r="20349" spans="1:5" ht="15.6">
      <c r="A20349" s="358" t="s">
        <v>46197</v>
      </c>
      <c r="B20349" s="358" t="s">
        <v>46198</v>
      </c>
      <c r="C20349" s="359">
        <v>1.3</v>
      </c>
      <c r="D20349" s="357" t="s">
        <v>46196</v>
      </c>
      <c r="E20349" s="357" t="s">
        <v>46196</v>
      </c>
    </row>
    <row r="20350" spans="1:5" ht="15.6">
      <c r="A20350" s="358" t="s">
        <v>38759</v>
      </c>
      <c r="B20350" s="358" t="s">
        <v>38760</v>
      </c>
      <c r="C20350" s="359">
        <v>1.3</v>
      </c>
      <c r="D20350" s="357" t="s">
        <v>38758</v>
      </c>
      <c r="E20350" s="357" t="s">
        <v>38758</v>
      </c>
    </row>
    <row r="20351" spans="1:5" ht="15.6">
      <c r="A20351" s="358" t="s">
        <v>31908</v>
      </c>
      <c r="B20351" s="358" t="s">
        <v>31909</v>
      </c>
      <c r="C20351" s="359">
        <v>1.3</v>
      </c>
      <c r="D20351" s="357" t="s">
        <v>31907</v>
      </c>
      <c r="E20351" s="357" t="s">
        <v>31907</v>
      </c>
    </row>
    <row r="20352" spans="1:5" ht="15.6">
      <c r="A20352" s="358" t="s">
        <v>31908</v>
      </c>
      <c r="B20352" s="358" t="s">
        <v>31909</v>
      </c>
      <c r="C20352" s="359">
        <v>1.3</v>
      </c>
      <c r="D20352" s="357" t="s">
        <v>31907</v>
      </c>
      <c r="E20352" s="357" t="s">
        <v>31907</v>
      </c>
    </row>
    <row r="20353" spans="1:5" ht="15.6">
      <c r="A20353" s="358" t="s">
        <v>49780</v>
      </c>
      <c r="B20353" s="358" t="s">
        <v>49781</v>
      </c>
      <c r="C20353" s="359">
        <v>1.3</v>
      </c>
      <c r="D20353" s="357" t="s">
        <v>49779</v>
      </c>
      <c r="E20353" s="357" t="s">
        <v>49779</v>
      </c>
    </row>
    <row r="20354" spans="1:5" ht="15.6">
      <c r="A20354" s="358" t="s">
        <v>35138</v>
      </c>
      <c r="B20354" s="358" t="s">
        <v>35139</v>
      </c>
      <c r="C20354" s="359">
        <v>1.3</v>
      </c>
      <c r="D20354" s="357" t="s">
        <v>35137</v>
      </c>
      <c r="E20354" s="357" t="s">
        <v>35137</v>
      </c>
    </row>
    <row r="20355" spans="1:5" ht="15.6">
      <c r="A20355" s="358" t="s">
        <v>35138</v>
      </c>
      <c r="B20355" s="358" t="s">
        <v>35139</v>
      </c>
      <c r="C20355" s="359">
        <v>1.3</v>
      </c>
      <c r="D20355" s="357" t="s">
        <v>35137</v>
      </c>
      <c r="E20355" s="357" t="s">
        <v>35137</v>
      </c>
    </row>
    <row r="20356" spans="1:5" ht="15.6">
      <c r="A20356" s="358" t="s">
        <v>41429</v>
      </c>
      <c r="B20356" s="358" t="s">
        <v>41430</v>
      </c>
      <c r="C20356" s="359">
        <v>1.3</v>
      </c>
      <c r="D20356" s="357" t="s">
        <v>41428</v>
      </c>
      <c r="E20356" s="357" t="s">
        <v>41428</v>
      </c>
    </row>
    <row r="20357" spans="1:5" ht="15.6">
      <c r="A20357" s="358" t="s">
        <v>14603</v>
      </c>
      <c r="B20357" s="358" t="s">
        <v>14604</v>
      </c>
      <c r="C20357" s="359">
        <v>1.3</v>
      </c>
      <c r="D20357" s="357" t="s">
        <v>4432</v>
      </c>
      <c r="E20357" s="357" t="s">
        <v>4432</v>
      </c>
    </row>
    <row r="20358" spans="1:5" ht="15.6">
      <c r="A20358" s="358" t="s">
        <v>40839</v>
      </c>
      <c r="B20358" s="358" t="s">
        <v>40840</v>
      </c>
      <c r="C20358" s="359">
        <v>1.3</v>
      </c>
      <c r="D20358" s="357" t="s">
        <v>40838</v>
      </c>
      <c r="E20358" s="357" t="s">
        <v>40838</v>
      </c>
    </row>
    <row r="20359" spans="1:5" ht="15.6">
      <c r="A20359" s="358" t="s">
        <v>19035</v>
      </c>
      <c r="B20359" s="358" t="s">
        <v>19036</v>
      </c>
      <c r="C20359" s="359">
        <v>1.3</v>
      </c>
      <c r="D20359" s="357" t="s">
        <v>6596</v>
      </c>
      <c r="E20359" s="357" t="s">
        <v>6596</v>
      </c>
    </row>
    <row r="20360" spans="1:5" ht="15.6">
      <c r="A20360" s="358" t="s">
        <v>19229</v>
      </c>
      <c r="B20360" s="358" t="s">
        <v>19230</v>
      </c>
      <c r="C20360" s="359">
        <v>1.3</v>
      </c>
      <c r="D20360" s="357" t="s">
        <v>6867</v>
      </c>
      <c r="E20360" s="357" t="s">
        <v>6867</v>
      </c>
    </row>
    <row r="20361" spans="1:5" ht="15.6">
      <c r="A20361" s="358" t="s">
        <v>46051</v>
      </c>
      <c r="B20361" s="358" t="s">
        <v>46052</v>
      </c>
      <c r="C20361" s="359">
        <v>1.3</v>
      </c>
      <c r="D20361" s="357" t="s">
        <v>46050</v>
      </c>
      <c r="E20361" s="357" t="s">
        <v>46050</v>
      </c>
    </row>
    <row r="20362" spans="1:5" ht="15.6">
      <c r="A20362" s="358" t="s">
        <v>43525</v>
      </c>
      <c r="B20362" s="358" t="s">
        <v>43526</v>
      </c>
      <c r="C20362" s="359">
        <v>1.3</v>
      </c>
      <c r="D20362" s="357" t="s">
        <v>43524</v>
      </c>
      <c r="E20362" s="357" t="s">
        <v>43524</v>
      </c>
    </row>
    <row r="20363" spans="1:5" ht="15.6">
      <c r="A20363" s="358" t="s">
        <v>19930</v>
      </c>
      <c r="B20363" s="358" t="s">
        <v>19931</v>
      </c>
      <c r="C20363" s="359">
        <v>1.3</v>
      </c>
      <c r="D20363" s="357" t="s">
        <v>7660</v>
      </c>
      <c r="E20363" s="357" t="s">
        <v>7660</v>
      </c>
    </row>
    <row r="20364" spans="1:5" ht="15.6">
      <c r="A20364" s="358" t="s">
        <v>16166</v>
      </c>
      <c r="B20364" s="358" t="s">
        <v>16167</v>
      </c>
      <c r="C20364" s="359">
        <v>1.3</v>
      </c>
      <c r="D20364" s="357" t="s">
        <v>5549</v>
      </c>
      <c r="E20364" s="357" t="s">
        <v>5549</v>
      </c>
    </row>
    <row r="20365" spans="1:5" ht="15.6">
      <c r="A20365" s="358" t="s">
        <v>28256</v>
      </c>
      <c r="B20365" s="358" t="s">
        <v>28257</v>
      </c>
      <c r="C20365" s="359">
        <v>1.3</v>
      </c>
      <c r="D20365" s="357" t="s">
        <v>28255</v>
      </c>
      <c r="E20365" s="357" t="s">
        <v>28255</v>
      </c>
    </row>
    <row r="20366" spans="1:5" ht="15.6">
      <c r="A20366" s="358" t="s">
        <v>30168</v>
      </c>
      <c r="B20366" s="358" t="s">
        <v>30169</v>
      </c>
      <c r="C20366" s="359">
        <v>1.3</v>
      </c>
      <c r="D20366" s="357" t="s">
        <v>30167</v>
      </c>
      <c r="E20366" s="357" t="s">
        <v>30167</v>
      </c>
    </row>
    <row r="20367" spans="1:5" ht="15.6">
      <c r="A20367" s="358" t="s">
        <v>30168</v>
      </c>
      <c r="B20367" s="358" t="s">
        <v>30169</v>
      </c>
      <c r="C20367" s="359">
        <v>1.3</v>
      </c>
      <c r="D20367" s="357" t="s">
        <v>30167</v>
      </c>
      <c r="E20367" s="357" t="s">
        <v>30167</v>
      </c>
    </row>
    <row r="20368" spans="1:5" ht="15.6">
      <c r="A20368" s="358" t="s">
        <v>11448</v>
      </c>
      <c r="B20368" s="358" t="s">
        <v>11449</v>
      </c>
      <c r="C20368" s="359">
        <v>1.3</v>
      </c>
      <c r="D20368" s="357" t="s">
        <v>2585</v>
      </c>
      <c r="E20368" s="357" t="s">
        <v>2585</v>
      </c>
    </row>
    <row r="20369" spans="1:5" ht="15.6">
      <c r="A20369" s="358" t="s">
        <v>11448</v>
      </c>
      <c r="B20369" s="358" t="s">
        <v>11449</v>
      </c>
      <c r="C20369" s="359">
        <v>1.3</v>
      </c>
      <c r="D20369" s="357" t="s">
        <v>2585</v>
      </c>
      <c r="E20369" s="357" t="s">
        <v>2585</v>
      </c>
    </row>
    <row r="20370" spans="1:5" ht="15.6">
      <c r="A20370" s="358" t="s">
        <v>12917</v>
      </c>
      <c r="B20370" s="358" t="s">
        <v>12918</v>
      </c>
      <c r="C20370" s="359">
        <v>1.3</v>
      </c>
      <c r="D20370" s="357" t="s">
        <v>3872</v>
      </c>
      <c r="E20370" s="357" t="s">
        <v>3872</v>
      </c>
    </row>
    <row r="20371" spans="1:5" ht="15.6">
      <c r="A20371" s="358" t="s">
        <v>61876</v>
      </c>
      <c r="B20371" s="358" t="s">
        <v>61877</v>
      </c>
      <c r="C20371" s="359">
        <v>1.3</v>
      </c>
      <c r="D20371" s="357" t="s">
        <v>61875</v>
      </c>
      <c r="E20371" s="357" t="s">
        <v>61875</v>
      </c>
    </row>
    <row r="20372" spans="1:5" ht="15.6">
      <c r="A20372" s="358" t="s">
        <v>47254</v>
      </c>
      <c r="B20372" s="358" t="s">
        <v>47255</v>
      </c>
      <c r="C20372" s="359">
        <v>1.3</v>
      </c>
      <c r="D20372" s="357" t="s">
        <v>47253</v>
      </c>
      <c r="E20372" s="357" t="s">
        <v>47253</v>
      </c>
    </row>
    <row r="20373" spans="1:5" ht="15.6">
      <c r="A20373" s="358" t="s">
        <v>20735</v>
      </c>
      <c r="B20373" s="358" t="s">
        <v>20736</v>
      </c>
      <c r="C20373" s="359">
        <v>1.3</v>
      </c>
      <c r="D20373" s="357" t="s">
        <v>8217</v>
      </c>
      <c r="E20373" s="357" t="s">
        <v>8217</v>
      </c>
    </row>
    <row r="20374" spans="1:5" ht="15.6">
      <c r="A20374" s="358" t="s">
        <v>20735</v>
      </c>
      <c r="B20374" s="358" t="s">
        <v>20736</v>
      </c>
      <c r="C20374" s="359">
        <v>1.3</v>
      </c>
      <c r="D20374" s="357" t="s">
        <v>8217</v>
      </c>
      <c r="E20374" s="357" t="s">
        <v>8217</v>
      </c>
    </row>
    <row r="20375" spans="1:5" ht="15.6">
      <c r="A20375" s="358" t="s">
        <v>10262</v>
      </c>
      <c r="B20375" s="358" t="s">
        <v>15102</v>
      </c>
      <c r="C20375" s="359">
        <v>1.3</v>
      </c>
      <c r="D20375" s="357" t="s">
        <v>4911</v>
      </c>
      <c r="E20375" s="357" t="s">
        <v>4911</v>
      </c>
    </row>
    <row r="20376" spans="1:5" ht="15.6">
      <c r="A20376" s="358" t="s">
        <v>10262</v>
      </c>
      <c r="B20376" s="358" t="s">
        <v>15102</v>
      </c>
      <c r="C20376" s="359">
        <v>1.3</v>
      </c>
      <c r="D20376" s="357" t="s">
        <v>4911</v>
      </c>
      <c r="E20376" s="357" t="s">
        <v>4911</v>
      </c>
    </row>
    <row r="20377" spans="1:5" ht="15.6">
      <c r="A20377" s="358" t="s">
        <v>45311</v>
      </c>
      <c r="B20377" s="358" t="s">
        <v>45312</v>
      </c>
      <c r="C20377" s="359">
        <v>1.3</v>
      </c>
      <c r="D20377" s="357" t="s">
        <v>45310</v>
      </c>
      <c r="E20377" s="357" t="s">
        <v>45310</v>
      </c>
    </row>
    <row r="20378" spans="1:5" ht="15.6">
      <c r="A20378" s="358" t="s">
        <v>45311</v>
      </c>
      <c r="B20378" s="358" t="s">
        <v>45312</v>
      </c>
      <c r="C20378" s="359">
        <v>1.3</v>
      </c>
      <c r="D20378" s="357" t="s">
        <v>45310</v>
      </c>
      <c r="E20378" s="357" t="s">
        <v>45310</v>
      </c>
    </row>
    <row r="20379" spans="1:5" ht="15.6">
      <c r="A20379" s="358" t="s">
        <v>17211</v>
      </c>
      <c r="B20379" s="358" t="s">
        <v>17212</v>
      </c>
      <c r="C20379" s="359">
        <v>1.3</v>
      </c>
      <c r="D20379" s="357" t="s">
        <v>6124</v>
      </c>
      <c r="E20379" s="357" t="s">
        <v>6124</v>
      </c>
    </row>
    <row r="20380" spans="1:5" ht="15.6">
      <c r="A20380" s="358" t="s">
        <v>22983</v>
      </c>
      <c r="B20380" s="358" t="s">
        <v>22984</v>
      </c>
      <c r="C20380" s="359">
        <v>1.3</v>
      </c>
      <c r="D20380" s="357" t="s">
        <v>9264</v>
      </c>
      <c r="E20380" s="357" t="s">
        <v>9264</v>
      </c>
    </row>
    <row r="20381" spans="1:5" ht="15.6">
      <c r="A20381" s="358" t="s">
        <v>22983</v>
      </c>
      <c r="B20381" s="358" t="s">
        <v>22984</v>
      </c>
      <c r="C20381" s="359">
        <v>1.3</v>
      </c>
      <c r="D20381" s="357" t="s">
        <v>9264</v>
      </c>
      <c r="E20381" s="357" t="s">
        <v>9264</v>
      </c>
    </row>
    <row r="20382" spans="1:5" ht="15.6">
      <c r="A20382" s="358" t="s">
        <v>31072</v>
      </c>
      <c r="B20382" s="358" t="s">
        <v>31073</v>
      </c>
      <c r="C20382" s="359">
        <v>1.3</v>
      </c>
      <c r="D20382" s="357" t="s">
        <v>31071</v>
      </c>
      <c r="E20382" s="357" t="s">
        <v>31071</v>
      </c>
    </row>
    <row r="20383" spans="1:5" ht="15.6">
      <c r="A20383" s="358" t="s">
        <v>31072</v>
      </c>
      <c r="B20383" s="358" t="s">
        <v>31073</v>
      </c>
      <c r="C20383" s="359">
        <v>1.3</v>
      </c>
      <c r="D20383" s="357" t="s">
        <v>31071</v>
      </c>
      <c r="E20383" s="357" t="s">
        <v>31071</v>
      </c>
    </row>
    <row r="20384" spans="1:5" ht="15.6">
      <c r="A20384" s="358" t="s">
        <v>17929</v>
      </c>
      <c r="B20384" s="358" t="s">
        <v>17930</v>
      </c>
      <c r="C20384" s="359">
        <v>1.3</v>
      </c>
      <c r="D20384" s="357" t="s">
        <v>6805</v>
      </c>
      <c r="E20384" s="357" t="s">
        <v>6805</v>
      </c>
    </row>
    <row r="20385" spans="1:5" ht="15.6">
      <c r="A20385" s="358" t="s">
        <v>17929</v>
      </c>
      <c r="B20385" s="358" t="s">
        <v>17930</v>
      </c>
      <c r="C20385" s="359">
        <v>1.3</v>
      </c>
      <c r="D20385" s="357" t="s">
        <v>6805</v>
      </c>
      <c r="E20385" s="357" t="s">
        <v>6805</v>
      </c>
    </row>
    <row r="20386" spans="1:5" ht="15.6">
      <c r="A20386" s="358" t="s">
        <v>17929</v>
      </c>
      <c r="B20386" s="358" t="s">
        <v>17930</v>
      </c>
      <c r="C20386" s="359">
        <v>1.3</v>
      </c>
      <c r="D20386" s="357" t="s">
        <v>6805</v>
      </c>
      <c r="E20386" s="357" t="s">
        <v>6805</v>
      </c>
    </row>
    <row r="20387" spans="1:5" ht="15.6">
      <c r="A20387" s="358" t="s">
        <v>17929</v>
      </c>
      <c r="B20387" s="358" t="s">
        <v>17930</v>
      </c>
      <c r="C20387" s="359">
        <v>1.3</v>
      </c>
      <c r="D20387" s="357" t="s">
        <v>6805</v>
      </c>
      <c r="E20387" s="357" t="s">
        <v>6805</v>
      </c>
    </row>
    <row r="20388" spans="1:5" ht="15.6">
      <c r="A20388" s="358" t="s">
        <v>61879</v>
      </c>
      <c r="B20388" s="358" t="s">
        <v>61880</v>
      </c>
      <c r="C20388" s="359">
        <v>1.3</v>
      </c>
      <c r="D20388" s="357" t="s">
        <v>61878</v>
      </c>
      <c r="E20388" s="357" t="s">
        <v>61878</v>
      </c>
    </row>
    <row r="20389" spans="1:5" ht="15.6">
      <c r="A20389" s="358" t="s">
        <v>16510</v>
      </c>
      <c r="B20389" s="358" t="s">
        <v>16511</v>
      </c>
      <c r="C20389" s="359">
        <v>1.3</v>
      </c>
      <c r="D20389" s="357" t="s">
        <v>5881</v>
      </c>
      <c r="E20389" s="357" t="s">
        <v>5881</v>
      </c>
    </row>
    <row r="20390" spans="1:5" ht="15.6">
      <c r="A20390" s="358" t="s">
        <v>17978</v>
      </c>
      <c r="B20390" s="358" t="s">
        <v>17979</v>
      </c>
      <c r="C20390" s="359">
        <v>1.3</v>
      </c>
      <c r="D20390" s="357" t="s">
        <v>6857</v>
      </c>
      <c r="E20390" s="357" t="s">
        <v>6857</v>
      </c>
    </row>
    <row r="20391" spans="1:5" ht="15.6">
      <c r="A20391" s="358" t="s">
        <v>17978</v>
      </c>
      <c r="B20391" s="358" t="s">
        <v>17979</v>
      </c>
      <c r="C20391" s="359">
        <v>1.3</v>
      </c>
      <c r="D20391" s="357" t="s">
        <v>6857</v>
      </c>
      <c r="E20391" s="357" t="s">
        <v>6857</v>
      </c>
    </row>
    <row r="20392" spans="1:5" ht="15.6">
      <c r="A20392" s="358" t="s">
        <v>14898</v>
      </c>
      <c r="B20392" s="358" t="s">
        <v>14899</v>
      </c>
      <c r="C20392" s="359">
        <v>1.3</v>
      </c>
      <c r="D20392" s="357" t="s">
        <v>4822</v>
      </c>
      <c r="E20392" s="357" t="s">
        <v>4822</v>
      </c>
    </row>
    <row r="20393" spans="1:5" ht="15.6">
      <c r="A20393" s="358" t="s">
        <v>14898</v>
      </c>
      <c r="B20393" s="358" t="s">
        <v>14899</v>
      </c>
      <c r="C20393" s="359">
        <v>1.3</v>
      </c>
      <c r="D20393" s="357" t="s">
        <v>4822</v>
      </c>
      <c r="E20393" s="357" t="s">
        <v>4822</v>
      </c>
    </row>
    <row r="20394" spans="1:5" ht="15.6">
      <c r="A20394" s="358" t="s">
        <v>18326</v>
      </c>
      <c r="B20394" s="358" t="s">
        <v>18327</v>
      </c>
      <c r="C20394" s="359">
        <v>1.3</v>
      </c>
      <c r="D20394" s="357" t="s">
        <v>7211</v>
      </c>
      <c r="E20394" s="357" t="s">
        <v>7211</v>
      </c>
    </row>
    <row r="20395" spans="1:5" ht="15.6">
      <c r="A20395" s="358" t="s">
        <v>60507</v>
      </c>
      <c r="B20395" s="358" t="s">
        <v>61881</v>
      </c>
      <c r="C20395" s="359">
        <v>1.3</v>
      </c>
      <c r="D20395" s="357" t="s">
        <v>60508</v>
      </c>
      <c r="E20395" s="357" t="s">
        <v>60508</v>
      </c>
    </row>
    <row r="20396" spans="1:5" ht="15.6">
      <c r="A20396" s="358" t="s">
        <v>12258</v>
      </c>
      <c r="B20396" s="358" t="s">
        <v>12259</v>
      </c>
      <c r="C20396" s="359">
        <v>1.3</v>
      </c>
      <c r="D20396" s="357" t="s">
        <v>3079</v>
      </c>
      <c r="E20396" s="357" t="s">
        <v>3079</v>
      </c>
    </row>
    <row r="20397" spans="1:5" ht="15.6">
      <c r="A20397" s="358" t="s">
        <v>12258</v>
      </c>
      <c r="B20397" s="358" t="s">
        <v>12259</v>
      </c>
      <c r="C20397" s="359">
        <v>1.3</v>
      </c>
      <c r="D20397" s="357" t="s">
        <v>3079</v>
      </c>
      <c r="E20397" s="357" t="s">
        <v>3079</v>
      </c>
    </row>
    <row r="20398" spans="1:5" ht="15.6">
      <c r="A20398" s="358" t="s">
        <v>61883</v>
      </c>
      <c r="B20398" s="358" t="s">
        <v>61883</v>
      </c>
      <c r="C20398" s="359">
        <v>1.3</v>
      </c>
      <c r="D20398" s="357" t="s">
        <v>61882</v>
      </c>
      <c r="E20398" s="357" t="s">
        <v>61882</v>
      </c>
    </row>
    <row r="20399" spans="1:5" ht="15.6">
      <c r="A20399" s="358" t="s">
        <v>33761</v>
      </c>
      <c r="B20399" s="358" t="s">
        <v>33762</v>
      </c>
      <c r="C20399" s="359">
        <v>1.3</v>
      </c>
      <c r="D20399" s="357" t="s">
        <v>33760</v>
      </c>
      <c r="E20399" s="357" t="s">
        <v>33760</v>
      </c>
    </row>
    <row r="20400" spans="1:5" ht="15.6">
      <c r="A20400" s="358" t="s">
        <v>33761</v>
      </c>
      <c r="B20400" s="358" t="s">
        <v>33762</v>
      </c>
      <c r="C20400" s="359">
        <v>1.3</v>
      </c>
      <c r="D20400" s="357" t="s">
        <v>33760</v>
      </c>
      <c r="E20400" s="357" t="s">
        <v>33760</v>
      </c>
    </row>
    <row r="20401" spans="1:5" ht="15.6">
      <c r="A20401" s="358" t="s">
        <v>33761</v>
      </c>
      <c r="B20401" s="358" t="s">
        <v>33762</v>
      </c>
      <c r="C20401" s="359">
        <v>1.3</v>
      </c>
      <c r="D20401" s="357" t="s">
        <v>33760</v>
      </c>
      <c r="E20401" s="357" t="s">
        <v>33760</v>
      </c>
    </row>
    <row r="20402" spans="1:5" ht="15.6">
      <c r="A20402" s="358" t="s">
        <v>10262</v>
      </c>
      <c r="B20402" s="358" t="s">
        <v>43307</v>
      </c>
      <c r="C20402" s="359">
        <v>1.3</v>
      </c>
      <c r="D20402" s="357" t="s">
        <v>43306</v>
      </c>
      <c r="E20402" s="357" t="s">
        <v>43306</v>
      </c>
    </row>
    <row r="20403" spans="1:5" ht="15.6">
      <c r="A20403" s="358" t="s">
        <v>10262</v>
      </c>
      <c r="B20403" s="358" t="s">
        <v>43307</v>
      </c>
      <c r="C20403" s="359">
        <v>1.3</v>
      </c>
      <c r="D20403" s="357" t="s">
        <v>43306</v>
      </c>
      <c r="E20403" s="357" t="s">
        <v>43306</v>
      </c>
    </row>
    <row r="20404" spans="1:5" ht="15.6">
      <c r="A20404" s="358" t="s">
        <v>52685</v>
      </c>
      <c r="B20404" s="358" t="s">
        <v>52686</v>
      </c>
      <c r="C20404" s="359">
        <v>1.3</v>
      </c>
      <c r="D20404" s="357" t="s">
        <v>52684</v>
      </c>
      <c r="E20404" s="357" t="s">
        <v>52684</v>
      </c>
    </row>
    <row r="20405" spans="1:5" ht="15.6">
      <c r="A20405" s="358" t="s">
        <v>32340</v>
      </c>
      <c r="B20405" s="358" t="s">
        <v>32340</v>
      </c>
      <c r="C20405" s="359">
        <v>1.3</v>
      </c>
      <c r="D20405" s="357" t="s">
        <v>32339</v>
      </c>
      <c r="E20405" s="357" t="s">
        <v>32339</v>
      </c>
    </row>
    <row r="20406" spans="1:5" ht="15.6">
      <c r="A20406" s="358" t="s">
        <v>55016</v>
      </c>
      <c r="B20406" s="358" t="s">
        <v>55017</v>
      </c>
      <c r="C20406" s="359">
        <v>1.3</v>
      </c>
      <c r="D20406" s="357" t="s">
        <v>55015</v>
      </c>
      <c r="E20406" s="357" t="s">
        <v>55015</v>
      </c>
    </row>
    <row r="20407" spans="1:5" ht="15.6">
      <c r="A20407" s="358" t="s">
        <v>55016</v>
      </c>
      <c r="B20407" s="358" t="s">
        <v>55017</v>
      </c>
      <c r="C20407" s="359">
        <v>1.3</v>
      </c>
      <c r="D20407" s="357" t="s">
        <v>55015</v>
      </c>
      <c r="E20407" s="357" t="s">
        <v>55015</v>
      </c>
    </row>
    <row r="20408" spans="1:5" ht="15.6">
      <c r="A20408" s="358" t="s">
        <v>50077</v>
      </c>
      <c r="B20408" s="358" t="s">
        <v>50078</v>
      </c>
      <c r="C20408" s="359">
        <v>1.3</v>
      </c>
      <c r="D20408" s="357" t="s">
        <v>50076</v>
      </c>
      <c r="E20408" s="357" t="s">
        <v>50076</v>
      </c>
    </row>
    <row r="20409" spans="1:5" ht="15.6">
      <c r="A20409" s="358" t="s">
        <v>59694</v>
      </c>
      <c r="B20409" s="358" t="s">
        <v>61884</v>
      </c>
      <c r="C20409" s="359">
        <v>1.3</v>
      </c>
      <c r="D20409" s="357" t="s">
        <v>59695</v>
      </c>
      <c r="E20409" s="357" t="s">
        <v>59695</v>
      </c>
    </row>
    <row r="20410" spans="1:5" ht="15.6">
      <c r="A20410" s="358" t="s">
        <v>29833</v>
      </c>
      <c r="B20410" s="358" t="s">
        <v>29834</v>
      </c>
      <c r="C20410" s="359">
        <v>1.3</v>
      </c>
      <c r="D20410" s="357" t="s">
        <v>29832</v>
      </c>
      <c r="E20410" s="357" t="s">
        <v>29832</v>
      </c>
    </row>
    <row r="20411" spans="1:5" ht="15.6">
      <c r="A20411" s="358" t="s">
        <v>60633</v>
      </c>
      <c r="B20411" s="358" t="s">
        <v>61885</v>
      </c>
      <c r="C20411" s="359">
        <v>1.3</v>
      </c>
      <c r="D20411" s="357" t="s">
        <v>60634</v>
      </c>
      <c r="E20411" s="357" t="s">
        <v>60634</v>
      </c>
    </row>
    <row r="20412" spans="1:5" ht="15.6">
      <c r="A20412" s="358" t="s">
        <v>60633</v>
      </c>
      <c r="B20412" s="358" t="s">
        <v>61885</v>
      </c>
      <c r="C20412" s="359">
        <v>1.3</v>
      </c>
      <c r="D20412" s="357" t="s">
        <v>60634</v>
      </c>
      <c r="E20412" s="357" t="s">
        <v>60634</v>
      </c>
    </row>
    <row r="20413" spans="1:5" ht="15.6">
      <c r="A20413" s="358" t="s">
        <v>61887</v>
      </c>
      <c r="B20413" s="358" t="s">
        <v>61888</v>
      </c>
      <c r="C20413" s="359">
        <v>1.3</v>
      </c>
      <c r="D20413" s="357" t="s">
        <v>61886</v>
      </c>
      <c r="E20413" s="357" t="s">
        <v>61886</v>
      </c>
    </row>
    <row r="20414" spans="1:5" ht="15.6">
      <c r="A20414" s="358" t="s">
        <v>41418</v>
      </c>
      <c r="B20414" s="358" t="s">
        <v>41418</v>
      </c>
      <c r="C20414" s="359">
        <v>1.3</v>
      </c>
      <c r="D20414" s="357" t="s">
        <v>41417</v>
      </c>
      <c r="E20414" s="357" t="s">
        <v>41417</v>
      </c>
    </row>
    <row r="20415" spans="1:5" ht="15.6">
      <c r="A20415" s="358" t="s">
        <v>20792</v>
      </c>
      <c r="B20415" s="358" t="s">
        <v>20793</v>
      </c>
      <c r="C20415" s="359">
        <v>1.3</v>
      </c>
      <c r="D20415" s="357" t="s">
        <v>8277</v>
      </c>
      <c r="E20415" s="357" t="s">
        <v>8277</v>
      </c>
    </row>
    <row r="20416" spans="1:5" ht="15.6">
      <c r="A20416" s="358" t="s">
        <v>23219</v>
      </c>
      <c r="B20416" s="358" t="s">
        <v>23220</v>
      </c>
      <c r="C20416" s="359">
        <v>1.3</v>
      </c>
      <c r="D20416" s="357" t="s">
        <v>9589</v>
      </c>
      <c r="E20416" s="357" t="s">
        <v>9589</v>
      </c>
    </row>
    <row r="20417" spans="1:5" ht="15.6">
      <c r="A20417" s="358" t="s">
        <v>23219</v>
      </c>
      <c r="B20417" s="358" t="s">
        <v>23220</v>
      </c>
      <c r="C20417" s="359">
        <v>1.3</v>
      </c>
      <c r="D20417" s="357" t="s">
        <v>9589</v>
      </c>
      <c r="E20417" s="357" t="s">
        <v>9589</v>
      </c>
    </row>
    <row r="20418" spans="1:5" ht="15.6">
      <c r="A20418" s="358" t="s">
        <v>23219</v>
      </c>
      <c r="B20418" s="358" t="s">
        <v>23220</v>
      </c>
      <c r="C20418" s="359">
        <v>1.3</v>
      </c>
      <c r="D20418" s="357" t="s">
        <v>9589</v>
      </c>
      <c r="E20418" s="357" t="s">
        <v>9589</v>
      </c>
    </row>
    <row r="20419" spans="1:5" ht="15.6">
      <c r="A20419" s="358" t="s">
        <v>10739</v>
      </c>
      <c r="B20419" s="358" t="s">
        <v>10740</v>
      </c>
      <c r="C20419" s="359">
        <v>1.3</v>
      </c>
      <c r="D20419" s="357" t="s">
        <v>2597</v>
      </c>
      <c r="E20419" s="357" t="s">
        <v>2597</v>
      </c>
    </row>
    <row r="20420" spans="1:5" ht="15.6">
      <c r="A20420" s="358" t="s">
        <v>18188</v>
      </c>
      <c r="B20420" s="358" t="s">
        <v>18189</v>
      </c>
      <c r="C20420" s="359">
        <v>1.3</v>
      </c>
      <c r="D20420" s="357" t="s">
        <v>7079</v>
      </c>
      <c r="E20420" s="357" t="s">
        <v>7079</v>
      </c>
    </row>
    <row r="20421" spans="1:5" ht="15.6">
      <c r="A20421" s="358" t="s">
        <v>27698</v>
      </c>
      <c r="B20421" s="358" t="s">
        <v>27699</v>
      </c>
      <c r="C20421" s="359">
        <v>1.3</v>
      </c>
      <c r="D20421" s="357" t="s">
        <v>27697</v>
      </c>
      <c r="E20421" s="357" t="s">
        <v>27697</v>
      </c>
    </row>
    <row r="20422" spans="1:5" ht="15.6">
      <c r="A20422" s="358" t="s">
        <v>61890</v>
      </c>
      <c r="B20422" s="358" t="s">
        <v>61891</v>
      </c>
      <c r="C20422" s="359">
        <v>1.3</v>
      </c>
      <c r="D20422" s="357" t="s">
        <v>61889</v>
      </c>
      <c r="E20422" s="357" t="s">
        <v>61889</v>
      </c>
    </row>
    <row r="20423" spans="1:5" ht="15.6">
      <c r="A20423" s="358" t="s">
        <v>61890</v>
      </c>
      <c r="B20423" s="358" t="s">
        <v>61891</v>
      </c>
      <c r="C20423" s="359">
        <v>1.3</v>
      </c>
      <c r="D20423" s="357" t="s">
        <v>61889</v>
      </c>
      <c r="E20423" s="357" t="s">
        <v>61889</v>
      </c>
    </row>
    <row r="20424" spans="1:5" ht="15.6">
      <c r="A20424" s="358" t="s">
        <v>31409</v>
      </c>
      <c r="B20424" s="358" t="s">
        <v>31410</v>
      </c>
      <c r="C20424" s="359">
        <v>1.3</v>
      </c>
      <c r="D20424" s="357" t="s">
        <v>31408</v>
      </c>
      <c r="E20424" s="357" t="s">
        <v>31408</v>
      </c>
    </row>
    <row r="20425" spans="1:5" ht="15.6">
      <c r="A20425" s="358" t="s">
        <v>36823</v>
      </c>
      <c r="B20425" s="358" t="s">
        <v>36824</v>
      </c>
      <c r="C20425" s="359">
        <v>1.3</v>
      </c>
      <c r="D20425" s="357" t="s">
        <v>36822</v>
      </c>
      <c r="E20425" s="357" t="s">
        <v>36822</v>
      </c>
    </row>
    <row r="20426" spans="1:5" ht="15.6">
      <c r="A20426" s="358" t="s">
        <v>36823</v>
      </c>
      <c r="B20426" s="358" t="s">
        <v>36824</v>
      </c>
      <c r="C20426" s="359">
        <v>1.3</v>
      </c>
      <c r="D20426" s="357" t="s">
        <v>36822</v>
      </c>
      <c r="E20426" s="357" t="s">
        <v>36822</v>
      </c>
    </row>
    <row r="20427" spans="1:5" ht="15.6">
      <c r="A20427" s="358" t="s">
        <v>42846</v>
      </c>
      <c r="B20427" s="358" t="s">
        <v>42847</v>
      </c>
      <c r="C20427" s="359">
        <v>1.3</v>
      </c>
      <c r="D20427" s="357" t="s">
        <v>42845</v>
      </c>
      <c r="E20427" s="357" t="s">
        <v>42845</v>
      </c>
    </row>
    <row r="20428" spans="1:5" ht="15.6">
      <c r="A20428" s="358" t="s">
        <v>42846</v>
      </c>
      <c r="B20428" s="358" t="s">
        <v>42847</v>
      </c>
      <c r="C20428" s="359">
        <v>1.3</v>
      </c>
      <c r="D20428" s="357" t="s">
        <v>42845</v>
      </c>
      <c r="E20428" s="357" t="s">
        <v>42845</v>
      </c>
    </row>
    <row r="20429" spans="1:5" ht="15.6">
      <c r="A20429" s="358" t="s">
        <v>42846</v>
      </c>
      <c r="B20429" s="358" t="s">
        <v>42847</v>
      </c>
      <c r="C20429" s="359">
        <v>1.3</v>
      </c>
      <c r="D20429" s="357" t="s">
        <v>42845</v>
      </c>
      <c r="E20429" s="357" t="s">
        <v>42845</v>
      </c>
    </row>
    <row r="20430" spans="1:5" ht="15.6">
      <c r="A20430" s="358" t="s">
        <v>29881</v>
      </c>
      <c r="B20430" s="358" t="s">
        <v>29882</v>
      </c>
      <c r="C20430" s="359">
        <v>1.3</v>
      </c>
      <c r="D20430" s="357" t="s">
        <v>29880</v>
      </c>
      <c r="E20430" s="357" t="s">
        <v>29880</v>
      </c>
    </row>
    <row r="20431" spans="1:5" ht="15.6">
      <c r="A20431" s="358" t="s">
        <v>29171</v>
      </c>
      <c r="B20431" s="358" t="s">
        <v>29172</v>
      </c>
      <c r="C20431" s="359">
        <v>1.3</v>
      </c>
      <c r="D20431" s="357" t="s">
        <v>29170</v>
      </c>
      <c r="E20431" s="357" t="s">
        <v>29170</v>
      </c>
    </row>
    <row r="20432" spans="1:5" ht="15.6">
      <c r="A20432" s="358" t="s">
        <v>29171</v>
      </c>
      <c r="B20432" s="358" t="s">
        <v>29172</v>
      </c>
      <c r="C20432" s="359">
        <v>1.3</v>
      </c>
      <c r="D20432" s="357" t="s">
        <v>29170</v>
      </c>
      <c r="E20432" s="357" t="s">
        <v>29170</v>
      </c>
    </row>
    <row r="20433" spans="1:5" ht="15.6">
      <c r="A20433" s="358" t="s">
        <v>43661</v>
      </c>
      <c r="B20433" s="358" t="s">
        <v>43662</v>
      </c>
      <c r="C20433" s="359">
        <v>1.3</v>
      </c>
      <c r="D20433" s="357" t="s">
        <v>43660</v>
      </c>
      <c r="E20433" s="357" t="s">
        <v>43660</v>
      </c>
    </row>
    <row r="20434" spans="1:5" ht="15.6">
      <c r="A20434" s="358" t="s">
        <v>43661</v>
      </c>
      <c r="B20434" s="358" t="s">
        <v>43662</v>
      </c>
      <c r="C20434" s="359">
        <v>1.3</v>
      </c>
      <c r="D20434" s="357" t="s">
        <v>43660</v>
      </c>
      <c r="E20434" s="357" t="s">
        <v>43660</v>
      </c>
    </row>
    <row r="20435" spans="1:5" ht="15.6">
      <c r="A20435" s="358" t="s">
        <v>51829</v>
      </c>
      <c r="B20435" s="358" t="s">
        <v>51830</v>
      </c>
      <c r="C20435" s="359">
        <v>1.3</v>
      </c>
      <c r="D20435" s="357" t="s">
        <v>51828</v>
      </c>
      <c r="E20435" s="357" t="s">
        <v>51828</v>
      </c>
    </row>
    <row r="20436" spans="1:5" ht="15.6">
      <c r="A20436" s="358" t="s">
        <v>23884</v>
      </c>
      <c r="B20436" s="358" t="s">
        <v>23884</v>
      </c>
      <c r="C20436" s="359">
        <v>1.3</v>
      </c>
      <c r="D20436" s="357" t="s">
        <v>9937</v>
      </c>
      <c r="E20436" s="357" t="s">
        <v>9937</v>
      </c>
    </row>
    <row r="20437" spans="1:5" ht="15.6">
      <c r="A20437" s="358" t="s">
        <v>61893</v>
      </c>
      <c r="B20437" s="358" t="s">
        <v>61894</v>
      </c>
      <c r="C20437" s="359">
        <v>1.3</v>
      </c>
      <c r="D20437" s="357" t="s">
        <v>61892</v>
      </c>
      <c r="E20437" s="357" t="s">
        <v>61892</v>
      </c>
    </row>
    <row r="20438" spans="1:5" ht="15.6">
      <c r="A20438" s="358" t="s">
        <v>56845</v>
      </c>
      <c r="B20438" s="358" t="s">
        <v>61895</v>
      </c>
      <c r="C20438" s="359">
        <v>1.3</v>
      </c>
      <c r="D20438" s="357" t="s">
        <v>56846</v>
      </c>
      <c r="E20438" s="357" t="s">
        <v>56846</v>
      </c>
    </row>
    <row r="20439" spans="1:5" ht="15.6">
      <c r="A20439" s="358" t="s">
        <v>29426</v>
      </c>
      <c r="B20439" s="358" t="s">
        <v>29427</v>
      </c>
      <c r="C20439" s="359">
        <v>1.3</v>
      </c>
      <c r="D20439" s="357" t="s">
        <v>29425</v>
      </c>
      <c r="E20439" s="357" t="s">
        <v>29425</v>
      </c>
    </row>
    <row r="20440" spans="1:5" ht="15.6">
      <c r="A20440" s="358" t="s">
        <v>35776</v>
      </c>
      <c r="B20440" s="358" t="s">
        <v>35777</v>
      </c>
      <c r="C20440" s="359">
        <v>1.3</v>
      </c>
      <c r="D20440" s="357" t="s">
        <v>35775</v>
      </c>
      <c r="E20440" s="357" t="s">
        <v>35775</v>
      </c>
    </row>
    <row r="20441" spans="1:5" ht="15.6">
      <c r="A20441" s="358" t="s">
        <v>38801</v>
      </c>
      <c r="B20441" s="358" t="s">
        <v>38802</v>
      </c>
      <c r="C20441" s="359">
        <v>1.3</v>
      </c>
      <c r="D20441" s="357" t="s">
        <v>38800</v>
      </c>
      <c r="E20441" s="357" t="s">
        <v>38800</v>
      </c>
    </row>
    <row r="20442" spans="1:5" ht="15.6">
      <c r="A20442" s="358" t="s">
        <v>45458</v>
      </c>
      <c r="B20442" s="358" t="s">
        <v>45459</v>
      </c>
      <c r="C20442" s="359">
        <v>1.3</v>
      </c>
      <c r="D20442" s="357" t="s">
        <v>45457</v>
      </c>
      <c r="E20442" s="357" t="s">
        <v>45457</v>
      </c>
    </row>
    <row r="20443" spans="1:5" ht="15.6">
      <c r="A20443" s="358" t="s">
        <v>10379</v>
      </c>
      <c r="B20443" s="358" t="s">
        <v>10380</v>
      </c>
      <c r="C20443" s="359">
        <v>1.3</v>
      </c>
      <c r="D20443" s="357" t="s">
        <v>2289</v>
      </c>
      <c r="E20443" s="357" t="s">
        <v>2289</v>
      </c>
    </row>
    <row r="20444" spans="1:5" ht="15.6">
      <c r="A20444" s="358" t="s">
        <v>41746</v>
      </c>
      <c r="B20444" s="358" t="s">
        <v>41747</v>
      </c>
      <c r="C20444" s="359">
        <v>1.3</v>
      </c>
      <c r="D20444" s="357" t="s">
        <v>41745</v>
      </c>
      <c r="E20444" s="357" t="s">
        <v>41745</v>
      </c>
    </row>
    <row r="20445" spans="1:5" ht="15.6">
      <c r="A20445" s="358" t="s">
        <v>17291</v>
      </c>
      <c r="B20445" s="358" t="s">
        <v>17292</v>
      </c>
      <c r="C20445" s="359">
        <v>1.3</v>
      </c>
      <c r="D20445" s="357" t="s">
        <v>6144</v>
      </c>
      <c r="E20445" s="357" t="s">
        <v>6144</v>
      </c>
    </row>
    <row r="20446" spans="1:5" ht="15.6">
      <c r="A20446" s="358" t="s">
        <v>40340</v>
      </c>
      <c r="B20446" s="358" t="s">
        <v>40341</v>
      </c>
      <c r="C20446" s="359">
        <v>1.3</v>
      </c>
      <c r="D20446" s="357" t="s">
        <v>40339</v>
      </c>
      <c r="E20446" s="357" t="s">
        <v>40339</v>
      </c>
    </row>
    <row r="20447" spans="1:5" ht="15.6">
      <c r="A20447" s="358" t="s">
        <v>40340</v>
      </c>
      <c r="B20447" s="358" t="s">
        <v>40341</v>
      </c>
      <c r="C20447" s="359">
        <v>1.3</v>
      </c>
      <c r="D20447" s="357" t="s">
        <v>40339</v>
      </c>
      <c r="E20447" s="357" t="s">
        <v>40339</v>
      </c>
    </row>
    <row r="20448" spans="1:5" ht="15.6">
      <c r="A20448" s="358" t="s">
        <v>61897</v>
      </c>
      <c r="B20448" s="358" t="s">
        <v>61898</v>
      </c>
      <c r="C20448" s="359">
        <v>1.3</v>
      </c>
      <c r="D20448" s="357" t="s">
        <v>61896</v>
      </c>
      <c r="E20448" s="357" t="s">
        <v>61896</v>
      </c>
    </row>
    <row r="20449" spans="1:5" ht="15.6">
      <c r="A20449" s="358" t="s">
        <v>36484</v>
      </c>
      <c r="B20449" s="358" t="s">
        <v>36485</v>
      </c>
      <c r="C20449" s="359">
        <v>1.3</v>
      </c>
      <c r="D20449" s="357" t="s">
        <v>36483</v>
      </c>
      <c r="E20449" s="357" t="s">
        <v>36483</v>
      </c>
    </row>
    <row r="20450" spans="1:5" ht="15.6">
      <c r="A20450" s="358" t="s">
        <v>41109</v>
      </c>
      <c r="B20450" s="358" t="s">
        <v>41110</v>
      </c>
      <c r="C20450" s="359">
        <v>1.3</v>
      </c>
      <c r="D20450" s="357" t="s">
        <v>41108</v>
      </c>
      <c r="E20450" s="357" t="s">
        <v>41108</v>
      </c>
    </row>
    <row r="20451" spans="1:5" ht="15.6">
      <c r="A20451" s="358" t="s">
        <v>41109</v>
      </c>
      <c r="B20451" s="358" t="s">
        <v>41110</v>
      </c>
      <c r="C20451" s="359">
        <v>1.3</v>
      </c>
      <c r="D20451" s="357" t="s">
        <v>41108</v>
      </c>
      <c r="E20451" s="357" t="s">
        <v>41108</v>
      </c>
    </row>
    <row r="20452" spans="1:5" ht="15.6">
      <c r="A20452" s="358" t="s">
        <v>41109</v>
      </c>
      <c r="B20452" s="358" t="s">
        <v>41110</v>
      </c>
      <c r="C20452" s="359">
        <v>1.3</v>
      </c>
      <c r="D20452" s="357" t="s">
        <v>41108</v>
      </c>
      <c r="E20452" s="357" t="s">
        <v>41108</v>
      </c>
    </row>
    <row r="20453" spans="1:5" ht="15.6">
      <c r="A20453" s="358" t="s">
        <v>42854</v>
      </c>
      <c r="B20453" s="358" t="s">
        <v>42855</v>
      </c>
      <c r="C20453" s="359">
        <v>1.3</v>
      </c>
      <c r="D20453" s="357" t="s">
        <v>42853</v>
      </c>
      <c r="E20453" s="357" t="s">
        <v>42853</v>
      </c>
    </row>
    <row r="20454" spans="1:5" ht="15.6">
      <c r="A20454" s="358" t="s">
        <v>51751</v>
      </c>
      <c r="B20454" s="358" t="s">
        <v>51752</v>
      </c>
      <c r="C20454" s="359">
        <v>1.3</v>
      </c>
      <c r="D20454" s="357" t="s">
        <v>51750</v>
      </c>
      <c r="E20454" s="357" t="s">
        <v>51750</v>
      </c>
    </row>
    <row r="20455" spans="1:5" ht="15.6">
      <c r="A20455" s="358" t="s">
        <v>51751</v>
      </c>
      <c r="B20455" s="358" t="s">
        <v>51752</v>
      </c>
      <c r="C20455" s="359">
        <v>1.3</v>
      </c>
      <c r="D20455" s="357" t="s">
        <v>51750</v>
      </c>
      <c r="E20455" s="357" t="s">
        <v>51750</v>
      </c>
    </row>
    <row r="20456" spans="1:5" ht="15.6">
      <c r="A20456" s="358" t="s">
        <v>13631</v>
      </c>
      <c r="B20456" s="358" t="s">
        <v>13631</v>
      </c>
      <c r="C20456" s="359">
        <v>1.3</v>
      </c>
      <c r="D20456" s="357" t="s">
        <v>3885</v>
      </c>
      <c r="E20456" s="357" t="s">
        <v>3885</v>
      </c>
    </row>
    <row r="20457" spans="1:5" ht="15.6">
      <c r="A20457" s="358" t="s">
        <v>29904</v>
      </c>
      <c r="B20457" s="358" t="s">
        <v>29905</v>
      </c>
      <c r="C20457" s="359">
        <v>1.3</v>
      </c>
      <c r="D20457" s="357" t="s">
        <v>29903</v>
      </c>
      <c r="E20457" s="357" t="s">
        <v>29903</v>
      </c>
    </row>
    <row r="20458" spans="1:5" ht="15.6">
      <c r="A20458" s="358" t="s">
        <v>14044</v>
      </c>
      <c r="B20458" s="358" t="s">
        <v>14045</v>
      </c>
      <c r="C20458" s="359">
        <v>1.3</v>
      </c>
      <c r="D20458" s="357" t="s">
        <v>4281</v>
      </c>
      <c r="E20458" s="357" t="s">
        <v>4281</v>
      </c>
    </row>
    <row r="20459" spans="1:5" ht="15.6">
      <c r="A20459" s="358" t="s">
        <v>42198</v>
      </c>
      <c r="B20459" s="358" t="s">
        <v>42199</v>
      </c>
      <c r="C20459" s="359">
        <v>1.3</v>
      </c>
      <c r="D20459" s="357" t="s">
        <v>42197</v>
      </c>
      <c r="E20459" s="357" t="s">
        <v>42197</v>
      </c>
    </row>
    <row r="20460" spans="1:5" ht="15.6">
      <c r="A20460" s="358" t="s">
        <v>24674</v>
      </c>
      <c r="B20460" s="358" t="s">
        <v>24675</v>
      </c>
      <c r="C20460" s="359">
        <v>1.3</v>
      </c>
      <c r="D20460" s="357" t="s">
        <v>24673</v>
      </c>
      <c r="E20460" s="357" t="s">
        <v>24673</v>
      </c>
    </row>
    <row r="20461" spans="1:5" ht="15.6">
      <c r="A20461" s="358" t="s">
        <v>24674</v>
      </c>
      <c r="B20461" s="358" t="s">
        <v>24675</v>
      </c>
      <c r="C20461" s="359">
        <v>1.3</v>
      </c>
      <c r="D20461" s="357" t="s">
        <v>24673</v>
      </c>
      <c r="E20461" s="357" t="s">
        <v>24673</v>
      </c>
    </row>
    <row r="20462" spans="1:5" ht="15.6">
      <c r="A20462" s="358" t="s">
        <v>10707</v>
      </c>
      <c r="B20462" s="358" t="s">
        <v>10708</v>
      </c>
      <c r="C20462" s="359">
        <v>1.3</v>
      </c>
      <c r="D20462" s="357" t="s">
        <v>2566</v>
      </c>
      <c r="E20462" s="357" t="s">
        <v>2566</v>
      </c>
    </row>
    <row r="20463" spans="1:5" ht="15.6">
      <c r="A20463" s="358" t="s">
        <v>10262</v>
      </c>
      <c r="B20463" s="358" t="s">
        <v>59867</v>
      </c>
      <c r="C20463" s="359">
        <v>1.3</v>
      </c>
      <c r="D20463" s="357" t="s">
        <v>61899</v>
      </c>
      <c r="E20463" s="357" t="s">
        <v>61899</v>
      </c>
    </row>
    <row r="20464" spans="1:5" ht="15.6">
      <c r="A20464" s="358" t="s">
        <v>12993</v>
      </c>
      <c r="B20464" s="358" t="s">
        <v>12994</v>
      </c>
      <c r="C20464" s="359">
        <v>1.3</v>
      </c>
      <c r="D20464" s="357" t="s">
        <v>3971</v>
      </c>
      <c r="E20464" s="357" t="s">
        <v>3971</v>
      </c>
    </row>
    <row r="20465" spans="1:5" ht="15.6">
      <c r="A20465" s="358" t="s">
        <v>35599</v>
      </c>
      <c r="B20465" s="358" t="s">
        <v>35600</v>
      </c>
      <c r="C20465" s="359">
        <v>1.3</v>
      </c>
      <c r="D20465" s="357" t="s">
        <v>35598</v>
      </c>
      <c r="E20465" s="357" t="s">
        <v>35598</v>
      </c>
    </row>
    <row r="20466" spans="1:5" ht="15.6">
      <c r="A20466" s="358" t="s">
        <v>35599</v>
      </c>
      <c r="B20466" s="358" t="s">
        <v>35600</v>
      </c>
      <c r="C20466" s="359">
        <v>1.3</v>
      </c>
      <c r="D20466" s="357" t="s">
        <v>35598</v>
      </c>
      <c r="E20466" s="357" t="s">
        <v>35598</v>
      </c>
    </row>
    <row r="20467" spans="1:5" ht="15.6">
      <c r="A20467" s="358" t="s">
        <v>35599</v>
      </c>
      <c r="B20467" s="358" t="s">
        <v>35600</v>
      </c>
      <c r="C20467" s="359">
        <v>1.3</v>
      </c>
      <c r="D20467" s="357" t="s">
        <v>35598</v>
      </c>
      <c r="E20467" s="357" t="s">
        <v>35598</v>
      </c>
    </row>
    <row r="20468" spans="1:5" ht="15.6">
      <c r="A20468" s="358" t="s">
        <v>19565</v>
      </c>
      <c r="B20468" s="358" t="s">
        <v>19565</v>
      </c>
      <c r="C20468" s="359">
        <v>1.3</v>
      </c>
      <c r="D20468" s="357" t="s">
        <v>7388</v>
      </c>
      <c r="E20468" s="357" t="s">
        <v>7388</v>
      </c>
    </row>
    <row r="20469" spans="1:5" ht="15.6">
      <c r="A20469" s="358" t="s">
        <v>53755</v>
      </c>
      <c r="B20469" s="358" t="s">
        <v>53756</v>
      </c>
      <c r="C20469" s="359">
        <v>1.3</v>
      </c>
      <c r="D20469" s="357" t="s">
        <v>53754</v>
      </c>
      <c r="E20469" s="357" t="s">
        <v>53754</v>
      </c>
    </row>
    <row r="20470" spans="1:5" ht="15.6">
      <c r="A20470" s="358" t="s">
        <v>10856</v>
      </c>
      <c r="B20470" s="358" t="s">
        <v>10857</v>
      </c>
      <c r="C20470" s="359">
        <v>1.3</v>
      </c>
      <c r="D20470" s="357" t="s">
        <v>2691</v>
      </c>
      <c r="E20470" s="357" t="s">
        <v>2691</v>
      </c>
    </row>
    <row r="20471" spans="1:5" ht="15.6">
      <c r="A20471" s="358" t="s">
        <v>47033</v>
      </c>
      <c r="B20471" s="358" t="s">
        <v>47034</v>
      </c>
      <c r="C20471" s="359">
        <v>1.3</v>
      </c>
      <c r="D20471" s="357" t="s">
        <v>47032</v>
      </c>
      <c r="E20471" s="357" t="s">
        <v>47032</v>
      </c>
    </row>
    <row r="20472" spans="1:5" ht="15.6">
      <c r="A20472" s="358" t="s">
        <v>33005</v>
      </c>
      <c r="B20472" s="358" t="s">
        <v>33006</v>
      </c>
      <c r="C20472" s="359">
        <v>1.3</v>
      </c>
      <c r="D20472" s="357" t="s">
        <v>33004</v>
      </c>
      <c r="E20472" s="357" t="s">
        <v>33004</v>
      </c>
    </row>
    <row r="20473" spans="1:5" ht="15.6">
      <c r="A20473" s="358" t="s">
        <v>33005</v>
      </c>
      <c r="B20473" s="358" t="s">
        <v>33006</v>
      </c>
      <c r="C20473" s="359">
        <v>1.3</v>
      </c>
      <c r="D20473" s="357" t="s">
        <v>33004</v>
      </c>
      <c r="E20473" s="357" t="s">
        <v>33004</v>
      </c>
    </row>
    <row r="20474" spans="1:5" ht="15.6">
      <c r="A20474" s="358" t="s">
        <v>29500</v>
      </c>
      <c r="B20474" s="358" t="s">
        <v>29501</v>
      </c>
      <c r="C20474" s="359">
        <v>1.3</v>
      </c>
      <c r="D20474" s="357" t="s">
        <v>29499</v>
      </c>
      <c r="E20474" s="357" t="s">
        <v>29499</v>
      </c>
    </row>
    <row r="20475" spans="1:5" ht="15.6">
      <c r="A20475" s="358" t="s">
        <v>60552</v>
      </c>
      <c r="B20475" s="358" t="s">
        <v>61901</v>
      </c>
      <c r="C20475" s="359">
        <v>1.3</v>
      </c>
      <c r="D20475" s="357" t="s">
        <v>61900</v>
      </c>
      <c r="E20475" s="357" t="s">
        <v>61900</v>
      </c>
    </row>
    <row r="20476" spans="1:5" ht="15.6">
      <c r="A20476" s="358" t="s">
        <v>60552</v>
      </c>
      <c r="B20476" s="358" t="s">
        <v>61901</v>
      </c>
      <c r="C20476" s="359">
        <v>1.3</v>
      </c>
      <c r="D20476" s="357" t="s">
        <v>61900</v>
      </c>
      <c r="E20476" s="357" t="s">
        <v>61900</v>
      </c>
    </row>
    <row r="20477" spans="1:5" ht="15.6">
      <c r="A20477" s="358" t="s">
        <v>23891</v>
      </c>
      <c r="B20477" s="358" t="s">
        <v>23892</v>
      </c>
      <c r="C20477" s="359">
        <v>1.3</v>
      </c>
      <c r="D20477" s="357" t="s">
        <v>9950</v>
      </c>
      <c r="E20477" s="357" t="s">
        <v>9950</v>
      </c>
    </row>
    <row r="20478" spans="1:5" ht="15.6">
      <c r="A20478" s="358" t="s">
        <v>31430</v>
      </c>
      <c r="B20478" s="358" t="s">
        <v>31431</v>
      </c>
      <c r="C20478" s="359">
        <v>1.3</v>
      </c>
      <c r="D20478" s="357" t="s">
        <v>31429</v>
      </c>
      <c r="E20478" s="357" t="s">
        <v>31429</v>
      </c>
    </row>
    <row r="20479" spans="1:5" ht="15.6">
      <c r="A20479" s="358" t="s">
        <v>34336</v>
      </c>
      <c r="B20479" s="358" t="s">
        <v>34337</v>
      </c>
      <c r="C20479" s="359">
        <v>1.3</v>
      </c>
      <c r="D20479" s="357" t="s">
        <v>34335</v>
      </c>
      <c r="E20479" s="357" t="s">
        <v>34335</v>
      </c>
    </row>
    <row r="20480" spans="1:5" ht="15.6">
      <c r="A20480" s="358" t="s">
        <v>35898</v>
      </c>
      <c r="B20480" s="358" t="s">
        <v>35899</v>
      </c>
      <c r="C20480" s="359">
        <v>1.3</v>
      </c>
      <c r="D20480" s="357" t="s">
        <v>35897</v>
      </c>
      <c r="E20480" s="357" t="s">
        <v>35897</v>
      </c>
    </row>
    <row r="20481" spans="1:5" ht="15.6">
      <c r="A20481" s="358" t="s">
        <v>37595</v>
      </c>
      <c r="B20481" s="358" t="s">
        <v>37596</v>
      </c>
      <c r="C20481" s="359">
        <v>1.3</v>
      </c>
      <c r="D20481" s="357" t="s">
        <v>37594</v>
      </c>
      <c r="E20481" s="357" t="s">
        <v>37594</v>
      </c>
    </row>
    <row r="20482" spans="1:5" ht="15.6">
      <c r="A20482" s="358" t="s">
        <v>10957</v>
      </c>
      <c r="B20482" s="358" t="s">
        <v>10958</v>
      </c>
      <c r="C20482" s="359">
        <v>1.3</v>
      </c>
      <c r="D20482" s="357" t="s">
        <v>2802</v>
      </c>
      <c r="E20482" s="357" t="s">
        <v>2802</v>
      </c>
    </row>
    <row r="20483" spans="1:5" ht="15.6">
      <c r="A20483" s="358" t="s">
        <v>10957</v>
      </c>
      <c r="B20483" s="358" t="s">
        <v>10958</v>
      </c>
      <c r="C20483" s="359">
        <v>1.3</v>
      </c>
      <c r="D20483" s="357" t="s">
        <v>2802</v>
      </c>
      <c r="E20483" s="357" t="s">
        <v>2802</v>
      </c>
    </row>
    <row r="20484" spans="1:5" ht="15.6">
      <c r="A20484" s="358" t="s">
        <v>10957</v>
      </c>
      <c r="B20484" s="358" t="s">
        <v>10958</v>
      </c>
      <c r="C20484" s="359">
        <v>1.3</v>
      </c>
      <c r="D20484" s="357" t="s">
        <v>2802</v>
      </c>
      <c r="E20484" s="357" t="s">
        <v>2802</v>
      </c>
    </row>
    <row r="20485" spans="1:5" ht="15.6">
      <c r="A20485" s="358" t="s">
        <v>15281</v>
      </c>
      <c r="B20485" s="358" t="s">
        <v>15282</v>
      </c>
      <c r="C20485" s="359">
        <v>1.3</v>
      </c>
      <c r="D20485" s="357" t="s">
        <v>5078</v>
      </c>
      <c r="E20485" s="357" t="s">
        <v>5078</v>
      </c>
    </row>
    <row r="20486" spans="1:5" ht="15.6">
      <c r="A20486" s="358" t="s">
        <v>55149</v>
      </c>
      <c r="B20486" s="358" t="s">
        <v>55150</v>
      </c>
      <c r="C20486" s="359">
        <v>1.3</v>
      </c>
      <c r="D20486" s="357" t="s">
        <v>55148</v>
      </c>
      <c r="E20486" s="357" t="s">
        <v>55148</v>
      </c>
    </row>
    <row r="20487" spans="1:5" ht="15.6">
      <c r="A20487" s="358" t="s">
        <v>41675</v>
      </c>
      <c r="B20487" s="358" t="s">
        <v>41676</v>
      </c>
      <c r="C20487" s="359">
        <v>1.3</v>
      </c>
      <c r="D20487" s="357" t="s">
        <v>41674</v>
      </c>
      <c r="E20487" s="357" t="s">
        <v>41674</v>
      </c>
    </row>
    <row r="20488" spans="1:5" ht="15.6">
      <c r="A20488" s="358" t="s">
        <v>48950</v>
      </c>
      <c r="B20488" s="358" t="s">
        <v>48951</v>
      </c>
      <c r="C20488" s="359">
        <v>1.3</v>
      </c>
      <c r="D20488" s="357" t="s">
        <v>48949</v>
      </c>
      <c r="E20488" s="357" t="s">
        <v>48949</v>
      </c>
    </row>
    <row r="20489" spans="1:5" ht="15.6">
      <c r="A20489" s="358" t="s">
        <v>37459</v>
      </c>
      <c r="B20489" s="358" t="s">
        <v>37460</v>
      </c>
      <c r="C20489" s="359">
        <v>1.3</v>
      </c>
      <c r="D20489" s="357" t="s">
        <v>37458</v>
      </c>
      <c r="E20489" s="357" t="s">
        <v>37458</v>
      </c>
    </row>
    <row r="20490" spans="1:5" ht="15.6">
      <c r="A20490" s="358" t="s">
        <v>38930</v>
      </c>
      <c r="B20490" s="358" t="s">
        <v>38931</v>
      </c>
      <c r="C20490" s="359">
        <v>1.3</v>
      </c>
      <c r="D20490" s="357" t="s">
        <v>38929</v>
      </c>
      <c r="E20490" s="357" t="s">
        <v>38929</v>
      </c>
    </row>
    <row r="20491" spans="1:5" ht="15.6">
      <c r="A20491" s="358" t="s">
        <v>38930</v>
      </c>
      <c r="B20491" s="358" t="s">
        <v>38931</v>
      </c>
      <c r="C20491" s="359">
        <v>1.3</v>
      </c>
      <c r="D20491" s="357" t="s">
        <v>38929</v>
      </c>
      <c r="E20491" s="357" t="s">
        <v>38929</v>
      </c>
    </row>
    <row r="20492" spans="1:5" ht="15.6">
      <c r="A20492" s="358" t="s">
        <v>55202</v>
      </c>
      <c r="B20492" s="358" t="s">
        <v>55203</v>
      </c>
      <c r="C20492" s="359">
        <v>1.3</v>
      </c>
      <c r="D20492" s="357" t="s">
        <v>55201</v>
      </c>
      <c r="E20492" s="357" t="s">
        <v>55201</v>
      </c>
    </row>
    <row r="20493" spans="1:5" ht="15.6">
      <c r="A20493" s="358" t="s">
        <v>55202</v>
      </c>
      <c r="B20493" s="358" t="s">
        <v>55203</v>
      </c>
      <c r="C20493" s="359">
        <v>1.3</v>
      </c>
      <c r="D20493" s="357" t="s">
        <v>55201</v>
      </c>
      <c r="E20493" s="357" t="s">
        <v>55201</v>
      </c>
    </row>
    <row r="20494" spans="1:5" ht="15.6">
      <c r="A20494" s="358" t="s">
        <v>18647</v>
      </c>
      <c r="B20494" s="358" t="s">
        <v>18648</v>
      </c>
      <c r="C20494" s="359">
        <v>1.3</v>
      </c>
      <c r="D20494" s="357" t="s">
        <v>7423</v>
      </c>
      <c r="E20494" s="357" t="s">
        <v>7423</v>
      </c>
    </row>
    <row r="20495" spans="1:5" ht="15.6">
      <c r="A20495" s="358" t="s">
        <v>49586</v>
      </c>
      <c r="B20495" s="358" t="s">
        <v>10262</v>
      </c>
      <c r="C20495" s="359">
        <v>1.3</v>
      </c>
      <c r="D20495" s="357" t="s">
        <v>49585</v>
      </c>
      <c r="E20495" s="357" t="s">
        <v>49585</v>
      </c>
    </row>
    <row r="20496" spans="1:5" ht="15.6">
      <c r="A20496" s="358" t="s">
        <v>26230</v>
      </c>
      <c r="B20496" s="358" t="s">
        <v>26231</v>
      </c>
      <c r="C20496" s="359">
        <v>1.3</v>
      </c>
      <c r="D20496" s="357" t="s">
        <v>26229</v>
      </c>
      <c r="E20496" s="357" t="s">
        <v>26229</v>
      </c>
    </row>
    <row r="20497" spans="1:5" ht="15.6">
      <c r="A20497" s="358" t="s">
        <v>26230</v>
      </c>
      <c r="B20497" s="358" t="s">
        <v>26231</v>
      </c>
      <c r="C20497" s="359">
        <v>1.3</v>
      </c>
      <c r="D20497" s="357" t="s">
        <v>26229</v>
      </c>
      <c r="E20497" s="357" t="s">
        <v>26229</v>
      </c>
    </row>
    <row r="20498" spans="1:5" ht="15.6">
      <c r="A20498" s="358" t="s">
        <v>61903</v>
      </c>
      <c r="B20498" s="358" t="s">
        <v>61904</v>
      </c>
      <c r="C20498" s="359">
        <v>1.3</v>
      </c>
      <c r="D20498" s="357" t="s">
        <v>61902</v>
      </c>
      <c r="E20498" s="357" t="s">
        <v>61902</v>
      </c>
    </row>
    <row r="20499" spans="1:5" ht="15.6">
      <c r="A20499" s="358" t="s">
        <v>10299</v>
      </c>
      <c r="B20499" s="358" t="s">
        <v>10300</v>
      </c>
      <c r="C20499" s="359">
        <v>1.3</v>
      </c>
      <c r="D20499" s="357" t="s">
        <v>2217</v>
      </c>
      <c r="E20499" s="357" t="s">
        <v>2217</v>
      </c>
    </row>
    <row r="20500" spans="1:5" ht="15.6">
      <c r="A20500" s="358" t="s">
        <v>11371</v>
      </c>
      <c r="B20500" s="358" t="s">
        <v>11372</v>
      </c>
      <c r="C20500" s="359">
        <v>1.3</v>
      </c>
      <c r="D20500" s="357" t="s">
        <v>2409</v>
      </c>
      <c r="E20500" s="357" t="s">
        <v>2409</v>
      </c>
    </row>
    <row r="20501" spans="1:5" ht="15.6">
      <c r="A20501" s="358" t="s">
        <v>36423</v>
      </c>
      <c r="B20501" s="358" t="s">
        <v>36424</v>
      </c>
      <c r="C20501" s="359">
        <v>1.3</v>
      </c>
      <c r="D20501" s="357" t="s">
        <v>36422</v>
      </c>
      <c r="E20501" s="357" t="s">
        <v>36422</v>
      </c>
    </row>
    <row r="20502" spans="1:5" ht="15.6">
      <c r="A20502" s="358" t="s">
        <v>18216</v>
      </c>
      <c r="B20502" s="358" t="s">
        <v>18217</v>
      </c>
      <c r="C20502" s="359">
        <v>1.3</v>
      </c>
      <c r="D20502" s="357" t="s">
        <v>7102</v>
      </c>
      <c r="E20502" s="357" t="s">
        <v>7102</v>
      </c>
    </row>
    <row r="20503" spans="1:5" ht="15.6">
      <c r="A20503" s="358" t="s">
        <v>18216</v>
      </c>
      <c r="B20503" s="358" t="s">
        <v>18217</v>
      </c>
      <c r="C20503" s="359">
        <v>1.3</v>
      </c>
      <c r="D20503" s="357" t="s">
        <v>7102</v>
      </c>
      <c r="E20503" s="357" t="s">
        <v>7102</v>
      </c>
    </row>
    <row r="20504" spans="1:5" ht="15.6">
      <c r="A20504" s="358" t="s">
        <v>45474</v>
      </c>
      <c r="B20504" s="358" t="s">
        <v>45475</v>
      </c>
      <c r="C20504" s="359">
        <v>1.3</v>
      </c>
      <c r="D20504" s="357" t="s">
        <v>45473</v>
      </c>
      <c r="E20504" s="357" t="s">
        <v>45473</v>
      </c>
    </row>
    <row r="20505" spans="1:5" ht="15.6">
      <c r="A20505" s="358" t="s">
        <v>46309</v>
      </c>
      <c r="B20505" s="358" t="s">
        <v>46310</v>
      </c>
      <c r="C20505" s="359">
        <v>1.3</v>
      </c>
      <c r="D20505" s="357" t="s">
        <v>46308</v>
      </c>
      <c r="E20505" s="357" t="s">
        <v>46308</v>
      </c>
    </row>
    <row r="20506" spans="1:5" ht="15.6">
      <c r="A20506" s="358" t="s">
        <v>50744</v>
      </c>
      <c r="B20506" s="358" t="s">
        <v>50745</v>
      </c>
      <c r="C20506" s="359">
        <v>1.3</v>
      </c>
      <c r="D20506" s="357" t="s">
        <v>50743</v>
      </c>
      <c r="E20506" s="357" t="s">
        <v>50743</v>
      </c>
    </row>
    <row r="20507" spans="1:5" ht="15.6">
      <c r="A20507" s="358" t="s">
        <v>50744</v>
      </c>
      <c r="B20507" s="358" t="s">
        <v>50745</v>
      </c>
      <c r="C20507" s="359">
        <v>1.3</v>
      </c>
      <c r="D20507" s="357" t="s">
        <v>50743</v>
      </c>
      <c r="E20507" s="357" t="s">
        <v>50743</v>
      </c>
    </row>
    <row r="20508" spans="1:5" ht="15.6">
      <c r="A20508" s="358" t="s">
        <v>10262</v>
      </c>
      <c r="B20508" s="358" t="s">
        <v>54843</v>
      </c>
      <c r="C20508" s="359">
        <v>1.3</v>
      </c>
      <c r="D20508" s="357" t="s">
        <v>54842</v>
      </c>
      <c r="E20508" s="357" t="s">
        <v>54842</v>
      </c>
    </row>
    <row r="20509" spans="1:5" ht="15.6">
      <c r="A20509" s="358" t="s">
        <v>10262</v>
      </c>
      <c r="B20509" s="358" t="s">
        <v>54843</v>
      </c>
      <c r="C20509" s="359">
        <v>1.3</v>
      </c>
      <c r="D20509" s="357" t="s">
        <v>54842</v>
      </c>
      <c r="E20509" s="357" t="s">
        <v>54842</v>
      </c>
    </row>
    <row r="20510" spans="1:5" ht="15.6">
      <c r="A20510" s="358" t="s">
        <v>23653</v>
      </c>
      <c r="B20510" s="358" t="s">
        <v>23654</v>
      </c>
      <c r="C20510" s="359">
        <v>1.3</v>
      </c>
      <c r="D20510" s="357" t="s">
        <v>9812</v>
      </c>
      <c r="E20510" s="357" t="s">
        <v>9812</v>
      </c>
    </row>
    <row r="20511" spans="1:5" ht="15.6">
      <c r="A20511" s="358" t="s">
        <v>17176</v>
      </c>
      <c r="B20511" s="358" t="s">
        <v>17177</v>
      </c>
      <c r="C20511" s="359">
        <v>1.3</v>
      </c>
      <c r="D20511" s="357" t="s">
        <v>7484</v>
      </c>
      <c r="E20511" s="357" t="s">
        <v>7484</v>
      </c>
    </row>
    <row r="20512" spans="1:5" ht="15.6">
      <c r="A20512" s="358" t="s">
        <v>21338</v>
      </c>
      <c r="B20512" s="358" t="s">
        <v>21339</v>
      </c>
      <c r="C20512" s="359">
        <v>1.3</v>
      </c>
      <c r="D20512" s="357" t="s">
        <v>8543</v>
      </c>
      <c r="E20512" s="357" t="s">
        <v>8543</v>
      </c>
    </row>
    <row r="20513" spans="1:5" ht="15.6">
      <c r="A20513" s="358" t="s">
        <v>21338</v>
      </c>
      <c r="B20513" s="358" t="s">
        <v>21339</v>
      </c>
      <c r="C20513" s="359">
        <v>1.3</v>
      </c>
      <c r="D20513" s="357" t="s">
        <v>8543</v>
      </c>
      <c r="E20513" s="357" t="s">
        <v>8543</v>
      </c>
    </row>
    <row r="20514" spans="1:5" ht="15.6">
      <c r="A20514" s="358" t="s">
        <v>21338</v>
      </c>
      <c r="B20514" s="358" t="s">
        <v>21339</v>
      </c>
      <c r="C20514" s="359">
        <v>1.3</v>
      </c>
      <c r="D20514" s="357" t="s">
        <v>8543</v>
      </c>
      <c r="E20514" s="357" t="s">
        <v>8543</v>
      </c>
    </row>
    <row r="20515" spans="1:5" ht="15.6">
      <c r="A20515" s="358" t="s">
        <v>61906</v>
      </c>
      <c r="B20515" s="358" t="s">
        <v>61907</v>
      </c>
      <c r="C20515" s="359">
        <v>1.3</v>
      </c>
      <c r="D20515" s="357" t="s">
        <v>61905</v>
      </c>
      <c r="E20515" s="357" t="s">
        <v>61905</v>
      </c>
    </row>
    <row r="20516" spans="1:5" ht="15.6">
      <c r="A20516" s="358" t="s">
        <v>10262</v>
      </c>
      <c r="B20516" s="358" t="s">
        <v>50644</v>
      </c>
      <c r="C20516" s="359">
        <v>1.3</v>
      </c>
      <c r="D20516" s="357" t="s">
        <v>50643</v>
      </c>
      <c r="E20516" s="357" t="s">
        <v>50643</v>
      </c>
    </row>
    <row r="20517" spans="1:5" ht="15.6">
      <c r="A20517" s="358" t="s">
        <v>25169</v>
      </c>
      <c r="B20517" s="358" t="s">
        <v>25170</v>
      </c>
      <c r="C20517" s="359">
        <v>1.3</v>
      </c>
      <c r="D20517" s="357" t="s">
        <v>25168</v>
      </c>
      <c r="E20517" s="357" t="s">
        <v>25168</v>
      </c>
    </row>
    <row r="20518" spans="1:5" ht="15.6">
      <c r="A20518" s="358" t="s">
        <v>36149</v>
      </c>
      <c r="B20518" s="358" t="s">
        <v>36149</v>
      </c>
      <c r="C20518" s="359">
        <v>1.3</v>
      </c>
      <c r="D20518" s="357" t="s">
        <v>36148</v>
      </c>
      <c r="E20518" s="357" t="s">
        <v>36148</v>
      </c>
    </row>
    <row r="20519" spans="1:5" ht="15.6">
      <c r="A20519" s="358" t="s">
        <v>18801</v>
      </c>
      <c r="B20519" s="358" t="s">
        <v>18802</v>
      </c>
      <c r="C20519" s="359">
        <v>1.3</v>
      </c>
      <c r="D20519" s="357" t="s">
        <v>6236</v>
      </c>
      <c r="E20519" s="357" t="s">
        <v>6236</v>
      </c>
    </row>
    <row r="20520" spans="1:5" ht="15.6">
      <c r="A20520" s="358" t="s">
        <v>18801</v>
      </c>
      <c r="B20520" s="358" t="s">
        <v>18802</v>
      </c>
      <c r="C20520" s="359">
        <v>1.3</v>
      </c>
      <c r="D20520" s="357" t="s">
        <v>6236</v>
      </c>
      <c r="E20520" s="357" t="s">
        <v>6236</v>
      </c>
    </row>
    <row r="20521" spans="1:5" ht="15.6">
      <c r="A20521" s="358" t="s">
        <v>40430</v>
      </c>
      <c r="B20521" s="358" t="s">
        <v>40431</v>
      </c>
      <c r="C20521" s="359">
        <v>1.3</v>
      </c>
      <c r="D20521" s="357" t="s">
        <v>40429</v>
      </c>
      <c r="E20521" s="357" t="s">
        <v>40429</v>
      </c>
    </row>
    <row r="20522" spans="1:5" ht="15.6">
      <c r="A20522" s="358" t="s">
        <v>20719</v>
      </c>
      <c r="B20522" s="358" t="s">
        <v>20720</v>
      </c>
      <c r="C20522" s="359">
        <v>1.3</v>
      </c>
      <c r="D20522" s="357" t="s">
        <v>8204</v>
      </c>
      <c r="E20522" s="357" t="s">
        <v>8204</v>
      </c>
    </row>
    <row r="20523" spans="1:5" ht="15.6">
      <c r="A20523" s="358" t="s">
        <v>28058</v>
      </c>
      <c r="B20523" s="358" t="s">
        <v>28059</v>
      </c>
      <c r="C20523" s="359">
        <v>1.3</v>
      </c>
      <c r="D20523" s="357" t="s">
        <v>28057</v>
      </c>
      <c r="E20523" s="357" t="s">
        <v>28057</v>
      </c>
    </row>
    <row r="20524" spans="1:5" ht="15.6">
      <c r="A20524" s="358" t="s">
        <v>38809</v>
      </c>
      <c r="B20524" s="358" t="s">
        <v>38810</v>
      </c>
      <c r="C20524" s="359">
        <v>1.3</v>
      </c>
      <c r="D20524" s="357" t="s">
        <v>38808</v>
      </c>
      <c r="E20524" s="357" t="s">
        <v>38808</v>
      </c>
    </row>
    <row r="20525" spans="1:5" ht="15.6">
      <c r="A20525" s="358" t="s">
        <v>47902</v>
      </c>
      <c r="B20525" s="358" t="s">
        <v>47903</v>
      </c>
      <c r="C20525" s="359">
        <v>1.3</v>
      </c>
      <c r="D20525" s="357" t="s">
        <v>47901</v>
      </c>
      <c r="E20525" s="357" t="s">
        <v>47901</v>
      </c>
    </row>
    <row r="20526" spans="1:5" ht="15.6">
      <c r="A20526" s="358" t="s">
        <v>23619</v>
      </c>
      <c r="B20526" s="358" t="s">
        <v>23620</v>
      </c>
      <c r="C20526" s="359">
        <v>1.3</v>
      </c>
      <c r="D20526" s="357" t="s">
        <v>9796</v>
      </c>
      <c r="E20526" s="357" t="s">
        <v>9796</v>
      </c>
    </row>
    <row r="20527" spans="1:5" ht="15.6">
      <c r="A20527" s="358" t="s">
        <v>23619</v>
      </c>
      <c r="B20527" s="358" t="s">
        <v>23620</v>
      </c>
      <c r="C20527" s="359">
        <v>1.3</v>
      </c>
      <c r="D20527" s="357" t="s">
        <v>9796</v>
      </c>
      <c r="E20527" s="357" t="s">
        <v>9796</v>
      </c>
    </row>
    <row r="20528" spans="1:5" ht="15.6">
      <c r="A20528" s="358" t="s">
        <v>11151</v>
      </c>
      <c r="B20528" s="358" t="s">
        <v>11152</v>
      </c>
      <c r="C20528" s="359">
        <v>1.3</v>
      </c>
      <c r="D20528" s="357" t="s">
        <v>2978</v>
      </c>
      <c r="E20528" s="357" t="s">
        <v>2978</v>
      </c>
    </row>
    <row r="20529" spans="1:5" ht="15.6">
      <c r="A20529" s="358" t="s">
        <v>61909</v>
      </c>
      <c r="B20529" s="358" t="s">
        <v>61910</v>
      </c>
      <c r="C20529" s="359">
        <v>1.3</v>
      </c>
      <c r="D20529" s="357" t="s">
        <v>61908</v>
      </c>
      <c r="E20529" s="357" t="s">
        <v>61908</v>
      </c>
    </row>
    <row r="20530" spans="1:5" ht="15.6">
      <c r="A20530" s="358" t="s">
        <v>39853</v>
      </c>
      <c r="B20530" s="358" t="s">
        <v>39854</v>
      </c>
      <c r="C20530" s="359">
        <v>1.3</v>
      </c>
      <c r="D20530" s="357" t="s">
        <v>39852</v>
      </c>
      <c r="E20530" s="357" t="s">
        <v>39852</v>
      </c>
    </row>
    <row r="20531" spans="1:5" ht="15.6">
      <c r="A20531" s="358" t="s">
        <v>46373</v>
      </c>
      <c r="B20531" s="358" t="s">
        <v>46374</v>
      </c>
      <c r="C20531" s="359">
        <v>1.3</v>
      </c>
      <c r="D20531" s="357" t="s">
        <v>46372</v>
      </c>
      <c r="E20531" s="357" t="s">
        <v>46372</v>
      </c>
    </row>
    <row r="20532" spans="1:5" ht="15.6">
      <c r="A20532" s="358" t="s">
        <v>10262</v>
      </c>
      <c r="B20532" s="358" t="s">
        <v>54851</v>
      </c>
      <c r="C20532" s="359">
        <v>1.3</v>
      </c>
      <c r="D20532" s="357" t="s">
        <v>54850</v>
      </c>
      <c r="E20532" s="357" t="s">
        <v>54850</v>
      </c>
    </row>
    <row r="20533" spans="1:5" ht="15.6">
      <c r="A20533" s="358" t="s">
        <v>22599</v>
      </c>
      <c r="B20533" s="358" t="s">
        <v>22600</v>
      </c>
      <c r="C20533" s="359">
        <v>1.3</v>
      </c>
      <c r="D20533" s="357" t="s">
        <v>9256</v>
      </c>
      <c r="E20533" s="357" t="s">
        <v>9256</v>
      </c>
    </row>
    <row r="20534" spans="1:5" ht="15.6">
      <c r="A20534" s="358" t="s">
        <v>50641</v>
      </c>
      <c r="B20534" s="358" t="s">
        <v>50642</v>
      </c>
      <c r="C20534" s="359">
        <v>1.3</v>
      </c>
      <c r="D20534" s="357" t="s">
        <v>50640</v>
      </c>
      <c r="E20534" s="357" t="s">
        <v>50640</v>
      </c>
    </row>
    <row r="20535" spans="1:5" ht="15.6">
      <c r="A20535" s="358" t="s">
        <v>51856</v>
      </c>
      <c r="B20535" s="358" t="s">
        <v>51857</v>
      </c>
      <c r="C20535" s="359">
        <v>1.3</v>
      </c>
      <c r="D20535" s="357" t="s">
        <v>51855</v>
      </c>
      <c r="E20535" s="357" t="s">
        <v>51855</v>
      </c>
    </row>
    <row r="20536" spans="1:5" ht="15.6">
      <c r="A20536" s="358" t="s">
        <v>51856</v>
      </c>
      <c r="B20536" s="358" t="s">
        <v>51857</v>
      </c>
      <c r="C20536" s="359">
        <v>1.3</v>
      </c>
      <c r="D20536" s="357" t="s">
        <v>51855</v>
      </c>
      <c r="E20536" s="357" t="s">
        <v>51855</v>
      </c>
    </row>
    <row r="20537" spans="1:5" ht="15.6">
      <c r="A20537" s="358" t="s">
        <v>23580</v>
      </c>
      <c r="B20537" s="358" t="s">
        <v>23581</v>
      </c>
      <c r="C20537" s="359">
        <v>1.3</v>
      </c>
      <c r="D20537" s="357" t="s">
        <v>9760</v>
      </c>
      <c r="E20537" s="357" t="s">
        <v>9760</v>
      </c>
    </row>
    <row r="20538" spans="1:5" ht="15.6">
      <c r="A20538" s="358" t="s">
        <v>14061</v>
      </c>
      <c r="B20538" s="358" t="s">
        <v>14061</v>
      </c>
      <c r="C20538" s="359">
        <v>1.3</v>
      </c>
      <c r="D20538" s="357" t="s">
        <v>4323</v>
      </c>
      <c r="E20538" s="357" t="s">
        <v>4323</v>
      </c>
    </row>
    <row r="20539" spans="1:5" ht="15.6">
      <c r="A20539" s="358" t="s">
        <v>17135</v>
      </c>
      <c r="B20539" s="358" t="s">
        <v>17136</v>
      </c>
      <c r="C20539" s="359">
        <v>1.3</v>
      </c>
      <c r="D20539" s="357" t="s">
        <v>6040</v>
      </c>
      <c r="E20539" s="357" t="s">
        <v>6040</v>
      </c>
    </row>
    <row r="20540" spans="1:5" ht="15.6">
      <c r="A20540" s="358" t="s">
        <v>47578</v>
      </c>
      <c r="B20540" s="358" t="s">
        <v>47579</v>
      </c>
      <c r="C20540" s="359">
        <v>1.3</v>
      </c>
      <c r="D20540" s="357" t="s">
        <v>47577</v>
      </c>
      <c r="E20540" s="357" t="s">
        <v>47577</v>
      </c>
    </row>
    <row r="20541" spans="1:5" ht="15.6">
      <c r="A20541" s="358" t="s">
        <v>22539</v>
      </c>
      <c r="B20541" s="358" t="s">
        <v>22539</v>
      </c>
      <c r="C20541" s="359">
        <v>1.3</v>
      </c>
      <c r="D20541" s="357" t="s">
        <v>9191</v>
      </c>
      <c r="E20541" s="357" t="s">
        <v>9191</v>
      </c>
    </row>
    <row r="20542" spans="1:5" ht="15.6">
      <c r="A20542" s="358" t="s">
        <v>22891</v>
      </c>
      <c r="B20542" s="358" t="s">
        <v>22892</v>
      </c>
      <c r="C20542" s="359">
        <v>1.3</v>
      </c>
      <c r="D20542" s="357" t="s">
        <v>9499</v>
      </c>
      <c r="E20542" s="357" t="s">
        <v>9499</v>
      </c>
    </row>
    <row r="20543" spans="1:5" ht="15.6">
      <c r="A20543" s="358" t="s">
        <v>10262</v>
      </c>
      <c r="B20543" s="358" t="s">
        <v>28403</v>
      </c>
      <c r="C20543" s="359">
        <v>1.3</v>
      </c>
      <c r="D20543" s="357" t="s">
        <v>28402</v>
      </c>
      <c r="E20543" s="357" t="s">
        <v>28402</v>
      </c>
    </row>
    <row r="20544" spans="1:5" ht="15.6">
      <c r="A20544" s="358" t="s">
        <v>12889</v>
      </c>
      <c r="B20544" s="358" t="s">
        <v>12890</v>
      </c>
      <c r="C20544" s="359">
        <v>1.3</v>
      </c>
      <c r="D20544" s="357" t="s">
        <v>3827</v>
      </c>
      <c r="E20544" s="357" t="s">
        <v>3827</v>
      </c>
    </row>
    <row r="20545" spans="1:5" ht="15.6">
      <c r="A20545" s="358" t="s">
        <v>36940</v>
      </c>
      <c r="B20545" s="358" t="s">
        <v>36941</v>
      </c>
      <c r="C20545" s="359">
        <v>1.3</v>
      </c>
      <c r="D20545" s="357" t="s">
        <v>36939</v>
      </c>
      <c r="E20545" s="357" t="s">
        <v>36939</v>
      </c>
    </row>
    <row r="20546" spans="1:5" ht="15.6">
      <c r="A20546" s="358" t="s">
        <v>17006</v>
      </c>
      <c r="B20546" s="358" t="s">
        <v>17007</v>
      </c>
      <c r="C20546" s="359">
        <v>1.3</v>
      </c>
      <c r="D20546" s="357" t="s">
        <v>5855</v>
      </c>
      <c r="E20546" s="357" t="s">
        <v>5855</v>
      </c>
    </row>
    <row r="20547" spans="1:5" ht="15.6">
      <c r="A20547" s="358" t="s">
        <v>17006</v>
      </c>
      <c r="B20547" s="358" t="s">
        <v>17007</v>
      </c>
      <c r="C20547" s="359">
        <v>1.3</v>
      </c>
      <c r="D20547" s="357" t="s">
        <v>5855</v>
      </c>
      <c r="E20547" s="357" t="s">
        <v>5855</v>
      </c>
    </row>
    <row r="20548" spans="1:5" ht="15.6">
      <c r="A20548" s="358" t="s">
        <v>61912</v>
      </c>
      <c r="B20548" s="358" t="s">
        <v>61913</v>
      </c>
      <c r="C20548" s="359">
        <v>1.3</v>
      </c>
      <c r="D20548" s="357" t="s">
        <v>61911</v>
      </c>
      <c r="E20548" s="357" t="s">
        <v>61911</v>
      </c>
    </row>
    <row r="20549" spans="1:5" ht="15.6">
      <c r="A20549" s="358" t="s">
        <v>19099</v>
      </c>
      <c r="B20549" s="358" t="s">
        <v>19100</v>
      </c>
      <c r="C20549" s="359">
        <v>1.3</v>
      </c>
      <c r="D20549" s="357" t="s">
        <v>6692</v>
      </c>
      <c r="E20549" s="357" t="s">
        <v>6692</v>
      </c>
    </row>
    <row r="20550" spans="1:5" ht="15.6">
      <c r="A20550" s="358" t="s">
        <v>44242</v>
      </c>
      <c r="B20550" s="358" t="s">
        <v>44243</v>
      </c>
      <c r="C20550" s="359">
        <v>1.3</v>
      </c>
      <c r="D20550" s="357" t="s">
        <v>44241</v>
      </c>
      <c r="E20550" s="357" t="s">
        <v>44241</v>
      </c>
    </row>
    <row r="20551" spans="1:5" ht="15.6">
      <c r="A20551" s="358" t="s">
        <v>44242</v>
      </c>
      <c r="B20551" s="358" t="s">
        <v>44243</v>
      </c>
      <c r="C20551" s="359">
        <v>1.3</v>
      </c>
      <c r="D20551" s="357" t="s">
        <v>44241</v>
      </c>
      <c r="E20551" s="357" t="s">
        <v>44241</v>
      </c>
    </row>
    <row r="20552" spans="1:5" ht="15.6">
      <c r="A20552" s="358" t="s">
        <v>45472</v>
      </c>
      <c r="B20552" s="358" t="s">
        <v>45472</v>
      </c>
      <c r="C20552" s="359">
        <v>1.3</v>
      </c>
      <c r="D20552" s="357" t="s">
        <v>45471</v>
      </c>
      <c r="E20552" s="357" t="s">
        <v>45471</v>
      </c>
    </row>
    <row r="20553" spans="1:5" ht="15.6">
      <c r="A20553" s="358" t="s">
        <v>51820</v>
      </c>
      <c r="B20553" s="358" t="s">
        <v>51821</v>
      </c>
      <c r="C20553" s="359">
        <v>1.3</v>
      </c>
      <c r="D20553" s="357" t="s">
        <v>51819</v>
      </c>
      <c r="E20553" s="357" t="s">
        <v>51819</v>
      </c>
    </row>
    <row r="20554" spans="1:5" ht="15.6">
      <c r="A20554" s="358" t="s">
        <v>10262</v>
      </c>
      <c r="B20554" s="358" t="s">
        <v>23546</v>
      </c>
      <c r="C20554" s="359">
        <v>1.3</v>
      </c>
      <c r="D20554" s="357" t="s">
        <v>9743</v>
      </c>
      <c r="E20554" s="357" t="s">
        <v>9743</v>
      </c>
    </row>
    <row r="20555" spans="1:5" ht="15.6">
      <c r="A20555" s="358" t="s">
        <v>10262</v>
      </c>
      <c r="B20555" s="358" t="s">
        <v>52959</v>
      </c>
      <c r="C20555" s="359">
        <v>1.3</v>
      </c>
      <c r="D20555" s="357" t="s">
        <v>52958</v>
      </c>
      <c r="E20555" s="357" t="s">
        <v>52958</v>
      </c>
    </row>
    <row r="20556" spans="1:5" ht="15.6">
      <c r="A20556" s="358" t="s">
        <v>10324</v>
      </c>
      <c r="B20556" s="358" t="s">
        <v>10325</v>
      </c>
      <c r="C20556" s="359">
        <v>1.3</v>
      </c>
      <c r="D20556" s="357" t="s">
        <v>2242</v>
      </c>
      <c r="E20556" s="357" t="s">
        <v>2242</v>
      </c>
    </row>
    <row r="20557" spans="1:5" ht="15.6">
      <c r="A20557" s="358" t="s">
        <v>10324</v>
      </c>
      <c r="B20557" s="358" t="s">
        <v>10325</v>
      </c>
      <c r="C20557" s="359">
        <v>1.3</v>
      </c>
      <c r="D20557" s="357" t="s">
        <v>2242</v>
      </c>
      <c r="E20557" s="357" t="s">
        <v>2242</v>
      </c>
    </row>
    <row r="20558" spans="1:5" ht="15.6">
      <c r="A20558" s="358" t="s">
        <v>16988</v>
      </c>
      <c r="B20558" s="358" t="s">
        <v>16989</v>
      </c>
      <c r="C20558" s="359">
        <v>1.3</v>
      </c>
      <c r="D20558" s="357" t="s">
        <v>5839</v>
      </c>
      <c r="E20558" s="357" t="s">
        <v>5839</v>
      </c>
    </row>
    <row r="20559" spans="1:5" ht="15.6">
      <c r="A20559" s="358" t="s">
        <v>41047</v>
      </c>
      <c r="B20559" s="358" t="s">
        <v>41048</v>
      </c>
      <c r="C20559" s="359">
        <v>1.3</v>
      </c>
      <c r="D20559" s="357" t="s">
        <v>41046</v>
      </c>
      <c r="E20559" s="357" t="s">
        <v>41046</v>
      </c>
    </row>
    <row r="20560" spans="1:5" ht="15.6">
      <c r="A20560" s="358" t="s">
        <v>41047</v>
      </c>
      <c r="B20560" s="358" t="s">
        <v>41048</v>
      </c>
      <c r="C20560" s="359">
        <v>1.3</v>
      </c>
      <c r="D20560" s="357" t="s">
        <v>41046</v>
      </c>
      <c r="E20560" s="357" t="s">
        <v>41046</v>
      </c>
    </row>
    <row r="20561" spans="1:5" ht="15.6">
      <c r="A20561" s="358" t="s">
        <v>1207</v>
      </c>
      <c r="B20561" s="358" t="s">
        <v>18063</v>
      </c>
      <c r="C20561" s="359">
        <v>1.3</v>
      </c>
      <c r="D20561" s="357" t="s">
        <v>6932</v>
      </c>
      <c r="E20561" s="357" t="s">
        <v>6932</v>
      </c>
    </row>
    <row r="20562" spans="1:5" ht="15.6">
      <c r="A20562" s="358" t="s">
        <v>1207</v>
      </c>
      <c r="B20562" s="358" t="s">
        <v>18063</v>
      </c>
      <c r="C20562" s="359">
        <v>1.3</v>
      </c>
      <c r="D20562" s="357" t="s">
        <v>6932</v>
      </c>
      <c r="E20562" s="357" t="s">
        <v>6932</v>
      </c>
    </row>
    <row r="20563" spans="1:5" ht="15.6">
      <c r="A20563" s="358" t="s">
        <v>1207</v>
      </c>
      <c r="B20563" s="358" t="s">
        <v>18063</v>
      </c>
      <c r="C20563" s="359">
        <v>1.3</v>
      </c>
      <c r="D20563" s="357" t="s">
        <v>6932</v>
      </c>
      <c r="E20563" s="357" t="s">
        <v>6932</v>
      </c>
    </row>
    <row r="20564" spans="1:5" ht="15.6">
      <c r="A20564" s="358" t="s">
        <v>1207</v>
      </c>
      <c r="B20564" s="358" t="s">
        <v>18063</v>
      </c>
      <c r="C20564" s="359">
        <v>1.3</v>
      </c>
      <c r="D20564" s="357" t="s">
        <v>6932</v>
      </c>
      <c r="E20564" s="357" t="s">
        <v>6932</v>
      </c>
    </row>
    <row r="20565" spans="1:5" ht="15.6">
      <c r="A20565" s="358" t="s">
        <v>10262</v>
      </c>
      <c r="B20565" s="358" t="s">
        <v>1527</v>
      </c>
      <c r="C20565" s="359">
        <v>1.3</v>
      </c>
      <c r="D20565" s="357" t="s">
        <v>8133</v>
      </c>
      <c r="E20565" s="357" t="s">
        <v>8133</v>
      </c>
    </row>
    <row r="20566" spans="1:5" ht="15.6">
      <c r="A20566" s="358" t="s">
        <v>10262</v>
      </c>
      <c r="B20566" s="358" t="s">
        <v>1527</v>
      </c>
      <c r="C20566" s="359">
        <v>1.3</v>
      </c>
      <c r="D20566" s="357" t="s">
        <v>8133</v>
      </c>
      <c r="E20566" s="357" t="s">
        <v>8133</v>
      </c>
    </row>
    <row r="20567" spans="1:5" ht="15.6">
      <c r="A20567" s="358" t="s">
        <v>46360</v>
      </c>
      <c r="B20567" s="358" t="s">
        <v>46361</v>
      </c>
      <c r="C20567" s="359">
        <v>1.3</v>
      </c>
      <c r="D20567" s="357" t="s">
        <v>46359</v>
      </c>
      <c r="E20567" s="357" t="s">
        <v>46359</v>
      </c>
    </row>
    <row r="20568" spans="1:5" ht="15.6">
      <c r="A20568" s="358" t="s">
        <v>46360</v>
      </c>
      <c r="B20568" s="358" t="s">
        <v>46361</v>
      </c>
      <c r="C20568" s="359">
        <v>1.3</v>
      </c>
      <c r="D20568" s="357" t="s">
        <v>46359</v>
      </c>
      <c r="E20568" s="357" t="s">
        <v>46359</v>
      </c>
    </row>
    <row r="20569" spans="1:5" ht="15.6">
      <c r="A20569" s="358" t="s">
        <v>50982</v>
      </c>
      <c r="B20569" s="358" t="s">
        <v>50983</v>
      </c>
      <c r="C20569" s="359">
        <v>1.3</v>
      </c>
      <c r="D20569" s="357" t="s">
        <v>50981</v>
      </c>
      <c r="E20569" s="357" t="s">
        <v>50981</v>
      </c>
    </row>
    <row r="20570" spans="1:5" ht="15.6">
      <c r="A20570" s="358" t="s">
        <v>29219</v>
      </c>
      <c r="B20570" s="358" t="s">
        <v>29220</v>
      </c>
      <c r="C20570" s="359">
        <v>1.3</v>
      </c>
      <c r="D20570" s="357" t="s">
        <v>29218</v>
      </c>
      <c r="E20570" s="357" t="s">
        <v>29218</v>
      </c>
    </row>
    <row r="20571" spans="1:5" ht="15.6">
      <c r="A20571" s="358" t="s">
        <v>14203</v>
      </c>
      <c r="B20571" s="358" t="s">
        <v>14204</v>
      </c>
      <c r="C20571" s="359">
        <v>1.3</v>
      </c>
      <c r="D20571" s="357" t="s">
        <v>4488</v>
      </c>
      <c r="E20571" s="357" t="s">
        <v>4488</v>
      </c>
    </row>
    <row r="20572" spans="1:5" ht="15.6">
      <c r="A20572" s="358" t="s">
        <v>14278</v>
      </c>
      <c r="B20572" s="358" t="s">
        <v>14279</v>
      </c>
      <c r="C20572" s="359">
        <v>1.3</v>
      </c>
      <c r="D20572" s="357" t="s">
        <v>4576</v>
      </c>
      <c r="E20572" s="357" t="s">
        <v>4576</v>
      </c>
    </row>
    <row r="20573" spans="1:5" ht="15.6">
      <c r="A20573" s="358" t="s">
        <v>14278</v>
      </c>
      <c r="B20573" s="358" t="s">
        <v>14279</v>
      </c>
      <c r="C20573" s="359">
        <v>1.3</v>
      </c>
      <c r="D20573" s="357" t="s">
        <v>4576</v>
      </c>
      <c r="E20573" s="357" t="s">
        <v>4576</v>
      </c>
    </row>
    <row r="20574" spans="1:5" ht="15.6">
      <c r="A20574" s="358" t="s">
        <v>32516</v>
      </c>
      <c r="B20574" s="358" t="s">
        <v>32517</v>
      </c>
      <c r="C20574" s="359">
        <v>1.3</v>
      </c>
      <c r="D20574" s="357" t="s">
        <v>32515</v>
      </c>
      <c r="E20574" s="357" t="s">
        <v>32515</v>
      </c>
    </row>
    <row r="20575" spans="1:5" ht="15.6">
      <c r="A20575" s="358" t="s">
        <v>34136</v>
      </c>
      <c r="B20575" s="358" t="s">
        <v>34137</v>
      </c>
      <c r="C20575" s="359">
        <v>1.3</v>
      </c>
      <c r="D20575" s="357" t="s">
        <v>34135</v>
      </c>
      <c r="E20575" s="357" t="s">
        <v>34135</v>
      </c>
    </row>
    <row r="20576" spans="1:5" ht="15.6">
      <c r="A20576" s="358" t="s">
        <v>18567</v>
      </c>
      <c r="B20576" s="358" t="s">
        <v>18568</v>
      </c>
      <c r="C20576" s="359">
        <v>1.3</v>
      </c>
      <c r="D20576" s="357" t="s">
        <v>7346</v>
      </c>
      <c r="E20576" s="357" t="s">
        <v>7346</v>
      </c>
    </row>
    <row r="20577" spans="1:5" ht="15.6">
      <c r="A20577" s="358" t="s">
        <v>19732</v>
      </c>
      <c r="B20577" s="358" t="s">
        <v>19733</v>
      </c>
      <c r="C20577" s="359">
        <v>1.3</v>
      </c>
      <c r="D20577" s="357" t="s">
        <v>7528</v>
      </c>
      <c r="E20577" s="357" t="s">
        <v>7528</v>
      </c>
    </row>
    <row r="20578" spans="1:5" ht="15.6">
      <c r="A20578" s="358" t="s">
        <v>19732</v>
      </c>
      <c r="B20578" s="358" t="s">
        <v>19733</v>
      </c>
      <c r="C20578" s="359">
        <v>1.3</v>
      </c>
      <c r="D20578" s="357" t="s">
        <v>7528</v>
      </c>
      <c r="E20578" s="357" t="s">
        <v>7528</v>
      </c>
    </row>
    <row r="20579" spans="1:5" ht="15.6">
      <c r="A20579" s="358" t="s">
        <v>10262</v>
      </c>
      <c r="B20579" s="358" t="s">
        <v>61915</v>
      </c>
      <c r="C20579" s="359">
        <v>1.3</v>
      </c>
      <c r="D20579" s="357" t="s">
        <v>61914</v>
      </c>
      <c r="E20579" s="357" t="s">
        <v>61914</v>
      </c>
    </row>
    <row r="20580" spans="1:5" ht="15.6">
      <c r="A20580" s="358" t="s">
        <v>60515</v>
      </c>
      <c r="B20580" s="358" t="s">
        <v>61917</v>
      </c>
      <c r="C20580" s="359">
        <v>1.3</v>
      </c>
      <c r="D20580" s="357" t="s">
        <v>61916</v>
      </c>
      <c r="E20580" s="357" t="s">
        <v>61916</v>
      </c>
    </row>
    <row r="20581" spans="1:5" ht="15.6">
      <c r="A20581" s="358" t="s">
        <v>50231</v>
      </c>
      <c r="B20581" s="358" t="s">
        <v>50232</v>
      </c>
      <c r="C20581" s="359">
        <v>1.3</v>
      </c>
      <c r="D20581" s="357" t="s">
        <v>50230</v>
      </c>
      <c r="E20581" s="357" t="s">
        <v>50230</v>
      </c>
    </row>
    <row r="20582" spans="1:5" ht="15.6">
      <c r="A20582" s="358" t="s">
        <v>30940</v>
      </c>
      <c r="B20582" s="358" t="s">
        <v>30941</v>
      </c>
      <c r="C20582" s="359">
        <v>1.3</v>
      </c>
      <c r="D20582" s="357" t="s">
        <v>30939</v>
      </c>
      <c r="E20582" s="357" t="s">
        <v>30939</v>
      </c>
    </row>
    <row r="20583" spans="1:5" ht="15.6">
      <c r="A20583" s="358" t="s">
        <v>58552</v>
      </c>
      <c r="B20583" s="358" t="s">
        <v>61919</v>
      </c>
      <c r="C20583" s="359">
        <v>1.3</v>
      </c>
      <c r="D20583" s="357" t="s">
        <v>61918</v>
      </c>
      <c r="E20583" s="357" t="s">
        <v>61918</v>
      </c>
    </row>
    <row r="20584" spans="1:5" ht="15.6">
      <c r="A20584" s="358" t="s">
        <v>39495</v>
      </c>
      <c r="B20584" s="358" t="s">
        <v>39496</v>
      </c>
      <c r="C20584" s="359">
        <v>1.3</v>
      </c>
      <c r="D20584" s="357" t="s">
        <v>39494</v>
      </c>
      <c r="E20584" s="357" t="s">
        <v>39494</v>
      </c>
    </row>
    <row r="20585" spans="1:5" ht="15.6">
      <c r="A20585" s="358" t="s">
        <v>43466</v>
      </c>
      <c r="B20585" s="358" t="s">
        <v>43467</v>
      </c>
      <c r="C20585" s="359">
        <v>1.3</v>
      </c>
      <c r="D20585" s="357" t="s">
        <v>43465</v>
      </c>
      <c r="E20585" s="357" t="s">
        <v>43465</v>
      </c>
    </row>
    <row r="20586" spans="1:5" ht="15.6">
      <c r="A20586" s="358" t="s">
        <v>61921</v>
      </c>
      <c r="B20586" s="358" t="s">
        <v>61922</v>
      </c>
      <c r="C20586" s="359">
        <v>1.3</v>
      </c>
      <c r="D20586" s="357" t="s">
        <v>61920</v>
      </c>
      <c r="E20586" s="357" t="s">
        <v>61920</v>
      </c>
    </row>
    <row r="20587" spans="1:5" ht="15.6">
      <c r="A20587" s="358" t="s">
        <v>21229</v>
      </c>
      <c r="B20587" s="358" t="s">
        <v>21230</v>
      </c>
      <c r="C20587" s="359">
        <v>1.3</v>
      </c>
      <c r="D20587" s="357" t="s">
        <v>8401</v>
      </c>
      <c r="E20587" s="357" t="s">
        <v>8401</v>
      </c>
    </row>
    <row r="20588" spans="1:5" ht="15.6">
      <c r="A20588" s="358" t="s">
        <v>21145</v>
      </c>
      <c r="B20588" s="358" t="s">
        <v>21146</v>
      </c>
      <c r="C20588" s="359">
        <v>1.3</v>
      </c>
      <c r="D20588" s="357" t="s">
        <v>8425</v>
      </c>
      <c r="E20588" s="357" t="s">
        <v>8425</v>
      </c>
    </row>
    <row r="20589" spans="1:5" ht="15.6">
      <c r="A20589" s="358" t="s">
        <v>21325</v>
      </c>
      <c r="B20589" s="358" t="s">
        <v>21326</v>
      </c>
      <c r="C20589" s="359">
        <v>1.3</v>
      </c>
      <c r="D20589" s="357" t="s">
        <v>8534</v>
      </c>
      <c r="E20589" s="357" t="s">
        <v>8534</v>
      </c>
    </row>
    <row r="20590" spans="1:5" ht="15.6">
      <c r="A20590" s="358" t="s">
        <v>21325</v>
      </c>
      <c r="B20590" s="358" t="s">
        <v>21326</v>
      </c>
      <c r="C20590" s="359">
        <v>1.3</v>
      </c>
      <c r="D20590" s="357" t="s">
        <v>8534</v>
      </c>
      <c r="E20590" s="357" t="s">
        <v>8534</v>
      </c>
    </row>
    <row r="20591" spans="1:5" ht="15.6">
      <c r="A20591" s="358" t="s">
        <v>10262</v>
      </c>
      <c r="B20591" s="358" t="s">
        <v>50380</v>
      </c>
      <c r="C20591" s="359">
        <v>1.3</v>
      </c>
      <c r="D20591" s="357" t="s">
        <v>50379</v>
      </c>
      <c r="E20591" s="357" t="s">
        <v>50379</v>
      </c>
    </row>
    <row r="20592" spans="1:5" ht="15.6">
      <c r="A20592" s="358" t="s">
        <v>10262</v>
      </c>
      <c r="B20592" s="358" t="s">
        <v>50380</v>
      </c>
      <c r="C20592" s="359">
        <v>1.3</v>
      </c>
      <c r="D20592" s="357" t="s">
        <v>50379</v>
      </c>
      <c r="E20592" s="357" t="s">
        <v>50379</v>
      </c>
    </row>
    <row r="20593" spans="1:5" ht="15.6">
      <c r="A20593" s="358" t="s">
        <v>10262</v>
      </c>
      <c r="B20593" s="358" t="s">
        <v>50380</v>
      </c>
      <c r="C20593" s="359">
        <v>1.3</v>
      </c>
      <c r="D20593" s="357" t="s">
        <v>50379</v>
      </c>
      <c r="E20593" s="357" t="s">
        <v>50379</v>
      </c>
    </row>
    <row r="20594" spans="1:5" ht="15.6">
      <c r="A20594" s="358" t="s">
        <v>10262</v>
      </c>
      <c r="B20594" s="358" t="s">
        <v>50380</v>
      </c>
      <c r="C20594" s="359">
        <v>1.3</v>
      </c>
      <c r="D20594" s="357" t="s">
        <v>50379</v>
      </c>
      <c r="E20594" s="357" t="s">
        <v>50379</v>
      </c>
    </row>
    <row r="20595" spans="1:5" ht="15.6">
      <c r="A20595" s="358" t="s">
        <v>60414</v>
      </c>
      <c r="B20595" s="358" t="s">
        <v>61924</v>
      </c>
      <c r="C20595" s="359">
        <v>1.3</v>
      </c>
      <c r="D20595" s="357" t="s">
        <v>61923</v>
      </c>
      <c r="E20595" s="357" t="s">
        <v>61923</v>
      </c>
    </row>
    <row r="20596" spans="1:5" ht="15.6">
      <c r="A20596" s="358" t="s">
        <v>11529</v>
      </c>
      <c r="B20596" s="358" t="s">
        <v>10262</v>
      </c>
      <c r="C20596" s="359">
        <v>1.3</v>
      </c>
      <c r="D20596" s="357" t="s">
        <v>2710</v>
      </c>
      <c r="E20596" s="357" t="s">
        <v>2710</v>
      </c>
    </row>
    <row r="20597" spans="1:5" ht="15.6">
      <c r="A20597" s="358" t="s">
        <v>11529</v>
      </c>
      <c r="B20597" s="358" t="s">
        <v>10262</v>
      </c>
      <c r="C20597" s="359">
        <v>1.3</v>
      </c>
      <c r="D20597" s="357" t="s">
        <v>2710</v>
      </c>
      <c r="E20597" s="357" t="s">
        <v>2710</v>
      </c>
    </row>
    <row r="20598" spans="1:5" ht="15.6">
      <c r="A20598" s="358" t="s">
        <v>11210</v>
      </c>
      <c r="B20598" s="358" t="s">
        <v>11211</v>
      </c>
      <c r="C20598" s="359">
        <v>1.3</v>
      </c>
      <c r="D20598" s="357" t="s">
        <v>3039</v>
      </c>
      <c r="E20598" s="357" t="s">
        <v>3039</v>
      </c>
    </row>
    <row r="20599" spans="1:5" ht="15.6">
      <c r="A20599" s="358" t="s">
        <v>13716</v>
      </c>
      <c r="B20599" s="358" t="s">
        <v>13717</v>
      </c>
      <c r="C20599" s="359">
        <v>1.3</v>
      </c>
      <c r="D20599" s="357" t="s">
        <v>4051</v>
      </c>
      <c r="E20599" s="357" t="s">
        <v>4051</v>
      </c>
    </row>
    <row r="20600" spans="1:5" ht="15.6">
      <c r="A20600" s="358" t="s">
        <v>13716</v>
      </c>
      <c r="B20600" s="358" t="s">
        <v>13717</v>
      </c>
      <c r="C20600" s="359">
        <v>1.3</v>
      </c>
      <c r="D20600" s="357" t="s">
        <v>4051</v>
      </c>
      <c r="E20600" s="357" t="s">
        <v>4051</v>
      </c>
    </row>
    <row r="20601" spans="1:5" ht="15.6">
      <c r="A20601" s="358" t="s">
        <v>32946</v>
      </c>
      <c r="B20601" s="358" t="s">
        <v>32947</v>
      </c>
      <c r="C20601" s="359">
        <v>1.3</v>
      </c>
      <c r="D20601" s="357" t="s">
        <v>32945</v>
      </c>
      <c r="E20601" s="357" t="s">
        <v>32945</v>
      </c>
    </row>
    <row r="20602" spans="1:5" ht="15.6">
      <c r="A20602" s="358" t="s">
        <v>15715</v>
      </c>
      <c r="B20602" s="358" t="s">
        <v>15716</v>
      </c>
      <c r="C20602" s="359">
        <v>1.3</v>
      </c>
      <c r="D20602" s="357" t="s">
        <v>5247</v>
      </c>
      <c r="E20602" s="357" t="s">
        <v>5247</v>
      </c>
    </row>
    <row r="20603" spans="1:5" ht="15.6">
      <c r="A20603" s="358" t="s">
        <v>16264</v>
      </c>
      <c r="B20603" s="358" t="s">
        <v>16265</v>
      </c>
      <c r="C20603" s="359">
        <v>1.3</v>
      </c>
      <c r="D20603" s="357" t="s">
        <v>5986</v>
      </c>
      <c r="E20603" s="357" t="s">
        <v>5986</v>
      </c>
    </row>
    <row r="20604" spans="1:5" ht="15.6">
      <c r="A20604" s="358" t="s">
        <v>16264</v>
      </c>
      <c r="B20604" s="358" t="s">
        <v>16265</v>
      </c>
      <c r="C20604" s="359">
        <v>1.3</v>
      </c>
      <c r="D20604" s="357" t="s">
        <v>5986</v>
      </c>
      <c r="E20604" s="357" t="s">
        <v>5986</v>
      </c>
    </row>
    <row r="20605" spans="1:5" ht="15.6">
      <c r="A20605" s="358" t="s">
        <v>16577</v>
      </c>
      <c r="B20605" s="358" t="s">
        <v>16578</v>
      </c>
      <c r="C20605" s="359">
        <v>1.3</v>
      </c>
      <c r="D20605" s="357" t="s">
        <v>5939</v>
      </c>
      <c r="E20605" s="357" t="s">
        <v>5939</v>
      </c>
    </row>
    <row r="20606" spans="1:5" ht="15.6">
      <c r="A20606" s="358" t="s">
        <v>17225</v>
      </c>
      <c r="B20606" s="358" t="s">
        <v>17226</v>
      </c>
      <c r="C20606" s="359">
        <v>1.3</v>
      </c>
      <c r="D20606" s="357" t="s">
        <v>6047</v>
      </c>
      <c r="E20606" s="357" t="s">
        <v>6047</v>
      </c>
    </row>
    <row r="20607" spans="1:5" ht="15.6">
      <c r="A20607" s="358" t="s">
        <v>17225</v>
      </c>
      <c r="B20607" s="358" t="s">
        <v>17226</v>
      </c>
      <c r="C20607" s="359">
        <v>1.3</v>
      </c>
      <c r="D20607" s="357" t="s">
        <v>6047</v>
      </c>
      <c r="E20607" s="357" t="s">
        <v>6047</v>
      </c>
    </row>
    <row r="20608" spans="1:5" ht="15.6">
      <c r="A20608" s="358" t="s">
        <v>19117</v>
      </c>
      <c r="B20608" s="358" t="s">
        <v>19118</v>
      </c>
      <c r="C20608" s="359">
        <v>1.3</v>
      </c>
      <c r="D20608" s="357" t="s">
        <v>6708</v>
      </c>
      <c r="E20608" s="357" t="s">
        <v>6708</v>
      </c>
    </row>
    <row r="20609" spans="1:5" ht="15.6">
      <c r="A20609" s="358" t="s">
        <v>19117</v>
      </c>
      <c r="B20609" s="358" t="s">
        <v>19118</v>
      </c>
      <c r="C20609" s="359">
        <v>1.3</v>
      </c>
      <c r="D20609" s="357" t="s">
        <v>6708</v>
      </c>
      <c r="E20609" s="357" t="s">
        <v>6708</v>
      </c>
    </row>
    <row r="20610" spans="1:5" ht="15.6">
      <c r="A20610" s="358" t="s">
        <v>41768</v>
      </c>
      <c r="B20610" s="358" t="s">
        <v>41769</v>
      </c>
      <c r="C20610" s="359">
        <v>1.3</v>
      </c>
      <c r="D20610" s="357" t="s">
        <v>41767</v>
      </c>
      <c r="E20610" s="357" t="s">
        <v>41767</v>
      </c>
    </row>
    <row r="20611" spans="1:5" ht="15.6">
      <c r="A20611" s="358" t="s">
        <v>20748</v>
      </c>
      <c r="B20611" s="358" t="s">
        <v>20749</v>
      </c>
      <c r="C20611" s="359">
        <v>1.3</v>
      </c>
      <c r="D20611" s="357" t="s">
        <v>8023</v>
      </c>
      <c r="E20611" s="357" t="s">
        <v>8023</v>
      </c>
    </row>
    <row r="20612" spans="1:5" ht="15.6">
      <c r="A20612" s="358" t="s">
        <v>47120</v>
      </c>
      <c r="B20612" s="358" t="s">
        <v>47121</v>
      </c>
      <c r="C20612" s="359">
        <v>1.3</v>
      </c>
      <c r="D20612" s="357" t="s">
        <v>47119</v>
      </c>
      <c r="E20612" s="357" t="s">
        <v>47119</v>
      </c>
    </row>
    <row r="20613" spans="1:5" ht="15.6">
      <c r="A20613" s="358" t="s">
        <v>61926</v>
      </c>
      <c r="B20613" s="358" t="s">
        <v>61927</v>
      </c>
      <c r="C20613" s="359">
        <v>1.3</v>
      </c>
      <c r="D20613" s="357" t="s">
        <v>61925</v>
      </c>
      <c r="E20613" s="357" t="s">
        <v>61925</v>
      </c>
    </row>
    <row r="20614" spans="1:5" ht="15.6">
      <c r="A20614" s="358" t="s">
        <v>26791</v>
      </c>
      <c r="B20614" s="358" t="s">
        <v>26792</v>
      </c>
      <c r="C20614" s="359">
        <v>1.3</v>
      </c>
      <c r="D20614" s="357" t="s">
        <v>26790</v>
      </c>
      <c r="E20614" s="357" t="s">
        <v>26790</v>
      </c>
    </row>
    <row r="20615" spans="1:5" ht="15.6">
      <c r="A20615" s="358" t="s">
        <v>11822</v>
      </c>
      <c r="B20615" s="358" t="s">
        <v>10262</v>
      </c>
      <c r="C20615" s="359">
        <v>1.3</v>
      </c>
      <c r="D20615" s="357" t="s">
        <v>3038</v>
      </c>
      <c r="E20615" s="357" t="s">
        <v>3038</v>
      </c>
    </row>
    <row r="20616" spans="1:5" ht="15.6">
      <c r="A20616" s="358" t="s">
        <v>11822</v>
      </c>
      <c r="B20616" s="358" t="s">
        <v>10262</v>
      </c>
      <c r="C20616" s="359">
        <v>1.3</v>
      </c>
      <c r="D20616" s="357" t="s">
        <v>3038</v>
      </c>
      <c r="E20616" s="357" t="s">
        <v>3038</v>
      </c>
    </row>
    <row r="20617" spans="1:5" ht="15.6">
      <c r="A20617" s="358" t="s">
        <v>14003</v>
      </c>
      <c r="B20617" s="358" t="s">
        <v>14004</v>
      </c>
      <c r="C20617" s="359">
        <v>1.3</v>
      </c>
      <c r="D20617" s="357" t="s">
        <v>4237</v>
      </c>
      <c r="E20617" s="357" t="s">
        <v>4237</v>
      </c>
    </row>
    <row r="20618" spans="1:5" ht="15.6">
      <c r="A20618" s="358" t="s">
        <v>14003</v>
      </c>
      <c r="B20618" s="358" t="s">
        <v>14004</v>
      </c>
      <c r="C20618" s="359">
        <v>1.3</v>
      </c>
      <c r="D20618" s="357" t="s">
        <v>4237</v>
      </c>
      <c r="E20618" s="357" t="s">
        <v>4237</v>
      </c>
    </row>
    <row r="20619" spans="1:5" ht="15.6">
      <c r="A20619" s="358" t="s">
        <v>61929</v>
      </c>
      <c r="B20619" s="358" t="s">
        <v>61930</v>
      </c>
      <c r="C20619" s="359">
        <v>1.3</v>
      </c>
      <c r="D20619" s="357" t="s">
        <v>61928</v>
      </c>
      <c r="E20619" s="357" t="s">
        <v>61928</v>
      </c>
    </row>
    <row r="20620" spans="1:5" ht="15.6">
      <c r="A20620" s="358" t="s">
        <v>47763</v>
      </c>
      <c r="B20620" s="358" t="s">
        <v>47764</v>
      </c>
      <c r="C20620" s="359">
        <v>1.3</v>
      </c>
      <c r="D20620" s="357" t="s">
        <v>47762</v>
      </c>
      <c r="E20620" s="357" t="s">
        <v>47762</v>
      </c>
    </row>
    <row r="20621" spans="1:5" ht="15.6">
      <c r="A20621" s="358" t="s">
        <v>22305</v>
      </c>
      <c r="B20621" s="358" t="s">
        <v>22306</v>
      </c>
      <c r="C20621" s="359">
        <v>1.3</v>
      </c>
      <c r="D20621" s="357" t="s">
        <v>9070</v>
      </c>
      <c r="E20621" s="357" t="s">
        <v>9070</v>
      </c>
    </row>
    <row r="20622" spans="1:5" ht="15.6">
      <c r="A20622" s="358" t="s">
        <v>22305</v>
      </c>
      <c r="B20622" s="358" t="s">
        <v>22306</v>
      </c>
      <c r="C20622" s="359">
        <v>1.3</v>
      </c>
      <c r="D20622" s="357" t="s">
        <v>9070</v>
      </c>
      <c r="E20622" s="357" t="s">
        <v>9070</v>
      </c>
    </row>
    <row r="20623" spans="1:5" ht="15.6">
      <c r="A20623" s="358" t="s">
        <v>10337</v>
      </c>
      <c r="B20623" s="358" t="s">
        <v>10338</v>
      </c>
      <c r="C20623" s="359">
        <v>1.3</v>
      </c>
      <c r="D20623" s="357" t="s">
        <v>2254</v>
      </c>
      <c r="E20623" s="357" t="s">
        <v>2254</v>
      </c>
    </row>
    <row r="20624" spans="1:5" ht="15.6">
      <c r="A20624" s="358" t="s">
        <v>10337</v>
      </c>
      <c r="B20624" s="358" t="s">
        <v>10338</v>
      </c>
      <c r="C20624" s="359">
        <v>1.3</v>
      </c>
      <c r="D20624" s="357" t="s">
        <v>2254</v>
      </c>
      <c r="E20624" s="357" t="s">
        <v>2254</v>
      </c>
    </row>
    <row r="20625" spans="1:5" ht="15.6">
      <c r="A20625" s="358" t="s">
        <v>10262</v>
      </c>
      <c r="B20625" s="358" t="s">
        <v>24843</v>
      </c>
      <c r="C20625" s="359">
        <v>1.3</v>
      </c>
      <c r="D20625" s="357" t="s">
        <v>24842</v>
      </c>
      <c r="E20625" s="357" t="s">
        <v>24842</v>
      </c>
    </row>
    <row r="20626" spans="1:5" ht="15.6">
      <c r="A20626" s="358" t="s">
        <v>10262</v>
      </c>
      <c r="B20626" s="358" t="s">
        <v>24843</v>
      </c>
      <c r="C20626" s="359">
        <v>1.3</v>
      </c>
      <c r="D20626" s="357" t="s">
        <v>24842</v>
      </c>
      <c r="E20626" s="357" t="s">
        <v>24842</v>
      </c>
    </row>
    <row r="20627" spans="1:5" ht="15.6">
      <c r="A20627" s="358" t="s">
        <v>29497</v>
      </c>
      <c r="B20627" s="358" t="s">
        <v>29498</v>
      </c>
      <c r="C20627" s="359">
        <v>1.3</v>
      </c>
      <c r="D20627" s="357" t="s">
        <v>29496</v>
      </c>
      <c r="E20627" s="357" t="s">
        <v>29496</v>
      </c>
    </row>
    <row r="20628" spans="1:5" ht="15.6">
      <c r="A20628" s="358" t="s">
        <v>14059</v>
      </c>
      <c r="B20628" s="358" t="s">
        <v>14060</v>
      </c>
      <c r="C20628" s="359">
        <v>1.3</v>
      </c>
      <c r="D20628" s="357" t="s">
        <v>4321</v>
      </c>
      <c r="E20628" s="357" t="s">
        <v>4321</v>
      </c>
    </row>
    <row r="20629" spans="1:5" ht="15.6">
      <c r="A20629" s="358" t="s">
        <v>14385</v>
      </c>
      <c r="B20629" s="358" t="s">
        <v>14386</v>
      </c>
      <c r="C20629" s="359">
        <v>1.3</v>
      </c>
      <c r="D20629" s="357" t="s">
        <v>4646</v>
      </c>
      <c r="E20629" s="357" t="s">
        <v>4646</v>
      </c>
    </row>
    <row r="20630" spans="1:5" ht="15.6">
      <c r="A20630" s="358" t="s">
        <v>810</v>
      </c>
      <c r="B20630" s="358" t="s">
        <v>15276</v>
      </c>
      <c r="C20630" s="359">
        <v>1.3</v>
      </c>
      <c r="D20630" s="357" t="s">
        <v>809</v>
      </c>
      <c r="E20630" s="357" t="s">
        <v>809</v>
      </c>
    </row>
    <row r="20631" spans="1:5" ht="15.6">
      <c r="A20631" s="358" t="s">
        <v>810</v>
      </c>
      <c r="B20631" s="358" t="s">
        <v>15276</v>
      </c>
      <c r="C20631" s="359">
        <v>1.3</v>
      </c>
      <c r="D20631" s="357" t="s">
        <v>809</v>
      </c>
      <c r="E20631" s="357" t="s">
        <v>809</v>
      </c>
    </row>
    <row r="20632" spans="1:5" ht="15.6">
      <c r="A20632" s="358" t="s">
        <v>36937</v>
      </c>
      <c r="B20632" s="358" t="s">
        <v>36938</v>
      </c>
      <c r="C20632" s="359">
        <v>1.3</v>
      </c>
      <c r="D20632" s="357" t="s">
        <v>36936</v>
      </c>
      <c r="E20632" s="357" t="s">
        <v>36936</v>
      </c>
    </row>
    <row r="20633" spans="1:5" ht="15.6">
      <c r="A20633" s="358" t="s">
        <v>61932</v>
      </c>
      <c r="B20633" s="358" t="s">
        <v>61933</v>
      </c>
      <c r="C20633" s="359">
        <v>1.3</v>
      </c>
      <c r="D20633" s="357" t="s">
        <v>61931</v>
      </c>
      <c r="E20633" s="357" t="s">
        <v>61931</v>
      </c>
    </row>
    <row r="20634" spans="1:5" ht="15.6">
      <c r="A20634" s="358" t="s">
        <v>61932</v>
      </c>
      <c r="B20634" s="358" t="s">
        <v>61933</v>
      </c>
      <c r="C20634" s="359">
        <v>1.3</v>
      </c>
      <c r="D20634" s="357" t="s">
        <v>61931</v>
      </c>
      <c r="E20634" s="357" t="s">
        <v>61931</v>
      </c>
    </row>
    <row r="20635" spans="1:5" ht="15.6">
      <c r="A20635" s="358" t="s">
        <v>44912</v>
      </c>
      <c r="B20635" s="358" t="s">
        <v>44913</v>
      </c>
      <c r="C20635" s="359">
        <v>1.3</v>
      </c>
      <c r="D20635" s="357" t="s">
        <v>44911</v>
      </c>
      <c r="E20635" s="357" t="s">
        <v>44911</v>
      </c>
    </row>
    <row r="20636" spans="1:5" ht="15.6">
      <c r="A20636" s="358" t="s">
        <v>61935</v>
      </c>
      <c r="B20636" s="358" t="s">
        <v>61935</v>
      </c>
      <c r="C20636" s="359">
        <v>1.3</v>
      </c>
      <c r="D20636" s="357" t="s">
        <v>61934</v>
      </c>
      <c r="E20636" s="357" t="s">
        <v>61934</v>
      </c>
    </row>
    <row r="20637" spans="1:5" ht="15.6">
      <c r="A20637" s="358" t="s">
        <v>48396</v>
      </c>
      <c r="B20637" s="358" t="s">
        <v>48397</v>
      </c>
      <c r="C20637" s="359">
        <v>1.3</v>
      </c>
      <c r="D20637" s="357" t="s">
        <v>48395</v>
      </c>
      <c r="E20637" s="357" t="s">
        <v>48395</v>
      </c>
    </row>
    <row r="20638" spans="1:5" ht="15.6">
      <c r="A20638" s="358" t="s">
        <v>61937</v>
      </c>
      <c r="B20638" s="358" t="s">
        <v>61938</v>
      </c>
      <c r="C20638" s="359">
        <v>1.3</v>
      </c>
      <c r="D20638" s="357" t="s">
        <v>61936</v>
      </c>
      <c r="E20638" s="357" t="s">
        <v>61936</v>
      </c>
    </row>
    <row r="20639" spans="1:5" ht="15.6">
      <c r="A20639" s="358" t="s">
        <v>60597</v>
      </c>
      <c r="B20639" s="358" t="s">
        <v>61940</v>
      </c>
      <c r="C20639" s="359">
        <v>1.3</v>
      </c>
      <c r="D20639" s="357" t="s">
        <v>61939</v>
      </c>
      <c r="E20639" s="357" t="s">
        <v>61939</v>
      </c>
    </row>
    <row r="20640" spans="1:5" ht="15.6">
      <c r="A20640" s="358" t="s">
        <v>26925</v>
      </c>
      <c r="B20640" s="358" t="s">
        <v>26926</v>
      </c>
      <c r="C20640" s="359">
        <v>1.3</v>
      </c>
      <c r="D20640" s="357" t="s">
        <v>26924</v>
      </c>
      <c r="E20640" s="357" t="s">
        <v>26924</v>
      </c>
    </row>
    <row r="20641" spans="1:5" ht="15.6">
      <c r="A20641" s="358" t="s">
        <v>18391</v>
      </c>
      <c r="B20641" s="358" t="s">
        <v>18392</v>
      </c>
      <c r="C20641" s="359">
        <v>1.3</v>
      </c>
      <c r="D20641" s="357" t="s">
        <v>7281</v>
      </c>
      <c r="E20641" s="357" t="s">
        <v>7281</v>
      </c>
    </row>
    <row r="20642" spans="1:5" ht="15.6">
      <c r="A20642" s="358" t="s">
        <v>58830</v>
      </c>
      <c r="B20642" s="358" t="s">
        <v>61942</v>
      </c>
      <c r="C20642" s="359">
        <v>1.3</v>
      </c>
      <c r="D20642" s="357" t="s">
        <v>61941</v>
      </c>
      <c r="E20642" s="357" t="s">
        <v>61941</v>
      </c>
    </row>
    <row r="20643" spans="1:5" ht="15.6">
      <c r="A20643" s="358" t="s">
        <v>43384</v>
      </c>
      <c r="B20643" s="358" t="s">
        <v>43385</v>
      </c>
      <c r="C20643" s="359">
        <v>1.3</v>
      </c>
      <c r="D20643" s="357" t="s">
        <v>43383</v>
      </c>
      <c r="E20643" s="357" t="s">
        <v>43383</v>
      </c>
    </row>
    <row r="20644" spans="1:5" ht="15.6">
      <c r="A20644" s="358" t="s">
        <v>10311</v>
      </c>
      <c r="B20644" s="358" t="s">
        <v>10312</v>
      </c>
      <c r="C20644" s="359">
        <v>1.3</v>
      </c>
      <c r="D20644" s="357" t="s">
        <v>2225</v>
      </c>
      <c r="E20644" s="357" t="s">
        <v>2225</v>
      </c>
    </row>
    <row r="20645" spans="1:5" ht="15.6">
      <c r="A20645" s="358" t="s">
        <v>14008</v>
      </c>
      <c r="B20645" s="358" t="s">
        <v>14009</v>
      </c>
      <c r="C20645" s="359">
        <v>1.3</v>
      </c>
      <c r="D20645" s="357" t="s">
        <v>4234</v>
      </c>
      <c r="E20645" s="357" t="s">
        <v>4234</v>
      </c>
    </row>
    <row r="20646" spans="1:5" ht="15.6">
      <c r="A20646" s="358" t="s">
        <v>14008</v>
      </c>
      <c r="B20646" s="358" t="s">
        <v>14009</v>
      </c>
      <c r="C20646" s="359">
        <v>1.3</v>
      </c>
      <c r="D20646" s="357" t="s">
        <v>4234</v>
      </c>
      <c r="E20646" s="357" t="s">
        <v>4234</v>
      </c>
    </row>
    <row r="20647" spans="1:5" ht="15.6">
      <c r="A20647" s="358" t="s">
        <v>14008</v>
      </c>
      <c r="B20647" s="358" t="s">
        <v>14009</v>
      </c>
      <c r="C20647" s="359">
        <v>1.3</v>
      </c>
      <c r="D20647" s="357" t="s">
        <v>4234</v>
      </c>
      <c r="E20647" s="357" t="s">
        <v>4234</v>
      </c>
    </row>
    <row r="20648" spans="1:5" ht="15.6">
      <c r="A20648" s="358" t="s">
        <v>37064</v>
      </c>
      <c r="B20648" s="358" t="s">
        <v>37065</v>
      </c>
      <c r="C20648" s="359">
        <v>1.3</v>
      </c>
      <c r="D20648" s="357" t="s">
        <v>37063</v>
      </c>
      <c r="E20648" s="357" t="s">
        <v>37063</v>
      </c>
    </row>
    <row r="20649" spans="1:5" ht="15.6">
      <c r="A20649" s="358" t="s">
        <v>37064</v>
      </c>
      <c r="B20649" s="358" t="s">
        <v>37065</v>
      </c>
      <c r="C20649" s="359">
        <v>1.3</v>
      </c>
      <c r="D20649" s="357" t="s">
        <v>37063</v>
      </c>
      <c r="E20649" s="357" t="s">
        <v>37063</v>
      </c>
    </row>
    <row r="20650" spans="1:5" ht="15.6">
      <c r="A20650" s="358" t="s">
        <v>37064</v>
      </c>
      <c r="B20650" s="358" t="s">
        <v>37065</v>
      </c>
      <c r="C20650" s="359">
        <v>1.3</v>
      </c>
      <c r="D20650" s="357" t="s">
        <v>37063</v>
      </c>
      <c r="E20650" s="357" t="s">
        <v>37063</v>
      </c>
    </row>
    <row r="20651" spans="1:5" ht="15.6">
      <c r="A20651" s="358" t="s">
        <v>61944</v>
      </c>
      <c r="B20651" s="358" t="s">
        <v>61945</v>
      </c>
      <c r="C20651" s="359">
        <v>1.3</v>
      </c>
      <c r="D20651" s="357" t="s">
        <v>61943</v>
      </c>
      <c r="E20651" s="357" t="s">
        <v>61943</v>
      </c>
    </row>
    <row r="20652" spans="1:5" ht="15.6">
      <c r="A20652" s="358" t="s">
        <v>22793</v>
      </c>
      <c r="B20652" s="358" t="s">
        <v>22794</v>
      </c>
      <c r="C20652" s="359">
        <v>1.3</v>
      </c>
      <c r="D20652" s="357" t="s">
        <v>9418</v>
      </c>
      <c r="E20652" s="357" t="s">
        <v>9418</v>
      </c>
    </row>
    <row r="20653" spans="1:5" ht="15.6">
      <c r="A20653" s="358" t="s">
        <v>22793</v>
      </c>
      <c r="B20653" s="358" t="s">
        <v>22794</v>
      </c>
      <c r="C20653" s="359">
        <v>1.3</v>
      </c>
      <c r="D20653" s="357" t="s">
        <v>9418</v>
      </c>
      <c r="E20653" s="357" t="s">
        <v>9418</v>
      </c>
    </row>
    <row r="20654" spans="1:5" ht="15.6">
      <c r="A20654" s="358" t="s">
        <v>22793</v>
      </c>
      <c r="B20654" s="358" t="s">
        <v>22794</v>
      </c>
      <c r="C20654" s="359">
        <v>1.3</v>
      </c>
      <c r="D20654" s="357" t="s">
        <v>9418</v>
      </c>
      <c r="E20654" s="357" t="s">
        <v>9418</v>
      </c>
    </row>
    <row r="20655" spans="1:5" ht="15.6">
      <c r="A20655" s="358" t="s">
        <v>22793</v>
      </c>
      <c r="B20655" s="358" t="s">
        <v>22794</v>
      </c>
      <c r="C20655" s="359">
        <v>1.3</v>
      </c>
      <c r="D20655" s="357" t="s">
        <v>9418</v>
      </c>
      <c r="E20655" s="357" t="s">
        <v>9418</v>
      </c>
    </row>
    <row r="20656" spans="1:5" ht="15.6">
      <c r="A20656" s="358" t="s">
        <v>11477</v>
      </c>
      <c r="B20656" s="358" t="s">
        <v>11478</v>
      </c>
      <c r="C20656" s="359">
        <v>1.3</v>
      </c>
      <c r="D20656" s="357" t="s">
        <v>2617</v>
      </c>
      <c r="E20656" s="357" t="s">
        <v>2617</v>
      </c>
    </row>
    <row r="20657" spans="1:5" ht="15.6">
      <c r="A20657" s="358" t="s">
        <v>27059</v>
      </c>
      <c r="B20657" s="358" t="s">
        <v>27060</v>
      </c>
      <c r="C20657" s="359">
        <v>1.3</v>
      </c>
      <c r="D20657" s="357" t="s">
        <v>27058</v>
      </c>
      <c r="E20657" s="357" t="s">
        <v>27058</v>
      </c>
    </row>
    <row r="20658" spans="1:5" ht="15.6">
      <c r="A20658" s="358" t="s">
        <v>28143</v>
      </c>
      <c r="B20658" s="358" t="s">
        <v>28144</v>
      </c>
      <c r="C20658" s="359">
        <v>1.3</v>
      </c>
      <c r="D20658" s="357" t="s">
        <v>54989</v>
      </c>
      <c r="E20658" s="357" t="s">
        <v>54989</v>
      </c>
    </row>
    <row r="20659" spans="1:5" ht="15.6">
      <c r="A20659" s="358" t="s">
        <v>35964</v>
      </c>
      <c r="B20659" s="358" t="s">
        <v>35965</v>
      </c>
      <c r="C20659" s="359">
        <v>1.3</v>
      </c>
      <c r="D20659" s="357" t="s">
        <v>35963</v>
      </c>
      <c r="E20659" s="357" t="s">
        <v>35963</v>
      </c>
    </row>
    <row r="20660" spans="1:5" ht="15.6">
      <c r="A20660" s="358" t="s">
        <v>37530</v>
      </c>
      <c r="B20660" s="358" t="s">
        <v>37531</v>
      </c>
      <c r="C20660" s="359">
        <v>1.3</v>
      </c>
      <c r="D20660" s="357" t="s">
        <v>37529</v>
      </c>
      <c r="E20660" s="357" t="s">
        <v>37529</v>
      </c>
    </row>
    <row r="20661" spans="1:5" ht="15.6">
      <c r="A20661" s="358" t="s">
        <v>37530</v>
      </c>
      <c r="B20661" s="358" t="s">
        <v>37531</v>
      </c>
      <c r="C20661" s="359">
        <v>1.3</v>
      </c>
      <c r="D20661" s="357" t="s">
        <v>37529</v>
      </c>
      <c r="E20661" s="357" t="s">
        <v>37529</v>
      </c>
    </row>
    <row r="20662" spans="1:5" ht="15.6">
      <c r="A20662" s="358" t="s">
        <v>17245</v>
      </c>
      <c r="B20662" s="358" t="s">
        <v>17246</v>
      </c>
      <c r="C20662" s="359">
        <v>1.3</v>
      </c>
      <c r="D20662" s="357" t="s">
        <v>6075</v>
      </c>
      <c r="E20662" s="357" t="s">
        <v>6075</v>
      </c>
    </row>
    <row r="20663" spans="1:5" ht="15.6">
      <c r="A20663" s="358" t="s">
        <v>17245</v>
      </c>
      <c r="B20663" s="358" t="s">
        <v>17246</v>
      </c>
      <c r="C20663" s="359">
        <v>1.3</v>
      </c>
      <c r="D20663" s="357" t="s">
        <v>6075</v>
      </c>
      <c r="E20663" s="357" t="s">
        <v>6075</v>
      </c>
    </row>
    <row r="20664" spans="1:5" ht="15.6">
      <c r="A20664" s="358" t="s">
        <v>39646</v>
      </c>
      <c r="B20664" s="358" t="s">
        <v>39647</v>
      </c>
      <c r="C20664" s="359">
        <v>1.3</v>
      </c>
      <c r="D20664" s="357" t="s">
        <v>39645</v>
      </c>
      <c r="E20664" s="357" t="s">
        <v>39645</v>
      </c>
    </row>
    <row r="20665" spans="1:5" ht="15.6">
      <c r="A20665" s="358" t="s">
        <v>40410</v>
      </c>
      <c r="B20665" s="358" t="s">
        <v>40411</v>
      </c>
      <c r="C20665" s="359">
        <v>1.3</v>
      </c>
      <c r="D20665" s="357" t="s">
        <v>40409</v>
      </c>
      <c r="E20665" s="357" t="s">
        <v>40409</v>
      </c>
    </row>
    <row r="20666" spans="1:5" ht="15.6">
      <c r="A20666" s="358" t="s">
        <v>43560</v>
      </c>
      <c r="B20666" s="358" t="s">
        <v>43561</v>
      </c>
      <c r="C20666" s="359">
        <v>1.3</v>
      </c>
      <c r="D20666" s="357" t="s">
        <v>43559</v>
      </c>
      <c r="E20666" s="357" t="s">
        <v>43559</v>
      </c>
    </row>
    <row r="20667" spans="1:5" ht="15.6">
      <c r="A20667" s="358" t="s">
        <v>1572</v>
      </c>
      <c r="B20667" s="358" t="s">
        <v>20664</v>
      </c>
      <c r="C20667" s="359">
        <v>1.3</v>
      </c>
      <c r="D20667" s="357" t="s">
        <v>1571</v>
      </c>
      <c r="E20667" s="357" t="s">
        <v>1571</v>
      </c>
    </row>
    <row r="20668" spans="1:5" ht="15.6">
      <c r="A20668" s="358" t="s">
        <v>1572</v>
      </c>
      <c r="B20668" s="358" t="s">
        <v>20664</v>
      </c>
      <c r="C20668" s="359">
        <v>1.3</v>
      </c>
      <c r="D20668" s="357" t="s">
        <v>1571</v>
      </c>
      <c r="E20668" s="357" t="s">
        <v>1571</v>
      </c>
    </row>
    <row r="20669" spans="1:5" ht="15.6">
      <c r="A20669" s="358" t="s">
        <v>46205</v>
      </c>
      <c r="B20669" s="358" t="s">
        <v>46205</v>
      </c>
      <c r="C20669" s="359">
        <v>1.3</v>
      </c>
      <c r="D20669" s="357" t="s">
        <v>46204</v>
      </c>
      <c r="E20669" s="357" t="s">
        <v>46204</v>
      </c>
    </row>
    <row r="20670" spans="1:5" ht="15.6">
      <c r="A20670" s="358" t="s">
        <v>11793</v>
      </c>
      <c r="B20670" s="358" t="s">
        <v>11794</v>
      </c>
      <c r="C20670" s="359">
        <v>1.3</v>
      </c>
      <c r="D20670" s="357" t="s">
        <v>2998</v>
      </c>
      <c r="E20670" s="357" t="s">
        <v>2998</v>
      </c>
    </row>
    <row r="20671" spans="1:5" ht="15.6">
      <c r="A20671" s="358" t="s">
        <v>11793</v>
      </c>
      <c r="B20671" s="358" t="s">
        <v>11794</v>
      </c>
      <c r="C20671" s="359">
        <v>1.3</v>
      </c>
      <c r="D20671" s="357" t="s">
        <v>2998</v>
      </c>
      <c r="E20671" s="357" t="s">
        <v>2998</v>
      </c>
    </row>
    <row r="20672" spans="1:5" ht="15.6">
      <c r="A20672" s="358" t="s">
        <v>28091</v>
      </c>
      <c r="B20672" s="358" t="s">
        <v>28092</v>
      </c>
      <c r="C20672" s="359">
        <v>1.3</v>
      </c>
      <c r="D20672" s="357" t="s">
        <v>28090</v>
      </c>
      <c r="E20672" s="357" t="s">
        <v>28090</v>
      </c>
    </row>
    <row r="20673" spans="1:5" ht="15.6">
      <c r="A20673" s="358" t="s">
        <v>10262</v>
      </c>
      <c r="B20673" s="358" t="s">
        <v>55019</v>
      </c>
      <c r="C20673" s="359">
        <v>1.3</v>
      </c>
      <c r="D20673" s="357" t="s">
        <v>55018</v>
      </c>
      <c r="E20673" s="357" t="s">
        <v>55018</v>
      </c>
    </row>
    <row r="20674" spans="1:5" ht="15.6">
      <c r="A20674" s="358" t="s">
        <v>451</v>
      </c>
      <c r="B20674" s="358" t="s">
        <v>12719</v>
      </c>
      <c r="C20674" s="359">
        <v>1.3</v>
      </c>
      <c r="D20674" s="357" t="s">
        <v>3664</v>
      </c>
      <c r="E20674" s="357" t="s">
        <v>3664</v>
      </c>
    </row>
    <row r="20675" spans="1:5" ht="15.6">
      <c r="A20675" s="358" t="s">
        <v>451</v>
      </c>
      <c r="B20675" s="358" t="s">
        <v>12719</v>
      </c>
      <c r="C20675" s="359">
        <v>1.3</v>
      </c>
      <c r="D20675" s="357" t="s">
        <v>3664</v>
      </c>
      <c r="E20675" s="357" t="s">
        <v>3664</v>
      </c>
    </row>
    <row r="20676" spans="1:5" ht="15.6">
      <c r="A20676" s="358" t="s">
        <v>451</v>
      </c>
      <c r="B20676" s="358" t="s">
        <v>12719</v>
      </c>
      <c r="C20676" s="359">
        <v>1.3</v>
      </c>
      <c r="D20676" s="357" t="s">
        <v>3664</v>
      </c>
      <c r="E20676" s="357" t="s">
        <v>3664</v>
      </c>
    </row>
    <row r="20677" spans="1:5" ht="15.6">
      <c r="A20677" s="358" t="s">
        <v>33789</v>
      </c>
      <c r="B20677" s="358" t="s">
        <v>33790</v>
      </c>
      <c r="C20677" s="359">
        <v>1.3</v>
      </c>
      <c r="D20677" s="357" t="s">
        <v>33788</v>
      </c>
      <c r="E20677" s="357" t="s">
        <v>33788</v>
      </c>
    </row>
    <row r="20678" spans="1:5" ht="15.6">
      <c r="A20678" s="358" t="s">
        <v>15573</v>
      </c>
      <c r="B20678" s="358" t="s">
        <v>15574</v>
      </c>
      <c r="C20678" s="359">
        <v>1.3</v>
      </c>
      <c r="D20678" s="357" t="s">
        <v>5238</v>
      </c>
      <c r="E20678" s="357" t="s">
        <v>5238</v>
      </c>
    </row>
    <row r="20679" spans="1:5" ht="15.6">
      <c r="A20679" s="358" t="s">
        <v>15573</v>
      </c>
      <c r="B20679" s="358" t="s">
        <v>15574</v>
      </c>
      <c r="C20679" s="359">
        <v>1.3</v>
      </c>
      <c r="D20679" s="357" t="s">
        <v>5238</v>
      </c>
      <c r="E20679" s="357" t="s">
        <v>5238</v>
      </c>
    </row>
    <row r="20680" spans="1:5" ht="15.6">
      <c r="A20680" s="358" t="s">
        <v>15573</v>
      </c>
      <c r="B20680" s="358" t="s">
        <v>15574</v>
      </c>
      <c r="C20680" s="359">
        <v>1.3</v>
      </c>
      <c r="D20680" s="357" t="s">
        <v>5238</v>
      </c>
      <c r="E20680" s="357" t="s">
        <v>5238</v>
      </c>
    </row>
    <row r="20681" spans="1:5" ht="15.6">
      <c r="A20681" s="358" t="s">
        <v>16696</v>
      </c>
      <c r="B20681" s="358" t="s">
        <v>16697</v>
      </c>
      <c r="C20681" s="359">
        <v>1.3</v>
      </c>
      <c r="D20681" s="357" t="s">
        <v>5540</v>
      </c>
      <c r="E20681" s="357" t="s">
        <v>5540</v>
      </c>
    </row>
    <row r="20682" spans="1:5" ht="15.6">
      <c r="A20682" s="358" t="s">
        <v>36038</v>
      </c>
      <c r="B20682" s="358" t="s">
        <v>36039</v>
      </c>
      <c r="C20682" s="359">
        <v>1.3</v>
      </c>
      <c r="D20682" s="357" t="s">
        <v>36037</v>
      </c>
      <c r="E20682" s="357" t="s">
        <v>36037</v>
      </c>
    </row>
    <row r="20683" spans="1:5" ht="15.6">
      <c r="A20683" s="358" t="s">
        <v>1072</v>
      </c>
      <c r="B20683" s="358" t="s">
        <v>17547</v>
      </c>
      <c r="C20683" s="359">
        <v>1.3</v>
      </c>
      <c r="D20683" s="357" t="s">
        <v>6392</v>
      </c>
      <c r="E20683" s="357" t="s">
        <v>6392</v>
      </c>
    </row>
    <row r="20684" spans="1:5" ht="15.6">
      <c r="A20684" s="358" t="s">
        <v>1072</v>
      </c>
      <c r="B20684" s="358" t="s">
        <v>17547</v>
      </c>
      <c r="C20684" s="359">
        <v>1.3</v>
      </c>
      <c r="D20684" s="357" t="s">
        <v>6392</v>
      </c>
      <c r="E20684" s="357" t="s">
        <v>6392</v>
      </c>
    </row>
    <row r="20685" spans="1:5" ht="15.6">
      <c r="A20685" s="358" t="s">
        <v>1072</v>
      </c>
      <c r="B20685" s="358" t="s">
        <v>17547</v>
      </c>
      <c r="C20685" s="359">
        <v>1.3</v>
      </c>
      <c r="D20685" s="357" t="s">
        <v>6392</v>
      </c>
      <c r="E20685" s="357" t="s">
        <v>6392</v>
      </c>
    </row>
    <row r="20686" spans="1:5" ht="15.6">
      <c r="A20686" s="358" t="s">
        <v>1072</v>
      </c>
      <c r="B20686" s="358" t="s">
        <v>17547</v>
      </c>
      <c r="C20686" s="359">
        <v>1.3</v>
      </c>
      <c r="D20686" s="357" t="s">
        <v>6392</v>
      </c>
      <c r="E20686" s="357" t="s">
        <v>6392</v>
      </c>
    </row>
    <row r="20687" spans="1:5" ht="15.6">
      <c r="A20687" s="358" t="s">
        <v>1072</v>
      </c>
      <c r="B20687" s="358" t="s">
        <v>17547</v>
      </c>
      <c r="C20687" s="359">
        <v>1.3</v>
      </c>
      <c r="D20687" s="357" t="s">
        <v>6392</v>
      </c>
      <c r="E20687" s="357" t="s">
        <v>6392</v>
      </c>
    </row>
    <row r="20688" spans="1:5" ht="15.6">
      <c r="A20688" s="358" t="s">
        <v>43870</v>
      </c>
      <c r="B20688" s="358" t="s">
        <v>43871</v>
      </c>
      <c r="C20688" s="359">
        <v>1.3</v>
      </c>
      <c r="D20688" s="357" t="s">
        <v>43869</v>
      </c>
      <c r="E20688" s="357" t="s">
        <v>43869</v>
      </c>
    </row>
    <row r="20689" spans="1:5" ht="15.6">
      <c r="A20689" s="358" t="s">
        <v>51497</v>
      </c>
      <c r="B20689" s="358" t="s">
        <v>51498</v>
      </c>
      <c r="C20689" s="359">
        <v>1.3</v>
      </c>
      <c r="D20689" s="357" t="s">
        <v>51496</v>
      </c>
      <c r="E20689" s="357" t="s">
        <v>51496</v>
      </c>
    </row>
    <row r="20690" spans="1:5" ht="15.6">
      <c r="A20690" s="358" t="s">
        <v>52573</v>
      </c>
      <c r="B20690" s="358" t="s">
        <v>52574</v>
      </c>
      <c r="C20690" s="359">
        <v>1.3</v>
      </c>
      <c r="D20690" s="357" t="s">
        <v>52572</v>
      </c>
      <c r="E20690" s="357" t="s">
        <v>52572</v>
      </c>
    </row>
    <row r="20691" spans="1:5" ht="15.6">
      <c r="A20691" s="358" t="s">
        <v>53251</v>
      </c>
      <c r="B20691" s="358" t="s">
        <v>53252</v>
      </c>
      <c r="C20691" s="359">
        <v>1.3</v>
      </c>
      <c r="D20691" s="357" t="s">
        <v>53250</v>
      </c>
      <c r="E20691" s="357" t="s">
        <v>53250</v>
      </c>
    </row>
    <row r="20692" spans="1:5" ht="15.6">
      <c r="A20692" s="358" t="s">
        <v>11527</v>
      </c>
      <c r="B20692" s="358" t="s">
        <v>11528</v>
      </c>
      <c r="C20692" s="359">
        <v>1.3</v>
      </c>
      <c r="D20692" s="357" t="s">
        <v>2707</v>
      </c>
      <c r="E20692" s="357" t="s">
        <v>2707</v>
      </c>
    </row>
    <row r="20693" spans="1:5" ht="15.6">
      <c r="A20693" s="358" t="s">
        <v>11527</v>
      </c>
      <c r="B20693" s="358" t="s">
        <v>11528</v>
      </c>
      <c r="C20693" s="359">
        <v>1.3</v>
      </c>
      <c r="D20693" s="357" t="s">
        <v>2707</v>
      </c>
      <c r="E20693" s="357" t="s">
        <v>2707</v>
      </c>
    </row>
    <row r="20694" spans="1:5" ht="15.6">
      <c r="A20694" s="358" t="s">
        <v>26836</v>
      </c>
      <c r="B20694" s="358" t="s">
        <v>26837</v>
      </c>
      <c r="C20694" s="359">
        <v>1.3</v>
      </c>
      <c r="D20694" s="357" t="s">
        <v>26835</v>
      </c>
      <c r="E20694" s="357" t="s">
        <v>26835</v>
      </c>
    </row>
    <row r="20695" spans="1:5" ht="15.6">
      <c r="A20695" s="358" t="s">
        <v>35788</v>
      </c>
      <c r="B20695" s="358" t="s">
        <v>35788</v>
      </c>
      <c r="C20695" s="359">
        <v>1.3</v>
      </c>
      <c r="D20695" s="357" t="s">
        <v>35787</v>
      </c>
      <c r="E20695" s="357" t="s">
        <v>35787</v>
      </c>
    </row>
    <row r="20696" spans="1:5" ht="15.6">
      <c r="A20696" s="358" t="s">
        <v>60557</v>
      </c>
      <c r="B20696" s="358" t="s">
        <v>61946</v>
      </c>
      <c r="C20696" s="359">
        <v>1.3</v>
      </c>
      <c r="D20696" s="357" t="s">
        <v>60558</v>
      </c>
      <c r="E20696" s="357" t="s">
        <v>60558</v>
      </c>
    </row>
    <row r="20697" spans="1:5" ht="15.6">
      <c r="A20697" s="358" t="s">
        <v>18603</v>
      </c>
      <c r="B20697" s="358" t="s">
        <v>18604</v>
      </c>
      <c r="C20697" s="359">
        <v>1.3</v>
      </c>
      <c r="D20697" s="357" t="s">
        <v>7383</v>
      </c>
      <c r="E20697" s="357" t="s">
        <v>7383</v>
      </c>
    </row>
    <row r="20698" spans="1:5" ht="15.6">
      <c r="A20698" s="358" t="s">
        <v>18603</v>
      </c>
      <c r="B20698" s="358" t="s">
        <v>18604</v>
      </c>
      <c r="C20698" s="359">
        <v>1.3</v>
      </c>
      <c r="D20698" s="357" t="s">
        <v>7383</v>
      </c>
      <c r="E20698" s="357" t="s">
        <v>7383</v>
      </c>
    </row>
    <row r="20699" spans="1:5" ht="15.6">
      <c r="A20699" s="358" t="s">
        <v>20350</v>
      </c>
      <c r="B20699" s="358" t="s">
        <v>20351</v>
      </c>
      <c r="C20699" s="359">
        <v>1.3</v>
      </c>
      <c r="D20699" s="357" t="s">
        <v>7680</v>
      </c>
      <c r="E20699" s="357" t="s">
        <v>7680</v>
      </c>
    </row>
    <row r="20700" spans="1:5" ht="15.6">
      <c r="A20700" s="358" t="s">
        <v>47301</v>
      </c>
      <c r="B20700" s="358" t="s">
        <v>47302</v>
      </c>
      <c r="C20700" s="359">
        <v>1.3</v>
      </c>
      <c r="D20700" s="357" t="s">
        <v>47300</v>
      </c>
      <c r="E20700" s="357" t="s">
        <v>47300</v>
      </c>
    </row>
    <row r="20701" spans="1:5" ht="15.6">
      <c r="A20701" s="358" t="s">
        <v>47642</v>
      </c>
      <c r="B20701" s="358" t="s">
        <v>47643</v>
      </c>
      <c r="C20701" s="359">
        <v>1.3</v>
      </c>
      <c r="D20701" s="357" t="s">
        <v>47641</v>
      </c>
      <c r="E20701" s="357" t="s">
        <v>47641</v>
      </c>
    </row>
    <row r="20702" spans="1:5" ht="15.6">
      <c r="A20702" s="358" t="s">
        <v>51196</v>
      </c>
      <c r="B20702" s="358" t="s">
        <v>51197</v>
      </c>
      <c r="C20702" s="359">
        <v>1.3</v>
      </c>
      <c r="D20702" s="357" t="s">
        <v>51195</v>
      </c>
      <c r="E20702" s="357" t="s">
        <v>51195</v>
      </c>
    </row>
    <row r="20703" spans="1:5" ht="15.6">
      <c r="A20703" s="358" t="s">
        <v>23547</v>
      </c>
      <c r="B20703" s="358" t="s">
        <v>23548</v>
      </c>
      <c r="C20703" s="359">
        <v>1.3</v>
      </c>
      <c r="D20703" s="357" t="s">
        <v>9746</v>
      </c>
      <c r="E20703" s="357" t="s">
        <v>9746</v>
      </c>
    </row>
    <row r="20704" spans="1:5" ht="15.6">
      <c r="A20704" s="358" t="s">
        <v>23547</v>
      </c>
      <c r="B20704" s="358" t="s">
        <v>23548</v>
      </c>
      <c r="C20704" s="359">
        <v>1.3</v>
      </c>
      <c r="D20704" s="357" t="s">
        <v>9746</v>
      </c>
      <c r="E20704" s="357" t="s">
        <v>9746</v>
      </c>
    </row>
    <row r="20705" spans="1:5" ht="15.6">
      <c r="A20705" s="358" t="s">
        <v>25376</v>
      </c>
      <c r="B20705" s="358" t="s">
        <v>25377</v>
      </c>
      <c r="C20705" s="359">
        <v>1.3</v>
      </c>
      <c r="D20705" s="357" t="s">
        <v>25375</v>
      </c>
      <c r="E20705" s="357" t="s">
        <v>25375</v>
      </c>
    </row>
    <row r="20706" spans="1:5" ht="15.6">
      <c r="A20706" s="358" t="s">
        <v>11843</v>
      </c>
      <c r="B20706" s="358" t="s">
        <v>11844</v>
      </c>
      <c r="C20706" s="359">
        <v>1.3</v>
      </c>
      <c r="D20706" s="357" t="s">
        <v>3110</v>
      </c>
      <c r="E20706" s="357" t="s">
        <v>3110</v>
      </c>
    </row>
    <row r="20707" spans="1:5" ht="15.6">
      <c r="A20707" s="358" t="s">
        <v>11843</v>
      </c>
      <c r="B20707" s="358" t="s">
        <v>11844</v>
      </c>
      <c r="C20707" s="359">
        <v>1.3</v>
      </c>
      <c r="D20707" s="357" t="s">
        <v>3110</v>
      </c>
      <c r="E20707" s="357" t="s">
        <v>3110</v>
      </c>
    </row>
    <row r="20708" spans="1:5" ht="15.6">
      <c r="A20708" s="358" t="s">
        <v>28919</v>
      </c>
      <c r="B20708" s="358" t="s">
        <v>28920</v>
      </c>
      <c r="C20708" s="359">
        <v>1.3</v>
      </c>
      <c r="D20708" s="357" t="s">
        <v>28918</v>
      </c>
      <c r="E20708" s="357" t="s">
        <v>28918</v>
      </c>
    </row>
    <row r="20709" spans="1:5" ht="15.6">
      <c r="A20709" s="358" t="s">
        <v>38479</v>
      </c>
      <c r="B20709" s="358" t="s">
        <v>38480</v>
      </c>
      <c r="C20709" s="359">
        <v>1.3</v>
      </c>
      <c r="D20709" s="357" t="s">
        <v>38478</v>
      </c>
      <c r="E20709" s="357" t="s">
        <v>38478</v>
      </c>
    </row>
    <row r="20710" spans="1:5" ht="15.6">
      <c r="A20710" s="358" t="s">
        <v>17423</v>
      </c>
      <c r="B20710" s="358" t="s">
        <v>17424</v>
      </c>
      <c r="C20710" s="359">
        <v>1.3</v>
      </c>
      <c r="D20710" s="357" t="s">
        <v>6278</v>
      </c>
      <c r="E20710" s="357" t="s">
        <v>6278</v>
      </c>
    </row>
    <row r="20711" spans="1:5" ht="15.6">
      <c r="A20711" s="358" t="s">
        <v>17423</v>
      </c>
      <c r="B20711" s="358" t="s">
        <v>17424</v>
      </c>
      <c r="C20711" s="359">
        <v>1.3</v>
      </c>
      <c r="D20711" s="357" t="s">
        <v>6278</v>
      </c>
      <c r="E20711" s="357" t="s">
        <v>6278</v>
      </c>
    </row>
    <row r="20712" spans="1:5" ht="15.6">
      <c r="A20712" s="358" t="s">
        <v>17423</v>
      </c>
      <c r="B20712" s="358" t="s">
        <v>17424</v>
      </c>
      <c r="C20712" s="359">
        <v>1.3</v>
      </c>
      <c r="D20712" s="357" t="s">
        <v>6278</v>
      </c>
      <c r="E20712" s="357" t="s">
        <v>6278</v>
      </c>
    </row>
    <row r="20713" spans="1:5" ht="15.6">
      <c r="A20713" s="358" t="s">
        <v>40293</v>
      </c>
      <c r="B20713" s="358" t="s">
        <v>40294</v>
      </c>
      <c r="C20713" s="359">
        <v>1.3</v>
      </c>
      <c r="D20713" s="357" t="s">
        <v>40292</v>
      </c>
      <c r="E20713" s="357" t="s">
        <v>40292</v>
      </c>
    </row>
    <row r="20714" spans="1:5" ht="15.6">
      <c r="A20714" s="358" t="s">
        <v>1324</v>
      </c>
      <c r="B20714" s="358" t="s">
        <v>18386</v>
      </c>
      <c r="C20714" s="359">
        <v>1.3</v>
      </c>
      <c r="D20714" s="357" t="s">
        <v>7277</v>
      </c>
      <c r="E20714" s="357" t="s">
        <v>7277</v>
      </c>
    </row>
    <row r="20715" spans="1:5" ht="15.6">
      <c r="A20715" s="358" t="s">
        <v>61948</v>
      </c>
      <c r="B20715" s="358" t="s">
        <v>61949</v>
      </c>
      <c r="C20715" s="359">
        <v>1.3</v>
      </c>
      <c r="D20715" s="357" t="s">
        <v>61947</v>
      </c>
      <c r="E20715" s="357" t="s">
        <v>61947</v>
      </c>
    </row>
    <row r="20716" spans="1:5" ht="15.6">
      <c r="A20716" s="358" t="s">
        <v>22307</v>
      </c>
      <c r="B20716" s="358" t="s">
        <v>22308</v>
      </c>
      <c r="C20716" s="359">
        <v>1.3</v>
      </c>
      <c r="D20716" s="357" t="s">
        <v>9071</v>
      </c>
      <c r="E20716" s="357" t="s">
        <v>9071</v>
      </c>
    </row>
    <row r="20717" spans="1:5" ht="15.6">
      <c r="A20717" s="358" t="s">
        <v>22307</v>
      </c>
      <c r="B20717" s="358" t="s">
        <v>22308</v>
      </c>
      <c r="C20717" s="359">
        <v>1.3</v>
      </c>
      <c r="D20717" s="357" t="s">
        <v>9071</v>
      </c>
      <c r="E20717" s="357" t="s">
        <v>9071</v>
      </c>
    </row>
    <row r="20718" spans="1:5" ht="15.6">
      <c r="A20718" s="358" t="s">
        <v>13661</v>
      </c>
      <c r="B20718" s="358" t="s">
        <v>13662</v>
      </c>
      <c r="C20718" s="359">
        <v>1.3</v>
      </c>
      <c r="D20718" s="357" t="s">
        <v>3946</v>
      </c>
      <c r="E20718" s="357" t="s">
        <v>3946</v>
      </c>
    </row>
    <row r="20719" spans="1:5" ht="15.6">
      <c r="A20719" s="358" t="s">
        <v>13661</v>
      </c>
      <c r="B20719" s="358" t="s">
        <v>13662</v>
      </c>
      <c r="C20719" s="359">
        <v>1.3</v>
      </c>
      <c r="D20719" s="357" t="s">
        <v>3946</v>
      </c>
      <c r="E20719" s="357" t="s">
        <v>3946</v>
      </c>
    </row>
    <row r="20720" spans="1:5" ht="15.6">
      <c r="A20720" s="358" t="s">
        <v>13661</v>
      </c>
      <c r="B20720" s="358" t="s">
        <v>13662</v>
      </c>
      <c r="C20720" s="359">
        <v>1.3</v>
      </c>
      <c r="D20720" s="357" t="s">
        <v>3946</v>
      </c>
      <c r="E20720" s="357" t="s">
        <v>3946</v>
      </c>
    </row>
    <row r="20721" spans="1:5" ht="15.6">
      <c r="A20721" s="358" t="s">
        <v>33207</v>
      </c>
      <c r="B20721" s="358" t="s">
        <v>33208</v>
      </c>
      <c r="C20721" s="359">
        <v>1.3</v>
      </c>
      <c r="D20721" s="357" t="s">
        <v>33206</v>
      </c>
      <c r="E20721" s="357" t="s">
        <v>33206</v>
      </c>
    </row>
    <row r="20722" spans="1:5" ht="15.6">
      <c r="A20722" s="358" t="s">
        <v>33207</v>
      </c>
      <c r="B20722" s="358" t="s">
        <v>33208</v>
      </c>
      <c r="C20722" s="359">
        <v>1.3</v>
      </c>
      <c r="D20722" s="357" t="s">
        <v>33206</v>
      </c>
      <c r="E20722" s="357" t="s">
        <v>33206</v>
      </c>
    </row>
    <row r="20723" spans="1:5" ht="15.6">
      <c r="A20723" s="358" t="s">
        <v>15677</v>
      </c>
      <c r="B20723" s="358" t="s">
        <v>10262</v>
      </c>
      <c r="C20723" s="359">
        <v>1.3</v>
      </c>
      <c r="D20723" s="357" t="s">
        <v>5201</v>
      </c>
      <c r="E20723" s="357" t="s">
        <v>5201</v>
      </c>
    </row>
    <row r="20724" spans="1:5" ht="15.6">
      <c r="A20724" s="358" t="s">
        <v>1023</v>
      </c>
      <c r="B20724" s="358" t="s">
        <v>17374</v>
      </c>
      <c r="C20724" s="359">
        <v>1.3</v>
      </c>
      <c r="D20724" s="357" t="s">
        <v>6223</v>
      </c>
      <c r="E20724" s="357" t="s">
        <v>6223</v>
      </c>
    </row>
    <row r="20725" spans="1:5" ht="15.6">
      <c r="A20725" s="358" t="s">
        <v>1023</v>
      </c>
      <c r="B20725" s="358" t="s">
        <v>17374</v>
      </c>
      <c r="C20725" s="359">
        <v>1.3</v>
      </c>
      <c r="D20725" s="357" t="s">
        <v>6223</v>
      </c>
      <c r="E20725" s="357" t="s">
        <v>6223</v>
      </c>
    </row>
    <row r="20726" spans="1:5" ht="15.6">
      <c r="A20726" s="358" t="s">
        <v>10262</v>
      </c>
      <c r="B20726" s="358" t="s">
        <v>41413</v>
      </c>
      <c r="C20726" s="359">
        <v>1.3</v>
      </c>
      <c r="D20726" s="357" t="s">
        <v>41412</v>
      </c>
      <c r="E20726" s="357" t="s">
        <v>41412</v>
      </c>
    </row>
    <row r="20727" spans="1:5" ht="15.6">
      <c r="A20727" s="358" t="s">
        <v>10262</v>
      </c>
      <c r="B20727" s="358" t="s">
        <v>54632</v>
      </c>
      <c r="C20727" s="359">
        <v>1.3</v>
      </c>
      <c r="D20727" s="357" t="s">
        <v>54631</v>
      </c>
      <c r="E20727" s="357" t="s">
        <v>54631</v>
      </c>
    </row>
    <row r="20728" spans="1:5" ht="15.6">
      <c r="A20728" s="358" t="s">
        <v>10262</v>
      </c>
      <c r="B20728" s="358" t="s">
        <v>20402</v>
      </c>
      <c r="C20728" s="359">
        <v>1.3</v>
      </c>
      <c r="D20728" s="357" t="s">
        <v>7737</v>
      </c>
      <c r="E20728" s="357" t="s">
        <v>7737</v>
      </c>
    </row>
    <row r="20729" spans="1:5" ht="15.6">
      <c r="A20729" s="358" t="s">
        <v>21220</v>
      </c>
      <c r="B20729" s="358" t="s">
        <v>21221</v>
      </c>
      <c r="C20729" s="359">
        <v>1.3</v>
      </c>
      <c r="D20729" s="357" t="s">
        <v>8392</v>
      </c>
      <c r="E20729" s="357" t="s">
        <v>8392</v>
      </c>
    </row>
    <row r="20730" spans="1:5" ht="15.6">
      <c r="A20730" s="358" t="s">
        <v>21220</v>
      </c>
      <c r="B20730" s="358" t="s">
        <v>21221</v>
      </c>
      <c r="C20730" s="359">
        <v>1.3</v>
      </c>
      <c r="D20730" s="357" t="s">
        <v>8392</v>
      </c>
      <c r="E20730" s="357" t="s">
        <v>8392</v>
      </c>
    </row>
    <row r="20731" spans="1:5" ht="15.6">
      <c r="A20731" s="358" t="s">
        <v>48160</v>
      </c>
      <c r="B20731" s="358" t="s">
        <v>48161</v>
      </c>
      <c r="C20731" s="359">
        <v>1.3</v>
      </c>
      <c r="D20731" s="357" t="s">
        <v>48159</v>
      </c>
      <c r="E20731" s="357" t="s">
        <v>48159</v>
      </c>
    </row>
    <row r="20732" spans="1:5" ht="15.6">
      <c r="A20732" s="358" t="s">
        <v>22318</v>
      </c>
      <c r="B20732" s="358" t="s">
        <v>22319</v>
      </c>
      <c r="C20732" s="359">
        <v>1.3</v>
      </c>
      <c r="D20732" s="357" t="s">
        <v>9096</v>
      </c>
      <c r="E20732" s="357" t="s">
        <v>9096</v>
      </c>
    </row>
    <row r="20733" spans="1:5" ht="15.6">
      <c r="A20733" s="358" t="s">
        <v>22318</v>
      </c>
      <c r="B20733" s="358" t="s">
        <v>22319</v>
      </c>
      <c r="C20733" s="359">
        <v>1.3</v>
      </c>
      <c r="D20733" s="357" t="s">
        <v>9096</v>
      </c>
      <c r="E20733" s="357" t="s">
        <v>9096</v>
      </c>
    </row>
    <row r="20734" spans="1:5" ht="15.6">
      <c r="A20734" s="358" t="s">
        <v>22318</v>
      </c>
      <c r="B20734" s="358" t="s">
        <v>22319</v>
      </c>
      <c r="C20734" s="359">
        <v>1.3</v>
      </c>
      <c r="D20734" s="357" t="s">
        <v>9096</v>
      </c>
      <c r="E20734" s="357" t="s">
        <v>9096</v>
      </c>
    </row>
    <row r="20735" spans="1:5" ht="15.6">
      <c r="A20735" s="358" t="s">
        <v>61951</v>
      </c>
      <c r="B20735" s="358" t="s">
        <v>61952</v>
      </c>
      <c r="C20735" s="359">
        <v>1.3</v>
      </c>
      <c r="D20735" s="357" t="s">
        <v>61950</v>
      </c>
      <c r="E20735" s="357" t="s">
        <v>61950</v>
      </c>
    </row>
    <row r="20736" spans="1:5" ht="15.6">
      <c r="A20736" s="358" t="s">
        <v>33746</v>
      </c>
      <c r="B20736" s="358" t="s">
        <v>33747</v>
      </c>
      <c r="C20736" s="359">
        <v>1.3</v>
      </c>
      <c r="D20736" s="357" t="s">
        <v>33745</v>
      </c>
      <c r="E20736" s="357" t="s">
        <v>33745</v>
      </c>
    </row>
    <row r="20737" spans="1:5" ht="15.6">
      <c r="A20737" s="358" t="s">
        <v>18395</v>
      </c>
      <c r="B20737" s="358" t="s">
        <v>18396</v>
      </c>
      <c r="C20737" s="359">
        <v>1.3</v>
      </c>
      <c r="D20737" s="357" t="s">
        <v>7284</v>
      </c>
      <c r="E20737" s="357" t="s">
        <v>7284</v>
      </c>
    </row>
    <row r="20738" spans="1:5" ht="15.6">
      <c r="A20738" s="358" t="s">
        <v>18395</v>
      </c>
      <c r="B20738" s="358" t="s">
        <v>18396</v>
      </c>
      <c r="C20738" s="359">
        <v>1.3</v>
      </c>
      <c r="D20738" s="357" t="s">
        <v>7284</v>
      </c>
      <c r="E20738" s="357" t="s">
        <v>7284</v>
      </c>
    </row>
    <row r="20739" spans="1:5" ht="15.6">
      <c r="A20739" s="358" t="s">
        <v>1570</v>
      </c>
      <c r="B20739" s="358" t="s">
        <v>20662</v>
      </c>
      <c r="C20739" s="359">
        <v>1.3</v>
      </c>
      <c r="D20739" s="357" t="s">
        <v>1569</v>
      </c>
      <c r="E20739" s="357" t="s">
        <v>1569</v>
      </c>
    </row>
    <row r="20740" spans="1:5" ht="15.6">
      <c r="A20740" s="358" t="s">
        <v>1570</v>
      </c>
      <c r="B20740" s="358" t="s">
        <v>20662</v>
      </c>
      <c r="C20740" s="359">
        <v>1.3</v>
      </c>
      <c r="D20740" s="357" t="s">
        <v>1569</v>
      </c>
      <c r="E20740" s="357" t="s">
        <v>1569</v>
      </c>
    </row>
    <row r="20741" spans="1:5" ht="15.6">
      <c r="A20741" s="358" t="s">
        <v>1570</v>
      </c>
      <c r="B20741" s="358" t="s">
        <v>20662</v>
      </c>
      <c r="C20741" s="359">
        <v>1.3</v>
      </c>
      <c r="D20741" s="357" t="s">
        <v>1569</v>
      </c>
      <c r="E20741" s="357" t="s">
        <v>1569</v>
      </c>
    </row>
    <row r="20742" spans="1:5" ht="15.6">
      <c r="A20742" s="358" t="s">
        <v>1686</v>
      </c>
      <c r="B20742" s="358" t="s">
        <v>21422</v>
      </c>
      <c r="C20742" s="359">
        <v>1.3</v>
      </c>
      <c r="D20742" s="357" t="s">
        <v>8613</v>
      </c>
      <c r="E20742" s="357" t="s">
        <v>8613</v>
      </c>
    </row>
    <row r="20743" spans="1:5" ht="15.6">
      <c r="A20743" s="358" t="s">
        <v>1686</v>
      </c>
      <c r="B20743" s="358" t="s">
        <v>21422</v>
      </c>
      <c r="C20743" s="359">
        <v>1.3</v>
      </c>
      <c r="D20743" s="357" t="s">
        <v>8613</v>
      </c>
      <c r="E20743" s="357" t="s">
        <v>8613</v>
      </c>
    </row>
    <row r="20744" spans="1:5" ht="15.6">
      <c r="A20744" s="358" t="s">
        <v>60607</v>
      </c>
      <c r="B20744" s="358" t="s">
        <v>61954</v>
      </c>
      <c r="C20744" s="359">
        <v>1.3</v>
      </c>
      <c r="D20744" s="357" t="s">
        <v>61953</v>
      </c>
      <c r="E20744" s="357" t="s">
        <v>61953</v>
      </c>
    </row>
    <row r="20745" spans="1:5" ht="15.6">
      <c r="A20745" s="358" t="s">
        <v>10697</v>
      </c>
      <c r="B20745" s="358" t="s">
        <v>10698</v>
      </c>
      <c r="C20745" s="359">
        <v>1.3</v>
      </c>
      <c r="D20745" s="357" t="s">
        <v>2558</v>
      </c>
      <c r="E20745" s="357" t="s">
        <v>2558</v>
      </c>
    </row>
    <row r="20746" spans="1:5" ht="15.6">
      <c r="A20746" s="358" t="s">
        <v>10697</v>
      </c>
      <c r="B20746" s="358" t="s">
        <v>10698</v>
      </c>
      <c r="C20746" s="359">
        <v>1.3</v>
      </c>
      <c r="D20746" s="357" t="s">
        <v>2558</v>
      </c>
      <c r="E20746" s="357" t="s">
        <v>2558</v>
      </c>
    </row>
    <row r="20747" spans="1:5" ht="15.6">
      <c r="A20747" s="358" t="s">
        <v>27371</v>
      </c>
      <c r="B20747" s="358" t="s">
        <v>27372</v>
      </c>
      <c r="C20747" s="359">
        <v>1.3</v>
      </c>
      <c r="D20747" s="357" t="s">
        <v>27370</v>
      </c>
      <c r="E20747" s="357" t="s">
        <v>27370</v>
      </c>
    </row>
    <row r="20748" spans="1:5" ht="15.6">
      <c r="A20748" s="358" t="s">
        <v>12433</v>
      </c>
      <c r="B20748" s="358" t="s">
        <v>12434</v>
      </c>
      <c r="C20748" s="359">
        <v>1.3</v>
      </c>
      <c r="D20748" s="357" t="s">
        <v>3380</v>
      </c>
      <c r="E20748" s="357" t="s">
        <v>3380</v>
      </c>
    </row>
    <row r="20749" spans="1:5" ht="15.6">
      <c r="A20749" s="358" t="s">
        <v>28680</v>
      </c>
      <c r="B20749" s="358" t="s">
        <v>28681</v>
      </c>
      <c r="C20749" s="359">
        <v>1.3</v>
      </c>
      <c r="D20749" s="357" t="s">
        <v>28679</v>
      </c>
      <c r="E20749" s="357" t="s">
        <v>28679</v>
      </c>
    </row>
    <row r="20750" spans="1:5" ht="15.6">
      <c r="A20750" s="358" t="s">
        <v>14751</v>
      </c>
      <c r="B20750" s="358" t="s">
        <v>14752</v>
      </c>
      <c r="C20750" s="359">
        <v>1.3</v>
      </c>
      <c r="D20750" s="357" t="s">
        <v>4630</v>
      </c>
      <c r="E20750" s="357" t="s">
        <v>4630</v>
      </c>
    </row>
    <row r="20751" spans="1:5" ht="15.6">
      <c r="A20751" s="358" t="s">
        <v>14966</v>
      </c>
      <c r="B20751" s="358" t="s">
        <v>14967</v>
      </c>
      <c r="C20751" s="359">
        <v>1.3</v>
      </c>
      <c r="D20751" s="357" t="s">
        <v>4901</v>
      </c>
      <c r="E20751" s="357" t="s">
        <v>4901</v>
      </c>
    </row>
    <row r="20752" spans="1:5" ht="15.6">
      <c r="A20752" s="358" t="s">
        <v>61956</v>
      </c>
      <c r="B20752" s="358" t="s">
        <v>61957</v>
      </c>
      <c r="C20752" s="359">
        <v>1.3</v>
      </c>
      <c r="D20752" s="357" t="s">
        <v>61955</v>
      </c>
      <c r="E20752" s="357" t="s">
        <v>61955</v>
      </c>
    </row>
    <row r="20753" spans="1:5" ht="15.6">
      <c r="A20753" s="358" t="s">
        <v>37857</v>
      </c>
      <c r="B20753" s="358" t="s">
        <v>37858</v>
      </c>
      <c r="C20753" s="359">
        <v>1.3</v>
      </c>
      <c r="D20753" s="357" t="s">
        <v>37856</v>
      </c>
      <c r="E20753" s="357" t="s">
        <v>37856</v>
      </c>
    </row>
    <row r="20754" spans="1:5" ht="15.6">
      <c r="A20754" s="358" t="s">
        <v>40553</v>
      </c>
      <c r="B20754" s="358" t="s">
        <v>40554</v>
      </c>
      <c r="C20754" s="359">
        <v>1.3</v>
      </c>
      <c r="D20754" s="357" t="s">
        <v>40552</v>
      </c>
      <c r="E20754" s="357" t="s">
        <v>40552</v>
      </c>
    </row>
    <row r="20755" spans="1:5" ht="15.6">
      <c r="A20755" s="358" t="s">
        <v>1310</v>
      </c>
      <c r="B20755" s="358" t="s">
        <v>18361</v>
      </c>
      <c r="C20755" s="359">
        <v>1.3</v>
      </c>
      <c r="D20755" s="357" t="s">
        <v>7248</v>
      </c>
      <c r="E20755" s="357" t="s">
        <v>7248</v>
      </c>
    </row>
    <row r="20756" spans="1:5" ht="15.6">
      <c r="A20756" s="358" t="s">
        <v>45411</v>
      </c>
      <c r="B20756" s="358" t="s">
        <v>45412</v>
      </c>
      <c r="C20756" s="359">
        <v>1.3</v>
      </c>
      <c r="D20756" s="357" t="s">
        <v>45410</v>
      </c>
      <c r="E20756" s="357" t="s">
        <v>45410</v>
      </c>
    </row>
    <row r="20757" spans="1:5" ht="15.6">
      <c r="A20757" s="358" t="s">
        <v>1673</v>
      </c>
      <c r="B20757" s="358" t="s">
        <v>21346</v>
      </c>
      <c r="C20757" s="359">
        <v>1.3</v>
      </c>
      <c r="D20757" s="357" t="s">
        <v>8550</v>
      </c>
      <c r="E20757" s="357" t="s">
        <v>8550</v>
      </c>
    </row>
    <row r="20758" spans="1:5" ht="15.6">
      <c r="A20758" s="358" t="s">
        <v>1673</v>
      </c>
      <c r="B20758" s="358" t="s">
        <v>21346</v>
      </c>
      <c r="C20758" s="359">
        <v>1.3</v>
      </c>
      <c r="D20758" s="357" t="s">
        <v>8550</v>
      </c>
      <c r="E20758" s="357" t="s">
        <v>8550</v>
      </c>
    </row>
    <row r="20759" spans="1:5" ht="15.6">
      <c r="A20759" s="358" t="s">
        <v>1673</v>
      </c>
      <c r="B20759" s="358" t="s">
        <v>21346</v>
      </c>
      <c r="C20759" s="359">
        <v>1.3</v>
      </c>
      <c r="D20759" s="357" t="s">
        <v>8550</v>
      </c>
      <c r="E20759" s="357" t="s">
        <v>8550</v>
      </c>
    </row>
    <row r="20760" spans="1:5" ht="15.6">
      <c r="A20760" s="358" t="s">
        <v>61959</v>
      </c>
      <c r="B20760" s="358" t="s">
        <v>60632</v>
      </c>
      <c r="C20760" s="359">
        <v>1.3</v>
      </c>
      <c r="D20760" s="357" t="s">
        <v>61958</v>
      </c>
      <c r="E20760" s="357" t="s">
        <v>61958</v>
      </c>
    </row>
    <row r="20761" spans="1:5" ht="15.6">
      <c r="A20761" s="358" t="s">
        <v>10262</v>
      </c>
      <c r="B20761" s="358" t="s">
        <v>55028</v>
      </c>
      <c r="C20761" s="359">
        <v>1.3</v>
      </c>
      <c r="D20761" s="357" t="s">
        <v>55027</v>
      </c>
      <c r="E20761" s="357" t="s">
        <v>55027</v>
      </c>
    </row>
    <row r="20762" spans="1:5" ht="15.6">
      <c r="A20762" s="358" t="s">
        <v>21711</v>
      </c>
      <c r="B20762" s="358" t="s">
        <v>21712</v>
      </c>
      <c r="C20762" s="359">
        <v>1.3</v>
      </c>
      <c r="D20762" s="357" t="s">
        <v>8463</v>
      </c>
      <c r="E20762" s="357" t="s">
        <v>8463</v>
      </c>
    </row>
    <row r="20763" spans="1:5" ht="15.6">
      <c r="A20763" s="358" t="s">
        <v>48557</v>
      </c>
      <c r="B20763" s="358" t="s">
        <v>48558</v>
      </c>
      <c r="C20763" s="359">
        <v>1.3</v>
      </c>
      <c r="D20763" s="357" t="s">
        <v>48556</v>
      </c>
      <c r="E20763" s="357" t="s">
        <v>48556</v>
      </c>
    </row>
    <row r="20764" spans="1:5" ht="15.6">
      <c r="A20764" s="358" t="s">
        <v>61961</v>
      </c>
      <c r="B20764" s="358" t="s">
        <v>61962</v>
      </c>
      <c r="C20764" s="359">
        <v>1.3</v>
      </c>
      <c r="D20764" s="357" t="s">
        <v>61960</v>
      </c>
      <c r="E20764" s="357" t="s">
        <v>61960</v>
      </c>
    </row>
    <row r="20765" spans="1:5" ht="15.6">
      <c r="A20765" s="358" t="s">
        <v>52130</v>
      </c>
      <c r="B20765" s="358" t="s">
        <v>52131</v>
      </c>
      <c r="C20765" s="359">
        <v>1.3</v>
      </c>
      <c r="D20765" s="357" t="s">
        <v>52129</v>
      </c>
      <c r="E20765" s="357" t="s">
        <v>52129</v>
      </c>
    </row>
    <row r="20766" spans="1:5" ht="15.6">
      <c r="A20766" s="358" t="s">
        <v>60089</v>
      </c>
      <c r="B20766" s="358" t="s">
        <v>59963</v>
      </c>
      <c r="C20766" s="359">
        <v>1.3</v>
      </c>
      <c r="D20766" s="357" t="s">
        <v>61963</v>
      </c>
      <c r="E20766" s="357" t="s">
        <v>61963</v>
      </c>
    </row>
    <row r="20767" spans="1:5" ht="15.6">
      <c r="A20767" s="358" t="s">
        <v>60198</v>
      </c>
      <c r="B20767" s="358" t="s">
        <v>61965</v>
      </c>
      <c r="C20767" s="359">
        <v>1.3</v>
      </c>
      <c r="D20767" s="357" t="s">
        <v>61964</v>
      </c>
      <c r="E20767" s="357" t="s">
        <v>61964</v>
      </c>
    </row>
    <row r="20768" spans="1:5" ht="15.6">
      <c r="A20768" s="358" t="s">
        <v>34483</v>
      </c>
      <c r="B20768" s="358" t="s">
        <v>34484</v>
      </c>
      <c r="C20768" s="359">
        <v>1.3</v>
      </c>
      <c r="D20768" s="357" t="s">
        <v>34482</v>
      </c>
      <c r="E20768" s="357" t="s">
        <v>34482</v>
      </c>
    </row>
    <row r="20769" spans="1:5" ht="15.6">
      <c r="A20769" s="358" t="s">
        <v>37524</v>
      </c>
      <c r="B20769" s="358" t="s">
        <v>37525</v>
      </c>
      <c r="C20769" s="359">
        <v>1.3</v>
      </c>
      <c r="D20769" s="357" t="s">
        <v>37523</v>
      </c>
      <c r="E20769" s="357" t="s">
        <v>37523</v>
      </c>
    </row>
    <row r="20770" spans="1:5" ht="15.6">
      <c r="A20770" s="358" t="s">
        <v>38385</v>
      </c>
      <c r="B20770" s="358" t="s">
        <v>38385</v>
      </c>
      <c r="C20770" s="359">
        <v>1.3</v>
      </c>
      <c r="D20770" s="357" t="s">
        <v>38384</v>
      </c>
      <c r="E20770" s="357" t="s">
        <v>38384</v>
      </c>
    </row>
    <row r="20771" spans="1:5" ht="15.6">
      <c r="A20771" s="358" t="s">
        <v>39269</v>
      </c>
      <c r="B20771" s="358" t="s">
        <v>39270</v>
      </c>
      <c r="C20771" s="359">
        <v>1.3</v>
      </c>
      <c r="D20771" s="357" t="s">
        <v>39268</v>
      </c>
      <c r="E20771" s="357" t="s">
        <v>39268</v>
      </c>
    </row>
    <row r="20772" spans="1:5" ht="15.6">
      <c r="A20772" s="358" t="s">
        <v>40349</v>
      </c>
      <c r="B20772" s="358" t="s">
        <v>40350</v>
      </c>
      <c r="C20772" s="359">
        <v>1.3</v>
      </c>
      <c r="D20772" s="357" t="s">
        <v>40348</v>
      </c>
      <c r="E20772" s="357" t="s">
        <v>40348</v>
      </c>
    </row>
    <row r="20773" spans="1:5" ht="15.6">
      <c r="A20773" s="358" t="s">
        <v>40413</v>
      </c>
      <c r="B20773" s="358" t="s">
        <v>40414</v>
      </c>
      <c r="C20773" s="359">
        <v>1.3</v>
      </c>
      <c r="D20773" s="357" t="s">
        <v>40412</v>
      </c>
      <c r="E20773" s="357" t="s">
        <v>40412</v>
      </c>
    </row>
    <row r="20774" spans="1:5" ht="15.6">
      <c r="A20774" s="358" t="s">
        <v>42734</v>
      </c>
      <c r="B20774" s="358" t="s">
        <v>42735</v>
      </c>
      <c r="C20774" s="359">
        <v>1.3</v>
      </c>
      <c r="D20774" s="357" t="s">
        <v>42733</v>
      </c>
      <c r="E20774" s="357" t="s">
        <v>42733</v>
      </c>
    </row>
    <row r="20775" spans="1:5" ht="15.6">
      <c r="A20775" s="358" t="s">
        <v>61967</v>
      </c>
      <c r="B20775" s="358" t="s">
        <v>61968</v>
      </c>
      <c r="C20775" s="359">
        <v>1.3</v>
      </c>
      <c r="D20775" s="357" t="s">
        <v>61966</v>
      </c>
      <c r="E20775" s="357" t="s">
        <v>61966</v>
      </c>
    </row>
    <row r="20776" spans="1:5" ht="15.6">
      <c r="A20776" s="358" t="s">
        <v>10262</v>
      </c>
      <c r="B20776" s="358" t="s">
        <v>21176</v>
      </c>
      <c r="C20776" s="359">
        <v>1.3</v>
      </c>
      <c r="D20776" s="357" t="s">
        <v>8323</v>
      </c>
      <c r="E20776" s="357" t="s">
        <v>8323</v>
      </c>
    </row>
    <row r="20777" spans="1:5" ht="15.6">
      <c r="A20777" s="358" t="s">
        <v>10262</v>
      </c>
      <c r="B20777" s="358" t="s">
        <v>21176</v>
      </c>
      <c r="C20777" s="359">
        <v>1.3</v>
      </c>
      <c r="D20777" s="357" t="s">
        <v>8323</v>
      </c>
      <c r="E20777" s="357" t="s">
        <v>8323</v>
      </c>
    </row>
    <row r="20778" spans="1:5" ht="15.6">
      <c r="A20778" s="358" t="s">
        <v>61970</v>
      </c>
      <c r="B20778" s="358" t="s">
        <v>61970</v>
      </c>
      <c r="C20778" s="359">
        <v>1.3</v>
      </c>
      <c r="D20778" s="357" t="s">
        <v>61969</v>
      </c>
      <c r="E20778" s="357" t="s">
        <v>61969</v>
      </c>
    </row>
    <row r="20779" spans="1:5" ht="15.6">
      <c r="A20779" s="358" t="s">
        <v>23008</v>
      </c>
      <c r="B20779" s="358" t="s">
        <v>23009</v>
      </c>
      <c r="C20779" s="359">
        <v>1.3</v>
      </c>
      <c r="D20779" s="357" t="s">
        <v>9307</v>
      </c>
      <c r="E20779" s="357" t="s">
        <v>9307</v>
      </c>
    </row>
    <row r="20780" spans="1:5" ht="15.6">
      <c r="A20780" s="358" t="s">
        <v>50517</v>
      </c>
      <c r="B20780" s="358" t="s">
        <v>50518</v>
      </c>
      <c r="C20780" s="359">
        <v>1.3</v>
      </c>
      <c r="D20780" s="357" t="s">
        <v>50516</v>
      </c>
      <c r="E20780" s="357" t="s">
        <v>50516</v>
      </c>
    </row>
    <row r="20781" spans="1:5" ht="15.6">
      <c r="A20781" s="358" t="s">
        <v>50962</v>
      </c>
      <c r="B20781" s="358" t="s">
        <v>50963</v>
      </c>
      <c r="C20781" s="359">
        <v>1.3</v>
      </c>
      <c r="D20781" s="357" t="s">
        <v>50961</v>
      </c>
      <c r="E20781" s="357" t="s">
        <v>50961</v>
      </c>
    </row>
    <row r="20782" spans="1:5" ht="15.6">
      <c r="A20782" s="358" t="s">
        <v>11221</v>
      </c>
      <c r="B20782" s="358" t="s">
        <v>11222</v>
      </c>
      <c r="C20782" s="359">
        <v>1.3</v>
      </c>
      <c r="D20782" s="357" t="s">
        <v>2186</v>
      </c>
      <c r="E20782" s="357" t="s">
        <v>2186</v>
      </c>
    </row>
    <row r="20783" spans="1:5" ht="15.6">
      <c r="A20783" s="358" t="s">
        <v>10262</v>
      </c>
      <c r="B20783" s="358" t="s">
        <v>25920</v>
      </c>
      <c r="C20783" s="359">
        <v>1.3</v>
      </c>
      <c r="D20783" s="357" t="s">
        <v>25919</v>
      </c>
      <c r="E20783" s="357" t="s">
        <v>25919</v>
      </c>
    </row>
    <row r="20784" spans="1:5" ht="15.6">
      <c r="A20784" s="358" t="s">
        <v>915</v>
      </c>
      <c r="B20784" s="358" t="s">
        <v>16869</v>
      </c>
      <c r="C20784" s="359">
        <v>1.3</v>
      </c>
      <c r="D20784" s="357" t="s">
        <v>5685</v>
      </c>
      <c r="E20784" s="357" t="s">
        <v>5685</v>
      </c>
    </row>
    <row r="20785" spans="1:5" ht="15.6">
      <c r="A20785" s="358" t="s">
        <v>40076</v>
      </c>
      <c r="B20785" s="358" t="s">
        <v>40076</v>
      </c>
      <c r="C20785" s="359">
        <v>1.3</v>
      </c>
      <c r="D20785" s="357" t="s">
        <v>40075</v>
      </c>
      <c r="E20785" s="357" t="s">
        <v>40075</v>
      </c>
    </row>
    <row r="20786" spans="1:5" ht="15.6">
      <c r="A20786" s="358" t="s">
        <v>10262</v>
      </c>
      <c r="B20786" s="358" t="s">
        <v>47885</v>
      </c>
      <c r="C20786" s="359">
        <v>1.3</v>
      </c>
      <c r="D20786" s="357" t="s">
        <v>47884</v>
      </c>
      <c r="E20786" s="357" t="s">
        <v>47884</v>
      </c>
    </row>
    <row r="20787" spans="1:5" ht="15.6">
      <c r="A20787" s="358" t="s">
        <v>10262</v>
      </c>
      <c r="B20787" s="358" t="s">
        <v>47885</v>
      </c>
      <c r="C20787" s="359">
        <v>1.3</v>
      </c>
      <c r="D20787" s="357" t="s">
        <v>47884</v>
      </c>
      <c r="E20787" s="357" t="s">
        <v>47884</v>
      </c>
    </row>
    <row r="20788" spans="1:5" ht="15.6">
      <c r="A20788" s="358" t="s">
        <v>10262</v>
      </c>
      <c r="B20788" s="358" t="s">
        <v>47885</v>
      </c>
      <c r="C20788" s="359">
        <v>1.3</v>
      </c>
      <c r="D20788" s="357" t="s">
        <v>47884</v>
      </c>
      <c r="E20788" s="357" t="s">
        <v>47884</v>
      </c>
    </row>
    <row r="20789" spans="1:5" ht="15.6">
      <c r="A20789" s="358" t="s">
        <v>1861</v>
      </c>
      <c r="B20789" s="358" t="s">
        <v>22250</v>
      </c>
      <c r="C20789" s="359">
        <v>1.3</v>
      </c>
      <c r="D20789" s="357" t="s">
        <v>9037</v>
      </c>
      <c r="E20789" s="357" t="s">
        <v>9037</v>
      </c>
    </row>
    <row r="20790" spans="1:5" ht="15.6">
      <c r="A20790" s="358" t="s">
        <v>22329</v>
      </c>
      <c r="B20790" s="358" t="s">
        <v>22330</v>
      </c>
      <c r="C20790" s="359">
        <v>1.3</v>
      </c>
      <c r="D20790" s="357" t="s">
        <v>9124</v>
      </c>
      <c r="E20790" s="357" t="s">
        <v>9124</v>
      </c>
    </row>
    <row r="20791" spans="1:5" ht="15.6">
      <c r="A20791" s="358" t="s">
        <v>49769</v>
      </c>
      <c r="B20791" s="358" t="s">
        <v>49769</v>
      </c>
      <c r="C20791" s="359">
        <v>1.3</v>
      </c>
      <c r="D20791" s="357" t="s">
        <v>49768</v>
      </c>
      <c r="E20791" s="357" t="s">
        <v>49768</v>
      </c>
    </row>
    <row r="20792" spans="1:5" ht="15.6">
      <c r="A20792" s="358" t="s">
        <v>49769</v>
      </c>
      <c r="B20792" s="358" t="s">
        <v>49769</v>
      </c>
      <c r="C20792" s="359">
        <v>1.3</v>
      </c>
      <c r="D20792" s="357" t="s">
        <v>49768</v>
      </c>
      <c r="E20792" s="357" t="s">
        <v>49768</v>
      </c>
    </row>
    <row r="20793" spans="1:5" ht="15.6">
      <c r="A20793" s="358" t="s">
        <v>61972</v>
      </c>
      <c r="B20793" s="358" t="s">
        <v>61973</v>
      </c>
      <c r="C20793" s="359">
        <v>1.3</v>
      </c>
      <c r="D20793" s="357" t="s">
        <v>61971</v>
      </c>
      <c r="E20793" s="357" t="s">
        <v>61971</v>
      </c>
    </row>
    <row r="20794" spans="1:5" ht="15.6">
      <c r="A20794" s="358" t="s">
        <v>23179</v>
      </c>
      <c r="B20794" s="358" t="s">
        <v>23180</v>
      </c>
      <c r="C20794" s="359">
        <v>1.3</v>
      </c>
      <c r="D20794" s="357" t="s">
        <v>9561</v>
      </c>
      <c r="E20794" s="357" t="s">
        <v>9561</v>
      </c>
    </row>
    <row r="20795" spans="1:5" ht="15.6">
      <c r="A20795" s="358" t="s">
        <v>23179</v>
      </c>
      <c r="B20795" s="358" t="s">
        <v>23180</v>
      </c>
      <c r="C20795" s="359">
        <v>1.3</v>
      </c>
      <c r="D20795" s="357" t="s">
        <v>9561</v>
      </c>
      <c r="E20795" s="357" t="s">
        <v>9561</v>
      </c>
    </row>
    <row r="20796" spans="1:5" ht="15.6">
      <c r="A20796" s="358" t="s">
        <v>13329</v>
      </c>
      <c r="B20796" s="358" t="s">
        <v>13330</v>
      </c>
      <c r="C20796" s="359">
        <v>1.3</v>
      </c>
      <c r="D20796" s="357" t="s">
        <v>3507</v>
      </c>
      <c r="E20796" s="357" t="s">
        <v>3507</v>
      </c>
    </row>
    <row r="20797" spans="1:5" ht="15.6">
      <c r="A20797" s="358" t="s">
        <v>13329</v>
      </c>
      <c r="B20797" s="358" t="s">
        <v>13330</v>
      </c>
      <c r="C20797" s="359">
        <v>1.3</v>
      </c>
      <c r="D20797" s="357" t="s">
        <v>3507</v>
      </c>
      <c r="E20797" s="357" t="s">
        <v>3507</v>
      </c>
    </row>
    <row r="20798" spans="1:5" ht="15.6">
      <c r="A20798" s="358" t="s">
        <v>12940</v>
      </c>
      <c r="B20798" s="358" t="s">
        <v>61974</v>
      </c>
      <c r="C20798" s="359">
        <v>1.3</v>
      </c>
      <c r="D20798" s="357" t="s">
        <v>3895</v>
      </c>
      <c r="E20798" s="357" t="s">
        <v>3895</v>
      </c>
    </row>
    <row r="20799" spans="1:5" ht="15.6">
      <c r="A20799" s="358" t="s">
        <v>34478</v>
      </c>
      <c r="B20799" s="358" t="s">
        <v>34479</v>
      </c>
      <c r="C20799" s="359">
        <v>1.3</v>
      </c>
      <c r="D20799" s="357" t="s">
        <v>34477</v>
      </c>
      <c r="E20799" s="357" t="s">
        <v>34477</v>
      </c>
    </row>
    <row r="20800" spans="1:5" ht="15.6">
      <c r="A20800" s="358" t="s">
        <v>36970</v>
      </c>
      <c r="B20800" s="358" t="s">
        <v>36971</v>
      </c>
      <c r="C20800" s="359">
        <v>1.3</v>
      </c>
      <c r="D20800" s="357" t="s">
        <v>36969</v>
      </c>
      <c r="E20800" s="357" t="s">
        <v>36969</v>
      </c>
    </row>
    <row r="20801" spans="1:5" ht="15.6">
      <c r="A20801" s="358" t="s">
        <v>36970</v>
      </c>
      <c r="B20801" s="358" t="s">
        <v>36971</v>
      </c>
      <c r="C20801" s="359">
        <v>1.3</v>
      </c>
      <c r="D20801" s="357" t="s">
        <v>36969</v>
      </c>
      <c r="E20801" s="357" t="s">
        <v>36969</v>
      </c>
    </row>
    <row r="20802" spans="1:5" ht="15.6">
      <c r="A20802" s="358" t="s">
        <v>40565</v>
      </c>
      <c r="B20802" s="358" t="s">
        <v>40566</v>
      </c>
      <c r="C20802" s="359">
        <v>1.3</v>
      </c>
      <c r="D20802" s="357" t="s">
        <v>40564</v>
      </c>
      <c r="E20802" s="357" t="s">
        <v>40564</v>
      </c>
    </row>
    <row r="20803" spans="1:5" ht="15.6">
      <c r="A20803" s="358" t="s">
        <v>41541</v>
      </c>
      <c r="B20803" s="358" t="s">
        <v>41541</v>
      </c>
      <c r="C20803" s="359">
        <v>1.3</v>
      </c>
      <c r="D20803" s="357" t="s">
        <v>41540</v>
      </c>
      <c r="E20803" s="357" t="s">
        <v>41540</v>
      </c>
    </row>
    <row r="20804" spans="1:5" ht="15.6">
      <c r="A20804" s="358" t="s">
        <v>22288</v>
      </c>
      <c r="B20804" s="358" t="s">
        <v>22289</v>
      </c>
      <c r="C20804" s="359">
        <v>1.3</v>
      </c>
      <c r="D20804" s="357" t="s">
        <v>9102</v>
      </c>
      <c r="E20804" s="357" t="s">
        <v>9102</v>
      </c>
    </row>
    <row r="20805" spans="1:5" ht="15.6">
      <c r="A20805" s="358" t="s">
        <v>22516</v>
      </c>
      <c r="B20805" s="358" t="s">
        <v>22517</v>
      </c>
      <c r="C20805" s="359">
        <v>1.3</v>
      </c>
      <c r="D20805" s="357" t="s">
        <v>9151</v>
      </c>
      <c r="E20805" s="357" t="s">
        <v>9151</v>
      </c>
    </row>
    <row r="20806" spans="1:5" ht="15.6">
      <c r="A20806" s="358" t="s">
        <v>11694</v>
      </c>
      <c r="B20806" s="358" t="s">
        <v>11695</v>
      </c>
      <c r="C20806" s="359">
        <v>1.3</v>
      </c>
      <c r="D20806" s="357" t="s">
        <v>2887</v>
      </c>
      <c r="E20806" s="357" t="s">
        <v>2887</v>
      </c>
    </row>
    <row r="20807" spans="1:5" ht="15.6">
      <c r="A20807" s="358" t="s">
        <v>10262</v>
      </c>
      <c r="B20807" s="358" t="s">
        <v>11700</v>
      </c>
      <c r="C20807" s="359">
        <v>1.3</v>
      </c>
      <c r="D20807" s="357" t="s">
        <v>2900</v>
      </c>
      <c r="E20807" s="357" t="s">
        <v>2900</v>
      </c>
    </row>
    <row r="20808" spans="1:5" ht="15.6">
      <c r="A20808" s="358" t="s">
        <v>27088</v>
      </c>
      <c r="B20808" s="358" t="s">
        <v>27089</v>
      </c>
      <c r="C20808" s="359">
        <v>1.3</v>
      </c>
      <c r="D20808" s="357" t="s">
        <v>27087</v>
      </c>
      <c r="E20808" s="357" t="s">
        <v>27087</v>
      </c>
    </row>
    <row r="20809" spans="1:5" ht="15.6">
      <c r="A20809" s="358" t="s">
        <v>10262</v>
      </c>
      <c r="B20809" s="358" t="s">
        <v>55838</v>
      </c>
      <c r="C20809" s="359">
        <v>1.3</v>
      </c>
      <c r="D20809" s="357" t="s">
        <v>55837</v>
      </c>
      <c r="E20809" s="357" t="s">
        <v>55837</v>
      </c>
    </row>
    <row r="20810" spans="1:5" ht="15.6">
      <c r="A20810" s="358" t="s">
        <v>39566</v>
      </c>
      <c r="B20810" s="358" t="s">
        <v>39567</v>
      </c>
      <c r="C20810" s="359">
        <v>1.3</v>
      </c>
      <c r="D20810" s="357" t="s">
        <v>39565</v>
      </c>
      <c r="E20810" s="357" t="s">
        <v>39565</v>
      </c>
    </row>
    <row r="20811" spans="1:5" ht="15.6">
      <c r="A20811" s="358" t="s">
        <v>19133</v>
      </c>
      <c r="B20811" s="358" t="s">
        <v>19133</v>
      </c>
      <c r="C20811" s="359">
        <v>1.3</v>
      </c>
      <c r="D20811" s="357" t="s">
        <v>6734</v>
      </c>
      <c r="E20811" s="357" t="s">
        <v>6734</v>
      </c>
    </row>
    <row r="20812" spans="1:5" ht="15.6">
      <c r="A20812" s="358" t="s">
        <v>61976</v>
      </c>
      <c r="B20812" s="358" t="s">
        <v>61977</v>
      </c>
      <c r="C20812" s="359">
        <v>1.3</v>
      </c>
      <c r="D20812" s="357" t="s">
        <v>61975</v>
      </c>
      <c r="E20812" s="357" t="s">
        <v>61975</v>
      </c>
    </row>
    <row r="20813" spans="1:5" ht="15.6">
      <c r="A20813" s="358" t="s">
        <v>59602</v>
      </c>
      <c r="B20813" s="358" t="s">
        <v>61979</v>
      </c>
      <c r="C20813" s="359">
        <v>1.3</v>
      </c>
      <c r="D20813" s="357" t="s">
        <v>61978</v>
      </c>
      <c r="E20813" s="357" t="s">
        <v>61978</v>
      </c>
    </row>
    <row r="20814" spans="1:5" ht="15.6">
      <c r="A20814" s="358" t="s">
        <v>23069</v>
      </c>
      <c r="B20814" s="358" t="s">
        <v>23070</v>
      </c>
      <c r="C20814" s="359">
        <v>1.3</v>
      </c>
      <c r="D20814" s="357" t="s">
        <v>9190</v>
      </c>
      <c r="E20814" s="357" t="s">
        <v>9190</v>
      </c>
    </row>
    <row r="20815" spans="1:5" ht="15.6">
      <c r="A20815" s="358" t="s">
        <v>61981</v>
      </c>
      <c r="B20815" s="358" t="s">
        <v>61982</v>
      </c>
      <c r="C20815" s="359">
        <v>1.3</v>
      </c>
      <c r="D20815" s="357" t="s">
        <v>61980</v>
      </c>
      <c r="E20815" s="357" t="s">
        <v>61980</v>
      </c>
    </row>
    <row r="20816" spans="1:5" ht="15.6">
      <c r="A20816" s="358" t="s">
        <v>222</v>
      </c>
      <c r="B20816" s="358" t="s">
        <v>10961</v>
      </c>
      <c r="C20816" s="359">
        <v>1.3</v>
      </c>
      <c r="D20816" s="357" t="s">
        <v>2804</v>
      </c>
      <c r="E20816" s="357" t="s">
        <v>2804</v>
      </c>
    </row>
    <row r="20817" spans="1:5" ht="15.6">
      <c r="A20817" s="358" t="s">
        <v>222</v>
      </c>
      <c r="B20817" s="358" t="s">
        <v>10961</v>
      </c>
      <c r="C20817" s="359">
        <v>1.3</v>
      </c>
      <c r="D20817" s="357" t="s">
        <v>2804</v>
      </c>
      <c r="E20817" s="357" t="s">
        <v>2804</v>
      </c>
    </row>
    <row r="20818" spans="1:5" ht="15.6">
      <c r="A20818" s="358" t="s">
        <v>55098</v>
      </c>
      <c r="B20818" s="358" t="s">
        <v>55099</v>
      </c>
      <c r="C20818" s="359">
        <v>1.3</v>
      </c>
      <c r="D20818" s="357" t="s">
        <v>55097</v>
      </c>
      <c r="E20818" s="357" t="s">
        <v>55097</v>
      </c>
    </row>
    <row r="20819" spans="1:5" ht="15.6">
      <c r="A20819" s="358" t="s">
        <v>55098</v>
      </c>
      <c r="B20819" s="358" t="s">
        <v>55099</v>
      </c>
      <c r="C20819" s="359">
        <v>1.3</v>
      </c>
      <c r="D20819" s="357" t="s">
        <v>55097</v>
      </c>
      <c r="E20819" s="357" t="s">
        <v>55097</v>
      </c>
    </row>
    <row r="20820" spans="1:5" ht="15.6">
      <c r="A20820" s="358" t="s">
        <v>34644</v>
      </c>
      <c r="B20820" s="358" t="s">
        <v>34645</v>
      </c>
      <c r="C20820" s="359">
        <v>1.3</v>
      </c>
      <c r="D20820" s="357" t="s">
        <v>34643</v>
      </c>
      <c r="E20820" s="357" t="s">
        <v>34643</v>
      </c>
    </row>
    <row r="20821" spans="1:5" ht="15.6">
      <c r="A20821" s="358" t="s">
        <v>17935</v>
      </c>
      <c r="B20821" s="358" t="s">
        <v>17936</v>
      </c>
      <c r="C20821" s="359">
        <v>1.3</v>
      </c>
      <c r="D20821" s="357" t="s">
        <v>6808</v>
      </c>
      <c r="E20821" s="357" t="s">
        <v>6808</v>
      </c>
    </row>
    <row r="20822" spans="1:5" ht="15.6">
      <c r="A20822" s="358" t="s">
        <v>18495</v>
      </c>
      <c r="B20822" s="358" t="s">
        <v>18496</v>
      </c>
      <c r="C20822" s="359">
        <v>1.3</v>
      </c>
      <c r="D20822" s="357" t="s">
        <v>6320</v>
      </c>
      <c r="E20822" s="357" t="s">
        <v>6320</v>
      </c>
    </row>
    <row r="20823" spans="1:5" ht="15.6">
      <c r="A20823" s="358" t="s">
        <v>1688</v>
      </c>
      <c r="B20823" s="358" t="s">
        <v>21436</v>
      </c>
      <c r="C20823" s="359">
        <v>1.3</v>
      </c>
      <c r="D20823" s="357" t="s">
        <v>8622</v>
      </c>
      <c r="E20823" s="357" t="s">
        <v>8622</v>
      </c>
    </row>
    <row r="20824" spans="1:5" ht="15.6">
      <c r="A20824" s="358" t="s">
        <v>1688</v>
      </c>
      <c r="B20824" s="358" t="s">
        <v>21436</v>
      </c>
      <c r="C20824" s="359">
        <v>1.3</v>
      </c>
      <c r="D20824" s="357" t="s">
        <v>8622</v>
      </c>
      <c r="E20824" s="357" t="s">
        <v>8622</v>
      </c>
    </row>
    <row r="20825" spans="1:5" ht="15.6">
      <c r="A20825" s="358" t="s">
        <v>10539</v>
      </c>
      <c r="B20825" s="358" t="s">
        <v>10540</v>
      </c>
      <c r="C20825" s="359">
        <v>1.3</v>
      </c>
      <c r="D20825" s="357" t="s">
        <v>2455</v>
      </c>
      <c r="E20825" s="357" t="s">
        <v>2455</v>
      </c>
    </row>
    <row r="20826" spans="1:5" ht="15.6">
      <c r="A20826" s="358" t="s">
        <v>369</v>
      </c>
      <c r="B20826" s="358" t="s">
        <v>12203</v>
      </c>
      <c r="C20826" s="359">
        <v>1.3</v>
      </c>
      <c r="D20826" s="357" t="s">
        <v>368</v>
      </c>
      <c r="E20826" s="357" t="s">
        <v>368</v>
      </c>
    </row>
    <row r="20827" spans="1:5" ht="15.6">
      <c r="A20827" s="358" t="s">
        <v>30930</v>
      </c>
      <c r="B20827" s="358" t="s">
        <v>30931</v>
      </c>
      <c r="C20827" s="359">
        <v>1.3</v>
      </c>
      <c r="D20827" s="357" t="s">
        <v>30929</v>
      </c>
      <c r="E20827" s="357" t="s">
        <v>30929</v>
      </c>
    </row>
    <row r="20828" spans="1:5" ht="15.6">
      <c r="A20828" s="358" t="s">
        <v>10262</v>
      </c>
      <c r="B20828" s="358" t="s">
        <v>34977</v>
      </c>
      <c r="C20828" s="359">
        <v>1.3</v>
      </c>
      <c r="D20828" s="357" t="s">
        <v>34976</v>
      </c>
      <c r="E20828" s="357" t="s">
        <v>34976</v>
      </c>
    </row>
    <row r="20829" spans="1:5" ht="15.6">
      <c r="A20829" s="358" t="s">
        <v>36262</v>
      </c>
      <c r="B20829" s="358" t="s">
        <v>36262</v>
      </c>
      <c r="C20829" s="359">
        <v>1.3</v>
      </c>
      <c r="D20829" s="357" t="s">
        <v>36261</v>
      </c>
      <c r="E20829" s="357" t="s">
        <v>36261</v>
      </c>
    </row>
    <row r="20830" spans="1:5" ht="15.6">
      <c r="A20830" s="358" t="s">
        <v>36262</v>
      </c>
      <c r="B20830" s="358" t="s">
        <v>36262</v>
      </c>
      <c r="C20830" s="359">
        <v>1.3</v>
      </c>
      <c r="D20830" s="357" t="s">
        <v>36261</v>
      </c>
      <c r="E20830" s="357" t="s">
        <v>36261</v>
      </c>
    </row>
    <row r="20831" spans="1:5" ht="15.6">
      <c r="A20831" s="358" t="s">
        <v>38407</v>
      </c>
      <c r="B20831" s="358" t="s">
        <v>38408</v>
      </c>
      <c r="C20831" s="359">
        <v>1.3</v>
      </c>
      <c r="D20831" s="357" t="s">
        <v>38406</v>
      </c>
      <c r="E20831" s="357" t="s">
        <v>38406</v>
      </c>
    </row>
    <row r="20832" spans="1:5" ht="15.6">
      <c r="A20832" s="358" t="s">
        <v>41888</v>
      </c>
      <c r="B20832" s="358" t="s">
        <v>41889</v>
      </c>
      <c r="C20832" s="359">
        <v>1.3</v>
      </c>
      <c r="D20832" s="357" t="s">
        <v>41887</v>
      </c>
      <c r="E20832" s="357" t="s">
        <v>41887</v>
      </c>
    </row>
    <row r="20833" spans="1:5" ht="15.6">
      <c r="A20833" s="358" t="s">
        <v>41888</v>
      </c>
      <c r="B20833" s="358" t="s">
        <v>41889</v>
      </c>
      <c r="C20833" s="359">
        <v>1.3</v>
      </c>
      <c r="D20833" s="357" t="s">
        <v>41887</v>
      </c>
      <c r="E20833" s="357" t="s">
        <v>41887</v>
      </c>
    </row>
    <row r="20834" spans="1:5" ht="15.6">
      <c r="A20834" s="358" t="s">
        <v>45993</v>
      </c>
      <c r="B20834" s="358" t="s">
        <v>45994</v>
      </c>
      <c r="C20834" s="359">
        <v>1.3</v>
      </c>
      <c r="D20834" s="357" t="s">
        <v>45992</v>
      </c>
      <c r="E20834" s="357" t="s">
        <v>45992</v>
      </c>
    </row>
    <row r="20835" spans="1:5" ht="15.6">
      <c r="A20835" s="358" t="s">
        <v>1842</v>
      </c>
      <c r="B20835" s="358" t="s">
        <v>22192</v>
      </c>
      <c r="C20835" s="359">
        <v>1.3</v>
      </c>
      <c r="D20835" s="357" t="s">
        <v>1841</v>
      </c>
      <c r="E20835" s="357" t="s">
        <v>1841</v>
      </c>
    </row>
    <row r="20836" spans="1:5" ht="15.6">
      <c r="A20836" s="358" t="s">
        <v>50605</v>
      </c>
      <c r="B20836" s="358" t="s">
        <v>50606</v>
      </c>
      <c r="C20836" s="359">
        <v>1.3</v>
      </c>
      <c r="D20836" s="357" t="s">
        <v>50604</v>
      </c>
      <c r="E20836" s="357" t="s">
        <v>50604</v>
      </c>
    </row>
    <row r="20837" spans="1:5" ht="15.6">
      <c r="A20837" s="358" t="s">
        <v>59541</v>
      </c>
      <c r="B20837" s="358" t="s">
        <v>61983</v>
      </c>
      <c r="C20837" s="359">
        <v>1.3</v>
      </c>
      <c r="D20837" s="357" t="s">
        <v>59542</v>
      </c>
      <c r="E20837" s="357" t="s">
        <v>59542</v>
      </c>
    </row>
    <row r="20838" spans="1:5" ht="15.6">
      <c r="A20838" s="358" t="s">
        <v>59541</v>
      </c>
      <c r="B20838" s="358" t="s">
        <v>61983</v>
      </c>
      <c r="C20838" s="359">
        <v>1.3</v>
      </c>
      <c r="D20838" s="357" t="s">
        <v>59542</v>
      </c>
      <c r="E20838" s="357" t="s">
        <v>59542</v>
      </c>
    </row>
    <row r="20839" spans="1:5" ht="15.6">
      <c r="A20839" s="358" t="s">
        <v>23379</v>
      </c>
      <c r="B20839" s="358" t="s">
        <v>23380</v>
      </c>
      <c r="C20839" s="359">
        <v>1.3</v>
      </c>
      <c r="D20839" s="357" t="s">
        <v>9564</v>
      </c>
      <c r="E20839" s="357" t="s">
        <v>9564</v>
      </c>
    </row>
    <row r="20840" spans="1:5" ht="15.6">
      <c r="A20840" s="358" t="s">
        <v>53793</v>
      </c>
      <c r="B20840" s="358" t="s">
        <v>53794</v>
      </c>
      <c r="C20840" s="359">
        <v>1.3</v>
      </c>
      <c r="D20840" s="357" t="s">
        <v>53792</v>
      </c>
      <c r="E20840" s="357" t="s">
        <v>53792</v>
      </c>
    </row>
    <row r="20841" spans="1:5" ht="15.6">
      <c r="A20841" s="358" t="s">
        <v>53793</v>
      </c>
      <c r="B20841" s="358" t="s">
        <v>53794</v>
      </c>
      <c r="C20841" s="359">
        <v>1.3</v>
      </c>
      <c r="D20841" s="357" t="s">
        <v>53792</v>
      </c>
      <c r="E20841" s="357" t="s">
        <v>53792</v>
      </c>
    </row>
    <row r="20842" spans="1:5" ht="15.6">
      <c r="A20842" s="358" t="s">
        <v>25031</v>
      </c>
      <c r="B20842" s="358" t="s">
        <v>25032</v>
      </c>
      <c r="C20842" s="359">
        <v>1.3</v>
      </c>
      <c r="D20842" s="357" t="s">
        <v>25030</v>
      </c>
      <c r="E20842" s="357" t="s">
        <v>25030</v>
      </c>
    </row>
    <row r="20843" spans="1:5" ht="15.6">
      <c r="A20843" s="358" t="s">
        <v>10262</v>
      </c>
      <c r="B20843" s="358" t="s">
        <v>61985</v>
      </c>
      <c r="C20843" s="359">
        <v>1.3</v>
      </c>
      <c r="D20843" s="357" t="s">
        <v>61984</v>
      </c>
      <c r="E20843" s="357" t="s">
        <v>61984</v>
      </c>
    </row>
    <row r="20844" spans="1:5" ht="15.6">
      <c r="A20844" s="358" t="s">
        <v>12312</v>
      </c>
      <c r="B20844" s="358" t="s">
        <v>12313</v>
      </c>
      <c r="C20844" s="359">
        <v>1.3</v>
      </c>
      <c r="D20844" s="357" t="s">
        <v>3151</v>
      </c>
      <c r="E20844" s="357" t="s">
        <v>3151</v>
      </c>
    </row>
    <row r="20845" spans="1:5" ht="15.6">
      <c r="A20845" s="358" t="s">
        <v>27347</v>
      </c>
      <c r="B20845" s="358" t="s">
        <v>27348</v>
      </c>
      <c r="C20845" s="359">
        <v>1.3</v>
      </c>
      <c r="D20845" s="357" t="s">
        <v>27346</v>
      </c>
      <c r="E20845" s="357" t="s">
        <v>27346</v>
      </c>
    </row>
    <row r="20846" spans="1:5" ht="15.6">
      <c r="A20846" s="358" t="s">
        <v>61987</v>
      </c>
      <c r="B20846" s="358" t="s">
        <v>61987</v>
      </c>
      <c r="C20846" s="359">
        <v>1.3</v>
      </c>
      <c r="D20846" s="357" t="s">
        <v>61986</v>
      </c>
      <c r="E20846" s="357" t="s">
        <v>61986</v>
      </c>
    </row>
    <row r="20847" spans="1:5" ht="15.6">
      <c r="A20847" s="358" t="s">
        <v>10262</v>
      </c>
      <c r="B20847" s="358" t="s">
        <v>54999</v>
      </c>
      <c r="C20847" s="359">
        <v>1.3</v>
      </c>
      <c r="D20847" s="357" t="s">
        <v>54998</v>
      </c>
      <c r="E20847" s="357" t="s">
        <v>54998</v>
      </c>
    </row>
    <row r="20848" spans="1:5" ht="15.6">
      <c r="A20848" s="358" t="s">
        <v>30194</v>
      </c>
      <c r="B20848" s="358" t="s">
        <v>30195</v>
      </c>
      <c r="C20848" s="359">
        <v>1.3</v>
      </c>
      <c r="D20848" s="357" t="s">
        <v>30193</v>
      </c>
      <c r="E20848" s="357" t="s">
        <v>30193</v>
      </c>
    </row>
    <row r="20849" spans="1:5" ht="15.6">
      <c r="A20849" s="358" t="s">
        <v>644</v>
      </c>
      <c r="B20849" s="358" t="s">
        <v>14161</v>
      </c>
      <c r="C20849" s="359">
        <v>1.3</v>
      </c>
      <c r="D20849" s="357" t="s">
        <v>4433</v>
      </c>
      <c r="E20849" s="357" t="s">
        <v>4433</v>
      </c>
    </row>
    <row r="20850" spans="1:5" ht="15.6">
      <c r="A20850" s="358" t="s">
        <v>644</v>
      </c>
      <c r="B20850" s="358" t="s">
        <v>14161</v>
      </c>
      <c r="C20850" s="359">
        <v>1.3</v>
      </c>
      <c r="D20850" s="357" t="s">
        <v>4433</v>
      </c>
      <c r="E20850" s="357" t="s">
        <v>4433</v>
      </c>
    </row>
    <row r="20851" spans="1:5" ht="15.6">
      <c r="A20851" s="358" t="s">
        <v>805</v>
      </c>
      <c r="B20851" s="358" t="s">
        <v>15271</v>
      </c>
      <c r="C20851" s="359">
        <v>1.3</v>
      </c>
      <c r="D20851" s="357" t="s">
        <v>5063</v>
      </c>
      <c r="E20851" s="357" t="s">
        <v>5063</v>
      </c>
    </row>
    <row r="20852" spans="1:5" ht="15.6">
      <c r="A20852" s="358" t="s">
        <v>61989</v>
      </c>
      <c r="B20852" s="358" t="s">
        <v>61990</v>
      </c>
      <c r="C20852" s="359">
        <v>1.3</v>
      </c>
      <c r="D20852" s="357" t="s">
        <v>61988</v>
      </c>
      <c r="E20852" s="357" t="s">
        <v>61988</v>
      </c>
    </row>
    <row r="20853" spans="1:5" ht="15.6">
      <c r="A20853" s="358" t="s">
        <v>61992</v>
      </c>
      <c r="B20853" s="358" t="s">
        <v>60081</v>
      </c>
      <c r="C20853" s="359">
        <v>1.3</v>
      </c>
      <c r="D20853" s="357" t="s">
        <v>61991</v>
      </c>
      <c r="E20853" s="357" t="s">
        <v>61991</v>
      </c>
    </row>
    <row r="20854" spans="1:5" ht="15.6">
      <c r="A20854" s="358" t="s">
        <v>60573</v>
      </c>
      <c r="B20854" s="358" t="s">
        <v>61994</v>
      </c>
      <c r="C20854" s="359">
        <v>1.3</v>
      </c>
      <c r="D20854" s="357" t="s">
        <v>61993</v>
      </c>
      <c r="E20854" s="357" t="s">
        <v>61993</v>
      </c>
    </row>
    <row r="20855" spans="1:5" ht="15.6">
      <c r="A20855" s="358" t="s">
        <v>60573</v>
      </c>
      <c r="B20855" s="358" t="s">
        <v>61994</v>
      </c>
      <c r="C20855" s="359">
        <v>1.3</v>
      </c>
      <c r="D20855" s="357" t="s">
        <v>61993</v>
      </c>
      <c r="E20855" s="357" t="s">
        <v>61993</v>
      </c>
    </row>
    <row r="20856" spans="1:5" ht="15.6">
      <c r="A20856" s="358" t="s">
        <v>60573</v>
      </c>
      <c r="B20856" s="358" t="s">
        <v>61994</v>
      </c>
      <c r="C20856" s="359">
        <v>1.3</v>
      </c>
      <c r="D20856" s="357" t="s">
        <v>61993</v>
      </c>
      <c r="E20856" s="357" t="s">
        <v>61993</v>
      </c>
    </row>
    <row r="20857" spans="1:5" ht="15.6">
      <c r="A20857" s="358" t="s">
        <v>60573</v>
      </c>
      <c r="B20857" s="358" t="s">
        <v>61994</v>
      </c>
      <c r="C20857" s="359">
        <v>1.3</v>
      </c>
      <c r="D20857" s="357" t="s">
        <v>61993</v>
      </c>
      <c r="E20857" s="357" t="s">
        <v>61993</v>
      </c>
    </row>
    <row r="20858" spans="1:5" ht="15.6">
      <c r="A20858" s="358" t="s">
        <v>48122</v>
      </c>
      <c r="B20858" s="358" t="s">
        <v>48123</v>
      </c>
      <c r="C20858" s="359">
        <v>1.3</v>
      </c>
      <c r="D20858" s="357" t="s">
        <v>48121</v>
      </c>
      <c r="E20858" s="357" t="s">
        <v>48121</v>
      </c>
    </row>
    <row r="20859" spans="1:5" ht="15.6">
      <c r="A20859" s="358" t="s">
        <v>49852</v>
      </c>
      <c r="B20859" s="358" t="s">
        <v>49853</v>
      </c>
      <c r="C20859" s="359">
        <v>1.3</v>
      </c>
      <c r="D20859" s="357" t="s">
        <v>49851</v>
      </c>
      <c r="E20859" s="357" t="s">
        <v>49851</v>
      </c>
    </row>
    <row r="20860" spans="1:5" ht="15.6">
      <c r="A20860" s="358" t="s">
        <v>49852</v>
      </c>
      <c r="B20860" s="358" t="s">
        <v>49853</v>
      </c>
      <c r="C20860" s="359">
        <v>1.3</v>
      </c>
      <c r="D20860" s="357" t="s">
        <v>49851</v>
      </c>
      <c r="E20860" s="357" t="s">
        <v>49851</v>
      </c>
    </row>
    <row r="20861" spans="1:5" ht="15.6">
      <c r="A20861" s="358" t="s">
        <v>60018</v>
      </c>
      <c r="B20861" s="358" t="s">
        <v>60018</v>
      </c>
      <c r="C20861" s="359">
        <v>1.3</v>
      </c>
      <c r="D20861" s="357" t="s">
        <v>60019</v>
      </c>
      <c r="E20861" s="357" t="s">
        <v>60019</v>
      </c>
    </row>
    <row r="20862" spans="1:5" ht="15.6">
      <c r="A20862" s="358" t="s">
        <v>60018</v>
      </c>
      <c r="B20862" s="358" t="s">
        <v>60018</v>
      </c>
      <c r="C20862" s="359">
        <v>1.3</v>
      </c>
      <c r="D20862" s="357" t="s">
        <v>60019</v>
      </c>
      <c r="E20862" s="357" t="s">
        <v>60019</v>
      </c>
    </row>
    <row r="20863" spans="1:5" ht="15.6">
      <c r="A20863" s="358" t="s">
        <v>60018</v>
      </c>
      <c r="B20863" s="358" t="s">
        <v>60018</v>
      </c>
      <c r="C20863" s="359">
        <v>1.3</v>
      </c>
      <c r="D20863" s="357" t="s">
        <v>60019</v>
      </c>
      <c r="E20863" s="357" t="s">
        <v>60019</v>
      </c>
    </row>
    <row r="20864" spans="1:5" ht="15.6">
      <c r="A20864" s="358" t="s">
        <v>25511</v>
      </c>
      <c r="B20864" s="358" t="s">
        <v>25511</v>
      </c>
      <c r="C20864" s="359">
        <v>1.3</v>
      </c>
      <c r="D20864" s="357" t="s">
        <v>25510</v>
      </c>
      <c r="E20864" s="357" t="s">
        <v>25510</v>
      </c>
    </row>
    <row r="20865" spans="1:5" ht="15.6">
      <c r="A20865" s="358" t="s">
        <v>10262</v>
      </c>
      <c r="B20865" s="358" t="s">
        <v>27330</v>
      </c>
      <c r="C20865" s="359">
        <v>1.3</v>
      </c>
      <c r="D20865" s="357" t="s">
        <v>27329</v>
      </c>
      <c r="E20865" s="357" t="s">
        <v>27329</v>
      </c>
    </row>
    <row r="20866" spans="1:5" ht="15.6">
      <c r="A20866" s="358" t="s">
        <v>61996</v>
      </c>
      <c r="B20866" s="358" t="s">
        <v>61997</v>
      </c>
      <c r="C20866" s="359">
        <v>1.3</v>
      </c>
      <c r="D20866" s="357" t="s">
        <v>61995</v>
      </c>
      <c r="E20866" s="357" t="s">
        <v>61995</v>
      </c>
    </row>
    <row r="20867" spans="1:5" ht="15.6">
      <c r="A20867" s="358" t="s">
        <v>38295</v>
      </c>
      <c r="B20867" s="358" t="s">
        <v>38296</v>
      </c>
      <c r="C20867" s="359">
        <v>1.3</v>
      </c>
      <c r="D20867" s="357" t="s">
        <v>38294</v>
      </c>
      <c r="E20867" s="357" t="s">
        <v>38294</v>
      </c>
    </row>
    <row r="20868" spans="1:5" ht="15.6">
      <c r="A20868" s="358" t="s">
        <v>38387</v>
      </c>
      <c r="B20868" s="358" t="s">
        <v>38388</v>
      </c>
      <c r="C20868" s="359">
        <v>1.3</v>
      </c>
      <c r="D20868" s="357" t="s">
        <v>38386</v>
      </c>
      <c r="E20868" s="357" t="s">
        <v>38386</v>
      </c>
    </row>
    <row r="20869" spans="1:5" ht="15.6">
      <c r="A20869" s="358" t="s">
        <v>17512</v>
      </c>
      <c r="B20869" s="358" t="s">
        <v>17513</v>
      </c>
      <c r="C20869" s="359">
        <v>1.3</v>
      </c>
      <c r="D20869" s="357" t="s">
        <v>6362</v>
      </c>
      <c r="E20869" s="357" t="s">
        <v>6362</v>
      </c>
    </row>
    <row r="20870" spans="1:5" ht="15.6">
      <c r="A20870" s="358" t="s">
        <v>17512</v>
      </c>
      <c r="B20870" s="358" t="s">
        <v>17513</v>
      </c>
      <c r="C20870" s="359">
        <v>1.3</v>
      </c>
      <c r="D20870" s="357" t="s">
        <v>6362</v>
      </c>
      <c r="E20870" s="357" t="s">
        <v>6362</v>
      </c>
    </row>
    <row r="20871" spans="1:5" ht="15.6">
      <c r="A20871" s="358" t="s">
        <v>19255</v>
      </c>
      <c r="B20871" s="358" t="s">
        <v>19256</v>
      </c>
      <c r="C20871" s="359">
        <v>1.3</v>
      </c>
      <c r="D20871" s="357" t="s">
        <v>6912</v>
      </c>
      <c r="E20871" s="357" t="s">
        <v>6912</v>
      </c>
    </row>
    <row r="20872" spans="1:5" ht="15.6">
      <c r="A20872" s="358" t="s">
        <v>61999</v>
      </c>
      <c r="B20872" s="358" t="s">
        <v>62000</v>
      </c>
      <c r="C20872" s="359">
        <v>1.3</v>
      </c>
      <c r="D20872" s="357" t="s">
        <v>61998</v>
      </c>
      <c r="E20872" s="357" t="s">
        <v>61998</v>
      </c>
    </row>
    <row r="20873" spans="1:5" ht="15.6">
      <c r="A20873" s="358" t="s">
        <v>41434</v>
      </c>
      <c r="B20873" s="358" t="s">
        <v>41435</v>
      </c>
      <c r="C20873" s="359">
        <v>1.3</v>
      </c>
      <c r="D20873" s="357" t="s">
        <v>41433</v>
      </c>
      <c r="E20873" s="357" t="s">
        <v>41433</v>
      </c>
    </row>
    <row r="20874" spans="1:5" ht="15.6">
      <c r="A20874" s="358" t="s">
        <v>1256</v>
      </c>
      <c r="B20874" s="358" t="s">
        <v>18187</v>
      </c>
      <c r="C20874" s="359">
        <v>1.3</v>
      </c>
      <c r="D20874" s="357" t="s">
        <v>7078</v>
      </c>
      <c r="E20874" s="357" t="s">
        <v>7078</v>
      </c>
    </row>
    <row r="20875" spans="1:5" ht="15.6">
      <c r="A20875" s="358" t="s">
        <v>1256</v>
      </c>
      <c r="B20875" s="358" t="s">
        <v>18187</v>
      </c>
      <c r="C20875" s="359">
        <v>1.3</v>
      </c>
      <c r="D20875" s="357" t="s">
        <v>7078</v>
      </c>
      <c r="E20875" s="357" t="s">
        <v>7078</v>
      </c>
    </row>
    <row r="20876" spans="1:5" ht="15.6">
      <c r="A20876" s="358" t="s">
        <v>1256</v>
      </c>
      <c r="B20876" s="358" t="s">
        <v>18187</v>
      </c>
      <c r="C20876" s="359">
        <v>1.3</v>
      </c>
      <c r="D20876" s="357" t="s">
        <v>7078</v>
      </c>
      <c r="E20876" s="357" t="s">
        <v>7078</v>
      </c>
    </row>
    <row r="20877" spans="1:5" ht="15.6">
      <c r="A20877" s="358" t="s">
        <v>41511</v>
      </c>
      <c r="B20877" s="358" t="s">
        <v>41512</v>
      </c>
      <c r="C20877" s="359">
        <v>1.3</v>
      </c>
      <c r="D20877" s="357" t="s">
        <v>41510</v>
      </c>
      <c r="E20877" s="357" t="s">
        <v>41510</v>
      </c>
    </row>
    <row r="20878" spans="1:5" ht="15.6">
      <c r="A20878" s="358" t="s">
        <v>41511</v>
      </c>
      <c r="B20878" s="358" t="s">
        <v>41512</v>
      </c>
      <c r="C20878" s="359">
        <v>1.3</v>
      </c>
      <c r="D20878" s="357" t="s">
        <v>41510</v>
      </c>
      <c r="E20878" s="357" t="s">
        <v>41510</v>
      </c>
    </row>
    <row r="20879" spans="1:5" ht="15.6">
      <c r="A20879" s="358" t="s">
        <v>60034</v>
      </c>
      <c r="B20879" s="358" t="s">
        <v>62001</v>
      </c>
      <c r="C20879" s="359">
        <v>1.3</v>
      </c>
      <c r="D20879" s="357" t="s">
        <v>60035</v>
      </c>
      <c r="E20879" s="357" t="s">
        <v>60035</v>
      </c>
    </row>
    <row r="20880" spans="1:5" ht="15.6">
      <c r="A20880" s="358" t="s">
        <v>60034</v>
      </c>
      <c r="B20880" s="358" t="s">
        <v>62001</v>
      </c>
      <c r="C20880" s="359">
        <v>1.3</v>
      </c>
      <c r="D20880" s="357" t="s">
        <v>60035</v>
      </c>
      <c r="E20880" s="357" t="s">
        <v>60035</v>
      </c>
    </row>
    <row r="20881" spans="1:5" ht="15.6">
      <c r="A20881" s="358" t="s">
        <v>60034</v>
      </c>
      <c r="B20881" s="358" t="s">
        <v>62001</v>
      </c>
      <c r="C20881" s="359">
        <v>1.3</v>
      </c>
      <c r="D20881" s="357" t="s">
        <v>60035</v>
      </c>
      <c r="E20881" s="357" t="s">
        <v>60035</v>
      </c>
    </row>
    <row r="20882" spans="1:5" ht="15.6">
      <c r="A20882" s="358" t="s">
        <v>60034</v>
      </c>
      <c r="B20882" s="358" t="s">
        <v>62001</v>
      </c>
      <c r="C20882" s="359">
        <v>1.3</v>
      </c>
      <c r="D20882" s="357" t="s">
        <v>60035</v>
      </c>
      <c r="E20882" s="357" t="s">
        <v>60035</v>
      </c>
    </row>
    <row r="20883" spans="1:5" ht="15.6">
      <c r="A20883" s="358" t="s">
        <v>44534</v>
      </c>
      <c r="B20883" s="358" t="s">
        <v>44535</v>
      </c>
      <c r="C20883" s="359">
        <v>1.3</v>
      </c>
      <c r="D20883" s="357" t="s">
        <v>44533</v>
      </c>
      <c r="E20883" s="357" t="s">
        <v>44533</v>
      </c>
    </row>
    <row r="20884" spans="1:5" ht="15.6">
      <c r="A20884" s="358" t="s">
        <v>47075</v>
      </c>
      <c r="B20884" s="358" t="s">
        <v>47076</v>
      </c>
      <c r="C20884" s="359">
        <v>1.3</v>
      </c>
      <c r="D20884" s="357" t="s">
        <v>47074</v>
      </c>
      <c r="E20884" s="357" t="s">
        <v>47074</v>
      </c>
    </row>
    <row r="20885" spans="1:5" ht="15.6">
      <c r="A20885" s="358" t="s">
        <v>47304</v>
      </c>
      <c r="B20885" s="358" t="s">
        <v>47305</v>
      </c>
      <c r="C20885" s="359">
        <v>1.3</v>
      </c>
      <c r="D20885" s="357" t="s">
        <v>47303</v>
      </c>
      <c r="E20885" s="357" t="s">
        <v>47303</v>
      </c>
    </row>
    <row r="20886" spans="1:5" ht="15.6">
      <c r="A20886" s="358" t="s">
        <v>48140</v>
      </c>
      <c r="B20886" s="358" t="s">
        <v>48141</v>
      </c>
      <c r="C20886" s="359">
        <v>1.3</v>
      </c>
      <c r="D20886" s="357" t="s">
        <v>48139</v>
      </c>
      <c r="E20886" s="357" t="s">
        <v>48139</v>
      </c>
    </row>
    <row r="20887" spans="1:5" ht="15.6">
      <c r="A20887" s="358" t="s">
        <v>48876</v>
      </c>
      <c r="B20887" s="358" t="s">
        <v>48877</v>
      </c>
      <c r="C20887" s="359">
        <v>1.3</v>
      </c>
      <c r="D20887" s="357" t="s">
        <v>48875</v>
      </c>
      <c r="E20887" s="357" t="s">
        <v>48875</v>
      </c>
    </row>
    <row r="20888" spans="1:5" ht="15.6">
      <c r="A20888" s="358" t="s">
        <v>23284</v>
      </c>
      <c r="B20888" s="358" t="s">
        <v>23285</v>
      </c>
      <c r="C20888" s="359">
        <v>1.3</v>
      </c>
      <c r="D20888" s="357" t="s">
        <v>9659</v>
      </c>
      <c r="E20888" s="357" t="s">
        <v>9659</v>
      </c>
    </row>
    <row r="20889" spans="1:5" ht="15.6">
      <c r="A20889" s="358" t="s">
        <v>10262</v>
      </c>
      <c r="B20889" s="358" t="s">
        <v>24036</v>
      </c>
      <c r="C20889" s="359">
        <v>1.3</v>
      </c>
      <c r="D20889" s="357" t="s">
        <v>24035</v>
      </c>
      <c r="E20889" s="357" t="s">
        <v>24035</v>
      </c>
    </row>
    <row r="20890" spans="1:5" ht="15.6">
      <c r="A20890" s="358" t="s">
        <v>10262</v>
      </c>
      <c r="B20890" s="358" t="s">
        <v>24036</v>
      </c>
      <c r="C20890" s="359">
        <v>1.3</v>
      </c>
      <c r="D20890" s="357" t="s">
        <v>24035</v>
      </c>
      <c r="E20890" s="357" t="s">
        <v>24035</v>
      </c>
    </row>
    <row r="20891" spans="1:5" ht="15.6">
      <c r="A20891" s="358" t="s">
        <v>10262</v>
      </c>
      <c r="B20891" s="358" t="s">
        <v>24036</v>
      </c>
      <c r="C20891" s="359">
        <v>1.3</v>
      </c>
      <c r="D20891" s="357" t="s">
        <v>24035</v>
      </c>
      <c r="E20891" s="357" t="s">
        <v>24035</v>
      </c>
    </row>
    <row r="20892" spans="1:5" ht="15.6">
      <c r="A20892" s="358" t="s">
        <v>10262</v>
      </c>
      <c r="B20892" s="358" t="s">
        <v>24036</v>
      </c>
      <c r="C20892" s="359">
        <v>1.3</v>
      </c>
      <c r="D20892" s="357" t="s">
        <v>24035</v>
      </c>
      <c r="E20892" s="357" t="s">
        <v>24035</v>
      </c>
    </row>
    <row r="20893" spans="1:5" ht="15.6">
      <c r="A20893" s="358" t="s">
        <v>11020</v>
      </c>
      <c r="B20893" s="358" t="s">
        <v>11021</v>
      </c>
      <c r="C20893" s="359">
        <v>1.3</v>
      </c>
      <c r="D20893" s="357" t="s">
        <v>2851</v>
      </c>
      <c r="E20893" s="357" t="s">
        <v>2851</v>
      </c>
    </row>
    <row r="20894" spans="1:5" ht="15.6">
      <c r="A20894" s="358" t="s">
        <v>11020</v>
      </c>
      <c r="B20894" s="358" t="s">
        <v>11021</v>
      </c>
      <c r="C20894" s="359">
        <v>1.3</v>
      </c>
      <c r="D20894" s="357" t="s">
        <v>2851</v>
      </c>
      <c r="E20894" s="357" t="s">
        <v>2851</v>
      </c>
    </row>
    <row r="20895" spans="1:5" ht="15.6">
      <c r="A20895" s="358" t="s">
        <v>11020</v>
      </c>
      <c r="B20895" s="358" t="s">
        <v>11021</v>
      </c>
      <c r="C20895" s="359">
        <v>1.3</v>
      </c>
      <c r="D20895" s="357" t="s">
        <v>2851</v>
      </c>
      <c r="E20895" s="357" t="s">
        <v>2851</v>
      </c>
    </row>
    <row r="20896" spans="1:5" ht="15.6">
      <c r="A20896" s="358" t="s">
        <v>26239</v>
      </c>
      <c r="B20896" s="358" t="s">
        <v>26239</v>
      </c>
      <c r="C20896" s="359">
        <v>1.3</v>
      </c>
      <c r="D20896" s="357" t="s">
        <v>26238</v>
      </c>
      <c r="E20896" s="357" t="s">
        <v>26238</v>
      </c>
    </row>
    <row r="20897" spans="1:5" ht="15.6">
      <c r="A20897" s="358" t="s">
        <v>59619</v>
      </c>
      <c r="B20897" s="358" t="s">
        <v>62003</v>
      </c>
      <c r="C20897" s="359">
        <v>1.3</v>
      </c>
      <c r="D20897" s="357" t="s">
        <v>62002</v>
      </c>
      <c r="E20897" s="357" t="s">
        <v>62002</v>
      </c>
    </row>
    <row r="20898" spans="1:5" ht="15.6">
      <c r="A20898" s="358" t="s">
        <v>28227</v>
      </c>
      <c r="B20898" s="358" t="s">
        <v>28228</v>
      </c>
      <c r="C20898" s="359">
        <v>1.3</v>
      </c>
      <c r="D20898" s="357" t="s">
        <v>28226</v>
      </c>
      <c r="E20898" s="357" t="s">
        <v>28226</v>
      </c>
    </row>
    <row r="20899" spans="1:5" ht="15.6">
      <c r="A20899" s="358" t="s">
        <v>13608</v>
      </c>
      <c r="B20899" s="358" t="s">
        <v>13609</v>
      </c>
      <c r="C20899" s="359">
        <v>1.3</v>
      </c>
      <c r="D20899" s="357" t="s">
        <v>3855</v>
      </c>
      <c r="E20899" s="357" t="s">
        <v>3855</v>
      </c>
    </row>
    <row r="20900" spans="1:5" ht="15.6">
      <c r="A20900" s="358" t="s">
        <v>55003</v>
      </c>
      <c r="B20900" s="358" t="s">
        <v>55003</v>
      </c>
      <c r="C20900" s="359">
        <v>1.3</v>
      </c>
      <c r="D20900" s="357" t="s">
        <v>55002</v>
      </c>
      <c r="E20900" s="357" t="s">
        <v>55002</v>
      </c>
    </row>
    <row r="20901" spans="1:5" ht="15.6">
      <c r="A20901" s="358" t="s">
        <v>59997</v>
      </c>
      <c r="B20901" s="358" t="s">
        <v>62005</v>
      </c>
      <c r="C20901" s="359">
        <v>1.3</v>
      </c>
      <c r="D20901" s="357" t="s">
        <v>62004</v>
      </c>
      <c r="E20901" s="357" t="s">
        <v>62004</v>
      </c>
    </row>
    <row r="20902" spans="1:5" ht="15.6">
      <c r="A20902" s="358" t="s">
        <v>16678</v>
      </c>
      <c r="B20902" s="358" t="s">
        <v>10262</v>
      </c>
      <c r="C20902" s="359">
        <v>1.3</v>
      </c>
      <c r="D20902" s="357" t="s">
        <v>5501</v>
      </c>
      <c r="E20902" s="357" t="s">
        <v>5501</v>
      </c>
    </row>
    <row r="20903" spans="1:5" ht="15.6">
      <c r="A20903" s="358" t="s">
        <v>16678</v>
      </c>
      <c r="B20903" s="358" t="s">
        <v>10262</v>
      </c>
      <c r="C20903" s="359">
        <v>1.3</v>
      </c>
      <c r="D20903" s="357" t="s">
        <v>5501</v>
      </c>
      <c r="E20903" s="357" t="s">
        <v>5501</v>
      </c>
    </row>
    <row r="20904" spans="1:5" ht="15.6">
      <c r="A20904" s="358" t="s">
        <v>16678</v>
      </c>
      <c r="B20904" s="358" t="s">
        <v>10262</v>
      </c>
      <c r="C20904" s="359">
        <v>1.3</v>
      </c>
      <c r="D20904" s="357" t="s">
        <v>5501</v>
      </c>
      <c r="E20904" s="357" t="s">
        <v>5501</v>
      </c>
    </row>
    <row r="20905" spans="1:5" ht="15.6">
      <c r="A20905" s="358" t="s">
        <v>42914</v>
      </c>
      <c r="B20905" s="358" t="s">
        <v>42915</v>
      </c>
      <c r="C20905" s="359">
        <v>1.3</v>
      </c>
      <c r="D20905" s="357" t="s">
        <v>42913</v>
      </c>
      <c r="E20905" s="357" t="s">
        <v>42913</v>
      </c>
    </row>
    <row r="20906" spans="1:5" ht="15.6">
      <c r="A20906" s="358" t="s">
        <v>60255</v>
      </c>
      <c r="B20906" s="358" t="s">
        <v>60255</v>
      </c>
      <c r="C20906" s="359">
        <v>1.3</v>
      </c>
      <c r="D20906" s="357" t="s">
        <v>62006</v>
      </c>
      <c r="E20906" s="357" t="s">
        <v>62006</v>
      </c>
    </row>
    <row r="20907" spans="1:5" ht="15.6">
      <c r="A20907" s="358" t="s">
        <v>1891</v>
      </c>
      <c r="B20907" s="358" t="s">
        <v>22391</v>
      </c>
      <c r="C20907" s="359">
        <v>1.3</v>
      </c>
      <c r="D20907" s="357" t="s">
        <v>9175</v>
      </c>
      <c r="E20907" s="357" t="s">
        <v>9175</v>
      </c>
    </row>
    <row r="20908" spans="1:5" ht="15.6">
      <c r="A20908" s="358" t="s">
        <v>52417</v>
      </c>
      <c r="B20908" s="358" t="s">
        <v>52417</v>
      </c>
      <c r="C20908" s="359">
        <v>1.3</v>
      </c>
      <c r="D20908" s="357" t="s">
        <v>52416</v>
      </c>
      <c r="E20908" s="357" t="s">
        <v>52416</v>
      </c>
    </row>
    <row r="20909" spans="1:5" ht="15.6">
      <c r="A20909" s="358" t="s">
        <v>60013</v>
      </c>
      <c r="B20909" s="358" t="s">
        <v>59812</v>
      </c>
      <c r="C20909" s="359">
        <v>1.3</v>
      </c>
      <c r="D20909" s="357" t="s">
        <v>62007</v>
      </c>
      <c r="E20909" s="357" t="s">
        <v>62007</v>
      </c>
    </row>
    <row r="20910" spans="1:5" ht="15.6">
      <c r="A20910" s="358" t="s">
        <v>24249</v>
      </c>
      <c r="B20910" s="358" t="s">
        <v>24250</v>
      </c>
      <c r="C20910" s="359">
        <v>1.3</v>
      </c>
      <c r="D20910" s="357" t="s">
        <v>24248</v>
      </c>
      <c r="E20910" s="357" t="s">
        <v>24248</v>
      </c>
    </row>
    <row r="20911" spans="1:5" ht="15.6">
      <c r="A20911" s="358" t="s">
        <v>11661</v>
      </c>
      <c r="B20911" s="358" t="s">
        <v>11662</v>
      </c>
      <c r="C20911" s="359">
        <v>1.3</v>
      </c>
      <c r="D20911" s="357" t="s">
        <v>2855</v>
      </c>
      <c r="E20911" s="357" t="s">
        <v>2855</v>
      </c>
    </row>
    <row r="20912" spans="1:5" ht="15.6">
      <c r="A20912" s="358" t="s">
        <v>12742</v>
      </c>
      <c r="B20912" s="358" t="s">
        <v>12743</v>
      </c>
      <c r="C20912" s="359">
        <v>1.3</v>
      </c>
      <c r="D20912" s="357" t="s">
        <v>3701</v>
      </c>
      <c r="E20912" s="357" t="s">
        <v>3701</v>
      </c>
    </row>
    <row r="20913" spans="1:5" ht="15.6">
      <c r="A20913" s="358" t="s">
        <v>16935</v>
      </c>
      <c r="B20913" s="358" t="s">
        <v>16936</v>
      </c>
      <c r="C20913" s="359">
        <v>1.3</v>
      </c>
      <c r="D20913" s="357" t="s">
        <v>5774</v>
      </c>
      <c r="E20913" s="357" t="s">
        <v>5774</v>
      </c>
    </row>
    <row r="20914" spans="1:5" ht="15.6">
      <c r="A20914" s="358" t="s">
        <v>16935</v>
      </c>
      <c r="B20914" s="358" t="s">
        <v>16936</v>
      </c>
      <c r="C20914" s="359">
        <v>1.3</v>
      </c>
      <c r="D20914" s="357" t="s">
        <v>5774</v>
      </c>
      <c r="E20914" s="357" t="s">
        <v>5774</v>
      </c>
    </row>
    <row r="20915" spans="1:5" ht="15.6">
      <c r="A20915" s="358" t="s">
        <v>16467</v>
      </c>
      <c r="B20915" s="358" t="s">
        <v>16468</v>
      </c>
      <c r="C20915" s="359">
        <v>1.3</v>
      </c>
      <c r="D20915" s="357" t="s">
        <v>5819</v>
      </c>
      <c r="E20915" s="357" t="s">
        <v>5819</v>
      </c>
    </row>
    <row r="20916" spans="1:5" ht="15.6">
      <c r="A20916" s="358" t="s">
        <v>16467</v>
      </c>
      <c r="B20916" s="358" t="s">
        <v>16468</v>
      </c>
      <c r="C20916" s="359">
        <v>1.3</v>
      </c>
      <c r="D20916" s="357" t="s">
        <v>5819</v>
      </c>
      <c r="E20916" s="357" t="s">
        <v>5819</v>
      </c>
    </row>
    <row r="20917" spans="1:5" ht="15.6">
      <c r="A20917" s="358" t="s">
        <v>966</v>
      </c>
      <c r="B20917" s="358" t="s">
        <v>16576</v>
      </c>
      <c r="C20917" s="359">
        <v>1.3</v>
      </c>
      <c r="D20917" s="357" t="s">
        <v>5937</v>
      </c>
      <c r="E20917" s="357" t="s">
        <v>5937</v>
      </c>
    </row>
    <row r="20918" spans="1:5" ht="15.6">
      <c r="A20918" s="358" t="s">
        <v>966</v>
      </c>
      <c r="B20918" s="358" t="s">
        <v>16576</v>
      </c>
      <c r="C20918" s="359">
        <v>1.3</v>
      </c>
      <c r="D20918" s="357" t="s">
        <v>5937</v>
      </c>
      <c r="E20918" s="357" t="s">
        <v>5937</v>
      </c>
    </row>
    <row r="20919" spans="1:5" ht="15.6">
      <c r="A20919" s="358" t="s">
        <v>38371</v>
      </c>
      <c r="B20919" s="358" t="s">
        <v>38371</v>
      </c>
      <c r="C20919" s="359">
        <v>1.3</v>
      </c>
      <c r="D20919" s="357" t="s">
        <v>38370</v>
      </c>
      <c r="E20919" s="357" t="s">
        <v>38370</v>
      </c>
    </row>
    <row r="20920" spans="1:5" ht="15.6">
      <c r="A20920" s="358" t="s">
        <v>38371</v>
      </c>
      <c r="B20920" s="358" t="s">
        <v>38371</v>
      </c>
      <c r="C20920" s="359">
        <v>1.3</v>
      </c>
      <c r="D20920" s="357" t="s">
        <v>38370</v>
      </c>
      <c r="E20920" s="357" t="s">
        <v>38370</v>
      </c>
    </row>
    <row r="20921" spans="1:5" ht="15.6">
      <c r="A20921" s="358" t="s">
        <v>39275</v>
      </c>
      <c r="B20921" s="358" t="s">
        <v>39276</v>
      </c>
      <c r="C20921" s="359">
        <v>1.3</v>
      </c>
      <c r="D20921" s="357" t="s">
        <v>39274</v>
      </c>
      <c r="E20921" s="357" t="s">
        <v>39274</v>
      </c>
    </row>
    <row r="20922" spans="1:5" ht="15.6">
      <c r="A20922" s="358" t="s">
        <v>40712</v>
      </c>
      <c r="B20922" s="358" t="s">
        <v>40712</v>
      </c>
      <c r="C20922" s="359">
        <v>1.3</v>
      </c>
      <c r="D20922" s="357" t="s">
        <v>62008</v>
      </c>
      <c r="E20922" s="357" t="s">
        <v>62008</v>
      </c>
    </row>
    <row r="20923" spans="1:5" ht="15.6">
      <c r="A20923" s="358" t="s">
        <v>44617</v>
      </c>
      <c r="B20923" s="358" t="s">
        <v>44618</v>
      </c>
      <c r="C20923" s="359">
        <v>1.3</v>
      </c>
      <c r="D20923" s="357" t="s">
        <v>44616</v>
      </c>
      <c r="E20923" s="357" t="s">
        <v>44616</v>
      </c>
    </row>
    <row r="20924" spans="1:5" ht="15.6">
      <c r="A20924" s="358" t="s">
        <v>21367</v>
      </c>
      <c r="B20924" s="358" t="s">
        <v>21368</v>
      </c>
      <c r="C20924" s="359">
        <v>1.3</v>
      </c>
      <c r="D20924" s="357" t="s">
        <v>8566</v>
      </c>
      <c r="E20924" s="357" t="s">
        <v>8566</v>
      </c>
    </row>
    <row r="20925" spans="1:5" ht="15.6">
      <c r="A20925" s="358" t="s">
        <v>21367</v>
      </c>
      <c r="B20925" s="358" t="s">
        <v>21368</v>
      </c>
      <c r="C20925" s="359">
        <v>1.3</v>
      </c>
      <c r="D20925" s="357" t="s">
        <v>8566</v>
      </c>
      <c r="E20925" s="357" t="s">
        <v>8566</v>
      </c>
    </row>
    <row r="20926" spans="1:5" ht="15.6">
      <c r="A20926" s="358" t="s">
        <v>10291</v>
      </c>
      <c r="B20926" s="358" t="s">
        <v>10292</v>
      </c>
      <c r="C20926" s="359">
        <v>1.3</v>
      </c>
      <c r="D20926" s="357" t="s">
        <v>2212</v>
      </c>
      <c r="E20926" s="357" t="s">
        <v>2212</v>
      </c>
    </row>
    <row r="20927" spans="1:5" ht="15.6">
      <c r="A20927" s="358" t="s">
        <v>10291</v>
      </c>
      <c r="B20927" s="358" t="s">
        <v>10292</v>
      </c>
      <c r="C20927" s="359">
        <v>1.3</v>
      </c>
      <c r="D20927" s="357" t="s">
        <v>2212</v>
      </c>
      <c r="E20927" s="357" t="s">
        <v>2212</v>
      </c>
    </row>
    <row r="20928" spans="1:5" ht="15.6">
      <c r="A20928" s="358" t="s">
        <v>13814</v>
      </c>
      <c r="B20928" s="358" t="s">
        <v>13815</v>
      </c>
      <c r="C20928" s="359">
        <v>1.3</v>
      </c>
      <c r="D20928" s="357" t="s">
        <v>4170</v>
      </c>
      <c r="E20928" s="357" t="s">
        <v>4170</v>
      </c>
    </row>
    <row r="20929" spans="1:5" ht="15.6">
      <c r="A20929" s="358" t="s">
        <v>16286</v>
      </c>
      <c r="B20929" s="358" t="s">
        <v>16287</v>
      </c>
      <c r="C20929" s="359">
        <v>1.3</v>
      </c>
      <c r="D20929" s="357" t="s">
        <v>5628</v>
      </c>
      <c r="E20929" s="357" t="s">
        <v>5628</v>
      </c>
    </row>
    <row r="20930" spans="1:5" ht="15.6">
      <c r="A20930" s="358" t="s">
        <v>38312</v>
      </c>
      <c r="B20930" s="358" t="s">
        <v>38313</v>
      </c>
      <c r="C20930" s="359">
        <v>1.3</v>
      </c>
      <c r="D20930" s="357" t="s">
        <v>38311</v>
      </c>
      <c r="E20930" s="357" t="s">
        <v>38311</v>
      </c>
    </row>
    <row r="20931" spans="1:5" ht="15.6">
      <c r="A20931" s="358" t="s">
        <v>40134</v>
      </c>
      <c r="B20931" s="358" t="s">
        <v>40135</v>
      </c>
      <c r="C20931" s="359">
        <v>1.3</v>
      </c>
      <c r="D20931" s="357" t="s">
        <v>40133</v>
      </c>
      <c r="E20931" s="357" t="s">
        <v>40133</v>
      </c>
    </row>
    <row r="20932" spans="1:5" ht="15.6">
      <c r="A20932" s="358" t="s">
        <v>60565</v>
      </c>
      <c r="B20932" s="358" t="s">
        <v>62010</v>
      </c>
      <c r="C20932" s="359">
        <v>1.3</v>
      </c>
      <c r="D20932" s="357" t="s">
        <v>62009</v>
      </c>
      <c r="E20932" s="357" t="s">
        <v>62009</v>
      </c>
    </row>
    <row r="20933" spans="1:5" ht="15.6">
      <c r="A20933" s="358" t="s">
        <v>62012</v>
      </c>
      <c r="B20933" s="358" t="s">
        <v>62013</v>
      </c>
      <c r="C20933" s="359">
        <v>1.3</v>
      </c>
      <c r="D20933" s="357" t="s">
        <v>62011</v>
      </c>
      <c r="E20933" s="357" t="s">
        <v>62011</v>
      </c>
    </row>
    <row r="20934" spans="1:5" ht="15.6">
      <c r="A20934" s="358" t="s">
        <v>42672</v>
      </c>
      <c r="B20934" s="358" t="s">
        <v>42672</v>
      </c>
      <c r="C20934" s="359">
        <v>1.3</v>
      </c>
      <c r="D20934" s="357" t="s">
        <v>42671</v>
      </c>
      <c r="E20934" s="357" t="s">
        <v>42671</v>
      </c>
    </row>
    <row r="20935" spans="1:5" ht="15.6">
      <c r="A20935" s="358" t="s">
        <v>47870</v>
      </c>
      <c r="B20935" s="358" t="s">
        <v>54997</v>
      </c>
      <c r="C20935" s="359">
        <v>1.3</v>
      </c>
      <c r="D20935" s="357" t="s">
        <v>47869</v>
      </c>
      <c r="E20935" s="357" t="s">
        <v>47869</v>
      </c>
    </row>
    <row r="20936" spans="1:5" ht="15.6">
      <c r="A20936" s="358" t="s">
        <v>62015</v>
      </c>
      <c r="B20936" s="358" t="s">
        <v>62016</v>
      </c>
      <c r="C20936" s="359">
        <v>1.3</v>
      </c>
      <c r="D20936" s="357" t="s">
        <v>62014</v>
      </c>
      <c r="E20936" s="357" t="s">
        <v>62014</v>
      </c>
    </row>
    <row r="20937" spans="1:5" ht="15.6">
      <c r="A20937" s="358" t="s">
        <v>27768</v>
      </c>
      <c r="B20937" s="358" t="s">
        <v>27769</v>
      </c>
      <c r="C20937" s="359">
        <v>1.3</v>
      </c>
      <c r="D20937" s="357" t="s">
        <v>27767</v>
      </c>
      <c r="E20937" s="357" t="s">
        <v>27767</v>
      </c>
    </row>
    <row r="20938" spans="1:5" ht="15.6">
      <c r="A20938" s="358" t="s">
        <v>13072</v>
      </c>
      <c r="B20938" s="358" t="s">
        <v>13073</v>
      </c>
      <c r="C20938" s="359">
        <v>1.3</v>
      </c>
      <c r="D20938" s="357" t="s">
        <v>3986</v>
      </c>
      <c r="E20938" s="357" t="s">
        <v>3986</v>
      </c>
    </row>
    <row r="20939" spans="1:5" ht="15.6">
      <c r="A20939" s="358" t="s">
        <v>13072</v>
      </c>
      <c r="B20939" s="358" t="s">
        <v>13073</v>
      </c>
      <c r="C20939" s="359">
        <v>1.3</v>
      </c>
      <c r="D20939" s="357" t="s">
        <v>3986</v>
      </c>
      <c r="E20939" s="357" t="s">
        <v>3986</v>
      </c>
    </row>
    <row r="20940" spans="1:5" ht="15.6">
      <c r="A20940" s="358" t="s">
        <v>31492</v>
      </c>
      <c r="B20940" s="358" t="s">
        <v>31493</v>
      </c>
      <c r="C20940" s="359">
        <v>1.3</v>
      </c>
      <c r="D20940" s="357" t="s">
        <v>31491</v>
      </c>
      <c r="E20940" s="357" t="s">
        <v>31491</v>
      </c>
    </row>
    <row r="20941" spans="1:5" ht="15.6">
      <c r="A20941" s="358" t="s">
        <v>16782</v>
      </c>
      <c r="B20941" s="358" t="s">
        <v>16782</v>
      </c>
      <c r="C20941" s="359">
        <v>1.3</v>
      </c>
      <c r="D20941" s="357" t="s">
        <v>5614</v>
      </c>
      <c r="E20941" s="357" t="s">
        <v>5614</v>
      </c>
    </row>
    <row r="20942" spans="1:5" ht="15.6">
      <c r="A20942" s="358" t="s">
        <v>16782</v>
      </c>
      <c r="B20942" s="358" t="s">
        <v>16782</v>
      </c>
      <c r="C20942" s="359">
        <v>1.3</v>
      </c>
      <c r="D20942" s="357" t="s">
        <v>5614</v>
      </c>
      <c r="E20942" s="357" t="s">
        <v>5614</v>
      </c>
    </row>
    <row r="20943" spans="1:5" ht="15.6">
      <c r="A20943" s="358" t="s">
        <v>16782</v>
      </c>
      <c r="B20943" s="358" t="s">
        <v>16782</v>
      </c>
      <c r="C20943" s="359">
        <v>1.3</v>
      </c>
      <c r="D20943" s="357" t="s">
        <v>5614</v>
      </c>
      <c r="E20943" s="357" t="s">
        <v>5614</v>
      </c>
    </row>
    <row r="20944" spans="1:5" ht="15.6">
      <c r="A20944" s="358" t="s">
        <v>16969</v>
      </c>
      <c r="B20944" s="358" t="s">
        <v>16970</v>
      </c>
      <c r="C20944" s="359">
        <v>1.3</v>
      </c>
      <c r="D20944" s="357" t="s">
        <v>5811</v>
      </c>
      <c r="E20944" s="357" t="s">
        <v>5811</v>
      </c>
    </row>
    <row r="20945" spans="1:5" ht="15.6">
      <c r="A20945" s="358" t="s">
        <v>16969</v>
      </c>
      <c r="B20945" s="358" t="s">
        <v>16970</v>
      </c>
      <c r="C20945" s="359">
        <v>1.3</v>
      </c>
      <c r="D20945" s="357" t="s">
        <v>5811</v>
      </c>
      <c r="E20945" s="357" t="s">
        <v>5811</v>
      </c>
    </row>
    <row r="20946" spans="1:5" ht="15.6">
      <c r="A20946" s="358" t="s">
        <v>62017</v>
      </c>
      <c r="B20946" s="358" t="s">
        <v>38461</v>
      </c>
      <c r="C20946" s="359">
        <v>1.3</v>
      </c>
      <c r="D20946" s="357" t="s">
        <v>38460</v>
      </c>
      <c r="E20946" s="357" t="s">
        <v>38460</v>
      </c>
    </row>
    <row r="20947" spans="1:5" ht="15.6">
      <c r="A20947" s="358" t="s">
        <v>38786</v>
      </c>
      <c r="B20947" s="358" t="s">
        <v>38787</v>
      </c>
      <c r="C20947" s="359">
        <v>1.3</v>
      </c>
      <c r="D20947" s="357" t="s">
        <v>38785</v>
      </c>
      <c r="E20947" s="357" t="s">
        <v>38785</v>
      </c>
    </row>
    <row r="20948" spans="1:5" ht="15.6">
      <c r="A20948" s="358" t="s">
        <v>42268</v>
      </c>
      <c r="B20948" s="358" t="s">
        <v>42268</v>
      </c>
      <c r="C20948" s="359">
        <v>1.3</v>
      </c>
      <c r="D20948" s="357" t="s">
        <v>42267</v>
      </c>
      <c r="E20948" s="357" t="s">
        <v>42267</v>
      </c>
    </row>
    <row r="20949" spans="1:5" ht="15.6">
      <c r="A20949" s="358" t="s">
        <v>20411</v>
      </c>
      <c r="B20949" s="358" t="s">
        <v>20412</v>
      </c>
      <c r="C20949" s="359">
        <v>1.3</v>
      </c>
      <c r="D20949" s="357" t="s">
        <v>7774</v>
      </c>
      <c r="E20949" s="357" t="s">
        <v>7774</v>
      </c>
    </row>
    <row r="20950" spans="1:5" ht="15.6">
      <c r="A20950" s="358" t="s">
        <v>20411</v>
      </c>
      <c r="B20950" s="358" t="s">
        <v>20412</v>
      </c>
      <c r="C20950" s="359">
        <v>1.3</v>
      </c>
      <c r="D20950" s="357" t="s">
        <v>7774</v>
      </c>
      <c r="E20950" s="357" t="s">
        <v>7774</v>
      </c>
    </row>
    <row r="20951" spans="1:5" ht="15.6">
      <c r="A20951" s="358" t="s">
        <v>20453</v>
      </c>
      <c r="B20951" s="358" t="s">
        <v>20454</v>
      </c>
      <c r="C20951" s="359">
        <v>1.3</v>
      </c>
      <c r="D20951" s="357" t="s">
        <v>7853</v>
      </c>
      <c r="E20951" s="357" t="s">
        <v>7853</v>
      </c>
    </row>
    <row r="20952" spans="1:5" ht="15.6">
      <c r="A20952" s="358" t="s">
        <v>45736</v>
      </c>
      <c r="B20952" s="358" t="s">
        <v>45737</v>
      </c>
      <c r="C20952" s="359">
        <v>1.3</v>
      </c>
      <c r="D20952" s="357" t="s">
        <v>45735</v>
      </c>
      <c r="E20952" s="357" t="s">
        <v>45735</v>
      </c>
    </row>
    <row r="20953" spans="1:5" ht="15.6">
      <c r="A20953" s="358" t="s">
        <v>46418</v>
      </c>
      <c r="B20953" s="358" t="s">
        <v>46419</v>
      </c>
      <c r="C20953" s="359">
        <v>1.3</v>
      </c>
      <c r="D20953" s="357" t="s">
        <v>46417</v>
      </c>
      <c r="E20953" s="357" t="s">
        <v>46417</v>
      </c>
    </row>
    <row r="20954" spans="1:5" ht="15.6">
      <c r="A20954" s="358" t="s">
        <v>46435</v>
      </c>
      <c r="B20954" s="358" t="s">
        <v>46436</v>
      </c>
      <c r="C20954" s="359">
        <v>1.3</v>
      </c>
      <c r="D20954" s="357" t="s">
        <v>46434</v>
      </c>
      <c r="E20954" s="357" t="s">
        <v>46434</v>
      </c>
    </row>
    <row r="20955" spans="1:5" ht="15.6">
      <c r="A20955" s="358" t="s">
        <v>54768</v>
      </c>
      <c r="B20955" s="358" t="s">
        <v>54769</v>
      </c>
      <c r="C20955" s="359">
        <v>1.3</v>
      </c>
      <c r="D20955" s="357" t="s">
        <v>54767</v>
      </c>
      <c r="E20955" s="357" t="s">
        <v>54767</v>
      </c>
    </row>
    <row r="20956" spans="1:5" ht="15.6">
      <c r="A20956" s="358" t="s">
        <v>54768</v>
      </c>
      <c r="B20956" s="358" t="s">
        <v>54769</v>
      </c>
      <c r="C20956" s="359">
        <v>1.3</v>
      </c>
      <c r="D20956" s="357" t="s">
        <v>54767</v>
      </c>
      <c r="E20956" s="357" t="s">
        <v>54767</v>
      </c>
    </row>
    <row r="20957" spans="1:5" ht="15.6">
      <c r="A20957" s="358" t="s">
        <v>47283</v>
      </c>
      <c r="B20957" s="358" t="s">
        <v>47284</v>
      </c>
      <c r="C20957" s="359">
        <v>1.3</v>
      </c>
      <c r="D20957" s="357" t="s">
        <v>47282</v>
      </c>
      <c r="E20957" s="357" t="s">
        <v>47282</v>
      </c>
    </row>
    <row r="20958" spans="1:5" ht="15.6">
      <c r="A20958" s="358" t="s">
        <v>48518</v>
      </c>
      <c r="B20958" s="358" t="s">
        <v>48519</v>
      </c>
      <c r="C20958" s="359">
        <v>1.3</v>
      </c>
      <c r="D20958" s="357" t="s">
        <v>48517</v>
      </c>
      <c r="E20958" s="357" t="s">
        <v>48517</v>
      </c>
    </row>
    <row r="20959" spans="1:5" ht="15.6">
      <c r="A20959" s="358" t="s">
        <v>60065</v>
      </c>
      <c r="B20959" s="358" t="s">
        <v>60418</v>
      </c>
      <c r="C20959" s="359">
        <v>1.3</v>
      </c>
      <c r="D20959" s="357" t="s">
        <v>62018</v>
      </c>
      <c r="E20959" s="357" t="s">
        <v>62018</v>
      </c>
    </row>
    <row r="20960" spans="1:5" ht="15.6">
      <c r="A20960" s="358" t="s">
        <v>28815</v>
      </c>
      <c r="B20960" s="358" t="s">
        <v>28816</v>
      </c>
      <c r="C20960" s="359">
        <v>1.3</v>
      </c>
      <c r="D20960" s="357" t="s">
        <v>28814</v>
      </c>
      <c r="E20960" s="357" t="s">
        <v>28814</v>
      </c>
    </row>
    <row r="20961" spans="1:5" ht="15.6">
      <c r="A20961" s="358" t="s">
        <v>30651</v>
      </c>
      <c r="B20961" s="358" t="s">
        <v>30652</v>
      </c>
      <c r="C20961" s="359">
        <v>1.3</v>
      </c>
      <c r="D20961" s="357" t="s">
        <v>30650</v>
      </c>
      <c r="E20961" s="357" t="s">
        <v>30650</v>
      </c>
    </row>
    <row r="20962" spans="1:5" ht="15.6">
      <c r="A20962" s="358" t="s">
        <v>30651</v>
      </c>
      <c r="B20962" s="358" t="s">
        <v>30652</v>
      </c>
      <c r="C20962" s="359">
        <v>1.3</v>
      </c>
      <c r="D20962" s="357" t="s">
        <v>30650</v>
      </c>
      <c r="E20962" s="357" t="s">
        <v>30650</v>
      </c>
    </row>
    <row r="20963" spans="1:5" ht="15.6">
      <c r="A20963" s="358" t="s">
        <v>14049</v>
      </c>
      <c r="B20963" s="358" t="s">
        <v>14049</v>
      </c>
      <c r="C20963" s="359">
        <v>1.3</v>
      </c>
      <c r="D20963" s="357" t="s">
        <v>4292</v>
      </c>
      <c r="E20963" s="357" t="s">
        <v>4292</v>
      </c>
    </row>
    <row r="20964" spans="1:5" ht="15.6">
      <c r="A20964" s="358" t="s">
        <v>14600</v>
      </c>
      <c r="B20964" s="358" t="s">
        <v>14601</v>
      </c>
      <c r="C20964" s="359">
        <v>1.3</v>
      </c>
      <c r="D20964" s="357" t="s">
        <v>4425</v>
      </c>
      <c r="E20964" s="357" t="s">
        <v>4425</v>
      </c>
    </row>
    <row r="20965" spans="1:5" ht="15.6">
      <c r="A20965" s="358" t="s">
        <v>59739</v>
      </c>
      <c r="B20965" s="358" t="s">
        <v>62020</v>
      </c>
      <c r="C20965" s="359">
        <v>1.3</v>
      </c>
      <c r="D20965" s="357" t="s">
        <v>62019</v>
      </c>
      <c r="E20965" s="357" t="s">
        <v>62019</v>
      </c>
    </row>
    <row r="20966" spans="1:5" ht="15.6">
      <c r="A20966" s="358" t="s">
        <v>60598</v>
      </c>
      <c r="B20966" s="358" t="s">
        <v>62022</v>
      </c>
      <c r="C20966" s="359">
        <v>1.3</v>
      </c>
      <c r="D20966" s="357" t="s">
        <v>62021</v>
      </c>
      <c r="E20966" s="357" t="s">
        <v>62021</v>
      </c>
    </row>
    <row r="20967" spans="1:5" ht="15.6">
      <c r="A20967" s="358" t="s">
        <v>62024</v>
      </c>
      <c r="B20967" s="358" t="s">
        <v>62025</v>
      </c>
      <c r="C20967" s="359">
        <v>1.3</v>
      </c>
      <c r="D20967" s="357" t="s">
        <v>62023</v>
      </c>
      <c r="E20967" s="357" t="s">
        <v>62023</v>
      </c>
    </row>
    <row r="20968" spans="1:5" ht="15.6">
      <c r="A20968" s="358" t="s">
        <v>62027</v>
      </c>
      <c r="B20968" s="358" t="s">
        <v>62028</v>
      </c>
      <c r="C20968" s="359">
        <v>1.3</v>
      </c>
      <c r="D20968" s="357" t="s">
        <v>62026</v>
      </c>
      <c r="E20968" s="357" t="s">
        <v>62026</v>
      </c>
    </row>
    <row r="20969" spans="1:5" ht="15.6">
      <c r="A20969" s="358" t="s">
        <v>62027</v>
      </c>
      <c r="B20969" s="358" t="s">
        <v>62028</v>
      </c>
      <c r="C20969" s="359">
        <v>1.3</v>
      </c>
      <c r="D20969" s="357" t="s">
        <v>62026</v>
      </c>
      <c r="E20969" s="357" t="s">
        <v>62026</v>
      </c>
    </row>
    <row r="20970" spans="1:5" ht="15.6">
      <c r="A20970" s="358" t="s">
        <v>43795</v>
      </c>
      <c r="B20970" s="358" t="s">
        <v>43796</v>
      </c>
      <c r="C20970" s="359">
        <v>1.3</v>
      </c>
      <c r="D20970" s="357" t="s">
        <v>43794</v>
      </c>
      <c r="E20970" s="357" t="s">
        <v>43794</v>
      </c>
    </row>
    <row r="20971" spans="1:5" ht="15.6">
      <c r="A20971" s="358" t="s">
        <v>10262</v>
      </c>
      <c r="B20971" s="358" t="s">
        <v>62030</v>
      </c>
      <c r="C20971" s="359">
        <v>1.3</v>
      </c>
      <c r="D20971" s="357" t="s">
        <v>62029</v>
      </c>
      <c r="E20971" s="357" t="s">
        <v>62029</v>
      </c>
    </row>
    <row r="20972" spans="1:5" ht="15.6">
      <c r="A20972" s="358" t="s">
        <v>21251</v>
      </c>
      <c r="B20972" s="358" t="s">
        <v>21252</v>
      </c>
      <c r="C20972" s="359">
        <v>1.3</v>
      </c>
      <c r="D20972" s="357" t="s">
        <v>8471</v>
      </c>
      <c r="E20972" s="357" t="s">
        <v>8471</v>
      </c>
    </row>
    <row r="20973" spans="1:5" ht="15.6">
      <c r="A20973" s="358" t="s">
        <v>21251</v>
      </c>
      <c r="B20973" s="358" t="s">
        <v>21252</v>
      </c>
      <c r="C20973" s="359">
        <v>1.3</v>
      </c>
      <c r="D20973" s="357" t="s">
        <v>8471</v>
      </c>
      <c r="E20973" s="357" t="s">
        <v>8471</v>
      </c>
    </row>
    <row r="20974" spans="1:5" ht="15.6">
      <c r="A20974" s="358" t="s">
        <v>46677</v>
      </c>
      <c r="B20974" s="358" t="s">
        <v>46678</v>
      </c>
      <c r="C20974" s="359">
        <v>1.3</v>
      </c>
      <c r="D20974" s="357" t="s">
        <v>46676</v>
      </c>
      <c r="E20974" s="357" t="s">
        <v>46676</v>
      </c>
    </row>
    <row r="20975" spans="1:5" ht="15.6">
      <c r="A20975" s="358" t="s">
        <v>1900</v>
      </c>
      <c r="B20975" s="358" t="s">
        <v>10262</v>
      </c>
      <c r="C20975" s="359">
        <v>1.3</v>
      </c>
      <c r="D20975" s="357" t="s">
        <v>9244</v>
      </c>
      <c r="E20975" s="357" t="s">
        <v>9244</v>
      </c>
    </row>
    <row r="20976" spans="1:5" ht="15.6">
      <c r="A20976" s="358" t="s">
        <v>1900</v>
      </c>
      <c r="B20976" s="358" t="s">
        <v>10262</v>
      </c>
      <c r="C20976" s="359">
        <v>1.3</v>
      </c>
      <c r="D20976" s="357" t="s">
        <v>9244</v>
      </c>
      <c r="E20976" s="357" t="s">
        <v>9244</v>
      </c>
    </row>
    <row r="20977" spans="1:5" ht="15.6">
      <c r="A20977" s="358" t="s">
        <v>11224</v>
      </c>
      <c r="B20977" s="358" t="s">
        <v>11225</v>
      </c>
      <c r="C20977" s="359">
        <v>1.3</v>
      </c>
      <c r="D20977" s="357" t="s">
        <v>2226</v>
      </c>
      <c r="E20977" s="357" t="s">
        <v>2226</v>
      </c>
    </row>
    <row r="20978" spans="1:5" ht="15.6">
      <c r="A20978" s="358" t="s">
        <v>24913</v>
      </c>
      <c r="B20978" s="358" t="s">
        <v>24914</v>
      </c>
      <c r="C20978" s="359">
        <v>1.3</v>
      </c>
      <c r="D20978" s="357" t="s">
        <v>24912</v>
      </c>
      <c r="E20978" s="357" t="s">
        <v>24912</v>
      </c>
    </row>
    <row r="20979" spans="1:5" ht="15.6">
      <c r="A20979" s="358" t="s">
        <v>556</v>
      </c>
      <c r="B20979" s="358" t="s">
        <v>13722</v>
      </c>
      <c r="C20979" s="359">
        <v>1.3</v>
      </c>
      <c r="D20979" s="357" t="s">
        <v>4065</v>
      </c>
      <c r="E20979" s="357" t="s">
        <v>4065</v>
      </c>
    </row>
    <row r="20980" spans="1:5" ht="15.6">
      <c r="A20980" s="358" t="s">
        <v>31991</v>
      </c>
      <c r="B20980" s="358" t="s">
        <v>31991</v>
      </c>
      <c r="C20980" s="359">
        <v>1.3</v>
      </c>
      <c r="D20980" s="357" t="s">
        <v>31990</v>
      </c>
      <c r="E20980" s="357" t="s">
        <v>31990</v>
      </c>
    </row>
    <row r="20981" spans="1:5" ht="15.6">
      <c r="A20981" s="358" t="s">
        <v>10262</v>
      </c>
      <c r="B20981" s="358" t="s">
        <v>62032</v>
      </c>
      <c r="C20981" s="359">
        <v>1.3</v>
      </c>
      <c r="D20981" s="357" t="s">
        <v>62031</v>
      </c>
      <c r="E20981" s="357" t="s">
        <v>62031</v>
      </c>
    </row>
    <row r="20982" spans="1:5" ht="15.6">
      <c r="A20982" s="358" t="s">
        <v>54867</v>
      </c>
      <c r="B20982" s="358" t="s">
        <v>54868</v>
      </c>
      <c r="C20982" s="359">
        <v>1.3</v>
      </c>
      <c r="D20982" s="357" t="s">
        <v>54866</v>
      </c>
      <c r="E20982" s="357" t="s">
        <v>54866</v>
      </c>
    </row>
    <row r="20983" spans="1:5" ht="15.6">
      <c r="A20983" s="358" t="s">
        <v>16079</v>
      </c>
      <c r="B20983" s="358" t="s">
        <v>16080</v>
      </c>
      <c r="C20983" s="359">
        <v>1.3</v>
      </c>
      <c r="D20983" s="357" t="s">
        <v>5480</v>
      </c>
      <c r="E20983" s="357" t="s">
        <v>5480</v>
      </c>
    </row>
    <row r="20984" spans="1:5" ht="15.6">
      <c r="A20984" s="358" t="s">
        <v>16079</v>
      </c>
      <c r="B20984" s="358" t="s">
        <v>16080</v>
      </c>
      <c r="C20984" s="359">
        <v>1.3</v>
      </c>
      <c r="D20984" s="357" t="s">
        <v>5480</v>
      </c>
      <c r="E20984" s="357" t="s">
        <v>5480</v>
      </c>
    </row>
    <row r="20985" spans="1:5" ht="15.6">
      <c r="A20985" s="358" t="s">
        <v>39391</v>
      </c>
      <c r="B20985" s="358" t="s">
        <v>39392</v>
      </c>
      <c r="C20985" s="359">
        <v>1.3</v>
      </c>
      <c r="D20985" s="357" t="s">
        <v>39390</v>
      </c>
      <c r="E20985" s="357" t="s">
        <v>39390</v>
      </c>
    </row>
    <row r="20986" spans="1:5" ht="15.6">
      <c r="A20986" s="358" t="s">
        <v>60280</v>
      </c>
      <c r="B20986" s="358" t="s">
        <v>60280</v>
      </c>
      <c r="C20986" s="359">
        <v>1.3</v>
      </c>
      <c r="D20986" s="357" t="s">
        <v>62033</v>
      </c>
      <c r="E20986" s="357" t="s">
        <v>62033</v>
      </c>
    </row>
    <row r="20987" spans="1:5" ht="15.6">
      <c r="A20987" s="358" t="s">
        <v>62035</v>
      </c>
      <c r="B20987" s="358" t="s">
        <v>62035</v>
      </c>
      <c r="C20987" s="359">
        <v>1.3</v>
      </c>
      <c r="D20987" s="357" t="s">
        <v>62034</v>
      </c>
      <c r="E20987" s="357" t="s">
        <v>62034</v>
      </c>
    </row>
    <row r="20988" spans="1:5" ht="15.6">
      <c r="A20988" s="358" t="s">
        <v>11112</v>
      </c>
      <c r="B20988" s="358" t="s">
        <v>11113</v>
      </c>
      <c r="C20988" s="359">
        <v>1.3</v>
      </c>
      <c r="D20988" s="357" t="s">
        <v>2935</v>
      </c>
      <c r="E20988" s="357" t="s">
        <v>2935</v>
      </c>
    </row>
    <row r="20989" spans="1:5" ht="15.6">
      <c r="A20989" s="358" t="s">
        <v>26920</v>
      </c>
      <c r="B20989" s="358" t="s">
        <v>26921</v>
      </c>
      <c r="C20989" s="359">
        <v>1.3</v>
      </c>
      <c r="D20989" s="357" t="s">
        <v>26919</v>
      </c>
      <c r="E20989" s="357" t="s">
        <v>26919</v>
      </c>
    </row>
    <row r="20990" spans="1:5" ht="15.6">
      <c r="A20990" s="358" t="s">
        <v>11807</v>
      </c>
      <c r="B20990" s="358" t="s">
        <v>11807</v>
      </c>
      <c r="C20990" s="359">
        <v>1.3</v>
      </c>
      <c r="D20990" s="357" t="s">
        <v>3022</v>
      </c>
      <c r="E20990" s="357" t="s">
        <v>3022</v>
      </c>
    </row>
    <row r="20991" spans="1:5" ht="15.6">
      <c r="A20991" s="358" t="s">
        <v>12356</v>
      </c>
      <c r="B20991" s="358" t="s">
        <v>12357</v>
      </c>
      <c r="C20991" s="359">
        <v>1.3</v>
      </c>
      <c r="D20991" s="357" t="s">
        <v>3206</v>
      </c>
      <c r="E20991" s="357" t="s">
        <v>3206</v>
      </c>
    </row>
    <row r="20992" spans="1:5" ht="15.6">
      <c r="A20992" s="358" t="s">
        <v>12356</v>
      </c>
      <c r="B20992" s="358" t="s">
        <v>12357</v>
      </c>
      <c r="C20992" s="359">
        <v>1.3</v>
      </c>
      <c r="D20992" s="357" t="s">
        <v>3206</v>
      </c>
      <c r="E20992" s="357" t="s">
        <v>3206</v>
      </c>
    </row>
    <row r="20993" spans="1:5" ht="15.6">
      <c r="A20993" s="358" t="s">
        <v>30525</v>
      </c>
      <c r="B20993" s="358" t="s">
        <v>30526</v>
      </c>
      <c r="C20993" s="359">
        <v>1.3</v>
      </c>
      <c r="D20993" s="357" t="s">
        <v>30524</v>
      </c>
      <c r="E20993" s="357" t="s">
        <v>30524</v>
      </c>
    </row>
    <row r="20994" spans="1:5" ht="15.6">
      <c r="A20994" s="358" t="s">
        <v>62037</v>
      </c>
      <c r="B20994" s="358" t="s">
        <v>62038</v>
      </c>
      <c r="C20994" s="359">
        <v>1.3</v>
      </c>
      <c r="D20994" s="357" t="s">
        <v>62036</v>
      </c>
      <c r="E20994" s="357" t="s">
        <v>62036</v>
      </c>
    </row>
    <row r="20995" spans="1:5" ht="15.6">
      <c r="A20995" s="358" t="s">
        <v>62037</v>
      </c>
      <c r="B20995" s="358" t="s">
        <v>62038</v>
      </c>
      <c r="C20995" s="359">
        <v>1.3</v>
      </c>
      <c r="D20995" s="357" t="s">
        <v>62036</v>
      </c>
      <c r="E20995" s="357" t="s">
        <v>62036</v>
      </c>
    </row>
    <row r="20996" spans="1:5" ht="15.6">
      <c r="A20996" s="358" t="s">
        <v>59717</v>
      </c>
      <c r="B20996" s="358" t="s">
        <v>59624</v>
      </c>
      <c r="C20996" s="359">
        <v>1.3</v>
      </c>
      <c r="D20996" s="357" t="s">
        <v>62039</v>
      </c>
      <c r="E20996" s="357" t="s">
        <v>62039</v>
      </c>
    </row>
    <row r="20997" spans="1:5" ht="15.6">
      <c r="A20997" s="358" t="s">
        <v>59717</v>
      </c>
      <c r="B20997" s="358" t="s">
        <v>59624</v>
      </c>
      <c r="C20997" s="359">
        <v>1.3</v>
      </c>
      <c r="D20997" s="357" t="s">
        <v>62039</v>
      </c>
      <c r="E20997" s="357" t="s">
        <v>62039</v>
      </c>
    </row>
    <row r="20998" spans="1:5" ht="15.6">
      <c r="A20998" s="358" t="s">
        <v>36506</v>
      </c>
      <c r="B20998" s="358" t="s">
        <v>36507</v>
      </c>
      <c r="C20998" s="359">
        <v>1.3</v>
      </c>
      <c r="D20998" s="357" t="s">
        <v>36505</v>
      </c>
      <c r="E20998" s="357" t="s">
        <v>36505</v>
      </c>
    </row>
    <row r="20999" spans="1:5" ht="15.6">
      <c r="A20999" s="358" t="s">
        <v>17058</v>
      </c>
      <c r="B20999" s="358" t="s">
        <v>17059</v>
      </c>
      <c r="C20999" s="359">
        <v>1.3</v>
      </c>
      <c r="D20999" s="357" t="s">
        <v>5920</v>
      </c>
      <c r="E20999" s="357" t="s">
        <v>5920</v>
      </c>
    </row>
    <row r="21000" spans="1:5" ht="15.6">
      <c r="A21000" s="358" t="s">
        <v>17058</v>
      </c>
      <c r="B21000" s="358" t="s">
        <v>17059</v>
      </c>
      <c r="C21000" s="359">
        <v>1.3</v>
      </c>
      <c r="D21000" s="357" t="s">
        <v>5920</v>
      </c>
      <c r="E21000" s="357" t="s">
        <v>5920</v>
      </c>
    </row>
    <row r="21001" spans="1:5" ht="15.6">
      <c r="A21001" s="358" t="s">
        <v>60218</v>
      </c>
      <c r="B21001" s="358" t="s">
        <v>60220</v>
      </c>
      <c r="C21001" s="359">
        <v>1.3</v>
      </c>
      <c r="D21001" s="357" t="s">
        <v>60219</v>
      </c>
      <c r="E21001" s="357" t="s">
        <v>60219</v>
      </c>
    </row>
    <row r="21002" spans="1:5" ht="15.6">
      <c r="A21002" s="358" t="s">
        <v>20705</v>
      </c>
      <c r="B21002" s="358" t="s">
        <v>20706</v>
      </c>
      <c r="C21002" s="359">
        <v>1.3</v>
      </c>
      <c r="D21002" s="357" t="s">
        <v>8199</v>
      </c>
      <c r="E21002" s="357" t="s">
        <v>8199</v>
      </c>
    </row>
    <row r="21003" spans="1:5" ht="15.6">
      <c r="A21003" s="358" t="s">
        <v>45694</v>
      </c>
      <c r="B21003" s="358" t="s">
        <v>45695</v>
      </c>
      <c r="C21003" s="359">
        <v>1.3</v>
      </c>
      <c r="D21003" s="357" t="s">
        <v>45693</v>
      </c>
      <c r="E21003" s="357" t="s">
        <v>45693</v>
      </c>
    </row>
    <row r="21004" spans="1:5" ht="15.6">
      <c r="A21004" s="358" t="s">
        <v>1687</v>
      </c>
      <c r="B21004" s="358" t="s">
        <v>21423</v>
      </c>
      <c r="C21004" s="359">
        <v>1.3</v>
      </c>
      <c r="D21004" s="357" t="s">
        <v>8616</v>
      </c>
      <c r="E21004" s="357" t="s">
        <v>8616</v>
      </c>
    </row>
    <row r="21005" spans="1:5" ht="15.6">
      <c r="A21005" s="358" t="s">
        <v>1687</v>
      </c>
      <c r="B21005" s="358" t="s">
        <v>21423</v>
      </c>
      <c r="C21005" s="359">
        <v>1.3</v>
      </c>
      <c r="D21005" s="357" t="s">
        <v>8616</v>
      </c>
      <c r="E21005" s="357" t="s">
        <v>8616</v>
      </c>
    </row>
    <row r="21006" spans="1:5" ht="15.6">
      <c r="A21006" s="358" t="s">
        <v>1687</v>
      </c>
      <c r="B21006" s="358" t="s">
        <v>21423</v>
      </c>
      <c r="C21006" s="359">
        <v>1.3</v>
      </c>
      <c r="D21006" s="357" t="s">
        <v>8616</v>
      </c>
      <c r="E21006" s="357" t="s">
        <v>8616</v>
      </c>
    </row>
    <row r="21007" spans="1:5" ht="15.6">
      <c r="A21007" s="358" t="s">
        <v>1687</v>
      </c>
      <c r="B21007" s="358" t="s">
        <v>21423</v>
      </c>
      <c r="C21007" s="359">
        <v>1.3</v>
      </c>
      <c r="D21007" s="357" t="s">
        <v>8616</v>
      </c>
      <c r="E21007" s="357" t="s">
        <v>8616</v>
      </c>
    </row>
    <row r="21008" spans="1:5" ht="15.6">
      <c r="A21008" s="358" t="s">
        <v>62041</v>
      </c>
      <c r="B21008" s="358" t="s">
        <v>62041</v>
      </c>
      <c r="C21008" s="359">
        <v>1.3</v>
      </c>
      <c r="D21008" s="357" t="s">
        <v>62040</v>
      </c>
      <c r="E21008" s="357" t="s">
        <v>62040</v>
      </c>
    </row>
    <row r="21009" spans="1:5" ht="15.6">
      <c r="A21009" s="358" t="s">
        <v>62041</v>
      </c>
      <c r="B21009" s="358" t="s">
        <v>62041</v>
      </c>
      <c r="C21009" s="359">
        <v>1.3</v>
      </c>
      <c r="D21009" s="357" t="s">
        <v>62040</v>
      </c>
      <c r="E21009" s="357" t="s">
        <v>62040</v>
      </c>
    </row>
    <row r="21010" spans="1:5" ht="15.6">
      <c r="A21010" s="358" t="s">
        <v>62041</v>
      </c>
      <c r="B21010" s="358" t="s">
        <v>62041</v>
      </c>
      <c r="C21010" s="359">
        <v>1.3</v>
      </c>
      <c r="D21010" s="357" t="s">
        <v>62040</v>
      </c>
      <c r="E21010" s="357" t="s">
        <v>62040</v>
      </c>
    </row>
    <row r="21011" spans="1:5" ht="15.6">
      <c r="A21011" s="358" t="s">
        <v>22472</v>
      </c>
      <c r="B21011" s="358" t="s">
        <v>22473</v>
      </c>
      <c r="C21011" s="359">
        <v>1.3</v>
      </c>
      <c r="D21011" s="357" t="s">
        <v>9066</v>
      </c>
      <c r="E21011" s="357" t="s">
        <v>9066</v>
      </c>
    </row>
    <row r="21012" spans="1:5" ht="15.6">
      <c r="A21012" s="358" t="s">
        <v>60235</v>
      </c>
      <c r="B21012" s="358" t="s">
        <v>62042</v>
      </c>
      <c r="C21012" s="359">
        <v>1.3</v>
      </c>
      <c r="D21012" s="357" t="s">
        <v>60236</v>
      </c>
      <c r="E21012" s="357" t="s">
        <v>60236</v>
      </c>
    </row>
    <row r="21013" spans="1:5" ht="15.6">
      <c r="A21013" s="358" t="s">
        <v>50877</v>
      </c>
      <c r="B21013" s="358" t="s">
        <v>50878</v>
      </c>
      <c r="C21013" s="359">
        <v>1.3</v>
      </c>
      <c r="D21013" s="357" t="s">
        <v>50876</v>
      </c>
      <c r="E21013" s="357" t="s">
        <v>50876</v>
      </c>
    </row>
    <row r="21014" spans="1:5" ht="15.6">
      <c r="A21014" s="358" t="s">
        <v>59544</v>
      </c>
      <c r="B21014" s="358" t="s">
        <v>62044</v>
      </c>
      <c r="C21014" s="359">
        <v>1.3</v>
      </c>
      <c r="D21014" s="357" t="s">
        <v>62043</v>
      </c>
      <c r="E21014" s="357" t="s">
        <v>62043</v>
      </c>
    </row>
    <row r="21015" spans="1:5" ht="15.6">
      <c r="A21015" s="358" t="s">
        <v>23462</v>
      </c>
      <c r="B21015" s="358" t="s">
        <v>23463</v>
      </c>
      <c r="C21015" s="359">
        <v>1.3</v>
      </c>
      <c r="D21015" s="357" t="s">
        <v>23461</v>
      </c>
      <c r="E21015" s="357" t="s">
        <v>23461</v>
      </c>
    </row>
    <row r="21016" spans="1:5" ht="15.6">
      <c r="A21016" s="358" t="s">
        <v>53630</v>
      </c>
      <c r="B21016" s="358" t="s">
        <v>53631</v>
      </c>
      <c r="C21016" s="359">
        <v>1.3</v>
      </c>
      <c r="D21016" s="357" t="s">
        <v>53629</v>
      </c>
      <c r="E21016" s="357" t="s">
        <v>53629</v>
      </c>
    </row>
    <row r="21017" spans="1:5" ht="15.6">
      <c r="A21017" s="358" t="s">
        <v>10262</v>
      </c>
      <c r="B21017" s="358" t="s">
        <v>62046</v>
      </c>
      <c r="C21017" s="359">
        <v>1.3</v>
      </c>
      <c r="D21017" s="357" t="s">
        <v>62045</v>
      </c>
      <c r="E21017" s="357" t="s">
        <v>62045</v>
      </c>
    </row>
    <row r="21018" spans="1:5" ht="15.6">
      <c r="A21018" s="358" t="s">
        <v>537</v>
      </c>
      <c r="B21018" s="358" t="s">
        <v>13100</v>
      </c>
      <c r="C21018" s="359">
        <v>1.3</v>
      </c>
      <c r="D21018" s="357" t="s">
        <v>536</v>
      </c>
      <c r="E21018" s="357" t="s">
        <v>536</v>
      </c>
    </row>
    <row r="21019" spans="1:5" ht="15.6">
      <c r="A21019" s="358" t="s">
        <v>537</v>
      </c>
      <c r="B21019" s="358" t="s">
        <v>13100</v>
      </c>
      <c r="C21019" s="359">
        <v>1.3</v>
      </c>
      <c r="D21019" s="357" t="s">
        <v>536</v>
      </c>
      <c r="E21019" s="357" t="s">
        <v>536</v>
      </c>
    </row>
    <row r="21020" spans="1:5" ht="15.6">
      <c r="A21020" s="358" t="s">
        <v>62048</v>
      </c>
      <c r="B21020" s="358" t="s">
        <v>62048</v>
      </c>
      <c r="C21020" s="359">
        <v>1.3</v>
      </c>
      <c r="D21020" s="357" t="s">
        <v>62047</v>
      </c>
      <c r="E21020" s="357" t="s">
        <v>62047</v>
      </c>
    </row>
    <row r="21021" spans="1:5" ht="15.6">
      <c r="A21021" s="358" t="s">
        <v>39160</v>
      </c>
      <c r="B21021" s="358" t="s">
        <v>39161</v>
      </c>
      <c r="C21021" s="359">
        <v>1.3</v>
      </c>
      <c r="D21021" s="357" t="s">
        <v>39159</v>
      </c>
      <c r="E21021" s="357" t="s">
        <v>39159</v>
      </c>
    </row>
    <row r="21022" spans="1:5" ht="15.6">
      <c r="A21022" s="358" t="s">
        <v>60322</v>
      </c>
      <c r="B21022" s="358" t="s">
        <v>62049</v>
      </c>
      <c r="C21022" s="359">
        <v>1.3</v>
      </c>
      <c r="D21022" s="357" t="s">
        <v>60323</v>
      </c>
      <c r="E21022" s="357" t="s">
        <v>60323</v>
      </c>
    </row>
    <row r="21023" spans="1:5" ht="15.6">
      <c r="A21023" s="358" t="s">
        <v>60322</v>
      </c>
      <c r="B21023" s="358" t="s">
        <v>62049</v>
      </c>
      <c r="C21023" s="359">
        <v>1.3</v>
      </c>
      <c r="D21023" s="357" t="s">
        <v>60323</v>
      </c>
      <c r="E21023" s="357" t="s">
        <v>60323</v>
      </c>
    </row>
    <row r="21024" spans="1:5" ht="15.6">
      <c r="A21024" s="358" t="s">
        <v>60322</v>
      </c>
      <c r="B21024" s="358" t="s">
        <v>62049</v>
      </c>
      <c r="C21024" s="359">
        <v>1.3</v>
      </c>
      <c r="D21024" s="357" t="s">
        <v>60323</v>
      </c>
      <c r="E21024" s="357" t="s">
        <v>60323</v>
      </c>
    </row>
    <row r="21025" spans="1:5" ht="15.6">
      <c r="A21025" s="358" t="s">
        <v>62051</v>
      </c>
      <c r="B21025" s="358" t="s">
        <v>62052</v>
      </c>
      <c r="C21025" s="359">
        <v>1.3</v>
      </c>
      <c r="D21025" s="357" t="s">
        <v>62050</v>
      </c>
      <c r="E21025" s="357" t="s">
        <v>62050</v>
      </c>
    </row>
    <row r="21026" spans="1:5" ht="15.6">
      <c r="A21026" s="358" t="s">
        <v>62051</v>
      </c>
      <c r="B21026" s="358" t="s">
        <v>62052</v>
      </c>
      <c r="C21026" s="359">
        <v>1.3</v>
      </c>
      <c r="D21026" s="357" t="s">
        <v>62050</v>
      </c>
      <c r="E21026" s="357" t="s">
        <v>62050</v>
      </c>
    </row>
    <row r="21027" spans="1:5" ht="15.6">
      <c r="A21027" s="358" t="s">
        <v>1393</v>
      </c>
      <c r="B21027" s="358" t="s">
        <v>20328</v>
      </c>
      <c r="C21027" s="359">
        <v>1.3</v>
      </c>
      <c r="D21027" s="357" t="s">
        <v>7638</v>
      </c>
      <c r="E21027" s="357" t="s">
        <v>7638</v>
      </c>
    </row>
    <row r="21028" spans="1:5" ht="15.6">
      <c r="A21028" s="358" t="s">
        <v>1393</v>
      </c>
      <c r="B21028" s="358" t="s">
        <v>20328</v>
      </c>
      <c r="C21028" s="359">
        <v>1.3</v>
      </c>
      <c r="D21028" s="357" t="s">
        <v>7638</v>
      </c>
      <c r="E21028" s="357" t="s">
        <v>7638</v>
      </c>
    </row>
    <row r="21029" spans="1:5" ht="15.6">
      <c r="A21029" s="358" t="s">
        <v>1680</v>
      </c>
      <c r="B21029" s="358" t="s">
        <v>21386</v>
      </c>
      <c r="C21029" s="359">
        <v>1.3</v>
      </c>
      <c r="D21029" s="357" t="s">
        <v>8586</v>
      </c>
      <c r="E21029" s="357" t="s">
        <v>8586</v>
      </c>
    </row>
    <row r="21030" spans="1:5" ht="15.6">
      <c r="A21030" s="358" t="s">
        <v>1680</v>
      </c>
      <c r="B21030" s="358" t="s">
        <v>21386</v>
      </c>
      <c r="C21030" s="359">
        <v>1.3</v>
      </c>
      <c r="D21030" s="357" t="s">
        <v>8586</v>
      </c>
      <c r="E21030" s="357" t="s">
        <v>8586</v>
      </c>
    </row>
    <row r="21031" spans="1:5" ht="15.6">
      <c r="A21031" s="358" t="s">
        <v>1680</v>
      </c>
      <c r="B21031" s="358" t="s">
        <v>21386</v>
      </c>
      <c r="C21031" s="359">
        <v>1.3</v>
      </c>
      <c r="D21031" s="357" t="s">
        <v>8586</v>
      </c>
      <c r="E21031" s="357" t="s">
        <v>8586</v>
      </c>
    </row>
    <row r="21032" spans="1:5" ht="15.6">
      <c r="A21032" s="358" t="s">
        <v>23283</v>
      </c>
      <c r="B21032" s="358" t="s">
        <v>10262</v>
      </c>
      <c r="C21032" s="359">
        <v>1.3</v>
      </c>
      <c r="D21032" s="357" t="s">
        <v>9655</v>
      </c>
      <c r="E21032" s="357" t="s">
        <v>9655</v>
      </c>
    </row>
    <row r="21033" spans="1:5" ht="15.6">
      <c r="A21033" s="358" t="s">
        <v>23283</v>
      </c>
      <c r="B21033" s="358" t="s">
        <v>10262</v>
      </c>
      <c r="C21033" s="359">
        <v>1.3</v>
      </c>
      <c r="D21033" s="357" t="s">
        <v>9655</v>
      </c>
      <c r="E21033" s="357" t="s">
        <v>9655</v>
      </c>
    </row>
    <row r="21034" spans="1:5" ht="15.6">
      <c r="A21034" s="358" t="s">
        <v>307</v>
      </c>
      <c r="B21034" s="358" t="s">
        <v>11860</v>
      </c>
      <c r="C21034" s="359">
        <v>1.3</v>
      </c>
      <c r="D21034" s="357" t="s">
        <v>3210</v>
      </c>
      <c r="E21034" s="357" t="s">
        <v>3210</v>
      </c>
    </row>
    <row r="21035" spans="1:5" ht="15.6">
      <c r="A21035" s="358" t="s">
        <v>307</v>
      </c>
      <c r="B21035" s="358" t="s">
        <v>11860</v>
      </c>
      <c r="C21035" s="359">
        <v>1.3</v>
      </c>
      <c r="D21035" s="357" t="s">
        <v>3210</v>
      </c>
      <c r="E21035" s="357" t="s">
        <v>3210</v>
      </c>
    </row>
    <row r="21036" spans="1:5" ht="15.6">
      <c r="A21036" s="358" t="s">
        <v>13707</v>
      </c>
      <c r="B21036" s="358" t="s">
        <v>13708</v>
      </c>
      <c r="C21036" s="359">
        <v>1.3</v>
      </c>
      <c r="D21036" s="357" t="s">
        <v>4043</v>
      </c>
      <c r="E21036" s="357" t="s">
        <v>4043</v>
      </c>
    </row>
    <row r="21037" spans="1:5" ht="15.6">
      <c r="A21037" s="358" t="s">
        <v>13707</v>
      </c>
      <c r="B21037" s="358" t="s">
        <v>13708</v>
      </c>
      <c r="C21037" s="359">
        <v>1.3</v>
      </c>
      <c r="D21037" s="357" t="s">
        <v>4043</v>
      </c>
      <c r="E21037" s="357" t="s">
        <v>4043</v>
      </c>
    </row>
    <row r="21038" spans="1:5" ht="15.6">
      <c r="A21038" s="358" t="s">
        <v>62054</v>
      </c>
      <c r="B21038" s="358" t="s">
        <v>62054</v>
      </c>
      <c r="C21038" s="359">
        <v>1.3</v>
      </c>
      <c r="D21038" s="357" t="s">
        <v>62053</v>
      </c>
      <c r="E21038" s="357" t="s">
        <v>62053</v>
      </c>
    </row>
    <row r="21039" spans="1:5" ht="15.6">
      <c r="A21039" s="358" t="s">
        <v>59923</v>
      </c>
      <c r="B21039" s="358" t="s">
        <v>62055</v>
      </c>
      <c r="C21039" s="359">
        <v>1.3</v>
      </c>
      <c r="D21039" s="357" t="s">
        <v>59924</v>
      </c>
      <c r="E21039" s="357" t="s">
        <v>59924</v>
      </c>
    </row>
    <row r="21040" spans="1:5" ht="15.6">
      <c r="A21040" s="358" t="s">
        <v>59923</v>
      </c>
      <c r="B21040" s="358" t="s">
        <v>62055</v>
      </c>
      <c r="C21040" s="359">
        <v>1.3</v>
      </c>
      <c r="D21040" s="357" t="s">
        <v>59924</v>
      </c>
      <c r="E21040" s="357" t="s">
        <v>59924</v>
      </c>
    </row>
    <row r="21041" spans="1:5" ht="15.6">
      <c r="A21041" s="358" t="s">
        <v>1414</v>
      </c>
      <c r="B21041" s="358" t="s">
        <v>19970</v>
      </c>
      <c r="C21041" s="359">
        <v>1.3</v>
      </c>
      <c r="D21041" s="357" t="s">
        <v>7699</v>
      </c>
      <c r="E21041" s="357" t="s">
        <v>7699</v>
      </c>
    </row>
    <row r="21042" spans="1:5" ht="15.6">
      <c r="A21042" s="358" t="s">
        <v>1414</v>
      </c>
      <c r="B21042" s="358" t="s">
        <v>19970</v>
      </c>
      <c r="C21042" s="359">
        <v>1.3</v>
      </c>
      <c r="D21042" s="357" t="s">
        <v>7699</v>
      </c>
      <c r="E21042" s="357" t="s">
        <v>7699</v>
      </c>
    </row>
    <row r="21043" spans="1:5" ht="15.6">
      <c r="A21043" s="358" t="s">
        <v>21262</v>
      </c>
      <c r="B21043" s="358" t="s">
        <v>21263</v>
      </c>
      <c r="C21043" s="359">
        <v>1.3</v>
      </c>
      <c r="D21043" s="357" t="s">
        <v>8485</v>
      </c>
      <c r="E21043" s="357" t="s">
        <v>8485</v>
      </c>
    </row>
    <row r="21044" spans="1:5" ht="15.6">
      <c r="A21044" s="358" t="s">
        <v>49225</v>
      </c>
      <c r="B21044" s="358" t="s">
        <v>49226</v>
      </c>
      <c r="C21044" s="359">
        <v>1.3</v>
      </c>
      <c r="D21044" s="357" t="s">
        <v>49224</v>
      </c>
      <c r="E21044" s="357" t="s">
        <v>49224</v>
      </c>
    </row>
    <row r="21045" spans="1:5" ht="15.6">
      <c r="A21045" s="358" t="s">
        <v>23112</v>
      </c>
      <c r="B21045" s="358" t="s">
        <v>23113</v>
      </c>
      <c r="C21045" s="359">
        <v>1.3</v>
      </c>
      <c r="D21045" s="357" t="s">
        <v>9463</v>
      </c>
      <c r="E21045" s="357" t="s">
        <v>9463</v>
      </c>
    </row>
    <row r="21046" spans="1:5" ht="15.6">
      <c r="A21046" s="358" t="s">
        <v>23112</v>
      </c>
      <c r="B21046" s="358" t="s">
        <v>23113</v>
      </c>
      <c r="C21046" s="359">
        <v>1.3</v>
      </c>
      <c r="D21046" s="357" t="s">
        <v>9463</v>
      </c>
      <c r="E21046" s="357" t="s">
        <v>9463</v>
      </c>
    </row>
    <row r="21047" spans="1:5" ht="15.6">
      <c r="A21047" s="358" t="s">
        <v>14562</v>
      </c>
      <c r="B21047" s="358" t="s">
        <v>14563</v>
      </c>
      <c r="C21047" s="359">
        <v>1.3</v>
      </c>
      <c r="D21047" s="357" t="s">
        <v>4371</v>
      </c>
      <c r="E21047" s="357" t="s">
        <v>4371</v>
      </c>
    </row>
    <row r="21048" spans="1:5" ht="15.6">
      <c r="A21048" s="358" t="s">
        <v>35331</v>
      </c>
      <c r="B21048" s="358" t="s">
        <v>35332</v>
      </c>
      <c r="C21048" s="359">
        <v>1.3</v>
      </c>
      <c r="D21048" s="357" t="s">
        <v>35330</v>
      </c>
      <c r="E21048" s="357" t="s">
        <v>35330</v>
      </c>
    </row>
    <row r="21049" spans="1:5" ht="15.6">
      <c r="A21049" s="358" t="s">
        <v>39358</v>
      </c>
      <c r="B21049" s="358" t="s">
        <v>39359</v>
      </c>
      <c r="C21049" s="359">
        <v>1.3</v>
      </c>
      <c r="D21049" s="357" t="s">
        <v>39357</v>
      </c>
      <c r="E21049" s="357" t="s">
        <v>39357</v>
      </c>
    </row>
    <row r="21050" spans="1:5" ht="15.6">
      <c r="A21050" s="358" t="s">
        <v>18036</v>
      </c>
      <c r="B21050" s="358" t="s">
        <v>18036</v>
      </c>
      <c r="C21050" s="359">
        <v>1.3</v>
      </c>
      <c r="D21050" s="357" t="s">
        <v>6909</v>
      </c>
      <c r="E21050" s="357" t="s">
        <v>6909</v>
      </c>
    </row>
    <row r="21051" spans="1:5" ht="15.6">
      <c r="A21051" s="358" t="s">
        <v>18036</v>
      </c>
      <c r="B21051" s="358" t="s">
        <v>18036</v>
      </c>
      <c r="C21051" s="359">
        <v>1.3</v>
      </c>
      <c r="D21051" s="357" t="s">
        <v>6909</v>
      </c>
      <c r="E21051" s="357" t="s">
        <v>6909</v>
      </c>
    </row>
    <row r="21052" spans="1:5" ht="15.6">
      <c r="A21052" s="358" t="s">
        <v>18036</v>
      </c>
      <c r="B21052" s="358" t="s">
        <v>18036</v>
      </c>
      <c r="C21052" s="359">
        <v>1.3</v>
      </c>
      <c r="D21052" s="357" t="s">
        <v>6909</v>
      </c>
      <c r="E21052" s="357" t="s">
        <v>6909</v>
      </c>
    </row>
    <row r="21053" spans="1:5" ht="15.6">
      <c r="A21053" s="358" t="s">
        <v>26130</v>
      </c>
      <c r="B21053" s="358" t="s">
        <v>26131</v>
      </c>
      <c r="C21053" s="359">
        <v>1.3</v>
      </c>
      <c r="D21053" s="357" t="s">
        <v>26129</v>
      </c>
      <c r="E21053" s="357" t="s">
        <v>26129</v>
      </c>
    </row>
    <row r="21054" spans="1:5" ht="15.6">
      <c r="A21054" s="358" t="s">
        <v>31471</v>
      </c>
      <c r="B21054" s="358" t="s">
        <v>31472</v>
      </c>
      <c r="C21054" s="359">
        <v>1.3</v>
      </c>
      <c r="D21054" s="357" t="s">
        <v>31470</v>
      </c>
      <c r="E21054" s="357" t="s">
        <v>31470</v>
      </c>
    </row>
    <row r="21055" spans="1:5" ht="15.6">
      <c r="A21055" s="358" t="s">
        <v>60031</v>
      </c>
      <c r="B21055" s="358" t="s">
        <v>62057</v>
      </c>
      <c r="C21055" s="359">
        <v>1.3</v>
      </c>
      <c r="D21055" s="357" t="s">
        <v>62056</v>
      </c>
      <c r="E21055" s="357" t="s">
        <v>62056</v>
      </c>
    </row>
    <row r="21056" spans="1:5" ht="15.6">
      <c r="A21056" s="358" t="s">
        <v>60031</v>
      </c>
      <c r="B21056" s="358" t="s">
        <v>62057</v>
      </c>
      <c r="C21056" s="359">
        <v>1.3</v>
      </c>
      <c r="D21056" s="357" t="s">
        <v>62056</v>
      </c>
      <c r="E21056" s="357" t="s">
        <v>62056</v>
      </c>
    </row>
    <row r="21057" spans="1:5" ht="15.6">
      <c r="A21057" s="358" t="s">
        <v>62058</v>
      </c>
      <c r="B21057" s="358" t="s">
        <v>62059</v>
      </c>
      <c r="C21057" s="359">
        <v>1.3</v>
      </c>
      <c r="D21057" s="357" t="s">
        <v>60226</v>
      </c>
      <c r="E21057" s="357" t="s">
        <v>60226</v>
      </c>
    </row>
    <row r="21058" spans="1:5" ht="15.6">
      <c r="A21058" s="358" t="s">
        <v>21008</v>
      </c>
      <c r="B21058" s="358" t="s">
        <v>21009</v>
      </c>
      <c r="C21058" s="359">
        <v>1.3</v>
      </c>
      <c r="D21058" s="357" t="s">
        <v>8298</v>
      </c>
      <c r="E21058" s="357" t="s">
        <v>8298</v>
      </c>
    </row>
    <row r="21059" spans="1:5" ht="15.6">
      <c r="A21059" s="358" t="s">
        <v>62061</v>
      </c>
      <c r="B21059" s="358" t="s">
        <v>62062</v>
      </c>
      <c r="C21059" s="359">
        <v>1.3</v>
      </c>
      <c r="D21059" s="357" t="s">
        <v>62060</v>
      </c>
      <c r="E21059" s="357" t="s">
        <v>62060</v>
      </c>
    </row>
    <row r="21060" spans="1:5" ht="15.6">
      <c r="A21060" s="358" t="s">
        <v>62064</v>
      </c>
      <c r="B21060" s="358" t="s">
        <v>62065</v>
      </c>
      <c r="C21060" s="359">
        <v>1.3</v>
      </c>
      <c r="D21060" s="357" t="s">
        <v>62063</v>
      </c>
      <c r="E21060" s="357" t="s">
        <v>62063</v>
      </c>
    </row>
    <row r="21061" spans="1:5" ht="15.6">
      <c r="A21061" s="358" t="s">
        <v>10517</v>
      </c>
      <c r="B21061" s="358" t="s">
        <v>10518</v>
      </c>
      <c r="C21061" s="359">
        <v>1.3</v>
      </c>
      <c r="D21061" s="357" t="s">
        <v>2440</v>
      </c>
      <c r="E21061" s="357" t="s">
        <v>2440</v>
      </c>
    </row>
    <row r="21062" spans="1:5" ht="15.6">
      <c r="A21062" s="358" t="s">
        <v>10753</v>
      </c>
      <c r="B21062" s="358" t="s">
        <v>10754</v>
      </c>
      <c r="C21062" s="359">
        <v>1.3</v>
      </c>
      <c r="D21062" s="357" t="s">
        <v>2606</v>
      </c>
      <c r="E21062" s="357" t="s">
        <v>2606</v>
      </c>
    </row>
    <row r="21063" spans="1:5" ht="15.6">
      <c r="A21063" s="358" t="s">
        <v>13798</v>
      </c>
      <c r="B21063" s="358" t="s">
        <v>13799</v>
      </c>
      <c r="C21063" s="359">
        <v>1.3</v>
      </c>
      <c r="D21063" s="357" t="s">
        <v>4162</v>
      </c>
      <c r="E21063" s="357" t="s">
        <v>4162</v>
      </c>
    </row>
    <row r="21064" spans="1:5" ht="15.6">
      <c r="A21064" s="358" t="s">
        <v>13798</v>
      </c>
      <c r="B21064" s="358" t="s">
        <v>13799</v>
      </c>
      <c r="C21064" s="359">
        <v>1.3</v>
      </c>
      <c r="D21064" s="357" t="s">
        <v>4162</v>
      </c>
      <c r="E21064" s="357" t="s">
        <v>4162</v>
      </c>
    </row>
    <row r="21065" spans="1:5" ht="15.6">
      <c r="A21065" s="358" t="s">
        <v>62067</v>
      </c>
      <c r="B21065" s="358" t="s">
        <v>59891</v>
      </c>
      <c r="C21065" s="359">
        <v>1.3</v>
      </c>
      <c r="D21065" s="357" t="s">
        <v>62066</v>
      </c>
      <c r="E21065" s="357" t="s">
        <v>62066</v>
      </c>
    </row>
    <row r="21066" spans="1:5" ht="15.6">
      <c r="A21066" s="358" t="s">
        <v>62069</v>
      </c>
      <c r="B21066" s="358" t="s">
        <v>62070</v>
      </c>
      <c r="C21066" s="359">
        <v>1.3</v>
      </c>
      <c r="D21066" s="357" t="s">
        <v>62068</v>
      </c>
      <c r="E21066" s="357" t="s">
        <v>62068</v>
      </c>
    </row>
    <row r="21067" spans="1:5" ht="15.6">
      <c r="A21067" s="358" t="s">
        <v>38209</v>
      </c>
      <c r="B21067" s="358" t="s">
        <v>38210</v>
      </c>
      <c r="C21067" s="359">
        <v>1.3</v>
      </c>
      <c r="D21067" s="357" t="s">
        <v>38208</v>
      </c>
      <c r="E21067" s="357" t="s">
        <v>38208</v>
      </c>
    </row>
    <row r="21068" spans="1:5" ht="15.6">
      <c r="A21068" s="358" t="s">
        <v>39343</v>
      </c>
      <c r="B21068" s="358" t="s">
        <v>39344</v>
      </c>
      <c r="C21068" s="359">
        <v>1.3</v>
      </c>
      <c r="D21068" s="357" t="s">
        <v>39342</v>
      </c>
      <c r="E21068" s="357" t="s">
        <v>39342</v>
      </c>
    </row>
    <row r="21069" spans="1:5" ht="15.6">
      <c r="A21069" s="358" t="s">
        <v>1323</v>
      </c>
      <c r="B21069" s="358" t="s">
        <v>18377</v>
      </c>
      <c r="C21069" s="359">
        <v>1.3</v>
      </c>
      <c r="D21069" s="357" t="s">
        <v>7269</v>
      </c>
      <c r="E21069" s="357" t="s">
        <v>7269</v>
      </c>
    </row>
    <row r="21070" spans="1:5" ht="15.6">
      <c r="A21070" s="358" t="s">
        <v>20227</v>
      </c>
      <c r="B21070" s="358" t="s">
        <v>20228</v>
      </c>
      <c r="C21070" s="359">
        <v>1.3</v>
      </c>
      <c r="D21070" s="357" t="s">
        <v>7929</v>
      </c>
      <c r="E21070" s="357" t="s">
        <v>7929</v>
      </c>
    </row>
    <row r="21071" spans="1:5" ht="15.6">
      <c r="A21071" s="358" t="s">
        <v>49339</v>
      </c>
      <c r="B21071" s="358" t="s">
        <v>49339</v>
      </c>
      <c r="C21071" s="359">
        <v>1.3</v>
      </c>
      <c r="D21071" s="357" t="s">
        <v>49338</v>
      </c>
      <c r="E21071" s="357" t="s">
        <v>49338</v>
      </c>
    </row>
    <row r="21072" spans="1:5" ht="15.6">
      <c r="A21072" s="358" t="s">
        <v>1971</v>
      </c>
      <c r="B21072" s="358" t="s">
        <v>22871</v>
      </c>
      <c r="C21072" s="359">
        <v>1.3</v>
      </c>
      <c r="D21072" s="357" t="s">
        <v>9485</v>
      </c>
      <c r="E21072" s="357" t="s">
        <v>9485</v>
      </c>
    </row>
    <row r="21073" spans="1:5" ht="15.6">
      <c r="A21073" s="358" t="s">
        <v>62072</v>
      </c>
      <c r="B21073" s="358" t="s">
        <v>62072</v>
      </c>
      <c r="C21073" s="359">
        <v>1.3</v>
      </c>
      <c r="D21073" s="357" t="s">
        <v>62071</v>
      </c>
      <c r="E21073" s="357" t="s">
        <v>62071</v>
      </c>
    </row>
    <row r="21074" spans="1:5" ht="15.6">
      <c r="A21074" s="358" t="s">
        <v>59827</v>
      </c>
      <c r="B21074" s="358" t="s">
        <v>62073</v>
      </c>
      <c r="C21074" s="359">
        <v>1.3</v>
      </c>
      <c r="D21074" s="357" t="s">
        <v>59828</v>
      </c>
      <c r="E21074" s="357" t="s">
        <v>59828</v>
      </c>
    </row>
    <row r="21075" spans="1:5" ht="15.6">
      <c r="A21075" s="358" t="s">
        <v>59827</v>
      </c>
      <c r="B21075" s="358" t="s">
        <v>62073</v>
      </c>
      <c r="C21075" s="359">
        <v>1.3</v>
      </c>
      <c r="D21075" s="357" t="s">
        <v>59828</v>
      </c>
      <c r="E21075" s="357" t="s">
        <v>59828</v>
      </c>
    </row>
    <row r="21076" spans="1:5" ht="15.6">
      <c r="A21076" s="358" t="s">
        <v>10262</v>
      </c>
      <c r="B21076" s="358" t="s">
        <v>62075</v>
      </c>
      <c r="C21076" s="359">
        <v>1.3</v>
      </c>
      <c r="D21076" s="357" t="s">
        <v>62074</v>
      </c>
      <c r="E21076" s="357" t="s">
        <v>62074</v>
      </c>
    </row>
    <row r="21077" spans="1:5" ht="15.6">
      <c r="A21077" s="358" t="s">
        <v>10262</v>
      </c>
      <c r="B21077" s="358" t="s">
        <v>62075</v>
      </c>
      <c r="C21077" s="359">
        <v>1.3</v>
      </c>
      <c r="D21077" s="357" t="s">
        <v>62074</v>
      </c>
      <c r="E21077" s="357" t="s">
        <v>62074</v>
      </c>
    </row>
    <row r="21078" spans="1:5" ht="15.6">
      <c r="A21078" s="358" t="s">
        <v>62077</v>
      </c>
      <c r="B21078" s="358" t="s">
        <v>62078</v>
      </c>
      <c r="C21078" s="359">
        <v>1.3</v>
      </c>
      <c r="D21078" s="357" t="s">
        <v>62076</v>
      </c>
      <c r="E21078" s="357" t="s">
        <v>62076</v>
      </c>
    </row>
    <row r="21079" spans="1:5" ht="15.6">
      <c r="A21079" s="358" t="s">
        <v>36796</v>
      </c>
      <c r="B21079" s="358" t="s">
        <v>36797</v>
      </c>
      <c r="C21079" s="359">
        <v>1.3</v>
      </c>
      <c r="D21079" s="357" t="s">
        <v>36795</v>
      </c>
      <c r="E21079" s="357" t="s">
        <v>36795</v>
      </c>
    </row>
    <row r="21080" spans="1:5" ht="15.6">
      <c r="A21080" s="358" t="s">
        <v>37429</v>
      </c>
      <c r="B21080" s="358" t="s">
        <v>37429</v>
      </c>
      <c r="C21080" s="359">
        <v>1.3</v>
      </c>
      <c r="D21080" s="357" t="s">
        <v>37428</v>
      </c>
      <c r="E21080" s="357" t="s">
        <v>37428</v>
      </c>
    </row>
    <row r="21081" spans="1:5" ht="15.6">
      <c r="A21081" s="358" t="s">
        <v>45916</v>
      </c>
      <c r="B21081" s="358" t="s">
        <v>45917</v>
      </c>
      <c r="C21081" s="359">
        <v>1.3</v>
      </c>
      <c r="D21081" s="357" t="s">
        <v>45915</v>
      </c>
      <c r="E21081" s="357" t="s">
        <v>45915</v>
      </c>
    </row>
    <row r="21082" spans="1:5" ht="15.6">
      <c r="A21082" s="358" t="s">
        <v>59781</v>
      </c>
      <c r="B21082" s="358" t="s">
        <v>59263</v>
      </c>
      <c r="C21082" s="359">
        <v>1.3</v>
      </c>
      <c r="D21082" s="357" t="s">
        <v>62079</v>
      </c>
      <c r="E21082" s="357" t="s">
        <v>62079</v>
      </c>
    </row>
    <row r="21083" spans="1:5" ht="15.6">
      <c r="A21083" s="358" t="s">
        <v>59864</v>
      </c>
      <c r="B21083" s="358" t="s">
        <v>62080</v>
      </c>
      <c r="C21083" s="359">
        <v>1.3</v>
      </c>
      <c r="D21083" s="357" t="s">
        <v>59865</v>
      </c>
      <c r="E21083" s="357" t="s">
        <v>59865</v>
      </c>
    </row>
    <row r="21084" spans="1:5" ht="15.6">
      <c r="A21084" s="358" t="s">
        <v>540</v>
      </c>
      <c r="B21084" s="358" t="s">
        <v>12968</v>
      </c>
      <c r="C21084" s="359">
        <v>1.3</v>
      </c>
      <c r="D21084" s="357" t="s">
        <v>4014</v>
      </c>
      <c r="E21084" s="357" t="s">
        <v>4014</v>
      </c>
    </row>
    <row r="21085" spans="1:5" ht="15.6">
      <c r="A21085" s="358" t="s">
        <v>58562</v>
      </c>
      <c r="B21085" s="358" t="s">
        <v>62082</v>
      </c>
      <c r="C21085" s="359">
        <v>1.3</v>
      </c>
      <c r="D21085" s="357" t="s">
        <v>62081</v>
      </c>
      <c r="E21085" s="357" t="s">
        <v>62081</v>
      </c>
    </row>
    <row r="21086" spans="1:5" ht="15.6">
      <c r="A21086" s="358" t="s">
        <v>54936</v>
      </c>
      <c r="B21086" s="358" t="s">
        <v>54937</v>
      </c>
      <c r="C21086" s="359">
        <v>1.3</v>
      </c>
      <c r="D21086" s="357" t="s">
        <v>54935</v>
      </c>
      <c r="E21086" s="357" t="s">
        <v>54935</v>
      </c>
    </row>
    <row r="21087" spans="1:5" ht="15.6">
      <c r="A21087" s="358" t="s">
        <v>39080</v>
      </c>
      <c r="B21087" s="358" t="s">
        <v>39081</v>
      </c>
      <c r="C21087" s="359">
        <v>1.3</v>
      </c>
      <c r="D21087" s="357" t="s">
        <v>39079</v>
      </c>
      <c r="E21087" s="357" t="s">
        <v>39079</v>
      </c>
    </row>
    <row r="21088" spans="1:5" ht="15.6">
      <c r="A21088" s="358" t="s">
        <v>1498</v>
      </c>
      <c r="B21088" s="358" t="s">
        <v>20560</v>
      </c>
      <c r="C21088" s="359">
        <v>1.3</v>
      </c>
      <c r="D21088" s="357" t="s">
        <v>1497</v>
      </c>
      <c r="E21088" s="357" t="s">
        <v>1497</v>
      </c>
    </row>
    <row r="21089" spans="1:5" ht="15.6">
      <c r="A21089" s="358" t="s">
        <v>1498</v>
      </c>
      <c r="B21089" s="358" t="s">
        <v>20560</v>
      </c>
      <c r="C21089" s="359">
        <v>1.3</v>
      </c>
      <c r="D21089" s="357" t="s">
        <v>1497</v>
      </c>
      <c r="E21089" s="357" t="s">
        <v>1497</v>
      </c>
    </row>
    <row r="21090" spans="1:5" ht="15.6">
      <c r="A21090" s="358" t="s">
        <v>1498</v>
      </c>
      <c r="B21090" s="358" t="s">
        <v>20560</v>
      </c>
      <c r="C21090" s="359">
        <v>1.3</v>
      </c>
      <c r="D21090" s="357" t="s">
        <v>1497</v>
      </c>
      <c r="E21090" s="357" t="s">
        <v>1497</v>
      </c>
    </row>
    <row r="21091" spans="1:5" ht="15.6">
      <c r="A21091" s="358" t="s">
        <v>52199</v>
      </c>
      <c r="B21091" s="358" t="s">
        <v>52200</v>
      </c>
      <c r="C21091" s="359">
        <v>1.3</v>
      </c>
      <c r="D21091" s="357" t="s">
        <v>52198</v>
      </c>
      <c r="E21091" s="357" t="s">
        <v>52198</v>
      </c>
    </row>
    <row r="21092" spans="1:5" ht="15.6">
      <c r="A21092" s="358" t="s">
        <v>52199</v>
      </c>
      <c r="B21092" s="358" t="s">
        <v>52200</v>
      </c>
      <c r="C21092" s="359">
        <v>1.3</v>
      </c>
      <c r="D21092" s="357" t="s">
        <v>52198</v>
      </c>
      <c r="E21092" s="357" t="s">
        <v>52198</v>
      </c>
    </row>
    <row r="21093" spans="1:5" ht="15.6">
      <c r="A21093" s="358" t="s">
        <v>24921</v>
      </c>
      <c r="B21093" s="358" t="s">
        <v>24921</v>
      </c>
      <c r="C21093" s="359">
        <v>1.3</v>
      </c>
      <c r="D21093" s="357" t="s">
        <v>24920</v>
      </c>
      <c r="E21093" s="357" t="s">
        <v>24920</v>
      </c>
    </row>
    <row r="21094" spans="1:5" ht="15.6">
      <c r="A21094" s="358" t="s">
        <v>62084</v>
      </c>
      <c r="B21094" s="358" t="s">
        <v>62084</v>
      </c>
      <c r="C21094" s="359">
        <v>1.3</v>
      </c>
      <c r="D21094" s="357" t="s">
        <v>62083</v>
      </c>
      <c r="E21094" s="357" t="s">
        <v>62083</v>
      </c>
    </row>
    <row r="21095" spans="1:5" ht="15.6">
      <c r="A21095" s="358" t="s">
        <v>62084</v>
      </c>
      <c r="B21095" s="358" t="s">
        <v>62084</v>
      </c>
      <c r="C21095" s="359">
        <v>1.3</v>
      </c>
      <c r="D21095" s="357" t="s">
        <v>62083</v>
      </c>
      <c r="E21095" s="357" t="s">
        <v>62083</v>
      </c>
    </row>
    <row r="21096" spans="1:5" ht="15.6">
      <c r="A21096" s="358" t="s">
        <v>10262</v>
      </c>
      <c r="B21096" s="358" t="s">
        <v>62086</v>
      </c>
      <c r="C21096" s="359">
        <v>1.3</v>
      </c>
      <c r="D21096" s="357" t="s">
        <v>62085</v>
      </c>
      <c r="E21096" s="357" t="s">
        <v>62085</v>
      </c>
    </row>
    <row r="21097" spans="1:5" ht="15.6">
      <c r="A21097" s="358" t="s">
        <v>10262</v>
      </c>
      <c r="B21097" s="358" t="s">
        <v>62086</v>
      </c>
      <c r="C21097" s="359">
        <v>1.3</v>
      </c>
      <c r="D21097" s="357" t="s">
        <v>62085</v>
      </c>
      <c r="E21097" s="357" t="s">
        <v>62085</v>
      </c>
    </row>
    <row r="21098" spans="1:5" ht="15.6">
      <c r="A21098" s="358" t="s">
        <v>41117</v>
      </c>
      <c r="B21098" s="358" t="s">
        <v>41118</v>
      </c>
      <c r="C21098" s="359">
        <v>1.3</v>
      </c>
      <c r="D21098" s="357" t="s">
        <v>41116</v>
      </c>
      <c r="E21098" s="357" t="s">
        <v>41116</v>
      </c>
    </row>
    <row r="21099" spans="1:5" ht="15.6">
      <c r="A21099" s="358" t="s">
        <v>36518</v>
      </c>
      <c r="B21099" s="358" t="s">
        <v>36519</v>
      </c>
      <c r="C21099" s="359">
        <v>1.3</v>
      </c>
      <c r="D21099" s="357" t="s">
        <v>36517</v>
      </c>
      <c r="E21099" s="357" t="s">
        <v>36517</v>
      </c>
    </row>
    <row r="21100" spans="1:5" ht="15.6">
      <c r="A21100" s="358" t="s">
        <v>24561</v>
      </c>
      <c r="B21100" s="358" t="s">
        <v>24562</v>
      </c>
      <c r="C21100" s="359">
        <v>1.3</v>
      </c>
      <c r="D21100" s="357" t="s">
        <v>24560</v>
      </c>
      <c r="E21100" s="357" t="s">
        <v>24560</v>
      </c>
    </row>
    <row r="21101" spans="1:5" ht="15.6">
      <c r="A21101" s="358" t="s">
        <v>45068</v>
      </c>
      <c r="B21101" s="358" t="s">
        <v>45069</v>
      </c>
      <c r="C21101" s="359">
        <v>1.3</v>
      </c>
      <c r="D21101" s="357" t="s">
        <v>45067</v>
      </c>
      <c r="E21101" s="357" t="s">
        <v>45067</v>
      </c>
    </row>
    <row r="21102" spans="1:5" ht="15.6">
      <c r="A21102" s="358" t="s">
        <v>19675</v>
      </c>
      <c r="B21102" s="358" t="s">
        <v>19676</v>
      </c>
      <c r="C21102" s="359">
        <v>1.3</v>
      </c>
      <c r="D21102" s="357" t="s">
        <v>7506</v>
      </c>
      <c r="E21102" s="357" t="s">
        <v>7506</v>
      </c>
    </row>
    <row r="21103" spans="1:5" ht="15.6">
      <c r="A21103" s="358" t="s">
        <v>21022</v>
      </c>
      <c r="B21103" s="358" t="s">
        <v>10262</v>
      </c>
      <c r="C21103" s="359">
        <v>1.3</v>
      </c>
      <c r="D21103" s="357" t="s">
        <v>8315</v>
      </c>
      <c r="E21103" s="357" t="s">
        <v>8315</v>
      </c>
    </row>
    <row r="21104" spans="1:5" ht="15.6">
      <c r="A21104" s="358" t="s">
        <v>2023</v>
      </c>
      <c r="B21104" s="358" t="s">
        <v>2023</v>
      </c>
      <c r="C21104" s="359">
        <v>1.3</v>
      </c>
      <c r="D21104" s="357" t="s">
        <v>52407</v>
      </c>
      <c r="E21104" s="357" t="s">
        <v>52407</v>
      </c>
    </row>
    <row r="21105" spans="1:5" ht="15.6">
      <c r="A21105" s="358" t="s">
        <v>2023</v>
      </c>
      <c r="B21105" s="358" t="s">
        <v>2023</v>
      </c>
      <c r="C21105" s="359">
        <v>1.3</v>
      </c>
      <c r="D21105" s="357" t="s">
        <v>52407</v>
      </c>
      <c r="E21105" s="357" t="s">
        <v>52407</v>
      </c>
    </row>
    <row r="21106" spans="1:5" ht="15.6">
      <c r="A21106" s="358" t="s">
        <v>62088</v>
      </c>
      <c r="B21106" s="358" t="s">
        <v>62088</v>
      </c>
      <c r="C21106" s="359">
        <v>1.3</v>
      </c>
      <c r="D21106" s="357" t="s">
        <v>62087</v>
      </c>
      <c r="E21106" s="357" t="s">
        <v>62087</v>
      </c>
    </row>
    <row r="21107" spans="1:5" ht="15.6">
      <c r="A21107" s="358" t="s">
        <v>62088</v>
      </c>
      <c r="B21107" s="358" t="s">
        <v>62088</v>
      </c>
      <c r="C21107" s="359">
        <v>1.3</v>
      </c>
      <c r="D21107" s="357" t="s">
        <v>62087</v>
      </c>
      <c r="E21107" s="357" t="s">
        <v>62087</v>
      </c>
    </row>
    <row r="21108" spans="1:5" ht="15.6">
      <c r="A21108" s="358" t="s">
        <v>62090</v>
      </c>
      <c r="B21108" s="358" t="s">
        <v>62091</v>
      </c>
      <c r="C21108" s="359">
        <v>1.3</v>
      </c>
      <c r="D21108" s="357" t="s">
        <v>62089</v>
      </c>
      <c r="E21108" s="357" t="s">
        <v>62089</v>
      </c>
    </row>
    <row r="21109" spans="1:5" ht="15.6">
      <c r="A21109" s="358" t="s">
        <v>62093</v>
      </c>
      <c r="B21109" s="358" t="s">
        <v>62094</v>
      </c>
      <c r="C21109" s="359">
        <v>1.3</v>
      </c>
      <c r="D21109" s="357" t="s">
        <v>62092</v>
      </c>
      <c r="E21109" s="357" t="s">
        <v>62092</v>
      </c>
    </row>
    <row r="21110" spans="1:5" ht="15.6">
      <c r="A21110" s="358" t="s">
        <v>28389</v>
      </c>
      <c r="B21110" s="358" t="s">
        <v>28390</v>
      </c>
      <c r="C21110" s="359">
        <v>1.2</v>
      </c>
      <c r="D21110" s="357" t="s">
        <v>28388</v>
      </c>
      <c r="E21110" s="357" t="s">
        <v>28388</v>
      </c>
    </row>
    <row r="21111" spans="1:5" ht="15.6">
      <c r="A21111" s="358" t="s">
        <v>28389</v>
      </c>
      <c r="B21111" s="358" t="s">
        <v>28390</v>
      </c>
      <c r="C21111" s="359">
        <v>1.2</v>
      </c>
      <c r="D21111" s="357" t="s">
        <v>28388</v>
      </c>
      <c r="E21111" s="357" t="s">
        <v>28388</v>
      </c>
    </row>
    <row r="21112" spans="1:5" ht="15.6">
      <c r="A21112" s="358" t="s">
        <v>62096</v>
      </c>
      <c r="B21112" s="358" t="s">
        <v>62097</v>
      </c>
      <c r="C21112" s="359">
        <v>1.2</v>
      </c>
      <c r="D21112" s="357" t="s">
        <v>62095</v>
      </c>
      <c r="E21112" s="357" t="s">
        <v>62095</v>
      </c>
    </row>
    <row r="21113" spans="1:5" ht="15.6">
      <c r="A21113" s="358" t="s">
        <v>62099</v>
      </c>
      <c r="B21113" s="358" t="s">
        <v>62100</v>
      </c>
      <c r="C21113" s="359">
        <v>1.2</v>
      </c>
      <c r="D21113" s="357" t="s">
        <v>62098</v>
      </c>
      <c r="E21113" s="357" t="s">
        <v>62098</v>
      </c>
    </row>
    <row r="21114" spans="1:5" ht="15.6">
      <c r="A21114" s="358" t="s">
        <v>46613</v>
      </c>
      <c r="B21114" s="358" t="s">
        <v>46614</v>
      </c>
      <c r="C21114" s="359">
        <v>1.2</v>
      </c>
      <c r="D21114" s="357" t="s">
        <v>46612</v>
      </c>
      <c r="E21114" s="357" t="s">
        <v>46612</v>
      </c>
    </row>
    <row r="21115" spans="1:5" ht="15.6">
      <c r="A21115" s="358" t="s">
        <v>42428</v>
      </c>
      <c r="B21115" s="358" t="s">
        <v>42429</v>
      </c>
      <c r="C21115" s="359">
        <v>1.2</v>
      </c>
      <c r="D21115" s="357" t="s">
        <v>42427</v>
      </c>
      <c r="E21115" s="357" t="s">
        <v>42427</v>
      </c>
    </row>
    <row r="21116" spans="1:5" ht="15.6">
      <c r="A21116" s="358" t="s">
        <v>48337</v>
      </c>
      <c r="B21116" s="358" t="s">
        <v>48338</v>
      </c>
      <c r="C21116" s="359">
        <v>1.2</v>
      </c>
      <c r="D21116" s="357" t="s">
        <v>48336</v>
      </c>
      <c r="E21116" s="357" t="s">
        <v>48336</v>
      </c>
    </row>
    <row r="21117" spans="1:5" ht="15.6">
      <c r="A21117" s="358" t="s">
        <v>41561</v>
      </c>
      <c r="B21117" s="358" t="s">
        <v>41562</v>
      </c>
      <c r="C21117" s="359">
        <v>1.2</v>
      </c>
      <c r="D21117" s="357" t="s">
        <v>41560</v>
      </c>
      <c r="E21117" s="357" t="s">
        <v>41560</v>
      </c>
    </row>
    <row r="21118" spans="1:5" ht="15.6">
      <c r="A21118" s="358" t="s">
        <v>46801</v>
      </c>
      <c r="B21118" s="358" t="s">
        <v>46802</v>
      </c>
      <c r="C21118" s="359">
        <v>1.2</v>
      </c>
      <c r="D21118" s="357" t="s">
        <v>46800</v>
      </c>
      <c r="E21118" s="357" t="s">
        <v>46800</v>
      </c>
    </row>
    <row r="21119" spans="1:5" ht="15.6">
      <c r="A21119" s="358" t="s">
        <v>46801</v>
      </c>
      <c r="B21119" s="358" t="s">
        <v>46802</v>
      </c>
      <c r="C21119" s="359">
        <v>1.2</v>
      </c>
      <c r="D21119" s="357" t="s">
        <v>46800</v>
      </c>
      <c r="E21119" s="357" t="s">
        <v>46800</v>
      </c>
    </row>
    <row r="21120" spans="1:5" ht="15.6">
      <c r="A21120" s="358" t="s">
        <v>46801</v>
      </c>
      <c r="B21120" s="358" t="s">
        <v>46802</v>
      </c>
      <c r="C21120" s="359">
        <v>1.2</v>
      </c>
      <c r="D21120" s="357" t="s">
        <v>46800</v>
      </c>
      <c r="E21120" s="357" t="s">
        <v>46800</v>
      </c>
    </row>
    <row r="21121" spans="1:5" ht="15.6">
      <c r="A21121" s="358" t="s">
        <v>48707</v>
      </c>
      <c r="B21121" s="358" t="s">
        <v>48708</v>
      </c>
      <c r="C21121" s="359">
        <v>1.2</v>
      </c>
      <c r="D21121" s="357" t="s">
        <v>48706</v>
      </c>
      <c r="E21121" s="357" t="s">
        <v>48706</v>
      </c>
    </row>
    <row r="21122" spans="1:5" ht="15.6">
      <c r="A21122" s="358" t="s">
        <v>48707</v>
      </c>
      <c r="B21122" s="358" t="s">
        <v>48708</v>
      </c>
      <c r="C21122" s="359">
        <v>1.2</v>
      </c>
      <c r="D21122" s="357" t="s">
        <v>48706</v>
      </c>
      <c r="E21122" s="357" t="s">
        <v>48706</v>
      </c>
    </row>
    <row r="21123" spans="1:5" ht="15.6">
      <c r="A21123" s="358" t="s">
        <v>44967</v>
      </c>
      <c r="B21123" s="358" t="s">
        <v>44968</v>
      </c>
      <c r="C21123" s="359">
        <v>1.2</v>
      </c>
      <c r="D21123" s="357" t="s">
        <v>44966</v>
      </c>
      <c r="E21123" s="357" t="s">
        <v>44966</v>
      </c>
    </row>
    <row r="21124" spans="1:5" ht="15.6">
      <c r="A21124" s="358" t="s">
        <v>44967</v>
      </c>
      <c r="B21124" s="358" t="s">
        <v>44968</v>
      </c>
      <c r="C21124" s="359">
        <v>1.2</v>
      </c>
      <c r="D21124" s="357" t="s">
        <v>44966</v>
      </c>
      <c r="E21124" s="357" t="s">
        <v>44966</v>
      </c>
    </row>
    <row r="21125" spans="1:5" ht="15.6">
      <c r="A21125" s="358" t="s">
        <v>62102</v>
      </c>
      <c r="B21125" s="358" t="s">
        <v>62102</v>
      </c>
      <c r="C21125" s="359">
        <v>1.2</v>
      </c>
      <c r="D21125" s="357" t="s">
        <v>62101</v>
      </c>
      <c r="E21125" s="357" t="s">
        <v>62101</v>
      </c>
    </row>
    <row r="21126" spans="1:5" ht="15.6">
      <c r="A21126" s="358" t="s">
        <v>45214</v>
      </c>
      <c r="B21126" s="358" t="s">
        <v>45215</v>
      </c>
      <c r="C21126" s="359">
        <v>1.2</v>
      </c>
      <c r="D21126" s="357" t="s">
        <v>45213</v>
      </c>
      <c r="E21126" s="357" t="s">
        <v>45213</v>
      </c>
    </row>
    <row r="21127" spans="1:5" ht="15.6">
      <c r="A21127" s="358" t="s">
        <v>62104</v>
      </c>
      <c r="B21127" s="358" t="s">
        <v>62105</v>
      </c>
      <c r="C21127" s="359">
        <v>1.2</v>
      </c>
      <c r="D21127" s="357" t="s">
        <v>62103</v>
      </c>
      <c r="E21127" s="357" t="s">
        <v>62103</v>
      </c>
    </row>
    <row r="21128" spans="1:5" ht="15.6">
      <c r="A21128" s="358" t="s">
        <v>62107</v>
      </c>
      <c r="B21128" s="358" t="s">
        <v>62108</v>
      </c>
      <c r="C21128" s="359">
        <v>1.2</v>
      </c>
      <c r="D21128" s="357" t="s">
        <v>62106</v>
      </c>
      <c r="E21128" s="357" t="s">
        <v>62106</v>
      </c>
    </row>
    <row r="21129" spans="1:5" ht="15.6">
      <c r="A21129" s="358" t="s">
        <v>62107</v>
      </c>
      <c r="B21129" s="358" t="s">
        <v>62108</v>
      </c>
      <c r="C21129" s="359">
        <v>1.2</v>
      </c>
      <c r="D21129" s="357" t="s">
        <v>62106</v>
      </c>
      <c r="E21129" s="357" t="s">
        <v>62106</v>
      </c>
    </row>
    <row r="21130" spans="1:5" ht="15.6">
      <c r="A21130" s="358" t="s">
        <v>62107</v>
      </c>
      <c r="B21130" s="358" t="s">
        <v>62108</v>
      </c>
      <c r="C21130" s="359">
        <v>1.2</v>
      </c>
      <c r="D21130" s="357" t="s">
        <v>62106</v>
      </c>
      <c r="E21130" s="357" t="s">
        <v>62106</v>
      </c>
    </row>
    <row r="21131" spans="1:5" ht="15.6">
      <c r="A21131" s="358" t="s">
        <v>29895</v>
      </c>
      <c r="B21131" s="358" t="s">
        <v>29896</v>
      </c>
      <c r="C21131" s="359">
        <v>1.2</v>
      </c>
      <c r="D21131" s="357" t="s">
        <v>29894</v>
      </c>
      <c r="E21131" s="357" t="s">
        <v>29894</v>
      </c>
    </row>
    <row r="21132" spans="1:5" ht="15.6">
      <c r="A21132" s="358" t="s">
        <v>39175</v>
      </c>
      <c r="B21132" s="358" t="s">
        <v>39176</v>
      </c>
      <c r="C21132" s="359">
        <v>1.2</v>
      </c>
      <c r="D21132" s="357" t="s">
        <v>39174</v>
      </c>
      <c r="E21132" s="357" t="s">
        <v>39174</v>
      </c>
    </row>
    <row r="21133" spans="1:5" ht="15.6">
      <c r="A21133" s="358" t="s">
        <v>27692</v>
      </c>
      <c r="B21133" s="358" t="s">
        <v>27693</v>
      </c>
      <c r="C21133" s="359">
        <v>1.2</v>
      </c>
      <c r="D21133" s="357" t="s">
        <v>27691</v>
      </c>
      <c r="E21133" s="357" t="s">
        <v>27691</v>
      </c>
    </row>
    <row r="21134" spans="1:5" ht="15.6">
      <c r="A21134" s="358" t="s">
        <v>62110</v>
      </c>
      <c r="B21134" s="358" t="s">
        <v>62111</v>
      </c>
      <c r="C21134" s="359">
        <v>1.2</v>
      </c>
      <c r="D21134" s="357" t="s">
        <v>62109</v>
      </c>
      <c r="E21134" s="357" t="s">
        <v>62109</v>
      </c>
    </row>
    <row r="21135" spans="1:5" ht="15.6">
      <c r="A21135" s="358" t="s">
        <v>62110</v>
      </c>
      <c r="B21135" s="358" t="s">
        <v>62111</v>
      </c>
      <c r="C21135" s="359">
        <v>1.2</v>
      </c>
      <c r="D21135" s="357" t="s">
        <v>62109</v>
      </c>
      <c r="E21135" s="357" t="s">
        <v>62109</v>
      </c>
    </row>
    <row r="21136" spans="1:5" ht="15.6">
      <c r="A21136" s="358" t="s">
        <v>38537</v>
      </c>
      <c r="B21136" s="358" t="s">
        <v>38538</v>
      </c>
      <c r="C21136" s="359">
        <v>1.2</v>
      </c>
      <c r="D21136" s="357" t="s">
        <v>38536</v>
      </c>
      <c r="E21136" s="357" t="s">
        <v>38536</v>
      </c>
    </row>
    <row r="21137" spans="1:5" ht="15.6">
      <c r="A21137" s="358" t="s">
        <v>49901</v>
      </c>
      <c r="B21137" s="358" t="s">
        <v>49902</v>
      </c>
      <c r="C21137" s="359">
        <v>1.2</v>
      </c>
      <c r="D21137" s="357" t="s">
        <v>49900</v>
      </c>
      <c r="E21137" s="357" t="s">
        <v>49900</v>
      </c>
    </row>
    <row r="21138" spans="1:5" ht="15.6">
      <c r="A21138" s="358" t="s">
        <v>59610</v>
      </c>
      <c r="B21138" s="358" t="s">
        <v>62113</v>
      </c>
      <c r="C21138" s="359">
        <v>1.2</v>
      </c>
      <c r="D21138" s="357" t="s">
        <v>62112</v>
      </c>
      <c r="E21138" s="357" t="s">
        <v>62112</v>
      </c>
    </row>
    <row r="21139" spans="1:5" ht="15.6">
      <c r="A21139" s="358" t="s">
        <v>26219</v>
      </c>
      <c r="B21139" s="358" t="s">
        <v>26220</v>
      </c>
      <c r="C21139" s="359">
        <v>1.2</v>
      </c>
      <c r="D21139" s="357" t="s">
        <v>26218</v>
      </c>
      <c r="E21139" s="357" t="s">
        <v>26218</v>
      </c>
    </row>
    <row r="21140" spans="1:5" ht="15.6">
      <c r="A21140" s="358" t="s">
        <v>10262</v>
      </c>
      <c r="B21140" s="358" t="s">
        <v>38599</v>
      </c>
      <c r="C21140" s="359">
        <v>1.2</v>
      </c>
      <c r="D21140" s="357" t="s">
        <v>38598</v>
      </c>
      <c r="E21140" s="357" t="s">
        <v>38598</v>
      </c>
    </row>
    <row r="21141" spans="1:5" ht="15.6">
      <c r="A21141" s="358" t="s">
        <v>10262</v>
      </c>
      <c r="B21141" s="358" t="s">
        <v>38599</v>
      </c>
      <c r="C21141" s="359">
        <v>1.2</v>
      </c>
      <c r="D21141" s="357" t="s">
        <v>38598</v>
      </c>
      <c r="E21141" s="357" t="s">
        <v>38598</v>
      </c>
    </row>
    <row r="21142" spans="1:5" ht="15.6">
      <c r="A21142" s="358" t="s">
        <v>60169</v>
      </c>
      <c r="B21142" s="358" t="s">
        <v>60167</v>
      </c>
      <c r="C21142" s="359">
        <v>1.2</v>
      </c>
      <c r="D21142" s="357" t="s">
        <v>60168</v>
      </c>
      <c r="E21142" s="357" t="s">
        <v>60168</v>
      </c>
    </row>
    <row r="21143" spans="1:5" ht="15.6">
      <c r="A21143" s="358" t="s">
        <v>60169</v>
      </c>
      <c r="B21143" s="358" t="s">
        <v>60167</v>
      </c>
      <c r="C21143" s="359">
        <v>1.2</v>
      </c>
      <c r="D21143" s="357" t="s">
        <v>60168</v>
      </c>
      <c r="E21143" s="357" t="s">
        <v>60168</v>
      </c>
    </row>
    <row r="21144" spans="1:5" ht="15.6">
      <c r="A21144" s="358" t="s">
        <v>62115</v>
      </c>
      <c r="B21144" s="358" t="s">
        <v>62116</v>
      </c>
      <c r="C21144" s="359">
        <v>1.2</v>
      </c>
      <c r="D21144" s="357" t="s">
        <v>62114</v>
      </c>
      <c r="E21144" s="357" t="s">
        <v>62114</v>
      </c>
    </row>
    <row r="21145" spans="1:5" ht="15.6">
      <c r="A21145" s="358" t="s">
        <v>32545</v>
      </c>
      <c r="B21145" s="358" t="s">
        <v>32546</v>
      </c>
      <c r="C21145" s="359">
        <v>1.2</v>
      </c>
      <c r="D21145" s="357" t="s">
        <v>32544</v>
      </c>
      <c r="E21145" s="357" t="s">
        <v>32544</v>
      </c>
    </row>
    <row r="21146" spans="1:5" ht="15.6">
      <c r="A21146" s="358" t="s">
        <v>60371</v>
      </c>
      <c r="B21146" s="358" t="s">
        <v>62118</v>
      </c>
      <c r="C21146" s="359">
        <v>1.2</v>
      </c>
      <c r="D21146" s="357" t="s">
        <v>62117</v>
      </c>
      <c r="E21146" s="357" t="s">
        <v>62117</v>
      </c>
    </row>
    <row r="21147" spans="1:5" ht="15.6">
      <c r="A21147" s="358" t="s">
        <v>60371</v>
      </c>
      <c r="B21147" s="358" t="s">
        <v>62118</v>
      </c>
      <c r="C21147" s="359">
        <v>1.2</v>
      </c>
      <c r="D21147" s="357" t="s">
        <v>62117</v>
      </c>
      <c r="E21147" s="357" t="s">
        <v>62117</v>
      </c>
    </row>
    <row r="21148" spans="1:5" ht="15.6">
      <c r="A21148" s="358" t="s">
        <v>1347</v>
      </c>
      <c r="B21148" s="358" t="s">
        <v>18612</v>
      </c>
      <c r="C21148" s="359">
        <v>1.2</v>
      </c>
      <c r="D21148" s="357" t="s">
        <v>7390</v>
      </c>
      <c r="E21148" s="357" t="s">
        <v>7390</v>
      </c>
    </row>
    <row r="21149" spans="1:5" ht="15.6">
      <c r="A21149" s="358" t="s">
        <v>1347</v>
      </c>
      <c r="B21149" s="358" t="s">
        <v>18612</v>
      </c>
      <c r="C21149" s="359">
        <v>1.2</v>
      </c>
      <c r="D21149" s="357" t="s">
        <v>7390</v>
      </c>
      <c r="E21149" s="357" t="s">
        <v>7390</v>
      </c>
    </row>
    <row r="21150" spans="1:5" ht="15.6">
      <c r="A21150" s="358" t="s">
        <v>43642</v>
      </c>
      <c r="B21150" s="358" t="s">
        <v>43643</v>
      </c>
      <c r="C21150" s="359">
        <v>1.2</v>
      </c>
      <c r="D21150" s="357" t="s">
        <v>43641</v>
      </c>
      <c r="E21150" s="357" t="s">
        <v>43641</v>
      </c>
    </row>
    <row r="21151" spans="1:5" ht="15.6">
      <c r="A21151" s="358" t="s">
        <v>43642</v>
      </c>
      <c r="B21151" s="358" t="s">
        <v>43643</v>
      </c>
      <c r="C21151" s="359">
        <v>1.2</v>
      </c>
      <c r="D21151" s="357" t="s">
        <v>43641</v>
      </c>
      <c r="E21151" s="357" t="s">
        <v>43641</v>
      </c>
    </row>
    <row r="21152" spans="1:5" ht="15.6">
      <c r="A21152" s="358" t="s">
        <v>37958</v>
      </c>
      <c r="B21152" s="358" t="s">
        <v>37959</v>
      </c>
      <c r="C21152" s="359">
        <v>1.2</v>
      </c>
      <c r="D21152" s="357" t="s">
        <v>37957</v>
      </c>
      <c r="E21152" s="357" t="s">
        <v>37957</v>
      </c>
    </row>
    <row r="21153" spans="1:5" ht="15.6">
      <c r="A21153" s="358" t="s">
        <v>37958</v>
      </c>
      <c r="B21153" s="358" t="s">
        <v>37959</v>
      </c>
      <c r="C21153" s="359">
        <v>1.2</v>
      </c>
      <c r="D21153" s="357" t="s">
        <v>37957</v>
      </c>
      <c r="E21153" s="357" t="s">
        <v>37957</v>
      </c>
    </row>
    <row r="21154" spans="1:5" ht="15.6">
      <c r="A21154" s="358" t="s">
        <v>44924</v>
      </c>
      <c r="B21154" s="358" t="s">
        <v>44925</v>
      </c>
      <c r="C21154" s="359">
        <v>1.2</v>
      </c>
      <c r="D21154" s="357" t="s">
        <v>44923</v>
      </c>
      <c r="E21154" s="357" t="s">
        <v>44923</v>
      </c>
    </row>
    <row r="21155" spans="1:5" ht="15.6">
      <c r="A21155" s="358" t="s">
        <v>44924</v>
      </c>
      <c r="B21155" s="358" t="s">
        <v>44925</v>
      </c>
      <c r="C21155" s="359">
        <v>1.2</v>
      </c>
      <c r="D21155" s="357" t="s">
        <v>44923</v>
      </c>
      <c r="E21155" s="357" t="s">
        <v>44923</v>
      </c>
    </row>
    <row r="21156" spans="1:5" ht="15.6">
      <c r="A21156" s="358" t="s">
        <v>22455</v>
      </c>
      <c r="B21156" s="358" t="s">
        <v>22456</v>
      </c>
      <c r="C21156" s="359">
        <v>1.2</v>
      </c>
      <c r="D21156" s="357" t="s">
        <v>9035</v>
      </c>
      <c r="E21156" s="357" t="s">
        <v>9035</v>
      </c>
    </row>
    <row r="21157" spans="1:5" ht="15.6">
      <c r="A21157" s="358" t="s">
        <v>51937</v>
      </c>
      <c r="B21157" s="358" t="s">
        <v>51938</v>
      </c>
      <c r="C21157" s="359">
        <v>1.2</v>
      </c>
      <c r="D21157" s="357" t="s">
        <v>51936</v>
      </c>
      <c r="E21157" s="357" t="s">
        <v>51936</v>
      </c>
    </row>
    <row r="21158" spans="1:5" ht="15.6">
      <c r="A21158" s="358" t="s">
        <v>38351</v>
      </c>
      <c r="B21158" s="358" t="s">
        <v>38352</v>
      </c>
      <c r="C21158" s="359">
        <v>1.2</v>
      </c>
      <c r="D21158" s="357" t="s">
        <v>38350</v>
      </c>
      <c r="E21158" s="357" t="s">
        <v>38350</v>
      </c>
    </row>
    <row r="21159" spans="1:5" ht="15.6">
      <c r="A21159" s="358" t="s">
        <v>52154</v>
      </c>
      <c r="B21159" s="358" t="s">
        <v>52155</v>
      </c>
      <c r="C21159" s="359">
        <v>1.2</v>
      </c>
      <c r="D21159" s="357" t="s">
        <v>52153</v>
      </c>
      <c r="E21159" s="357" t="s">
        <v>52153</v>
      </c>
    </row>
    <row r="21160" spans="1:5" ht="15.6">
      <c r="A21160" s="358" t="s">
        <v>35567</v>
      </c>
      <c r="B21160" s="358" t="s">
        <v>35568</v>
      </c>
      <c r="C21160" s="359">
        <v>1.2</v>
      </c>
      <c r="D21160" s="357" t="s">
        <v>35566</v>
      </c>
      <c r="E21160" s="357" t="s">
        <v>35566</v>
      </c>
    </row>
    <row r="21161" spans="1:5" ht="15.6">
      <c r="A21161" s="358" t="s">
        <v>35567</v>
      </c>
      <c r="B21161" s="358" t="s">
        <v>35568</v>
      </c>
      <c r="C21161" s="359">
        <v>1.2</v>
      </c>
      <c r="D21161" s="357" t="s">
        <v>35566</v>
      </c>
      <c r="E21161" s="357" t="s">
        <v>35566</v>
      </c>
    </row>
    <row r="21162" spans="1:5" ht="15.6">
      <c r="A21162" s="358" t="s">
        <v>10262</v>
      </c>
      <c r="B21162" s="358" t="s">
        <v>14593</v>
      </c>
      <c r="C21162" s="359">
        <v>1.2</v>
      </c>
      <c r="D21162" s="357" t="s">
        <v>4415</v>
      </c>
      <c r="E21162" s="357" t="s">
        <v>4415</v>
      </c>
    </row>
    <row r="21163" spans="1:5" ht="15.6">
      <c r="A21163" s="358" t="s">
        <v>40745</v>
      </c>
      <c r="B21163" s="358" t="s">
        <v>40746</v>
      </c>
      <c r="C21163" s="359">
        <v>1.2</v>
      </c>
      <c r="D21163" s="357" t="s">
        <v>40744</v>
      </c>
      <c r="E21163" s="357" t="s">
        <v>40744</v>
      </c>
    </row>
    <row r="21164" spans="1:5" ht="15.6">
      <c r="A21164" s="358" t="s">
        <v>60631</v>
      </c>
      <c r="B21164" s="358" t="s">
        <v>62120</v>
      </c>
      <c r="C21164" s="359">
        <v>1.2</v>
      </c>
      <c r="D21164" s="357" t="s">
        <v>62119</v>
      </c>
      <c r="E21164" s="357" t="s">
        <v>62119</v>
      </c>
    </row>
    <row r="21165" spans="1:5" ht="15.6">
      <c r="A21165" s="358" t="s">
        <v>60631</v>
      </c>
      <c r="B21165" s="358" t="s">
        <v>62120</v>
      </c>
      <c r="C21165" s="359">
        <v>1.2</v>
      </c>
      <c r="D21165" s="357" t="s">
        <v>62119</v>
      </c>
      <c r="E21165" s="357" t="s">
        <v>62119</v>
      </c>
    </row>
    <row r="21166" spans="1:5" ht="15.6">
      <c r="A21166" s="358" t="s">
        <v>50732</v>
      </c>
      <c r="B21166" s="358" t="s">
        <v>50733</v>
      </c>
      <c r="C21166" s="359">
        <v>1.2</v>
      </c>
      <c r="D21166" s="357" t="s">
        <v>50731</v>
      </c>
      <c r="E21166" s="357" t="s">
        <v>50731</v>
      </c>
    </row>
    <row r="21167" spans="1:5" ht="15.6">
      <c r="A21167" s="358" t="s">
        <v>30902</v>
      </c>
      <c r="B21167" s="358" t="s">
        <v>30902</v>
      </c>
      <c r="C21167" s="359">
        <v>1.2</v>
      </c>
      <c r="D21167" s="357" t="s">
        <v>30901</v>
      </c>
      <c r="E21167" s="357" t="s">
        <v>30901</v>
      </c>
    </row>
    <row r="21168" spans="1:5" ht="15.6">
      <c r="A21168" s="358" t="s">
        <v>40814</v>
      </c>
      <c r="B21168" s="358" t="s">
        <v>40815</v>
      </c>
      <c r="C21168" s="359">
        <v>1.2</v>
      </c>
      <c r="D21168" s="357" t="s">
        <v>40813</v>
      </c>
      <c r="E21168" s="357" t="s">
        <v>40813</v>
      </c>
    </row>
    <row r="21169" spans="1:5" ht="15.6">
      <c r="A21169" s="358" t="s">
        <v>40814</v>
      </c>
      <c r="B21169" s="358" t="s">
        <v>40815</v>
      </c>
      <c r="C21169" s="359">
        <v>1.2</v>
      </c>
      <c r="D21169" s="357" t="s">
        <v>40813</v>
      </c>
      <c r="E21169" s="357" t="s">
        <v>40813</v>
      </c>
    </row>
    <row r="21170" spans="1:5" ht="15.6">
      <c r="A21170" s="358" t="s">
        <v>60582</v>
      </c>
      <c r="B21170" s="358" t="s">
        <v>62121</v>
      </c>
      <c r="C21170" s="359">
        <v>1.2</v>
      </c>
      <c r="D21170" s="357" t="s">
        <v>60583</v>
      </c>
      <c r="E21170" s="357" t="s">
        <v>60583</v>
      </c>
    </row>
    <row r="21171" spans="1:5" ht="15.6">
      <c r="A21171" s="358" t="s">
        <v>60582</v>
      </c>
      <c r="B21171" s="358" t="s">
        <v>62121</v>
      </c>
      <c r="C21171" s="359">
        <v>1.2</v>
      </c>
      <c r="D21171" s="357" t="s">
        <v>60583</v>
      </c>
      <c r="E21171" s="357" t="s">
        <v>60583</v>
      </c>
    </row>
    <row r="21172" spans="1:5" ht="15.6">
      <c r="A21172" s="358" t="s">
        <v>12470</v>
      </c>
      <c r="B21172" s="358" t="s">
        <v>12471</v>
      </c>
      <c r="C21172" s="359">
        <v>1.2</v>
      </c>
      <c r="D21172" s="357" t="s">
        <v>3060</v>
      </c>
      <c r="E21172" s="357" t="s">
        <v>3060</v>
      </c>
    </row>
    <row r="21173" spans="1:5" ht="15.6">
      <c r="A21173" s="358" t="s">
        <v>62123</v>
      </c>
      <c r="B21173" s="358" t="s">
        <v>62124</v>
      </c>
      <c r="C21173" s="359">
        <v>1.2</v>
      </c>
      <c r="D21173" s="357" t="s">
        <v>62122</v>
      </c>
      <c r="E21173" s="357" t="s">
        <v>62122</v>
      </c>
    </row>
    <row r="21174" spans="1:5" ht="15.6">
      <c r="A21174" s="358" t="s">
        <v>40267</v>
      </c>
      <c r="B21174" s="358" t="s">
        <v>40268</v>
      </c>
      <c r="C21174" s="359">
        <v>1.2</v>
      </c>
      <c r="D21174" s="357" t="s">
        <v>40266</v>
      </c>
      <c r="E21174" s="357" t="s">
        <v>40266</v>
      </c>
    </row>
    <row r="21175" spans="1:5" ht="15.6">
      <c r="A21175" s="358" t="s">
        <v>40267</v>
      </c>
      <c r="B21175" s="358" t="s">
        <v>40268</v>
      </c>
      <c r="C21175" s="359">
        <v>1.2</v>
      </c>
      <c r="D21175" s="357" t="s">
        <v>40266</v>
      </c>
      <c r="E21175" s="357" t="s">
        <v>40266</v>
      </c>
    </row>
    <row r="21176" spans="1:5" ht="15.6">
      <c r="A21176" s="358" t="s">
        <v>12926</v>
      </c>
      <c r="B21176" s="358" t="s">
        <v>12927</v>
      </c>
      <c r="C21176" s="359">
        <v>1.2</v>
      </c>
      <c r="D21176" s="357" t="s">
        <v>3883</v>
      </c>
      <c r="E21176" s="357" t="s">
        <v>3883</v>
      </c>
    </row>
    <row r="21177" spans="1:5" ht="15.6">
      <c r="A21177" s="358" t="s">
        <v>12926</v>
      </c>
      <c r="B21177" s="358" t="s">
        <v>12927</v>
      </c>
      <c r="C21177" s="359">
        <v>1.2</v>
      </c>
      <c r="D21177" s="357" t="s">
        <v>3883</v>
      </c>
      <c r="E21177" s="357" t="s">
        <v>3883</v>
      </c>
    </row>
    <row r="21178" spans="1:5" ht="15.6">
      <c r="A21178" s="358" t="s">
        <v>20430</v>
      </c>
      <c r="B21178" s="358" t="s">
        <v>20431</v>
      </c>
      <c r="C21178" s="359">
        <v>1.2</v>
      </c>
      <c r="D21178" s="357" t="s">
        <v>7821</v>
      </c>
      <c r="E21178" s="357" t="s">
        <v>7821</v>
      </c>
    </row>
    <row r="21179" spans="1:5" ht="15.6">
      <c r="A21179" s="358" t="s">
        <v>20430</v>
      </c>
      <c r="B21179" s="358" t="s">
        <v>20431</v>
      </c>
      <c r="C21179" s="359">
        <v>1.2</v>
      </c>
      <c r="D21179" s="357" t="s">
        <v>7821</v>
      </c>
      <c r="E21179" s="357" t="s">
        <v>7821</v>
      </c>
    </row>
    <row r="21180" spans="1:5" ht="15.6">
      <c r="A21180" s="358" t="s">
        <v>51098</v>
      </c>
      <c r="B21180" s="358" t="s">
        <v>51099</v>
      </c>
      <c r="C21180" s="359">
        <v>1.2</v>
      </c>
      <c r="D21180" s="357" t="s">
        <v>51097</v>
      </c>
      <c r="E21180" s="357" t="s">
        <v>51097</v>
      </c>
    </row>
    <row r="21181" spans="1:5" ht="15.6">
      <c r="A21181" s="358" t="s">
        <v>51098</v>
      </c>
      <c r="B21181" s="358" t="s">
        <v>51099</v>
      </c>
      <c r="C21181" s="359">
        <v>1.2</v>
      </c>
      <c r="D21181" s="357" t="s">
        <v>51097</v>
      </c>
      <c r="E21181" s="357" t="s">
        <v>51097</v>
      </c>
    </row>
    <row r="21182" spans="1:5" ht="15.6">
      <c r="A21182" s="358" t="s">
        <v>26165</v>
      </c>
      <c r="B21182" s="358" t="s">
        <v>26166</v>
      </c>
      <c r="C21182" s="359">
        <v>1.2</v>
      </c>
      <c r="D21182" s="357" t="s">
        <v>26164</v>
      </c>
      <c r="E21182" s="357" t="s">
        <v>26164</v>
      </c>
    </row>
    <row r="21183" spans="1:5" ht="15.6">
      <c r="A21183" s="358" t="s">
        <v>15109</v>
      </c>
      <c r="B21183" s="358" t="s">
        <v>15110</v>
      </c>
      <c r="C21183" s="359">
        <v>1.2</v>
      </c>
      <c r="D21183" s="357" t="s">
        <v>4917</v>
      </c>
      <c r="E21183" s="357" t="s">
        <v>4917</v>
      </c>
    </row>
    <row r="21184" spans="1:5" ht="15.6">
      <c r="A21184" s="358" t="s">
        <v>10262</v>
      </c>
      <c r="B21184" s="358" t="s">
        <v>38117</v>
      </c>
      <c r="C21184" s="359">
        <v>1.2</v>
      </c>
      <c r="D21184" s="357" t="s">
        <v>38116</v>
      </c>
      <c r="E21184" s="357" t="s">
        <v>38116</v>
      </c>
    </row>
    <row r="21185" spans="1:5" ht="15.6">
      <c r="A21185" s="358" t="s">
        <v>26851</v>
      </c>
      <c r="B21185" s="358" t="s">
        <v>26852</v>
      </c>
      <c r="C21185" s="359">
        <v>1.2</v>
      </c>
      <c r="D21185" s="357" t="s">
        <v>26850</v>
      </c>
      <c r="E21185" s="357" t="s">
        <v>26850</v>
      </c>
    </row>
    <row r="21186" spans="1:5" ht="15.6">
      <c r="A21186" s="358" t="s">
        <v>33299</v>
      </c>
      <c r="B21186" s="358" t="s">
        <v>33299</v>
      </c>
      <c r="C21186" s="359">
        <v>1.2</v>
      </c>
      <c r="D21186" s="357" t="s">
        <v>33298</v>
      </c>
      <c r="E21186" s="357" t="s">
        <v>33298</v>
      </c>
    </row>
    <row r="21187" spans="1:5" ht="15.6">
      <c r="A21187" s="358" t="s">
        <v>27114</v>
      </c>
      <c r="B21187" s="358" t="s">
        <v>27115</v>
      </c>
      <c r="C21187" s="359">
        <v>1.2</v>
      </c>
      <c r="D21187" s="357" t="s">
        <v>27113</v>
      </c>
      <c r="E21187" s="357" t="s">
        <v>27113</v>
      </c>
    </row>
    <row r="21188" spans="1:5" ht="15.6">
      <c r="A21188" s="358" t="s">
        <v>27114</v>
      </c>
      <c r="B21188" s="358" t="s">
        <v>27115</v>
      </c>
      <c r="C21188" s="359">
        <v>1.2</v>
      </c>
      <c r="D21188" s="357" t="s">
        <v>27113</v>
      </c>
      <c r="E21188" s="357" t="s">
        <v>27113</v>
      </c>
    </row>
    <row r="21189" spans="1:5" ht="15.6">
      <c r="A21189" s="358" t="s">
        <v>27114</v>
      </c>
      <c r="B21189" s="358" t="s">
        <v>27115</v>
      </c>
      <c r="C21189" s="359">
        <v>1.2</v>
      </c>
      <c r="D21189" s="357" t="s">
        <v>27113</v>
      </c>
      <c r="E21189" s="357" t="s">
        <v>27113</v>
      </c>
    </row>
    <row r="21190" spans="1:5" ht="15.6">
      <c r="A21190" s="358" t="s">
        <v>40073</v>
      </c>
      <c r="B21190" s="358" t="s">
        <v>40074</v>
      </c>
      <c r="C21190" s="359">
        <v>1.2</v>
      </c>
      <c r="D21190" s="357" t="s">
        <v>40072</v>
      </c>
      <c r="E21190" s="357" t="s">
        <v>40072</v>
      </c>
    </row>
    <row r="21191" spans="1:5" ht="15.6">
      <c r="A21191" s="358" t="s">
        <v>40073</v>
      </c>
      <c r="B21191" s="358" t="s">
        <v>40074</v>
      </c>
      <c r="C21191" s="359">
        <v>1.2</v>
      </c>
      <c r="D21191" s="357" t="s">
        <v>40072</v>
      </c>
      <c r="E21191" s="357" t="s">
        <v>40072</v>
      </c>
    </row>
    <row r="21192" spans="1:5" ht="15.6">
      <c r="A21192" s="358" t="s">
        <v>16266</v>
      </c>
      <c r="B21192" s="358" t="s">
        <v>16267</v>
      </c>
      <c r="C21192" s="359">
        <v>1.2</v>
      </c>
      <c r="D21192" s="357" t="s">
        <v>5988</v>
      </c>
      <c r="E21192" s="357" t="s">
        <v>5988</v>
      </c>
    </row>
    <row r="21193" spans="1:5" ht="15.6">
      <c r="A21193" s="358" t="s">
        <v>16266</v>
      </c>
      <c r="B21193" s="358" t="s">
        <v>16267</v>
      </c>
      <c r="C21193" s="359">
        <v>1.2</v>
      </c>
      <c r="D21193" s="357" t="s">
        <v>5988</v>
      </c>
      <c r="E21193" s="357" t="s">
        <v>5988</v>
      </c>
    </row>
    <row r="21194" spans="1:5" ht="15.6">
      <c r="A21194" s="358" t="s">
        <v>31160</v>
      </c>
      <c r="B21194" s="358" t="s">
        <v>31160</v>
      </c>
      <c r="C21194" s="359">
        <v>1.2</v>
      </c>
      <c r="D21194" s="357" t="s">
        <v>31159</v>
      </c>
      <c r="E21194" s="357" t="s">
        <v>31159</v>
      </c>
    </row>
    <row r="21195" spans="1:5" ht="15.6">
      <c r="A21195" s="358" t="s">
        <v>53549</v>
      </c>
      <c r="B21195" s="358" t="s">
        <v>53550</v>
      </c>
      <c r="C21195" s="359">
        <v>1.2</v>
      </c>
      <c r="D21195" s="357" t="s">
        <v>53548</v>
      </c>
      <c r="E21195" s="357" t="s">
        <v>53548</v>
      </c>
    </row>
    <row r="21196" spans="1:5" ht="15.6">
      <c r="A21196" s="358" t="s">
        <v>53549</v>
      </c>
      <c r="B21196" s="358" t="s">
        <v>53550</v>
      </c>
      <c r="C21196" s="359">
        <v>1.2</v>
      </c>
      <c r="D21196" s="357" t="s">
        <v>53548</v>
      </c>
      <c r="E21196" s="357" t="s">
        <v>53548</v>
      </c>
    </row>
    <row r="21197" spans="1:5" ht="15.6">
      <c r="A21197" s="358" t="s">
        <v>31344</v>
      </c>
      <c r="B21197" s="358" t="s">
        <v>31345</v>
      </c>
      <c r="C21197" s="359">
        <v>1.2</v>
      </c>
      <c r="D21197" s="357" t="s">
        <v>31343</v>
      </c>
      <c r="E21197" s="357" t="s">
        <v>31343</v>
      </c>
    </row>
    <row r="21198" spans="1:5" ht="15.6">
      <c r="A21198" s="358" t="s">
        <v>32829</v>
      </c>
      <c r="B21198" s="358" t="s">
        <v>32830</v>
      </c>
      <c r="C21198" s="359">
        <v>1.2</v>
      </c>
      <c r="D21198" s="357" t="s">
        <v>32828</v>
      </c>
      <c r="E21198" s="357" t="s">
        <v>32828</v>
      </c>
    </row>
    <row r="21199" spans="1:5" ht="15.6">
      <c r="A21199" s="358" t="s">
        <v>32829</v>
      </c>
      <c r="B21199" s="358" t="s">
        <v>32830</v>
      </c>
      <c r="C21199" s="359">
        <v>1.2</v>
      </c>
      <c r="D21199" s="357" t="s">
        <v>32828</v>
      </c>
      <c r="E21199" s="357" t="s">
        <v>32828</v>
      </c>
    </row>
    <row r="21200" spans="1:5" ht="15.6">
      <c r="A21200" s="358" t="s">
        <v>44331</v>
      </c>
      <c r="B21200" s="358" t="s">
        <v>44332</v>
      </c>
      <c r="C21200" s="359">
        <v>1.2</v>
      </c>
      <c r="D21200" s="357" t="s">
        <v>44330</v>
      </c>
      <c r="E21200" s="357" t="s">
        <v>44330</v>
      </c>
    </row>
    <row r="21201" spans="1:5" ht="15.6">
      <c r="A21201" s="358" t="s">
        <v>44331</v>
      </c>
      <c r="B21201" s="358" t="s">
        <v>44332</v>
      </c>
      <c r="C21201" s="359">
        <v>1.2</v>
      </c>
      <c r="D21201" s="357" t="s">
        <v>44330</v>
      </c>
      <c r="E21201" s="357" t="s">
        <v>44330</v>
      </c>
    </row>
    <row r="21202" spans="1:5" ht="15.6">
      <c r="A21202" s="358" t="s">
        <v>44331</v>
      </c>
      <c r="B21202" s="358" t="s">
        <v>44332</v>
      </c>
      <c r="C21202" s="359">
        <v>1.2</v>
      </c>
      <c r="D21202" s="357" t="s">
        <v>44330</v>
      </c>
      <c r="E21202" s="357" t="s">
        <v>44330</v>
      </c>
    </row>
    <row r="21203" spans="1:5" ht="15.6">
      <c r="A21203" s="358" t="s">
        <v>28824</v>
      </c>
      <c r="B21203" s="358" t="s">
        <v>28825</v>
      </c>
      <c r="C21203" s="359">
        <v>1.2</v>
      </c>
      <c r="D21203" s="357" t="s">
        <v>28823</v>
      </c>
      <c r="E21203" s="357" t="s">
        <v>28823</v>
      </c>
    </row>
    <row r="21204" spans="1:5" ht="15.6">
      <c r="A21204" s="358" t="s">
        <v>36895</v>
      </c>
      <c r="B21204" s="358" t="s">
        <v>36896</v>
      </c>
      <c r="C21204" s="359">
        <v>1.2</v>
      </c>
      <c r="D21204" s="357" t="s">
        <v>36894</v>
      </c>
      <c r="E21204" s="357" t="s">
        <v>36894</v>
      </c>
    </row>
    <row r="21205" spans="1:5" ht="15.6">
      <c r="A21205" s="358" t="s">
        <v>36895</v>
      </c>
      <c r="B21205" s="358" t="s">
        <v>36896</v>
      </c>
      <c r="C21205" s="359">
        <v>1.2</v>
      </c>
      <c r="D21205" s="357" t="s">
        <v>36894</v>
      </c>
      <c r="E21205" s="357" t="s">
        <v>36894</v>
      </c>
    </row>
    <row r="21206" spans="1:5" ht="15.6">
      <c r="A21206" s="358" t="s">
        <v>26494</v>
      </c>
      <c r="B21206" s="358" t="s">
        <v>26495</v>
      </c>
      <c r="C21206" s="359">
        <v>1.2</v>
      </c>
      <c r="D21206" s="357" t="s">
        <v>26493</v>
      </c>
      <c r="E21206" s="357" t="s">
        <v>26493</v>
      </c>
    </row>
    <row r="21207" spans="1:5" ht="15.6">
      <c r="A21207" s="358" t="s">
        <v>62126</v>
      </c>
      <c r="B21207" s="358" t="s">
        <v>60466</v>
      </c>
      <c r="C21207" s="359">
        <v>1.2</v>
      </c>
      <c r="D21207" s="357" t="s">
        <v>62125</v>
      </c>
      <c r="E21207" s="357" t="s">
        <v>62125</v>
      </c>
    </row>
    <row r="21208" spans="1:5" ht="15.6">
      <c r="A21208" s="358" t="s">
        <v>30952</v>
      </c>
      <c r="B21208" s="358" t="s">
        <v>30953</v>
      </c>
      <c r="C21208" s="359">
        <v>1.2</v>
      </c>
      <c r="D21208" s="357" t="s">
        <v>30951</v>
      </c>
      <c r="E21208" s="357" t="s">
        <v>30951</v>
      </c>
    </row>
    <row r="21209" spans="1:5" ht="15.6">
      <c r="A21209" s="358" t="s">
        <v>30952</v>
      </c>
      <c r="B21209" s="358" t="s">
        <v>30953</v>
      </c>
      <c r="C21209" s="359">
        <v>1.2</v>
      </c>
      <c r="D21209" s="357" t="s">
        <v>30951</v>
      </c>
      <c r="E21209" s="357" t="s">
        <v>30951</v>
      </c>
    </row>
    <row r="21210" spans="1:5" ht="15.6">
      <c r="A21210" s="358" t="s">
        <v>35038</v>
      </c>
      <c r="B21210" s="358" t="s">
        <v>35039</v>
      </c>
      <c r="C21210" s="359">
        <v>1.2</v>
      </c>
      <c r="D21210" s="357" t="s">
        <v>35037</v>
      </c>
      <c r="E21210" s="357" t="s">
        <v>35037</v>
      </c>
    </row>
    <row r="21211" spans="1:5" ht="15.6">
      <c r="A21211" s="358" t="s">
        <v>35038</v>
      </c>
      <c r="B21211" s="358" t="s">
        <v>35039</v>
      </c>
      <c r="C21211" s="359">
        <v>1.2</v>
      </c>
      <c r="D21211" s="357" t="s">
        <v>35037</v>
      </c>
      <c r="E21211" s="357" t="s">
        <v>35037</v>
      </c>
    </row>
    <row r="21212" spans="1:5" ht="15.6">
      <c r="A21212" s="358" t="s">
        <v>60399</v>
      </c>
      <c r="B21212" s="358" t="s">
        <v>60399</v>
      </c>
      <c r="C21212" s="359">
        <v>1.2</v>
      </c>
      <c r="D21212" s="357" t="s">
        <v>62127</v>
      </c>
      <c r="E21212" s="357" t="s">
        <v>62127</v>
      </c>
    </row>
    <row r="21213" spans="1:5" ht="15.6">
      <c r="A21213" s="358" t="s">
        <v>60399</v>
      </c>
      <c r="B21213" s="358" t="s">
        <v>60399</v>
      </c>
      <c r="C21213" s="359">
        <v>1.2</v>
      </c>
      <c r="D21213" s="357" t="s">
        <v>62127</v>
      </c>
      <c r="E21213" s="357" t="s">
        <v>62127</v>
      </c>
    </row>
    <row r="21214" spans="1:5" ht="15.6">
      <c r="A21214" s="358" t="s">
        <v>62129</v>
      </c>
      <c r="B21214" s="358" t="s">
        <v>62130</v>
      </c>
      <c r="C21214" s="359">
        <v>1.2</v>
      </c>
      <c r="D21214" s="357" t="s">
        <v>62128</v>
      </c>
      <c r="E21214" s="357" t="s">
        <v>62128</v>
      </c>
    </row>
    <row r="21215" spans="1:5" ht="15.6">
      <c r="A21215" s="358" t="s">
        <v>62129</v>
      </c>
      <c r="B21215" s="358" t="s">
        <v>62130</v>
      </c>
      <c r="C21215" s="359">
        <v>1.2</v>
      </c>
      <c r="D21215" s="357" t="s">
        <v>62128</v>
      </c>
      <c r="E21215" s="357" t="s">
        <v>62128</v>
      </c>
    </row>
    <row r="21216" spans="1:5" ht="15.6">
      <c r="A21216" s="358" t="s">
        <v>19172</v>
      </c>
      <c r="B21216" s="358" t="s">
        <v>19173</v>
      </c>
      <c r="C21216" s="359">
        <v>1.2</v>
      </c>
      <c r="D21216" s="357" t="s">
        <v>6784</v>
      </c>
      <c r="E21216" s="357" t="s">
        <v>6784</v>
      </c>
    </row>
    <row r="21217" spans="1:5" ht="15.6">
      <c r="A21217" s="358" t="s">
        <v>19172</v>
      </c>
      <c r="B21217" s="358" t="s">
        <v>19173</v>
      </c>
      <c r="C21217" s="359">
        <v>1.2</v>
      </c>
      <c r="D21217" s="357" t="s">
        <v>6784</v>
      </c>
      <c r="E21217" s="357" t="s">
        <v>6784</v>
      </c>
    </row>
    <row r="21218" spans="1:5" ht="15.6">
      <c r="A21218" s="358" t="s">
        <v>12973</v>
      </c>
      <c r="B21218" s="358" t="s">
        <v>12974</v>
      </c>
      <c r="C21218" s="359">
        <v>1.2</v>
      </c>
      <c r="D21218" s="357" t="s">
        <v>4017</v>
      </c>
      <c r="E21218" s="357" t="s">
        <v>4017</v>
      </c>
    </row>
    <row r="21219" spans="1:5" ht="15.6">
      <c r="A21219" s="358" t="s">
        <v>34187</v>
      </c>
      <c r="B21219" s="358" t="s">
        <v>34188</v>
      </c>
      <c r="C21219" s="359">
        <v>1.2</v>
      </c>
      <c r="D21219" s="357" t="s">
        <v>34186</v>
      </c>
      <c r="E21219" s="357" t="s">
        <v>34186</v>
      </c>
    </row>
    <row r="21220" spans="1:5" ht="15.6">
      <c r="A21220" s="358" t="s">
        <v>62132</v>
      </c>
      <c r="B21220" s="358" t="s">
        <v>62133</v>
      </c>
      <c r="C21220" s="359">
        <v>1.2</v>
      </c>
      <c r="D21220" s="357" t="s">
        <v>62131</v>
      </c>
      <c r="E21220" s="357" t="s">
        <v>62131</v>
      </c>
    </row>
    <row r="21221" spans="1:5" ht="15.6">
      <c r="A21221" s="358" t="s">
        <v>62132</v>
      </c>
      <c r="B21221" s="358" t="s">
        <v>62133</v>
      </c>
      <c r="C21221" s="359">
        <v>1.2</v>
      </c>
      <c r="D21221" s="357" t="s">
        <v>62131</v>
      </c>
      <c r="E21221" s="357" t="s">
        <v>62131</v>
      </c>
    </row>
    <row r="21222" spans="1:5" ht="15.6">
      <c r="A21222" s="358" t="s">
        <v>62132</v>
      </c>
      <c r="B21222" s="358" t="s">
        <v>62133</v>
      </c>
      <c r="C21222" s="359">
        <v>1.2</v>
      </c>
      <c r="D21222" s="357" t="s">
        <v>62131</v>
      </c>
      <c r="E21222" s="357" t="s">
        <v>62131</v>
      </c>
    </row>
    <row r="21223" spans="1:5" ht="15.6">
      <c r="A21223" s="358" t="s">
        <v>54741</v>
      </c>
      <c r="B21223" s="358" t="s">
        <v>54742</v>
      </c>
      <c r="C21223" s="359">
        <v>1.2</v>
      </c>
      <c r="D21223" s="357" t="s">
        <v>54740</v>
      </c>
      <c r="E21223" s="357" t="s">
        <v>54740</v>
      </c>
    </row>
    <row r="21224" spans="1:5" ht="15.6">
      <c r="A21224" s="358" t="s">
        <v>40854</v>
      </c>
      <c r="B21224" s="358" t="s">
        <v>40855</v>
      </c>
      <c r="C21224" s="359">
        <v>1.2</v>
      </c>
      <c r="D21224" s="357" t="s">
        <v>40853</v>
      </c>
      <c r="E21224" s="357" t="s">
        <v>40853</v>
      </c>
    </row>
    <row r="21225" spans="1:5" ht="15.6">
      <c r="A21225" s="358" t="s">
        <v>43534</v>
      </c>
      <c r="B21225" s="358" t="s">
        <v>43535</v>
      </c>
      <c r="C21225" s="359">
        <v>1.2</v>
      </c>
      <c r="D21225" s="357" t="s">
        <v>43533</v>
      </c>
      <c r="E21225" s="357" t="s">
        <v>43533</v>
      </c>
    </row>
    <row r="21226" spans="1:5" ht="15.6">
      <c r="A21226" s="358" t="s">
        <v>43534</v>
      </c>
      <c r="B21226" s="358" t="s">
        <v>43535</v>
      </c>
      <c r="C21226" s="359">
        <v>1.2</v>
      </c>
      <c r="D21226" s="357" t="s">
        <v>43533</v>
      </c>
      <c r="E21226" s="357" t="s">
        <v>43533</v>
      </c>
    </row>
    <row r="21227" spans="1:5" ht="15.6">
      <c r="A21227" s="358" t="s">
        <v>46512</v>
      </c>
      <c r="B21227" s="358" t="s">
        <v>46513</v>
      </c>
      <c r="C21227" s="359">
        <v>1.2</v>
      </c>
      <c r="D21227" s="357" t="s">
        <v>46511</v>
      </c>
      <c r="E21227" s="357" t="s">
        <v>46511</v>
      </c>
    </row>
    <row r="21228" spans="1:5" ht="15.6">
      <c r="A21228" s="358" t="s">
        <v>46512</v>
      </c>
      <c r="B21228" s="358" t="s">
        <v>46513</v>
      </c>
      <c r="C21228" s="359">
        <v>1.2</v>
      </c>
      <c r="D21228" s="357" t="s">
        <v>46511</v>
      </c>
      <c r="E21228" s="357" t="s">
        <v>46511</v>
      </c>
    </row>
    <row r="21229" spans="1:5" ht="15.6">
      <c r="A21229" s="358" t="s">
        <v>23010</v>
      </c>
      <c r="B21229" s="358" t="s">
        <v>23011</v>
      </c>
      <c r="C21229" s="359">
        <v>1.2</v>
      </c>
      <c r="D21229" s="357" t="s">
        <v>9308</v>
      </c>
      <c r="E21229" s="357" t="s">
        <v>9308</v>
      </c>
    </row>
    <row r="21230" spans="1:5" ht="15.6">
      <c r="A21230" s="358" t="s">
        <v>14799</v>
      </c>
      <c r="B21230" s="358" t="s">
        <v>14799</v>
      </c>
      <c r="C21230" s="359">
        <v>1.2</v>
      </c>
      <c r="D21230" s="357" t="s">
        <v>4717</v>
      </c>
      <c r="E21230" s="357" t="s">
        <v>4717</v>
      </c>
    </row>
    <row r="21231" spans="1:5" ht="15.6">
      <c r="A21231" s="358" t="s">
        <v>14799</v>
      </c>
      <c r="B21231" s="358" t="s">
        <v>14799</v>
      </c>
      <c r="C21231" s="359">
        <v>1.2</v>
      </c>
      <c r="D21231" s="357" t="s">
        <v>4717</v>
      </c>
      <c r="E21231" s="357" t="s">
        <v>4717</v>
      </c>
    </row>
    <row r="21232" spans="1:5" ht="15.6">
      <c r="A21232" s="358" t="s">
        <v>42186</v>
      </c>
      <c r="B21232" s="358" t="s">
        <v>42187</v>
      </c>
      <c r="C21232" s="359">
        <v>1.2</v>
      </c>
      <c r="D21232" s="357" t="s">
        <v>42185</v>
      </c>
      <c r="E21232" s="357" t="s">
        <v>42185</v>
      </c>
    </row>
    <row r="21233" spans="1:5" ht="15.6">
      <c r="A21233" s="358" t="s">
        <v>42201</v>
      </c>
      <c r="B21233" s="358" t="s">
        <v>42202</v>
      </c>
      <c r="C21233" s="359">
        <v>1.2</v>
      </c>
      <c r="D21233" s="357" t="s">
        <v>42200</v>
      </c>
      <c r="E21233" s="357" t="s">
        <v>42200</v>
      </c>
    </row>
    <row r="21234" spans="1:5" ht="15.6">
      <c r="A21234" s="358" t="s">
        <v>20731</v>
      </c>
      <c r="B21234" s="358" t="s">
        <v>20732</v>
      </c>
      <c r="C21234" s="359">
        <v>1.2</v>
      </c>
      <c r="D21234" s="357" t="s">
        <v>8211</v>
      </c>
      <c r="E21234" s="357" t="s">
        <v>8211</v>
      </c>
    </row>
    <row r="21235" spans="1:5" ht="15.6">
      <c r="A21235" s="358" t="s">
        <v>47836</v>
      </c>
      <c r="B21235" s="358" t="s">
        <v>47837</v>
      </c>
      <c r="C21235" s="359">
        <v>1.2</v>
      </c>
      <c r="D21235" s="357" t="s">
        <v>47835</v>
      </c>
      <c r="E21235" s="357" t="s">
        <v>47835</v>
      </c>
    </row>
    <row r="21236" spans="1:5" ht="15.6">
      <c r="A21236" s="358" t="s">
        <v>29101</v>
      </c>
      <c r="B21236" s="358" t="s">
        <v>29102</v>
      </c>
      <c r="C21236" s="359">
        <v>1.2</v>
      </c>
      <c r="D21236" s="357" t="s">
        <v>29100</v>
      </c>
      <c r="E21236" s="357" t="s">
        <v>29100</v>
      </c>
    </row>
    <row r="21237" spans="1:5" ht="15.6">
      <c r="A21237" s="358" t="s">
        <v>29101</v>
      </c>
      <c r="B21237" s="358" t="s">
        <v>29102</v>
      </c>
      <c r="C21237" s="359">
        <v>1.2</v>
      </c>
      <c r="D21237" s="357" t="s">
        <v>29100</v>
      </c>
      <c r="E21237" s="357" t="s">
        <v>29100</v>
      </c>
    </row>
    <row r="21238" spans="1:5" ht="15.6">
      <c r="A21238" s="358" t="s">
        <v>17549</v>
      </c>
      <c r="B21238" s="358" t="s">
        <v>17550</v>
      </c>
      <c r="C21238" s="359">
        <v>1.2</v>
      </c>
      <c r="D21238" s="357" t="s">
        <v>6401</v>
      </c>
      <c r="E21238" s="357" t="s">
        <v>6401</v>
      </c>
    </row>
    <row r="21239" spans="1:5" ht="15.6">
      <c r="A21239" s="358" t="s">
        <v>17549</v>
      </c>
      <c r="B21239" s="358" t="s">
        <v>17550</v>
      </c>
      <c r="C21239" s="359">
        <v>1.2</v>
      </c>
      <c r="D21239" s="357" t="s">
        <v>6401</v>
      </c>
      <c r="E21239" s="357" t="s">
        <v>6401</v>
      </c>
    </row>
    <row r="21240" spans="1:5" ht="15.6">
      <c r="A21240" s="358" t="s">
        <v>41346</v>
      </c>
      <c r="B21240" s="358" t="s">
        <v>41347</v>
      </c>
      <c r="C21240" s="359">
        <v>1.2</v>
      </c>
      <c r="D21240" s="357" t="s">
        <v>41345</v>
      </c>
      <c r="E21240" s="357" t="s">
        <v>41345</v>
      </c>
    </row>
    <row r="21241" spans="1:5" ht="15.6">
      <c r="A21241" s="358" t="s">
        <v>37159</v>
      </c>
      <c r="B21241" s="358" t="s">
        <v>37160</v>
      </c>
      <c r="C21241" s="359">
        <v>1.2</v>
      </c>
      <c r="D21241" s="357" t="s">
        <v>37158</v>
      </c>
      <c r="E21241" s="357" t="s">
        <v>37158</v>
      </c>
    </row>
    <row r="21242" spans="1:5" ht="15.6">
      <c r="A21242" s="358" t="s">
        <v>24695</v>
      </c>
      <c r="B21242" s="358" t="s">
        <v>24696</v>
      </c>
      <c r="C21242" s="359">
        <v>1.2</v>
      </c>
      <c r="D21242" s="357" t="s">
        <v>24694</v>
      </c>
      <c r="E21242" s="357" t="s">
        <v>24694</v>
      </c>
    </row>
    <row r="21243" spans="1:5" ht="15.6">
      <c r="A21243" s="358" t="s">
        <v>28968</v>
      </c>
      <c r="B21243" s="358" t="s">
        <v>28968</v>
      </c>
      <c r="C21243" s="359">
        <v>1.2</v>
      </c>
      <c r="D21243" s="357" t="s">
        <v>28967</v>
      </c>
      <c r="E21243" s="357" t="s">
        <v>28967</v>
      </c>
    </row>
    <row r="21244" spans="1:5" ht="15.6">
      <c r="A21244" s="358" t="s">
        <v>62135</v>
      </c>
      <c r="B21244" s="358" t="s">
        <v>62136</v>
      </c>
      <c r="C21244" s="359">
        <v>1.2</v>
      </c>
      <c r="D21244" s="357" t="s">
        <v>62134</v>
      </c>
      <c r="E21244" s="357" t="s">
        <v>62134</v>
      </c>
    </row>
    <row r="21245" spans="1:5" ht="15.6">
      <c r="A21245" s="358" t="s">
        <v>62135</v>
      </c>
      <c r="B21245" s="358" t="s">
        <v>62136</v>
      </c>
      <c r="C21245" s="359">
        <v>1.2</v>
      </c>
      <c r="D21245" s="357" t="s">
        <v>62134</v>
      </c>
      <c r="E21245" s="357" t="s">
        <v>62134</v>
      </c>
    </row>
    <row r="21246" spans="1:5" ht="15.6">
      <c r="A21246" s="358" t="s">
        <v>54945</v>
      </c>
      <c r="B21246" s="358" t="s">
        <v>10262</v>
      </c>
      <c r="C21246" s="359">
        <v>1.2</v>
      </c>
      <c r="D21246" s="357" t="s">
        <v>54944</v>
      </c>
      <c r="E21246" s="357" t="s">
        <v>54944</v>
      </c>
    </row>
    <row r="21247" spans="1:5" ht="15.6">
      <c r="A21247" s="358" t="s">
        <v>54945</v>
      </c>
      <c r="B21247" s="358" t="s">
        <v>10262</v>
      </c>
      <c r="C21247" s="359">
        <v>1.2</v>
      </c>
      <c r="D21247" s="357" t="s">
        <v>54944</v>
      </c>
      <c r="E21247" s="357" t="s">
        <v>54944</v>
      </c>
    </row>
    <row r="21248" spans="1:5" ht="15.6">
      <c r="A21248" s="358" t="s">
        <v>22803</v>
      </c>
      <c r="B21248" s="358" t="s">
        <v>22804</v>
      </c>
      <c r="C21248" s="359">
        <v>1.2</v>
      </c>
      <c r="D21248" s="357" t="s">
        <v>9433</v>
      </c>
      <c r="E21248" s="357" t="s">
        <v>9433</v>
      </c>
    </row>
    <row r="21249" spans="1:5" ht="15.6">
      <c r="A21249" s="358" t="s">
        <v>13701</v>
      </c>
      <c r="B21249" s="358" t="s">
        <v>13702</v>
      </c>
      <c r="C21249" s="359">
        <v>1.2</v>
      </c>
      <c r="D21249" s="357" t="s">
        <v>4025</v>
      </c>
      <c r="E21249" s="357" t="s">
        <v>4025</v>
      </c>
    </row>
    <row r="21250" spans="1:5" ht="15.6">
      <c r="A21250" s="358" t="s">
        <v>52269</v>
      </c>
      <c r="B21250" s="358" t="s">
        <v>52270</v>
      </c>
      <c r="C21250" s="359">
        <v>1.2</v>
      </c>
      <c r="D21250" s="357" t="s">
        <v>52268</v>
      </c>
      <c r="E21250" s="357" t="s">
        <v>52268</v>
      </c>
    </row>
    <row r="21251" spans="1:5" ht="15.6">
      <c r="A21251" s="358" t="s">
        <v>30966</v>
      </c>
      <c r="B21251" s="358" t="s">
        <v>30967</v>
      </c>
      <c r="C21251" s="359">
        <v>1.2</v>
      </c>
      <c r="D21251" s="357" t="s">
        <v>30965</v>
      </c>
      <c r="E21251" s="357" t="s">
        <v>30965</v>
      </c>
    </row>
    <row r="21252" spans="1:5" ht="15.6">
      <c r="A21252" s="358" t="s">
        <v>31412</v>
      </c>
      <c r="B21252" s="358" t="s">
        <v>31413</v>
      </c>
      <c r="C21252" s="359">
        <v>1.2</v>
      </c>
      <c r="D21252" s="357" t="s">
        <v>31411</v>
      </c>
      <c r="E21252" s="357" t="s">
        <v>31411</v>
      </c>
    </row>
    <row r="21253" spans="1:5" ht="15.6">
      <c r="A21253" s="358" t="s">
        <v>44132</v>
      </c>
      <c r="B21253" s="358" t="s">
        <v>44132</v>
      </c>
      <c r="C21253" s="359">
        <v>1.2</v>
      </c>
      <c r="D21253" s="357" t="s">
        <v>44131</v>
      </c>
      <c r="E21253" s="357" t="s">
        <v>44131</v>
      </c>
    </row>
    <row r="21254" spans="1:5" ht="15.6">
      <c r="A21254" s="358" t="s">
        <v>44132</v>
      </c>
      <c r="B21254" s="358" t="s">
        <v>44132</v>
      </c>
      <c r="C21254" s="359">
        <v>1.2</v>
      </c>
      <c r="D21254" s="357" t="s">
        <v>44131</v>
      </c>
      <c r="E21254" s="357" t="s">
        <v>44131</v>
      </c>
    </row>
    <row r="21255" spans="1:5" ht="15.6">
      <c r="A21255" s="358" t="s">
        <v>10377</v>
      </c>
      <c r="B21255" s="358" t="s">
        <v>10378</v>
      </c>
      <c r="C21255" s="359">
        <v>1.2</v>
      </c>
      <c r="D21255" s="357" t="s">
        <v>2285</v>
      </c>
      <c r="E21255" s="357" t="s">
        <v>2285</v>
      </c>
    </row>
    <row r="21256" spans="1:5" ht="15.6">
      <c r="A21256" s="358" t="s">
        <v>39074</v>
      </c>
      <c r="B21256" s="358" t="s">
        <v>39075</v>
      </c>
      <c r="C21256" s="359">
        <v>1.2</v>
      </c>
      <c r="D21256" s="357" t="s">
        <v>39073</v>
      </c>
      <c r="E21256" s="357" t="s">
        <v>39073</v>
      </c>
    </row>
    <row r="21257" spans="1:5" ht="15.6">
      <c r="A21257" s="358" t="s">
        <v>39456</v>
      </c>
      <c r="B21257" s="358" t="s">
        <v>39457</v>
      </c>
      <c r="C21257" s="359">
        <v>1.2</v>
      </c>
      <c r="D21257" s="357" t="s">
        <v>39455</v>
      </c>
      <c r="E21257" s="357" t="s">
        <v>39455</v>
      </c>
    </row>
    <row r="21258" spans="1:5" ht="15.6">
      <c r="A21258" s="358" t="s">
        <v>10437</v>
      </c>
      <c r="B21258" s="358" t="s">
        <v>10438</v>
      </c>
      <c r="C21258" s="359">
        <v>1.2</v>
      </c>
      <c r="D21258" s="357" t="s">
        <v>2332</v>
      </c>
      <c r="E21258" s="357" t="s">
        <v>2332</v>
      </c>
    </row>
    <row r="21259" spans="1:5" ht="15.6">
      <c r="A21259" s="358" t="s">
        <v>13655</v>
      </c>
      <c r="B21259" s="358" t="s">
        <v>13656</v>
      </c>
      <c r="C21259" s="359">
        <v>1.2</v>
      </c>
      <c r="D21259" s="357" t="s">
        <v>3949</v>
      </c>
      <c r="E21259" s="357" t="s">
        <v>3949</v>
      </c>
    </row>
    <row r="21260" spans="1:5" ht="15.6">
      <c r="A21260" s="358" t="s">
        <v>31658</v>
      </c>
      <c r="B21260" s="358" t="s">
        <v>31659</v>
      </c>
      <c r="C21260" s="359">
        <v>1.2</v>
      </c>
      <c r="D21260" s="357" t="s">
        <v>31657</v>
      </c>
      <c r="E21260" s="357" t="s">
        <v>31657</v>
      </c>
    </row>
    <row r="21261" spans="1:5" ht="15.6">
      <c r="A21261" s="358" t="s">
        <v>33017</v>
      </c>
      <c r="B21261" s="358" t="s">
        <v>33018</v>
      </c>
      <c r="C21261" s="359">
        <v>1.2</v>
      </c>
      <c r="D21261" s="357" t="s">
        <v>33016</v>
      </c>
      <c r="E21261" s="357" t="s">
        <v>33016</v>
      </c>
    </row>
    <row r="21262" spans="1:5" ht="15.6">
      <c r="A21262" s="358" t="s">
        <v>51254</v>
      </c>
      <c r="B21262" s="358" t="s">
        <v>51255</v>
      </c>
      <c r="C21262" s="359">
        <v>1.2</v>
      </c>
      <c r="D21262" s="357" t="s">
        <v>51253</v>
      </c>
      <c r="E21262" s="357" t="s">
        <v>51253</v>
      </c>
    </row>
    <row r="21263" spans="1:5" ht="15.6">
      <c r="A21263" s="358" t="s">
        <v>30769</v>
      </c>
      <c r="B21263" s="358" t="s">
        <v>30770</v>
      </c>
      <c r="C21263" s="359">
        <v>1.2</v>
      </c>
      <c r="D21263" s="357" t="s">
        <v>30768</v>
      </c>
      <c r="E21263" s="357" t="s">
        <v>30768</v>
      </c>
    </row>
    <row r="21264" spans="1:5" ht="15.6">
      <c r="A21264" s="358" t="s">
        <v>26013</v>
      </c>
      <c r="B21264" s="358" t="s">
        <v>26014</v>
      </c>
      <c r="C21264" s="359">
        <v>1.2</v>
      </c>
      <c r="D21264" s="357" t="s">
        <v>26012</v>
      </c>
      <c r="E21264" s="357" t="s">
        <v>26012</v>
      </c>
    </row>
    <row r="21265" spans="1:5" ht="15.6">
      <c r="A21265" s="358" t="s">
        <v>35022</v>
      </c>
      <c r="B21265" s="358" t="s">
        <v>35023</v>
      </c>
      <c r="C21265" s="359">
        <v>1.2</v>
      </c>
      <c r="D21265" s="357" t="s">
        <v>35021</v>
      </c>
      <c r="E21265" s="357" t="s">
        <v>35021</v>
      </c>
    </row>
    <row r="21266" spans="1:5" ht="15.6">
      <c r="A21266" s="358" t="s">
        <v>35022</v>
      </c>
      <c r="B21266" s="358" t="s">
        <v>35023</v>
      </c>
      <c r="C21266" s="359">
        <v>1.2</v>
      </c>
      <c r="D21266" s="357" t="s">
        <v>35021</v>
      </c>
      <c r="E21266" s="357" t="s">
        <v>35021</v>
      </c>
    </row>
    <row r="21267" spans="1:5" ht="15.6">
      <c r="A21267" s="358" t="s">
        <v>37486</v>
      </c>
      <c r="B21267" s="358" t="s">
        <v>37487</v>
      </c>
      <c r="C21267" s="359">
        <v>1.2</v>
      </c>
      <c r="D21267" s="357" t="s">
        <v>37485</v>
      </c>
      <c r="E21267" s="357" t="s">
        <v>37485</v>
      </c>
    </row>
    <row r="21268" spans="1:5" ht="15.6">
      <c r="A21268" s="358" t="s">
        <v>37486</v>
      </c>
      <c r="B21268" s="358" t="s">
        <v>37487</v>
      </c>
      <c r="C21268" s="359">
        <v>1.2</v>
      </c>
      <c r="D21268" s="357" t="s">
        <v>37485</v>
      </c>
      <c r="E21268" s="357" t="s">
        <v>37485</v>
      </c>
    </row>
    <row r="21269" spans="1:5" ht="15.6">
      <c r="A21269" s="358" t="s">
        <v>19153</v>
      </c>
      <c r="B21269" s="358" t="s">
        <v>19154</v>
      </c>
      <c r="C21269" s="359">
        <v>1.2</v>
      </c>
      <c r="D21269" s="357" t="s">
        <v>6769</v>
      </c>
      <c r="E21269" s="357" t="s">
        <v>6769</v>
      </c>
    </row>
    <row r="21270" spans="1:5" ht="15.6">
      <c r="A21270" s="358" t="s">
        <v>19153</v>
      </c>
      <c r="B21270" s="358" t="s">
        <v>19154</v>
      </c>
      <c r="C21270" s="359">
        <v>1.2</v>
      </c>
      <c r="D21270" s="357" t="s">
        <v>6769</v>
      </c>
      <c r="E21270" s="357" t="s">
        <v>6769</v>
      </c>
    </row>
    <row r="21271" spans="1:5" ht="15.6">
      <c r="A21271" s="358" t="s">
        <v>53654</v>
      </c>
      <c r="B21271" s="358" t="s">
        <v>53655</v>
      </c>
      <c r="C21271" s="359">
        <v>1.2</v>
      </c>
      <c r="D21271" s="357" t="s">
        <v>53653</v>
      </c>
      <c r="E21271" s="357" t="s">
        <v>53653</v>
      </c>
    </row>
    <row r="21272" spans="1:5" ht="15.6">
      <c r="A21272" s="358" t="s">
        <v>53654</v>
      </c>
      <c r="B21272" s="358" t="s">
        <v>53655</v>
      </c>
      <c r="C21272" s="359">
        <v>1.2</v>
      </c>
      <c r="D21272" s="357" t="s">
        <v>53653</v>
      </c>
      <c r="E21272" s="357" t="s">
        <v>53653</v>
      </c>
    </row>
    <row r="21273" spans="1:5" ht="15.6">
      <c r="A21273" s="358" t="s">
        <v>32342</v>
      </c>
      <c r="B21273" s="358" t="s">
        <v>32343</v>
      </c>
      <c r="C21273" s="359">
        <v>1.2</v>
      </c>
      <c r="D21273" s="357" t="s">
        <v>32341</v>
      </c>
      <c r="E21273" s="357" t="s">
        <v>32341</v>
      </c>
    </row>
    <row r="21274" spans="1:5" ht="15.6">
      <c r="A21274" s="358" t="s">
        <v>32342</v>
      </c>
      <c r="B21274" s="358" t="s">
        <v>32343</v>
      </c>
      <c r="C21274" s="359">
        <v>1.2</v>
      </c>
      <c r="D21274" s="357" t="s">
        <v>32341</v>
      </c>
      <c r="E21274" s="357" t="s">
        <v>32341</v>
      </c>
    </row>
    <row r="21275" spans="1:5" ht="15.6">
      <c r="A21275" s="358" t="s">
        <v>32686</v>
      </c>
      <c r="B21275" s="358" t="s">
        <v>32687</v>
      </c>
      <c r="C21275" s="359">
        <v>1.2</v>
      </c>
      <c r="D21275" s="357" t="s">
        <v>32685</v>
      </c>
      <c r="E21275" s="357" t="s">
        <v>32685</v>
      </c>
    </row>
    <row r="21276" spans="1:5" ht="15.6">
      <c r="A21276" s="358" t="s">
        <v>39520</v>
      </c>
      <c r="B21276" s="358" t="s">
        <v>39521</v>
      </c>
      <c r="C21276" s="359">
        <v>1.2</v>
      </c>
      <c r="D21276" s="357" t="s">
        <v>39519</v>
      </c>
      <c r="E21276" s="357" t="s">
        <v>39519</v>
      </c>
    </row>
    <row r="21277" spans="1:5" ht="15.6">
      <c r="A21277" s="358" t="s">
        <v>39520</v>
      </c>
      <c r="B21277" s="358" t="s">
        <v>39521</v>
      </c>
      <c r="C21277" s="359">
        <v>1.2</v>
      </c>
      <c r="D21277" s="357" t="s">
        <v>39519</v>
      </c>
      <c r="E21277" s="357" t="s">
        <v>39519</v>
      </c>
    </row>
    <row r="21278" spans="1:5" ht="15.6">
      <c r="A21278" s="358" t="s">
        <v>62138</v>
      </c>
      <c r="B21278" s="358" t="s">
        <v>62139</v>
      </c>
      <c r="C21278" s="359">
        <v>1.2</v>
      </c>
      <c r="D21278" s="357" t="s">
        <v>62137</v>
      </c>
      <c r="E21278" s="357" t="s">
        <v>62137</v>
      </c>
    </row>
    <row r="21279" spans="1:5" ht="15.6">
      <c r="A21279" s="358" t="s">
        <v>20134</v>
      </c>
      <c r="B21279" s="358" t="s">
        <v>20135</v>
      </c>
      <c r="C21279" s="359">
        <v>1.2</v>
      </c>
      <c r="D21279" s="357" t="s">
        <v>7852</v>
      </c>
      <c r="E21279" s="357" t="s">
        <v>7852</v>
      </c>
    </row>
    <row r="21280" spans="1:5" ht="15.6">
      <c r="A21280" s="358" t="s">
        <v>62141</v>
      </c>
      <c r="B21280" s="358" t="s">
        <v>62142</v>
      </c>
      <c r="C21280" s="359">
        <v>1.2</v>
      </c>
      <c r="D21280" s="357" t="s">
        <v>62140</v>
      </c>
      <c r="E21280" s="357" t="s">
        <v>62140</v>
      </c>
    </row>
    <row r="21281" spans="1:5" ht="15.6">
      <c r="A21281" s="358" t="s">
        <v>51541</v>
      </c>
      <c r="B21281" s="358" t="s">
        <v>51542</v>
      </c>
      <c r="C21281" s="359">
        <v>1.2</v>
      </c>
      <c r="D21281" s="357" t="s">
        <v>51540</v>
      </c>
      <c r="E21281" s="357" t="s">
        <v>51540</v>
      </c>
    </row>
    <row r="21282" spans="1:5" ht="15.6">
      <c r="A21282" s="358" t="s">
        <v>24279</v>
      </c>
      <c r="B21282" s="358" t="s">
        <v>24280</v>
      </c>
      <c r="C21282" s="359">
        <v>1.2</v>
      </c>
      <c r="D21282" s="357" t="s">
        <v>24278</v>
      </c>
      <c r="E21282" s="357" t="s">
        <v>24278</v>
      </c>
    </row>
    <row r="21283" spans="1:5" ht="15.6">
      <c r="A21283" s="358" t="s">
        <v>26459</v>
      </c>
      <c r="B21283" s="358" t="s">
        <v>26460</v>
      </c>
      <c r="C21283" s="359">
        <v>1.2</v>
      </c>
      <c r="D21283" s="357" t="s">
        <v>26458</v>
      </c>
      <c r="E21283" s="357" t="s">
        <v>26458</v>
      </c>
    </row>
    <row r="21284" spans="1:5" ht="15.6">
      <c r="A21284" s="358" t="s">
        <v>11840</v>
      </c>
      <c r="B21284" s="358" t="s">
        <v>11841</v>
      </c>
      <c r="C21284" s="359">
        <v>1.2</v>
      </c>
      <c r="D21284" s="357" t="s">
        <v>3105</v>
      </c>
      <c r="E21284" s="357" t="s">
        <v>3105</v>
      </c>
    </row>
    <row r="21285" spans="1:5" ht="15.6">
      <c r="A21285" s="358" t="s">
        <v>11840</v>
      </c>
      <c r="B21285" s="358" t="s">
        <v>11841</v>
      </c>
      <c r="C21285" s="359">
        <v>1.2</v>
      </c>
      <c r="D21285" s="357" t="s">
        <v>3105</v>
      </c>
      <c r="E21285" s="357" t="s">
        <v>3105</v>
      </c>
    </row>
    <row r="21286" spans="1:5" ht="15.6">
      <c r="A21286" s="358" t="s">
        <v>62144</v>
      </c>
      <c r="B21286" s="358" t="s">
        <v>62145</v>
      </c>
      <c r="C21286" s="359">
        <v>1.2</v>
      </c>
      <c r="D21286" s="357" t="s">
        <v>62143</v>
      </c>
      <c r="E21286" s="357" t="s">
        <v>62143</v>
      </c>
    </row>
    <row r="21287" spans="1:5" ht="15.6">
      <c r="A21287" s="358" t="s">
        <v>40203</v>
      </c>
      <c r="B21287" s="358" t="s">
        <v>40204</v>
      </c>
      <c r="C21287" s="359">
        <v>1.2</v>
      </c>
      <c r="D21287" s="357" t="s">
        <v>40202</v>
      </c>
      <c r="E21287" s="357" t="s">
        <v>40202</v>
      </c>
    </row>
    <row r="21288" spans="1:5" ht="15.6">
      <c r="A21288" s="358" t="s">
        <v>19511</v>
      </c>
      <c r="B21288" s="358" t="s">
        <v>19512</v>
      </c>
      <c r="C21288" s="359">
        <v>1.2</v>
      </c>
      <c r="D21288" s="357" t="s">
        <v>7313</v>
      </c>
      <c r="E21288" s="357" t="s">
        <v>7313</v>
      </c>
    </row>
    <row r="21289" spans="1:5" ht="15.6">
      <c r="A21289" s="358" t="s">
        <v>23122</v>
      </c>
      <c r="B21289" s="358" t="s">
        <v>23123</v>
      </c>
      <c r="C21289" s="359">
        <v>1.2</v>
      </c>
      <c r="D21289" s="357" t="s">
        <v>9481</v>
      </c>
      <c r="E21289" s="357" t="s">
        <v>9481</v>
      </c>
    </row>
    <row r="21290" spans="1:5" ht="15.6">
      <c r="A21290" s="358" t="s">
        <v>23645</v>
      </c>
      <c r="B21290" s="358" t="s">
        <v>23646</v>
      </c>
      <c r="C21290" s="359">
        <v>1.2</v>
      </c>
      <c r="D21290" s="357" t="s">
        <v>9806</v>
      </c>
      <c r="E21290" s="357" t="s">
        <v>9806</v>
      </c>
    </row>
    <row r="21291" spans="1:5" ht="15.6">
      <c r="A21291" s="358" t="s">
        <v>27169</v>
      </c>
      <c r="B21291" s="358" t="s">
        <v>27170</v>
      </c>
      <c r="C21291" s="359">
        <v>1.2</v>
      </c>
      <c r="D21291" s="357" t="s">
        <v>27168</v>
      </c>
      <c r="E21291" s="357" t="s">
        <v>27168</v>
      </c>
    </row>
    <row r="21292" spans="1:5" ht="15.6">
      <c r="A21292" s="358" t="s">
        <v>16603</v>
      </c>
      <c r="B21292" s="358" t="s">
        <v>16604</v>
      </c>
      <c r="C21292" s="359">
        <v>1.2</v>
      </c>
      <c r="D21292" s="357" t="s">
        <v>5960</v>
      </c>
      <c r="E21292" s="357" t="s">
        <v>5960</v>
      </c>
    </row>
    <row r="21293" spans="1:5" ht="15.6">
      <c r="A21293" s="358" t="s">
        <v>20392</v>
      </c>
      <c r="B21293" s="358" t="s">
        <v>20393</v>
      </c>
      <c r="C21293" s="359">
        <v>1.2</v>
      </c>
      <c r="D21293" s="357" t="s">
        <v>7751</v>
      </c>
      <c r="E21293" s="357" t="s">
        <v>7751</v>
      </c>
    </row>
    <row r="21294" spans="1:5" ht="15.6">
      <c r="A21294" s="358" t="s">
        <v>20392</v>
      </c>
      <c r="B21294" s="358" t="s">
        <v>20393</v>
      </c>
      <c r="C21294" s="359">
        <v>1.2</v>
      </c>
      <c r="D21294" s="357" t="s">
        <v>7751</v>
      </c>
      <c r="E21294" s="357" t="s">
        <v>7751</v>
      </c>
    </row>
    <row r="21295" spans="1:5" ht="15.6">
      <c r="A21295" s="358" t="s">
        <v>20392</v>
      </c>
      <c r="B21295" s="358" t="s">
        <v>20393</v>
      </c>
      <c r="C21295" s="359">
        <v>1.2</v>
      </c>
      <c r="D21295" s="357" t="s">
        <v>7751</v>
      </c>
      <c r="E21295" s="357" t="s">
        <v>7751</v>
      </c>
    </row>
    <row r="21296" spans="1:5" ht="15.6">
      <c r="A21296" s="358" t="s">
        <v>20392</v>
      </c>
      <c r="B21296" s="358" t="s">
        <v>20393</v>
      </c>
      <c r="C21296" s="359">
        <v>1.2</v>
      </c>
      <c r="D21296" s="357" t="s">
        <v>7751</v>
      </c>
      <c r="E21296" s="357" t="s">
        <v>7751</v>
      </c>
    </row>
    <row r="21297" spans="1:5" ht="15.6">
      <c r="A21297" s="358" t="s">
        <v>22826</v>
      </c>
      <c r="B21297" s="358" t="s">
        <v>22827</v>
      </c>
      <c r="C21297" s="359">
        <v>1.2</v>
      </c>
      <c r="D21297" s="357" t="s">
        <v>9448</v>
      </c>
      <c r="E21297" s="357" t="s">
        <v>9448</v>
      </c>
    </row>
    <row r="21298" spans="1:5" ht="15.6">
      <c r="A21298" s="358" t="s">
        <v>25175</v>
      </c>
      <c r="B21298" s="358" t="s">
        <v>25176</v>
      </c>
      <c r="C21298" s="359">
        <v>1.2</v>
      </c>
      <c r="D21298" s="357" t="s">
        <v>25174</v>
      </c>
      <c r="E21298" s="357" t="s">
        <v>25174</v>
      </c>
    </row>
    <row r="21299" spans="1:5" ht="15.6">
      <c r="A21299" s="358" t="s">
        <v>10924</v>
      </c>
      <c r="B21299" s="358" t="s">
        <v>10925</v>
      </c>
      <c r="C21299" s="359">
        <v>1.2</v>
      </c>
      <c r="D21299" s="357" t="s">
        <v>2778</v>
      </c>
      <c r="E21299" s="357" t="s">
        <v>2778</v>
      </c>
    </row>
    <row r="21300" spans="1:5" ht="15.6">
      <c r="A21300" s="358" t="s">
        <v>62147</v>
      </c>
      <c r="B21300" s="358" t="s">
        <v>62148</v>
      </c>
      <c r="C21300" s="359">
        <v>1.2</v>
      </c>
      <c r="D21300" s="357" t="s">
        <v>62146</v>
      </c>
      <c r="E21300" s="357" t="s">
        <v>62146</v>
      </c>
    </row>
    <row r="21301" spans="1:5" ht="15.6">
      <c r="A21301" s="358" t="s">
        <v>22567</v>
      </c>
      <c r="B21301" s="358" t="s">
        <v>22568</v>
      </c>
      <c r="C21301" s="359">
        <v>1.2</v>
      </c>
      <c r="D21301" s="357" t="s">
        <v>9211</v>
      </c>
      <c r="E21301" s="357" t="s">
        <v>9211</v>
      </c>
    </row>
    <row r="21302" spans="1:5" ht="15.6">
      <c r="A21302" s="358" t="s">
        <v>27342</v>
      </c>
      <c r="B21302" s="358" t="s">
        <v>27343</v>
      </c>
      <c r="C21302" s="359">
        <v>1.2</v>
      </c>
      <c r="D21302" s="357" t="s">
        <v>27341</v>
      </c>
      <c r="E21302" s="357" t="s">
        <v>27341</v>
      </c>
    </row>
    <row r="21303" spans="1:5" ht="15.6">
      <c r="A21303" s="358" t="s">
        <v>793</v>
      </c>
      <c r="B21303" s="358" t="s">
        <v>15008</v>
      </c>
      <c r="C21303" s="359">
        <v>1.2</v>
      </c>
      <c r="D21303" s="357" t="s">
        <v>4999</v>
      </c>
      <c r="E21303" s="357" t="s">
        <v>4999</v>
      </c>
    </row>
    <row r="21304" spans="1:5" ht="15.6">
      <c r="A21304" s="358" t="s">
        <v>20701</v>
      </c>
      <c r="B21304" s="358" t="s">
        <v>20702</v>
      </c>
      <c r="C21304" s="359">
        <v>1.2</v>
      </c>
      <c r="D21304" s="357" t="s">
        <v>8192</v>
      </c>
      <c r="E21304" s="357" t="s">
        <v>8192</v>
      </c>
    </row>
    <row r="21305" spans="1:5" ht="15.6">
      <c r="A21305" s="358" t="s">
        <v>20701</v>
      </c>
      <c r="B21305" s="358" t="s">
        <v>20702</v>
      </c>
      <c r="C21305" s="359">
        <v>1.2</v>
      </c>
      <c r="D21305" s="357" t="s">
        <v>8192</v>
      </c>
      <c r="E21305" s="357" t="s">
        <v>8192</v>
      </c>
    </row>
    <row r="21306" spans="1:5" ht="15.6">
      <c r="A21306" s="358" t="s">
        <v>20701</v>
      </c>
      <c r="B21306" s="358" t="s">
        <v>20702</v>
      </c>
      <c r="C21306" s="359">
        <v>1.2</v>
      </c>
      <c r="D21306" s="357" t="s">
        <v>8192</v>
      </c>
      <c r="E21306" s="357" t="s">
        <v>8192</v>
      </c>
    </row>
    <row r="21307" spans="1:5" ht="15.6">
      <c r="A21307" s="358" t="s">
        <v>20701</v>
      </c>
      <c r="B21307" s="358" t="s">
        <v>20702</v>
      </c>
      <c r="C21307" s="359">
        <v>1.2</v>
      </c>
      <c r="D21307" s="357" t="s">
        <v>8192</v>
      </c>
      <c r="E21307" s="357" t="s">
        <v>8192</v>
      </c>
    </row>
    <row r="21308" spans="1:5" ht="15.6">
      <c r="A21308" s="358" t="s">
        <v>20701</v>
      </c>
      <c r="B21308" s="358" t="s">
        <v>20702</v>
      </c>
      <c r="C21308" s="359">
        <v>1.2</v>
      </c>
      <c r="D21308" s="357" t="s">
        <v>8192</v>
      </c>
      <c r="E21308" s="357" t="s">
        <v>8192</v>
      </c>
    </row>
    <row r="21309" spans="1:5" ht="15.6">
      <c r="A21309" s="358" t="s">
        <v>50489</v>
      </c>
      <c r="B21309" s="358" t="s">
        <v>50490</v>
      </c>
      <c r="C21309" s="359">
        <v>1.2</v>
      </c>
      <c r="D21309" s="357" t="s">
        <v>50488</v>
      </c>
      <c r="E21309" s="357" t="s">
        <v>50488</v>
      </c>
    </row>
    <row r="21310" spans="1:5" ht="15.6">
      <c r="A21310" s="358" t="s">
        <v>62150</v>
      </c>
      <c r="B21310" s="358" t="s">
        <v>62151</v>
      </c>
      <c r="C21310" s="359">
        <v>1.2</v>
      </c>
      <c r="D21310" s="357" t="s">
        <v>62149</v>
      </c>
      <c r="E21310" s="357" t="s">
        <v>62149</v>
      </c>
    </row>
    <row r="21311" spans="1:5" ht="15.6">
      <c r="A21311" s="358" t="s">
        <v>62150</v>
      </c>
      <c r="B21311" s="358" t="s">
        <v>62151</v>
      </c>
      <c r="C21311" s="359">
        <v>1.2</v>
      </c>
      <c r="D21311" s="357" t="s">
        <v>62149</v>
      </c>
      <c r="E21311" s="357" t="s">
        <v>62149</v>
      </c>
    </row>
    <row r="21312" spans="1:5" ht="15.6">
      <c r="A21312" s="358" t="s">
        <v>62150</v>
      </c>
      <c r="B21312" s="358" t="s">
        <v>62151</v>
      </c>
      <c r="C21312" s="359">
        <v>1.2</v>
      </c>
      <c r="D21312" s="357" t="s">
        <v>62149</v>
      </c>
      <c r="E21312" s="357" t="s">
        <v>62149</v>
      </c>
    </row>
    <row r="21313" spans="1:5" ht="15.6">
      <c r="A21313" s="358" t="s">
        <v>53471</v>
      </c>
      <c r="B21313" s="358" t="s">
        <v>53472</v>
      </c>
      <c r="C21313" s="359">
        <v>1.2</v>
      </c>
      <c r="D21313" s="357" t="s">
        <v>53470</v>
      </c>
      <c r="E21313" s="357" t="s">
        <v>53470</v>
      </c>
    </row>
    <row r="21314" spans="1:5" ht="15.6">
      <c r="A21314" s="358" t="s">
        <v>53471</v>
      </c>
      <c r="B21314" s="358" t="s">
        <v>53472</v>
      </c>
      <c r="C21314" s="359">
        <v>1.2</v>
      </c>
      <c r="D21314" s="357" t="s">
        <v>53470</v>
      </c>
      <c r="E21314" s="357" t="s">
        <v>53470</v>
      </c>
    </row>
    <row r="21315" spans="1:5" ht="15.6">
      <c r="A21315" s="358" t="s">
        <v>62153</v>
      </c>
      <c r="B21315" s="358" t="s">
        <v>62154</v>
      </c>
      <c r="C21315" s="359">
        <v>1.2</v>
      </c>
      <c r="D21315" s="357" t="s">
        <v>62152</v>
      </c>
      <c r="E21315" s="357" t="s">
        <v>62152</v>
      </c>
    </row>
    <row r="21316" spans="1:5" ht="15.6">
      <c r="A21316" s="358" t="s">
        <v>31355</v>
      </c>
      <c r="B21316" s="358" t="s">
        <v>31356</v>
      </c>
      <c r="C21316" s="359">
        <v>1.2</v>
      </c>
      <c r="D21316" s="357" t="s">
        <v>31354</v>
      </c>
      <c r="E21316" s="357" t="s">
        <v>31354</v>
      </c>
    </row>
    <row r="21317" spans="1:5" ht="15.6">
      <c r="A21317" s="358" t="s">
        <v>59834</v>
      </c>
      <c r="B21317" s="358" t="s">
        <v>60396</v>
      </c>
      <c r="C21317" s="359">
        <v>1.2</v>
      </c>
      <c r="D21317" s="357" t="s">
        <v>59835</v>
      </c>
      <c r="E21317" s="357" t="s">
        <v>59835</v>
      </c>
    </row>
    <row r="21318" spans="1:5" ht="15.6">
      <c r="A21318" s="358" t="s">
        <v>59834</v>
      </c>
      <c r="B21318" s="358" t="s">
        <v>60396</v>
      </c>
      <c r="C21318" s="359">
        <v>1.2</v>
      </c>
      <c r="D21318" s="357" t="s">
        <v>59835</v>
      </c>
      <c r="E21318" s="357" t="s">
        <v>59835</v>
      </c>
    </row>
    <row r="21319" spans="1:5" ht="15.6">
      <c r="A21319" s="358" t="s">
        <v>59834</v>
      </c>
      <c r="B21319" s="358" t="s">
        <v>60396</v>
      </c>
      <c r="C21319" s="359">
        <v>1.2</v>
      </c>
      <c r="D21319" s="357" t="s">
        <v>59835</v>
      </c>
      <c r="E21319" s="357" t="s">
        <v>59835</v>
      </c>
    </row>
    <row r="21320" spans="1:5" ht="15.6">
      <c r="A21320" s="358" t="s">
        <v>34412</v>
      </c>
      <c r="B21320" s="358" t="s">
        <v>34413</v>
      </c>
      <c r="C21320" s="359">
        <v>1.2</v>
      </c>
      <c r="D21320" s="357" t="s">
        <v>34411</v>
      </c>
      <c r="E21320" s="357" t="s">
        <v>34411</v>
      </c>
    </row>
    <row r="21321" spans="1:5" ht="15.6">
      <c r="A21321" s="358" t="s">
        <v>34412</v>
      </c>
      <c r="B21321" s="358" t="s">
        <v>34413</v>
      </c>
      <c r="C21321" s="359">
        <v>1.2</v>
      </c>
      <c r="D21321" s="357" t="s">
        <v>34411</v>
      </c>
      <c r="E21321" s="357" t="s">
        <v>34411</v>
      </c>
    </row>
    <row r="21322" spans="1:5" ht="15.6">
      <c r="A21322" s="358" t="s">
        <v>36227</v>
      </c>
      <c r="B21322" s="358" t="s">
        <v>36228</v>
      </c>
      <c r="C21322" s="359">
        <v>1.2</v>
      </c>
      <c r="D21322" s="357" t="s">
        <v>36226</v>
      </c>
      <c r="E21322" s="357" t="s">
        <v>36226</v>
      </c>
    </row>
    <row r="21323" spans="1:5" ht="15.6">
      <c r="A21323" s="358" t="s">
        <v>19302</v>
      </c>
      <c r="B21323" s="358" t="s">
        <v>19303</v>
      </c>
      <c r="C21323" s="359">
        <v>1.2</v>
      </c>
      <c r="D21323" s="357" t="s">
        <v>6991</v>
      </c>
      <c r="E21323" s="357" t="s">
        <v>6991</v>
      </c>
    </row>
    <row r="21324" spans="1:5" ht="15.6">
      <c r="A21324" s="358" t="s">
        <v>19302</v>
      </c>
      <c r="B21324" s="358" t="s">
        <v>19303</v>
      </c>
      <c r="C21324" s="359">
        <v>1.2</v>
      </c>
      <c r="D21324" s="357" t="s">
        <v>6991</v>
      </c>
      <c r="E21324" s="357" t="s">
        <v>6991</v>
      </c>
    </row>
    <row r="21325" spans="1:5" ht="15.6">
      <c r="A21325" s="358" t="s">
        <v>45375</v>
      </c>
      <c r="B21325" s="358" t="s">
        <v>45376</v>
      </c>
      <c r="C21325" s="359">
        <v>1.2</v>
      </c>
      <c r="D21325" s="357" t="s">
        <v>45374</v>
      </c>
      <c r="E21325" s="357" t="s">
        <v>45374</v>
      </c>
    </row>
    <row r="21326" spans="1:5" ht="15.6">
      <c r="A21326" s="358" t="s">
        <v>45466</v>
      </c>
      <c r="B21326" s="358" t="s">
        <v>45467</v>
      </c>
      <c r="C21326" s="359">
        <v>1.2</v>
      </c>
      <c r="D21326" s="357" t="s">
        <v>45465</v>
      </c>
      <c r="E21326" s="357" t="s">
        <v>45465</v>
      </c>
    </row>
    <row r="21327" spans="1:5" ht="15.6">
      <c r="A21327" s="358" t="s">
        <v>10262</v>
      </c>
      <c r="B21327" s="358" t="s">
        <v>46381</v>
      </c>
      <c r="C21327" s="359">
        <v>1.2</v>
      </c>
      <c r="D21327" s="357" t="s">
        <v>46380</v>
      </c>
      <c r="E21327" s="357" t="s">
        <v>46380</v>
      </c>
    </row>
    <row r="21328" spans="1:5" ht="15.6">
      <c r="A21328" s="358" t="s">
        <v>20002</v>
      </c>
      <c r="B21328" s="358" t="s">
        <v>20003</v>
      </c>
      <c r="C21328" s="359">
        <v>1.2</v>
      </c>
      <c r="D21328" s="357" t="s">
        <v>7750</v>
      </c>
      <c r="E21328" s="357" t="s">
        <v>7750</v>
      </c>
    </row>
    <row r="21329" spans="1:5" ht="15.6">
      <c r="A21329" s="358" t="s">
        <v>20002</v>
      </c>
      <c r="B21329" s="358" t="s">
        <v>20003</v>
      </c>
      <c r="C21329" s="359">
        <v>1.2</v>
      </c>
      <c r="D21329" s="357" t="s">
        <v>7750</v>
      </c>
      <c r="E21329" s="357" t="s">
        <v>7750</v>
      </c>
    </row>
    <row r="21330" spans="1:5" ht="15.6">
      <c r="A21330" s="358" t="s">
        <v>44768</v>
      </c>
      <c r="B21330" s="358" t="s">
        <v>44768</v>
      </c>
      <c r="C21330" s="359">
        <v>1.2</v>
      </c>
      <c r="D21330" s="357" t="s">
        <v>44767</v>
      </c>
      <c r="E21330" s="357" t="s">
        <v>44767</v>
      </c>
    </row>
    <row r="21331" spans="1:5" ht="15.6">
      <c r="A21331" s="358" t="s">
        <v>62156</v>
      </c>
      <c r="B21331" s="358" t="s">
        <v>60621</v>
      </c>
      <c r="C21331" s="359">
        <v>1.2</v>
      </c>
      <c r="D21331" s="357" t="s">
        <v>62155</v>
      </c>
      <c r="E21331" s="357" t="s">
        <v>62155</v>
      </c>
    </row>
    <row r="21332" spans="1:5" ht="15.6">
      <c r="A21332" s="358" t="s">
        <v>62156</v>
      </c>
      <c r="B21332" s="358" t="s">
        <v>60621</v>
      </c>
      <c r="C21332" s="359">
        <v>1.2</v>
      </c>
      <c r="D21332" s="357" t="s">
        <v>62155</v>
      </c>
      <c r="E21332" s="357" t="s">
        <v>62155</v>
      </c>
    </row>
    <row r="21333" spans="1:5" ht="15.6">
      <c r="A21333" s="358" t="s">
        <v>50689</v>
      </c>
      <c r="B21333" s="358" t="s">
        <v>50690</v>
      </c>
      <c r="C21333" s="359">
        <v>1.2</v>
      </c>
      <c r="D21333" s="357" t="s">
        <v>50688</v>
      </c>
      <c r="E21333" s="357" t="s">
        <v>50688</v>
      </c>
    </row>
    <row r="21334" spans="1:5" ht="15.6">
      <c r="A21334" s="358" t="s">
        <v>23563</v>
      </c>
      <c r="B21334" s="358" t="s">
        <v>23564</v>
      </c>
      <c r="C21334" s="359">
        <v>1.2</v>
      </c>
      <c r="D21334" s="357" t="s">
        <v>9759</v>
      </c>
      <c r="E21334" s="357" t="s">
        <v>9759</v>
      </c>
    </row>
    <row r="21335" spans="1:5" ht="15.6">
      <c r="A21335" s="358" t="s">
        <v>23563</v>
      </c>
      <c r="B21335" s="358" t="s">
        <v>23564</v>
      </c>
      <c r="C21335" s="359">
        <v>1.2</v>
      </c>
      <c r="D21335" s="357" t="s">
        <v>9759</v>
      </c>
      <c r="E21335" s="357" t="s">
        <v>9759</v>
      </c>
    </row>
    <row r="21336" spans="1:5" ht="15.6">
      <c r="A21336" s="358" t="s">
        <v>10192</v>
      </c>
      <c r="B21336" s="358" t="s">
        <v>10193</v>
      </c>
      <c r="C21336" s="359">
        <v>1.2</v>
      </c>
      <c r="D21336" s="357" t="s">
        <v>2151</v>
      </c>
      <c r="E21336" s="357" t="s">
        <v>2151</v>
      </c>
    </row>
    <row r="21337" spans="1:5" ht="15.6">
      <c r="A21337" s="358" t="s">
        <v>11278</v>
      </c>
      <c r="B21337" s="358" t="s">
        <v>24431</v>
      </c>
      <c r="C21337" s="359">
        <v>1.2</v>
      </c>
      <c r="D21337" s="357" t="s">
        <v>2325</v>
      </c>
      <c r="E21337" s="357" t="s">
        <v>2325</v>
      </c>
    </row>
    <row r="21338" spans="1:5" ht="15.6">
      <c r="A21338" s="358" t="s">
        <v>10262</v>
      </c>
      <c r="B21338" s="358" t="s">
        <v>26550</v>
      </c>
      <c r="C21338" s="359">
        <v>1.2</v>
      </c>
      <c r="D21338" s="357" t="s">
        <v>26549</v>
      </c>
      <c r="E21338" s="357" t="s">
        <v>26549</v>
      </c>
    </row>
    <row r="21339" spans="1:5" ht="15.6">
      <c r="A21339" s="358" t="s">
        <v>13925</v>
      </c>
      <c r="B21339" s="358" t="s">
        <v>13926</v>
      </c>
      <c r="C21339" s="359">
        <v>1.2</v>
      </c>
      <c r="D21339" s="357" t="s">
        <v>4269</v>
      </c>
      <c r="E21339" s="357" t="s">
        <v>4269</v>
      </c>
    </row>
    <row r="21340" spans="1:5" ht="15.6">
      <c r="A21340" s="358" t="s">
        <v>13925</v>
      </c>
      <c r="B21340" s="358" t="s">
        <v>13926</v>
      </c>
      <c r="C21340" s="359">
        <v>1.2</v>
      </c>
      <c r="D21340" s="357" t="s">
        <v>4269</v>
      </c>
      <c r="E21340" s="357" t="s">
        <v>4269</v>
      </c>
    </row>
    <row r="21341" spans="1:5" ht="15.6">
      <c r="A21341" s="358" t="s">
        <v>39684</v>
      </c>
      <c r="B21341" s="358" t="s">
        <v>39685</v>
      </c>
      <c r="C21341" s="359">
        <v>1.2</v>
      </c>
      <c r="D21341" s="357" t="s">
        <v>39683</v>
      </c>
      <c r="E21341" s="357" t="s">
        <v>39683</v>
      </c>
    </row>
    <row r="21342" spans="1:5" ht="15.6">
      <c r="A21342" s="358" t="s">
        <v>1625</v>
      </c>
      <c r="B21342" s="358" t="s">
        <v>20769</v>
      </c>
      <c r="C21342" s="359">
        <v>1.2</v>
      </c>
      <c r="D21342" s="357" t="s">
        <v>8261</v>
      </c>
      <c r="E21342" s="357" t="s">
        <v>8261</v>
      </c>
    </row>
    <row r="21343" spans="1:5" ht="15.6">
      <c r="A21343" s="358" t="s">
        <v>28159</v>
      </c>
      <c r="B21343" s="358" t="s">
        <v>28160</v>
      </c>
      <c r="C21343" s="359">
        <v>1.2</v>
      </c>
      <c r="D21343" s="357" t="s">
        <v>28158</v>
      </c>
      <c r="E21343" s="357" t="s">
        <v>28158</v>
      </c>
    </row>
    <row r="21344" spans="1:5" ht="15.6">
      <c r="A21344" s="358" t="s">
        <v>41465</v>
      </c>
      <c r="B21344" s="358" t="s">
        <v>41466</v>
      </c>
      <c r="C21344" s="359">
        <v>1.2</v>
      </c>
      <c r="D21344" s="357" t="s">
        <v>41464</v>
      </c>
      <c r="E21344" s="357" t="s">
        <v>41464</v>
      </c>
    </row>
    <row r="21345" spans="1:5" ht="15.6">
      <c r="A21345" s="358" t="s">
        <v>62158</v>
      </c>
      <c r="B21345" s="358" t="s">
        <v>62159</v>
      </c>
      <c r="C21345" s="359">
        <v>1.2</v>
      </c>
      <c r="D21345" s="357" t="s">
        <v>62157</v>
      </c>
      <c r="E21345" s="357" t="s">
        <v>62157</v>
      </c>
    </row>
    <row r="21346" spans="1:5" ht="15.6">
      <c r="A21346" s="358" t="s">
        <v>350</v>
      </c>
      <c r="B21346" s="358" t="s">
        <v>12139</v>
      </c>
      <c r="C21346" s="359">
        <v>1.2</v>
      </c>
      <c r="D21346" s="357" t="s">
        <v>3354</v>
      </c>
      <c r="E21346" s="357" t="s">
        <v>3354</v>
      </c>
    </row>
    <row r="21347" spans="1:5" ht="15.6">
      <c r="A21347" s="358" t="s">
        <v>350</v>
      </c>
      <c r="B21347" s="358" t="s">
        <v>12139</v>
      </c>
      <c r="C21347" s="359">
        <v>1.2</v>
      </c>
      <c r="D21347" s="357" t="s">
        <v>3354</v>
      </c>
      <c r="E21347" s="357" t="s">
        <v>3354</v>
      </c>
    </row>
    <row r="21348" spans="1:5" ht="15.6">
      <c r="A21348" s="358" t="s">
        <v>350</v>
      </c>
      <c r="B21348" s="358" t="s">
        <v>12139</v>
      </c>
      <c r="C21348" s="359">
        <v>1.2</v>
      </c>
      <c r="D21348" s="357" t="s">
        <v>3354</v>
      </c>
      <c r="E21348" s="357" t="s">
        <v>3354</v>
      </c>
    </row>
    <row r="21349" spans="1:5" ht="15.6">
      <c r="A21349" s="358" t="s">
        <v>13861</v>
      </c>
      <c r="B21349" s="358" t="s">
        <v>13862</v>
      </c>
      <c r="C21349" s="359">
        <v>1.2</v>
      </c>
      <c r="D21349" s="357" t="s">
        <v>4222</v>
      </c>
      <c r="E21349" s="357" t="s">
        <v>4222</v>
      </c>
    </row>
    <row r="21350" spans="1:5" ht="15.6">
      <c r="A21350" s="358" t="s">
        <v>13861</v>
      </c>
      <c r="B21350" s="358" t="s">
        <v>13862</v>
      </c>
      <c r="C21350" s="359">
        <v>1.2</v>
      </c>
      <c r="D21350" s="357" t="s">
        <v>4222</v>
      </c>
      <c r="E21350" s="357" t="s">
        <v>4222</v>
      </c>
    </row>
    <row r="21351" spans="1:5" ht="15.6">
      <c r="A21351" s="358" t="s">
        <v>31030</v>
      </c>
      <c r="B21351" s="358" t="s">
        <v>31031</v>
      </c>
      <c r="C21351" s="359">
        <v>1.2</v>
      </c>
      <c r="D21351" s="357" t="s">
        <v>31029</v>
      </c>
      <c r="E21351" s="357" t="s">
        <v>31029</v>
      </c>
    </row>
    <row r="21352" spans="1:5" ht="15.6">
      <c r="A21352" s="358" t="s">
        <v>32677</v>
      </c>
      <c r="B21352" s="358" t="s">
        <v>32678</v>
      </c>
      <c r="C21352" s="359">
        <v>1.2</v>
      </c>
      <c r="D21352" s="357" t="s">
        <v>32676</v>
      </c>
      <c r="E21352" s="357" t="s">
        <v>32676</v>
      </c>
    </row>
    <row r="21353" spans="1:5" ht="15.6">
      <c r="A21353" s="358" t="s">
        <v>10262</v>
      </c>
      <c r="B21353" s="358" t="s">
        <v>32909</v>
      </c>
      <c r="C21353" s="359">
        <v>1.2</v>
      </c>
      <c r="D21353" s="357" t="s">
        <v>32908</v>
      </c>
      <c r="E21353" s="357" t="s">
        <v>32908</v>
      </c>
    </row>
    <row r="21354" spans="1:5" ht="15.6">
      <c r="A21354" s="358" t="s">
        <v>1021</v>
      </c>
      <c r="B21354" s="358" t="s">
        <v>17368</v>
      </c>
      <c r="C21354" s="359">
        <v>1.2</v>
      </c>
      <c r="D21354" s="357" t="s">
        <v>6217</v>
      </c>
      <c r="E21354" s="357" t="s">
        <v>6217</v>
      </c>
    </row>
    <row r="21355" spans="1:5" ht="15.6">
      <c r="A21355" s="358" t="s">
        <v>1021</v>
      </c>
      <c r="B21355" s="358" t="s">
        <v>17368</v>
      </c>
      <c r="C21355" s="359">
        <v>1.2</v>
      </c>
      <c r="D21355" s="357" t="s">
        <v>6217</v>
      </c>
      <c r="E21355" s="357" t="s">
        <v>6217</v>
      </c>
    </row>
    <row r="21356" spans="1:5" ht="15.6">
      <c r="A21356" s="358" t="s">
        <v>1021</v>
      </c>
      <c r="B21356" s="358" t="s">
        <v>17368</v>
      </c>
      <c r="C21356" s="359">
        <v>1.2</v>
      </c>
      <c r="D21356" s="357" t="s">
        <v>6217</v>
      </c>
      <c r="E21356" s="357" t="s">
        <v>6217</v>
      </c>
    </row>
    <row r="21357" spans="1:5" ht="15.6">
      <c r="A21357" s="358" t="s">
        <v>17571</v>
      </c>
      <c r="B21357" s="358" t="s">
        <v>17572</v>
      </c>
      <c r="C21357" s="359">
        <v>1.2</v>
      </c>
      <c r="D21357" s="357" t="s">
        <v>6415</v>
      </c>
      <c r="E21357" s="357" t="s">
        <v>6415</v>
      </c>
    </row>
    <row r="21358" spans="1:5" ht="15.6">
      <c r="A21358" s="358" t="s">
        <v>42336</v>
      </c>
      <c r="B21358" s="358" t="s">
        <v>42337</v>
      </c>
      <c r="C21358" s="359">
        <v>1.2</v>
      </c>
      <c r="D21358" s="357" t="s">
        <v>42335</v>
      </c>
      <c r="E21358" s="357" t="s">
        <v>42335</v>
      </c>
    </row>
    <row r="21359" spans="1:5" ht="15.6">
      <c r="A21359" s="358" t="s">
        <v>51989</v>
      </c>
      <c r="B21359" s="358" t="s">
        <v>51990</v>
      </c>
      <c r="C21359" s="359">
        <v>1.2</v>
      </c>
      <c r="D21359" s="357" t="s">
        <v>51988</v>
      </c>
      <c r="E21359" s="357" t="s">
        <v>51988</v>
      </c>
    </row>
    <row r="21360" spans="1:5" ht="15.6">
      <c r="A21360" s="358" t="s">
        <v>23444</v>
      </c>
      <c r="B21360" s="358" t="s">
        <v>23445</v>
      </c>
      <c r="C21360" s="359">
        <v>1.2</v>
      </c>
      <c r="D21360" s="357" t="s">
        <v>9634</v>
      </c>
      <c r="E21360" s="357" t="s">
        <v>9634</v>
      </c>
    </row>
    <row r="21361" spans="1:5" ht="15.6">
      <c r="A21361" s="358" t="s">
        <v>55884</v>
      </c>
      <c r="B21361" s="358" t="s">
        <v>55885</v>
      </c>
      <c r="C21361" s="359">
        <v>1.2</v>
      </c>
      <c r="D21361" s="357" t="s">
        <v>55883</v>
      </c>
      <c r="E21361" s="357" t="s">
        <v>55883</v>
      </c>
    </row>
    <row r="21362" spans="1:5" ht="15.6">
      <c r="A21362" s="358" t="s">
        <v>25790</v>
      </c>
      <c r="B21362" s="358" t="s">
        <v>25790</v>
      </c>
      <c r="C21362" s="359">
        <v>1.2</v>
      </c>
      <c r="D21362" s="357" t="s">
        <v>25789</v>
      </c>
      <c r="E21362" s="357" t="s">
        <v>25789</v>
      </c>
    </row>
    <row r="21363" spans="1:5" ht="15.6">
      <c r="A21363" s="358" t="s">
        <v>19996</v>
      </c>
      <c r="B21363" s="358" t="s">
        <v>19997</v>
      </c>
      <c r="C21363" s="359">
        <v>1.2</v>
      </c>
      <c r="D21363" s="357" t="s">
        <v>7744</v>
      </c>
      <c r="E21363" s="357" t="s">
        <v>7744</v>
      </c>
    </row>
    <row r="21364" spans="1:5" ht="15.6">
      <c r="A21364" s="358" t="s">
        <v>19996</v>
      </c>
      <c r="B21364" s="358" t="s">
        <v>19997</v>
      </c>
      <c r="C21364" s="359">
        <v>1.2</v>
      </c>
      <c r="D21364" s="357" t="s">
        <v>7744</v>
      </c>
      <c r="E21364" s="357" t="s">
        <v>7744</v>
      </c>
    </row>
    <row r="21365" spans="1:5" ht="15.6">
      <c r="A21365" s="358" t="s">
        <v>21331</v>
      </c>
      <c r="B21365" s="358" t="s">
        <v>21332</v>
      </c>
      <c r="C21365" s="359">
        <v>1.2</v>
      </c>
      <c r="D21365" s="357" t="s">
        <v>8538</v>
      </c>
      <c r="E21365" s="357" t="s">
        <v>8538</v>
      </c>
    </row>
    <row r="21366" spans="1:5" ht="15.6">
      <c r="A21366" s="358" t="s">
        <v>21331</v>
      </c>
      <c r="B21366" s="358" t="s">
        <v>21332</v>
      </c>
      <c r="C21366" s="359">
        <v>1.2</v>
      </c>
      <c r="D21366" s="357" t="s">
        <v>8538</v>
      </c>
      <c r="E21366" s="357" t="s">
        <v>8538</v>
      </c>
    </row>
    <row r="21367" spans="1:5" ht="15.6">
      <c r="A21367" s="358" t="s">
        <v>22495</v>
      </c>
      <c r="B21367" s="358" t="s">
        <v>22496</v>
      </c>
      <c r="C21367" s="359">
        <v>1.2</v>
      </c>
      <c r="D21367" s="357" t="s">
        <v>9083</v>
      </c>
      <c r="E21367" s="357" t="s">
        <v>9083</v>
      </c>
    </row>
    <row r="21368" spans="1:5" ht="15.6">
      <c r="A21368" s="358" t="s">
        <v>51859</v>
      </c>
      <c r="B21368" s="358" t="s">
        <v>51860</v>
      </c>
      <c r="C21368" s="359">
        <v>1.2</v>
      </c>
      <c r="D21368" s="357" t="s">
        <v>51858</v>
      </c>
      <c r="E21368" s="357" t="s">
        <v>51858</v>
      </c>
    </row>
    <row r="21369" spans="1:5" ht="15.6">
      <c r="A21369" s="358" t="s">
        <v>51859</v>
      </c>
      <c r="B21369" s="358" t="s">
        <v>51860</v>
      </c>
      <c r="C21369" s="359">
        <v>1.2</v>
      </c>
      <c r="D21369" s="357" t="s">
        <v>51858</v>
      </c>
      <c r="E21369" s="357" t="s">
        <v>51858</v>
      </c>
    </row>
    <row r="21370" spans="1:5" ht="15.6">
      <c r="A21370" s="358" t="s">
        <v>23895</v>
      </c>
      <c r="B21370" s="358" t="s">
        <v>23896</v>
      </c>
      <c r="C21370" s="359">
        <v>1.2</v>
      </c>
      <c r="D21370" s="357" t="s">
        <v>9933</v>
      </c>
      <c r="E21370" s="357" t="s">
        <v>9933</v>
      </c>
    </row>
    <row r="21371" spans="1:5" ht="15.6">
      <c r="A21371" s="358" t="s">
        <v>23895</v>
      </c>
      <c r="B21371" s="358" t="s">
        <v>23896</v>
      </c>
      <c r="C21371" s="359">
        <v>1.2</v>
      </c>
      <c r="D21371" s="357" t="s">
        <v>9933</v>
      </c>
      <c r="E21371" s="357" t="s">
        <v>9933</v>
      </c>
    </row>
    <row r="21372" spans="1:5" ht="15.6">
      <c r="A21372" s="358" t="s">
        <v>11188</v>
      </c>
      <c r="B21372" s="358" t="s">
        <v>11189</v>
      </c>
      <c r="C21372" s="359">
        <v>1.2</v>
      </c>
      <c r="D21372" s="357" t="s">
        <v>3006</v>
      </c>
      <c r="E21372" s="357" t="s">
        <v>3006</v>
      </c>
    </row>
    <row r="21373" spans="1:5" ht="15.6">
      <c r="A21373" s="358" t="s">
        <v>54995</v>
      </c>
      <c r="B21373" s="358" t="s">
        <v>54996</v>
      </c>
      <c r="C21373" s="359">
        <v>1.2</v>
      </c>
      <c r="D21373" s="357" t="s">
        <v>54994</v>
      </c>
      <c r="E21373" s="357" t="s">
        <v>54994</v>
      </c>
    </row>
    <row r="21374" spans="1:5" ht="15.6">
      <c r="A21374" s="358" t="s">
        <v>13151</v>
      </c>
      <c r="B21374" s="358" t="s">
        <v>13152</v>
      </c>
      <c r="C21374" s="359">
        <v>1.2</v>
      </c>
      <c r="D21374" s="357" t="s">
        <v>13150</v>
      </c>
      <c r="E21374" s="357" t="s">
        <v>13150</v>
      </c>
    </row>
    <row r="21375" spans="1:5" ht="15.6">
      <c r="A21375" s="358" t="s">
        <v>16885</v>
      </c>
      <c r="B21375" s="358" t="s">
        <v>16886</v>
      </c>
      <c r="C21375" s="359">
        <v>1.2</v>
      </c>
      <c r="D21375" s="357" t="s">
        <v>5707</v>
      </c>
      <c r="E21375" s="357" t="s">
        <v>5707</v>
      </c>
    </row>
    <row r="21376" spans="1:5" ht="15.6">
      <c r="A21376" s="358" t="s">
        <v>39660</v>
      </c>
      <c r="B21376" s="358" t="s">
        <v>39661</v>
      </c>
      <c r="C21376" s="359">
        <v>1.2</v>
      </c>
      <c r="D21376" s="357" t="s">
        <v>39659</v>
      </c>
      <c r="E21376" s="357" t="s">
        <v>39659</v>
      </c>
    </row>
    <row r="21377" spans="1:5" ht="15.6">
      <c r="A21377" s="358" t="s">
        <v>39660</v>
      </c>
      <c r="B21377" s="358" t="s">
        <v>39661</v>
      </c>
      <c r="C21377" s="359">
        <v>1.2</v>
      </c>
      <c r="D21377" s="357" t="s">
        <v>39659</v>
      </c>
      <c r="E21377" s="357" t="s">
        <v>39659</v>
      </c>
    </row>
    <row r="21378" spans="1:5" ht="15.6">
      <c r="A21378" s="358" t="s">
        <v>39660</v>
      </c>
      <c r="B21378" s="358" t="s">
        <v>39661</v>
      </c>
      <c r="C21378" s="359">
        <v>1.2</v>
      </c>
      <c r="D21378" s="357" t="s">
        <v>39659</v>
      </c>
      <c r="E21378" s="357" t="s">
        <v>39659</v>
      </c>
    </row>
    <row r="21379" spans="1:5" ht="15.6">
      <c r="A21379" s="358" t="s">
        <v>40354</v>
      </c>
      <c r="B21379" s="358" t="s">
        <v>40355</v>
      </c>
      <c r="C21379" s="359">
        <v>1.2</v>
      </c>
      <c r="D21379" s="357" t="s">
        <v>40353</v>
      </c>
      <c r="E21379" s="357" t="s">
        <v>40353</v>
      </c>
    </row>
    <row r="21380" spans="1:5" ht="15.6">
      <c r="A21380" s="358" t="s">
        <v>19257</v>
      </c>
      <c r="B21380" s="358" t="s">
        <v>19258</v>
      </c>
      <c r="C21380" s="359">
        <v>1.2</v>
      </c>
      <c r="D21380" s="357" t="s">
        <v>6913</v>
      </c>
      <c r="E21380" s="357" t="s">
        <v>6913</v>
      </c>
    </row>
    <row r="21381" spans="1:5" ht="15.6">
      <c r="A21381" s="358" t="s">
        <v>11784</v>
      </c>
      <c r="B21381" s="358" t="s">
        <v>11785</v>
      </c>
      <c r="C21381" s="359">
        <v>1.2</v>
      </c>
      <c r="D21381" s="357" t="s">
        <v>3015</v>
      </c>
      <c r="E21381" s="357" t="s">
        <v>3015</v>
      </c>
    </row>
    <row r="21382" spans="1:5" ht="15.6">
      <c r="A21382" s="358" t="s">
        <v>31317</v>
      </c>
      <c r="B21382" s="358" t="s">
        <v>31318</v>
      </c>
      <c r="C21382" s="359">
        <v>1.2</v>
      </c>
      <c r="D21382" s="357" t="s">
        <v>31316</v>
      </c>
      <c r="E21382" s="357" t="s">
        <v>31316</v>
      </c>
    </row>
    <row r="21383" spans="1:5" ht="15.6">
      <c r="A21383" s="358" t="s">
        <v>60481</v>
      </c>
      <c r="B21383" s="358" t="s">
        <v>62161</v>
      </c>
      <c r="C21383" s="359">
        <v>1.2</v>
      </c>
      <c r="D21383" s="357" t="s">
        <v>62160</v>
      </c>
      <c r="E21383" s="357" t="s">
        <v>62160</v>
      </c>
    </row>
    <row r="21384" spans="1:5" ht="15.6">
      <c r="A21384" s="358" t="s">
        <v>17534</v>
      </c>
      <c r="B21384" s="358" t="s">
        <v>17535</v>
      </c>
      <c r="C21384" s="359">
        <v>1.2</v>
      </c>
      <c r="D21384" s="357" t="s">
        <v>6381</v>
      </c>
      <c r="E21384" s="357" t="s">
        <v>6381</v>
      </c>
    </row>
    <row r="21385" spans="1:5" ht="15.6">
      <c r="A21385" s="358" t="s">
        <v>17534</v>
      </c>
      <c r="B21385" s="358" t="s">
        <v>17535</v>
      </c>
      <c r="C21385" s="359">
        <v>1.2</v>
      </c>
      <c r="D21385" s="357" t="s">
        <v>6381</v>
      </c>
      <c r="E21385" s="357" t="s">
        <v>6381</v>
      </c>
    </row>
    <row r="21386" spans="1:5" ht="15.6">
      <c r="A21386" s="358" t="s">
        <v>17984</v>
      </c>
      <c r="B21386" s="358" t="s">
        <v>17985</v>
      </c>
      <c r="C21386" s="359">
        <v>1.2</v>
      </c>
      <c r="D21386" s="357" t="s">
        <v>6864</v>
      </c>
      <c r="E21386" s="357" t="s">
        <v>6864</v>
      </c>
    </row>
    <row r="21387" spans="1:5" ht="15.6">
      <c r="A21387" s="358" t="s">
        <v>45784</v>
      </c>
      <c r="B21387" s="358" t="s">
        <v>45785</v>
      </c>
      <c r="C21387" s="359">
        <v>1.2</v>
      </c>
      <c r="D21387" s="357" t="s">
        <v>45783</v>
      </c>
      <c r="E21387" s="357" t="s">
        <v>45783</v>
      </c>
    </row>
    <row r="21388" spans="1:5" ht="15.6">
      <c r="A21388" s="358" t="s">
        <v>47054</v>
      </c>
      <c r="B21388" s="358" t="s">
        <v>47055</v>
      </c>
      <c r="C21388" s="359">
        <v>1.2</v>
      </c>
      <c r="D21388" s="357" t="s">
        <v>47053</v>
      </c>
      <c r="E21388" s="357" t="s">
        <v>47053</v>
      </c>
    </row>
    <row r="21389" spans="1:5" ht="15.6">
      <c r="A21389" s="358" t="s">
        <v>17590</v>
      </c>
      <c r="B21389" s="358" t="s">
        <v>17591</v>
      </c>
      <c r="C21389" s="359">
        <v>1.2</v>
      </c>
      <c r="D21389" s="357" t="s">
        <v>6430</v>
      </c>
      <c r="E21389" s="357" t="s">
        <v>6430</v>
      </c>
    </row>
    <row r="21390" spans="1:5" ht="15.6">
      <c r="A21390" s="358" t="s">
        <v>17590</v>
      </c>
      <c r="B21390" s="358" t="s">
        <v>17591</v>
      </c>
      <c r="C21390" s="359">
        <v>1.2</v>
      </c>
      <c r="D21390" s="357" t="s">
        <v>6430</v>
      </c>
      <c r="E21390" s="357" t="s">
        <v>6430</v>
      </c>
    </row>
    <row r="21391" spans="1:5" ht="15.6">
      <c r="A21391" s="358" t="s">
        <v>62163</v>
      </c>
      <c r="B21391" s="358" t="s">
        <v>62164</v>
      </c>
      <c r="C21391" s="359">
        <v>1.2</v>
      </c>
      <c r="D21391" s="357" t="s">
        <v>62162</v>
      </c>
      <c r="E21391" s="357" t="s">
        <v>62162</v>
      </c>
    </row>
    <row r="21392" spans="1:5" ht="15.6">
      <c r="A21392" s="358" t="s">
        <v>22925</v>
      </c>
      <c r="B21392" s="358" t="s">
        <v>10262</v>
      </c>
      <c r="C21392" s="359">
        <v>1.2</v>
      </c>
      <c r="D21392" s="357" t="s">
        <v>9193</v>
      </c>
      <c r="E21392" s="357" t="s">
        <v>9193</v>
      </c>
    </row>
    <row r="21393" spans="1:5" ht="15.6">
      <c r="A21393" s="358" t="s">
        <v>24544</v>
      </c>
      <c r="B21393" s="358" t="s">
        <v>55376</v>
      </c>
      <c r="C21393" s="359">
        <v>1.2</v>
      </c>
      <c r="D21393" s="357" t="s">
        <v>24543</v>
      </c>
      <c r="E21393" s="357" t="s">
        <v>24543</v>
      </c>
    </row>
    <row r="21394" spans="1:5" ht="15.6">
      <c r="A21394" s="358" t="s">
        <v>26045</v>
      </c>
      <c r="B21394" s="358" t="s">
        <v>26046</v>
      </c>
      <c r="C21394" s="359">
        <v>1.2</v>
      </c>
      <c r="D21394" s="357" t="s">
        <v>26044</v>
      </c>
      <c r="E21394" s="357" t="s">
        <v>26044</v>
      </c>
    </row>
    <row r="21395" spans="1:5" ht="15.6">
      <c r="A21395" s="358" t="s">
        <v>62166</v>
      </c>
      <c r="B21395" s="358" t="s">
        <v>62167</v>
      </c>
      <c r="C21395" s="359">
        <v>1.2</v>
      </c>
      <c r="D21395" s="357" t="s">
        <v>62165</v>
      </c>
      <c r="E21395" s="357" t="s">
        <v>62165</v>
      </c>
    </row>
    <row r="21396" spans="1:5" ht="15.6">
      <c r="A21396" s="358" t="s">
        <v>605</v>
      </c>
      <c r="B21396" s="358" t="s">
        <v>13904</v>
      </c>
      <c r="C21396" s="359">
        <v>1.2</v>
      </c>
      <c r="D21396" s="357" t="s">
        <v>4265</v>
      </c>
      <c r="E21396" s="357" t="s">
        <v>4265</v>
      </c>
    </row>
    <row r="21397" spans="1:5" ht="15.6">
      <c r="A21397" s="358" t="s">
        <v>605</v>
      </c>
      <c r="B21397" s="358" t="s">
        <v>13904</v>
      </c>
      <c r="C21397" s="359">
        <v>1.2</v>
      </c>
      <c r="D21397" s="357" t="s">
        <v>4265</v>
      </c>
      <c r="E21397" s="357" t="s">
        <v>4265</v>
      </c>
    </row>
    <row r="21398" spans="1:5" ht="15.6">
      <c r="A21398" s="358" t="s">
        <v>15285</v>
      </c>
      <c r="B21398" s="358" t="s">
        <v>15286</v>
      </c>
      <c r="C21398" s="359">
        <v>1.2</v>
      </c>
      <c r="D21398" s="357" t="s">
        <v>5077</v>
      </c>
      <c r="E21398" s="357" t="s">
        <v>5077</v>
      </c>
    </row>
    <row r="21399" spans="1:5" ht="15.6">
      <c r="A21399" s="358" t="s">
        <v>50434</v>
      </c>
      <c r="B21399" s="358" t="s">
        <v>50435</v>
      </c>
      <c r="C21399" s="359">
        <v>1.2</v>
      </c>
      <c r="D21399" s="357" t="s">
        <v>50433</v>
      </c>
      <c r="E21399" s="357" t="s">
        <v>50433</v>
      </c>
    </row>
    <row r="21400" spans="1:5" ht="15.6">
      <c r="A21400" s="358" t="s">
        <v>24266</v>
      </c>
      <c r="B21400" s="358" t="s">
        <v>24267</v>
      </c>
      <c r="C21400" s="359">
        <v>1.2</v>
      </c>
      <c r="D21400" s="357" t="s">
        <v>24265</v>
      </c>
      <c r="E21400" s="357" t="s">
        <v>24265</v>
      </c>
    </row>
    <row r="21401" spans="1:5" ht="15.6">
      <c r="A21401" s="358" t="s">
        <v>1205</v>
      </c>
      <c r="B21401" s="358" t="s">
        <v>18058</v>
      </c>
      <c r="C21401" s="359">
        <v>1.2</v>
      </c>
      <c r="D21401" s="357" t="s">
        <v>6929</v>
      </c>
      <c r="E21401" s="357" t="s">
        <v>6929</v>
      </c>
    </row>
    <row r="21402" spans="1:5" ht="15.6">
      <c r="A21402" s="358" t="s">
        <v>1205</v>
      </c>
      <c r="B21402" s="358" t="s">
        <v>18058</v>
      </c>
      <c r="C21402" s="359">
        <v>1.2</v>
      </c>
      <c r="D21402" s="357" t="s">
        <v>6929</v>
      </c>
      <c r="E21402" s="357" t="s">
        <v>6929</v>
      </c>
    </row>
    <row r="21403" spans="1:5" ht="15.6">
      <c r="A21403" s="358" t="s">
        <v>19706</v>
      </c>
      <c r="B21403" s="358" t="s">
        <v>19707</v>
      </c>
      <c r="C21403" s="359">
        <v>1.2</v>
      </c>
      <c r="D21403" s="357" t="s">
        <v>7500</v>
      </c>
      <c r="E21403" s="357" t="s">
        <v>7500</v>
      </c>
    </row>
    <row r="21404" spans="1:5" ht="15.6">
      <c r="A21404" s="358" t="s">
        <v>19706</v>
      </c>
      <c r="B21404" s="358" t="s">
        <v>19707</v>
      </c>
      <c r="C21404" s="359">
        <v>1.2</v>
      </c>
      <c r="D21404" s="357" t="s">
        <v>7500</v>
      </c>
      <c r="E21404" s="357" t="s">
        <v>7500</v>
      </c>
    </row>
    <row r="21405" spans="1:5" ht="15.6">
      <c r="A21405" s="358" t="s">
        <v>20746</v>
      </c>
      <c r="B21405" s="358" t="s">
        <v>20747</v>
      </c>
      <c r="C21405" s="359">
        <v>1.2</v>
      </c>
      <c r="D21405" s="357" t="s">
        <v>8022</v>
      </c>
      <c r="E21405" s="357" t="s">
        <v>8022</v>
      </c>
    </row>
    <row r="21406" spans="1:5" ht="15.6">
      <c r="A21406" s="358" t="s">
        <v>2036</v>
      </c>
      <c r="B21406" s="358" t="s">
        <v>23571</v>
      </c>
      <c r="C21406" s="359">
        <v>1.2</v>
      </c>
      <c r="D21406" s="357" t="s">
        <v>9772</v>
      </c>
      <c r="E21406" s="357" t="s">
        <v>9772</v>
      </c>
    </row>
    <row r="21407" spans="1:5" ht="15.6">
      <c r="A21407" s="358" t="s">
        <v>62169</v>
      </c>
      <c r="B21407" s="358" t="s">
        <v>62169</v>
      </c>
      <c r="C21407" s="359">
        <v>1.2</v>
      </c>
      <c r="D21407" s="357" t="s">
        <v>62168</v>
      </c>
      <c r="E21407" s="357" t="s">
        <v>62168</v>
      </c>
    </row>
    <row r="21408" spans="1:5" ht="15.6">
      <c r="A21408" s="358" t="s">
        <v>38428</v>
      </c>
      <c r="B21408" s="358" t="s">
        <v>38429</v>
      </c>
      <c r="C21408" s="359">
        <v>1.2</v>
      </c>
      <c r="D21408" s="357" t="s">
        <v>38427</v>
      </c>
      <c r="E21408" s="357" t="s">
        <v>38427</v>
      </c>
    </row>
    <row r="21409" spans="1:5" ht="15.6">
      <c r="A21409" s="358" t="s">
        <v>40639</v>
      </c>
      <c r="B21409" s="358" t="s">
        <v>40640</v>
      </c>
      <c r="C21409" s="359">
        <v>1.2</v>
      </c>
      <c r="D21409" s="357" t="s">
        <v>40638</v>
      </c>
      <c r="E21409" s="357" t="s">
        <v>40638</v>
      </c>
    </row>
    <row r="21410" spans="1:5" ht="15.6">
      <c r="A21410" s="358" t="s">
        <v>42875</v>
      </c>
      <c r="B21410" s="358" t="s">
        <v>42876</v>
      </c>
      <c r="C21410" s="359">
        <v>1.2</v>
      </c>
      <c r="D21410" s="357" t="s">
        <v>42874</v>
      </c>
      <c r="E21410" s="357" t="s">
        <v>42874</v>
      </c>
    </row>
    <row r="21411" spans="1:5" ht="15.6">
      <c r="A21411" s="358" t="s">
        <v>50649</v>
      </c>
      <c r="B21411" s="358" t="s">
        <v>50650</v>
      </c>
      <c r="C21411" s="359">
        <v>1.2</v>
      </c>
      <c r="D21411" s="357" t="s">
        <v>50648</v>
      </c>
      <c r="E21411" s="357" t="s">
        <v>50648</v>
      </c>
    </row>
    <row r="21412" spans="1:5" ht="15.6">
      <c r="A21412" s="358" t="s">
        <v>29560</v>
      </c>
      <c r="B21412" s="358" t="s">
        <v>29561</v>
      </c>
      <c r="C21412" s="359">
        <v>1.2</v>
      </c>
      <c r="D21412" s="357" t="s">
        <v>29559</v>
      </c>
      <c r="E21412" s="357" t="s">
        <v>29559</v>
      </c>
    </row>
    <row r="21413" spans="1:5" ht="15.6">
      <c r="A21413" s="358" t="s">
        <v>14535</v>
      </c>
      <c r="B21413" s="358" t="s">
        <v>14536</v>
      </c>
      <c r="C21413" s="359">
        <v>1.2</v>
      </c>
      <c r="D21413" s="357" t="s">
        <v>4330</v>
      </c>
      <c r="E21413" s="357" t="s">
        <v>4330</v>
      </c>
    </row>
    <row r="21414" spans="1:5" ht="15.6">
      <c r="A21414" s="358" t="s">
        <v>14535</v>
      </c>
      <c r="B21414" s="358" t="s">
        <v>14536</v>
      </c>
      <c r="C21414" s="359">
        <v>1.2</v>
      </c>
      <c r="D21414" s="357" t="s">
        <v>4330</v>
      </c>
      <c r="E21414" s="357" t="s">
        <v>4330</v>
      </c>
    </row>
    <row r="21415" spans="1:5" ht="15.6">
      <c r="A21415" s="358" t="s">
        <v>15020</v>
      </c>
      <c r="B21415" s="358" t="s">
        <v>15021</v>
      </c>
      <c r="C21415" s="359">
        <v>1.2</v>
      </c>
      <c r="D21415" s="357" t="s">
        <v>4798</v>
      </c>
      <c r="E21415" s="357" t="s">
        <v>4798</v>
      </c>
    </row>
    <row r="21416" spans="1:5" ht="15.6">
      <c r="A21416" s="358" t="s">
        <v>15020</v>
      </c>
      <c r="B21416" s="358" t="s">
        <v>15021</v>
      </c>
      <c r="C21416" s="359">
        <v>1.2</v>
      </c>
      <c r="D21416" s="357" t="s">
        <v>4798</v>
      </c>
      <c r="E21416" s="357" t="s">
        <v>4798</v>
      </c>
    </row>
    <row r="21417" spans="1:5" ht="15.6">
      <c r="A21417" s="358" t="s">
        <v>15020</v>
      </c>
      <c r="B21417" s="358" t="s">
        <v>15021</v>
      </c>
      <c r="C21417" s="359">
        <v>1.2</v>
      </c>
      <c r="D21417" s="357" t="s">
        <v>4798</v>
      </c>
      <c r="E21417" s="357" t="s">
        <v>4798</v>
      </c>
    </row>
    <row r="21418" spans="1:5" ht="15.6">
      <c r="A21418" s="358" t="s">
        <v>742</v>
      </c>
      <c r="B21418" s="358" t="s">
        <v>14888</v>
      </c>
      <c r="C21418" s="359">
        <v>1.2</v>
      </c>
      <c r="D21418" s="357" t="s">
        <v>4815</v>
      </c>
      <c r="E21418" s="357" t="s">
        <v>4815</v>
      </c>
    </row>
    <row r="21419" spans="1:5" ht="15.6">
      <c r="A21419" s="358" t="s">
        <v>34131</v>
      </c>
      <c r="B21419" s="358" t="s">
        <v>34131</v>
      </c>
      <c r="C21419" s="359">
        <v>1.2</v>
      </c>
      <c r="D21419" s="357" t="s">
        <v>34130</v>
      </c>
      <c r="E21419" s="357" t="s">
        <v>34130</v>
      </c>
    </row>
    <row r="21420" spans="1:5" ht="15.6">
      <c r="A21420" s="358" t="s">
        <v>37987</v>
      </c>
      <c r="B21420" s="358" t="s">
        <v>37987</v>
      </c>
      <c r="C21420" s="359">
        <v>1.2</v>
      </c>
      <c r="D21420" s="357" t="s">
        <v>37986</v>
      </c>
      <c r="E21420" s="357" t="s">
        <v>37986</v>
      </c>
    </row>
    <row r="21421" spans="1:5" ht="15.6">
      <c r="A21421" s="358" t="s">
        <v>62171</v>
      </c>
      <c r="B21421" s="358" t="s">
        <v>62172</v>
      </c>
      <c r="C21421" s="359">
        <v>1.2</v>
      </c>
      <c r="D21421" s="357" t="s">
        <v>62170</v>
      </c>
      <c r="E21421" s="357" t="s">
        <v>62170</v>
      </c>
    </row>
    <row r="21422" spans="1:5" ht="15.6">
      <c r="A21422" s="358" t="s">
        <v>41900</v>
      </c>
      <c r="B21422" s="358" t="s">
        <v>41901</v>
      </c>
      <c r="C21422" s="359">
        <v>1.2</v>
      </c>
      <c r="D21422" s="357" t="s">
        <v>41899</v>
      </c>
      <c r="E21422" s="357" t="s">
        <v>41899</v>
      </c>
    </row>
    <row r="21423" spans="1:5" ht="15.6">
      <c r="A21423" s="358" t="s">
        <v>18573</v>
      </c>
      <c r="B21423" s="358" t="s">
        <v>18574</v>
      </c>
      <c r="C21423" s="359">
        <v>1.2</v>
      </c>
      <c r="D21423" s="357" t="s">
        <v>7350</v>
      </c>
      <c r="E21423" s="357" t="s">
        <v>7350</v>
      </c>
    </row>
    <row r="21424" spans="1:5" ht="15.6">
      <c r="A21424" s="358" t="s">
        <v>18573</v>
      </c>
      <c r="B21424" s="358" t="s">
        <v>18574</v>
      </c>
      <c r="C21424" s="359">
        <v>1.2</v>
      </c>
      <c r="D21424" s="357" t="s">
        <v>7350</v>
      </c>
      <c r="E21424" s="357" t="s">
        <v>7350</v>
      </c>
    </row>
    <row r="21425" spans="1:5" ht="15.6">
      <c r="A21425" s="358" t="s">
        <v>1617</v>
      </c>
      <c r="B21425" s="358" t="s">
        <v>20745</v>
      </c>
      <c r="C21425" s="359">
        <v>1.2</v>
      </c>
      <c r="D21425" s="357" t="s">
        <v>8223</v>
      </c>
      <c r="E21425" s="357" t="s">
        <v>8223</v>
      </c>
    </row>
    <row r="21426" spans="1:5" ht="15.6">
      <c r="A21426" s="358" t="s">
        <v>21432</v>
      </c>
      <c r="B21426" s="358" t="s">
        <v>21433</v>
      </c>
      <c r="C21426" s="359">
        <v>1.2</v>
      </c>
      <c r="D21426" s="357" t="s">
        <v>8620</v>
      </c>
      <c r="E21426" s="357" t="s">
        <v>8620</v>
      </c>
    </row>
    <row r="21427" spans="1:5" ht="15.6">
      <c r="A21427" s="358" t="s">
        <v>23840</v>
      </c>
      <c r="B21427" s="358" t="s">
        <v>23841</v>
      </c>
      <c r="C21427" s="359">
        <v>1.2</v>
      </c>
      <c r="D21427" s="357" t="s">
        <v>9908</v>
      </c>
      <c r="E21427" s="357" t="s">
        <v>9908</v>
      </c>
    </row>
    <row r="21428" spans="1:5" ht="15.6">
      <c r="A21428" s="358" t="s">
        <v>38814</v>
      </c>
      <c r="B21428" s="358" t="s">
        <v>38815</v>
      </c>
      <c r="C21428" s="359">
        <v>1.2</v>
      </c>
      <c r="D21428" s="357" t="s">
        <v>38813</v>
      </c>
      <c r="E21428" s="357" t="s">
        <v>38813</v>
      </c>
    </row>
    <row r="21429" spans="1:5" ht="15.6">
      <c r="A21429" s="358" t="s">
        <v>44629</v>
      </c>
      <c r="B21429" s="358" t="s">
        <v>44630</v>
      </c>
      <c r="C21429" s="359">
        <v>1.2</v>
      </c>
      <c r="D21429" s="357" t="s">
        <v>44628</v>
      </c>
      <c r="E21429" s="357" t="s">
        <v>44628</v>
      </c>
    </row>
    <row r="21430" spans="1:5" ht="15.6">
      <c r="A21430" s="358" t="s">
        <v>10262</v>
      </c>
      <c r="B21430" s="358" t="s">
        <v>30324</v>
      </c>
      <c r="C21430" s="359">
        <v>1.2</v>
      </c>
      <c r="D21430" s="357" t="s">
        <v>30323</v>
      </c>
      <c r="E21430" s="357" t="s">
        <v>30323</v>
      </c>
    </row>
    <row r="21431" spans="1:5" ht="15.6">
      <c r="A21431" s="358" t="s">
        <v>34104</v>
      </c>
      <c r="B21431" s="358" t="s">
        <v>34105</v>
      </c>
      <c r="C21431" s="359">
        <v>1.2</v>
      </c>
      <c r="D21431" s="357" t="s">
        <v>34103</v>
      </c>
      <c r="E21431" s="357" t="s">
        <v>34103</v>
      </c>
    </row>
    <row r="21432" spans="1:5" ht="15.6">
      <c r="A21432" s="358" t="s">
        <v>38002</v>
      </c>
      <c r="B21432" s="358" t="s">
        <v>38003</v>
      </c>
      <c r="C21432" s="359">
        <v>1.2</v>
      </c>
      <c r="D21432" s="357" t="s">
        <v>38001</v>
      </c>
      <c r="E21432" s="357" t="s">
        <v>38001</v>
      </c>
    </row>
    <row r="21433" spans="1:5" ht="15.6">
      <c r="A21433" s="358" t="s">
        <v>38002</v>
      </c>
      <c r="B21433" s="358" t="s">
        <v>38003</v>
      </c>
      <c r="C21433" s="359">
        <v>1.2</v>
      </c>
      <c r="D21433" s="357" t="s">
        <v>38001</v>
      </c>
      <c r="E21433" s="357" t="s">
        <v>38001</v>
      </c>
    </row>
    <row r="21434" spans="1:5" ht="15.6">
      <c r="A21434" s="358" t="s">
        <v>58637</v>
      </c>
      <c r="B21434" s="358" t="s">
        <v>58637</v>
      </c>
      <c r="C21434" s="359">
        <v>1.2</v>
      </c>
      <c r="D21434" s="357" t="s">
        <v>62173</v>
      </c>
      <c r="E21434" s="357" t="s">
        <v>62173</v>
      </c>
    </row>
    <row r="21435" spans="1:5" ht="15.6">
      <c r="A21435" s="358" t="s">
        <v>62175</v>
      </c>
      <c r="B21435" s="358" t="s">
        <v>62176</v>
      </c>
      <c r="C21435" s="359">
        <v>1.2</v>
      </c>
      <c r="D21435" s="357" t="s">
        <v>62174</v>
      </c>
      <c r="E21435" s="357" t="s">
        <v>62174</v>
      </c>
    </row>
    <row r="21436" spans="1:5" ht="15.6">
      <c r="A21436" s="358" t="s">
        <v>50237</v>
      </c>
      <c r="B21436" s="358" t="s">
        <v>50238</v>
      </c>
      <c r="C21436" s="359">
        <v>1.2</v>
      </c>
      <c r="D21436" s="357" t="s">
        <v>50236</v>
      </c>
      <c r="E21436" s="357" t="s">
        <v>50236</v>
      </c>
    </row>
    <row r="21437" spans="1:5" ht="15.6">
      <c r="A21437" s="358" t="s">
        <v>50237</v>
      </c>
      <c r="B21437" s="358" t="s">
        <v>50238</v>
      </c>
      <c r="C21437" s="359">
        <v>1.2</v>
      </c>
      <c r="D21437" s="357" t="s">
        <v>50236</v>
      </c>
      <c r="E21437" s="357" t="s">
        <v>50236</v>
      </c>
    </row>
    <row r="21438" spans="1:5" ht="15.6">
      <c r="A21438" s="358" t="s">
        <v>31081</v>
      </c>
      <c r="B21438" s="358" t="s">
        <v>31082</v>
      </c>
      <c r="C21438" s="359">
        <v>1.2</v>
      </c>
      <c r="D21438" s="357" t="s">
        <v>31080</v>
      </c>
      <c r="E21438" s="357" t="s">
        <v>31080</v>
      </c>
    </row>
    <row r="21439" spans="1:5" ht="15.6">
      <c r="A21439" s="358" t="s">
        <v>32326</v>
      </c>
      <c r="B21439" s="358" t="s">
        <v>32327</v>
      </c>
      <c r="C21439" s="359">
        <v>1.2</v>
      </c>
      <c r="D21439" s="357" t="s">
        <v>32325</v>
      </c>
      <c r="E21439" s="357" t="s">
        <v>32325</v>
      </c>
    </row>
    <row r="21440" spans="1:5" ht="15.6">
      <c r="A21440" s="358" t="s">
        <v>55846</v>
      </c>
      <c r="B21440" s="358" t="s">
        <v>55847</v>
      </c>
      <c r="C21440" s="359">
        <v>1.2</v>
      </c>
      <c r="D21440" s="357" t="s">
        <v>55845</v>
      </c>
      <c r="E21440" s="357" t="s">
        <v>55845</v>
      </c>
    </row>
    <row r="21441" spans="1:5" ht="15.6">
      <c r="A21441" s="358" t="s">
        <v>39318</v>
      </c>
      <c r="B21441" s="358" t="s">
        <v>39319</v>
      </c>
      <c r="C21441" s="359">
        <v>1.2</v>
      </c>
      <c r="D21441" s="357" t="s">
        <v>39317</v>
      </c>
      <c r="E21441" s="357" t="s">
        <v>39317</v>
      </c>
    </row>
    <row r="21442" spans="1:5" ht="15.6">
      <c r="A21442" s="358" t="s">
        <v>39318</v>
      </c>
      <c r="B21442" s="358" t="s">
        <v>39319</v>
      </c>
      <c r="C21442" s="359">
        <v>1.2</v>
      </c>
      <c r="D21442" s="357" t="s">
        <v>39317</v>
      </c>
      <c r="E21442" s="357" t="s">
        <v>39317</v>
      </c>
    </row>
    <row r="21443" spans="1:5" ht="15.6">
      <c r="A21443" s="358" t="s">
        <v>18196</v>
      </c>
      <c r="B21443" s="358" t="s">
        <v>18197</v>
      </c>
      <c r="C21443" s="359">
        <v>1.2</v>
      </c>
      <c r="D21443" s="357" t="s">
        <v>7083</v>
      </c>
      <c r="E21443" s="357" t="s">
        <v>7083</v>
      </c>
    </row>
    <row r="21444" spans="1:5" ht="15.6">
      <c r="A21444" s="358" t="s">
        <v>47616</v>
      </c>
      <c r="B21444" s="358" t="s">
        <v>47617</v>
      </c>
      <c r="C21444" s="359">
        <v>1.2</v>
      </c>
      <c r="D21444" s="357" t="s">
        <v>47615</v>
      </c>
      <c r="E21444" s="357" t="s">
        <v>47615</v>
      </c>
    </row>
    <row r="21445" spans="1:5" ht="15.6">
      <c r="A21445" s="358" t="s">
        <v>50112</v>
      </c>
      <c r="B21445" s="358" t="s">
        <v>50113</v>
      </c>
      <c r="C21445" s="359">
        <v>1.2</v>
      </c>
      <c r="D21445" s="357" t="s">
        <v>50111</v>
      </c>
      <c r="E21445" s="357" t="s">
        <v>50111</v>
      </c>
    </row>
    <row r="21446" spans="1:5" ht="15.6">
      <c r="A21446" s="358" t="s">
        <v>11019</v>
      </c>
      <c r="B21446" s="358" t="s">
        <v>10262</v>
      </c>
      <c r="C21446" s="359">
        <v>1.2</v>
      </c>
      <c r="D21446" s="357" t="s">
        <v>2850</v>
      </c>
      <c r="E21446" s="357" t="s">
        <v>2850</v>
      </c>
    </row>
    <row r="21447" spans="1:5" ht="15.6">
      <c r="A21447" s="358" t="s">
        <v>11019</v>
      </c>
      <c r="B21447" s="358" t="s">
        <v>10262</v>
      </c>
      <c r="C21447" s="359">
        <v>1.2</v>
      </c>
      <c r="D21447" s="357" t="s">
        <v>2850</v>
      </c>
      <c r="E21447" s="357" t="s">
        <v>2850</v>
      </c>
    </row>
    <row r="21448" spans="1:5" ht="15.6">
      <c r="A21448" s="358" t="s">
        <v>31203</v>
      </c>
      <c r="B21448" s="358" t="s">
        <v>31204</v>
      </c>
      <c r="C21448" s="359">
        <v>1.2</v>
      </c>
      <c r="D21448" s="357" t="s">
        <v>31202</v>
      </c>
      <c r="E21448" s="357" t="s">
        <v>31202</v>
      </c>
    </row>
    <row r="21449" spans="1:5" ht="15.6">
      <c r="A21449" s="358" t="s">
        <v>31689</v>
      </c>
      <c r="B21449" s="358" t="s">
        <v>31690</v>
      </c>
      <c r="C21449" s="359">
        <v>1.2</v>
      </c>
      <c r="D21449" s="357" t="s">
        <v>31688</v>
      </c>
      <c r="E21449" s="357" t="s">
        <v>31688</v>
      </c>
    </row>
    <row r="21450" spans="1:5" ht="15.6">
      <c r="A21450" s="358" t="s">
        <v>55076</v>
      </c>
      <c r="B21450" s="358" t="s">
        <v>55077</v>
      </c>
      <c r="C21450" s="359">
        <v>1.2</v>
      </c>
      <c r="D21450" s="357" t="s">
        <v>55075</v>
      </c>
      <c r="E21450" s="357" t="s">
        <v>55075</v>
      </c>
    </row>
    <row r="21451" spans="1:5" ht="15.6">
      <c r="A21451" s="358" t="s">
        <v>48191</v>
      </c>
      <c r="B21451" s="358" t="s">
        <v>48192</v>
      </c>
      <c r="C21451" s="359">
        <v>1.2</v>
      </c>
      <c r="D21451" s="357" t="s">
        <v>48190</v>
      </c>
      <c r="E21451" s="357" t="s">
        <v>48190</v>
      </c>
    </row>
    <row r="21452" spans="1:5" ht="15.6">
      <c r="A21452" s="358" t="s">
        <v>48191</v>
      </c>
      <c r="B21452" s="358" t="s">
        <v>48192</v>
      </c>
      <c r="C21452" s="359">
        <v>1.2</v>
      </c>
      <c r="D21452" s="357" t="s">
        <v>48190</v>
      </c>
      <c r="E21452" s="357" t="s">
        <v>48190</v>
      </c>
    </row>
    <row r="21453" spans="1:5" ht="15.6">
      <c r="A21453" s="358" t="s">
        <v>48787</v>
      </c>
      <c r="B21453" s="358" t="s">
        <v>48788</v>
      </c>
      <c r="C21453" s="359">
        <v>1.2</v>
      </c>
      <c r="D21453" s="357" t="s">
        <v>48786</v>
      </c>
      <c r="E21453" s="357" t="s">
        <v>48786</v>
      </c>
    </row>
    <row r="21454" spans="1:5" ht="15.6">
      <c r="A21454" s="358" t="s">
        <v>50031</v>
      </c>
      <c r="B21454" s="358" t="s">
        <v>50032</v>
      </c>
      <c r="C21454" s="359">
        <v>1.2</v>
      </c>
      <c r="D21454" s="357" t="s">
        <v>50030</v>
      </c>
      <c r="E21454" s="357" t="s">
        <v>50030</v>
      </c>
    </row>
    <row r="21455" spans="1:5" ht="15.6">
      <c r="A21455" s="358" t="s">
        <v>50923</v>
      </c>
      <c r="B21455" s="358" t="s">
        <v>50924</v>
      </c>
      <c r="C21455" s="359">
        <v>1.2</v>
      </c>
      <c r="D21455" s="357" t="s">
        <v>50922</v>
      </c>
      <c r="E21455" s="357" t="s">
        <v>50922</v>
      </c>
    </row>
    <row r="21456" spans="1:5" ht="15.6">
      <c r="A21456" s="358" t="s">
        <v>25143</v>
      </c>
      <c r="B21456" s="358" t="s">
        <v>25143</v>
      </c>
      <c r="C21456" s="359">
        <v>1.2</v>
      </c>
      <c r="D21456" s="357" t="s">
        <v>25142</v>
      </c>
      <c r="E21456" s="357" t="s">
        <v>25142</v>
      </c>
    </row>
    <row r="21457" spans="1:5" ht="15.6">
      <c r="A21457" s="358" t="s">
        <v>25401</v>
      </c>
      <c r="B21457" s="358" t="s">
        <v>25401</v>
      </c>
      <c r="C21457" s="359">
        <v>1.2</v>
      </c>
      <c r="D21457" s="357" t="s">
        <v>25400</v>
      </c>
      <c r="E21457" s="357" t="s">
        <v>25400</v>
      </c>
    </row>
    <row r="21458" spans="1:5" ht="15.6">
      <c r="A21458" s="358" t="s">
        <v>844</v>
      </c>
      <c r="B21458" s="358" t="s">
        <v>15521</v>
      </c>
      <c r="C21458" s="359">
        <v>1.2</v>
      </c>
      <c r="D21458" s="357" t="s">
        <v>5187</v>
      </c>
      <c r="E21458" s="357" t="s">
        <v>5187</v>
      </c>
    </row>
    <row r="21459" spans="1:5" ht="15.6">
      <c r="A21459" s="358" t="s">
        <v>844</v>
      </c>
      <c r="B21459" s="358" t="s">
        <v>15521</v>
      </c>
      <c r="C21459" s="359">
        <v>1.2</v>
      </c>
      <c r="D21459" s="357" t="s">
        <v>5187</v>
      </c>
      <c r="E21459" s="357" t="s">
        <v>5187</v>
      </c>
    </row>
    <row r="21460" spans="1:5" ht="15.6">
      <c r="A21460" s="358" t="s">
        <v>844</v>
      </c>
      <c r="B21460" s="358" t="s">
        <v>15521</v>
      </c>
      <c r="C21460" s="359">
        <v>1.2</v>
      </c>
      <c r="D21460" s="357" t="s">
        <v>5187</v>
      </c>
      <c r="E21460" s="357" t="s">
        <v>5187</v>
      </c>
    </row>
    <row r="21461" spans="1:5" ht="15.6">
      <c r="A21461" s="358" t="s">
        <v>844</v>
      </c>
      <c r="B21461" s="358" t="s">
        <v>15521</v>
      </c>
      <c r="C21461" s="359">
        <v>1.2</v>
      </c>
      <c r="D21461" s="357" t="s">
        <v>5187</v>
      </c>
      <c r="E21461" s="357" t="s">
        <v>5187</v>
      </c>
    </row>
    <row r="21462" spans="1:5" ht="15.6">
      <c r="A21462" s="358" t="s">
        <v>62178</v>
      </c>
      <c r="B21462" s="358" t="s">
        <v>62179</v>
      </c>
      <c r="C21462" s="359">
        <v>1.2</v>
      </c>
      <c r="D21462" s="357" t="s">
        <v>62177</v>
      </c>
      <c r="E21462" s="357" t="s">
        <v>62177</v>
      </c>
    </row>
    <row r="21463" spans="1:5" ht="15.6">
      <c r="A21463" s="358" t="s">
        <v>40030</v>
      </c>
      <c r="B21463" s="358" t="s">
        <v>40031</v>
      </c>
      <c r="C21463" s="359">
        <v>1.2</v>
      </c>
      <c r="D21463" s="357" t="s">
        <v>40029</v>
      </c>
      <c r="E21463" s="357" t="s">
        <v>40029</v>
      </c>
    </row>
    <row r="21464" spans="1:5" ht="15.6">
      <c r="A21464" s="358" t="s">
        <v>1816</v>
      </c>
      <c r="B21464" s="358" t="s">
        <v>21734</v>
      </c>
      <c r="C21464" s="359">
        <v>1.2</v>
      </c>
      <c r="D21464" s="357" t="s">
        <v>8875</v>
      </c>
      <c r="E21464" s="357" t="s">
        <v>8875</v>
      </c>
    </row>
    <row r="21465" spans="1:5" ht="15.6">
      <c r="A21465" s="358" t="s">
        <v>49936</v>
      </c>
      <c r="B21465" s="358" t="s">
        <v>49937</v>
      </c>
      <c r="C21465" s="359">
        <v>1.2</v>
      </c>
      <c r="D21465" s="357" t="s">
        <v>49935</v>
      </c>
      <c r="E21465" s="357" t="s">
        <v>49935</v>
      </c>
    </row>
    <row r="21466" spans="1:5" ht="15.6">
      <c r="A21466" s="358" t="s">
        <v>62181</v>
      </c>
      <c r="B21466" s="358" t="s">
        <v>62181</v>
      </c>
      <c r="C21466" s="359">
        <v>1.2</v>
      </c>
      <c r="D21466" s="357" t="s">
        <v>62180</v>
      </c>
      <c r="E21466" s="357" t="s">
        <v>62180</v>
      </c>
    </row>
    <row r="21467" spans="1:5" ht="15.6">
      <c r="A21467" s="358" t="s">
        <v>24991</v>
      </c>
      <c r="B21467" s="358" t="s">
        <v>24992</v>
      </c>
      <c r="C21467" s="359">
        <v>1.2</v>
      </c>
      <c r="D21467" s="357" t="s">
        <v>24990</v>
      </c>
      <c r="E21467" s="357" t="s">
        <v>24990</v>
      </c>
    </row>
    <row r="21468" spans="1:5" ht="15.6">
      <c r="A21468" s="358" t="s">
        <v>62183</v>
      </c>
      <c r="B21468" s="358" t="s">
        <v>62184</v>
      </c>
      <c r="C21468" s="359">
        <v>1.2</v>
      </c>
      <c r="D21468" s="357" t="s">
        <v>62182</v>
      </c>
      <c r="E21468" s="357" t="s">
        <v>62182</v>
      </c>
    </row>
    <row r="21469" spans="1:5" ht="15.6">
      <c r="A21469" s="358" t="s">
        <v>35984</v>
      </c>
      <c r="B21469" s="358" t="s">
        <v>35985</v>
      </c>
      <c r="C21469" s="359">
        <v>1.2</v>
      </c>
      <c r="D21469" s="357" t="s">
        <v>35983</v>
      </c>
      <c r="E21469" s="357" t="s">
        <v>35983</v>
      </c>
    </row>
    <row r="21470" spans="1:5" ht="15.6">
      <c r="A21470" s="358" t="s">
        <v>35984</v>
      </c>
      <c r="B21470" s="358" t="s">
        <v>35985</v>
      </c>
      <c r="C21470" s="359">
        <v>1.2</v>
      </c>
      <c r="D21470" s="357" t="s">
        <v>35983</v>
      </c>
      <c r="E21470" s="357" t="s">
        <v>35983</v>
      </c>
    </row>
    <row r="21471" spans="1:5" ht="15.6">
      <c r="A21471" s="358" t="s">
        <v>37009</v>
      </c>
      <c r="B21471" s="358" t="s">
        <v>37010</v>
      </c>
      <c r="C21471" s="359">
        <v>1.2</v>
      </c>
      <c r="D21471" s="357" t="s">
        <v>37008</v>
      </c>
      <c r="E21471" s="357" t="s">
        <v>37008</v>
      </c>
    </row>
    <row r="21472" spans="1:5" ht="15.6">
      <c r="A21472" s="358" t="s">
        <v>20184</v>
      </c>
      <c r="B21472" s="358" t="s">
        <v>20185</v>
      </c>
      <c r="C21472" s="359">
        <v>1.2</v>
      </c>
      <c r="D21472" s="357" t="s">
        <v>7893</v>
      </c>
      <c r="E21472" s="357" t="s">
        <v>7893</v>
      </c>
    </row>
    <row r="21473" spans="1:5" ht="15.6">
      <c r="A21473" s="358" t="s">
        <v>1558</v>
      </c>
      <c r="B21473" s="358" t="s">
        <v>20657</v>
      </c>
      <c r="C21473" s="359">
        <v>1.2</v>
      </c>
      <c r="D21473" s="357" t="s">
        <v>1557</v>
      </c>
      <c r="E21473" s="357" t="s">
        <v>1557</v>
      </c>
    </row>
    <row r="21474" spans="1:5" ht="15.6">
      <c r="A21474" s="358" t="s">
        <v>22021</v>
      </c>
      <c r="B21474" s="358" t="s">
        <v>22022</v>
      </c>
      <c r="C21474" s="359">
        <v>1.2</v>
      </c>
      <c r="D21474" s="357" t="s">
        <v>8761</v>
      </c>
      <c r="E21474" s="357" t="s">
        <v>8761</v>
      </c>
    </row>
    <row r="21475" spans="1:5" ht="15.6">
      <c r="A21475" s="358" t="s">
        <v>62186</v>
      </c>
      <c r="B21475" s="358" t="s">
        <v>62187</v>
      </c>
      <c r="C21475" s="359">
        <v>1.2</v>
      </c>
      <c r="D21475" s="357" t="s">
        <v>62185</v>
      </c>
      <c r="E21475" s="357" t="s">
        <v>62185</v>
      </c>
    </row>
    <row r="21476" spans="1:5" ht="15.6">
      <c r="A21476" s="358" t="s">
        <v>62189</v>
      </c>
      <c r="B21476" s="358" t="s">
        <v>62190</v>
      </c>
      <c r="C21476" s="359">
        <v>1.2</v>
      </c>
      <c r="D21476" s="357" t="s">
        <v>62188</v>
      </c>
      <c r="E21476" s="357" t="s">
        <v>62188</v>
      </c>
    </row>
    <row r="21477" spans="1:5" ht="15.6">
      <c r="A21477" s="358" t="s">
        <v>62189</v>
      </c>
      <c r="B21477" s="358" t="s">
        <v>62190</v>
      </c>
      <c r="C21477" s="359">
        <v>1.2</v>
      </c>
      <c r="D21477" s="357" t="s">
        <v>62188</v>
      </c>
      <c r="E21477" s="357" t="s">
        <v>62188</v>
      </c>
    </row>
    <row r="21478" spans="1:5" ht="15.6">
      <c r="A21478" s="358" t="s">
        <v>237</v>
      </c>
      <c r="B21478" s="358" t="s">
        <v>11687</v>
      </c>
      <c r="C21478" s="359">
        <v>1.2</v>
      </c>
      <c r="D21478" s="357" t="s">
        <v>2875</v>
      </c>
      <c r="E21478" s="357" t="s">
        <v>2875</v>
      </c>
    </row>
    <row r="21479" spans="1:5" ht="15.6">
      <c r="A21479" s="358" t="s">
        <v>237</v>
      </c>
      <c r="B21479" s="358" t="s">
        <v>11687</v>
      </c>
      <c r="C21479" s="359">
        <v>1.2</v>
      </c>
      <c r="D21479" s="357" t="s">
        <v>2875</v>
      </c>
      <c r="E21479" s="357" t="s">
        <v>2875</v>
      </c>
    </row>
    <row r="21480" spans="1:5" ht="15.6">
      <c r="A21480" s="358" t="s">
        <v>27765</v>
      </c>
      <c r="B21480" s="358" t="s">
        <v>27766</v>
      </c>
      <c r="C21480" s="359">
        <v>1.2</v>
      </c>
      <c r="D21480" s="357" t="s">
        <v>27764</v>
      </c>
      <c r="E21480" s="357" t="s">
        <v>27764</v>
      </c>
    </row>
    <row r="21481" spans="1:5" ht="15.6">
      <c r="A21481" s="358" t="s">
        <v>16139</v>
      </c>
      <c r="B21481" s="358" t="s">
        <v>16140</v>
      </c>
      <c r="C21481" s="359">
        <v>1.2</v>
      </c>
      <c r="D21481" s="357" t="s">
        <v>5529</v>
      </c>
      <c r="E21481" s="357" t="s">
        <v>5529</v>
      </c>
    </row>
    <row r="21482" spans="1:5" ht="15.6">
      <c r="A21482" s="358" t="s">
        <v>16139</v>
      </c>
      <c r="B21482" s="358" t="s">
        <v>16140</v>
      </c>
      <c r="C21482" s="359">
        <v>1.2</v>
      </c>
      <c r="D21482" s="357" t="s">
        <v>5529</v>
      </c>
      <c r="E21482" s="357" t="s">
        <v>5529</v>
      </c>
    </row>
    <row r="21483" spans="1:5" ht="15.6">
      <c r="A21483" s="358" t="s">
        <v>17620</v>
      </c>
      <c r="B21483" s="358" t="s">
        <v>17621</v>
      </c>
      <c r="C21483" s="359">
        <v>1.2</v>
      </c>
      <c r="D21483" s="357" t="s">
        <v>6458</v>
      </c>
      <c r="E21483" s="357" t="s">
        <v>6458</v>
      </c>
    </row>
    <row r="21484" spans="1:5" ht="15.6">
      <c r="A21484" s="358" t="s">
        <v>17620</v>
      </c>
      <c r="B21484" s="358" t="s">
        <v>17621</v>
      </c>
      <c r="C21484" s="359">
        <v>1.2</v>
      </c>
      <c r="D21484" s="357" t="s">
        <v>6458</v>
      </c>
      <c r="E21484" s="357" t="s">
        <v>6458</v>
      </c>
    </row>
    <row r="21485" spans="1:5" ht="15.6">
      <c r="A21485" s="358" t="s">
        <v>45147</v>
      </c>
      <c r="B21485" s="358" t="s">
        <v>45147</v>
      </c>
      <c r="C21485" s="359">
        <v>1.2</v>
      </c>
      <c r="D21485" s="357" t="s">
        <v>45146</v>
      </c>
      <c r="E21485" s="357" t="s">
        <v>45146</v>
      </c>
    </row>
    <row r="21486" spans="1:5" ht="15.6">
      <c r="A21486" s="358" t="s">
        <v>46723</v>
      </c>
      <c r="B21486" s="358" t="s">
        <v>46724</v>
      </c>
      <c r="C21486" s="359">
        <v>1.2</v>
      </c>
      <c r="D21486" s="357" t="s">
        <v>46722</v>
      </c>
      <c r="E21486" s="357" t="s">
        <v>46722</v>
      </c>
    </row>
    <row r="21487" spans="1:5" ht="15.6">
      <c r="A21487" s="358" t="s">
        <v>22580</v>
      </c>
      <c r="B21487" s="358" t="s">
        <v>22580</v>
      </c>
      <c r="C21487" s="359">
        <v>1.2</v>
      </c>
      <c r="D21487" s="357" t="s">
        <v>9245</v>
      </c>
      <c r="E21487" s="357" t="s">
        <v>9245</v>
      </c>
    </row>
    <row r="21488" spans="1:5" ht="15.6">
      <c r="A21488" s="358" t="s">
        <v>50164</v>
      </c>
      <c r="B21488" s="358" t="s">
        <v>50165</v>
      </c>
      <c r="C21488" s="359">
        <v>1.2</v>
      </c>
      <c r="D21488" s="357" t="s">
        <v>50163</v>
      </c>
      <c r="E21488" s="357" t="s">
        <v>50163</v>
      </c>
    </row>
    <row r="21489" spans="1:5" ht="15.6">
      <c r="A21489" s="358" t="s">
        <v>33365</v>
      </c>
      <c r="B21489" s="358" t="s">
        <v>33366</v>
      </c>
      <c r="C21489" s="359">
        <v>1.2</v>
      </c>
      <c r="D21489" s="357" t="s">
        <v>33364</v>
      </c>
      <c r="E21489" s="357" t="s">
        <v>33364</v>
      </c>
    </row>
    <row r="21490" spans="1:5" ht="15.6">
      <c r="A21490" s="358" t="s">
        <v>36013</v>
      </c>
      <c r="B21490" s="358" t="s">
        <v>36014</v>
      </c>
      <c r="C21490" s="359">
        <v>1.2</v>
      </c>
      <c r="D21490" s="357" t="s">
        <v>36012</v>
      </c>
      <c r="E21490" s="357" t="s">
        <v>36012</v>
      </c>
    </row>
    <row r="21491" spans="1:5" ht="15.6">
      <c r="A21491" s="358" t="s">
        <v>60308</v>
      </c>
      <c r="B21491" s="358" t="s">
        <v>62191</v>
      </c>
      <c r="C21491" s="359">
        <v>1.2</v>
      </c>
      <c r="D21491" s="357" t="s">
        <v>60309</v>
      </c>
      <c r="E21491" s="357" t="s">
        <v>60309</v>
      </c>
    </row>
    <row r="21492" spans="1:5" ht="15.6">
      <c r="A21492" s="358" t="s">
        <v>60308</v>
      </c>
      <c r="B21492" s="358" t="s">
        <v>62191</v>
      </c>
      <c r="C21492" s="359">
        <v>1.2</v>
      </c>
      <c r="D21492" s="357" t="s">
        <v>60309</v>
      </c>
      <c r="E21492" s="357" t="s">
        <v>60309</v>
      </c>
    </row>
    <row r="21493" spans="1:5" ht="15.6">
      <c r="A21493" s="358" t="s">
        <v>1379</v>
      </c>
      <c r="B21493" s="358" t="s">
        <v>19792</v>
      </c>
      <c r="C21493" s="359">
        <v>1.2</v>
      </c>
      <c r="D21493" s="357" t="s">
        <v>1378</v>
      </c>
      <c r="E21493" s="357" t="s">
        <v>1378</v>
      </c>
    </row>
    <row r="21494" spans="1:5" ht="15.6">
      <c r="A21494" s="358" t="s">
        <v>1379</v>
      </c>
      <c r="B21494" s="358" t="s">
        <v>19792</v>
      </c>
      <c r="C21494" s="359">
        <v>1.2</v>
      </c>
      <c r="D21494" s="357" t="s">
        <v>1378</v>
      </c>
      <c r="E21494" s="357" t="s">
        <v>1378</v>
      </c>
    </row>
    <row r="21495" spans="1:5" ht="15.6">
      <c r="A21495" s="358" t="s">
        <v>21918</v>
      </c>
      <c r="B21495" s="358" t="s">
        <v>21919</v>
      </c>
      <c r="C21495" s="359">
        <v>1.2</v>
      </c>
      <c r="D21495" s="357" t="s">
        <v>8574</v>
      </c>
      <c r="E21495" s="357" t="s">
        <v>8574</v>
      </c>
    </row>
    <row r="21496" spans="1:5" ht="15.6">
      <c r="A21496" s="358" t="s">
        <v>48040</v>
      </c>
      <c r="B21496" s="358" t="s">
        <v>48041</v>
      </c>
      <c r="C21496" s="359">
        <v>1.2</v>
      </c>
      <c r="D21496" s="357" t="s">
        <v>48039</v>
      </c>
      <c r="E21496" s="357" t="s">
        <v>48039</v>
      </c>
    </row>
    <row r="21497" spans="1:5" ht="15.6">
      <c r="A21497" s="358" t="s">
        <v>10262</v>
      </c>
      <c r="B21497" s="358" t="s">
        <v>62193</v>
      </c>
      <c r="C21497" s="359">
        <v>1.2</v>
      </c>
      <c r="D21497" s="357" t="s">
        <v>62192</v>
      </c>
      <c r="E21497" s="357" t="s">
        <v>62192</v>
      </c>
    </row>
    <row r="21498" spans="1:5" ht="15.6">
      <c r="A21498" s="358" t="s">
        <v>55095</v>
      </c>
      <c r="B21498" s="358" t="s">
        <v>55096</v>
      </c>
      <c r="C21498" s="359">
        <v>1.2</v>
      </c>
      <c r="D21498" s="357" t="s">
        <v>55094</v>
      </c>
      <c r="E21498" s="357" t="s">
        <v>55094</v>
      </c>
    </row>
    <row r="21499" spans="1:5" ht="15.6">
      <c r="A21499" s="358" t="s">
        <v>55095</v>
      </c>
      <c r="B21499" s="358" t="s">
        <v>55096</v>
      </c>
      <c r="C21499" s="359">
        <v>1.2</v>
      </c>
      <c r="D21499" s="357" t="s">
        <v>55094</v>
      </c>
      <c r="E21499" s="357" t="s">
        <v>55094</v>
      </c>
    </row>
    <row r="21500" spans="1:5" ht="15.6">
      <c r="A21500" s="358" t="s">
        <v>25172</v>
      </c>
      <c r="B21500" s="358" t="s">
        <v>25173</v>
      </c>
      <c r="C21500" s="359">
        <v>1.2</v>
      </c>
      <c r="D21500" s="357" t="s">
        <v>25171</v>
      </c>
      <c r="E21500" s="357" t="s">
        <v>25171</v>
      </c>
    </row>
    <row r="21501" spans="1:5" ht="15.6">
      <c r="A21501" s="358" t="s">
        <v>10721</v>
      </c>
      <c r="B21501" s="358" t="s">
        <v>10722</v>
      </c>
      <c r="C21501" s="359">
        <v>1.2</v>
      </c>
      <c r="D21501" s="357" t="s">
        <v>2569</v>
      </c>
      <c r="E21501" s="357" t="s">
        <v>2569</v>
      </c>
    </row>
    <row r="21502" spans="1:5" ht="15.6">
      <c r="A21502" s="358" t="s">
        <v>60392</v>
      </c>
      <c r="B21502" s="358" t="s">
        <v>62195</v>
      </c>
      <c r="C21502" s="359">
        <v>1.2</v>
      </c>
      <c r="D21502" s="357" t="s">
        <v>62194</v>
      </c>
      <c r="E21502" s="357" t="s">
        <v>62194</v>
      </c>
    </row>
    <row r="21503" spans="1:5" ht="15.6">
      <c r="A21503" s="358" t="s">
        <v>13606</v>
      </c>
      <c r="B21503" s="358" t="s">
        <v>13607</v>
      </c>
      <c r="C21503" s="359">
        <v>1.2</v>
      </c>
      <c r="D21503" s="357" t="s">
        <v>3853</v>
      </c>
      <c r="E21503" s="357" t="s">
        <v>3853</v>
      </c>
    </row>
    <row r="21504" spans="1:5" ht="15.6">
      <c r="A21504" s="358" t="s">
        <v>20620</v>
      </c>
      <c r="B21504" s="358" t="s">
        <v>20621</v>
      </c>
      <c r="C21504" s="359">
        <v>1.2</v>
      </c>
      <c r="D21504" s="357" t="s">
        <v>54586</v>
      </c>
      <c r="E21504" s="357" t="s">
        <v>54586</v>
      </c>
    </row>
    <row r="21505" spans="1:5" ht="15.6">
      <c r="A21505" s="358" t="s">
        <v>22626</v>
      </c>
      <c r="B21505" s="358" t="s">
        <v>22627</v>
      </c>
      <c r="C21505" s="359">
        <v>1.2</v>
      </c>
      <c r="D21505" s="357" t="s">
        <v>9277</v>
      </c>
      <c r="E21505" s="357" t="s">
        <v>9277</v>
      </c>
    </row>
    <row r="21506" spans="1:5" ht="15.6">
      <c r="A21506" s="358" t="s">
        <v>10396</v>
      </c>
      <c r="B21506" s="358" t="s">
        <v>10397</v>
      </c>
      <c r="C21506" s="359">
        <v>1.2</v>
      </c>
      <c r="D21506" s="357" t="s">
        <v>2306</v>
      </c>
      <c r="E21506" s="357" t="s">
        <v>2306</v>
      </c>
    </row>
    <row r="21507" spans="1:5" ht="15.6">
      <c r="A21507" s="358" t="s">
        <v>25663</v>
      </c>
      <c r="B21507" s="358" t="s">
        <v>25664</v>
      </c>
      <c r="C21507" s="359">
        <v>1.2</v>
      </c>
      <c r="D21507" s="357" t="s">
        <v>25662</v>
      </c>
      <c r="E21507" s="357" t="s">
        <v>25662</v>
      </c>
    </row>
    <row r="21508" spans="1:5" ht="15.6">
      <c r="A21508" s="358" t="s">
        <v>11690</v>
      </c>
      <c r="B21508" s="358" t="s">
        <v>11691</v>
      </c>
      <c r="C21508" s="359">
        <v>1.2</v>
      </c>
      <c r="D21508" s="357" t="s">
        <v>2881</v>
      </c>
      <c r="E21508" s="357" t="s">
        <v>2881</v>
      </c>
    </row>
    <row r="21509" spans="1:5" ht="15.6">
      <c r="A21509" s="358" t="s">
        <v>12402</v>
      </c>
      <c r="B21509" s="358" t="s">
        <v>12403</v>
      </c>
      <c r="C21509" s="359">
        <v>1.2</v>
      </c>
      <c r="D21509" s="357" t="s">
        <v>3343</v>
      </c>
      <c r="E21509" s="357" t="s">
        <v>3343</v>
      </c>
    </row>
    <row r="21510" spans="1:5" ht="15.6">
      <c r="A21510" s="358" t="s">
        <v>30505</v>
      </c>
      <c r="B21510" s="358" t="s">
        <v>30506</v>
      </c>
      <c r="C21510" s="359">
        <v>1.2</v>
      </c>
      <c r="D21510" s="357" t="s">
        <v>30504</v>
      </c>
      <c r="E21510" s="357" t="s">
        <v>30504</v>
      </c>
    </row>
    <row r="21511" spans="1:5" ht="15.6">
      <c r="A21511" s="358" t="s">
        <v>32455</v>
      </c>
      <c r="B21511" s="358" t="s">
        <v>32456</v>
      </c>
      <c r="C21511" s="359">
        <v>1.2</v>
      </c>
      <c r="D21511" s="357" t="s">
        <v>32454</v>
      </c>
      <c r="E21511" s="357" t="s">
        <v>32454</v>
      </c>
    </row>
    <row r="21512" spans="1:5" ht="15.6">
      <c r="A21512" s="358" t="s">
        <v>39057</v>
      </c>
      <c r="B21512" s="358" t="s">
        <v>39058</v>
      </c>
      <c r="C21512" s="359">
        <v>1.2</v>
      </c>
      <c r="D21512" s="357" t="s">
        <v>39056</v>
      </c>
      <c r="E21512" s="357" t="s">
        <v>39056</v>
      </c>
    </row>
    <row r="21513" spans="1:5" ht="15.6">
      <c r="A21513" s="358" t="s">
        <v>40863</v>
      </c>
      <c r="B21513" s="358" t="s">
        <v>40864</v>
      </c>
      <c r="C21513" s="359">
        <v>1.2</v>
      </c>
      <c r="D21513" s="357" t="s">
        <v>40862</v>
      </c>
      <c r="E21513" s="357" t="s">
        <v>40862</v>
      </c>
    </row>
    <row r="21514" spans="1:5" ht="15.6">
      <c r="A21514" s="358" t="s">
        <v>62197</v>
      </c>
      <c r="B21514" s="358" t="s">
        <v>62198</v>
      </c>
      <c r="C21514" s="359">
        <v>1.2</v>
      </c>
      <c r="D21514" s="357" t="s">
        <v>62196</v>
      </c>
      <c r="E21514" s="357" t="s">
        <v>62196</v>
      </c>
    </row>
    <row r="21515" spans="1:5" ht="15.6">
      <c r="A21515" s="358" t="s">
        <v>20346</v>
      </c>
      <c r="B21515" s="358" t="s">
        <v>20347</v>
      </c>
      <c r="C21515" s="359">
        <v>1.2</v>
      </c>
      <c r="D21515" s="357" t="s">
        <v>7670</v>
      </c>
      <c r="E21515" s="357" t="s">
        <v>7670</v>
      </c>
    </row>
    <row r="21516" spans="1:5" ht="15.6">
      <c r="A21516" s="358" t="s">
        <v>20346</v>
      </c>
      <c r="B21516" s="358" t="s">
        <v>20347</v>
      </c>
      <c r="C21516" s="359">
        <v>1.2</v>
      </c>
      <c r="D21516" s="357" t="s">
        <v>7670</v>
      </c>
      <c r="E21516" s="357" t="s">
        <v>7670</v>
      </c>
    </row>
    <row r="21517" spans="1:5" ht="15.6">
      <c r="A21517" s="358" t="s">
        <v>21287</v>
      </c>
      <c r="B21517" s="358" t="s">
        <v>21288</v>
      </c>
      <c r="C21517" s="359">
        <v>1.2</v>
      </c>
      <c r="D21517" s="357" t="s">
        <v>8506</v>
      </c>
      <c r="E21517" s="357" t="s">
        <v>8506</v>
      </c>
    </row>
    <row r="21518" spans="1:5" ht="15.6">
      <c r="A21518" s="358" t="s">
        <v>21287</v>
      </c>
      <c r="B21518" s="358" t="s">
        <v>21288</v>
      </c>
      <c r="C21518" s="359">
        <v>1.2</v>
      </c>
      <c r="D21518" s="357" t="s">
        <v>8506</v>
      </c>
      <c r="E21518" s="357" t="s">
        <v>8506</v>
      </c>
    </row>
    <row r="21519" spans="1:5" ht="15.6">
      <c r="A21519" s="358" t="s">
        <v>22081</v>
      </c>
      <c r="B21519" s="358" t="s">
        <v>22082</v>
      </c>
      <c r="C21519" s="359">
        <v>1.2</v>
      </c>
      <c r="D21519" s="357" t="s">
        <v>8459</v>
      </c>
      <c r="E21519" s="357" t="s">
        <v>8459</v>
      </c>
    </row>
    <row r="21520" spans="1:5" ht="15.6">
      <c r="A21520" s="358" t="s">
        <v>22081</v>
      </c>
      <c r="B21520" s="358" t="s">
        <v>22082</v>
      </c>
      <c r="C21520" s="359">
        <v>1.2</v>
      </c>
      <c r="D21520" s="357" t="s">
        <v>8459</v>
      </c>
      <c r="E21520" s="357" t="s">
        <v>8459</v>
      </c>
    </row>
    <row r="21521" spans="1:5" ht="15.6">
      <c r="A21521" s="358" t="s">
        <v>50959</v>
      </c>
      <c r="B21521" s="358" t="s">
        <v>50960</v>
      </c>
      <c r="C21521" s="359">
        <v>1.2</v>
      </c>
      <c r="D21521" s="357" t="s">
        <v>50958</v>
      </c>
      <c r="E21521" s="357" t="s">
        <v>50958</v>
      </c>
    </row>
    <row r="21522" spans="1:5" ht="15.6">
      <c r="A21522" s="358" t="s">
        <v>50959</v>
      </c>
      <c r="B21522" s="358" t="s">
        <v>50960</v>
      </c>
      <c r="C21522" s="359">
        <v>1.2</v>
      </c>
      <c r="D21522" s="357" t="s">
        <v>50958</v>
      </c>
      <c r="E21522" s="357" t="s">
        <v>50958</v>
      </c>
    </row>
    <row r="21523" spans="1:5" ht="15.6">
      <c r="A21523" s="358" t="s">
        <v>51069</v>
      </c>
      <c r="B21523" s="358" t="s">
        <v>51070</v>
      </c>
      <c r="C21523" s="359">
        <v>1.2</v>
      </c>
      <c r="D21523" s="357" t="s">
        <v>51068</v>
      </c>
      <c r="E21523" s="357" t="s">
        <v>51068</v>
      </c>
    </row>
    <row r="21524" spans="1:5" ht="15.6">
      <c r="A21524" s="358" t="s">
        <v>120</v>
      </c>
      <c r="B21524" s="358" t="s">
        <v>10318</v>
      </c>
      <c r="C21524" s="359">
        <v>1.2</v>
      </c>
      <c r="D21524" s="357" t="s">
        <v>2232</v>
      </c>
      <c r="E21524" s="357" t="s">
        <v>2232</v>
      </c>
    </row>
    <row r="21525" spans="1:5" ht="15.6">
      <c r="A21525" s="358" t="s">
        <v>11245</v>
      </c>
      <c r="B21525" s="358" t="s">
        <v>11246</v>
      </c>
      <c r="C21525" s="359">
        <v>1.2</v>
      </c>
      <c r="D21525" s="357" t="s">
        <v>2265</v>
      </c>
      <c r="E21525" s="357" t="s">
        <v>2265</v>
      </c>
    </row>
    <row r="21526" spans="1:5" ht="15.6">
      <c r="A21526" s="358" t="s">
        <v>30353</v>
      </c>
      <c r="B21526" s="358" t="s">
        <v>30354</v>
      </c>
      <c r="C21526" s="359">
        <v>1.2</v>
      </c>
      <c r="D21526" s="357" t="s">
        <v>30352</v>
      </c>
      <c r="E21526" s="357" t="s">
        <v>30352</v>
      </c>
    </row>
    <row r="21527" spans="1:5" ht="15.6">
      <c r="A21527" s="358" t="s">
        <v>10262</v>
      </c>
      <c r="B21527" s="358" t="s">
        <v>60070</v>
      </c>
      <c r="C21527" s="359">
        <v>1.2</v>
      </c>
      <c r="D21527" s="357" t="s">
        <v>62199</v>
      </c>
      <c r="E21527" s="357" t="s">
        <v>62199</v>
      </c>
    </row>
    <row r="21528" spans="1:5" ht="15.6">
      <c r="A21528" s="358" t="s">
        <v>15606</v>
      </c>
      <c r="B21528" s="358" t="s">
        <v>15607</v>
      </c>
      <c r="C21528" s="359">
        <v>1.2</v>
      </c>
      <c r="D21528" s="357" t="s">
        <v>5269</v>
      </c>
      <c r="E21528" s="357" t="s">
        <v>5269</v>
      </c>
    </row>
    <row r="21529" spans="1:5" ht="15.6">
      <c r="A21529" s="358" t="s">
        <v>16220</v>
      </c>
      <c r="B21529" s="358" t="s">
        <v>16221</v>
      </c>
      <c r="C21529" s="359">
        <v>1.2</v>
      </c>
      <c r="D21529" s="357" t="s">
        <v>9958</v>
      </c>
      <c r="E21529" s="357" t="s">
        <v>9958</v>
      </c>
    </row>
    <row r="21530" spans="1:5" ht="15.6">
      <c r="A21530" s="358" t="s">
        <v>16220</v>
      </c>
      <c r="B21530" s="358" t="s">
        <v>16221</v>
      </c>
      <c r="C21530" s="359">
        <v>1.2</v>
      </c>
      <c r="D21530" s="357" t="s">
        <v>9958</v>
      </c>
      <c r="E21530" s="357" t="s">
        <v>9958</v>
      </c>
    </row>
    <row r="21531" spans="1:5" ht="15.6">
      <c r="A21531" s="358" t="s">
        <v>37270</v>
      </c>
      <c r="B21531" s="358" t="s">
        <v>37271</v>
      </c>
      <c r="C21531" s="359">
        <v>1.2</v>
      </c>
      <c r="D21531" s="357" t="s">
        <v>37269</v>
      </c>
      <c r="E21531" s="357" t="s">
        <v>37269</v>
      </c>
    </row>
    <row r="21532" spans="1:5" ht="15.6">
      <c r="A21532" s="358" t="s">
        <v>37439</v>
      </c>
      <c r="B21532" s="358" t="s">
        <v>37440</v>
      </c>
      <c r="C21532" s="359">
        <v>1.2</v>
      </c>
      <c r="D21532" s="357" t="s">
        <v>37438</v>
      </c>
      <c r="E21532" s="357" t="s">
        <v>37438</v>
      </c>
    </row>
    <row r="21533" spans="1:5" ht="15.6">
      <c r="A21533" s="358" t="s">
        <v>17331</v>
      </c>
      <c r="B21533" s="358" t="s">
        <v>17332</v>
      </c>
      <c r="C21533" s="359">
        <v>1.2</v>
      </c>
      <c r="D21533" s="357" t="s">
        <v>6179</v>
      </c>
      <c r="E21533" s="357" t="s">
        <v>6179</v>
      </c>
    </row>
    <row r="21534" spans="1:5" ht="15.6">
      <c r="A21534" s="358" t="s">
        <v>17331</v>
      </c>
      <c r="B21534" s="358" t="s">
        <v>17332</v>
      </c>
      <c r="C21534" s="359">
        <v>1.2</v>
      </c>
      <c r="D21534" s="357" t="s">
        <v>6179</v>
      </c>
      <c r="E21534" s="357" t="s">
        <v>6179</v>
      </c>
    </row>
    <row r="21535" spans="1:5" ht="15.6">
      <c r="A21535" s="358" t="s">
        <v>60002</v>
      </c>
      <c r="B21535" s="358" t="s">
        <v>62201</v>
      </c>
      <c r="C21535" s="359">
        <v>1.2</v>
      </c>
      <c r="D21535" s="357" t="s">
        <v>62200</v>
      </c>
      <c r="E21535" s="357" t="s">
        <v>62200</v>
      </c>
    </row>
    <row r="21536" spans="1:5" ht="15.6">
      <c r="A21536" s="358" t="s">
        <v>60002</v>
      </c>
      <c r="B21536" s="358" t="s">
        <v>62201</v>
      </c>
      <c r="C21536" s="359">
        <v>1.2</v>
      </c>
      <c r="D21536" s="357" t="s">
        <v>62200</v>
      </c>
      <c r="E21536" s="357" t="s">
        <v>62200</v>
      </c>
    </row>
    <row r="21537" spans="1:5" ht="15.6">
      <c r="A21537" s="358" t="s">
        <v>40241</v>
      </c>
      <c r="B21537" s="358" t="s">
        <v>40242</v>
      </c>
      <c r="C21537" s="359">
        <v>1.2</v>
      </c>
      <c r="D21537" s="357" t="s">
        <v>40240</v>
      </c>
      <c r="E21537" s="357" t="s">
        <v>40240</v>
      </c>
    </row>
    <row r="21538" spans="1:5" ht="15.6">
      <c r="A21538" s="358" t="s">
        <v>1277</v>
      </c>
      <c r="B21538" s="358" t="s">
        <v>18263</v>
      </c>
      <c r="C21538" s="359">
        <v>1.2</v>
      </c>
      <c r="D21538" s="357" t="s">
        <v>7149</v>
      </c>
      <c r="E21538" s="357" t="s">
        <v>7149</v>
      </c>
    </row>
    <row r="21539" spans="1:5" ht="15.6">
      <c r="A21539" s="358" t="s">
        <v>45100</v>
      </c>
      <c r="B21539" s="358" t="s">
        <v>45101</v>
      </c>
      <c r="C21539" s="359">
        <v>1.2</v>
      </c>
      <c r="D21539" s="357" t="s">
        <v>45099</v>
      </c>
      <c r="E21539" s="357" t="s">
        <v>45099</v>
      </c>
    </row>
    <row r="21540" spans="1:5" ht="15.6">
      <c r="A21540" s="358" t="s">
        <v>21093</v>
      </c>
      <c r="B21540" s="358" t="s">
        <v>21094</v>
      </c>
      <c r="C21540" s="359">
        <v>1.2</v>
      </c>
      <c r="D21540" s="357" t="s">
        <v>8379</v>
      </c>
      <c r="E21540" s="357" t="s">
        <v>8379</v>
      </c>
    </row>
    <row r="21541" spans="1:5" ht="15.6">
      <c r="A21541" s="358" t="s">
        <v>46815</v>
      </c>
      <c r="B21541" s="358" t="s">
        <v>46815</v>
      </c>
      <c r="C21541" s="359">
        <v>1.2</v>
      </c>
      <c r="D21541" s="357" t="s">
        <v>46814</v>
      </c>
      <c r="E21541" s="357" t="s">
        <v>46814</v>
      </c>
    </row>
    <row r="21542" spans="1:5" ht="15.6">
      <c r="A21542" s="358" t="s">
        <v>21602</v>
      </c>
      <c r="B21542" s="358" t="s">
        <v>21603</v>
      </c>
      <c r="C21542" s="359">
        <v>1.2</v>
      </c>
      <c r="D21542" s="357" t="s">
        <v>8781</v>
      </c>
      <c r="E21542" s="357" t="s">
        <v>8781</v>
      </c>
    </row>
    <row r="21543" spans="1:5" ht="15.6">
      <c r="A21543" s="358" t="s">
        <v>21602</v>
      </c>
      <c r="B21543" s="358" t="s">
        <v>21603</v>
      </c>
      <c r="C21543" s="359">
        <v>1.2</v>
      </c>
      <c r="D21543" s="357" t="s">
        <v>8781</v>
      </c>
      <c r="E21543" s="357" t="s">
        <v>8781</v>
      </c>
    </row>
    <row r="21544" spans="1:5" ht="15.6">
      <c r="A21544" s="358" t="s">
        <v>21602</v>
      </c>
      <c r="B21544" s="358" t="s">
        <v>21603</v>
      </c>
      <c r="C21544" s="359">
        <v>1.2</v>
      </c>
      <c r="D21544" s="357" t="s">
        <v>8781</v>
      </c>
      <c r="E21544" s="357" t="s">
        <v>8781</v>
      </c>
    </row>
    <row r="21545" spans="1:5" ht="15.6">
      <c r="A21545" s="358" t="s">
        <v>47352</v>
      </c>
      <c r="B21545" s="358" t="s">
        <v>47353</v>
      </c>
      <c r="C21545" s="359">
        <v>1.2</v>
      </c>
      <c r="D21545" s="357" t="s">
        <v>47351</v>
      </c>
      <c r="E21545" s="357" t="s">
        <v>47351</v>
      </c>
    </row>
    <row r="21546" spans="1:5" ht="15.6">
      <c r="A21546" s="358" t="s">
        <v>62203</v>
      </c>
      <c r="B21546" s="358" t="s">
        <v>62204</v>
      </c>
      <c r="C21546" s="359">
        <v>1.2</v>
      </c>
      <c r="D21546" s="357" t="s">
        <v>62202</v>
      </c>
      <c r="E21546" s="357" t="s">
        <v>62202</v>
      </c>
    </row>
    <row r="21547" spans="1:5" ht="15.6">
      <c r="A21547" s="358" t="s">
        <v>51931</v>
      </c>
      <c r="B21547" s="358" t="s">
        <v>51932</v>
      </c>
      <c r="C21547" s="359">
        <v>1.2</v>
      </c>
      <c r="D21547" s="357" t="s">
        <v>51930</v>
      </c>
      <c r="E21547" s="357" t="s">
        <v>51930</v>
      </c>
    </row>
    <row r="21548" spans="1:5" ht="15.6">
      <c r="A21548" s="358" t="s">
        <v>52181</v>
      </c>
      <c r="B21548" s="358" t="s">
        <v>52181</v>
      </c>
      <c r="C21548" s="359">
        <v>1.2</v>
      </c>
      <c r="D21548" s="357" t="s">
        <v>52180</v>
      </c>
      <c r="E21548" s="357" t="s">
        <v>52180</v>
      </c>
    </row>
    <row r="21549" spans="1:5" ht="15.6">
      <c r="A21549" s="358" t="s">
        <v>60600</v>
      </c>
      <c r="B21549" s="358" t="s">
        <v>60600</v>
      </c>
      <c r="C21549" s="359">
        <v>1.2</v>
      </c>
      <c r="D21549" s="357" t="s">
        <v>62205</v>
      </c>
      <c r="E21549" s="357" t="s">
        <v>62205</v>
      </c>
    </row>
    <row r="21550" spans="1:5" ht="15.6">
      <c r="A21550" s="358" t="s">
        <v>13440</v>
      </c>
      <c r="B21550" s="358" t="s">
        <v>13441</v>
      </c>
      <c r="C21550" s="359">
        <v>1.2</v>
      </c>
      <c r="D21550" s="357" t="s">
        <v>3623</v>
      </c>
      <c r="E21550" s="357" t="s">
        <v>3623</v>
      </c>
    </row>
    <row r="21551" spans="1:5" ht="15.6">
      <c r="A21551" s="358" t="s">
        <v>30159</v>
      </c>
      <c r="B21551" s="358" t="s">
        <v>30160</v>
      </c>
      <c r="C21551" s="359">
        <v>1.2</v>
      </c>
      <c r="D21551" s="357" t="s">
        <v>30158</v>
      </c>
      <c r="E21551" s="357" t="s">
        <v>30158</v>
      </c>
    </row>
    <row r="21552" spans="1:5" ht="15.6">
      <c r="A21552" s="358" t="s">
        <v>30159</v>
      </c>
      <c r="B21552" s="358" t="s">
        <v>30160</v>
      </c>
      <c r="C21552" s="359">
        <v>1.2</v>
      </c>
      <c r="D21552" s="357" t="s">
        <v>30158</v>
      </c>
      <c r="E21552" s="357" t="s">
        <v>30158</v>
      </c>
    </row>
    <row r="21553" spans="1:5" ht="15.6">
      <c r="A21553" s="358" t="s">
        <v>60130</v>
      </c>
      <c r="B21553" s="358" t="s">
        <v>62207</v>
      </c>
      <c r="C21553" s="359">
        <v>1.2</v>
      </c>
      <c r="D21553" s="357" t="s">
        <v>62206</v>
      </c>
      <c r="E21553" s="357" t="s">
        <v>62206</v>
      </c>
    </row>
    <row r="21554" spans="1:5" ht="15.6">
      <c r="A21554" s="358" t="s">
        <v>10262</v>
      </c>
      <c r="B21554" s="358" t="s">
        <v>59836</v>
      </c>
      <c r="C21554" s="359">
        <v>1.2</v>
      </c>
      <c r="D21554" s="357" t="s">
        <v>62208</v>
      </c>
      <c r="E21554" s="357" t="s">
        <v>62208</v>
      </c>
    </row>
    <row r="21555" spans="1:5" ht="15.6">
      <c r="A21555" s="358" t="s">
        <v>62210</v>
      </c>
      <c r="B21555" s="358" t="s">
        <v>62211</v>
      </c>
      <c r="C21555" s="359">
        <v>1.2</v>
      </c>
      <c r="D21555" s="357" t="s">
        <v>62209</v>
      </c>
      <c r="E21555" s="357" t="s">
        <v>62209</v>
      </c>
    </row>
    <row r="21556" spans="1:5" ht="15.6">
      <c r="A21556" s="358" t="s">
        <v>44042</v>
      </c>
      <c r="B21556" s="358" t="s">
        <v>44043</v>
      </c>
      <c r="C21556" s="359">
        <v>1.2</v>
      </c>
      <c r="D21556" s="357" t="s">
        <v>44041</v>
      </c>
      <c r="E21556" s="357" t="s">
        <v>44041</v>
      </c>
    </row>
    <row r="21557" spans="1:5" ht="15.6">
      <c r="A21557" s="358" t="s">
        <v>1759</v>
      </c>
      <c r="B21557" s="358" t="s">
        <v>21567</v>
      </c>
      <c r="C21557" s="359">
        <v>1.2</v>
      </c>
      <c r="D21557" s="357" t="s">
        <v>8747</v>
      </c>
      <c r="E21557" s="357" t="s">
        <v>8747</v>
      </c>
    </row>
    <row r="21558" spans="1:5" ht="15.6">
      <c r="A21558" s="358" t="s">
        <v>1759</v>
      </c>
      <c r="B21558" s="358" t="s">
        <v>21567</v>
      </c>
      <c r="C21558" s="359">
        <v>1.2</v>
      </c>
      <c r="D21558" s="357" t="s">
        <v>8747</v>
      </c>
      <c r="E21558" s="357" t="s">
        <v>8747</v>
      </c>
    </row>
    <row r="21559" spans="1:5" ht="15.6">
      <c r="A21559" s="358" t="s">
        <v>62213</v>
      </c>
      <c r="B21559" s="358" t="s">
        <v>62214</v>
      </c>
      <c r="C21559" s="359">
        <v>1.2</v>
      </c>
      <c r="D21559" s="357" t="s">
        <v>62212</v>
      </c>
      <c r="E21559" s="357" t="s">
        <v>62212</v>
      </c>
    </row>
    <row r="21560" spans="1:5" ht="15.6">
      <c r="A21560" s="358" t="s">
        <v>59802</v>
      </c>
      <c r="B21560" s="358" t="s">
        <v>59801</v>
      </c>
      <c r="C21560" s="359">
        <v>1.2</v>
      </c>
      <c r="D21560" s="357" t="s">
        <v>62215</v>
      </c>
      <c r="E21560" s="357" t="s">
        <v>62215</v>
      </c>
    </row>
    <row r="21561" spans="1:5" ht="15.6">
      <c r="A21561" s="358" t="s">
        <v>53007</v>
      </c>
      <c r="B21561" s="358" t="s">
        <v>53008</v>
      </c>
      <c r="C21561" s="359">
        <v>1.2</v>
      </c>
      <c r="D21561" s="357" t="s">
        <v>53006</v>
      </c>
      <c r="E21561" s="357" t="s">
        <v>53006</v>
      </c>
    </row>
    <row r="21562" spans="1:5" ht="15.6">
      <c r="A21562" s="358" t="s">
        <v>53007</v>
      </c>
      <c r="B21562" s="358" t="s">
        <v>53008</v>
      </c>
      <c r="C21562" s="359">
        <v>1.2</v>
      </c>
      <c r="D21562" s="357" t="s">
        <v>53006</v>
      </c>
      <c r="E21562" s="357" t="s">
        <v>53006</v>
      </c>
    </row>
    <row r="21563" spans="1:5" ht="15.6">
      <c r="A21563" s="358" t="s">
        <v>23871</v>
      </c>
      <c r="B21563" s="358" t="s">
        <v>23872</v>
      </c>
      <c r="C21563" s="359">
        <v>1.2</v>
      </c>
      <c r="D21563" s="357" t="s">
        <v>9931</v>
      </c>
      <c r="E21563" s="357" t="s">
        <v>9931</v>
      </c>
    </row>
    <row r="21564" spans="1:5" ht="15.6">
      <c r="A21564" s="358" t="s">
        <v>24324</v>
      </c>
      <c r="B21564" s="358" t="s">
        <v>10398</v>
      </c>
      <c r="C21564" s="359">
        <v>1.2</v>
      </c>
      <c r="D21564" s="357" t="s">
        <v>2307</v>
      </c>
      <c r="E21564" s="357" t="s">
        <v>2307</v>
      </c>
    </row>
    <row r="21565" spans="1:5" ht="15.6">
      <c r="A21565" s="358" t="s">
        <v>377</v>
      </c>
      <c r="B21565" s="358" t="s">
        <v>12530</v>
      </c>
      <c r="C21565" s="359">
        <v>1.2</v>
      </c>
      <c r="D21565" s="357" t="s">
        <v>3459</v>
      </c>
      <c r="E21565" s="357" t="s">
        <v>3459</v>
      </c>
    </row>
    <row r="21566" spans="1:5" ht="15.6">
      <c r="A21566" s="358" t="s">
        <v>28699</v>
      </c>
      <c r="B21566" s="358" t="s">
        <v>28700</v>
      </c>
      <c r="C21566" s="359">
        <v>1.2</v>
      </c>
      <c r="D21566" s="357" t="s">
        <v>28698</v>
      </c>
      <c r="E21566" s="357" t="s">
        <v>28698</v>
      </c>
    </row>
    <row r="21567" spans="1:5" ht="15.6">
      <c r="A21567" s="358" t="s">
        <v>28965</v>
      </c>
      <c r="B21567" s="358" t="s">
        <v>28966</v>
      </c>
      <c r="C21567" s="359">
        <v>1.2</v>
      </c>
      <c r="D21567" s="357" t="s">
        <v>28964</v>
      </c>
      <c r="E21567" s="357" t="s">
        <v>28964</v>
      </c>
    </row>
    <row r="21568" spans="1:5" ht="15.6">
      <c r="A21568" s="358" t="s">
        <v>29036</v>
      </c>
      <c r="B21568" s="358" t="s">
        <v>29037</v>
      </c>
      <c r="C21568" s="359">
        <v>1.2</v>
      </c>
      <c r="D21568" s="357" t="s">
        <v>29035</v>
      </c>
      <c r="E21568" s="357" t="s">
        <v>29035</v>
      </c>
    </row>
    <row r="21569" spans="1:5" ht="15.6">
      <c r="A21569" s="358" t="s">
        <v>29036</v>
      </c>
      <c r="B21569" s="358" t="s">
        <v>29037</v>
      </c>
      <c r="C21569" s="359">
        <v>1.2</v>
      </c>
      <c r="D21569" s="357" t="s">
        <v>29035</v>
      </c>
      <c r="E21569" s="357" t="s">
        <v>29035</v>
      </c>
    </row>
    <row r="21570" spans="1:5" ht="15.6">
      <c r="A21570" s="358" t="s">
        <v>60048</v>
      </c>
      <c r="B21570" s="358" t="s">
        <v>62217</v>
      </c>
      <c r="C21570" s="359">
        <v>1.2</v>
      </c>
      <c r="D21570" s="357" t="s">
        <v>62216</v>
      </c>
      <c r="E21570" s="357" t="s">
        <v>62216</v>
      </c>
    </row>
    <row r="21571" spans="1:5" ht="15.6">
      <c r="A21571" s="358" t="s">
        <v>60030</v>
      </c>
      <c r="B21571" s="358" t="s">
        <v>62219</v>
      </c>
      <c r="C21571" s="359">
        <v>1.2</v>
      </c>
      <c r="D21571" s="357" t="s">
        <v>62218</v>
      </c>
      <c r="E21571" s="357" t="s">
        <v>62218</v>
      </c>
    </row>
    <row r="21572" spans="1:5" ht="15.6">
      <c r="A21572" s="358" t="s">
        <v>60030</v>
      </c>
      <c r="B21572" s="358" t="s">
        <v>62219</v>
      </c>
      <c r="C21572" s="359">
        <v>1.2</v>
      </c>
      <c r="D21572" s="357" t="s">
        <v>62218</v>
      </c>
      <c r="E21572" s="357" t="s">
        <v>62218</v>
      </c>
    </row>
    <row r="21573" spans="1:5" ht="15.6">
      <c r="A21573" s="358" t="s">
        <v>40206</v>
      </c>
      <c r="B21573" s="358" t="s">
        <v>40207</v>
      </c>
      <c r="C21573" s="359">
        <v>1.2</v>
      </c>
      <c r="D21573" s="357" t="s">
        <v>40205</v>
      </c>
      <c r="E21573" s="357" t="s">
        <v>40205</v>
      </c>
    </row>
    <row r="21574" spans="1:5" ht="15.6">
      <c r="A21574" s="358" t="s">
        <v>40206</v>
      </c>
      <c r="B21574" s="358" t="s">
        <v>40207</v>
      </c>
      <c r="C21574" s="359">
        <v>1.2</v>
      </c>
      <c r="D21574" s="357" t="s">
        <v>40205</v>
      </c>
      <c r="E21574" s="357" t="s">
        <v>40205</v>
      </c>
    </row>
    <row r="21575" spans="1:5" ht="15.6">
      <c r="A21575" s="358" t="s">
        <v>42330</v>
      </c>
      <c r="B21575" s="358" t="s">
        <v>42331</v>
      </c>
      <c r="C21575" s="359">
        <v>1.2</v>
      </c>
      <c r="D21575" s="357" t="s">
        <v>42329</v>
      </c>
      <c r="E21575" s="357" t="s">
        <v>42329</v>
      </c>
    </row>
    <row r="21576" spans="1:5" ht="15.6">
      <c r="A21576" s="358" t="s">
        <v>60416</v>
      </c>
      <c r="B21576" s="358" t="s">
        <v>62221</v>
      </c>
      <c r="C21576" s="359">
        <v>1.2</v>
      </c>
      <c r="D21576" s="357" t="s">
        <v>62220</v>
      </c>
      <c r="E21576" s="357" t="s">
        <v>62220</v>
      </c>
    </row>
    <row r="21577" spans="1:5" ht="15.6">
      <c r="A21577" s="358" t="s">
        <v>45383</v>
      </c>
      <c r="B21577" s="358" t="s">
        <v>45384</v>
      </c>
      <c r="C21577" s="359">
        <v>1.2</v>
      </c>
      <c r="D21577" s="357" t="s">
        <v>45382</v>
      </c>
      <c r="E21577" s="357" t="s">
        <v>45382</v>
      </c>
    </row>
    <row r="21578" spans="1:5" ht="15.6">
      <c r="A21578" s="358" t="s">
        <v>62223</v>
      </c>
      <c r="B21578" s="358" t="s">
        <v>62224</v>
      </c>
      <c r="C21578" s="359">
        <v>1.2</v>
      </c>
      <c r="D21578" s="357" t="s">
        <v>62222</v>
      </c>
      <c r="E21578" s="357" t="s">
        <v>62222</v>
      </c>
    </row>
    <row r="21579" spans="1:5" ht="15.6">
      <c r="A21579" s="358" t="s">
        <v>21990</v>
      </c>
      <c r="B21579" s="358" t="s">
        <v>21991</v>
      </c>
      <c r="C21579" s="359">
        <v>1.2</v>
      </c>
      <c r="D21579" s="357" t="s">
        <v>8709</v>
      </c>
      <c r="E21579" s="357" t="s">
        <v>8709</v>
      </c>
    </row>
    <row r="21580" spans="1:5" ht="15.6">
      <c r="A21580" s="358" t="s">
        <v>21696</v>
      </c>
      <c r="B21580" s="358" t="s">
        <v>21697</v>
      </c>
      <c r="C21580" s="359">
        <v>1.2</v>
      </c>
      <c r="D21580" s="357" t="s">
        <v>8451</v>
      </c>
      <c r="E21580" s="357" t="s">
        <v>8451</v>
      </c>
    </row>
    <row r="21581" spans="1:5" ht="15.6">
      <c r="A21581" s="358" t="s">
        <v>21696</v>
      </c>
      <c r="B21581" s="358" t="s">
        <v>21697</v>
      </c>
      <c r="C21581" s="359">
        <v>1.2</v>
      </c>
      <c r="D21581" s="357" t="s">
        <v>8451</v>
      </c>
      <c r="E21581" s="357" t="s">
        <v>8451</v>
      </c>
    </row>
    <row r="21582" spans="1:5" ht="15.6">
      <c r="A21582" s="358" t="s">
        <v>50564</v>
      </c>
      <c r="B21582" s="358" t="s">
        <v>50565</v>
      </c>
      <c r="C21582" s="359">
        <v>1.2</v>
      </c>
      <c r="D21582" s="357" t="s">
        <v>50563</v>
      </c>
      <c r="E21582" s="357" t="s">
        <v>50563</v>
      </c>
    </row>
    <row r="21583" spans="1:5" ht="15.6">
      <c r="A21583" s="358" t="s">
        <v>22902</v>
      </c>
      <c r="B21583" s="358" t="s">
        <v>10262</v>
      </c>
      <c r="C21583" s="359">
        <v>1.2</v>
      </c>
      <c r="D21583" s="357" t="s">
        <v>10114</v>
      </c>
      <c r="E21583" s="357" t="s">
        <v>10114</v>
      </c>
    </row>
    <row r="21584" spans="1:5" ht="15.6">
      <c r="A21584" s="358" t="s">
        <v>258</v>
      </c>
      <c r="B21584" s="358" t="s">
        <v>11175</v>
      </c>
      <c r="C21584" s="359">
        <v>1.2</v>
      </c>
      <c r="D21584" s="357" t="s">
        <v>3020</v>
      </c>
      <c r="E21584" s="357" t="s">
        <v>3020</v>
      </c>
    </row>
    <row r="21585" spans="1:5" ht="15.6">
      <c r="A21585" s="358" t="s">
        <v>28318</v>
      </c>
      <c r="B21585" s="358" t="s">
        <v>28318</v>
      </c>
      <c r="C21585" s="359">
        <v>1.2</v>
      </c>
      <c r="D21585" s="357" t="s">
        <v>28317</v>
      </c>
      <c r="E21585" s="357" t="s">
        <v>28317</v>
      </c>
    </row>
    <row r="21586" spans="1:5" ht="15.6">
      <c r="A21586" s="358" t="s">
        <v>28318</v>
      </c>
      <c r="B21586" s="358" t="s">
        <v>28318</v>
      </c>
      <c r="C21586" s="359">
        <v>1.2</v>
      </c>
      <c r="D21586" s="357" t="s">
        <v>28317</v>
      </c>
      <c r="E21586" s="357" t="s">
        <v>28317</v>
      </c>
    </row>
    <row r="21587" spans="1:5" ht="15.6">
      <c r="A21587" s="358" t="s">
        <v>13277</v>
      </c>
      <c r="B21587" s="358" t="s">
        <v>13278</v>
      </c>
      <c r="C21587" s="359">
        <v>1.2</v>
      </c>
      <c r="D21587" s="357" t="s">
        <v>4186</v>
      </c>
      <c r="E21587" s="357" t="s">
        <v>4186</v>
      </c>
    </row>
    <row r="21588" spans="1:5" ht="15.6">
      <c r="A21588" s="358" t="s">
        <v>13277</v>
      </c>
      <c r="B21588" s="358" t="s">
        <v>13278</v>
      </c>
      <c r="C21588" s="359">
        <v>1.2</v>
      </c>
      <c r="D21588" s="357" t="s">
        <v>4186</v>
      </c>
      <c r="E21588" s="357" t="s">
        <v>4186</v>
      </c>
    </row>
    <row r="21589" spans="1:5" ht="15.6">
      <c r="A21589" s="358" t="s">
        <v>60551</v>
      </c>
      <c r="B21589" s="358" t="s">
        <v>62226</v>
      </c>
      <c r="C21589" s="359">
        <v>1.2</v>
      </c>
      <c r="D21589" s="357" t="s">
        <v>62225</v>
      </c>
      <c r="E21589" s="357" t="s">
        <v>62225</v>
      </c>
    </row>
    <row r="21590" spans="1:5" ht="15.6">
      <c r="A21590" s="358" t="s">
        <v>15361</v>
      </c>
      <c r="B21590" s="358" t="s">
        <v>15362</v>
      </c>
      <c r="C21590" s="359">
        <v>1.2</v>
      </c>
      <c r="D21590" s="357" t="s">
        <v>5152</v>
      </c>
      <c r="E21590" s="357" t="s">
        <v>5152</v>
      </c>
    </row>
    <row r="21591" spans="1:5" ht="15.6">
      <c r="A21591" s="358" t="s">
        <v>15361</v>
      </c>
      <c r="B21591" s="358" t="s">
        <v>15362</v>
      </c>
      <c r="C21591" s="359">
        <v>1.2</v>
      </c>
      <c r="D21591" s="357" t="s">
        <v>5152</v>
      </c>
      <c r="E21591" s="357" t="s">
        <v>5152</v>
      </c>
    </row>
    <row r="21592" spans="1:5" ht="15.6">
      <c r="A21592" s="358" t="s">
        <v>62228</v>
      </c>
      <c r="B21592" s="358" t="s">
        <v>62229</v>
      </c>
      <c r="C21592" s="359">
        <v>1.2</v>
      </c>
      <c r="D21592" s="357" t="s">
        <v>62227</v>
      </c>
      <c r="E21592" s="357" t="s">
        <v>62227</v>
      </c>
    </row>
    <row r="21593" spans="1:5" ht="15.6">
      <c r="A21593" s="358" t="s">
        <v>59635</v>
      </c>
      <c r="B21593" s="358" t="s">
        <v>62230</v>
      </c>
      <c r="C21593" s="359">
        <v>1.2</v>
      </c>
      <c r="D21593" s="357" t="s">
        <v>59636</v>
      </c>
      <c r="E21593" s="357" t="s">
        <v>59636</v>
      </c>
    </row>
    <row r="21594" spans="1:5" ht="15.6">
      <c r="A21594" s="358" t="s">
        <v>59635</v>
      </c>
      <c r="B21594" s="358" t="s">
        <v>62230</v>
      </c>
      <c r="C21594" s="359">
        <v>1.2</v>
      </c>
      <c r="D21594" s="357" t="s">
        <v>59636</v>
      </c>
      <c r="E21594" s="357" t="s">
        <v>59636</v>
      </c>
    </row>
    <row r="21595" spans="1:5" ht="15.6">
      <c r="A21595" s="358" t="s">
        <v>59635</v>
      </c>
      <c r="B21595" s="358" t="s">
        <v>62230</v>
      </c>
      <c r="C21595" s="359">
        <v>1.2</v>
      </c>
      <c r="D21595" s="357" t="s">
        <v>59636</v>
      </c>
      <c r="E21595" s="357" t="s">
        <v>59636</v>
      </c>
    </row>
    <row r="21596" spans="1:5" ht="15.6">
      <c r="A21596" s="358" t="s">
        <v>59635</v>
      </c>
      <c r="B21596" s="358" t="s">
        <v>62230</v>
      </c>
      <c r="C21596" s="359">
        <v>1.2</v>
      </c>
      <c r="D21596" s="357" t="s">
        <v>59636</v>
      </c>
      <c r="E21596" s="357" t="s">
        <v>59636</v>
      </c>
    </row>
    <row r="21597" spans="1:5" ht="15.6">
      <c r="A21597" s="358" t="s">
        <v>18510</v>
      </c>
      <c r="B21597" s="358" t="s">
        <v>18511</v>
      </c>
      <c r="C21597" s="359">
        <v>1.2</v>
      </c>
      <c r="D21597" s="357" t="s">
        <v>6629</v>
      </c>
      <c r="E21597" s="357" t="s">
        <v>6629</v>
      </c>
    </row>
    <row r="21598" spans="1:5" ht="15.6">
      <c r="A21598" s="358" t="s">
        <v>22478</v>
      </c>
      <c r="B21598" s="358" t="s">
        <v>10262</v>
      </c>
      <c r="C21598" s="359">
        <v>1.2</v>
      </c>
      <c r="D21598" s="357" t="s">
        <v>9086</v>
      </c>
      <c r="E21598" s="357" t="s">
        <v>9086</v>
      </c>
    </row>
    <row r="21599" spans="1:5" ht="15.6">
      <c r="A21599" s="358" t="s">
        <v>62232</v>
      </c>
      <c r="B21599" s="358" t="s">
        <v>62233</v>
      </c>
      <c r="C21599" s="359">
        <v>1.2</v>
      </c>
      <c r="D21599" s="357" t="s">
        <v>62231</v>
      </c>
      <c r="E21599" s="357" t="s">
        <v>62231</v>
      </c>
    </row>
    <row r="21600" spans="1:5" ht="15.6">
      <c r="A21600" s="358" t="s">
        <v>34626</v>
      </c>
      <c r="B21600" s="358" t="s">
        <v>34627</v>
      </c>
      <c r="C21600" s="359">
        <v>1.2</v>
      </c>
      <c r="D21600" s="357" t="s">
        <v>34625</v>
      </c>
      <c r="E21600" s="357" t="s">
        <v>34625</v>
      </c>
    </row>
    <row r="21601" spans="1:5" ht="15.6">
      <c r="A21601" s="358" t="s">
        <v>34626</v>
      </c>
      <c r="B21601" s="358" t="s">
        <v>34627</v>
      </c>
      <c r="C21601" s="359">
        <v>1.2</v>
      </c>
      <c r="D21601" s="357" t="s">
        <v>34625</v>
      </c>
      <c r="E21601" s="357" t="s">
        <v>34625</v>
      </c>
    </row>
    <row r="21602" spans="1:5" ht="15.6">
      <c r="A21602" s="358" t="s">
        <v>35623</v>
      </c>
      <c r="B21602" s="358" t="s">
        <v>35624</v>
      </c>
      <c r="C21602" s="359">
        <v>1.2</v>
      </c>
      <c r="D21602" s="357" t="s">
        <v>35622</v>
      </c>
      <c r="E21602" s="357" t="s">
        <v>35622</v>
      </c>
    </row>
    <row r="21603" spans="1:5" ht="15.6">
      <c r="A21603" s="358" t="s">
        <v>36793</v>
      </c>
      <c r="B21603" s="358" t="s">
        <v>36794</v>
      </c>
      <c r="C21603" s="359">
        <v>1.2</v>
      </c>
      <c r="D21603" s="357" t="s">
        <v>36792</v>
      </c>
      <c r="E21603" s="357" t="s">
        <v>36792</v>
      </c>
    </row>
    <row r="21604" spans="1:5" ht="15.6">
      <c r="A21604" s="358" t="s">
        <v>981</v>
      </c>
      <c r="B21604" s="358" t="s">
        <v>16637</v>
      </c>
      <c r="C21604" s="359">
        <v>1.2</v>
      </c>
      <c r="D21604" s="357" t="s">
        <v>16636</v>
      </c>
      <c r="E21604" s="357" t="s">
        <v>16636</v>
      </c>
    </row>
    <row r="21605" spans="1:5" ht="15.6">
      <c r="A21605" s="358" t="s">
        <v>981</v>
      </c>
      <c r="B21605" s="358" t="s">
        <v>16637</v>
      </c>
      <c r="C21605" s="359">
        <v>1.2</v>
      </c>
      <c r="D21605" s="357" t="s">
        <v>16636</v>
      </c>
      <c r="E21605" s="357" t="s">
        <v>16636</v>
      </c>
    </row>
    <row r="21606" spans="1:5" ht="15.6">
      <c r="A21606" s="358" t="s">
        <v>10262</v>
      </c>
      <c r="B21606" s="358" t="s">
        <v>40234</v>
      </c>
      <c r="C21606" s="359">
        <v>1.2</v>
      </c>
      <c r="D21606" s="357" t="s">
        <v>40233</v>
      </c>
      <c r="E21606" s="357" t="s">
        <v>40233</v>
      </c>
    </row>
    <row r="21607" spans="1:5" ht="15.6">
      <c r="A21607" s="358" t="s">
        <v>19168</v>
      </c>
      <c r="B21607" s="358" t="s">
        <v>19169</v>
      </c>
      <c r="C21607" s="359">
        <v>1.2</v>
      </c>
      <c r="D21607" s="357" t="s">
        <v>6779</v>
      </c>
      <c r="E21607" s="357" t="s">
        <v>6779</v>
      </c>
    </row>
    <row r="21608" spans="1:5" ht="15.6">
      <c r="A21608" s="358" t="s">
        <v>19168</v>
      </c>
      <c r="B21608" s="358" t="s">
        <v>19169</v>
      </c>
      <c r="C21608" s="359">
        <v>1.2</v>
      </c>
      <c r="D21608" s="357" t="s">
        <v>6779</v>
      </c>
      <c r="E21608" s="357" t="s">
        <v>6779</v>
      </c>
    </row>
    <row r="21609" spans="1:5" ht="15.6">
      <c r="A21609" s="358" t="s">
        <v>21681</v>
      </c>
      <c r="B21609" s="358" t="s">
        <v>21682</v>
      </c>
      <c r="C21609" s="359">
        <v>1.2</v>
      </c>
      <c r="D21609" s="357" t="s">
        <v>8443</v>
      </c>
      <c r="E21609" s="357" t="s">
        <v>8443</v>
      </c>
    </row>
    <row r="21610" spans="1:5" ht="15.6">
      <c r="A21610" s="358" t="s">
        <v>21681</v>
      </c>
      <c r="B21610" s="358" t="s">
        <v>21682</v>
      </c>
      <c r="C21610" s="359">
        <v>1.2</v>
      </c>
      <c r="D21610" s="357" t="s">
        <v>8443</v>
      </c>
      <c r="E21610" s="357" t="s">
        <v>8443</v>
      </c>
    </row>
    <row r="21611" spans="1:5" ht="15.6">
      <c r="A21611" s="358" t="s">
        <v>62235</v>
      </c>
      <c r="B21611" s="358" t="s">
        <v>62236</v>
      </c>
      <c r="C21611" s="359">
        <v>1.2</v>
      </c>
      <c r="D21611" s="357" t="s">
        <v>62234</v>
      </c>
      <c r="E21611" s="357" t="s">
        <v>62234</v>
      </c>
    </row>
    <row r="21612" spans="1:5" ht="15.6">
      <c r="A21612" s="358" t="s">
        <v>62235</v>
      </c>
      <c r="B21612" s="358" t="s">
        <v>62236</v>
      </c>
      <c r="C21612" s="359">
        <v>1.2</v>
      </c>
      <c r="D21612" s="357" t="s">
        <v>62234</v>
      </c>
      <c r="E21612" s="357" t="s">
        <v>62234</v>
      </c>
    </row>
    <row r="21613" spans="1:5" ht="15.6">
      <c r="A21613" s="358" t="s">
        <v>23281</v>
      </c>
      <c r="B21613" s="358" t="s">
        <v>23282</v>
      </c>
      <c r="C21613" s="359">
        <v>1.2</v>
      </c>
      <c r="D21613" s="357" t="s">
        <v>9654</v>
      </c>
      <c r="E21613" s="357" t="s">
        <v>9654</v>
      </c>
    </row>
    <row r="21614" spans="1:5" ht="15.6">
      <c r="A21614" s="358" t="s">
        <v>53578</v>
      </c>
      <c r="B21614" s="358" t="s">
        <v>53578</v>
      </c>
      <c r="C21614" s="359">
        <v>1.2</v>
      </c>
      <c r="D21614" s="357" t="s">
        <v>53577</v>
      </c>
      <c r="E21614" s="357" t="s">
        <v>53577</v>
      </c>
    </row>
    <row r="21615" spans="1:5" ht="15.6">
      <c r="A21615" s="358" t="s">
        <v>24064</v>
      </c>
      <c r="B21615" s="358" t="s">
        <v>24065</v>
      </c>
      <c r="C21615" s="359">
        <v>1.2</v>
      </c>
      <c r="D21615" s="357" t="s">
        <v>24063</v>
      </c>
      <c r="E21615" s="357" t="s">
        <v>24063</v>
      </c>
    </row>
    <row r="21616" spans="1:5" ht="15.6">
      <c r="A21616" s="358" t="s">
        <v>26111</v>
      </c>
      <c r="B21616" s="358" t="s">
        <v>26112</v>
      </c>
      <c r="C21616" s="359">
        <v>1.2</v>
      </c>
      <c r="D21616" s="357" t="s">
        <v>26110</v>
      </c>
      <c r="E21616" s="357" t="s">
        <v>26110</v>
      </c>
    </row>
    <row r="21617" spans="1:5" ht="15.6">
      <c r="A21617" s="358" t="s">
        <v>28329</v>
      </c>
      <c r="B21617" s="358" t="s">
        <v>28330</v>
      </c>
      <c r="C21617" s="359">
        <v>1.2</v>
      </c>
      <c r="D21617" s="357" t="s">
        <v>28328</v>
      </c>
      <c r="E21617" s="357" t="s">
        <v>28328</v>
      </c>
    </row>
    <row r="21618" spans="1:5" ht="15.6">
      <c r="A21618" s="358" t="s">
        <v>62238</v>
      </c>
      <c r="B21618" s="358" t="s">
        <v>58314</v>
      </c>
      <c r="C21618" s="359">
        <v>1.2</v>
      </c>
      <c r="D21618" s="357" t="s">
        <v>62237</v>
      </c>
      <c r="E21618" s="357" t="s">
        <v>62237</v>
      </c>
    </row>
    <row r="21619" spans="1:5" ht="15.6">
      <c r="A21619" s="358" t="s">
        <v>39421</v>
      </c>
      <c r="B21619" s="358" t="s">
        <v>39422</v>
      </c>
      <c r="C21619" s="359">
        <v>1.2</v>
      </c>
      <c r="D21619" s="357" t="s">
        <v>39420</v>
      </c>
      <c r="E21619" s="357" t="s">
        <v>39420</v>
      </c>
    </row>
    <row r="21620" spans="1:5" ht="15.6">
      <c r="A21620" s="358" t="s">
        <v>17641</v>
      </c>
      <c r="B21620" s="358" t="s">
        <v>17642</v>
      </c>
      <c r="C21620" s="359">
        <v>1.2</v>
      </c>
      <c r="D21620" s="357" t="s">
        <v>6482</v>
      </c>
      <c r="E21620" s="357" t="s">
        <v>6482</v>
      </c>
    </row>
    <row r="21621" spans="1:5" ht="15.6">
      <c r="A21621" s="358" t="s">
        <v>62240</v>
      </c>
      <c r="B21621" s="358" t="s">
        <v>62241</v>
      </c>
      <c r="C21621" s="359">
        <v>1.2</v>
      </c>
      <c r="D21621" s="357" t="s">
        <v>62239</v>
      </c>
      <c r="E21621" s="357" t="s">
        <v>62239</v>
      </c>
    </row>
    <row r="21622" spans="1:5" ht="15.6">
      <c r="A21622" s="358" t="s">
        <v>22179</v>
      </c>
      <c r="B21622" s="358" t="s">
        <v>22180</v>
      </c>
      <c r="C21622" s="359">
        <v>1.2</v>
      </c>
      <c r="D21622" s="357" t="s">
        <v>8937</v>
      </c>
      <c r="E21622" s="357" t="s">
        <v>8937</v>
      </c>
    </row>
    <row r="21623" spans="1:5" ht="15.6">
      <c r="A21623" s="358" t="s">
        <v>22179</v>
      </c>
      <c r="B21623" s="358" t="s">
        <v>22180</v>
      </c>
      <c r="C21623" s="359">
        <v>1.2</v>
      </c>
      <c r="D21623" s="357" t="s">
        <v>8937</v>
      </c>
      <c r="E21623" s="357" t="s">
        <v>8937</v>
      </c>
    </row>
    <row r="21624" spans="1:5" ht="15.6">
      <c r="A21624" s="358" t="s">
        <v>49001</v>
      </c>
      <c r="B21624" s="358" t="s">
        <v>49002</v>
      </c>
      <c r="C21624" s="359">
        <v>1.2</v>
      </c>
      <c r="D21624" s="357" t="s">
        <v>49000</v>
      </c>
      <c r="E21624" s="357" t="s">
        <v>49000</v>
      </c>
    </row>
    <row r="21625" spans="1:5" ht="15.6">
      <c r="A21625" s="358" t="s">
        <v>49001</v>
      </c>
      <c r="B21625" s="358" t="s">
        <v>49002</v>
      </c>
      <c r="C21625" s="359">
        <v>1.2</v>
      </c>
      <c r="D21625" s="357" t="s">
        <v>49000</v>
      </c>
      <c r="E21625" s="357" t="s">
        <v>49000</v>
      </c>
    </row>
    <row r="21626" spans="1:5" ht="15.6">
      <c r="A21626" s="358" t="s">
        <v>54874</v>
      </c>
      <c r="B21626" s="358" t="s">
        <v>54875</v>
      </c>
      <c r="C21626" s="359">
        <v>1.2</v>
      </c>
      <c r="D21626" s="357" t="s">
        <v>54873</v>
      </c>
      <c r="E21626" s="357" t="s">
        <v>54873</v>
      </c>
    </row>
    <row r="21627" spans="1:5" ht="15.6">
      <c r="A21627" s="358" t="s">
        <v>62243</v>
      </c>
      <c r="B21627" s="358" t="s">
        <v>62244</v>
      </c>
      <c r="C21627" s="359">
        <v>1.2</v>
      </c>
      <c r="D21627" s="357" t="s">
        <v>62242</v>
      </c>
      <c r="E21627" s="357" t="s">
        <v>62242</v>
      </c>
    </row>
    <row r="21628" spans="1:5" ht="15.6">
      <c r="A21628" s="358" t="s">
        <v>36832</v>
      </c>
      <c r="B21628" s="358" t="s">
        <v>36833</v>
      </c>
      <c r="C21628" s="359">
        <v>1.2</v>
      </c>
      <c r="D21628" s="357" t="s">
        <v>36831</v>
      </c>
      <c r="E21628" s="357" t="s">
        <v>36831</v>
      </c>
    </row>
    <row r="21629" spans="1:5" ht="15.6">
      <c r="A21629" s="358" t="s">
        <v>36832</v>
      </c>
      <c r="B21629" s="358" t="s">
        <v>36833</v>
      </c>
      <c r="C21629" s="359">
        <v>1.2</v>
      </c>
      <c r="D21629" s="357" t="s">
        <v>36831</v>
      </c>
      <c r="E21629" s="357" t="s">
        <v>36831</v>
      </c>
    </row>
    <row r="21630" spans="1:5" ht="15.6">
      <c r="A21630" s="358" t="s">
        <v>39328</v>
      </c>
      <c r="B21630" s="358" t="s">
        <v>39329</v>
      </c>
      <c r="C21630" s="359">
        <v>1.2</v>
      </c>
      <c r="D21630" s="357" t="s">
        <v>39327</v>
      </c>
      <c r="E21630" s="357" t="s">
        <v>39327</v>
      </c>
    </row>
    <row r="21631" spans="1:5" ht="15.6">
      <c r="A21631" s="358" t="s">
        <v>45869</v>
      </c>
      <c r="B21631" s="358" t="s">
        <v>45869</v>
      </c>
      <c r="C21631" s="359">
        <v>1.2</v>
      </c>
      <c r="D21631" s="357" t="s">
        <v>45868</v>
      </c>
      <c r="E21631" s="357" t="s">
        <v>45868</v>
      </c>
    </row>
    <row r="21632" spans="1:5" ht="15.6">
      <c r="A21632" s="358" t="s">
        <v>48731</v>
      </c>
      <c r="B21632" s="358" t="s">
        <v>48732</v>
      </c>
      <c r="C21632" s="359">
        <v>1.2</v>
      </c>
      <c r="D21632" s="357" t="s">
        <v>48730</v>
      </c>
      <c r="E21632" s="357" t="s">
        <v>48730</v>
      </c>
    </row>
    <row r="21633" spans="1:5" ht="15.6">
      <c r="A21633" s="358" t="s">
        <v>1873</v>
      </c>
      <c r="B21633" s="358" t="s">
        <v>1873</v>
      </c>
      <c r="C21633" s="359">
        <v>1.2</v>
      </c>
      <c r="D21633" s="357" t="s">
        <v>9108</v>
      </c>
      <c r="E21633" s="357" t="s">
        <v>9108</v>
      </c>
    </row>
    <row r="21634" spans="1:5" ht="15.6">
      <c r="A21634" s="358" t="s">
        <v>53010</v>
      </c>
      <c r="B21634" s="358" t="s">
        <v>53011</v>
      </c>
      <c r="C21634" s="359">
        <v>1.2</v>
      </c>
      <c r="D21634" s="357" t="s">
        <v>53009</v>
      </c>
      <c r="E21634" s="357" t="s">
        <v>53009</v>
      </c>
    </row>
    <row r="21635" spans="1:5" ht="15.6">
      <c r="A21635" s="358" t="s">
        <v>10326</v>
      </c>
      <c r="B21635" s="358" t="s">
        <v>10326</v>
      </c>
      <c r="C21635" s="359">
        <v>1.2</v>
      </c>
      <c r="D21635" s="357" t="s">
        <v>2243</v>
      </c>
      <c r="E21635" s="357" t="s">
        <v>2243</v>
      </c>
    </row>
    <row r="21636" spans="1:5" ht="15.6">
      <c r="A21636" s="358" t="s">
        <v>26903</v>
      </c>
      <c r="B21636" s="358" t="s">
        <v>26904</v>
      </c>
      <c r="C21636" s="359">
        <v>1.2</v>
      </c>
      <c r="D21636" s="357" t="s">
        <v>26902</v>
      </c>
      <c r="E21636" s="357" t="s">
        <v>26902</v>
      </c>
    </row>
    <row r="21637" spans="1:5" ht="15.6">
      <c r="A21637" s="358" t="s">
        <v>12486</v>
      </c>
      <c r="B21637" s="358" t="s">
        <v>12487</v>
      </c>
      <c r="C21637" s="359">
        <v>1.2</v>
      </c>
      <c r="D21637" s="357" t="s">
        <v>3428</v>
      </c>
      <c r="E21637" s="357" t="s">
        <v>3428</v>
      </c>
    </row>
    <row r="21638" spans="1:5" ht="15.6">
      <c r="A21638" s="358" t="s">
        <v>12486</v>
      </c>
      <c r="B21638" s="358" t="s">
        <v>12487</v>
      </c>
      <c r="C21638" s="359">
        <v>1.2</v>
      </c>
      <c r="D21638" s="357" t="s">
        <v>3428</v>
      </c>
      <c r="E21638" s="357" t="s">
        <v>3428</v>
      </c>
    </row>
    <row r="21639" spans="1:5" ht="15.6">
      <c r="A21639" s="358" t="s">
        <v>62246</v>
      </c>
      <c r="B21639" s="358" t="s">
        <v>62247</v>
      </c>
      <c r="C21639" s="359">
        <v>1.2</v>
      </c>
      <c r="D21639" s="357" t="s">
        <v>62245</v>
      </c>
      <c r="E21639" s="357" t="s">
        <v>62245</v>
      </c>
    </row>
    <row r="21640" spans="1:5" ht="15.6">
      <c r="A21640" s="358" t="s">
        <v>60658</v>
      </c>
      <c r="B21640" s="358" t="s">
        <v>62248</v>
      </c>
      <c r="C21640" s="359">
        <v>1.2</v>
      </c>
      <c r="D21640" s="357" t="s">
        <v>60659</v>
      </c>
      <c r="E21640" s="357" t="s">
        <v>60659</v>
      </c>
    </row>
    <row r="21641" spans="1:5" ht="15.6">
      <c r="A21641" s="358" t="s">
        <v>60658</v>
      </c>
      <c r="B21641" s="358" t="s">
        <v>62248</v>
      </c>
      <c r="C21641" s="359">
        <v>1.2</v>
      </c>
      <c r="D21641" s="357" t="s">
        <v>60659</v>
      </c>
      <c r="E21641" s="357" t="s">
        <v>60659</v>
      </c>
    </row>
    <row r="21642" spans="1:5" ht="15.6">
      <c r="A21642" s="358" t="s">
        <v>33309</v>
      </c>
      <c r="B21642" s="358" t="s">
        <v>33310</v>
      </c>
      <c r="C21642" s="359">
        <v>1.2</v>
      </c>
      <c r="D21642" s="357" t="s">
        <v>33308</v>
      </c>
      <c r="E21642" s="357" t="s">
        <v>33308</v>
      </c>
    </row>
    <row r="21643" spans="1:5" ht="15.6">
      <c r="A21643" s="358" t="s">
        <v>33309</v>
      </c>
      <c r="B21643" s="358" t="s">
        <v>33310</v>
      </c>
      <c r="C21643" s="359">
        <v>1.2</v>
      </c>
      <c r="D21643" s="357" t="s">
        <v>33308</v>
      </c>
      <c r="E21643" s="357" t="s">
        <v>33308</v>
      </c>
    </row>
    <row r="21644" spans="1:5" ht="15.6">
      <c r="A21644" s="358" t="s">
        <v>15393</v>
      </c>
      <c r="B21644" s="358" t="s">
        <v>15394</v>
      </c>
      <c r="C21644" s="359">
        <v>1.2</v>
      </c>
      <c r="D21644" s="357" t="s">
        <v>5048</v>
      </c>
      <c r="E21644" s="357" t="s">
        <v>5048</v>
      </c>
    </row>
    <row r="21645" spans="1:5" ht="15.6">
      <c r="A21645" s="358" t="s">
        <v>836</v>
      </c>
      <c r="B21645" s="358" t="s">
        <v>15489</v>
      </c>
      <c r="C21645" s="359">
        <v>1.2</v>
      </c>
      <c r="D21645" s="357" t="s">
        <v>5164</v>
      </c>
      <c r="E21645" s="357" t="s">
        <v>5164</v>
      </c>
    </row>
    <row r="21646" spans="1:5" ht="15.6">
      <c r="A21646" s="358" t="s">
        <v>836</v>
      </c>
      <c r="B21646" s="358" t="s">
        <v>15489</v>
      </c>
      <c r="C21646" s="359">
        <v>1.2</v>
      </c>
      <c r="D21646" s="357" t="s">
        <v>5164</v>
      </c>
      <c r="E21646" s="357" t="s">
        <v>5164</v>
      </c>
    </row>
    <row r="21647" spans="1:5" ht="15.6">
      <c r="A21647" s="358" t="s">
        <v>35268</v>
      </c>
      <c r="B21647" s="358" t="s">
        <v>35269</v>
      </c>
      <c r="C21647" s="359">
        <v>1.2</v>
      </c>
      <c r="D21647" s="357" t="s">
        <v>35267</v>
      </c>
      <c r="E21647" s="357" t="s">
        <v>35267</v>
      </c>
    </row>
    <row r="21648" spans="1:5" ht="15.6">
      <c r="A21648" s="358" t="s">
        <v>16158</v>
      </c>
      <c r="B21648" s="358" t="s">
        <v>16159</v>
      </c>
      <c r="C21648" s="359">
        <v>1.2</v>
      </c>
      <c r="D21648" s="357" t="s">
        <v>5543</v>
      </c>
      <c r="E21648" s="357" t="s">
        <v>5543</v>
      </c>
    </row>
    <row r="21649" spans="1:5" ht="15.6">
      <c r="A21649" s="358" t="s">
        <v>62250</v>
      </c>
      <c r="B21649" s="358" t="s">
        <v>60106</v>
      </c>
      <c r="C21649" s="359">
        <v>1.2</v>
      </c>
      <c r="D21649" s="357" t="s">
        <v>62249</v>
      </c>
      <c r="E21649" s="357" t="s">
        <v>62249</v>
      </c>
    </row>
    <row r="21650" spans="1:5" ht="15.6">
      <c r="A21650" s="358" t="s">
        <v>62250</v>
      </c>
      <c r="B21650" s="358" t="s">
        <v>60106</v>
      </c>
      <c r="C21650" s="359">
        <v>1.2</v>
      </c>
      <c r="D21650" s="357" t="s">
        <v>62249</v>
      </c>
      <c r="E21650" s="357" t="s">
        <v>62249</v>
      </c>
    </row>
    <row r="21651" spans="1:5" ht="15.6">
      <c r="A21651" s="358" t="s">
        <v>62250</v>
      </c>
      <c r="B21651" s="358" t="s">
        <v>60106</v>
      </c>
      <c r="C21651" s="359">
        <v>1.2</v>
      </c>
      <c r="D21651" s="357" t="s">
        <v>62249</v>
      </c>
      <c r="E21651" s="357" t="s">
        <v>62249</v>
      </c>
    </row>
    <row r="21652" spans="1:5" ht="15.6">
      <c r="A21652" s="358" t="s">
        <v>62250</v>
      </c>
      <c r="B21652" s="358" t="s">
        <v>60106</v>
      </c>
      <c r="C21652" s="359">
        <v>1.2</v>
      </c>
      <c r="D21652" s="357" t="s">
        <v>62249</v>
      </c>
      <c r="E21652" s="357" t="s">
        <v>62249</v>
      </c>
    </row>
    <row r="21653" spans="1:5" ht="15.6">
      <c r="A21653" s="358" t="s">
        <v>18762</v>
      </c>
      <c r="B21653" s="358" t="s">
        <v>18763</v>
      </c>
      <c r="C21653" s="359">
        <v>1.2</v>
      </c>
      <c r="D21653" s="357" t="s">
        <v>6172</v>
      </c>
      <c r="E21653" s="357" t="s">
        <v>6172</v>
      </c>
    </row>
    <row r="21654" spans="1:5" ht="15.6">
      <c r="A21654" s="358" t="s">
        <v>39480</v>
      </c>
      <c r="B21654" s="358" t="s">
        <v>39481</v>
      </c>
      <c r="C21654" s="359">
        <v>1.2</v>
      </c>
      <c r="D21654" s="357" t="s">
        <v>39479</v>
      </c>
      <c r="E21654" s="357" t="s">
        <v>39479</v>
      </c>
    </row>
    <row r="21655" spans="1:5" ht="15.6">
      <c r="A21655" s="358" t="s">
        <v>62252</v>
      </c>
      <c r="B21655" s="358" t="s">
        <v>62253</v>
      </c>
      <c r="C21655" s="359">
        <v>1.2</v>
      </c>
      <c r="D21655" s="357" t="s">
        <v>62251</v>
      </c>
      <c r="E21655" s="357" t="s">
        <v>62251</v>
      </c>
    </row>
    <row r="21656" spans="1:5" ht="15.6">
      <c r="A21656" s="358" t="s">
        <v>19659</v>
      </c>
      <c r="B21656" s="358" t="s">
        <v>19659</v>
      </c>
      <c r="C21656" s="359">
        <v>1.2</v>
      </c>
      <c r="D21656" s="357" t="s">
        <v>7477</v>
      </c>
      <c r="E21656" s="357" t="s">
        <v>7477</v>
      </c>
    </row>
    <row r="21657" spans="1:5" ht="15.6">
      <c r="A21657" s="358" t="s">
        <v>20432</v>
      </c>
      <c r="B21657" s="358" t="s">
        <v>20433</v>
      </c>
      <c r="C21657" s="359">
        <v>1.2</v>
      </c>
      <c r="D21657" s="357" t="s">
        <v>7793</v>
      </c>
      <c r="E21657" s="357" t="s">
        <v>7793</v>
      </c>
    </row>
    <row r="21658" spans="1:5" ht="15.6">
      <c r="A21658" s="358" t="s">
        <v>44358</v>
      </c>
      <c r="B21658" s="358" t="s">
        <v>44359</v>
      </c>
      <c r="C21658" s="359">
        <v>1.2</v>
      </c>
      <c r="D21658" s="357" t="s">
        <v>44357</v>
      </c>
      <c r="E21658" s="357" t="s">
        <v>44357</v>
      </c>
    </row>
    <row r="21659" spans="1:5" ht="15.6">
      <c r="A21659" s="358" t="s">
        <v>44358</v>
      </c>
      <c r="B21659" s="358" t="s">
        <v>44359</v>
      </c>
      <c r="C21659" s="359">
        <v>1.2</v>
      </c>
      <c r="D21659" s="357" t="s">
        <v>44357</v>
      </c>
      <c r="E21659" s="357" t="s">
        <v>44357</v>
      </c>
    </row>
    <row r="21660" spans="1:5" ht="15.6">
      <c r="A21660" s="358" t="s">
        <v>44358</v>
      </c>
      <c r="B21660" s="358" t="s">
        <v>44359</v>
      </c>
      <c r="C21660" s="359">
        <v>1.2</v>
      </c>
      <c r="D21660" s="357" t="s">
        <v>44357</v>
      </c>
      <c r="E21660" s="357" t="s">
        <v>44357</v>
      </c>
    </row>
    <row r="21661" spans="1:5" ht="15.6">
      <c r="A21661" s="358" t="s">
        <v>62255</v>
      </c>
      <c r="B21661" s="358" t="s">
        <v>62256</v>
      </c>
      <c r="C21661" s="359">
        <v>1.2</v>
      </c>
      <c r="D21661" s="357" t="s">
        <v>62254</v>
      </c>
      <c r="E21661" s="357" t="s">
        <v>62254</v>
      </c>
    </row>
    <row r="21662" spans="1:5" ht="15.6">
      <c r="A21662" s="358" t="s">
        <v>59600</v>
      </c>
      <c r="B21662" s="358" t="s">
        <v>60229</v>
      </c>
      <c r="C21662" s="359">
        <v>1.2</v>
      </c>
      <c r="D21662" s="357" t="s">
        <v>62257</v>
      </c>
      <c r="E21662" s="357" t="s">
        <v>62257</v>
      </c>
    </row>
    <row r="21663" spans="1:5" ht="15.6">
      <c r="A21663" s="358" t="s">
        <v>10262</v>
      </c>
      <c r="B21663" s="358" t="s">
        <v>59795</v>
      </c>
      <c r="C21663" s="359">
        <v>1.2</v>
      </c>
      <c r="D21663" s="357" t="s">
        <v>62258</v>
      </c>
      <c r="E21663" s="357" t="s">
        <v>62258</v>
      </c>
    </row>
    <row r="21664" spans="1:5" ht="15.6">
      <c r="A21664" s="358" t="s">
        <v>62260</v>
      </c>
      <c r="B21664" s="358" t="s">
        <v>62260</v>
      </c>
      <c r="C21664" s="359">
        <v>1.2</v>
      </c>
      <c r="D21664" s="357" t="s">
        <v>62259</v>
      </c>
      <c r="E21664" s="357" t="s">
        <v>62259</v>
      </c>
    </row>
    <row r="21665" spans="1:5" ht="15.6">
      <c r="A21665" s="358" t="s">
        <v>23254</v>
      </c>
      <c r="B21665" s="358" t="s">
        <v>23255</v>
      </c>
      <c r="C21665" s="359">
        <v>1.2</v>
      </c>
      <c r="D21665" s="357" t="s">
        <v>9639</v>
      </c>
      <c r="E21665" s="357" t="s">
        <v>9639</v>
      </c>
    </row>
    <row r="21666" spans="1:5" ht="15.6">
      <c r="A21666" s="358" t="s">
        <v>23254</v>
      </c>
      <c r="B21666" s="358" t="s">
        <v>23255</v>
      </c>
      <c r="C21666" s="359">
        <v>1.2</v>
      </c>
      <c r="D21666" s="357" t="s">
        <v>9639</v>
      </c>
      <c r="E21666" s="357" t="s">
        <v>9639</v>
      </c>
    </row>
    <row r="21667" spans="1:5" ht="15.6">
      <c r="A21667" s="358" t="s">
        <v>10262</v>
      </c>
      <c r="B21667" s="358" t="s">
        <v>137</v>
      </c>
      <c r="C21667" s="359">
        <v>1.2</v>
      </c>
      <c r="D21667" s="357" t="s">
        <v>2303</v>
      </c>
      <c r="E21667" s="357" t="s">
        <v>2303</v>
      </c>
    </row>
    <row r="21668" spans="1:5" ht="15.6">
      <c r="A21668" s="358" t="s">
        <v>62262</v>
      </c>
      <c r="B21668" s="358" t="s">
        <v>62263</v>
      </c>
      <c r="C21668" s="359">
        <v>1.2</v>
      </c>
      <c r="D21668" s="357" t="s">
        <v>62261</v>
      </c>
      <c r="E21668" s="357" t="s">
        <v>62261</v>
      </c>
    </row>
    <row r="21669" spans="1:5" ht="15.6">
      <c r="A21669" s="358" t="s">
        <v>12003</v>
      </c>
      <c r="B21669" s="358" t="s">
        <v>12004</v>
      </c>
      <c r="C21669" s="359">
        <v>1.2</v>
      </c>
      <c r="D21669" s="357" t="s">
        <v>3245</v>
      </c>
      <c r="E21669" s="357" t="s">
        <v>3245</v>
      </c>
    </row>
    <row r="21670" spans="1:5" ht="15.6">
      <c r="A21670" s="358" t="s">
        <v>28719</v>
      </c>
      <c r="B21670" s="358" t="s">
        <v>28720</v>
      </c>
      <c r="C21670" s="359">
        <v>1.2</v>
      </c>
      <c r="D21670" s="357" t="s">
        <v>28718</v>
      </c>
      <c r="E21670" s="357" t="s">
        <v>28718</v>
      </c>
    </row>
    <row r="21671" spans="1:5" ht="15.6">
      <c r="A21671" s="358" t="s">
        <v>31489</v>
      </c>
      <c r="B21671" s="358" t="s">
        <v>31490</v>
      </c>
      <c r="C21671" s="359">
        <v>1.2</v>
      </c>
      <c r="D21671" s="357" t="s">
        <v>31488</v>
      </c>
      <c r="E21671" s="357" t="s">
        <v>31488</v>
      </c>
    </row>
    <row r="21672" spans="1:5" ht="15.6">
      <c r="A21672" s="358" t="s">
        <v>31495</v>
      </c>
      <c r="B21672" s="358" t="s">
        <v>31495</v>
      </c>
      <c r="C21672" s="359">
        <v>1.2</v>
      </c>
      <c r="D21672" s="357" t="s">
        <v>31494</v>
      </c>
      <c r="E21672" s="357" t="s">
        <v>31494</v>
      </c>
    </row>
    <row r="21673" spans="1:5" ht="15.6">
      <c r="A21673" s="358" t="s">
        <v>59902</v>
      </c>
      <c r="B21673" s="358" t="s">
        <v>62265</v>
      </c>
      <c r="C21673" s="359">
        <v>1.2</v>
      </c>
      <c r="D21673" s="357" t="s">
        <v>62264</v>
      </c>
      <c r="E21673" s="357" t="s">
        <v>62264</v>
      </c>
    </row>
    <row r="21674" spans="1:5" ht="15.6">
      <c r="A21674" s="358" t="s">
        <v>10262</v>
      </c>
      <c r="B21674" s="358" t="s">
        <v>62267</v>
      </c>
      <c r="C21674" s="359">
        <v>1.2</v>
      </c>
      <c r="D21674" s="357" t="s">
        <v>62266</v>
      </c>
      <c r="E21674" s="357" t="s">
        <v>62266</v>
      </c>
    </row>
    <row r="21675" spans="1:5" ht="15.6">
      <c r="A21675" s="358" t="s">
        <v>55251</v>
      </c>
      <c r="B21675" s="358" t="s">
        <v>55252</v>
      </c>
      <c r="C21675" s="359">
        <v>1.2</v>
      </c>
      <c r="D21675" s="357" t="s">
        <v>55250</v>
      </c>
      <c r="E21675" s="357" t="s">
        <v>55250</v>
      </c>
    </row>
    <row r="21676" spans="1:5" ht="15.6">
      <c r="A21676" s="358" t="s">
        <v>55251</v>
      </c>
      <c r="B21676" s="358" t="s">
        <v>55252</v>
      </c>
      <c r="C21676" s="359">
        <v>1.2</v>
      </c>
      <c r="D21676" s="357" t="s">
        <v>55250</v>
      </c>
      <c r="E21676" s="357" t="s">
        <v>55250</v>
      </c>
    </row>
    <row r="21677" spans="1:5" ht="15.6">
      <c r="A21677" s="358" t="s">
        <v>48521</v>
      </c>
      <c r="B21677" s="358" t="s">
        <v>48522</v>
      </c>
      <c r="C21677" s="359">
        <v>1.2</v>
      </c>
      <c r="D21677" s="357" t="s">
        <v>48520</v>
      </c>
      <c r="E21677" s="357" t="s">
        <v>48520</v>
      </c>
    </row>
    <row r="21678" spans="1:5" ht="15.6">
      <c r="A21678" s="358" t="s">
        <v>486</v>
      </c>
      <c r="B21678" s="358" t="s">
        <v>12839</v>
      </c>
      <c r="C21678" s="359">
        <v>1.2</v>
      </c>
      <c r="D21678" s="357" t="s">
        <v>3793</v>
      </c>
      <c r="E21678" s="357" t="s">
        <v>3793</v>
      </c>
    </row>
    <row r="21679" spans="1:5" ht="15.6">
      <c r="A21679" s="358" t="s">
        <v>486</v>
      </c>
      <c r="B21679" s="358" t="s">
        <v>12839</v>
      </c>
      <c r="C21679" s="359">
        <v>1.2</v>
      </c>
      <c r="D21679" s="357" t="s">
        <v>3793</v>
      </c>
      <c r="E21679" s="357" t="s">
        <v>3793</v>
      </c>
    </row>
    <row r="21680" spans="1:5" ht="15.6">
      <c r="A21680" s="358" t="s">
        <v>31087</v>
      </c>
      <c r="B21680" s="358" t="s">
        <v>31087</v>
      </c>
      <c r="C21680" s="359">
        <v>1.2</v>
      </c>
      <c r="D21680" s="357" t="s">
        <v>31086</v>
      </c>
      <c r="E21680" s="357" t="s">
        <v>31086</v>
      </c>
    </row>
    <row r="21681" spans="1:5" ht="15.6">
      <c r="A21681" s="358" t="s">
        <v>16374</v>
      </c>
      <c r="B21681" s="358" t="s">
        <v>16375</v>
      </c>
      <c r="C21681" s="359">
        <v>1.2</v>
      </c>
      <c r="D21681" s="357" t="s">
        <v>5721</v>
      </c>
      <c r="E21681" s="357" t="s">
        <v>5721</v>
      </c>
    </row>
    <row r="21682" spans="1:5" ht="15.6">
      <c r="A21682" s="358" t="s">
        <v>60273</v>
      </c>
      <c r="B21682" s="358" t="s">
        <v>62269</v>
      </c>
      <c r="C21682" s="359">
        <v>1.2</v>
      </c>
      <c r="D21682" s="357" t="s">
        <v>62268</v>
      </c>
      <c r="E21682" s="357" t="s">
        <v>62268</v>
      </c>
    </row>
    <row r="21683" spans="1:5" ht="15.6">
      <c r="A21683" s="358" t="s">
        <v>58655</v>
      </c>
      <c r="B21683" s="358" t="s">
        <v>62271</v>
      </c>
      <c r="C21683" s="359">
        <v>1.2</v>
      </c>
      <c r="D21683" s="357" t="s">
        <v>62270</v>
      </c>
      <c r="E21683" s="357" t="s">
        <v>62270</v>
      </c>
    </row>
    <row r="21684" spans="1:5" ht="15.6">
      <c r="A21684" s="358" t="s">
        <v>62273</v>
      </c>
      <c r="B21684" s="358" t="s">
        <v>62274</v>
      </c>
      <c r="C21684" s="359">
        <v>1.2</v>
      </c>
      <c r="D21684" s="357" t="s">
        <v>62272</v>
      </c>
      <c r="E21684" s="357" t="s">
        <v>62272</v>
      </c>
    </row>
    <row r="21685" spans="1:5" ht="15.6">
      <c r="A21685" s="358" t="s">
        <v>20447</v>
      </c>
      <c r="B21685" s="358" t="s">
        <v>20448</v>
      </c>
      <c r="C21685" s="359">
        <v>1.2</v>
      </c>
      <c r="D21685" s="357" t="s">
        <v>7840</v>
      </c>
      <c r="E21685" s="357" t="s">
        <v>7840</v>
      </c>
    </row>
    <row r="21686" spans="1:5" ht="15.6">
      <c r="A21686" s="358" t="s">
        <v>20966</v>
      </c>
      <c r="B21686" s="358" t="s">
        <v>20966</v>
      </c>
      <c r="C21686" s="359">
        <v>1.2</v>
      </c>
      <c r="D21686" s="357" t="s">
        <v>8196</v>
      </c>
      <c r="E21686" s="357" t="s">
        <v>8196</v>
      </c>
    </row>
    <row r="21687" spans="1:5" ht="15.6">
      <c r="A21687" s="358" t="s">
        <v>62276</v>
      </c>
      <c r="B21687" s="358" t="s">
        <v>62277</v>
      </c>
      <c r="C21687" s="359">
        <v>1.2</v>
      </c>
      <c r="D21687" s="357" t="s">
        <v>62275</v>
      </c>
      <c r="E21687" s="357" t="s">
        <v>62275</v>
      </c>
    </row>
    <row r="21688" spans="1:5" ht="15.6">
      <c r="A21688" s="358" t="s">
        <v>51063</v>
      </c>
      <c r="B21688" s="358" t="s">
        <v>51064</v>
      </c>
      <c r="C21688" s="359">
        <v>1.2</v>
      </c>
      <c r="D21688" s="357" t="s">
        <v>51062</v>
      </c>
      <c r="E21688" s="357" t="s">
        <v>51062</v>
      </c>
    </row>
    <row r="21689" spans="1:5" ht="15.6">
      <c r="A21689" s="358" t="s">
        <v>1984</v>
      </c>
      <c r="B21689" s="358" t="s">
        <v>23276</v>
      </c>
      <c r="C21689" s="359">
        <v>1.2</v>
      </c>
      <c r="D21689" s="357" t="s">
        <v>9549</v>
      </c>
      <c r="E21689" s="357" t="s">
        <v>9549</v>
      </c>
    </row>
    <row r="21690" spans="1:5" ht="15.6">
      <c r="A21690" s="358" t="s">
        <v>1984</v>
      </c>
      <c r="B21690" s="358" t="s">
        <v>23276</v>
      </c>
      <c r="C21690" s="359">
        <v>1.2</v>
      </c>
      <c r="D21690" s="357" t="s">
        <v>9549</v>
      </c>
      <c r="E21690" s="357" t="s">
        <v>9549</v>
      </c>
    </row>
    <row r="21691" spans="1:5" ht="15.6">
      <c r="A21691" s="358" t="s">
        <v>1984</v>
      </c>
      <c r="B21691" s="358" t="s">
        <v>23276</v>
      </c>
      <c r="C21691" s="359">
        <v>1.2</v>
      </c>
      <c r="D21691" s="357" t="s">
        <v>9549</v>
      </c>
      <c r="E21691" s="357" t="s">
        <v>9549</v>
      </c>
    </row>
    <row r="21692" spans="1:5" ht="15.6">
      <c r="A21692" s="358" t="s">
        <v>24338</v>
      </c>
      <c r="B21692" s="358" t="s">
        <v>24339</v>
      </c>
      <c r="C21692" s="359">
        <v>1.2</v>
      </c>
      <c r="D21692" s="357" t="s">
        <v>24337</v>
      </c>
      <c r="E21692" s="357" t="s">
        <v>24337</v>
      </c>
    </row>
    <row r="21693" spans="1:5" ht="15.6">
      <c r="A21693" s="358" t="s">
        <v>62279</v>
      </c>
      <c r="B21693" s="358" t="s">
        <v>62280</v>
      </c>
      <c r="C21693" s="359">
        <v>1.2</v>
      </c>
      <c r="D21693" s="357" t="s">
        <v>62278</v>
      </c>
      <c r="E21693" s="357" t="s">
        <v>62278</v>
      </c>
    </row>
    <row r="21694" spans="1:5" ht="15.6">
      <c r="A21694" s="358" t="s">
        <v>36214</v>
      </c>
      <c r="B21694" s="358" t="s">
        <v>36215</v>
      </c>
      <c r="C21694" s="359">
        <v>1.2</v>
      </c>
      <c r="D21694" s="357" t="s">
        <v>36213</v>
      </c>
      <c r="E21694" s="357" t="s">
        <v>36213</v>
      </c>
    </row>
    <row r="21695" spans="1:5" ht="15.6">
      <c r="A21695" s="358" t="s">
        <v>17945</v>
      </c>
      <c r="B21695" s="358" t="s">
        <v>17946</v>
      </c>
      <c r="C21695" s="359">
        <v>1.2</v>
      </c>
      <c r="D21695" s="357" t="s">
        <v>6817</v>
      </c>
      <c r="E21695" s="357" t="s">
        <v>6817</v>
      </c>
    </row>
    <row r="21696" spans="1:5" ht="15.6">
      <c r="A21696" s="358" t="s">
        <v>17945</v>
      </c>
      <c r="B21696" s="358" t="s">
        <v>17946</v>
      </c>
      <c r="C21696" s="359">
        <v>1.2</v>
      </c>
      <c r="D21696" s="357" t="s">
        <v>6817</v>
      </c>
      <c r="E21696" s="357" t="s">
        <v>6817</v>
      </c>
    </row>
    <row r="21697" spans="1:5" ht="15.6">
      <c r="A21697" s="358" t="s">
        <v>19365</v>
      </c>
      <c r="B21697" s="358" t="s">
        <v>19366</v>
      </c>
      <c r="C21697" s="359">
        <v>1.2</v>
      </c>
      <c r="D21697" s="357" t="s">
        <v>7071</v>
      </c>
      <c r="E21697" s="357" t="s">
        <v>7071</v>
      </c>
    </row>
    <row r="21698" spans="1:5" ht="15.6">
      <c r="A21698" s="358" t="s">
        <v>19365</v>
      </c>
      <c r="B21698" s="358" t="s">
        <v>19366</v>
      </c>
      <c r="C21698" s="359">
        <v>1.2</v>
      </c>
      <c r="D21698" s="357" t="s">
        <v>7071</v>
      </c>
      <c r="E21698" s="357" t="s">
        <v>7071</v>
      </c>
    </row>
    <row r="21699" spans="1:5" ht="15.6">
      <c r="A21699" s="358" t="s">
        <v>10339</v>
      </c>
      <c r="B21699" s="358" t="s">
        <v>10340</v>
      </c>
      <c r="C21699" s="359">
        <v>1.2</v>
      </c>
      <c r="D21699" s="357" t="s">
        <v>2255</v>
      </c>
      <c r="E21699" s="357" t="s">
        <v>2255</v>
      </c>
    </row>
    <row r="21700" spans="1:5" ht="15.6">
      <c r="A21700" s="358" t="s">
        <v>60397</v>
      </c>
      <c r="B21700" s="358" t="s">
        <v>62282</v>
      </c>
      <c r="C21700" s="359">
        <v>1.2</v>
      </c>
      <c r="D21700" s="357" t="s">
        <v>62281</v>
      </c>
      <c r="E21700" s="357" t="s">
        <v>62281</v>
      </c>
    </row>
    <row r="21701" spans="1:5" ht="15.6">
      <c r="A21701" s="358" t="s">
        <v>62284</v>
      </c>
      <c r="B21701" s="358" t="s">
        <v>62285</v>
      </c>
      <c r="C21701" s="359">
        <v>1.2</v>
      </c>
      <c r="D21701" s="357" t="s">
        <v>62283</v>
      </c>
      <c r="E21701" s="357" t="s">
        <v>62283</v>
      </c>
    </row>
    <row r="21702" spans="1:5" ht="15.6">
      <c r="A21702" s="358" t="s">
        <v>43319</v>
      </c>
      <c r="B21702" s="358" t="s">
        <v>43319</v>
      </c>
      <c r="C21702" s="359">
        <v>1.2</v>
      </c>
      <c r="D21702" s="357" t="s">
        <v>43318</v>
      </c>
      <c r="E21702" s="357" t="s">
        <v>43318</v>
      </c>
    </row>
    <row r="21703" spans="1:5" ht="15.6">
      <c r="A21703" s="358" t="s">
        <v>43319</v>
      </c>
      <c r="B21703" s="358" t="s">
        <v>43319</v>
      </c>
      <c r="C21703" s="359">
        <v>1.2</v>
      </c>
      <c r="D21703" s="357" t="s">
        <v>43318</v>
      </c>
      <c r="E21703" s="357" t="s">
        <v>43318</v>
      </c>
    </row>
    <row r="21704" spans="1:5" ht="15.6">
      <c r="A21704" s="358" t="s">
        <v>62287</v>
      </c>
      <c r="B21704" s="358" t="s">
        <v>62288</v>
      </c>
      <c r="C21704" s="359">
        <v>1.2</v>
      </c>
      <c r="D21704" s="357" t="s">
        <v>62286</v>
      </c>
      <c r="E21704" s="357" t="s">
        <v>62286</v>
      </c>
    </row>
    <row r="21705" spans="1:5" ht="15.6">
      <c r="A21705" s="358" t="s">
        <v>62287</v>
      </c>
      <c r="B21705" s="358" t="s">
        <v>62288</v>
      </c>
      <c r="C21705" s="359">
        <v>1.2</v>
      </c>
      <c r="D21705" s="357" t="s">
        <v>62286</v>
      </c>
      <c r="E21705" s="357" t="s">
        <v>62286</v>
      </c>
    </row>
    <row r="21706" spans="1:5" ht="15.6">
      <c r="A21706" s="358" t="s">
        <v>1782</v>
      </c>
      <c r="B21706" s="358" t="s">
        <v>21619</v>
      </c>
      <c r="C21706" s="359">
        <v>1.2</v>
      </c>
      <c r="D21706" s="357" t="s">
        <v>8795</v>
      </c>
      <c r="E21706" s="357" t="s">
        <v>8795</v>
      </c>
    </row>
    <row r="21707" spans="1:5" ht="15.6">
      <c r="A21707" s="358" t="s">
        <v>52625</v>
      </c>
      <c r="B21707" s="358" t="s">
        <v>52625</v>
      </c>
      <c r="C21707" s="359">
        <v>1.2</v>
      </c>
      <c r="D21707" s="357" t="s">
        <v>52624</v>
      </c>
      <c r="E21707" s="357" t="s">
        <v>52624</v>
      </c>
    </row>
    <row r="21708" spans="1:5" ht="15.6">
      <c r="A21708" s="358" t="s">
        <v>10262</v>
      </c>
      <c r="B21708" s="358" t="s">
        <v>62290</v>
      </c>
      <c r="C21708" s="359">
        <v>1.2</v>
      </c>
      <c r="D21708" s="357" t="s">
        <v>62289</v>
      </c>
      <c r="E21708" s="357" t="s">
        <v>62289</v>
      </c>
    </row>
    <row r="21709" spans="1:5" ht="15.6">
      <c r="A21709" s="358" t="s">
        <v>10262</v>
      </c>
      <c r="B21709" s="358" t="s">
        <v>62290</v>
      </c>
      <c r="C21709" s="359">
        <v>1.2</v>
      </c>
      <c r="D21709" s="357" t="s">
        <v>62289</v>
      </c>
      <c r="E21709" s="357" t="s">
        <v>62289</v>
      </c>
    </row>
    <row r="21710" spans="1:5" ht="15.6">
      <c r="A21710" s="358" t="s">
        <v>829</v>
      </c>
      <c r="B21710" s="358" t="s">
        <v>15358</v>
      </c>
      <c r="C21710" s="359">
        <v>1.2</v>
      </c>
      <c r="D21710" s="357" t="s">
        <v>5150</v>
      </c>
      <c r="E21710" s="357" t="s">
        <v>5150</v>
      </c>
    </row>
    <row r="21711" spans="1:5" ht="15.6">
      <c r="A21711" s="358" t="s">
        <v>829</v>
      </c>
      <c r="B21711" s="358" t="s">
        <v>15358</v>
      </c>
      <c r="C21711" s="359">
        <v>1.2</v>
      </c>
      <c r="D21711" s="357" t="s">
        <v>5150</v>
      </c>
      <c r="E21711" s="357" t="s">
        <v>5150</v>
      </c>
    </row>
    <row r="21712" spans="1:5" ht="15.6">
      <c r="A21712" s="358" t="s">
        <v>62292</v>
      </c>
      <c r="B21712" s="358" t="s">
        <v>62292</v>
      </c>
      <c r="C21712" s="359">
        <v>1.2</v>
      </c>
      <c r="D21712" s="357" t="s">
        <v>62291</v>
      </c>
      <c r="E21712" s="357" t="s">
        <v>62291</v>
      </c>
    </row>
    <row r="21713" spans="1:5" ht="15.6">
      <c r="A21713" s="358" t="s">
        <v>60248</v>
      </c>
      <c r="B21713" s="358" t="s">
        <v>60274</v>
      </c>
      <c r="C21713" s="359">
        <v>1.2</v>
      </c>
      <c r="D21713" s="357" t="s">
        <v>62293</v>
      </c>
      <c r="E21713" s="357" t="s">
        <v>62293</v>
      </c>
    </row>
    <row r="21714" spans="1:5" ht="15.6">
      <c r="A21714" s="358" t="s">
        <v>119</v>
      </c>
      <c r="B21714" s="358" t="s">
        <v>10317</v>
      </c>
      <c r="C21714" s="359">
        <v>1.2</v>
      </c>
      <c r="D21714" s="357" t="s">
        <v>2231</v>
      </c>
      <c r="E21714" s="357" t="s">
        <v>2231</v>
      </c>
    </row>
    <row r="21715" spans="1:5" ht="15.6">
      <c r="A21715" s="358" t="s">
        <v>31852</v>
      </c>
      <c r="B21715" s="358" t="s">
        <v>31853</v>
      </c>
      <c r="C21715" s="359">
        <v>1.2</v>
      </c>
      <c r="D21715" s="357" t="s">
        <v>31851</v>
      </c>
      <c r="E21715" s="357" t="s">
        <v>31851</v>
      </c>
    </row>
    <row r="21716" spans="1:5" ht="15.6">
      <c r="A21716" s="358" t="s">
        <v>10262</v>
      </c>
      <c r="B21716" s="358" t="s">
        <v>62295</v>
      </c>
      <c r="C21716" s="359">
        <v>1.2</v>
      </c>
      <c r="D21716" s="357" t="s">
        <v>62294</v>
      </c>
      <c r="E21716" s="357" t="s">
        <v>62294</v>
      </c>
    </row>
    <row r="21717" spans="1:5" ht="15.6">
      <c r="A21717" s="358" t="s">
        <v>58177</v>
      </c>
      <c r="B21717" s="358" t="s">
        <v>62297</v>
      </c>
      <c r="C21717" s="359">
        <v>1.2</v>
      </c>
      <c r="D21717" s="357" t="s">
        <v>62296</v>
      </c>
      <c r="E21717" s="357" t="s">
        <v>62296</v>
      </c>
    </row>
    <row r="21718" spans="1:5" ht="15.6">
      <c r="A21718" s="358" t="s">
        <v>58177</v>
      </c>
      <c r="B21718" s="358" t="s">
        <v>62297</v>
      </c>
      <c r="C21718" s="359">
        <v>1.2</v>
      </c>
      <c r="D21718" s="357" t="s">
        <v>62296</v>
      </c>
      <c r="E21718" s="357" t="s">
        <v>62296</v>
      </c>
    </row>
    <row r="21719" spans="1:5" ht="15.6">
      <c r="A21719" s="358" t="s">
        <v>16534</v>
      </c>
      <c r="B21719" s="358" t="s">
        <v>16535</v>
      </c>
      <c r="C21719" s="359">
        <v>1.2</v>
      </c>
      <c r="D21719" s="357" t="s">
        <v>5898</v>
      </c>
      <c r="E21719" s="357" t="s">
        <v>5898</v>
      </c>
    </row>
    <row r="21720" spans="1:5" ht="15.6">
      <c r="A21720" s="358" t="s">
        <v>16534</v>
      </c>
      <c r="B21720" s="358" t="s">
        <v>16535</v>
      </c>
      <c r="C21720" s="359">
        <v>1.2</v>
      </c>
      <c r="D21720" s="357" t="s">
        <v>5898</v>
      </c>
      <c r="E21720" s="357" t="s">
        <v>5898</v>
      </c>
    </row>
    <row r="21721" spans="1:5" ht="15.6">
      <c r="A21721" s="358" t="s">
        <v>17066</v>
      </c>
      <c r="B21721" s="358" t="s">
        <v>17067</v>
      </c>
      <c r="C21721" s="359">
        <v>1.2</v>
      </c>
      <c r="D21721" s="357" t="s">
        <v>5925</v>
      </c>
      <c r="E21721" s="357" t="s">
        <v>5925</v>
      </c>
    </row>
    <row r="21722" spans="1:5" ht="15.6">
      <c r="A21722" s="358" t="s">
        <v>17066</v>
      </c>
      <c r="B21722" s="358" t="s">
        <v>17067</v>
      </c>
      <c r="C21722" s="359">
        <v>1.2</v>
      </c>
      <c r="D21722" s="357" t="s">
        <v>5925</v>
      </c>
      <c r="E21722" s="357" t="s">
        <v>5925</v>
      </c>
    </row>
    <row r="21723" spans="1:5" ht="15.6">
      <c r="A21723" s="358" t="s">
        <v>17066</v>
      </c>
      <c r="B21723" s="358" t="s">
        <v>17067</v>
      </c>
      <c r="C21723" s="359">
        <v>1.2</v>
      </c>
      <c r="D21723" s="357" t="s">
        <v>5925</v>
      </c>
      <c r="E21723" s="357" t="s">
        <v>5925</v>
      </c>
    </row>
    <row r="21724" spans="1:5" ht="15.6">
      <c r="A21724" s="358" t="s">
        <v>17066</v>
      </c>
      <c r="B21724" s="358" t="s">
        <v>17067</v>
      </c>
      <c r="C21724" s="359">
        <v>1.2</v>
      </c>
      <c r="D21724" s="357" t="s">
        <v>5925</v>
      </c>
      <c r="E21724" s="357" t="s">
        <v>5925</v>
      </c>
    </row>
    <row r="21725" spans="1:5" ht="15.6">
      <c r="A21725" s="358" t="s">
        <v>37586</v>
      </c>
      <c r="B21725" s="358" t="s">
        <v>37587</v>
      </c>
      <c r="C21725" s="359">
        <v>1.2</v>
      </c>
      <c r="D21725" s="357" t="s">
        <v>37585</v>
      </c>
      <c r="E21725" s="357" t="s">
        <v>37585</v>
      </c>
    </row>
    <row r="21726" spans="1:5" ht="15.6">
      <c r="A21726" s="358" t="s">
        <v>19503</v>
      </c>
      <c r="B21726" s="358" t="s">
        <v>19504</v>
      </c>
      <c r="C21726" s="359">
        <v>1.2</v>
      </c>
      <c r="D21726" s="357" t="s">
        <v>7305</v>
      </c>
      <c r="E21726" s="357" t="s">
        <v>7305</v>
      </c>
    </row>
    <row r="21727" spans="1:5" ht="15.6">
      <c r="A21727" s="358" t="s">
        <v>49976</v>
      </c>
      <c r="B21727" s="358" t="s">
        <v>49977</v>
      </c>
      <c r="C21727" s="359">
        <v>1.2</v>
      </c>
      <c r="D21727" s="357" t="s">
        <v>49975</v>
      </c>
      <c r="E21727" s="357" t="s">
        <v>49975</v>
      </c>
    </row>
    <row r="21728" spans="1:5" ht="15.6">
      <c r="A21728" s="358" t="s">
        <v>49976</v>
      </c>
      <c r="B21728" s="358" t="s">
        <v>49977</v>
      </c>
      <c r="C21728" s="359">
        <v>1.2</v>
      </c>
      <c r="D21728" s="357" t="s">
        <v>49975</v>
      </c>
      <c r="E21728" s="357" t="s">
        <v>49975</v>
      </c>
    </row>
    <row r="21729" spans="1:5" ht="15.6">
      <c r="A21729" s="358" t="s">
        <v>49976</v>
      </c>
      <c r="B21729" s="358" t="s">
        <v>49977</v>
      </c>
      <c r="C21729" s="359">
        <v>1.2</v>
      </c>
      <c r="D21729" s="357" t="s">
        <v>49975</v>
      </c>
      <c r="E21729" s="357" t="s">
        <v>49975</v>
      </c>
    </row>
    <row r="21730" spans="1:5" ht="15.6">
      <c r="A21730" s="358" t="s">
        <v>50580</v>
      </c>
      <c r="B21730" s="358" t="s">
        <v>50581</v>
      </c>
      <c r="C21730" s="359">
        <v>1.2</v>
      </c>
      <c r="D21730" s="357" t="s">
        <v>50579</v>
      </c>
      <c r="E21730" s="357" t="s">
        <v>50579</v>
      </c>
    </row>
    <row r="21731" spans="1:5" ht="15.6">
      <c r="A21731" s="358" t="s">
        <v>14027</v>
      </c>
      <c r="B21731" s="358" t="s">
        <v>14027</v>
      </c>
      <c r="C21731" s="359">
        <v>1.2</v>
      </c>
      <c r="D21731" s="357" t="s">
        <v>4260</v>
      </c>
      <c r="E21731" s="357" t="s">
        <v>4260</v>
      </c>
    </row>
    <row r="21732" spans="1:5" ht="15.6">
      <c r="A21732" s="358" t="s">
        <v>14027</v>
      </c>
      <c r="B21732" s="358" t="s">
        <v>14027</v>
      </c>
      <c r="C21732" s="359">
        <v>1.2</v>
      </c>
      <c r="D21732" s="357" t="s">
        <v>4260</v>
      </c>
      <c r="E21732" s="357" t="s">
        <v>4260</v>
      </c>
    </row>
    <row r="21733" spans="1:5" ht="15.6">
      <c r="A21733" s="358" t="s">
        <v>59901</v>
      </c>
      <c r="B21733" s="358" t="s">
        <v>62299</v>
      </c>
      <c r="C21733" s="359">
        <v>1.2</v>
      </c>
      <c r="D21733" s="357" t="s">
        <v>62298</v>
      </c>
      <c r="E21733" s="357" t="s">
        <v>62298</v>
      </c>
    </row>
    <row r="21734" spans="1:5" ht="15.6">
      <c r="A21734" s="358" t="s">
        <v>10262</v>
      </c>
      <c r="B21734" s="358" t="s">
        <v>62301</v>
      </c>
      <c r="C21734" s="359">
        <v>1.2</v>
      </c>
      <c r="D21734" s="357" t="s">
        <v>62300</v>
      </c>
      <c r="E21734" s="357" t="s">
        <v>62300</v>
      </c>
    </row>
    <row r="21735" spans="1:5" ht="15.6">
      <c r="A21735" s="358" t="s">
        <v>10262</v>
      </c>
      <c r="B21735" s="358" t="s">
        <v>62301</v>
      </c>
      <c r="C21735" s="359">
        <v>1.2</v>
      </c>
      <c r="D21735" s="357" t="s">
        <v>62300</v>
      </c>
      <c r="E21735" s="357" t="s">
        <v>62300</v>
      </c>
    </row>
    <row r="21736" spans="1:5" ht="15.6">
      <c r="A21736" s="358" t="s">
        <v>45103</v>
      </c>
      <c r="B21736" s="358" t="s">
        <v>45104</v>
      </c>
      <c r="C21736" s="359">
        <v>1.2</v>
      </c>
      <c r="D21736" s="357" t="s">
        <v>45102</v>
      </c>
      <c r="E21736" s="357" t="s">
        <v>45102</v>
      </c>
    </row>
    <row r="21737" spans="1:5" ht="15.6">
      <c r="A21737" s="358" t="s">
        <v>59659</v>
      </c>
      <c r="B21737" s="358" t="s">
        <v>62303</v>
      </c>
      <c r="C21737" s="359">
        <v>1.2</v>
      </c>
      <c r="D21737" s="357" t="s">
        <v>62302</v>
      </c>
      <c r="E21737" s="357" t="s">
        <v>62302</v>
      </c>
    </row>
    <row r="21738" spans="1:5" ht="15.6">
      <c r="A21738" s="358" t="s">
        <v>22489</v>
      </c>
      <c r="B21738" s="358" t="s">
        <v>10262</v>
      </c>
      <c r="C21738" s="359">
        <v>1.2</v>
      </c>
      <c r="D21738" s="357" t="s">
        <v>9109</v>
      </c>
      <c r="E21738" s="357" t="s">
        <v>9109</v>
      </c>
    </row>
    <row r="21739" spans="1:5" ht="15.6">
      <c r="A21739" s="358" t="s">
        <v>22489</v>
      </c>
      <c r="B21739" s="358" t="s">
        <v>10262</v>
      </c>
      <c r="C21739" s="359">
        <v>1.2</v>
      </c>
      <c r="D21739" s="357" t="s">
        <v>9109</v>
      </c>
      <c r="E21739" s="357" t="s">
        <v>9109</v>
      </c>
    </row>
    <row r="21740" spans="1:5" ht="15.6">
      <c r="A21740" s="358" t="s">
        <v>60412</v>
      </c>
      <c r="B21740" s="358" t="s">
        <v>62305</v>
      </c>
      <c r="C21740" s="359">
        <v>1.2</v>
      </c>
      <c r="D21740" s="357" t="s">
        <v>62304</v>
      </c>
      <c r="E21740" s="357" t="s">
        <v>62304</v>
      </c>
    </row>
    <row r="21741" spans="1:5" ht="15.6">
      <c r="A21741" s="358" t="s">
        <v>60289</v>
      </c>
      <c r="B21741" s="358" t="s">
        <v>60289</v>
      </c>
      <c r="C21741" s="359">
        <v>1.2</v>
      </c>
      <c r="D21741" s="357" t="s">
        <v>62306</v>
      </c>
      <c r="E21741" s="357" t="s">
        <v>62306</v>
      </c>
    </row>
    <row r="21742" spans="1:5" ht="15.6">
      <c r="A21742" s="358" t="s">
        <v>60242</v>
      </c>
      <c r="B21742" s="358" t="s">
        <v>62308</v>
      </c>
      <c r="C21742" s="359">
        <v>1.2</v>
      </c>
      <c r="D21742" s="357" t="s">
        <v>62307</v>
      </c>
      <c r="E21742" s="357" t="s">
        <v>62307</v>
      </c>
    </row>
    <row r="21743" spans="1:5" ht="15.6">
      <c r="A21743" s="358" t="s">
        <v>35538</v>
      </c>
      <c r="B21743" s="358" t="s">
        <v>35538</v>
      </c>
      <c r="C21743" s="359">
        <v>1.2</v>
      </c>
      <c r="D21743" s="357" t="s">
        <v>35537</v>
      </c>
      <c r="E21743" s="357" t="s">
        <v>35537</v>
      </c>
    </row>
    <row r="21744" spans="1:5" ht="15.6">
      <c r="A21744" s="358" t="s">
        <v>59634</v>
      </c>
      <c r="B21744" s="358" t="s">
        <v>62310</v>
      </c>
      <c r="C21744" s="359">
        <v>1.2</v>
      </c>
      <c r="D21744" s="357" t="s">
        <v>62309</v>
      </c>
      <c r="E21744" s="357" t="s">
        <v>62309</v>
      </c>
    </row>
    <row r="21745" spans="1:5" ht="15.6">
      <c r="A21745" s="358" t="s">
        <v>62312</v>
      </c>
      <c r="B21745" s="358" t="s">
        <v>59655</v>
      </c>
      <c r="C21745" s="359">
        <v>1.2</v>
      </c>
      <c r="D21745" s="357" t="s">
        <v>62311</v>
      </c>
      <c r="E21745" s="357" t="s">
        <v>62311</v>
      </c>
    </row>
    <row r="21746" spans="1:5" ht="15.6">
      <c r="A21746" s="358" t="s">
        <v>46087</v>
      </c>
      <c r="B21746" s="358" t="s">
        <v>46088</v>
      </c>
      <c r="C21746" s="359">
        <v>1.2</v>
      </c>
      <c r="D21746" s="357" t="s">
        <v>46086</v>
      </c>
      <c r="E21746" s="357" t="s">
        <v>46086</v>
      </c>
    </row>
    <row r="21747" spans="1:5" ht="15.6">
      <c r="A21747" s="358" t="s">
        <v>1700</v>
      </c>
      <c r="B21747" s="358" t="s">
        <v>21483</v>
      </c>
      <c r="C21747" s="359">
        <v>1.2</v>
      </c>
      <c r="D21747" s="357" t="s">
        <v>8642</v>
      </c>
      <c r="E21747" s="357" t="s">
        <v>8642</v>
      </c>
    </row>
    <row r="21748" spans="1:5" ht="15.6">
      <c r="A21748" s="358" t="s">
        <v>1700</v>
      </c>
      <c r="B21748" s="358" t="s">
        <v>21483</v>
      </c>
      <c r="C21748" s="359">
        <v>1.2</v>
      </c>
      <c r="D21748" s="357" t="s">
        <v>8642</v>
      </c>
      <c r="E21748" s="357" t="s">
        <v>8642</v>
      </c>
    </row>
    <row r="21749" spans="1:5" ht="15.6">
      <c r="A21749" s="358" t="s">
        <v>1800</v>
      </c>
      <c r="B21749" s="358" t="s">
        <v>21727</v>
      </c>
      <c r="C21749" s="359">
        <v>1.2</v>
      </c>
      <c r="D21749" s="357" t="s">
        <v>8843</v>
      </c>
      <c r="E21749" s="357" t="s">
        <v>8843</v>
      </c>
    </row>
    <row r="21750" spans="1:5" ht="15.6">
      <c r="A21750" s="358" t="s">
        <v>62314</v>
      </c>
      <c r="B21750" s="358" t="s">
        <v>62315</v>
      </c>
      <c r="C21750" s="359">
        <v>1.2</v>
      </c>
      <c r="D21750" s="357" t="s">
        <v>62313</v>
      </c>
      <c r="E21750" s="357" t="s">
        <v>62313</v>
      </c>
    </row>
    <row r="21751" spans="1:5" ht="15.6">
      <c r="A21751" s="358" t="s">
        <v>62314</v>
      </c>
      <c r="B21751" s="358" t="s">
        <v>62315</v>
      </c>
      <c r="C21751" s="359">
        <v>1.2</v>
      </c>
      <c r="D21751" s="357" t="s">
        <v>62313</v>
      </c>
      <c r="E21751" s="357" t="s">
        <v>62313</v>
      </c>
    </row>
    <row r="21752" spans="1:5" ht="15.6">
      <c r="A21752" s="358" t="s">
        <v>62317</v>
      </c>
      <c r="B21752" s="358" t="s">
        <v>62318</v>
      </c>
      <c r="C21752" s="359">
        <v>1.2</v>
      </c>
      <c r="D21752" s="357" t="s">
        <v>62316</v>
      </c>
      <c r="E21752" s="357" t="s">
        <v>62316</v>
      </c>
    </row>
    <row r="21753" spans="1:5" ht="15.6">
      <c r="A21753" s="358" t="s">
        <v>10262</v>
      </c>
      <c r="B21753" s="358" t="s">
        <v>62320</v>
      </c>
      <c r="C21753" s="359">
        <v>1.2</v>
      </c>
      <c r="D21753" s="357" t="s">
        <v>62319</v>
      </c>
      <c r="E21753" s="357" t="s">
        <v>62319</v>
      </c>
    </row>
    <row r="21754" spans="1:5" ht="15.6">
      <c r="A21754" s="358" t="s">
        <v>979</v>
      </c>
      <c r="B21754" s="358" t="s">
        <v>979</v>
      </c>
      <c r="C21754" s="359">
        <v>1.2</v>
      </c>
      <c r="D21754" s="357" t="s">
        <v>6009</v>
      </c>
      <c r="E21754" s="357" t="s">
        <v>6009</v>
      </c>
    </row>
    <row r="21755" spans="1:5" ht="15.6">
      <c r="A21755" s="358" t="s">
        <v>979</v>
      </c>
      <c r="B21755" s="358" t="s">
        <v>979</v>
      </c>
      <c r="C21755" s="359">
        <v>1.2</v>
      </c>
      <c r="D21755" s="357" t="s">
        <v>6009</v>
      </c>
      <c r="E21755" s="357" t="s">
        <v>6009</v>
      </c>
    </row>
    <row r="21756" spans="1:5" ht="15.6">
      <c r="A21756" s="358" t="s">
        <v>62322</v>
      </c>
      <c r="B21756" s="358" t="s">
        <v>62323</v>
      </c>
      <c r="C21756" s="359">
        <v>1.2</v>
      </c>
      <c r="D21756" s="357" t="s">
        <v>62321</v>
      </c>
      <c r="E21756" s="357" t="s">
        <v>62321</v>
      </c>
    </row>
    <row r="21757" spans="1:5" ht="15.6">
      <c r="A21757" s="358" t="s">
        <v>62325</v>
      </c>
      <c r="B21757" s="358" t="s">
        <v>62325</v>
      </c>
      <c r="C21757" s="359">
        <v>1.2</v>
      </c>
      <c r="D21757" s="357" t="s">
        <v>62324</v>
      </c>
      <c r="E21757" s="357" t="s">
        <v>62324</v>
      </c>
    </row>
    <row r="21758" spans="1:5" ht="15.6">
      <c r="A21758" s="358" t="s">
        <v>62327</v>
      </c>
      <c r="B21758" s="358" t="s">
        <v>62328</v>
      </c>
      <c r="C21758" s="359">
        <v>1.2</v>
      </c>
      <c r="D21758" s="357" t="s">
        <v>62326</v>
      </c>
      <c r="E21758" s="357" t="s">
        <v>62326</v>
      </c>
    </row>
    <row r="21759" spans="1:5" ht="15.6">
      <c r="A21759" s="358" t="s">
        <v>24420</v>
      </c>
      <c r="B21759" s="358" t="s">
        <v>24420</v>
      </c>
      <c r="C21759" s="359">
        <v>1.2</v>
      </c>
      <c r="D21759" s="357" t="s">
        <v>24419</v>
      </c>
      <c r="E21759" s="357" t="s">
        <v>24419</v>
      </c>
    </row>
    <row r="21760" spans="1:5" ht="15.6">
      <c r="A21760" s="358" t="s">
        <v>62330</v>
      </c>
      <c r="B21760" s="358" t="s">
        <v>62330</v>
      </c>
      <c r="C21760" s="359">
        <v>1.2</v>
      </c>
      <c r="D21760" s="357" t="s">
        <v>62329</v>
      </c>
      <c r="E21760" s="357" t="s">
        <v>62329</v>
      </c>
    </row>
    <row r="21761" spans="1:5" ht="15.6">
      <c r="A21761" s="358" t="s">
        <v>10262</v>
      </c>
      <c r="B21761" s="358" t="s">
        <v>37659</v>
      </c>
      <c r="C21761" s="359">
        <v>1.2</v>
      </c>
      <c r="D21761" s="357" t="s">
        <v>37658</v>
      </c>
      <c r="E21761" s="357" t="s">
        <v>37658</v>
      </c>
    </row>
    <row r="21762" spans="1:5" ht="15.6">
      <c r="A21762" s="358" t="s">
        <v>45060</v>
      </c>
      <c r="B21762" s="358" t="s">
        <v>45060</v>
      </c>
      <c r="C21762" s="359">
        <v>1.2</v>
      </c>
      <c r="D21762" s="357" t="s">
        <v>45059</v>
      </c>
      <c r="E21762" s="357" t="s">
        <v>45059</v>
      </c>
    </row>
    <row r="21763" spans="1:5" ht="15.6">
      <c r="A21763" s="358" t="s">
        <v>48163</v>
      </c>
      <c r="B21763" s="358" t="s">
        <v>48164</v>
      </c>
      <c r="C21763" s="359">
        <v>1.2</v>
      </c>
      <c r="D21763" s="357" t="s">
        <v>48162</v>
      </c>
      <c r="E21763" s="357" t="s">
        <v>48162</v>
      </c>
    </row>
    <row r="21764" spans="1:5" ht="15.6">
      <c r="A21764" s="358" t="s">
        <v>62332</v>
      </c>
      <c r="B21764" s="358" t="s">
        <v>62333</v>
      </c>
      <c r="C21764" s="359">
        <v>1.2</v>
      </c>
      <c r="D21764" s="357" t="s">
        <v>62331</v>
      </c>
      <c r="E21764" s="357" t="s">
        <v>62331</v>
      </c>
    </row>
    <row r="21765" spans="1:5" ht="15.6">
      <c r="A21765" s="358" t="s">
        <v>15858</v>
      </c>
      <c r="B21765" s="358" t="s">
        <v>15859</v>
      </c>
      <c r="C21765" s="359">
        <v>1.2</v>
      </c>
      <c r="D21765" s="357" t="s">
        <v>5365</v>
      </c>
      <c r="E21765" s="357" t="s">
        <v>5365</v>
      </c>
    </row>
    <row r="21766" spans="1:5" ht="15.6">
      <c r="A21766" s="358" t="s">
        <v>52236</v>
      </c>
      <c r="B21766" s="358" t="s">
        <v>52237</v>
      </c>
      <c r="C21766" s="359">
        <v>1.2</v>
      </c>
      <c r="D21766" s="357" t="s">
        <v>52235</v>
      </c>
      <c r="E21766" s="357" t="s">
        <v>52235</v>
      </c>
    </row>
    <row r="21767" spans="1:5" ht="15.6">
      <c r="A21767" s="358" t="s">
        <v>62335</v>
      </c>
      <c r="B21767" s="358" t="s">
        <v>62335</v>
      </c>
      <c r="C21767" s="359">
        <v>1.2</v>
      </c>
      <c r="D21767" s="357" t="s">
        <v>62334</v>
      </c>
      <c r="E21767" s="357" t="s">
        <v>62334</v>
      </c>
    </row>
    <row r="21768" spans="1:5" ht="15.6">
      <c r="A21768" s="358" t="s">
        <v>62335</v>
      </c>
      <c r="B21768" s="358" t="s">
        <v>62335</v>
      </c>
      <c r="C21768" s="359">
        <v>1.2</v>
      </c>
      <c r="D21768" s="357" t="s">
        <v>62334</v>
      </c>
      <c r="E21768" s="357" t="s">
        <v>62334</v>
      </c>
    </row>
    <row r="21769" spans="1:5" ht="15.6">
      <c r="A21769" s="358" t="s">
        <v>62335</v>
      </c>
      <c r="B21769" s="358" t="s">
        <v>62335</v>
      </c>
      <c r="C21769" s="359">
        <v>1.2</v>
      </c>
      <c r="D21769" s="357" t="s">
        <v>62334</v>
      </c>
      <c r="E21769" s="357" t="s">
        <v>62334</v>
      </c>
    </row>
    <row r="21770" spans="1:5" ht="15.6">
      <c r="A21770" s="358" t="s">
        <v>51027</v>
      </c>
      <c r="B21770" s="358" t="s">
        <v>51028</v>
      </c>
      <c r="C21770" s="359">
        <v>1.1000000000000001</v>
      </c>
      <c r="D21770" s="357" t="s">
        <v>51026</v>
      </c>
      <c r="E21770" s="357" t="s">
        <v>51026</v>
      </c>
    </row>
    <row r="21771" spans="1:5" ht="15.6">
      <c r="A21771" s="358" t="s">
        <v>51027</v>
      </c>
      <c r="B21771" s="358" t="s">
        <v>51028</v>
      </c>
      <c r="C21771" s="359">
        <v>1.1000000000000001</v>
      </c>
      <c r="D21771" s="357" t="s">
        <v>51026</v>
      </c>
      <c r="E21771" s="357" t="s">
        <v>51026</v>
      </c>
    </row>
    <row r="21772" spans="1:5" ht="15.6">
      <c r="A21772" s="358" t="s">
        <v>50638</v>
      </c>
      <c r="B21772" s="358" t="s">
        <v>50639</v>
      </c>
      <c r="C21772" s="359">
        <v>1.1000000000000001</v>
      </c>
      <c r="D21772" s="357" t="s">
        <v>50637</v>
      </c>
      <c r="E21772" s="357" t="s">
        <v>50637</v>
      </c>
    </row>
    <row r="21773" spans="1:5" ht="15.6">
      <c r="A21773" s="358" t="s">
        <v>34844</v>
      </c>
      <c r="B21773" s="358" t="s">
        <v>34845</v>
      </c>
      <c r="C21773" s="359">
        <v>1.1000000000000001</v>
      </c>
      <c r="D21773" s="357" t="s">
        <v>34843</v>
      </c>
      <c r="E21773" s="357" t="s">
        <v>34843</v>
      </c>
    </row>
    <row r="21774" spans="1:5" ht="15.6">
      <c r="A21774" s="358" t="s">
        <v>62337</v>
      </c>
      <c r="B21774" s="358" t="s">
        <v>62338</v>
      </c>
      <c r="C21774" s="359">
        <v>1.1000000000000001</v>
      </c>
      <c r="D21774" s="357" t="s">
        <v>62336</v>
      </c>
      <c r="E21774" s="357" t="s">
        <v>62336</v>
      </c>
    </row>
    <row r="21775" spans="1:5" ht="15.6">
      <c r="A21775" s="358" t="s">
        <v>62337</v>
      </c>
      <c r="B21775" s="358" t="s">
        <v>62338</v>
      </c>
      <c r="C21775" s="359">
        <v>1.1000000000000001</v>
      </c>
      <c r="D21775" s="357" t="s">
        <v>62336</v>
      </c>
      <c r="E21775" s="357" t="s">
        <v>62336</v>
      </c>
    </row>
    <row r="21776" spans="1:5" ht="15.6">
      <c r="A21776" s="358" t="s">
        <v>62337</v>
      </c>
      <c r="B21776" s="358" t="s">
        <v>62338</v>
      </c>
      <c r="C21776" s="359">
        <v>1.1000000000000001</v>
      </c>
      <c r="D21776" s="357" t="s">
        <v>62336</v>
      </c>
      <c r="E21776" s="357" t="s">
        <v>62336</v>
      </c>
    </row>
    <row r="21777" spans="1:5" ht="15.6">
      <c r="A21777" s="358" t="s">
        <v>48236</v>
      </c>
      <c r="B21777" s="358" t="s">
        <v>48237</v>
      </c>
      <c r="C21777" s="359">
        <v>1.1000000000000001</v>
      </c>
      <c r="D21777" s="357" t="s">
        <v>48235</v>
      </c>
      <c r="E21777" s="357" t="s">
        <v>48235</v>
      </c>
    </row>
    <row r="21778" spans="1:5" ht="15.6">
      <c r="A21778" s="358" t="s">
        <v>51948</v>
      </c>
      <c r="B21778" s="358" t="s">
        <v>51949</v>
      </c>
      <c r="C21778" s="359">
        <v>1.1000000000000001</v>
      </c>
      <c r="D21778" s="357" t="s">
        <v>51947</v>
      </c>
      <c r="E21778" s="357" t="s">
        <v>51947</v>
      </c>
    </row>
    <row r="21779" spans="1:5" ht="15.6">
      <c r="A21779" s="358" t="s">
        <v>51948</v>
      </c>
      <c r="B21779" s="358" t="s">
        <v>51949</v>
      </c>
      <c r="C21779" s="359">
        <v>1.1000000000000001</v>
      </c>
      <c r="D21779" s="357" t="s">
        <v>51947</v>
      </c>
      <c r="E21779" s="357" t="s">
        <v>51947</v>
      </c>
    </row>
    <row r="21780" spans="1:5" ht="15.6">
      <c r="A21780" s="358" t="s">
        <v>62340</v>
      </c>
      <c r="B21780" s="358" t="s">
        <v>62341</v>
      </c>
      <c r="C21780" s="359">
        <v>1.1000000000000001</v>
      </c>
      <c r="D21780" s="357" t="s">
        <v>62339</v>
      </c>
      <c r="E21780" s="357" t="s">
        <v>62339</v>
      </c>
    </row>
    <row r="21781" spans="1:5" ht="15.6">
      <c r="A21781" s="358" t="s">
        <v>26591</v>
      </c>
      <c r="B21781" s="358" t="s">
        <v>26592</v>
      </c>
      <c r="C21781" s="359">
        <v>1.1000000000000001</v>
      </c>
      <c r="D21781" s="357" t="s">
        <v>26590</v>
      </c>
      <c r="E21781" s="357" t="s">
        <v>26590</v>
      </c>
    </row>
    <row r="21782" spans="1:5" ht="15.6">
      <c r="A21782" s="358" t="s">
        <v>26591</v>
      </c>
      <c r="B21782" s="358" t="s">
        <v>26592</v>
      </c>
      <c r="C21782" s="359">
        <v>1.1000000000000001</v>
      </c>
      <c r="D21782" s="357" t="s">
        <v>26590</v>
      </c>
      <c r="E21782" s="357" t="s">
        <v>26590</v>
      </c>
    </row>
    <row r="21783" spans="1:5" ht="15.6">
      <c r="A21783" s="358" t="s">
        <v>26591</v>
      </c>
      <c r="B21783" s="358" t="s">
        <v>26592</v>
      </c>
      <c r="C21783" s="359">
        <v>1.1000000000000001</v>
      </c>
      <c r="D21783" s="357" t="s">
        <v>26590</v>
      </c>
      <c r="E21783" s="357" t="s">
        <v>26590</v>
      </c>
    </row>
    <row r="21784" spans="1:5" ht="15.6">
      <c r="A21784" s="358" t="s">
        <v>33052</v>
      </c>
      <c r="B21784" s="358" t="s">
        <v>33053</v>
      </c>
      <c r="C21784" s="359">
        <v>1.1000000000000001</v>
      </c>
      <c r="D21784" s="357" t="s">
        <v>33051</v>
      </c>
      <c r="E21784" s="357" t="s">
        <v>33051</v>
      </c>
    </row>
    <row r="21785" spans="1:5" ht="15.6">
      <c r="A21785" s="358" t="s">
        <v>45114</v>
      </c>
      <c r="B21785" s="358" t="s">
        <v>45115</v>
      </c>
      <c r="C21785" s="359">
        <v>1.1000000000000001</v>
      </c>
      <c r="D21785" s="357" t="s">
        <v>45113</v>
      </c>
      <c r="E21785" s="357" t="s">
        <v>45113</v>
      </c>
    </row>
    <row r="21786" spans="1:5" ht="15.6">
      <c r="A21786" s="358" t="s">
        <v>45114</v>
      </c>
      <c r="B21786" s="358" t="s">
        <v>45115</v>
      </c>
      <c r="C21786" s="359">
        <v>1.1000000000000001</v>
      </c>
      <c r="D21786" s="357" t="s">
        <v>45113</v>
      </c>
      <c r="E21786" s="357" t="s">
        <v>45113</v>
      </c>
    </row>
    <row r="21787" spans="1:5" ht="15.6">
      <c r="A21787" s="358" t="s">
        <v>45114</v>
      </c>
      <c r="B21787" s="358" t="s">
        <v>45115</v>
      </c>
      <c r="C21787" s="359">
        <v>1.1000000000000001</v>
      </c>
      <c r="D21787" s="357" t="s">
        <v>45113</v>
      </c>
      <c r="E21787" s="357" t="s">
        <v>45113</v>
      </c>
    </row>
    <row r="21788" spans="1:5" ht="15.6">
      <c r="A21788" s="358" t="s">
        <v>45114</v>
      </c>
      <c r="B21788" s="358" t="s">
        <v>45115</v>
      </c>
      <c r="C21788" s="359">
        <v>1.1000000000000001</v>
      </c>
      <c r="D21788" s="357" t="s">
        <v>45113</v>
      </c>
      <c r="E21788" s="357" t="s">
        <v>45113</v>
      </c>
    </row>
    <row r="21789" spans="1:5" ht="15.6">
      <c r="A21789" s="358" t="s">
        <v>62343</v>
      </c>
      <c r="B21789" s="358" t="s">
        <v>60391</v>
      </c>
      <c r="C21789" s="359">
        <v>1.1000000000000001</v>
      </c>
      <c r="D21789" s="357" t="s">
        <v>62342</v>
      </c>
      <c r="E21789" s="357" t="s">
        <v>62342</v>
      </c>
    </row>
    <row r="21790" spans="1:5" ht="15.6">
      <c r="A21790" s="358" t="s">
        <v>47517</v>
      </c>
      <c r="B21790" s="358" t="s">
        <v>47518</v>
      </c>
      <c r="C21790" s="359">
        <v>1.1000000000000001</v>
      </c>
      <c r="D21790" s="357" t="s">
        <v>47516</v>
      </c>
      <c r="E21790" s="357" t="s">
        <v>47516</v>
      </c>
    </row>
    <row r="21791" spans="1:5" ht="15.6">
      <c r="A21791" s="358" t="s">
        <v>62345</v>
      </c>
      <c r="B21791" s="358" t="s">
        <v>62346</v>
      </c>
      <c r="C21791" s="359">
        <v>1.1000000000000001</v>
      </c>
      <c r="D21791" s="357" t="s">
        <v>62344</v>
      </c>
      <c r="E21791" s="357" t="s">
        <v>62344</v>
      </c>
    </row>
    <row r="21792" spans="1:5" ht="15.6">
      <c r="A21792" s="358" t="s">
        <v>62345</v>
      </c>
      <c r="B21792" s="358" t="s">
        <v>62346</v>
      </c>
      <c r="C21792" s="359">
        <v>1.1000000000000001</v>
      </c>
      <c r="D21792" s="357" t="s">
        <v>62344</v>
      </c>
      <c r="E21792" s="357" t="s">
        <v>62344</v>
      </c>
    </row>
    <row r="21793" spans="1:5" ht="15.6">
      <c r="A21793" s="358" t="s">
        <v>35631</v>
      </c>
      <c r="B21793" s="358" t="s">
        <v>35631</v>
      </c>
      <c r="C21793" s="359">
        <v>1.1000000000000001</v>
      </c>
      <c r="D21793" s="357" t="s">
        <v>35630</v>
      </c>
      <c r="E21793" s="357" t="s">
        <v>35630</v>
      </c>
    </row>
    <row r="21794" spans="1:5" ht="15.6">
      <c r="A21794" s="358" t="s">
        <v>36967</v>
      </c>
      <c r="B21794" s="358" t="s">
        <v>36968</v>
      </c>
      <c r="C21794" s="359">
        <v>1.1000000000000001</v>
      </c>
      <c r="D21794" s="357" t="s">
        <v>36966</v>
      </c>
      <c r="E21794" s="357" t="s">
        <v>36966</v>
      </c>
    </row>
    <row r="21795" spans="1:5" ht="15.6">
      <c r="A21795" s="358" t="s">
        <v>36967</v>
      </c>
      <c r="B21795" s="358" t="s">
        <v>36968</v>
      </c>
      <c r="C21795" s="359">
        <v>1.1000000000000001</v>
      </c>
      <c r="D21795" s="357" t="s">
        <v>36966</v>
      </c>
      <c r="E21795" s="357" t="s">
        <v>36966</v>
      </c>
    </row>
    <row r="21796" spans="1:5" ht="15.6">
      <c r="A21796" s="358" t="s">
        <v>10262</v>
      </c>
      <c r="B21796" s="358" t="s">
        <v>43392</v>
      </c>
      <c r="C21796" s="359">
        <v>1.1000000000000001</v>
      </c>
      <c r="D21796" s="357" t="s">
        <v>43391</v>
      </c>
      <c r="E21796" s="357" t="s">
        <v>43391</v>
      </c>
    </row>
    <row r="21797" spans="1:5" ht="15.6">
      <c r="A21797" s="358" t="s">
        <v>47508</v>
      </c>
      <c r="B21797" s="358" t="s">
        <v>47509</v>
      </c>
      <c r="C21797" s="359">
        <v>1.1000000000000001</v>
      </c>
      <c r="D21797" s="357" t="s">
        <v>47507</v>
      </c>
      <c r="E21797" s="357" t="s">
        <v>47507</v>
      </c>
    </row>
    <row r="21798" spans="1:5" ht="15.6">
      <c r="A21798" s="358" t="s">
        <v>60120</v>
      </c>
      <c r="B21798" s="358" t="s">
        <v>62348</v>
      </c>
      <c r="C21798" s="359">
        <v>1.1000000000000001</v>
      </c>
      <c r="D21798" s="357" t="s">
        <v>62347</v>
      </c>
      <c r="E21798" s="357" t="s">
        <v>62347</v>
      </c>
    </row>
    <row r="21799" spans="1:5" ht="15.6">
      <c r="A21799" s="358" t="s">
        <v>60120</v>
      </c>
      <c r="B21799" s="358" t="s">
        <v>62348</v>
      </c>
      <c r="C21799" s="359">
        <v>1.1000000000000001</v>
      </c>
      <c r="D21799" s="357" t="s">
        <v>62347</v>
      </c>
      <c r="E21799" s="357" t="s">
        <v>62347</v>
      </c>
    </row>
    <row r="21800" spans="1:5" ht="15.6">
      <c r="A21800" s="358" t="s">
        <v>60120</v>
      </c>
      <c r="B21800" s="358" t="s">
        <v>62348</v>
      </c>
      <c r="C21800" s="359">
        <v>1.1000000000000001</v>
      </c>
      <c r="D21800" s="357" t="s">
        <v>62347</v>
      </c>
      <c r="E21800" s="357" t="s">
        <v>62347</v>
      </c>
    </row>
    <row r="21801" spans="1:5" ht="15.6">
      <c r="A21801" s="358" t="s">
        <v>32782</v>
      </c>
      <c r="B21801" s="358" t="s">
        <v>32783</v>
      </c>
      <c r="C21801" s="359">
        <v>1.1000000000000001</v>
      </c>
      <c r="D21801" s="357" t="s">
        <v>32781</v>
      </c>
      <c r="E21801" s="357" t="s">
        <v>32781</v>
      </c>
    </row>
    <row r="21802" spans="1:5" ht="15.6">
      <c r="A21802" s="358" t="s">
        <v>35265</v>
      </c>
      <c r="B21802" s="358" t="s">
        <v>35266</v>
      </c>
      <c r="C21802" s="359">
        <v>1.1000000000000001</v>
      </c>
      <c r="D21802" s="357" t="s">
        <v>35264</v>
      </c>
      <c r="E21802" s="357" t="s">
        <v>35264</v>
      </c>
    </row>
    <row r="21803" spans="1:5" ht="15.6">
      <c r="A21803" s="358" t="s">
        <v>39721</v>
      </c>
      <c r="B21803" s="358" t="s">
        <v>39722</v>
      </c>
      <c r="C21803" s="359">
        <v>1.1000000000000001</v>
      </c>
      <c r="D21803" s="357" t="s">
        <v>39720</v>
      </c>
      <c r="E21803" s="357" t="s">
        <v>39720</v>
      </c>
    </row>
    <row r="21804" spans="1:5" ht="15.6">
      <c r="A21804" s="358" t="s">
        <v>62350</v>
      </c>
      <c r="B21804" s="358" t="s">
        <v>62351</v>
      </c>
      <c r="C21804" s="359">
        <v>1.1000000000000001</v>
      </c>
      <c r="D21804" s="357" t="s">
        <v>62349</v>
      </c>
      <c r="E21804" s="357" t="s">
        <v>62349</v>
      </c>
    </row>
    <row r="21805" spans="1:5" ht="15.6">
      <c r="A21805" s="358" t="s">
        <v>60345</v>
      </c>
      <c r="B21805" s="358" t="s">
        <v>62353</v>
      </c>
      <c r="C21805" s="359">
        <v>1.1000000000000001</v>
      </c>
      <c r="D21805" s="357" t="s">
        <v>62352</v>
      </c>
      <c r="E21805" s="357" t="s">
        <v>62352</v>
      </c>
    </row>
    <row r="21806" spans="1:5" ht="15.6">
      <c r="A21806" s="358" t="s">
        <v>36820</v>
      </c>
      <c r="B21806" s="358" t="s">
        <v>36821</v>
      </c>
      <c r="C21806" s="359">
        <v>1.1000000000000001</v>
      </c>
      <c r="D21806" s="357" t="s">
        <v>36819</v>
      </c>
      <c r="E21806" s="357" t="s">
        <v>36819</v>
      </c>
    </row>
    <row r="21807" spans="1:5" ht="15.6">
      <c r="A21807" s="358" t="s">
        <v>40725</v>
      </c>
      <c r="B21807" s="358" t="s">
        <v>40726</v>
      </c>
      <c r="C21807" s="359">
        <v>1.1000000000000001</v>
      </c>
      <c r="D21807" s="357" t="s">
        <v>40724</v>
      </c>
      <c r="E21807" s="357" t="s">
        <v>40724</v>
      </c>
    </row>
    <row r="21808" spans="1:5" ht="15.6">
      <c r="A21808" s="358" t="s">
        <v>40725</v>
      </c>
      <c r="B21808" s="358" t="s">
        <v>40726</v>
      </c>
      <c r="C21808" s="359">
        <v>1.1000000000000001</v>
      </c>
      <c r="D21808" s="357" t="s">
        <v>40724</v>
      </c>
      <c r="E21808" s="357" t="s">
        <v>40724</v>
      </c>
    </row>
    <row r="21809" spans="1:5" ht="15.6">
      <c r="A21809" s="358" t="s">
        <v>62355</v>
      </c>
      <c r="B21809" s="358" t="s">
        <v>62356</v>
      </c>
      <c r="C21809" s="359">
        <v>1.1000000000000001</v>
      </c>
      <c r="D21809" s="357" t="s">
        <v>62354</v>
      </c>
      <c r="E21809" s="357" t="s">
        <v>62354</v>
      </c>
    </row>
    <row r="21810" spans="1:5" ht="15.6">
      <c r="A21810" s="358" t="s">
        <v>62355</v>
      </c>
      <c r="B21810" s="358" t="s">
        <v>62356</v>
      </c>
      <c r="C21810" s="359">
        <v>1.1000000000000001</v>
      </c>
      <c r="D21810" s="357" t="s">
        <v>62354</v>
      </c>
      <c r="E21810" s="357" t="s">
        <v>62354</v>
      </c>
    </row>
    <row r="21811" spans="1:5" ht="15.6">
      <c r="A21811" s="358" t="s">
        <v>40762</v>
      </c>
      <c r="B21811" s="358" t="s">
        <v>40763</v>
      </c>
      <c r="C21811" s="359">
        <v>1.1000000000000001</v>
      </c>
      <c r="D21811" s="357" t="s">
        <v>40761</v>
      </c>
      <c r="E21811" s="357" t="s">
        <v>40761</v>
      </c>
    </row>
    <row r="21812" spans="1:5" ht="15.6">
      <c r="A21812" s="358" t="s">
        <v>26848</v>
      </c>
      <c r="B21812" s="358" t="s">
        <v>26849</v>
      </c>
      <c r="C21812" s="359">
        <v>1.1000000000000001</v>
      </c>
      <c r="D21812" s="357" t="s">
        <v>26847</v>
      </c>
      <c r="E21812" s="357" t="s">
        <v>26847</v>
      </c>
    </row>
    <row r="21813" spans="1:5" ht="15.6">
      <c r="A21813" s="358" t="s">
        <v>28171</v>
      </c>
      <c r="B21813" s="358" t="s">
        <v>28172</v>
      </c>
      <c r="C21813" s="359">
        <v>1.1000000000000001</v>
      </c>
      <c r="D21813" s="357" t="s">
        <v>28170</v>
      </c>
      <c r="E21813" s="357" t="s">
        <v>28170</v>
      </c>
    </row>
    <row r="21814" spans="1:5" ht="15.6">
      <c r="A21814" s="358" t="s">
        <v>59583</v>
      </c>
      <c r="B21814" s="358" t="s">
        <v>59584</v>
      </c>
      <c r="C21814" s="359">
        <v>1.1000000000000001</v>
      </c>
      <c r="D21814" s="357" t="s">
        <v>62357</v>
      </c>
      <c r="E21814" s="357" t="s">
        <v>62357</v>
      </c>
    </row>
    <row r="21815" spans="1:5" ht="15.6">
      <c r="A21815" s="358" t="s">
        <v>59583</v>
      </c>
      <c r="B21815" s="358" t="s">
        <v>59584</v>
      </c>
      <c r="C21815" s="359">
        <v>1.1000000000000001</v>
      </c>
      <c r="D21815" s="357" t="s">
        <v>62357</v>
      </c>
      <c r="E21815" s="357" t="s">
        <v>62357</v>
      </c>
    </row>
    <row r="21816" spans="1:5" ht="15.6">
      <c r="A21816" s="358" t="s">
        <v>28383</v>
      </c>
      <c r="B21816" s="358" t="s">
        <v>28384</v>
      </c>
      <c r="C21816" s="359">
        <v>1.1000000000000001</v>
      </c>
      <c r="D21816" s="357" t="s">
        <v>28382</v>
      </c>
      <c r="E21816" s="357" t="s">
        <v>28382</v>
      </c>
    </row>
    <row r="21817" spans="1:5" ht="15.6">
      <c r="A21817" s="358" t="s">
        <v>28555</v>
      </c>
      <c r="B21817" s="358" t="s">
        <v>28556</v>
      </c>
      <c r="C21817" s="359">
        <v>1.1000000000000001</v>
      </c>
      <c r="D21817" s="357" t="s">
        <v>28554</v>
      </c>
      <c r="E21817" s="357" t="s">
        <v>28554</v>
      </c>
    </row>
    <row r="21818" spans="1:5" ht="15.6">
      <c r="A21818" s="358" t="s">
        <v>28555</v>
      </c>
      <c r="B21818" s="358" t="s">
        <v>28556</v>
      </c>
      <c r="C21818" s="359">
        <v>1.1000000000000001</v>
      </c>
      <c r="D21818" s="357" t="s">
        <v>28554</v>
      </c>
      <c r="E21818" s="357" t="s">
        <v>28554</v>
      </c>
    </row>
    <row r="21819" spans="1:5" ht="15.6">
      <c r="A21819" s="358" t="s">
        <v>44579</v>
      </c>
      <c r="B21819" s="358" t="s">
        <v>44580</v>
      </c>
      <c r="C21819" s="359">
        <v>1.1000000000000001</v>
      </c>
      <c r="D21819" s="357" t="s">
        <v>44578</v>
      </c>
      <c r="E21819" s="357" t="s">
        <v>44578</v>
      </c>
    </row>
    <row r="21820" spans="1:5" ht="15.6">
      <c r="A21820" s="358" t="s">
        <v>53453</v>
      </c>
      <c r="B21820" s="358" t="s">
        <v>53454</v>
      </c>
      <c r="C21820" s="359">
        <v>1.1000000000000001</v>
      </c>
      <c r="D21820" s="357" t="s">
        <v>53452</v>
      </c>
      <c r="E21820" s="357" t="s">
        <v>53452</v>
      </c>
    </row>
    <row r="21821" spans="1:5" ht="15.6">
      <c r="A21821" s="358" t="s">
        <v>11400</v>
      </c>
      <c r="B21821" s="358" t="s">
        <v>11401</v>
      </c>
      <c r="C21821" s="359">
        <v>1.1000000000000001</v>
      </c>
      <c r="D21821" s="357" t="s">
        <v>2466</v>
      </c>
      <c r="E21821" s="357" t="s">
        <v>2466</v>
      </c>
    </row>
    <row r="21822" spans="1:5" ht="15.6">
      <c r="A21822" s="358" t="s">
        <v>39946</v>
      </c>
      <c r="B21822" s="358" t="s">
        <v>39947</v>
      </c>
      <c r="C21822" s="359">
        <v>1.1000000000000001</v>
      </c>
      <c r="D21822" s="357" t="s">
        <v>39945</v>
      </c>
      <c r="E21822" s="357" t="s">
        <v>39945</v>
      </c>
    </row>
    <row r="21823" spans="1:5" ht="15.6">
      <c r="A21823" s="358" t="s">
        <v>37574</v>
      </c>
      <c r="B21823" s="358" t="s">
        <v>37575</v>
      </c>
      <c r="C21823" s="359">
        <v>1.1000000000000001</v>
      </c>
      <c r="D21823" s="357" t="s">
        <v>37573</v>
      </c>
      <c r="E21823" s="357" t="s">
        <v>37573</v>
      </c>
    </row>
    <row r="21824" spans="1:5" ht="15.6">
      <c r="A21824" s="358" t="s">
        <v>26894</v>
      </c>
      <c r="B21824" s="358" t="s">
        <v>26895</v>
      </c>
      <c r="C21824" s="359">
        <v>1.1000000000000001</v>
      </c>
      <c r="D21824" s="357" t="s">
        <v>26893</v>
      </c>
      <c r="E21824" s="357" t="s">
        <v>26893</v>
      </c>
    </row>
    <row r="21825" spans="1:5" ht="15.6">
      <c r="A21825" s="358" t="s">
        <v>44738</v>
      </c>
      <c r="B21825" s="358" t="s">
        <v>44739</v>
      </c>
      <c r="C21825" s="359">
        <v>1.1000000000000001</v>
      </c>
      <c r="D21825" s="357" t="s">
        <v>44737</v>
      </c>
      <c r="E21825" s="357" t="s">
        <v>44737</v>
      </c>
    </row>
    <row r="21826" spans="1:5" ht="15.6">
      <c r="A21826" s="358" t="s">
        <v>53269</v>
      </c>
      <c r="B21826" s="358" t="s">
        <v>53270</v>
      </c>
      <c r="C21826" s="359">
        <v>1.1000000000000001</v>
      </c>
      <c r="D21826" s="357" t="s">
        <v>53268</v>
      </c>
      <c r="E21826" s="357" t="s">
        <v>53268</v>
      </c>
    </row>
    <row r="21827" spans="1:5" ht="15.6">
      <c r="A21827" s="358" t="s">
        <v>20993</v>
      </c>
      <c r="B21827" s="358" t="s">
        <v>20994</v>
      </c>
      <c r="C21827" s="359">
        <v>1.1000000000000001</v>
      </c>
      <c r="D21827" s="357" t="s">
        <v>8275</v>
      </c>
      <c r="E21827" s="357" t="s">
        <v>8275</v>
      </c>
    </row>
    <row r="21828" spans="1:5" ht="15.6">
      <c r="A21828" s="358" t="s">
        <v>20993</v>
      </c>
      <c r="B21828" s="358" t="s">
        <v>20994</v>
      </c>
      <c r="C21828" s="359">
        <v>1.1000000000000001</v>
      </c>
      <c r="D21828" s="357" t="s">
        <v>8275</v>
      </c>
      <c r="E21828" s="357" t="s">
        <v>8275</v>
      </c>
    </row>
    <row r="21829" spans="1:5" ht="15.6">
      <c r="A21829" s="358" t="s">
        <v>24099</v>
      </c>
      <c r="B21829" s="358" t="s">
        <v>24100</v>
      </c>
      <c r="C21829" s="359">
        <v>1.1000000000000001</v>
      </c>
      <c r="D21829" s="357" t="s">
        <v>24098</v>
      </c>
      <c r="E21829" s="357" t="s">
        <v>24098</v>
      </c>
    </row>
    <row r="21830" spans="1:5" ht="15.6">
      <c r="A21830" s="358" t="s">
        <v>24099</v>
      </c>
      <c r="B21830" s="358" t="s">
        <v>24100</v>
      </c>
      <c r="C21830" s="359">
        <v>1.1000000000000001</v>
      </c>
      <c r="D21830" s="357" t="s">
        <v>24098</v>
      </c>
      <c r="E21830" s="357" t="s">
        <v>24098</v>
      </c>
    </row>
    <row r="21831" spans="1:5" ht="15.6">
      <c r="A21831" s="358" t="s">
        <v>34260</v>
      </c>
      <c r="B21831" s="358" t="s">
        <v>34261</v>
      </c>
      <c r="C21831" s="359">
        <v>1.1000000000000001</v>
      </c>
      <c r="D21831" s="357" t="s">
        <v>34259</v>
      </c>
      <c r="E21831" s="357" t="s">
        <v>34259</v>
      </c>
    </row>
    <row r="21832" spans="1:5" ht="15.6">
      <c r="A21832" s="358" t="s">
        <v>62358</v>
      </c>
      <c r="B21832" s="358" t="s">
        <v>59561</v>
      </c>
      <c r="C21832" s="359">
        <v>1.1000000000000001</v>
      </c>
      <c r="D21832" s="357" t="s">
        <v>59562</v>
      </c>
      <c r="E21832" s="357" t="s">
        <v>59562</v>
      </c>
    </row>
    <row r="21833" spans="1:5" ht="15.6">
      <c r="A21833" s="358" t="s">
        <v>29961</v>
      </c>
      <c r="B21833" s="358" t="s">
        <v>29962</v>
      </c>
      <c r="C21833" s="359">
        <v>1.1000000000000001</v>
      </c>
      <c r="D21833" s="357" t="s">
        <v>29960</v>
      </c>
      <c r="E21833" s="357" t="s">
        <v>29960</v>
      </c>
    </row>
    <row r="21834" spans="1:5" ht="15.6">
      <c r="A21834" s="358" t="s">
        <v>62360</v>
      </c>
      <c r="B21834" s="358" t="s">
        <v>62361</v>
      </c>
      <c r="C21834" s="359">
        <v>1.1000000000000001</v>
      </c>
      <c r="D21834" s="357" t="s">
        <v>62359</v>
      </c>
      <c r="E21834" s="357" t="s">
        <v>62359</v>
      </c>
    </row>
    <row r="21835" spans="1:5" ht="15.6">
      <c r="A21835" s="358" t="s">
        <v>10262</v>
      </c>
      <c r="B21835" s="358" t="s">
        <v>58832</v>
      </c>
      <c r="C21835" s="359">
        <v>1.1000000000000001</v>
      </c>
      <c r="D21835" s="357" t="s">
        <v>58833</v>
      </c>
      <c r="E21835" s="357" t="s">
        <v>58833</v>
      </c>
    </row>
    <row r="21836" spans="1:5" ht="15.6">
      <c r="A21836" s="358" t="s">
        <v>54983</v>
      </c>
      <c r="B21836" s="358" t="s">
        <v>54984</v>
      </c>
      <c r="C21836" s="359">
        <v>1.1000000000000001</v>
      </c>
      <c r="D21836" s="357" t="s">
        <v>54982</v>
      </c>
      <c r="E21836" s="357" t="s">
        <v>54982</v>
      </c>
    </row>
    <row r="21837" spans="1:5" ht="15.6">
      <c r="A21837" s="358" t="s">
        <v>54983</v>
      </c>
      <c r="B21837" s="358" t="s">
        <v>54984</v>
      </c>
      <c r="C21837" s="359">
        <v>1.1000000000000001</v>
      </c>
      <c r="D21837" s="357" t="s">
        <v>54982</v>
      </c>
      <c r="E21837" s="357" t="s">
        <v>54982</v>
      </c>
    </row>
    <row r="21838" spans="1:5" ht="15.6">
      <c r="A21838" s="358" t="s">
        <v>19638</v>
      </c>
      <c r="B21838" s="358" t="s">
        <v>19639</v>
      </c>
      <c r="C21838" s="359">
        <v>1.1000000000000001</v>
      </c>
      <c r="D21838" s="357" t="s">
        <v>6756</v>
      </c>
      <c r="E21838" s="357" t="s">
        <v>6756</v>
      </c>
    </row>
    <row r="21839" spans="1:5" ht="15.6">
      <c r="A21839" s="358" t="s">
        <v>25103</v>
      </c>
      <c r="B21839" s="358" t="s">
        <v>25104</v>
      </c>
      <c r="C21839" s="359">
        <v>1.1000000000000001</v>
      </c>
      <c r="D21839" s="357" t="s">
        <v>25102</v>
      </c>
      <c r="E21839" s="357" t="s">
        <v>25102</v>
      </c>
    </row>
    <row r="21840" spans="1:5" ht="15.6">
      <c r="A21840" s="358" t="s">
        <v>25103</v>
      </c>
      <c r="B21840" s="358" t="s">
        <v>25104</v>
      </c>
      <c r="C21840" s="359">
        <v>1.1000000000000001</v>
      </c>
      <c r="D21840" s="357" t="s">
        <v>25102</v>
      </c>
      <c r="E21840" s="357" t="s">
        <v>25102</v>
      </c>
    </row>
    <row r="21841" spans="1:5" ht="15.6">
      <c r="A21841" s="358" t="s">
        <v>62363</v>
      </c>
      <c r="B21841" s="358" t="s">
        <v>62364</v>
      </c>
      <c r="C21841" s="359">
        <v>1.1000000000000001</v>
      </c>
      <c r="D21841" s="357" t="s">
        <v>62362</v>
      </c>
      <c r="E21841" s="357" t="s">
        <v>62362</v>
      </c>
    </row>
    <row r="21842" spans="1:5" ht="15.6">
      <c r="A21842" s="358" t="s">
        <v>24698</v>
      </c>
      <c r="B21842" s="358" t="s">
        <v>24699</v>
      </c>
      <c r="C21842" s="359">
        <v>1.1000000000000001</v>
      </c>
      <c r="D21842" s="357" t="s">
        <v>24697</v>
      </c>
      <c r="E21842" s="357" t="s">
        <v>24697</v>
      </c>
    </row>
    <row r="21843" spans="1:5" ht="15.6">
      <c r="A21843" s="358" t="s">
        <v>24698</v>
      </c>
      <c r="B21843" s="358" t="s">
        <v>24699</v>
      </c>
      <c r="C21843" s="359">
        <v>1.1000000000000001</v>
      </c>
      <c r="D21843" s="357" t="s">
        <v>24697</v>
      </c>
      <c r="E21843" s="357" t="s">
        <v>24697</v>
      </c>
    </row>
    <row r="21844" spans="1:5" ht="15.6">
      <c r="A21844" s="358" t="s">
        <v>34083</v>
      </c>
      <c r="B21844" s="358" t="s">
        <v>34084</v>
      </c>
      <c r="C21844" s="359">
        <v>1.1000000000000001</v>
      </c>
      <c r="D21844" s="357" t="s">
        <v>34082</v>
      </c>
      <c r="E21844" s="357" t="s">
        <v>34082</v>
      </c>
    </row>
    <row r="21845" spans="1:5" ht="15.6">
      <c r="A21845" s="358" t="s">
        <v>34083</v>
      </c>
      <c r="B21845" s="358" t="s">
        <v>34084</v>
      </c>
      <c r="C21845" s="359">
        <v>1.1000000000000001</v>
      </c>
      <c r="D21845" s="357" t="s">
        <v>34082</v>
      </c>
      <c r="E21845" s="357" t="s">
        <v>34082</v>
      </c>
    </row>
    <row r="21846" spans="1:5" ht="15.6">
      <c r="A21846" s="358" t="s">
        <v>34083</v>
      </c>
      <c r="B21846" s="358" t="s">
        <v>34084</v>
      </c>
      <c r="C21846" s="359">
        <v>1.1000000000000001</v>
      </c>
      <c r="D21846" s="357" t="s">
        <v>34082</v>
      </c>
      <c r="E21846" s="357" t="s">
        <v>34082</v>
      </c>
    </row>
    <row r="21847" spans="1:5" ht="15.6">
      <c r="A21847" s="358" t="s">
        <v>39306</v>
      </c>
      <c r="B21847" s="358" t="s">
        <v>39307</v>
      </c>
      <c r="C21847" s="359">
        <v>1.1000000000000001</v>
      </c>
      <c r="D21847" s="357" t="s">
        <v>39305</v>
      </c>
      <c r="E21847" s="357" t="s">
        <v>39305</v>
      </c>
    </row>
    <row r="21848" spans="1:5" ht="15.6">
      <c r="A21848" s="358" t="s">
        <v>20019</v>
      </c>
      <c r="B21848" s="358" t="s">
        <v>20020</v>
      </c>
      <c r="C21848" s="359">
        <v>1.1000000000000001</v>
      </c>
      <c r="D21848" s="357" t="s">
        <v>7757</v>
      </c>
      <c r="E21848" s="357" t="s">
        <v>7757</v>
      </c>
    </row>
    <row r="21849" spans="1:5" ht="15.6">
      <c r="A21849" s="358" t="s">
        <v>59631</v>
      </c>
      <c r="B21849" s="358" t="s">
        <v>59631</v>
      </c>
      <c r="C21849" s="359">
        <v>1.1000000000000001</v>
      </c>
      <c r="D21849" s="357" t="s">
        <v>62365</v>
      </c>
      <c r="E21849" s="357" t="s">
        <v>62365</v>
      </c>
    </row>
    <row r="21850" spans="1:5" ht="15.6">
      <c r="A21850" s="358" t="s">
        <v>33097</v>
      </c>
      <c r="B21850" s="358" t="s">
        <v>33098</v>
      </c>
      <c r="C21850" s="359">
        <v>1.1000000000000001</v>
      </c>
      <c r="D21850" s="357" t="s">
        <v>33096</v>
      </c>
      <c r="E21850" s="357" t="s">
        <v>33096</v>
      </c>
    </row>
    <row r="21851" spans="1:5" ht="15.6">
      <c r="A21851" s="358" t="s">
        <v>34816</v>
      </c>
      <c r="B21851" s="358" t="s">
        <v>34816</v>
      </c>
      <c r="C21851" s="359">
        <v>1.1000000000000001</v>
      </c>
      <c r="D21851" s="357" t="s">
        <v>34815</v>
      </c>
      <c r="E21851" s="357" t="s">
        <v>34815</v>
      </c>
    </row>
    <row r="21852" spans="1:5" ht="15.6">
      <c r="A21852" s="358" t="s">
        <v>40684</v>
      </c>
      <c r="B21852" s="358" t="s">
        <v>40685</v>
      </c>
      <c r="C21852" s="359">
        <v>1.1000000000000001</v>
      </c>
      <c r="D21852" s="357" t="s">
        <v>40683</v>
      </c>
      <c r="E21852" s="357" t="s">
        <v>40683</v>
      </c>
    </row>
    <row r="21853" spans="1:5" ht="15.6">
      <c r="A21853" s="358" t="s">
        <v>11706</v>
      </c>
      <c r="B21853" s="358" t="s">
        <v>11707</v>
      </c>
      <c r="C21853" s="359">
        <v>1.1000000000000001</v>
      </c>
      <c r="D21853" s="357" t="s">
        <v>2909</v>
      </c>
      <c r="E21853" s="357" t="s">
        <v>2909</v>
      </c>
    </row>
    <row r="21854" spans="1:5" ht="15.6">
      <c r="A21854" s="358" t="s">
        <v>10262</v>
      </c>
      <c r="B21854" s="358" t="s">
        <v>62367</v>
      </c>
      <c r="C21854" s="359">
        <v>1.1000000000000001</v>
      </c>
      <c r="D21854" s="357" t="s">
        <v>62366</v>
      </c>
      <c r="E21854" s="357" t="s">
        <v>62366</v>
      </c>
    </row>
    <row r="21855" spans="1:5" ht="15.6">
      <c r="A21855" s="358" t="s">
        <v>40874</v>
      </c>
      <c r="B21855" s="358" t="s">
        <v>40875</v>
      </c>
      <c r="C21855" s="359">
        <v>1.1000000000000001</v>
      </c>
      <c r="D21855" s="357" t="s">
        <v>40873</v>
      </c>
      <c r="E21855" s="357" t="s">
        <v>40873</v>
      </c>
    </row>
    <row r="21856" spans="1:5" ht="15.6">
      <c r="A21856" s="358" t="s">
        <v>40874</v>
      </c>
      <c r="B21856" s="358" t="s">
        <v>40875</v>
      </c>
      <c r="C21856" s="359">
        <v>1.1000000000000001</v>
      </c>
      <c r="D21856" s="357" t="s">
        <v>40873</v>
      </c>
      <c r="E21856" s="357" t="s">
        <v>40873</v>
      </c>
    </row>
    <row r="21857" spans="1:5" ht="15.6">
      <c r="A21857" s="358" t="s">
        <v>14335</v>
      </c>
      <c r="B21857" s="358" t="s">
        <v>14336</v>
      </c>
      <c r="C21857" s="359">
        <v>1.1000000000000001</v>
      </c>
      <c r="D21857" s="357" t="s">
        <v>4607</v>
      </c>
      <c r="E21857" s="357" t="s">
        <v>4607</v>
      </c>
    </row>
    <row r="21858" spans="1:5" ht="15.6">
      <c r="A21858" s="358" t="s">
        <v>25681</v>
      </c>
      <c r="B21858" s="358" t="s">
        <v>25682</v>
      </c>
      <c r="C21858" s="359">
        <v>1.1000000000000001</v>
      </c>
      <c r="D21858" s="357" t="s">
        <v>25680</v>
      </c>
      <c r="E21858" s="357" t="s">
        <v>25680</v>
      </c>
    </row>
    <row r="21859" spans="1:5" ht="15.6">
      <c r="A21859" s="358" t="s">
        <v>16590</v>
      </c>
      <c r="B21859" s="358" t="s">
        <v>16591</v>
      </c>
      <c r="C21859" s="359">
        <v>1.1000000000000001</v>
      </c>
      <c r="D21859" s="357" t="s">
        <v>5952</v>
      </c>
      <c r="E21859" s="357" t="s">
        <v>5952</v>
      </c>
    </row>
    <row r="21860" spans="1:5" ht="15.6">
      <c r="A21860" s="358" t="s">
        <v>23544</v>
      </c>
      <c r="B21860" s="358" t="s">
        <v>23545</v>
      </c>
      <c r="C21860" s="359">
        <v>1.1000000000000001</v>
      </c>
      <c r="D21860" s="357" t="s">
        <v>9741</v>
      </c>
      <c r="E21860" s="357" t="s">
        <v>9741</v>
      </c>
    </row>
    <row r="21861" spans="1:5" ht="15.6">
      <c r="A21861" s="358" t="s">
        <v>47692</v>
      </c>
      <c r="B21861" s="358" t="s">
        <v>47693</v>
      </c>
      <c r="C21861" s="359">
        <v>1.1000000000000001</v>
      </c>
      <c r="D21861" s="357" t="s">
        <v>47691</v>
      </c>
      <c r="E21861" s="357" t="s">
        <v>47691</v>
      </c>
    </row>
    <row r="21862" spans="1:5" ht="15.6">
      <c r="A21862" s="358" t="s">
        <v>47692</v>
      </c>
      <c r="B21862" s="358" t="s">
        <v>47693</v>
      </c>
      <c r="C21862" s="359">
        <v>1.1000000000000001</v>
      </c>
      <c r="D21862" s="357" t="s">
        <v>47691</v>
      </c>
      <c r="E21862" s="357" t="s">
        <v>47691</v>
      </c>
    </row>
    <row r="21863" spans="1:5" ht="15.6">
      <c r="A21863" s="358" t="s">
        <v>22460</v>
      </c>
      <c r="B21863" s="358" t="s">
        <v>22461</v>
      </c>
      <c r="C21863" s="359">
        <v>1.1000000000000001</v>
      </c>
      <c r="D21863" s="357" t="s">
        <v>9055</v>
      </c>
      <c r="E21863" s="357" t="s">
        <v>9055</v>
      </c>
    </row>
    <row r="21864" spans="1:5" ht="15.6">
      <c r="A21864" s="358" t="s">
        <v>22460</v>
      </c>
      <c r="B21864" s="358" t="s">
        <v>22461</v>
      </c>
      <c r="C21864" s="359">
        <v>1.1000000000000001</v>
      </c>
      <c r="D21864" s="357" t="s">
        <v>9055</v>
      </c>
      <c r="E21864" s="357" t="s">
        <v>9055</v>
      </c>
    </row>
    <row r="21865" spans="1:5" ht="15.6">
      <c r="A21865" s="358" t="s">
        <v>29018</v>
      </c>
      <c r="B21865" s="358" t="s">
        <v>29019</v>
      </c>
      <c r="C21865" s="359">
        <v>1.1000000000000001</v>
      </c>
      <c r="D21865" s="357" t="s">
        <v>29017</v>
      </c>
      <c r="E21865" s="357" t="s">
        <v>29017</v>
      </c>
    </row>
    <row r="21866" spans="1:5" ht="15.6">
      <c r="A21866" s="358" t="s">
        <v>18947</v>
      </c>
      <c r="B21866" s="358" t="s">
        <v>18948</v>
      </c>
      <c r="C21866" s="359">
        <v>1.1000000000000001</v>
      </c>
      <c r="D21866" s="357" t="s">
        <v>6457</v>
      </c>
      <c r="E21866" s="357" t="s">
        <v>6457</v>
      </c>
    </row>
    <row r="21867" spans="1:5" ht="15.6">
      <c r="A21867" s="358" t="s">
        <v>18947</v>
      </c>
      <c r="B21867" s="358" t="s">
        <v>18948</v>
      </c>
      <c r="C21867" s="359">
        <v>1.1000000000000001</v>
      </c>
      <c r="D21867" s="357" t="s">
        <v>6457</v>
      </c>
      <c r="E21867" s="357" t="s">
        <v>6457</v>
      </c>
    </row>
    <row r="21868" spans="1:5" ht="15.6">
      <c r="A21868" s="358" t="s">
        <v>13921</v>
      </c>
      <c r="B21868" s="358" t="s">
        <v>13922</v>
      </c>
      <c r="C21868" s="359">
        <v>1.1000000000000001</v>
      </c>
      <c r="D21868" s="357" t="s">
        <v>4284</v>
      </c>
      <c r="E21868" s="357" t="s">
        <v>4284</v>
      </c>
    </row>
    <row r="21869" spans="1:5" ht="15.6">
      <c r="A21869" s="358" t="s">
        <v>21627</v>
      </c>
      <c r="B21869" s="358" t="s">
        <v>21628</v>
      </c>
      <c r="C21869" s="359">
        <v>1.1000000000000001</v>
      </c>
      <c r="D21869" s="357" t="s">
        <v>8804</v>
      </c>
      <c r="E21869" s="357" t="s">
        <v>8804</v>
      </c>
    </row>
    <row r="21870" spans="1:5" ht="15.6">
      <c r="A21870" s="358" t="s">
        <v>43332</v>
      </c>
      <c r="B21870" s="358" t="s">
        <v>43333</v>
      </c>
      <c r="C21870" s="359">
        <v>1.1000000000000001</v>
      </c>
      <c r="D21870" s="357" t="s">
        <v>43331</v>
      </c>
      <c r="E21870" s="357" t="s">
        <v>43331</v>
      </c>
    </row>
    <row r="21871" spans="1:5" ht="15.6">
      <c r="A21871" s="358" t="s">
        <v>43332</v>
      </c>
      <c r="B21871" s="358" t="s">
        <v>43333</v>
      </c>
      <c r="C21871" s="359">
        <v>1.1000000000000001</v>
      </c>
      <c r="D21871" s="357" t="s">
        <v>43331</v>
      </c>
      <c r="E21871" s="357" t="s">
        <v>43331</v>
      </c>
    </row>
    <row r="21872" spans="1:5" ht="15.6">
      <c r="A21872" s="358" t="s">
        <v>44465</v>
      </c>
      <c r="B21872" s="358" t="s">
        <v>44466</v>
      </c>
      <c r="C21872" s="359">
        <v>1.1000000000000001</v>
      </c>
      <c r="D21872" s="357" t="s">
        <v>44464</v>
      </c>
      <c r="E21872" s="357" t="s">
        <v>44464</v>
      </c>
    </row>
    <row r="21873" spans="1:5" ht="15.6">
      <c r="A21873" s="358" t="s">
        <v>19020</v>
      </c>
      <c r="B21873" s="358" t="s">
        <v>19021</v>
      </c>
      <c r="C21873" s="359">
        <v>1.1000000000000001</v>
      </c>
      <c r="D21873" s="357" t="s">
        <v>6568</v>
      </c>
      <c r="E21873" s="357" t="s">
        <v>6568</v>
      </c>
    </row>
    <row r="21874" spans="1:5" ht="15.6">
      <c r="A21874" s="358" t="s">
        <v>19020</v>
      </c>
      <c r="B21874" s="358" t="s">
        <v>19021</v>
      </c>
      <c r="C21874" s="359">
        <v>1.1000000000000001</v>
      </c>
      <c r="D21874" s="357" t="s">
        <v>6568</v>
      </c>
      <c r="E21874" s="357" t="s">
        <v>6568</v>
      </c>
    </row>
    <row r="21875" spans="1:5" ht="15.6">
      <c r="A21875" s="358" t="s">
        <v>41721</v>
      </c>
      <c r="B21875" s="358" t="s">
        <v>41722</v>
      </c>
      <c r="C21875" s="359">
        <v>1.1000000000000001</v>
      </c>
      <c r="D21875" s="357" t="s">
        <v>41720</v>
      </c>
      <c r="E21875" s="357" t="s">
        <v>41720</v>
      </c>
    </row>
    <row r="21876" spans="1:5" ht="15.6">
      <c r="A21876" s="358" t="s">
        <v>15034</v>
      </c>
      <c r="B21876" s="358" t="s">
        <v>15035</v>
      </c>
      <c r="C21876" s="359">
        <v>1.1000000000000001</v>
      </c>
      <c r="D21876" s="357" t="s">
        <v>4835</v>
      </c>
      <c r="E21876" s="357" t="s">
        <v>4835</v>
      </c>
    </row>
    <row r="21877" spans="1:5" ht="15.6">
      <c r="A21877" s="358" t="s">
        <v>15034</v>
      </c>
      <c r="B21877" s="358" t="s">
        <v>15035</v>
      </c>
      <c r="C21877" s="359">
        <v>1.1000000000000001</v>
      </c>
      <c r="D21877" s="357" t="s">
        <v>4835</v>
      </c>
      <c r="E21877" s="357" t="s">
        <v>4835</v>
      </c>
    </row>
    <row r="21878" spans="1:5" ht="15.6">
      <c r="A21878" s="358" t="s">
        <v>19807</v>
      </c>
      <c r="B21878" s="358" t="s">
        <v>19808</v>
      </c>
      <c r="C21878" s="359">
        <v>1.1000000000000001</v>
      </c>
      <c r="D21878" s="357" t="s">
        <v>7599</v>
      </c>
      <c r="E21878" s="357" t="s">
        <v>7599</v>
      </c>
    </row>
    <row r="21879" spans="1:5" ht="15.6">
      <c r="A21879" s="358" t="s">
        <v>19807</v>
      </c>
      <c r="B21879" s="358" t="s">
        <v>19808</v>
      </c>
      <c r="C21879" s="359">
        <v>1.1000000000000001</v>
      </c>
      <c r="D21879" s="357" t="s">
        <v>7599</v>
      </c>
      <c r="E21879" s="357" t="s">
        <v>7599</v>
      </c>
    </row>
    <row r="21880" spans="1:5" ht="15.6">
      <c r="A21880" s="358" t="s">
        <v>62369</v>
      </c>
      <c r="B21880" s="358" t="s">
        <v>60472</v>
      </c>
      <c r="C21880" s="359">
        <v>1.1000000000000001</v>
      </c>
      <c r="D21880" s="357" t="s">
        <v>62368</v>
      </c>
      <c r="E21880" s="357" t="s">
        <v>62368</v>
      </c>
    </row>
    <row r="21881" spans="1:5" ht="15.6">
      <c r="A21881" s="358" t="s">
        <v>34163</v>
      </c>
      <c r="B21881" s="358" t="s">
        <v>34163</v>
      </c>
      <c r="C21881" s="359">
        <v>1.1000000000000001</v>
      </c>
      <c r="D21881" s="357" t="s">
        <v>34162</v>
      </c>
      <c r="E21881" s="357" t="s">
        <v>34162</v>
      </c>
    </row>
    <row r="21882" spans="1:5" ht="15.6">
      <c r="A21882" s="358" t="s">
        <v>10262</v>
      </c>
      <c r="B21882" s="358" t="s">
        <v>28513</v>
      </c>
      <c r="C21882" s="359">
        <v>1.1000000000000001</v>
      </c>
      <c r="D21882" s="357" t="s">
        <v>28512</v>
      </c>
      <c r="E21882" s="357" t="s">
        <v>28512</v>
      </c>
    </row>
    <row r="21883" spans="1:5" ht="15.6">
      <c r="A21883" s="358" t="s">
        <v>10262</v>
      </c>
      <c r="B21883" s="358" t="s">
        <v>15659</v>
      </c>
      <c r="C21883" s="359">
        <v>1.1000000000000001</v>
      </c>
      <c r="D21883" s="357" t="s">
        <v>5170</v>
      </c>
      <c r="E21883" s="357" t="s">
        <v>5170</v>
      </c>
    </row>
    <row r="21884" spans="1:5" ht="15.6">
      <c r="A21884" s="358" t="s">
        <v>10262</v>
      </c>
      <c r="B21884" s="358" t="s">
        <v>15659</v>
      </c>
      <c r="C21884" s="359">
        <v>1.1000000000000001</v>
      </c>
      <c r="D21884" s="357" t="s">
        <v>5170</v>
      </c>
      <c r="E21884" s="357" t="s">
        <v>5170</v>
      </c>
    </row>
    <row r="21885" spans="1:5" ht="15.6">
      <c r="A21885" s="358" t="s">
        <v>62371</v>
      </c>
      <c r="B21885" s="358" t="s">
        <v>62372</v>
      </c>
      <c r="C21885" s="359">
        <v>1.1000000000000001</v>
      </c>
      <c r="D21885" s="357" t="s">
        <v>62370</v>
      </c>
      <c r="E21885" s="357" t="s">
        <v>62370</v>
      </c>
    </row>
    <row r="21886" spans="1:5" ht="15.6">
      <c r="A21886" s="358" t="s">
        <v>62371</v>
      </c>
      <c r="B21886" s="358" t="s">
        <v>62372</v>
      </c>
      <c r="C21886" s="359">
        <v>1.1000000000000001</v>
      </c>
      <c r="D21886" s="357" t="s">
        <v>62370</v>
      </c>
      <c r="E21886" s="357" t="s">
        <v>62370</v>
      </c>
    </row>
    <row r="21887" spans="1:5" ht="15.6">
      <c r="A21887" s="358" t="s">
        <v>60482</v>
      </c>
      <c r="B21887" s="358" t="s">
        <v>62374</v>
      </c>
      <c r="C21887" s="359">
        <v>1.1000000000000001</v>
      </c>
      <c r="D21887" s="357" t="s">
        <v>62373</v>
      </c>
      <c r="E21887" s="357" t="s">
        <v>62373</v>
      </c>
    </row>
    <row r="21888" spans="1:5" ht="15.6">
      <c r="A21888" s="358" t="s">
        <v>15566</v>
      </c>
      <c r="B21888" s="358" t="s">
        <v>15567</v>
      </c>
      <c r="C21888" s="359">
        <v>1.1000000000000001</v>
      </c>
      <c r="D21888" s="357" t="s">
        <v>5234</v>
      </c>
      <c r="E21888" s="357" t="s">
        <v>5234</v>
      </c>
    </row>
    <row r="21889" spans="1:5" ht="15.6">
      <c r="A21889" s="358" t="s">
        <v>43639</v>
      </c>
      <c r="B21889" s="358" t="s">
        <v>43640</v>
      </c>
      <c r="C21889" s="359">
        <v>1.1000000000000001</v>
      </c>
      <c r="D21889" s="357" t="s">
        <v>43638</v>
      </c>
      <c r="E21889" s="357" t="s">
        <v>43638</v>
      </c>
    </row>
    <row r="21890" spans="1:5" ht="15.6">
      <c r="A21890" s="358" t="s">
        <v>43639</v>
      </c>
      <c r="B21890" s="358" t="s">
        <v>43640</v>
      </c>
      <c r="C21890" s="359">
        <v>1.1000000000000001</v>
      </c>
      <c r="D21890" s="357" t="s">
        <v>43638</v>
      </c>
      <c r="E21890" s="357" t="s">
        <v>43638</v>
      </c>
    </row>
    <row r="21891" spans="1:5" ht="15.6">
      <c r="A21891" s="358" t="s">
        <v>46686</v>
      </c>
      <c r="B21891" s="358" t="s">
        <v>46687</v>
      </c>
      <c r="C21891" s="359">
        <v>1.1000000000000001</v>
      </c>
      <c r="D21891" s="357" t="s">
        <v>46685</v>
      </c>
      <c r="E21891" s="357" t="s">
        <v>46685</v>
      </c>
    </row>
    <row r="21892" spans="1:5" ht="15.6">
      <c r="A21892" s="358" t="s">
        <v>46686</v>
      </c>
      <c r="B21892" s="358" t="s">
        <v>46687</v>
      </c>
      <c r="C21892" s="359">
        <v>1.1000000000000001</v>
      </c>
      <c r="D21892" s="357" t="s">
        <v>46685</v>
      </c>
      <c r="E21892" s="357" t="s">
        <v>46685</v>
      </c>
    </row>
    <row r="21893" spans="1:5" ht="15.6">
      <c r="A21893" s="358" t="s">
        <v>17718</v>
      </c>
      <c r="B21893" s="358" t="s">
        <v>17719</v>
      </c>
      <c r="C21893" s="359">
        <v>1.1000000000000001</v>
      </c>
      <c r="D21893" s="357" t="s">
        <v>6563</v>
      </c>
      <c r="E21893" s="357" t="s">
        <v>6563</v>
      </c>
    </row>
    <row r="21894" spans="1:5" ht="15.6">
      <c r="A21894" s="358" t="s">
        <v>10405</v>
      </c>
      <c r="B21894" s="358" t="s">
        <v>10406</v>
      </c>
      <c r="C21894" s="359">
        <v>1.1000000000000001</v>
      </c>
      <c r="D21894" s="357" t="s">
        <v>2311</v>
      </c>
      <c r="E21894" s="357" t="s">
        <v>2311</v>
      </c>
    </row>
    <row r="21895" spans="1:5" ht="15.6">
      <c r="A21895" s="358" t="s">
        <v>10405</v>
      </c>
      <c r="B21895" s="358" t="s">
        <v>10406</v>
      </c>
      <c r="C21895" s="359">
        <v>1.1000000000000001</v>
      </c>
      <c r="D21895" s="357" t="s">
        <v>2311</v>
      </c>
      <c r="E21895" s="357" t="s">
        <v>2311</v>
      </c>
    </row>
    <row r="21896" spans="1:5" ht="15.6">
      <c r="A21896" s="358" t="s">
        <v>13911</v>
      </c>
      <c r="B21896" s="358" t="s">
        <v>13912</v>
      </c>
      <c r="C21896" s="359">
        <v>1.1000000000000001</v>
      </c>
      <c r="D21896" s="357" t="s">
        <v>4279</v>
      </c>
      <c r="E21896" s="357" t="s">
        <v>4279</v>
      </c>
    </row>
    <row r="21897" spans="1:5" ht="15.6">
      <c r="A21897" s="358" t="s">
        <v>13911</v>
      </c>
      <c r="B21897" s="358" t="s">
        <v>13912</v>
      </c>
      <c r="C21897" s="359">
        <v>1.1000000000000001</v>
      </c>
      <c r="D21897" s="357" t="s">
        <v>4279</v>
      </c>
      <c r="E21897" s="357" t="s">
        <v>4279</v>
      </c>
    </row>
    <row r="21898" spans="1:5" ht="15.6">
      <c r="A21898" s="358" t="s">
        <v>62376</v>
      </c>
      <c r="B21898" s="358" t="s">
        <v>62377</v>
      </c>
      <c r="C21898" s="359">
        <v>1.1000000000000001</v>
      </c>
      <c r="D21898" s="357" t="s">
        <v>62375</v>
      </c>
      <c r="E21898" s="357" t="s">
        <v>62375</v>
      </c>
    </row>
    <row r="21899" spans="1:5" ht="15.6">
      <c r="A21899" s="358" t="s">
        <v>62379</v>
      </c>
      <c r="B21899" s="358" t="s">
        <v>10262</v>
      </c>
      <c r="C21899" s="359">
        <v>1.1000000000000001</v>
      </c>
      <c r="D21899" s="357" t="s">
        <v>62378</v>
      </c>
      <c r="E21899" s="357" t="s">
        <v>62378</v>
      </c>
    </row>
    <row r="21900" spans="1:5" ht="15.6">
      <c r="A21900" s="358" t="s">
        <v>51787</v>
      </c>
      <c r="B21900" s="358" t="s">
        <v>51788</v>
      </c>
      <c r="C21900" s="359">
        <v>1.1000000000000001</v>
      </c>
      <c r="D21900" s="357" t="s">
        <v>51786</v>
      </c>
      <c r="E21900" s="357" t="s">
        <v>51786</v>
      </c>
    </row>
    <row r="21901" spans="1:5" ht="15.6">
      <c r="A21901" s="358" t="s">
        <v>13915</v>
      </c>
      <c r="B21901" s="358" t="s">
        <v>13916</v>
      </c>
      <c r="C21901" s="359">
        <v>1.1000000000000001</v>
      </c>
      <c r="D21901" s="357" t="s">
        <v>4277</v>
      </c>
      <c r="E21901" s="357" t="s">
        <v>4277</v>
      </c>
    </row>
    <row r="21902" spans="1:5" ht="15.6">
      <c r="A21902" s="358" t="s">
        <v>16250</v>
      </c>
      <c r="B21902" s="358" t="s">
        <v>16251</v>
      </c>
      <c r="C21902" s="359">
        <v>1.1000000000000001</v>
      </c>
      <c r="D21902" s="357" t="s">
        <v>5978</v>
      </c>
      <c r="E21902" s="357" t="s">
        <v>5978</v>
      </c>
    </row>
    <row r="21903" spans="1:5" ht="15.6">
      <c r="A21903" s="358" t="s">
        <v>16250</v>
      </c>
      <c r="B21903" s="358" t="s">
        <v>16251</v>
      </c>
      <c r="C21903" s="359">
        <v>1.1000000000000001</v>
      </c>
      <c r="D21903" s="357" t="s">
        <v>5978</v>
      </c>
      <c r="E21903" s="357" t="s">
        <v>5978</v>
      </c>
    </row>
    <row r="21904" spans="1:5" ht="15.6">
      <c r="A21904" s="358" t="s">
        <v>17609</v>
      </c>
      <c r="B21904" s="358" t="s">
        <v>17610</v>
      </c>
      <c r="C21904" s="359">
        <v>1.1000000000000001</v>
      </c>
      <c r="D21904" s="357" t="s">
        <v>6448</v>
      </c>
      <c r="E21904" s="357" t="s">
        <v>6448</v>
      </c>
    </row>
    <row r="21905" spans="1:5" ht="15.6">
      <c r="A21905" s="358" t="s">
        <v>17609</v>
      </c>
      <c r="B21905" s="358" t="s">
        <v>17610</v>
      </c>
      <c r="C21905" s="359">
        <v>1.1000000000000001</v>
      </c>
      <c r="D21905" s="357" t="s">
        <v>6448</v>
      </c>
      <c r="E21905" s="357" t="s">
        <v>6448</v>
      </c>
    </row>
    <row r="21906" spans="1:5" ht="15.6">
      <c r="A21906" s="358" t="s">
        <v>54898</v>
      </c>
      <c r="B21906" s="358" t="s">
        <v>54899</v>
      </c>
      <c r="C21906" s="359">
        <v>1.1000000000000001</v>
      </c>
      <c r="D21906" s="357" t="s">
        <v>54897</v>
      </c>
      <c r="E21906" s="357" t="s">
        <v>54897</v>
      </c>
    </row>
    <row r="21907" spans="1:5" ht="15.6">
      <c r="A21907" s="358" t="s">
        <v>10262</v>
      </c>
      <c r="B21907" s="358" t="s">
        <v>62381</v>
      </c>
      <c r="C21907" s="359">
        <v>1.1000000000000001</v>
      </c>
      <c r="D21907" s="357" t="s">
        <v>62380</v>
      </c>
      <c r="E21907" s="357" t="s">
        <v>62380</v>
      </c>
    </row>
    <row r="21908" spans="1:5" ht="15.6">
      <c r="A21908" s="358" t="s">
        <v>10262</v>
      </c>
      <c r="B21908" s="358" t="s">
        <v>62381</v>
      </c>
      <c r="C21908" s="359">
        <v>1.1000000000000001</v>
      </c>
      <c r="D21908" s="357" t="s">
        <v>62380</v>
      </c>
      <c r="E21908" s="357" t="s">
        <v>62380</v>
      </c>
    </row>
    <row r="21909" spans="1:5" ht="15.6">
      <c r="A21909" s="358" t="s">
        <v>53465</v>
      </c>
      <c r="B21909" s="358" t="s">
        <v>53466</v>
      </c>
      <c r="C21909" s="359">
        <v>1.1000000000000001</v>
      </c>
      <c r="D21909" s="357" t="s">
        <v>53464</v>
      </c>
      <c r="E21909" s="357" t="s">
        <v>53464</v>
      </c>
    </row>
    <row r="21910" spans="1:5" ht="15.6">
      <c r="A21910" s="358" t="s">
        <v>53465</v>
      </c>
      <c r="B21910" s="358" t="s">
        <v>53466</v>
      </c>
      <c r="C21910" s="359">
        <v>1.1000000000000001</v>
      </c>
      <c r="D21910" s="357" t="s">
        <v>53464</v>
      </c>
      <c r="E21910" s="357" t="s">
        <v>53464</v>
      </c>
    </row>
    <row r="21911" spans="1:5" ht="15.6">
      <c r="A21911" s="358" t="s">
        <v>60453</v>
      </c>
      <c r="B21911" s="358" t="s">
        <v>62383</v>
      </c>
      <c r="C21911" s="359">
        <v>1.1000000000000001</v>
      </c>
      <c r="D21911" s="357" t="s">
        <v>62382</v>
      </c>
      <c r="E21911" s="357" t="s">
        <v>62382</v>
      </c>
    </row>
    <row r="21912" spans="1:5" ht="15.6">
      <c r="A21912" s="358" t="s">
        <v>32604</v>
      </c>
      <c r="B21912" s="358" t="s">
        <v>32605</v>
      </c>
      <c r="C21912" s="359">
        <v>1.1000000000000001</v>
      </c>
      <c r="D21912" s="357" t="s">
        <v>32603</v>
      </c>
      <c r="E21912" s="357" t="s">
        <v>32603</v>
      </c>
    </row>
    <row r="21913" spans="1:5" ht="15.6">
      <c r="A21913" s="358" t="s">
        <v>19727</v>
      </c>
      <c r="B21913" s="358" t="s">
        <v>19728</v>
      </c>
      <c r="C21913" s="359">
        <v>1.1000000000000001</v>
      </c>
      <c r="D21913" s="357" t="s">
        <v>7526</v>
      </c>
      <c r="E21913" s="357" t="s">
        <v>7526</v>
      </c>
    </row>
    <row r="21914" spans="1:5" ht="15.6">
      <c r="A21914" s="358" t="s">
        <v>43272</v>
      </c>
      <c r="B21914" s="358" t="s">
        <v>43273</v>
      </c>
      <c r="C21914" s="359">
        <v>1.1000000000000001</v>
      </c>
      <c r="D21914" s="357" t="s">
        <v>43271</v>
      </c>
      <c r="E21914" s="357" t="s">
        <v>43271</v>
      </c>
    </row>
    <row r="21915" spans="1:5" ht="15.6">
      <c r="A21915" s="358" t="s">
        <v>43272</v>
      </c>
      <c r="B21915" s="358" t="s">
        <v>43273</v>
      </c>
      <c r="C21915" s="359">
        <v>1.1000000000000001</v>
      </c>
      <c r="D21915" s="357" t="s">
        <v>43271</v>
      </c>
      <c r="E21915" s="357" t="s">
        <v>43271</v>
      </c>
    </row>
    <row r="21916" spans="1:5" ht="15.6">
      <c r="A21916" s="358" t="s">
        <v>43272</v>
      </c>
      <c r="B21916" s="358" t="s">
        <v>43273</v>
      </c>
      <c r="C21916" s="359">
        <v>1.1000000000000001</v>
      </c>
      <c r="D21916" s="357" t="s">
        <v>43271</v>
      </c>
      <c r="E21916" s="357" t="s">
        <v>43271</v>
      </c>
    </row>
    <row r="21917" spans="1:5" ht="15.6">
      <c r="A21917" s="358" t="s">
        <v>43272</v>
      </c>
      <c r="B21917" s="358" t="s">
        <v>43273</v>
      </c>
      <c r="C21917" s="359">
        <v>1.1000000000000001</v>
      </c>
      <c r="D21917" s="357" t="s">
        <v>43271</v>
      </c>
      <c r="E21917" s="357" t="s">
        <v>43271</v>
      </c>
    </row>
    <row r="21918" spans="1:5" ht="15.6">
      <c r="A21918" s="358" t="s">
        <v>39814</v>
      </c>
      <c r="B21918" s="358" t="s">
        <v>39815</v>
      </c>
      <c r="C21918" s="359">
        <v>1.1000000000000001</v>
      </c>
      <c r="D21918" s="357" t="s">
        <v>39813</v>
      </c>
      <c r="E21918" s="357" t="s">
        <v>39813</v>
      </c>
    </row>
    <row r="21919" spans="1:5" ht="15.6">
      <c r="A21919" s="358" t="s">
        <v>46132</v>
      </c>
      <c r="B21919" s="358" t="s">
        <v>46133</v>
      </c>
      <c r="C21919" s="359">
        <v>1.1000000000000001</v>
      </c>
      <c r="D21919" s="357" t="s">
        <v>46131</v>
      </c>
      <c r="E21919" s="357" t="s">
        <v>46131</v>
      </c>
    </row>
    <row r="21920" spans="1:5" ht="15.6">
      <c r="A21920" s="358" t="s">
        <v>46132</v>
      </c>
      <c r="B21920" s="358" t="s">
        <v>46133</v>
      </c>
      <c r="C21920" s="359">
        <v>1.1000000000000001</v>
      </c>
      <c r="D21920" s="357" t="s">
        <v>46131</v>
      </c>
      <c r="E21920" s="357" t="s">
        <v>46131</v>
      </c>
    </row>
    <row r="21921" spans="1:5" ht="15.6">
      <c r="A21921" s="358" t="s">
        <v>50303</v>
      </c>
      <c r="B21921" s="358" t="s">
        <v>50303</v>
      </c>
      <c r="C21921" s="359">
        <v>1.1000000000000001</v>
      </c>
      <c r="D21921" s="357" t="s">
        <v>50302</v>
      </c>
      <c r="E21921" s="357" t="s">
        <v>50302</v>
      </c>
    </row>
    <row r="21922" spans="1:5" ht="15.6">
      <c r="A21922" s="358" t="s">
        <v>50303</v>
      </c>
      <c r="B21922" s="358" t="s">
        <v>50303</v>
      </c>
      <c r="C21922" s="359">
        <v>1.1000000000000001</v>
      </c>
      <c r="D21922" s="357" t="s">
        <v>50302</v>
      </c>
      <c r="E21922" s="357" t="s">
        <v>50302</v>
      </c>
    </row>
    <row r="21923" spans="1:5" ht="15.6">
      <c r="A21923" s="358" t="s">
        <v>55140</v>
      </c>
      <c r="B21923" s="358" t="s">
        <v>55140</v>
      </c>
      <c r="C21923" s="359">
        <v>1.1000000000000001</v>
      </c>
      <c r="D21923" s="357" t="s">
        <v>55139</v>
      </c>
      <c r="E21923" s="357" t="s">
        <v>55139</v>
      </c>
    </row>
    <row r="21924" spans="1:5" ht="15.6">
      <c r="A21924" s="358" t="s">
        <v>26570</v>
      </c>
      <c r="B21924" s="358" t="s">
        <v>26571</v>
      </c>
      <c r="C21924" s="359">
        <v>1.1000000000000001</v>
      </c>
      <c r="D21924" s="357" t="s">
        <v>26569</v>
      </c>
      <c r="E21924" s="357" t="s">
        <v>26569</v>
      </c>
    </row>
    <row r="21925" spans="1:5" ht="15.6">
      <c r="A21925" s="358" t="s">
        <v>39312</v>
      </c>
      <c r="B21925" s="358" t="s">
        <v>39313</v>
      </c>
      <c r="C21925" s="359">
        <v>1.1000000000000001</v>
      </c>
      <c r="D21925" s="357" t="s">
        <v>39311</v>
      </c>
      <c r="E21925" s="357" t="s">
        <v>39311</v>
      </c>
    </row>
    <row r="21926" spans="1:5" ht="15.6">
      <c r="A21926" s="358" t="s">
        <v>29889</v>
      </c>
      <c r="B21926" s="358" t="s">
        <v>29890</v>
      </c>
      <c r="C21926" s="359">
        <v>1.1000000000000001</v>
      </c>
      <c r="D21926" s="357" t="s">
        <v>29888</v>
      </c>
      <c r="E21926" s="357" t="s">
        <v>29888</v>
      </c>
    </row>
    <row r="21927" spans="1:5" ht="15.6">
      <c r="A21927" s="358" t="s">
        <v>32204</v>
      </c>
      <c r="B21927" s="358" t="s">
        <v>32205</v>
      </c>
      <c r="C21927" s="359">
        <v>1.1000000000000001</v>
      </c>
      <c r="D21927" s="357" t="s">
        <v>32203</v>
      </c>
      <c r="E21927" s="357" t="s">
        <v>32203</v>
      </c>
    </row>
    <row r="21928" spans="1:5" ht="15.6">
      <c r="A21928" s="358" t="s">
        <v>23163</v>
      </c>
      <c r="B21928" s="358" t="s">
        <v>10262</v>
      </c>
      <c r="C21928" s="359">
        <v>1.1000000000000001</v>
      </c>
      <c r="D21928" s="357" t="s">
        <v>9529</v>
      </c>
      <c r="E21928" s="357" t="s">
        <v>9529</v>
      </c>
    </row>
    <row r="21929" spans="1:5" ht="15.6">
      <c r="A21929" s="358" t="s">
        <v>23163</v>
      </c>
      <c r="B21929" s="358" t="s">
        <v>10262</v>
      </c>
      <c r="C21929" s="359">
        <v>1.1000000000000001</v>
      </c>
      <c r="D21929" s="357" t="s">
        <v>9529</v>
      </c>
      <c r="E21929" s="357" t="s">
        <v>9529</v>
      </c>
    </row>
    <row r="21930" spans="1:5" ht="15.6">
      <c r="A21930" s="358" t="s">
        <v>18692</v>
      </c>
      <c r="B21930" s="358" t="s">
        <v>18693</v>
      </c>
      <c r="C21930" s="359">
        <v>1.1000000000000001</v>
      </c>
      <c r="D21930" s="357" t="s">
        <v>7274</v>
      </c>
      <c r="E21930" s="357" t="s">
        <v>7274</v>
      </c>
    </row>
    <row r="21931" spans="1:5" ht="15.6">
      <c r="A21931" s="358" t="s">
        <v>18692</v>
      </c>
      <c r="B21931" s="358" t="s">
        <v>18693</v>
      </c>
      <c r="C21931" s="359">
        <v>1.1000000000000001</v>
      </c>
      <c r="D21931" s="357" t="s">
        <v>7274</v>
      </c>
      <c r="E21931" s="357" t="s">
        <v>7274</v>
      </c>
    </row>
    <row r="21932" spans="1:5" ht="15.6">
      <c r="A21932" s="358" t="s">
        <v>41696</v>
      </c>
      <c r="B21932" s="358" t="s">
        <v>41697</v>
      </c>
      <c r="C21932" s="359">
        <v>1.1000000000000001</v>
      </c>
      <c r="D21932" s="357" t="s">
        <v>41695</v>
      </c>
      <c r="E21932" s="357" t="s">
        <v>41695</v>
      </c>
    </row>
    <row r="21933" spans="1:5" ht="15.6">
      <c r="A21933" s="358" t="s">
        <v>41696</v>
      </c>
      <c r="B21933" s="358" t="s">
        <v>41697</v>
      </c>
      <c r="C21933" s="359">
        <v>1.1000000000000001</v>
      </c>
      <c r="D21933" s="357" t="s">
        <v>41695</v>
      </c>
      <c r="E21933" s="357" t="s">
        <v>41695</v>
      </c>
    </row>
    <row r="21934" spans="1:5" ht="15.6">
      <c r="A21934" s="358" t="s">
        <v>41963</v>
      </c>
      <c r="B21934" s="358" t="s">
        <v>41964</v>
      </c>
      <c r="C21934" s="359">
        <v>1.1000000000000001</v>
      </c>
      <c r="D21934" s="357" t="s">
        <v>41962</v>
      </c>
      <c r="E21934" s="357" t="s">
        <v>41962</v>
      </c>
    </row>
    <row r="21935" spans="1:5" ht="15.6">
      <c r="A21935" s="358" t="s">
        <v>25420</v>
      </c>
      <c r="B21935" s="358" t="s">
        <v>25421</v>
      </c>
      <c r="C21935" s="359">
        <v>1.1000000000000001</v>
      </c>
      <c r="D21935" s="357" t="s">
        <v>25419</v>
      </c>
      <c r="E21935" s="357" t="s">
        <v>25419</v>
      </c>
    </row>
    <row r="21936" spans="1:5" ht="15.6">
      <c r="A21936" s="358" t="s">
        <v>14543</v>
      </c>
      <c r="B21936" s="358" t="s">
        <v>14544</v>
      </c>
      <c r="C21936" s="359">
        <v>1.1000000000000001</v>
      </c>
      <c r="D21936" s="357" t="s">
        <v>4325</v>
      </c>
      <c r="E21936" s="357" t="s">
        <v>4325</v>
      </c>
    </row>
    <row r="21937" spans="1:5" ht="15.6">
      <c r="A21937" s="358" t="s">
        <v>35926</v>
      </c>
      <c r="B21937" s="358" t="s">
        <v>35927</v>
      </c>
      <c r="C21937" s="359">
        <v>1.1000000000000001</v>
      </c>
      <c r="D21937" s="357" t="s">
        <v>35925</v>
      </c>
      <c r="E21937" s="357" t="s">
        <v>35925</v>
      </c>
    </row>
    <row r="21938" spans="1:5" ht="15.6">
      <c r="A21938" s="358" t="s">
        <v>48410</v>
      </c>
      <c r="B21938" s="358" t="s">
        <v>48411</v>
      </c>
      <c r="C21938" s="359">
        <v>1.1000000000000001</v>
      </c>
      <c r="D21938" s="357" t="s">
        <v>48409</v>
      </c>
      <c r="E21938" s="357" t="s">
        <v>48409</v>
      </c>
    </row>
    <row r="21939" spans="1:5" ht="15.6">
      <c r="A21939" s="358" t="s">
        <v>23086</v>
      </c>
      <c r="B21939" s="358" t="s">
        <v>23087</v>
      </c>
      <c r="C21939" s="359">
        <v>1.1000000000000001</v>
      </c>
      <c r="D21939" s="357" t="s">
        <v>54322</v>
      </c>
      <c r="E21939" s="357" t="s">
        <v>54322</v>
      </c>
    </row>
    <row r="21940" spans="1:5" ht="15.6">
      <c r="A21940" s="358" t="s">
        <v>23086</v>
      </c>
      <c r="B21940" s="358" t="s">
        <v>23087</v>
      </c>
      <c r="C21940" s="359">
        <v>1.1000000000000001</v>
      </c>
      <c r="D21940" s="357" t="s">
        <v>54322</v>
      </c>
      <c r="E21940" s="357" t="s">
        <v>54322</v>
      </c>
    </row>
    <row r="21941" spans="1:5" ht="15.6">
      <c r="A21941" s="358" t="s">
        <v>23086</v>
      </c>
      <c r="B21941" s="358" t="s">
        <v>23087</v>
      </c>
      <c r="C21941" s="359">
        <v>1.1000000000000001</v>
      </c>
      <c r="D21941" s="357" t="s">
        <v>54322</v>
      </c>
      <c r="E21941" s="357" t="s">
        <v>54322</v>
      </c>
    </row>
    <row r="21942" spans="1:5" ht="15.6">
      <c r="A21942" s="358" t="s">
        <v>22831</v>
      </c>
      <c r="B21942" s="358" t="s">
        <v>22832</v>
      </c>
      <c r="C21942" s="359">
        <v>1.1000000000000001</v>
      </c>
      <c r="D21942" s="357" t="s">
        <v>9451</v>
      </c>
      <c r="E21942" s="357" t="s">
        <v>9451</v>
      </c>
    </row>
    <row r="21943" spans="1:5" ht="15.6">
      <c r="A21943" s="358" t="s">
        <v>22831</v>
      </c>
      <c r="B21943" s="358" t="s">
        <v>22832</v>
      </c>
      <c r="C21943" s="359">
        <v>1.1000000000000001</v>
      </c>
      <c r="D21943" s="357" t="s">
        <v>9451</v>
      </c>
      <c r="E21943" s="357" t="s">
        <v>9451</v>
      </c>
    </row>
    <row r="21944" spans="1:5" ht="15.6">
      <c r="A21944" s="358" t="s">
        <v>29998</v>
      </c>
      <c r="B21944" s="358" t="s">
        <v>29999</v>
      </c>
      <c r="C21944" s="359">
        <v>1.1000000000000001</v>
      </c>
      <c r="D21944" s="357" t="s">
        <v>29997</v>
      </c>
      <c r="E21944" s="357" t="s">
        <v>29997</v>
      </c>
    </row>
    <row r="21945" spans="1:5" ht="15.6">
      <c r="A21945" s="358" t="s">
        <v>19306</v>
      </c>
      <c r="B21945" s="358" t="s">
        <v>19307</v>
      </c>
      <c r="C21945" s="359">
        <v>1.1000000000000001</v>
      </c>
      <c r="D21945" s="357" t="s">
        <v>6998</v>
      </c>
      <c r="E21945" s="357" t="s">
        <v>6998</v>
      </c>
    </row>
    <row r="21946" spans="1:5" ht="15.6">
      <c r="A21946" s="358" t="s">
        <v>19306</v>
      </c>
      <c r="B21946" s="358" t="s">
        <v>19307</v>
      </c>
      <c r="C21946" s="359">
        <v>1.1000000000000001</v>
      </c>
      <c r="D21946" s="357" t="s">
        <v>6998</v>
      </c>
      <c r="E21946" s="357" t="s">
        <v>6998</v>
      </c>
    </row>
    <row r="21947" spans="1:5" ht="15.6">
      <c r="A21947" s="358" t="s">
        <v>19306</v>
      </c>
      <c r="B21947" s="358" t="s">
        <v>19307</v>
      </c>
      <c r="C21947" s="359">
        <v>1.1000000000000001</v>
      </c>
      <c r="D21947" s="357" t="s">
        <v>6998</v>
      </c>
      <c r="E21947" s="357" t="s">
        <v>6998</v>
      </c>
    </row>
    <row r="21948" spans="1:5" ht="15.6">
      <c r="A21948" s="358" t="s">
        <v>44173</v>
      </c>
      <c r="B21948" s="358" t="s">
        <v>44173</v>
      </c>
      <c r="C21948" s="359">
        <v>1.1000000000000001</v>
      </c>
      <c r="D21948" s="357" t="s">
        <v>44172</v>
      </c>
      <c r="E21948" s="357" t="s">
        <v>44172</v>
      </c>
    </row>
    <row r="21949" spans="1:5" ht="15.6">
      <c r="A21949" s="358" t="s">
        <v>21336</v>
      </c>
      <c r="B21949" s="358" t="s">
        <v>21337</v>
      </c>
      <c r="C21949" s="359">
        <v>1.1000000000000001</v>
      </c>
      <c r="D21949" s="357" t="s">
        <v>8542</v>
      </c>
      <c r="E21949" s="357" t="s">
        <v>8542</v>
      </c>
    </row>
    <row r="21950" spans="1:5" ht="15.6">
      <c r="A21950" s="358" t="s">
        <v>21336</v>
      </c>
      <c r="B21950" s="358" t="s">
        <v>21337</v>
      </c>
      <c r="C21950" s="359">
        <v>1.1000000000000001</v>
      </c>
      <c r="D21950" s="357" t="s">
        <v>8542</v>
      </c>
      <c r="E21950" s="357" t="s">
        <v>8542</v>
      </c>
    </row>
    <row r="21951" spans="1:5" ht="15.6">
      <c r="A21951" s="358" t="s">
        <v>50833</v>
      </c>
      <c r="B21951" s="358" t="s">
        <v>50834</v>
      </c>
      <c r="C21951" s="359">
        <v>1.1000000000000001</v>
      </c>
      <c r="D21951" s="357" t="s">
        <v>50832</v>
      </c>
      <c r="E21951" s="357" t="s">
        <v>50832</v>
      </c>
    </row>
    <row r="21952" spans="1:5" ht="15.6">
      <c r="A21952" s="358" t="s">
        <v>14319</v>
      </c>
      <c r="B21952" s="358" t="s">
        <v>14320</v>
      </c>
      <c r="C21952" s="359">
        <v>1.1000000000000001</v>
      </c>
      <c r="D21952" s="357" t="s">
        <v>4598</v>
      </c>
      <c r="E21952" s="357" t="s">
        <v>4598</v>
      </c>
    </row>
    <row r="21953" spans="1:5" ht="15.6">
      <c r="A21953" s="358" t="s">
        <v>14319</v>
      </c>
      <c r="B21953" s="358" t="s">
        <v>14320</v>
      </c>
      <c r="C21953" s="359">
        <v>1.1000000000000001</v>
      </c>
      <c r="D21953" s="357" t="s">
        <v>4598</v>
      </c>
      <c r="E21953" s="357" t="s">
        <v>4598</v>
      </c>
    </row>
    <row r="21954" spans="1:5" ht="15.6">
      <c r="A21954" s="358" t="s">
        <v>14319</v>
      </c>
      <c r="B21954" s="358" t="s">
        <v>14320</v>
      </c>
      <c r="C21954" s="359">
        <v>1.1000000000000001</v>
      </c>
      <c r="D21954" s="357" t="s">
        <v>4598</v>
      </c>
      <c r="E21954" s="357" t="s">
        <v>4598</v>
      </c>
    </row>
    <row r="21955" spans="1:5" ht="15.6">
      <c r="A21955" s="358" t="s">
        <v>14319</v>
      </c>
      <c r="B21955" s="358" t="s">
        <v>14320</v>
      </c>
      <c r="C21955" s="359">
        <v>1.1000000000000001</v>
      </c>
      <c r="D21955" s="357" t="s">
        <v>4598</v>
      </c>
      <c r="E21955" s="357" t="s">
        <v>4598</v>
      </c>
    </row>
    <row r="21956" spans="1:5" ht="15.6">
      <c r="A21956" s="358" t="s">
        <v>34882</v>
      </c>
      <c r="B21956" s="358" t="s">
        <v>34883</v>
      </c>
      <c r="C21956" s="359">
        <v>1.1000000000000001</v>
      </c>
      <c r="D21956" s="357" t="s">
        <v>34881</v>
      </c>
      <c r="E21956" s="357" t="s">
        <v>34881</v>
      </c>
    </row>
    <row r="21957" spans="1:5" ht="15.6">
      <c r="A21957" s="358" t="s">
        <v>45086</v>
      </c>
      <c r="B21957" s="358" t="s">
        <v>45087</v>
      </c>
      <c r="C21957" s="359">
        <v>1.1000000000000001</v>
      </c>
      <c r="D21957" s="357" t="s">
        <v>45085</v>
      </c>
      <c r="E21957" s="357" t="s">
        <v>45085</v>
      </c>
    </row>
    <row r="21958" spans="1:5" ht="15.6">
      <c r="A21958" s="358" t="s">
        <v>45086</v>
      </c>
      <c r="B21958" s="358" t="s">
        <v>45087</v>
      </c>
      <c r="C21958" s="359">
        <v>1.1000000000000001</v>
      </c>
      <c r="D21958" s="357" t="s">
        <v>45085</v>
      </c>
      <c r="E21958" s="357" t="s">
        <v>45085</v>
      </c>
    </row>
    <row r="21959" spans="1:5" ht="15.6">
      <c r="A21959" s="358" t="s">
        <v>45086</v>
      </c>
      <c r="B21959" s="358" t="s">
        <v>45087</v>
      </c>
      <c r="C21959" s="359">
        <v>1.1000000000000001</v>
      </c>
      <c r="D21959" s="357" t="s">
        <v>45085</v>
      </c>
      <c r="E21959" s="357" t="s">
        <v>45085</v>
      </c>
    </row>
    <row r="21960" spans="1:5" ht="15.6">
      <c r="A21960" s="358" t="s">
        <v>47106</v>
      </c>
      <c r="B21960" s="358" t="s">
        <v>47107</v>
      </c>
      <c r="C21960" s="359">
        <v>1.1000000000000001</v>
      </c>
      <c r="D21960" s="357" t="s">
        <v>47105</v>
      </c>
      <c r="E21960" s="357" t="s">
        <v>47105</v>
      </c>
    </row>
    <row r="21961" spans="1:5" ht="15.6">
      <c r="A21961" s="358" t="s">
        <v>12830</v>
      </c>
      <c r="B21961" s="358" t="s">
        <v>12831</v>
      </c>
      <c r="C21961" s="359">
        <v>1.1000000000000001</v>
      </c>
      <c r="D21961" s="357" t="s">
        <v>3783</v>
      </c>
      <c r="E21961" s="357" t="s">
        <v>3783</v>
      </c>
    </row>
    <row r="21962" spans="1:5" ht="15.6">
      <c r="A21962" s="358" t="s">
        <v>12830</v>
      </c>
      <c r="B21962" s="358" t="s">
        <v>12831</v>
      </c>
      <c r="C21962" s="359">
        <v>1.1000000000000001</v>
      </c>
      <c r="D21962" s="357" t="s">
        <v>3783</v>
      </c>
      <c r="E21962" s="357" t="s">
        <v>3783</v>
      </c>
    </row>
    <row r="21963" spans="1:5" ht="15.6">
      <c r="A21963" s="358" t="s">
        <v>12830</v>
      </c>
      <c r="B21963" s="358" t="s">
        <v>12831</v>
      </c>
      <c r="C21963" s="359">
        <v>1.1000000000000001</v>
      </c>
      <c r="D21963" s="357" t="s">
        <v>3783</v>
      </c>
      <c r="E21963" s="357" t="s">
        <v>3783</v>
      </c>
    </row>
    <row r="21964" spans="1:5" ht="15.6">
      <c r="A21964" s="358" t="s">
        <v>20721</v>
      </c>
      <c r="B21964" s="358" t="s">
        <v>20722</v>
      </c>
      <c r="C21964" s="359">
        <v>1.1000000000000001</v>
      </c>
      <c r="D21964" s="357" t="s">
        <v>8205</v>
      </c>
      <c r="E21964" s="357" t="s">
        <v>8205</v>
      </c>
    </row>
    <row r="21965" spans="1:5" ht="15.6">
      <c r="A21965" s="358" t="s">
        <v>22772</v>
      </c>
      <c r="B21965" s="358" t="s">
        <v>22773</v>
      </c>
      <c r="C21965" s="359">
        <v>1.1000000000000001</v>
      </c>
      <c r="D21965" s="357" t="s">
        <v>9184</v>
      </c>
      <c r="E21965" s="357" t="s">
        <v>9184</v>
      </c>
    </row>
    <row r="21966" spans="1:5" ht="15.6">
      <c r="A21966" s="358" t="s">
        <v>60527</v>
      </c>
      <c r="B21966" s="358" t="s">
        <v>62384</v>
      </c>
      <c r="C21966" s="359">
        <v>1.1000000000000001</v>
      </c>
      <c r="D21966" s="357" t="s">
        <v>60528</v>
      </c>
      <c r="E21966" s="357" t="s">
        <v>60528</v>
      </c>
    </row>
    <row r="21967" spans="1:5" ht="15.6">
      <c r="A21967" s="358" t="s">
        <v>60527</v>
      </c>
      <c r="B21967" s="358" t="s">
        <v>62384</v>
      </c>
      <c r="C21967" s="359">
        <v>1.1000000000000001</v>
      </c>
      <c r="D21967" s="357" t="s">
        <v>60528</v>
      </c>
      <c r="E21967" s="357" t="s">
        <v>60528</v>
      </c>
    </row>
    <row r="21968" spans="1:5" ht="15.6">
      <c r="A21968" s="358" t="s">
        <v>11850</v>
      </c>
      <c r="B21968" s="358" t="s">
        <v>11851</v>
      </c>
      <c r="C21968" s="359">
        <v>1.1000000000000001</v>
      </c>
      <c r="D21968" s="357" t="s">
        <v>3113</v>
      </c>
      <c r="E21968" s="357" t="s">
        <v>3113</v>
      </c>
    </row>
    <row r="21969" spans="1:5" ht="15.6">
      <c r="A21969" s="358" t="s">
        <v>14144</v>
      </c>
      <c r="B21969" s="358" t="s">
        <v>14144</v>
      </c>
      <c r="C21969" s="359">
        <v>1.1000000000000001</v>
      </c>
      <c r="D21969" s="357" t="s">
        <v>4412</v>
      </c>
      <c r="E21969" s="357" t="s">
        <v>4412</v>
      </c>
    </row>
    <row r="21970" spans="1:5" ht="15.6">
      <c r="A21970" s="358" t="s">
        <v>60561</v>
      </c>
      <c r="B21970" s="358" t="s">
        <v>62385</v>
      </c>
      <c r="C21970" s="359">
        <v>1.1000000000000001</v>
      </c>
      <c r="D21970" s="357" t="s">
        <v>60562</v>
      </c>
      <c r="E21970" s="357" t="s">
        <v>60562</v>
      </c>
    </row>
    <row r="21971" spans="1:5" ht="15.6">
      <c r="A21971" s="358" t="s">
        <v>20069</v>
      </c>
      <c r="B21971" s="358" t="s">
        <v>20070</v>
      </c>
      <c r="C21971" s="359">
        <v>1.1000000000000001</v>
      </c>
      <c r="D21971" s="357" t="s">
        <v>7794</v>
      </c>
      <c r="E21971" s="357" t="s">
        <v>7794</v>
      </c>
    </row>
    <row r="21972" spans="1:5" ht="15.6">
      <c r="A21972" s="358" t="s">
        <v>20069</v>
      </c>
      <c r="B21972" s="358" t="s">
        <v>20070</v>
      </c>
      <c r="C21972" s="359">
        <v>1.1000000000000001</v>
      </c>
      <c r="D21972" s="357" t="s">
        <v>7794</v>
      </c>
      <c r="E21972" s="357" t="s">
        <v>7794</v>
      </c>
    </row>
    <row r="21973" spans="1:5" ht="15.6">
      <c r="A21973" s="358" t="s">
        <v>18623</v>
      </c>
      <c r="B21973" s="358" t="s">
        <v>18624</v>
      </c>
      <c r="C21973" s="359">
        <v>1.1000000000000001</v>
      </c>
      <c r="D21973" s="357" t="s">
        <v>7398</v>
      </c>
      <c r="E21973" s="357" t="s">
        <v>7398</v>
      </c>
    </row>
    <row r="21974" spans="1:5" ht="15.6">
      <c r="A21974" s="358" t="s">
        <v>62387</v>
      </c>
      <c r="B21974" s="358" t="s">
        <v>62388</v>
      </c>
      <c r="C21974" s="359">
        <v>1.1000000000000001</v>
      </c>
      <c r="D21974" s="357" t="s">
        <v>62386</v>
      </c>
      <c r="E21974" s="357" t="s">
        <v>62386</v>
      </c>
    </row>
    <row r="21975" spans="1:5" ht="15.6">
      <c r="A21975" s="358" t="s">
        <v>62387</v>
      </c>
      <c r="B21975" s="358" t="s">
        <v>62388</v>
      </c>
      <c r="C21975" s="359">
        <v>1.1000000000000001</v>
      </c>
      <c r="D21975" s="357" t="s">
        <v>62386</v>
      </c>
      <c r="E21975" s="357" t="s">
        <v>62386</v>
      </c>
    </row>
    <row r="21976" spans="1:5" ht="15.6">
      <c r="A21976" s="358" t="s">
        <v>62387</v>
      </c>
      <c r="B21976" s="358" t="s">
        <v>62388</v>
      </c>
      <c r="C21976" s="359">
        <v>1.1000000000000001</v>
      </c>
      <c r="D21976" s="357" t="s">
        <v>62386</v>
      </c>
      <c r="E21976" s="357" t="s">
        <v>62386</v>
      </c>
    </row>
    <row r="21977" spans="1:5" ht="15.6">
      <c r="A21977" s="358" t="s">
        <v>44190</v>
      </c>
      <c r="B21977" s="358" t="s">
        <v>44191</v>
      </c>
      <c r="C21977" s="359">
        <v>1.1000000000000001</v>
      </c>
      <c r="D21977" s="357" t="s">
        <v>44189</v>
      </c>
      <c r="E21977" s="357" t="s">
        <v>44189</v>
      </c>
    </row>
    <row r="21978" spans="1:5" ht="15.6">
      <c r="A21978" s="358" t="s">
        <v>22911</v>
      </c>
      <c r="B21978" s="358" t="s">
        <v>22912</v>
      </c>
      <c r="C21978" s="359">
        <v>1.1000000000000001</v>
      </c>
      <c r="D21978" s="357" t="s">
        <v>9535</v>
      </c>
      <c r="E21978" s="357" t="s">
        <v>9535</v>
      </c>
    </row>
    <row r="21979" spans="1:5" ht="15.6">
      <c r="A21979" s="358" t="s">
        <v>129</v>
      </c>
      <c r="B21979" s="358" t="s">
        <v>10360</v>
      </c>
      <c r="C21979" s="359">
        <v>1.1000000000000001</v>
      </c>
      <c r="D21979" s="357" t="s">
        <v>2274</v>
      </c>
      <c r="E21979" s="357" t="s">
        <v>2274</v>
      </c>
    </row>
    <row r="21980" spans="1:5" ht="15.6">
      <c r="A21980" s="358" t="s">
        <v>24781</v>
      </c>
      <c r="B21980" s="358" t="s">
        <v>24782</v>
      </c>
      <c r="C21980" s="359">
        <v>1.1000000000000001</v>
      </c>
      <c r="D21980" s="357" t="s">
        <v>24780</v>
      </c>
      <c r="E21980" s="357" t="s">
        <v>24780</v>
      </c>
    </row>
    <row r="21981" spans="1:5" ht="15.6">
      <c r="A21981" s="358" t="s">
        <v>38993</v>
      </c>
      <c r="B21981" s="358" t="s">
        <v>38994</v>
      </c>
      <c r="C21981" s="359">
        <v>1.1000000000000001</v>
      </c>
      <c r="D21981" s="357" t="s">
        <v>38992</v>
      </c>
      <c r="E21981" s="357" t="s">
        <v>38992</v>
      </c>
    </row>
    <row r="21982" spans="1:5" ht="15.6">
      <c r="A21982" s="358" t="s">
        <v>19031</v>
      </c>
      <c r="B21982" s="358" t="s">
        <v>19032</v>
      </c>
      <c r="C21982" s="359">
        <v>1.1000000000000001</v>
      </c>
      <c r="D21982" s="357" t="s">
        <v>6593</v>
      </c>
      <c r="E21982" s="357" t="s">
        <v>6593</v>
      </c>
    </row>
    <row r="21983" spans="1:5" ht="15.6">
      <c r="A21983" s="358" t="s">
        <v>19031</v>
      </c>
      <c r="B21983" s="358" t="s">
        <v>19032</v>
      </c>
      <c r="C21983" s="359">
        <v>1.1000000000000001</v>
      </c>
      <c r="D21983" s="357" t="s">
        <v>6593</v>
      </c>
      <c r="E21983" s="357" t="s">
        <v>6593</v>
      </c>
    </row>
    <row r="21984" spans="1:5" ht="15.6">
      <c r="A21984" s="358" t="s">
        <v>41410</v>
      </c>
      <c r="B21984" s="358" t="s">
        <v>41411</v>
      </c>
      <c r="C21984" s="359">
        <v>1.1000000000000001</v>
      </c>
      <c r="D21984" s="357" t="s">
        <v>41409</v>
      </c>
      <c r="E21984" s="357" t="s">
        <v>41409</v>
      </c>
    </row>
    <row r="21985" spans="1:5" ht="15.6">
      <c r="A21985" s="358" t="s">
        <v>10709</v>
      </c>
      <c r="B21985" s="358" t="s">
        <v>10710</v>
      </c>
      <c r="C21985" s="359">
        <v>1.1000000000000001</v>
      </c>
      <c r="D21985" s="357" t="s">
        <v>2565</v>
      </c>
      <c r="E21985" s="357" t="s">
        <v>2565</v>
      </c>
    </row>
    <row r="21986" spans="1:5" ht="15.6">
      <c r="A21986" s="358" t="s">
        <v>10262</v>
      </c>
      <c r="B21986" s="358" t="s">
        <v>12544</v>
      </c>
      <c r="C21986" s="359">
        <v>1.1000000000000001</v>
      </c>
      <c r="D21986" s="357" t="s">
        <v>3469</v>
      </c>
      <c r="E21986" s="357" t="s">
        <v>3469</v>
      </c>
    </row>
    <row r="21987" spans="1:5" ht="15.6">
      <c r="A21987" s="358" t="s">
        <v>10262</v>
      </c>
      <c r="B21987" s="358" t="s">
        <v>34144</v>
      </c>
      <c r="C21987" s="359">
        <v>1.1000000000000001</v>
      </c>
      <c r="D21987" s="357" t="s">
        <v>34143</v>
      </c>
      <c r="E21987" s="357" t="s">
        <v>34143</v>
      </c>
    </row>
    <row r="21988" spans="1:5" ht="15.6">
      <c r="A21988" s="358" t="s">
        <v>62390</v>
      </c>
      <c r="B21988" s="358" t="s">
        <v>62391</v>
      </c>
      <c r="C21988" s="359">
        <v>1.1000000000000001</v>
      </c>
      <c r="D21988" s="357" t="s">
        <v>62389</v>
      </c>
      <c r="E21988" s="357" t="s">
        <v>62389</v>
      </c>
    </row>
    <row r="21989" spans="1:5" ht="15.6">
      <c r="A21989" s="358" t="s">
        <v>38686</v>
      </c>
      <c r="B21989" s="358" t="s">
        <v>38687</v>
      </c>
      <c r="C21989" s="359">
        <v>1.1000000000000001</v>
      </c>
      <c r="D21989" s="357" t="s">
        <v>38685</v>
      </c>
      <c r="E21989" s="357" t="s">
        <v>38685</v>
      </c>
    </row>
    <row r="21990" spans="1:5" ht="15.6">
      <c r="A21990" s="358" t="s">
        <v>39092</v>
      </c>
      <c r="B21990" s="358" t="s">
        <v>39093</v>
      </c>
      <c r="C21990" s="359">
        <v>1.1000000000000001</v>
      </c>
      <c r="D21990" s="357" t="s">
        <v>39091</v>
      </c>
      <c r="E21990" s="357" t="s">
        <v>39091</v>
      </c>
    </row>
    <row r="21991" spans="1:5" ht="15.6">
      <c r="A21991" s="358" t="s">
        <v>19752</v>
      </c>
      <c r="B21991" s="358" t="s">
        <v>19753</v>
      </c>
      <c r="C21991" s="359">
        <v>1.1000000000000001</v>
      </c>
      <c r="D21991" s="357" t="s">
        <v>7555</v>
      </c>
      <c r="E21991" s="357" t="s">
        <v>7555</v>
      </c>
    </row>
    <row r="21992" spans="1:5" ht="15.6">
      <c r="A21992" s="358" t="s">
        <v>19752</v>
      </c>
      <c r="B21992" s="358" t="s">
        <v>19753</v>
      </c>
      <c r="C21992" s="359">
        <v>1.1000000000000001</v>
      </c>
      <c r="D21992" s="357" t="s">
        <v>7555</v>
      </c>
      <c r="E21992" s="357" t="s">
        <v>7555</v>
      </c>
    </row>
    <row r="21993" spans="1:5" ht="15.6">
      <c r="A21993" s="358" t="s">
        <v>19752</v>
      </c>
      <c r="B21993" s="358" t="s">
        <v>19753</v>
      </c>
      <c r="C21993" s="359">
        <v>1.1000000000000001</v>
      </c>
      <c r="D21993" s="357" t="s">
        <v>7555</v>
      </c>
      <c r="E21993" s="357" t="s">
        <v>7555</v>
      </c>
    </row>
    <row r="21994" spans="1:5" ht="15.6">
      <c r="A21994" s="358" t="s">
        <v>51150</v>
      </c>
      <c r="B21994" s="358" t="s">
        <v>51151</v>
      </c>
      <c r="C21994" s="359">
        <v>1.1000000000000001</v>
      </c>
      <c r="D21994" s="357" t="s">
        <v>51149</v>
      </c>
      <c r="E21994" s="357" t="s">
        <v>51149</v>
      </c>
    </row>
    <row r="21995" spans="1:5" ht="15.6">
      <c r="A21995" s="358" t="s">
        <v>14280</v>
      </c>
      <c r="B21995" s="358" t="s">
        <v>14281</v>
      </c>
      <c r="C21995" s="359">
        <v>1.1000000000000001</v>
      </c>
      <c r="D21995" s="357" t="s">
        <v>4575</v>
      </c>
      <c r="E21995" s="357" t="s">
        <v>4575</v>
      </c>
    </row>
    <row r="21996" spans="1:5" ht="15.6">
      <c r="A21996" s="358" t="s">
        <v>14280</v>
      </c>
      <c r="B21996" s="358" t="s">
        <v>14281</v>
      </c>
      <c r="C21996" s="359">
        <v>1.1000000000000001</v>
      </c>
      <c r="D21996" s="357" t="s">
        <v>4575</v>
      </c>
      <c r="E21996" s="357" t="s">
        <v>4575</v>
      </c>
    </row>
    <row r="21997" spans="1:5" ht="15.6">
      <c r="A21997" s="358" t="s">
        <v>33023</v>
      </c>
      <c r="B21997" s="358" t="s">
        <v>33024</v>
      </c>
      <c r="C21997" s="359">
        <v>1.1000000000000001</v>
      </c>
      <c r="D21997" s="357" t="s">
        <v>33022</v>
      </c>
      <c r="E21997" s="357" t="s">
        <v>33022</v>
      </c>
    </row>
    <row r="21998" spans="1:5" ht="15.6">
      <c r="A21998" s="358" t="s">
        <v>16800</v>
      </c>
      <c r="B21998" s="358" t="s">
        <v>16801</v>
      </c>
      <c r="C21998" s="359">
        <v>1.1000000000000001</v>
      </c>
      <c r="D21998" s="357" t="s">
        <v>5824</v>
      </c>
      <c r="E21998" s="357" t="s">
        <v>5824</v>
      </c>
    </row>
    <row r="21999" spans="1:5" ht="15.6">
      <c r="A21999" s="358" t="s">
        <v>16800</v>
      </c>
      <c r="B21999" s="358" t="s">
        <v>16801</v>
      </c>
      <c r="C21999" s="359">
        <v>1.1000000000000001</v>
      </c>
      <c r="D21999" s="357" t="s">
        <v>5824</v>
      </c>
      <c r="E21999" s="357" t="s">
        <v>5824</v>
      </c>
    </row>
    <row r="22000" spans="1:5" ht="15.6">
      <c r="A22000" s="358" t="s">
        <v>41905</v>
      </c>
      <c r="B22000" s="358" t="s">
        <v>41906</v>
      </c>
      <c r="C22000" s="359">
        <v>1.1000000000000001</v>
      </c>
      <c r="D22000" s="357" t="s">
        <v>41904</v>
      </c>
      <c r="E22000" s="357" t="s">
        <v>41904</v>
      </c>
    </row>
    <row r="22001" spans="1:5" ht="15.6">
      <c r="A22001" s="358" t="s">
        <v>53468</v>
      </c>
      <c r="B22001" s="358" t="s">
        <v>53469</v>
      </c>
      <c r="C22001" s="359">
        <v>1.1000000000000001</v>
      </c>
      <c r="D22001" s="357" t="s">
        <v>53467</v>
      </c>
      <c r="E22001" s="357" t="s">
        <v>53467</v>
      </c>
    </row>
    <row r="22002" spans="1:5" ht="15.6">
      <c r="A22002" s="358" t="s">
        <v>53468</v>
      </c>
      <c r="B22002" s="358" t="s">
        <v>53469</v>
      </c>
      <c r="C22002" s="359">
        <v>1.1000000000000001</v>
      </c>
      <c r="D22002" s="357" t="s">
        <v>53467</v>
      </c>
      <c r="E22002" s="357" t="s">
        <v>53467</v>
      </c>
    </row>
    <row r="22003" spans="1:5" ht="15.6">
      <c r="A22003" s="358" t="s">
        <v>62393</v>
      </c>
      <c r="B22003" s="358" t="s">
        <v>62393</v>
      </c>
      <c r="C22003" s="359">
        <v>1.1000000000000001</v>
      </c>
      <c r="D22003" s="357" t="s">
        <v>62392</v>
      </c>
      <c r="E22003" s="357" t="s">
        <v>62392</v>
      </c>
    </row>
    <row r="22004" spans="1:5" ht="15.6">
      <c r="A22004" s="358" t="s">
        <v>62393</v>
      </c>
      <c r="B22004" s="358" t="s">
        <v>62393</v>
      </c>
      <c r="C22004" s="359">
        <v>1.1000000000000001</v>
      </c>
      <c r="D22004" s="357" t="s">
        <v>62392</v>
      </c>
      <c r="E22004" s="357" t="s">
        <v>62392</v>
      </c>
    </row>
    <row r="22005" spans="1:5" ht="15.6">
      <c r="A22005" s="358" t="s">
        <v>59644</v>
      </c>
      <c r="B22005" s="358" t="s">
        <v>59756</v>
      </c>
      <c r="C22005" s="359">
        <v>1.1000000000000001</v>
      </c>
      <c r="D22005" s="357" t="s">
        <v>59645</v>
      </c>
      <c r="E22005" s="357" t="s">
        <v>59645</v>
      </c>
    </row>
    <row r="22006" spans="1:5" ht="15.6">
      <c r="A22006" s="358" t="s">
        <v>62395</v>
      </c>
      <c r="B22006" s="358" t="s">
        <v>62395</v>
      </c>
      <c r="C22006" s="359">
        <v>1.1000000000000001</v>
      </c>
      <c r="D22006" s="357" t="s">
        <v>62394</v>
      </c>
      <c r="E22006" s="357" t="s">
        <v>62394</v>
      </c>
    </row>
    <row r="22007" spans="1:5" ht="15.6">
      <c r="A22007" s="358" t="s">
        <v>62395</v>
      </c>
      <c r="B22007" s="358" t="s">
        <v>62395</v>
      </c>
      <c r="C22007" s="359">
        <v>1.1000000000000001</v>
      </c>
      <c r="D22007" s="357" t="s">
        <v>62394</v>
      </c>
      <c r="E22007" s="357" t="s">
        <v>62394</v>
      </c>
    </row>
    <row r="22008" spans="1:5" ht="15.6">
      <c r="A22008" s="358" t="s">
        <v>20128</v>
      </c>
      <c r="B22008" s="358" t="s">
        <v>20129</v>
      </c>
      <c r="C22008" s="359">
        <v>1.1000000000000001</v>
      </c>
      <c r="D22008" s="357" t="s">
        <v>7848</v>
      </c>
      <c r="E22008" s="357" t="s">
        <v>7848</v>
      </c>
    </row>
    <row r="22009" spans="1:5" ht="15.6">
      <c r="A22009" s="358" t="s">
        <v>46986</v>
      </c>
      <c r="B22009" s="358" t="s">
        <v>46987</v>
      </c>
      <c r="C22009" s="359">
        <v>1.1000000000000001</v>
      </c>
      <c r="D22009" s="357" t="s">
        <v>46985</v>
      </c>
      <c r="E22009" s="357" t="s">
        <v>46985</v>
      </c>
    </row>
    <row r="22010" spans="1:5" ht="15.6">
      <c r="A22010" s="358" t="s">
        <v>62397</v>
      </c>
      <c r="B22010" s="358" t="s">
        <v>62397</v>
      </c>
      <c r="C22010" s="359">
        <v>1.1000000000000001</v>
      </c>
      <c r="D22010" s="357" t="s">
        <v>62396</v>
      </c>
      <c r="E22010" s="357" t="s">
        <v>62396</v>
      </c>
    </row>
    <row r="22011" spans="1:5" ht="15.6">
      <c r="A22011" s="358" t="s">
        <v>59945</v>
      </c>
      <c r="B22011" s="358" t="s">
        <v>62399</v>
      </c>
      <c r="C22011" s="359">
        <v>1.1000000000000001</v>
      </c>
      <c r="D22011" s="357" t="s">
        <v>62398</v>
      </c>
      <c r="E22011" s="357" t="s">
        <v>62398</v>
      </c>
    </row>
    <row r="22012" spans="1:5" ht="15.6">
      <c r="A22012" s="358" t="s">
        <v>59945</v>
      </c>
      <c r="B22012" s="358" t="s">
        <v>62399</v>
      </c>
      <c r="C22012" s="359">
        <v>1.1000000000000001</v>
      </c>
      <c r="D22012" s="357" t="s">
        <v>62398</v>
      </c>
      <c r="E22012" s="357" t="s">
        <v>62398</v>
      </c>
    </row>
    <row r="22013" spans="1:5" ht="15.6">
      <c r="A22013" s="358" t="s">
        <v>59945</v>
      </c>
      <c r="B22013" s="358" t="s">
        <v>62399</v>
      </c>
      <c r="C22013" s="359">
        <v>1.1000000000000001</v>
      </c>
      <c r="D22013" s="357" t="s">
        <v>62398</v>
      </c>
      <c r="E22013" s="357" t="s">
        <v>62398</v>
      </c>
    </row>
    <row r="22014" spans="1:5" ht="15.6">
      <c r="A22014" s="358" t="s">
        <v>48604</v>
      </c>
      <c r="B22014" s="358" t="s">
        <v>48605</v>
      </c>
      <c r="C22014" s="359">
        <v>1.1000000000000001</v>
      </c>
      <c r="D22014" s="357" t="s">
        <v>48603</v>
      </c>
      <c r="E22014" s="357" t="s">
        <v>48603</v>
      </c>
    </row>
    <row r="22015" spans="1:5" ht="15.6">
      <c r="A22015" s="358" t="s">
        <v>22384</v>
      </c>
      <c r="B22015" s="358" t="s">
        <v>22384</v>
      </c>
      <c r="C22015" s="359">
        <v>1.1000000000000001</v>
      </c>
      <c r="D22015" s="357" t="s">
        <v>9168</v>
      </c>
      <c r="E22015" s="357" t="s">
        <v>9168</v>
      </c>
    </row>
    <row r="22016" spans="1:5" ht="15.6">
      <c r="A22016" s="358" t="s">
        <v>60452</v>
      </c>
      <c r="B22016" s="358" t="s">
        <v>62401</v>
      </c>
      <c r="C22016" s="359">
        <v>1.1000000000000001</v>
      </c>
      <c r="D22016" s="357" t="s">
        <v>62400</v>
      </c>
      <c r="E22016" s="357" t="s">
        <v>62400</v>
      </c>
    </row>
    <row r="22017" spans="1:5" ht="15.6">
      <c r="A22017" s="358" t="s">
        <v>60452</v>
      </c>
      <c r="B22017" s="358" t="s">
        <v>62401</v>
      </c>
      <c r="C22017" s="359">
        <v>1.1000000000000001</v>
      </c>
      <c r="D22017" s="357" t="s">
        <v>62400</v>
      </c>
      <c r="E22017" s="357" t="s">
        <v>62400</v>
      </c>
    </row>
    <row r="22018" spans="1:5" ht="15.6">
      <c r="A22018" s="358" t="s">
        <v>24463</v>
      </c>
      <c r="B22018" s="358" t="s">
        <v>24464</v>
      </c>
      <c r="C22018" s="359">
        <v>1.1000000000000001</v>
      </c>
      <c r="D22018" s="357" t="s">
        <v>24462</v>
      </c>
      <c r="E22018" s="357" t="s">
        <v>24462</v>
      </c>
    </row>
    <row r="22019" spans="1:5" ht="15.6">
      <c r="A22019" s="358" t="s">
        <v>55079</v>
      </c>
      <c r="B22019" s="358" t="s">
        <v>55080</v>
      </c>
      <c r="C22019" s="359">
        <v>1.1000000000000001</v>
      </c>
      <c r="D22019" s="357" t="s">
        <v>55078</v>
      </c>
      <c r="E22019" s="357" t="s">
        <v>55078</v>
      </c>
    </row>
    <row r="22020" spans="1:5" ht="15.6">
      <c r="A22020" s="358" t="s">
        <v>17318</v>
      </c>
      <c r="B22020" s="358" t="s">
        <v>17319</v>
      </c>
      <c r="C22020" s="359">
        <v>1.1000000000000001</v>
      </c>
      <c r="D22020" s="357" t="s">
        <v>6169</v>
      </c>
      <c r="E22020" s="357" t="s">
        <v>6169</v>
      </c>
    </row>
    <row r="22021" spans="1:5" ht="15.6">
      <c r="A22021" s="358" t="s">
        <v>19184</v>
      </c>
      <c r="B22021" s="358" t="s">
        <v>19185</v>
      </c>
      <c r="C22021" s="359">
        <v>1.1000000000000001</v>
      </c>
      <c r="D22021" s="357" t="s">
        <v>6802</v>
      </c>
      <c r="E22021" s="357" t="s">
        <v>6802</v>
      </c>
    </row>
    <row r="22022" spans="1:5" ht="15.6">
      <c r="A22022" s="358" t="s">
        <v>10262</v>
      </c>
      <c r="B22022" s="358" t="s">
        <v>30308</v>
      </c>
      <c r="C22022" s="359">
        <v>1.1000000000000001</v>
      </c>
      <c r="D22022" s="357" t="s">
        <v>30307</v>
      </c>
      <c r="E22022" s="357" t="s">
        <v>30307</v>
      </c>
    </row>
    <row r="22023" spans="1:5" ht="15.6">
      <c r="A22023" s="358" t="s">
        <v>39911</v>
      </c>
      <c r="B22023" s="358" t="s">
        <v>39912</v>
      </c>
      <c r="C22023" s="359">
        <v>1.1000000000000001</v>
      </c>
      <c r="D22023" s="357" t="s">
        <v>39910</v>
      </c>
      <c r="E22023" s="357" t="s">
        <v>39910</v>
      </c>
    </row>
    <row r="22024" spans="1:5" ht="15.6">
      <c r="A22024" s="358" t="s">
        <v>18398</v>
      </c>
      <c r="B22024" s="358" t="s">
        <v>18399</v>
      </c>
      <c r="C22024" s="359">
        <v>1.1000000000000001</v>
      </c>
      <c r="D22024" s="357" t="s">
        <v>7286</v>
      </c>
      <c r="E22024" s="357" t="s">
        <v>7286</v>
      </c>
    </row>
    <row r="22025" spans="1:5" ht="15.6">
      <c r="A22025" s="358" t="s">
        <v>43284</v>
      </c>
      <c r="B22025" s="358" t="s">
        <v>43285</v>
      </c>
      <c r="C22025" s="359">
        <v>1.1000000000000001</v>
      </c>
      <c r="D22025" s="357" t="s">
        <v>43283</v>
      </c>
      <c r="E22025" s="357" t="s">
        <v>43283</v>
      </c>
    </row>
    <row r="22026" spans="1:5" ht="15.6">
      <c r="A22026" s="358" t="s">
        <v>43284</v>
      </c>
      <c r="B22026" s="358" t="s">
        <v>43285</v>
      </c>
      <c r="C22026" s="359">
        <v>1.1000000000000001</v>
      </c>
      <c r="D22026" s="357" t="s">
        <v>43283</v>
      </c>
      <c r="E22026" s="357" t="s">
        <v>43283</v>
      </c>
    </row>
    <row r="22027" spans="1:5" ht="15.6">
      <c r="A22027" s="358" t="s">
        <v>19796</v>
      </c>
      <c r="B22027" s="358" t="s">
        <v>19797</v>
      </c>
      <c r="C22027" s="359">
        <v>1.1000000000000001</v>
      </c>
      <c r="D22027" s="357" t="s">
        <v>7593</v>
      </c>
      <c r="E22027" s="357" t="s">
        <v>7593</v>
      </c>
    </row>
    <row r="22028" spans="1:5" ht="15.6">
      <c r="A22028" s="358" t="s">
        <v>19796</v>
      </c>
      <c r="B22028" s="358" t="s">
        <v>19797</v>
      </c>
      <c r="C22028" s="359">
        <v>1.1000000000000001</v>
      </c>
      <c r="D22028" s="357" t="s">
        <v>7593</v>
      </c>
      <c r="E22028" s="357" t="s">
        <v>7593</v>
      </c>
    </row>
    <row r="22029" spans="1:5" ht="15.6">
      <c r="A22029" s="358" t="s">
        <v>21317</v>
      </c>
      <c r="B22029" s="358" t="s">
        <v>21318</v>
      </c>
      <c r="C22029" s="359">
        <v>1.1000000000000001</v>
      </c>
      <c r="D22029" s="357" t="s">
        <v>8539</v>
      </c>
      <c r="E22029" s="357" t="s">
        <v>8539</v>
      </c>
    </row>
    <row r="22030" spans="1:5" ht="15.6">
      <c r="A22030" s="358" t="s">
        <v>21317</v>
      </c>
      <c r="B22030" s="358" t="s">
        <v>21318</v>
      </c>
      <c r="C22030" s="359">
        <v>1.1000000000000001</v>
      </c>
      <c r="D22030" s="357" t="s">
        <v>8539</v>
      </c>
      <c r="E22030" s="357" t="s">
        <v>8539</v>
      </c>
    </row>
    <row r="22031" spans="1:5" ht="15.6">
      <c r="A22031" s="358" t="s">
        <v>50040</v>
      </c>
      <c r="B22031" s="358" t="s">
        <v>50041</v>
      </c>
      <c r="C22031" s="359">
        <v>1.1000000000000001</v>
      </c>
      <c r="D22031" s="357" t="s">
        <v>50039</v>
      </c>
      <c r="E22031" s="357" t="s">
        <v>50039</v>
      </c>
    </row>
    <row r="22032" spans="1:5" ht="15.6">
      <c r="A22032" s="358" t="s">
        <v>25184</v>
      </c>
      <c r="B22032" s="358" t="s">
        <v>25185</v>
      </c>
      <c r="C22032" s="359">
        <v>1.1000000000000001</v>
      </c>
      <c r="D22032" s="357" t="s">
        <v>25183</v>
      </c>
      <c r="E22032" s="357" t="s">
        <v>25183</v>
      </c>
    </row>
    <row r="22033" spans="1:5" ht="15.6">
      <c r="A22033" s="358" t="s">
        <v>11932</v>
      </c>
      <c r="B22033" s="358" t="s">
        <v>11933</v>
      </c>
      <c r="C22033" s="359">
        <v>1.1000000000000001</v>
      </c>
      <c r="D22033" s="357" t="s">
        <v>3169</v>
      </c>
      <c r="E22033" s="357" t="s">
        <v>3169</v>
      </c>
    </row>
    <row r="22034" spans="1:5" ht="15.6">
      <c r="A22034" s="358" t="s">
        <v>11932</v>
      </c>
      <c r="B22034" s="358" t="s">
        <v>11933</v>
      </c>
      <c r="C22034" s="359">
        <v>1.1000000000000001</v>
      </c>
      <c r="D22034" s="357" t="s">
        <v>3169</v>
      </c>
      <c r="E22034" s="357" t="s">
        <v>3169</v>
      </c>
    </row>
    <row r="22035" spans="1:5" ht="15.6">
      <c r="A22035" s="358" t="s">
        <v>31836</v>
      </c>
      <c r="B22035" s="358" t="s">
        <v>31837</v>
      </c>
      <c r="C22035" s="359">
        <v>1.1000000000000001</v>
      </c>
      <c r="D22035" s="357" t="s">
        <v>31835</v>
      </c>
      <c r="E22035" s="357" t="s">
        <v>31835</v>
      </c>
    </row>
    <row r="22036" spans="1:5" ht="15.6">
      <c r="A22036" s="358" t="s">
        <v>17537</v>
      </c>
      <c r="B22036" s="358" t="s">
        <v>17538</v>
      </c>
      <c r="C22036" s="359">
        <v>1.1000000000000001</v>
      </c>
      <c r="D22036" s="357" t="s">
        <v>6384</v>
      </c>
      <c r="E22036" s="357" t="s">
        <v>6384</v>
      </c>
    </row>
    <row r="22037" spans="1:5" ht="15.6">
      <c r="A22037" s="358" t="s">
        <v>17537</v>
      </c>
      <c r="B22037" s="358" t="s">
        <v>17538</v>
      </c>
      <c r="C22037" s="359">
        <v>1.1000000000000001</v>
      </c>
      <c r="D22037" s="357" t="s">
        <v>6384</v>
      </c>
      <c r="E22037" s="357" t="s">
        <v>6384</v>
      </c>
    </row>
    <row r="22038" spans="1:5" ht="15.6">
      <c r="A22038" s="358" t="s">
        <v>17537</v>
      </c>
      <c r="B22038" s="358" t="s">
        <v>17538</v>
      </c>
      <c r="C22038" s="359">
        <v>1.1000000000000001</v>
      </c>
      <c r="D22038" s="357" t="s">
        <v>6384</v>
      </c>
      <c r="E22038" s="357" t="s">
        <v>6384</v>
      </c>
    </row>
    <row r="22039" spans="1:5" ht="15.6">
      <c r="A22039" s="358" t="s">
        <v>17537</v>
      </c>
      <c r="B22039" s="358" t="s">
        <v>17538</v>
      </c>
      <c r="C22039" s="359">
        <v>1.1000000000000001</v>
      </c>
      <c r="D22039" s="357" t="s">
        <v>6384</v>
      </c>
      <c r="E22039" s="357" t="s">
        <v>6384</v>
      </c>
    </row>
    <row r="22040" spans="1:5" ht="15.6">
      <c r="A22040" s="358" t="s">
        <v>59925</v>
      </c>
      <c r="B22040" s="358" t="s">
        <v>62403</v>
      </c>
      <c r="C22040" s="359">
        <v>1.1000000000000001</v>
      </c>
      <c r="D22040" s="357" t="s">
        <v>62402</v>
      </c>
      <c r="E22040" s="357" t="s">
        <v>62402</v>
      </c>
    </row>
    <row r="22041" spans="1:5" ht="15.6">
      <c r="A22041" s="358" t="s">
        <v>10262</v>
      </c>
      <c r="B22041" s="358" t="s">
        <v>62405</v>
      </c>
      <c r="C22041" s="359">
        <v>1.1000000000000001</v>
      </c>
      <c r="D22041" s="357" t="s">
        <v>62404</v>
      </c>
      <c r="E22041" s="357" t="s">
        <v>62404</v>
      </c>
    </row>
    <row r="22042" spans="1:5" ht="15.6">
      <c r="A22042" s="358" t="s">
        <v>10262</v>
      </c>
      <c r="B22042" s="358" t="s">
        <v>62405</v>
      </c>
      <c r="C22042" s="359">
        <v>1.1000000000000001</v>
      </c>
      <c r="D22042" s="357" t="s">
        <v>62404</v>
      </c>
      <c r="E22042" s="357" t="s">
        <v>62404</v>
      </c>
    </row>
    <row r="22043" spans="1:5" ht="15.6">
      <c r="A22043" s="358" t="s">
        <v>51626</v>
      </c>
      <c r="B22043" s="358" t="s">
        <v>51627</v>
      </c>
      <c r="C22043" s="359">
        <v>1.1000000000000001</v>
      </c>
      <c r="D22043" s="357" t="s">
        <v>51625</v>
      </c>
      <c r="E22043" s="357" t="s">
        <v>51625</v>
      </c>
    </row>
    <row r="22044" spans="1:5" ht="15.6">
      <c r="A22044" s="358" t="s">
        <v>23194</v>
      </c>
      <c r="B22044" s="358" t="s">
        <v>23194</v>
      </c>
      <c r="C22044" s="359">
        <v>1.1000000000000001</v>
      </c>
      <c r="D22044" s="357" t="s">
        <v>9569</v>
      </c>
      <c r="E22044" s="357" t="s">
        <v>9569</v>
      </c>
    </row>
    <row r="22045" spans="1:5" ht="15.6">
      <c r="A22045" s="358" t="s">
        <v>23637</v>
      </c>
      <c r="B22045" s="358" t="s">
        <v>23638</v>
      </c>
      <c r="C22045" s="359">
        <v>1.1000000000000001</v>
      </c>
      <c r="D22045" s="357" t="s">
        <v>9802</v>
      </c>
      <c r="E22045" s="357" t="s">
        <v>9802</v>
      </c>
    </row>
    <row r="22046" spans="1:5" ht="15.6">
      <c r="A22046" s="358" t="s">
        <v>53761</v>
      </c>
      <c r="B22046" s="358" t="s">
        <v>10262</v>
      </c>
      <c r="C22046" s="359">
        <v>1.1000000000000001</v>
      </c>
      <c r="D22046" s="357" t="s">
        <v>53760</v>
      </c>
      <c r="E22046" s="357" t="s">
        <v>53760</v>
      </c>
    </row>
    <row r="22047" spans="1:5" ht="15.6">
      <c r="A22047" s="358" t="s">
        <v>10816</v>
      </c>
      <c r="B22047" s="358" t="s">
        <v>10817</v>
      </c>
      <c r="C22047" s="359">
        <v>1.1000000000000001</v>
      </c>
      <c r="D22047" s="357" t="s">
        <v>2640</v>
      </c>
      <c r="E22047" s="357" t="s">
        <v>2640</v>
      </c>
    </row>
    <row r="22048" spans="1:5" ht="15.6">
      <c r="A22048" s="358" t="s">
        <v>62407</v>
      </c>
      <c r="B22048" s="358" t="s">
        <v>62408</v>
      </c>
      <c r="C22048" s="359">
        <v>1.1000000000000001</v>
      </c>
      <c r="D22048" s="357" t="s">
        <v>62406</v>
      </c>
      <c r="E22048" s="357" t="s">
        <v>62406</v>
      </c>
    </row>
    <row r="22049" spans="1:5" ht="15.6">
      <c r="A22049" s="358" t="s">
        <v>27102</v>
      </c>
      <c r="B22049" s="358" t="s">
        <v>27103</v>
      </c>
      <c r="C22049" s="359">
        <v>1.1000000000000001</v>
      </c>
      <c r="D22049" s="357" t="s">
        <v>27101</v>
      </c>
      <c r="E22049" s="357" t="s">
        <v>27101</v>
      </c>
    </row>
    <row r="22050" spans="1:5" ht="15.6">
      <c r="A22050" s="358" t="s">
        <v>39173</v>
      </c>
      <c r="B22050" s="358" t="s">
        <v>10262</v>
      </c>
      <c r="C22050" s="359">
        <v>1.1000000000000001</v>
      </c>
      <c r="D22050" s="357" t="s">
        <v>39172</v>
      </c>
      <c r="E22050" s="357" t="s">
        <v>39172</v>
      </c>
    </row>
    <row r="22051" spans="1:5" ht="15.6">
      <c r="A22051" s="358" t="s">
        <v>39173</v>
      </c>
      <c r="B22051" s="358" t="s">
        <v>10262</v>
      </c>
      <c r="C22051" s="359">
        <v>1.1000000000000001</v>
      </c>
      <c r="D22051" s="357" t="s">
        <v>39172</v>
      </c>
      <c r="E22051" s="357" t="s">
        <v>39172</v>
      </c>
    </row>
    <row r="22052" spans="1:5" ht="15.6">
      <c r="A22052" s="358" t="s">
        <v>1220</v>
      </c>
      <c r="B22052" s="358" t="s">
        <v>18087</v>
      </c>
      <c r="C22052" s="359">
        <v>1.1000000000000001</v>
      </c>
      <c r="D22052" s="357" t="s">
        <v>6968</v>
      </c>
      <c r="E22052" s="357" t="s">
        <v>6968</v>
      </c>
    </row>
    <row r="22053" spans="1:5" ht="15.6">
      <c r="A22053" s="358" t="s">
        <v>1220</v>
      </c>
      <c r="B22053" s="358" t="s">
        <v>18087</v>
      </c>
      <c r="C22053" s="359">
        <v>1.1000000000000001</v>
      </c>
      <c r="D22053" s="357" t="s">
        <v>6968</v>
      </c>
      <c r="E22053" s="357" t="s">
        <v>6968</v>
      </c>
    </row>
    <row r="22054" spans="1:5" ht="15.6">
      <c r="A22054" s="358" t="s">
        <v>62410</v>
      </c>
      <c r="B22054" s="358" t="s">
        <v>62411</v>
      </c>
      <c r="C22054" s="359">
        <v>1.1000000000000001</v>
      </c>
      <c r="D22054" s="357" t="s">
        <v>62409</v>
      </c>
      <c r="E22054" s="357" t="s">
        <v>62409</v>
      </c>
    </row>
    <row r="22055" spans="1:5" ht="15.6">
      <c r="A22055" s="358" t="s">
        <v>10480</v>
      </c>
      <c r="B22055" s="358" t="s">
        <v>10481</v>
      </c>
      <c r="C22055" s="359">
        <v>1.1000000000000001</v>
      </c>
      <c r="D22055" s="357" t="s">
        <v>2411</v>
      </c>
      <c r="E22055" s="357" t="s">
        <v>2411</v>
      </c>
    </row>
    <row r="22056" spans="1:5" ht="15.6">
      <c r="A22056" s="358" t="s">
        <v>31223</v>
      </c>
      <c r="B22056" s="358" t="s">
        <v>31224</v>
      </c>
      <c r="C22056" s="359">
        <v>1.1000000000000001</v>
      </c>
      <c r="D22056" s="357" t="s">
        <v>54855</v>
      </c>
      <c r="E22056" s="357" t="s">
        <v>54855</v>
      </c>
    </row>
    <row r="22057" spans="1:5" ht="15.6">
      <c r="A22057" s="358" t="s">
        <v>31223</v>
      </c>
      <c r="B22057" s="358" t="s">
        <v>31224</v>
      </c>
      <c r="C22057" s="359">
        <v>1.1000000000000001</v>
      </c>
      <c r="D22057" s="357" t="s">
        <v>54855</v>
      </c>
      <c r="E22057" s="357" t="s">
        <v>54855</v>
      </c>
    </row>
    <row r="22058" spans="1:5" ht="15.6">
      <c r="A22058" s="358" t="s">
        <v>32901</v>
      </c>
      <c r="B22058" s="358" t="s">
        <v>32902</v>
      </c>
      <c r="C22058" s="359">
        <v>1.1000000000000001</v>
      </c>
      <c r="D22058" s="357" t="s">
        <v>32900</v>
      </c>
      <c r="E22058" s="357" t="s">
        <v>32900</v>
      </c>
    </row>
    <row r="22059" spans="1:5" ht="15.6">
      <c r="A22059" s="358" t="s">
        <v>32901</v>
      </c>
      <c r="B22059" s="358" t="s">
        <v>32902</v>
      </c>
      <c r="C22059" s="359">
        <v>1.1000000000000001</v>
      </c>
      <c r="D22059" s="357" t="s">
        <v>32900</v>
      </c>
      <c r="E22059" s="357" t="s">
        <v>32900</v>
      </c>
    </row>
    <row r="22060" spans="1:5" ht="15.6">
      <c r="A22060" s="358" t="s">
        <v>15552</v>
      </c>
      <c r="B22060" s="358" t="s">
        <v>15553</v>
      </c>
      <c r="C22060" s="359">
        <v>1.1000000000000001</v>
      </c>
      <c r="D22060" s="357" t="s">
        <v>5212</v>
      </c>
      <c r="E22060" s="357" t="s">
        <v>5212</v>
      </c>
    </row>
    <row r="22061" spans="1:5" ht="15.6">
      <c r="A22061" s="358" t="s">
        <v>15552</v>
      </c>
      <c r="B22061" s="358" t="s">
        <v>15553</v>
      </c>
      <c r="C22061" s="359">
        <v>1.1000000000000001</v>
      </c>
      <c r="D22061" s="357" t="s">
        <v>5212</v>
      </c>
      <c r="E22061" s="357" t="s">
        <v>5212</v>
      </c>
    </row>
    <row r="22062" spans="1:5" ht="15.6">
      <c r="A22062" s="358" t="s">
        <v>993</v>
      </c>
      <c r="B22062" s="358" t="s">
        <v>17247</v>
      </c>
      <c r="C22062" s="359">
        <v>1.1000000000000001</v>
      </c>
      <c r="D22062" s="357" t="s">
        <v>6071</v>
      </c>
      <c r="E22062" s="357" t="s">
        <v>6071</v>
      </c>
    </row>
    <row r="22063" spans="1:5" ht="15.6">
      <c r="A22063" s="358" t="s">
        <v>993</v>
      </c>
      <c r="B22063" s="358" t="s">
        <v>17247</v>
      </c>
      <c r="C22063" s="359">
        <v>1.1000000000000001</v>
      </c>
      <c r="D22063" s="357" t="s">
        <v>6071</v>
      </c>
      <c r="E22063" s="357" t="s">
        <v>6071</v>
      </c>
    </row>
    <row r="22064" spans="1:5" ht="15.6">
      <c r="A22064" s="358" t="s">
        <v>993</v>
      </c>
      <c r="B22064" s="358" t="s">
        <v>17247</v>
      </c>
      <c r="C22064" s="359">
        <v>1.1000000000000001</v>
      </c>
      <c r="D22064" s="357" t="s">
        <v>6071</v>
      </c>
      <c r="E22064" s="357" t="s">
        <v>6071</v>
      </c>
    </row>
    <row r="22065" spans="1:5" ht="15.6">
      <c r="A22065" s="358" t="s">
        <v>40279</v>
      </c>
      <c r="B22065" s="358" t="s">
        <v>40280</v>
      </c>
      <c r="C22065" s="359">
        <v>1.1000000000000001</v>
      </c>
      <c r="D22065" s="357" t="s">
        <v>40278</v>
      </c>
      <c r="E22065" s="357" t="s">
        <v>40278</v>
      </c>
    </row>
    <row r="22066" spans="1:5" ht="15.6">
      <c r="A22066" s="358" t="s">
        <v>40279</v>
      </c>
      <c r="B22066" s="358" t="s">
        <v>40280</v>
      </c>
      <c r="C22066" s="359">
        <v>1.1000000000000001</v>
      </c>
      <c r="D22066" s="357" t="s">
        <v>40278</v>
      </c>
      <c r="E22066" s="357" t="s">
        <v>40278</v>
      </c>
    </row>
    <row r="22067" spans="1:5" ht="15.6">
      <c r="A22067" s="358" t="s">
        <v>18586</v>
      </c>
      <c r="B22067" s="358" t="s">
        <v>18587</v>
      </c>
      <c r="C22067" s="359">
        <v>1.1000000000000001</v>
      </c>
      <c r="D22067" s="357" t="s">
        <v>7372</v>
      </c>
      <c r="E22067" s="357" t="s">
        <v>7372</v>
      </c>
    </row>
    <row r="22068" spans="1:5" ht="15.6">
      <c r="A22068" s="358" t="s">
        <v>18586</v>
      </c>
      <c r="B22068" s="358" t="s">
        <v>18587</v>
      </c>
      <c r="C22068" s="359">
        <v>1.1000000000000001</v>
      </c>
      <c r="D22068" s="357" t="s">
        <v>7372</v>
      </c>
      <c r="E22068" s="357" t="s">
        <v>7372</v>
      </c>
    </row>
    <row r="22069" spans="1:5" ht="15.6">
      <c r="A22069" s="358" t="s">
        <v>10587</v>
      </c>
      <c r="B22069" s="358" t="s">
        <v>10262</v>
      </c>
      <c r="C22069" s="359">
        <v>1.1000000000000001</v>
      </c>
      <c r="D22069" s="357" t="s">
        <v>2495</v>
      </c>
      <c r="E22069" s="357" t="s">
        <v>2495</v>
      </c>
    </row>
    <row r="22070" spans="1:5" ht="15.6">
      <c r="A22070" s="358" t="s">
        <v>26521</v>
      </c>
      <c r="B22070" s="358" t="s">
        <v>26522</v>
      </c>
      <c r="C22070" s="359">
        <v>1.1000000000000001</v>
      </c>
      <c r="D22070" s="357" t="s">
        <v>26520</v>
      </c>
      <c r="E22070" s="357" t="s">
        <v>26520</v>
      </c>
    </row>
    <row r="22071" spans="1:5" ht="15.6">
      <c r="A22071" s="358" t="s">
        <v>27082</v>
      </c>
      <c r="B22071" s="358" t="s">
        <v>27083</v>
      </c>
      <c r="C22071" s="359">
        <v>1.1000000000000001</v>
      </c>
      <c r="D22071" s="357" t="s">
        <v>27081</v>
      </c>
      <c r="E22071" s="357" t="s">
        <v>27081</v>
      </c>
    </row>
    <row r="22072" spans="1:5" ht="15.6">
      <c r="A22072" s="358" t="s">
        <v>35694</v>
      </c>
      <c r="B22072" s="358" t="s">
        <v>35694</v>
      </c>
      <c r="C22072" s="359">
        <v>1.1000000000000001</v>
      </c>
      <c r="D22072" s="357" t="s">
        <v>35693</v>
      </c>
      <c r="E22072" s="357" t="s">
        <v>35693</v>
      </c>
    </row>
    <row r="22073" spans="1:5" ht="15.6">
      <c r="A22073" s="358" t="s">
        <v>36536</v>
      </c>
      <c r="B22073" s="358" t="s">
        <v>36536</v>
      </c>
      <c r="C22073" s="359">
        <v>1.1000000000000001</v>
      </c>
      <c r="D22073" s="357" t="s">
        <v>36535</v>
      </c>
      <c r="E22073" s="357" t="s">
        <v>36535</v>
      </c>
    </row>
    <row r="22074" spans="1:5" ht="15.6">
      <c r="A22074" s="358" t="s">
        <v>62413</v>
      </c>
      <c r="B22074" s="358" t="s">
        <v>59194</v>
      </c>
      <c r="C22074" s="359">
        <v>1.1000000000000001</v>
      </c>
      <c r="D22074" s="357" t="s">
        <v>62412</v>
      </c>
      <c r="E22074" s="357" t="s">
        <v>62412</v>
      </c>
    </row>
    <row r="22075" spans="1:5" ht="15.6">
      <c r="A22075" s="358" t="s">
        <v>51594</v>
      </c>
      <c r="B22075" s="358" t="s">
        <v>51595</v>
      </c>
      <c r="C22075" s="359">
        <v>1.1000000000000001</v>
      </c>
      <c r="D22075" s="357" t="s">
        <v>51593</v>
      </c>
      <c r="E22075" s="357" t="s">
        <v>51593</v>
      </c>
    </row>
    <row r="22076" spans="1:5" ht="15.6">
      <c r="A22076" s="358" t="s">
        <v>10262</v>
      </c>
      <c r="B22076" s="358" t="s">
        <v>62415</v>
      </c>
      <c r="C22076" s="359">
        <v>1.1000000000000001</v>
      </c>
      <c r="D22076" s="357" t="s">
        <v>62414</v>
      </c>
      <c r="E22076" s="357" t="s">
        <v>62414</v>
      </c>
    </row>
    <row r="22077" spans="1:5" ht="15.6">
      <c r="A22077" s="358" t="s">
        <v>32827</v>
      </c>
      <c r="B22077" s="358" t="s">
        <v>32827</v>
      </c>
      <c r="C22077" s="359">
        <v>1.1000000000000001</v>
      </c>
      <c r="D22077" s="357" t="s">
        <v>32826</v>
      </c>
      <c r="E22077" s="357" t="s">
        <v>32826</v>
      </c>
    </row>
    <row r="22078" spans="1:5" ht="15.6">
      <c r="A22078" s="358" t="s">
        <v>62417</v>
      </c>
      <c r="B22078" s="358" t="s">
        <v>62418</v>
      </c>
      <c r="C22078" s="359">
        <v>1.1000000000000001</v>
      </c>
      <c r="D22078" s="357" t="s">
        <v>62416</v>
      </c>
      <c r="E22078" s="357" t="s">
        <v>62416</v>
      </c>
    </row>
    <row r="22079" spans="1:5" ht="15.6">
      <c r="A22079" s="358" t="s">
        <v>60431</v>
      </c>
      <c r="B22079" s="358" t="s">
        <v>62420</v>
      </c>
      <c r="C22079" s="359">
        <v>1.1000000000000001</v>
      </c>
      <c r="D22079" s="357" t="s">
        <v>62419</v>
      </c>
      <c r="E22079" s="357" t="s">
        <v>62419</v>
      </c>
    </row>
    <row r="22080" spans="1:5" ht="15.6">
      <c r="A22080" s="358" t="s">
        <v>16550</v>
      </c>
      <c r="B22080" s="358" t="s">
        <v>16551</v>
      </c>
      <c r="C22080" s="359">
        <v>1.1000000000000001</v>
      </c>
      <c r="D22080" s="357" t="s">
        <v>5914</v>
      </c>
      <c r="E22080" s="357" t="s">
        <v>5914</v>
      </c>
    </row>
    <row r="22081" spans="1:5" ht="15.6">
      <c r="A22081" s="358" t="s">
        <v>17578</v>
      </c>
      <c r="B22081" s="358" t="s">
        <v>17579</v>
      </c>
      <c r="C22081" s="359">
        <v>1.1000000000000001</v>
      </c>
      <c r="D22081" s="357" t="s">
        <v>6421</v>
      </c>
      <c r="E22081" s="357" t="s">
        <v>6421</v>
      </c>
    </row>
    <row r="22082" spans="1:5" ht="15.6">
      <c r="A22082" s="358" t="s">
        <v>17683</v>
      </c>
      <c r="B22082" s="358" t="s">
        <v>17684</v>
      </c>
      <c r="C22082" s="359">
        <v>1.1000000000000001</v>
      </c>
      <c r="D22082" s="357" t="s">
        <v>6528</v>
      </c>
      <c r="E22082" s="357" t="s">
        <v>6528</v>
      </c>
    </row>
    <row r="22083" spans="1:5" ht="15.6">
      <c r="A22083" s="358" t="s">
        <v>41755</v>
      </c>
      <c r="B22083" s="358" t="s">
        <v>41756</v>
      </c>
      <c r="C22083" s="359">
        <v>1.1000000000000001</v>
      </c>
      <c r="D22083" s="357" t="s">
        <v>41754</v>
      </c>
      <c r="E22083" s="357" t="s">
        <v>41754</v>
      </c>
    </row>
    <row r="22084" spans="1:5" ht="15.6">
      <c r="A22084" s="358" t="s">
        <v>21209</v>
      </c>
      <c r="B22084" s="358" t="s">
        <v>21210</v>
      </c>
      <c r="C22084" s="359">
        <v>1.1000000000000001</v>
      </c>
      <c r="D22084" s="357" t="s">
        <v>8427</v>
      </c>
      <c r="E22084" s="357" t="s">
        <v>8427</v>
      </c>
    </row>
    <row r="22085" spans="1:5" ht="15.6">
      <c r="A22085" s="358" t="s">
        <v>21209</v>
      </c>
      <c r="B22085" s="358" t="s">
        <v>21210</v>
      </c>
      <c r="C22085" s="359">
        <v>1.1000000000000001</v>
      </c>
      <c r="D22085" s="357" t="s">
        <v>8427</v>
      </c>
      <c r="E22085" s="357" t="s">
        <v>8427</v>
      </c>
    </row>
    <row r="22086" spans="1:5" ht="15.6">
      <c r="A22086" s="358" t="s">
        <v>22425</v>
      </c>
      <c r="B22086" s="358" t="s">
        <v>22426</v>
      </c>
      <c r="C22086" s="359">
        <v>1.1000000000000001</v>
      </c>
      <c r="D22086" s="357" t="s">
        <v>9005</v>
      </c>
      <c r="E22086" s="357" t="s">
        <v>9005</v>
      </c>
    </row>
    <row r="22087" spans="1:5" ht="15.6">
      <c r="A22087" s="358" t="s">
        <v>22425</v>
      </c>
      <c r="B22087" s="358" t="s">
        <v>22426</v>
      </c>
      <c r="C22087" s="359">
        <v>1.1000000000000001</v>
      </c>
      <c r="D22087" s="357" t="s">
        <v>9005</v>
      </c>
      <c r="E22087" s="357" t="s">
        <v>9005</v>
      </c>
    </row>
    <row r="22088" spans="1:5" ht="15.6">
      <c r="A22088" s="358" t="s">
        <v>48479</v>
      </c>
      <c r="B22088" s="358" t="s">
        <v>48480</v>
      </c>
      <c r="C22088" s="359">
        <v>1.1000000000000001</v>
      </c>
      <c r="D22088" s="357" t="s">
        <v>48478</v>
      </c>
      <c r="E22088" s="357" t="s">
        <v>48478</v>
      </c>
    </row>
    <row r="22089" spans="1:5" ht="15.6">
      <c r="A22089" s="358" t="s">
        <v>10262</v>
      </c>
      <c r="B22089" s="358" t="s">
        <v>51275</v>
      </c>
      <c r="C22089" s="359">
        <v>1.1000000000000001</v>
      </c>
      <c r="D22089" s="357" t="s">
        <v>51274</v>
      </c>
      <c r="E22089" s="357" t="s">
        <v>51274</v>
      </c>
    </row>
    <row r="22090" spans="1:5" ht="15.6">
      <c r="A22090" s="358" t="s">
        <v>10262</v>
      </c>
      <c r="B22090" s="358" t="s">
        <v>51275</v>
      </c>
      <c r="C22090" s="359">
        <v>1.1000000000000001</v>
      </c>
      <c r="D22090" s="357" t="s">
        <v>51274</v>
      </c>
      <c r="E22090" s="357" t="s">
        <v>51274</v>
      </c>
    </row>
    <row r="22091" spans="1:5" ht="15.6">
      <c r="A22091" s="358" t="s">
        <v>396</v>
      </c>
      <c r="B22091" s="358" t="s">
        <v>396</v>
      </c>
      <c r="C22091" s="359">
        <v>1.1000000000000001</v>
      </c>
      <c r="D22091" s="357" t="s">
        <v>3560</v>
      </c>
      <c r="E22091" s="357" t="s">
        <v>3560</v>
      </c>
    </row>
    <row r="22092" spans="1:5" ht="15.6">
      <c r="A22092" s="358" t="s">
        <v>62422</v>
      </c>
      <c r="B22092" s="358" t="s">
        <v>62423</v>
      </c>
      <c r="C22092" s="359">
        <v>1.1000000000000001</v>
      </c>
      <c r="D22092" s="357" t="s">
        <v>62421</v>
      </c>
      <c r="E22092" s="357" t="s">
        <v>62421</v>
      </c>
    </row>
    <row r="22093" spans="1:5" ht="15.6">
      <c r="A22093" s="358" t="s">
        <v>37738</v>
      </c>
      <c r="B22093" s="358" t="s">
        <v>37738</v>
      </c>
      <c r="C22093" s="359">
        <v>1.1000000000000001</v>
      </c>
      <c r="D22093" s="357" t="s">
        <v>37737</v>
      </c>
      <c r="E22093" s="357" t="s">
        <v>37737</v>
      </c>
    </row>
    <row r="22094" spans="1:5" ht="15.6">
      <c r="A22094" s="358" t="s">
        <v>37723</v>
      </c>
      <c r="B22094" s="358" t="s">
        <v>37723</v>
      </c>
      <c r="C22094" s="359">
        <v>1.1000000000000001</v>
      </c>
      <c r="D22094" s="357" t="s">
        <v>37722</v>
      </c>
      <c r="E22094" s="357" t="s">
        <v>37722</v>
      </c>
    </row>
    <row r="22095" spans="1:5" ht="15.6">
      <c r="A22095" s="358" t="s">
        <v>37723</v>
      </c>
      <c r="B22095" s="358" t="s">
        <v>37723</v>
      </c>
      <c r="C22095" s="359">
        <v>1.1000000000000001</v>
      </c>
      <c r="D22095" s="357" t="s">
        <v>37722</v>
      </c>
      <c r="E22095" s="357" t="s">
        <v>37722</v>
      </c>
    </row>
    <row r="22096" spans="1:5" ht="15.6">
      <c r="A22096" s="358" t="s">
        <v>62425</v>
      </c>
      <c r="B22096" s="358" t="s">
        <v>62426</v>
      </c>
      <c r="C22096" s="359">
        <v>1.1000000000000001</v>
      </c>
      <c r="D22096" s="357" t="s">
        <v>62424</v>
      </c>
      <c r="E22096" s="357" t="s">
        <v>62424</v>
      </c>
    </row>
    <row r="22097" spans="1:5" ht="15.6">
      <c r="A22097" s="358" t="s">
        <v>21285</v>
      </c>
      <c r="B22097" s="358" t="s">
        <v>21286</v>
      </c>
      <c r="C22097" s="359">
        <v>1.1000000000000001</v>
      </c>
      <c r="D22097" s="357" t="s">
        <v>8504</v>
      </c>
      <c r="E22097" s="357" t="s">
        <v>8504</v>
      </c>
    </row>
    <row r="22098" spans="1:5" ht="15.6">
      <c r="A22098" s="358" t="s">
        <v>11904</v>
      </c>
      <c r="B22098" s="358" t="s">
        <v>11905</v>
      </c>
      <c r="C22098" s="359">
        <v>1.1000000000000001</v>
      </c>
      <c r="D22098" s="357" t="s">
        <v>3145</v>
      </c>
      <c r="E22098" s="357" t="s">
        <v>3145</v>
      </c>
    </row>
    <row r="22099" spans="1:5" ht="15.6">
      <c r="A22099" s="358" t="s">
        <v>11904</v>
      </c>
      <c r="B22099" s="358" t="s">
        <v>11905</v>
      </c>
      <c r="C22099" s="359">
        <v>1.1000000000000001</v>
      </c>
      <c r="D22099" s="357" t="s">
        <v>3145</v>
      </c>
      <c r="E22099" s="357" t="s">
        <v>3145</v>
      </c>
    </row>
    <row r="22100" spans="1:5" ht="15.6">
      <c r="A22100" s="358" t="s">
        <v>13085</v>
      </c>
      <c r="B22100" s="358" t="s">
        <v>13086</v>
      </c>
      <c r="C22100" s="359">
        <v>1.1000000000000001</v>
      </c>
      <c r="D22100" s="357" t="s">
        <v>3997</v>
      </c>
      <c r="E22100" s="357" t="s">
        <v>3997</v>
      </c>
    </row>
    <row r="22101" spans="1:5" ht="15.6">
      <c r="A22101" s="358" t="s">
        <v>33951</v>
      </c>
      <c r="B22101" s="358" t="s">
        <v>33952</v>
      </c>
      <c r="C22101" s="359">
        <v>1.1000000000000001</v>
      </c>
      <c r="D22101" s="357" t="s">
        <v>33950</v>
      </c>
      <c r="E22101" s="357" t="s">
        <v>33950</v>
      </c>
    </row>
    <row r="22102" spans="1:5" ht="15.6">
      <c r="A22102" s="358" t="s">
        <v>59742</v>
      </c>
      <c r="B22102" s="358" t="s">
        <v>62427</v>
      </c>
      <c r="C22102" s="359">
        <v>1.1000000000000001</v>
      </c>
      <c r="D22102" s="357" t="s">
        <v>59743</v>
      </c>
      <c r="E22102" s="357" t="s">
        <v>59743</v>
      </c>
    </row>
    <row r="22103" spans="1:5" ht="15.6">
      <c r="A22103" s="358" t="s">
        <v>19346</v>
      </c>
      <c r="B22103" s="358" t="s">
        <v>19347</v>
      </c>
      <c r="C22103" s="359">
        <v>1.1000000000000001</v>
      </c>
      <c r="D22103" s="357" t="s">
        <v>7050</v>
      </c>
      <c r="E22103" s="357" t="s">
        <v>7050</v>
      </c>
    </row>
    <row r="22104" spans="1:5" ht="15.6">
      <c r="A22104" s="358" t="s">
        <v>18523</v>
      </c>
      <c r="B22104" s="358" t="s">
        <v>18524</v>
      </c>
      <c r="C22104" s="359">
        <v>1.1000000000000001</v>
      </c>
      <c r="D22104" s="357" t="s">
        <v>6837</v>
      </c>
      <c r="E22104" s="357" t="s">
        <v>6837</v>
      </c>
    </row>
    <row r="22105" spans="1:5" ht="15.6">
      <c r="A22105" s="358" t="s">
        <v>45662</v>
      </c>
      <c r="B22105" s="358" t="s">
        <v>45663</v>
      </c>
      <c r="C22105" s="359">
        <v>1.1000000000000001</v>
      </c>
      <c r="D22105" s="357" t="s">
        <v>45661</v>
      </c>
      <c r="E22105" s="357" t="s">
        <v>45661</v>
      </c>
    </row>
    <row r="22106" spans="1:5" ht="15.6">
      <c r="A22106" s="358" t="s">
        <v>28061</v>
      </c>
      <c r="B22106" s="358" t="s">
        <v>28062</v>
      </c>
      <c r="C22106" s="359">
        <v>1.1000000000000001</v>
      </c>
      <c r="D22106" s="357" t="s">
        <v>28060</v>
      </c>
      <c r="E22106" s="357" t="s">
        <v>28060</v>
      </c>
    </row>
    <row r="22107" spans="1:5" ht="15.6">
      <c r="A22107" s="358" t="s">
        <v>12512</v>
      </c>
      <c r="B22107" s="358" t="s">
        <v>12513</v>
      </c>
      <c r="C22107" s="359">
        <v>1.1000000000000001</v>
      </c>
      <c r="D22107" s="357" t="s">
        <v>3443</v>
      </c>
      <c r="E22107" s="357" t="s">
        <v>3443</v>
      </c>
    </row>
    <row r="22108" spans="1:5" ht="15.6">
      <c r="A22108" s="358" t="s">
        <v>10262</v>
      </c>
      <c r="B22108" s="358" t="s">
        <v>31351</v>
      </c>
      <c r="C22108" s="359">
        <v>1.1000000000000001</v>
      </c>
      <c r="D22108" s="357" t="s">
        <v>31350</v>
      </c>
      <c r="E22108" s="357" t="s">
        <v>31350</v>
      </c>
    </row>
    <row r="22109" spans="1:5" ht="15.6">
      <c r="A22109" s="358" t="s">
        <v>38327</v>
      </c>
      <c r="B22109" s="358" t="s">
        <v>38328</v>
      </c>
      <c r="C22109" s="359">
        <v>1.1000000000000001</v>
      </c>
      <c r="D22109" s="357" t="s">
        <v>38326</v>
      </c>
      <c r="E22109" s="357" t="s">
        <v>38326</v>
      </c>
    </row>
    <row r="22110" spans="1:5" ht="15.6">
      <c r="A22110" s="358" t="s">
        <v>17506</v>
      </c>
      <c r="B22110" s="358" t="s">
        <v>17507</v>
      </c>
      <c r="C22110" s="359">
        <v>1.1000000000000001</v>
      </c>
      <c r="D22110" s="357" t="s">
        <v>6355</v>
      </c>
      <c r="E22110" s="357" t="s">
        <v>6355</v>
      </c>
    </row>
    <row r="22111" spans="1:5" ht="15.6">
      <c r="A22111" s="358" t="s">
        <v>20712</v>
      </c>
      <c r="B22111" s="358" t="s">
        <v>20713</v>
      </c>
      <c r="C22111" s="359">
        <v>1.1000000000000001</v>
      </c>
      <c r="D22111" s="357" t="s">
        <v>8309</v>
      </c>
      <c r="E22111" s="357" t="s">
        <v>8309</v>
      </c>
    </row>
    <row r="22112" spans="1:5" ht="15.6">
      <c r="A22112" s="358" t="s">
        <v>48421</v>
      </c>
      <c r="B22112" s="358" t="s">
        <v>48422</v>
      </c>
      <c r="C22112" s="359">
        <v>1.1000000000000001</v>
      </c>
      <c r="D22112" s="357" t="s">
        <v>48420</v>
      </c>
      <c r="E22112" s="357" t="s">
        <v>48420</v>
      </c>
    </row>
    <row r="22113" spans="1:5" ht="15.6">
      <c r="A22113" s="358" t="s">
        <v>50985</v>
      </c>
      <c r="B22113" s="358" t="s">
        <v>50986</v>
      </c>
      <c r="C22113" s="359">
        <v>1.1000000000000001</v>
      </c>
      <c r="D22113" s="357" t="s">
        <v>50984</v>
      </c>
      <c r="E22113" s="357" t="s">
        <v>50984</v>
      </c>
    </row>
    <row r="22114" spans="1:5" ht="15.6">
      <c r="A22114" s="358" t="s">
        <v>53248</v>
      </c>
      <c r="B22114" s="358" t="s">
        <v>53249</v>
      </c>
      <c r="C22114" s="359">
        <v>1.1000000000000001</v>
      </c>
      <c r="D22114" s="357" t="s">
        <v>53247</v>
      </c>
      <c r="E22114" s="357" t="s">
        <v>53247</v>
      </c>
    </row>
    <row r="22115" spans="1:5" ht="15.6">
      <c r="A22115" s="358" t="s">
        <v>10773</v>
      </c>
      <c r="B22115" s="358" t="s">
        <v>25467</v>
      </c>
      <c r="C22115" s="359">
        <v>1.1000000000000001</v>
      </c>
      <c r="D22115" s="357" t="s">
        <v>2621</v>
      </c>
      <c r="E22115" s="357" t="s">
        <v>2621</v>
      </c>
    </row>
    <row r="22116" spans="1:5" ht="15.6">
      <c r="A22116" s="358" t="s">
        <v>12256</v>
      </c>
      <c r="B22116" s="358" t="s">
        <v>12257</v>
      </c>
      <c r="C22116" s="359">
        <v>1.1000000000000001</v>
      </c>
      <c r="D22116" s="357" t="s">
        <v>3078</v>
      </c>
      <c r="E22116" s="357" t="s">
        <v>3078</v>
      </c>
    </row>
    <row r="22117" spans="1:5" ht="15.6">
      <c r="A22117" s="358" t="s">
        <v>60615</v>
      </c>
      <c r="B22117" s="358" t="s">
        <v>62428</v>
      </c>
      <c r="C22117" s="359">
        <v>1.1000000000000001</v>
      </c>
      <c r="D22117" s="357" t="s">
        <v>60616</v>
      </c>
      <c r="E22117" s="357" t="s">
        <v>60616</v>
      </c>
    </row>
    <row r="22118" spans="1:5" ht="15.6">
      <c r="A22118" s="358" t="s">
        <v>37641</v>
      </c>
      <c r="B22118" s="358" t="s">
        <v>37642</v>
      </c>
      <c r="C22118" s="359">
        <v>1.1000000000000001</v>
      </c>
      <c r="D22118" s="357" t="s">
        <v>37640</v>
      </c>
      <c r="E22118" s="357" t="s">
        <v>37640</v>
      </c>
    </row>
    <row r="22119" spans="1:5" ht="15.6">
      <c r="A22119" s="358" t="s">
        <v>59752</v>
      </c>
      <c r="B22119" s="358" t="s">
        <v>10262</v>
      </c>
      <c r="C22119" s="359">
        <v>1.1000000000000001</v>
      </c>
      <c r="D22119" s="357" t="s">
        <v>59753</v>
      </c>
      <c r="E22119" s="357" t="s">
        <v>59753</v>
      </c>
    </row>
    <row r="22120" spans="1:5" ht="15.6">
      <c r="A22120" s="358" t="s">
        <v>19923</v>
      </c>
      <c r="B22120" s="358" t="s">
        <v>19924</v>
      </c>
      <c r="C22120" s="359">
        <v>1.1000000000000001</v>
      </c>
      <c r="D22120" s="357" t="s">
        <v>7654</v>
      </c>
      <c r="E22120" s="357" t="s">
        <v>7654</v>
      </c>
    </row>
    <row r="22121" spans="1:5" ht="15.6">
      <c r="A22121" s="358" t="s">
        <v>19923</v>
      </c>
      <c r="B22121" s="358" t="s">
        <v>19924</v>
      </c>
      <c r="C22121" s="359">
        <v>1.1000000000000001</v>
      </c>
      <c r="D22121" s="357" t="s">
        <v>7654</v>
      </c>
      <c r="E22121" s="357" t="s">
        <v>7654</v>
      </c>
    </row>
    <row r="22122" spans="1:5" ht="15.6">
      <c r="A22122" s="358" t="s">
        <v>21207</v>
      </c>
      <c r="B22122" s="358" t="s">
        <v>21208</v>
      </c>
      <c r="C22122" s="359">
        <v>1.1000000000000001</v>
      </c>
      <c r="D22122" s="357" t="s">
        <v>8367</v>
      </c>
      <c r="E22122" s="357" t="s">
        <v>8367</v>
      </c>
    </row>
    <row r="22123" spans="1:5" ht="15.6">
      <c r="A22123" s="358" t="s">
        <v>48385</v>
      </c>
      <c r="B22123" s="358" t="s">
        <v>48386</v>
      </c>
      <c r="C22123" s="359">
        <v>1.1000000000000001</v>
      </c>
      <c r="D22123" s="357" t="s">
        <v>48384</v>
      </c>
      <c r="E22123" s="357" t="s">
        <v>48384</v>
      </c>
    </row>
    <row r="22124" spans="1:5" ht="15.6">
      <c r="A22124" s="358" t="s">
        <v>50314</v>
      </c>
      <c r="B22124" s="358" t="s">
        <v>50315</v>
      </c>
      <c r="C22124" s="359">
        <v>1.1000000000000001</v>
      </c>
      <c r="D22124" s="357" t="s">
        <v>50313</v>
      </c>
      <c r="E22124" s="357" t="s">
        <v>50313</v>
      </c>
    </row>
    <row r="22125" spans="1:5" ht="15.6">
      <c r="A22125" s="358" t="s">
        <v>52642</v>
      </c>
      <c r="B22125" s="358" t="s">
        <v>52643</v>
      </c>
      <c r="C22125" s="359">
        <v>1.1000000000000001</v>
      </c>
      <c r="D22125" s="357" t="s">
        <v>52641</v>
      </c>
      <c r="E22125" s="357" t="s">
        <v>52641</v>
      </c>
    </row>
    <row r="22126" spans="1:5" ht="15.6">
      <c r="A22126" s="358" t="s">
        <v>11437</v>
      </c>
      <c r="B22126" s="358" t="s">
        <v>11438</v>
      </c>
      <c r="C22126" s="359">
        <v>1.1000000000000001</v>
      </c>
      <c r="D22126" s="357" t="s">
        <v>11436</v>
      </c>
      <c r="E22126" s="357" t="s">
        <v>11436</v>
      </c>
    </row>
    <row r="22127" spans="1:5" ht="15.6">
      <c r="A22127" s="358" t="s">
        <v>45349</v>
      </c>
      <c r="B22127" s="358" t="s">
        <v>45350</v>
      </c>
      <c r="C22127" s="359">
        <v>1.1000000000000001</v>
      </c>
      <c r="D22127" s="357" t="s">
        <v>45348</v>
      </c>
      <c r="E22127" s="357" t="s">
        <v>45348</v>
      </c>
    </row>
    <row r="22128" spans="1:5" ht="15.6">
      <c r="A22128" s="358" t="s">
        <v>47039</v>
      </c>
      <c r="B22128" s="358" t="s">
        <v>47040</v>
      </c>
      <c r="C22128" s="359">
        <v>1.1000000000000001</v>
      </c>
      <c r="D22128" s="357" t="s">
        <v>47038</v>
      </c>
      <c r="E22128" s="357" t="s">
        <v>47038</v>
      </c>
    </row>
    <row r="22129" spans="1:5" ht="15.6">
      <c r="A22129" s="358" t="s">
        <v>22097</v>
      </c>
      <c r="B22129" s="358" t="s">
        <v>22098</v>
      </c>
      <c r="C22129" s="359">
        <v>1.1000000000000001</v>
      </c>
      <c r="D22129" s="357" t="s">
        <v>8874</v>
      </c>
      <c r="E22129" s="357" t="s">
        <v>8874</v>
      </c>
    </row>
    <row r="22130" spans="1:5" ht="15.6">
      <c r="A22130" s="358" t="s">
        <v>22097</v>
      </c>
      <c r="B22130" s="358" t="s">
        <v>22098</v>
      </c>
      <c r="C22130" s="359">
        <v>1.1000000000000001</v>
      </c>
      <c r="D22130" s="357" t="s">
        <v>8874</v>
      </c>
      <c r="E22130" s="357" t="s">
        <v>8874</v>
      </c>
    </row>
    <row r="22131" spans="1:5" ht="15.6">
      <c r="A22131" s="358" t="s">
        <v>47566</v>
      </c>
      <c r="B22131" s="358" t="s">
        <v>47567</v>
      </c>
      <c r="C22131" s="359">
        <v>1.1000000000000001</v>
      </c>
      <c r="D22131" s="357" t="s">
        <v>47565</v>
      </c>
      <c r="E22131" s="357" t="s">
        <v>47565</v>
      </c>
    </row>
    <row r="22132" spans="1:5" ht="15.6">
      <c r="A22132" s="358" t="s">
        <v>62430</v>
      </c>
      <c r="B22132" s="358" t="s">
        <v>62431</v>
      </c>
      <c r="C22132" s="359">
        <v>1.1000000000000001</v>
      </c>
      <c r="D22132" s="357" t="s">
        <v>62429</v>
      </c>
      <c r="E22132" s="357" t="s">
        <v>62429</v>
      </c>
    </row>
    <row r="22133" spans="1:5" ht="15.6">
      <c r="A22133" s="358" t="s">
        <v>62430</v>
      </c>
      <c r="B22133" s="358" t="s">
        <v>62431</v>
      </c>
      <c r="C22133" s="359">
        <v>1.1000000000000001</v>
      </c>
      <c r="D22133" s="357" t="s">
        <v>62429</v>
      </c>
      <c r="E22133" s="357" t="s">
        <v>62429</v>
      </c>
    </row>
    <row r="22134" spans="1:5" ht="15.6">
      <c r="A22134" s="358" t="s">
        <v>22447</v>
      </c>
      <c r="B22134" s="358" t="s">
        <v>22448</v>
      </c>
      <c r="C22134" s="359">
        <v>1.1000000000000001</v>
      </c>
      <c r="D22134" s="357" t="s">
        <v>9043</v>
      </c>
      <c r="E22134" s="357" t="s">
        <v>9043</v>
      </c>
    </row>
    <row r="22135" spans="1:5" ht="15.6">
      <c r="A22135" s="358" t="s">
        <v>51080</v>
      </c>
      <c r="B22135" s="358" t="s">
        <v>51081</v>
      </c>
      <c r="C22135" s="359">
        <v>1.1000000000000001</v>
      </c>
      <c r="D22135" s="357" t="s">
        <v>51079</v>
      </c>
      <c r="E22135" s="357" t="s">
        <v>51079</v>
      </c>
    </row>
    <row r="22136" spans="1:5" ht="15.6">
      <c r="A22136" s="358" t="s">
        <v>52935</v>
      </c>
      <c r="B22136" s="358" t="s">
        <v>52936</v>
      </c>
      <c r="C22136" s="359">
        <v>1.1000000000000001</v>
      </c>
      <c r="D22136" s="357" t="s">
        <v>52934</v>
      </c>
      <c r="E22136" s="357" t="s">
        <v>52934</v>
      </c>
    </row>
    <row r="22137" spans="1:5" ht="15.6">
      <c r="A22137" s="358" t="s">
        <v>52935</v>
      </c>
      <c r="B22137" s="358" t="s">
        <v>52936</v>
      </c>
      <c r="C22137" s="359">
        <v>1.1000000000000001</v>
      </c>
      <c r="D22137" s="357" t="s">
        <v>52934</v>
      </c>
      <c r="E22137" s="357" t="s">
        <v>52934</v>
      </c>
    </row>
    <row r="22138" spans="1:5" ht="15.6">
      <c r="A22138" s="358" t="s">
        <v>52935</v>
      </c>
      <c r="B22138" s="358" t="s">
        <v>52936</v>
      </c>
      <c r="C22138" s="359">
        <v>1.1000000000000001</v>
      </c>
      <c r="D22138" s="357" t="s">
        <v>52934</v>
      </c>
      <c r="E22138" s="357" t="s">
        <v>52934</v>
      </c>
    </row>
    <row r="22139" spans="1:5" ht="15.6">
      <c r="A22139" s="358" t="s">
        <v>52935</v>
      </c>
      <c r="B22139" s="358" t="s">
        <v>52936</v>
      </c>
      <c r="C22139" s="359">
        <v>1.1000000000000001</v>
      </c>
      <c r="D22139" s="357" t="s">
        <v>52934</v>
      </c>
      <c r="E22139" s="357" t="s">
        <v>52934</v>
      </c>
    </row>
    <row r="22140" spans="1:5" ht="15.6">
      <c r="A22140" s="358" t="s">
        <v>10624</v>
      </c>
      <c r="B22140" s="358" t="s">
        <v>10625</v>
      </c>
      <c r="C22140" s="359">
        <v>1.1000000000000001</v>
      </c>
      <c r="D22140" s="357" t="s">
        <v>2517</v>
      </c>
      <c r="E22140" s="357" t="s">
        <v>2517</v>
      </c>
    </row>
    <row r="22141" spans="1:5" ht="15.6">
      <c r="A22141" s="358" t="s">
        <v>17182</v>
      </c>
      <c r="B22141" s="358" t="s">
        <v>17183</v>
      </c>
      <c r="C22141" s="359">
        <v>1.1000000000000001</v>
      </c>
      <c r="D22141" s="357" t="s">
        <v>7485</v>
      </c>
      <c r="E22141" s="357" t="s">
        <v>7485</v>
      </c>
    </row>
    <row r="22142" spans="1:5" ht="15.6">
      <c r="A22142" s="358" t="s">
        <v>18689</v>
      </c>
      <c r="B22142" s="358" t="s">
        <v>18690</v>
      </c>
      <c r="C22142" s="359">
        <v>1.1000000000000001</v>
      </c>
      <c r="D22142" s="357" t="s">
        <v>6672</v>
      </c>
      <c r="E22142" s="357" t="s">
        <v>6672</v>
      </c>
    </row>
    <row r="22143" spans="1:5" ht="15.6">
      <c r="A22143" s="358" t="s">
        <v>18689</v>
      </c>
      <c r="B22143" s="358" t="s">
        <v>18690</v>
      </c>
      <c r="C22143" s="359">
        <v>1.1000000000000001</v>
      </c>
      <c r="D22143" s="357" t="s">
        <v>6672</v>
      </c>
      <c r="E22143" s="357" t="s">
        <v>6672</v>
      </c>
    </row>
    <row r="22144" spans="1:5" ht="15.6">
      <c r="A22144" s="358" t="s">
        <v>39549</v>
      </c>
      <c r="B22144" s="358" t="s">
        <v>39550</v>
      </c>
      <c r="C22144" s="359">
        <v>1.1000000000000001</v>
      </c>
      <c r="D22144" s="357" t="s">
        <v>39548</v>
      </c>
      <c r="E22144" s="357" t="s">
        <v>39548</v>
      </c>
    </row>
    <row r="22145" spans="1:5" ht="15.6">
      <c r="A22145" s="358" t="s">
        <v>39549</v>
      </c>
      <c r="B22145" s="358" t="s">
        <v>39550</v>
      </c>
      <c r="C22145" s="359">
        <v>1.1000000000000001</v>
      </c>
      <c r="D22145" s="357" t="s">
        <v>39548</v>
      </c>
      <c r="E22145" s="357" t="s">
        <v>39548</v>
      </c>
    </row>
    <row r="22146" spans="1:5" ht="15.6">
      <c r="A22146" s="358" t="s">
        <v>19069</v>
      </c>
      <c r="B22146" s="358" t="s">
        <v>19070</v>
      </c>
      <c r="C22146" s="359">
        <v>1.1000000000000001</v>
      </c>
      <c r="D22146" s="357" t="s">
        <v>6649</v>
      </c>
      <c r="E22146" s="357" t="s">
        <v>6649</v>
      </c>
    </row>
    <row r="22147" spans="1:5" ht="15.6">
      <c r="A22147" s="358" t="s">
        <v>19069</v>
      </c>
      <c r="B22147" s="358" t="s">
        <v>19070</v>
      </c>
      <c r="C22147" s="359">
        <v>1.1000000000000001</v>
      </c>
      <c r="D22147" s="357" t="s">
        <v>6649</v>
      </c>
      <c r="E22147" s="357" t="s">
        <v>6649</v>
      </c>
    </row>
    <row r="22148" spans="1:5" ht="15.6">
      <c r="A22148" s="358" t="s">
        <v>19069</v>
      </c>
      <c r="B22148" s="358" t="s">
        <v>19070</v>
      </c>
      <c r="C22148" s="359">
        <v>1.1000000000000001</v>
      </c>
      <c r="D22148" s="357" t="s">
        <v>6649</v>
      </c>
      <c r="E22148" s="357" t="s">
        <v>6649</v>
      </c>
    </row>
    <row r="22149" spans="1:5" ht="15.6">
      <c r="A22149" s="358" t="s">
        <v>62433</v>
      </c>
      <c r="B22149" s="358" t="s">
        <v>62433</v>
      </c>
      <c r="C22149" s="359">
        <v>1.1000000000000001</v>
      </c>
      <c r="D22149" s="357" t="s">
        <v>62432</v>
      </c>
      <c r="E22149" s="357" t="s">
        <v>62432</v>
      </c>
    </row>
    <row r="22150" spans="1:5" ht="15.6">
      <c r="A22150" s="358" t="s">
        <v>62435</v>
      </c>
      <c r="B22150" s="358" t="s">
        <v>62436</v>
      </c>
      <c r="C22150" s="359">
        <v>1.1000000000000001</v>
      </c>
      <c r="D22150" s="357" t="s">
        <v>62434</v>
      </c>
      <c r="E22150" s="357" t="s">
        <v>62434</v>
      </c>
    </row>
    <row r="22151" spans="1:5" ht="15.6">
      <c r="A22151" s="358" t="s">
        <v>62438</v>
      </c>
      <c r="B22151" s="358" t="s">
        <v>62439</v>
      </c>
      <c r="C22151" s="359">
        <v>1.1000000000000001</v>
      </c>
      <c r="D22151" s="357" t="s">
        <v>62437</v>
      </c>
      <c r="E22151" s="357" t="s">
        <v>62437</v>
      </c>
    </row>
    <row r="22152" spans="1:5" ht="15.6">
      <c r="A22152" s="358" t="s">
        <v>18621</v>
      </c>
      <c r="B22152" s="358" t="s">
        <v>18622</v>
      </c>
      <c r="C22152" s="359">
        <v>1.1000000000000001</v>
      </c>
      <c r="D22152" s="357" t="s">
        <v>7397</v>
      </c>
      <c r="E22152" s="357" t="s">
        <v>7397</v>
      </c>
    </row>
    <row r="22153" spans="1:5" ht="15.6">
      <c r="A22153" s="358" t="s">
        <v>18621</v>
      </c>
      <c r="B22153" s="358" t="s">
        <v>18622</v>
      </c>
      <c r="C22153" s="359">
        <v>1.1000000000000001</v>
      </c>
      <c r="D22153" s="357" t="s">
        <v>7397</v>
      </c>
      <c r="E22153" s="357" t="s">
        <v>7397</v>
      </c>
    </row>
    <row r="22154" spans="1:5" ht="15.6">
      <c r="A22154" s="358" t="s">
        <v>44401</v>
      </c>
      <c r="B22154" s="358" t="s">
        <v>44402</v>
      </c>
      <c r="C22154" s="359">
        <v>1.1000000000000001</v>
      </c>
      <c r="D22154" s="357" t="s">
        <v>44400</v>
      </c>
      <c r="E22154" s="357" t="s">
        <v>44400</v>
      </c>
    </row>
    <row r="22155" spans="1:5" ht="15.6">
      <c r="A22155" s="358" t="s">
        <v>23600</v>
      </c>
      <c r="B22155" s="358" t="s">
        <v>23601</v>
      </c>
      <c r="C22155" s="359">
        <v>1.1000000000000001</v>
      </c>
      <c r="D22155" s="357" t="s">
        <v>9773</v>
      </c>
      <c r="E22155" s="357" t="s">
        <v>9773</v>
      </c>
    </row>
    <row r="22156" spans="1:5" ht="15.6">
      <c r="A22156" s="358" t="s">
        <v>10262</v>
      </c>
      <c r="B22156" s="358" t="s">
        <v>11232</v>
      </c>
      <c r="C22156" s="359">
        <v>1.1000000000000001</v>
      </c>
      <c r="D22156" s="357" t="s">
        <v>2237</v>
      </c>
      <c r="E22156" s="357" t="s">
        <v>2237</v>
      </c>
    </row>
    <row r="22157" spans="1:5" ht="15.6">
      <c r="A22157" s="358" t="s">
        <v>10262</v>
      </c>
      <c r="B22157" s="358" t="s">
        <v>11232</v>
      </c>
      <c r="C22157" s="359">
        <v>1.1000000000000001</v>
      </c>
      <c r="D22157" s="357" t="s">
        <v>2237</v>
      </c>
      <c r="E22157" s="357" t="s">
        <v>2237</v>
      </c>
    </row>
    <row r="22158" spans="1:5" ht="15.6">
      <c r="A22158" s="358" t="s">
        <v>10262</v>
      </c>
      <c r="B22158" s="358" t="s">
        <v>11232</v>
      </c>
      <c r="C22158" s="359">
        <v>1.1000000000000001</v>
      </c>
      <c r="D22158" s="357" t="s">
        <v>2237</v>
      </c>
      <c r="E22158" s="357" t="s">
        <v>2237</v>
      </c>
    </row>
    <row r="22159" spans="1:5" ht="15.6">
      <c r="A22159" s="358" t="s">
        <v>10262</v>
      </c>
      <c r="B22159" s="358" t="s">
        <v>11232</v>
      </c>
      <c r="C22159" s="359">
        <v>1.1000000000000001</v>
      </c>
      <c r="D22159" s="357" t="s">
        <v>2237</v>
      </c>
      <c r="E22159" s="357" t="s">
        <v>2237</v>
      </c>
    </row>
    <row r="22160" spans="1:5" ht="15.6">
      <c r="A22160" s="358" t="s">
        <v>24803</v>
      </c>
      <c r="B22160" s="358" t="s">
        <v>24804</v>
      </c>
      <c r="C22160" s="359">
        <v>1.1000000000000001</v>
      </c>
      <c r="D22160" s="357" t="s">
        <v>24802</v>
      </c>
      <c r="E22160" s="357" t="s">
        <v>24802</v>
      </c>
    </row>
    <row r="22161" spans="1:5" ht="15.6">
      <c r="A22161" s="358" t="s">
        <v>60544</v>
      </c>
      <c r="B22161" s="358" t="s">
        <v>62441</v>
      </c>
      <c r="C22161" s="359">
        <v>1.1000000000000001</v>
      </c>
      <c r="D22161" s="357" t="s">
        <v>62440</v>
      </c>
      <c r="E22161" s="357" t="s">
        <v>62440</v>
      </c>
    </row>
    <row r="22162" spans="1:5" ht="15.6">
      <c r="A22162" s="358" t="s">
        <v>29001</v>
      </c>
      <c r="B22162" s="358" t="s">
        <v>29002</v>
      </c>
      <c r="C22162" s="359">
        <v>1.1000000000000001</v>
      </c>
      <c r="D22162" s="357" t="s">
        <v>29000</v>
      </c>
      <c r="E22162" s="357" t="s">
        <v>29000</v>
      </c>
    </row>
    <row r="22163" spans="1:5" ht="15.6">
      <c r="A22163" s="358" t="s">
        <v>29001</v>
      </c>
      <c r="B22163" s="358" t="s">
        <v>29002</v>
      </c>
      <c r="C22163" s="359">
        <v>1.1000000000000001</v>
      </c>
      <c r="D22163" s="357" t="s">
        <v>29000</v>
      </c>
      <c r="E22163" s="357" t="s">
        <v>29000</v>
      </c>
    </row>
    <row r="22164" spans="1:5" ht="15.6">
      <c r="A22164" s="358" t="s">
        <v>62443</v>
      </c>
      <c r="B22164" s="358" t="s">
        <v>62444</v>
      </c>
      <c r="C22164" s="359">
        <v>1.1000000000000001</v>
      </c>
      <c r="D22164" s="357" t="s">
        <v>62442</v>
      </c>
      <c r="E22164" s="357" t="s">
        <v>62442</v>
      </c>
    </row>
    <row r="22165" spans="1:5" ht="15.6">
      <c r="A22165" s="358" t="s">
        <v>39049</v>
      </c>
      <c r="B22165" s="358" t="s">
        <v>39049</v>
      </c>
      <c r="C22165" s="359">
        <v>1.1000000000000001</v>
      </c>
      <c r="D22165" s="357" t="s">
        <v>39048</v>
      </c>
      <c r="E22165" s="357" t="s">
        <v>39048</v>
      </c>
    </row>
    <row r="22166" spans="1:5" ht="15.6">
      <c r="A22166" s="358" t="s">
        <v>39049</v>
      </c>
      <c r="B22166" s="358" t="s">
        <v>39049</v>
      </c>
      <c r="C22166" s="359">
        <v>1.1000000000000001</v>
      </c>
      <c r="D22166" s="357" t="s">
        <v>39048</v>
      </c>
      <c r="E22166" s="357" t="s">
        <v>39048</v>
      </c>
    </row>
    <row r="22167" spans="1:5" ht="15.6">
      <c r="A22167" s="358" t="s">
        <v>39591</v>
      </c>
      <c r="B22167" s="358" t="s">
        <v>39592</v>
      </c>
      <c r="C22167" s="359">
        <v>1.1000000000000001</v>
      </c>
      <c r="D22167" s="357" t="s">
        <v>39590</v>
      </c>
      <c r="E22167" s="357" t="s">
        <v>39590</v>
      </c>
    </row>
    <row r="22168" spans="1:5" ht="15.6">
      <c r="A22168" s="358" t="s">
        <v>10262</v>
      </c>
      <c r="B22168" s="358" t="s">
        <v>62446</v>
      </c>
      <c r="C22168" s="359">
        <v>1.1000000000000001</v>
      </c>
      <c r="D22168" s="357" t="s">
        <v>62445</v>
      </c>
      <c r="E22168" s="357" t="s">
        <v>62445</v>
      </c>
    </row>
    <row r="22169" spans="1:5" ht="15.6">
      <c r="A22169" s="358" t="s">
        <v>10262</v>
      </c>
      <c r="B22169" s="358" t="s">
        <v>62446</v>
      </c>
      <c r="C22169" s="359">
        <v>1.1000000000000001</v>
      </c>
      <c r="D22169" s="357" t="s">
        <v>62445</v>
      </c>
      <c r="E22169" s="357" t="s">
        <v>62445</v>
      </c>
    </row>
    <row r="22170" spans="1:5" ht="15.6">
      <c r="A22170" s="358" t="s">
        <v>10262</v>
      </c>
      <c r="B22170" s="358" t="s">
        <v>62446</v>
      </c>
      <c r="C22170" s="359">
        <v>1.1000000000000001</v>
      </c>
      <c r="D22170" s="357" t="s">
        <v>62445</v>
      </c>
      <c r="E22170" s="357" t="s">
        <v>62445</v>
      </c>
    </row>
    <row r="22171" spans="1:5" ht="15.6">
      <c r="A22171" s="358" t="s">
        <v>10262</v>
      </c>
      <c r="B22171" s="358" t="s">
        <v>62446</v>
      </c>
      <c r="C22171" s="359">
        <v>1.1000000000000001</v>
      </c>
      <c r="D22171" s="357" t="s">
        <v>62445</v>
      </c>
      <c r="E22171" s="357" t="s">
        <v>62445</v>
      </c>
    </row>
    <row r="22172" spans="1:5" ht="15.6">
      <c r="A22172" s="358" t="s">
        <v>60602</v>
      </c>
      <c r="B22172" s="358" t="s">
        <v>62447</v>
      </c>
      <c r="C22172" s="359">
        <v>1.1000000000000001</v>
      </c>
      <c r="D22172" s="357" t="s">
        <v>60603</v>
      </c>
      <c r="E22172" s="357" t="s">
        <v>60603</v>
      </c>
    </row>
    <row r="22173" spans="1:5" ht="15.6">
      <c r="A22173" s="358" t="s">
        <v>59811</v>
      </c>
      <c r="B22173" s="358" t="s">
        <v>62449</v>
      </c>
      <c r="C22173" s="359">
        <v>1.1000000000000001</v>
      </c>
      <c r="D22173" s="357" t="s">
        <v>62448</v>
      </c>
      <c r="E22173" s="357" t="s">
        <v>62448</v>
      </c>
    </row>
    <row r="22174" spans="1:5" ht="15.6">
      <c r="A22174" s="358" t="s">
        <v>10262</v>
      </c>
      <c r="B22174" s="358" t="s">
        <v>13978</v>
      </c>
      <c r="C22174" s="359">
        <v>1.1000000000000001</v>
      </c>
      <c r="D22174" s="357" t="s">
        <v>4194</v>
      </c>
      <c r="E22174" s="357" t="s">
        <v>4194</v>
      </c>
    </row>
    <row r="22175" spans="1:5" ht="15.6">
      <c r="A22175" s="358" t="s">
        <v>60637</v>
      </c>
      <c r="B22175" s="358" t="s">
        <v>62450</v>
      </c>
      <c r="C22175" s="359">
        <v>1.1000000000000001</v>
      </c>
      <c r="D22175" s="357" t="s">
        <v>60638</v>
      </c>
      <c r="E22175" s="357" t="s">
        <v>60638</v>
      </c>
    </row>
    <row r="22176" spans="1:5" ht="15.6">
      <c r="A22176" s="358" t="s">
        <v>60637</v>
      </c>
      <c r="B22176" s="358" t="s">
        <v>62450</v>
      </c>
      <c r="C22176" s="359">
        <v>1.1000000000000001</v>
      </c>
      <c r="D22176" s="357" t="s">
        <v>60638</v>
      </c>
      <c r="E22176" s="357" t="s">
        <v>60638</v>
      </c>
    </row>
    <row r="22177" spans="1:5" ht="15.6">
      <c r="A22177" s="358" t="s">
        <v>62452</v>
      </c>
      <c r="B22177" s="358" t="s">
        <v>62453</v>
      </c>
      <c r="C22177" s="359">
        <v>1.1000000000000001</v>
      </c>
      <c r="D22177" s="357" t="s">
        <v>62451</v>
      </c>
      <c r="E22177" s="357" t="s">
        <v>62451</v>
      </c>
    </row>
    <row r="22178" spans="1:5" ht="15.6">
      <c r="A22178" s="358" t="s">
        <v>34190</v>
      </c>
      <c r="B22178" s="358" t="s">
        <v>34190</v>
      </c>
      <c r="C22178" s="359">
        <v>1.1000000000000001</v>
      </c>
      <c r="D22178" s="357" t="s">
        <v>34189</v>
      </c>
      <c r="E22178" s="357" t="s">
        <v>34189</v>
      </c>
    </row>
    <row r="22179" spans="1:5" ht="15.6">
      <c r="A22179" s="358" t="s">
        <v>62455</v>
      </c>
      <c r="B22179" s="358" t="s">
        <v>62456</v>
      </c>
      <c r="C22179" s="359">
        <v>1.1000000000000001</v>
      </c>
      <c r="D22179" s="357" t="s">
        <v>62454</v>
      </c>
      <c r="E22179" s="357" t="s">
        <v>62454</v>
      </c>
    </row>
    <row r="22180" spans="1:5" ht="15.6">
      <c r="A22180" s="358" t="s">
        <v>42149</v>
      </c>
      <c r="B22180" s="358" t="s">
        <v>10262</v>
      </c>
      <c r="C22180" s="359">
        <v>1.1000000000000001</v>
      </c>
      <c r="D22180" s="357" t="s">
        <v>42148</v>
      </c>
      <c r="E22180" s="357" t="s">
        <v>42148</v>
      </c>
    </row>
    <row r="22181" spans="1:5" ht="15.6">
      <c r="A22181" s="358" t="s">
        <v>42149</v>
      </c>
      <c r="B22181" s="358" t="s">
        <v>10262</v>
      </c>
      <c r="C22181" s="359">
        <v>1.1000000000000001</v>
      </c>
      <c r="D22181" s="357" t="s">
        <v>42148</v>
      </c>
      <c r="E22181" s="357" t="s">
        <v>42148</v>
      </c>
    </row>
    <row r="22182" spans="1:5" ht="15.6">
      <c r="A22182" s="358" t="s">
        <v>10262</v>
      </c>
      <c r="B22182" s="358" t="s">
        <v>42656</v>
      </c>
      <c r="C22182" s="359">
        <v>1.1000000000000001</v>
      </c>
      <c r="D22182" s="357" t="s">
        <v>42655</v>
      </c>
      <c r="E22182" s="357" t="s">
        <v>42655</v>
      </c>
    </row>
    <row r="22183" spans="1:5" ht="15.6">
      <c r="A22183" s="358" t="s">
        <v>10262</v>
      </c>
      <c r="B22183" s="358" t="s">
        <v>59778</v>
      </c>
      <c r="C22183" s="359">
        <v>1.1000000000000001</v>
      </c>
      <c r="D22183" s="357" t="s">
        <v>62457</v>
      </c>
      <c r="E22183" s="357" t="s">
        <v>62457</v>
      </c>
    </row>
    <row r="22184" spans="1:5" ht="15.6">
      <c r="A22184" s="358" t="s">
        <v>10262</v>
      </c>
      <c r="B22184" s="358" t="s">
        <v>59778</v>
      </c>
      <c r="C22184" s="359">
        <v>1.1000000000000001</v>
      </c>
      <c r="D22184" s="357" t="s">
        <v>62457</v>
      </c>
      <c r="E22184" s="357" t="s">
        <v>62457</v>
      </c>
    </row>
    <row r="22185" spans="1:5" ht="15.6">
      <c r="A22185" s="358" t="s">
        <v>10262</v>
      </c>
      <c r="B22185" s="358" t="s">
        <v>59778</v>
      </c>
      <c r="C22185" s="359">
        <v>1.1000000000000001</v>
      </c>
      <c r="D22185" s="357" t="s">
        <v>62457</v>
      </c>
      <c r="E22185" s="357" t="s">
        <v>62457</v>
      </c>
    </row>
    <row r="22186" spans="1:5" ht="15.6">
      <c r="A22186" s="358" t="s">
        <v>13301</v>
      </c>
      <c r="B22186" s="358" t="s">
        <v>62458</v>
      </c>
      <c r="C22186" s="359">
        <v>1.1000000000000001</v>
      </c>
      <c r="D22186" s="357" t="s">
        <v>3468</v>
      </c>
      <c r="E22186" s="357" t="s">
        <v>3468</v>
      </c>
    </row>
    <row r="22187" spans="1:5" ht="15.6">
      <c r="A22187" s="358" t="s">
        <v>62460</v>
      </c>
      <c r="B22187" s="358" t="s">
        <v>62461</v>
      </c>
      <c r="C22187" s="359">
        <v>1.1000000000000001</v>
      </c>
      <c r="D22187" s="357" t="s">
        <v>62459</v>
      </c>
      <c r="E22187" s="357" t="s">
        <v>62459</v>
      </c>
    </row>
    <row r="22188" spans="1:5" ht="15.6">
      <c r="A22188" s="358" t="s">
        <v>62460</v>
      </c>
      <c r="B22188" s="358" t="s">
        <v>62461</v>
      </c>
      <c r="C22188" s="359">
        <v>1.1000000000000001</v>
      </c>
      <c r="D22188" s="357" t="s">
        <v>62459</v>
      </c>
      <c r="E22188" s="357" t="s">
        <v>62459</v>
      </c>
    </row>
    <row r="22189" spans="1:5" ht="15.6">
      <c r="A22189" s="358" t="s">
        <v>33692</v>
      </c>
      <c r="B22189" s="358" t="s">
        <v>33693</v>
      </c>
      <c r="C22189" s="359">
        <v>1.1000000000000001</v>
      </c>
      <c r="D22189" s="357" t="s">
        <v>33691</v>
      </c>
      <c r="E22189" s="357" t="s">
        <v>33691</v>
      </c>
    </row>
    <row r="22190" spans="1:5" ht="15.6">
      <c r="A22190" s="358" t="s">
        <v>39021</v>
      </c>
      <c r="B22190" s="358" t="s">
        <v>39022</v>
      </c>
      <c r="C22190" s="359">
        <v>1.1000000000000001</v>
      </c>
      <c r="D22190" s="357" t="s">
        <v>39020</v>
      </c>
      <c r="E22190" s="357" t="s">
        <v>39020</v>
      </c>
    </row>
    <row r="22191" spans="1:5" ht="15.6">
      <c r="A22191" s="358" t="s">
        <v>62463</v>
      </c>
      <c r="B22191" s="358" t="s">
        <v>62464</v>
      </c>
      <c r="C22191" s="359">
        <v>1.1000000000000001</v>
      </c>
      <c r="D22191" s="357" t="s">
        <v>62462</v>
      </c>
      <c r="E22191" s="357" t="s">
        <v>62462</v>
      </c>
    </row>
    <row r="22192" spans="1:5" ht="15.6">
      <c r="A22192" s="358" t="s">
        <v>62463</v>
      </c>
      <c r="B22192" s="358" t="s">
        <v>62464</v>
      </c>
      <c r="C22192" s="359">
        <v>1.1000000000000001</v>
      </c>
      <c r="D22192" s="357" t="s">
        <v>62462</v>
      </c>
      <c r="E22192" s="357" t="s">
        <v>62462</v>
      </c>
    </row>
    <row r="22193" spans="1:5" ht="15.6">
      <c r="A22193" s="358" t="s">
        <v>41209</v>
      </c>
      <c r="B22193" s="358" t="s">
        <v>41210</v>
      </c>
      <c r="C22193" s="359">
        <v>1.1000000000000001</v>
      </c>
      <c r="D22193" s="357" t="s">
        <v>41208</v>
      </c>
      <c r="E22193" s="357" t="s">
        <v>41208</v>
      </c>
    </row>
    <row r="22194" spans="1:5" ht="15.6">
      <c r="A22194" s="358" t="s">
        <v>1910</v>
      </c>
      <c r="B22194" s="358" t="s">
        <v>22621</v>
      </c>
      <c r="C22194" s="359">
        <v>1.1000000000000001</v>
      </c>
      <c r="D22194" s="357" t="s">
        <v>9272</v>
      </c>
      <c r="E22194" s="357" t="s">
        <v>9272</v>
      </c>
    </row>
    <row r="22195" spans="1:5" ht="15.6">
      <c r="A22195" s="358" t="s">
        <v>60580</v>
      </c>
      <c r="B22195" s="358" t="s">
        <v>62466</v>
      </c>
      <c r="C22195" s="359">
        <v>1.1000000000000001</v>
      </c>
      <c r="D22195" s="357" t="s">
        <v>62465</v>
      </c>
      <c r="E22195" s="357" t="s">
        <v>62465</v>
      </c>
    </row>
    <row r="22196" spans="1:5" ht="15.6">
      <c r="A22196" s="358" t="s">
        <v>24507</v>
      </c>
      <c r="B22196" s="358" t="s">
        <v>24508</v>
      </c>
      <c r="C22196" s="359">
        <v>1.1000000000000001</v>
      </c>
      <c r="D22196" s="357" t="s">
        <v>24506</v>
      </c>
      <c r="E22196" s="357" t="s">
        <v>24506</v>
      </c>
    </row>
    <row r="22197" spans="1:5" ht="15.6">
      <c r="A22197" s="358" t="s">
        <v>62468</v>
      </c>
      <c r="B22197" s="358" t="s">
        <v>62469</v>
      </c>
      <c r="C22197" s="359">
        <v>1.1000000000000001</v>
      </c>
      <c r="D22197" s="357" t="s">
        <v>62467</v>
      </c>
      <c r="E22197" s="357" t="s">
        <v>62467</v>
      </c>
    </row>
    <row r="22198" spans="1:5" ht="15.6">
      <c r="A22198" s="358" t="s">
        <v>13744</v>
      </c>
      <c r="B22198" s="358" t="s">
        <v>13745</v>
      </c>
      <c r="C22198" s="359">
        <v>1.1000000000000001</v>
      </c>
      <c r="D22198" s="357" t="s">
        <v>4092</v>
      </c>
      <c r="E22198" s="357" t="s">
        <v>4092</v>
      </c>
    </row>
    <row r="22199" spans="1:5" ht="15.6">
      <c r="A22199" s="358" t="s">
        <v>14972</v>
      </c>
      <c r="B22199" s="358" t="s">
        <v>14973</v>
      </c>
      <c r="C22199" s="359">
        <v>1.1000000000000001</v>
      </c>
      <c r="D22199" s="357" t="s">
        <v>4906</v>
      </c>
      <c r="E22199" s="357" t="s">
        <v>4906</v>
      </c>
    </row>
    <row r="22200" spans="1:5" ht="15.6">
      <c r="A22200" s="358" t="s">
        <v>33792</v>
      </c>
      <c r="B22200" s="358" t="s">
        <v>33793</v>
      </c>
      <c r="C22200" s="359">
        <v>1.1000000000000001</v>
      </c>
      <c r="D22200" s="357" t="s">
        <v>33791</v>
      </c>
      <c r="E22200" s="357" t="s">
        <v>33791</v>
      </c>
    </row>
    <row r="22201" spans="1:5" ht="15.6">
      <c r="A22201" s="358" t="s">
        <v>33792</v>
      </c>
      <c r="B22201" s="358" t="s">
        <v>33793</v>
      </c>
      <c r="C22201" s="359">
        <v>1.1000000000000001</v>
      </c>
      <c r="D22201" s="357" t="s">
        <v>33791</v>
      </c>
      <c r="E22201" s="357" t="s">
        <v>33791</v>
      </c>
    </row>
    <row r="22202" spans="1:5" ht="15.6">
      <c r="A22202" s="358" t="s">
        <v>16809</v>
      </c>
      <c r="B22202" s="358" t="s">
        <v>16810</v>
      </c>
      <c r="C22202" s="359">
        <v>1.1000000000000001</v>
      </c>
      <c r="D22202" s="357" t="s">
        <v>5639</v>
      </c>
      <c r="E22202" s="357" t="s">
        <v>5639</v>
      </c>
    </row>
    <row r="22203" spans="1:5" ht="15.6">
      <c r="A22203" s="358" t="s">
        <v>16809</v>
      </c>
      <c r="B22203" s="358" t="s">
        <v>16810</v>
      </c>
      <c r="C22203" s="359">
        <v>1.1000000000000001</v>
      </c>
      <c r="D22203" s="357" t="s">
        <v>5639</v>
      </c>
      <c r="E22203" s="357" t="s">
        <v>5639</v>
      </c>
    </row>
    <row r="22204" spans="1:5" ht="15.6">
      <c r="A22204" s="358" t="s">
        <v>16809</v>
      </c>
      <c r="B22204" s="358" t="s">
        <v>16810</v>
      </c>
      <c r="C22204" s="359">
        <v>1.1000000000000001</v>
      </c>
      <c r="D22204" s="357" t="s">
        <v>5639</v>
      </c>
      <c r="E22204" s="357" t="s">
        <v>5639</v>
      </c>
    </row>
    <row r="22205" spans="1:5" ht="15.6">
      <c r="A22205" s="358" t="s">
        <v>17056</v>
      </c>
      <c r="B22205" s="358" t="s">
        <v>17057</v>
      </c>
      <c r="C22205" s="359">
        <v>1.1000000000000001</v>
      </c>
      <c r="D22205" s="357" t="s">
        <v>5918</v>
      </c>
      <c r="E22205" s="357" t="s">
        <v>5918</v>
      </c>
    </row>
    <row r="22206" spans="1:5" ht="15.6">
      <c r="A22206" s="358" t="s">
        <v>17056</v>
      </c>
      <c r="B22206" s="358" t="s">
        <v>17057</v>
      </c>
      <c r="C22206" s="359">
        <v>1.1000000000000001</v>
      </c>
      <c r="D22206" s="357" t="s">
        <v>5918</v>
      </c>
      <c r="E22206" s="357" t="s">
        <v>5918</v>
      </c>
    </row>
    <row r="22207" spans="1:5" ht="15.6">
      <c r="A22207" s="358" t="s">
        <v>1357</v>
      </c>
      <c r="B22207" s="358" t="s">
        <v>17196</v>
      </c>
      <c r="C22207" s="359">
        <v>1.1000000000000001</v>
      </c>
      <c r="D22207" s="357" t="s">
        <v>7465</v>
      </c>
      <c r="E22207" s="357" t="s">
        <v>7465</v>
      </c>
    </row>
    <row r="22208" spans="1:5" ht="15.6">
      <c r="A22208" s="358" t="s">
        <v>59844</v>
      </c>
      <c r="B22208" s="358" t="s">
        <v>59844</v>
      </c>
      <c r="C22208" s="359">
        <v>1.1000000000000001</v>
      </c>
      <c r="D22208" s="357" t="s">
        <v>62470</v>
      </c>
      <c r="E22208" s="357" t="s">
        <v>62470</v>
      </c>
    </row>
    <row r="22209" spans="1:5" ht="15.6">
      <c r="A22209" s="358" t="s">
        <v>53674</v>
      </c>
      <c r="B22209" s="358" t="s">
        <v>53675</v>
      </c>
      <c r="C22209" s="359">
        <v>1.1000000000000001</v>
      </c>
      <c r="D22209" s="357" t="s">
        <v>53673</v>
      </c>
      <c r="E22209" s="357" t="s">
        <v>53673</v>
      </c>
    </row>
    <row r="22210" spans="1:5" ht="15.6">
      <c r="A22210" s="358" t="s">
        <v>12474</v>
      </c>
      <c r="B22210" s="358" t="s">
        <v>12475</v>
      </c>
      <c r="C22210" s="359">
        <v>1.1000000000000001</v>
      </c>
      <c r="D22210" s="357" t="s">
        <v>3067</v>
      </c>
      <c r="E22210" s="357" t="s">
        <v>3067</v>
      </c>
    </row>
    <row r="22211" spans="1:5" ht="15.6">
      <c r="A22211" s="358" t="s">
        <v>31158</v>
      </c>
      <c r="B22211" s="358" t="s">
        <v>31158</v>
      </c>
      <c r="C22211" s="359">
        <v>1.1000000000000001</v>
      </c>
      <c r="D22211" s="357" t="s">
        <v>31157</v>
      </c>
      <c r="E22211" s="357" t="s">
        <v>31157</v>
      </c>
    </row>
    <row r="22212" spans="1:5" ht="15.6">
      <c r="A22212" s="358" t="s">
        <v>31158</v>
      </c>
      <c r="B22212" s="358" t="s">
        <v>31158</v>
      </c>
      <c r="C22212" s="359">
        <v>1.1000000000000001</v>
      </c>
      <c r="D22212" s="357" t="s">
        <v>31157</v>
      </c>
      <c r="E22212" s="357" t="s">
        <v>31157</v>
      </c>
    </row>
    <row r="22213" spans="1:5" ht="15.6">
      <c r="A22213" s="358" t="s">
        <v>14569</v>
      </c>
      <c r="B22213" s="358" t="s">
        <v>14570</v>
      </c>
      <c r="C22213" s="359">
        <v>1.1000000000000001</v>
      </c>
      <c r="D22213" s="357" t="s">
        <v>4375</v>
      </c>
      <c r="E22213" s="357" t="s">
        <v>4375</v>
      </c>
    </row>
    <row r="22214" spans="1:5" ht="15.6">
      <c r="A22214" s="358" t="s">
        <v>14569</v>
      </c>
      <c r="B22214" s="358" t="s">
        <v>14570</v>
      </c>
      <c r="C22214" s="359">
        <v>1.1000000000000001</v>
      </c>
      <c r="D22214" s="357" t="s">
        <v>4375</v>
      </c>
      <c r="E22214" s="357" t="s">
        <v>4375</v>
      </c>
    </row>
    <row r="22215" spans="1:5" ht="15.6">
      <c r="A22215" s="358" t="s">
        <v>54692</v>
      </c>
      <c r="B22215" s="358" t="s">
        <v>54693</v>
      </c>
      <c r="C22215" s="359">
        <v>1.1000000000000001</v>
      </c>
      <c r="D22215" s="357" t="s">
        <v>54691</v>
      </c>
      <c r="E22215" s="357" t="s">
        <v>54691</v>
      </c>
    </row>
    <row r="22216" spans="1:5" ht="15.6">
      <c r="A22216" s="358" t="s">
        <v>15720</v>
      </c>
      <c r="B22216" s="358" t="s">
        <v>15721</v>
      </c>
      <c r="C22216" s="359">
        <v>1.1000000000000001</v>
      </c>
      <c r="D22216" s="357" t="s">
        <v>5261</v>
      </c>
      <c r="E22216" s="357" t="s">
        <v>5261</v>
      </c>
    </row>
    <row r="22217" spans="1:5" ht="15.6">
      <c r="A22217" s="358" t="s">
        <v>20340</v>
      </c>
      <c r="B22217" s="358" t="s">
        <v>20340</v>
      </c>
      <c r="C22217" s="359">
        <v>1.1000000000000001</v>
      </c>
      <c r="D22217" s="357" t="s">
        <v>7658</v>
      </c>
      <c r="E22217" s="357" t="s">
        <v>7658</v>
      </c>
    </row>
    <row r="22218" spans="1:5" ht="15.6">
      <c r="A22218" s="358" t="s">
        <v>44732</v>
      </c>
      <c r="B22218" s="358" t="s">
        <v>44733</v>
      </c>
      <c r="C22218" s="359">
        <v>1.1000000000000001</v>
      </c>
      <c r="D22218" s="357" t="s">
        <v>44731</v>
      </c>
      <c r="E22218" s="357" t="s">
        <v>44731</v>
      </c>
    </row>
    <row r="22219" spans="1:5" ht="15.6">
      <c r="A22219" s="358" t="s">
        <v>1647</v>
      </c>
      <c r="B22219" s="358" t="s">
        <v>21131</v>
      </c>
      <c r="C22219" s="359">
        <v>1.1000000000000001</v>
      </c>
      <c r="D22219" s="357" t="s">
        <v>8411</v>
      </c>
      <c r="E22219" s="357" t="s">
        <v>8411</v>
      </c>
    </row>
    <row r="22220" spans="1:5" ht="15.6">
      <c r="A22220" s="358" t="s">
        <v>1889</v>
      </c>
      <c r="B22220" s="358" t="s">
        <v>22379</v>
      </c>
      <c r="C22220" s="359">
        <v>1.1000000000000001</v>
      </c>
      <c r="D22220" s="357" t="s">
        <v>9164</v>
      </c>
      <c r="E22220" s="357" t="s">
        <v>9164</v>
      </c>
    </row>
    <row r="22221" spans="1:5" ht="15.6">
      <c r="A22221" s="358" t="s">
        <v>50619</v>
      </c>
      <c r="B22221" s="358" t="s">
        <v>10262</v>
      </c>
      <c r="C22221" s="359">
        <v>1.1000000000000001</v>
      </c>
      <c r="D22221" s="357" t="s">
        <v>50618</v>
      </c>
      <c r="E22221" s="357" t="s">
        <v>50618</v>
      </c>
    </row>
    <row r="22222" spans="1:5" ht="15.6">
      <c r="A22222" s="358" t="s">
        <v>62472</v>
      </c>
      <c r="B22222" s="358" t="s">
        <v>62473</v>
      </c>
      <c r="C22222" s="359">
        <v>1.1000000000000001</v>
      </c>
      <c r="D22222" s="357" t="s">
        <v>62471</v>
      </c>
      <c r="E22222" s="357" t="s">
        <v>62471</v>
      </c>
    </row>
    <row r="22223" spans="1:5" ht="15.6">
      <c r="A22223" s="358" t="s">
        <v>10262</v>
      </c>
      <c r="B22223" s="358" t="s">
        <v>62475</v>
      </c>
      <c r="C22223" s="359">
        <v>1.1000000000000001</v>
      </c>
      <c r="D22223" s="357" t="s">
        <v>62474</v>
      </c>
      <c r="E22223" s="357" t="s">
        <v>62474</v>
      </c>
    </row>
    <row r="22224" spans="1:5" ht="15.6">
      <c r="A22224" s="358" t="s">
        <v>10262</v>
      </c>
      <c r="B22224" s="358" t="s">
        <v>62475</v>
      </c>
      <c r="C22224" s="359">
        <v>1.1000000000000001</v>
      </c>
      <c r="D22224" s="357" t="s">
        <v>62474</v>
      </c>
      <c r="E22224" s="357" t="s">
        <v>62474</v>
      </c>
    </row>
    <row r="22225" spans="1:5" ht="15.6">
      <c r="A22225" s="358" t="s">
        <v>26236</v>
      </c>
      <c r="B22225" s="358" t="s">
        <v>26237</v>
      </c>
      <c r="C22225" s="359">
        <v>1.1000000000000001</v>
      </c>
      <c r="D22225" s="357" t="s">
        <v>26235</v>
      </c>
      <c r="E22225" s="357" t="s">
        <v>26235</v>
      </c>
    </row>
    <row r="22226" spans="1:5" ht="15.6">
      <c r="A22226" s="358" t="s">
        <v>29440</v>
      </c>
      <c r="B22226" s="358" t="s">
        <v>29441</v>
      </c>
      <c r="C22226" s="359">
        <v>1.1000000000000001</v>
      </c>
      <c r="D22226" s="357" t="s">
        <v>29439</v>
      </c>
      <c r="E22226" s="357" t="s">
        <v>29439</v>
      </c>
    </row>
    <row r="22227" spans="1:5" ht="15.6">
      <c r="A22227" s="358" t="s">
        <v>783</v>
      </c>
      <c r="B22227" s="358" t="s">
        <v>14980</v>
      </c>
      <c r="C22227" s="359">
        <v>1.1000000000000001</v>
      </c>
      <c r="D22227" s="357" t="s">
        <v>4916</v>
      </c>
      <c r="E22227" s="357" t="s">
        <v>4916</v>
      </c>
    </row>
    <row r="22228" spans="1:5" ht="15.6">
      <c r="A22228" s="358" t="s">
        <v>62477</v>
      </c>
      <c r="B22228" s="358" t="s">
        <v>62478</v>
      </c>
      <c r="C22228" s="359">
        <v>1.1000000000000001</v>
      </c>
      <c r="D22228" s="357" t="s">
        <v>62476</v>
      </c>
      <c r="E22228" s="357" t="s">
        <v>62476</v>
      </c>
    </row>
    <row r="22229" spans="1:5" ht="15.6">
      <c r="A22229" s="358" t="s">
        <v>41538</v>
      </c>
      <c r="B22229" s="358" t="s">
        <v>41539</v>
      </c>
      <c r="C22229" s="359">
        <v>1.1000000000000001</v>
      </c>
      <c r="D22229" s="357" t="s">
        <v>41537</v>
      </c>
      <c r="E22229" s="357" t="s">
        <v>41537</v>
      </c>
    </row>
    <row r="22230" spans="1:5" ht="15.6">
      <c r="A22230" s="358" t="s">
        <v>19425</v>
      </c>
      <c r="B22230" s="358" t="s">
        <v>19426</v>
      </c>
      <c r="C22230" s="359">
        <v>1.1000000000000001</v>
      </c>
      <c r="D22230" s="357" t="s">
        <v>7174</v>
      </c>
      <c r="E22230" s="357" t="s">
        <v>7174</v>
      </c>
    </row>
    <row r="22231" spans="1:5" ht="15.6">
      <c r="A22231" s="358" t="s">
        <v>45317</v>
      </c>
      <c r="B22231" s="358" t="s">
        <v>45318</v>
      </c>
      <c r="C22231" s="359">
        <v>1.1000000000000001</v>
      </c>
      <c r="D22231" s="357" t="s">
        <v>45316</v>
      </c>
      <c r="E22231" s="357" t="s">
        <v>45316</v>
      </c>
    </row>
    <row r="22232" spans="1:5" ht="15.6">
      <c r="A22232" s="358" t="s">
        <v>60084</v>
      </c>
      <c r="B22232" s="358" t="s">
        <v>60084</v>
      </c>
      <c r="C22232" s="359">
        <v>1.1000000000000001</v>
      </c>
      <c r="D22232" s="357" t="s">
        <v>60085</v>
      </c>
      <c r="E22232" s="357" t="s">
        <v>60085</v>
      </c>
    </row>
    <row r="22233" spans="1:5" ht="15.6">
      <c r="A22233" s="358" t="s">
        <v>55887</v>
      </c>
      <c r="B22233" s="358" t="s">
        <v>55887</v>
      </c>
      <c r="C22233" s="359">
        <v>1.1000000000000001</v>
      </c>
      <c r="D22233" s="357" t="s">
        <v>55888</v>
      </c>
      <c r="E22233" s="357" t="s">
        <v>55888</v>
      </c>
    </row>
    <row r="22234" spans="1:5" ht="15.6">
      <c r="A22234" s="358" t="s">
        <v>55887</v>
      </c>
      <c r="B22234" s="358" t="s">
        <v>55887</v>
      </c>
      <c r="C22234" s="359">
        <v>1.1000000000000001</v>
      </c>
      <c r="D22234" s="357" t="s">
        <v>55888</v>
      </c>
      <c r="E22234" s="357" t="s">
        <v>55888</v>
      </c>
    </row>
    <row r="22235" spans="1:5" ht="15.6">
      <c r="A22235" s="358" t="s">
        <v>26567</v>
      </c>
      <c r="B22235" s="358" t="s">
        <v>26568</v>
      </c>
      <c r="C22235" s="359">
        <v>1.1000000000000001</v>
      </c>
      <c r="D22235" s="357" t="s">
        <v>26566</v>
      </c>
      <c r="E22235" s="357" t="s">
        <v>26566</v>
      </c>
    </row>
    <row r="22236" spans="1:5" ht="15.6">
      <c r="A22236" s="358" t="s">
        <v>60320</v>
      </c>
      <c r="B22236" s="358" t="s">
        <v>60320</v>
      </c>
      <c r="C22236" s="359">
        <v>1.1000000000000001</v>
      </c>
      <c r="D22236" s="357" t="s">
        <v>62479</v>
      </c>
      <c r="E22236" s="357" t="s">
        <v>62479</v>
      </c>
    </row>
    <row r="22237" spans="1:5" ht="15.6">
      <c r="A22237" s="358" t="s">
        <v>62481</v>
      </c>
      <c r="B22237" s="358" t="s">
        <v>62482</v>
      </c>
      <c r="C22237" s="359">
        <v>1.1000000000000001</v>
      </c>
      <c r="D22237" s="357" t="s">
        <v>62480</v>
      </c>
      <c r="E22237" s="357" t="s">
        <v>62480</v>
      </c>
    </row>
    <row r="22238" spans="1:5" ht="15.6">
      <c r="A22238" s="358" t="s">
        <v>62481</v>
      </c>
      <c r="B22238" s="358" t="s">
        <v>62482</v>
      </c>
      <c r="C22238" s="359">
        <v>1.1000000000000001</v>
      </c>
      <c r="D22238" s="357" t="s">
        <v>62480</v>
      </c>
      <c r="E22238" s="357" t="s">
        <v>62480</v>
      </c>
    </row>
    <row r="22239" spans="1:5" ht="15.6">
      <c r="A22239" s="358" t="s">
        <v>15627</v>
      </c>
      <c r="B22239" s="358" t="s">
        <v>15628</v>
      </c>
      <c r="C22239" s="359">
        <v>1.1000000000000001</v>
      </c>
      <c r="D22239" s="357" t="s">
        <v>5286</v>
      </c>
      <c r="E22239" s="357" t="s">
        <v>5286</v>
      </c>
    </row>
    <row r="22240" spans="1:5" ht="15.6">
      <c r="A22240" s="358" t="s">
        <v>35497</v>
      </c>
      <c r="B22240" s="358" t="s">
        <v>35498</v>
      </c>
      <c r="C22240" s="359">
        <v>1.1000000000000001</v>
      </c>
      <c r="D22240" s="357" t="s">
        <v>35496</v>
      </c>
      <c r="E22240" s="357" t="s">
        <v>35496</v>
      </c>
    </row>
    <row r="22241" spans="1:5" ht="15.6">
      <c r="A22241" s="358" t="s">
        <v>36443</v>
      </c>
      <c r="B22241" s="358" t="s">
        <v>36443</v>
      </c>
      <c r="C22241" s="359">
        <v>1.1000000000000001</v>
      </c>
      <c r="D22241" s="357" t="s">
        <v>36442</v>
      </c>
      <c r="E22241" s="357" t="s">
        <v>36442</v>
      </c>
    </row>
    <row r="22242" spans="1:5" ht="15.6">
      <c r="A22242" s="358" t="s">
        <v>59899</v>
      </c>
      <c r="B22242" s="358" t="s">
        <v>62483</v>
      </c>
      <c r="C22242" s="359">
        <v>1.1000000000000001</v>
      </c>
      <c r="D22242" s="357" t="s">
        <v>59900</v>
      </c>
      <c r="E22242" s="357" t="s">
        <v>59900</v>
      </c>
    </row>
    <row r="22243" spans="1:5" ht="15.6">
      <c r="A22243" s="358" t="s">
        <v>37618</v>
      </c>
      <c r="B22243" s="358" t="s">
        <v>37618</v>
      </c>
      <c r="C22243" s="359">
        <v>1.1000000000000001</v>
      </c>
      <c r="D22243" s="357" t="s">
        <v>37617</v>
      </c>
      <c r="E22243" s="357" t="s">
        <v>37617</v>
      </c>
    </row>
    <row r="22244" spans="1:5" ht="15.6">
      <c r="A22244" s="358" t="s">
        <v>19051</v>
      </c>
      <c r="B22244" s="358" t="s">
        <v>19052</v>
      </c>
      <c r="C22244" s="359">
        <v>1.1000000000000001</v>
      </c>
      <c r="D22244" s="357" t="s">
        <v>6615</v>
      </c>
      <c r="E22244" s="357" t="s">
        <v>6615</v>
      </c>
    </row>
    <row r="22245" spans="1:5" ht="15.6">
      <c r="A22245" s="358" t="s">
        <v>1175</v>
      </c>
      <c r="B22245" s="358" t="s">
        <v>17941</v>
      </c>
      <c r="C22245" s="359">
        <v>1.1000000000000001</v>
      </c>
      <c r="D22245" s="357" t="s">
        <v>6811</v>
      </c>
      <c r="E22245" s="357" t="s">
        <v>6811</v>
      </c>
    </row>
    <row r="22246" spans="1:5" ht="15.6">
      <c r="A22246" s="358" t="s">
        <v>1175</v>
      </c>
      <c r="B22246" s="358" t="s">
        <v>17941</v>
      </c>
      <c r="C22246" s="359">
        <v>1.1000000000000001</v>
      </c>
      <c r="D22246" s="357" t="s">
        <v>6811</v>
      </c>
      <c r="E22246" s="357" t="s">
        <v>6811</v>
      </c>
    </row>
    <row r="22247" spans="1:5" ht="15.6">
      <c r="A22247" s="358" t="s">
        <v>59646</v>
      </c>
      <c r="B22247" s="358" t="s">
        <v>62485</v>
      </c>
      <c r="C22247" s="359">
        <v>1.1000000000000001</v>
      </c>
      <c r="D22247" s="357" t="s">
        <v>62484</v>
      </c>
      <c r="E22247" s="357" t="s">
        <v>62484</v>
      </c>
    </row>
    <row r="22248" spans="1:5" ht="15.6">
      <c r="A22248" s="358" t="s">
        <v>44263</v>
      </c>
      <c r="B22248" s="358" t="s">
        <v>44263</v>
      </c>
      <c r="C22248" s="359">
        <v>1.1000000000000001</v>
      </c>
      <c r="D22248" s="357" t="s">
        <v>44262</v>
      </c>
      <c r="E22248" s="357" t="s">
        <v>44262</v>
      </c>
    </row>
    <row r="22249" spans="1:5" ht="15.6">
      <c r="A22249" s="358" t="s">
        <v>1616</v>
      </c>
      <c r="B22249" s="358" t="s">
        <v>20742</v>
      </c>
      <c r="C22249" s="359">
        <v>1.1000000000000001</v>
      </c>
      <c r="D22249" s="357" t="s">
        <v>8221</v>
      </c>
      <c r="E22249" s="357" t="s">
        <v>8221</v>
      </c>
    </row>
    <row r="22250" spans="1:5" ht="15.6">
      <c r="A22250" s="358" t="s">
        <v>21978</v>
      </c>
      <c r="B22250" s="358" t="s">
        <v>21979</v>
      </c>
      <c r="C22250" s="359">
        <v>1.1000000000000001</v>
      </c>
      <c r="D22250" s="357" t="s">
        <v>8681</v>
      </c>
      <c r="E22250" s="357" t="s">
        <v>8681</v>
      </c>
    </row>
    <row r="22251" spans="1:5" ht="15.6">
      <c r="A22251" s="358" t="s">
        <v>60164</v>
      </c>
      <c r="B22251" s="358" t="s">
        <v>60163</v>
      </c>
      <c r="C22251" s="359">
        <v>1.1000000000000001</v>
      </c>
      <c r="D22251" s="357" t="s">
        <v>62486</v>
      </c>
      <c r="E22251" s="357" t="s">
        <v>62486</v>
      </c>
    </row>
    <row r="22252" spans="1:5" ht="15.6">
      <c r="A22252" s="358" t="s">
        <v>22185</v>
      </c>
      <c r="B22252" s="358" t="s">
        <v>10262</v>
      </c>
      <c r="C22252" s="359">
        <v>1.1000000000000001</v>
      </c>
      <c r="D22252" s="357" t="s">
        <v>8964</v>
      </c>
      <c r="E22252" s="357" t="s">
        <v>8964</v>
      </c>
    </row>
    <row r="22253" spans="1:5" ht="15.6">
      <c r="A22253" s="358" t="s">
        <v>22185</v>
      </c>
      <c r="B22253" s="358" t="s">
        <v>10262</v>
      </c>
      <c r="C22253" s="359">
        <v>1.1000000000000001</v>
      </c>
      <c r="D22253" s="357" t="s">
        <v>8964</v>
      </c>
      <c r="E22253" s="357" t="s">
        <v>8964</v>
      </c>
    </row>
    <row r="22254" spans="1:5" ht="15.6">
      <c r="A22254" s="358" t="s">
        <v>24533</v>
      </c>
      <c r="B22254" s="358" t="s">
        <v>24534</v>
      </c>
      <c r="C22254" s="359">
        <v>1.1000000000000001</v>
      </c>
      <c r="D22254" s="357" t="s">
        <v>24532</v>
      </c>
      <c r="E22254" s="357" t="s">
        <v>24532</v>
      </c>
    </row>
    <row r="22255" spans="1:5" ht="15.6">
      <c r="A22255" s="358" t="s">
        <v>24533</v>
      </c>
      <c r="B22255" s="358" t="s">
        <v>24534</v>
      </c>
      <c r="C22255" s="359">
        <v>1.1000000000000001</v>
      </c>
      <c r="D22255" s="357" t="s">
        <v>24532</v>
      </c>
      <c r="E22255" s="357" t="s">
        <v>24532</v>
      </c>
    </row>
    <row r="22256" spans="1:5" ht="15.6">
      <c r="A22256" s="358" t="s">
        <v>59708</v>
      </c>
      <c r="B22256" s="358" t="s">
        <v>10262</v>
      </c>
      <c r="C22256" s="359">
        <v>1.1000000000000001</v>
      </c>
      <c r="D22256" s="357" t="s">
        <v>59709</v>
      </c>
      <c r="E22256" s="357" t="s">
        <v>59709</v>
      </c>
    </row>
    <row r="22257" spans="1:5" ht="15.6">
      <c r="A22257" s="358" t="s">
        <v>10262</v>
      </c>
      <c r="B22257" s="358" t="s">
        <v>60430</v>
      </c>
      <c r="C22257" s="359">
        <v>1.1000000000000001</v>
      </c>
      <c r="D22257" s="357" t="s">
        <v>62487</v>
      </c>
      <c r="E22257" s="357" t="s">
        <v>62487</v>
      </c>
    </row>
    <row r="22258" spans="1:5" ht="15.6">
      <c r="A22258" s="358" t="s">
        <v>38817</v>
      </c>
      <c r="B22258" s="358" t="s">
        <v>38817</v>
      </c>
      <c r="C22258" s="359">
        <v>1.1000000000000001</v>
      </c>
      <c r="D22258" s="357" t="s">
        <v>38816</v>
      </c>
      <c r="E22258" s="357" t="s">
        <v>38816</v>
      </c>
    </row>
    <row r="22259" spans="1:5" ht="15.6">
      <c r="A22259" s="358" t="s">
        <v>19437</v>
      </c>
      <c r="B22259" s="358" t="s">
        <v>19438</v>
      </c>
      <c r="C22259" s="359">
        <v>1.1000000000000001</v>
      </c>
      <c r="D22259" s="357" t="s">
        <v>7191</v>
      </c>
      <c r="E22259" s="357" t="s">
        <v>7191</v>
      </c>
    </row>
    <row r="22260" spans="1:5" ht="15.6">
      <c r="A22260" s="358" t="s">
        <v>42435</v>
      </c>
      <c r="B22260" s="358" t="s">
        <v>42434</v>
      </c>
      <c r="C22260" s="359">
        <v>1.1000000000000001</v>
      </c>
      <c r="D22260" s="357" t="s">
        <v>42433</v>
      </c>
      <c r="E22260" s="357" t="s">
        <v>42433</v>
      </c>
    </row>
    <row r="22261" spans="1:5" ht="15.6">
      <c r="A22261" s="358" t="s">
        <v>42669</v>
      </c>
      <c r="B22261" s="358" t="s">
        <v>42670</v>
      </c>
      <c r="C22261" s="359">
        <v>1.1000000000000001</v>
      </c>
      <c r="D22261" s="357" t="s">
        <v>42668</v>
      </c>
      <c r="E22261" s="357" t="s">
        <v>42668</v>
      </c>
    </row>
    <row r="22262" spans="1:5" ht="15.6">
      <c r="A22262" s="358" t="s">
        <v>62489</v>
      </c>
      <c r="B22262" s="358" t="s">
        <v>62490</v>
      </c>
      <c r="C22262" s="359">
        <v>1.1000000000000001</v>
      </c>
      <c r="D22262" s="357" t="s">
        <v>62488</v>
      </c>
      <c r="E22262" s="357" t="s">
        <v>62488</v>
      </c>
    </row>
    <row r="22263" spans="1:5" ht="15.6">
      <c r="A22263" s="358" t="s">
        <v>62489</v>
      </c>
      <c r="B22263" s="358" t="s">
        <v>62490</v>
      </c>
      <c r="C22263" s="359">
        <v>1.1000000000000001</v>
      </c>
      <c r="D22263" s="357" t="s">
        <v>62488</v>
      </c>
      <c r="E22263" s="357" t="s">
        <v>62488</v>
      </c>
    </row>
    <row r="22264" spans="1:5" ht="15.6">
      <c r="A22264" s="358" t="s">
        <v>19762</v>
      </c>
      <c r="B22264" s="358" t="s">
        <v>19763</v>
      </c>
      <c r="C22264" s="359">
        <v>1.1000000000000001</v>
      </c>
      <c r="D22264" s="357" t="s">
        <v>7565</v>
      </c>
      <c r="E22264" s="357" t="s">
        <v>7565</v>
      </c>
    </row>
    <row r="22265" spans="1:5" ht="15.6">
      <c r="A22265" s="358" t="s">
        <v>19762</v>
      </c>
      <c r="B22265" s="358" t="s">
        <v>19763</v>
      </c>
      <c r="C22265" s="359">
        <v>1.1000000000000001</v>
      </c>
      <c r="D22265" s="357" t="s">
        <v>7565</v>
      </c>
      <c r="E22265" s="357" t="s">
        <v>7565</v>
      </c>
    </row>
    <row r="22266" spans="1:5" ht="15.6">
      <c r="A22266" s="358" t="s">
        <v>62492</v>
      </c>
      <c r="B22266" s="358" t="s">
        <v>60143</v>
      </c>
      <c r="C22266" s="359">
        <v>1.1000000000000001</v>
      </c>
      <c r="D22266" s="357" t="s">
        <v>62491</v>
      </c>
      <c r="E22266" s="357" t="s">
        <v>62491</v>
      </c>
    </row>
    <row r="22267" spans="1:5" ht="15.6">
      <c r="A22267" s="358" t="s">
        <v>1660</v>
      </c>
      <c r="B22267" s="358" t="s">
        <v>21264</v>
      </c>
      <c r="C22267" s="359">
        <v>1.1000000000000001</v>
      </c>
      <c r="D22267" s="357" t="s">
        <v>8486</v>
      </c>
      <c r="E22267" s="357" t="s">
        <v>8486</v>
      </c>
    </row>
    <row r="22268" spans="1:5" ht="15.6">
      <c r="A22268" s="358" t="s">
        <v>21666</v>
      </c>
      <c r="B22268" s="358" t="s">
        <v>21667</v>
      </c>
      <c r="C22268" s="359">
        <v>1.1000000000000001</v>
      </c>
      <c r="D22268" s="357" t="s">
        <v>8835</v>
      </c>
      <c r="E22268" s="357" t="s">
        <v>8835</v>
      </c>
    </row>
    <row r="22269" spans="1:5" ht="15.6">
      <c r="A22269" s="358" t="s">
        <v>21666</v>
      </c>
      <c r="B22269" s="358" t="s">
        <v>21667</v>
      </c>
      <c r="C22269" s="359">
        <v>1.1000000000000001</v>
      </c>
      <c r="D22269" s="357" t="s">
        <v>8835</v>
      </c>
      <c r="E22269" s="357" t="s">
        <v>8835</v>
      </c>
    </row>
    <row r="22270" spans="1:5" ht="15.6">
      <c r="A22270" s="358" t="s">
        <v>21666</v>
      </c>
      <c r="B22270" s="358" t="s">
        <v>21667</v>
      </c>
      <c r="C22270" s="359">
        <v>1.1000000000000001</v>
      </c>
      <c r="D22270" s="357" t="s">
        <v>8835</v>
      </c>
      <c r="E22270" s="357" t="s">
        <v>8835</v>
      </c>
    </row>
    <row r="22271" spans="1:5" ht="15.6">
      <c r="A22271" s="358" t="s">
        <v>48079</v>
      </c>
      <c r="B22271" s="358" t="s">
        <v>48080</v>
      </c>
      <c r="C22271" s="359">
        <v>1.1000000000000001</v>
      </c>
      <c r="D22271" s="357" t="s">
        <v>48078</v>
      </c>
      <c r="E22271" s="357" t="s">
        <v>48078</v>
      </c>
    </row>
    <row r="22272" spans="1:5" ht="15.6">
      <c r="A22272" s="358" t="s">
        <v>48079</v>
      </c>
      <c r="B22272" s="358" t="s">
        <v>48080</v>
      </c>
      <c r="C22272" s="359">
        <v>1.1000000000000001</v>
      </c>
      <c r="D22272" s="357" t="s">
        <v>48078</v>
      </c>
      <c r="E22272" s="357" t="s">
        <v>48078</v>
      </c>
    </row>
    <row r="22273" spans="1:5" ht="15.6">
      <c r="A22273" s="358" t="s">
        <v>59794</v>
      </c>
      <c r="B22273" s="358" t="s">
        <v>59526</v>
      </c>
      <c r="C22273" s="359">
        <v>1.1000000000000001</v>
      </c>
      <c r="D22273" s="357" t="s">
        <v>62493</v>
      </c>
      <c r="E22273" s="357" t="s">
        <v>62493</v>
      </c>
    </row>
    <row r="22274" spans="1:5" ht="15.6">
      <c r="A22274" s="358" t="s">
        <v>23175</v>
      </c>
      <c r="B22274" s="358" t="s">
        <v>10262</v>
      </c>
      <c r="C22274" s="359">
        <v>1.1000000000000001</v>
      </c>
      <c r="D22274" s="357" t="s">
        <v>9555</v>
      </c>
      <c r="E22274" s="357" t="s">
        <v>9555</v>
      </c>
    </row>
    <row r="22275" spans="1:5" ht="15.6">
      <c r="A22275" s="358" t="s">
        <v>23386</v>
      </c>
      <c r="B22275" s="358" t="s">
        <v>23387</v>
      </c>
      <c r="C22275" s="359">
        <v>1.1000000000000001</v>
      </c>
      <c r="D22275" s="357" t="s">
        <v>23385</v>
      </c>
      <c r="E22275" s="357" t="s">
        <v>23385</v>
      </c>
    </row>
    <row r="22276" spans="1:5" ht="15.6">
      <c r="A22276" s="358" t="s">
        <v>52422</v>
      </c>
      <c r="B22276" s="358" t="s">
        <v>52422</v>
      </c>
      <c r="C22276" s="359">
        <v>1.1000000000000001</v>
      </c>
      <c r="D22276" s="357" t="s">
        <v>52421</v>
      </c>
      <c r="E22276" s="357" t="s">
        <v>52421</v>
      </c>
    </row>
    <row r="22277" spans="1:5" ht="15.6">
      <c r="A22277" s="358" t="s">
        <v>60040</v>
      </c>
      <c r="B22277" s="358" t="s">
        <v>62495</v>
      </c>
      <c r="C22277" s="359">
        <v>1.1000000000000001</v>
      </c>
      <c r="D22277" s="357" t="s">
        <v>62494</v>
      </c>
      <c r="E22277" s="357" t="s">
        <v>62494</v>
      </c>
    </row>
    <row r="22278" spans="1:5" ht="15.6">
      <c r="A22278" s="358" t="s">
        <v>11441</v>
      </c>
      <c r="B22278" s="358" t="s">
        <v>11442</v>
      </c>
      <c r="C22278" s="359">
        <v>1.1000000000000001</v>
      </c>
      <c r="D22278" s="357" t="s">
        <v>2573</v>
      </c>
      <c r="E22278" s="357" t="s">
        <v>2573</v>
      </c>
    </row>
    <row r="22279" spans="1:5" ht="15.6">
      <c r="A22279" s="358" t="s">
        <v>62497</v>
      </c>
      <c r="B22279" s="358" t="s">
        <v>59697</v>
      </c>
      <c r="C22279" s="359">
        <v>1.1000000000000001</v>
      </c>
      <c r="D22279" s="357" t="s">
        <v>62496</v>
      </c>
      <c r="E22279" s="357" t="s">
        <v>62496</v>
      </c>
    </row>
    <row r="22280" spans="1:5" ht="15.6">
      <c r="A22280" s="358" t="s">
        <v>55089</v>
      </c>
      <c r="B22280" s="358" t="s">
        <v>55090</v>
      </c>
      <c r="C22280" s="359">
        <v>1.1000000000000001</v>
      </c>
      <c r="D22280" s="357" t="s">
        <v>55088</v>
      </c>
      <c r="E22280" s="357" t="s">
        <v>55088</v>
      </c>
    </row>
    <row r="22281" spans="1:5" ht="15.6">
      <c r="A22281" s="358" t="s">
        <v>10262</v>
      </c>
      <c r="B22281" s="358" t="s">
        <v>62499</v>
      </c>
      <c r="C22281" s="359">
        <v>1.1000000000000001</v>
      </c>
      <c r="D22281" s="357" t="s">
        <v>62498</v>
      </c>
      <c r="E22281" s="357" t="s">
        <v>62498</v>
      </c>
    </row>
    <row r="22282" spans="1:5" ht="15.6">
      <c r="A22282" s="358" t="s">
        <v>60400</v>
      </c>
      <c r="B22282" s="358" t="s">
        <v>62501</v>
      </c>
      <c r="C22282" s="359">
        <v>1.1000000000000001</v>
      </c>
      <c r="D22282" s="357" t="s">
        <v>62500</v>
      </c>
      <c r="E22282" s="357" t="s">
        <v>62500</v>
      </c>
    </row>
    <row r="22283" spans="1:5" ht="15.6">
      <c r="A22283" s="358" t="s">
        <v>39532</v>
      </c>
      <c r="B22283" s="358" t="s">
        <v>39533</v>
      </c>
      <c r="C22283" s="359">
        <v>1.1000000000000001</v>
      </c>
      <c r="D22283" s="357" t="s">
        <v>39531</v>
      </c>
      <c r="E22283" s="357" t="s">
        <v>39531</v>
      </c>
    </row>
    <row r="22284" spans="1:5" ht="15.6">
      <c r="A22284" s="358" t="s">
        <v>20178</v>
      </c>
      <c r="B22284" s="358" t="s">
        <v>20179</v>
      </c>
      <c r="C22284" s="359">
        <v>1.1000000000000001</v>
      </c>
      <c r="D22284" s="357" t="s">
        <v>7891</v>
      </c>
      <c r="E22284" s="357" t="s">
        <v>7891</v>
      </c>
    </row>
    <row r="22285" spans="1:5" ht="15.6">
      <c r="A22285" s="358" t="s">
        <v>20178</v>
      </c>
      <c r="B22285" s="358" t="s">
        <v>20179</v>
      </c>
      <c r="C22285" s="359">
        <v>1.1000000000000001</v>
      </c>
      <c r="D22285" s="357" t="s">
        <v>7891</v>
      </c>
      <c r="E22285" s="357" t="s">
        <v>7891</v>
      </c>
    </row>
    <row r="22286" spans="1:5" ht="15.6">
      <c r="A22286" s="358" t="s">
        <v>1525</v>
      </c>
      <c r="B22286" s="358" t="s">
        <v>20619</v>
      </c>
      <c r="C22286" s="359">
        <v>1.1000000000000001</v>
      </c>
      <c r="D22286" s="357" t="s">
        <v>1524</v>
      </c>
      <c r="E22286" s="357" t="s">
        <v>1524</v>
      </c>
    </row>
    <row r="22287" spans="1:5" ht="15.6">
      <c r="A22287" s="358" t="s">
        <v>1525</v>
      </c>
      <c r="B22287" s="358" t="s">
        <v>20619</v>
      </c>
      <c r="C22287" s="359">
        <v>1.1000000000000001</v>
      </c>
      <c r="D22287" s="357" t="s">
        <v>1524</v>
      </c>
      <c r="E22287" s="357" t="s">
        <v>1524</v>
      </c>
    </row>
    <row r="22288" spans="1:5" ht="15.6">
      <c r="A22288" s="358" t="s">
        <v>49268</v>
      </c>
      <c r="B22288" s="358" t="s">
        <v>49268</v>
      </c>
      <c r="C22288" s="359">
        <v>1.1000000000000001</v>
      </c>
      <c r="D22288" s="357" t="s">
        <v>49267</v>
      </c>
      <c r="E22288" s="357" t="s">
        <v>49267</v>
      </c>
    </row>
    <row r="22289" spans="1:5" ht="15.6">
      <c r="A22289" s="358" t="s">
        <v>55106</v>
      </c>
      <c r="B22289" s="358" t="s">
        <v>55107</v>
      </c>
      <c r="C22289" s="359">
        <v>1.1000000000000001</v>
      </c>
      <c r="D22289" s="357" t="s">
        <v>55105</v>
      </c>
      <c r="E22289" s="357" t="s">
        <v>55105</v>
      </c>
    </row>
    <row r="22290" spans="1:5" ht="15.6">
      <c r="A22290" s="358" t="s">
        <v>23865</v>
      </c>
      <c r="B22290" s="358" t="s">
        <v>23866</v>
      </c>
      <c r="C22290" s="359">
        <v>1.1000000000000001</v>
      </c>
      <c r="D22290" s="357" t="s">
        <v>9924</v>
      </c>
      <c r="E22290" s="357" t="s">
        <v>9924</v>
      </c>
    </row>
    <row r="22291" spans="1:5" ht="15.6">
      <c r="A22291" s="358" t="s">
        <v>23865</v>
      </c>
      <c r="B22291" s="358" t="s">
        <v>23866</v>
      </c>
      <c r="C22291" s="359">
        <v>1.1000000000000001</v>
      </c>
      <c r="D22291" s="357" t="s">
        <v>9924</v>
      </c>
      <c r="E22291" s="357" t="s">
        <v>9924</v>
      </c>
    </row>
    <row r="22292" spans="1:5" ht="15.6">
      <c r="A22292" s="358" t="s">
        <v>53785</v>
      </c>
      <c r="B22292" s="358" t="s">
        <v>53786</v>
      </c>
      <c r="C22292" s="359">
        <v>1.1000000000000001</v>
      </c>
      <c r="D22292" s="357" t="s">
        <v>53784</v>
      </c>
      <c r="E22292" s="357" t="s">
        <v>53784</v>
      </c>
    </row>
    <row r="22293" spans="1:5" ht="15.6">
      <c r="A22293" s="358" t="s">
        <v>62503</v>
      </c>
      <c r="B22293" s="358" t="s">
        <v>62504</v>
      </c>
      <c r="C22293" s="359">
        <v>1.1000000000000001</v>
      </c>
      <c r="D22293" s="357" t="s">
        <v>62502</v>
      </c>
      <c r="E22293" s="357" t="s">
        <v>62502</v>
      </c>
    </row>
    <row r="22294" spans="1:5" ht="15.6">
      <c r="A22294" s="358" t="s">
        <v>62506</v>
      </c>
      <c r="B22294" s="358" t="s">
        <v>62506</v>
      </c>
      <c r="C22294" s="359">
        <v>1.1000000000000001</v>
      </c>
      <c r="D22294" s="357" t="s">
        <v>62505</v>
      </c>
      <c r="E22294" s="357" t="s">
        <v>62505</v>
      </c>
    </row>
    <row r="22295" spans="1:5" ht="15.6">
      <c r="A22295" s="358" t="s">
        <v>29256</v>
      </c>
      <c r="B22295" s="358" t="s">
        <v>29256</v>
      </c>
      <c r="C22295" s="359">
        <v>1.1000000000000001</v>
      </c>
      <c r="D22295" s="357" t="s">
        <v>29255</v>
      </c>
      <c r="E22295" s="357" t="s">
        <v>29255</v>
      </c>
    </row>
    <row r="22296" spans="1:5" ht="15.6">
      <c r="A22296" s="358" t="s">
        <v>30705</v>
      </c>
      <c r="B22296" s="358" t="s">
        <v>30706</v>
      </c>
      <c r="C22296" s="359">
        <v>1.1000000000000001</v>
      </c>
      <c r="D22296" s="357" t="s">
        <v>30704</v>
      </c>
      <c r="E22296" s="357" t="s">
        <v>30704</v>
      </c>
    </row>
    <row r="22297" spans="1:5" ht="15.6">
      <c r="A22297" s="358" t="s">
        <v>62508</v>
      </c>
      <c r="B22297" s="358" t="s">
        <v>62509</v>
      </c>
      <c r="C22297" s="359">
        <v>1.1000000000000001</v>
      </c>
      <c r="D22297" s="357" t="s">
        <v>62507</v>
      </c>
      <c r="E22297" s="357" t="s">
        <v>62507</v>
      </c>
    </row>
    <row r="22298" spans="1:5" ht="15.6">
      <c r="A22298" s="358" t="s">
        <v>62508</v>
      </c>
      <c r="B22298" s="358" t="s">
        <v>62509</v>
      </c>
      <c r="C22298" s="359">
        <v>1.1000000000000001</v>
      </c>
      <c r="D22298" s="357" t="s">
        <v>62507</v>
      </c>
      <c r="E22298" s="357" t="s">
        <v>62507</v>
      </c>
    </row>
    <row r="22299" spans="1:5" ht="15.6">
      <c r="A22299" s="358" t="s">
        <v>62511</v>
      </c>
      <c r="B22299" s="358" t="s">
        <v>62512</v>
      </c>
      <c r="C22299" s="359">
        <v>1.1000000000000001</v>
      </c>
      <c r="D22299" s="357" t="s">
        <v>62510</v>
      </c>
      <c r="E22299" s="357" t="s">
        <v>62510</v>
      </c>
    </row>
    <row r="22300" spans="1:5" ht="15.6">
      <c r="A22300" s="358" t="s">
        <v>31850</v>
      </c>
      <c r="B22300" s="358" t="s">
        <v>31850</v>
      </c>
      <c r="C22300" s="359">
        <v>1.1000000000000001</v>
      </c>
      <c r="D22300" s="357" t="s">
        <v>31849</v>
      </c>
      <c r="E22300" s="357" t="s">
        <v>31849</v>
      </c>
    </row>
    <row r="22301" spans="1:5" ht="15.6">
      <c r="A22301" s="358" t="s">
        <v>33324</v>
      </c>
      <c r="B22301" s="358" t="s">
        <v>33325</v>
      </c>
      <c r="C22301" s="359">
        <v>1.1000000000000001</v>
      </c>
      <c r="D22301" s="357" t="s">
        <v>33323</v>
      </c>
      <c r="E22301" s="357" t="s">
        <v>33323</v>
      </c>
    </row>
    <row r="22302" spans="1:5" ht="15.6">
      <c r="A22302" s="358" t="s">
        <v>33324</v>
      </c>
      <c r="B22302" s="358" t="s">
        <v>33325</v>
      </c>
      <c r="C22302" s="359">
        <v>1.1000000000000001</v>
      </c>
      <c r="D22302" s="357" t="s">
        <v>33323</v>
      </c>
      <c r="E22302" s="357" t="s">
        <v>33323</v>
      </c>
    </row>
    <row r="22303" spans="1:5" ht="15.6">
      <c r="A22303" s="358" t="s">
        <v>827</v>
      </c>
      <c r="B22303" s="358" t="s">
        <v>15354</v>
      </c>
      <c r="C22303" s="359">
        <v>1.1000000000000001</v>
      </c>
      <c r="D22303" s="357" t="s">
        <v>826</v>
      </c>
      <c r="E22303" s="357" t="s">
        <v>826</v>
      </c>
    </row>
    <row r="22304" spans="1:5" ht="15.6">
      <c r="A22304" s="358" t="s">
        <v>62514</v>
      </c>
      <c r="B22304" s="358" t="s">
        <v>62515</v>
      </c>
      <c r="C22304" s="359">
        <v>1.1000000000000001</v>
      </c>
      <c r="D22304" s="357" t="s">
        <v>62513</v>
      </c>
      <c r="E22304" s="357" t="s">
        <v>62513</v>
      </c>
    </row>
    <row r="22305" spans="1:5" ht="15.6">
      <c r="A22305" s="358" t="s">
        <v>36591</v>
      </c>
      <c r="B22305" s="358" t="s">
        <v>36592</v>
      </c>
      <c r="C22305" s="359">
        <v>1.1000000000000001</v>
      </c>
      <c r="D22305" s="357" t="s">
        <v>36590</v>
      </c>
      <c r="E22305" s="357" t="s">
        <v>36590</v>
      </c>
    </row>
    <row r="22306" spans="1:5" ht="15.6">
      <c r="A22306" s="358" t="s">
        <v>37687</v>
      </c>
      <c r="B22306" s="358" t="s">
        <v>37688</v>
      </c>
      <c r="C22306" s="359">
        <v>1.1000000000000001</v>
      </c>
      <c r="D22306" s="357" t="s">
        <v>37686</v>
      </c>
      <c r="E22306" s="357" t="s">
        <v>37686</v>
      </c>
    </row>
    <row r="22307" spans="1:5" ht="15.6">
      <c r="A22307" s="358" t="s">
        <v>60362</v>
      </c>
      <c r="B22307" s="358" t="s">
        <v>60362</v>
      </c>
      <c r="C22307" s="359">
        <v>1.1000000000000001</v>
      </c>
      <c r="D22307" s="357" t="s">
        <v>62516</v>
      </c>
      <c r="E22307" s="357" t="s">
        <v>62516</v>
      </c>
    </row>
    <row r="22308" spans="1:5" ht="15.6">
      <c r="A22308" s="358" t="s">
        <v>60362</v>
      </c>
      <c r="B22308" s="358" t="s">
        <v>60362</v>
      </c>
      <c r="C22308" s="359">
        <v>1.1000000000000001</v>
      </c>
      <c r="D22308" s="357" t="s">
        <v>62516</v>
      </c>
      <c r="E22308" s="357" t="s">
        <v>62516</v>
      </c>
    </row>
    <row r="22309" spans="1:5" ht="15.6">
      <c r="A22309" s="358" t="s">
        <v>10262</v>
      </c>
      <c r="B22309" s="358" t="s">
        <v>62518</v>
      </c>
      <c r="C22309" s="359">
        <v>1.1000000000000001</v>
      </c>
      <c r="D22309" s="357" t="s">
        <v>62517</v>
      </c>
      <c r="E22309" s="357" t="s">
        <v>62517</v>
      </c>
    </row>
    <row r="22310" spans="1:5" ht="15.6">
      <c r="A22310" s="358" t="s">
        <v>53374</v>
      </c>
      <c r="B22310" s="358" t="s">
        <v>53374</v>
      </c>
      <c r="C22310" s="359">
        <v>1.1000000000000001</v>
      </c>
      <c r="D22310" s="357" t="s">
        <v>53373</v>
      </c>
      <c r="E22310" s="357" t="s">
        <v>53373</v>
      </c>
    </row>
    <row r="22311" spans="1:5" ht="15.6">
      <c r="A22311" s="358" t="s">
        <v>56143</v>
      </c>
      <c r="B22311" s="358" t="s">
        <v>62520</v>
      </c>
      <c r="C22311" s="359">
        <v>1.1000000000000001</v>
      </c>
      <c r="D22311" s="357" t="s">
        <v>62519</v>
      </c>
      <c r="E22311" s="357" t="s">
        <v>62519</v>
      </c>
    </row>
    <row r="22312" spans="1:5" ht="15.6">
      <c r="A22312" s="358" t="s">
        <v>60261</v>
      </c>
      <c r="B22312" s="358" t="s">
        <v>60262</v>
      </c>
      <c r="C22312" s="359">
        <v>1.1000000000000001</v>
      </c>
      <c r="D22312" s="357" t="s">
        <v>62521</v>
      </c>
      <c r="E22312" s="357" t="s">
        <v>62521</v>
      </c>
    </row>
    <row r="22313" spans="1:5" ht="15.6">
      <c r="A22313" s="358" t="s">
        <v>11825</v>
      </c>
      <c r="B22313" s="358" t="s">
        <v>11825</v>
      </c>
      <c r="C22313" s="359">
        <v>1.1000000000000001</v>
      </c>
      <c r="D22313" s="357" t="s">
        <v>3076</v>
      </c>
      <c r="E22313" s="357" t="s">
        <v>3076</v>
      </c>
    </row>
    <row r="22314" spans="1:5" ht="15.6">
      <c r="A22314" s="358" t="s">
        <v>31235</v>
      </c>
      <c r="B22314" s="358" t="s">
        <v>31236</v>
      </c>
      <c r="C22314" s="359">
        <v>1.1000000000000001</v>
      </c>
      <c r="D22314" s="357" t="s">
        <v>31234</v>
      </c>
      <c r="E22314" s="357" t="s">
        <v>31234</v>
      </c>
    </row>
    <row r="22315" spans="1:5" ht="15.6">
      <c r="A22315" s="358" t="s">
        <v>31235</v>
      </c>
      <c r="B22315" s="358" t="s">
        <v>31236</v>
      </c>
      <c r="C22315" s="359">
        <v>1.1000000000000001</v>
      </c>
      <c r="D22315" s="357" t="s">
        <v>31234</v>
      </c>
      <c r="E22315" s="357" t="s">
        <v>31234</v>
      </c>
    </row>
    <row r="22316" spans="1:5" ht="15.6">
      <c r="A22316" s="358" t="s">
        <v>33640</v>
      </c>
      <c r="B22316" s="358" t="s">
        <v>33641</v>
      </c>
      <c r="C22316" s="359">
        <v>1.1000000000000001</v>
      </c>
      <c r="D22316" s="357" t="s">
        <v>33639</v>
      </c>
      <c r="E22316" s="357" t="s">
        <v>33639</v>
      </c>
    </row>
    <row r="22317" spans="1:5" ht="15.6">
      <c r="A22317" s="358" t="s">
        <v>36441</v>
      </c>
      <c r="B22317" s="358" t="s">
        <v>36441</v>
      </c>
      <c r="C22317" s="359">
        <v>1.1000000000000001</v>
      </c>
      <c r="D22317" s="357" t="s">
        <v>36440</v>
      </c>
      <c r="E22317" s="357" t="s">
        <v>36440</v>
      </c>
    </row>
    <row r="22318" spans="1:5" ht="15.6">
      <c r="A22318" s="358" t="s">
        <v>62523</v>
      </c>
      <c r="B22318" s="358" t="s">
        <v>62524</v>
      </c>
      <c r="C22318" s="359">
        <v>1.1000000000000001</v>
      </c>
      <c r="D22318" s="357" t="s">
        <v>62522</v>
      </c>
      <c r="E22318" s="357" t="s">
        <v>62522</v>
      </c>
    </row>
    <row r="22319" spans="1:5" ht="15.6">
      <c r="A22319" s="358" t="s">
        <v>62526</v>
      </c>
      <c r="B22319" s="358" t="s">
        <v>60032</v>
      </c>
      <c r="C22319" s="359">
        <v>1.1000000000000001</v>
      </c>
      <c r="D22319" s="357" t="s">
        <v>62525</v>
      </c>
      <c r="E22319" s="357" t="s">
        <v>62525</v>
      </c>
    </row>
    <row r="22320" spans="1:5" ht="15.6">
      <c r="A22320" s="358" t="s">
        <v>1377</v>
      </c>
      <c r="B22320" s="358" t="s">
        <v>19783</v>
      </c>
      <c r="C22320" s="359">
        <v>1.1000000000000001</v>
      </c>
      <c r="D22320" s="357" t="s">
        <v>7577</v>
      </c>
      <c r="E22320" s="357" t="s">
        <v>7577</v>
      </c>
    </row>
    <row r="22321" spans="1:5" ht="15.6">
      <c r="A22321" s="358" t="s">
        <v>60186</v>
      </c>
      <c r="B22321" s="358" t="s">
        <v>62528</v>
      </c>
      <c r="C22321" s="359">
        <v>1.1000000000000001</v>
      </c>
      <c r="D22321" s="357" t="s">
        <v>62527</v>
      </c>
      <c r="E22321" s="357" t="s">
        <v>62527</v>
      </c>
    </row>
    <row r="22322" spans="1:5" ht="15.6">
      <c r="A22322" s="358" t="s">
        <v>59785</v>
      </c>
      <c r="B22322" s="358" t="s">
        <v>62530</v>
      </c>
      <c r="C22322" s="359">
        <v>1.1000000000000001</v>
      </c>
      <c r="D22322" s="357" t="s">
        <v>62529</v>
      </c>
      <c r="E22322" s="357" t="s">
        <v>62529</v>
      </c>
    </row>
    <row r="22323" spans="1:5" ht="15.6">
      <c r="A22323" s="358" t="s">
        <v>59785</v>
      </c>
      <c r="B22323" s="358" t="s">
        <v>62530</v>
      </c>
      <c r="C22323" s="359">
        <v>1.1000000000000001</v>
      </c>
      <c r="D22323" s="357" t="s">
        <v>62529</v>
      </c>
      <c r="E22323" s="357" t="s">
        <v>62529</v>
      </c>
    </row>
    <row r="22324" spans="1:5" ht="15.6">
      <c r="A22324" s="358" t="s">
        <v>46938</v>
      </c>
      <c r="B22324" s="358" t="s">
        <v>46938</v>
      </c>
      <c r="C22324" s="359">
        <v>1.1000000000000001</v>
      </c>
      <c r="D22324" s="357" t="s">
        <v>46937</v>
      </c>
      <c r="E22324" s="357" t="s">
        <v>46937</v>
      </c>
    </row>
    <row r="22325" spans="1:5" ht="15.6">
      <c r="A22325" s="358" t="s">
        <v>50351</v>
      </c>
      <c r="B22325" s="358" t="s">
        <v>50351</v>
      </c>
      <c r="C22325" s="359">
        <v>1.1000000000000001</v>
      </c>
      <c r="D22325" s="357" t="s">
        <v>50350</v>
      </c>
      <c r="E22325" s="357" t="s">
        <v>50350</v>
      </c>
    </row>
    <row r="22326" spans="1:5" ht="15.6">
      <c r="A22326" s="358" t="s">
        <v>50976</v>
      </c>
      <c r="B22326" s="358" t="s">
        <v>50977</v>
      </c>
      <c r="C22326" s="359">
        <v>1.1000000000000001</v>
      </c>
      <c r="D22326" s="357" t="s">
        <v>50975</v>
      </c>
      <c r="E22326" s="357" t="s">
        <v>50975</v>
      </c>
    </row>
    <row r="22327" spans="1:5" ht="15.6">
      <c r="A22327" s="358" t="s">
        <v>52949</v>
      </c>
      <c r="B22327" s="358" t="s">
        <v>52950</v>
      </c>
      <c r="C22327" s="359">
        <v>1.1000000000000001</v>
      </c>
      <c r="D22327" s="357" t="s">
        <v>52948</v>
      </c>
      <c r="E22327" s="357" t="s">
        <v>52948</v>
      </c>
    </row>
    <row r="22328" spans="1:5" ht="15.6">
      <c r="A22328" s="358" t="s">
        <v>60213</v>
      </c>
      <c r="B22328" s="358" t="s">
        <v>60213</v>
      </c>
      <c r="C22328" s="359">
        <v>1.1000000000000001</v>
      </c>
      <c r="D22328" s="357" t="s">
        <v>62531</v>
      </c>
      <c r="E22328" s="357" t="s">
        <v>62531</v>
      </c>
    </row>
    <row r="22329" spans="1:5" ht="15.6">
      <c r="A22329" s="358" t="s">
        <v>10938</v>
      </c>
      <c r="B22329" s="358" t="s">
        <v>10939</v>
      </c>
      <c r="C22329" s="359">
        <v>1.1000000000000001</v>
      </c>
      <c r="D22329" s="357" t="s">
        <v>2783</v>
      </c>
      <c r="E22329" s="357" t="s">
        <v>2783</v>
      </c>
    </row>
    <row r="22330" spans="1:5" ht="15.6">
      <c r="A22330" s="358" t="s">
        <v>10938</v>
      </c>
      <c r="B22330" s="358" t="s">
        <v>10939</v>
      </c>
      <c r="C22330" s="359">
        <v>1.1000000000000001</v>
      </c>
      <c r="D22330" s="357" t="s">
        <v>2783</v>
      </c>
      <c r="E22330" s="357" t="s">
        <v>2783</v>
      </c>
    </row>
    <row r="22331" spans="1:5" ht="15.6">
      <c r="A22331" s="358" t="s">
        <v>27085</v>
      </c>
      <c r="B22331" s="358" t="s">
        <v>27086</v>
      </c>
      <c r="C22331" s="359">
        <v>1.1000000000000001</v>
      </c>
      <c r="D22331" s="357" t="s">
        <v>27084</v>
      </c>
      <c r="E22331" s="357" t="s">
        <v>27084</v>
      </c>
    </row>
    <row r="22332" spans="1:5" ht="15.6">
      <c r="A22332" s="358" t="s">
        <v>14540</v>
      </c>
      <c r="B22332" s="358" t="s">
        <v>14541</v>
      </c>
      <c r="C22332" s="359">
        <v>1.1000000000000001</v>
      </c>
      <c r="D22332" s="357" t="s">
        <v>4344</v>
      </c>
      <c r="E22332" s="357" t="s">
        <v>4344</v>
      </c>
    </row>
    <row r="22333" spans="1:5" ht="15.6">
      <c r="A22333" s="358" t="s">
        <v>14540</v>
      </c>
      <c r="B22333" s="358" t="s">
        <v>14541</v>
      </c>
      <c r="C22333" s="359">
        <v>1.1000000000000001</v>
      </c>
      <c r="D22333" s="357" t="s">
        <v>4344</v>
      </c>
      <c r="E22333" s="357" t="s">
        <v>4344</v>
      </c>
    </row>
    <row r="22334" spans="1:5" ht="15.6">
      <c r="A22334" s="358" t="s">
        <v>57281</v>
      </c>
      <c r="B22334" s="358" t="s">
        <v>57279</v>
      </c>
      <c r="C22334" s="359">
        <v>1.1000000000000001</v>
      </c>
      <c r="D22334" s="357" t="s">
        <v>62532</v>
      </c>
      <c r="E22334" s="357" t="s">
        <v>62532</v>
      </c>
    </row>
    <row r="22335" spans="1:5" ht="15.6">
      <c r="A22335" s="358" t="s">
        <v>33723</v>
      </c>
      <c r="B22335" s="358" t="s">
        <v>33723</v>
      </c>
      <c r="C22335" s="359">
        <v>1.1000000000000001</v>
      </c>
      <c r="D22335" s="357" t="s">
        <v>33722</v>
      </c>
      <c r="E22335" s="357" t="s">
        <v>33722</v>
      </c>
    </row>
    <row r="22336" spans="1:5" ht="15.6">
      <c r="A22336" s="358" t="s">
        <v>62534</v>
      </c>
      <c r="B22336" s="358" t="s">
        <v>62535</v>
      </c>
      <c r="C22336" s="359">
        <v>1.1000000000000001</v>
      </c>
      <c r="D22336" s="357" t="s">
        <v>62533</v>
      </c>
      <c r="E22336" s="357" t="s">
        <v>62533</v>
      </c>
    </row>
    <row r="22337" spans="1:5" ht="15.6">
      <c r="A22337" s="358" t="s">
        <v>59885</v>
      </c>
      <c r="B22337" s="358" t="s">
        <v>62537</v>
      </c>
      <c r="C22337" s="359">
        <v>1.1000000000000001</v>
      </c>
      <c r="D22337" s="357" t="s">
        <v>62536</v>
      </c>
      <c r="E22337" s="357" t="s">
        <v>62536</v>
      </c>
    </row>
    <row r="22338" spans="1:5" ht="15.6">
      <c r="A22338" s="358" t="s">
        <v>59885</v>
      </c>
      <c r="B22338" s="358" t="s">
        <v>62537</v>
      </c>
      <c r="C22338" s="359">
        <v>1.1000000000000001</v>
      </c>
      <c r="D22338" s="357" t="s">
        <v>62536</v>
      </c>
      <c r="E22338" s="357" t="s">
        <v>62536</v>
      </c>
    </row>
    <row r="22339" spans="1:5" ht="15.6">
      <c r="A22339" s="358" t="s">
        <v>55305</v>
      </c>
      <c r="B22339" s="358" t="s">
        <v>55305</v>
      </c>
      <c r="C22339" s="359">
        <v>1.1000000000000001</v>
      </c>
      <c r="D22339" s="357" t="s">
        <v>55304</v>
      </c>
      <c r="E22339" s="357" t="s">
        <v>55304</v>
      </c>
    </row>
    <row r="22340" spans="1:5" ht="15.6">
      <c r="A22340" s="358" t="s">
        <v>10262</v>
      </c>
      <c r="B22340" s="358" t="s">
        <v>22315</v>
      </c>
      <c r="C22340" s="359">
        <v>1.1000000000000001</v>
      </c>
      <c r="D22340" s="357" t="s">
        <v>9088</v>
      </c>
      <c r="E22340" s="357" t="s">
        <v>9088</v>
      </c>
    </row>
    <row r="22341" spans="1:5" ht="15.6">
      <c r="A22341" s="358" t="s">
        <v>49991</v>
      </c>
      <c r="B22341" s="358" t="s">
        <v>49992</v>
      </c>
      <c r="C22341" s="359">
        <v>1.1000000000000001</v>
      </c>
      <c r="D22341" s="357" t="s">
        <v>49990</v>
      </c>
      <c r="E22341" s="357" t="s">
        <v>49990</v>
      </c>
    </row>
    <row r="22342" spans="1:5" ht="15.6">
      <c r="A22342" s="358" t="s">
        <v>62539</v>
      </c>
      <c r="B22342" s="358" t="s">
        <v>62540</v>
      </c>
      <c r="C22342" s="359">
        <v>1.1000000000000001</v>
      </c>
      <c r="D22342" s="357" t="s">
        <v>62538</v>
      </c>
      <c r="E22342" s="357" t="s">
        <v>62538</v>
      </c>
    </row>
    <row r="22343" spans="1:5" ht="15.6">
      <c r="A22343" s="358" t="s">
        <v>113</v>
      </c>
      <c r="B22343" s="358" t="s">
        <v>10197</v>
      </c>
      <c r="C22343" s="359">
        <v>1.1000000000000001</v>
      </c>
      <c r="D22343" s="357" t="s">
        <v>2155</v>
      </c>
      <c r="E22343" s="357" t="s">
        <v>2155</v>
      </c>
    </row>
    <row r="22344" spans="1:5" ht="15.6">
      <c r="A22344" s="358" t="s">
        <v>113</v>
      </c>
      <c r="B22344" s="358" t="s">
        <v>10197</v>
      </c>
      <c r="C22344" s="359">
        <v>1.1000000000000001</v>
      </c>
      <c r="D22344" s="357" t="s">
        <v>2155</v>
      </c>
      <c r="E22344" s="357" t="s">
        <v>2155</v>
      </c>
    </row>
    <row r="22345" spans="1:5" ht="15.6">
      <c r="A22345" s="358" t="s">
        <v>113</v>
      </c>
      <c r="B22345" s="358" t="s">
        <v>10197</v>
      </c>
      <c r="C22345" s="359">
        <v>1.1000000000000001</v>
      </c>
      <c r="D22345" s="357" t="s">
        <v>2155</v>
      </c>
      <c r="E22345" s="357" t="s">
        <v>2155</v>
      </c>
    </row>
    <row r="22346" spans="1:5" ht="15.6">
      <c r="A22346" s="358" t="s">
        <v>12116</v>
      </c>
      <c r="B22346" s="358" t="s">
        <v>12117</v>
      </c>
      <c r="C22346" s="359">
        <v>1.1000000000000001</v>
      </c>
      <c r="D22346" s="357" t="s">
        <v>3332</v>
      </c>
      <c r="E22346" s="357" t="s">
        <v>3332</v>
      </c>
    </row>
    <row r="22347" spans="1:5" ht="15.6">
      <c r="A22347" s="358" t="s">
        <v>59705</v>
      </c>
      <c r="B22347" s="358" t="s">
        <v>62541</v>
      </c>
      <c r="C22347" s="359">
        <v>1.1000000000000001</v>
      </c>
      <c r="D22347" s="357" t="s">
        <v>59706</v>
      </c>
      <c r="E22347" s="357" t="s">
        <v>59706</v>
      </c>
    </row>
    <row r="22348" spans="1:5" ht="15.6">
      <c r="A22348" s="358" t="s">
        <v>59705</v>
      </c>
      <c r="B22348" s="358" t="s">
        <v>62541</v>
      </c>
      <c r="C22348" s="359">
        <v>1.1000000000000001</v>
      </c>
      <c r="D22348" s="357" t="s">
        <v>59706</v>
      </c>
      <c r="E22348" s="357" t="s">
        <v>59706</v>
      </c>
    </row>
    <row r="22349" spans="1:5" ht="15.6">
      <c r="A22349" s="358" t="s">
        <v>55111</v>
      </c>
      <c r="B22349" s="358" t="s">
        <v>55112</v>
      </c>
      <c r="C22349" s="359">
        <v>1.1000000000000001</v>
      </c>
      <c r="D22349" s="357" t="s">
        <v>55110</v>
      </c>
      <c r="E22349" s="357" t="s">
        <v>55110</v>
      </c>
    </row>
    <row r="22350" spans="1:5" ht="15.6">
      <c r="A22350" s="358" t="s">
        <v>55111</v>
      </c>
      <c r="B22350" s="358" t="s">
        <v>55112</v>
      </c>
      <c r="C22350" s="359">
        <v>1.1000000000000001</v>
      </c>
      <c r="D22350" s="357" t="s">
        <v>55110</v>
      </c>
      <c r="E22350" s="357" t="s">
        <v>55110</v>
      </c>
    </row>
    <row r="22351" spans="1:5" ht="15.6">
      <c r="A22351" s="358" t="s">
        <v>59890</v>
      </c>
      <c r="B22351" s="358" t="s">
        <v>62543</v>
      </c>
      <c r="C22351" s="359">
        <v>1.1000000000000001</v>
      </c>
      <c r="D22351" s="357" t="s">
        <v>62542</v>
      </c>
      <c r="E22351" s="357" t="s">
        <v>62542</v>
      </c>
    </row>
    <row r="22352" spans="1:5" ht="15.6">
      <c r="A22352" s="358" t="s">
        <v>62545</v>
      </c>
      <c r="B22352" s="358" t="s">
        <v>62545</v>
      </c>
      <c r="C22352" s="359">
        <v>1.1000000000000001</v>
      </c>
      <c r="D22352" s="357" t="s">
        <v>62544</v>
      </c>
      <c r="E22352" s="357" t="s">
        <v>62544</v>
      </c>
    </row>
    <row r="22353" spans="1:5" ht="15.6">
      <c r="A22353" s="358" t="s">
        <v>62547</v>
      </c>
      <c r="B22353" s="358" t="s">
        <v>62547</v>
      </c>
      <c r="C22353" s="359">
        <v>1.1000000000000001</v>
      </c>
      <c r="D22353" s="357" t="s">
        <v>62546</v>
      </c>
      <c r="E22353" s="357" t="s">
        <v>62546</v>
      </c>
    </row>
    <row r="22354" spans="1:5" ht="15.6">
      <c r="A22354" s="358" t="s">
        <v>38886</v>
      </c>
      <c r="B22354" s="358" t="s">
        <v>38887</v>
      </c>
      <c r="C22354" s="359">
        <v>1.1000000000000001</v>
      </c>
      <c r="D22354" s="357" t="s">
        <v>38885</v>
      </c>
      <c r="E22354" s="357" t="s">
        <v>38885</v>
      </c>
    </row>
    <row r="22355" spans="1:5" ht="15.6">
      <c r="A22355" s="358" t="s">
        <v>17632</v>
      </c>
      <c r="B22355" s="358" t="s">
        <v>17633</v>
      </c>
      <c r="C22355" s="359">
        <v>1.1000000000000001</v>
      </c>
      <c r="D22355" s="357" t="s">
        <v>6476</v>
      </c>
      <c r="E22355" s="357" t="s">
        <v>6476</v>
      </c>
    </row>
    <row r="22356" spans="1:5" ht="15.6">
      <c r="A22356" s="358" t="s">
        <v>17632</v>
      </c>
      <c r="B22356" s="358" t="s">
        <v>17633</v>
      </c>
      <c r="C22356" s="359">
        <v>1.1000000000000001</v>
      </c>
      <c r="D22356" s="357" t="s">
        <v>6476</v>
      </c>
      <c r="E22356" s="357" t="s">
        <v>6476</v>
      </c>
    </row>
    <row r="22357" spans="1:5" ht="15.6">
      <c r="A22357" s="358" t="s">
        <v>60324</v>
      </c>
      <c r="B22357" s="358" t="s">
        <v>62549</v>
      </c>
      <c r="C22357" s="359">
        <v>1.1000000000000001</v>
      </c>
      <c r="D22357" s="357" t="s">
        <v>62548</v>
      </c>
      <c r="E22357" s="357" t="s">
        <v>62548</v>
      </c>
    </row>
    <row r="22358" spans="1:5" ht="15.6">
      <c r="A22358" s="358" t="s">
        <v>10262</v>
      </c>
      <c r="B22358" s="358" t="s">
        <v>41556</v>
      </c>
      <c r="C22358" s="359">
        <v>1.1000000000000001</v>
      </c>
      <c r="D22358" s="357" t="s">
        <v>41555</v>
      </c>
      <c r="E22358" s="357" t="s">
        <v>41555</v>
      </c>
    </row>
    <row r="22359" spans="1:5" ht="15.6">
      <c r="A22359" s="358" t="s">
        <v>19967</v>
      </c>
      <c r="B22359" s="358" t="s">
        <v>19968</v>
      </c>
      <c r="C22359" s="359">
        <v>1.1000000000000001</v>
      </c>
      <c r="D22359" s="357" t="s">
        <v>7690</v>
      </c>
      <c r="E22359" s="357" t="s">
        <v>7690</v>
      </c>
    </row>
    <row r="22360" spans="1:5" ht="15.6">
      <c r="A22360" s="358" t="s">
        <v>19967</v>
      </c>
      <c r="B22360" s="358" t="s">
        <v>19968</v>
      </c>
      <c r="C22360" s="359">
        <v>1.1000000000000001</v>
      </c>
      <c r="D22360" s="357" t="s">
        <v>7690</v>
      </c>
      <c r="E22360" s="357" t="s">
        <v>7690</v>
      </c>
    </row>
    <row r="22361" spans="1:5" ht="15.6">
      <c r="A22361" s="358" t="s">
        <v>49987</v>
      </c>
      <c r="B22361" s="358" t="s">
        <v>49987</v>
      </c>
      <c r="C22361" s="359">
        <v>1.1000000000000001</v>
      </c>
      <c r="D22361" s="357" t="s">
        <v>49986</v>
      </c>
      <c r="E22361" s="357" t="s">
        <v>49986</v>
      </c>
    </row>
    <row r="22362" spans="1:5" ht="15.6">
      <c r="A22362" s="358" t="s">
        <v>62551</v>
      </c>
      <c r="B22362" s="358" t="s">
        <v>62552</v>
      </c>
      <c r="C22362" s="359">
        <v>1.1000000000000001</v>
      </c>
      <c r="D22362" s="357" t="s">
        <v>62550</v>
      </c>
      <c r="E22362" s="357" t="s">
        <v>62550</v>
      </c>
    </row>
    <row r="22363" spans="1:5" ht="15.6">
      <c r="A22363" s="358" t="s">
        <v>62554</v>
      </c>
      <c r="B22363" s="358" t="s">
        <v>62555</v>
      </c>
      <c r="C22363" s="359">
        <v>1.1000000000000001</v>
      </c>
      <c r="D22363" s="357" t="s">
        <v>62553</v>
      </c>
      <c r="E22363" s="357" t="s">
        <v>62553</v>
      </c>
    </row>
    <row r="22364" spans="1:5" ht="15.6">
      <c r="A22364" s="358" t="s">
        <v>62557</v>
      </c>
      <c r="B22364" s="358" t="s">
        <v>59550</v>
      </c>
      <c r="C22364" s="359">
        <v>1.1000000000000001</v>
      </c>
      <c r="D22364" s="357" t="s">
        <v>62556</v>
      </c>
      <c r="E22364" s="357" t="s">
        <v>62556</v>
      </c>
    </row>
    <row r="22365" spans="1:5" ht="15.6">
      <c r="A22365" s="358" t="s">
        <v>24472</v>
      </c>
      <c r="B22365" s="358" t="s">
        <v>24472</v>
      </c>
      <c r="C22365" s="359">
        <v>1.1000000000000001</v>
      </c>
      <c r="D22365" s="357" t="s">
        <v>24471</v>
      </c>
      <c r="E22365" s="357" t="s">
        <v>24471</v>
      </c>
    </row>
    <row r="22366" spans="1:5" ht="15.6">
      <c r="A22366" s="358" t="s">
        <v>59699</v>
      </c>
      <c r="B22366" s="358" t="s">
        <v>56419</v>
      </c>
      <c r="C22366" s="359">
        <v>1.1000000000000001</v>
      </c>
      <c r="D22366" s="357" t="s">
        <v>62558</v>
      </c>
      <c r="E22366" s="357" t="s">
        <v>62558</v>
      </c>
    </row>
    <row r="22367" spans="1:5" ht="15.6">
      <c r="A22367" s="358" t="s">
        <v>62560</v>
      </c>
      <c r="B22367" s="358" t="s">
        <v>62561</v>
      </c>
      <c r="C22367" s="359">
        <v>1.1000000000000001</v>
      </c>
      <c r="D22367" s="357" t="s">
        <v>62559</v>
      </c>
      <c r="E22367" s="357" t="s">
        <v>62559</v>
      </c>
    </row>
    <row r="22368" spans="1:5" ht="15.6">
      <c r="A22368" s="358" t="s">
        <v>30075</v>
      </c>
      <c r="B22368" s="358" t="s">
        <v>30075</v>
      </c>
      <c r="C22368" s="359">
        <v>1.1000000000000001</v>
      </c>
      <c r="D22368" s="357" t="s">
        <v>30074</v>
      </c>
      <c r="E22368" s="357" t="s">
        <v>30074</v>
      </c>
    </row>
    <row r="22369" spans="1:5" ht="15.6">
      <c r="A22369" s="358" t="s">
        <v>13931</v>
      </c>
      <c r="B22369" s="358" t="s">
        <v>13932</v>
      </c>
      <c r="C22369" s="359">
        <v>1.1000000000000001</v>
      </c>
      <c r="D22369" s="357" t="s">
        <v>4289</v>
      </c>
      <c r="E22369" s="357" t="s">
        <v>4289</v>
      </c>
    </row>
    <row r="22370" spans="1:5" ht="15.6">
      <c r="A22370" s="358" t="s">
        <v>13931</v>
      </c>
      <c r="B22370" s="358" t="s">
        <v>13932</v>
      </c>
      <c r="C22370" s="359">
        <v>1.1000000000000001</v>
      </c>
      <c r="D22370" s="357" t="s">
        <v>4289</v>
      </c>
      <c r="E22370" s="357" t="s">
        <v>4289</v>
      </c>
    </row>
    <row r="22371" spans="1:5" ht="15.6">
      <c r="A22371" s="358" t="s">
        <v>60131</v>
      </c>
      <c r="B22371" s="358" t="s">
        <v>60131</v>
      </c>
      <c r="C22371" s="359">
        <v>1.1000000000000001</v>
      </c>
      <c r="D22371" s="357" t="s">
        <v>62562</v>
      </c>
      <c r="E22371" s="357" t="s">
        <v>62562</v>
      </c>
    </row>
    <row r="22372" spans="1:5" ht="15.6">
      <c r="A22372" s="358" t="s">
        <v>17113</v>
      </c>
      <c r="B22372" s="358" t="s">
        <v>17114</v>
      </c>
      <c r="C22372" s="359">
        <v>1.1000000000000001</v>
      </c>
      <c r="D22372" s="357" t="s">
        <v>6012</v>
      </c>
      <c r="E22372" s="357" t="s">
        <v>6012</v>
      </c>
    </row>
    <row r="22373" spans="1:5" ht="15.6">
      <c r="A22373" s="358" t="s">
        <v>39248</v>
      </c>
      <c r="B22373" s="358" t="s">
        <v>39249</v>
      </c>
      <c r="C22373" s="359">
        <v>1.1000000000000001</v>
      </c>
      <c r="D22373" s="357" t="s">
        <v>39247</v>
      </c>
      <c r="E22373" s="357" t="s">
        <v>39247</v>
      </c>
    </row>
    <row r="22374" spans="1:5" ht="15.6">
      <c r="A22374" s="358" t="s">
        <v>59916</v>
      </c>
      <c r="B22374" s="358" t="s">
        <v>62563</v>
      </c>
      <c r="C22374" s="359">
        <v>1.1000000000000001</v>
      </c>
      <c r="D22374" s="357" t="s">
        <v>59917</v>
      </c>
      <c r="E22374" s="357" t="s">
        <v>59917</v>
      </c>
    </row>
    <row r="22375" spans="1:5" ht="15.6">
      <c r="A22375" s="358" t="s">
        <v>59916</v>
      </c>
      <c r="B22375" s="358" t="s">
        <v>62563</v>
      </c>
      <c r="C22375" s="359">
        <v>1.1000000000000001</v>
      </c>
      <c r="D22375" s="357" t="s">
        <v>59917</v>
      </c>
      <c r="E22375" s="357" t="s">
        <v>59917</v>
      </c>
    </row>
    <row r="22376" spans="1:5" ht="15.6">
      <c r="A22376" s="358" t="s">
        <v>40648</v>
      </c>
      <c r="B22376" s="358" t="s">
        <v>40649</v>
      </c>
      <c r="C22376" s="359">
        <v>1.1000000000000001</v>
      </c>
      <c r="D22376" s="357" t="s">
        <v>40647</v>
      </c>
      <c r="E22376" s="357" t="s">
        <v>40647</v>
      </c>
    </row>
    <row r="22377" spans="1:5" ht="15.6">
      <c r="A22377" s="358" t="s">
        <v>1038</v>
      </c>
      <c r="B22377" s="358" t="s">
        <v>18492</v>
      </c>
      <c r="C22377" s="359">
        <v>1.1000000000000001</v>
      </c>
      <c r="D22377" s="357" t="s">
        <v>6293</v>
      </c>
      <c r="E22377" s="357" t="s">
        <v>6293</v>
      </c>
    </row>
    <row r="22378" spans="1:5" ht="15.6">
      <c r="A22378" s="358" t="s">
        <v>62565</v>
      </c>
      <c r="B22378" s="358" t="s">
        <v>62566</v>
      </c>
      <c r="C22378" s="359">
        <v>1.1000000000000001</v>
      </c>
      <c r="D22378" s="357" t="s">
        <v>62564</v>
      </c>
      <c r="E22378" s="357" t="s">
        <v>62564</v>
      </c>
    </row>
    <row r="22379" spans="1:5" ht="15.6">
      <c r="A22379" s="358" t="s">
        <v>62568</v>
      </c>
      <c r="B22379" s="358" t="s">
        <v>62569</v>
      </c>
      <c r="C22379" s="359">
        <v>1.1000000000000001</v>
      </c>
      <c r="D22379" s="357" t="s">
        <v>62567</v>
      </c>
      <c r="E22379" s="357" t="s">
        <v>62567</v>
      </c>
    </row>
    <row r="22380" spans="1:5" ht="15.6">
      <c r="A22380" s="358" t="s">
        <v>20563</v>
      </c>
      <c r="B22380" s="358" t="s">
        <v>20564</v>
      </c>
      <c r="C22380" s="359">
        <v>1.1000000000000001</v>
      </c>
      <c r="D22380" s="357" t="s">
        <v>8109</v>
      </c>
      <c r="E22380" s="357" t="s">
        <v>8109</v>
      </c>
    </row>
    <row r="22381" spans="1:5" ht="15.6">
      <c r="A22381" s="358" t="s">
        <v>10262</v>
      </c>
      <c r="B22381" s="358" t="s">
        <v>46039</v>
      </c>
      <c r="C22381" s="359">
        <v>1.1000000000000001</v>
      </c>
      <c r="D22381" s="357" t="s">
        <v>46038</v>
      </c>
      <c r="E22381" s="357" t="s">
        <v>46038</v>
      </c>
    </row>
    <row r="22382" spans="1:5" ht="15.6">
      <c r="A22382" s="358" t="s">
        <v>10262</v>
      </c>
      <c r="B22382" s="358" t="s">
        <v>46039</v>
      </c>
      <c r="C22382" s="359">
        <v>1.1000000000000001</v>
      </c>
      <c r="D22382" s="357" t="s">
        <v>46038</v>
      </c>
      <c r="E22382" s="357" t="s">
        <v>46038</v>
      </c>
    </row>
    <row r="22383" spans="1:5" ht="15.6">
      <c r="A22383" s="358" t="s">
        <v>47057</v>
      </c>
      <c r="B22383" s="358" t="s">
        <v>47058</v>
      </c>
      <c r="C22383" s="359">
        <v>1.1000000000000001</v>
      </c>
      <c r="D22383" s="357" t="s">
        <v>47056</v>
      </c>
      <c r="E22383" s="357" t="s">
        <v>47056</v>
      </c>
    </row>
    <row r="22384" spans="1:5" ht="15.6">
      <c r="A22384" s="358" t="s">
        <v>111</v>
      </c>
      <c r="B22384" s="358" t="s">
        <v>10195</v>
      </c>
      <c r="C22384" s="359">
        <v>1.1000000000000001</v>
      </c>
      <c r="D22384" s="357" t="s">
        <v>2153</v>
      </c>
      <c r="E22384" s="357" t="s">
        <v>2153</v>
      </c>
    </row>
    <row r="22385" spans="1:5" ht="15.6">
      <c r="A22385" s="358" t="s">
        <v>111</v>
      </c>
      <c r="B22385" s="358" t="s">
        <v>10195</v>
      </c>
      <c r="C22385" s="359">
        <v>1.1000000000000001</v>
      </c>
      <c r="D22385" s="357" t="s">
        <v>2153</v>
      </c>
      <c r="E22385" s="357" t="s">
        <v>2153</v>
      </c>
    </row>
    <row r="22386" spans="1:5" ht="15.6">
      <c r="A22386" s="358" t="s">
        <v>60350</v>
      </c>
      <c r="B22386" s="358" t="s">
        <v>62570</v>
      </c>
      <c r="C22386" s="359">
        <v>1.1000000000000001</v>
      </c>
      <c r="D22386" s="357" t="s">
        <v>60351</v>
      </c>
      <c r="E22386" s="357" t="s">
        <v>60351</v>
      </c>
    </row>
    <row r="22387" spans="1:5" ht="15.6">
      <c r="A22387" s="358" t="s">
        <v>62572</v>
      </c>
      <c r="B22387" s="358" t="s">
        <v>62572</v>
      </c>
      <c r="C22387" s="359">
        <v>1.1000000000000001</v>
      </c>
      <c r="D22387" s="357" t="s">
        <v>62571</v>
      </c>
      <c r="E22387" s="357" t="s">
        <v>62571</v>
      </c>
    </row>
    <row r="22388" spans="1:5" ht="15.6">
      <c r="A22388" s="358" t="s">
        <v>12971</v>
      </c>
      <c r="B22388" s="358" t="s">
        <v>12972</v>
      </c>
      <c r="C22388" s="359">
        <v>1.1000000000000001</v>
      </c>
      <c r="D22388" s="357" t="s">
        <v>4016</v>
      </c>
      <c r="E22388" s="357" t="s">
        <v>4016</v>
      </c>
    </row>
    <row r="22389" spans="1:5" ht="15.6">
      <c r="A22389" s="358" t="s">
        <v>33819</v>
      </c>
      <c r="B22389" s="358" t="s">
        <v>33820</v>
      </c>
      <c r="C22389" s="359">
        <v>1.1000000000000001</v>
      </c>
      <c r="D22389" s="357" t="s">
        <v>33818</v>
      </c>
      <c r="E22389" s="357" t="s">
        <v>33818</v>
      </c>
    </row>
    <row r="22390" spans="1:5" ht="15.6">
      <c r="A22390" s="358" t="s">
        <v>60027</v>
      </c>
      <c r="B22390" s="358" t="s">
        <v>62573</v>
      </c>
      <c r="C22390" s="359">
        <v>1.1000000000000001</v>
      </c>
      <c r="D22390" s="357" t="s">
        <v>60028</v>
      </c>
      <c r="E22390" s="357" t="s">
        <v>60028</v>
      </c>
    </row>
    <row r="22391" spans="1:5" ht="15.6">
      <c r="A22391" s="358" t="s">
        <v>62575</v>
      </c>
      <c r="B22391" s="358" t="s">
        <v>60217</v>
      </c>
      <c r="C22391" s="359">
        <v>1.1000000000000001</v>
      </c>
      <c r="D22391" s="357" t="s">
        <v>62574</v>
      </c>
      <c r="E22391" s="357" t="s">
        <v>62574</v>
      </c>
    </row>
    <row r="22392" spans="1:5" ht="15.6">
      <c r="A22392" s="358" t="s">
        <v>18141</v>
      </c>
      <c r="B22392" s="358" t="s">
        <v>18142</v>
      </c>
      <c r="C22392" s="359">
        <v>1.1000000000000001</v>
      </c>
      <c r="D22392" s="357" t="s">
        <v>7022</v>
      </c>
      <c r="E22392" s="357" t="s">
        <v>7022</v>
      </c>
    </row>
    <row r="22393" spans="1:5" ht="15.6">
      <c r="A22393" s="358" t="s">
        <v>44279</v>
      </c>
      <c r="B22393" s="358" t="s">
        <v>44280</v>
      </c>
      <c r="C22393" s="359">
        <v>1.1000000000000001</v>
      </c>
      <c r="D22393" s="357" t="s">
        <v>44278</v>
      </c>
      <c r="E22393" s="357" t="s">
        <v>44278</v>
      </c>
    </row>
    <row r="22394" spans="1:5" ht="15.6">
      <c r="A22394" s="358" t="s">
        <v>62577</v>
      </c>
      <c r="B22394" s="358" t="s">
        <v>62578</v>
      </c>
      <c r="C22394" s="359">
        <v>1.1000000000000001</v>
      </c>
      <c r="D22394" s="357" t="s">
        <v>62576</v>
      </c>
      <c r="E22394" s="357" t="s">
        <v>62576</v>
      </c>
    </row>
    <row r="22395" spans="1:5" ht="15.6">
      <c r="A22395" s="358" t="s">
        <v>10262</v>
      </c>
      <c r="B22395" s="358" t="s">
        <v>60298</v>
      </c>
      <c r="C22395" s="359">
        <v>1.1000000000000001</v>
      </c>
      <c r="D22395" s="357" t="s">
        <v>62579</v>
      </c>
      <c r="E22395" s="357" t="s">
        <v>62579</v>
      </c>
    </row>
    <row r="22396" spans="1:5" ht="15.6">
      <c r="A22396" s="358" t="s">
        <v>48106</v>
      </c>
      <c r="B22396" s="358" t="s">
        <v>48106</v>
      </c>
      <c r="C22396" s="359">
        <v>1.1000000000000001</v>
      </c>
      <c r="D22396" s="357" t="s">
        <v>48105</v>
      </c>
      <c r="E22396" s="357" t="s">
        <v>48105</v>
      </c>
    </row>
    <row r="22397" spans="1:5" ht="15.6">
      <c r="A22397" s="358" t="s">
        <v>1915</v>
      </c>
      <c r="B22397" s="358" t="s">
        <v>1915</v>
      </c>
      <c r="C22397" s="359">
        <v>1.1000000000000001</v>
      </c>
      <c r="D22397" s="357" t="s">
        <v>9300</v>
      </c>
      <c r="E22397" s="357" t="s">
        <v>9300</v>
      </c>
    </row>
    <row r="22398" spans="1:5" ht="15.6">
      <c r="A22398" s="358" t="s">
        <v>1915</v>
      </c>
      <c r="B22398" s="358" t="s">
        <v>1915</v>
      </c>
      <c r="C22398" s="359">
        <v>1.1000000000000001</v>
      </c>
      <c r="D22398" s="357" t="s">
        <v>9300</v>
      </c>
      <c r="E22398" s="357" t="s">
        <v>9300</v>
      </c>
    </row>
    <row r="22399" spans="1:5" ht="15.6">
      <c r="A22399" s="358" t="s">
        <v>62581</v>
      </c>
      <c r="B22399" s="358" t="s">
        <v>62582</v>
      </c>
      <c r="C22399" s="359">
        <v>1.1000000000000001</v>
      </c>
      <c r="D22399" s="357" t="s">
        <v>62580</v>
      </c>
      <c r="E22399" s="357" t="s">
        <v>62580</v>
      </c>
    </row>
    <row r="22400" spans="1:5" ht="15.6">
      <c r="A22400" s="358" t="s">
        <v>10262</v>
      </c>
      <c r="B22400" s="358" t="s">
        <v>51688</v>
      </c>
      <c r="C22400" s="359">
        <v>1.1000000000000001</v>
      </c>
      <c r="D22400" s="357" t="s">
        <v>51687</v>
      </c>
      <c r="E22400" s="357" t="s">
        <v>51687</v>
      </c>
    </row>
    <row r="22401" spans="1:5" ht="15.6">
      <c r="A22401" s="358" t="s">
        <v>53555</v>
      </c>
      <c r="B22401" s="358" t="s">
        <v>53556</v>
      </c>
      <c r="C22401" s="359">
        <v>1.1000000000000001</v>
      </c>
      <c r="D22401" s="357" t="s">
        <v>53554</v>
      </c>
      <c r="E22401" s="357" t="s">
        <v>53554</v>
      </c>
    </row>
    <row r="22402" spans="1:5" ht="15.6">
      <c r="A22402" s="358" t="s">
        <v>26370</v>
      </c>
      <c r="B22402" s="358" t="s">
        <v>26371</v>
      </c>
      <c r="C22402" s="359">
        <v>1.1000000000000001</v>
      </c>
      <c r="D22402" s="357" t="s">
        <v>26369</v>
      </c>
      <c r="E22402" s="357" t="s">
        <v>26369</v>
      </c>
    </row>
    <row r="22403" spans="1:5" ht="15.6">
      <c r="A22403" s="358" t="s">
        <v>59831</v>
      </c>
      <c r="B22403" s="358" t="s">
        <v>62584</v>
      </c>
      <c r="C22403" s="359">
        <v>1.1000000000000001</v>
      </c>
      <c r="D22403" s="357" t="s">
        <v>62583</v>
      </c>
      <c r="E22403" s="357" t="s">
        <v>62583</v>
      </c>
    </row>
    <row r="22404" spans="1:5" ht="15.6">
      <c r="A22404" s="358" t="s">
        <v>10262</v>
      </c>
      <c r="B22404" s="358" t="s">
        <v>60620</v>
      </c>
      <c r="C22404" s="359">
        <v>1.1000000000000001</v>
      </c>
      <c r="D22404" s="357" t="s">
        <v>62585</v>
      </c>
      <c r="E22404" s="357" t="s">
        <v>62585</v>
      </c>
    </row>
    <row r="22405" spans="1:5" ht="15.6">
      <c r="A22405" s="358" t="s">
        <v>62587</v>
      </c>
      <c r="B22405" s="358" t="s">
        <v>62588</v>
      </c>
      <c r="C22405" s="359">
        <v>1.1000000000000001</v>
      </c>
      <c r="D22405" s="357" t="s">
        <v>62586</v>
      </c>
      <c r="E22405" s="357" t="s">
        <v>62586</v>
      </c>
    </row>
    <row r="22406" spans="1:5" ht="15.6">
      <c r="A22406" s="358" t="s">
        <v>59889</v>
      </c>
      <c r="B22406" s="358" t="s">
        <v>59888</v>
      </c>
      <c r="C22406" s="359">
        <v>1.1000000000000001</v>
      </c>
      <c r="D22406" s="357" t="s">
        <v>62589</v>
      </c>
      <c r="E22406" s="357" t="s">
        <v>62589</v>
      </c>
    </row>
    <row r="22407" spans="1:5" ht="15.6">
      <c r="A22407" s="358" t="s">
        <v>37049</v>
      </c>
      <c r="B22407" s="358" t="s">
        <v>37050</v>
      </c>
      <c r="C22407" s="359">
        <v>1.1000000000000001</v>
      </c>
      <c r="D22407" s="357" t="s">
        <v>37048</v>
      </c>
      <c r="E22407" s="357" t="s">
        <v>37048</v>
      </c>
    </row>
    <row r="22408" spans="1:5" ht="15.6">
      <c r="A22408" s="358" t="s">
        <v>17074</v>
      </c>
      <c r="B22408" s="358" t="s">
        <v>17075</v>
      </c>
      <c r="C22408" s="359">
        <v>1.1000000000000001</v>
      </c>
      <c r="D22408" s="357" t="s">
        <v>5945</v>
      </c>
      <c r="E22408" s="357" t="s">
        <v>5945</v>
      </c>
    </row>
    <row r="22409" spans="1:5" ht="15.6">
      <c r="A22409" s="358" t="s">
        <v>17074</v>
      </c>
      <c r="B22409" s="358" t="s">
        <v>17075</v>
      </c>
      <c r="C22409" s="359">
        <v>1.1000000000000001</v>
      </c>
      <c r="D22409" s="357" t="s">
        <v>5945</v>
      </c>
      <c r="E22409" s="357" t="s">
        <v>5945</v>
      </c>
    </row>
    <row r="22410" spans="1:5" ht="15.6">
      <c r="A22410" s="358" t="s">
        <v>38160</v>
      </c>
      <c r="B22410" s="358" t="s">
        <v>38161</v>
      </c>
      <c r="C22410" s="359">
        <v>1.1000000000000001</v>
      </c>
      <c r="D22410" s="357" t="s">
        <v>38159</v>
      </c>
      <c r="E22410" s="357" t="s">
        <v>38159</v>
      </c>
    </row>
    <row r="22411" spans="1:5" ht="15.6">
      <c r="A22411" s="358" t="s">
        <v>62591</v>
      </c>
      <c r="B22411" s="358" t="s">
        <v>62591</v>
      </c>
      <c r="C22411" s="359">
        <v>1.1000000000000001</v>
      </c>
      <c r="D22411" s="357" t="s">
        <v>62590</v>
      </c>
      <c r="E22411" s="357" t="s">
        <v>62590</v>
      </c>
    </row>
    <row r="22412" spans="1:5" ht="15.6">
      <c r="A22412" s="358" t="s">
        <v>1928</v>
      </c>
      <c r="B22412" s="358" t="s">
        <v>22737</v>
      </c>
      <c r="C22412" s="359">
        <v>1.1000000000000001</v>
      </c>
      <c r="D22412" s="357" t="s">
        <v>9373</v>
      </c>
      <c r="E22412" s="357" t="s">
        <v>9373</v>
      </c>
    </row>
    <row r="22413" spans="1:5" ht="15.6">
      <c r="A22413" s="358" t="s">
        <v>10262</v>
      </c>
      <c r="B22413" s="358" t="s">
        <v>62593</v>
      </c>
      <c r="C22413" s="359">
        <v>1.1000000000000001</v>
      </c>
      <c r="D22413" s="357" t="s">
        <v>62592</v>
      </c>
      <c r="E22413" s="357" t="s">
        <v>62592</v>
      </c>
    </row>
    <row r="22414" spans="1:5" ht="15.6">
      <c r="A22414" s="358" t="s">
        <v>30375</v>
      </c>
      <c r="B22414" s="358" t="s">
        <v>30376</v>
      </c>
      <c r="C22414" s="359">
        <v>1.1000000000000001</v>
      </c>
      <c r="D22414" s="357" t="s">
        <v>30374</v>
      </c>
      <c r="E22414" s="357" t="s">
        <v>30374</v>
      </c>
    </row>
    <row r="22415" spans="1:5" ht="15.6">
      <c r="A22415" s="358" t="s">
        <v>62595</v>
      </c>
      <c r="B22415" s="358" t="s">
        <v>62595</v>
      </c>
      <c r="C22415" s="359">
        <v>1.1000000000000001</v>
      </c>
      <c r="D22415" s="357" t="s">
        <v>62594</v>
      </c>
      <c r="E22415" s="357" t="s">
        <v>62594</v>
      </c>
    </row>
    <row r="22416" spans="1:5" ht="15.6">
      <c r="A22416" s="358" t="s">
        <v>35613</v>
      </c>
      <c r="B22416" s="358" t="s">
        <v>35613</v>
      </c>
      <c r="C22416" s="359">
        <v>1.1000000000000001</v>
      </c>
      <c r="D22416" s="357" t="s">
        <v>35612</v>
      </c>
      <c r="E22416" s="357" t="s">
        <v>35612</v>
      </c>
    </row>
    <row r="22417" spans="1:5" ht="15.6">
      <c r="A22417" s="358" t="s">
        <v>35613</v>
      </c>
      <c r="B22417" s="358" t="s">
        <v>35613</v>
      </c>
      <c r="C22417" s="359">
        <v>1.1000000000000001</v>
      </c>
      <c r="D22417" s="357" t="s">
        <v>35612</v>
      </c>
      <c r="E22417" s="357" t="s">
        <v>35612</v>
      </c>
    </row>
    <row r="22418" spans="1:5" ht="15.6">
      <c r="A22418" s="358" t="s">
        <v>60215</v>
      </c>
      <c r="B22418" s="358" t="s">
        <v>62597</v>
      </c>
      <c r="C22418" s="359">
        <v>1.1000000000000001</v>
      </c>
      <c r="D22418" s="357" t="s">
        <v>62596</v>
      </c>
      <c r="E22418" s="357" t="s">
        <v>62596</v>
      </c>
    </row>
    <row r="22419" spans="1:5" ht="15.6">
      <c r="A22419" s="358" t="s">
        <v>40250</v>
      </c>
      <c r="B22419" s="358" t="s">
        <v>40251</v>
      </c>
      <c r="C22419" s="359">
        <v>1.1000000000000001</v>
      </c>
      <c r="D22419" s="357" t="s">
        <v>40249</v>
      </c>
      <c r="E22419" s="357" t="s">
        <v>40249</v>
      </c>
    </row>
    <row r="22420" spans="1:5" ht="15.6">
      <c r="A22420" s="358" t="s">
        <v>41844</v>
      </c>
      <c r="B22420" s="358" t="s">
        <v>41845</v>
      </c>
      <c r="C22420" s="359">
        <v>1.1000000000000001</v>
      </c>
      <c r="D22420" s="357" t="s">
        <v>41843</v>
      </c>
      <c r="E22420" s="357" t="s">
        <v>41843</v>
      </c>
    </row>
    <row r="22421" spans="1:5" ht="15.6">
      <c r="A22421" s="358" t="s">
        <v>62599</v>
      </c>
      <c r="B22421" s="358" t="s">
        <v>62599</v>
      </c>
      <c r="C22421" s="359">
        <v>1.1000000000000001</v>
      </c>
      <c r="D22421" s="357" t="s">
        <v>62598</v>
      </c>
      <c r="E22421" s="357" t="s">
        <v>62598</v>
      </c>
    </row>
    <row r="22422" spans="1:5" ht="15.6">
      <c r="A22422" s="358" t="s">
        <v>10262</v>
      </c>
      <c r="B22422" s="358" t="s">
        <v>62601</v>
      </c>
      <c r="C22422" s="359">
        <v>1.1000000000000001</v>
      </c>
      <c r="D22422" s="357" t="s">
        <v>62600</v>
      </c>
      <c r="E22422" s="357" t="s">
        <v>62600</v>
      </c>
    </row>
    <row r="22423" spans="1:5" ht="15.6">
      <c r="A22423" s="358" t="s">
        <v>62603</v>
      </c>
      <c r="B22423" s="358" t="s">
        <v>62604</v>
      </c>
      <c r="C22423" s="359">
        <v>1.1000000000000001</v>
      </c>
      <c r="D22423" s="357" t="s">
        <v>62602</v>
      </c>
      <c r="E22423" s="357" t="s">
        <v>62602</v>
      </c>
    </row>
    <row r="22424" spans="1:5" ht="15.6">
      <c r="A22424" s="358" t="s">
        <v>62606</v>
      </c>
      <c r="B22424" s="358" t="s">
        <v>62606</v>
      </c>
      <c r="C22424" s="359">
        <v>1.1000000000000001</v>
      </c>
      <c r="D22424" s="357" t="s">
        <v>62605</v>
      </c>
      <c r="E22424" s="357" t="s">
        <v>62605</v>
      </c>
    </row>
    <row r="22425" spans="1:5" ht="15.6">
      <c r="A22425" s="358" t="s">
        <v>1679</v>
      </c>
      <c r="B22425" s="358" t="s">
        <v>21383</v>
      </c>
      <c r="C22425" s="359">
        <v>1.1000000000000001</v>
      </c>
      <c r="D22425" s="357" t="s">
        <v>8582</v>
      </c>
      <c r="E22425" s="357" t="s">
        <v>8582</v>
      </c>
    </row>
    <row r="22426" spans="1:5" ht="15.6">
      <c r="A22426" s="358" t="s">
        <v>1679</v>
      </c>
      <c r="B22426" s="358" t="s">
        <v>21383</v>
      </c>
      <c r="C22426" s="359">
        <v>1.1000000000000001</v>
      </c>
      <c r="D22426" s="357" t="s">
        <v>8582</v>
      </c>
      <c r="E22426" s="357" t="s">
        <v>8582</v>
      </c>
    </row>
    <row r="22427" spans="1:5" ht="15.6">
      <c r="A22427" s="358" t="s">
        <v>1679</v>
      </c>
      <c r="B22427" s="358" t="s">
        <v>21383</v>
      </c>
      <c r="C22427" s="359">
        <v>1.1000000000000001</v>
      </c>
      <c r="D22427" s="357" t="s">
        <v>8582</v>
      </c>
      <c r="E22427" s="357" t="s">
        <v>8582</v>
      </c>
    </row>
    <row r="22428" spans="1:5" ht="15.6">
      <c r="A22428" s="358" t="s">
        <v>1679</v>
      </c>
      <c r="B22428" s="358" t="s">
        <v>21383</v>
      </c>
      <c r="C22428" s="359">
        <v>1.1000000000000001</v>
      </c>
      <c r="D22428" s="357" t="s">
        <v>8582</v>
      </c>
      <c r="E22428" s="357" t="s">
        <v>8582</v>
      </c>
    </row>
    <row r="22429" spans="1:5" ht="15.6">
      <c r="A22429" s="358" t="s">
        <v>1679</v>
      </c>
      <c r="B22429" s="358" t="s">
        <v>21383</v>
      </c>
      <c r="C22429" s="359">
        <v>1.1000000000000001</v>
      </c>
      <c r="D22429" s="357" t="s">
        <v>8582</v>
      </c>
      <c r="E22429" s="357" t="s">
        <v>8582</v>
      </c>
    </row>
    <row r="22430" spans="1:5" ht="15.6">
      <c r="A22430" s="358" t="s">
        <v>62608</v>
      </c>
      <c r="B22430" s="358" t="s">
        <v>62609</v>
      </c>
      <c r="C22430" s="359">
        <v>1.1000000000000001</v>
      </c>
      <c r="D22430" s="357" t="s">
        <v>62607</v>
      </c>
      <c r="E22430" s="357" t="s">
        <v>62607</v>
      </c>
    </row>
    <row r="22431" spans="1:5" ht="15.6">
      <c r="A22431" s="358" t="s">
        <v>60640</v>
      </c>
      <c r="B22431" s="358" t="s">
        <v>62611</v>
      </c>
      <c r="C22431" s="359">
        <v>1.1000000000000001</v>
      </c>
      <c r="D22431" s="357" t="s">
        <v>62610</v>
      </c>
      <c r="E22431" s="357" t="s">
        <v>62610</v>
      </c>
    </row>
    <row r="22432" spans="1:5" ht="15.6">
      <c r="A22432" s="358" t="s">
        <v>59522</v>
      </c>
      <c r="B22432" s="358" t="s">
        <v>59521</v>
      </c>
      <c r="C22432" s="359">
        <v>1.1000000000000001</v>
      </c>
      <c r="D22432" s="357" t="s">
        <v>62612</v>
      </c>
      <c r="E22432" s="357" t="s">
        <v>62612</v>
      </c>
    </row>
    <row r="22433" spans="1:5" ht="15.6">
      <c r="A22433" s="358" t="s">
        <v>59522</v>
      </c>
      <c r="B22433" s="358" t="s">
        <v>59521</v>
      </c>
      <c r="C22433" s="359">
        <v>1.1000000000000001</v>
      </c>
      <c r="D22433" s="357" t="s">
        <v>62612</v>
      </c>
      <c r="E22433" s="357" t="s">
        <v>62612</v>
      </c>
    </row>
    <row r="22434" spans="1:5" ht="15.6">
      <c r="A22434" s="358" t="s">
        <v>62614</v>
      </c>
      <c r="B22434" s="358" t="s">
        <v>62615</v>
      </c>
      <c r="C22434" s="359">
        <v>1.1000000000000001</v>
      </c>
      <c r="D22434" s="357" t="s">
        <v>62613</v>
      </c>
      <c r="E22434" s="357" t="s">
        <v>62613</v>
      </c>
    </row>
    <row r="22435" spans="1:5" ht="15.6">
      <c r="A22435" s="358" t="s">
        <v>23418</v>
      </c>
      <c r="B22435" s="358" t="s">
        <v>23419</v>
      </c>
      <c r="C22435" s="359">
        <v>1.1000000000000001</v>
      </c>
      <c r="D22435" s="357" t="s">
        <v>9610</v>
      </c>
      <c r="E22435" s="357" t="s">
        <v>9610</v>
      </c>
    </row>
    <row r="22436" spans="1:5" ht="15.6">
      <c r="A22436" s="358" t="s">
        <v>24999</v>
      </c>
      <c r="B22436" s="358" t="s">
        <v>24999</v>
      </c>
      <c r="C22436" s="359">
        <v>1.1000000000000001</v>
      </c>
      <c r="D22436" s="357" t="s">
        <v>24998</v>
      </c>
      <c r="E22436" s="357" t="s">
        <v>24998</v>
      </c>
    </row>
    <row r="22437" spans="1:5" ht="15.6">
      <c r="A22437" s="358" t="s">
        <v>62617</v>
      </c>
      <c r="B22437" s="358" t="s">
        <v>62618</v>
      </c>
      <c r="C22437" s="359">
        <v>1.1000000000000001</v>
      </c>
      <c r="D22437" s="357" t="s">
        <v>62616</v>
      </c>
      <c r="E22437" s="357" t="s">
        <v>62616</v>
      </c>
    </row>
    <row r="22438" spans="1:5" ht="15.6">
      <c r="A22438" s="358" t="s">
        <v>28777</v>
      </c>
      <c r="B22438" s="358" t="s">
        <v>28778</v>
      </c>
      <c r="C22438" s="359">
        <v>1.1000000000000001</v>
      </c>
      <c r="D22438" s="357" t="s">
        <v>28776</v>
      </c>
      <c r="E22438" s="357" t="s">
        <v>28776</v>
      </c>
    </row>
    <row r="22439" spans="1:5" ht="15.6">
      <c r="A22439" s="358" t="s">
        <v>62620</v>
      </c>
      <c r="B22439" s="358" t="s">
        <v>62621</v>
      </c>
      <c r="C22439" s="359">
        <v>1.1000000000000001</v>
      </c>
      <c r="D22439" s="357" t="s">
        <v>62619</v>
      </c>
      <c r="E22439" s="357" t="s">
        <v>62619</v>
      </c>
    </row>
    <row r="22440" spans="1:5" ht="15.6">
      <c r="A22440" s="358" t="s">
        <v>62620</v>
      </c>
      <c r="B22440" s="358" t="s">
        <v>62621</v>
      </c>
      <c r="C22440" s="359">
        <v>1.1000000000000001</v>
      </c>
      <c r="D22440" s="357" t="s">
        <v>62619</v>
      </c>
      <c r="E22440" s="357" t="s">
        <v>62619</v>
      </c>
    </row>
    <row r="22441" spans="1:5" ht="15.6">
      <c r="A22441" s="358" t="s">
        <v>62623</v>
      </c>
      <c r="B22441" s="358" t="s">
        <v>62624</v>
      </c>
      <c r="C22441" s="359">
        <v>1.1000000000000001</v>
      </c>
      <c r="D22441" s="357" t="s">
        <v>62622</v>
      </c>
      <c r="E22441" s="357" t="s">
        <v>62622</v>
      </c>
    </row>
    <row r="22442" spans="1:5" ht="15.6">
      <c r="A22442" s="358" t="s">
        <v>37319</v>
      </c>
      <c r="B22442" s="358" t="s">
        <v>37320</v>
      </c>
      <c r="C22442" s="359">
        <v>1.1000000000000001</v>
      </c>
      <c r="D22442" s="357" t="s">
        <v>37318</v>
      </c>
      <c r="E22442" s="357" t="s">
        <v>37318</v>
      </c>
    </row>
    <row r="22443" spans="1:5" ht="15.6">
      <c r="A22443" s="358" t="s">
        <v>62626</v>
      </c>
      <c r="B22443" s="358" t="s">
        <v>62627</v>
      </c>
      <c r="C22443" s="359">
        <v>1.1000000000000001</v>
      </c>
      <c r="D22443" s="357" t="s">
        <v>62625</v>
      </c>
      <c r="E22443" s="357" t="s">
        <v>62625</v>
      </c>
    </row>
    <row r="22444" spans="1:5" ht="15.6">
      <c r="A22444" s="358" t="s">
        <v>38181</v>
      </c>
      <c r="B22444" s="358" t="s">
        <v>38182</v>
      </c>
      <c r="C22444" s="359">
        <v>1.1000000000000001</v>
      </c>
      <c r="D22444" s="357" t="s">
        <v>38180</v>
      </c>
      <c r="E22444" s="357" t="s">
        <v>38180</v>
      </c>
    </row>
    <row r="22445" spans="1:5" ht="15.6">
      <c r="A22445" s="358" t="s">
        <v>62629</v>
      </c>
      <c r="B22445" s="358" t="s">
        <v>62630</v>
      </c>
      <c r="C22445" s="359">
        <v>1.1000000000000001</v>
      </c>
      <c r="D22445" s="357" t="s">
        <v>62628</v>
      </c>
      <c r="E22445" s="357" t="s">
        <v>62628</v>
      </c>
    </row>
    <row r="22446" spans="1:5" ht="15.6">
      <c r="A22446" s="358" t="s">
        <v>62629</v>
      </c>
      <c r="B22446" s="358" t="s">
        <v>62630</v>
      </c>
      <c r="C22446" s="359">
        <v>1.1000000000000001</v>
      </c>
      <c r="D22446" s="357" t="s">
        <v>62628</v>
      </c>
      <c r="E22446" s="357" t="s">
        <v>62628</v>
      </c>
    </row>
    <row r="22447" spans="1:5" ht="15.6">
      <c r="A22447" s="358" t="s">
        <v>14261</v>
      </c>
      <c r="B22447" s="358" t="s">
        <v>14261</v>
      </c>
      <c r="C22447" s="359">
        <v>1.1000000000000001</v>
      </c>
      <c r="D22447" s="357" t="s">
        <v>4560</v>
      </c>
      <c r="E22447" s="357" t="s">
        <v>4560</v>
      </c>
    </row>
    <row r="22448" spans="1:5" ht="15.6">
      <c r="A22448" s="358" t="s">
        <v>14261</v>
      </c>
      <c r="B22448" s="358" t="s">
        <v>14261</v>
      </c>
      <c r="C22448" s="359">
        <v>1.1000000000000001</v>
      </c>
      <c r="D22448" s="357" t="s">
        <v>4560</v>
      </c>
      <c r="E22448" s="357" t="s">
        <v>4560</v>
      </c>
    </row>
    <row r="22449" spans="1:5" ht="15.6">
      <c r="A22449" s="358" t="s">
        <v>14261</v>
      </c>
      <c r="B22449" s="358" t="s">
        <v>14261</v>
      </c>
      <c r="C22449" s="359">
        <v>1.1000000000000001</v>
      </c>
      <c r="D22449" s="357" t="s">
        <v>4560</v>
      </c>
      <c r="E22449" s="357" t="s">
        <v>4560</v>
      </c>
    </row>
    <row r="22450" spans="1:5" ht="15.6">
      <c r="A22450" s="358" t="s">
        <v>16055</v>
      </c>
      <c r="B22450" s="358" t="s">
        <v>16056</v>
      </c>
      <c r="C22450" s="359">
        <v>1.1000000000000001</v>
      </c>
      <c r="D22450" s="357" t="s">
        <v>5468</v>
      </c>
      <c r="E22450" s="357" t="s">
        <v>5468</v>
      </c>
    </row>
    <row r="22451" spans="1:5" ht="15.6">
      <c r="A22451" s="358" t="s">
        <v>16055</v>
      </c>
      <c r="B22451" s="358" t="s">
        <v>16056</v>
      </c>
      <c r="C22451" s="359">
        <v>1.1000000000000001</v>
      </c>
      <c r="D22451" s="357" t="s">
        <v>5468</v>
      </c>
      <c r="E22451" s="357" t="s">
        <v>5468</v>
      </c>
    </row>
    <row r="22452" spans="1:5" ht="15.6">
      <c r="A22452" s="358" t="s">
        <v>16788</v>
      </c>
      <c r="B22452" s="358" t="s">
        <v>16789</v>
      </c>
      <c r="C22452" s="359">
        <v>1.1000000000000001</v>
      </c>
      <c r="D22452" s="357" t="s">
        <v>5627</v>
      </c>
      <c r="E22452" s="357" t="s">
        <v>5627</v>
      </c>
    </row>
    <row r="22453" spans="1:5" ht="15.6">
      <c r="A22453" s="358" t="s">
        <v>16431</v>
      </c>
      <c r="B22453" s="358" t="s">
        <v>16432</v>
      </c>
      <c r="C22453" s="359">
        <v>1.1000000000000001</v>
      </c>
      <c r="D22453" s="357" t="s">
        <v>5780</v>
      </c>
      <c r="E22453" s="357" t="s">
        <v>5780</v>
      </c>
    </row>
    <row r="22454" spans="1:5" ht="15.6">
      <c r="A22454" s="358" t="s">
        <v>16431</v>
      </c>
      <c r="B22454" s="358" t="s">
        <v>16432</v>
      </c>
      <c r="C22454" s="359">
        <v>1.1000000000000001</v>
      </c>
      <c r="D22454" s="357" t="s">
        <v>5780</v>
      </c>
      <c r="E22454" s="357" t="s">
        <v>5780</v>
      </c>
    </row>
    <row r="22455" spans="1:5" ht="15.6">
      <c r="A22455" s="358" t="s">
        <v>60086</v>
      </c>
      <c r="B22455" s="358" t="s">
        <v>62632</v>
      </c>
      <c r="C22455" s="359">
        <v>1.1000000000000001</v>
      </c>
      <c r="D22455" s="357" t="s">
        <v>62631</v>
      </c>
      <c r="E22455" s="357" t="s">
        <v>62631</v>
      </c>
    </row>
    <row r="22456" spans="1:5" ht="15.6">
      <c r="A22456" s="358" t="s">
        <v>1893</v>
      </c>
      <c r="B22456" s="358" t="s">
        <v>22770</v>
      </c>
      <c r="C22456" s="359">
        <v>1.1000000000000001</v>
      </c>
      <c r="D22456" s="357" t="s">
        <v>9182</v>
      </c>
      <c r="E22456" s="357" t="s">
        <v>9182</v>
      </c>
    </row>
    <row r="22457" spans="1:5" ht="15.6">
      <c r="A22457" s="358" t="s">
        <v>60529</v>
      </c>
      <c r="B22457" s="358" t="s">
        <v>62634</v>
      </c>
      <c r="C22457" s="359">
        <v>1.1000000000000001</v>
      </c>
      <c r="D22457" s="357" t="s">
        <v>62633</v>
      </c>
      <c r="E22457" s="357" t="s">
        <v>62633</v>
      </c>
    </row>
    <row r="22458" spans="1:5" ht="15.6">
      <c r="A22458" s="358" t="s">
        <v>427</v>
      </c>
      <c r="B22458" s="358" t="s">
        <v>12705</v>
      </c>
      <c r="C22458" s="359">
        <v>1.1000000000000001</v>
      </c>
      <c r="D22458" s="357" t="s">
        <v>3625</v>
      </c>
      <c r="E22458" s="357" t="s">
        <v>3625</v>
      </c>
    </row>
    <row r="22459" spans="1:5" ht="15.6">
      <c r="A22459" s="358" t="s">
        <v>28650</v>
      </c>
      <c r="B22459" s="358" t="s">
        <v>28650</v>
      </c>
      <c r="C22459" s="359">
        <v>1.1000000000000001</v>
      </c>
      <c r="D22459" s="357" t="s">
        <v>28649</v>
      </c>
      <c r="E22459" s="357" t="s">
        <v>28649</v>
      </c>
    </row>
    <row r="22460" spans="1:5" ht="15.6">
      <c r="A22460" s="358" t="s">
        <v>62636</v>
      </c>
      <c r="B22460" s="358" t="s">
        <v>62637</v>
      </c>
      <c r="C22460" s="359">
        <v>1.1000000000000001</v>
      </c>
      <c r="D22460" s="357" t="s">
        <v>62635</v>
      </c>
      <c r="E22460" s="357" t="s">
        <v>62635</v>
      </c>
    </row>
    <row r="22461" spans="1:5" ht="15.6">
      <c r="A22461" s="358" t="s">
        <v>45131</v>
      </c>
      <c r="B22461" s="358" t="s">
        <v>45132</v>
      </c>
      <c r="C22461" s="359">
        <v>1.1000000000000001</v>
      </c>
      <c r="D22461" s="357" t="s">
        <v>45130</v>
      </c>
      <c r="E22461" s="357" t="s">
        <v>45130</v>
      </c>
    </row>
    <row r="22462" spans="1:5" ht="15.6">
      <c r="A22462" s="358" t="s">
        <v>62639</v>
      </c>
      <c r="B22462" s="358" t="s">
        <v>62639</v>
      </c>
      <c r="C22462" s="359">
        <v>1.1000000000000001</v>
      </c>
      <c r="D22462" s="357" t="s">
        <v>62638</v>
      </c>
      <c r="E22462" s="357" t="s">
        <v>62638</v>
      </c>
    </row>
    <row r="22463" spans="1:5" ht="15.6">
      <c r="A22463" s="358" t="s">
        <v>47104</v>
      </c>
      <c r="B22463" s="358" t="s">
        <v>47104</v>
      </c>
      <c r="C22463" s="359">
        <v>1.1000000000000001</v>
      </c>
      <c r="D22463" s="357" t="s">
        <v>47103</v>
      </c>
      <c r="E22463" s="357" t="s">
        <v>47103</v>
      </c>
    </row>
    <row r="22464" spans="1:5" ht="15.6">
      <c r="A22464" s="358" t="s">
        <v>62641</v>
      </c>
      <c r="B22464" s="358" t="s">
        <v>62642</v>
      </c>
      <c r="C22464" s="359">
        <v>1.1000000000000001</v>
      </c>
      <c r="D22464" s="357" t="s">
        <v>62640</v>
      </c>
      <c r="E22464" s="357" t="s">
        <v>62640</v>
      </c>
    </row>
    <row r="22465" spans="1:5" ht="15.6">
      <c r="A22465" s="358" t="s">
        <v>59556</v>
      </c>
      <c r="B22465" s="358" t="s">
        <v>59556</v>
      </c>
      <c r="C22465" s="359">
        <v>1.1000000000000001</v>
      </c>
      <c r="D22465" s="357" t="s">
        <v>62643</v>
      </c>
      <c r="E22465" s="357" t="s">
        <v>62643</v>
      </c>
    </row>
    <row r="22466" spans="1:5" ht="15.6">
      <c r="A22466" s="358" t="s">
        <v>614</v>
      </c>
      <c r="B22466" s="358" t="s">
        <v>13947</v>
      </c>
      <c r="C22466" s="359">
        <v>1.1000000000000001</v>
      </c>
      <c r="D22466" s="357" t="s">
        <v>4299</v>
      </c>
      <c r="E22466" s="357" t="s">
        <v>4299</v>
      </c>
    </row>
    <row r="22467" spans="1:5" ht="15.6">
      <c r="A22467" s="358" t="s">
        <v>45380</v>
      </c>
      <c r="B22467" s="358" t="s">
        <v>45381</v>
      </c>
      <c r="C22467" s="359">
        <v>1.1000000000000001</v>
      </c>
      <c r="D22467" s="357" t="s">
        <v>45379</v>
      </c>
      <c r="E22467" s="357" t="s">
        <v>45379</v>
      </c>
    </row>
    <row r="22468" spans="1:5" ht="15.6">
      <c r="A22468" s="358" t="s">
        <v>1975</v>
      </c>
      <c r="B22468" s="358" t="s">
        <v>22877</v>
      </c>
      <c r="C22468" s="359">
        <v>1.1000000000000001</v>
      </c>
      <c r="D22468" s="357" t="s">
        <v>9491</v>
      </c>
      <c r="E22468" s="357" t="s">
        <v>9491</v>
      </c>
    </row>
    <row r="22469" spans="1:5" ht="15.6">
      <c r="A22469" s="358" t="s">
        <v>1975</v>
      </c>
      <c r="B22469" s="358" t="s">
        <v>22877</v>
      </c>
      <c r="C22469" s="359">
        <v>1.1000000000000001</v>
      </c>
      <c r="D22469" s="357" t="s">
        <v>9491</v>
      </c>
      <c r="E22469" s="357" t="s">
        <v>9491</v>
      </c>
    </row>
    <row r="22470" spans="1:5" ht="15.6">
      <c r="A22470" s="358" t="s">
        <v>60550</v>
      </c>
      <c r="B22470" s="358" t="s">
        <v>62645</v>
      </c>
      <c r="C22470" s="359">
        <v>1.1000000000000001</v>
      </c>
      <c r="D22470" s="357" t="s">
        <v>62644</v>
      </c>
      <c r="E22470" s="357" t="s">
        <v>62644</v>
      </c>
    </row>
    <row r="22471" spans="1:5" ht="15.6">
      <c r="A22471" s="358" t="s">
        <v>39046</v>
      </c>
      <c r="B22471" s="358" t="s">
        <v>39047</v>
      </c>
      <c r="C22471" s="359">
        <v>1.1000000000000001</v>
      </c>
      <c r="D22471" s="357" t="s">
        <v>39045</v>
      </c>
      <c r="E22471" s="357" t="s">
        <v>39045</v>
      </c>
    </row>
    <row r="22472" spans="1:5" ht="15.6">
      <c r="A22472" s="358" t="s">
        <v>40051</v>
      </c>
      <c r="B22472" s="358" t="s">
        <v>40051</v>
      </c>
      <c r="C22472" s="359">
        <v>1.1000000000000001</v>
      </c>
      <c r="D22472" s="357" t="s">
        <v>40050</v>
      </c>
      <c r="E22472" s="357" t="s">
        <v>40050</v>
      </c>
    </row>
    <row r="22473" spans="1:5" ht="15.6">
      <c r="A22473" s="358" t="s">
        <v>20075</v>
      </c>
      <c r="B22473" s="358" t="s">
        <v>20076</v>
      </c>
      <c r="C22473" s="359">
        <v>1.1000000000000001</v>
      </c>
      <c r="D22473" s="357" t="s">
        <v>7801</v>
      </c>
      <c r="E22473" s="357" t="s">
        <v>7801</v>
      </c>
    </row>
    <row r="22474" spans="1:5" ht="15.6">
      <c r="A22474" s="358" t="s">
        <v>49766</v>
      </c>
      <c r="B22474" s="358" t="s">
        <v>49767</v>
      </c>
      <c r="C22474" s="359">
        <v>1.1000000000000001</v>
      </c>
      <c r="D22474" s="357" t="s">
        <v>49765</v>
      </c>
      <c r="E22474" s="357" t="s">
        <v>49765</v>
      </c>
    </row>
    <row r="22475" spans="1:5" ht="15.6">
      <c r="A22475" s="358" t="s">
        <v>62647</v>
      </c>
      <c r="B22475" s="358" t="s">
        <v>62648</v>
      </c>
      <c r="C22475" s="359">
        <v>1.1000000000000001</v>
      </c>
      <c r="D22475" s="357" t="s">
        <v>62646</v>
      </c>
      <c r="E22475" s="357" t="s">
        <v>62646</v>
      </c>
    </row>
    <row r="22476" spans="1:5" ht="15.6">
      <c r="A22476" s="358" t="s">
        <v>35107</v>
      </c>
      <c r="B22476" s="358" t="s">
        <v>35108</v>
      </c>
      <c r="C22476" s="359">
        <v>1.1000000000000001</v>
      </c>
      <c r="D22476" s="357" t="s">
        <v>35106</v>
      </c>
      <c r="E22476" s="357" t="s">
        <v>35106</v>
      </c>
    </row>
    <row r="22477" spans="1:5" ht="15.6">
      <c r="A22477" s="358" t="s">
        <v>36973</v>
      </c>
      <c r="B22477" s="358" t="s">
        <v>36974</v>
      </c>
      <c r="C22477" s="359">
        <v>1.1000000000000001</v>
      </c>
      <c r="D22477" s="357" t="s">
        <v>36972</v>
      </c>
      <c r="E22477" s="357" t="s">
        <v>36972</v>
      </c>
    </row>
    <row r="22478" spans="1:5" ht="15.6">
      <c r="A22478" s="358" t="s">
        <v>62650</v>
      </c>
      <c r="B22478" s="358" t="s">
        <v>62651</v>
      </c>
      <c r="C22478" s="359">
        <v>1.1000000000000001</v>
      </c>
      <c r="D22478" s="357" t="s">
        <v>62649</v>
      </c>
      <c r="E22478" s="357" t="s">
        <v>62649</v>
      </c>
    </row>
    <row r="22479" spans="1:5" ht="15.6">
      <c r="A22479" s="358" t="s">
        <v>54801</v>
      </c>
      <c r="B22479" s="358" t="s">
        <v>54802</v>
      </c>
      <c r="C22479" s="359">
        <v>1.1000000000000001</v>
      </c>
      <c r="D22479" s="357" t="s">
        <v>54800</v>
      </c>
      <c r="E22479" s="357" t="s">
        <v>54800</v>
      </c>
    </row>
    <row r="22480" spans="1:5" ht="15.6">
      <c r="A22480" s="358" t="s">
        <v>47341</v>
      </c>
      <c r="B22480" s="358" t="s">
        <v>47342</v>
      </c>
      <c r="C22480" s="359">
        <v>1.1000000000000001</v>
      </c>
      <c r="D22480" s="357" t="s">
        <v>47340</v>
      </c>
      <c r="E22480" s="357" t="s">
        <v>47340</v>
      </c>
    </row>
    <row r="22481" spans="1:5" ht="15.6">
      <c r="A22481" s="358" t="s">
        <v>30295</v>
      </c>
      <c r="B22481" s="358" t="s">
        <v>30296</v>
      </c>
      <c r="C22481" s="359">
        <v>1.1000000000000001</v>
      </c>
      <c r="D22481" s="357" t="s">
        <v>30294</v>
      </c>
      <c r="E22481" s="357" t="s">
        <v>30294</v>
      </c>
    </row>
    <row r="22482" spans="1:5" ht="15.6">
      <c r="A22482" s="358" t="s">
        <v>1784</v>
      </c>
      <c r="B22482" s="358" t="s">
        <v>21621</v>
      </c>
      <c r="C22482" s="359">
        <v>1.1000000000000001</v>
      </c>
      <c r="D22482" s="357" t="s">
        <v>8797</v>
      </c>
      <c r="E22482" s="357" t="s">
        <v>8797</v>
      </c>
    </row>
    <row r="22483" spans="1:5" ht="15.6">
      <c r="A22483" s="358" t="s">
        <v>46224</v>
      </c>
      <c r="B22483" s="358" t="s">
        <v>46225</v>
      </c>
      <c r="C22483" s="359">
        <v>1.1000000000000001</v>
      </c>
      <c r="D22483" s="357" t="s">
        <v>46223</v>
      </c>
      <c r="E22483" s="357" t="s">
        <v>46223</v>
      </c>
    </row>
    <row r="22484" spans="1:5" ht="15.6">
      <c r="A22484" s="358" t="s">
        <v>45096</v>
      </c>
      <c r="B22484" s="358" t="s">
        <v>45096</v>
      </c>
      <c r="C22484" s="359">
        <v>1.1000000000000001</v>
      </c>
      <c r="D22484" s="357" t="s">
        <v>45095</v>
      </c>
      <c r="E22484" s="357" t="s">
        <v>45095</v>
      </c>
    </row>
    <row r="22485" spans="1:5" ht="15.6">
      <c r="A22485" s="358" t="s">
        <v>25779</v>
      </c>
      <c r="B22485" s="358" t="s">
        <v>25779</v>
      </c>
      <c r="C22485" s="359">
        <v>1</v>
      </c>
      <c r="D22485" s="357" t="s">
        <v>25778</v>
      </c>
      <c r="E22485" s="357" t="s">
        <v>25778</v>
      </c>
    </row>
    <row r="22486" spans="1:5" ht="15.6">
      <c r="A22486" s="358" t="s">
        <v>51147</v>
      </c>
      <c r="B22486" s="358" t="s">
        <v>51148</v>
      </c>
      <c r="C22486" s="359">
        <v>1</v>
      </c>
      <c r="D22486" s="357" t="s">
        <v>51146</v>
      </c>
      <c r="E22486" s="357" t="s">
        <v>51146</v>
      </c>
    </row>
    <row r="22487" spans="1:5" ht="15.6">
      <c r="A22487" s="358" t="s">
        <v>60346</v>
      </c>
      <c r="B22487" s="358" t="s">
        <v>62652</v>
      </c>
      <c r="C22487" s="359">
        <v>1</v>
      </c>
      <c r="D22487" s="357" t="s">
        <v>60347</v>
      </c>
      <c r="E22487" s="357" t="s">
        <v>60347</v>
      </c>
    </row>
    <row r="22488" spans="1:5" ht="15.6">
      <c r="A22488" s="358" t="s">
        <v>48379</v>
      </c>
      <c r="B22488" s="358" t="s">
        <v>48380</v>
      </c>
      <c r="C22488" s="359">
        <v>1</v>
      </c>
      <c r="D22488" s="357" t="s">
        <v>48378</v>
      </c>
      <c r="E22488" s="357" t="s">
        <v>48378</v>
      </c>
    </row>
    <row r="22489" spans="1:5" ht="15.6">
      <c r="A22489" s="358" t="s">
        <v>34735</v>
      </c>
      <c r="B22489" s="358" t="s">
        <v>34736</v>
      </c>
      <c r="C22489" s="359">
        <v>1</v>
      </c>
      <c r="D22489" s="357" t="s">
        <v>34734</v>
      </c>
      <c r="E22489" s="357" t="s">
        <v>34734</v>
      </c>
    </row>
    <row r="22490" spans="1:5" ht="15.6">
      <c r="A22490" s="358" t="s">
        <v>40550</v>
      </c>
      <c r="B22490" s="358" t="s">
        <v>40551</v>
      </c>
      <c r="C22490" s="359">
        <v>1</v>
      </c>
      <c r="D22490" s="357" t="s">
        <v>40549</v>
      </c>
      <c r="E22490" s="357" t="s">
        <v>40549</v>
      </c>
    </row>
    <row r="22491" spans="1:5" ht="15.6">
      <c r="A22491" s="358" t="s">
        <v>44298</v>
      </c>
      <c r="B22491" s="358" t="s">
        <v>44299</v>
      </c>
      <c r="C22491" s="359">
        <v>1</v>
      </c>
      <c r="D22491" s="357" t="s">
        <v>44297</v>
      </c>
      <c r="E22491" s="357" t="s">
        <v>44297</v>
      </c>
    </row>
    <row r="22492" spans="1:5" ht="15.6">
      <c r="A22492" s="358" t="s">
        <v>44298</v>
      </c>
      <c r="B22492" s="358" t="s">
        <v>44299</v>
      </c>
      <c r="C22492" s="359">
        <v>1</v>
      </c>
      <c r="D22492" s="357" t="s">
        <v>44297</v>
      </c>
      <c r="E22492" s="357" t="s">
        <v>44297</v>
      </c>
    </row>
    <row r="22493" spans="1:5" ht="15.6">
      <c r="A22493" s="358" t="s">
        <v>62654</v>
      </c>
      <c r="B22493" s="358" t="s">
        <v>62655</v>
      </c>
      <c r="C22493" s="359">
        <v>1</v>
      </c>
      <c r="D22493" s="357" t="s">
        <v>62653</v>
      </c>
      <c r="E22493" s="357" t="s">
        <v>62653</v>
      </c>
    </row>
    <row r="22494" spans="1:5" ht="15.6">
      <c r="A22494" s="358" t="s">
        <v>62657</v>
      </c>
      <c r="B22494" s="358" t="s">
        <v>62658</v>
      </c>
      <c r="C22494" s="359">
        <v>1</v>
      </c>
      <c r="D22494" s="357" t="s">
        <v>62656</v>
      </c>
      <c r="E22494" s="357" t="s">
        <v>62656</v>
      </c>
    </row>
    <row r="22495" spans="1:5" ht="15.6">
      <c r="A22495" s="358" t="s">
        <v>62660</v>
      </c>
      <c r="B22495" s="358" t="s">
        <v>62661</v>
      </c>
      <c r="C22495" s="359">
        <v>1</v>
      </c>
      <c r="D22495" s="357" t="s">
        <v>62659</v>
      </c>
      <c r="E22495" s="357" t="s">
        <v>62659</v>
      </c>
    </row>
    <row r="22496" spans="1:5" ht="15.6">
      <c r="A22496" s="358" t="s">
        <v>60342</v>
      </c>
      <c r="B22496" s="358" t="s">
        <v>62662</v>
      </c>
      <c r="C22496" s="359">
        <v>1</v>
      </c>
      <c r="D22496" s="357" t="s">
        <v>60343</v>
      </c>
      <c r="E22496" s="357" t="s">
        <v>60343</v>
      </c>
    </row>
    <row r="22497" spans="1:5" ht="15.6">
      <c r="A22497" s="358" t="s">
        <v>62664</v>
      </c>
      <c r="B22497" s="358" t="s">
        <v>62665</v>
      </c>
      <c r="C22497" s="359">
        <v>1</v>
      </c>
      <c r="D22497" s="357" t="s">
        <v>62663</v>
      </c>
      <c r="E22497" s="357" t="s">
        <v>62663</v>
      </c>
    </row>
    <row r="22498" spans="1:5" ht="15.6">
      <c r="A22498" s="358" t="s">
        <v>62664</v>
      </c>
      <c r="B22498" s="358" t="s">
        <v>62665</v>
      </c>
      <c r="C22498" s="359">
        <v>1</v>
      </c>
      <c r="D22498" s="357" t="s">
        <v>62663</v>
      </c>
      <c r="E22498" s="357" t="s">
        <v>62663</v>
      </c>
    </row>
    <row r="22499" spans="1:5" ht="15.6">
      <c r="A22499" s="358" t="s">
        <v>25382</v>
      </c>
      <c r="B22499" s="358" t="s">
        <v>25383</v>
      </c>
      <c r="C22499" s="359">
        <v>1</v>
      </c>
      <c r="D22499" s="357" t="s">
        <v>25381</v>
      </c>
      <c r="E22499" s="357" t="s">
        <v>25381</v>
      </c>
    </row>
    <row r="22500" spans="1:5" ht="15.6">
      <c r="A22500" s="358" t="s">
        <v>39181</v>
      </c>
      <c r="B22500" s="358" t="s">
        <v>10262</v>
      </c>
      <c r="C22500" s="359">
        <v>1</v>
      </c>
      <c r="D22500" s="357" t="s">
        <v>39180</v>
      </c>
      <c r="E22500" s="357" t="s">
        <v>39180</v>
      </c>
    </row>
    <row r="22501" spans="1:5" ht="15.6">
      <c r="A22501" s="358" t="s">
        <v>39181</v>
      </c>
      <c r="B22501" s="358" t="s">
        <v>10262</v>
      </c>
      <c r="C22501" s="359">
        <v>1</v>
      </c>
      <c r="D22501" s="357" t="s">
        <v>39180</v>
      </c>
      <c r="E22501" s="357" t="s">
        <v>39180</v>
      </c>
    </row>
    <row r="22502" spans="1:5" ht="15.6">
      <c r="A22502" s="358" t="s">
        <v>62667</v>
      </c>
      <c r="B22502" s="358" t="s">
        <v>62668</v>
      </c>
      <c r="C22502" s="359">
        <v>1</v>
      </c>
      <c r="D22502" s="357" t="s">
        <v>62666</v>
      </c>
      <c r="E22502" s="357" t="s">
        <v>62666</v>
      </c>
    </row>
    <row r="22503" spans="1:5" ht="15.6">
      <c r="A22503" s="358" t="s">
        <v>49056</v>
      </c>
      <c r="B22503" s="358" t="s">
        <v>49057</v>
      </c>
      <c r="C22503" s="359">
        <v>1</v>
      </c>
      <c r="D22503" s="357" t="s">
        <v>55194</v>
      </c>
      <c r="E22503" s="357" t="s">
        <v>55194</v>
      </c>
    </row>
    <row r="22504" spans="1:5" ht="15.6">
      <c r="A22504" s="358" t="s">
        <v>49056</v>
      </c>
      <c r="B22504" s="358" t="s">
        <v>49057</v>
      </c>
      <c r="C22504" s="359">
        <v>1</v>
      </c>
      <c r="D22504" s="357" t="s">
        <v>55194</v>
      </c>
      <c r="E22504" s="357" t="s">
        <v>55194</v>
      </c>
    </row>
    <row r="22505" spans="1:5" ht="15.6">
      <c r="A22505" s="358" t="s">
        <v>49056</v>
      </c>
      <c r="B22505" s="358" t="s">
        <v>49057</v>
      </c>
      <c r="C22505" s="359">
        <v>1</v>
      </c>
      <c r="D22505" s="357" t="s">
        <v>55194</v>
      </c>
      <c r="E22505" s="357" t="s">
        <v>55194</v>
      </c>
    </row>
    <row r="22506" spans="1:5" ht="15.6">
      <c r="A22506" s="358" t="s">
        <v>60025</v>
      </c>
      <c r="B22506" s="358" t="s">
        <v>62669</v>
      </c>
      <c r="C22506" s="359">
        <v>1</v>
      </c>
      <c r="D22506" s="357" t="s">
        <v>60026</v>
      </c>
      <c r="E22506" s="357" t="s">
        <v>60026</v>
      </c>
    </row>
    <row r="22507" spans="1:5" ht="15.6">
      <c r="A22507" s="358" t="s">
        <v>60025</v>
      </c>
      <c r="B22507" s="358" t="s">
        <v>62669</v>
      </c>
      <c r="C22507" s="359">
        <v>1</v>
      </c>
      <c r="D22507" s="357" t="s">
        <v>60026</v>
      </c>
      <c r="E22507" s="357" t="s">
        <v>60026</v>
      </c>
    </row>
    <row r="22508" spans="1:5" ht="15.6">
      <c r="A22508" s="358" t="s">
        <v>62671</v>
      </c>
      <c r="B22508" s="358" t="s">
        <v>62672</v>
      </c>
      <c r="C22508" s="359">
        <v>1</v>
      </c>
      <c r="D22508" s="357" t="s">
        <v>62670</v>
      </c>
      <c r="E22508" s="357" t="s">
        <v>62670</v>
      </c>
    </row>
    <row r="22509" spans="1:5" ht="15.6">
      <c r="A22509" s="358" t="s">
        <v>62671</v>
      </c>
      <c r="B22509" s="358" t="s">
        <v>62672</v>
      </c>
      <c r="C22509" s="359">
        <v>1</v>
      </c>
      <c r="D22509" s="357" t="s">
        <v>62670</v>
      </c>
      <c r="E22509" s="357" t="s">
        <v>62670</v>
      </c>
    </row>
    <row r="22510" spans="1:5" ht="15.6">
      <c r="A22510" s="358" t="s">
        <v>62671</v>
      </c>
      <c r="B22510" s="358" t="s">
        <v>62672</v>
      </c>
      <c r="C22510" s="359">
        <v>1</v>
      </c>
      <c r="D22510" s="357" t="s">
        <v>62670</v>
      </c>
      <c r="E22510" s="357" t="s">
        <v>62670</v>
      </c>
    </row>
    <row r="22511" spans="1:5" ht="15.6">
      <c r="A22511" s="358" t="s">
        <v>41063</v>
      </c>
      <c r="B22511" s="358" t="s">
        <v>41064</v>
      </c>
      <c r="C22511" s="359">
        <v>1</v>
      </c>
      <c r="D22511" s="357" t="s">
        <v>41062</v>
      </c>
      <c r="E22511" s="357" t="s">
        <v>41062</v>
      </c>
    </row>
    <row r="22512" spans="1:5" ht="15.6">
      <c r="A22512" s="358" t="s">
        <v>40756</v>
      </c>
      <c r="B22512" s="358" t="s">
        <v>40757</v>
      </c>
      <c r="C22512" s="359">
        <v>1</v>
      </c>
      <c r="D22512" s="357" t="s">
        <v>40755</v>
      </c>
      <c r="E22512" s="357" t="s">
        <v>40755</v>
      </c>
    </row>
    <row r="22513" spans="1:5" ht="15.6">
      <c r="A22513" s="358" t="s">
        <v>40756</v>
      </c>
      <c r="B22513" s="358" t="s">
        <v>40757</v>
      </c>
      <c r="C22513" s="359">
        <v>1</v>
      </c>
      <c r="D22513" s="357" t="s">
        <v>40755</v>
      </c>
      <c r="E22513" s="357" t="s">
        <v>40755</v>
      </c>
    </row>
    <row r="22514" spans="1:5" ht="15.6">
      <c r="A22514" s="358" t="s">
        <v>40756</v>
      </c>
      <c r="B22514" s="358" t="s">
        <v>40757</v>
      </c>
      <c r="C22514" s="359">
        <v>1</v>
      </c>
      <c r="D22514" s="357" t="s">
        <v>40755</v>
      </c>
      <c r="E22514" s="357" t="s">
        <v>40755</v>
      </c>
    </row>
    <row r="22515" spans="1:5" ht="15.6">
      <c r="A22515" s="358" t="s">
        <v>62674</v>
      </c>
      <c r="B22515" s="358" t="s">
        <v>62675</v>
      </c>
      <c r="C22515" s="359">
        <v>1</v>
      </c>
      <c r="D22515" s="357" t="s">
        <v>62673</v>
      </c>
      <c r="E22515" s="357" t="s">
        <v>62673</v>
      </c>
    </row>
    <row r="22516" spans="1:5" ht="15.6">
      <c r="A22516" s="358" t="s">
        <v>13991</v>
      </c>
      <c r="B22516" s="358" t="s">
        <v>13992</v>
      </c>
      <c r="C22516" s="359">
        <v>1</v>
      </c>
      <c r="D22516" s="357" t="s">
        <v>4217</v>
      </c>
      <c r="E22516" s="357" t="s">
        <v>4217</v>
      </c>
    </row>
    <row r="22517" spans="1:5" ht="15.6">
      <c r="A22517" s="358" t="s">
        <v>62677</v>
      </c>
      <c r="B22517" s="358" t="s">
        <v>62678</v>
      </c>
      <c r="C22517" s="359">
        <v>1</v>
      </c>
      <c r="D22517" s="357" t="s">
        <v>62676</v>
      </c>
      <c r="E22517" s="357" t="s">
        <v>62676</v>
      </c>
    </row>
    <row r="22518" spans="1:5" ht="15.6">
      <c r="A22518" s="358" t="s">
        <v>62677</v>
      </c>
      <c r="B22518" s="358" t="s">
        <v>62678</v>
      </c>
      <c r="C22518" s="359">
        <v>1</v>
      </c>
      <c r="D22518" s="357" t="s">
        <v>62676</v>
      </c>
      <c r="E22518" s="357" t="s">
        <v>62676</v>
      </c>
    </row>
    <row r="22519" spans="1:5" ht="15.6">
      <c r="A22519" s="358" t="s">
        <v>62677</v>
      </c>
      <c r="B22519" s="358" t="s">
        <v>62678</v>
      </c>
      <c r="C22519" s="359">
        <v>1</v>
      </c>
      <c r="D22519" s="357" t="s">
        <v>62676</v>
      </c>
      <c r="E22519" s="357" t="s">
        <v>62676</v>
      </c>
    </row>
    <row r="22520" spans="1:5" ht="15.6">
      <c r="A22520" s="358" t="s">
        <v>36357</v>
      </c>
      <c r="B22520" s="358" t="s">
        <v>36358</v>
      </c>
      <c r="C22520" s="359">
        <v>1</v>
      </c>
      <c r="D22520" s="357" t="s">
        <v>36356</v>
      </c>
      <c r="E22520" s="357" t="s">
        <v>36356</v>
      </c>
    </row>
    <row r="22521" spans="1:5" ht="15.6">
      <c r="A22521" s="358" t="s">
        <v>36357</v>
      </c>
      <c r="B22521" s="358" t="s">
        <v>36358</v>
      </c>
      <c r="C22521" s="359">
        <v>1</v>
      </c>
      <c r="D22521" s="357" t="s">
        <v>36356</v>
      </c>
      <c r="E22521" s="357" t="s">
        <v>36356</v>
      </c>
    </row>
    <row r="22522" spans="1:5" ht="15.6">
      <c r="A22522" s="358" t="s">
        <v>29682</v>
      </c>
      <c r="B22522" s="358" t="s">
        <v>29683</v>
      </c>
      <c r="C22522" s="359">
        <v>1</v>
      </c>
      <c r="D22522" s="357" t="s">
        <v>29681</v>
      </c>
      <c r="E22522" s="357" t="s">
        <v>29681</v>
      </c>
    </row>
    <row r="22523" spans="1:5" ht="15.6">
      <c r="A22523" s="358" t="s">
        <v>29682</v>
      </c>
      <c r="B22523" s="358" t="s">
        <v>29683</v>
      </c>
      <c r="C22523" s="359">
        <v>1</v>
      </c>
      <c r="D22523" s="357" t="s">
        <v>29681</v>
      </c>
      <c r="E22523" s="357" t="s">
        <v>29681</v>
      </c>
    </row>
    <row r="22524" spans="1:5" ht="15.6">
      <c r="A22524" s="358" t="s">
        <v>29682</v>
      </c>
      <c r="B22524" s="358" t="s">
        <v>29683</v>
      </c>
      <c r="C22524" s="359">
        <v>1</v>
      </c>
      <c r="D22524" s="357" t="s">
        <v>29681</v>
      </c>
      <c r="E22524" s="357" t="s">
        <v>29681</v>
      </c>
    </row>
    <row r="22525" spans="1:5" ht="15.6">
      <c r="A22525" s="358" t="s">
        <v>37102</v>
      </c>
      <c r="B22525" s="358" t="s">
        <v>37103</v>
      </c>
      <c r="C22525" s="359">
        <v>1</v>
      </c>
      <c r="D22525" s="357" t="s">
        <v>37101</v>
      </c>
      <c r="E22525" s="357" t="s">
        <v>37101</v>
      </c>
    </row>
    <row r="22526" spans="1:5" ht="15.6">
      <c r="A22526" s="358" t="s">
        <v>62680</v>
      </c>
      <c r="B22526" s="358" t="s">
        <v>62681</v>
      </c>
      <c r="C22526" s="359">
        <v>1</v>
      </c>
      <c r="D22526" s="357" t="s">
        <v>62679</v>
      </c>
      <c r="E22526" s="357" t="s">
        <v>62679</v>
      </c>
    </row>
    <row r="22527" spans="1:5" ht="15.6">
      <c r="A22527" s="358" t="s">
        <v>40067</v>
      </c>
      <c r="B22527" s="358" t="s">
        <v>40068</v>
      </c>
      <c r="C22527" s="359">
        <v>1</v>
      </c>
      <c r="D22527" s="357" t="s">
        <v>40066</v>
      </c>
      <c r="E22527" s="357" t="s">
        <v>40066</v>
      </c>
    </row>
    <row r="22528" spans="1:5" ht="15.6">
      <c r="A22528" s="358" t="s">
        <v>62683</v>
      </c>
      <c r="B22528" s="358" t="s">
        <v>62684</v>
      </c>
      <c r="C22528" s="359">
        <v>1</v>
      </c>
      <c r="D22528" s="357" t="s">
        <v>62682</v>
      </c>
      <c r="E22528" s="357" t="s">
        <v>62682</v>
      </c>
    </row>
    <row r="22529" spans="1:5" ht="15.6">
      <c r="A22529" s="358" t="s">
        <v>62683</v>
      </c>
      <c r="B22529" s="358" t="s">
        <v>62684</v>
      </c>
      <c r="C22529" s="359">
        <v>1</v>
      </c>
      <c r="D22529" s="357" t="s">
        <v>62682</v>
      </c>
      <c r="E22529" s="357" t="s">
        <v>62682</v>
      </c>
    </row>
    <row r="22530" spans="1:5" ht="15.6">
      <c r="A22530" s="358" t="s">
        <v>25974</v>
      </c>
      <c r="B22530" s="358" t="s">
        <v>25975</v>
      </c>
      <c r="C22530" s="359">
        <v>1</v>
      </c>
      <c r="D22530" s="357" t="s">
        <v>25973</v>
      </c>
      <c r="E22530" s="357" t="s">
        <v>25973</v>
      </c>
    </row>
    <row r="22531" spans="1:5" ht="15.6">
      <c r="A22531" s="358" t="s">
        <v>25974</v>
      </c>
      <c r="B22531" s="358" t="s">
        <v>25975</v>
      </c>
      <c r="C22531" s="359">
        <v>1</v>
      </c>
      <c r="D22531" s="357" t="s">
        <v>25973</v>
      </c>
      <c r="E22531" s="357" t="s">
        <v>25973</v>
      </c>
    </row>
    <row r="22532" spans="1:5" ht="15.6">
      <c r="A22532" s="358" t="s">
        <v>37348</v>
      </c>
      <c r="B22532" s="358" t="s">
        <v>37349</v>
      </c>
      <c r="C22532" s="359">
        <v>1</v>
      </c>
      <c r="D22532" s="357" t="s">
        <v>37347</v>
      </c>
      <c r="E22532" s="357" t="s">
        <v>37347</v>
      </c>
    </row>
    <row r="22533" spans="1:5" ht="15.6">
      <c r="A22533" s="358" t="s">
        <v>59607</v>
      </c>
      <c r="B22533" s="358" t="s">
        <v>59607</v>
      </c>
      <c r="C22533" s="359">
        <v>1</v>
      </c>
      <c r="D22533" s="357" t="s">
        <v>62685</v>
      </c>
      <c r="E22533" s="357" t="s">
        <v>62685</v>
      </c>
    </row>
    <row r="22534" spans="1:5" ht="15.6">
      <c r="A22534" s="358" t="s">
        <v>62687</v>
      </c>
      <c r="B22534" s="358" t="s">
        <v>62688</v>
      </c>
      <c r="C22534" s="359">
        <v>1</v>
      </c>
      <c r="D22534" s="357" t="s">
        <v>62686</v>
      </c>
      <c r="E22534" s="357" t="s">
        <v>62686</v>
      </c>
    </row>
    <row r="22535" spans="1:5" ht="15.6">
      <c r="A22535" s="358" t="s">
        <v>38668</v>
      </c>
      <c r="B22535" s="358" t="s">
        <v>38669</v>
      </c>
      <c r="C22535" s="359">
        <v>1</v>
      </c>
      <c r="D22535" s="357" t="s">
        <v>38667</v>
      </c>
      <c r="E22535" s="357" t="s">
        <v>38667</v>
      </c>
    </row>
    <row r="22536" spans="1:5" ht="15.6">
      <c r="A22536" s="358" t="s">
        <v>12225</v>
      </c>
      <c r="B22536" s="358" t="s">
        <v>12226</v>
      </c>
      <c r="C22536" s="359">
        <v>1</v>
      </c>
      <c r="D22536" s="357" t="s">
        <v>3072</v>
      </c>
      <c r="E22536" s="357" t="s">
        <v>3072</v>
      </c>
    </row>
    <row r="22537" spans="1:5" ht="15.6">
      <c r="A22537" s="358" t="s">
        <v>12225</v>
      </c>
      <c r="B22537" s="358" t="s">
        <v>12226</v>
      </c>
      <c r="C22537" s="359">
        <v>1</v>
      </c>
      <c r="D22537" s="357" t="s">
        <v>3072</v>
      </c>
      <c r="E22537" s="357" t="s">
        <v>3072</v>
      </c>
    </row>
    <row r="22538" spans="1:5" ht="15.6">
      <c r="A22538" s="358" t="s">
        <v>30793</v>
      </c>
      <c r="B22538" s="358" t="s">
        <v>30794</v>
      </c>
      <c r="C22538" s="359">
        <v>1</v>
      </c>
      <c r="D22538" s="357" t="s">
        <v>30792</v>
      </c>
      <c r="E22538" s="357" t="s">
        <v>30792</v>
      </c>
    </row>
    <row r="22539" spans="1:5" ht="15.6">
      <c r="A22539" s="358" t="s">
        <v>30793</v>
      </c>
      <c r="B22539" s="358" t="s">
        <v>30794</v>
      </c>
      <c r="C22539" s="359">
        <v>1</v>
      </c>
      <c r="D22539" s="357" t="s">
        <v>30792</v>
      </c>
      <c r="E22539" s="357" t="s">
        <v>30792</v>
      </c>
    </row>
    <row r="22540" spans="1:5" ht="15.6">
      <c r="A22540" s="358" t="s">
        <v>38718</v>
      </c>
      <c r="B22540" s="358" t="s">
        <v>38719</v>
      </c>
      <c r="C22540" s="359">
        <v>1</v>
      </c>
      <c r="D22540" s="357" t="s">
        <v>38717</v>
      </c>
      <c r="E22540" s="357" t="s">
        <v>38717</v>
      </c>
    </row>
    <row r="22541" spans="1:5" ht="15.6">
      <c r="A22541" s="358" t="s">
        <v>62690</v>
      </c>
      <c r="B22541" s="358" t="s">
        <v>60107</v>
      </c>
      <c r="C22541" s="359">
        <v>1</v>
      </c>
      <c r="D22541" s="357" t="s">
        <v>62689</v>
      </c>
      <c r="E22541" s="357" t="s">
        <v>62689</v>
      </c>
    </row>
    <row r="22542" spans="1:5" ht="15.6">
      <c r="A22542" s="358" t="s">
        <v>62690</v>
      </c>
      <c r="B22542" s="358" t="s">
        <v>60107</v>
      </c>
      <c r="C22542" s="359">
        <v>1</v>
      </c>
      <c r="D22542" s="357" t="s">
        <v>62689</v>
      </c>
      <c r="E22542" s="357" t="s">
        <v>62689</v>
      </c>
    </row>
    <row r="22543" spans="1:5" ht="15.6">
      <c r="A22543" s="358" t="s">
        <v>33235</v>
      </c>
      <c r="B22543" s="358" t="s">
        <v>33236</v>
      </c>
      <c r="C22543" s="359">
        <v>1</v>
      </c>
      <c r="D22543" s="357" t="s">
        <v>33234</v>
      </c>
      <c r="E22543" s="357" t="s">
        <v>33234</v>
      </c>
    </row>
    <row r="22544" spans="1:5" ht="15.6">
      <c r="A22544" s="358" t="s">
        <v>33235</v>
      </c>
      <c r="B22544" s="358" t="s">
        <v>33236</v>
      </c>
      <c r="C22544" s="359">
        <v>1</v>
      </c>
      <c r="D22544" s="357" t="s">
        <v>33234</v>
      </c>
      <c r="E22544" s="357" t="s">
        <v>33234</v>
      </c>
    </row>
    <row r="22545" spans="1:5" ht="15.6">
      <c r="A22545" s="358" t="s">
        <v>33235</v>
      </c>
      <c r="B22545" s="358" t="s">
        <v>33236</v>
      </c>
      <c r="C22545" s="359">
        <v>1</v>
      </c>
      <c r="D22545" s="357" t="s">
        <v>33234</v>
      </c>
      <c r="E22545" s="357" t="s">
        <v>33234</v>
      </c>
    </row>
    <row r="22546" spans="1:5" ht="15.6">
      <c r="A22546" s="358" t="s">
        <v>10346</v>
      </c>
      <c r="B22546" s="358" t="s">
        <v>10347</v>
      </c>
      <c r="C22546" s="359">
        <v>1</v>
      </c>
      <c r="D22546" s="357" t="s">
        <v>2259</v>
      </c>
      <c r="E22546" s="357" t="s">
        <v>2259</v>
      </c>
    </row>
    <row r="22547" spans="1:5" ht="15.6">
      <c r="A22547" s="358" t="s">
        <v>33238</v>
      </c>
      <c r="B22547" s="358" t="s">
        <v>33239</v>
      </c>
      <c r="C22547" s="359">
        <v>1</v>
      </c>
      <c r="D22547" s="357" t="s">
        <v>33237</v>
      </c>
      <c r="E22547" s="357" t="s">
        <v>33237</v>
      </c>
    </row>
    <row r="22548" spans="1:5" ht="15.6">
      <c r="A22548" s="358" t="s">
        <v>18687</v>
      </c>
      <c r="B22548" s="358" t="s">
        <v>18688</v>
      </c>
      <c r="C22548" s="359">
        <v>1</v>
      </c>
      <c r="D22548" s="357" t="s">
        <v>9965</v>
      </c>
      <c r="E22548" s="357" t="s">
        <v>9965</v>
      </c>
    </row>
    <row r="22549" spans="1:5" ht="15.6">
      <c r="A22549" s="358" t="s">
        <v>38390</v>
      </c>
      <c r="B22549" s="358" t="s">
        <v>38390</v>
      </c>
      <c r="C22549" s="359">
        <v>1</v>
      </c>
      <c r="D22549" s="357" t="s">
        <v>38389</v>
      </c>
      <c r="E22549" s="357" t="s">
        <v>38389</v>
      </c>
    </row>
    <row r="22550" spans="1:5" ht="15.6">
      <c r="A22550" s="358" t="s">
        <v>38390</v>
      </c>
      <c r="B22550" s="358" t="s">
        <v>38390</v>
      </c>
      <c r="C22550" s="359">
        <v>1</v>
      </c>
      <c r="D22550" s="357" t="s">
        <v>38389</v>
      </c>
      <c r="E22550" s="357" t="s">
        <v>38389</v>
      </c>
    </row>
    <row r="22551" spans="1:5" ht="15.6">
      <c r="A22551" s="358" t="s">
        <v>15590</v>
      </c>
      <c r="B22551" s="358" t="s">
        <v>15591</v>
      </c>
      <c r="C22551" s="359">
        <v>1</v>
      </c>
      <c r="D22551" s="357" t="s">
        <v>5251</v>
      </c>
      <c r="E22551" s="357" t="s">
        <v>5251</v>
      </c>
    </row>
    <row r="22552" spans="1:5" ht="15.6">
      <c r="A22552" s="358" t="s">
        <v>36931</v>
      </c>
      <c r="B22552" s="358" t="s">
        <v>36932</v>
      </c>
      <c r="C22552" s="359">
        <v>1</v>
      </c>
      <c r="D22552" s="357" t="s">
        <v>36930</v>
      </c>
      <c r="E22552" s="357" t="s">
        <v>36930</v>
      </c>
    </row>
    <row r="22553" spans="1:5" ht="15.6">
      <c r="A22553" s="358" t="s">
        <v>62692</v>
      </c>
      <c r="B22553" s="358" t="s">
        <v>62693</v>
      </c>
      <c r="C22553" s="359">
        <v>1</v>
      </c>
      <c r="D22553" s="357" t="s">
        <v>62691</v>
      </c>
      <c r="E22553" s="357" t="s">
        <v>62691</v>
      </c>
    </row>
    <row r="22554" spans="1:5" ht="15.6">
      <c r="A22554" s="358" t="s">
        <v>62695</v>
      </c>
      <c r="B22554" s="358" t="s">
        <v>62696</v>
      </c>
      <c r="C22554" s="359">
        <v>1</v>
      </c>
      <c r="D22554" s="357" t="s">
        <v>62694</v>
      </c>
      <c r="E22554" s="357" t="s">
        <v>62694</v>
      </c>
    </row>
    <row r="22555" spans="1:5" ht="15.6">
      <c r="A22555" s="358" t="s">
        <v>62695</v>
      </c>
      <c r="B22555" s="358" t="s">
        <v>62696</v>
      </c>
      <c r="C22555" s="359">
        <v>1</v>
      </c>
      <c r="D22555" s="357" t="s">
        <v>62694</v>
      </c>
      <c r="E22555" s="357" t="s">
        <v>62694</v>
      </c>
    </row>
    <row r="22556" spans="1:5" ht="15.6">
      <c r="A22556" s="358" t="s">
        <v>62698</v>
      </c>
      <c r="B22556" s="358" t="s">
        <v>62699</v>
      </c>
      <c r="C22556" s="359">
        <v>1</v>
      </c>
      <c r="D22556" s="357" t="s">
        <v>62697</v>
      </c>
      <c r="E22556" s="357" t="s">
        <v>62697</v>
      </c>
    </row>
    <row r="22557" spans="1:5" ht="15.6">
      <c r="A22557" s="358" t="s">
        <v>59557</v>
      </c>
      <c r="B22557" s="358" t="s">
        <v>62700</v>
      </c>
      <c r="C22557" s="359">
        <v>1</v>
      </c>
      <c r="D22557" s="357" t="s">
        <v>59558</v>
      </c>
      <c r="E22557" s="357" t="s">
        <v>59558</v>
      </c>
    </row>
    <row r="22558" spans="1:5" ht="15.6">
      <c r="A22558" s="358" t="s">
        <v>33272</v>
      </c>
      <c r="B22558" s="358" t="s">
        <v>33273</v>
      </c>
      <c r="C22558" s="359">
        <v>1</v>
      </c>
      <c r="D22558" s="357" t="s">
        <v>33271</v>
      </c>
      <c r="E22558" s="357" t="s">
        <v>33271</v>
      </c>
    </row>
    <row r="22559" spans="1:5" ht="15.6">
      <c r="A22559" s="358" t="s">
        <v>19187</v>
      </c>
      <c r="B22559" s="358" t="s">
        <v>19188</v>
      </c>
      <c r="C22559" s="359">
        <v>1</v>
      </c>
      <c r="D22559" s="357" t="s">
        <v>6812</v>
      </c>
      <c r="E22559" s="357" t="s">
        <v>6812</v>
      </c>
    </row>
    <row r="22560" spans="1:5" ht="15.6">
      <c r="A22560" s="358" t="s">
        <v>19187</v>
      </c>
      <c r="B22560" s="358" t="s">
        <v>19188</v>
      </c>
      <c r="C22560" s="359">
        <v>1</v>
      </c>
      <c r="D22560" s="357" t="s">
        <v>6812</v>
      </c>
      <c r="E22560" s="357" t="s">
        <v>6812</v>
      </c>
    </row>
    <row r="22561" spans="1:5" ht="15.6">
      <c r="A22561" s="358" t="s">
        <v>41862</v>
      </c>
      <c r="B22561" s="358" t="s">
        <v>41863</v>
      </c>
      <c r="C22561" s="359">
        <v>1</v>
      </c>
      <c r="D22561" s="357" t="s">
        <v>41861</v>
      </c>
      <c r="E22561" s="357" t="s">
        <v>41861</v>
      </c>
    </row>
    <row r="22562" spans="1:5" ht="15.6">
      <c r="A22562" s="358" t="s">
        <v>41862</v>
      </c>
      <c r="B22562" s="358" t="s">
        <v>41863</v>
      </c>
      <c r="C22562" s="359">
        <v>1</v>
      </c>
      <c r="D22562" s="357" t="s">
        <v>41861</v>
      </c>
      <c r="E22562" s="357" t="s">
        <v>41861</v>
      </c>
    </row>
    <row r="22563" spans="1:5" ht="15.6">
      <c r="A22563" s="358" t="s">
        <v>43469</v>
      </c>
      <c r="B22563" s="358" t="s">
        <v>43470</v>
      </c>
      <c r="C22563" s="359">
        <v>1</v>
      </c>
      <c r="D22563" s="357" t="s">
        <v>43468</v>
      </c>
      <c r="E22563" s="357" t="s">
        <v>43468</v>
      </c>
    </row>
    <row r="22564" spans="1:5" ht="15.6">
      <c r="A22564" s="358" t="s">
        <v>13632</v>
      </c>
      <c r="B22564" s="358" t="s">
        <v>13633</v>
      </c>
      <c r="C22564" s="359">
        <v>1</v>
      </c>
      <c r="D22564" s="357" t="s">
        <v>3886</v>
      </c>
      <c r="E22564" s="357" t="s">
        <v>3886</v>
      </c>
    </row>
    <row r="22565" spans="1:5" ht="15.6">
      <c r="A22565" s="358" t="s">
        <v>17803</v>
      </c>
      <c r="B22565" s="358" t="s">
        <v>17804</v>
      </c>
      <c r="C22565" s="359">
        <v>1</v>
      </c>
      <c r="D22565" s="357" t="s">
        <v>6656</v>
      </c>
      <c r="E22565" s="357" t="s">
        <v>6656</v>
      </c>
    </row>
    <row r="22566" spans="1:5" ht="15.6">
      <c r="A22566" s="358" t="s">
        <v>36047</v>
      </c>
      <c r="B22566" s="358" t="s">
        <v>36048</v>
      </c>
      <c r="C22566" s="359">
        <v>1</v>
      </c>
      <c r="D22566" s="357" t="s">
        <v>36046</v>
      </c>
      <c r="E22566" s="357" t="s">
        <v>36046</v>
      </c>
    </row>
    <row r="22567" spans="1:5" ht="15.6">
      <c r="A22567" s="358" t="s">
        <v>25968</v>
      </c>
      <c r="B22567" s="358" t="s">
        <v>25969</v>
      </c>
      <c r="C22567" s="359">
        <v>1</v>
      </c>
      <c r="D22567" s="357" t="s">
        <v>25967</v>
      </c>
      <c r="E22567" s="357" t="s">
        <v>25967</v>
      </c>
    </row>
    <row r="22568" spans="1:5" ht="15.6">
      <c r="A22568" s="358" t="s">
        <v>16248</v>
      </c>
      <c r="B22568" s="358" t="s">
        <v>16249</v>
      </c>
      <c r="C22568" s="359">
        <v>1</v>
      </c>
      <c r="D22568" s="357" t="s">
        <v>5975</v>
      </c>
      <c r="E22568" s="357" t="s">
        <v>5975</v>
      </c>
    </row>
    <row r="22569" spans="1:5" ht="15.6">
      <c r="A22569" s="358" t="s">
        <v>39755</v>
      </c>
      <c r="B22569" s="358" t="s">
        <v>39756</v>
      </c>
      <c r="C22569" s="359">
        <v>1</v>
      </c>
      <c r="D22569" s="357" t="s">
        <v>39754</v>
      </c>
      <c r="E22569" s="357" t="s">
        <v>39754</v>
      </c>
    </row>
    <row r="22570" spans="1:5" ht="15.6">
      <c r="A22570" s="358" t="s">
        <v>39755</v>
      </c>
      <c r="B22570" s="358" t="s">
        <v>39756</v>
      </c>
      <c r="C22570" s="359">
        <v>1</v>
      </c>
      <c r="D22570" s="357" t="s">
        <v>39754</v>
      </c>
      <c r="E22570" s="357" t="s">
        <v>39754</v>
      </c>
    </row>
    <row r="22571" spans="1:5" ht="15.6">
      <c r="A22571" s="358" t="s">
        <v>19263</v>
      </c>
      <c r="B22571" s="358" t="s">
        <v>19264</v>
      </c>
      <c r="C22571" s="359">
        <v>1</v>
      </c>
      <c r="D22571" s="357" t="s">
        <v>6915</v>
      </c>
      <c r="E22571" s="357" t="s">
        <v>6915</v>
      </c>
    </row>
    <row r="22572" spans="1:5" ht="15.6">
      <c r="A22572" s="358" t="s">
        <v>19263</v>
      </c>
      <c r="B22572" s="358" t="s">
        <v>19264</v>
      </c>
      <c r="C22572" s="359">
        <v>1</v>
      </c>
      <c r="D22572" s="357" t="s">
        <v>6915</v>
      </c>
      <c r="E22572" s="357" t="s">
        <v>6915</v>
      </c>
    </row>
    <row r="22573" spans="1:5" ht="15.6">
      <c r="A22573" s="358" t="s">
        <v>27812</v>
      </c>
      <c r="B22573" s="358" t="s">
        <v>27813</v>
      </c>
      <c r="C22573" s="359">
        <v>1</v>
      </c>
      <c r="D22573" s="357" t="s">
        <v>27811</v>
      </c>
      <c r="E22573" s="357" t="s">
        <v>27811</v>
      </c>
    </row>
    <row r="22574" spans="1:5" ht="15.6">
      <c r="A22574" s="358" t="s">
        <v>62702</v>
      </c>
      <c r="B22574" s="358" t="s">
        <v>62703</v>
      </c>
      <c r="C22574" s="359">
        <v>1</v>
      </c>
      <c r="D22574" s="357" t="s">
        <v>62701</v>
      </c>
      <c r="E22574" s="357" t="s">
        <v>62701</v>
      </c>
    </row>
    <row r="22575" spans="1:5" ht="15.6">
      <c r="A22575" s="358" t="s">
        <v>62702</v>
      </c>
      <c r="B22575" s="358" t="s">
        <v>62703</v>
      </c>
      <c r="C22575" s="359">
        <v>1</v>
      </c>
      <c r="D22575" s="357" t="s">
        <v>62701</v>
      </c>
      <c r="E22575" s="357" t="s">
        <v>62701</v>
      </c>
    </row>
    <row r="22576" spans="1:5" ht="15.6">
      <c r="A22576" s="358" t="s">
        <v>22673</v>
      </c>
      <c r="B22576" s="358" t="s">
        <v>22674</v>
      </c>
      <c r="C22576" s="359">
        <v>1</v>
      </c>
      <c r="D22576" s="357" t="s">
        <v>9323</v>
      </c>
      <c r="E22576" s="357" t="s">
        <v>9323</v>
      </c>
    </row>
    <row r="22577" spans="1:5" ht="15.6">
      <c r="A22577" s="358" t="s">
        <v>22673</v>
      </c>
      <c r="B22577" s="358" t="s">
        <v>22674</v>
      </c>
      <c r="C22577" s="359">
        <v>1</v>
      </c>
      <c r="D22577" s="357" t="s">
        <v>9323</v>
      </c>
      <c r="E22577" s="357" t="s">
        <v>9323</v>
      </c>
    </row>
    <row r="22578" spans="1:5" ht="15.6">
      <c r="A22578" s="358" t="s">
        <v>12243</v>
      </c>
      <c r="B22578" s="358" t="s">
        <v>12244</v>
      </c>
      <c r="C22578" s="359">
        <v>1</v>
      </c>
      <c r="D22578" s="357" t="s">
        <v>3059</v>
      </c>
      <c r="E22578" s="357" t="s">
        <v>3059</v>
      </c>
    </row>
    <row r="22579" spans="1:5" ht="15.6">
      <c r="A22579" s="358" t="s">
        <v>32442</v>
      </c>
      <c r="B22579" s="358" t="s">
        <v>32442</v>
      </c>
      <c r="C22579" s="359">
        <v>1</v>
      </c>
      <c r="D22579" s="357" t="s">
        <v>32441</v>
      </c>
      <c r="E22579" s="357" t="s">
        <v>32441</v>
      </c>
    </row>
    <row r="22580" spans="1:5" ht="15.6">
      <c r="A22580" s="358" t="s">
        <v>59934</v>
      </c>
      <c r="B22580" s="358" t="s">
        <v>62704</v>
      </c>
      <c r="C22580" s="359">
        <v>1</v>
      </c>
      <c r="D22580" s="357" t="s">
        <v>59935</v>
      </c>
      <c r="E22580" s="357" t="s">
        <v>59935</v>
      </c>
    </row>
    <row r="22581" spans="1:5" ht="15.6">
      <c r="A22581" s="358" t="s">
        <v>62706</v>
      </c>
      <c r="B22581" s="358" t="s">
        <v>62707</v>
      </c>
      <c r="C22581" s="359">
        <v>1</v>
      </c>
      <c r="D22581" s="357" t="s">
        <v>62705</v>
      </c>
      <c r="E22581" s="357" t="s">
        <v>62705</v>
      </c>
    </row>
    <row r="22582" spans="1:5" ht="15.6">
      <c r="A22582" s="358" t="s">
        <v>62706</v>
      </c>
      <c r="B22582" s="358" t="s">
        <v>62707</v>
      </c>
      <c r="C22582" s="359">
        <v>1</v>
      </c>
      <c r="D22582" s="357" t="s">
        <v>62705</v>
      </c>
      <c r="E22582" s="357" t="s">
        <v>62705</v>
      </c>
    </row>
    <row r="22583" spans="1:5" ht="15.6">
      <c r="A22583" s="358" t="s">
        <v>26552</v>
      </c>
      <c r="B22583" s="358" t="s">
        <v>26553</v>
      </c>
      <c r="C22583" s="359">
        <v>1</v>
      </c>
      <c r="D22583" s="357" t="s">
        <v>26551</v>
      </c>
      <c r="E22583" s="357" t="s">
        <v>26551</v>
      </c>
    </row>
    <row r="22584" spans="1:5" ht="15.6">
      <c r="A22584" s="358" t="s">
        <v>26552</v>
      </c>
      <c r="B22584" s="358" t="s">
        <v>26553</v>
      </c>
      <c r="C22584" s="359">
        <v>1</v>
      </c>
      <c r="D22584" s="357" t="s">
        <v>26551</v>
      </c>
      <c r="E22584" s="357" t="s">
        <v>26551</v>
      </c>
    </row>
    <row r="22585" spans="1:5" ht="15.6">
      <c r="A22585" s="358" t="s">
        <v>34278</v>
      </c>
      <c r="B22585" s="358" t="s">
        <v>34279</v>
      </c>
      <c r="C22585" s="359">
        <v>1</v>
      </c>
      <c r="D22585" s="357" t="s">
        <v>34277</v>
      </c>
      <c r="E22585" s="357" t="s">
        <v>34277</v>
      </c>
    </row>
    <row r="22586" spans="1:5" ht="15.6">
      <c r="A22586" s="358" t="s">
        <v>19708</v>
      </c>
      <c r="B22586" s="358" t="s">
        <v>19709</v>
      </c>
      <c r="C22586" s="359">
        <v>1</v>
      </c>
      <c r="D22586" s="357" t="s">
        <v>7502</v>
      </c>
      <c r="E22586" s="357" t="s">
        <v>7502</v>
      </c>
    </row>
    <row r="22587" spans="1:5" ht="15.6">
      <c r="A22587" s="358" t="s">
        <v>19708</v>
      </c>
      <c r="B22587" s="358" t="s">
        <v>19709</v>
      </c>
      <c r="C22587" s="359">
        <v>1</v>
      </c>
      <c r="D22587" s="357" t="s">
        <v>7502</v>
      </c>
      <c r="E22587" s="357" t="s">
        <v>7502</v>
      </c>
    </row>
    <row r="22588" spans="1:5" ht="15.6">
      <c r="A22588" s="358" t="s">
        <v>52605</v>
      </c>
      <c r="B22588" s="358" t="s">
        <v>52605</v>
      </c>
      <c r="C22588" s="359">
        <v>1</v>
      </c>
      <c r="D22588" s="357" t="s">
        <v>52604</v>
      </c>
      <c r="E22588" s="357" t="s">
        <v>52604</v>
      </c>
    </row>
    <row r="22589" spans="1:5" ht="15.6">
      <c r="A22589" s="358" t="s">
        <v>62709</v>
      </c>
      <c r="B22589" s="358" t="s">
        <v>62710</v>
      </c>
      <c r="C22589" s="359">
        <v>1</v>
      </c>
      <c r="D22589" s="357" t="s">
        <v>62708</v>
      </c>
      <c r="E22589" s="357" t="s">
        <v>62708</v>
      </c>
    </row>
    <row r="22590" spans="1:5" ht="15.6">
      <c r="A22590" s="358" t="s">
        <v>14976</v>
      </c>
      <c r="B22590" s="358" t="s">
        <v>14977</v>
      </c>
      <c r="C22590" s="359">
        <v>1</v>
      </c>
      <c r="D22590" s="357" t="s">
        <v>4909</v>
      </c>
      <c r="E22590" s="357" t="s">
        <v>4909</v>
      </c>
    </row>
    <row r="22591" spans="1:5" ht="15.6">
      <c r="A22591" s="358" t="s">
        <v>14976</v>
      </c>
      <c r="B22591" s="358" t="s">
        <v>14977</v>
      </c>
      <c r="C22591" s="359">
        <v>1</v>
      </c>
      <c r="D22591" s="357" t="s">
        <v>4909</v>
      </c>
      <c r="E22591" s="357" t="s">
        <v>4909</v>
      </c>
    </row>
    <row r="22592" spans="1:5" ht="15.6">
      <c r="A22592" s="358" t="s">
        <v>62712</v>
      </c>
      <c r="B22592" s="358" t="s">
        <v>62713</v>
      </c>
      <c r="C22592" s="359">
        <v>1</v>
      </c>
      <c r="D22592" s="357" t="s">
        <v>62711</v>
      </c>
      <c r="E22592" s="357" t="s">
        <v>62711</v>
      </c>
    </row>
    <row r="22593" spans="1:5" ht="15.6">
      <c r="A22593" s="358" t="s">
        <v>62712</v>
      </c>
      <c r="B22593" s="358" t="s">
        <v>62713</v>
      </c>
      <c r="C22593" s="359">
        <v>1</v>
      </c>
      <c r="D22593" s="357" t="s">
        <v>62711</v>
      </c>
      <c r="E22593" s="357" t="s">
        <v>62711</v>
      </c>
    </row>
    <row r="22594" spans="1:5" ht="15.6">
      <c r="A22594" s="358" t="s">
        <v>62712</v>
      </c>
      <c r="B22594" s="358" t="s">
        <v>62713</v>
      </c>
      <c r="C22594" s="359">
        <v>1</v>
      </c>
      <c r="D22594" s="357" t="s">
        <v>62711</v>
      </c>
      <c r="E22594" s="357" t="s">
        <v>62711</v>
      </c>
    </row>
    <row r="22595" spans="1:5" ht="15.6">
      <c r="A22595" s="358" t="s">
        <v>62712</v>
      </c>
      <c r="B22595" s="358" t="s">
        <v>62713</v>
      </c>
      <c r="C22595" s="359">
        <v>1</v>
      </c>
      <c r="D22595" s="357" t="s">
        <v>62711</v>
      </c>
      <c r="E22595" s="357" t="s">
        <v>62711</v>
      </c>
    </row>
    <row r="22596" spans="1:5" ht="15.6">
      <c r="A22596" s="358" t="s">
        <v>19226</v>
      </c>
      <c r="B22596" s="358" t="s">
        <v>19226</v>
      </c>
      <c r="C22596" s="359">
        <v>1</v>
      </c>
      <c r="D22596" s="357" t="s">
        <v>6862</v>
      </c>
      <c r="E22596" s="357" t="s">
        <v>6862</v>
      </c>
    </row>
    <row r="22597" spans="1:5" ht="15.6">
      <c r="A22597" s="358" t="s">
        <v>19226</v>
      </c>
      <c r="B22597" s="358" t="s">
        <v>19226</v>
      </c>
      <c r="C22597" s="359">
        <v>1</v>
      </c>
      <c r="D22597" s="357" t="s">
        <v>6862</v>
      </c>
      <c r="E22597" s="357" t="s">
        <v>6862</v>
      </c>
    </row>
    <row r="22598" spans="1:5" ht="15.6">
      <c r="A22598" s="358" t="s">
        <v>62715</v>
      </c>
      <c r="B22598" s="358" t="s">
        <v>62716</v>
      </c>
      <c r="C22598" s="359">
        <v>1</v>
      </c>
      <c r="D22598" s="357" t="s">
        <v>62714</v>
      </c>
      <c r="E22598" s="357" t="s">
        <v>62714</v>
      </c>
    </row>
    <row r="22599" spans="1:5" ht="15.6">
      <c r="A22599" s="358" t="s">
        <v>47505</v>
      </c>
      <c r="B22599" s="358" t="s">
        <v>47506</v>
      </c>
      <c r="C22599" s="359">
        <v>1</v>
      </c>
      <c r="D22599" s="357" t="s">
        <v>47504</v>
      </c>
      <c r="E22599" s="357" t="s">
        <v>47504</v>
      </c>
    </row>
    <row r="22600" spans="1:5" ht="15.6">
      <c r="A22600" s="358" t="s">
        <v>15026</v>
      </c>
      <c r="B22600" s="358" t="s">
        <v>15026</v>
      </c>
      <c r="C22600" s="359">
        <v>1</v>
      </c>
      <c r="D22600" s="357" t="s">
        <v>4819</v>
      </c>
      <c r="E22600" s="357" t="s">
        <v>4819</v>
      </c>
    </row>
    <row r="22601" spans="1:5" ht="15.6">
      <c r="A22601" s="358" t="s">
        <v>15026</v>
      </c>
      <c r="B22601" s="358" t="s">
        <v>15026</v>
      </c>
      <c r="C22601" s="359">
        <v>1</v>
      </c>
      <c r="D22601" s="357" t="s">
        <v>4819</v>
      </c>
      <c r="E22601" s="357" t="s">
        <v>4819</v>
      </c>
    </row>
    <row r="22602" spans="1:5" ht="15.6">
      <c r="A22602" s="358" t="s">
        <v>37332</v>
      </c>
      <c r="B22602" s="358" t="s">
        <v>37332</v>
      </c>
      <c r="C22602" s="359">
        <v>1</v>
      </c>
      <c r="D22602" s="357" t="s">
        <v>37331</v>
      </c>
      <c r="E22602" s="357" t="s">
        <v>37331</v>
      </c>
    </row>
    <row r="22603" spans="1:5" ht="15.6">
      <c r="A22603" s="358" t="s">
        <v>50903</v>
      </c>
      <c r="B22603" s="358" t="s">
        <v>50904</v>
      </c>
      <c r="C22603" s="359">
        <v>1</v>
      </c>
      <c r="D22603" s="357" t="s">
        <v>50902</v>
      </c>
      <c r="E22603" s="357" t="s">
        <v>50902</v>
      </c>
    </row>
    <row r="22604" spans="1:5" ht="15.6">
      <c r="A22604" s="358" t="s">
        <v>17780</v>
      </c>
      <c r="B22604" s="358" t="s">
        <v>17781</v>
      </c>
      <c r="C22604" s="359">
        <v>1</v>
      </c>
      <c r="D22604" s="357" t="s">
        <v>6632</v>
      </c>
      <c r="E22604" s="357" t="s">
        <v>6632</v>
      </c>
    </row>
    <row r="22605" spans="1:5" ht="15.6">
      <c r="A22605" s="358" t="s">
        <v>17780</v>
      </c>
      <c r="B22605" s="358" t="s">
        <v>17781</v>
      </c>
      <c r="C22605" s="359">
        <v>1</v>
      </c>
      <c r="D22605" s="357" t="s">
        <v>6632</v>
      </c>
      <c r="E22605" s="357" t="s">
        <v>6632</v>
      </c>
    </row>
    <row r="22606" spans="1:5" ht="15.6">
      <c r="A22606" s="358" t="s">
        <v>62718</v>
      </c>
      <c r="B22606" s="358" t="s">
        <v>62719</v>
      </c>
      <c r="C22606" s="359">
        <v>1</v>
      </c>
      <c r="D22606" s="357" t="s">
        <v>62717</v>
      </c>
      <c r="E22606" s="357" t="s">
        <v>62717</v>
      </c>
    </row>
    <row r="22607" spans="1:5" ht="15.6">
      <c r="A22607" s="358" t="s">
        <v>37547</v>
      </c>
      <c r="B22607" s="358" t="s">
        <v>37548</v>
      </c>
      <c r="C22607" s="359">
        <v>1</v>
      </c>
      <c r="D22607" s="357" t="s">
        <v>37546</v>
      </c>
      <c r="E22607" s="357" t="s">
        <v>37546</v>
      </c>
    </row>
    <row r="22608" spans="1:5" ht="15.6">
      <c r="A22608" s="358" t="s">
        <v>37547</v>
      </c>
      <c r="B22608" s="358" t="s">
        <v>37548</v>
      </c>
      <c r="C22608" s="359">
        <v>1</v>
      </c>
      <c r="D22608" s="357" t="s">
        <v>37546</v>
      </c>
      <c r="E22608" s="357" t="s">
        <v>37546</v>
      </c>
    </row>
    <row r="22609" spans="1:5" ht="15.6">
      <c r="A22609" s="358" t="s">
        <v>52482</v>
      </c>
      <c r="B22609" s="358" t="s">
        <v>52483</v>
      </c>
      <c r="C22609" s="359">
        <v>1</v>
      </c>
      <c r="D22609" s="357" t="s">
        <v>52481</v>
      </c>
      <c r="E22609" s="357" t="s">
        <v>52481</v>
      </c>
    </row>
    <row r="22610" spans="1:5" ht="15.6">
      <c r="A22610" s="358" t="s">
        <v>60469</v>
      </c>
      <c r="B22610" s="358" t="s">
        <v>62721</v>
      </c>
      <c r="C22610" s="359">
        <v>1</v>
      </c>
      <c r="D22610" s="357" t="s">
        <v>62720</v>
      </c>
      <c r="E22610" s="357" t="s">
        <v>62720</v>
      </c>
    </row>
    <row r="22611" spans="1:5" ht="15.6">
      <c r="A22611" s="358" t="s">
        <v>60469</v>
      </c>
      <c r="B22611" s="358" t="s">
        <v>62721</v>
      </c>
      <c r="C22611" s="359">
        <v>1</v>
      </c>
      <c r="D22611" s="357" t="s">
        <v>62720</v>
      </c>
      <c r="E22611" s="357" t="s">
        <v>62720</v>
      </c>
    </row>
    <row r="22612" spans="1:5" ht="15.6">
      <c r="A22612" s="358" t="s">
        <v>60458</v>
      </c>
      <c r="B22612" s="358" t="s">
        <v>60459</v>
      </c>
      <c r="C22612" s="359">
        <v>1</v>
      </c>
      <c r="D22612" s="357" t="s">
        <v>62722</v>
      </c>
      <c r="E22612" s="357" t="s">
        <v>62722</v>
      </c>
    </row>
    <row r="22613" spans="1:5" ht="15.6">
      <c r="A22613" s="358" t="s">
        <v>10262</v>
      </c>
      <c r="B22613" s="358" t="s">
        <v>38220</v>
      </c>
      <c r="C22613" s="359">
        <v>1</v>
      </c>
      <c r="D22613" s="357" t="s">
        <v>38219</v>
      </c>
      <c r="E22613" s="357" t="s">
        <v>38219</v>
      </c>
    </row>
    <row r="22614" spans="1:5" ht="15.6">
      <c r="A22614" s="358" t="s">
        <v>62724</v>
      </c>
      <c r="B22614" s="358" t="s">
        <v>60119</v>
      </c>
      <c r="C22614" s="359">
        <v>1</v>
      </c>
      <c r="D22614" s="357" t="s">
        <v>62723</v>
      </c>
      <c r="E22614" s="357" t="s">
        <v>62723</v>
      </c>
    </row>
    <row r="22615" spans="1:5" ht="15.6">
      <c r="A22615" s="358" t="s">
        <v>21269</v>
      </c>
      <c r="B22615" s="358" t="s">
        <v>21269</v>
      </c>
      <c r="C22615" s="359">
        <v>1</v>
      </c>
      <c r="D22615" s="357" t="s">
        <v>8492</v>
      </c>
      <c r="E22615" s="357" t="s">
        <v>8492</v>
      </c>
    </row>
    <row r="22616" spans="1:5" ht="15.6">
      <c r="A22616" s="358" t="s">
        <v>49110</v>
      </c>
      <c r="B22616" s="358" t="s">
        <v>49111</v>
      </c>
      <c r="C22616" s="359">
        <v>1</v>
      </c>
      <c r="D22616" s="357" t="s">
        <v>49109</v>
      </c>
      <c r="E22616" s="357" t="s">
        <v>49109</v>
      </c>
    </row>
    <row r="22617" spans="1:5" ht="15.6">
      <c r="A22617" s="358" t="s">
        <v>51873</v>
      </c>
      <c r="B22617" s="358" t="s">
        <v>51874</v>
      </c>
      <c r="C22617" s="359">
        <v>1</v>
      </c>
      <c r="D22617" s="357" t="s">
        <v>51872</v>
      </c>
      <c r="E22617" s="357" t="s">
        <v>51872</v>
      </c>
    </row>
    <row r="22618" spans="1:5" ht="15.6">
      <c r="A22618" s="358" t="s">
        <v>27878</v>
      </c>
      <c r="B22618" s="358" t="s">
        <v>27879</v>
      </c>
      <c r="C22618" s="359">
        <v>1</v>
      </c>
      <c r="D22618" s="357" t="s">
        <v>27877</v>
      </c>
      <c r="E22618" s="357" t="s">
        <v>27877</v>
      </c>
    </row>
    <row r="22619" spans="1:5" ht="15.6">
      <c r="A22619" s="358" t="s">
        <v>27878</v>
      </c>
      <c r="B22619" s="358" t="s">
        <v>27879</v>
      </c>
      <c r="C22619" s="359">
        <v>1</v>
      </c>
      <c r="D22619" s="357" t="s">
        <v>27877</v>
      </c>
      <c r="E22619" s="357" t="s">
        <v>27877</v>
      </c>
    </row>
    <row r="22620" spans="1:5" ht="15.6">
      <c r="A22620" s="358" t="s">
        <v>32320</v>
      </c>
      <c r="B22620" s="358" t="s">
        <v>32321</v>
      </c>
      <c r="C22620" s="359">
        <v>1</v>
      </c>
      <c r="D22620" s="357" t="s">
        <v>32319</v>
      </c>
      <c r="E22620" s="357" t="s">
        <v>32319</v>
      </c>
    </row>
    <row r="22621" spans="1:5" ht="15.6">
      <c r="A22621" s="358" t="s">
        <v>33660</v>
      </c>
      <c r="B22621" s="358" t="s">
        <v>33661</v>
      </c>
      <c r="C22621" s="359">
        <v>1</v>
      </c>
      <c r="D22621" s="357" t="s">
        <v>33659</v>
      </c>
      <c r="E22621" s="357" t="s">
        <v>33659</v>
      </c>
    </row>
    <row r="22622" spans="1:5" ht="15.6">
      <c r="A22622" s="358" t="s">
        <v>10439</v>
      </c>
      <c r="B22622" s="358" t="s">
        <v>10440</v>
      </c>
      <c r="C22622" s="359">
        <v>1</v>
      </c>
      <c r="D22622" s="357" t="s">
        <v>2334</v>
      </c>
      <c r="E22622" s="357" t="s">
        <v>2334</v>
      </c>
    </row>
    <row r="22623" spans="1:5" ht="15.6">
      <c r="A22623" s="358" t="s">
        <v>43293</v>
      </c>
      <c r="B22623" s="358" t="s">
        <v>43294</v>
      </c>
      <c r="C22623" s="359">
        <v>1</v>
      </c>
      <c r="D22623" s="357" t="s">
        <v>43292</v>
      </c>
      <c r="E22623" s="357" t="s">
        <v>43292</v>
      </c>
    </row>
    <row r="22624" spans="1:5" ht="15.6">
      <c r="A22624" s="358" t="s">
        <v>43293</v>
      </c>
      <c r="B22624" s="358" t="s">
        <v>43294</v>
      </c>
      <c r="C22624" s="359">
        <v>1</v>
      </c>
      <c r="D22624" s="357" t="s">
        <v>43292</v>
      </c>
      <c r="E22624" s="357" t="s">
        <v>43292</v>
      </c>
    </row>
    <row r="22625" spans="1:5" ht="15.6">
      <c r="A22625" s="358" t="s">
        <v>43293</v>
      </c>
      <c r="B22625" s="358" t="s">
        <v>43294</v>
      </c>
      <c r="C22625" s="359">
        <v>1</v>
      </c>
      <c r="D22625" s="357" t="s">
        <v>43292</v>
      </c>
      <c r="E22625" s="357" t="s">
        <v>43292</v>
      </c>
    </row>
    <row r="22626" spans="1:5" ht="15.6">
      <c r="A22626" s="358" t="s">
        <v>20609</v>
      </c>
      <c r="B22626" s="358" t="s">
        <v>20609</v>
      </c>
      <c r="C22626" s="359">
        <v>1</v>
      </c>
      <c r="D22626" s="357" t="s">
        <v>8116</v>
      </c>
      <c r="E22626" s="357" t="s">
        <v>8116</v>
      </c>
    </row>
    <row r="22627" spans="1:5" ht="15.6">
      <c r="A22627" s="358" t="s">
        <v>29541</v>
      </c>
      <c r="B22627" s="358" t="s">
        <v>29542</v>
      </c>
      <c r="C22627" s="359">
        <v>1</v>
      </c>
      <c r="D22627" s="357" t="s">
        <v>29540</v>
      </c>
      <c r="E22627" s="357" t="s">
        <v>29540</v>
      </c>
    </row>
    <row r="22628" spans="1:5" ht="15.6">
      <c r="A22628" s="358" t="s">
        <v>15570</v>
      </c>
      <c r="B22628" s="358" t="s">
        <v>15570</v>
      </c>
      <c r="C22628" s="359">
        <v>1</v>
      </c>
      <c r="D22628" s="357" t="s">
        <v>5235</v>
      </c>
      <c r="E22628" s="357" t="s">
        <v>5235</v>
      </c>
    </row>
    <row r="22629" spans="1:5" ht="15.6">
      <c r="A22629" s="358" t="s">
        <v>60206</v>
      </c>
      <c r="B22629" s="358" t="s">
        <v>62726</v>
      </c>
      <c r="C22629" s="359">
        <v>1</v>
      </c>
      <c r="D22629" s="357" t="s">
        <v>62725</v>
      </c>
      <c r="E22629" s="357" t="s">
        <v>62725</v>
      </c>
    </row>
    <row r="22630" spans="1:5" ht="15.6">
      <c r="A22630" s="358" t="s">
        <v>52665</v>
      </c>
      <c r="B22630" s="358" t="s">
        <v>52666</v>
      </c>
      <c r="C22630" s="359">
        <v>1</v>
      </c>
      <c r="D22630" s="357" t="s">
        <v>52664</v>
      </c>
      <c r="E22630" s="357" t="s">
        <v>52664</v>
      </c>
    </row>
    <row r="22631" spans="1:5" ht="15.6">
      <c r="A22631" s="358" t="s">
        <v>11143</v>
      </c>
      <c r="B22631" s="358" t="s">
        <v>11144</v>
      </c>
      <c r="C22631" s="359">
        <v>1</v>
      </c>
      <c r="D22631" s="357" t="s">
        <v>2975</v>
      </c>
      <c r="E22631" s="357" t="s">
        <v>2975</v>
      </c>
    </row>
    <row r="22632" spans="1:5" ht="15.6">
      <c r="A22632" s="358" t="s">
        <v>10262</v>
      </c>
      <c r="B22632" s="358" t="s">
        <v>60426</v>
      </c>
      <c r="C22632" s="359">
        <v>1</v>
      </c>
      <c r="D22632" s="357" t="s">
        <v>62727</v>
      </c>
      <c r="E22632" s="357" t="s">
        <v>62727</v>
      </c>
    </row>
    <row r="22633" spans="1:5" ht="15.6">
      <c r="A22633" s="358" t="s">
        <v>10262</v>
      </c>
      <c r="B22633" s="358" t="s">
        <v>60426</v>
      </c>
      <c r="C22633" s="359">
        <v>1</v>
      </c>
      <c r="D22633" s="357" t="s">
        <v>62727</v>
      </c>
      <c r="E22633" s="357" t="s">
        <v>62727</v>
      </c>
    </row>
    <row r="22634" spans="1:5" ht="15.6">
      <c r="A22634" s="358" t="s">
        <v>37615</v>
      </c>
      <c r="B22634" s="358" t="s">
        <v>37616</v>
      </c>
      <c r="C22634" s="359">
        <v>1</v>
      </c>
      <c r="D22634" s="357" t="s">
        <v>37614</v>
      </c>
      <c r="E22634" s="357" t="s">
        <v>37614</v>
      </c>
    </row>
    <row r="22635" spans="1:5" ht="15.6">
      <c r="A22635" s="358" t="s">
        <v>37615</v>
      </c>
      <c r="B22635" s="358" t="s">
        <v>37616</v>
      </c>
      <c r="C22635" s="359">
        <v>1</v>
      </c>
      <c r="D22635" s="357" t="s">
        <v>37614</v>
      </c>
      <c r="E22635" s="357" t="s">
        <v>37614</v>
      </c>
    </row>
    <row r="22636" spans="1:5" ht="15.6">
      <c r="A22636" s="358" t="s">
        <v>52029</v>
      </c>
      <c r="B22636" s="358" t="s">
        <v>52030</v>
      </c>
      <c r="C22636" s="359">
        <v>1</v>
      </c>
      <c r="D22636" s="357" t="s">
        <v>52028</v>
      </c>
      <c r="E22636" s="357" t="s">
        <v>52028</v>
      </c>
    </row>
    <row r="22637" spans="1:5" ht="15.6">
      <c r="A22637" s="358" t="s">
        <v>11304</v>
      </c>
      <c r="B22637" s="358" t="s">
        <v>11305</v>
      </c>
      <c r="C22637" s="359">
        <v>1</v>
      </c>
      <c r="D22637" s="357" t="s">
        <v>2331</v>
      </c>
      <c r="E22637" s="357" t="s">
        <v>2331</v>
      </c>
    </row>
    <row r="22638" spans="1:5" ht="15.6">
      <c r="A22638" s="358" t="s">
        <v>11304</v>
      </c>
      <c r="B22638" s="358" t="s">
        <v>11305</v>
      </c>
      <c r="C22638" s="359">
        <v>1</v>
      </c>
      <c r="D22638" s="357" t="s">
        <v>2331</v>
      </c>
      <c r="E22638" s="357" t="s">
        <v>2331</v>
      </c>
    </row>
    <row r="22639" spans="1:5" ht="15.6">
      <c r="A22639" s="358" t="s">
        <v>39300</v>
      </c>
      <c r="B22639" s="358" t="s">
        <v>39301</v>
      </c>
      <c r="C22639" s="359">
        <v>1</v>
      </c>
      <c r="D22639" s="357" t="s">
        <v>39299</v>
      </c>
      <c r="E22639" s="357" t="s">
        <v>39299</v>
      </c>
    </row>
    <row r="22640" spans="1:5" ht="15.6">
      <c r="A22640" s="358" t="s">
        <v>19166</v>
      </c>
      <c r="B22640" s="358" t="s">
        <v>19167</v>
      </c>
      <c r="C22640" s="359">
        <v>1</v>
      </c>
      <c r="D22640" s="357" t="s">
        <v>6758</v>
      </c>
      <c r="E22640" s="357" t="s">
        <v>6758</v>
      </c>
    </row>
    <row r="22641" spans="1:5" ht="15.6">
      <c r="A22641" s="358" t="s">
        <v>23881</v>
      </c>
      <c r="B22641" s="358" t="s">
        <v>23881</v>
      </c>
      <c r="C22641" s="359">
        <v>1</v>
      </c>
      <c r="D22641" s="357" t="s">
        <v>9942</v>
      </c>
      <c r="E22641" s="357" t="s">
        <v>9942</v>
      </c>
    </row>
    <row r="22642" spans="1:5" ht="15.6">
      <c r="A22642" s="358" t="s">
        <v>10262</v>
      </c>
      <c r="B22642" s="358" t="s">
        <v>62729</v>
      </c>
      <c r="C22642" s="359">
        <v>1</v>
      </c>
      <c r="D22642" s="357" t="s">
        <v>62728</v>
      </c>
      <c r="E22642" s="357" t="s">
        <v>62728</v>
      </c>
    </row>
    <row r="22643" spans="1:5" ht="15.6">
      <c r="A22643" s="358" t="s">
        <v>10262</v>
      </c>
      <c r="B22643" s="358" t="s">
        <v>62729</v>
      </c>
      <c r="C22643" s="359">
        <v>1</v>
      </c>
      <c r="D22643" s="357" t="s">
        <v>62728</v>
      </c>
      <c r="E22643" s="357" t="s">
        <v>62728</v>
      </c>
    </row>
    <row r="22644" spans="1:5" ht="15.6">
      <c r="A22644" s="358" t="s">
        <v>22202</v>
      </c>
      <c r="B22644" s="358" t="s">
        <v>22203</v>
      </c>
      <c r="C22644" s="359">
        <v>1</v>
      </c>
      <c r="D22644" s="357" t="s">
        <v>8981</v>
      </c>
      <c r="E22644" s="357" t="s">
        <v>8981</v>
      </c>
    </row>
    <row r="22645" spans="1:5" ht="15.6">
      <c r="A22645" s="358" t="s">
        <v>29604</v>
      </c>
      <c r="B22645" s="358" t="s">
        <v>29605</v>
      </c>
      <c r="C22645" s="359">
        <v>1</v>
      </c>
      <c r="D22645" s="357" t="s">
        <v>29603</v>
      </c>
      <c r="E22645" s="357" t="s">
        <v>29603</v>
      </c>
    </row>
    <row r="22646" spans="1:5" ht="15.6">
      <c r="A22646" s="358" t="s">
        <v>29604</v>
      </c>
      <c r="B22646" s="358" t="s">
        <v>29605</v>
      </c>
      <c r="C22646" s="359">
        <v>1</v>
      </c>
      <c r="D22646" s="357" t="s">
        <v>29603</v>
      </c>
      <c r="E22646" s="357" t="s">
        <v>29603</v>
      </c>
    </row>
    <row r="22647" spans="1:5" ht="15.6">
      <c r="A22647" s="358" t="s">
        <v>42160</v>
      </c>
      <c r="B22647" s="358" t="s">
        <v>42161</v>
      </c>
      <c r="C22647" s="359">
        <v>1</v>
      </c>
      <c r="D22647" s="357" t="s">
        <v>42159</v>
      </c>
      <c r="E22647" s="357" t="s">
        <v>42159</v>
      </c>
    </row>
    <row r="22648" spans="1:5" ht="15.6">
      <c r="A22648" s="358" t="s">
        <v>33103</v>
      </c>
      <c r="B22648" s="358" t="s">
        <v>33104</v>
      </c>
      <c r="C22648" s="359">
        <v>1</v>
      </c>
      <c r="D22648" s="357" t="s">
        <v>33102</v>
      </c>
      <c r="E22648" s="357" t="s">
        <v>33102</v>
      </c>
    </row>
    <row r="22649" spans="1:5" ht="15.6">
      <c r="A22649" s="358" t="s">
        <v>62731</v>
      </c>
      <c r="B22649" s="358" t="s">
        <v>60428</v>
      </c>
      <c r="C22649" s="359">
        <v>1</v>
      </c>
      <c r="D22649" s="357" t="s">
        <v>62730</v>
      </c>
      <c r="E22649" s="357" t="s">
        <v>62730</v>
      </c>
    </row>
    <row r="22650" spans="1:5" ht="15.6">
      <c r="A22650" s="358" t="s">
        <v>62731</v>
      </c>
      <c r="B22650" s="358" t="s">
        <v>60428</v>
      </c>
      <c r="C22650" s="359">
        <v>1</v>
      </c>
      <c r="D22650" s="357" t="s">
        <v>62730</v>
      </c>
      <c r="E22650" s="357" t="s">
        <v>62730</v>
      </c>
    </row>
    <row r="22651" spans="1:5" ht="15.6">
      <c r="A22651" s="358" t="s">
        <v>38348</v>
      </c>
      <c r="B22651" s="358" t="s">
        <v>38349</v>
      </c>
      <c r="C22651" s="359">
        <v>1</v>
      </c>
      <c r="D22651" s="357" t="s">
        <v>38347</v>
      </c>
      <c r="E22651" s="357" t="s">
        <v>38347</v>
      </c>
    </row>
    <row r="22652" spans="1:5" ht="15.6">
      <c r="A22652" s="358" t="s">
        <v>18920</v>
      </c>
      <c r="B22652" s="358" t="s">
        <v>18921</v>
      </c>
      <c r="C22652" s="359">
        <v>1</v>
      </c>
      <c r="D22652" s="357" t="s">
        <v>6419</v>
      </c>
      <c r="E22652" s="357" t="s">
        <v>6419</v>
      </c>
    </row>
    <row r="22653" spans="1:5" ht="15.6">
      <c r="A22653" s="358" t="s">
        <v>18920</v>
      </c>
      <c r="B22653" s="358" t="s">
        <v>18921</v>
      </c>
      <c r="C22653" s="359">
        <v>1</v>
      </c>
      <c r="D22653" s="357" t="s">
        <v>6419</v>
      </c>
      <c r="E22653" s="357" t="s">
        <v>6419</v>
      </c>
    </row>
    <row r="22654" spans="1:5" ht="15.6">
      <c r="A22654" s="358" t="s">
        <v>60160</v>
      </c>
      <c r="B22654" s="358" t="s">
        <v>60160</v>
      </c>
      <c r="C22654" s="359">
        <v>1</v>
      </c>
      <c r="D22654" s="357" t="s">
        <v>62732</v>
      </c>
      <c r="E22654" s="357" t="s">
        <v>62732</v>
      </c>
    </row>
    <row r="22655" spans="1:5" ht="15.6">
      <c r="A22655" s="358" t="s">
        <v>62734</v>
      </c>
      <c r="B22655" s="358" t="s">
        <v>62735</v>
      </c>
      <c r="C22655" s="359">
        <v>1</v>
      </c>
      <c r="D22655" s="357" t="s">
        <v>62733</v>
      </c>
      <c r="E22655" s="357" t="s">
        <v>62733</v>
      </c>
    </row>
    <row r="22656" spans="1:5" ht="15.6">
      <c r="A22656" s="358" t="s">
        <v>59612</v>
      </c>
      <c r="B22656" s="358" t="s">
        <v>62737</v>
      </c>
      <c r="C22656" s="359">
        <v>1</v>
      </c>
      <c r="D22656" s="357" t="s">
        <v>62736</v>
      </c>
      <c r="E22656" s="357" t="s">
        <v>62736</v>
      </c>
    </row>
    <row r="22657" spans="1:5" ht="15.6">
      <c r="A22657" s="358" t="s">
        <v>19963</v>
      </c>
      <c r="B22657" s="358" t="s">
        <v>19964</v>
      </c>
      <c r="C22657" s="359">
        <v>1</v>
      </c>
      <c r="D22657" s="357" t="s">
        <v>7687</v>
      </c>
      <c r="E22657" s="357" t="s">
        <v>7687</v>
      </c>
    </row>
    <row r="22658" spans="1:5" ht="15.6">
      <c r="A22658" s="358" t="s">
        <v>47266</v>
      </c>
      <c r="B22658" s="358" t="s">
        <v>47267</v>
      </c>
      <c r="C22658" s="359">
        <v>1</v>
      </c>
      <c r="D22658" s="357" t="s">
        <v>47265</v>
      </c>
      <c r="E22658" s="357" t="s">
        <v>47265</v>
      </c>
    </row>
    <row r="22659" spans="1:5" ht="15.6">
      <c r="A22659" s="358" t="s">
        <v>47266</v>
      </c>
      <c r="B22659" s="358" t="s">
        <v>47267</v>
      </c>
      <c r="C22659" s="359">
        <v>1</v>
      </c>
      <c r="D22659" s="357" t="s">
        <v>47265</v>
      </c>
      <c r="E22659" s="357" t="s">
        <v>47265</v>
      </c>
    </row>
    <row r="22660" spans="1:5" ht="15.6">
      <c r="A22660" s="358" t="s">
        <v>50753</v>
      </c>
      <c r="B22660" s="358" t="s">
        <v>50754</v>
      </c>
      <c r="C22660" s="359">
        <v>1</v>
      </c>
      <c r="D22660" s="357" t="s">
        <v>50752</v>
      </c>
      <c r="E22660" s="357" t="s">
        <v>50752</v>
      </c>
    </row>
    <row r="22661" spans="1:5" ht="15.6">
      <c r="A22661" s="358" t="s">
        <v>50753</v>
      </c>
      <c r="B22661" s="358" t="s">
        <v>50754</v>
      </c>
      <c r="C22661" s="359">
        <v>1</v>
      </c>
      <c r="D22661" s="357" t="s">
        <v>50752</v>
      </c>
      <c r="E22661" s="357" t="s">
        <v>50752</v>
      </c>
    </row>
    <row r="22662" spans="1:5" ht="15.6">
      <c r="A22662" s="358" t="s">
        <v>25081</v>
      </c>
      <c r="B22662" s="358" t="s">
        <v>25082</v>
      </c>
      <c r="C22662" s="359">
        <v>1</v>
      </c>
      <c r="D22662" s="357" t="s">
        <v>25080</v>
      </c>
      <c r="E22662" s="357" t="s">
        <v>25080</v>
      </c>
    </row>
    <row r="22663" spans="1:5" ht="15.6">
      <c r="A22663" s="358" t="s">
        <v>25081</v>
      </c>
      <c r="B22663" s="358" t="s">
        <v>25082</v>
      </c>
      <c r="C22663" s="359">
        <v>1</v>
      </c>
      <c r="D22663" s="357" t="s">
        <v>25080</v>
      </c>
      <c r="E22663" s="357" t="s">
        <v>25080</v>
      </c>
    </row>
    <row r="22664" spans="1:5" ht="15.6">
      <c r="A22664" s="358" t="s">
        <v>38342</v>
      </c>
      <c r="B22664" s="358" t="s">
        <v>38343</v>
      </c>
      <c r="C22664" s="359">
        <v>1</v>
      </c>
      <c r="D22664" s="357" t="s">
        <v>38341</v>
      </c>
      <c r="E22664" s="357" t="s">
        <v>38341</v>
      </c>
    </row>
    <row r="22665" spans="1:5" ht="15.6">
      <c r="A22665" s="358" t="s">
        <v>45645</v>
      </c>
      <c r="B22665" s="358" t="s">
        <v>45646</v>
      </c>
      <c r="C22665" s="359">
        <v>1</v>
      </c>
      <c r="D22665" s="357" t="s">
        <v>45644</v>
      </c>
      <c r="E22665" s="357" t="s">
        <v>45644</v>
      </c>
    </row>
    <row r="22666" spans="1:5" ht="15.6">
      <c r="A22666" s="358" t="s">
        <v>58134</v>
      </c>
      <c r="B22666" s="358" t="s">
        <v>62739</v>
      </c>
      <c r="C22666" s="359">
        <v>1</v>
      </c>
      <c r="D22666" s="357" t="s">
        <v>62738</v>
      </c>
      <c r="E22666" s="357" t="s">
        <v>62738</v>
      </c>
    </row>
    <row r="22667" spans="1:5" ht="15.6">
      <c r="A22667" s="358" t="s">
        <v>41871</v>
      </c>
      <c r="B22667" s="358" t="s">
        <v>41872</v>
      </c>
      <c r="C22667" s="359">
        <v>1</v>
      </c>
      <c r="D22667" s="357" t="s">
        <v>41870</v>
      </c>
      <c r="E22667" s="357" t="s">
        <v>41870</v>
      </c>
    </row>
    <row r="22668" spans="1:5" ht="15.6">
      <c r="A22668" s="358" t="s">
        <v>15657</v>
      </c>
      <c r="B22668" s="358" t="s">
        <v>15658</v>
      </c>
      <c r="C22668" s="359">
        <v>1</v>
      </c>
      <c r="D22668" s="357" t="s">
        <v>5307</v>
      </c>
      <c r="E22668" s="357" t="s">
        <v>5307</v>
      </c>
    </row>
    <row r="22669" spans="1:5" ht="15.6">
      <c r="A22669" s="358" t="s">
        <v>16107</v>
      </c>
      <c r="B22669" s="358" t="s">
        <v>16108</v>
      </c>
      <c r="C22669" s="359">
        <v>1</v>
      </c>
      <c r="D22669" s="357" t="s">
        <v>5499</v>
      </c>
      <c r="E22669" s="357" t="s">
        <v>5499</v>
      </c>
    </row>
    <row r="22670" spans="1:5" ht="15.6">
      <c r="A22670" s="358" t="s">
        <v>16107</v>
      </c>
      <c r="B22670" s="358" t="s">
        <v>16108</v>
      </c>
      <c r="C22670" s="359">
        <v>1</v>
      </c>
      <c r="D22670" s="357" t="s">
        <v>5499</v>
      </c>
      <c r="E22670" s="357" t="s">
        <v>5499</v>
      </c>
    </row>
    <row r="22671" spans="1:5" ht="15.6">
      <c r="A22671" s="358" t="s">
        <v>47171</v>
      </c>
      <c r="B22671" s="358" t="s">
        <v>47172</v>
      </c>
      <c r="C22671" s="359">
        <v>1</v>
      </c>
      <c r="D22671" s="357" t="s">
        <v>47170</v>
      </c>
      <c r="E22671" s="357" t="s">
        <v>47170</v>
      </c>
    </row>
    <row r="22672" spans="1:5" ht="15.6">
      <c r="A22672" s="358" t="s">
        <v>47171</v>
      </c>
      <c r="B22672" s="358" t="s">
        <v>47172</v>
      </c>
      <c r="C22672" s="359">
        <v>1</v>
      </c>
      <c r="D22672" s="357" t="s">
        <v>47170</v>
      </c>
      <c r="E22672" s="357" t="s">
        <v>47170</v>
      </c>
    </row>
    <row r="22673" spans="1:5" ht="15.6">
      <c r="A22673" s="358" t="s">
        <v>50750</v>
      </c>
      <c r="B22673" s="358" t="s">
        <v>50751</v>
      </c>
      <c r="C22673" s="359">
        <v>1</v>
      </c>
      <c r="D22673" s="357" t="s">
        <v>50749</v>
      </c>
      <c r="E22673" s="357" t="s">
        <v>50749</v>
      </c>
    </row>
    <row r="22674" spans="1:5" ht="15.6">
      <c r="A22674" s="358" t="s">
        <v>52635</v>
      </c>
      <c r="B22674" s="358" t="s">
        <v>52635</v>
      </c>
      <c r="C22674" s="359">
        <v>1</v>
      </c>
      <c r="D22674" s="357" t="s">
        <v>52634</v>
      </c>
      <c r="E22674" s="357" t="s">
        <v>52634</v>
      </c>
    </row>
    <row r="22675" spans="1:5" ht="15.6">
      <c r="A22675" s="358" t="s">
        <v>52771</v>
      </c>
      <c r="B22675" s="358" t="s">
        <v>52771</v>
      </c>
      <c r="C22675" s="359">
        <v>1</v>
      </c>
      <c r="D22675" s="357" t="s">
        <v>52770</v>
      </c>
      <c r="E22675" s="357" t="s">
        <v>52770</v>
      </c>
    </row>
    <row r="22676" spans="1:5" ht="15.6">
      <c r="A22676" s="358" t="s">
        <v>62741</v>
      </c>
      <c r="B22676" s="358" t="s">
        <v>62741</v>
      </c>
      <c r="C22676" s="359">
        <v>1</v>
      </c>
      <c r="D22676" s="357" t="s">
        <v>62740</v>
      </c>
      <c r="E22676" s="357" t="s">
        <v>62740</v>
      </c>
    </row>
    <row r="22677" spans="1:5" ht="15.6">
      <c r="A22677" s="358" t="s">
        <v>42804</v>
      </c>
      <c r="B22677" s="358" t="s">
        <v>42805</v>
      </c>
      <c r="C22677" s="359">
        <v>1</v>
      </c>
      <c r="D22677" s="357" t="s">
        <v>42803</v>
      </c>
      <c r="E22677" s="357" t="s">
        <v>42803</v>
      </c>
    </row>
    <row r="22678" spans="1:5" ht="15.6">
      <c r="A22678" s="358" t="s">
        <v>42804</v>
      </c>
      <c r="B22678" s="358" t="s">
        <v>42805</v>
      </c>
      <c r="C22678" s="359">
        <v>1</v>
      </c>
      <c r="D22678" s="357" t="s">
        <v>42803</v>
      </c>
      <c r="E22678" s="357" t="s">
        <v>42803</v>
      </c>
    </row>
    <row r="22679" spans="1:5" ht="15.6">
      <c r="A22679" s="358" t="s">
        <v>60300</v>
      </c>
      <c r="B22679" s="358" t="s">
        <v>62743</v>
      </c>
      <c r="C22679" s="359">
        <v>1</v>
      </c>
      <c r="D22679" s="357" t="s">
        <v>62742</v>
      </c>
      <c r="E22679" s="357" t="s">
        <v>62742</v>
      </c>
    </row>
    <row r="22680" spans="1:5" ht="15.6">
      <c r="A22680" s="358" t="s">
        <v>24460</v>
      </c>
      <c r="B22680" s="358" t="s">
        <v>24461</v>
      </c>
      <c r="C22680" s="359">
        <v>1</v>
      </c>
      <c r="D22680" s="357" t="s">
        <v>24459</v>
      </c>
      <c r="E22680" s="357" t="s">
        <v>24459</v>
      </c>
    </row>
    <row r="22681" spans="1:5" ht="15.6">
      <c r="A22681" s="358" t="s">
        <v>26542</v>
      </c>
      <c r="B22681" s="358" t="s">
        <v>26543</v>
      </c>
      <c r="C22681" s="359">
        <v>1</v>
      </c>
      <c r="D22681" s="357" t="s">
        <v>26541</v>
      </c>
      <c r="E22681" s="357" t="s">
        <v>26541</v>
      </c>
    </row>
    <row r="22682" spans="1:5" ht="15.6">
      <c r="A22682" s="358" t="s">
        <v>62745</v>
      </c>
      <c r="B22682" s="358" t="s">
        <v>62746</v>
      </c>
      <c r="C22682" s="359">
        <v>1</v>
      </c>
      <c r="D22682" s="357" t="s">
        <v>62744</v>
      </c>
      <c r="E22682" s="357" t="s">
        <v>62744</v>
      </c>
    </row>
    <row r="22683" spans="1:5" ht="15.6">
      <c r="A22683" s="358" t="s">
        <v>30270</v>
      </c>
      <c r="B22683" s="358" t="s">
        <v>30271</v>
      </c>
      <c r="C22683" s="359">
        <v>1</v>
      </c>
      <c r="D22683" s="357" t="s">
        <v>30269</v>
      </c>
      <c r="E22683" s="357" t="s">
        <v>30269</v>
      </c>
    </row>
    <row r="22684" spans="1:5" ht="15.6">
      <c r="A22684" s="358" t="s">
        <v>16303</v>
      </c>
      <c r="B22684" s="358" t="s">
        <v>16304</v>
      </c>
      <c r="C22684" s="359">
        <v>1</v>
      </c>
      <c r="D22684" s="357" t="s">
        <v>5634</v>
      </c>
      <c r="E22684" s="357" t="s">
        <v>5634</v>
      </c>
    </row>
    <row r="22685" spans="1:5" ht="15.6">
      <c r="A22685" s="358" t="s">
        <v>38043</v>
      </c>
      <c r="B22685" s="358" t="s">
        <v>38044</v>
      </c>
      <c r="C22685" s="359">
        <v>1</v>
      </c>
      <c r="D22685" s="357" t="s">
        <v>38042</v>
      </c>
      <c r="E22685" s="357" t="s">
        <v>38042</v>
      </c>
    </row>
    <row r="22686" spans="1:5" ht="15.6">
      <c r="A22686" s="358" t="s">
        <v>41498</v>
      </c>
      <c r="B22686" s="358" t="s">
        <v>41499</v>
      </c>
      <c r="C22686" s="359">
        <v>1</v>
      </c>
      <c r="D22686" s="357" t="s">
        <v>41497</v>
      </c>
      <c r="E22686" s="357" t="s">
        <v>41497</v>
      </c>
    </row>
    <row r="22687" spans="1:5" ht="15.6">
      <c r="A22687" s="358" t="s">
        <v>54857</v>
      </c>
      <c r="B22687" s="358" t="s">
        <v>54858</v>
      </c>
      <c r="C22687" s="359">
        <v>1</v>
      </c>
      <c r="D22687" s="357" t="s">
        <v>54856</v>
      </c>
      <c r="E22687" s="357" t="s">
        <v>54856</v>
      </c>
    </row>
    <row r="22688" spans="1:5" ht="15.6">
      <c r="A22688" s="358" t="s">
        <v>54857</v>
      </c>
      <c r="B22688" s="358" t="s">
        <v>54858</v>
      </c>
      <c r="C22688" s="359">
        <v>1</v>
      </c>
      <c r="D22688" s="357" t="s">
        <v>54856</v>
      </c>
      <c r="E22688" s="357" t="s">
        <v>54856</v>
      </c>
    </row>
    <row r="22689" spans="1:5" ht="15.6">
      <c r="A22689" s="358" t="s">
        <v>22645</v>
      </c>
      <c r="B22689" s="358" t="s">
        <v>22646</v>
      </c>
      <c r="C22689" s="359">
        <v>1</v>
      </c>
      <c r="D22689" s="357" t="s">
        <v>9293</v>
      </c>
      <c r="E22689" s="357" t="s">
        <v>9293</v>
      </c>
    </row>
    <row r="22690" spans="1:5" ht="15.6">
      <c r="A22690" s="358" t="s">
        <v>22645</v>
      </c>
      <c r="B22690" s="358" t="s">
        <v>22646</v>
      </c>
      <c r="C22690" s="359">
        <v>1</v>
      </c>
      <c r="D22690" s="357" t="s">
        <v>9293</v>
      </c>
      <c r="E22690" s="357" t="s">
        <v>9293</v>
      </c>
    </row>
    <row r="22691" spans="1:5" ht="15.6">
      <c r="A22691" s="358" t="s">
        <v>62748</v>
      </c>
      <c r="B22691" s="358" t="s">
        <v>62748</v>
      </c>
      <c r="C22691" s="359">
        <v>1</v>
      </c>
      <c r="D22691" s="357" t="s">
        <v>62747</v>
      </c>
      <c r="E22691" s="357" t="s">
        <v>62747</v>
      </c>
    </row>
    <row r="22692" spans="1:5" ht="15.6">
      <c r="A22692" s="358" t="s">
        <v>38217</v>
      </c>
      <c r="B22692" s="358" t="s">
        <v>38218</v>
      </c>
      <c r="C22692" s="359">
        <v>1</v>
      </c>
      <c r="D22692" s="357" t="s">
        <v>38216</v>
      </c>
      <c r="E22692" s="357" t="s">
        <v>38216</v>
      </c>
    </row>
    <row r="22693" spans="1:5" ht="15.6">
      <c r="A22693" s="358" t="s">
        <v>41301</v>
      </c>
      <c r="B22693" s="358" t="s">
        <v>41302</v>
      </c>
      <c r="C22693" s="359">
        <v>1</v>
      </c>
      <c r="D22693" s="357" t="s">
        <v>41300</v>
      </c>
      <c r="E22693" s="357" t="s">
        <v>41300</v>
      </c>
    </row>
    <row r="22694" spans="1:5" ht="15.6">
      <c r="A22694" s="358" t="s">
        <v>53205</v>
      </c>
      <c r="B22694" s="358" t="s">
        <v>53206</v>
      </c>
      <c r="C22694" s="359">
        <v>1</v>
      </c>
      <c r="D22694" s="357" t="s">
        <v>53204</v>
      </c>
      <c r="E22694" s="357" t="s">
        <v>53204</v>
      </c>
    </row>
    <row r="22695" spans="1:5" ht="15.6">
      <c r="A22695" s="358" t="s">
        <v>10952</v>
      </c>
      <c r="B22695" s="358" t="s">
        <v>10953</v>
      </c>
      <c r="C22695" s="359">
        <v>1</v>
      </c>
      <c r="D22695" s="357" t="s">
        <v>2797</v>
      </c>
      <c r="E22695" s="357" t="s">
        <v>2797</v>
      </c>
    </row>
    <row r="22696" spans="1:5" ht="15.6">
      <c r="A22696" s="358" t="s">
        <v>27662</v>
      </c>
      <c r="B22696" s="358" t="s">
        <v>27663</v>
      </c>
      <c r="C22696" s="359">
        <v>1</v>
      </c>
      <c r="D22696" s="357" t="s">
        <v>27661</v>
      </c>
      <c r="E22696" s="357" t="s">
        <v>27661</v>
      </c>
    </row>
    <row r="22697" spans="1:5" ht="15.6">
      <c r="A22697" s="358" t="s">
        <v>12504</v>
      </c>
      <c r="B22697" s="358" t="s">
        <v>12505</v>
      </c>
      <c r="C22697" s="359">
        <v>1</v>
      </c>
      <c r="D22697" s="357" t="s">
        <v>3438</v>
      </c>
      <c r="E22697" s="357" t="s">
        <v>3438</v>
      </c>
    </row>
    <row r="22698" spans="1:5" ht="15.6">
      <c r="A22698" s="358" t="s">
        <v>59620</v>
      </c>
      <c r="B22698" s="358" t="s">
        <v>62749</v>
      </c>
      <c r="C22698" s="359">
        <v>1</v>
      </c>
      <c r="D22698" s="357" t="s">
        <v>59621</v>
      </c>
      <c r="E22698" s="357" t="s">
        <v>59621</v>
      </c>
    </row>
    <row r="22699" spans="1:5" ht="15.6">
      <c r="A22699" s="358" t="s">
        <v>33449</v>
      </c>
      <c r="B22699" s="358" t="s">
        <v>33450</v>
      </c>
      <c r="C22699" s="359">
        <v>1</v>
      </c>
      <c r="D22699" s="357" t="s">
        <v>33448</v>
      </c>
      <c r="E22699" s="357" t="s">
        <v>33448</v>
      </c>
    </row>
    <row r="22700" spans="1:5" ht="15.6">
      <c r="A22700" s="358" t="s">
        <v>62751</v>
      </c>
      <c r="B22700" s="358" t="s">
        <v>62752</v>
      </c>
      <c r="C22700" s="359">
        <v>1</v>
      </c>
      <c r="D22700" s="357" t="s">
        <v>62750</v>
      </c>
      <c r="E22700" s="357" t="s">
        <v>62750</v>
      </c>
    </row>
    <row r="22701" spans="1:5" ht="15.6">
      <c r="A22701" s="358" t="s">
        <v>55131</v>
      </c>
      <c r="B22701" s="358" t="s">
        <v>55132</v>
      </c>
      <c r="C22701" s="359">
        <v>1</v>
      </c>
      <c r="D22701" s="357" t="s">
        <v>55130</v>
      </c>
      <c r="E22701" s="357" t="s">
        <v>55130</v>
      </c>
    </row>
    <row r="22702" spans="1:5" ht="15.6">
      <c r="A22702" s="358" t="s">
        <v>22232</v>
      </c>
      <c r="B22702" s="358" t="s">
        <v>22233</v>
      </c>
      <c r="C22702" s="359">
        <v>1</v>
      </c>
      <c r="D22702" s="357" t="s">
        <v>9017</v>
      </c>
      <c r="E22702" s="357" t="s">
        <v>9017</v>
      </c>
    </row>
    <row r="22703" spans="1:5" ht="15.6">
      <c r="A22703" s="358" t="s">
        <v>22574</v>
      </c>
      <c r="B22703" s="358" t="s">
        <v>22575</v>
      </c>
      <c r="C22703" s="359">
        <v>1</v>
      </c>
      <c r="D22703" s="357" t="s">
        <v>9217</v>
      </c>
      <c r="E22703" s="357" t="s">
        <v>9217</v>
      </c>
    </row>
    <row r="22704" spans="1:5" ht="15.6">
      <c r="A22704" s="358" t="s">
        <v>50459</v>
      </c>
      <c r="B22704" s="358" t="s">
        <v>50460</v>
      </c>
      <c r="C22704" s="359">
        <v>1</v>
      </c>
      <c r="D22704" s="357" t="s">
        <v>50458</v>
      </c>
      <c r="E22704" s="357" t="s">
        <v>50458</v>
      </c>
    </row>
    <row r="22705" spans="1:5" ht="15.6">
      <c r="A22705" s="358" t="s">
        <v>50459</v>
      </c>
      <c r="B22705" s="358" t="s">
        <v>50460</v>
      </c>
      <c r="C22705" s="359">
        <v>1</v>
      </c>
      <c r="D22705" s="357" t="s">
        <v>50458</v>
      </c>
      <c r="E22705" s="357" t="s">
        <v>50458</v>
      </c>
    </row>
    <row r="22706" spans="1:5" ht="15.6">
      <c r="A22706" s="358" t="s">
        <v>25692</v>
      </c>
      <c r="B22706" s="358" t="s">
        <v>25693</v>
      </c>
      <c r="C22706" s="359">
        <v>1</v>
      </c>
      <c r="D22706" s="357" t="s">
        <v>25691</v>
      </c>
      <c r="E22706" s="357" t="s">
        <v>25691</v>
      </c>
    </row>
    <row r="22707" spans="1:5" ht="15.6">
      <c r="A22707" s="358" t="s">
        <v>25692</v>
      </c>
      <c r="B22707" s="358" t="s">
        <v>25693</v>
      </c>
      <c r="C22707" s="359">
        <v>1</v>
      </c>
      <c r="D22707" s="357" t="s">
        <v>25691</v>
      </c>
      <c r="E22707" s="357" t="s">
        <v>25691</v>
      </c>
    </row>
    <row r="22708" spans="1:5" ht="15.6">
      <c r="A22708" s="358" t="s">
        <v>25692</v>
      </c>
      <c r="B22708" s="358" t="s">
        <v>25693</v>
      </c>
      <c r="C22708" s="359">
        <v>1</v>
      </c>
      <c r="D22708" s="357" t="s">
        <v>25691</v>
      </c>
      <c r="E22708" s="357" t="s">
        <v>25691</v>
      </c>
    </row>
    <row r="22709" spans="1:5" ht="15.6">
      <c r="A22709" s="358" t="s">
        <v>36204</v>
      </c>
      <c r="B22709" s="358" t="s">
        <v>36204</v>
      </c>
      <c r="C22709" s="359">
        <v>1</v>
      </c>
      <c r="D22709" s="357" t="s">
        <v>36203</v>
      </c>
      <c r="E22709" s="357" t="s">
        <v>36203</v>
      </c>
    </row>
    <row r="22710" spans="1:5" ht="15.6">
      <c r="A22710" s="358" t="s">
        <v>62754</v>
      </c>
      <c r="B22710" s="358" t="s">
        <v>62755</v>
      </c>
      <c r="C22710" s="359">
        <v>1</v>
      </c>
      <c r="D22710" s="357" t="s">
        <v>62753</v>
      </c>
      <c r="E22710" s="357" t="s">
        <v>62753</v>
      </c>
    </row>
    <row r="22711" spans="1:5" ht="15.6">
      <c r="A22711" s="358" t="s">
        <v>62754</v>
      </c>
      <c r="B22711" s="358" t="s">
        <v>62755</v>
      </c>
      <c r="C22711" s="359">
        <v>1</v>
      </c>
      <c r="D22711" s="357" t="s">
        <v>62753</v>
      </c>
      <c r="E22711" s="357" t="s">
        <v>62753</v>
      </c>
    </row>
    <row r="22712" spans="1:5" ht="15.6">
      <c r="A22712" s="358" t="s">
        <v>40024</v>
      </c>
      <c r="B22712" s="358" t="s">
        <v>40025</v>
      </c>
      <c r="C22712" s="359">
        <v>1</v>
      </c>
      <c r="D22712" s="357" t="s">
        <v>40023</v>
      </c>
      <c r="E22712" s="357" t="s">
        <v>40023</v>
      </c>
    </row>
    <row r="22713" spans="1:5" ht="15.6">
      <c r="A22713" s="358" t="s">
        <v>40024</v>
      </c>
      <c r="B22713" s="358" t="s">
        <v>40025</v>
      </c>
      <c r="C22713" s="359">
        <v>1</v>
      </c>
      <c r="D22713" s="357" t="s">
        <v>40023</v>
      </c>
      <c r="E22713" s="357" t="s">
        <v>40023</v>
      </c>
    </row>
    <row r="22714" spans="1:5" ht="15.6">
      <c r="A22714" s="358" t="s">
        <v>40027</v>
      </c>
      <c r="B22714" s="358" t="s">
        <v>40028</v>
      </c>
      <c r="C22714" s="359">
        <v>1</v>
      </c>
      <c r="D22714" s="357" t="s">
        <v>40026</v>
      </c>
      <c r="E22714" s="357" t="s">
        <v>40026</v>
      </c>
    </row>
    <row r="22715" spans="1:5" ht="15.6">
      <c r="A22715" s="358" t="s">
        <v>40027</v>
      </c>
      <c r="B22715" s="358" t="s">
        <v>40028</v>
      </c>
      <c r="C22715" s="359">
        <v>1</v>
      </c>
      <c r="D22715" s="357" t="s">
        <v>40026</v>
      </c>
      <c r="E22715" s="357" t="s">
        <v>40026</v>
      </c>
    </row>
    <row r="22716" spans="1:5" ht="15.6">
      <c r="A22716" s="358" t="s">
        <v>18121</v>
      </c>
      <c r="B22716" s="358" t="s">
        <v>18122</v>
      </c>
      <c r="C22716" s="359">
        <v>1</v>
      </c>
      <c r="D22716" s="357" t="s">
        <v>7007</v>
      </c>
      <c r="E22716" s="357" t="s">
        <v>7007</v>
      </c>
    </row>
    <row r="22717" spans="1:5" ht="15.6">
      <c r="A22717" s="358" t="s">
        <v>19332</v>
      </c>
      <c r="B22717" s="358" t="s">
        <v>19333</v>
      </c>
      <c r="C22717" s="359">
        <v>1</v>
      </c>
      <c r="D22717" s="357" t="s">
        <v>7035</v>
      </c>
      <c r="E22717" s="357" t="s">
        <v>7035</v>
      </c>
    </row>
    <row r="22718" spans="1:5" ht="15.6">
      <c r="A22718" s="358" t="s">
        <v>19332</v>
      </c>
      <c r="B22718" s="358" t="s">
        <v>19333</v>
      </c>
      <c r="C22718" s="359">
        <v>1</v>
      </c>
      <c r="D22718" s="357" t="s">
        <v>7035</v>
      </c>
      <c r="E22718" s="357" t="s">
        <v>7035</v>
      </c>
    </row>
    <row r="22719" spans="1:5" ht="15.6">
      <c r="A22719" s="358" t="s">
        <v>50671</v>
      </c>
      <c r="B22719" s="358" t="s">
        <v>50672</v>
      </c>
      <c r="C22719" s="359">
        <v>1</v>
      </c>
      <c r="D22719" s="357" t="s">
        <v>55369</v>
      </c>
      <c r="E22719" s="357" t="s">
        <v>55369</v>
      </c>
    </row>
    <row r="22720" spans="1:5" ht="15.6">
      <c r="A22720" s="358" t="s">
        <v>50671</v>
      </c>
      <c r="B22720" s="358" t="s">
        <v>50672</v>
      </c>
      <c r="C22720" s="359">
        <v>1</v>
      </c>
      <c r="D22720" s="357" t="s">
        <v>55369</v>
      </c>
      <c r="E22720" s="357" t="s">
        <v>55369</v>
      </c>
    </row>
    <row r="22721" spans="1:5" ht="15.6">
      <c r="A22721" s="358" t="s">
        <v>50671</v>
      </c>
      <c r="B22721" s="358" t="s">
        <v>50672</v>
      </c>
      <c r="C22721" s="359">
        <v>1</v>
      </c>
      <c r="D22721" s="357" t="s">
        <v>55369</v>
      </c>
      <c r="E22721" s="357" t="s">
        <v>55369</v>
      </c>
    </row>
    <row r="22722" spans="1:5" ht="15.6">
      <c r="A22722" s="358" t="s">
        <v>24758</v>
      </c>
      <c r="B22722" s="358" t="s">
        <v>24759</v>
      </c>
      <c r="C22722" s="359">
        <v>1</v>
      </c>
      <c r="D22722" s="357" t="s">
        <v>24757</v>
      </c>
      <c r="E22722" s="357" t="s">
        <v>24757</v>
      </c>
    </row>
    <row r="22723" spans="1:5" ht="15.6">
      <c r="A22723" s="358" t="s">
        <v>26779</v>
      </c>
      <c r="B22723" s="358" t="s">
        <v>26780</v>
      </c>
      <c r="C22723" s="359">
        <v>1</v>
      </c>
      <c r="D22723" s="357" t="s">
        <v>26778</v>
      </c>
      <c r="E22723" s="357" t="s">
        <v>26778</v>
      </c>
    </row>
    <row r="22724" spans="1:5" ht="15.6">
      <c r="A22724" s="358" t="s">
        <v>28431</v>
      </c>
      <c r="B22724" s="358" t="s">
        <v>28432</v>
      </c>
      <c r="C22724" s="359">
        <v>1</v>
      </c>
      <c r="D22724" s="357" t="s">
        <v>28430</v>
      </c>
      <c r="E22724" s="357" t="s">
        <v>28430</v>
      </c>
    </row>
    <row r="22725" spans="1:5" ht="15.6">
      <c r="A22725" s="358" t="s">
        <v>10262</v>
      </c>
      <c r="B22725" s="358" t="s">
        <v>45098</v>
      </c>
      <c r="C22725" s="359">
        <v>1</v>
      </c>
      <c r="D22725" s="357" t="s">
        <v>45097</v>
      </c>
      <c r="E22725" s="357" t="s">
        <v>45097</v>
      </c>
    </row>
    <row r="22726" spans="1:5" ht="15.6">
      <c r="A22726" s="358" t="s">
        <v>10262</v>
      </c>
      <c r="B22726" s="358" t="s">
        <v>45098</v>
      </c>
      <c r="C22726" s="359">
        <v>1</v>
      </c>
      <c r="D22726" s="357" t="s">
        <v>45097</v>
      </c>
      <c r="E22726" s="357" t="s">
        <v>45097</v>
      </c>
    </row>
    <row r="22727" spans="1:5" ht="15.6">
      <c r="A22727" s="358" t="s">
        <v>47051</v>
      </c>
      <c r="B22727" s="358" t="s">
        <v>47052</v>
      </c>
      <c r="C22727" s="359">
        <v>1</v>
      </c>
      <c r="D22727" s="357" t="s">
        <v>47050</v>
      </c>
      <c r="E22727" s="357" t="s">
        <v>47050</v>
      </c>
    </row>
    <row r="22728" spans="1:5" ht="15.6">
      <c r="A22728" s="358" t="s">
        <v>62757</v>
      </c>
      <c r="B22728" s="358" t="s">
        <v>62758</v>
      </c>
      <c r="C22728" s="359">
        <v>1</v>
      </c>
      <c r="D22728" s="357" t="s">
        <v>62756</v>
      </c>
      <c r="E22728" s="357" t="s">
        <v>62756</v>
      </c>
    </row>
    <row r="22729" spans="1:5" ht="15.6">
      <c r="A22729" s="358" t="s">
        <v>11241</v>
      </c>
      <c r="B22729" s="358" t="s">
        <v>11242</v>
      </c>
      <c r="C22729" s="359">
        <v>1</v>
      </c>
      <c r="D22729" s="357" t="s">
        <v>2251</v>
      </c>
      <c r="E22729" s="357" t="s">
        <v>2251</v>
      </c>
    </row>
    <row r="22730" spans="1:5" ht="15.6">
      <c r="A22730" s="358" t="s">
        <v>10703</v>
      </c>
      <c r="B22730" s="358" t="s">
        <v>10704</v>
      </c>
      <c r="C22730" s="359">
        <v>1</v>
      </c>
      <c r="D22730" s="357" t="s">
        <v>2561</v>
      </c>
      <c r="E22730" s="357" t="s">
        <v>2561</v>
      </c>
    </row>
    <row r="22731" spans="1:5" ht="15.6">
      <c r="A22731" s="358" t="s">
        <v>11083</v>
      </c>
      <c r="B22731" s="358" t="s">
        <v>11084</v>
      </c>
      <c r="C22731" s="359">
        <v>1</v>
      </c>
      <c r="D22731" s="357" t="s">
        <v>2913</v>
      </c>
      <c r="E22731" s="357" t="s">
        <v>2913</v>
      </c>
    </row>
    <row r="22732" spans="1:5" ht="15.6">
      <c r="A22732" s="358" t="s">
        <v>12540</v>
      </c>
      <c r="B22732" s="358" t="s">
        <v>12541</v>
      </c>
      <c r="C22732" s="359">
        <v>1</v>
      </c>
      <c r="D22732" s="357" t="s">
        <v>3466</v>
      </c>
      <c r="E22732" s="357" t="s">
        <v>3466</v>
      </c>
    </row>
    <row r="22733" spans="1:5" ht="15.6">
      <c r="A22733" s="358" t="s">
        <v>59714</v>
      </c>
      <c r="B22733" s="358" t="s">
        <v>62759</v>
      </c>
      <c r="C22733" s="359">
        <v>1</v>
      </c>
      <c r="D22733" s="357" t="s">
        <v>59715</v>
      </c>
      <c r="E22733" s="357" t="s">
        <v>59715</v>
      </c>
    </row>
    <row r="22734" spans="1:5" ht="15.6">
      <c r="A22734" s="358" t="s">
        <v>60357</v>
      </c>
      <c r="B22734" s="358" t="s">
        <v>62761</v>
      </c>
      <c r="C22734" s="359">
        <v>1</v>
      </c>
      <c r="D22734" s="357" t="s">
        <v>62760</v>
      </c>
      <c r="E22734" s="357" t="s">
        <v>62760</v>
      </c>
    </row>
    <row r="22735" spans="1:5" ht="15.6">
      <c r="A22735" s="358" t="s">
        <v>39572</v>
      </c>
      <c r="B22735" s="358" t="s">
        <v>39573</v>
      </c>
      <c r="C22735" s="359">
        <v>1</v>
      </c>
      <c r="D22735" s="357" t="s">
        <v>39571</v>
      </c>
      <c r="E22735" s="357" t="s">
        <v>39571</v>
      </c>
    </row>
    <row r="22736" spans="1:5" ht="15.6">
      <c r="A22736" s="358" t="s">
        <v>42345</v>
      </c>
      <c r="B22736" s="358" t="s">
        <v>42346</v>
      </c>
      <c r="C22736" s="359">
        <v>1</v>
      </c>
      <c r="D22736" s="357" t="s">
        <v>42344</v>
      </c>
      <c r="E22736" s="357" t="s">
        <v>42344</v>
      </c>
    </row>
    <row r="22737" spans="1:5" ht="15.6">
      <c r="A22737" s="358" t="s">
        <v>42653</v>
      </c>
      <c r="B22737" s="358" t="s">
        <v>42654</v>
      </c>
      <c r="C22737" s="359">
        <v>1</v>
      </c>
      <c r="D22737" s="357" t="s">
        <v>42652</v>
      </c>
      <c r="E22737" s="357" t="s">
        <v>42652</v>
      </c>
    </row>
    <row r="22738" spans="1:5" ht="15.6">
      <c r="A22738" s="358" t="s">
        <v>19736</v>
      </c>
      <c r="B22738" s="358" t="s">
        <v>19737</v>
      </c>
      <c r="C22738" s="359">
        <v>1</v>
      </c>
      <c r="D22738" s="357" t="s">
        <v>7531</v>
      </c>
      <c r="E22738" s="357" t="s">
        <v>7531</v>
      </c>
    </row>
    <row r="22739" spans="1:5" ht="15.6">
      <c r="A22739" s="358" t="s">
        <v>62763</v>
      </c>
      <c r="B22739" s="358" t="s">
        <v>62764</v>
      </c>
      <c r="C22739" s="359">
        <v>1</v>
      </c>
      <c r="D22739" s="357" t="s">
        <v>62762</v>
      </c>
      <c r="E22739" s="357" t="s">
        <v>62762</v>
      </c>
    </row>
    <row r="22740" spans="1:5" ht="15.6">
      <c r="A22740" s="358" t="s">
        <v>22389</v>
      </c>
      <c r="B22740" s="358" t="s">
        <v>22390</v>
      </c>
      <c r="C22740" s="359">
        <v>1</v>
      </c>
      <c r="D22740" s="357" t="s">
        <v>9173</v>
      </c>
      <c r="E22740" s="357" t="s">
        <v>9173</v>
      </c>
    </row>
    <row r="22741" spans="1:5" ht="15.6">
      <c r="A22741" s="358" t="s">
        <v>59859</v>
      </c>
      <c r="B22741" s="358" t="s">
        <v>59861</v>
      </c>
      <c r="C22741" s="359">
        <v>1</v>
      </c>
      <c r="D22741" s="357" t="s">
        <v>59860</v>
      </c>
      <c r="E22741" s="357" t="s">
        <v>59860</v>
      </c>
    </row>
    <row r="22742" spans="1:5" ht="15.6">
      <c r="A22742" s="358" t="s">
        <v>59859</v>
      </c>
      <c r="B22742" s="358" t="s">
        <v>59861</v>
      </c>
      <c r="C22742" s="359">
        <v>1</v>
      </c>
      <c r="D22742" s="357" t="s">
        <v>59860</v>
      </c>
      <c r="E22742" s="357" t="s">
        <v>59860</v>
      </c>
    </row>
    <row r="22743" spans="1:5" ht="15.6">
      <c r="A22743" s="358" t="s">
        <v>11797</v>
      </c>
      <c r="B22743" s="358" t="s">
        <v>11798</v>
      </c>
      <c r="C22743" s="359">
        <v>1</v>
      </c>
      <c r="D22743" s="357" t="s">
        <v>3001</v>
      </c>
      <c r="E22743" s="357" t="s">
        <v>3001</v>
      </c>
    </row>
    <row r="22744" spans="1:5" ht="15.6">
      <c r="A22744" s="358" t="s">
        <v>60594</v>
      </c>
      <c r="B22744" s="358" t="s">
        <v>60185</v>
      </c>
      <c r="C22744" s="359">
        <v>1</v>
      </c>
      <c r="D22744" s="357" t="s">
        <v>62765</v>
      </c>
      <c r="E22744" s="357" t="s">
        <v>62765</v>
      </c>
    </row>
    <row r="22745" spans="1:5" ht="15.6">
      <c r="A22745" s="358" t="s">
        <v>60594</v>
      </c>
      <c r="B22745" s="358" t="s">
        <v>60185</v>
      </c>
      <c r="C22745" s="359">
        <v>1</v>
      </c>
      <c r="D22745" s="357" t="s">
        <v>62765</v>
      </c>
      <c r="E22745" s="357" t="s">
        <v>62765</v>
      </c>
    </row>
    <row r="22746" spans="1:5" ht="15.6">
      <c r="A22746" s="358" t="s">
        <v>53796</v>
      </c>
      <c r="B22746" s="358" t="s">
        <v>53797</v>
      </c>
      <c r="C22746" s="359">
        <v>1</v>
      </c>
      <c r="D22746" s="357" t="s">
        <v>53795</v>
      </c>
      <c r="E22746" s="357" t="s">
        <v>53795</v>
      </c>
    </row>
    <row r="22747" spans="1:5" ht="15.6">
      <c r="A22747" s="358" t="s">
        <v>59678</v>
      </c>
      <c r="B22747" s="358" t="s">
        <v>62767</v>
      </c>
      <c r="C22747" s="359">
        <v>1</v>
      </c>
      <c r="D22747" s="357" t="s">
        <v>62766</v>
      </c>
      <c r="E22747" s="357" t="s">
        <v>62766</v>
      </c>
    </row>
    <row r="22748" spans="1:5" ht="15.6">
      <c r="A22748" s="358" t="s">
        <v>25528</v>
      </c>
      <c r="B22748" s="358" t="s">
        <v>25529</v>
      </c>
      <c r="C22748" s="359">
        <v>1</v>
      </c>
      <c r="D22748" s="357" t="s">
        <v>25527</v>
      </c>
      <c r="E22748" s="357" t="s">
        <v>25527</v>
      </c>
    </row>
    <row r="22749" spans="1:5" ht="15.6">
      <c r="A22749" s="358" t="s">
        <v>25528</v>
      </c>
      <c r="B22749" s="358" t="s">
        <v>25529</v>
      </c>
      <c r="C22749" s="359">
        <v>1</v>
      </c>
      <c r="D22749" s="357" t="s">
        <v>25527</v>
      </c>
      <c r="E22749" s="357" t="s">
        <v>25527</v>
      </c>
    </row>
    <row r="22750" spans="1:5" ht="15.6">
      <c r="A22750" s="358" t="s">
        <v>25528</v>
      </c>
      <c r="B22750" s="358" t="s">
        <v>25529</v>
      </c>
      <c r="C22750" s="359">
        <v>1</v>
      </c>
      <c r="D22750" s="357" t="s">
        <v>25527</v>
      </c>
      <c r="E22750" s="357" t="s">
        <v>25527</v>
      </c>
    </row>
    <row r="22751" spans="1:5" ht="15.6">
      <c r="A22751" s="358" t="s">
        <v>25528</v>
      </c>
      <c r="B22751" s="358" t="s">
        <v>25529</v>
      </c>
      <c r="C22751" s="359">
        <v>1</v>
      </c>
      <c r="D22751" s="357" t="s">
        <v>25527</v>
      </c>
      <c r="E22751" s="357" t="s">
        <v>25527</v>
      </c>
    </row>
    <row r="22752" spans="1:5" ht="15.6">
      <c r="A22752" s="358" t="s">
        <v>25528</v>
      </c>
      <c r="B22752" s="358" t="s">
        <v>25529</v>
      </c>
      <c r="C22752" s="359">
        <v>1</v>
      </c>
      <c r="D22752" s="357" t="s">
        <v>25527</v>
      </c>
      <c r="E22752" s="357" t="s">
        <v>25527</v>
      </c>
    </row>
    <row r="22753" spans="1:5" ht="15.6">
      <c r="A22753" s="358" t="s">
        <v>62769</v>
      </c>
      <c r="B22753" s="358" t="s">
        <v>62770</v>
      </c>
      <c r="C22753" s="359">
        <v>1</v>
      </c>
      <c r="D22753" s="357" t="s">
        <v>62768</v>
      </c>
      <c r="E22753" s="357" t="s">
        <v>62768</v>
      </c>
    </row>
    <row r="22754" spans="1:5" ht="15.6">
      <c r="A22754" s="358" t="s">
        <v>35489</v>
      </c>
      <c r="B22754" s="358" t="s">
        <v>35490</v>
      </c>
      <c r="C22754" s="359">
        <v>1</v>
      </c>
      <c r="D22754" s="357" t="s">
        <v>35488</v>
      </c>
      <c r="E22754" s="357" t="s">
        <v>35488</v>
      </c>
    </row>
    <row r="22755" spans="1:5" ht="15.6">
      <c r="A22755" s="358" t="s">
        <v>39337</v>
      </c>
      <c r="B22755" s="358" t="s">
        <v>39338</v>
      </c>
      <c r="C22755" s="359">
        <v>1</v>
      </c>
      <c r="D22755" s="357" t="s">
        <v>39336</v>
      </c>
      <c r="E22755" s="357" t="s">
        <v>39336</v>
      </c>
    </row>
    <row r="22756" spans="1:5" ht="15.6">
      <c r="A22756" s="358" t="s">
        <v>45134</v>
      </c>
      <c r="B22756" s="358" t="s">
        <v>45134</v>
      </c>
      <c r="C22756" s="359">
        <v>1</v>
      </c>
      <c r="D22756" s="357" t="s">
        <v>45133</v>
      </c>
      <c r="E22756" s="357" t="s">
        <v>45133</v>
      </c>
    </row>
    <row r="22757" spans="1:5" ht="15.6">
      <c r="A22757" s="358" t="s">
        <v>45134</v>
      </c>
      <c r="B22757" s="358" t="s">
        <v>45134</v>
      </c>
      <c r="C22757" s="359">
        <v>1</v>
      </c>
      <c r="D22757" s="357" t="s">
        <v>45133</v>
      </c>
      <c r="E22757" s="357" t="s">
        <v>45133</v>
      </c>
    </row>
    <row r="22758" spans="1:5" ht="15.6">
      <c r="A22758" s="358" t="s">
        <v>62772</v>
      </c>
      <c r="B22758" s="358" t="s">
        <v>62773</v>
      </c>
      <c r="C22758" s="359">
        <v>1</v>
      </c>
      <c r="D22758" s="357" t="s">
        <v>62771</v>
      </c>
      <c r="E22758" s="357" t="s">
        <v>62771</v>
      </c>
    </row>
    <row r="22759" spans="1:5" ht="15.6">
      <c r="A22759" s="358" t="s">
        <v>62775</v>
      </c>
      <c r="B22759" s="358" t="s">
        <v>62775</v>
      </c>
      <c r="C22759" s="359">
        <v>1</v>
      </c>
      <c r="D22759" s="357" t="s">
        <v>62774</v>
      </c>
      <c r="E22759" s="357" t="s">
        <v>62774</v>
      </c>
    </row>
    <row r="22760" spans="1:5" ht="15.6">
      <c r="A22760" s="358" t="s">
        <v>51692</v>
      </c>
      <c r="B22760" s="358" t="s">
        <v>51692</v>
      </c>
      <c r="C22760" s="359">
        <v>1</v>
      </c>
      <c r="D22760" s="357" t="s">
        <v>51691</v>
      </c>
      <c r="E22760" s="357" t="s">
        <v>51691</v>
      </c>
    </row>
    <row r="22761" spans="1:5" ht="15.6">
      <c r="A22761" s="358" t="s">
        <v>51847</v>
      </c>
      <c r="B22761" s="358" t="s">
        <v>51848</v>
      </c>
      <c r="C22761" s="359">
        <v>1</v>
      </c>
      <c r="D22761" s="357" t="s">
        <v>51846</v>
      </c>
      <c r="E22761" s="357" t="s">
        <v>51846</v>
      </c>
    </row>
    <row r="22762" spans="1:5" ht="15.6">
      <c r="A22762" s="358" t="s">
        <v>25472</v>
      </c>
      <c r="B22762" s="358" t="s">
        <v>25473</v>
      </c>
      <c r="C22762" s="359">
        <v>1</v>
      </c>
      <c r="D22762" s="357" t="s">
        <v>25471</v>
      </c>
      <c r="E22762" s="357" t="s">
        <v>25471</v>
      </c>
    </row>
    <row r="22763" spans="1:5" ht="15.6">
      <c r="A22763" s="358" t="s">
        <v>29593</v>
      </c>
      <c r="B22763" s="358" t="s">
        <v>29594</v>
      </c>
      <c r="C22763" s="359">
        <v>1</v>
      </c>
      <c r="D22763" s="357" t="s">
        <v>29592</v>
      </c>
      <c r="E22763" s="357" t="s">
        <v>29592</v>
      </c>
    </row>
    <row r="22764" spans="1:5" ht="15.6">
      <c r="A22764" s="358" t="s">
        <v>59874</v>
      </c>
      <c r="B22764" s="358" t="s">
        <v>60478</v>
      </c>
      <c r="C22764" s="359">
        <v>1</v>
      </c>
      <c r="D22764" s="357" t="s">
        <v>62776</v>
      </c>
      <c r="E22764" s="357" t="s">
        <v>62776</v>
      </c>
    </row>
    <row r="22765" spans="1:5" ht="15.6">
      <c r="A22765" s="358" t="s">
        <v>10262</v>
      </c>
      <c r="B22765" s="358" t="s">
        <v>62778</v>
      </c>
      <c r="C22765" s="359">
        <v>1</v>
      </c>
      <c r="D22765" s="357" t="s">
        <v>62777</v>
      </c>
      <c r="E22765" s="357" t="s">
        <v>62777</v>
      </c>
    </row>
    <row r="22766" spans="1:5" ht="15.6">
      <c r="A22766" s="358" t="s">
        <v>59921</v>
      </c>
      <c r="B22766" s="358" t="s">
        <v>62779</v>
      </c>
      <c r="C22766" s="359">
        <v>1</v>
      </c>
      <c r="D22766" s="357" t="s">
        <v>59922</v>
      </c>
      <c r="E22766" s="357" t="s">
        <v>59922</v>
      </c>
    </row>
    <row r="22767" spans="1:5" ht="15.6">
      <c r="A22767" s="358" t="s">
        <v>59921</v>
      </c>
      <c r="B22767" s="358" t="s">
        <v>62779</v>
      </c>
      <c r="C22767" s="359">
        <v>1</v>
      </c>
      <c r="D22767" s="357" t="s">
        <v>59922</v>
      </c>
      <c r="E22767" s="357" t="s">
        <v>59922</v>
      </c>
    </row>
    <row r="22768" spans="1:5" ht="15.6">
      <c r="A22768" s="358" t="s">
        <v>59921</v>
      </c>
      <c r="B22768" s="358" t="s">
        <v>62779</v>
      </c>
      <c r="C22768" s="359">
        <v>1</v>
      </c>
      <c r="D22768" s="357" t="s">
        <v>59922</v>
      </c>
      <c r="E22768" s="357" t="s">
        <v>59922</v>
      </c>
    </row>
    <row r="22769" spans="1:5" ht="15.6">
      <c r="A22769" s="358" t="s">
        <v>41227</v>
      </c>
      <c r="B22769" s="358" t="s">
        <v>41228</v>
      </c>
      <c r="C22769" s="359">
        <v>1</v>
      </c>
      <c r="D22769" s="357" t="s">
        <v>41226</v>
      </c>
      <c r="E22769" s="357" t="s">
        <v>41226</v>
      </c>
    </row>
    <row r="22770" spans="1:5" ht="15.6">
      <c r="A22770" s="358" t="s">
        <v>59977</v>
      </c>
      <c r="B22770" s="358" t="s">
        <v>62781</v>
      </c>
      <c r="C22770" s="359">
        <v>1</v>
      </c>
      <c r="D22770" s="357" t="s">
        <v>62780</v>
      </c>
      <c r="E22770" s="357" t="s">
        <v>62780</v>
      </c>
    </row>
    <row r="22771" spans="1:5" ht="15.6">
      <c r="A22771" s="358" t="s">
        <v>59977</v>
      </c>
      <c r="B22771" s="358" t="s">
        <v>62781</v>
      </c>
      <c r="C22771" s="359">
        <v>1</v>
      </c>
      <c r="D22771" s="357" t="s">
        <v>62780</v>
      </c>
      <c r="E22771" s="357" t="s">
        <v>62780</v>
      </c>
    </row>
    <row r="22772" spans="1:5" ht="15.6">
      <c r="A22772" s="358" t="s">
        <v>48151</v>
      </c>
      <c r="B22772" s="358" t="s">
        <v>48152</v>
      </c>
      <c r="C22772" s="359">
        <v>1</v>
      </c>
      <c r="D22772" s="357" t="s">
        <v>48150</v>
      </c>
      <c r="E22772" s="357" t="s">
        <v>48150</v>
      </c>
    </row>
    <row r="22773" spans="1:5" ht="15.6">
      <c r="A22773" s="358" t="s">
        <v>48177</v>
      </c>
      <c r="B22773" s="358" t="s">
        <v>48178</v>
      </c>
      <c r="C22773" s="359">
        <v>1</v>
      </c>
      <c r="D22773" s="357" t="s">
        <v>48176</v>
      </c>
      <c r="E22773" s="357" t="s">
        <v>48176</v>
      </c>
    </row>
    <row r="22774" spans="1:5" ht="15.6">
      <c r="A22774" s="358" t="s">
        <v>23621</v>
      </c>
      <c r="B22774" s="358" t="s">
        <v>23622</v>
      </c>
      <c r="C22774" s="359">
        <v>1</v>
      </c>
      <c r="D22774" s="357" t="s">
        <v>9794</v>
      </c>
      <c r="E22774" s="357" t="s">
        <v>9794</v>
      </c>
    </row>
    <row r="22775" spans="1:5" ht="15.6">
      <c r="A22775" s="358" t="s">
        <v>59682</v>
      </c>
      <c r="B22775" s="358" t="s">
        <v>62783</v>
      </c>
      <c r="C22775" s="359">
        <v>1</v>
      </c>
      <c r="D22775" s="357" t="s">
        <v>62782</v>
      </c>
      <c r="E22775" s="357" t="s">
        <v>62782</v>
      </c>
    </row>
    <row r="22776" spans="1:5" ht="15.6">
      <c r="A22776" s="358" t="s">
        <v>62785</v>
      </c>
      <c r="B22776" s="358" t="s">
        <v>62786</v>
      </c>
      <c r="C22776" s="359">
        <v>1</v>
      </c>
      <c r="D22776" s="357" t="s">
        <v>62784</v>
      </c>
      <c r="E22776" s="357" t="s">
        <v>62784</v>
      </c>
    </row>
    <row r="22777" spans="1:5" ht="15.6">
      <c r="A22777" s="358" t="s">
        <v>26702</v>
      </c>
      <c r="B22777" s="358" t="s">
        <v>26703</v>
      </c>
      <c r="C22777" s="359">
        <v>1</v>
      </c>
      <c r="D22777" s="357" t="s">
        <v>26701</v>
      </c>
      <c r="E22777" s="357" t="s">
        <v>26701</v>
      </c>
    </row>
    <row r="22778" spans="1:5" ht="15.6">
      <c r="A22778" s="358" t="s">
        <v>13919</v>
      </c>
      <c r="B22778" s="358" t="s">
        <v>13920</v>
      </c>
      <c r="C22778" s="359">
        <v>1</v>
      </c>
      <c r="D22778" s="357" t="s">
        <v>4283</v>
      </c>
      <c r="E22778" s="357" t="s">
        <v>4283</v>
      </c>
    </row>
    <row r="22779" spans="1:5" ht="15.6">
      <c r="A22779" s="358" t="s">
        <v>13919</v>
      </c>
      <c r="B22779" s="358" t="s">
        <v>13920</v>
      </c>
      <c r="C22779" s="359">
        <v>1</v>
      </c>
      <c r="D22779" s="357" t="s">
        <v>4283</v>
      </c>
      <c r="E22779" s="357" t="s">
        <v>4283</v>
      </c>
    </row>
    <row r="22780" spans="1:5" ht="15.6">
      <c r="A22780" s="358" t="s">
        <v>13919</v>
      </c>
      <c r="B22780" s="358" t="s">
        <v>13920</v>
      </c>
      <c r="C22780" s="359">
        <v>1</v>
      </c>
      <c r="D22780" s="357" t="s">
        <v>4283</v>
      </c>
      <c r="E22780" s="357" t="s">
        <v>4283</v>
      </c>
    </row>
    <row r="22781" spans="1:5" ht="15.6">
      <c r="A22781" s="358" t="s">
        <v>59971</v>
      </c>
      <c r="B22781" s="358" t="s">
        <v>62787</v>
      </c>
      <c r="C22781" s="359">
        <v>1</v>
      </c>
      <c r="D22781" s="357" t="s">
        <v>59972</v>
      </c>
      <c r="E22781" s="357" t="s">
        <v>59972</v>
      </c>
    </row>
    <row r="22782" spans="1:5" ht="15.6">
      <c r="A22782" s="358" t="s">
        <v>59971</v>
      </c>
      <c r="B22782" s="358" t="s">
        <v>62787</v>
      </c>
      <c r="C22782" s="359">
        <v>1</v>
      </c>
      <c r="D22782" s="357" t="s">
        <v>59972</v>
      </c>
      <c r="E22782" s="357" t="s">
        <v>59972</v>
      </c>
    </row>
    <row r="22783" spans="1:5" ht="15.6">
      <c r="A22783" s="358" t="s">
        <v>37217</v>
      </c>
      <c r="B22783" s="358" t="s">
        <v>37218</v>
      </c>
      <c r="C22783" s="359">
        <v>1</v>
      </c>
      <c r="D22783" s="357" t="s">
        <v>37216</v>
      </c>
      <c r="E22783" s="357" t="s">
        <v>37216</v>
      </c>
    </row>
    <row r="22784" spans="1:5" ht="15.6">
      <c r="A22784" s="358" t="s">
        <v>38596</v>
      </c>
      <c r="B22784" s="358" t="s">
        <v>38597</v>
      </c>
      <c r="C22784" s="359">
        <v>1</v>
      </c>
      <c r="D22784" s="357" t="s">
        <v>38595</v>
      </c>
      <c r="E22784" s="357" t="s">
        <v>38595</v>
      </c>
    </row>
    <row r="22785" spans="1:5" ht="15.6">
      <c r="A22785" s="358" t="s">
        <v>17323</v>
      </c>
      <c r="B22785" s="358" t="s">
        <v>17324</v>
      </c>
      <c r="C22785" s="359">
        <v>1</v>
      </c>
      <c r="D22785" s="357" t="s">
        <v>6173</v>
      </c>
      <c r="E22785" s="357" t="s">
        <v>6173</v>
      </c>
    </row>
    <row r="22786" spans="1:5" ht="15.6">
      <c r="A22786" s="358" t="s">
        <v>60628</v>
      </c>
      <c r="B22786" s="358" t="s">
        <v>62788</v>
      </c>
      <c r="C22786" s="359">
        <v>1</v>
      </c>
      <c r="D22786" s="357" t="s">
        <v>60629</v>
      </c>
      <c r="E22786" s="357" t="s">
        <v>60629</v>
      </c>
    </row>
    <row r="22787" spans="1:5" ht="15.6">
      <c r="A22787" s="358" t="s">
        <v>60591</v>
      </c>
      <c r="B22787" s="358" t="s">
        <v>62790</v>
      </c>
      <c r="C22787" s="359">
        <v>1</v>
      </c>
      <c r="D22787" s="357" t="s">
        <v>62789</v>
      </c>
      <c r="E22787" s="357" t="s">
        <v>62789</v>
      </c>
    </row>
    <row r="22788" spans="1:5" ht="15.6">
      <c r="A22788" s="358" t="s">
        <v>41641</v>
      </c>
      <c r="B22788" s="358" t="s">
        <v>41642</v>
      </c>
      <c r="C22788" s="359">
        <v>1</v>
      </c>
      <c r="D22788" s="357" t="s">
        <v>41640</v>
      </c>
      <c r="E22788" s="357" t="s">
        <v>41640</v>
      </c>
    </row>
    <row r="22789" spans="1:5" ht="15.6">
      <c r="A22789" s="358" t="s">
        <v>42871</v>
      </c>
      <c r="B22789" s="358" t="s">
        <v>42871</v>
      </c>
      <c r="C22789" s="359">
        <v>1</v>
      </c>
      <c r="D22789" s="357" t="s">
        <v>42870</v>
      </c>
      <c r="E22789" s="357" t="s">
        <v>42870</v>
      </c>
    </row>
    <row r="22790" spans="1:5" ht="15.6">
      <c r="A22790" s="358" t="s">
        <v>42937</v>
      </c>
      <c r="B22790" s="358" t="s">
        <v>42938</v>
      </c>
      <c r="C22790" s="359">
        <v>1</v>
      </c>
      <c r="D22790" s="357" t="s">
        <v>42936</v>
      </c>
      <c r="E22790" s="357" t="s">
        <v>42936</v>
      </c>
    </row>
    <row r="22791" spans="1:5" ht="15.6">
      <c r="A22791" s="358" t="s">
        <v>60165</v>
      </c>
      <c r="B22791" s="358" t="s">
        <v>60165</v>
      </c>
      <c r="C22791" s="359">
        <v>1</v>
      </c>
      <c r="D22791" s="357" t="s">
        <v>62791</v>
      </c>
      <c r="E22791" s="357" t="s">
        <v>62791</v>
      </c>
    </row>
    <row r="22792" spans="1:5" ht="15.6">
      <c r="A22792" s="358" t="s">
        <v>62793</v>
      </c>
      <c r="B22792" s="358" t="s">
        <v>62793</v>
      </c>
      <c r="C22792" s="359">
        <v>1</v>
      </c>
      <c r="D22792" s="357" t="s">
        <v>62792</v>
      </c>
      <c r="E22792" s="357" t="s">
        <v>62792</v>
      </c>
    </row>
    <row r="22793" spans="1:5" ht="15.6">
      <c r="A22793" s="358" t="s">
        <v>23770</v>
      </c>
      <c r="B22793" s="358" t="s">
        <v>23771</v>
      </c>
      <c r="C22793" s="359">
        <v>1</v>
      </c>
      <c r="D22793" s="357" t="s">
        <v>9912</v>
      </c>
      <c r="E22793" s="357" t="s">
        <v>9912</v>
      </c>
    </row>
    <row r="22794" spans="1:5" ht="15.6">
      <c r="A22794" s="358" t="s">
        <v>23770</v>
      </c>
      <c r="B22794" s="358" t="s">
        <v>23771</v>
      </c>
      <c r="C22794" s="359">
        <v>1</v>
      </c>
      <c r="D22794" s="357" t="s">
        <v>9912</v>
      </c>
      <c r="E22794" s="357" t="s">
        <v>9912</v>
      </c>
    </row>
    <row r="22795" spans="1:5" ht="15.6">
      <c r="A22795" s="358" t="s">
        <v>62795</v>
      </c>
      <c r="B22795" s="358" t="s">
        <v>62796</v>
      </c>
      <c r="C22795" s="359">
        <v>1</v>
      </c>
      <c r="D22795" s="357" t="s">
        <v>62794</v>
      </c>
      <c r="E22795" s="357" t="s">
        <v>62794</v>
      </c>
    </row>
    <row r="22796" spans="1:5" ht="15.6">
      <c r="A22796" s="358" t="s">
        <v>35515</v>
      </c>
      <c r="B22796" s="358" t="s">
        <v>35516</v>
      </c>
      <c r="C22796" s="359">
        <v>1</v>
      </c>
      <c r="D22796" s="357" t="s">
        <v>35514</v>
      </c>
      <c r="E22796" s="357" t="s">
        <v>35514</v>
      </c>
    </row>
    <row r="22797" spans="1:5" ht="15.6">
      <c r="A22797" s="358" t="s">
        <v>36447</v>
      </c>
      <c r="B22797" s="358" t="s">
        <v>36448</v>
      </c>
      <c r="C22797" s="359">
        <v>1</v>
      </c>
      <c r="D22797" s="357" t="s">
        <v>36446</v>
      </c>
      <c r="E22797" s="357" t="s">
        <v>36446</v>
      </c>
    </row>
    <row r="22798" spans="1:5" ht="15.6">
      <c r="A22798" s="358" t="s">
        <v>10262</v>
      </c>
      <c r="B22798" s="358" t="s">
        <v>62798</v>
      </c>
      <c r="C22798" s="359">
        <v>1</v>
      </c>
      <c r="D22798" s="357" t="s">
        <v>62797</v>
      </c>
      <c r="E22798" s="357" t="s">
        <v>62797</v>
      </c>
    </row>
    <row r="22799" spans="1:5" ht="15.6">
      <c r="A22799" s="358" t="s">
        <v>10262</v>
      </c>
      <c r="B22799" s="358" t="s">
        <v>62798</v>
      </c>
      <c r="C22799" s="359">
        <v>1</v>
      </c>
      <c r="D22799" s="357" t="s">
        <v>62797</v>
      </c>
      <c r="E22799" s="357" t="s">
        <v>62797</v>
      </c>
    </row>
    <row r="22800" spans="1:5" ht="15.6">
      <c r="A22800" s="358" t="s">
        <v>60190</v>
      </c>
      <c r="B22800" s="358" t="s">
        <v>62800</v>
      </c>
      <c r="C22800" s="359">
        <v>1</v>
      </c>
      <c r="D22800" s="357" t="s">
        <v>62799</v>
      </c>
      <c r="E22800" s="357" t="s">
        <v>62799</v>
      </c>
    </row>
    <row r="22801" spans="1:5" ht="15.6">
      <c r="A22801" s="358" t="s">
        <v>62802</v>
      </c>
      <c r="B22801" s="358" t="s">
        <v>62803</v>
      </c>
      <c r="C22801" s="359">
        <v>1</v>
      </c>
      <c r="D22801" s="357" t="s">
        <v>62801</v>
      </c>
      <c r="E22801" s="357" t="s">
        <v>62801</v>
      </c>
    </row>
    <row r="22802" spans="1:5" ht="15.6">
      <c r="A22802" s="358" t="s">
        <v>59586</v>
      </c>
      <c r="B22802" s="358" t="s">
        <v>10262</v>
      </c>
      <c r="C22802" s="359">
        <v>1</v>
      </c>
      <c r="D22802" s="357" t="s">
        <v>62804</v>
      </c>
      <c r="E22802" s="357" t="s">
        <v>62804</v>
      </c>
    </row>
    <row r="22803" spans="1:5" ht="15.6">
      <c r="A22803" s="358" t="s">
        <v>52005</v>
      </c>
      <c r="B22803" s="358" t="s">
        <v>52006</v>
      </c>
      <c r="C22803" s="359">
        <v>1</v>
      </c>
      <c r="D22803" s="357" t="s">
        <v>52004</v>
      </c>
      <c r="E22803" s="357" t="s">
        <v>52004</v>
      </c>
    </row>
    <row r="22804" spans="1:5" ht="15.6">
      <c r="A22804" s="358" t="s">
        <v>52005</v>
      </c>
      <c r="B22804" s="358" t="s">
        <v>52006</v>
      </c>
      <c r="C22804" s="359">
        <v>1</v>
      </c>
      <c r="D22804" s="357" t="s">
        <v>52004</v>
      </c>
      <c r="E22804" s="357" t="s">
        <v>52004</v>
      </c>
    </row>
    <row r="22805" spans="1:5" ht="15.6">
      <c r="A22805" s="358" t="s">
        <v>2072</v>
      </c>
      <c r="B22805" s="358" t="s">
        <v>10262</v>
      </c>
      <c r="C22805" s="359">
        <v>1</v>
      </c>
      <c r="D22805" s="357" t="s">
        <v>9885</v>
      </c>
      <c r="E22805" s="357" t="s">
        <v>9885</v>
      </c>
    </row>
    <row r="22806" spans="1:5" ht="15.6">
      <c r="A22806" s="358" t="s">
        <v>36629</v>
      </c>
      <c r="B22806" s="358" t="s">
        <v>36630</v>
      </c>
      <c r="C22806" s="359">
        <v>1</v>
      </c>
      <c r="D22806" s="357" t="s">
        <v>36628</v>
      </c>
      <c r="E22806" s="357" t="s">
        <v>36628</v>
      </c>
    </row>
    <row r="22807" spans="1:5" ht="15.6">
      <c r="A22807" s="358" t="s">
        <v>36904</v>
      </c>
      <c r="B22807" s="358" t="s">
        <v>36905</v>
      </c>
      <c r="C22807" s="359">
        <v>1</v>
      </c>
      <c r="D22807" s="357" t="s">
        <v>36903</v>
      </c>
      <c r="E22807" s="357" t="s">
        <v>36903</v>
      </c>
    </row>
    <row r="22808" spans="1:5" ht="15.6">
      <c r="A22808" s="358" t="s">
        <v>36904</v>
      </c>
      <c r="B22808" s="358" t="s">
        <v>36905</v>
      </c>
      <c r="C22808" s="359">
        <v>1</v>
      </c>
      <c r="D22808" s="357" t="s">
        <v>36903</v>
      </c>
      <c r="E22808" s="357" t="s">
        <v>36903</v>
      </c>
    </row>
    <row r="22809" spans="1:5" ht="15.6">
      <c r="A22809" s="358" t="s">
        <v>37067</v>
      </c>
      <c r="B22809" s="358" t="s">
        <v>37068</v>
      </c>
      <c r="C22809" s="359">
        <v>1</v>
      </c>
      <c r="D22809" s="357" t="s">
        <v>37066</v>
      </c>
      <c r="E22809" s="357" t="s">
        <v>37066</v>
      </c>
    </row>
    <row r="22810" spans="1:5" ht="15.6">
      <c r="A22810" s="358" t="s">
        <v>38680</v>
      </c>
      <c r="B22810" s="358" t="s">
        <v>38681</v>
      </c>
      <c r="C22810" s="359">
        <v>1</v>
      </c>
      <c r="D22810" s="357" t="s">
        <v>38679</v>
      </c>
      <c r="E22810" s="357" t="s">
        <v>38679</v>
      </c>
    </row>
    <row r="22811" spans="1:5" ht="15.6">
      <c r="A22811" s="358" t="s">
        <v>55033</v>
      </c>
      <c r="B22811" s="358" t="s">
        <v>55034</v>
      </c>
      <c r="C22811" s="359">
        <v>1</v>
      </c>
      <c r="D22811" s="357" t="s">
        <v>55032</v>
      </c>
      <c r="E22811" s="357" t="s">
        <v>55032</v>
      </c>
    </row>
    <row r="22812" spans="1:5" ht="15.6">
      <c r="A22812" s="358" t="s">
        <v>20964</v>
      </c>
      <c r="B22812" s="358" t="s">
        <v>20965</v>
      </c>
      <c r="C22812" s="359">
        <v>1</v>
      </c>
      <c r="D22812" s="357" t="s">
        <v>8195</v>
      </c>
      <c r="E22812" s="357" t="s">
        <v>8195</v>
      </c>
    </row>
    <row r="22813" spans="1:5" ht="15.6">
      <c r="A22813" s="358" t="s">
        <v>20964</v>
      </c>
      <c r="B22813" s="358" t="s">
        <v>20965</v>
      </c>
      <c r="C22813" s="359">
        <v>1</v>
      </c>
      <c r="D22813" s="357" t="s">
        <v>8195</v>
      </c>
      <c r="E22813" s="357" t="s">
        <v>8195</v>
      </c>
    </row>
    <row r="22814" spans="1:5" ht="15.6">
      <c r="A22814" s="358" t="s">
        <v>62806</v>
      </c>
      <c r="B22814" s="358" t="s">
        <v>62807</v>
      </c>
      <c r="C22814" s="359">
        <v>1</v>
      </c>
      <c r="D22814" s="357" t="s">
        <v>62805</v>
      </c>
      <c r="E22814" s="357" t="s">
        <v>62805</v>
      </c>
    </row>
    <row r="22815" spans="1:5" ht="15.6">
      <c r="A22815" s="358" t="s">
        <v>22301</v>
      </c>
      <c r="B22815" s="358" t="s">
        <v>22302</v>
      </c>
      <c r="C22815" s="359">
        <v>1</v>
      </c>
      <c r="D22815" s="357" t="s">
        <v>9067</v>
      </c>
      <c r="E22815" s="357" t="s">
        <v>9067</v>
      </c>
    </row>
    <row r="22816" spans="1:5" ht="15.6">
      <c r="A22816" s="358" t="s">
        <v>52074</v>
      </c>
      <c r="B22816" s="358" t="s">
        <v>52075</v>
      </c>
      <c r="C22816" s="359">
        <v>1</v>
      </c>
      <c r="D22816" s="357" t="s">
        <v>52073</v>
      </c>
      <c r="E22816" s="357" t="s">
        <v>52073</v>
      </c>
    </row>
    <row r="22817" spans="1:5" ht="15.6">
      <c r="A22817" s="358" t="s">
        <v>24203</v>
      </c>
      <c r="B22817" s="358" t="s">
        <v>24204</v>
      </c>
      <c r="C22817" s="359">
        <v>1</v>
      </c>
      <c r="D22817" s="357" t="s">
        <v>24202</v>
      </c>
      <c r="E22817" s="357" t="s">
        <v>24202</v>
      </c>
    </row>
    <row r="22818" spans="1:5" ht="15.6">
      <c r="A22818" s="358" t="s">
        <v>55137</v>
      </c>
      <c r="B22818" s="358" t="s">
        <v>55138</v>
      </c>
      <c r="C22818" s="359">
        <v>1</v>
      </c>
      <c r="D22818" s="357" t="s">
        <v>55136</v>
      </c>
      <c r="E22818" s="357" t="s">
        <v>55136</v>
      </c>
    </row>
    <row r="22819" spans="1:5" ht="15.6">
      <c r="A22819" s="358" t="s">
        <v>62809</v>
      </c>
      <c r="B22819" s="358" t="s">
        <v>62810</v>
      </c>
      <c r="C22819" s="359">
        <v>1</v>
      </c>
      <c r="D22819" s="357" t="s">
        <v>62808</v>
      </c>
      <c r="E22819" s="357" t="s">
        <v>62808</v>
      </c>
    </row>
    <row r="22820" spans="1:5" ht="15.6">
      <c r="A22820" s="358" t="s">
        <v>10262</v>
      </c>
      <c r="B22820" s="358" t="s">
        <v>55084</v>
      </c>
      <c r="C22820" s="359">
        <v>1</v>
      </c>
      <c r="D22820" s="357" t="s">
        <v>55083</v>
      </c>
      <c r="E22820" s="357" t="s">
        <v>55083</v>
      </c>
    </row>
    <row r="22821" spans="1:5" ht="15.6">
      <c r="A22821" s="358" t="s">
        <v>10262</v>
      </c>
      <c r="B22821" s="358" t="s">
        <v>55084</v>
      </c>
      <c r="C22821" s="359">
        <v>1</v>
      </c>
      <c r="D22821" s="357" t="s">
        <v>55083</v>
      </c>
      <c r="E22821" s="357" t="s">
        <v>55083</v>
      </c>
    </row>
    <row r="22822" spans="1:5" ht="15.6">
      <c r="A22822" s="358" t="s">
        <v>62812</v>
      </c>
      <c r="B22822" s="358" t="s">
        <v>62813</v>
      </c>
      <c r="C22822" s="359">
        <v>1</v>
      </c>
      <c r="D22822" s="357" t="s">
        <v>62811</v>
      </c>
      <c r="E22822" s="357" t="s">
        <v>62811</v>
      </c>
    </row>
    <row r="22823" spans="1:5" ht="15.6">
      <c r="A22823" s="358" t="s">
        <v>60067</v>
      </c>
      <c r="B22823" s="358" t="s">
        <v>62815</v>
      </c>
      <c r="C22823" s="359">
        <v>1</v>
      </c>
      <c r="D22823" s="357" t="s">
        <v>62814</v>
      </c>
      <c r="E22823" s="357" t="s">
        <v>62814</v>
      </c>
    </row>
    <row r="22824" spans="1:5" ht="15.6">
      <c r="A22824" s="358" t="s">
        <v>10262</v>
      </c>
      <c r="B22824" s="358" t="s">
        <v>30251</v>
      </c>
      <c r="C22824" s="359">
        <v>1</v>
      </c>
      <c r="D22824" s="357" t="s">
        <v>30250</v>
      </c>
      <c r="E22824" s="357" t="s">
        <v>30250</v>
      </c>
    </row>
    <row r="22825" spans="1:5" ht="15.6">
      <c r="A22825" s="358" t="s">
        <v>62817</v>
      </c>
      <c r="B22825" s="358" t="s">
        <v>62818</v>
      </c>
      <c r="C22825" s="359">
        <v>1</v>
      </c>
      <c r="D22825" s="357" t="s">
        <v>62816</v>
      </c>
      <c r="E22825" s="357" t="s">
        <v>62816</v>
      </c>
    </row>
    <row r="22826" spans="1:5" ht="15.6">
      <c r="A22826" s="358" t="s">
        <v>1257</v>
      </c>
      <c r="B22826" s="358" t="s">
        <v>18201</v>
      </c>
      <c r="C22826" s="359">
        <v>1</v>
      </c>
      <c r="D22826" s="357" t="s">
        <v>7091</v>
      </c>
      <c r="E22826" s="357" t="s">
        <v>7091</v>
      </c>
    </row>
    <row r="22827" spans="1:5" ht="15.6">
      <c r="A22827" s="358" t="s">
        <v>1257</v>
      </c>
      <c r="B22827" s="358" t="s">
        <v>18201</v>
      </c>
      <c r="C22827" s="359">
        <v>1</v>
      </c>
      <c r="D22827" s="357" t="s">
        <v>7091</v>
      </c>
      <c r="E22827" s="357" t="s">
        <v>7091</v>
      </c>
    </row>
    <row r="22828" spans="1:5" ht="15.6">
      <c r="A22828" s="358" t="s">
        <v>45722</v>
      </c>
      <c r="B22828" s="358" t="s">
        <v>45723</v>
      </c>
      <c r="C22828" s="359">
        <v>1</v>
      </c>
      <c r="D22828" s="357" t="s">
        <v>45721</v>
      </c>
      <c r="E22828" s="357" t="s">
        <v>45721</v>
      </c>
    </row>
    <row r="22829" spans="1:5" ht="15.6">
      <c r="A22829" s="358" t="s">
        <v>45722</v>
      </c>
      <c r="B22829" s="358" t="s">
        <v>45723</v>
      </c>
      <c r="C22829" s="359">
        <v>1</v>
      </c>
      <c r="D22829" s="357" t="s">
        <v>45721</v>
      </c>
      <c r="E22829" s="357" t="s">
        <v>45721</v>
      </c>
    </row>
    <row r="22830" spans="1:5" ht="15.6">
      <c r="A22830" s="358" t="s">
        <v>13546</v>
      </c>
      <c r="B22830" s="358" t="s">
        <v>13547</v>
      </c>
      <c r="C22830" s="359">
        <v>1</v>
      </c>
      <c r="D22830" s="357" t="s">
        <v>3799</v>
      </c>
      <c r="E22830" s="357" t="s">
        <v>3799</v>
      </c>
    </row>
    <row r="22831" spans="1:5" ht="15.6">
      <c r="A22831" s="358" t="s">
        <v>30606</v>
      </c>
      <c r="B22831" s="358" t="s">
        <v>30607</v>
      </c>
      <c r="C22831" s="359">
        <v>1</v>
      </c>
      <c r="D22831" s="357" t="s">
        <v>30605</v>
      </c>
      <c r="E22831" s="357" t="s">
        <v>30605</v>
      </c>
    </row>
    <row r="22832" spans="1:5" ht="15.6">
      <c r="A22832" s="358" t="s">
        <v>17221</v>
      </c>
      <c r="B22832" s="358" t="s">
        <v>17222</v>
      </c>
      <c r="C22832" s="359">
        <v>1</v>
      </c>
      <c r="D22832" s="357" t="s">
        <v>6600</v>
      </c>
      <c r="E22832" s="357" t="s">
        <v>6600</v>
      </c>
    </row>
    <row r="22833" spans="1:5" ht="15.6">
      <c r="A22833" s="358" t="s">
        <v>10262</v>
      </c>
      <c r="B22833" s="358" t="s">
        <v>62820</v>
      </c>
      <c r="C22833" s="359">
        <v>1</v>
      </c>
      <c r="D22833" s="357" t="s">
        <v>62819</v>
      </c>
      <c r="E22833" s="357" t="s">
        <v>62819</v>
      </c>
    </row>
    <row r="22834" spans="1:5" ht="15.6">
      <c r="A22834" s="358" t="s">
        <v>41340</v>
      </c>
      <c r="B22834" s="358" t="s">
        <v>41341</v>
      </c>
      <c r="C22834" s="359">
        <v>1</v>
      </c>
      <c r="D22834" s="357" t="s">
        <v>41339</v>
      </c>
      <c r="E22834" s="357" t="s">
        <v>41339</v>
      </c>
    </row>
    <row r="22835" spans="1:5" ht="15.6">
      <c r="A22835" s="358" t="s">
        <v>44282</v>
      </c>
      <c r="B22835" s="358" t="s">
        <v>44283</v>
      </c>
      <c r="C22835" s="359">
        <v>1</v>
      </c>
      <c r="D22835" s="357" t="s">
        <v>44281</v>
      </c>
      <c r="E22835" s="357" t="s">
        <v>44281</v>
      </c>
    </row>
    <row r="22836" spans="1:5" ht="15.6">
      <c r="A22836" s="358" t="s">
        <v>45108</v>
      </c>
      <c r="B22836" s="358" t="s">
        <v>45109</v>
      </c>
      <c r="C22836" s="359">
        <v>1</v>
      </c>
      <c r="D22836" s="357" t="s">
        <v>45107</v>
      </c>
      <c r="E22836" s="357" t="s">
        <v>45107</v>
      </c>
    </row>
    <row r="22837" spans="1:5" ht="15.6">
      <c r="A22837" s="358" t="s">
        <v>45108</v>
      </c>
      <c r="B22837" s="358" t="s">
        <v>45109</v>
      </c>
      <c r="C22837" s="359">
        <v>1</v>
      </c>
      <c r="D22837" s="357" t="s">
        <v>45107</v>
      </c>
      <c r="E22837" s="357" t="s">
        <v>45107</v>
      </c>
    </row>
    <row r="22838" spans="1:5" ht="15.6">
      <c r="A22838" s="358" t="s">
        <v>45668</v>
      </c>
      <c r="B22838" s="358" t="s">
        <v>45669</v>
      </c>
      <c r="C22838" s="359">
        <v>1</v>
      </c>
      <c r="D22838" s="357" t="s">
        <v>45667</v>
      </c>
      <c r="E22838" s="357" t="s">
        <v>45667</v>
      </c>
    </row>
    <row r="22839" spans="1:5" ht="15.6">
      <c r="A22839" s="358" t="s">
        <v>24519</v>
      </c>
      <c r="B22839" s="358" t="s">
        <v>24519</v>
      </c>
      <c r="C22839" s="359">
        <v>1</v>
      </c>
      <c r="D22839" s="357" t="s">
        <v>24518</v>
      </c>
      <c r="E22839" s="357" t="s">
        <v>24518</v>
      </c>
    </row>
    <row r="22840" spans="1:5" ht="15.6">
      <c r="A22840" s="358" t="s">
        <v>12221</v>
      </c>
      <c r="B22840" s="358" t="s">
        <v>12222</v>
      </c>
      <c r="C22840" s="359">
        <v>1</v>
      </c>
      <c r="D22840" s="357" t="s">
        <v>3061</v>
      </c>
      <c r="E22840" s="357" t="s">
        <v>3061</v>
      </c>
    </row>
    <row r="22841" spans="1:5" ht="15.6">
      <c r="A22841" s="358" t="s">
        <v>12221</v>
      </c>
      <c r="B22841" s="358" t="s">
        <v>12222</v>
      </c>
      <c r="C22841" s="359">
        <v>1</v>
      </c>
      <c r="D22841" s="357" t="s">
        <v>3061</v>
      </c>
      <c r="E22841" s="357" t="s">
        <v>3061</v>
      </c>
    </row>
    <row r="22842" spans="1:5" ht="15.6">
      <c r="A22842" s="358" t="s">
        <v>28286</v>
      </c>
      <c r="B22842" s="358" t="s">
        <v>28286</v>
      </c>
      <c r="C22842" s="359">
        <v>1</v>
      </c>
      <c r="D22842" s="357" t="s">
        <v>28285</v>
      </c>
      <c r="E22842" s="357" t="s">
        <v>28285</v>
      </c>
    </row>
    <row r="22843" spans="1:5" ht="15.6">
      <c r="A22843" s="358" t="s">
        <v>62822</v>
      </c>
      <c r="B22843" s="358" t="s">
        <v>62822</v>
      </c>
      <c r="C22843" s="359">
        <v>1</v>
      </c>
      <c r="D22843" s="357" t="s">
        <v>62821</v>
      </c>
      <c r="E22843" s="357" t="s">
        <v>62821</v>
      </c>
    </row>
    <row r="22844" spans="1:5" ht="15.6">
      <c r="A22844" s="358" t="s">
        <v>14565</v>
      </c>
      <c r="B22844" s="358" t="s">
        <v>14566</v>
      </c>
      <c r="C22844" s="359">
        <v>1</v>
      </c>
      <c r="D22844" s="357" t="s">
        <v>4379</v>
      </c>
      <c r="E22844" s="357" t="s">
        <v>4379</v>
      </c>
    </row>
    <row r="22845" spans="1:5" ht="15.6">
      <c r="A22845" s="358" t="s">
        <v>14565</v>
      </c>
      <c r="B22845" s="358" t="s">
        <v>14566</v>
      </c>
      <c r="C22845" s="359">
        <v>1</v>
      </c>
      <c r="D22845" s="357" t="s">
        <v>4379</v>
      </c>
      <c r="E22845" s="357" t="s">
        <v>4379</v>
      </c>
    </row>
    <row r="22846" spans="1:5" ht="15.6">
      <c r="A22846" s="358" t="s">
        <v>14565</v>
      </c>
      <c r="B22846" s="358" t="s">
        <v>14566</v>
      </c>
      <c r="C22846" s="359">
        <v>1</v>
      </c>
      <c r="D22846" s="357" t="s">
        <v>4379</v>
      </c>
      <c r="E22846" s="357" t="s">
        <v>4379</v>
      </c>
    </row>
    <row r="22847" spans="1:5" ht="15.6">
      <c r="A22847" s="358" t="s">
        <v>14565</v>
      </c>
      <c r="B22847" s="358" t="s">
        <v>14566</v>
      </c>
      <c r="C22847" s="359">
        <v>1</v>
      </c>
      <c r="D22847" s="357" t="s">
        <v>4379</v>
      </c>
      <c r="E22847" s="357" t="s">
        <v>4379</v>
      </c>
    </row>
    <row r="22848" spans="1:5" ht="15.6">
      <c r="A22848" s="358" t="s">
        <v>33064</v>
      </c>
      <c r="B22848" s="358" t="s">
        <v>33065</v>
      </c>
      <c r="C22848" s="359">
        <v>1</v>
      </c>
      <c r="D22848" s="357" t="s">
        <v>33063</v>
      </c>
      <c r="E22848" s="357" t="s">
        <v>33063</v>
      </c>
    </row>
    <row r="22849" spans="1:5" ht="15.6">
      <c r="A22849" s="358" t="s">
        <v>33064</v>
      </c>
      <c r="B22849" s="358" t="s">
        <v>33065</v>
      </c>
      <c r="C22849" s="359">
        <v>1</v>
      </c>
      <c r="D22849" s="357" t="s">
        <v>33063</v>
      </c>
      <c r="E22849" s="357" t="s">
        <v>33063</v>
      </c>
    </row>
    <row r="22850" spans="1:5" ht="15.6">
      <c r="A22850" s="358" t="s">
        <v>62824</v>
      </c>
      <c r="B22850" s="358" t="s">
        <v>60103</v>
      </c>
      <c r="C22850" s="359">
        <v>1</v>
      </c>
      <c r="D22850" s="357" t="s">
        <v>62823</v>
      </c>
      <c r="E22850" s="357" t="s">
        <v>62823</v>
      </c>
    </row>
    <row r="22851" spans="1:5" ht="15.6">
      <c r="A22851" s="358" t="s">
        <v>1034</v>
      </c>
      <c r="B22851" s="358" t="s">
        <v>17408</v>
      </c>
      <c r="C22851" s="359">
        <v>1</v>
      </c>
      <c r="D22851" s="357" t="s">
        <v>6264</v>
      </c>
      <c r="E22851" s="357" t="s">
        <v>6264</v>
      </c>
    </row>
    <row r="22852" spans="1:5" ht="15.6">
      <c r="A22852" s="358" t="s">
        <v>1034</v>
      </c>
      <c r="B22852" s="358" t="s">
        <v>17408</v>
      </c>
      <c r="C22852" s="359">
        <v>1</v>
      </c>
      <c r="D22852" s="357" t="s">
        <v>6264</v>
      </c>
      <c r="E22852" s="357" t="s">
        <v>6264</v>
      </c>
    </row>
    <row r="22853" spans="1:5" ht="15.6">
      <c r="A22853" s="358" t="s">
        <v>40505</v>
      </c>
      <c r="B22853" s="358" t="s">
        <v>40506</v>
      </c>
      <c r="C22853" s="359">
        <v>1</v>
      </c>
      <c r="D22853" s="357" t="s">
        <v>40504</v>
      </c>
      <c r="E22853" s="357" t="s">
        <v>40504</v>
      </c>
    </row>
    <row r="22854" spans="1:5" ht="15.6">
      <c r="A22854" s="358" t="s">
        <v>41823</v>
      </c>
      <c r="B22854" s="358" t="s">
        <v>41824</v>
      </c>
      <c r="C22854" s="359">
        <v>1</v>
      </c>
      <c r="D22854" s="357" t="s">
        <v>41822</v>
      </c>
      <c r="E22854" s="357" t="s">
        <v>41822</v>
      </c>
    </row>
    <row r="22855" spans="1:5" ht="15.6">
      <c r="A22855" s="358" t="s">
        <v>60208</v>
      </c>
      <c r="B22855" s="358" t="s">
        <v>62826</v>
      </c>
      <c r="C22855" s="359">
        <v>1</v>
      </c>
      <c r="D22855" s="357" t="s">
        <v>62825</v>
      </c>
      <c r="E22855" s="357" t="s">
        <v>62825</v>
      </c>
    </row>
    <row r="22856" spans="1:5" ht="15.6">
      <c r="A22856" s="358" t="s">
        <v>60208</v>
      </c>
      <c r="B22856" s="358" t="s">
        <v>62826</v>
      </c>
      <c r="C22856" s="359">
        <v>1</v>
      </c>
      <c r="D22856" s="357" t="s">
        <v>62825</v>
      </c>
      <c r="E22856" s="357" t="s">
        <v>62825</v>
      </c>
    </row>
    <row r="22857" spans="1:5" ht="15.6">
      <c r="A22857" s="358" t="s">
        <v>21081</v>
      </c>
      <c r="B22857" s="358" t="s">
        <v>21082</v>
      </c>
      <c r="C22857" s="359">
        <v>1</v>
      </c>
      <c r="D22857" s="357" t="s">
        <v>8372</v>
      </c>
      <c r="E22857" s="357" t="s">
        <v>8372</v>
      </c>
    </row>
    <row r="22858" spans="1:5" ht="15.6">
      <c r="A22858" s="358" t="s">
        <v>21081</v>
      </c>
      <c r="B22858" s="358" t="s">
        <v>21082</v>
      </c>
      <c r="C22858" s="359">
        <v>1</v>
      </c>
      <c r="D22858" s="357" t="s">
        <v>8372</v>
      </c>
      <c r="E22858" s="357" t="s">
        <v>8372</v>
      </c>
    </row>
    <row r="22859" spans="1:5" ht="15.6">
      <c r="A22859" s="358" t="s">
        <v>21574</v>
      </c>
      <c r="B22859" s="358" t="s">
        <v>21575</v>
      </c>
      <c r="C22859" s="359">
        <v>1</v>
      </c>
      <c r="D22859" s="357" t="s">
        <v>8753</v>
      </c>
      <c r="E22859" s="357" t="s">
        <v>8753</v>
      </c>
    </row>
    <row r="22860" spans="1:5" ht="15.6">
      <c r="A22860" s="358" t="s">
        <v>134</v>
      </c>
      <c r="B22860" s="358" t="s">
        <v>24291</v>
      </c>
      <c r="C22860" s="359">
        <v>1</v>
      </c>
      <c r="D22860" s="357" t="s">
        <v>24290</v>
      </c>
      <c r="E22860" s="357" t="s">
        <v>24290</v>
      </c>
    </row>
    <row r="22861" spans="1:5" ht="15.6">
      <c r="A22861" s="358" t="s">
        <v>12722</v>
      </c>
      <c r="B22861" s="358" t="s">
        <v>12723</v>
      </c>
      <c r="C22861" s="359">
        <v>1</v>
      </c>
      <c r="D22861" s="357" t="s">
        <v>3684</v>
      </c>
      <c r="E22861" s="357" t="s">
        <v>3684</v>
      </c>
    </row>
    <row r="22862" spans="1:5" ht="15.6">
      <c r="A22862" s="358" t="s">
        <v>13147</v>
      </c>
      <c r="B22862" s="358" t="s">
        <v>13148</v>
      </c>
      <c r="C22862" s="359">
        <v>1</v>
      </c>
      <c r="D22862" s="357" t="s">
        <v>4048</v>
      </c>
      <c r="E22862" s="357" t="s">
        <v>4048</v>
      </c>
    </row>
    <row r="22863" spans="1:5" ht="15.6">
      <c r="A22863" s="358" t="s">
        <v>13147</v>
      </c>
      <c r="B22863" s="358" t="s">
        <v>13148</v>
      </c>
      <c r="C22863" s="359">
        <v>1</v>
      </c>
      <c r="D22863" s="357" t="s">
        <v>4048</v>
      </c>
      <c r="E22863" s="357" t="s">
        <v>4048</v>
      </c>
    </row>
    <row r="22864" spans="1:5" ht="15.6">
      <c r="A22864" s="358" t="s">
        <v>41128</v>
      </c>
      <c r="B22864" s="358" t="s">
        <v>41129</v>
      </c>
      <c r="C22864" s="359">
        <v>1</v>
      </c>
      <c r="D22864" s="357" t="s">
        <v>41127</v>
      </c>
      <c r="E22864" s="357" t="s">
        <v>41127</v>
      </c>
    </row>
    <row r="22865" spans="1:5" ht="15.6">
      <c r="A22865" s="358" t="s">
        <v>62828</v>
      </c>
      <c r="B22865" s="358" t="s">
        <v>62829</v>
      </c>
      <c r="C22865" s="359">
        <v>1</v>
      </c>
      <c r="D22865" s="357" t="s">
        <v>62827</v>
      </c>
      <c r="E22865" s="357" t="s">
        <v>62827</v>
      </c>
    </row>
    <row r="22866" spans="1:5" ht="15.6">
      <c r="A22866" s="358" t="s">
        <v>62828</v>
      </c>
      <c r="B22866" s="358" t="s">
        <v>62829</v>
      </c>
      <c r="C22866" s="359">
        <v>1</v>
      </c>
      <c r="D22866" s="357" t="s">
        <v>62827</v>
      </c>
      <c r="E22866" s="357" t="s">
        <v>62827</v>
      </c>
    </row>
    <row r="22867" spans="1:5" ht="15.6">
      <c r="A22867" s="358" t="s">
        <v>42976</v>
      </c>
      <c r="B22867" s="358" t="s">
        <v>42977</v>
      </c>
      <c r="C22867" s="359">
        <v>1</v>
      </c>
      <c r="D22867" s="357" t="s">
        <v>42975</v>
      </c>
      <c r="E22867" s="357" t="s">
        <v>42975</v>
      </c>
    </row>
    <row r="22868" spans="1:5" ht="15.6">
      <c r="A22868" s="358" t="s">
        <v>46022</v>
      </c>
      <c r="B22868" s="358" t="s">
        <v>46023</v>
      </c>
      <c r="C22868" s="359">
        <v>1</v>
      </c>
      <c r="D22868" s="357" t="s">
        <v>46021</v>
      </c>
      <c r="E22868" s="357" t="s">
        <v>46021</v>
      </c>
    </row>
    <row r="22869" spans="1:5" ht="15.6">
      <c r="A22869" s="358" t="s">
        <v>2003</v>
      </c>
      <c r="B22869" s="358" t="s">
        <v>23214</v>
      </c>
      <c r="C22869" s="359">
        <v>1</v>
      </c>
      <c r="D22869" s="357" t="s">
        <v>9587</v>
      </c>
      <c r="E22869" s="357" t="s">
        <v>9587</v>
      </c>
    </row>
    <row r="22870" spans="1:5" ht="15.6">
      <c r="A22870" s="358" t="s">
        <v>2003</v>
      </c>
      <c r="B22870" s="358" t="s">
        <v>23214</v>
      </c>
      <c r="C22870" s="359">
        <v>1</v>
      </c>
      <c r="D22870" s="357" t="s">
        <v>9587</v>
      </c>
      <c r="E22870" s="357" t="s">
        <v>9587</v>
      </c>
    </row>
    <row r="22871" spans="1:5" ht="15.6">
      <c r="A22871" s="358" t="s">
        <v>23903</v>
      </c>
      <c r="B22871" s="358" t="s">
        <v>23904</v>
      </c>
      <c r="C22871" s="359">
        <v>1</v>
      </c>
      <c r="D22871" s="357" t="s">
        <v>9929</v>
      </c>
      <c r="E22871" s="357" t="s">
        <v>9929</v>
      </c>
    </row>
    <row r="22872" spans="1:5" ht="15.6">
      <c r="A22872" s="358" t="s">
        <v>10530</v>
      </c>
      <c r="B22872" s="358" t="s">
        <v>10531</v>
      </c>
      <c r="C22872" s="359">
        <v>1</v>
      </c>
      <c r="D22872" s="357" t="s">
        <v>2447</v>
      </c>
      <c r="E22872" s="357" t="s">
        <v>2447</v>
      </c>
    </row>
    <row r="22873" spans="1:5" ht="15.6">
      <c r="A22873" s="358" t="s">
        <v>10530</v>
      </c>
      <c r="B22873" s="358" t="s">
        <v>10531</v>
      </c>
      <c r="C22873" s="359">
        <v>1</v>
      </c>
      <c r="D22873" s="357" t="s">
        <v>2447</v>
      </c>
      <c r="E22873" s="357" t="s">
        <v>2447</v>
      </c>
    </row>
    <row r="22874" spans="1:5" ht="15.6">
      <c r="A22874" s="358" t="s">
        <v>10530</v>
      </c>
      <c r="B22874" s="358" t="s">
        <v>10531</v>
      </c>
      <c r="C22874" s="359">
        <v>1</v>
      </c>
      <c r="D22874" s="357" t="s">
        <v>2447</v>
      </c>
      <c r="E22874" s="357" t="s">
        <v>2447</v>
      </c>
    </row>
    <row r="22875" spans="1:5" ht="15.6">
      <c r="A22875" s="358" t="s">
        <v>59823</v>
      </c>
      <c r="B22875" s="358" t="s">
        <v>59995</v>
      </c>
      <c r="C22875" s="359">
        <v>1</v>
      </c>
      <c r="D22875" s="357" t="s">
        <v>59824</v>
      </c>
      <c r="E22875" s="357" t="s">
        <v>59824</v>
      </c>
    </row>
    <row r="22876" spans="1:5" ht="15.6">
      <c r="A22876" s="358" t="s">
        <v>59823</v>
      </c>
      <c r="B22876" s="358" t="s">
        <v>59995</v>
      </c>
      <c r="C22876" s="359">
        <v>1</v>
      </c>
      <c r="D22876" s="357" t="s">
        <v>59824</v>
      </c>
      <c r="E22876" s="357" t="s">
        <v>59824</v>
      </c>
    </row>
    <row r="22877" spans="1:5" ht="15.6">
      <c r="A22877" s="358" t="s">
        <v>12952</v>
      </c>
      <c r="B22877" s="358" t="s">
        <v>12952</v>
      </c>
      <c r="C22877" s="359">
        <v>1</v>
      </c>
      <c r="D22877" s="357" t="s">
        <v>3905</v>
      </c>
      <c r="E22877" s="357" t="s">
        <v>3905</v>
      </c>
    </row>
    <row r="22878" spans="1:5" ht="15.6">
      <c r="A22878" s="358" t="s">
        <v>12952</v>
      </c>
      <c r="B22878" s="358" t="s">
        <v>12952</v>
      </c>
      <c r="C22878" s="359">
        <v>1</v>
      </c>
      <c r="D22878" s="357" t="s">
        <v>3905</v>
      </c>
      <c r="E22878" s="357" t="s">
        <v>3905</v>
      </c>
    </row>
    <row r="22879" spans="1:5" ht="15.6">
      <c r="A22879" s="358" t="s">
        <v>12952</v>
      </c>
      <c r="B22879" s="358" t="s">
        <v>12952</v>
      </c>
      <c r="C22879" s="359">
        <v>1</v>
      </c>
      <c r="D22879" s="357" t="s">
        <v>3905</v>
      </c>
      <c r="E22879" s="357" t="s">
        <v>3905</v>
      </c>
    </row>
    <row r="22880" spans="1:5" ht="15.6">
      <c r="A22880" s="358" t="s">
        <v>14113</v>
      </c>
      <c r="B22880" s="358" t="s">
        <v>14114</v>
      </c>
      <c r="C22880" s="359">
        <v>1</v>
      </c>
      <c r="D22880" s="357" t="s">
        <v>4382</v>
      </c>
      <c r="E22880" s="357" t="s">
        <v>4382</v>
      </c>
    </row>
    <row r="22881" spans="1:5" ht="15.6">
      <c r="A22881" s="358" t="s">
        <v>32265</v>
      </c>
      <c r="B22881" s="358" t="s">
        <v>32266</v>
      </c>
      <c r="C22881" s="359">
        <v>1</v>
      </c>
      <c r="D22881" s="357" t="s">
        <v>32264</v>
      </c>
      <c r="E22881" s="357" t="s">
        <v>32264</v>
      </c>
    </row>
    <row r="22882" spans="1:5" ht="15.6">
      <c r="A22882" s="358" t="s">
        <v>14718</v>
      </c>
      <c r="B22882" s="358" t="s">
        <v>14719</v>
      </c>
      <c r="C22882" s="359">
        <v>1</v>
      </c>
      <c r="D22882" s="357" t="s">
        <v>4571</v>
      </c>
      <c r="E22882" s="357" t="s">
        <v>4571</v>
      </c>
    </row>
    <row r="22883" spans="1:5" ht="15.6">
      <c r="A22883" s="358" t="s">
        <v>40360</v>
      </c>
      <c r="B22883" s="358" t="s">
        <v>40361</v>
      </c>
      <c r="C22883" s="359">
        <v>1</v>
      </c>
      <c r="D22883" s="357" t="s">
        <v>40359</v>
      </c>
      <c r="E22883" s="357" t="s">
        <v>40359</v>
      </c>
    </row>
    <row r="22884" spans="1:5" ht="15.6">
      <c r="A22884" s="358" t="s">
        <v>43920</v>
      </c>
      <c r="B22884" s="358" t="s">
        <v>43921</v>
      </c>
      <c r="C22884" s="359">
        <v>1</v>
      </c>
      <c r="D22884" s="357" t="s">
        <v>43919</v>
      </c>
      <c r="E22884" s="357" t="s">
        <v>43919</v>
      </c>
    </row>
    <row r="22885" spans="1:5" ht="15.6">
      <c r="A22885" s="358" t="s">
        <v>44915</v>
      </c>
      <c r="B22885" s="358" t="s">
        <v>44916</v>
      </c>
      <c r="C22885" s="359">
        <v>1</v>
      </c>
      <c r="D22885" s="357" t="s">
        <v>44914</v>
      </c>
      <c r="E22885" s="357" t="s">
        <v>44914</v>
      </c>
    </row>
    <row r="22886" spans="1:5" ht="15.6">
      <c r="A22886" s="358" t="s">
        <v>62831</v>
      </c>
      <c r="B22886" s="358" t="s">
        <v>62832</v>
      </c>
      <c r="C22886" s="359">
        <v>1</v>
      </c>
      <c r="D22886" s="357" t="s">
        <v>62830</v>
      </c>
      <c r="E22886" s="357" t="s">
        <v>62830</v>
      </c>
    </row>
    <row r="22887" spans="1:5" ht="15.6">
      <c r="A22887" s="358" t="s">
        <v>60606</v>
      </c>
      <c r="B22887" s="358" t="s">
        <v>62834</v>
      </c>
      <c r="C22887" s="359">
        <v>1</v>
      </c>
      <c r="D22887" s="357" t="s">
        <v>62833</v>
      </c>
      <c r="E22887" s="357" t="s">
        <v>62833</v>
      </c>
    </row>
    <row r="22888" spans="1:5" ht="15.6">
      <c r="A22888" s="358" t="s">
        <v>47289</v>
      </c>
      <c r="B22888" s="358" t="s">
        <v>47290</v>
      </c>
      <c r="C22888" s="359">
        <v>1</v>
      </c>
      <c r="D22888" s="357" t="s">
        <v>47288</v>
      </c>
      <c r="E22888" s="357" t="s">
        <v>47288</v>
      </c>
    </row>
    <row r="22889" spans="1:5" ht="15.6">
      <c r="A22889" s="358" t="s">
        <v>47447</v>
      </c>
      <c r="B22889" s="358" t="s">
        <v>47448</v>
      </c>
      <c r="C22889" s="359">
        <v>1</v>
      </c>
      <c r="D22889" s="357" t="s">
        <v>47446</v>
      </c>
      <c r="E22889" s="357" t="s">
        <v>47446</v>
      </c>
    </row>
    <row r="22890" spans="1:5" ht="15.6">
      <c r="A22890" s="358" t="s">
        <v>48560</v>
      </c>
      <c r="B22890" s="358" t="s">
        <v>48561</v>
      </c>
      <c r="C22890" s="359">
        <v>1</v>
      </c>
      <c r="D22890" s="357" t="s">
        <v>48559</v>
      </c>
      <c r="E22890" s="357" t="s">
        <v>48559</v>
      </c>
    </row>
    <row r="22891" spans="1:5" ht="15.6">
      <c r="A22891" s="358" t="s">
        <v>60148</v>
      </c>
      <c r="B22891" s="358" t="s">
        <v>62835</v>
      </c>
      <c r="C22891" s="359">
        <v>1</v>
      </c>
      <c r="D22891" s="357" t="s">
        <v>60149</v>
      </c>
      <c r="E22891" s="357" t="s">
        <v>60149</v>
      </c>
    </row>
    <row r="22892" spans="1:5" ht="15.6">
      <c r="A22892" s="358" t="s">
        <v>60148</v>
      </c>
      <c r="B22892" s="358" t="s">
        <v>62835</v>
      </c>
      <c r="C22892" s="359">
        <v>1</v>
      </c>
      <c r="D22892" s="357" t="s">
        <v>60149</v>
      </c>
      <c r="E22892" s="357" t="s">
        <v>60149</v>
      </c>
    </row>
    <row r="22893" spans="1:5" ht="15.6">
      <c r="A22893" s="358" t="s">
        <v>60197</v>
      </c>
      <c r="B22893" s="358" t="s">
        <v>62837</v>
      </c>
      <c r="C22893" s="359">
        <v>1</v>
      </c>
      <c r="D22893" s="357" t="s">
        <v>62836</v>
      </c>
      <c r="E22893" s="357" t="s">
        <v>62836</v>
      </c>
    </row>
    <row r="22894" spans="1:5" ht="15.6">
      <c r="A22894" s="358" t="s">
        <v>26762</v>
      </c>
      <c r="B22894" s="358" t="s">
        <v>26763</v>
      </c>
      <c r="C22894" s="359">
        <v>1</v>
      </c>
      <c r="D22894" s="357" t="s">
        <v>26761</v>
      </c>
      <c r="E22894" s="357" t="s">
        <v>26761</v>
      </c>
    </row>
    <row r="22895" spans="1:5" ht="15.6">
      <c r="A22895" s="358" t="s">
        <v>278</v>
      </c>
      <c r="B22895" s="358" t="s">
        <v>11880</v>
      </c>
      <c r="C22895" s="359">
        <v>1</v>
      </c>
      <c r="D22895" s="357" t="s">
        <v>3135</v>
      </c>
      <c r="E22895" s="357" t="s">
        <v>3135</v>
      </c>
    </row>
    <row r="22896" spans="1:5" ht="15.6">
      <c r="A22896" s="358" t="s">
        <v>278</v>
      </c>
      <c r="B22896" s="358" t="s">
        <v>11880</v>
      </c>
      <c r="C22896" s="359">
        <v>1</v>
      </c>
      <c r="D22896" s="357" t="s">
        <v>3135</v>
      </c>
      <c r="E22896" s="357" t="s">
        <v>3135</v>
      </c>
    </row>
    <row r="22897" spans="1:5" ht="15.6">
      <c r="A22897" s="358" t="s">
        <v>59808</v>
      </c>
      <c r="B22897" s="358" t="s">
        <v>62839</v>
      </c>
      <c r="C22897" s="359">
        <v>1</v>
      </c>
      <c r="D22897" s="357" t="s">
        <v>62838</v>
      </c>
      <c r="E22897" s="357" t="s">
        <v>62838</v>
      </c>
    </row>
    <row r="22898" spans="1:5" ht="15.6">
      <c r="A22898" s="358" t="s">
        <v>10262</v>
      </c>
      <c r="B22898" s="358" t="s">
        <v>32484</v>
      </c>
      <c r="C22898" s="359">
        <v>1</v>
      </c>
      <c r="D22898" s="357" t="s">
        <v>32483</v>
      </c>
      <c r="E22898" s="357" t="s">
        <v>32483</v>
      </c>
    </row>
    <row r="22899" spans="1:5" ht="15.6">
      <c r="A22899" s="358" t="s">
        <v>10262</v>
      </c>
      <c r="B22899" s="358" t="s">
        <v>32484</v>
      </c>
      <c r="C22899" s="359">
        <v>1</v>
      </c>
      <c r="D22899" s="357" t="s">
        <v>32483</v>
      </c>
      <c r="E22899" s="357" t="s">
        <v>32483</v>
      </c>
    </row>
    <row r="22900" spans="1:5" ht="15.6">
      <c r="A22900" s="358" t="s">
        <v>33190</v>
      </c>
      <c r="B22900" s="358" t="s">
        <v>33191</v>
      </c>
      <c r="C22900" s="359">
        <v>1</v>
      </c>
      <c r="D22900" s="357" t="s">
        <v>33189</v>
      </c>
      <c r="E22900" s="357" t="s">
        <v>33189</v>
      </c>
    </row>
    <row r="22901" spans="1:5" ht="15.6">
      <c r="A22901" s="358" t="s">
        <v>14929</v>
      </c>
      <c r="B22901" s="358" t="s">
        <v>14930</v>
      </c>
      <c r="C22901" s="359">
        <v>1</v>
      </c>
      <c r="D22901" s="357" t="s">
        <v>4844</v>
      </c>
      <c r="E22901" s="357" t="s">
        <v>4844</v>
      </c>
    </row>
    <row r="22902" spans="1:5" ht="15.6">
      <c r="A22902" s="358" t="s">
        <v>14929</v>
      </c>
      <c r="B22902" s="358" t="s">
        <v>14930</v>
      </c>
      <c r="C22902" s="359">
        <v>1</v>
      </c>
      <c r="D22902" s="357" t="s">
        <v>4844</v>
      </c>
      <c r="E22902" s="357" t="s">
        <v>4844</v>
      </c>
    </row>
    <row r="22903" spans="1:5" ht="15.6">
      <c r="A22903" s="358" t="s">
        <v>39563</v>
      </c>
      <c r="B22903" s="358" t="s">
        <v>39564</v>
      </c>
      <c r="C22903" s="359">
        <v>1</v>
      </c>
      <c r="D22903" s="357" t="s">
        <v>55093</v>
      </c>
      <c r="E22903" s="357" t="s">
        <v>55093</v>
      </c>
    </row>
    <row r="22904" spans="1:5" ht="15.6">
      <c r="A22904" s="358" t="s">
        <v>41221</v>
      </c>
      <c r="B22904" s="358" t="s">
        <v>41222</v>
      </c>
      <c r="C22904" s="359">
        <v>1</v>
      </c>
      <c r="D22904" s="357" t="s">
        <v>41220</v>
      </c>
      <c r="E22904" s="357" t="s">
        <v>41220</v>
      </c>
    </row>
    <row r="22905" spans="1:5" ht="15.6">
      <c r="A22905" s="358" t="s">
        <v>41548</v>
      </c>
      <c r="B22905" s="358" t="s">
        <v>41548</v>
      </c>
      <c r="C22905" s="359">
        <v>1</v>
      </c>
      <c r="D22905" s="357" t="s">
        <v>41547</v>
      </c>
      <c r="E22905" s="357" t="s">
        <v>41547</v>
      </c>
    </row>
    <row r="22906" spans="1:5" ht="15.6">
      <c r="A22906" s="358" t="s">
        <v>60566</v>
      </c>
      <c r="B22906" s="358" t="s">
        <v>62841</v>
      </c>
      <c r="C22906" s="359">
        <v>1</v>
      </c>
      <c r="D22906" s="357" t="s">
        <v>62840</v>
      </c>
      <c r="E22906" s="357" t="s">
        <v>62840</v>
      </c>
    </row>
    <row r="22907" spans="1:5" ht="15.6">
      <c r="A22907" s="358" t="s">
        <v>60566</v>
      </c>
      <c r="B22907" s="358" t="s">
        <v>62841</v>
      </c>
      <c r="C22907" s="359">
        <v>1</v>
      </c>
      <c r="D22907" s="357" t="s">
        <v>62840</v>
      </c>
      <c r="E22907" s="357" t="s">
        <v>62840</v>
      </c>
    </row>
    <row r="22908" spans="1:5" ht="15.6">
      <c r="A22908" s="358" t="s">
        <v>44398</v>
      </c>
      <c r="B22908" s="358" t="s">
        <v>44399</v>
      </c>
      <c r="C22908" s="359">
        <v>1</v>
      </c>
      <c r="D22908" s="357" t="s">
        <v>44397</v>
      </c>
      <c r="E22908" s="357" t="s">
        <v>44397</v>
      </c>
    </row>
    <row r="22909" spans="1:5" ht="15.6">
      <c r="A22909" s="358" t="s">
        <v>21387</v>
      </c>
      <c r="B22909" s="358" t="s">
        <v>21388</v>
      </c>
      <c r="C22909" s="359">
        <v>1</v>
      </c>
      <c r="D22909" s="357" t="s">
        <v>8587</v>
      </c>
      <c r="E22909" s="357" t="s">
        <v>8587</v>
      </c>
    </row>
    <row r="22910" spans="1:5" ht="15.6">
      <c r="A22910" s="358" t="s">
        <v>21387</v>
      </c>
      <c r="B22910" s="358" t="s">
        <v>21388</v>
      </c>
      <c r="C22910" s="359">
        <v>1</v>
      </c>
      <c r="D22910" s="357" t="s">
        <v>8587</v>
      </c>
      <c r="E22910" s="357" t="s">
        <v>8587</v>
      </c>
    </row>
    <row r="22911" spans="1:5" ht="15.6">
      <c r="A22911" s="358" t="s">
        <v>59663</v>
      </c>
      <c r="B22911" s="358" t="s">
        <v>59518</v>
      </c>
      <c r="C22911" s="359">
        <v>1</v>
      </c>
      <c r="D22911" s="357" t="s">
        <v>62842</v>
      </c>
      <c r="E22911" s="357" t="s">
        <v>62842</v>
      </c>
    </row>
    <row r="22912" spans="1:5" ht="15.6">
      <c r="A22912" s="358" t="s">
        <v>59524</v>
      </c>
      <c r="B22912" s="358" t="s">
        <v>59525</v>
      </c>
      <c r="C22912" s="359">
        <v>1</v>
      </c>
      <c r="D22912" s="357" t="s">
        <v>62843</v>
      </c>
      <c r="E22912" s="357" t="s">
        <v>62843</v>
      </c>
    </row>
    <row r="22913" spans="1:5" ht="15.6">
      <c r="A22913" s="358" t="s">
        <v>59524</v>
      </c>
      <c r="B22913" s="358" t="s">
        <v>59525</v>
      </c>
      <c r="C22913" s="359">
        <v>1</v>
      </c>
      <c r="D22913" s="357" t="s">
        <v>62843</v>
      </c>
      <c r="E22913" s="357" t="s">
        <v>62843</v>
      </c>
    </row>
    <row r="22914" spans="1:5" ht="15.6">
      <c r="A22914" s="358" t="s">
        <v>59807</v>
      </c>
      <c r="B22914" s="358" t="s">
        <v>62845</v>
      </c>
      <c r="C22914" s="359">
        <v>1</v>
      </c>
      <c r="D22914" s="357" t="s">
        <v>62844</v>
      </c>
      <c r="E22914" s="357" t="s">
        <v>62844</v>
      </c>
    </row>
    <row r="22915" spans="1:5" ht="15.6">
      <c r="A22915" s="358" t="s">
        <v>59807</v>
      </c>
      <c r="B22915" s="358" t="s">
        <v>62845</v>
      </c>
      <c r="C22915" s="359">
        <v>1</v>
      </c>
      <c r="D22915" s="357" t="s">
        <v>62844</v>
      </c>
      <c r="E22915" s="357" t="s">
        <v>62844</v>
      </c>
    </row>
    <row r="22916" spans="1:5" ht="15.6">
      <c r="A22916" s="358" t="s">
        <v>11356</v>
      </c>
      <c r="B22916" s="358" t="s">
        <v>11356</v>
      </c>
      <c r="C22916" s="359">
        <v>1</v>
      </c>
      <c r="D22916" s="357" t="s">
        <v>11355</v>
      </c>
      <c r="E22916" s="357" t="s">
        <v>11355</v>
      </c>
    </row>
    <row r="22917" spans="1:5" ht="15.6">
      <c r="A22917" s="358" t="s">
        <v>11356</v>
      </c>
      <c r="B22917" s="358" t="s">
        <v>11356</v>
      </c>
      <c r="C22917" s="359">
        <v>1</v>
      </c>
      <c r="D22917" s="357" t="s">
        <v>11355</v>
      </c>
      <c r="E22917" s="357" t="s">
        <v>11355</v>
      </c>
    </row>
    <row r="22918" spans="1:5" ht="15.6">
      <c r="A22918" s="358" t="s">
        <v>12046</v>
      </c>
      <c r="B22918" s="358" t="s">
        <v>12047</v>
      </c>
      <c r="C22918" s="359">
        <v>1</v>
      </c>
      <c r="D22918" s="357" t="s">
        <v>3273</v>
      </c>
      <c r="E22918" s="357" t="s">
        <v>3273</v>
      </c>
    </row>
    <row r="22919" spans="1:5" ht="15.6">
      <c r="A22919" s="358" t="s">
        <v>12146</v>
      </c>
      <c r="B22919" s="358" t="s">
        <v>12147</v>
      </c>
      <c r="C22919" s="359">
        <v>1</v>
      </c>
      <c r="D22919" s="357" t="s">
        <v>3370</v>
      </c>
      <c r="E22919" s="357" t="s">
        <v>3370</v>
      </c>
    </row>
    <row r="22920" spans="1:5" ht="15.6">
      <c r="A22920" s="358" t="s">
        <v>60202</v>
      </c>
      <c r="B22920" s="358" t="s">
        <v>62847</v>
      </c>
      <c r="C22920" s="359">
        <v>1</v>
      </c>
      <c r="D22920" s="357" t="s">
        <v>62846</v>
      </c>
      <c r="E22920" s="357" t="s">
        <v>62846</v>
      </c>
    </row>
    <row r="22921" spans="1:5" ht="15.6">
      <c r="A22921" s="358" t="s">
        <v>60202</v>
      </c>
      <c r="B22921" s="358" t="s">
        <v>62847</v>
      </c>
      <c r="C22921" s="359">
        <v>1</v>
      </c>
      <c r="D22921" s="357" t="s">
        <v>62846</v>
      </c>
      <c r="E22921" s="357" t="s">
        <v>62846</v>
      </c>
    </row>
    <row r="22922" spans="1:5" ht="15.6">
      <c r="A22922" s="358" t="s">
        <v>905</v>
      </c>
      <c r="B22922" s="358" t="s">
        <v>16243</v>
      </c>
      <c r="C22922" s="359">
        <v>1</v>
      </c>
      <c r="D22922" s="357" t="s">
        <v>5610</v>
      </c>
      <c r="E22922" s="357" t="s">
        <v>5610</v>
      </c>
    </row>
    <row r="22923" spans="1:5" ht="15.6">
      <c r="A22923" s="358" t="s">
        <v>905</v>
      </c>
      <c r="B22923" s="358" t="s">
        <v>16243</v>
      </c>
      <c r="C22923" s="359">
        <v>1</v>
      </c>
      <c r="D22923" s="357" t="s">
        <v>5610</v>
      </c>
      <c r="E22923" s="357" t="s">
        <v>5610</v>
      </c>
    </row>
    <row r="22924" spans="1:5" ht="15.6">
      <c r="A22924" s="358" t="s">
        <v>16776</v>
      </c>
      <c r="B22924" s="358" t="s">
        <v>16777</v>
      </c>
      <c r="C22924" s="359">
        <v>1</v>
      </c>
      <c r="D22924" s="357" t="s">
        <v>16775</v>
      </c>
      <c r="E22924" s="357" t="s">
        <v>16775</v>
      </c>
    </row>
    <row r="22925" spans="1:5" ht="15.6">
      <c r="A22925" s="358" t="s">
        <v>62849</v>
      </c>
      <c r="B22925" s="358" t="s">
        <v>60601</v>
      </c>
      <c r="C22925" s="359">
        <v>1</v>
      </c>
      <c r="D22925" s="357" t="s">
        <v>62848</v>
      </c>
      <c r="E22925" s="357" t="s">
        <v>62848</v>
      </c>
    </row>
    <row r="22926" spans="1:5" ht="15.6">
      <c r="A22926" s="358" t="s">
        <v>17076</v>
      </c>
      <c r="B22926" s="358" t="s">
        <v>17077</v>
      </c>
      <c r="C22926" s="359">
        <v>1</v>
      </c>
      <c r="D22926" s="357" t="s">
        <v>5948</v>
      </c>
      <c r="E22926" s="357" t="s">
        <v>5948</v>
      </c>
    </row>
    <row r="22927" spans="1:5" ht="15.6">
      <c r="A22927" s="358" t="s">
        <v>17076</v>
      </c>
      <c r="B22927" s="358" t="s">
        <v>17077</v>
      </c>
      <c r="C22927" s="359">
        <v>1</v>
      </c>
      <c r="D22927" s="357" t="s">
        <v>5948</v>
      </c>
      <c r="E22927" s="357" t="s">
        <v>5948</v>
      </c>
    </row>
    <row r="22928" spans="1:5" ht="15.6">
      <c r="A22928" s="358" t="s">
        <v>17774</v>
      </c>
      <c r="B22928" s="358" t="s">
        <v>17775</v>
      </c>
      <c r="C22928" s="359">
        <v>1</v>
      </c>
      <c r="D22928" s="357" t="s">
        <v>6621</v>
      </c>
      <c r="E22928" s="357" t="s">
        <v>6621</v>
      </c>
    </row>
    <row r="22929" spans="1:5" ht="15.6">
      <c r="A22929" s="358" t="s">
        <v>41292</v>
      </c>
      <c r="B22929" s="358" t="s">
        <v>41293</v>
      </c>
      <c r="C22929" s="359">
        <v>1</v>
      </c>
      <c r="D22929" s="357" t="s">
        <v>41291</v>
      </c>
      <c r="E22929" s="357" t="s">
        <v>41291</v>
      </c>
    </row>
    <row r="22930" spans="1:5" ht="15.6">
      <c r="A22930" s="358" t="s">
        <v>60630</v>
      </c>
      <c r="B22930" s="358" t="s">
        <v>62851</v>
      </c>
      <c r="C22930" s="359">
        <v>1</v>
      </c>
      <c r="D22930" s="357" t="s">
        <v>62850</v>
      </c>
      <c r="E22930" s="357" t="s">
        <v>62850</v>
      </c>
    </row>
    <row r="22931" spans="1:5" ht="15.6">
      <c r="A22931" s="358" t="s">
        <v>18423</v>
      </c>
      <c r="B22931" s="358" t="s">
        <v>18424</v>
      </c>
      <c r="C22931" s="359">
        <v>1</v>
      </c>
      <c r="D22931" s="357" t="s">
        <v>7310</v>
      </c>
      <c r="E22931" s="357" t="s">
        <v>7310</v>
      </c>
    </row>
    <row r="22932" spans="1:5" ht="15.6">
      <c r="A22932" s="358" t="s">
        <v>60142</v>
      </c>
      <c r="B22932" s="358" t="s">
        <v>60140</v>
      </c>
      <c r="C22932" s="359">
        <v>1</v>
      </c>
      <c r="D22932" s="357" t="s">
        <v>60141</v>
      </c>
      <c r="E22932" s="357" t="s">
        <v>60141</v>
      </c>
    </row>
    <row r="22933" spans="1:5" ht="15.6">
      <c r="A22933" s="358" t="s">
        <v>20975</v>
      </c>
      <c r="B22933" s="358" t="s">
        <v>20976</v>
      </c>
      <c r="C22933" s="359">
        <v>1</v>
      </c>
      <c r="D22933" s="357" t="s">
        <v>8224</v>
      </c>
      <c r="E22933" s="357" t="s">
        <v>8224</v>
      </c>
    </row>
    <row r="22934" spans="1:5" ht="15.6">
      <c r="A22934" s="358" t="s">
        <v>62853</v>
      </c>
      <c r="B22934" s="358" t="s">
        <v>62854</v>
      </c>
      <c r="C22934" s="359">
        <v>1</v>
      </c>
      <c r="D22934" s="357" t="s">
        <v>62852</v>
      </c>
      <c r="E22934" s="357" t="s">
        <v>62852</v>
      </c>
    </row>
    <row r="22935" spans="1:5" ht="15.6">
      <c r="A22935" s="358" t="s">
        <v>22700</v>
      </c>
      <c r="B22935" s="358" t="s">
        <v>22701</v>
      </c>
      <c r="C22935" s="359">
        <v>1</v>
      </c>
      <c r="D22935" s="357" t="s">
        <v>9340</v>
      </c>
      <c r="E22935" s="357" t="s">
        <v>9340</v>
      </c>
    </row>
    <row r="22936" spans="1:5" ht="15.6">
      <c r="A22936" s="358" t="s">
        <v>22700</v>
      </c>
      <c r="B22936" s="358" t="s">
        <v>22701</v>
      </c>
      <c r="C22936" s="359">
        <v>1</v>
      </c>
      <c r="D22936" s="357" t="s">
        <v>9340</v>
      </c>
      <c r="E22936" s="357" t="s">
        <v>9340</v>
      </c>
    </row>
    <row r="22937" spans="1:5" ht="15.6">
      <c r="A22937" s="358" t="s">
        <v>59813</v>
      </c>
      <c r="B22937" s="358" t="s">
        <v>10262</v>
      </c>
      <c r="C22937" s="359">
        <v>1</v>
      </c>
      <c r="D22937" s="357" t="s">
        <v>59814</v>
      </c>
      <c r="E22937" s="357" t="s">
        <v>59814</v>
      </c>
    </row>
    <row r="22938" spans="1:5" ht="15.6">
      <c r="A22938" s="358" t="s">
        <v>59813</v>
      </c>
      <c r="B22938" s="358" t="s">
        <v>10262</v>
      </c>
      <c r="C22938" s="359">
        <v>1</v>
      </c>
      <c r="D22938" s="357" t="s">
        <v>59814</v>
      </c>
      <c r="E22938" s="357" t="s">
        <v>59814</v>
      </c>
    </row>
    <row r="22939" spans="1:5" ht="15.6">
      <c r="A22939" s="358" t="s">
        <v>12042</v>
      </c>
      <c r="B22939" s="358" t="s">
        <v>12043</v>
      </c>
      <c r="C22939" s="359">
        <v>1</v>
      </c>
      <c r="D22939" s="357" t="s">
        <v>3272</v>
      </c>
      <c r="E22939" s="357" t="s">
        <v>3272</v>
      </c>
    </row>
    <row r="22940" spans="1:5" ht="15.6">
      <c r="A22940" s="358" t="s">
        <v>12398</v>
      </c>
      <c r="B22940" s="358" t="s">
        <v>12399</v>
      </c>
      <c r="C22940" s="359">
        <v>1</v>
      </c>
      <c r="D22940" s="357" t="s">
        <v>3346</v>
      </c>
      <c r="E22940" s="357" t="s">
        <v>3346</v>
      </c>
    </row>
    <row r="22941" spans="1:5" ht="15.6">
      <c r="A22941" s="358" t="s">
        <v>28089</v>
      </c>
      <c r="B22941" s="358" t="s">
        <v>28089</v>
      </c>
      <c r="C22941" s="359">
        <v>1</v>
      </c>
      <c r="D22941" s="357" t="s">
        <v>28088</v>
      </c>
      <c r="E22941" s="357" t="s">
        <v>28088</v>
      </c>
    </row>
    <row r="22942" spans="1:5" ht="15.6">
      <c r="A22942" s="358" t="s">
        <v>30603</v>
      </c>
      <c r="B22942" s="358" t="s">
        <v>30604</v>
      </c>
      <c r="C22942" s="359">
        <v>1</v>
      </c>
      <c r="D22942" s="357" t="s">
        <v>30602</v>
      </c>
      <c r="E22942" s="357" t="s">
        <v>30602</v>
      </c>
    </row>
    <row r="22943" spans="1:5" ht="15.6">
      <c r="A22943" s="358" t="s">
        <v>14780</v>
      </c>
      <c r="B22943" s="358" t="s">
        <v>14780</v>
      </c>
      <c r="C22943" s="359">
        <v>1</v>
      </c>
      <c r="D22943" s="357" t="s">
        <v>4685</v>
      </c>
      <c r="E22943" s="357" t="s">
        <v>4685</v>
      </c>
    </row>
    <row r="22944" spans="1:5" ht="15.6">
      <c r="A22944" s="358" t="s">
        <v>17098</v>
      </c>
      <c r="B22944" s="358" t="s">
        <v>17099</v>
      </c>
      <c r="C22944" s="359">
        <v>1</v>
      </c>
      <c r="D22944" s="357" t="s">
        <v>5993</v>
      </c>
      <c r="E22944" s="357" t="s">
        <v>5993</v>
      </c>
    </row>
    <row r="22945" spans="1:5" ht="15.6">
      <c r="A22945" s="358" t="s">
        <v>38458</v>
      </c>
      <c r="B22945" s="358" t="s">
        <v>38459</v>
      </c>
      <c r="C22945" s="359">
        <v>1</v>
      </c>
      <c r="D22945" s="357" t="s">
        <v>38457</v>
      </c>
      <c r="E22945" s="357" t="s">
        <v>38457</v>
      </c>
    </row>
    <row r="22946" spans="1:5" ht="15.6">
      <c r="A22946" s="358" t="s">
        <v>62856</v>
      </c>
      <c r="B22946" s="358" t="s">
        <v>62857</v>
      </c>
      <c r="C22946" s="359">
        <v>1</v>
      </c>
      <c r="D22946" s="357" t="s">
        <v>62855</v>
      </c>
      <c r="E22946" s="357" t="s">
        <v>62855</v>
      </c>
    </row>
    <row r="22947" spans="1:5" ht="15.6">
      <c r="A22947" s="358" t="s">
        <v>40244</v>
      </c>
      <c r="B22947" s="358" t="s">
        <v>40245</v>
      </c>
      <c r="C22947" s="359">
        <v>1</v>
      </c>
      <c r="D22947" s="357" t="s">
        <v>40243</v>
      </c>
      <c r="E22947" s="357" t="s">
        <v>40243</v>
      </c>
    </row>
    <row r="22948" spans="1:5" ht="15.6">
      <c r="A22948" s="358" t="s">
        <v>40244</v>
      </c>
      <c r="B22948" s="358" t="s">
        <v>40245</v>
      </c>
      <c r="C22948" s="359">
        <v>1</v>
      </c>
      <c r="D22948" s="357" t="s">
        <v>40243</v>
      </c>
      <c r="E22948" s="357" t="s">
        <v>40243</v>
      </c>
    </row>
    <row r="22949" spans="1:5" ht="15.6">
      <c r="A22949" s="358" t="s">
        <v>40444</v>
      </c>
      <c r="B22949" s="358" t="s">
        <v>40445</v>
      </c>
      <c r="C22949" s="359">
        <v>1</v>
      </c>
      <c r="D22949" s="357" t="s">
        <v>40443</v>
      </c>
      <c r="E22949" s="357" t="s">
        <v>40443</v>
      </c>
    </row>
    <row r="22950" spans="1:5" ht="15.6">
      <c r="A22950" s="358" t="s">
        <v>41407</v>
      </c>
      <c r="B22950" s="358" t="s">
        <v>41408</v>
      </c>
      <c r="C22950" s="359">
        <v>1</v>
      </c>
      <c r="D22950" s="357" t="s">
        <v>41406</v>
      </c>
      <c r="E22950" s="357" t="s">
        <v>41406</v>
      </c>
    </row>
    <row r="22951" spans="1:5" ht="15.6">
      <c r="A22951" s="358" t="s">
        <v>59768</v>
      </c>
      <c r="B22951" s="358" t="s">
        <v>10262</v>
      </c>
      <c r="C22951" s="359">
        <v>1</v>
      </c>
      <c r="D22951" s="357" t="s">
        <v>62858</v>
      </c>
      <c r="E22951" s="357" t="s">
        <v>62858</v>
      </c>
    </row>
    <row r="22952" spans="1:5" ht="15.6">
      <c r="A22952" s="358" t="s">
        <v>62860</v>
      </c>
      <c r="B22952" s="358" t="s">
        <v>62861</v>
      </c>
      <c r="C22952" s="359">
        <v>1</v>
      </c>
      <c r="D22952" s="357" t="s">
        <v>62859</v>
      </c>
      <c r="E22952" s="357" t="s">
        <v>62859</v>
      </c>
    </row>
    <row r="22953" spans="1:5" ht="15.6">
      <c r="A22953" s="358" t="s">
        <v>21562</v>
      </c>
      <c r="B22953" s="358" t="s">
        <v>21563</v>
      </c>
      <c r="C22953" s="359">
        <v>1</v>
      </c>
      <c r="D22953" s="357" t="s">
        <v>8741</v>
      </c>
      <c r="E22953" s="357" t="s">
        <v>8741</v>
      </c>
    </row>
    <row r="22954" spans="1:5" ht="15.6">
      <c r="A22954" s="358" t="s">
        <v>21562</v>
      </c>
      <c r="B22954" s="358" t="s">
        <v>21563</v>
      </c>
      <c r="C22954" s="359">
        <v>1</v>
      </c>
      <c r="D22954" s="357" t="s">
        <v>8741</v>
      </c>
      <c r="E22954" s="357" t="s">
        <v>8741</v>
      </c>
    </row>
    <row r="22955" spans="1:5" ht="15.6">
      <c r="A22955" s="358" t="s">
        <v>62863</v>
      </c>
      <c r="B22955" s="358" t="s">
        <v>62864</v>
      </c>
      <c r="C22955" s="359">
        <v>1</v>
      </c>
      <c r="D22955" s="357" t="s">
        <v>62862</v>
      </c>
      <c r="E22955" s="357" t="s">
        <v>62862</v>
      </c>
    </row>
    <row r="22956" spans="1:5" ht="15.6">
      <c r="A22956" s="358" t="s">
        <v>62866</v>
      </c>
      <c r="B22956" s="358" t="s">
        <v>62867</v>
      </c>
      <c r="C22956" s="359">
        <v>1</v>
      </c>
      <c r="D22956" s="357" t="s">
        <v>62865</v>
      </c>
      <c r="E22956" s="357" t="s">
        <v>62865</v>
      </c>
    </row>
    <row r="22957" spans="1:5" ht="15.6">
      <c r="A22957" s="358" t="s">
        <v>10262</v>
      </c>
      <c r="B22957" s="358" t="s">
        <v>55055</v>
      </c>
      <c r="C22957" s="359">
        <v>1</v>
      </c>
      <c r="D22957" s="357" t="s">
        <v>55054</v>
      </c>
      <c r="E22957" s="357" t="s">
        <v>55054</v>
      </c>
    </row>
    <row r="22958" spans="1:5" ht="15.6">
      <c r="A22958" s="358" t="s">
        <v>11153</v>
      </c>
      <c r="B22958" s="358" t="s">
        <v>11154</v>
      </c>
      <c r="C22958" s="359">
        <v>1</v>
      </c>
      <c r="D22958" s="357" t="s">
        <v>2986</v>
      </c>
      <c r="E22958" s="357" t="s">
        <v>2986</v>
      </c>
    </row>
    <row r="22959" spans="1:5" ht="15.6">
      <c r="A22959" s="358" t="s">
        <v>62869</v>
      </c>
      <c r="B22959" s="358" t="s">
        <v>62870</v>
      </c>
      <c r="C22959" s="359">
        <v>1</v>
      </c>
      <c r="D22959" s="357" t="s">
        <v>62868</v>
      </c>
      <c r="E22959" s="357" t="s">
        <v>62868</v>
      </c>
    </row>
    <row r="22960" spans="1:5" ht="15.6">
      <c r="A22960" s="358" t="s">
        <v>59711</v>
      </c>
      <c r="B22960" s="358" t="s">
        <v>59710</v>
      </c>
      <c r="C22960" s="359">
        <v>1</v>
      </c>
      <c r="D22960" s="357" t="s">
        <v>62871</v>
      </c>
      <c r="E22960" s="357" t="s">
        <v>62871</v>
      </c>
    </row>
    <row r="22961" spans="1:5" ht="15.6">
      <c r="A22961" s="358" t="s">
        <v>59711</v>
      </c>
      <c r="B22961" s="358" t="s">
        <v>59710</v>
      </c>
      <c r="C22961" s="359">
        <v>1</v>
      </c>
      <c r="D22961" s="357" t="s">
        <v>62871</v>
      </c>
      <c r="E22961" s="357" t="s">
        <v>62871</v>
      </c>
    </row>
    <row r="22962" spans="1:5" ht="15.6">
      <c r="A22962" s="358" t="s">
        <v>29804</v>
      </c>
      <c r="B22962" s="358" t="s">
        <v>29805</v>
      </c>
      <c r="C22962" s="359">
        <v>1</v>
      </c>
      <c r="D22962" s="357" t="s">
        <v>29803</v>
      </c>
      <c r="E22962" s="357" t="s">
        <v>29803</v>
      </c>
    </row>
    <row r="22963" spans="1:5" ht="15.6">
      <c r="A22963" s="358" t="s">
        <v>10262</v>
      </c>
      <c r="B22963" s="358" t="s">
        <v>29986</v>
      </c>
      <c r="C22963" s="359">
        <v>1</v>
      </c>
      <c r="D22963" s="357" t="s">
        <v>29985</v>
      </c>
      <c r="E22963" s="357" t="s">
        <v>29985</v>
      </c>
    </row>
    <row r="22964" spans="1:5" ht="15.6">
      <c r="A22964" s="358" t="s">
        <v>31122</v>
      </c>
      <c r="B22964" s="358" t="s">
        <v>31122</v>
      </c>
      <c r="C22964" s="359">
        <v>1</v>
      </c>
      <c r="D22964" s="357" t="s">
        <v>31121</v>
      </c>
      <c r="E22964" s="357" t="s">
        <v>31121</v>
      </c>
    </row>
    <row r="22965" spans="1:5" ht="15.6">
      <c r="A22965" s="358" t="s">
        <v>62873</v>
      </c>
      <c r="B22965" s="358" t="s">
        <v>62874</v>
      </c>
      <c r="C22965" s="359">
        <v>1</v>
      </c>
      <c r="D22965" s="357" t="s">
        <v>62872</v>
      </c>
      <c r="E22965" s="357" t="s">
        <v>62872</v>
      </c>
    </row>
    <row r="22966" spans="1:5" ht="15.6">
      <c r="A22966" s="358" t="s">
        <v>38626</v>
      </c>
      <c r="B22966" s="358" t="s">
        <v>38626</v>
      </c>
      <c r="C22966" s="359">
        <v>1</v>
      </c>
      <c r="D22966" s="357" t="s">
        <v>38625</v>
      </c>
      <c r="E22966" s="357" t="s">
        <v>38625</v>
      </c>
    </row>
    <row r="22967" spans="1:5" ht="15.6">
      <c r="A22967" s="358" t="s">
        <v>55310</v>
      </c>
      <c r="B22967" s="358" t="s">
        <v>55310</v>
      </c>
      <c r="C22967" s="359">
        <v>1</v>
      </c>
      <c r="D22967" s="357" t="s">
        <v>55309</v>
      </c>
      <c r="E22967" s="357" t="s">
        <v>55309</v>
      </c>
    </row>
    <row r="22968" spans="1:5" ht="15.6">
      <c r="A22968" s="358" t="s">
        <v>62876</v>
      </c>
      <c r="B22968" s="358" t="s">
        <v>62877</v>
      </c>
      <c r="C22968" s="359">
        <v>1</v>
      </c>
      <c r="D22968" s="357" t="s">
        <v>62875</v>
      </c>
      <c r="E22968" s="357" t="s">
        <v>62875</v>
      </c>
    </row>
    <row r="22969" spans="1:5" ht="15.6">
      <c r="A22969" s="358" t="s">
        <v>62876</v>
      </c>
      <c r="B22969" s="358" t="s">
        <v>62877</v>
      </c>
      <c r="C22969" s="359">
        <v>1</v>
      </c>
      <c r="D22969" s="357" t="s">
        <v>62875</v>
      </c>
      <c r="E22969" s="357" t="s">
        <v>62875</v>
      </c>
    </row>
    <row r="22970" spans="1:5" ht="15.6">
      <c r="A22970" s="358" t="s">
        <v>62876</v>
      </c>
      <c r="B22970" s="358" t="s">
        <v>62877</v>
      </c>
      <c r="C22970" s="359">
        <v>1</v>
      </c>
      <c r="D22970" s="357" t="s">
        <v>62875</v>
      </c>
      <c r="E22970" s="357" t="s">
        <v>62875</v>
      </c>
    </row>
    <row r="22971" spans="1:5" ht="15.6">
      <c r="A22971" s="358" t="s">
        <v>62876</v>
      </c>
      <c r="B22971" s="358" t="s">
        <v>62877</v>
      </c>
      <c r="C22971" s="359">
        <v>1</v>
      </c>
      <c r="D22971" s="357" t="s">
        <v>62875</v>
      </c>
      <c r="E22971" s="357" t="s">
        <v>62875</v>
      </c>
    </row>
    <row r="22972" spans="1:5" ht="15.6">
      <c r="A22972" s="358" t="s">
        <v>19635</v>
      </c>
      <c r="B22972" s="358" t="s">
        <v>19636</v>
      </c>
      <c r="C22972" s="359">
        <v>1</v>
      </c>
      <c r="D22972" s="357" t="s">
        <v>6559</v>
      </c>
      <c r="E22972" s="357" t="s">
        <v>6559</v>
      </c>
    </row>
    <row r="22973" spans="1:5" ht="15.6">
      <c r="A22973" s="358" t="s">
        <v>62879</v>
      </c>
      <c r="B22973" s="358" t="s">
        <v>62880</v>
      </c>
      <c r="C22973" s="359">
        <v>1</v>
      </c>
      <c r="D22973" s="357" t="s">
        <v>62878</v>
      </c>
      <c r="E22973" s="357" t="s">
        <v>62878</v>
      </c>
    </row>
    <row r="22974" spans="1:5" ht="15.6">
      <c r="A22974" s="358" t="s">
        <v>21098</v>
      </c>
      <c r="B22974" s="358" t="s">
        <v>21099</v>
      </c>
      <c r="C22974" s="359">
        <v>1</v>
      </c>
      <c r="D22974" s="357" t="s">
        <v>8387</v>
      </c>
      <c r="E22974" s="357" t="s">
        <v>8387</v>
      </c>
    </row>
    <row r="22975" spans="1:5" ht="15.6">
      <c r="A22975" s="358" t="s">
        <v>46852</v>
      </c>
      <c r="B22975" s="358" t="s">
        <v>46853</v>
      </c>
      <c r="C22975" s="359">
        <v>1</v>
      </c>
      <c r="D22975" s="357" t="s">
        <v>46851</v>
      </c>
      <c r="E22975" s="357" t="s">
        <v>46851</v>
      </c>
    </row>
    <row r="22976" spans="1:5" ht="15.6">
      <c r="A22976" s="358" t="s">
        <v>48391</v>
      </c>
      <c r="B22976" s="358" t="s">
        <v>48391</v>
      </c>
      <c r="C22976" s="359">
        <v>1</v>
      </c>
      <c r="D22976" s="357" t="s">
        <v>48390</v>
      </c>
      <c r="E22976" s="357" t="s">
        <v>48390</v>
      </c>
    </row>
    <row r="22977" spans="1:5" ht="15.6">
      <c r="A22977" s="358" t="s">
        <v>62882</v>
      </c>
      <c r="B22977" s="358" t="s">
        <v>62882</v>
      </c>
      <c r="C22977" s="359">
        <v>1</v>
      </c>
      <c r="D22977" s="357" t="s">
        <v>62881</v>
      </c>
      <c r="E22977" s="357" t="s">
        <v>62881</v>
      </c>
    </row>
    <row r="22978" spans="1:5" ht="15.6">
      <c r="A22978" s="358" t="s">
        <v>11495</v>
      </c>
      <c r="B22978" s="358" t="s">
        <v>11496</v>
      </c>
      <c r="C22978" s="359">
        <v>1</v>
      </c>
      <c r="D22978" s="357" t="s">
        <v>2643</v>
      </c>
      <c r="E22978" s="357" t="s">
        <v>2643</v>
      </c>
    </row>
    <row r="22979" spans="1:5" ht="15.6">
      <c r="A22979" s="358" t="s">
        <v>27294</v>
      </c>
      <c r="B22979" s="358" t="s">
        <v>27295</v>
      </c>
      <c r="C22979" s="359">
        <v>1</v>
      </c>
      <c r="D22979" s="357" t="s">
        <v>27293</v>
      </c>
      <c r="E22979" s="357" t="s">
        <v>27293</v>
      </c>
    </row>
    <row r="22980" spans="1:5" ht="15.6">
      <c r="A22980" s="358" t="s">
        <v>27294</v>
      </c>
      <c r="B22980" s="358" t="s">
        <v>27295</v>
      </c>
      <c r="C22980" s="359">
        <v>1</v>
      </c>
      <c r="D22980" s="357" t="s">
        <v>27293</v>
      </c>
      <c r="E22980" s="357" t="s">
        <v>27293</v>
      </c>
    </row>
    <row r="22981" spans="1:5" ht="15.6">
      <c r="A22981" s="358" t="s">
        <v>62884</v>
      </c>
      <c r="B22981" s="358" t="s">
        <v>62885</v>
      </c>
      <c r="C22981" s="359">
        <v>1</v>
      </c>
      <c r="D22981" s="357" t="s">
        <v>62883</v>
      </c>
      <c r="E22981" s="357" t="s">
        <v>62883</v>
      </c>
    </row>
    <row r="22982" spans="1:5" ht="15.6">
      <c r="A22982" s="358" t="s">
        <v>31188</v>
      </c>
      <c r="B22982" s="358" t="s">
        <v>31189</v>
      </c>
      <c r="C22982" s="359">
        <v>1</v>
      </c>
      <c r="D22982" s="357" t="s">
        <v>31187</v>
      </c>
      <c r="E22982" s="357" t="s">
        <v>31187</v>
      </c>
    </row>
    <row r="22983" spans="1:5" ht="15.6">
      <c r="A22983" s="358" t="s">
        <v>62887</v>
      </c>
      <c r="B22983" s="358" t="s">
        <v>62888</v>
      </c>
      <c r="C22983" s="359">
        <v>1</v>
      </c>
      <c r="D22983" s="357" t="s">
        <v>62886</v>
      </c>
      <c r="E22983" s="357" t="s">
        <v>62886</v>
      </c>
    </row>
    <row r="22984" spans="1:5" ht="15.6">
      <c r="A22984" s="358" t="s">
        <v>16702</v>
      </c>
      <c r="B22984" s="358" t="s">
        <v>10262</v>
      </c>
      <c r="C22984" s="359">
        <v>1</v>
      </c>
      <c r="D22984" s="357" t="s">
        <v>5528</v>
      </c>
      <c r="E22984" s="357" t="s">
        <v>5528</v>
      </c>
    </row>
    <row r="22985" spans="1:5" ht="15.6">
      <c r="A22985" s="358" t="s">
        <v>60294</v>
      </c>
      <c r="B22985" s="358" t="s">
        <v>62890</v>
      </c>
      <c r="C22985" s="359">
        <v>1</v>
      </c>
      <c r="D22985" s="357" t="s">
        <v>62889</v>
      </c>
      <c r="E22985" s="357" t="s">
        <v>62889</v>
      </c>
    </row>
    <row r="22986" spans="1:5" ht="15.6">
      <c r="A22986" s="358" t="s">
        <v>39334</v>
      </c>
      <c r="B22986" s="358" t="s">
        <v>39335</v>
      </c>
      <c r="C22986" s="359">
        <v>1</v>
      </c>
      <c r="D22986" s="357" t="s">
        <v>39333</v>
      </c>
      <c r="E22986" s="357" t="s">
        <v>39333</v>
      </c>
    </row>
    <row r="22987" spans="1:5" ht="15.6">
      <c r="A22987" s="358" t="s">
        <v>39334</v>
      </c>
      <c r="B22987" s="358" t="s">
        <v>39335</v>
      </c>
      <c r="C22987" s="359">
        <v>1</v>
      </c>
      <c r="D22987" s="357" t="s">
        <v>39333</v>
      </c>
      <c r="E22987" s="357" t="s">
        <v>39333</v>
      </c>
    </row>
    <row r="22988" spans="1:5" ht="15.6">
      <c r="A22988" s="358" t="s">
        <v>20148</v>
      </c>
      <c r="B22988" s="358" t="s">
        <v>20149</v>
      </c>
      <c r="C22988" s="359">
        <v>1</v>
      </c>
      <c r="D22988" s="357" t="s">
        <v>7867</v>
      </c>
      <c r="E22988" s="357" t="s">
        <v>7867</v>
      </c>
    </row>
    <row r="22989" spans="1:5" ht="15.6">
      <c r="A22989" s="358" t="s">
        <v>44695</v>
      </c>
      <c r="B22989" s="358" t="s">
        <v>44696</v>
      </c>
      <c r="C22989" s="359">
        <v>1</v>
      </c>
      <c r="D22989" s="357" t="s">
        <v>44694</v>
      </c>
      <c r="E22989" s="357" t="s">
        <v>44694</v>
      </c>
    </row>
    <row r="22990" spans="1:5" ht="15.6">
      <c r="A22990" s="358" t="s">
        <v>22523</v>
      </c>
      <c r="B22990" s="358" t="s">
        <v>22524</v>
      </c>
      <c r="C22990" s="359">
        <v>1</v>
      </c>
      <c r="D22990" s="357" t="s">
        <v>9161</v>
      </c>
      <c r="E22990" s="357" t="s">
        <v>9161</v>
      </c>
    </row>
    <row r="22991" spans="1:5" ht="15.6">
      <c r="A22991" s="358" t="s">
        <v>51116</v>
      </c>
      <c r="B22991" s="358" t="s">
        <v>51117</v>
      </c>
      <c r="C22991" s="359">
        <v>1</v>
      </c>
      <c r="D22991" s="357" t="s">
        <v>51115</v>
      </c>
      <c r="E22991" s="357" t="s">
        <v>51115</v>
      </c>
    </row>
    <row r="22992" spans="1:5" ht="15.6">
      <c r="A22992" s="358" t="s">
        <v>10262</v>
      </c>
      <c r="B22992" s="358" t="s">
        <v>62892</v>
      </c>
      <c r="C22992" s="359">
        <v>1</v>
      </c>
      <c r="D22992" s="357" t="s">
        <v>62891</v>
      </c>
      <c r="E22992" s="357" t="s">
        <v>62891</v>
      </c>
    </row>
    <row r="22993" spans="1:5" ht="15.6">
      <c r="A22993" s="358" t="s">
        <v>10262</v>
      </c>
      <c r="B22993" s="358" t="s">
        <v>62892</v>
      </c>
      <c r="C22993" s="359">
        <v>1</v>
      </c>
      <c r="D22993" s="357" t="s">
        <v>62891</v>
      </c>
      <c r="E22993" s="357" t="s">
        <v>62891</v>
      </c>
    </row>
    <row r="22994" spans="1:5" ht="15.6">
      <c r="A22994" s="358" t="s">
        <v>51876</v>
      </c>
      <c r="B22994" s="358" t="s">
        <v>51877</v>
      </c>
      <c r="C22994" s="359">
        <v>1</v>
      </c>
      <c r="D22994" s="357" t="s">
        <v>51875</v>
      </c>
      <c r="E22994" s="357" t="s">
        <v>51875</v>
      </c>
    </row>
    <row r="22995" spans="1:5" ht="15.6">
      <c r="A22995" s="358" t="s">
        <v>59819</v>
      </c>
      <c r="B22995" s="358" t="s">
        <v>62893</v>
      </c>
      <c r="C22995" s="359">
        <v>1</v>
      </c>
      <c r="D22995" s="357" t="s">
        <v>59820</v>
      </c>
      <c r="E22995" s="357" t="s">
        <v>59820</v>
      </c>
    </row>
    <row r="22996" spans="1:5" ht="15.6">
      <c r="A22996" s="358" t="s">
        <v>62895</v>
      </c>
      <c r="B22996" s="358" t="s">
        <v>62896</v>
      </c>
      <c r="C22996" s="359">
        <v>1</v>
      </c>
      <c r="D22996" s="357" t="s">
        <v>62894</v>
      </c>
      <c r="E22996" s="357" t="s">
        <v>62894</v>
      </c>
    </row>
    <row r="22997" spans="1:5" ht="15.6">
      <c r="A22997" s="358" t="s">
        <v>11324</v>
      </c>
      <c r="B22997" s="358" t="s">
        <v>11325</v>
      </c>
      <c r="C22997" s="359">
        <v>1</v>
      </c>
      <c r="D22997" s="357" t="s">
        <v>2359</v>
      </c>
      <c r="E22997" s="357" t="s">
        <v>2359</v>
      </c>
    </row>
    <row r="22998" spans="1:5" ht="15.6">
      <c r="A22998" s="358" t="s">
        <v>26056</v>
      </c>
      <c r="B22998" s="358" t="s">
        <v>26057</v>
      </c>
      <c r="C22998" s="359">
        <v>1</v>
      </c>
      <c r="D22998" s="357" t="s">
        <v>26055</v>
      </c>
      <c r="E22998" s="357" t="s">
        <v>26055</v>
      </c>
    </row>
    <row r="22999" spans="1:5" ht="15.6">
      <c r="A22999" s="358" t="s">
        <v>28596</v>
      </c>
      <c r="B22999" s="358" t="s">
        <v>28597</v>
      </c>
      <c r="C22999" s="359">
        <v>1</v>
      </c>
      <c r="D22999" s="357" t="s">
        <v>28595</v>
      </c>
      <c r="E22999" s="357" t="s">
        <v>28595</v>
      </c>
    </row>
    <row r="23000" spans="1:5" ht="15.6">
      <c r="A23000" s="358" t="s">
        <v>62898</v>
      </c>
      <c r="B23000" s="358" t="s">
        <v>62899</v>
      </c>
      <c r="C23000" s="359">
        <v>1</v>
      </c>
      <c r="D23000" s="357" t="s">
        <v>62897</v>
      </c>
      <c r="E23000" s="357" t="s">
        <v>62897</v>
      </c>
    </row>
    <row r="23001" spans="1:5" ht="15.6">
      <c r="A23001" s="358" t="s">
        <v>62901</v>
      </c>
      <c r="B23001" s="358" t="s">
        <v>62901</v>
      </c>
      <c r="C23001" s="359">
        <v>1</v>
      </c>
      <c r="D23001" s="357" t="s">
        <v>62900</v>
      </c>
      <c r="E23001" s="357" t="s">
        <v>62900</v>
      </c>
    </row>
    <row r="23002" spans="1:5" ht="15.6">
      <c r="A23002" s="358" t="s">
        <v>62903</v>
      </c>
      <c r="B23002" s="358" t="s">
        <v>62904</v>
      </c>
      <c r="C23002" s="359">
        <v>1</v>
      </c>
      <c r="D23002" s="357" t="s">
        <v>62902</v>
      </c>
      <c r="E23002" s="357" t="s">
        <v>62902</v>
      </c>
    </row>
    <row r="23003" spans="1:5" ht="15.6">
      <c r="A23003" s="358" t="s">
        <v>40627</v>
      </c>
      <c r="B23003" s="358" t="s">
        <v>40628</v>
      </c>
      <c r="C23003" s="359">
        <v>1</v>
      </c>
      <c r="D23003" s="357" t="s">
        <v>40626</v>
      </c>
      <c r="E23003" s="357" t="s">
        <v>40626</v>
      </c>
    </row>
    <row r="23004" spans="1:5" ht="15.6">
      <c r="A23004" s="358" t="s">
        <v>59650</v>
      </c>
      <c r="B23004" s="358" t="s">
        <v>62905</v>
      </c>
      <c r="C23004" s="359">
        <v>1</v>
      </c>
      <c r="D23004" s="357" t="s">
        <v>59651</v>
      </c>
      <c r="E23004" s="357" t="s">
        <v>59651</v>
      </c>
    </row>
    <row r="23005" spans="1:5" ht="15.6">
      <c r="A23005" s="358" t="s">
        <v>59928</v>
      </c>
      <c r="B23005" s="358" t="s">
        <v>59926</v>
      </c>
      <c r="C23005" s="359">
        <v>1</v>
      </c>
      <c r="D23005" s="357" t="s">
        <v>59927</v>
      </c>
      <c r="E23005" s="357" t="s">
        <v>59927</v>
      </c>
    </row>
    <row r="23006" spans="1:5" ht="15.6">
      <c r="A23006" s="358" t="s">
        <v>59928</v>
      </c>
      <c r="B23006" s="358" t="s">
        <v>59926</v>
      </c>
      <c r="C23006" s="359">
        <v>1</v>
      </c>
      <c r="D23006" s="357" t="s">
        <v>59927</v>
      </c>
      <c r="E23006" s="357" t="s">
        <v>59927</v>
      </c>
    </row>
    <row r="23007" spans="1:5" ht="15.6">
      <c r="A23007" s="358" t="s">
        <v>47140</v>
      </c>
      <c r="B23007" s="358" t="s">
        <v>47141</v>
      </c>
      <c r="C23007" s="359">
        <v>1</v>
      </c>
      <c r="D23007" s="357" t="s">
        <v>47139</v>
      </c>
      <c r="E23007" s="357" t="s">
        <v>47139</v>
      </c>
    </row>
    <row r="23008" spans="1:5" ht="15.6">
      <c r="A23008" s="358" t="s">
        <v>47698</v>
      </c>
      <c r="B23008" s="358" t="s">
        <v>47699</v>
      </c>
      <c r="C23008" s="359">
        <v>1</v>
      </c>
      <c r="D23008" s="357" t="s">
        <v>47697</v>
      </c>
      <c r="E23008" s="357" t="s">
        <v>47697</v>
      </c>
    </row>
    <row r="23009" spans="1:5" ht="15.6">
      <c r="A23009" s="358" t="s">
        <v>62907</v>
      </c>
      <c r="B23009" s="358" t="s">
        <v>62907</v>
      </c>
      <c r="C23009" s="359">
        <v>1</v>
      </c>
      <c r="D23009" s="357" t="s">
        <v>62906</v>
      </c>
      <c r="E23009" s="357" t="s">
        <v>62906</v>
      </c>
    </row>
    <row r="23010" spans="1:5" ht="15.6">
      <c r="A23010" s="358" t="s">
        <v>60126</v>
      </c>
      <c r="B23010" s="358" t="s">
        <v>62909</v>
      </c>
      <c r="C23010" s="359">
        <v>1</v>
      </c>
      <c r="D23010" s="357" t="s">
        <v>62908</v>
      </c>
      <c r="E23010" s="357" t="s">
        <v>62908</v>
      </c>
    </row>
    <row r="23011" spans="1:5" ht="15.6">
      <c r="A23011" s="358" t="s">
        <v>23464</v>
      </c>
      <c r="B23011" s="358" t="s">
        <v>23465</v>
      </c>
      <c r="C23011" s="359">
        <v>1</v>
      </c>
      <c r="D23011" s="357" t="s">
        <v>9550</v>
      </c>
      <c r="E23011" s="357" t="s">
        <v>9550</v>
      </c>
    </row>
    <row r="23012" spans="1:5" ht="15.6">
      <c r="A23012" s="358" t="s">
        <v>23363</v>
      </c>
      <c r="B23012" s="358" t="s">
        <v>23363</v>
      </c>
      <c r="C23012" s="359">
        <v>1</v>
      </c>
      <c r="D23012" s="357" t="s">
        <v>9729</v>
      </c>
      <c r="E23012" s="357" t="s">
        <v>9729</v>
      </c>
    </row>
    <row r="23013" spans="1:5" ht="15.6">
      <c r="A23013" s="358" t="s">
        <v>62911</v>
      </c>
      <c r="B23013" s="358" t="s">
        <v>62912</v>
      </c>
      <c r="C23013" s="359">
        <v>1</v>
      </c>
      <c r="D23013" s="357" t="s">
        <v>62910</v>
      </c>
      <c r="E23013" s="357" t="s">
        <v>62910</v>
      </c>
    </row>
    <row r="23014" spans="1:5" ht="15.6">
      <c r="A23014" s="358" t="s">
        <v>60590</v>
      </c>
      <c r="B23014" s="358" t="s">
        <v>62914</v>
      </c>
      <c r="C23014" s="359">
        <v>1</v>
      </c>
      <c r="D23014" s="357" t="s">
        <v>62913</v>
      </c>
      <c r="E23014" s="357" t="s">
        <v>62913</v>
      </c>
    </row>
    <row r="23015" spans="1:5" ht="15.6">
      <c r="A23015" s="358" t="s">
        <v>60590</v>
      </c>
      <c r="B23015" s="358" t="s">
        <v>62914</v>
      </c>
      <c r="C23015" s="359">
        <v>1</v>
      </c>
      <c r="D23015" s="357" t="s">
        <v>62913</v>
      </c>
      <c r="E23015" s="357" t="s">
        <v>62913</v>
      </c>
    </row>
    <row r="23016" spans="1:5" ht="15.6">
      <c r="A23016" s="358" t="s">
        <v>32621</v>
      </c>
      <c r="B23016" s="358" t="s">
        <v>32622</v>
      </c>
      <c r="C23016" s="359">
        <v>1</v>
      </c>
      <c r="D23016" s="357" t="s">
        <v>32620</v>
      </c>
      <c r="E23016" s="357" t="s">
        <v>32620</v>
      </c>
    </row>
    <row r="23017" spans="1:5" ht="15.6">
      <c r="A23017" s="358" t="s">
        <v>59895</v>
      </c>
      <c r="B23017" s="358" t="s">
        <v>62916</v>
      </c>
      <c r="C23017" s="359">
        <v>1</v>
      </c>
      <c r="D23017" s="357" t="s">
        <v>62915</v>
      </c>
      <c r="E23017" s="357" t="s">
        <v>62915</v>
      </c>
    </row>
    <row r="23018" spans="1:5" ht="15.6">
      <c r="A23018" s="358" t="s">
        <v>60249</v>
      </c>
      <c r="B23018" s="358" t="s">
        <v>62918</v>
      </c>
      <c r="C23018" s="359">
        <v>1</v>
      </c>
      <c r="D23018" s="357" t="s">
        <v>62917</v>
      </c>
      <c r="E23018" s="357" t="s">
        <v>62917</v>
      </c>
    </row>
    <row r="23019" spans="1:5" ht="15.6">
      <c r="A23019" s="358" t="s">
        <v>41550</v>
      </c>
      <c r="B23019" s="358" t="s">
        <v>41551</v>
      </c>
      <c r="C23019" s="359">
        <v>1</v>
      </c>
      <c r="D23019" s="357" t="s">
        <v>41549</v>
      </c>
      <c r="E23019" s="357" t="s">
        <v>41549</v>
      </c>
    </row>
    <row r="23020" spans="1:5" ht="15.6">
      <c r="A23020" s="358" t="s">
        <v>41859</v>
      </c>
      <c r="B23020" s="358" t="s">
        <v>41860</v>
      </c>
      <c r="C23020" s="359">
        <v>1</v>
      </c>
      <c r="D23020" s="357" t="s">
        <v>41858</v>
      </c>
      <c r="E23020" s="357" t="s">
        <v>41858</v>
      </c>
    </row>
    <row r="23021" spans="1:5" ht="15.6">
      <c r="A23021" s="358" t="s">
        <v>1619</v>
      </c>
      <c r="B23021" s="358" t="s">
        <v>20750</v>
      </c>
      <c r="C23021" s="359">
        <v>1</v>
      </c>
      <c r="D23021" s="357" t="s">
        <v>1618</v>
      </c>
      <c r="E23021" s="357" t="s">
        <v>1618</v>
      </c>
    </row>
    <row r="23022" spans="1:5" ht="15.6">
      <c r="A23022" s="358" t="s">
        <v>20773</v>
      </c>
      <c r="B23022" s="358" t="s">
        <v>20774</v>
      </c>
      <c r="C23022" s="359">
        <v>1</v>
      </c>
      <c r="D23022" s="357" t="s">
        <v>8266</v>
      </c>
      <c r="E23022" s="357" t="s">
        <v>8266</v>
      </c>
    </row>
    <row r="23023" spans="1:5" ht="15.6">
      <c r="A23023" s="358" t="s">
        <v>62920</v>
      </c>
      <c r="B23023" s="358" t="s">
        <v>62921</v>
      </c>
      <c r="C23023" s="359">
        <v>1</v>
      </c>
      <c r="D23023" s="357" t="s">
        <v>62919</v>
      </c>
      <c r="E23023" s="357" t="s">
        <v>62919</v>
      </c>
    </row>
    <row r="23024" spans="1:5" ht="15.6">
      <c r="A23024" s="358" t="s">
        <v>60286</v>
      </c>
      <c r="B23024" s="358" t="s">
        <v>62923</v>
      </c>
      <c r="C23024" s="359">
        <v>1</v>
      </c>
      <c r="D23024" s="357" t="s">
        <v>62922</v>
      </c>
      <c r="E23024" s="357" t="s">
        <v>62922</v>
      </c>
    </row>
    <row r="23025" spans="1:5" ht="15.6">
      <c r="A23025" s="358" t="s">
        <v>24755</v>
      </c>
      <c r="B23025" s="358" t="s">
        <v>24756</v>
      </c>
      <c r="C23025" s="359">
        <v>1</v>
      </c>
      <c r="D23025" s="357" t="s">
        <v>24754</v>
      </c>
      <c r="E23025" s="357" t="s">
        <v>24754</v>
      </c>
    </row>
    <row r="23026" spans="1:5" ht="15.6">
      <c r="A23026" s="358" t="s">
        <v>164</v>
      </c>
      <c r="B23026" s="358" t="s">
        <v>10498</v>
      </c>
      <c r="C23026" s="359">
        <v>1</v>
      </c>
      <c r="D23026" s="357" t="s">
        <v>2426</v>
      </c>
      <c r="E23026" s="357" t="s">
        <v>2426</v>
      </c>
    </row>
    <row r="23027" spans="1:5" ht="15.6">
      <c r="A23027" s="358" t="s">
        <v>164</v>
      </c>
      <c r="B23027" s="358" t="s">
        <v>10498</v>
      </c>
      <c r="C23027" s="359">
        <v>1</v>
      </c>
      <c r="D23027" s="357" t="s">
        <v>2426</v>
      </c>
      <c r="E23027" s="357" t="s">
        <v>2426</v>
      </c>
    </row>
    <row r="23028" spans="1:5" ht="15.6">
      <c r="A23028" s="358" t="s">
        <v>11764</v>
      </c>
      <c r="B23028" s="358" t="s">
        <v>11765</v>
      </c>
      <c r="C23028" s="359">
        <v>1</v>
      </c>
      <c r="D23028" s="357" t="s">
        <v>2970</v>
      </c>
      <c r="E23028" s="357" t="s">
        <v>2970</v>
      </c>
    </row>
    <row r="23029" spans="1:5" ht="15.6">
      <c r="A23029" s="358" t="s">
        <v>60068</v>
      </c>
      <c r="B23029" s="358" t="s">
        <v>60540</v>
      </c>
      <c r="C23029" s="359">
        <v>1</v>
      </c>
      <c r="D23029" s="357" t="s">
        <v>62924</v>
      </c>
      <c r="E23029" s="357" t="s">
        <v>62924</v>
      </c>
    </row>
    <row r="23030" spans="1:5" ht="15.6">
      <c r="A23030" s="358" t="s">
        <v>32656</v>
      </c>
      <c r="B23030" s="358" t="s">
        <v>32657</v>
      </c>
      <c r="C23030" s="359">
        <v>1</v>
      </c>
      <c r="D23030" s="357" t="s">
        <v>32655</v>
      </c>
      <c r="E23030" s="357" t="s">
        <v>32655</v>
      </c>
    </row>
    <row r="23031" spans="1:5" ht="15.6">
      <c r="A23031" s="358" t="s">
        <v>32656</v>
      </c>
      <c r="B23031" s="358" t="s">
        <v>32657</v>
      </c>
      <c r="C23031" s="359">
        <v>1</v>
      </c>
      <c r="D23031" s="357" t="s">
        <v>32655</v>
      </c>
      <c r="E23031" s="357" t="s">
        <v>32655</v>
      </c>
    </row>
    <row r="23032" spans="1:5" ht="15.6">
      <c r="A23032" s="358" t="s">
        <v>60244</v>
      </c>
      <c r="B23032" s="358" t="s">
        <v>62925</v>
      </c>
      <c r="C23032" s="359">
        <v>1</v>
      </c>
      <c r="D23032" s="357" t="s">
        <v>60245</v>
      </c>
      <c r="E23032" s="357" t="s">
        <v>60245</v>
      </c>
    </row>
    <row r="23033" spans="1:5" ht="15.6">
      <c r="A23033" s="358" t="s">
        <v>62927</v>
      </c>
      <c r="B23033" s="358" t="s">
        <v>62928</v>
      </c>
      <c r="C23033" s="359">
        <v>1</v>
      </c>
      <c r="D23033" s="357" t="s">
        <v>62926</v>
      </c>
      <c r="E23033" s="357" t="s">
        <v>62926</v>
      </c>
    </row>
    <row r="23034" spans="1:5" ht="15.6">
      <c r="A23034" s="358" t="s">
        <v>896</v>
      </c>
      <c r="B23034" s="358" t="s">
        <v>16163</v>
      </c>
      <c r="C23034" s="359">
        <v>1</v>
      </c>
      <c r="D23034" s="357" t="s">
        <v>5547</v>
      </c>
      <c r="E23034" s="357" t="s">
        <v>5547</v>
      </c>
    </row>
    <row r="23035" spans="1:5" ht="15.6">
      <c r="A23035" s="358" t="s">
        <v>16838</v>
      </c>
      <c r="B23035" s="358" t="s">
        <v>16839</v>
      </c>
      <c r="C23035" s="359">
        <v>1</v>
      </c>
      <c r="D23035" s="357" t="s">
        <v>5657</v>
      </c>
      <c r="E23035" s="357" t="s">
        <v>5657</v>
      </c>
    </row>
    <row r="23036" spans="1:5" ht="15.6">
      <c r="A23036" s="358" t="s">
        <v>16838</v>
      </c>
      <c r="B23036" s="358" t="s">
        <v>16839</v>
      </c>
      <c r="C23036" s="359">
        <v>1</v>
      </c>
      <c r="D23036" s="357" t="s">
        <v>5657</v>
      </c>
      <c r="E23036" s="357" t="s">
        <v>5657</v>
      </c>
    </row>
    <row r="23037" spans="1:5" ht="15.6">
      <c r="A23037" s="358" t="s">
        <v>16838</v>
      </c>
      <c r="B23037" s="358" t="s">
        <v>16839</v>
      </c>
      <c r="C23037" s="359">
        <v>1</v>
      </c>
      <c r="D23037" s="357" t="s">
        <v>5657</v>
      </c>
      <c r="E23037" s="357" t="s">
        <v>5657</v>
      </c>
    </row>
    <row r="23038" spans="1:5" ht="15.6">
      <c r="A23038" s="358" t="s">
        <v>37413</v>
      </c>
      <c r="B23038" s="358" t="s">
        <v>37413</v>
      </c>
      <c r="C23038" s="359">
        <v>1</v>
      </c>
      <c r="D23038" s="357" t="s">
        <v>37412</v>
      </c>
      <c r="E23038" s="357" t="s">
        <v>37412</v>
      </c>
    </row>
    <row r="23039" spans="1:5" ht="15.6">
      <c r="A23039" s="358" t="s">
        <v>39698</v>
      </c>
      <c r="B23039" s="358" t="s">
        <v>39699</v>
      </c>
      <c r="C23039" s="359">
        <v>1</v>
      </c>
      <c r="D23039" s="357" t="s">
        <v>39697</v>
      </c>
      <c r="E23039" s="357" t="s">
        <v>39697</v>
      </c>
    </row>
    <row r="23040" spans="1:5" ht="15.6">
      <c r="A23040" s="358" t="s">
        <v>17636</v>
      </c>
      <c r="B23040" s="358" t="s">
        <v>17637</v>
      </c>
      <c r="C23040" s="359">
        <v>1</v>
      </c>
      <c r="D23040" s="357" t="s">
        <v>6478</v>
      </c>
      <c r="E23040" s="357" t="s">
        <v>6478</v>
      </c>
    </row>
    <row r="23041" spans="1:5" ht="15.6">
      <c r="A23041" s="358" t="s">
        <v>17636</v>
      </c>
      <c r="B23041" s="358" t="s">
        <v>17637</v>
      </c>
      <c r="C23041" s="359">
        <v>1</v>
      </c>
      <c r="D23041" s="357" t="s">
        <v>6478</v>
      </c>
      <c r="E23041" s="357" t="s">
        <v>6478</v>
      </c>
    </row>
    <row r="23042" spans="1:5" ht="15.6">
      <c r="A23042" s="358" t="s">
        <v>17636</v>
      </c>
      <c r="B23042" s="358" t="s">
        <v>17637</v>
      </c>
      <c r="C23042" s="359">
        <v>1</v>
      </c>
      <c r="D23042" s="357" t="s">
        <v>6478</v>
      </c>
      <c r="E23042" s="357" t="s">
        <v>6478</v>
      </c>
    </row>
    <row r="23043" spans="1:5" ht="15.6">
      <c r="A23043" s="358" t="s">
        <v>19089</v>
      </c>
      <c r="B23043" s="358" t="s">
        <v>19090</v>
      </c>
      <c r="C23043" s="359">
        <v>1</v>
      </c>
      <c r="D23043" s="357" t="s">
        <v>6676</v>
      </c>
      <c r="E23043" s="357" t="s">
        <v>6676</v>
      </c>
    </row>
    <row r="23044" spans="1:5" ht="15.6">
      <c r="A23044" s="358" t="s">
        <v>19089</v>
      </c>
      <c r="B23044" s="358" t="s">
        <v>19090</v>
      </c>
      <c r="C23044" s="359">
        <v>1</v>
      </c>
      <c r="D23044" s="357" t="s">
        <v>6676</v>
      </c>
      <c r="E23044" s="357" t="s">
        <v>6676</v>
      </c>
    </row>
    <row r="23045" spans="1:5" ht="15.6">
      <c r="A23045" s="358" t="s">
        <v>40441</v>
      </c>
      <c r="B23045" s="358" t="s">
        <v>40442</v>
      </c>
      <c r="C23045" s="359">
        <v>1</v>
      </c>
      <c r="D23045" s="357" t="s">
        <v>40440</v>
      </c>
      <c r="E23045" s="357" t="s">
        <v>40440</v>
      </c>
    </row>
    <row r="23046" spans="1:5" ht="15.6">
      <c r="A23046" s="358" t="s">
        <v>40441</v>
      </c>
      <c r="B23046" s="358" t="s">
        <v>40442</v>
      </c>
      <c r="C23046" s="359">
        <v>1</v>
      </c>
      <c r="D23046" s="357" t="s">
        <v>40440</v>
      </c>
      <c r="E23046" s="357" t="s">
        <v>40440</v>
      </c>
    </row>
    <row r="23047" spans="1:5" ht="15.6">
      <c r="A23047" s="358" t="s">
        <v>40508</v>
      </c>
      <c r="B23047" s="358" t="s">
        <v>40509</v>
      </c>
      <c r="C23047" s="359">
        <v>1</v>
      </c>
      <c r="D23047" s="357" t="s">
        <v>40507</v>
      </c>
      <c r="E23047" s="357" t="s">
        <v>40507</v>
      </c>
    </row>
    <row r="23048" spans="1:5" ht="15.6">
      <c r="A23048" s="358" t="s">
        <v>62930</v>
      </c>
      <c r="B23048" s="358" t="s">
        <v>62931</v>
      </c>
      <c r="C23048" s="359">
        <v>1</v>
      </c>
      <c r="D23048" s="357" t="s">
        <v>62929</v>
      </c>
      <c r="E23048" s="357" t="s">
        <v>62929</v>
      </c>
    </row>
    <row r="23049" spans="1:5" ht="15.6">
      <c r="A23049" s="358" t="s">
        <v>62933</v>
      </c>
      <c r="B23049" s="358" t="s">
        <v>62934</v>
      </c>
      <c r="C23049" s="359">
        <v>1</v>
      </c>
      <c r="D23049" s="357" t="s">
        <v>62932</v>
      </c>
      <c r="E23049" s="357" t="s">
        <v>62932</v>
      </c>
    </row>
    <row r="23050" spans="1:5" ht="15.6">
      <c r="A23050" s="358" t="s">
        <v>60297</v>
      </c>
      <c r="B23050" s="358" t="s">
        <v>60297</v>
      </c>
      <c r="C23050" s="359">
        <v>1</v>
      </c>
      <c r="D23050" s="357" t="s">
        <v>62935</v>
      </c>
      <c r="E23050" s="357" t="s">
        <v>62935</v>
      </c>
    </row>
    <row r="23051" spans="1:5" ht="15.6">
      <c r="A23051" s="358" t="s">
        <v>60297</v>
      </c>
      <c r="B23051" s="358" t="s">
        <v>60297</v>
      </c>
      <c r="C23051" s="359">
        <v>1</v>
      </c>
      <c r="D23051" s="357" t="s">
        <v>62935</v>
      </c>
      <c r="E23051" s="357" t="s">
        <v>62935</v>
      </c>
    </row>
    <row r="23052" spans="1:5" ht="15.6">
      <c r="A23052" s="358" t="s">
        <v>19855</v>
      </c>
      <c r="B23052" s="358" t="s">
        <v>19855</v>
      </c>
      <c r="C23052" s="359">
        <v>1</v>
      </c>
      <c r="D23052" s="357" t="s">
        <v>7568</v>
      </c>
      <c r="E23052" s="357" t="s">
        <v>7568</v>
      </c>
    </row>
    <row r="23053" spans="1:5" ht="15.6">
      <c r="A23053" s="358" t="s">
        <v>19855</v>
      </c>
      <c r="B23053" s="358" t="s">
        <v>19855</v>
      </c>
      <c r="C23053" s="359">
        <v>1</v>
      </c>
      <c r="D23053" s="357" t="s">
        <v>7568</v>
      </c>
      <c r="E23053" s="357" t="s">
        <v>7568</v>
      </c>
    </row>
    <row r="23054" spans="1:5" ht="15.6">
      <c r="A23054" s="358" t="s">
        <v>19855</v>
      </c>
      <c r="B23054" s="358" t="s">
        <v>19855</v>
      </c>
      <c r="C23054" s="359">
        <v>1</v>
      </c>
      <c r="D23054" s="357" t="s">
        <v>7568</v>
      </c>
      <c r="E23054" s="357" t="s">
        <v>7568</v>
      </c>
    </row>
    <row r="23055" spans="1:5" ht="15.6">
      <c r="A23055" s="358" t="s">
        <v>59772</v>
      </c>
      <c r="B23055" s="358" t="s">
        <v>62936</v>
      </c>
      <c r="C23055" s="359">
        <v>1</v>
      </c>
      <c r="D23055" s="357" t="s">
        <v>59773</v>
      </c>
      <c r="E23055" s="357" t="s">
        <v>59773</v>
      </c>
    </row>
    <row r="23056" spans="1:5" ht="15.6">
      <c r="A23056" s="358" t="s">
        <v>59786</v>
      </c>
      <c r="B23056" s="358" t="s">
        <v>62938</v>
      </c>
      <c r="C23056" s="359">
        <v>1</v>
      </c>
      <c r="D23056" s="357" t="s">
        <v>62937</v>
      </c>
      <c r="E23056" s="357" t="s">
        <v>62937</v>
      </c>
    </row>
    <row r="23057" spans="1:5" ht="15.6">
      <c r="A23057" s="358" t="s">
        <v>60039</v>
      </c>
      <c r="B23057" s="358" t="s">
        <v>60230</v>
      </c>
      <c r="C23057" s="359">
        <v>1</v>
      </c>
      <c r="D23057" s="357" t="s">
        <v>62939</v>
      </c>
      <c r="E23057" s="357" t="s">
        <v>62939</v>
      </c>
    </row>
    <row r="23058" spans="1:5" ht="15.6">
      <c r="A23058" s="358" t="s">
        <v>60039</v>
      </c>
      <c r="B23058" s="358" t="s">
        <v>60230</v>
      </c>
      <c r="C23058" s="359">
        <v>1</v>
      </c>
      <c r="D23058" s="357" t="s">
        <v>62939</v>
      </c>
      <c r="E23058" s="357" t="s">
        <v>62939</v>
      </c>
    </row>
    <row r="23059" spans="1:5" ht="15.6">
      <c r="A23059" s="358" t="s">
        <v>50305</v>
      </c>
      <c r="B23059" s="358" t="s">
        <v>50306</v>
      </c>
      <c r="C23059" s="359">
        <v>1</v>
      </c>
      <c r="D23059" s="357" t="s">
        <v>50304</v>
      </c>
      <c r="E23059" s="357" t="s">
        <v>50304</v>
      </c>
    </row>
    <row r="23060" spans="1:5" ht="15.6">
      <c r="A23060" s="358" t="s">
        <v>60090</v>
      </c>
      <c r="B23060" s="358" t="s">
        <v>62941</v>
      </c>
      <c r="C23060" s="359">
        <v>1</v>
      </c>
      <c r="D23060" s="357" t="s">
        <v>62940</v>
      </c>
      <c r="E23060" s="357" t="s">
        <v>62940</v>
      </c>
    </row>
    <row r="23061" spans="1:5" ht="15.6">
      <c r="A23061" s="358" t="s">
        <v>60173</v>
      </c>
      <c r="B23061" s="358" t="s">
        <v>62943</v>
      </c>
      <c r="C23061" s="359">
        <v>1</v>
      </c>
      <c r="D23061" s="357" t="s">
        <v>62942</v>
      </c>
      <c r="E23061" s="357" t="s">
        <v>62942</v>
      </c>
    </row>
    <row r="23062" spans="1:5" ht="15.6">
      <c r="A23062" s="358" t="s">
        <v>60173</v>
      </c>
      <c r="B23062" s="358" t="s">
        <v>62943</v>
      </c>
      <c r="C23062" s="359">
        <v>1</v>
      </c>
      <c r="D23062" s="357" t="s">
        <v>62942</v>
      </c>
      <c r="E23062" s="357" t="s">
        <v>62942</v>
      </c>
    </row>
    <row r="23063" spans="1:5" ht="15.6">
      <c r="A23063" s="358" t="s">
        <v>62945</v>
      </c>
      <c r="B23063" s="358" t="s">
        <v>62946</v>
      </c>
      <c r="C23063" s="359">
        <v>1</v>
      </c>
      <c r="D23063" s="357" t="s">
        <v>62944</v>
      </c>
      <c r="E23063" s="357" t="s">
        <v>62944</v>
      </c>
    </row>
    <row r="23064" spans="1:5" ht="15.6">
      <c r="A23064" s="358" t="s">
        <v>29979</v>
      </c>
      <c r="B23064" s="358" t="s">
        <v>29980</v>
      </c>
      <c r="C23064" s="359">
        <v>1</v>
      </c>
      <c r="D23064" s="357" t="s">
        <v>29978</v>
      </c>
      <c r="E23064" s="357" t="s">
        <v>29978</v>
      </c>
    </row>
    <row r="23065" spans="1:5" ht="15.6">
      <c r="A23065" s="358" t="s">
        <v>31138</v>
      </c>
      <c r="B23065" s="358" t="s">
        <v>31139</v>
      </c>
      <c r="C23065" s="359">
        <v>1</v>
      </c>
      <c r="D23065" s="357" t="s">
        <v>31137</v>
      </c>
      <c r="E23065" s="357" t="s">
        <v>31137</v>
      </c>
    </row>
    <row r="23066" spans="1:5" ht="15.6">
      <c r="A23066" s="358" t="s">
        <v>15204</v>
      </c>
      <c r="B23066" s="358" t="s">
        <v>15205</v>
      </c>
      <c r="C23066" s="359">
        <v>1</v>
      </c>
      <c r="D23066" s="357" t="s">
        <v>5004</v>
      </c>
      <c r="E23066" s="357" t="s">
        <v>5004</v>
      </c>
    </row>
    <row r="23067" spans="1:5" ht="15.6">
      <c r="A23067" s="358" t="s">
        <v>10262</v>
      </c>
      <c r="B23067" s="358" t="s">
        <v>62948</v>
      </c>
      <c r="C23067" s="359">
        <v>1</v>
      </c>
      <c r="D23067" s="357" t="s">
        <v>62947</v>
      </c>
      <c r="E23067" s="357" t="s">
        <v>62947</v>
      </c>
    </row>
    <row r="23068" spans="1:5" ht="15.6">
      <c r="A23068" s="358" t="s">
        <v>10262</v>
      </c>
      <c r="B23068" s="358" t="s">
        <v>62950</v>
      </c>
      <c r="C23068" s="359">
        <v>1</v>
      </c>
      <c r="D23068" s="357" t="s">
        <v>62949</v>
      </c>
      <c r="E23068" s="357" t="s">
        <v>62949</v>
      </c>
    </row>
    <row r="23069" spans="1:5" ht="15.6">
      <c r="A23069" s="358" t="s">
        <v>10262</v>
      </c>
      <c r="B23069" s="358" t="s">
        <v>62950</v>
      </c>
      <c r="C23069" s="359">
        <v>1</v>
      </c>
      <c r="D23069" s="357" t="s">
        <v>62949</v>
      </c>
      <c r="E23069" s="357" t="s">
        <v>62949</v>
      </c>
    </row>
    <row r="23070" spans="1:5" ht="15.6">
      <c r="A23070" s="358" t="s">
        <v>10262</v>
      </c>
      <c r="B23070" s="358" t="s">
        <v>62950</v>
      </c>
      <c r="C23070" s="359">
        <v>1</v>
      </c>
      <c r="D23070" s="357" t="s">
        <v>62949</v>
      </c>
      <c r="E23070" s="357" t="s">
        <v>62949</v>
      </c>
    </row>
    <row r="23071" spans="1:5" ht="15.6">
      <c r="A23071" s="358" t="s">
        <v>40005</v>
      </c>
      <c r="B23071" s="358" t="s">
        <v>40006</v>
      </c>
      <c r="C23071" s="359">
        <v>1</v>
      </c>
      <c r="D23071" s="357" t="s">
        <v>40004</v>
      </c>
      <c r="E23071" s="357" t="s">
        <v>40004</v>
      </c>
    </row>
    <row r="23072" spans="1:5" ht="15.6">
      <c r="A23072" s="358" t="s">
        <v>10262</v>
      </c>
      <c r="B23072" s="358" t="s">
        <v>41348</v>
      </c>
      <c r="C23072" s="359">
        <v>1</v>
      </c>
      <c r="D23072" s="357" t="s">
        <v>7037</v>
      </c>
      <c r="E23072" s="357" t="s">
        <v>7037</v>
      </c>
    </row>
    <row r="23073" spans="1:5" ht="15.6">
      <c r="A23073" s="358" t="s">
        <v>41678</v>
      </c>
      <c r="B23073" s="358" t="s">
        <v>41679</v>
      </c>
      <c r="C23073" s="359">
        <v>1</v>
      </c>
      <c r="D23073" s="357" t="s">
        <v>41677</v>
      </c>
      <c r="E23073" s="357" t="s">
        <v>41677</v>
      </c>
    </row>
    <row r="23074" spans="1:5" ht="15.6">
      <c r="A23074" s="358" t="s">
        <v>62952</v>
      </c>
      <c r="B23074" s="358" t="s">
        <v>62953</v>
      </c>
      <c r="C23074" s="359">
        <v>1</v>
      </c>
      <c r="D23074" s="357" t="s">
        <v>62951</v>
      </c>
      <c r="E23074" s="357" t="s">
        <v>62951</v>
      </c>
    </row>
    <row r="23075" spans="1:5" ht="15.6">
      <c r="A23075" s="358" t="s">
        <v>42589</v>
      </c>
      <c r="B23075" s="358" t="s">
        <v>42590</v>
      </c>
      <c r="C23075" s="359">
        <v>1</v>
      </c>
      <c r="D23075" s="357" t="s">
        <v>42588</v>
      </c>
      <c r="E23075" s="357" t="s">
        <v>42588</v>
      </c>
    </row>
    <row r="23076" spans="1:5" ht="15.6">
      <c r="A23076" s="358" t="s">
        <v>22481</v>
      </c>
      <c r="B23076" s="358" t="s">
        <v>22482</v>
      </c>
      <c r="C23076" s="359">
        <v>1</v>
      </c>
      <c r="D23076" s="357" t="s">
        <v>9093</v>
      </c>
      <c r="E23076" s="357" t="s">
        <v>9093</v>
      </c>
    </row>
    <row r="23077" spans="1:5" ht="15.6">
      <c r="A23077" s="358" t="s">
        <v>22481</v>
      </c>
      <c r="B23077" s="358" t="s">
        <v>22482</v>
      </c>
      <c r="C23077" s="359">
        <v>1</v>
      </c>
      <c r="D23077" s="357" t="s">
        <v>9093</v>
      </c>
      <c r="E23077" s="357" t="s">
        <v>9093</v>
      </c>
    </row>
    <row r="23078" spans="1:5" ht="15.6">
      <c r="A23078" s="358" t="s">
        <v>51201</v>
      </c>
      <c r="B23078" s="358" t="s">
        <v>51201</v>
      </c>
      <c r="C23078" s="359">
        <v>1</v>
      </c>
      <c r="D23078" s="357" t="s">
        <v>51200</v>
      </c>
      <c r="E23078" s="357" t="s">
        <v>51200</v>
      </c>
    </row>
    <row r="23079" spans="1:5" ht="15.6">
      <c r="A23079" s="358" t="s">
        <v>51201</v>
      </c>
      <c r="B23079" s="358" t="s">
        <v>51201</v>
      </c>
      <c r="C23079" s="359">
        <v>1</v>
      </c>
      <c r="D23079" s="357" t="s">
        <v>51200</v>
      </c>
      <c r="E23079" s="357" t="s">
        <v>51200</v>
      </c>
    </row>
    <row r="23080" spans="1:5" ht="15.6">
      <c r="A23080" s="358" t="s">
        <v>62955</v>
      </c>
      <c r="B23080" s="358" t="s">
        <v>10262</v>
      </c>
      <c r="C23080" s="359">
        <v>1</v>
      </c>
      <c r="D23080" s="357" t="s">
        <v>62954</v>
      </c>
      <c r="E23080" s="357" t="s">
        <v>62954</v>
      </c>
    </row>
    <row r="23081" spans="1:5" ht="15.6">
      <c r="A23081" s="358" t="s">
        <v>28711</v>
      </c>
      <c r="B23081" s="358" t="s">
        <v>28711</v>
      </c>
      <c r="C23081" s="359">
        <v>1</v>
      </c>
      <c r="D23081" s="357" t="s">
        <v>28710</v>
      </c>
      <c r="E23081" s="357" t="s">
        <v>28710</v>
      </c>
    </row>
    <row r="23082" spans="1:5" ht="15.6">
      <c r="A23082" s="358" t="s">
        <v>28996</v>
      </c>
      <c r="B23082" s="358" t="s">
        <v>28997</v>
      </c>
      <c r="C23082" s="359">
        <v>1</v>
      </c>
      <c r="D23082" s="357" t="s">
        <v>28995</v>
      </c>
      <c r="E23082" s="357" t="s">
        <v>28995</v>
      </c>
    </row>
    <row r="23083" spans="1:5" ht="15.6">
      <c r="A23083" s="358" t="s">
        <v>62957</v>
      </c>
      <c r="B23083" s="358" t="s">
        <v>62957</v>
      </c>
      <c r="C23083" s="359">
        <v>1</v>
      </c>
      <c r="D23083" s="357" t="s">
        <v>62956</v>
      </c>
      <c r="E23083" s="357" t="s">
        <v>62956</v>
      </c>
    </row>
    <row r="23084" spans="1:5" ht="15.6">
      <c r="A23084" s="358" t="s">
        <v>33318</v>
      </c>
      <c r="B23084" s="358" t="s">
        <v>33319</v>
      </c>
      <c r="C23084" s="359">
        <v>1</v>
      </c>
      <c r="D23084" s="357" t="s">
        <v>33317</v>
      </c>
      <c r="E23084" s="357" t="s">
        <v>33317</v>
      </c>
    </row>
    <row r="23085" spans="1:5" ht="15.6">
      <c r="A23085" s="358" t="s">
        <v>62959</v>
      </c>
      <c r="B23085" s="358" t="s">
        <v>62959</v>
      </c>
      <c r="C23085" s="359">
        <v>1</v>
      </c>
      <c r="D23085" s="357" t="s">
        <v>62958</v>
      </c>
      <c r="E23085" s="357" t="s">
        <v>62958</v>
      </c>
    </row>
    <row r="23086" spans="1:5" ht="15.6">
      <c r="A23086" s="358" t="s">
        <v>62961</v>
      </c>
      <c r="B23086" s="358" t="s">
        <v>62962</v>
      </c>
      <c r="C23086" s="359">
        <v>1</v>
      </c>
      <c r="D23086" s="357" t="s">
        <v>62960</v>
      </c>
      <c r="E23086" s="357" t="s">
        <v>62960</v>
      </c>
    </row>
    <row r="23087" spans="1:5" ht="15.6">
      <c r="A23087" s="358" t="s">
        <v>35807</v>
      </c>
      <c r="B23087" s="358" t="s">
        <v>35807</v>
      </c>
      <c r="C23087" s="359">
        <v>1</v>
      </c>
      <c r="D23087" s="357" t="s">
        <v>35806</v>
      </c>
      <c r="E23087" s="357" t="s">
        <v>35806</v>
      </c>
    </row>
    <row r="23088" spans="1:5" ht="15.6">
      <c r="A23088" s="358" t="s">
        <v>16923</v>
      </c>
      <c r="B23088" s="358" t="s">
        <v>16924</v>
      </c>
      <c r="C23088" s="359">
        <v>1</v>
      </c>
      <c r="D23088" s="357" t="s">
        <v>5752</v>
      </c>
      <c r="E23088" s="357" t="s">
        <v>5752</v>
      </c>
    </row>
    <row r="23089" spans="1:5" ht="15.6">
      <c r="A23089" s="358" t="s">
        <v>60000</v>
      </c>
      <c r="B23089" s="358" t="s">
        <v>62964</v>
      </c>
      <c r="C23089" s="359">
        <v>1</v>
      </c>
      <c r="D23089" s="357" t="s">
        <v>62963</v>
      </c>
      <c r="E23089" s="357" t="s">
        <v>62963</v>
      </c>
    </row>
    <row r="23090" spans="1:5" ht="15.6">
      <c r="A23090" s="358" t="s">
        <v>60000</v>
      </c>
      <c r="B23090" s="358" t="s">
        <v>62964</v>
      </c>
      <c r="C23090" s="359">
        <v>1</v>
      </c>
      <c r="D23090" s="357" t="s">
        <v>62963</v>
      </c>
      <c r="E23090" s="357" t="s">
        <v>62963</v>
      </c>
    </row>
    <row r="23091" spans="1:5" ht="15.6">
      <c r="A23091" s="358" t="s">
        <v>60000</v>
      </c>
      <c r="B23091" s="358" t="s">
        <v>62964</v>
      </c>
      <c r="C23091" s="359">
        <v>1</v>
      </c>
      <c r="D23091" s="357" t="s">
        <v>62963</v>
      </c>
      <c r="E23091" s="357" t="s">
        <v>62963</v>
      </c>
    </row>
    <row r="23092" spans="1:5" ht="15.6">
      <c r="A23092" s="358" t="s">
        <v>38361</v>
      </c>
      <c r="B23092" s="358" t="s">
        <v>38362</v>
      </c>
      <c r="C23092" s="359">
        <v>1</v>
      </c>
      <c r="D23092" s="357" t="s">
        <v>38360</v>
      </c>
      <c r="E23092" s="357" t="s">
        <v>38360</v>
      </c>
    </row>
    <row r="23093" spans="1:5" ht="15.6">
      <c r="A23093" s="358" t="s">
        <v>17468</v>
      </c>
      <c r="B23093" s="358" t="s">
        <v>17469</v>
      </c>
      <c r="C23093" s="359">
        <v>1</v>
      </c>
      <c r="D23093" s="357" t="s">
        <v>6325</v>
      </c>
      <c r="E23093" s="357" t="s">
        <v>6325</v>
      </c>
    </row>
    <row r="23094" spans="1:5" ht="15.6">
      <c r="A23094" s="358" t="s">
        <v>17468</v>
      </c>
      <c r="B23094" s="358" t="s">
        <v>17469</v>
      </c>
      <c r="C23094" s="359">
        <v>1</v>
      </c>
      <c r="D23094" s="357" t="s">
        <v>6325</v>
      </c>
      <c r="E23094" s="357" t="s">
        <v>6325</v>
      </c>
    </row>
    <row r="23095" spans="1:5" ht="15.6">
      <c r="A23095" s="358" t="s">
        <v>17756</v>
      </c>
      <c r="B23095" s="358" t="s">
        <v>17757</v>
      </c>
      <c r="C23095" s="359">
        <v>1</v>
      </c>
      <c r="D23095" s="357" t="s">
        <v>6605</v>
      </c>
      <c r="E23095" s="357" t="s">
        <v>6605</v>
      </c>
    </row>
    <row r="23096" spans="1:5" ht="15.6">
      <c r="A23096" s="358" t="s">
        <v>19279</v>
      </c>
      <c r="B23096" s="358" t="s">
        <v>10262</v>
      </c>
      <c r="C23096" s="359">
        <v>1</v>
      </c>
      <c r="D23096" s="357" t="s">
        <v>6945</v>
      </c>
      <c r="E23096" s="357" t="s">
        <v>6945</v>
      </c>
    </row>
    <row r="23097" spans="1:5" ht="15.6">
      <c r="A23097" s="358" t="s">
        <v>19279</v>
      </c>
      <c r="B23097" s="358" t="s">
        <v>10262</v>
      </c>
      <c r="C23097" s="359">
        <v>1</v>
      </c>
      <c r="D23097" s="357" t="s">
        <v>6945</v>
      </c>
      <c r="E23097" s="357" t="s">
        <v>6945</v>
      </c>
    </row>
    <row r="23098" spans="1:5" ht="15.6">
      <c r="A23098" s="358" t="s">
        <v>62966</v>
      </c>
      <c r="B23098" s="358" t="s">
        <v>62967</v>
      </c>
      <c r="C23098" s="359">
        <v>1</v>
      </c>
      <c r="D23098" s="357" t="s">
        <v>62965</v>
      </c>
      <c r="E23098" s="357" t="s">
        <v>62965</v>
      </c>
    </row>
    <row r="23099" spans="1:5" ht="15.6">
      <c r="A23099" s="358" t="s">
        <v>62969</v>
      </c>
      <c r="B23099" s="358" t="s">
        <v>62970</v>
      </c>
      <c r="C23099" s="359">
        <v>1</v>
      </c>
      <c r="D23099" s="357" t="s">
        <v>62968</v>
      </c>
      <c r="E23099" s="357" t="s">
        <v>62968</v>
      </c>
    </row>
    <row r="23100" spans="1:5" ht="15.6">
      <c r="A23100" s="358" t="s">
        <v>59853</v>
      </c>
      <c r="B23100" s="358" t="s">
        <v>59664</v>
      </c>
      <c r="C23100" s="359">
        <v>1</v>
      </c>
      <c r="D23100" s="357" t="s">
        <v>59665</v>
      </c>
      <c r="E23100" s="357" t="s">
        <v>59665</v>
      </c>
    </row>
    <row r="23101" spans="1:5" ht="15.6">
      <c r="A23101" s="358" t="s">
        <v>60093</v>
      </c>
      <c r="B23101" s="358" t="s">
        <v>60093</v>
      </c>
      <c r="C23101" s="359">
        <v>1</v>
      </c>
      <c r="D23101" s="357" t="s">
        <v>62971</v>
      </c>
      <c r="E23101" s="357" t="s">
        <v>62971</v>
      </c>
    </row>
    <row r="23102" spans="1:5" ht="15.6">
      <c r="A23102" s="358" t="s">
        <v>23852</v>
      </c>
      <c r="B23102" s="358" t="s">
        <v>23853</v>
      </c>
      <c r="C23102" s="359">
        <v>1</v>
      </c>
      <c r="D23102" s="357" t="s">
        <v>9917</v>
      </c>
      <c r="E23102" s="357" t="s">
        <v>9917</v>
      </c>
    </row>
    <row r="23103" spans="1:5" ht="15.6">
      <c r="A23103" s="358" t="s">
        <v>56689</v>
      </c>
      <c r="B23103" s="358" t="s">
        <v>62973</v>
      </c>
      <c r="C23103" s="359">
        <v>1</v>
      </c>
      <c r="D23103" s="357" t="s">
        <v>62972</v>
      </c>
      <c r="E23103" s="357" t="s">
        <v>62972</v>
      </c>
    </row>
    <row r="23104" spans="1:5" ht="15.6">
      <c r="A23104" s="358" t="s">
        <v>56689</v>
      </c>
      <c r="B23104" s="358" t="s">
        <v>62973</v>
      </c>
      <c r="C23104" s="359">
        <v>1</v>
      </c>
      <c r="D23104" s="357" t="s">
        <v>62972</v>
      </c>
      <c r="E23104" s="357" t="s">
        <v>62972</v>
      </c>
    </row>
    <row r="23105" spans="1:5" ht="15.6">
      <c r="A23105" s="358" t="s">
        <v>62975</v>
      </c>
      <c r="B23105" s="358" t="s">
        <v>62976</v>
      </c>
      <c r="C23105" s="359">
        <v>1</v>
      </c>
      <c r="D23105" s="357" t="s">
        <v>62974</v>
      </c>
      <c r="E23105" s="357" t="s">
        <v>62974</v>
      </c>
    </row>
    <row r="23106" spans="1:5" ht="15.6">
      <c r="A23106" s="358" t="s">
        <v>16053</v>
      </c>
      <c r="B23106" s="358" t="s">
        <v>16054</v>
      </c>
      <c r="C23106" s="359">
        <v>1</v>
      </c>
      <c r="D23106" s="357" t="s">
        <v>5467</v>
      </c>
      <c r="E23106" s="357" t="s">
        <v>5467</v>
      </c>
    </row>
    <row r="23107" spans="1:5" ht="15.6">
      <c r="A23107" s="358" t="s">
        <v>58432</v>
      </c>
      <c r="B23107" s="358" t="s">
        <v>58432</v>
      </c>
      <c r="C23107" s="359">
        <v>1</v>
      </c>
      <c r="D23107" s="357" t="s">
        <v>62977</v>
      </c>
      <c r="E23107" s="357" t="s">
        <v>62977</v>
      </c>
    </row>
    <row r="23108" spans="1:5" ht="15.6">
      <c r="A23108" s="358" t="s">
        <v>18705</v>
      </c>
      <c r="B23108" s="358" t="s">
        <v>18705</v>
      </c>
      <c r="C23108" s="359">
        <v>1</v>
      </c>
      <c r="D23108" s="357" t="s">
        <v>6058</v>
      </c>
      <c r="E23108" s="357" t="s">
        <v>6058</v>
      </c>
    </row>
    <row r="23109" spans="1:5" ht="15.6">
      <c r="A23109" s="358" t="s">
        <v>18705</v>
      </c>
      <c r="B23109" s="358" t="s">
        <v>18705</v>
      </c>
      <c r="C23109" s="359">
        <v>1</v>
      </c>
      <c r="D23109" s="357" t="s">
        <v>6058</v>
      </c>
      <c r="E23109" s="357" t="s">
        <v>6058</v>
      </c>
    </row>
    <row r="23110" spans="1:5" ht="15.6">
      <c r="A23110" s="358" t="s">
        <v>59643</v>
      </c>
      <c r="B23110" s="358" t="s">
        <v>62979</v>
      </c>
      <c r="C23110" s="359">
        <v>1</v>
      </c>
      <c r="D23110" s="357" t="s">
        <v>62978</v>
      </c>
      <c r="E23110" s="357" t="s">
        <v>62978</v>
      </c>
    </row>
    <row r="23111" spans="1:5" ht="15.6">
      <c r="A23111" s="358" t="s">
        <v>48451</v>
      </c>
      <c r="B23111" s="358" t="s">
        <v>48452</v>
      </c>
      <c r="C23111" s="359">
        <v>1</v>
      </c>
      <c r="D23111" s="357" t="s">
        <v>48450</v>
      </c>
      <c r="E23111" s="357" t="s">
        <v>48450</v>
      </c>
    </row>
    <row r="23112" spans="1:5" ht="15.6">
      <c r="A23112" s="358" t="s">
        <v>50454</v>
      </c>
      <c r="B23112" s="358" t="s">
        <v>50455</v>
      </c>
      <c r="C23112" s="359">
        <v>1</v>
      </c>
      <c r="D23112" s="357" t="s">
        <v>50453</v>
      </c>
      <c r="E23112" s="357" t="s">
        <v>50453</v>
      </c>
    </row>
    <row r="23113" spans="1:5" ht="15.6">
      <c r="A23113" s="358" t="s">
        <v>62981</v>
      </c>
      <c r="B23113" s="358" t="s">
        <v>62982</v>
      </c>
      <c r="C23113" s="359">
        <v>1</v>
      </c>
      <c r="D23113" s="357" t="s">
        <v>62980</v>
      </c>
      <c r="E23113" s="357" t="s">
        <v>62980</v>
      </c>
    </row>
    <row r="23114" spans="1:5" ht="15.6">
      <c r="A23114" s="358" t="s">
        <v>62984</v>
      </c>
      <c r="B23114" s="358" t="s">
        <v>62985</v>
      </c>
      <c r="C23114" s="359">
        <v>1</v>
      </c>
      <c r="D23114" s="357" t="s">
        <v>62983</v>
      </c>
      <c r="E23114" s="357" t="s">
        <v>62983</v>
      </c>
    </row>
    <row r="23115" spans="1:5" ht="15.6">
      <c r="A23115" s="358" t="s">
        <v>62987</v>
      </c>
      <c r="B23115" s="358" t="s">
        <v>62988</v>
      </c>
      <c r="C23115" s="359">
        <v>1</v>
      </c>
      <c r="D23115" s="357" t="s">
        <v>62986</v>
      </c>
      <c r="E23115" s="357" t="s">
        <v>62986</v>
      </c>
    </row>
    <row r="23116" spans="1:5" ht="15.6">
      <c r="A23116" s="358" t="s">
        <v>62987</v>
      </c>
      <c r="B23116" s="358" t="s">
        <v>62988</v>
      </c>
      <c r="C23116" s="359">
        <v>1</v>
      </c>
      <c r="D23116" s="357" t="s">
        <v>62986</v>
      </c>
      <c r="E23116" s="357" t="s">
        <v>62986</v>
      </c>
    </row>
    <row r="23117" spans="1:5" ht="15.6">
      <c r="A23117" s="358" t="s">
        <v>62987</v>
      </c>
      <c r="B23117" s="358" t="s">
        <v>62988</v>
      </c>
      <c r="C23117" s="359">
        <v>1</v>
      </c>
      <c r="D23117" s="357" t="s">
        <v>62986</v>
      </c>
      <c r="E23117" s="357" t="s">
        <v>62986</v>
      </c>
    </row>
    <row r="23118" spans="1:5" ht="15.6">
      <c r="A23118" s="358" t="s">
        <v>62987</v>
      </c>
      <c r="B23118" s="358" t="s">
        <v>62988</v>
      </c>
      <c r="C23118" s="359">
        <v>1</v>
      </c>
      <c r="D23118" s="357" t="s">
        <v>62986</v>
      </c>
      <c r="E23118" s="357" t="s">
        <v>62986</v>
      </c>
    </row>
    <row r="23119" spans="1:5" ht="15.6">
      <c r="A23119" s="358" t="s">
        <v>62990</v>
      </c>
      <c r="B23119" s="358" t="s">
        <v>62990</v>
      </c>
      <c r="C23119" s="359">
        <v>1</v>
      </c>
      <c r="D23119" s="357" t="s">
        <v>62989</v>
      </c>
      <c r="E23119" s="357" t="s">
        <v>62989</v>
      </c>
    </row>
    <row r="23120" spans="1:5" ht="15.6">
      <c r="A23120" s="358" t="s">
        <v>57285</v>
      </c>
      <c r="B23120" s="358" t="s">
        <v>59872</v>
      </c>
      <c r="C23120" s="359">
        <v>1</v>
      </c>
      <c r="D23120" s="357" t="s">
        <v>57286</v>
      </c>
      <c r="E23120" s="357" t="s">
        <v>57286</v>
      </c>
    </row>
    <row r="23121" spans="1:5" ht="15.6">
      <c r="A23121" s="358" t="s">
        <v>59625</v>
      </c>
      <c r="B23121" s="358" t="s">
        <v>59667</v>
      </c>
      <c r="C23121" s="359">
        <v>1</v>
      </c>
      <c r="D23121" s="357" t="s">
        <v>62991</v>
      </c>
      <c r="E23121" s="357" t="s">
        <v>62991</v>
      </c>
    </row>
    <row r="23122" spans="1:5" ht="15.6">
      <c r="A23122" s="358" t="s">
        <v>15559</v>
      </c>
      <c r="B23122" s="358" t="s">
        <v>15560</v>
      </c>
      <c r="C23122" s="359">
        <v>1</v>
      </c>
      <c r="D23122" s="357" t="s">
        <v>5220</v>
      </c>
      <c r="E23122" s="357" t="s">
        <v>5220</v>
      </c>
    </row>
    <row r="23123" spans="1:5" ht="15.6">
      <c r="A23123" s="358" t="s">
        <v>15559</v>
      </c>
      <c r="B23123" s="358" t="s">
        <v>15560</v>
      </c>
      <c r="C23123" s="359">
        <v>1</v>
      </c>
      <c r="D23123" s="357" t="s">
        <v>5220</v>
      </c>
      <c r="E23123" s="357" t="s">
        <v>5220</v>
      </c>
    </row>
    <row r="23124" spans="1:5" ht="15.6">
      <c r="A23124" s="358" t="s">
        <v>59882</v>
      </c>
      <c r="B23124" s="358" t="s">
        <v>59882</v>
      </c>
      <c r="C23124" s="359">
        <v>1</v>
      </c>
      <c r="D23124" s="357" t="s">
        <v>62992</v>
      </c>
      <c r="E23124" s="357" t="s">
        <v>62992</v>
      </c>
    </row>
    <row r="23125" spans="1:5" ht="15.6">
      <c r="A23125" s="358" t="s">
        <v>17079</v>
      </c>
      <c r="B23125" s="358" t="s">
        <v>17080</v>
      </c>
      <c r="C23125" s="359">
        <v>1</v>
      </c>
      <c r="D23125" s="357" t="s">
        <v>5655</v>
      </c>
      <c r="E23125" s="357" t="s">
        <v>5655</v>
      </c>
    </row>
    <row r="23126" spans="1:5" ht="15.6">
      <c r="A23126" s="358" t="s">
        <v>17079</v>
      </c>
      <c r="B23126" s="358" t="s">
        <v>17080</v>
      </c>
      <c r="C23126" s="359">
        <v>1</v>
      </c>
      <c r="D23126" s="357" t="s">
        <v>5655</v>
      </c>
      <c r="E23126" s="357" t="s">
        <v>5655</v>
      </c>
    </row>
    <row r="23127" spans="1:5" ht="15.6">
      <c r="A23127" s="358" t="s">
        <v>18987</v>
      </c>
      <c r="B23127" s="358" t="s">
        <v>18988</v>
      </c>
      <c r="C23127" s="359">
        <v>1</v>
      </c>
      <c r="D23127" s="357" t="s">
        <v>6510</v>
      </c>
      <c r="E23127" s="357" t="s">
        <v>6510</v>
      </c>
    </row>
    <row r="23128" spans="1:5" ht="15.6">
      <c r="A23128" s="358" t="s">
        <v>40104</v>
      </c>
      <c r="B23128" s="358" t="s">
        <v>40105</v>
      </c>
      <c r="C23128" s="359">
        <v>1</v>
      </c>
      <c r="D23128" s="357" t="s">
        <v>40103</v>
      </c>
      <c r="E23128" s="357" t="s">
        <v>40103</v>
      </c>
    </row>
    <row r="23129" spans="1:5" ht="15.6">
      <c r="A23129" s="358" t="s">
        <v>62994</v>
      </c>
      <c r="B23129" s="358" t="s">
        <v>62995</v>
      </c>
      <c r="C23129" s="359">
        <v>1</v>
      </c>
      <c r="D23129" s="357" t="s">
        <v>62993</v>
      </c>
      <c r="E23129" s="357" t="s">
        <v>62993</v>
      </c>
    </row>
    <row r="23130" spans="1:5" ht="15.6">
      <c r="A23130" s="358" t="s">
        <v>60276</v>
      </c>
      <c r="B23130" s="358" t="s">
        <v>62997</v>
      </c>
      <c r="C23130" s="359">
        <v>1</v>
      </c>
      <c r="D23130" s="357" t="s">
        <v>62996</v>
      </c>
      <c r="E23130" s="357" t="s">
        <v>62996</v>
      </c>
    </row>
    <row r="23131" spans="1:5" ht="15.6">
      <c r="A23131" s="358" t="s">
        <v>62999</v>
      </c>
      <c r="B23131" s="358" t="s">
        <v>63000</v>
      </c>
      <c r="C23131" s="359">
        <v>1</v>
      </c>
      <c r="D23131" s="357" t="s">
        <v>62998</v>
      </c>
      <c r="E23131" s="357" t="s">
        <v>62998</v>
      </c>
    </row>
    <row r="23132" spans="1:5" ht="15.6">
      <c r="A23132" s="358" t="s">
        <v>44504</v>
      </c>
      <c r="B23132" s="358" t="s">
        <v>44504</v>
      </c>
      <c r="C23132" s="359">
        <v>1</v>
      </c>
      <c r="D23132" s="357" t="s">
        <v>44503</v>
      </c>
      <c r="E23132" s="357" t="s">
        <v>44503</v>
      </c>
    </row>
    <row r="23133" spans="1:5" ht="15.6">
      <c r="A23133" s="358" t="s">
        <v>59657</v>
      </c>
      <c r="B23133" s="358" t="s">
        <v>63002</v>
      </c>
      <c r="C23133" s="359">
        <v>1</v>
      </c>
      <c r="D23133" s="357" t="s">
        <v>63001</v>
      </c>
      <c r="E23133" s="357" t="s">
        <v>63001</v>
      </c>
    </row>
    <row r="23134" spans="1:5" ht="15.6">
      <c r="A23134" s="358" t="s">
        <v>10262</v>
      </c>
      <c r="B23134" s="358" t="s">
        <v>63004</v>
      </c>
      <c r="C23134" s="359">
        <v>1</v>
      </c>
      <c r="D23134" s="357" t="s">
        <v>63003</v>
      </c>
      <c r="E23134" s="357" t="s">
        <v>63003</v>
      </c>
    </row>
    <row r="23135" spans="1:5" ht="15.6">
      <c r="A23135" s="358" t="s">
        <v>10262</v>
      </c>
      <c r="B23135" s="358" t="s">
        <v>63004</v>
      </c>
      <c r="C23135" s="359">
        <v>1</v>
      </c>
      <c r="D23135" s="357" t="s">
        <v>63003</v>
      </c>
      <c r="E23135" s="357" t="s">
        <v>63003</v>
      </c>
    </row>
    <row r="23136" spans="1:5" ht="15.6">
      <c r="A23136" s="358" t="s">
        <v>59617</v>
      </c>
      <c r="B23136" s="358" t="s">
        <v>63005</v>
      </c>
      <c r="C23136" s="359">
        <v>1</v>
      </c>
      <c r="D23136" s="357" t="s">
        <v>59618</v>
      </c>
      <c r="E23136" s="357" t="s">
        <v>59618</v>
      </c>
    </row>
    <row r="23137" spans="1:5" ht="15.6">
      <c r="A23137" s="358" t="s">
        <v>59617</v>
      </c>
      <c r="B23137" s="358" t="s">
        <v>63005</v>
      </c>
      <c r="C23137" s="359">
        <v>1</v>
      </c>
      <c r="D23137" s="357" t="s">
        <v>59618</v>
      </c>
      <c r="E23137" s="357" t="s">
        <v>59618</v>
      </c>
    </row>
    <row r="23138" spans="1:5" ht="15.6">
      <c r="A23138" s="358" t="s">
        <v>59617</v>
      </c>
      <c r="B23138" s="358" t="s">
        <v>63005</v>
      </c>
      <c r="C23138" s="359">
        <v>1</v>
      </c>
      <c r="D23138" s="357" t="s">
        <v>59618</v>
      </c>
      <c r="E23138" s="357" t="s">
        <v>59618</v>
      </c>
    </row>
    <row r="23139" spans="1:5" ht="15.6">
      <c r="A23139" s="358" t="s">
        <v>59617</v>
      </c>
      <c r="B23139" s="358" t="s">
        <v>63005</v>
      </c>
      <c r="C23139" s="359">
        <v>1</v>
      </c>
      <c r="D23139" s="357" t="s">
        <v>59618</v>
      </c>
      <c r="E23139" s="357" t="s">
        <v>59618</v>
      </c>
    </row>
    <row r="23140" spans="1:5" ht="15.6">
      <c r="A23140" s="358" t="s">
        <v>59617</v>
      </c>
      <c r="B23140" s="358" t="s">
        <v>63005</v>
      </c>
      <c r="C23140" s="359">
        <v>1</v>
      </c>
      <c r="D23140" s="357" t="s">
        <v>59618</v>
      </c>
      <c r="E23140" s="357" t="s">
        <v>59618</v>
      </c>
    </row>
    <row r="23141" spans="1:5" ht="15.6">
      <c r="A23141" s="358" t="s">
        <v>23949</v>
      </c>
      <c r="B23141" s="358" t="s">
        <v>23950</v>
      </c>
      <c r="C23141" s="359">
        <v>1</v>
      </c>
      <c r="D23141" s="357" t="s">
        <v>27565</v>
      </c>
      <c r="E23141" s="357" t="s">
        <v>27565</v>
      </c>
    </row>
    <row r="23142" spans="1:5" ht="15.6">
      <c r="A23142" s="358" t="s">
        <v>63007</v>
      </c>
      <c r="B23142" s="358" t="s">
        <v>63008</v>
      </c>
      <c r="C23142" s="359">
        <v>1</v>
      </c>
      <c r="D23142" s="357" t="s">
        <v>63006</v>
      </c>
      <c r="E23142" s="357" t="s">
        <v>63006</v>
      </c>
    </row>
    <row r="23143" spans="1:5" ht="15.6">
      <c r="A23143" s="358" t="s">
        <v>63010</v>
      </c>
      <c r="B23143" s="358" t="s">
        <v>63010</v>
      </c>
      <c r="C23143" s="359">
        <v>1</v>
      </c>
      <c r="D23143" s="357" t="s">
        <v>63009</v>
      </c>
      <c r="E23143" s="357" t="s">
        <v>63009</v>
      </c>
    </row>
    <row r="23144" spans="1:5" ht="15.6">
      <c r="A23144" s="358" t="s">
        <v>13055</v>
      </c>
      <c r="B23144" s="358" t="s">
        <v>13055</v>
      </c>
      <c r="C23144" s="359">
        <v>1</v>
      </c>
      <c r="D23144" s="357" t="s">
        <v>3941</v>
      </c>
      <c r="E23144" s="357" t="s">
        <v>3941</v>
      </c>
    </row>
    <row r="23145" spans="1:5" ht="15.6">
      <c r="A23145" s="358" t="s">
        <v>33106</v>
      </c>
      <c r="B23145" s="358" t="s">
        <v>33107</v>
      </c>
      <c r="C23145" s="359">
        <v>1</v>
      </c>
      <c r="D23145" s="357" t="s">
        <v>33105</v>
      </c>
      <c r="E23145" s="357" t="s">
        <v>33105</v>
      </c>
    </row>
    <row r="23146" spans="1:5" ht="15.6">
      <c r="A23146" s="358" t="s">
        <v>63012</v>
      </c>
      <c r="B23146" s="358" t="s">
        <v>63012</v>
      </c>
      <c r="C23146" s="359">
        <v>1</v>
      </c>
      <c r="D23146" s="357" t="s">
        <v>63011</v>
      </c>
      <c r="E23146" s="357" t="s">
        <v>63011</v>
      </c>
    </row>
    <row r="23147" spans="1:5" ht="15.6">
      <c r="A23147" s="358" t="s">
        <v>36146</v>
      </c>
      <c r="B23147" s="358" t="s">
        <v>36147</v>
      </c>
      <c r="C23147" s="359">
        <v>1</v>
      </c>
      <c r="D23147" s="357" t="s">
        <v>36145</v>
      </c>
      <c r="E23147" s="357" t="s">
        <v>36145</v>
      </c>
    </row>
    <row r="23148" spans="1:5" ht="15.6">
      <c r="A23148" s="358" t="s">
        <v>36673</v>
      </c>
      <c r="B23148" s="358" t="s">
        <v>36674</v>
      </c>
      <c r="C23148" s="359">
        <v>1</v>
      </c>
      <c r="D23148" s="357" t="s">
        <v>36672</v>
      </c>
      <c r="E23148" s="357" t="s">
        <v>36672</v>
      </c>
    </row>
    <row r="23149" spans="1:5" ht="15.6">
      <c r="A23149" s="358" t="s">
        <v>36673</v>
      </c>
      <c r="B23149" s="358" t="s">
        <v>36674</v>
      </c>
      <c r="C23149" s="359">
        <v>1</v>
      </c>
      <c r="D23149" s="357" t="s">
        <v>36672</v>
      </c>
      <c r="E23149" s="357" t="s">
        <v>36672</v>
      </c>
    </row>
    <row r="23150" spans="1:5" ht="15.6">
      <c r="A23150" s="358" t="s">
        <v>16546</v>
      </c>
      <c r="B23150" s="358" t="s">
        <v>16547</v>
      </c>
      <c r="C23150" s="359">
        <v>1</v>
      </c>
      <c r="D23150" s="357" t="s">
        <v>5910</v>
      </c>
      <c r="E23150" s="357" t="s">
        <v>5910</v>
      </c>
    </row>
    <row r="23151" spans="1:5" ht="15.6">
      <c r="A23151" s="358" t="s">
        <v>16546</v>
      </c>
      <c r="B23151" s="358" t="s">
        <v>16547</v>
      </c>
      <c r="C23151" s="359">
        <v>1</v>
      </c>
      <c r="D23151" s="357" t="s">
        <v>5910</v>
      </c>
      <c r="E23151" s="357" t="s">
        <v>5910</v>
      </c>
    </row>
    <row r="23152" spans="1:5" ht="15.6">
      <c r="A23152" s="358" t="s">
        <v>16546</v>
      </c>
      <c r="B23152" s="358" t="s">
        <v>16547</v>
      </c>
      <c r="C23152" s="359">
        <v>1</v>
      </c>
      <c r="D23152" s="357" t="s">
        <v>5910</v>
      </c>
      <c r="E23152" s="357" t="s">
        <v>5910</v>
      </c>
    </row>
    <row r="23153" spans="1:5" ht="15.6">
      <c r="A23153" s="358" t="s">
        <v>63014</v>
      </c>
      <c r="B23153" s="358" t="s">
        <v>63015</v>
      </c>
      <c r="C23153" s="359">
        <v>1</v>
      </c>
      <c r="D23153" s="357" t="s">
        <v>63013</v>
      </c>
      <c r="E23153" s="357" t="s">
        <v>63013</v>
      </c>
    </row>
    <row r="23154" spans="1:5" ht="15.6">
      <c r="A23154" s="358" t="s">
        <v>63017</v>
      </c>
      <c r="B23154" s="358" t="s">
        <v>63017</v>
      </c>
      <c r="C23154" s="359">
        <v>1</v>
      </c>
      <c r="D23154" s="357" t="s">
        <v>63016</v>
      </c>
      <c r="E23154" s="357" t="s">
        <v>63016</v>
      </c>
    </row>
    <row r="23155" spans="1:5" ht="15.6">
      <c r="A23155" s="358" t="s">
        <v>19235</v>
      </c>
      <c r="B23155" s="358" t="s">
        <v>10262</v>
      </c>
      <c r="C23155" s="359">
        <v>1</v>
      </c>
      <c r="D23155" s="357" t="s">
        <v>6871</v>
      </c>
      <c r="E23155" s="357" t="s">
        <v>6871</v>
      </c>
    </row>
    <row r="23156" spans="1:5" ht="15.6">
      <c r="A23156" s="358" t="s">
        <v>19235</v>
      </c>
      <c r="B23156" s="358" t="s">
        <v>10262</v>
      </c>
      <c r="C23156" s="359">
        <v>1</v>
      </c>
      <c r="D23156" s="357" t="s">
        <v>6871</v>
      </c>
      <c r="E23156" s="357" t="s">
        <v>6871</v>
      </c>
    </row>
    <row r="23157" spans="1:5" ht="15.6">
      <c r="A23157" s="358" t="s">
        <v>59958</v>
      </c>
      <c r="B23157" s="358" t="s">
        <v>59958</v>
      </c>
      <c r="C23157" s="359">
        <v>1</v>
      </c>
      <c r="D23157" s="357" t="s">
        <v>63018</v>
      </c>
      <c r="E23157" s="357" t="s">
        <v>63018</v>
      </c>
    </row>
    <row r="23158" spans="1:5" ht="15.6">
      <c r="A23158" s="358" t="s">
        <v>63020</v>
      </c>
      <c r="B23158" s="358" t="s">
        <v>63021</v>
      </c>
      <c r="C23158" s="359">
        <v>1</v>
      </c>
      <c r="D23158" s="357" t="s">
        <v>63019</v>
      </c>
      <c r="E23158" s="357" t="s">
        <v>63019</v>
      </c>
    </row>
    <row r="23159" spans="1:5" ht="15.6">
      <c r="A23159" s="358" t="s">
        <v>19879</v>
      </c>
      <c r="B23159" s="358" t="s">
        <v>19879</v>
      </c>
      <c r="C23159" s="359">
        <v>1</v>
      </c>
      <c r="D23159" s="357" t="s">
        <v>7604</v>
      </c>
      <c r="E23159" s="357" t="s">
        <v>7604</v>
      </c>
    </row>
    <row r="23160" spans="1:5" ht="15.6">
      <c r="A23160" s="358" t="s">
        <v>1426</v>
      </c>
      <c r="B23160" s="358" t="s">
        <v>19987</v>
      </c>
      <c r="C23160" s="359">
        <v>1</v>
      </c>
      <c r="D23160" s="357" t="s">
        <v>7728</v>
      </c>
      <c r="E23160" s="357" t="s">
        <v>7728</v>
      </c>
    </row>
    <row r="23161" spans="1:5" ht="15.6">
      <c r="A23161" s="358" t="s">
        <v>59938</v>
      </c>
      <c r="B23161" s="358" t="s">
        <v>63022</v>
      </c>
      <c r="C23161" s="359">
        <v>1</v>
      </c>
      <c r="D23161" s="357" t="s">
        <v>59939</v>
      </c>
      <c r="E23161" s="357" t="s">
        <v>59939</v>
      </c>
    </row>
    <row r="23162" spans="1:5" ht="15.6">
      <c r="A23162" s="358" t="s">
        <v>55174</v>
      </c>
      <c r="B23162" s="358" t="s">
        <v>55175</v>
      </c>
      <c r="C23162" s="359">
        <v>1</v>
      </c>
      <c r="D23162" s="357" t="s">
        <v>55173</v>
      </c>
      <c r="E23162" s="357" t="s">
        <v>55173</v>
      </c>
    </row>
    <row r="23163" spans="1:5" ht="15.6">
      <c r="A23163" s="358" t="s">
        <v>60408</v>
      </c>
      <c r="B23163" s="358" t="s">
        <v>10262</v>
      </c>
      <c r="C23163" s="359">
        <v>1</v>
      </c>
      <c r="D23163" s="357" t="s">
        <v>63023</v>
      </c>
      <c r="E23163" s="357" t="s">
        <v>63023</v>
      </c>
    </row>
    <row r="23164" spans="1:5" ht="15.6">
      <c r="A23164" s="358" t="s">
        <v>26067</v>
      </c>
      <c r="B23164" s="358" t="s">
        <v>26068</v>
      </c>
      <c r="C23164" s="359">
        <v>1</v>
      </c>
      <c r="D23164" s="357" t="s">
        <v>26066</v>
      </c>
      <c r="E23164" s="357" t="s">
        <v>26066</v>
      </c>
    </row>
    <row r="23165" spans="1:5" ht="15.6">
      <c r="A23165" s="358" t="s">
        <v>11128</v>
      </c>
      <c r="B23165" s="358" t="s">
        <v>11129</v>
      </c>
      <c r="C23165" s="359">
        <v>1</v>
      </c>
      <c r="D23165" s="357" t="s">
        <v>2968</v>
      </c>
      <c r="E23165" s="357" t="s">
        <v>2968</v>
      </c>
    </row>
    <row r="23166" spans="1:5" ht="15.6">
      <c r="A23166" s="358" t="s">
        <v>347</v>
      </c>
      <c r="B23166" s="358" t="s">
        <v>12130</v>
      </c>
      <c r="C23166" s="359">
        <v>1</v>
      </c>
      <c r="D23166" s="357" t="s">
        <v>346</v>
      </c>
      <c r="E23166" s="357" t="s">
        <v>346</v>
      </c>
    </row>
    <row r="23167" spans="1:5" ht="15.6">
      <c r="A23167" s="358" t="s">
        <v>374</v>
      </c>
      <c r="B23167" s="358" t="s">
        <v>13290</v>
      </c>
      <c r="C23167" s="359">
        <v>1</v>
      </c>
      <c r="D23167" s="357" t="s">
        <v>3445</v>
      </c>
      <c r="E23167" s="357" t="s">
        <v>3445</v>
      </c>
    </row>
    <row r="23168" spans="1:5" ht="15.6">
      <c r="A23168" s="358" t="s">
        <v>60545</v>
      </c>
      <c r="B23168" s="358" t="s">
        <v>63025</v>
      </c>
      <c r="C23168" s="359">
        <v>1</v>
      </c>
      <c r="D23168" s="357" t="s">
        <v>63024</v>
      </c>
      <c r="E23168" s="357" t="s">
        <v>63024</v>
      </c>
    </row>
    <row r="23169" spans="1:5" ht="15.6">
      <c r="A23169" s="358" t="s">
        <v>14527</v>
      </c>
      <c r="B23169" s="358" t="s">
        <v>14528</v>
      </c>
      <c r="C23169" s="359">
        <v>1</v>
      </c>
      <c r="D23169" s="357" t="s">
        <v>4335</v>
      </c>
      <c r="E23169" s="357" t="s">
        <v>4335</v>
      </c>
    </row>
    <row r="23170" spans="1:5" ht="15.6">
      <c r="A23170" s="358" t="s">
        <v>31593</v>
      </c>
      <c r="B23170" s="358" t="s">
        <v>31594</v>
      </c>
      <c r="C23170" s="359">
        <v>1</v>
      </c>
      <c r="D23170" s="357" t="s">
        <v>31592</v>
      </c>
      <c r="E23170" s="357" t="s">
        <v>31592</v>
      </c>
    </row>
    <row r="23171" spans="1:5" ht="15.6">
      <c r="A23171" s="358" t="s">
        <v>63027</v>
      </c>
      <c r="B23171" s="358" t="s">
        <v>63028</v>
      </c>
      <c r="C23171" s="359">
        <v>1</v>
      </c>
      <c r="D23171" s="357" t="s">
        <v>63026</v>
      </c>
      <c r="E23171" s="357" t="s">
        <v>63026</v>
      </c>
    </row>
    <row r="23172" spans="1:5" ht="15.6">
      <c r="A23172" s="358" t="s">
        <v>63030</v>
      </c>
      <c r="B23172" s="358" t="s">
        <v>59893</v>
      </c>
      <c r="C23172" s="359">
        <v>1</v>
      </c>
      <c r="D23172" s="357" t="s">
        <v>63029</v>
      </c>
      <c r="E23172" s="357" t="s">
        <v>63029</v>
      </c>
    </row>
    <row r="23173" spans="1:5" ht="15.6">
      <c r="A23173" s="358" t="s">
        <v>63032</v>
      </c>
      <c r="B23173" s="358" t="s">
        <v>63033</v>
      </c>
      <c r="C23173" s="359">
        <v>1</v>
      </c>
      <c r="D23173" s="357" t="s">
        <v>63031</v>
      </c>
      <c r="E23173" s="357" t="s">
        <v>63031</v>
      </c>
    </row>
    <row r="23174" spans="1:5" ht="15.6">
      <c r="A23174" s="358" t="s">
        <v>60251</v>
      </c>
      <c r="B23174" s="358" t="s">
        <v>60251</v>
      </c>
      <c r="C23174" s="359">
        <v>1</v>
      </c>
      <c r="D23174" s="357" t="s">
        <v>63034</v>
      </c>
      <c r="E23174" s="357" t="s">
        <v>63034</v>
      </c>
    </row>
    <row r="23175" spans="1:5" ht="15.6">
      <c r="A23175" s="358" t="s">
        <v>60251</v>
      </c>
      <c r="B23175" s="358" t="s">
        <v>60251</v>
      </c>
      <c r="C23175" s="359">
        <v>1</v>
      </c>
      <c r="D23175" s="357" t="s">
        <v>63034</v>
      </c>
      <c r="E23175" s="357" t="s">
        <v>63034</v>
      </c>
    </row>
    <row r="23176" spans="1:5" ht="15.6">
      <c r="A23176" s="358" t="s">
        <v>60251</v>
      </c>
      <c r="B23176" s="358" t="s">
        <v>60251</v>
      </c>
      <c r="C23176" s="359">
        <v>1</v>
      </c>
      <c r="D23176" s="357" t="s">
        <v>63034</v>
      </c>
      <c r="E23176" s="357" t="s">
        <v>63034</v>
      </c>
    </row>
    <row r="23177" spans="1:5" ht="15.6">
      <c r="A23177" s="358" t="s">
        <v>60251</v>
      </c>
      <c r="B23177" s="358" t="s">
        <v>60251</v>
      </c>
      <c r="C23177" s="359">
        <v>1</v>
      </c>
      <c r="D23177" s="357" t="s">
        <v>63034</v>
      </c>
      <c r="E23177" s="357" t="s">
        <v>63034</v>
      </c>
    </row>
    <row r="23178" spans="1:5" ht="15.6">
      <c r="A23178" s="358" t="s">
        <v>60299</v>
      </c>
      <c r="B23178" s="358" t="s">
        <v>10262</v>
      </c>
      <c r="C23178" s="359">
        <v>1</v>
      </c>
      <c r="D23178" s="357" t="s">
        <v>63035</v>
      </c>
      <c r="E23178" s="357" t="s">
        <v>63035</v>
      </c>
    </row>
    <row r="23179" spans="1:5" ht="15.6">
      <c r="A23179" s="358" t="s">
        <v>63037</v>
      </c>
      <c r="B23179" s="358" t="s">
        <v>63038</v>
      </c>
      <c r="C23179" s="359">
        <v>1</v>
      </c>
      <c r="D23179" s="357" t="s">
        <v>63036</v>
      </c>
      <c r="E23179" s="357" t="s">
        <v>63036</v>
      </c>
    </row>
    <row r="23180" spans="1:5" ht="15.6">
      <c r="A23180" s="358" t="s">
        <v>63037</v>
      </c>
      <c r="B23180" s="358" t="s">
        <v>63038</v>
      </c>
      <c r="C23180" s="359">
        <v>1</v>
      </c>
      <c r="D23180" s="357" t="s">
        <v>63036</v>
      </c>
      <c r="E23180" s="357" t="s">
        <v>63036</v>
      </c>
    </row>
    <row r="23181" spans="1:5" ht="15.6">
      <c r="A23181" s="358" t="s">
        <v>29758</v>
      </c>
      <c r="B23181" s="358" t="s">
        <v>29759</v>
      </c>
      <c r="C23181" s="359">
        <v>1</v>
      </c>
      <c r="D23181" s="357" t="s">
        <v>29757</v>
      </c>
      <c r="E23181" s="357" t="s">
        <v>29757</v>
      </c>
    </row>
    <row r="23182" spans="1:5" ht="15.6">
      <c r="A23182" s="358" t="s">
        <v>15187</v>
      </c>
      <c r="B23182" s="358" t="s">
        <v>15188</v>
      </c>
      <c r="C23182" s="359">
        <v>1</v>
      </c>
      <c r="D23182" s="357" t="s">
        <v>4988</v>
      </c>
      <c r="E23182" s="357" t="s">
        <v>4988</v>
      </c>
    </row>
    <row r="23183" spans="1:5" ht="15.6">
      <c r="A23183" s="358" t="s">
        <v>16583</v>
      </c>
      <c r="B23183" s="358" t="s">
        <v>16584</v>
      </c>
      <c r="C23183" s="359">
        <v>1</v>
      </c>
      <c r="D23183" s="357" t="s">
        <v>5942</v>
      </c>
      <c r="E23183" s="357" t="s">
        <v>5942</v>
      </c>
    </row>
    <row r="23184" spans="1:5" ht="15.6">
      <c r="A23184" s="358" t="s">
        <v>63040</v>
      </c>
      <c r="B23184" s="358" t="s">
        <v>63041</v>
      </c>
      <c r="C23184" s="359">
        <v>1</v>
      </c>
      <c r="D23184" s="357" t="s">
        <v>63039</v>
      </c>
      <c r="E23184" s="357" t="s">
        <v>63039</v>
      </c>
    </row>
    <row r="23185" spans="1:5" ht="15.6">
      <c r="A23185" s="358" t="s">
        <v>63040</v>
      </c>
      <c r="B23185" s="358" t="s">
        <v>63041</v>
      </c>
      <c r="C23185" s="359">
        <v>1</v>
      </c>
      <c r="D23185" s="357" t="s">
        <v>63039</v>
      </c>
      <c r="E23185" s="357" t="s">
        <v>63039</v>
      </c>
    </row>
    <row r="23186" spans="1:5" ht="15.6">
      <c r="A23186" s="358" t="s">
        <v>44198</v>
      </c>
      <c r="B23186" s="358" t="s">
        <v>44199</v>
      </c>
      <c r="C23186" s="359">
        <v>1</v>
      </c>
      <c r="D23186" s="357" t="s">
        <v>44197</v>
      </c>
      <c r="E23186" s="357" t="s">
        <v>44197</v>
      </c>
    </row>
    <row r="23187" spans="1:5" ht="15.6">
      <c r="A23187" s="358" t="s">
        <v>63043</v>
      </c>
      <c r="B23187" s="358" t="s">
        <v>63044</v>
      </c>
      <c r="C23187" s="359">
        <v>1</v>
      </c>
      <c r="D23187" s="357" t="s">
        <v>63042</v>
      </c>
      <c r="E23187" s="357" t="s">
        <v>63042</v>
      </c>
    </row>
    <row r="23188" spans="1:5" ht="15.6">
      <c r="A23188" s="358" t="s">
        <v>63043</v>
      </c>
      <c r="B23188" s="358" t="s">
        <v>63044</v>
      </c>
      <c r="C23188" s="359">
        <v>1</v>
      </c>
      <c r="D23188" s="357" t="s">
        <v>63042</v>
      </c>
      <c r="E23188" s="357" t="s">
        <v>63042</v>
      </c>
    </row>
    <row r="23189" spans="1:5" ht="15.6">
      <c r="A23189" s="358" t="s">
        <v>63046</v>
      </c>
      <c r="B23189" s="358" t="s">
        <v>63046</v>
      </c>
      <c r="C23189" s="359">
        <v>1</v>
      </c>
      <c r="D23189" s="357" t="s">
        <v>63045</v>
      </c>
      <c r="E23189" s="357" t="s">
        <v>63045</v>
      </c>
    </row>
    <row r="23190" spans="1:5" ht="15.6">
      <c r="A23190" s="358" t="s">
        <v>27299</v>
      </c>
      <c r="B23190" s="358" t="s">
        <v>27300</v>
      </c>
      <c r="C23190" s="359">
        <v>1</v>
      </c>
      <c r="D23190" s="357" t="s">
        <v>27298</v>
      </c>
      <c r="E23190" s="357" t="s">
        <v>27298</v>
      </c>
    </row>
    <row r="23191" spans="1:5" ht="15.6">
      <c r="A23191" s="358" t="s">
        <v>57027</v>
      </c>
      <c r="B23191" s="358" t="s">
        <v>57025</v>
      </c>
      <c r="C23191" s="359">
        <v>1</v>
      </c>
      <c r="D23191" s="357" t="s">
        <v>63047</v>
      </c>
      <c r="E23191" s="357" t="s">
        <v>63047</v>
      </c>
    </row>
    <row r="23192" spans="1:5" ht="15.6">
      <c r="A23192" s="358" t="s">
        <v>63049</v>
      </c>
      <c r="B23192" s="358" t="s">
        <v>63050</v>
      </c>
      <c r="C23192" s="359">
        <v>1</v>
      </c>
      <c r="D23192" s="357" t="s">
        <v>63048</v>
      </c>
      <c r="E23192" s="357" t="s">
        <v>63048</v>
      </c>
    </row>
    <row r="23193" spans="1:5" ht="15.6">
      <c r="A23193" s="358" t="s">
        <v>54830</v>
      </c>
      <c r="B23193" s="358" t="s">
        <v>54831</v>
      </c>
      <c r="C23193" s="359">
        <v>1</v>
      </c>
      <c r="D23193" s="357" t="s">
        <v>54829</v>
      </c>
      <c r="E23193" s="357" t="s">
        <v>54829</v>
      </c>
    </row>
    <row r="23194" spans="1:5" ht="15.6">
      <c r="A23194" s="358" t="s">
        <v>54830</v>
      </c>
      <c r="B23194" s="358" t="s">
        <v>54831</v>
      </c>
      <c r="C23194" s="359">
        <v>1</v>
      </c>
      <c r="D23194" s="357" t="s">
        <v>54829</v>
      </c>
      <c r="E23194" s="357" t="s">
        <v>54829</v>
      </c>
    </row>
    <row r="23195" spans="1:5" ht="15.6">
      <c r="A23195" s="358" t="s">
        <v>19276</v>
      </c>
      <c r="B23195" s="358" t="s">
        <v>19277</v>
      </c>
      <c r="C23195" s="359">
        <v>1</v>
      </c>
      <c r="D23195" s="357" t="s">
        <v>6941</v>
      </c>
      <c r="E23195" s="357" t="s">
        <v>6941</v>
      </c>
    </row>
    <row r="23196" spans="1:5" ht="15.6">
      <c r="A23196" s="358" t="s">
        <v>19276</v>
      </c>
      <c r="B23196" s="358" t="s">
        <v>19277</v>
      </c>
      <c r="C23196" s="359">
        <v>1</v>
      </c>
      <c r="D23196" s="357" t="s">
        <v>6941</v>
      </c>
      <c r="E23196" s="357" t="s">
        <v>6941</v>
      </c>
    </row>
    <row r="23197" spans="1:5" ht="15.6">
      <c r="A23197" s="358" t="s">
        <v>19276</v>
      </c>
      <c r="B23197" s="358" t="s">
        <v>19277</v>
      </c>
      <c r="C23197" s="359">
        <v>1</v>
      </c>
      <c r="D23197" s="357" t="s">
        <v>6941</v>
      </c>
      <c r="E23197" s="357" t="s">
        <v>6941</v>
      </c>
    </row>
    <row r="23198" spans="1:5" ht="15.6">
      <c r="A23198" s="358" t="s">
        <v>58727</v>
      </c>
      <c r="B23198" s="358" t="s">
        <v>63051</v>
      </c>
      <c r="C23198" s="359">
        <v>1</v>
      </c>
      <c r="D23198" s="357" t="s">
        <v>58728</v>
      </c>
      <c r="E23198" s="357" t="s">
        <v>58728</v>
      </c>
    </row>
    <row r="23199" spans="1:5" ht="15.6">
      <c r="A23199" s="358" t="s">
        <v>59841</v>
      </c>
      <c r="B23199" s="358" t="s">
        <v>63053</v>
      </c>
      <c r="C23199" s="359">
        <v>1</v>
      </c>
      <c r="D23199" s="357" t="s">
        <v>63052</v>
      </c>
      <c r="E23199" s="357" t="s">
        <v>63052</v>
      </c>
    </row>
    <row r="23200" spans="1:5" ht="15.6">
      <c r="A23200" s="358" t="s">
        <v>55184</v>
      </c>
      <c r="B23200" s="358" t="s">
        <v>55185</v>
      </c>
      <c r="C23200" s="359">
        <v>1</v>
      </c>
      <c r="D23200" s="357" t="s">
        <v>55183</v>
      </c>
      <c r="E23200" s="357" t="s">
        <v>55183</v>
      </c>
    </row>
    <row r="23201" spans="1:5" ht="15.6">
      <c r="A23201" s="358" t="s">
        <v>55184</v>
      </c>
      <c r="B23201" s="358" t="s">
        <v>55185</v>
      </c>
      <c r="C23201" s="359">
        <v>1</v>
      </c>
      <c r="D23201" s="357" t="s">
        <v>55183</v>
      </c>
      <c r="E23201" s="357" t="s">
        <v>55183</v>
      </c>
    </row>
    <row r="23202" spans="1:5" ht="15.6">
      <c r="A23202" s="358" t="s">
        <v>1788</v>
      </c>
      <c r="B23202" s="358" t="s">
        <v>47060</v>
      </c>
      <c r="C23202" s="359">
        <v>1</v>
      </c>
      <c r="D23202" s="357" t="s">
        <v>47059</v>
      </c>
      <c r="E23202" s="357" t="s">
        <v>47059</v>
      </c>
    </row>
    <row r="23203" spans="1:5" ht="15.6">
      <c r="A23203" s="358" t="s">
        <v>63055</v>
      </c>
      <c r="B23203" s="358" t="s">
        <v>63056</v>
      </c>
      <c r="C23203" s="359">
        <v>1</v>
      </c>
      <c r="D23203" s="357" t="s">
        <v>63054</v>
      </c>
      <c r="E23203" s="357" t="s">
        <v>63054</v>
      </c>
    </row>
    <row r="23204" spans="1:5" ht="15.6">
      <c r="A23204" s="358" t="s">
        <v>59887</v>
      </c>
      <c r="B23204" s="358" t="s">
        <v>63058</v>
      </c>
      <c r="C23204" s="359">
        <v>1</v>
      </c>
      <c r="D23204" s="357" t="s">
        <v>63057</v>
      </c>
      <c r="E23204" s="357" t="s">
        <v>63057</v>
      </c>
    </row>
    <row r="23205" spans="1:5" ht="15.6">
      <c r="A23205" s="358" t="s">
        <v>40450</v>
      </c>
      <c r="B23205" s="358" t="s">
        <v>40451</v>
      </c>
      <c r="C23205" s="359">
        <v>1</v>
      </c>
      <c r="D23205" s="357" t="s">
        <v>40449</v>
      </c>
      <c r="E23205" s="357" t="s">
        <v>40449</v>
      </c>
    </row>
    <row r="23206" spans="1:5" ht="15.6">
      <c r="A23206" s="358" t="s">
        <v>1364</v>
      </c>
      <c r="B23206" s="358" t="s">
        <v>19666</v>
      </c>
      <c r="C23206" s="359">
        <v>1</v>
      </c>
      <c r="D23206" s="357" t="s">
        <v>7501</v>
      </c>
      <c r="E23206" s="357" t="s">
        <v>7501</v>
      </c>
    </row>
    <row r="23207" spans="1:5" ht="15.6">
      <c r="A23207" s="358" t="s">
        <v>45758</v>
      </c>
      <c r="B23207" s="358" t="s">
        <v>45759</v>
      </c>
      <c r="C23207" s="359">
        <v>1</v>
      </c>
      <c r="D23207" s="357" t="s">
        <v>45757</v>
      </c>
      <c r="E23207" s="357" t="s">
        <v>45757</v>
      </c>
    </row>
    <row r="23208" spans="1:5" ht="15.6">
      <c r="A23208" s="358" t="s">
        <v>63060</v>
      </c>
      <c r="B23208" s="358" t="s">
        <v>63061</v>
      </c>
      <c r="C23208" s="359">
        <v>1</v>
      </c>
      <c r="D23208" s="357" t="s">
        <v>63059</v>
      </c>
      <c r="E23208" s="357" t="s">
        <v>63059</v>
      </c>
    </row>
    <row r="23209" spans="1:5" ht="15.6">
      <c r="A23209" s="358" t="s">
        <v>49939</v>
      </c>
      <c r="B23209" s="358" t="s">
        <v>49940</v>
      </c>
      <c r="C23209" s="359">
        <v>1</v>
      </c>
      <c r="D23209" s="357" t="s">
        <v>49938</v>
      </c>
      <c r="E23209" s="357" t="s">
        <v>49938</v>
      </c>
    </row>
    <row r="23210" spans="1:5" ht="15.6">
      <c r="A23210" s="358" t="s">
        <v>63063</v>
      </c>
      <c r="B23210" s="358" t="s">
        <v>63064</v>
      </c>
      <c r="C23210" s="359">
        <v>1</v>
      </c>
      <c r="D23210" s="357" t="s">
        <v>63062</v>
      </c>
      <c r="E23210" s="357" t="s">
        <v>63062</v>
      </c>
    </row>
    <row r="23211" spans="1:5" ht="15.6">
      <c r="A23211" s="358" t="s">
        <v>60270</v>
      </c>
      <c r="B23211" s="358" t="s">
        <v>63066</v>
      </c>
      <c r="C23211" s="359">
        <v>1</v>
      </c>
      <c r="D23211" s="357" t="s">
        <v>63065</v>
      </c>
      <c r="E23211" s="357" t="s">
        <v>63065</v>
      </c>
    </row>
    <row r="23212" spans="1:5" ht="15.6">
      <c r="A23212" s="358" t="s">
        <v>63068</v>
      </c>
      <c r="B23212" s="358" t="s">
        <v>63068</v>
      </c>
      <c r="C23212" s="359">
        <v>1</v>
      </c>
      <c r="D23212" s="357" t="s">
        <v>63067</v>
      </c>
      <c r="E23212" s="357" t="s">
        <v>63067</v>
      </c>
    </row>
    <row r="23213" spans="1:5" ht="15.6">
      <c r="A23213" s="358" t="s">
        <v>63070</v>
      </c>
      <c r="B23213" s="358" t="s">
        <v>63071</v>
      </c>
      <c r="C23213" s="359">
        <v>1</v>
      </c>
      <c r="D23213" s="357" t="s">
        <v>63069</v>
      </c>
      <c r="E23213" s="357" t="s">
        <v>63069</v>
      </c>
    </row>
    <row r="23214" spans="1:5" ht="15.6">
      <c r="A23214" s="358" t="s">
        <v>63073</v>
      </c>
      <c r="B23214" s="358" t="s">
        <v>63074</v>
      </c>
      <c r="C23214" s="359">
        <v>1</v>
      </c>
      <c r="D23214" s="357" t="s">
        <v>63072</v>
      </c>
      <c r="E23214" s="357" t="s">
        <v>63072</v>
      </c>
    </row>
    <row r="23215" spans="1:5" ht="15.6">
      <c r="A23215" s="358" t="s">
        <v>63076</v>
      </c>
      <c r="B23215" s="358" t="s">
        <v>63077</v>
      </c>
      <c r="C23215" s="359">
        <v>1</v>
      </c>
      <c r="D23215" s="357" t="s">
        <v>63075</v>
      </c>
      <c r="E23215" s="357" t="s">
        <v>63075</v>
      </c>
    </row>
    <row r="23216" spans="1:5" ht="15.6">
      <c r="A23216" s="358" t="s">
        <v>45071</v>
      </c>
      <c r="B23216" s="358" t="s">
        <v>45072</v>
      </c>
      <c r="C23216" s="359">
        <v>1</v>
      </c>
      <c r="D23216" s="357" t="s">
        <v>45070</v>
      </c>
      <c r="E23216" s="357" t="s">
        <v>45070</v>
      </c>
    </row>
    <row r="23217" spans="1:5" ht="15.6">
      <c r="A23217" s="358" t="s">
        <v>10262</v>
      </c>
      <c r="B23217" s="358" t="s">
        <v>35326</v>
      </c>
      <c r="C23217" s="359">
        <v>1</v>
      </c>
      <c r="D23217" s="357" t="s">
        <v>35325</v>
      </c>
      <c r="E23217" s="357" t="s">
        <v>35325</v>
      </c>
    </row>
    <row r="23218" spans="1:5" ht="15.6">
      <c r="A23218" s="358" t="s">
        <v>59790</v>
      </c>
      <c r="B23218" s="358" t="s">
        <v>59601</v>
      </c>
      <c r="C23218" s="359">
        <v>1</v>
      </c>
      <c r="D23218" s="357" t="s">
        <v>63078</v>
      </c>
      <c r="E23218" s="357" t="s">
        <v>63078</v>
      </c>
    </row>
    <row r="23219" spans="1:5" ht="15.6">
      <c r="A23219" s="358" t="s">
        <v>33403</v>
      </c>
      <c r="B23219" s="358" t="s">
        <v>33404</v>
      </c>
      <c r="C23219" s="359">
        <v>1</v>
      </c>
      <c r="D23219" s="357" t="s">
        <v>33402</v>
      </c>
      <c r="E23219" s="357" t="s">
        <v>33402</v>
      </c>
    </row>
    <row r="23220" spans="1:5" ht="15.6">
      <c r="A23220" s="358" t="s">
        <v>22611</v>
      </c>
      <c r="B23220" s="358" t="s">
        <v>22612</v>
      </c>
      <c r="C23220" s="359">
        <v>1</v>
      </c>
      <c r="D23220" s="357" t="s">
        <v>9267</v>
      </c>
      <c r="E23220" s="357" t="s">
        <v>9267</v>
      </c>
    </row>
    <row r="23221" spans="1:5" ht="15.6">
      <c r="A23221" s="358" t="s">
        <v>13437</v>
      </c>
      <c r="B23221" s="358" t="s">
        <v>13437</v>
      </c>
      <c r="C23221" s="359">
        <v>1</v>
      </c>
      <c r="D23221" s="357" t="s">
        <v>3646</v>
      </c>
      <c r="E23221" s="357" t="s">
        <v>3646</v>
      </c>
    </row>
    <row r="23222" spans="1:5" ht="15.6">
      <c r="A23222" s="358" t="s">
        <v>50921</v>
      </c>
      <c r="B23222" s="358" t="s">
        <v>50921</v>
      </c>
      <c r="C23222" s="359">
        <v>1</v>
      </c>
      <c r="D23222" s="357" t="s">
        <v>50920</v>
      </c>
      <c r="E23222" s="357" t="s">
        <v>50920</v>
      </c>
    </row>
    <row r="23223" spans="1:5" ht="15.6">
      <c r="A23223" s="358" t="s">
        <v>36108</v>
      </c>
      <c r="B23223" s="358" t="s">
        <v>36109</v>
      </c>
      <c r="C23223" s="359">
        <v>1</v>
      </c>
      <c r="D23223" s="357" t="s">
        <v>36107</v>
      </c>
      <c r="E23223" s="357" t="s">
        <v>36107</v>
      </c>
    </row>
    <row r="23224" spans="1:5" ht="15.6">
      <c r="A23224" s="358" t="s">
        <v>36943</v>
      </c>
      <c r="B23224" s="358" t="s">
        <v>36944</v>
      </c>
      <c r="C23224" s="359">
        <v>1</v>
      </c>
      <c r="D23224" s="357" t="s">
        <v>36942</v>
      </c>
      <c r="E23224" s="357" t="s">
        <v>36942</v>
      </c>
    </row>
    <row r="23225" spans="1:5" ht="15.6">
      <c r="A23225" s="358" t="s">
        <v>43132</v>
      </c>
      <c r="B23225" s="358" t="s">
        <v>10262</v>
      </c>
      <c r="C23225" s="359">
        <v>1</v>
      </c>
      <c r="D23225" s="357" t="s">
        <v>43131</v>
      </c>
      <c r="E23225" s="357" t="s">
        <v>43131</v>
      </c>
    </row>
    <row r="23226" spans="1:5" ht="15.6">
      <c r="A23226" s="358" t="s">
        <v>52881</v>
      </c>
      <c r="B23226" s="358" t="s">
        <v>52881</v>
      </c>
      <c r="C23226" s="359">
        <v>1</v>
      </c>
      <c r="D23226" s="357" t="s">
        <v>52880</v>
      </c>
      <c r="E23226" s="357" t="s">
        <v>52880</v>
      </c>
    </row>
    <row r="23227" spans="1:5" ht="15.6">
      <c r="A23227" s="358" t="s">
        <v>51221</v>
      </c>
      <c r="B23227" s="358" t="s">
        <v>51222</v>
      </c>
      <c r="C23227" s="359">
        <v>1</v>
      </c>
      <c r="D23227" s="357" t="s">
        <v>51220</v>
      </c>
      <c r="E23227" s="357" t="s">
        <v>51220</v>
      </c>
    </row>
    <row r="23228" spans="1:5" ht="15.6">
      <c r="A23228" s="358" t="s">
        <v>63080</v>
      </c>
      <c r="B23228" s="358" t="s">
        <v>10262</v>
      </c>
      <c r="C23228" s="359">
        <v>1</v>
      </c>
      <c r="D23228" s="357" t="s">
        <v>63079</v>
      </c>
      <c r="E23228" s="357" t="s">
        <v>63079</v>
      </c>
    </row>
    <row r="23229" spans="1:5" ht="15.6">
      <c r="A23229" s="358" t="s">
        <v>63082</v>
      </c>
      <c r="B23229" s="358" t="s">
        <v>10262</v>
      </c>
      <c r="C23229" s="359">
        <v>1</v>
      </c>
      <c r="D23229" s="357" t="s">
        <v>63081</v>
      </c>
      <c r="E23229" s="357" t="s">
        <v>63081</v>
      </c>
    </row>
    <row r="23230" spans="1:5" ht="15.6">
      <c r="A23230" s="358" t="s">
        <v>34801</v>
      </c>
      <c r="B23230" s="358" t="s">
        <v>34802</v>
      </c>
      <c r="C23230" s="359">
        <v>0.9</v>
      </c>
      <c r="D23230" s="357" t="s">
        <v>34800</v>
      </c>
      <c r="E23230" s="357" t="s">
        <v>34800</v>
      </c>
    </row>
    <row r="23231" spans="1:5" ht="15.6">
      <c r="A23231" s="358" t="s">
        <v>41165</v>
      </c>
      <c r="B23231" s="358" t="s">
        <v>41166</v>
      </c>
      <c r="C23231" s="359">
        <v>0.9</v>
      </c>
      <c r="D23231" s="357" t="s">
        <v>41164</v>
      </c>
      <c r="E23231" s="357" t="s">
        <v>41164</v>
      </c>
    </row>
    <row r="23232" spans="1:5" ht="15.6">
      <c r="A23232" s="358" t="s">
        <v>25137</v>
      </c>
      <c r="B23232" s="358" t="s">
        <v>25138</v>
      </c>
      <c r="C23232" s="359">
        <v>0.9</v>
      </c>
      <c r="D23232" s="357" t="s">
        <v>25136</v>
      </c>
      <c r="E23232" s="357" t="s">
        <v>25136</v>
      </c>
    </row>
    <row r="23233" spans="1:5" ht="15.6">
      <c r="A23233" s="358" t="s">
        <v>63084</v>
      </c>
      <c r="B23233" s="358" t="s">
        <v>63085</v>
      </c>
      <c r="C23233" s="359">
        <v>0.9</v>
      </c>
      <c r="D23233" s="357" t="s">
        <v>63083</v>
      </c>
      <c r="E23233" s="357" t="s">
        <v>63083</v>
      </c>
    </row>
    <row r="23234" spans="1:5" ht="15.6">
      <c r="A23234" s="358" t="s">
        <v>52437</v>
      </c>
      <c r="B23234" s="358" t="s">
        <v>52438</v>
      </c>
      <c r="C23234" s="359">
        <v>0.9</v>
      </c>
      <c r="D23234" s="357" t="s">
        <v>52436</v>
      </c>
      <c r="E23234" s="357" t="s">
        <v>52436</v>
      </c>
    </row>
    <row r="23235" spans="1:5" ht="15.6">
      <c r="A23235" s="358" t="s">
        <v>63087</v>
      </c>
      <c r="B23235" s="358" t="s">
        <v>63088</v>
      </c>
      <c r="C23235" s="359">
        <v>0.9</v>
      </c>
      <c r="D23235" s="357" t="s">
        <v>63086</v>
      </c>
      <c r="E23235" s="357" t="s">
        <v>63086</v>
      </c>
    </row>
    <row r="23236" spans="1:5" ht="15.6">
      <c r="A23236" s="358" t="s">
        <v>51971</v>
      </c>
      <c r="B23236" s="358" t="s">
        <v>10262</v>
      </c>
      <c r="C23236" s="359">
        <v>0.9</v>
      </c>
      <c r="D23236" s="357" t="s">
        <v>51970</v>
      </c>
      <c r="E23236" s="357" t="s">
        <v>51970</v>
      </c>
    </row>
    <row r="23237" spans="1:5" ht="15.6">
      <c r="A23237" s="358" t="s">
        <v>29587</v>
      </c>
      <c r="B23237" s="358" t="s">
        <v>29588</v>
      </c>
      <c r="C23237" s="359">
        <v>0.9</v>
      </c>
      <c r="D23237" s="357" t="s">
        <v>29586</v>
      </c>
      <c r="E23237" s="357" t="s">
        <v>29586</v>
      </c>
    </row>
    <row r="23238" spans="1:5" ht="15.6">
      <c r="A23238" s="358" t="s">
        <v>47961</v>
      </c>
      <c r="B23238" s="358" t="s">
        <v>10262</v>
      </c>
      <c r="C23238" s="359">
        <v>0.9</v>
      </c>
      <c r="D23238" s="357" t="s">
        <v>47960</v>
      </c>
      <c r="E23238" s="357" t="s">
        <v>47960</v>
      </c>
    </row>
    <row r="23239" spans="1:5" ht="15.6">
      <c r="A23239" s="358" t="s">
        <v>29943</v>
      </c>
      <c r="B23239" s="358" t="s">
        <v>29944</v>
      </c>
      <c r="C23239" s="359">
        <v>0.9</v>
      </c>
      <c r="D23239" s="357" t="s">
        <v>29942</v>
      </c>
      <c r="E23239" s="357" t="s">
        <v>29942</v>
      </c>
    </row>
    <row r="23240" spans="1:5" ht="15.6">
      <c r="A23240" s="358" t="s">
        <v>59611</v>
      </c>
      <c r="B23240" s="358" t="s">
        <v>60377</v>
      </c>
      <c r="C23240" s="359">
        <v>0.9</v>
      </c>
      <c r="D23240" s="357" t="s">
        <v>63089</v>
      </c>
      <c r="E23240" s="357" t="s">
        <v>63089</v>
      </c>
    </row>
    <row r="23241" spans="1:5" ht="15.6">
      <c r="A23241" s="358" t="s">
        <v>26805</v>
      </c>
      <c r="B23241" s="358" t="s">
        <v>26806</v>
      </c>
      <c r="C23241" s="359">
        <v>0.9</v>
      </c>
      <c r="D23241" s="357" t="s">
        <v>26804</v>
      </c>
      <c r="E23241" s="357" t="s">
        <v>26804</v>
      </c>
    </row>
    <row r="23242" spans="1:5" ht="15.6">
      <c r="A23242" s="358" t="s">
        <v>60379</v>
      </c>
      <c r="B23242" s="358" t="s">
        <v>60379</v>
      </c>
      <c r="C23242" s="359">
        <v>0.9</v>
      </c>
      <c r="D23242" s="357" t="s">
        <v>63090</v>
      </c>
      <c r="E23242" s="357" t="s">
        <v>63090</v>
      </c>
    </row>
    <row r="23243" spans="1:5" ht="15.6">
      <c r="A23243" s="358" t="s">
        <v>40390</v>
      </c>
      <c r="B23243" s="358" t="s">
        <v>40391</v>
      </c>
      <c r="C23243" s="359">
        <v>0.9</v>
      </c>
      <c r="D23243" s="357" t="s">
        <v>40389</v>
      </c>
      <c r="E23243" s="357" t="s">
        <v>40389</v>
      </c>
    </row>
    <row r="23244" spans="1:5" ht="15.6">
      <c r="A23244" s="358" t="s">
        <v>60187</v>
      </c>
      <c r="B23244" s="358" t="s">
        <v>63091</v>
      </c>
      <c r="C23244" s="359">
        <v>0.9</v>
      </c>
      <c r="D23244" s="357" t="s">
        <v>60188</v>
      </c>
      <c r="E23244" s="357" t="s">
        <v>60188</v>
      </c>
    </row>
    <row r="23245" spans="1:5" ht="15.6">
      <c r="A23245" s="358" t="s">
        <v>60187</v>
      </c>
      <c r="B23245" s="358" t="s">
        <v>63091</v>
      </c>
      <c r="C23245" s="359">
        <v>0.9</v>
      </c>
      <c r="D23245" s="357" t="s">
        <v>60188</v>
      </c>
      <c r="E23245" s="357" t="s">
        <v>60188</v>
      </c>
    </row>
    <row r="23246" spans="1:5" ht="15.6">
      <c r="A23246" s="358" t="s">
        <v>63093</v>
      </c>
      <c r="B23246" s="358" t="s">
        <v>63094</v>
      </c>
      <c r="C23246" s="359">
        <v>0.9</v>
      </c>
      <c r="D23246" s="357" t="s">
        <v>63092</v>
      </c>
      <c r="E23246" s="357" t="s">
        <v>63092</v>
      </c>
    </row>
    <row r="23247" spans="1:5" ht="15.6">
      <c r="A23247" s="358" t="s">
        <v>60652</v>
      </c>
      <c r="B23247" s="358" t="s">
        <v>63095</v>
      </c>
      <c r="C23247" s="359">
        <v>0.9</v>
      </c>
      <c r="D23247" s="357" t="s">
        <v>60653</v>
      </c>
      <c r="E23247" s="357" t="s">
        <v>60653</v>
      </c>
    </row>
    <row r="23248" spans="1:5" ht="15.6">
      <c r="A23248" s="358" t="s">
        <v>27620</v>
      </c>
      <c r="B23248" s="358" t="s">
        <v>27621</v>
      </c>
      <c r="C23248" s="359">
        <v>0.9</v>
      </c>
      <c r="D23248" s="357" t="s">
        <v>27619</v>
      </c>
      <c r="E23248" s="357" t="s">
        <v>27619</v>
      </c>
    </row>
    <row r="23249" spans="1:5" ht="15.6">
      <c r="A23249" s="358" t="s">
        <v>27620</v>
      </c>
      <c r="B23249" s="358" t="s">
        <v>27621</v>
      </c>
      <c r="C23249" s="359">
        <v>0.9</v>
      </c>
      <c r="D23249" s="357" t="s">
        <v>27619</v>
      </c>
      <c r="E23249" s="357" t="s">
        <v>27619</v>
      </c>
    </row>
    <row r="23250" spans="1:5" ht="15.6">
      <c r="A23250" s="358" t="s">
        <v>38392</v>
      </c>
      <c r="B23250" s="358" t="s">
        <v>38393</v>
      </c>
      <c r="C23250" s="359">
        <v>0.9</v>
      </c>
      <c r="D23250" s="357" t="s">
        <v>38391</v>
      </c>
      <c r="E23250" s="357" t="s">
        <v>38391</v>
      </c>
    </row>
    <row r="23251" spans="1:5" ht="15.6">
      <c r="A23251" s="358" t="s">
        <v>38392</v>
      </c>
      <c r="B23251" s="358" t="s">
        <v>38393</v>
      </c>
      <c r="C23251" s="359">
        <v>0.9</v>
      </c>
      <c r="D23251" s="357" t="s">
        <v>38391</v>
      </c>
      <c r="E23251" s="357" t="s">
        <v>38391</v>
      </c>
    </row>
    <row r="23252" spans="1:5" ht="15.6">
      <c r="A23252" s="358" t="s">
        <v>32674</v>
      </c>
      <c r="B23252" s="358" t="s">
        <v>32675</v>
      </c>
      <c r="C23252" s="359">
        <v>0.9</v>
      </c>
      <c r="D23252" s="357" t="s">
        <v>32673</v>
      </c>
      <c r="E23252" s="357" t="s">
        <v>32673</v>
      </c>
    </row>
    <row r="23253" spans="1:5" ht="15.6">
      <c r="A23253" s="358" t="s">
        <v>63097</v>
      </c>
      <c r="B23253" s="358" t="s">
        <v>63098</v>
      </c>
      <c r="C23253" s="359">
        <v>0.9</v>
      </c>
      <c r="D23253" s="357" t="s">
        <v>63096</v>
      </c>
      <c r="E23253" s="357" t="s">
        <v>63096</v>
      </c>
    </row>
    <row r="23254" spans="1:5" ht="15.6">
      <c r="A23254" s="358" t="s">
        <v>63097</v>
      </c>
      <c r="B23254" s="358" t="s">
        <v>63098</v>
      </c>
      <c r="C23254" s="359">
        <v>0.9</v>
      </c>
      <c r="D23254" s="357" t="s">
        <v>63096</v>
      </c>
      <c r="E23254" s="357" t="s">
        <v>63096</v>
      </c>
    </row>
    <row r="23255" spans="1:5" ht="15.6">
      <c r="A23255" s="358" t="s">
        <v>46680</v>
      </c>
      <c r="B23255" s="358" t="s">
        <v>46681</v>
      </c>
      <c r="C23255" s="359">
        <v>0.9</v>
      </c>
      <c r="D23255" s="357" t="s">
        <v>46679</v>
      </c>
      <c r="E23255" s="357" t="s">
        <v>46679</v>
      </c>
    </row>
    <row r="23256" spans="1:5" ht="15.6">
      <c r="A23256" s="358" t="s">
        <v>33055</v>
      </c>
      <c r="B23256" s="358" t="s">
        <v>33056</v>
      </c>
      <c r="C23256" s="359">
        <v>0.9</v>
      </c>
      <c r="D23256" s="357" t="s">
        <v>33054</v>
      </c>
      <c r="E23256" s="357" t="s">
        <v>33054</v>
      </c>
    </row>
    <row r="23257" spans="1:5" ht="15.6">
      <c r="A23257" s="358" t="s">
        <v>34670</v>
      </c>
      <c r="B23257" s="358" t="s">
        <v>34671</v>
      </c>
      <c r="C23257" s="359">
        <v>0.9</v>
      </c>
      <c r="D23257" s="357" t="s">
        <v>34669</v>
      </c>
      <c r="E23257" s="357" t="s">
        <v>34669</v>
      </c>
    </row>
    <row r="23258" spans="1:5" ht="15.6">
      <c r="A23258" s="358" t="s">
        <v>42468</v>
      </c>
      <c r="B23258" s="358" t="s">
        <v>42469</v>
      </c>
      <c r="C23258" s="359">
        <v>0.9</v>
      </c>
      <c r="D23258" s="357" t="s">
        <v>42467</v>
      </c>
      <c r="E23258" s="357" t="s">
        <v>42467</v>
      </c>
    </row>
    <row r="23259" spans="1:5" ht="15.6">
      <c r="A23259" s="358" t="s">
        <v>25396</v>
      </c>
      <c r="B23259" s="358" t="s">
        <v>25397</v>
      </c>
      <c r="C23259" s="359">
        <v>0.9</v>
      </c>
      <c r="D23259" s="357" t="s">
        <v>25395</v>
      </c>
      <c r="E23259" s="357" t="s">
        <v>25395</v>
      </c>
    </row>
    <row r="23260" spans="1:5" ht="15.6">
      <c r="A23260" s="358" t="s">
        <v>15107</v>
      </c>
      <c r="B23260" s="358" t="s">
        <v>15108</v>
      </c>
      <c r="C23260" s="359">
        <v>0.9</v>
      </c>
      <c r="D23260" s="357" t="s">
        <v>4914</v>
      </c>
      <c r="E23260" s="357" t="s">
        <v>4914</v>
      </c>
    </row>
    <row r="23261" spans="1:5" ht="15.6">
      <c r="A23261" s="358" t="s">
        <v>40848</v>
      </c>
      <c r="B23261" s="358" t="s">
        <v>40849</v>
      </c>
      <c r="C23261" s="359">
        <v>0.9</v>
      </c>
      <c r="D23261" s="357" t="s">
        <v>40847</v>
      </c>
      <c r="E23261" s="357" t="s">
        <v>40847</v>
      </c>
    </row>
    <row r="23262" spans="1:5" ht="15.6">
      <c r="A23262" s="358" t="s">
        <v>63100</v>
      </c>
      <c r="B23262" s="358" t="s">
        <v>63101</v>
      </c>
      <c r="C23262" s="359">
        <v>0.9</v>
      </c>
      <c r="D23262" s="357" t="s">
        <v>63099</v>
      </c>
      <c r="E23262" s="357" t="s">
        <v>63099</v>
      </c>
    </row>
    <row r="23263" spans="1:5" ht="15.6">
      <c r="A23263" s="358" t="s">
        <v>27065</v>
      </c>
      <c r="B23263" s="358" t="s">
        <v>27066</v>
      </c>
      <c r="C23263" s="359">
        <v>0.9</v>
      </c>
      <c r="D23263" s="357" t="s">
        <v>27064</v>
      </c>
      <c r="E23263" s="357" t="s">
        <v>27064</v>
      </c>
    </row>
    <row r="23264" spans="1:5" ht="15.6">
      <c r="A23264" s="358" t="s">
        <v>42175</v>
      </c>
      <c r="B23264" s="358" t="s">
        <v>42176</v>
      </c>
      <c r="C23264" s="359">
        <v>0.9</v>
      </c>
      <c r="D23264" s="357" t="s">
        <v>42174</v>
      </c>
      <c r="E23264" s="357" t="s">
        <v>42174</v>
      </c>
    </row>
    <row r="23265" spans="1:5" ht="15.6">
      <c r="A23265" s="358" t="s">
        <v>42175</v>
      </c>
      <c r="B23265" s="358" t="s">
        <v>42176</v>
      </c>
      <c r="C23265" s="359">
        <v>0.9</v>
      </c>
      <c r="D23265" s="357" t="s">
        <v>42174</v>
      </c>
      <c r="E23265" s="357" t="s">
        <v>42174</v>
      </c>
    </row>
    <row r="23266" spans="1:5" ht="15.6">
      <c r="A23266" s="358" t="s">
        <v>42175</v>
      </c>
      <c r="B23266" s="358" t="s">
        <v>42176</v>
      </c>
      <c r="C23266" s="359">
        <v>0.9</v>
      </c>
      <c r="D23266" s="357" t="s">
        <v>42174</v>
      </c>
      <c r="E23266" s="357" t="s">
        <v>42174</v>
      </c>
    </row>
    <row r="23267" spans="1:5" ht="15.6">
      <c r="A23267" s="358" t="s">
        <v>60344</v>
      </c>
      <c r="B23267" s="358" t="s">
        <v>63103</v>
      </c>
      <c r="C23267" s="359">
        <v>0.9</v>
      </c>
      <c r="D23267" s="357" t="s">
        <v>63102</v>
      </c>
      <c r="E23267" s="357" t="s">
        <v>63102</v>
      </c>
    </row>
    <row r="23268" spans="1:5" ht="15.6">
      <c r="A23268" s="358" t="s">
        <v>60344</v>
      </c>
      <c r="B23268" s="358" t="s">
        <v>63103</v>
      </c>
      <c r="C23268" s="359">
        <v>0.9</v>
      </c>
      <c r="D23268" s="357" t="s">
        <v>63102</v>
      </c>
      <c r="E23268" s="357" t="s">
        <v>63102</v>
      </c>
    </row>
    <row r="23269" spans="1:5" ht="15.6">
      <c r="A23269" s="358" t="s">
        <v>59949</v>
      </c>
      <c r="B23269" s="358" t="s">
        <v>63105</v>
      </c>
      <c r="C23269" s="359">
        <v>0.9</v>
      </c>
      <c r="D23269" s="357" t="s">
        <v>63104</v>
      </c>
      <c r="E23269" s="357" t="s">
        <v>63104</v>
      </c>
    </row>
    <row r="23270" spans="1:5" ht="15.6">
      <c r="A23270" s="358" t="s">
        <v>59949</v>
      </c>
      <c r="B23270" s="358" t="s">
        <v>63105</v>
      </c>
      <c r="C23270" s="359">
        <v>0.9</v>
      </c>
      <c r="D23270" s="357" t="s">
        <v>63104</v>
      </c>
      <c r="E23270" s="357" t="s">
        <v>63104</v>
      </c>
    </row>
    <row r="23271" spans="1:5" ht="15.6">
      <c r="A23271" s="358" t="s">
        <v>59949</v>
      </c>
      <c r="B23271" s="358" t="s">
        <v>63105</v>
      </c>
      <c r="C23271" s="359">
        <v>0.9</v>
      </c>
      <c r="D23271" s="357" t="s">
        <v>63104</v>
      </c>
      <c r="E23271" s="357" t="s">
        <v>63104</v>
      </c>
    </row>
    <row r="23272" spans="1:5" ht="15.6">
      <c r="A23272" s="358" t="s">
        <v>63107</v>
      </c>
      <c r="B23272" s="358" t="s">
        <v>63108</v>
      </c>
      <c r="C23272" s="359">
        <v>0.9</v>
      </c>
      <c r="D23272" s="357" t="s">
        <v>63106</v>
      </c>
      <c r="E23272" s="357" t="s">
        <v>63106</v>
      </c>
    </row>
    <row r="23273" spans="1:5" ht="15.6">
      <c r="A23273" s="358" t="s">
        <v>63107</v>
      </c>
      <c r="B23273" s="358" t="s">
        <v>63108</v>
      </c>
      <c r="C23273" s="359">
        <v>0.9</v>
      </c>
      <c r="D23273" s="357" t="s">
        <v>63106</v>
      </c>
      <c r="E23273" s="357" t="s">
        <v>63106</v>
      </c>
    </row>
    <row r="23274" spans="1:5" ht="15.6">
      <c r="A23274" s="358" t="s">
        <v>63107</v>
      </c>
      <c r="B23274" s="358" t="s">
        <v>63108</v>
      </c>
      <c r="C23274" s="359">
        <v>0.9</v>
      </c>
      <c r="D23274" s="357" t="s">
        <v>63106</v>
      </c>
      <c r="E23274" s="357" t="s">
        <v>63106</v>
      </c>
    </row>
    <row r="23275" spans="1:5" ht="15.6">
      <c r="A23275" s="358" t="s">
        <v>42098</v>
      </c>
      <c r="B23275" s="358" t="s">
        <v>42099</v>
      </c>
      <c r="C23275" s="359">
        <v>0.9</v>
      </c>
      <c r="D23275" s="357" t="s">
        <v>42097</v>
      </c>
      <c r="E23275" s="357" t="s">
        <v>42097</v>
      </c>
    </row>
    <row r="23276" spans="1:5" ht="15.6">
      <c r="A23276" s="358" t="s">
        <v>42098</v>
      </c>
      <c r="B23276" s="358" t="s">
        <v>42099</v>
      </c>
      <c r="C23276" s="359">
        <v>0.9</v>
      </c>
      <c r="D23276" s="357" t="s">
        <v>42097</v>
      </c>
      <c r="E23276" s="357" t="s">
        <v>42097</v>
      </c>
    </row>
    <row r="23277" spans="1:5" ht="15.6">
      <c r="A23277" s="358" t="s">
        <v>63110</v>
      </c>
      <c r="B23277" s="358" t="s">
        <v>63111</v>
      </c>
      <c r="C23277" s="359">
        <v>0.9</v>
      </c>
      <c r="D23277" s="357" t="s">
        <v>63109</v>
      </c>
      <c r="E23277" s="357" t="s">
        <v>63109</v>
      </c>
    </row>
    <row r="23278" spans="1:5" ht="15.6">
      <c r="A23278" s="358" t="s">
        <v>35796</v>
      </c>
      <c r="B23278" s="358" t="s">
        <v>35797</v>
      </c>
      <c r="C23278" s="359">
        <v>0.9</v>
      </c>
      <c r="D23278" s="357" t="s">
        <v>35795</v>
      </c>
      <c r="E23278" s="357" t="s">
        <v>35795</v>
      </c>
    </row>
    <row r="23279" spans="1:5" ht="15.6">
      <c r="A23279" s="358" t="s">
        <v>35796</v>
      </c>
      <c r="B23279" s="358" t="s">
        <v>35797</v>
      </c>
      <c r="C23279" s="359">
        <v>0.9</v>
      </c>
      <c r="D23279" s="357" t="s">
        <v>35795</v>
      </c>
      <c r="E23279" s="357" t="s">
        <v>35795</v>
      </c>
    </row>
    <row r="23280" spans="1:5" ht="15.6">
      <c r="A23280" s="358" t="s">
        <v>63113</v>
      </c>
      <c r="B23280" s="358" t="s">
        <v>63114</v>
      </c>
      <c r="C23280" s="359">
        <v>0.9</v>
      </c>
      <c r="D23280" s="357" t="s">
        <v>63112</v>
      </c>
      <c r="E23280" s="357" t="s">
        <v>63112</v>
      </c>
    </row>
    <row r="23281" spans="1:5" ht="15.6">
      <c r="A23281" s="358" t="s">
        <v>26803</v>
      </c>
      <c r="B23281" s="358" t="s">
        <v>26803</v>
      </c>
      <c r="C23281" s="359">
        <v>0.9</v>
      </c>
      <c r="D23281" s="357" t="s">
        <v>26802</v>
      </c>
      <c r="E23281" s="357" t="s">
        <v>26802</v>
      </c>
    </row>
    <row r="23282" spans="1:5" ht="15.6">
      <c r="A23282" s="358" t="s">
        <v>60419</v>
      </c>
      <c r="B23282" s="358" t="s">
        <v>63116</v>
      </c>
      <c r="C23282" s="359">
        <v>0.9</v>
      </c>
      <c r="D23282" s="357" t="s">
        <v>63115</v>
      </c>
      <c r="E23282" s="357" t="s">
        <v>63115</v>
      </c>
    </row>
    <row r="23283" spans="1:5" ht="15.6">
      <c r="A23283" s="358" t="s">
        <v>52875</v>
      </c>
      <c r="B23283" s="358" t="s">
        <v>52876</v>
      </c>
      <c r="C23283" s="359">
        <v>0.9</v>
      </c>
      <c r="D23283" s="357" t="s">
        <v>52874</v>
      </c>
      <c r="E23283" s="357" t="s">
        <v>52874</v>
      </c>
    </row>
    <row r="23284" spans="1:5" ht="15.6">
      <c r="A23284" s="358" t="s">
        <v>29866</v>
      </c>
      <c r="B23284" s="358" t="s">
        <v>29867</v>
      </c>
      <c r="C23284" s="359">
        <v>0.9</v>
      </c>
      <c r="D23284" s="357" t="s">
        <v>29865</v>
      </c>
      <c r="E23284" s="357" t="s">
        <v>29865</v>
      </c>
    </row>
    <row r="23285" spans="1:5" ht="15.6">
      <c r="A23285" s="358" t="s">
        <v>29866</v>
      </c>
      <c r="B23285" s="358" t="s">
        <v>29867</v>
      </c>
      <c r="C23285" s="359">
        <v>0.9</v>
      </c>
      <c r="D23285" s="357" t="s">
        <v>29865</v>
      </c>
      <c r="E23285" s="357" t="s">
        <v>29865</v>
      </c>
    </row>
    <row r="23286" spans="1:5" ht="15.6">
      <c r="A23286" s="358" t="s">
        <v>29866</v>
      </c>
      <c r="B23286" s="358" t="s">
        <v>29867</v>
      </c>
      <c r="C23286" s="359">
        <v>0.9</v>
      </c>
      <c r="D23286" s="357" t="s">
        <v>29865</v>
      </c>
      <c r="E23286" s="357" t="s">
        <v>29865</v>
      </c>
    </row>
    <row r="23287" spans="1:5" ht="15.6">
      <c r="A23287" s="358" t="s">
        <v>40974</v>
      </c>
      <c r="B23287" s="358" t="s">
        <v>40975</v>
      </c>
      <c r="C23287" s="359">
        <v>0.9</v>
      </c>
      <c r="D23287" s="357" t="s">
        <v>40973</v>
      </c>
      <c r="E23287" s="357" t="s">
        <v>40973</v>
      </c>
    </row>
    <row r="23288" spans="1:5" ht="15.6">
      <c r="A23288" s="358" t="s">
        <v>38531</v>
      </c>
      <c r="B23288" s="358" t="s">
        <v>38532</v>
      </c>
      <c r="C23288" s="359">
        <v>0.9</v>
      </c>
      <c r="D23288" s="357" t="s">
        <v>38530</v>
      </c>
      <c r="E23288" s="357" t="s">
        <v>38530</v>
      </c>
    </row>
    <row r="23289" spans="1:5" ht="15.6">
      <c r="A23289" s="358" t="s">
        <v>39823</v>
      </c>
      <c r="B23289" s="358" t="s">
        <v>39824</v>
      </c>
      <c r="C23289" s="359">
        <v>0.9</v>
      </c>
      <c r="D23289" s="357" t="s">
        <v>39822</v>
      </c>
      <c r="E23289" s="357" t="s">
        <v>39822</v>
      </c>
    </row>
    <row r="23290" spans="1:5" ht="15.6">
      <c r="A23290" s="358" t="s">
        <v>41287</v>
      </c>
      <c r="B23290" s="358" t="s">
        <v>41288</v>
      </c>
      <c r="C23290" s="359">
        <v>0.9</v>
      </c>
      <c r="D23290" s="357" t="s">
        <v>41286</v>
      </c>
      <c r="E23290" s="357" t="s">
        <v>41286</v>
      </c>
    </row>
    <row r="23291" spans="1:5" ht="15.6">
      <c r="A23291" s="358" t="s">
        <v>63118</v>
      </c>
      <c r="B23291" s="358" t="s">
        <v>63119</v>
      </c>
      <c r="C23291" s="359">
        <v>0.9</v>
      </c>
      <c r="D23291" s="357" t="s">
        <v>63117</v>
      </c>
      <c r="E23291" s="357" t="s">
        <v>63117</v>
      </c>
    </row>
    <row r="23292" spans="1:5" ht="15.6">
      <c r="A23292" s="358" t="s">
        <v>24135</v>
      </c>
      <c r="B23292" s="358" t="s">
        <v>24136</v>
      </c>
      <c r="C23292" s="359">
        <v>0.9</v>
      </c>
      <c r="D23292" s="357" t="s">
        <v>24134</v>
      </c>
      <c r="E23292" s="357" t="s">
        <v>24134</v>
      </c>
    </row>
    <row r="23293" spans="1:5" ht="15.6">
      <c r="A23293" s="358" t="s">
        <v>24135</v>
      </c>
      <c r="B23293" s="358" t="s">
        <v>24136</v>
      </c>
      <c r="C23293" s="359">
        <v>0.9</v>
      </c>
      <c r="D23293" s="357" t="s">
        <v>24134</v>
      </c>
      <c r="E23293" s="357" t="s">
        <v>24134</v>
      </c>
    </row>
    <row r="23294" spans="1:5" ht="15.6">
      <c r="A23294" s="358" t="s">
        <v>63121</v>
      </c>
      <c r="B23294" s="358" t="s">
        <v>63122</v>
      </c>
      <c r="C23294" s="359">
        <v>0.9</v>
      </c>
      <c r="D23294" s="357" t="s">
        <v>63120</v>
      </c>
      <c r="E23294" s="357" t="s">
        <v>63120</v>
      </c>
    </row>
    <row r="23295" spans="1:5" ht="15.6">
      <c r="A23295" s="358" t="s">
        <v>32872</v>
      </c>
      <c r="B23295" s="358" t="s">
        <v>32873</v>
      </c>
      <c r="C23295" s="359">
        <v>0.9</v>
      </c>
      <c r="D23295" s="357" t="s">
        <v>32871</v>
      </c>
      <c r="E23295" s="357" t="s">
        <v>32871</v>
      </c>
    </row>
    <row r="23296" spans="1:5" ht="15.6">
      <c r="A23296" s="358" t="s">
        <v>31905</v>
      </c>
      <c r="B23296" s="358" t="s">
        <v>31906</v>
      </c>
      <c r="C23296" s="359">
        <v>0.9</v>
      </c>
      <c r="D23296" s="357" t="s">
        <v>31904</v>
      </c>
      <c r="E23296" s="357" t="s">
        <v>31904</v>
      </c>
    </row>
    <row r="23297" spans="1:5" ht="15.6">
      <c r="A23297" s="358" t="s">
        <v>31905</v>
      </c>
      <c r="B23297" s="358" t="s">
        <v>31906</v>
      </c>
      <c r="C23297" s="359">
        <v>0.9</v>
      </c>
      <c r="D23297" s="357" t="s">
        <v>31904</v>
      </c>
      <c r="E23297" s="357" t="s">
        <v>31904</v>
      </c>
    </row>
    <row r="23298" spans="1:5" ht="15.6">
      <c r="A23298" s="358" t="s">
        <v>37027</v>
      </c>
      <c r="B23298" s="358" t="s">
        <v>37028</v>
      </c>
      <c r="C23298" s="359">
        <v>0.9</v>
      </c>
      <c r="D23298" s="357" t="s">
        <v>37026</v>
      </c>
      <c r="E23298" s="357" t="s">
        <v>37026</v>
      </c>
    </row>
    <row r="23299" spans="1:5" ht="15.6">
      <c r="A23299" s="358" t="s">
        <v>37027</v>
      </c>
      <c r="B23299" s="358" t="s">
        <v>37028</v>
      </c>
      <c r="C23299" s="359">
        <v>0.9</v>
      </c>
      <c r="D23299" s="357" t="s">
        <v>37026</v>
      </c>
      <c r="E23299" s="357" t="s">
        <v>37026</v>
      </c>
    </row>
    <row r="23300" spans="1:5" ht="15.6">
      <c r="A23300" s="358" t="s">
        <v>17260</v>
      </c>
      <c r="B23300" s="358" t="s">
        <v>17261</v>
      </c>
      <c r="C23300" s="359">
        <v>0.9</v>
      </c>
      <c r="D23300" s="357" t="s">
        <v>6085</v>
      </c>
      <c r="E23300" s="357" t="s">
        <v>6085</v>
      </c>
    </row>
    <row r="23301" spans="1:5" ht="15.6">
      <c r="A23301" s="358" t="s">
        <v>30758</v>
      </c>
      <c r="B23301" s="358" t="s">
        <v>30758</v>
      </c>
      <c r="C23301" s="359">
        <v>0.9</v>
      </c>
      <c r="D23301" s="357" t="s">
        <v>30757</v>
      </c>
      <c r="E23301" s="357" t="s">
        <v>30757</v>
      </c>
    </row>
    <row r="23302" spans="1:5" ht="15.6">
      <c r="A23302" s="358" t="s">
        <v>14026</v>
      </c>
      <c r="B23302" s="358" t="s">
        <v>14026</v>
      </c>
      <c r="C23302" s="359">
        <v>0.9</v>
      </c>
      <c r="D23302" s="357" t="s">
        <v>4258</v>
      </c>
      <c r="E23302" s="357" t="s">
        <v>4258</v>
      </c>
    </row>
    <row r="23303" spans="1:5" ht="15.6">
      <c r="A23303" s="358" t="s">
        <v>14026</v>
      </c>
      <c r="B23303" s="358" t="s">
        <v>14026</v>
      </c>
      <c r="C23303" s="359">
        <v>0.9</v>
      </c>
      <c r="D23303" s="357" t="s">
        <v>4258</v>
      </c>
      <c r="E23303" s="357" t="s">
        <v>4258</v>
      </c>
    </row>
    <row r="23304" spans="1:5" ht="15.6">
      <c r="A23304" s="358" t="s">
        <v>60118</v>
      </c>
      <c r="B23304" s="358" t="s">
        <v>63124</v>
      </c>
      <c r="C23304" s="359">
        <v>0.9</v>
      </c>
      <c r="D23304" s="357" t="s">
        <v>63123</v>
      </c>
      <c r="E23304" s="357" t="s">
        <v>63123</v>
      </c>
    </row>
    <row r="23305" spans="1:5" ht="15.6">
      <c r="A23305" s="358" t="s">
        <v>63126</v>
      </c>
      <c r="B23305" s="358" t="s">
        <v>63127</v>
      </c>
      <c r="C23305" s="359">
        <v>0.9</v>
      </c>
      <c r="D23305" s="357" t="s">
        <v>63125</v>
      </c>
      <c r="E23305" s="357" t="s">
        <v>63125</v>
      </c>
    </row>
    <row r="23306" spans="1:5" ht="15.6">
      <c r="A23306" s="358" t="s">
        <v>20382</v>
      </c>
      <c r="B23306" s="358" t="s">
        <v>20383</v>
      </c>
      <c r="C23306" s="359">
        <v>0.9</v>
      </c>
      <c r="D23306" s="357" t="s">
        <v>7756</v>
      </c>
      <c r="E23306" s="357" t="s">
        <v>7756</v>
      </c>
    </row>
    <row r="23307" spans="1:5" ht="15.6">
      <c r="A23307" s="358" t="s">
        <v>48303</v>
      </c>
      <c r="B23307" s="358" t="s">
        <v>48304</v>
      </c>
      <c r="C23307" s="359">
        <v>0.9</v>
      </c>
      <c r="D23307" s="357" t="s">
        <v>48302</v>
      </c>
      <c r="E23307" s="357" t="s">
        <v>48302</v>
      </c>
    </row>
    <row r="23308" spans="1:5" ht="15.6">
      <c r="A23308" s="358" t="s">
        <v>19805</v>
      </c>
      <c r="B23308" s="358" t="s">
        <v>19806</v>
      </c>
      <c r="C23308" s="359">
        <v>0.9</v>
      </c>
      <c r="D23308" s="357" t="s">
        <v>7600</v>
      </c>
      <c r="E23308" s="357" t="s">
        <v>7600</v>
      </c>
    </row>
    <row r="23309" spans="1:5" ht="15.6">
      <c r="A23309" s="358" t="s">
        <v>63129</v>
      </c>
      <c r="B23309" s="358" t="s">
        <v>63129</v>
      </c>
      <c r="C23309" s="359">
        <v>0.9</v>
      </c>
      <c r="D23309" s="357" t="s">
        <v>63128</v>
      </c>
      <c r="E23309" s="357" t="s">
        <v>63128</v>
      </c>
    </row>
    <row r="23310" spans="1:5" ht="15.6">
      <c r="A23310" s="358" t="s">
        <v>12235</v>
      </c>
      <c r="B23310" s="358" t="s">
        <v>12236</v>
      </c>
      <c r="C23310" s="359">
        <v>0.9</v>
      </c>
      <c r="D23310" s="357" t="s">
        <v>3046</v>
      </c>
      <c r="E23310" s="357" t="s">
        <v>3046</v>
      </c>
    </row>
    <row r="23311" spans="1:5" ht="15.6">
      <c r="A23311" s="358" t="s">
        <v>39704</v>
      </c>
      <c r="B23311" s="358" t="s">
        <v>39705</v>
      </c>
      <c r="C23311" s="359">
        <v>0.9</v>
      </c>
      <c r="D23311" s="357" t="s">
        <v>39703</v>
      </c>
      <c r="E23311" s="357" t="s">
        <v>39703</v>
      </c>
    </row>
    <row r="23312" spans="1:5" ht="15.6">
      <c r="A23312" s="358" t="s">
        <v>29285</v>
      </c>
      <c r="B23312" s="358" t="s">
        <v>29286</v>
      </c>
      <c r="C23312" s="359">
        <v>0.9</v>
      </c>
      <c r="D23312" s="357" t="s">
        <v>29284</v>
      </c>
      <c r="E23312" s="357" t="s">
        <v>29284</v>
      </c>
    </row>
    <row r="23313" spans="1:5" ht="15.6">
      <c r="A23313" s="358" t="s">
        <v>29285</v>
      </c>
      <c r="B23313" s="358" t="s">
        <v>29286</v>
      </c>
      <c r="C23313" s="359">
        <v>0.9</v>
      </c>
      <c r="D23313" s="357" t="s">
        <v>29284</v>
      </c>
      <c r="E23313" s="357" t="s">
        <v>29284</v>
      </c>
    </row>
    <row r="23314" spans="1:5" ht="15.6">
      <c r="A23314" s="358" t="s">
        <v>27617</v>
      </c>
      <c r="B23314" s="358" t="s">
        <v>27618</v>
      </c>
      <c r="C23314" s="359">
        <v>0.9</v>
      </c>
      <c r="D23314" s="357" t="s">
        <v>27616</v>
      </c>
      <c r="E23314" s="357" t="s">
        <v>27616</v>
      </c>
    </row>
    <row r="23315" spans="1:5" ht="15.6">
      <c r="A23315" s="358" t="s">
        <v>38204</v>
      </c>
      <c r="B23315" s="358" t="s">
        <v>38205</v>
      </c>
      <c r="C23315" s="359">
        <v>0.9</v>
      </c>
      <c r="D23315" s="357" t="s">
        <v>38203</v>
      </c>
      <c r="E23315" s="357" t="s">
        <v>38203</v>
      </c>
    </row>
    <row r="23316" spans="1:5" ht="15.6">
      <c r="A23316" s="358" t="s">
        <v>63131</v>
      </c>
      <c r="B23316" s="358" t="s">
        <v>60521</v>
      </c>
      <c r="C23316" s="359">
        <v>0.9</v>
      </c>
      <c r="D23316" s="357" t="s">
        <v>63130</v>
      </c>
      <c r="E23316" s="357" t="s">
        <v>63130</v>
      </c>
    </row>
    <row r="23317" spans="1:5" ht="15.6">
      <c r="A23317" s="358" t="s">
        <v>36392</v>
      </c>
      <c r="B23317" s="358" t="s">
        <v>36393</v>
      </c>
      <c r="C23317" s="359">
        <v>0.9</v>
      </c>
      <c r="D23317" s="357" t="s">
        <v>36391</v>
      </c>
      <c r="E23317" s="357" t="s">
        <v>36391</v>
      </c>
    </row>
    <row r="23318" spans="1:5" ht="15.6">
      <c r="A23318" s="358" t="s">
        <v>36392</v>
      </c>
      <c r="B23318" s="358" t="s">
        <v>36393</v>
      </c>
      <c r="C23318" s="359">
        <v>0.9</v>
      </c>
      <c r="D23318" s="357" t="s">
        <v>36391</v>
      </c>
      <c r="E23318" s="357" t="s">
        <v>36391</v>
      </c>
    </row>
    <row r="23319" spans="1:5" ht="15.6">
      <c r="A23319" s="358" t="s">
        <v>63133</v>
      </c>
      <c r="B23319" s="358" t="s">
        <v>63134</v>
      </c>
      <c r="C23319" s="359">
        <v>0.9</v>
      </c>
      <c r="D23319" s="357" t="s">
        <v>63132</v>
      </c>
      <c r="E23319" s="357" t="s">
        <v>63132</v>
      </c>
    </row>
    <row r="23320" spans="1:5" ht="15.6">
      <c r="A23320" s="358" t="s">
        <v>39130</v>
      </c>
      <c r="B23320" s="358" t="s">
        <v>39130</v>
      </c>
      <c r="C23320" s="359">
        <v>0.9</v>
      </c>
      <c r="D23320" s="357" t="s">
        <v>39129</v>
      </c>
      <c r="E23320" s="357" t="s">
        <v>39129</v>
      </c>
    </row>
    <row r="23321" spans="1:5" ht="15.6">
      <c r="A23321" s="358" t="s">
        <v>60464</v>
      </c>
      <c r="B23321" s="358" t="s">
        <v>63136</v>
      </c>
      <c r="C23321" s="359">
        <v>0.9</v>
      </c>
      <c r="D23321" s="357" t="s">
        <v>63135</v>
      </c>
      <c r="E23321" s="357" t="s">
        <v>63135</v>
      </c>
    </row>
    <row r="23322" spans="1:5" ht="15.6">
      <c r="A23322" s="358" t="s">
        <v>60493</v>
      </c>
      <c r="B23322" s="358" t="s">
        <v>60492</v>
      </c>
      <c r="C23322" s="359">
        <v>0.9</v>
      </c>
      <c r="D23322" s="357" t="s">
        <v>63137</v>
      </c>
      <c r="E23322" s="357" t="s">
        <v>63137</v>
      </c>
    </row>
    <row r="23323" spans="1:5" ht="15.6">
      <c r="A23323" s="358" t="s">
        <v>60512</v>
      </c>
      <c r="B23323" s="358" t="s">
        <v>63139</v>
      </c>
      <c r="C23323" s="359">
        <v>0.9</v>
      </c>
      <c r="D23323" s="357" t="s">
        <v>63138</v>
      </c>
      <c r="E23323" s="357" t="s">
        <v>63138</v>
      </c>
    </row>
    <row r="23324" spans="1:5" ht="15.6">
      <c r="A23324" s="358" t="s">
        <v>22434</v>
      </c>
      <c r="B23324" s="358" t="s">
        <v>22434</v>
      </c>
      <c r="C23324" s="359">
        <v>0.9</v>
      </c>
      <c r="D23324" s="357" t="s">
        <v>9019</v>
      </c>
      <c r="E23324" s="357" t="s">
        <v>9019</v>
      </c>
    </row>
    <row r="23325" spans="1:5" ht="15.6">
      <c r="A23325" s="358" t="s">
        <v>63141</v>
      </c>
      <c r="B23325" s="358" t="s">
        <v>63142</v>
      </c>
      <c r="C23325" s="359">
        <v>0.9</v>
      </c>
      <c r="D23325" s="357" t="s">
        <v>63140</v>
      </c>
      <c r="E23325" s="357" t="s">
        <v>63140</v>
      </c>
    </row>
    <row r="23326" spans="1:5" ht="15.6">
      <c r="A23326" s="358" t="s">
        <v>11504</v>
      </c>
      <c r="B23326" s="358" t="s">
        <v>11505</v>
      </c>
      <c r="C23326" s="359">
        <v>0.9</v>
      </c>
      <c r="D23326" s="357" t="s">
        <v>2655</v>
      </c>
      <c r="E23326" s="357" t="s">
        <v>2655</v>
      </c>
    </row>
    <row r="23327" spans="1:5" ht="15.6">
      <c r="A23327" s="358" t="s">
        <v>11504</v>
      </c>
      <c r="B23327" s="358" t="s">
        <v>11505</v>
      </c>
      <c r="C23327" s="359">
        <v>0.9</v>
      </c>
      <c r="D23327" s="357" t="s">
        <v>2655</v>
      </c>
      <c r="E23327" s="357" t="s">
        <v>2655</v>
      </c>
    </row>
    <row r="23328" spans="1:5" ht="15.6">
      <c r="A23328" s="358" t="s">
        <v>15326</v>
      </c>
      <c r="B23328" s="358" t="s">
        <v>15326</v>
      </c>
      <c r="C23328" s="359">
        <v>0.9</v>
      </c>
      <c r="D23328" s="357" t="s">
        <v>5120</v>
      </c>
      <c r="E23328" s="357" t="s">
        <v>5120</v>
      </c>
    </row>
    <row r="23329" spans="1:5" ht="15.6">
      <c r="A23329" s="358" t="s">
        <v>60491</v>
      </c>
      <c r="B23329" s="358" t="s">
        <v>63144</v>
      </c>
      <c r="C23329" s="359">
        <v>0.9</v>
      </c>
      <c r="D23329" s="357" t="s">
        <v>63143</v>
      </c>
      <c r="E23329" s="357" t="s">
        <v>63143</v>
      </c>
    </row>
    <row r="23330" spans="1:5" ht="15.6">
      <c r="A23330" s="358" t="s">
        <v>60491</v>
      </c>
      <c r="B23330" s="358" t="s">
        <v>63144</v>
      </c>
      <c r="C23330" s="359">
        <v>0.9</v>
      </c>
      <c r="D23330" s="357" t="s">
        <v>63143</v>
      </c>
      <c r="E23330" s="357" t="s">
        <v>63143</v>
      </c>
    </row>
    <row r="23331" spans="1:5" ht="15.6">
      <c r="A23331" s="358" t="s">
        <v>63146</v>
      </c>
      <c r="B23331" s="358" t="s">
        <v>63147</v>
      </c>
      <c r="C23331" s="359">
        <v>0.9</v>
      </c>
      <c r="D23331" s="357" t="s">
        <v>63145</v>
      </c>
      <c r="E23331" s="357" t="s">
        <v>63145</v>
      </c>
    </row>
    <row r="23332" spans="1:5" ht="15.6">
      <c r="A23332" s="358" t="s">
        <v>31879</v>
      </c>
      <c r="B23332" s="358" t="s">
        <v>31880</v>
      </c>
      <c r="C23332" s="359">
        <v>0.9</v>
      </c>
      <c r="D23332" s="357" t="s">
        <v>31878</v>
      </c>
      <c r="E23332" s="357" t="s">
        <v>31878</v>
      </c>
    </row>
    <row r="23333" spans="1:5" ht="15.6">
      <c r="A23333" s="358" t="s">
        <v>31879</v>
      </c>
      <c r="B23333" s="358" t="s">
        <v>31880</v>
      </c>
      <c r="C23333" s="359">
        <v>0.9</v>
      </c>
      <c r="D23333" s="357" t="s">
        <v>31878</v>
      </c>
      <c r="E23333" s="357" t="s">
        <v>31878</v>
      </c>
    </row>
    <row r="23334" spans="1:5" ht="15.6">
      <c r="A23334" s="358" t="s">
        <v>63149</v>
      </c>
      <c r="B23334" s="358" t="s">
        <v>63150</v>
      </c>
      <c r="C23334" s="359">
        <v>0.9</v>
      </c>
      <c r="D23334" s="357" t="s">
        <v>63148</v>
      </c>
      <c r="E23334" s="357" t="s">
        <v>63148</v>
      </c>
    </row>
    <row r="23335" spans="1:5" ht="15.6">
      <c r="A23335" s="358" t="s">
        <v>52310</v>
      </c>
      <c r="B23335" s="358" t="s">
        <v>52311</v>
      </c>
      <c r="C23335" s="359">
        <v>0.9</v>
      </c>
      <c r="D23335" s="357" t="s">
        <v>52309</v>
      </c>
      <c r="E23335" s="357" t="s">
        <v>52309</v>
      </c>
    </row>
    <row r="23336" spans="1:5" ht="15.6">
      <c r="A23336" s="358" t="s">
        <v>52310</v>
      </c>
      <c r="B23336" s="358" t="s">
        <v>52311</v>
      </c>
      <c r="C23336" s="359">
        <v>0.9</v>
      </c>
      <c r="D23336" s="357" t="s">
        <v>52309</v>
      </c>
      <c r="E23336" s="357" t="s">
        <v>52309</v>
      </c>
    </row>
    <row r="23337" spans="1:5" ht="15.6">
      <c r="A23337" s="358" t="s">
        <v>34839</v>
      </c>
      <c r="B23337" s="358" t="s">
        <v>34840</v>
      </c>
      <c r="C23337" s="359">
        <v>0.9</v>
      </c>
      <c r="D23337" s="357" t="s">
        <v>34838</v>
      </c>
      <c r="E23337" s="357" t="s">
        <v>34838</v>
      </c>
    </row>
    <row r="23338" spans="1:5" ht="15.6">
      <c r="A23338" s="358" t="s">
        <v>60134</v>
      </c>
      <c r="B23338" s="358" t="s">
        <v>63151</v>
      </c>
      <c r="C23338" s="359">
        <v>0.9</v>
      </c>
      <c r="D23338" s="357" t="s">
        <v>60135</v>
      </c>
      <c r="E23338" s="357" t="s">
        <v>60135</v>
      </c>
    </row>
    <row r="23339" spans="1:5" ht="15.6">
      <c r="A23339" s="358" t="s">
        <v>43852</v>
      </c>
      <c r="B23339" s="358" t="s">
        <v>43853</v>
      </c>
      <c r="C23339" s="359">
        <v>0.9</v>
      </c>
      <c r="D23339" s="357" t="s">
        <v>43851</v>
      </c>
      <c r="E23339" s="357" t="s">
        <v>43851</v>
      </c>
    </row>
    <row r="23340" spans="1:5" ht="15.6">
      <c r="A23340" s="358" t="s">
        <v>10796</v>
      </c>
      <c r="B23340" s="358" t="s">
        <v>10797</v>
      </c>
      <c r="C23340" s="359">
        <v>0.9</v>
      </c>
      <c r="D23340" s="357" t="s">
        <v>2676</v>
      </c>
      <c r="E23340" s="357" t="s">
        <v>2676</v>
      </c>
    </row>
    <row r="23341" spans="1:5" ht="15.6">
      <c r="A23341" s="358" t="s">
        <v>10796</v>
      </c>
      <c r="B23341" s="358" t="s">
        <v>10797</v>
      </c>
      <c r="C23341" s="359">
        <v>0.9</v>
      </c>
      <c r="D23341" s="357" t="s">
        <v>2676</v>
      </c>
      <c r="E23341" s="357" t="s">
        <v>2676</v>
      </c>
    </row>
    <row r="23342" spans="1:5" ht="15.6">
      <c r="A23342" s="358" t="s">
        <v>26576</v>
      </c>
      <c r="B23342" s="358" t="s">
        <v>26577</v>
      </c>
      <c r="C23342" s="359">
        <v>0.9</v>
      </c>
      <c r="D23342" s="357" t="s">
        <v>26575</v>
      </c>
      <c r="E23342" s="357" t="s">
        <v>26575</v>
      </c>
    </row>
    <row r="23343" spans="1:5" ht="15.6">
      <c r="A23343" s="358" t="s">
        <v>60480</v>
      </c>
      <c r="B23343" s="358" t="s">
        <v>63153</v>
      </c>
      <c r="C23343" s="359">
        <v>0.9</v>
      </c>
      <c r="D23343" s="357" t="s">
        <v>63152</v>
      </c>
      <c r="E23343" s="357" t="s">
        <v>63152</v>
      </c>
    </row>
    <row r="23344" spans="1:5" ht="15.6">
      <c r="A23344" s="358" t="s">
        <v>39628</v>
      </c>
      <c r="B23344" s="358" t="s">
        <v>39629</v>
      </c>
      <c r="C23344" s="359">
        <v>0.9</v>
      </c>
      <c r="D23344" s="357" t="s">
        <v>39627</v>
      </c>
      <c r="E23344" s="357" t="s">
        <v>39627</v>
      </c>
    </row>
    <row r="23345" spans="1:5" ht="15.6">
      <c r="A23345" s="358" t="s">
        <v>63155</v>
      </c>
      <c r="B23345" s="358" t="s">
        <v>63155</v>
      </c>
      <c r="C23345" s="359">
        <v>0.9</v>
      </c>
      <c r="D23345" s="357" t="s">
        <v>63154</v>
      </c>
      <c r="E23345" s="357" t="s">
        <v>63154</v>
      </c>
    </row>
    <row r="23346" spans="1:5" ht="15.6">
      <c r="A23346" s="358" t="s">
        <v>21721</v>
      </c>
      <c r="B23346" s="358" t="s">
        <v>21722</v>
      </c>
      <c r="C23346" s="359">
        <v>0.9</v>
      </c>
      <c r="D23346" s="357" t="s">
        <v>8468</v>
      </c>
      <c r="E23346" s="357" t="s">
        <v>8468</v>
      </c>
    </row>
    <row r="23347" spans="1:5" ht="15.6">
      <c r="A23347" s="358" t="s">
        <v>21721</v>
      </c>
      <c r="B23347" s="358" t="s">
        <v>21722</v>
      </c>
      <c r="C23347" s="359">
        <v>0.9</v>
      </c>
      <c r="D23347" s="357" t="s">
        <v>8468</v>
      </c>
      <c r="E23347" s="357" t="s">
        <v>8468</v>
      </c>
    </row>
    <row r="23348" spans="1:5" ht="15.6">
      <c r="A23348" s="358" t="s">
        <v>60454</v>
      </c>
      <c r="B23348" s="358" t="s">
        <v>63157</v>
      </c>
      <c r="C23348" s="359">
        <v>0.9</v>
      </c>
      <c r="D23348" s="357" t="s">
        <v>63156</v>
      </c>
      <c r="E23348" s="357" t="s">
        <v>63156</v>
      </c>
    </row>
    <row r="23349" spans="1:5" ht="15.6">
      <c r="A23349" s="358" t="s">
        <v>60454</v>
      </c>
      <c r="B23349" s="358" t="s">
        <v>63157</v>
      </c>
      <c r="C23349" s="359">
        <v>0.9</v>
      </c>
      <c r="D23349" s="357" t="s">
        <v>63156</v>
      </c>
      <c r="E23349" s="357" t="s">
        <v>63156</v>
      </c>
    </row>
    <row r="23350" spans="1:5" ht="15.6">
      <c r="A23350" s="358" t="s">
        <v>25293</v>
      </c>
      <c r="B23350" s="358" t="s">
        <v>25294</v>
      </c>
      <c r="C23350" s="359">
        <v>0.9</v>
      </c>
      <c r="D23350" s="357" t="s">
        <v>25292</v>
      </c>
      <c r="E23350" s="357" t="s">
        <v>25292</v>
      </c>
    </row>
    <row r="23351" spans="1:5" ht="15.6">
      <c r="A23351" s="358" t="s">
        <v>63159</v>
      </c>
      <c r="B23351" s="358" t="s">
        <v>63160</v>
      </c>
      <c r="C23351" s="359">
        <v>0.9</v>
      </c>
      <c r="D23351" s="357" t="s">
        <v>63158</v>
      </c>
      <c r="E23351" s="357" t="s">
        <v>63158</v>
      </c>
    </row>
    <row r="23352" spans="1:5" ht="15.6">
      <c r="A23352" s="358" t="s">
        <v>63159</v>
      </c>
      <c r="B23352" s="358" t="s">
        <v>63160</v>
      </c>
      <c r="C23352" s="359">
        <v>0.9</v>
      </c>
      <c r="D23352" s="357" t="s">
        <v>63158</v>
      </c>
      <c r="E23352" s="357" t="s">
        <v>63158</v>
      </c>
    </row>
    <row r="23353" spans="1:5" ht="15.6">
      <c r="A23353" s="358" t="s">
        <v>21434</v>
      </c>
      <c r="B23353" s="358" t="s">
        <v>21435</v>
      </c>
      <c r="C23353" s="359">
        <v>0.9</v>
      </c>
      <c r="D23353" s="357" t="s">
        <v>8621</v>
      </c>
      <c r="E23353" s="357" t="s">
        <v>8621</v>
      </c>
    </row>
    <row r="23354" spans="1:5" ht="15.6">
      <c r="A23354" s="358" t="s">
        <v>21434</v>
      </c>
      <c r="B23354" s="358" t="s">
        <v>21435</v>
      </c>
      <c r="C23354" s="359">
        <v>0.9</v>
      </c>
      <c r="D23354" s="357" t="s">
        <v>8621</v>
      </c>
      <c r="E23354" s="357" t="s">
        <v>8621</v>
      </c>
    </row>
    <row r="23355" spans="1:5" ht="15.6">
      <c r="A23355" s="358" t="s">
        <v>21434</v>
      </c>
      <c r="B23355" s="358" t="s">
        <v>21435</v>
      </c>
      <c r="C23355" s="359">
        <v>0.9</v>
      </c>
      <c r="D23355" s="357" t="s">
        <v>8621</v>
      </c>
      <c r="E23355" s="357" t="s">
        <v>8621</v>
      </c>
    </row>
    <row r="23356" spans="1:5" ht="15.6">
      <c r="A23356" s="358" t="s">
        <v>21434</v>
      </c>
      <c r="B23356" s="358" t="s">
        <v>21435</v>
      </c>
      <c r="C23356" s="359">
        <v>0.9</v>
      </c>
      <c r="D23356" s="357" t="s">
        <v>8621</v>
      </c>
      <c r="E23356" s="357" t="s">
        <v>8621</v>
      </c>
    </row>
    <row r="23357" spans="1:5" ht="15.6">
      <c r="A23357" s="358" t="s">
        <v>59942</v>
      </c>
      <c r="B23357" s="358" t="s">
        <v>60457</v>
      </c>
      <c r="C23357" s="359">
        <v>0.9</v>
      </c>
      <c r="D23357" s="357" t="s">
        <v>59943</v>
      </c>
      <c r="E23357" s="357" t="s">
        <v>59943</v>
      </c>
    </row>
    <row r="23358" spans="1:5" ht="15.6">
      <c r="A23358" s="358" t="s">
        <v>59942</v>
      </c>
      <c r="B23358" s="358" t="s">
        <v>60457</v>
      </c>
      <c r="C23358" s="359">
        <v>0.9</v>
      </c>
      <c r="D23358" s="357" t="s">
        <v>59943</v>
      </c>
      <c r="E23358" s="357" t="s">
        <v>59943</v>
      </c>
    </row>
    <row r="23359" spans="1:5" ht="15.6">
      <c r="A23359" s="358" t="s">
        <v>44958</v>
      </c>
      <c r="B23359" s="358" t="s">
        <v>44959</v>
      </c>
      <c r="C23359" s="359">
        <v>0.9</v>
      </c>
      <c r="D23359" s="357" t="s">
        <v>44957</v>
      </c>
      <c r="E23359" s="357" t="s">
        <v>44957</v>
      </c>
    </row>
    <row r="23360" spans="1:5" ht="15.6">
      <c r="A23360" s="358" t="s">
        <v>20384</v>
      </c>
      <c r="B23360" s="358" t="s">
        <v>20385</v>
      </c>
      <c r="C23360" s="359">
        <v>0.9</v>
      </c>
      <c r="D23360" s="357" t="s">
        <v>7735</v>
      </c>
      <c r="E23360" s="357" t="s">
        <v>7735</v>
      </c>
    </row>
    <row r="23361" spans="1:5" ht="15.6">
      <c r="A23361" s="358" t="s">
        <v>20384</v>
      </c>
      <c r="B23361" s="358" t="s">
        <v>20385</v>
      </c>
      <c r="C23361" s="359">
        <v>0.9</v>
      </c>
      <c r="D23361" s="357" t="s">
        <v>7735</v>
      </c>
      <c r="E23361" s="357" t="s">
        <v>7735</v>
      </c>
    </row>
    <row r="23362" spans="1:5" ht="15.6">
      <c r="A23362" s="358" t="s">
        <v>10262</v>
      </c>
      <c r="B23362" s="358" t="s">
        <v>51813</v>
      </c>
      <c r="C23362" s="359">
        <v>0.9</v>
      </c>
      <c r="D23362" s="357" t="s">
        <v>51812</v>
      </c>
      <c r="E23362" s="357" t="s">
        <v>51812</v>
      </c>
    </row>
    <row r="23363" spans="1:5" ht="15.6">
      <c r="A23363" s="358" t="s">
        <v>10262</v>
      </c>
      <c r="B23363" s="358" t="s">
        <v>51813</v>
      </c>
      <c r="C23363" s="359">
        <v>0.9</v>
      </c>
      <c r="D23363" s="357" t="s">
        <v>51812</v>
      </c>
      <c r="E23363" s="357" t="s">
        <v>51812</v>
      </c>
    </row>
    <row r="23364" spans="1:5" ht="15.6">
      <c r="A23364" s="358" t="s">
        <v>55820</v>
      </c>
      <c r="B23364" s="358" t="s">
        <v>55821</v>
      </c>
      <c r="C23364" s="359">
        <v>0.9</v>
      </c>
      <c r="D23364" s="357" t="s">
        <v>55819</v>
      </c>
      <c r="E23364" s="357" t="s">
        <v>55819</v>
      </c>
    </row>
    <row r="23365" spans="1:5" ht="15.6">
      <c r="A23365" s="358" t="s">
        <v>60422</v>
      </c>
      <c r="B23365" s="358" t="s">
        <v>60422</v>
      </c>
      <c r="C23365" s="359">
        <v>0.9</v>
      </c>
      <c r="D23365" s="357" t="s">
        <v>63161</v>
      </c>
      <c r="E23365" s="357" t="s">
        <v>63161</v>
      </c>
    </row>
    <row r="23366" spans="1:5" ht="15.6">
      <c r="A23366" s="358" t="s">
        <v>38228</v>
      </c>
      <c r="B23366" s="358" t="s">
        <v>38229</v>
      </c>
      <c r="C23366" s="359">
        <v>0.9</v>
      </c>
      <c r="D23366" s="357" t="s">
        <v>38227</v>
      </c>
      <c r="E23366" s="357" t="s">
        <v>38227</v>
      </c>
    </row>
    <row r="23367" spans="1:5" ht="15.6">
      <c r="A23367" s="358" t="s">
        <v>10262</v>
      </c>
      <c r="B23367" s="358" t="s">
        <v>55350</v>
      </c>
      <c r="C23367" s="359">
        <v>0.9</v>
      </c>
      <c r="D23367" s="357" t="s">
        <v>55349</v>
      </c>
      <c r="E23367" s="357" t="s">
        <v>55349</v>
      </c>
    </row>
    <row r="23368" spans="1:5" ht="15.6">
      <c r="A23368" s="358" t="s">
        <v>10262</v>
      </c>
      <c r="B23368" s="358" t="s">
        <v>55350</v>
      </c>
      <c r="C23368" s="359">
        <v>0.9</v>
      </c>
      <c r="D23368" s="357" t="s">
        <v>55349</v>
      </c>
      <c r="E23368" s="357" t="s">
        <v>55349</v>
      </c>
    </row>
    <row r="23369" spans="1:5" ht="15.6">
      <c r="A23369" s="358" t="s">
        <v>63163</v>
      </c>
      <c r="B23369" s="358" t="s">
        <v>63164</v>
      </c>
      <c r="C23369" s="359">
        <v>0.9</v>
      </c>
      <c r="D23369" s="357" t="s">
        <v>63162</v>
      </c>
      <c r="E23369" s="357" t="s">
        <v>63162</v>
      </c>
    </row>
    <row r="23370" spans="1:5" ht="15.6">
      <c r="A23370" s="358" t="s">
        <v>63163</v>
      </c>
      <c r="B23370" s="358" t="s">
        <v>63164</v>
      </c>
      <c r="C23370" s="359">
        <v>0.9</v>
      </c>
      <c r="D23370" s="357" t="s">
        <v>63162</v>
      </c>
      <c r="E23370" s="357" t="s">
        <v>63162</v>
      </c>
    </row>
    <row r="23371" spans="1:5" ht="15.6">
      <c r="A23371" s="358" t="s">
        <v>63166</v>
      </c>
      <c r="B23371" s="358" t="s">
        <v>63167</v>
      </c>
      <c r="C23371" s="359">
        <v>0.9</v>
      </c>
      <c r="D23371" s="357" t="s">
        <v>63165</v>
      </c>
      <c r="E23371" s="357" t="s">
        <v>63165</v>
      </c>
    </row>
    <row r="23372" spans="1:5" ht="15.6">
      <c r="A23372" s="358" t="s">
        <v>63169</v>
      </c>
      <c r="B23372" s="358" t="s">
        <v>63170</v>
      </c>
      <c r="C23372" s="359">
        <v>0.9</v>
      </c>
      <c r="D23372" s="357" t="s">
        <v>63168</v>
      </c>
      <c r="E23372" s="357" t="s">
        <v>63168</v>
      </c>
    </row>
    <row r="23373" spans="1:5" ht="15.6">
      <c r="A23373" s="358" t="s">
        <v>31914</v>
      </c>
      <c r="B23373" s="358" t="s">
        <v>31915</v>
      </c>
      <c r="C23373" s="359">
        <v>0.9</v>
      </c>
      <c r="D23373" s="357" t="s">
        <v>31913</v>
      </c>
      <c r="E23373" s="357" t="s">
        <v>31913</v>
      </c>
    </row>
    <row r="23374" spans="1:5" ht="15.6">
      <c r="A23374" s="358" t="s">
        <v>60363</v>
      </c>
      <c r="B23374" s="358" t="s">
        <v>63171</v>
      </c>
      <c r="C23374" s="359">
        <v>0.9</v>
      </c>
      <c r="D23374" s="357" t="s">
        <v>60364</v>
      </c>
      <c r="E23374" s="357" t="s">
        <v>60364</v>
      </c>
    </row>
    <row r="23375" spans="1:5" ht="15.6">
      <c r="A23375" s="358" t="s">
        <v>60363</v>
      </c>
      <c r="B23375" s="358" t="s">
        <v>63171</v>
      </c>
      <c r="C23375" s="359">
        <v>0.9</v>
      </c>
      <c r="D23375" s="357" t="s">
        <v>60364</v>
      </c>
      <c r="E23375" s="357" t="s">
        <v>60364</v>
      </c>
    </row>
    <row r="23376" spans="1:5" ht="15.6">
      <c r="A23376" s="358" t="s">
        <v>60363</v>
      </c>
      <c r="B23376" s="358" t="s">
        <v>63171</v>
      </c>
      <c r="C23376" s="359">
        <v>0.9</v>
      </c>
      <c r="D23376" s="357" t="s">
        <v>60364</v>
      </c>
      <c r="E23376" s="357" t="s">
        <v>60364</v>
      </c>
    </row>
    <row r="23377" spans="1:5" ht="15.6">
      <c r="A23377" s="358" t="s">
        <v>60363</v>
      </c>
      <c r="B23377" s="358" t="s">
        <v>63171</v>
      </c>
      <c r="C23377" s="359">
        <v>0.9</v>
      </c>
      <c r="D23377" s="357" t="s">
        <v>60364</v>
      </c>
      <c r="E23377" s="357" t="s">
        <v>60364</v>
      </c>
    </row>
    <row r="23378" spans="1:5" ht="15.6">
      <c r="A23378" s="358" t="s">
        <v>60363</v>
      </c>
      <c r="B23378" s="358" t="s">
        <v>63171</v>
      </c>
      <c r="C23378" s="359">
        <v>0.9</v>
      </c>
      <c r="D23378" s="357" t="s">
        <v>60364</v>
      </c>
      <c r="E23378" s="357" t="s">
        <v>60364</v>
      </c>
    </row>
    <row r="23379" spans="1:5" ht="15.6">
      <c r="A23379" s="358" t="s">
        <v>10348</v>
      </c>
      <c r="B23379" s="358" t="s">
        <v>10349</v>
      </c>
      <c r="C23379" s="359">
        <v>0.9</v>
      </c>
      <c r="D23379" s="357" t="s">
        <v>2260</v>
      </c>
      <c r="E23379" s="357" t="s">
        <v>2260</v>
      </c>
    </row>
    <row r="23380" spans="1:5" ht="15.6">
      <c r="A23380" s="358" t="s">
        <v>10348</v>
      </c>
      <c r="B23380" s="358" t="s">
        <v>10349</v>
      </c>
      <c r="C23380" s="359">
        <v>0.9</v>
      </c>
      <c r="D23380" s="357" t="s">
        <v>2260</v>
      </c>
      <c r="E23380" s="357" t="s">
        <v>2260</v>
      </c>
    </row>
    <row r="23381" spans="1:5" ht="15.6">
      <c r="A23381" s="358" t="s">
        <v>28669</v>
      </c>
      <c r="B23381" s="358" t="s">
        <v>28670</v>
      </c>
      <c r="C23381" s="359">
        <v>0.9</v>
      </c>
      <c r="D23381" s="357" t="s">
        <v>28668</v>
      </c>
      <c r="E23381" s="357" t="s">
        <v>28668</v>
      </c>
    </row>
    <row r="23382" spans="1:5" ht="15.6">
      <c r="A23382" s="358" t="s">
        <v>28669</v>
      </c>
      <c r="B23382" s="358" t="s">
        <v>28670</v>
      </c>
      <c r="C23382" s="359">
        <v>0.9</v>
      </c>
      <c r="D23382" s="357" t="s">
        <v>28668</v>
      </c>
      <c r="E23382" s="357" t="s">
        <v>28668</v>
      </c>
    </row>
    <row r="23383" spans="1:5" ht="15.6">
      <c r="A23383" s="358" t="s">
        <v>31923</v>
      </c>
      <c r="B23383" s="358" t="s">
        <v>31924</v>
      </c>
      <c r="C23383" s="359">
        <v>0.9</v>
      </c>
      <c r="D23383" s="357" t="s">
        <v>31922</v>
      </c>
      <c r="E23383" s="357" t="s">
        <v>31922</v>
      </c>
    </row>
    <row r="23384" spans="1:5" ht="15.6">
      <c r="A23384" s="358" t="s">
        <v>31923</v>
      </c>
      <c r="B23384" s="358" t="s">
        <v>31924</v>
      </c>
      <c r="C23384" s="359">
        <v>0.9</v>
      </c>
      <c r="D23384" s="357" t="s">
        <v>31922</v>
      </c>
      <c r="E23384" s="357" t="s">
        <v>31922</v>
      </c>
    </row>
    <row r="23385" spans="1:5" ht="15.6">
      <c r="A23385" s="358" t="s">
        <v>10262</v>
      </c>
      <c r="B23385" s="358" t="s">
        <v>60429</v>
      </c>
      <c r="C23385" s="359">
        <v>0.9</v>
      </c>
      <c r="D23385" s="357" t="s">
        <v>63172</v>
      </c>
      <c r="E23385" s="357" t="s">
        <v>63172</v>
      </c>
    </row>
    <row r="23386" spans="1:5" ht="15.6">
      <c r="A23386" s="358" t="s">
        <v>10262</v>
      </c>
      <c r="B23386" s="358" t="s">
        <v>60429</v>
      </c>
      <c r="C23386" s="359">
        <v>0.9</v>
      </c>
      <c r="D23386" s="357" t="s">
        <v>63172</v>
      </c>
      <c r="E23386" s="357" t="s">
        <v>63172</v>
      </c>
    </row>
    <row r="23387" spans="1:5" ht="15.6">
      <c r="A23387" s="358" t="s">
        <v>63174</v>
      </c>
      <c r="B23387" s="358" t="s">
        <v>59987</v>
      </c>
      <c r="C23387" s="359">
        <v>0.9</v>
      </c>
      <c r="D23387" s="357" t="s">
        <v>63173</v>
      </c>
      <c r="E23387" s="357" t="s">
        <v>63173</v>
      </c>
    </row>
    <row r="23388" spans="1:5" ht="15.6">
      <c r="A23388" s="358" t="s">
        <v>14145</v>
      </c>
      <c r="B23388" s="358" t="s">
        <v>14145</v>
      </c>
      <c r="C23388" s="359">
        <v>0.9</v>
      </c>
      <c r="D23388" s="357" t="s">
        <v>4416</v>
      </c>
      <c r="E23388" s="357" t="s">
        <v>4416</v>
      </c>
    </row>
    <row r="23389" spans="1:5" ht="15.6">
      <c r="A23389" s="358" t="s">
        <v>31845</v>
      </c>
      <c r="B23389" s="358" t="s">
        <v>31845</v>
      </c>
      <c r="C23389" s="359">
        <v>0.9</v>
      </c>
      <c r="D23389" s="357" t="s">
        <v>31844</v>
      </c>
      <c r="E23389" s="357" t="s">
        <v>31844</v>
      </c>
    </row>
    <row r="23390" spans="1:5" ht="15.6">
      <c r="A23390" s="358" t="s">
        <v>15599</v>
      </c>
      <c r="B23390" s="358" t="s">
        <v>15600</v>
      </c>
      <c r="C23390" s="359">
        <v>0.9</v>
      </c>
      <c r="D23390" s="357" t="s">
        <v>5258</v>
      </c>
      <c r="E23390" s="357" t="s">
        <v>5258</v>
      </c>
    </row>
    <row r="23391" spans="1:5" ht="15.6">
      <c r="A23391" s="358" t="s">
        <v>40547</v>
      </c>
      <c r="B23391" s="358" t="s">
        <v>40548</v>
      </c>
      <c r="C23391" s="359">
        <v>0.9</v>
      </c>
      <c r="D23391" s="357" t="s">
        <v>40546</v>
      </c>
      <c r="E23391" s="357" t="s">
        <v>40546</v>
      </c>
    </row>
    <row r="23392" spans="1:5" ht="15.6">
      <c r="A23392" s="358" t="s">
        <v>10262</v>
      </c>
      <c r="B23392" s="358" t="s">
        <v>47786</v>
      </c>
      <c r="C23392" s="359">
        <v>0.9</v>
      </c>
      <c r="D23392" s="357" t="s">
        <v>47785</v>
      </c>
      <c r="E23392" s="357" t="s">
        <v>47785</v>
      </c>
    </row>
    <row r="23393" spans="1:5" ht="15.6">
      <c r="A23393" s="358" t="s">
        <v>28136</v>
      </c>
      <c r="B23393" s="358" t="s">
        <v>28137</v>
      </c>
      <c r="C23393" s="359">
        <v>0.9</v>
      </c>
      <c r="D23393" s="357" t="s">
        <v>28135</v>
      </c>
      <c r="E23393" s="357" t="s">
        <v>28135</v>
      </c>
    </row>
    <row r="23394" spans="1:5" ht="15.6">
      <c r="A23394" s="358" t="s">
        <v>63176</v>
      </c>
      <c r="B23394" s="358" t="s">
        <v>63177</v>
      </c>
      <c r="C23394" s="359">
        <v>0.9</v>
      </c>
      <c r="D23394" s="357" t="s">
        <v>63175</v>
      </c>
      <c r="E23394" s="357" t="s">
        <v>63175</v>
      </c>
    </row>
    <row r="23395" spans="1:5" ht="15.6">
      <c r="A23395" s="358" t="s">
        <v>63176</v>
      </c>
      <c r="B23395" s="358" t="s">
        <v>63177</v>
      </c>
      <c r="C23395" s="359">
        <v>0.9</v>
      </c>
      <c r="D23395" s="357" t="s">
        <v>63175</v>
      </c>
      <c r="E23395" s="357" t="s">
        <v>63175</v>
      </c>
    </row>
    <row r="23396" spans="1:5" ht="15.6">
      <c r="A23396" s="358" t="s">
        <v>18059</v>
      </c>
      <c r="B23396" s="358" t="s">
        <v>18060</v>
      </c>
      <c r="C23396" s="359">
        <v>0.9</v>
      </c>
      <c r="D23396" s="357" t="s">
        <v>6930</v>
      </c>
      <c r="E23396" s="357" t="s">
        <v>6930</v>
      </c>
    </row>
    <row r="23397" spans="1:5" ht="15.6">
      <c r="A23397" s="358" t="s">
        <v>18059</v>
      </c>
      <c r="B23397" s="358" t="s">
        <v>18060</v>
      </c>
      <c r="C23397" s="359">
        <v>0.9</v>
      </c>
      <c r="D23397" s="357" t="s">
        <v>6930</v>
      </c>
      <c r="E23397" s="357" t="s">
        <v>6930</v>
      </c>
    </row>
    <row r="23398" spans="1:5" ht="15.6">
      <c r="A23398" s="358" t="s">
        <v>51265</v>
      </c>
      <c r="B23398" s="358" t="s">
        <v>51265</v>
      </c>
      <c r="C23398" s="359">
        <v>0.9</v>
      </c>
      <c r="D23398" s="357" t="s">
        <v>51264</v>
      </c>
      <c r="E23398" s="357" t="s">
        <v>51264</v>
      </c>
    </row>
    <row r="23399" spans="1:5" ht="15.6">
      <c r="A23399" s="358" t="s">
        <v>52046</v>
      </c>
      <c r="B23399" s="358" t="s">
        <v>52047</v>
      </c>
      <c r="C23399" s="359">
        <v>0.9</v>
      </c>
      <c r="D23399" s="357" t="s">
        <v>52045</v>
      </c>
      <c r="E23399" s="357" t="s">
        <v>52045</v>
      </c>
    </row>
    <row r="23400" spans="1:5" ht="15.6">
      <c r="A23400" s="358" t="s">
        <v>52046</v>
      </c>
      <c r="B23400" s="358" t="s">
        <v>52047</v>
      </c>
      <c r="C23400" s="359">
        <v>0.9</v>
      </c>
      <c r="D23400" s="357" t="s">
        <v>52045</v>
      </c>
      <c r="E23400" s="357" t="s">
        <v>52045</v>
      </c>
    </row>
    <row r="23401" spans="1:5" ht="15.6">
      <c r="A23401" s="358" t="s">
        <v>52046</v>
      </c>
      <c r="B23401" s="358" t="s">
        <v>52047</v>
      </c>
      <c r="C23401" s="359">
        <v>0.9</v>
      </c>
      <c r="D23401" s="357" t="s">
        <v>52045</v>
      </c>
      <c r="E23401" s="357" t="s">
        <v>52045</v>
      </c>
    </row>
    <row r="23402" spans="1:5" ht="15.6">
      <c r="A23402" s="358" t="s">
        <v>24772</v>
      </c>
      <c r="B23402" s="358" t="s">
        <v>24773</v>
      </c>
      <c r="C23402" s="359">
        <v>0.9</v>
      </c>
      <c r="D23402" s="357" t="s">
        <v>24771</v>
      </c>
      <c r="E23402" s="357" t="s">
        <v>24771</v>
      </c>
    </row>
    <row r="23403" spans="1:5" ht="15.6">
      <c r="A23403" s="358" t="s">
        <v>51163</v>
      </c>
      <c r="B23403" s="358" t="s">
        <v>51164</v>
      </c>
      <c r="C23403" s="359">
        <v>0.9</v>
      </c>
      <c r="D23403" s="357" t="s">
        <v>51162</v>
      </c>
      <c r="E23403" s="357" t="s">
        <v>51162</v>
      </c>
    </row>
    <row r="23404" spans="1:5" ht="15.6">
      <c r="A23404" s="358" t="s">
        <v>23913</v>
      </c>
      <c r="B23404" s="358" t="s">
        <v>23914</v>
      </c>
      <c r="C23404" s="359">
        <v>0.9</v>
      </c>
      <c r="D23404" s="357" t="s">
        <v>23912</v>
      </c>
      <c r="E23404" s="357" t="s">
        <v>23912</v>
      </c>
    </row>
    <row r="23405" spans="1:5" ht="15.6">
      <c r="A23405" s="358" t="s">
        <v>10735</v>
      </c>
      <c r="B23405" s="358" t="s">
        <v>10736</v>
      </c>
      <c r="C23405" s="359">
        <v>0.9</v>
      </c>
      <c r="D23405" s="357" t="s">
        <v>2591</v>
      </c>
      <c r="E23405" s="357" t="s">
        <v>2591</v>
      </c>
    </row>
    <row r="23406" spans="1:5" ht="15.6">
      <c r="A23406" s="358" t="s">
        <v>10735</v>
      </c>
      <c r="B23406" s="358" t="s">
        <v>10736</v>
      </c>
      <c r="C23406" s="359">
        <v>0.9</v>
      </c>
      <c r="D23406" s="357" t="s">
        <v>2591</v>
      </c>
      <c r="E23406" s="357" t="s">
        <v>2591</v>
      </c>
    </row>
    <row r="23407" spans="1:5" ht="15.6">
      <c r="A23407" s="358" t="s">
        <v>26211</v>
      </c>
      <c r="B23407" s="358" t="s">
        <v>26211</v>
      </c>
      <c r="C23407" s="359">
        <v>0.9</v>
      </c>
      <c r="D23407" s="357" t="s">
        <v>26210</v>
      </c>
      <c r="E23407" s="357" t="s">
        <v>26210</v>
      </c>
    </row>
    <row r="23408" spans="1:5" ht="15.6">
      <c r="A23408" s="358" t="s">
        <v>26626</v>
      </c>
      <c r="B23408" s="358" t="s">
        <v>26627</v>
      </c>
      <c r="C23408" s="359">
        <v>0.9</v>
      </c>
      <c r="D23408" s="357" t="s">
        <v>26625</v>
      </c>
      <c r="E23408" s="357" t="s">
        <v>26625</v>
      </c>
    </row>
    <row r="23409" spans="1:5" ht="15.6">
      <c r="A23409" s="358" t="s">
        <v>26626</v>
      </c>
      <c r="B23409" s="358" t="s">
        <v>26627</v>
      </c>
      <c r="C23409" s="359">
        <v>0.9</v>
      </c>
      <c r="D23409" s="357" t="s">
        <v>26625</v>
      </c>
      <c r="E23409" s="357" t="s">
        <v>26625</v>
      </c>
    </row>
    <row r="23410" spans="1:5" ht="15.6">
      <c r="A23410" s="358" t="s">
        <v>33663</v>
      </c>
      <c r="B23410" s="358" t="s">
        <v>33663</v>
      </c>
      <c r="C23410" s="359">
        <v>0.9</v>
      </c>
      <c r="D23410" s="357" t="s">
        <v>33662</v>
      </c>
      <c r="E23410" s="357" t="s">
        <v>33662</v>
      </c>
    </row>
    <row r="23411" spans="1:5" ht="15.6">
      <c r="A23411" s="358" t="s">
        <v>51045</v>
      </c>
      <c r="B23411" s="358" t="s">
        <v>51046</v>
      </c>
      <c r="C23411" s="359">
        <v>0.9</v>
      </c>
      <c r="D23411" s="357" t="s">
        <v>51044</v>
      </c>
      <c r="E23411" s="357" t="s">
        <v>51044</v>
      </c>
    </row>
    <row r="23412" spans="1:5" ht="15.6">
      <c r="A23412" s="358" t="s">
        <v>45288</v>
      </c>
      <c r="B23412" s="358" t="s">
        <v>45289</v>
      </c>
      <c r="C23412" s="359">
        <v>0.9</v>
      </c>
      <c r="D23412" s="357" t="s">
        <v>45287</v>
      </c>
      <c r="E23412" s="357" t="s">
        <v>45287</v>
      </c>
    </row>
    <row r="23413" spans="1:5" ht="15.6">
      <c r="A23413" s="358" t="s">
        <v>45288</v>
      </c>
      <c r="B23413" s="358" t="s">
        <v>45289</v>
      </c>
      <c r="C23413" s="359">
        <v>0.9</v>
      </c>
      <c r="D23413" s="357" t="s">
        <v>45287</v>
      </c>
      <c r="E23413" s="357" t="s">
        <v>45287</v>
      </c>
    </row>
    <row r="23414" spans="1:5" ht="15.6">
      <c r="A23414" s="358" t="s">
        <v>45288</v>
      </c>
      <c r="B23414" s="358" t="s">
        <v>45289</v>
      </c>
      <c r="C23414" s="359">
        <v>0.9</v>
      </c>
      <c r="D23414" s="357" t="s">
        <v>45287</v>
      </c>
      <c r="E23414" s="357" t="s">
        <v>45287</v>
      </c>
    </row>
    <row r="23415" spans="1:5" ht="15.6">
      <c r="A23415" s="358" t="s">
        <v>59590</v>
      </c>
      <c r="B23415" s="358" t="s">
        <v>59590</v>
      </c>
      <c r="C23415" s="359">
        <v>0.9</v>
      </c>
      <c r="D23415" s="357" t="s">
        <v>63178</v>
      </c>
      <c r="E23415" s="357" t="s">
        <v>63178</v>
      </c>
    </row>
    <row r="23416" spans="1:5" ht="15.6">
      <c r="A23416" s="358" t="s">
        <v>59590</v>
      </c>
      <c r="B23416" s="358" t="s">
        <v>59590</v>
      </c>
      <c r="C23416" s="359">
        <v>0.9</v>
      </c>
      <c r="D23416" s="357" t="s">
        <v>63178</v>
      </c>
      <c r="E23416" s="357" t="s">
        <v>63178</v>
      </c>
    </row>
    <row r="23417" spans="1:5" ht="15.6">
      <c r="A23417" s="358" t="s">
        <v>63180</v>
      </c>
      <c r="B23417" s="358" t="s">
        <v>63181</v>
      </c>
      <c r="C23417" s="359">
        <v>0.9</v>
      </c>
      <c r="D23417" s="357" t="s">
        <v>63179</v>
      </c>
      <c r="E23417" s="357" t="s">
        <v>63179</v>
      </c>
    </row>
    <row r="23418" spans="1:5" ht="15.6">
      <c r="A23418" s="358" t="s">
        <v>63180</v>
      </c>
      <c r="B23418" s="358" t="s">
        <v>63181</v>
      </c>
      <c r="C23418" s="359">
        <v>0.9</v>
      </c>
      <c r="D23418" s="357" t="s">
        <v>63179</v>
      </c>
      <c r="E23418" s="357" t="s">
        <v>63179</v>
      </c>
    </row>
    <row r="23419" spans="1:5" ht="15.6">
      <c r="A23419" s="358" t="s">
        <v>60380</v>
      </c>
      <c r="B23419" s="358" t="s">
        <v>60626</v>
      </c>
      <c r="C23419" s="359">
        <v>0.9</v>
      </c>
      <c r="D23419" s="357" t="s">
        <v>63182</v>
      </c>
      <c r="E23419" s="357" t="s">
        <v>63182</v>
      </c>
    </row>
    <row r="23420" spans="1:5" ht="15.6">
      <c r="A23420" s="358" t="s">
        <v>60380</v>
      </c>
      <c r="B23420" s="358" t="s">
        <v>60626</v>
      </c>
      <c r="C23420" s="359">
        <v>0.9</v>
      </c>
      <c r="D23420" s="357" t="s">
        <v>63182</v>
      </c>
      <c r="E23420" s="357" t="s">
        <v>63182</v>
      </c>
    </row>
    <row r="23421" spans="1:5" ht="15.6">
      <c r="A23421" s="358" t="s">
        <v>35456</v>
      </c>
      <c r="B23421" s="358" t="s">
        <v>35457</v>
      </c>
      <c r="C23421" s="359">
        <v>0.9</v>
      </c>
      <c r="D23421" s="357" t="s">
        <v>35455</v>
      </c>
      <c r="E23421" s="357" t="s">
        <v>35455</v>
      </c>
    </row>
    <row r="23422" spans="1:5" ht="15.6">
      <c r="A23422" s="358" t="s">
        <v>44064</v>
      </c>
      <c r="B23422" s="358" t="s">
        <v>44065</v>
      </c>
      <c r="C23422" s="359">
        <v>0.9</v>
      </c>
      <c r="D23422" s="357" t="s">
        <v>44063</v>
      </c>
      <c r="E23422" s="357" t="s">
        <v>44063</v>
      </c>
    </row>
    <row r="23423" spans="1:5" ht="15.6">
      <c r="A23423" s="358" t="s">
        <v>63184</v>
      </c>
      <c r="B23423" s="358" t="s">
        <v>63185</v>
      </c>
      <c r="C23423" s="359">
        <v>0.9</v>
      </c>
      <c r="D23423" s="357" t="s">
        <v>63183</v>
      </c>
      <c r="E23423" s="357" t="s">
        <v>63183</v>
      </c>
    </row>
    <row r="23424" spans="1:5" ht="15.6">
      <c r="A23424" s="358" t="s">
        <v>60511</v>
      </c>
      <c r="B23424" s="358" t="s">
        <v>63187</v>
      </c>
      <c r="C23424" s="359">
        <v>0.9</v>
      </c>
      <c r="D23424" s="357" t="s">
        <v>63186</v>
      </c>
      <c r="E23424" s="357" t="s">
        <v>63186</v>
      </c>
    </row>
    <row r="23425" spans="1:5" ht="15.6">
      <c r="A23425" s="358" t="s">
        <v>60511</v>
      </c>
      <c r="B23425" s="358" t="s">
        <v>63187</v>
      </c>
      <c r="C23425" s="359">
        <v>0.9</v>
      </c>
      <c r="D23425" s="357" t="s">
        <v>63186</v>
      </c>
      <c r="E23425" s="357" t="s">
        <v>63186</v>
      </c>
    </row>
    <row r="23426" spans="1:5" ht="15.6">
      <c r="A23426" s="358" t="s">
        <v>10327</v>
      </c>
      <c r="B23426" s="358" t="s">
        <v>10328</v>
      </c>
      <c r="C23426" s="359">
        <v>0.9</v>
      </c>
      <c r="D23426" s="357" t="s">
        <v>2246</v>
      </c>
      <c r="E23426" s="357" t="s">
        <v>2246</v>
      </c>
    </row>
    <row r="23427" spans="1:5" ht="15.6">
      <c r="A23427" s="358" t="s">
        <v>13614</v>
      </c>
      <c r="B23427" s="358" t="s">
        <v>13615</v>
      </c>
      <c r="C23427" s="359">
        <v>0.9</v>
      </c>
      <c r="D23427" s="357" t="s">
        <v>3860</v>
      </c>
      <c r="E23427" s="357" t="s">
        <v>3860</v>
      </c>
    </row>
    <row r="23428" spans="1:5" ht="15.6">
      <c r="A23428" s="358" t="s">
        <v>13614</v>
      </c>
      <c r="B23428" s="358" t="s">
        <v>13615</v>
      </c>
      <c r="C23428" s="359">
        <v>0.9</v>
      </c>
      <c r="D23428" s="357" t="s">
        <v>3860</v>
      </c>
      <c r="E23428" s="357" t="s">
        <v>3860</v>
      </c>
    </row>
    <row r="23429" spans="1:5" ht="15.6">
      <c r="A23429" s="358" t="s">
        <v>63189</v>
      </c>
      <c r="B23429" s="358" t="s">
        <v>63190</v>
      </c>
      <c r="C23429" s="359">
        <v>0.9</v>
      </c>
      <c r="D23429" s="357" t="s">
        <v>63188</v>
      </c>
      <c r="E23429" s="357" t="s">
        <v>63188</v>
      </c>
    </row>
    <row r="23430" spans="1:5" ht="15.6">
      <c r="A23430" s="358" t="s">
        <v>63189</v>
      </c>
      <c r="B23430" s="358" t="s">
        <v>63190</v>
      </c>
      <c r="C23430" s="359">
        <v>0.9</v>
      </c>
      <c r="D23430" s="357" t="s">
        <v>63188</v>
      </c>
      <c r="E23430" s="357" t="s">
        <v>63188</v>
      </c>
    </row>
    <row r="23431" spans="1:5" ht="15.6">
      <c r="A23431" s="358" t="s">
        <v>10262</v>
      </c>
      <c r="B23431" s="358" t="s">
        <v>59950</v>
      </c>
      <c r="C23431" s="359">
        <v>0.9</v>
      </c>
      <c r="D23431" s="357" t="s">
        <v>63191</v>
      </c>
      <c r="E23431" s="357" t="s">
        <v>63191</v>
      </c>
    </row>
    <row r="23432" spans="1:5" ht="15.6">
      <c r="A23432" s="358" t="s">
        <v>10262</v>
      </c>
      <c r="B23432" s="358" t="s">
        <v>59950</v>
      </c>
      <c r="C23432" s="359">
        <v>0.9</v>
      </c>
      <c r="D23432" s="357" t="s">
        <v>63191</v>
      </c>
      <c r="E23432" s="357" t="s">
        <v>63191</v>
      </c>
    </row>
    <row r="23433" spans="1:5" ht="15.6">
      <c r="A23433" s="358" t="s">
        <v>39453</v>
      </c>
      <c r="B23433" s="358" t="s">
        <v>39454</v>
      </c>
      <c r="C23433" s="359">
        <v>0.9</v>
      </c>
      <c r="D23433" s="357" t="s">
        <v>39452</v>
      </c>
      <c r="E23433" s="357" t="s">
        <v>39452</v>
      </c>
    </row>
    <row r="23434" spans="1:5" ht="15.6">
      <c r="A23434" s="358" t="s">
        <v>40776</v>
      </c>
      <c r="B23434" s="358" t="s">
        <v>40777</v>
      </c>
      <c r="C23434" s="359">
        <v>0.9</v>
      </c>
      <c r="D23434" s="357" t="s">
        <v>40775</v>
      </c>
      <c r="E23434" s="357" t="s">
        <v>40775</v>
      </c>
    </row>
    <row r="23435" spans="1:5" ht="15.6">
      <c r="A23435" s="358" t="s">
        <v>60302</v>
      </c>
      <c r="B23435" s="358" t="s">
        <v>63193</v>
      </c>
      <c r="C23435" s="359">
        <v>0.9</v>
      </c>
      <c r="D23435" s="357" t="s">
        <v>63192</v>
      </c>
      <c r="E23435" s="357" t="s">
        <v>63192</v>
      </c>
    </row>
    <row r="23436" spans="1:5" ht="15.6">
      <c r="A23436" s="358" t="s">
        <v>60302</v>
      </c>
      <c r="B23436" s="358" t="s">
        <v>63193</v>
      </c>
      <c r="C23436" s="359">
        <v>0.9</v>
      </c>
      <c r="D23436" s="357" t="s">
        <v>63192</v>
      </c>
      <c r="E23436" s="357" t="s">
        <v>63192</v>
      </c>
    </row>
    <row r="23437" spans="1:5" ht="15.6">
      <c r="A23437" s="358" t="s">
        <v>28148</v>
      </c>
      <c r="B23437" s="358" t="s">
        <v>28149</v>
      </c>
      <c r="C23437" s="359">
        <v>0.9</v>
      </c>
      <c r="D23437" s="357" t="s">
        <v>28147</v>
      </c>
      <c r="E23437" s="357" t="s">
        <v>28147</v>
      </c>
    </row>
    <row r="23438" spans="1:5" ht="15.6">
      <c r="A23438" s="358" t="s">
        <v>29249</v>
      </c>
      <c r="B23438" s="358" t="s">
        <v>29249</v>
      </c>
      <c r="C23438" s="359">
        <v>0.9</v>
      </c>
      <c r="D23438" s="357" t="s">
        <v>29248</v>
      </c>
      <c r="E23438" s="357" t="s">
        <v>29248</v>
      </c>
    </row>
    <row r="23439" spans="1:5" ht="15.6">
      <c r="A23439" s="358" t="s">
        <v>29937</v>
      </c>
      <c r="B23439" s="358" t="s">
        <v>29938</v>
      </c>
      <c r="C23439" s="359">
        <v>0.9</v>
      </c>
      <c r="D23439" s="357" t="s">
        <v>29936</v>
      </c>
      <c r="E23439" s="357" t="s">
        <v>29936</v>
      </c>
    </row>
    <row r="23440" spans="1:5" ht="15.6">
      <c r="A23440" s="358" t="s">
        <v>42764</v>
      </c>
      <c r="B23440" s="358" t="s">
        <v>42765</v>
      </c>
      <c r="C23440" s="359">
        <v>0.9</v>
      </c>
      <c r="D23440" s="357" t="s">
        <v>42763</v>
      </c>
      <c r="E23440" s="357" t="s">
        <v>42763</v>
      </c>
    </row>
    <row r="23441" spans="1:5" ht="15.6">
      <c r="A23441" s="358" t="s">
        <v>59598</v>
      </c>
      <c r="B23441" s="358" t="s">
        <v>59569</v>
      </c>
      <c r="C23441" s="359">
        <v>0.9</v>
      </c>
      <c r="D23441" s="357" t="s">
        <v>59570</v>
      </c>
      <c r="E23441" s="357" t="s">
        <v>59570</v>
      </c>
    </row>
    <row r="23442" spans="1:5" ht="15.6">
      <c r="A23442" s="358" t="s">
        <v>59598</v>
      </c>
      <c r="B23442" s="358" t="s">
        <v>59569</v>
      </c>
      <c r="C23442" s="359">
        <v>0.9</v>
      </c>
      <c r="D23442" s="357" t="s">
        <v>59570</v>
      </c>
      <c r="E23442" s="357" t="s">
        <v>59570</v>
      </c>
    </row>
    <row r="23443" spans="1:5" ht="15.6">
      <c r="A23443" s="358" t="s">
        <v>48572</v>
      </c>
      <c r="B23443" s="358" t="s">
        <v>48572</v>
      </c>
      <c r="C23443" s="359">
        <v>0.9</v>
      </c>
      <c r="D23443" s="357" t="s">
        <v>48571</v>
      </c>
      <c r="E23443" s="357" t="s">
        <v>48571</v>
      </c>
    </row>
    <row r="23444" spans="1:5" ht="15.6">
      <c r="A23444" s="358" t="s">
        <v>11243</v>
      </c>
      <c r="B23444" s="358" t="s">
        <v>11244</v>
      </c>
      <c r="C23444" s="359">
        <v>0.9</v>
      </c>
      <c r="D23444" s="357" t="s">
        <v>2257</v>
      </c>
      <c r="E23444" s="357" t="s">
        <v>2257</v>
      </c>
    </row>
    <row r="23445" spans="1:5" ht="15.6">
      <c r="A23445" s="358" t="s">
        <v>10262</v>
      </c>
      <c r="B23445" s="358" t="s">
        <v>63195</v>
      </c>
      <c r="C23445" s="359">
        <v>0.9</v>
      </c>
      <c r="D23445" s="357" t="s">
        <v>63194</v>
      </c>
      <c r="E23445" s="357" t="s">
        <v>63194</v>
      </c>
    </row>
    <row r="23446" spans="1:5" ht="15.6">
      <c r="A23446" s="358" t="s">
        <v>10262</v>
      </c>
      <c r="B23446" s="358" t="s">
        <v>63195</v>
      </c>
      <c r="C23446" s="359">
        <v>0.9</v>
      </c>
      <c r="D23446" s="357" t="s">
        <v>63194</v>
      </c>
      <c r="E23446" s="357" t="s">
        <v>63194</v>
      </c>
    </row>
    <row r="23447" spans="1:5" ht="15.6">
      <c r="A23447" s="358" t="s">
        <v>38274</v>
      </c>
      <c r="B23447" s="358" t="s">
        <v>38275</v>
      </c>
      <c r="C23447" s="359">
        <v>0.9</v>
      </c>
      <c r="D23447" s="357" t="s">
        <v>38273</v>
      </c>
      <c r="E23447" s="357" t="s">
        <v>38273</v>
      </c>
    </row>
    <row r="23448" spans="1:5" ht="15.6">
      <c r="A23448" s="358" t="s">
        <v>63197</v>
      </c>
      <c r="B23448" s="358" t="s">
        <v>63198</v>
      </c>
      <c r="C23448" s="359">
        <v>0.9</v>
      </c>
      <c r="D23448" s="357" t="s">
        <v>63196</v>
      </c>
      <c r="E23448" s="357" t="s">
        <v>63196</v>
      </c>
    </row>
    <row r="23449" spans="1:5" ht="15.6">
      <c r="A23449" s="358" t="s">
        <v>18207</v>
      </c>
      <c r="B23449" s="358" t="s">
        <v>18208</v>
      </c>
      <c r="C23449" s="359">
        <v>0.9</v>
      </c>
      <c r="D23449" s="357" t="s">
        <v>7095</v>
      </c>
      <c r="E23449" s="357" t="s">
        <v>7095</v>
      </c>
    </row>
    <row r="23450" spans="1:5" ht="15.6">
      <c r="A23450" s="358" t="s">
        <v>18207</v>
      </c>
      <c r="B23450" s="358" t="s">
        <v>18208</v>
      </c>
      <c r="C23450" s="359">
        <v>0.9</v>
      </c>
      <c r="D23450" s="357" t="s">
        <v>7095</v>
      </c>
      <c r="E23450" s="357" t="s">
        <v>7095</v>
      </c>
    </row>
    <row r="23451" spans="1:5" ht="15.6">
      <c r="A23451" s="358" t="s">
        <v>42138</v>
      </c>
      <c r="B23451" s="358" t="s">
        <v>42139</v>
      </c>
      <c r="C23451" s="359">
        <v>0.9</v>
      </c>
      <c r="D23451" s="357" t="s">
        <v>42137</v>
      </c>
      <c r="E23451" s="357" t="s">
        <v>42137</v>
      </c>
    </row>
    <row r="23452" spans="1:5" ht="15.6">
      <c r="A23452" s="358" t="s">
        <v>28195</v>
      </c>
      <c r="B23452" s="358" t="s">
        <v>28196</v>
      </c>
      <c r="C23452" s="359">
        <v>0.9</v>
      </c>
      <c r="D23452" s="357" t="s">
        <v>28194</v>
      </c>
      <c r="E23452" s="357" t="s">
        <v>28194</v>
      </c>
    </row>
    <row r="23453" spans="1:5" ht="15.6">
      <c r="A23453" s="358" t="s">
        <v>39923</v>
      </c>
      <c r="B23453" s="358" t="s">
        <v>39924</v>
      </c>
      <c r="C23453" s="359">
        <v>0.9</v>
      </c>
      <c r="D23453" s="357" t="s">
        <v>39922</v>
      </c>
      <c r="E23453" s="357" t="s">
        <v>39922</v>
      </c>
    </row>
    <row r="23454" spans="1:5" ht="15.6">
      <c r="A23454" s="358" t="s">
        <v>39923</v>
      </c>
      <c r="B23454" s="358" t="s">
        <v>39924</v>
      </c>
      <c r="C23454" s="359">
        <v>0.9</v>
      </c>
      <c r="D23454" s="357" t="s">
        <v>39922</v>
      </c>
      <c r="E23454" s="357" t="s">
        <v>39922</v>
      </c>
    </row>
    <row r="23455" spans="1:5" ht="15.6">
      <c r="A23455" s="358" t="s">
        <v>40730</v>
      </c>
      <c r="B23455" s="358" t="s">
        <v>40731</v>
      </c>
      <c r="C23455" s="359">
        <v>0.9</v>
      </c>
      <c r="D23455" s="357" t="s">
        <v>40729</v>
      </c>
      <c r="E23455" s="357" t="s">
        <v>40729</v>
      </c>
    </row>
    <row r="23456" spans="1:5" ht="15.6">
      <c r="A23456" s="358" t="s">
        <v>10262</v>
      </c>
      <c r="B23456" s="358" t="s">
        <v>63200</v>
      </c>
      <c r="C23456" s="359">
        <v>0.9</v>
      </c>
      <c r="D23456" s="357" t="s">
        <v>63199</v>
      </c>
      <c r="E23456" s="357" t="s">
        <v>63199</v>
      </c>
    </row>
    <row r="23457" spans="1:5" ht="15.6">
      <c r="A23457" s="358" t="s">
        <v>51187</v>
      </c>
      <c r="B23457" s="358" t="s">
        <v>51188</v>
      </c>
      <c r="C23457" s="359">
        <v>0.9</v>
      </c>
      <c r="D23457" s="357" t="s">
        <v>51186</v>
      </c>
      <c r="E23457" s="357" t="s">
        <v>51186</v>
      </c>
    </row>
    <row r="23458" spans="1:5" ht="15.6">
      <c r="A23458" s="358" t="s">
        <v>59866</v>
      </c>
      <c r="B23458" s="358" t="s">
        <v>63202</v>
      </c>
      <c r="C23458" s="359">
        <v>0.9</v>
      </c>
      <c r="D23458" s="357" t="s">
        <v>63201</v>
      </c>
      <c r="E23458" s="357" t="s">
        <v>63201</v>
      </c>
    </row>
    <row r="23459" spans="1:5" ht="15.6">
      <c r="A23459" s="358" t="s">
        <v>59866</v>
      </c>
      <c r="B23459" s="358" t="s">
        <v>63202</v>
      </c>
      <c r="C23459" s="359">
        <v>0.9</v>
      </c>
      <c r="D23459" s="357" t="s">
        <v>63201</v>
      </c>
      <c r="E23459" s="357" t="s">
        <v>63201</v>
      </c>
    </row>
    <row r="23460" spans="1:5" ht="15.6">
      <c r="A23460" s="358" t="s">
        <v>59866</v>
      </c>
      <c r="B23460" s="358" t="s">
        <v>63202</v>
      </c>
      <c r="C23460" s="359">
        <v>0.9</v>
      </c>
      <c r="D23460" s="357" t="s">
        <v>63201</v>
      </c>
      <c r="E23460" s="357" t="s">
        <v>63201</v>
      </c>
    </row>
    <row r="23461" spans="1:5" ht="15.6">
      <c r="A23461" s="358" t="s">
        <v>29322</v>
      </c>
      <c r="B23461" s="358" t="s">
        <v>29322</v>
      </c>
      <c r="C23461" s="359">
        <v>0.9</v>
      </c>
      <c r="D23461" s="357" t="s">
        <v>29321</v>
      </c>
      <c r="E23461" s="357" t="s">
        <v>29321</v>
      </c>
    </row>
    <row r="23462" spans="1:5" ht="15.6">
      <c r="A23462" s="358" t="s">
        <v>34764</v>
      </c>
      <c r="B23462" s="358" t="s">
        <v>34765</v>
      </c>
      <c r="C23462" s="359">
        <v>0.9</v>
      </c>
      <c r="D23462" s="357" t="s">
        <v>34763</v>
      </c>
      <c r="E23462" s="357" t="s">
        <v>34763</v>
      </c>
    </row>
    <row r="23463" spans="1:5" ht="15.6">
      <c r="A23463" s="358" t="s">
        <v>35850</v>
      </c>
      <c r="B23463" s="358" t="s">
        <v>35851</v>
      </c>
      <c r="C23463" s="359">
        <v>0.9</v>
      </c>
      <c r="D23463" s="357" t="s">
        <v>35849</v>
      </c>
      <c r="E23463" s="357" t="s">
        <v>35849</v>
      </c>
    </row>
    <row r="23464" spans="1:5" ht="15.6">
      <c r="A23464" s="358" t="s">
        <v>35850</v>
      </c>
      <c r="B23464" s="358" t="s">
        <v>35851</v>
      </c>
      <c r="C23464" s="359">
        <v>0.9</v>
      </c>
      <c r="D23464" s="357" t="s">
        <v>35849</v>
      </c>
      <c r="E23464" s="357" t="s">
        <v>35849</v>
      </c>
    </row>
    <row r="23465" spans="1:5" ht="15.6">
      <c r="A23465" s="358" t="s">
        <v>63204</v>
      </c>
      <c r="B23465" s="358" t="s">
        <v>63205</v>
      </c>
      <c r="C23465" s="359">
        <v>0.9</v>
      </c>
      <c r="D23465" s="357" t="s">
        <v>63203</v>
      </c>
      <c r="E23465" s="357" t="s">
        <v>63203</v>
      </c>
    </row>
    <row r="23466" spans="1:5" ht="15.6">
      <c r="A23466" s="358" t="s">
        <v>41125</v>
      </c>
      <c r="B23466" s="358" t="s">
        <v>41126</v>
      </c>
      <c r="C23466" s="359">
        <v>0.9</v>
      </c>
      <c r="D23466" s="357" t="s">
        <v>41124</v>
      </c>
      <c r="E23466" s="357" t="s">
        <v>41124</v>
      </c>
    </row>
    <row r="23467" spans="1:5" ht="15.6">
      <c r="A23467" s="358" t="s">
        <v>49233</v>
      </c>
      <c r="B23467" s="358" t="s">
        <v>49234</v>
      </c>
      <c r="C23467" s="359">
        <v>0.9</v>
      </c>
      <c r="D23467" s="357" t="s">
        <v>49232</v>
      </c>
      <c r="E23467" s="357" t="s">
        <v>49232</v>
      </c>
    </row>
    <row r="23468" spans="1:5" ht="15.6">
      <c r="A23468" s="358" t="s">
        <v>49233</v>
      </c>
      <c r="B23468" s="358" t="s">
        <v>49234</v>
      </c>
      <c r="C23468" s="359">
        <v>0.9</v>
      </c>
      <c r="D23468" s="357" t="s">
        <v>49232</v>
      </c>
      <c r="E23468" s="357" t="s">
        <v>49232</v>
      </c>
    </row>
    <row r="23469" spans="1:5" ht="15.6">
      <c r="A23469" s="358" t="s">
        <v>63207</v>
      </c>
      <c r="B23469" s="358" t="s">
        <v>63207</v>
      </c>
      <c r="C23469" s="359">
        <v>0.9</v>
      </c>
      <c r="D23469" s="357" t="s">
        <v>63206</v>
      </c>
      <c r="E23469" s="357" t="s">
        <v>63206</v>
      </c>
    </row>
    <row r="23470" spans="1:5" ht="15.6">
      <c r="A23470" s="358" t="s">
        <v>28075</v>
      </c>
      <c r="B23470" s="358" t="s">
        <v>28076</v>
      </c>
      <c r="C23470" s="359">
        <v>0.9</v>
      </c>
      <c r="D23470" s="357" t="s">
        <v>28074</v>
      </c>
      <c r="E23470" s="357" t="s">
        <v>28074</v>
      </c>
    </row>
    <row r="23471" spans="1:5" ht="15.6">
      <c r="A23471" s="358" t="s">
        <v>34192</v>
      </c>
      <c r="B23471" s="358" t="s">
        <v>34192</v>
      </c>
      <c r="C23471" s="359">
        <v>0.9</v>
      </c>
      <c r="D23471" s="357" t="s">
        <v>34191</v>
      </c>
      <c r="E23471" s="357" t="s">
        <v>34191</v>
      </c>
    </row>
    <row r="23472" spans="1:5" ht="15.6">
      <c r="A23472" s="358" t="s">
        <v>50948</v>
      </c>
      <c r="B23472" s="358" t="s">
        <v>50949</v>
      </c>
      <c r="C23472" s="359">
        <v>0.9</v>
      </c>
      <c r="D23472" s="357" t="s">
        <v>50947</v>
      </c>
      <c r="E23472" s="357" t="s">
        <v>50947</v>
      </c>
    </row>
    <row r="23473" spans="1:5" ht="15.6">
      <c r="A23473" s="358" t="s">
        <v>10484</v>
      </c>
      <c r="B23473" s="358" t="s">
        <v>10485</v>
      </c>
      <c r="C23473" s="359">
        <v>0.9</v>
      </c>
      <c r="D23473" s="357" t="s">
        <v>2413</v>
      </c>
      <c r="E23473" s="357" t="s">
        <v>2413</v>
      </c>
    </row>
    <row r="23474" spans="1:5" ht="15.6">
      <c r="A23474" s="358" t="s">
        <v>10814</v>
      </c>
      <c r="B23474" s="358" t="s">
        <v>10815</v>
      </c>
      <c r="C23474" s="359">
        <v>0.9</v>
      </c>
      <c r="D23474" s="357" t="s">
        <v>2641</v>
      </c>
      <c r="E23474" s="357" t="s">
        <v>2641</v>
      </c>
    </row>
    <row r="23475" spans="1:5" ht="15.6">
      <c r="A23475" s="358" t="s">
        <v>25678</v>
      </c>
      <c r="B23475" s="358" t="s">
        <v>25679</v>
      </c>
      <c r="C23475" s="359">
        <v>0.9</v>
      </c>
      <c r="D23475" s="357" t="s">
        <v>25677</v>
      </c>
      <c r="E23475" s="357" t="s">
        <v>25677</v>
      </c>
    </row>
    <row r="23476" spans="1:5" ht="15.6">
      <c r="A23476" s="358" t="s">
        <v>10262</v>
      </c>
      <c r="B23476" s="358" t="s">
        <v>30216</v>
      </c>
      <c r="C23476" s="359">
        <v>0.9</v>
      </c>
      <c r="D23476" s="357" t="s">
        <v>30215</v>
      </c>
      <c r="E23476" s="357" t="s">
        <v>30215</v>
      </c>
    </row>
    <row r="23477" spans="1:5" ht="15.6">
      <c r="A23477" s="358" t="s">
        <v>36243</v>
      </c>
      <c r="B23477" s="358" t="s">
        <v>36244</v>
      </c>
      <c r="C23477" s="359">
        <v>0.9</v>
      </c>
      <c r="D23477" s="357" t="s">
        <v>36242</v>
      </c>
      <c r="E23477" s="357" t="s">
        <v>36242</v>
      </c>
    </row>
    <row r="23478" spans="1:5" ht="15.6">
      <c r="A23478" s="358" t="s">
        <v>23647</v>
      </c>
      <c r="B23478" s="358" t="s">
        <v>23648</v>
      </c>
      <c r="C23478" s="359">
        <v>0.9</v>
      </c>
      <c r="D23478" s="357" t="s">
        <v>9807</v>
      </c>
      <c r="E23478" s="357" t="s">
        <v>9807</v>
      </c>
    </row>
    <row r="23479" spans="1:5" ht="15.6">
      <c r="A23479" s="358" t="s">
        <v>40284</v>
      </c>
      <c r="B23479" s="358" t="s">
        <v>40285</v>
      </c>
      <c r="C23479" s="359">
        <v>0.9</v>
      </c>
      <c r="D23479" s="357" t="s">
        <v>40283</v>
      </c>
      <c r="E23479" s="357" t="s">
        <v>40283</v>
      </c>
    </row>
    <row r="23480" spans="1:5" ht="15.6">
      <c r="A23480" s="358" t="s">
        <v>17883</v>
      </c>
      <c r="B23480" s="358" t="s">
        <v>17884</v>
      </c>
      <c r="C23480" s="359">
        <v>0.9</v>
      </c>
      <c r="D23480" s="357" t="s">
        <v>6751</v>
      </c>
      <c r="E23480" s="357" t="s">
        <v>6751</v>
      </c>
    </row>
    <row r="23481" spans="1:5" ht="15.6">
      <c r="A23481" s="358" t="s">
        <v>40791</v>
      </c>
      <c r="B23481" s="358" t="s">
        <v>40792</v>
      </c>
      <c r="C23481" s="359">
        <v>0.9</v>
      </c>
      <c r="D23481" s="357" t="s">
        <v>40790</v>
      </c>
      <c r="E23481" s="357" t="s">
        <v>40790</v>
      </c>
    </row>
    <row r="23482" spans="1:5" ht="15.6">
      <c r="A23482" s="358" t="s">
        <v>10262</v>
      </c>
      <c r="B23482" s="358" t="s">
        <v>42849</v>
      </c>
      <c r="C23482" s="359">
        <v>0.9</v>
      </c>
      <c r="D23482" s="357" t="s">
        <v>42848</v>
      </c>
      <c r="E23482" s="357" t="s">
        <v>42848</v>
      </c>
    </row>
    <row r="23483" spans="1:5" ht="15.6">
      <c r="A23483" s="358" t="s">
        <v>20801</v>
      </c>
      <c r="B23483" s="358" t="s">
        <v>20802</v>
      </c>
      <c r="C23483" s="359">
        <v>0.9</v>
      </c>
      <c r="D23483" s="357" t="s">
        <v>8289</v>
      </c>
      <c r="E23483" s="357" t="s">
        <v>8289</v>
      </c>
    </row>
    <row r="23484" spans="1:5" ht="15.6">
      <c r="A23484" s="358" t="s">
        <v>25047</v>
      </c>
      <c r="B23484" s="358" t="s">
        <v>25048</v>
      </c>
      <c r="C23484" s="359">
        <v>0.9</v>
      </c>
      <c r="D23484" s="357" t="s">
        <v>25046</v>
      </c>
      <c r="E23484" s="357" t="s">
        <v>25046</v>
      </c>
    </row>
    <row r="23485" spans="1:5" ht="15.6">
      <c r="A23485" s="358" t="s">
        <v>55134</v>
      </c>
      <c r="B23485" s="358" t="s">
        <v>55135</v>
      </c>
      <c r="C23485" s="359">
        <v>0.9</v>
      </c>
      <c r="D23485" s="357" t="s">
        <v>55133</v>
      </c>
      <c r="E23485" s="357" t="s">
        <v>55133</v>
      </c>
    </row>
    <row r="23486" spans="1:5" ht="15.6">
      <c r="A23486" s="358" t="s">
        <v>55134</v>
      </c>
      <c r="B23486" s="358" t="s">
        <v>55135</v>
      </c>
      <c r="C23486" s="359">
        <v>0.9</v>
      </c>
      <c r="D23486" s="357" t="s">
        <v>55133</v>
      </c>
      <c r="E23486" s="357" t="s">
        <v>55133</v>
      </c>
    </row>
    <row r="23487" spans="1:5" ht="15.6">
      <c r="A23487" s="358" t="s">
        <v>63209</v>
      </c>
      <c r="B23487" s="358" t="s">
        <v>63210</v>
      </c>
      <c r="C23487" s="359">
        <v>0.9</v>
      </c>
      <c r="D23487" s="357" t="s">
        <v>63208</v>
      </c>
      <c r="E23487" s="357" t="s">
        <v>63208</v>
      </c>
    </row>
    <row r="23488" spans="1:5" ht="15.6">
      <c r="A23488" s="358" t="s">
        <v>10262</v>
      </c>
      <c r="B23488" s="358" t="s">
        <v>27163</v>
      </c>
      <c r="C23488" s="359">
        <v>0.9</v>
      </c>
      <c r="D23488" s="357" t="s">
        <v>27162</v>
      </c>
      <c r="E23488" s="357" t="s">
        <v>27162</v>
      </c>
    </row>
    <row r="23489" spans="1:5" ht="15.6">
      <c r="A23489" s="358" t="s">
        <v>54912</v>
      </c>
      <c r="B23489" s="358" t="s">
        <v>54913</v>
      </c>
      <c r="C23489" s="359">
        <v>0.9</v>
      </c>
      <c r="D23489" s="357" t="s">
        <v>54911</v>
      </c>
      <c r="E23489" s="357" t="s">
        <v>54911</v>
      </c>
    </row>
    <row r="23490" spans="1:5" ht="15.6">
      <c r="A23490" s="358" t="s">
        <v>54912</v>
      </c>
      <c r="B23490" s="358" t="s">
        <v>54913</v>
      </c>
      <c r="C23490" s="359">
        <v>0.9</v>
      </c>
      <c r="D23490" s="357" t="s">
        <v>54911</v>
      </c>
      <c r="E23490" s="357" t="s">
        <v>54911</v>
      </c>
    </row>
    <row r="23491" spans="1:5" ht="15.6">
      <c r="A23491" s="358" t="s">
        <v>34836</v>
      </c>
      <c r="B23491" s="358" t="s">
        <v>34837</v>
      </c>
      <c r="C23491" s="359">
        <v>0.9</v>
      </c>
      <c r="D23491" s="357" t="s">
        <v>34835</v>
      </c>
      <c r="E23491" s="357" t="s">
        <v>34835</v>
      </c>
    </row>
    <row r="23492" spans="1:5" ht="15.6">
      <c r="A23492" s="358" t="s">
        <v>34836</v>
      </c>
      <c r="B23492" s="358" t="s">
        <v>34837</v>
      </c>
      <c r="C23492" s="359">
        <v>0.9</v>
      </c>
      <c r="D23492" s="357" t="s">
        <v>34835</v>
      </c>
      <c r="E23492" s="357" t="s">
        <v>34835</v>
      </c>
    </row>
    <row r="23493" spans="1:5" ht="15.6">
      <c r="A23493" s="358" t="s">
        <v>39257</v>
      </c>
      <c r="B23493" s="358" t="s">
        <v>39258</v>
      </c>
      <c r="C23493" s="359">
        <v>0.9</v>
      </c>
      <c r="D23493" s="357" t="s">
        <v>39256</v>
      </c>
      <c r="E23493" s="357" t="s">
        <v>39256</v>
      </c>
    </row>
    <row r="23494" spans="1:5" ht="15.6">
      <c r="A23494" s="358" t="s">
        <v>40657</v>
      </c>
      <c r="B23494" s="358" t="s">
        <v>40658</v>
      </c>
      <c r="C23494" s="359">
        <v>0.9</v>
      </c>
      <c r="D23494" s="357" t="s">
        <v>40656</v>
      </c>
      <c r="E23494" s="357" t="s">
        <v>40656</v>
      </c>
    </row>
    <row r="23495" spans="1:5" ht="15.6">
      <c r="A23495" s="358" t="s">
        <v>40657</v>
      </c>
      <c r="B23495" s="358" t="s">
        <v>40658</v>
      </c>
      <c r="C23495" s="359">
        <v>0.9</v>
      </c>
      <c r="D23495" s="357" t="s">
        <v>40656</v>
      </c>
      <c r="E23495" s="357" t="s">
        <v>40656</v>
      </c>
    </row>
    <row r="23496" spans="1:5" ht="15.6">
      <c r="A23496" s="358" t="s">
        <v>21321</v>
      </c>
      <c r="B23496" s="358" t="s">
        <v>21322</v>
      </c>
      <c r="C23496" s="359">
        <v>0.9</v>
      </c>
      <c r="D23496" s="357" t="s">
        <v>8532</v>
      </c>
      <c r="E23496" s="357" t="s">
        <v>8532</v>
      </c>
    </row>
    <row r="23497" spans="1:5" ht="15.6">
      <c r="A23497" s="358" t="s">
        <v>28177</v>
      </c>
      <c r="B23497" s="358" t="s">
        <v>28178</v>
      </c>
      <c r="C23497" s="359">
        <v>0.9</v>
      </c>
      <c r="D23497" s="357" t="s">
        <v>28176</v>
      </c>
      <c r="E23497" s="357" t="s">
        <v>28176</v>
      </c>
    </row>
    <row r="23498" spans="1:5" ht="15.6">
      <c r="A23498" s="358" t="s">
        <v>32345</v>
      </c>
      <c r="B23498" s="358" t="s">
        <v>32346</v>
      </c>
      <c r="C23498" s="359">
        <v>0.9</v>
      </c>
      <c r="D23498" s="357" t="s">
        <v>32344</v>
      </c>
      <c r="E23498" s="357" t="s">
        <v>32344</v>
      </c>
    </row>
    <row r="23499" spans="1:5" ht="15.6">
      <c r="A23499" s="358" t="s">
        <v>35929</v>
      </c>
      <c r="B23499" s="358" t="s">
        <v>35930</v>
      </c>
      <c r="C23499" s="359">
        <v>0.9</v>
      </c>
      <c r="D23499" s="357" t="s">
        <v>35928</v>
      </c>
      <c r="E23499" s="357" t="s">
        <v>35928</v>
      </c>
    </row>
    <row r="23500" spans="1:5" ht="15.6">
      <c r="A23500" s="358" t="s">
        <v>41517</v>
      </c>
      <c r="B23500" s="358" t="s">
        <v>41518</v>
      </c>
      <c r="C23500" s="359">
        <v>0.9</v>
      </c>
      <c r="D23500" s="357" t="s">
        <v>41516</v>
      </c>
      <c r="E23500" s="357" t="s">
        <v>41516</v>
      </c>
    </row>
    <row r="23501" spans="1:5" ht="15.6">
      <c r="A23501" s="358" t="s">
        <v>42204</v>
      </c>
      <c r="B23501" s="358" t="s">
        <v>42205</v>
      </c>
      <c r="C23501" s="359">
        <v>0.9</v>
      </c>
      <c r="D23501" s="357" t="s">
        <v>42203</v>
      </c>
      <c r="E23501" s="357" t="s">
        <v>42203</v>
      </c>
    </row>
    <row r="23502" spans="1:5" ht="15.6">
      <c r="A23502" s="358" t="s">
        <v>10262</v>
      </c>
      <c r="B23502" s="358" t="s">
        <v>63212</v>
      </c>
      <c r="C23502" s="359">
        <v>0.9</v>
      </c>
      <c r="D23502" s="357" t="s">
        <v>63211</v>
      </c>
      <c r="E23502" s="357" t="s">
        <v>63211</v>
      </c>
    </row>
    <row r="23503" spans="1:5" ht="15.6">
      <c r="A23503" s="358" t="s">
        <v>47330</v>
      </c>
      <c r="B23503" s="358" t="s">
        <v>47331</v>
      </c>
      <c r="C23503" s="359">
        <v>0.9</v>
      </c>
      <c r="D23503" s="357" t="s">
        <v>47329</v>
      </c>
      <c r="E23503" s="357" t="s">
        <v>47329</v>
      </c>
    </row>
    <row r="23504" spans="1:5" ht="15.6">
      <c r="A23504" s="358" t="s">
        <v>47330</v>
      </c>
      <c r="B23504" s="358" t="s">
        <v>47331</v>
      </c>
      <c r="C23504" s="359">
        <v>0.9</v>
      </c>
      <c r="D23504" s="357" t="s">
        <v>47329</v>
      </c>
      <c r="E23504" s="357" t="s">
        <v>47329</v>
      </c>
    </row>
    <row r="23505" spans="1:5" ht="15.6">
      <c r="A23505" s="358" t="s">
        <v>11369</v>
      </c>
      <c r="B23505" s="358" t="s">
        <v>11370</v>
      </c>
      <c r="C23505" s="359">
        <v>0.9</v>
      </c>
      <c r="D23505" s="357" t="s">
        <v>2406</v>
      </c>
      <c r="E23505" s="357" t="s">
        <v>2406</v>
      </c>
    </row>
    <row r="23506" spans="1:5" ht="15.6">
      <c r="A23506" s="358" t="s">
        <v>11749</v>
      </c>
      <c r="B23506" s="358" t="s">
        <v>10262</v>
      </c>
      <c r="C23506" s="359">
        <v>0.9</v>
      </c>
      <c r="D23506" s="357" t="s">
        <v>2944</v>
      </c>
      <c r="E23506" s="357" t="s">
        <v>2944</v>
      </c>
    </row>
    <row r="23507" spans="1:5" ht="15.6">
      <c r="A23507" s="358" t="s">
        <v>63214</v>
      </c>
      <c r="B23507" s="358" t="s">
        <v>63214</v>
      </c>
      <c r="C23507" s="359">
        <v>0.9</v>
      </c>
      <c r="D23507" s="357" t="s">
        <v>63213</v>
      </c>
      <c r="E23507" s="357" t="s">
        <v>63213</v>
      </c>
    </row>
    <row r="23508" spans="1:5" ht="15.6">
      <c r="A23508" s="358" t="s">
        <v>56849</v>
      </c>
      <c r="B23508" s="358" t="s">
        <v>56851</v>
      </c>
      <c r="C23508" s="359">
        <v>0.9</v>
      </c>
      <c r="D23508" s="357" t="s">
        <v>63215</v>
      </c>
      <c r="E23508" s="357" t="s">
        <v>63215</v>
      </c>
    </row>
    <row r="23509" spans="1:5" ht="15.6">
      <c r="A23509" s="358" t="s">
        <v>13891</v>
      </c>
      <c r="B23509" s="358" t="s">
        <v>13892</v>
      </c>
      <c r="C23509" s="359">
        <v>0.9</v>
      </c>
      <c r="D23509" s="357" t="s">
        <v>4250</v>
      </c>
      <c r="E23509" s="357" t="s">
        <v>4250</v>
      </c>
    </row>
    <row r="23510" spans="1:5" ht="15.6">
      <c r="A23510" s="358" t="s">
        <v>13891</v>
      </c>
      <c r="B23510" s="358" t="s">
        <v>13892</v>
      </c>
      <c r="C23510" s="359">
        <v>0.9</v>
      </c>
      <c r="D23510" s="357" t="s">
        <v>4250</v>
      </c>
      <c r="E23510" s="357" t="s">
        <v>4250</v>
      </c>
    </row>
    <row r="23511" spans="1:5" ht="15.6">
      <c r="A23511" s="358" t="s">
        <v>47604</v>
      </c>
      <c r="B23511" s="358" t="s">
        <v>47605</v>
      </c>
      <c r="C23511" s="359">
        <v>0.9</v>
      </c>
      <c r="D23511" s="357" t="s">
        <v>47603</v>
      </c>
      <c r="E23511" s="357" t="s">
        <v>47603</v>
      </c>
    </row>
    <row r="23512" spans="1:5" ht="15.6">
      <c r="A23512" s="358" t="s">
        <v>53429</v>
      </c>
      <c r="B23512" s="358" t="s">
        <v>53430</v>
      </c>
      <c r="C23512" s="359">
        <v>0.9</v>
      </c>
      <c r="D23512" s="357" t="s">
        <v>53428</v>
      </c>
      <c r="E23512" s="357" t="s">
        <v>53428</v>
      </c>
    </row>
    <row r="23513" spans="1:5" ht="15.6">
      <c r="A23513" s="358" t="s">
        <v>63217</v>
      </c>
      <c r="B23513" s="358" t="s">
        <v>63217</v>
      </c>
      <c r="C23513" s="359">
        <v>0.9</v>
      </c>
      <c r="D23513" s="357" t="s">
        <v>63216</v>
      </c>
      <c r="E23513" s="357" t="s">
        <v>63216</v>
      </c>
    </row>
    <row r="23514" spans="1:5" ht="15.6">
      <c r="A23514" s="358" t="s">
        <v>21359</v>
      </c>
      <c r="B23514" s="358" t="s">
        <v>21360</v>
      </c>
      <c r="C23514" s="359">
        <v>0.9</v>
      </c>
      <c r="D23514" s="357" t="s">
        <v>8546</v>
      </c>
      <c r="E23514" s="357" t="s">
        <v>8546</v>
      </c>
    </row>
    <row r="23515" spans="1:5" ht="15.6">
      <c r="A23515" s="358" t="s">
        <v>50207</v>
      </c>
      <c r="B23515" s="358" t="s">
        <v>50208</v>
      </c>
      <c r="C23515" s="359">
        <v>0.9</v>
      </c>
      <c r="D23515" s="357" t="s">
        <v>50206</v>
      </c>
      <c r="E23515" s="357" t="s">
        <v>50206</v>
      </c>
    </row>
    <row r="23516" spans="1:5" ht="15.6">
      <c r="A23516" s="358" t="s">
        <v>22597</v>
      </c>
      <c r="B23516" s="358" t="s">
        <v>22598</v>
      </c>
      <c r="C23516" s="359">
        <v>0.9</v>
      </c>
      <c r="D23516" s="357" t="s">
        <v>9255</v>
      </c>
      <c r="E23516" s="357" t="s">
        <v>9255</v>
      </c>
    </row>
    <row r="23517" spans="1:5" ht="15.6">
      <c r="A23517" s="358" t="s">
        <v>63219</v>
      </c>
      <c r="B23517" s="358" t="s">
        <v>63219</v>
      </c>
      <c r="C23517" s="359">
        <v>0.9</v>
      </c>
      <c r="D23517" s="357" t="s">
        <v>63218</v>
      </c>
      <c r="E23517" s="357" t="s">
        <v>63218</v>
      </c>
    </row>
    <row r="23518" spans="1:5" ht="15.6">
      <c r="A23518" s="358" t="s">
        <v>60612</v>
      </c>
      <c r="B23518" s="358" t="s">
        <v>63221</v>
      </c>
      <c r="C23518" s="359">
        <v>0.9</v>
      </c>
      <c r="D23518" s="357" t="s">
        <v>63220</v>
      </c>
      <c r="E23518" s="357" t="s">
        <v>63220</v>
      </c>
    </row>
    <row r="23519" spans="1:5" ht="15.6">
      <c r="A23519" s="358" t="s">
        <v>63223</v>
      </c>
      <c r="B23519" s="358" t="s">
        <v>10262</v>
      </c>
      <c r="C23519" s="359">
        <v>0.9</v>
      </c>
      <c r="D23519" s="357" t="s">
        <v>63222</v>
      </c>
      <c r="E23519" s="357" t="s">
        <v>63222</v>
      </c>
    </row>
    <row r="23520" spans="1:5" ht="15.6">
      <c r="A23520" s="358" t="s">
        <v>59858</v>
      </c>
      <c r="B23520" s="358" t="s">
        <v>59858</v>
      </c>
      <c r="C23520" s="359">
        <v>0.9</v>
      </c>
      <c r="D23520" s="357" t="s">
        <v>63224</v>
      </c>
      <c r="E23520" s="357" t="s">
        <v>63224</v>
      </c>
    </row>
    <row r="23521" spans="1:5" ht="15.6">
      <c r="A23521" s="358" t="s">
        <v>35716</v>
      </c>
      <c r="B23521" s="358" t="s">
        <v>35717</v>
      </c>
      <c r="C23521" s="359">
        <v>0.9</v>
      </c>
      <c r="D23521" s="357" t="s">
        <v>35715</v>
      </c>
      <c r="E23521" s="357" t="s">
        <v>35715</v>
      </c>
    </row>
    <row r="23522" spans="1:5" ht="15.6">
      <c r="A23522" s="358" t="s">
        <v>17123</v>
      </c>
      <c r="B23522" s="358" t="s">
        <v>10262</v>
      </c>
      <c r="C23522" s="359">
        <v>0.9</v>
      </c>
      <c r="D23522" s="357" t="s">
        <v>6015</v>
      </c>
      <c r="E23522" s="357" t="s">
        <v>6015</v>
      </c>
    </row>
    <row r="23523" spans="1:5" ht="15.6">
      <c r="A23523" s="358" t="s">
        <v>17708</v>
      </c>
      <c r="B23523" s="358" t="s">
        <v>17709</v>
      </c>
      <c r="C23523" s="359">
        <v>0.9</v>
      </c>
      <c r="D23523" s="357" t="s">
        <v>6551</v>
      </c>
      <c r="E23523" s="357" t="s">
        <v>6551</v>
      </c>
    </row>
    <row r="23524" spans="1:5" ht="15.6">
      <c r="A23524" s="358" t="s">
        <v>17708</v>
      </c>
      <c r="B23524" s="358" t="s">
        <v>17709</v>
      </c>
      <c r="C23524" s="359">
        <v>0.9</v>
      </c>
      <c r="D23524" s="357" t="s">
        <v>6551</v>
      </c>
      <c r="E23524" s="357" t="s">
        <v>6551</v>
      </c>
    </row>
    <row r="23525" spans="1:5" ht="15.6">
      <c r="A23525" s="358" t="s">
        <v>17708</v>
      </c>
      <c r="B23525" s="358" t="s">
        <v>17709</v>
      </c>
      <c r="C23525" s="359">
        <v>0.9</v>
      </c>
      <c r="D23525" s="357" t="s">
        <v>6551</v>
      </c>
      <c r="E23525" s="357" t="s">
        <v>6551</v>
      </c>
    </row>
    <row r="23526" spans="1:5" ht="15.6">
      <c r="A23526" s="358" t="s">
        <v>17708</v>
      </c>
      <c r="B23526" s="358" t="s">
        <v>17709</v>
      </c>
      <c r="C23526" s="359">
        <v>0.9</v>
      </c>
      <c r="D23526" s="357" t="s">
        <v>6551</v>
      </c>
      <c r="E23526" s="357" t="s">
        <v>6551</v>
      </c>
    </row>
    <row r="23527" spans="1:5" ht="15.6">
      <c r="A23527" s="358" t="s">
        <v>17708</v>
      </c>
      <c r="B23527" s="358" t="s">
        <v>17709</v>
      </c>
      <c r="C23527" s="359">
        <v>0.9</v>
      </c>
      <c r="D23527" s="357" t="s">
        <v>6551</v>
      </c>
      <c r="E23527" s="357" t="s">
        <v>6551</v>
      </c>
    </row>
    <row r="23528" spans="1:5" ht="15.6">
      <c r="A23528" s="358" t="s">
        <v>63226</v>
      </c>
      <c r="B23528" s="358" t="s">
        <v>63227</v>
      </c>
      <c r="C23528" s="359">
        <v>0.9</v>
      </c>
      <c r="D23528" s="357" t="s">
        <v>63225</v>
      </c>
      <c r="E23528" s="357" t="s">
        <v>63225</v>
      </c>
    </row>
    <row r="23529" spans="1:5" ht="15.6">
      <c r="A23529" s="358" t="s">
        <v>43424</v>
      </c>
      <c r="B23529" s="358" t="s">
        <v>43425</v>
      </c>
      <c r="C23529" s="359">
        <v>0.9</v>
      </c>
      <c r="D23529" s="357" t="s">
        <v>43423</v>
      </c>
      <c r="E23529" s="357" t="s">
        <v>43423</v>
      </c>
    </row>
    <row r="23530" spans="1:5" ht="15.6">
      <c r="A23530" s="358" t="s">
        <v>28468</v>
      </c>
      <c r="B23530" s="358" t="s">
        <v>28469</v>
      </c>
      <c r="C23530" s="359">
        <v>0.9</v>
      </c>
      <c r="D23530" s="357" t="s">
        <v>28467</v>
      </c>
      <c r="E23530" s="357" t="s">
        <v>28467</v>
      </c>
    </row>
    <row r="23531" spans="1:5" ht="15.6">
      <c r="A23531" s="358" t="s">
        <v>56853</v>
      </c>
      <c r="B23531" s="358" t="s">
        <v>59594</v>
      </c>
      <c r="C23531" s="359">
        <v>0.9</v>
      </c>
      <c r="D23531" s="357" t="s">
        <v>63228</v>
      </c>
      <c r="E23531" s="357" t="s">
        <v>63228</v>
      </c>
    </row>
    <row r="23532" spans="1:5" ht="15.6">
      <c r="A23532" s="358" t="s">
        <v>60052</v>
      </c>
      <c r="B23532" s="358" t="s">
        <v>63229</v>
      </c>
      <c r="C23532" s="359">
        <v>0.9</v>
      </c>
      <c r="D23532" s="357" t="s">
        <v>60053</v>
      </c>
      <c r="E23532" s="357" t="s">
        <v>60053</v>
      </c>
    </row>
    <row r="23533" spans="1:5" ht="15.6">
      <c r="A23533" s="358" t="s">
        <v>15764</v>
      </c>
      <c r="B23533" s="358" t="s">
        <v>15765</v>
      </c>
      <c r="C23533" s="359">
        <v>0.9</v>
      </c>
      <c r="D23533" s="357" t="s">
        <v>5313</v>
      </c>
      <c r="E23533" s="357" t="s">
        <v>5313</v>
      </c>
    </row>
    <row r="23534" spans="1:5" ht="15.6">
      <c r="A23534" s="358" t="s">
        <v>15764</v>
      </c>
      <c r="B23534" s="358" t="s">
        <v>15765</v>
      </c>
      <c r="C23534" s="359">
        <v>0.9</v>
      </c>
      <c r="D23534" s="357" t="s">
        <v>5313</v>
      </c>
      <c r="E23534" s="357" t="s">
        <v>5313</v>
      </c>
    </row>
    <row r="23535" spans="1:5" ht="15.6">
      <c r="A23535" s="358" t="s">
        <v>15764</v>
      </c>
      <c r="B23535" s="358" t="s">
        <v>15765</v>
      </c>
      <c r="C23535" s="359">
        <v>0.9</v>
      </c>
      <c r="D23535" s="357" t="s">
        <v>5313</v>
      </c>
      <c r="E23535" s="357" t="s">
        <v>5313</v>
      </c>
    </row>
    <row r="23536" spans="1:5" ht="15.6">
      <c r="A23536" s="358" t="s">
        <v>59973</v>
      </c>
      <c r="B23536" s="358" t="s">
        <v>63231</v>
      </c>
      <c r="C23536" s="359">
        <v>0.9</v>
      </c>
      <c r="D23536" s="357" t="s">
        <v>63230</v>
      </c>
      <c r="E23536" s="357" t="s">
        <v>63230</v>
      </c>
    </row>
    <row r="23537" spans="1:5" ht="15.6">
      <c r="A23537" s="358" t="s">
        <v>36290</v>
      </c>
      <c r="B23537" s="358" t="s">
        <v>36291</v>
      </c>
      <c r="C23537" s="359">
        <v>0.9</v>
      </c>
      <c r="D23537" s="357" t="s">
        <v>36289</v>
      </c>
      <c r="E23537" s="357" t="s">
        <v>36289</v>
      </c>
    </row>
    <row r="23538" spans="1:5" ht="15.6">
      <c r="A23538" s="358" t="s">
        <v>63233</v>
      </c>
      <c r="B23538" s="358" t="s">
        <v>63234</v>
      </c>
      <c r="C23538" s="359">
        <v>0.9</v>
      </c>
      <c r="D23538" s="357" t="s">
        <v>63232</v>
      </c>
      <c r="E23538" s="357" t="s">
        <v>63232</v>
      </c>
    </row>
    <row r="23539" spans="1:5" ht="15.6">
      <c r="A23539" s="358" t="s">
        <v>18425</v>
      </c>
      <c r="B23539" s="358" t="s">
        <v>18426</v>
      </c>
      <c r="C23539" s="359">
        <v>0.9</v>
      </c>
      <c r="D23539" s="357" t="s">
        <v>7315</v>
      </c>
      <c r="E23539" s="357" t="s">
        <v>7315</v>
      </c>
    </row>
    <row r="23540" spans="1:5" ht="15.6">
      <c r="A23540" s="358" t="s">
        <v>18425</v>
      </c>
      <c r="B23540" s="358" t="s">
        <v>18426</v>
      </c>
      <c r="C23540" s="359">
        <v>0.9</v>
      </c>
      <c r="D23540" s="357" t="s">
        <v>7315</v>
      </c>
      <c r="E23540" s="357" t="s">
        <v>7315</v>
      </c>
    </row>
    <row r="23541" spans="1:5" ht="15.6">
      <c r="A23541" s="358" t="s">
        <v>43563</v>
      </c>
      <c r="B23541" s="358" t="s">
        <v>43564</v>
      </c>
      <c r="C23541" s="359">
        <v>0.9</v>
      </c>
      <c r="D23541" s="357" t="s">
        <v>43562</v>
      </c>
      <c r="E23541" s="357" t="s">
        <v>43562</v>
      </c>
    </row>
    <row r="23542" spans="1:5" ht="15.6">
      <c r="A23542" s="358" t="s">
        <v>52840</v>
      </c>
      <c r="B23542" s="358" t="s">
        <v>52841</v>
      </c>
      <c r="C23542" s="359">
        <v>0.9</v>
      </c>
      <c r="D23542" s="357" t="s">
        <v>52839</v>
      </c>
      <c r="E23542" s="357" t="s">
        <v>52839</v>
      </c>
    </row>
    <row r="23543" spans="1:5" ht="15.6">
      <c r="A23543" s="358" t="s">
        <v>37030</v>
      </c>
      <c r="B23543" s="358" t="s">
        <v>37030</v>
      </c>
      <c r="C23543" s="359">
        <v>0.9</v>
      </c>
      <c r="D23543" s="357" t="s">
        <v>37029</v>
      </c>
      <c r="E23543" s="357" t="s">
        <v>37029</v>
      </c>
    </row>
    <row r="23544" spans="1:5" ht="15.6">
      <c r="A23544" s="358" t="s">
        <v>63236</v>
      </c>
      <c r="B23544" s="358" t="s">
        <v>63237</v>
      </c>
      <c r="C23544" s="359">
        <v>0.9</v>
      </c>
      <c r="D23544" s="357" t="s">
        <v>63235</v>
      </c>
      <c r="E23544" s="357" t="s">
        <v>63235</v>
      </c>
    </row>
    <row r="23545" spans="1:5" ht="15.6">
      <c r="A23545" s="358" t="s">
        <v>60569</v>
      </c>
      <c r="B23545" s="358" t="s">
        <v>60569</v>
      </c>
      <c r="C23545" s="359">
        <v>0.9</v>
      </c>
      <c r="D23545" s="357" t="s">
        <v>63238</v>
      </c>
      <c r="E23545" s="357" t="s">
        <v>63238</v>
      </c>
    </row>
    <row r="23546" spans="1:5" ht="15.6">
      <c r="A23546" s="358" t="s">
        <v>60406</v>
      </c>
      <c r="B23546" s="358" t="s">
        <v>63240</v>
      </c>
      <c r="C23546" s="359">
        <v>0.9</v>
      </c>
      <c r="D23546" s="357" t="s">
        <v>63239</v>
      </c>
      <c r="E23546" s="357" t="s">
        <v>63239</v>
      </c>
    </row>
    <row r="23547" spans="1:5" ht="15.6">
      <c r="A23547" s="358" t="s">
        <v>45749</v>
      </c>
      <c r="B23547" s="358" t="s">
        <v>45750</v>
      </c>
      <c r="C23547" s="359">
        <v>0.9</v>
      </c>
      <c r="D23547" s="357" t="s">
        <v>45748</v>
      </c>
      <c r="E23547" s="357" t="s">
        <v>45748</v>
      </c>
    </row>
    <row r="23548" spans="1:5" ht="15.6">
      <c r="A23548" s="358" t="s">
        <v>46247</v>
      </c>
      <c r="B23548" s="358" t="s">
        <v>46247</v>
      </c>
      <c r="C23548" s="359">
        <v>0.9</v>
      </c>
      <c r="D23548" s="357" t="s">
        <v>46246</v>
      </c>
      <c r="E23548" s="357" t="s">
        <v>46246</v>
      </c>
    </row>
    <row r="23549" spans="1:5" ht="15.6">
      <c r="A23549" s="358" t="s">
        <v>22734</v>
      </c>
      <c r="B23549" s="358" t="s">
        <v>10262</v>
      </c>
      <c r="C23549" s="359">
        <v>0.9</v>
      </c>
      <c r="D23549" s="357" t="s">
        <v>9370</v>
      </c>
      <c r="E23549" s="357" t="s">
        <v>9370</v>
      </c>
    </row>
    <row r="23550" spans="1:5" ht="15.6">
      <c r="A23550" s="358" t="s">
        <v>50797</v>
      </c>
      <c r="B23550" s="358" t="s">
        <v>50798</v>
      </c>
      <c r="C23550" s="359">
        <v>0.9</v>
      </c>
      <c r="D23550" s="357" t="s">
        <v>50796</v>
      </c>
      <c r="E23550" s="357" t="s">
        <v>50796</v>
      </c>
    </row>
    <row r="23551" spans="1:5" ht="15.6">
      <c r="A23551" s="358" t="s">
        <v>63242</v>
      </c>
      <c r="B23551" s="358" t="s">
        <v>63243</v>
      </c>
      <c r="C23551" s="359">
        <v>0.9</v>
      </c>
      <c r="D23551" s="357" t="s">
        <v>63241</v>
      </c>
      <c r="E23551" s="357" t="s">
        <v>63241</v>
      </c>
    </row>
    <row r="23552" spans="1:5" ht="15.6">
      <c r="A23552" s="358" t="s">
        <v>60303</v>
      </c>
      <c r="B23552" s="358" t="s">
        <v>60303</v>
      </c>
      <c r="C23552" s="359">
        <v>0.9</v>
      </c>
      <c r="D23552" s="357" t="s">
        <v>63244</v>
      </c>
      <c r="E23552" s="357" t="s">
        <v>63244</v>
      </c>
    </row>
    <row r="23553" spans="1:5" ht="15.6">
      <c r="A23553" s="358" t="s">
        <v>27528</v>
      </c>
      <c r="B23553" s="358" t="s">
        <v>27529</v>
      </c>
      <c r="C23553" s="359">
        <v>0.9</v>
      </c>
      <c r="D23553" s="357" t="s">
        <v>27527</v>
      </c>
      <c r="E23553" s="357" t="s">
        <v>27527</v>
      </c>
    </row>
    <row r="23554" spans="1:5" ht="15.6">
      <c r="A23554" s="358" t="s">
        <v>63246</v>
      </c>
      <c r="B23554" s="358" t="s">
        <v>63247</v>
      </c>
      <c r="C23554" s="359">
        <v>0.9</v>
      </c>
      <c r="D23554" s="357" t="s">
        <v>63245</v>
      </c>
      <c r="E23554" s="357" t="s">
        <v>63245</v>
      </c>
    </row>
    <row r="23555" spans="1:5" ht="15.6">
      <c r="A23555" s="358" t="s">
        <v>63249</v>
      </c>
      <c r="B23555" s="358" t="s">
        <v>63250</v>
      </c>
      <c r="C23555" s="359">
        <v>0.9</v>
      </c>
      <c r="D23555" s="357" t="s">
        <v>63248</v>
      </c>
      <c r="E23555" s="357" t="s">
        <v>63248</v>
      </c>
    </row>
    <row r="23556" spans="1:5" ht="15.6">
      <c r="A23556" s="358" t="s">
        <v>36751</v>
      </c>
      <c r="B23556" s="358" t="s">
        <v>36752</v>
      </c>
      <c r="C23556" s="359">
        <v>0.9</v>
      </c>
      <c r="D23556" s="357" t="s">
        <v>36750</v>
      </c>
      <c r="E23556" s="357" t="s">
        <v>36750</v>
      </c>
    </row>
    <row r="23557" spans="1:5" ht="15.6">
      <c r="A23557" s="358" t="s">
        <v>39687</v>
      </c>
      <c r="B23557" s="358" t="s">
        <v>39688</v>
      </c>
      <c r="C23557" s="359">
        <v>0.9</v>
      </c>
      <c r="D23557" s="357" t="s">
        <v>39686</v>
      </c>
      <c r="E23557" s="357" t="s">
        <v>39686</v>
      </c>
    </row>
    <row r="23558" spans="1:5" ht="15.6">
      <c r="A23558" s="358" t="s">
        <v>63252</v>
      </c>
      <c r="B23558" s="358" t="s">
        <v>63253</v>
      </c>
      <c r="C23558" s="359">
        <v>0.9</v>
      </c>
      <c r="D23558" s="357" t="s">
        <v>63251</v>
      </c>
      <c r="E23558" s="357" t="s">
        <v>63251</v>
      </c>
    </row>
    <row r="23559" spans="1:5" ht="15.6">
      <c r="A23559" s="358" t="s">
        <v>20979</v>
      </c>
      <c r="B23559" s="358" t="s">
        <v>20980</v>
      </c>
      <c r="C23559" s="359">
        <v>0.9</v>
      </c>
      <c r="D23559" s="357" t="s">
        <v>8227</v>
      </c>
      <c r="E23559" s="357" t="s">
        <v>8227</v>
      </c>
    </row>
    <row r="23560" spans="1:5" ht="15.6">
      <c r="A23560" s="358" t="s">
        <v>54991</v>
      </c>
      <c r="B23560" s="358" t="s">
        <v>10262</v>
      </c>
      <c r="C23560" s="359">
        <v>0.9</v>
      </c>
      <c r="D23560" s="357" t="s">
        <v>54990</v>
      </c>
      <c r="E23560" s="357" t="s">
        <v>54990</v>
      </c>
    </row>
    <row r="23561" spans="1:5" ht="15.6">
      <c r="A23561" s="358" t="s">
        <v>13640</v>
      </c>
      <c r="B23561" s="358" t="s">
        <v>13641</v>
      </c>
      <c r="C23561" s="359">
        <v>0.9</v>
      </c>
      <c r="D23561" s="357" t="s">
        <v>3902</v>
      </c>
      <c r="E23561" s="357" t="s">
        <v>3902</v>
      </c>
    </row>
    <row r="23562" spans="1:5" ht="15.6">
      <c r="A23562" s="358" t="s">
        <v>13640</v>
      </c>
      <c r="B23562" s="358" t="s">
        <v>13641</v>
      </c>
      <c r="C23562" s="359">
        <v>0.9</v>
      </c>
      <c r="D23562" s="357" t="s">
        <v>3902</v>
      </c>
      <c r="E23562" s="357" t="s">
        <v>3902</v>
      </c>
    </row>
    <row r="23563" spans="1:5" ht="15.6">
      <c r="A23563" s="358" t="s">
        <v>13640</v>
      </c>
      <c r="B23563" s="358" t="s">
        <v>13641</v>
      </c>
      <c r="C23563" s="359">
        <v>0.9</v>
      </c>
      <c r="D23563" s="357" t="s">
        <v>3902</v>
      </c>
      <c r="E23563" s="357" t="s">
        <v>3902</v>
      </c>
    </row>
    <row r="23564" spans="1:5" ht="15.6">
      <c r="A23564" s="358" t="s">
        <v>34074</v>
      </c>
      <c r="B23564" s="358" t="s">
        <v>34075</v>
      </c>
      <c r="C23564" s="359">
        <v>0.9</v>
      </c>
      <c r="D23564" s="357" t="s">
        <v>34073</v>
      </c>
      <c r="E23564" s="357" t="s">
        <v>34073</v>
      </c>
    </row>
    <row r="23565" spans="1:5" ht="15.6">
      <c r="A23565" s="358" t="s">
        <v>16560</v>
      </c>
      <c r="B23565" s="358" t="s">
        <v>16561</v>
      </c>
      <c r="C23565" s="359">
        <v>0.9</v>
      </c>
      <c r="D23565" s="357" t="s">
        <v>5927</v>
      </c>
      <c r="E23565" s="357" t="s">
        <v>5927</v>
      </c>
    </row>
    <row r="23566" spans="1:5" ht="15.6">
      <c r="A23566" s="358" t="s">
        <v>16560</v>
      </c>
      <c r="B23566" s="358" t="s">
        <v>16561</v>
      </c>
      <c r="C23566" s="359">
        <v>0.9</v>
      </c>
      <c r="D23566" s="357" t="s">
        <v>5927</v>
      </c>
      <c r="E23566" s="357" t="s">
        <v>5927</v>
      </c>
    </row>
    <row r="23567" spans="1:5" ht="15.6">
      <c r="A23567" s="358" t="s">
        <v>22484</v>
      </c>
      <c r="B23567" s="358" t="s">
        <v>22484</v>
      </c>
      <c r="C23567" s="359">
        <v>0.9</v>
      </c>
      <c r="D23567" s="357" t="s">
        <v>9098</v>
      </c>
      <c r="E23567" s="357" t="s">
        <v>9098</v>
      </c>
    </row>
    <row r="23568" spans="1:5" ht="15.6">
      <c r="A23568" s="358" t="s">
        <v>23369</v>
      </c>
      <c r="B23568" s="358" t="s">
        <v>23369</v>
      </c>
      <c r="C23568" s="359">
        <v>0.9</v>
      </c>
      <c r="D23568" s="357" t="s">
        <v>9744</v>
      </c>
      <c r="E23568" s="357" t="s">
        <v>9744</v>
      </c>
    </row>
    <row r="23569" spans="1:5" ht="15.6">
      <c r="A23569" s="358" t="s">
        <v>63255</v>
      </c>
      <c r="B23569" s="358" t="s">
        <v>63255</v>
      </c>
      <c r="C23569" s="359">
        <v>0.9</v>
      </c>
      <c r="D23569" s="357" t="s">
        <v>63254</v>
      </c>
      <c r="E23569" s="357" t="s">
        <v>63254</v>
      </c>
    </row>
    <row r="23570" spans="1:5" ht="15.6">
      <c r="A23570" s="358" t="s">
        <v>53575</v>
      </c>
      <c r="B23570" s="358" t="s">
        <v>53576</v>
      </c>
      <c r="C23570" s="359">
        <v>0.9</v>
      </c>
      <c r="D23570" s="357" t="s">
        <v>53574</v>
      </c>
      <c r="E23570" s="357" t="s">
        <v>53574</v>
      </c>
    </row>
    <row r="23571" spans="1:5" ht="15.6">
      <c r="A23571" s="358" t="s">
        <v>63257</v>
      </c>
      <c r="B23571" s="358" t="s">
        <v>59684</v>
      </c>
      <c r="C23571" s="359">
        <v>0.9</v>
      </c>
      <c r="D23571" s="357" t="s">
        <v>63256</v>
      </c>
      <c r="E23571" s="357" t="s">
        <v>63256</v>
      </c>
    </row>
    <row r="23572" spans="1:5" ht="15.6">
      <c r="A23572" s="358" t="s">
        <v>28275</v>
      </c>
      <c r="B23572" s="358" t="s">
        <v>28276</v>
      </c>
      <c r="C23572" s="359">
        <v>0.9</v>
      </c>
      <c r="D23572" s="357" t="s">
        <v>28274</v>
      </c>
      <c r="E23572" s="357" t="s">
        <v>28274</v>
      </c>
    </row>
    <row r="23573" spans="1:5" ht="15.6">
      <c r="A23573" s="358" t="s">
        <v>29253</v>
      </c>
      <c r="B23573" s="358" t="s">
        <v>29254</v>
      </c>
      <c r="C23573" s="359">
        <v>0.9</v>
      </c>
      <c r="D23573" s="357" t="s">
        <v>29252</v>
      </c>
      <c r="E23573" s="357" t="s">
        <v>29252</v>
      </c>
    </row>
    <row r="23574" spans="1:5" ht="15.6">
      <c r="A23574" s="358" t="s">
        <v>60395</v>
      </c>
      <c r="B23574" s="358" t="s">
        <v>63259</v>
      </c>
      <c r="C23574" s="359">
        <v>0.9</v>
      </c>
      <c r="D23574" s="357" t="s">
        <v>63258</v>
      </c>
      <c r="E23574" s="357" t="s">
        <v>63258</v>
      </c>
    </row>
    <row r="23575" spans="1:5" ht="15.6">
      <c r="A23575" s="358" t="s">
        <v>31917</v>
      </c>
      <c r="B23575" s="358" t="s">
        <v>31918</v>
      </c>
      <c r="C23575" s="359">
        <v>0.9</v>
      </c>
      <c r="D23575" s="357" t="s">
        <v>31916</v>
      </c>
      <c r="E23575" s="357" t="s">
        <v>31916</v>
      </c>
    </row>
    <row r="23576" spans="1:5" ht="15.6">
      <c r="A23576" s="358" t="s">
        <v>10262</v>
      </c>
      <c r="B23576" s="358" t="s">
        <v>33842</v>
      </c>
      <c r="C23576" s="359">
        <v>0.9</v>
      </c>
      <c r="D23576" s="357" t="s">
        <v>33841</v>
      </c>
      <c r="E23576" s="357" t="s">
        <v>33841</v>
      </c>
    </row>
    <row r="23577" spans="1:5" ht="15.6">
      <c r="A23577" s="358" t="s">
        <v>18364</v>
      </c>
      <c r="B23577" s="358" t="s">
        <v>18365</v>
      </c>
      <c r="C23577" s="359">
        <v>0.9</v>
      </c>
      <c r="D23577" s="357" t="s">
        <v>7253</v>
      </c>
      <c r="E23577" s="357" t="s">
        <v>7253</v>
      </c>
    </row>
    <row r="23578" spans="1:5" ht="15.6">
      <c r="A23578" s="358" t="s">
        <v>18364</v>
      </c>
      <c r="B23578" s="358" t="s">
        <v>18365</v>
      </c>
      <c r="C23578" s="359">
        <v>0.9</v>
      </c>
      <c r="D23578" s="357" t="s">
        <v>7253</v>
      </c>
      <c r="E23578" s="357" t="s">
        <v>7253</v>
      </c>
    </row>
    <row r="23579" spans="1:5" ht="15.6">
      <c r="A23579" s="358" t="s">
        <v>46241</v>
      </c>
      <c r="B23579" s="358" t="s">
        <v>46242</v>
      </c>
      <c r="C23579" s="359">
        <v>0.9</v>
      </c>
      <c r="D23579" s="357" t="s">
        <v>46240</v>
      </c>
      <c r="E23579" s="357" t="s">
        <v>46240</v>
      </c>
    </row>
    <row r="23580" spans="1:5" ht="15.6">
      <c r="A23580" s="358" t="s">
        <v>22404</v>
      </c>
      <c r="B23580" s="358" t="s">
        <v>22405</v>
      </c>
      <c r="C23580" s="359">
        <v>0.9</v>
      </c>
      <c r="D23580" s="357" t="s">
        <v>8984</v>
      </c>
      <c r="E23580" s="357" t="s">
        <v>8984</v>
      </c>
    </row>
    <row r="23581" spans="1:5" ht="15.6">
      <c r="A23581" s="358" t="s">
        <v>22404</v>
      </c>
      <c r="B23581" s="358" t="s">
        <v>22405</v>
      </c>
      <c r="C23581" s="359">
        <v>0.9</v>
      </c>
      <c r="D23581" s="357" t="s">
        <v>8984</v>
      </c>
      <c r="E23581" s="357" t="s">
        <v>8984</v>
      </c>
    </row>
    <row r="23582" spans="1:5" ht="15.6">
      <c r="A23582" s="358" t="s">
        <v>23359</v>
      </c>
      <c r="B23582" s="358" t="s">
        <v>23360</v>
      </c>
      <c r="C23582" s="359">
        <v>0.9</v>
      </c>
      <c r="D23582" s="357" t="s">
        <v>9727</v>
      </c>
      <c r="E23582" s="357" t="s">
        <v>9727</v>
      </c>
    </row>
    <row r="23583" spans="1:5" ht="15.6">
      <c r="A23583" s="358" t="s">
        <v>10474</v>
      </c>
      <c r="B23583" s="358" t="s">
        <v>10475</v>
      </c>
      <c r="C23583" s="359">
        <v>0.9</v>
      </c>
      <c r="D23583" s="357" t="s">
        <v>2407</v>
      </c>
      <c r="E23583" s="357" t="s">
        <v>2407</v>
      </c>
    </row>
    <row r="23584" spans="1:5" ht="15.6">
      <c r="A23584" s="358" t="s">
        <v>63261</v>
      </c>
      <c r="B23584" s="358" t="s">
        <v>63262</v>
      </c>
      <c r="C23584" s="359">
        <v>0.9</v>
      </c>
      <c r="D23584" s="357" t="s">
        <v>63260</v>
      </c>
      <c r="E23584" s="357" t="s">
        <v>63260</v>
      </c>
    </row>
    <row r="23585" spans="1:5" ht="15.6">
      <c r="A23585" s="358" t="s">
        <v>28086</v>
      </c>
      <c r="B23585" s="358" t="s">
        <v>28087</v>
      </c>
      <c r="C23585" s="359">
        <v>0.9</v>
      </c>
      <c r="D23585" s="357" t="s">
        <v>28085</v>
      </c>
      <c r="E23585" s="357" t="s">
        <v>28085</v>
      </c>
    </row>
    <row r="23586" spans="1:5" ht="15.6">
      <c r="A23586" s="358" t="s">
        <v>63264</v>
      </c>
      <c r="B23586" s="358" t="s">
        <v>63265</v>
      </c>
      <c r="C23586" s="359">
        <v>0.9</v>
      </c>
      <c r="D23586" s="357" t="s">
        <v>63263</v>
      </c>
      <c r="E23586" s="357" t="s">
        <v>63263</v>
      </c>
    </row>
    <row r="23587" spans="1:5" ht="15.6">
      <c r="A23587" s="358" t="s">
        <v>59626</v>
      </c>
      <c r="B23587" s="358" t="s">
        <v>63267</v>
      </c>
      <c r="C23587" s="359">
        <v>0.9</v>
      </c>
      <c r="D23587" s="357" t="s">
        <v>63266</v>
      </c>
      <c r="E23587" s="357" t="s">
        <v>63266</v>
      </c>
    </row>
    <row r="23588" spans="1:5" ht="15.6">
      <c r="A23588" s="358" t="s">
        <v>59626</v>
      </c>
      <c r="B23588" s="358" t="s">
        <v>63267</v>
      </c>
      <c r="C23588" s="359">
        <v>0.9</v>
      </c>
      <c r="D23588" s="357" t="s">
        <v>63266</v>
      </c>
      <c r="E23588" s="357" t="s">
        <v>63266</v>
      </c>
    </row>
    <row r="23589" spans="1:5" ht="15.6">
      <c r="A23589" s="358" t="s">
        <v>63269</v>
      </c>
      <c r="B23589" s="358" t="s">
        <v>63270</v>
      </c>
      <c r="C23589" s="359">
        <v>0.9</v>
      </c>
      <c r="D23589" s="357" t="s">
        <v>63268</v>
      </c>
      <c r="E23589" s="357" t="s">
        <v>63268</v>
      </c>
    </row>
    <row r="23590" spans="1:5" ht="15.6">
      <c r="A23590" s="358" t="s">
        <v>35459</v>
      </c>
      <c r="B23590" s="358" t="s">
        <v>35460</v>
      </c>
      <c r="C23590" s="359">
        <v>0.9</v>
      </c>
      <c r="D23590" s="357" t="s">
        <v>35458</v>
      </c>
      <c r="E23590" s="357" t="s">
        <v>35458</v>
      </c>
    </row>
    <row r="23591" spans="1:5" ht="15.6">
      <c r="A23591" s="358" t="s">
        <v>35459</v>
      </c>
      <c r="B23591" s="358" t="s">
        <v>35460</v>
      </c>
      <c r="C23591" s="359">
        <v>0.9</v>
      </c>
      <c r="D23591" s="357" t="s">
        <v>35458</v>
      </c>
      <c r="E23591" s="357" t="s">
        <v>35458</v>
      </c>
    </row>
    <row r="23592" spans="1:5" ht="15.6">
      <c r="A23592" s="358" t="s">
        <v>36890</v>
      </c>
      <c r="B23592" s="358" t="s">
        <v>36891</v>
      </c>
      <c r="C23592" s="359">
        <v>0.9</v>
      </c>
      <c r="D23592" s="357" t="s">
        <v>36889</v>
      </c>
      <c r="E23592" s="357" t="s">
        <v>36889</v>
      </c>
    </row>
    <row r="23593" spans="1:5" ht="15.6">
      <c r="A23593" s="358" t="s">
        <v>60203</v>
      </c>
      <c r="B23593" s="358" t="s">
        <v>63271</v>
      </c>
      <c r="C23593" s="359">
        <v>0.9</v>
      </c>
      <c r="D23593" s="357" t="s">
        <v>60204</v>
      </c>
      <c r="E23593" s="357" t="s">
        <v>60204</v>
      </c>
    </row>
    <row r="23594" spans="1:5" ht="15.6">
      <c r="A23594" s="358" t="s">
        <v>60530</v>
      </c>
      <c r="B23594" s="358" t="s">
        <v>63273</v>
      </c>
      <c r="C23594" s="359">
        <v>0.9</v>
      </c>
      <c r="D23594" s="357" t="s">
        <v>63272</v>
      </c>
      <c r="E23594" s="357" t="s">
        <v>63272</v>
      </c>
    </row>
    <row r="23595" spans="1:5" ht="15.6">
      <c r="A23595" s="358" t="s">
        <v>60530</v>
      </c>
      <c r="B23595" s="358" t="s">
        <v>63273</v>
      </c>
      <c r="C23595" s="359">
        <v>0.9</v>
      </c>
      <c r="D23595" s="357" t="s">
        <v>63272</v>
      </c>
      <c r="E23595" s="357" t="s">
        <v>63272</v>
      </c>
    </row>
    <row r="23596" spans="1:5" ht="15.6">
      <c r="A23596" s="358" t="s">
        <v>63275</v>
      </c>
      <c r="B23596" s="358" t="s">
        <v>63276</v>
      </c>
      <c r="C23596" s="359">
        <v>0.9</v>
      </c>
      <c r="D23596" s="357" t="s">
        <v>63274</v>
      </c>
      <c r="E23596" s="357" t="s">
        <v>63274</v>
      </c>
    </row>
    <row r="23597" spans="1:5" ht="15.6">
      <c r="A23597" s="358" t="s">
        <v>20400</v>
      </c>
      <c r="B23597" s="358" t="s">
        <v>20401</v>
      </c>
      <c r="C23597" s="359">
        <v>0.9</v>
      </c>
      <c r="D23597" s="357" t="s">
        <v>7739</v>
      </c>
      <c r="E23597" s="357" t="s">
        <v>7739</v>
      </c>
    </row>
    <row r="23598" spans="1:5" ht="15.6">
      <c r="A23598" s="358" t="s">
        <v>20400</v>
      </c>
      <c r="B23598" s="358" t="s">
        <v>20401</v>
      </c>
      <c r="C23598" s="359">
        <v>0.9</v>
      </c>
      <c r="D23598" s="357" t="s">
        <v>7739</v>
      </c>
      <c r="E23598" s="357" t="s">
        <v>7739</v>
      </c>
    </row>
    <row r="23599" spans="1:5" ht="15.6">
      <c r="A23599" s="358" t="s">
        <v>20400</v>
      </c>
      <c r="B23599" s="358" t="s">
        <v>20401</v>
      </c>
      <c r="C23599" s="359">
        <v>0.9</v>
      </c>
      <c r="D23599" s="357" t="s">
        <v>7739</v>
      </c>
      <c r="E23599" s="357" t="s">
        <v>7739</v>
      </c>
    </row>
    <row r="23600" spans="1:5" ht="15.6">
      <c r="A23600" s="358" t="s">
        <v>20400</v>
      </c>
      <c r="B23600" s="358" t="s">
        <v>20401</v>
      </c>
      <c r="C23600" s="359">
        <v>0.9</v>
      </c>
      <c r="D23600" s="357" t="s">
        <v>7739</v>
      </c>
      <c r="E23600" s="357" t="s">
        <v>7739</v>
      </c>
    </row>
    <row r="23601" spans="1:5" ht="15.6">
      <c r="A23601" s="358" t="s">
        <v>63278</v>
      </c>
      <c r="B23601" s="358" t="s">
        <v>63279</v>
      </c>
      <c r="C23601" s="359">
        <v>0.9</v>
      </c>
      <c r="D23601" s="357" t="s">
        <v>63277</v>
      </c>
      <c r="E23601" s="357" t="s">
        <v>63277</v>
      </c>
    </row>
    <row r="23602" spans="1:5" ht="15.6">
      <c r="A23602" s="358" t="s">
        <v>63278</v>
      </c>
      <c r="B23602" s="358" t="s">
        <v>63279</v>
      </c>
      <c r="C23602" s="359">
        <v>0.9</v>
      </c>
      <c r="D23602" s="357" t="s">
        <v>63277</v>
      </c>
      <c r="E23602" s="357" t="s">
        <v>63277</v>
      </c>
    </row>
    <row r="23603" spans="1:5" ht="15.6">
      <c r="A23603" s="358" t="s">
        <v>10262</v>
      </c>
      <c r="B23603" s="358" t="s">
        <v>48331</v>
      </c>
      <c r="C23603" s="359">
        <v>0.9</v>
      </c>
      <c r="D23603" s="357" t="s">
        <v>48330</v>
      </c>
      <c r="E23603" s="357" t="s">
        <v>48330</v>
      </c>
    </row>
    <row r="23604" spans="1:5" ht="15.6">
      <c r="A23604" s="358" t="s">
        <v>10262</v>
      </c>
      <c r="B23604" s="358" t="s">
        <v>48331</v>
      </c>
      <c r="C23604" s="359">
        <v>0.9</v>
      </c>
      <c r="D23604" s="357" t="s">
        <v>48330</v>
      </c>
      <c r="E23604" s="357" t="s">
        <v>48330</v>
      </c>
    </row>
    <row r="23605" spans="1:5" ht="15.6">
      <c r="A23605" s="358" t="s">
        <v>52272</v>
      </c>
      <c r="B23605" s="358" t="s">
        <v>52273</v>
      </c>
      <c r="C23605" s="359">
        <v>0.9</v>
      </c>
      <c r="D23605" s="357" t="s">
        <v>52271</v>
      </c>
      <c r="E23605" s="357" t="s">
        <v>52271</v>
      </c>
    </row>
    <row r="23606" spans="1:5" ht="15.6">
      <c r="A23606" s="358" t="s">
        <v>52272</v>
      </c>
      <c r="B23606" s="358" t="s">
        <v>52273</v>
      </c>
      <c r="C23606" s="359">
        <v>0.9</v>
      </c>
      <c r="D23606" s="357" t="s">
        <v>52271</v>
      </c>
      <c r="E23606" s="357" t="s">
        <v>52271</v>
      </c>
    </row>
    <row r="23607" spans="1:5" ht="15.6">
      <c r="A23607" s="358" t="s">
        <v>63281</v>
      </c>
      <c r="B23607" s="358" t="s">
        <v>63282</v>
      </c>
      <c r="C23607" s="359">
        <v>0.9</v>
      </c>
      <c r="D23607" s="357" t="s">
        <v>63280</v>
      </c>
      <c r="E23607" s="357" t="s">
        <v>63280</v>
      </c>
    </row>
    <row r="23608" spans="1:5" ht="15.6">
      <c r="A23608" s="358" t="s">
        <v>63284</v>
      </c>
      <c r="B23608" s="358" t="s">
        <v>63285</v>
      </c>
      <c r="C23608" s="359">
        <v>0.9</v>
      </c>
      <c r="D23608" s="357" t="s">
        <v>63283</v>
      </c>
      <c r="E23608" s="357" t="s">
        <v>63283</v>
      </c>
    </row>
    <row r="23609" spans="1:5" ht="15.6">
      <c r="A23609" s="358" t="s">
        <v>18070</v>
      </c>
      <c r="B23609" s="358" t="s">
        <v>18071</v>
      </c>
      <c r="C23609" s="359">
        <v>0.9</v>
      </c>
      <c r="D23609" s="357" t="s">
        <v>6949</v>
      </c>
      <c r="E23609" s="357" t="s">
        <v>6949</v>
      </c>
    </row>
    <row r="23610" spans="1:5" ht="15.6">
      <c r="A23610" s="358" t="s">
        <v>18070</v>
      </c>
      <c r="B23610" s="358" t="s">
        <v>18071</v>
      </c>
      <c r="C23610" s="359">
        <v>0.9</v>
      </c>
      <c r="D23610" s="357" t="s">
        <v>6949</v>
      </c>
      <c r="E23610" s="357" t="s">
        <v>6949</v>
      </c>
    </row>
    <row r="23611" spans="1:5" ht="15.6">
      <c r="A23611" s="358" t="s">
        <v>18070</v>
      </c>
      <c r="B23611" s="358" t="s">
        <v>18071</v>
      </c>
      <c r="C23611" s="359">
        <v>0.9</v>
      </c>
      <c r="D23611" s="357" t="s">
        <v>6949</v>
      </c>
      <c r="E23611" s="357" t="s">
        <v>6949</v>
      </c>
    </row>
    <row r="23612" spans="1:5" ht="15.6">
      <c r="A23612" s="358" t="s">
        <v>1429</v>
      </c>
      <c r="B23612" s="358" t="s">
        <v>19993</v>
      </c>
      <c r="C23612" s="359">
        <v>0.9</v>
      </c>
      <c r="D23612" s="357" t="s">
        <v>7742</v>
      </c>
      <c r="E23612" s="357" t="s">
        <v>7742</v>
      </c>
    </row>
    <row r="23613" spans="1:5" ht="15.6">
      <c r="A23613" s="358" t="s">
        <v>1429</v>
      </c>
      <c r="B23613" s="358" t="s">
        <v>19993</v>
      </c>
      <c r="C23613" s="359">
        <v>0.9</v>
      </c>
      <c r="D23613" s="357" t="s">
        <v>7742</v>
      </c>
      <c r="E23613" s="357" t="s">
        <v>7742</v>
      </c>
    </row>
    <row r="23614" spans="1:5" ht="15.6">
      <c r="A23614" s="358" t="s">
        <v>10262</v>
      </c>
      <c r="B23614" s="358" t="s">
        <v>46363</v>
      </c>
      <c r="C23614" s="359">
        <v>0.9</v>
      </c>
      <c r="D23614" s="357" t="s">
        <v>46362</v>
      </c>
      <c r="E23614" s="357" t="s">
        <v>46362</v>
      </c>
    </row>
    <row r="23615" spans="1:5" ht="15.6">
      <c r="A23615" s="358" t="s">
        <v>60037</v>
      </c>
      <c r="B23615" s="358" t="s">
        <v>63286</v>
      </c>
      <c r="C23615" s="359">
        <v>0.9</v>
      </c>
      <c r="D23615" s="357" t="s">
        <v>60038</v>
      </c>
      <c r="E23615" s="357" t="s">
        <v>60038</v>
      </c>
    </row>
    <row r="23616" spans="1:5" ht="15.6">
      <c r="A23616" s="358" t="s">
        <v>60037</v>
      </c>
      <c r="B23616" s="358" t="s">
        <v>63286</v>
      </c>
      <c r="C23616" s="359">
        <v>0.9</v>
      </c>
      <c r="D23616" s="357" t="s">
        <v>60038</v>
      </c>
      <c r="E23616" s="357" t="s">
        <v>60038</v>
      </c>
    </row>
    <row r="23617" spans="1:5" ht="15.6">
      <c r="A23617" s="358" t="s">
        <v>23532</v>
      </c>
      <c r="B23617" s="358" t="s">
        <v>63287</v>
      </c>
      <c r="C23617" s="359">
        <v>0.9</v>
      </c>
      <c r="D23617" s="357" t="s">
        <v>9732</v>
      </c>
      <c r="E23617" s="357" t="s">
        <v>9732</v>
      </c>
    </row>
    <row r="23618" spans="1:5" ht="15.6">
      <c r="A23618" s="358" t="s">
        <v>23861</v>
      </c>
      <c r="B23618" s="358" t="s">
        <v>23862</v>
      </c>
      <c r="C23618" s="359">
        <v>0.9</v>
      </c>
      <c r="D23618" s="357" t="s">
        <v>9922</v>
      </c>
      <c r="E23618" s="357" t="s">
        <v>9922</v>
      </c>
    </row>
    <row r="23619" spans="1:5" ht="15.6">
      <c r="A23619" s="358" t="s">
        <v>23861</v>
      </c>
      <c r="B23619" s="358" t="s">
        <v>23862</v>
      </c>
      <c r="C23619" s="359">
        <v>0.9</v>
      </c>
      <c r="D23619" s="357" t="s">
        <v>9922</v>
      </c>
      <c r="E23619" s="357" t="s">
        <v>9922</v>
      </c>
    </row>
    <row r="23620" spans="1:5" ht="15.6">
      <c r="A23620" s="358" t="s">
        <v>10472</v>
      </c>
      <c r="B23620" s="358" t="s">
        <v>10473</v>
      </c>
      <c r="C23620" s="359">
        <v>0.9</v>
      </c>
      <c r="D23620" s="357" t="s">
        <v>2405</v>
      </c>
      <c r="E23620" s="357" t="s">
        <v>2405</v>
      </c>
    </row>
    <row r="23621" spans="1:5" ht="15.6">
      <c r="A23621" s="358" t="s">
        <v>27117</v>
      </c>
      <c r="B23621" s="358" t="s">
        <v>27118</v>
      </c>
      <c r="C23621" s="359">
        <v>0.9</v>
      </c>
      <c r="D23621" s="357" t="s">
        <v>27116</v>
      </c>
      <c r="E23621" s="357" t="s">
        <v>27116</v>
      </c>
    </row>
    <row r="23622" spans="1:5" ht="15.6">
      <c r="A23622" s="358" t="s">
        <v>27808</v>
      </c>
      <c r="B23622" s="358" t="s">
        <v>63288</v>
      </c>
      <c r="C23622" s="359">
        <v>0.9</v>
      </c>
      <c r="D23622" s="357" t="s">
        <v>27807</v>
      </c>
      <c r="E23622" s="357" t="s">
        <v>27807</v>
      </c>
    </row>
    <row r="23623" spans="1:5" ht="15.6">
      <c r="A23623" s="358" t="s">
        <v>27808</v>
      </c>
      <c r="B23623" s="358" t="s">
        <v>63288</v>
      </c>
      <c r="C23623" s="359">
        <v>0.9</v>
      </c>
      <c r="D23623" s="357" t="s">
        <v>27807</v>
      </c>
      <c r="E23623" s="357" t="s">
        <v>27807</v>
      </c>
    </row>
    <row r="23624" spans="1:5" ht="15.6">
      <c r="A23624" s="358" t="s">
        <v>28333</v>
      </c>
      <c r="B23624" s="358" t="s">
        <v>28334</v>
      </c>
      <c r="C23624" s="359">
        <v>0.9</v>
      </c>
      <c r="D23624" s="357" t="s">
        <v>28332</v>
      </c>
      <c r="E23624" s="357" t="s">
        <v>28332</v>
      </c>
    </row>
    <row r="23625" spans="1:5" ht="15.6">
      <c r="A23625" s="358" t="s">
        <v>63290</v>
      </c>
      <c r="B23625" s="358" t="s">
        <v>63290</v>
      </c>
      <c r="C23625" s="359">
        <v>0.9</v>
      </c>
      <c r="D23625" s="357" t="s">
        <v>63289</v>
      </c>
      <c r="E23625" s="357" t="s">
        <v>63289</v>
      </c>
    </row>
    <row r="23626" spans="1:5" ht="15.6">
      <c r="A23626" s="358" t="s">
        <v>63292</v>
      </c>
      <c r="B23626" s="358" t="s">
        <v>63293</v>
      </c>
      <c r="C23626" s="359">
        <v>0.9</v>
      </c>
      <c r="D23626" s="357" t="s">
        <v>63291</v>
      </c>
      <c r="E23626" s="357" t="s">
        <v>63291</v>
      </c>
    </row>
    <row r="23627" spans="1:5" ht="15.6">
      <c r="A23627" s="358" t="s">
        <v>63292</v>
      </c>
      <c r="B23627" s="358" t="s">
        <v>63293</v>
      </c>
      <c r="C23627" s="359">
        <v>0.9</v>
      </c>
      <c r="D23627" s="357" t="s">
        <v>63291</v>
      </c>
      <c r="E23627" s="357" t="s">
        <v>63291</v>
      </c>
    </row>
    <row r="23628" spans="1:5" ht="15.6">
      <c r="A23628" s="358" t="s">
        <v>41318</v>
      </c>
      <c r="B23628" s="358" t="s">
        <v>10262</v>
      </c>
      <c r="C23628" s="359">
        <v>0.9</v>
      </c>
      <c r="D23628" s="357" t="s">
        <v>41317</v>
      </c>
      <c r="E23628" s="357" t="s">
        <v>41317</v>
      </c>
    </row>
    <row r="23629" spans="1:5" ht="15.6">
      <c r="A23629" s="358" t="s">
        <v>41687</v>
      </c>
      <c r="B23629" s="358" t="s">
        <v>41688</v>
      </c>
      <c r="C23629" s="359">
        <v>0.9</v>
      </c>
      <c r="D23629" s="357" t="s">
        <v>41686</v>
      </c>
      <c r="E23629" s="357" t="s">
        <v>41686</v>
      </c>
    </row>
    <row r="23630" spans="1:5" ht="15.6">
      <c r="A23630" s="358" t="s">
        <v>48116</v>
      </c>
      <c r="B23630" s="358" t="s">
        <v>48117</v>
      </c>
      <c r="C23630" s="359">
        <v>0.9</v>
      </c>
      <c r="D23630" s="357" t="s">
        <v>48115</v>
      </c>
      <c r="E23630" s="357" t="s">
        <v>48115</v>
      </c>
    </row>
    <row r="23631" spans="1:5" ht="15.6">
      <c r="A23631" s="358" t="s">
        <v>10262</v>
      </c>
      <c r="B23631" s="358" t="s">
        <v>63295</v>
      </c>
      <c r="C23631" s="359">
        <v>0.9</v>
      </c>
      <c r="D23631" s="357" t="s">
        <v>63294</v>
      </c>
      <c r="E23631" s="357" t="s">
        <v>63294</v>
      </c>
    </row>
    <row r="23632" spans="1:5" ht="15.6">
      <c r="A23632" s="358" t="s">
        <v>52477</v>
      </c>
      <c r="B23632" s="358" t="s">
        <v>52478</v>
      </c>
      <c r="C23632" s="359">
        <v>0.9</v>
      </c>
      <c r="D23632" s="357" t="s">
        <v>52476</v>
      </c>
      <c r="E23632" s="357" t="s">
        <v>52476</v>
      </c>
    </row>
    <row r="23633" spans="1:5" ht="15.6">
      <c r="A23633" s="358" t="s">
        <v>53816</v>
      </c>
      <c r="B23633" s="358" t="s">
        <v>53817</v>
      </c>
      <c r="C23633" s="359">
        <v>0.9</v>
      </c>
      <c r="D23633" s="357" t="s">
        <v>53815</v>
      </c>
      <c r="E23633" s="357" t="s">
        <v>53815</v>
      </c>
    </row>
    <row r="23634" spans="1:5" ht="15.6">
      <c r="A23634" s="358" t="s">
        <v>53816</v>
      </c>
      <c r="B23634" s="358" t="s">
        <v>53817</v>
      </c>
      <c r="C23634" s="359">
        <v>0.9</v>
      </c>
      <c r="D23634" s="357" t="s">
        <v>53815</v>
      </c>
      <c r="E23634" s="357" t="s">
        <v>53815</v>
      </c>
    </row>
    <row r="23635" spans="1:5" ht="15.6">
      <c r="A23635" s="358" t="s">
        <v>10262</v>
      </c>
      <c r="B23635" s="358" t="s">
        <v>24317</v>
      </c>
      <c r="C23635" s="359">
        <v>0.9</v>
      </c>
      <c r="D23635" s="357" t="s">
        <v>24316</v>
      </c>
      <c r="E23635" s="357" t="s">
        <v>24316</v>
      </c>
    </row>
    <row r="23636" spans="1:5" ht="15.6">
      <c r="A23636" s="358" t="s">
        <v>182</v>
      </c>
      <c r="B23636" s="358" t="s">
        <v>10645</v>
      </c>
      <c r="C23636" s="359">
        <v>0.9</v>
      </c>
      <c r="D23636" s="357" t="s">
        <v>2529</v>
      </c>
      <c r="E23636" s="357" t="s">
        <v>2529</v>
      </c>
    </row>
    <row r="23637" spans="1:5" ht="15.6">
      <c r="A23637" s="358" t="s">
        <v>182</v>
      </c>
      <c r="B23637" s="358" t="s">
        <v>10645</v>
      </c>
      <c r="C23637" s="359">
        <v>0.9</v>
      </c>
      <c r="D23637" s="357" t="s">
        <v>2529</v>
      </c>
      <c r="E23637" s="357" t="s">
        <v>2529</v>
      </c>
    </row>
    <row r="23638" spans="1:5" ht="15.6">
      <c r="A23638" s="358" t="s">
        <v>11758</v>
      </c>
      <c r="B23638" s="358" t="s">
        <v>11759</v>
      </c>
      <c r="C23638" s="359">
        <v>0.9</v>
      </c>
      <c r="D23638" s="357" t="s">
        <v>2959</v>
      </c>
      <c r="E23638" s="357" t="s">
        <v>2959</v>
      </c>
    </row>
    <row r="23639" spans="1:5" ht="15.6">
      <c r="A23639" s="358" t="s">
        <v>26742</v>
      </c>
      <c r="B23639" s="358" t="s">
        <v>26743</v>
      </c>
      <c r="C23639" s="359">
        <v>0.9</v>
      </c>
      <c r="D23639" s="357" t="s">
        <v>26741</v>
      </c>
      <c r="E23639" s="357" t="s">
        <v>26741</v>
      </c>
    </row>
    <row r="23640" spans="1:5" ht="15.6">
      <c r="A23640" s="358" t="s">
        <v>56463</v>
      </c>
      <c r="B23640" s="358" t="s">
        <v>63297</v>
      </c>
      <c r="C23640" s="359">
        <v>0.9</v>
      </c>
      <c r="D23640" s="357" t="s">
        <v>63296</v>
      </c>
      <c r="E23640" s="357" t="s">
        <v>63296</v>
      </c>
    </row>
    <row r="23641" spans="1:5" ht="15.6">
      <c r="A23641" s="358" t="s">
        <v>13411</v>
      </c>
      <c r="B23641" s="358" t="s">
        <v>13412</v>
      </c>
      <c r="C23641" s="359">
        <v>0.9</v>
      </c>
      <c r="D23641" s="357" t="s">
        <v>3601</v>
      </c>
      <c r="E23641" s="357" t="s">
        <v>3601</v>
      </c>
    </row>
    <row r="23642" spans="1:5" ht="15.6">
      <c r="A23642" s="358" t="s">
        <v>10262</v>
      </c>
      <c r="B23642" s="358" t="s">
        <v>55092</v>
      </c>
      <c r="C23642" s="359">
        <v>0.9</v>
      </c>
      <c r="D23642" s="357" t="s">
        <v>55091</v>
      </c>
      <c r="E23642" s="357" t="s">
        <v>55091</v>
      </c>
    </row>
    <row r="23643" spans="1:5" ht="15.6">
      <c r="A23643" s="358" t="s">
        <v>10262</v>
      </c>
      <c r="B23643" s="358" t="s">
        <v>55092</v>
      </c>
      <c r="C23643" s="359">
        <v>0.9</v>
      </c>
      <c r="D23643" s="357" t="s">
        <v>55091</v>
      </c>
      <c r="E23643" s="357" t="s">
        <v>55091</v>
      </c>
    </row>
    <row r="23644" spans="1:5" ht="15.6">
      <c r="A23644" s="358" t="s">
        <v>33312</v>
      </c>
      <c r="B23644" s="358" t="s">
        <v>33313</v>
      </c>
      <c r="C23644" s="359">
        <v>0.9</v>
      </c>
      <c r="D23644" s="357" t="s">
        <v>33311</v>
      </c>
      <c r="E23644" s="357" t="s">
        <v>33311</v>
      </c>
    </row>
    <row r="23645" spans="1:5" ht="15.6">
      <c r="A23645" s="358" t="s">
        <v>35406</v>
      </c>
      <c r="B23645" s="358" t="s">
        <v>35407</v>
      </c>
      <c r="C23645" s="359">
        <v>0.9</v>
      </c>
      <c r="D23645" s="357" t="s">
        <v>35405</v>
      </c>
      <c r="E23645" s="357" t="s">
        <v>35405</v>
      </c>
    </row>
    <row r="23646" spans="1:5" ht="15.6">
      <c r="A23646" s="358" t="s">
        <v>59975</v>
      </c>
      <c r="B23646" s="358" t="s">
        <v>63299</v>
      </c>
      <c r="C23646" s="359">
        <v>0.9</v>
      </c>
      <c r="D23646" s="357" t="s">
        <v>63298</v>
      </c>
      <c r="E23646" s="357" t="s">
        <v>63298</v>
      </c>
    </row>
    <row r="23647" spans="1:5" ht="15.6">
      <c r="A23647" s="358" t="s">
        <v>59975</v>
      </c>
      <c r="B23647" s="358" t="s">
        <v>63299</v>
      </c>
      <c r="C23647" s="359">
        <v>0.9</v>
      </c>
      <c r="D23647" s="357" t="s">
        <v>63298</v>
      </c>
      <c r="E23647" s="357" t="s">
        <v>63298</v>
      </c>
    </row>
    <row r="23648" spans="1:5" ht="15.6">
      <c r="A23648" s="358" t="s">
        <v>26839</v>
      </c>
      <c r="B23648" s="358" t="s">
        <v>26840</v>
      </c>
      <c r="C23648" s="359">
        <v>0.9</v>
      </c>
      <c r="D23648" s="357" t="s">
        <v>26838</v>
      </c>
      <c r="E23648" s="357" t="s">
        <v>26838</v>
      </c>
    </row>
    <row r="23649" spans="1:5" ht="15.6">
      <c r="A23649" s="358" t="s">
        <v>13533</v>
      </c>
      <c r="B23649" s="358" t="s">
        <v>13534</v>
      </c>
      <c r="C23649" s="359">
        <v>0.9</v>
      </c>
      <c r="D23649" s="357" t="s">
        <v>3777</v>
      </c>
      <c r="E23649" s="357" t="s">
        <v>3777</v>
      </c>
    </row>
    <row r="23650" spans="1:5" ht="15.6">
      <c r="A23650" s="358" t="s">
        <v>13533</v>
      </c>
      <c r="B23650" s="358" t="s">
        <v>13534</v>
      </c>
      <c r="C23650" s="359">
        <v>0.9</v>
      </c>
      <c r="D23650" s="357" t="s">
        <v>3777</v>
      </c>
      <c r="E23650" s="357" t="s">
        <v>3777</v>
      </c>
    </row>
    <row r="23651" spans="1:5" ht="15.6">
      <c r="A23651" s="358" t="s">
        <v>32711</v>
      </c>
      <c r="B23651" s="358" t="s">
        <v>32711</v>
      </c>
      <c r="C23651" s="359">
        <v>0.9</v>
      </c>
      <c r="D23651" s="357" t="s">
        <v>32710</v>
      </c>
      <c r="E23651" s="357" t="s">
        <v>32710</v>
      </c>
    </row>
    <row r="23652" spans="1:5" ht="15.6">
      <c r="A23652" s="358" t="s">
        <v>63301</v>
      </c>
      <c r="B23652" s="358" t="s">
        <v>63302</v>
      </c>
      <c r="C23652" s="359">
        <v>0.9</v>
      </c>
      <c r="D23652" s="357" t="s">
        <v>63300</v>
      </c>
      <c r="E23652" s="357" t="s">
        <v>63300</v>
      </c>
    </row>
    <row r="23653" spans="1:5" ht="15.6">
      <c r="A23653" s="358" t="s">
        <v>63304</v>
      </c>
      <c r="B23653" s="358" t="s">
        <v>63305</v>
      </c>
      <c r="C23653" s="359">
        <v>0.9</v>
      </c>
      <c r="D23653" s="357" t="s">
        <v>63303</v>
      </c>
      <c r="E23653" s="357" t="s">
        <v>63303</v>
      </c>
    </row>
    <row r="23654" spans="1:5" ht="15.6">
      <c r="A23654" s="358" t="s">
        <v>63304</v>
      </c>
      <c r="B23654" s="358" t="s">
        <v>63305</v>
      </c>
      <c r="C23654" s="359">
        <v>0.9</v>
      </c>
      <c r="D23654" s="357" t="s">
        <v>63303</v>
      </c>
      <c r="E23654" s="357" t="s">
        <v>63303</v>
      </c>
    </row>
    <row r="23655" spans="1:5" ht="15.6">
      <c r="A23655" s="358" t="s">
        <v>10262</v>
      </c>
      <c r="B23655" s="358" t="s">
        <v>40886</v>
      </c>
      <c r="C23655" s="359">
        <v>0.9</v>
      </c>
      <c r="D23655" s="357" t="s">
        <v>40885</v>
      </c>
      <c r="E23655" s="357" t="s">
        <v>40885</v>
      </c>
    </row>
    <row r="23656" spans="1:5" ht="15.6">
      <c r="A23656" s="358" t="s">
        <v>41806</v>
      </c>
      <c r="B23656" s="358" t="s">
        <v>41807</v>
      </c>
      <c r="C23656" s="359">
        <v>0.9</v>
      </c>
      <c r="D23656" s="357" t="s">
        <v>41805</v>
      </c>
      <c r="E23656" s="357" t="s">
        <v>41805</v>
      </c>
    </row>
    <row r="23657" spans="1:5" ht="15.6">
      <c r="A23657" s="358" t="s">
        <v>43988</v>
      </c>
      <c r="B23657" s="358" t="s">
        <v>43989</v>
      </c>
      <c r="C23657" s="359">
        <v>0.9</v>
      </c>
      <c r="D23657" s="357" t="s">
        <v>43987</v>
      </c>
      <c r="E23657" s="357" t="s">
        <v>43987</v>
      </c>
    </row>
    <row r="23658" spans="1:5" ht="15.6">
      <c r="A23658" s="358" t="s">
        <v>60572</v>
      </c>
      <c r="B23658" s="358" t="s">
        <v>63307</v>
      </c>
      <c r="C23658" s="359">
        <v>0.9</v>
      </c>
      <c r="D23658" s="357" t="s">
        <v>63306</v>
      </c>
      <c r="E23658" s="357" t="s">
        <v>63306</v>
      </c>
    </row>
    <row r="23659" spans="1:5" ht="15.6">
      <c r="A23659" s="358" t="s">
        <v>45875</v>
      </c>
      <c r="B23659" s="358" t="s">
        <v>45876</v>
      </c>
      <c r="C23659" s="359">
        <v>0.9</v>
      </c>
      <c r="D23659" s="357" t="s">
        <v>45874</v>
      </c>
      <c r="E23659" s="357" t="s">
        <v>45874</v>
      </c>
    </row>
    <row r="23660" spans="1:5" ht="15.6">
      <c r="A23660" s="358" t="s">
        <v>22071</v>
      </c>
      <c r="B23660" s="358" t="s">
        <v>22072</v>
      </c>
      <c r="C23660" s="359">
        <v>0.9</v>
      </c>
      <c r="D23660" s="357" t="s">
        <v>8839</v>
      </c>
      <c r="E23660" s="357" t="s">
        <v>8839</v>
      </c>
    </row>
    <row r="23661" spans="1:5" ht="15.6">
      <c r="A23661" s="358" t="s">
        <v>22071</v>
      </c>
      <c r="B23661" s="358" t="s">
        <v>22072</v>
      </c>
      <c r="C23661" s="359">
        <v>0.9</v>
      </c>
      <c r="D23661" s="357" t="s">
        <v>8839</v>
      </c>
      <c r="E23661" s="357" t="s">
        <v>8839</v>
      </c>
    </row>
    <row r="23662" spans="1:5" ht="15.6">
      <c r="A23662" s="358" t="s">
        <v>60390</v>
      </c>
      <c r="B23662" s="358" t="s">
        <v>60390</v>
      </c>
      <c r="C23662" s="359">
        <v>0.9</v>
      </c>
      <c r="D23662" s="357" t="s">
        <v>63308</v>
      </c>
      <c r="E23662" s="357" t="s">
        <v>63308</v>
      </c>
    </row>
    <row r="23663" spans="1:5" ht="15.6">
      <c r="A23663" s="358" t="s">
        <v>63310</v>
      </c>
      <c r="B23663" s="358" t="s">
        <v>63311</v>
      </c>
      <c r="C23663" s="359">
        <v>0.9</v>
      </c>
      <c r="D23663" s="357" t="s">
        <v>63309</v>
      </c>
      <c r="E23663" s="357" t="s">
        <v>63309</v>
      </c>
    </row>
    <row r="23664" spans="1:5" ht="15.6">
      <c r="A23664" s="358" t="s">
        <v>63313</v>
      </c>
      <c r="B23664" s="358" t="s">
        <v>59555</v>
      </c>
      <c r="C23664" s="359">
        <v>0.9</v>
      </c>
      <c r="D23664" s="357" t="s">
        <v>63312</v>
      </c>
      <c r="E23664" s="357" t="s">
        <v>63312</v>
      </c>
    </row>
    <row r="23665" spans="1:5" ht="15.6">
      <c r="A23665" s="358" t="s">
        <v>24531</v>
      </c>
      <c r="B23665" s="358" t="s">
        <v>24531</v>
      </c>
      <c r="C23665" s="359">
        <v>0.9</v>
      </c>
      <c r="D23665" s="357" t="s">
        <v>24530</v>
      </c>
      <c r="E23665" s="357" t="s">
        <v>24530</v>
      </c>
    </row>
    <row r="23666" spans="1:5" ht="15.6">
      <c r="A23666" s="358" t="s">
        <v>10262</v>
      </c>
      <c r="B23666" s="358" t="s">
        <v>25049</v>
      </c>
      <c r="C23666" s="359">
        <v>0.9</v>
      </c>
      <c r="D23666" s="357" t="s">
        <v>55382</v>
      </c>
      <c r="E23666" s="357" t="s">
        <v>55382</v>
      </c>
    </row>
    <row r="23667" spans="1:5" ht="15.6">
      <c r="A23667" s="358" t="s">
        <v>63315</v>
      </c>
      <c r="B23667" s="358" t="s">
        <v>60619</v>
      </c>
      <c r="C23667" s="359">
        <v>0.9</v>
      </c>
      <c r="D23667" s="357" t="s">
        <v>63314</v>
      </c>
      <c r="E23667" s="357" t="s">
        <v>63314</v>
      </c>
    </row>
    <row r="23668" spans="1:5" ht="15.6">
      <c r="A23668" s="358" t="s">
        <v>60321</v>
      </c>
      <c r="B23668" s="358" t="s">
        <v>60321</v>
      </c>
      <c r="C23668" s="359">
        <v>0.9</v>
      </c>
      <c r="D23668" s="357" t="s">
        <v>63316</v>
      </c>
      <c r="E23668" s="357" t="s">
        <v>63316</v>
      </c>
    </row>
    <row r="23669" spans="1:5" ht="15.6">
      <c r="A23669" s="358" t="s">
        <v>60321</v>
      </c>
      <c r="B23669" s="358" t="s">
        <v>60321</v>
      </c>
      <c r="C23669" s="359">
        <v>0.9</v>
      </c>
      <c r="D23669" s="357" t="s">
        <v>63316</v>
      </c>
      <c r="E23669" s="357" t="s">
        <v>63316</v>
      </c>
    </row>
    <row r="23670" spans="1:5" ht="15.6">
      <c r="A23670" s="358" t="s">
        <v>16343</v>
      </c>
      <c r="B23670" s="358" t="s">
        <v>16344</v>
      </c>
      <c r="C23670" s="359">
        <v>0.9</v>
      </c>
      <c r="D23670" s="357" t="s">
        <v>5694</v>
      </c>
      <c r="E23670" s="357" t="s">
        <v>5694</v>
      </c>
    </row>
    <row r="23671" spans="1:5" ht="15.6">
      <c r="A23671" s="358" t="s">
        <v>16343</v>
      </c>
      <c r="B23671" s="358" t="s">
        <v>16344</v>
      </c>
      <c r="C23671" s="359">
        <v>0.9</v>
      </c>
      <c r="D23671" s="357" t="s">
        <v>5694</v>
      </c>
      <c r="E23671" s="357" t="s">
        <v>5694</v>
      </c>
    </row>
    <row r="23672" spans="1:5" ht="15.6">
      <c r="A23672" s="358" t="s">
        <v>36898</v>
      </c>
      <c r="B23672" s="358" t="s">
        <v>36899</v>
      </c>
      <c r="C23672" s="359">
        <v>0.9</v>
      </c>
      <c r="D23672" s="357" t="s">
        <v>36897</v>
      </c>
      <c r="E23672" s="357" t="s">
        <v>36897</v>
      </c>
    </row>
    <row r="23673" spans="1:5" ht="15.6">
      <c r="A23673" s="358" t="s">
        <v>36898</v>
      </c>
      <c r="B23673" s="358" t="s">
        <v>36899</v>
      </c>
      <c r="C23673" s="359">
        <v>0.9</v>
      </c>
      <c r="D23673" s="357" t="s">
        <v>36897</v>
      </c>
      <c r="E23673" s="357" t="s">
        <v>36897</v>
      </c>
    </row>
    <row r="23674" spans="1:5" ht="15.6">
      <c r="A23674" s="358" t="s">
        <v>36898</v>
      </c>
      <c r="B23674" s="358" t="s">
        <v>36899</v>
      </c>
      <c r="C23674" s="359">
        <v>0.9</v>
      </c>
      <c r="D23674" s="357" t="s">
        <v>36897</v>
      </c>
      <c r="E23674" s="357" t="s">
        <v>36897</v>
      </c>
    </row>
    <row r="23675" spans="1:5" ht="15.6">
      <c r="A23675" s="358" t="s">
        <v>18537</v>
      </c>
      <c r="B23675" s="358" t="s">
        <v>18537</v>
      </c>
      <c r="C23675" s="359">
        <v>0.9</v>
      </c>
      <c r="D23675" s="357" t="s">
        <v>7077</v>
      </c>
      <c r="E23675" s="357" t="s">
        <v>7077</v>
      </c>
    </row>
    <row r="23676" spans="1:5" ht="15.6">
      <c r="A23676" s="358" t="s">
        <v>59759</v>
      </c>
      <c r="B23676" s="358" t="s">
        <v>63317</v>
      </c>
      <c r="C23676" s="359">
        <v>0.9</v>
      </c>
      <c r="D23676" s="357" t="s">
        <v>59760</v>
      </c>
      <c r="E23676" s="357" t="s">
        <v>59760</v>
      </c>
    </row>
    <row r="23677" spans="1:5" ht="15.6">
      <c r="A23677" s="358" t="s">
        <v>43698</v>
      </c>
      <c r="B23677" s="358" t="s">
        <v>43699</v>
      </c>
      <c r="C23677" s="359">
        <v>0.9</v>
      </c>
      <c r="D23677" s="357" t="s">
        <v>43697</v>
      </c>
      <c r="E23677" s="357" t="s">
        <v>43697</v>
      </c>
    </row>
    <row r="23678" spans="1:5" ht="15.6">
      <c r="A23678" s="358" t="s">
        <v>10262</v>
      </c>
      <c r="B23678" s="358" t="s">
        <v>63319</v>
      </c>
      <c r="C23678" s="359">
        <v>0.9</v>
      </c>
      <c r="D23678" s="357" t="s">
        <v>63318</v>
      </c>
      <c r="E23678" s="357" t="s">
        <v>63318</v>
      </c>
    </row>
    <row r="23679" spans="1:5" ht="15.6">
      <c r="A23679" s="358" t="s">
        <v>10262</v>
      </c>
      <c r="B23679" s="358" t="s">
        <v>55161</v>
      </c>
      <c r="C23679" s="359">
        <v>0.9</v>
      </c>
      <c r="D23679" s="357" t="s">
        <v>55160</v>
      </c>
      <c r="E23679" s="357" t="s">
        <v>55160</v>
      </c>
    </row>
    <row r="23680" spans="1:5" ht="15.6">
      <c r="A23680" s="358" t="s">
        <v>10262</v>
      </c>
      <c r="B23680" s="358" t="s">
        <v>55161</v>
      </c>
      <c r="C23680" s="359">
        <v>0.9</v>
      </c>
      <c r="D23680" s="357" t="s">
        <v>55160</v>
      </c>
      <c r="E23680" s="357" t="s">
        <v>55160</v>
      </c>
    </row>
    <row r="23681" spans="1:5" ht="15.6">
      <c r="A23681" s="358" t="s">
        <v>47890</v>
      </c>
      <c r="B23681" s="358" t="s">
        <v>47891</v>
      </c>
      <c r="C23681" s="359">
        <v>0.9</v>
      </c>
      <c r="D23681" s="357" t="s">
        <v>47889</v>
      </c>
      <c r="E23681" s="357" t="s">
        <v>47889</v>
      </c>
    </row>
    <row r="23682" spans="1:5" ht="15.6">
      <c r="A23682" s="358" t="s">
        <v>50462</v>
      </c>
      <c r="B23682" s="358" t="s">
        <v>50463</v>
      </c>
      <c r="C23682" s="359">
        <v>0.9</v>
      </c>
      <c r="D23682" s="357" t="s">
        <v>50461</v>
      </c>
      <c r="E23682" s="357" t="s">
        <v>50461</v>
      </c>
    </row>
    <row r="23683" spans="1:5" ht="15.6">
      <c r="A23683" s="358" t="s">
        <v>59670</v>
      </c>
      <c r="B23683" s="358" t="s">
        <v>63321</v>
      </c>
      <c r="C23683" s="359">
        <v>0.9</v>
      </c>
      <c r="D23683" s="357" t="s">
        <v>63320</v>
      </c>
      <c r="E23683" s="357" t="s">
        <v>63320</v>
      </c>
    </row>
    <row r="23684" spans="1:5" ht="15.6">
      <c r="A23684" s="358" t="s">
        <v>10260</v>
      </c>
      <c r="B23684" s="358" t="s">
        <v>10261</v>
      </c>
      <c r="C23684" s="359">
        <v>0.9</v>
      </c>
      <c r="D23684" s="357" t="s">
        <v>2187</v>
      </c>
      <c r="E23684" s="357" t="s">
        <v>2187</v>
      </c>
    </row>
    <row r="23685" spans="1:5" ht="15.6">
      <c r="A23685" s="358" t="s">
        <v>63323</v>
      </c>
      <c r="B23685" s="358" t="s">
        <v>63324</v>
      </c>
      <c r="C23685" s="359">
        <v>0.9</v>
      </c>
      <c r="D23685" s="357" t="s">
        <v>63322</v>
      </c>
      <c r="E23685" s="357" t="s">
        <v>63322</v>
      </c>
    </row>
    <row r="23686" spans="1:5" ht="15.6">
      <c r="A23686" s="358" t="s">
        <v>27445</v>
      </c>
      <c r="B23686" s="358" t="s">
        <v>27446</v>
      </c>
      <c r="C23686" s="359">
        <v>0.9</v>
      </c>
      <c r="D23686" s="357" t="s">
        <v>27444</v>
      </c>
      <c r="E23686" s="357" t="s">
        <v>27444</v>
      </c>
    </row>
    <row r="23687" spans="1:5" ht="15.6">
      <c r="A23687" s="358" t="s">
        <v>27445</v>
      </c>
      <c r="B23687" s="358" t="s">
        <v>27446</v>
      </c>
      <c r="C23687" s="359">
        <v>0.9</v>
      </c>
      <c r="D23687" s="357" t="s">
        <v>27444</v>
      </c>
      <c r="E23687" s="357" t="s">
        <v>27444</v>
      </c>
    </row>
    <row r="23688" spans="1:5" ht="15.6">
      <c r="A23688" s="358" t="s">
        <v>12552</v>
      </c>
      <c r="B23688" s="358" t="s">
        <v>12552</v>
      </c>
      <c r="C23688" s="359">
        <v>0.9</v>
      </c>
      <c r="D23688" s="357" t="s">
        <v>3475</v>
      </c>
      <c r="E23688" s="357" t="s">
        <v>3475</v>
      </c>
    </row>
    <row r="23689" spans="1:5" ht="15.6">
      <c r="A23689" s="358" t="s">
        <v>28283</v>
      </c>
      <c r="B23689" s="358" t="s">
        <v>28284</v>
      </c>
      <c r="C23689" s="359">
        <v>0.9</v>
      </c>
      <c r="D23689" s="357" t="s">
        <v>28282</v>
      </c>
      <c r="E23689" s="357" t="s">
        <v>28282</v>
      </c>
    </row>
    <row r="23690" spans="1:5" ht="15.6">
      <c r="A23690" s="358" t="s">
        <v>56815</v>
      </c>
      <c r="B23690" s="358" t="s">
        <v>56815</v>
      </c>
      <c r="C23690" s="359">
        <v>0.9</v>
      </c>
      <c r="D23690" s="357" t="s">
        <v>63325</v>
      </c>
      <c r="E23690" s="357" t="s">
        <v>63325</v>
      </c>
    </row>
    <row r="23691" spans="1:5" ht="15.6">
      <c r="A23691" s="358" t="s">
        <v>34032</v>
      </c>
      <c r="B23691" s="358" t="s">
        <v>34033</v>
      </c>
      <c r="C23691" s="359">
        <v>0.9</v>
      </c>
      <c r="D23691" s="357" t="s">
        <v>34031</v>
      </c>
      <c r="E23691" s="357" t="s">
        <v>34031</v>
      </c>
    </row>
    <row r="23692" spans="1:5" ht="15.6">
      <c r="A23692" s="358" t="s">
        <v>35418</v>
      </c>
      <c r="B23692" s="358" t="s">
        <v>10262</v>
      </c>
      <c r="C23692" s="359">
        <v>0.9</v>
      </c>
      <c r="D23692" s="357" t="s">
        <v>35417</v>
      </c>
      <c r="E23692" s="357" t="s">
        <v>35417</v>
      </c>
    </row>
    <row r="23693" spans="1:5" ht="15.6">
      <c r="A23693" s="358" t="s">
        <v>63327</v>
      </c>
      <c r="B23693" s="358" t="s">
        <v>63328</v>
      </c>
      <c r="C23693" s="359">
        <v>0.9</v>
      </c>
      <c r="D23693" s="357" t="s">
        <v>63326</v>
      </c>
      <c r="E23693" s="357" t="s">
        <v>63326</v>
      </c>
    </row>
    <row r="23694" spans="1:5" ht="15.6">
      <c r="A23694" s="358" t="s">
        <v>58564</v>
      </c>
      <c r="B23694" s="358" t="s">
        <v>63329</v>
      </c>
      <c r="C23694" s="359">
        <v>0.9</v>
      </c>
      <c r="D23694" s="357" t="s">
        <v>58565</v>
      </c>
      <c r="E23694" s="357" t="s">
        <v>58565</v>
      </c>
    </row>
    <row r="23695" spans="1:5" ht="15.6">
      <c r="A23695" s="358" t="s">
        <v>60136</v>
      </c>
      <c r="B23695" s="358" t="s">
        <v>63331</v>
      </c>
      <c r="C23695" s="359">
        <v>0.9</v>
      </c>
      <c r="D23695" s="357" t="s">
        <v>63330</v>
      </c>
      <c r="E23695" s="357" t="s">
        <v>63330</v>
      </c>
    </row>
    <row r="23696" spans="1:5" ht="15.6">
      <c r="A23696" s="358" t="s">
        <v>60136</v>
      </c>
      <c r="B23696" s="358" t="s">
        <v>63331</v>
      </c>
      <c r="C23696" s="359">
        <v>0.9</v>
      </c>
      <c r="D23696" s="357" t="s">
        <v>63330</v>
      </c>
      <c r="E23696" s="357" t="s">
        <v>63330</v>
      </c>
    </row>
    <row r="23697" spans="1:5" ht="15.6">
      <c r="A23697" s="358" t="s">
        <v>60136</v>
      </c>
      <c r="B23697" s="358" t="s">
        <v>63331</v>
      </c>
      <c r="C23697" s="359">
        <v>0.9</v>
      </c>
      <c r="D23697" s="357" t="s">
        <v>63330</v>
      </c>
      <c r="E23697" s="357" t="s">
        <v>63330</v>
      </c>
    </row>
    <row r="23698" spans="1:5" ht="15.6">
      <c r="A23698" s="358" t="s">
        <v>60092</v>
      </c>
      <c r="B23698" s="358" t="s">
        <v>63333</v>
      </c>
      <c r="C23698" s="359">
        <v>0.9</v>
      </c>
      <c r="D23698" s="357" t="s">
        <v>63332</v>
      </c>
      <c r="E23698" s="357" t="s">
        <v>63332</v>
      </c>
    </row>
    <row r="23699" spans="1:5" ht="15.6">
      <c r="A23699" s="358" t="s">
        <v>60092</v>
      </c>
      <c r="B23699" s="358" t="s">
        <v>63333</v>
      </c>
      <c r="C23699" s="359">
        <v>0.9</v>
      </c>
      <c r="D23699" s="357" t="s">
        <v>63332</v>
      </c>
      <c r="E23699" s="357" t="s">
        <v>63332</v>
      </c>
    </row>
    <row r="23700" spans="1:5" ht="15.6">
      <c r="A23700" s="358" t="s">
        <v>60092</v>
      </c>
      <c r="B23700" s="358" t="s">
        <v>63333</v>
      </c>
      <c r="C23700" s="359">
        <v>0.9</v>
      </c>
      <c r="D23700" s="357" t="s">
        <v>63332</v>
      </c>
      <c r="E23700" s="357" t="s">
        <v>63332</v>
      </c>
    </row>
    <row r="23701" spans="1:5" ht="15.6">
      <c r="A23701" s="358" t="s">
        <v>60223</v>
      </c>
      <c r="B23701" s="358" t="s">
        <v>63334</v>
      </c>
      <c r="C23701" s="359">
        <v>0.9</v>
      </c>
      <c r="D23701" s="357" t="s">
        <v>60224</v>
      </c>
      <c r="E23701" s="357" t="s">
        <v>60224</v>
      </c>
    </row>
    <row r="23702" spans="1:5" ht="15.6">
      <c r="A23702" s="358" t="s">
        <v>60223</v>
      </c>
      <c r="B23702" s="358" t="s">
        <v>63334</v>
      </c>
      <c r="C23702" s="359">
        <v>0.9</v>
      </c>
      <c r="D23702" s="357" t="s">
        <v>60224</v>
      </c>
      <c r="E23702" s="357" t="s">
        <v>60224</v>
      </c>
    </row>
    <row r="23703" spans="1:5" ht="15.6">
      <c r="A23703" s="358" t="s">
        <v>60223</v>
      </c>
      <c r="B23703" s="358" t="s">
        <v>63334</v>
      </c>
      <c r="C23703" s="359">
        <v>0.9</v>
      </c>
      <c r="D23703" s="357" t="s">
        <v>60224</v>
      </c>
      <c r="E23703" s="357" t="s">
        <v>60224</v>
      </c>
    </row>
    <row r="23704" spans="1:5" ht="15.6">
      <c r="A23704" s="358" t="s">
        <v>59805</v>
      </c>
      <c r="B23704" s="358" t="s">
        <v>63335</v>
      </c>
      <c r="C23704" s="359">
        <v>0.9</v>
      </c>
      <c r="D23704" s="357" t="s">
        <v>59806</v>
      </c>
      <c r="E23704" s="357" t="s">
        <v>59806</v>
      </c>
    </row>
    <row r="23705" spans="1:5" ht="15.6">
      <c r="A23705" s="358" t="s">
        <v>59805</v>
      </c>
      <c r="B23705" s="358" t="s">
        <v>63335</v>
      </c>
      <c r="C23705" s="359">
        <v>0.9</v>
      </c>
      <c r="D23705" s="357" t="s">
        <v>59806</v>
      </c>
      <c r="E23705" s="357" t="s">
        <v>59806</v>
      </c>
    </row>
    <row r="23706" spans="1:5" ht="15.6">
      <c r="A23706" s="358" t="s">
        <v>63337</v>
      </c>
      <c r="B23706" s="358" t="s">
        <v>63338</v>
      </c>
      <c r="C23706" s="359">
        <v>0.9</v>
      </c>
      <c r="D23706" s="357" t="s">
        <v>63336</v>
      </c>
      <c r="E23706" s="357" t="s">
        <v>63336</v>
      </c>
    </row>
    <row r="23707" spans="1:5" ht="15.6">
      <c r="A23707" s="358" t="s">
        <v>24806</v>
      </c>
      <c r="B23707" s="358" t="s">
        <v>24807</v>
      </c>
      <c r="C23707" s="359">
        <v>0.9</v>
      </c>
      <c r="D23707" s="357" t="s">
        <v>24805</v>
      </c>
      <c r="E23707" s="357" t="s">
        <v>24805</v>
      </c>
    </row>
    <row r="23708" spans="1:5" ht="15.6">
      <c r="A23708" s="358" t="s">
        <v>28339</v>
      </c>
      <c r="B23708" s="358" t="s">
        <v>28340</v>
      </c>
      <c r="C23708" s="359">
        <v>0.9</v>
      </c>
      <c r="D23708" s="357" t="s">
        <v>28338</v>
      </c>
      <c r="E23708" s="357" t="s">
        <v>28338</v>
      </c>
    </row>
    <row r="23709" spans="1:5" ht="15.6">
      <c r="A23709" s="358" t="s">
        <v>63340</v>
      </c>
      <c r="B23709" s="358" t="s">
        <v>63341</v>
      </c>
      <c r="C23709" s="359">
        <v>0.9</v>
      </c>
      <c r="D23709" s="357" t="s">
        <v>63339</v>
      </c>
      <c r="E23709" s="357" t="s">
        <v>63339</v>
      </c>
    </row>
    <row r="23710" spans="1:5" ht="15.6">
      <c r="A23710" s="358" t="s">
        <v>32553</v>
      </c>
      <c r="B23710" s="358" t="s">
        <v>32553</v>
      </c>
      <c r="C23710" s="359">
        <v>0.9</v>
      </c>
      <c r="D23710" s="357" t="s">
        <v>32552</v>
      </c>
      <c r="E23710" s="357" t="s">
        <v>32552</v>
      </c>
    </row>
    <row r="23711" spans="1:5" ht="15.6">
      <c r="A23711" s="358" t="s">
        <v>33371</v>
      </c>
      <c r="B23711" s="358" t="s">
        <v>33372</v>
      </c>
      <c r="C23711" s="359">
        <v>0.9</v>
      </c>
      <c r="D23711" s="357" t="s">
        <v>33370</v>
      </c>
      <c r="E23711" s="357" t="s">
        <v>33370</v>
      </c>
    </row>
    <row r="23712" spans="1:5" ht="15.6">
      <c r="A23712" s="358" t="s">
        <v>33932</v>
      </c>
      <c r="B23712" s="358" t="s">
        <v>33933</v>
      </c>
      <c r="C23712" s="359">
        <v>0.9</v>
      </c>
      <c r="D23712" s="357" t="s">
        <v>33931</v>
      </c>
      <c r="E23712" s="357" t="s">
        <v>33931</v>
      </c>
    </row>
    <row r="23713" spans="1:5" ht="15.6">
      <c r="A23713" s="358" t="s">
        <v>63343</v>
      </c>
      <c r="B23713" s="358" t="s">
        <v>63344</v>
      </c>
      <c r="C23713" s="359">
        <v>0.9</v>
      </c>
      <c r="D23713" s="357" t="s">
        <v>63342</v>
      </c>
      <c r="E23713" s="357" t="s">
        <v>63342</v>
      </c>
    </row>
    <row r="23714" spans="1:5" ht="15.6">
      <c r="A23714" s="358" t="s">
        <v>63346</v>
      </c>
      <c r="B23714" s="358" t="s">
        <v>63347</v>
      </c>
      <c r="C23714" s="359">
        <v>0.9</v>
      </c>
      <c r="D23714" s="357" t="s">
        <v>63345</v>
      </c>
      <c r="E23714" s="357" t="s">
        <v>63345</v>
      </c>
    </row>
    <row r="23715" spans="1:5" ht="15.6">
      <c r="A23715" s="358" t="s">
        <v>36928</v>
      </c>
      <c r="B23715" s="358" t="s">
        <v>36929</v>
      </c>
      <c r="C23715" s="359">
        <v>0.9</v>
      </c>
      <c r="D23715" s="357" t="s">
        <v>36927</v>
      </c>
      <c r="E23715" s="357" t="s">
        <v>36927</v>
      </c>
    </row>
    <row r="23716" spans="1:5" ht="15.6">
      <c r="A23716" s="358" t="s">
        <v>60559</v>
      </c>
      <c r="B23716" s="358" t="s">
        <v>63349</v>
      </c>
      <c r="C23716" s="359">
        <v>0.9</v>
      </c>
      <c r="D23716" s="357" t="s">
        <v>63348</v>
      </c>
      <c r="E23716" s="357" t="s">
        <v>63348</v>
      </c>
    </row>
    <row r="23717" spans="1:5" ht="15.6">
      <c r="A23717" s="358" t="s">
        <v>41448</v>
      </c>
      <c r="B23717" s="358" t="s">
        <v>41449</v>
      </c>
      <c r="C23717" s="359">
        <v>0.9</v>
      </c>
      <c r="D23717" s="357" t="s">
        <v>41447</v>
      </c>
      <c r="E23717" s="357" t="s">
        <v>41447</v>
      </c>
    </row>
    <row r="23718" spans="1:5" ht="15.6">
      <c r="A23718" s="358" t="s">
        <v>10262</v>
      </c>
      <c r="B23718" s="358" t="s">
        <v>43247</v>
      </c>
      <c r="C23718" s="359">
        <v>0.9</v>
      </c>
      <c r="D23718" s="357" t="s">
        <v>43246</v>
      </c>
      <c r="E23718" s="357" t="s">
        <v>43246</v>
      </c>
    </row>
    <row r="23719" spans="1:5" ht="15.6">
      <c r="A23719" s="358" t="s">
        <v>44804</v>
      </c>
      <c r="B23719" s="358" t="s">
        <v>44805</v>
      </c>
      <c r="C23719" s="359">
        <v>0.9</v>
      </c>
      <c r="D23719" s="357" t="s">
        <v>44803</v>
      </c>
      <c r="E23719" s="357" t="s">
        <v>44803</v>
      </c>
    </row>
    <row r="23720" spans="1:5" ht="15.6">
      <c r="A23720" s="358" t="s">
        <v>44844</v>
      </c>
      <c r="B23720" s="358" t="s">
        <v>44845</v>
      </c>
      <c r="C23720" s="359">
        <v>0.9</v>
      </c>
      <c r="D23720" s="357" t="s">
        <v>44843</v>
      </c>
      <c r="E23720" s="357" t="s">
        <v>44843</v>
      </c>
    </row>
    <row r="23721" spans="1:5" ht="15.6">
      <c r="A23721" s="358" t="s">
        <v>20794</v>
      </c>
      <c r="B23721" s="358" t="s">
        <v>10262</v>
      </c>
      <c r="C23721" s="359">
        <v>0.9</v>
      </c>
      <c r="D23721" s="357" t="s">
        <v>8279</v>
      </c>
      <c r="E23721" s="357" t="s">
        <v>8279</v>
      </c>
    </row>
    <row r="23722" spans="1:5" ht="15.6">
      <c r="A23722" s="358" t="s">
        <v>45790</v>
      </c>
      <c r="B23722" s="358" t="s">
        <v>45791</v>
      </c>
      <c r="C23722" s="359">
        <v>0.9</v>
      </c>
      <c r="D23722" s="357" t="s">
        <v>45789</v>
      </c>
      <c r="E23722" s="357" t="s">
        <v>45789</v>
      </c>
    </row>
    <row r="23723" spans="1:5" ht="15.6">
      <c r="A23723" s="358" t="s">
        <v>46007</v>
      </c>
      <c r="B23723" s="358" t="s">
        <v>46008</v>
      </c>
      <c r="C23723" s="359">
        <v>0.9</v>
      </c>
      <c r="D23723" s="357" t="s">
        <v>46006</v>
      </c>
      <c r="E23723" s="357" t="s">
        <v>46006</v>
      </c>
    </row>
    <row r="23724" spans="1:5" ht="15.6">
      <c r="A23724" s="358" t="s">
        <v>10262</v>
      </c>
      <c r="B23724" s="358" t="s">
        <v>46220</v>
      </c>
      <c r="C23724" s="359">
        <v>0.9</v>
      </c>
      <c r="D23724" s="357" t="s">
        <v>46219</v>
      </c>
      <c r="E23724" s="357" t="s">
        <v>46219</v>
      </c>
    </row>
    <row r="23725" spans="1:5" ht="15.6">
      <c r="A23725" s="358" t="s">
        <v>63351</v>
      </c>
      <c r="B23725" s="358" t="s">
        <v>63352</v>
      </c>
      <c r="C23725" s="359">
        <v>0.9</v>
      </c>
      <c r="D23725" s="357" t="s">
        <v>63350</v>
      </c>
      <c r="E23725" s="357" t="s">
        <v>63350</v>
      </c>
    </row>
    <row r="23726" spans="1:5" ht="15.6">
      <c r="A23726" s="358" t="s">
        <v>63351</v>
      </c>
      <c r="B23726" s="358" t="s">
        <v>63352</v>
      </c>
      <c r="C23726" s="359">
        <v>0.9</v>
      </c>
      <c r="D23726" s="357" t="s">
        <v>63350</v>
      </c>
      <c r="E23726" s="357" t="s">
        <v>63350</v>
      </c>
    </row>
    <row r="23727" spans="1:5" ht="15.6">
      <c r="A23727" s="358" t="s">
        <v>47865</v>
      </c>
      <c r="B23727" s="358" t="s">
        <v>63353</v>
      </c>
      <c r="C23727" s="359">
        <v>0.9</v>
      </c>
      <c r="D23727" s="357" t="s">
        <v>47864</v>
      </c>
      <c r="E23727" s="357" t="s">
        <v>47864</v>
      </c>
    </row>
    <row r="23728" spans="1:5" ht="15.6">
      <c r="A23728" s="358" t="s">
        <v>49803</v>
      </c>
      <c r="B23728" s="358" t="s">
        <v>49804</v>
      </c>
      <c r="C23728" s="359">
        <v>0.9</v>
      </c>
      <c r="D23728" s="357" t="s">
        <v>49802</v>
      </c>
      <c r="E23728" s="357" t="s">
        <v>49802</v>
      </c>
    </row>
    <row r="23729" spans="1:5" ht="15.6">
      <c r="A23729" s="358" t="s">
        <v>11735</v>
      </c>
      <c r="B23729" s="358" t="s">
        <v>11736</v>
      </c>
      <c r="C23729" s="359">
        <v>0.9</v>
      </c>
      <c r="D23729" s="357" t="s">
        <v>2954</v>
      </c>
      <c r="E23729" s="357" t="s">
        <v>2954</v>
      </c>
    </row>
    <row r="23730" spans="1:5" ht="15.6">
      <c r="A23730" s="358" t="s">
        <v>35126</v>
      </c>
      <c r="B23730" s="358" t="s">
        <v>35126</v>
      </c>
      <c r="C23730" s="359">
        <v>0.9</v>
      </c>
      <c r="D23730" s="357" t="s">
        <v>35125</v>
      </c>
      <c r="E23730" s="357" t="s">
        <v>35125</v>
      </c>
    </row>
    <row r="23731" spans="1:5" ht="15.6">
      <c r="A23731" s="358" t="s">
        <v>60074</v>
      </c>
      <c r="B23731" s="358" t="s">
        <v>60074</v>
      </c>
      <c r="C23731" s="359">
        <v>0.9</v>
      </c>
      <c r="D23731" s="357" t="s">
        <v>60075</v>
      </c>
      <c r="E23731" s="357" t="s">
        <v>60075</v>
      </c>
    </row>
    <row r="23732" spans="1:5" ht="15.6">
      <c r="A23732" s="358" t="s">
        <v>59647</v>
      </c>
      <c r="B23732" s="358" t="s">
        <v>63355</v>
      </c>
      <c r="C23732" s="359">
        <v>0.9</v>
      </c>
      <c r="D23732" s="357" t="s">
        <v>63354</v>
      </c>
      <c r="E23732" s="357" t="s">
        <v>63354</v>
      </c>
    </row>
    <row r="23733" spans="1:5" ht="15.6">
      <c r="A23733" s="358" t="s">
        <v>63357</v>
      </c>
      <c r="B23733" s="358" t="s">
        <v>63358</v>
      </c>
      <c r="C23733" s="359">
        <v>0.9</v>
      </c>
      <c r="D23733" s="357" t="s">
        <v>63356</v>
      </c>
      <c r="E23733" s="357" t="s">
        <v>63356</v>
      </c>
    </row>
    <row r="23734" spans="1:5" ht="15.6">
      <c r="A23734" s="358" t="s">
        <v>45873</v>
      </c>
      <c r="B23734" s="358" t="s">
        <v>45873</v>
      </c>
      <c r="C23734" s="359">
        <v>0.9</v>
      </c>
      <c r="D23734" s="357" t="s">
        <v>45872</v>
      </c>
      <c r="E23734" s="357" t="s">
        <v>45872</v>
      </c>
    </row>
    <row r="23735" spans="1:5" ht="15.6">
      <c r="A23735" s="358" t="s">
        <v>50348</v>
      </c>
      <c r="B23735" s="358" t="s">
        <v>50349</v>
      </c>
      <c r="C23735" s="359">
        <v>0.9</v>
      </c>
      <c r="D23735" s="357" t="s">
        <v>50347</v>
      </c>
      <c r="E23735" s="357" t="s">
        <v>50347</v>
      </c>
    </row>
    <row r="23736" spans="1:5" ht="15.6">
      <c r="A23736" s="358" t="s">
        <v>63360</v>
      </c>
      <c r="B23736" s="358" t="s">
        <v>10262</v>
      </c>
      <c r="C23736" s="359">
        <v>0.9</v>
      </c>
      <c r="D23736" s="357" t="s">
        <v>63359</v>
      </c>
      <c r="E23736" s="357" t="s">
        <v>63359</v>
      </c>
    </row>
    <row r="23737" spans="1:5" ht="15.6">
      <c r="A23737" s="358" t="s">
        <v>63360</v>
      </c>
      <c r="B23737" s="358" t="s">
        <v>10262</v>
      </c>
      <c r="C23737" s="359">
        <v>0.9</v>
      </c>
      <c r="D23737" s="357" t="s">
        <v>63359</v>
      </c>
      <c r="E23737" s="357" t="s">
        <v>63359</v>
      </c>
    </row>
    <row r="23738" spans="1:5" ht="15.6">
      <c r="A23738" s="358" t="s">
        <v>26324</v>
      </c>
      <c r="B23738" s="358" t="s">
        <v>26325</v>
      </c>
      <c r="C23738" s="359">
        <v>0.9</v>
      </c>
      <c r="D23738" s="357" t="s">
        <v>26323</v>
      </c>
      <c r="E23738" s="357" t="s">
        <v>26323</v>
      </c>
    </row>
    <row r="23739" spans="1:5" ht="15.6">
      <c r="A23739" s="358" t="s">
        <v>26509</v>
      </c>
      <c r="B23739" s="358" t="s">
        <v>26510</v>
      </c>
      <c r="C23739" s="359">
        <v>0.9</v>
      </c>
      <c r="D23739" s="357" t="s">
        <v>26508</v>
      </c>
      <c r="E23739" s="357" t="s">
        <v>26508</v>
      </c>
    </row>
    <row r="23740" spans="1:5" ht="15.6">
      <c r="A23740" s="358" t="s">
        <v>56435</v>
      </c>
      <c r="B23740" s="358" t="s">
        <v>56437</v>
      </c>
      <c r="C23740" s="359">
        <v>0.9</v>
      </c>
      <c r="D23740" s="357" t="s">
        <v>63361</v>
      </c>
      <c r="E23740" s="357" t="s">
        <v>63361</v>
      </c>
    </row>
    <row r="23741" spans="1:5" ht="15.6">
      <c r="A23741" s="358" t="s">
        <v>28316</v>
      </c>
      <c r="B23741" s="358" t="s">
        <v>28316</v>
      </c>
      <c r="C23741" s="359">
        <v>0.9</v>
      </c>
      <c r="D23741" s="357" t="s">
        <v>28315</v>
      </c>
      <c r="E23741" s="357" t="s">
        <v>28315</v>
      </c>
    </row>
    <row r="23742" spans="1:5" ht="15.6">
      <c r="A23742" s="358" t="s">
        <v>59716</v>
      </c>
      <c r="B23742" s="358" t="s">
        <v>10262</v>
      </c>
      <c r="C23742" s="359">
        <v>0.9</v>
      </c>
      <c r="D23742" s="357" t="s">
        <v>63362</v>
      </c>
      <c r="E23742" s="357" t="s">
        <v>63362</v>
      </c>
    </row>
    <row r="23743" spans="1:5" ht="15.6">
      <c r="A23743" s="358" t="s">
        <v>14927</v>
      </c>
      <c r="B23743" s="358" t="s">
        <v>14928</v>
      </c>
      <c r="C23743" s="359">
        <v>0.9</v>
      </c>
      <c r="D23743" s="357" t="s">
        <v>4843</v>
      </c>
      <c r="E23743" s="357" t="s">
        <v>4843</v>
      </c>
    </row>
    <row r="23744" spans="1:5" ht="15.6">
      <c r="A23744" s="358" t="s">
        <v>14927</v>
      </c>
      <c r="B23744" s="358" t="s">
        <v>14928</v>
      </c>
      <c r="C23744" s="359">
        <v>0.9</v>
      </c>
      <c r="D23744" s="357" t="s">
        <v>4843</v>
      </c>
      <c r="E23744" s="357" t="s">
        <v>4843</v>
      </c>
    </row>
    <row r="23745" spans="1:5" ht="15.6">
      <c r="A23745" s="358" t="s">
        <v>15233</v>
      </c>
      <c r="B23745" s="358" t="s">
        <v>15234</v>
      </c>
      <c r="C23745" s="359">
        <v>0.9</v>
      </c>
      <c r="D23745" s="357" t="s">
        <v>5036</v>
      </c>
      <c r="E23745" s="357" t="s">
        <v>5036</v>
      </c>
    </row>
    <row r="23746" spans="1:5" ht="15.6">
      <c r="A23746" s="358" t="s">
        <v>15233</v>
      </c>
      <c r="B23746" s="358" t="s">
        <v>15234</v>
      </c>
      <c r="C23746" s="359">
        <v>0.9</v>
      </c>
      <c r="D23746" s="357" t="s">
        <v>5036</v>
      </c>
      <c r="E23746" s="357" t="s">
        <v>5036</v>
      </c>
    </row>
    <row r="23747" spans="1:5" ht="15.6">
      <c r="A23747" s="358" t="s">
        <v>63364</v>
      </c>
      <c r="B23747" s="358" t="s">
        <v>63365</v>
      </c>
      <c r="C23747" s="359">
        <v>0.9</v>
      </c>
      <c r="D23747" s="357" t="s">
        <v>63363</v>
      </c>
      <c r="E23747" s="357" t="s">
        <v>63363</v>
      </c>
    </row>
    <row r="23748" spans="1:5" ht="15.6">
      <c r="A23748" s="358" t="s">
        <v>57829</v>
      </c>
      <c r="B23748" s="358" t="s">
        <v>59729</v>
      </c>
      <c r="C23748" s="359">
        <v>0.9</v>
      </c>
      <c r="D23748" s="357" t="s">
        <v>63366</v>
      </c>
      <c r="E23748" s="357" t="s">
        <v>63366</v>
      </c>
    </row>
    <row r="23749" spans="1:5" ht="15.6">
      <c r="A23749" s="358" t="s">
        <v>16555</v>
      </c>
      <c r="B23749" s="358" t="s">
        <v>10262</v>
      </c>
      <c r="C23749" s="359">
        <v>0.9</v>
      </c>
      <c r="D23749" s="357" t="s">
        <v>16554</v>
      </c>
      <c r="E23749" s="357" t="s">
        <v>16554</v>
      </c>
    </row>
    <row r="23750" spans="1:5" ht="15.6">
      <c r="A23750" s="358" t="s">
        <v>16555</v>
      </c>
      <c r="B23750" s="358" t="s">
        <v>10262</v>
      </c>
      <c r="C23750" s="359">
        <v>0.9</v>
      </c>
      <c r="D23750" s="357" t="s">
        <v>16554</v>
      </c>
      <c r="E23750" s="357" t="s">
        <v>16554</v>
      </c>
    </row>
    <row r="23751" spans="1:5" ht="15.6">
      <c r="A23751" s="358" t="s">
        <v>16555</v>
      </c>
      <c r="B23751" s="358" t="s">
        <v>10262</v>
      </c>
      <c r="C23751" s="359">
        <v>0.9</v>
      </c>
      <c r="D23751" s="357" t="s">
        <v>16554</v>
      </c>
      <c r="E23751" s="357" t="s">
        <v>16554</v>
      </c>
    </row>
    <row r="23752" spans="1:5" ht="15.6">
      <c r="A23752" s="358" t="s">
        <v>16555</v>
      </c>
      <c r="B23752" s="358" t="s">
        <v>10262</v>
      </c>
      <c r="C23752" s="359">
        <v>0.9</v>
      </c>
      <c r="D23752" s="357" t="s">
        <v>16554</v>
      </c>
      <c r="E23752" s="357" t="s">
        <v>16554</v>
      </c>
    </row>
    <row r="23753" spans="1:5" ht="15.6">
      <c r="A23753" s="358" t="s">
        <v>63368</v>
      </c>
      <c r="B23753" s="358" t="s">
        <v>63368</v>
      </c>
      <c r="C23753" s="359">
        <v>0.9</v>
      </c>
      <c r="D23753" s="357" t="s">
        <v>63367</v>
      </c>
      <c r="E23753" s="357" t="s">
        <v>63367</v>
      </c>
    </row>
    <row r="23754" spans="1:5" ht="15.6">
      <c r="A23754" s="358" t="s">
        <v>63370</v>
      </c>
      <c r="B23754" s="358" t="s">
        <v>63371</v>
      </c>
      <c r="C23754" s="359">
        <v>0.9</v>
      </c>
      <c r="D23754" s="357" t="s">
        <v>63369</v>
      </c>
      <c r="E23754" s="357" t="s">
        <v>63369</v>
      </c>
    </row>
    <row r="23755" spans="1:5" ht="15.6">
      <c r="A23755" s="358" t="s">
        <v>63373</v>
      </c>
      <c r="B23755" s="358" t="s">
        <v>63374</v>
      </c>
      <c r="C23755" s="359">
        <v>0.9</v>
      </c>
      <c r="D23755" s="357" t="s">
        <v>63372</v>
      </c>
      <c r="E23755" s="357" t="s">
        <v>63372</v>
      </c>
    </row>
    <row r="23756" spans="1:5" ht="15.6">
      <c r="A23756" s="358" t="s">
        <v>19679</v>
      </c>
      <c r="B23756" s="358" t="s">
        <v>19680</v>
      </c>
      <c r="C23756" s="359">
        <v>0.9</v>
      </c>
      <c r="D23756" s="357" t="s">
        <v>7511</v>
      </c>
      <c r="E23756" s="357" t="s">
        <v>7511</v>
      </c>
    </row>
    <row r="23757" spans="1:5" ht="15.6">
      <c r="A23757" s="358" t="s">
        <v>63376</v>
      </c>
      <c r="B23757" s="358" t="s">
        <v>63377</v>
      </c>
      <c r="C23757" s="359">
        <v>0.9</v>
      </c>
      <c r="D23757" s="357" t="s">
        <v>63375</v>
      </c>
      <c r="E23757" s="357" t="s">
        <v>63375</v>
      </c>
    </row>
    <row r="23758" spans="1:5" ht="15.6">
      <c r="A23758" s="358" t="s">
        <v>63379</v>
      </c>
      <c r="B23758" s="358" t="s">
        <v>63379</v>
      </c>
      <c r="C23758" s="359">
        <v>0.9</v>
      </c>
      <c r="D23758" s="357" t="s">
        <v>63378</v>
      </c>
      <c r="E23758" s="357" t="s">
        <v>63378</v>
      </c>
    </row>
    <row r="23759" spans="1:5" ht="15.6">
      <c r="A23759" s="358" t="s">
        <v>47971</v>
      </c>
      <c r="B23759" s="358" t="s">
        <v>47972</v>
      </c>
      <c r="C23759" s="359">
        <v>0.9</v>
      </c>
      <c r="D23759" s="357" t="s">
        <v>47970</v>
      </c>
      <c r="E23759" s="357" t="s">
        <v>47970</v>
      </c>
    </row>
    <row r="23760" spans="1:5" ht="15.6">
      <c r="A23760" s="358" t="s">
        <v>50045</v>
      </c>
      <c r="B23760" s="358" t="s">
        <v>50046</v>
      </c>
      <c r="C23760" s="359">
        <v>0.9</v>
      </c>
      <c r="D23760" s="357" t="s">
        <v>50044</v>
      </c>
      <c r="E23760" s="357" t="s">
        <v>50044</v>
      </c>
    </row>
    <row r="23761" spans="1:5" ht="15.6">
      <c r="A23761" s="358" t="s">
        <v>63381</v>
      </c>
      <c r="B23761" s="358" t="s">
        <v>63382</v>
      </c>
      <c r="C23761" s="359">
        <v>0.9</v>
      </c>
      <c r="D23761" s="357" t="s">
        <v>63380</v>
      </c>
      <c r="E23761" s="357" t="s">
        <v>63380</v>
      </c>
    </row>
    <row r="23762" spans="1:5" ht="15.6">
      <c r="A23762" s="358" t="s">
        <v>63384</v>
      </c>
      <c r="B23762" s="358" t="s">
        <v>63385</v>
      </c>
      <c r="C23762" s="359">
        <v>0.9</v>
      </c>
      <c r="D23762" s="357" t="s">
        <v>63383</v>
      </c>
      <c r="E23762" s="357" t="s">
        <v>63383</v>
      </c>
    </row>
    <row r="23763" spans="1:5" ht="15.6">
      <c r="A23763" s="358" t="s">
        <v>63384</v>
      </c>
      <c r="B23763" s="358" t="s">
        <v>63385</v>
      </c>
      <c r="C23763" s="359">
        <v>0.9</v>
      </c>
      <c r="D23763" s="357" t="s">
        <v>63383</v>
      </c>
      <c r="E23763" s="357" t="s">
        <v>63383</v>
      </c>
    </row>
    <row r="23764" spans="1:5" ht="15.6">
      <c r="A23764" s="358" t="s">
        <v>63387</v>
      </c>
      <c r="B23764" s="358" t="s">
        <v>63388</v>
      </c>
      <c r="C23764" s="359">
        <v>0.9</v>
      </c>
      <c r="D23764" s="357" t="s">
        <v>63386</v>
      </c>
      <c r="E23764" s="357" t="s">
        <v>63386</v>
      </c>
    </row>
    <row r="23765" spans="1:5" ht="15.6">
      <c r="A23765" s="358" t="s">
        <v>59720</v>
      </c>
      <c r="B23765" s="358" t="s">
        <v>63390</v>
      </c>
      <c r="C23765" s="359">
        <v>0.9</v>
      </c>
      <c r="D23765" s="357" t="s">
        <v>63389</v>
      </c>
      <c r="E23765" s="357" t="s">
        <v>63389</v>
      </c>
    </row>
    <row r="23766" spans="1:5" ht="15.6">
      <c r="A23766" s="358" t="s">
        <v>33844</v>
      </c>
      <c r="B23766" s="358" t="s">
        <v>33845</v>
      </c>
      <c r="C23766" s="359">
        <v>0.9</v>
      </c>
      <c r="D23766" s="357" t="s">
        <v>33843</v>
      </c>
      <c r="E23766" s="357" t="s">
        <v>33843</v>
      </c>
    </row>
    <row r="23767" spans="1:5" ht="15.6">
      <c r="A23767" s="358" t="s">
        <v>33844</v>
      </c>
      <c r="B23767" s="358" t="s">
        <v>33845</v>
      </c>
      <c r="C23767" s="359">
        <v>0.9</v>
      </c>
      <c r="D23767" s="357" t="s">
        <v>33843</v>
      </c>
      <c r="E23767" s="357" t="s">
        <v>33843</v>
      </c>
    </row>
    <row r="23768" spans="1:5" ht="15.6">
      <c r="A23768" s="358" t="s">
        <v>60214</v>
      </c>
      <c r="B23768" s="358" t="s">
        <v>10262</v>
      </c>
      <c r="C23768" s="359">
        <v>0.9</v>
      </c>
      <c r="D23768" s="357" t="s">
        <v>63391</v>
      </c>
      <c r="E23768" s="357" t="s">
        <v>63391</v>
      </c>
    </row>
    <row r="23769" spans="1:5" ht="15.6">
      <c r="A23769" s="358" t="s">
        <v>60214</v>
      </c>
      <c r="B23769" s="358" t="s">
        <v>10262</v>
      </c>
      <c r="C23769" s="359">
        <v>0.9</v>
      </c>
      <c r="D23769" s="357" t="s">
        <v>63391</v>
      </c>
      <c r="E23769" s="357" t="s">
        <v>63391</v>
      </c>
    </row>
    <row r="23770" spans="1:5" ht="15.6">
      <c r="A23770" s="358" t="s">
        <v>60214</v>
      </c>
      <c r="B23770" s="358" t="s">
        <v>10262</v>
      </c>
      <c r="C23770" s="359">
        <v>0.9</v>
      </c>
      <c r="D23770" s="357" t="s">
        <v>63391</v>
      </c>
      <c r="E23770" s="357" t="s">
        <v>63391</v>
      </c>
    </row>
    <row r="23771" spans="1:5" ht="15.6">
      <c r="A23771" s="358" t="s">
        <v>63393</v>
      </c>
      <c r="B23771" s="358" t="s">
        <v>63394</v>
      </c>
      <c r="C23771" s="359">
        <v>0.9</v>
      </c>
      <c r="D23771" s="357" t="s">
        <v>63392</v>
      </c>
      <c r="E23771" s="357" t="s">
        <v>63392</v>
      </c>
    </row>
    <row r="23772" spans="1:5" ht="15.6">
      <c r="A23772" s="358" t="s">
        <v>59936</v>
      </c>
      <c r="B23772" s="358" t="s">
        <v>63396</v>
      </c>
      <c r="C23772" s="359">
        <v>0.9</v>
      </c>
      <c r="D23772" s="357" t="s">
        <v>63395</v>
      </c>
      <c r="E23772" s="357" t="s">
        <v>63395</v>
      </c>
    </row>
    <row r="23773" spans="1:5" ht="15.6">
      <c r="A23773" s="358" t="s">
        <v>63398</v>
      </c>
      <c r="B23773" s="358" t="s">
        <v>63399</v>
      </c>
      <c r="C23773" s="359">
        <v>0.9</v>
      </c>
      <c r="D23773" s="357" t="s">
        <v>63397</v>
      </c>
      <c r="E23773" s="357" t="s">
        <v>63397</v>
      </c>
    </row>
    <row r="23774" spans="1:5" ht="15.6">
      <c r="A23774" s="358" t="s">
        <v>46547</v>
      </c>
      <c r="B23774" s="358" t="s">
        <v>46548</v>
      </c>
      <c r="C23774" s="359">
        <v>0.9</v>
      </c>
      <c r="D23774" s="357" t="s">
        <v>46546</v>
      </c>
      <c r="E23774" s="357" t="s">
        <v>46546</v>
      </c>
    </row>
    <row r="23775" spans="1:5" ht="15.6">
      <c r="A23775" s="358" t="s">
        <v>59782</v>
      </c>
      <c r="B23775" s="358" t="s">
        <v>63400</v>
      </c>
      <c r="C23775" s="359">
        <v>0.9</v>
      </c>
      <c r="D23775" s="357" t="s">
        <v>59783</v>
      </c>
      <c r="E23775" s="357" t="s">
        <v>59783</v>
      </c>
    </row>
    <row r="23776" spans="1:5" ht="15.6">
      <c r="A23776" s="358" t="s">
        <v>59782</v>
      </c>
      <c r="B23776" s="358" t="s">
        <v>63400</v>
      </c>
      <c r="C23776" s="359">
        <v>0.9</v>
      </c>
      <c r="D23776" s="357" t="s">
        <v>59783</v>
      </c>
      <c r="E23776" s="357" t="s">
        <v>59783</v>
      </c>
    </row>
    <row r="23777" spans="1:5" ht="15.6">
      <c r="A23777" s="358" t="s">
        <v>47489</v>
      </c>
      <c r="B23777" s="358" t="s">
        <v>47490</v>
      </c>
      <c r="C23777" s="359">
        <v>0.9</v>
      </c>
      <c r="D23777" s="357" t="s">
        <v>47488</v>
      </c>
      <c r="E23777" s="357" t="s">
        <v>47488</v>
      </c>
    </row>
    <row r="23778" spans="1:5" ht="15.6">
      <c r="A23778" s="358" t="s">
        <v>59519</v>
      </c>
      <c r="B23778" s="358" t="s">
        <v>59520</v>
      </c>
      <c r="C23778" s="359">
        <v>0.9</v>
      </c>
      <c r="D23778" s="357" t="s">
        <v>63401</v>
      </c>
      <c r="E23778" s="357" t="s">
        <v>63401</v>
      </c>
    </row>
    <row r="23779" spans="1:5" ht="15.6">
      <c r="A23779" s="358" t="s">
        <v>59527</v>
      </c>
      <c r="B23779" s="358" t="s">
        <v>59528</v>
      </c>
      <c r="C23779" s="359">
        <v>0.9</v>
      </c>
      <c r="D23779" s="357" t="s">
        <v>63402</v>
      </c>
      <c r="E23779" s="357" t="s">
        <v>63402</v>
      </c>
    </row>
    <row r="23780" spans="1:5" ht="15.6">
      <c r="A23780" s="358" t="s">
        <v>48936</v>
      </c>
      <c r="B23780" s="358" t="s">
        <v>48936</v>
      </c>
      <c r="C23780" s="359">
        <v>0.9</v>
      </c>
      <c r="D23780" s="357" t="s">
        <v>48935</v>
      </c>
      <c r="E23780" s="357" t="s">
        <v>48935</v>
      </c>
    </row>
    <row r="23781" spans="1:5" ht="15.6">
      <c r="A23781" s="358" t="s">
        <v>49248</v>
      </c>
      <c r="B23781" s="358" t="s">
        <v>49248</v>
      </c>
      <c r="C23781" s="359">
        <v>0.9</v>
      </c>
      <c r="D23781" s="357" t="s">
        <v>49247</v>
      </c>
      <c r="E23781" s="357" t="s">
        <v>49247</v>
      </c>
    </row>
    <row r="23782" spans="1:5" ht="15.6">
      <c r="A23782" s="358" t="s">
        <v>63404</v>
      </c>
      <c r="B23782" s="358" t="s">
        <v>63405</v>
      </c>
      <c r="C23782" s="359">
        <v>0.9</v>
      </c>
      <c r="D23782" s="357" t="s">
        <v>63403</v>
      </c>
      <c r="E23782" s="357" t="s">
        <v>63403</v>
      </c>
    </row>
    <row r="23783" spans="1:5" ht="15.6">
      <c r="A23783" s="358" t="s">
        <v>53552</v>
      </c>
      <c r="B23783" s="358" t="s">
        <v>53553</v>
      </c>
      <c r="C23783" s="359">
        <v>0.9</v>
      </c>
      <c r="D23783" s="357" t="s">
        <v>53551</v>
      </c>
      <c r="E23783" s="357" t="s">
        <v>53551</v>
      </c>
    </row>
    <row r="23784" spans="1:5" ht="15.6">
      <c r="A23784" s="358" t="s">
        <v>63407</v>
      </c>
      <c r="B23784" s="358" t="s">
        <v>63408</v>
      </c>
      <c r="C23784" s="359">
        <v>0.9</v>
      </c>
      <c r="D23784" s="357" t="s">
        <v>63406</v>
      </c>
      <c r="E23784" s="357" t="s">
        <v>63406</v>
      </c>
    </row>
    <row r="23785" spans="1:5" ht="15.6">
      <c r="A23785" s="358" t="s">
        <v>11259</v>
      </c>
      <c r="B23785" s="358" t="s">
        <v>11260</v>
      </c>
      <c r="C23785" s="359">
        <v>0.9</v>
      </c>
      <c r="D23785" s="357" t="s">
        <v>2294</v>
      </c>
      <c r="E23785" s="357" t="s">
        <v>2294</v>
      </c>
    </row>
    <row r="23786" spans="1:5" ht="15.6">
      <c r="A23786" s="358" t="s">
        <v>11308</v>
      </c>
      <c r="B23786" s="358" t="s">
        <v>11309</v>
      </c>
      <c r="C23786" s="359">
        <v>0.9</v>
      </c>
      <c r="D23786" s="357" t="s">
        <v>2335</v>
      </c>
      <c r="E23786" s="357" t="s">
        <v>2335</v>
      </c>
    </row>
    <row r="23787" spans="1:5" ht="15.6">
      <c r="A23787" s="358" t="s">
        <v>10846</v>
      </c>
      <c r="B23787" s="358" t="s">
        <v>10847</v>
      </c>
      <c r="C23787" s="359">
        <v>0.9</v>
      </c>
      <c r="D23787" s="357" t="s">
        <v>2684</v>
      </c>
      <c r="E23787" s="357" t="s">
        <v>2684</v>
      </c>
    </row>
    <row r="23788" spans="1:5" ht="15.6">
      <c r="A23788" s="358" t="s">
        <v>59685</v>
      </c>
      <c r="B23788" s="358" t="s">
        <v>63409</v>
      </c>
      <c r="C23788" s="359">
        <v>0.9</v>
      </c>
      <c r="D23788" s="357" t="s">
        <v>59686</v>
      </c>
      <c r="E23788" s="357" t="s">
        <v>59686</v>
      </c>
    </row>
    <row r="23789" spans="1:5" ht="15.6">
      <c r="A23789" s="358" t="s">
        <v>59685</v>
      </c>
      <c r="B23789" s="358" t="s">
        <v>63409</v>
      </c>
      <c r="C23789" s="359">
        <v>0.9</v>
      </c>
      <c r="D23789" s="357" t="s">
        <v>59686</v>
      </c>
      <c r="E23789" s="357" t="s">
        <v>59686</v>
      </c>
    </row>
    <row r="23790" spans="1:5" ht="15.6">
      <c r="A23790" s="358" t="s">
        <v>59693</v>
      </c>
      <c r="B23790" s="358" t="s">
        <v>59993</v>
      </c>
      <c r="C23790" s="359">
        <v>0.9</v>
      </c>
      <c r="D23790" s="357" t="s">
        <v>59994</v>
      </c>
      <c r="E23790" s="357" t="s">
        <v>59994</v>
      </c>
    </row>
    <row r="23791" spans="1:5" ht="15.6">
      <c r="A23791" s="358" t="s">
        <v>63411</v>
      </c>
      <c r="B23791" s="358" t="s">
        <v>63412</v>
      </c>
      <c r="C23791" s="359">
        <v>0.9</v>
      </c>
      <c r="D23791" s="357" t="s">
        <v>63410</v>
      </c>
      <c r="E23791" s="357" t="s">
        <v>63410</v>
      </c>
    </row>
    <row r="23792" spans="1:5" ht="15.6">
      <c r="A23792" s="358" t="s">
        <v>63414</v>
      </c>
      <c r="B23792" s="358" t="s">
        <v>63415</v>
      </c>
      <c r="C23792" s="359">
        <v>0.9</v>
      </c>
      <c r="D23792" s="357" t="s">
        <v>63413</v>
      </c>
      <c r="E23792" s="357" t="s">
        <v>63413</v>
      </c>
    </row>
    <row r="23793" spans="1:5" ht="15.6">
      <c r="A23793" s="358" t="s">
        <v>28933</v>
      </c>
      <c r="B23793" s="358" t="s">
        <v>28934</v>
      </c>
      <c r="C23793" s="359">
        <v>0.9</v>
      </c>
      <c r="D23793" s="357" t="s">
        <v>28932</v>
      </c>
      <c r="E23793" s="357" t="s">
        <v>28932</v>
      </c>
    </row>
    <row r="23794" spans="1:5" ht="15.6">
      <c r="A23794" s="358" t="s">
        <v>13256</v>
      </c>
      <c r="B23794" s="358" t="s">
        <v>13256</v>
      </c>
      <c r="C23794" s="359">
        <v>0.9</v>
      </c>
      <c r="D23794" s="357" t="s">
        <v>4166</v>
      </c>
      <c r="E23794" s="357" t="s">
        <v>4166</v>
      </c>
    </row>
    <row r="23795" spans="1:5" ht="15.6">
      <c r="A23795" s="358" t="s">
        <v>63417</v>
      </c>
      <c r="B23795" s="358" t="s">
        <v>57051</v>
      </c>
      <c r="C23795" s="359">
        <v>0.9</v>
      </c>
      <c r="D23795" s="357" t="s">
        <v>63416</v>
      </c>
      <c r="E23795" s="357" t="s">
        <v>63416</v>
      </c>
    </row>
    <row r="23796" spans="1:5" ht="15.6">
      <c r="A23796" s="358" t="s">
        <v>10262</v>
      </c>
      <c r="B23796" s="358" t="s">
        <v>31503</v>
      </c>
      <c r="C23796" s="359">
        <v>0.9</v>
      </c>
      <c r="D23796" s="357" t="s">
        <v>31502</v>
      </c>
      <c r="E23796" s="357" t="s">
        <v>31502</v>
      </c>
    </row>
    <row r="23797" spans="1:5" ht="15.6">
      <c r="A23797" s="358" t="s">
        <v>33412</v>
      </c>
      <c r="B23797" s="358" t="s">
        <v>33413</v>
      </c>
      <c r="C23797" s="359">
        <v>0.9</v>
      </c>
      <c r="D23797" s="357" t="s">
        <v>33411</v>
      </c>
      <c r="E23797" s="357" t="s">
        <v>33411</v>
      </c>
    </row>
    <row r="23798" spans="1:5" ht="15.6">
      <c r="A23798" s="358" t="s">
        <v>14986</v>
      </c>
      <c r="B23798" s="358" t="s">
        <v>14987</v>
      </c>
      <c r="C23798" s="359">
        <v>0.9</v>
      </c>
      <c r="D23798" s="357" t="s">
        <v>4924</v>
      </c>
      <c r="E23798" s="357" t="s">
        <v>4924</v>
      </c>
    </row>
    <row r="23799" spans="1:5" ht="15.6">
      <c r="A23799" s="358" t="s">
        <v>15571</v>
      </c>
      <c r="B23799" s="358" t="s">
        <v>10262</v>
      </c>
      <c r="C23799" s="359">
        <v>0.9</v>
      </c>
      <c r="D23799" s="357" t="s">
        <v>5236</v>
      </c>
      <c r="E23799" s="357" t="s">
        <v>5236</v>
      </c>
    </row>
    <row r="23800" spans="1:5" ht="15.6">
      <c r="A23800" s="358" t="s">
        <v>35144</v>
      </c>
      <c r="B23800" s="358" t="s">
        <v>35145</v>
      </c>
      <c r="C23800" s="359">
        <v>0.9</v>
      </c>
      <c r="D23800" s="357" t="s">
        <v>35143</v>
      </c>
      <c r="E23800" s="357" t="s">
        <v>35143</v>
      </c>
    </row>
    <row r="23801" spans="1:5" ht="15.6">
      <c r="A23801" s="358" t="s">
        <v>36417</v>
      </c>
      <c r="B23801" s="358" t="s">
        <v>36418</v>
      </c>
      <c r="C23801" s="359">
        <v>0.9</v>
      </c>
      <c r="D23801" s="357" t="s">
        <v>36416</v>
      </c>
      <c r="E23801" s="357" t="s">
        <v>36416</v>
      </c>
    </row>
    <row r="23802" spans="1:5" ht="15.6">
      <c r="A23802" s="358" t="s">
        <v>10262</v>
      </c>
      <c r="B23802" s="358" t="s">
        <v>63419</v>
      </c>
      <c r="C23802" s="359">
        <v>0.9</v>
      </c>
      <c r="D23802" s="357" t="s">
        <v>63418</v>
      </c>
      <c r="E23802" s="357" t="s">
        <v>63418</v>
      </c>
    </row>
    <row r="23803" spans="1:5" ht="15.6">
      <c r="A23803" s="358" t="s">
        <v>10262</v>
      </c>
      <c r="B23803" s="358" t="s">
        <v>63419</v>
      </c>
      <c r="C23803" s="359">
        <v>0.9</v>
      </c>
      <c r="D23803" s="357" t="s">
        <v>63418</v>
      </c>
      <c r="E23803" s="357" t="s">
        <v>63418</v>
      </c>
    </row>
    <row r="23804" spans="1:5" ht="15.6">
      <c r="A23804" s="358" t="s">
        <v>1628</v>
      </c>
      <c r="B23804" s="358" t="s">
        <v>20777</v>
      </c>
      <c r="C23804" s="359">
        <v>0.9</v>
      </c>
      <c r="D23804" s="357" t="s">
        <v>1627</v>
      </c>
      <c r="E23804" s="357" t="s">
        <v>1627</v>
      </c>
    </row>
    <row r="23805" spans="1:5" ht="15.6">
      <c r="A23805" s="358" t="s">
        <v>1628</v>
      </c>
      <c r="B23805" s="358" t="s">
        <v>20777</v>
      </c>
      <c r="C23805" s="359">
        <v>0.9</v>
      </c>
      <c r="D23805" s="357" t="s">
        <v>1627</v>
      </c>
      <c r="E23805" s="357" t="s">
        <v>1627</v>
      </c>
    </row>
    <row r="23806" spans="1:5" ht="15.6">
      <c r="A23806" s="358" t="s">
        <v>63421</v>
      </c>
      <c r="B23806" s="358" t="s">
        <v>63422</v>
      </c>
      <c r="C23806" s="359">
        <v>0.9</v>
      </c>
      <c r="D23806" s="357" t="s">
        <v>63420</v>
      </c>
      <c r="E23806" s="357" t="s">
        <v>63420</v>
      </c>
    </row>
    <row r="23807" spans="1:5" ht="15.6">
      <c r="A23807" s="358" t="s">
        <v>46269</v>
      </c>
      <c r="B23807" s="358" t="s">
        <v>46270</v>
      </c>
      <c r="C23807" s="359">
        <v>0.9</v>
      </c>
      <c r="D23807" s="357" t="s">
        <v>46268</v>
      </c>
      <c r="E23807" s="357" t="s">
        <v>46268</v>
      </c>
    </row>
    <row r="23808" spans="1:5" ht="15.6">
      <c r="A23808" s="358" t="s">
        <v>22591</v>
      </c>
      <c r="B23808" s="358" t="s">
        <v>10262</v>
      </c>
      <c r="C23808" s="359">
        <v>0.9</v>
      </c>
      <c r="D23808" s="357" t="s">
        <v>9252</v>
      </c>
      <c r="E23808" s="357" t="s">
        <v>9252</v>
      </c>
    </row>
    <row r="23809" spans="1:5" ht="15.6">
      <c r="A23809" s="358" t="s">
        <v>51474</v>
      </c>
      <c r="B23809" s="358" t="s">
        <v>51475</v>
      </c>
      <c r="C23809" s="359">
        <v>0.9</v>
      </c>
      <c r="D23809" s="357" t="s">
        <v>51473</v>
      </c>
      <c r="E23809" s="357" t="s">
        <v>51473</v>
      </c>
    </row>
    <row r="23810" spans="1:5" ht="15.6">
      <c r="A23810" s="358" t="s">
        <v>60614</v>
      </c>
      <c r="B23810" s="358" t="s">
        <v>63424</v>
      </c>
      <c r="C23810" s="359">
        <v>0.9</v>
      </c>
      <c r="D23810" s="357" t="s">
        <v>63423</v>
      </c>
      <c r="E23810" s="357" t="s">
        <v>63423</v>
      </c>
    </row>
    <row r="23811" spans="1:5" ht="15.6">
      <c r="A23811" s="358" t="s">
        <v>28515</v>
      </c>
      <c r="B23811" s="358" t="s">
        <v>28516</v>
      </c>
      <c r="C23811" s="359">
        <v>0.9</v>
      </c>
      <c r="D23811" s="357" t="s">
        <v>28514</v>
      </c>
      <c r="E23811" s="357" t="s">
        <v>28514</v>
      </c>
    </row>
    <row r="23812" spans="1:5" ht="15.6">
      <c r="A23812" s="358" t="s">
        <v>63426</v>
      </c>
      <c r="B23812" s="358" t="s">
        <v>60586</v>
      </c>
      <c r="C23812" s="359">
        <v>0.9</v>
      </c>
      <c r="D23812" s="357" t="s">
        <v>63425</v>
      </c>
      <c r="E23812" s="357" t="s">
        <v>63425</v>
      </c>
    </row>
    <row r="23813" spans="1:5" ht="15.6">
      <c r="A23813" s="358" t="s">
        <v>63428</v>
      </c>
      <c r="B23813" s="358" t="s">
        <v>63428</v>
      </c>
      <c r="C23813" s="359">
        <v>0.9</v>
      </c>
      <c r="D23813" s="357" t="s">
        <v>63427</v>
      </c>
      <c r="E23813" s="357" t="s">
        <v>63427</v>
      </c>
    </row>
    <row r="23814" spans="1:5" ht="15.6">
      <c r="A23814" s="358" t="s">
        <v>30634</v>
      </c>
      <c r="B23814" s="358" t="s">
        <v>30634</v>
      </c>
      <c r="C23814" s="359">
        <v>0.9</v>
      </c>
      <c r="D23814" s="357" t="s">
        <v>30633</v>
      </c>
      <c r="E23814" s="357" t="s">
        <v>30633</v>
      </c>
    </row>
    <row r="23815" spans="1:5" ht="15.6">
      <c r="A23815" s="358" t="s">
        <v>60316</v>
      </c>
      <c r="B23815" s="358" t="s">
        <v>63429</v>
      </c>
      <c r="C23815" s="359">
        <v>0.9</v>
      </c>
      <c r="D23815" s="357" t="s">
        <v>60317</v>
      </c>
      <c r="E23815" s="357" t="s">
        <v>60317</v>
      </c>
    </row>
    <row r="23816" spans="1:5" ht="15.6">
      <c r="A23816" s="358" t="s">
        <v>63431</v>
      </c>
      <c r="B23816" s="358" t="s">
        <v>63432</v>
      </c>
      <c r="C23816" s="359">
        <v>0.9</v>
      </c>
      <c r="D23816" s="357" t="s">
        <v>63430</v>
      </c>
      <c r="E23816" s="357" t="s">
        <v>63430</v>
      </c>
    </row>
    <row r="23817" spans="1:5" ht="15.6">
      <c r="A23817" s="358" t="s">
        <v>63431</v>
      </c>
      <c r="B23817" s="358" t="s">
        <v>63432</v>
      </c>
      <c r="C23817" s="359">
        <v>0.9</v>
      </c>
      <c r="D23817" s="357" t="s">
        <v>63430</v>
      </c>
      <c r="E23817" s="357" t="s">
        <v>63430</v>
      </c>
    </row>
    <row r="23818" spans="1:5" ht="15.6">
      <c r="A23818" s="358" t="s">
        <v>63431</v>
      </c>
      <c r="B23818" s="358" t="s">
        <v>63432</v>
      </c>
      <c r="C23818" s="359">
        <v>0.9</v>
      </c>
      <c r="D23818" s="357" t="s">
        <v>63430</v>
      </c>
      <c r="E23818" s="357" t="s">
        <v>63430</v>
      </c>
    </row>
    <row r="23819" spans="1:5" ht="15.6">
      <c r="A23819" s="358" t="s">
        <v>63434</v>
      </c>
      <c r="B23819" s="358" t="s">
        <v>63435</v>
      </c>
      <c r="C23819" s="359">
        <v>0.9</v>
      </c>
      <c r="D23819" s="357" t="s">
        <v>63433</v>
      </c>
      <c r="E23819" s="357" t="s">
        <v>63433</v>
      </c>
    </row>
    <row r="23820" spans="1:5" ht="15.6">
      <c r="A23820" s="358" t="s">
        <v>63437</v>
      </c>
      <c r="B23820" s="358" t="s">
        <v>63437</v>
      </c>
      <c r="C23820" s="359">
        <v>0.9</v>
      </c>
      <c r="D23820" s="357" t="s">
        <v>63436</v>
      </c>
      <c r="E23820" s="357" t="s">
        <v>63436</v>
      </c>
    </row>
    <row r="23821" spans="1:5" ht="15.6">
      <c r="A23821" s="358" t="s">
        <v>63439</v>
      </c>
      <c r="B23821" s="358" t="s">
        <v>63440</v>
      </c>
      <c r="C23821" s="359">
        <v>0.9</v>
      </c>
      <c r="D23821" s="357" t="s">
        <v>63438</v>
      </c>
      <c r="E23821" s="357" t="s">
        <v>63438</v>
      </c>
    </row>
    <row r="23822" spans="1:5" ht="15.6">
      <c r="A23822" s="358" t="s">
        <v>37489</v>
      </c>
      <c r="B23822" s="358" t="s">
        <v>37490</v>
      </c>
      <c r="C23822" s="359">
        <v>0.9</v>
      </c>
      <c r="D23822" s="357" t="s">
        <v>37488</v>
      </c>
      <c r="E23822" s="357" t="s">
        <v>37488</v>
      </c>
    </row>
    <row r="23823" spans="1:5" ht="15.6">
      <c r="A23823" s="358" t="s">
        <v>10262</v>
      </c>
      <c r="B23823" s="358" t="s">
        <v>63442</v>
      </c>
      <c r="C23823" s="359">
        <v>0.9</v>
      </c>
      <c r="D23823" s="357" t="s">
        <v>63441</v>
      </c>
      <c r="E23823" s="357" t="s">
        <v>63441</v>
      </c>
    </row>
    <row r="23824" spans="1:5" ht="15.6">
      <c r="A23824" s="358" t="s">
        <v>10262</v>
      </c>
      <c r="B23824" s="358" t="s">
        <v>63442</v>
      </c>
      <c r="C23824" s="359">
        <v>0.9</v>
      </c>
      <c r="D23824" s="357" t="s">
        <v>63441</v>
      </c>
      <c r="E23824" s="357" t="s">
        <v>63441</v>
      </c>
    </row>
    <row r="23825" spans="1:5" ht="15.6">
      <c r="A23825" s="358" t="s">
        <v>10262</v>
      </c>
      <c r="B23825" s="358" t="s">
        <v>63442</v>
      </c>
      <c r="C23825" s="359">
        <v>0.9</v>
      </c>
      <c r="D23825" s="357" t="s">
        <v>63441</v>
      </c>
      <c r="E23825" s="357" t="s">
        <v>63441</v>
      </c>
    </row>
    <row r="23826" spans="1:5" ht="15.6">
      <c r="A23826" s="358" t="s">
        <v>18493</v>
      </c>
      <c r="B23826" s="358" t="s">
        <v>18493</v>
      </c>
      <c r="C23826" s="359">
        <v>0.9</v>
      </c>
      <c r="D23826" s="357" t="s">
        <v>6313</v>
      </c>
      <c r="E23826" s="357" t="s">
        <v>6313</v>
      </c>
    </row>
    <row r="23827" spans="1:5" ht="15.6">
      <c r="A23827" s="358" t="s">
        <v>59937</v>
      </c>
      <c r="B23827" s="358" t="s">
        <v>63444</v>
      </c>
      <c r="C23827" s="359">
        <v>0.9</v>
      </c>
      <c r="D23827" s="357" t="s">
        <v>63443</v>
      </c>
      <c r="E23827" s="357" t="s">
        <v>63443</v>
      </c>
    </row>
    <row r="23828" spans="1:5" ht="15.6">
      <c r="A23828" s="358" t="s">
        <v>1706</v>
      </c>
      <c r="B23828" s="358" t="s">
        <v>21492</v>
      </c>
      <c r="C23828" s="359">
        <v>0.9</v>
      </c>
      <c r="D23828" s="357" t="s">
        <v>8658</v>
      </c>
      <c r="E23828" s="357" t="s">
        <v>8658</v>
      </c>
    </row>
    <row r="23829" spans="1:5" ht="15.6">
      <c r="A23829" s="358" t="s">
        <v>63446</v>
      </c>
      <c r="B23829" s="358" t="s">
        <v>63447</v>
      </c>
      <c r="C23829" s="359">
        <v>0.9</v>
      </c>
      <c r="D23829" s="357" t="s">
        <v>63445</v>
      </c>
      <c r="E23829" s="357" t="s">
        <v>63445</v>
      </c>
    </row>
    <row r="23830" spans="1:5" ht="15.6">
      <c r="A23830" s="358" t="s">
        <v>23413</v>
      </c>
      <c r="B23830" s="358" t="s">
        <v>23414</v>
      </c>
      <c r="C23830" s="359">
        <v>0.9</v>
      </c>
      <c r="D23830" s="357" t="s">
        <v>9605</v>
      </c>
      <c r="E23830" s="357" t="s">
        <v>9605</v>
      </c>
    </row>
    <row r="23831" spans="1:5" ht="15.6">
      <c r="A23831" s="358" t="s">
        <v>10262</v>
      </c>
      <c r="B23831" s="358" t="s">
        <v>52390</v>
      </c>
      <c r="C23831" s="359">
        <v>0.9</v>
      </c>
      <c r="D23831" s="357" t="s">
        <v>52389</v>
      </c>
      <c r="E23831" s="357" t="s">
        <v>52389</v>
      </c>
    </row>
    <row r="23832" spans="1:5" ht="15.6">
      <c r="A23832" s="358" t="s">
        <v>63449</v>
      </c>
      <c r="B23832" s="358" t="s">
        <v>63450</v>
      </c>
      <c r="C23832" s="359">
        <v>0.9</v>
      </c>
      <c r="D23832" s="357" t="s">
        <v>63448</v>
      </c>
      <c r="E23832" s="357" t="s">
        <v>63448</v>
      </c>
    </row>
    <row r="23833" spans="1:5" ht="15.6">
      <c r="A23833" s="358" t="s">
        <v>63452</v>
      </c>
      <c r="B23833" s="358" t="s">
        <v>63452</v>
      </c>
      <c r="C23833" s="359">
        <v>0.9</v>
      </c>
      <c r="D23833" s="357" t="s">
        <v>63451</v>
      </c>
      <c r="E23833" s="357" t="s">
        <v>63451</v>
      </c>
    </row>
    <row r="23834" spans="1:5" ht="15.6">
      <c r="A23834" s="358" t="s">
        <v>10262</v>
      </c>
      <c r="B23834" s="358" t="s">
        <v>35202</v>
      </c>
      <c r="C23834" s="359">
        <v>0.9</v>
      </c>
      <c r="D23834" s="357" t="s">
        <v>35201</v>
      </c>
      <c r="E23834" s="357" t="s">
        <v>35201</v>
      </c>
    </row>
    <row r="23835" spans="1:5" ht="15.6">
      <c r="A23835" s="358" t="s">
        <v>35533</v>
      </c>
      <c r="B23835" s="358" t="s">
        <v>35533</v>
      </c>
      <c r="C23835" s="359">
        <v>0.9</v>
      </c>
      <c r="D23835" s="357" t="s">
        <v>35532</v>
      </c>
      <c r="E23835" s="357" t="s">
        <v>35532</v>
      </c>
    </row>
    <row r="23836" spans="1:5" ht="15.6">
      <c r="A23836" s="358" t="s">
        <v>58179</v>
      </c>
      <c r="B23836" s="358" t="s">
        <v>63454</v>
      </c>
      <c r="C23836" s="359">
        <v>0.9</v>
      </c>
      <c r="D23836" s="357" t="s">
        <v>63453</v>
      </c>
      <c r="E23836" s="357" t="s">
        <v>63453</v>
      </c>
    </row>
    <row r="23837" spans="1:5" ht="15.6">
      <c r="A23837" s="358" t="s">
        <v>10262</v>
      </c>
      <c r="B23837" s="358" t="s">
        <v>55118</v>
      </c>
      <c r="C23837" s="359">
        <v>0.9</v>
      </c>
      <c r="D23837" s="357" t="s">
        <v>55117</v>
      </c>
      <c r="E23837" s="357" t="s">
        <v>55117</v>
      </c>
    </row>
    <row r="23838" spans="1:5" ht="15.6">
      <c r="A23838" s="358" t="s">
        <v>10262</v>
      </c>
      <c r="B23838" s="358" t="s">
        <v>55118</v>
      </c>
      <c r="C23838" s="359">
        <v>0.9</v>
      </c>
      <c r="D23838" s="357" t="s">
        <v>55117</v>
      </c>
      <c r="E23838" s="357" t="s">
        <v>55117</v>
      </c>
    </row>
    <row r="23839" spans="1:5" ht="15.6">
      <c r="A23839" s="358" t="s">
        <v>40119</v>
      </c>
      <c r="B23839" s="358" t="s">
        <v>40119</v>
      </c>
      <c r="C23839" s="359">
        <v>0.9</v>
      </c>
      <c r="D23839" s="357" t="s">
        <v>40118</v>
      </c>
      <c r="E23839" s="357" t="s">
        <v>40118</v>
      </c>
    </row>
    <row r="23840" spans="1:5" ht="15.6">
      <c r="A23840" s="358" t="s">
        <v>17877</v>
      </c>
      <c r="B23840" s="358" t="s">
        <v>10262</v>
      </c>
      <c r="C23840" s="359">
        <v>0.9</v>
      </c>
      <c r="D23840" s="357" t="s">
        <v>6730</v>
      </c>
      <c r="E23840" s="357" t="s">
        <v>6730</v>
      </c>
    </row>
    <row r="23841" spans="1:5" ht="15.6">
      <c r="A23841" s="358" t="s">
        <v>63456</v>
      </c>
      <c r="B23841" s="358" t="s">
        <v>63457</v>
      </c>
      <c r="C23841" s="359">
        <v>0.9</v>
      </c>
      <c r="D23841" s="357" t="s">
        <v>63455</v>
      </c>
      <c r="E23841" s="357" t="s">
        <v>63455</v>
      </c>
    </row>
    <row r="23842" spans="1:5" ht="15.6">
      <c r="A23842" s="358" t="s">
        <v>63459</v>
      </c>
      <c r="B23842" s="358" t="s">
        <v>63460</v>
      </c>
      <c r="C23842" s="359">
        <v>0.9</v>
      </c>
      <c r="D23842" s="357" t="s">
        <v>63458</v>
      </c>
      <c r="E23842" s="357" t="s">
        <v>63458</v>
      </c>
    </row>
    <row r="23843" spans="1:5" ht="15.6">
      <c r="A23843" s="358" t="s">
        <v>63462</v>
      </c>
      <c r="B23843" s="358" t="s">
        <v>63463</v>
      </c>
      <c r="C23843" s="359">
        <v>0.9</v>
      </c>
      <c r="D23843" s="357" t="s">
        <v>63461</v>
      </c>
      <c r="E23843" s="357" t="s">
        <v>63461</v>
      </c>
    </row>
    <row r="23844" spans="1:5" ht="15.6">
      <c r="A23844" s="358" t="s">
        <v>63462</v>
      </c>
      <c r="B23844" s="358" t="s">
        <v>63463</v>
      </c>
      <c r="C23844" s="359">
        <v>0.9</v>
      </c>
      <c r="D23844" s="357" t="s">
        <v>63461</v>
      </c>
      <c r="E23844" s="357" t="s">
        <v>63461</v>
      </c>
    </row>
    <row r="23845" spans="1:5" ht="15.6">
      <c r="A23845" s="358" t="s">
        <v>63462</v>
      </c>
      <c r="B23845" s="358" t="s">
        <v>63463</v>
      </c>
      <c r="C23845" s="359">
        <v>0.9</v>
      </c>
      <c r="D23845" s="357" t="s">
        <v>63461</v>
      </c>
      <c r="E23845" s="357" t="s">
        <v>63461</v>
      </c>
    </row>
    <row r="23846" spans="1:5" ht="15.6">
      <c r="A23846" s="358" t="s">
        <v>59358</v>
      </c>
      <c r="B23846" s="358" t="s">
        <v>60110</v>
      </c>
      <c r="C23846" s="359">
        <v>0.9</v>
      </c>
      <c r="D23846" s="357" t="s">
        <v>63464</v>
      </c>
      <c r="E23846" s="357" t="s">
        <v>63464</v>
      </c>
    </row>
    <row r="23847" spans="1:5" ht="15.6">
      <c r="A23847" s="358" t="s">
        <v>47374</v>
      </c>
      <c r="B23847" s="358" t="s">
        <v>47375</v>
      </c>
      <c r="C23847" s="359">
        <v>0.9</v>
      </c>
      <c r="D23847" s="357" t="s">
        <v>47373</v>
      </c>
      <c r="E23847" s="357" t="s">
        <v>47373</v>
      </c>
    </row>
    <row r="23848" spans="1:5" ht="15.6">
      <c r="A23848" s="358" t="s">
        <v>48137</v>
      </c>
      <c r="B23848" s="358" t="s">
        <v>48138</v>
      </c>
      <c r="C23848" s="359">
        <v>0.9</v>
      </c>
      <c r="D23848" s="357" t="s">
        <v>48136</v>
      </c>
      <c r="E23848" s="357" t="s">
        <v>48136</v>
      </c>
    </row>
    <row r="23849" spans="1:5" ht="15.6">
      <c r="A23849" s="358" t="s">
        <v>48500</v>
      </c>
      <c r="B23849" s="358" t="s">
        <v>48501</v>
      </c>
      <c r="C23849" s="359">
        <v>0.9</v>
      </c>
      <c r="D23849" s="357" t="s">
        <v>48499</v>
      </c>
      <c r="E23849" s="357" t="s">
        <v>48499</v>
      </c>
    </row>
    <row r="23850" spans="1:5" ht="15.6">
      <c r="A23850" s="358" t="s">
        <v>51018</v>
      </c>
      <c r="B23850" s="358" t="s">
        <v>51019</v>
      </c>
      <c r="C23850" s="359">
        <v>0.9</v>
      </c>
      <c r="D23850" s="357" t="s">
        <v>51017</v>
      </c>
      <c r="E23850" s="357" t="s">
        <v>51017</v>
      </c>
    </row>
    <row r="23851" spans="1:5" ht="15.6">
      <c r="A23851" s="358" t="s">
        <v>51569</v>
      </c>
      <c r="B23851" s="358" t="s">
        <v>51570</v>
      </c>
      <c r="C23851" s="359">
        <v>0.9</v>
      </c>
      <c r="D23851" s="357" t="s">
        <v>51568</v>
      </c>
      <c r="E23851" s="357" t="s">
        <v>51568</v>
      </c>
    </row>
    <row r="23852" spans="1:5" ht="15.6">
      <c r="A23852" s="358" t="s">
        <v>60577</v>
      </c>
      <c r="B23852" s="358" t="s">
        <v>63465</v>
      </c>
      <c r="C23852" s="359">
        <v>0.9</v>
      </c>
      <c r="D23852" s="357" t="s">
        <v>60578</v>
      </c>
      <c r="E23852" s="357" t="s">
        <v>60578</v>
      </c>
    </row>
    <row r="23853" spans="1:5" ht="15.6">
      <c r="A23853" s="358" t="s">
        <v>10262</v>
      </c>
      <c r="B23853" s="358" t="s">
        <v>52427</v>
      </c>
      <c r="C23853" s="359">
        <v>0.9</v>
      </c>
      <c r="D23853" s="357" t="s">
        <v>52426</v>
      </c>
      <c r="E23853" s="357" t="s">
        <v>52426</v>
      </c>
    </row>
    <row r="23854" spans="1:5" ht="15.6">
      <c r="A23854" s="358" t="s">
        <v>59815</v>
      </c>
      <c r="B23854" s="358" t="s">
        <v>59815</v>
      </c>
      <c r="C23854" s="359">
        <v>0.9</v>
      </c>
      <c r="D23854" s="357" t="s">
        <v>63466</v>
      </c>
      <c r="E23854" s="357" t="s">
        <v>63466</v>
      </c>
    </row>
    <row r="23855" spans="1:5" ht="15.6">
      <c r="A23855" s="358" t="s">
        <v>59815</v>
      </c>
      <c r="B23855" s="358" t="s">
        <v>59815</v>
      </c>
      <c r="C23855" s="359">
        <v>0.9</v>
      </c>
      <c r="D23855" s="357" t="s">
        <v>63466</v>
      </c>
      <c r="E23855" s="357" t="s">
        <v>63466</v>
      </c>
    </row>
    <row r="23856" spans="1:5" ht="15.6">
      <c r="A23856" s="358" t="s">
        <v>24128</v>
      </c>
      <c r="B23856" s="358" t="s">
        <v>24129</v>
      </c>
      <c r="C23856" s="359">
        <v>0.9</v>
      </c>
      <c r="D23856" s="357" t="s">
        <v>24127</v>
      </c>
      <c r="E23856" s="357" t="s">
        <v>24127</v>
      </c>
    </row>
    <row r="23857" spans="1:5" ht="15.6">
      <c r="A23857" s="358" t="s">
        <v>63468</v>
      </c>
      <c r="B23857" s="358" t="s">
        <v>63469</v>
      </c>
      <c r="C23857" s="359">
        <v>0.9</v>
      </c>
      <c r="D23857" s="357" t="s">
        <v>63467</v>
      </c>
      <c r="E23857" s="357" t="s">
        <v>63467</v>
      </c>
    </row>
    <row r="23858" spans="1:5" ht="15.6">
      <c r="A23858" s="358" t="s">
        <v>63471</v>
      </c>
      <c r="B23858" s="358" t="s">
        <v>63472</v>
      </c>
      <c r="C23858" s="359">
        <v>0.9</v>
      </c>
      <c r="D23858" s="357" t="s">
        <v>63470</v>
      </c>
      <c r="E23858" s="357" t="s">
        <v>63470</v>
      </c>
    </row>
    <row r="23859" spans="1:5" ht="15.6">
      <c r="A23859" s="358" t="s">
        <v>26447</v>
      </c>
      <c r="B23859" s="358" t="s">
        <v>26448</v>
      </c>
      <c r="C23859" s="359">
        <v>0.9</v>
      </c>
      <c r="D23859" s="357" t="s">
        <v>26446</v>
      </c>
      <c r="E23859" s="357" t="s">
        <v>26446</v>
      </c>
    </row>
    <row r="23860" spans="1:5" ht="15.6">
      <c r="A23860" s="358" t="s">
        <v>56528</v>
      </c>
      <c r="B23860" s="358" t="s">
        <v>56528</v>
      </c>
      <c r="C23860" s="359">
        <v>0.9</v>
      </c>
      <c r="D23860" s="357" t="s">
        <v>63473</v>
      </c>
      <c r="E23860" s="357" t="s">
        <v>63473</v>
      </c>
    </row>
    <row r="23861" spans="1:5" ht="15.6">
      <c r="A23861" s="358" t="s">
        <v>56528</v>
      </c>
      <c r="B23861" s="358" t="s">
        <v>56528</v>
      </c>
      <c r="C23861" s="359">
        <v>0.9</v>
      </c>
      <c r="D23861" s="357" t="s">
        <v>63473</v>
      </c>
      <c r="E23861" s="357" t="s">
        <v>63473</v>
      </c>
    </row>
    <row r="23862" spans="1:5" ht="15.6">
      <c r="A23862" s="358" t="s">
        <v>63475</v>
      </c>
      <c r="B23862" s="358" t="s">
        <v>59704</v>
      </c>
      <c r="C23862" s="359">
        <v>0.9</v>
      </c>
      <c r="D23862" s="357" t="s">
        <v>63474</v>
      </c>
      <c r="E23862" s="357" t="s">
        <v>63474</v>
      </c>
    </row>
    <row r="23863" spans="1:5" ht="15.6">
      <c r="A23863" s="358" t="s">
        <v>63477</v>
      </c>
      <c r="B23863" s="358" t="s">
        <v>63478</v>
      </c>
      <c r="C23863" s="359">
        <v>0.9</v>
      </c>
      <c r="D23863" s="357" t="s">
        <v>63476</v>
      </c>
      <c r="E23863" s="357" t="s">
        <v>63476</v>
      </c>
    </row>
    <row r="23864" spans="1:5" ht="15.6">
      <c r="A23864" s="358" t="s">
        <v>10262</v>
      </c>
      <c r="B23864" s="358" t="s">
        <v>30955</v>
      </c>
      <c r="C23864" s="359">
        <v>0.9</v>
      </c>
      <c r="D23864" s="357" t="s">
        <v>30954</v>
      </c>
      <c r="E23864" s="357" t="s">
        <v>30954</v>
      </c>
    </row>
    <row r="23865" spans="1:5" ht="15.6">
      <c r="A23865" s="358" t="s">
        <v>31859</v>
      </c>
      <c r="B23865" s="358" t="s">
        <v>31860</v>
      </c>
      <c r="C23865" s="359">
        <v>0.9</v>
      </c>
      <c r="D23865" s="357" t="s">
        <v>31858</v>
      </c>
      <c r="E23865" s="357" t="s">
        <v>31858</v>
      </c>
    </row>
    <row r="23866" spans="1:5" ht="15.6">
      <c r="A23866" s="358" t="s">
        <v>32913</v>
      </c>
      <c r="B23866" s="358" t="s">
        <v>32914</v>
      </c>
      <c r="C23866" s="359">
        <v>0.9</v>
      </c>
      <c r="D23866" s="357" t="s">
        <v>32912</v>
      </c>
      <c r="E23866" s="357" t="s">
        <v>32912</v>
      </c>
    </row>
    <row r="23867" spans="1:5" ht="15.6">
      <c r="A23867" s="358" t="s">
        <v>63480</v>
      </c>
      <c r="B23867" s="358" t="s">
        <v>63480</v>
      </c>
      <c r="C23867" s="359">
        <v>0.9</v>
      </c>
      <c r="D23867" s="357" t="s">
        <v>63479</v>
      </c>
      <c r="E23867" s="357" t="s">
        <v>63479</v>
      </c>
    </row>
    <row r="23868" spans="1:5" ht="15.6">
      <c r="A23868" s="358" t="s">
        <v>920</v>
      </c>
      <c r="B23868" s="358" t="s">
        <v>36366</v>
      </c>
      <c r="C23868" s="359">
        <v>0.9</v>
      </c>
      <c r="D23868" s="357" t="s">
        <v>36365</v>
      </c>
      <c r="E23868" s="357" t="s">
        <v>36365</v>
      </c>
    </row>
    <row r="23869" spans="1:5" ht="15.6">
      <c r="A23869" s="358" t="s">
        <v>40823</v>
      </c>
      <c r="B23869" s="358" t="s">
        <v>40824</v>
      </c>
      <c r="C23869" s="359">
        <v>0.9</v>
      </c>
      <c r="D23869" s="357" t="s">
        <v>40822</v>
      </c>
      <c r="E23869" s="357" t="s">
        <v>40822</v>
      </c>
    </row>
    <row r="23870" spans="1:5" ht="15.6">
      <c r="A23870" s="358" t="s">
        <v>19525</v>
      </c>
      <c r="B23870" s="358" t="s">
        <v>19525</v>
      </c>
      <c r="C23870" s="359">
        <v>0.9</v>
      </c>
      <c r="D23870" s="357" t="s">
        <v>7332</v>
      </c>
      <c r="E23870" s="357" t="s">
        <v>7332</v>
      </c>
    </row>
    <row r="23871" spans="1:5" ht="15.6">
      <c r="A23871" s="358" t="s">
        <v>60058</v>
      </c>
      <c r="B23871" s="358" t="s">
        <v>63482</v>
      </c>
      <c r="C23871" s="359">
        <v>0.9</v>
      </c>
      <c r="D23871" s="357" t="s">
        <v>63481</v>
      </c>
      <c r="E23871" s="357" t="s">
        <v>63481</v>
      </c>
    </row>
    <row r="23872" spans="1:5" ht="15.6">
      <c r="A23872" s="358" t="s">
        <v>60058</v>
      </c>
      <c r="B23872" s="358" t="s">
        <v>63482</v>
      </c>
      <c r="C23872" s="359">
        <v>0.9</v>
      </c>
      <c r="D23872" s="357" t="s">
        <v>63481</v>
      </c>
      <c r="E23872" s="357" t="s">
        <v>63481</v>
      </c>
    </row>
    <row r="23873" spans="1:5" ht="15.6">
      <c r="A23873" s="358" t="s">
        <v>22313</v>
      </c>
      <c r="B23873" s="358" t="s">
        <v>22314</v>
      </c>
      <c r="C23873" s="359">
        <v>0.9</v>
      </c>
      <c r="D23873" s="357" t="s">
        <v>9064</v>
      </c>
      <c r="E23873" s="357" t="s">
        <v>9064</v>
      </c>
    </row>
    <row r="23874" spans="1:5" ht="15.6">
      <c r="A23874" s="358" t="s">
        <v>60282</v>
      </c>
      <c r="B23874" s="358" t="s">
        <v>63484</v>
      </c>
      <c r="C23874" s="359">
        <v>0.9</v>
      </c>
      <c r="D23874" s="357" t="s">
        <v>63483</v>
      </c>
      <c r="E23874" s="357" t="s">
        <v>63483</v>
      </c>
    </row>
    <row r="23875" spans="1:5" ht="15.6">
      <c r="A23875" s="358" t="s">
        <v>63486</v>
      </c>
      <c r="B23875" s="358" t="s">
        <v>63486</v>
      </c>
      <c r="C23875" s="359">
        <v>0.9</v>
      </c>
      <c r="D23875" s="357" t="s">
        <v>63485</v>
      </c>
      <c r="E23875" s="357" t="s">
        <v>63485</v>
      </c>
    </row>
    <row r="23876" spans="1:5" ht="15.6">
      <c r="A23876" s="358" t="s">
        <v>63486</v>
      </c>
      <c r="B23876" s="358" t="s">
        <v>63486</v>
      </c>
      <c r="C23876" s="359">
        <v>0.9</v>
      </c>
      <c r="D23876" s="357" t="s">
        <v>63485</v>
      </c>
      <c r="E23876" s="357" t="s">
        <v>63485</v>
      </c>
    </row>
    <row r="23877" spans="1:5" ht="15.6">
      <c r="A23877" s="358" t="s">
        <v>63488</v>
      </c>
      <c r="B23877" s="358" t="s">
        <v>63489</v>
      </c>
      <c r="C23877" s="359">
        <v>0.9</v>
      </c>
      <c r="D23877" s="357" t="s">
        <v>63487</v>
      </c>
      <c r="E23877" s="357" t="s">
        <v>63487</v>
      </c>
    </row>
    <row r="23878" spans="1:5" ht="15.6">
      <c r="A23878" s="358" t="s">
        <v>63491</v>
      </c>
      <c r="B23878" s="358" t="s">
        <v>60365</v>
      </c>
      <c r="C23878" s="359">
        <v>0.9</v>
      </c>
      <c r="D23878" s="357" t="s">
        <v>63490</v>
      </c>
      <c r="E23878" s="357" t="s">
        <v>63490</v>
      </c>
    </row>
    <row r="23879" spans="1:5" ht="15.6">
      <c r="A23879" s="358" t="s">
        <v>63493</v>
      </c>
      <c r="B23879" s="358" t="s">
        <v>63494</v>
      </c>
      <c r="C23879" s="359">
        <v>0.9</v>
      </c>
      <c r="D23879" s="357" t="s">
        <v>63492</v>
      </c>
      <c r="E23879" s="357" t="s">
        <v>63492</v>
      </c>
    </row>
    <row r="23880" spans="1:5" ht="15.6">
      <c r="A23880" s="358" t="s">
        <v>29132</v>
      </c>
      <c r="B23880" s="358" t="s">
        <v>29133</v>
      </c>
      <c r="C23880" s="359">
        <v>0.9</v>
      </c>
      <c r="D23880" s="357" t="s">
        <v>29131</v>
      </c>
      <c r="E23880" s="357" t="s">
        <v>29131</v>
      </c>
    </row>
    <row r="23881" spans="1:5" ht="15.6">
      <c r="A23881" s="358" t="s">
        <v>10262</v>
      </c>
      <c r="B23881" s="358" t="s">
        <v>60179</v>
      </c>
      <c r="C23881" s="359">
        <v>0.9</v>
      </c>
      <c r="D23881" s="357" t="s">
        <v>63495</v>
      </c>
      <c r="E23881" s="357" t="s">
        <v>63495</v>
      </c>
    </row>
    <row r="23882" spans="1:5" ht="15.6">
      <c r="A23882" s="358" t="s">
        <v>63497</v>
      </c>
      <c r="B23882" s="358" t="s">
        <v>63498</v>
      </c>
      <c r="C23882" s="359">
        <v>0.9</v>
      </c>
      <c r="D23882" s="357" t="s">
        <v>63496</v>
      </c>
      <c r="E23882" s="357" t="s">
        <v>63496</v>
      </c>
    </row>
    <row r="23883" spans="1:5" ht="15.6">
      <c r="A23883" s="358" t="s">
        <v>60644</v>
      </c>
      <c r="B23883" s="358" t="s">
        <v>63499</v>
      </c>
      <c r="C23883" s="359">
        <v>0.9</v>
      </c>
      <c r="D23883" s="357" t="s">
        <v>60645</v>
      </c>
      <c r="E23883" s="357" t="s">
        <v>60645</v>
      </c>
    </row>
    <row r="23884" spans="1:5" ht="15.6">
      <c r="A23884" s="358" t="s">
        <v>36723</v>
      </c>
      <c r="B23884" s="358" t="s">
        <v>36724</v>
      </c>
      <c r="C23884" s="359">
        <v>0.9</v>
      </c>
      <c r="D23884" s="357" t="s">
        <v>36722</v>
      </c>
      <c r="E23884" s="357" t="s">
        <v>36722</v>
      </c>
    </row>
    <row r="23885" spans="1:5" ht="15.6">
      <c r="A23885" s="358" t="s">
        <v>63501</v>
      </c>
      <c r="B23885" s="358" t="s">
        <v>63502</v>
      </c>
      <c r="C23885" s="359">
        <v>0.9</v>
      </c>
      <c r="D23885" s="357" t="s">
        <v>63500</v>
      </c>
      <c r="E23885" s="357" t="s">
        <v>63500</v>
      </c>
    </row>
    <row r="23886" spans="1:5" ht="15.6">
      <c r="A23886" s="358" t="s">
        <v>41180</v>
      </c>
      <c r="B23886" s="358" t="s">
        <v>41181</v>
      </c>
      <c r="C23886" s="359">
        <v>0.9</v>
      </c>
      <c r="D23886" s="357" t="s">
        <v>41179</v>
      </c>
      <c r="E23886" s="357" t="s">
        <v>41179</v>
      </c>
    </row>
    <row r="23887" spans="1:5" ht="15.6">
      <c r="A23887" s="358" t="s">
        <v>63504</v>
      </c>
      <c r="B23887" s="358" t="s">
        <v>63505</v>
      </c>
      <c r="C23887" s="359">
        <v>0.9</v>
      </c>
      <c r="D23887" s="357" t="s">
        <v>63503</v>
      </c>
      <c r="E23887" s="357" t="s">
        <v>63503</v>
      </c>
    </row>
    <row r="23888" spans="1:5" ht="15.6">
      <c r="A23888" s="358" t="s">
        <v>43904</v>
      </c>
      <c r="B23888" s="358" t="s">
        <v>43905</v>
      </c>
      <c r="C23888" s="359">
        <v>0.9</v>
      </c>
      <c r="D23888" s="357" t="s">
        <v>43903</v>
      </c>
      <c r="E23888" s="357" t="s">
        <v>43903</v>
      </c>
    </row>
    <row r="23889" spans="1:5" ht="15.6">
      <c r="A23889" s="358" t="s">
        <v>20436</v>
      </c>
      <c r="B23889" s="358" t="s">
        <v>20437</v>
      </c>
      <c r="C23889" s="359">
        <v>0.9</v>
      </c>
      <c r="D23889" s="357" t="s">
        <v>7826</v>
      </c>
      <c r="E23889" s="357" t="s">
        <v>7826</v>
      </c>
    </row>
    <row r="23890" spans="1:5" ht="15.6">
      <c r="A23890" s="358" t="s">
        <v>20436</v>
      </c>
      <c r="B23890" s="358" t="s">
        <v>20437</v>
      </c>
      <c r="C23890" s="359">
        <v>0.9</v>
      </c>
      <c r="D23890" s="357" t="s">
        <v>7826</v>
      </c>
      <c r="E23890" s="357" t="s">
        <v>7826</v>
      </c>
    </row>
    <row r="23891" spans="1:5" ht="15.6">
      <c r="A23891" s="358" t="s">
        <v>1783</v>
      </c>
      <c r="B23891" s="358" t="s">
        <v>21620</v>
      </c>
      <c r="C23891" s="359">
        <v>0.9</v>
      </c>
      <c r="D23891" s="357" t="s">
        <v>8796</v>
      </c>
      <c r="E23891" s="357" t="s">
        <v>8796</v>
      </c>
    </row>
    <row r="23892" spans="1:5" ht="15.6">
      <c r="A23892" s="358" t="s">
        <v>59850</v>
      </c>
      <c r="B23892" s="358" t="s">
        <v>63507</v>
      </c>
      <c r="C23892" s="359">
        <v>0.9</v>
      </c>
      <c r="D23892" s="357" t="s">
        <v>63506</v>
      </c>
      <c r="E23892" s="357" t="s">
        <v>63506</v>
      </c>
    </row>
    <row r="23893" spans="1:5" ht="15.6">
      <c r="A23893" s="358" t="s">
        <v>63509</v>
      </c>
      <c r="B23893" s="358" t="s">
        <v>63510</v>
      </c>
      <c r="C23893" s="359">
        <v>0.9</v>
      </c>
      <c r="D23893" s="357" t="s">
        <v>63508</v>
      </c>
      <c r="E23893" s="357" t="s">
        <v>63508</v>
      </c>
    </row>
    <row r="23894" spans="1:5" ht="15.6">
      <c r="A23894" s="358" t="s">
        <v>26084</v>
      </c>
      <c r="B23894" s="358" t="s">
        <v>26085</v>
      </c>
      <c r="C23894" s="359">
        <v>0.9</v>
      </c>
      <c r="D23894" s="357" t="s">
        <v>26083</v>
      </c>
      <c r="E23894" s="357" t="s">
        <v>26083</v>
      </c>
    </row>
    <row r="23895" spans="1:5" ht="15.6">
      <c r="A23895" s="358" t="s">
        <v>59616</v>
      </c>
      <c r="B23895" s="358" t="s">
        <v>63512</v>
      </c>
      <c r="C23895" s="359">
        <v>0.9</v>
      </c>
      <c r="D23895" s="357" t="s">
        <v>63511</v>
      </c>
      <c r="E23895" s="357" t="s">
        <v>63511</v>
      </c>
    </row>
    <row r="23896" spans="1:5" ht="15.6">
      <c r="A23896" s="358" t="s">
        <v>12254</v>
      </c>
      <c r="B23896" s="358" t="s">
        <v>12255</v>
      </c>
      <c r="C23896" s="359">
        <v>0.9</v>
      </c>
      <c r="D23896" s="357" t="s">
        <v>3077</v>
      </c>
      <c r="E23896" s="357" t="s">
        <v>3077</v>
      </c>
    </row>
    <row r="23897" spans="1:5" ht="15.6">
      <c r="A23897" s="358" t="s">
        <v>63514</v>
      </c>
      <c r="B23897" s="358" t="s">
        <v>63515</v>
      </c>
      <c r="C23897" s="359">
        <v>0.9</v>
      </c>
      <c r="D23897" s="357" t="s">
        <v>63513</v>
      </c>
      <c r="E23897" s="357" t="s">
        <v>63513</v>
      </c>
    </row>
    <row r="23898" spans="1:5" ht="15.6">
      <c r="A23898" s="358" t="s">
        <v>31520</v>
      </c>
      <c r="B23898" s="358" t="s">
        <v>31521</v>
      </c>
      <c r="C23898" s="359">
        <v>0.9</v>
      </c>
      <c r="D23898" s="357" t="s">
        <v>31519</v>
      </c>
      <c r="E23898" s="357" t="s">
        <v>31519</v>
      </c>
    </row>
    <row r="23899" spans="1:5" ht="15.6">
      <c r="A23899" s="358" t="s">
        <v>63517</v>
      </c>
      <c r="B23899" s="358" t="s">
        <v>63518</v>
      </c>
      <c r="C23899" s="359">
        <v>0.9</v>
      </c>
      <c r="D23899" s="357" t="s">
        <v>63516</v>
      </c>
      <c r="E23899" s="357" t="s">
        <v>63516</v>
      </c>
    </row>
    <row r="23900" spans="1:5" ht="15.6">
      <c r="A23900" s="358" t="s">
        <v>63520</v>
      </c>
      <c r="B23900" s="358" t="s">
        <v>63520</v>
      </c>
      <c r="C23900" s="359">
        <v>0.9</v>
      </c>
      <c r="D23900" s="357" t="s">
        <v>63519</v>
      </c>
      <c r="E23900" s="357" t="s">
        <v>63519</v>
      </c>
    </row>
    <row r="23901" spans="1:5" ht="15.6">
      <c r="A23901" s="358" t="s">
        <v>63522</v>
      </c>
      <c r="B23901" s="358" t="s">
        <v>63523</v>
      </c>
      <c r="C23901" s="359">
        <v>0.9</v>
      </c>
      <c r="D23901" s="357" t="s">
        <v>63521</v>
      </c>
      <c r="E23901" s="357" t="s">
        <v>63521</v>
      </c>
    </row>
    <row r="23902" spans="1:5" ht="15.6">
      <c r="A23902" s="358" t="s">
        <v>927</v>
      </c>
      <c r="B23902" s="358" t="s">
        <v>16903</v>
      </c>
      <c r="C23902" s="359">
        <v>0.9</v>
      </c>
      <c r="D23902" s="357" t="s">
        <v>5732</v>
      </c>
      <c r="E23902" s="357" t="s">
        <v>5732</v>
      </c>
    </row>
    <row r="23903" spans="1:5" ht="15.6">
      <c r="A23903" s="358" t="s">
        <v>927</v>
      </c>
      <c r="B23903" s="358" t="s">
        <v>16903</v>
      </c>
      <c r="C23903" s="359">
        <v>0.9</v>
      </c>
      <c r="D23903" s="357" t="s">
        <v>5732</v>
      </c>
      <c r="E23903" s="357" t="s">
        <v>5732</v>
      </c>
    </row>
    <row r="23904" spans="1:5" ht="15.6">
      <c r="A23904" s="358" t="s">
        <v>63525</v>
      </c>
      <c r="B23904" s="358" t="s">
        <v>58320</v>
      </c>
      <c r="C23904" s="359">
        <v>0.9</v>
      </c>
      <c r="D23904" s="357" t="s">
        <v>63524</v>
      </c>
      <c r="E23904" s="357" t="s">
        <v>63524</v>
      </c>
    </row>
    <row r="23905" spans="1:5" ht="15.6">
      <c r="A23905" s="358" t="s">
        <v>48701</v>
      </c>
      <c r="B23905" s="358" t="s">
        <v>48702</v>
      </c>
      <c r="C23905" s="359">
        <v>0.9</v>
      </c>
      <c r="D23905" s="357" t="s">
        <v>48700</v>
      </c>
      <c r="E23905" s="357" t="s">
        <v>48700</v>
      </c>
    </row>
    <row r="23906" spans="1:5" ht="15.6">
      <c r="A23906" s="358" t="s">
        <v>50794</v>
      </c>
      <c r="B23906" s="358" t="s">
        <v>50795</v>
      </c>
      <c r="C23906" s="359">
        <v>0.9</v>
      </c>
      <c r="D23906" s="357" t="s">
        <v>50793</v>
      </c>
      <c r="E23906" s="357" t="s">
        <v>50793</v>
      </c>
    </row>
    <row r="23907" spans="1:5" ht="15.6">
      <c r="A23907" s="358" t="s">
        <v>55182</v>
      </c>
      <c r="B23907" s="358" t="s">
        <v>55182</v>
      </c>
      <c r="C23907" s="359">
        <v>0.9</v>
      </c>
      <c r="D23907" s="357" t="s">
        <v>55181</v>
      </c>
      <c r="E23907" s="357" t="s">
        <v>55181</v>
      </c>
    </row>
    <row r="23908" spans="1:5" ht="15.6">
      <c r="A23908" s="358" t="s">
        <v>24526</v>
      </c>
      <c r="B23908" s="358" t="s">
        <v>24526</v>
      </c>
      <c r="C23908" s="359">
        <v>0.9</v>
      </c>
      <c r="D23908" s="357" t="s">
        <v>24525</v>
      </c>
      <c r="E23908" s="357" t="s">
        <v>24525</v>
      </c>
    </row>
    <row r="23909" spans="1:5" ht="15.6">
      <c r="A23909" s="358" t="s">
        <v>63527</v>
      </c>
      <c r="B23909" s="358" t="s">
        <v>63528</v>
      </c>
      <c r="C23909" s="359">
        <v>0.9</v>
      </c>
      <c r="D23909" s="357" t="s">
        <v>63526</v>
      </c>
      <c r="E23909" s="357" t="s">
        <v>63526</v>
      </c>
    </row>
    <row r="23910" spans="1:5" ht="15.6">
      <c r="A23910" s="358" t="s">
        <v>60639</v>
      </c>
      <c r="B23910" s="358" t="s">
        <v>63530</v>
      </c>
      <c r="C23910" s="359">
        <v>0.9</v>
      </c>
      <c r="D23910" s="357" t="s">
        <v>63529</v>
      </c>
      <c r="E23910" s="357" t="s">
        <v>63529</v>
      </c>
    </row>
    <row r="23911" spans="1:5" ht="15.6">
      <c r="A23911" s="358" t="s">
        <v>60639</v>
      </c>
      <c r="B23911" s="358" t="s">
        <v>63530</v>
      </c>
      <c r="C23911" s="359">
        <v>0.9</v>
      </c>
      <c r="D23911" s="357" t="s">
        <v>63529</v>
      </c>
      <c r="E23911" s="357" t="s">
        <v>63529</v>
      </c>
    </row>
    <row r="23912" spans="1:5" ht="15.6">
      <c r="A23912" s="358" t="s">
        <v>63532</v>
      </c>
      <c r="B23912" s="358" t="s">
        <v>63533</v>
      </c>
      <c r="C23912" s="359">
        <v>0.9</v>
      </c>
      <c r="D23912" s="357" t="s">
        <v>63531</v>
      </c>
      <c r="E23912" s="357" t="s">
        <v>63531</v>
      </c>
    </row>
    <row r="23913" spans="1:5" ht="15.6">
      <c r="A23913" s="358" t="s">
        <v>63535</v>
      </c>
      <c r="B23913" s="358" t="s">
        <v>63536</v>
      </c>
      <c r="C23913" s="359">
        <v>0.9</v>
      </c>
      <c r="D23913" s="357" t="s">
        <v>63534</v>
      </c>
      <c r="E23913" s="357" t="s">
        <v>63534</v>
      </c>
    </row>
    <row r="23914" spans="1:5" ht="15.6">
      <c r="A23914" s="358" t="s">
        <v>47665</v>
      </c>
      <c r="B23914" s="358" t="s">
        <v>47666</v>
      </c>
      <c r="C23914" s="359">
        <v>0.9</v>
      </c>
      <c r="D23914" s="357" t="s">
        <v>47664</v>
      </c>
      <c r="E23914" s="357" t="s">
        <v>47664</v>
      </c>
    </row>
    <row r="23915" spans="1:5" ht="15.6">
      <c r="A23915" s="358" t="s">
        <v>48051</v>
      </c>
      <c r="B23915" s="358" t="s">
        <v>48052</v>
      </c>
      <c r="C23915" s="359">
        <v>0.9</v>
      </c>
      <c r="D23915" s="357" t="s">
        <v>48050</v>
      </c>
      <c r="E23915" s="357" t="s">
        <v>48050</v>
      </c>
    </row>
    <row r="23916" spans="1:5" ht="15.6">
      <c r="A23916" s="358" t="s">
        <v>24598</v>
      </c>
      <c r="B23916" s="358" t="s">
        <v>24599</v>
      </c>
      <c r="C23916" s="359">
        <v>0.9</v>
      </c>
      <c r="D23916" s="357" t="s">
        <v>24597</v>
      </c>
      <c r="E23916" s="357" t="s">
        <v>24597</v>
      </c>
    </row>
    <row r="23917" spans="1:5" ht="15.6">
      <c r="A23917" s="358" t="s">
        <v>12009</v>
      </c>
      <c r="B23917" s="358" t="s">
        <v>12010</v>
      </c>
      <c r="C23917" s="359">
        <v>0.9</v>
      </c>
      <c r="D23917" s="357" t="s">
        <v>3249</v>
      </c>
      <c r="E23917" s="357" t="s">
        <v>3249</v>
      </c>
    </row>
    <row r="23918" spans="1:5" ht="15.6">
      <c r="A23918" s="358" t="s">
        <v>12009</v>
      </c>
      <c r="B23918" s="358" t="s">
        <v>12010</v>
      </c>
      <c r="C23918" s="359">
        <v>0.9</v>
      </c>
      <c r="D23918" s="357" t="s">
        <v>3249</v>
      </c>
      <c r="E23918" s="357" t="s">
        <v>3249</v>
      </c>
    </row>
    <row r="23919" spans="1:5" ht="15.6">
      <c r="A23919" s="358" t="s">
        <v>28342</v>
      </c>
      <c r="B23919" s="358" t="s">
        <v>28343</v>
      </c>
      <c r="C23919" s="359">
        <v>0.9</v>
      </c>
      <c r="D23919" s="357" t="s">
        <v>28341</v>
      </c>
      <c r="E23919" s="357" t="s">
        <v>28341</v>
      </c>
    </row>
    <row r="23920" spans="1:5" ht="15.6">
      <c r="A23920" s="358" t="s">
        <v>63538</v>
      </c>
      <c r="B23920" s="358" t="s">
        <v>63539</v>
      </c>
      <c r="C23920" s="359">
        <v>0.9</v>
      </c>
      <c r="D23920" s="357" t="s">
        <v>63537</v>
      </c>
      <c r="E23920" s="357" t="s">
        <v>63537</v>
      </c>
    </row>
    <row r="23921" spans="1:5" ht="15.6">
      <c r="A23921" s="358" t="s">
        <v>14187</v>
      </c>
      <c r="B23921" s="358" t="s">
        <v>14188</v>
      </c>
      <c r="C23921" s="359">
        <v>0.9</v>
      </c>
      <c r="D23921" s="357" t="s">
        <v>4474</v>
      </c>
      <c r="E23921" s="357" t="s">
        <v>4474</v>
      </c>
    </row>
    <row r="23922" spans="1:5" ht="15.6">
      <c r="A23922" s="358" t="s">
        <v>14187</v>
      </c>
      <c r="B23922" s="358" t="s">
        <v>14188</v>
      </c>
      <c r="C23922" s="359">
        <v>0.9</v>
      </c>
      <c r="D23922" s="357" t="s">
        <v>4474</v>
      </c>
      <c r="E23922" s="357" t="s">
        <v>4474</v>
      </c>
    </row>
    <row r="23923" spans="1:5" ht="15.6">
      <c r="A23923" s="358" t="s">
        <v>14187</v>
      </c>
      <c r="B23923" s="358" t="s">
        <v>14188</v>
      </c>
      <c r="C23923" s="359">
        <v>0.9</v>
      </c>
      <c r="D23923" s="357" t="s">
        <v>4474</v>
      </c>
      <c r="E23923" s="357" t="s">
        <v>4474</v>
      </c>
    </row>
    <row r="23924" spans="1:5" ht="15.6">
      <c r="A23924" s="358" t="s">
        <v>14187</v>
      </c>
      <c r="B23924" s="358" t="s">
        <v>14188</v>
      </c>
      <c r="C23924" s="359">
        <v>0.9</v>
      </c>
      <c r="D23924" s="357" t="s">
        <v>4474</v>
      </c>
      <c r="E23924" s="357" t="s">
        <v>4474</v>
      </c>
    </row>
    <row r="23925" spans="1:5" ht="15.6">
      <c r="A23925" s="358" t="s">
        <v>35822</v>
      </c>
      <c r="B23925" s="358" t="s">
        <v>35823</v>
      </c>
      <c r="C23925" s="359">
        <v>0.9</v>
      </c>
      <c r="D23925" s="357" t="s">
        <v>54307</v>
      </c>
      <c r="E23925" s="357" t="s">
        <v>54307</v>
      </c>
    </row>
    <row r="23926" spans="1:5" ht="15.6">
      <c r="A23926" s="358" t="s">
        <v>63541</v>
      </c>
      <c r="B23926" s="358" t="s">
        <v>60271</v>
      </c>
      <c r="C23926" s="359">
        <v>0.9</v>
      </c>
      <c r="D23926" s="357" t="s">
        <v>63540</v>
      </c>
      <c r="E23926" s="357" t="s">
        <v>63540</v>
      </c>
    </row>
    <row r="23927" spans="1:5" ht="15.6">
      <c r="A23927" s="358" t="s">
        <v>36183</v>
      </c>
      <c r="B23927" s="358" t="s">
        <v>36184</v>
      </c>
      <c r="C23927" s="359">
        <v>0.9</v>
      </c>
      <c r="D23927" s="357" t="s">
        <v>36182</v>
      </c>
      <c r="E23927" s="357" t="s">
        <v>36182</v>
      </c>
    </row>
    <row r="23928" spans="1:5" ht="15.6">
      <c r="A23928" s="358" t="s">
        <v>58075</v>
      </c>
      <c r="B23928" s="358" t="s">
        <v>58075</v>
      </c>
      <c r="C23928" s="359">
        <v>0.9</v>
      </c>
      <c r="D23928" s="357" t="s">
        <v>63542</v>
      </c>
      <c r="E23928" s="357" t="s">
        <v>63542</v>
      </c>
    </row>
    <row r="23929" spans="1:5" ht="15.6">
      <c r="A23929" s="358" t="s">
        <v>63544</v>
      </c>
      <c r="B23929" s="358" t="s">
        <v>63545</v>
      </c>
      <c r="C23929" s="359">
        <v>0.9</v>
      </c>
      <c r="D23929" s="357" t="s">
        <v>63543</v>
      </c>
      <c r="E23929" s="357" t="s">
        <v>63543</v>
      </c>
    </row>
    <row r="23930" spans="1:5" ht="15.6">
      <c r="A23930" s="358" t="s">
        <v>63547</v>
      </c>
      <c r="B23930" s="358" t="s">
        <v>63547</v>
      </c>
      <c r="C23930" s="359">
        <v>0.9</v>
      </c>
      <c r="D23930" s="357" t="s">
        <v>63546</v>
      </c>
      <c r="E23930" s="357" t="s">
        <v>63546</v>
      </c>
    </row>
    <row r="23931" spans="1:5" ht="15.6">
      <c r="A23931" s="358" t="s">
        <v>60221</v>
      </c>
      <c r="B23931" s="358" t="s">
        <v>63549</v>
      </c>
      <c r="C23931" s="359">
        <v>0.9</v>
      </c>
      <c r="D23931" s="357" t="s">
        <v>63548</v>
      </c>
      <c r="E23931" s="357" t="s">
        <v>63548</v>
      </c>
    </row>
    <row r="23932" spans="1:5" ht="15.6">
      <c r="A23932" s="358" t="s">
        <v>60221</v>
      </c>
      <c r="B23932" s="358" t="s">
        <v>63549</v>
      </c>
      <c r="C23932" s="359">
        <v>0.9</v>
      </c>
      <c r="D23932" s="357" t="s">
        <v>63548</v>
      </c>
      <c r="E23932" s="357" t="s">
        <v>63548</v>
      </c>
    </row>
    <row r="23933" spans="1:5" ht="15.6">
      <c r="A23933" s="358" t="s">
        <v>60221</v>
      </c>
      <c r="B23933" s="358" t="s">
        <v>63549</v>
      </c>
      <c r="C23933" s="359">
        <v>0.9</v>
      </c>
      <c r="D23933" s="357" t="s">
        <v>63548</v>
      </c>
      <c r="E23933" s="357" t="s">
        <v>63548</v>
      </c>
    </row>
    <row r="23934" spans="1:5" ht="15.6">
      <c r="A23934" s="358" t="s">
        <v>60252</v>
      </c>
      <c r="B23934" s="358" t="s">
        <v>60228</v>
      </c>
      <c r="C23934" s="359">
        <v>0.9</v>
      </c>
      <c r="D23934" s="357" t="s">
        <v>63550</v>
      </c>
      <c r="E23934" s="357" t="s">
        <v>63550</v>
      </c>
    </row>
    <row r="23935" spans="1:5" ht="15.6">
      <c r="A23935" s="358" t="s">
        <v>63552</v>
      </c>
      <c r="B23935" s="358" t="s">
        <v>63553</v>
      </c>
      <c r="C23935" s="359">
        <v>0.9</v>
      </c>
      <c r="D23935" s="357" t="s">
        <v>63551</v>
      </c>
      <c r="E23935" s="357" t="s">
        <v>63551</v>
      </c>
    </row>
    <row r="23936" spans="1:5" ht="15.6">
      <c r="A23936" s="358" t="s">
        <v>44115</v>
      </c>
      <c r="B23936" s="358" t="s">
        <v>44116</v>
      </c>
      <c r="C23936" s="359">
        <v>0.9</v>
      </c>
      <c r="D23936" s="357" t="s">
        <v>44114</v>
      </c>
      <c r="E23936" s="357" t="s">
        <v>44114</v>
      </c>
    </row>
    <row r="23937" spans="1:5" ht="15.6">
      <c r="A23937" s="358" t="s">
        <v>63555</v>
      </c>
      <c r="B23937" s="358" t="s">
        <v>10262</v>
      </c>
      <c r="C23937" s="359">
        <v>0.9</v>
      </c>
      <c r="D23937" s="357" t="s">
        <v>63554</v>
      </c>
      <c r="E23937" s="357" t="s">
        <v>63554</v>
      </c>
    </row>
    <row r="23938" spans="1:5" ht="15.6">
      <c r="A23938" s="358" t="s">
        <v>51355</v>
      </c>
      <c r="B23938" s="358" t="s">
        <v>51356</v>
      </c>
      <c r="C23938" s="359">
        <v>0.9</v>
      </c>
      <c r="D23938" s="357" t="s">
        <v>51354</v>
      </c>
      <c r="E23938" s="357" t="s">
        <v>51354</v>
      </c>
    </row>
    <row r="23939" spans="1:5" ht="15.6">
      <c r="A23939" s="358" t="s">
        <v>60288</v>
      </c>
      <c r="B23939" s="358" t="s">
        <v>63557</v>
      </c>
      <c r="C23939" s="359">
        <v>0.9</v>
      </c>
      <c r="D23939" s="357" t="s">
        <v>63556</v>
      </c>
      <c r="E23939" s="357" t="s">
        <v>63556</v>
      </c>
    </row>
    <row r="23940" spans="1:5" ht="15.6">
      <c r="A23940" s="358" t="s">
        <v>24094</v>
      </c>
      <c r="B23940" s="358" t="s">
        <v>24094</v>
      </c>
      <c r="C23940" s="359">
        <v>0.9</v>
      </c>
      <c r="D23940" s="357" t="s">
        <v>24093</v>
      </c>
      <c r="E23940" s="357" t="s">
        <v>24093</v>
      </c>
    </row>
    <row r="23941" spans="1:5" ht="15.6">
      <c r="A23941" s="358" t="s">
        <v>55816</v>
      </c>
      <c r="B23941" s="358" t="s">
        <v>55816</v>
      </c>
      <c r="C23941" s="359">
        <v>0.9</v>
      </c>
      <c r="D23941" s="357" t="s">
        <v>55815</v>
      </c>
      <c r="E23941" s="357" t="s">
        <v>55815</v>
      </c>
    </row>
    <row r="23942" spans="1:5" ht="15.6">
      <c r="A23942" s="358" t="s">
        <v>55816</v>
      </c>
      <c r="B23942" s="358" t="s">
        <v>55816</v>
      </c>
      <c r="C23942" s="359">
        <v>0.9</v>
      </c>
      <c r="D23942" s="357" t="s">
        <v>55815</v>
      </c>
      <c r="E23942" s="357" t="s">
        <v>55815</v>
      </c>
    </row>
    <row r="23943" spans="1:5" ht="15.6">
      <c r="A23943" s="358" t="s">
        <v>30125</v>
      </c>
      <c r="B23943" s="358" t="s">
        <v>30125</v>
      </c>
      <c r="C23943" s="359">
        <v>0.9</v>
      </c>
      <c r="D23943" s="357" t="s">
        <v>30124</v>
      </c>
      <c r="E23943" s="357" t="s">
        <v>30124</v>
      </c>
    </row>
    <row r="23944" spans="1:5" ht="15.6">
      <c r="A23944" s="358" t="s">
        <v>10262</v>
      </c>
      <c r="B23944" s="358" t="s">
        <v>35067</v>
      </c>
      <c r="C23944" s="359">
        <v>0.9</v>
      </c>
      <c r="D23944" s="357" t="s">
        <v>35066</v>
      </c>
      <c r="E23944" s="357" t="s">
        <v>35066</v>
      </c>
    </row>
    <row r="23945" spans="1:5" ht="15.6">
      <c r="A23945" s="358" t="s">
        <v>60292</v>
      </c>
      <c r="B23945" s="358" t="s">
        <v>63559</v>
      </c>
      <c r="C23945" s="359">
        <v>0.9</v>
      </c>
      <c r="D23945" s="357" t="s">
        <v>63558</v>
      </c>
      <c r="E23945" s="357" t="s">
        <v>63558</v>
      </c>
    </row>
    <row r="23946" spans="1:5" ht="15.6">
      <c r="A23946" s="358" t="s">
        <v>60292</v>
      </c>
      <c r="B23946" s="358" t="s">
        <v>63559</v>
      </c>
      <c r="C23946" s="359">
        <v>0.9</v>
      </c>
      <c r="D23946" s="357" t="s">
        <v>63558</v>
      </c>
      <c r="E23946" s="357" t="s">
        <v>63558</v>
      </c>
    </row>
    <row r="23947" spans="1:5" ht="15.6">
      <c r="A23947" s="358" t="s">
        <v>16495</v>
      </c>
      <c r="B23947" s="358" t="s">
        <v>16496</v>
      </c>
      <c r="C23947" s="359">
        <v>0.9</v>
      </c>
      <c r="D23947" s="357" t="s">
        <v>5861</v>
      </c>
      <c r="E23947" s="357" t="s">
        <v>5861</v>
      </c>
    </row>
    <row r="23948" spans="1:5" ht="15.6">
      <c r="A23948" s="358" t="s">
        <v>37276</v>
      </c>
      <c r="B23948" s="358" t="s">
        <v>37277</v>
      </c>
      <c r="C23948" s="359">
        <v>0.9</v>
      </c>
      <c r="D23948" s="357" t="s">
        <v>37275</v>
      </c>
      <c r="E23948" s="357" t="s">
        <v>37275</v>
      </c>
    </row>
    <row r="23949" spans="1:5" ht="15.6">
      <c r="A23949" s="358" t="s">
        <v>63561</v>
      </c>
      <c r="B23949" s="358" t="s">
        <v>63562</v>
      </c>
      <c r="C23949" s="359">
        <v>0.9</v>
      </c>
      <c r="D23949" s="357" t="s">
        <v>63560</v>
      </c>
      <c r="E23949" s="357" t="s">
        <v>63560</v>
      </c>
    </row>
    <row r="23950" spans="1:5" ht="15.6">
      <c r="A23950" s="358" t="s">
        <v>40968</v>
      </c>
      <c r="B23950" s="358" t="s">
        <v>40969</v>
      </c>
      <c r="C23950" s="359">
        <v>0.9</v>
      </c>
      <c r="D23950" s="357" t="s">
        <v>40967</v>
      </c>
      <c r="E23950" s="357" t="s">
        <v>40967</v>
      </c>
    </row>
    <row r="23951" spans="1:5" ht="15.6">
      <c r="A23951" s="358" t="s">
        <v>10262</v>
      </c>
      <c r="B23951" s="358" t="s">
        <v>63564</v>
      </c>
      <c r="C23951" s="359">
        <v>0.9</v>
      </c>
      <c r="D23951" s="357" t="s">
        <v>63563</v>
      </c>
      <c r="E23951" s="357" t="s">
        <v>63563</v>
      </c>
    </row>
    <row r="23952" spans="1:5" ht="15.6">
      <c r="A23952" s="358" t="s">
        <v>10262</v>
      </c>
      <c r="B23952" s="358" t="s">
        <v>63564</v>
      </c>
      <c r="C23952" s="359">
        <v>0.9</v>
      </c>
      <c r="D23952" s="357" t="s">
        <v>63563</v>
      </c>
      <c r="E23952" s="357" t="s">
        <v>63563</v>
      </c>
    </row>
    <row r="23953" spans="1:5" ht="15.6">
      <c r="A23953" s="358" t="s">
        <v>59652</v>
      </c>
      <c r="B23953" s="358" t="s">
        <v>63566</v>
      </c>
      <c r="C23953" s="359">
        <v>0.9</v>
      </c>
      <c r="D23953" s="357" t="s">
        <v>63565</v>
      </c>
      <c r="E23953" s="357" t="s">
        <v>63565</v>
      </c>
    </row>
    <row r="23954" spans="1:5" ht="15.6">
      <c r="A23954" s="358" t="s">
        <v>60256</v>
      </c>
      <c r="B23954" s="358" t="s">
        <v>63568</v>
      </c>
      <c r="C23954" s="359">
        <v>0.9</v>
      </c>
      <c r="D23954" s="357" t="s">
        <v>63567</v>
      </c>
      <c r="E23954" s="357" t="s">
        <v>63567</v>
      </c>
    </row>
    <row r="23955" spans="1:5" ht="15.6">
      <c r="A23955" s="358" t="s">
        <v>63570</v>
      </c>
      <c r="B23955" s="358" t="s">
        <v>63571</v>
      </c>
      <c r="C23955" s="359">
        <v>0.9</v>
      </c>
      <c r="D23955" s="357" t="s">
        <v>63569</v>
      </c>
      <c r="E23955" s="357" t="s">
        <v>63569</v>
      </c>
    </row>
    <row r="23956" spans="1:5" ht="15.6">
      <c r="A23956" s="358" t="s">
        <v>24566</v>
      </c>
      <c r="B23956" s="358" t="s">
        <v>24567</v>
      </c>
      <c r="C23956" s="359">
        <v>0.9</v>
      </c>
      <c r="D23956" s="357" t="s">
        <v>24565</v>
      </c>
      <c r="E23956" s="357" t="s">
        <v>24565</v>
      </c>
    </row>
    <row r="23957" spans="1:5" ht="15.6">
      <c r="A23957" s="358" t="s">
        <v>27588</v>
      </c>
      <c r="B23957" s="358" t="s">
        <v>27589</v>
      </c>
      <c r="C23957" s="359">
        <v>0.9</v>
      </c>
      <c r="D23957" s="357" t="s">
        <v>27587</v>
      </c>
      <c r="E23957" s="357" t="s">
        <v>27587</v>
      </c>
    </row>
    <row r="23958" spans="1:5" ht="15.6">
      <c r="A23958" s="358" t="s">
        <v>63573</v>
      </c>
      <c r="B23958" s="358" t="s">
        <v>63574</v>
      </c>
      <c r="C23958" s="359">
        <v>0.9</v>
      </c>
      <c r="D23958" s="357" t="s">
        <v>63572</v>
      </c>
      <c r="E23958" s="357" t="s">
        <v>63572</v>
      </c>
    </row>
    <row r="23959" spans="1:5" ht="15.6">
      <c r="A23959" s="358" t="s">
        <v>63573</v>
      </c>
      <c r="B23959" s="358" t="s">
        <v>63574</v>
      </c>
      <c r="C23959" s="359">
        <v>0.9</v>
      </c>
      <c r="D23959" s="357" t="s">
        <v>63572</v>
      </c>
      <c r="E23959" s="357" t="s">
        <v>63572</v>
      </c>
    </row>
    <row r="23960" spans="1:5" ht="15.6">
      <c r="A23960" s="358" t="s">
        <v>13681</v>
      </c>
      <c r="B23960" s="358" t="s">
        <v>13682</v>
      </c>
      <c r="C23960" s="359">
        <v>0.9</v>
      </c>
      <c r="D23960" s="357" t="s">
        <v>3976</v>
      </c>
      <c r="E23960" s="357" t="s">
        <v>3976</v>
      </c>
    </row>
    <row r="23961" spans="1:5" ht="15.6">
      <c r="A23961" s="358" t="s">
        <v>63576</v>
      </c>
      <c r="B23961" s="358" t="s">
        <v>63577</v>
      </c>
      <c r="C23961" s="359">
        <v>0.9</v>
      </c>
      <c r="D23961" s="357" t="s">
        <v>63575</v>
      </c>
      <c r="E23961" s="357" t="s">
        <v>63575</v>
      </c>
    </row>
    <row r="23962" spans="1:5" ht="15.6">
      <c r="A23962" s="358" t="s">
        <v>892</v>
      </c>
      <c r="B23962" s="358" t="s">
        <v>35422</v>
      </c>
      <c r="C23962" s="359">
        <v>0.9</v>
      </c>
      <c r="D23962" s="357" t="s">
        <v>35421</v>
      </c>
      <c r="E23962" s="357" t="s">
        <v>35421</v>
      </c>
    </row>
    <row r="23963" spans="1:5" ht="15.6">
      <c r="A23963" s="358" t="s">
        <v>892</v>
      </c>
      <c r="B23963" s="358" t="s">
        <v>35422</v>
      </c>
      <c r="C23963" s="359">
        <v>0.9</v>
      </c>
      <c r="D23963" s="357" t="s">
        <v>35421</v>
      </c>
      <c r="E23963" s="357" t="s">
        <v>35421</v>
      </c>
    </row>
    <row r="23964" spans="1:5" ht="15.6">
      <c r="A23964" s="358" t="s">
        <v>36711</v>
      </c>
      <c r="B23964" s="358" t="s">
        <v>36712</v>
      </c>
      <c r="C23964" s="359">
        <v>0.9</v>
      </c>
      <c r="D23964" s="357" t="s">
        <v>36710</v>
      </c>
      <c r="E23964" s="357" t="s">
        <v>36710</v>
      </c>
    </row>
    <row r="23965" spans="1:5" ht="15.6">
      <c r="A23965" s="358" t="s">
        <v>60029</v>
      </c>
      <c r="B23965" s="358" t="s">
        <v>63579</v>
      </c>
      <c r="C23965" s="359">
        <v>0.9</v>
      </c>
      <c r="D23965" s="357" t="s">
        <v>63578</v>
      </c>
      <c r="E23965" s="357" t="s">
        <v>63578</v>
      </c>
    </row>
    <row r="23966" spans="1:5" ht="15.6">
      <c r="A23966" s="358" t="s">
        <v>60029</v>
      </c>
      <c r="B23966" s="358" t="s">
        <v>63579</v>
      </c>
      <c r="C23966" s="359">
        <v>0.9</v>
      </c>
      <c r="D23966" s="357" t="s">
        <v>63578</v>
      </c>
      <c r="E23966" s="357" t="s">
        <v>63578</v>
      </c>
    </row>
    <row r="23967" spans="1:5" ht="15.6">
      <c r="A23967" s="358" t="s">
        <v>60029</v>
      </c>
      <c r="B23967" s="358" t="s">
        <v>63579</v>
      </c>
      <c r="C23967" s="359">
        <v>0.9</v>
      </c>
      <c r="D23967" s="357" t="s">
        <v>63578</v>
      </c>
      <c r="E23967" s="357" t="s">
        <v>63578</v>
      </c>
    </row>
    <row r="23968" spans="1:5" ht="15.6">
      <c r="A23968" s="358" t="s">
        <v>63581</v>
      </c>
      <c r="B23968" s="358" t="s">
        <v>63582</v>
      </c>
      <c r="C23968" s="359">
        <v>0.9</v>
      </c>
      <c r="D23968" s="357" t="s">
        <v>63580</v>
      </c>
      <c r="E23968" s="357" t="s">
        <v>63580</v>
      </c>
    </row>
    <row r="23969" spans="1:5" ht="15.6">
      <c r="A23969" s="358" t="s">
        <v>40534</v>
      </c>
      <c r="B23969" s="358" t="s">
        <v>40534</v>
      </c>
      <c r="C23969" s="359">
        <v>0.9</v>
      </c>
      <c r="D23969" s="357" t="s">
        <v>40533</v>
      </c>
      <c r="E23969" s="357" t="s">
        <v>40533</v>
      </c>
    </row>
    <row r="23970" spans="1:5" ht="15.6">
      <c r="A23970" s="358" t="s">
        <v>48085</v>
      </c>
      <c r="B23970" s="358" t="s">
        <v>48086</v>
      </c>
      <c r="C23970" s="359">
        <v>0.9</v>
      </c>
      <c r="D23970" s="357" t="s">
        <v>48084</v>
      </c>
      <c r="E23970" s="357" t="s">
        <v>48084</v>
      </c>
    </row>
    <row r="23971" spans="1:5" ht="15.6">
      <c r="A23971" s="358" t="s">
        <v>60447</v>
      </c>
      <c r="B23971" s="358" t="s">
        <v>63583</v>
      </c>
      <c r="C23971" s="359">
        <v>0.9</v>
      </c>
      <c r="D23971" s="357" t="s">
        <v>60448</v>
      </c>
      <c r="E23971" s="357" t="s">
        <v>60448</v>
      </c>
    </row>
    <row r="23972" spans="1:5" ht="15.6">
      <c r="A23972" s="358" t="s">
        <v>59856</v>
      </c>
      <c r="B23972" s="358" t="s">
        <v>63585</v>
      </c>
      <c r="C23972" s="359">
        <v>0.9</v>
      </c>
      <c r="D23972" s="357" t="s">
        <v>63584</v>
      </c>
      <c r="E23972" s="357" t="s">
        <v>63584</v>
      </c>
    </row>
    <row r="23973" spans="1:5" ht="15.6">
      <c r="A23973" s="358" t="s">
        <v>59856</v>
      </c>
      <c r="B23973" s="358" t="s">
        <v>63585</v>
      </c>
      <c r="C23973" s="359">
        <v>0.9</v>
      </c>
      <c r="D23973" s="357" t="s">
        <v>63584</v>
      </c>
      <c r="E23973" s="357" t="s">
        <v>63584</v>
      </c>
    </row>
    <row r="23974" spans="1:5" ht="15.6">
      <c r="A23974" s="358" t="s">
        <v>27846</v>
      </c>
      <c r="B23974" s="358" t="s">
        <v>27847</v>
      </c>
      <c r="C23974" s="359">
        <v>0.9</v>
      </c>
      <c r="D23974" s="357" t="s">
        <v>27845</v>
      </c>
      <c r="E23974" s="357" t="s">
        <v>27845</v>
      </c>
    </row>
    <row r="23975" spans="1:5" ht="15.6">
      <c r="A23975" s="358" t="s">
        <v>30086</v>
      </c>
      <c r="B23975" s="358" t="s">
        <v>30087</v>
      </c>
      <c r="C23975" s="359">
        <v>0.9</v>
      </c>
      <c r="D23975" s="357" t="s">
        <v>30085</v>
      </c>
      <c r="E23975" s="357" t="s">
        <v>30085</v>
      </c>
    </row>
    <row r="23976" spans="1:5" ht="15.6">
      <c r="A23976" s="358" t="s">
        <v>15690</v>
      </c>
      <c r="B23976" s="358" t="s">
        <v>15691</v>
      </c>
      <c r="C23976" s="359">
        <v>0.9</v>
      </c>
      <c r="D23976" s="357" t="s">
        <v>5214</v>
      </c>
      <c r="E23976" s="357" t="s">
        <v>5214</v>
      </c>
    </row>
    <row r="23977" spans="1:5" ht="15.6">
      <c r="A23977" s="358" t="s">
        <v>35727</v>
      </c>
      <c r="B23977" s="358" t="s">
        <v>35728</v>
      </c>
      <c r="C23977" s="359">
        <v>0.9</v>
      </c>
      <c r="D23977" s="357" t="s">
        <v>35726</v>
      </c>
      <c r="E23977" s="357" t="s">
        <v>35726</v>
      </c>
    </row>
    <row r="23978" spans="1:5" ht="15.6">
      <c r="A23978" s="358" t="s">
        <v>63587</v>
      </c>
      <c r="B23978" s="358" t="s">
        <v>63587</v>
      </c>
      <c r="C23978" s="359">
        <v>0.9</v>
      </c>
      <c r="D23978" s="357" t="s">
        <v>63586</v>
      </c>
      <c r="E23978" s="357" t="s">
        <v>63586</v>
      </c>
    </row>
    <row r="23979" spans="1:5" ht="15.6">
      <c r="A23979" s="358" t="s">
        <v>34235</v>
      </c>
      <c r="B23979" s="358" t="s">
        <v>34236</v>
      </c>
      <c r="C23979" s="359">
        <v>0.9</v>
      </c>
      <c r="D23979" s="357" t="s">
        <v>34234</v>
      </c>
      <c r="E23979" s="357" t="s">
        <v>34234</v>
      </c>
    </row>
    <row r="23980" spans="1:5" ht="15.6">
      <c r="A23980" s="358" t="s">
        <v>36368</v>
      </c>
      <c r="B23980" s="358" t="s">
        <v>36369</v>
      </c>
      <c r="C23980" s="359">
        <v>0.9</v>
      </c>
      <c r="D23980" s="357" t="s">
        <v>36367</v>
      </c>
      <c r="E23980" s="357" t="s">
        <v>36367</v>
      </c>
    </row>
    <row r="23981" spans="1:5" ht="15.6">
      <c r="A23981" s="358" t="s">
        <v>238</v>
      </c>
      <c r="B23981" s="358" t="s">
        <v>10262</v>
      </c>
      <c r="C23981" s="359">
        <v>0.9</v>
      </c>
      <c r="D23981" s="357" t="s">
        <v>40013</v>
      </c>
      <c r="E23981" s="357" t="s">
        <v>40013</v>
      </c>
    </row>
    <row r="23982" spans="1:5" ht="15.6">
      <c r="A23982" s="358" t="s">
        <v>238</v>
      </c>
      <c r="B23982" s="358" t="s">
        <v>10262</v>
      </c>
      <c r="C23982" s="359">
        <v>0.9</v>
      </c>
      <c r="D23982" s="357" t="s">
        <v>40013</v>
      </c>
      <c r="E23982" s="357" t="s">
        <v>40013</v>
      </c>
    </row>
    <row r="23983" spans="1:5" ht="15.6">
      <c r="A23983" s="358" t="s">
        <v>238</v>
      </c>
      <c r="B23983" s="358" t="s">
        <v>10262</v>
      </c>
      <c r="C23983" s="359">
        <v>0.9</v>
      </c>
      <c r="D23983" s="357" t="s">
        <v>40013</v>
      </c>
      <c r="E23983" s="357" t="s">
        <v>40013</v>
      </c>
    </row>
    <row r="23984" spans="1:5" ht="15.6">
      <c r="A23984" s="358" t="s">
        <v>51902</v>
      </c>
      <c r="B23984" s="358" t="s">
        <v>51903</v>
      </c>
      <c r="C23984" s="359">
        <v>0.9</v>
      </c>
      <c r="D23984" s="357" t="s">
        <v>51901</v>
      </c>
      <c r="E23984" s="357" t="s">
        <v>51901</v>
      </c>
    </row>
    <row r="23985" spans="1:5" ht="15.6">
      <c r="A23985" s="358" t="s">
        <v>63589</v>
      </c>
      <c r="B23985" s="358" t="s">
        <v>63589</v>
      </c>
      <c r="C23985" s="359">
        <v>0.9</v>
      </c>
      <c r="D23985" s="357" t="s">
        <v>63588</v>
      </c>
      <c r="E23985" s="357" t="s">
        <v>63588</v>
      </c>
    </row>
    <row r="23986" spans="1:5" ht="15.6">
      <c r="A23986" s="358" t="s">
        <v>14720</v>
      </c>
      <c r="B23986" s="358" t="s">
        <v>14720</v>
      </c>
      <c r="C23986" s="359">
        <v>0.9</v>
      </c>
      <c r="D23986" s="357" t="s">
        <v>4572</v>
      </c>
      <c r="E23986" s="357" t="s">
        <v>4572</v>
      </c>
    </row>
    <row r="23987" spans="1:5" ht="15.6">
      <c r="A23987" s="358" t="s">
        <v>38903</v>
      </c>
      <c r="B23987" s="358" t="s">
        <v>38903</v>
      </c>
      <c r="C23987" s="359">
        <v>0.9</v>
      </c>
      <c r="D23987" s="357" t="s">
        <v>38902</v>
      </c>
      <c r="E23987" s="357" t="s">
        <v>38902</v>
      </c>
    </row>
    <row r="23988" spans="1:5" ht="15.6">
      <c r="A23988" s="358" t="s">
        <v>59513</v>
      </c>
      <c r="B23988" s="358" t="s">
        <v>59514</v>
      </c>
      <c r="C23988" s="359">
        <v>0.9</v>
      </c>
      <c r="D23988" s="357" t="s">
        <v>63590</v>
      </c>
      <c r="E23988" s="357" t="s">
        <v>63590</v>
      </c>
    </row>
    <row r="23989" spans="1:5" ht="15.6">
      <c r="A23989" s="358" t="s">
        <v>27732</v>
      </c>
      <c r="B23989" s="358" t="s">
        <v>27733</v>
      </c>
      <c r="C23989" s="359">
        <v>0.9</v>
      </c>
      <c r="D23989" s="357" t="s">
        <v>27731</v>
      </c>
      <c r="E23989" s="357" t="s">
        <v>27731</v>
      </c>
    </row>
    <row r="23990" spans="1:5" ht="15.6">
      <c r="A23990" s="358" t="s">
        <v>40663</v>
      </c>
      <c r="B23990" s="358" t="s">
        <v>40664</v>
      </c>
      <c r="C23990" s="359">
        <v>0.9</v>
      </c>
      <c r="D23990" s="357" t="s">
        <v>40662</v>
      </c>
      <c r="E23990" s="357" t="s">
        <v>40662</v>
      </c>
    </row>
    <row r="23991" spans="1:5" ht="15.6">
      <c r="A23991" s="358" t="s">
        <v>49341</v>
      </c>
      <c r="B23991" s="358" t="s">
        <v>49342</v>
      </c>
      <c r="C23991" s="359">
        <v>0.9</v>
      </c>
      <c r="D23991" s="357" t="s">
        <v>49340</v>
      </c>
      <c r="E23991" s="357" t="s">
        <v>49340</v>
      </c>
    </row>
    <row r="23992" spans="1:5" ht="15.6">
      <c r="A23992" s="358" t="s">
        <v>26776</v>
      </c>
      <c r="B23992" s="358" t="s">
        <v>26777</v>
      </c>
      <c r="C23992" s="359">
        <v>0.9</v>
      </c>
      <c r="D23992" s="357" t="s">
        <v>26775</v>
      </c>
      <c r="E23992" s="357" t="s">
        <v>26775</v>
      </c>
    </row>
    <row r="23993" spans="1:5" ht="15.6">
      <c r="A23993" s="358" t="s">
        <v>51960</v>
      </c>
      <c r="B23993" s="358" t="s">
        <v>51961</v>
      </c>
      <c r="C23993" s="359">
        <v>0.9</v>
      </c>
      <c r="D23993" s="357" t="s">
        <v>51959</v>
      </c>
      <c r="E23993" s="357" t="s">
        <v>51959</v>
      </c>
    </row>
    <row r="23994" spans="1:5" ht="15.6">
      <c r="A23994" s="358" t="s">
        <v>37040</v>
      </c>
      <c r="B23994" s="358" t="s">
        <v>37041</v>
      </c>
      <c r="C23994" s="359">
        <v>0.8</v>
      </c>
      <c r="D23994" s="357" t="s">
        <v>37039</v>
      </c>
      <c r="E23994" s="357" t="s">
        <v>37039</v>
      </c>
    </row>
    <row r="23995" spans="1:5" ht="15.6">
      <c r="A23995" s="358" t="s">
        <v>33252</v>
      </c>
      <c r="B23995" s="358" t="s">
        <v>33253</v>
      </c>
      <c r="C23995" s="359">
        <v>0.8</v>
      </c>
      <c r="D23995" s="357" t="s">
        <v>33251</v>
      </c>
      <c r="E23995" s="357" t="s">
        <v>33251</v>
      </c>
    </row>
    <row r="23996" spans="1:5" ht="15.6">
      <c r="A23996" s="358" t="s">
        <v>63592</v>
      </c>
      <c r="B23996" s="358" t="s">
        <v>63593</v>
      </c>
      <c r="C23996" s="359">
        <v>0.8</v>
      </c>
      <c r="D23996" s="357" t="s">
        <v>63591</v>
      </c>
      <c r="E23996" s="357" t="s">
        <v>63591</v>
      </c>
    </row>
    <row r="23997" spans="1:5" ht="15.6">
      <c r="A23997" s="358" t="s">
        <v>60381</v>
      </c>
      <c r="B23997" s="358" t="s">
        <v>63595</v>
      </c>
      <c r="C23997" s="359">
        <v>0.8</v>
      </c>
      <c r="D23997" s="357" t="s">
        <v>63594</v>
      </c>
      <c r="E23997" s="357" t="s">
        <v>63594</v>
      </c>
    </row>
    <row r="23998" spans="1:5" ht="15.6">
      <c r="A23998" s="358" t="s">
        <v>28119</v>
      </c>
      <c r="B23998" s="358" t="s">
        <v>28120</v>
      </c>
      <c r="C23998" s="359">
        <v>0.8</v>
      </c>
      <c r="D23998" s="357" t="s">
        <v>28118</v>
      </c>
      <c r="E23998" s="357" t="s">
        <v>28118</v>
      </c>
    </row>
    <row r="23999" spans="1:5" ht="15.6">
      <c r="A23999" s="358" t="s">
        <v>63597</v>
      </c>
      <c r="B23999" s="358" t="s">
        <v>63598</v>
      </c>
      <c r="C23999" s="359">
        <v>0.8</v>
      </c>
      <c r="D23999" s="357" t="s">
        <v>63596</v>
      </c>
      <c r="E23999" s="357" t="s">
        <v>63596</v>
      </c>
    </row>
    <row r="24000" spans="1:5" ht="15.6">
      <c r="A24000" s="358" t="s">
        <v>51740</v>
      </c>
      <c r="B24000" s="358" t="s">
        <v>51741</v>
      </c>
      <c r="C24000" s="359">
        <v>0.8</v>
      </c>
      <c r="D24000" s="357" t="s">
        <v>51739</v>
      </c>
      <c r="E24000" s="357" t="s">
        <v>51739</v>
      </c>
    </row>
    <row r="24001" spans="1:5" ht="15.6">
      <c r="A24001" s="358" t="s">
        <v>63599</v>
      </c>
      <c r="B24001" s="358" t="s">
        <v>60385</v>
      </c>
      <c r="C24001" s="359">
        <v>0.8</v>
      </c>
      <c r="D24001" s="357" t="s">
        <v>60386</v>
      </c>
      <c r="E24001" s="357" t="s">
        <v>60386</v>
      </c>
    </row>
    <row r="24002" spans="1:5" ht="15.6">
      <c r="A24002" s="358" t="s">
        <v>35530</v>
      </c>
      <c r="B24002" s="358" t="s">
        <v>35531</v>
      </c>
      <c r="C24002" s="359">
        <v>0.8</v>
      </c>
      <c r="D24002" s="357" t="s">
        <v>35529</v>
      </c>
      <c r="E24002" s="357" t="s">
        <v>35529</v>
      </c>
    </row>
    <row r="24003" spans="1:5" ht="15.6">
      <c r="A24003" s="358" t="s">
        <v>63601</v>
      </c>
      <c r="B24003" s="358" t="s">
        <v>63602</v>
      </c>
      <c r="C24003" s="359">
        <v>0.8</v>
      </c>
      <c r="D24003" s="357" t="s">
        <v>63600</v>
      </c>
      <c r="E24003" s="357" t="s">
        <v>63600</v>
      </c>
    </row>
    <row r="24004" spans="1:5" ht="15.6">
      <c r="A24004" s="358" t="s">
        <v>44823</v>
      </c>
      <c r="B24004" s="358" t="s">
        <v>44824</v>
      </c>
      <c r="C24004" s="359">
        <v>0.8</v>
      </c>
      <c r="D24004" s="357" t="s">
        <v>44822</v>
      </c>
      <c r="E24004" s="357" t="s">
        <v>44822</v>
      </c>
    </row>
    <row r="24005" spans="1:5" ht="15.6">
      <c r="A24005" s="358" t="s">
        <v>60420</v>
      </c>
      <c r="B24005" s="358" t="s">
        <v>63603</v>
      </c>
      <c r="C24005" s="359">
        <v>0.8</v>
      </c>
      <c r="D24005" s="357" t="s">
        <v>60421</v>
      </c>
      <c r="E24005" s="357" t="s">
        <v>60421</v>
      </c>
    </row>
    <row r="24006" spans="1:5" ht="15.6">
      <c r="A24006" s="358" t="s">
        <v>34638</v>
      </c>
      <c r="B24006" s="358" t="s">
        <v>34639</v>
      </c>
      <c r="C24006" s="359">
        <v>0.8</v>
      </c>
      <c r="D24006" s="357" t="s">
        <v>34637</v>
      </c>
      <c r="E24006" s="357" t="s">
        <v>34637</v>
      </c>
    </row>
    <row r="24007" spans="1:5" ht="15.6">
      <c r="A24007" s="358" t="s">
        <v>34638</v>
      </c>
      <c r="B24007" s="358" t="s">
        <v>34639</v>
      </c>
      <c r="C24007" s="359">
        <v>0.8</v>
      </c>
      <c r="D24007" s="357" t="s">
        <v>34637</v>
      </c>
      <c r="E24007" s="357" t="s">
        <v>34637</v>
      </c>
    </row>
    <row r="24008" spans="1:5" ht="15.6">
      <c r="A24008" s="358" t="s">
        <v>34638</v>
      </c>
      <c r="B24008" s="358" t="s">
        <v>34639</v>
      </c>
      <c r="C24008" s="359">
        <v>0.8</v>
      </c>
      <c r="D24008" s="357" t="s">
        <v>34637</v>
      </c>
      <c r="E24008" s="357" t="s">
        <v>34637</v>
      </c>
    </row>
    <row r="24009" spans="1:5" ht="15.6">
      <c r="A24009" s="358" t="s">
        <v>42594</v>
      </c>
      <c r="B24009" s="358" t="s">
        <v>42595</v>
      </c>
      <c r="C24009" s="359">
        <v>0.8</v>
      </c>
      <c r="D24009" s="357" t="s">
        <v>42593</v>
      </c>
      <c r="E24009" s="357" t="s">
        <v>42593</v>
      </c>
    </row>
    <row r="24010" spans="1:5" ht="15.6">
      <c r="A24010" s="358" t="s">
        <v>42594</v>
      </c>
      <c r="B24010" s="358" t="s">
        <v>42595</v>
      </c>
      <c r="C24010" s="359">
        <v>0.8</v>
      </c>
      <c r="D24010" s="357" t="s">
        <v>42593</v>
      </c>
      <c r="E24010" s="357" t="s">
        <v>42593</v>
      </c>
    </row>
    <row r="24011" spans="1:5" ht="15.6">
      <c r="A24011" s="358" t="s">
        <v>58051</v>
      </c>
      <c r="B24011" s="358" t="s">
        <v>63605</v>
      </c>
      <c r="C24011" s="359">
        <v>0.8</v>
      </c>
      <c r="D24011" s="357" t="s">
        <v>63604</v>
      </c>
      <c r="E24011" s="357" t="s">
        <v>63604</v>
      </c>
    </row>
    <row r="24012" spans="1:5" ht="15.6">
      <c r="A24012" s="358" t="s">
        <v>39510</v>
      </c>
      <c r="B24012" s="358" t="s">
        <v>39511</v>
      </c>
      <c r="C24012" s="359">
        <v>0.8</v>
      </c>
      <c r="D24012" s="357" t="s">
        <v>39509</v>
      </c>
      <c r="E24012" s="357" t="s">
        <v>39509</v>
      </c>
    </row>
    <row r="24013" spans="1:5" ht="15.6">
      <c r="A24013" s="358" t="s">
        <v>47072</v>
      </c>
      <c r="B24013" s="358" t="s">
        <v>47073</v>
      </c>
      <c r="C24013" s="359">
        <v>0.8</v>
      </c>
      <c r="D24013" s="357" t="s">
        <v>47071</v>
      </c>
      <c r="E24013" s="357" t="s">
        <v>47071</v>
      </c>
    </row>
    <row r="24014" spans="1:5" ht="15.6">
      <c r="A24014" s="358" t="s">
        <v>63607</v>
      </c>
      <c r="B24014" s="358" t="s">
        <v>63608</v>
      </c>
      <c r="C24014" s="359">
        <v>0.8</v>
      </c>
      <c r="D24014" s="357" t="s">
        <v>63606</v>
      </c>
      <c r="E24014" s="357" t="s">
        <v>63606</v>
      </c>
    </row>
    <row r="24015" spans="1:5" ht="15.6">
      <c r="A24015" s="358" t="s">
        <v>47117</v>
      </c>
      <c r="B24015" s="358" t="s">
        <v>47118</v>
      </c>
      <c r="C24015" s="359">
        <v>0.8</v>
      </c>
      <c r="D24015" s="357" t="s">
        <v>47116</v>
      </c>
      <c r="E24015" s="357" t="s">
        <v>47116</v>
      </c>
    </row>
    <row r="24016" spans="1:5" ht="15.6">
      <c r="A24016" s="358" t="s">
        <v>47117</v>
      </c>
      <c r="B24016" s="358" t="s">
        <v>47118</v>
      </c>
      <c r="C24016" s="359">
        <v>0.8</v>
      </c>
      <c r="D24016" s="357" t="s">
        <v>47116</v>
      </c>
      <c r="E24016" s="357" t="s">
        <v>47116</v>
      </c>
    </row>
    <row r="24017" spans="1:5" ht="15.6">
      <c r="A24017" s="358" t="s">
        <v>44978</v>
      </c>
      <c r="B24017" s="358" t="s">
        <v>44979</v>
      </c>
      <c r="C24017" s="359">
        <v>0.8</v>
      </c>
      <c r="D24017" s="357" t="s">
        <v>44977</v>
      </c>
      <c r="E24017" s="357" t="s">
        <v>44977</v>
      </c>
    </row>
    <row r="24018" spans="1:5" ht="15.6">
      <c r="A24018" s="358" t="s">
        <v>48257</v>
      </c>
      <c r="B24018" s="358" t="s">
        <v>48257</v>
      </c>
      <c r="C24018" s="359">
        <v>0.8</v>
      </c>
      <c r="D24018" s="357" t="s">
        <v>48256</v>
      </c>
      <c r="E24018" s="357" t="s">
        <v>48256</v>
      </c>
    </row>
    <row r="24019" spans="1:5" ht="15.6">
      <c r="A24019" s="358" t="s">
        <v>63610</v>
      </c>
      <c r="B24019" s="358" t="s">
        <v>59563</v>
      </c>
      <c r="C24019" s="359">
        <v>0.8</v>
      </c>
      <c r="D24019" s="357" t="s">
        <v>63609</v>
      </c>
      <c r="E24019" s="357" t="s">
        <v>63609</v>
      </c>
    </row>
    <row r="24020" spans="1:5" ht="15.6">
      <c r="A24020" s="358" t="s">
        <v>63612</v>
      </c>
      <c r="B24020" s="358" t="s">
        <v>63613</v>
      </c>
      <c r="C24020" s="359">
        <v>0.8</v>
      </c>
      <c r="D24020" s="357" t="s">
        <v>63611</v>
      </c>
      <c r="E24020" s="357" t="s">
        <v>63611</v>
      </c>
    </row>
    <row r="24021" spans="1:5" ht="15.6">
      <c r="A24021" s="358" t="s">
        <v>63612</v>
      </c>
      <c r="B24021" s="358" t="s">
        <v>63613</v>
      </c>
      <c r="C24021" s="359">
        <v>0.8</v>
      </c>
      <c r="D24021" s="357" t="s">
        <v>63611</v>
      </c>
      <c r="E24021" s="357" t="s">
        <v>63611</v>
      </c>
    </row>
    <row r="24022" spans="1:5" ht="15.6">
      <c r="A24022" s="358" t="s">
        <v>42609</v>
      </c>
      <c r="B24022" s="358" t="s">
        <v>42610</v>
      </c>
      <c r="C24022" s="359">
        <v>0.8</v>
      </c>
      <c r="D24022" s="357" t="s">
        <v>42608</v>
      </c>
      <c r="E24022" s="357" t="s">
        <v>42608</v>
      </c>
    </row>
    <row r="24023" spans="1:5" ht="15.6">
      <c r="A24023" s="358" t="s">
        <v>38977</v>
      </c>
      <c r="B24023" s="358" t="s">
        <v>38978</v>
      </c>
      <c r="C24023" s="359">
        <v>0.8</v>
      </c>
      <c r="D24023" s="357" t="s">
        <v>38976</v>
      </c>
      <c r="E24023" s="357" t="s">
        <v>38976</v>
      </c>
    </row>
    <row r="24024" spans="1:5" ht="15.6">
      <c r="A24024" s="358" t="s">
        <v>38977</v>
      </c>
      <c r="B24024" s="358" t="s">
        <v>38978</v>
      </c>
      <c r="C24024" s="359">
        <v>0.8</v>
      </c>
      <c r="D24024" s="357" t="s">
        <v>38976</v>
      </c>
      <c r="E24024" s="357" t="s">
        <v>38976</v>
      </c>
    </row>
    <row r="24025" spans="1:5" ht="15.6">
      <c r="A24025" s="358" t="s">
        <v>35527</v>
      </c>
      <c r="B24025" s="358" t="s">
        <v>35528</v>
      </c>
      <c r="C24025" s="359">
        <v>0.8</v>
      </c>
      <c r="D24025" s="357" t="s">
        <v>35526</v>
      </c>
      <c r="E24025" s="357" t="s">
        <v>35526</v>
      </c>
    </row>
    <row r="24026" spans="1:5" ht="15.6">
      <c r="A24026" s="358" t="s">
        <v>60023</v>
      </c>
      <c r="B24026" s="358" t="s">
        <v>63614</v>
      </c>
      <c r="C24026" s="359">
        <v>0.8</v>
      </c>
      <c r="D24026" s="357" t="s">
        <v>60024</v>
      </c>
      <c r="E24026" s="357" t="s">
        <v>60024</v>
      </c>
    </row>
    <row r="24027" spans="1:5" ht="15.6">
      <c r="A24027" s="358" t="s">
        <v>60023</v>
      </c>
      <c r="B24027" s="358" t="s">
        <v>63614</v>
      </c>
      <c r="C24027" s="359">
        <v>0.8</v>
      </c>
      <c r="D24027" s="357" t="s">
        <v>60024</v>
      </c>
      <c r="E24027" s="357" t="s">
        <v>60024</v>
      </c>
    </row>
    <row r="24028" spans="1:5" ht="15.6">
      <c r="A24028" s="358" t="s">
        <v>63616</v>
      </c>
      <c r="B24028" s="358" t="s">
        <v>63616</v>
      </c>
      <c r="C24028" s="359">
        <v>0.8</v>
      </c>
      <c r="D24028" s="357" t="s">
        <v>63615</v>
      </c>
      <c r="E24028" s="357" t="s">
        <v>63615</v>
      </c>
    </row>
    <row r="24029" spans="1:5" ht="15.6">
      <c r="A24029" s="358" t="s">
        <v>63618</v>
      </c>
      <c r="B24029" s="358" t="s">
        <v>63619</v>
      </c>
      <c r="C24029" s="359">
        <v>0.8</v>
      </c>
      <c r="D24029" s="357" t="s">
        <v>63617</v>
      </c>
      <c r="E24029" s="357" t="s">
        <v>63617</v>
      </c>
    </row>
    <row r="24030" spans="1:5" ht="15.6">
      <c r="A24030" s="358" t="s">
        <v>63618</v>
      </c>
      <c r="B24030" s="358" t="s">
        <v>63619</v>
      </c>
      <c r="C24030" s="359">
        <v>0.8</v>
      </c>
      <c r="D24030" s="357" t="s">
        <v>63617</v>
      </c>
      <c r="E24030" s="357" t="s">
        <v>63617</v>
      </c>
    </row>
    <row r="24031" spans="1:5" ht="15.6">
      <c r="A24031" s="358" t="s">
        <v>63621</v>
      </c>
      <c r="B24031" s="358" t="s">
        <v>63622</v>
      </c>
      <c r="C24031" s="359">
        <v>0.8</v>
      </c>
      <c r="D24031" s="357" t="s">
        <v>63620</v>
      </c>
      <c r="E24031" s="357" t="s">
        <v>63620</v>
      </c>
    </row>
    <row r="24032" spans="1:5" ht="15.6">
      <c r="A24032" s="358" t="s">
        <v>52104</v>
      </c>
      <c r="B24032" s="358" t="s">
        <v>52105</v>
      </c>
      <c r="C24032" s="359">
        <v>0.8</v>
      </c>
      <c r="D24032" s="357" t="s">
        <v>52103</v>
      </c>
      <c r="E24032" s="357" t="s">
        <v>52103</v>
      </c>
    </row>
    <row r="24033" spans="1:5" ht="15.6">
      <c r="A24033" s="358" t="s">
        <v>63624</v>
      </c>
      <c r="B24033" s="358" t="s">
        <v>63625</v>
      </c>
      <c r="C24033" s="359">
        <v>0.8</v>
      </c>
      <c r="D24033" s="357" t="s">
        <v>63623</v>
      </c>
      <c r="E24033" s="357" t="s">
        <v>63623</v>
      </c>
    </row>
    <row r="24034" spans="1:5" ht="15.6">
      <c r="A24034" s="358" t="s">
        <v>63627</v>
      </c>
      <c r="B24034" s="358" t="s">
        <v>63628</v>
      </c>
      <c r="C24034" s="359">
        <v>0.8</v>
      </c>
      <c r="D24034" s="357" t="s">
        <v>63626</v>
      </c>
      <c r="E24034" s="357" t="s">
        <v>63626</v>
      </c>
    </row>
    <row r="24035" spans="1:5" ht="15.6">
      <c r="A24035" s="358" t="s">
        <v>25417</v>
      </c>
      <c r="B24035" s="358" t="s">
        <v>25418</v>
      </c>
      <c r="C24035" s="359">
        <v>0.8</v>
      </c>
      <c r="D24035" s="357" t="s">
        <v>25416</v>
      </c>
      <c r="E24035" s="357" t="s">
        <v>25416</v>
      </c>
    </row>
    <row r="24036" spans="1:5" ht="15.6">
      <c r="A24036" s="358" t="s">
        <v>25417</v>
      </c>
      <c r="B24036" s="358" t="s">
        <v>25418</v>
      </c>
      <c r="C24036" s="359">
        <v>0.8</v>
      </c>
      <c r="D24036" s="357" t="s">
        <v>25416</v>
      </c>
      <c r="E24036" s="357" t="s">
        <v>25416</v>
      </c>
    </row>
    <row r="24037" spans="1:5" ht="15.6">
      <c r="A24037" s="358" t="s">
        <v>41233</v>
      </c>
      <c r="B24037" s="358" t="s">
        <v>41234</v>
      </c>
      <c r="C24037" s="359">
        <v>0.8</v>
      </c>
      <c r="D24037" s="357" t="s">
        <v>41232</v>
      </c>
      <c r="E24037" s="357" t="s">
        <v>41232</v>
      </c>
    </row>
    <row r="24038" spans="1:5" ht="15.6">
      <c r="A24038" s="358" t="s">
        <v>63630</v>
      </c>
      <c r="B24038" s="358" t="s">
        <v>63631</v>
      </c>
      <c r="C24038" s="359">
        <v>0.8</v>
      </c>
      <c r="D24038" s="357" t="s">
        <v>63629</v>
      </c>
      <c r="E24038" s="357" t="s">
        <v>63629</v>
      </c>
    </row>
    <row r="24039" spans="1:5" ht="15.6">
      <c r="A24039" s="358" t="s">
        <v>63630</v>
      </c>
      <c r="B24039" s="358" t="s">
        <v>63631</v>
      </c>
      <c r="C24039" s="359">
        <v>0.8</v>
      </c>
      <c r="D24039" s="357" t="s">
        <v>63629</v>
      </c>
      <c r="E24039" s="357" t="s">
        <v>63629</v>
      </c>
    </row>
    <row r="24040" spans="1:5" ht="15.6">
      <c r="A24040" s="358" t="s">
        <v>59990</v>
      </c>
      <c r="B24040" s="358" t="s">
        <v>63633</v>
      </c>
      <c r="C24040" s="359">
        <v>0.8</v>
      </c>
      <c r="D24040" s="357" t="s">
        <v>63632</v>
      </c>
      <c r="E24040" s="357" t="s">
        <v>63632</v>
      </c>
    </row>
    <row r="24041" spans="1:5" ht="15.6">
      <c r="A24041" s="358" t="s">
        <v>60159</v>
      </c>
      <c r="B24041" s="358" t="s">
        <v>63635</v>
      </c>
      <c r="C24041" s="359">
        <v>0.8</v>
      </c>
      <c r="D24041" s="357" t="s">
        <v>63634</v>
      </c>
      <c r="E24041" s="357" t="s">
        <v>63634</v>
      </c>
    </row>
    <row r="24042" spans="1:5" ht="15.6">
      <c r="A24042" s="358" t="s">
        <v>60159</v>
      </c>
      <c r="B24042" s="358" t="s">
        <v>63635</v>
      </c>
      <c r="C24042" s="359">
        <v>0.8</v>
      </c>
      <c r="D24042" s="357" t="s">
        <v>63634</v>
      </c>
      <c r="E24042" s="357" t="s">
        <v>63634</v>
      </c>
    </row>
    <row r="24043" spans="1:5" ht="15.6">
      <c r="A24043" s="358" t="s">
        <v>63637</v>
      </c>
      <c r="B24043" s="358" t="s">
        <v>63637</v>
      </c>
      <c r="C24043" s="359">
        <v>0.8</v>
      </c>
      <c r="D24043" s="357" t="s">
        <v>63636</v>
      </c>
      <c r="E24043" s="357" t="s">
        <v>63636</v>
      </c>
    </row>
    <row r="24044" spans="1:5" ht="15.6">
      <c r="A24044" s="358" t="s">
        <v>33758</v>
      </c>
      <c r="B24044" s="358" t="s">
        <v>33759</v>
      </c>
      <c r="C24044" s="359">
        <v>0.8</v>
      </c>
      <c r="D24044" s="357" t="s">
        <v>33757</v>
      </c>
      <c r="E24044" s="357" t="s">
        <v>33757</v>
      </c>
    </row>
    <row r="24045" spans="1:5" ht="15.6">
      <c r="A24045" s="358" t="s">
        <v>33758</v>
      </c>
      <c r="B24045" s="358" t="s">
        <v>33759</v>
      </c>
      <c r="C24045" s="359">
        <v>0.8</v>
      </c>
      <c r="D24045" s="357" t="s">
        <v>33757</v>
      </c>
      <c r="E24045" s="357" t="s">
        <v>33757</v>
      </c>
    </row>
    <row r="24046" spans="1:5" ht="15.6">
      <c r="A24046" s="358" t="s">
        <v>51457</v>
      </c>
      <c r="B24046" s="358" t="s">
        <v>51458</v>
      </c>
      <c r="C24046" s="359">
        <v>0.8</v>
      </c>
      <c r="D24046" s="357" t="s">
        <v>51456</v>
      </c>
      <c r="E24046" s="357" t="s">
        <v>51456</v>
      </c>
    </row>
    <row r="24047" spans="1:5" ht="15.6">
      <c r="A24047" s="358" t="s">
        <v>41663</v>
      </c>
      <c r="B24047" s="358" t="s">
        <v>41664</v>
      </c>
      <c r="C24047" s="359">
        <v>0.8</v>
      </c>
      <c r="D24047" s="357" t="s">
        <v>41662</v>
      </c>
      <c r="E24047" s="357" t="s">
        <v>41662</v>
      </c>
    </row>
    <row r="24048" spans="1:5" ht="15.6">
      <c r="A24048" s="358" t="s">
        <v>42990</v>
      </c>
      <c r="B24048" s="358" t="s">
        <v>42991</v>
      </c>
      <c r="C24048" s="359">
        <v>0.8</v>
      </c>
      <c r="D24048" s="357" t="s">
        <v>42989</v>
      </c>
      <c r="E24048" s="357" t="s">
        <v>42989</v>
      </c>
    </row>
    <row r="24049" spans="1:5" ht="15.6">
      <c r="A24049" s="358" t="s">
        <v>42990</v>
      </c>
      <c r="B24049" s="358" t="s">
        <v>42991</v>
      </c>
      <c r="C24049" s="359">
        <v>0.8</v>
      </c>
      <c r="D24049" s="357" t="s">
        <v>42989</v>
      </c>
      <c r="E24049" s="357" t="s">
        <v>42989</v>
      </c>
    </row>
    <row r="24050" spans="1:5" ht="15.6">
      <c r="A24050" s="358" t="s">
        <v>42990</v>
      </c>
      <c r="B24050" s="358" t="s">
        <v>42991</v>
      </c>
      <c r="C24050" s="359">
        <v>0.8</v>
      </c>
      <c r="D24050" s="357" t="s">
        <v>42989</v>
      </c>
      <c r="E24050" s="357" t="s">
        <v>42989</v>
      </c>
    </row>
    <row r="24051" spans="1:5" ht="15.6">
      <c r="A24051" s="358" t="s">
        <v>28198</v>
      </c>
      <c r="B24051" s="358" t="s">
        <v>28199</v>
      </c>
      <c r="C24051" s="359">
        <v>0.8</v>
      </c>
      <c r="D24051" s="357" t="s">
        <v>28197</v>
      </c>
      <c r="E24051" s="357" t="s">
        <v>28197</v>
      </c>
    </row>
    <row r="24052" spans="1:5" ht="15.6">
      <c r="A24052" s="358" t="s">
        <v>63639</v>
      </c>
      <c r="B24052" s="358" t="s">
        <v>63640</v>
      </c>
      <c r="C24052" s="359">
        <v>0.8</v>
      </c>
      <c r="D24052" s="357" t="s">
        <v>63638</v>
      </c>
      <c r="E24052" s="357" t="s">
        <v>63638</v>
      </c>
    </row>
    <row r="24053" spans="1:5" ht="15.6">
      <c r="A24053" s="358" t="s">
        <v>63639</v>
      </c>
      <c r="B24053" s="358" t="s">
        <v>63640</v>
      </c>
      <c r="C24053" s="359">
        <v>0.8</v>
      </c>
      <c r="D24053" s="357" t="s">
        <v>63638</v>
      </c>
      <c r="E24053" s="357" t="s">
        <v>63638</v>
      </c>
    </row>
    <row r="24054" spans="1:5" ht="15.6">
      <c r="A24054" s="358" t="s">
        <v>63639</v>
      </c>
      <c r="B24054" s="358" t="s">
        <v>63640</v>
      </c>
      <c r="C24054" s="359">
        <v>0.8</v>
      </c>
      <c r="D24054" s="357" t="s">
        <v>63638</v>
      </c>
      <c r="E24054" s="357" t="s">
        <v>63638</v>
      </c>
    </row>
    <row r="24055" spans="1:5" ht="15.6">
      <c r="A24055" s="358" t="s">
        <v>29807</v>
      </c>
      <c r="B24055" s="358" t="s">
        <v>29808</v>
      </c>
      <c r="C24055" s="359">
        <v>0.8</v>
      </c>
      <c r="D24055" s="357" t="s">
        <v>29806</v>
      </c>
      <c r="E24055" s="357" t="s">
        <v>29806</v>
      </c>
    </row>
    <row r="24056" spans="1:5" ht="15.6">
      <c r="A24056" s="358" t="s">
        <v>29807</v>
      </c>
      <c r="B24056" s="358" t="s">
        <v>29808</v>
      </c>
      <c r="C24056" s="359">
        <v>0.8</v>
      </c>
      <c r="D24056" s="357" t="s">
        <v>29806</v>
      </c>
      <c r="E24056" s="357" t="s">
        <v>29806</v>
      </c>
    </row>
    <row r="24057" spans="1:5" ht="15.6">
      <c r="A24057" s="358" t="s">
        <v>35521</v>
      </c>
      <c r="B24057" s="358" t="s">
        <v>35522</v>
      </c>
      <c r="C24057" s="359">
        <v>0.8</v>
      </c>
      <c r="D24057" s="357" t="s">
        <v>35520</v>
      </c>
      <c r="E24057" s="357" t="s">
        <v>35520</v>
      </c>
    </row>
    <row r="24058" spans="1:5" ht="15.6">
      <c r="A24058" s="358" t="s">
        <v>63642</v>
      </c>
      <c r="B24058" s="358" t="s">
        <v>63643</v>
      </c>
      <c r="C24058" s="359">
        <v>0.8</v>
      </c>
      <c r="D24058" s="357" t="s">
        <v>63641</v>
      </c>
      <c r="E24058" s="357" t="s">
        <v>63641</v>
      </c>
    </row>
    <row r="24059" spans="1:5" ht="15.6">
      <c r="A24059" s="358" t="s">
        <v>63642</v>
      </c>
      <c r="B24059" s="358" t="s">
        <v>63643</v>
      </c>
      <c r="C24059" s="359">
        <v>0.8</v>
      </c>
      <c r="D24059" s="357" t="s">
        <v>63641</v>
      </c>
      <c r="E24059" s="357" t="s">
        <v>63641</v>
      </c>
    </row>
    <row r="24060" spans="1:5" ht="15.6">
      <c r="A24060" s="358" t="s">
        <v>42778</v>
      </c>
      <c r="B24060" s="358" t="s">
        <v>42779</v>
      </c>
      <c r="C24060" s="359">
        <v>0.8</v>
      </c>
      <c r="D24060" s="357" t="s">
        <v>42777</v>
      </c>
      <c r="E24060" s="357" t="s">
        <v>42777</v>
      </c>
    </row>
    <row r="24061" spans="1:5" ht="15.6">
      <c r="A24061" s="358" t="s">
        <v>42778</v>
      </c>
      <c r="B24061" s="358" t="s">
        <v>42779</v>
      </c>
      <c r="C24061" s="359">
        <v>0.8</v>
      </c>
      <c r="D24061" s="357" t="s">
        <v>42777</v>
      </c>
      <c r="E24061" s="357" t="s">
        <v>42777</v>
      </c>
    </row>
    <row r="24062" spans="1:5" ht="15.6">
      <c r="A24062" s="358" t="s">
        <v>60172</v>
      </c>
      <c r="B24062" s="358" t="s">
        <v>60094</v>
      </c>
      <c r="C24062" s="359">
        <v>0.8</v>
      </c>
      <c r="D24062" s="357" t="s">
        <v>63644</v>
      </c>
      <c r="E24062" s="357" t="s">
        <v>63644</v>
      </c>
    </row>
    <row r="24063" spans="1:5" ht="15.6">
      <c r="A24063" s="358" t="s">
        <v>60172</v>
      </c>
      <c r="B24063" s="358" t="s">
        <v>60094</v>
      </c>
      <c r="C24063" s="359">
        <v>0.8</v>
      </c>
      <c r="D24063" s="357" t="s">
        <v>63644</v>
      </c>
      <c r="E24063" s="357" t="s">
        <v>63644</v>
      </c>
    </row>
    <row r="24064" spans="1:5" ht="15.6">
      <c r="A24064" s="358" t="s">
        <v>63646</v>
      </c>
      <c r="B24064" s="358" t="s">
        <v>63647</v>
      </c>
      <c r="C24064" s="359">
        <v>0.8</v>
      </c>
      <c r="D24064" s="357" t="s">
        <v>63645</v>
      </c>
      <c r="E24064" s="357" t="s">
        <v>63645</v>
      </c>
    </row>
    <row r="24065" spans="1:5" ht="15.6">
      <c r="A24065" s="358" t="s">
        <v>63649</v>
      </c>
      <c r="B24065" s="358" t="s">
        <v>63650</v>
      </c>
      <c r="C24065" s="359">
        <v>0.8</v>
      </c>
      <c r="D24065" s="357" t="s">
        <v>63648</v>
      </c>
      <c r="E24065" s="357" t="s">
        <v>63648</v>
      </c>
    </row>
    <row r="24066" spans="1:5" ht="15.6">
      <c r="A24066" s="358" t="s">
        <v>63649</v>
      </c>
      <c r="B24066" s="358" t="s">
        <v>63650</v>
      </c>
      <c r="C24066" s="359">
        <v>0.8</v>
      </c>
      <c r="D24066" s="357" t="s">
        <v>63648</v>
      </c>
      <c r="E24066" s="357" t="s">
        <v>63648</v>
      </c>
    </row>
    <row r="24067" spans="1:5" ht="15.6">
      <c r="A24067" s="358" t="s">
        <v>29375</v>
      </c>
      <c r="B24067" s="358" t="s">
        <v>29376</v>
      </c>
      <c r="C24067" s="359">
        <v>0.8</v>
      </c>
      <c r="D24067" s="357" t="s">
        <v>29374</v>
      </c>
      <c r="E24067" s="357" t="s">
        <v>29374</v>
      </c>
    </row>
    <row r="24068" spans="1:5" ht="15.6">
      <c r="A24068" s="358" t="s">
        <v>52402</v>
      </c>
      <c r="B24068" s="358" t="s">
        <v>52403</v>
      </c>
      <c r="C24068" s="359">
        <v>0.8</v>
      </c>
      <c r="D24068" s="357" t="s">
        <v>52401</v>
      </c>
      <c r="E24068" s="357" t="s">
        <v>52401</v>
      </c>
    </row>
    <row r="24069" spans="1:5" ht="15.6">
      <c r="A24069" s="358" t="s">
        <v>52402</v>
      </c>
      <c r="B24069" s="358" t="s">
        <v>52403</v>
      </c>
      <c r="C24069" s="359">
        <v>0.8</v>
      </c>
      <c r="D24069" s="357" t="s">
        <v>52401</v>
      </c>
      <c r="E24069" s="357" t="s">
        <v>52401</v>
      </c>
    </row>
    <row r="24070" spans="1:5" ht="15.6">
      <c r="A24070" s="358" t="s">
        <v>10505</v>
      </c>
      <c r="B24070" s="358" t="s">
        <v>10506</v>
      </c>
      <c r="C24070" s="359">
        <v>0.8</v>
      </c>
      <c r="D24070" s="357" t="s">
        <v>2429</v>
      </c>
      <c r="E24070" s="357" t="s">
        <v>2429</v>
      </c>
    </row>
    <row r="24071" spans="1:5" ht="15.6">
      <c r="A24071" s="358" t="s">
        <v>10505</v>
      </c>
      <c r="B24071" s="358" t="s">
        <v>10506</v>
      </c>
      <c r="C24071" s="359">
        <v>0.8</v>
      </c>
      <c r="D24071" s="357" t="s">
        <v>2429</v>
      </c>
      <c r="E24071" s="357" t="s">
        <v>2429</v>
      </c>
    </row>
    <row r="24072" spans="1:5" ht="15.6">
      <c r="A24072" s="358" t="s">
        <v>63652</v>
      </c>
      <c r="B24072" s="358" t="s">
        <v>63653</v>
      </c>
      <c r="C24072" s="359">
        <v>0.8</v>
      </c>
      <c r="D24072" s="357" t="s">
        <v>63651</v>
      </c>
      <c r="E24072" s="357" t="s">
        <v>63651</v>
      </c>
    </row>
    <row r="24073" spans="1:5" ht="15.6">
      <c r="A24073" s="358" t="s">
        <v>42498</v>
      </c>
      <c r="B24073" s="358" t="s">
        <v>42499</v>
      </c>
      <c r="C24073" s="359">
        <v>0.8</v>
      </c>
      <c r="D24073" s="357" t="s">
        <v>42497</v>
      </c>
      <c r="E24073" s="357" t="s">
        <v>42497</v>
      </c>
    </row>
    <row r="24074" spans="1:5" ht="15.6">
      <c r="A24074" s="358" t="s">
        <v>43828</v>
      </c>
      <c r="B24074" s="358" t="s">
        <v>43829</v>
      </c>
      <c r="C24074" s="359">
        <v>0.8</v>
      </c>
      <c r="D24074" s="357" t="s">
        <v>43827</v>
      </c>
      <c r="E24074" s="357" t="s">
        <v>43827</v>
      </c>
    </row>
    <row r="24075" spans="1:5" ht="15.6">
      <c r="A24075" s="358" t="s">
        <v>43828</v>
      </c>
      <c r="B24075" s="358" t="s">
        <v>43829</v>
      </c>
      <c r="C24075" s="359">
        <v>0.8</v>
      </c>
      <c r="D24075" s="357" t="s">
        <v>43827</v>
      </c>
      <c r="E24075" s="357" t="s">
        <v>43827</v>
      </c>
    </row>
    <row r="24076" spans="1:5" ht="15.6">
      <c r="A24076" s="358" t="s">
        <v>63655</v>
      </c>
      <c r="B24076" s="358" t="s">
        <v>63656</v>
      </c>
      <c r="C24076" s="359">
        <v>0.8</v>
      </c>
      <c r="D24076" s="357" t="s">
        <v>63654</v>
      </c>
      <c r="E24076" s="357" t="s">
        <v>63654</v>
      </c>
    </row>
    <row r="24077" spans="1:5" ht="15.6">
      <c r="A24077" s="358" t="s">
        <v>63658</v>
      </c>
      <c r="B24077" s="358" t="s">
        <v>63659</v>
      </c>
      <c r="C24077" s="359">
        <v>0.8</v>
      </c>
      <c r="D24077" s="357" t="s">
        <v>63657</v>
      </c>
      <c r="E24077" s="357" t="s">
        <v>63657</v>
      </c>
    </row>
    <row r="24078" spans="1:5" ht="15.6">
      <c r="A24078" s="358" t="s">
        <v>48326</v>
      </c>
      <c r="B24078" s="358" t="s">
        <v>48327</v>
      </c>
      <c r="C24078" s="359">
        <v>0.8</v>
      </c>
      <c r="D24078" s="357" t="s">
        <v>48325</v>
      </c>
      <c r="E24078" s="357" t="s">
        <v>48325</v>
      </c>
    </row>
    <row r="24079" spans="1:5" ht="15.6">
      <c r="A24079" s="358" t="s">
        <v>63661</v>
      </c>
      <c r="B24079" s="358" t="s">
        <v>59595</v>
      </c>
      <c r="C24079" s="359">
        <v>0.8</v>
      </c>
      <c r="D24079" s="357" t="s">
        <v>63660</v>
      </c>
      <c r="E24079" s="357" t="s">
        <v>63660</v>
      </c>
    </row>
    <row r="24080" spans="1:5" ht="15.6">
      <c r="A24080" s="358" t="s">
        <v>42831</v>
      </c>
      <c r="B24080" s="358" t="s">
        <v>42832</v>
      </c>
      <c r="C24080" s="359">
        <v>0.8</v>
      </c>
      <c r="D24080" s="357" t="s">
        <v>42830</v>
      </c>
      <c r="E24080" s="357" t="s">
        <v>42830</v>
      </c>
    </row>
    <row r="24081" spans="1:5" ht="15.6">
      <c r="A24081" s="358" t="s">
        <v>51667</v>
      </c>
      <c r="B24081" s="358" t="s">
        <v>51668</v>
      </c>
      <c r="C24081" s="359">
        <v>0.8</v>
      </c>
      <c r="D24081" s="357" t="s">
        <v>51666</v>
      </c>
      <c r="E24081" s="357" t="s">
        <v>51666</v>
      </c>
    </row>
    <row r="24082" spans="1:5" ht="15.6">
      <c r="A24082" s="358" t="s">
        <v>42219</v>
      </c>
      <c r="B24082" s="358" t="s">
        <v>42220</v>
      </c>
      <c r="C24082" s="359">
        <v>0.8</v>
      </c>
      <c r="D24082" s="357" t="s">
        <v>42218</v>
      </c>
      <c r="E24082" s="357" t="s">
        <v>42218</v>
      </c>
    </row>
    <row r="24083" spans="1:5" ht="15.6">
      <c r="A24083" s="358" t="s">
        <v>63663</v>
      </c>
      <c r="B24083" s="358" t="s">
        <v>63664</v>
      </c>
      <c r="C24083" s="359">
        <v>0.8</v>
      </c>
      <c r="D24083" s="357" t="s">
        <v>63662</v>
      </c>
      <c r="E24083" s="357" t="s">
        <v>63662</v>
      </c>
    </row>
    <row r="24084" spans="1:5" ht="15.6">
      <c r="A24084" s="358" t="s">
        <v>53503</v>
      </c>
      <c r="B24084" s="358" t="s">
        <v>53504</v>
      </c>
      <c r="C24084" s="359">
        <v>0.8</v>
      </c>
      <c r="D24084" s="357" t="s">
        <v>53502</v>
      </c>
      <c r="E24084" s="357" t="s">
        <v>53502</v>
      </c>
    </row>
    <row r="24085" spans="1:5" ht="15.6">
      <c r="A24085" s="358" t="s">
        <v>63666</v>
      </c>
      <c r="B24085" s="358" t="s">
        <v>63667</v>
      </c>
      <c r="C24085" s="359">
        <v>0.8</v>
      </c>
      <c r="D24085" s="357" t="s">
        <v>63665</v>
      </c>
      <c r="E24085" s="357" t="s">
        <v>63665</v>
      </c>
    </row>
    <row r="24086" spans="1:5" ht="15.6">
      <c r="A24086" s="358" t="s">
        <v>42189</v>
      </c>
      <c r="B24086" s="358" t="s">
        <v>42190</v>
      </c>
      <c r="C24086" s="359">
        <v>0.8</v>
      </c>
      <c r="D24086" s="357" t="s">
        <v>42188</v>
      </c>
      <c r="E24086" s="357" t="s">
        <v>42188</v>
      </c>
    </row>
    <row r="24087" spans="1:5" ht="15.6">
      <c r="A24087" s="358" t="s">
        <v>42471</v>
      </c>
      <c r="B24087" s="358" t="s">
        <v>42472</v>
      </c>
      <c r="C24087" s="359">
        <v>0.8</v>
      </c>
      <c r="D24087" s="357" t="s">
        <v>42470</v>
      </c>
      <c r="E24087" s="357" t="s">
        <v>42470</v>
      </c>
    </row>
    <row r="24088" spans="1:5" ht="15.6">
      <c r="A24088" s="358" t="s">
        <v>43475</v>
      </c>
      <c r="B24088" s="358" t="s">
        <v>43476</v>
      </c>
      <c r="C24088" s="359">
        <v>0.8</v>
      </c>
      <c r="D24088" s="357" t="s">
        <v>43474</v>
      </c>
      <c r="E24088" s="357" t="s">
        <v>43474</v>
      </c>
    </row>
    <row r="24089" spans="1:5" ht="15.6">
      <c r="A24089" s="358" t="s">
        <v>63669</v>
      </c>
      <c r="B24089" s="358" t="s">
        <v>63670</v>
      </c>
      <c r="C24089" s="359">
        <v>0.8</v>
      </c>
      <c r="D24089" s="357" t="s">
        <v>63668</v>
      </c>
      <c r="E24089" s="357" t="s">
        <v>63668</v>
      </c>
    </row>
    <row r="24090" spans="1:5" ht="15.6">
      <c r="A24090" s="358" t="s">
        <v>27791</v>
      </c>
      <c r="B24090" s="358" t="s">
        <v>27792</v>
      </c>
      <c r="C24090" s="359">
        <v>0.8</v>
      </c>
      <c r="D24090" s="357" t="s">
        <v>27790</v>
      </c>
      <c r="E24090" s="357" t="s">
        <v>27790</v>
      </c>
    </row>
    <row r="24091" spans="1:5" ht="15.6">
      <c r="A24091" s="358" t="s">
        <v>59629</v>
      </c>
      <c r="B24091" s="358" t="s">
        <v>63671</v>
      </c>
      <c r="C24091" s="359">
        <v>0.8</v>
      </c>
      <c r="D24091" s="357" t="s">
        <v>59630</v>
      </c>
      <c r="E24091" s="357" t="s">
        <v>59630</v>
      </c>
    </row>
    <row r="24092" spans="1:5" ht="15.6">
      <c r="A24092" s="358" t="s">
        <v>60378</v>
      </c>
      <c r="B24092" s="358" t="s">
        <v>60378</v>
      </c>
      <c r="C24092" s="359">
        <v>0.8</v>
      </c>
      <c r="D24092" s="357" t="s">
        <v>63672</v>
      </c>
      <c r="E24092" s="357" t="s">
        <v>63672</v>
      </c>
    </row>
    <row r="24093" spans="1:5" ht="15.6">
      <c r="A24093" s="358" t="s">
        <v>41350</v>
      </c>
      <c r="B24093" s="358" t="s">
        <v>41350</v>
      </c>
      <c r="C24093" s="359">
        <v>0.8</v>
      </c>
      <c r="D24093" s="357" t="s">
        <v>41349</v>
      </c>
      <c r="E24093" s="357" t="s">
        <v>41349</v>
      </c>
    </row>
    <row r="24094" spans="1:5" ht="15.6">
      <c r="A24094" s="358" t="s">
        <v>63674</v>
      </c>
      <c r="B24094" s="358" t="s">
        <v>63675</v>
      </c>
      <c r="C24094" s="359">
        <v>0.8</v>
      </c>
      <c r="D24094" s="357" t="s">
        <v>63673</v>
      </c>
      <c r="E24094" s="357" t="s">
        <v>63673</v>
      </c>
    </row>
    <row r="24095" spans="1:5" ht="15.6">
      <c r="A24095" s="358" t="s">
        <v>50913</v>
      </c>
      <c r="B24095" s="358" t="s">
        <v>50914</v>
      </c>
      <c r="C24095" s="359">
        <v>0.8</v>
      </c>
      <c r="D24095" s="357" t="s">
        <v>50912</v>
      </c>
      <c r="E24095" s="357" t="s">
        <v>50912</v>
      </c>
    </row>
    <row r="24096" spans="1:5" ht="15.6">
      <c r="A24096" s="358" t="s">
        <v>63677</v>
      </c>
      <c r="B24096" s="358" t="s">
        <v>63677</v>
      </c>
      <c r="C24096" s="359">
        <v>0.8</v>
      </c>
      <c r="D24096" s="357" t="s">
        <v>63676</v>
      </c>
      <c r="E24096" s="357" t="s">
        <v>63676</v>
      </c>
    </row>
    <row r="24097" spans="1:5" ht="15.6">
      <c r="A24097" s="358" t="s">
        <v>25931</v>
      </c>
      <c r="B24097" s="358" t="s">
        <v>25932</v>
      </c>
      <c r="C24097" s="359">
        <v>0.8</v>
      </c>
      <c r="D24097" s="357" t="s">
        <v>25930</v>
      </c>
      <c r="E24097" s="357" t="s">
        <v>25930</v>
      </c>
    </row>
    <row r="24098" spans="1:5" ht="15.6">
      <c r="A24098" s="358" t="s">
        <v>16648</v>
      </c>
      <c r="B24098" s="358" t="s">
        <v>16649</v>
      </c>
      <c r="C24098" s="359">
        <v>0.8</v>
      </c>
      <c r="D24098" s="357" t="s">
        <v>6026</v>
      </c>
      <c r="E24098" s="357" t="s">
        <v>6026</v>
      </c>
    </row>
    <row r="24099" spans="1:5" ht="15.6">
      <c r="A24099" s="358" t="s">
        <v>39315</v>
      </c>
      <c r="B24099" s="358" t="s">
        <v>39316</v>
      </c>
      <c r="C24099" s="359">
        <v>0.8</v>
      </c>
      <c r="D24099" s="357" t="s">
        <v>39314</v>
      </c>
      <c r="E24099" s="357" t="s">
        <v>39314</v>
      </c>
    </row>
    <row r="24100" spans="1:5" ht="15.6">
      <c r="A24100" s="358" t="s">
        <v>39315</v>
      </c>
      <c r="B24100" s="358" t="s">
        <v>39316</v>
      </c>
      <c r="C24100" s="359">
        <v>0.8</v>
      </c>
      <c r="D24100" s="357" t="s">
        <v>39314</v>
      </c>
      <c r="E24100" s="357" t="s">
        <v>39314</v>
      </c>
    </row>
    <row r="24101" spans="1:5" ht="15.6">
      <c r="A24101" s="358" t="s">
        <v>45125</v>
      </c>
      <c r="B24101" s="358" t="s">
        <v>45126</v>
      </c>
      <c r="C24101" s="359">
        <v>0.8</v>
      </c>
      <c r="D24101" s="357" t="s">
        <v>45124</v>
      </c>
      <c r="E24101" s="357" t="s">
        <v>45124</v>
      </c>
    </row>
    <row r="24102" spans="1:5" ht="15.6">
      <c r="A24102" s="358" t="s">
        <v>45125</v>
      </c>
      <c r="B24102" s="358" t="s">
        <v>45126</v>
      </c>
      <c r="C24102" s="359">
        <v>0.8</v>
      </c>
      <c r="D24102" s="357" t="s">
        <v>45124</v>
      </c>
      <c r="E24102" s="357" t="s">
        <v>45124</v>
      </c>
    </row>
    <row r="24103" spans="1:5" ht="15.6">
      <c r="A24103" s="358" t="s">
        <v>45332</v>
      </c>
      <c r="B24103" s="358" t="s">
        <v>45333</v>
      </c>
      <c r="C24103" s="359">
        <v>0.8</v>
      </c>
      <c r="D24103" s="357" t="s">
        <v>45331</v>
      </c>
      <c r="E24103" s="357" t="s">
        <v>45331</v>
      </c>
    </row>
    <row r="24104" spans="1:5" ht="15.6">
      <c r="A24104" s="358" t="s">
        <v>45332</v>
      </c>
      <c r="B24104" s="358" t="s">
        <v>45333</v>
      </c>
      <c r="C24104" s="359">
        <v>0.8</v>
      </c>
      <c r="D24104" s="357" t="s">
        <v>45331</v>
      </c>
      <c r="E24104" s="357" t="s">
        <v>45331</v>
      </c>
    </row>
    <row r="24105" spans="1:5" ht="15.6">
      <c r="A24105" s="358" t="s">
        <v>63679</v>
      </c>
      <c r="B24105" s="358" t="s">
        <v>63680</v>
      </c>
      <c r="C24105" s="359">
        <v>0.8</v>
      </c>
      <c r="D24105" s="357" t="s">
        <v>63678</v>
      </c>
      <c r="E24105" s="357" t="s">
        <v>63678</v>
      </c>
    </row>
    <row r="24106" spans="1:5" ht="15.6">
      <c r="A24106" s="358" t="s">
        <v>38108</v>
      </c>
      <c r="B24106" s="358" t="s">
        <v>38109</v>
      </c>
      <c r="C24106" s="359">
        <v>0.8</v>
      </c>
      <c r="D24106" s="357" t="s">
        <v>38107</v>
      </c>
      <c r="E24106" s="357" t="s">
        <v>38107</v>
      </c>
    </row>
    <row r="24107" spans="1:5" ht="15.6">
      <c r="A24107" s="358" t="s">
        <v>41198</v>
      </c>
      <c r="B24107" s="358" t="s">
        <v>41199</v>
      </c>
      <c r="C24107" s="359">
        <v>0.8</v>
      </c>
      <c r="D24107" s="357" t="s">
        <v>41197</v>
      </c>
      <c r="E24107" s="357" t="s">
        <v>41197</v>
      </c>
    </row>
    <row r="24108" spans="1:5" ht="15.6">
      <c r="A24108" s="358" t="s">
        <v>14516</v>
      </c>
      <c r="B24108" s="358" t="s">
        <v>14517</v>
      </c>
      <c r="C24108" s="359">
        <v>0.8</v>
      </c>
      <c r="D24108" s="357" t="s">
        <v>4780</v>
      </c>
      <c r="E24108" s="357" t="s">
        <v>4780</v>
      </c>
    </row>
    <row r="24109" spans="1:5" ht="15.6">
      <c r="A24109" s="358" t="s">
        <v>37710</v>
      </c>
      <c r="B24109" s="358" t="s">
        <v>37711</v>
      </c>
      <c r="C24109" s="359">
        <v>0.8</v>
      </c>
      <c r="D24109" s="357" t="s">
        <v>37709</v>
      </c>
      <c r="E24109" s="357" t="s">
        <v>37709</v>
      </c>
    </row>
    <row r="24110" spans="1:5" ht="15.6">
      <c r="A24110" s="358" t="s">
        <v>37710</v>
      </c>
      <c r="B24110" s="358" t="s">
        <v>37711</v>
      </c>
      <c r="C24110" s="359">
        <v>0.8</v>
      </c>
      <c r="D24110" s="357" t="s">
        <v>37709</v>
      </c>
      <c r="E24110" s="357" t="s">
        <v>37709</v>
      </c>
    </row>
    <row r="24111" spans="1:5" ht="15.6">
      <c r="A24111" s="358" t="s">
        <v>60487</v>
      </c>
      <c r="B24111" s="358" t="s">
        <v>63682</v>
      </c>
      <c r="C24111" s="359">
        <v>0.8</v>
      </c>
      <c r="D24111" s="357" t="s">
        <v>63681</v>
      </c>
      <c r="E24111" s="357" t="s">
        <v>63681</v>
      </c>
    </row>
    <row r="24112" spans="1:5" ht="15.6">
      <c r="A24112" s="358" t="s">
        <v>63684</v>
      </c>
      <c r="B24112" s="358" t="s">
        <v>63685</v>
      </c>
      <c r="C24112" s="359">
        <v>0.8</v>
      </c>
      <c r="D24112" s="357" t="s">
        <v>63683</v>
      </c>
      <c r="E24112" s="357" t="s">
        <v>63683</v>
      </c>
    </row>
    <row r="24113" spans="1:5" ht="15.6">
      <c r="A24113" s="358" t="s">
        <v>63684</v>
      </c>
      <c r="B24113" s="358" t="s">
        <v>63685</v>
      </c>
      <c r="C24113" s="359">
        <v>0.8</v>
      </c>
      <c r="D24113" s="357" t="s">
        <v>63683</v>
      </c>
      <c r="E24113" s="357" t="s">
        <v>63683</v>
      </c>
    </row>
    <row r="24114" spans="1:5" ht="15.6">
      <c r="A24114" s="358" t="s">
        <v>19890</v>
      </c>
      <c r="B24114" s="358" t="s">
        <v>19890</v>
      </c>
      <c r="C24114" s="359">
        <v>0.8</v>
      </c>
      <c r="D24114" s="357" t="s">
        <v>7613</v>
      </c>
      <c r="E24114" s="357" t="s">
        <v>7613</v>
      </c>
    </row>
    <row r="24115" spans="1:5" ht="15.6">
      <c r="A24115" s="358" t="s">
        <v>19890</v>
      </c>
      <c r="B24115" s="358" t="s">
        <v>19890</v>
      </c>
      <c r="C24115" s="359">
        <v>0.8</v>
      </c>
      <c r="D24115" s="357" t="s">
        <v>7613</v>
      </c>
      <c r="E24115" s="357" t="s">
        <v>7613</v>
      </c>
    </row>
    <row r="24116" spans="1:5" ht="15.6">
      <c r="A24116" s="358" t="s">
        <v>60409</v>
      </c>
      <c r="B24116" s="358" t="s">
        <v>63687</v>
      </c>
      <c r="C24116" s="359">
        <v>0.8</v>
      </c>
      <c r="D24116" s="357" t="s">
        <v>63686</v>
      </c>
      <c r="E24116" s="357" t="s">
        <v>63686</v>
      </c>
    </row>
    <row r="24117" spans="1:5" ht="15.6">
      <c r="A24117" s="358" t="s">
        <v>60409</v>
      </c>
      <c r="B24117" s="358" t="s">
        <v>63687</v>
      </c>
      <c r="C24117" s="359">
        <v>0.8</v>
      </c>
      <c r="D24117" s="357" t="s">
        <v>63686</v>
      </c>
      <c r="E24117" s="357" t="s">
        <v>63686</v>
      </c>
    </row>
    <row r="24118" spans="1:5" ht="15.6">
      <c r="A24118" s="358" t="s">
        <v>60516</v>
      </c>
      <c r="B24118" s="358" t="s">
        <v>63689</v>
      </c>
      <c r="C24118" s="359">
        <v>0.8</v>
      </c>
      <c r="D24118" s="357" t="s">
        <v>63688</v>
      </c>
      <c r="E24118" s="357" t="s">
        <v>63688</v>
      </c>
    </row>
    <row r="24119" spans="1:5" ht="15.6">
      <c r="A24119" s="358" t="s">
        <v>60455</v>
      </c>
      <c r="B24119" s="358" t="s">
        <v>63691</v>
      </c>
      <c r="C24119" s="359">
        <v>0.8</v>
      </c>
      <c r="D24119" s="357" t="s">
        <v>63690</v>
      </c>
      <c r="E24119" s="357" t="s">
        <v>63690</v>
      </c>
    </row>
    <row r="24120" spans="1:5" ht="15.6">
      <c r="A24120" s="358" t="s">
        <v>60353</v>
      </c>
      <c r="B24120" s="358" t="s">
        <v>60354</v>
      </c>
      <c r="C24120" s="359">
        <v>0.8</v>
      </c>
      <c r="D24120" s="357" t="s">
        <v>63692</v>
      </c>
      <c r="E24120" s="357" t="s">
        <v>63692</v>
      </c>
    </row>
    <row r="24121" spans="1:5" ht="15.6">
      <c r="A24121" s="358" t="s">
        <v>60353</v>
      </c>
      <c r="B24121" s="358" t="s">
        <v>60354</v>
      </c>
      <c r="C24121" s="359">
        <v>0.8</v>
      </c>
      <c r="D24121" s="357" t="s">
        <v>63692</v>
      </c>
      <c r="E24121" s="357" t="s">
        <v>63692</v>
      </c>
    </row>
    <row r="24122" spans="1:5" ht="15.6">
      <c r="A24122" s="358" t="s">
        <v>43676</v>
      </c>
      <c r="B24122" s="358" t="s">
        <v>43676</v>
      </c>
      <c r="C24122" s="359">
        <v>0.8</v>
      </c>
      <c r="D24122" s="357" t="s">
        <v>43675</v>
      </c>
      <c r="E24122" s="357" t="s">
        <v>43675</v>
      </c>
    </row>
    <row r="24123" spans="1:5" ht="15.6">
      <c r="A24123" s="358" t="s">
        <v>43676</v>
      </c>
      <c r="B24123" s="358" t="s">
        <v>43676</v>
      </c>
      <c r="C24123" s="359">
        <v>0.8</v>
      </c>
      <c r="D24123" s="357" t="s">
        <v>43675</v>
      </c>
      <c r="E24123" s="357" t="s">
        <v>43675</v>
      </c>
    </row>
    <row r="24124" spans="1:5" ht="15.6">
      <c r="A24124" s="358" t="s">
        <v>21199</v>
      </c>
      <c r="B24124" s="358" t="s">
        <v>21199</v>
      </c>
      <c r="C24124" s="359">
        <v>0.8</v>
      </c>
      <c r="D24124" s="357" t="s">
        <v>8361</v>
      </c>
      <c r="E24124" s="357" t="s">
        <v>8361</v>
      </c>
    </row>
    <row r="24125" spans="1:5" ht="15.6">
      <c r="A24125" s="358" t="s">
        <v>59862</v>
      </c>
      <c r="B24125" s="358" t="s">
        <v>63694</v>
      </c>
      <c r="C24125" s="359">
        <v>0.8</v>
      </c>
      <c r="D24125" s="357" t="s">
        <v>63693</v>
      </c>
      <c r="E24125" s="357" t="s">
        <v>63693</v>
      </c>
    </row>
    <row r="24126" spans="1:5" ht="15.6">
      <c r="A24126" s="358" t="s">
        <v>59862</v>
      </c>
      <c r="B24126" s="358" t="s">
        <v>63694</v>
      </c>
      <c r="C24126" s="359">
        <v>0.8</v>
      </c>
      <c r="D24126" s="357" t="s">
        <v>63693</v>
      </c>
      <c r="E24126" s="357" t="s">
        <v>63693</v>
      </c>
    </row>
    <row r="24127" spans="1:5" ht="15.6">
      <c r="A24127" s="358" t="s">
        <v>59862</v>
      </c>
      <c r="B24127" s="358" t="s">
        <v>63694</v>
      </c>
      <c r="C24127" s="359">
        <v>0.8</v>
      </c>
      <c r="D24127" s="357" t="s">
        <v>63693</v>
      </c>
      <c r="E24127" s="357" t="s">
        <v>63693</v>
      </c>
    </row>
    <row r="24128" spans="1:5" ht="15.6">
      <c r="A24128" s="358" t="s">
        <v>11086</v>
      </c>
      <c r="B24128" s="358" t="s">
        <v>11087</v>
      </c>
      <c r="C24128" s="359">
        <v>0.8</v>
      </c>
      <c r="D24128" s="357" t="s">
        <v>2915</v>
      </c>
      <c r="E24128" s="357" t="s">
        <v>2915</v>
      </c>
    </row>
    <row r="24129" spans="1:5" ht="15.6">
      <c r="A24129" s="358" t="s">
        <v>11086</v>
      </c>
      <c r="B24129" s="358" t="s">
        <v>11087</v>
      </c>
      <c r="C24129" s="359">
        <v>0.8</v>
      </c>
      <c r="D24129" s="357" t="s">
        <v>2915</v>
      </c>
      <c r="E24129" s="357" t="s">
        <v>2915</v>
      </c>
    </row>
    <row r="24130" spans="1:5" ht="15.6">
      <c r="A24130" s="358" t="s">
        <v>29869</v>
      </c>
      <c r="B24130" s="358" t="s">
        <v>29870</v>
      </c>
      <c r="C24130" s="359">
        <v>0.8</v>
      </c>
      <c r="D24130" s="357" t="s">
        <v>29868</v>
      </c>
      <c r="E24130" s="357" t="s">
        <v>29868</v>
      </c>
    </row>
    <row r="24131" spans="1:5" ht="15.6">
      <c r="A24131" s="358" t="s">
        <v>32075</v>
      </c>
      <c r="B24131" s="358" t="s">
        <v>32075</v>
      </c>
      <c r="C24131" s="359">
        <v>0.8</v>
      </c>
      <c r="D24131" s="357" t="s">
        <v>32074</v>
      </c>
      <c r="E24131" s="357" t="s">
        <v>32074</v>
      </c>
    </row>
    <row r="24132" spans="1:5" ht="15.6">
      <c r="A24132" s="358" t="s">
        <v>60158</v>
      </c>
      <c r="B24132" s="358" t="s">
        <v>63696</v>
      </c>
      <c r="C24132" s="359">
        <v>0.8</v>
      </c>
      <c r="D24132" s="357" t="s">
        <v>63695</v>
      </c>
      <c r="E24132" s="357" t="s">
        <v>63695</v>
      </c>
    </row>
    <row r="24133" spans="1:5" ht="15.6">
      <c r="A24133" s="358" t="s">
        <v>63698</v>
      </c>
      <c r="B24133" s="358" t="s">
        <v>63699</v>
      </c>
      <c r="C24133" s="359">
        <v>0.8</v>
      </c>
      <c r="D24133" s="357" t="s">
        <v>63697</v>
      </c>
      <c r="E24133" s="357" t="s">
        <v>63697</v>
      </c>
    </row>
    <row r="24134" spans="1:5" ht="15.6">
      <c r="A24134" s="358" t="s">
        <v>63701</v>
      </c>
      <c r="B24134" s="358" t="s">
        <v>63702</v>
      </c>
      <c r="C24134" s="359">
        <v>0.8</v>
      </c>
      <c r="D24134" s="357" t="s">
        <v>63700</v>
      </c>
      <c r="E24134" s="357" t="s">
        <v>63700</v>
      </c>
    </row>
    <row r="24135" spans="1:5" ht="15.6">
      <c r="A24135" s="358" t="s">
        <v>63701</v>
      </c>
      <c r="B24135" s="358" t="s">
        <v>63702</v>
      </c>
      <c r="C24135" s="359">
        <v>0.8</v>
      </c>
      <c r="D24135" s="357" t="s">
        <v>63700</v>
      </c>
      <c r="E24135" s="357" t="s">
        <v>63700</v>
      </c>
    </row>
    <row r="24136" spans="1:5" ht="15.6">
      <c r="A24136" s="358" t="s">
        <v>59871</v>
      </c>
      <c r="B24136" s="358" t="s">
        <v>63704</v>
      </c>
      <c r="C24136" s="359">
        <v>0.8</v>
      </c>
      <c r="D24136" s="357" t="s">
        <v>63703</v>
      </c>
      <c r="E24136" s="357" t="s">
        <v>63703</v>
      </c>
    </row>
    <row r="24137" spans="1:5" ht="15.6">
      <c r="A24137" s="358" t="s">
        <v>40270</v>
      </c>
      <c r="B24137" s="358" t="s">
        <v>40271</v>
      </c>
      <c r="C24137" s="359">
        <v>0.8</v>
      </c>
      <c r="D24137" s="357" t="s">
        <v>40269</v>
      </c>
      <c r="E24137" s="357" t="s">
        <v>40269</v>
      </c>
    </row>
    <row r="24138" spans="1:5" ht="15.6">
      <c r="A24138" s="358" t="s">
        <v>40270</v>
      </c>
      <c r="B24138" s="358" t="s">
        <v>40271</v>
      </c>
      <c r="C24138" s="359">
        <v>0.8</v>
      </c>
      <c r="D24138" s="357" t="s">
        <v>40269</v>
      </c>
      <c r="E24138" s="357" t="s">
        <v>40269</v>
      </c>
    </row>
    <row r="24139" spans="1:5" ht="15.6">
      <c r="A24139" s="358" t="s">
        <v>43781</v>
      </c>
      <c r="B24139" s="358" t="s">
        <v>43782</v>
      </c>
      <c r="C24139" s="359">
        <v>0.8</v>
      </c>
      <c r="D24139" s="357" t="s">
        <v>43780</v>
      </c>
      <c r="E24139" s="357" t="s">
        <v>43780</v>
      </c>
    </row>
    <row r="24140" spans="1:5" ht="15.6">
      <c r="A24140" s="358" t="s">
        <v>63706</v>
      </c>
      <c r="B24140" s="358" t="s">
        <v>63707</v>
      </c>
      <c r="C24140" s="359">
        <v>0.8</v>
      </c>
      <c r="D24140" s="357" t="s">
        <v>63705</v>
      </c>
      <c r="E24140" s="357" t="s">
        <v>63705</v>
      </c>
    </row>
    <row r="24141" spans="1:5" ht="15.6">
      <c r="A24141" s="358" t="s">
        <v>26533</v>
      </c>
      <c r="B24141" s="358" t="s">
        <v>26534</v>
      </c>
      <c r="C24141" s="359">
        <v>0.8</v>
      </c>
      <c r="D24141" s="357" t="s">
        <v>26532</v>
      </c>
      <c r="E24141" s="357" t="s">
        <v>26532</v>
      </c>
    </row>
    <row r="24142" spans="1:5" ht="15.6">
      <c r="A24142" s="358" t="s">
        <v>26533</v>
      </c>
      <c r="B24142" s="358" t="s">
        <v>26534</v>
      </c>
      <c r="C24142" s="359">
        <v>0.8</v>
      </c>
      <c r="D24142" s="357" t="s">
        <v>26532</v>
      </c>
      <c r="E24142" s="357" t="s">
        <v>26532</v>
      </c>
    </row>
    <row r="24143" spans="1:5" ht="15.6">
      <c r="A24143" s="358" t="s">
        <v>63709</v>
      </c>
      <c r="B24143" s="358" t="s">
        <v>63710</v>
      </c>
      <c r="C24143" s="359">
        <v>0.8</v>
      </c>
      <c r="D24143" s="357" t="s">
        <v>63708</v>
      </c>
      <c r="E24143" s="357" t="s">
        <v>63708</v>
      </c>
    </row>
    <row r="24144" spans="1:5" ht="15.6">
      <c r="A24144" s="358" t="s">
        <v>60501</v>
      </c>
      <c r="B24144" s="358" t="s">
        <v>63711</v>
      </c>
      <c r="C24144" s="359">
        <v>0.8</v>
      </c>
      <c r="D24144" s="357" t="s">
        <v>60502</v>
      </c>
      <c r="E24144" s="357" t="s">
        <v>60502</v>
      </c>
    </row>
    <row r="24145" spans="1:5" ht="15.6">
      <c r="A24145" s="358" t="s">
        <v>60523</v>
      </c>
      <c r="B24145" s="358" t="s">
        <v>63713</v>
      </c>
      <c r="C24145" s="359">
        <v>0.8</v>
      </c>
      <c r="D24145" s="357" t="s">
        <v>63712</v>
      </c>
      <c r="E24145" s="357" t="s">
        <v>63712</v>
      </c>
    </row>
    <row r="24146" spans="1:5" ht="15.6">
      <c r="A24146" s="358" t="s">
        <v>22348</v>
      </c>
      <c r="B24146" s="358" t="s">
        <v>22349</v>
      </c>
      <c r="C24146" s="359">
        <v>0.8</v>
      </c>
      <c r="D24146" s="357" t="s">
        <v>9132</v>
      </c>
      <c r="E24146" s="357" t="s">
        <v>9132</v>
      </c>
    </row>
    <row r="24147" spans="1:5" ht="15.6">
      <c r="A24147" s="358" t="s">
        <v>22348</v>
      </c>
      <c r="B24147" s="358" t="s">
        <v>22349</v>
      </c>
      <c r="C24147" s="359">
        <v>0.8</v>
      </c>
      <c r="D24147" s="357" t="s">
        <v>9132</v>
      </c>
      <c r="E24147" s="357" t="s">
        <v>9132</v>
      </c>
    </row>
    <row r="24148" spans="1:5" ht="15.6">
      <c r="A24148" s="358" t="s">
        <v>60474</v>
      </c>
      <c r="B24148" s="358" t="s">
        <v>63715</v>
      </c>
      <c r="C24148" s="359">
        <v>0.8</v>
      </c>
      <c r="D24148" s="357" t="s">
        <v>63714</v>
      </c>
      <c r="E24148" s="357" t="s">
        <v>63714</v>
      </c>
    </row>
    <row r="24149" spans="1:5" ht="15.6">
      <c r="A24149" s="358" t="s">
        <v>21671</v>
      </c>
      <c r="B24149" s="358" t="s">
        <v>21672</v>
      </c>
      <c r="C24149" s="359">
        <v>0.8</v>
      </c>
      <c r="D24149" s="357" t="s">
        <v>8437</v>
      </c>
      <c r="E24149" s="357" t="s">
        <v>8437</v>
      </c>
    </row>
    <row r="24150" spans="1:5" ht="15.6">
      <c r="A24150" s="358" t="s">
        <v>12936</v>
      </c>
      <c r="B24150" s="358" t="s">
        <v>12937</v>
      </c>
      <c r="C24150" s="359">
        <v>0.8</v>
      </c>
      <c r="D24150" s="357" t="s">
        <v>3891</v>
      </c>
      <c r="E24150" s="357" t="s">
        <v>3891</v>
      </c>
    </row>
    <row r="24151" spans="1:5" ht="15.6">
      <c r="A24151" s="358" t="s">
        <v>12936</v>
      </c>
      <c r="B24151" s="358" t="s">
        <v>12937</v>
      </c>
      <c r="C24151" s="359">
        <v>0.8</v>
      </c>
      <c r="D24151" s="357" t="s">
        <v>3891</v>
      </c>
      <c r="E24151" s="357" t="s">
        <v>3891</v>
      </c>
    </row>
    <row r="24152" spans="1:5" ht="15.6">
      <c r="A24152" s="358" t="s">
        <v>29793</v>
      </c>
      <c r="B24152" s="358" t="s">
        <v>29794</v>
      </c>
      <c r="C24152" s="359">
        <v>0.8</v>
      </c>
      <c r="D24152" s="357" t="s">
        <v>29792</v>
      </c>
      <c r="E24152" s="357" t="s">
        <v>29792</v>
      </c>
    </row>
    <row r="24153" spans="1:5" ht="15.6">
      <c r="A24153" s="358" t="s">
        <v>59914</v>
      </c>
      <c r="B24153" s="358" t="s">
        <v>59914</v>
      </c>
      <c r="C24153" s="359">
        <v>0.8</v>
      </c>
      <c r="D24153" s="357" t="s">
        <v>59915</v>
      </c>
      <c r="E24153" s="357" t="s">
        <v>59915</v>
      </c>
    </row>
    <row r="24154" spans="1:5" ht="15.6">
      <c r="A24154" s="358" t="s">
        <v>25728</v>
      </c>
      <c r="B24154" s="358" t="s">
        <v>25729</v>
      </c>
      <c r="C24154" s="359">
        <v>0.8</v>
      </c>
      <c r="D24154" s="357" t="s">
        <v>25727</v>
      </c>
      <c r="E24154" s="357" t="s">
        <v>25727</v>
      </c>
    </row>
    <row r="24155" spans="1:5" ht="15.6">
      <c r="A24155" s="358" t="s">
        <v>35946</v>
      </c>
      <c r="B24155" s="358" t="s">
        <v>35947</v>
      </c>
      <c r="C24155" s="359">
        <v>0.8</v>
      </c>
      <c r="D24155" s="357" t="s">
        <v>35945</v>
      </c>
      <c r="E24155" s="357" t="s">
        <v>35945</v>
      </c>
    </row>
    <row r="24156" spans="1:5" ht="15.6">
      <c r="A24156" s="358" t="s">
        <v>63717</v>
      </c>
      <c r="B24156" s="358" t="s">
        <v>63718</v>
      </c>
      <c r="C24156" s="359">
        <v>0.8</v>
      </c>
      <c r="D24156" s="357" t="s">
        <v>63716</v>
      </c>
      <c r="E24156" s="357" t="s">
        <v>63716</v>
      </c>
    </row>
    <row r="24157" spans="1:5" ht="15.6">
      <c r="A24157" s="358" t="s">
        <v>60238</v>
      </c>
      <c r="B24157" s="358" t="s">
        <v>63719</v>
      </c>
      <c r="C24157" s="359">
        <v>0.8</v>
      </c>
      <c r="D24157" s="357" t="s">
        <v>60239</v>
      </c>
      <c r="E24157" s="357" t="s">
        <v>60239</v>
      </c>
    </row>
    <row r="24158" spans="1:5" ht="15.6">
      <c r="A24158" s="358" t="s">
        <v>63721</v>
      </c>
      <c r="B24158" s="358" t="s">
        <v>63722</v>
      </c>
      <c r="C24158" s="359">
        <v>0.8</v>
      </c>
      <c r="D24158" s="357" t="s">
        <v>63720</v>
      </c>
      <c r="E24158" s="357" t="s">
        <v>63720</v>
      </c>
    </row>
    <row r="24159" spans="1:5" ht="15.6">
      <c r="A24159" s="358" t="s">
        <v>63721</v>
      </c>
      <c r="B24159" s="358" t="s">
        <v>63722</v>
      </c>
      <c r="C24159" s="359">
        <v>0.8</v>
      </c>
      <c r="D24159" s="357" t="s">
        <v>63720</v>
      </c>
      <c r="E24159" s="357" t="s">
        <v>63720</v>
      </c>
    </row>
    <row r="24160" spans="1:5" ht="15.6">
      <c r="A24160" s="358" t="s">
        <v>42088</v>
      </c>
      <c r="B24160" s="358" t="s">
        <v>42089</v>
      </c>
      <c r="C24160" s="359">
        <v>0.8</v>
      </c>
      <c r="D24160" s="357" t="s">
        <v>42087</v>
      </c>
      <c r="E24160" s="357" t="s">
        <v>42087</v>
      </c>
    </row>
    <row r="24161" spans="1:5" ht="15.6">
      <c r="A24161" s="358" t="s">
        <v>42088</v>
      </c>
      <c r="B24161" s="358" t="s">
        <v>42089</v>
      </c>
      <c r="C24161" s="359">
        <v>0.8</v>
      </c>
      <c r="D24161" s="357" t="s">
        <v>42087</v>
      </c>
      <c r="E24161" s="357" t="s">
        <v>42087</v>
      </c>
    </row>
    <row r="24162" spans="1:5" ht="15.6">
      <c r="A24162" s="358" t="s">
        <v>42088</v>
      </c>
      <c r="B24162" s="358" t="s">
        <v>42089</v>
      </c>
      <c r="C24162" s="359">
        <v>0.8</v>
      </c>
      <c r="D24162" s="357" t="s">
        <v>42087</v>
      </c>
      <c r="E24162" s="357" t="s">
        <v>42087</v>
      </c>
    </row>
    <row r="24163" spans="1:5" ht="15.6">
      <c r="A24163" s="358" t="s">
        <v>10262</v>
      </c>
      <c r="B24163" s="358" t="s">
        <v>14041</v>
      </c>
      <c r="C24163" s="359">
        <v>0.8</v>
      </c>
      <c r="D24163" s="357" t="s">
        <v>9967</v>
      </c>
      <c r="E24163" s="357" t="s">
        <v>9967</v>
      </c>
    </row>
    <row r="24164" spans="1:5" ht="15.6">
      <c r="A24164" s="358" t="s">
        <v>60473</v>
      </c>
      <c r="B24164" s="358" t="s">
        <v>63724</v>
      </c>
      <c r="C24164" s="359">
        <v>0.8</v>
      </c>
      <c r="D24164" s="357" t="s">
        <v>63723</v>
      </c>
      <c r="E24164" s="357" t="s">
        <v>63723</v>
      </c>
    </row>
    <row r="24165" spans="1:5" ht="15.6">
      <c r="A24165" s="358" t="s">
        <v>60441</v>
      </c>
      <c r="B24165" s="358" t="s">
        <v>63726</v>
      </c>
      <c r="C24165" s="359">
        <v>0.8</v>
      </c>
      <c r="D24165" s="357" t="s">
        <v>63725</v>
      </c>
      <c r="E24165" s="357" t="s">
        <v>63725</v>
      </c>
    </row>
    <row r="24166" spans="1:5" ht="15.6">
      <c r="A24166" s="358" t="s">
        <v>60441</v>
      </c>
      <c r="B24166" s="358" t="s">
        <v>63726</v>
      </c>
      <c r="C24166" s="359">
        <v>0.8</v>
      </c>
      <c r="D24166" s="357" t="s">
        <v>63725</v>
      </c>
      <c r="E24166" s="357" t="s">
        <v>63725</v>
      </c>
    </row>
    <row r="24167" spans="1:5" ht="15.6">
      <c r="A24167" s="358" t="s">
        <v>10262</v>
      </c>
      <c r="B24167" s="358" t="s">
        <v>59779</v>
      </c>
      <c r="C24167" s="359">
        <v>0.8</v>
      </c>
      <c r="D24167" s="357" t="s">
        <v>63727</v>
      </c>
      <c r="E24167" s="357" t="s">
        <v>63727</v>
      </c>
    </row>
    <row r="24168" spans="1:5" ht="15.6">
      <c r="A24168" s="358" t="s">
        <v>63729</v>
      </c>
      <c r="B24168" s="358" t="s">
        <v>63730</v>
      </c>
      <c r="C24168" s="359">
        <v>0.8</v>
      </c>
      <c r="D24168" s="357" t="s">
        <v>63728</v>
      </c>
      <c r="E24168" s="357" t="s">
        <v>63728</v>
      </c>
    </row>
    <row r="24169" spans="1:5" ht="15.6">
      <c r="A24169" s="358" t="s">
        <v>24558</v>
      </c>
      <c r="B24169" s="358" t="s">
        <v>24559</v>
      </c>
      <c r="C24169" s="359">
        <v>0.8</v>
      </c>
      <c r="D24169" s="357" t="s">
        <v>24557</v>
      </c>
      <c r="E24169" s="357" t="s">
        <v>24557</v>
      </c>
    </row>
    <row r="24170" spans="1:5" ht="15.6">
      <c r="A24170" s="358" t="s">
        <v>29210</v>
      </c>
      <c r="B24170" s="358" t="s">
        <v>29211</v>
      </c>
      <c r="C24170" s="359">
        <v>0.8</v>
      </c>
      <c r="D24170" s="357" t="s">
        <v>29209</v>
      </c>
      <c r="E24170" s="357" t="s">
        <v>29209</v>
      </c>
    </row>
    <row r="24171" spans="1:5" ht="15.6">
      <c r="A24171" s="358" t="s">
        <v>63732</v>
      </c>
      <c r="B24171" s="358" t="s">
        <v>63733</v>
      </c>
      <c r="C24171" s="359">
        <v>0.8</v>
      </c>
      <c r="D24171" s="357" t="s">
        <v>63731</v>
      </c>
      <c r="E24171" s="357" t="s">
        <v>63731</v>
      </c>
    </row>
    <row r="24172" spans="1:5" ht="15.6">
      <c r="A24172" s="358" t="s">
        <v>63734</v>
      </c>
      <c r="B24172" s="358" t="s">
        <v>11402</v>
      </c>
      <c r="C24172" s="359">
        <v>0.8</v>
      </c>
      <c r="D24172" s="357" t="s">
        <v>2462</v>
      </c>
      <c r="E24172" s="357" t="s">
        <v>2462</v>
      </c>
    </row>
    <row r="24173" spans="1:5" ht="15.6">
      <c r="A24173" s="358" t="s">
        <v>27498</v>
      </c>
      <c r="B24173" s="358" t="s">
        <v>27499</v>
      </c>
      <c r="C24173" s="359">
        <v>0.8</v>
      </c>
      <c r="D24173" s="357" t="s">
        <v>27497</v>
      </c>
      <c r="E24173" s="357" t="s">
        <v>27497</v>
      </c>
    </row>
    <row r="24174" spans="1:5" ht="15.6">
      <c r="A24174" s="358" t="s">
        <v>27498</v>
      </c>
      <c r="B24174" s="358" t="s">
        <v>27499</v>
      </c>
      <c r="C24174" s="359">
        <v>0.8</v>
      </c>
      <c r="D24174" s="357" t="s">
        <v>27497</v>
      </c>
      <c r="E24174" s="357" t="s">
        <v>27497</v>
      </c>
    </row>
    <row r="24175" spans="1:5" ht="15.6">
      <c r="A24175" s="358" t="s">
        <v>31089</v>
      </c>
      <c r="B24175" s="358" t="s">
        <v>31090</v>
      </c>
      <c r="C24175" s="359">
        <v>0.8</v>
      </c>
      <c r="D24175" s="357" t="s">
        <v>31088</v>
      </c>
      <c r="E24175" s="357" t="s">
        <v>31088</v>
      </c>
    </row>
    <row r="24176" spans="1:5" ht="15.6">
      <c r="A24176" s="358" t="s">
        <v>34810</v>
      </c>
      <c r="B24176" s="358" t="s">
        <v>34811</v>
      </c>
      <c r="C24176" s="359">
        <v>0.8</v>
      </c>
      <c r="D24176" s="357" t="s">
        <v>34809</v>
      </c>
      <c r="E24176" s="357" t="s">
        <v>34809</v>
      </c>
    </row>
    <row r="24177" spans="1:5" ht="15.6">
      <c r="A24177" s="358" t="s">
        <v>34810</v>
      </c>
      <c r="B24177" s="358" t="s">
        <v>34811</v>
      </c>
      <c r="C24177" s="359">
        <v>0.8</v>
      </c>
      <c r="D24177" s="357" t="s">
        <v>34809</v>
      </c>
      <c r="E24177" s="357" t="s">
        <v>34809</v>
      </c>
    </row>
    <row r="24178" spans="1:5" ht="15.6">
      <c r="A24178" s="358" t="s">
        <v>60498</v>
      </c>
      <c r="B24178" s="358" t="s">
        <v>63736</v>
      </c>
      <c r="C24178" s="359">
        <v>0.8</v>
      </c>
      <c r="D24178" s="357" t="s">
        <v>63735</v>
      </c>
      <c r="E24178" s="357" t="s">
        <v>63735</v>
      </c>
    </row>
    <row r="24179" spans="1:5" ht="15.6">
      <c r="A24179" s="358" t="s">
        <v>59951</v>
      </c>
      <c r="B24179" s="358" t="s">
        <v>63738</v>
      </c>
      <c r="C24179" s="359">
        <v>0.8</v>
      </c>
      <c r="D24179" s="357" t="s">
        <v>63737</v>
      </c>
      <c r="E24179" s="357" t="s">
        <v>63737</v>
      </c>
    </row>
    <row r="24180" spans="1:5" ht="15.6">
      <c r="A24180" s="358" t="s">
        <v>11631</v>
      </c>
      <c r="B24180" s="358" t="s">
        <v>11632</v>
      </c>
      <c r="C24180" s="359">
        <v>0.8</v>
      </c>
      <c r="D24180" s="357" t="s">
        <v>2810</v>
      </c>
      <c r="E24180" s="357" t="s">
        <v>2810</v>
      </c>
    </row>
    <row r="24181" spans="1:5" ht="15.6">
      <c r="A24181" s="358" t="s">
        <v>25954</v>
      </c>
      <c r="B24181" s="358" t="s">
        <v>25955</v>
      </c>
      <c r="C24181" s="359">
        <v>0.8</v>
      </c>
      <c r="D24181" s="357" t="s">
        <v>25953</v>
      </c>
      <c r="E24181" s="357" t="s">
        <v>25953</v>
      </c>
    </row>
    <row r="24182" spans="1:5" ht="15.6">
      <c r="A24182" s="358" t="s">
        <v>63740</v>
      </c>
      <c r="B24182" s="358" t="s">
        <v>63741</v>
      </c>
      <c r="C24182" s="359">
        <v>0.8</v>
      </c>
      <c r="D24182" s="357" t="s">
        <v>63739</v>
      </c>
      <c r="E24182" s="357" t="s">
        <v>63739</v>
      </c>
    </row>
    <row r="24183" spans="1:5" ht="15.6">
      <c r="A24183" s="358" t="s">
        <v>63740</v>
      </c>
      <c r="B24183" s="358" t="s">
        <v>63741</v>
      </c>
      <c r="C24183" s="359">
        <v>0.8</v>
      </c>
      <c r="D24183" s="357" t="s">
        <v>63739</v>
      </c>
      <c r="E24183" s="357" t="s">
        <v>63739</v>
      </c>
    </row>
    <row r="24184" spans="1:5" ht="15.6">
      <c r="A24184" s="358" t="s">
        <v>29585</v>
      </c>
      <c r="B24184" s="358" t="s">
        <v>29585</v>
      </c>
      <c r="C24184" s="359">
        <v>0.8</v>
      </c>
      <c r="D24184" s="357" t="s">
        <v>29584</v>
      </c>
      <c r="E24184" s="357" t="s">
        <v>29584</v>
      </c>
    </row>
    <row r="24185" spans="1:5" ht="15.6">
      <c r="A24185" s="358" t="s">
        <v>59547</v>
      </c>
      <c r="B24185" s="358" t="s">
        <v>59547</v>
      </c>
      <c r="C24185" s="359">
        <v>0.8</v>
      </c>
      <c r="D24185" s="357" t="s">
        <v>63742</v>
      </c>
      <c r="E24185" s="357" t="s">
        <v>63742</v>
      </c>
    </row>
    <row r="24186" spans="1:5" ht="15.6">
      <c r="A24186" s="358" t="s">
        <v>22140</v>
      </c>
      <c r="B24186" s="358" t="s">
        <v>22141</v>
      </c>
      <c r="C24186" s="359">
        <v>0.8</v>
      </c>
      <c r="D24186" s="357" t="s">
        <v>8939</v>
      </c>
      <c r="E24186" s="357" t="s">
        <v>8939</v>
      </c>
    </row>
    <row r="24187" spans="1:5" ht="15.6">
      <c r="A24187" s="358" t="s">
        <v>60524</v>
      </c>
      <c r="B24187" s="358" t="s">
        <v>60524</v>
      </c>
      <c r="C24187" s="359">
        <v>0.8</v>
      </c>
      <c r="D24187" s="357" t="s">
        <v>63743</v>
      </c>
      <c r="E24187" s="357" t="s">
        <v>63743</v>
      </c>
    </row>
    <row r="24188" spans="1:5" ht="15.6">
      <c r="A24188" s="358" t="s">
        <v>25698</v>
      </c>
      <c r="B24188" s="358" t="s">
        <v>25699</v>
      </c>
      <c r="C24188" s="359">
        <v>0.8</v>
      </c>
      <c r="D24188" s="357" t="s">
        <v>25697</v>
      </c>
      <c r="E24188" s="357" t="s">
        <v>25697</v>
      </c>
    </row>
    <row r="24189" spans="1:5" ht="15.6">
      <c r="A24189" s="358" t="s">
        <v>63745</v>
      </c>
      <c r="B24189" s="358" t="s">
        <v>63746</v>
      </c>
      <c r="C24189" s="359">
        <v>0.8</v>
      </c>
      <c r="D24189" s="357" t="s">
        <v>63744</v>
      </c>
      <c r="E24189" s="357" t="s">
        <v>63744</v>
      </c>
    </row>
    <row r="24190" spans="1:5" ht="15.6">
      <c r="A24190" s="358" t="s">
        <v>63745</v>
      </c>
      <c r="B24190" s="358" t="s">
        <v>63746</v>
      </c>
      <c r="C24190" s="359">
        <v>0.8</v>
      </c>
      <c r="D24190" s="357" t="s">
        <v>63744</v>
      </c>
      <c r="E24190" s="357" t="s">
        <v>63744</v>
      </c>
    </row>
    <row r="24191" spans="1:5" ht="15.6">
      <c r="A24191" s="358" t="s">
        <v>34157</v>
      </c>
      <c r="B24191" s="358" t="s">
        <v>34158</v>
      </c>
      <c r="C24191" s="359">
        <v>0.8</v>
      </c>
      <c r="D24191" s="357" t="s">
        <v>34156</v>
      </c>
      <c r="E24191" s="357" t="s">
        <v>34156</v>
      </c>
    </row>
    <row r="24192" spans="1:5" ht="15.6">
      <c r="A24192" s="358" t="s">
        <v>34157</v>
      </c>
      <c r="B24192" s="358" t="s">
        <v>34158</v>
      </c>
      <c r="C24192" s="359">
        <v>0.8</v>
      </c>
      <c r="D24192" s="357" t="s">
        <v>34156</v>
      </c>
      <c r="E24192" s="357" t="s">
        <v>34156</v>
      </c>
    </row>
    <row r="24193" spans="1:5" ht="15.6">
      <c r="A24193" s="358" t="s">
        <v>34157</v>
      </c>
      <c r="B24193" s="358" t="s">
        <v>34158</v>
      </c>
      <c r="C24193" s="359">
        <v>0.8</v>
      </c>
      <c r="D24193" s="357" t="s">
        <v>34156</v>
      </c>
      <c r="E24193" s="357" t="s">
        <v>34156</v>
      </c>
    </row>
    <row r="24194" spans="1:5" ht="15.6">
      <c r="A24194" s="358" t="s">
        <v>24899</v>
      </c>
      <c r="B24194" s="358" t="s">
        <v>24900</v>
      </c>
      <c r="C24194" s="359">
        <v>0.8</v>
      </c>
      <c r="D24194" s="357" t="s">
        <v>24898</v>
      </c>
      <c r="E24194" s="357" t="s">
        <v>24898</v>
      </c>
    </row>
    <row r="24195" spans="1:5" ht="15.6">
      <c r="A24195" s="358" t="s">
        <v>14589</v>
      </c>
      <c r="B24195" s="358" t="s">
        <v>10262</v>
      </c>
      <c r="C24195" s="359">
        <v>0.8</v>
      </c>
      <c r="D24195" s="357" t="s">
        <v>4411</v>
      </c>
      <c r="E24195" s="357" t="s">
        <v>4411</v>
      </c>
    </row>
    <row r="24196" spans="1:5" ht="15.6">
      <c r="A24196" s="358" t="s">
        <v>14589</v>
      </c>
      <c r="B24196" s="358" t="s">
        <v>10262</v>
      </c>
      <c r="C24196" s="359">
        <v>0.8</v>
      </c>
      <c r="D24196" s="357" t="s">
        <v>4411</v>
      </c>
      <c r="E24196" s="357" t="s">
        <v>4411</v>
      </c>
    </row>
    <row r="24197" spans="1:5" ht="15.6">
      <c r="A24197" s="358" t="s">
        <v>40107</v>
      </c>
      <c r="B24197" s="358" t="s">
        <v>40108</v>
      </c>
      <c r="C24197" s="359">
        <v>0.8</v>
      </c>
      <c r="D24197" s="357" t="s">
        <v>40106</v>
      </c>
      <c r="E24197" s="357" t="s">
        <v>40106</v>
      </c>
    </row>
    <row r="24198" spans="1:5" ht="15.6">
      <c r="A24198" s="358" t="s">
        <v>53356</v>
      </c>
      <c r="B24198" s="358" t="s">
        <v>10262</v>
      </c>
      <c r="C24198" s="359">
        <v>0.8</v>
      </c>
      <c r="D24198" s="357" t="s">
        <v>53355</v>
      </c>
      <c r="E24198" s="357" t="s">
        <v>53355</v>
      </c>
    </row>
    <row r="24199" spans="1:5" ht="15.6">
      <c r="A24199" s="358" t="s">
        <v>41752</v>
      </c>
      <c r="B24199" s="358" t="s">
        <v>41753</v>
      </c>
      <c r="C24199" s="359">
        <v>0.8</v>
      </c>
      <c r="D24199" s="357" t="s">
        <v>41751</v>
      </c>
      <c r="E24199" s="357" t="s">
        <v>41751</v>
      </c>
    </row>
    <row r="24200" spans="1:5" ht="15.6">
      <c r="A24200" s="358" t="s">
        <v>45083</v>
      </c>
      <c r="B24200" s="358" t="s">
        <v>45084</v>
      </c>
      <c r="C24200" s="359">
        <v>0.8</v>
      </c>
      <c r="D24200" s="357" t="s">
        <v>45082</v>
      </c>
      <c r="E24200" s="357" t="s">
        <v>45082</v>
      </c>
    </row>
    <row r="24201" spans="1:5" ht="15.6">
      <c r="A24201" s="358" t="s">
        <v>50468</v>
      </c>
      <c r="B24201" s="358" t="s">
        <v>50469</v>
      </c>
      <c r="C24201" s="359">
        <v>0.8</v>
      </c>
      <c r="D24201" s="357" t="s">
        <v>50467</v>
      </c>
      <c r="E24201" s="357" t="s">
        <v>50467</v>
      </c>
    </row>
    <row r="24202" spans="1:5" ht="15.6">
      <c r="A24202" s="358" t="s">
        <v>25689</v>
      </c>
      <c r="B24202" s="358" t="s">
        <v>25690</v>
      </c>
      <c r="C24202" s="359">
        <v>0.8</v>
      </c>
      <c r="D24202" s="357" t="s">
        <v>25688</v>
      </c>
      <c r="E24202" s="357" t="s">
        <v>25688</v>
      </c>
    </row>
    <row r="24203" spans="1:5" ht="15.6">
      <c r="A24203" s="358" t="s">
        <v>25689</v>
      </c>
      <c r="B24203" s="358" t="s">
        <v>25690</v>
      </c>
      <c r="C24203" s="359">
        <v>0.8</v>
      </c>
      <c r="D24203" s="357" t="s">
        <v>25688</v>
      </c>
      <c r="E24203" s="357" t="s">
        <v>25688</v>
      </c>
    </row>
    <row r="24204" spans="1:5" ht="15.6">
      <c r="A24204" s="358" t="s">
        <v>37829</v>
      </c>
      <c r="B24204" s="358" t="s">
        <v>37830</v>
      </c>
      <c r="C24204" s="359">
        <v>0.8</v>
      </c>
      <c r="D24204" s="357" t="s">
        <v>37828</v>
      </c>
      <c r="E24204" s="357" t="s">
        <v>37828</v>
      </c>
    </row>
    <row r="24205" spans="1:5" ht="15.6">
      <c r="A24205" s="358" t="s">
        <v>10906</v>
      </c>
      <c r="B24205" s="358" t="s">
        <v>10907</v>
      </c>
      <c r="C24205" s="359">
        <v>0.8</v>
      </c>
      <c r="D24205" s="357" t="s">
        <v>2768</v>
      </c>
      <c r="E24205" s="357" t="s">
        <v>2768</v>
      </c>
    </row>
    <row r="24206" spans="1:5" ht="15.6">
      <c r="A24206" s="358" t="s">
        <v>44404</v>
      </c>
      <c r="B24206" s="358" t="s">
        <v>44405</v>
      </c>
      <c r="C24206" s="359">
        <v>0.8</v>
      </c>
      <c r="D24206" s="357" t="s">
        <v>44403</v>
      </c>
      <c r="E24206" s="357" t="s">
        <v>44403</v>
      </c>
    </row>
    <row r="24207" spans="1:5" ht="15.6">
      <c r="A24207" s="358" t="s">
        <v>46207</v>
      </c>
      <c r="B24207" s="358" t="s">
        <v>10262</v>
      </c>
      <c r="C24207" s="359">
        <v>0.8</v>
      </c>
      <c r="D24207" s="357" t="s">
        <v>46206</v>
      </c>
      <c r="E24207" s="357" t="s">
        <v>46206</v>
      </c>
    </row>
    <row r="24208" spans="1:5" ht="15.6">
      <c r="A24208" s="358" t="s">
        <v>23101</v>
      </c>
      <c r="B24208" s="358" t="s">
        <v>23102</v>
      </c>
      <c r="C24208" s="359">
        <v>0.8</v>
      </c>
      <c r="D24208" s="357" t="s">
        <v>9449</v>
      </c>
      <c r="E24208" s="357" t="s">
        <v>9449</v>
      </c>
    </row>
    <row r="24209" spans="1:5" ht="15.6">
      <c r="A24209" s="358" t="s">
        <v>23101</v>
      </c>
      <c r="B24209" s="358" t="s">
        <v>23102</v>
      </c>
      <c r="C24209" s="359">
        <v>0.8</v>
      </c>
      <c r="D24209" s="357" t="s">
        <v>9449</v>
      </c>
      <c r="E24209" s="357" t="s">
        <v>9449</v>
      </c>
    </row>
    <row r="24210" spans="1:5" ht="15.6">
      <c r="A24210" s="358" t="s">
        <v>11462</v>
      </c>
      <c r="B24210" s="358" t="s">
        <v>11462</v>
      </c>
      <c r="C24210" s="359">
        <v>0.8</v>
      </c>
      <c r="D24210" s="357" t="s">
        <v>2596</v>
      </c>
      <c r="E24210" s="357" t="s">
        <v>2596</v>
      </c>
    </row>
    <row r="24211" spans="1:5" ht="15.6">
      <c r="A24211" s="358" t="s">
        <v>25508</v>
      </c>
      <c r="B24211" s="358" t="s">
        <v>25509</v>
      </c>
      <c r="C24211" s="359">
        <v>0.8</v>
      </c>
      <c r="D24211" s="357" t="s">
        <v>25507</v>
      </c>
      <c r="E24211" s="357" t="s">
        <v>25507</v>
      </c>
    </row>
    <row r="24212" spans="1:5" ht="15.6">
      <c r="A24212" s="358" t="s">
        <v>63748</v>
      </c>
      <c r="B24212" s="358" t="s">
        <v>59559</v>
      </c>
      <c r="C24212" s="359">
        <v>0.8</v>
      </c>
      <c r="D24212" s="357" t="s">
        <v>63747</v>
      </c>
      <c r="E24212" s="357" t="s">
        <v>63747</v>
      </c>
    </row>
    <row r="24213" spans="1:5" ht="15.6">
      <c r="A24213" s="358" t="s">
        <v>26831</v>
      </c>
      <c r="B24213" s="358" t="s">
        <v>26832</v>
      </c>
      <c r="C24213" s="359">
        <v>0.8</v>
      </c>
      <c r="D24213" s="357" t="s">
        <v>26830</v>
      </c>
      <c r="E24213" s="357" t="s">
        <v>26830</v>
      </c>
    </row>
    <row r="24214" spans="1:5" ht="15.6">
      <c r="A24214" s="358" t="s">
        <v>26831</v>
      </c>
      <c r="B24214" s="358" t="s">
        <v>26832</v>
      </c>
      <c r="C24214" s="359">
        <v>0.8</v>
      </c>
      <c r="D24214" s="357" t="s">
        <v>26830</v>
      </c>
      <c r="E24214" s="357" t="s">
        <v>26830</v>
      </c>
    </row>
    <row r="24215" spans="1:5" ht="15.6">
      <c r="A24215" s="358" t="s">
        <v>28125</v>
      </c>
      <c r="B24215" s="358" t="s">
        <v>28125</v>
      </c>
      <c r="C24215" s="359">
        <v>0.8</v>
      </c>
      <c r="D24215" s="357" t="s">
        <v>28124</v>
      </c>
      <c r="E24215" s="357" t="s">
        <v>28124</v>
      </c>
    </row>
    <row r="24216" spans="1:5" ht="15.6">
      <c r="A24216" s="358" t="s">
        <v>60467</v>
      </c>
      <c r="B24216" s="358" t="s">
        <v>63749</v>
      </c>
      <c r="C24216" s="359">
        <v>0.8</v>
      </c>
      <c r="D24216" s="357" t="s">
        <v>60468</v>
      </c>
      <c r="E24216" s="357" t="s">
        <v>60468</v>
      </c>
    </row>
    <row r="24217" spans="1:5" ht="15.6">
      <c r="A24217" s="358" t="s">
        <v>54939</v>
      </c>
      <c r="B24217" s="358" t="s">
        <v>54940</v>
      </c>
      <c r="C24217" s="359">
        <v>0.8</v>
      </c>
      <c r="D24217" s="357" t="s">
        <v>54938</v>
      </c>
      <c r="E24217" s="357" t="s">
        <v>54938</v>
      </c>
    </row>
    <row r="24218" spans="1:5" ht="15.6">
      <c r="A24218" s="358" t="s">
        <v>63751</v>
      </c>
      <c r="B24218" s="358" t="s">
        <v>63752</v>
      </c>
      <c r="C24218" s="359">
        <v>0.8</v>
      </c>
      <c r="D24218" s="357" t="s">
        <v>63750</v>
      </c>
      <c r="E24218" s="357" t="s">
        <v>63750</v>
      </c>
    </row>
    <row r="24219" spans="1:5" ht="15.6">
      <c r="A24219" s="358" t="s">
        <v>10262</v>
      </c>
      <c r="B24219" s="358" t="s">
        <v>41276</v>
      </c>
      <c r="C24219" s="359">
        <v>0.8</v>
      </c>
      <c r="D24219" s="357" t="s">
        <v>41275</v>
      </c>
      <c r="E24219" s="357" t="s">
        <v>41275</v>
      </c>
    </row>
    <row r="24220" spans="1:5" ht="15.6">
      <c r="A24220" s="358" t="s">
        <v>10262</v>
      </c>
      <c r="B24220" s="358" t="s">
        <v>41276</v>
      </c>
      <c r="C24220" s="359">
        <v>0.8</v>
      </c>
      <c r="D24220" s="357" t="s">
        <v>41275</v>
      </c>
      <c r="E24220" s="357" t="s">
        <v>41275</v>
      </c>
    </row>
    <row r="24221" spans="1:5" ht="15.6">
      <c r="A24221" s="358" t="s">
        <v>28017</v>
      </c>
      <c r="B24221" s="358" t="s">
        <v>28018</v>
      </c>
      <c r="C24221" s="359">
        <v>0.8</v>
      </c>
      <c r="D24221" s="357" t="s">
        <v>28016</v>
      </c>
      <c r="E24221" s="357" t="s">
        <v>28016</v>
      </c>
    </row>
    <row r="24222" spans="1:5" ht="15.6">
      <c r="A24222" s="358" t="s">
        <v>29251</v>
      </c>
      <c r="B24222" s="358" t="s">
        <v>29251</v>
      </c>
      <c r="C24222" s="359">
        <v>0.8</v>
      </c>
      <c r="D24222" s="357" t="s">
        <v>29250</v>
      </c>
      <c r="E24222" s="357" t="s">
        <v>29250</v>
      </c>
    </row>
    <row r="24223" spans="1:5" ht="15.6">
      <c r="A24223" s="358" t="s">
        <v>59791</v>
      </c>
      <c r="B24223" s="358" t="s">
        <v>59791</v>
      </c>
      <c r="C24223" s="359">
        <v>0.8</v>
      </c>
      <c r="D24223" s="357" t="s">
        <v>59792</v>
      </c>
      <c r="E24223" s="357" t="s">
        <v>59792</v>
      </c>
    </row>
    <row r="24224" spans="1:5" ht="15.6">
      <c r="A24224" s="358" t="s">
        <v>10478</v>
      </c>
      <c r="B24224" s="358" t="s">
        <v>10479</v>
      </c>
      <c r="C24224" s="359">
        <v>0.8</v>
      </c>
      <c r="D24224" s="357" t="s">
        <v>2410</v>
      </c>
      <c r="E24224" s="357" t="s">
        <v>2410</v>
      </c>
    </row>
    <row r="24225" spans="1:5" ht="15.6">
      <c r="A24225" s="358" t="s">
        <v>60366</v>
      </c>
      <c r="B24225" s="358" t="s">
        <v>63753</v>
      </c>
      <c r="C24225" s="359">
        <v>0.8</v>
      </c>
      <c r="D24225" s="357" t="s">
        <v>60367</v>
      </c>
      <c r="E24225" s="357" t="s">
        <v>60367</v>
      </c>
    </row>
    <row r="24226" spans="1:5" ht="15.6">
      <c r="A24226" s="358" t="s">
        <v>28540</v>
      </c>
      <c r="B24226" s="358" t="s">
        <v>28541</v>
      </c>
      <c r="C24226" s="359">
        <v>0.8</v>
      </c>
      <c r="D24226" s="357" t="s">
        <v>28539</v>
      </c>
      <c r="E24226" s="357" t="s">
        <v>28539</v>
      </c>
    </row>
    <row r="24227" spans="1:5" ht="15.6">
      <c r="A24227" s="358" t="s">
        <v>44086</v>
      </c>
      <c r="B24227" s="358" t="s">
        <v>44086</v>
      </c>
      <c r="C24227" s="359">
        <v>0.8</v>
      </c>
      <c r="D24227" s="357" t="s">
        <v>44085</v>
      </c>
      <c r="E24227" s="357" t="s">
        <v>44085</v>
      </c>
    </row>
    <row r="24228" spans="1:5" ht="15.6">
      <c r="A24228" s="358" t="s">
        <v>46940</v>
      </c>
      <c r="B24228" s="358" t="s">
        <v>46941</v>
      </c>
      <c r="C24228" s="359">
        <v>0.8</v>
      </c>
      <c r="D24228" s="357" t="s">
        <v>46939</v>
      </c>
      <c r="E24228" s="357" t="s">
        <v>46939</v>
      </c>
    </row>
    <row r="24229" spans="1:5" ht="15.6">
      <c r="A24229" s="358" t="s">
        <v>11820</v>
      </c>
      <c r="B24229" s="358" t="s">
        <v>11821</v>
      </c>
      <c r="C24229" s="359">
        <v>0.8</v>
      </c>
      <c r="D24229" s="357" t="s">
        <v>3037</v>
      </c>
      <c r="E24229" s="357" t="s">
        <v>3037</v>
      </c>
    </row>
    <row r="24230" spans="1:5" ht="15.6">
      <c r="A24230" s="358" t="s">
        <v>11820</v>
      </c>
      <c r="B24230" s="358" t="s">
        <v>11821</v>
      </c>
      <c r="C24230" s="359">
        <v>0.8</v>
      </c>
      <c r="D24230" s="357" t="s">
        <v>3037</v>
      </c>
      <c r="E24230" s="357" t="s">
        <v>3037</v>
      </c>
    </row>
    <row r="24231" spans="1:5" ht="15.6">
      <c r="A24231" s="358" t="s">
        <v>33892</v>
      </c>
      <c r="B24231" s="358" t="s">
        <v>33892</v>
      </c>
      <c r="C24231" s="359">
        <v>0.8</v>
      </c>
      <c r="D24231" s="357" t="s">
        <v>33891</v>
      </c>
      <c r="E24231" s="357" t="s">
        <v>33891</v>
      </c>
    </row>
    <row r="24232" spans="1:5" ht="15.6">
      <c r="A24232" s="358" t="s">
        <v>16486</v>
      </c>
      <c r="B24232" s="358" t="s">
        <v>16487</v>
      </c>
      <c r="C24232" s="359">
        <v>0.8</v>
      </c>
      <c r="D24232" s="357" t="s">
        <v>5845</v>
      </c>
      <c r="E24232" s="357" t="s">
        <v>5845</v>
      </c>
    </row>
    <row r="24233" spans="1:5" ht="15.6">
      <c r="A24233" s="358" t="s">
        <v>22806</v>
      </c>
      <c r="B24233" s="358" t="s">
        <v>22807</v>
      </c>
      <c r="C24233" s="359">
        <v>0.8</v>
      </c>
      <c r="D24233" s="357" t="s">
        <v>9430</v>
      </c>
      <c r="E24233" s="357" t="s">
        <v>9430</v>
      </c>
    </row>
    <row r="24234" spans="1:5" ht="15.6">
      <c r="A24234" s="358" t="s">
        <v>26828</v>
      </c>
      <c r="B24234" s="358" t="s">
        <v>26829</v>
      </c>
      <c r="C24234" s="359">
        <v>0.8</v>
      </c>
      <c r="D24234" s="357" t="s">
        <v>26827</v>
      </c>
      <c r="E24234" s="357" t="s">
        <v>26827</v>
      </c>
    </row>
    <row r="24235" spans="1:5" ht="15.6">
      <c r="A24235" s="358" t="s">
        <v>15277</v>
      </c>
      <c r="B24235" s="358" t="s">
        <v>15278</v>
      </c>
      <c r="C24235" s="359">
        <v>0.8</v>
      </c>
      <c r="D24235" s="357" t="s">
        <v>5072</v>
      </c>
      <c r="E24235" s="357" t="s">
        <v>5072</v>
      </c>
    </row>
    <row r="24236" spans="1:5" ht="15.6">
      <c r="A24236" s="358" t="s">
        <v>15277</v>
      </c>
      <c r="B24236" s="358" t="s">
        <v>15278</v>
      </c>
      <c r="C24236" s="359">
        <v>0.8</v>
      </c>
      <c r="D24236" s="357" t="s">
        <v>5072</v>
      </c>
      <c r="E24236" s="357" t="s">
        <v>5072</v>
      </c>
    </row>
    <row r="24237" spans="1:5" ht="15.6">
      <c r="A24237" s="358" t="s">
        <v>35847</v>
      </c>
      <c r="B24237" s="358" t="s">
        <v>35848</v>
      </c>
      <c r="C24237" s="359">
        <v>0.8</v>
      </c>
      <c r="D24237" s="357" t="s">
        <v>35846</v>
      </c>
      <c r="E24237" s="357" t="s">
        <v>35846</v>
      </c>
    </row>
    <row r="24238" spans="1:5" ht="15.6">
      <c r="A24238" s="358" t="s">
        <v>35922</v>
      </c>
      <c r="B24238" s="358" t="s">
        <v>35922</v>
      </c>
      <c r="C24238" s="359">
        <v>0.8</v>
      </c>
      <c r="D24238" s="357" t="s">
        <v>35921</v>
      </c>
      <c r="E24238" s="357" t="s">
        <v>35921</v>
      </c>
    </row>
    <row r="24239" spans="1:5" ht="15.6">
      <c r="A24239" s="358" t="s">
        <v>63755</v>
      </c>
      <c r="B24239" s="358" t="s">
        <v>63755</v>
      </c>
      <c r="C24239" s="359">
        <v>0.8</v>
      </c>
      <c r="D24239" s="357" t="s">
        <v>63754</v>
      </c>
      <c r="E24239" s="357" t="s">
        <v>63754</v>
      </c>
    </row>
    <row r="24240" spans="1:5" ht="15.6">
      <c r="A24240" s="358" t="s">
        <v>46291</v>
      </c>
      <c r="B24240" s="358" t="s">
        <v>46292</v>
      </c>
      <c r="C24240" s="359">
        <v>0.8</v>
      </c>
      <c r="D24240" s="357" t="s">
        <v>46290</v>
      </c>
      <c r="E24240" s="357" t="s">
        <v>46290</v>
      </c>
    </row>
    <row r="24241" spans="1:5" ht="15.6">
      <c r="A24241" s="358" t="s">
        <v>63757</v>
      </c>
      <c r="B24241" s="358" t="s">
        <v>63758</v>
      </c>
      <c r="C24241" s="359">
        <v>0.8</v>
      </c>
      <c r="D24241" s="357" t="s">
        <v>63756</v>
      </c>
      <c r="E24241" s="357" t="s">
        <v>63756</v>
      </c>
    </row>
    <row r="24242" spans="1:5" ht="15.6">
      <c r="A24242" s="358" t="s">
        <v>37240</v>
      </c>
      <c r="B24242" s="358" t="s">
        <v>37240</v>
      </c>
      <c r="C24242" s="359">
        <v>0.8</v>
      </c>
      <c r="D24242" s="357" t="s">
        <v>37239</v>
      </c>
      <c r="E24242" s="357" t="s">
        <v>37239</v>
      </c>
    </row>
    <row r="24243" spans="1:5" ht="15.6">
      <c r="A24243" s="358" t="s">
        <v>45892</v>
      </c>
      <c r="B24243" s="358" t="s">
        <v>45892</v>
      </c>
      <c r="C24243" s="359">
        <v>0.8</v>
      </c>
      <c r="D24243" s="357" t="s">
        <v>45891</v>
      </c>
      <c r="E24243" s="357" t="s">
        <v>45891</v>
      </c>
    </row>
    <row r="24244" spans="1:5" ht="15.6">
      <c r="A24244" s="358" t="s">
        <v>59582</v>
      </c>
      <c r="B24244" s="358" t="s">
        <v>63760</v>
      </c>
      <c r="C24244" s="359">
        <v>0.8</v>
      </c>
      <c r="D24244" s="357" t="s">
        <v>63759</v>
      </c>
      <c r="E24244" s="357" t="s">
        <v>63759</v>
      </c>
    </row>
    <row r="24245" spans="1:5" ht="15.6">
      <c r="A24245" s="358" t="s">
        <v>52136</v>
      </c>
      <c r="B24245" s="358" t="s">
        <v>52137</v>
      </c>
      <c r="C24245" s="359">
        <v>0.8</v>
      </c>
      <c r="D24245" s="357" t="s">
        <v>52135</v>
      </c>
      <c r="E24245" s="357" t="s">
        <v>52135</v>
      </c>
    </row>
    <row r="24246" spans="1:5" ht="15.6">
      <c r="A24246" s="358" t="s">
        <v>52136</v>
      </c>
      <c r="B24246" s="358" t="s">
        <v>52137</v>
      </c>
      <c r="C24246" s="359">
        <v>0.8</v>
      </c>
      <c r="D24246" s="357" t="s">
        <v>52135</v>
      </c>
      <c r="E24246" s="357" t="s">
        <v>52135</v>
      </c>
    </row>
    <row r="24247" spans="1:5" ht="15.6">
      <c r="A24247" s="358" t="s">
        <v>33631</v>
      </c>
      <c r="B24247" s="358" t="s">
        <v>33632</v>
      </c>
      <c r="C24247" s="359">
        <v>0.8</v>
      </c>
      <c r="D24247" s="357" t="s">
        <v>33630</v>
      </c>
      <c r="E24247" s="357" t="s">
        <v>33630</v>
      </c>
    </row>
    <row r="24248" spans="1:5" ht="15.6">
      <c r="A24248" s="358" t="s">
        <v>33631</v>
      </c>
      <c r="B24248" s="358" t="s">
        <v>33632</v>
      </c>
      <c r="C24248" s="359">
        <v>0.8</v>
      </c>
      <c r="D24248" s="357" t="s">
        <v>33630</v>
      </c>
      <c r="E24248" s="357" t="s">
        <v>33630</v>
      </c>
    </row>
    <row r="24249" spans="1:5" ht="15.6">
      <c r="A24249" s="358" t="s">
        <v>42263</v>
      </c>
      <c r="B24249" s="358" t="s">
        <v>42264</v>
      </c>
      <c r="C24249" s="359">
        <v>0.8</v>
      </c>
      <c r="D24249" s="357" t="s">
        <v>42262</v>
      </c>
      <c r="E24249" s="357" t="s">
        <v>42262</v>
      </c>
    </row>
    <row r="24250" spans="1:5" ht="15.6">
      <c r="A24250" s="358" t="s">
        <v>19515</v>
      </c>
      <c r="B24250" s="358" t="s">
        <v>19516</v>
      </c>
      <c r="C24250" s="359">
        <v>0.8</v>
      </c>
      <c r="D24250" s="357" t="s">
        <v>7316</v>
      </c>
      <c r="E24250" s="357" t="s">
        <v>7316</v>
      </c>
    </row>
    <row r="24251" spans="1:5" ht="15.6">
      <c r="A24251" s="358" t="s">
        <v>59771</v>
      </c>
      <c r="B24251" s="358" t="s">
        <v>59769</v>
      </c>
      <c r="C24251" s="359">
        <v>0.8</v>
      </c>
      <c r="D24251" s="357" t="s">
        <v>59770</v>
      </c>
      <c r="E24251" s="357" t="s">
        <v>59770</v>
      </c>
    </row>
    <row r="24252" spans="1:5" ht="15.6">
      <c r="A24252" s="358" t="s">
        <v>50388</v>
      </c>
      <c r="B24252" s="358" t="s">
        <v>50389</v>
      </c>
      <c r="C24252" s="359">
        <v>0.8</v>
      </c>
      <c r="D24252" s="357" t="s">
        <v>50387</v>
      </c>
      <c r="E24252" s="357" t="s">
        <v>50387</v>
      </c>
    </row>
    <row r="24253" spans="1:5" ht="15.6">
      <c r="A24253" s="358" t="s">
        <v>63762</v>
      </c>
      <c r="B24253" s="358" t="s">
        <v>63763</v>
      </c>
      <c r="C24253" s="359">
        <v>0.8</v>
      </c>
      <c r="D24253" s="357" t="s">
        <v>63761</v>
      </c>
      <c r="E24253" s="357" t="s">
        <v>63761</v>
      </c>
    </row>
    <row r="24254" spans="1:5" ht="15.6">
      <c r="A24254" s="358" t="s">
        <v>41734</v>
      </c>
      <c r="B24254" s="358" t="s">
        <v>41735</v>
      </c>
      <c r="C24254" s="359">
        <v>0.8</v>
      </c>
      <c r="D24254" s="357" t="s">
        <v>41733</v>
      </c>
      <c r="E24254" s="357" t="s">
        <v>41733</v>
      </c>
    </row>
    <row r="24255" spans="1:5" ht="15.6">
      <c r="A24255" s="358" t="s">
        <v>63765</v>
      </c>
      <c r="B24255" s="358" t="s">
        <v>63766</v>
      </c>
      <c r="C24255" s="359">
        <v>0.8</v>
      </c>
      <c r="D24255" s="357" t="s">
        <v>63764</v>
      </c>
      <c r="E24255" s="357" t="s">
        <v>63764</v>
      </c>
    </row>
    <row r="24256" spans="1:5" ht="15.6">
      <c r="A24256" s="358" t="s">
        <v>26885</v>
      </c>
      <c r="B24256" s="358" t="s">
        <v>26886</v>
      </c>
      <c r="C24256" s="359">
        <v>0.8</v>
      </c>
      <c r="D24256" s="357" t="s">
        <v>26884</v>
      </c>
      <c r="E24256" s="357" t="s">
        <v>26884</v>
      </c>
    </row>
    <row r="24257" spans="1:5" ht="15.6">
      <c r="A24257" s="358" t="s">
        <v>14042</v>
      </c>
      <c r="B24257" s="358" t="s">
        <v>14043</v>
      </c>
      <c r="C24257" s="359">
        <v>0.8</v>
      </c>
      <c r="D24257" s="357" t="s">
        <v>4286</v>
      </c>
      <c r="E24257" s="357" t="s">
        <v>4286</v>
      </c>
    </row>
    <row r="24258" spans="1:5" ht="15.6">
      <c r="A24258" s="358" t="s">
        <v>14042</v>
      </c>
      <c r="B24258" s="358" t="s">
        <v>14043</v>
      </c>
      <c r="C24258" s="359">
        <v>0.8</v>
      </c>
      <c r="D24258" s="357" t="s">
        <v>4286</v>
      </c>
      <c r="E24258" s="357" t="s">
        <v>4286</v>
      </c>
    </row>
    <row r="24259" spans="1:5" ht="15.6">
      <c r="A24259" s="358" t="s">
        <v>59730</v>
      </c>
      <c r="B24259" s="358" t="s">
        <v>63767</v>
      </c>
      <c r="C24259" s="359">
        <v>0.8</v>
      </c>
      <c r="D24259" s="357" t="s">
        <v>59731</v>
      </c>
      <c r="E24259" s="357" t="s">
        <v>59731</v>
      </c>
    </row>
    <row r="24260" spans="1:5" ht="15.6">
      <c r="A24260" s="358" t="s">
        <v>59730</v>
      </c>
      <c r="B24260" s="358" t="s">
        <v>63767</v>
      </c>
      <c r="C24260" s="359">
        <v>0.8</v>
      </c>
      <c r="D24260" s="357" t="s">
        <v>59731</v>
      </c>
      <c r="E24260" s="357" t="s">
        <v>59731</v>
      </c>
    </row>
    <row r="24261" spans="1:5" ht="15.6">
      <c r="A24261" s="358" t="s">
        <v>36541</v>
      </c>
      <c r="B24261" s="358" t="s">
        <v>36542</v>
      </c>
      <c r="C24261" s="359">
        <v>0.8</v>
      </c>
      <c r="D24261" s="357" t="s">
        <v>36540</v>
      </c>
      <c r="E24261" s="357" t="s">
        <v>36540</v>
      </c>
    </row>
    <row r="24262" spans="1:5" ht="15.6">
      <c r="A24262" s="358" t="s">
        <v>36541</v>
      </c>
      <c r="B24262" s="358" t="s">
        <v>36542</v>
      </c>
      <c r="C24262" s="359">
        <v>0.8</v>
      </c>
      <c r="D24262" s="357" t="s">
        <v>36540</v>
      </c>
      <c r="E24262" s="357" t="s">
        <v>36540</v>
      </c>
    </row>
    <row r="24263" spans="1:5" ht="15.6">
      <c r="A24263" s="358" t="s">
        <v>20006</v>
      </c>
      <c r="B24263" s="358" t="s">
        <v>20007</v>
      </c>
      <c r="C24263" s="359">
        <v>0.8</v>
      </c>
      <c r="D24263" s="357" t="s">
        <v>7754</v>
      </c>
      <c r="E24263" s="357" t="s">
        <v>7754</v>
      </c>
    </row>
    <row r="24264" spans="1:5" ht="15.6">
      <c r="A24264" s="358" t="s">
        <v>60460</v>
      </c>
      <c r="B24264" s="358" t="s">
        <v>63769</v>
      </c>
      <c r="C24264" s="359">
        <v>0.8</v>
      </c>
      <c r="D24264" s="357" t="s">
        <v>63768</v>
      </c>
      <c r="E24264" s="357" t="s">
        <v>63768</v>
      </c>
    </row>
    <row r="24265" spans="1:5" ht="15.6">
      <c r="A24265" s="358" t="s">
        <v>63771</v>
      </c>
      <c r="B24265" s="358" t="s">
        <v>63772</v>
      </c>
      <c r="C24265" s="359">
        <v>0.8</v>
      </c>
      <c r="D24265" s="357" t="s">
        <v>63770</v>
      </c>
      <c r="E24265" s="357" t="s">
        <v>63770</v>
      </c>
    </row>
    <row r="24266" spans="1:5" ht="15.6">
      <c r="A24266" s="358" t="s">
        <v>63771</v>
      </c>
      <c r="B24266" s="358" t="s">
        <v>63772</v>
      </c>
      <c r="C24266" s="359">
        <v>0.8</v>
      </c>
      <c r="D24266" s="357" t="s">
        <v>63770</v>
      </c>
      <c r="E24266" s="357" t="s">
        <v>63770</v>
      </c>
    </row>
    <row r="24267" spans="1:5" ht="15.6">
      <c r="A24267" s="358" t="s">
        <v>63771</v>
      </c>
      <c r="B24267" s="358" t="s">
        <v>63772</v>
      </c>
      <c r="C24267" s="359">
        <v>0.8</v>
      </c>
      <c r="D24267" s="357" t="s">
        <v>63770</v>
      </c>
      <c r="E24267" s="357" t="s">
        <v>63770</v>
      </c>
    </row>
    <row r="24268" spans="1:5" ht="15.6">
      <c r="A24268" s="358" t="s">
        <v>17523</v>
      </c>
      <c r="B24268" s="358" t="s">
        <v>17524</v>
      </c>
      <c r="C24268" s="359">
        <v>0.8</v>
      </c>
      <c r="D24268" s="357" t="s">
        <v>6372</v>
      </c>
      <c r="E24268" s="357" t="s">
        <v>6372</v>
      </c>
    </row>
    <row r="24269" spans="1:5" ht="15.6">
      <c r="A24269" s="358" t="s">
        <v>17523</v>
      </c>
      <c r="B24269" s="358" t="s">
        <v>17524</v>
      </c>
      <c r="C24269" s="359">
        <v>0.8</v>
      </c>
      <c r="D24269" s="357" t="s">
        <v>6372</v>
      </c>
      <c r="E24269" s="357" t="s">
        <v>6372</v>
      </c>
    </row>
    <row r="24270" spans="1:5" ht="15.6">
      <c r="A24270" s="358" t="s">
        <v>40736</v>
      </c>
      <c r="B24270" s="358" t="s">
        <v>40737</v>
      </c>
      <c r="C24270" s="359">
        <v>0.8</v>
      </c>
      <c r="D24270" s="357" t="s">
        <v>40735</v>
      </c>
      <c r="E24270" s="357" t="s">
        <v>40735</v>
      </c>
    </row>
    <row r="24271" spans="1:5" ht="15.6">
      <c r="A24271" s="358" t="s">
        <v>51640</v>
      </c>
      <c r="B24271" s="358" t="s">
        <v>51641</v>
      </c>
      <c r="C24271" s="359">
        <v>0.8</v>
      </c>
      <c r="D24271" s="357" t="s">
        <v>55129</v>
      </c>
      <c r="E24271" s="357" t="s">
        <v>55129</v>
      </c>
    </row>
    <row r="24272" spans="1:5" ht="15.6">
      <c r="A24272" s="358" t="s">
        <v>10755</v>
      </c>
      <c r="B24272" s="358" t="s">
        <v>10756</v>
      </c>
      <c r="C24272" s="359">
        <v>0.8</v>
      </c>
      <c r="D24272" s="357" t="s">
        <v>2607</v>
      </c>
      <c r="E24272" s="357" t="s">
        <v>2607</v>
      </c>
    </row>
    <row r="24273" spans="1:5" ht="15.6">
      <c r="A24273" s="358" t="s">
        <v>34377</v>
      </c>
      <c r="B24273" s="358" t="s">
        <v>34378</v>
      </c>
      <c r="C24273" s="359">
        <v>0.8</v>
      </c>
      <c r="D24273" s="357" t="s">
        <v>34376</v>
      </c>
      <c r="E24273" s="357" t="s">
        <v>34376</v>
      </c>
    </row>
    <row r="24274" spans="1:5" ht="15.6">
      <c r="A24274" s="358" t="s">
        <v>16621</v>
      </c>
      <c r="B24274" s="358" t="s">
        <v>16622</v>
      </c>
      <c r="C24274" s="359">
        <v>0.8</v>
      </c>
      <c r="D24274" s="357" t="s">
        <v>6000</v>
      </c>
      <c r="E24274" s="357" t="s">
        <v>6000</v>
      </c>
    </row>
    <row r="24275" spans="1:5" ht="15.6">
      <c r="A24275" s="358" t="s">
        <v>16621</v>
      </c>
      <c r="B24275" s="358" t="s">
        <v>16622</v>
      </c>
      <c r="C24275" s="359">
        <v>0.8</v>
      </c>
      <c r="D24275" s="357" t="s">
        <v>6000</v>
      </c>
      <c r="E24275" s="357" t="s">
        <v>6000</v>
      </c>
    </row>
    <row r="24276" spans="1:5" ht="15.6">
      <c r="A24276" s="358" t="s">
        <v>41262</v>
      </c>
      <c r="B24276" s="358" t="s">
        <v>41263</v>
      </c>
      <c r="C24276" s="359">
        <v>0.8</v>
      </c>
      <c r="D24276" s="357" t="s">
        <v>41261</v>
      </c>
      <c r="E24276" s="357" t="s">
        <v>41261</v>
      </c>
    </row>
    <row r="24277" spans="1:5" ht="15.6">
      <c r="A24277" s="358" t="s">
        <v>43670</v>
      </c>
      <c r="B24277" s="358" t="s">
        <v>43671</v>
      </c>
      <c r="C24277" s="359">
        <v>0.8</v>
      </c>
      <c r="D24277" s="357" t="s">
        <v>43669</v>
      </c>
      <c r="E24277" s="357" t="s">
        <v>43669</v>
      </c>
    </row>
    <row r="24278" spans="1:5" ht="15.6">
      <c r="A24278" s="358" t="s">
        <v>30440</v>
      </c>
      <c r="B24278" s="358" t="s">
        <v>30441</v>
      </c>
      <c r="C24278" s="359">
        <v>0.8</v>
      </c>
      <c r="D24278" s="357" t="s">
        <v>30439</v>
      </c>
      <c r="E24278" s="357" t="s">
        <v>30439</v>
      </c>
    </row>
    <row r="24279" spans="1:5" ht="15.6">
      <c r="A24279" s="358" t="s">
        <v>60549</v>
      </c>
      <c r="B24279" s="358" t="s">
        <v>63774</v>
      </c>
      <c r="C24279" s="359">
        <v>0.8</v>
      </c>
      <c r="D24279" s="357" t="s">
        <v>63773</v>
      </c>
      <c r="E24279" s="357" t="s">
        <v>63773</v>
      </c>
    </row>
    <row r="24280" spans="1:5" ht="15.6">
      <c r="A24280" s="358" t="s">
        <v>63776</v>
      </c>
      <c r="B24280" s="358" t="s">
        <v>63777</v>
      </c>
      <c r="C24280" s="359">
        <v>0.8</v>
      </c>
      <c r="D24280" s="357" t="s">
        <v>63775</v>
      </c>
      <c r="E24280" s="357" t="s">
        <v>63775</v>
      </c>
    </row>
    <row r="24281" spans="1:5" ht="15.6">
      <c r="A24281" s="358" t="s">
        <v>63779</v>
      </c>
      <c r="B24281" s="358" t="s">
        <v>63780</v>
      </c>
      <c r="C24281" s="359">
        <v>0.8</v>
      </c>
      <c r="D24281" s="357" t="s">
        <v>63778</v>
      </c>
      <c r="E24281" s="357" t="s">
        <v>63778</v>
      </c>
    </row>
    <row r="24282" spans="1:5" ht="15.6">
      <c r="A24282" s="358" t="s">
        <v>49348</v>
      </c>
      <c r="B24282" s="358" t="s">
        <v>49348</v>
      </c>
      <c r="C24282" s="359">
        <v>0.8</v>
      </c>
      <c r="D24282" s="357" t="s">
        <v>49347</v>
      </c>
      <c r="E24282" s="357" t="s">
        <v>49347</v>
      </c>
    </row>
    <row r="24283" spans="1:5" ht="15.6">
      <c r="A24283" s="358" t="s">
        <v>11306</v>
      </c>
      <c r="B24283" s="358" t="s">
        <v>11307</v>
      </c>
      <c r="C24283" s="359">
        <v>0.8</v>
      </c>
      <c r="D24283" s="357" t="s">
        <v>2333</v>
      </c>
      <c r="E24283" s="357" t="s">
        <v>2333</v>
      </c>
    </row>
    <row r="24284" spans="1:5" ht="15.6">
      <c r="A24284" s="358" t="s">
        <v>11306</v>
      </c>
      <c r="B24284" s="358" t="s">
        <v>11307</v>
      </c>
      <c r="C24284" s="359">
        <v>0.8</v>
      </c>
      <c r="D24284" s="357" t="s">
        <v>2333</v>
      </c>
      <c r="E24284" s="357" t="s">
        <v>2333</v>
      </c>
    </row>
    <row r="24285" spans="1:5" ht="15.6">
      <c r="A24285" s="358" t="s">
        <v>24721</v>
      </c>
      <c r="B24285" s="358" t="s">
        <v>24722</v>
      </c>
      <c r="C24285" s="359">
        <v>0.8</v>
      </c>
      <c r="D24285" s="357" t="s">
        <v>24720</v>
      </c>
      <c r="E24285" s="357" t="s">
        <v>24720</v>
      </c>
    </row>
    <row r="24286" spans="1:5" ht="15.6">
      <c r="A24286" s="358" t="s">
        <v>24721</v>
      </c>
      <c r="B24286" s="358" t="s">
        <v>24722</v>
      </c>
      <c r="C24286" s="359">
        <v>0.8</v>
      </c>
      <c r="D24286" s="357" t="s">
        <v>24720</v>
      </c>
      <c r="E24286" s="357" t="s">
        <v>24720</v>
      </c>
    </row>
    <row r="24287" spans="1:5" ht="15.6">
      <c r="A24287" s="358" t="s">
        <v>24721</v>
      </c>
      <c r="B24287" s="358" t="s">
        <v>24722</v>
      </c>
      <c r="C24287" s="359">
        <v>0.8</v>
      </c>
      <c r="D24287" s="357" t="s">
        <v>24720</v>
      </c>
      <c r="E24287" s="357" t="s">
        <v>24720</v>
      </c>
    </row>
    <row r="24288" spans="1:5" ht="15.6">
      <c r="A24288" s="358" t="s">
        <v>59992</v>
      </c>
      <c r="B24288" s="358" t="s">
        <v>59992</v>
      </c>
      <c r="C24288" s="359">
        <v>0.8</v>
      </c>
      <c r="D24288" s="357" t="s">
        <v>63781</v>
      </c>
      <c r="E24288" s="357" t="s">
        <v>63781</v>
      </c>
    </row>
    <row r="24289" spans="1:5" ht="15.6">
      <c r="A24289" s="358" t="s">
        <v>10262</v>
      </c>
      <c r="B24289" s="358" t="s">
        <v>42491</v>
      </c>
      <c r="C24289" s="359">
        <v>0.8</v>
      </c>
      <c r="D24289" s="357" t="s">
        <v>42490</v>
      </c>
      <c r="E24289" s="357" t="s">
        <v>42490</v>
      </c>
    </row>
    <row r="24290" spans="1:5" ht="15.6">
      <c r="A24290" s="358" t="s">
        <v>60494</v>
      </c>
      <c r="B24290" s="358" t="s">
        <v>63783</v>
      </c>
      <c r="C24290" s="359">
        <v>0.8</v>
      </c>
      <c r="D24290" s="357" t="s">
        <v>63782</v>
      </c>
      <c r="E24290" s="357" t="s">
        <v>63782</v>
      </c>
    </row>
    <row r="24291" spans="1:5" ht="15.6">
      <c r="A24291" s="358" t="s">
        <v>43275</v>
      </c>
      <c r="B24291" s="358" t="s">
        <v>43276</v>
      </c>
      <c r="C24291" s="359">
        <v>0.8</v>
      </c>
      <c r="D24291" s="357" t="s">
        <v>43274</v>
      </c>
      <c r="E24291" s="357" t="s">
        <v>43274</v>
      </c>
    </row>
    <row r="24292" spans="1:5" ht="15.6">
      <c r="A24292" s="358" t="s">
        <v>43551</v>
      </c>
      <c r="B24292" s="358" t="s">
        <v>43552</v>
      </c>
      <c r="C24292" s="359">
        <v>0.8</v>
      </c>
      <c r="D24292" s="357" t="s">
        <v>43550</v>
      </c>
      <c r="E24292" s="357" t="s">
        <v>43550</v>
      </c>
    </row>
    <row r="24293" spans="1:5" ht="15.6">
      <c r="A24293" s="358" t="s">
        <v>25187</v>
      </c>
      <c r="B24293" s="358" t="s">
        <v>25188</v>
      </c>
      <c r="C24293" s="359">
        <v>0.8</v>
      </c>
      <c r="D24293" s="357" t="s">
        <v>25186</v>
      </c>
      <c r="E24293" s="357" t="s">
        <v>25186</v>
      </c>
    </row>
    <row r="24294" spans="1:5" ht="15.6">
      <c r="A24294" s="358" t="s">
        <v>25187</v>
      </c>
      <c r="B24294" s="358" t="s">
        <v>25188</v>
      </c>
      <c r="C24294" s="359">
        <v>0.8</v>
      </c>
      <c r="D24294" s="357" t="s">
        <v>25186</v>
      </c>
      <c r="E24294" s="357" t="s">
        <v>25186</v>
      </c>
    </row>
    <row r="24295" spans="1:5" ht="15.6">
      <c r="A24295" s="358" t="s">
        <v>60043</v>
      </c>
      <c r="B24295" s="358" t="s">
        <v>63784</v>
      </c>
      <c r="C24295" s="359">
        <v>0.8</v>
      </c>
      <c r="D24295" s="357" t="s">
        <v>60044</v>
      </c>
      <c r="E24295" s="357" t="s">
        <v>60044</v>
      </c>
    </row>
    <row r="24296" spans="1:5" ht="15.6">
      <c r="A24296" s="358" t="s">
        <v>63786</v>
      </c>
      <c r="B24296" s="358" t="s">
        <v>63787</v>
      </c>
      <c r="C24296" s="359">
        <v>0.8</v>
      </c>
      <c r="D24296" s="357" t="s">
        <v>63785</v>
      </c>
      <c r="E24296" s="357" t="s">
        <v>63785</v>
      </c>
    </row>
    <row r="24297" spans="1:5" ht="15.6">
      <c r="A24297" s="358" t="s">
        <v>49880</v>
      </c>
      <c r="B24297" s="358" t="s">
        <v>49881</v>
      </c>
      <c r="C24297" s="359">
        <v>0.8</v>
      </c>
      <c r="D24297" s="357" t="s">
        <v>49879</v>
      </c>
      <c r="E24297" s="357" t="s">
        <v>49879</v>
      </c>
    </row>
    <row r="24298" spans="1:5" ht="15.6">
      <c r="A24298" s="358" t="s">
        <v>63789</v>
      </c>
      <c r="B24298" s="358" t="s">
        <v>63790</v>
      </c>
      <c r="C24298" s="359">
        <v>0.8</v>
      </c>
      <c r="D24298" s="357" t="s">
        <v>63788</v>
      </c>
      <c r="E24298" s="357" t="s">
        <v>63788</v>
      </c>
    </row>
    <row r="24299" spans="1:5" ht="15.6">
      <c r="A24299" s="358" t="s">
        <v>60519</v>
      </c>
      <c r="B24299" s="358" t="s">
        <v>60519</v>
      </c>
      <c r="C24299" s="359">
        <v>0.8</v>
      </c>
      <c r="D24299" s="357" t="s">
        <v>63791</v>
      </c>
      <c r="E24299" s="357" t="s">
        <v>63791</v>
      </c>
    </row>
    <row r="24300" spans="1:5" ht="15.6">
      <c r="A24300" s="358" t="s">
        <v>63793</v>
      </c>
      <c r="B24300" s="358" t="s">
        <v>63794</v>
      </c>
      <c r="C24300" s="359">
        <v>0.8</v>
      </c>
      <c r="D24300" s="357" t="s">
        <v>63792</v>
      </c>
      <c r="E24300" s="357" t="s">
        <v>63792</v>
      </c>
    </row>
    <row r="24301" spans="1:5" ht="15.6">
      <c r="A24301" s="358" t="s">
        <v>11680</v>
      </c>
      <c r="B24301" s="358" t="s">
        <v>11680</v>
      </c>
      <c r="C24301" s="359">
        <v>0.8</v>
      </c>
      <c r="D24301" s="357" t="s">
        <v>2868</v>
      </c>
      <c r="E24301" s="357" t="s">
        <v>2868</v>
      </c>
    </row>
    <row r="24302" spans="1:5" ht="15.6">
      <c r="A24302" s="358" t="s">
        <v>11680</v>
      </c>
      <c r="B24302" s="358" t="s">
        <v>11680</v>
      </c>
      <c r="C24302" s="359">
        <v>0.8</v>
      </c>
      <c r="D24302" s="357" t="s">
        <v>2868</v>
      </c>
      <c r="E24302" s="357" t="s">
        <v>2868</v>
      </c>
    </row>
    <row r="24303" spans="1:5" ht="15.6">
      <c r="A24303" s="358" t="s">
        <v>60537</v>
      </c>
      <c r="B24303" s="358" t="s">
        <v>63796</v>
      </c>
      <c r="C24303" s="359">
        <v>0.8</v>
      </c>
      <c r="D24303" s="357" t="s">
        <v>63795</v>
      </c>
      <c r="E24303" s="357" t="s">
        <v>63795</v>
      </c>
    </row>
    <row r="24304" spans="1:5" ht="15.6">
      <c r="A24304" s="358" t="s">
        <v>60537</v>
      </c>
      <c r="B24304" s="358" t="s">
        <v>63796</v>
      </c>
      <c r="C24304" s="359">
        <v>0.8</v>
      </c>
      <c r="D24304" s="357" t="s">
        <v>63795</v>
      </c>
      <c r="E24304" s="357" t="s">
        <v>63795</v>
      </c>
    </row>
    <row r="24305" spans="1:5" ht="15.6">
      <c r="A24305" s="358" t="s">
        <v>55367</v>
      </c>
      <c r="B24305" s="358" t="s">
        <v>55368</v>
      </c>
      <c r="C24305" s="359">
        <v>0.8</v>
      </c>
      <c r="D24305" s="357" t="s">
        <v>55366</v>
      </c>
      <c r="E24305" s="357" t="s">
        <v>55366</v>
      </c>
    </row>
    <row r="24306" spans="1:5" ht="15.6">
      <c r="A24306" s="358" t="s">
        <v>55367</v>
      </c>
      <c r="B24306" s="358" t="s">
        <v>55368</v>
      </c>
      <c r="C24306" s="359">
        <v>0.8</v>
      </c>
      <c r="D24306" s="357" t="s">
        <v>55366</v>
      </c>
      <c r="E24306" s="357" t="s">
        <v>55366</v>
      </c>
    </row>
    <row r="24307" spans="1:5" ht="15.6">
      <c r="A24307" s="358" t="s">
        <v>37638</v>
      </c>
      <c r="B24307" s="358" t="s">
        <v>37639</v>
      </c>
      <c r="C24307" s="359">
        <v>0.8</v>
      </c>
      <c r="D24307" s="357" t="s">
        <v>37637</v>
      </c>
      <c r="E24307" s="357" t="s">
        <v>37637</v>
      </c>
    </row>
    <row r="24308" spans="1:5" ht="15.6">
      <c r="A24308" s="358" t="s">
        <v>63798</v>
      </c>
      <c r="B24308" s="358" t="s">
        <v>63799</v>
      </c>
      <c r="C24308" s="359">
        <v>0.8</v>
      </c>
      <c r="D24308" s="357" t="s">
        <v>63797</v>
      </c>
      <c r="E24308" s="357" t="s">
        <v>63797</v>
      </c>
    </row>
    <row r="24309" spans="1:5" ht="15.6">
      <c r="A24309" s="358" t="s">
        <v>59676</v>
      </c>
      <c r="B24309" s="358" t="s">
        <v>63800</v>
      </c>
      <c r="C24309" s="359">
        <v>0.8</v>
      </c>
      <c r="D24309" s="357" t="s">
        <v>59677</v>
      </c>
      <c r="E24309" s="357" t="s">
        <v>59677</v>
      </c>
    </row>
    <row r="24310" spans="1:5" ht="15.6">
      <c r="A24310" s="358" t="s">
        <v>10262</v>
      </c>
      <c r="B24310" s="358" t="s">
        <v>31625</v>
      </c>
      <c r="C24310" s="359">
        <v>0.8</v>
      </c>
      <c r="D24310" s="357" t="s">
        <v>31624</v>
      </c>
      <c r="E24310" s="357" t="s">
        <v>31624</v>
      </c>
    </row>
    <row r="24311" spans="1:5" ht="15.6">
      <c r="A24311" s="358" t="s">
        <v>39063</v>
      </c>
      <c r="B24311" s="358" t="s">
        <v>39064</v>
      </c>
      <c r="C24311" s="359">
        <v>0.8</v>
      </c>
      <c r="D24311" s="357" t="s">
        <v>39062</v>
      </c>
      <c r="E24311" s="357" t="s">
        <v>39062</v>
      </c>
    </row>
    <row r="24312" spans="1:5" ht="15.6">
      <c r="A24312" s="358" t="s">
        <v>19667</v>
      </c>
      <c r="B24312" s="358" t="s">
        <v>19668</v>
      </c>
      <c r="C24312" s="359">
        <v>0.8</v>
      </c>
      <c r="D24312" s="357" t="s">
        <v>7503</v>
      </c>
      <c r="E24312" s="357" t="s">
        <v>7503</v>
      </c>
    </row>
    <row r="24313" spans="1:5" ht="15.6">
      <c r="A24313" s="358" t="s">
        <v>63802</v>
      </c>
      <c r="B24313" s="358" t="s">
        <v>60610</v>
      </c>
      <c r="C24313" s="359">
        <v>0.8</v>
      </c>
      <c r="D24313" s="357" t="s">
        <v>63801</v>
      </c>
      <c r="E24313" s="357" t="s">
        <v>63801</v>
      </c>
    </row>
    <row r="24314" spans="1:5" ht="15.6">
      <c r="A24314" s="358" t="s">
        <v>60579</v>
      </c>
      <c r="B24314" s="358" t="s">
        <v>60579</v>
      </c>
      <c r="C24314" s="359">
        <v>0.8</v>
      </c>
      <c r="D24314" s="357" t="s">
        <v>63803</v>
      </c>
      <c r="E24314" s="357" t="s">
        <v>63803</v>
      </c>
    </row>
    <row r="24315" spans="1:5" ht="15.6">
      <c r="A24315" s="358" t="s">
        <v>60579</v>
      </c>
      <c r="B24315" s="358" t="s">
        <v>60579</v>
      </c>
      <c r="C24315" s="359">
        <v>0.8</v>
      </c>
      <c r="D24315" s="357" t="s">
        <v>63803</v>
      </c>
      <c r="E24315" s="357" t="s">
        <v>63803</v>
      </c>
    </row>
    <row r="24316" spans="1:5" ht="15.6">
      <c r="A24316" s="358" t="s">
        <v>53421</v>
      </c>
      <c r="B24316" s="358" t="s">
        <v>53422</v>
      </c>
      <c r="C24316" s="359">
        <v>0.8</v>
      </c>
      <c r="D24316" s="357" t="s">
        <v>53420</v>
      </c>
      <c r="E24316" s="357" t="s">
        <v>53420</v>
      </c>
    </row>
    <row r="24317" spans="1:5" ht="15.6">
      <c r="A24317" s="358" t="s">
        <v>63805</v>
      </c>
      <c r="B24317" s="358" t="s">
        <v>63806</v>
      </c>
      <c r="C24317" s="359">
        <v>0.8</v>
      </c>
      <c r="D24317" s="357" t="s">
        <v>63804</v>
      </c>
      <c r="E24317" s="357" t="s">
        <v>63804</v>
      </c>
    </row>
    <row r="24318" spans="1:5" ht="15.6">
      <c r="A24318" s="358" t="s">
        <v>10588</v>
      </c>
      <c r="B24318" s="358" t="s">
        <v>10589</v>
      </c>
      <c r="C24318" s="359">
        <v>0.8</v>
      </c>
      <c r="D24318" s="357" t="s">
        <v>2496</v>
      </c>
      <c r="E24318" s="357" t="s">
        <v>2496</v>
      </c>
    </row>
    <row r="24319" spans="1:5" ht="15.6">
      <c r="A24319" s="358" t="s">
        <v>11015</v>
      </c>
      <c r="B24319" s="358" t="s">
        <v>11016</v>
      </c>
      <c r="C24319" s="359">
        <v>0.8</v>
      </c>
      <c r="D24319" s="357" t="s">
        <v>2847</v>
      </c>
      <c r="E24319" s="357" t="s">
        <v>2847</v>
      </c>
    </row>
    <row r="24320" spans="1:5" ht="15.6">
      <c r="A24320" s="358" t="s">
        <v>28531</v>
      </c>
      <c r="B24320" s="358" t="s">
        <v>28532</v>
      </c>
      <c r="C24320" s="359">
        <v>0.8</v>
      </c>
      <c r="D24320" s="357" t="s">
        <v>28530</v>
      </c>
      <c r="E24320" s="357" t="s">
        <v>28530</v>
      </c>
    </row>
    <row r="24321" spans="1:5" ht="15.6">
      <c r="A24321" s="358" t="s">
        <v>28531</v>
      </c>
      <c r="B24321" s="358" t="s">
        <v>28532</v>
      </c>
      <c r="C24321" s="359">
        <v>0.8</v>
      </c>
      <c r="D24321" s="357" t="s">
        <v>28530</v>
      </c>
      <c r="E24321" s="357" t="s">
        <v>28530</v>
      </c>
    </row>
    <row r="24322" spans="1:5" ht="15.6">
      <c r="A24322" s="358" t="s">
        <v>30246</v>
      </c>
      <c r="B24322" s="358" t="s">
        <v>30246</v>
      </c>
      <c r="C24322" s="359">
        <v>0.8</v>
      </c>
      <c r="D24322" s="357" t="s">
        <v>30245</v>
      </c>
      <c r="E24322" s="357" t="s">
        <v>30245</v>
      </c>
    </row>
    <row r="24323" spans="1:5" ht="15.6">
      <c r="A24323" s="358" t="s">
        <v>15664</v>
      </c>
      <c r="B24323" s="358" t="s">
        <v>15665</v>
      </c>
      <c r="C24323" s="359">
        <v>0.8</v>
      </c>
      <c r="D24323" s="357" t="s">
        <v>5176</v>
      </c>
      <c r="E24323" s="357" t="s">
        <v>5176</v>
      </c>
    </row>
    <row r="24324" spans="1:5" ht="15.6">
      <c r="A24324" s="358" t="s">
        <v>63808</v>
      </c>
      <c r="B24324" s="358" t="s">
        <v>63809</v>
      </c>
      <c r="C24324" s="359">
        <v>0.8</v>
      </c>
      <c r="D24324" s="357" t="s">
        <v>63807</v>
      </c>
      <c r="E24324" s="357" t="s">
        <v>63807</v>
      </c>
    </row>
    <row r="24325" spans="1:5" ht="15.6">
      <c r="A24325" s="358" t="s">
        <v>63808</v>
      </c>
      <c r="B24325" s="358" t="s">
        <v>63809</v>
      </c>
      <c r="C24325" s="359">
        <v>0.8</v>
      </c>
      <c r="D24325" s="357" t="s">
        <v>63807</v>
      </c>
      <c r="E24325" s="357" t="s">
        <v>63807</v>
      </c>
    </row>
    <row r="24326" spans="1:5" ht="15.6">
      <c r="A24326" s="358" t="s">
        <v>63808</v>
      </c>
      <c r="B24326" s="358" t="s">
        <v>63809</v>
      </c>
      <c r="C24326" s="359">
        <v>0.8</v>
      </c>
      <c r="D24326" s="357" t="s">
        <v>63807</v>
      </c>
      <c r="E24326" s="357" t="s">
        <v>63807</v>
      </c>
    </row>
    <row r="24327" spans="1:5" ht="15.6">
      <c r="A24327" s="358" t="s">
        <v>63808</v>
      </c>
      <c r="B24327" s="358" t="s">
        <v>63809</v>
      </c>
      <c r="C24327" s="359">
        <v>0.8</v>
      </c>
      <c r="D24327" s="357" t="s">
        <v>63807</v>
      </c>
      <c r="E24327" s="357" t="s">
        <v>63807</v>
      </c>
    </row>
    <row r="24328" spans="1:5" ht="15.6">
      <c r="A24328" s="358" t="s">
        <v>63811</v>
      </c>
      <c r="B24328" s="358" t="s">
        <v>63811</v>
      </c>
      <c r="C24328" s="359">
        <v>0.8</v>
      </c>
      <c r="D24328" s="357" t="s">
        <v>63810</v>
      </c>
      <c r="E24328" s="357" t="s">
        <v>63810</v>
      </c>
    </row>
    <row r="24329" spans="1:5" ht="15.6">
      <c r="A24329" s="358" t="s">
        <v>63813</v>
      </c>
      <c r="B24329" s="358" t="s">
        <v>59757</v>
      </c>
      <c r="C24329" s="359">
        <v>0.8</v>
      </c>
      <c r="D24329" s="357" t="s">
        <v>63812</v>
      </c>
      <c r="E24329" s="357" t="s">
        <v>63812</v>
      </c>
    </row>
    <row r="24330" spans="1:5" ht="15.6">
      <c r="A24330" s="358" t="s">
        <v>63813</v>
      </c>
      <c r="B24330" s="358" t="s">
        <v>59757</v>
      </c>
      <c r="C24330" s="359">
        <v>0.8</v>
      </c>
      <c r="D24330" s="357" t="s">
        <v>63812</v>
      </c>
      <c r="E24330" s="357" t="s">
        <v>63812</v>
      </c>
    </row>
    <row r="24331" spans="1:5" ht="15.6">
      <c r="A24331" s="358" t="s">
        <v>18613</v>
      </c>
      <c r="B24331" s="358" t="s">
        <v>18614</v>
      </c>
      <c r="C24331" s="359">
        <v>0.8</v>
      </c>
      <c r="D24331" s="357" t="s">
        <v>7393</v>
      </c>
      <c r="E24331" s="357" t="s">
        <v>7393</v>
      </c>
    </row>
    <row r="24332" spans="1:5" ht="15.6">
      <c r="A24332" s="358" t="s">
        <v>43433</v>
      </c>
      <c r="B24332" s="358" t="s">
        <v>43434</v>
      </c>
      <c r="C24332" s="359">
        <v>0.8</v>
      </c>
      <c r="D24332" s="357" t="s">
        <v>43432</v>
      </c>
      <c r="E24332" s="357" t="s">
        <v>43432</v>
      </c>
    </row>
    <row r="24333" spans="1:5" ht="15.6">
      <c r="A24333" s="358" t="s">
        <v>20282</v>
      </c>
      <c r="B24333" s="358" t="s">
        <v>20283</v>
      </c>
      <c r="C24333" s="359">
        <v>0.8</v>
      </c>
      <c r="D24333" s="357" t="s">
        <v>7985</v>
      </c>
      <c r="E24333" s="357" t="s">
        <v>7985</v>
      </c>
    </row>
    <row r="24334" spans="1:5" ht="15.6">
      <c r="A24334" s="358" t="s">
        <v>44838</v>
      </c>
      <c r="B24334" s="358" t="s">
        <v>44839</v>
      </c>
      <c r="C24334" s="359">
        <v>0.8</v>
      </c>
      <c r="D24334" s="357" t="s">
        <v>44837</v>
      </c>
      <c r="E24334" s="357" t="s">
        <v>44837</v>
      </c>
    </row>
    <row r="24335" spans="1:5" ht="15.6">
      <c r="A24335" s="358" t="s">
        <v>63815</v>
      </c>
      <c r="B24335" s="358" t="s">
        <v>63816</v>
      </c>
      <c r="C24335" s="359">
        <v>0.8</v>
      </c>
      <c r="D24335" s="357" t="s">
        <v>63814</v>
      </c>
      <c r="E24335" s="357" t="s">
        <v>63814</v>
      </c>
    </row>
    <row r="24336" spans="1:5" ht="15.6">
      <c r="A24336" s="358" t="s">
        <v>63815</v>
      </c>
      <c r="B24336" s="358" t="s">
        <v>63816</v>
      </c>
      <c r="C24336" s="359">
        <v>0.8</v>
      </c>
      <c r="D24336" s="357" t="s">
        <v>63814</v>
      </c>
      <c r="E24336" s="357" t="s">
        <v>63814</v>
      </c>
    </row>
    <row r="24337" spans="1:5" ht="15.6">
      <c r="A24337" s="358" t="s">
        <v>60514</v>
      </c>
      <c r="B24337" s="358" t="s">
        <v>63818</v>
      </c>
      <c r="C24337" s="359">
        <v>0.8</v>
      </c>
      <c r="D24337" s="357" t="s">
        <v>63817</v>
      </c>
      <c r="E24337" s="357" t="s">
        <v>63817</v>
      </c>
    </row>
    <row r="24338" spans="1:5" ht="15.6">
      <c r="A24338" s="358" t="s">
        <v>60514</v>
      </c>
      <c r="B24338" s="358" t="s">
        <v>63818</v>
      </c>
      <c r="C24338" s="359">
        <v>0.8</v>
      </c>
      <c r="D24338" s="357" t="s">
        <v>63817</v>
      </c>
      <c r="E24338" s="357" t="s">
        <v>63817</v>
      </c>
    </row>
    <row r="24339" spans="1:5" ht="15.6">
      <c r="A24339" s="358" t="s">
        <v>60514</v>
      </c>
      <c r="B24339" s="358" t="s">
        <v>63818</v>
      </c>
      <c r="C24339" s="359">
        <v>0.8</v>
      </c>
      <c r="D24339" s="357" t="s">
        <v>63817</v>
      </c>
      <c r="E24339" s="357" t="s">
        <v>63817</v>
      </c>
    </row>
    <row r="24340" spans="1:5" ht="15.6">
      <c r="A24340" s="358" t="s">
        <v>484</v>
      </c>
      <c r="B24340" s="358" t="s">
        <v>484</v>
      </c>
      <c r="C24340" s="359">
        <v>0.8</v>
      </c>
      <c r="D24340" s="357" t="s">
        <v>3791</v>
      </c>
      <c r="E24340" s="357" t="s">
        <v>3791</v>
      </c>
    </row>
    <row r="24341" spans="1:5" ht="15.6">
      <c r="A24341" s="358" t="s">
        <v>63820</v>
      </c>
      <c r="B24341" s="358" t="s">
        <v>63820</v>
      </c>
      <c r="C24341" s="359">
        <v>0.8</v>
      </c>
      <c r="D24341" s="357" t="s">
        <v>63819</v>
      </c>
      <c r="E24341" s="357" t="s">
        <v>63819</v>
      </c>
    </row>
    <row r="24342" spans="1:5" ht="15.6">
      <c r="A24342" s="358" t="s">
        <v>14205</v>
      </c>
      <c r="B24342" s="358" t="s">
        <v>14206</v>
      </c>
      <c r="C24342" s="359">
        <v>0.8</v>
      </c>
      <c r="D24342" s="357" t="s">
        <v>4489</v>
      </c>
      <c r="E24342" s="357" t="s">
        <v>4489</v>
      </c>
    </row>
    <row r="24343" spans="1:5" ht="15.6">
      <c r="A24343" s="358" t="s">
        <v>14697</v>
      </c>
      <c r="B24343" s="358" t="s">
        <v>14698</v>
      </c>
      <c r="C24343" s="359">
        <v>0.8</v>
      </c>
      <c r="D24343" s="357" t="s">
        <v>4543</v>
      </c>
      <c r="E24343" s="357" t="s">
        <v>4543</v>
      </c>
    </row>
    <row r="24344" spans="1:5" ht="15.6">
      <c r="A24344" s="358" t="s">
        <v>39121</v>
      </c>
      <c r="B24344" s="358" t="s">
        <v>39122</v>
      </c>
      <c r="C24344" s="359">
        <v>0.8</v>
      </c>
      <c r="D24344" s="357" t="s">
        <v>39120</v>
      </c>
      <c r="E24344" s="357" t="s">
        <v>39120</v>
      </c>
    </row>
    <row r="24345" spans="1:5" ht="15.6">
      <c r="A24345" s="358" t="s">
        <v>63822</v>
      </c>
      <c r="B24345" s="358" t="s">
        <v>63823</v>
      </c>
      <c r="C24345" s="359">
        <v>0.8</v>
      </c>
      <c r="D24345" s="357" t="s">
        <v>63821</v>
      </c>
      <c r="E24345" s="357" t="s">
        <v>63821</v>
      </c>
    </row>
    <row r="24346" spans="1:5" ht="15.6">
      <c r="A24346" s="358" t="s">
        <v>63822</v>
      </c>
      <c r="B24346" s="358" t="s">
        <v>63823</v>
      </c>
      <c r="C24346" s="359">
        <v>0.8</v>
      </c>
      <c r="D24346" s="357" t="s">
        <v>63821</v>
      </c>
      <c r="E24346" s="357" t="s">
        <v>63821</v>
      </c>
    </row>
    <row r="24347" spans="1:5" ht="15.6">
      <c r="A24347" s="358" t="s">
        <v>63822</v>
      </c>
      <c r="B24347" s="358" t="s">
        <v>63823</v>
      </c>
      <c r="C24347" s="359">
        <v>0.8</v>
      </c>
      <c r="D24347" s="357" t="s">
        <v>63821</v>
      </c>
      <c r="E24347" s="357" t="s">
        <v>63821</v>
      </c>
    </row>
    <row r="24348" spans="1:5" ht="15.6">
      <c r="A24348" s="358" t="s">
        <v>22392</v>
      </c>
      <c r="B24348" s="358" t="s">
        <v>10262</v>
      </c>
      <c r="C24348" s="359">
        <v>0.8</v>
      </c>
      <c r="D24348" s="357" t="s">
        <v>9176</v>
      </c>
      <c r="E24348" s="357" t="s">
        <v>9176</v>
      </c>
    </row>
    <row r="24349" spans="1:5" ht="15.6">
      <c r="A24349" s="358" t="s">
        <v>63825</v>
      </c>
      <c r="B24349" s="358" t="s">
        <v>63826</v>
      </c>
      <c r="C24349" s="359">
        <v>0.8</v>
      </c>
      <c r="D24349" s="357" t="s">
        <v>63824</v>
      </c>
      <c r="E24349" s="357" t="s">
        <v>63824</v>
      </c>
    </row>
    <row r="24350" spans="1:5" ht="15.6">
      <c r="A24350" s="358" t="s">
        <v>11484</v>
      </c>
      <c r="B24350" s="358" t="s">
        <v>11485</v>
      </c>
      <c r="C24350" s="359">
        <v>0.8</v>
      </c>
      <c r="D24350" s="357" t="s">
        <v>2674</v>
      </c>
      <c r="E24350" s="357" t="s">
        <v>2674</v>
      </c>
    </row>
    <row r="24351" spans="1:5" ht="15.6">
      <c r="A24351" s="358" t="s">
        <v>60157</v>
      </c>
      <c r="B24351" s="358" t="s">
        <v>60157</v>
      </c>
      <c r="C24351" s="359">
        <v>0.8</v>
      </c>
      <c r="D24351" s="357" t="s">
        <v>63827</v>
      </c>
      <c r="E24351" s="357" t="s">
        <v>63827</v>
      </c>
    </row>
    <row r="24352" spans="1:5" ht="15.6">
      <c r="A24352" s="358" t="s">
        <v>59649</v>
      </c>
      <c r="B24352" s="358" t="s">
        <v>59840</v>
      </c>
      <c r="C24352" s="359">
        <v>0.8</v>
      </c>
      <c r="D24352" s="357" t="s">
        <v>63828</v>
      </c>
      <c r="E24352" s="357" t="s">
        <v>63828</v>
      </c>
    </row>
    <row r="24353" spans="1:5" ht="15.6">
      <c r="A24353" s="358" t="s">
        <v>44175</v>
      </c>
      <c r="B24353" s="358" t="s">
        <v>44175</v>
      </c>
      <c r="C24353" s="359">
        <v>0.8</v>
      </c>
      <c r="D24353" s="357" t="s">
        <v>44174</v>
      </c>
      <c r="E24353" s="357" t="s">
        <v>44174</v>
      </c>
    </row>
    <row r="24354" spans="1:5" ht="15.6">
      <c r="A24354" s="358" t="s">
        <v>63830</v>
      </c>
      <c r="B24354" s="358" t="s">
        <v>63831</v>
      </c>
      <c r="C24354" s="359">
        <v>0.8</v>
      </c>
      <c r="D24354" s="357" t="s">
        <v>63829</v>
      </c>
      <c r="E24354" s="357" t="s">
        <v>63829</v>
      </c>
    </row>
    <row r="24355" spans="1:5" ht="15.6">
      <c r="A24355" s="358" t="s">
        <v>10262</v>
      </c>
      <c r="B24355" s="358" t="s">
        <v>60618</v>
      </c>
      <c r="C24355" s="359">
        <v>0.8</v>
      </c>
      <c r="D24355" s="357" t="s">
        <v>63832</v>
      </c>
      <c r="E24355" s="357" t="s">
        <v>63832</v>
      </c>
    </row>
    <row r="24356" spans="1:5" ht="15.6">
      <c r="A24356" s="358" t="s">
        <v>50317</v>
      </c>
      <c r="B24356" s="358" t="s">
        <v>50318</v>
      </c>
      <c r="C24356" s="359">
        <v>0.8</v>
      </c>
      <c r="D24356" s="357" t="s">
        <v>50316</v>
      </c>
      <c r="E24356" s="357" t="s">
        <v>50316</v>
      </c>
    </row>
    <row r="24357" spans="1:5" ht="15.6">
      <c r="A24357" s="358" t="s">
        <v>53524</v>
      </c>
      <c r="B24357" s="358" t="s">
        <v>53524</v>
      </c>
      <c r="C24357" s="359">
        <v>0.8</v>
      </c>
      <c r="D24357" s="357" t="s">
        <v>53523</v>
      </c>
      <c r="E24357" s="357" t="s">
        <v>53523</v>
      </c>
    </row>
    <row r="24358" spans="1:5" ht="15.6">
      <c r="A24358" s="358" t="s">
        <v>11096</v>
      </c>
      <c r="B24358" s="358" t="s">
        <v>10262</v>
      </c>
      <c r="C24358" s="359">
        <v>0.8</v>
      </c>
      <c r="D24358" s="357" t="s">
        <v>2923</v>
      </c>
      <c r="E24358" s="357" t="s">
        <v>2923</v>
      </c>
    </row>
    <row r="24359" spans="1:5" ht="15.6">
      <c r="A24359" s="358" t="s">
        <v>60099</v>
      </c>
      <c r="B24359" s="358" t="s">
        <v>63833</v>
      </c>
      <c r="C24359" s="359">
        <v>0.8</v>
      </c>
      <c r="D24359" s="357" t="s">
        <v>60100</v>
      </c>
      <c r="E24359" s="357" t="s">
        <v>60100</v>
      </c>
    </row>
    <row r="24360" spans="1:5" ht="15.6">
      <c r="A24360" s="358" t="s">
        <v>31523</v>
      </c>
      <c r="B24360" s="358" t="s">
        <v>31524</v>
      </c>
      <c r="C24360" s="359">
        <v>0.8</v>
      </c>
      <c r="D24360" s="357" t="s">
        <v>31522</v>
      </c>
      <c r="E24360" s="357" t="s">
        <v>31522</v>
      </c>
    </row>
    <row r="24361" spans="1:5" ht="15.6">
      <c r="A24361" s="358" t="s">
        <v>32311</v>
      </c>
      <c r="B24361" s="358" t="s">
        <v>32312</v>
      </c>
      <c r="C24361" s="359">
        <v>0.8</v>
      </c>
      <c r="D24361" s="357" t="s">
        <v>32310</v>
      </c>
      <c r="E24361" s="357" t="s">
        <v>32310</v>
      </c>
    </row>
    <row r="24362" spans="1:5" ht="15.6">
      <c r="A24362" s="358" t="s">
        <v>32311</v>
      </c>
      <c r="B24362" s="358" t="s">
        <v>32312</v>
      </c>
      <c r="C24362" s="359">
        <v>0.8</v>
      </c>
      <c r="D24362" s="357" t="s">
        <v>32310</v>
      </c>
      <c r="E24362" s="357" t="s">
        <v>32310</v>
      </c>
    </row>
    <row r="24363" spans="1:5" ht="15.6">
      <c r="A24363" s="358" t="s">
        <v>33853</v>
      </c>
      <c r="B24363" s="358" t="s">
        <v>33854</v>
      </c>
      <c r="C24363" s="359">
        <v>0.8</v>
      </c>
      <c r="D24363" s="357" t="s">
        <v>33852</v>
      </c>
      <c r="E24363" s="357" t="s">
        <v>33852</v>
      </c>
    </row>
    <row r="24364" spans="1:5" ht="15.6">
      <c r="A24364" s="358" t="s">
        <v>15295</v>
      </c>
      <c r="B24364" s="358" t="s">
        <v>15296</v>
      </c>
      <c r="C24364" s="359">
        <v>0.8</v>
      </c>
      <c r="D24364" s="357" t="s">
        <v>5081</v>
      </c>
      <c r="E24364" s="357" t="s">
        <v>5081</v>
      </c>
    </row>
    <row r="24365" spans="1:5" ht="15.6">
      <c r="A24365" s="358" t="s">
        <v>15295</v>
      </c>
      <c r="B24365" s="358" t="s">
        <v>15296</v>
      </c>
      <c r="C24365" s="359">
        <v>0.8</v>
      </c>
      <c r="D24365" s="357" t="s">
        <v>5081</v>
      </c>
      <c r="E24365" s="357" t="s">
        <v>5081</v>
      </c>
    </row>
    <row r="24366" spans="1:5" ht="15.6">
      <c r="A24366" s="358" t="s">
        <v>38700</v>
      </c>
      <c r="B24366" s="358" t="s">
        <v>38701</v>
      </c>
      <c r="C24366" s="359">
        <v>0.8</v>
      </c>
      <c r="D24366" s="357" t="s">
        <v>38699</v>
      </c>
      <c r="E24366" s="357" t="s">
        <v>38699</v>
      </c>
    </row>
    <row r="24367" spans="1:5" ht="15.6">
      <c r="A24367" s="358" t="s">
        <v>38700</v>
      </c>
      <c r="B24367" s="358" t="s">
        <v>38701</v>
      </c>
      <c r="C24367" s="359">
        <v>0.8</v>
      </c>
      <c r="D24367" s="357" t="s">
        <v>38699</v>
      </c>
      <c r="E24367" s="357" t="s">
        <v>38699</v>
      </c>
    </row>
    <row r="24368" spans="1:5" ht="15.6">
      <c r="A24368" s="358" t="s">
        <v>45752</v>
      </c>
      <c r="B24368" s="358" t="s">
        <v>45753</v>
      </c>
      <c r="C24368" s="359">
        <v>0.8</v>
      </c>
      <c r="D24368" s="357" t="s">
        <v>45751</v>
      </c>
      <c r="E24368" s="357" t="s">
        <v>45751</v>
      </c>
    </row>
    <row r="24369" spans="1:5" ht="15.6">
      <c r="A24369" s="358" t="s">
        <v>59849</v>
      </c>
      <c r="B24369" s="358" t="s">
        <v>63835</v>
      </c>
      <c r="C24369" s="359">
        <v>0.8</v>
      </c>
      <c r="D24369" s="357" t="s">
        <v>63834</v>
      </c>
      <c r="E24369" s="357" t="s">
        <v>63834</v>
      </c>
    </row>
    <row r="24370" spans="1:5" ht="15.6">
      <c r="A24370" s="358" t="s">
        <v>59281</v>
      </c>
      <c r="B24370" s="358" t="s">
        <v>59283</v>
      </c>
      <c r="C24370" s="359">
        <v>0.8</v>
      </c>
      <c r="D24370" s="357" t="s">
        <v>63836</v>
      </c>
      <c r="E24370" s="357" t="s">
        <v>63836</v>
      </c>
    </row>
    <row r="24371" spans="1:5" ht="15.6">
      <c r="A24371" s="358" t="s">
        <v>63838</v>
      </c>
      <c r="B24371" s="358" t="s">
        <v>63839</v>
      </c>
      <c r="C24371" s="359">
        <v>0.8</v>
      </c>
      <c r="D24371" s="357" t="s">
        <v>63837</v>
      </c>
      <c r="E24371" s="357" t="s">
        <v>63837</v>
      </c>
    </row>
    <row r="24372" spans="1:5" ht="15.6">
      <c r="A24372" s="358" t="s">
        <v>23035</v>
      </c>
      <c r="B24372" s="358" t="s">
        <v>50544</v>
      </c>
      <c r="C24372" s="359">
        <v>0.8</v>
      </c>
      <c r="D24372" s="357" t="s">
        <v>9356</v>
      </c>
      <c r="E24372" s="357" t="s">
        <v>9356</v>
      </c>
    </row>
    <row r="24373" spans="1:5" ht="15.6">
      <c r="A24373" s="358" t="s">
        <v>53245</v>
      </c>
      <c r="B24373" s="358" t="s">
        <v>53246</v>
      </c>
      <c r="C24373" s="359">
        <v>0.8</v>
      </c>
      <c r="D24373" s="357" t="s">
        <v>53244</v>
      </c>
      <c r="E24373" s="357" t="s">
        <v>53244</v>
      </c>
    </row>
    <row r="24374" spans="1:5" ht="15.6">
      <c r="A24374" s="358" t="s">
        <v>24861</v>
      </c>
      <c r="B24374" s="358" t="s">
        <v>24861</v>
      </c>
      <c r="C24374" s="359">
        <v>0.8</v>
      </c>
      <c r="D24374" s="357" t="s">
        <v>24860</v>
      </c>
      <c r="E24374" s="357" t="s">
        <v>24860</v>
      </c>
    </row>
    <row r="24375" spans="1:5" ht="15.6">
      <c r="A24375" s="358" t="s">
        <v>25952</v>
      </c>
      <c r="B24375" s="358" t="s">
        <v>25952</v>
      </c>
      <c r="C24375" s="359">
        <v>0.8</v>
      </c>
      <c r="D24375" s="357" t="s">
        <v>25951</v>
      </c>
      <c r="E24375" s="357" t="s">
        <v>25951</v>
      </c>
    </row>
    <row r="24376" spans="1:5" ht="15.6">
      <c r="A24376" s="358" t="s">
        <v>26411</v>
      </c>
      <c r="B24376" s="358" t="s">
        <v>26412</v>
      </c>
      <c r="C24376" s="359">
        <v>0.8</v>
      </c>
      <c r="D24376" s="357" t="s">
        <v>26410</v>
      </c>
      <c r="E24376" s="357" t="s">
        <v>26410</v>
      </c>
    </row>
    <row r="24377" spans="1:5" ht="15.6">
      <c r="A24377" s="358" t="s">
        <v>26411</v>
      </c>
      <c r="B24377" s="358" t="s">
        <v>26412</v>
      </c>
      <c r="C24377" s="359">
        <v>0.8</v>
      </c>
      <c r="D24377" s="357" t="s">
        <v>26410</v>
      </c>
      <c r="E24377" s="357" t="s">
        <v>26410</v>
      </c>
    </row>
    <row r="24378" spans="1:5" ht="15.6">
      <c r="A24378" s="358" t="s">
        <v>28100</v>
      </c>
      <c r="B24378" s="358" t="s">
        <v>55210</v>
      </c>
      <c r="C24378" s="359">
        <v>0.8</v>
      </c>
      <c r="D24378" s="357" t="s">
        <v>28099</v>
      </c>
      <c r="E24378" s="357" t="s">
        <v>28099</v>
      </c>
    </row>
    <row r="24379" spans="1:5" ht="15.6">
      <c r="A24379" s="358" t="s">
        <v>63841</v>
      </c>
      <c r="B24379" s="358" t="s">
        <v>63842</v>
      </c>
      <c r="C24379" s="359">
        <v>0.8</v>
      </c>
      <c r="D24379" s="357" t="s">
        <v>63840</v>
      </c>
      <c r="E24379" s="357" t="s">
        <v>63840</v>
      </c>
    </row>
    <row r="24380" spans="1:5" ht="15.6">
      <c r="A24380" s="358" t="s">
        <v>63844</v>
      </c>
      <c r="B24380" s="358" t="s">
        <v>63845</v>
      </c>
      <c r="C24380" s="359">
        <v>0.8</v>
      </c>
      <c r="D24380" s="357" t="s">
        <v>63843</v>
      </c>
      <c r="E24380" s="357" t="s">
        <v>63843</v>
      </c>
    </row>
    <row r="24381" spans="1:5" ht="15.6">
      <c r="A24381" s="358" t="s">
        <v>43891</v>
      </c>
      <c r="B24381" s="358" t="s">
        <v>43892</v>
      </c>
      <c r="C24381" s="359">
        <v>0.8</v>
      </c>
      <c r="D24381" s="357" t="s">
        <v>43890</v>
      </c>
      <c r="E24381" s="357" t="s">
        <v>43890</v>
      </c>
    </row>
    <row r="24382" spans="1:5" ht="15.6">
      <c r="A24382" s="358" t="s">
        <v>63847</v>
      </c>
      <c r="B24382" s="358" t="s">
        <v>63848</v>
      </c>
      <c r="C24382" s="359">
        <v>0.8</v>
      </c>
      <c r="D24382" s="357" t="s">
        <v>63846</v>
      </c>
      <c r="E24382" s="357" t="s">
        <v>63846</v>
      </c>
    </row>
    <row r="24383" spans="1:5" ht="15.6">
      <c r="A24383" s="358" t="s">
        <v>60290</v>
      </c>
      <c r="B24383" s="358" t="s">
        <v>59857</v>
      </c>
      <c r="C24383" s="359">
        <v>0.8</v>
      </c>
      <c r="D24383" s="357" t="s">
        <v>63849</v>
      </c>
      <c r="E24383" s="357" t="s">
        <v>63849</v>
      </c>
    </row>
    <row r="24384" spans="1:5" ht="15.6">
      <c r="A24384" s="358" t="s">
        <v>60290</v>
      </c>
      <c r="B24384" s="358" t="s">
        <v>59857</v>
      </c>
      <c r="C24384" s="359">
        <v>0.8</v>
      </c>
      <c r="D24384" s="357" t="s">
        <v>63849</v>
      </c>
      <c r="E24384" s="357" t="s">
        <v>63849</v>
      </c>
    </row>
    <row r="24385" spans="1:5" ht="15.6">
      <c r="A24385" s="358" t="s">
        <v>25809</v>
      </c>
      <c r="B24385" s="358" t="s">
        <v>25809</v>
      </c>
      <c r="C24385" s="359">
        <v>0.8</v>
      </c>
      <c r="D24385" s="357" t="s">
        <v>25808</v>
      </c>
      <c r="E24385" s="357" t="s">
        <v>25808</v>
      </c>
    </row>
    <row r="24386" spans="1:5" ht="15.6">
      <c r="A24386" s="358" t="s">
        <v>63851</v>
      </c>
      <c r="B24386" s="358" t="s">
        <v>63852</v>
      </c>
      <c r="C24386" s="359">
        <v>0.8</v>
      </c>
      <c r="D24386" s="357" t="s">
        <v>63850</v>
      </c>
      <c r="E24386" s="357" t="s">
        <v>63850</v>
      </c>
    </row>
    <row r="24387" spans="1:5" ht="15.6">
      <c r="A24387" s="358" t="s">
        <v>60177</v>
      </c>
      <c r="B24387" s="358" t="s">
        <v>63853</v>
      </c>
      <c r="C24387" s="359">
        <v>0.8</v>
      </c>
      <c r="D24387" s="357" t="s">
        <v>60178</v>
      </c>
      <c r="E24387" s="357" t="s">
        <v>60178</v>
      </c>
    </row>
    <row r="24388" spans="1:5" ht="15.6">
      <c r="A24388" s="358" t="s">
        <v>60177</v>
      </c>
      <c r="B24388" s="358" t="s">
        <v>63853</v>
      </c>
      <c r="C24388" s="359">
        <v>0.8</v>
      </c>
      <c r="D24388" s="357" t="s">
        <v>60178</v>
      </c>
      <c r="E24388" s="357" t="s">
        <v>60178</v>
      </c>
    </row>
    <row r="24389" spans="1:5" ht="15.6">
      <c r="A24389" s="358" t="s">
        <v>63855</v>
      </c>
      <c r="B24389" s="358" t="s">
        <v>63855</v>
      </c>
      <c r="C24389" s="359">
        <v>0.8</v>
      </c>
      <c r="D24389" s="357" t="s">
        <v>63854</v>
      </c>
      <c r="E24389" s="357" t="s">
        <v>63854</v>
      </c>
    </row>
    <row r="24390" spans="1:5" ht="15.6">
      <c r="A24390" s="358" t="s">
        <v>63857</v>
      </c>
      <c r="B24390" s="358" t="s">
        <v>63857</v>
      </c>
      <c r="C24390" s="359">
        <v>0.8</v>
      </c>
      <c r="D24390" s="357" t="s">
        <v>63856</v>
      </c>
      <c r="E24390" s="357" t="s">
        <v>63856</v>
      </c>
    </row>
    <row r="24391" spans="1:5" ht="15.6">
      <c r="A24391" s="358" t="s">
        <v>10262</v>
      </c>
      <c r="B24391" s="358" t="s">
        <v>63859</v>
      </c>
      <c r="C24391" s="359">
        <v>0.8</v>
      </c>
      <c r="D24391" s="357" t="s">
        <v>63858</v>
      </c>
      <c r="E24391" s="357" t="s">
        <v>63858</v>
      </c>
    </row>
    <row r="24392" spans="1:5" ht="15.6">
      <c r="A24392" s="358" t="s">
        <v>10262</v>
      </c>
      <c r="B24392" s="358" t="s">
        <v>63859</v>
      </c>
      <c r="C24392" s="359">
        <v>0.8</v>
      </c>
      <c r="D24392" s="357" t="s">
        <v>63858</v>
      </c>
      <c r="E24392" s="357" t="s">
        <v>63858</v>
      </c>
    </row>
    <row r="24393" spans="1:5" ht="15.6">
      <c r="A24393" s="358" t="s">
        <v>63861</v>
      </c>
      <c r="B24393" s="358" t="s">
        <v>60296</v>
      </c>
      <c r="C24393" s="359">
        <v>0.8</v>
      </c>
      <c r="D24393" s="357" t="s">
        <v>63860</v>
      </c>
      <c r="E24393" s="357" t="s">
        <v>63860</v>
      </c>
    </row>
    <row r="24394" spans="1:5" ht="15.6">
      <c r="A24394" s="358" t="s">
        <v>63861</v>
      </c>
      <c r="B24394" s="358" t="s">
        <v>60296</v>
      </c>
      <c r="C24394" s="359">
        <v>0.8</v>
      </c>
      <c r="D24394" s="357" t="s">
        <v>63860</v>
      </c>
      <c r="E24394" s="357" t="s">
        <v>63860</v>
      </c>
    </row>
    <row r="24395" spans="1:5" ht="15.6">
      <c r="A24395" s="358" t="s">
        <v>41027</v>
      </c>
      <c r="B24395" s="358" t="s">
        <v>41028</v>
      </c>
      <c r="C24395" s="359">
        <v>0.8</v>
      </c>
      <c r="D24395" s="357" t="s">
        <v>41026</v>
      </c>
      <c r="E24395" s="357" t="s">
        <v>41026</v>
      </c>
    </row>
    <row r="24396" spans="1:5" ht="15.6">
      <c r="A24396" s="358" t="s">
        <v>41027</v>
      </c>
      <c r="B24396" s="358" t="s">
        <v>41028</v>
      </c>
      <c r="C24396" s="359">
        <v>0.8</v>
      </c>
      <c r="D24396" s="357" t="s">
        <v>41026</v>
      </c>
      <c r="E24396" s="357" t="s">
        <v>41026</v>
      </c>
    </row>
    <row r="24397" spans="1:5" ht="15.6">
      <c r="A24397" s="358" t="s">
        <v>43175</v>
      </c>
      <c r="B24397" s="358" t="s">
        <v>43176</v>
      </c>
      <c r="C24397" s="359">
        <v>0.8</v>
      </c>
      <c r="D24397" s="357" t="s">
        <v>43174</v>
      </c>
      <c r="E24397" s="357" t="s">
        <v>43174</v>
      </c>
    </row>
    <row r="24398" spans="1:5" ht="15.6">
      <c r="A24398" s="358" t="s">
        <v>45480</v>
      </c>
      <c r="B24398" s="358" t="s">
        <v>45480</v>
      </c>
      <c r="C24398" s="359">
        <v>0.8</v>
      </c>
      <c r="D24398" s="357" t="s">
        <v>45479</v>
      </c>
      <c r="E24398" s="357" t="s">
        <v>45479</v>
      </c>
    </row>
    <row r="24399" spans="1:5" ht="15.6">
      <c r="A24399" s="358" t="s">
        <v>21242</v>
      </c>
      <c r="B24399" s="358" t="s">
        <v>21243</v>
      </c>
      <c r="C24399" s="359">
        <v>0.8</v>
      </c>
      <c r="D24399" s="357" t="s">
        <v>21241</v>
      </c>
      <c r="E24399" s="357" t="s">
        <v>21241</v>
      </c>
    </row>
    <row r="24400" spans="1:5" ht="15.6">
      <c r="A24400" s="358" t="s">
        <v>48221</v>
      </c>
      <c r="B24400" s="358" t="s">
        <v>48222</v>
      </c>
      <c r="C24400" s="359">
        <v>0.8</v>
      </c>
      <c r="D24400" s="357" t="s">
        <v>48220</v>
      </c>
      <c r="E24400" s="357" t="s">
        <v>48220</v>
      </c>
    </row>
    <row r="24401" spans="1:5" ht="15.6">
      <c r="A24401" s="358" t="s">
        <v>59545</v>
      </c>
      <c r="B24401" s="358" t="s">
        <v>63862</v>
      </c>
      <c r="C24401" s="359">
        <v>0.8</v>
      </c>
      <c r="D24401" s="357" t="s">
        <v>59546</v>
      </c>
      <c r="E24401" s="357" t="s">
        <v>59546</v>
      </c>
    </row>
    <row r="24402" spans="1:5" ht="15.6">
      <c r="A24402" s="358" t="s">
        <v>24170</v>
      </c>
      <c r="B24402" s="358" t="s">
        <v>24171</v>
      </c>
      <c r="C24402" s="359">
        <v>0.8</v>
      </c>
      <c r="D24402" s="357" t="s">
        <v>24169</v>
      </c>
      <c r="E24402" s="357" t="s">
        <v>24169</v>
      </c>
    </row>
    <row r="24403" spans="1:5" ht="15.6">
      <c r="A24403" s="358" t="s">
        <v>55683</v>
      </c>
      <c r="B24403" s="358" t="s">
        <v>55684</v>
      </c>
      <c r="C24403" s="359">
        <v>0.8</v>
      </c>
      <c r="D24403" s="357" t="s">
        <v>55682</v>
      </c>
      <c r="E24403" s="357" t="s">
        <v>55682</v>
      </c>
    </row>
    <row r="24404" spans="1:5" ht="15.6">
      <c r="A24404" s="358" t="s">
        <v>28104</v>
      </c>
      <c r="B24404" s="358" t="s">
        <v>28105</v>
      </c>
      <c r="C24404" s="359">
        <v>0.8</v>
      </c>
      <c r="D24404" s="357" t="s">
        <v>28103</v>
      </c>
      <c r="E24404" s="357" t="s">
        <v>28103</v>
      </c>
    </row>
    <row r="24405" spans="1:5" ht="15.6">
      <c r="A24405" s="358" t="s">
        <v>60543</v>
      </c>
      <c r="B24405" s="358" t="s">
        <v>63864</v>
      </c>
      <c r="C24405" s="359">
        <v>0.8</v>
      </c>
      <c r="D24405" s="357" t="s">
        <v>63863</v>
      </c>
      <c r="E24405" s="357" t="s">
        <v>63863</v>
      </c>
    </row>
    <row r="24406" spans="1:5" ht="15.6">
      <c r="A24406" s="358" t="s">
        <v>31452</v>
      </c>
      <c r="B24406" s="358" t="s">
        <v>31452</v>
      </c>
      <c r="C24406" s="359">
        <v>0.8</v>
      </c>
      <c r="D24406" s="357" t="s">
        <v>31451</v>
      </c>
      <c r="E24406" s="357" t="s">
        <v>31451</v>
      </c>
    </row>
    <row r="24407" spans="1:5" ht="15.6">
      <c r="A24407" s="358" t="s">
        <v>15024</v>
      </c>
      <c r="B24407" s="358" t="s">
        <v>15025</v>
      </c>
      <c r="C24407" s="359">
        <v>0.8</v>
      </c>
      <c r="D24407" s="357" t="s">
        <v>4814</v>
      </c>
      <c r="E24407" s="357" t="s">
        <v>4814</v>
      </c>
    </row>
    <row r="24408" spans="1:5" ht="15.6">
      <c r="A24408" s="358" t="s">
        <v>15024</v>
      </c>
      <c r="B24408" s="358" t="s">
        <v>15025</v>
      </c>
      <c r="C24408" s="359">
        <v>0.8</v>
      </c>
      <c r="D24408" s="357" t="s">
        <v>4814</v>
      </c>
      <c r="E24408" s="357" t="s">
        <v>4814</v>
      </c>
    </row>
    <row r="24409" spans="1:5" ht="15.6">
      <c r="A24409" s="358" t="s">
        <v>33425</v>
      </c>
      <c r="B24409" s="358" t="s">
        <v>33426</v>
      </c>
      <c r="C24409" s="359">
        <v>0.8</v>
      </c>
      <c r="D24409" s="357" t="s">
        <v>33424</v>
      </c>
      <c r="E24409" s="357" t="s">
        <v>33424</v>
      </c>
    </row>
    <row r="24410" spans="1:5" ht="15.6">
      <c r="A24410" s="358" t="s">
        <v>33425</v>
      </c>
      <c r="B24410" s="358" t="s">
        <v>33426</v>
      </c>
      <c r="C24410" s="359">
        <v>0.8</v>
      </c>
      <c r="D24410" s="357" t="s">
        <v>33424</v>
      </c>
      <c r="E24410" s="357" t="s">
        <v>33424</v>
      </c>
    </row>
    <row r="24411" spans="1:5" ht="15.6">
      <c r="A24411" s="358" t="s">
        <v>39415</v>
      </c>
      <c r="B24411" s="358" t="s">
        <v>39416</v>
      </c>
      <c r="C24411" s="359">
        <v>0.8</v>
      </c>
      <c r="D24411" s="357" t="s">
        <v>39414</v>
      </c>
      <c r="E24411" s="357" t="s">
        <v>39414</v>
      </c>
    </row>
    <row r="24412" spans="1:5" ht="15.6">
      <c r="A24412" s="358" t="s">
        <v>40214</v>
      </c>
      <c r="B24412" s="358" t="s">
        <v>40215</v>
      </c>
      <c r="C24412" s="359">
        <v>0.8</v>
      </c>
      <c r="D24412" s="357" t="s">
        <v>40213</v>
      </c>
      <c r="E24412" s="357" t="s">
        <v>40213</v>
      </c>
    </row>
    <row r="24413" spans="1:5" ht="15.6">
      <c r="A24413" s="358" t="s">
        <v>43050</v>
      </c>
      <c r="B24413" s="358" t="s">
        <v>43050</v>
      </c>
      <c r="C24413" s="359">
        <v>0.8</v>
      </c>
      <c r="D24413" s="357" t="s">
        <v>43049</v>
      </c>
      <c r="E24413" s="357" t="s">
        <v>43049</v>
      </c>
    </row>
    <row r="24414" spans="1:5" ht="15.6">
      <c r="A24414" s="358" t="s">
        <v>45338</v>
      </c>
      <c r="B24414" s="358" t="s">
        <v>45339</v>
      </c>
      <c r="C24414" s="359">
        <v>0.8</v>
      </c>
      <c r="D24414" s="357" t="s">
        <v>45337</v>
      </c>
      <c r="E24414" s="357" t="s">
        <v>45337</v>
      </c>
    </row>
    <row r="24415" spans="1:5" ht="15.6">
      <c r="A24415" s="358" t="s">
        <v>21040</v>
      </c>
      <c r="B24415" s="358" t="s">
        <v>21041</v>
      </c>
      <c r="C24415" s="359">
        <v>0.8</v>
      </c>
      <c r="D24415" s="357" t="s">
        <v>8329</v>
      </c>
      <c r="E24415" s="357" t="s">
        <v>8329</v>
      </c>
    </row>
    <row r="24416" spans="1:5" ht="15.6">
      <c r="A24416" s="358" t="s">
        <v>45778</v>
      </c>
      <c r="B24416" s="358" t="s">
        <v>45779</v>
      </c>
      <c r="C24416" s="359">
        <v>0.8</v>
      </c>
      <c r="D24416" s="357" t="s">
        <v>45777</v>
      </c>
      <c r="E24416" s="357" t="s">
        <v>45777</v>
      </c>
    </row>
    <row r="24417" spans="1:5" ht="15.6">
      <c r="A24417" s="358" t="s">
        <v>21607</v>
      </c>
      <c r="B24417" s="358" t="s">
        <v>21607</v>
      </c>
      <c r="C24417" s="359">
        <v>0.8</v>
      </c>
      <c r="D24417" s="357" t="s">
        <v>8776</v>
      </c>
      <c r="E24417" s="357" t="s">
        <v>8776</v>
      </c>
    </row>
    <row r="24418" spans="1:5" ht="15.6">
      <c r="A24418" s="358" t="s">
        <v>63866</v>
      </c>
      <c r="B24418" s="358" t="s">
        <v>63867</v>
      </c>
      <c r="C24418" s="359">
        <v>0.8</v>
      </c>
      <c r="D24418" s="357" t="s">
        <v>63865</v>
      </c>
      <c r="E24418" s="357" t="s">
        <v>63865</v>
      </c>
    </row>
    <row r="24419" spans="1:5" ht="15.6">
      <c r="A24419" s="358" t="s">
        <v>59551</v>
      </c>
      <c r="B24419" s="358" t="s">
        <v>63868</v>
      </c>
      <c r="C24419" s="359">
        <v>0.8</v>
      </c>
      <c r="D24419" s="357" t="s">
        <v>59552</v>
      </c>
      <c r="E24419" s="357" t="s">
        <v>59552</v>
      </c>
    </row>
    <row r="24420" spans="1:5" ht="15.6">
      <c r="A24420" s="358" t="s">
        <v>59551</v>
      </c>
      <c r="B24420" s="358" t="s">
        <v>63868</v>
      </c>
      <c r="C24420" s="359">
        <v>0.8</v>
      </c>
      <c r="D24420" s="357" t="s">
        <v>59552</v>
      </c>
      <c r="E24420" s="357" t="s">
        <v>59552</v>
      </c>
    </row>
    <row r="24421" spans="1:5" ht="15.6">
      <c r="A24421" s="358" t="s">
        <v>59551</v>
      </c>
      <c r="B24421" s="358" t="s">
        <v>63868</v>
      </c>
      <c r="C24421" s="359">
        <v>0.8</v>
      </c>
      <c r="D24421" s="357" t="s">
        <v>59552</v>
      </c>
      <c r="E24421" s="357" t="s">
        <v>59552</v>
      </c>
    </row>
    <row r="24422" spans="1:5" ht="15.6">
      <c r="A24422" s="358" t="s">
        <v>63870</v>
      </c>
      <c r="B24422" s="358" t="s">
        <v>63871</v>
      </c>
      <c r="C24422" s="359">
        <v>0.8</v>
      </c>
      <c r="D24422" s="357" t="s">
        <v>63869</v>
      </c>
      <c r="E24422" s="357" t="s">
        <v>63869</v>
      </c>
    </row>
    <row r="24423" spans="1:5" ht="15.6">
      <c r="A24423" s="358" t="s">
        <v>63873</v>
      </c>
      <c r="B24423" s="358" t="s">
        <v>57035</v>
      </c>
      <c r="C24423" s="359">
        <v>0.8</v>
      </c>
      <c r="D24423" s="357" t="s">
        <v>63872</v>
      </c>
      <c r="E24423" s="357" t="s">
        <v>63872</v>
      </c>
    </row>
    <row r="24424" spans="1:5" ht="15.6">
      <c r="A24424" s="358" t="s">
        <v>31194</v>
      </c>
      <c r="B24424" s="358" t="s">
        <v>31195</v>
      </c>
      <c r="C24424" s="359">
        <v>0.8</v>
      </c>
      <c r="D24424" s="357" t="s">
        <v>31193</v>
      </c>
      <c r="E24424" s="357" t="s">
        <v>31193</v>
      </c>
    </row>
    <row r="24425" spans="1:5" ht="15.6">
      <c r="A24425" s="358" t="s">
        <v>14710</v>
      </c>
      <c r="B24425" s="358" t="s">
        <v>14710</v>
      </c>
      <c r="C24425" s="359">
        <v>0.8</v>
      </c>
      <c r="D24425" s="357" t="s">
        <v>4561</v>
      </c>
      <c r="E24425" s="357" t="s">
        <v>4561</v>
      </c>
    </row>
    <row r="24426" spans="1:5" ht="15.6">
      <c r="A24426" s="358" t="s">
        <v>14710</v>
      </c>
      <c r="B24426" s="358" t="s">
        <v>14710</v>
      </c>
      <c r="C24426" s="359">
        <v>0.8</v>
      </c>
      <c r="D24426" s="357" t="s">
        <v>4561</v>
      </c>
      <c r="E24426" s="357" t="s">
        <v>4561</v>
      </c>
    </row>
    <row r="24427" spans="1:5" ht="15.6">
      <c r="A24427" s="358" t="s">
        <v>37232</v>
      </c>
      <c r="B24427" s="358" t="s">
        <v>37232</v>
      </c>
      <c r="C24427" s="359">
        <v>0.8</v>
      </c>
      <c r="D24427" s="357" t="s">
        <v>37231</v>
      </c>
      <c r="E24427" s="357" t="s">
        <v>37231</v>
      </c>
    </row>
    <row r="24428" spans="1:5" ht="15.6">
      <c r="A24428" s="358" t="s">
        <v>60078</v>
      </c>
      <c r="B24428" s="358" t="s">
        <v>63874</v>
      </c>
      <c r="C24428" s="359">
        <v>0.8</v>
      </c>
      <c r="D24428" s="357" t="s">
        <v>60079</v>
      </c>
      <c r="E24428" s="357" t="s">
        <v>60079</v>
      </c>
    </row>
    <row r="24429" spans="1:5" ht="15.6">
      <c r="A24429" s="358" t="s">
        <v>60078</v>
      </c>
      <c r="B24429" s="358" t="s">
        <v>63874</v>
      </c>
      <c r="C24429" s="359">
        <v>0.8</v>
      </c>
      <c r="D24429" s="357" t="s">
        <v>60079</v>
      </c>
      <c r="E24429" s="357" t="s">
        <v>60079</v>
      </c>
    </row>
    <row r="24430" spans="1:5" ht="15.6">
      <c r="A24430" s="358" t="s">
        <v>60078</v>
      </c>
      <c r="B24430" s="358" t="s">
        <v>63874</v>
      </c>
      <c r="C24430" s="359">
        <v>0.8</v>
      </c>
      <c r="D24430" s="357" t="s">
        <v>60079</v>
      </c>
      <c r="E24430" s="357" t="s">
        <v>60079</v>
      </c>
    </row>
    <row r="24431" spans="1:5" ht="15.6">
      <c r="A24431" s="358" t="s">
        <v>63876</v>
      </c>
      <c r="B24431" s="358" t="s">
        <v>63876</v>
      </c>
      <c r="C24431" s="359">
        <v>0.8</v>
      </c>
      <c r="D24431" s="357" t="s">
        <v>63875</v>
      </c>
      <c r="E24431" s="357" t="s">
        <v>63875</v>
      </c>
    </row>
    <row r="24432" spans="1:5" ht="15.6">
      <c r="A24432" s="358" t="s">
        <v>59767</v>
      </c>
      <c r="B24432" s="358" t="s">
        <v>59767</v>
      </c>
      <c r="C24432" s="359">
        <v>0.8</v>
      </c>
      <c r="D24432" s="357" t="s">
        <v>63877</v>
      </c>
      <c r="E24432" s="357" t="s">
        <v>63877</v>
      </c>
    </row>
    <row r="24433" spans="1:5" ht="15.6">
      <c r="A24433" s="358" t="s">
        <v>59767</v>
      </c>
      <c r="B24433" s="358" t="s">
        <v>59767</v>
      </c>
      <c r="C24433" s="359">
        <v>0.8</v>
      </c>
      <c r="D24433" s="357" t="s">
        <v>63877</v>
      </c>
      <c r="E24433" s="357" t="s">
        <v>63877</v>
      </c>
    </row>
    <row r="24434" spans="1:5" ht="15.6">
      <c r="A24434" s="358" t="s">
        <v>45352</v>
      </c>
      <c r="B24434" s="358" t="s">
        <v>45353</v>
      </c>
      <c r="C24434" s="359">
        <v>0.8</v>
      </c>
      <c r="D24434" s="357" t="s">
        <v>45351</v>
      </c>
      <c r="E24434" s="357" t="s">
        <v>45351</v>
      </c>
    </row>
    <row r="24435" spans="1:5" ht="15.6">
      <c r="A24435" s="358" t="s">
        <v>60505</v>
      </c>
      <c r="B24435" s="358" t="s">
        <v>60505</v>
      </c>
      <c r="C24435" s="359">
        <v>0.8</v>
      </c>
      <c r="D24435" s="357" t="s">
        <v>63878</v>
      </c>
      <c r="E24435" s="357" t="s">
        <v>63878</v>
      </c>
    </row>
    <row r="24436" spans="1:5" ht="15.6">
      <c r="A24436" s="358" t="s">
        <v>60505</v>
      </c>
      <c r="B24436" s="358" t="s">
        <v>60505</v>
      </c>
      <c r="C24436" s="359">
        <v>0.8</v>
      </c>
      <c r="D24436" s="357" t="s">
        <v>63878</v>
      </c>
      <c r="E24436" s="357" t="s">
        <v>63878</v>
      </c>
    </row>
    <row r="24437" spans="1:5" ht="15.6">
      <c r="A24437" s="358" t="s">
        <v>59176</v>
      </c>
      <c r="B24437" s="358" t="s">
        <v>60145</v>
      </c>
      <c r="C24437" s="359">
        <v>0.8</v>
      </c>
      <c r="D24437" s="357" t="s">
        <v>63879</v>
      </c>
      <c r="E24437" s="357" t="s">
        <v>63879</v>
      </c>
    </row>
    <row r="24438" spans="1:5" ht="15.6">
      <c r="A24438" s="358" t="s">
        <v>48289</v>
      </c>
      <c r="B24438" s="358" t="s">
        <v>48289</v>
      </c>
      <c r="C24438" s="359">
        <v>0.8</v>
      </c>
      <c r="D24438" s="357" t="s">
        <v>48288</v>
      </c>
      <c r="E24438" s="357" t="s">
        <v>48288</v>
      </c>
    </row>
    <row r="24439" spans="1:5" ht="15.6">
      <c r="A24439" s="358" t="s">
        <v>50891</v>
      </c>
      <c r="B24439" s="358" t="s">
        <v>50892</v>
      </c>
      <c r="C24439" s="359">
        <v>0.8</v>
      </c>
      <c r="D24439" s="357" t="s">
        <v>50890</v>
      </c>
      <c r="E24439" s="357" t="s">
        <v>50890</v>
      </c>
    </row>
    <row r="24440" spans="1:5" ht="15.6">
      <c r="A24440" s="358" t="s">
        <v>51440</v>
      </c>
      <c r="B24440" s="358" t="s">
        <v>51441</v>
      </c>
      <c r="C24440" s="359">
        <v>0.8</v>
      </c>
      <c r="D24440" s="357" t="s">
        <v>51439</v>
      </c>
      <c r="E24440" s="357" t="s">
        <v>51439</v>
      </c>
    </row>
    <row r="24441" spans="1:5" ht="15.6">
      <c r="A24441" s="358" t="s">
        <v>60212</v>
      </c>
      <c r="B24441" s="358" t="s">
        <v>60211</v>
      </c>
      <c r="C24441" s="359">
        <v>0.8</v>
      </c>
      <c r="D24441" s="357" t="s">
        <v>63880</v>
      </c>
      <c r="E24441" s="357" t="s">
        <v>63880</v>
      </c>
    </row>
    <row r="24442" spans="1:5" ht="15.6">
      <c r="A24442" s="358" t="s">
        <v>60212</v>
      </c>
      <c r="B24442" s="358" t="s">
        <v>60211</v>
      </c>
      <c r="C24442" s="359">
        <v>0.8</v>
      </c>
      <c r="D24442" s="357" t="s">
        <v>63880</v>
      </c>
      <c r="E24442" s="357" t="s">
        <v>63880</v>
      </c>
    </row>
    <row r="24443" spans="1:5" ht="15.6">
      <c r="A24443" s="358" t="s">
        <v>63882</v>
      </c>
      <c r="B24443" s="358" t="s">
        <v>63883</v>
      </c>
      <c r="C24443" s="359">
        <v>0.8</v>
      </c>
      <c r="D24443" s="357" t="s">
        <v>63881</v>
      </c>
      <c r="E24443" s="357" t="s">
        <v>63881</v>
      </c>
    </row>
    <row r="24444" spans="1:5" ht="15.6">
      <c r="A24444" s="358" t="s">
        <v>27070</v>
      </c>
      <c r="B24444" s="358" t="s">
        <v>27071</v>
      </c>
      <c r="C24444" s="359">
        <v>0.8</v>
      </c>
      <c r="D24444" s="357" t="s">
        <v>27069</v>
      </c>
      <c r="E24444" s="357" t="s">
        <v>27069</v>
      </c>
    </row>
    <row r="24445" spans="1:5" ht="15.6">
      <c r="A24445" s="358" t="s">
        <v>27844</v>
      </c>
      <c r="B24445" s="358" t="s">
        <v>27844</v>
      </c>
      <c r="C24445" s="359">
        <v>0.8</v>
      </c>
      <c r="D24445" s="357" t="s">
        <v>27843</v>
      </c>
      <c r="E24445" s="357" t="s">
        <v>27843</v>
      </c>
    </row>
    <row r="24446" spans="1:5" ht="15.6">
      <c r="A24446" s="358" t="s">
        <v>63885</v>
      </c>
      <c r="B24446" s="358" t="s">
        <v>63886</v>
      </c>
      <c r="C24446" s="359">
        <v>0.8</v>
      </c>
      <c r="D24446" s="357" t="s">
        <v>63884</v>
      </c>
      <c r="E24446" s="357" t="s">
        <v>63884</v>
      </c>
    </row>
    <row r="24447" spans="1:5" ht="15.6">
      <c r="A24447" s="358" t="s">
        <v>55308</v>
      </c>
      <c r="B24447" s="358" t="s">
        <v>55308</v>
      </c>
      <c r="C24447" s="359">
        <v>0.8</v>
      </c>
      <c r="D24447" s="357" t="s">
        <v>55307</v>
      </c>
      <c r="E24447" s="357" t="s">
        <v>55307</v>
      </c>
    </row>
    <row r="24448" spans="1:5" ht="15.6">
      <c r="A24448" s="358" t="s">
        <v>34647</v>
      </c>
      <c r="B24448" s="358" t="s">
        <v>34648</v>
      </c>
      <c r="C24448" s="359">
        <v>0.8</v>
      </c>
      <c r="D24448" s="357" t="s">
        <v>34646</v>
      </c>
      <c r="E24448" s="357" t="s">
        <v>34646</v>
      </c>
    </row>
    <row r="24449" spans="1:5" ht="15.6">
      <c r="A24449" s="358" t="s">
        <v>58164</v>
      </c>
      <c r="B24449" s="358" t="s">
        <v>58164</v>
      </c>
      <c r="C24449" s="359">
        <v>0.8</v>
      </c>
      <c r="D24449" s="357" t="s">
        <v>58165</v>
      </c>
      <c r="E24449" s="357" t="s">
        <v>58165</v>
      </c>
    </row>
    <row r="24450" spans="1:5" ht="15.6">
      <c r="A24450" s="358" t="s">
        <v>58164</v>
      </c>
      <c r="B24450" s="358" t="s">
        <v>58164</v>
      </c>
      <c r="C24450" s="359">
        <v>0.8</v>
      </c>
      <c r="D24450" s="357" t="s">
        <v>58165</v>
      </c>
      <c r="E24450" s="357" t="s">
        <v>58165</v>
      </c>
    </row>
    <row r="24451" spans="1:5" ht="15.6">
      <c r="A24451" s="358" t="s">
        <v>16650</v>
      </c>
      <c r="B24451" s="358" t="s">
        <v>16651</v>
      </c>
      <c r="C24451" s="359">
        <v>0.8</v>
      </c>
      <c r="D24451" s="357" t="s">
        <v>6027</v>
      </c>
      <c r="E24451" s="357" t="s">
        <v>6027</v>
      </c>
    </row>
    <row r="24452" spans="1:5" ht="15.6">
      <c r="A24452" s="358" t="s">
        <v>38364</v>
      </c>
      <c r="B24452" s="358" t="s">
        <v>38365</v>
      </c>
      <c r="C24452" s="359">
        <v>0.8</v>
      </c>
      <c r="D24452" s="357" t="s">
        <v>38363</v>
      </c>
      <c r="E24452" s="357" t="s">
        <v>38363</v>
      </c>
    </row>
    <row r="24453" spans="1:5" ht="15.6">
      <c r="A24453" s="358" t="s">
        <v>63888</v>
      </c>
      <c r="B24453" s="358" t="s">
        <v>63889</v>
      </c>
      <c r="C24453" s="359">
        <v>0.8</v>
      </c>
      <c r="D24453" s="357" t="s">
        <v>63887</v>
      </c>
      <c r="E24453" s="357" t="s">
        <v>63887</v>
      </c>
    </row>
    <row r="24454" spans="1:5" ht="15.6">
      <c r="A24454" s="358" t="s">
        <v>10262</v>
      </c>
      <c r="B24454" s="358" t="s">
        <v>60091</v>
      </c>
      <c r="C24454" s="359">
        <v>0.8</v>
      </c>
      <c r="D24454" s="357" t="s">
        <v>63890</v>
      </c>
      <c r="E24454" s="357" t="s">
        <v>63890</v>
      </c>
    </row>
    <row r="24455" spans="1:5" ht="15.6">
      <c r="A24455" s="358" t="s">
        <v>55143</v>
      </c>
      <c r="B24455" s="358" t="s">
        <v>55144</v>
      </c>
      <c r="C24455" s="359">
        <v>0.8</v>
      </c>
      <c r="D24455" s="357" t="s">
        <v>55142</v>
      </c>
      <c r="E24455" s="357" t="s">
        <v>55142</v>
      </c>
    </row>
    <row r="24456" spans="1:5" ht="15.6">
      <c r="A24456" s="358" t="s">
        <v>55143</v>
      </c>
      <c r="B24456" s="358" t="s">
        <v>55144</v>
      </c>
      <c r="C24456" s="359">
        <v>0.8</v>
      </c>
      <c r="D24456" s="357" t="s">
        <v>55142</v>
      </c>
      <c r="E24456" s="357" t="s">
        <v>55142</v>
      </c>
    </row>
    <row r="24457" spans="1:5" ht="15.6">
      <c r="A24457" s="358" t="s">
        <v>63892</v>
      </c>
      <c r="B24457" s="358" t="s">
        <v>63893</v>
      </c>
      <c r="C24457" s="359">
        <v>0.8</v>
      </c>
      <c r="D24457" s="357" t="s">
        <v>63891</v>
      </c>
      <c r="E24457" s="357" t="s">
        <v>63891</v>
      </c>
    </row>
    <row r="24458" spans="1:5" ht="15.6">
      <c r="A24458" s="358" t="s">
        <v>60207</v>
      </c>
      <c r="B24458" s="358" t="s">
        <v>63895</v>
      </c>
      <c r="C24458" s="359">
        <v>0.8</v>
      </c>
      <c r="D24458" s="357" t="s">
        <v>63894</v>
      </c>
      <c r="E24458" s="357" t="s">
        <v>63894</v>
      </c>
    </row>
    <row r="24459" spans="1:5" ht="15.6">
      <c r="A24459" s="358" t="s">
        <v>60207</v>
      </c>
      <c r="B24459" s="358" t="s">
        <v>63895</v>
      </c>
      <c r="C24459" s="359">
        <v>0.8</v>
      </c>
      <c r="D24459" s="357" t="s">
        <v>63894</v>
      </c>
      <c r="E24459" s="357" t="s">
        <v>63894</v>
      </c>
    </row>
    <row r="24460" spans="1:5" ht="15.6">
      <c r="A24460" s="358" t="s">
        <v>63897</v>
      </c>
      <c r="B24460" s="358" t="s">
        <v>63897</v>
      </c>
      <c r="C24460" s="359">
        <v>0.8</v>
      </c>
      <c r="D24460" s="357" t="s">
        <v>63896</v>
      </c>
      <c r="E24460" s="357" t="s">
        <v>63896</v>
      </c>
    </row>
    <row r="24461" spans="1:5" ht="15.6">
      <c r="A24461" s="358" t="s">
        <v>63899</v>
      </c>
      <c r="B24461" s="358" t="s">
        <v>63899</v>
      </c>
      <c r="C24461" s="359">
        <v>0.8</v>
      </c>
      <c r="D24461" s="357" t="s">
        <v>63898</v>
      </c>
      <c r="E24461" s="357" t="s">
        <v>63898</v>
      </c>
    </row>
    <row r="24462" spans="1:5" ht="15.6">
      <c r="A24462" s="358" t="s">
        <v>10262</v>
      </c>
      <c r="B24462" s="358" t="s">
        <v>60194</v>
      </c>
      <c r="C24462" s="359">
        <v>0.8</v>
      </c>
      <c r="D24462" s="357" t="s">
        <v>63900</v>
      </c>
      <c r="E24462" s="357" t="s">
        <v>63900</v>
      </c>
    </row>
    <row r="24463" spans="1:5" ht="15.6">
      <c r="A24463" s="358" t="s">
        <v>26482</v>
      </c>
      <c r="B24463" s="358" t="s">
        <v>26483</v>
      </c>
      <c r="C24463" s="359">
        <v>0.8</v>
      </c>
      <c r="D24463" s="357" t="s">
        <v>26481</v>
      </c>
      <c r="E24463" s="357" t="s">
        <v>26481</v>
      </c>
    </row>
    <row r="24464" spans="1:5" ht="15.6">
      <c r="A24464" s="358" t="s">
        <v>28291</v>
      </c>
      <c r="B24464" s="358" t="s">
        <v>28292</v>
      </c>
      <c r="C24464" s="359">
        <v>0.8</v>
      </c>
      <c r="D24464" s="357" t="s">
        <v>28290</v>
      </c>
      <c r="E24464" s="357" t="s">
        <v>28290</v>
      </c>
    </row>
    <row r="24465" spans="1:5" ht="15.6">
      <c r="A24465" s="358" t="s">
        <v>28661</v>
      </c>
      <c r="B24465" s="358" t="s">
        <v>28662</v>
      </c>
      <c r="C24465" s="359">
        <v>0.8</v>
      </c>
      <c r="D24465" s="357" t="s">
        <v>28660</v>
      </c>
      <c r="E24465" s="357" t="s">
        <v>28660</v>
      </c>
    </row>
    <row r="24466" spans="1:5" ht="15.6">
      <c r="A24466" s="358" t="s">
        <v>29892</v>
      </c>
      <c r="B24466" s="358" t="s">
        <v>29893</v>
      </c>
      <c r="C24466" s="359">
        <v>0.8</v>
      </c>
      <c r="D24466" s="357" t="s">
        <v>29891</v>
      </c>
      <c r="E24466" s="357" t="s">
        <v>29891</v>
      </c>
    </row>
    <row r="24467" spans="1:5" ht="15.6">
      <c r="A24467" s="358" t="s">
        <v>31051</v>
      </c>
      <c r="B24467" s="358" t="s">
        <v>31052</v>
      </c>
      <c r="C24467" s="359">
        <v>0.8</v>
      </c>
      <c r="D24467" s="357" t="s">
        <v>31050</v>
      </c>
      <c r="E24467" s="357" t="s">
        <v>31050</v>
      </c>
    </row>
    <row r="24468" spans="1:5" ht="15.6">
      <c r="A24468" s="358" t="s">
        <v>63902</v>
      </c>
      <c r="B24468" s="358" t="s">
        <v>63903</v>
      </c>
      <c r="C24468" s="359">
        <v>0.8</v>
      </c>
      <c r="D24468" s="357" t="s">
        <v>63901</v>
      </c>
      <c r="E24468" s="357" t="s">
        <v>63901</v>
      </c>
    </row>
    <row r="24469" spans="1:5" ht="15.6">
      <c r="A24469" s="358" t="s">
        <v>33850</v>
      </c>
      <c r="B24469" s="358" t="s">
        <v>33851</v>
      </c>
      <c r="C24469" s="359">
        <v>0.8</v>
      </c>
      <c r="D24469" s="357" t="s">
        <v>33849</v>
      </c>
      <c r="E24469" s="357" t="s">
        <v>33849</v>
      </c>
    </row>
    <row r="24470" spans="1:5" ht="15.6">
      <c r="A24470" s="358" t="s">
        <v>60627</v>
      </c>
      <c r="B24470" s="358" t="s">
        <v>63905</v>
      </c>
      <c r="C24470" s="359">
        <v>0.8</v>
      </c>
      <c r="D24470" s="357" t="s">
        <v>63904</v>
      </c>
      <c r="E24470" s="357" t="s">
        <v>63904</v>
      </c>
    </row>
    <row r="24471" spans="1:5" ht="15.6">
      <c r="A24471" s="358" t="s">
        <v>16632</v>
      </c>
      <c r="B24471" s="358" t="s">
        <v>16632</v>
      </c>
      <c r="C24471" s="359">
        <v>0.8</v>
      </c>
      <c r="D24471" s="357" t="s">
        <v>6010</v>
      </c>
      <c r="E24471" s="357" t="s">
        <v>6010</v>
      </c>
    </row>
    <row r="24472" spans="1:5" ht="15.6">
      <c r="A24472" s="358" t="s">
        <v>63907</v>
      </c>
      <c r="B24472" s="358" t="s">
        <v>63908</v>
      </c>
      <c r="C24472" s="359">
        <v>0.8</v>
      </c>
      <c r="D24472" s="357" t="s">
        <v>63906</v>
      </c>
      <c r="E24472" s="357" t="s">
        <v>63906</v>
      </c>
    </row>
    <row r="24473" spans="1:5" ht="15.6">
      <c r="A24473" s="358" t="s">
        <v>59981</v>
      </c>
      <c r="B24473" s="358" t="s">
        <v>63910</v>
      </c>
      <c r="C24473" s="359">
        <v>0.8</v>
      </c>
      <c r="D24473" s="357" t="s">
        <v>63909</v>
      </c>
      <c r="E24473" s="357" t="s">
        <v>63909</v>
      </c>
    </row>
    <row r="24474" spans="1:5" ht="15.6">
      <c r="A24474" s="358" t="s">
        <v>60161</v>
      </c>
      <c r="B24474" s="358" t="s">
        <v>63912</v>
      </c>
      <c r="C24474" s="359">
        <v>0.8</v>
      </c>
      <c r="D24474" s="357" t="s">
        <v>63911</v>
      </c>
      <c r="E24474" s="357" t="s">
        <v>63911</v>
      </c>
    </row>
    <row r="24475" spans="1:5" ht="15.6">
      <c r="A24475" s="358" t="s">
        <v>55246</v>
      </c>
      <c r="B24475" s="358" t="s">
        <v>55247</v>
      </c>
      <c r="C24475" s="359">
        <v>0.8</v>
      </c>
      <c r="D24475" s="357" t="s">
        <v>55245</v>
      </c>
      <c r="E24475" s="357" t="s">
        <v>55245</v>
      </c>
    </row>
    <row r="24476" spans="1:5" ht="15.6">
      <c r="A24476" s="358" t="s">
        <v>47576</v>
      </c>
      <c r="B24476" s="358" t="s">
        <v>47576</v>
      </c>
      <c r="C24476" s="359">
        <v>0.8</v>
      </c>
      <c r="D24476" s="357" t="s">
        <v>47575</v>
      </c>
      <c r="E24476" s="357" t="s">
        <v>47575</v>
      </c>
    </row>
    <row r="24477" spans="1:5" ht="15.6">
      <c r="A24477" s="358" t="s">
        <v>10262</v>
      </c>
      <c r="B24477" s="358" t="s">
        <v>55159</v>
      </c>
      <c r="C24477" s="359">
        <v>0.8</v>
      </c>
      <c r="D24477" s="357" t="s">
        <v>55158</v>
      </c>
      <c r="E24477" s="357" t="s">
        <v>55158</v>
      </c>
    </row>
    <row r="24478" spans="1:5" ht="15.6">
      <c r="A24478" s="358" t="s">
        <v>63914</v>
      </c>
      <c r="B24478" s="358" t="s">
        <v>63915</v>
      </c>
      <c r="C24478" s="359">
        <v>0.8</v>
      </c>
      <c r="D24478" s="357" t="s">
        <v>63913</v>
      </c>
      <c r="E24478" s="357" t="s">
        <v>63913</v>
      </c>
    </row>
    <row r="24479" spans="1:5" ht="15.6">
      <c r="A24479" s="358" t="s">
        <v>27459</v>
      </c>
      <c r="B24479" s="358" t="s">
        <v>27460</v>
      </c>
      <c r="C24479" s="359">
        <v>0.8</v>
      </c>
      <c r="D24479" s="357" t="s">
        <v>27458</v>
      </c>
      <c r="E24479" s="357" t="s">
        <v>27458</v>
      </c>
    </row>
    <row r="24480" spans="1:5" ht="15.6">
      <c r="A24480" s="358" t="s">
        <v>27459</v>
      </c>
      <c r="B24480" s="358" t="s">
        <v>27460</v>
      </c>
      <c r="C24480" s="359">
        <v>0.8</v>
      </c>
      <c r="D24480" s="357" t="s">
        <v>27458</v>
      </c>
      <c r="E24480" s="357" t="s">
        <v>27458</v>
      </c>
    </row>
    <row r="24481" spans="1:5" ht="15.6">
      <c r="A24481" s="358" t="s">
        <v>56773</v>
      </c>
      <c r="B24481" s="358" t="s">
        <v>56771</v>
      </c>
      <c r="C24481" s="359">
        <v>0.8</v>
      </c>
      <c r="D24481" s="357" t="s">
        <v>56772</v>
      </c>
      <c r="E24481" s="357" t="s">
        <v>56772</v>
      </c>
    </row>
    <row r="24482" spans="1:5" ht="15.6">
      <c r="A24482" s="358" t="s">
        <v>60133</v>
      </c>
      <c r="B24482" s="358" t="s">
        <v>63917</v>
      </c>
      <c r="C24482" s="359">
        <v>0.8</v>
      </c>
      <c r="D24482" s="357" t="s">
        <v>63916</v>
      </c>
      <c r="E24482" s="357" t="s">
        <v>63916</v>
      </c>
    </row>
    <row r="24483" spans="1:5" ht="15.6">
      <c r="A24483" s="358" t="s">
        <v>36576</v>
      </c>
      <c r="B24483" s="358" t="s">
        <v>36577</v>
      </c>
      <c r="C24483" s="359">
        <v>0.8</v>
      </c>
      <c r="D24483" s="357" t="s">
        <v>36575</v>
      </c>
      <c r="E24483" s="357" t="s">
        <v>36575</v>
      </c>
    </row>
    <row r="24484" spans="1:5" ht="15.6">
      <c r="A24484" s="358" t="s">
        <v>59904</v>
      </c>
      <c r="B24484" s="358" t="s">
        <v>63919</v>
      </c>
      <c r="C24484" s="359">
        <v>0.8</v>
      </c>
      <c r="D24484" s="357" t="s">
        <v>63918</v>
      </c>
      <c r="E24484" s="357" t="s">
        <v>63918</v>
      </c>
    </row>
    <row r="24485" spans="1:5" ht="15.6">
      <c r="A24485" s="358" t="s">
        <v>59904</v>
      </c>
      <c r="B24485" s="358" t="s">
        <v>63919</v>
      </c>
      <c r="C24485" s="359">
        <v>0.8</v>
      </c>
      <c r="D24485" s="357" t="s">
        <v>63918</v>
      </c>
      <c r="E24485" s="357" t="s">
        <v>63918</v>
      </c>
    </row>
    <row r="24486" spans="1:5" ht="15.6">
      <c r="A24486" s="358" t="s">
        <v>16659</v>
      </c>
      <c r="B24486" s="358" t="s">
        <v>16659</v>
      </c>
      <c r="C24486" s="359">
        <v>0.8</v>
      </c>
      <c r="D24486" s="357" t="s">
        <v>6034</v>
      </c>
      <c r="E24486" s="357" t="s">
        <v>6034</v>
      </c>
    </row>
    <row r="24487" spans="1:5" ht="15.6">
      <c r="A24487" s="358" t="s">
        <v>63921</v>
      </c>
      <c r="B24487" s="358" t="s">
        <v>63922</v>
      </c>
      <c r="C24487" s="359">
        <v>0.8</v>
      </c>
      <c r="D24487" s="357" t="s">
        <v>63920</v>
      </c>
      <c r="E24487" s="357" t="s">
        <v>63920</v>
      </c>
    </row>
    <row r="24488" spans="1:5" ht="15.6">
      <c r="A24488" s="358" t="s">
        <v>39355</v>
      </c>
      <c r="B24488" s="358" t="s">
        <v>39356</v>
      </c>
      <c r="C24488" s="359">
        <v>0.8</v>
      </c>
      <c r="D24488" s="357" t="s">
        <v>39354</v>
      </c>
      <c r="E24488" s="357" t="s">
        <v>39354</v>
      </c>
    </row>
    <row r="24489" spans="1:5" ht="15.6">
      <c r="A24489" s="358" t="s">
        <v>10262</v>
      </c>
      <c r="B24489" s="358" t="s">
        <v>40720</v>
      </c>
      <c r="C24489" s="359">
        <v>0.8</v>
      </c>
      <c r="D24489" s="357" t="s">
        <v>40719</v>
      </c>
      <c r="E24489" s="357" t="s">
        <v>40719</v>
      </c>
    </row>
    <row r="24490" spans="1:5" ht="15.6">
      <c r="A24490" s="358" t="s">
        <v>10262</v>
      </c>
      <c r="B24490" s="358" t="s">
        <v>63924</v>
      </c>
      <c r="C24490" s="359">
        <v>0.8</v>
      </c>
      <c r="D24490" s="357" t="s">
        <v>63923</v>
      </c>
      <c r="E24490" s="357" t="s">
        <v>63923</v>
      </c>
    </row>
    <row r="24491" spans="1:5" ht="15.6">
      <c r="A24491" s="358" t="s">
        <v>60005</v>
      </c>
      <c r="B24491" s="358" t="s">
        <v>63925</v>
      </c>
      <c r="C24491" s="359">
        <v>0.8</v>
      </c>
      <c r="D24491" s="357" t="s">
        <v>60006</v>
      </c>
      <c r="E24491" s="357" t="s">
        <v>60006</v>
      </c>
    </row>
    <row r="24492" spans="1:5" ht="15.6">
      <c r="A24492" s="358" t="s">
        <v>60005</v>
      </c>
      <c r="B24492" s="358" t="s">
        <v>63925</v>
      </c>
      <c r="C24492" s="359">
        <v>0.8</v>
      </c>
      <c r="D24492" s="357" t="s">
        <v>60006</v>
      </c>
      <c r="E24492" s="357" t="s">
        <v>60006</v>
      </c>
    </row>
    <row r="24493" spans="1:5" ht="15.6">
      <c r="A24493" s="358" t="s">
        <v>63927</v>
      </c>
      <c r="B24493" s="358" t="s">
        <v>63927</v>
      </c>
      <c r="C24493" s="359">
        <v>0.8</v>
      </c>
      <c r="D24493" s="357" t="s">
        <v>63926</v>
      </c>
      <c r="E24493" s="357" t="s">
        <v>63926</v>
      </c>
    </row>
    <row r="24494" spans="1:5" ht="15.6">
      <c r="A24494" s="358" t="s">
        <v>59576</v>
      </c>
      <c r="B24494" s="358" t="s">
        <v>59662</v>
      </c>
      <c r="C24494" s="359">
        <v>0.8</v>
      </c>
      <c r="D24494" s="357" t="s">
        <v>59577</v>
      </c>
      <c r="E24494" s="357" t="s">
        <v>59577</v>
      </c>
    </row>
    <row r="24495" spans="1:5" ht="15.6">
      <c r="A24495" s="358" t="s">
        <v>59576</v>
      </c>
      <c r="B24495" s="358" t="s">
        <v>59662</v>
      </c>
      <c r="C24495" s="359">
        <v>0.8</v>
      </c>
      <c r="D24495" s="357" t="s">
        <v>59577</v>
      </c>
      <c r="E24495" s="357" t="s">
        <v>59577</v>
      </c>
    </row>
    <row r="24496" spans="1:5" ht="15.6">
      <c r="A24496" s="358" t="s">
        <v>59576</v>
      </c>
      <c r="B24496" s="358" t="s">
        <v>59662</v>
      </c>
      <c r="C24496" s="359">
        <v>0.8</v>
      </c>
      <c r="D24496" s="357" t="s">
        <v>59577</v>
      </c>
      <c r="E24496" s="357" t="s">
        <v>59577</v>
      </c>
    </row>
    <row r="24497" spans="1:5" ht="15.6">
      <c r="A24497" s="358" t="s">
        <v>59576</v>
      </c>
      <c r="B24497" s="358" t="s">
        <v>59662</v>
      </c>
      <c r="C24497" s="359">
        <v>0.8</v>
      </c>
      <c r="D24497" s="357" t="s">
        <v>59577</v>
      </c>
      <c r="E24497" s="357" t="s">
        <v>59577</v>
      </c>
    </row>
    <row r="24498" spans="1:5" ht="15.6">
      <c r="A24498" s="358" t="s">
        <v>55208</v>
      </c>
      <c r="B24498" s="358" t="s">
        <v>55209</v>
      </c>
      <c r="C24498" s="359">
        <v>0.8</v>
      </c>
      <c r="D24498" s="357" t="s">
        <v>55207</v>
      </c>
      <c r="E24498" s="357" t="s">
        <v>55207</v>
      </c>
    </row>
    <row r="24499" spans="1:5" ht="15.6">
      <c r="A24499" s="358" t="s">
        <v>50701</v>
      </c>
      <c r="B24499" s="358" t="s">
        <v>50701</v>
      </c>
      <c r="C24499" s="359">
        <v>0.8</v>
      </c>
      <c r="D24499" s="357" t="s">
        <v>50700</v>
      </c>
      <c r="E24499" s="357" t="s">
        <v>50700</v>
      </c>
    </row>
    <row r="24500" spans="1:5" ht="15.6">
      <c r="A24500" s="358" t="s">
        <v>63929</v>
      </c>
      <c r="B24500" s="358" t="s">
        <v>63929</v>
      </c>
      <c r="C24500" s="359">
        <v>0.8</v>
      </c>
      <c r="D24500" s="357" t="s">
        <v>63928</v>
      </c>
      <c r="E24500" s="357" t="s">
        <v>63928</v>
      </c>
    </row>
    <row r="24501" spans="1:5" ht="15.6">
      <c r="A24501" s="358" t="s">
        <v>60291</v>
      </c>
      <c r="B24501" s="358" t="s">
        <v>63931</v>
      </c>
      <c r="C24501" s="359">
        <v>0.8</v>
      </c>
      <c r="D24501" s="357" t="s">
        <v>63930</v>
      </c>
      <c r="E24501" s="357" t="s">
        <v>63930</v>
      </c>
    </row>
    <row r="24502" spans="1:5" ht="15.6">
      <c r="A24502" s="358" t="s">
        <v>60291</v>
      </c>
      <c r="B24502" s="358" t="s">
        <v>63931</v>
      </c>
      <c r="C24502" s="359">
        <v>0.8</v>
      </c>
      <c r="D24502" s="357" t="s">
        <v>63930</v>
      </c>
      <c r="E24502" s="357" t="s">
        <v>63930</v>
      </c>
    </row>
    <row r="24503" spans="1:5" ht="15.6">
      <c r="A24503" s="358" t="s">
        <v>60291</v>
      </c>
      <c r="B24503" s="358" t="s">
        <v>63931</v>
      </c>
      <c r="C24503" s="359">
        <v>0.8</v>
      </c>
      <c r="D24503" s="357" t="s">
        <v>63930</v>
      </c>
      <c r="E24503" s="357" t="s">
        <v>63930</v>
      </c>
    </row>
    <row r="24504" spans="1:5" ht="15.6">
      <c r="A24504" s="358" t="s">
        <v>59868</v>
      </c>
      <c r="B24504" s="358" t="s">
        <v>59870</v>
      </c>
      <c r="C24504" s="359">
        <v>0.8</v>
      </c>
      <c r="D24504" s="357" t="s">
        <v>59869</v>
      </c>
      <c r="E24504" s="357" t="s">
        <v>59869</v>
      </c>
    </row>
    <row r="24505" spans="1:5" ht="15.6">
      <c r="A24505" s="358" t="s">
        <v>59868</v>
      </c>
      <c r="B24505" s="358" t="s">
        <v>59870</v>
      </c>
      <c r="C24505" s="359">
        <v>0.8</v>
      </c>
      <c r="D24505" s="357" t="s">
        <v>59869</v>
      </c>
      <c r="E24505" s="357" t="s">
        <v>59869</v>
      </c>
    </row>
    <row r="24506" spans="1:5" ht="15.6">
      <c r="A24506" s="358" t="s">
        <v>33925</v>
      </c>
      <c r="B24506" s="358" t="s">
        <v>33925</v>
      </c>
      <c r="C24506" s="359">
        <v>0.8</v>
      </c>
      <c r="D24506" s="357" t="s">
        <v>33924</v>
      </c>
      <c r="E24506" s="357" t="s">
        <v>33924</v>
      </c>
    </row>
    <row r="24507" spans="1:5" ht="15.6">
      <c r="A24507" s="358" t="s">
        <v>15683</v>
      </c>
      <c r="B24507" s="358" t="s">
        <v>15684</v>
      </c>
      <c r="C24507" s="359">
        <v>0.8</v>
      </c>
      <c r="D24507" s="357" t="s">
        <v>5211</v>
      </c>
      <c r="E24507" s="357" t="s">
        <v>5211</v>
      </c>
    </row>
    <row r="24508" spans="1:5" ht="15.6">
      <c r="A24508" s="358" t="s">
        <v>36949</v>
      </c>
      <c r="B24508" s="358" t="s">
        <v>36950</v>
      </c>
      <c r="C24508" s="359">
        <v>0.8</v>
      </c>
      <c r="D24508" s="357" t="s">
        <v>36948</v>
      </c>
      <c r="E24508" s="357" t="s">
        <v>36948</v>
      </c>
    </row>
    <row r="24509" spans="1:5" ht="15.6">
      <c r="A24509" s="358" t="s">
        <v>37345</v>
      </c>
      <c r="B24509" s="358" t="s">
        <v>37346</v>
      </c>
      <c r="C24509" s="359">
        <v>0.8</v>
      </c>
      <c r="D24509" s="357" t="s">
        <v>37344</v>
      </c>
      <c r="E24509" s="357" t="s">
        <v>37344</v>
      </c>
    </row>
    <row r="24510" spans="1:5" ht="15.6">
      <c r="A24510" s="358" t="s">
        <v>37345</v>
      </c>
      <c r="B24510" s="358" t="s">
        <v>37346</v>
      </c>
      <c r="C24510" s="359">
        <v>0.8</v>
      </c>
      <c r="D24510" s="357" t="s">
        <v>37344</v>
      </c>
      <c r="E24510" s="357" t="s">
        <v>37344</v>
      </c>
    </row>
    <row r="24511" spans="1:5" ht="15.6">
      <c r="A24511" s="358" t="s">
        <v>63933</v>
      </c>
      <c r="B24511" s="358" t="s">
        <v>63934</v>
      </c>
      <c r="C24511" s="359">
        <v>0.8</v>
      </c>
      <c r="D24511" s="357" t="s">
        <v>63932</v>
      </c>
      <c r="E24511" s="357" t="s">
        <v>63932</v>
      </c>
    </row>
    <row r="24512" spans="1:5" ht="15.6">
      <c r="A24512" s="358" t="s">
        <v>63933</v>
      </c>
      <c r="B24512" s="358" t="s">
        <v>63934</v>
      </c>
      <c r="C24512" s="359">
        <v>0.8</v>
      </c>
      <c r="D24512" s="357" t="s">
        <v>63932</v>
      </c>
      <c r="E24512" s="357" t="s">
        <v>63932</v>
      </c>
    </row>
    <row r="24513" spans="1:5" ht="15.6">
      <c r="A24513" s="358" t="s">
        <v>18491</v>
      </c>
      <c r="B24513" s="358" t="s">
        <v>18491</v>
      </c>
      <c r="C24513" s="359">
        <v>0.8</v>
      </c>
      <c r="D24513" s="357" t="s">
        <v>6258</v>
      </c>
      <c r="E24513" s="357" t="s">
        <v>6258</v>
      </c>
    </row>
    <row r="24514" spans="1:5" ht="15.6">
      <c r="A24514" s="358" t="s">
        <v>42981</v>
      </c>
      <c r="B24514" s="358" t="s">
        <v>42982</v>
      </c>
      <c r="C24514" s="359">
        <v>0.8</v>
      </c>
      <c r="D24514" s="357" t="s">
        <v>42980</v>
      </c>
      <c r="E24514" s="357" t="s">
        <v>42980</v>
      </c>
    </row>
    <row r="24515" spans="1:5" ht="15.6">
      <c r="A24515" s="358" t="s">
        <v>20339</v>
      </c>
      <c r="B24515" s="358" t="s">
        <v>20339</v>
      </c>
      <c r="C24515" s="359">
        <v>0.8</v>
      </c>
      <c r="D24515" s="357" t="s">
        <v>7657</v>
      </c>
      <c r="E24515" s="357" t="s">
        <v>7657</v>
      </c>
    </row>
    <row r="24516" spans="1:5" ht="15.6">
      <c r="A24516" s="358" t="s">
        <v>20339</v>
      </c>
      <c r="B24516" s="358" t="s">
        <v>20339</v>
      </c>
      <c r="C24516" s="359">
        <v>0.8</v>
      </c>
      <c r="D24516" s="357" t="s">
        <v>7657</v>
      </c>
      <c r="E24516" s="357" t="s">
        <v>7657</v>
      </c>
    </row>
    <row r="24517" spans="1:5" ht="15.6">
      <c r="A24517" s="358" t="s">
        <v>10262</v>
      </c>
      <c r="B24517" s="358" t="s">
        <v>60570</v>
      </c>
      <c r="C24517" s="359">
        <v>0.8</v>
      </c>
      <c r="D24517" s="357" t="s">
        <v>63935</v>
      </c>
      <c r="E24517" s="357" t="s">
        <v>63935</v>
      </c>
    </row>
    <row r="24518" spans="1:5" ht="15.6">
      <c r="A24518" s="358" t="s">
        <v>63937</v>
      </c>
      <c r="B24518" s="358" t="s">
        <v>63938</v>
      </c>
      <c r="C24518" s="359">
        <v>0.8</v>
      </c>
      <c r="D24518" s="357" t="s">
        <v>63936</v>
      </c>
      <c r="E24518" s="357" t="s">
        <v>63936</v>
      </c>
    </row>
    <row r="24519" spans="1:5" ht="15.6">
      <c r="A24519" s="358" t="s">
        <v>48100</v>
      </c>
      <c r="B24519" s="358" t="s">
        <v>48101</v>
      </c>
      <c r="C24519" s="359">
        <v>0.8</v>
      </c>
      <c r="D24519" s="357" t="s">
        <v>48099</v>
      </c>
      <c r="E24519" s="357" t="s">
        <v>48099</v>
      </c>
    </row>
    <row r="24520" spans="1:5" ht="15.6">
      <c r="A24520" s="358" t="s">
        <v>55235</v>
      </c>
      <c r="B24520" s="358" t="s">
        <v>55236</v>
      </c>
      <c r="C24520" s="359">
        <v>0.8</v>
      </c>
      <c r="D24520" s="357" t="s">
        <v>55234</v>
      </c>
      <c r="E24520" s="357" t="s">
        <v>55234</v>
      </c>
    </row>
    <row r="24521" spans="1:5" ht="15.6">
      <c r="A24521" s="358" t="s">
        <v>55235</v>
      </c>
      <c r="B24521" s="358" t="s">
        <v>55236</v>
      </c>
      <c r="C24521" s="359">
        <v>0.8</v>
      </c>
      <c r="D24521" s="357" t="s">
        <v>55234</v>
      </c>
      <c r="E24521" s="357" t="s">
        <v>55234</v>
      </c>
    </row>
    <row r="24522" spans="1:5" ht="15.6">
      <c r="A24522" s="358" t="s">
        <v>55235</v>
      </c>
      <c r="B24522" s="358" t="s">
        <v>55236</v>
      </c>
      <c r="C24522" s="359">
        <v>0.8</v>
      </c>
      <c r="D24522" s="357" t="s">
        <v>55234</v>
      </c>
      <c r="E24522" s="357" t="s">
        <v>55234</v>
      </c>
    </row>
    <row r="24523" spans="1:5" ht="15.6">
      <c r="A24523" s="358" t="s">
        <v>55235</v>
      </c>
      <c r="B24523" s="358" t="s">
        <v>55236</v>
      </c>
      <c r="C24523" s="359">
        <v>0.8</v>
      </c>
      <c r="D24523" s="357" t="s">
        <v>55234</v>
      </c>
      <c r="E24523" s="357" t="s">
        <v>55234</v>
      </c>
    </row>
    <row r="24524" spans="1:5" ht="15.6">
      <c r="A24524" s="358" t="s">
        <v>22514</v>
      </c>
      <c r="B24524" s="358" t="s">
        <v>10262</v>
      </c>
      <c r="C24524" s="359">
        <v>0.8</v>
      </c>
      <c r="D24524" s="357" t="s">
        <v>9149</v>
      </c>
      <c r="E24524" s="357" t="s">
        <v>9149</v>
      </c>
    </row>
    <row r="24525" spans="1:5" ht="15.6">
      <c r="A24525" s="358" t="s">
        <v>49945</v>
      </c>
      <c r="B24525" s="358" t="s">
        <v>49946</v>
      </c>
      <c r="C24525" s="359">
        <v>0.8</v>
      </c>
      <c r="D24525" s="357" t="s">
        <v>49944</v>
      </c>
      <c r="E24525" s="357" t="s">
        <v>49944</v>
      </c>
    </row>
    <row r="24526" spans="1:5" ht="15.6">
      <c r="A24526" s="358" t="s">
        <v>22767</v>
      </c>
      <c r="B24526" s="358" t="s">
        <v>22768</v>
      </c>
      <c r="C24526" s="359">
        <v>0.8</v>
      </c>
      <c r="D24526" s="357" t="s">
        <v>9180</v>
      </c>
      <c r="E24526" s="357" t="s">
        <v>9180</v>
      </c>
    </row>
    <row r="24527" spans="1:5" ht="15.6">
      <c r="A24527" s="358" t="s">
        <v>60313</v>
      </c>
      <c r="B24527" s="358" t="s">
        <v>59687</v>
      </c>
      <c r="C24527" s="359">
        <v>0.8</v>
      </c>
      <c r="D24527" s="357" t="s">
        <v>63939</v>
      </c>
      <c r="E24527" s="357" t="s">
        <v>63939</v>
      </c>
    </row>
    <row r="24528" spans="1:5" ht="15.6">
      <c r="A24528" s="358" t="s">
        <v>29708</v>
      </c>
      <c r="B24528" s="358" t="s">
        <v>29708</v>
      </c>
      <c r="C24528" s="359">
        <v>0.8</v>
      </c>
      <c r="D24528" s="357" t="s">
        <v>29707</v>
      </c>
      <c r="E24528" s="357" t="s">
        <v>29707</v>
      </c>
    </row>
    <row r="24529" spans="1:5" ht="15.6">
      <c r="A24529" s="358" t="s">
        <v>32434</v>
      </c>
      <c r="B24529" s="358" t="s">
        <v>32435</v>
      </c>
      <c r="C24529" s="359">
        <v>0.8</v>
      </c>
      <c r="D24529" s="357" t="s">
        <v>32433</v>
      </c>
      <c r="E24529" s="357" t="s">
        <v>32433</v>
      </c>
    </row>
    <row r="24530" spans="1:5" ht="15.6">
      <c r="A24530" s="358" t="s">
        <v>37456</v>
      </c>
      <c r="B24530" s="358" t="s">
        <v>37457</v>
      </c>
      <c r="C24530" s="359">
        <v>0.8</v>
      </c>
      <c r="D24530" s="357" t="s">
        <v>37455</v>
      </c>
      <c r="E24530" s="357" t="s">
        <v>37455</v>
      </c>
    </row>
    <row r="24531" spans="1:5" ht="15.6">
      <c r="A24531" s="358" t="s">
        <v>37916</v>
      </c>
      <c r="B24531" s="358" t="s">
        <v>37916</v>
      </c>
      <c r="C24531" s="359">
        <v>0.8</v>
      </c>
      <c r="D24531" s="357" t="s">
        <v>37915</v>
      </c>
      <c r="E24531" s="357" t="s">
        <v>37915</v>
      </c>
    </row>
    <row r="24532" spans="1:5" ht="15.6">
      <c r="A24532" s="358" t="s">
        <v>38046</v>
      </c>
      <c r="B24532" s="358" t="s">
        <v>38046</v>
      </c>
      <c r="C24532" s="359">
        <v>0.8</v>
      </c>
      <c r="D24532" s="357" t="s">
        <v>38045</v>
      </c>
      <c r="E24532" s="357" t="s">
        <v>38045</v>
      </c>
    </row>
    <row r="24533" spans="1:5" ht="15.6">
      <c r="A24533" s="358" t="s">
        <v>40259</v>
      </c>
      <c r="B24533" s="358" t="s">
        <v>40260</v>
      </c>
      <c r="C24533" s="359">
        <v>0.8</v>
      </c>
      <c r="D24533" s="357" t="s">
        <v>40258</v>
      </c>
      <c r="E24533" s="357" t="s">
        <v>40258</v>
      </c>
    </row>
    <row r="24534" spans="1:5" ht="15.6">
      <c r="A24534" s="358" t="s">
        <v>10262</v>
      </c>
      <c r="B24534" s="358" t="s">
        <v>63941</v>
      </c>
      <c r="C24534" s="359">
        <v>0.8</v>
      </c>
      <c r="D24534" s="357" t="s">
        <v>63940</v>
      </c>
      <c r="E24534" s="357" t="s">
        <v>63940</v>
      </c>
    </row>
    <row r="24535" spans="1:5" ht="15.6">
      <c r="A24535" s="358" t="s">
        <v>10262</v>
      </c>
      <c r="B24535" s="358" t="s">
        <v>63941</v>
      </c>
      <c r="C24535" s="359">
        <v>0.8</v>
      </c>
      <c r="D24535" s="357" t="s">
        <v>63940</v>
      </c>
      <c r="E24535" s="357" t="s">
        <v>63940</v>
      </c>
    </row>
    <row r="24536" spans="1:5" ht="15.6">
      <c r="A24536" s="358" t="s">
        <v>58749</v>
      </c>
      <c r="B24536" s="358" t="s">
        <v>63943</v>
      </c>
      <c r="C24536" s="359">
        <v>0.8</v>
      </c>
      <c r="D24536" s="357" t="s">
        <v>63942</v>
      </c>
      <c r="E24536" s="357" t="s">
        <v>63942</v>
      </c>
    </row>
    <row r="24537" spans="1:5" ht="15.6">
      <c r="A24537" s="358" t="s">
        <v>63945</v>
      </c>
      <c r="B24537" s="358" t="s">
        <v>60660</v>
      </c>
      <c r="C24537" s="359">
        <v>0.8</v>
      </c>
      <c r="D24537" s="357" t="s">
        <v>63944</v>
      </c>
      <c r="E24537" s="357" t="s">
        <v>63944</v>
      </c>
    </row>
    <row r="24538" spans="1:5" ht="15.6">
      <c r="A24538" s="358" t="s">
        <v>45369</v>
      </c>
      <c r="B24538" s="358" t="s">
        <v>45370</v>
      </c>
      <c r="C24538" s="359">
        <v>0.8</v>
      </c>
      <c r="D24538" s="357" t="s">
        <v>45368</v>
      </c>
      <c r="E24538" s="357" t="s">
        <v>45368</v>
      </c>
    </row>
    <row r="24539" spans="1:5" ht="15.6">
      <c r="A24539" s="358" t="s">
        <v>47174</v>
      </c>
      <c r="B24539" s="358" t="s">
        <v>47175</v>
      </c>
      <c r="C24539" s="359">
        <v>0.8</v>
      </c>
      <c r="D24539" s="357" t="s">
        <v>47173</v>
      </c>
      <c r="E24539" s="357" t="s">
        <v>47173</v>
      </c>
    </row>
    <row r="24540" spans="1:5" ht="15.6">
      <c r="A24540" s="358" t="s">
        <v>48203</v>
      </c>
      <c r="B24540" s="358" t="s">
        <v>48204</v>
      </c>
      <c r="C24540" s="359">
        <v>0.8</v>
      </c>
      <c r="D24540" s="357" t="s">
        <v>48202</v>
      </c>
      <c r="E24540" s="357" t="s">
        <v>48202</v>
      </c>
    </row>
    <row r="24541" spans="1:5" ht="15.6">
      <c r="A24541" s="358" t="s">
        <v>63947</v>
      </c>
      <c r="B24541" s="358" t="s">
        <v>63948</v>
      </c>
      <c r="C24541" s="359">
        <v>0.8</v>
      </c>
      <c r="D24541" s="357" t="s">
        <v>63946</v>
      </c>
      <c r="E24541" s="357" t="s">
        <v>63946</v>
      </c>
    </row>
    <row r="24542" spans="1:5" ht="15.6">
      <c r="A24542" s="358" t="s">
        <v>1899</v>
      </c>
      <c r="B24542" s="358" t="s">
        <v>22573</v>
      </c>
      <c r="C24542" s="359">
        <v>0.8</v>
      </c>
      <c r="D24542" s="357" t="s">
        <v>1898</v>
      </c>
      <c r="E24542" s="357" t="s">
        <v>1898</v>
      </c>
    </row>
    <row r="24543" spans="1:5" ht="15.6">
      <c r="A24543" s="358" t="s">
        <v>1899</v>
      </c>
      <c r="B24543" s="358" t="s">
        <v>22573</v>
      </c>
      <c r="C24543" s="359">
        <v>0.8</v>
      </c>
      <c r="D24543" s="357" t="s">
        <v>1898</v>
      </c>
      <c r="E24543" s="357" t="s">
        <v>1898</v>
      </c>
    </row>
    <row r="24544" spans="1:5" ht="15.6">
      <c r="A24544" s="358" t="s">
        <v>63950</v>
      </c>
      <c r="B24544" s="358" t="s">
        <v>63950</v>
      </c>
      <c r="C24544" s="359">
        <v>0.8</v>
      </c>
      <c r="D24544" s="357" t="s">
        <v>63949</v>
      </c>
      <c r="E24544" s="357" t="s">
        <v>63949</v>
      </c>
    </row>
    <row r="24545" spans="1:5" ht="15.6">
      <c r="A24545" s="358" t="s">
        <v>10262</v>
      </c>
      <c r="B24545" s="358" t="s">
        <v>63952</v>
      </c>
      <c r="C24545" s="359">
        <v>0.8</v>
      </c>
      <c r="D24545" s="357" t="s">
        <v>63951</v>
      </c>
      <c r="E24545" s="357" t="s">
        <v>63951</v>
      </c>
    </row>
    <row r="24546" spans="1:5" ht="15.6">
      <c r="A24546" s="358" t="s">
        <v>141</v>
      </c>
      <c r="B24546" s="358" t="s">
        <v>10408</v>
      </c>
      <c r="C24546" s="359">
        <v>0.8</v>
      </c>
      <c r="D24546" s="357" t="s">
        <v>140</v>
      </c>
      <c r="E24546" s="357" t="s">
        <v>140</v>
      </c>
    </row>
    <row r="24547" spans="1:5" ht="15.6">
      <c r="A24547" s="358" t="s">
        <v>10262</v>
      </c>
      <c r="B24547" s="358" t="s">
        <v>30322</v>
      </c>
      <c r="C24547" s="359">
        <v>0.8</v>
      </c>
      <c r="D24547" s="357" t="s">
        <v>30321</v>
      </c>
      <c r="E24547" s="357" t="s">
        <v>30321</v>
      </c>
    </row>
    <row r="24548" spans="1:5" ht="15.6">
      <c r="A24548" s="358" t="s">
        <v>63954</v>
      </c>
      <c r="B24548" s="358" t="s">
        <v>63955</v>
      </c>
      <c r="C24548" s="359">
        <v>0.8</v>
      </c>
      <c r="D24548" s="357" t="s">
        <v>63953</v>
      </c>
      <c r="E24548" s="357" t="s">
        <v>63953</v>
      </c>
    </row>
    <row r="24549" spans="1:5" ht="15.6">
      <c r="A24549" s="358" t="s">
        <v>35883</v>
      </c>
      <c r="B24549" s="358" t="s">
        <v>35883</v>
      </c>
      <c r="C24549" s="359">
        <v>0.8</v>
      </c>
      <c r="D24549" s="357" t="s">
        <v>35882</v>
      </c>
      <c r="E24549" s="357" t="s">
        <v>35882</v>
      </c>
    </row>
    <row r="24550" spans="1:5" ht="15.6">
      <c r="A24550" s="358" t="s">
        <v>59748</v>
      </c>
      <c r="B24550" s="358" t="s">
        <v>59748</v>
      </c>
      <c r="C24550" s="359">
        <v>0.8</v>
      </c>
      <c r="D24550" s="357" t="s">
        <v>59747</v>
      </c>
      <c r="E24550" s="357" t="s">
        <v>59747</v>
      </c>
    </row>
    <row r="24551" spans="1:5" ht="15.6">
      <c r="A24551" s="358" t="s">
        <v>63957</v>
      </c>
      <c r="B24551" s="358" t="s">
        <v>63957</v>
      </c>
      <c r="C24551" s="359">
        <v>0.8</v>
      </c>
      <c r="D24551" s="357" t="s">
        <v>63956</v>
      </c>
      <c r="E24551" s="357" t="s">
        <v>63956</v>
      </c>
    </row>
    <row r="24552" spans="1:5" ht="15.6">
      <c r="A24552" s="358" t="s">
        <v>60617</v>
      </c>
      <c r="B24552" s="358" t="s">
        <v>63959</v>
      </c>
      <c r="C24552" s="359">
        <v>0.8</v>
      </c>
      <c r="D24552" s="357" t="s">
        <v>63958</v>
      </c>
      <c r="E24552" s="357" t="s">
        <v>63958</v>
      </c>
    </row>
    <row r="24553" spans="1:5" ht="15.6">
      <c r="A24553" s="358" t="s">
        <v>60593</v>
      </c>
      <c r="B24553" s="358" t="s">
        <v>63961</v>
      </c>
      <c r="C24553" s="359">
        <v>0.8</v>
      </c>
      <c r="D24553" s="357" t="s">
        <v>63960</v>
      </c>
      <c r="E24553" s="357" t="s">
        <v>63960</v>
      </c>
    </row>
    <row r="24554" spans="1:5" ht="15.6">
      <c r="A24554" s="358" t="s">
        <v>10262</v>
      </c>
      <c r="B24554" s="358" t="s">
        <v>63963</v>
      </c>
      <c r="C24554" s="359">
        <v>0.8</v>
      </c>
      <c r="D24554" s="357" t="s">
        <v>63962</v>
      </c>
      <c r="E24554" s="357" t="s">
        <v>63962</v>
      </c>
    </row>
    <row r="24555" spans="1:5" ht="15.6">
      <c r="A24555" s="358" t="s">
        <v>43902</v>
      </c>
      <c r="B24555" s="358" t="s">
        <v>43902</v>
      </c>
      <c r="C24555" s="359">
        <v>0.8</v>
      </c>
      <c r="D24555" s="357" t="s">
        <v>43901</v>
      </c>
      <c r="E24555" s="357" t="s">
        <v>43901</v>
      </c>
    </row>
    <row r="24556" spans="1:5" ht="15.6">
      <c r="A24556" s="358" t="s">
        <v>59845</v>
      </c>
      <c r="B24556" s="358" t="s">
        <v>63965</v>
      </c>
      <c r="C24556" s="359">
        <v>0.8</v>
      </c>
      <c r="D24556" s="357" t="s">
        <v>63964</v>
      </c>
      <c r="E24556" s="357" t="s">
        <v>63964</v>
      </c>
    </row>
    <row r="24557" spans="1:5" ht="15.6">
      <c r="A24557" s="358" t="s">
        <v>21394</v>
      </c>
      <c r="B24557" s="358" t="s">
        <v>21395</v>
      </c>
      <c r="C24557" s="359">
        <v>0.8</v>
      </c>
      <c r="D24557" s="357" t="s">
        <v>8592</v>
      </c>
      <c r="E24557" s="357" t="s">
        <v>8592</v>
      </c>
    </row>
    <row r="24558" spans="1:5" ht="15.6">
      <c r="A24558" s="358" t="s">
        <v>21394</v>
      </c>
      <c r="B24558" s="358" t="s">
        <v>21395</v>
      </c>
      <c r="C24558" s="359">
        <v>0.8</v>
      </c>
      <c r="D24558" s="357" t="s">
        <v>8592</v>
      </c>
      <c r="E24558" s="357" t="s">
        <v>8592</v>
      </c>
    </row>
    <row r="24559" spans="1:5" ht="15.6">
      <c r="A24559" s="358" t="s">
        <v>59658</v>
      </c>
      <c r="B24559" s="358" t="s">
        <v>59658</v>
      </c>
      <c r="C24559" s="359">
        <v>0.8</v>
      </c>
      <c r="D24559" s="357" t="s">
        <v>63966</v>
      </c>
      <c r="E24559" s="357" t="s">
        <v>63966</v>
      </c>
    </row>
    <row r="24560" spans="1:5" ht="15.6">
      <c r="A24560" s="358" t="s">
        <v>60595</v>
      </c>
      <c r="B24560" s="358" t="s">
        <v>63967</v>
      </c>
      <c r="C24560" s="359">
        <v>0.8</v>
      </c>
      <c r="D24560" s="357" t="s">
        <v>60596</v>
      </c>
      <c r="E24560" s="357" t="s">
        <v>60596</v>
      </c>
    </row>
    <row r="24561" spans="1:5" ht="15.6">
      <c r="A24561" s="358" t="s">
        <v>50425</v>
      </c>
      <c r="B24561" s="358" t="s">
        <v>50426</v>
      </c>
      <c r="C24561" s="359">
        <v>0.8</v>
      </c>
      <c r="D24561" s="357" t="s">
        <v>50424</v>
      </c>
      <c r="E24561" s="357" t="s">
        <v>50424</v>
      </c>
    </row>
    <row r="24562" spans="1:5" ht="15.6">
      <c r="A24562" s="358" t="s">
        <v>63969</v>
      </c>
      <c r="B24562" s="358" t="s">
        <v>63970</v>
      </c>
      <c r="C24562" s="359">
        <v>0.8</v>
      </c>
      <c r="D24562" s="357" t="s">
        <v>63968</v>
      </c>
      <c r="E24562" s="357" t="s">
        <v>63968</v>
      </c>
    </row>
    <row r="24563" spans="1:5" ht="15.6">
      <c r="A24563" s="358" t="s">
        <v>56388</v>
      </c>
      <c r="B24563" s="358" t="s">
        <v>56388</v>
      </c>
      <c r="C24563" s="359">
        <v>0.8</v>
      </c>
      <c r="D24563" s="357" t="s">
        <v>63971</v>
      </c>
      <c r="E24563" s="357" t="s">
        <v>63971</v>
      </c>
    </row>
    <row r="24564" spans="1:5" ht="15.6">
      <c r="A24564" s="358" t="s">
        <v>56388</v>
      </c>
      <c r="B24564" s="358" t="s">
        <v>56388</v>
      </c>
      <c r="C24564" s="359">
        <v>0.8</v>
      </c>
      <c r="D24564" s="357" t="s">
        <v>63971</v>
      </c>
      <c r="E24564" s="357" t="s">
        <v>63971</v>
      </c>
    </row>
    <row r="24565" spans="1:5" ht="15.6">
      <c r="A24565" s="358" t="s">
        <v>60584</v>
      </c>
      <c r="B24565" s="358" t="s">
        <v>63973</v>
      </c>
      <c r="C24565" s="359">
        <v>0.8</v>
      </c>
      <c r="D24565" s="357" t="s">
        <v>63972</v>
      </c>
      <c r="E24565" s="357" t="s">
        <v>63972</v>
      </c>
    </row>
    <row r="24566" spans="1:5" ht="15.6">
      <c r="A24566" s="358" t="s">
        <v>28855</v>
      </c>
      <c r="B24566" s="358" t="s">
        <v>28855</v>
      </c>
      <c r="C24566" s="359">
        <v>0.8</v>
      </c>
      <c r="D24566" s="357" t="s">
        <v>28854</v>
      </c>
      <c r="E24566" s="357" t="s">
        <v>28854</v>
      </c>
    </row>
    <row r="24567" spans="1:5" ht="15.6">
      <c r="A24567" s="358" t="s">
        <v>13182</v>
      </c>
      <c r="B24567" s="358" t="s">
        <v>13183</v>
      </c>
      <c r="C24567" s="359">
        <v>0.8</v>
      </c>
      <c r="D24567" s="357" t="s">
        <v>4086</v>
      </c>
      <c r="E24567" s="357" t="s">
        <v>4086</v>
      </c>
    </row>
    <row r="24568" spans="1:5" ht="15.6">
      <c r="A24568" s="358" t="s">
        <v>13182</v>
      </c>
      <c r="B24568" s="358" t="s">
        <v>13183</v>
      </c>
      <c r="C24568" s="359">
        <v>0.8</v>
      </c>
      <c r="D24568" s="357" t="s">
        <v>4086</v>
      </c>
      <c r="E24568" s="357" t="s">
        <v>4086</v>
      </c>
    </row>
    <row r="24569" spans="1:5" ht="15.6">
      <c r="A24569" s="358" t="s">
        <v>13182</v>
      </c>
      <c r="B24569" s="358" t="s">
        <v>13183</v>
      </c>
      <c r="C24569" s="359">
        <v>0.8</v>
      </c>
      <c r="D24569" s="357" t="s">
        <v>4086</v>
      </c>
      <c r="E24569" s="357" t="s">
        <v>4086</v>
      </c>
    </row>
    <row r="24570" spans="1:5" ht="15.6">
      <c r="A24570" s="358" t="s">
        <v>59623</v>
      </c>
      <c r="B24570" s="358" t="s">
        <v>63975</v>
      </c>
      <c r="C24570" s="359">
        <v>0.8</v>
      </c>
      <c r="D24570" s="357" t="s">
        <v>63974</v>
      </c>
      <c r="E24570" s="357" t="s">
        <v>63974</v>
      </c>
    </row>
    <row r="24571" spans="1:5" ht="15.6">
      <c r="A24571" s="358" t="s">
        <v>30531</v>
      </c>
      <c r="B24571" s="358" t="s">
        <v>30532</v>
      </c>
      <c r="C24571" s="359">
        <v>0.8</v>
      </c>
      <c r="D24571" s="357" t="s">
        <v>30530</v>
      </c>
      <c r="E24571" s="357" t="s">
        <v>30530</v>
      </c>
    </row>
    <row r="24572" spans="1:5" ht="15.6">
      <c r="A24572" s="358" t="s">
        <v>32452</v>
      </c>
      <c r="B24572" s="358" t="s">
        <v>32453</v>
      </c>
      <c r="C24572" s="359">
        <v>0.8</v>
      </c>
      <c r="D24572" s="357" t="s">
        <v>32451</v>
      </c>
      <c r="E24572" s="357" t="s">
        <v>32451</v>
      </c>
    </row>
    <row r="24573" spans="1:5" ht="15.6">
      <c r="A24573" s="358" t="s">
        <v>60358</v>
      </c>
      <c r="B24573" s="358" t="s">
        <v>63977</v>
      </c>
      <c r="C24573" s="359">
        <v>0.8</v>
      </c>
      <c r="D24573" s="357" t="s">
        <v>63976</v>
      </c>
      <c r="E24573" s="357" t="s">
        <v>63976</v>
      </c>
    </row>
    <row r="24574" spans="1:5" ht="15.6">
      <c r="A24574" s="358" t="s">
        <v>59883</v>
      </c>
      <c r="B24574" s="358" t="s">
        <v>63978</v>
      </c>
      <c r="C24574" s="359">
        <v>0.8</v>
      </c>
      <c r="D24574" s="357" t="s">
        <v>59884</v>
      </c>
      <c r="E24574" s="357" t="s">
        <v>59884</v>
      </c>
    </row>
    <row r="24575" spans="1:5" ht="15.6">
      <c r="A24575" s="358" t="s">
        <v>59883</v>
      </c>
      <c r="B24575" s="358" t="s">
        <v>63978</v>
      </c>
      <c r="C24575" s="359">
        <v>0.8</v>
      </c>
      <c r="D24575" s="357" t="s">
        <v>59884</v>
      </c>
      <c r="E24575" s="357" t="s">
        <v>59884</v>
      </c>
    </row>
    <row r="24576" spans="1:5" ht="15.6">
      <c r="A24576" s="358" t="s">
        <v>10262</v>
      </c>
      <c r="B24576" s="358" t="s">
        <v>63980</v>
      </c>
      <c r="C24576" s="359">
        <v>0.8</v>
      </c>
      <c r="D24576" s="357" t="s">
        <v>63979</v>
      </c>
      <c r="E24576" s="357" t="s">
        <v>63979</v>
      </c>
    </row>
    <row r="24577" spans="1:5" ht="15.6">
      <c r="A24577" s="358" t="s">
        <v>10262</v>
      </c>
      <c r="B24577" s="358" t="s">
        <v>63982</v>
      </c>
      <c r="C24577" s="359">
        <v>0.8</v>
      </c>
      <c r="D24577" s="357" t="s">
        <v>63981</v>
      </c>
      <c r="E24577" s="357" t="s">
        <v>63981</v>
      </c>
    </row>
    <row r="24578" spans="1:5" ht="15.6">
      <c r="A24578" s="358" t="s">
        <v>59910</v>
      </c>
      <c r="B24578" s="358" t="s">
        <v>63984</v>
      </c>
      <c r="C24578" s="359">
        <v>0.8</v>
      </c>
      <c r="D24578" s="357" t="s">
        <v>63983</v>
      </c>
      <c r="E24578" s="357" t="s">
        <v>63983</v>
      </c>
    </row>
    <row r="24579" spans="1:5" ht="15.6">
      <c r="A24579" s="358" t="s">
        <v>41426</v>
      </c>
      <c r="B24579" s="358" t="s">
        <v>41427</v>
      </c>
      <c r="C24579" s="359">
        <v>0.8</v>
      </c>
      <c r="D24579" s="357" t="s">
        <v>41425</v>
      </c>
      <c r="E24579" s="357" t="s">
        <v>41425</v>
      </c>
    </row>
    <row r="24580" spans="1:5" ht="15.6">
      <c r="A24580" s="358" t="s">
        <v>63986</v>
      </c>
      <c r="B24580" s="358" t="s">
        <v>63987</v>
      </c>
      <c r="C24580" s="359">
        <v>0.8</v>
      </c>
      <c r="D24580" s="357" t="s">
        <v>63985</v>
      </c>
      <c r="E24580" s="357" t="s">
        <v>63985</v>
      </c>
    </row>
    <row r="24581" spans="1:5" ht="15.6">
      <c r="A24581" s="358" t="s">
        <v>63989</v>
      </c>
      <c r="B24581" s="358" t="s">
        <v>63989</v>
      </c>
      <c r="C24581" s="359">
        <v>0.8</v>
      </c>
      <c r="D24581" s="357" t="s">
        <v>63988</v>
      </c>
      <c r="E24581" s="357" t="s">
        <v>63988</v>
      </c>
    </row>
    <row r="24582" spans="1:5" ht="15.6">
      <c r="A24582" s="358" t="s">
        <v>59533</v>
      </c>
      <c r="B24582" s="358" t="s">
        <v>59532</v>
      </c>
      <c r="C24582" s="359">
        <v>0.8</v>
      </c>
      <c r="D24582" s="357" t="s">
        <v>63990</v>
      </c>
      <c r="E24582" s="357" t="s">
        <v>63990</v>
      </c>
    </row>
    <row r="24583" spans="1:5" ht="15.6">
      <c r="A24583" s="358" t="s">
        <v>59852</v>
      </c>
      <c r="B24583" s="358" t="s">
        <v>63992</v>
      </c>
      <c r="C24583" s="359">
        <v>0.8</v>
      </c>
      <c r="D24583" s="357" t="s">
        <v>63991</v>
      </c>
      <c r="E24583" s="357" t="s">
        <v>63991</v>
      </c>
    </row>
    <row r="24584" spans="1:5" ht="15.6">
      <c r="A24584" s="358" t="s">
        <v>52239</v>
      </c>
      <c r="B24584" s="358" t="s">
        <v>52240</v>
      </c>
      <c r="C24584" s="359">
        <v>0.8</v>
      </c>
      <c r="D24584" s="357" t="s">
        <v>52238</v>
      </c>
      <c r="E24584" s="357" t="s">
        <v>52238</v>
      </c>
    </row>
    <row r="24585" spans="1:5" ht="15.6">
      <c r="A24585" s="358" t="s">
        <v>59988</v>
      </c>
      <c r="B24585" s="358" t="s">
        <v>10262</v>
      </c>
      <c r="C24585" s="359">
        <v>0.8</v>
      </c>
      <c r="D24585" s="357" t="s">
        <v>59989</v>
      </c>
      <c r="E24585" s="357" t="s">
        <v>59989</v>
      </c>
    </row>
    <row r="24586" spans="1:5" ht="15.6">
      <c r="A24586" s="358" t="s">
        <v>25251</v>
      </c>
      <c r="B24586" s="358" t="s">
        <v>25252</v>
      </c>
      <c r="C24586" s="359">
        <v>0.8</v>
      </c>
      <c r="D24586" s="357" t="s">
        <v>25250</v>
      </c>
      <c r="E24586" s="357" t="s">
        <v>25250</v>
      </c>
    </row>
    <row r="24587" spans="1:5" ht="15.6">
      <c r="A24587" s="358" t="s">
        <v>25251</v>
      </c>
      <c r="B24587" s="358" t="s">
        <v>25252</v>
      </c>
      <c r="C24587" s="359">
        <v>0.8</v>
      </c>
      <c r="D24587" s="357" t="s">
        <v>25250</v>
      </c>
      <c r="E24587" s="357" t="s">
        <v>25250</v>
      </c>
    </row>
    <row r="24588" spans="1:5" ht="15.6">
      <c r="A24588" s="358" t="s">
        <v>59615</v>
      </c>
      <c r="B24588" s="358" t="s">
        <v>63994</v>
      </c>
      <c r="C24588" s="359">
        <v>0.8</v>
      </c>
      <c r="D24588" s="357" t="s">
        <v>63993</v>
      </c>
      <c r="E24588" s="357" t="s">
        <v>63993</v>
      </c>
    </row>
    <row r="24589" spans="1:5" ht="15.6">
      <c r="A24589" s="358" t="s">
        <v>63996</v>
      </c>
      <c r="B24589" s="358" t="s">
        <v>63997</v>
      </c>
      <c r="C24589" s="359">
        <v>0.8</v>
      </c>
      <c r="D24589" s="357" t="s">
        <v>63995</v>
      </c>
      <c r="E24589" s="357" t="s">
        <v>63995</v>
      </c>
    </row>
    <row r="24590" spans="1:5" ht="15.6">
      <c r="A24590" s="358" t="s">
        <v>60587</v>
      </c>
      <c r="B24590" s="358" t="s">
        <v>63999</v>
      </c>
      <c r="C24590" s="359">
        <v>0.8</v>
      </c>
      <c r="D24590" s="357" t="s">
        <v>63998</v>
      </c>
      <c r="E24590" s="357" t="s">
        <v>63998</v>
      </c>
    </row>
    <row r="24591" spans="1:5" ht="15.6">
      <c r="A24591" s="358" t="s">
        <v>29775</v>
      </c>
      <c r="B24591" s="358" t="s">
        <v>29776</v>
      </c>
      <c r="C24591" s="359">
        <v>0.8</v>
      </c>
      <c r="D24591" s="357" t="s">
        <v>29774</v>
      </c>
      <c r="E24591" s="357" t="s">
        <v>29774</v>
      </c>
    </row>
    <row r="24592" spans="1:5" ht="15.6">
      <c r="A24592" s="358" t="s">
        <v>64001</v>
      </c>
      <c r="B24592" s="358" t="s">
        <v>64002</v>
      </c>
      <c r="C24592" s="359">
        <v>0.8</v>
      </c>
      <c r="D24592" s="357" t="s">
        <v>64000</v>
      </c>
      <c r="E24592" s="357" t="s">
        <v>64000</v>
      </c>
    </row>
    <row r="24593" spans="1:5" ht="15.6">
      <c r="A24593" s="358" t="s">
        <v>64001</v>
      </c>
      <c r="B24593" s="358" t="s">
        <v>64002</v>
      </c>
      <c r="C24593" s="359">
        <v>0.8</v>
      </c>
      <c r="D24593" s="357" t="s">
        <v>64000</v>
      </c>
      <c r="E24593" s="357" t="s">
        <v>64000</v>
      </c>
    </row>
    <row r="24594" spans="1:5" ht="15.6">
      <c r="A24594" s="358" t="s">
        <v>64004</v>
      </c>
      <c r="B24594" s="358" t="s">
        <v>64005</v>
      </c>
      <c r="C24594" s="359">
        <v>0.8</v>
      </c>
      <c r="D24594" s="357" t="s">
        <v>64003</v>
      </c>
      <c r="E24594" s="357" t="s">
        <v>64003</v>
      </c>
    </row>
    <row r="24595" spans="1:5" ht="15.6">
      <c r="A24595" s="358" t="s">
        <v>31078</v>
      </c>
      <c r="B24595" s="358" t="s">
        <v>31079</v>
      </c>
      <c r="C24595" s="359">
        <v>0.8</v>
      </c>
      <c r="D24595" s="357" t="s">
        <v>31077</v>
      </c>
      <c r="E24595" s="357" t="s">
        <v>31077</v>
      </c>
    </row>
    <row r="24596" spans="1:5" ht="15.6">
      <c r="A24596" s="358" t="s">
        <v>64007</v>
      </c>
      <c r="B24596" s="358" t="s">
        <v>64008</v>
      </c>
      <c r="C24596" s="359">
        <v>0.8</v>
      </c>
      <c r="D24596" s="357" t="s">
        <v>64006</v>
      </c>
      <c r="E24596" s="357" t="s">
        <v>64006</v>
      </c>
    </row>
    <row r="24597" spans="1:5" ht="15.6">
      <c r="A24597" s="358" t="s">
        <v>64010</v>
      </c>
      <c r="B24597" s="358" t="s">
        <v>64011</v>
      </c>
      <c r="C24597" s="359">
        <v>0.8</v>
      </c>
      <c r="D24597" s="357" t="s">
        <v>64009</v>
      </c>
      <c r="E24597" s="357" t="s">
        <v>64009</v>
      </c>
    </row>
    <row r="24598" spans="1:5" ht="15.6">
      <c r="A24598" s="358" t="s">
        <v>60361</v>
      </c>
      <c r="B24598" s="358" t="s">
        <v>64013</v>
      </c>
      <c r="C24598" s="359">
        <v>0.8</v>
      </c>
      <c r="D24598" s="357" t="s">
        <v>64012</v>
      </c>
      <c r="E24598" s="357" t="s">
        <v>64012</v>
      </c>
    </row>
    <row r="24599" spans="1:5" ht="15.6">
      <c r="A24599" s="358" t="s">
        <v>59898</v>
      </c>
      <c r="B24599" s="358" t="s">
        <v>64015</v>
      </c>
      <c r="C24599" s="359">
        <v>0.8</v>
      </c>
      <c r="D24599" s="357" t="s">
        <v>64014</v>
      </c>
      <c r="E24599" s="357" t="s">
        <v>64014</v>
      </c>
    </row>
    <row r="24600" spans="1:5" ht="15.6">
      <c r="A24600" s="358" t="s">
        <v>37792</v>
      </c>
      <c r="B24600" s="358" t="s">
        <v>37793</v>
      </c>
      <c r="C24600" s="359">
        <v>0.8</v>
      </c>
      <c r="D24600" s="357" t="s">
        <v>37791</v>
      </c>
      <c r="E24600" s="357" t="s">
        <v>37791</v>
      </c>
    </row>
    <row r="24601" spans="1:5" ht="15.6">
      <c r="A24601" s="358" t="s">
        <v>16660</v>
      </c>
      <c r="B24601" s="358" t="s">
        <v>64017</v>
      </c>
      <c r="C24601" s="359">
        <v>0.8</v>
      </c>
      <c r="D24601" s="357" t="s">
        <v>64016</v>
      </c>
      <c r="E24601" s="357" t="s">
        <v>64016</v>
      </c>
    </row>
    <row r="24602" spans="1:5" ht="15.6">
      <c r="A24602" s="358" t="s">
        <v>59639</v>
      </c>
      <c r="B24602" s="358" t="s">
        <v>64019</v>
      </c>
      <c r="C24602" s="359">
        <v>0.8</v>
      </c>
      <c r="D24602" s="357" t="s">
        <v>64018</v>
      </c>
      <c r="E24602" s="357" t="s">
        <v>64018</v>
      </c>
    </row>
    <row r="24603" spans="1:5" ht="15.6">
      <c r="A24603" s="358" t="s">
        <v>59639</v>
      </c>
      <c r="B24603" s="358" t="s">
        <v>64019</v>
      </c>
      <c r="C24603" s="359">
        <v>0.8</v>
      </c>
      <c r="D24603" s="357" t="s">
        <v>64018</v>
      </c>
      <c r="E24603" s="357" t="s">
        <v>64018</v>
      </c>
    </row>
    <row r="24604" spans="1:5" ht="15.6">
      <c r="A24604" s="358" t="s">
        <v>59639</v>
      </c>
      <c r="B24604" s="358" t="s">
        <v>64019</v>
      </c>
      <c r="C24604" s="359">
        <v>0.8</v>
      </c>
      <c r="D24604" s="357" t="s">
        <v>64018</v>
      </c>
      <c r="E24604" s="357" t="s">
        <v>64018</v>
      </c>
    </row>
    <row r="24605" spans="1:5" ht="15.6">
      <c r="A24605" s="358" t="s">
        <v>42526</v>
      </c>
      <c r="B24605" s="358" t="s">
        <v>42527</v>
      </c>
      <c r="C24605" s="359">
        <v>0.8</v>
      </c>
      <c r="D24605" s="357" t="s">
        <v>42525</v>
      </c>
      <c r="E24605" s="357" t="s">
        <v>42525</v>
      </c>
    </row>
    <row r="24606" spans="1:5" ht="15.6">
      <c r="A24606" s="358" t="s">
        <v>60059</v>
      </c>
      <c r="B24606" s="358" t="s">
        <v>60059</v>
      </c>
      <c r="C24606" s="359">
        <v>0.8</v>
      </c>
      <c r="D24606" s="357" t="s">
        <v>64020</v>
      </c>
      <c r="E24606" s="357" t="s">
        <v>64020</v>
      </c>
    </row>
    <row r="24607" spans="1:5" ht="15.6">
      <c r="A24607" s="358" t="s">
        <v>60059</v>
      </c>
      <c r="B24607" s="358" t="s">
        <v>60059</v>
      </c>
      <c r="C24607" s="359">
        <v>0.8</v>
      </c>
      <c r="D24607" s="357" t="s">
        <v>64020</v>
      </c>
      <c r="E24607" s="357" t="s">
        <v>64020</v>
      </c>
    </row>
    <row r="24608" spans="1:5" ht="15.6">
      <c r="A24608" s="358" t="s">
        <v>60189</v>
      </c>
      <c r="B24608" s="358" t="s">
        <v>60189</v>
      </c>
      <c r="C24608" s="359">
        <v>0.8</v>
      </c>
      <c r="D24608" s="357" t="s">
        <v>64021</v>
      </c>
      <c r="E24608" s="357" t="s">
        <v>64021</v>
      </c>
    </row>
    <row r="24609" spans="1:5" ht="15.6">
      <c r="A24609" s="358" t="s">
        <v>64023</v>
      </c>
      <c r="B24609" s="358" t="s">
        <v>64023</v>
      </c>
      <c r="C24609" s="359">
        <v>0.8</v>
      </c>
      <c r="D24609" s="357" t="s">
        <v>64022</v>
      </c>
      <c r="E24609" s="357" t="s">
        <v>64022</v>
      </c>
    </row>
    <row r="24610" spans="1:5" ht="15.6">
      <c r="A24610" s="358" t="s">
        <v>47477</v>
      </c>
      <c r="B24610" s="358" t="s">
        <v>47478</v>
      </c>
      <c r="C24610" s="359">
        <v>0.8</v>
      </c>
      <c r="D24610" s="357" t="s">
        <v>47476</v>
      </c>
      <c r="E24610" s="357" t="s">
        <v>47476</v>
      </c>
    </row>
    <row r="24611" spans="1:5" ht="15.6">
      <c r="A24611" s="358" t="s">
        <v>50894</v>
      </c>
      <c r="B24611" s="358" t="s">
        <v>50895</v>
      </c>
      <c r="C24611" s="359">
        <v>0.8</v>
      </c>
      <c r="D24611" s="357" t="s">
        <v>50893</v>
      </c>
      <c r="E24611" s="357" t="s">
        <v>50893</v>
      </c>
    </row>
    <row r="24612" spans="1:5" ht="15.6">
      <c r="A24612" s="358" t="s">
        <v>23088</v>
      </c>
      <c r="B24612" s="358" t="s">
        <v>23089</v>
      </c>
      <c r="C24612" s="359">
        <v>0.8</v>
      </c>
      <c r="D24612" s="357" t="s">
        <v>9425</v>
      </c>
      <c r="E24612" s="357" t="s">
        <v>9425</v>
      </c>
    </row>
    <row r="24613" spans="1:5" ht="15.6">
      <c r="A24613" s="358" t="s">
        <v>23088</v>
      </c>
      <c r="B24613" s="358" t="s">
        <v>23089</v>
      </c>
      <c r="C24613" s="359">
        <v>0.8</v>
      </c>
      <c r="D24613" s="357" t="s">
        <v>9425</v>
      </c>
      <c r="E24613" s="357" t="s">
        <v>9425</v>
      </c>
    </row>
    <row r="24614" spans="1:5" ht="15.6">
      <c r="A24614" s="358" t="s">
        <v>23088</v>
      </c>
      <c r="B24614" s="358" t="s">
        <v>23089</v>
      </c>
      <c r="C24614" s="359">
        <v>0.8</v>
      </c>
      <c r="D24614" s="357" t="s">
        <v>9425</v>
      </c>
      <c r="E24614" s="357" t="s">
        <v>9425</v>
      </c>
    </row>
    <row r="24615" spans="1:5" ht="15.6">
      <c r="A24615" s="358" t="s">
        <v>26378</v>
      </c>
      <c r="B24615" s="358" t="s">
        <v>26379</v>
      </c>
      <c r="C24615" s="359">
        <v>0.8</v>
      </c>
      <c r="D24615" s="357" t="s">
        <v>26377</v>
      </c>
      <c r="E24615" s="357" t="s">
        <v>26377</v>
      </c>
    </row>
    <row r="24616" spans="1:5" ht="15.6">
      <c r="A24616" s="358" t="s">
        <v>60539</v>
      </c>
      <c r="B24616" s="358" t="s">
        <v>64025</v>
      </c>
      <c r="C24616" s="359">
        <v>0.8</v>
      </c>
      <c r="D24616" s="357" t="s">
        <v>64024</v>
      </c>
      <c r="E24616" s="357" t="s">
        <v>64024</v>
      </c>
    </row>
    <row r="24617" spans="1:5" ht="15.6">
      <c r="A24617" s="358" t="s">
        <v>64027</v>
      </c>
      <c r="B24617" s="358" t="s">
        <v>64028</v>
      </c>
      <c r="C24617" s="359">
        <v>0.8</v>
      </c>
      <c r="D24617" s="357" t="s">
        <v>64026</v>
      </c>
      <c r="E24617" s="357" t="s">
        <v>64026</v>
      </c>
    </row>
    <row r="24618" spans="1:5" ht="15.6">
      <c r="A24618" s="358" t="s">
        <v>31286</v>
      </c>
      <c r="B24618" s="358" t="s">
        <v>31286</v>
      </c>
      <c r="C24618" s="359">
        <v>0.8</v>
      </c>
      <c r="D24618" s="357" t="s">
        <v>31285</v>
      </c>
      <c r="E24618" s="357" t="s">
        <v>31285</v>
      </c>
    </row>
    <row r="24619" spans="1:5" ht="15.6">
      <c r="A24619" s="358" t="s">
        <v>64030</v>
      </c>
      <c r="B24619" s="358" t="s">
        <v>64030</v>
      </c>
      <c r="C24619" s="359">
        <v>0.8</v>
      </c>
      <c r="D24619" s="357" t="s">
        <v>64029</v>
      </c>
      <c r="E24619" s="357" t="s">
        <v>64029</v>
      </c>
    </row>
    <row r="24620" spans="1:5" ht="15.6">
      <c r="A24620" s="358" t="s">
        <v>33814</v>
      </c>
      <c r="B24620" s="358" t="s">
        <v>33815</v>
      </c>
      <c r="C24620" s="359">
        <v>0.8</v>
      </c>
      <c r="D24620" s="357" t="s">
        <v>33813</v>
      </c>
      <c r="E24620" s="357" t="s">
        <v>33813</v>
      </c>
    </row>
    <row r="24621" spans="1:5" ht="15.6">
      <c r="A24621" s="358" t="s">
        <v>64032</v>
      </c>
      <c r="B24621" s="358" t="s">
        <v>64033</v>
      </c>
      <c r="C24621" s="359">
        <v>0.8</v>
      </c>
      <c r="D24621" s="357" t="s">
        <v>64031</v>
      </c>
      <c r="E24621" s="357" t="s">
        <v>64031</v>
      </c>
    </row>
    <row r="24622" spans="1:5" ht="15.6">
      <c r="A24622" s="358" t="s">
        <v>64032</v>
      </c>
      <c r="B24622" s="358" t="s">
        <v>64033</v>
      </c>
      <c r="C24622" s="359">
        <v>0.8</v>
      </c>
      <c r="D24622" s="357" t="s">
        <v>64031</v>
      </c>
      <c r="E24622" s="357" t="s">
        <v>64031</v>
      </c>
    </row>
    <row r="24623" spans="1:5" ht="15.6">
      <c r="A24623" s="358" t="s">
        <v>64035</v>
      </c>
      <c r="B24623" s="358" t="s">
        <v>64036</v>
      </c>
      <c r="C24623" s="359">
        <v>0.8</v>
      </c>
      <c r="D24623" s="357" t="s">
        <v>64034</v>
      </c>
      <c r="E24623" s="357" t="s">
        <v>64034</v>
      </c>
    </row>
    <row r="24624" spans="1:5" ht="15.6">
      <c r="A24624" s="358" t="s">
        <v>64035</v>
      </c>
      <c r="B24624" s="358" t="s">
        <v>64036</v>
      </c>
      <c r="C24624" s="359">
        <v>0.8</v>
      </c>
      <c r="D24624" s="357" t="s">
        <v>64034</v>
      </c>
      <c r="E24624" s="357" t="s">
        <v>64034</v>
      </c>
    </row>
    <row r="24625" spans="1:5" ht="15.6">
      <c r="A24625" s="358" t="s">
        <v>35735</v>
      </c>
      <c r="B24625" s="358" t="s">
        <v>35736</v>
      </c>
      <c r="C24625" s="359">
        <v>0.8</v>
      </c>
      <c r="D24625" s="357" t="s">
        <v>35734</v>
      </c>
      <c r="E24625" s="357" t="s">
        <v>35734</v>
      </c>
    </row>
    <row r="24626" spans="1:5" ht="15.6">
      <c r="A24626" s="358" t="s">
        <v>58127</v>
      </c>
      <c r="B24626" s="358" t="s">
        <v>64038</v>
      </c>
      <c r="C24626" s="359">
        <v>0.8</v>
      </c>
      <c r="D24626" s="357" t="s">
        <v>64037</v>
      </c>
      <c r="E24626" s="357" t="s">
        <v>64037</v>
      </c>
    </row>
    <row r="24627" spans="1:5" ht="15.6">
      <c r="A24627" s="358" t="s">
        <v>60076</v>
      </c>
      <c r="B24627" s="358" t="s">
        <v>60182</v>
      </c>
      <c r="C24627" s="359">
        <v>0.8</v>
      </c>
      <c r="D24627" s="357" t="s">
        <v>64039</v>
      </c>
      <c r="E24627" s="357" t="s">
        <v>64039</v>
      </c>
    </row>
    <row r="24628" spans="1:5" ht="15.6">
      <c r="A24628" s="358" t="s">
        <v>36877</v>
      </c>
      <c r="B24628" s="358" t="s">
        <v>36878</v>
      </c>
      <c r="C24628" s="359">
        <v>0.8</v>
      </c>
      <c r="D24628" s="357" t="s">
        <v>36876</v>
      </c>
      <c r="E24628" s="357" t="s">
        <v>36876</v>
      </c>
    </row>
    <row r="24629" spans="1:5" ht="15.6">
      <c r="A24629" s="358" t="s">
        <v>18796</v>
      </c>
      <c r="B24629" s="358" t="s">
        <v>18797</v>
      </c>
      <c r="C24629" s="359">
        <v>0.8</v>
      </c>
      <c r="D24629" s="357" t="s">
        <v>6221</v>
      </c>
      <c r="E24629" s="357" t="s">
        <v>6221</v>
      </c>
    </row>
    <row r="24630" spans="1:5" ht="15.6">
      <c r="A24630" s="358" t="s">
        <v>40748</v>
      </c>
      <c r="B24630" s="358" t="s">
        <v>40749</v>
      </c>
      <c r="C24630" s="359">
        <v>0.8</v>
      </c>
      <c r="D24630" s="357" t="s">
        <v>40747</v>
      </c>
      <c r="E24630" s="357" t="s">
        <v>40747</v>
      </c>
    </row>
    <row r="24631" spans="1:5" ht="15.6">
      <c r="A24631" s="358" t="s">
        <v>64041</v>
      </c>
      <c r="B24631" s="358" t="s">
        <v>64041</v>
      </c>
      <c r="C24631" s="359">
        <v>0.8</v>
      </c>
      <c r="D24631" s="357" t="s">
        <v>64040</v>
      </c>
      <c r="E24631" s="357" t="s">
        <v>64040</v>
      </c>
    </row>
    <row r="24632" spans="1:5" ht="15.6">
      <c r="A24632" s="358" t="s">
        <v>42248</v>
      </c>
      <c r="B24632" s="358" t="s">
        <v>42248</v>
      </c>
      <c r="C24632" s="359">
        <v>0.8</v>
      </c>
      <c r="D24632" s="357" t="s">
        <v>42247</v>
      </c>
      <c r="E24632" s="357" t="s">
        <v>42247</v>
      </c>
    </row>
    <row r="24633" spans="1:5" ht="15.6">
      <c r="A24633" s="358" t="s">
        <v>42934</v>
      </c>
      <c r="B24633" s="358" t="s">
        <v>42935</v>
      </c>
      <c r="C24633" s="359">
        <v>0.8</v>
      </c>
      <c r="D24633" s="357" t="s">
        <v>42933</v>
      </c>
      <c r="E24633" s="357" t="s">
        <v>42933</v>
      </c>
    </row>
    <row r="24634" spans="1:5" ht="15.6">
      <c r="A24634" s="358" t="s">
        <v>43873</v>
      </c>
      <c r="B24634" s="358" t="s">
        <v>43874</v>
      </c>
      <c r="C24634" s="359">
        <v>0.8</v>
      </c>
      <c r="D24634" s="357" t="s">
        <v>43872</v>
      </c>
      <c r="E24634" s="357" t="s">
        <v>43872</v>
      </c>
    </row>
    <row r="24635" spans="1:5" ht="15.6">
      <c r="A24635" s="358" t="s">
        <v>60571</v>
      </c>
      <c r="B24635" s="358" t="s">
        <v>64043</v>
      </c>
      <c r="C24635" s="359">
        <v>0.8</v>
      </c>
      <c r="D24635" s="357" t="s">
        <v>64042</v>
      </c>
      <c r="E24635" s="357" t="s">
        <v>64042</v>
      </c>
    </row>
    <row r="24636" spans="1:5" ht="15.6">
      <c r="A24636" s="358" t="s">
        <v>59787</v>
      </c>
      <c r="B24636" s="358" t="s">
        <v>59787</v>
      </c>
      <c r="C24636" s="359">
        <v>0.8</v>
      </c>
      <c r="D24636" s="357" t="s">
        <v>64044</v>
      </c>
      <c r="E24636" s="357" t="s">
        <v>64044</v>
      </c>
    </row>
    <row r="24637" spans="1:5" ht="15.6">
      <c r="A24637" s="358" t="s">
        <v>64046</v>
      </c>
      <c r="B24637" s="358" t="s">
        <v>10262</v>
      </c>
      <c r="C24637" s="359">
        <v>0.8</v>
      </c>
      <c r="D24637" s="357" t="s">
        <v>64045</v>
      </c>
      <c r="E24637" s="357" t="s">
        <v>64045</v>
      </c>
    </row>
    <row r="24638" spans="1:5" ht="15.6">
      <c r="A24638" s="358" t="s">
        <v>53176</v>
      </c>
      <c r="B24638" s="358" t="s">
        <v>10262</v>
      </c>
      <c r="C24638" s="359">
        <v>0.8</v>
      </c>
      <c r="D24638" s="357" t="s">
        <v>53175</v>
      </c>
      <c r="E24638" s="357" t="s">
        <v>53175</v>
      </c>
    </row>
    <row r="24639" spans="1:5" ht="15.6">
      <c r="A24639" s="358" t="s">
        <v>53176</v>
      </c>
      <c r="B24639" s="358" t="s">
        <v>10262</v>
      </c>
      <c r="C24639" s="359">
        <v>0.8</v>
      </c>
      <c r="D24639" s="357" t="s">
        <v>53175</v>
      </c>
      <c r="E24639" s="357" t="s">
        <v>53175</v>
      </c>
    </row>
    <row r="24640" spans="1:5" ht="15.6">
      <c r="A24640" s="358" t="s">
        <v>53184</v>
      </c>
      <c r="B24640" s="358" t="s">
        <v>53185</v>
      </c>
      <c r="C24640" s="359">
        <v>0.8</v>
      </c>
      <c r="D24640" s="357" t="s">
        <v>53183</v>
      </c>
      <c r="E24640" s="357" t="s">
        <v>53183</v>
      </c>
    </row>
    <row r="24641" spans="1:5" ht="15.6">
      <c r="A24641" s="358" t="s">
        <v>53184</v>
      </c>
      <c r="B24641" s="358" t="s">
        <v>53185</v>
      </c>
      <c r="C24641" s="359">
        <v>0.8</v>
      </c>
      <c r="D24641" s="357" t="s">
        <v>53183</v>
      </c>
      <c r="E24641" s="357" t="s">
        <v>53183</v>
      </c>
    </row>
    <row r="24642" spans="1:5" ht="15.6">
      <c r="A24642" s="358" t="s">
        <v>53184</v>
      </c>
      <c r="B24642" s="358" t="s">
        <v>53185</v>
      </c>
      <c r="C24642" s="359">
        <v>0.8</v>
      </c>
      <c r="D24642" s="357" t="s">
        <v>53183</v>
      </c>
      <c r="E24642" s="357" t="s">
        <v>53183</v>
      </c>
    </row>
    <row r="24643" spans="1:5" ht="15.6">
      <c r="A24643" s="358" t="s">
        <v>24067</v>
      </c>
      <c r="B24643" s="358" t="s">
        <v>24068</v>
      </c>
      <c r="C24643" s="359">
        <v>0.8</v>
      </c>
      <c r="D24643" s="357" t="s">
        <v>24066</v>
      </c>
      <c r="E24643" s="357" t="s">
        <v>24066</v>
      </c>
    </row>
    <row r="24644" spans="1:5" ht="15.6">
      <c r="A24644" s="358" t="s">
        <v>10262</v>
      </c>
      <c r="B24644" s="358" t="s">
        <v>24868</v>
      </c>
      <c r="C24644" s="359">
        <v>0.8</v>
      </c>
      <c r="D24644" s="357" t="s">
        <v>24867</v>
      </c>
      <c r="E24644" s="357" t="s">
        <v>24867</v>
      </c>
    </row>
    <row r="24645" spans="1:5" ht="15.6">
      <c r="A24645" s="358" t="s">
        <v>11486</v>
      </c>
      <c r="B24645" s="358" t="s">
        <v>11487</v>
      </c>
      <c r="C24645" s="359">
        <v>0.8</v>
      </c>
      <c r="D24645" s="357" t="s">
        <v>2636</v>
      </c>
      <c r="E24645" s="357" t="s">
        <v>2636</v>
      </c>
    </row>
    <row r="24646" spans="1:5" ht="15.6">
      <c r="A24646" s="358" t="s">
        <v>11486</v>
      </c>
      <c r="B24646" s="358" t="s">
        <v>11487</v>
      </c>
      <c r="C24646" s="359">
        <v>0.8</v>
      </c>
      <c r="D24646" s="357" t="s">
        <v>2636</v>
      </c>
      <c r="E24646" s="357" t="s">
        <v>2636</v>
      </c>
    </row>
    <row r="24647" spans="1:5" ht="15.6">
      <c r="A24647" s="358" t="s">
        <v>26405</v>
      </c>
      <c r="B24647" s="358" t="s">
        <v>26406</v>
      </c>
      <c r="C24647" s="359">
        <v>0.8</v>
      </c>
      <c r="D24647" s="357" t="s">
        <v>26404</v>
      </c>
      <c r="E24647" s="357" t="s">
        <v>26404</v>
      </c>
    </row>
    <row r="24648" spans="1:5" ht="15.6">
      <c r="A24648" s="358" t="s">
        <v>26504</v>
      </c>
      <c r="B24648" s="358" t="s">
        <v>26504</v>
      </c>
      <c r="C24648" s="359">
        <v>0.8</v>
      </c>
      <c r="D24648" s="357" t="s">
        <v>26503</v>
      </c>
      <c r="E24648" s="357" t="s">
        <v>26503</v>
      </c>
    </row>
    <row r="24649" spans="1:5" ht="15.6">
      <c r="A24649" s="358" t="s">
        <v>33217</v>
      </c>
      <c r="B24649" s="358" t="s">
        <v>33217</v>
      </c>
      <c r="C24649" s="359">
        <v>0.8</v>
      </c>
      <c r="D24649" s="357" t="s">
        <v>33216</v>
      </c>
      <c r="E24649" s="357" t="s">
        <v>33216</v>
      </c>
    </row>
    <row r="24650" spans="1:5" ht="15.6">
      <c r="A24650" s="358" t="s">
        <v>16141</v>
      </c>
      <c r="B24650" s="358" t="s">
        <v>16142</v>
      </c>
      <c r="C24650" s="359">
        <v>0.8</v>
      </c>
      <c r="D24650" s="357" t="s">
        <v>5530</v>
      </c>
      <c r="E24650" s="357" t="s">
        <v>5530</v>
      </c>
    </row>
    <row r="24651" spans="1:5" ht="15.6">
      <c r="A24651" s="358" t="s">
        <v>16148</v>
      </c>
      <c r="B24651" s="358" t="s">
        <v>16149</v>
      </c>
      <c r="C24651" s="359">
        <v>0.8</v>
      </c>
      <c r="D24651" s="357" t="s">
        <v>5535</v>
      </c>
      <c r="E24651" s="357" t="s">
        <v>5535</v>
      </c>
    </row>
    <row r="24652" spans="1:5" ht="15.6">
      <c r="A24652" s="358" t="s">
        <v>10262</v>
      </c>
      <c r="B24652" s="358" t="s">
        <v>55241</v>
      </c>
      <c r="C24652" s="359">
        <v>0.8</v>
      </c>
      <c r="D24652" s="357" t="s">
        <v>55240</v>
      </c>
      <c r="E24652" s="357" t="s">
        <v>55240</v>
      </c>
    </row>
    <row r="24653" spans="1:5" ht="15.6">
      <c r="A24653" s="358" t="s">
        <v>58103</v>
      </c>
      <c r="B24653" s="358" t="s">
        <v>64048</v>
      </c>
      <c r="C24653" s="359">
        <v>0.8</v>
      </c>
      <c r="D24653" s="357" t="s">
        <v>64047</v>
      </c>
      <c r="E24653" s="357" t="s">
        <v>64047</v>
      </c>
    </row>
    <row r="24654" spans="1:5" ht="15.6">
      <c r="A24654" s="358" t="s">
        <v>37173</v>
      </c>
      <c r="B24654" s="358" t="s">
        <v>37174</v>
      </c>
      <c r="C24654" s="359">
        <v>0.8</v>
      </c>
      <c r="D24654" s="357" t="s">
        <v>37172</v>
      </c>
      <c r="E24654" s="357" t="s">
        <v>37172</v>
      </c>
    </row>
    <row r="24655" spans="1:5" ht="15.6">
      <c r="A24655" s="358" t="s">
        <v>64050</v>
      </c>
      <c r="B24655" s="358" t="s">
        <v>64051</v>
      </c>
      <c r="C24655" s="359">
        <v>0.8</v>
      </c>
      <c r="D24655" s="357" t="s">
        <v>64049</v>
      </c>
      <c r="E24655" s="357" t="s">
        <v>64049</v>
      </c>
    </row>
    <row r="24656" spans="1:5" ht="15.6">
      <c r="A24656" s="358" t="s">
        <v>43249</v>
      </c>
      <c r="B24656" s="358" t="s">
        <v>43250</v>
      </c>
      <c r="C24656" s="359">
        <v>0.8</v>
      </c>
      <c r="D24656" s="357" t="s">
        <v>43248</v>
      </c>
      <c r="E24656" s="357" t="s">
        <v>43248</v>
      </c>
    </row>
    <row r="24657" spans="1:5" ht="15.6">
      <c r="A24657" s="358" t="s">
        <v>59847</v>
      </c>
      <c r="B24657" s="358" t="s">
        <v>64052</v>
      </c>
      <c r="C24657" s="359">
        <v>0.8</v>
      </c>
      <c r="D24657" s="357" t="s">
        <v>59848</v>
      </c>
      <c r="E24657" s="357" t="s">
        <v>59848</v>
      </c>
    </row>
    <row r="24658" spans="1:5" ht="15.6">
      <c r="A24658" s="358" t="s">
        <v>1792</v>
      </c>
      <c r="B24658" s="358" t="s">
        <v>21641</v>
      </c>
      <c r="C24658" s="359">
        <v>0.8</v>
      </c>
      <c r="D24658" s="357" t="s">
        <v>8814</v>
      </c>
      <c r="E24658" s="357" t="s">
        <v>8814</v>
      </c>
    </row>
    <row r="24659" spans="1:5" ht="15.6">
      <c r="A24659" s="358" t="s">
        <v>1792</v>
      </c>
      <c r="B24659" s="358" t="s">
        <v>21641</v>
      </c>
      <c r="C24659" s="359">
        <v>0.8</v>
      </c>
      <c r="D24659" s="357" t="s">
        <v>8814</v>
      </c>
      <c r="E24659" s="357" t="s">
        <v>8814</v>
      </c>
    </row>
    <row r="24660" spans="1:5" ht="15.6">
      <c r="A24660" s="358" t="s">
        <v>48474</v>
      </c>
      <c r="B24660" s="358" t="s">
        <v>48474</v>
      </c>
      <c r="C24660" s="359">
        <v>0.8</v>
      </c>
      <c r="D24660" s="357" t="s">
        <v>48473</v>
      </c>
      <c r="E24660" s="357" t="s">
        <v>48473</v>
      </c>
    </row>
    <row r="24661" spans="1:5" ht="15.6">
      <c r="A24661" s="358" t="s">
        <v>59796</v>
      </c>
      <c r="B24661" s="358" t="s">
        <v>64054</v>
      </c>
      <c r="C24661" s="359">
        <v>0.8</v>
      </c>
      <c r="D24661" s="357" t="s">
        <v>64053</v>
      </c>
      <c r="E24661" s="357" t="s">
        <v>64053</v>
      </c>
    </row>
    <row r="24662" spans="1:5" ht="15.6">
      <c r="A24662" s="358" t="s">
        <v>64056</v>
      </c>
      <c r="B24662" s="358" t="s">
        <v>64057</v>
      </c>
      <c r="C24662" s="359">
        <v>0.8</v>
      </c>
      <c r="D24662" s="357" t="s">
        <v>64055</v>
      </c>
      <c r="E24662" s="357" t="s">
        <v>64055</v>
      </c>
    </row>
    <row r="24663" spans="1:5" ht="15.6">
      <c r="A24663" s="358" t="s">
        <v>22533</v>
      </c>
      <c r="B24663" s="358" t="s">
        <v>22534</v>
      </c>
      <c r="C24663" s="359">
        <v>0.8</v>
      </c>
      <c r="D24663" s="357" t="s">
        <v>9179</v>
      </c>
      <c r="E24663" s="357" t="s">
        <v>9179</v>
      </c>
    </row>
    <row r="24664" spans="1:5" ht="15.6">
      <c r="A24664" s="358" t="s">
        <v>50169</v>
      </c>
      <c r="B24664" s="358" t="s">
        <v>50170</v>
      </c>
      <c r="C24664" s="359">
        <v>0.8</v>
      </c>
      <c r="D24664" s="357" t="s">
        <v>50168</v>
      </c>
      <c r="E24664" s="357" t="s">
        <v>50168</v>
      </c>
    </row>
    <row r="24665" spans="1:5" ht="15.6">
      <c r="A24665" s="358" t="s">
        <v>60535</v>
      </c>
      <c r="B24665" s="358" t="s">
        <v>60287</v>
      </c>
      <c r="C24665" s="359">
        <v>0.8</v>
      </c>
      <c r="D24665" s="357" t="s">
        <v>64058</v>
      </c>
      <c r="E24665" s="357" t="s">
        <v>64058</v>
      </c>
    </row>
    <row r="24666" spans="1:5" ht="15.6">
      <c r="A24666" s="358" t="s">
        <v>24255</v>
      </c>
      <c r="B24666" s="358" t="s">
        <v>24255</v>
      </c>
      <c r="C24666" s="359">
        <v>0.8</v>
      </c>
      <c r="D24666" s="357" t="s">
        <v>24254</v>
      </c>
      <c r="E24666" s="357" t="s">
        <v>24254</v>
      </c>
    </row>
    <row r="24667" spans="1:5" ht="15.6">
      <c r="A24667" s="358" t="s">
        <v>60240</v>
      </c>
      <c r="B24667" s="358" t="s">
        <v>64059</v>
      </c>
      <c r="C24667" s="359">
        <v>0.8</v>
      </c>
      <c r="D24667" s="357" t="s">
        <v>60241</v>
      </c>
      <c r="E24667" s="357" t="s">
        <v>60241</v>
      </c>
    </row>
    <row r="24668" spans="1:5" ht="15.6">
      <c r="A24668" s="358" t="s">
        <v>64061</v>
      </c>
      <c r="B24668" s="358" t="s">
        <v>64062</v>
      </c>
      <c r="C24668" s="359">
        <v>0.8</v>
      </c>
      <c r="D24668" s="357" t="s">
        <v>64060</v>
      </c>
      <c r="E24668" s="357" t="s">
        <v>64060</v>
      </c>
    </row>
    <row r="24669" spans="1:5" ht="15.6">
      <c r="A24669" s="358" t="s">
        <v>64064</v>
      </c>
      <c r="B24669" s="358" t="s">
        <v>64065</v>
      </c>
      <c r="C24669" s="359">
        <v>0.8</v>
      </c>
      <c r="D24669" s="357" t="s">
        <v>64063</v>
      </c>
      <c r="E24669" s="357" t="s">
        <v>64063</v>
      </c>
    </row>
    <row r="24670" spans="1:5" ht="15.6">
      <c r="A24670" s="358" t="s">
        <v>64067</v>
      </c>
      <c r="B24670" s="358" t="s">
        <v>64067</v>
      </c>
      <c r="C24670" s="359">
        <v>0.8</v>
      </c>
      <c r="D24670" s="357" t="s">
        <v>64066</v>
      </c>
      <c r="E24670" s="357" t="s">
        <v>64066</v>
      </c>
    </row>
    <row r="24671" spans="1:5" ht="15.6">
      <c r="A24671" s="358" t="s">
        <v>64069</v>
      </c>
      <c r="B24671" s="358" t="s">
        <v>64070</v>
      </c>
      <c r="C24671" s="359">
        <v>0.8</v>
      </c>
      <c r="D24671" s="357" t="s">
        <v>64068</v>
      </c>
      <c r="E24671" s="357" t="s">
        <v>64068</v>
      </c>
    </row>
    <row r="24672" spans="1:5" ht="15.6">
      <c r="A24672" s="358" t="s">
        <v>57375</v>
      </c>
      <c r="B24672" s="358" t="s">
        <v>64072</v>
      </c>
      <c r="C24672" s="359">
        <v>0.8</v>
      </c>
      <c r="D24672" s="357" t="s">
        <v>64071</v>
      </c>
      <c r="E24672" s="357" t="s">
        <v>64071</v>
      </c>
    </row>
    <row r="24673" spans="1:5" ht="15.6">
      <c r="A24673" s="358" t="s">
        <v>16488</v>
      </c>
      <c r="B24673" s="358" t="s">
        <v>16488</v>
      </c>
      <c r="C24673" s="359">
        <v>0.8</v>
      </c>
      <c r="D24673" s="357" t="s">
        <v>5846</v>
      </c>
      <c r="E24673" s="357" t="s">
        <v>5846</v>
      </c>
    </row>
    <row r="24674" spans="1:5" ht="15.6">
      <c r="A24674" s="358" t="s">
        <v>16488</v>
      </c>
      <c r="B24674" s="358" t="s">
        <v>16488</v>
      </c>
      <c r="C24674" s="359">
        <v>0.8</v>
      </c>
      <c r="D24674" s="357" t="s">
        <v>5846</v>
      </c>
      <c r="E24674" s="357" t="s">
        <v>5846</v>
      </c>
    </row>
    <row r="24675" spans="1:5" ht="15.6">
      <c r="A24675" s="358" t="s">
        <v>16488</v>
      </c>
      <c r="B24675" s="358" t="s">
        <v>16488</v>
      </c>
      <c r="C24675" s="359">
        <v>0.8</v>
      </c>
      <c r="D24675" s="357" t="s">
        <v>5846</v>
      </c>
      <c r="E24675" s="357" t="s">
        <v>5846</v>
      </c>
    </row>
    <row r="24676" spans="1:5" ht="15.6">
      <c r="A24676" s="358" t="s">
        <v>42041</v>
      </c>
      <c r="B24676" s="358" t="s">
        <v>42041</v>
      </c>
      <c r="C24676" s="359">
        <v>0.8</v>
      </c>
      <c r="D24676" s="357" t="s">
        <v>42040</v>
      </c>
      <c r="E24676" s="357" t="s">
        <v>42040</v>
      </c>
    </row>
    <row r="24677" spans="1:5" ht="15.6">
      <c r="A24677" s="358" t="s">
        <v>64074</v>
      </c>
      <c r="B24677" s="358" t="s">
        <v>64074</v>
      </c>
      <c r="C24677" s="359">
        <v>0.8</v>
      </c>
      <c r="D24677" s="357" t="s">
        <v>64073</v>
      </c>
      <c r="E24677" s="357" t="s">
        <v>64073</v>
      </c>
    </row>
    <row r="24678" spans="1:5" ht="15.6">
      <c r="A24678" s="358" t="s">
        <v>64074</v>
      </c>
      <c r="B24678" s="358" t="s">
        <v>64074</v>
      </c>
      <c r="C24678" s="359">
        <v>0.8</v>
      </c>
      <c r="D24678" s="357" t="s">
        <v>64073</v>
      </c>
      <c r="E24678" s="357" t="s">
        <v>64073</v>
      </c>
    </row>
    <row r="24679" spans="1:5" ht="15.6">
      <c r="A24679" s="358" t="s">
        <v>10262</v>
      </c>
      <c r="B24679" s="358" t="s">
        <v>59959</v>
      </c>
      <c r="C24679" s="359">
        <v>0.8</v>
      </c>
      <c r="D24679" s="357" t="s">
        <v>64075</v>
      </c>
      <c r="E24679" s="357" t="s">
        <v>64075</v>
      </c>
    </row>
    <row r="24680" spans="1:5" ht="15.6">
      <c r="A24680" s="358" t="s">
        <v>21499</v>
      </c>
      <c r="B24680" s="358" t="s">
        <v>21500</v>
      </c>
      <c r="C24680" s="359">
        <v>0.8</v>
      </c>
      <c r="D24680" s="357" t="s">
        <v>8679</v>
      </c>
      <c r="E24680" s="357" t="s">
        <v>8679</v>
      </c>
    </row>
    <row r="24681" spans="1:5" ht="15.6">
      <c r="A24681" s="358" t="s">
        <v>21499</v>
      </c>
      <c r="B24681" s="358" t="s">
        <v>21500</v>
      </c>
      <c r="C24681" s="359">
        <v>0.8</v>
      </c>
      <c r="D24681" s="357" t="s">
        <v>8679</v>
      </c>
      <c r="E24681" s="357" t="s">
        <v>8679</v>
      </c>
    </row>
    <row r="24682" spans="1:5" ht="15.6">
      <c r="A24682" s="358" t="s">
        <v>64077</v>
      </c>
      <c r="B24682" s="358" t="s">
        <v>64078</v>
      </c>
      <c r="C24682" s="359">
        <v>0.8</v>
      </c>
      <c r="D24682" s="357" t="s">
        <v>64076</v>
      </c>
      <c r="E24682" s="357" t="s">
        <v>64076</v>
      </c>
    </row>
    <row r="24683" spans="1:5" ht="15.6">
      <c r="A24683" s="358" t="s">
        <v>64077</v>
      </c>
      <c r="B24683" s="358" t="s">
        <v>64078</v>
      </c>
      <c r="C24683" s="359">
        <v>0.8</v>
      </c>
      <c r="D24683" s="357" t="s">
        <v>64076</v>
      </c>
      <c r="E24683" s="357" t="s">
        <v>64076</v>
      </c>
    </row>
    <row r="24684" spans="1:5" ht="15.6">
      <c r="A24684" s="358" t="s">
        <v>64077</v>
      </c>
      <c r="B24684" s="358" t="s">
        <v>64078</v>
      </c>
      <c r="C24684" s="359">
        <v>0.8</v>
      </c>
      <c r="D24684" s="357" t="s">
        <v>64076</v>
      </c>
      <c r="E24684" s="357" t="s">
        <v>64076</v>
      </c>
    </row>
    <row r="24685" spans="1:5" ht="15.6">
      <c r="A24685" s="358" t="s">
        <v>55254</v>
      </c>
      <c r="B24685" s="358" t="s">
        <v>55255</v>
      </c>
      <c r="C24685" s="359">
        <v>0.8</v>
      </c>
      <c r="D24685" s="357" t="s">
        <v>55253</v>
      </c>
      <c r="E24685" s="357" t="s">
        <v>55253</v>
      </c>
    </row>
    <row r="24686" spans="1:5" ht="15.6">
      <c r="A24686" s="358" t="s">
        <v>55254</v>
      </c>
      <c r="B24686" s="358" t="s">
        <v>55255</v>
      </c>
      <c r="C24686" s="359">
        <v>0.8</v>
      </c>
      <c r="D24686" s="357" t="s">
        <v>55253</v>
      </c>
      <c r="E24686" s="357" t="s">
        <v>55253</v>
      </c>
    </row>
    <row r="24687" spans="1:5" ht="15.6">
      <c r="A24687" s="358" t="s">
        <v>23195</v>
      </c>
      <c r="B24687" s="358" t="s">
        <v>23196</v>
      </c>
      <c r="C24687" s="359">
        <v>0.8</v>
      </c>
      <c r="D24687" s="357" t="s">
        <v>9570</v>
      </c>
      <c r="E24687" s="357" t="s">
        <v>9570</v>
      </c>
    </row>
    <row r="24688" spans="1:5" ht="15.6">
      <c r="A24688" s="358" t="s">
        <v>64080</v>
      </c>
      <c r="B24688" s="358" t="s">
        <v>64081</v>
      </c>
      <c r="C24688" s="359">
        <v>0.8</v>
      </c>
      <c r="D24688" s="357" t="s">
        <v>64079</v>
      </c>
      <c r="E24688" s="357" t="s">
        <v>64079</v>
      </c>
    </row>
    <row r="24689" spans="1:5" ht="15.6">
      <c r="A24689" s="358" t="s">
        <v>10262</v>
      </c>
      <c r="B24689" s="358" t="s">
        <v>55266</v>
      </c>
      <c r="C24689" s="359">
        <v>0.8</v>
      </c>
      <c r="D24689" s="357" t="s">
        <v>55265</v>
      </c>
      <c r="E24689" s="357" t="s">
        <v>55265</v>
      </c>
    </row>
    <row r="24690" spans="1:5" ht="15.6">
      <c r="A24690" s="358" t="s">
        <v>26680</v>
      </c>
      <c r="B24690" s="358" t="s">
        <v>26680</v>
      </c>
      <c r="C24690" s="359">
        <v>0.8</v>
      </c>
      <c r="D24690" s="357" t="s">
        <v>26679</v>
      </c>
      <c r="E24690" s="357" t="s">
        <v>26679</v>
      </c>
    </row>
    <row r="24691" spans="1:5" ht="15.6">
      <c r="A24691" s="358" t="s">
        <v>64083</v>
      </c>
      <c r="B24691" s="358" t="s">
        <v>64084</v>
      </c>
      <c r="C24691" s="359">
        <v>0.8</v>
      </c>
      <c r="D24691" s="357" t="s">
        <v>64082</v>
      </c>
      <c r="E24691" s="357" t="s">
        <v>64082</v>
      </c>
    </row>
    <row r="24692" spans="1:5" ht="15.6">
      <c r="A24692" s="358" t="s">
        <v>64083</v>
      </c>
      <c r="B24692" s="358" t="s">
        <v>64084</v>
      </c>
      <c r="C24692" s="359">
        <v>0.8</v>
      </c>
      <c r="D24692" s="357" t="s">
        <v>64082</v>
      </c>
      <c r="E24692" s="357" t="s">
        <v>64082</v>
      </c>
    </row>
    <row r="24693" spans="1:5" ht="15.6">
      <c r="A24693" s="358" t="s">
        <v>64083</v>
      </c>
      <c r="B24693" s="358" t="s">
        <v>64084</v>
      </c>
      <c r="C24693" s="359">
        <v>0.8</v>
      </c>
      <c r="D24693" s="357" t="s">
        <v>64082</v>
      </c>
      <c r="E24693" s="357" t="s">
        <v>64082</v>
      </c>
    </row>
    <row r="24694" spans="1:5" ht="15.6">
      <c r="A24694" s="358" t="s">
        <v>31120</v>
      </c>
      <c r="B24694" s="358" t="s">
        <v>31120</v>
      </c>
      <c r="C24694" s="359">
        <v>0.8</v>
      </c>
      <c r="D24694" s="357" t="s">
        <v>31119</v>
      </c>
      <c r="E24694" s="357" t="s">
        <v>31119</v>
      </c>
    </row>
    <row r="24695" spans="1:5" ht="15.6">
      <c r="A24695" s="358" t="s">
        <v>31120</v>
      </c>
      <c r="B24695" s="358" t="s">
        <v>31120</v>
      </c>
      <c r="C24695" s="359">
        <v>0.8</v>
      </c>
      <c r="D24695" s="357" t="s">
        <v>31119</v>
      </c>
      <c r="E24695" s="357" t="s">
        <v>31119</v>
      </c>
    </row>
    <row r="24696" spans="1:5" ht="15.6">
      <c r="A24696" s="358" t="s">
        <v>31314</v>
      </c>
      <c r="B24696" s="358" t="s">
        <v>31315</v>
      </c>
      <c r="C24696" s="359">
        <v>0.8</v>
      </c>
      <c r="D24696" s="357" t="s">
        <v>31313</v>
      </c>
      <c r="E24696" s="357" t="s">
        <v>31313</v>
      </c>
    </row>
    <row r="24697" spans="1:5" ht="15.6">
      <c r="A24697" s="358" t="s">
        <v>14932</v>
      </c>
      <c r="B24697" s="358" t="s">
        <v>14933</v>
      </c>
      <c r="C24697" s="359">
        <v>0.8</v>
      </c>
      <c r="D24697" s="357" t="s">
        <v>4848</v>
      </c>
      <c r="E24697" s="357" t="s">
        <v>4848</v>
      </c>
    </row>
    <row r="24698" spans="1:5" ht="15.6">
      <c r="A24698" s="358" t="s">
        <v>14932</v>
      </c>
      <c r="B24698" s="358" t="s">
        <v>14933</v>
      </c>
      <c r="C24698" s="359">
        <v>0.8</v>
      </c>
      <c r="D24698" s="357" t="s">
        <v>4848</v>
      </c>
      <c r="E24698" s="357" t="s">
        <v>4848</v>
      </c>
    </row>
    <row r="24699" spans="1:5" ht="15.6">
      <c r="A24699" s="358" t="s">
        <v>904</v>
      </c>
      <c r="B24699" s="358" t="s">
        <v>16242</v>
      </c>
      <c r="C24699" s="359">
        <v>0.8</v>
      </c>
      <c r="D24699" s="357" t="s">
        <v>903</v>
      </c>
      <c r="E24699" s="357" t="s">
        <v>903</v>
      </c>
    </row>
    <row r="24700" spans="1:5" ht="15.6">
      <c r="A24700" s="358" t="s">
        <v>904</v>
      </c>
      <c r="B24700" s="358" t="s">
        <v>16242</v>
      </c>
      <c r="C24700" s="359">
        <v>0.8</v>
      </c>
      <c r="D24700" s="357" t="s">
        <v>903</v>
      </c>
      <c r="E24700" s="357" t="s">
        <v>903</v>
      </c>
    </row>
    <row r="24701" spans="1:5" ht="15.6">
      <c r="A24701" s="358" t="s">
        <v>64086</v>
      </c>
      <c r="B24701" s="358" t="s">
        <v>64087</v>
      </c>
      <c r="C24701" s="359">
        <v>0.8</v>
      </c>
      <c r="D24701" s="357" t="s">
        <v>64085</v>
      </c>
      <c r="E24701" s="357" t="s">
        <v>64085</v>
      </c>
    </row>
    <row r="24702" spans="1:5" ht="15.6">
      <c r="A24702" s="358" t="s">
        <v>64086</v>
      </c>
      <c r="B24702" s="358" t="s">
        <v>64087</v>
      </c>
      <c r="C24702" s="359">
        <v>0.8</v>
      </c>
      <c r="D24702" s="357" t="s">
        <v>64085</v>
      </c>
      <c r="E24702" s="357" t="s">
        <v>64085</v>
      </c>
    </row>
    <row r="24703" spans="1:5" ht="15.6">
      <c r="A24703" s="358" t="s">
        <v>60275</v>
      </c>
      <c r="B24703" s="358" t="s">
        <v>64089</v>
      </c>
      <c r="C24703" s="359">
        <v>0.8</v>
      </c>
      <c r="D24703" s="357" t="s">
        <v>64088</v>
      </c>
      <c r="E24703" s="357" t="s">
        <v>64088</v>
      </c>
    </row>
    <row r="24704" spans="1:5" ht="15.6">
      <c r="A24704" s="358" t="s">
        <v>64091</v>
      </c>
      <c r="B24704" s="358" t="s">
        <v>64092</v>
      </c>
      <c r="C24704" s="359">
        <v>0.8</v>
      </c>
      <c r="D24704" s="357" t="s">
        <v>64090</v>
      </c>
      <c r="E24704" s="357" t="s">
        <v>64090</v>
      </c>
    </row>
    <row r="24705" spans="1:5" ht="15.6">
      <c r="A24705" s="358" t="s">
        <v>44909</v>
      </c>
      <c r="B24705" s="358" t="s">
        <v>44910</v>
      </c>
      <c r="C24705" s="359">
        <v>0.8</v>
      </c>
      <c r="D24705" s="357" t="s">
        <v>44908</v>
      </c>
      <c r="E24705" s="357" t="s">
        <v>44908</v>
      </c>
    </row>
    <row r="24706" spans="1:5" ht="15.6">
      <c r="A24706" s="358" t="s">
        <v>50174</v>
      </c>
      <c r="B24706" s="358" t="s">
        <v>50175</v>
      </c>
      <c r="C24706" s="359">
        <v>0.8</v>
      </c>
      <c r="D24706" s="357" t="s">
        <v>50173</v>
      </c>
      <c r="E24706" s="357" t="s">
        <v>50173</v>
      </c>
    </row>
    <row r="24707" spans="1:5" ht="15.6">
      <c r="A24707" s="358" t="s">
        <v>50174</v>
      </c>
      <c r="B24707" s="358" t="s">
        <v>50175</v>
      </c>
      <c r="C24707" s="359">
        <v>0.8</v>
      </c>
      <c r="D24707" s="357" t="s">
        <v>50173</v>
      </c>
      <c r="E24707" s="357" t="s">
        <v>50173</v>
      </c>
    </row>
    <row r="24708" spans="1:5" ht="15.6">
      <c r="A24708" s="358" t="s">
        <v>60657</v>
      </c>
      <c r="B24708" s="358" t="s">
        <v>64094</v>
      </c>
      <c r="C24708" s="359">
        <v>0.8</v>
      </c>
      <c r="D24708" s="357" t="s">
        <v>64093</v>
      </c>
      <c r="E24708" s="357" t="s">
        <v>64093</v>
      </c>
    </row>
    <row r="24709" spans="1:5" ht="15.6">
      <c r="A24709" s="358" t="s">
        <v>24309</v>
      </c>
      <c r="B24709" s="358" t="s">
        <v>24310</v>
      </c>
      <c r="C24709" s="359">
        <v>0.8</v>
      </c>
      <c r="D24709" s="357" t="s">
        <v>24308</v>
      </c>
      <c r="E24709" s="357" t="s">
        <v>24308</v>
      </c>
    </row>
    <row r="24710" spans="1:5" ht="15.6">
      <c r="A24710" s="358" t="s">
        <v>10733</v>
      </c>
      <c r="B24710" s="358" t="s">
        <v>10734</v>
      </c>
      <c r="C24710" s="359">
        <v>0.8</v>
      </c>
      <c r="D24710" s="357" t="s">
        <v>2590</v>
      </c>
      <c r="E24710" s="357" t="s">
        <v>2590</v>
      </c>
    </row>
    <row r="24711" spans="1:5" ht="15.6">
      <c r="A24711" s="358" t="s">
        <v>10733</v>
      </c>
      <c r="B24711" s="358" t="s">
        <v>10734</v>
      </c>
      <c r="C24711" s="359">
        <v>0.8</v>
      </c>
      <c r="D24711" s="357" t="s">
        <v>2590</v>
      </c>
      <c r="E24711" s="357" t="s">
        <v>2590</v>
      </c>
    </row>
    <row r="24712" spans="1:5" ht="15.6">
      <c r="A24712" s="358" t="s">
        <v>26092</v>
      </c>
      <c r="B24712" s="358" t="s">
        <v>26093</v>
      </c>
      <c r="C24712" s="359">
        <v>0.8</v>
      </c>
      <c r="D24712" s="357" t="s">
        <v>26091</v>
      </c>
      <c r="E24712" s="357" t="s">
        <v>26091</v>
      </c>
    </row>
    <row r="24713" spans="1:5" ht="15.6">
      <c r="A24713" s="358" t="s">
        <v>55257</v>
      </c>
      <c r="B24713" s="358" t="s">
        <v>55258</v>
      </c>
      <c r="C24713" s="359">
        <v>0.8</v>
      </c>
      <c r="D24713" s="357" t="s">
        <v>55256</v>
      </c>
      <c r="E24713" s="357" t="s">
        <v>55256</v>
      </c>
    </row>
    <row r="24714" spans="1:5" ht="15.6">
      <c r="A24714" s="358" t="s">
        <v>12966</v>
      </c>
      <c r="B24714" s="358" t="s">
        <v>12967</v>
      </c>
      <c r="C24714" s="359">
        <v>0.8</v>
      </c>
      <c r="D24714" s="357" t="s">
        <v>4013</v>
      </c>
      <c r="E24714" s="357" t="s">
        <v>4013</v>
      </c>
    </row>
    <row r="24715" spans="1:5" ht="15.6">
      <c r="A24715" s="358" t="s">
        <v>60267</v>
      </c>
      <c r="B24715" s="358" t="s">
        <v>64095</v>
      </c>
      <c r="C24715" s="359">
        <v>0.8</v>
      </c>
      <c r="D24715" s="357" t="s">
        <v>60268</v>
      </c>
      <c r="E24715" s="357" t="s">
        <v>60268</v>
      </c>
    </row>
    <row r="24716" spans="1:5" ht="15.6">
      <c r="A24716" s="358" t="s">
        <v>33725</v>
      </c>
      <c r="B24716" s="358" t="s">
        <v>33726</v>
      </c>
      <c r="C24716" s="359">
        <v>0.8</v>
      </c>
      <c r="D24716" s="357" t="s">
        <v>33724</v>
      </c>
      <c r="E24716" s="357" t="s">
        <v>33724</v>
      </c>
    </row>
    <row r="24717" spans="1:5" ht="15.6">
      <c r="A24717" s="358" t="s">
        <v>64097</v>
      </c>
      <c r="B24717" s="358" t="s">
        <v>64098</v>
      </c>
      <c r="C24717" s="359">
        <v>0.8</v>
      </c>
      <c r="D24717" s="357" t="s">
        <v>64096</v>
      </c>
      <c r="E24717" s="357" t="s">
        <v>64096</v>
      </c>
    </row>
    <row r="24718" spans="1:5" ht="15.6">
      <c r="A24718" s="358" t="s">
        <v>36964</v>
      </c>
      <c r="B24718" s="358" t="s">
        <v>36965</v>
      </c>
      <c r="C24718" s="359">
        <v>0.8</v>
      </c>
      <c r="D24718" s="357" t="s">
        <v>36963</v>
      </c>
      <c r="E24718" s="357" t="s">
        <v>36963</v>
      </c>
    </row>
    <row r="24719" spans="1:5" ht="15.6">
      <c r="A24719" s="358" t="s">
        <v>16536</v>
      </c>
      <c r="B24719" s="358" t="s">
        <v>16537</v>
      </c>
      <c r="C24719" s="359">
        <v>0.8</v>
      </c>
      <c r="D24719" s="357" t="s">
        <v>5900</v>
      </c>
      <c r="E24719" s="357" t="s">
        <v>5900</v>
      </c>
    </row>
    <row r="24720" spans="1:5" ht="15.6">
      <c r="A24720" s="358" t="s">
        <v>16536</v>
      </c>
      <c r="B24720" s="358" t="s">
        <v>16537</v>
      </c>
      <c r="C24720" s="359">
        <v>0.8</v>
      </c>
      <c r="D24720" s="357" t="s">
        <v>5900</v>
      </c>
      <c r="E24720" s="357" t="s">
        <v>5900</v>
      </c>
    </row>
    <row r="24721" spans="1:5" ht="15.6">
      <c r="A24721" s="358" t="s">
        <v>42943</v>
      </c>
      <c r="B24721" s="358" t="s">
        <v>42944</v>
      </c>
      <c r="C24721" s="359">
        <v>0.8</v>
      </c>
      <c r="D24721" s="357" t="s">
        <v>42942</v>
      </c>
      <c r="E24721" s="357" t="s">
        <v>42942</v>
      </c>
    </row>
    <row r="24722" spans="1:5" ht="15.6">
      <c r="A24722" s="358" t="s">
        <v>43968</v>
      </c>
      <c r="B24722" s="358" t="s">
        <v>43969</v>
      </c>
      <c r="C24722" s="359">
        <v>0.8</v>
      </c>
      <c r="D24722" s="357" t="s">
        <v>43967</v>
      </c>
      <c r="E24722" s="357" t="s">
        <v>43967</v>
      </c>
    </row>
    <row r="24723" spans="1:5" ht="15.6">
      <c r="A24723" s="358" t="s">
        <v>44450</v>
      </c>
      <c r="B24723" s="358" t="s">
        <v>44450</v>
      </c>
      <c r="C24723" s="359">
        <v>0.8</v>
      </c>
      <c r="D24723" s="357" t="s">
        <v>44449</v>
      </c>
      <c r="E24723" s="357" t="s">
        <v>44449</v>
      </c>
    </row>
    <row r="24724" spans="1:5" ht="15.6">
      <c r="A24724" s="358" t="s">
        <v>45036</v>
      </c>
      <c r="B24724" s="358" t="s">
        <v>45036</v>
      </c>
      <c r="C24724" s="359">
        <v>0.8</v>
      </c>
      <c r="D24724" s="357" t="s">
        <v>45035</v>
      </c>
      <c r="E24724" s="357" t="s">
        <v>45035</v>
      </c>
    </row>
    <row r="24725" spans="1:5" ht="15.6">
      <c r="A24725" s="358" t="s">
        <v>45855</v>
      </c>
      <c r="B24725" s="358" t="s">
        <v>45855</v>
      </c>
      <c r="C24725" s="359">
        <v>0.8</v>
      </c>
      <c r="D24725" s="357" t="s">
        <v>45854</v>
      </c>
      <c r="E24725" s="357" t="s">
        <v>45854</v>
      </c>
    </row>
    <row r="24726" spans="1:5" ht="15.6">
      <c r="A24726" s="358" t="s">
        <v>64100</v>
      </c>
      <c r="B24726" s="358" t="s">
        <v>60513</v>
      </c>
      <c r="C24726" s="359">
        <v>0.8</v>
      </c>
      <c r="D24726" s="357" t="s">
        <v>64099</v>
      </c>
      <c r="E24726" s="357" t="s">
        <v>64099</v>
      </c>
    </row>
    <row r="24727" spans="1:5" ht="15.6">
      <c r="A24727" s="358" t="s">
        <v>64100</v>
      </c>
      <c r="B24727" s="358" t="s">
        <v>60513</v>
      </c>
      <c r="C24727" s="359">
        <v>0.8</v>
      </c>
      <c r="D24727" s="357" t="s">
        <v>64099</v>
      </c>
      <c r="E24727" s="357" t="s">
        <v>64099</v>
      </c>
    </row>
    <row r="24728" spans="1:5" ht="15.6">
      <c r="A24728" s="358" t="s">
        <v>60234</v>
      </c>
      <c r="B24728" s="358" t="s">
        <v>60234</v>
      </c>
      <c r="C24728" s="359">
        <v>0.8</v>
      </c>
      <c r="D24728" s="357" t="s">
        <v>64101</v>
      </c>
      <c r="E24728" s="357" t="s">
        <v>64101</v>
      </c>
    </row>
    <row r="24729" spans="1:5" ht="15.6">
      <c r="A24729" s="358" t="s">
        <v>49368</v>
      </c>
      <c r="B24729" s="358" t="s">
        <v>49369</v>
      </c>
      <c r="C24729" s="359">
        <v>0.8</v>
      </c>
      <c r="D24729" s="357" t="s">
        <v>49367</v>
      </c>
      <c r="E24729" s="357" t="s">
        <v>49367</v>
      </c>
    </row>
    <row r="24730" spans="1:5" ht="15.6">
      <c r="A24730" s="358" t="s">
        <v>64102</v>
      </c>
      <c r="B24730" s="358" t="s">
        <v>60258</v>
      </c>
      <c r="C24730" s="359">
        <v>0.8</v>
      </c>
      <c r="D24730" s="357" t="s">
        <v>60259</v>
      </c>
      <c r="E24730" s="357" t="s">
        <v>60259</v>
      </c>
    </row>
    <row r="24731" spans="1:5" ht="15.6">
      <c r="A24731" s="358" t="s">
        <v>29405</v>
      </c>
      <c r="B24731" s="358" t="s">
        <v>29406</v>
      </c>
      <c r="C24731" s="359">
        <v>0.8</v>
      </c>
      <c r="D24731" s="357" t="s">
        <v>29404</v>
      </c>
      <c r="E24731" s="357" t="s">
        <v>29404</v>
      </c>
    </row>
    <row r="24732" spans="1:5" ht="15.6">
      <c r="A24732" s="358" t="s">
        <v>64104</v>
      </c>
      <c r="B24732" s="358" t="s">
        <v>64105</v>
      </c>
      <c r="C24732" s="359">
        <v>0.8</v>
      </c>
      <c r="D24732" s="357" t="s">
        <v>64103</v>
      </c>
      <c r="E24732" s="357" t="s">
        <v>64103</v>
      </c>
    </row>
    <row r="24733" spans="1:5" ht="15.6">
      <c r="A24733" s="358" t="s">
        <v>64104</v>
      </c>
      <c r="B24733" s="358" t="s">
        <v>64105</v>
      </c>
      <c r="C24733" s="359">
        <v>0.8</v>
      </c>
      <c r="D24733" s="357" t="s">
        <v>64103</v>
      </c>
      <c r="E24733" s="357" t="s">
        <v>64103</v>
      </c>
    </row>
    <row r="24734" spans="1:5" ht="15.6">
      <c r="A24734" s="358" t="s">
        <v>64104</v>
      </c>
      <c r="B24734" s="358" t="s">
        <v>64105</v>
      </c>
      <c r="C24734" s="359">
        <v>0.8</v>
      </c>
      <c r="D24734" s="357" t="s">
        <v>64103</v>
      </c>
      <c r="E24734" s="357" t="s">
        <v>64103</v>
      </c>
    </row>
    <row r="24735" spans="1:5" ht="15.6">
      <c r="A24735" s="358" t="s">
        <v>55387</v>
      </c>
      <c r="B24735" s="358" t="s">
        <v>55388</v>
      </c>
      <c r="C24735" s="359">
        <v>0.8</v>
      </c>
      <c r="D24735" s="357" t="s">
        <v>55386</v>
      </c>
      <c r="E24735" s="357" t="s">
        <v>55386</v>
      </c>
    </row>
    <row r="24736" spans="1:5" ht="15.6">
      <c r="A24736" s="358" t="s">
        <v>41367</v>
      </c>
      <c r="B24736" s="358" t="s">
        <v>41367</v>
      </c>
      <c r="C24736" s="359">
        <v>0.8</v>
      </c>
      <c r="D24736" s="357" t="s">
        <v>41366</v>
      </c>
      <c r="E24736" s="357" t="s">
        <v>41366</v>
      </c>
    </row>
    <row r="24737" spans="1:5" ht="15.6">
      <c r="A24737" s="358" t="s">
        <v>59842</v>
      </c>
      <c r="B24737" s="358" t="s">
        <v>59842</v>
      </c>
      <c r="C24737" s="359">
        <v>0.8</v>
      </c>
      <c r="D24737" s="357" t="s">
        <v>59843</v>
      </c>
      <c r="E24737" s="357" t="s">
        <v>59843</v>
      </c>
    </row>
    <row r="24738" spans="1:5" ht="15.6">
      <c r="A24738" s="358" t="s">
        <v>42987</v>
      </c>
      <c r="B24738" s="358" t="s">
        <v>42988</v>
      </c>
      <c r="C24738" s="359">
        <v>0.8</v>
      </c>
      <c r="D24738" s="357" t="s">
        <v>42986</v>
      </c>
      <c r="E24738" s="357" t="s">
        <v>42986</v>
      </c>
    </row>
    <row r="24739" spans="1:5" ht="15.6">
      <c r="A24739" s="358" t="s">
        <v>64107</v>
      </c>
      <c r="B24739" s="358" t="s">
        <v>64108</v>
      </c>
      <c r="C24739" s="359">
        <v>0.8</v>
      </c>
      <c r="D24739" s="357" t="s">
        <v>64106</v>
      </c>
      <c r="E24739" s="357" t="s">
        <v>64106</v>
      </c>
    </row>
    <row r="24740" spans="1:5" ht="15.6">
      <c r="A24740" s="358" t="s">
        <v>64110</v>
      </c>
      <c r="B24740" s="358" t="s">
        <v>64111</v>
      </c>
      <c r="C24740" s="359">
        <v>0.8</v>
      </c>
      <c r="D24740" s="357" t="s">
        <v>64109</v>
      </c>
      <c r="E24740" s="357" t="s">
        <v>64109</v>
      </c>
    </row>
    <row r="24741" spans="1:5" ht="15.6">
      <c r="A24741" s="358" t="s">
        <v>64110</v>
      </c>
      <c r="B24741" s="358" t="s">
        <v>64111</v>
      </c>
      <c r="C24741" s="359">
        <v>0.8</v>
      </c>
      <c r="D24741" s="357" t="s">
        <v>64109</v>
      </c>
      <c r="E24741" s="357" t="s">
        <v>64109</v>
      </c>
    </row>
    <row r="24742" spans="1:5" ht="15.6">
      <c r="A24742" s="358" t="s">
        <v>64110</v>
      </c>
      <c r="B24742" s="358" t="s">
        <v>64111</v>
      </c>
      <c r="C24742" s="359">
        <v>0.8</v>
      </c>
      <c r="D24742" s="357" t="s">
        <v>64109</v>
      </c>
      <c r="E24742" s="357" t="s">
        <v>64109</v>
      </c>
    </row>
    <row r="24743" spans="1:5" ht="15.6">
      <c r="A24743" s="358" t="s">
        <v>64113</v>
      </c>
      <c r="B24743" s="358" t="s">
        <v>60575</v>
      </c>
      <c r="C24743" s="359">
        <v>0.8</v>
      </c>
      <c r="D24743" s="357" t="s">
        <v>64112</v>
      </c>
      <c r="E24743" s="357" t="s">
        <v>64112</v>
      </c>
    </row>
    <row r="24744" spans="1:5" ht="15.6">
      <c r="A24744" s="358" t="s">
        <v>10262</v>
      </c>
      <c r="B24744" s="358" t="s">
        <v>64115</v>
      </c>
      <c r="C24744" s="359">
        <v>0.8</v>
      </c>
      <c r="D24744" s="357" t="s">
        <v>64114</v>
      </c>
      <c r="E24744" s="357" t="s">
        <v>64114</v>
      </c>
    </row>
    <row r="24745" spans="1:5" ht="15.6">
      <c r="A24745" s="358" t="s">
        <v>10262</v>
      </c>
      <c r="B24745" s="358" t="s">
        <v>64115</v>
      </c>
      <c r="C24745" s="359">
        <v>0.8</v>
      </c>
      <c r="D24745" s="357" t="s">
        <v>64114</v>
      </c>
      <c r="E24745" s="357" t="s">
        <v>64114</v>
      </c>
    </row>
    <row r="24746" spans="1:5" ht="15.6">
      <c r="A24746" s="358" t="s">
        <v>52536</v>
      </c>
      <c r="B24746" s="358" t="s">
        <v>52537</v>
      </c>
      <c r="C24746" s="359">
        <v>0.8</v>
      </c>
      <c r="D24746" s="357" t="s">
        <v>52535</v>
      </c>
      <c r="E24746" s="357" t="s">
        <v>52535</v>
      </c>
    </row>
    <row r="24747" spans="1:5" ht="15.6">
      <c r="A24747" s="358" t="s">
        <v>55322</v>
      </c>
      <c r="B24747" s="358" t="s">
        <v>55323</v>
      </c>
      <c r="C24747" s="359">
        <v>0.8</v>
      </c>
      <c r="D24747" s="357" t="s">
        <v>55321</v>
      </c>
      <c r="E24747" s="357" t="s">
        <v>55321</v>
      </c>
    </row>
    <row r="24748" spans="1:5" ht="15.6">
      <c r="A24748" s="358" t="s">
        <v>60156</v>
      </c>
      <c r="B24748" s="358" t="s">
        <v>64117</v>
      </c>
      <c r="C24748" s="359">
        <v>0.8</v>
      </c>
      <c r="D24748" s="357" t="s">
        <v>64116</v>
      </c>
      <c r="E24748" s="357" t="s">
        <v>64116</v>
      </c>
    </row>
    <row r="24749" spans="1:5" ht="15.6">
      <c r="A24749" s="358" t="s">
        <v>32599</v>
      </c>
      <c r="B24749" s="358" t="s">
        <v>32599</v>
      </c>
      <c r="C24749" s="359">
        <v>0.8</v>
      </c>
      <c r="D24749" s="357" t="s">
        <v>32598</v>
      </c>
      <c r="E24749" s="357" t="s">
        <v>32598</v>
      </c>
    </row>
    <row r="24750" spans="1:5" ht="15.6">
      <c r="A24750" s="358" t="s">
        <v>36029</v>
      </c>
      <c r="B24750" s="358" t="s">
        <v>36030</v>
      </c>
      <c r="C24750" s="359">
        <v>0.8</v>
      </c>
      <c r="D24750" s="357" t="s">
        <v>36028</v>
      </c>
      <c r="E24750" s="357" t="s">
        <v>36028</v>
      </c>
    </row>
    <row r="24751" spans="1:5" ht="15.6">
      <c r="A24751" s="358" t="s">
        <v>36117</v>
      </c>
      <c r="B24751" s="358" t="s">
        <v>36118</v>
      </c>
      <c r="C24751" s="359">
        <v>0.8</v>
      </c>
      <c r="D24751" s="357" t="s">
        <v>36116</v>
      </c>
      <c r="E24751" s="357" t="s">
        <v>36116</v>
      </c>
    </row>
    <row r="24752" spans="1:5" ht="15.6">
      <c r="A24752" s="358" t="s">
        <v>36117</v>
      </c>
      <c r="B24752" s="358" t="s">
        <v>36118</v>
      </c>
      <c r="C24752" s="359">
        <v>0.8</v>
      </c>
      <c r="D24752" s="357" t="s">
        <v>36116</v>
      </c>
      <c r="E24752" s="357" t="s">
        <v>36116</v>
      </c>
    </row>
    <row r="24753" spans="1:5" ht="15.6">
      <c r="A24753" s="358" t="s">
        <v>64119</v>
      </c>
      <c r="B24753" s="358" t="s">
        <v>64120</v>
      </c>
      <c r="C24753" s="359">
        <v>0.8</v>
      </c>
      <c r="D24753" s="357" t="s">
        <v>64118</v>
      </c>
      <c r="E24753" s="357" t="s">
        <v>64118</v>
      </c>
    </row>
    <row r="24754" spans="1:5" ht="15.6">
      <c r="A24754" s="358" t="s">
        <v>60250</v>
      </c>
      <c r="B24754" s="358" t="s">
        <v>64122</v>
      </c>
      <c r="C24754" s="359">
        <v>0.8</v>
      </c>
      <c r="D24754" s="357" t="s">
        <v>64121</v>
      </c>
      <c r="E24754" s="357" t="s">
        <v>64121</v>
      </c>
    </row>
    <row r="24755" spans="1:5" ht="15.6">
      <c r="A24755" s="358" t="s">
        <v>64124</v>
      </c>
      <c r="B24755" s="358" t="s">
        <v>64125</v>
      </c>
      <c r="C24755" s="359">
        <v>0.8</v>
      </c>
      <c r="D24755" s="357" t="s">
        <v>64123</v>
      </c>
      <c r="E24755" s="357" t="s">
        <v>64123</v>
      </c>
    </row>
    <row r="24756" spans="1:5" ht="15.6">
      <c r="A24756" s="358" t="s">
        <v>18752</v>
      </c>
      <c r="B24756" s="358" t="s">
        <v>18753</v>
      </c>
      <c r="C24756" s="359">
        <v>0.8</v>
      </c>
      <c r="D24756" s="357" t="s">
        <v>6156</v>
      </c>
      <c r="E24756" s="357" t="s">
        <v>6156</v>
      </c>
    </row>
    <row r="24757" spans="1:5" ht="15.6">
      <c r="A24757" s="358" t="s">
        <v>18752</v>
      </c>
      <c r="B24757" s="358" t="s">
        <v>18753</v>
      </c>
      <c r="C24757" s="359">
        <v>0.8</v>
      </c>
      <c r="D24757" s="357" t="s">
        <v>6156</v>
      </c>
      <c r="E24757" s="357" t="s">
        <v>6156</v>
      </c>
    </row>
    <row r="24758" spans="1:5" ht="15.6">
      <c r="A24758" s="358" t="s">
        <v>60254</v>
      </c>
      <c r="B24758" s="358" t="s">
        <v>60253</v>
      </c>
      <c r="C24758" s="359">
        <v>0.8</v>
      </c>
      <c r="D24758" s="357" t="s">
        <v>64126</v>
      </c>
      <c r="E24758" s="357" t="s">
        <v>64126</v>
      </c>
    </row>
    <row r="24759" spans="1:5" ht="15.6">
      <c r="A24759" s="358" t="s">
        <v>20368</v>
      </c>
      <c r="B24759" s="358" t="s">
        <v>20369</v>
      </c>
      <c r="C24759" s="359">
        <v>0.8</v>
      </c>
      <c r="D24759" s="357" t="s">
        <v>7712</v>
      </c>
      <c r="E24759" s="357" t="s">
        <v>7712</v>
      </c>
    </row>
    <row r="24760" spans="1:5" ht="15.6">
      <c r="A24760" s="358" t="s">
        <v>48972</v>
      </c>
      <c r="B24760" s="358" t="s">
        <v>48973</v>
      </c>
      <c r="C24760" s="359">
        <v>0.8</v>
      </c>
      <c r="D24760" s="357" t="s">
        <v>48971</v>
      </c>
      <c r="E24760" s="357" t="s">
        <v>48971</v>
      </c>
    </row>
    <row r="24761" spans="1:5" ht="15.6">
      <c r="A24761" s="358" t="s">
        <v>49154</v>
      </c>
      <c r="B24761" s="358" t="s">
        <v>49155</v>
      </c>
      <c r="C24761" s="359">
        <v>0.8</v>
      </c>
      <c r="D24761" s="357" t="s">
        <v>49153</v>
      </c>
      <c r="E24761" s="357" t="s">
        <v>49153</v>
      </c>
    </row>
    <row r="24762" spans="1:5" ht="15.6">
      <c r="A24762" s="358" t="s">
        <v>64128</v>
      </c>
      <c r="B24762" s="358" t="s">
        <v>60193</v>
      </c>
      <c r="C24762" s="359">
        <v>0.8</v>
      </c>
      <c r="D24762" s="357" t="s">
        <v>64127</v>
      </c>
      <c r="E24762" s="357" t="s">
        <v>64127</v>
      </c>
    </row>
    <row r="24763" spans="1:5" ht="15.6">
      <c r="A24763" s="358" t="s">
        <v>49979</v>
      </c>
      <c r="B24763" s="358" t="s">
        <v>49980</v>
      </c>
      <c r="C24763" s="359">
        <v>0.8</v>
      </c>
      <c r="D24763" s="357" t="s">
        <v>49978</v>
      </c>
      <c r="E24763" s="357" t="s">
        <v>49978</v>
      </c>
    </row>
    <row r="24764" spans="1:5" ht="15.6">
      <c r="A24764" s="358" t="s">
        <v>64130</v>
      </c>
      <c r="B24764" s="358" t="s">
        <v>64131</v>
      </c>
      <c r="C24764" s="359">
        <v>0.8</v>
      </c>
      <c r="D24764" s="357" t="s">
        <v>64129</v>
      </c>
      <c r="E24764" s="357" t="s">
        <v>64129</v>
      </c>
    </row>
    <row r="24765" spans="1:5" ht="15.6">
      <c r="A24765" s="358" t="s">
        <v>64130</v>
      </c>
      <c r="B24765" s="358" t="s">
        <v>64131</v>
      </c>
      <c r="C24765" s="359">
        <v>0.8</v>
      </c>
      <c r="D24765" s="357" t="s">
        <v>64129</v>
      </c>
      <c r="E24765" s="357" t="s">
        <v>64129</v>
      </c>
    </row>
    <row r="24766" spans="1:5" ht="15.6">
      <c r="A24766" s="358" t="s">
        <v>64130</v>
      </c>
      <c r="B24766" s="358" t="s">
        <v>64131</v>
      </c>
      <c r="C24766" s="359">
        <v>0.8</v>
      </c>
      <c r="D24766" s="357" t="s">
        <v>64129</v>
      </c>
      <c r="E24766" s="357" t="s">
        <v>64129</v>
      </c>
    </row>
    <row r="24767" spans="1:5" ht="15.6">
      <c r="A24767" s="358" t="s">
        <v>52817</v>
      </c>
      <c r="B24767" s="358" t="s">
        <v>52817</v>
      </c>
      <c r="C24767" s="359">
        <v>0.8</v>
      </c>
      <c r="D24767" s="357" t="s">
        <v>52816</v>
      </c>
      <c r="E24767" s="357" t="s">
        <v>52816</v>
      </c>
    </row>
    <row r="24768" spans="1:5" ht="15.6">
      <c r="A24768" s="358" t="s">
        <v>29166</v>
      </c>
      <c r="B24768" s="358" t="s">
        <v>29167</v>
      </c>
      <c r="C24768" s="359">
        <v>0.8</v>
      </c>
      <c r="D24768" s="357" t="s">
        <v>29165</v>
      </c>
      <c r="E24768" s="357" t="s">
        <v>29165</v>
      </c>
    </row>
    <row r="24769" spans="1:5" ht="15.6">
      <c r="A24769" s="358" t="s">
        <v>13697</v>
      </c>
      <c r="B24769" s="358" t="s">
        <v>10262</v>
      </c>
      <c r="C24769" s="359">
        <v>0.8</v>
      </c>
      <c r="D24769" s="357" t="s">
        <v>3999</v>
      </c>
      <c r="E24769" s="357" t="s">
        <v>3999</v>
      </c>
    </row>
    <row r="24770" spans="1:5" ht="15.6">
      <c r="A24770" s="358" t="s">
        <v>64133</v>
      </c>
      <c r="B24770" s="358" t="s">
        <v>64134</v>
      </c>
      <c r="C24770" s="359">
        <v>0.8</v>
      </c>
      <c r="D24770" s="357" t="s">
        <v>64132</v>
      </c>
      <c r="E24770" s="357" t="s">
        <v>64132</v>
      </c>
    </row>
    <row r="24771" spans="1:5" ht="15.6">
      <c r="A24771" s="358" t="s">
        <v>64136</v>
      </c>
      <c r="B24771" s="358" t="s">
        <v>64137</v>
      </c>
      <c r="C24771" s="359">
        <v>0.8</v>
      </c>
      <c r="D24771" s="357" t="s">
        <v>64135</v>
      </c>
      <c r="E24771" s="357" t="s">
        <v>64135</v>
      </c>
    </row>
    <row r="24772" spans="1:5" ht="15.6">
      <c r="A24772" s="358" t="s">
        <v>58222</v>
      </c>
      <c r="B24772" s="358" t="s">
        <v>58222</v>
      </c>
      <c r="C24772" s="359">
        <v>0.8</v>
      </c>
      <c r="D24772" s="357" t="s">
        <v>64138</v>
      </c>
      <c r="E24772" s="357" t="s">
        <v>64138</v>
      </c>
    </row>
    <row r="24773" spans="1:5" ht="15.6">
      <c r="A24773" s="358" t="s">
        <v>64140</v>
      </c>
      <c r="B24773" s="358" t="s">
        <v>64141</v>
      </c>
      <c r="C24773" s="359">
        <v>0.8</v>
      </c>
      <c r="D24773" s="357" t="s">
        <v>64139</v>
      </c>
      <c r="E24773" s="357" t="s">
        <v>64139</v>
      </c>
    </row>
    <row r="24774" spans="1:5" ht="15.6">
      <c r="A24774" s="358" t="s">
        <v>64143</v>
      </c>
      <c r="B24774" s="358" t="s">
        <v>64143</v>
      </c>
      <c r="C24774" s="359">
        <v>0.8</v>
      </c>
      <c r="D24774" s="357" t="s">
        <v>64142</v>
      </c>
      <c r="E24774" s="357" t="s">
        <v>64142</v>
      </c>
    </row>
    <row r="24775" spans="1:5" ht="15.6">
      <c r="A24775" s="358" t="s">
        <v>60531</v>
      </c>
      <c r="B24775" s="358" t="s">
        <v>64144</v>
      </c>
      <c r="C24775" s="359">
        <v>0.8</v>
      </c>
      <c r="D24775" s="357" t="s">
        <v>60532</v>
      </c>
      <c r="E24775" s="357" t="s">
        <v>60532</v>
      </c>
    </row>
    <row r="24776" spans="1:5" ht="15.6">
      <c r="A24776" s="358" t="s">
        <v>1537</v>
      </c>
      <c r="B24776" s="358" t="s">
        <v>20644</v>
      </c>
      <c r="C24776" s="359">
        <v>0.8</v>
      </c>
      <c r="D24776" s="357" t="s">
        <v>8147</v>
      </c>
      <c r="E24776" s="357" t="s">
        <v>8147</v>
      </c>
    </row>
    <row r="24777" spans="1:5" ht="15.6">
      <c r="A24777" s="358" t="s">
        <v>1537</v>
      </c>
      <c r="B24777" s="358" t="s">
        <v>20644</v>
      </c>
      <c r="C24777" s="359">
        <v>0.8</v>
      </c>
      <c r="D24777" s="357" t="s">
        <v>8147</v>
      </c>
      <c r="E24777" s="357" t="s">
        <v>8147</v>
      </c>
    </row>
    <row r="24778" spans="1:5" ht="15.6">
      <c r="A24778" s="358" t="s">
        <v>64146</v>
      </c>
      <c r="B24778" s="358" t="s">
        <v>64146</v>
      </c>
      <c r="C24778" s="359">
        <v>0.8</v>
      </c>
      <c r="D24778" s="357" t="s">
        <v>64145</v>
      </c>
      <c r="E24778" s="357" t="s">
        <v>64145</v>
      </c>
    </row>
    <row r="24779" spans="1:5" ht="15.6">
      <c r="A24779" s="358" t="s">
        <v>64148</v>
      </c>
      <c r="B24779" s="358" t="s">
        <v>64149</v>
      </c>
      <c r="C24779" s="359">
        <v>0.8</v>
      </c>
      <c r="D24779" s="357" t="s">
        <v>64147</v>
      </c>
      <c r="E24779" s="357" t="s">
        <v>64147</v>
      </c>
    </row>
    <row r="24780" spans="1:5" ht="15.6">
      <c r="A24780" s="358" t="s">
        <v>50872</v>
      </c>
      <c r="B24780" s="358" t="s">
        <v>50872</v>
      </c>
      <c r="C24780" s="359">
        <v>0.8</v>
      </c>
      <c r="D24780" s="357" t="s">
        <v>50871</v>
      </c>
      <c r="E24780" s="357" t="s">
        <v>50871</v>
      </c>
    </row>
    <row r="24781" spans="1:5" ht="15.6">
      <c r="A24781" s="358" t="s">
        <v>60622</v>
      </c>
      <c r="B24781" s="358" t="s">
        <v>64150</v>
      </c>
      <c r="C24781" s="359">
        <v>0.8</v>
      </c>
      <c r="D24781" s="357" t="s">
        <v>60623</v>
      </c>
      <c r="E24781" s="357" t="s">
        <v>60623</v>
      </c>
    </row>
    <row r="24782" spans="1:5" ht="15.6">
      <c r="A24782" s="358" t="s">
        <v>10262</v>
      </c>
      <c r="B24782" s="358" t="s">
        <v>55268</v>
      </c>
      <c r="C24782" s="359">
        <v>0.8</v>
      </c>
      <c r="D24782" s="357" t="s">
        <v>55267</v>
      </c>
      <c r="E24782" s="357" t="s">
        <v>55267</v>
      </c>
    </row>
    <row r="24783" spans="1:5" ht="15.6">
      <c r="A24783" s="358" t="s">
        <v>64152</v>
      </c>
      <c r="B24783" s="358" t="s">
        <v>64153</v>
      </c>
      <c r="C24783" s="359">
        <v>0.8</v>
      </c>
      <c r="D24783" s="357" t="s">
        <v>64151</v>
      </c>
      <c r="E24783" s="357" t="s">
        <v>64151</v>
      </c>
    </row>
    <row r="24784" spans="1:5" ht="15.6">
      <c r="A24784" s="358" t="s">
        <v>33938</v>
      </c>
      <c r="B24784" s="358" t="s">
        <v>33938</v>
      </c>
      <c r="C24784" s="359">
        <v>0.8</v>
      </c>
      <c r="D24784" s="357" t="s">
        <v>33937</v>
      </c>
      <c r="E24784" s="357" t="s">
        <v>33937</v>
      </c>
    </row>
    <row r="24785" spans="1:5" ht="15.6">
      <c r="A24785" s="358" t="s">
        <v>35046</v>
      </c>
      <c r="B24785" s="358" t="s">
        <v>35046</v>
      </c>
      <c r="C24785" s="359">
        <v>0.8</v>
      </c>
      <c r="D24785" s="357" t="s">
        <v>35045</v>
      </c>
      <c r="E24785" s="357" t="s">
        <v>35045</v>
      </c>
    </row>
    <row r="24786" spans="1:5" ht="15.6">
      <c r="A24786" s="358" t="s">
        <v>64155</v>
      </c>
      <c r="B24786" s="358" t="s">
        <v>64156</v>
      </c>
      <c r="C24786" s="359">
        <v>0.8</v>
      </c>
      <c r="D24786" s="357" t="s">
        <v>64154</v>
      </c>
      <c r="E24786" s="357" t="s">
        <v>64154</v>
      </c>
    </row>
    <row r="24787" spans="1:5" ht="15.6">
      <c r="A24787" s="358" t="s">
        <v>64155</v>
      </c>
      <c r="B24787" s="358" t="s">
        <v>64156</v>
      </c>
      <c r="C24787" s="359">
        <v>0.8</v>
      </c>
      <c r="D24787" s="357" t="s">
        <v>64154</v>
      </c>
      <c r="E24787" s="357" t="s">
        <v>64154</v>
      </c>
    </row>
    <row r="24788" spans="1:5" ht="15.6">
      <c r="A24788" s="358" t="s">
        <v>1309</v>
      </c>
      <c r="B24788" s="358" t="s">
        <v>10262</v>
      </c>
      <c r="C24788" s="359">
        <v>0.8</v>
      </c>
      <c r="D24788" s="357" t="s">
        <v>42096</v>
      </c>
      <c r="E24788" s="357" t="s">
        <v>42096</v>
      </c>
    </row>
    <row r="24789" spans="1:5" ht="15.6">
      <c r="A24789" s="358" t="s">
        <v>20323</v>
      </c>
      <c r="B24789" s="358" t="s">
        <v>20324</v>
      </c>
      <c r="C24789" s="359">
        <v>0.8</v>
      </c>
      <c r="D24789" s="357" t="s">
        <v>7628</v>
      </c>
      <c r="E24789" s="357" t="s">
        <v>7628</v>
      </c>
    </row>
    <row r="24790" spans="1:5" ht="15.6">
      <c r="A24790" s="358" t="s">
        <v>20323</v>
      </c>
      <c r="B24790" s="358" t="s">
        <v>20324</v>
      </c>
      <c r="C24790" s="359">
        <v>0.8</v>
      </c>
      <c r="D24790" s="357" t="s">
        <v>7628</v>
      </c>
      <c r="E24790" s="357" t="s">
        <v>7628</v>
      </c>
    </row>
    <row r="24791" spans="1:5" ht="15.6">
      <c r="A24791" s="358" t="s">
        <v>45163</v>
      </c>
      <c r="B24791" s="358" t="s">
        <v>45163</v>
      </c>
      <c r="C24791" s="359">
        <v>0.8</v>
      </c>
      <c r="D24791" s="357" t="s">
        <v>45162</v>
      </c>
      <c r="E24791" s="357" t="s">
        <v>45162</v>
      </c>
    </row>
    <row r="24792" spans="1:5" ht="15.6">
      <c r="A24792" s="358" t="s">
        <v>45163</v>
      </c>
      <c r="B24792" s="358" t="s">
        <v>45163</v>
      </c>
      <c r="C24792" s="359">
        <v>0.8</v>
      </c>
      <c r="D24792" s="357" t="s">
        <v>45162</v>
      </c>
      <c r="E24792" s="357" t="s">
        <v>45162</v>
      </c>
    </row>
    <row r="24793" spans="1:5" ht="15.6">
      <c r="A24793" s="358" t="s">
        <v>59126</v>
      </c>
      <c r="B24793" s="358" t="s">
        <v>59126</v>
      </c>
      <c r="C24793" s="359">
        <v>0.8</v>
      </c>
      <c r="D24793" s="357" t="s">
        <v>64157</v>
      </c>
      <c r="E24793" s="357" t="s">
        <v>64157</v>
      </c>
    </row>
    <row r="24794" spans="1:5" ht="15.6">
      <c r="A24794" s="358" t="s">
        <v>59855</v>
      </c>
      <c r="B24794" s="358" t="s">
        <v>64159</v>
      </c>
      <c r="C24794" s="359">
        <v>0.8</v>
      </c>
      <c r="D24794" s="357" t="s">
        <v>64158</v>
      </c>
      <c r="E24794" s="357" t="s">
        <v>64158</v>
      </c>
    </row>
    <row r="24795" spans="1:5" ht="15.6">
      <c r="A24795" s="358" t="s">
        <v>30631</v>
      </c>
      <c r="B24795" s="358" t="s">
        <v>30632</v>
      </c>
      <c r="C24795" s="359">
        <v>0.8</v>
      </c>
      <c r="D24795" s="357" t="s">
        <v>30630</v>
      </c>
      <c r="E24795" s="357" t="s">
        <v>30630</v>
      </c>
    </row>
    <row r="24796" spans="1:5" ht="15.6">
      <c r="A24796" s="358" t="s">
        <v>30859</v>
      </c>
      <c r="B24796" s="358" t="s">
        <v>30860</v>
      </c>
      <c r="C24796" s="359">
        <v>0.8</v>
      </c>
      <c r="D24796" s="357" t="s">
        <v>30858</v>
      </c>
      <c r="E24796" s="357" t="s">
        <v>30858</v>
      </c>
    </row>
    <row r="24797" spans="1:5" ht="15.6">
      <c r="A24797" s="358" t="s">
        <v>1878</v>
      </c>
      <c r="B24797" s="358" t="s">
        <v>10262</v>
      </c>
      <c r="C24797" s="359">
        <v>0.8</v>
      </c>
      <c r="D24797" s="357" t="s">
        <v>49646</v>
      </c>
      <c r="E24797" s="357" t="s">
        <v>49646</v>
      </c>
    </row>
    <row r="24798" spans="1:5" ht="15.6">
      <c r="A24798" s="358" t="s">
        <v>64161</v>
      </c>
      <c r="B24798" s="358" t="s">
        <v>64162</v>
      </c>
      <c r="C24798" s="359">
        <v>0.8</v>
      </c>
      <c r="D24798" s="357" t="s">
        <v>64160</v>
      </c>
      <c r="E24798" s="357" t="s">
        <v>64160</v>
      </c>
    </row>
    <row r="24799" spans="1:5" ht="15.6">
      <c r="A24799" s="358" t="s">
        <v>60095</v>
      </c>
      <c r="B24799" s="358" t="s">
        <v>60095</v>
      </c>
      <c r="C24799" s="359">
        <v>0.8</v>
      </c>
      <c r="D24799" s="357" t="s">
        <v>64163</v>
      </c>
      <c r="E24799" s="357" t="s">
        <v>64163</v>
      </c>
    </row>
    <row r="24800" spans="1:5" ht="15.6">
      <c r="A24800" s="358" t="s">
        <v>64165</v>
      </c>
      <c r="B24800" s="358" t="s">
        <v>64166</v>
      </c>
      <c r="C24800" s="359">
        <v>0.8</v>
      </c>
      <c r="D24800" s="357" t="s">
        <v>64164</v>
      </c>
      <c r="E24800" s="357" t="s">
        <v>64164</v>
      </c>
    </row>
    <row r="24801" spans="1:5" ht="15.6">
      <c r="A24801" s="358" t="s">
        <v>64168</v>
      </c>
      <c r="B24801" s="358" t="s">
        <v>64168</v>
      </c>
      <c r="C24801" s="359">
        <v>0.8</v>
      </c>
      <c r="D24801" s="357" t="s">
        <v>64167</v>
      </c>
      <c r="E24801" s="357" t="s">
        <v>64167</v>
      </c>
    </row>
    <row r="24802" spans="1:5" ht="15.6">
      <c r="A24802" s="358" t="s">
        <v>64170</v>
      </c>
      <c r="B24802" s="358" t="s">
        <v>64171</v>
      </c>
      <c r="C24802" s="359">
        <v>0.8</v>
      </c>
      <c r="D24802" s="357" t="s">
        <v>64169</v>
      </c>
      <c r="E24802" s="357" t="s">
        <v>64169</v>
      </c>
    </row>
    <row r="24803" spans="1:5" ht="15.6">
      <c r="A24803" s="358" t="s">
        <v>26782</v>
      </c>
      <c r="B24803" s="358" t="s">
        <v>26783</v>
      </c>
      <c r="C24803" s="359">
        <v>0.8</v>
      </c>
      <c r="D24803" s="357" t="s">
        <v>26781</v>
      </c>
      <c r="E24803" s="357" t="s">
        <v>26781</v>
      </c>
    </row>
    <row r="24804" spans="1:5" ht="15.6">
      <c r="A24804" s="358" t="s">
        <v>29652</v>
      </c>
      <c r="B24804" s="358" t="s">
        <v>29653</v>
      </c>
      <c r="C24804" s="359">
        <v>0.8</v>
      </c>
      <c r="D24804" s="357" t="s">
        <v>29651</v>
      </c>
      <c r="E24804" s="357" t="s">
        <v>29651</v>
      </c>
    </row>
    <row r="24805" spans="1:5" ht="15.6">
      <c r="A24805" s="358" t="s">
        <v>24973</v>
      </c>
      <c r="B24805" s="358" t="s">
        <v>24973</v>
      </c>
      <c r="C24805" s="359">
        <v>0.8</v>
      </c>
      <c r="D24805" s="357" t="s">
        <v>24972</v>
      </c>
      <c r="E24805" s="357" t="s">
        <v>24972</v>
      </c>
    </row>
    <row r="24806" spans="1:5" ht="15.6">
      <c r="A24806" s="358" t="s">
        <v>49220</v>
      </c>
      <c r="B24806" s="358" t="s">
        <v>49221</v>
      </c>
      <c r="C24806" s="359">
        <v>0.8</v>
      </c>
      <c r="D24806" s="357" t="s">
        <v>49219</v>
      </c>
      <c r="E24806" s="357" t="s">
        <v>49219</v>
      </c>
    </row>
    <row r="24807" spans="1:5" ht="15.6">
      <c r="A24807" s="358" t="s">
        <v>64173</v>
      </c>
      <c r="B24807" s="358" t="s">
        <v>64174</v>
      </c>
      <c r="C24807" s="359">
        <v>0.7</v>
      </c>
      <c r="D24807" s="357" t="s">
        <v>64172</v>
      </c>
      <c r="E24807" s="357" t="s">
        <v>64172</v>
      </c>
    </row>
    <row r="24808" spans="1:5" ht="15.6">
      <c r="A24808" s="358" t="s">
        <v>64176</v>
      </c>
      <c r="B24808" s="358" t="s">
        <v>64177</v>
      </c>
      <c r="C24808" s="359">
        <v>0.7</v>
      </c>
      <c r="D24808" s="357" t="s">
        <v>64175</v>
      </c>
      <c r="E24808" s="357" t="s">
        <v>64175</v>
      </c>
    </row>
    <row r="24809" spans="1:5" ht="15.6">
      <c r="A24809" s="358" t="s">
        <v>64179</v>
      </c>
      <c r="B24809" s="358" t="s">
        <v>64180</v>
      </c>
      <c r="C24809" s="359">
        <v>0.7</v>
      </c>
      <c r="D24809" s="357" t="s">
        <v>64178</v>
      </c>
      <c r="E24809" s="357" t="s">
        <v>64178</v>
      </c>
    </row>
    <row r="24810" spans="1:5" ht="15.6">
      <c r="A24810" s="358" t="s">
        <v>41084</v>
      </c>
      <c r="B24810" s="358" t="s">
        <v>41085</v>
      </c>
      <c r="C24810" s="359">
        <v>0.7</v>
      </c>
      <c r="D24810" s="357" t="s">
        <v>41083</v>
      </c>
      <c r="E24810" s="357" t="s">
        <v>41083</v>
      </c>
    </row>
    <row r="24811" spans="1:5" ht="15.6">
      <c r="A24811" s="358" t="s">
        <v>44747</v>
      </c>
      <c r="B24811" s="358" t="s">
        <v>44748</v>
      </c>
      <c r="C24811" s="359">
        <v>0.7</v>
      </c>
      <c r="D24811" s="357" t="s">
        <v>44746</v>
      </c>
      <c r="E24811" s="357" t="s">
        <v>44746</v>
      </c>
    </row>
    <row r="24812" spans="1:5" ht="15.6">
      <c r="A24812" s="358" t="s">
        <v>38491</v>
      </c>
      <c r="B24812" s="358" t="s">
        <v>38492</v>
      </c>
      <c r="C24812" s="359">
        <v>0.7</v>
      </c>
      <c r="D24812" s="357" t="s">
        <v>38490</v>
      </c>
      <c r="E24812" s="357" t="s">
        <v>38490</v>
      </c>
    </row>
    <row r="24813" spans="1:5" ht="15.6">
      <c r="A24813" s="358" t="s">
        <v>30752</v>
      </c>
      <c r="B24813" s="358" t="s">
        <v>30753</v>
      </c>
      <c r="C24813" s="359">
        <v>0.7</v>
      </c>
      <c r="D24813" s="357" t="s">
        <v>30751</v>
      </c>
      <c r="E24813" s="357" t="s">
        <v>30751</v>
      </c>
    </row>
    <row r="24814" spans="1:5" ht="15.6">
      <c r="A24814" s="358" t="s">
        <v>26947</v>
      </c>
      <c r="B24814" s="358" t="s">
        <v>26948</v>
      </c>
      <c r="C24814" s="359">
        <v>0.7</v>
      </c>
      <c r="D24814" s="357" t="s">
        <v>26946</v>
      </c>
      <c r="E24814" s="357" t="s">
        <v>26946</v>
      </c>
    </row>
    <row r="24815" spans="1:5" ht="15.6">
      <c r="A24815" s="358" t="s">
        <v>51033</v>
      </c>
      <c r="B24815" s="358" t="s">
        <v>51034</v>
      </c>
      <c r="C24815" s="359">
        <v>0.7</v>
      </c>
      <c r="D24815" s="357" t="s">
        <v>51032</v>
      </c>
      <c r="E24815" s="357" t="s">
        <v>51032</v>
      </c>
    </row>
    <row r="24816" spans="1:5" ht="15.6">
      <c r="A24816" s="358" t="s">
        <v>64182</v>
      </c>
      <c r="B24816" s="358" t="s">
        <v>64183</v>
      </c>
      <c r="C24816" s="359">
        <v>0.7</v>
      </c>
      <c r="D24816" s="357" t="s">
        <v>64181</v>
      </c>
      <c r="E24816" s="357" t="s">
        <v>64181</v>
      </c>
    </row>
    <row r="24817" spans="1:5" ht="15.6">
      <c r="A24817" s="358" t="s">
        <v>64185</v>
      </c>
      <c r="B24817" s="358" t="s">
        <v>64186</v>
      </c>
      <c r="C24817" s="359">
        <v>0.7</v>
      </c>
      <c r="D24817" s="357" t="s">
        <v>64184</v>
      </c>
      <c r="E24817" s="357" t="s">
        <v>64184</v>
      </c>
    </row>
    <row r="24818" spans="1:5" ht="15.6">
      <c r="A24818" s="358" t="s">
        <v>60387</v>
      </c>
      <c r="B24818" s="358" t="s">
        <v>64188</v>
      </c>
      <c r="C24818" s="359">
        <v>0.7</v>
      </c>
      <c r="D24818" s="357" t="s">
        <v>64187</v>
      </c>
      <c r="E24818" s="357" t="s">
        <v>64187</v>
      </c>
    </row>
    <row r="24819" spans="1:5" ht="15.6">
      <c r="A24819" s="358" t="s">
        <v>64190</v>
      </c>
      <c r="B24819" s="358" t="s">
        <v>64191</v>
      </c>
      <c r="C24819" s="359">
        <v>0.7</v>
      </c>
      <c r="D24819" s="357" t="s">
        <v>64189</v>
      </c>
      <c r="E24819" s="357" t="s">
        <v>64189</v>
      </c>
    </row>
    <row r="24820" spans="1:5" ht="15.6">
      <c r="A24820" s="358" t="s">
        <v>64190</v>
      </c>
      <c r="B24820" s="358" t="s">
        <v>64191</v>
      </c>
      <c r="C24820" s="359">
        <v>0.7</v>
      </c>
      <c r="D24820" s="357" t="s">
        <v>64189</v>
      </c>
      <c r="E24820" s="357" t="s">
        <v>64189</v>
      </c>
    </row>
    <row r="24821" spans="1:5" ht="15.6">
      <c r="A24821" s="358" t="s">
        <v>64193</v>
      </c>
      <c r="B24821" s="358" t="s">
        <v>64194</v>
      </c>
      <c r="C24821" s="359">
        <v>0.7</v>
      </c>
      <c r="D24821" s="357" t="s">
        <v>64192</v>
      </c>
      <c r="E24821" s="357" t="s">
        <v>64192</v>
      </c>
    </row>
    <row r="24822" spans="1:5" ht="15.6">
      <c r="A24822" s="358" t="s">
        <v>64193</v>
      </c>
      <c r="B24822" s="358" t="s">
        <v>64194</v>
      </c>
      <c r="C24822" s="359">
        <v>0.7</v>
      </c>
      <c r="D24822" s="357" t="s">
        <v>64192</v>
      </c>
      <c r="E24822" s="357" t="s">
        <v>64192</v>
      </c>
    </row>
    <row r="24823" spans="1:5" ht="15.6">
      <c r="A24823" s="358" t="s">
        <v>32174</v>
      </c>
      <c r="B24823" s="358" t="s">
        <v>32175</v>
      </c>
      <c r="C24823" s="359">
        <v>0.7</v>
      </c>
      <c r="D24823" s="357" t="s">
        <v>32173</v>
      </c>
      <c r="E24823" s="357" t="s">
        <v>32173</v>
      </c>
    </row>
    <row r="24824" spans="1:5" ht="15.6">
      <c r="A24824" s="358" t="s">
        <v>64196</v>
      </c>
      <c r="B24824" s="358" t="s">
        <v>64197</v>
      </c>
      <c r="C24824" s="359">
        <v>0.7</v>
      </c>
      <c r="D24824" s="357" t="s">
        <v>64195</v>
      </c>
      <c r="E24824" s="357" t="s">
        <v>64195</v>
      </c>
    </row>
    <row r="24825" spans="1:5" ht="15.6">
      <c r="A24825" s="358" t="s">
        <v>64199</v>
      </c>
      <c r="B24825" s="358" t="s">
        <v>10262</v>
      </c>
      <c r="C24825" s="359">
        <v>0.7</v>
      </c>
      <c r="D24825" s="357" t="s">
        <v>64198</v>
      </c>
      <c r="E24825" s="357" t="s">
        <v>64198</v>
      </c>
    </row>
    <row r="24826" spans="1:5" ht="15.6">
      <c r="A24826" s="358" t="s">
        <v>42973</v>
      </c>
      <c r="B24826" s="358" t="s">
        <v>42974</v>
      </c>
      <c r="C24826" s="359">
        <v>0.7</v>
      </c>
      <c r="D24826" s="357" t="s">
        <v>42972</v>
      </c>
      <c r="E24826" s="357" t="s">
        <v>42972</v>
      </c>
    </row>
    <row r="24827" spans="1:5" ht="15.6">
      <c r="A24827" s="358" t="s">
        <v>64201</v>
      </c>
      <c r="B24827" s="358" t="s">
        <v>64202</v>
      </c>
      <c r="C24827" s="359">
        <v>0.7</v>
      </c>
      <c r="D24827" s="357" t="s">
        <v>64200</v>
      </c>
      <c r="E24827" s="357" t="s">
        <v>64200</v>
      </c>
    </row>
    <row r="24828" spans="1:5" ht="15.6">
      <c r="A24828" s="358" t="s">
        <v>44647</v>
      </c>
      <c r="B24828" s="358" t="s">
        <v>44648</v>
      </c>
      <c r="C24828" s="359">
        <v>0.7</v>
      </c>
      <c r="D24828" s="357" t="s">
        <v>44646</v>
      </c>
      <c r="E24828" s="357" t="s">
        <v>44646</v>
      </c>
    </row>
    <row r="24829" spans="1:5" ht="15.6">
      <c r="A24829" s="358" t="s">
        <v>47114</v>
      </c>
      <c r="B24829" s="358" t="s">
        <v>47115</v>
      </c>
      <c r="C24829" s="359">
        <v>0.7</v>
      </c>
      <c r="D24829" s="357" t="s">
        <v>47113</v>
      </c>
      <c r="E24829" s="357" t="s">
        <v>47113</v>
      </c>
    </row>
    <row r="24830" spans="1:5" ht="15.6">
      <c r="A24830" s="358" t="s">
        <v>49690</v>
      </c>
      <c r="B24830" s="358" t="s">
        <v>49691</v>
      </c>
      <c r="C24830" s="359">
        <v>0.7</v>
      </c>
      <c r="D24830" s="357" t="s">
        <v>49689</v>
      </c>
      <c r="E24830" s="357" t="s">
        <v>49689</v>
      </c>
    </row>
    <row r="24831" spans="1:5" ht="15.6">
      <c r="A24831" s="358" t="s">
        <v>49690</v>
      </c>
      <c r="B24831" s="358" t="s">
        <v>49691</v>
      </c>
      <c r="C24831" s="359">
        <v>0.7</v>
      </c>
      <c r="D24831" s="357" t="s">
        <v>49689</v>
      </c>
      <c r="E24831" s="357" t="s">
        <v>49689</v>
      </c>
    </row>
    <row r="24832" spans="1:5" ht="15.6">
      <c r="A24832" s="358" t="s">
        <v>64204</v>
      </c>
      <c r="B24832" s="358" t="s">
        <v>64205</v>
      </c>
      <c r="C24832" s="359">
        <v>0.7</v>
      </c>
      <c r="D24832" s="357" t="s">
        <v>64203</v>
      </c>
      <c r="E24832" s="357" t="s">
        <v>64203</v>
      </c>
    </row>
    <row r="24833" spans="1:5" ht="15.6">
      <c r="A24833" s="358" t="s">
        <v>64204</v>
      </c>
      <c r="B24833" s="358" t="s">
        <v>64205</v>
      </c>
      <c r="C24833" s="359">
        <v>0.7</v>
      </c>
      <c r="D24833" s="357" t="s">
        <v>64203</v>
      </c>
      <c r="E24833" s="357" t="s">
        <v>64203</v>
      </c>
    </row>
    <row r="24834" spans="1:5" ht="15.6">
      <c r="A24834" s="358" t="s">
        <v>46625</v>
      </c>
      <c r="B24834" s="358" t="s">
        <v>46626</v>
      </c>
      <c r="C24834" s="359">
        <v>0.7</v>
      </c>
      <c r="D24834" s="357" t="s">
        <v>46624</v>
      </c>
      <c r="E24834" s="357" t="s">
        <v>46624</v>
      </c>
    </row>
    <row r="24835" spans="1:5" ht="15.6">
      <c r="A24835" s="358" t="s">
        <v>59596</v>
      </c>
      <c r="B24835" s="358" t="s">
        <v>64207</v>
      </c>
      <c r="C24835" s="359">
        <v>0.7</v>
      </c>
      <c r="D24835" s="357" t="s">
        <v>64206</v>
      </c>
      <c r="E24835" s="357" t="s">
        <v>64206</v>
      </c>
    </row>
    <row r="24836" spans="1:5" ht="15.6">
      <c r="A24836" s="358" t="s">
        <v>36282</v>
      </c>
      <c r="B24836" s="358" t="s">
        <v>36283</v>
      </c>
      <c r="C24836" s="359">
        <v>0.7</v>
      </c>
      <c r="D24836" s="357" t="s">
        <v>36281</v>
      </c>
      <c r="E24836" s="357" t="s">
        <v>36281</v>
      </c>
    </row>
    <row r="24837" spans="1:5" ht="15.6">
      <c r="A24837" s="358" t="s">
        <v>64209</v>
      </c>
      <c r="B24837" s="358" t="s">
        <v>59573</v>
      </c>
      <c r="C24837" s="359">
        <v>0.7</v>
      </c>
      <c r="D24837" s="357" t="s">
        <v>64208</v>
      </c>
      <c r="E24837" s="357" t="s">
        <v>64208</v>
      </c>
    </row>
    <row r="24838" spans="1:5" ht="15.6">
      <c r="A24838" s="358" t="s">
        <v>64209</v>
      </c>
      <c r="B24838" s="358" t="s">
        <v>59573</v>
      </c>
      <c r="C24838" s="359">
        <v>0.7</v>
      </c>
      <c r="D24838" s="357" t="s">
        <v>64208</v>
      </c>
      <c r="E24838" s="357" t="s">
        <v>64208</v>
      </c>
    </row>
    <row r="24839" spans="1:5" ht="15.6">
      <c r="A24839" s="358" t="s">
        <v>64209</v>
      </c>
      <c r="B24839" s="358" t="s">
        <v>59573</v>
      </c>
      <c r="C24839" s="359">
        <v>0.7</v>
      </c>
      <c r="D24839" s="357" t="s">
        <v>64208</v>
      </c>
      <c r="E24839" s="357" t="s">
        <v>64208</v>
      </c>
    </row>
    <row r="24840" spans="1:5" ht="15.6">
      <c r="A24840" s="358" t="s">
        <v>64211</v>
      </c>
      <c r="B24840" s="358" t="s">
        <v>64212</v>
      </c>
      <c r="C24840" s="359">
        <v>0.7</v>
      </c>
      <c r="D24840" s="357" t="s">
        <v>64210</v>
      </c>
      <c r="E24840" s="357" t="s">
        <v>64210</v>
      </c>
    </row>
    <row r="24841" spans="1:5" ht="15.6">
      <c r="A24841" s="358" t="s">
        <v>64211</v>
      </c>
      <c r="B24841" s="358" t="s">
        <v>64212</v>
      </c>
      <c r="C24841" s="359">
        <v>0.7</v>
      </c>
      <c r="D24841" s="357" t="s">
        <v>64210</v>
      </c>
      <c r="E24841" s="357" t="s">
        <v>64210</v>
      </c>
    </row>
    <row r="24842" spans="1:5" ht="15.6">
      <c r="A24842" s="358" t="s">
        <v>28101</v>
      </c>
      <c r="B24842" s="358" t="s">
        <v>28102</v>
      </c>
      <c r="C24842" s="359">
        <v>0.7</v>
      </c>
      <c r="D24842" s="357" t="s">
        <v>55276</v>
      </c>
      <c r="E24842" s="357" t="s">
        <v>55276</v>
      </c>
    </row>
    <row r="24843" spans="1:5" ht="15.6">
      <c r="A24843" s="358" t="s">
        <v>64214</v>
      </c>
      <c r="B24843" s="358" t="s">
        <v>64215</v>
      </c>
      <c r="C24843" s="359">
        <v>0.7</v>
      </c>
      <c r="D24843" s="357" t="s">
        <v>64213</v>
      </c>
      <c r="E24843" s="357" t="s">
        <v>64213</v>
      </c>
    </row>
    <row r="24844" spans="1:5" ht="15.6">
      <c r="A24844" s="358" t="s">
        <v>32127</v>
      </c>
      <c r="B24844" s="358" t="s">
        <v>32128</v>
      </c>
      <c r="C24844" s="359">
        <v>0.7</v>
      </c>
      <c r="D24844" s="357" t="s">
        <v>32126</v>
      </c>
      <c r="E24844" s="357" t="s">
        <v>32126</v>
      </c>
    </row>
    <row r="24845" spans="1:5" ht="15.6">
      <c r="A24845" s="358" t="s">
        <v>64217</v>
      </c>
      <c r="B24845" s="358" t="s">
        <v>64218</v>
      </c>
      <c r="C24845" s="359">
        <v>0.7</v>
      </c>
      <c r="D24845" s="357" t="s">
        <v>64216</v>
      </c>
      <c r="E24845" s="357" t="s">
        <v>64216</v>
      </c>
    </row>
    <row r="24846" spans="1:5" ht="15.6">
      <c r="A24846" s="358" t="s">
        <v>52788</v>
      </c>
      <c r="B24846" s="358" t="s">
        <v>52789</v>
      </c>
      <c r="C24846" s="359">
        <v>0.7</v>
      </c>
      <c r="D24846" s="357" t="s">
        <v>52787</v>
      </c>
      <c r="E24846" s="357" t="s">
        <v>52787</v>
      </c>
    </row>
    <row r="24847" spans="1:5" ht="15.6">
      <c r="A24847" s="358" t="s">
        <v>59968</v>
      </c>
      <c r="B24847" s="358" t="s">
        <v>64219</v>
      </c>
      <c r="C24847" s="359">
        <v>0.7</v>
      </c>
      <c r="D24847" s="357" t="s">
        <v>59969</v>
      </c>
      <c r="E24847" s="357" t="s">
        <v>59969</v>
      </c>
    </row>
    <row r="24848" spans="1:5" ht="15.6">
      <c r="A24848" s="358" t="s">
        <v>60335</v>
      </c>
      <c r="B24848" s="358" t="s">
        <v>64220</v>
      </c>
      <c r="C24848" s="359">
        <v>0.7</v>
      </c>
      <c r="D24848" s="357" t="s">
        <v>60336</v>
      </c>
      <c r="E24848" s="357" t="s">
        <v>60336</v>
      </c>
    </row>
    <row r="24849" spans="1:5" ht="15.6">
      <c r="A24849" s="358" t="s">
        <v>60335</v>
      </c>
      <c r="B24849" s="358" t="s">
        <v>64220</v>
      </c>
      <c r="C24849" s="359">
        <v>0.7</v>
      </c>
      <c r="D24849" s="357" t="s">
        <v>60336</v>
      </c>
      <c r="E24849" s="357" t="s">
        <v>60336</v>
      </c>
    </row>
    <row r="24850" spans="1:5" ht="15.6">
      <c r="A24850" s="358" t="s">
        <v>45900</v>
      </c>
      <c r="B24850" s="358" t="s">
        <v>45900</v>
      </c>
      <c r="C24850" s="359">
        <v>0.7</v>
      </c>
      <c r="D24850" s="357" t="s">
        <v>45899</v>
      </c>
      <c r="E24850" s="357" t="s">
        <v>45899</v>
      </c>
    </row>
    <row r="24851" spans="1:5" ht="15.6">
      <c r="A24851" s="358" t="s">
        <v>52468</v>
      </c>
      <c r="B24851" s="358" t="s">
        <v>52469</v>
      </c>
      <c r="C24851" s="359">
        <v>0.7</v>
      </c>
      <c r="D24851" s="357" t="s">
        <v>52467</v>
      </c>
      <c r="E24851" s="357" t="s">
        <v>52467</v>
      </c>
    </row>
    <row r="24852" spans="1:5" ht="15.6">
      <c r="A24852" s="358" t="s">
        <v>51091</v>
      </c>
      <c r="B24852" s="358" t="s">
        <v>51092</v>
      </c>
      <c r="C24852" s="359">
        <v>0.7</v>
      </c>
      <c r="D24852" s="357" t="s">
        <v>51090</v>
      </c>
      <c r="E24852" s="357" t="s">
        <v>51090</v>
      </c>
    </row>
    <row r="24853" spans="1:5" ht="15.6">
      <c r="A24853" s="358" t="s">
        <v>33954</v>
      </c>
      <c r="B24853" s="358" t="s">
        <v>33955</v>
      </c>
      <c r="C24853" s="359">
        <v>0.7</v>
      </c>
      <c r="D24853" s="357" t="s">
        <v>33953</v>
      </c>
      <c r="E24853" s="357" t="s">
        <v>33953</v>
      </c>
    </row>
    <row r="24854" spans="1:5" ht="15.6">
      <c r="A24854" s="358" t="s">
        <v>42477</v>
      </c>
      <c r="B24854" s="358" t="s">
        <v>42478</v>
      </c>
      <c r="C24854" s="359">
        <v>0.7</v>
      </c>
      <c r="D24854" s="357" t="s">
        <v>42476</v>
      </c>
      <c r="E24854" s="357" t="s">
        <v>42476</v>
      </c>
    </row>
    <row r="24855" spans="1:5" ht="15.6">
      <c r="A24855" s="358" t="s">
        <v>42477</v>
      </c>
      <c r="B24855" s="358" t="s">
        <v>42478</v>
      </c>
      <c r="C24855" s="359">
        <v>0.7</v>
      </c>
      <c r="D24855" s="357" t="s">
        <v>42476</v>
      </c>
      <c r="E24855" s="357" t="s">
        <v>42476</v>
      </c>
    </row>
    <row r="24856" spans="1:5" ht="15.6">
      <c r="A24856" s="358" t="s">
        <v>53397</v>
      </c>
      <c r="B24856" s="358" t="s">
        <v>10262</v>
      </c>
      <c r="C24856" s="359">
        <v>0.7</v>
      </c>
      <c r="D24856" s="357" t="s">
        <v>53396</v>
      </c>
      <c r="E24856" s="357" t="s">
        <v>53396</v>
      </c>
    </row>
    <row r="24857" spans="1:5" ht="15.6">
      <c r="A24857" s="358" t="s">
        <v>64222</v>
      </c>
      <c r="B24857" s="358" t="s">
        <v>64223</v>
      </c>
      <c r="C24857" s="359">
        <v>0.7</v>
      </c>
      <c r="D24857" s="357" t="s">
        <v>64221</v>
      </c>
      <c r="E24857" s="357" t="s">
        <v>64221</v>
      </c>
    </row>
    <row r="24858" spans="1:5" ht="15.6">
      <c r="A24858" s="358" t="s">
        <v>42488</v>
      </c>
      <c r="B24858" s="358" t="s">
        <v>42489</v>
      </c>
      <c r="C24858" s="359">
        <v>0.7</v>
      </c>
      <c r="D24858" s="357" t="s">
        <v>42487</v>
      </c>
      <c r="E24858" s="357" t="s">
        <v>42487</v>
      </c>
    </row>
    <row r="24859" spans="1:5" ht="15.6">
      <c r="A24859" s="358" t="s">
        <v>64225</v>
      </c>
      <c r="B24859" s="358" t="s">
        <v>64226</v>
      </c>
      <c r="C24859" s="359">
        <v>0.7</v>
      </c>
      <c r="D24859" s="357" t="s">
        <v>64224</v>
      </c>
      <c r="E24859" s="357" t="s">
        <v>64224</v>
      </c>
    </row>
    <row r="24860" spans="1:5" ht="15.6">
      <c r="A24860" s="358" t="s">
        <v>10262</v>
      </c>
      <c r="B24860" s="358" t="s">
        <v>45600</v>
      </c>
      <c r="C24860" s="359">
        <v>0.7</v>
      </c>
      <c r="D24860" s="357" t="s">
        <v>45599</v>
      </c>
      <c r="E24860" s="357" t="s">
        <v>45599</v>
      </c>
    </row>
    <row r="24861" spans="1:5" ht="15.6">
      <c r="A24861" s="358" t="s">
        <v>10262</v>
      </c>
      <c r="B24861" s="358" t="s">
        <v>45600</v>
      </c>
      <c r="C24861" s="359">
        <v>0.7</v>
      </c>
      <c r="D24861" s="357" t="s">
        <v>45599</v>
      </c>
      <c r="E24861" s="357" t="s">
        <v>45599</v>
      </c>
    </row>
    <row r="24862" spans="1:5" ht="15.6">
      <c r="A24862" s="358" t="s">
        <v>48028</v>
      </c>
      <c r="B24862" s="358" t="s">
        <v>48029</v>
      </c>
      <c r="C24862" s="359">
        <v>0.7</v>
      </c>
      <c r="D24862" s="357" t="s">
        <v>48027</v>
      </c>
      <c r="E24862" s="357" t="s">
        <v>48027</v>
      </c>
    </row>
    <row r="24863" spans="1:5" ht="15.6">
      <c r="A24863" s="358" t="s">
        <v>38488</v>
      </c>
      <c r="B24863" s="358" t="s">
        <v>38489</v>
      </c>
      <c r="C24863" s="359">
        <v>0.7</v>
      </c>
      <c r="D24863" s="357" t="s">
        <v>38487</v>
      </c>
      <c r="E24863" s="357" t="s">
        <v>38487</v>
      </c>
    </row>
    <row r="24864" spans="1:5" ht="15.6">
      <c r="A24864" s="358" t="s">
        <v>10262</v>
      </c>
      <c r="B24864" s="358" t="s">
        <v>60123</v>
      </c>
      <c r="C24864" s="359">
        <v>0.7</v>
      </c>
      <c r="D24864" s="357" t="s">
        <v>64227</v>
      </c>
      <c r="E24864" s="357" t="s">
        <v>64227</v>
      </c>
    </row>
    <row r="24865" spans="1:5" ht="15.6">
      <c r="A24865" s="358" t="s">
        <v>10262</v>
      </c>
      <c r="B24865" s="358" t="s">
        <v>60123</v>
      </c>
      <c r="C24865" s="359">
        <v>0.7</v>
      </c>
      <c r="D24865" s="357" t="s">
        <v>64227</v>
      </c>
      <c r="E24865" s="357" t="s">
        <v>64227</v>
      </c>
    </row>
    <row r="24866" spans="1:5" ht="15.6">
      <c r="A24866" s="358" t="s">
        <v>22463</v>
      </c>
      <c r="B24866" s="358" t="s">
        <v>22464</v>
      </c>
      <c r="C24866" s="359">
        <v>0.7</v>
      </c>
      <c r="D24866" s="357" t="s">
        <v>9123</v>
      </c>
      <c r="E24866" s="357" t="s">
        <v>9123</v>
      </c>
    </row>
    <row r="24867" spans="1:5" ht="15.6">
      <c r="A24867" s="358" t="s">
        <v>22463</v>
      </c>
      <c r="B24867" s="358" t="s">
        <v>22464</v>
      </c>
      <c r="C24867" s="359">
        <v>0.7</v>
      </c>
      <c r="D24867" s="357" t="s">
        <v>9123</v>
      </c>
      <c r="E24867" s="357" t="s">
        <v>9123</v>
      </c>
    </row>
    <row r="24868" spans="1:5" ht="15.6">
      <c r="A24868" s="358" t="s">
        <v>22463</v>
      </c>
      <c r="B24868" s="358" t="s">
        <v>22464</v>
      </c>
      <c r="C24868" s="359">
        <v>0.7</v>
      </c>
      <c r="D24868" s="357" t="s">
        <v>9123</v>
      </c>
      <c r="E24868" s="357" t="s">
        <v>9123</v>
      </c>
    </row>
    <row r="24869" spans="1:5" ht="15.6">
      <c r="A24869" s="358" t="s">
        <v>22463</v>
      </c>
      <c r="B24869" s="358" t="s">
        <v>22464</v>
      </c>
      <c r="C24869" s="359">
        <v>0.7</v>
      </c>
      <c r="D24869" s="357" t="s">
        <v>9123</v>
      </c>
      <c r="E24869" s="357" t="s">
        <v>9123</v>
      </c>
    </row>
    <row r="24870" spans="1:5" ht="15.6">
      <c r="A24870" s="358" t="s">
        <v>64229</v>
      </c>
      <c r="B24870" s="358" t="s">
        <v>60109</v>
      </c>
      <c r="C24870" s="359">
        <v>0.7</v>
      </c>
      <c r="D24870" s="357" t="s">
        <v>64228</v>
      </c>
      <c r="E24870" s="357" t="s">
        <v>64228</v>
      </c>
    </row>
    <row r="24871" spans="1:5" ht="15.6">
      <c r="A24871" s="358" t="s">
        <v>48239</v>
      </c>
      <c r="B24871" s="358" t="s">
        <v>48240</v>
      </c>
      <c r="C24871" s="359">
        <v>0.7</v>
      </c>
      <c r="D24871" s="357" t="s">
        <v>48238</v>
      </c>
      <c r="E24871" s="357" t="s">
        <v>48238</v>
      </c>
    </row>
    <row r="24872" spans="1:5" ht="15.6">
      <c r="A24872" s="358" t="s">
        <v>32499</v>
      </c>
      <c r="B24872" s="358" t="s">
        <v>32500</v>
      </c>
      <c r="C24872" s="359">
        <v>0.7</v>
      </c>
      <c r="D24872" s="357" t="s">
        <v>32498</v>
      </c>
      <c r="E24872" s="357" t="s">
        <v>32498</v>
      </c>
    </row>
    <row r="24873" spans="1:5" ht="15.6">
      <c r="A24873" s="358" t="s">
        <v>64231</v>
      </c>
      <c r="B24873" s="358" t="s">
        <v>64232</v>
      </c>
      <c r="C24873" s="359">
        <v>0.7</v>
      </c>
      <c r="D24873" s="357" t="s">
        <v>64230</v>
      </c>
      <c r="E24873" s="357" t="s">
        <v>64230</v>
      </c>
    </row>
    <row r="24874" spans="1:5" ht="15.6">
      <c r="A24874" s="358" t="s">
        <v>30620</v>
      </c>
      <c r="B24874" s="358" t="s">
        <v>30621</v>
      </c>
      <c r="C24874" s="359">
        <v>0.7</v>
      </c>
      <c r="D24874" s="357" t="s">
        <v>30619</v>
      </c>
      <c r="E24874" s="357" t="s">
        <v>30619</v>
      </c>
    </row>
    <row r="24875" spans="1:5" ht="15.6">
      <c r="A24875" s="358" t="s">
        <v>43365</v>
      </c>
      <c r="B24875" s="358" t="s">
        <v>43366</v>
      </c>
      <c r="C24875" s="359">
        <v>0.7</v>
      </c>
      <c r="D24875" s="357" t="s">
        <v>43364</v>
      </c>
      <c r="E24875" s="357" t="s">
        <v>43364</v>
      </c>
    </row>
    <row r="24876" spans="1:5" ht="15.6">
      <c r="A24876" s="358" t="s">
        <v>26450</v>
      </c>
      <c r="B24876" s="358" t="s">
        <v>26451</v>
      </c>
      <c r="C24876" s="359">
        <v>0.7</v>
      </c>
      <c r="D24876" s="357" t="s">
        <v>26449</v>
      </c>
      <c r="E24876" s="357" t="s">
        <v>26449</v>
      </c>
    </row>
    <row r="24877" spans="1:5" ht="15.6">
      <c r="A24877" s="358" t="s">
        <v>64234</v>
      </c>
      <c r="B24877" s="358" t="s">
        <v>64235</v>
      </c>
      <c r="C24877" s="359">
        <v>0.7</v>
      </c>
      <c r="D24877" s="357" t="s">
        <v>64233</v>
      </c>
      <c r="E24877" s="357" t="s">
        <v>64233</v>
      </c>
    </row>
    <row r="24878" spans="1:5" ht="15.6">
      <c r="A24878" s="358" t="s">
        <v>43178</v>
      </c>
      <c r="B24878" s="358" t="s">
        <v>43179</v>
      </c>
      <c r="C24878" s="359">
        <v>0.7</v>
      </c>
      <c r="D24878" s="357" t="s">
        <v>43177</v>
      </c>
      <c r="E24878" s="357" t="s">
        <v>43177</v>
      </c>
    </row>
    <row r="24879" spans="1:5" ht="15.6">
      <c r="A24879" s="358" t="s">
        <v>43178</v>
      </c>
      <c r="B24879" s="358" t="s">
        <v>43179</v>
      </c>
      <c r="C24879" s="359">
        <v>0.7</v>
      </c>
      <c r="D24879" s="357" t="s">
        <v>43177</v>
      </c>
      <c r="E24879" s="357" t="s">
        <v>43177</v>
      </c>
    </row>
    <row r="24880" spans="1:5" ht="15.6">
      <c r="A24880" s="358" t="s">
        <v>28032</v>
      </c>
      <c r="B24880" s="358" t="s">
        <v>28033</v>
      </c>
      <c r="C24880" s="359">
        <v>0.7</v>
      </c>
      <c r="D24880" s="357" t="s">
        <v>28031</v>
      </c>
      <c r="E24880" s="357" t="s">
        <v>28031</v>
      </c>
    </row>
    <row r="24881" spans="1:5" ht="15.6">
      <c r="A24881" s="358" t="s">
        <v>37868</v>
      </c>
      <c r="B24881" s="358" t="s">
        <v>37869</v>
      </c>
      <c r="C24881" s="359">
        <v>0.7</v>
      </c>
      <c r="D24881" s="357" t="s">
        <v>37867</v>
      </c>
      <c r="E24881" s="357" t="s">
        <v>37867</v>
      </c>
    </row>
    <row r="24882" spans="1:5" ht="15.6">
      <c r="A24882" s="358" t="s">
        <v>64237</v>
      </c>
      <c r="B24882" s="358" t="s">
        <v>64238</v>
      </c>
      <c r="C24882" s="359">
        <v>0.7</v>
      </c>
      <c r="D24882" s="357" t="s">
        <v>64236</v>
      </c>
      <c r="E24882" s="357" t="s">
        <v>64236</v>
      </c>
    </row>
    <row r="24883" spans="1:5" ht="15.6">
      <c r="A24883" s="358" t="s">
        <v>25490</v>
      </c>
      <c r="B24883" s="358" t="s">
        <v>25491</v>
      </c>
      <c r="C24883" s="359">
        <v>0.7</v>
      </c>
      <c r="D24883" s="357" t="s">
        <v>25489</v>
      </c>
      <c r="E24883" s="357" t="s">
        <v>25489</v>
      </c>
    </row>
    <row r="24884" spans="1:5" ht="15.6">
      <c r="A24884" s="358" t="s">
        <v>32308</v>
      </c>
      <c r="B24884" s="358" t="s">
        <v>32309</v>
      </c>
      <c r="C24884" s="359">
        <v>0.7</v>
      </c>
      <c r="D24884" s="357" t="s">
        <v>32307</v>
      </c>
      <c r="E24884" s="357" t="s">
        <v>32307</v>
      </c>
    </row>
    <row r="24885" spans="1:5" ht="15.6">
      <c r="A24885" s="358" t="s">
        <v>32308</v>
      </c>
      <c r="B24885" s="358" t="s">
        <v>32309</v>
      </c>
      <c r="C24885" s="359">
        <v>0.7</v>
      </c>
      <c r="D24885" s="357" t="s">
        <v>32307</v>
      </c>
      <c r="E24885" s="357" t="s">
        <v>32307</v>
      </c>
    </row>
    <row r="24886" spans="1:5" ht="15.6">
      <c r="A24886" s="358" t="s">
        <v>35035</v>
      </c>
      <c r="B24886" s="358" t="s">
        <v>35036</v>
      </c>
      <c r="C24886" s="359">
        <v>0.7</v>
      </c>
      <c r="D24886" s="357" t="s">
        <v>35034</v>
      </c>
      <c r="E24886" s="357" t="s">
        <v>35034</v>
      </c>
    </row>
    <row r="24887" spans="1:5" ht="15.6">
      <c r="A24887" s="358" t="s">
        <v>19227</v>
      </c>
      <c r="B24887" s="358" t="s">
        <v>19228</v>
      </c>
      <c r="C24887" s="359">
        <v>0.7</v>
      </c>
      <c r="D24887" s="357" t="s">
        <v>6863</v>
      </c>
      <c r="E24887" s="357" t="s">
        <v>6863</v>
      </c>
    </row>
    <row r="24888" spans="1:5" ht="15.6">
      <c r="A24888" s="358" t="s">
        <v>19227</v>
      </c>
      <c r="B24888" s="358" t="s">
        <v>19228</v>
      </c>
      <c r="C24888" s="359">
        <v>0.7</v>
      </c>
      <c r="D24888" s="357" t="s">
        <v>6863</v>
      </c>
      <c r="E24888" s="357" t="s">
        <v>6863</v>
      </c>
    </row>
    <row r="24889" spans="1:5" ht="15.6">
      <c r="A24889" s="358" t="s">
        <v>42216</v>
      </c>
      <c r="B24889" s="358" t="s">
        <v>42217</v>
      </c>
      <c r="C24889" s="359">
        <v>0.7</v>
      </c>
      <c r="D24889" s="357" t="s">
        <v>42215</v>
      </c>
      <c r="E24889" s="357" t="s">
        <v>42215</v>
      </c>
    </row>
    <row r="24890" spans="1:5" ht="15.6">
      <c r="A24890" s="358" t="s">
        <v>42216</v>
      </c>
      <c r="B24890" s="358" t="s">
        <v>42217</v>
      </c>
      <c r="C24890" s="359">
        <v>0.7</v>
      </c>
      <c r="D24890" s="357" t="s">
        <v>42215</v>
      </c>
      <c r="E24890" s="357" t="s">
        <v>42215</v>
      </c>
    </row>
    <row r="24891" spans="1:5" ht="15.6">
      <c r="A24891" s="358" t="s">
        <v>37681</v>
      </c>
      <c r="B24891" s="358" t="s">
        <v>37682</v>
      </c>
      <c r="C24891" s="359">
        <v>0.7</v>
      </c>
      <c r="D24891" s="357" t="s">
        <v>37680</v>
      </c>
      <c r="E24891" s="357" t="s">
        <v>37680</v>
      </c>
    </row>
    <row r="24892" spans="1:5" ht="15.6">
      <c r="A24892" s="358" t="s">
        <v>60171</v>
      </c>
      <c r="B24892" s="358" t="s">
        <v>64240</v>
      </c>
      <c r="C24892" s="359">
        <v>0.7</v>
      </c>
      <c r="D24892" s="357" t="s">
        <v>64239</v>
      </c>
      <c r="E24892" s="357" t="s">
        <v>64239</v>
      </c>
    </row>
    <row r="24893" spans="1:5" ht="15.6">
      <c r="A24893" s="358" t="s">
        <v>60171</v>
      </c>
      <c r="B24893" s="358" t="s">
        <v>64240</v>
      </c>
      <c r="C24893" s="359">
        <v>0.7</v>
      </c>
      <c r="D24893" s="357" t="s">
        <v>64239</v>
      </c>
      <c r="E24893" s="357" t="s">
        <v>64239</v>
      </c>
    </row>
    <row r="24894" spans="1:5" ht="15.6">
      <c r="A24894" s="358" t="s">
        <v>34870</v>
      </c>
      <c r="B24894" s="358" t="s">
        <v>34871</v>
      </c>
      <c r="C24894" s="359">
        <v>0.7</v>
      </c>
      <c r="D24894" s="357" t="s">
        <v>34869</v>
      </c>
      <c r="E24894" s="357" t="s">
        <v>34869</v>
      </c>
    </row>
    <row r="24895" spans="1:5" ht="15.6">
      <c r="A24895" s="358" t="s">
        <v>35861</v>
      </c>
      <c r="B24895" s="358" t="s">
        <v>35862</v>
      </c>
      <c r="C24895" s="359">
        <v>0.7</v>
      </c>
      <c r="D24895" s="357" t="s">
        <v>35860</v>
      </c>
      <c r="E24895" s="357" t="s">
        <v>35860</v>
      </c>
    </row>
    <row r="24896" spans="1:5" ht="15.6">
      <c r="A24896" s="358" t="s">
        <v>35861</v>
      </c>
      <c r="B24896" s="358" t="s">
        <v>35862</v>
      </c>
      <c r="C24896" s="359">
        <v>0.7</v>
      </c>
      <c r="D24896" s="357" t="s">
        <v>35860</v>
      </c>
      <c r="E24896" s="357" t="s">
        <v>35860</v>
      </c>
    </row>
    <row r="24897" spans="1:5" ht="15.6">
      <c r="A24897" s="358" t="s">
        <v>35861</v>
      </c>
      <c r="B24897" s="358" t="s">
        <v>35862</v>
      </c>
      <c r="C24897" s="359">
        <v>0.7</v>
      </c>
      <c r="D24897" s="357" t="s">
        <v>35860</v>
      </c>
      <c r="E24897" s="357" t="s">
        <v>35860</v>
      </c>
    </row>
    <row r="24898" spans="1:5" ht="15.6">
      <c r="A24898" s="358" t="s">
        <v>60432</v>
      </c>
      <c r="B24898" s="358" t="s">
        <v>64242</v>
      </c>
      <c r="C24898" s="359">
        <v>0.7</v>
      </c>
      <c r="D24898" s="357" t="s">
        <v>64241</v>
      </c>
      <c r="E24898" s="357" t="s">
        <v>64241</v>
      </c>
    </row>
    <row r="24899" spans="1:5" ht="15.6">
      <c r="A24899" s="358" t="s">
        <v>46030</v>
      </c>
      <c r="B24899" s="358" t="s">
        <v>46031</v>
      </c>
      <c r="C24899" s="359">
        <v>0.7</v>
      </c>
      <c r="D24899" s="357" t="s">
        <v>46029</v>
      </c>
      <c r="E24899" s="357" t="s">
        <v>46029</v>
      </c>
    </row>
    <row r="24900" spans="1:5" ht="15.6">
      <c r="A24900" s="358" t="s">
        <v>21150</v>
      </c>
      <c r="B24900" s="358" t="s">
        <v>21151</v>
      </c>
      <c r="C24900" s="359">
        <v>0.7</v>
      </c>
      <c r="D24900" s="357" t="s">
        <v>8429</v>
      </c>
      <c r="E24900" s="357" t="s">
        <v>8429</v>
      </c>
    </row>
    <row r="24901" spans="1:5" ht="15.6">
      <c r="A24901" s="358" t="s">
        <v>24784</v>
      </c>
      <c r="B24901" s="358" t="s">
        <v>24785</v>
      </c>
      <c r="C24901" s="359">
        <v>0.7</v>
      </c>
      <c r="D24901" s="357" t="s">
        <v>24783</v>
      </c>
      <c r="E24901" s="357" t="s">
        <v>24783</v>
      </c>
    </row>
    <row r="24902" spans="1:5" ht="15.6">
      <c r="A24902" s="358" t="s">
        <v>60124</v>
      </c>
      <c r="B24902" s="358" t="s">
        <v>64243</v>
      </c>
      <c r="C24902" s="359">
        <v>0.7</v>
      </c>
      <c r="D24902" s="357" t="s">
        <v>60125</v>
      </c>
      <c r="E24902" s="357" t="s">
        <v>60125</v>
      </c>
    </row>
    <row r="24903" spans="1:5" ht="15.6">
      <c r="A24903" s="358" t="s">
        <v>21833</v>
      </c>
      <c r="B24903" s="358" t="s">
        <v>21833</v>
      </c>
      <c r="C24903" s="359">
        <v>0.7</v>
      </c>
      <c r="D24903" s="357" t="s">
        <v>8922</v>
      </c>
      <c r="E24903" s="357" t="s">
        <v>8922</v>
      </c>
    </row>
    <row r="24904" spans="1:5" ht="15.6">
      <c r="A24904" s="358" t="s">
        <v>64245</v>
      </c>
      <c r="B24904" s="358" t="s">
        <v>64246</v>
      </c>
      <c r="C24904" s="359">
        <v>0.7</v>
      </c>
      <c r="D24904" s="357" t="s">
        <v>64244</v>
      </c>
      <c r="E24904" s="357" t="s">
        <v>64244</v>
      </c>
    </row>
    <row r="24905" spans="1:5" ht="15.6">
      <c r="A24905" s="358" t="s">
        <v>33339</v>
      </c>
      <c r="B24905" s="358" t="s">
        <v>33339</v>
      </c>
      <c r="C24905" s="359">
        <v>0.7</v>
      </c>
      <c r="D24905" s="357" t="s">
        <v>33338</v>
      </c>
      <c r="E24905" s="357" t="s">
        <v>33338</v>
      </c>
    </row>
    <row r="24906" spans="1:5" ht="15.6">
      <c r="A24906" s="358" t="s">
        <v>59974</v>
      </c>
      <c r="B24906" s="358" t="s">
        <v>64248</v>
      </c>
      <c r="C24906" s="359">
        <v>0.7</v>
      </c>
      <c r="D24906" s="357" t="s">
        <v>64247</v>
      </c>
      <c r="E24906" s="357" t="s">
        <v>64247</v>
      </c>
    </row>
    <row r="24907" spans="1:5" ht="15.6">
      <c r="A24907" s="358" t="s">
        <v>60139</v>
      </c>
      <c r="B24907" s="358" t="s">
        <v>60139</v>
      </c>
      <c r="C24907" s="359">
        <v>0.7</v>
      </c>
      <c r="D24907" s="357" t="s">
        <v>64249</v>
      </c>
      <c r="E24907" s="357" t="s">
        <v>64249</v>
      </c>
    </row>
    <row r="24908" spans="1:5" ht="15.6">
      <c r="A24908" s="358" t="s">
        <v>47511</v>
      </c>
      <c r="B24908" s="358" t="s">
        <v>47512</v>
      </c>
      <c r="C24908" s="359">
        <v>0.7</v>
      </c>
      <c r="D24908" s="357" t="s">
        <v>47510</v>
      </c>
      <c r="E24908" s="357" t="s">
        <v>47510</v>
      </c>
    </row>
    <row r="24909" spans="1:5" ht="15.6">
      <c r="A24909" s="358" t="s">
        <v>60649</v>
      </c>
      <c r="B24909" s="358" t="s">
        <v>64251</v>
      </c>
      <c r="C24909" s="359">
        <v>0.7</v>
      </c>
      <c r="D24909" s="357" t="s">
        <v>64250</v>
      </c>
      <c r="E24909" s="357" t="s">
        <v>64250</v>
      </c>
    </row>
    <row r="24910" spans="1:5" ht="15.6">
      <c r="A24910" s="358" t="s">
        <v>34363</v>
      </c>
      <c r="B24910" s="358" t="s">
        <v>34363</v>
      </c>
      <c r="C24910" s="359">
        <v>0.7</v>
      </c>
      <c r="D24910" s="357" t="s">
        <v>34362</v>
      </c>
      <c r="E24910" s="357" t="s">
        <v>34362</v>
      </c>
    </row>
    <row r="24911" spans="1:5" ht="15.6">
      <c r="A24911" s="358" t="s">
        <v>64253</v>
      </c>
      <c r="B24911" s="358" t="s">
        <v>64254</v>
      </c>
      <c r="C24911" s="359">
        <v>0.7</v>
      </c>
      <c r="D24911" s="357" t="s">
        <v>64252</v>
      </c>
      <c r="E24911" s="357" t="s">
        <v>64252</v>
      </c>
    </row>
    <row r="24912" spans="1:5" ht="15.6">
      <c r="A24912" s="358" t="s">
        <v>51139</v>
      </c>
      <c r="B24912" s="358" t="s">
        <v>51139</v>
      </c>
      <c r="C24912" s="359">
        <v>0.7</v>
      </c>
      <c r="D24912" s="357" t="s">
        <v>51138</v>
      </c>
      <c r="E24912" s="357" t="s">
        <v>51138</v>
      </c>
    </row>
    <row r="24913" spans="1:5" ht="15.6">
      <c r="A24913" s="358" t="s">
        <v>64256</v>
      </c>
      <c r="B24913" s="358" t="s">
        <v>64257</v>
      </c>
      <c r="C24913" s="359">
        <v>0.7</v>
      </c>
      <c r="D24913" s="357" t="s">
        <v>64255</v>
      </c>
      <c r="E24913" s="357" t="s">
        <v>64255</v>
      </c>
    </row>
    <row r="24914" spans="1:5" ht="15.6">
      <c r="A24914" s="358" t="s">
        <v>64259</v>
      </c>
      <c r="B24914" s="358" t="s">
        <v>64260</v>
      </c>
      <c r="C24914" s="359">
        <v>0.7</v>
      </c>
      <c r="D24914" s="357" t="s">
        <v>64258</v>
      </c>
      <c r="E24914" s="357" t="s">
        <v>64258</v>
      </c>
    </row>
    <row r="24915" spans="1:5" ht="15.6">
      <c r="A24915" s="358" t="s">
        <v>40290</v>
      </c>
      <c r="B24915" s="358" t="s">
        <v>40291</v>
      </c>
      <c r="C24915" s="359">
        <v>0.7</v>
      </c>
      <c r="D24915" s="357" t="s">
        <v>40289</v>
      </c>
      <c r="E24915" s="357" t="s">
        <v>40289</v>
      </c>
    </row>
    <row r="24916" spans="1:5" ht="15.6">
      <c r="A24916" s="358" t="s">
        <v>28722</v>
      </c>
      <c r="B24916" s="358" t="s">
        <v>28723</v>
      </c>
      <c r="C24916" s="359">
        <v>0.7</v>
      </c>
      <c r="D24916" s="357" t="s">
        <v>28721</v>
      </c>
      <c r="E24916" s="357" t="s">
        <v>28721</v>
      </c>
    </row>
    <row r="24917" spans="1:5" ht="15.6">
      <c r="A24917" s="358" t="s">
        <v>59930</v>
      </c>
      <c r="B24917" s="358" t="s">
        <v>59929</v>
      </c>
      <c r="C24917" s="359">
        <v>0.7</v>
      </c>
      <c r="D24917" s="357" t="s">
        <v>64261</v>
      </c>
      <c r="E24917" s="357" t="s">
        <v>64261</v>
      </c>
    </row>
    <row r="24918" spans="1:5" ht="15.6">
      <c r="A24918" s="358" t="s">
        <v>59930</v>
      </c>
      <c r="B24918" s="358" t="s">
        <v>59929</v>
      </c>
      <c r="C24918" s="359">
        <v>0.7</v>
      </c>
      <c r="D24918" s="357" t="s">
        <v>64261</v>
      </c>
      <c r="E24918" s="357" t="s">
        <v>64261</v>
      </c>
    </row>
    <row r="24919" spans="1:5" ht="15.6">
      <c r="A24919" s="358" t="s">
        <v>59930</v>
      </c>
      <c r="B24919" s="358" t="s">
        <v>59929</v>
      </c>
      <c r="C24919" s="359">
        <v>0.7</v>
      </c>
      <c r="D24919" s="357" t="s">
        <v>64261</v>
      </c>
      <c r="E24919" s="357" t="s">
        <v>64261</v>
      </c>
    </row>
    <row r="24920" spans="1:5" ht="15.6">
      <c r="A24920" s="358" t="s">
        <v>64263</v>
      </c>
      <c r="B24920" s="358" t="s">
        <v>64264</v>
      </c>
      <c r="C24920" s="359">
        <v>0.7</v>
      </c>
      <c r="D24920" s="357" t="s">
        <v>64262</v>
      </c>
      <c r="E24920" s="357" t="s">
        <v>64262</v>
      </c>
    </row>
    <row r="24921" spans="1:5" ht="15.6">
      <c r="A24921" s="358" t="s">
        <v>64266</v>
      </c>
      <c r="B24921" s="358" t="s">
        <v>64267</v>
      </c>
      <c r="C24921" s="359">
        <v>0.7</v>
      </c>
      <c r="D24921" s="357" t="s">
        <v>64265</v>
      </c>
      <c r="E24921" s="357" t="s">
        <v>64265</v>
      </c>
    </row>
    <row r="24922" spans="1:5" ht="15.6">
      <c r="A24922" s="358" t="s">
        <v>64266</v>
      </c>
      <c r="B24922" s="358" t="s">
        <v>64267</v>
      </c>
      <c r="C24922" s="359">
        <v>0.7</v>
      </c>
      <c r="D24922" s="357" t="s">
        <v>64265</v>
      </c>
      <c r="E24922" s="357" t="s">
        <v>64265</v>
      </c>
    </row>
    <row r="24923" spans="1:5" ht="15.6">
      <c r="A24923" s="358" t="s">
        <v>45174</v>
      </c>
      <c r="B24923" s="358" t="s">
        <v>45175</v>
      </c>
      <c r="C24923" s="359">
        <v>0.7</v>
      </c>
      <c r="D24923" s="357" t="s">
        <v>45173</v>
      </c>
      <c r="E24923" s="357" t="s">
        <v>45173</v>
      </c>
    </row>
    <row r="24924" spans="1:5" ht="15.6">
      <c r="A24924" s="358" t="s">
        <v>45174</v>
      </c>
      <c r="B24924" s="358" t="s">
        <v>45175</v>
      </c>
      <c r="C24924" s="359">
        <v>0.7</v>
      </c>
      <c r="D24924" s="357" t="s">
        <v>45173</v>
      </c>
      <c r="E24924" s="357" t="s">
        <v>45173</v>
      </c>
    </row>
    <row r="24925" spans="1:5" ht="15.6">
      <c r="A24925" s="358" t="s">
        <v>64269</v>
      </c>
      <c r="B24925" s="358" t="s">
        <v>64270</v>
      </c>
      <c r="C24925" s="359">
        <v>0.7</v>
      </c>
      <c r="D24925" s="357" t="s">
        <v>64268</v>
      </c>
      <c r="E24925" s="357" t="s">
        <v>64268</v>
      </c>
    </row>
    <row r="24926" spans="1:5" ht="15.6">
      <c r="A24926" s="358" t="s">
        <v>30397</v>
      </c>
      <c r="B24926" s="358" t="s">
        <v>30398</v>
      </c>
      <c r="C24926" s="359">
        <v>0.7</v>
      </c>
      <c r="D24926" s="357" t="s">
        <v>30396</v>
      </c>
      <c r="E24926" s="357" t="s">
        <v>30396</v>
      </c>
    </row>
    <row r="24927" spans="1:5" ht="15.6">
      <c r="A24927" s="358" t="s">
        <v>60116</v>
      </c>
      <c r="B24927" s="358" t="s">
        <v>60116</v>
      </c>
      <c r="C24927" s="359">
        <v>0.7</v>
      </c>
      <c r="D24927" s="357" t="s">
        <v>60117</v>
      </c>
      <c r="E24927" s="357" t="s">
        <v>60117</v>
      </c>
    </row>
    <row r="24928" spans="1:5" ht="15.6">
      <c r="A24928" s="358" t="s">
        <v>59564</v>
      </c>
      <c r="B24928" s="358" t="s">
        <v>64272</v>
      </c>
      <c r="C24928" s="359">
        <v>0.7</v>
      </c>
      <c r="D24928" s="357" t="s">
        <v>64271</v>
      </c>
      <c r="E24928" s="357" t="s">
        <v>64271</v>
      </c>
    </row>
    <row r="24929" spans="1:5" ht="15.6">
      <c r="A24929" s="358" t="s">
        <v>16670</v>
      </c>
      <c r="B24929" s="358" t="s">
        <v>16671</v>
      </c>
      <c r="C24929" s="359">
        <v>0.7</v>
      </c>
      <c r="D24929" s="357" t="s">
        <v>6045</v>
      </c>
      <c r="E24929" s="357" t="s">
        <v>6045</v>
      </c>
    </row>
    <row r="24930" spans="1:5" ht="15.6">
      <c r="A24930" s="358" t="s">
        <v>64274</v>
      </c>
      <c r="B24930" s="358" t="s">
        <v>64275</v>
      </c>
      <c r="C24930" s="359">
        <v>0.7</v>
      </c>
      <c r="D24930" s="357" t="s">
        <v>64273</v>
      </c>
      <c r="E24930" s="357" t="s">
        <v>64273</v>
      </c>
    </row>
    <row r="24931" spans="1:5" ht="15.6">
      <c r="A24931" s="358" t="s">
        <v>59723</v>
      </c>
      <c r="B24931" s="358" t="s">
        <v>59725</v>
      </c>
      <c r="C24931" s="359">
        <v>0.7</v>
      </c>
      <c r="D24931" s="357" t="s">
        <v>59724</v>
      </c>
      <c r="E24931" s="357" t="s">
        <v>59724</v>
      </c>
    </row>
    <row r="24932" spans="1:5" ht="15.6">
      <c r="A24932" s="358" t="s">
        <v>34257</v>
      </c>
      <c r="B24932" s="358" t="s">
        <v>34258</v>
      </c>
      <c r="C24932" s="359">
        <v>0.7</v>
      </c>
      <c r="D24932" s="357" t="s">
        <v>34256</v>
      </c>
      <c r="E24932" s="357" t="s">
        <v>34256</v>
      </c>
    </row>
    <row r="24933" spans="1:5" ht="15.6">
      <c r="A24933" s="358" t="s">
        <v>21140</v>
      </c>
      <c r="B24933" s="358" t="s">
        <v>21140</v>
      </c>
      <c r="C24933" s="359">
        <v>0.7</v>
      </c>
      <c r="D24933" s="357" t="s">
        <v>8416</v>
      </c>
      <c r="E24933" s="357" t="s">
        <v>8416</v>
      </c>
    </row>
    <row r="24934" spans="1:5" ht="15.6">
      <c r="A24934" s="358" t="s">
        <v>59907</v>
      </c>
      <c r="B24934" s="358" t="s">
        <v>64277</v>
      </c>
      <c r="C24934" s="359">
        <v>0.7</v>
      </c>
      <c r="D24934" s="357" t="s">
        <v>64276</v>
      </c>
      <c r="E24934" s="357" t="s">
        <v>64276</v>
      </c>
    </row>
    <row r="24935" spans="1:5" ht="15.6">
      <c r="A24935" s="358" t="s">
        <v>25934</v>
      </c>
      <c r="B24935" s="358" t="s">
        <v>25935</v>
      </c>
      <c r="C24935" s="359">
        <v>0.7</v>
      </c>
      <c r="D24935" s="357" t="s">
        <v>25933</v>
      </c>
      <c r="E24935" s="357" t="s">
        <v>25933</v>
      </c>
    </row>
    <row r="24936" spans="1:5" ht="15.6">
      <c r="A24936" s="358" t="s">
        <v>25934</v>
      </c>
      <c r="B24936" s="358" t="s">
        <v>25935</v>
      </c>
      <c r="C24936" s="359">
        <v>0.7</v>
      </c>
      <c r="D24936" s="357" t="s">
        <v>25933</v>
      </c>
      <c r="E24936" s="357" t="s">
        <v>25933</v>
      </c>
    </row>
    <row r="24937" spans="1:5" ht="15.6">
      <c r="A24937" s="358" t="s">
        <v>37871</v>
      </c>
      <c r="B24937" s="358" t="s">
        <v>37872</v>
      </c>
      <c r="C24937" s="359">
        <v>0.7</v>
      </c>
      <c r="D24937" s="357" t="s">
        <v>37870</v>
      </c>
      <c r="E24937" s="357" t="s">
        <v>37870</v>
      </c>
    </row>
    <row r="24938" spans="1:5" ht="15.6">
      <c r="A24938" s="358" t="s">
        <v>64279</v>
      </c>
      <c r="B24938" s="358" t="s">
        <v>64280</v>
      </c>
      <c r="C24938" s="359">
        <v>0.7</v>
      </c>
      <c r="D24938" s="357" t="s">
        <v>64278</v>
      </c>
      <c r="E24938" s="357" t="s">
        <v>64278</v>
      </c>
    </row>
    <row r="24939" spans="1:5" ht="15.6">
      <c r="A24939" s="358" t="s">
        <v>64282</v>
      </c>
      <c r="B24939" s="358" t="s">
        <v>59613</v>
      </c>
      <c r="C24939" s="359">
        <v>0.7</v>
      </c>
      <c r="D24939" s="357" t="s">
        <v>64281</v>
      </c>
      <c r="E24939" s="357" t="s">
        <v>64281</v>
      </c>
    </row>
    <row r="24940" spans="1:5" ht="15.6">
      <c r="A24940" s="358" t="s">
        <v>59920</v>
      </c>
      <c r="B24940" s="358" t="s">
        <v>59918</v>
      </c>
      <c r="C24940" s="359">
        <v>0.7</v>
      </c>
      <c r="D24940" s="357" t="s">
        <v>59919</v>
      </c>
      <c r="E24940" s="357" t="s">
        <v>59919</v>
      </c>
    </row>
    <row r="24941" spans="1:5" ht="15.6">
      <c r="A24941" s="358" t="s">
        <v>59920</v>
      </c>
      <c r="B24941" s="358" t="s">
        <v>59918</v>
      </c>
      <c r="C24941" s="359">
        <v>0.7</v>
      </c>
      <c r="D24941" s="357" t="s">
        <v>59919</v>
      </c>
      <c r="E24941" s="357" t="s">
        <v>59919</v>
      </c>
    </row>
    <row r="24942" spans="1:5" ht="15.6">
      <c r="A24942" s="358" t="s">
        <v>18160</v>
      </c>
      <c r="B24942" s="358" t="s">
        <v>18161</v>
      </c>
      <c r="C24942" s="359">
        <v>0.7</v>
      </c>
      <c r="D24942" s="357" t="s">
        <v>7042</v>
      </c>
      <c r="E24942" s="357" t="s">
        <v>7042</v>
      </c>
    </row>
    <row r="24943" spans="1:5" ht="15.6">
      <c r="A24943" s="358" t="s">
        <v>42480</v>
      </c>
      <c r="B24943" s="358" t="s">
        <v>42481</v>
      </c>
      <c r="C24943" s="359">
        <v>0.7</v>
      </c>
      <c r="D24943" s="357" t="s">
        <v>42479</v>
      </c>
      <c r="E24943" s="357" t="s">
        <v>42479</v>
      </c>
    </row>
    <row r="24944" spans="1:5" ht="15.6">
      <c r="A24944" s="358" t="s">
        <v>43379</v>
      </c>
      <c r="B24944" s="358" t="s">
        <v>43380</v>
      </c>
      <c r="C24944" s="359">
        <v>0.7</v>
      </c>
      <c r="D24944" s="357" t="s">
        <v>43378</v>
      </c>
      <c r="E24944" s="357" t="s">
        <v>43378</v>
      </c>
    </row>
    <row r="24945" spans="1:5" ht="15.6">
      <c r="A24945" s="358" t="s">
        <v>64284</v>
      </c>
      <c r="B24945" s="358" t="s">
        <v>64285</v>
      </c>
      <c r="C24945" s="359">
        <v>0.7</v>
      </c>
      <c r="D24945" s="357" t="s">
        <v>64283</v>
      </c>
      <c r="E24945" s="357" t="s">
        <v>64283</v>
      </c>
    </row>
    <row r="24946" spans="1:5" ht="15.6">
      <c r="A24946" s="358" t="s">
        <v>64287</v>
      </c>
      <c r="B24946" s="358" t="s">
        <v>64288</v>
      </c>
      <c r="C24946" s="359">
        <v>0.7</v>
      </c>
      <c r="D24946" s="357" t="s">
        <v>64286</v>
      </c>
      <c r="E24946" s="357" t="s">
        <v>64286</v>
      </c>
    </row>
    <row r="24947" spans="1:5" ht="15.6">
      <c r="A24947" s="358" t="s">
        <v>24322</v>
      </c>
      <c r="B24947" s="358" t="s">
        <v>24323</v>
      </c>
      <c r="C24947" s="359">
        <v>0.7</v>
      </c>
      <c r="D24947" s="357" t="s">
        <v>24321</v>
      </c>
      <c r="E24947" s="357" t="s">
        <v>24321</v>
      </c>
    </row>
    <row r="24948" spans="1:5" ht="15.6">
      <c r="A24948" s="358" t="s">
        <v>64290</v>
      </c>
      <c r="B24948" s="358" t="s">
        <v>64291</v>
      </c>
      <c r="C24948" s="359">
        <v>0.7</v>
      </c>
      <c r="D24948" s="357" t="s">
        <v>64289</v>
      </c>
      <c r="E24948" s="357" t="s">
        <v>64289</v>
      </c>
    </row>
    <row r="24949" spans="1:5" ht="15.6">
      <c r="A24949" s="358" t="s">
        <v>60522</v>
      </c>
      <c r="B24949" s="358" t="s">
        <v>64293</v>
      </c>
      <c r="C24949" s="359">
        <v>0.7</v>
      </c>
      <c r="D24949" s="357" t="s">
        <v>64292</v>
      </c>
      <c r="E24949" s="357" t="s">
        <v>64292</v>
      </c>
    </row>
    <row r="24950" spans="1:5" ht="15.6">
      <c r="A24950" s="358" t="s">
        <v>64295</v>
      </c>
      <c r="B24950" s="358" t="s">
        <v>64296</v>
      </c>
      <c r="C24950" s="359">
        <v>0.7</v>
      </c>
      <c r="D24950" s="357" t="s">
        <v>64294</v>
      </c>
      <c r="E24950" s="357" t="s">
        <v>64294</v>
      </c>
    </row>
    <row r="24951" spans="1:5" ht="15.6">
      <c r="A24951" s="358" t="s">
        <v>64295</v>
      </c>
      <c r="B24951" s="358" t="s">
        <v>64296</v>
      </c>
      <c r="C24951" s="359">
        <v>0.7</v>
      </c>
      <c r="D24951" s="357" t="s">
        <v>64294</v>
      </c>
      <c r="E24951" s="357" t="s">
        <v>64294</v>
      </c>
    </row>
    <row r="24952" spans="1:5" ht="15.6">
      <c r="A24952" s="358" t="s">
        <v>60312</v>
      </c>
      <c r="B24952" s="358" t="s">
        <v>60312</v>
      </c>
      <c r="C24952" s="359">
        <v>0.7</v>
      </c>
      <c r="D24952" s="357" t="s">
        <v>64297</v>
      </c>
      <c r="E24952" s="357" t="s">
        <v>64297</v>
      </c>
    </row>
    <row r="24953" spans="1:5" ht="15.6">
      <c r="A24953" s="358" t="s">
        <v>26010</v>
      </c>
      <c r="B24953" s="358" t="s">
        <v>26011</v>
      </c>
      <c r="C24953" s="359">
        <v>0.7</v>
      </c>
      <c r="D24953" s="357" t="s">
        <v>26009</v>
      </c>
      <c r="E24953" s="357" t="s">
        <v>26009</v>
      </c>
    </row>
    <row r="24954" spans="1:5" ht="15.6">
      <c r="A24954" s="358" t="s">
        <v>22855</v>
      </c>
      <c r="B24954" s="358" t="s">
        <v>22856</v>
      </c>
      <c r="C24954" s="359">
        <v>0.7</v>
      </c>
      <c r="D24954" s="357" t="s">
        <v>9475</v>
      </c>
      <c r="E24954" s="357" t="s">
        <v>9475</v>
      </c>
    </row>
    <row r="24955" spans="1:5" ht="15.6">
      <c r="A24955" s="358" t="s">
        <v>16674</v>
      </c>
      <c r="B24955" s="358" t="s">
        <v>16675</v>
      </c>
      <c r="C24955" s="359">
        <v>0.7</v>
      </c>
      <c r="D24955" s="357" t="s">
        <v>16673</v>
      </c>
      <c r="E24955" s="357" t="s">
        <v>16673</v>
      </c>
    </row>
    <row r="24956" spans="1:5" ht="15.6">
      <c r="A24956" s="358" t="s">
        <v>50442</v>
      </c>
      <c r="B24956" s="358" t="s">
        <v>50443</v>
      </c>
      <c r="C24956" s="359">
        <v>0.7</v>
      </c>
      <c r="D24956" s="357" t="s">
        <v>50441</v>
      </c>
      <c r="E24956" s="357" t="s">
        <v>50441</v>
      </c>
    </row>
    <row r="24957" spans="1:5" ht="15.6">
      <c r="A24957" s="358" t="s">
        <v>60451</v>
      </c>
      <c r="B24957" s="358" t="s">
        <v>64299</v>
      </c>
      <c r="C24957" s="359">
        <v>0.7</v>
      </c>
      <c r="D24957" s="357" t="s">
        <v>64298</v>
      </c>
      <c r="E24957" s="357" t="s">
        <v>64298</v>
      </c>
    </row>
    <row r="24958" spans="1:5" ht="15.6">
      <c r="A24958" s="358" t="s">
        <v>40160</v>
      </c>
      <c r="B24958" s="358" t="s">
        <v>40161</v>
      </c>
      <c r="C24958" s="359">
        <v>0.7</v>
      </c>
      <c r="D24958" s="357" t="s">
        <v>40159</v>
      </c>
      <c r="E24958" s="357" t="s">
        <v>40159</v>
      </c>
    </row>
    <row r="24959" spans="1:5" ht="15.6">
      <c r="A24959" s="358" t="s">
        <v>43771</v>
      </c>
      <c r="B24959" s="358" t="s">
        <v>43772</v>
      </c>
      <c r="C24959" s="359">
        <v>0.7</v>
      </c>
      <c r="D24959" s="357" t="s">
        <v>43770</v>
      </c>
      <c r="E24959" s="357" t="s">
        <v>43770</v>
      </c>
    </row>
    <row r="24960" spans="1:5" ht="15.6">
      <c r="A24960" s="358" t="s">
        <v>59931</v>
      </c>
      <c r="B24960" s="358" t="s">
        <v>64301</v>
      </c>
      <c r="C24960" s="359">
        <v>0.7</v>
      </c>
      <c r="D24960" s="357" t="s">
        <v>64300</v>
      </c>
      <c r="E24960" s="357" t="s">
        <v>64300</v>
      </c>
    </row>
    <row r="24961" spans="1:5" ht="15.6">
      <c r="A24961" s="358" t="s">
        <v>47066</v>
      </c>
      <c r="B24961" s="358" t="s">
        <v>47067</v>
      </c>
      <c r="C24961" s="359">
        <v>0.7</v>
      </c>
      <c r="D24961" s="357" t="s">
        <v>47065</v>
      </c>
      <c r="E24961" s="357" t="s">
        <v>47065</v>
      </c>
    </row>
    <row r="24962" spans="1:5" ht="15.6">
      <c r="A24962" s="358" t="s">
        <v>60517</v>
      </c>
      <c r="B24962" s="358" t="s">
        <v>64302</v>
      </c>
      <c r="C24962" s="359">
        <v>0.7</v>
      </c>
      <c r="D24962" s="357" t="s">
        <v>60518</v>
      </c>
      <c r="E24962" s="357" t="s">
        <v>60518</v>
      </c>
    </row>
    <row r="24963" spans="1:5" ht="15.6">
      <c r="A24963" s="358" t="s">
        <v>51799</v>
      </c>
      <c r="B24963" s="358" t="s">
        <v>51800</v>
      </c>
      <c r="C24963" s="359">
        <v>0.7</v>
      </c>
      <c r="D24963" s="357" t="s">
        <v>51798</v>
      </c>
      <c r="E24963" s="357" t="s">
        <v>51798</v>
      </c>
    </row>
    <row r="24964" spans="1:5" ht="15.6">
      <c r="A24964" s="358" t="s">
        <v>51799</v>
      </c>
      <c r="B24964" s="358" t="s">
        <v>51800</v>
      </c>
      <c r="C24964" s="359">
        <v>0.7</v>
      </c>
      <c r="D24964" s="357" t="s">
        <v>51798</v>
      </c>
      <c r="E24964" s="357" t="s">
        <v>51798</v>
      </c>
    </row>
    <row r="24965" spans="1:5" ht="15.6">
      <c r="A24965" s="358" t="s">
        <v>25199</v>
      </c>
      <c r="B24965" s="358" t="s">
        <v>25200</v>
      </c>
      <c r="C24965" s="359">
        <v>0.7</v>
      </c>
      <c r="D24965" s="357" t="s">
        <v>25198</v>
      </c>
      <c r="E24965" s="357" t="s">
        <v>25198</v>
      </c>
    </row>
    <row r="24966" spans="1:5" ht="15.6">
      <c r="A24966" s="358" t="s">
        <v>25602</v>
      </c>
      <c r="B24966" s="358" t="s">
        <v>25603</v>
      </c>
      <c r="C24966" s="359">
        <v>0.7</v>
      </c>
      <c r="D24966" s="357" t="s">
        <v>25601</v>
      </c>
      <c r="E24966" s="357" t="s">
        <v>25601</v>
      </c>
    </row>
    <row r="24967" spans="1:5" ht="15.6">
      <c r="A24967" s="358" t="s">
        <v>27828</v>
      </c>
      <c r="B24967" s="358" t="s">
        <v>55128</v>
      </c>
      <c r="C24967" s="359">
        <v>0.7</v>
      </c>
      <c r="D24967" s="357" t="s">
        <v>55127</v>
      </c>
      <c r="E24967" s="357" t="s">
        <v>55127</v>
      </c>
    </row>
    <row r="24968" spans="1:5" ht="15.6">
      <c r="A24968" s="358" t="s">
        <v>33440</v>
      </c>
      <c r="B24968" s="358" t="s">
        <v>33441</v>
      </c>
      <c r="C24968" s="359">
        <v>0.7</v>
      </c>
      <c r="D24968" s="357" t="s">
        <v>33439</v>
      </c>
      <c r="E24968" s="357" t="s">
        <v>33439</v>
      </c>
    </row>
    <row r="24969" spans="1:5" ht="15.6">
      <c r="A24969" s="358" t="s">
        <v>59877</v>
      </c>
      <c r="B24969" s="358" t="s">
        <v>64303</v>
      </c>
      <c r="C24969" s="359">
        <v>0.7</v>
      </c>
      <c r="D24969" s="357" t="s">
        <v>59878</v>
      </c>
      <c r="E24969" s="357" t="s">
        <v>59878</v>
      </c>
    </row>
    <row r="24970" spans="1:5" ht="15.6">
      <c r="A24970" s="358" t="s">
        <v>64305</v>
      </c>
      <c r="B24970" s="358" t="s">
        <v>64306</v>
      </c>
      <c r="C24970" s="359">
        <v>0.7</v>
      </c>
      <c r="D24970" s="357" t="s">
        <v>64304</v>
      </c>
      <c r="E24970" s="357" t="s">
        <v>64304</v>
      </c>
    </row>
    <row r="24971" spans="1:5" ht="15.6">
      <c r="A24971" s="358" t="s">
        <v>60331</v>
      </c>
      <c r="B24971" s="358" t="s">
        <v>64308</v>
      </c>
      <c r="C24971" s="359">
        <v>0.7</v>
      </c>
      <c r="D24971" s="357" t="s">
        <v>64307</v>
      </c>
      <c r="E24971" s="357" t="s">
        <v>64307</v>
      </c>
    </row>
    <row r="24972" spans="1:5" ht="15.6">
      <c r="A24972" s="358" t="s">
        <v>55291</v>
      </c>
      <c r="B24972" s="358" t="s">
        <v>55292</v>
      </c>
      <c r="C24972" s="359">
        <v>0.7</v>
      </c>
      <c r="D24972" s="357" t="s">
        <v>55290</v>
      </c>
      <c r="E24972" s="357" t="s">
        <v>55290</v>
      </c>
    </row>
    <row r="24973" spans="1:5" ht="15.6">
      <c r="A24973" s="358" t="s">
        <v>33742</v>
      </c>
      <c r="B24973" s="358" t="s">
        <v>33742</v>
      </c>
      <c r="C24973" s="359">
        <v>0.7</v>
      </c>
      <c r="D24973" s="357" t="s">
        <v>33741</v>
      </c>
      <c r="E24973" s="357" t="s">
        <v>33741</v>
      </c>
    </row>
    <row r="24974" spans="1:5" ht="15.6">
      <c r="A24974" s="358" t="s">
        <v>34570</v>
      </c>
      <c r="B24974" s="358" t="s">
        <v>34570</v>
      </c>
      <c r="C24974" s="359">
        <v>0.7</v>
      </c>
      <c r="D24974" s="357" t="s">
        <v>34569</v>
      </c>
      <c r="E24974" s="357" t="s">
        <v>34569</v>
      </c>
    </row>
    <row r="24975" spans="1:5" ht="15.6">
      <c r="A24975" s="358" t="s">
        <v>34570</v>
      </c>
      <c r="B24975" s="358" t="s">
        <v>34570</v>
      </c>
      <c r="C24975" s="359">
        <v>0.7</v>
      </c>
      <c r="D24975" s="357" t="s">
        <v>34569</v>
      </c>
      <c r="E24975" s="357" t="s">
        <v>34569</v>
      </c>
    </row>
    <row r="24976" spans="1:5" ht="15.6">
      <c r="A24976" s="358" t="s">
        <v>60490</v>
      </c>
      <c r="B24976" s="358" t="s">
        <v>64310</v>
      </c>
      <c r="C24976" s="359">
        <v>0.7</v>
      </c>
      <c r="D24976" s="357" t="s">
        <v>64309</v>
      </c>
      <c r="E24976" s="357" t="s">
        <v>64309</v>
      </c>
    </row>
    <row r="24977" spans="1:5" ht="15.6">
      <c r="A24977" s="358" t="s">
        <v>23889</v>
      </c>
      <c r="B24977" s="358" t="s">
        <v>23890</v>
      </c>
      <c r="C24977" s="359">
        <v>0.7</v>
      </c>
      <c r="D24977" s="357" t="s">
        <v>9947</v>
      </c>
      <c r="E24977" s="357" t="s">
        <v>9947</v>
      </c>
    </row>
    <row r="24978" spans="1:5" ht="15.6">
      <c r="A24978" s="358" t="s">
        <v>23889</v>
      </c>
      <c r="B24978" s="358" t="s">
        <v>23890</v>
      </c>
      <c r="C24978" s="359">
        <v>0.7</v>
      </c>
      <c r="D24978" s="357" t="s">
        <v>9947</v>
      </c>
      <c r="E24978" s="357" t="s">
        <v>9947</v>
      </c>
    </row>
    <row r="24979" spans="1:5" ht="15.6">
      <c r="A24979" s="358" t="s">
        <v>60462</v>
      </c>
      <c r="B24979" s="358" t="s">
        <v>64311</v>
      </c>
      <c r="C24979" s="359">
        <v>0.7</v>
      </c>
      <c r="D24979" s="357" t="s">
        <v>60463</v>
      </c>
      <c r="E24979" s="357" t="s">
        <v>60463</v>
      </c>
    </row>
    <row r="24980" spans="1:5" ht="15.6">
      <c r="A24980" s="358" t="s">
        <v>64313</v>
      </c>
      <c r="B24980" s="358" t="s">
        <v>64313</v>
      </c>
      <c r="C24980" s="359">
        <v>0.7</v>
      </c>
      <c r="D24980" s="357" t="s">
        <v>64312</v>
      </c>
      <c r="E24980" s="357" t="s">
        <v>64312</v>
      </c>
    </row>
    <row r="24981" spans="1:5" ht="15.6">
      <c r="A24981" s="358" t="s">
        <v>27585</v>
      </c>
      <c r="B24981" s="358" t="s">
        <v>27586</v>
      </c>
      <c r="C24981" s="359">
        <v>0.7</v>
      </c>
      <c r="D24981" s="357" t="s">
        <v>27584</v>
      </c>
      <c r="E24981" s="357" t="s">
        <v>27584</v>
      </c>
    </row>
    <row r="24982" spans="1:5" ht="15.6">
      <c r="A24982" s="358" t="s">
        <v>40381</v>
      </c>
      <c r="B24982" s="358" t="s">
        <v>40382</v>
      </c>
      <c r="C24982" s="359">
        <v>0.7</v>
      </c>
      <c r="D24982" s="357" t="s">
        <v>40380</v>
      </c>
      <c r="E24982" s="357" t="s">
        <v>40380</v>
      </c>
    </row>
    <row r="24983" spans="1:5" ht="15.6">
      <c r="A24983" s="358" t="s">
        <v>24983</v>
      </c>
      <c r="B24983" s="358" t="s">
        <v>24984</v>
      </c>
      <c r="C24983" s="359">
        <v>0.7</v>
      </c>
      <c r="D24983" s="357" t="s">
        <v>24982</v>
      </c>
      <c r="E24983" s="357" t="s">
        <v>24982</v>
      </c>
    </row>
    <row r="24984" spans="1:5" ht="15.6">
      <c r="A24984" s="358" t="s">
        <v>64315</v>
      </c>
      <c r="B24984" s="358" t="s">
        <v>64315</v>
      </c>
      <c r="C24984" s="359">
        <v>0.7</v>
      </c>
      <c r="D24984" s="357" t="s">
        <v>64314</v>
      </c>
      <c r="E24984" s="357" t="s">
        <v>64314</v>
      </c>
    </row>
    <row r="24985" spans="1:5" ht="15.6">
      <c r="A24985" s="358" t="s">
        <v>10262</v>
      </c>
      <c r="B24985" s="358" t="s">
        <v>64317</v>
      </c>
      <c r="C24985" s="359">
        <v>0.7</v>
      </c>
      <c r="D24985" s="357" t="s">
        <v>64316</v>
      </c>
      <c r="E24985" s="357" t="s">
        <v>64316</v>
      </c>
    </row>
    <row r="24986" spans="1:5" ht="15.6">
      <c r="A24986" s="358" t="s">
        <v>10262</v>
      </c>
      <c r="B24986" s="358" t="s">
        <v>64317</v>
      </c>
      <c r="C24986" s="359">
        <v>0.7</v>
      </c>
      <c r="D24986" s="357" t="s">
        <v>64316</v>
      </c>
      <c r="E24986" s="357" t="s">
        <v>64316</v>
      </c>
    </row>
    <row r="24987" spans="1:5" ht="15.6">
      <c r="A24987" s="358" t="s">
        <v>60475</v>
      </c>
      <c r="B24987" s="358" t="s">
        <v>60475</v>
      </c>
      <c r="C24987" s="359">
        <v>0.7</v>
      </c>
      <c r="D24987" s="357" t="s">
        <v>64318</v>
      </c>
      <c r="E24987" s="357" t="s">
        <v>64318</v>
      </c>
    </row>
    <row r="24988" spans="1:5" ht="15.6">
      <c r="A24988" s="358" t="s">
        <v>60475</v>
      </c>
      <c r="B24988" s="358" t="s">
        <v>60475</v>
      </c>
      <c r="C24988" s="359">
        <v>0.7</v>
      </c>
      <c r="D24988" s="357" t="s">
        <v>64318</v>
      </c>
      <c r="E24988" s="357" t="s">
        <v>64318</v>
      </c>
    </row>
    <row r="24989" spans="1:5" ht="15.6">
      <c r="A24989" s="358" t="s">
        <v>60442</v>
      </c>
      <c r="B24989" s="358" t="s">
        <v>64320</v>
      </c>
      <c r="C24989" s="359">
        <v>0.7</v>
      </c>
      <c r="D24989" s="357" t="s">
        <v>64319</v>
      </c>
      <c r="E24989" s="357" t="s">
        <v>64319</v>
      </c>
    </row>
    <row r="24990" spans="1:5" ht="15.6">
      <c r="A24990" s="358" t="s">
        <v>60442</v>
      </c>
      <c r="B24990" s="358" t="s">
        <v>64320</v>
      </c>
      <c r="C24990" s="359">
        <v>0.7</v>
      </c>
      <c r="D24990" s="357" t="s">
        <v>64319</v>
      </c>
      <c r="E24990" s="357" t="s">
        <v>64319</v>
      </c>
    </row>
    <row r="24991" spans="1:5" ht="15.6">
      <c r="A24991" s="358" t="s">
        <v>59873</v>
      </c>
      <c r="B24991" s="358" t="s">
        <v>60476</v>
      </c>
      <c r="C24991" s="359">
        <v>0.7</v>
      </c>
      <c r="D24991" s="357" t="s">
        <v>60477</v>
      </c>
      <c r="E24991" s="357" t="s">
        <v>60477</v>
      </c>
    </row>
    <row r="24992" spans="1:5" ht="15.6">
      <c r="A24992" s="358" t="s">
        <v>59873</v>
      </c>
      <c r="B24992" s="358" t="s">
        <v>60476</v>
      </c>
      <c r="C24992" s="359">
        <v>0.7</v>
      </c>
      <c r="D24992" s="357" t="s">
        <v>60477</v>
      </c>
      <c r="E24992" s="357" t="s">
        <v>60477</v>
      </c>
    </row>
    <row r="24993" spans="1:5" ht="15.6">
      <c r="A24993" s="358" t="s">
        <v>60506</v>
      </c>
      <c r="B24993" s="358" t="s">
        <v>64322</v>
      </c>
      <c r="C24993" s="359">
        <v>0.7</v>
      </c>
      <c r="D24993" s="357" t="s">
        <v>64321</v>
      </c>
      <c r="E24993" s="357" t="s">
        <v>64321</v>
      </c>
    </row>
    <row r="24994" spans="1:5" ht="15.6">
      <c r="A24994" s="358" t="s">
        <v>60506</v>
      </c>
      <c r="B24994" s="358" t="s">
        <v>64322</v>
      </c>
      <c r="C24994" s="359">
        <v>0.7</v>
      </c>
      <c r="D24994" s="357" t="s">
        <v>64321</v>
      </c>
      <c r="E24994" s="357" t="s">
        <v>64321</v>
      </c>
    </row>
    <row r="24995" spans="1:5" ht="15.6">
      <c r="A24995" s="358" t="s">
        <v>49792</v>
      </c>
      <c r="B24995" s="358" t="s">
        <v>49793</v>
      </c>
      <c r="C24995" s="359">
        <v>0.7</v>
      </c>
      <c r="D24995" s="357" t="s">
        <v>49791</v>
      </c>
      <c r="E24995" s="357" t="s">
        <v>49791</v>
      </c>
    </row>
    <row r="24996" spans="1:5" ht="15.6">
      <c r="A24996" s="358" t="s">
        <v>49792</v>
      </c>
      <c r="B24996" s="358" t="s">
        <v>49793</v>
      </c>
      <c r="C24996" s="359">
        <v>0.7</v>
      </c>
      <c r="D24996" s="357" t="s">
        <v>49791</v>
      </c>
      <c r="E24996" s="357" t="s">
        <v>49791</v>
      </c>
    </row>
    <row r="24997" spans="1:5" ht="15.6">
      <c r="A24997" s="358" t="s">
        <v>64324</v>
      </c>
      <c r="B24997" s="358" t="s">
        <v>64325</v>
      </c>
      <c r="C24997" s="359">
        <v>0.7</v>
      </c>
      <c r="D24997" s="357" t="s">
        <v>64323</v>
      </c>
      <c r="E24997" s="357" t="s">
        <v>64323</v>
      </c>
    </row>
    <row r="24998" spans="1:5" ht="15.6">
      <c r="A24998" s="358" t="s">
        <v>60465</v>
      </c>
      <c r="B24998" s="358" t="s">
        <v>64327</v>
      </c>
      <c r="C24998" s="359">
        <v>0.7</v>
      </c>
      <c r="D24998" s="357" t="s">
        <v>64326</v>
      </c>
      <c r="E24998" s="357" t="s">
        <v>64326</v>
      </c>
    </row>
    <row r="24999" spans="1:5" ht="15.6">
      <c r="A24999" s="358" t="s">
        <v>64329</v>
      </c>
      <c r="B24999" s="358" t="s">
        <v>64329</v>
      </c>
      <c r="C24999" s="359">
        <v>0.7</v>
      </c>
      <c r="D24999" s="357" t="s">
        <v>64328</v>
      </c>
      <c r="E24999" s="357" t="s">
        <v>64328</v>
      </c>
    </row>
    <row r="25000" spans="1:5" ht="15.6">
      <c r="A25000" s="358" t="s">
        <v>38939</v>
      </c>
      <c r="B25000" s="358" t="s">
        <v>38940</v>
      </c>
      <c r="C25000" s="359">
        <v>0.7</v>
      </c>
      <c r="D25000" s="357" t="s">
        <v>38938</v>
      </c>
      <c r="E25000" s="357" t="s">
        <v>38938</v>
      </c>
    </row>
    <row r="25001" spans="1:5" ht="15.6">
      <c r="A25001" s="358" t="s">
        <v>60503</v>
      </c>
      <c r="B25001" s="358" t="s">
        <v>64330</v>
      </c>
      <c r="C25001" s="359">
        <v>0.7</v>
      </c>
      <c r="D25001" s="357" t="s">
        <v>60504</v>
      </c>
      <c r="E25001" s="357" t="s">
        <v>60504</v>
      </c>
    </row>
    <row r="25002" spans="1:5" ht="15.6">
      <c r="A25002" s="358" t="s">
        <v>59816</v>
      </c>
      <c r="B25002" s="358" t="s">
        <v>64332</v>
      </c>
      <c r="C25002" s="359">
        <v>0.7</v>
      </c>
      <c r="D25002" s="357" t="s">
        <v>64331</v>
      </c>
      <c r="E25002" s="357" t="s">
        <v>64331</v>
      </c>
    </row>
    <row r="25003" spans="1:5" ht="15.6">
      <c r="A25003" s="358" t="s">
        <v>34732</v>
      </c>
      <c r="B25003" s="358" t="s">
        <v>34733</v>
      </c>
      <c r="C25003" s="359">
        <v>0.7</v>
      </c>
      <c r="D25003" s="357" t="s">
        <v>34731</v>
      </c>
      <c r="E25003" s="357" t="s">
        <v>34731</v>
      </c>
    </row>
    <row r="25004" spans="1:5" ht="15.6">
      <c r="A25004" s="358" t="s">
        <v>59912</v>
      </c>
      <c r="B25004" s="358" t="s">
        <v>64334</v>
      </c>
      <c r="C25004" s="359">
        <v>0.7</v>
      </c>
      <c r="D25004" s="357" t="s">
        <v>64333</v>
      </c>
      <c r="E25004" s="357" t="s">
        <v>64333</v>
      </c>
    </row>
    <row r="25005" spans="1:5" ht="15.6">
      <c r="A25005" s="358" t="s">
        <v>59912</v>
      </c>
      <c r="B25005" s="358" t="s">
        <v>64334</v>
      </c>
      <c r="C25005" s="359">
        <v>0.7</v>
      </c>
      <c r="D25005" s="357" t="s">
        <v>64333</v>
      </c>
      <c r="E25005" s="357" t="s">
        <v>64333</v>
      </c>
    </row>
    <row r="25006" spans="1:5" ht="15.6">
      <c r="A25006" s="358" t="s">
        <v>45924</v>
      </c>
      <c r="B25006" s="358" t="s">
        <v>45924</v>
      </c>
      <c r="C25006" s="359">
        <v>0.7</v>
      </c>
      <c r="D25006" s="357" t="s">
        <v>45923</v>
      </c>
      <c r="E25006" s="357" t="s">
        <v>45923</v>
      </c>
    </row>
    <row r="25007" spans="1:5" ht="15.6">
      <c r="A25007" s="358" t="s">
        <v>25982</v>
      </c>
      <c r="B25007" s="358" t="s">
        <v>25983</v>
      </c>
      <c r="C25007" s="359">
        <v>0.7</v>
      </c>
      <c r="D25007" s="357" t="s">
        <v>25981</v>
      </c>
      <c r="E25007" s="357" t="s">
        <v>25981</v>
      </c>
    </row>
    <row r="25008" spans="1:5" ht="15.6">
      <c r="A25008" s="358" t="s">
        <v>29693</v>
      </c>
      <c r="B25008" s="358" t="s">
        <v>29693</v>
      </c>
      <c r="C25008" s="359">
        <v>0.7</v>
      </c>
      <c r="D25008" s="357" t="s">
        <v>29692</v>
      </c>
      <c r="E25008" s="357" t="s">
        <v>29692</v>
      </c>
    </row>
    <row r="25009" spans="1:5" ht="15.6">
      <c r="A25009" s="358" t="s">
        <v>64336</v>
      </c>
      <c r="B25009" s="358" t="s">
        <v>64337</v>
      </c>
      <c r="C25009" s="359">
        <v>0.7</v>
      </c>
      <c r="D25009" s="357" t="s">
        <v>64335</v>
      </c>
      <c r="E25009" s="357" t="s">
        <v>64335</v>
      </c>
    </row>
    <row r="25010" spans="1:5" ht="15.6">
      <c r="A25010" s="358" t="s">
        <v>64336</v>
      </c>
      <c r="B25010" s="358" t="s">
        <v>64337</v>
      </c>
      <c r="C25010" s="359">
        <v>0.7</v>
      </c>
      <c r="D25010" s="357" t="s">
        <v>64335</v>
      </c>
      <c r="E25010" s="357" t="s">
        <v>64335</v>
      </c>
    </row>
    <row r="25011" spans="1:5" ht="15.6">
      <c r="A25011" s="358" t="s">
        <v>16161</v>
      </c>
      <c r="B25011" s="358" t="s">
        <v>16162</v>
      </c>
      <c r="C25011" s="359">
        <v>0.7</v>
      </c>
      <c r="D25011" s="357" t="s">
        <v>5546</v>
      </c>
      <c r="E25011" s="357" t="s">
        <v>5546</v>
      </c>
    </row>
    <row r="25012" spans="1:5" ht="15.6">
      <c r="A25012" s="358" t="s">
        <v>60310</v>
      </c>
      <c r="B25012" s="358" t="s">
        <v>64339</v>
      </c>
      <c r="C25012" s="359">
        <v>0.7</v>
      </c>
      <c r="D25012" s="357" t="s">
        <v>64338</v>
      </c>
      <c r="E25012" s="357" t="s">
        <v>64338</v>
      </c>
    </row>
    <row r="25013" spans="1:5" ht="15.6">
      <c r="A25013" s="358" t="s">
        <v>60310</v>
      </c>
      <c r="B25013" s="358" t="s">
        <v>64339</v>
      </c>
      <c r="C25013" s="359">
        <v>0.7</v>
      </c>
      <c r="D25013" s="357" t="s">
        <v>64338</v>
      </c>
      <c r="E25013" s="357" t="s">
        <v>64338</v>
      </c>
    </row>
    <row r="25014" spans="1:5" ht="15.6">
      <c r="A25014" s="358" t="s">
        <v>20627</v>
      </c>
      <c r="B25014" s="358" t="s">
        <v>20627</v>
      </c>
      <c r="C25014" s="359">
        <v>0.7</v>
      </c>
      <c r="D25014" s="357" t="s">
        <v>8131</v>
      </c>
      <c r="E25014" s="357" t="s">
        <v>8131</v>
      </c>
    </row>
    <row r="25015" spans="1:5" ht="15.6">
      <c r="A25015" s="358" t="s">
        <v>52849</v>
      </c>
      <c r="B25015" s="358" t="s">
        <v>52850</v>
      </c>
      <c r="C25015" s="359">
        <v>0.7</v>
      </c>
      <c r="D25015" s="357" t="s">
        <v>52848</v>
      </c>
      <c r="E25015" s="357" t="s">
        <v>52848</v>
      </c>
    </row>
    <row r="25016" spans="1:5" ht="15.6">
      <c r="A25016" s="358" t="s">
        <v>27800</v>
      </c>
      <c r="B25016" s="358" t="s">
        <v>27801</v>
      </c>
      <c r="C25016" s="359">
        <v>0.7</v>
      </c>
      <c r="D25016" s="357" t="s">
        <v>27799</v>
      </c>
      <c r="E25016" s="357" t="s">
        <v>27799</v>
      </c>
    </row>
    <row r="25017" spans="1:5" ht="15.6">
      <c r="A25017" s="358" t="s">
        <v>29390</v>
      </c>
      <c r="B25017" s="358" t="s">
        <v>29390</v>
      </c>
      <c r="C25017" s="359">
        <v>0.7</v>
      </c>
      <c r="D25017" s="357" t="s">
        <v>29389</v>
      </c>
      <c r="E25017" s="357" t="s">
        <v>29389</v>
      </c>
    </row>
    <row r="25018" spans="1:5" ht="15.6">
      <c r="A25018" s="358" t="s">
        <v>39820</v>
      </c>
      <c r="B25018" s="358" t="s">
        <v>39821</v>
      </c>
      <c r="C25018" s="359">
        <v>0.7</v>
      </c>
      <c r="D25018" s="357" t="s">
        <v>39819</v>
      </c>
      <c r="E25018" s="357" t="s">
        <v>39819</v>
      </c>
    </row>
    <row r="25019" spans="1:5" ht="15.6">
      <c r="A25019" s="358" t="s">
        <v>64341</v>
      </c>
      <c r="B25019" s="358" t="s">
        <v>64342</v>
      </c>
      <c r="C25019" s="359">
        <v>0.7</v>
      </c>
      <c r="D25019" s="357" t="s">
        <v>64340</v>
      </c>
      <c r="E25019" s="357" t="s">
        <v>64340</v>
      </c>
    </row>
    <row r="25020" spans="1:5" ht="15.6">
      <c r="A25020" s="358" t="s">
        <v>43097</v>
      </c>
      <c r="B25020" s="358" t="s">
        <v>43098</v>
      </c>
      <c r="C25020" s="359">
        <v>0.7</v>
      </c>
      <c r="D25020" s="357" t="s">
        <v>43096</v>
      </c>
      <c r="E25020" s="357" t="s">
        <v>43096</v>
      </c>
    </row>
    <row r="25021" spans="1:5" ht="15.6">
      <c r="A25021" s="358" t="s">
        <v>22146</v>
      </c>
      <c r="B25021" s="358" t="s">
        <v>22147</v>
      </c>
      <c r="C25021" s="359">
        <v>0.7</v>
      </c>
      <c r="D25021" s="357" t="s">
        <v>8936</v>
      </c>
      <c r="E25021" s="357" t="s">
        <v>8936</v>
      </c>
    </row>
    <row r="25022" spans="1:5" ht="15.6">
      <c r="A25022" s="358" t="s">
        <v>64344</v>
      </c>
      <c r="B25022" s="358" t="s">
        <v>64345</v>
      </c>
      <c r="C25022" s="359">
        <v>0.7</v>
      </c>
      <c r="D25022" s="357" t="s">
        <v>64343</v>
      </c>
      <c r="E25022" s="357" t="s">
        <v>64343</v>
      </c>
    </row>
    <row r="25023" spans="1:5" ht="15.6">
      <c r="A25023" s="358" t="s">
        <v>28652</v>
      </c>
      <c r="B25023" s="358" t="s">
        <v>28653</v>
      </c>
      <c r="C25023" s="359">
        <v>0.7</v>
      </c>
      <c r="D25023" s="357" t="s">
        <v>28651</v>
      </c>
      <c r="E25023" s="357" t="s">
        <v>28651</v>
      </c>
    </row>
    <row r="25024" spans="1:5" ht="15.6">
      <c r="A25024" s="358" t="s">
        <v>60470</v>
      </c>
      <c r="B25024" s="358" t="s">
        <v>64346</v>
      </c>
      <c r="C25024" s="359">
        <v>0.7</v>
      </c>
      <c r="D25024" s="357" t="s">
        <v>60471</v>
      </c>
      <c r="E25024" s="357" t="s">
        <v>60471</v>
      </c>
    </row>
    <row r="25025" spans="1:5" ht="15.6">
      <c r="A25025" s="358" t="s">
        <v>60470</v>
      </c>
      <c r="B25025" s="358" t="s">
        <v>64346</v>
      </c>
      <c r="C25025" s="359">
        <v>0.7</v>
      </c>
      <c r="D25025" s="357" t="s">
        <v>60471</v>
      </c>
      <c r="E25025" s="357" t="s">
        <v>60471</v>
      </c>
    </row>
    <row r="25026" spans="1:5" ht="15.6">
      <c r="A25026" s="358" t="s">
        <v>64348</v>
      </c>
      <c r="B25026" s="358" t="s">
        <v>64349</v>
      </c>
      <c r="C25026" s="359">
        <v>0.7</v>
      </c>
      <c r="D25026" s="357" t="s">
        <v>64347</v>
      </c>
      <c r="E25026" s="357" t="s">
        <v>64347</v>
      </c>
    </row>
    <row r="25027" spans="1:5" ht="15.6">
      <c r="A25027" s="358" t="s">
        <v>64348</v>
      </c>
      <c r="B25027" s="358" t="s">
        <v>64349</v>
      </c>
      <c r="C25027" s="359">
        <v>0.7</v>
      </c>
      <c r="D25027" s="357" t="s">
        <v>64347</v>
      </c>
      <c r="E25027" s="357" t="s">
        <v>64347</v>
      </c>
    </row>
    <row r="25028" spans="1:5" ht="15.6">
      <c r="A25028" s="358" t="s">
        <v>64351</v>
      </c>
      <c r="B25028" s="358" t="s">
        <v>64352</v>
      </c>
      <c r="C25028" s="359">
        <v>0.7</v>
      </c>
      <c r="D25028" s="357" t="s">
        <v>64350</v>
      </c>
      <c r="E25028" s="357" t="s">
        <v>64350</v>
      </c>
    </row>
    <row r="25029" spans="1:5" ht="15.6">
      <c r="A25029" s="358" t="s">
        <v>54815</v>
      </c>
      <c r="B25029" s="358" t="s">
        <v>54816</v>
      </c>
      <c r="C25029" s="359">
        <v>0.7</v>
      </c>
      <c r="D25029" s="357" t="s">
        <v>54814</v>
      </c>
      <c r="E25029" s="357" t="s">
        <v>54814</v>
      </c>
    </row>
    <row r="25030" spans="1:5" ht="15.6">
      <c r="A25030" s="358" t="s">
        <v>45704</v>
      </c>
      <c r="B25030" s="358" t="s">
        <v>45704</v>
      </c>
      <c r="C25030" s="359">
        <v>0.7</v>
      </c>
      <c r="D25030" s="357" t="s">
        <v>45703</v>
      </c>
      <c r="E25030" s="357" t="s">
        <v>45703</v>
      </c>
    </row>
    <row r="25031" spans="1:5" ht="15.6">
      <c r="A25031" s="358" t="s">
        <v>45704</v>
      </c>
      <c r="B25031" s="358" t="s">
        <v>45704</v>
      </c>
      <c r="C25031" s="359">
        <v>0.7</v>
      </c>
      <c r="D25031" s="357" t="s">
        <v>45703</v>
      </c>
      <c r="E25031" s="357" t="s">
        <v>45703</v>
      </c>
    </row>
    <row r="25032" spans="1:5" ht="15.6">
      <c r="A25032" s="358" t="s">
        <v>51414</v>
      </c>
      <c r="B25032" s="358" t="s">
        <v>51415</v>
      </c>
      <c r="C25032" s="359">
        <v>0.7</v>
      </c>
      <c r="D25032" s="357" t="s">
        <v>51413</v>
      </c>
      <c r="E25032" s="357" t="s">
        <v>51413</v>
      </c>
    </row>
    <row r="25033" spans="1:5" ht="15.6">
      <c r="A25033" s="358" t="s">
        <v>26939</v>
      </c>
      <c r="B25033" s="358" t="s">
        <v>26940</v>
      </c>
      <c r="C25033" s="359">
        <v>0.7</v>
      </c>
      <c r="D25033" s="357" t="s">
        <v>26938</v>
      </c>
      <c r="E25033" s="357" t="s">
        <v>26938</v>
      </c>
    </row>
    <row r="25034" spans="1:5" ht="15.6">
      <c r="A25034" s="358" t="s">
        <v>32649</v>
      </c>
      <c r="B25034" s="358" t="s">
        <v>32650</v>
      </c>
      <c r="C25034" s="359">
        <v>0.7</v>
      </c>
      <c r="D25034" s="357" t="s">
        <v>32648</v>
      </c>
      <c r="E25034" s="357" t="s">
        <v>32648</v>
      </c>
    </row>
    <row r="25035" spans="1:5" ht="15.6">
      <c r="A25035" s="358" t="s">
        <v>36901</v>
      </c>
      <c r="B25035" s="358" t="s">
        <v>36902</v>
      </c>
      <c r="C25035" s="359">
        <v>0.7</v>
      </c>
      <c r="D25035" s="357" t="s">
        <v>36900</v>
      </c>
      <c r="E25035" s="357" t="s">
        <v>36900</v>
      </c>
    </row>
    <row r="25036" spans="1:5" ht="15.6">
      <c r="A25036" s="358" t="s">
        <v>37592</v>
      </c>
      <c r="B25036" s="358" t="s">
        <v>37593</v>
      </c>
      <c r="C25036" s="359">
        <v>0.7</v>
      </c>
      <c r="D25036" s="357" t="s">
        <v>37591</v>
      </c>
      <c r="E25036" s="357" t="s">
        <v>37591</v>
      </c>
    </row>
    <row r="25037" spans="1:5" ht="15.6">
      <c r="A25037" s="358" t="s">
        <v>38546</v>
      </c>
      <c r="B25037" s="358" t="s">
        <v>38547</v>
      </c>
      <c r="C25037" s="359">
        <v>0.7</v>
      </c>
      <c r="D25037" s="357" t="s">
        <v>38545</v>
      </c>
      <c r="E25037" s="357" t="s">
        <v>38545</v>
      </c>
    </row>
    <row r="25038" spans="1:5" ht="15.6">
      <c r="A25038" s="358" t="s">
        <v>18512</v>
      </c>
      <c r="B25038" s="358" t="s">
        <v>18513</v>
      </c>
      <c r="C25038" s="359">
        <v>0.7</v>
      </c>
      <c r="D25038" s="357" t="s">
        <v>6687</v>
      </c>
      <c r="E25038" s="357" t="s">
        <v>6687</v>
      </c>
    </row>
    <row r="25039" spans="1:5" ht="15.6">
      <c r="A25039" s="358" t="s">
        <v>18512</v>
      </c>
      <c r="B25039" s="358" t="s">
        <v>18513</v>
      </c>
      <c r="C25039" s="359">
        <v>0.7</v>
      </c>
      <c r="D25039" s="357" t="s">
        <v>6687</v>
      </c>
      <c r="E25039" s="357" t="s">
        <v>6687</v>
      </c>
    </row>
    <row r="25040" spans="1:5" ht="15.6">
      <c r="A25040" s="358" t="s">
        <v>44124</v>
      </c>
      <c r="B25040" s="358" t="s">
        <v>44125</v>
      </c>
      <c r="C25040" s="359">
        <v>0.7</v>
      </c>
      <c r="D25040" s="357" t="s">
        <v>44123</v>
      </c>
      <c r="E25040" s="357" t="s">
        <v>44123</v>
      </c>
    </row>
    <row r="25041" spans="1:5" ht="15.6">
      <c r="A25041" s="358" t="s">
        <v>11482</v>
      </c>
      <c r="B25041" s="358" t="s">
        <v>11483</v>
      </c>
      <c r="C25041" s="359">
        <v>0.7</v>
      </c>
      <c r="D25041" s="357" t="s">
        <v>2625</v>
      </c>
      <c r="E25041" s="357" t="s">
        <v>2625</v>
      </c>
    </row>
    <row r="25042" spans="1:5" ht="15.6">
      <c r="A25042" s="358" t="s">
        <v>40803</v>
      </c>
      <c r="B25042" s="358" t="s">
        <v>40803</v>
      </c>
      <c r="C25042" s="359">
        <v>0.7</v>
      </c>
      <c r="D25042" s="357" t="s">
        <v>40802</v>
      </c>
      <c r="E25042" s="357" t="s">
        <v>40802</v>
      </c>
    </row>
    <row r="25043" spans="1:5" ht="15.6">
      <c r="A25043" s="358" t="s">
        <v>64354</v>
      </c>
      <c r="B25043" s="358" t="s">
        <v>64355</v>
      </c>
      <c r="C25043" s="359">
        <v>0.7</v>
      </c>
      <c r="D25043" s="357" t="s">
        <v>64353</v>
      </c>
      <c r="E25043" s="357" t="s">
        <v>64353</v>
      </c>
    </row>
    <row r="25044" spans="1:5" ht="15.6">
      <c r="A25044" s="358" t="s">
        <v>64354</v>
      </c>
      <c r="B25044" s="358" t="s">
        <v>64355</v>
      </c>
      <c r="C25044" s="359">
        <v>0.7</v>
      </c>
      <c r="D25044" s="357" t="s">
        <v>64353</v>
      </c>
      <c r="E25044" s="357" t="s">
        <v>64353</v>
      </c>
    </row>
    <row r="25045" spans="1:5" ht="15.6">
      <c r="A25045" s="358" t="s">
        <v>10812</v>
      </c>
      <c r="B25045" s="358" t="s">
        <v>10813</v>
      </c>
      <c r="C25045" s="359">
        <v>0.7</v>
      </c>
      <c r="D25045" s="357" t="s">
        <v>2639</v>
      </c>
      <c r="E25045" s="357" t="s">
        <v>2639</v>
      </c>
    </row>
    <row r="25046" spans="1:5" ht="15.6">
      <c r="A25046" s="358" t="s">
        <v>10812</v>
      </c>
      <c r="B25046" s="358" t="s">
        <v>10813</v>
      </c>
      <c r="C25046" s="359">
        <v>0.7</v>
      </c>
      <c r="D25046" s="357" t="s">
        <v>2639</v>
      </c>
      <c r="E25046" s="357" t="s">
        <v>2639</v>
      </c>
    </row>
    <row r="25047" spans="1:5" ht="15.6">
      <c r="A25047" s="358" t="s">
        <v>12980</v>
      </c>
      <c r="B25047" s="358" t="s">
        <v>12981</v>
      </c>
      <c r="C25047" s="359">
        <v>0.7</v>
      </c>
      <c r="D25047" s="357" t="s">
        <v>3929</v>
      </c>
      <c r="E25047" s="357" t="s">
        <v>3929</v>
      </c>
    </row>
    <row r="25048" spans="1:5" ht="15.6">
      <c r="A25048" s="358" t="s">
        <v>12980</v>
      </c>
      <c r="B25048" s="358" t="s">
        <v>12981</v>
      </c>
      <c r="C25048" s="359">
        <v>0.7</v>
      </c>
      <c r="D25048" s="357" t="s">
        <v>3929</v>
      </c>
      <c r="E25048" s="357" t="s">
        <v>3929</v>
      </c>
    </row>
    <row r="25049" spans="1:5" ht="15.6">
      <c r="A25049" s="358" t="s">
        <v>64357</v>
      </c>
      <c r="B25049" s="358" t="s">
        <v>64358</v>
      </c>
      <c r="C25049" s="359">
        <v>0.7</v>
      </c>
      <c r="D25049" s="357" t="s">
        <v>64356</v>
      </c>
      <c r="E25049" s="357" t="s">
        <v>64356</v>
      </c>
    </row>
    <row r="25050" spans="1:5" ht="15.6">
      <c r="A25050" s="358" t="s">
        <v>64357</v>
      </c>
      <c r="B25050" s="358" t="s">
        <v>64358</v>
      </c>
      <c r="C25050" s="359">
        <v>0.7</v>
      </c>
      <c r="D25050" s="357" t="s">
        <v>64356</v>
      </c>
      <c r="E25050" s="357" t="s">
        <v>64356</v>
      </c>
    </row>
    <row r="25051" spans="1:5" ht="15.6">
      <c r="A25051" s="358" t="s">
        <v>31054</v>
      </c>
      <c r="B25051" s="358" t="s">
        <v>31055</v>
      </c>
      <c r="C25051" s="359">
        <v>0.7</v>
      </c>
      <c r="D25051" s="357" t="s">
        <v>31053</v>
      </c>
      <c r="E25051" s="357" t="s">
        <v>31053</v>
      </c>
    </row>
    <row r="25052" spans="1:5" ht="15.6">
      <c r="A25052" s="358" t="s">
        <v>31054</v>
      </c>
      <c r="B25052" s="358" t="s">
        <v>31055</v>
      </c>
      <c r="C25052" s="359">
        <v>0.7</v>
      </c>
      <c r="D25052" s="357" t="s">
        <v>31053</v>
      </c>
      <c r="E25052" s="357" t="s">
        <v>31053</v>
      </c>
    </row>
    <row r="25053" spans="1:5" ht="15.6">
      <c r="A25053" s="358" t="s">
        <v>64360</v>
      </c>
      <c r="B25053" s="358" t="s">
        <v>64360</v>
      </c>
      <c r="C25053" s="359">
        <v>0.7</v>
      </c>
      <c r="D25053" s="357" t="s">
        <v>64359</v>
      </c>
      <c r="E25053" s="357" t="s">
        <v>64359</v>
      </c>
    </row>
    <row r="25054" spans="1:5" ht="15.6">
      <c r="A25054" s="358" t="s">
        <v>47280</v>
      </c>
      <c r="B25054" s="358" t="s">
        <v>47281</v>
      </c>
      <c r="C25054" s="359">
        <v>0.7</v>
      </c>
      <c r="D25054" s="357" t="s">
        <v>47279</v>
      </c>
      <c r="E25054" s="357" t="s">
        <v>47279</v>
      </c>
    </row>
    <row r="25055" spans="1:5" ht="15.6">
      <c r="A25055" s="358" t="s">
        <v>10790</v>
      </c>
      <c r="B25055" s="358" t="s">
        <v>10791</v>
      </c>
      <c r="C25055" s="359">
        <v>0.7</v>
      </c>
      <c r="D25055" s="357" t="s">
        <v>2713</v>
      </c>
      <c r="E25055" s="357" t="s">
        <v>2713</v>
      </c>
    </row>
    <row r="25056" spans="1:5" ht="15.6">
      <c r="A25056" s="358" t="s">
        <v>64362</v>
      </c>
      <c r="B25056" s="358" t="s">
        <v>64363</v>
      </c>
      <c r="C25056" s="359">
        <v>0.7</v>
      </c>
      <c r="D25056" s="357" t="s">
        <v>64361</v>
      </c>
      <c r="E25056" s="357" t="s">
        <v>64361</v>
      </c>
    </row>
    <row r="25057" spans="1:5" ht="15.6">
      <c r="A25057" s="358" t="s">
        <v>64365</v>
      </c>
      <c r="B25057" s="358" t="s">
        <v>64366</v>
      </c>
      <c r="C25057" s="359">
        <v>0.7</v>
      </c>
      <c r="D25057" s="357" t="s">
        <v>64364</v>
      </c>
      <c r="E25057" s="357" t="s">
        <v>64364</v>
      </c>
    </row>
    <row r="25058" spans="1:5" ht="15.6">
      <c r="A25058" s="358" t="s">
        <v>64365</v>
      </c>
      <c r="B25058" s="358" t="s">
        <v>64366</v>
      </c>
      <c r="C25058" s="359">
        <v>0.7</v>
      </c>
      <c r="D25058" s="357" t="s">
        <v>64364</v>
      </c>
      <c r="E25058" s="357" t="s">
        <v>64364</v>
      </c>
    </row>
    <row r="25059" spans="1:5" ht="15.6">
      <c r="A25059" s="358" t="s">
        <v>25687</v>
      </c>
      <c r="B25059" s="358" t="s">
        <v>25687</v>
      </c>
      <c r="C25059" s="359">
        <v>0.7</v>
      </c>
      <c r="D25059" s="357" t="s">
        <v>25686</v>
      </c>
      <c r="E25059" s="357" t="s">
        <v>25686</v>
      </c>
    </row>
    <row r="25060" spans="1:5" ht="15.6">
      <c r="A25060" s="358" t="s">
        <v>64368</v>
      </c>
      <c r="B25060" s="358" t="s">
        <v>64369</v>
      </c>
      <c r="C25060" s="359">
        <v>0.7</v>
      </c>
      <c r="D25060" s="357" t="s">
        <v>64367</v>
      </c>
      <c r="E25060" s="357" t="s">
        <v>64367</v>
      </c>
    </row>
    <row r="25061" spans="1:5" ht="15.6">
      <c r="A25061" s="358" t="s">
        <v>64368</v>
      </c>
      <c r="B25061" s="358" t="s">
        <v>64369</v>
      </c>
      <c r="C25061" s="359">
        <v>0.7</v>
      </c>
      <c r="D25061" s="357" t="s">
        <v>64367</v>
      </c>
      <c r="E25061" s="357" t="s">
        <v>64367</v>
      </c>
    </row>
    <row r="25062" spans="1:5" ht="15.6">
      <c r="A25062" s="358" t="s">
        <v>10262</v>
      </c>
      <c r="B25062" s="358" t="s">
        <v>33779</v>
      </c>
      <c r="C25062" s="359">
        <v>0.7</v>
      </c>
      <c r="D25062" s="357" t="s">
        <v>33778</v>
      </c>
      <c r="E25062" s="357" t="s">
        <v>33778</v>
      </c>
    </row>
    <row r="25063" spans="1:5" ht="15.6">
      <c r="A25063" s="358" t="s">
        <v>10262</v>
      </c>
      <c r="B25063" s="358" t="s">
        <v>33779</v>
      </c>
      <c r="C25063" s="359">
        <v>0.7</v>
      </c>
      <c r="D25063" s="357" t="s">
        <v>33778</v>
      </c>
      <c r="E25063" s="357" t="s">
        <v>33778</v>
      </c>
    </row>
    <row r="25064" spans="1:5" ht="15.6">
      <c r="A25064" s="358" t="s">
        <v>10262</v>
      </c>
      <c r="B25064" s="358" t="s">
        <v>33779</v>
      </c>
      <c r="C25064" s="359">
        <v>0.7</v>
      </c>
      <c r="D25064" s="357" t="s">
        <v>33778</v>
      </c>
      <c r="E25064" s="357" t="s">
        <v>33778</v>
      </c>
    </row>
    <row r="25065" spans="1:5" ht="15.6">
      <c r="A25065" s="358" t="s">
        <v>35334</v>
      </c>
      <c r="B25065" s="358" t="s">
        <v>35335</v>
      </c>
      <c r="C25065" s="359">
        <v>0.7</v>
      </c>
      <c r="D25065" s="357" t="s">
        <v>35333</v>
      </c>
      <c r="E25065" s="357" t="s">
        <v>35333</v>
      </c>
    </row>
    <row r="25066" spans="1:5" ht="15.6">
      <c r="A25066" s="358" t="s">
        <v>35334</v>
      </c>
      <c r="B25066" s="358" t="s">
        <v>35335</v>
      </c>
      <c r="C25066" s="359">
        <v>0.7</v>
      </c>
      <c r="D25066" s="357" t="s">
        <v>35333</v>
      </c>
      <c r="E25066" s="357" t="s">
        <v>35333</v>
      </c>
    </row>
    <row r="25067" spans="1:5" ht="15.6">
      <c r="A25067" s="358" t="s">
        <v>35334</v>
      </c>
      <c r="B25067" s="358" t="s">
        <v>35335</v>
      </c>
      <c r="C25067" s="359">
        <v>0.7</v>
      </c>
      <c r="D25067" s="357" t="s">
        <v>35333</v>
      </c>
      <c r="E25067" s="357" t="s">
        <v>35333</v>
      </c>
    </row>
    <row r="25068" spans="1:5" ht="15.6">
      <c r="A25068" s="358" t="s">
        <v>35334</v>
      </c>
      <c r="B25068" s="358" t="s">
        <v>35335</v>
      </c>
      <c r="C25068" s="359">
        <v>0.7</v>
      </c>
      <c r="D25068" s="357" t="s">
        <v>35333</v>
      </c>
      <c r="E25068" s="357" t="s">
        <v>35333</v>
      </c>
    </row>
    <row r="25069" spans="1:5" ht="15.6">
      <c r="A25069" s="358" t="s">
        <v>36314</v>
      </c>
      <c r="B25069" s="358" t="s">
        <v>36315</v>
      </c>
      <c r="C25069" s="359">
        <v>0.7</v>
      </c>
      <c r="D25069" s="357" t="s">
        <v>36313</v>
      </c>
      <c r="E25069" s="357" t="s">
        <v>36313</v>
      </c>
    </row>
    <row r="25070" spans="1:5" ht="15.6">
      <c r="A25070" s="358" t="s">
        <v>36314</v>
      </c>
      <c r="B25070" s="358" t="s">
        <v>36315</v>
      </c>
      <c r="C25070" s="359">
        <v>0.7</v>
      </c>
      <c r="D25070" s="357" t="s">
        <v>36313</v>
      </c>
      <c r="E25070" s="357" t="s">
        <v>36313</v>
      </c>
    </row>
    <row r="25071" spans="1:5" ht="15.6">
      <c r="A25071" s="358" t="s">
        <v>64371</v>
      </c>
      <c r="B25071" s="358" t="s">
        <v>64372</v>
      </c>
      <c r="C25071" s="359">
        <v>0.7</v>
      </c>
      <c r="D25071" s="357" t="s">
        <v>64370</v>
      </c>
      <c r="E25071" s="357" t="s">
        <v>64370</v>
      </c>
    </row>
    <row r="25072" spans="1:5" ht="15.6">
      <c r="A25072" s="358" t="s">
        <v>64371</v>
      </c>
      <c r="B25072" s="358" t="s">
        <v>64372</v>
      </c>
      <c r="C25072" s="359">
        <v>0.7</v>
      </c>
      <c r="D25072" s="357" t="s">
        <v>64370</v>
      </c>
      <c r="E25072" s="357" t="s">
        <v>64370</v>
      </c>
    </row>
    <row r="25073" spans="1:5" ht="15.6">
      <c r="A25073" s="358" t="s">
        <v>48713</v>
      </c>
      <c r="B25073" s="358" t="s">
        <v>48714</v>
      </c>
      <c r="C25073" s="359">
        <v>0.7</v>
      </c>
      <c r="D25073" s="357" t="s">
        <v>48712</v>
      </c>
      <c r="E25073" s="357" t="s">
        <v>48712</v>
      </c>
    </row>
    <row r="25074" spans="1:5" ht="15.6">
      <c r="A25074" s="358" t="s">
        <v>10262</v>
      </c>
      <c r="B25074" s="358" t="s">
        <v>51331</v>
      </c>
      <c r="C25074" s="359">
        <v>0.7</v>
      </c>
      <c r="D25074" s="357" t="s">
        <v>51330</v>
      </c>
      <c r="E25074" s="357" t="s">
        <v>51330</v>
      </c>
    </row>
    <row r="25075" spans="1:5" ht="15.6">
      <c r="A25075" s="358" t="s">
        <v>53333</v>
      </c>
      <c r="B25075" s="358" t="s">
        <v>53334</v>
      </c>
      <c r="C25075" s="359">
        <v>0.7</v>
      </c>
      <c r="D25075" s="357" t="s">
        <v>53332</v>
      </c>
      <c r="E25075" s="357" t="s">
        <v>53332</v>
      </c>
    </row>
    <row r="25076" spans="1:5" ht="15.6">
      <c r="A25076" s="358" t="s">
        <v>24943</v>
      </c>
      <c r="B25076" s="358" t="s">
        <v>24944</v>
      </c>
      <c r="C25076" s="359">
        <v>0.7</v>
      </c>
      <c r="D25076" s="357" t="s">
        <v>24942</v>
      </c>
      <c r="E25076" s="357" t="s">
        <v>24942</v>
      </c>
    </row>
    <row r="25077" spans="1:5" ht="15.6">
      <c r="A25077" s="358" t="s">
        <v>64374</v>
      </c>
      <c r="B25077" s="358" t="s">
        <v>64375</v>
      </c>
      <c r="C25077" s="359">
        <v>0.7</v>
      </c>
      <c r="D25077" s="357" t="s">
        <v>64373</v>
      </c>
      <c r="E25077" s="357" t="s">
        <v>64373</v>
      </c>
    </row>
    <row r="25078" spans="1:5" ht="15.6">
      <c r="A25078" s="358" t="s">
        <v>60307</v>
      </c>
      <c r="B25078" s="358" t="s">
        <v>60307</v>
      </c>
      <c r="C25078" s="359">
        <v>0.7</v>
      </c>
      <c r="D25078" s="357" t="s">
        <v>64376</v>
      </c>
      <c r="E25078" s="357" t="s">
        <v>64376</v>
      </c>
    </row>
    <row r="25079" spans="1:5" ht="15.6">
      <c r="A25079" s="358" t="s">
        <v>64378</v>
      </c>
      <c r="B25079" s="358" t="s">
        <v>64379</v>
      </c>
      <c r="C25079" s="359">
        <v>0.7</v>
      </c>
      <c r="D25079" s="357" t="s">
        <v>64377</v>
      </c>
      <c r="E25079" s="357" t="s">
        <v>64377</v>
      </c>
    </row>
    <row r="25080" spans="1:5" ht="15.6">
      <c r="A25080" s="358" t="s">
        <v>60007</v>
      </c>
      <c r="B25080" s="358" t="s">
        <v>64380</v>
      </c>
      <c r="C25080" s="359">
        <v>0.7</v>
      </c>
      <c r="D25080" s="357" t="s">
        <v>59777</v>
      </c>
      <c r="E25080" s="357" t="s">
        <v>59777</v>
      </c>
    </row>
    <row r="25081" spans="1:5" ht="15.6">
      <c r="A25081" s="358" t="s">
        <v>21278</v>
      </c>
      <c r="B25081" s="358" t="s">
        <v>21279</v>
      </c>
      <c r="C25081" s="359">
        <v>0.7</v>
      </c>
      <c r="D25081" s="357" t="s">
        <v>8499</v>
      </c>
      <c r="E25081" s="357" t="s">
        <v>8499</v>
      </c>
    </row>
    <row r="25082" spans="1:5" ht="15.6">
      <c r="A25082" s="358" t="s">
        <v>64382</v>
      </c>
      <c r="B25082" s="358" t="s">
        <v>64383</v>
      </c>
      <c r="C25082" s="359">
        <v>0.7</v>
      </c>
      <c r="D25082" s="357" t="s">
        <v>64381</v>
      </c>
      <c r="E25082" s="357" t="s">
        <v>64381</v>
      </c>
    </row>
    <row r="25083" spans="1:5" ht="15.6">
      <c r="A25083" s="358" t="s">
        <v>64385</v>
      </c>
      <c r="B25083" s="358" t="s">
        <v>64386</v>
      </c>
      <c r="C25083" s="359">
        <v>0.7</v>
      </c>
      <c r="D25083" s="357" t="s">
        <v>64384</v>
      </c>
      <c r="E25083" s="357" t="s">
        <v>64384</v>
      </c>
    </row>
    <row r="25084" spans="1:5" ht="15.6">
      <c r="A25084" s="358" t="s">
        <v>64385</v>
      </c>
      <c r="B25084" s="358" t="s">
        <v>64386</v>
      </c>
      <c r="C25084" s="359">
        <v>0.7</v>
      </c>
      <c r="D25084" s="357" t="s">
        <v>64384</v>
      </c>
      <c r="E25084" s="357" t="s">
        <v>64384</v>
      </c>
    </row>
    <row r="25085" spans="1:5" ht="15.6">
      <c r="A25085" s="358" t="s">
        <v>64388</v>
      </c>
      <c r="B25085" s="358" t="s">
        <v>64389</v>
      </c>
      <c r="C25085" s="359">
        <v>0.7</v>
      </c>
      <c r="D25085" s="357" t="s">
        <v>64387</v>
      </c>
      <c r="E25085" s="357" t="s">
        <v>64387</v>
      </c>
    </row>
    <row r="25086" spans="1:5" ht="15.6">
      <c r="A25086" s="358" t="s">
        <v>64388</v>
      </c>
      <c r="B25086" s="358" t="s">
        <v>64389</v>
      </c>
      <c r="C25086" s="359">
        <v>0.7</v>
      </c>
      <c r="D25086" s="357" t="s">
        <v>64387</v>
      </c>
      <c r="E25086" s="357" t="s">
        <v>64387</v>
      </c>
    </row>
    <row r="25087" spans="1:5" ht="15.6">
      <c r="A25087" s="358" t="s">
        <v>59588</v>
      </c>
      <c r="B25087" s="358" t="s">
        <v>64391</v>
      </c>
      <c r="C25087" s="359">
        <v>0.7</v>
      </c>
      <c r="D25087" s="357" t="s">
        <v>64390</v>
      </c>
      <c r="E25087" s="357" t="s">
        <v>64390</v>
      </c>
    </row>
    <row r="25088" spans="1:5" ht="15.6">
      <c r="A25088" s="358" t="s">
        <v>13909</v>
      </c>
      <c r="B25088" s="358" t="s">
        <v>13910</v>
      </c>
      <c r="C25088" s="359">
        <v>0.7</v>
      </c>
      <c r="D25088" s="357" t="s">
        <v>4278</v>
      </c>
      <c r="E25088" s="357" t="s">
        <v>4278</v>
      </c>
    </row>
    <row r="25089" spans="1:5" ht="15.6">
      <c r="A25089" s="358" t="s">
        <v>13909</v>
      </c>
      <c r="B25089" s="358" t="s">
        <v>13910</v>
      </c>
      <c r="C25089" s="359">
        <v>0.7</v>
      </c>
      <c r="D25089" s="357" t="s">
        <v>4278</v>
      </c>
      <c r="E25089" s="357" t="s">
        <v>4278</v>
      </c>
    </row>
    <row r="25090" spans="1:5" ht="15.6">
      <c r="A25090" s="358" t="s">
        <v>41758</v>
      </c>
      <c r="B25090" s="358" t="s">
        <v>41759</v>
      </c>
      <c r="C25090" s="359">
        <v>0.7</v>
      </c>
      <c r="D25090" s="357" t="s">
        <v>41757</v>
      </c>
      <c r="E25090" s="357" t="s">
        <v>41757</v>
      </c>
    </row>
    <row r="25091" spans="1:5" ht="15.6">
      <c r="A25091" s="358" t="s">
        <v>41758</v>
      </c>
      <c r="B25091" s="358" t="s">
        <v>41759</v>
      </c>
      <c r="C25091" s="359">
        <v>0.7</v>
      </c>
      <c r="D25091" s="357" t="s">
        <v>41757</v>
      </c>
      <c r="E25091" s="357" t="s">
        <v>41757</v>
      </c>
    </row>
    <row r="25092" spans="1:5" ht="15.6">
      <c r="A25092" s="358" t="s">
        <v>18556</v>
      </c>
      <c r="B25092" s="358" t="s">
        <v>18557</v>
      </c>
      <c r="C25092" s="359">
        <v>0.7</v>
      </c>
      <c r="D25092" s="357" t="s">
        <v>7335</v>
      </c>
      <c r="E25092" s="357" t="s">
        <v>7335</v>
      </c>
    </row>
    <row r="25093" spans="1:5" ht="15.6">
      <c r="A25093" s="358" t="s">
        <v>64393</v>
      </c>
      <c r="B25093" s="358" t="s">
        <v>64394</v>
      </c>
      <c r="C25093" s="359">
        <v>0.7</v>
      </c>
      <c r="D25093" s="357" t="s">
        <v>64392</v>
      </c>
      <c r="E25093" s="357" t="s">
        <v>64392</v>
      </c>
    </row>
    <row r="25094" spans="1:5" ht="15.6">
      <c r="A25094" s="358" t="s">
        <v>52714</v>
      </c>
      <c r="B25094" s="358" t="s">
        <v>52715</v>
      </c>
      <c r="C25094" s="359">
        <v>0.7</v>
      </c>
      <c r="D25094" s="357" t="s">
        <v>52713</v>
      </c>
      <c r="E25094" s="357" t="s">
        <v>52713</v>
      </c>
    </row>
    <row r="25095" spans="1:5" ht="15.6">
      <c r="A25095" s="358" t="s">
        <v>38653</v>
      </c>
      <c r="B25095" s="358" t="s">
        <v>38654</v>
      </c>
      <c r="C25095" s="359">
        <v>0.7</v>
      </c>
      <c r="D25095" s="357" t="s">
        <v>38652</v>
      </c>
      <c r="E25095" s="357" t="s">
        <v>38652</v>
      </c>
    </row>
    <row r="25096" spans="1:5" ht="15.6">
      <c r="A25096" s="358" t="s">
        <v>64396</v>
      </c>
      <c r="B25096" s="358" t="s">
        <v>64396</v>
      </c>
      <c r="C25096" s="359">
        <v>0.7</v>
      </c>
      <c r="D25096" s="357" t="s">
        <v>64395</v>
      </c>
      <c r="E25096" s="357" t="s">
        <v>64395</v>
      </c>
    </row>
    <row r="25097" spans="1:5" ht="15.6">
      <c r="A25097" s="358" t="s">
        <v>41224</v>
      </c>
      <c r="B25097" s="358" t="s">
        <v>41225</v>
      </c>
      <c r="C25097" s="359">
        <v>0.7</v>
      </c>
      <c r="D25097" s="357" t="s">
        <v>41223</v>
      </c>
      <c r="E25097" s="357" t="s">
        <v>41223</v>
      </c>
    </row>
    <row r="25098" spans="1:5" ht="15.6">
      <c r="A25098" s="358" t="s">
        <v>46712</v>
      </c>
      <c r="B25098" s="358" t="s">
        <v>46713</v>
      </c>
      <c r="C25098" s="359">
        <v>0.7</v>
      </c>
      <c r="D25098" s="357" t="s">
        <v>46711</v>
      </c>
      <c r="E25098" s="357" t="s">
        <v>46711</v>
      </c>
    </row>
    <row r="25099" spans="1:5" ht="15.6">
      <c r="A25099" s="358" t="s">
        <v>29291</v>
      </c>
      <c r="B25099" s="358" t="s">
        <v>29292</v>
      </c>
      <c r="C25099" s="359">
        <v>0.7</v>
      </c>
      <c r="D25099" s="357" t="s">
        <v>29290</v>
      </c>
      <c r="E25099" s="357" t="s">
        <v>29290</v>
      </c>
    </row>
    <row r="25100" spans="1:5" ht="15.6">
      <c r="A25100" s="358" t="s">
        <v>10262</v>
      </c>
      <c r="B25100" s="358" t="s">
        <v>44159</v>
      </c>
      <c r="C25100" s="359">
        <v>0.7</v>
      </c>
      <c r="D25100" s="357" t="s">
        <v>44158</v>
      </c>
      <c r="E25100" s="357" t="s">
        <v>44158</v>
      </c>
    </row>
    <row r="25101" spans="1:5" ht="15.6">
      <c r="A25101" s="358" t="s">
        <v>64398</v>
      </c>
      <c r="B25101" s="358" t="s">
        <v>64398</v>
      </c>
      <c r="C25101" s="359">
        <v>0.7</v>
      </c>
      <c r="D25101" s="357" t="s">
        <v>64397</v>
      </c>
      <c r="E25101" s="357" t="s">
        <v>64397</v>
      </c>
    </row>
    <row r="25102" spans="1:5" ht="15.6">
      <c r="A25102" s="358" t="s">
        <v>59947</v>
      </c>
      <c r="B25102" s="358" t="s">
        <v>64399</v>
      </c>
      <c r="C25102" s="359">
        <v>0.7</v>
      </c>
      <c r="D25102" s="357" t="s">
        <v>59948</v>
      </c>
      <c r="E25102" s="357" t="s">
        <v>59948</v>
      </c>
    </row>
    <row r="25103" spans="1:5" ht="15.6">
      <c r="A25103" s="358" t="s">
        <v>64401</v>
      </c>
      <c r="B25103" s="358" t="s">
        <v>64402</v>
      </c>
      <c r="C25103" s="359">
        <v>0.7</v>
      </c>
      <c r="D25103" s="357" t="s">
        <v>64400</v>
      </c>
      <c r="E25103" s="357" t="s">
        <v>64400</v>
      </c>
    </row>
    <row r="25104" spans="1:5" ht="15.6">
      <c r="A25104" s="358" t="s">
        <v>64401</v>
      </c>
      <c r="B25104" s="358" t="s">
        <v>64402</v>
      </c>
      <c r="C25104" s="359">
        <v>0.7</v>
      </c>
      <c r="D25104" s="357" t="s">
        <v>64400</v>
      </c>
      <c r="E25104" s="357" t="s">
        <v>64400</v>
      </c>
    </row>
    <row r="25105" spans="1:5" ht="15.6">
      <c r="A25105" s="358" t="s">
        <v>64404</v>
      </c>
      <c r="B25105" s="358" t="s">
        <v>64405</v>
      </c>
      <c r="C25105" s="359">
        <v>0.7</v>
      </c>
      <c r="D25105" s="357" t="s">
        <v>64403</v>
      </c>
      <c r="E25105" s="357" t="s">
        <v>64403</v>
      </c>
    </row>
    <row r="25106" spans="1:5" ht="15.6">
      <c r="A25106" s="358" t="s">
        <v>31497</v>
      </c>
      <c r="B25106" s="358" t="s">
        <v>31498</v>
      </c>
      <c r="C25106" s="359">
        <v>0.7</v>
      </c>
      <c r="D25106" s="357" t="s">
        <v>31496</v>
      </c>
      <c r="E25106" s="357" t="s">
        <v>31496</v>
      </c>
    </row>
    <row r="25107" spans="1:5" ht="15.6">
      <c r="A25107" s="358" t="s">
        <v>34958</v>
      </c>
      <c r="B25107" s="358" t="s">
        <v>34959</v>
      </c>
      <c r="C25107" s="359">
        <v>0.7</v>
      </c>
      <c r="D25107" s="357" t="s">
        <v>34957</v>
      </c>
      <c r="E25107" s="357" t="s">
        <v>34957</v>
      </c>
    </row>
    <row r="25108" spans="1:5" ht="15.6">
      <c r="A25108" s="358" t="s">
        <v>40174</v>
      </c>
      <c r="B25108" s="358" t="s">
        <v>40175</v>
      </c>
      <c r="C25108" s="359">
        <v>0.7</v>
      </c>
      <c r="D25108" s="357" t="s">
        <v>40173</v>
      </c>
      <c r="E25108" s="357" t="s">
        <v>40173</v>
      </c>
    </row>
    <row r="25109" spans="1:5" ht="15.6">
      <c r="A25109" s="358" t="s">
        <v>59979</v>
      </c>
      <c r="B25109" s="358" t="s">
        <v>64406</v>
      </c>
      <c r="C25109" s="359">
        <v>0.7</v>
      </c>
      <c r="D25109" s="357" t="s">
        <v>59980</v>
      </c>
      <c r="E25109" s="357" t="s">
        <v>59980</v>
      </c>
    </row>
    <row r="25110" spans="1:5" ht="15.6">
      <c r="A25110" s="358" t="s">
        <v>64408</v>
      </c>
      <c r="B25110" s="358" t="s">
        <v>64409</v>
      </c>
      <c r="C25110" s="359">
        <v>0.7</v>
      </c>
      <c r="D25110" s="357" t="s">
        <v>64407</v>
      </c>
      <c r="E25110" s="357" t="s">
        <v>64407</v>
      </c>
    </row>
    <row r="25111" spans="1:5" ht="15.6">
      <c r="A25111" s="358" t="s">
        <v>64408</v>
      </c>
      <c r="B25111" s="358" t="s">
        <v>64409</v>
      </c>
      <c r="C25111" s="359">
        <v>0.7</v>
      </c>
      <c r="D25111" s="357" t="s">
        <v>64407</v>
      </c>
      <c r="E25111" s="357" t="s">
        <v>64407</v>
      </c>
    </row>
    <row r="25112" spans="1:5" ht="15.6">
      <c r="A25112" s="358" t="s">
        <v>64411</v>
      </c>
      <c r="B25112" s="358" t="s">
        <v>64412</v>
      </c>
      <c r="C25112" s="359">
        <v>0.7</v>
      </c>
      <c r="D25112" s="357" t="s">
        <v>64410</v>
      </c>
      <c r="E25112" s="357" t="s">
        <v>64410</v>
      </c>
    </row>
    <row r="25113" spans="1:5" ht="15.6">
      <c r="A25113" s="358" t="s">
        <v>47686</v>
      </c>
      <c r="B25113" s="358" t="s">
        <v>47687</v>
      </c>
      <c r="C25113" s="359">
        <v>0.7</v>
      </c>
      <c r="D25113" s="357" t="s">
        <v>47685</v>
      </c>
      <c r="E25113" s="357" t="s">
        <v>47685</v>
      </c>
    </row>
    <row r="25114" spans="1:5" ht="15.6">
      <c r="A25114" s="358" t="s">
        <v>50759</v>
      </c>
      <c r="B25114" s="358" t="s">
        <v>50760</v>
      </c>
      <c r="C25114" s="359">
        <v>0.7</v>
      </c>
      <c r="D25114" s="357" t="s">
        <v>50758</v>
      </c>
      <c r="E25114" s="357" t="s">
        <v>50758</v>
      </c>
    </row>
    <row r="25115" spans="1:5" ht="15.6">
      <c r="A25115" s="358" t="s">
        <v>60613</v>
      </c>
      <c r="B25115" s="358" t="s">
        <v>64414</v>
      </c>
      <c r="C25115" s="359">
        <v>0.7</v>
      </c>
      <c r="D25115" s="357" t="s">
        <v>64413</v>
      </c>
      <c r="E25115" s="357" t="s">
        <v>64413</v>
      </c>
    </row>
    <row r="25116" spans="1:5" ht="15.6">
      <c r="A25116" s="358" t="s">
        <v>60641</v>
      </c>
      <c r="B25116" s="358" t="s">
        <v>64416</v>
      </c>
      <c r="C25116" s="359">
        <v>0.7</v>
      </c>
      <c r="D25116" s="357" t="s">
        <v>64415</v>
      </c>
      <c r="E25116" s="357" t="s">
        <v>64415</v>
      </c>
    </row>
    <row r="25117" spans="1:5" ht="15.6">
      <c r="A25117" s="358" t="s">
        <v>28361</v>
      </c>
      <c r="B25117" s="358" t="s">
        <v>28362</v>
      </c>
      <c r="C25117" s="359">
        <v>0.7</v>
      </c>
      <c r="D25117" s="357" t="s">
        <v>28360</v>
      </c>
      <c r="E25117" s="357" t="s">
        <v>28360</v>
      </c>
    </row>
    <row r="25118" spans="1:5" ht="15.6">
      <c r="A25118" s="358" t="s">
        <v>28361</v>
      </c>
      <c r="B25118" s="358" t="s">
        <v>28362</v>
      </c>
      <c r="C25118" s="359">
        <v>0.7</v>
      </c>
      <c r="D25118" s="357" t="s">
        <v>28360</v>
      </c>
      <c r="E25118" s="357" t="s">
        <v>28360</v>
      </c>
    </row>
    <row r="25119" spans="1:5" ht="15.6">
      <c r="A25119" s="358" t="s">
        <v>28361</v>
      </c>
      <c r="B25119" s="358" t="s">
        <v>28362</v>
      </c>
      <c r="C25119" s="359">
        <v>0.7</v>
      </c>
      <c r="D25119" s="357" t="s">
        <v>28360</v>
      </c>
      <c r="E25119" s="357" t="s">
        <v>28360</v>
      </c>
    </row>
    <row r="25120" spans="1:5" ht="15.6">
      <c r="A25120" s="358" t="s">
        <v>29207</v>
      </c>
      <c r="B25120" s="358" t="s">
        <v>29208</v>
      </c>
      <c r="C25120" s="359">
        <v>0.7</v>
      </c>
      <c r="D25120" s="357" t="s">
        <v>29206</v>
      </c>
      <c r="E25120" s="357" t="s">
        <v>29206</v>
      </c>
    </row>
    <row r="25121" spans="1:5" ht="15.6">
      <c r="A25121" s="358" t="s">
        <v>41789</v>
      </c>
      <c r="B25121" s="358" t="s">
        <v>41789</v>
      </c>
      <c r="C25121" s="359">
        <v>0.7</v>
      </c>
      <c r="D25121" s="357" t="s">
        <v>41788</v>
      </c>
      <c r="E25121" s="357" t="s">
        <v>41788</v>
      </c>
    </row>
    <row r="25122" spans="1:5" ht="15.6">
      <c r="A25122" s="358" t="s">
        <v>41789</v>
      </c>
      <c r="B25122" s="358" t="s">
        <v>41789</v>
      </c>
      <c r="C25122" s="359">
        <v>0.7</v>
      </c>
      <c r="D25122" s="357" t="s">
        <v>41788</v>
      </c>
      <c r="E25122" s="357" t="s">
        <v>41788</v>
      </c>
    </row>
    <row r="25123" spans="1:5" ht="15.6">
      <c r="A25123" s="358" t="s">
        <v>45554</v>
      </c>
      <c r="B25123" s="358" t="s">
        <v>45555</v>
      </c>
      <c r="C25123" s="359">
        <v>0.7</v>
      </c>
      <c r="D25123" s="357" t="s">
        <v>45553</v>
      </c>
      <c r="E25123" s="357" t="s">
        <v>45553</v>
      </c>
    </row>
    <row r="25124" spans="1:5" ht="15.6">
      <c r="A25124" s="358" t="s">
        <v>46568</v>
      </c>
      <c r="B25124" s="358" t="s">
        <v>46569</v>
      </c>
      <c r="C25124" s="359">
        <v>0.7</v>
      </c>
      <c r="D25124" s="357" t="s">
        <v>46567</v>
      </c>
      <c r="E25124" s="357" t="s">
        <v>46567</v>
      </c>
    </row>
    <row r="25125" spans="1:5" ht="15.6">
      <c r="A25125" s="358" t="s">
        <v>51156</v>
      </c>
      <c r="B25125" s="358" t="s">
        <v>51156</v>
      </c>
      <c r="C25125" s="359">
        <v>0.7</v>
      </c>
      <c r="D25125" s="357" t="s">
        <v>51155</v>
      </c>
      <c r="E25125" s="357" t="s">
        <v>51155</v>
      </c>
    </row>
    <row r="25126" spans="1:5" ht="15.6">
      <c r="A25126" s="358" t="s">
        <v>51156</v>
      </c>
      <c r="B25126" s="358" t="s">
        <v>51156</v>
      </c>
      <c r="C25126" s="359">
        <v>0.7</v>
      </c>
      <c r="D25126" s="357" t="s">
        <v>51155</v>
      </c>
      <c r="E25126" s="357" t="s">
        <v>51155</v>
      </c>
    </row>
    <row r="25127" spans="1:5" ht="15.6">
      <c r="A25127" s="358" t="s">
        <v>64418</v>
      </c>
      <c r="B25127" s="358" t="s">
        <v>64418</v>
      </c>
      <c r="C25127" s="359">
        <v>0.7</v>
      </c>
      <c r="D25127" s="357" t="s">
        <v>64417</v>
      </c>
      <c r="E25127" s="357" t="s">
        <v>64417</v>
      </c>
    </row>
    <row r="25128" spans="1:5" ht="15.6">
      <c r="A25128" s="358" t="s">
        <v>26485</v>
      </c>
      <c r="B25128" s="358" t="s">
        <v>26486</v>
      </c>
      <c r="C25128" s="359">
        <v>0.7</v>
      </c>
      <c r="D25128" s="357" t="s">
        <v>26484</v>
      </c>
      <c r="E25128" s="357" t="s">
        <v>26484</v>
      </c>
    </row>
    <row r="25129" spans="1:5" ht="15.6">
      <c r="A25129" s="358" t="s">
        <v>60538</v>
      </c>
      <c r="B25129" s="358" t="s">
        <v>60538</v>
      </c>
      <c r="C25129" s="359">
        <v>0.7</v>
      </c>
      <c r="D25129" s="357" t="s">
        <v>64419</v>
      </c>
      <c r="E25129" s="357" t="s">
        <v>64419</v>
      </c>
    </row>
    <row r="25130" spans="1:5" ht="15.6">
      <c r="A25130" s="358" t="s">
        <v>28448</v>
      </c>
      <c r="B25130" s="358" t="s">
        <v>28449</v>
      </c>
      <c r="C25130" s="359">
        <v>0.7</v>
      </c>
      <c r="D25130" s="357" t="s">
        <v>28447</v>
      </c>
      <c r="E25130" s="357" t="s">
        <v>28447</v>
      </c>
    </row>
    <row r="25131" spans="1:5" ht="15.6">
      <c r="A25131" s="358" t="s">
        <v>64421</v>
      </c>
      <c r="B25131" s="358" t="s">
        <v>64422</v>
      </c>
      <c r="C25131" s="359">
        <v>0.7</v>
      </c>
      <c r="D25131" s="357" t="s">
        <v>64420</v>
      </c>
      <c r="E25131" s="357" t="s">
        <v>64420</v>
      </c>
    </row>
    <row r="25132" spans="1:5" ht="15.6">
      <c r="A25132" s="358" t="s">
        <v>64421</v>
      </c>
      <c r="B25132" s="358" t="s">
        <v>64422</v>
      </c>
      <c r="C25132" s="359">
        <v>0.7</v>
      </c>
      <c r="D25132" s="357" t="s">
        <v>64420</v>
      </c>
      <c r="E25132" s="357" t="s">
        <v>64420</v>
      </c>
    </row>
    <row r="25133" spans="1:5" ht="15.6">
      <c r="A25133" s="358" t="s">
        <v>64424</v>
      </c>
      <c r="B25133" s="358" t="s">
        <v>64425</v>
      </c>
      <c r="C25133" s="359">
        <v>0.7</v>
      </c>
      <c r="D25133" s="357" t="s">
        <v>64423</v>
      </c>
      <c r="E25133" s="357" t="s">
        <v>64423</v>
      </c>
    </row>
    <row r="25134" spans="1:5" ht="15.6">
      <c r="A25134" s="358" t="s">
        <v>35391</v>
      </c>
      <c r="B25134" s="358" t="s">
        <v>35392</v>
      </c>
      <c r="C25134" s="359">
        <v>0.7</v>
      </c>
      <c r="D25134" s="357" t="s">
        <v>35390</v>
      </c>
      <c r="E25134" s="357" t="s">
        <v>35390</v>
      </c>
    </row>
    <row r="25135" spans="1:5" ht="15.6">
      <c r="A25135" s="358" t="s">
        <v>36609</v>
      </c>
      <c r="B25135" s="358" t="s">
        <v>36610</v>
      </c>
      <c r="C25135" s="359">
        <v>0.7</v>
      </c>
      <c r="D25135" s="357" t="s">
        <v>36608</v>
      </c>
      <c r="E25135" s="357" t="s">
        <v>36608</v>
      </c>
    </row>
    <row r="25136" spans="1:5" ht="15.6">
      <c r="A25136" s="358" t="s">
        <v>38768</v>
      </c>
      <c r="B25136" s="358" t="s">
        <v>38768</v>
      </c>
      <c r="C25136" s="359">
        <v>0.7</v>
      </c>
      <c r="D25136" s="357" t="s">
        <v>38767</v>
      </c>
      <c r="E25136" s="357" t="s">
        <v>38767</v>
      </c>
    </row>
    <row r="25137" spans="1:5" ht="15.6">
      <c r="A25137" s="358" t="s">
        <v>18929</v>
      </c>
      <c r="B25137" s="358" t="s">
        <v>18930</v>
      </c>
      <c r="C25137" s="359">
        <v>0.7</v>
      </c>
      <c r="D25137" s="357" t="s">
        <v>6432</v>
      </c>
      <c r="E25137" s="357" t="s">
        <v>6432</v>
      </c>
    </row>
    <row r="25138" spans="1:5" ht="15.6">
      <c r="A25138" s="358" t="s">
        <v>46255</v>
      </c>
      <c r="B25138" s="358" t="s">
        <v>46256</v>
      </c>
      <c r="C25138" s="359">
        <v>0.7</v>
      </c>
      <c r="D25138" s="357" t="s">
        <v>46254</v>
      </c>
      <c r="E25138" s="357" t="s">
        <v>46254</v>
      </c>
    </row>
    <row r="25139" spans="1:5" ht="15.6">
      <c r="A25139" s="358" t="s">
        <v>51110</v>
      </c>
      <c r="B25139" s="358" t="s">
        <v>51111</v>
      </c>
      <c r="C25139" s="359">
        <v>0.7</v>
      </c>
      <c r="D25139" s="357" t="s">
        <v>51109</v>
      </c>
      <c r="E25139" s="357" t="s">
        <v>51109</v>
      </c>
    </row>
    <row r="25140" spans="1:5" ht="15.6">
      <c r="A25140" s="358" t="s">
        <v>11249</v>
      </c>
      <c r="B25140" s="358" t="s">
        <v>10262</v>
      </c>
      <c r="C25140" s="359">
        <v>0.7</v>
      </c>
      <c r="D25140" s="357" t="s">
        <v>2269</v>
      </c>
      <c r="E25140" s="357" t="s">
        <v>2269</v>
      </c>
    </row>
    <row r="25141" spans="1:5" ht="15.6">
      <c r="A25141" s="358" t="s">
        <v>11249</v>
      </c>
      <c r="B25141" s="358" t="s">
        <v>10262</v>
      </c>
      <c r="C25141" s="359">
        <v>0.7</v>
      </c>
      <c r="D25141" s="357" t="s">
        <v>2269</v>
      </c>
      <c r="E25141" s="357" t="s">
        <v>2269</v>
      </c>
    </row>
    <row r="25142" spans="1:5" ht="15.6">
      <c r="A25142" s="358" t="s">
        <v>24474</v>
      </c>
      <c r="B25142" s="358" t="s">
        <v>24475</v>
      </c>
      <c r="C25142" s="359">
        <v>0.7</v>
      </c>
      <c r="D25142" s="357" t="s">
        <v>24473</v>
      </c>
      <c r="E25142" s="357" t="s">
        <v>24473</v>
      </c>
    </row>
    <row r="25143" spans="1:5" ht="15.6">
      <c r="A25143" s="358" t="s">
        <v>64427</v>
      </c>
      <c r="B25143" s="358" t="s">
        <v>64428</v>
      </c>
      <c r="C25143" s="359">
        <v>0.7</v>
      </c>
      <c r="D25143" s="357" t="s">
        <v>64426</v>
      </c>
      <c r="E25143" s="357" t="s">
        <v>64426</v>
      </c>
    </row>
    <row r="25144" spans="1:5" ht="15.6">
      <c r="A25144" s="358" t="s">
        <v>64427</v>
      </c>
      <c r="B25144" s="358" t="s">
        <v>64428</v>
      </c>
      <c r="C25144" s="359">
        <v>0.7</v>
      </c>
      <c r="D25144" s="357" t="s">
        <v>64426</v>
      </c>
      <c r="E25144" s="357" t="s">
        <v>64426</v>
      </c>
    </row>
    <row r="25145" spans="1:5" ht="15.6">
      <c r="A25145" s="358" t="s">
        <v>18760</v>
      </c>
      <c r="B25145" s="358" t="s">
        <v>18761</v>
      </c>
      <c r="C25145" s="359">
        <v>0.7</v>
      </c>
      <c r="D25145" s="357" t="s">
        <v>6167</v>
      </c>
      <c r="E25145" s="357" t="s">
        <v>6167</v>
      </c>
    </row>
    <row r="25146" spans="1:5" ht="15.6">
      <c r="A25146" s="358" t="s">
        <v>59839</v>
      </c>
      <c r="B25146" s="358" t="s">
        <v>59839</v>
      </c>
      <c r="C25146" s="359">
        <v>0.7</v>
      </c>
      <c r="D25146" s="357" t="s">
        <v>64429</v>
      </c>
      <c r="E25146" s="357" t="s">
        <v>64429</v>
      </c>
    </row>
    <row r="25147" spans="1:5" ht="15.6">
      <c r="A25147" s="358" t="s">
        <v>41014</v>
      </c>
      <c r="B25147" s="358" t="s">
        <v>41015</v>
      </c>
      <c r="C25147" s="359">
        <v>0.7</v>
      </c>
      <c r="D25147" s="357" t="s">
        <v>41013</v>
      </c>
      <c r="E25147" s="357" t="s">
        <v>41013</v>
      </c>
    </row>
    <row r="25148" spans="1:5" ht="15.6">
      <c r="A25148" s="358" t="s">
        <v>41014</v>
      </c>
      <c r="B25148" s="358" t="s">
        <v>41015</v>
      </c>
      <c r="C25148" s="359">
        <v>0.7</v>
      </c>
      <c r="D25148" s="357" t="s">
        <v>41013</v>
      </c>
      <c r="E25148" s="357" t="s">
        <v>41013</v>
      </c>
    </row>
    <row r="25149" spans="1:5" ht="15.6">
      <c r="A25149" s="358" t="s">
        <v>44352</v>
      </c>
      <c r="B25149" s="358" t="s">
        <v>44353</v>
      </c>
      <c r="C25149" s="359">
        <v>0.7</v>
      </c>
      <c r="D25149" s="357" t="s">
        <v>44351</v>
      </c>
      <c r="E25149" s="357" t="s">
        <v>44351</v>
      </c>
    </row>
    <row r="25150" spans="1:5" ht="15.6">
      <c r="A25150" s="358" t="s">
        <v>60609</v>
      </c>
      <c r="B25150" s="358" t="s">
        <v>64431</v>
      </c>
      <c r="C25150" s="359">
        <v>0.7</v>
      </c>
      <c r="D25150" s="357" t="s">
        <v>64430</v>
      </c>
      <c r="E25150" s="357" t="s">
        <v>64430</v>
      </c>
    </row>
    <row r="25151" spans="1:5" ht="15.6">
      <c r="A25151" s="358" t="s">
        <v>27510</v>
      </c>
      <c r="B25151" s="358" t="s">
        <v>27511</v>
      </c>
      <c r="C25151" s="359">
        <v>0.7</v>
      </c>
      <c r="D25151" s="357" t="s">
        <v>27509</v>
      </c>
      <c r="E25151" s="357" t="s">
        <v>27509</v>
      </c>
    </row>
    <row r="25152" spans="1:5" ht="15.6">
      <c r="A25152" s="358" t="s">
        <v>64433</v>
      </c>
      <c r="B25152" s="358" t="s">
        <v>64434</v>
      </c>
      <c r="C25152" s="359">
        <v>0.7</v>
      </c>
      <c r="D25152" s="357" t="s">
        <v>64432</v>
      </c>
      <c r="E25152" s="357" t="s">
        <v>64432</v>
      </c>
    </row>
    <row r="25153" spans="1:5" ht="15.6">
      <c r="A25153" s="358" t="s">
        <v>64433</v>
      </c>
      <c r="B25153" s="358" t="s">
        <v>64434</v>
      </c>
      <c r="C25153" s="359">
        <v>0.7</v>
      </c>
      <c r="D25153" s="357" t="s">
        <v>64432</v>
      </c>
      <c r="E25153" s="357" t="s">
        <v>64432</v>
      </c>
    </row>
    <row r="25154" spans="1:5" ht="15.6">
      <c r="A25154" s="358" t="s">
        <v>29372</v>
      </c>
      <c r="B25154" s="358" t="s">
        <v>29373</v>
      </c>
      <c r="C25154" s="359">
        <v>0.7</v>
      </c>
      <c r="D25154" s="357" t="s">
        <v>29371</v>
      </c>
      <c r="E25154" s="357" t="s">
        <v>29371</v>
      </c>
    </row>
    <row r="25155" spans="1:5" ht="15.6">
      <c r="A25155" s="358" t="s">
        <v>32835</v>
      </c>
      <c r="B25155" s="358" t="s">
        <v>32836</v>
      </c>
      <c r="C25155" s="359">
        <v>0.7</v>
      </c>
      <c r="D25155" s="357" t="s">
        <v>32834</v>
      </c>
      <c r="E25155" s="357" t="s">
        <v>32834</v>
      </c>
    </row>
    <row r="25156" spans="1:5" ht="15.6">
      <c r="A25156" s="358" t="s">
        <v>33072</v>
      </c>
      <c r="B25156" s="358" t="s">
        <v>33072</v>
      </c>
      <c r="C25156" s="359">
        <v>0.7</v>
      </c>
      <c r="D25156" s="357" t="s">
        <v>33071</v>
      </c>
      <c r="E25156" s="357" t="s">
        <v>33071</v>
      </c>
    </row>
    <row r="25157" spans="1:5" ht="15.6">
      <c r="A25157" s="358" t="s">
        <v>37717</v>
      </c>
      <c r="B25157" s="358" t="s">
        <v>37718</v>
      </c>
      <c r="C25157" s="359">
        <v>0.7</v>
      </c>
      <c r="D25157" s="357" t="s">
        <v>37716</v>
      </c>
      <c r="E25157" s="357" t="s">
        <v>37716</v>
      </c>
    </row>
    <row r="25158" spans="1:5" ht="15.6">
      <c r="A25158" s="358" t="s">
        <v>1041</v>
      </c>
      <c r="B25158" s="358" t="s">
        <v>17443</v>
      </c>
      <c r="C25158" s="359">
        <v>0.7</v>
      </c>
      <c r="D25158" s="357" t="s">
        <v>6295</v>
      </c>
      <c r="E25158" s="357" t="s">
        <v>6295</v>
      </c>
    </row>
    <row r="25159" spans="1:5" ht="15.6">
      <c r="A25159" s="358" t="s">
        <v>1041</v>
      </c>
      <c r="B25159" s="358" t="s">
        <v>17443</v>
      </c>
      <c r="C25159" s="359">
        <v>0.7</v>
      </c>
      <c r="D25159" s="357" t="s">
        <v>6295</v>
      </c>
      <c r="E25159" s="357" t="s">
        <v>6295</v>
      </c>
    </row>
    <row r="25160" spans="1:5" ht="15.6">
      <c r="A25160" s="358" t="s">
        <v>64436</v>
      </c>
      <c r="B25160" s="358" t="s">
        <v>64437</v>
      </c>
      <c r="C25160" s="359">
        <v>0.7</v>
      </c>
      <c r="D25160" s="357" t="s">
        <v>64435</v>
      </c>
      <c r="E25160" s="357" t="s">
        <v>64435</v>
      </c>
    </row>
    <row r="25161" spans="1:5" ht="15.6">
      <c r="A25161" s="358" t="s">
        <v>64439</v>
      </c>
      <c r="B25161" s="358" t="s">
        <v>64439</v>
      </c>
      <c r="C25161" s="359">
        <v>0.7</v>
      </c>
      <c r="D25161" s="357" t="s">
        <v>64438</v>
      </c>
      <c r="E25161" s="357" t="s">
        <v>64438</v>
      </c>
    </row>
    <row r="25162" spans="1:5" ht="15.6">
      <c r="A25162" s="358" t="s">
        <v>49800</v>
      </c>
      <c r="B25162" s="358" t="s">
        <v>49801</v>
      </c>
      <c r="C25162" s="359">
        <v>0.7</v>
      </c>
      <c r="D25162" s="357" t="s">
        <v>49799</v>
      </c>
      <c r="E25162" s="357" t="s">
        <v>49799</v>
      </c>
    </row>
    <row r="25163" spans="1:5" ht="15.6">
      <c r="A25163" s="358" t="s">
        <v>52682</v>
      </c>
      <c r="B25163" s="358" t="s">
        <v>52683</v>
      </c>
      <c r="C25163" s="359">
        <v>0.7</v>
      </c>
      <c r="D25163" s="357" t="s">
        <v>52681</v>
      </c>
      <c r="E25163" s="357" t="s">
        <v>52681</v>
      </c>
    </row>
    <row r="25164" spans="1:5" ht="15.6">
      <c r="A25164" s="358" t="s">
        <v>64441</v>
      </c>
      <c r="B25164" s="358" t="s">
        <v>64441</v>
      </c>
      <c r="C25164" s="359">
        <v>0.7</v>
      </c>
      <c r="D25164" s="357" t="s">
        <v>64440</v>
      </c>
      <c r="E25164" s="357" t="s">
        <v>64440</v>
      </c>
    </row>
    <row r="25165" spans="1:5" ht="15.6">
      <c r="A25165" s="358" t="s">
        <v>26600</v>
      </c>
      <c r="B25165" s="358" t="s">
        <v>26601</v>
      </c>
      <c r="C25165" s="359">
        <v>0.7</v>
      </c>
      <c r="D25165" s="357" t="s">
        <v>26599</v>
      </c>
      <c r="E25165" s="357" t="s">
        <v>26599</v>
      </c>
    </row>
    <row r="25166" spans="1:5" ht="15.6">
      <c r="A25166" s="358" t="s">
        <v>30969</v>
      </c>
      <c r="B25166" s="358" t="s">
        <v>30970</v>
      </c>
      <c r="C25166" s="359">
        <v>0.7</v>
      </c>
      <c r="D25166" s="357" t="s">
        <v>30968</v>
      </c>
      <c r="E25166" s="357" t="s">
        <v>30968</v>
      </c>
    </row>
    <row r="25167" spans="1:5" ht="15.6">
      <c r="A25167" s="358" t="s">
        <v>30969</v>
      </c>
      <c r="B25167" s="358" t="s">
        <v>30970</v>
      </c>
      <c r="C25167" s="359">
        <v>0.7</v>
      </c>
      <c r="D25167" s="357" t="s">
        <v>30968</v>
      </c>
      <c r="E25167" s="357" t="s">
        <v>30968</v>
      </c>
    </row>
    <row r="25168" spans="1:5" ht="15.6">
      <c r="A25168" s="358" t="s">
        <v>64443</v>
      </c>
      <c r="B25168" s="358" t="s">
        <v>64444</v>
      </c>
      <c r="C25168" s="359">
        <v>0.7</v>
      </c>
      <c r="D25168" s="357" t="s">
        <v>64442</v>
      </c>
      <c r="E25168" s="357" t="s">
        <v>64442</v>
      </c>
    </row>
    <row r="25169" spans="1:5" ht="15.6">
      <c r="A25169" s="358" t="s">
        <v>34089</v>
      </c>
      <c r="B25169" s="358" t="s">
        <v>34090</v>
      </c>
      <c r="C25169" s="359">
        <v>0.7</v>
      </c>
      <c r="D25169" s="357" t="s">
        <v>34088</v>
      </c>
      <c r="E25169" s="357" t="s">
        <v>34088</v>
      </c>
    </row>
    <row r="25170" spans="1:5" ht="15.6">
      <c r="A25170" s="358" t="s">
        <v>37396</v>
      </c>
      <c r="B25170" s="358" t="s">
        <v>37397</v>
      </c>
      <c r="C25170" s="359">
        <v>0.7</v>
      </c>
      <c r="D25170" s="357" t="s">
        <v>37395</v>
      </c>
      <c r="E25170" s="357" t="s">
        <v>37395</v>
      </c>
    </row>
    <row r="25171" spans="1:5" ht="15.6">
      <c r="A25171" s="358" t="s">
        <v>1382</v>
      </c>
      <c r="B25171" s="358" t="s">
        <v>19812</v>
      </c>
      <c r="C25171" s="359">
        <v>0.7</v>
      </c>
      <c r="D25171" s="357" t="s">
        <v>7605</v>
      </c>
      <c r="E25171" s="357" t="s">
        <v>7605</v>
      </c>
    </row>
    <row r="25172" spans="1:5" ht="15.6">
      <c r="A25172" s="358" t="s">
        <v>1382</v>
      </c>
      <c r="B25172" s="358" t="s">
        <v>19812</v>
      </c>
      <c r="C25172" s="359">
        <v>0.7</v>
      </c>
      <c r="D25172" s="357" t="s">
        <v>7605</v>
      </c>
      <c r="E25172" s="357" t="s">
        <v>7605</v>
      </c>
    </row>
    <row r="25173" spans="1:5" ht="15.6">
      <c r="A25173" s="358" t="s">
        <v>1382</v>
      </c>
      <c r="B25173" s="358" t="s">
        <v>19812</v>
      </c>
      <c r="C25173" s="359">
        <v>0.7</v>
      </c>
      <c r="D25173" s="357" t="s">
        <v>7605</v>
      </c>
      <c r="E25173" s="357" t="s">
        <v>7605</v>
      </c>
    </row>
    <row r="25174" spans="1:5" ht="15.6">
      <c r="A25174" s="358" t="s">
        <v>20977</v>
      </c>
      <c r="B25174" s="358" t="s">
        <v>20978</v>
      </c>
      <c r="C25174" s="359">
        <v>0.7</v>
      </c>
      <c r="D25174" s="357" t="s">
        <v>8225</v>
      </c>
      <c r="E25174" s="357" t="s">
        <v>8225</v>
      </c>
    </row>
    <row r="25175" spans="1:5" ht="15.6">
      <c r="A25175" s="358" t="s">
        <v>45719</v>
      </c>
      <c r="B25175" s="358" t="s">
        <v>45720</v>
      </c>
      <c r="C25175" s="359">
        <v>0.7</v>
      </c>
      <c r="D25175" s="357" t="s">
        <v>45718</v>
      </c>
      <c r="E25175" s="357" t="s">
        <v>45718</v>
      </c>
    </row>
    <row r="25176" spans="1:5" ht="15.6">
      <c r="A25176" s="358" t="s">
        <v>60604</v>
      </c>
      <c r="B25176" s="358" t="s">
        <v>64445</v>
      </c>
      <c r="C25176" s="359">
        <v>0.7</v>
      </c>
      <c r="D25176" s="357" t="s">
        <v>60605</v>
      </c>
      <c r="E25176" s="357" t="s">
        <v>60605</v>
      </c>
    </row>
    <row r="25177" spans="1:5" ht="15.6">
      <c r="A25177" s="358" t="s">
        <v>60604</v>
      </c>
      <c r="B25177" s="358" t="s">
        <v>64445</v>
      </c>
      <c r="C25177" s="359">
        <v>0.7</v>
      </c>
      <c r="D25177" s="357" t="s">
        <v>60605</v>
      </c>
      <c r="E25177" s="357" t="s">
        <v>60605</v>
      </c>
    </row>
    <row r="25178" spans="1:5" ht="15.6">
      <c r="A25178" s="358" t="s">
        <v>50120</v>
      </c>
      <c r="B25178" s="358" t="s">
        <v>50121</v>
      </c>
      <c r="C25178" s="359">
        <v>0.7</v>
      </c>
      <c r="D25178" s="357" t="s">
        <v>50119</v>
      </c>
      <c r="E25178" s="357" t="s">
        <v>50119</v>
      </c>
    </row>
    <row r="25179" spans="1:5" ht="15.6">
      <c r="A25179" s="358" t="s">
        <v>64447</v>
      </c>
      <c r="B25179" s="358" t="s">
        <v>64448</v>
      </c>
      <c r="C25179" s="359">
        <v>0.7</v>
      </c>
      <c r="D25179" s="357" t="s">
        <v>64446</v>
      </c>
      <c r="E25179" s="357" t="s">
        <v>64446</v>
      </c>
    </row>
    <row r="25180" spans="1:5" ht="15.6">
      <c r="A25180" s="358" t="s">
        <v>60306</v>
      </c>
      <c r="B25180" s="358" t="s">
        <v>64450</v>
      </c>
      <c r="C25180" s="359">
        <v>0.7</v>
      </c>
      <c r="D25180" s="357" t="s">
        <v>64449</v>
      </c>
      <c r="E25180" s="357" t="s">
        <v>64449</v>
      </c>
    </row>
    <row r="25181" spans="1:5" ht="15.6">
      <c r="A25181" s="358" t="s">
        <v>59737</v>
      </c>
      <c r="B25181" s="358" t="s">
        <v>64451</v>
      </c>
      <c r="C25181" s="359">
        <v>0.7</v>
      </c>
      <c r="D25181" s="357" t="s">
        <v>59738</v>
      </c>
      <c r="E25181" s="357" t="s">
        <v>59738</v>
      </c>
    </row>
    <row r="25182" spans="1:5" ht="15.6">
      <c r="A25182" s="358" t="s">
        <v>59737</v>
      </c>
      <c r="B25182" s="358" t="s">
        <v>64451</v>
      </c>
      <c r="C25182" s="359">
        <v>0.7</v>
      </c>
      <c r="D25182" s="357" t="s">
        <v>59738</v>
      </c>
      <c r="E25182" s="357" t="s">
        <v>59738</v>
      </c>
    </row>
    <row r="25183" spans="1:5" ht="15.6">
      <c r="A25183" s="358" t="s">
        <v>1033</v>
      </c>
      <c r="B25183" s="358" t="s">
        <v>17401</v>
      </c>
      <c r="C25183" s="359">
        <v>0.7</v>
      </c>
      <c r="D25183" s="357" t="s">
        <v>6251</v>
      </c>
      <c r="E25183" s="357" t="s">
        <v>6251</v>
      </c>
    </row>
    <row r="25184" spans="1:5" ht="15.6">
      <c r="A25184" s="358" t="s">
        <v>64453</v>
      </c>
      <c r="B25184" s="358" t="s">
        <v>64454</v>
      </c>
      <c r="C25184" s="359">
        <v>0.7</v>
      </c>
      <c r="D25184" s="357" t="s">
        <v>64452</v>
      </c>
      <c r="E25184" s="357" t="s">
        <v>64452</v>
      </c>
    </row>
    <row r="25185" spans="1:5" ht="15.6">
      <c r="A25185" s="358" t="s">
        <v>39465</v>
      </c>
      <c r="B25185" s="358" t="s">
        <v>39466</v>
      </c>
      <c r="C25185" s="359">
        <v>0.7</v>
      </c>
      <c r="D25185" s="357" t="s">
        <v>39464</v>
      </c>
      <c r="E25185" s="357" t="s">
        <v>39464</v>
      </c>
    </row>
    <row r="25186" spans="1:5" ht="15.6">
      <c r="A25186" s="358" t="s">
        <v>60080</v>
      </c>
      <c r="B25186" s="358" t="s">
        <v>60592</v>
      </c>
      <c r="C25186" s="359">
        <v>0.7</v>
      </c>
      <c r="D25186" s="357" t="s">
        <v>64455</v>
      </c>
      <c r="E25186" s="357" t="s">
        <v>64455</v>
      </c>
    </row>
    <row r="25187" spans="1:5" ht="15.6">
      <c r="A25187" s="358" t="s">
        <v>40490</v>
      </c>
      <c r="B25187" s="358" t="s">
        <v>40491</v>
      </c>
      <c r="C25187" s="359">
        <v>0.7</v>
      </c>
      <c r="D25187" s="357" t="s">
        <v>40489</v>
      </c>
      <c r="E25187" s="357" t="s">
        <v>40489</v>
      </c>
    </row>
    <row r="25188" spans="1:5" ht="15.6">
      <c r="A25188" s="358" t="s">
        <v>42563</v>
      </c>
      <c r="B25188" s="358" t="s">
        <v>42564</v>
      </c>
      <c r="C25188" s="359">
        <v>0.7</v>
      </c>
      <c r="D25188" s="357" t="s">
        <v>42562</v>
      </c>
      <c r="E25188" s="357" t="s">
        <v>42562</v>
      </c>
    </row>
    <row r="25189" spans="1:5" ht="15.6">
      <c r="A25189" s="358" t="s">
        <v>19526</v>
      </c>
      <c r="B25189" s="358" t="s">
        <v>19527</v>
      </c>
      <c r="C25189" s="359">
        <v>0.7</v>
      </c>
      <c r="D25189" s="357" t="s">
        <v>7334</v>
      </c>
      <c r="E25189" s="357" t="s">
        <v>7334</v>
      </c>
    </row>
    <row r="25190" spans="1:5" ht="15.6">
      <c r="A25190" s="358" t="s">
        <v>19526</v>
      </c>
      <c r="B25190" s="358" t="s">
        <v>19527</v>
      </c>
      <c r="C25190" s="359">
        <v>0.7</v>
      </c>
      <c r="D25190" s="357" t="s">
        <v>7334</v>
      </c>
      <c r="E25190" s="357" t="s">
        <v>7334</v>
      </c>
    </row>
    <row r="25191" spans="1:5" ht="15.6">
      <c r="A25191" s="358" t="s">
        <v>46033</v>
      </c>
      <c r="B25191" s="358" t="s">
        <v>46034</v>
      </c>
      <c r="C25191" s="359">
        <v>0.7</v>
      </c>
      <c r="D25191" s="357" t="s">
        <v>46032</v>
      </c>
      <c r="E25191" s="357" t="s">
        <v>46032</v>
      </c>
    </row>
    <row r="25192" spans="1:5" ht="15.6">
      <c r="A25192" s="358" t="s">
        <v>52765</v>
      </c>
      <c r="B25192" s="358" t="s">
        <v>52766</v>
      </c>
      <c r="C25192" s="359">
        <v>0.7</v>
      </c>
      <c r="D25192" s="357" t="s">
        <v>52764</v>
      </c>
      <c r="E25192" s="357" t="s">
        <v>52764</v>
      </c>
    </row>
    <row r="25193" spans="1:5" ht="15.6">
      <c r="A25193" s="358" t="s">
        <v>64457</v>
      </c>
      <c r="B25193" s="358" t="s">
        <v>64458</v>
      </c>
      <c r="C25193" s="359">
        <v>0.7</v>
      </c>
      <c r="D25193" s="357" t="s">
        <v>64456</v>
      </c>
      <c r="E25193" s="357" t="s">
        <v>64456</v>
      </c>
    </row>
    <row r="25194" spans="1:5" ht="15.6">
      <c r="A25194" s="358" t="s">
        <v>64457</v>
      </c>
      <c r="B25194" s="358" t="s">
        <v>64458</v>
      </c>
      <c r="C25194" s="359">
        <v>0.7</v>
      </c>
      <c r="D25194" s="357" t="s">
        <v>64456</v>
      </c>
      <c r="E25194" s="357" t="s">
        <v>64456</v>
      </c>
    </row>
    <row r="25195" spans="1:5" ht="15.6">
      <c r="A25195" s="358" t="s">
        <v>23897</v>
      </c>
      <c r="B25195" s="358" t="s">
        <v>23898</v>
      </c>
      <c r="C25195" s="359">
        <v>0.7</v>
      </c>
      <c r="D25195" s="357" t="s">
        <v>9920</v>
      </c>
      <c r="E25195" s="357" t="s">
        <v>9920</v>
      </c>
    </row>
    <row r="25196" spans="1:5" ht="15.6">
      <c r="A25196" s="358" t="s">
        <v>64460</v>
      </c>
      <c r="B25196" s="358" t="s">
        <v>64460</v>
      </c>
      <c r="C25196" s="359">
        <v>0.7</v>
      </c>
      <c r="D25196" s="357" t="s">
        <v>64459</v>
      </c>
      <c r="E25196" s="357" t="s">
        <v>64459</v>
      </c>
    </row>
    <row r="25197" spans="1:5" ht="15.6">
      <c r="A25197" s="358" t="s">
        <v>64462</v>
      </c>
      <c r="B25197" s="358" t="s">
        <v>64463</v>
      </c>
      <c r="C25197" s="359">
        <v>0.7</v>
      </c>
      <c r="D25197" s="357" t="s">
        <v>64461</v>
      </c>
      <c r="E25197" s="357" t="s">
        <v>64461</v>
      </c>
    </row>
    <row r="25198" spans="1:5" ht="15.6">
      <c r="A25198" s="358" t="s">
        <v>13483</v>
      </c>
      <c r="B25198" s="358" t="s">
        <v>13484</v>
      </c>
      <c r="C25198" s="359">
        <v>0.7</v>
      </c>
      <c r="D25198" s="357" t="s">
        <v>13482</v>
      </c>
      <c r="E25198" s="357" t="s">
        <v>13482</v>
      </c>
    </row>
    <row r="25199" spans="1:5" ht="15.6">
      <c r="A25199" s="358" t="s">
        <v>59719</v>
      </c>
      <c r="B25199" s="358" t="s">
        <v>64465</v>
      </c>
      <c r="C25199" s="359">
        <v>0.7</v>
      </c>
      <c r="D25199" s="357" t="s">
        <v>64464</v>
      </c>
      <c r="E25199" s="357" t="s">
        <v>64464</v>
      </c>
    </row>
    <row r="25200" spans="1:5" ht="15.6">
      <c r="A25200" s="358" t="s">
        <v>34955</v>
      </c>
      <c r="B25200" s="358" t="s">
        <v>34956</v>
      </c>
      <c r="C25200" s="359">
        <v>0.7</v>
      </c>
      <c r="D25200" s="357" t="s">
        <v>34954</v>
      </c>
      <c r="E25200" s="357" t="s">
        <v>34954</v>
      </c>
    </row>
    <row r="25201" spans="1:5" ht="15.6">
      <c r="A25201" s="358" t="s">
        <v>16698</v>
      </c>
      <c r="B25201" s="358" t="s">
        <v>16699</v>
      </c>
      <c r="C25201" s="359">
        <v>0.7</v>
      </c>
      <c r="D25201" s="357" t="s">
        <v>5541</v>
      </c>
      <c r="E25201" s="357" t="s">
        <v>5541</v>
      </c>
    </row>
    <row r="25202" spans="1:5" ht="15.6">
      <c r="A25202" s="358" t="s">
        <v>59897</v>
      </c>
      <c r="B25202" s="358" t="s">
        <v>64467</v>
      </c>
      <c r="C25202" s="359">
        <v>0.7</v>
      </c>
      <c r="D25202" s="357" t="s">
        <v>64466</v>
      </c>
      <c r="E25202" s="357" t="s">
        <v>64466</v>
      </c>
    </row>
    <row r="25203" spans="1:5" ht="15.6">
      <c r="A25203" s="358" t="s">
        <v>39608</v>
      </c>
      <c r="B25203" s="358" t="s">
        <v>39609</v>
      </c>
      <c r="C25203" s="359">
        <v>0.7</v>
      </c>
      <c r="D25203" s="357" t="s">
        <v>39607</v>
      </c>
      <c r="E25203" s="357" t="s">
        <v>39607</v>
      </c>
    </row>
    <row r="25204" spans="1:5" ht="15.6">
      <c r="A25204" s="358" t="s">
        <v>10262</v>
      </c>
      <c r="B25204" s="358" t="s">
        <v>42450</v>
      </c>
      <c r="C25204" s="359">
        <v>0.7</v>
      </c>
      <c r="D25204" s="357" t="s">
        <v>42449</v>
      </c>
      <c r="E25204" s="357" t="s">
        <v>42449</v>
      </c>
    </row>
    <row r="25205" spans="1:5" ht="15.6">
      <c r="A25205" s="358" t="s">
        <v>49798</v>
      </c>
      <c r="B25205" s="358" t="s">
        <v>49798</v>
      </c>
      <c r="C25205" s="359">
        <v>0.7</v>
      </c>
      <c r="D25205" s="357" t="s">
        <v>49797</v>
      </c>
      <c r="E25205" s="357" t="s">
        <v>49797</v>
      </c>
    </row>
    <row r="25206" spans="1:5" ht="15.6">
      <c r="A25206" s="358" t="s">
        <v>23963</v>
      </c>
      <c r="B25206" s="358" t="s">
        <v>23963</v>
      </c>
      <c r="C25206" s="359">
        <v>0.7</v>
      </c>
      <c r="D25206" s="357" t="s">
        <v>23962</v>
      </c>
      <c r="E25206" s="357" t="s">
        <v>23962</v>
      </c>
    </row>
    <row r="25207" spans="1:5" ht="15.6">
      <c r="A25207" s="358" t="s">
        <v>28130</v>
      </c>
      <c r="B25207" s="358" t="s">
        <v>28131</v>
      </c>
      <c r="C25207" s="359">
        <v>0.7</v>
      </c>
      <c r="D25207" s="357" t="s">
        <v>28129</v>
      </c>
      <c r="E25207" s="357" t="s">
        <v>28129</v>
      </c>
    </row>
    <row r="25208" spans="1:5" ht="15.6">
      <c r="A25208" s="358" t="s">
        <v>60355</v>
      </c>
      <c r="B25208" s="358" t="s">
        <v>64468</v>
      </c>
      <c r="C25208" s="359">
        <v>0.7</v>
      </c>
      <c r="D25208" s="357" t="s">
        <v>60356</v>
      </c>
      <c r="E25208" s="357" t="s">
        <v>60356</v>
      </c>
    </row>
    <row r="25209" spans="1:5" ht="15.6">
      <c r="A25209" s="358" t="s">
        <v>64470</v>
      </c>
      <c r="B25209" s="358" t="s">
        <v>60181</v>
      </c>
      <c r="C25209" s="359">
        <v>0.7</v>
      </c>
      <c r="D25209" s="357" t="s">
        <v>64469</v>
      </c>
      <c r="E25209" s="357" t="s">
        <v>64469</v>
      </c>
    </row>
    <row r="25210" spans="1:5" ht="15.6">
      <c r="A25210" s="358" t="s">
        <v>60293</v>
      </c>
      <c r="B25210" s="358" t="s">
        <v>64472</v>
      </c>
      <c r="C25210" s="359">
        <v>0.7</v>
      </c>
      <c r="D25210" s="357" t="s">
        <v>64471</v>
      </c>
      <c r="E25210" s="357" t="s">
        <v>64471</v>
      </c>
    </row>
    <row r="25211" spans="1:5" ht="15.6">
      <c r="A25211" s="358" t="s">
        <v>60293</v>
      </c>
      <c r="B25211" s="358" t="s">
        <v>64472</v>
      </c>
      <c r="C25211" s="359">
        <v>0.7</v>
      </c>
      <c r="D25211" s="357" t="s">
        <v>64471</v>
      </c>
      <c r="E25211" s="357" t="s">
        <v>64471</v>
      </c>
    </row>
    <row r="25212" spans="1:5" ht="15.6">
      <c r="A25212" s="358" t="s">
        <v>37955</v>
      </c>
      <c r="B25212" s="358" t="s">
        <v>37956</v>
      </c>
      <c r="C25212" s="359">
        <v>0.7</v>
      </c>
      <c r="D25212" s="357" t="s">
        <v>37954</v>
      </c>
      <c r="E25212" s="357" t="s">
        <v>37954</v>
      </c>
    </row>
    <row r="25213" spans="1:5" ht="15.6">
      <c r="A25213" s="358" t="s">
        <v>64474</v>
      </c>
      <c r="B25213" s="358" t="s">
        <v>64475</v>
      </c>
      <c r="C25213" s="359">
        <v>0.7</v>
      </c>
      <c r="D25213" s="357" t="s">
        <v>64473</v>
      </c>
      <c r="E25213" s="357" t="s">
        <v>64473</v>
      </c>
    </row>
    <row r="25214" spans="1:5" ht="15.6">
      <c r="A25214" s="358" t="s">
        <v>64474</v>
      </c>
      <c r="B25214" s="358" t="s">
        <v>64475</v>
      </c>
      <c r="C25214" s="359">
        <v>0.7</v>
      </c>
      <c r="D25214" s="357" t="s">
        <v>64473</v>
      </c>
      <c r="E25214" s="357" t="s">
        <v>64473</v>
      </c>
    </row>
    <row r="25215" spans="1:5" ht="15.6">
      <c r="A25215" s="358" t="s">
        <v>41112</v>
      </c>
      <c r="B25215" s="358" t="s">
        <v>41113</v>
      </c>
      <c r="C25215" s="359">
        <v>0.7</v>
      </c>
      <c r="D25215" s="357" t="s">
        <v>41111</v>
      </c>
      <c r="E25215" s="357" t="s">
        <v>41111</v>
      </c>
    </row>
    <row r="25216" spans="1:5" ht="15.6">
      <c r="A25216" s="358" t="s">
        <v>10262</v>
      </c>
      <c r="B25216" s="358" t="s">
        <v>55381</v>
      </c>
      <c r="C25216" s="359">
        <v>0.7</v>
      </c>
      <c r="D25216" s="357" t="s">
        <v>55380</v>
      </c>
      <c r="E25216" s="357" t="s">
        <v>55380</v>
      </c>
    </row>
    <row r="25217" spans="1:5" ht="15.6">
      <c r="A25217" s="358" t="s">
        <v>10262</v>
      </c>
      <c r="B25217" s="358" t="s">
        <v>55381</v>
      </c>
      <c r="C25217" s="359">
        <v>0.7</v>
      </c>
      <c r="D25217" s="357" t="s">
        <v>55380</v>
      </c>
      <c r="E25217" s="357" t="s">
        <v>55380</v>
      </c>
    </row>
    <row r="25218" spans="1:5" ht="15.6">
      <c r="A25218" s="358" t="s">
        <v>64477</v>
      </c>
      <c r="B25218" s="358" t="s">
        <v>64478</v>
      </c>
      <c r="C25218" s="359">
        <v>0.7</v>
      </c>
      <c r="D25218" s="357" t="s">
        <v>64476</v>
      </c>
      <c r="E25218" s="357" t="s">
        <v>64476</v>
      </c>
    </row>
    <row r="25219" spans="1:5" ht="15.6">
      <c r="A25219" s="358" t="s">
        <v>10262</v>
      </c>
      <c r="B25219" s="358" t="s">
        <v>42799</v>
      </c>
      <c r="C25219" s="359">
        <v>0.7</v>
      </c>
      <c r="D25219" s="357" t="s">
        <v>42798</v>
      </c>
      <c r="E25219" s="357" t="s">
        <v>42798</v>
      </c>
    </row>
    <row r="25220" spans="1:5" ht="15.6">
      <c r="A25220" s="358" t="s">
        <v>10262</v>
      </c>
      <c r="B25220" s="358" t="s">
        <v>42799</v>
      </c>
      <c r="C25220" s="359">
        <v>0.7</v>
      </c>
      <c r="D25220" s="357" t="s">
        <v>42798</v>
      </c>
      <c r="E25220" s="357" t="s">
        <v>42798</v>
      </c>
    </row>
    <row r="25221" spans="1:5" ht="15.6">
      <c r="A25221" s="358" t="s">
        <v>43862</v>
      </c>
      <c r="B25221" s="358" t="s">
        <v>43863</v>
      </c>
      <c r="C25221" s="359">
        <v>0.7</v>
      </c>
      <c r="D25221" s="357" t="s">
        <v>43861</v>
      </c>
      <c r="E25221" s="357" t="s">
        <v>43861</v>
      </c>
    </row>
    <row r="25222" spans="1:5" ht="15.6">
      <c r="A25222" s="358" t="s">
        <v>44567</v>
      </c>
      <c r="B25222" s="358" t="s">
        <v>44568</v>
      </c>
      <c r="C25222" s="359">
        <v>0.7</v>
      </c>
      <c r="D25222" s="357" t="s">
        <v>44566</v>
      </c>
      <c r="E25222" s="357" t="s">
        <v>44566</v>
      </c>
    </row>
    <row r="25223" spans="1:5" ht="15.6">
      <c r="A25223" s="358" t="s">
        <v>59784</v>
      </c>
      <c r="B25223" s="358" t="s">
        <v>64480</v>
      </c>
      <c r="C25223" s="359">
        <v>0.7</v>
      </c>
      <c r="D25223" s="357" t="s">
        <v>64479</v>
      </c>
      <c r="E25223" s="357" t="s">
        <v>64479</v>
      </c>
    </row>
    <row r="25224" spans="1:5" ht="15.6">
      <c r="A25224" s="358" t="s">
        <v>59784</v>
      </c>
      <c r="B25224" s="358" t="s">
        <v>64480</v>
      </c>
      <c r="C25224" s="359">
        <v>0.7</v>
      </c>
      <c r="D25224" s="357" t="s">
        <v>64479</v>
      </c>
      <c r="E25224" s="357" t="s">
        <v>64479</v>
      </c>
    </row>
    <row r="25225" spans="1:5" ht="15.6">
      <c r="A25225" s="358" t="s">
        <v>60166</v>
      </c>
      <c r="B25225" s="358" t="s">
        <v>60166</v>
      </c>
      <c r="C25225" s="359">
        <v>0.7</v>
      </c>
      <c r="D25225" s="357" t="s">
        <v>64481</v>
      </c>
      <c r="E25225" s="357" t="s">
        <v>64481</v>
      </c>
    </row>
    <row r="25226" spans="1:5" ht="15.6">
      <c r="A25226" s="358" t="s">
        <v>24274</v>
      </c>
      <c r="B25226" s="358" t="s">
        <v>24274</v>
      </c>
      <c r="C25226" s="359">
        <v>0.7</v>
      </c>
      <c r="D25226" s="357" t="s">
        <v>24273</v>
      </c>
      <c r="E25226" s="357" t="s">
        <v>24273</v>
      </c>
    </row>
    <row r="25227" spans="1:5" ht="15.6">
      <c r="A25227" s="358" t="s">
        <v>64483</v>
      </c>
      <c r="B25227" s="358" t="s">
        <v>60199</v>
      </c>
      <c r="C25227" s="359">
        <v>0.7</v>
      </c>
      <c r="D25227" s="357" t="s">
        <v>64482</v>
      </c>
      <c r="E25227" s="357" t="s">
        <v>64482</v>
      </c>
    </row>
    <row r="25228" spans="1:5" ht="15.6">
      <c r="A25228" s="358" t="s">
        <v>29766</v>
      </c>
      <c r="B25228" s="358" t="s">
        <v>29766</v>
      </c>
      <c r="C25228" s="359">
        <v>0.7</v>
      </c>
      <c r="D25228" s="357" t="s">
        <v>29765</v>
      </c>
      <c r="E25228" s="357" t="s">
        <v>29765</v>
      </c>
    </row>
    <row r="25229" spans="1:5" ht="15.6">
      <c r="A25229" s="358" t="s">
        <v>60201</v>
      </c>
      <c r="B25229" s="358" t="s">
        <v>64485</v>
      </c>
      <c r="C25229" s="359">
        <v>0.7</v>
      </c>
      <c r="D25229" s="357" t="s">
        <v>64484</v>
      </c>
      <c r="E25229" s="357" t="s">
        <v>64484</v>
      </c>
    </row>
    <row r="25230" spans="1:5" ht="15.6">
      <c r="A25230" s="358" t="s">
        <v>64487</v>
      </c>
      <c r="B25230" s="358" t="s">
        <v>64487</v>
      </c>
      <c r="C25230" s="359">
        <v>0.7</v>
      </c>
      <c r="D25230" s="357" t="s">
        <v>64486</v>
      </c>
      <c r="E25230" s="357" t="s">
        <v>64486</v>
      </c>
    </row>
    <row r="25231" spans="1:5" ht="15.6">
      <c r="A25231" s="358" t="s">
        <v>64489</v>
      </c>
      <c r="B25231" s="358" t="s">
        <v>64490</v>
      </c>
      <c r="C25231" s="359">
        <v>0.7</v>
      </c>
      <c r="D25231" s="357" t="s">
        <v>64488</v>
      </c>
      <c r="E25231" s="357" t="s">
        <v>64488</v>
      </c>
    </row>
    <row r="25232" spans="1:5" ht="15.6">
      <c r="A25232" s="358" t="s">
        <v>55233</v>
      </c>
      <c r="B25232" s="358" t="s">
        <v>55233</v>
      </c>
      <c r="C25232" s="359">
        <v>0.7</v>
      </c>
      <c r="D25232" s="357" t="s">
        <v>55232</v>
      </c>
      <c r="E25232" s="357" t="s">
        <v>55232</v>
      </c>
    </row>
    <row r="25233" spans="1:5" ht="15.6">
      <c r="A25233" s="358" t="s">
        <v>41033</v>
      </c>
      <c r="B25233" s="358" t="s">
        <v>41034</v>
      </c>
      <c r="C25233" s="359">
        <v>0.7</v>
      </c>
      <c r="D25233" s="357" t="s">
        <v>41032</v>
      </c>
      <c r="E25233" s="357" t="s">
        <v>41032</v>
      </c>
    </row>
    <row r="25234" spans="1:5" ht="15.6">
      <c r="A25234" s="358" t="s">
        <v>60564</v>
      </c>
      <c r="B25234" s="358" t="s">
        <v>60564</v>
      </c>
      <c r="C25234" s="359">
        <v>0.7</v>
      </c>
      <c r="D25234" s="357" t="s">
        <v>64491</v>
      </c>
      <c r="E25234" s="357" t="s">
        <v>64491</v>
      </c>
    </row>
    <row r="25235" spans="1:5" ht="15.6">
      <c r="A25235" s="358" t="s">
        <v>60564</v>
      </c>
      <c r="B25235" s="358" t="s">
        <v>60564</v>
      </c>
      <c r="C25235" s="359">
        <v>0.7</v>
      </c>
      <c r="D25235" s="357" t="s">
        <v>64491</v>
      </c>
      <c r="E25235" s="357" t="s">
        <v>64491</v>
      </c>
    </row>
    <row r="25236" spans="1:5" ht="15.6">
      <c r="A25236" s="358" t="s">
        <v>18474</v>
      </c>
      <c r="B25236" s="358" t="s">
        <v>18475</v>
      </c>
      <c r="C25236" s="359">
        <v>0.7</v>
      </c>
      <c r="D25236" s="357" t="s">
        <v>6111</v>
      </c>
      <c r="E25236" s="357" t="s">
        <v>6111</v>
      </c>
    </row>
    <row r="25237" spans="1:5" ht="15.6">
      <c r="A25237" s="358" t="s">
        <v>42851</v>
      </c>
      <c r="B25237" s="358" t="s">
        <v>42852</v>
      </c>
      <c r="C25237" s="359">
        <v>0.7</v>
      </c>
      <c r="D25237" s="357" t="s">
        <v>42850</v>
      </c>
      <c r="E25237" s="357" t="s">
        <v>42850</v>
      </c>
    </row>
    <row r="25238" spans="1:5" ht="15.6">
      <c r="A25238" s="358" t="s">
        <v>64493</v>
      </c>
      <c r="B25238" s="358" t="s">
        <v>64494</v>
      </c>
      <c r="C25238" s="359">
        <v>0.7</v>
      </c>
      <c r="D25238" s="357" t="s">
        <v>64492</v>
      </c>
      <c r="E25238" s="357" t="s">
        <v>64492</v>
      </c>
    </row>
    <row r="25239" spans="1:5" ht="15.6">
      <c r="A25239" s="358" t="s">
        <v>64493</v>
      </c>
      <c r="B25239" s="358" t="s">
        <v>64494</v>
      </c>
      <c r="C25239" s="359">
        <v>0.7</v>
      </c>
      <c r="D25239" s="357" t="s">
        <v>64492</v>
      </c>
      <c r="E25239" s="357" t="s">
        <v>64492</v>
      </c>
    </row>
    <row r="25240" spans="1:5" ht="15.6">
      <c r="A25240" s="358" t="s">
        <v>46555</v>
      </c>
      <c r="B25240" s="358" t="s">
        <v>46556</v>
      </c>
      <c r="C25240" s="359">
        <v>0.7</v>
      </c>
      <c r="D25240" s="357" t="s">
        <v>46554</v>
      </c>
      <c r="E25240" s="357" t="s">
        <v>46554</v>
      </c>
    </row>
    <row r="25241" spans="1:5" ht="15.6">
      <c r="A25241" s="358" t="s">
        <v>47502</v>
      </c>
      <c r="B25241" s="358" t="s">
        <v>47503</v>
      </c>
      <c r="C25241" s="359">
        <v>0.7</v>
      </c>
      <c r="D25241" s="357" t="s">
        <v>47501</v>
      </c>
      <c r="E25241" s="357" t="s">
        <v>47501</v>
      </c>
    </row>
    <row r="25242" spans="1:5" ht="15.6">
      <c r="A25242" s="358" t="s">
        <v>50965</v>
      </c>
      <c r="B25242" s="358" t="s">
        <v>50966</v>
      </c>
      <c r="C25242" s="359">
        <v>0.7</v>
      </c>
      <c r="D25242" s="357" t="s">
        <v>50964</v>
      </c>
      <c r="E25242" s="357" t="s">
        <v>50964</v>
      </c>
    </row>
    <row r="25243" spans="1:5" ht="15.6">
      <c r="A25243" s="358" t="s">
        <v>51998</v>
      </c>
      <c r="B25243" s="358" t="s">
        <v>51998</v>
      </c>
      <c r="C25243" s="359">
        <v>0.7</v>
      </c>
      <c r="D25243" s="357" t="s">
        <v>51997</v>
      </c>
      <c r="E25243" s="357" t="s">
        <v>51997</v>
      </c>
    </row>
    <row r="25244" spans="1:5" ht="15.6">
      <c r="A25244" s="358" t="s">
        <v>28453</v>
      </c>
      <c r="B25244" s="358" t="s">
        <v>28454</v>
      </c>
      <c r="C25244" s="359">
        <v>0.7</v>
      </c>
      <c r="D25244" s="357" t="s">
        <v>28452</v>
      </c>
      <c r="E25244" s="357" t="s">
        <v>28452</v>
      </c>
    </row>
    <row r="25245" spans="1:5" ht="15.6">
      <c r="A25245" s="358" t="s">
        <v>28944</v>
      </c>
      <c r="B25245" s="358" t="s">
        <v>28945</v>
      </c>
      <c r="C25245" s="359">
        <v>0.7</v>
      </c>
      <c r="D25245" s="357" t="s">
        <v>28943</v>
      </c>
      <c r="E25245" s="357" t="s">
        <v>28943</v>
      </c>
    </row>
    <row r="25246" spans="1:5" ht="15.6">
      <c r="A25246" s="358" t="s">
        <v>13538</v>
      </c>
      <c r="B25246" s="358" t="s">
        <v>13538</v>
      </c>
      <c r="C25246" s="359">
        <v>0.7</v>
      </c>
      <c r="D25246" s="357" t="s">
        <v>3781</v>
      </c>
      <c r="E25246" s="357" t="s">
        <v>3781</v>
      </c>
    </row>
    <row r="25247" spans="1:5" ht="15.6">
      <c r="A25247" s="358" t="s">
        <v>64496</v>
      </c>
      <c r="B25247" s="358" t="s">
        <v>64497</v>
      </c>
      <c r="C25247" s="359">
        <v>0.7</v>
      </c>
      <c r="D25247" s="357" t="s">
        <v>64495</v>
      </c>
      <c r="E25247" s="357" t="s">
        <v>64495</v>
      </c>
    </row>
    <row r="25248" spans="1:5" ht="15.6">
      <c r="A25248" s="358" t="s">
        <v>10262</v>
      </c>
      <c r="B25248" s="358" t="s">
        <v>64499</v>
      </c>
      <c r="C25248" s="359">
        <v>0.7</v>
      </c>
      <c r="D25248" s="357" t="s">
        <v>64498</v>
      </c>
      <c r="E25248" s="357" t="s">
        <v>64498</v>
      </c>
    </row>
    <row r="25249" spans="1:5" ht="15.6">
      <c r="A25249" s="358" t="s">
        <v>10262</v>
      </c>
      <c r="B25249" s="358" t="s">
        <v>64499</v>
      </c>
      <c r="C25249" s="359">
        <v>0.7</v>
      </c>
      <c r="D25249" s="357" t="s">
        <v>64498</v>
      </c>
      <c r="E25249" s="357" t="s">
        <v>64498</v>
      </c>
    </row>
    <row r="25250" spans="1:5" ht="15.6">
      <c r="A25250" s="358" t="s">
        <v>64501</v>
      </c>
      <c r="B25250" s="358" t="s">
        <v>64502</v>
      </c>
      <c r="C25250" s="359">
        <v>0.7</v>
      </c>
      <c r="D25250" s="357" t="s">
        <v>64500</v>
      </c>
      <c r="E25250" s="357" t="s">
        <v>64500</v>
      </c>
    </row>
    <row r="25251" spans="1:5" ht="15.6">
      <c r="A25251" s="358" t="s">
        <v>64504</v>
      </c>
      <c r="B25251" s="358" t="s">
        <v>64504</v>
      </c>
      <c r="C25251" s="359">
        <v>0.7</v>
      </c>
      <c r="D25251" s="357" t="s">
        <v>64503</v>
      </c>
      <c r="E25251" s="357" t="s">
        <v>64503</v>
      </c>
    </row>
    <row r="25252" spans="1:5" ht="15.6">
      <c r="A25252" s="358" t="s">
        <v>49327</v>
      </c>
      <c r="B25252" s="358" t="s">
        <v>49328</v>
      </c>
      <c r="C25252" s="359">
        <v>0.7</v>
      </c>
      <c r="D25252" s="357" t="s">
        <v>49326</v>
      </c>
      <c r="E25252" s="357" t="s">
        <v>49326</v>
      </c>
    </row>
    <row r="25253" spans="1:5" ht="15.6">
      <c r="A25253" s="358" t="s">
        <v>53432</v>
      </c>
      <c r="B25253" s="358" t="s">
        <v>10262</v>
      </c>
      <c r="C25253" s="359">
        <v>0.7</v>
      </c>
      <c r="D25253" s="357" t="s">
        <v>53431</v>
      </c>
      <c r="E25253" s="357" t="s">
        <v>53431</v>
      </c>
    </row>
    <row r="25254" spans="1:5" ht="15.6">
      <c r="A25254" s="358" t="s">
        <v>53728</v>
      </c>
      <c r="B25254" s="358" t="s">
        <v>53729</v>
      </c>
      <c r="C25254" s="359">
        <v>0.7</v>
      </c>
      <c r="D25254" s="357" t="s">
        <v>53727</v>
      </c>
      <c r="E25254" s="357" t="s">
        <v>53727</v>
      </c>
    </row>
    <row r="25255" spans="1:5" ht="15.6">
      <c r="A25255" s="358" t="s">
        <v>37445</v>
      </c>
      <c r="B25255" s="358" t="s">
        <v>37445</v>
      </c>
      <c r="C25255" s="359">
        <v>0.7</v>
      </c>
      <c r="D25255" s="357" t="s">
        <v>37444</v>
      </c>
      <c r="E25255" s="357" t="s">
        <v>37444</v>
      </c>
    </row>
    <row r="25256" spans="1:5" ht="15.6">
      <c r="A25256" s="358" t="s">
        <v>64506</v>
      </c>
      <c r="B25256" s="358" t="s">
        <v>64507</v>
      </c>
      <c r="C25256" s="359">
        <v>0.7</v>
      </c>
      <c r="D25256" s="357" t="s">
        <v>64505</v>
      </c>
      <c r="E25256" s="357" t="s">
        <v>64505</v>
      </c>
    </row>
    <row r="25257" spans="1:5" ht="15.6">
      <c r="A25257" s="358" t="s">
        <v>60404</v>
      </c>
      <c r="B25257" s="358" t="s">
        <v>60404</v>
      </c>
      <c r="C25257" s="359">
        <v>0.7</v>
      </c>
      <c r="D25257" s="357" t="s">
        <v>64508</v>
      </c>
      <c r="E25257" s="357" t="s">
        <v>64508</v>
      </c>
    </row>
    <row r="25258" spans="1:5" ht="15.6">
      <c r="A25258" s="358" t="s">
        <v>60405</v>
      </c>
      <c r="B25258" s="358" t="s">
        <v>60405</v>
      </c>
      <c r="C25258" s="359">
        <v>0.7</v>
      </c>
      <c r="D25258" s="357" t="s">
        <v>64509</v>
      </c>
      <c r="E25258" s="357" t="s">
        <v>64509</v>
      </c>
    </row>
    <row r="25259" spans="1:5" ht="15.6">
      <c r="A25259" s="358" t="s">
        <v>64511</v>
      </c>
      <c r="B25259" s="358" t="s">
        <v>64512</v>
      </c>
      <c r="C25259" s="359">
        <v>0.7</v>
      </c>
      <c r="D25259" s="357" t="s">
        <v>64510</v>
      </c>
      <c r="E25259" s="357" t="s">
        <v>64510</v>
      </c>
    </row>
    <row r="25260" spans="1:5" ht="15.6">
      <c r="A25260" s="358" t="s">
        <v>21503</v>
      </c>
      <c r="B25260" s="358" t="s">
        <v>21504</v>
      </c>
      <c r="C25260" s="359">
        <v>0.7</v>
      </c>
      <c r="D25260" s="357" t="s">
        <v>8655</v>
      </c>
      <c r="E25260" s="357" t="s">
        <v>8655</v>
      </c>
    </row>
    <row r="25261" spans="1:5" ht="15.6">
      <c r="A25261" s="358" t="s">
        <v>21503</v>
      </c>
      <c r="B25261" s="358" t="s">
        <v>21504</v>
      </c>
      <c r="C25261" s="359">
        <v>0.7</v>
      </c>
      <c r="D25261" s="357" t="s">
        <v>8655</v>
      </c>
      <c r="E25261" s="357" t="s">
        <v>8655</v>
      </c>
    </row>
    <row r="25262" spans="1:5" ht="15.6">
      <c r="A25262" s="358" t="s">
        <v>64514</v>
      </c>
      <c r="B25262" s="358" t="s">
        <v>60195</v>
      </c>
      <c r="C25262" s="359">
        <v>0.7</v>
      </c>
      <c r="D25262" s="357" t="s">
        <v>64513</v>
      </c>
      <c r="E25262" s="357" t="s">
        <v>64513</v>
      </c>
    </row>
    <row r="25263" spans="1:5" ht="15.6">
      <c r="A25263" s="358" t="s">
        <v>64516</v>
      </c>
      <c r="B25263" s="358" t="s">
        <v>64517</v>
      </c>
      <c r="C25263" s="359">
        <v>0.7</v>
      </c>
      <c r="D25263" s="357" t="s">
        <v>64515</v>
      </c>
      <c r="E25263" s="357" t="s">
        <v>64515</v>
      </c>
    </row>
    <row r="25264" spans="1:5" ht="15.6">
      <c r="A25264" s="358" t="s">
        <v>64519</v>
      </c>
      <c r="B25264" s="358" t="s">
        <v>64520</v>
      </c>
      <c r="C25264" s="359">
        <v>0.7</v>
      </c>
      <c r="D25264" s="357" t="s">
        <v>64518</v>
      </c>
      <c r="E25264" s="357" t="s">
        <v>64518</v>
      </c>
    </row>
    <row r="25265" spans="1:5" ht="15.6">
      <c r="A25265" s="358" t="s">
        <v>64522</v>
      </c>
      <c r="B25265" s="358" t="s">
        <v>60150</v>
      </c>
      <c r="C25265" s="359">
        <v>0.7</v>
      </c>
      <c r="D25265" s="357" t="s">
        <v>64521</v>
      </c>
      <c r="E25265" s="357" t="s">
        <v>64521</v>
      </c>
    </row>
    <row r="25266" spans="1:5" ht="15.6">
      <c r="A25266" s="358" t="s">
        <v>60588</v>
      </c>
      <c r="B25266" s="358" t="s">
        <v>60588</v>
      </c>
      <c r="C25266" s="359">
        <v>0.7</v>
      </c>
      <c r="D25266" s="357" t="s">
        <v>60589</v>
      </c>
      <c r="E25266" s="357" t="s">
        <v>60589</v>
      </c>
    </row>
    <row r="25267" spans="1:5" ht="15.6">
      <c r="A25267" s="358" t="s">
        <v>60588</v>
      </c>
      <c r="B25267" s="358" t="s">
        <v>60588</v>
      </c>
      <c r="C25267" s="359">
        <v>0.7</v>
      </c>
      <c r="D25267" s="357" t="s">
        <v>60589</v>
      </c>
      <c r="E25267" s="357" t="s">
        <v>60589</v>
      </c>
    </row>
    <row r="25268" spans="1:5" ht="15.6">
      <c r="A25268" s="358" t="s">
        <v>59713</v>
      </c>
      <c r="B25268" s="358" t="s">
        <v>64524</v>
      </c>
      <c r="C25268" s="359">
        <v>0.7</v>
      </c>
      <c r="D25268" s="357" t="s">
        <v>64523</v>
      </c>
      <c r="E25268" s="357" t="s">
        <v>64523</v>
      </c>
    </row>
    <row r="25269" spans="1:5" ht="15.6">
      <c r="A25269" s="358" t="s">
        <v>37862</v>
      </c>
      <c r="B25269" s="358" t="s">
        <v>37863</v>
      </c>
      <c r="C25269" s="359">
        <v>0.7</v>
      </c>
      <c r="D25269" s="357" t="s">
        <v>37861</v>
      </c>
      <c r="E25269" s="357" t="s">
        <v>37861</v>
      </c>
    </row>
    <row r="25270" spans="1:5" ht="15.6">
      <c r="A25270" s="358" t="s">
        <v>38172</v>
      </c>
      <c r="B25270" s="358" t="s">
        <v>38173</v>
      </c>
      <c r="C25270" s="359">
        <v>0.7</v>
      </c>
      <c r="D25270" s="357" t="s">
        <v>38171</v>
      </c>
      <c r="E25270" s="357" t="s">
        <v>38171</v>
      </c>
    </row>
    <row r="25271" spans="1:5" ht="15.6">
      <c r="A25271" s="358" t="s">
        <v>38172</v>
      </c>
      <c r="B25271" s="358" t="s">
        <v>38173</v>
      </c>
      <c r="C25271" s="359">
        <v>0.7</v>
      </c>
      <c r="D25271" s="357" t="s">
        <v>38171</v>
      </c>
      <c r="E25271" s="357" t="s">
        <v>38171</v>
      </c>
    </row>
    <row r="25272" spans="1:5" ht="15.6">
      <c r="A25272" s="358" t="s">
        <v>41501</v>
      </c>
      <c r="B25272" s="358" t="s">
        <v>41501</v>
      </c>
      <c r="C25272" s="359">
        <v>0.7</v>
      </c>
      <c r="D25272" s="357" t="s">
        <v>41500</v>
      </c>
      <c r="E25272" s="357" t="s">
        <v>41500</v>
      </c>
    </row>
    <row r="25273" spans="1:5" ht="15.6">
      <c r="A25273" s="358" t="s">
        <v>42061</v>
      </c>
      <c r="B25273" s="358" t="s">
        <v>42062</v>
      </c>
      <c r="C25273" s="359">
        <v>0.7</v>
      </c>
      <c r="D25273" s="357" t="s">
        <v>42060</v>
      </c>
      <c r="E25273" s="357" t="s">
        <v>42060</v>
      </c>
    </row>
    <row r="25274" spans="1:5" ht="15.6">
      <c r="A25274" s="358" t="s">
        <v>42290</v>
      </c>
      <c r="B25274" s="358" t="s">
        <v>42291</v>
      </c>
      <c r="C25274" s="359">
        <v>0.7</v>
      </c>
      <c r="D25274" s="357" t="s">
        <v>42289</v>
      </c>
      <c r="E25274" s="357" t="s">
        <v>42289</v>
      </c>
    </row>
    <row r="25275" spans="1:5" ht="15.6">
      <c r="A25275" s="358" t="s">
        <v>59764</v>
      </c>
      <c r="B25275" s="358" t="s">
        <v>59766</v>
      </c>
      <c r="C25275" s="359">
        <v>0.7</v>
      </c>
      <c r="D25275" s="357" t="s">
        <v>59765</v>
      </c>
      <c r="E25275" s="357" t="s">
        <v>59765</v>
      </c>
    </row>
    <row r="25276" spans="1:5" ht="15.6">
      <c r="A25276" s="358" t="s">
        <v>64526</v>
      </c>
      <c r="B25276" s="358" t="s">
        <v>64527</v>
      </c>
      <c r="C25276" s="359">
        <v>0.7</v>
      </c>
      <c r="D25276" s="357" t="s">
        <v>64525</v>
      </c>
      <c r="E25276" s="357" t="s">
        <v>64525</v>
      </c>
    </row>
    <row r="25277" spans="1:5" ht="15.6">
      <c r="A25277" s="358" t="s">
        <v>64526</v>
      </c>
      <c r="B25277" s="358" t="s">
        <v>64527</v>
      </c>
      <c r="C25277" s="359">
        <v>0.7</v>
      </c>
      <c r="D25277" s="357" t="s">
        <v>64525</v>
      </c>
      <c r="E25277" s="357" t="s">
        <v>64525</v>
      </c>
    </row>
    <row r="25278" spans="1:5" ht="15.6">
      <c r="A25278" s="358" t="s">
        <v>64526</v>
      </c>
      <c r="B25278" s="358" t="s">
        <v>64527</v>
      </c>
      <c r="C25278" s="359">
        <v>0.7</v>
      </c>
      <c r="D25278" s="357" t="s">
        <v>64525</v>
      </c>
      <c r="E25278" s="357" t="s">
        <v>64525</v>
      </c>
    </row>
    <row r="25279" spans="1:5" ht="15.6">
      <c r="A25279" s="358" t="s">
        <v>47574</v>
      </c>
      <c r="B25279" s="358" t="s">
        <v>47574</v>
      </c>
      <c r="C25279" s="359">
        <v>0.7</v>
      </c>
      <c r="D25279" s="357" t="s">
        <v>47573</v>
      </c>
      <c r="E25279" s="357" t="s">
        <v>47573</v>
      </c>
    </row>
    <row r="25280" spans="1:5" ht="15.6">
      <c r="A25280" s="358" t="s">
        <v>49402</v>
      </c>
      <c r="B25280" s="358" t="s">
        <v>49402</v>
      </c>
      <c r="C25280" s="359">
        <v>0.7</v>
      </c>
      <c r="D25280" s="357" t="s">
        <v>49401</v>
      </c>
      <c r="E25280" s="357" t="s">
        <v>49401</v>
      </c>
    </row>
    <row r="25281" spans="1:5" ht="15.6">
      <c r="A25281" s="358" t="s">
        <v>64529</v>
      </c>
      <c r="B25281" s="358" t="s">
        <v>64529</v>
      </c>
      <c r="C25281" s="359">
        <v>0.7</v>
      </c>
      <c r="D25281" s="357" t="s">
        <v>64528</v>
      </c>
      <c r="E25281" s="357" t="s">
        <v>64528</v>
      </c>
    </row>
    <row r="25282" spans="1:5" ht="15.6">
      <c r="A25282" s="358" t="s">
        <v>60581</v>
      </c>
      <c r="B25282" s="358" t="s">
        <v>64531</v>
      </c>
      <c r="C25282" s="359">
        <v>0.7</v>
      </c>
      <c r="D25282" s="357" t="s">
        <v>64530</v>
      </c>
      <c r="E25282" s="357" t="s">
        <v>64530</v>
      </c>
    </row>
    <row r="25283" spans="1:5" ht="15.6">
      <c r="A25283" s="358" t="s">
        <v>60581</v>
      </c>
      <c r="B25283" s="358" t="s">
        <v>64531</v>
      </c>
      <c r="C25283" s="359">
        <v>0.7</v>
      </c>
      <c r="D25283" s="357" t="s">
        <v>64530</v>
      </c>
      <c r="E25283" s="357" t="s">
        <v>64530</v>
      </c>
    </row>
    <row r="25284" spans="1:5" ht="15.6">
      <c r="A25284" s="358" t="s">
        <v>60016</v>
      </c>
      <c r="B25284" s="358" t="s">
        <v>60016</v>
      </c>
      <c r="C25284" s="359">
        <v>0.7</v>
      </c>
      <c r="D25284" s="357" t="s">
        <v>60017</v>
      </c>
      <c r="E25284" s="357" t="s">
        <v>60017</v>
      </c>
    </row>
    <row r="25285" spans="1:5" ht="15.6">
      <c r="A25285" s="358" t="s">
        <v>26197</v>
      </c>
      <c r="B25285" s="358" t="s">
        <v>26198</v>
      </c>
      <c r="C25285" s="359">
        <v>0.7</v>
      </c>
      <c r="D25285" s="357" t="s">
        <v>26196</v>
      </c>
      <c r="E25285" s="357" t="s">
        <v>26196</v>
      </c>
    </row>
    <row r="25286" spans="1:5" ht="15.6">
      <c r="A25286" s="358" t="s">
        <v>29397</v>
      </c>
      <c r="B25286" s="358" t="s">
        <v>29398</v>
      </c>
      <c r="C25286" s="359">
        <v>0.7</v>
      </c>
      <c r="D25286" s="357" t="s">
        <v>29396</v>
      </c>
      <c r="E25286" s="357" t="s">
        <v>29396</v>
      </c>
    </row>
    <row r="25287" spans="1:5" ht="15.6">
      <c r="A25287" s="358" t="s">
        <v>64533</v>
      </c>
      <c r="B25287" s="358" t="s">
        <v>64533</v>
      </c>
      <c r="C25287" s="359">
        <v>0.7</v>
      </c>
      <c r="D25287" s="357" t="s">
        <v>64532</v>
      </c>
      <c r="E25287" s="357" t="s">
        <v>64532</v>
      </c>
    </row>
    <row r="25288" spans="1:5" ht="15.6">
      <c r="A25288" s="358" t="s">
        <v>57175</v>
      </c>
      <c r="B25288" s="358" t="s">
        <v>64535</v>
      </c>
      <c r="C25288" s="359">
        <v>0.7</v>
      </c>
      <c r="D25288" s="357" t="s">
        <v>64534</v>
      </c>
      <c r="E25288" s="357" t="s">
        <v>64534</v>
      </c>
    </row>
    <row r="25289" spans="1:5" ht="15.6">
      <c r="A25289" s="358" t="s">
        <v>57175</v>
      </c>
      <c r="B25289" s="358" t="s">
        <v>64535</v>
      </c>
      <c r="C25289" s="359">
        <v>0.7</v>
      </c>
      <c r="D25289" s="357" t="s">
        <v>64534</v>
      </c>
      <c r="E25289" s="357" t="s">
        <v>64534</v>
      </c>
    </row>
    <row r="25290" spans="1:5" ht="15.6">
      <c r="A25290" s="358" t="s">
        <v>57175</v>
      </c>
      <c r="B25290" s="358" t="s">
        <v>64535</v>
      </c>
      <c r="C25290" s="359">
        <v>0.7</v>
      </c>
      <c r="D25290" s="357" t="s">
        <v>64534</v>
      </c>
      <c r="E25290" s="357" t="s">
        <v>64534</v>
      </c>
    </row>
    <row r="25291" spans="1:5" ht="15.6">
      <c r="A25291" s="358" t="s">
        <v>34922</v>
      </c>
      <c r="B25291" s="358" t="s">
        <v>34923</v>
      </c>
      <c r="C25291" s="359">
        <v>0.7</v>
      </c>
      <c r="D25291" s="357" t="s">
        <v>34921</v>
      </c>
      <c r="E25291" s="357" t="s">
        <v>34921</v>
      </c>
    </row>
    <row r="25292" spans="1:5" ht="15.6">
      <c r="A25292" s="358" t="s">
        <v>36550</v>
      </c>
      <c r="B25292" s="358" t="s">
        <v>36551</v>
      </c>
      <c r="C25292" s="359">
        <v>0.7</v>
      </c>
      <c r="D25292" s="357" t="s">
        <v>36549</v>
      </c>
      <c r="E25292" s="357" t="s">
        <v>36549</v>
      </c>
    </row>
    <row r="25293" spans="1:5" ht="15.6">
      <c r="A25293" s="358" t="s">
        <v>36550</v>
      </c>
      <c r="B25293" s="358" t="s">
        <v>36551</v>
      </c>
      <c r="C25293" s="359">
        <v>0.7</v>
      </c>
      <c r="D25293" s="357" t="s">
        <v>36549</v>
      </c>
      <c r="E25293" s="357" t="s">
        <v>36549</v>
      </c>
    </row>
    <row r="25294" spans="1:5" ht="15.6">
      <c r="A25294" s="358" t="s">
        <v>36550</v>
      </c>
      <c r="B25294" s="358" t="s">
        <v>36551</v>
      </c>
      <c r="C25294" s="359">
        <v>0.7</v>
      </c>
      <c r="D25294" s="357" t="s">
        <v>36549</v>
      </c>
      <c r="E25294" s="357" t="s">
        <v>36549</v>
      </c>
    </row>
    <row r="25295" spans="1:5" ht="15.6">
      <c r="A25295" s="358" t="s">
        <v>10262</v>
      </c>
      <c r="B25295" s="358" t="s">
        <v>64537</v>
      </c>
      <c r="C25295" s="359">
        <v>0.7</v>
      </c>
      <c r="D25295" s="357" t="s">
        <v>64536</v>
      </c>
      <c r="E25295" s="357" t="s">
        <v>64536</v>
      </c>
    </row>
    <row r="25296" spans="1:5" ht="15.6">
      <c r="A25296" s="358" t="s">
        <v>10262</v>
      </c>
      <c r="B25296" s="358" t="s">
        <v>64537</v>
      </c>
      <c r="C25296" s="359">
        <v>0.7</v>
      </c>
      <c r="D25296" s="357" t="s">
        <v>64536</v>
      </c>
      <c r="E25296" s="357" t="s">
        <v>64536</v>
      </c>
    </row>
    <row r="25297" spans="1:5" ht="15.6">
      <c r="A25297" s="358" t="s">
        <v>64539</v>
      </c>
      <c r="B25297" s="358" t="s">
        <v>64539</v>
      </c>
      <c r="C25297" s="359">
        <v>0.7</v>
      </c>
      <c r="D25297" s="357" t="s">
        <v>64538</v>
      </c>
      <c r="E25297" s="357" t="s">
        <v>64538</v>
      </c>
    </row>
    <row r="25298" spans="1:5" ht="15.6">
      <c r="A25298" s="358" t="s">
        <v>46180</v>
      </c>
      <c r="B25298" s="358" t="s">
        <v>46181</v>
      </c>
      <c r="C25298" s="359">
        <v>0.7</v>
      </c>
      <c r="D25298" s="357" t="s">
        <v>46179</v>
      </c>
      <c r="E25298" s="357" t="s">
        <v>46179</v>
      </c>
    </row>
    <row r="25299" spans="1:5" ht="15.6">
      <c r="A25299" s="358" t="s">
        <v>21892</v>
      </c>
      <c r="B25299" s="358" t="s">
        <v>21893</v>
      </c>
      <c r="C25299" s="359">
        <v>0.7</v>
      </c>
      <c r="D25299" s="357" t="s">
        <v>21891</v>
      </c>
      <c r="E25299" s="357" t="s">
        <v>21891</v>
      </c>
    </row>
    <row r="25300" spans="1:5" ht="15.6">
      <c r="A25300" s="358" t="s">
        <v>64541</v>
      </c>
      <c r="B25300" s="358" t="s">
        <v>64542</v>
      </c>
      <c r="C25300" s="359">
        <v>0.7</v>
      </c>
      <c r="D25300" s="357" t="s">
        <v>64540</v>
      </c>
      <c r="E25300" s="357" t="s">
        <v>64540</v>
      </c>
    </row>
    <row r="25301" spans="1:5" ht="15.6">
      <c r="A25301" s="358" t="s">
        <v>51590</v>
      </c>
      <c r="B25301" s="358" t="s">
        <v>51590</v>
      </c>
      <c r="C25301" s="359">
        <v>0.7</v>
      </c>
      <c r="D25301" s="357" t="s">
        <v>51589</v>
      </c>
      <c r="E25301" s="357" t="s">
        <v>51589</v>
      </c>
    </row>
    <row r="25302" spans="1:5" ht="15.6">
      <c r="A25302" s="358" t="s">
        <v>23162</v>
      </c>
      <c r="B25302" s="358" t="s">
        <v>10262</v>
      </c>
      <c r="C25302" s="359">
        <v>0.7</v>
      </c>
      <c r="D25302" s="357" t="s">
        <v>9527</v>
      </c>
      <c r="E25302" s="357" t="s">
        <v>9527</v>
      </c>
    </row>
    <row r="25303" spans="1:5" ht="15.6">
      <c r="A25303" s="358" t="s">
        <v>52652</v>
      </c>
      <c r="B25303" s="358" t="s">
        <v>52653</v>
      </c>
      <c r="C25303" s="359">
        <v>0.7</v>
      </c>
      <c r="D25303" s="357" t="s">
        <v>52651</v>
      </c>
      <c r="E25303" s="357" t="s">
        <v>52651</v>
      </c>
    </row>
    <row r="25304" spans="1:5" ht="15.6">
      <c r="A25304" s="358" t="s">
        <v>55939</v>
      </c>
      <c r="B25304" s="358" t="s">
        <v>60152</v>
      </c>
      <c r="C25304" s="359">
        <v>0.7</v>
      </c>
      <c r="D25304" s="357" t="s">
        <v>64543</v>
      </c>
      <c r="E25304" s="357" t="s">
        <v>64543</v>
      </c>
    </row>
    <row r="25305" spans="1:5" ht="15.6">
      <c r="A25305" s="358" t="s">
        <v>25001</v>
      </c>
      <c r="B25305" s="358" t="s">
        <v>25002</v>
      </c>
      <c r="C25305" s="359">
        <v>0.7</v>
      </c>
      <c r="D25305" s="357" t="s">
        <v>25000</v>
      </c>
      <c r="E25305" s="357" t="s">
        <v>25000</v>
      </c>
    </row>
    <row r="25306" spans="1:5" ht="15.6">
      <c r="A25306" s="358" t="s">
        <v>64545</v>
      </c>
      <c r="B25306" s="358" t="s">
        <v>64545</v>
      </c>
      <c r="C25306" s="359">
        <v>0.7</v>
      </c>
      <c r="D25306" s="357" t="s">
        <v>64544</v>
      </c>
      <c r="E25306" s="357" t="s">
        <v>64544</v>
      </c>
    </row>
    <row r="25307" spans="1:5" ht="15.6">
      <c r="A25307" s="358" t="s">
        <v>10262</v>
      </c>
      <c r="B25307" s="358" t="s">
        <v>25434</v>
      </c>
      <c r="C25307" s="359">
        <v>0.7</v>
      </c>
      <c r="D25307" s="357" t="s">
        <v>25433</v>
      </c>
      <c r="E25307" s="357" t="s">
        <v>25433</v>
      </c>
    </row>
    <row r="25308" spans="1:5" ht="15.6">
      <c r="A25308" s="358" t="s">
        <v>64547</v>
      </c>
      <c r="B25308" s="358" t="s">
        <v>64548</v>
      </c>
      <c r="C25308" s="359">
        <v>0.7</v>
      </c>
      <c r="D25308" s="357" t="s">
        <v>64546</v>
      </c>
      <c r="E25308" s="357" t="s">
        <v>64546</v>
      </c>
    </row>
    <row r="25309" spans="1:5" ht="15.6">
      <c r="A25309" s="358" t="s">
        <v>28080</v>
      </c>
      <c r="B25309" s="358" t="s">
        <v>28081</v>
      </c>
      <c r="C25309" s="359">
        <v>0.7</v>
      </c>
      <c r="D25309" s="357" t="s">
        <v>28079</v>
      </c>
      <c r="E25309" s="357" t="s">
        <v>28079</v>
      </c>
    </row>
    <row r="25310" spans="1:5" ht="15.6">
      <c r="A25310" s="358" t="s">
        <v>30437</v>
      </c>
      <c r="B25310" s="358" t="s">
        <v>30438</v>
      </c>
      <c r="C25310" s="359">
        <v>0.7</v>
      </c>
      <c r="D25310" s="357" t="s">
        <v>30436</v>
      </c>
      <c r="E25310" s="357" t="s">
        <v>30436</v>
      </c>
    </row>
    <row r="25311" spans="1:5" ht="15.6">
      <c r="A25311" s="358" t="s">
        <v>10262</v>
      </c>
      <c r="B25311" s="358" t="s">
        <v>64550</v>
      </c>
      <c r="C25311" s="359">
        <v>0.7</v>
      </c>
      <c r="D25311" s="357" t="s">
        <v>64549</v>
      </c>
      <c r="E25311" s="357" t="s">
        <v>64549</v>
      </c>
    </row>
    <row r="25312" spans="1:5" ht="15.6">
      <c r="A25312" s="358" t="s">
        <v>10262</v>
      </c>
      <c r="B25312" s="358" t="s">
        <v>64550</v>
      </c>
      <c r="C25312" s="359">
        <v>0.7</v>
      </c>
      <c r="D25312" s="357" t="s">
        <v>64549</v>
      </c>
      <c r="E25312" s="357" t="s">
        <v>64549</v>
      </c>
    </row>
    <row r="25313" spans="1:5" ht="15.6">
      <c r="A25313" s="358" t="s">
        <v>37310</v>
      </c>
      <c r="B25313" s="358" t="s">
        <v>37311</v>
      </c>
      <c r="C25313" s="359">
        <v>0.7</v>
      </c>
      <c r="D25313" s="357" t="s">
        <v>37309</v>
      </c>
      <c r="E25313" s="357" t="s">
        <v>37309</v>
      </c>
    </row>
    <row r="25314" spans="1:5" ht="15.6">
      <c r="A25314" s="358" t="s">
        <v>988</v>
      </c>
      <c r="B25314" s="358" t="s">
        <v>16672</v>
      </c>
      <c r="C25314" s="359">
        <v>0.7</v>
      </c>
      <c r="D25314" s="357" t="s">
        <v>6046</v>
      </c>
      <c r="E25314" s="357" t="s">
        <v>6046</v>
      </c>
    </row>
    <row r="25315" spans="1:5" ht="15.6">
      <c r="A25315" s="358" t="s">
        <v>19248</v>
      </c>
      <c r="B25315" s="358" t="s">
        <v>19249</v>
      </c>
      <c r="C25315" s="359">
        <v>0.7</v>
      </c>
      <c r="D25315" s="357" t="s">
        <v>6896</v>
      </c>
      <c r="E25315" s="357" t="s">
        <v>6896</v>
      </c>
    </row>
    <row r="25316" spans="1:5" ht="15.6">
      <c r="A25316" s="358" t="s">
        <v>43566</v>
      </c>
      <c r="B25316" s="358" t="s">
        <v>43567</v>
      </c>
      <c r="C25316" s="359">
        <v>0.7</v>
      </c>
      <c r="D25316" s="357" t="s">
        <v>43565</v>
      </c>
      <c r="E25316" s="357" t="s">
        <v>43565</v>
      </c>
    </row>
    <row r="25317" spans="1:5" ht="15.6">
      <c r="A25317" s="358" t="s">
        <v>64552</v>
      </c>
      <c r="B25317" s="358" t="s">
        <v>64553</v>
      </c>
      <c r="C25317" s="359">
        <v>0.7</v>
      </c>
      <c r="D25317" s="357" t="s">
        <v>64551</v>
      </c>
      <c r="E25317" s="357" t="s">
        <v>64551</v>
      </c>
    </row>
    <row r="25318" spans="1:5" ht="15.6">
      <c r="A25318" s="358" t="s">
        <v>45733</v>
      </c>
      <c r="B25318" s="358" t="s">
        <v>45734</v>
      </c>
      <c r="C25318" s="359">
        <v>0.7</v>
      </c>
      <c r="D25318" s="357" t="s">
        <v>45732</v>
      </c>
      <c r="E25318" s="357" t="s">
        <v>45732</v>
      </c>
    </row>
    <row r="25319" spans="1:5" ht="15.6">
      <c r="A25319" s="358" t="s">
        <v>1685</v>
      </c>
      <c r="B25319" s="358" t="s">
        <v>1685</v>
      </c>
      <c r="C25319" s="359">
        <v>0.7</v>
      </c>
      <c r="D25319" s="357" t="s">
        <v>1684</v>
      </c>
      <c r="E25319" s="357" t="s">
        <v>1684</v>
      </c>
    </row>
    <row r="25320" spans="1:5" ht="15.6">
      <c r="A25320" s="358" t="s">
        <v>1685</v>
      </c>
      <c r="B25320" s="358" t="s">
        <v>1685</v>
      </c>
      <c r="C25320" s="359">
        <v>0.7</v>
      </c>
      <c r="D25320" s="357" t="s">
        <v>1684</v>
      </c>
      <c r="E25320" s="357" t="s">
        <v>1684</v>
      </c>
    </row>
    <row r="25321" spans="1:5" ht="15.6">
      <c r="A25321" s="358" t="s">
        <v>1685</v>
      </c>
      <c r="B25321" s="358" t="s">
        <v>1685</v>
      </c>
      <c r="C25321" s="359">
        <v>0.7</v>
      </c>
      <c r="D25321" s="357" t="s">
        <v>1684</v>
      </c>
      <c r="E25321" s="357" t="s">
        <v>1684</v>
      </c>
    </row>
    <row r="25322" spans="1:5" ht="15.6">
      <c r="A25322" s="358" t="s">
        <v>47204</v>
      </c>
      <c r="B25322" s="358" t="s">
        <v>47205</v>
      </c>
      <c r="C25322" s="359">
        <v>0.7</v>
      </c>
      <c r="D25322" s="357" t="s">
        <v>47203</v>
      </c>
      <c r="E25322" s="357" t="s">
        <v>47203</v>
      </c>
    </row>
    <row r="25323" spans="1:5" ht="15.6">
      <c r="A25323" s="358" t="s">
        <v>22487</v>
      </c>
      <c r="B25323" s="358" t="s">
        <v>22488</v>
      </c>
      <c r="C25323" s="359">
        <v>0.7</v>
      </c>
      <c r="D25323" s="357" t="s">
        <v>9107</v>
      </c>
      <c r="E25323" s="357" t="s">
        <v>9107</v>
      </c>
    </row>
    <row r="25324" spans="1:5" ht="15.6">
      <c r="A25324" s="358" t="s">
        <v>50287</v>
      </c>
      <c r="B25324" s="358" t="s">
        <v>50288</v>
      </c>
      <c r="C25324" s="359">
        <v>0.7</v>
      </c>
      <c r="D25324" s="357" t="s">
        <v>50286</v>
      </c>
      <c r="E25324" s="357" t="s">
        <v>50286</v>
      </c>
    </row>
    <row r="25325" spans="1:5" ht="15.6">
      <c r="A25325" s="358" t="s">
        <v>64555</v>
      </c>
      <c r="B25325" s="358" t="s">
        <v>64556</v>
      </c>
      <c r="C25325" s="359">
        <v>0.7</v>
      </c>
      <c r="D25325" s="357" t="s">
        <v>64554</v>
      </c>
      <c r="E25325" s="357" t="s">
        <v>64554</v>
      </c>
    </row>
    <row r="25326" spans="1:5" ht="15.6">
      <c r="A25326" s="358" t="s">
        <v>60196</v>
      </c>
      <c r="B25326" s="358" t="s">
        <v>64558</v>
      </c>
      <c r="C25326" s="359">
        <v>0.7</v>
      </c>
      <c r="D25326" s="357" t="s">
        <v>64557</v>
      </c>
      <c r="E25326" s="357" t="s">
        <v>64557</v>
      </c>
    </row>
    <row r="25327" spans="1:5" ht="15.6">
      <c r="A25327" s="358" t="s">
        <v>53304</v>
      </c>
      <c r="B25327" s="358" t="s">
        <v>53304</v>
      </c>
      <c r="C25327" s="359">
        <v>0.7</v>
      </c>
      <c r="D25327" s="357" t="s">
        <v>53303</v>
      </c>
      <c r="E25327" s="357" t="s">
        <v>53303</v>
      </c>
    </row>
    <row r="25328" spans="1:5" ht="15.6">
      <c r="A25328" s="358" t="s">
        <v>60066</v>
      </c>
      <c r="B25328" s="358" t="s">
        <v>60066</v>
      </c>
      <c r="C25328" s="359">
        <v>0.7</v>
      </c>
      <c r="D25328" s="357" t="s">
        <v>64559</v>
      </c>
      <c r="E25328" s="357" t="s">
        <v>64559</v>
      </c>
    </row>
    <row r="25329" spans="1:5" ht="15.6">
      <c r="A25329" s="358" t="s">
        <v>10262</v>
      </c>
      <c r="B25329" s="358" t="s">
        <v>26054</v>
      </c>
      <c r="C25329" s="359">
        <v>0.7</v>
      </c>
      <c r="D25329" s="357" t="s">
        <v>26053</v>
      </c>
      <c r="E25329" s="357" t="s">
        <v>26053</v>
      </c>
    </row>
    <row r="25330" spans="1:5" ht="15.6">
      <c r="A25330" s="358" t="s">
        <v>26191</v>
      </c>
      <c r="B25330" s="358" t="s">
        <v>26192</v>
      </c>
      <c r="C25330" s="359">
        <v>0.7</v>
      </c>
      <c r="D25330" s="357" t="s">
        <v>26190</v>
      </c>
      <c r="E25330" s="357" t="s">
        <v>26190</v>
      </c>
    </row>
    <row r="25331" spans="1:5" ht="15.6">
      <c r="A25331" s="358" t="s">
        <v>64561</v>
      </c>
      <c r="B25331" s="358" t="s">
        <v>64562</v>
      </c>
      <c r="C25331" s="359">
        <v>0.7</v>
      </c>
      <c r="D25331" s="357" t="s">
        <v>64560</v>
      </c>
      <c r="E25331" s="357" t="s">
        <v>64560</v>
      </c>
    </row>
    <row r="25332" spans="1:5" ht="15.6">
      <c r="A25332" s="358" t="s">
        <v>64564</v>
      </c>
      <c r="B25332" s="358" t="s">
        <v>64565</v>
      </c>
      <c r="C25332" s="359">
        <v>0.7</v>
      </c>
      <c r="D25332" s="357" t="s">
        <v>64563</v>
      </c>
      <c r="E25332" s="357" t="s">
        <v>64563</v>
      </c>
    </row>
    <row r="25333" spans="1:5" ht="15.6">
      <c r="A25333" s="358" t="s">
        <v>12351</v>
      </c>
      <c r="B25333" s="358" t="s">
        <v>12352</v>
      </c>
      <c r="C25333" s="359">
        <v>0.7</v>
      </c>
      <c r="D25333" s="357" t="s">
        <v>3215</v>
      </c>
      <c r="E25333" s="357" t="s">
        <v>3215</v>
      </c>
    </row>
    <row r="25334" spans="1:5" ht="15.6">
      <c r="A25334" s="358" t="s">
        <v>59702</v>
      </c>
      <c r="B25334" s="358" t="s">
        <v>59700</v>
      </c>
      <c r="C25334" s="359">
        <v>0.7</v>
      </c>
      <c r="D25334" s="357" t="s">
        <v>59701</v>
      </c>
      <c r="E25334" s="357" t="s">
        <v>59701</v>
      </c>
    </row>
    <row r="25335" spans="1:5" ht="15.6">
      <c r="A25335" s="358" t="s">
        <v>64567</v>
      </c>
      <c r="B25335" s="358" t="s">
        <v>64568</v>
      </c>
      <c r="C25335" s="359">
        <v>0.7</v>
      </c>
      <c r="D25335" s="357" t="s">
        <v>64566</v>
      </c>
      <c r="E25335" s="357" t="s">
        <v>64566</v>
      </c>
    </row>
    <row r="25336" spans="1:5" ht="15.6">
      <c r="A25336" s="358" t="s">
        <v>59703</v>
      </c>
      <c r="B25336" s="358" t="s">
        <v>10262</v>
      </c>
      <c r="C25336" s="359">
        <v>0.7</v>
      </c>
      <c r="D25336" s="357" t="s">
        <v>64569</v>
      </c>
      <c r="E25336" s="357" t="s">
        <v>64569</v>
      </c>
    </row>
    <row r="25337" spans="1:5" ht="15.6">
      <c r="A25337" s="358" t="s">
        <v>60042</v>
      </c>
      <c r="B25337" s="358" t="s">
        <v>64571</v>
      </c>
      <c r="C25337" s="359">
        <v>0.7</v>
      </c>
      <c r="D25337" s="357" t="s">
        <v>64570</v>
      </c>
      <c r="E25337" s="357" t="s">
        <v>64570</v>
      </c>
    </row>
    <row r="25338" spans="1:5" ht="15.6">
      <c r="A25338" s="358" t="s">
        <v>28266</v>
      </c>
      <c r="B25338" s="358" t="s">
        <v>28267</v>
      </c>
      <c r="C25338" s="359">
        <v>0.7</v>
      </c>
      <c r="D25338" s="357" t="s">
        <v>28265</v>
      </c>
      <c r="E25338" s="357" t="s">
        <v>28265</v>
      </c>
    </row>
    <row r="25339" spans="1:5" ht="15.6">
      <c r="A25339" s="358" t="s">
        <v>64573</v>
      </c>
      <c r="B25339" s="358" t="s">
        <v>64573</v>
      </c>
      <c r="C25339" s="359">
        <v>0.7</v>
      </c>
      <c r="D25339" s="357" t="s">
        <v>64572</v>
      </c>
      <c r="E25339" s="357" t="s">
        <v>64572</v>
      </c>
    </row>
    <row r="25340" spans="1:5" ht="15.6">
      <c r="A25340" s="358" t="s">
        <v>29520</v>
      </c>
      <c r="B25340" s="358" t="s">
        <v>29520</v>
      </c>
      <c r="C25340" s="359">
        <v>0.7</v>
      </c>
      <c r="D25340" s="357" t="s">
        <v>29519</v>
      </c>
      <c r="E25340" s="357" t="s">
        <v>29519</v>
      </c>
    </row>
    <row r="25341" spans="1:5" ht="15.6">
      <c r="A25341" s="358" t="s">
        <v>64575</v>
      </c>
      <c r="B25341" s="358" t="s">
        <v>64576</v>
      </c>
      <c r="C25341" s="359">
        <v>0.7</v>
      </c>
      <c r="D25341" s="357" t="s">
        <v>64574</v>
      </c>
      <c r="E25341" s="357" t="s">
        <v>64574</v>
      </c>
    </row>
    <row r="25342" spans="1:5" ht="15.6">
      <c r="A25342" s="358" t="s">
        <v>15040</v>
      </c>
      <c r="B25342" s="358" t="s">
        <v>15041</v>
      </c>
      <c r="C25342" s="359">
        <v>0.7</v>
      </c>
      <c r="D25342" s="357" t="s">
        <v>4845</v>
      </c>
      <c r="E25342" s="357" t="s">
        <v>4845</v>
      </c>
    </row>
    <row r="25343" spans="1:5" ht="15.6">
      <c r="A25343" s="358" t="s">
        <v>15040</v>
      </c>
      <c r="B25343" s="358" t="s">
        <v>15041</v>
      </c>
      <c r="C25343" s="359">
        <v>0.7</v>
      </c>
      <c r="D25343" s="357" t="s">
        <v>4845</v>
      </c>
      <c r="E25343" s="357" t="s">
        <v>4845</v>
      </c>
    </row>
    <row r="25344" spans="1:5" ht="15.6">
      <c r="A25344" s="358" t="s">
        <v>10262</v>
      </c>
      <c r="B25344" s="358" t="s">
        <v>33687</v>
      </c>
      <c r="C25344" s="359">
        <v>0.7</v>
      </c>
      <c r="D25344" s="357" t="s">
        <v>33686</v>
      </c>
      <c r="E25344" s="357" t="s">
        <v>33686</v>
      </c>
    </row>
    <row r="25345" spans="1:5" ht="15.6">
      <c r="A25345" s="358" t="s">
        <v>10262</v>
      </c>
      <c r="B25345" s="358" t="s">
        <v>33687</v>
      </c>
      <c r="C25345" s="359">
        <v>0.7</v>
      </c>
      <c r="D25345" s="357" t="s">
        <v>33686</v>
      </c>
      <c r="E25345" s="357" t="s">
        <v>33686</v>
      </c>
    </row>
    <row r="25346" spans="1:5" ht="15.6">
      <c r="A25346" s="358" t="s">
        <v>10262</v>
      </c>
      <c r="B25346" s="358" t="s">
        <v>33687</v>
      </c>
      <c r="C25346" s="359">
        <v>0.7</v>
      </c>
      <c r="D25346" s="357" t="s">
        <v>33686</v>
      </c>
      <c r="E25346" s="357" t="s">
        <v>33686</v>
      </c>
    </row>
    <row r="25347" spans="1:5" ht="15.6">
      <c r="A25347" s="358" t="s">
        <v>64578</v>
      </c>
      <c r="B25347" s="358" t="s">
        <v>64578</v>
      </c>
      <c r="C25347" s="359">
        <v>0.7</v>
      </c>
      <c r="D25347" s="357" t="s">
        <v>64577</v>
      </c>
      <c r="E25347" s="357" t="s">
        <v>64577</v>
      </c>
    </row>
    <row r="25348" spans="1:5" ht="15.6">
      <c r="A25348" s="358" t="s">
        <v>60246</v>
      </c>
      <c r="B25348" s="358" t="s">
        <v>64580</v>
      </c>
      <c r="C25348" s="359">
        <v>0.7</v>
      </c>
      <c r="D25348" s="357" t="s">
        <v>64579</v>
      </c>
      <c r="E25348" s="357" t="s">
        <v>64579</v>
      </c>
    </row>
    <row r="25349" spans="1:5" ht="15.6">
      <c r="A25349" s="358" t="s">
        <v>64582</v>
      </c>
      <c r="B25349" s="358" t="s">
        <v>64582</v>
      </c>
      <c r="C25349" s="359">
        <v>0.7</v>
      </c>
      <c r="D25349" s="357" t="s">
        <v>64581</v>
      </c>
      <c r="E25349" s="357" t="s">
        <v>64581</v>
      </c>
    </row>
    <row r="25350" spans="1:5" ht="15.6">
      <c r="A25350" s="358" t="s">
        <v>34068</v>
      </c>
      <c r="B25350" s="358" t="s">
        <v>34069</v>
      </c>
      <c r="C25350" s="359">
        <v>0.7</v>
      </c>
      <c r="D25350" s="357" t="s">
        <v>34067</v>
      </c>
      <c r="E25350" s="357" t="s">
        <v>34067</v>
      </c>
    </row>
    <row r="25351" spans="1:5" ht="15.6">
      <c r="A25351" s="358" t="s">
        <v>15545</v>
      </c>
      <c r="B25351" s="358" t="s">
        <v>15546</v>
      </c>
      <c r="C25351" s="359">
        <v>0.7</v>
      </c>
      <c r="D25351" s="357" t="s">
        <v>5206</v>
      </c>
      <c r="E25351" s="357" t="s">
        <v>5206</v>
      </c>
    </row>
    <row r="25352" spans="1:5" ht="15.6">
      <c r="A25352" s="358" t="s">
        <v>15545</v>
      </c>
      <c r="B25352" s="358" t="s">
        <v>15546</v>
      </c>
      <c r="C25352" s="359">
        <v>0.7</v>
      </c>
      <c r="D25352" s="357" t="s">
        <v>5206</v>
      </c>
      <c r="E25352" s="357" t="s">
        <v>5206</v>
      </c>
    </row>
    <row r="25353" spans="1:5" ht="15.6">
      <c r="A25353" s="358" t="s">
        <v>10262</v>
      </c>
      <c r="B25353" s="358" t="s">
        <v>55849</v>
      </c>
      <c r="C25353" s="359">
        <v>0.7</v>
      </c>
      <c r="D25353" s="357" t="s">
        <v>55848</v>
      </c>
      <c r="E25353" s="357" t="s">
        <v>55848</v>
      </c>
    </row>
    <row r="25354" spans="1:5" ht="15.6">
      <c r="A25354" s="358" t="s">
        <v>64584</v>
      </c>
      <c r="B25354" s="358" t="s">
        <v>64584</v>
      </c>
      <c r="C25354" s="359">
        <v>0.7</v>
      </c>
      <c r="D25354" s="357" t="s">
        <v>64583</v>
      </c>
      <c r="E25354" s="357" t="s">
        <v>64583</v>
      </c>
    </row>
    <row r="25355" spans="1:5" ht="15.6">
      <c r="A25355" s="358" t="s">
        <v>36749</v>
      </c>
      <c r="B25355" s="358" t="s">
        <v>36749</v>
      </c>
      <c r="C25355" s="359">
        <v>0.7</v>
      </c>
      <c r="D25355" s="357" t="s">
        <v>36748</v>
      </c>
      <c r="E25355" s="357" t="s">
        <v>36748</v>
      </c>
    </row>
    <row r="25356" spans="1:5" ht="15.6">
      <c r="A25356" s="358" t="s">
        <v>37342</v>
      </c>
      <c r="B25356" s="358" t="s">
        <v>37343</v>
      </c>
      <c r="C25356" s="359">
        <v>0.7</v>
      </c>
      <c r="D25356" s="357" t="s">
        <v>37341</v>
      </c>
      <c r="E25356" s="357" t="s">
        <v>37341</v>
      </c>
    </row>
    <row r="25357" spans="1:5" ht="15.6">
      <c r="A25357" s="358" t="s">
        <v>37342</v>
      </c>
      <c r="B25357" s="358" t="s">
        <v>37343</v>
      </c>
      <c r="C25357" s="359">
        <v>0.7</v>
      </c>
      <c r="D25357" s="357" t="s">
        <v>37341</v>
      </c>
      <c r="E25357" s="357" t="s">
        <v>37341</v>
      </c>
    </row>
    <row r="25358" spans="1:5" ht="15.6">
      <c r="A25358" s="358" t="s">
        <v>40959</v>
      </c>
      <c r="B25358" s="358" t="s">
        <v>40960</v>
      </c>
      <c r="C25358" s="359">
        <v>0.7</v>
      </c>
      <c r="D25358" s="357" t="s">
        <v>40958</v>
      </c>
      <c r="E25358" s="357" t="s">
        <v>40958</v>
      </c>
    </row>
    <row r="25359" spans="1:5" ht="15.6">
      <c r="A25359" s="358" t="s">
        <v>22406</v>
      </c>
      <c r="B25359" s="358" t="s">
        <v>10262</v>
      </c>
      <c r="C25359" s="359">
        <v>0.7</v>
      </c>
      <c r="D25359" s="357" t="s">
        <v>8985</v>
      </c>
      <c r="E25359" s="357" t="s">
        <v>8985</v>
      </c>
    </row>
    <row r="25360" spans="1:5" ht="15.6">
      <c r="A25360" s="358" t="s">
        <v>60063</v>
      </c>
      <c r="B25360" s="358" t="s">
        <v>60063</v>
      </c>
      <c r="C25360" s="359">
        <v>0.7</v>
      </c>
      <c r="D25360" s="357" t="s">
        <v>64585</v>
      </c>
      <c r="E25360" s="357" t="s">
        <v>64585</v>
      </c>
    </row>
    <row r="25361" spans="1:5" ht="15.6">
      <c r="A25361" s="358" t="s">
        <v>50202</v>
      </c>
      <c r="B25361" s="358" t="s">
        <v>50203</v>
      </c>
      <c r="C25361" s="359">
        <v>0.7</v>
      </c>
      <c r="D25361" s="357" t="s">
        <v>50201</v>
      </c>
      <c r="E25361" s="357" t="s">
        <v>50201</v>
      </c>
    </row>
    <row r="25362" spans="1:5" ht="15.6">
      <c r="A25362" s="358" t="s">
        <v>64587</v>
      </c>
      <c r="B25362" s="358" t="s">
        <v>64587</v>
      </c>
      <c r="C25362" s="359">
        <v>0.7</v>
      </c>
      <c r="D25362" s="357" t="s">
        <v>64586</v>
      </c>
      <c r="E25362" s="357" t="s">
        <v>64586</v>
      </c>
    </row>
    <row r="25363" spans="1:5" ht="15.6">
      <c r="A25363" s="358" t="s">
        <v>64589</v>
      </c>
      <c r="B25363" s="358" t="s">
        <v>64590</v>
      </c>
      <c r="C25363" s="359">
        <v>0.7</v>
      </c>
      <c r="D25363" s="357" t="s">
        <v>64588</v>
      </c>
      <c r="E25363" s="357" t="s">
        <v>64588</v>
      </c>
    </row>
    <row r="25364" spans="1:5" ht="15.6">
      <c r="A25364" s="358" t="s">
        <v>52697</v>
      </c>
      <c r="B25364" s="358" t="s">
        <v>52698</v>
      </c>
      <c r="C25364" s="359">
        <v>0.7</v>
      </c>
      <c r="D25364" s="357" t="s">
        <v>52696</v>
      </c>
      <c r="E25364" s="357" t="s">
        <v>52696</v>
      </c>
    </row>
    <row r="25365" spans="1:5" ht="15.6">
      <c r="A25365" s="358" t="s">
        <v>24422</v>
      </c>
      <c r="B25365" s="358" t="s">
        <v>24423</v>
      </c>
      <c r="C25365" s="359">
        <v>0.7</v>
      </c>
      <c r="D25365" s="357" t="s">
        <v>24421</v>
      </c>
      <c r="E25365" s="357" t="s">
        <v>24421</v>
      </c>
    </row>
    <row r="25366" spans="1:5" ht="15.6">
      <c r="A25366" s="358" t="s">
        <v>24595</v>
      </c>
      <c r="B25366" s="358" t="s">
        <v>24596</v>
      </c>
      <c r="C25366" s="359">
        <v>0.7</v>
      </c>
      <c r="D25366" s="357" t="s">
        <v>24594</v>
      </c>
      <c r="E25366" s="357" t="s">
        <v>24594</v>
      </c>
    </row>
    <row r="25367" spans="1:5" ht="15.6">
      <c r="A25367" s="358" t="s">
        <v>24735</v>
      </c>
      <c r="B25367" s="358" t="s">
        <v>24735</v>
      </c>
      <c r="C25367" s="359">
        <v>0.7</v>
      </c>
      <c r="D25367" s="357" t="s">
        <v>24734</v>
      </c>
      <c r="E25367" s="357" t="s">
        <v>24734</v>
      </c>
    </row>
    <row r="25368" spans="1:5" ht="15.6">
      <c r="A25368" s="358" t="s">
        <v>24766</v>
      </c>
      <c r="B25368" s="358" t="s">
        <v>24767</v>
      </c>
      <c r="C25368" s="359">
        <v>0.7</v>
      </c>
      <c r="D25368" s="357" t="s">
        <v>24765</v>
      </c>
      <c r="E25368" s="357" t="s">
        <v>24765</v>
      </c>
    </row>
    <row r="25369" spans="1:5" ht="15.6">
      <c r="A25369" s="358" t="s">
        <v>24809</v>
      </c>
      <c r="B25369" s="358" t="s">
        <v>24810</v>
      </c>
      <c r="C25369" s="359">
        <v>0.7</v>
      </c>
      <c r="D25369" s="357" t="s">
        <v>24808</v>
      </c>
      <c r="E25369" s="357" t="s">
        <v>24808</v>
      </c>
    </row>
    <row r="25370" spans="1:5" ht="15.6">
      <c r="A25370" s="358" t="s">
        <v>60020</v>
      </c>
      <c r="B25370" s="358" t="s">
        <v>64592</v>
      </c>
      <c r="C25370" s="359">
        <v>0.7</v>
      </c>
      <c r="D25370" s="357" t="s">
        <v>64591</v>
      </c>
      <c r="E25370" s="357" t="s">
        <v>64591</v>
      </c>
    </row>
    <row r="25371" spans="1:5" ht="15.6">
      <c r="A25371" s="358" t="s">
        <v>55163</v>
      </c>
      <c r="B25371" s="358" t="s">
        <v>55164</v>
      </c>
      <c r="C25371" s="359">
        <v>0.7</v>
      </c>
      <c r="D25371" s="357" t="s">
        <v>55162</v>
      </c>
      <c r="E25371" s="357" t="s">
        <v>55162</v>
      </c>
    </row>
    <row r="25372" spans="1:5" ht="15.6">
      <c r="A25372" s="358" t="s">
        <v>55163</v>
      </c>
      <c r="B25372" s="358" t="s">
        <v>55164</v>
      </c>
      <c r="C25372" s="359">
        <v>0.7</v>
      </c>
      <c r="D25372" s="357" t="s">
        <v>55162</v>
      </c>
      <c r="E25372" s="357" t="s">
        <v>55162</v>
      </c>
    </row>
    <row r="25373" spans="1:5" ht="15.6">
      <c r="A25373" s="358" t="s">
        <v>12215</v>
      </c>
      <c r="B25373" s="358" t="s">
        <v>12216</v>
      </c>
      <c r="C25373" s="359">
        <v>0.7</v>
      </c>
      <c r="D25373" s="357" t="s">
        <v>3053</v>
      </c>
      <c r="E25373" s="357" t="s">
        <v>3053</v>
      </c>
    </row>
    <row r="25374" spans="1:5" ht="15.6">
      <c r="A25374" s="358" t="s">
        <v>64594</v>
      </c>
      <c r="B25374" s="358" t="s">
        <v>59826</v>
      </c>
      <c r="C25374" s="359">
        <v>0.7</v>
      </c>
      <c r="D25374" s="357" t="s">
        <v>64593</v>
      </c>
      <c r="E25374" s="357" t="s">
        <v>64593</v>
      </c>
    </row>
    <row r="25375" spans="1:5" ht="15.6">
      <c r="A25375" s="358" t="s">
        <v>10262</v>
      </c>
      <c r="B25375" s="358" t="s">
        <v>55303</v>
      </c>
      <c r="C25375" s="359">
        <v>0.7</v>
      </c>
      <c r="D25375" s="357" t="s">
        <v>55302</v>
      </c>
      <c r="E25375" s="357" t="s">
        <v>55302</v>
      </c>
    </row>
    <row r="25376" spans="1:5" ht="15.6">
      <c r="A25376" s="358" t="s">
        <v>64596</v>
      </c>
      <c r="B25376" s="358" t="s">
        <v>64597</v>
      </c>
      <c r="C25376" s="359">
        <v>0.7</v>
      </c>
      <c r="D25376" s="357" t="s">
        <v>64595</v>
      </c>
      <c r="E25376" s="357" t="s">
        <v>64595</v>
      </c>
    </row>
    <row r="25377" spans="1:5" ht="15.6">
      <c r="A25377" s="358" t="s">
        <v>64596</v>
      </c>
      <c r="B25377" s="358" t="s">
        <v>64597</v>
      </c>
      <c r="C25377" s="359">
        <v>0.7</v>
      </c>
      <c r="D25377" s="357" t="s">
        <v>64595</v>
      </c>
      <c r="E25377" s="357" t="s">
        <v>64595</v>
      </c>
    </row>
    <row r="25378" spans="1:5" ht="15.6">
      <c r="A25378" s="358" t="s">
        <v>31581</v>
      </c>
      <c r="B25378" s="358" t="s">
        <v>31582</v>
      </c>
      <c r="C25378" s="359">
        <v>0.7</v>
      </c>
      <c r="D25378" s="357" t="s">
        <v>31580</v>
      </c>
      <c r="E25378" s="357" t="s">
        <v>31580</v>
      </c>
    </row>
    <row r="25379" spans="1:5" ht="15.6">
      <c r="A25379" s="358" t="s">
        <v>33038</v>
      </c>
      <c r="B25379" s="358" t="s">
        <v>33039</v>
      </c>
      <c r="C25379" s="359">
        <v>0.7</v>
      </c>
      <c r="D25379" s="357" t="s">
        <v>33037</v>
      </c>
      <c r="E25379" s="357" t="s">
        <v>33037</v>
      </c>
    </row>
    <row r="25380" spans="1:5" ht="15.6">
      <c r="A25380" s="358" t="s">
        <v>10262</v>
      </c>
      <c r="B25380" s="358" t="s">
        <v>34534</v>
      </c>
      <c r="C25380" s="359">
        <v>0.7</v>
      </c>
      <c r="D25380" s="357" t="s">
        <v>34533</v>
      </c>
      <c r="E25380" s="357" t="s">
        <v>34533</v>
      </c>
    </row>
    <row r="25381" spans="1:5" ht="15.6">
      <c r="A25381" s="358" t="s">
        <v>35441</v>
      </c>
      <c r="B25381" s="358" t="s">
        <v>10262</v>
      </c>
      <c r="C25381" s="359">
        <v>0.7</v>
      </c>
      <c r="D25381" s="357" t="s">
        <v>35440</v>
      </c>
      <c r="E25381" s="357" t="s">
        <v>35440</v>
      </c>
    </row>
    <row r="25382" spans="1:5" ht="15.6">
      <c r="A25382" s="358" t="s">
        <v>36201</v>
      </c>
      <c r="B25382" s="358" t="s">
        <v>36202</v>
      </c>
      <c r="C25382" s="359">
        <v>0.7</v>
      </c>
      <c r="D25382" s="357" t="s">
        <v>36200</v>
      </c>
      <c r="E25382" s="357" t="s">
        <v>36200</v>
      </c>
    </row>
    <row r="25383" spans="1:5" ht="15.6">
      <c r="A25383" s="358" t="s">
        <v>64599</v>
      </c>
      <c r="B25383" s="358" t="s">
        <v>60272</v>
      </c>
      <c r="C25383" s="359">
        <v>0.7</v>
      </c>
      <c r="D25383" s="357" t="s">
        <v>64598</v>
      </c>
      <c r="E25383" s="357" t="s">
        <v>64598</v>
      </c>
    </row>
    <row r="25384" spans="1:5" ht="15.6">
      <c r="A25384" s="358" t="s">
        <v>64599</v>
      </c>
      <c r="B25384" s="358" t="s">
        <v>60272</v>
      </c>
      <c r="C25384" s="359">
        <v>0.7</v>
      </c>
      <c r="D25384" s="357" t="s">
        <v>64598</v>
      </c>
      <c r="E25384" s="357" t="s">
        <v>64598</v>
      </c>
    </row>
    <row r="25385" spans="1:5" ht="15.6">
      <c r="A25385" s="358" t="s">
        <v>64601</v>
      </c>
      <c r="B25385" s="358" t="s">
        <v>64601</v>
      </c>
      <c r="C25385" s="359">
        <v>0.7</v>
      </c>
      <c r="D25385" s="357" t="s">
        <v>64600</v>
      </c>
      <c r="E25385" s="357" t="s">
        <v>64600</v>
      </c>
    </row>
    <row r="25386" spans="1:5" ht="15.6">
      <c r="A25386" s="358" t="s">
        <v>64601</v>
      </c>
      <c r="B25386" s="358" t="s">
        <v>64601</v>
      </c>
      <c r="C25386" s="359">
        <v>0.7</v>
      </c>
      <c r="D25386" s="357" t="s">
        <v>64600</v>
      </c>
      <c r="E25386" s="357" t="s">
        <v>64600</v>
      </c>
    </row>
    <row r="25387" spans="1:5" ht="15.6">
      <c r="A25387" s="358" t="s">
        <v>64603</v>
      </c>
      <c r="B25387" s="358" t="s">
        <v>64604</v>
      </c>
      <c r="C25387" s="359">
        <v>0.7</v>
      </c>
      <c r="D25387" s="357" t="s">
        <v>64602</v>
      </c>
      <c r="E25387" s="357" t="s">
        <v>64602</v>
      </c>
    </row>
    <row r="25388" spans="1:5" ht="15.6">
      <c r="A25388" s="358" t="s">
        <v>42495</v>
      </c>
      <c r="B25388" s="358" t="s">
        <v>42496</v>
      </c>
      <c r="C25388" s="359">
        <v>0.7</v>
      </c>
      <c r="D25388" s="357" t="s">
        <v>42494</v>
      </c>
      <c r="E25388" s="357" t="s">
        <v>42494</v>
      </c>
    </row>
    <row r="25389" spans="1:5" ht="15.6">
      <c r="A25389" s="358" t="s">
        <v>43837</v>
      </c>
      <c r="B25389" s="358" t="s">
        <v>43837</v>
      </c>
      <c r="C25389" s="359">
        <v>0.7</v>
      </c>
      <c r="D25389" s="357" t="s">
        <v>43836</v>
      </c>
      <c r="E25389" s="357" t="s">
        <v>43836</v>
      </c>
    </row>
    <row r="25390" spans="1:5" ht="15.6">
      <c r="A25390" s="358" t="s">
        <v>44674</v>
      </c>
      <c r="B25390" s="358" t="s">
        <v>44675</v>
      </c>
      <c r="C25390" s="359">
        <v>0.7</v>
      </c>
      <c r="D25390" s="357" t="s">
        <v>44673</v>
      </c>
      <c r="E25390" s="357" t="s">
        <v>44673</v>
      </c>
    </row>
    <row r="25391" spans="1:5" ht="15.6">
      <c r="A25391" s="358" t="s">
        <v>10262</v>
      </c>
      <c r="B25391" s="358" t="s">
        <v>59774</v>
      </c>
      <c r="C25391" s="359">
        <v>0.7</v>
      </c>
      <c r="D25391" s="357" t="s">
        <v>64605</v>
      </c>
      <c r="E25391" s="357" t="s">
        <v>64605</v>
      </c>
    </row>
    <row r="25392" spans="1:5" ht="15.6">
      <c r="A25392" s="358" t="s">
        <v>64607</v>
      </c>
      <c r="B25392" s="358" t="s">
        <v>64608</v>
      </c>
      <c r="C25392" s="359">
        <v>0.7</v>
      </c>
      <c r="D25392" s="357" t="s">
        <v>64606</v>
      </c>
      <c r="E25392" s="357" t="s">
        <v>64606</v>
      </c>
    </row>
    <row r="25393" spans="1:5" ht="15.6">
      <c r="A25393" s="358" t="s">
        <v>46773</v>
      </c>
      <c r="B25393" s="358" t="s">
        <v>46774</v>
      </c>
      <c r="C25393" s="359">
        <v>0.7</v>
      </c>
      <c r="D25393" s="357" t="s">
        <v>46772</v>
      </c>
      <c r="E25393" s="357" t="s">
        <v>46772</v>
      </c>
    </row>
    <row r="25394" spans="1:5" ht="15.6">
      <c r="A25394" s="358" t="s">
        <v>47896</v>
      </c>
      <c r="B25394" s="358" t="s">
        <v>47897</v>
      </c>
      <c r="C25394" s="359">
        <v>0.7</v>
      </c>
      <c r="D25394" s="357" t="s">
        <v>47895</v>
      </c>
      <c r="E25394" s="357" t="s">
        <v>47895</v>
      </c>
    </row>
    <row r="25395" spans="1:5" ht="15.6">
      <c r="A25395" s="358" t="s">
        <v>64610</v>
      </c>
      <c r="B25395" s="358" t="s">
        <v>64610</v>
      </c>
      <c r="C25395" s="359">
        <v>0.7</v>
      </c>
      <c r="D25395" s="357" t="s">
        <v>64609</v>
      </c>
      <c r="E25395" s="357" t="s">
        <v>64609</v>
      </c>
    </row>
    <row r="25396" spans="1:5" ht="15.6">
      <c r="A25396" s="358" t="s">
        <v>50932</v>
      </c>
      <c r="B25396" s="358" t="s">
        <v>10262</v>
      </c>
      <c r="C25396" s="359">
        <v>0.7</v>
      </c>
      <c r="D25396" s="357" t="s">
        <v>50931</v>
      </c>
      <c r="E25396" s="357" t="s">
        <v>50931</v>
      </c>
    </row>
    <row r="25397" spans="1:5" ht="15.6">
      <c r="A25397" s="358" t="s">
        <v>53838</v>
      </c>
      <c r="B25397" s="358" t="s">
        <v>53839</v>
      </c>
      <c r="C25397" s="359">
        <v>0.7</v>
      </c>
      <c r="D25397" s="357" t="s">
        <v>53837</v>
      </c>
      <c r="E25397" s="357" t="s">
        <v>53837</v>
      </c>
    </row>
    <row r="25398" spans="1:5" ht="15.6">
      <c r="A25398" s="358" t="s">
        <v>59953</v>
      </c>
      <c r="B25398" s="358" t="s">
        <v>64612</v>
      </c>
      <c r="C25398" s="359">
        <v>0.7</v>
      </c>
      <c r="D25398" s="357" t="s">
        <v>64611</v>
      </c>
      <c r="E25398" s="357" t="s">
        <v>64611</v>
      </c>
    </row>
    <row r="25399" spans="1:5" ht="15.6">
      <c r="A25399" s="358" t="s">
        <v>24536</v>
      </c>
      <c r="B25399" s="358" t="s">
        <v>24537</v>
      </c>
      <c r="C25399" s="359">
        <v>0.7</v>
      </c>
      <c r="D25399" s="357" t="s">
        <v>24535</v>
      </c>
      <c r="E25399" s="357" t="s">
        <v>24535</v>
      </c>
    </row>
    <row r="25400" spans="1:5" ht="15.6">
      <c r="A25400" s="358" t="s">
        <v>25550</v>
      </c>
      <c r="B25400" s="358" t="s">
        <v>25550</v>
      </c>
      <c r="C25400" s="359">
        <v>0.7</v>
      </c>
      <c r="D25400" s="357" t="s">
        <v>25549</v>
      </c>
      <c r="E25400" s="357" t="s">
        <v>25549</v>
      </c>
    </row>
    <row r="25401" spans="1:5" ht="15.6">
      <c r="A25401" s="358" t="s">
        <v>55317</v>
      </c>
      <c r="B25401" s="358" t="s">
        <v>55318</v>
      </c>
      <c r="C25401" s="359">
        <v>0.7</v>
      </c>
      <c r="D25401" s="357" t="s">
        <v>55316</v>
      </c>
      <c r="E25401" s="357" t="s">
        <v>55316</v>
      </c>
    </row>
    <row r="25402" spans="1:5" ht="15.6">
      <c r="A25402" s="358" t="s">
        <v>55317</v>
      </c>
      <c r="B25402" s="358" t="s">
        <v>55318</v>
      </c>
      <c r="C25402" s="359">
        <v>0.7</v>
      </c>
      <c r="D25402" s="357" t="s">
        <v>55316</v>
      </c>
      <c r="E25402" s="357" t="s">
        <v>55316</v>
      </c>
    </row>
    <row r="25403" spans="1:5" ht="15.6">
      <c r="A25403" s="358" t="s">
        <v>30223</v>
      </c>
      <c r="B25403" s="358" t="s">
        <v>30224</v>
      </c>
      <c r="C25403" s="359">
        <v>0.7</v>
      </c>
      <c r="D25403" s="357" t="s">
        <v>30222</v>
      </c>
      <c r="E25403" s="357" t="s">
        <v>30222</v>
      </c>
    </row>
    <row r="25404" spans="1:5" ht="15.6">
      <c r="A25404" s="358" t="s">
        <v>30419</v>
      </c>
      <c r="B25404" s="358" t="s">
        <v>30420</v>
      </c>
      <c r="C25404" s="359">
        <v>0.7</v>
      </c>
      <c r="D25404" s="357" t="s">
        <v>30418</v>
      </c>
      <c r="E25404" s="357" t="s">
        <v>30418</v>
      </c>
    </row>
    <row r="25405" spans="1:5" ht="15.6">
      <c r="A25405" s="358" t="s">
        <v>31221</v>
      </c>
      <c r="B25405" s="358" t="s">
        <v>31222</v>
      </c>
      <c r="C25405" s="359">
        <v>0.7</v>
      </c>
      <c r="D25405" s="357" t="s">
        <v>31220</v>
      </c>
      <c r="E25405" s="357" t="s">
        <v>31220</v>
      </c>
    </row>
    <row r="25406" spans="1:5" ht="15.6">
      <c r="A25406" s="358" t="s">
        <v>31221</v>
      </c>
      <c r="B25406" s="358" t="s">
        <v>31222</v>
      </c>
      <c r="C25406" s="359">
        <v>0.7</v>
      </c>
      <c r="D25406" s="357" t="s">
        <v>31220</v>
      </c>
      <c r="E25406" s="357" t="s">
        <v>31220</v>
      </c>
    </row>
    <row r="25407" spans="1:5" ht="15.6">
      <c r="A25407" s="358" t="s">
        <v>10262</v>
      </c>
      <c r="B25407" s="358" t="s">
        <v>64614</v>
      </c>
      <c r="C25407" s="359">
        <v>0.7</v>
      </c>
      <c r="D25407" s="357" t="s">
        <v>64613</v>
      </c>
      <c r="E25407" s="357" t="s">
        <v>64613</v>
      </c>
    </row>
    <row r="25408" spans="1:5" ht="15.6">
      <c r="A25408" s="358" t="s">
        <v>33579</v>
      </c>
      <c r="B25408" s="358" t="s">
        <v>33580</v>
      </c>
      <c r="C25408" s="359">
        <v>0.7</v>
      </c>
      <c r="D25408" s="357" t="s">
        <v>33578</v>
      </c>
      <c r="E25408" s="357" t="s">
        <v>33578</v>
      </c>
    </row>
    <row r="25409" spans="1:5" ht="15.6">
      <c r="A25409" s="358" t="s">
        <v>16733</v>
      </c>
      <c r="B25409" s="358" t="s">
        <v>16734</v>
      </c>
      <c r="C25409" s="359">
        <v>0.7</v>
      </c>
      <c r="D25409" s="357" t="s">
        <v>5587</v>
      </c>
      <c r="E25409" s="357" t="s">
        <v>5587</v>
      </c>
    </row>
    <row r="25410" spans="1:5" ht="15.6">
      <c r="A25410" s="358" t="s">
        <v>36559</v>
      </c>
      <c r="B25410" s="358" t="s">
        <v>36560</v>
      </c>
      <c r="C25410" s="359">
        <v>0.7</v>
      </c>
      <c r="D25410" s="357" t="s">
        <v>36558</v>
      </c>
      <c r="E25410" s="357" t="s">
        <v>36558</v>
      </c>
    </row>
    <row r="25411" spans="1:5" ht="15.6">
      <c r="A25411" s="358" t="s">
        <v>59911</v>
      </c>
      <c r="B25411" s="358" t="s">
        <v>64616</v>
      </c>
      <c r="C25411" s="359">
        <v>0.7</v>
      </c>
      <c r="D25411" s="357" t="s">
        <v>64615</v>
      </c>
      <c r="E25411" s="357" t="s">
        <v>64615</v>
      </c>
    </row>
    <row r="25412" spans="1:5" ht="15.6">
      <c r="A25412" s="358" t="s">
        <v>59911</v>
      </c>
      <c r="B25412" s="358" t="s">
        <v>64616</v>
      </c>
      <c r="C25412" s="359">
        <v>0.7</v>
      </c>
      <c r="D25412" s="357" t="s">
        <v>64615</v>
      </c>
      <c r="E25412" s="357" t="s">
        <v>64615</v>
      </c>
    </row>
    <row r="25413" spans="1:5" ht="15.6">
      <c r="A25413" s="358" t="s">
        <v>64618</v>
      </c>
      <c r="B25413" s="358" t="s">
        <v>64619</v>
      </c>
      <c r="C25413" s="359">
        <v>0.7</v>
      </c>
      <c r="D25413" s="357" t="s">
        <v>64617</v>
      </c>
      <c r="E25413" s="357" t="s">
        <v>64617</v>
      </c>
    </row>
    <row r="25414" spans="1:5" ht="15.6">
      <c r="A25414" s="358" t="s">
        <v>41076</v>
      </c>
      <c r="B25414" s="358" t="s">
        <v>41077</v>
      </c>
      <c r="C25414" s="359">
        <v>0.7</v>
      </c>
      <c r="D25414" s="357" t="s">
        <v>41075</v>
      </c>
      <c r="E25414" s="357" t="s">
        <v>41075</v>
      </c>
    </row>
    <row r="25415" spans="1:5" ht="15.6">
      <c r="A25415" s="358" t="s">
        <v>44273</v>
      </c>
      <c r="B25415" s="358" t="s">
        <v>44274</v>
      </c>
      <c r="C25415" s="359">
        <v>0.7</v>
      </c>
      <c r="D25415" s="357" t="s">
        <v>44272</v>
      </c>
      <c r="E25415" s="357" t="s">
        <v>44272</v>
      </c>
    </row>
    <row r="25416" spans="1:5" ht="15.6">
      <c r="A25416" s="358" t="s">
        <v>59654</v>
      </c>
      <c r="B25416" s="358" t="s">
        <v>64621</v>
      </c>
      <c r="C25416" s="359">
        <v>0.7</v>
      </c>
      <c r="D25416" s="357" t="s">
        <v>64620</v>
      </c>
      <c r="E25416" s="357" t="s">
        <v>64620</v>
      </c>
    </row>
    <row r="25417" spans="1:5" ht="15.6">
      <c r="A25417" s="358" t="s">
        <v>59654</v>
      </c>
      <c r="B25417" s="358" t="s">
        <v>64621</v>
      </c>
      <c r="C25417" s="359">
        <v>0.7</v>
      </c>
      <c r="D25417" s="357" t="s">
        <v>64620</v>
      </c>
      <c r="E25417" s="357" t="s">
        <v>64620</v>
      </c>
    </row>
    <row r="25418" spans="1:5" ht="15.6">
      <c r="A25418" s="358" t="s">
        <v>59654</v>
      </c>
      <c r="B25418" s="358" t="s">
        <v>64621</v>
      </c>
      <c r="C25418" s="359">
        <v>0.7</v>
      </c>
      <c r="D25418" s="357" t="s">
        <v>64620</v>
      </c>
      <c r="E25418" s="357" t="s">
        <v>64620</v>
      </c>
    </row>
    <row r="25419" spans="1:5" ht="15.6">
      <c r="A25419" s="358" t="s">
        <v>45183</v>
      </c>
      <c r="B25419" s="358" t="s">
        <v>45184</v>
      </c>
      <c r="C25419" s="359">
        <v>0.7</v>
      </c>
      <c r="D25419" s="357" t="s">
        <v>45182</v>
      </c>
      <c r="E25419" s="357" t="s">
        <v>45182</v>
      </c>
    </row>
    <row r="25420" spans="1:5" ht="15.6">
      <c r="A25420" s="358" t="s">
        <v>45183</v>
      </c>
      <c r="B25420" s="358" t="s">
        <v>45184</v>
      </c>
      <c r="C25420" s="359">
        <v>0.7</v>
      </c>
      <c r="D25420" s="357" t="s">
        <v>45182</v>
      </c>
      <c r="E25420" s="357" t="s">
        <v>45182</v>
      </c>
    </row>
    <row r="25421" spans="1:5" ht="15.6">
      <c r="A25421" s="358" t="s">
        <v>64623</v>
      </c>
      <c r="B25421" s="358" t="s">
        <v>64624</v>
      </c>
      <c r="C25421" s="359">
        <v>0.7</v>
      </c>
      <c r="D25421" s="357" t="s">
        <v>64622</v>
      </c>
      <c r="E25421" s="357" t="s">
        <v>64622</v>
      </c>
    </row>
    <row r="25422" spans="1:5" ht="15.6">
      <c r="A25422" s="358" t="s">
        <v>46252</v>
      </c>
      <c r="B25422" s="358" t="s">
        <v>46253</v>
      </c>
      <c r="C25422" s="359">
        <v>0.7</v>
      </c>
      <c r="D25422" s="357" t="s">
        <v>46251</v>
      </c>
      <c r="E25422" s="357" t="s">
        <v>46251</v>
      </c>
    </row>
    <row r="25423" spans="1:5" ht="15.6">
      <c r="A25423" s="358" t="s">
        <v>47966</v>
      </c>
      <c r="B25423" s="358" t="s">
        <v>47966</v>
      </c>
      <c r="C25423" s="359">
        <v>0.7</v>
      </c>
      <c r="D25423" s="357" t="s">
        <v>47965</v>
      </c>
      <c r="E25423" s="357" t="s">
        <v>47965</v>
      </c>
    </row>
    <row r="25424" spans="1:5" ht="15.6">
      <c r="A25424" s="358" t="s">
        <v>22476</v>
      </c>
      <c r="B25424" s="358" t="s">
        <v>22477</v>
      </c>
      <c r="C25424" s="359">
        <v>0.7</v>
      </c>
      <c r="D25424" s="357" t="s">
        <v>9073</v>
      </c>
      <c r="E25424" s="357" t="s">
        <v>9073</v>
      </c>
    </row>
    <row r="25425" spans="1:5" ht="15.6">
      <c r="A25425" s="358" t="s">
        <v>51144</v>
      </c>
      <c r="B25425" s="358" t="s">
        <v>51145</v>
      </c>
      <c r="C25425" s="359">
        <v>0.7</v>
      </c>
      <c r="D25425" s="357" t="s">
        <v>51143</v>
      </c>
      <c r="E25425" s="357" t="s">
        <v>51143</v>
      </c>
    </row>
    <row r="25426" spans="1:5" ht="15.6">
      <c r="A25426" s="358" t="s">
        <v>59669</v>
      </c>
      <c r="B25426" s="358" t="s">
        <v>64626</v>
      </c>
      <c r="C25426" s="359">
        <v>0.7</v>
      </c>
      <c r="D25426" s="357" t="s">
        <v>64625</v>
      </c>
      <c r="E25426" s="357" t="s">
        <v>64625</v>
      </c>
    </row>
    <row r="25427" spans="1:5" ht="15.6">
      <c r="A25427" s="358" t="s">
        <v>64628</v>
      </c>
      <c r="B25427" s="358" t="s">
        <v>64628</v>
      </c>
      <c r="C25427" s="359">
        <v>0.7</v>
      </c>
      <c r="D25427" s="357" t="s">
        <v>64627</v>
      </c>
      <c r="E25427" s="357" t="s">
        <v>64627</v>
      </c>
    </row>
    <row r="25428" spans="1:5" ht="15.6">
      <c r="A25428" s="358" t="s">
        <v>10262</v>
      </c>
      <c r="B25428" s="358" t="s">
        <v>24307</v>
      </c>
      <c r="C25428" s="359">
        <v>0.7</v>
      </c>
      <c r="D25428" s="357" t="s">
        <v>24306</v>
      </c>
      <c r="E25428" s="357" t="s">
        <v>24306</v>
      </c>
    </row>
    <row r="25429" spans="1:5" ht="15.6">
      <c r="A25429" s="358" t="s">
        <v>64630</v>
      </c>
      <c r="B25429" s="358" t="s">
        <v>64631</v>
      </c>
      <c r="C25429" s="359">
        <v>0.7</v>
      </c>
      <c r="D25429" s="357" t="s">
        <v>64629</v>
      </c>
      <c r="E25429" s="357" t="s">
        <v>64629</v>
      </c>
    </row>
    <row r="25430" spans="1:5" ht="15.6">
      <c r="A25430" s="358" t="s">
        <v>25910</v>
      </c>
      <c r="B25430" s="358" t="s">
        <v>25911</v>
      </c>
      <c r="C25430" s="359">
        <v>0.7</v>
      </c>
      <c r="D25430" s="357" t="s">
        <v>25909</v>
      </c>
      <c r="E25430" s="357" t="s">
        <v>25909</v>
      </c>
    </row>
    <row r="25431" spans="1:5" ht="15.6">
      <c r="A25431" s="358" t="s">
        <v>26354</v>
      </c>
      <c r="B25431" s="358" t="s">
        <v>26355</v>
      </c>
      <c r="C25431" s="359">
        <v>0.7</v>
      </c>
      <c r="D25431" s="357" t="s">
        <v>26353</v>
      </c>
      <c r="E25431" s="357" t="s">
        <v>26353</v>
      </c>
    </row>
    <row r="25432" spans="1:5" ht="15.6">
      <c r="A25432" s="358" t="s">
        <v>60542</v>
      </c>
      <c r="B25432" s="358" t="s">
        <v>60542</v>
      </c>
      <c r="C25432" s="359">
        <v>0.7</v>
      </c>
      <c r="D25432" s="357" t="s">
        <v>64632</v>
      </c>
      <c r="E25432" s="357" t="s">
        <v>64632</v>
      </c>
    </row>
    <row r="25433" spans="1:5" ht="15.6">
      <c r="A25433" s="358" t="s">
        <v>64634</v>
      </c>
      <c r="B25433" s="358" t="s">
        <v>10262</v>
      </c>
      <c r="C25433" s="359">
        <v>0.7</v>
      </c>
      <c r="D25433" s="357" t="s">
        <v>64633</v>
      </c>
      <c r="E25433" s="357" t="s">
        <v>64633</v>
      </c>
    </row>
    <row r="25434" spans="1:5" ht="15.6">
      <c r="A25434" s="358" t="s">
        <v>32754</v>
      </c>
      <c r="B25434" s="358" t="s">
        <v>32755</v>
      </c>
      <c r="C25434" s="359">
        <v>0.7</v>
      </c>
      <c r="D25434" s="357" t="s">
        <v>32753</v>
      </c>
      <c r="E25434" s="357" t="s">
        <v>32753</v>
      </c>
    </row>
    <row r="25435" spans="1:5" ht="15.6">
      <c r="A25435" s="358" t="s">
        <v>33831</v>
      </c>
      <c r="B25435" s="358" t="s">
        <v>33832</v>
      </c>
      <c r="C25435" s="359">
        <v>0.7</v>
      </c>
      <c r="D25435" s="357" t="s">
        <v>33830</v>
      </c>
      <c r="E25435" s="357" t="s">
        <v>33830</v>
      </c>
    </row>
    <row r="25436" spans="1:5" ht="15.6">
      <c r="A25436" s="358" t="s">
        <v>35424</v>
      </c>
      <c r="B25436" s="358" t="s">
        <v>35424</v>
      </c>
      <c r="C25436" s="359">
        <v>0.7</v>
      </c>
      <c r="D25436" s="357" t="s">
        <v>35423</v>
      </c>
      <c r="E25436" s="357" t="s">
        <v>35423</v>
      </c>
    </row>
    <row r="25437" spans="1:5" ht="15.6">
      <c r="A25437" s="358" t="s">
        <v>10262</v>
      </c>
      <c r="B25437" s="358" t="s">
        <v>35891</v>
      </c>
      <c r="C25437" s="359">
        <v>0.7</v>
      </c>
      <c r="D25437" s="357" t="s">
        <v>35890</v>
      </c>
      <c r="E25437" s="357" t="s">
        <v>35890</v>
      </c>
    </row>
    <row r="25438" spans="1:5" ht="15.6">
      <c r="A25438" s="358" t="s">
        <v>64636</v>
      </c>
      <c r="B25438" s="358" t="s">
        <v>64636</v>
      </c>
      <c r="C25438" s="359">
        <v>0.7</v>
      </c>
      <c r="D25438" s="357" t="s">
        <v>64635</v>
      </c>
      <c r="E25438" s="357" t="s">
        <v>64635</v>
      </c>
    </row>
    <row r="25439" spans="1:5" ht="15.6">
      <c r="A25439" s="358" t="s">
        <v>40499</v>
      </c>
      <c r="B25439" s="358" t="s">
        <v>40500</v>
      </c>
      <c r="C25439" s="359">
        <v>0.7</v>
      </c>
      <c r="D25439" s="357" t="s">
        <v>40498</v>
      </c>
      <c r="E25439" s="357" t="s">
        <v>40498</v>
      </c>
    </row>
    <row r="25440" spans="1:5" ht="15.6">
      <c r="A25440" s="358" t="s">
        <v>41763</v>
      </c>
      <c r="B25440" s="358" t="s">
        <v>41763</v>
      </c>
      <c r="C25440" s="359">
        <v>0.7</v>
      </c>
      <c r="D25440" s="357" t="s">
        <v>41762</v>
      </c>
      <c r="E25440" s="357" t="s">
        <v>41762</v>
      </c>
    </row>
    <row r="25441" spans="1:5" ht="15.6">
      <c r="A25441" s="358" t="s">
        <v>42030</v>
      </c>
      <c r="B25441" s="358" t="s">
        <v>42031</v>
      </c>
      <c r="C25441" s="359">
        <v>0.7</v>
      </c>
      <c r="D25441" s="357" t="s">
        <v>42029</v>
      </c>
      <c r="E25441" s="357" t="s">
        <v>42029</v>
      </c>
    </row>
    <row r="25442" spans="1:5" ht="15.6">
      <c r="A25442" s="358" t="s">
        <v>10262</v>
      </c>
      <c r="B25442" s="358" t="s">
        <v>55180</v>
      </c>
      <c r="C25442" s="359">
        <v>0.7</v>
      </c>
      <c r="D25442" s="357" t="s">
        <v>55179</v>
      </c>
      <c r="E25442" s="357" t="s">
        <v>55179</v>
      </c>
    </row>
    <row r="25443" spans="1:5" ht="15.6">
      <c r="A25443" s="358" t="s">
        <v>42949</v>
      </c>
      <c r="B25443" s="358" t="s">
        <v>42950</v>
      </c>
      <c r="C25443" s="359">
        <v>0.7</v>
      </c>
      <c r="D25443" s="357" t="s">
        <v>42948</v>
      </c>
      <c r="E25443" s="357" t="s">
        <v>42948</v>
      </c>
    </row>
    <row r="25444" spans="1:5" ht="15.6">
      <c r="A25444" s="358" t="s">
        <v>43957</v>
      </c>
      <c r="B25444" s="358" t="s">
        <v>43957</v>
      </c>
      <c r="C25444" s="359">
        <v>0.7</v>
      </c>
      <c r="D25444" s="357" t="s">
        <v>43956</v>
      </c>
      <c r="E25444" s="357" t="s">
        <v>43956</v>
      </c>
    </row>
    <row r="25445" spans="1:5" ht="15.6">
      <c r="A25445" s="358" t="s">
        <v>44546</v>
      </c>
      <c r="B25445" s="358" t="s">
        <v>44547</v>
      </c>
      <c r="C25445" s="359">
        <v>0.7</v>
      </c>
      <c r="D25445" s="357" t="s">
        <v>44545</v>
      </c>
      <c r="E25445" s="357" t="s">
        <v>44545</v>
      </c>
    </row>
    <row r="25446" spans="1:5" ht="15.6">
      <c r="A25446" s="358" t="s">
        <v>49352</v>
      </c>
      <c r="B25446" s="358" t="s">
        <v>10262</v>
      </c>
      <c r="C25446" s="359">
        <v>0.7</v>
      </c>
      <c r="D25446" s="357" t="s">
        <v>49351</v>
      </c>
      <c r="E25446" s="357" t="s">
        <v>49351</v>
      </c>
    </row>
    <row r="25447" spans="1:5" ht="15.6">
      <c r="A25447" s="358" t="s">
        <v>49352</v>
      </c>
      <c r="B25447" s="358" t="s">
        <v>10262</v>
      </c>
      <c r="C25447" s="359">
        <v>0.7</v>
      </c>
      <c r="D25447" s="357" t="s">
        <v>49351</v>
      </c>
      <c r="E25447" s="357" t="s">
        <v>49351</v>
      </c>
    </row>
    <row r="25448" spans="1:5" ht="15.6">
      <c r="A25448" s="358" t="s">
        <v>23055</v>
      </c>
      <c r="B25448" s="358" t="s">
        <v>23056</v>
      </c>
      <c r="C25448" s="359">
        <v>0.7</v>
      </c>
      <c r="D25448" s="357" t="s">
        <v>9383</v>
      </c>
      <c r="E25448" s="357" t="s">
        <v>9383</v>
      </c>
    </row>
    <row r="25449" spans="1:5" ht="15.6">
      <c r="A25449" s="358" t="s">
        <v>60533</v>
      </c>
      <c r="B25449" s="358" t="s">
        <v>64637</v>
      </c>
      <c r="C25449" s="359">
        <v>0.7</v>
      </c>
      <c r="D25449" s="357" t="s">
        <v>60534</v>
      </c>
      <c r="E25449" s="357" t="s">
        <v>60534</v>
      </c>
    </row>
    <row r="25450" spans="1:5" ht="15.6">
      <c r="A25450" s="358" t="s">
        <v>23615</v>
      </c>
      <c r="B25450" s="358" t="s">
        <v>23616</v>
      </c>
      <c r="C25450" s="359">
        <v>0.7</v>
      </c>
      <c r="D25450" s="357" t="s">
        <v>9788</v>
      </c>
      <c r="E25450" s="357" t="s">
        <v>9788</v>
      </c>
    </row>
    <row r="25451" spans="1:5" ht="15.6">
      <c r="A25451" s="358" t="s">
        <v>23615</v>
      </c>
      <c r="B25451" s="358" t="s">
        <v>23616</v>
      </c>
      <c r="C25451" s="359">
        <v>0.7</v>
      </c>
      <c r="D25451" s="357" t="s">
        <v>9788</v>
      </c>
      <c r="E25451" s="357" t="s">
        <v>9788</v>
      </c>
    </row>
    <row r="25452" spans="1:5" ht="15.6">
      <c r="A25452" s="358" t="s">
        <v>53826</v>
      </c>
      <c r="B25452" s="358" t="s">
        <v>53827</v>
      </c>
      <c r="C25452" s="359">
        <v>0.7</v>
      </c>
      <c r="D25452" s="357" t="s">
        <v>53825</v>
      </c>
      <c r="E25452" s="357" t="s">
        <v>53825</v>
      </c>
    </row>
    <row r="25453" spans="1:5" ht="15.6">
      <c r="A25453" s="358" t="s">
        <v>24041</v>
      </c>
      <c r="B25453" s="358" t="s">
        <v>24042</v>
      </c>
      <c r="C25453" s="359">
        <v>0.7</v>
      </c>
      <c r="D25453" s="357" t="s">
        <v>24040</v>
      </c>
      <c r="E25453" s="357" t="s">
        <v>24040</v>
      </c>
    </row>
    <row r="25454" spans="1:5" ht="15.6">
      <c r="A25454" s="358" t="s">
        <v>24748</v>
      </c>
      <c r="B25454" s="358" t="s">
        <v>24748</v>
      </c>
      <c r="C25454" s="359">
        <v>0.7</v>
      </c>
      <c r="D25454" s="357" t="s">
        <v>24747</v>
      </c>
      <c r="E25454" s="357" t="s">
        <v>24747</v>
      </c>
    </row>
    <row r="25455" spans="1:5" ht="15.6">
      <c r="A25455" s="358" t="s">
        <v>10262</v>
      </c>
      <c r="B25455" s="358" t="s">
        <v>55496</v>
      </c>
      <c r="C25455" s="359">
        <v>0.7</v>
      </c>
      <c r="D25455" s="357" t="s">
        <v>55495</v>
      </c>
      <c r="E25455" s="357" t="s">
        <v>55495</v>
      </c>
    </row>
    <row r="25456" spans="1:5" ht="15.6">
      <c r="A25456" s="358" t="s">
        <v>60175</v>
      </c>
      <c r="B25456" s="358" t="s">
        <v>60175</v>
      </c>
      <c r="C25456" s="359">
        <v>0.7</v>
      </c>
      <c r="D25456" s="357" t="s">
        <v>64638</v>
      </c>
      <c r="E25456" s="357" t="s">
        <v>64638</v>
      </c>
    </row>
    <row r="25457" spans="1:5" ht="15.6">
      <c r="A25457" s="358" t="s">
        <v>64640</v>
      </c>
      <c r="B25457" s="358" t="s">
        <v>56990</v>
      </c>
      <c r="C25457" s="359">
        <v>0.7</v>
      </c>
      <c r="D25457" s="357" t="s">
        <v>64639</v>
      </c>
      <c r="E25457" s="357" t="s">
        <v>64639</v>
      </c>
    </row>
    <row r="25458" spans="1:5" ht="15.6">
      <c r="A25458" s="358" t="s">
        <v>64640</v>
      </c>
      <c r="B25458" s="358" t="s">
        <v>56990</v>
      </c>
      <c r="C25458" s="359">
        <v>0.7</v>
      </c>
      <c r="D25458" s="357" t="s">
        <v>64639</v>
      </c>
      <c r="E25458" s="357" t="s">
        <v>64639</v>
      </c>
    </row>
    <row r="25459" spans="1:5" ht="15.6">
      <c r="A25459" s="358" t="s">
        <v>30080</v>
      </c>
      <c r="B25459" s="358" t="s">
        <v>30081</v>
      </c>
      <c r="C25459" s="359">
        <v>0.7</v>
      </c>
      <c r="D25459" s="357" t="s">
        <v>30079</v>
      </c>
      <c r="E25459" s="357" t="s">
        <v>30079</v>
      </c>
    </row>
    <row r="25460" spans="1:5" ht="15.6">
      <c r="A25460" s="358" t="s">
        <v>60547</v>
      </c>
      <c r="B25460" s="358" t="s">
        <v>64641</v>
      </c>
      <c r="C25460" s="359">
        <v>0.7</v>
      </c>
      <c r="D25460" s="357" t="s">
        <v>60548</v>
      </c>
      <c r="E25460" s="357" t="s">
        <v>60548</v>
      </c>
    </row>
    <row r="25461" spans="1:5" ht="15.6">
      <c r="A25461" s="358" t="s">
        <v>31568</v>
      </c>
      <c r="B25461" s="358" t="s">
        <v>31569</v>
      </c>
      <c r="C25461" s="359">
        <v>0.7</v>
      </c>
      <c r="D25461" s="357" t="s">
        <v>31567</v>
      </c>
      <c r="E25461" s="357" t="s">
        <v>31567</v>
      </c>
    </row>
    <row r="25462" spans="1:5" ht="15.6">
      <c r="A25462" s="358" t="s">
        <v>31606</v>
      </c>
      <c r="B25462" s="358" t="s">
        <v>31606</v>
      </c>
      <c r="C25462" s="359">
        <v>0.7</v>
      </c>
      <c r="D25462" s="357" t="s">
        <v>31605</v>
      </c>
      <c r="E25462" s="357" t="s">
        <v>31605</v>
      </c>
    </row>
    <row r="25463" spans="1:5" ht="15.6">
      <c r="A25463" s="358" t="s">
        <v>59956</v>
      </c>
      <c r="B25463" s="358" t="s">
        <v>64642</v>
      </c>
      <c r="C25463" s="359">
        <v>0.7</v>
      </c>
      <c r="D25463" s="357" t="s">
        <v>59957</v>
      </c>
      <c r="E25463" s="357" t="s">
        <v>59957</v>
      </c>
    </row>
    <row r="25464" spans="1:5" ht="15.6">
      <c r="A25464" s="358" t="s">
        <v>10262</v>
      </c>
      <c r="B25464" s="358" t="s">
        <v>55249</v>
      </c>
      <c r="C25464" s="359">
        <v>0.7</v>
      </c>
      <c r="D25464" s="357" t="s">
        <v>55248</v>
      </c>
      <c r="E25464" s="357" t="s">
        <v>55248</v>
      </c>
    </row>
    <row r="25465" spans="1:5" ht="15.6">
      <c r="A25465" s="358" t="s">
        <v>10262</v>
      </c>
      <c r="B25465" s="358" t="s">
        <v>55249</v>
      </c>
      <c r="C25465" s="359">
        <v>0.7</v>
      </c>
      <c r="D25465" s="357" t="s">
        <v>55248</v>
      </c>
      <c r="E25465" s="357" t="s">
        <v>55248</v>
      </c>
    </row>
    <row r="25466" spans="1:5" ht="15.6">
      <c r="A25466" s="358" t="s">
        <v>55166</v>
      </c>
      <c r="B25466" s="358" t="s">
        <v>55167</v>
      </c>
      <c r="C25466" s="359">
        <v>0.7</v>
      </c>
      <c r="D25466" s="357" t="s">
        <v>55165</v>
      </c>
      <c r="E25466" s="357" t="s">
        <v>55165</v>
      </c>
    </row>
    <row r="25467" spans="1:5" ht="15.6">
      <c r="A25467" s="358" t="s">
        <v>55166</v>
      </c>
      <c r="B25467" s="358" t="s">
        <v>55167</v>
      </c>
      <c r="C25467" s="359">
        <v>0.7</v>
      </c>
      <c r="D25467" s="357" t="s">
        <v>55165</v>
      </c>
      <c r="E25467" s="357" t="s">
        <v>55165</v>
      </c>
    </row>
    <row r="25468" spans="1:5" ht="15.6">
      <c r="A25468" s="358" t="s">
        <v>55166</v>
      </c>
      <c r="B25468" s="358" t="s">
        <v>55167</v>
      </c>
      <c r="C25468" s="359">
        <v>0.7</v>
      </c>
      <c r="D25468" s="357" t="s">
        <v>55165</v>
      </c>
      <c r="E25468" s="357" t="s">
        <v>55165</v>
      </c>
    </row>
    <row r="25469" spans="1:5" ht="15.6">
      <c r="A25469" s="358" t="s">
        <v>36073</v>
      </c>
      <c r="B25469" s="358" t="s">
        <v>36074</v>
      </c>
      <c r="C25469" s="359">
        <v>0.7</v>
      </c>
      <c r="D25469" s="357" t="s">
        <v>36072</v>
      </c>
      <c r="E25469" s="357" t="s">
        <v>36072</v>
      </c>
    </row>
    <row r="25470" spans="1:5" ht="15.6">
      <c r="A25470" s="358" t="s">
        <v>64644</v>
      </c>
      <c r="B25470" s="358" t="s">
        <v>64645</v>
      </c>
      <c r="C25470" s="359">
        <v>0.7</v>
      </c>
      <c r="D25470" s="357" t="s">
        <v>64643</v>
      </c>
      <c r="E25470" s="357" t="s">
        <v>64643</v>
      </c>
    </row>
    <row r="25471" spans="1:5" ht="15.6">
      <c r="A25471" s="358" t="s">
        <v>36741</v>
      </c>
      <c r="B25471" s="358" t="s">
        <v>36742</v>
      </c>
      <c r="C25471" s="359">
        <v>0.7</v>
      </c>
      <c r="D25471" s="357" t="s">
        <v>36740</v>
      </c>
      <c r="E25471" s="357" t="s">
        <v>36740</v>
      </c>
    </row>
    <row r="25472" spans="1:5" ht="15.6">
      <c r="A25472" s="358" t="s">
        <v>64647</v>
      </c>
      <c r="B25472" s="358" t="s">
        <v>64648</v>
      </c>
      <c r="C25472" s="359">
        <v>0.7</v>
      </c>
      <c r="D25472" s="357" t="s">
        <v>64646</v>
      </c>
      <c r="E25472" s="357" t="s">
        <v>64646</v>
      </c>
    </row>
    <row r="25473" spans="1:5" ht="15.6">
      <c r="A25473" s="358" t="s">
        <v>64647</v>
      </c>
      <c r="B25473" s="358" t="s">
        <v>64648</v>
      </c>
      <c r="C25473" s="359">
        <v>0.7</v>
      </c>
      <c r="D25473" s="357" t="s">
        <v>64646</v>
      </c>
      <c r="E25473" s="357" t="s">
        <v>64646</v>
      </c>
    </row>
    <row r="25474" spans="1:5" ht="15.6">
      <c r="A25474" s="358" t="s">
        <v>37835</v>
      </c>
      <c r="B25474" s="358" t="s">
        <v>37836</v>
      </c>
      <c r="C25474" s="359">
        <v>0.7</v>
      </c>
      <c r="D25474" s="357" t="s">
        <v>37834</v>
      </c>
      <c r="E25474" s="357" t="s">
        <v>37834</v>
      </c>
    </row>
    <row r="25475" spans="1:5" ht="15.6">
      <c r="A25475" s="358" t="s">
        <v>38474</v>
      </c>
      <c r="B25475" s="358" t="s">
        <v>38475</v>
      </c>
      <c r="C25475" s="359">
        <v>0.7</v>
      </c>
      <c r="D25475" s="357" t="s">
        <v>38473</v>
      </c>
      <c r="E25475" s="357" t="s">
        <v>38473</v>
      </c>
    </row>
    <row r="25476" spans="1:5" ht="15.6">
      <c r="A25476" s="358" t="s">
        <v>59908</v>
      </c>
      <c r="B25476" s="358" t="s">
        <v>60337</v>
      </c>
      <c r="C25476" s="359">
        <v>0.7</v>
      </c>
      <c r="D25476" s="357" t="s">
        <v>59909</v>
      </c>
      <c r="E25476" s="357" t="s">
        <v>59909</v>
      </c>
    </row>
    <row r="25477" spans="1:5" ht="15.6">
      <c r="A25477" s="358" t="s">
        <v>39726</v>
      </c>
      <c r="B25477" s="358" t="s">
        <v>39727</v>
      </c>
      <c r="C25477" s="359">
        <v>0.7</v>
      </c>
      <c r="D25477" s="357" t="s">
        <v>39725</v>
      </c>
      <c r="E25477" s="357" t="s">
        <v>39725</v>
      </c>
    </row>
    <row r="25478" spans="1:5" ht="15.6">
      <c r="A25478" s="358" t="s">
        <v>64650</v>
      </c>
      <c r="B25478" s="358" t="s">
        <v>64651</v>
      </c>
      <c r="C25478" s="359">
        <v>0.7</v>
      </c>
      <c r="D25478" s="357" t="s">
        <v>64649</v>
      </c>
      <c r="E25478" s="357" t="s">
        <v>64649</v>
      </c>
    </row>
    <row r="25479" spans="1:5" ht="15.6">
      <c r="A25479" s="358" t="s">
        <v>64650</v>
      </c>
      <c r="B25479" s="358" t="s">
        <v>64651</v>
      </c>
      <c r="C25479" s="359">
        <v>0.7</v>
      </c>
      <c r="D25479" s="357" t="s">
        <v>64649</v>
      </c>
      <c r="E25479" s="357" t="s">
        <v>64649</v>
      </c>
    </row>
    <row r="25480" spans="1:5" ht="15.6">
      <c r="A25480" s="358" t="s">
        <v>40782</v>
      </c>
      <c r="B25480" s="358" t="s">
        <v>40783</v>
      </c>
      <c r="C25480" s="359">
        <v>0.7</v>
      </c>
      <c r="D25480" s="357" t="s">
        <v>40781</v>
      </c>
      <c r="E25480" s="357" t="s">
        <v>40781</v>
      </c>
    </row>
    <row r="25481" spans="1:5" ht="15.6">
      <c r="A25481" s="358" t="s">
        <v>43907</v>
      </c>
      <c r="B25481" s="358" t="s">
        <v>43907</v>
      </c>
      <c r="C25481" s="359">
        <v>0.7</v>
      </c>
      <c r="D25481" s="357" t="s">
        <v>43906</v>
      </c>
      <c r="E25481" s="357" t="s">
        <v>43906</v>
      </c>
    </row>
    <row r="25482" spans="1:5" ht="15.6">
      <c r="A25482" s="358" t="s">
        <v>47572</v>
      </c>
      <c r="B25482" s="358" t="s">
        <v>47572</v>
      </c>
      <c r="C25482" s="359">
        <v>0.7</v>
      </c>
      <c r="D25482" s="357" t="s">
        <v>47571</v>
      </c>
      <c r="E25482" s="357" t="s">
        <v>47571</v>
      </c>
    </row>
    <row r="25483" spans="1:5" ht="15.6">
      <c r="A25483" s="358" t="s">
        <v>22400</v>
      </c>
      <c r="B25483" s="358" t="s">
        <v>22401</v>
      </c>
      <c r="C25483" s="359">
        <v>0.7</v>
      </c>
      <c r="D25483" s="357" t="s">
        <v>22399</v>
      </c>
      <c r="E25483" s="357" t="s">
        <v>22399</v>
      </c>
    </row>
    <row r="25484" spans="1:5" ht="15.6">
      <c r="A25484" s="358" t="s">
        <v>50196</v>
      </c>
      <c r="B25484" s="358" t="s">
        <v>50197</v>
      </c>
      <c r="C25484" s="359">
        <v>0.7</v>
      </c>
      <c r="D25484" s="357" t="s">
        <v>50195</v>
      </c>
      <c r="E25484" s="357" t="s">
        <v>50195</v>
      </c>
    </row>
    <row r="25485" spans="1:5" ht="15.6">
      <c r="A25485" s="358" t="s">
        <v>64653</v>
      </c>
      <c r="B25485" s="358" t="s">
        <v>64654</v>
      </c>
      <c r="C25485" s="359">
        <v>0.7</v>
      </c>
      <c r="D25485" s="357" t="s">
        <v>64652</v>
      </c>
      <c r="E25485" s="357" t="s">
        <v>64652</v>
      </c>
    </row>
    <row r="25486" spans="1:5" ht="15.6">
      <c r="A25486" s="358" t="s">
        <v>64656</v>
      </c>
      <c r="B25486" s="358" t="s">
        <v>64657</v>
      </c>
      <c r="C25486" s="359">
        <v>0.7</v>
      </c>
      <c r="D25486" s="357" t="s">
        <v>64655</v>
      </c>
      <c r="E25486" s="357" t="s">
        <v>64655</v>
      </c>
    </row>
    <row r="25487" spans="1:5" ht="15.6">
      <c r="A25487" s="358" t="s">
        <v>10949</v>
      </c>
      <c r="B25487" s="358" t="s">
        <v>10950</v>
      </c>
      <c r="C25487" s="359">
        <v>0.7</v>
      </c>
      <c r="D25487" s="357" t="s">
        <v>2794</v>
      </c>
      <c r="E25487" s="357" t="s">
        <v>2794</v>
      </c>
    </row>
    <row r="25488" spans="1:5" ht="15.6">
      <c r="A25488" s="358" t="s">
        <v>10949</v>
      </c>
      <c r="B25488" s="358" t="s">
        <v>10950</v>
      </c>
      <c r="C25488" s="359">
        <v>0.7</v>
      </c>
      <c r="D25488" s="357" t="s">
        <v>2794</v>
      </c>
      <c r="E25488" s="357" t="s">
        <v>2794</v>
      </c>
    </row>
    <row r="25489" spans="1:5" ht="15.6">
      <c r="A25489" s="358" t="s">
        <v>64659</v>
      </c>
      <c r="B25489" s="358" t="s">
        <v>64660</v>
      </c>
      <c r="C25489" s="359">
        <v>0.7</v>
      </c>
      <c r="D25489" s="357" t="s">
        <v>64658</v>
      </c>
      <c r="E25489" s="357" t="s">
        <v>64658</v>
      </c>
    </row>
    <row r="25490" spans="1:5" ht="15.6">
      <c r="A25490" s="358" t="s">
        <v>27609</v>
      </c>
      <c r="B25490" s="358" t="s">
        <v>27609</v>
      </c>
      <c r="C25490" s="359">
        <v>0.7</v>
      </c>
      <c r="D25490" s="357" t="s">
        <v>27608</v>
      </c>
      <c r="E25490" s="357" t="s">
        <v>27608</v>
      </c>
    </row>
    <row r="25491" spans="1:5" ht="15.6">
      <c r="A25491" s="358" t="s">
        <v>10262</v>
      </c>
      <c r="B25491" s="358" t="s">
        <v>28278</v>
      </c>
      <c r="C25491" s="359">
        <v>0.7</v>
      </c>
      <c r="D25491" s="357" t="s">
        <v>28277</v>
      </c>
      <c r="E25491" s="357" t="s">
        <v>28277</v>
      </c>
    </row>
    <row r="25492" spans="1:5" ht="15.6">
      <c r="A25492" s="358" t="s">
        <v>60266</v>
      </c>
      <c r="B25492" s="358" t="s">
        <v>64662</v>
      </c>
      <c r="C25492" s="359">
        <v>0.7</v>
      </c>
      <c r="D25492" s="357" t="s">
        <v>64661</v>
      </c>
      <c r="E25492" s="357" t="s">
        <v>64661</v>
      </c>
    </row>
    <row r="25493" spans="1:5" ht="15.6">
      <c r="A25493" s="358" t="s">
        <v>64664</v>
      </c>
      <c r="B25493" s="358" t="s">
        <v>64665</v>
      </c>
      <c r="C25493" s="359">
        <v>0.7</v>
      </c>
      <c r="D25493" s="357" t="s">
        <v>64663</v>
      </c>
      <c r="E25493" s="357" t="s">
        <v>64663</v>
      </c>
    </row>
    <row r="25494" spans="1:5" ht="15.6">
      <c r="A25494" s="358" t="s">
        <v>32751</v>
      </c>
      <c r="B25494" s="358" t="s">
        <v>32752</v>
      </c>
      <c r="C25494" s="359">
        <v>0.7</v>
      </c>
      <c r="D25494" s="357" t="s">
        <v>32750</v>
      </c>
      <c r="E25494" s="357" t="s">
        <v>32750</v>
      </c>
    </row>
    <row r="25495" spans="1:5" ht="15.6">
      <c r="A25495" s="358" t="s">
        <v>819</v>
      </c>
      <c r="B25495" s="358" t="s">
        <v>15332</v>
      </c>
      <c r="C25495" s="359">
        <v>0.7</v>
      </c>
      <c r="D25495" s="357" t="s">
        <v>5127</v>
      </c>
      <c r="E25495" s="357" t="s">
        <v>5127</v>
      </c>
    </row>
    <row r="25496" spans="1:5" ht="15.6">
      <c r="A25496" s="358" t="s">
        <v>59632</v>
      </c>
      <c r="B25496" s="358" t="s">
        <v>64666</v>
      </c>
      <c r="C25496" s="359">
        <v>0.7</v>
      </c>
      <c r="D25496" s="357" t="s">
        <v>59633</v>
      </c>
      <c r="E25496" s="357" t="s">
        <v>59633</v>
      </c>
    </row>
    <row r="25497" spans="1:5" ht="15.6">
      <c r="A25497" s="358" t="s">
        <v>59632</v>
      </c>
      <c r="B25497" s="358" t="s">
        <v>64666</v>
      </c>
      <c r="C25497" s="359">
        <v>0.7</v>
      </c>
      <c r="D25497" s="357" t="s">
        <v>59633</v>
      </c>
      <c r="E25497" s="357" t="s">
        <v>59633</v>
      </c>
    </row>
    <row r="25498" spans="1:5" ht="15.6">
      <c r="A25498" s="358" t="s">
        <v>59632</v>
      </c>
      <c r="B25498" s="358" t="s">
        <v>64666</v>
      </c>
      <c r="C25498" s="359">
        <v>0.7</v>
      </c>
      <c r="D25498" s="357" t="s">
        <v>59633</v>
      </c>
      <c r="E25498" s="357" t="s">
        <v>59633</v>
      </c>
    </row>
    <row r="25499" spans="1:5" ht="15.6">
      <c r="A25499" s="358" t="s">
        <v>36363</v>
      </c>
      <c r="B25499" s="358" t="s">
        <v>36364</v>
      </c>
      <c r="C25499" s="359">
        <v>0.7</v>
      </c>
      <c r="D25499" s="357" t="s">
        <v>36362</v>
      </c>
      <c r="E25499" s="357" t="s">
        <v>36362</v>
      </c>
    </row>
    <row r="25500" spans="1:5" ht="15.6">
      <c r="A25500" s="358" t="s">
        <v>64668</v>
      </c>
      <c r="B25500" s="358" t="s">
        <v>64669</v>
      </c>
      <c r="C25500" s="359">
        <v>0.7</v>
      </c>
      <c r="D25500" s="357" t="s">
        <v>64667</v>
      </c>
      <c r="E25500" s="357" t="s">
        <v>64667</v>
      </c>
    </row>
    <row r="25501" spans="1:5" ht="15.6">
      <c r="A25501" s="358" t="s">
        <v>36994</v>
      </c>
      <c r="B25501" s="358" t="s">
        <v>36995</v>
      </c>
      <c r="C25501" s="359">
        <v>0.7</v>
      </c>
      <c r="D25501" s="357" t="s">
        <v>36993</v>
      </c>
      <c r="E25501" s="357" t="s">
        <v>36993</v>
      </c>
    </row>
    <row r="25502" spans="1:5" ht="15.6">
      <c r="A25502" s="358" t="s">
        <v>36994</v>
      </c>
      <c r="B25502" s="358" t="s">
        <v>36995</v>
      </c>
      <c r="C25502" s="359">
        <v>0.7</v>
      </c>
      <c r="D25502" s="357" t="s">
        <v>36993</v>
      </c>
      <c r="E25502" s="357" t="s">
        <v>36993</v>
      </c>
    </row>
    <row r="25503" spans="1:5" ht="15.6">
      <c r="A25503" s="358" t="s">
        <v>37841</v>
      </c>
      <c r="B25503" s="358" t="s">
        <v>37841</v>
      </c>
      <c r="C25503" s="359">
        <v>0.7</v>
      </c>
      <c r="D25503" s="357" t="s">
        <v>37840</v>
      </c>
      <c r="E25503" s="357" t="s">
        <v>37840</v>
      </c>
    </row>
    <row r="25504" spans="1:5" ht="15.6">
      <c r="A25504" s="358" t="s">
        <v>37841</v>
      </c>
      <c r="B25504" s="358" t="s">
        <v>37841</v>
      </c>
      <c r="C25504" s="359">
        <v>0.7</v>
      </c>
      <c r="D25504" s="357" t="s">
        <v>37840</v>
      </c>
      <c r="E25504" s="357" t="s">
        <v>37840</v>
      </c>
    </row>
    <row r="25505" spans="1:5" ht="15.6">
      <c r="A25505" s="358" t="s">
        <v>39002</v>
      </c>
      <c r="B25505" s="358" t="s">
        <v>39003</v>
      </c>
      <c r="C25505" s="359">
        <v>0.7</v>
      </c>
      <c r="D25505" s="357" t="s">
        <v>39001</v>
      </c>
      <c r="E25505" s="357" t="s">
        <v>39001</v>
      </c>
    </row>
    <row r="25506" spans="1:5" ht="15.6">
      <c r="A25506" s="358" t="s">
        <v>64671</v>
      </c>
      <c r="B25506" s="358" t="s">
        <v>64672</v>
      </c>
      <c r="C25506" s="359">
        <v>0.7</v>
      </c>
      <c r="D25506" s="357" t="s">
        <v>64670</v>
      </c>
      <c r="E25506" s="357" t="s">
        <v>64670</v>
      </c>
    </row>
    <row r="25507" spans="1:5" ht="15.6">
      <c r="A25507" s="358" t="s">
        <v>45168</v>
      </c>
      <c r="B25507" s="358" t="s">
        <v>45168</v>
      </c>
      <c r="C25507" s="359">
        <v>0.7</v>
      </c>
      <c r="D25507" s="357" t="s">
        <v>45167</v>
      </c>
      <c r="E25507" s="357" t="s">
        <v>45167</v>
      </c>
    </row>
    <row r="25508" spans="1:5" ht="15.6">
      <c r="A25508" s="358" t="s">
        <v>47458</v>
      </c>
      <c r="B25508" s="358" t="s">
        <v>10262</v>
      </c>
      <c r="C25508" s="359">
        <v>0.7</v>
      </c>
      <c r="D25508" s="357" t="s">
        <v>47457</v>
      </c>
      <c r="E25508" s="357" t="s">
        <v>47457</v>
      </c>
    </row>
    <row r="25509" spans="1:5" ht="15.6">
      <c r="A25509" s="358" t="s">
        <v>49899</v>
      </c>
      <c r="B25509" s="358" t="s">
        <v>49899</v>
      </c>
      <c r="C25509" s="359">
        <v>0.7</v>
      </c>
      <c r="D25509" s="357" t="s">
        <v>49898</v>
      </c>
      <c r="E25509" s="357" t="s">
        <v>49898</v>
      </c>
    </row>
    <row r="25510" spans="1:5" ht="15.6">
      <c r="A25510" s="358" t="s">
        <v>64674</v>
      </c>
      <c r="B25510" s="358" t="s">
        <v>64675</v>
      </c>
      <c r="C25510" s="359">
        <v>0.7</v>
      </c>
      <c r="D25510" s="357" t="s">
        <v>64673</v>
      </c>
      <c r="E25510" s="357" t="s">
        <v>64673</v>
      </c>
    </row>
    <row r="25511" spans="1:5" ht="15.6">
      <c r="A25511" s="358" t="s">
        <v>10262</v>
      </c>
      <c r="B25511" s="358" t="s">
        <v>64677</v>
      </c>
      <c r="C25511" s="359">
        <v>0.7</v>
      </c>
      <c r="D25511" s="357" t="s">
        <v>64676</v>
      </c>
      <c r="E25511" s="357" t="s">
        <v>64676</v>
      </c>
    </row>
    <row r="25512" spans="1:5" ht="15.6">
      <c r="A25512" s="358" t="s">
        <v>51219</v>
      </c>
      <c r="B25512" s="358" t="s">
        <v>51219</v>
      </c>
      <c r="C25512" s="359">
        <v>0.7</v>
      </c>
      <c r="D25512" s="357" t="s">
        <v>51218</v>
      </c>
      <c r="E25512" s="357" t="s">
        <v>51218</v>
      </c>
    </row>
    <row r="25513" spans="1:5" ht="15.6">
      <c r="A25513" s="358" t="s">
        <v>64679</v>
      </c>
      <c r="B25513" s="358" t="s">
        <v>59961</v>
      </c>
      <c r="C25513" s="359">
        <v>0.7</v>
      </c>
      <c r="D25513" s="357" t="s">
        <v>64678</v>
      </c>
      <c r="E25513" s="357" t="s">
        <v>64678</v>
      </c>
    </row>
    <row r="25514" spans="1:5" ht="15.6">
      <c r="A25514" s="358" t="s">
        <v>24737</v>
      </c>
      <c r="B25514" s="358" t="s">
        <v>24737</v>
      </c>
      <c r="C25514" s="359">
        <v>0.7</v>
      </c>
      <c r="D25514" s="357" t="s">
        <v>24736</v>
      </c>
      <c r="E25514" s="357" t="s">
        <v>24736</v>
      </c>
    </row>
    <row r="25515" spans="1:5" ht="15.6">
      <c r="A25515" s="358" t="s">
        <v>10262</v>
      </c>
      <c r="B25515" s="358" t="s">
        <v>55187</v>
      </c>
      <c r="C25515" s="359">
        <v>0.7</v>
      </c>
      <c r="D25515" s="357" t="s">
        <v>55186</v>
      </c>
      <c r="E25515" s="357" t="s">
        <v>55186</v>
      </c>
    </row>
    <row r="25516" spans="1:5" ht="15.6">
      <c r="A25516" s="358" t="s">
        <v>64681</v>
      </c>
      <c r="B25516" s="358" t="s">
        <v>64682</v>
      </c>
      <c r="C25516" s="359">
        <v>0.7</v>
      </c>
      <c r="D25516" s="357" t="s">
        <v>64680</v>
      </c>
      <c r="E25516" s="357" t="s">
        <v>64680</v>
      </c>
    </row>
    <row r="25517" spans="1:5" ht="15.6">
      <c r="A25517" s="358" t="s">
        <v>12263</v>
      </c>
      <c r="B25517" s="358" t="s">
        <v>12264</v>
      </c>
      <c r="C25517" s="359">
        <v>0.7</v>
      </c>
      <c r="D25517" s="357" t="s">
        <v>3086</v>
      </c>
      <c r="E25517" s="357" t="s">
        <v>3086</v>
      </c>
    </row>
    <row r="25518" spans="1:5" ht="15.6">
      <c r="A25518" s="358" t="s">
        <v>12263</v>
      </c>
      <c r="B25518" s="358" t="s">
        <v>12264</v>
      </c>
      <c r="C25518" s="359">
        <v>0.7</v>
      </c>
      <c r="D25518" s="357" t="s">
        <v>3086</v>
      </c>
      <c r="E25518" s="357" t="s">
        <v>3086</v>
      </c>
    </row>
    <row r="25519" spans="1:5" ht="15.6">
      <c r="A25519" s="358" t="s">
        <v>59698</v>
      </c>
      <c r="B25519" s="358" t="s">
        <v>59698</v>
      </c>
      <c r="C25519" s="359">
        <v>0.7</v>
      </c>
      <c r="D25519" s="357" t="s">
        <v>64683</v>
      </c>
      <c r="E25519" s="357" t="s">
        <v>64683</v>
      </c>
    </row>
    <row r="25520" spans="1:5" ht="15.6">
      <c r="A25520" s="358" t="s">
        <v>64685</v>
      </c>
      <c r="B25520" s="358" t="s">
        <v>64686</v>
      </c>
      <c r="C25520" s="359">
        <v>0.7</v>
      </c>
      <c r="D25520" s="357" t="s">
        <v>64684</v>
      </c>
      <c r="E25520" s="357" t="s">
        <v>64684</v>
      </c>
    </row>
    <row r="25521" spans="1:5" ht="15.6">
      <c r="A25521" s="358" t="s">
        <v>64688</v>
      </c>
      <c r="B25521" s="358" t="s">
        <v>64689</v>
      </c>
      <c r="C25521" s="359">
        <v>0.7</v>
      </c>
      <c r="D25521" s="357" t="s">
        <v>64687</v>
      </c>
      <c r="E25521" s="357" t="s">
        <v>64687</v>
      </c>
    </row>
    <row r="25522" spans="1:5" ht="15.6">
      <c r="A25522" s="358" t="s">
        <v>64691</v>
      </c>
      <c r="B25522" s="358" t="s">
        <v>64692</v>
      </c>
      <c r="C25522" s="359">
        <v>0.7</v>
      </c>
      <c r="D25522" s="357" t="s">
        <v>64690</v>
      </c>
      <c r="E25522" s="357" t="s">
        <v>64690</v>
      </c>
    </row>
    <row r="25523" spans="1:5" ht="15.6">
      <c r="A25523" s="358" t="s">
        <v>38315</v>
      </c>
      <c r="B25523" s="358" t="s">
        <v>38316</v>
      </c>
      <c r="C25523" s="359">
        <v>0.7</v>
      </c>
      <c r="D25523" s="357" t="s">
        <v>38314</v>
      </c>
      <c r="E25523" s="357" t="s">
        <v>38314</v>
      </c>
    </row>
    <row r="25524" spans="1:5" ht="15.6">
      <c r="A25524" s="358" t="s">
        <v>64694</v>
      </c>
      <c r="B25524" s="358" t="s">
        <v>64694</v>
      </c>
      <c r="C25524" s="359">
        <v>0.7</v>
      </c>
      <c r="D25524" s="357" t="s">
        <v>64693</v>
      </c>
      <c r="E25524" s="357" t="s">
        <v>64693</v>
      </c>
    </row>
    <row r="25525" spans="1:5" ht="15.6">
      <c r="A25525" s="358" t="s">
        <v>41874</v>
      </c>
      <c r="B25525" s="358" t="s">
        <v>41875</v>
      </c>
      <c r="C25525" s="359">
        <v>0.7</v>
      </c>
      <c r="D25525" s="357" t="s">
        <v>41873</v>
      </c>
      <c r="E25525" s="357" t="s">
        <v>41873</v>
      </c>
    </row>
    <row r="25526" spans="1:5" ht="15.6">
      <c r="A25526" s="358" t="s">
        <v>42862</v>
      </c>
      <c r="B25526" s="358" t="s">
        <v>42863</v>
      </c>
      <c r="C25526" s="359">
        <v>0.7</v>
      </c>
      <c r="D25526" s="357" t="s">
        <v>42861</v>
      </c>
      <c r="E25526" s="357" t="s">
        <v>42861</v>
      </c>
    </row>
    <row r="25527" spans="1:5" ht="15.6">
      <c r="A25527" s="358" t="s">
        <v>64696</v>
      </c>
      <c r="B25527" s="358" t="s">
        <v>64697</v>
      </c>
      <c r="C25527" s="359">
        <v>0.7</v>
      </c>
      <c r="D25527" s="357" t="s">
        <v>64695</v>
      </c>
      <c r="E25527" s="357" t="s">
        <v>64695</v>
      </c>
    </row>
    <row r="25528" spans="1:5" ht="15.6">
      <c r="A25528" s="358" t="s">
        <v>64696</v>
      </c>
      <c r="B25528" s="358" t="s">
        <v>64697</v>
      </c>
      <c r="C25528" s="359">
        <v>0.7</v>
      </c>
      <c r="D25528" s="357" t="s">
        <v>64695</v>
      </c>
      <c r="E25528" s="357" t="s">
        <v>64695</v>
      </c>
    </row>
    <row r="25529" spans="1:5" ht="15.6">
      <c r="A25529" s="358" t="s">
        <v>44460</v>
      </c>
      <c r="B25529" s="358" t="s">
        <v>44461</v>
      </c>
      <c r="C25529" s="359">
        <v>0.7</v>
      </c>
      <c r="D25529" s="357" t="s">
        <v>44459</v>
      </c>
      <c r="E25529" s="357" t="s">
        <v>44459</v>
      </c>
    </row>
    <row r="25530" spans="1:5" ht="15.6">
      <c r="A25530" s="358" t="s">
        <v>64699</v>
      </c>
      <c r="B25530" s="358" t="s">
        <v>64699</v>
      </c>
      <c r="C25530" s="359">
        <v>0.7</v>
      </c>
      <c r="D25530" s="357" t="s">
        <v>64698</v>
      </c>
      <c r="E25530" s="357" t="s">
        <v>64698</v>
      </c>
    </row>
    <row r="25531" spans="1:5" ht="15.6">
      <c r="A25531" s="358" t="s">
        <v>64701</v>
      </c>
      <c r="B25531" s="358" t="s">
        <v>64702</v>
      </c>
      <c r="C25531" s="359">
        <v>0.7</v>
      </c>
      <c r="D25531" s="357" t="s">
        <v>64700</v>
      </c>
      <c r="E25531" s="357" t="s">
        <v>64700</v>
      </c>
    </row>
    <row r="25532" spans="1:5" ht="15.6">
      <c r="A25532" s="358" t="s">
        <v>27451</v>
      </c>
      <c r="B25532" s="358" t="s">
        <v>27451</v>
      </c>
      <c r="C25532" s="359">
        <v>0.7</v>
      </c>
      <c r="D25532" s="357" t="s">
        <v>27450</v>
      </c>
      <c r="E25532" s="357" t="s">
        <v>27450</v>
      </c>
    </row>
    <row r="25533" spans="1:5" ht="15.6">
      <c r="A25533" s="358" t="s">
        <v>12126</v>
      </c>
      <c r="B25533" s="358" t="s">
        <v>12126</v>
      </c>
      <c r="C25533" s="359">
        <v>0.7</v>
      </c>
      <c r="D25533" s="357" t="s">
        <v>3341</v>
      </c>
      <c r="E25533" s="357" t="s">
        <v>3341</v>
      </c>
    </row>
    <row r="25534" spans="1:5" ht="15.6">
      <c r="A25534" s="358" t="s">
        <v>60314</v>
      </c>
      <c r="B25534" s="358" t="s">
        <v>64704</v>
      </c>
      <c r="C25534" s="359">
        <v>0.7</v>
      </c>
      <c r="D25534" s="357" t="s">
        <v>64703</v>
      </c>
      <c r="E25534" s="357" t="s">
        <v>64703</v>
      </c>
    </row>
    <row r="25535" spans="1:5" ht="15.6">
      <c r="A25535" s="358" t="s">
        <v>14019</v>
      </c>
      <c r="B25535" s="358" t="s">
        <v>14020</v>
      </c>
      <c r="C25535" s="359">
        <v>0.7</v>
      </c>
      <c r="D25535" s="357" t="s">
        <v>4249</v>
      </c>
      <c r="E25535" s="357" t="s">
        <v>4249</v>
      </c>
    </row>
    <row r="25536" spans="1:5" ht="15.6">
      <c r="A25536" s="358" t="s">
        <v>893</v>
      </c>
      <c r="B25536" s="358" t="s">
        <v>16145</v>
      </c>
      <c r="C25536" s="359">
        <v>0.7</v>
      </c>
      <c r="D25536" s="357" t="s">
        <v>5533</v>
      </c>
      <c r="E25536" s="357" t="s">
        <v>5533</v>
      </c>
    </row>
    <row r="25537" spans="1:5" ht="15.6">
      <c r="A25537" s="358" t="s">
        <v>893</v>
      </c>
      <c r="B25537" s="358" t="s">
        <v>16145</v>
      </c>
      <c r="C25537" s="359">
        <v>0.7</v>
      </c>
      <c r="D25537" s="357" t="s">
        <v>5533</v>
      </c>
      <c r="E25537" s="357" t="s">
        <v>5533</v>
      </c>
    </row>
    <row r="25538" spans="1:5" ht="15.6">
      <c r="A25538" s="358" t="s">
        <v>36405</v>
      </c>
      <c r="B25538" s="358" t="s">
        <v>36406</v>
      </c>
      <c r="C25538" s="359">
        <v>0.7</v>
      </c>
      <c r="D25538" s="357" t="s">
        <v>36404</v>
      </c>
      <c r="E25538" s="357" t="s">
        <v>36404</v>
      </c>
    </row>
    <row r="25539" spans="1:5" ht="15.6">
      <c r="A25539" s="358" t="s">
        <v>36871</v>
      </c>
      <c r="B25539" s="358" t="s">
        <v>36872</v>
      </c>
      <c r="C25539" s="359">
        <v>0.7</v>
      </c>
      <c r="D25539" s="357" t="s">
        <v>36870</v>
      </c>
      <c r="E25539" s="357" t="s">
        <v>36870</v>
      </c>
    </row>
    <row r="25540" spans="1:5" ht="15.6">
      <c r="A25540" s="358" t="s">
        <v>36871</v>
      </c>
      <c r="B25540" s="358" t="s">
        <v>36872</v>
      </c>
      <c r="C25540" s="359">
        <v>0.7</v>
      </c>
      <c r="D25540" s="357" t="s">
        <v>36870</v>
      </c>
      <c r="E25540" s="357" t="s">
        <v>36870</v>
      </c>
    </row>
    <row r="25541" spans="1:5" ht="15.6">
      <c r="A25541" s="358" t="s">
        <v>17021</v>
      </c>
      <c r="B25541" s="358" t="s">
        <v>17022</v>
      </c>
      <c r="C25541" s="359">
        <v>0.7</v>
      </c>
      <c r="D25541" s="357" t="s">
        <v>5868</v>
      </c>
      <c r="E25541" s="357" t="s">
        <v>5868</v>
      </c>
    </row>
    <row r="25542" spans="1:5" ht="15.6">
      <c r="A25542" s="358" t="s">
        <v>64706</v>
      </c>
      <c r="B25542" s="358" t="s">
        <v>64707</v>
      </c>
      <c r="C25542" s="359">
        <v>0.7</v>
      </c>
      <c r="D25542" s="357" t="s">
        <v>64705</v>
      </c>
      <c r="E25542" s="357" t="s">
        <v>64705</v>
      </c>
    </row>
    <row r="25543" spans="1:5" ht="15.6">
      <c r="A25543" s="358" t="s">
        <v>38413</v>
      </c>
      <c r="B25543" s="358" t="s">
        <v>38414</v>
      </c>
      <c r="C25543" s="359">
        <v>0.7</v>
      </c>
      <c r="D25543" s="357" t="s">
        <v>38412</v>
      </c>
      <c r="E25543" s="357" t="s">
        <v>38412</v>
      </c>
    </row>
    <row r="25544" spans="1:5" ht="15.6">
      <c r="A25544" s="358" t="s">
        <v>38413</v>
      </c>
      <c r="B25544" s="358" t="s">
        <v>38414</v>
      </c>
      <c r="C25544" s="359">
        <v>0.7</v>
      </c>
      <c r="D25544" s="357" t="s">
        <v>38412</v>
      </c>
      <c r="E25544" s="357" t="s">
        <v>38412</v>
      </c>
    </row>
    <row r="25545" spans="1:5" ht="15.6">
      <c r="A25545" s="358" t="s">
        <v>39143</v>
      </c>
      <c r="B25545" s="358" t="s">
        <v>39144</v>
      </c>
      <c r="C25545" s="359">
        <v>0.7</v>
      </c>
      <c r="D25545" s="357" t="s">
        <v>39142</v>
      </c>
      <c r="E25545" s="357" t="s">
        <v>39142</v>
      </c>
    </row>
    <row r="25546" spans="1:5" ht="15.6">
      <c r="A25546" s="358" t="s">
        <v>58578</v>
      </c>
      <c r="B25546" s="358" t="s">
        <v>60033</v>
      </c>
      <c r="C25546" s="359">
        <v>0.7</v>
      </c>
      <c r="D25546" s="357" t="s">
        <v>64708</v>
      </c>
      <c r="E25546" s="357" t="s">
        <v>64708</v>
      </c>
    </row>
    <row r="25547" spans="1:5" ht="15.6">
      <c r="A25547" s="358" t="s">
        <v>1699</v>
      </c>
      <c r="B25547" s="358" t="s">
        <v>10262</v>
      </c>
      <c r="C25547" s="359">
        <v>0.7</v>
      </c>
      <c r="D25547" s="357" t="s">
        <v>8641</v>
      </c>
      <c r="E25547" s="357" t="s">
        <v>8641</v>
      </c>
    </row>
    <row r="25548" spans="1:5" ht="15.6">
      <c r="A25548" s="358" t="s">
        <v>1699</v>
      </c>
      <c r="B25548" s="358" t="s">
        <v>10262</v>
      </c>
      <c r="C25548" s="359">
        <v>0.7</v>
      </c>
      <c r="D25548" s="357" t="s">
        <v>8641</v>
      </c>
      <c r="E25548" s="357" t="s">
        <v>8641</v>
      </c>
    </row>
    <row r="25549" spans="1:5" ht="15.6">
      <c r="A25549" s="358" t="s">
        <v>49706</v>
      </c>
      <c r="B25549" s="358" t="s">
        <v>49707</v>
      </c>
      <c r="C25549" s="359">
        <v>0.7</v>
      </c>
      <c r="D25549" s="357" t="s">
        <v>49705</v>
      </c>
      <c r="E25549" s="357" t="s">
        <v>49705</v>
      </c>
    </row>
    <row r="25550" spans="1:5" ht="15.6">
      <c r="A25550" s="358" t="s">
        <v>50182</v>
      </c>
      <c r="B25550" s="358" t="s">
        <v>50182</v>
      </c>
      <c r="C25550" s="359">
        <v>0.7</v>
      </c>
      <c r="D25550" s="357" t="s">
        <v>50181</v>
      </c>
      <c r="E25550" s="357" t="s">
        <v>50181</v>
      </c>
    </row>
    <row r="25551" spans="1:5" ht="15.6">
      <c r="A25551" s="358" t="s">
        <v>27357</v>
      </c>
      <c r="B25551" s="358" t="s">
        <v>27357</v>
      </c>
      <c r="C25551" s="359">
        <v>0.7</v>
      </c>
      <c r="D25551" s="357" t="s">
        <v>27356</v>
      </c>
      <c r="E25551" s="357" t="s">
        <v>27356</v>
      </c>
    </row>
    <row r="25552" spans="1:5" ht="15.6">
      <c r="A25552" s="358" t="s">
        <v>33677</v>
      </c>
      <c r="B25552" s="358" t="s">
        <v>33678</v>
      </c>
      <c r="C25552" s="359">
        <v>0.7</v>
      </c>
      <c r="D25552" s="357" t="s">
        <v>33676</v>
      </c>
      <c r="E25552" s="357" t="s">
        <v>33676</v>
      </c>
    </row>
    <row r="25553" spans="1:5" ht="15.6">
      <c r="A25553" s="358" t="s">
        <v>36308</v>
      </c>
      <c r="B25553" s="358" t="s">
        <v>36309</v>
      </c>
      <c r="C25553" s="359">
        <v>0.7</v>
      </c>
      <c r="D25553" s="357" t="s">
        <v>36307</v>
      </c>
      <c r="E25553" s="357" t="s">
        <v>36307</v>
      </c>
    </row>
    <row r="25554" spans="1:5" ht="15.6">
      <c r="A25554" s="358" t="s">
        <v>10262</v>
      </c>
      <c r="B25554" s="358" t="s">
        <v>60216</v>
      </c>
      <c r="C25554" s="359">
        <v>0.7</v>
      </c>
      <c r="D25554" s="357" t="s">
        <v>64709</v>
      </c>
      <c r="E25554" s="357" t="s">
        <v>64709</v>
      </c>
    </row>
    <row r="25555" spans="1:5" ht="15.6">
      <c r="A25555" s="358" t="s">
        <v>10262</v>
      </c>
      <c r="B25555" s="358" t="s">
        <v>60216</v>
      </c>
      <c r="C25555" s="359">
        <v>0.7</v>
      </c>
      <c r="D25555" s="357" t="s">
        <v>64709</v>
      </c>
      <c r="E25555" s="357" t="s">
        <v>64709</v>
      </c>
    </row>
    <row r="25556" spans="1:5" ht="15.6">
      <c r="A25556" s="358" t="s">
        <v>42586</v>
      </c>
      <c r="B25556" s="358" t="s">
        <v>42587</v>
      </c>
      <c r="C25556" s="359">
        <v>0.7</v>
      </c>
      <c r="D25556" s="357" t="s">
        <v>42585</v>
      </c>
      <c r="E25556" s="357" t="s">
        <v>42585</v>
      </c>
    </row>
    <row r="25557" spans="1:5" ht="15.6">
      <c r="A25557" s="358" t="s">
        <v>45796</v>
      </c>
      <c r="B25557" s="358" t="s">
        <v>45797</v>
      </c>
      <c r="C25557" s="359">
        <v>0.7</v>
      </c>
      <c r="D25557" s="357" t="s">
        <v>45795</v>
      </c>
      <c r="E25557" s="357" t="s">
        <v>45795</v>
      </c>
    </row>
    <row r="25558" spans="1:5" ht="15.6">
      <c r="A25558" s="358" t="s">
        <v>46264</v>
      </c>
      <c r="B25558" s="358" t="s">
        <v>46265</v>
      </c>
      <c r="C25558" s="359">
        <v>0.7</v>
      </c>
      <c r="D25558" s="357" t="s">
        <v>46263</v>
      </c>
      <c r="E25558" s="357" t="s">
        <v>46263</v>
      </c>
    </row>
    <row r="25559" spans="1:5" ht="15.6">
      <c r="A25559" s="358" t="s">
        <v>1802</v>
      </c>
      <c r="B25559" s="358" t="s">
        <v>21741</v>
      </c>
      <c r="C25559" s="359">
        <v>0.7</v>
      </c>
      <c r="D25559" s="357" t="s">
        <v>8851</v>
      </c>
      <c r="E25559" s="357" t="s">
        <v>8851</v>
      </c>
    </row>
    <row r="25560" spans="1:5" ht="15.6">
      <c r="A25560" s="358" t="s">
        <v>1802</v>
      </c>
      <c r="B25560" s="358" t="s">
        <v>21741</v>
      </c>
      <c r="C25560" s="359">
        <v>0.7</v>
      </c>
      <c r="D25560" s="357" t="s">
        <v>8851</v>
      </c>
      <c r="E25560" s="357" t="s">
        <v>8851</v>
      </c>
    </row>
    <row r="25561" spans="1:5" ht="15.6">
      <c r="A25561" s="358" t="s">
        <v>64711</v>
      </c>
      <c r="B25561" s="358" t="s">
        <v>64712</v>
      </c>
      <c r="C25561" s="359">
        <v>0.7</v>
      </c>
      <c r="D25561" s="357" t="s">
        <v>64710</v>
      </c>
      <c r="E25561" s="357" t="s">
        <v>64710</v>
      </c>
    </row>
    <row r="25562" spans="1:5" ht="15.6">
      <c r="A25562" s="358" t="s">
        <v>64711</v>
      </c>
      <c r="B25562" s="358" t="s">
        <v>64712</v>
      </c>
      <c r="C25562" s="359">
        <v>0.7</v>
      </c>
      <c r="D25562" s="357" t="s">
        <v>64710</v>
      </c>
      <c r="E25562" s="357" t="s">
        <v>64710</v>
      </c>
    </row>
    <row r="25563" spans="1:5" ht="15.6">
      <c r="A25563" s="358" t="s">
        <v>48774</v>
      </c>
      <c r="B25563" s="358" t="s">
        <v>48775</v>
      </c>
      <c r="C25563" s="359">
        <v>0.7</v>
      </c>
      <c r="D25563" s="357" t="s">
        <v>48773</v>
      </c>
      <c r="E25563" s="357" t="s">
        <v>48773</v>
      </c>
    </row>
    <row r="25564" spans="1:5" ht="15.6">
      <c r="A25564" s="358" t="s">
        <v>48774</v>
      </c>
      <c r="B25564" s="358" t="s">
        <v>48775</v>
      </c>
      <c r="C25564" s="359">
        <v>0.7</v>
      </c>
      <c r="D25564" s="357" t="s">
        <v>48773</v>
      </c>
      <c r="E25564" s="357" t="s">
        <v>48773</v>
      </c>
    </row>
    <row r="25565" spans="1:5" ht="15.6">
      <c r="A25565" s="358" t="s">
        <v>52119</v>
      </c>
      <c r="B25565" s="358" t="s">
        <v>52119</v>
      </c>
      <c r="C25565" s="359">
        <v>0.7</v>
      </c>
      <c r="D25565" s="357" t="s">
        <v>52118</v>
      </c>
      <c r="E25565" s="357" t="s">
        <v>52118</v>
      </c>
    </row>
    <row r="25566" spans="1:5" ht="15.6">
      <c r="A25566" s="358" t="s">
        <v>64714</v>
      </c>
      <c r="B25566" s="358" t="s">
        <v>64714</v>
      </c>
      <c r="C25566" s="359">
        <v>0.7</v>
      </c>
      <c r="D25566" s="357" t="s">
        <v>64713</v>
      </c>
      <c r="E25566" s="357" t="s">
        <v>64713</v>
      </c>
    </row>
    <row r="25567" spans="1:5" ht="15.6">
      <c r="A25567" s="358" t="s">
        <v>26289</v>
      </c>
      <c r="B25567" s="358" t="s">
        <v>26290</v>
      </c>
      <c r="C25567" s="359">
        <v>0.7</v>
      </c>
      <c r="D25567" s="357" t="s">
        <v>26288</v>
      </c>
      <c r="E25567" s="357" t="s">
        <v>26288</v>
      </c>
    </row>
    <row r="25568" spans="1:5" ht="15.6">
      <c r="A25568" s="358" t="s">
        <v>13405</v>
      </c>
      <c r="B25568" s="358" t="s">
        <v>10262</v>
      </c>
      <c r="C25568" s="359">
        <v>0.7</v>
      </c>
      <c r="D25568" s="357" t="s">
        <v>3595</v>
      </c>
      <c r="E25568" s="357" t="s">
        <v>3595</v>
      </c>
    </row>
    <row r="25569" spans="1:5" ht="15.6">
      <c r="A25569" s="358" t="s">
        <v>13405</v>
      </c>
      <c r="B25569" s="358" t="s">
        <v>10262</v>
      </c>
      <c r="C25569" s="359">
        <v>0.7</v>
      </c>
      <c r="D25569" s="357" t="s">
        <v>3595</v>
      </c>
      <c r="E25569" s="357" t="s">
        <v>3595</v>
      </c>
    </row>
    <row r="25570" spans="1:5" ht="15.6">
      <c r="A25570" s="358" t="s">
        <v>30694</v>
      </c>
      <c r="B25570" s="358" t="s">
        <v>30695</v>
      </c>
      <c r="C25570" s="359">
        <v>0.7</v>
      </c>
      <c r="D25570" s="357" t="s">
        <v>30693</v>
      </c>
      <c r="E25570" s="357" t="s">
        <v>30693</v>
      </c>
    </row>
    <row r="25571" spans="1:5" ht="15.6">
      <c r="A25571" s="358" t="s">
        <v>31847</v>
      </c>
      <c r="B25571" s="358" t="s">
        <v>31848</v>
      </c>
      <c r="C25571" s="359">
        <v>0.7</v>
      </c>
      <c r="D25571" s="357" t="s">
        <v>31846</v>
      </c>
      <c r="E25571" s="357" t="s">
        <v>31846</v>
      </c>
    </row>
    <row r="25572" spans="1:5" ht="15.6">
      <c r="A25572" s="358" t="s">
        <v>32100</v>
      </c>
      <c r="B25572" s="358" t="s">
        <v>32101</v>
      </c>
      <c r="C25572" s="359">
        <v>0.7</v>
      </c>
      <c r="D25572" s="357" t="s">
        <v>32099</v>
      </c>
      <c r="E25572" s="357" t="s">
        <v>32099</v>
      </c>
    </row>
    <row r="25573" spans="1:5" ht="15.6">
      <c r="A25573" s="358" t="s">
        <v>741</v>
      </c>
      <c r="B25573" s="358" t="s">
        <v>14883</v>
      </c>
      <c r="C25573" s="359">
        <v>0.7</v>
      </c>
      <c r="D25573" s="357" t="s">
        <v>740</v>
      </c>
      <c r="E25573" s="357" t="s">
        <v>740</v>
      </c>
    </row>
    <row r="25574" spans="1:5" ht="15.6">
      <c r="A25574" s="358" t="s">
        <v>741</v>
      </c>
      <c r="B25574" s="358" t="s">
        <v>14883</v>
      </c>
      <c r="C25574" s="359">
        <v>0.7</v>
      </c>
      <c r="D25574" s="357" t="s">
        <v>740</v>
      </c>
      <c r="E25574" s="357" t="s">
        <v>740</v>
      </c>
    </row>
    <row r="25575" spans="1:5" ht="15.6">
      <c r="A25575" s="358" t="s">
        <v>34224</v>
      </c>
      <c r="B25575" s="358" t="s">
        <v>34224</v>
      </c>
      <c r="C25575" s="359">
        <v>0.7</v>
      </c>
      <c r="D25575" s="357" t="s">
        <v>34223</v>
      </c>
      <c r="E25575" s="357" t="s">
        <v>34223</v>
      </c>
    </row>
    <row r="25576" spans="1:5" ht="15.6">
      <c r="A25576" s="358" t="s">
        <v>20337</v>
      </c>
      <c r="B25576" s="358" t="s">
        <v>20338</v>
      </c>
      <c r="C25576" s="359">
        <v>0.7</v>
      </c>
      <c r="D25576" s="357" t="s">
        <v>7652</v>
      </c>
      <c r="E25576" s="357" t="s">
        <v>7652</v>
      </c>
    </row>
    <row r="25577" spans="1:5" ht="15.6">
      <c r="A25577" s="358" t="s">
        <v>20337</v>
      </c>
      <c r="B25577" s="358" t="s">
        <v>20338</v>
      </c>
      <c r="C25577" s="359">
        <v>0.7</v>
      </c>
      <c r="D25577" s="357" t="s">
        <v>7652</v>
      </c>
      <c r="E25577" s="357" t="s">
        <v>7652</v>
      </c>
    </row>
    <row r="25578" spans="1:5" ht="15.6">
      <c r="A25578" s="358" t="s">
        <v>59656</v>
      </c>
      <c r="B25578" s="358" t="s">
        <v>64716</v>
      </c>
      <c r="C25578" s="359">
        <v>0.7</v>
      </c>
      <c r="D25578" s="357" t="s">
        <v>64715</v>
      </c>
      <c r="E25578" s="357" t="s">
        <v>64715</v>
      </c>
    </row>
    <row r="25579" spans="1:5" ht="15.6">
      <c r="A25579" s="358" t="s">
        <v>59656</v>
      </c>
      <c r="B25579" s="358" t="s">
        <v>64716</v>
      </c>
      <c r="C25579" s="359">
        <v>0.7</v>
      </c>
      <c r="D25579" s="357" t="s">
        <v>64715</v>
      </c>
      <c r="E25579" s="357" t="s">
        <v>64715</v>
      </c>
    </row>
    <row r="25580" spans="1:5" ht="15.6">
      <c r="A25580" s="358" t="s">
        <v>46036</v>
      </c>
      <c r="B25580" s="358" t="s">
        <v>46037</v>
      </c>
      <c r="C25580" s="359">
        <v>0.7</v>
      </c>
      <c r="D25580" s="357" t="s">
        <v>46035</v>
      </c>
      <c r="E25580" s="357" t="s">
        <v>46035</v>
      </c>
    </row>
    <row r="25581" spans="1:5" ht="15.6">
      <c r="A25581" s="358" t="s">
        <v>47153</v>
      </c>
      <c r="B25581" s="358" t="s">
        <v>47154</v>
      </c>
      <c r="C25581" s="359">
        <v>0.7</v>
      </c>
      <c r="D25581" s="357" t="s">
        <v>47152</v>
      </c>
      <c r="E25581" s="357" t="s">
        <v>47152</v>
      </c>
    </row>
    <row r="25582" spans="1:5" ht="15.6">
      <c r="A25582" s="358" t="s">
        <v>22498</v>
      </c>
      <c r="B25582" s="358" t="s">
        <v>22499</v>
      </c>
      <c r="C25582" s="359">
        <v>0.7</v>
      </c>
      <c r="D25582" s="357" t="s">
        <v>9113</v>
      </c>
      <c r="E25582" s="357" t="s">
        <v>9113</v>
      </c>
    </row>
    <row r="25583" spans="1:5" ht="15.6">
      <c r="A25583" s="358" t="s">
        <v>64718</v>
      </c>
      <c r="B25583" s="358" t="s">
        <v>64719</v>
      </c>
      <c r="C25583" s="359">
        <v>0.7</v>
      </c>
      <c r="D25583" s="357" t="s">
        <v>64717</v>
      </c>
      <c r="E25583" s="357" t="s">
        <v>64717</v>
      </c>
    </row>
    <row r="25584" spans="1:5" ht="15.6">
      <c r="A25584" s="358" t="s">
        <v>49915</v>
      </c>
      <c r="B25584" s="358" t="s">
        <v>49915</v>
      </c>
      <c r="C25584" s="359">
        <v>0.7</v>
      </c>
      <c r="D25584" s="357" t="s">
        <v>49914</v>
      </c>
      <c r="E25584" s="357" t="s">
        <v>49914</v>
      </c>
    </row>
    <row r="25585" spans="1:5" ht="15.6">
      <c r="A25585" s="358" t="s">
        <v>24356</v>
      </c>
      <c r="B25585" s="358" t="s">
        <v>24357</v>
      </c>
      <c r="C25585" s="359">
        <v>0.7</v>
      </c>
      <c r="D25585" s="357" t="s">
        <v>24355</v>
      </c>
      <c r="E25585" s="357" t="s">
        <v>24355</v>
      </c>
    </row>
    <row r="25586" spans="1:5" ht="15.6">
      <c r="A25586" s="358" t="s">
        <v>857</v>
      </c>
      <c r="B25586" s="358" t="s">
        <v>15575</v>
      </c>
      <c r="C25586" s="359">
        <v>0.7</v>
      </c>
      <c r="D25586" s="357" t="s">
        <v>5239</v>
      </c>
      <c r="E25586" s="357" t="s">
        <v>5239</v>
      </c>
    </row>
    <row r="25587" spans="1:5" ht="15.6">
      <c r="A25587" s="358" t="s">
        <v>35224</v>
      </c>
      <c r="B25587" s="358" t="s">
        <v>35224</v>
      </c>
      <c r="C25587" s="359">
        <v>0.7</v>
      </c>
      <c r="D25587" s="357" t="s">
        <v>35223</v>
      </c>
      <c r="E25587" s="357" t="s">
        <v>35223</v>
      </c>
    </row>
    <row r="25588" spans="1:5" ht="15.6">
      <c r="A25588" s="358" t="s">
        <v>36726</v>
      </c>
      <c r="B25588" s="358" t="s">
        <v>36727</v>
      </c>
      <c r="C25588" s="359">
        <v>0.7</v>
      </c>
      <c r="D25588" s="357" t="s">
        <v>36725</v>
      </c>
      <c r="E25588" s="357" t="s">
        <v>36725</v>
      </c>
    </row>
    <row r="25589" spans="1:5" ht="15.6">
      <c r="A25589" s="358" t="s">
        <v>37290</v>
      </c>
      <c r="B25589" s="358" t="s">
        <v>37290</v>
      </c>
      <c r="C25589" s="359">
        <v>0.7</v>
      </c>
      <c r="D25589" s="357" t="s">
        <v>37289</v>
      </c>
      <c r="E25589" s="357" t="s">
        <v>37289</v>
      </c>
    </row>
    <row r="25590" spans="1:5" ht="15.6">
      <c r="A25590" s="358" t="s">
        <v>64721</v>
      </c>
      <c r="B25590" s="358" t="s">
        <v>64722</v>
      </c>
      <c r="C25590" s="359">
        <v>0.7</v>
      </c>
      <c r="D25590" s="357" t="s">
        <v>64720</v>
      </c>
      <c r="E25590" s="357" t="s">
        <v>64720</v>
      </c>
    </row>
    <row r="25591" spans="1:5" ht="15.6">
      <c r="A25591" s="358" t="s">
        <v>41598</v>
      </c>
      <c r="B25591" s="358" t="s">
        <v>41599</v>
      </c>
      <c r="C25591" s="359">
        <v>0.7</v>
      </c>
      <c r="D25591" s="357" t="s">
        <v>41597</v>
      </c>
      <c r="E25591" s="357" t="s">
        <v>41597</v>
      </c>
    </row>
    <row r="25592" spans="1:5" ht="15.6">
      <c r="A25592" s="358" t="s">
        <v>43572</v>
      </c>
      <c r="B25592" s="358" t="s">
        <v>43572</v>
      </c>
      <c r="C25592" s="359">
        <v>0.7</v>
      </c>
      <c r="D25592" s="357" t="s">
        <v>43571</v>
      </c>
      <c r="E25592" s="357" t="s">
        <v>43571</v>
      </c>
    </row>
    <row r="25593" spans="1:5" ht="15.6">
      <c r="A25593" s="358" t="s">
        <v>1887</v>
      </c>
      <c r="B25593" s="358" t="s">
        <v>22377</v>
      </c>
      <c r="C25593" s="359">
        <v>0.7</v>
      </c>
      <c r="D25593" s="357" t="s">
        <v>9162</v>
      </c>
      <c r="E25593" s="357" t="s">
        <v>9162</v>
      </c>
    </row>
    <row r="25594" spans="1:5" ht="15.6">
      <c r="A25594" s="358" t="s">
        <v>50970</v>
      </c>
      <c r="B25594" s="358" t="s">
        <v>50971</v>
      </c>
      <c r="C25594" s="359">
        <v>0.7</v>
      </c>
      <c r="D25594" s="357" t="s">
        <v>50969</v>
      </c>
      <c r="E25594" s="357" t="s">
        <v>50969</v>
      </c>
    </row>
    <row r="25595" spans="1:5" ht="15.6">
      <c r="A25595" s="358" t="s">
        <v>52008</v>
      </c>
      <c r="B25595" s="358" t="s">
        <v>52009</v>
      </c>
      <c r="C25595" s="359">
        <v>0.7</v>
      </c>
      <c r="D25595" s="357" t="s">
        <v>52007</v>
      </c>
      <c r="E25595" s="357" t="s">
        <v>52007</v>
      </c>
    </row>
    <row r="25596" spans="1:5" ht="15.6">
      <c r="A25596" s="358" t="s">
        <v>52008</v>
      </c>
      <c r="B25596" s="358" t="s">
        <v>52009</v>
      </c>
      <c r="C25596" s="359">
        <v>0.7</v>
      </c>
      <c r="D25596" s="357" t="s">
        <v>52007</v>
      </c>
      <c r="E25596" s="357" t="s">
        <v>52007</v>
      </c>
    </row>
    <row r="25597" spans="1:5" ht="15.6">
      <c r="A25597" s="358" t="s">
        <v>53799</v>
      </c>
      <c r="B25597" s="358" t="s">
        <v>53800</v>
      </c>
      <c r="C25597" s="359">
        <v>0.7</v>
      </c>
      <c r="D25597" s="357" t="s">
        <v>53798</v>
      </c>
      <c r="E25597" s="357" t="s">
        <v>53798</v>
      </c>
    </row>
    <row r="25598" spans="1:5" ht="15.6">
      <c r="A25598" s="358" t="s">
        <v>64724</v>
      </c>
      <c r="B25598" s="358" t="s">
        <v>64725</v>
      </c>
      <c r="C25598" s="359">
        <v>0.7</v>
      </c>
      <c r="D25598" s="357" t="s">
        <v>64723</v>
      </c>
      <c r="E25598" s="357" t="s">
        <v>64723</v>
      </c>
    </row>
    <row r="25599" spans="1:5" ht="15.6">
      <c r="A25599" s="358" t="s">
        <v>60162</v>
      </c>
      <c r="B25599" s="358" t="s">
        <v>60162</v>
      </c>
      <c r="C25599" s="359">
        <v>0.7</v>
      </c>
      <c r="D25599" s="357" t="s">
        <v>64726</v>
      </c>
      <c r="E25599" s="357" t="s">
        <v>64726</v>
      </c>
    </row>
    <row r="25600" spans="1:5" ht="15.6">
      <c r="A25600" s="358" t="s">
        <v>33626</v>
      </c>
      <c r="B25600" s="358" t="s">
        <v>33627</v>
      </c>
      <c r="C25600" s="359">
        <v>0.7</v>
      </c>
      <c r="D25600" s="357" t="s">
        <v>33625</v>
      </c>
      <c r="E25600" s="357" t="s">
        <v>33625</v>
      </c>
    </row>
    <row r="25601" spans="1:5" ht="15.6">
      <c r="A25601" s="358" t="s">
        <v>1731</v>
      </c>
      <c r="B25601" s="358" t="s">
        <v>46778</v>
      </c>
      <c r="C25601" s="359">
        <v>0.7</v>
      </c>
      <c r="D25601" s="357" t="s">
        <v>1730</v>
      </c>
      <c r="E25601" s="357" t="s">
        <v>1730</v>
      </c>
    </row>
    <row r="25602" spans="1:5" ht="15.6">
      <c r="A25602" s="358" t="s">
        <v>49020</v>
      </c>
      <c r="B25602" s="358" t="s">
        <v>49021</v>
      </c>
      <c r="C25602" s="359">
        <v>0.7</v>
      </c>
      <c r="D25602" s="357" t="s">
        <v>49019</v>
      </c>
      <c r="E25602" s="357" t="s">
        <v>49019</v>
      </c>
    </row>
    <row r="25603" spans="1:5" ht="15.6">
      <c r="A25603" s="358" t="s">
        <v>51651</v>
      </c>
      <c r="B25603" s="358" t="s">
        <v>51652</v>
      </c>
      <c r="C25603" s="359">
        <v>0.7</v>
      </c>
      <c r="D25603" s="357" t="s">
        <v>51650</v>
      </c>
      <c r="E25603" s="357" t="s">
        <v>51650</v>
      </c>
    </row>
    <row r="25604" spans="1:5" ht="15.6">
      <c r="A25604" s="358" t="s">
        <v>60263</v>
      </c>
      <c r="B25604" s="358" t="s">
        <v>64727</v>
      </c>
      <c r="C25604" s="359">
        <v>0.7</v>
      </c>
      <c r="D25604" s="357" t="s">
        <v>60264</v>
      </c>
      <c r="E25604" s="357" t="s">
        <v>60264</v>
      </c>
    </row>
    <row r="25605" spans="1:5" ht="15.6">
      <c r="A25605" s="358" t="s">
        <v>60263</v>
      </c>
      <c r="B25605" s="358" t="s">
        <v>64727</v>
      </c>
      <c r="C25605" s="359">
        <v>0.7</v>
      </c>
      <c r="D25605" s="357" t="s">
        <v>60264</v>
      </c>
      <c r="E25605" s="357" t="s">
        <v>60264</v>
      </c>
    </row>
    <row r="25606" spans="1:5" ht="15.6">
      <c r="A25606" s="358" t="s">
        <v>60263</v>
      </c>
      <c r="B25606" s="358" t="s">
        <v>64727</v>
      </c>
      <c r="C25606" s="359">
        <v>0.7</v>
      </c>
      <c r="D25606" s="357" t="s">
        <v>60264</v>
      </c>
      <c r="E25606" s="357" t="s">
        <v>60264</v>
      </c>
    </row>
    <row r="25607" spans="1:5" ht="15.6">
      <c r="A25607" s="358" t="s">
        <v>925</v>
      </c>
      <c r="B25607" s="358" t="s">
        <v>16379</v>
      </c>
      <c r="C25607" s="359">
        <v>0.7</v>
      </c>
      <c r="D25607" s="357" t="s">
        <v>5728</v>
      </c>
      <c r="E25607" s="357" t="s">
        <v>5728</v>
      </c>
    </row>
    <row r="25608" spans="1:5" ht="15.6">
      <c r="A25608" s="358" t="s">
        <v>25066</v>
      </c>
      <c r="B25608" s="358" t="s">
        <v>10262</v>
      </c>
      <c r="C25608" s="359">
        <v>0.7</v>
      </c>
      <c r="D25608" s="357" t="s">
        <v>25065</v>
      </c>
      <c r="E25608" s="357" t="s">
        <v>25065</v>
      </c>
    </row>
    <row r="25609" spans="1:5" ht="15.6">
      <c r="A25609" s="358" t="s">
        <v>43721</v>
      </c>
      <c r="B25609" s="358" t="s">
        <v>43722</v>
      </c>
      <c r="C25609" s="359">
        <v>0.6</v>
      </c>
      <c r="D25609" s="357" t="s">
        <v>43720</v>
      </c>
      <c r="E25609" s="357" t="s">
        <v>43720</v>
      </c>
    </row>
    <row r="25610" spans="1:5" ht="15.6">
      <c r="A25610" s="358" t="s">
        <v>45305</v>
      </c>
      <c r="B25610" s="358" t="s">
        <v>45306</v>
      </c>
      <c r="C25610" s="359">
        <v>0.6</v>
      </c>
      <c r="D25610" s="357" t="s">
        <v>45304</v>
      </c>
      <c r="E25610" s="357" t="s">
        <v>45304</v>
      </c>
    </row>
    <row r="25611" spans="1:5" ht="15.6">
      <c r="A25611" s="358" t="s">
        <v>33594</v>
      </c>
      <c r="B25611" s="358" t="s">
        <v>33595</v>
      </c>
      <c r="C25611" s="359">
        <v>0.6</v>
      </c>
      <c r="D25611" s="357" t="s">
        <v>33593</v>
      </c>
      <c r="E25611" s="357" t="s">
        <v>33593</v>
      </c>
    </row>
    <row r="25612" spans="1:5" ht="15.6">
      <c r="A25612" s="358" t="s">
        <v>33594</v>
      </c>
      <c r="B25612" s="358" t="s">
        <v>33595</v>
      </c>
      <c r="C25612" s="359">
        <v>0.6</v>
      </c>
      <c r="D25612" s="357" t="s">
        <v>33593</v>
      </c>
      <c r="E25612" s="357" t="s">
        <v>33593</v>
      </c>
    </row>
    <row r="25613" spans="1:5" ht="15.6">
      <c r="A25613" s="358" t="s">
        <v>28026</v>
      </c>
      <c r="B25613" s="358" t="s">
        <v>28027</v>
      </c>
      <c r="C25613" s="359">
        <v>0.6</v>
      </c>
      <c r="D25613" s="357" t="s">
        <v>28025</v>
      </c>
      <c r="E25613" s="357" t="s">
        <v>28025</v>
      </c>
    </row>
    <row r="25614" spans="1:5" ht="15.6">
      <c r="A25614" s="358" t="s">
        <v>28026</v>
      </c>
      <c r="B25614" s="358" t="s">
        <v>28027</v>
      </c>
      <c r="C25614" s="359">
        <v>0.6</v>
      </c>
      <c r="D25614" s="357" t="s">
        <v>28025</v>
      </c>
      <c r="E25614" s="357" t="s">
        <v>28025</v>
      </c>
    </row>
    <row r="25615" spans="1:5" ht="15.6">
      <c r="A25615" s="358" t="s">
        <v>31885</v>
      </c>
      <c r="B25615" s="358" t="s">
        <v>31886</v>
      </c>
      <c r="C25615" s="359">
        <v>0.6</v>
      </c>
      <c r="D25615" s="357" t="s">
        <v>31884</v>
      </c>
      <c r="E25615" s="357" t="s">
        <v>31884</v>
      </c>
    </row>
    <row r="25616" spans="1:5" ht="15.6">
      <c r="A25616" s="358" t="s">
        <v>31885</v>
      </c>
      <c r="B25616" s="358" t="s">
        <v>31886</v>
      </c>
      <c r="C25616" s="359">
        <v>0.6</v>
      </c>
      <c r="D25616" s="357" t="s">
        <v>31884</v>
      </c>
      <c r="E25616" s="357" t="s">
        <v>31884</v>
      </c>
    </row>
    <row r="25617" spans="1:5" ht="15.6">
      <c r="A25617" s="358" t="s">
        <v>64729</v>
      </c>
      <c r="B25617" s="358" t="s">
        <v>64730</v>
      </c>
      <c r="C25617" s="359">
        <v>0.6</v>
      </c>
      <c r="D25617" s="357" t="s">
        <v>64728</v>
      </c>
      <c r="E25617" s="357" t="s">
        <v>64728</v>
      </c>
    </row>
    <row r="25618" spans="1:5" ht="15.6">
      <c r="A25618" s="358" t="s">
        <v>52092</v>
      </c>
      <c r="B25618" s="358" t="s">
        <v>52093</v>
      </c>
      <c r="C25618" s="359">
        <v>0.6</v>
      </c>
      <c r="D25618" s="357" t="s">
        <v>52091</v>
      </c>
      <c r="E25618" s="357" t="s">
        <v>52091</v>
      </c>
    </row>
    <row r="25619" spans="1:5" ht="15.6">
      <c r="A25619" s="358" t="s">
        <v>64732</v>
      </c>
      <c r="B25619" s="358" t="s">
        <v>64733</v>
      </c>
      <c r="C25619" s="359">
        <v>0.6</v>
      </c>
      <c r="D25619" s="357" t="s">
        <v>64731</v>
      </c>
      <c r="E25619" s="357" t="s">
        <v>64731</v>
      </c>
    </row>
    <row r="25620" spans="1:5" ht="15.6">
      <c r="A25620" s="358" t="s">
        <v>34629</v>
      </c>
      <c r="B25620" s="358" t="s">
        <v>34629</v>
      </c>
      <c r="C25620" s="359">
        <v>0.6</v>
      </c>
      <c r="D25620" s="357" t="s">
        <v>34628</v>
      </c>
      <c r="E25620" s="357" t="s">
        <v>34628</v>
      </c>
    </row>
    <row r="25621" spans="1:5" ht="15.6">
      <c r="A25621" s="358" t="s">
        <v>34629</v>
      </c>
      <c r="B25621" s="358" t="s">
        <v>34629</v>
      </c>
      <c r="C25621" s="359">
        <v>0.6</v>
      </c>
      <c r="D25621" s="357" t="s">
        <v>34628</v>
      </c>
      <c r="E25621" s="357" t="s">
        <v>34628</v>
      </c>
    </row>
    <row r="25622" spans="1:5" ht="15.6">
      <c r="A25622" s="358" t="s">
        <v>64735</v>
      </c>
      <c r="B25622" s="358" t="s">
        <v>64736</v>
      </c>
      <c r="C25622" s="359">
        <v>0.6</v>
      </c>
      <c r="D25622" s="357" t="s">
        <v>64734</v>
      </c>
      <c r="E25622" s="357" t="s">
        <v>64734</v>
      </c>
    </row>
    <row r="25623" spans="1:5" ht="15.6">
      <c r="A25623" s="358" t="s">
        <v>64738</v>
      </c>
      <c r="B25623" s="358" t="s">
        <v>64739</v>
      </c>
      <c r="C25623" s="359">
        <v>0.6</v>
      </c>
      <c r="D25623" s="357" t="s">
        <v>64737</v>
      </c>
      <c r="E25623" s="357" t="s">
        <v>64737</v>
      </c>
    </row>
    <row r="25624" spans="1:5" ht="15.6">
      <c r="A25624" s="358" t="s">
        <v>64741</v>
      </c>
      <c r="B25624" s="358" t="s">
        <v>64742</v>
      </c>
      <c r="C25624" s="359">
        <v>0.6</v>
      </c>
      <c r="D25624" s="357" t="s">
        <v>64740</v>
      </c>
      <c r="E25624" s="357" t="s">
        <v>64740</v>
      </c>
    </row>
    <row r="25625" spans="1:5" ht="15.6">
      <c r="A25625" s="358" t="s">
        <v>24848</v>
      </c>
      <c r="B25625" s="358" t="s">
        <v>24848</v>
      </c>
      <c r="C25625" s="359">
        <v>0.6</v>
      </c>
      <c r="D25625" s="357" t="s">
        <v>24847</v>
      </c>
      <c r="E25625" s="357" t="s">
        <v>24847</v>
      </c>
    </row>
    <row r="25626" spans="1:5" ht="15.6">
      <c r="A25626" s="358" t="s">
        <v>41041</v>
      </c>
      <c r="B25626" s="358" t="s">
        <v>41042</v>
      </c>
      <c r="C25626" s="359">
        <v>0.6</v>
      </c>
      <c r="D25626" s="357" t="s">
        <v>41040</v>
      </c>
      <c r="E25626" s="357" t="s">
        <v>41040</v>
      </c>
    </row>
    <row r="25627" spans="1:5" ht="15.6">
      <c r="A25627" s="358" t="s">
        <v>45046</v>
      </c>
      <c r="B25627" s="358" t="s">
        <v>45047</v>
      </c>
      <c r="C25627" s="359">
        <v>0.6</v>
      </c>
      <c r="D25627" s="357" t="s">
        <v>45045</v>
      </c>
      <c r="E25627" s="357" t="s">
        <v>45045</v>
      </c>
    </row>
    <row r="25628" spans="1:5" ht="15.6">
      <c r="A25628" s="358" t="s">
        <v>34117</v>
      </c>
      <c r="B25628" s="358" t="s">
        <v>34118</v>
      </c>
      <c r="C25628" s="359">
        <v>0.6</v>
      </c>
      <c r="D25628" s="357" t="s">
        <v>34116</v>
      </c>
      <c r="E25628" s="357" t="s">
        <v>34116</v>
      </c>
    </row>
    <row r="25629" spans="1:5" ht="15.6">
      <c r="A25629" s="358" t="s">
        <v>52419</v>
      </c>
      <c r="B25629" s="358" t="s">
        <v>52420</v>
      </c>
      <c r="C25629" s="359">
        <v>0.6</v>
      </c>
      <c r="D25629" s="357" t="s">
        <v>52418</v>
      </c>
      <c r="E25629" s="357" t="s">
        <v>52418</v>
      </c>
    </row>
    <row r="25630" spans="1:5" ht="15.6">
      <c r="A25630" s="358" t="s">
        <v>55273</v>
      </c>
      <c r="B25630" s="358" t="s">
        <v>55274</v>
      </c>
      <c r="C25630" s="359">
        <v>0.6</v>
      </c>
      <c r="D25630" s="357" t="s">
        <v>55272</v>
      </c>
      <c r="E25630" s="357" t="s">
        <v>55272</v>
      </c>
    </row>
    <row r="25631" spans="1:5" ht="15.6">
      <c r="A25631" s="358" t="s">
        <v>29679</v>
      </c>
      <c r="B25631" s="358" t="s">
        <v>29680</v>
      </c>
      <c r="C25631" s="359">
        <v>0.6</v>
      </c>
      <c r="D25631" s="357" t="s">
        <v>29678</v>
      </c>
      <c r="E25631" s="357" t="s">
        <v>29678</v>
      </c>
    </row>
    <row r="25632" spans="1:5" ht="15.6">
      <c r="A25632" s="358" t="s">
        <v>52925</v>
      </c>
      <c r="B25632" s="358" t="s">
        <v>52926</v>
      </c>
      <c r="C25632" s="359">
        <v>0.6</v>
      </c>
      <c r="D25632" s="357" t="s">
        <v>52924</v>
      </c>
      <c r="E25632" s="357" t="s">
        <v>52924</v>
      </c>
    </row>
    <row r="25633" spans="1:5" ht="15.6">
      <c r="A25633" s="358" t="s">
        <v>25026</v>
      </c>
      <c r="B25633" s="358" t="s">
        <v>25027</v>
      </c>
      <c r="C25633" s="359">
        <v>0.6</v>
      </c>
      <c r="D25633" s="357" t="s">
        <v>25025</v>
      </c>
      <c r="E25633" s="357" t="s">
        <v>25025</v>
      </c>
    </row>
    <row r="25634" spans="1:5" ht="15.6">
      <c r="A25634" s="358" t="s">
        <v>28419</v>
      </c>
      <c r="B25634" s="358" t="s">
        <v>28420</v>
      </c>
      <c r="C25634" s="359">
        <v>0.6</v>
      </c>
      <c r="D25634" s="357" t="s">
        <v>28418</v>
      </c>
      <c r="E25634" s="357" t="s">
        <v>28418</v>
      </c>
    </row>
    <row r="25635" spans="1:5" ht="15.6">
      <c r="A25635" s="358" t="s">
        <v>10262</v>
      </c>
      <c r="B25635" s="358" t="s">
        <v>59516</v>
      </c>
      <c r="C25635" s="359">
        <v>0.6</v>
      </c>
      <c r="D25635" s="357" t="s">
        <v>64743</v>
      </c>
      <c r="E25635" s="357" t="s">
        <v>64743</v>
      </c>
    </row>
    <row r="25636" spans="1:5" ht="15.6">
      <c r="A25636" s="358" t="s">
        <v>42166</v>
      </c>
      <c r="B25636" s="358" t="s">
        <v>42167</v>
      </c>
      <c r="C25636" s="359">
        <v>0.6</v>
      </c>
      <c r="D25636" s="357" t="s">
        <v>42165</v>
      </c>
      <c r="E25636" s="357" t="s">
        <v>42165</v>
      </c>
    </row>
    <row r="25637" spans="1:5" ht="15.6">
      <c r="A25637" s="358" t="s">
        <v>51024</v>
      </c>
      <c r="B25637" s="358" t="s">
        <v>51025</v>
      </c>
      <c r="C25637" s="359">
        <v>0.6</v>
      </c>
      <c r="D25637" s="357" t="s">
        <v>51023</v>
      </c>
      <c r="E25637" s="357" t="s">
        <v>51023</v>
      </c>
    </row>
    <row r="25638" spans="1:5" ht="15.6">
      <c r="A25638" s="358" t="s">
        <v>51024</v>
      </c>
      <c r="B25638" s="358" t="s">
        <v>51025</v>
      </c>
      <c r="C25638" s="359">
        <v>0.6</v>
      </c>
      <c r="D25638" s="357" t="s">
        <v>51023</v>
      </c>
      <c r="E25638" s="357" t="s">
        <v>51023</v>
      </c>
    </row>
    <row r="25639" spans="1:5" ht="15.6">
      <c r="A25639" s="358" t="s">
        <v>29116</v>
      </c>
      <c r="B25639" s="358" t="s">
        <v>29117</v>
      </c>
      <c r="C25639" s="359">
        <v>0.6</v>
      </c>
      <c r="D25639" s="357" t="s">
        <v>29115</v>
      </c>
      <c r="E25639" s="357" t="s">
        <v>29115</v>
      </c>
    </row>
    <row r="25640" spans="1:5" ht="15.6">
      <c r="A25640" s="358" t="s">
        <v>39501</v>
      </c>
      <c r="B25640" s="358" t="s">
        <v>39502</v>
      </c>
      <c r="C25640" s="359">
        <v>0.6</v>
      </c>
      <c r="D25640" s="357" t="s">
        <v>39500</v>
      </c>
      <c r="E25640" s="357" t="s">
        <v>39500</v>
      </c>
    </row>
    <row r="25641" spans="1:5" ht="15.6">
      <c r="A25641" s="358" t="s">
        <v>39501</v>
      </c>
      <c r="B25641" s="358" t="s">
        <v>39502</v>
      </c>
      <c r="C25641" s="359">
        <v>0.6</v>
      </c>
      <c r="D25641" s="357" t="s">
        <v>39500</v>
      </c>
      <c r="E25641" s="357" t="s">
        <v>39500</v>
      </c>
    </row>
    <row r="25642" spans="1:5" ht="15.6">
      <c r="A25642" s="358" t="s">
        <v>39678</v>
      </c>
      <c r="B25642" s="358" t="s">
        <v>39679</v>
      </c>
      <c r="C25642" s="359">
        <v>0.6</v>
      </c>
      <c r="D25642" s="357" t="s">
        <v>39677</v>
      </c>
      <c r="E25642" s="357" t="s">
        <v>39677</v>
      </c>
    </row>
    <row r="25643" spans="1:5" ht="15.6">
      <c r="A25643" s="358" t="s">
        <v>32353</v>
      </c>
      <c r="B25643" s="358" t="s">
        <v>32354</v>
      </c>
      <c r="C25643" s="359">
        <v>0.6</v>
      </c>
      <c r="D25643" s="357" t="s">
        <v>32352</v>
      </c>
      <c r="E25643" s="357" t="s">
        <v>32352</v>
      </c>
    </row>
    <row r="25644" spans="1:5" ht="15.6">
      <c r="A25644" s="358" t="s">
        <v>44301</v>
      </c>
      <c r="B25644" s="358" t="s">
        <v>44302</v>
      </c>
      <c r="C25644" s="359">
        <v>0.6</v>
      </c>
      <c r="D25644" s="357" t="s">
        <v>44300</v>
      </c>
      <c r="E25644" s="357" t="s">
        <v>44300</v>
      </c>
    </row>
    <row r="25645" spans="1:5" ht="15.6">
      <c r="A25645" s="358" t="s">
        <v>44301</v>
      </c>
      <c r="B25645" s="358" t="s">
        <v>44302</v>
      </c>
      <c r="C25645" s="359">
        <v>0.6</v>
      </c>
      <c r="D25645" s="357" t="s">
        <v>44300</v>
      </c>
      <c r="E25645" s="357" t="s">
        <v>44300</v>
      </c>
    </row>
    <row r="25646" spans="1:5" ht="15.6">
      <c r="A25646" s="358" t="s">
        <v>44301</v>
      </c>
      <c r="B25646" s="358" t="s">
        <v>44302</v>
      </c>
      <c r="C25646" s="359">
        <v>0.6</v>
      </c>
      <c r="D25646" s="357" t="s">
        <v>44300</v>
      </c>
      <c r="E25646" s="357" t="s">
        <v>44300</v>
      </c>
    </row>
    <row r="25647" spans="1:5" ht="15.6">
      <c r="A25647" s="358" t="s">
        <v>52983</v>
      </c>
      <c r="B25647" s="358" t="s">
        <v>52984</v>
      </c>
      <c r="C25647" s="359">
        <v>0.6</v>
      </c>
      <c r="D25647" s="357" t="s">
        <v>52982</v>
      </c>
      <c r="E25647" s="357" t="s">
        <v>52982</v>
      </c>
    </row>
    <row r="25648" spans="1:5" ht="15.6">
      <c r="A25648" s="358" t="s">
        <v>41230</v>
      </c>
      <c r="B25648" s="358" t="s">
        <v>41231</v>
      </c>
      <c r="C25648" s="359">
        <v>0.6</v>
      </c>
      <c r="D25648" s="357" t="s">
        <v>41229</v>
      </c>
      <c r="E25648" s="357" t="s">
        <v>41229</v>
      </c>
    </row>
    <row r="25649" spans="1:5" ht="15.6">
      <c r="A25649" s="358" t="s">
        <v>30772</v>
      </c>
      <c r="B25649" s="358" t="s">
        <v>30773</v>
      </c>
      <c r="C25649" s="359">
        <v>0.6</v>
      </c>
      <c r="D25649" s="357" t="s">
        <v>30771</v>
      </c>
      <c r="E25649" s="357" t="s">
        <v>30771</v>
      </c>
    </row>
    <row r="25650" spans="1:5" ht="15.6">
      <c r="A25650" s="358" t="s">
        <v>52110</v>
      </c>
      <c r="B25650" s="358" t="s">
        <v>52111</v>
      </c>
      <c r="C25650" s="359">
        <v>0.6</v>
      </c>
      <c r="D25650" s="357" t="s">
        <v>52109</v>
      </c>
      <c r="E25650" s="357" t="s">
        <v>52109</v>
      </c>
    </row>
    <row r="25651" spans="1:5" ht="15.6">
      <c r="A25651" s="358" t="s">
        <v>53274</v>
      </c>
      <c r="B25651" s="358" t="s">
        <v>10262</v>
      </c>
      <c r="C25651" s="359">
        <v>0.6</v>
      </c>
      <c r="D25651" s="357" t="s">
        <v>53273</v>
      </c>
      <c r="E25651" s="357" t="s">
        <v>53273</v>
      </c>
    </row>
    <row r="25652" spans="1:5" ht="15.6">
      <c r="A25652" s="358" t="s">
        <v>53274</v>
      </c>
      <c r="B25652" s="358" t="s">
        <v>10262</v>
      </c>
      <c r="C25652" s="359">
        <v>0.6</v>
      </c>
      <c r="D25652" s="357" t="s">
        <v>53273</v>
      </c>
      <c r="E25652" s="357" t="s">
        <v>53273</v>
      </c>
    </row>
    <row r="25653" spans="1:5" ht="15.6">
      <c r="A25653" s="358" t="s">
        <v>55189</v>
      </c>
      <c r="B25653" s="358" t="s">
        <v>55190</v>
      </c>
      <c r="C25653" s="359">
        <v>0.6</v>
      </c>
      <c r="D25653" s="357" t="s">
        <v>55188</v>
      </c>
      <c r="E25653" s="357" t="s">
        <v>55188</v>
      </c>
    </row>
    <row r="25654" spans="1:5" ht="15.6">
      <c r="A25654" s="358" t="s">
        <v>41919</v>
      </c>
      <c r="B25654" s="358" t="s">
        <v>41920</v>
      </c>
      <c r="C25654" s="359">
        <v>0.6</v>
      </c>
      <c r="D25654" s="357" t="s">
        <v>41918</v>
      </c>
      <c r="E25654" s="357" t="s">
        <v>41918</v>
      </c>
    </row>
    <row r="25655" spans="1:5" ht="15.6">
      <c r="A25655" s="358" t="s">
        <v>64745</v>
      </c>
      <c r="B25655" s="358" t="s">
        <v>64745</v>
      </c>
      <c r="C25655" s="359">
        <v>0.6</v>
      </c>
      <c r="D25655" s="357" t="s">
        <v>64744</v>
      </c>
      <c r="E25655" s="357" t="s">
        <v>64744</v>
      </c>
    </row>
    <row r="25656" spans="1:5" ht="15.6">
      <c r="A25656" s="358" t="s">
        <v>64745</v>
      </c>
      <c r="B25656" s="358" t="s">
        <v>64745</v>
      </c>
      <c r="C25656" s="359">
        <v>0.6</v>
      </c>
      <c r="D25656" s="357" t="s">
        <v>64744</v>
      </c>
      <c r="E25656" s="357" t="s">
        <v>64744</v>
      </c>
    </row>
    <row r="25657" spans="1:5" ht="15.6">
      <c r="A25657" s="358" t="s">
        <v>60349</v>
      </c>
      <c r="B25657" s="358" t="s">
        <v>64747</v>
      </c>
      <c r="C25657" s="359">
        <v>0.6</v>
      </c>
      <c r="D25657" s="357" t="s">
        <v>64746</v>
      </c>
      <c r="E25657" s="357" t="s">
        <v>64746</v>
      </c>
    </row>
    <row r="25658" spans="1:5" ht="15.6">
      <c r="A25658" s="358" t="s">
        <v>64749</v>
      </c>
      <c r="B25658" s="358" t="s">
        <v>64750</v>
      </c>
      <c r="C25658" s="359">
        <v>0.6</v>
      </c>
      <c r="D25658" s="357" t="s">
        <v>64748</v>
      </c>
      <c r="E25658" s="357" t="s">
        <v>64748</v>
      </c>
    </row>
    <row r="25659" spans="1:5" ht="15.6">
      <c r="A25659" s="358" t="s">
        <v>64749</v>
      </c>
      <c r="B25659" s="358" t="s">
        <v>64750</v>
      </c>
      <c r="C25659" s="359">
        <v>0.6</v>
      </c>
      <c r="D25659" s="357" t="s">
        <v>64748</v>
      </c>
      <c r="E25659" s="357" t="s">
        <v>64748</v>
      </c>
    </row>
    <row r="25660" spans="1:5" ht="15.6">
      <c r="A25660" s="358" t="s">
        <v>27803</v>
      </c>
      <c r="B25660" s="358" t="s">
        <v>27804</v>
      </c>
      <c r="C25660" s="359">
        <v>0.6</v>
      </c>
      <c r="D25660" s="357" t="s">
        <v>27802</v>
      </c>
      <c r="E25660" s="357" t="s">
        <v>27802</v>
      </c>
    </row>
    <row r="25661" spans="1:5" ht="15.6">
      <c r="A25661" s="358" t="s">
        <v>44090</v>
      </c>
      <c r="B25661" s="358" t="s">
        <v>44091</v>
      </c>
      <c r="C25661" s="359">
        <v>0.6</v>
      </c>
      <c r="D25661" s="357" t="s">
        <v>44089</v>
      </c>
      <c r="E25661" s="357" t="s">
        <v>44089</v>
      </c>
    </row>
    <row r="25662" spans="1:5" ht="15.6">
      <c r="A25662" s="358" t="s">
        <v>64752</v>
      </c>
      <c r="B25662" s="358" t="s">
        <v>64753</v>
      </c>
      <c r="C25662" s="359">
        <v>0.6</v>
      </c>
      <c r="D25662" s="357" t="s">
        <v>64751</v>
      </c>
      <c r="E25662" s="357" t="s">
        <v>64751</v>
      </c>
    </row>
    <row r="25663" spans="1:5" ht="15.6">
      <c r="A25663" s="358" t="s">
        <v>64752</v>
      </c>
      <c r="B25663" s="358" t="s">
        <v>64753</v>
      </c>
      <c r="C25663" s="359">
        <v>0.6</v>
      </c>
      <c r="D25663" s="357" t="s">
        <v>64751</v>
      </c>
      <c r="E25663" s="357" t="s">
        <v>64751</v>
      </c>
    </row>
    <row r="25664" spans="1:5" ht="15.6">
      <c r="A25664" s="358" t="s">
        <v>34792</v>
      </c>
      <c r="B25664" s="358" t="s">
        <v>34793</v>
      </c>
      <c r="C25664" s="359">
        <v>0.6</v>
      </c>
      <c r="D25664" s="357" t="s">
        <v>34791</v>
      </c>
      <c r="E25664" s="357" t="s">
        <v>34791</v>
      </c>
    </row>
    <row r="25665" spans="1:5" ht="15.6">
      <c r="A25665" s="358" t="s">
        <v>34792</v>
      </c>
      <c r="B25665" s="358" t="s">
        <v>34793</v>
      </c>
      <c r="C25665" s="359">
        <v>0.6</v>
      </c>
      <c r="D25665" s="357" t="s">
        <v>34791</v>
      </c>
      <c r="E25665" s="357" t="s">
        <v>34791</v>
      </c>
    </row>
    <row r="25666" spans="1:5" ht="15.6">
      <c r="A25666" s="358" t="s">
        <v>37849</v>
      </c>
      <c r="B25666" s="358" t="s">
        <v>37850</v>
      </c>
      <c r="C25666" s="359">
        <v>0.6</v>
      </c>
      <c r="D25666" s="357" t="s">
        <v>37848</v>
      </c>
      <c r="E25666" s="357" t="s">
        <v>37848</v>
      </c>
    </row>
    <row r="25667" spans="1:5" ht="15.6">
      <c r="A25667" s="358" t="s">
        <v>37849</v>
      </c>
      <c r="B25667" s="358" t="s">
        <v>37850</v>
      </c>
      <c r="C25667" s="359">
        <v>0.6</v>
      </c>
      <c r="D25667" s="357" t="s">
        <v>37848</v>
      </c>
      <c r="E25667" s="357" t="s">
        <v>37848</v>
      </c>
    </row>
    <row r="25668" spans="1:5" ht="15.6">
      <c r="A25668" s="358" t="s">
        <v>45575</v>
      </c>
      <c r="B25668" s="358" t="s">
        <v>45576</v>
      </c>
      <c r="C25668" s="359">
        <v>0.6</v>
      </c>
      <c r="D25668" s="357" t="s">
        <v>45574</v>
      </c>
      <c r="E25668" s="357" t="s">
        <v>45574</v>
      </c>
    </row>
    <row r="25669" spans="1:5" ht="15.6">
      <c r="A25669" s="358" t="s">
        <v>29160</v>
      </c>
      <c r="B25669" s="358" t="s">
        <v>29161</v>
      </c>
      <c r="C25669" s="359">
        <v>0.6</v>
      </c>
      <c r="D25669" s="357" t="s">
        <v>29159</v>
      </c>
      <c r="E25669" s="357" t="s">
        <v>29159</v>
      </c>
    </row>
    <row r="25670" spans="1:5" ht="15.6">
      <c r="A25670" s="358" t="s">
        <v>37433</v>
      </c>
      <c r="B25670" s="358" t="s">
        <v>37434</v>
      </c>
      <c r="C25670" s="359">
        <v>0.6</v>
      </c>
      <c r="D25670" s="357" t="s">
        <v>37432</v>
      </c>
      <c r="E25670" s="357" t="s">
        <v>37432</v>
      </c>
    </row>
    <row r="25671" spans="1:5" ht="15.6">
      <c r="A25671" s="358" t="s">
        <v>37433</v>
      </c>
      <c r="B25671" s="358" t="s">
        <v>37434</v>
      </c>
      <c r="C25671" s="359">
        <v>0.6</v>
      </c>
      <c r="D25671" s="357" t="s">
        <v>37432</v>
      </c>
      <c r="E25671" s="357" t="s">
        <v>37432</v>
      </c>
    </row>
    <row r="25672" spans="1:5" ht="15.6">
      <c r="A25672" s="358" t="s">
        <v>60311</v>
      </c>
      <c r="B25672" s="358" t="s">
        <v>64755</v>
      </c>
      <c r="C25672" s="359">
        <v>0.6</v>
      </c>
      <c r="D25672" s="357" t="s">
        <v>64754</v>
      </c>
      <c r="E25672" s="357" t="s">
        <v>64754</v>
      </c>
    </row>
    <row r="25673" spans="1:5" ht="15.6">
      <c r="A25673" s="358" t="s">
        <v>30174</v>
      </c>
      <c r="B25673" s="358" t="s">
        <v>30175</v>
      </c>
      <c r="C25673" s="359">
        <v>0.6</v>
      </c>
      <c r="D25673" s="357" t="s">
        <v>30173</v>
      </c>
      <c r="E25673" s="357" t="s">
        <v>30173</v>
      </c>
    </row>
    <row r="25674" spans="1:5" ht="15.6">
      <c r="A25674" s="358" t="s">
        <v>37804</v>
      </c>
      <c r="B25674" s="358" t="s">
        <v>37805</v>
      </c>
      <c r="C25674" s="359">
        <v>0.6</v>
      </c>
      <c r="D25674" s="357" t="s">
        <v>37803</v>
      </c>
      <c r="E25674" s="357" t="s">
        <v>37803</v>
      </c>
    </row>
    <row r="25675" spans="1:5" ht="15.6">
      <c r="A25675" s="358" t="s">
        <v>37804</v>
      </c>
      <c r="B25675" s="358" t="s">
        <v>37805</v>
      </c>
      <c r="C25675" s="359">
        <v>0.6</v>
      </c>
      <c r="D25675" s="357" t="s">
        <v>37803</v>
      </c>
      <c r="E25675" s="357" t="s">
        <v>37803</v>
      </c>
    </row>
    <row r="25676" spans="1:5" ht="15.6">
      <c r="A25676" s="358" t="s">
        <v>51521</v>
      </c>
      <c r="B25676" s="358" t="s">
        <v>51522</v>
      </c>
      <c r="C25676" s="359">
        <v>0.6</v>
      </c>
      <c r="D25676" s="357" t="s">
        <v>51520</v>
      </c>
      <c r="E25676" s="357" t="s">
        <v>51520</v>
      </c>
    </row>
    <row r="25677" spans="1:5" ht="15.6">
      <c r="A25677" s="358" t="s">
        <v>36805</v>
      </c>
      <c r="B25677" s="358" t="s">
        <v>36806</v>
      </c>
      <c r="C25677" s="359">
        <v>0.6</v>
      </c>
      <c r="D25677" s="357" t="s">
        <v>36804</v>
      </c>
      <c r="E25677" s="357" t="s">
        <v>36804</v>
      </c>
    </row>
    <row r="25678" spans="1:5" ht="15.6">
      <c r="A25678" s="358" t="s">
        <v>55199</v>
      </c>
      <c r="B25678" s="358" t="s">
        <v>55200</v>
      </c>
      <c r="C25678" s="359">
        <v>0.6</v>
      </c>
      <c r="D25678" s="357" t="s">
        <v>55198</v>
      </c>
      <c r="E25678" s="357" t="s">
        <v>55198</v>
      </c>
    </row>
    <row r="25679" spans="1:5" ht="15.6">
      <c r="A25679" s="358" t="s">
        <v>55199</v>
      </c>
      <c r="B25679" s="358" t="s">
        <v>55200</v>
      </c>
      <c r="C25679" s="359">
        <v>0.6</v>
      </c>
      <c r="D25679" s="357" t="s">
        <v>55198</v>
      </c>
      <c r="E25679" s="357" t="s">
        <v>55198</v>
      </c>
    </row>
    <row r="25680" spans="1:5" ht="15.6">
      <c r="A25680" s="358" t="s">
        <v>52142</v>
      </c>
      <c r="B25680" s="358" t="s">
        <v>52143</v>
      </c>
      <c r="C25680" s="359">
        <v>0.6</v>
      </c>
      <c r="D25680" s="357" t="s">
        <v>52141</v>
      </c>
      <c r="E25680" s="357" t="s">
        <v>52141</v>
      </c>
    </row>
    <row r="25681" spans="1:5" ht="15.6">
      <c r="A25681" s="358" t="s">
        <v>26315</v>
      </c>
      <c r="B25681" s="358" t="s">
        <v>26316</v>
      </c>
      <c r="C25681" s="359">
        <v>0.6</v>
      </c>
      <c r="D25681" s="357" t="s">
        <v>26314</v>
      </c>
      <c r="E25681" s="357" t="s">
        <v>26314</v>
      </c>
    </row>
    <row r="25682" spans="1:5" ht="15.6">
      <c r="A25682" s="358" t="s">
        <v>10262</v>
      </c>
      <c r="B25682" s="358" t="s">
        <v>64757</v>
      </c>
      <c r="C25682" s="359">
        <v>0.6</v>
      </c>
      <c r="D25682" s="357" t="s">
        <v>64756</v>
      </c>
      <c r="E25682" s="357" t="s">
        <v>64756</v>
      </c>
    </row>
    <row r="25683" spans="1:5" ht="15.6">
      <c r="A25683" s="358" t="s">
        <v>64759</v>
      </c>
      <c r="B25683" s="358" t="s">
        <v>64760</v>
      </c>
      <c r="C25683" s="359">
        <v>0.6</v>
      </c>
      <c r="D25683" s="357" t="s">
        <v>64758</v>
      </c>
      <c r="E25683" s="357" t="s">
        <v>64758</v>
      </c>
    </row>
    <row r="25684" spans="1:5" ht="15.6">
      <c r="A25684" s="358" t="s">
        <v>51006</v>
      </c>
      <c r="B25684" s="358" t="s">
        <v>51007</v>
      </c>
      <c r="C25684" s="359">
        <v>0.6</v>
      </c>
      <c r="D25684" s="357" t="s">
        <v>51005</v>
      </c>
      <c r="E25684" s="357" t="s">
        <v>51005</v>
      </c>
    </row>
    <row r="25685" spans="1:5" ht="15.6">
      <c r="A25685" s="358" t="s">
        <v>48879</v>
      </c>
      <c r="B25685" s="358" t="s">
        <v>48880</v>
      </c>
      <c r="C25685" s="359">
        <v>0.6</v>
      </c>
      <c r="D25685" s="357" t="s">
        <v>48878</v>
      </c>
      <c r="E25685" s="357" t="s">
        <v>48878</v>
      </c>
    </row>
    <row r="25686" spans="1:5" ht="15.6">
      <c r="A25686" s="358" t="s">
        <v>60330</v>
      </c>
      <c r="B25686" s="358" t="s">
        <v>64762</v>
      </c>
      <c r="C25686" s="359">
        <v>0.6</v>
      </c>
      <c r="D25686" s="357" t="s">
        <v>64761</v>
      </c>
      <c r="E25686" s="357" t="s">
        <v>64761</v>
      </c>
    </row>
    <row r="25687" spans="1:5" ht="15.6">
      <c r="A25687" s="358" t="s">
        <v>38078</v>
      </c>
      <c r="B25687" s="358" t="s">
        <v>38079</v>
      </c>
      <c r="C25687" s="359">
        <v>0.6</v>
      </c>
      <c r="D25687" s="357" t="s">
        <v>38077</v>
      </c>
      <c r="E25687" s="357" t="s">
        <v>38077</v>
      </c>
    </row>
    <row r="25688" spans="1:5" ht="15.6">
      <c r="A25688" s="358" t="s">
        <v>25940</v>
      </c>
      <c r="B25688" s="358" t="s">
        <v>25941</v>
      </c>
      <c r="C25688" s="359">
        <v>0.6</v>
      </c>
      <c r="D25688" s="357" t="s">
        <v>25939</v>
      </c>
      <c r="E25688" s="357" t="s">
        <v>25939</v>
      </c>
    </row>
    <row r="25689" spans="1:5" ht="15.6">
      <c r="A25689" s="358" t="s">
        <v>51629</v>
      </c>
      <c r="B25689" s="358" t="s">
        <v>51630</v>
      </c>
      <c r="C25689" s="359">
        <v>0.6</v>
      </c>
      <c r="D25689" s="357" t="s">
        <v>51628</v>
      </c>
      <c r="E25689" s="357" t="s">
        <v>51628</v>
      </c>
    </row>
    <row r="25690" spans="1:5" ht="15.6">
      <c r="A25690" s="358" t="s">
        <v>37999</v>
      </c>
      <c r="B25690" s="358" t="s">
        <v>38000</v>
      </c>
      <c r="C25690" s="359">
        <v>0.6</v>
      </c>
      <c r="D25690" s="357" t="s">
        <v>37998</v>
      </c>
      <c r="E25690" s="357" t="s">
        <v>37998</v>
      </c>
    </row>
    <row r="25691" spans="1:5" ht="15.6">
      <c r="A25691" s="358" t="s">
        <v>37999</v>
      </c>
      <c r="B25691" s="358" t="s">
        <v>38000</v>
      </c>
      <c r="C25691" s="359">
        <v>0.6</v>
      </c>
      <c r="D25691" s="357" t="s">
        <v>37998</v>
      </c>
      <c r="E25691" s="357" t="s">
        <v>37998</v>
      </c>
    </row>
    <row r="25692" spans="1:5" ht="15.6">
      <c r="A25692" s="358" t="s">
        <v>43801</v>
      </c>
      <c r="B25692" s="358" t="s">
        <v>43802</v>
      </c>
      <c r="C25692" s="359">
        <v>0.6</v>
      </c>
      <c r="D25692" s="357" t="s">
        <v>43800</v>
      </c>
      <c r="E25692" s="357" t="s">
        <v>43800</v>
      </c>
    </row>
    <row r="25693" spans="1:5" ht="15.6">
      <c r="A25693" s="358" t="s">
        <v>43801</v>
      </c>
      <c r="B25693" s="358" t="s">
        <v>43802</v>
      </c>
      <c r="C25693" s="359">
        <v>0.6</v>
      </c>
      <c r="D25693" s="357" t="s">
        <v>43800</v>
      </c>
      <c r="E25693" s="357" t="s">
        <v>43800</v>
      </c>
    </row>
    <row r="25694" spans="1:5" ht="15.6">
      <c r="A25694" s="358" t="s">
        <v>64764</v>
      </c>
      <c r="B25694" s="358" t="s">
        <v>64765</v>
      </c>
      <c r="C25694" s="359">
        <v>0.6</v>
      </c>
      <c r="D25694" s="357" t="s">
        <v>64763</v>
      </c>
      <c r="E25694" s="357" t="s">
        <v>64763</v>
      </c>
    </row>
    <row r="25695" spans="1:5" ht="15.6">
      <c r="A25695" s="358" t="s">
        <v>64767</v>
      </c>
      <c r="B25695" s="358" t="s">
        <v>59599</v>
      </c>
      <c r="C25695" s="359">
        <v>0.6</v>
      </c>
      <c r="D25695" s="357" t="s">
        <v>64766</v>
      </c>
      <c r="E25695" s="357" t="s">
        <v>64766</v>
      </c>
    </row>
    <row r="25696" spans="1:5" ht="15.6">
      <c r="A25696" s="358" t="s">
        <v>64767</v>
      </c>
      <c r="B25696" s="358" t="s">
        <v>59599</v>
      </c>
      <c r="C25696" s="359">
        <v>0.6</v>
      </c>
      <c r="D25696" s="357" t="s">
        <v>64766</v>
      </c>
      <c r="E25696" s="357" t="s">
        <v>64766</v>
      </c>
    </row>
    <row r="25697" spans="1:5" ht="15.6">
      <c r="A25697" s="358" t="s">
        <v>59976</v>
      </c>
      <c r="B25697" s="358" t="s">
        <v>64769</v>
      </c>
      <c r="C25697" s="359">
        <v>0.6</v>
      </c>
      <c r="D25697" s="357" t="s">
        <v>64768</v>
      </c>
      <c r="E25697" s="357" t="s">
        <v>64768</v>
      </c>
    </row>
    <row r="25698" spans="1:5" ht="15.6">
      <c r="A25698" s="358" t="s">
        <v>59976</v>
      </c>
      <c r="B25698" s="358" t="s">
        <v>64769</v>
      </c>
      <c r="C25698" s="359">
        <v>0.6</v>
      </c>
      <c r="D25698" s="357" t="s">
        <v>64768</v>
      </c>
      <c r="E25698" s="357" t="s">
        <v>64768</v>
      </c>
    </row>
    <row r="25699" spans="1:5" ht="15.6">
      <c r="A25699" s="358" t="s">
        <v>59976</v>
      </c>
      <c r="B25699" s="358" t="s">
        <v>64769</v>
      </c>
      <c r="C25699" s="359">
        <v>0.6</v>
      </c>
      <c r="D25699" s="357" t="s">
        <v>64768</v>
      </c>
      <c r="E25699" s="357" t="s">
        <v>64768</v>
      </c>
    </row>
    <row r="25700" spans="1:5" ht="15.6">
      <c r="A25700" s="358" t="s">
        <v>60327</v>
      </c>
      <c r="B25700" s="358" t="s">
        <v>64770</v>
      </c>
      <c r="C25700" s="359">
        <v>0.6</v>
      </c>
      <c r="D25700" s="357" t="s">
        <v>60328</v>
      </c>
      <c r="E25700" s="357" t="s">
        <v>60328</v>
      </c>
    </row>
    <row r="25701" spans="1:5" ht="15.6">
      <c r="A25701" s="358" t="s">
        <v>49346</v>
      </c>
      <c r="B25701" s="358" t="s">
        <v>49346</v>
      </c>
      <c r="C25701" s="359">
        <v>0.6</v>
      </c>
      <c r="D25701" s="357" t="s">
        <v>49345</v>
      </c>
      <c r="E25701" s="357" t="s">
        <v>49345</v>
      </c>
    </row>
    <row r="25702" spans="1:5" ht="15.6">
      <c r="A25702" s="358" t="s">
        <v>32788</v>
      </c>
      <c r="B25702" s="358" t="s">
        <v>10262</v>
      </c>
      <c r="C25702" s="359">
        <v>0.6</v>
      </c>
      <c r="D25702" s="357" t="s">
        <v>32787</v>
      </c>
      <c r="E25702" s="357" t="s">
        <v>32787</v>
      </c>
    </row>
    <row r="25703" spans="1:5" ht="15.6">
      <c r="A25703" s="358" t="s">
        <v>51491</v>
      </c>
      <c r="B25703" s="358" t="s">
        <v>51492</v>
      </c>
      <c r="C25703" s="359">
        <v>0.6</v>
      </c>
      <c r="D25703" s="357" t="s">
        <v>51490</v>
      </c>
      <c r="E25703" s="357" t="s">
        <v>51490</v>
      </c>
    </row>
    <row r="25704" spans="1:5" ht="15.6">
      <c r="A25704" s="358" t="s">
        <v>10262</v>
      </c>
      <c r="B25704" s="358" t="s">
        <v>26019</v>
      </c>
      <c r="C25704" s="359">
        <v>0.6</v>
      </c>
      <c r="D25704" s="357" t="s">
        <v>26018</v>
      </c>
      <c r="E25704" s="357" t="s">
        <v>26018</v>
      </c>
    </row>
    <row r="25705" spans="1:5" ht="15.6">
      <c r="A25705" s="358" t="s">
        <v>28677</v>
      </c>
      <c r="B25705" s="358" t="s">
        <v>28678</v>
      </c>
      <c r="C25705" s="359">
        <v>0.6</v>
      </c>
      <c r="D25705" s="357" t="s">
        <v>28676</v>
      </c>
      <c r="E25705" s="357" t="s">
        <v>28676</v>
      </c>
    </row>
    <row r="25706" spans="1:5" ht="15.6">
      <c r="A25706" s="358" t="s">
        <v>64772</v>
      </c>
      <c r="B25706" s="358" t="s">
        <v>64773</v>
      </c>
      <c r="C25706" s="359">
        <v>0.6</v>
      </c>
      <c r="D25706" s="357" t="s">
        <v>64771</v>
      </c>
      <c r="E25706" s="357" t="s">
        <v>64771</v>
      </c>
    </row>
    <row r="25707" spans="1:5" ht="15.6">
      <c r="A25707" s="358" t="s">
        <v>33140</v>
      </c>
      <c r="B25707" s="358" t="s">
        <v>33141</v>
      </c>
      <c r="C25707" s="359">
        <v>0.6</v>
      </c>
      <c r="D25707" s="357" t="s">
        <v>33139</v>
      </c>
      <c r="E25707" s="357" t="s">
        <v>33139</v>
      </c>
    </row>
    <row r="25708" spans="1:5" ht="15.6">
      <c r="A25708" s="358" t="s">
        <v>33143</v>
      </c>
      <c r="B25708" s="358" t="s">
        <v>33143</v>
      </c>
      <c r="C25708" s="359">
        <v>0.6</v>
      </c>
      <c r="D25708" s="357" t="s">
        <v>33142</v>
      </c>
      <c r="E25708" s="357" t="s">
        <v>33142</v>
      </c>
    </row>
    <row r="25709" spans="1:5" ht="15.6">
      <c r="A25709" s="358" t="s">
        <v>33143</v>
      </c>
      <c r="B25709" s="358" t="s">
        <v>33143</v>
      </c>
      <c r="C25709" s="359">
        <v>0.6</v>
      </c>
      <c r="D25709" s="357" t="s">
        <v>33142</v>
      </c>
      <c r="E25709" s="357" t="s">
        <v>33142</v>
      </c>
    </row>
    <row r="25710" spans="1:5" ht="15.6">
      <c r="A25710" s="358" t="s">
        <v>52791</v>
      </c>
      <c r="B25710" s="358" t="s">
        <v>52792</v>
      </c>
      <c r="C25710" s="359">
        <v>0.6</v>
      </c>
      <c r="D25710" s="357" t="s">
        <v>52790</v>
      </c>
      <c r="E25710" s="357" t="s">
        <v>52790</v>
      </c>
    </row>
    <row r="25711" spans="1:5" ht="15.6">
      <c r="A25711" s="358" t="s">
        <v>38723</v>
      </c>
      <c r="B25711" s="358" t="s">
        <v>38724</v>
      </c>
      <c r="C25711" s="359">
        <v>0.6</v>
      </c>
      <c r="D25711" s="357" t="s">
        <v>38722</v>
      </c>
      <c r="E25711" s="357" t="s">
        <v>38722</v>
      </c>
    </row>
    <row r="25712" spans="1:5" ht="15.6">
      <c r="A25712" s="358" t="s">
        <v>40695</v>
      </c>
      <c r="B25712" s="358" t="s">
        <v>40696</v>
      </c>
      <c r="C25712" s="359">
        <v>0.6</v>
      </c>
      <c r="D25712" s="357" t="s">
        <v>40694</v>
      </c>
      <c r="E25712" s="357" t="s">
        <v>40694</v>
      </c>
    </row>
    <row r="25713" spans="1:5" ht="15.6">
      <c r="A25713" s="358" t="s">
        <v>10262</v>
      </c>
      <c r="B25713" s="358" t="s">
        <v>45815</v>
      </c>
      <c r="C25713" s="359">
        <v>0.6</v>
      </c>
      <c r="D25713" s="357" t="s">
        <v>45814</v>
      </c>
      <c r="E25713" s="357" t="s">
        <v>45814</v>
      </c>
    </row>
    <row r="25714" spans="1:5" ht="15.6">
      <c r="A25714" s="358" t="s">
        <v>30983</v>
      </c>
      <c r="B25714" s="358" t="s">
        <v>30984</v>
      </c>
      <c r="C25714" s="359">
        <v>0.6</v>
      </c>
      <c r="D25714" s="357" t="s">
        <v>30982</v>
      </c>
      <c r="E25714" s="357" t="s">
        <v>30982</v>
      </c>
    </row>
    <row r="25715" spans="1:5" ht="15.6">
      <c r="A25715" s="358" t="s">
        <v>64775</v>
      </c>
      <c r="B25715" s="358" t="s">
        <v>64776</v>
      </c>
      <c r="C25715" s="359">
        <v>0.6</v>
      </c>
      <c r="D25715" s="357" t="s">
        <v>64774</v>
      </c>
      <c r="E25715" s="357" t="s">
        <v>64774</v>
      </c>
    </row>
    <row r="25716" spans="1:5" ht="15.6">
      <c r="A25716" s="358" t="s">
        <v>44549</v>
      </c>
      <c r="B25716" s="358" t="s">
        <v>44550</v>
      </c>
      <c r="C25716" s="359">
        <v>0.6</v>
      </c>
      <c r="D25716" s="357" t="s">
        <v>44548</v>
      </c>
      <c r="E25716" s="357" t="s">
        <v>44548</v>
      </c>
    </row>
    <row r="25717" spans="1:5" ht="15.6">
      <c r="A25717" s="358" t="s">
        <v>45041</v>
      </c>
      <c r="B25717" s="358" t="s">
        <v>54746</v>
      </c>
      <c r="C25717" s="359">
        <v>0.6</v>
      </c>
      <c r="D25717" s="357" t="s">
        <v>45040</v>
      </c>
      <c r="E25717" s="357" t="s">
        <v>45040</v>
      </c>
    </row>
    <row r="25718" spans="1:5" ht="15.6">
      <c r="A25718" s="358" t="s">
        <v>35874</v>
      </c>
      <c r="B25718" s="358" t="s">
        <v>35875</v>
      </c>
      <c r="C25718" s="359">
        <v>0.6</v>
      </c>
      <c r="D25718" s="357" t="s">
        <v>35873</v>
      </c>
      <c r="E25718" s="357" t="s">
        <v>35873</v>
      </c>
    </row>
    <row r="25719" spans="1:5" ht="15.6">
      <c r="A25719" s="358" t="s">
        <v>35874</v>
      </c>
      <c r="B25719" s="358" t="s">
        <v>35875</v>
      </c>
      <c r="C25719" s="359">
        <v>0.6</v>
      </c>
      <c r="D25719" s="357" t="s">
        <v>35873</v>
      </c>
      <c r="E25719" s="357" t="s">
        <v>35873</v>
      </c>
    </row>
    <row r="25720" spans="1:5" ht="15.6">
      <c r="A25720" s="358" t="s">
        <v>35874</v>
      </c>
      <c r="B25720" s="358" t="s">
        <v>35875</v>
      </c>
      <c r="C25720" s="359">
        <v>0.6</v>
      </c>
      <c r="D25720" s="357" t="s">
        <v>35873</v>
      </c>
      <c r="E25720" s="357" t="s">
        <v>35873</v>
      </c>
    </row>
    <row r="25721" spans="1:5" ht="15.6">
      <c r="A25721" s="358" t="s">
        <v>35874</v>
      </c>
      <c r="B25721" s="358" t="s">
        <v>35875</v>
      </c>
      <c r="C25721" s="359">
        <v>0.6</v>
      </c>
      <c r="D25721" s="357" t="s">
        <v>35873</v>
      </c>
      <c r="E25721" s="357" t="s">
        <v>35873</v>
      </c>
    </row>
    <row r="25722" spans="1:5" ht="15.6">
      <c r="A25722" s="358" t="s">
        <v>56465</v>
      </c>
      <c r="B25722" s="358" t="s">
        <v>59964</v>
      </c>
      <c r="C25722" s="359">
        <v>0.6</v>
      </c>
      <c r="D25722" s="357" t="s">
        <v>64777</v>
      </c>
      <c r="E25722" s="357" t="s">
        <v>64777</v>
      </c>
    </row>
    <row r="25723" spans="1:5" ht="15.6">
      <c r="A25723" s="358" t="s">
        <v>50900</v>
      </c>
      <c r="B25723" s="358" t="s">
        <v>50901</v>
      </c>
      <c r="C25723" s="359">
        <v>0.6</v>
      </c>
      <c r="D25723" s="357" t="s">
        <v>50899</v>
      </c>
      <c r="E25723" s="357" t="s">
        <v>50899</v>
      </c>
    </row>
    <row r="25724" spans="1:5" ht="15.6">
      <c r="A25724" s="358" t="s">
        <v>64779</v>
      </c>
      <c r="B25724" s="358" t="s">
        <v>64780</v>
      </c>
      <c r="C25724" s="359">
        <v>0.6</v>
      </c>
      <c r="D25724" s="357" t="s">
        <v>64778</v>
      </c>
      <c r="E25724" s="357" t="s">
        <v>64778</v>
      </c>
    </row>
    <row r="25725" spans="1:5" ht="15.6">
      <c r="A25725" s="358" t="s">
        <v>10262</v>
      </c>
      <c r="B25725" s="358" t="s">
        <v>32641</v>
      </c>
      <c r="C25725" s="359">
        <v>0.6</v>
      </c>
      <c r="D25725" s="357" t="s">
        <v>32640</v>
      </c>
      <c r="E25725" s="357" t="s">
        <v>32640</v>
      </c>
    </row>
    <row r="25726" spans="1:5" ht="15.6">
      <c r="A25726" s="358" t="s">
        <v>42810</v>
      </c>
      <c r="B25726" s="358" t="s">
        <v>42811</v>
      </c>
      <c r="C25726" s="359">
        <v>0.6</v>
      </c>
      <c r="D25726" s="357" t="s">
        <v>42809</v>
      </c>
      <c r="E25726" s="357" t="s">
        <v>42809</v>
      </c>
    </row>
    <row r="25727" spans="1:5" ht="15.6">
      <c r="A25727" s="358" t="s">
        <v>42810</v>
      </c>
      <c r="B25727" s="358" t="s">
        <v>42811</v>
      </c>
      <c r="C25727" s="359">
        <v>0.6</v>
      </c>
      <c r="D25727" s="357" t="s">
        <v>42809</v>
      </c>
      <c r="E25727" s="357" t="s">
        <v>42809</v>
      </c>
    </row>
    <row r="25728" spans="1:5" ht="15.6">
      <c r="A25728" s="358" t="s">
        <v>10262</v>
      </c>
      <c r="B25728" s="358" t="s">
        <v>45890</v>
      </c>
      <c r="C25728" s="359">
        <v>0.6</v>
      </c>
      <c r="D25728" s="357" t="s">
        <v>45889</v>
      </c>
      <c r="E25728" s="357" t="s">
        <v>45889</v>
      </c>
    </row>
    <row r="25729" spans="1:5" ht="15.6">
      <c r="A25729" s="358" t="s">
        <v>20981</v>
      </c>
      <c r="B25729" s="358" t="s">
        <v>20982</v>
      </c>
      <c r="C25729" s="359">
        <v>0.6</v>
      </c>
      <c r="D25729" s="357" t="s">
        <v>8228</v>
      </c>
      <c r="E25729" s="357" t="s">
        <v>8228</v>
      </c>
    </row>
    <row r="25730" spans="1:5" ht="15.6">
      <c r="A25730" s="358" t="s">
        <v>20981</v>
      </c>
      <c r="B25730" s="358" t="s">
        <v>20982</v>
      </c>
      <c r="C25730" s="359">
        <v>0.6</v>
      </c>
      <c r="D25730" s="357" t="s">
        <v>8228</v>
      </c>
      <c r="E25730" s="357" t="s">
        <v>8228</v>
      </c>
    </row>
    <row r="25731" spans="1:5" ht="15.6">
      <c r="A25731" s="358" t="s">
        <v>20981</v>
      </c>
      <c r="B25731" s="358" t="s">
        <v>20982</v>
      </c>
      <c r="C25731" s="359">
        <v>0.6</v>
      </c>
      <c r="D25731" s="357" t="s">
        <v>8228</v>
      </c>
      <c r="E25731" s="357" t="s">
        <v>8228</v>
      </c>
    </row>
    <row r="25732" spans="1:5" ht="15.6">
      <c r="A25732" s="358" t="s">
        <v>55813</v>
      </c>
      <c r="B25732" s="358" t="s">
        <v>55814</v>
      </c>
      <c r="C25732" s="359">
        <v>0.6</v>
      </c>
      <c r="D25732" s="357" t="s">
        <v>55812</v>
      </c>
      <c r="E25732" s="357" t="s">
        <v>55812</v>
      </c>
    </row>
    <row r="25733" spans="1:5" ht="15.6">
      <c r="A25733" s="358" t="s">
        <v>55813</v>
      </c>
      <c r="B25733" s="358" t="s">
        <v>55814</v>
      </c>
      <c r="C25733" s="359">
        <v>0.6</v>
      </c>
      <c r="D25733" s="357" t="s">
        <v>55812</v>
      </c>
      <c r="E25733" s="357" t="s">
        <v>55812</v>
      </c>
    </row>
    <row r="25734" spans="1:5" ht="15.6">
      <c r="A25734" s="358" t="s">
        <v>55813</v>
      </c>
      <c r="B25734" s="358" t="s">
        <v>55814</v>
      </c>
      <c r="C25734" s="359">
        <v>0.6</v>
      </c>
      <c r="D25734" s="357" t="s">
        <v>55812</v>
      </c>
      <c r="E25734" s="357" t="s">
        <v>55812</v>
      </c>
    </row>
    <row r="25735" spans="1:5" ht="15.6">
      <c r="A25735" s="358" t="s">
        <v>53328</v>
      </c>
      <c r="B25735" s="358" t="s">
        <v>53328</v>
      </c>
      <c r="C25735" s="359">
        <v>0.6</v>
      </c>
      <c r="D25735" s="357" t="s">
        <v>53327</v>
      </c>
      <c r="E25735" s="357" t="s">
        <v>53327</v>
      </c>
    </row>
    <row r="25736" spans="1:5" ht="15.6">
      <c r="A25736" s="358" t="s">
        <v>60115</v>
      </c>
      <c r="B25736" s="358" t="s">
        <v>64782</v>
      </c>
      <c r="C25736" s="359">
        <v>0.6</v>
      </c>
      <c r="D25736" s="357" t="s">
        <v>64781</v>
      </c>
      <c r="E25736" s="357" t="s">
        <v>64781</v>
      </c>
    </row>
    <row r="25737" spans="1:5" ht="15.6">
      <c r="A25737" s="358" t="s">
        <v>60500</v>
      </c>
      <c r="B25737" s="358" t="s">
        <v>64784</v>
      </c>
      <c r="C25737" s="359">
        <v>0.6</v>
      </c>
      <c r="D25737" s="357" t="s">
        <v>64783</v>
      </c>
      <c r="E25737" s="357" t="s">
        <v>64783</v>
      </c>
    </row>
    <row r="25738" spans="1:5" ht="15.6">
      <c r="A25738" s="358" t="s">
        <v>51277</v>
      </c>
      <c r="B25738" s="358" t="s">
        <v>51278</v>
      </c>
      <c r="C25738" s="359">
        <v>0.6</v>
      </c>
      <c r="D25738" s="357" t="s">
        <v>51276</v>
      </c>
      <c r="E25738" s="357" t="s">
        <v>51276</v>
      </c>
    </row>
    <row r="25739" spans="1:5" ht="15.6">
      <c r="A25739" s="358" t="s">
        <v>51592</v>
      </c>
      <c r="B25739" s="358" t="s">
        <v>51592</v>
      </c>
      <c r="C25739" s="359">
        <v>0.6</v>
      </c>
      <c r="D25739" s="357" t="s">
        <v>51591</v>
      </c>
      <c r="E25739" s="357" t="s">
        <v>51591</v>
      </c>
    </row>
    <row r="25740" spans="1:5" ht="15.6">
      <c r="A25740" s="358" t="s">
        <v>42970</v>
      </c>
      <c r="B25740" s="358" t="s">
        <v>42971</v>
      </c>
      <c r="C25740" s="359">
        <v>0.6</v>
      </c>
      <c r="D25740" s="357" t="s">
        <v>42969</v>
      </c>
      <c r="E25740" s="357" t="s">
        <v>42969</v>
      </c>
    </row>
    <row r="25741" spans="1:5" ht="15.6">
      <c r="A25741" s="358" t="s">
        <v>52883</v>
      </c>
      <c r="B25741" s="358" t="s">
        <v>52884</v>
      </c>
      <c r="C25741" s="359">
        <v>0.6</v>
      </c>
      <c r="D25741" s="357" t="s">
        <v>52882</v>
      </c>
      <c r="E25741" s="357" t="s">
        <v>52882</v>
      </c>
    </row>
    <row r="25742" spans="1:5" ht="15.6">
      <c r="A25742" s="358" t="s">
        <v>35949</v>
      </c>
      <c r="B25742" s="358" t="s">
        <v>35950</v>
      </c>
      <c r="C25742" s="359">
        <v>0.6</v>
      </c>
      <c r="D25742" s="357" t="s">
        <v>35948</v>
      </c>
      <c r="E25742" s="357" t="s">
        <v>35948</v>
      </c>
    </row>
    <row r="25743" spans="1:5" ht="15.6">
      <c r="A25743" s="358" t="s">
        <v>41002</v>
      </c>
      <c r="B25743" s="358" t="s">
        <v>41003</v>
      </c>
      <c r="C25743" s="359">
        <v>0.6</v>
      </c>
      <c r="D25743" s="357" t="s">
        <v>41001</v>
      </c>
      <c r="E25743" s="357" t="s">
        <v>41001</v>
      </c>
    </row>
    <row r="25744" spans="1:5" ht="15.6">
      <c r="A25744" s="358" t="s">
        <v>41002</v>
      </c>
      <c r="B25744" s="358" t="s">
        <v>41003</v>
      </c>
      <c r="C25744" s="359">
        <v>0.6</v>
      </c>
      <c r="D25744" s="357" t="s">
        <v>41001</v>
      </c>
      <c r="E25744" s="357" t="s">
        <v>41001</v>
      </c>
    </row>
    <row r="25745" spans="1:5" ht="15.6">
      <c r="A25745" s="358" t="s">
        <v>41002</v>
      </c>
      <c r="B25745" s="358" t="s">
        <v>41003</v>
      </c>
      <c r="C25745" s="359">
        <v>0.6</v>
      </c>
      <c r="D25745" s="357" t="s">
        <v>41001</v>
      </c>
      <c r="E25745" s="357" t="s">
        <v>41001</v>
      </c>
    </row>
    <row r="25746" spans="1:5" ht="15.6">
      <c r="A25746" s="358" t="s">
        <v>51168</v>
      </c>
      <c r="B25746" s="358" t="s">
        <v>51169</v>
      </c>
      <c r="C25746" s="359">
        <v>0.6</v>
      </c>
      <c r="D25746" s="357" t="s">
        <v>51167</v>
      </c>
      <c r="E25746" s="357" t="s">
        <v>51167</v>
      </c>
    </row>
    <row r="25747" spans="1:5" ht="15.6">
      <c r="A25747" s="358" t="s">
        <v>64786</v>
      </c>
      <c r="B25747" s="358" t="s">
        <v>64787</v>
      </c>
      <c r="C25747" s="359">
        <v>0.6</v>
      </c>
      <c r="D25747" s="357" t="s">
        <v>64785</v>
      </c>
      <c r="E25747" s="357" t="s">
        <v>64785</v>
      </c>
    </row>
    <row r="25748" spans="1:5" ht="15.6">
      <c r="A25748" s="358" t="s">
        <v>64789</v>
      </c>
      <c r="B25748" s="358" t="s">
        <v>64790</v>
      </c>
      <c r="C25748" s="359">
        <v>0.6</v>
      </c>
      <c r="D25748" s="357" t="s">
        <v>64788</v>
      </c>
      <c r="E25748" s="357" t="s">
        <v>64788</v>
      </c>
    </row>
    <row r="25749" spans="1:5" ht="15.6">
      <c r="A25749" s="358" t="s">
        <v>64789</v>
      </c>
      <c r="B25749" s="358" t="s">
        <v>64790</v>
      </c>
      <c r="C25749" s="359">
        <v>0.6</v>
      </c>
      <c r="D25749" s="357" t="s">
        <v>64788</v>
      </c>
      <c r="E25749" s="357" t="s">
        <v>64788</v>
      </c>
    </row>
    <row r="25750" spans="1:5" ht="15.6">
      <c r="A25750" s="358" t="s">
        <v>60304</v>
      </c>
      <c r="B25750" s="358" t="s">
        <v>64792</v>
      </c>
      <c r="C25750" s="359">
        <v>0.6</v>
      </c>
      <c r="D25750" s="357" t="s">
        <v>64791</v>
      </c>
      <c r="E25750" s="357" t="s">
        <v>64791</v>
      </c>
    </row>
    <row r="25751" spans="1:5" ht="15.6">
      <c r="A25751" s="358" t="s">
        <v>41304</v>
      </c>
      <c r="B25751" s="358" t="s">
        <v>41305</v>
      </c>
      <c r="C25751" s="359">
        <v>0.6</v>
      </c>
      <c r="D25751" s="357" t="s">
        <v>41303</v>
      </c>
      <c r="E25751" s="357" t="s">
        <v>41303</v>
      </c>
    </row>
    <row r="25752" spans="1:5" ht="15.6">
      <c r="A25752" s="358" t="s">
        <v>64794</v>
      </c>
      <c r="B25752" s="358" t="s">
        <v>64795</v>
      </c>
      <c r="C25752" s="359">
        <v>0.6</v>
      </c>
      <c r="D25752" s="357" t="s">
        <v>64793</v>
      </c>
      <c r="E25752" s="357" t="s">
        <v>64793</v>
      </c>
    </row>
    <row r="25753" spans="1:5" ht="15.6">
      <c r="A25753" s="358" t="s">
        <v>64794</v>
      </c>
      <c r="B25753" s="358" t="s">
        <v>64795</v>
      </c>
      <c r="C25753" s="359">
        <v>0.6</v>
      </c>
      <c r="D25753" s="357" t="s">
        <v>64793</v>
      </c>
      <c r="E25753" s="357" t="s">
        <v>64793</v>
      </c>
    </row>
    <row r="25754" spans="1:5" ht="15.6">
      <c r="A25754" s="358" t="s">
        <v>64794</v>
      </c>
      <c r="B25754" s="358" t="s">
        <v>64795</v>
      </c>
      <c r="C25754" s="359">
        <v>0.6</v>
      </c>
      <c r="D25754" s="357" t="s">
        <v>64793</v>
      </c>
      <c r="E25754" s="357" t="s">
        <v>64793</v>
      </c>
    </row>
    <row r="25755" spans="1:5" ht="15.6">
      <c r="A25755" s="358" t="s">
        <v>64797</v>
      </c>
      <c r="B25755" s="358" t="s">
        <v>64798</v>
      </c>
      <c r="C25755" s="359">
        <v>0.6</v>
      </c>
      <c r="D25755" s="357" t="s">
        <v>64796</v>
      </c>
      <c r="E25755" s="357" t="s">
        <v>64796</v>
      </c>
    </row>
    <row r="25756" spans="1:5" ht="15.6">
      <c r="A25756" s="358" t="s">
        <v>64800</v>
      </c>
      <c r="B25756" s="358" t="s">
        <v>64800</v>
      </c>
      <c r="C25756" s="359">
        <v>0.6</v>
      </c>
      <c r="D25756" s="357" t="s">
        <v>64799</v>
      </c>
      <c r="E25756" s="357" t="s">
        <v>64799</v>
      </c>
    </row>
    <row r="25757" spans="1:5" ht="15.6">
      <c r="A25757" s="358" t="s">
        <v>59952</v>
      </c>
      <c r="B25757" s="358" t="s">
        <v>64802</v>
      </c>
      <c r="C25757" s="359">
        <v>0.6</v>
      </c>
      <c r="D25757" s="357" t="s">
        <v>64801</v>
      </c>
      <c r="E25757" s="357" t="s">
        <v>64801</v>
      </c>
    </row>
    <row r="25758" spans="1:5" ht="15.6">
      <c r="A25758" s="358" t="s">
        <v>59952</v>
      </c>
      <c r="B25758" s="358" t="s">
        <v>64802</v>
      </c>
      <c r="C25758" s="359">
        <v>0.6</v>
      </c>
      <c r="D25758" s="357" t="s">
        <v>64801</v>
      </c>
      <c r="E25758" s="357" t="s">
        <v>64801</v>
      </c>
    </row>
    <row r="25759" spans="1:5" ht="15.6">
      <c r="A25759" s="358" t="s">
        <v>43202</v>
      </c>
      <c r="B25759" s="358" t="s">
        <v>43203</v>
      </c>
      <c r="C25759" s="359">
        <v>0.6</v>
      </c>
      <c r="D25759" s="357" t="s">
        <v>43201</v>
      </c>
      <c r="E25759" s="357" t="s">
        <v>43201</v>
      </c>
    </row>
    <row r="25760" spans="1:5" ht="15.6">
      <c r="A25760" s="358" t="s">
        <v>25758</v>
      </c>
      <c r="B25760" s="358" t="s">
        <v>25759</v>
      </c>
      <c r="C25760" s="359">
        <v>0.6</v>
      </c>
      <c r="D25760" s="357" t="s">
        <v>25757</v>
      </c>
      <c r="E25760" s="357" t="s">
        <v>25757</v>
      </c>
    </row>
    <row r="25761" spans="1:5" ht="15.6">
      <c r="A25761" s="358" t="s">
        <v>25758</v>
      </c>
      <c r="B25761" s="358" t="s">
        <v>25759</v>
      </c>
      <c r="C25761" s="359">
        <v>0.6</v>
      </c>
      <c r="D25761" s="357" t="s">
        <v>25757</v>
      </c>
      <c r="E25761" s="357" t="s">
        <v>25757</v>
      </c>
    </row>
    <row r="25762" spans="1:5" ht="15.6">
      <c r="A25762" s="358" t="s">
        <v>42581</v>
      </c>
      <c r="B25762" s="358" t="s">
        <v>42582</v>
      </c>
      <c r="C25762" s="359">
        <v>0.6</v>
      </c>
      <c r="D25762" s="357" t="s">
        <v>42580</v>
      </c>
      <c r="E25762" s="357" t="s">
        <v>42580</v>
      </c>
    </row>
    <row r="25763" spans="1:5" ht="15.6">
      <c r="A25763" s="358" t="s">
        <v>25070</v>
      </c>
      <c r="B25763" s="358" t="s">
        <v>25071</v>
      </c>
      <c r="C25763" s="359">
        <v>0.6</v>
      </c>
      <c r="D25763" s="357" t="s">
        <v>25069</v>
      </c>
      <c r="E25763" s="357" t="s">
        <v>25069</v>
      </c>
    </row>
    <row r="25764" spans="1:5" ht="15.6">
      <c r="A25764" s="358" t="s">
        <v>15592</v>
      </c>
      <c r="B25764" s="358" t="s">
        <v>15593</v>
      </c>
      <c r="C25764" s="359">
        <v>0.6</v>
      </c>
      <c r="D25764" s="357" t="s">
        <v>5250</v>
      </c>
      <c r="E25764" s="357" t="s">
        <v>5250</v>
      </c>
    </row>
    <row r="25765" spans="1:5" ht="15.6">
      <c r="A25765" s="358" t="s">
        <v>15592</v>
      </c>
      <c r="B25765" s="358" t="s">
        <v>15593</v>
      </c>
      <c r="C25765" s="359">
        <v>0.6</v>
      </c>
      <c r="D25765" s="357" t="s">
        <v>5250</v>
      </c>
      <c r="E25765" s="357" t="s">
        <v>5250</v>
      </c>
    </row>
    <row r="25766" spans="1:5" ht="15.6">
      <c r="A25766" s="358" t="s">
        <v>60495</v>
      </c>
      <c r="B25766" s="358" t="s">
        <v>10262</v>
      </c>
      <c r="C25766" s="359">
        <v>0.6</v>
      </c>
      <c r="D25766" s="357" t="s">
        <v>60496</v>
      </c>
      <c r="E25766" s="357" t="s">
        <v>60496</v>
      </c>
    </row>
    <row r="25767" spans="1:5" ht="15.6">
      <c r="A25767" s="358" t="s">
        <v>64804</v>
      </c>
      <c r="B25767" s="358" t="s">
        <v>64805</v>
      </c>
      <c r="C25767" s="359">
        <v>0.6</v>
      </c>
      <c r="D25767" s="357" t="s">
        <v>64803</v>
      </c>
      <c r="E25767" s="357" t="s">
        <v>64803</v>
      </c>
    </row>
    <row r="25768" spans="1:5" ht="15.6">
      <c r="A25768" s="358" t="s">
        <v>25390</v>
      </c>
      <c r="B25768" s="358" t="s">
        <v>25391</v>
      </c>
      <c r="C25768" s="359">
        <v>0.6</v>
      </c>
      <c r="D25768" s="357" t="s">
        <v>25389</v>
      </c>
      <c r="E25768" s="357" t="s">
        <v>25389</v>
      </c>
    </row>
    <row r="25769" spans="1:5" ht="15.6">
      <c r="A25769" s="358" t="s">
        <v>25390</v>
      </c>
      <c r="B25769" s="358" t="s">
        <v>25391</v>
      </c>
      <c r="C25769" s="359">
        <v>0.6</v>
      </c>
      <c r="D25769" s="357" t="s">
        <v>25389</v>
      </c>
      <c r="E25769" s="357" t="s">
        <v>25389</v>
      </c>
    </row>
    <row r="25770" spans="1:5" ht="15.6">
      <c r="A25770" s="358" t="s">
        <v>28336</v>
      </c>
      <c r="B25770" s="358" t="s">
        <v>28337</v>
      </c>
      <c r="C25770" s="359">
        <v>0.6</v>
      </c>
      <c r="D25770" s="357" t="s">
        <v>28335</v>
      </c>
      <c r="E25770" s="357" t="s">
        <v>28335</v>
      </c>
    </row>
    <row r="25771" spans="1:5" ht="15.6">
      <c r="A25771" s="358" t="s">
        <v>34830</v>
      </c>
      <c r="B25771" s="358" t="s">
        <v>34831</v>
      </c>
      <c r="C25771" s="359">
        <v>0.6</v>
      </c>
      <c r="D25771" s="357" t="s">
        <v>34829</v>
      </c>
      <c r="E25771" s="357" t="s">
        <v>34829</v>
      </c>
    </row>
    <row r="25772" spans="1:5" ht="15.6">
      <c r="A25772" s="358" t="s">
        <v>34830</v>
      </c>
      <c r="B25772" s="358" t="s">
        <v>34831</v>
      </c>
      <c r="C25772" s="359">
        <v>0.6</v>
      </c>
      <c r="D25772" s="357" t="s">
        <v>34829</v>
      </c>
      <c r="E25772" s="357" t="s">
        <v>34829</v>
      </c>
    </row>
    <row r="25773" spans="1:5" ht="15.6">
      <c r="A25773" s="358" t="s">
        <v>40891</v>
      </c>
      <c r="B25773" s="358" t="s">
        <v>40891</v>
      </c>
      <c r="C25773" s="359">
        <v>0.6</v>
      </c>
      <c r="D25773" s="357" t="s">
        <v>40890</v>
      </c>
      <c r="E25773" s="357" t="s">
        <v>40890</v>
      </c>
    </row>
    <row r="25774" spans="1:5" ht="15.6">
      <c r="A25774" s="358" t="s">
        <v>64807</v>
      </c>
      <c r="B25774" s="358" t="s">
        <v>64808</v>
      </c>
      <c r="C25774" s="359">
        <v>0.6</v>
      </c>
      <c r="D25774" s="357" t="s">
        <v>64806</v>
      </c>
      <c r="E25774" s="357" t="s">
        <v>64806</v>
      </c>
    </row>
    <row r="25775" spans="1:5" ht="15.6">
      <c r="A25775" s="358" t="s">
        <v>55364</v>
      </c>
      <c r="B25775" s="358" t="s">
        <v>55365</v>
      </c>
      <c r="C25775" s="359">
        <v>0.6</v>
      </c>
      <c r="D25775" s="357" t="s">
        <v>55363</v>
      </c>
      <c r="E25775" s="357" t="s">
        <v>55363</v>
      </c>
    </row>
    <row r="25776" spans="1:5" ht="15.6">
      <c r="A25776" s="358" t="s">
        <v>55364</v>
      </c>
      <c r="B25776" s="358" t="s">
        <v>55365</v>
      </c>
      <c r="C25776" s="359">
        <v>0.6</v>
      </c>
      <c r="D25776" s="357" t="s">
        <v>55363</v>
      </c>
      <c r="E25776" s="357" t="s">
        <v>55363</v>
      </c>
    </row>
    <row r="25777" spans="1:5" ht="15.6">
      <c r="A25777" s="358" t="s">
        <v>64810</v>
      </c>
      <c r="B25777" s="358" t="s">
        <v>64810</v>
      </c>
      <c r="C25777" s="359">
        <v>0.6</v>
      </c>
      <c r="D25777" s="357" t="s">
        <v>64809</v>
      </c>
      <c r="E25777" s="357" t="s">
        <v>64809</v>
      </c>
    </row>
    <row r="25778" spans="1:5" ht="15.6">
      <c r="A25778" s="358" t="s">
        <v>35740</v>
      </c>
      <c r="B25778" s="358" t="s">
        <v>35741</v>
      </c>
      <c r="C25778" s="359">
        <v>0.6</v>
      </c>
      <c r="D25778" s="357" t="s">
        <v>35739</v>
      </c>
      <c r="E25778" s="357" t="s">
        <v>35739</v>
      </c>
    </row>
    <row r="25779" spans="1:5" ht="15.6">
      <c r="A25779" s="358" t="s">
        <v>64812</v>
      </c>
      <c r="B25779" s="358" t="s">
        <v>64813</v>
      </c>
      <c r="C25779" s="359">
        <v>0.6</v>
      </c>
      <c r="D25779" s="357" t="s">
        <v>64811</v>
      </c>
      <c r="E25779" s="357" t="s">
        <v>64811</v>
      </c>
    </row>
    <row r="25780" spans="1:5" ht="15.6">
      <c r="A25780" s="358" t="s">
        <v>10344</v>
      </c>
      <c r="B25780" s="358" t="s">
        <v>10345</v>
      </c>
      <c r="C25780" s="359">
        <v>0.6</v>
      </c>
      <c r="D25780" s="357" t="s">
        <v>2258</v>
      </c>
      <c r="E25780" s="357" t="s">
        <v>2258</v>
      </c>
    </row>
    <row r="25781" spans="1:5" ht="15.6">
      <c r="A25781" s="358" t="s">
        <v>31742</v>
      </c>
      <c r="B25781" s="358" t="s">
        <v>31743</v>
      </c>
      <c r="C25781" s="359">
        <v>0.6</v>
      </c>
      <c r="D25781" s="357" t="s">
        <v>31741</v>
      </c>
      <c r="E25781" s="357" t="s">
        <v>31741</v>
      </c>
    </row>
    <row r="25782" spans="1:5" ht="15.6">
      <c r="A25782" s="358" t="s">
        <v>10262</v>
      </c>
      <c r="B25782" s="358" t="s">
        <v>64815</v>
      </c>
      <c r="C25782" s="359">
        <v>0.6</v>
      </c>
      <c r="D25782" s="357" t="s">
        <v>64814</v>
      </c>
      <c r="E25782" s="357" t="s">
        <v>64814</v>
      </c>
    </row>
    <row r="25783" spans="1:5" ht="15.6">
      <c r="A25783" s="358" t="s">
        <v>10262</v>
      </c>
      <c r="B25783" s="358" t="s">
        <v>64815</v>
      </c>
      <c r="C25783" s="359">
        <v>0.6</v>
      </c>
      <c r="D25783" s="357" t="s">
        <v>64814</v>
      </c>
      <c r="E25783" s="357" t="s">
        <v>64814</v>
      </c>
    </row>
    <row r="25784" spans="1:5" ht="15.6">
      <c r="A25784" s="358" t="s">
        <v>60485</v>
      </c>
      <c r="B25784" s="358" t="s">
        <v>64816</v>
      </c>
      <c r="C25784" s="359">
        <v>0.6</v>
      </c>
      <c r="D25784" s="357" t="s">
        <v>60486</v>
      </c>
      <c r="E25784" s="357" t="s">
        <v>60486</v>
      </c>
    </row>
    <row r="25785" spans="1:5" ht="15.6">
      <c r="A25785" s="358" t="s">
        <v>59932</v>
      </c>
      <c r="B25785" s="358" t="s">
        <v>64817</v>
      </c>
      <c r="C25785" s="359">
        <v>0.6</v>
      </c>
      <c r="D25785" s="357" t="s">
        <v>59933</v>
      </c>
      <c r="E25785" s="357" t="s">
        <v>59933</v>
      </c>
    </row>
    <row r="25786" spans="1:5" ht="15.6">
      <c r="A25786" s="358" t="s">
        <v>59932</v>
      </c>
      <c r="B25786" s="358" t="s">
        <v>64817</v>
      </c>
      <c r="C25786" s="359">
        <v>0.6</v>
      </c>
      <c r="D25786" s="357" t="s">
        <v>59933</v>
      </c>
      <c r="E25786" s="357" t="s">
        <v>59933</v>
      </c>
    </row>
    <row r="25787" spans="1:5" ht="15.6">
      <c r="A25787" s="358" t="s">
        <v>51781</v>
      </c>
      <c r="B25787" s="358" t="s">
        <v>51782</v>
      </c>
      <c r="C25787" s="359">
        <v>0.6</v>
      </c>
      <c r="D25787" s="357" t="s">
        <v>51780</v>
      </c>
      <c r="E25787" s="357" t="s">
        <v>51780</v>
      </c>
    </row>
    <row r="25788" spans="1:5" ht="15.6">
      <c r="A25788" s="358" t="s">
        <v>64819</v>
      </c>
      <c r="B25788" s="358" t="s">
        <v>64820</v>
      </c>
      <c r="C25788" s="359">
        <v>0.6</v>
      </c>
      <c r="D25788" s="357" t="s">
        <v>64818</v>
      </c>
      <c r="E25788" s="357" t="s">
        <v>64818</v>
      </c>
    </row>
    <row r="25789" spans="1:5" ht="15.6">
      <c r="A25789" s="358" t="s">
        <v>54985</v>
      </c>
      <c r="B25789" s="358" t="s">
        <v>54985</v>
      </c>
      <c r="C25789" s="359">
        <v>0.6</v>
      </c>
      <c r="D25789" s="357" t="s">
        <v>28073</v>
      </c>
      <c r="E25789" s="357" t="s">
        <v>28073</v>
      </c>
    </row>
    <row r="25790" spans="1:5" ht="15.6">
      <c r="A25790" s="358" t="s">
        <v>10942</v>
      </c>
      <c r="B25790" s="358" t="s">
        <v>10943</v>
      </c>
      <c r="C25790" s="359">
        <v>0.6</v>
      </c>
      <c r="D25790" s="357" t="s">
        <v>2787</v>
      </c>
      <c r="E25790" s="357" t="s">
        <v>2787</v>
      </c>
    </row>
    <row r="25791" spans="1:5" ht="15.6">
      <c r="A25791" s="358" t="s">
        <v>11027</v>
      </c>
      <c r="B25791" s="358" t="s">
        <v>11028</v>
      </c>
      <c r="C25791" s="359">
        <v>0.6</v>
      </c>
      <c r="D25791" s="357" t="s">
        <v>2882</v>
      </c>
      <c r="E25791" s="357" t="s">
        <v>2882</v>
      </c>
    </row>
    <row r="25792" spans="1:5" ht="15.6">
      <c r="A25792" s="358" t="s">
        <v>12924</v>
      </c>
      <c r="B25792" s="358" t="s">
        <v>12925</v>
      </c>
      <c r="C25792" s="359">
        <v>0.6</v>
      </c>
      <c r="D25792" s="357" t="s">
        <v>3879</v>
      </c>
      <c r="E25792" s="357" t="s">
        <v>3879</v>
      </c>
    </row>
    <row r="25793" spans="1:5" ht="15.6">
      <c r="A25793" s="358" t="s">
        <v>19936</v>
      </c>
      <c r="B25793" s="358" t="s">
        <v>19937</v>
      </c>
      <c r="C25793" s="359">
        <v>0.6</v>
      </c>
      <c r="D25793" s="357" t="s">
        <v>7666</v>
      </c>
      <c r="E25793" s="357" t="s">
        <v>7666</v>
      </c>
    </row>
    <row r="25794" spans="1:5" ht="15.6">
      <c r="A25794" s="358" t="s">
        <v>20000</v>
      </c>
      <c r="B25794" s="358" t="s">
        <v>20001</v>
      </c>
      <c r="C25794" s="359">
        <v>0.6</v>
      </c>
      <c r="D25794" s="357" t="s">
        <v>7748</v>
      </c>
      <c r="E25794" s="357" t="s">
        <v>7748</v>
      </c>
    </row>
    <row r="25795" spans="1:5" ht="15.6">
      <c r="A25795" s="358" t="s">
        <v>64822</v>
      </c>
      <c r="B25795" s="358" t="s">
        <v>64823</v>
      </c>
      <c r="C25795" s="359">
        <v>0.6</v>
      </c>
      <c r="D25795" s="357" t="s">
        <v>64821</v>
      </c>
      <c r="E25795" s="357" t="s">
        <v>64821</v>
      </c>
    </row>
    <row r="25796" spans="1:5" ht="15.6">
      <c r="A25796" s="358" t="s">
        <v>64825</v>
      </c>
      <c r="B25796" s="358" t="s">
        <v>59534</v>
      </c>
      <c r="C25796" s="359">
        <v>0.6</v>
      </c>
      <c r="D25796" s="357" t="s">
        <v>64824</v>
      </c>
      <c r="E25796" s="357" t="s">
        <v>64824</v>
      </c>
    </row>
    <row r="25797" spans="1:5" ht="15.6">
      <c r="A25797" s="358" t="s">
        <v>49973</v>
      </c>
      <c r="B25797" s="358" t="s">
        <v>49974</v>
      </c>
      <c r="C25797" s="359">
        <v>0.6</v>
      </c>
      <c r="D25797" s="357" t="s">
        <v>49972</v>
      </c>
      <c r="E25797" s="357" t="s">
        <v>49972</v>
      </c>
    </row>
    <row r="25798" spans="1:5" ht="15.6">
      <c r="A25798" s="358" t="s">
        <v>49973</v>
      </c>
      <c r="B25798" s="358" t="s">
        <v>49974</v>
      </c>
      <c r="C25798" s="359">
        <v>0.6</v>
      </c>
      <c r="D25798" s="357" t="s">
        <v>49972</v>
      </c>
      <c r="E25798" s="357" t="s">
        <v>49972</v>
      </c>
    </row>
    <row r="25799" spans="1:5" ht="15.6">
      <c r="A25799" s="358" t="s">
        <v>33698</v>
      </c>
      <c r="B25799" s="358" t="s">
        <v>33699</v>
      </c>
      <c r="C25799" s="359">
        <v>0.6</v>
      </c>
      <c r="D25799" s="357" t="s">
        <v>33697</v>
      </c>
      <c r="E25799" s="357" t="s">
        <v>33697</v>
      </c>
    </row>
    <row r="25800" spans="1:5" ht="15.6">
      <c r="A25800" s="358" t="s">
        <v>37426</v>
      </c>
      <c r="B25800" s="358" t="s">
        <v>37427</v>
      </c>
      <c r="C25800" s="359">
        <v>0.6</v>
      </c>
      <c r="D25800" s="357" t="s">
        <v>37425</v>
      </c>
      <c r="E25800" s="357" t="s">
        <v>37425</v>
      </c>
    </row>
    <row r="25801" spans="1:5" ht="15.6">
      <c r="A25801" s="358" t="s">
        <v>64827</v>
      </c>
      <c r="B25801" s="358" t="s">
        <v>64828</v>
      </c>
      <c r="C25801" s="359">
        <v>0.6</v>
      </c>
      <c r="D25801" s="357" t="s">
        <v>64826</v>
      </c>
      <c r="E25801" s="357" t="s">
        <v>64826</v>
      </c>
    </row>
    <row r="25802" spans="1:5" ht="15.6">
      <c r="A25802" s="358" t="s">
        <v>64827</v>
      </c>
      <c r="B25802" s="358" t="s">
        <v>64828</v>
      </c>
      <c r="C25802" s="359">
        <v>0.6</v>
      </c>
      <c r="D25802" s="357" t="s">
        <v>64826</v>
      </c>
      <c r="E25802" s="357" t="s">
        <v>64826</v>
      </c>
    </row>
    <row r="25803" spans="1:5" ht="15.6">
      <c r="A25803" s="358" t="s">
        <v>64827</v>
      </c>
      <c r="B25803" s="358" t="s">
        <v>64828</v>
      </c>
      <c r="C25803" s="359">
        <v>0.6</v>
      </c>
      <c r="D25803" s="357" t="s">
        <v>64826</v>
      </c>
      <c r="E25803" s="357" t="s">
        <v>64826</v>
      </c>
    </row>
    <row r="25804" spans="1:5" ht="15.6">
      <c r="A25804" s="358" t="s">
        <v>64827</v>
      </c>
      <c r="B25804" s="358" t="s">
        <v>64828</v>
      </c>
      <c r="C25804" s="359">
        <v>0.6</v>
      </c>
      <c r="D25804" s="357" t="s">
        <v>64826</v>
      </c>
      <c r="E25804" s="357" t="s">
        <v>64826</v>
      </c>
    </row>
    <row r="25805" spans="1:5" ht="15.6">
      <c r="A25805" s="358" t="s">
        <v>64827</v>
      </c>
      <c r="B25805" s="358" t="s">
        <v>64828</v>
      </c>
      <c r="C25805" s="359">
        <v>0.6</v>
      </c>
      <c r="D25805" s="357" t="s">
        <v>64826</v>
      </c>
      <c r="E25805" s="357" t="s">
        <v>64826</v>
      </c>
    </row>
    <row r="25806" spans="1:5" ht="15.6">
      <c r="A25806" s="358" t="s">
        <v>24637</v>
      </c>
      <c r="B25806" s="358" t="s">
        <v>24638</v>
      </c>
      <c r="C25806" s="359">
        <v>0.6</v>
      </c>
      <c r="D25806" s="357" t="s">
        <v>24636</v>
      </c>
      <c r="E25806" s="357" t="s">
        <v>24636</v>
      </c>
    </row>
    <row r="25807" spans="1:5" ht="15.6">
      <c r="A25807" s="358" t="s">
        <v>16310</v>
      </c>
      <c r="B25807" s="358" t="s">
        <v>16311</v>
      </c>
      <c r="C25807" s="359">
        <v>0.6</v>
      </c>
      <c r="D25807" s="357" t="s">
        <v>5645</v>
      </c>
      <c r="E25807" s="357" t="s">
        <v>5645</v>
      </c>
    </row>
    <row r="25808" spans="1:5" ht="15.6">
      <c r="A25808" s="358" t="s">
        <v>60497</v>
      </c>
      <c r="B25808" s="358" t="s">
        <v>64830</v>
      </c>
      <c r="C25808" s="359">
        <v>0.6</v>
      </c>
      <c r="D25808" s="357" t="s">
        <v>64829</v>
      </c>
      <c r="E25808" s="357" t="s">
        <v>64829</v>
      </c>
    </row>
    <row r="25809" spans="1:5" ht="15.6">
      <c r="A25809" s="358" t="s">
        <v>50015</v>
      </c>
      <c r="B25809" s="358" t="s">
        <v>50016</v>
      </c>
      <c r="C25809" s="359">
        <v>0.6</v>
      </c>
      <c r="D25809" s="357" t="s">
        <v>50014</v>
      </c>
      <c r="E25809" s="357" t="s">
        <v>50014</v>
      </c>
    </row>
    <row r="25810" spans="1:5" ht="15.6">
      <c r="A25810" s="358" t="s">
        <v>51056</v>
      </c>
      <c r="B25810" s="358" t="s">
        <v>10262</v>
      </c>
      <c r="C25810" s="359">
        <v>0.6</v>
      </c>
      <c r="D25810" s="357" t="s">
        <v>51055</v>
      </c>
      <c r="E25810" s="357" t="s">
        <v>51055</v>
      </c>
    </row>
    <row r="25811" spans="1:5" ht="15.6">
      <c r="A25811" s="358" t="s">
        <v>51553</v>
      </c>
      <c r="B25811" s="358" t="s">
        <v>51554</v>
      </c>
      <c r="C25811" s="359">
        <v>0.6</v>
      </c>
      <c r="D25811" s="357" t="s">
        <v>51552</v>
      </c>
      <c r="E25811" s="357" t="s">
        <v>51552</v>
      </c>
    </row>
    <row r="25812" spans="1:5" ht="15.6">
      <c r="A25812" s="358" t="s">
        <v>51553</v>
      </c>
      <c r="B25812" s="358" t="s">
        <v>51554</v>
      </c>
      <c r="C25812" s="359">
        <v>0.6</v>
      </c>
      <c r="D25812" s="357" t="s">
        <v>51552</v>
      </c>
      <c r="E25812" s="357" t="s">
        <v>51552</v>
      </c>
    </row>
    <row r="25813" spans="1:5" ht="15.6">
      <c r="A25813" s="358" t="s">
        <v>64832</v>
      </c>
      <c r="B25813" s="358" t="s">
        <v>64833</v>
      </c>
      <c r="C25813" s="359">
        <v>0.6</v>
      </c>
      <c r="D25813" s="357" t="s">
        <v>64831</v>
      </c>
      <c r="E25813" s="357" t="s">
        <v>64831</v>
      </c>
    </row>
    <row r="25814" spans="1:5" ht="15.6">
      <c r="A25814" s="358" t="s">
        <v>64835</v>
      </c>
      <c r="B25814" s="358" t="s">
        <v>64836</v>
      </c>
      <c r="C25814" s="359">
        <v>0.6</v>
      </c>
      <c r="D25814" s="357" t="s">
        <v>64834</v>
      </c>
      <c r="E25814" s="357" t="s">
        <v>64834</v>
      </c>
    </row>
    <row r="25815" spans="1:5" ht="15.6">
      <c r="A25815" s="358" t="s">
        <v>53208</v>
      </c>
      <c r="B25815" s="358" t="s">
        <v>53209</v>
      </c>
      <c r="C25815" s="359">
        <v>0.6</v>
      </c>
      <c r="D25815" s="357" t="s">
        <v>53207</v>
      </c>
      <c r="E25815" s="357" t="s">
        <v>53207</v>
      </c>
    </row>
    <row r="25816" spans="1:5" ht="15.6">
      <c r="A25816" s="358" t="s">
        <v>13646</v>
      </c>
      <c r="B25816" s="358" t="s">
        <v>13647</v>
      </c>
      <c r="C25816" s="359">
        <v>0.6</v>
      </c>
      <c r="D25816" s="357" t="s">
        <v>3909</v>
      </c>
      <c r="E25816" s="357" t="s">
        <v>3909</v>
      </c>
    </row>
    <row r="25817" spans="1:5" ht="15.6">
      <c r="A25817" s="358" t="s">
        <v>40742</v>
      </c>
      <c r="B25817" s="358" t="s">
        <v>40743</v>
      </c>
      <c r="C25817" s="359">
        <v>0.6</v>
      </c>
      <c r="D25817" s="357" t="s">
        <v>40741</v>
      </c>
      <c r="E25817" s="357" t="s">
        <v>40741</v>
      </c>
    </row>
    <row r="25818" spans="1:5" ht="15.6">
      <c r="A25818" s="358" t="s">
        <v>44558</v>
      </c>
      <c r="B25818" s="358" t="s">
        <v>44559</v>
      </c>
      <c r="C25818" s="359">
        <v>0.6</v>
      </c>
      <c r="D25818" s="357" t="s">
        <v>44557</v>
      </c>
      <c r="E25818" s="357" t="s">
        <v>44557</v>
      </c>
    </row>
    <row r="25819" spans="1:5" ht="15.6">
      <c r="A25819" s="358" t="s">
        <v>45386</v>
      </c>
      <c r="B25819" s="358" t="s">
        <v>45387</v>
      </c>
      <c r="C25819" s="359">
        <v>0.6</v>
      </c>
      <c r="D25819" s="357" t="s">
        <v>45385</v>
      </c>
      <c r="E25819" s="357" t="s">
        <v>45385</v>
      </c>
    </row>
    <row r="25820" spans="1:5" ht="15.6">
      <c r="A25820" s="358" t="s">
        <v>48569</v>
      </c>
      <c r="B25820" s="358" t="s">
        <v>48570</v>
      </c>
      <c r="C25820" s="359">
        <v>0.6</v>
      </c>
      <c r="D25820" s="357" t="s">
        <v>48568</v>
      </c>
      <c r="E25820" s="357" t="s">
        <v>48568</v>
      </c>
    </row>
    <row r="25821" spans="1:5" ht="15.6">
      <c r="A25821" s="358" t="s">
        <v>48569</v>
      </c>
      <c r="B25821" s="358" t="s">
        <v>48570</v>
      </c>
      <c r="C25821" s="359">
        <v>0.6</v>
      </c>
      <c r="D25821" s="357" t="s">
        <v>48568</v>
      </c>
      <c r="E25821" s="357" t="s">
        <v>48568</v>
      </c>
    </row>
    <row r="25822" spans="1:5" ht="15.6">
      <c r="A25822" s="358" t="s">
        <v>10551</v>
      </c>
      <c r="B25822" s="358" t="s">
        <v>10552</v>
      </c>
      <c r="C25822" s="359">
        <v>0.6</v>
      </c>
      <c r="D25822" s="357" t="s">
        <v>2464</v>
      </c>
      <c r="E25822" s="357" t="s">
        <v>2464</v>
      </c>
    </row>
    <row r="25823" spans="1:5" ht="15.6">
      <c r="A25823" s="358" t="s">
        <v>12233</v>
      </c>
      <c r="B25823" s="358" t="s">
        <v>12234</v>
      </c>
      <c r="C25823" s="359">
        <v>0.6</v>
      </c>
      <c r="D25823" s="357" t="s">
        <v>3045</v>
      </c>
      <c r="E25823" s="357" t="s">
        <v>3045</v>
      </c>
    </row>
    <row r="25824" spans="1:5" ht="15.6">
      <c r="A25824" s="358" t="s">
        <v>30113</v>
      </c>
      <c r="B25824" s="358" t="s">
        <v>30114</v>
      </c>
      <c r="C25824" s="359">
        <v>0.6</v>
      </c>
      <c r="D25824" s="357" t="s">
        <v>30112</v>
      </c>
      <c r="E25824" s="357" t="s">
        <v>30112</v>
      </c>
    </row>
    <row r="25825" spans="1:5" ht="15.6">
      <c r="A25825" s="358" t="s">
        <v>30113</v>
      </c>
      <c r="B25825" s="358" t="s">
        <v>30114</v>
      </c>
      <c r="C25825" s="359">
        <v>0.6</v>
      </c>
      <c r="D25825" s="357" t="s">
        <v>30112</v>
      </c>
      <c r="E25825" s="357" t="s">
        <v>30112</v>
      </c>
    </row>
    <row r="25826" spans="1:5" ht="15.6">
      <c r="A25826" s="358" t="s">
        <v>15580</v>
      </c>
      <c r="B25826" s="358" t="s">
        <v>10262</v>
      </c>
      <c r="C25826" s="359">
        <v>0.6</v>
      </c>
      <c r="D25826" s="357" t="s">
        <v>5246</v>
      </c>
      <c r="E25826" s="357" t="s">
        <v>5246</v>
      </c>
    </row>
    <row r="25827" spans="1:5" ht="15.6">
      <c r="A25827" s="358" t="s">
        <v>59984</v>
      </c>
      <c r="B25827" s="358" t="s">
        <v>59984</v>
      </c>
      <c r="C25827" s="359">
        <v>0.6</v>
      </c>
      <c r="D25827" s="357" t="s">
        <v>64837</v>
      </c>
      <c r="E25827" s="357" t="s">
        <v>64837</v>
      </c>
    </row>
    <row r="25828" spans="1:5" ht="15.6">
      <c r="A25828" s="358" t="s">
        <v>64839</v>
      </c>
      <c r="B25828" s="358" t="s">
        <v>64840</v>
      </c>
      <c r="C25828" s="359">
        <v>0.6</v>
      </c>
      <c r="D25828" s="357" t="s">
        <v>64838</v>
      </c>
      <c r="E25828" s="357" t="s">
        <v>64838</v>
      </c>
    </row>
    <row r="25829" spans="1:5" ht="15.6">
      <c r="A25829" s="358" t="s">
        <v>25977</v>
      </c>
      <c r="B25829" s="358" t="s">
        <v>25978</v>
      </c>
      <c r="C25829" s="359">
        <v>0.6</v>
      </c>
      <c r="D25829" s="357" t="s">
        <v>25976</v>
      </c>
      <c r="E25829" s="357" t="s">
        <v>25976</v>
      </c>
    </row>
    <row r="25830" spans="1:5" ht="15.6">
      <c r="A25830" s="358" t="s">
        <v>64842</v>
      </c>
      <c r="B25830" s="358" t="s">
        <v>64843</v>
      </c>
      <c r="C25830" s="359">
        <v>0.6</v>
      </c>
      <c r="D25830" s="357" t="s">
        <v>64841</v>
      </c>
      <c r="E25830" s="357" t="s">
        <v>64841</v>
      </c>
    </row>
    <row r="25831" spans="1:5" ht="15.6">
      <c r="A25831" s="358" t="s">
        <v>64842</v>
      </c>
      <c r="B25831" s="358" t="s">
        <v>64843</v>
      </c>
      <c r="C25831" s="359">
        <v>0.6</v>
      </c>
      <c r="D25831" s="357" t="s">
        <v>64841</v>
      </c>
      <c r="E25831" s="357" t="s">
        <v>64841</v>
      </c>
    </row>
    <row r="25832" spans="1:5" ht="15.6">
      <c r="A25832" s="358" t="s">
        <v>29394</v>
      </c>
      <c r="B25832" s="358" t="s">
        <v>29395</v>
      </c>
      <c r="C25832" s="359">
        <v>0.6</v>
      </c>
      <c r="D25832" s="357" t="s">
        <v>29393</v>
      </c>
      <c r="E25832" s="357" t="s">
        <v>29393</v>
      </c>
    </row>
    <row r="25833" spans="1:5" ht="15.6">
      <c r="A25833" s="358" t="s">
        <v>33244</v>
      </c>
      <c r="B25833" s="358" t="s">
        <v>33245</v>
      </c>
      <c r="C25833" s="359">
        <v>0.6</v>
      </c>
      <c r="D25833" s="357" t="s">
        <v>33243</v>
      </c>
      <c r="E25833" s="357" t="s">
        <v>33243</v>
      </c>
    </row>
    <row r="25834" spans="1:5" ht="15.6">
      <c r="A25834" s="358" t="s">
        <v>33244</v>
      </c>
      <c r="B25834" s="358" t="s">
        <v>33245</v>
      </c>
      <c r="C25834" s="359">
        <v>0.6</v>
      </c>
      <c r="D25834" s="357" t="s">
        <v>33243</v>
      </c>
      <c r="E25834" s="357" t="s">
        <v>33243</v>
      </c>
    </row>
    <row r="25835" spans="1:5" ht="15.6">
      <c r="A25835" s="358" t="s">
        <v>64845</v>
      </c>
      <c r="B25835" s="358" t="s">
        <v>64846</v>
      </c>
      <c r="C25835" s="359">
        <v>0.6</v>
      </c>
      <c r="D25835" s="357" t="s">
        <v>64844</v>
      </c>
      <c r="E25835" s="357" t="s">
        <v>64844</v>
      </c>
    </row>
    <row r="25836" spans="1:5" ht="15.6">
      <c r="A25836" s="358" t="s">
        <v>45089</v>
      </c>
      <c r="B25836" s="358" t="s">
        <v>45089</v>
      </c>
      <c r="C25836" s="359">
        <v>0.6</v>
      </c>
      <c r="D25836" s="357" t="s">
        <v>45088</v>
      </c>
      <c r="E25836" s="357" t="s">
        <v>45088</v>
      </c>
    </row>
    <row r="25837" spans="1:5" ht="15.6">
      <c r="A25837" s="358" t="s">
        <v>51420</v>
      </c>
      <c r="B25837" s="358" t="s">
        <v>51421</v>
      </c>
      <c r="C25837" s="359">
        <v>0.6</v>
      </c>
      <c r="D25837" s="357" t="s">
        <v>51419</v>
      </c>
      <c r="E25837" s="357" t="s">
        <v>51419</v>
      </c>
    </row>
    <row r="25838" spans="1:5" ht="15.6">
      <c r="A25838" s="358" t="s">
        <v>60483</v>
      </c>
      <c r="B25838" s="358" t="s">
        <v>64847</v>
      </c>
      <c r="C25838" s="359">
        <v>0.6</v>
      </c>
      <c r="D25838" s="357" t="s">
        <v>60484</v>
      </c>
      <c r="E25838" s="357" t="s">
        <v>60484</v>
      </c>
    </row>
    <row r="25839" spans="1:5" ht="15.6">
      <c r="A25839" s="358" t="s">
        <v>60483</v>
      </c>
      <c r="B25839" s="358" t="s">
        <v>64847</v>
      </c>
      <c r="C25839" s="359">
        <v>0.6</v>
      </c>
      <c r="D25839" s="357" t="s">
        <v>60484</v>
      </c>
      <c r="E25839" s="357" t="s">
        <v>60484</v>
      </c>
    </row>
    <row r="25840" spans="1:5" ht="15.6">
      <c r="A25840" s="358" t="s">
        <v>35999</v>
      </c>
      <c r="B25840" s="358" t="s">
        <v>35999</v>
      </c>
      <c r="C25840" s="359">
        <v>0.6</v>
      </c>
      <c r="D25840" s="357" t="s">
        <v>35998</v>
      </c>
      <c r="E25840" s="357" t="s">
        <v>35998</v>
      </c>
    </row>
    <row r="25841" spans="1:5" ht="15.6">
      <c r="A25841" s="358" t="s">
        <v>35999</v>
      </c>
      <c r="B25841" s="358" t="s">
        <v>35999</v>
      </c>
      <c r="C25841" s="359">
        <v>0.6</v>
      </c>
      <c r="D25841" s="357" t="s">
        <v>35998</v>
      </c>
      <c r="E25841" s="357" t="s">
        <v>35998</v>
      </c>
    </row>
    <row r="25842" spans="1:5" ht="15.6">
      <c r="A25842" s="358" t="s">
        <v>43021</v>
      </c>
      <c r="B25842" s="358" t="s">
        <v>43022</v>
      </c>
      <c r="C25842" s="359">
        <v>0.6</v>
      </c>
      <c r="D25842" s="357" t="s">
        <v>43020</v>
      </c>
      <c r="E25842" s="357" t="s">
        <v>43020</v>
      </c>
    </row>
    <row r="25843" spans="1:5" ht="15.6">
      <c r="A25843" s="358" t="s">
        <v>45043</v>
      </c>
      <c r="B25843" s="358" t="s">
        <v>45044</v>
      </c>
      <c r="C25843" s="359">
        <v>0.6</v>
      </c>
      <c r="D25843" s="357" t="s">
        <v>45042</v>
      </c>
      <c r="E25843" s="357" t="s">
        <v>45042</v>
      </c>
    </row>
    <row r="25844" spans="1:5" ht="15.6">
      <c r="A25844" s="358" t="s">
        <v>45043</v>
      </c>
      <c r="B25844" s="358" t="s">
        <v>45044</v>
      </c>
      <c r="C25844" s="359">
        <v>0.6</v>
      </c>
      <c r="D25844" s="357" t="s">
        <v>45042</v>
      </c>
      <c r="E25844" s="357" t="s">
        <v>45042</v>
      </c>
    </row>
    <row r="25845" spans="1:5" ht="15.6">
      <c r="A25845" s="358" t="s">
        <v>24246</v>
      </c>
      <c r="B25845" s="358" t="s">
        <v>24247</v>
      </c>
      <c r="C25845" s="359">
        <v>0.6</v>
      </c>
      <c r="D25845" s="357" t="s">
        <v>24245</v>
      </c>
      <c r="E25845" s="357" t="s">
        <v>24245</v>
      </c>
    </row>
    <row r="25846" spans="1:5" ht="15.6">
      <c r="A25846" s="358" t="s">
        <v>27462</v>
      </c>
      <c r="B25846" s="358" t="s">
        <v>27463</v>
      </c>
      <c r="C25846" s="359">
        <v>0.6</v>
      </c>
      <c r="D25846" s="357" t="s">
        <v>27461</v>
      </c>
      <c r="E25846" s="357" t="s">
        <v>27461</v>
      </c>
    </row>
    <row r="25847" spans="1:5" ht="15.6">
      <c r="A25847" s="358" t="s">
        <v>40168</v>
      </c>
      <c r="B25847" s="358" t="s">
        <v>40169</v>
      </c>
      <c r="C25847" s="359">
        <v>0.6</v>
      </c>
      <c r="D25847" s="357" t="s">
        <v>40167</v>
      </c>
      <c r="E25847" s="357" t="s">
        <v>40167</v>
      </c>
    </row>
    <row r="25848" spans="1:5" ht="15.6">
      <c r="A25848" s="358" t="s">
        <v>49105</v>
      </c>
      <c r="B25848" s="358" t="s">
        <v>49106</v>
      </c>
      <c r="C25848" s="359">
        <v>0.6</v>
      </c>
      <c r="D25848" s="357" t="s">
        <v>49104</v>
      </c>
      <c r="E25848" s="357" t="s">
        <v>49104</v>
      </c>
    </row>
    <row r="25849" spans="1:5" ht="15.6">
      <c r="A25849" s="358" t="s">
        <v>49105</v>
      </c>
      <c r="B25849" s="358" t="s">
        <v>49106</v>
      </c>
      <c r="C25849" s="359">
        <v>0.6</v>
      </c>
      <c r="D25849" s="357" t="s">
        <v>49104</v>
      </c>
      <c r="E25849" s="357" t="s">
        <v>49104</v>
      </c>
    </row>
    <row r="25850" spans="1:5" ht="15.6">
      <c r="A25850" s="358" t="s">
        <v>49909</v>
      </c>
      <c r="B25850" s="358" t="s">
        <v>49910</v>
      </c>
      <c r="C25850" s="359">
        <v>0.6</v>
      </c>
      <c r="D25850" s="357" t="s">
        <v>49908</v>
      </c>
      <c r="E25850" s="357" t="s">
        <v>49908</v>
      </c>
    </row>
    <row r="25851" spans="1:5" ht="15.6">
      <c r="A25851" s="358" t="s">
        <v>31629</v>
      </c>
      <c r="B25851" s="358" t="s">
        <v>31629</v>
      </c>
      <c r="C25851" s="359">
        <v>0.6</v>
      </c>
      <c r="D25851" s="357" t="s">
        <v>31628</v>
      </c>
      <c r="E25851" s="357" t="s">
        <v>31628</v>
      </c>
    </row>
    <row r="25852" spans="1:5" ht="15.6">
      <c r="A25852" s="358" t="s">
        <v>34821</v>
      </c>
      <c r="B25852" s="358" t="s">
        <v>34822</v>
      </c>
      <c r="C25852" s="359">
        <v>0.6</v>
      </c>
      <c r="D25852" s="357" t="s">
        <v>34820</v>
      </c>
      <c r="E25852" s="357" t="s">
        <v>34820</v>
      </c>
    </row>
    <row r="25853" spans="1:5" ht="15.6">
      <c r="A25853" s="358" t="s">
        <v>34821</v>
      </c>
      <c r="B25853" s="358" t="s">
        <v>34822</v>
      </c>
      <c r="C25853" s="359">
        <v>0.6</v>
      </c>
      <c r="D25853" s="357" t="s">
        <v>34820</v>
      </c>
      <c r="E25853" s="357" t="s">
        <v>34820</v>
      </c>
    </row>
    <row r="25854" spans="1:5" ht="15.6">
      <c r="A25854" s="358" t="s">
        <v>38398</v>
      </c>
      <c r="B25854" s="358" t="s">
        <v>38399</v>
      </c>
      <c r="C25854" s="359">
        <v>0.6</v>
      </c>
      <c r="D25854" s="357" t="s">
        <v>38397</v>
      </c>
      <c r="E25854" s="357" t="s">
        <v>38397</v>
      </c>
    </row>
    <row r="25855" spans="1:5" ht="15.6">
      <c r="A25855" s="358" t="s">
        <v>20967</v>
      </c>
      <c r="B25855" s="358" t="s">
        <v>10262</v>
      </c>
      <c r="C25855" s="359">
        <v>0.6</v>
      </c>
      <c r="D25855" s="357" t="s">
        <v>8198</v>
      </c>
      <c r="E25855" s="357" t="s">
        <v>8198</v>
      </c>
    </row>
    <row r="25856" spans="1:5" ht="15.6">
      <c r="A25856" s="358" t="s">
        <v>48995</v>
      </c>
      <c r="B25856" s="358" t="s">
        <v>48995</v>
      </c>
      <c r="C25856" s="359">
        <v>0.6</v>
      </c>
      <c r="D25856" s="357" t="s">
        <v>48994</v>
      </c>
      <c r="E25856" s="357" t="s">
        <v>48994</v>
      </c>
    </row>
    <row r="25857" spans="1:5" ht="15.6">
      <c r="A25857" s="358" t="s">
        <v>64849</v>
      </c>
      <c r="B25857" s="358" t="s">
        <v>64849</v>
      </c>
      <c r="C25857" s="359">
        <v>0.6</v>
      </c>
      <c r="D25857" s="357" t="s">
        <v>64848</v>
      </c>
      <c r="E25857" s="357" t="s">
        <v>64848</v>
      </c>
    </row>
    <row r="25858" spans="1:5" ht="15.6">
      <c r="A25858" s="358" t="s">
        <v>60525</v>
      </c>
      <c r="B25858" s="358" t="s">
        <v>64850</v>
      </c>
      <c r="C25858" s="359">
        <v>0.6</v>
      </c>
      <c r="D25858" s="357" t="s">
        <v>60526</v>
      </c>
      <c r="E25858" s="357" t="s">
        <v>60526</v>
      </c>
    </row>
    <row r="25859" spans="1:5" ht="15.6">
      <c r="A25859" s="358" t="s">
        <v>45529</v>
      </c>
      <c r="B25859" s="358" t="s">
        <v>10262</v>
      </c>
      <c r="C25859" s="359">
        <v>0.6</v>
      </c>
      <c r="D25859" s="357" t="s">
        <v>45528</v>
      </c>
      <c r="E25859" s="357" t="s">
        <v>45528</v>
      </c>
    </row>
    <row r="25860" spans="1:5" ht="15.6">
      <c r="A25860" s="358" t="s">
        <v>46703</v>
      </c>
      <c r="B25860" s="358" t="s">
        <v>46704</v>
      </c>
      <c r="C25860" s="359">
        <v>0.6</v>
      </c>
      <c r="D25860" s="357" t="s">
        <v>46702</v>
      </c>
      <c r="E25860" s="357" t="s">
        <v>46702</v>
      </c>
    </row>
    <row r="25861" spans="1:5" ht="15.6">
      <c r="A25861" s="358" t="s">
        <v>46703</v>
      </c>
      <c r="B25861" s="358" t="s">
        <v>46704</v>
      </c>
      <c r="C25861" s="359">
        <v>0.6</v>
      </c>
      <c r="D25861" s="357" t="s">
        <v>46702</v>
      </c>
      <c r="E25861" s="357" t="s">
        <v>46702</v>
      </c>
    </row>
    <row r="25862" spans="1:5" ht="15.6">
      <c r="A25862" s="358" t="s">
        <v>64852</v>
      </c>
      <c r="B25862" s="358" t="s">
        <v>60656</v>
      </c>
      <c r="C25862" s="359">
        <v>0.6</v>
      </c>
      <c r="D25862" s="357" t="s">
        <v>64851</v>
      </c>
      <c r="E25862" s="357" t="s">
        <v>64851</v>
      </c>
    </row>
    <row r="25863" spans="1:5" ht="15.6">
      <c r="A25863" s="358" t="s">
        <v>53242</v>
      </c>
      <c r="B25863" s="358" t="s">
        <v>53243</v>
      </c>
      <c r="C25863" s="359">
        <v>0.6</v>
      </c>
      <c r="D25863" s="357" t="s">
        <v>53241</v>
      </c>
      <c r="E25863" s="357" t="s">
        <v>53241</v>
      </c>
    </row>
    <row r="25864" spans="1:5" ht="15.6">
      <c r="A25864" s="358" t="s">
        <v>64854</v>
      </c>
      <c r="B25864" s="358" t="s">
        <v>64855</v>
      </c>
      <c r="C25864" s="359">
        <v>0.6</v>
      </c>
      <c r="D25864" s="357" t="s">
        <v>64853</v>
      </c>
      <c r="E25864" s="357" t="s">
        <v>64853</v>
      </c>
    </row>
    <row r="25865" spans="1:5" ht="15.6">
      <c r="A25865" s="358" t="s">
        <v>64854</v>
      </c>
      <c r="B25865" s="358" t="s">
        <v>64855</v>
      </c>
      <c r="C25865" s="359">
        <v>0.6</v>
      </c>
      <c r="D25865" s="357" t="s">
        <v>64853</v>
      </c>
      <c r="E25865" s="357" t="s">
        <v>64853</v>
      </c>
    </row>
    <row r="25866" spans="1:5" ht="15.6">
      <c r="A25866" s="358" t="s">
        <v>29922</v>
      </c>
      <c r="B25866" s="358" t="s">
        <v>29923</v>
      </c>
      <c r="C25866" s="359">
        <v>0.6</v>
      </c>
      <c r="D25866" s="357" t="s">
        <v>29921</v>
      </c>
      <c r="E25866" s="357" t="s">
        <v>29921</v>
      </c>
    </row>
    <row r="25867" spans="1:5" ht="15.6">
      <c r="A25867" s="358" t="s">
        <v>15327</v>
      </c>
      <c r="B25867" s="358" t="s">
        <v>15328</v>
      </c>
      <c r="C25867" s="359">
        <v>0.6</v>
      </c>
      <c r="D25867" s="357" t="s">
        <v>5121</v>
      </c>
      <c r="E25867" s="357" t="s">
        <v>5121</v>
      </c>
    </row>
    <row r="25868" spans="1:5" ht="15.6">
      <c r="A25868" s="358" t="s">
        <v>15327</v>
      </c>
      <c r="B25868" s="358" t="s">
        <v>15328</v>
      </c>
      <c r="C25868" s="359">
        <v>0.6</v>
      </c>
      <c r="D25868" s="357" t="s">
        <v>5121</v>
      </c>
      <c r="E25868" s="357" t="s">
        <v>5121</v>
      </c>
    </row>
    <row r="25869" spans="1:5" ht="15.6">
      <c r="A25869" s="358" t="s">
        <v>36351</v>
      </c>
      <c r="B25869" s="358" t="s">
        <v>36352</v>
      </c>
      <c r="C25869" s="359">
        <v>0.6</v>
      </c>
      <c r="D25869" s="357" t="s">
        <v>36350</v>
      </c>
      <c r="E25869" s="357" t="s">
        <v>36350</v>
      </c>
    </row>
    <row r="25870" spans="1:5" ht="15.6">
      <c r="A25870" s="358" t="s">
        <v>36515</v>
      </c>
      <c r="B25870" s="358" t="s">
        <v>36516</v>
      </c>
      <c r="C25870" s="359">
        <v>0.6</v>
      </c>
      <c r="D25870" s="357" t="s">
        <v>36514</v>
      </c>
      <c r="E25870" s="357" t="s">
        <v>36514</v>
      </c>
    </row>
    <row r="25871" spans="1:5" ht="15.6">
      <c r="A25871" s="358" t="s">
        <v>42136</v>
      </c>
      <c r="B25871" s="358" t="s">
        <v>42136</v>
      </c>
      <c r="C25871" s="359">
        <v>0.6</v>
      </c>
      <c r="D25871" s="357" t="s">
        <v>42135</v>
      </c>
      <c r="E25871" s="357" t="s">
        <v>42135</v>
      </c>
    </row>
    <row r="25872" spans="1:5" ht="15.6">
      <c r="A25872" s="358" t="s">
        <v>48146</v>
      </c>
      <c r="B25872" s="358" t="s">
        <v>48147</v>
      </c>
      <c r="C25872" s="359">
        <v>0.6</v>
      </c>
      <c r="D25872" s="357" t="s">
        <v>48145</v>
      </c>
      <c r="E25872" s="357" t="s">
        <v>48145</v>
      </c>
    </row>
    <row r="25873" spans="1:5" ht="15.6">
      <c r="A25873" s="358" t="s">
        <v>60415</v>
      </c>
      <c r="B25873" s="358" t="s">
        <v>60260</v>
      </c>
      <c r="C25873" s="359">
        <v>0.6</v>
      </c>
      <c r="D25873" s="357" t="s">
        <v>64856</v>
      </c>
      <c r="E25873" s="357" t="s">
        <v>64856</v>
      </c>
    </row>
    <row r="25874" spans="1:5" ht="15.6">
      <c r="A25874" s="358" t="s">
        <v>60415</v>
      </c>
      <c r="B25874" s="358" t="s">
        <v>60260</v>
      </c>
      <c r="C25874" s="359">
        <v>0.6</v>
      </c>
      <c r="D25874" s="357" t="s">
        <v>64856</v>
      </c>
      <c r="E25874" s="357" t="s">
        <v>64856</v>
      </c>
    </row>
    <row r="25875" spans="1:5" ht="15.6">
      <c r="A25875" s="358" t="s">
        <v>59803</v>
      </c>
      <c r="B25875" s="358" t="s">
        <v>64857</v>
      </c>
      <c r="C25875" s="359">
        <v>0.6</v>
      </c>
      <c r="D25875" s="357" t="s">
        <v>59804</v>
      </c>
      <c r="E25875" s="357" t="s">
        <v>59804</v>
      </c>
    </row>
    <row r="25876" spans="1:5" ht="15.6">
      <c r="A25876" s="358" t="s">
        <v>24362</v>
      </c>
      <c r="B25876" s="358" t="s">
        <v>24363</v>
      </c>
      <c r="C25876" s="359">
        <v>0.6</v>
      </c>
      <c r="D25876" s="357" t="s">
        <v>24361</v>
      </c>
      <c r="E25876" s="357" t="s">
        <v>24361</v>
      </c>
    </row>
    <row r="25877" spans="1:5" ht="15.6">
      <c r="A25877" s="358" t="s">
        <v>27016</v>
      </c>
      <c r="B25877" s="358" t="s">
        <v>27017</v>
      </c>
      <c r="C25877" s="359">
        <v>0.6</v>
      </c>
      <c r="D25877" s="357" t="s">
        <v>27015</v>
      </c>
      <c r="E25877" s="357" t="s">
        <v>27015</v>
      </c>
    </row>
    <row r="25878" spans="1:5" ht="15.6">
      <c r="A25878" s="358" t="s">
        <v>27016</v>
      </c>
      <c r="B25878" s="358" t="s">
        <v>27017</v>
      </c>
      <c r="C25878" s="359">
        <v>0.6</v>
      </c>
      <c r="D25878" s="357" t="s">
        <v>27015</v>
      </c>
      <c r="E25878" s="357" t="s">
        <v>27015</v>
      </c>
    </row>
    <row r="25879" spans="1:5" ht="15.6">
      <c r="A25879" s="358" t="s">
        <v>29104</v>
      </c>
      <c r="B25879" s="358" t="s">
        <v>29105</v>
      </c>
      <c r="C25879" s="359">
        <v>0.6</v>
      </c>
      <c r="D25879" s="357" t="s">
        <v>29103</v>
      </c>
      <c r="E25879" s="357" t="s">
        <v>29103</v>
      </c>
    </row>
    <row r="25880" spans="1:5" ht="15.6">
      <c r="A25880" s="358" t="s">
        <v>14999</v>
      </c>
      <c r="B25880" s="358" t="s">
        <v>15000</v>
      </c>
      <c r="C25880" s="359">
        <v>0.6</v>
      </c>
      <c r="D25880" s="357" t="s">
        <v>4992</v>
      </c>
      <c r="E25880" s="357" t="s">
        <v>4992</v>
      </c>
    </row>
    <row r="25881" spans="1:5" ht="15.6">
      <c r="A25881" s="358" t="s">
        <v>34631</v>
      </c>
      <c r="B25881" s="358" t="s">
        <v>34631</v>
      </c>
      <c r="C25881" s="359">
        <v>0.6</v>
      </c>
      <c r="D25881" s="357" t="s">
        <v>34630</v>
      </c>
      <c r="E25881" s="357" t="s">
        <v>34630</v>
      </c>
    </row>
    <row r="25882" spans="1:5" ht="15.6">
      <c r="A25882" s="358" t="s">
        <v>36123</v>
      </c>
      <c r="B25882" s="358" t="s">
        <v>36124</v>
      </c>
      <c r="C25882" s="359">
        <v>0.6</v>
      </c>
      <c r="D25882" s="357" t="s">
        <v>36122</v>
      </c>
      <c r="E25882" s="357" t="s">
        <v>36122</v>
      </c>
    </row>
    <row r="25883" spans="1:5" ht="15.6">
      <c r="A25883" s="358" t="s">
        <v>19925</v>
      </c>
      <c r="B25883" s="358" t="s">
        <v>19926</v>
      </c>
      <c r="C25883" s="359">
        <v>0.6</v>
      </c>
      <c r="D25883" s="357" t="s">
        <v>7655</v>
      </c>
      <c r="E25883" s="357" t="s">
        <v>7655</v>
      </c>
    </row>
    <row r="25884" spans="1:5" ht="15.6">
      <c r="A25884" s="358" t="s">
        <v>59775</v>
      </c>
      <c r="B25884" s="358" t="s">
        <v>59776</v>
      </c>
      <c r="C25884" s="359">
        <v>0.6</v>
      </c>
      <c r="D25884" s="357" t="s">
        <v>64858</v>
      </c>
      <c r="E25884" s="357" t="s">
        <v>64858</v>
      </c>
    </row>
    <row r="25885" spans="1:5" ht="15.6">
      <c r="A25885" s="358" t="s">
        <v>59775</v>
      </c>
      <c r="B25885" s="358" t="s">
        <v>59776</v>
      </c>
      <c r="C25885" s="359">
        <v>0.6</v>
      </c>
      <c r="D25885" s="357" t="s">
        <v>64858</v>
      </c>
      <c r="E25885" s="357" t="s">
        <v>64858</v>
      </c>
    </row>
    <row r="25886" spans="1:5" ht="15.6">
      <c r="A25886" s="358" t="s">
        <v>21280</v>
      </c>
      <c r="B25886" s="358" t="s">
        <v>10262</v>
      </c>
      <c r="C25886" s="359">
        <v>0.6</v>
      </c>
      <c r="D25886" s="357" t="s">
        <v>8500</v>
      </c>
      <c r="E25886" s="357" t="s">
        <v>8500</v>
      </c>
    </row>
    <row r="25887" spans="1:5" ht="15.6">
      <c r="A25887" s="358" t="s">
        <v>47325</v>
      </c>
      <c r="B25887" s="358" t="s">
        <v>47326</v>
      </c>
      <c r="C25887" s="359">
        <v>0.6</v>
      </c>
      <c r="D25887" s="357" t="s">
        <v>47324</v>
      </c>
      <c r="E25887" s="357" t="s">
        <v>47324</v>
      </c>
    </row>
    <row r="25888" spans="1:5" ht="15.6">
      <c r="A25888" s="358" t="s">
        <v>47325</v>
      </c>
      <c r="B25888" s="358" t="s">
        <v>47326</v>
      </c>
      <c r="C25888" s="359">
        <v>0.6</v>
      </c>
      <c r="D25888" s="357" t="s">
        <v>47324</v>
      </c>
      <c r="E25888" s="357" t="s">
        <v>47324</v>
      </c>
    </row>
    <row r="25889" spans="1:5" ht="15.6">
      <c r="A25889" s="358" t="s">
        <v>26367</v>
      </c>
      <c r="B25889" s="358" t="s">
        <v>26368</v>
      </c>
      <c r="C25889" s="359">
        <v>0.6</v>
      </c>
      <c r="D25889" s="357" t="s">
        <v>26366</v>
      </c>
      <c r="E25889" s="357" t="s">
        <v>26366</v>
      </c>
    </row>
    <row r="25890" spans="1:5" ht="15.6">
      <c r="A25890" s="358" t="s">
        <v>11740</v>
      </c>
      <c r="B25890" s="358" t="s">
        <v>11741</v>
      </c>
      <c r="C25890" s="359">
        <v>0.6</v>
      </c>
      <c r="D25890" s="357" t="s">
        <v>2939</v>
      </c>
      <c r="E25890" s="357" t="s">
        <v>2939</v>
      </c>
    </row>
    <row r="25891" spans="1:5" ht="15.6">
      <c r="A25891" s="358" t="s">
        <v>11740</v>
      </c>
      <c r="B25891" s="358" t="s">
        <v>11741</v>
      </c>
      <c r="C25891" s="359">
        <v>0.6</v>
      </c>
      <c r="D25891" s="357" t="s">
        <v>2939</v>
      </c>
      <c r="E25891" s="357" t="s">
        <v>2939</v>
      </c>
    </row>
    <row r="25892" spans="1:5" ht="15.6">
      <c r="A25892" s="358" t="s">
        <v>30636</v>
      </c>
      <c r="B25892" s="358" t="s">
        <v>30637</v>
      </c>
      <c r="C25892" s="359">
        <v>0.6</v>
      </c>
      <c r="D25892" s="357" t="s">
        <v>30635</v>
      </c>
      <c r="E25892" s="357" t="s">
        <v>30635</v>
      </c>
    </row>
    <row r="25893" spans="1:5" ht="15.6">
      <c r="A25893" s="358" t="s">
        <v>34761</v>
      </c>
      <c r="B25893" s="358" t="s">
        <v>34762</v>
      </c>
      <c r="C25893" s="359">
        <v>0.6</v>
      </c>
      <c r="D25893" s="357" t="s">
        <v>34760</v>
      </c>
      <c r="E25893" s="357" t="s">
        <v>34760</v>
      </c>
    </row>
    <row r="25894" spans="1:5" ht="15.6">
      <c r="A25894" s="358" t="s">
        <v>45761</v>
      </c>
      <c r="B25894" s="358" t="s">
        <v>45762</v>
      </c>
      <c r="C25894" s="359">
        <v>0.6</v>
      </c>
      <c r="D25894" s="357" t="s">
        <v>45760</v>
      </c>
      <c r="E25894" s="357" t="s">
        <v>45760</v>
      </c>
    </row>
    <row r="25895" spans="1:5" ht="15.6">
      <c r="A25895" s="358" t="s">
        <v>64860</v>
      </c>
      <c r="B25895" s="358" t="s">
        <v>10262</v>
      </c>
      <c r="C25895" s="359">
        <v>0.6</v>
      </c>
      <c r="D25895" s="357" t="s">
        <v>64859</v>
      </c>
      <c r="E25895" s="357" t="s">
        <v>64859</v>
      </c>
    </row>
    <row r="25896" spans="1:5" ht="15.6">
      <c r="A25896" s="358" t="s">
        <v>64860</v>
      </c>
      <c r="B25896" s="358" t="s">
        <v>10262</v>
      </c>
      <c r="C25896" s="359">
        <v>0.6</v>
      </c>
      <c r="D25896" s="357" t="s">
        <v>64859</v>
      </c>
      <c r="E25896" s="357" t="s">
        <v>64859</v>
      </c>
    </row>
    <row r="25897" spans="1:5" ht="15.6">
      <c r="A25897" s="358" t="s">
        <v>53439</v>
      </c>
      <c r="B25897" s="358" t="s">
        <v>53440</v>
      </c>
      <c r="C25897" s="359">
        <v>0.6</v>
      </c>
      <c r="D25897" s="357" t="s">
        <v>53438</v>
      </c>
      <c r="E25897" s="357" t="s">
        <v>53438</v>
      </c>
    </row>
    <row r="25898" spans="1:5" ht="15.6">
      <c r="A25898" s="358" t="s">
        <v>26646</v>
      </c>
      <c r="B25898" s="358" t="s">
        <v>26647</v>
      </c>
      <c r="C25898" s="359">
        <v>0.6</v>
      </c>
      <c r="D25898" s="357" t="s">
        <v>26645</v>
      </c>
      <c r="E25898" s="357" t="s">
        <v>26645</v>
      </c>
    </row>
    <row r="25899" spans="1:5" ht="15.6">
      <c r="A25899" s="358" t="s">
        <v>13264</v>
      </c>
      <c r="B25899" s="358" t="s">
        <v>13265</v>
      </c>
      <c r="C25899" s="359">
        <v>0.6</v>
      </c>
      <c r="D25899" s="357" t="s">
        <v>4177</v>
      </c>
      <c r="E25899" s="357" t="s">
        <v>4177</v>
      </c>
    </row>
    <row r="25900" spans="1:5" ht="15.6">
      <c r="A25900" s="358" t="s">
        <v>64862</v>
      </c>
      <c r="B25900" s="358" t="s">
        <v>64863</v>
      </c>
      <c r="C25900" s="359">
        <v>0.6</v>
      </c>
      <c r="D25900" s="357" t="s">
        <v>64861</v>
      </c>
      <c r="E25900" s="357" t="s">
        <v>64861</v>
      </c>
    </row>
    <row r="25901" spans="1:5" ht="15.6">
      <c r="A25901" s="358" t="s">
        <v>55355</v>
      </c>
      <c r="B25901" s="358" t="s">
        <v>55356</v>
      </c>
      <c r="C25901" s="359">
        <v>0.6</v>
      </c>
      <c r="D25901" s="357" t="s">
        <v>55354</v>
      </c>
      <c r="E25901" s="357" t="s">
        <v>55354</v>
      </c>
    </row>
    <row r="25902" spans="1:5" ht="15.6">
      <c r="A25902" s="358" t="s">
        <v>55355</v>
      </c>
      <c r="B25902" s="358" t="s">
        <v>55356</v>
      </c>
      <c r="C25902" s="359">
        <v>0.6</v>
      </c>
      <c r="D25902" s="357" t="s">
        <v>55354</v>
      </c>
      <c r="E25902" s="357" t="s">
        <v>55354</v>
      </c>
    </row>
    <row r="25903" spans="1:5" ht="15.6">
      <c r="A25903" s="358" t="s">
        <v>24477</v>
      </c>
      <c r="B25903" s="358" t="s">
        <v>24478</v>
      </c>
      <c r="C25903" s="359">
        <v>0.6</v>
      </c>
      <c r="D25903" s="357" t="s">
        <v>24476</v>
      </c>
      <c r="E25903" s="357" t="s">
        <v>24476</v>
      </c>
    </row>
    <row r="25904" spans="1:5" ht="15.6">
      <c r="A25904" s="358" t="s">
        <v>55988</v>
      </c>
      <c r="B25904" s="358" t="s">
        <v>59821</v>
      </c>
      <c r="C25904" s="359">
        <v>0.6</v>
      </c>
      <c r="D25904" s="357" t="s">
        <v>64864</v>
      </c>
      <c r="E25904" s="357" t="s">
        <v>64864</v>
      </c>
    </row>
    <row r="25905" spans="1:5" ht="15.6">
      <c r="A25905" s="358" t="s">
        <v>60132</v>
      </c>
      <c r="B25905" s="358" t="s">
        <v>60650</v>
      </c>
      <c r="C25905" s="359">
        <v>0.6</v>
      </c>
      <c r="D25905" s="357" t="s">
        <v>64865</v>
      </c>
      <c r="E25905" s="357" t="s">
        <v>64865</v>
      </c>
    </row>
    <row r="25906" spans="1:5" ht="15.6">
      <c r="A25906" s="358" t="s">
        <v>39146</v>
      </c>
      <c r="B25906" s="358" t="s">
        <v>39146</v>
      </c>
      <c r="C25906" s="359">
        <v>0.6</v>
      </c>
      <c r="D25906" s="357" t="s">
        <v>39145</v>
      </c>
      <c r="E25906" s="357" t="s">
        <v>39145</v>
      </c>
    </row>
    <row r="25907" spans="1:5" ht="15.6">
      <c r="A25907" s="358" t="s">
        <v>43347</v>
      </c>
      <c r="B25907" s="358" t="s">
        <v>43348</v>
      </c>
      <c r="C25907" s="359">
        <v>0.6</v>
      </c>
      <c r="D25907" s="357" t="s">
        <v>43346</v>
      </c>
      <c r="E25907" s="357" t="s">
        <v>43346</v>
      </c>
    </row>
    <row r="25908" spans="1:5" ht="15.6">
      <c r="A25908" s="358" t="s">
        <v>50991</v>
      </c>
      <c r="B25908" s="358" t="s">
        <v>50992</v>
      </c>
      <c r="C25908" s="359">
        <v>0.6</v>
      </c>
      <c r="D25908" s="357" t="s">
        <v>50990</v>
      </c>
      <c r="E25908" s="357" t="s">
        <v>50990</v>
      </c>
    </row>
    <row r="25909" spans="1:5" ht="15.6">
      <c r="A25909" s="358" t="s">
        <v>64867</v>
      </c>
      <c r="B25909" s="358" t="s">
        <v>64868</v>
      </c>
      <c r="C25909" s="359">
        <v>0.6</v>
      </c>
      <c r="D25909" s="357" t="s">
        <v>64866</v>
      </c>
      <c r="E25909" s="357" t="s">
        <v>64866</v>
      </c>
    </row>
    <row r="25910" spans="1:5" ht="15.6">
      <c r="A25910" s="358" t="s">
        <v>60461</v>
      </c>
      <c r="B25910" s="358" t="s">
        <v>64870</v>
      </c>
      <c r="C25910" s="359">
        <v>0.6</v>
      </c>
      <c r="D25910" s="357" t="s">
        <v>64869</v>
      </c>
      <c r="E25910" s="357" t="s">
        <v>64869</v>
      </c>
    </row>
    <row r="25911" spans="1:5" ht="15.6">
      <c r="A25911" s="358" t="s">
        <v>64872</v>
      </c>
      <c r="B25911" s="358" t="s">
        <v>64873</v>
      </c>
      <c r="C25911" s="359">
        <v>0.6</v>
      </c>
      <c r="D25911" s="357" t="s">
        <v>64871</v>
      </c>
      <c r="E25911" s="357" t="s">
        <v>64871</v>
      </c>
    </row>
    <row r="25912" spans="1:5" ht="15.6">
      <c r="A25912" s="358" t="s">
        <v>29243</v>
      </c>
      <c r="B25912" s="358" t="s">
        <v>29244</v>
      </c>
      <c r="C25912" s="359">
        <v>0.6</v>
      </c>
      <c r="D25912" s="357" t="s">
        <v>29242</v>
      </c>
      <c r="E25912" s="357" t="s">
        <v>29242</v>
      </c>
    </row>
    <row r="25913" spans="1:5" ht="15.6">
      <c r="A25913" s="358" t="s">
        <v>10262</v>
      </c>
      <c r="B25913" s="358" t="s">
        <v>55287</v>
      </c>
      <c r="C25913" s="359">
        <v>0.6</v>
      </c>
      <c r="D25913" s="357" t="s">
        <v>55286</v>
      </c>
      <c r="E25913" s="357" t="s">
        <v>55286</v>
      </c>
    </row>
    <row r="25914" spans="1:5" ht="15.6">
      <c r="A25914" s="358" t="s">
        <v>15707</v>
      </c>
      <c r="B25914" s="358" t="s">
        <v>15708</v>
      </c>
      <c r="C25914" s="359">
        <v>0.6</v>
      </c>
      <c r="D25914" s="357" t="s">
        <v>5232</v>
      </c>
      <c r="E25914" s="357" t="s">
        <v>5232</v>
      </c>
    </row>
    <row r="25915" spans="1:5" ht="15.6">
      <c r="A25915" s="358" t="s">
        <v>37282</v>
      </c>
      <c r="B25915" s="358" t="s">
        <v>37282</v>
      </c>
      <c r="C25915" s="359">
        <v>0.6</v>
      </c>
      <c r="D25915" s="357" t="s">
        <v>37281</v>
      </c>
      <c r="E25915" s="357" t="s">
        <v>37281</v>
      </c>
    </row>
    <row r="25916" spans="1:5" ht="15.6">
      <c r="A25916" s="358" t="s">
        <v>59905</v>
      </c>
      <c r="B25916" s="358" t="s">
        <v>64874</v>
      </c>
      <c r="C25916" s="359">
        <v>0.6</v>
      </c>
      <c r="D25916" s="357" t="s">
        <v>59906</v>
      </c>
      <c r="E25916" s="357" t="s">
        <v>59906</v>
      </c>
    </row>
    <row r="25917" spans="1:5" ht="15.6">
      <c r="A25917" s="358" t="s">
        <v>60064</v>
      </c>
      <c r="B25917" s="358" t="s">
        <v>64876</v>
      </c>
      <c r="C25917" s="359">
        <v>0.6</v>
      </c>
      <c r="D25917" s="357" t="s">
        <v>64875</v>
      </c>
      <c r="E25917" s="357" t="s">
        <v>64875</v>
      </c>
    </row>
    <row r="25918" spans="1:5" ht="15.6">
      <c r="A25918" s="358" t="s">
        <v>55807</v>
      </c>
      <c r="B25918" s="358" t="s">
        <v>55808</v>
      </c>
      <c r="C25918" s="359">
        <v>0.6</v>
      </c>
      <c r="D25918" s="357" t="s">
        <v>55806</v>
      </c>
      <c r="E25918" s="357" t="s">
        <v>55806</v>
      </c>
    </row>
    <row r="25919" spans="1:5" ht="15.6">
      <c r="A25919" s="358" t="s">
        <v>52826</v>
      </c>
      <c r="B25919" s="358" t="s">
        <v>52827</v>
      </c>
      <c r="C25919" s="359">
        <v>0.6</v>
      </c>
      <c r="D25919" s="357" t="s">
        <v>52825</v>
      </c>
      <c r="E25919" s="357" t="s">
        <v>52825</v>
      </c>
    </row>
    <row r="25920" spans="1:5" ht="15.6">
      <c r="A25920" s="358" t="s">
        <v>52826</v>
      </c>
      <c r="B25920" s="358" t="s">
        <v>52827</v>
      </c>
      <c r="C25920" s="359">
        <v>0.6</v>
      </c>
      <c r="D25920" s="357" t="s">
        <v>52825</v>
      </c>
      <c r="E25920" s="357" t="s">
        <v>52825</v>
      </c>
    </row>
    <row r="25921" spans="1:5" ht="15.6">
      <c r="A25921" s="358" t="s">
        <v>23887</v>
      </c>
      <c r="B25921" s="358" t="s">
        <v>23888</v>
      </c>
      <c r="C25921" s="359">
        <v>0.6</v>
      </c>
      <c r="D25921" s="357" t="s">
        <v>9940</v>
      </c>
      <c r="E25921" s="357" t="s">
        <v>9940</v>
      </c>
    </row>
    <row r="25922" spans="1:5" ht="15.6">
      <c r="A25922" s="358" t="s">
        <v>29087</v>
      </c>
      <c r="B25922" s="358" t="s">
        <v>29088</v>
      </c>
      <c r="C25922" s="359">
        <v>0.6</v>
      </c>
      <c r="D25922" s="357" t="s">
        <v>29086</v>
      </c>
      <c r="E25922" s="357" t="s">
        <v>29086</v>
      </c>
    </row>
    <row r="25923" spans="1:5" ht="15.6">
      <c r="A25923" s="358" t="s">
        <v>29087</v>
      </c>
      <c r="B25923" s="358" t="s">
        <v>29088</v>
      </c>
      <c r="C25923" s="359">
        <v>0.6</v>
      </c>
      <c r="D25923" s="357" t="s">
        <v>29086</v>
      </c>
      <c r="E25923" s="357" t="s">
        <v>29086</v>
      </c>
    </row>
    <row r="25924" spans="1:5" ht="15.6">
      <c r="A25924" s="358" t="s">
        <v>42339</v>
      </c>
      <c r="B25924" s="358" t="s">
        <v>42340</v>
      </c>
      <c r="C25924" s="359">
        <v>0.6</v>
      </c>
      <c r="D25924" s="357" t="s">
        <v>42338</v>
      </c>
      <c r="E25924" s="357" t="s">
        <v>42338</v>
      </c>
    </row>
    <row r="25925" spans="1:5" ht="15.6">
      <c r="A25925" s="358" t="s">
        <v>64878</v>
      </c>
      <c r="B25925" s="358" t="s">
        <v>64879</v>
      </c>
      <c r="C25925" s="359">
        <v>0.6</v>
      </c>
      <c r="D25925" s="357" t="s">
        <v>64877</v>
      </c>
      <c r="E25925" s="357" t="s">
        <v>64877</v>
      </c>
    </row>
    <row r="25926" spans="1:5" ht="15.6">
      <c r="A25926" s="358" t="s">
        <v>48129</v>
      </c>
      <c r="B25926" s="358" t="s">
        <v>48129</v>
      </c>
      <c r="C25926" s="359">
        <v>0.6</v>
      </c>
      <c r="D25926" s="357" t="s">
        <v>48128</v>
      </c>
      <c r="E25926" s="357" t="s">
        <v>48128</v>
      </c>
    </row>
    <row r="25927" spans="1:5" ht="15.6">
      <c r="A25927" s="358" t="s">
        <v>64881</v>
      </c>
      <c r="B25927" s="358" t="s">
        <v>64882</v>
      </c>
      <c r="C25927" s="359">
        <v>0.6</v>
      </c>
      <c r="D25927" s="357" t="s">
        <v>64880</v>
      </c>
      <c r="E25927" s="357" t="s">
        <v>64880</v>
      </c>
    </row>
    <row r="25928" spans="1:5" ht="15.6">
      <c r="A25928" s="358" t="s">
        <v>64881</v>
      </c>
      <c r="B25928" s="358" t="s">
        <v>64882</v>
      </c>
      <c r="C25928" s="359">
        <v>0.6</v>
      </c>
      <c r="D25928" s="357" t="s">
        <v>64880</v>
      </c>
      <c r="E25928" s="357" t="s">
        <v>64880</v>
      </c>
    </row>
    <row r="25929" spans="1:5" ht="15.6">
      <c r="A25929" s="358" t="s">
        <v>22303</v>
      </c>
      <c r="B25929" s="358" t="s">
        <v>22304</v>
      </c>
      <c r="C25929" s="359">
        <v>0.6</v>
      </c>
      <c r="D25929" s="357" t="s">
        <v>9069</v>
      </c>
      <c r="E25929" s="357" t="s">
        <v>9069</v>
      </c>
    </row>
    <row r="25930" spans="1:5" ht="15.6">
      <c r="A25930" s="358" t="s">
        <v>22388</v>
      </c>
      <c r="B25930" s="358" t="s">
        <v>22388</v>
      </c>
      <c r="C25930" s="359">
        <v>0.6</v>
      </c>
      <c r="D25930" s="357" t="s">
        <v>9172</v>
      </c>
      <c r="E25930" s="357" t="s">
        <v>9172</v>
      </c>
    </row>
    <row r="25931" spans="1:5" ht="15.6">
      <c r="A25931" s="358" t="s">
        <v>64884</v>
      </c>
      <c r="B25931" s="358" t="s">
        <v>64885</v>
      </c>
      <c r="C25931" s="359">
        <v>0.6</v>
      </c>
      <c r="D25931" s="357" t="s">
        <v>64883</v>
      </c>
      <c r="E25931" s="357" t="s">
        <v>64883</v>
      </c>
    </row>
    <row r="25932" spans="1:5" ht="15.6">
      <c r="A25932" s="358" t="s">
        <v>29510</v>
      </c>
      <c r="B25932" s="358" t="s">
        <v>29510</v>
      </c>
      <c r="C25932" s="359">
        <v>0.6</v>
      </c>
      <c r="D25932" s="357" t="s">
        <v>29509</v>
      </c>
      <c r="E25932" s="357" t="s">
        <v>29509</v>
      </c>
    </row>
    <row r="25933" spans="1:5" ht="15.6">
      <c r="A25933" s="358" t="s">
        <v>14107</v>
      </c>
      <c r="B25933" s="358" t="s">
        <v>14108</v>
      </c>
      <c r="C25933" s="359">
        <v>0.6</v>
      </c>
      <c r="D25933" s="357" t="s">
        <v>4380</v>
      </c>
      <c r="E25933" s="357" t="s">
        <v>4380</v>
      </c>
    </row>
    <row r="25934" spans="1:5" ht="15.6">
      <c r="A25934" s="358" t="s">
        <v>14107</v>
      </c>
      <c r="B25934" s="358" t="s">
        <v>14108</v>
      </c>
      <c r="C25934" s="359">
        <v>0.6</v>
      </c>
      <c r="D25934" s="357" t="s">
        <v>4380</v>
      </c>
      <c r="E25934" s="357" t="s">
        <v>4380</v>
      </c>
    </row>
    <row r="25935" spans="1:5" ht="15.6">
      <c r="A25935" s="358" t="s">
        <v>14107</v>
      </c>
      <c r="B25935" s="358" t="s">
        <v>14108</v>
      </c>
      <c r="C25935" s="359">
        <v>0.6</v>
      </c>
      <c r="D25935" s="357" t="s">
        <v>4380</v>
      </c>
      <c r="E25935" s="357" t="s">
        <v>4380</v>
      </c>
    </row>
    <row r="25936" spans="1:5" ht="15.6">
      <c r="A25936" s="358" t="s">
        <v>14107</v>
      </c>
      <c r="B25936" s="358" t="s">
        <v>14108</v>
      </c>
      <c r="C25936" s="359">
        <v>0.6</v>
      </c>
      <c r="D25936" s="357" t="s">
        <v>4380</v>
      </c>
      <c r="E25936" s="357" t="s">
        <v>4380</v>
      </c>
    </row>
    <row r="25937" spans="1:5" ht="15.6">
      <c r="A25937" s="358" t="s">
        <v>31373</v>
      </c>
      <c r="B25937" s="358" t="s">
        <v>31374</v>
      </c>
      <c r="C25937" s="359">
        <v>0.6</v>
      </c>
      <c r="D25937" s="357" t="s">
        <v>31372</v>
      </c>
      <c r="E25937" s="357" t="s">
        <v>31372</v>
      </c>
    </row>
    <row r="25938" spans="1:5" ht="15.6">
      <c r="A25938" s="358" t="s">
        <v>36958</v>
      </c>
      <c r="B25938" s="358" t="s">
        <v>36959</v>
      </c>
      <c r="C25938" s="359">
        <v>0.6</v>
      </c>
      <c r="D25938" s="357" t="s">
        <v>36957</v>
      </c>
      <c r="E25938" s="357" t="s">
        <v>36957</v>
      </c>
    </row>
    <row r="25939" spans="1:5" ht="15.6">
      <c r="A25939" s="358" t="s">
        <v>25037</v>
      </c>
      <c r="B25939" s="358" t="s">
        <v>25038</v>
      </c>
      <c r="C25939" s="359">
        <v>0.6</v>
      </c>
      <c r="D25939" s="357" t="s">
        <v>25036</v>
      </c>
      <c r="E25939" s="357" t="s">
        <v>25036</v>
      </c>
    </row>
    <row r="25940" spans="1:5" ht="15.6">
      <c r="A25940" s="358" t="s">
        <v>25037</v>
      </c>
      <c r="B25940" s="358" t="s">
        <v>25038</v>
      </c>
      <c r="C25940" s="359">
        <v>0.6</v>
      </c>
      <c r="D25940" s="357" t="s">
        <v>25036</v>
      </c>
      <c r="E25940" s="357" t="s">
        <v>25036</v>
      </c>
    </row>
    <row r="25941" spans="1:5" ht="15.6">
      <c r="A25941" s="358" t="s">
        <v>59732</v>
      </c>
      <c r="B25941" s="358" t="s">
        <v>10262</v>
      </c>
      <c r="C25941" s="359">
        <v>0.6</v>
      </c>
      <c r="D25941" s="357" t="s">
        <v>59733</v>
      </c>
      <c r="E25941" s="357" t="s">
        <v>59733</v>
      </c>
    </row>
    <row r="25942" spans="1:5" ht="15.6">
      <c r="A25942" s="358" t="s">
        <v>59732</v>
      </c>
      <c r="B25942" s="358" t="s">
        <v>10262</v>
      </c>
      <c r="C25942" s="359">
        <v>0.6</v>
      </c>
      <c r="D25942" s="357" t="s">
        <v>59733</v>
      </c>
      <c r="E25942" s="357" t="s">
        <v>59733</v>
      </c>
    </row>
    <row r="25943" spans="1:5" ht="15.6">
      <c r="A25943" s="358" t="s">
        <v>59734</v>
      </c>
      <c r="B25943" s="358" t="s">
        <v>59735</v>
      </c>
      <c r="C25943" s="359">
        <v>0.6</v>
      </c>
      <c r="D25943" s="357" t="s">
        <v>64886</v>
      </c>
      <c r="E25943" s="357" t="s">
        <v>64886</v>
      </c>
    </row>
    <row r="25944" spans="1:5" ht="15.6">
      <c r="A25944" s="358" t="s">
        <v>36001</v>
      </c>
      <c r="B25944" s="358" t="s">
        <v>36002</v>
      </c>
      <c r="C25944" s="359">
        <v>0.6</v>
      </c>
      <c r="D25944" s="357" t="s">
        <v>36000</v>
      </c>
      <c r="E25944" s="357" t="s">
        <v>36000</v>
      </c>
    </row>
    <row r="25945" spans="1:5" ht="15.6">
      <c r="A25945" s="358" t="s">
        <v>36001</v>
      </c>
      <c r="B25945" s="358" t="s">
        <v>36002</v>
      </c>
      <c r="C25945" s="359">
        <v>0.6</v>
      </c>
      <c r="D25945" s="357" t="s">
        <v>36000</v>
      </c>
      <c r="E25945" s="357" t="s">
        <v>36000</v>
      </c>
    </row>
    <row r="25946" spans="1:5" ht="15.6">
      <c r="A25946" s="358" t="s">
        <v>59789</v>
      </c>
      <c r="B25946" s="358" t="s">
        <v>64888</v>
      </c>
      <c r="C25946" s="359">
        <v>0.6</v>
      </c>
      <c r="D25946" s="357" t="s">
        <v>64887</v>
      </c>
      <c r="E25946" s="357" t="s">
        <v>64887</v>
      </c>
    </row>
    <row r="25947" spans="1:5" ht="15.6">
      <c r="A25947" s="358" t="s">
        <v>51113</v>
      </c>
      <c r="B25947" s="358" t="s">
        <v>51114</v>
      </c>
      <c r="C25947" s="359">
        <v>0.6</v>
      </c>
      <c r="D25947" s="357" t="s">
        <v>51112</v>
      </c>
      <c r="E25947" s="357" t="s">
        <v>51112</v>
      </c>
    </row>
    <row r="25948" spans="1:5" ht="15.6">
      <c r="A25948" s="358" t="s">
        <v>51113</v>
      </c>
      <c r="B25948" s="358" t="s">
        <v>51114</v>
      </c>
      <c r="C25948" s="359">
        <v>0.6</v>
      </c>
      <c r="D25948" s="357" t="s">
        <v>51112</v>
      </c>
      <c r="E25948" s="357" t="s">
        <v>51112</v>
      </c>
    </row>
    <row r="25949" spans="1:5" ht="15.6">
      <c r="A25949" s="358" t="s">
        <v>10546</v>
      </c>
      <c r="B25949" s="358" t="s">
        <v>10262</v>
      </c>
      <c r="C25949" s="359">
        <v>0.6</v>
      </c>
      <c r="D25949" s="357" t="s">
        <v>2458</v>
      </c>
      <c r="E25949" s="357" t="s">
        <v>2458</v>
      </c>
    </row>
    <row r="25950" spans="1:5" ht="15.6">
      <c r="A25950" s="358" t="s">
        <v>28055</v>
      </c>
      <c r="B25950" s="358" t="s">
        <v>28056</v>
      </c>
      <c r="C25950" s="359">
        <v>0.6</v>
      </c>
      <c r="D25950" s="357" t="s">
        <v>28054</v>
      </c>
      <c r="E25950" s="357" t="s">
        <v>28054</v>
      </c>
    </row>
    <row r="25951" spans="1:5" ht="15.6">
      <c r="A25951" s="358" t="s">
        <v>59965</v>
      </c>
      <c r="B25951" s="358" t="s">
        <v>64890</v>
      </c>
      <c r="C25951" s="359">
        <v>0.6</v>
      </c>
      <c r="D25951" s="357" t="s">
        <v>64889</v>
      </c>
      <c r="E25951" s="357" t="s">
        <v>64889</v>
      </c>
    </row>
    <row r="25952" spans="1:5" ht="15.6">
      <c r="A25952" s="358" t="s">
        <v>59965</v>
      </c>
      <c r="B25952" s="358" t="s">
        <v>64890</v>
      </c>
      <c r="C25952" s="359">
        <v>0.6</v>
      </c>
      <c r="D25952" s="357" t="s">
        <v>64889</v>
      </c>
      <c r="E25952" s="357" t="s">
        <v>64889</v>
      </c>
    </row>
    <row r="25953" spans="1:5" ht="15.6">
      <c r="A25953" s="358" t="s">
        <v>29887</v>
      </c>
      <c r="B25953" s="358" t="s">
        <v>29887</v>
      </c>
      <c r="C25953" s="359">
        <v>0.6</v>
      </c>
      <c r="D25953" s="357" t="s">
        <v>29886</v>
      </c>
      <c r="E25953" s="357" t="s">
        <v>29886</v>
      </c>
    </row>
    <row r="25954" spans="1:5" ht="15.6">
      <c r="A25954" s="358" t="s">
        <v>59721</v>
      </c>
      <c r="B25954" s="358" t="s">
        <v>64891</v>
      </c>
      <c r="C25954" s="359">
        <v>0.6</v>
      </c>
      <c r="D25954" s="357" t="s">
        <v>59722</v>
      </c>
      <c r="E25954" s="357" t="s">
        <v>59722</v>
      </c>
    </row>
    <row r="25955" spans="1:5" ht="15.6">
      <c r="A25955" s="358" t="s">
        <v>34583</v>
      </c>
      <c r="B25955" s="358" t="s">
        <v>34583</v>
      </c>
      <c r="C25955" s="359">
        <v>0.6</v>
      </c>
      <c r="D25955" s="357" t="s">
        <v>34582</v>
      </c>
      <c r="E25955" s="357" t="s">
        <v>34582</v>
      </c>
    </row>
    <row r="25956" spans="1:5" ht="15.6">
      <c r="A25956" s="358" t="s">
        <v>59896</v>
      </c>
      <c r="B25956" s="358" t="s">
        <v>64893</v>
      </c>
      <c r="C25956" s="359">
        <v>0.6</v>
      </c>
      <c r="D25956" s="357" t="s">
        <v>64892</v>
      </c>
      <c r="E25956" s="357" t="s">
        <v>64892</v>
      </c>
    </row>
    <row r="25957" spans="1:5" ht="15.6">
      <c r="A25957" s="358" t="s">
        <v>38029</v>
      </c>
      <c r="B25957" s="358" t="s">
        <v>38030</v>
      </c>
      <c r="C25957" s="359">
        <v>0.6</v>
      </c>
      <c r="D25957" s="357" t="s">
        <v>38028</v>
      </c>
      <c r="E25957" s="357" t="s">
        <v>38028</v>
      </c>
    </row>
    <row r="25958" spans="1:5" ht="15.6">
      <c r="A25958" s="358" t="s">
        <v>19653</v>
      </c>
      <c r="B25958" s="358" t="s">
        <v>19654</v>
      </c>
      <c r="C25958" s="359">
        <v>0.6</v>
      </c>
      <c r="D25958" s="357" t="s">
        <v>7233</v>
      </c>
      <c r="E25958" s="357" t="s">
        <v>7233</v>
      </c>
    </row>
    <row r="25959" spans="1:5" ht="15.6">
      <c r="A25959" s="358" t="s">
        <v>48073</v>
      </c>
      <c r="B25959" s="358" t="s">
        <v>48074</v>
      </c>
      <c r="C25959" s="359">
        <v>0.6</v>
      </c>
      <c r="D25959" s="357" t="s">
        <v>48072</v>
      </c>
      <c r="E25959" s="357" t="s">
        <v>48072</v>
      </c>
    </row>
    <row r="25960" spans="1:5" ht="15.6">
      <c r="A25960" s="358" t="s">
        <v>64895</v>
      </c>
      <c r="B25960" s="358" t="s">
        <v>64896</v>
      </c>
      <c r="C25960" s="359">
        <v>0.6</v>
      </c>
      <c r="D25960" s="357" t="s">
        <v>64894</v>
      </c>
      <c r="E25960" s="357" t="s">
        <v>64894</v>
      </c>
    </row>
    <row r="25961" spans="1:5" ht="15.6">
      <c r="A25961" s="358" t="s">
        <v>64898</v>
      </c>
      <c r="B25961" s="358" t="s">
        <v>64899</v>
      </c>
      <c r="C25961" s="359">
        <v>0.6</v>
      </c>
      <c r="D25961" s="357" t="s">
        <v>64897</v>
      </c>
      <c r="E25961" s="357" t="s">
        <v>64897</v>
      </c>
    </row>
    <row r="25962" spans="1:5" ht="15.6">
      <c r="A25962" s="358" t="s">
        <v>59838</v>
      </c>
      <c r="B25962" s="358" t="s">
        <v>59838</v>
      </c>
      <c r="C25962" s="359">
        <v>0.6</v>
      </c>
      <c r="D25962" s="357" t="s">
        <v>64900</v>
      </c>
      <c r="E25962" s="357" t="s">
        <v>64900</v>
      </c>
    </row>
    <row r="25963" spans="1:5" ht="15.6">
      <c r="A25963" s="358" t="s">
        <v>38933</v>
      </c>
      <c r="B25963" s="358" t="s">
        <v>38934</v>
      </c>
      <c r="C25963" s="359">
        <v>0.6</v>
      </c>
      <c r="D25963" s="357" t="s">
        <v>38932</v>
      </c>
      <c r="E25963" s="357" t="s">
        <v>38932</v>
      </c>
    </row>
    <row r="25964" spans="1:5" ht="15.6">
      <c r="A25964" s="358" t="s">
        <v>10262</v>
      </c>
      <c r="B25964" s="358" t="s">
        <v>42898</v>
      </c>
      <c r="C25964" s="359">
        <v>0.6</v>
      </c>
      <c r="D25964" s="357" t="s">
        <v>42897</v>
      </c>
      <c r="E25964" s="357" t="s">
        <v>42897</v>
      </c>
    </row>
    <row r="25965" spans="1:5" ht="15.6">
      <c r="A25965" s="358" t="s">
        <v>60144</v>
      </c>
      <c r="B25965" s="358" t="s">
        <v>64902</v>
      </c>
      <c r="C25965" s="359">
        <v>0.6</v>
      </c>
      <c r="D25965" s="357" t="s">
        <v>64901</v>
      </c>
      <c r="E25965" s="357" t="s">
        <v>64901</v>
      </c>
    </row>
    <row r="25966" spans="1:5" ht="15.6">
      <c r="A25966" s="358" t="s">
        <v>49954</v>
      </c>
      <c r="B25966" s="358" t="s">
        <v>49955</v>
      </c>
      <c r="C25966" s="359">
        <v>0.6</v>
      </c>
      <c r="D25966" s="357" t="s">
        <v>49953</v>
      </c>
      <c r="E25966" s="357" t="s">
        <v>49953</v>
      </c>
    </row>
    <row r="25967" spans="1:5" ht="15.6">
      <c r="A25967" s="358" t="s">
        <v>52794</v>
      </c>
      <c r="B25967" s="358" t="s">
        <v>52794</v>
      </c>
      <c r="C25967" s="359">
        <v>0.6</v>
      </c>
      <c r="D25967" s="357" t="s">
        <v>52793</v>
      </c>
      <c r="E25967" s="357" t="s">
        <v>52793</v>
      </c>
    </row>
    <row r="25968" spans="1:5" ht="15.6">
      <c r="A25968" s="358" t="s">
        <v>26643</v>
      </c>
      <c r="B25968" s="358" t="s">
        <v>26644</v>
      </c>
      <c r="C25968" s="359">
        <v>0.6</v>
      </c>
      <c r="D25968" s="357" t="s">
        <v>26642</v>
      </c>
      <c r="E25968" s="357" t="s">
        <v>26642</v>
      </c>
    </row>
    <row r="25969" spans="1:5" ht="15.6">
      <c r="A25969" s="358" t="s">
        <v>26923</v>
      </c>
      <c r="B25969" s="358" t="s">
        <v>26923</v>
      </c>
      <c r="C25969" s="359">
        <v>0.6</v>
      </c>
      <c r="D25969" s="357" t="s">
        <v>26922</v>
      </c>
      <c r="E25969" s="357" t="s">
        <v>26922</v>
      </c>
    </row>
    <row r="25970" spans="1:5" ht="15.6">
      <c r="A25970" s="358" t="s">
        <v>27172</v>
      </c>
      <c r="B25970" s="358" t="s">
        <v>27173</v>
      </c>
      <c r="C25970" s="359">
        <v>0.6</v>
      </c>
      <c r="D25970" s="357" t="s">
        <v>27171</v>
      </c>
      <c r="E25970" s="357" t="s">
        <v>27171</v>
      </c>
    </row>
    <row r="25971" spans="1:5" ht="15.6">
      <c r="A25971" s="358" t="s">
        <v>29237</v>
      </c>
      <c r="B25971" s="358" t="s">
        <v>29238</v>
      </c>
      <c r="C25971" s="359">
        <v>0.6</v>
      </c>
      <c r="D25971" s="357" t="s">
        <v>29236</v>
      </c>
      <c r="E25971" s="357" t="s">
        <v>29236</v>
      </c>
    </row>
    <row r="25972" spans="1:5" ht="15.6">
      <c r="A25972" s="358" t="s">
        <v>13923</v>
      </c>
      <c r="B25972" s="358" t="s">
        <v>13924</v>
      </c>
      <c r="C25972" s="359">
        <v>0.6</v>
      </c>
      <c r="D25972" s="357" t="s">
        <v>4285</v>
      </c>
      <c r="E25972" s="357" t="s">
        <v>4285</v>
      </c>
    </row>
    <row r="25973" spans="1:5" ht="15.6">
      <c r="A25973" s="358" t="s">
        <v>13923</v>
      </c>
      <c r="B25973" s="358" t="s">
        <v>13924</v>
      </c>
      <c r="C25973" s="359">
        <v>0.6</v>
      </c>
      <c r="D25973" s="357" t="s">
        <v>4285</v>
      </c>
      <c r="E25973" s="357" t="s">
        <v>4285</v>
      </c>
    </row>
    <row r="25974" spans="1:5" ht="15.6">
      <c r="A25974" s="358" t="s">
        <v>13923</v>
      </c>
      <c r="B25974" s="358" t="s">
        <v>13924</v>
      </c>
      <c r="C25974" s="359">
        <v>0.6</v>
      </c>
      <c r="D25974" s="357" t="s">
        <v>4285</v>
      </c>
      <c r="E25974" s="357" t="s">
        <v>4285</v>
      </c>
    </row>
    <row r="25975" spans="1:5" ht="15.6">
      <c r="A25975" s="358" t="s">
        <v>31517</v>
      </c>
      <c r="B25975" s="358" t="s">
        <v>31518</v>
      </c>
      <c r="C25975" s="359">
        <v>0.6</v>
      </c>
      <c r="D25975" s="357" t="s">
        <v>31516</v>
      </c>
      <c r="E25975" s="357" t="s">
        <v>31516</v>
      </c>
    </row>
    <row r="25976" spans="1:5" ht="15.6">
      <c r="A25976" s="358" t="s">
        <v>64904</v>
      </c>
      <c r="B25976" s="358" t="s">
        <v>64905</v>
      </c>
      <c r="C25976" s="359">
        <v>0.6</v>
      </c>
      <c r="D25976" s="357" t="s">
        <v>64903</v>
      </c>
      <c r="E25976" s="357" t="s">
        <v>64903</v>
      </c>
    </row>
    <row r="25977" spans="1:5" ht="15.6">
      <c r="A25977" s="358" t="s">
        <v>36495</v>
      </c>
      <c r="B25977" s="358" t="s">
        <v>36496</v>
      </c>
      <c r="C25977" s="359">
        <v>0.6</v>
      </c>
      <c r="D25977" s="357" t="s">
        <v>36494</v>
      </c>
      <c r="E25977" s="357" t="s">
        <v>36494</v>
      </c>
    </row>
    <row r="25978" spans="1:5" ht="15.6">
      <c r="A25978" s="358" t="s">
        <v>39850</v>
      </c>
      <c r="B25978" s="358" t="s">
        <v>39851</v>
      </c>
      <c r="C25978" s="359">
        <v>0.6</v>
      </c>
      <c r="D25978" s="357" t="s">
        <v>39849</v>
      </c>
      <c r="E25978" s="357" t="s">
        <v>39849</v>
      </c>
    </row>
    <row r="25979" spans="1:5" ht="15.6">
      <c r="A25979" s="358" t="s">
        <v>64907</v>
      </c>
      <c r="B25979" s="358" t="s">
        <v>64908</v>
      </c>
      <c r="C25979" s="359">
        <v>0.6</v>
      </c>
      <c r="D25979" s="357" t="s">
        <v>64906</v>
      </c>
      <c r="E25979" s="357" t="s">
        <v>64906</v>
      </c>
    </row>
    <row r="25980" spans="1:5" ht="15.6">
      <c r="A25980" s="358" t="s">
        <v>47653</v>
      </c>
      <c r="B25980" s="358" t="s">
        <v>47654</v>
      </c>
      <c r="C25980" s="359">
        <v>0.6</v>
      </c>
      <c r="D25980" s="357" t="s">
        <v>47652</v>
      </c>
      <c r="E25980" s="357" t="s">
        <v>47652</v>
      </c>
    </row>
    <row r="25981" spans="1:5" ht="15.6">
      <c r="A25981" s="358" t="s">
        <v>47653</v>
      </c>
      <c r="B25981" s="358" t="s">
        <v>47654</v>
      </c>
      <c r="C25981" s="359">
        <v>0.6</v>
      </c>
      <c r="D25981" s="357" t="s">
        <v>47652</v>
      </c>
      <c r="E25981" s="357" t="s">
        <v>47652</v>
      </c>
    </row>
    <row r="25982" spans="1:5" ht="15.6">
      <c r="A25982" s="358" t="s">
        <v>24243</v>
      </c>
      <c r="B25982" s="358" t="s">
        <v>24244</v>
      </c>
      <c r="C25982" s="359">
        <v>0.6</v>
      </c>
      <c r="D25982" s="357" t="s">
        <v>24242</v>
      </c>
      <c r="E25982" s="357" t="s">
        <v>24242</v>
      </c>
    </row>
    <row r="25983" spans="1:5" ht="15.6">
      <c r="A25983" s="358" t="s">
        <v>64910</v>
      </c>
      <c r="B25983" s="358" t="s">
        <v>64911</v>
      </c>
      <c r="C25983" s="359">
        <v>0.6</v>
      </c>
      <c r="D25983" s="357" t="s">
        <v>64909</v>
      </c>
      <c r="E25983" s="357" t="s">
        <v>64909</v>
      </c>
    </row>
    <row r="25984" spans="1:5" ht="15.6">
      <c r="A25984" s="358" t="s">
        <v>11681</v>
      </c>
      <c r="B25984" s="358" t="s">
        <v>11682</v>
      </c>
      <c r="C25984" s="359">
        <v>0.6</v>
      </c>
      <c r="D25984" s="357" t="s">
        <v>2872</v>
      </c>
      <c r="E25984" s="357" t="s">
        <v>2872</v>
      </c>
    </row>
    <row r="25985" spans="1:5" ht="15.6">
      <c r="A25985" s="358" t="s">
        <v>28294</v>
      </c>
      <c r="B25985" s="358" t="s">
        <v>28294</v>
      </c>
      <c r="C25985" s="359">
        <v>0.6</v>
      </c>
      <c r="D25985" s="357" t="s">
        <v>28293</v>
      </c>
      <c r="E25985" s="357" t="s">
        <v>28293</v>
      </c>
    </row>
    <row r="25986" spans="1:5" ht="15.6">
      <c r="A25986" s="358" t="s">
        <v>28299</v>
      </c>
      <c r="B25986" s="358" t="s">
        <v>28300</v>
      </c>
      <c r="C25986" s="359">
        <v>0.6</v>
      </c>
      <c r="D25986" s="357" t="s">
        <v>28298</v>
      </c>
      <c r="E25986" s="357" t="s">
        <v>28298</v>
      </c>
    </row>
    <row r="25987" spans="1:5" ht="15.6">
      <c r="A25987" s="358" t="s">
        <v>28311</v>
      </c>
      <c r="B25987" s="358" t="s">
        <v>28311</v>
      </c>
      <c r="C25987" s="359">
        <v>0.6</v>
      </c>
      <c r="D25987" s="357" t="s">
        <v>28310</v>
      </c>
      <c r="E25987" s="357" t="s">
        <v>28310</v>
      </c>
    </row>
    <row r="25988" spans="1:5" ht="15.6">
      <c r="A25988" s="358" t="s">
        <v>28813</v>
      </c>
      <c r="B25988" s="358" t="s">
        <v>28813</v>
      </c>
      <c r="C25988" s="359">
        <v>0.6</v>
      </c>
      <c r="D25988" s="357" t="s">
        <v>28812</v>
      </c>
      <c r="E25988" s="357" t="s">
        <v>28812</v>
      </c>
    </row>
    <row r="25989" spans="1:5" ht="15.6">
      <c r="A25989" s="358" t="s">
        <v>28813</v>
      </c>
      <c r="B25989" s="358" t="s">
        <v>28813</v>
      </c>
      <c r="C25989" s="359">
        <v>0.6</v>
      </c>
      <c r="D25989" s="357" t="s">
        <v>28812</v>
      </c>
      <c r="E25989" s="357" t="s">
        <v>28812</v>
      </c>
    </row>
    <row r="25990" spans="1:5" ht="15.6">
      <c r="A25990" s="358" t="s">
        <v>38040</v>
      </c>
      <c r="B25990" s="358" t="s">
        <v>38041</v>
      </c>
      <c r="C25990" s="359">
        <v>0.6</v>
      </c>
      <c r="D25990" s="357" t="s">
        <v>38039</v>
      </c>
      <c r="E25990" s="357" t="s">
        <v>38039</v>
      </c>
    </row>
    <row r="25991" spans="1:5" ht="15.6">
      <c r="A25991" s="358" t="s">
        <v>64913</v>
      </c>
      <c r="B25991" s="358" t="s">
        <v>64914</v>
      </c>
      <c r="C25991" s="359">
        <v>0.6</v>
      </c>
      <c r="D25991" s="357" t="s">
        <v>64912</v>
      </c>
      <c r="E25991" s="357" t="s">
        <v>64912</v>
      </c>
    </row>
    <row r="25992" spans="1:5" ht="15.6">
      <c r="A25992" s="358" t="s">
        <v>38628</v>
      </c>
      <c r="B25992" s="358" t="s">
        <v>38629</v>
      </c>
      <c r="C25992" s="359">
        <v>0.6</v>
      </c>
      <c r="D25992" s="357" t="s">
        <v>38627</v>
      </c>
      <c r="E25992" s="357" t="s">
        <v>38627</v>
      </c>
    </row>
    <row r="25993" spans="1:5" ht="15.6">
      <c r="A25993" s="358" t="s">
        <v>38982</v>
      </c>
      <c r="B25993" s="358" t="s">
        <v>38983</v>
      </c>
      <c r="C25993" s="359">
        <v>0.6</v>
      </c>
      <c r="D25993" s="357" t="s">
        <v>38981</v>
      </c>
      <c r="E25993" s="357" t="s">
        <v>38981</v>
      </c>
    </row>
    <row r="25994" spans="1:5" ht="15.6">
      <c r="A25994" s="358" t="s">
        <v>23138</v>
      </c>
      <c r="B25994" s="358" t="s">
        <v>10262</v>
      </c>
      <c r="C25994" s="359">
        <v>0.6</v>
      </c>
      <c r="D25994" s="357" t="s">
        <v>9508</v>
      </c>
      <c r="E25994" s="357" t="s">
        <v>9508</v>
      </c>
    </row>
    <row r="25995" spans="1:5" ht="15.6">
      <c r="A25995" s="358" t="s">
        <v>23138</v>
      </c>
      <c r="B25995" s="358" t="s">
        <v>10262</v>
      </c>
      <c r="C25995" s="359">
        <v>0.6</v>
      </c>
      <c r="D25995" s="357" t="s">
        <v>9508</v>
      </c>
      <c r="E25995" s="357" t="s">
        <v>9508</v>
      </c>
    </row>
    <row r="25996" spans="1:5" ht="15.6">
      <c r="A25996" s="358" t="s">
        <v>52172</v>
      </c>
      <c r="B25996" s="358" t="s">
        <v>52173</v>
      </c>
      <c r="C25996" s="359">
        <v>0.6</v>
      </c>
      <c r="D25996" s="357" t="s">
        <v>52171</v>
      </c>
      <c r="E25996" s="357" t="s">
        <v>52171</v>
      </c>
    </row>
    <row r="25997" spans="1:5" ht="15.6">
      <c r="A25997" s="358" t="s">
        <v>52172</v>
      </c>
      <c r="B25997" s="358" t="s">
        <v>52173</v>
      </c>
      <c r="C25997" s="359">
        <v>0.6</v>
      </c>
      <c r="D25997" s="357" t="s">
        <v>52171</v>
      </c>
      <c r="E25997" s="357" t="s">
        <v>52171</v>
      </c>
    </row>
    <row r="25998" spans="1:5" ht="15.6">
      <c r="A25998" s="358" t="s">
        <v>59553</v>
      </c>
      <c r="B25998" s="358" t="s">
        <v>64916</v>
      </c>
      <c r="C25998" s="359">
        <v>0.6</v>
      </c>
      <c r="D25998" s="357" t="s">
        <v>64915</v>
      </c>
      <c r="E25998" s="357" t="s">
        <v>64915</v>
      </c>
    </row>
    <row r="25999" spans="1:5" ht="15.6">
      <c r="A25999" s="358" t="s">
        <v>12435</v>
      </c>
      <c r="B25999" s="358" t="s">
        <v>12435</v>
      </c>
      <c r="C25999" s="359">
        <v>0.6</v>
      </c>
      <c r="D25999" s="357" t="s">
        <v>3381</v>
      </c>
      <c r="E25999" s="357" t="s">
        <v>3381</v>
      </c>
    </row>
    <row r="26000" spans="1:5" ht="15.6">
      <c r="A26000" s="358" t="s">
        <v>33711</v>
      </c>
      <c r="B26000" s="358" t="s">
        <v>15214</v>
      </c>
      <c r="C26000" s="359">
        <v>0.6</v>
      </c>
      <c r="D26000" s="357" t="s">
        <v>5017</v>
      </c>
      <c r="E26000" s="357" t="s">
        <v>5017</v>
      </c>
    </row>
    <row r="26001" spans="1:5" ht="15.6">
      <c r="A26001" s="358" t="s">
        <v>35877</v>
      </c>
      <c r="B26001" s="358" t="s">
        <v>35878</v>
      </c>
      <c r="C26001" s="359">
        <v>0.6</v>
      </c>
      <c r="D26001" s="357" t="s">
        <v>35876</v>
      </c>
      <c r="E26001" s="357" t="s">
        <v>35876</v>
      </c>
    </row>
    <row r="26002" spans="1:5" ht="15.6">
      <c r="A26002" s="358" t="s">
        <v>10262</v>
      </c>
      <c r="B26002" s="358" t="s">
        <v>64918</v>
      </c>
      <c r="C26002" s="359">
        <v>0.6</v>
      </c>
      <c r="D26002" s="357" t="s">
        <v>64917</v>
      </c>
      <c r="E26002" s="357" t="s">
        <v>64917</v>
      </c>
    </row>
    <row r="26003" spans="1:5" ht="15.6">
      <c r="A26003" s="358" t="s">
        <v>45271</v>
      </c>
      <c r="B26003" s="358" t="s">
        <v>45272</v>
      </c>
      <c r="C26003" s="359">
        <v>0.6</v>
      </c>
      <c r="D26003" s="357" t="s">
        <v>45270</v>
      </c>
      <c r="E26003" s="357" t="s">
        <v>45270</v>
      </c>
    </row>
    <row r="26004" spans="1:5" ht="15.6">
      <c r="A26004" s="358" t="s">
        <v>64920</v>
      </c>
      <c r="B26004" s="358" t="s">
        <v>64921</v>
      </c>
      <c r="C26004" s="359">
        <v>0.6</v>
      </c>
      <c r="D26004" s="357" t="s">
        <v>64919</v>
      </c>
      <c r="E26004" s="357" t="s">
        <v>64919</v>
      </c>
    </row>
    <row r="26005" spans="1:5" ht="15.6">
      <c r="A26005" s="358" t="s">
        <v>47526</v>
      </c>
      <c r="B26005" s="358" t="s">
        <v>47527</v>
      </c>
      <c r="C26005" s="359">
        <v>0.6</v>
      </c>
      <c r="D26005" s="357" t="s">
        <v>47525</v>
      </c>
      <c r="E26005" s="357" t="s">
        <v>47525</v>
      </c>
    </row>
    <row r="26006" spans="1:5" ht="15.6">
      <c r="A26006" s="358" t="s">
        <v>49062</v>
      </c>
      <c r="B26006" s="358" t="s">
        <v>49063</v>
      </c>
      <c r="C26006" s="359">
        <v>0.6</v>
      </c>
      <c r="D26006" s="357" t="s">
        <v>49061</v>
      </c>
      <c r="E26006" s="357" t="s">
        <v>49061</v>
      </c>
    </row>
    <row r="26007" spans="1:5" ht="15.6">
      <c r="A26007" s="358" t="s">
        <v>55225</v>
      </c>
      <c r="B26007" s="358" t="s">
        <v>55226</v>
      </c>
      <c r="C26007" s="359">
        <v>0.6</v>
      </c>
      <c r="D26007" s="357" t="s">
        <v>55224</v>
      </c>
      <c r="E26007" s="357" t="s">
        <v>55224</v>
      </c>
    </row>
    <row r="26008" spans="1:5" ht="15.6">
      <c r="A26008" s="358" t="s">
        <v>51036</v>
      </c>
      <c r="B26008" s="358" t="s">
        <v>51037</v>
      </c>
      <c r="C26008" s="359">
        <v>0.6</v>
      </c>
      <c r="D26008" s="357" t="s">
        <v>51035</v>
      </c>
      <c r="E26008" s="357" t="s">
        <v>51035</v>
      </c>
    </row>
    <row r="26009" spans="1:5" ht="15.6">
      <c r="A26009" s="358" t="s">
        <v>64923</v>
      </c>
      <c r="B26009" s="358" t="s">
        <v>64924</v>
      </c>
      <c r="C26009" s="359">
        <v>0.6</v>
      </c>
      <c r="D26009" s="357" t="s">
        <v>64922</v>
      </c>
      <c r="E26009" s="357" t="s">
        <v>64922</v>
      </c>
    </row>
    <row r="26010" spans="1:5" ht="15.6">
      <c r="A26010" s="358" t="s">
        <v>24365</v>
      </c>
      <c r="B26010" s="358" t="s">
        <v>24366</v>
      </c>
      <c r="C26010" s="359">
        <v>0.6</v>
      </c>
      <c r="D26010" s="357" t="s">
        <v>24364</v>
      </c>
      <c r="E26010" s="357" t="s">
        <v>24364</v>
      </c>
    </row>
    <row r="26011" spans="1:5" ht="15.6">
      <c r="A26011" s="358" t="s">
        <v>11808</v>
      </c>
      <c r="B26011" s="358" t="s">
        <v>11809</v>
      </c>
      <c r="C26011" s="359">
        <v>0.6</v>
      </c>
      <c r="D26011" s="357" t="s">
        <v>3023</v>
      </c>
      <c r="E26011" s="357" t="s">
        <v>3023</v>
      </c>
    </row>
    <row r="26012" spans="1:5" ht="15.6">
      <c r="A26012" s="358" t="s">
        <v>27711</v>
      </c>
      <c r="B26012" s="358" t="s">
        <v>27711</v>
      </c>
      <c r="C26012" s="359">
        <v>0.6</v>
      </c>
      <c r="D26012" s="357" t="s">
        <v>27710</v>
      </c>
      <c r="E26012" s="357" t="s">
        <v>27710</v>
      </c>
    </row>
    <row r="26013" spans="1:5" ht="15.6">
      <c r="A26013" s="358" t="s">
        <v>28313</v>
      </c>
      <c r="B26013" s="358" t="s">
        <v>28314</v>
      </c>
      <c r="C26013" s="359">
        <v>0.6</v>
      </c>
      <c r="D26013" s="357" t="s">
        <v>28312</v>
      </c>
      <c r="E26013" s="357" t="s">
        <v>28312</v>
      </c>
    </row>
    <row r="26014" spans="1:5" ht="15.6">
      <c r="A26014" s="358" t="s">
        <v>28483</v>
      </c>
      <c r="B26014" s="358" t="s">
        <v>28483</v>
      </c>
      <c r="C26014" s="359">
        <v>0.6</v>
      </c>
      <c r="D26014" s="357" t="s">
        <v>28482</v>
      </c>
      <c r="E26014" s="357" t="s">
        <v>28482</v>
      </c>
    </row>
    <row r="26015" spans="1:5" ht="15.6">
      <c r="A26015" s="358" t="s">
        <v>28483</v>
      </c>
      <c r="B26015" s="358" t="s">
        <v>28483</v>
      </c>
      <c r="C26015" s="359">
        <v>0.6</v>
      </c>
      <c r="D26015" s="357" t="s">
        <v>28482</v>
      </c>
      <c r="E26015" s="357" t="s">
        <v>28482</v>
      </c>
    </row>
    <row r="26016" spans="1:5" ht="15.6">
      <c r="A26016" s="358" t="s">
        <v>49497</v>
      </c>
      <c r="B26016" s="358" t="s">
        <v>49498</v>
      </c>
      <c r="C26016" s="359">
        <v>0.6</v>
      </c>
      <c r="D26016" s="357" t="s">
        <v>49496</v>
      </c>
      <c r="E26016" s="357" t="s">
        <v>49496</v>
      </c>
    </row>
    <row r="26017" spans="1:5" ht="15.6">
      <c r="A26017" s="358" t="s">
        <v>49505</v>
      </c>
      <c r="B26017" s="358" t="s">
        <v>49505</v>
      </c>
      <c r="C26017" s="359">
        <v>0.6</v>
      </c>
      <c r="D26017" s="357" t="s">
        <v>49504</v>
      </c>
      <c r="E26017" s="357" t="s">
        <v>49504</v>
      </c>
    </row>
    <row r="26018" spans="1:5" ht="15.6">
      <c r="A26018" s="358" t="s">
        <v>49505</v>
      </c>
      <c r="B26018" s="358" t="s">
        <v>49505</v>
      </c>
      <c r="C26018" s="359">
        <v>0.6</v>
      </c>
      <c r="D26018" s="357" t="s">
        <v>49504</v>
      </c>
      <c r="E26018" s="357" t="s">
        <v>49504</v>
      </c>
    </row>
    <row r="26019" spans="1:5" ht="15.6">
      <c r="A26019" s="358" t="s">
        <v>59587</v>
      </c>
      <c r="B26019" s="358" t="s">
        <v>64926</v>
      </c>
      <c r="C26019" s="359">
        <v>0.6</v>
      </c>
      <c r="D26019" s="357" t="s">
        <v>64925</v>
      </c>
      <c r="E26019" s="357" t="s">
        <v>64925</v>
      </c>
    </row>
    <row r="26020" spans="1:5" ht="15.6">
      <c r="A26020" s="358" t="s">
        <v>59587</v>
      </c>
      <c r="B26020" s="358" t="s">
        <v>64926</v>
      </c>
      <c r="C26020" s="359">
        <v>0.6</v>
      </c>
      <c r="D26020" s="357" t="s">
        <v>64925</v>
      </c>
      <c r="E26020" s="357" t="s">
        <v>64925</v>
      </c>
    </row>
    <row r="26021" spans="1:5" ht="15.6">
      <c r="A26021" s="358" t="s">
        <v>60646</v>
      </c>
      <c r="B26021" s="358" t="s">
        <v>64928</v>
      </c>
      <c r="C26021" s="359">
        <v>0.6</v>
      </c>
      <c r="D26021" s="357" t="s">
        <v>64927</v>
      </c>
      <c r="E26021" s="357" t="s">
        <v>64927</v>
      </c>
    </row>
    <row r="26022" spans="1:5" ht="15.6">
      <c r="A26022" s="358" t="s">
        <v>24182</v>
      </c>
      <c r="B26022" s="358" t="s">
        <v>24183</v>
      </c>
      <c r="C26022" s="359">
        <v>0.6</v>
      </c>
      <c r="D26022" s="357" t="s">
        <v>24181</v>
      </c>
      <c r="E26022" s="357" t="s">
        <v>24181</v>
      </c>
    </row>
    <row r="26023" spans="1:5" ht="15.6">
      <c r="A26023" s="358" t="s">
        <v>11255</v>
      </c>
      <c r="B26023" s="358" t="s">
        <v>11256</v>
      </c>
      <c r="C26023" s="359">
        <v>0.6</v>
      </c>
      <c r="D26023" s="357" t="s">
        <v>2288</v>
      </c>
      <c r="E26023" s="357" t="s">
        <v>2288</v>
      </c>
    </row>
    <row r="26024" spans="1:5" ht="15.6">
      <c r="A26024" s="358" t="s">
        <v>239</v>
      </c>
      <c r="B26024" s="358" t="s">
        <v>239</v>
      </c>
      <c r="C26024" s="359">
        <v>0.6</v>
      </c>
      <c r="D26024" s="357" t="s">
        <v>2883</v>
      </c>
      <c r="E26024" s="357" t="s">
        <v>2883</v>
      </c>
    </row>
    <row r="26025" spans="1:5" ht="15.6">
      <c r="A26025" s="358" t="s">
        <v>239</v>
      </c>
      <c r="B26025" s="358" t="s">
        <v>239</v>
      </c>
      <c r="C26025" s="359">
        <v>0.6</v>
      </c>
      <c r="D26025" s="357" t="s">
        <v>2883</v>
      </c>
      <c r="E26025" s="357" t="s">
        <v>2883</v>
      </c>
    </row>
    <row r="26026" spans="1:5" ht="15.6">
      <c r="A26026" s="358" t="s">
        <v>64930</v>
      </c>
      <c r="B26026" s="358" t="s">
        <v>64930</v>
      </c>
      <c r="C26026" s="359">
        <v>0.6</v>
      </c>
      <c r="D26026" s="357" t="s">
        <v>64929</v>
      </c>
      <c r="E26026" s="357" t="s">
        <v>64929</v>
      </c>
    </row>
    <row r="26027" spans="1:5" ht="15.6">
      <c r="A26027" s="358" t="s">
        <v>40739</v>
      </c>
      <c r="B26027" s="358" t="s">
        <v>40740</v>
      </c>
      <c r="C26027" s="359">
        <v>0.6</v>
      </c>
      <c r="D26027" s="357" t="s">
        <v>40738</v>
      </c>
      <c r="E26027" s="357" t="s">
        <v>40738</v>
      </c>
    </row>
    <row r="26028" spans="1:5" ht="15.6">
      <c r="A26028" s="358" t="s">
        <v>21254</v>
      </c>
      <c r="B26028" s="358" t="s">
        <v>21255</v>
      </c>
      <c r="C26028" s="359">
        <v>0.6</v>
      </c>
      <c r="D26028" s="357" t="s">
        <v>8470</v>
      </c>
      <c r="E26028" s="357" t="s">
        <v>8470</v>
      </c>
    </row>
    <row r="26029" spans="1:5" ht="15.6">
      <c r="A26029" s="358" t="s">
        <v>21254</v>
      </c>
      <c r="B26029" s="358" t="s">
        <v>21255</v>
      </c>
      <c r="C26029" s="359">
        <v>0.6</v>
      </c>
      <c r="D26029" s="357" t="s">
        <v>8470</v>
      </c>
      <c r="E26029" s="357" t="s">
        <v>8470</v>
      </c>
    </row>
    <row r="26030" spans="1:5" ht="15.6">
      <c r="A26030" s="358" t="s">
        <v>46729</v>
      </c>
      <c r="B26030" s="358" t="s">
        <v>46730</v>
      </c>
      <c r="C26030" s="359">
        <v>0.6</v>
      </c>
      <c r="D26030" s="357" t="s">
        <v>46728</v>
      </c>
      <c r="E26030" s="357" t="s">
        <v>46728</v>
      </c>
    </row>
    <row r="26031" spans="1:5" ht="15.6">
      <c r="A26031" s="358" t="s">
        <v>22206</v>
      </c>
      <c r="B26031" s="358" t="s">
        <v>22207</v>
      </c>
      <c r="C26031" s="359">
        <v>0.6</v>
      </c>
      <c r="D26031" s="357" t="s">
        <v>8983</v>
      </c>
      <c r="E26031" s="357" t="s">
        <v>8983</v>
      </c>
    </row>
    <row r="26032" spans="1:5" ht="15.6">
      <c r="A26032" s="358" t="s">
        <v>22206</v>
      </c>
      <c r="B26032" s="358" t="s">
        <v>22207</v>
      </c>
      <c r="C26032" s="359">
        <v>0.6</v>
      </c>
      <c r="D26032" s="357" t="s">
        <v>8983</v>
      </c>
      <c r="E26032" s="357" t="s">
        <v>8983</v>
      </c>
    </row>
    <row r="26033" spans="1:5" ht="15.6">
      <c r="A26033" s="358" t="s">
        <v>48695</v>
      </c>
      <c r="B26033" s="358" t="s">
        <v>48696</v>
      </c>
      <c r="C26033" s="359">
        <v>0.6</v>
      </c>
      <c r="D26033" s="357" t="s">
        <v>48694</v>
      </c>
      <c r="E26033" s="357" t="s">
        <v>48694</v>
      </c>
    </row>
    <row r="26034" spans="1:5" ht="15.6">
      <c r="A26034" s="358" t="s">
        <v>49362</v>
      </c>
      <c r="B26034" s="358" t="s">
        <v>49363</v>
      </c>
      <c r="C26034" s="359">
        <v>0.6</v>
      </c>
      <c r="D26034" s="357" t="s">
        <v>49361</v>
      </c>
      <c r="E26034" s="357" t="s">
        <v>49361</v>
      </c>
    </row>
    <row r="26035" spans="1:5" ht="15.6">
      <c r="A26035" s="358" t="s">
        <v>52725</v>
      </c>
      <c r="B26035" s="358" t="s">
        <v>52725</v>
      </c>
      <c r="C26035" s="359">
        <v>0.6</v>
      </c>
      <c r="D26035" s="357" t="s">
        <v>52724</v>
      </c>
      <c r="E26035" s="357" t="s">
        <v>52724</v>
      </c>
    </row>
    <row r="26036" spans="1:5" ht="15.6">
      <c r="A26036" s="358" t="s">
        <v>59671</v>
      </c>
      <c r="B26036" s="358" t="s">
        <v>60326</v>
      </c>
      <c r="C26036" s="359">
        <v>0.6</v>
      </c>
      <c r="D26036" s="357" t="s">
        <v>64931</v>
      </c>
      <c r="E26036" s="357" t="s">
        <v>64931</v>
      </c>
    </row>
    <row r="26037" spans="1:5" ht="15.6">
      <c r="A26037" s="358" t="s">
        <v>59671</v>
      </c>
      <c r="B26037" s="358" t="s">
        <v>60326</v>
      </c>
      <c r="C26037" s="359">
        <v>0.6</v>
      </c>
      <c r="D26037" s="357" t="s">
        <v>64931</v>
      </c>
      <c r="E26037" s="357" t="s">
        <v>64931</v>
      </c>
    </row>
    <row r="26038" spans="1:5" ht="15.6">
      <c r="A26038" s="358" t="s">
        <v>24949</v>
      </c>
      <c r="B26038" s="358" t="s">
        <v>24950</v>
      </c>
      <c r="C26038" s="359">
        <v>0.6</v>
      </c>
      <c r="D26038" s="357" t="s">
        <v>24948</v>
      </c>
      <c r="E26038" s="357" t="s">
        <v>24948</v>
      </c>
    </row>
    <row r="26039" spans="1:5" ht="15.6">
      <c r="A26039" s="358" t="s">
        <v>25962</v>
      </c>
      <c r="B26039" s="358" t="s">
        <v>25963</v>
      </c>
      <c r="C26039" s="359">
        <v>0.6</v>
      </c>
      <c r="D26039" s="357" t="s">
        <v>55477</v>
      </c>
      <c r="E26039" s="357" t="s">
        <v>55477</v>
      </c>
    </row>
    <row r="26040" spans="1:5" ht="15.6">
      <c r="A26040" s="358" t="s">
        <v>64933</v>
      </c>
      <c r="B26040" s="358" t="s">
        <v>64934</v>
      </c>
      <c r="C26040" s="359">
        <v>0.6</v>
      </c>
      <c r="D26040" s="357" t="s">
        <v>64932</v>
      </c>
      <c r="E26040" s="357" t="s">
        <v>64932</v>
      </c>
    </row>
    <row r="26041" spans="1:5" ht="15.6">
      <c r="A26041" s="358" t="s">
        <v>60045</v>
      </c>
      <c r="B26041" s="358" t="s">
        <v>60069</v>
      </c>
      <c r="C26041" s="359">
        <v>0.6</v>
      </c>
      <c r="D26041" s="357" t="s">
        <v>64935</v>
      </c>
      <c r="E26041" s="357" t="s">
        <v>64935</v>
      </c>
    </row>
    <row r="26042" spans="1:5" ht="15.6">
      <c r="A26042" s="358" t="s">
        <v>59712</v>
      </c>
      <c r="B26042" s="358" t="s">
        <v>64937</v>
      </c>
      <c r="C26042" s="359">
        <v>0.6</v>
      </c>
      <c r="D26042" s="357" t="s">
        <v>64936</v>
      </c>
      <c r="E26042" s="357" t="s">
        <v>64936</v>
      </c>
    </row>
    <row r="26043" spans="1:5" ht="15.6">
      <c r="A26043" s="358" t="s">
        <v>10262</v>
      </c>
      <c r="B26043" s="358" t="s">
        <v>31460</v>
      </c>
      <c r="C26043" s="359">
        <v>0.6</v>
      </c>
      <c r="D26043" s="357" t="s">
        <v>31459</v>
      </c>
      <c r="E26043" s="357" t="s">
        <v>31459</v>
      </c>
    </row>
    <row r="26044" spans="1:5" ht="15.6">
      <c r="A26044" s="358" t="s">
        <v>64939</v>
      </c>
      <c r="B26044" s="358" t="s">
        <v>64940</v>
      </c>
      <c r="C26044" s="359">
        <v>0.6</v>
      </c>
      <c r="D26044" s="357" t="s">
        <v>64938</v>
      </c>
      <c r="E26044" s="357" t="s">
        <v>64938</v>
      </c>
    </row>
    <row r="26045" spans="1:5" ht="15.6">
      <c r="A26045" s="358" t="s">
        <v>37674</v>
      </c>
      <c r="B26045" s="358" t="s">
        <v>37674</v>
      </c>
      <c r="C26045" s="359">
        <v>0.6</v>
      </c>
      <c r="D26045" s="357" t="s">
        <v>37673</v>
      </c>
      <c r="E26045" s="357" t="s">
        <v>37673</v>
      </c>
    </row>
    <row r="26046" spans="1:5" ht="15.6">
      <c r="A26046" s="358" t="s">
        <v>10262</v>
      </c>
      <c r="B26046" s="358" t="s">
        <v>37676</v>
      </c>
      <c r="C26046" s="359">
        <v>0.6</v>
      </c>
      <c r="D26046" s="357" t="s">
        <v>37675</v>
      </c>
      <c r="E26046" s="357" t="s">
        <v>37675</v>
      </c>
    </row>
    <row r="26047" spans="1:5" ht="15.6">
      <c r="A26047" s="358" t="s">
        <v>10262</v>
      </c>
      <c r="B26047" s="358" t="s">
        <v>64942</v>
      </c>
      <c r="C26047" s="359">
        <v>0.6</v>
      </c>
      <c r="D26047" s="357" t="s">
        <v>64941</v>
      </c>
      <c r="E26047" s="357" t="s">
        <v>64941</v>
      </c>
    </row>
    <row r="26048" spans="1:5" ht="15.6">
      <c r="A26048" s="358" t="s">
        <v>44832</v>
      </c>
      <c r="B26048" s="358" t="s">
        <v>44833</v>
      </c>
      <c r="C26048" s="359">
        <v>0.6</v>
      </c>
      <c r="D26048" s="357" t="s">
        <v>44831</v>
      </c>
      <c r="E26048" s="357" t="s">
        <v>44831</v>
      </c>
    </row>
    <row r="26049" spans="1:5" ht="15.6">
      <c r="A26049" s="358" t="s">
        <v>21212</v>
      </c>
      <c r="B26049" s="358" t="s">
        <v>21213</v>
      </c>
      <c r="C26049" s="359">
        <v>0.6</v>
      </c>
      <c r="D26049" s="357" t="s">
        <v>21211</v>
      </c>
      <c r="E26049" s="357" t="s">
        <v>21211</v>
      </c>
    </row>
    <row r="26050" spans="1:5" ht="15.6">
      <c r="A26050" s="358" t="s">
        <v>60146</v>
      </c>
      <c r="B26050" s="358" t="s">
        <v>60147</v>
      </c>
      <c r="C26050" s="359">
        <v>0.6</v>
      </c>
      <c r="D26050" s="357" t="s">
        <v>64943</v>
      </c>
      <c r="E26050" s="357" t="s">
        <v>64943</v>
      </c>
    </row>
    <row r="26051" spans="1:5" ht="15.6">
      <c r="A26051" s="358" t="s">
        <v>64945</v>
      </c>
      <c r="B26051" s="358" t="s">
        <v>64946</v>
      </c>
      <c r="C26051" s="359">
        <v>0.6</v>
      </c>
      <c r="D26051" s="357" t="s">
        <v>64944</v>
      </c>
      <c r="E26051" s="357" t="s">
        <v>64944</v>
      </c>
    </row>
    <row r="26052" spans="1:5" ht="15.6">
      <c r="A26052" s="358" t="s">
        <v>49198</v>
      </c>
      <c r="B26052" s="358" t="s">
        <v>49198</v>
      </c>
      <c r="C26052" s="359">
        <v>0.6</v>
      </c>
      <c r="D26052" s="357" t="s">
        <v>49197</v>
      </c>
      <c r="E26052" s="357" t="s">
        <v>49197</v>
      </c>
    </row>
    <row r="26053" spans="1:5" ht="15.6">
      <c r="A26053" s="358" t="s">
        <v>64948</v>
      </c>
      <c r="B26053" s="358" t="s">
        <v>64949</v>
      </c>
      <c r="C26053" s="359">
        <v>0.6</v>
      </c>
      <c r="D26053" s="357" t="s">
        <v>64947</v>
      </c>
      <c r="E26053" s="357" t="s">
        <v>64947</v>
      </c>
    </row>
    <row r="26054" spans="1:5" ht="15.6">
      <c r="A26054" s="358" t="s">
        <v>60281</v>
      </c>
      <c r="B26054" s="358" t="s">
        <v>64951</v>
      </c>
      <c r="C26054" s="359">
        <v>0.6</v>
      </c>
      <c r="D26054" s="357" t="s">
        <v>64950</v>
      </c>
      <c r="E26054" s="357" t="s">
        <v>64950</v>
      </c>
    </row>
    <row r="26055" spans="1:5" ht="15.6">
      <c r="A26055" s="358" t="s">
        <v>50845</v>
      </c>
      <c r="B26055" s="358" t="s">
        <v>50845</v>
      </c>
      <c r="C26055" s="359">
        <v>0.6</v>
      </c>
      <c r="D26055" s="357" t="s">
        <v>50844</v>
      </c>
      <c r="E26055" s="357" t="s">
        <v>50844</v>
      </c>
    </row>
    <row r="26056" spans="1:5" ht="15.6">
      <c r="A26056" s="358" t="s">
        <v>64953</v>
      </c>
      <c r="B26056" s="358" t="s">
        <v>64953</v>
      </c>
      <c r="C26056" s="359">
        <v>0.6</v>
      </c>
      <c r="D26056" s="357" t="s">
        <v>64952</v>
      </c>
      <c r="E26056" s="357" t="s">
        <v>64952</v>
      </c>
    </row>
    <row r="26057" spans="1:5" ht="15.6">
      <c r="A26057" s="358" t="s">
        <v>51094</v>
      </c>
      <c r="B26057" s="358" t="s">
        <v>51094</v>
      </c>
      <c r="C26057" s="359">
        <v>0.6</v>
      </c>
      <c r="D26057" s="357" t="s">
        <v>51093</v>
      </c>
      <c r="E26057" s="357" t="s">
        <v>51093</v>
      </c>
    </row>
    <row r="26058" spans="1:5" ht="15.6">
      <c r="A26058" s="358" t="s">
        <v>1987</v>
      </c>
      <c r="B26058" s="358" t="s">
        <v>10262</v>
      </c>
      <c r="C26058" s="359">
        <v>0.6</v>
      </c>
      <c r="D26058" s="357" t="s">
        <v>9556</v>
      </c>
      <c r="E26058" s="357" t="s">
        <v>9556</v>
      </c>
    </row>
    <row r="26059" spans="1:5" ht="15.6">
      <c r="A26059" s="358" t="s">
        <v>53239</v>
      </c>
      <c r="B26059" s="358" t="s">
        <v>53240</v>
      </c>
      <c r="C26059" s="359">
        <v>0.6</v>
      </c>
      <c r="D26059" s="357" t="s">
        <v>53238</v>
      </c>
      <c r="E26059" s="357" t="s">
        <v>53238</v>
      </c>
    </row>
    <row r="26060" spans="1:5" ht="15.6">
      <c r="A26060" s="358" t="s">
        <v>24196</v>
      </c>
      <c r="B26060" s="358" t="s">
        <v>24196</v>
      </c>
      <c r="C26060" s="359">
        <v>0.6</v>
      </c>
      <c r="D26060" s="357" t="s">
        <v>24195</v>
      </c>
      <c r="E26060" s="357" t="s">
        <v>24195</v>
      </c>
    </row>
    <row r="26061" spans="1:5" ht="15.6">
      <c r="A26061" s="358" t="s">
        <v>60170</v>
      </c>
      <c r="B26061" s="358" t="s">
        <v>64955</v>
      </c>
      <c r="C26061" s="359">
        <v>0.6</v>
      </c>
      <c r="D26061" s="357" t="s">
        <v>64954</v>
      </c>
      <c r="E26061" s="357" t="s">
        <v>64954</v>
      </c>
    </row>
    <row r="26062" spans="1:5" ht="15.6">
      <c r="A26062" s="358" t="s">
        <v>27837</v>
      </c>
      <c r="B26062" s="358" t="s">
        <v>27837</v>
      </c>
      <c r="C26062" s="359">
        <v>0.6</v>
      </c>
      <c r="D26062" s="357" t="s">
        <v>27836</v>
      </c>
      <c r="E26062" s="357" t="s">
        <v>27836</v>
      </c>
    </row>
    <row r="26063" spans="1:5" ht="15.6">
      <c r="A26063" s="358" t="s">
        <v>56831</v>
      </c>
      <c r="B26063" s="358" t="s">
        <v>64957</v>
      </c>
      <c r="C26063" s="359">
        <v>0.6</v>
      </c>
      <c r="D26063" s="357" t="s">
        <v>64956</v>
      </c>
      <c r="E26063" s="357" t="s">
        <v>64956</v>
      </c>
    </row>
    <row r="26064" spans="1:5" ht="15.6">
      <c r="A26064" s="358" t="s">
        <v>34679</v>
      </c>
      <c r="B26064" s="358" t="s">
        <v>34679</v>
      </c>
      <c r="C26064" s="359">
        <v>0.6</v>
      </c>
      <c r="D26064" s="357" t="s">
        <v>34678</v>
      </c>
      <c r="E26064" s="357" t="s">
        <v>34678</v>
      </c>
    </row>
    <row r="26065" spans="1:5" ht="15.6">
      <c r="A26065" s="358" t="s">
        <v>42463</v>
      </c>
      <c r="B26065" s="358" t="s">
        <v>42463</v>
      </c>
      <c r="C26065" s="359">
        <v>0.6</v>
      </c>
      <c r="D26065" s="357" t="s">
        <v>42462</v>
      </c>
      <c r="E26065" s="357" t="s">
        <v>42462</v>
      </c>
    </row>
    <row r="26066" spans="1:5" ht="15.6">
      <c r="A26066" s="358" t="s">
        <v>60153</v>
      </c>
      <c r="B26066" s="358" t="s">
        <v>64959</v>
      </c>
      <c r="C26066" s="359">
        <v>0.6</v>
      </c>
      <c r="D26066" s="357" t="s">
        <v>64958</v>
      </c>
      <c r="E26066" s="357" t="s">
        <v>64958</v>
      </c>
    </row>
    <row r="26067" spans="1:5" ht="15.6">
      <c r="A26067" s="358" t="s">
        <v>64961</v>
      </c>
      <c r="B26067" s="358" t="s">
        <v>64962</v>
      </c>
      <c r="C26067" s="359">
        <v>0.6</v>
      </c>
      <c r="D26067" s="357" t="s">
        <v>64960</v>
      </c>
      <c r="E26067" s="357" t="s">
        <v>64960</v>
      </c>
    </row>
    <row r="26068" spans="1:5" ht="15.6">
      <c r="A26068" s="358" t="s">
        <v>50806</v>
      </c>
      <c r="B26068" s="358" t="s">
        <v>50806</v>
      </c>
      <c r="C26068" s="359">
        <v>0.6</v>
      </c>
      <c r="D26068" s="357" t="s">
        <v>50805</v>
      </c>
      <c r="E26068" s="357" t="s">
        <v>50805</v>
      </c>
    </row>
    <row r="26069" spans="1:5" ht="15.6">
      <c r="A26069" s="358" t="s">
        <v>64964</v>
      </c>
      <c r="B26069" s="358" t="s">
        <v>64965</v>
      </c>
      <c r="C26069" s="359">
        <v>0.6</v>
      </c>
      <c r="D26069" s="357" t="s">
        <v>64963</v>
      </c>
      <c r="E26069" s="357" t="s">
        <v>64963</v>
      </c>
    </row>
    <row r="26070" spans="1:5" ht="15.6">
      <c r="A26070" s="358" t="s">
        <v>24185</v>
      </c>
      <c r="B26070" s="358" t="s">
        <v>24185</v>
      </c>
      <c r="C26070" s="359">
        <v>0.6</v>
      </c>
      <c r="D26070" s="357" t="s">
        <v>24184</v>
      </c>
      <c r="E26070" s="357" t="s">
        <v>24184</v>
      </c>
    </row>
    <row r="26071" spans="1:5" ht="15.6">
      <c r="A26071" s="358" t="s">
        <v>28702</v>
      </c>
      <c r="B26071" s="358" t="s">
        <v>28703</v>
      </c>
      <c r="C26071" s="359">
        <v>0.6</v>
      </c>
      <c r="D26071" s="357" t="s">
        <v>28701</v>
      </c>
      <c r="E26071" s="357" t="s">
        <v>28701</v>
      </c>
    </row>
    <row r="26072" spans="1:5" ht="15.6">
      <c r="A26072" s="358" t="s">
        <v>64967</v>
      </c>
      <c r="B26072" s="358" t="s">
        <v>64968</v>
      </c>
      <c r="C26072" s="359">
        <v>0.6</v>
      </c>
      <c r="D26072" s="357" t="s">
        <v>64966</v>
      </c>
      <c r="E26072" s="357" t="s">
        <v>64966</v>
      </c>
    </row>
    <row r="26073" spans="1:5" ht="15.6">
      <c r="A26073" s="358" t="s">
        <v>37357</v>
      </c>
      <c r="B26073" s="358" t="s">
        <v>37358</v>
      </c>
      <c r="C26073" s="359">
        <v>0.6</v>
      </c>
      <c r="D26073" s="357" t="s">
        <v>37356</v>
      </c>
      <c r="E26073" s="357" t="s">
        <v>37356</v>
      </c>
    </row>
    <row r="26074" spans="1:5" ht="15.6">
      <c r="A26074" s="358" t="s">
        <v>39397</v>
      </c>
      <c r="B26074" s="358" t="s">
        <v>39398</v>
      </c>
      <c r="C26074" s="359">
        <v>0.6</v>
      </c>
      <c r="D26074" s="357" t="s">
        <v>39396</v>
      </c>
      <c r="E26074" s="357" t="s">
        <v>39396</v>
      </c>
    </row>
    <row r="26075" spans="1:5" ht="15.6">
      <c r="A26075" s="358" t="s">
        <v>40701</v>
      </c>
      <c r="B26075" s="358" t="s">
        <v>40702</v>
      </c>
      <c r="C26075" s="359">
        <v>0.6</v>
      </c>
      <c r="D26075" s="357" t="s">
        <v>40700</v>
      </c>
      <c r="E26075" s="357" t="s">
        <v>40700</v>
      </c>
    </row>
    <row r="26076" spans="1:5" ht="15.6">
      <c r="A26076" s="358" t="s">
        <v>41281</v>
      </c>
      <c r="B26076" s="358" t="s">
        <v>41282</v>
      </c>
      <c r="C26076" s="359">
        <v>0.6</v>
      </c>
      <c r="D26076" s="357" t="s">
        <v>41280</v>
      </c>
      <c r="E26076" s="357" t="s">
        <v>41280</v>
      </c>
    </row>
    <row r="26077" spans="1:5" ht="15.6">
      <c r="A26077" s="358" t="s">
        <v>55513</v>
      </c>
      <c r="B26077" s="358" t="s">
        <v>55514</v>
      </c>
      <c r="C26077" s="359">
        <v>0.6</v>
      </c>
      <c r="D26077" s="357" t="s">
        <v>55512</v>
      </c>
      <c r="E26077" s="357" t="s">
        <v>55512</v>
      </c>
    </row>
    <row r="26078" spans="1:5" ht="15.6">
      <c r="A26078" s="358" t="s">
        <v>55513</v>
      </c>
      <c r="B26078" s="358" t="s">
        <v>55514</v>
      </c>
      <c r="C26078" s="359">
        <v>0.6</v>
      </c>
      <c r="D26078" s="357" t="s">
        <v>55512</v>
      </c>
      <c r="E26078" s="357" t="s">
        <v>55512</v>
      </c>
    </row>
    <row r="26079" spans="1:5" ht="15.6">
      <c r="A26079" s="358" t="s">
        <v>21932</v>
      </c>
      <c r="B26079" s="358" t="s">
        <v>21933</v>
      </c>
      <c r="C26079" s="359">
        <v>0.6</v>
      </c>
      <c r="D26079" s="357" t="s">
        <v>8589</v>
      </c>
      <c r="E26079" s="357" t="s">
        <v>8589</v>
      </c>
    </row>
    <row r="26080" spans="1:5" ht="15.6">
      <c r="A26080" s="358" t="s">
        <v>48131</v>
      </c>
      <c r="B26080" s="358" t="s">
        <v>48131</v>
      </c>
      <c r="C26080" s="359">
        <v>0.6</v>
      </c>
      <c r="D26080" s="357" t="s">
        <v>48130</v>
      </c>
      <c r="E26080" s="357" t="s">
        <v>48130</v>
      </c>
    </row>
    <row r="26081" spans="1:5" ht="15.6">
      <c r="A26081" s="358" t="s">
        <v>49964</v>
      </c>
      <c r="B26081" s="358" t="s">
        <v>49964</v>
      </c>
      <c r="C26081" s="359">
        <v>0.6</v>
      </c>
      <c r="D26081" s="357" t="s">
        <v>49963</v>
      </c>
      <c r="E26081" s="357" t="s">
        <v>49963</v>
      </c>
    </row>
    <row r="26082" spans="1:5" ht="15.6">
      <c r="A26082" s="358" t="s">
        <v>52619</v>
      </c>
      <c r="B26082" s="358" t="s">
        <v>52620</v>
      </c>
      <c r="C26082" s="359">
        <v>0.6</v>
      </c>
      <c r="D26082" s="357" t="s">
        <v>52618</v>
      </c>
      <c r="E26082" s="357" t="s">
        <v>52618</v>
      </c>
    </row>
    <row r="26083" spans="1:5" ht="15.6">
      <c r="A26083" s="358" t="s">
        <v>52961</v>
      </c>
      <c r="B26083" s="358" t="s">
        <v>52962</v>
      </c>
      <c r="C26083" s="359">
        <v>0.6</v>
      </c>
      <c r="D26083" s="357" t="s">
        <v>52960</v>
      </c>
      <c r="E26083" s="357" t="s">
        <v>52960</v>
      </c>
    </row>
    <row r="26084" spans="1:5" ht="15.6">
      <c r="A26084" s="358" t="s">
        <v>53290</v>
      </c>
      <c r="B26084" s="358" t="s">
        <v>53291</v>
      </c>
      <c r="C26084" s="359">
        <v>0.6</v>
      </c>
      <c r="D26084" s="357" t="s">
        <v>53289</v>
      </c>
      <c r="E26084" s="357" t="s">
        <v>53289</v>
      </c>
    </row>
    <row r="26085" spans="1:5" ht="15.6">
      <c r="A26085" s="358" t="s">
        <v>31933</v>
      </c>
      <c r="B26085" s="358" t="s">
        <v>31934</v>
      </c>
      <c r="C26085" s="359">
        <v>0.6</v>
      </c>
      <c r="D26085" s="357" t="s">
        <v>31932</v>
      </c>
      <c r="E26085" s="357" t="s">
        <v>31932</v>
      </c>
    </row>
    <row r="26086" spans="1:5" ht="15.6">
      <c r="A26086" s="358" t="s">
        <v>34023</v>
      </c>
      <c r="B26086" s="358" t="s">
        <v>34023</v>
      </c>
      <c r="C26086" s="359">
        <v>0.6</v>
      </c>
      <c r="D26086" s="357" t="s">
        <v>34022</v>
      </c>
      <c r="E26086" s="357" t="s">
        <v>34022</v>
      </c>
    </row>
    <row r="26087" spans="1:5" ht="15.6">
      <c r="A26087" s="358" t="s">
        <v>16391</v>
      </c>
      <c r="B26087" s="358" t="s">
        <v>16392</v>
      </c>
      <c r="C26087" s="359">
        <v>0.6</v>
      </c>
      <c r="D26087" s="357" t="s">
        <v>5743</v>
      </c>
      <c r="E26087" s="357" t="s">
        <v>5743</v>
      </c>
    </row>
    <row r="26088" spans="1:5" ht="15.6">
      <c r="A26088" s="358" t="s">
        <v>16391</v>
      </c>
      <c r="B26088" s="358" t="s">
        <v>16392</v>
      </c>
      <c r="C26088" s="359">
        <v>0.6</v>
      </c>
      <c r="D26088" s="357" t="s">
        <v>5743</v>
      </c>
      <c r="E26088" s="357" t="s">
        <v>5743</v>
      </c>
    </row>
    <row r="26089" spans="1:5" ht="15.6">
      <c r="A26089" s="358" t="s">
        <v>16391</v>
      </c>
      <c r="B26089" s="358" t="s">
        <v>16392</v>
      </c>
      <c r="C26089" s="359">
        <v>0.6</v>
      </c>
      <c r="D26089" s="357" t="s">
        <v>5743</v>
      </c>
      <c r="E26089" s="357" t="s">
        <v>5743</v>
      </c>
    </row>
    <row r="26090" spans="1:5" ht="15.6">
      <c r="A26090" s="358" t="s">
        <v>16391</v>
      </c>
      <c r="B26090" s="358" t="s">
        <v>16392</v>
      </c>
      <c r="C26090" s="359">
        <v>0.6</v>
      </c>
      <c r="D26090" s="357" t="s">
        <v>5743</v>
      </c>
      <c r="E26090" s="357" t="s">
        <v>5743</v>
      </c>
    </row>
    <row r="26091" spans="1:5" ht="15.6">
      <c r="A26091" s="358" t="s">
        <v>64970</v>
      </c>
      <c r="B26091" s="358" t="s">
        <v>64970</v>
      </c>
      <c r="C26091" s="359">
        <v>0.6</v>
      </c>
      <c r="D26091" s="357" t="s">
        <v>64969</v>
      </c>
      <c r="E26091" s="357" t="s">
        <v>64969</v>
      </c>
    </row>
    <row r="26092" spans="1:5" ht="15.6">
      <c r="A26092" s="358" t="s">
        <v>18737</v>
      </c>
      <c r="B26092" s="358" t="s">
        <v>18738</v>
      </c>
      <c r="C26092" s="359">
        <v>0.6</v>
      </c>
      <c r="D26092" s="357" t="s">
        <v>6134</v>
      </c>
      <c r="E26092" s="357" t="s">
        <v>6134</v>
      </c>
    </row>
    <row r="26093" spans="1:5" ht="15.6">
      <c r="A26093" s="358" t="s">
        <v>18737</v>
      </c>
      <c r="B26093" s="358" t="s">
        <v>18738</v>
      </c>
      <c r="C26093" s="359">
        <v>0.6</v>
      </c>
      <c r="D26093" s="357" t="s">
        <v>6134</v>
      </c>
      <c r="E26093" s="357" t="s">
        <v>6134</v>
      </c>
    </row>
    <row r="26094" spans="1:5" ht="15.6">
      <c r="A26094" s="358" t="s">
        <v>60060</v>
      </c>
      <c r="B26094" s="358" t="s">
        <v>64972</v>
      </c>
      <c r="C26094" s="359">
        <v>0.6</v>
      </c>
      <c r="D26094" s="357" t="s">
        <v>64971</v>
      </c>
      <c r="E26094" s="357" t="s">
        <v>64971</v>
      </c>
    </row>
    <row r="26095" spans="1:5" ht="15.6">
      <c r="A26095" s="358" t="s">
        <v>55294</v>
      </c>
      <c r="B26095" s="358" t="s">
        <v>55295</v>
      </c>
      <c r="C26095" s="359">
        <v>0.6</v>
      </c>
      <c r="D26095" s="357" t="s">
        <v>55293</v>
      </c>
      <c r="E26095" s="357" t="s">
        <v>55293</v>
      </c>
    </row>
    <row r="26096" spans="1:5" ht="15.6">
      <c r="A26096" s="358" t="s">
        <v>48309</v>
      </c>
      <c r="B26096" s="358" t="s">
        <v>48309</v>
      </c>
      <c r="C26096" s="359">
        <v>0.6</v>
      </c>
      <c r="D26096" s="357" t="s">
        <v>48308</v>
      </c>
      <c r="E26096" s="357" t="s">
        <v>48308</v>
      </c>
    </row>
    <row r="26097" spans="1:5" ht="15.6">
      <c r="A26097" s="358" t="s">
        <v>48857</v>
      </c>
      <c r="B26097" s="358" t="s">
        <v>48858</v>
      </c>
      <c r="C26097" s="359">
        <v>0.6</v>
      </c>
      <c r="D26097" s="357" t="s">
        <v>48856</v>
      </c>
      <c r="E26097" s="357" t="s">
        <v>48856</v>
      </c>
    </row>
    <row r="26098" spans="1:5" ht="15.6">
      <c r="A26098" s="358" t="s">
        <v>64974</v>
      </c>
      <c r="B26098" s="358" t="s">
        <v>64974</v>
      </c>
      <c r="C26098" s="359">
        <v>0.6</v>
      </c>
      <c r="D26098" s="357" t="s">
        <v>64973</v>
      </c>
      <c r="E26098" s="357" t="s">
        <v>64973</v>
      </c>
    </row>
    <row r="26099" spans="1:5" ht="15.6">
      <c r="A26099" s="358" t="s">
        <v>60192</v>
      </c>
      <c r="B26099" s="358" t="s">
        <v>64976</v>
      </c>
      <c r="C26099" s="359">
        <v>0.6</v>
      </c>
      <c r="D26099" s="357" t="s">
        <v>64975</v>
      </c>
      <c r="E26099" s="357" t="s">
        <v>64975</v>
      </c>
    </row>
    <row r="26100" spans="1:5" ht="15.6">
      <c r="A26100" s="358" t="s">
        <v>60010</v>
      </c>
      <c r="B26100" s="358" t="s">
        <v>60009</v>
      </c>
      <c r="C26100" s="359">
        <v>0.6</v>
      </c>
      <c r="D26100" s="357" t="s">
        <v>64977</v>
      </c>
      <c r="E26100" s="357" t="s">
        <v>64977</v>
      </c>
    </row>
    <row r="26101" spans="1:5" ht="15.6">
      <c r="A26101" s="358" t="s">
        <v>50988</v>
      </c>
      <c r="B26101" s="358" t="s">
        <v>50989</v>
      </c>
      <c r="C26101" s="359">
        <v>0.6</v>
      </c>
      <c r="D26101" s="357" t="s">
        <v>50987</v>
      </c>
      <c r="E26101" s="357" t="s">
        <v>50987</v>
      </c>
    </row>
    <row r="26102" spans="1:5" ht="15.6">
      <c r="A26102" s="358" t="s">
        <v>55222</v>
      </c>
      <c r="B26102" s="358" t="s">
        <v>55223</v>
      </c>
      <c r="C26102" s="359">
        <v>0.6</v>
      </c>
      <c r="D26102" s="357" t="s">
        <v>55221</v>
      </c>
      <c r="E26102" s="357" t="s">
        <v>55221</v>
      </c>
    </row>
    <row r="26103" spans="1:5" ht="15.6">
      <c r="A26103" s="358" t="s">
        <v>60536</v>
      </c>
      <c r="B26103" s="358" t="s">
        <v>60536</v>
      </c>
      <c r="C26103" s="359">
        <v>0.6</v>
      </c>
      <c r="D26103" s="357" t="s">
        <v>64978</v>
      </c>
      <c r="E26103" s="357" t="s">
        <v>64978</v>
      </c>
    </row>
    <row r="26104" spans="1:5" ht="15.6">
      <c r="A26104" s="358" t="s">
        <v>59689</v>
      </c>
      <c r="B26104" s="358" t="s">
        <v>59689</v>
      </c>
      <c r="C26104" s="359">
        <v>0.6</v>
      </c>
      <c r="D26104" s="357" t="s">
        <v>64979</v>
      </c>
      <c r="E26104" s="357" t="s">
        <v>64979</v>
      </c>
    </row>
    <row r="26105" spans="1:5" ht="15.6">
      <c r="A26105" s="358" t="s">
        <v>27771</v>
      </c>
      <c r="B26105" s="358" t="s">
        <v>27772</v>
      </c>
      <c r="C26105" s="359">
        <v>0.6</v>
      </c>
      <c r="D26105" s="357" t="s">
        <v>27770</v>
      </c>
      <c r="E26105" s="357" t="s">
        <v>27770</v>
      </c>
    </row>
    <row r="26106" spans="1:5" ht="15.6">
      <c r="A26106" s="358" t="s">
        <v>28459</v>
      </c>
      <c r="B26106" s="358" t="s">
        <v>28460</v>
      </c>
      <c r="C26106" s="359">
        <v>0.6</v>
      </c>
      <c r="D26106" s="357" t="s">
        <v>28458</v>
      </c>
      <c r="E26106" s="357" t="s">
        <v>28458</v>
      </c>
    </row>
    <row r="26107" spans="1:5" ht="15.6">
      <c r="A26107" s="358" t="s">
        <v>28947</v>
      </c>
      <c r="B26107" s="358" t="s">
        <v>28947</v>
      </c>
      <c r="C26107" s="359">
        <v>0.6</v>
      </c>
      <c r="D26107" s="357" t="s">
        <v>28946</v>
      </c>
      <c r="E26107" s="357" t="s">
        <v>28946</v>
      </c>
    </row>
    <row r="26108" spans="1:5" ht="15.6">
      <c r="A26108" s="358" t="s">
        <v>14358</v>
      </c>
      <c r="B26108" s="358" t="s">
        <v>14359</v>
      </c>
      <c r="C26108" s="359">
        <v>0.6</v>
      </c>
      <c r="D26108" s="357" t="s">
        <v>4624</v>
      </c>
      <c r="E26108" s="357" t="s">
        <v>4624</v>
      </c>
    </row>
    <row r="26109" spans="1:5" ht="15.6">
      <c r="A26109" s="358" t="s">
        <v>33834</v>
      </c>
      <c r="B26109" s="358" t="s">
        <v>33835</v>
      </c>
      <c r="C26109" s="359">
        <v>0.6</v>
      </c>
      <c r="D26109" s="357" t="s">
        <v>33833</v>
      </c>
      <c r="E26109" s="357" t="s">
        <v>33833</v>
      </c>
    </row>
    <row r="26110" spans="1:5" ht="15.6">
      <c r="A26110" s="358" t="s">
        <v>35226</v>
      </c>
      <c r="B26110" s="358" t="s">
        <v>35226</v>
      </c>
      <c r="C26110" s="359">
        <v>0.6</v>
      </c>
      <c r="D26110" s="357" t="s">
        <v>35225</v>
      </c>
      <c r="E26110" s="357" t="s">
        <v>35225</v>
      </c>
    </row>
    <row r="26111" spans="1:5" ht="15.6">
      <c r="A26111" s="358" t="s">
        <v>59548</v>
      </c>
      <c r="B26111" s="358" t="s">
        <v>64981</v>
      </c>
      <c r="C26111" s="359">
        <v>0.6</v>
      </c>
      <c r="D26111" s="357" t="s">
        <v>64980</v>
      </c>
      <c r="E26111" s="357" t="s">
        <v>64980</v>
      </c>
    </row>
    <row r="26112" spans="1:5" ht="15.6">
      <c r="A26112" s="358" t="s">
        <v>45264</v>
      </c>
      <c r="B26112" s="358" t="s">
        <v>45265</v>
      </c>
      <c r="C26112" s="359">
        <v>0.6</v>
      </c>
      <c r="D26112" s="357" t="s">
        <v>45263</v>
      </c>
      <c r="E26112" s="357" t="s">
        <v>45263</v>
      </c>
    </row>
    <row r="26113" spans="1:5" ht="15.6">
      <c r="A26113" s="358" t="s">
        <v>45264</v>
      </c>
      <c r="B26113" s="358" t="s">
        <v>45265</v>
      </c>
      <c r="C26113" s="359">
        <v>0.6</v>
      </c>
      <c r="D26113" s="357" t="s">
        <v>45263</v>
      </c>
      <c r="E26113" s="357" t="s">
        <v>45263</v>
      </c>
    </row>
    <row r="26114" spans="1:5" ht="15.6">
      <c r="A26114" s="358" t="s">
        <v>46413</v>
      </c>
      <c r="B26114" s="358" t="s">
        <v>46414</v>
      </c>
      <c r="C26114" s="359">
        <v>0.6</v>
      </c>
      <c r="D26114" s="357" t="s">
        <v>46412</v>
      </c>
      <c r="E26114" s="357" t="s">
        <v>46412</v>
      </c>
    </row>
    <row r="26115" spans="1:5" ht="15.6">
      <c r="A26115" s="358" t="s">
        <v>47227</v>
      </c>
      <c r="B26115" s="358" t="s">
        <v>47228</v>
      </c>
      <c r="C26115" s="359">
        <v>0.6</v>
      </c>
      <c r="D26115" s="357" t="s">
        <v>47226</v>
      </c>
      <c r="E26115" s="357" t="s">
        <v>47226</v>
      </c>
    </row>
    <row r="26116" spans="1:5" ht="15.6">
      <c r="A26116" s="358" t="s">
        <v>10262</v>
      </c>
      <c r="B26116" s="358" t="s">
        <v>64983</v>
      </c>
      <c r="C26116" s="359">
        <v>0.6</v>
      </c>
      <c r="D26116" s="357" t="s">
        <v>64982</v>
      </c>
      <c r="E26116" s="357" t="s">
        <v>64982</v>
      </c>
    </row>
    <row r="26117" spans="1:5" ht="15.6">
      <c r="A26117" s="358" t="s">
        <v>10262</v>
      </c>
      <c r="B26117" s="358" t="s">
        <v>64983</v>
      </c>
      <c r="C26117" s="359">
        <v>0.6</v>
      </c>
      <c r="D26117" s="357" t="s">
        <v>64982</v>
      </c>
      <c r="E26117" s="357" t="s">
        <v>64982</v>
      </c>
    </row>
    <row r="26118" spans="1:5" ht="15.6">
      <c r="A26118" s="358" t="s">
        <v>48563</v>
      </c>
      <c r="B26118" s="358" t="s">
        <v>48564</v>
      </c>
      <c r="C26118" s="359">
        <v>0.6</v>
      </c>
      <c r="D26118" s="357" t="s">
        <v>48562</v>
      </c>
      <c r="E26118" s="357" t="s">
        <v>48562</v>
      </c>
    </row>
    <row r="26119" spans="1:5" ht="15.6">
      <c r="A26119" s="358" t="s">
        <v>50692</v>
      </c>
      <c r="B26119" s="358" t="s">
        <v>50693</v>
      </c>
      <c r="C26119" s="359">
        <v>0.6</v>
      </c>
      <c r="D26119" s="357" t="s">
        <v>50691</v>
      </c>
      <c r="E26119" s="357" t="s">
        <v>50691</v>
      </c>
    </row>
    <row r="26120" spans="1:5" ht="15.6">
      <c r="A26120" s="358" t="s">
        <v>64985</v>
      </c>
      <c r="B26120" s="358" t="s">
        <v>64986</v>
      </c>
      <c r="C26120" s="359">
        <v>0.6</v>
      </c>
      <c r="D26120" s="357" t="s">
        <v>64984</v>
      </c>
      <c r="E26120" s="357" t="s">
        <v>64984</v>
      </c>
    </row>
    <row r="26121" spans="1:5" ht="15.6">
      <c r="A26121" s="358" t="s">
        <v>51313</v>
      </c>
      <c r="B26121" s="358" t="s">
        <v>51314</v>
      </c>
      <c r="C26121" s="359">
        <v>0.6</v>
      </c>
      <c r="D26121" s="357" t="s">
        <v>51312</v>
      </c>
      <c r="E26121" s="357" t="s">
        <v>51312</v>
      </c>
    </row>
    <row r="26122" spans="1:5" ht="15.6">
      <c r="A26122" s="358" t="s">
        <v>23353</v>
      </c>
      <c r="B26122" s="358" t="s">
        <v>23354</v>
      </c>
      <c r="C26122" s="359">
        <v>0.6</v>
      </c>
      <c r="D26122" s="357" t="s">
        <v>9722</v>
      </c>
      <c r="E26122" s="357" t="s">
        <v>9722</v>
      </c>
    </row>
    <row r="26123" spans="1:5" ht="15.6">
      <c r="A26123" s="358" t="s">
        <v>23353</v>
      </c>
      <c r="B26123" s="358" t="s">
        <v>23354</v>
      </c>
      <c r="C26123" s="359">
        <v>0.6</v>
      </c>
      <c r="D26123" s="357" t="s">
        <v>9722</v>
      </c>
      <c r="E26123" s="357" t="s">
        <v>9722</v>
      </c>
    </row>
    <row r="26124" spans="1:5" ht="15.6">
      <c r="A26124" s="358" t="s">
        <v>52756</v>
      </c>
      <c r="B26124" s="358" t="s">
        <v>52757</v>
      </c>
      <c r="C26124" s="359">
        <v>0.6</v>
      </c>
      <c r="D26124" s="357" t="s">
        <v>52755</v>
      </c>
      <c r="E26124" s="357" t="s">
        <v>52755</v>
      </c>
    </row>
    <row r="26125" spans="1:5" ht="15.6">
      <c r="A26125" s="358" t="s">
        <v>52846</v>
      </c>
      <c r="B26125" s="358" t="s">
        <v>52847</v>
      </c>
      <c r="C26125" s="359">
        <v>0.6</v>
      </c>
      <c r="D26125" s="357" t="s">
        <v>52845</v>
      </c>
      <c r="E26125" s="357" t="s">
        <v>52845</v>
      </c>
    </row>
    <row r="26126" spans="1:5" ht="15.6">
      <c r="A26126" s="358" t="s">
        <v>10315</v>
      </c>
      <c r="B26126" s="358" t="s">
        <v>10316</v>
      </c>
      <c r="C26126" s="359">
        <v>0.6</v>
      </c>
      <c r="D26126" s="357" t="s">
        <v>2229</v>
      </c>
      <c r="E26126" s="357" t="s">
        <v>2229</v>
      </c>
    </row>
    <row r="26127" spans="1:5" ht="15.6">
      <c r="A26127" s="358" t="s">
        <v>25313</v>
      </c>
      <c r="B26127" s="358" t="s">
        <v>25314</v>
      </c>
      <c r="C26127" s="359">
        <v>0.6</v>
      </c>
      <c r="D26127" s="357" t="s">
        <v>25312</v>
      </c>
      <c r="E26127" s="357" t="s">
        <v>25312</v>
      </c>
    </row>
    <row r="26128" spans="1:5" ht="15.6">
      <c r="A26128" s="358" t="s">
        <v>10262</v>
      </c>
      <c r="B26128" s="358" t="s">
        <v>55104</v>
      </c>
      <c r="C26128" s="359">
        <v>0.6</v>
      </c>
      <c r="D26128" s="357" t="s">
        <v>55103</v>
      </c>
      <c r="E26128" s="357" t="s">
        <v>55103</v>
      </c>
    </row>
    <row r="26129" spans="1:5" ht="15.6">
      <c r="A26129" s="358" t="s">
        <v>28972</v>
      </c>
      <c r="B26129" s="358" t="s">
        <v>28972</v>
      </c>
      <c r="C26129" s="359">
        <v>0.6</v>
      </c>
      <c r="D26129" s="357" t="s">
        <v>28971</v>
      </c>
      <c r="E26129" s="357" t="s">
        <v>28971</v>
      </c>
    </row>
    <row r="26130" spans="1:5" ht="15.6">
      <c r="A26130" s="358" t="s">
        <v>29358</v>
      </c>
      <c r="B26130" s="358" t="s">
        <v>29359</v>
      </c>
      <c r="C26130" s="359">
        <v>0.6</v>
      </c>
      <c r="D26130" s="357" t="s">
        <v>29357</v>
      </c>
      <c r="E26130" s="357" t="s">
        <v>29357</v>
      </c>
    </row>
    <row r="26131" spans="1:5" ht="15.6">
      <c r="A26131" s="358" t="s">
        <v>29358</v>
      </c>
      <c r="B26131" s="358" t="s">
        <v>29359</v>
      </c>
      <c r="C26131" s="359">
        <v>0.6</v>
      </c>
      <c r="D26131" s="357" t="s">
        <v>29357</v>
      </c>
      <c r="E26131" s="357" t="s">
        <v>29357</v>
      </c>
    </row>
    <row r="26132" spans="1:5" ht="15.6">
      <c r="A26132" s="358" t="s">
        <v>10262</v>
      </c>
      <c r="B26132" s="358" t="s">
        <v>55228</v>
      </c>
      <c r="C26132" s="359">
        <v>0.6</v>
      </c>
      <c r="D26132" s="357" t="s">
        <v>55227</v>
      </c>
      <c r="E26132" s="357" t="s">
        <v>55227</v>
      </c>
    </row>
    <row r="26133" spans="1:5" ht="15.6">
      <c r="A26133" s="358" t="s">
        <v>64988</v>
      </c>
      <c r="B26133" s="358" t="s">
        <v>64989</v>
      </c>
      <c r="C26133" s="359">
        <v>0.6</v>
      </c>
      <c r="D26133" s="357" t="s">
        <v>64987</v>
      </c>
      <c r="E26133" s="357" t="s">
        <v>64987</v>
      </c>
    </row>
    <row r="26134" spans="1:5" ht="15.6">
      <c r="A26134" s="358" t="s">
        <v>10262</v>
      </c>
      <c r="B26134" s="358" t="s">
        <v>33185</v>
      </c>
      <c r="C26134" s="359">
        <v>0.6</v>
      </c>
      <c r="D26134" s="357" t="s">
        <v>33184</v>
      </c>
      <c r="E26134" s="357" t="s">
        <v>33184</v>
      </c>
    </row>
    <row r="26135" spans="1:5" ht="15.6">
      <c r="A26135" s="358" t="s">
        <v>10262</v>
      </c>
      <c r="B26135" s="358" t="s">
        <v>33185</v>
      </c>
      <c r="C26135" s="359">
        <v>0.6</v>
      </c>
      <c r="D26135" s="357" t="s">
        <v>33184</v>
      </c>
      <c r="E26135" s="357" t="s">
        <v>33184</v>
      </c>
    </row>
    <row r="26136" spans="1:5" ht="15.6">
      <c r="A26136" s="358" t="s">
        <v>33913</v>
      </c>
      <c r="B26136" s="358" t="s">
        <v>33914</v>
      </c>
      <c r="C26136" s="359">
        <v>0.6</v>
      </c>
      <c r="D26136" s="357" t="s">
        <v>33912</v>
      </c>
      <c r="E26136" s="357" t="s">
        <v>33912</v>
      </c>
    </row>
    <row r="26137" spans="1:5" ht="15.6">
      <c r="A26137" s="358" t="s">
        <v>37316</v>
      </c>
      <c r="B26137" s="358" t="s">
        <v>37317</v>
      </c>
      <c r="C26137" s="359">
        <v>0.6</v>
      </c>
      <c r="D26137" s="357" t="s">
        <v>37315</v>
      </c>
      <c r="E26137" s="357" t="s">
        <v>37315</v>
      </c>
    </row>
    <row r="26138" spans="1:5" ht="15.6">
      <c r="A26138" s="358" t="s">
        <v>42333</v>
      </c>
      <c r="B26138" s="358" t="s">
        <v>42334</v>
      </c>
      <c r="C26138" s="359">
        <v>0.6</v>
      </c>
      <c r="D26138" s="357" t="s">
        <v>42332</v>
      </c>
      <c r="E26138" s="357" t="s">
        <v>42332</v>
      </c>
    </row>
    <row r="26139" spans="1:5" ht="15.6">
      <c r="A26139" s="358" t="s">
        <v>64991</v>
      </c>
      <c r="B26139" s="358" t="s">
        <v>64992</v>
      </c>
      <c r="C26139" s="359">
        <v>0.6</v>
      </c>
      <c r="D26139" s="357" t="s">
        <v>64990</v>
      </c>
      <c r="E26139" s="357" t="s">
        <v>64990</v>
      </c>
    </row>
    <row r="26140" spans="1:5" ht="15.6">
      <c r="A26140" s="358" t="s">
        <v>22380</v>
      </c>
      <c r="B26140" s="358" t="s">
        <v>22381</v>
      </c>
      <c r="C26140" s="359">
        <v>0.6</v>
      </c>
      <c r="D26140" s="357" t="s">
        <v>9166</v>
      </c>
      <c r="E26140" s="357" t="s">
        <v>9166</v>
      </c>
    </row>
    <row r="26141" spans="1:5" ht="15.6">
      <c r="A26141" s="358" t="s">
        <v>50353</v>
      </c>
      <c r="B26141" s="358" t="s">
        <v>50354</v>
      </c>
      <c r="C26141" s="359">
        <v>0.6</v>
      </c>
      <c r="D26141" s="357" t="s">
        <v>50352</v>
      </c>
      <c r="E26141" s="357" t="s">
        <v>50352</v>
      </c>
    </row>
    <row r="26142" spans="1:5" ht="15.6">
      <c r="A26142" s="358" t="s">
        <v>50882</v>
      </c>
      <c r="B26142" s="358" t="s">
        <v>50882</v>
      </c>
      <c r="C26142" s="359">
        <v>0.6</v>
      </c>
      <c r="D26142" s="357" t="s">
        <v>50881</v>
      </c>
      <c r="E26142" s="357" t="s">
        <v>50881</v>
      </c>
    </row>
    <row r="26143" spans="1:5" ht="15.6">
      <c r="A26143" s="358" t="s">
        <v>64994</v>
      </c>
      <c r="B26143" s="358" t="s">
        <v>64995</v>
      </c>
      <c r="C26143" s="359">
        <v>0.6</v>
      </c>
      <c r="D26143" s="357" t="s">
        <v>64993</v>
      </c>
      <c r="E26143" s="357" t="s">
        <v>64993</v>
      </c>
    </row>
    <row r="26144" spans="1:5" ht="15.6">
      <c r="A26144" s="358" t="s">
        <v>59692</v>
      </c>
      <c r="B26144" s="358" t="s">
        <v>64997</v>
      </c>
      <c r="C26144" s="359">
        <v>0.6</v>
      </c>
      <c r="D26144" s="357" t="s">
        <v>64996</v>
      </c>
      <c r="E26144" s="357" t="s">
        <v>64996</v>
      </c>
    </row>
    <row r="26145" spans="1:5" ht="15.6">
      <c r="A26145" s="358" t="s">
        <v>64999</v>
      </c>
      <c r="B26145" s="358" t="s">
        <v>65000</v>
      </c>
      <c r="C26145" s="359">
        <v>0.6</v>
      </c>
      <c r="D26145" s="357" t="s">
        <v>64998</v>
      </c>
      <c r="E26145" s="357" t="s">
        <v>64998</v>
      </c>
    </row>
    <row r="26146" spans="1:5" ht="15.6">
      <c r="A26146" s="358" t="s">
        <v>60546</v>
      </c>
      <c r="B26146" s="358" t="s">
        <v>65002</v>
      </c>
      <c r="C26146" s="359">
        <v>0.6</v>
      </c>
      <c r="D26146" s="357" t="s">
        <v>65001</v>
      </c>
      <c r="E26146" s="357" t="s">
        <v>65001</v>
      </c>
    </row>
    <row r="26147" spans="1:5" ht="15.6">
      <c r="A26147" s="358" t="s">
        <v>31574</v>
      </c>
      <c r="B26147" s="358" t="s">
        <v>31574</v>
      </c>
      <c r="C26147" s="359">
        <v>0.6</v>
      </c>
      <c r="D26147" s="357" t="s">
        <v>31573</v>
      </c>
      <c r="E26147" s="357" t="s">
        <v>31573</v>
      </c>
    </row>
    <row r="26148" spans="1:5" ht="15.6">
      <c r="A26148" s="358" t="s">
        <v>65004</v>
      </c>
      <c r="B26148" s="358" t="s">
        <v>65005</v>
      </c>
      <c r="C26148" s="359">
        <v>0.6</v>
      </c>
      <c r="D26148" s="357" t="s">
        <v>65003</v>
      </c>
      <c r="E26148" s="357" t="s">
        <v>65003</v>
      </c>
    </row>
    <row r="26149" spans="1:5" ht="15.6">
      <c r="A26149" s="358" t="s">
        <v>33343</v>
      </c>
      <c r="B26149" s="358" t="s">
        <v>33344</v>
      </c>
      <c r="C26149" s="359">
        <v>0.6</v>
      </c>
      <c r="D26149" s="357" t="s">
        <v>33342</v>
      </c>
      <c r="E26149" s="357" t="s">
        <v>33342</v>
      </c>
    </row>
    <row r="26150" spans="1:5" ht="15.6">
      <c r="A26150" s="358" t="s">
        <v>65007</v>
      </c>
      <c r="B26150" s="358" t="s">
        <v>65008</v>
      </c>
      <c r="C26150" s="359">
        <v>0.6</v>
      </c>
      <c r="D26150" s="357" t="s">
        <v>65006</v>
      </c>
      <c r="E26150" s="357" t="s">
        <v>65006</v>
      </c>
    </row>
    <row r="26151" spans="1:5" ht="15.6">
      <c r="A26151" s="358" t="s">
        <v>35546</v>
      </c>
      <c r="B26151" s="358" t="s">
        <v>35547</v>
      </c>
      <c r="C26151" s="359">
        <v>0.6</v>
      </c>
      <c r="D26151" s="357" t="s">
        <v>35545</v>
      </c>
      <c r="E26151" s="357" t="s">
        <v>35545</v>
      </c>
    </row>
    <row r="26152" spans="1:5" ht="15.6">
      <c r="A26152" s="358" t="s">
        <v>35546</v>
      </c>
      <c r="B26152" s="358" t="s">
        <v>35547</v>
      </c>
      <c r="C26152" s="359">
        <v>0.6</v>
      </c>
      <c r="D26152" s="357" t="s">
        <v>35545</v>
      </c>
      <c r="E26152" s="357" t="s">
        <v>35545</v>
      </c>
    </row>
    <row r="26153" spans="1:5" ht="15.6">
      <c r="A26153" s="358" t="s">
        <v>35673</v>
      </c>
      <c r="B26153" s="358" t="s">
        <v>35674</v>
      </c>
      <c r="C26153" s="359">
        <v>0.6</v>
      </c>
      <c r="D26153" s="357" t="s">
        <v>35672</v>
      </c>
      <c r="E26153" s="357" t="s">
        <v>35672</v>
      </c>
    </row>
    <row r="26154" spans="1:5" ht="15.6">
      <c r="A26154" s="358" t="s">
        <v>10262</v>
      </c>
      <c r="B26154" s="358" t="s">
        <v>55320</v>
      </c>
      <c r="C26154" s="359">
        <v>0.6</v>
      </c>
      <c r="D26154" s="357" t="s">
        <v>55319</v>
      </c>
      <c r="E26154" s="357" t="s">
        <v>55319</v>
      </c>
    </row>
    <row r="26155" spans="1:5" ht="15.6">
      <c r="A26155" s="358" t="s">
        <v>39110</v>
      </c>
      <c r="B26155" s="358" t="s">
        <v>39110</v>
      </c>
      <c r="C26155" s="359">
        <v>0.6</v>
      </c>
      <c r="D26155" s="357" t="s">
        <v>39109</v>
      </c>
      <c r="E26155" s="357" t="s">
        <v>39109</v>
      </c>
    </row>
    <row r="26156" spans="1:5" ht="15.6">
      <c r="A26156" s="358" t="s">
        <v>17880</v>
      </c>
      <c r="B26156" s="358" t="s">
        <v>10262</v>
      </c>
      <c r="C26156" s="359">
        <v>0.6</v>
      </c>
      <c r="D26156" s="357" t="s">
        <v>6743</v>
      </c>
      <c r="E26156" s="357" t="s">
        <v>6743</v>
      </c>
    </row>
    <row r="26157" spans="1:5" ht="15.6">
      <c r="A26157" s="358" t="s">
        <v>21865</v>
      </c>
      <c r="B26157" s="358" t="s">
        <v>21865</v>
      </c>
      <c r="C26157" s="359">
        <v>0.6</v>
      </c>
      <c r="D26157" s="357" t="s">
        <v>8488</v>
      </c>
      <c r="E26157" s="357" t="s">
        <v>8488</v>
      </c>
    </row>
    <row r="26158" spans="1:5" ht="15.6">
      <c r="A26158" s="358" t="s">
        <v>46346</v>
      </c>
      <c r="B26158" s="358" t="s">
        <v>46346</v>
      </c>
      <c r="C26158" s="359">
        <v>0.6</v>
      </c>
      <c r="D26158" s="357" t="s">
        <v>46345</v>
      </c>
      <c r="E26158" s="357" t="s">
        <v>46345</v>
      </c>
    </row>
    <row r="26159" spans="1:5" ht="15.6">
      <c r="A26159" s="358" t="s">
        <v>47645</v>
      </c>
      <c r="B26159" s="358" t="s">
        <v>47645</v>
      </c>
      <c r="C26159" s="359">
        <v>0.6</v>
      </c>
      <c r="D26159" s="357" t="s">
        <v>47644</v>
      </c>
      <c r="E26159" s="357" t="s">
        <v>47644</v>
      </c>
    </row>
    <row r="26160" spans="1:5" ht="15.6">
      <c r="A26160" s="358" t="s">
        <v>53604</v>
      </c>
      <c r="B26160" s="358" t="s">
        <v>53605</v>
      </c>
      <c r="C26160" s="359">
        <v>0.6</v>
      </c>
      <c r="D26160" s="357" t="s">
        <v>53603</v>
      </c>
      <c r="E26160" s="357" t="s">
        <v>53603</v>
      </c>
    </row>
    <row r="26161" spans="1:5" ht="15.6">
      <c r="A26161" s="358" t="s">
        <v>65010</v>
      </c>
      <c r="B26161" s="358" t="s">
        <v>65011</v>
      </c>
      <c r="C26161" s="359">
        <v>0.6</v>
      </c>
      <c r="D26161" s="357" t="s">
        <v>65009</v>
      </c>
      <c r="E26161" s="357" t="s">
        <v>65009</v>
      </c>
    </row>
    <row r="26162" spans="1:5" ht="15.6">
      <c r="A26162" s="358" t="s">
        <v>65013</v>
      </c>
      <c r="B26162" s="358" t="s">
        <v>65014</v>
      </c>
      <c r="C26162" s="359">
        <v>0.6</v>
      </c>
      <c r="D26162" s="357" t="s">
        <v>65012</v>
      </c>
      <c r="E26162" s="357" t="s">
        <v>65012</v>
      </c>
    </row>
    <row r="26163" spans="1:5" ht="15.6">
      <c r="A26163" s="358" t="s">
        <v>13105</v>
      </c>
      <c r="B26163" s="358" t="s">
        <v>13106</v>
      </c>
      <c r="C26163" s="359">
        <v>0.6</v>
      </c>
      <c r="D26163" s="357" t="s">
        <v>4011</v>
      </c>
      <c r="E26163" s="357" t="s">
        <v>4011</v>
      </c>
    </row>
    <row r="26164" spans="1:5" ht="15.6">
      <c r="A26164" s="358" t="s">
        <v>13105</v>
      </c>
      <c r="B26164" s="358" t="s">
        <v>13106</v>
      </c>
      <c r="C26164" s="359">
        <v>0.6</v>
      </c>
      <c r="D26164" s="357" t="s">
        <v>4011</v>
      </c>
      <c r="E26164" s="357" t="s">
        <v>4011</v>
      </c>
    </row>
    <row r="26165" spans="1:5" ht="15.6">
      <c r="A26165" s="358" t="s">
        <v>29819</v>
      </c>
      <c r="B26165" s="358" t="s">
        <v>29819</v>
      </c>
      <c r="C26165" s="359">
        <v>0.6</v>
      </c>
      <c r="D26165" s="357" t="s">
        <v>29818</v>
      </c>
      <c r="E26165" s="357" t="s">
        <v>29818</v>
      </c>
    </row>
    <row r="26166" spans="1:5" ht="15.6">
      <c r="A26166" s="358" t="s">
        <v>65016</v>
      </c>
      <c r="B26166" s="358" t="s">
        <v>60368</v>
      </c>
      <c r="C26166" s="359">
        <v>0.6</v>
      </c>
      <c r="D26166" s="357" t="s">
        <v>65015</v>
      </c>
      <c r="E26166" s="357" t="s">
        <v>65015</v>
      </c>
    </row>
    <row r="26167" spans="1:5" ht="15.6">
      <c r="A26167" s="358" t="s">
        <v>65018</v>
      </c>
      <c r="B26167" s="358" t="s">
        <v>65019</v>
      </c>
      <c r="C26167" s="359">
        <v>0.6</v>
      </c>
      <c r="D26167" s="357" t="s">
        <v>65017</v>
      </c>
      <c r="E26167" s="357" t="s">
        <v>65017</v>
      </c>
    </row>
    <row r="26168" spans="1:5" ht="15.6">
      <c r="A26168" s="358" t="s">
        <v>65018</v>
      </c>
      <c r="B26168" s="358" t="s">
        <v>65019</v>
      </c>
      <c r="C26168" s="359">
        <v>0.6</v>
      </c>
      <c r="D26168" s="357" t="s">
        <v>65017</v>
      </c>
      <c r="E26168" s="357" t="s">
        <v>65017</v>
      </c>
    </row>
    <row r="26169" spans="1:5" ht="15.6">
      <c r="A26169" s="358" t="s">
        <v>60318</v>
      </c>
      <c r="B26169" s="358" t="s">
        <v>65020</v>
      </c>
      <c r="C26169" s="359">
        <v>0.6</v>
      </c>
      <c r="D26169" s="357" t="s">
        <v>60319</v>
      </c>
      <c r="E26169" s="357" t="s">
        <v>60319</v>
      </c>
    </row>
    <row r="26170" spans="1:5" ht="15.6">
      <c r="A26170" s="358" t="s">
        <v>33385</v>
      </c>
      <c r="B26170" s="358" t="s">
        <v>33386</v>
      </c>
      <c r="C26170" s="359">
        <v>0.6</v>
      </c>
      <c r="D26170" s="357" t="s">
        <v>33384</v>
      </c>
      <c r="E26170" s="357" t="s">
        <v>33384</v>
      </c>
    </row>
    <row r="26171" spans="1:5" ht="15.6">
      <c r="A26171" s="358" t="s">
        <v>10262</v>
      </c>
      <c r="B26171" s="358" t="s">
        <v>36056</v>
      </c>
      <c r="C26171" s="359">
        <v>0.6</v>
      </c>
      <c r="D26171" s="357" t="s">
        <v>36055</v>
      </c>
      <c r="E26171" s="357" t="s">
        <v>36055</v>
      </c>
    </row>
    <row r="26172" spans="1:5" ht="15.6">
      <c r="A26172" s="358" t="s">
        <v>39770</v>
      </c>
      <c r="B26172" s="358" t="s">
        <v>39771</v>
      </c>
      <c r="C26172" s="359">
        <v>0.6</v>
      </c>
      <c r="D26172" s="357" t="s">
        <v>39769</v>
      </c>
      <c r="E26172" s="357" t="s">
        <v>39769</v>
      </c>
    </row>
    <row r="26173" spans="1:5" ht="15.6">
      <c r="A26173" s="358" t="s">
        <v>60402</v>
      </c>
      <c r="B26173" s="358" t="s">
        <v>59549</v>
      </c>
      <c r="C26173" s="359">
        <v>0.6</v>
      </c>
      <c r="D26173" s="357" t="s">
        <v>60403</v>
      </c>
      <c r="E26173" s="357" t="s">
        <v>60403</v>
      </c>
    </row>
    <row r="26174" spans="1:5" ht="15.6">
      <c r="A26174" s="358" t="s">
        <v>60402</v>
      </c>
      <c r="B26174" s="358" t="s">
        <v>59549</v>
      </c>
      <c r="C26174" s="359">
        <v>0.6</v>
      </c>
      <c r="D26174" s="357" t="s">
        <v>60403</v>
      </c>
      <c r="E26174" s="357" t="s">
        <v>60403</v>
      </c>
    </row>
    <row r="26175" spans="1:5" ht="15.6">
      <c r="A26175" s="358" t="s">
        <v>40371</v>
      </c>
      <c r="B26175" s="358" t="s">
        <v>40372</v>
      </c>
      <c r="C26175" s="359">
        <v>0.6</v>
      </c>
      <c r="D26175" s="357" t="s">
        <v>40370</v>
      </c>
      <c r="E26175" s="357" t="s">
        <v>40370</v>
      </c>
    </row>
    <row r="26176" spans="1:5" ht="15.6">
      <c r="A26176" s="358" t="s">
        <v>55422</v>
      </c>
      <c r="B26176" s="358" t="s">
        <v>55423</v>
      </c>
      <c r="C26176" s="359">
        <v>0.6</v>
      </c>
      <c r="D26176" s="357" t="s">
        <v>55421</v>
      </c>
      <c r="E26176" s="357" t="s">
        <v>55421</v>
      </c>
    </row>
    <row r="26177" spans="1:5" ht="15.6">
      <c r="A26177" s="358" t="s">
        <v>43599</v>
      </c>
      <c r="B26177" s="358" t="s">
        <v>43600</v>
      </c>
      <c r="C26177" s="359">
        <v>0.6</v>
      </c>
      <c r="D26177" s="357" t="s">
        <v>43598</v>
      </c>
      <c r="E26177" s="357" t="s">
        <v>43598</v>
      </c>
    </row>
    <row r="26178" spans="1:5" ht="15.6">
      <c r="A26178" s="358" t="s">
        <v>10262</v>
      </c>
      <c r="B26178" s="358" t="s">
        <v>44523</v>
      </c>
      <c r="C26178" s="359">
        <v>0.6</v>
      </c>
      <c r="D26178" s="357" t="s">
        <v>44522</v>
      </c>
      <c r="E26178" s="357" t="s">
        <v>44522</v>
      </c>
    </row>
    <row r="26179" spans="1:5" ht="15.6">
      <c r="A26179" s="358" t="s">
        <v>45894</v>
      </c>
      <c r="B26179" s="358" t="s">
        <v>45894</v>
      </c>
      <c r="C26179" s="359">
        <v>0.6</v>
      </c>
      <c r="D26179" s="357" t="s">
        <v>45893</v>
      </c>
      <c r="E26179" s="357" t="s">
        <v>45893</v>
      </c>
    </row>
    <row r="26180" spans="1:5" ht="15.6">
      <c r="A26180" s="358" t="s">
        <v>65022</v>
      </c>
      <c r="B26180" s="358" t="s">
        <v>65023</v>
      </c>
      <c r="C26180" s="359">
        <v>0.6</v>
      </c>
      <c r="D26180" s="357" t="s">
        <v>65021</v>
      </c>
      <c r="E26180" s="357" t="s">
        <v>65021</v>
      </c>
    </row>
    <row r="26181" spans="1:5" ht="15.6">
      <c r="A26181" s="358" t="s">
        <v>46732</v>
      </c>
      <c r="B26181" s="358" t="s">
        <v>46733</v>
      </c>
      <c r="C26181" s="359">
        <v>0.6</v>
      </c>
      <c r="D26181" s="357" t="s">
        <v>46731</v>
      </c>
      <c r="E26181" s="357" t="s">
        <v>46731</v>
      </c>
    </row>
    <row r="26182" spans="1:5" ht="15.6">
      <c r="A26182" s="358" t="s">
        <v>59944</v>
      </c>
      <c r="B26182" s="358" t="s">
        <v>59944</v>
      </c>
      <c r="C26182" s="359">
        <v>0.6</v>
      </c>
      <c r="D26182" s="357" t="s">
        <v>65024</v>
      </c>
      <c r="E26182" s="357" t="s">
        <v>65024</v>
      </c>
    </row>
    <row r="26183" spans="1:5" ht="15.6">
      <c r="A26183" s="358" t="s">
        <v>47455</v>
      </c>
      <c r="B26183" s="358" t="s">
        <v>47456</v>
      </c>
      <c r="C26183" s="359">
        <v>0.6</v>
      </c>
      <c r="D26183" s="357" t="s">
        <v>47454</v>
      </c>
      <c r="E26183" s="357" t="s">
        <v>47454</v>
      </c>
    </row>
    <row r="26184" spans="1:5" ht="15.6">
      <c r="A26184" s="358" t="s">
        <v>52072</v>
      </c>
      <c r="B26184" s="358" t="s">
        <v>52072</v>
      </c>
      <c r="C26184" s="359">
        <v>0.6</v>
      </c>
      <c r="D26184" s="357" t="s">
        <v>52071</v>
      </c>
      <c r="E26184" s="357" t="s">
        <v>52071</v>
      </c>
    </row>
    <row r="26185" spans="1:5" ht="15.6">
      <c r="A26185" s="358" t="s">
        <v>65026</v>
      </c>
      <c r="B26185" s="358" t="s">
        <v>65027</v>
      </c>
      <c r="C26185" s="359">
        <v>0.6</v>
      </c>
      <c r="D26185" s="357" t="s">
        <v>65025</v>
      </c>
      <c r="E26185" s="357" t="s">
        <v>65025</v>
      </c>
    </row>
    <row r="26186" spans="1:5" ht="15.6">
      <c r="A26186" s="358" t="s">
        <v>24252</v>
      </c>
      <c r="B26186" s="358" t="s">
        <v>24253</v>
      </c>
      <c r="C26186" s="359">
        <v>0.6</v>
      </c>
      <c r="D26186" s="357" t="s">
        <v>24251</v>
      </c>
      <c r="E26186" s="357" t="s">
        <v>24251</v>
      </c>
    </row>
    <row r="26187" spans="1:5" ht="15.6">
      <c r="A26187" s="358" t="s">
        <v>26213</v>
      </c>
      <c r="B26187" s="358" t="s">
        <v>26214</v>
      </c>
      <c r="C26187" s="359">
        <v>0.6</v>
      </c>
      <c r="D26187" s="357" t="s">
        <v>26212</v>
      </c>
      <c r="E26187" s="357" t="s">
        <v>26212</v>
      </c>
    </row>
    <row r="26188" spans="1:5" ht="15.6">
      <c r="A26188" s="358" t="s">
        <v>11081</v>
      </c>
      <c r="B26188" s="358" t="s">
        <v>11082</v>
      </c>
      <c r="C26188" s="359">
        <v>0.6</v>
      </c>
      <c r="D26188" s="357" t="s">
        <v>104</v>
      </c>
      <c r="E26188" s="357" t="s">
        <v>104</v>
      </c>
    </row>
    <row r="26189" spans="1:5" ht="15.6">
      <c r="A26189" s="358" t="s">
        <v>31155</v>
      </c>
      <c r="B26189" s="358" t="s">
        <v>31156</v>
      </c>
      <c r="C26189" s="359">
        <v>0.6</v>
      </c>
      <c r="D26189" s="357" t="s">
        <v>31154</v>
      </c>
      <c r="E26189" s="357" t="s">
        <v>31154</v>
      </c>
    </row>
    <row r="26190" spans="1:5" ht="15.6">
      <c r="A26190" s="358" t="s">
        <v>32444</v>
      </c>
      <c r="B26190" s="358" t="s">
        <v>32445</v>
      </c>
      <c r="C26190" s="359">
        <v>0.6</v>
      </c>
      <c r="D26190" s="357" t="s">
        <v>32443</v>
      </c>
      <c r="E26190" s="357" t="s">
        <v>32443</v>
      </c>
    </row>
    <row r="26191" spans="1:5" ht="15.6">
      <c r="A26191" s="358" t="s">
        <v>14906</v>
      </c>
      <c r="B26191" s="358" t="s">
        <v>14907</v>
      </c>
      <c r="C26191" s="359">
        <v>0.6</v>
      </c>
      <c r="D26191" s="357" t="s">
        <v>4828</v>
      </c>
      <c r="E26191" s="357" t="s">
        <v>4828</v>
      </c>
    </row>
    <row r="26192" spans="1:5" ht="15.6">
      <c r="A26192" s="358" t="s">
        <v>14906</v>
      </c>
      <c r="B26192" s="358" t="s">
        <v>14907</v>
      </c>
      <c r="C26192" s="359">
        <v>0.6</v>
      </c>
      <c r="D26192" s="357" t="s">
        <v>4828</v>
      </c>
      <c r="E26192" s="357" t="s">
        <v>4828</v>
      </c>
    </row>
    <row r="26193" spans="1:5" ht="15.6">
      <c r="A26193" s="358" t="s">
        <v>34331</v>
      </c>
      <c r="B26193" s="358" t="s">
        <v>34332</v>
      </c>
      <c r="C26193" s="359">
        <v>0.6</v>
      </c>
      <c r="D26193" s="357" t="s">
        <v>34330</v>
      </c>
      <c r="E26193" s="357" t="s">
        <v>34330</v>
      </c>
    </row>
    <row r="26194" spans="1:5" ht="15.6">
      <c r="A26194" s="358" t="s">
        <v>16676</v>
      </c>
      <c r="B26194" s="358" t="s">
        <v>16677</v>
      </c>
      <c r="C26194" s="359">
        <v>0.6</v>
      </c>
      <c r="D26194" s="357" t="s">
        <v>5315</v>
      </c>
      <c r="E26194" s="357" t="s">
        <v>5315</v>
      </c>
    </row>
    <row r="26195" spans="1:5" ht="15.6">
      <c r="A26195" s="358" t="s">
        <v>16676</v>
      </c>
      <c r="B26195" s="358" t="s">
        <v>16677</v>
      </c>
      <c r="C26195" s="359">
        <v>0.6</v>
      </c>
      <c r="D26195" s="357" t="s">
        <v>5315</v>
      </c>
      <c r="E26195" s="357" t="s">
        <v>5315</v>
      </c>
    </row>
    <row r="26196" spans="1:5" ht="15.6">
      <c r="A26196" s="358" t="s">
        <v>35468</v>
      </c>
      <c r="B26196" s="358" t="s">
        <v>35469</v>
      </c>
      <c r="C26196" s="359">
        <v>0.6</v>
      </c>
      <c r="D26196" s="357" t="s">
        <v>35467</v>
      </c>
      <c r="E26196" s="357" t="s">
        <v>35467</v>
      </c>
    </row>
    <row r="26197" spans="1:5" ht="15.6">
      <c r="A26197" s="358" t="s">
        <v>65029</v>
      </c>
      <c r="B26197" s="358" t="s">
        <v>59736</v>
      </c>
      <c r="C26197" s="359">
        <v>0.6</v>
      </c>
      <c r="D26197" s="357" t="s">
        <v>65028</v>
      </c>
      <c r="E26197" s="357" t="s">
        <v>65028</v>
      </c>
    </row>
    <row r="26198" spans="1:5" ht="15.6">
      <c r="A26198" s="358" t="s">
        <v>36386</v>
      </c>
      <c r="B26198" s="358" t="s">
        <v>36387</v>
      </c>
      <c r="C26198" s="359">
        <v>0.6</v>
      </c>
      <c r="D26198" s="357" t="s">
        <v>36385</v>
      </c>
      <c r="E26198" s="357" t="s">
        <v>36385</v>
      </c>
    </row>
    <row r="26199" spans="1:5" ht="15.6">
      <c r="A26199" s="358" t="s">
        <v>37760</v>
      </c>
      <c r="B26199" s="358" t="s">
        <v>37761</v>
      </c>
      <c r="C26199" s="359">
        <v>0.6</v>
      </c>
      <c r="D26199" s="357" t="s">
        <v>37759</v>
      </c>
      <c r="E26199" s="357" t="s">
        <v>37759</v>
      </c>
    </row>
    <row r="26200" spans="1:5" ht="15.6">
      <c r="A26200" s="358" t="s">
        <v>16668</v>
      </c>
      <c r="B26200" s="358" t="s">
        <v>16669</v>
      </c>
      <c r="C26200" s="359">
        <v>0.6</v>
      </c>
      <c r="D26200" s="357" t="s">
        <v>6044</v>
      </c>
      <c r="E26200" s="357" t="s">
        <v>6044</v>
      </c>
    </row>
    <row r="26201" spans="1:5" ht="15.6">
      <c r="A26201" s="358" t="s">
        <v>16668</v>
      </c>
      <c r="B26201" s="358" t="s">
        <v>16669</v>
      </c>
      <c r="C26201" s="359">
        <v>0.6</v>
      </c>
      <c r="D26201" s="357" t="s">
        <v>6044</v>
      </c>
      <c r="E26201" s="357" t="s">
        <v>6044</v>
      </c>
    </row>
    <row r="26202" spans="1:5" ht="15.6">
      <c r="A26202" s="358" t="s">
        <v>19233</v>
      </c>
      <c r="B26202" s="358" t="s">
        <v>19234</v>
      </c>
      <c r="C26202" s="359">
        <v>0.6</v>
      </c>
      <c r="D26202" s="357" t="s">
        <v>6872</v>
      </c>
      <c r="E26202" s="357" t="s">
        <v>6872</v>
      </c>
    </row>
    <row r="26203" spans="1:5" ht="15.6">
      <c r="A26203" s="358" t="s">
        <v>19233</v>
      </c>
      <c r="B26203" s="358" t="s">
        <v>19234</v>
      </c>
      <c r="C26203" s="359">
        <v>0.6</v>
      </c>
      <c r="D26203" s="357" t="s">
        <v>6872</v>
      </c>
      <c r="E26203" s="357" t="s">
        <v>6872</v>
      </c>
    </row>
    <row r="26204" spans="1:5" ht="15.6">
      <c r="A26204" s="358" t="s">
        <v>44017</v>
      </c>
      <c r="B26204" s="358" t="s">
        <v>44018</v>
      </c>
      <c r="C26204" s="359">
        <v>0.6</v>
      </c>
      <c r="D26204" s="357" t="s">
        <v>44016</v>
      </c>
      <c r="E26204" s="357" t="s">
        <v>44016</v>
      </c>
    </row>
    <row r="26205" spans="1:5" ht="15.6">
      <c r="A26205" s="358" t="s">
        <v>44765</v>
      </c>
      <c r="B26205" s="358" t="s">
        <v>44766</v>
      </c>
      <c r="C26205" s="359">
        <v>0.6</v>
      </c>
      <c r="D26205" s="357" t="s">
        <v>44764</v>
      </c>
      <c r="E26205" s="357" t="s">
        <v>44764</v>
      </c>
    </row>
    <row r="26206" spans="1:5" ht="15.6">
      <c r="A26206" s="358" t="s">
        <v>46108</v>
      </c>
      <c r="B26206" s="358" t="s">
        <v>46108</v>
      </c>
      <c r="C26206" s="359">
        <v>0.6</v>
      </c>
      <c r="D26206" s="357" t="s">
        <v>46107</v>
      </c>
      <c r="E26206" s="357" t="s">
        <v>46107</v>
      </c>
    </row>
    <row r="26207" spans="1:5" ht="15.6">
      <c r="A26207" s="358" t="s">
        <v>46497</v>
      </c>
      <c r="B26207" s="358" t="s">
        <v>46498</v>
      </c>
      <c r="C26207" s="359">
        <v>0.6</v>
      </c>
      <c r="D26207" s="357" t="s">
        <v>46496</v>
      </c>
      <c r="E26207" s="357" t="s">
        <v>46496</v>
      </c>
    </row>
    <row r="26208" spans="1:5" ht="15.6">
      <c r="A26208" s="358" t="s">
        <v>59261</v>
      </c>
      <c r="B26208" s="358" t="s">
        <v>59259</v>
      </c>
      <c r="C26208" s="359">
        <v>0.6</v>
      </c>
      <c r="D26208" s="357" t="s">
        <v>65030</v>
      </c>
      <c r="E26208" s="357" t="s">
        <v>65030</v>
      </c>
    </row>
    <row r="26209" spans="1:5" ht="15.6">
      <c r="A26209" s="358" t="s">
        <v>21732</v>
      </c>
      <c r="B26209" s="358" t="s">
        <v>21733</v>
      </c>
      <c r="C26209" s="359">
        <v>0.6</v>
      </c>
      <c r="D26209" s="357" t="s">
        <v>8876</v>
      </c>
      <c r="E26209" s="357" t="s">
        <v>8876</v>
      </c>
    </row>
    <row r="26210" spans="1:5" ht="15.6">
      <c r="A26210" s="358" t="s">
        <v>10262</v>
      </c>
      <c r="B26210" s="358" t="s">
        <v>47492</v>
      </c>
      <c r="C26210" s="359">
        <v>0.6</v>
      </c>
      <c r="D26210" s="357" t="s">
        <v>47491</v>
      </c>
      <c r="E26210" s="357" t="s">
        <v>47491</v>
      </c>
    </row>
    <row r="26211" spans="1:5" ht="15.6">
      <c r="A26211" s="358" t="s">
        <v>49550</v>
      </c>
      <c r="B26211" s="358" t="s">
        <v>49551</v>
      </c>
      <c r="C26211" s="359">
        <v>0.6</v>
      </c>
      <c r="D26211" s="357" t="s">
        <v>49549</v>
      </c>
      <c r="E26211" s="357" t="s">
        <v>49549</v>
      </c>
    </row>
    <row r="26212" spans="1:5" ht="15.6">
      <c r="A26212" s="358" t="s">
        <v>49550</v>
      </c>
      <c r="B26212" s="358" t="s">
        <v>49551</v>
      </c>
      <c r="C26212" s="359">
        <v>0.6</v>
      </c>
      <c r="D26212" s="357" t="s">
        <v>49549</v>
      </c>
      <c r="E26212" s="357" t="s">
        <v>49549</v>
      </c>
    </row>
    <row r="26213" spans="1:5" ht="15.6">
      <c r="A26213" s="358" t="s">
        <v>65032</v>
      </c>
      <c r="B26213" s="358" t="s">
        <v>65033</v>
      </c>
      <c r="C26213" s="359">
        <v>0.6</v>
      </c>
      <c r="D26213" s="357" t="s">
        <v>65031</v>
      </c>
      <c r="E26213" s="357" t="s">
        <v>65031</v>
      </c>
    </row>
    <row r="26214" spans="1:5" ht="15.6">
      <c r="A26214" s="358" t="s">
        <v>65032</v>
      </c>
      <c r="B26214" s="358" t="s">
        <v>65033</v>
      </c>
      <c r="C26214" s="359">
        <v>0.6</v>
      </c>
      <c r="D26214" s="357" t="s">
        <v>65031</v>
      </c>
      <c r="E26214" s="357" t="s">
        <v>65031</v>
      </c>
    </row>
    <row r="26215" spans="1:5" ht="15.6">
      <c r="A26215" s="358" t="s">
        <v>51272</v>
      </c>
      <c r="B26215" s="358" t="s">
        <v>51273</v>
      </c>
      <c r="C26215" s="359">
        <v>0.6</v>
      </c>
      <c r="D26215" s="357" t="s">
        <v>51271</v>
      </c>
      <c r="E26215" s="357" t="s">
        <v>51271</v>
      </c>
    </row>
    <row r="26216" spans="1:5" ht="15.6">
      <c r="A26216" s="358" t="s">
        <v>55238</v>
      </c>
      <c r="B26216" s="358" t="s">
        <v>55239</v>
      </c>
      <c r="C26216" s="359">
        <v>0.6</v>
      </c>
      <c r="D26216" s="357" t="s">
        <v>55237</v>
      </c>
      <c r="E26216" s="357" t="s">
        <v>55237</v>
      </c>
    </row>
    <row r="26217" spans="1:5" ht="15.6">
      <c r="A26217" s="358" t="s">
        <v>53043</v>
      </c>
      <c r="B26217" s="358" t="s">
        <v>53043</v>
      </c>
      <c r="C26217" s="359">
        <v>0.6</v>
      </c>
      <c r="D26217" s="357" t="s">
        <v>55306</v>
      </c>
      <c r="E26217" s="357" t="s">
        <v>55306</v>
      </c>
    </row>
    <row r="26218" spans="1:5" ht="15.6">
      <c r="A26218" s="358" t="s">
        <v>10399</v>
      </c>
      <c r="B26218" s="358" t="s">
        <v>10400</v>
      </c>
      <c r="C26218" s="359">
        <v>0.6</v>
      </c>
      <c r="D26218" s="357" t="s">
        <v>2308</v>
      </c>
      <c r="E26218" s="357" t="s">
        <v>2308</v>
      </c>
    </row>
    <row r="26219" spans="1:5" ht="15.6">
      <c r="A26219" s="358" t="s">
        <v>24750</v>
      </c>
      <c r="B26219" s="358" t="s">
        <v>24750</v>
      </c>
      <c r="C26219" s="359">
        <v>0.6</v>
      </c>
      <c r="D26219" s="357" t="s">
        <v>24749</v>
      </c>
      <c r="E26219" s="357" t="s">
        <v>24749</v>
      </c>
    </row>
    <row r="26220" spans="1:5" ht="15.6">
      <c r="A26220" s="358" t="s">
        <v>10262</v>
      </c>
      <c r="B26220" s="358" t="s">
        <v>26414</v>
      </c>
      <c r="C26220" s="359">
        <v>0.6</v>
      </c>
      <c r="D26220" s="357" t="s">
        <v>26413</v>
      </c>
      <c r="E26220" s="357" t="s">
        <v>26413</v>
      </c>
    </row>
    <row r="26221" spans="1:5" ht="15.6">
      <c r="A26221" s="358" t="s">
        <v>27282</v>
      </c>
      <c r="B26221" s="358" t="s">
        <v>27283</v>
      </c>
      <c r="C26221" s="359">
        <v>0.6</v>
      </c>
      <c r="D26221" s="357" t="s">
        <v>27281</v>
      </c>
      <c r="E26221" s="357" t="s">
        <v>27281</v>
      </c>
    </row>
    <row r="26222" spans="1:5" ht="15.6">
      <c r="A26222" s="358" t="s">
        <v>27377</v>
      </c>
      <c r="B26222" s="358" t="s">
        <v>27377</v>
      </c>
      <c r="C26222" s="359">
        <v>0.6</v>
      </c>
      <c r="D26222" s="357" t="s">
        <v>27376</v>
      </c>
      <c r="E26222" s="357" t="s">
        <v>27376</v>
      </c>
    </row>
    <row r="26223" spans="1:5" ht="15.6">
      <c r="A26223" s="358" t="s">
        <v>59696</v>
      </c>
      <c r="B26223" s="358" t="s">
        <v>59696</v>
      </c>
      <c r="C26223" s="359">
        <v>0.6</v>
      </c>
      <c r="D26223" s="357" t="s">
        <v>65034</v>
      </c>
      <c r="E26223" s="357" t="s">
        <v>65034</v>
      </c>
    </row>
    <row r="26224" spans="1:5" ht="15.6">
      <c r="A26224" s="358" t="s">
        <v>55214</v>
      </c>
      <c r="B26224" s="358" t="s">
        <v>27558</v>
      </c>
      <c r="C26224" s="359">
        <v>0.6</v>
      </c>
      <c r="D26224" s="357" t="s">
        <v>27557</v>
      </c>
      <c r="E26224" s="357" t="s">
        <v>27557</v>
      </c>
    </row>
    <row r="26225" spans="1:5" ht="15.6">
      <c r="A26225" s="358" t="s">
        <v>28280</v>
      </c>
      <c r="B26225" s="358" t="s">
        <v>28281</v>
      </c>
      <c r="C26225" s="359">
        <v>0.6</v>
      </c>
      <c r="D26225" s="357" t="s">
        <v>28279</v>
      </c>
      <c r="E26225" s="357" t="s">
        <v>28279</v>
      </c>
    </row>
    <row r="26226" spans="1:5" ht="15.6">
      <c r="A26226" s="358" t="s">
        <v>28605</v>
      </c>
      <c r="B26226" s="358" t="s">
        <v>28606</v>
      </c>
      <c r="C26226" s="359">
        <v>0.6</v>
      </c>
      <c r="D26226" s="357" t="s">
        <v>28604</v>
      </c>
      <c r="E26226" s="357" t="s">
        <v>28604</v>
      </c>
    </row>
    <row r="26227" spans="1:5" ht="15.6">
      <c r="A26227" s="358" t="s">
        <v>12815</v>
      </c>
      <c r="B26227" s="358" t="s">
        <v>12816</v>
      </c>
      <c r="C26227" s="359">
        <v>0.6</v>
      </c>
      <c r="D26227" s="357" t="s">
        <v>3749</v>
      </c>
      <c r="E26227" s="357" t="s">
        <v>3749</v>
      </c>
    </row>
    <row r="26228" spans="1:5" ht="15.6">
      <c r="A26228" s="358" t="s">
        <v>29674</v>
      </c>
      <c r="B26228" s="358" t="s">
        <v>29675</v>
      </c>
      <c r="C26228" s="359">
        <v>0.6</v>
      </c>
      <c r="D26228" s="357" t="s">
        <v>29673</v>
      </c>
      <c r="E26228" s="357" t="s">
        <v>29673</v>
      </c>
    </row>
    <row r="26229" spans="1:5" ht="15.6">
      <c r="A26229" s="358" t="s">
        <v>31447</v>
      </c>
      <c r="B26229" s="358" t="s">
        <v>31447</v>
      </c>
      <c r="C26229" s="359">
        <v>0.6</v>
      </c>
      <c r="D26229" s="357" t="s">
        <v>31446</v>
      </c>
      <c r="E26229" s="357" t="s">
        <v>31446</v>
      </c>
    </row>
    <row r="26230" spans="1:5" ht="15.6">
      <c r="A26230" s="358" t="s">
        <v>57741</v>
      </c>
      <c r="B26230" s="358" t="s">
        <v>65036</v>
      </c>
      <c r="C26230" s="359">
        <v>0.6</v>
      </c>
      <c r="D26230" s="357" t="s">
        <v>65035</v>
      </c>
      <c r="E26230" s="357" t="s">
        <v>65035</v>
      </c>
    </row>
    <row r="26231" spans="1:5" ht="15.6">
      <c r="A26231" s="358" t="s">
        <v>57741</v>
      </c>
      <c r="B26231" s="358" t="s">
        <v>65036</v>
      </c>
      <c r="C26231" s="359">
        <v>0.6</v>
      </c>
      <c r="D26231" s="357" t="s">
        <v>65035</v>
      </c>
      <c r="E26231" s="357" t="s">
        <v>65035</v>
      </c>
    </row>
    <row r="26232" spans="1:5" ht="15.6">
      <c r="A26232" s="358" t="s">
        <v>65038</v>
      </c>
      <c r="B26232" s="358" t="s">
        <v>65039</v>
      </c>
      <c r="C26232" s="359">
        <v>0.6</v>
      </c>
      <c r="D26232" s="357" t="s">
        <v>65037</v>
      </c>
      <c r="E26232" s="357" t="s">
        <v>65037</v>
      </c>
    </row>
    <row r="26233" spans="1:5" ht="15.6">
      <c r="A26233" s="358" t="s">
        <v>35228</v>
      </c>
      <c r="B26233" s="358" t="s">
        <v>35229</v>
      </c>
      <c r="C26233" s="359">
        <v>0.6</v>
      </c>
      <c r="D26233" s="357" t="s">
        <v>35227</v>
      </c>
      <c r="E26233" s="357" t="s">
        <v>35227</v>
      </c>
    </row>
    <row r="26234" spans="1:5" ht="15.6">
      <c r="A26234" s="358" t="s">
        <v>16692</v>
      </c>
      <c r="B26234" s="358" t="s">
        <v>16693</v>
      </c>
      <c r="C26234" s="359">
        <v>0.6</v>
      </c>
      <c r="D26234" s="357" t="s">
        <v>5536</v>
      </c>
      <c r="E26234" s="357" t="s">
        <v>5536</v>
      </c>
    </row>
    <row r="26235" spans="1:5" ht="15.6">
      <c r="A26235" s="358" t="s">
        <v>35503</v>
      </c>
      <c r="B26235" s="358" t="s">
        <v>35504</v>
      </c>
      <c r="C26235" s="359">
        <v>0.6</v>
      </c>
      <c r="D26235" s="357" t="s">
        <v>35502</v>
      </c>
      <c r="E26235" s="357" t="s">
        <v>35502</v>
      </c>
    </row>
    <row r="26236" spans="1:5" ht="15.6">
      <c r="A26236" s="358" t="s">
        <v>16819</v>
      </c>
      <c r="B26236" s="358" t="s">
        <v>16819</v>
      </c>
      <c r="C26236" s="359">
        <v>0.6</v>
      </c>
      <c r="D26236" s="357" t="s">
        <v>5644</v>
      </c>
      <c r="E26236" s="357" t="s">
        <v>5644</v>
      </c>
    </row>
    <row r="26237" spans="1:5" ht="15.6">
      <c r="A26237" s="358" t="s">
        <v>55169</v>
      </c>
      <c r="B26237" s="358" t="s">
        <v>55170</v>
      </c>
      <c r="C26237" s="359">
        <v>0.6</v>
      </c>
      <c r="D26237" s="357" t="s">
        <v>55168</v>
      </c>
      <c r="E26237" s="357" t="s">
        <v>55168</v>
      </c>
    </row>
    <row r="26238" spans="1:5" ht="15.6">
      <c r="A26238" s="358" t="s">
        <v>17037</v>
      </c>
      <c r="B26238" s="358" t="s">
        <v>17037</v>
      </c>
      <c r="C26238" s="359">
        <v>0.6</v>
      </c>
      <c r="D26238" s="357" t="s">
        <v>5893</v>
      </c>
      <c r="E26238" s="357" t="s">
        <v>5893</v>
      </c>
    </row>
    <row r="26239" spans="1:5" ht="15.6">
      <c r="A26239" s="358" t="s">
        <v>59740</v>
      </c>
      <c r="B26239" s="358" t="s">
        <v>65040</v>
      </c>
      <c r="C26239" s="359">
        <v>0.6</v>
      </c>
      <c r="D26239" s="357" t="s">
        <v>59741</v>
      </c>
      <c r="E26239" s="357" t="s">
        <v>59741</v>
      </c>
    </row>
    <row r="26240" spans="1:5" ht="15.6">
      <c r="A26240" s="358" t="s">
        <v>42718</v>
      </c>
      <c r="B26240" s="358" t="s">
        <v>42719</v>
      </c>
      <c r="C26240" s="359">
        <v>0.6</v>
      </c>
      <c r="D26240" s="357" t="s">
        <v>42717</v>
      </c>
      <c r="E26240" s="357" t="s">
        <v>42717</v>
      </c>
    </row>
    <row r="26241" spans="1:5" ht="15.6">
      <c r="A26241" s="358" t="s">
        <v>10262</v>
      </c>
      <c r="B26241" s="358" t="s">
        <v>43128</v>
      </c>
      <c r="C26241" s="359">
        <v>0.6</v>
      </c>
      <c r="D26241" s="357" t="s">
        <v>43127</v>
      </c>
      <c r="E26241" s="357" t="s">
        <v>43127</v>
      </c>
    </row>
    <row r="26242" spans="1:5" ht="15.6">
      <c r="A26242" s="358" t="s">
        <v>47202</v>
      </c>
      <c r="B26242" s="358" t="s">
        <v>47202</v>
      </c>
      <c r="C26242" s="359">
        <v>0.6</v>
      </c>
      <c r="D26242" s="357" t="s">
        <v>47201</v>
      </c>
      <c r="E26242" s="357" t="s">
        <v>47201</v>
      </c>
    </row>
    <row r="26243" spans="1:5" ht="15.6">
      <c r="A26243" s="358" t="s">
        <v>59604</v>
      </c>
      <c r="B26243" s="358" t="s">
        <v>65042</v>
      </c>
      <c r="C26243" s="359">
        <v>0.6</v>
      </c>
      <c r="D26243" s="357" t="s">
        <v>65041</v>
      </c>
      <c r="E26243" s="357" t="s">
        <v>65041</v>
      </c>
    </row>
    <row r="26244" spans="1:5" ht="15.6">
      <c r="A26244" s="358" t="s">
        <v>49102</v>
      </c>
      <c r="B26244" s="358" t="s">
        <v>49103</v>
      </c>
      <c r="C26244" s="359">
        <v>0.6</v>
      </c>
      <c r="D26244" s="357" t="s">
        <v>49101</v>
      </c>
      <c r="E26244" s="357" t="s">
        <v>49101</v>
      </c>
    </row>
    <row r="26245" spans="1:5" ht="15.6">
      <c r="A26245" s="358" t="s">
        <v>22529</v>
      </c>
      <c r="B26245" s="358" t="s">
        <v>22530</v>
      </c>
      <c r="C26245" s="359">
        <v>0.6</v>
      </c>
      <c r="D26245" s="357" t="s">
        <v>9174</v>
      </c>
      <c r="E26245" s="357" t="s">
        <v>9174</v>
      </c>
    </row>
    <row r="26246" spans="1:5" ht="15.6">
      <c r="A26246" s="358" t="s">
        <v>50909</v>
      </c>
      <c r="B26246" s="358" t="s">
        <v>50909</v>
      </c>
      <c r="C26246" s="359">
        <v>0.6</v>
      </c>
      <c r="D26246" s="357" t="s">
        <v>50908</v>
      </c>
      <c r="E26246" s="357" t="s">
        <v>50908</v>
      </c>
    </row>
    <row r="26247" spans="1:5" ht="15.6">
      <c r="A26247" s="358" t="s">
        <v>10262</v>
      </c>
      <c r="B26247" s="358" t="s">
        <v>24087</v>
      </c>
      <c r="C26247" s="359">
        <v>0.6</v>
      </c>
      <c r="D26247" s="357" t="s">
        <v>24086</v>
      </c>
      <c r="E26247" s="357" t="s">
        <v>24086</v>
      </c>
    </row>
    <row r="26248" spans="1:5" ht="15.6">
      <c r="A26248" s="358" t="s">
        <v>26087</v>
      </c>
      <c r="B26248" s="358" t="s">
        <v>26088</v>
      </c>
      <c r="C26248" s="359">
        <v>0.6</v>
      </c>
      <c r="D26248" s="357" t="s">
        <v>26086</v>
      </c>
      <c r="E26248" s="357" t="s">
        <v>26086</v>
      </c>
    </row>
    <row r="26249" spans="1:5" ht="15.6">
      <c r="A26249" s="358" t="s">
        <v>26327</v>
      </c>
      <c r="B26249" s="358" t="s">
        <v>26328</v>
      </c>
      <c r="C26249" s="359">
        <v>0.6</v>
      </c>
      <c r="D26249" s="357" t="s">
        <v>26326</v>
      </c>
      <c r="E26249" s="357" t="s">
        <v>26326</v>
      </c>
    </row>
    <row r="26250" spans="1:5" ht="15.6">
      <c r="A26250" s="358" t="s">
        <v>26717</v>
      </c>
      <c r="B26250" s="358" t="s">
        <v>26718</v>
      </c>
      <c r="C26250" s="359">
        <v>0.6</v>
      </c>
      <c r="D26250" s="357" t="s">
        <v>26716</v>
      </c>
      <c r="E26250" s="357" t="s">
        <v>26716</v>
      </c>
    </row>
    <row r="26251" spans="1:5" ht="15.6">
      <c r="A26251" s="358" t="s">
        <v>27310</v>
      </c>
      <c r="B26251" s="358" t="s">
        <v>27310</v>
      </c>
      <c r="C26251" s="359">
        <v>0.6</v>
      </c>
      <c r="D26251" s="357" t="s">
        <v>27309</v>
      </c>
      <c r="E26251" s="357" t="s">
        <v>27309</v>
      </c>
    </row>
    <row r="26252" spans="1:5" ht="15.6">
      <c r="A26252" s="358" t="s">
        <v>27337</v>
      </c>
      <c r="B26252" s="358" t="s">
        <v>27337</v>
      </c>
      <c r="C26252" s="359">
        <v>0.6</v>
      </c>
      <c r="D26252" s="357" t="s">
        <v>27336</v>
      </c>
      <c r="E26252" s="357" t="s">
        <v>27336</v>
      </c>
    </row>
    <row r="26253" spans="1:5" ht="15.6">
      <c r="A26253" s="358" t="s">
        <v>27337</v>
      </c>
      <c r="B26253" s="358" t="s">
        <v>27337</v>
      </c>
      <c r="C26253" s="359">
        <v>0.6</v>
      </c>
      <c r="D26253" s="357" t="s">
        <v>27336</v>
      </c>
      <c r="E26253" s="357" t="s">
        <v>27336</v>
      </c>
    </row>
    <row r="26254" spans="1:5" ht="15.6">
      <c r="A26254" s="358" t="s">
        <v>27337</v>
      </c>
      <c r="B26254" s="358" t="s">
        <v>27337</v>
      </c>
      <c r="C26254" s="359">
        <v>0.6</v>
      </c>
      <c r="D26254" s="357" t="s">
        <v>27336</v>
      </c>
      <c r="E26254" s="357" t="s">
        <v>27336</v>
      </c>
    </row>
    <row r="26255" spans="1:5" ht="15.6">
      <c r="A26255" s="358" t="s">
        <v>28288</v>
      </c>
      <c r="B26255" s="358" t="s">
        <v>28289</v>
      </c>
      <c r="C26255" s="359">
        <v>0.6</v>
      </c>
      <c r="D26255" s="357" t="s">
        <v>28287</v>
      </c>
      <c r="E26255" s="357" t="s">
        <v>28287</v>
      </c>
    </row>
    <row r="26256" spans="1:5" ht="15.6">
      <c r="A26256" s="358" t="s">
        <v>28789</v>
      </c>
      <c r="B26256" s="358" t="s">
        <v>28790</v>
      </c>
      <c r="C26256" s="359">
        <v>0.6</v>
      </c>
      <c r="D26256" s="357" t="s">
        <v>28788</v>
      </c>
      <c r="E26256" s="357" t="s">
        <v>28788</v>
      </c>
    </row>
    <row r="26257" spans="1:5" ht="15.6">
      <c r="A26257" s="358" t="s">
        <v>10262</v>
      </c>
      <c r="B26257" s="358" t="s">
        <v>30590</v>
      </c>
      <c r="C26257" s="359">
        <v>0.6</v>
      </c>
      <c r="D26257" s="357" t="s">
        <v>30589</v>
      </c>
      <c r="E26257" s="357" t="s">
        <v>30589</v>
      </c>
    </row>
    <row r="26258" spans="1:5" ht="15.6">
      <c r="A26258" s="358" t="s">
        <v>59996</v>
      </c>
      <c r="B26258" s="358" t="s">
        <v>65044</v>
      </c>
      <c r="C26258" s="359">
        <v>0.6</v>
      </c>
      <c r="D26258" s="357" t="s">
        <v>65043</v>
      </c>
      <c r="E26258" s="357" t="s">
        <v>65043</v>
      </c>
    </row>
    <row r="26259" spans="1:5" ht="15.6">
      <c r="A26259" s="358" t="s">
        <v>65046</v>
      </c>
      <c r="B26259" s="358" t="s">
        <v>65047</v>
      </c>
      <c r="C26259" s="359">
        <v>0.6</v>
      </c>
      <c r="D26259" s="357" t="s">
        <v>65045</v>
      </c>
      <c r="E26259" s="357" t="s">
        <v>65045</v>
      </c>
    </row>
    <row r="26260" spans="1:5" ht="15.6">
      <c r="A26260" s="358" t="s">
        <v>59892</v>
      </c>
      <c r="B26260" s="358" t="s">
        <v>65049</v>
      </c>
      <c r="C26260" s="359">
        <v>0.6</v>
      </c>
      <c r="D26260" s="357" t="s">
        <v>65048</v>
      </c>
      <c r="E26260" s="357" t="s">
        <v>65048</v>
      </c>
    </row>
    <row r="26261" spans="1:5" ht="15.6">
      <c r="A26261" s="358" t="s">
        <v>36564</v>
      </c>
      <c r="B26261" s="358" t="s">
        <v>36565</v>
      </c>
      <c r="C26261" s="359">
        <v>0.6</v>
      </c>
      <c r="D26261" s="357" t="s">
        <v>36563</v>
      </c>
      <c r="E26261" s="357" t="s">
        <v>36563</v>
      </c>
    </row>
    <row r="26262" spans="1:5" ht="15.6">
      <c r="A26262" s="358" t="s">
        <v>36606</v>
      </c>
      <c r="B26262" s="358" t="s">
        <v>36607</v>
      </c>
      <c r="C26262" s="359">
        <v>0.6</v>
      </c>
      <c r="D26262" s="357" t="s">
        <v>36605</v>
      </c>
      <c r="E26262" s="357" t="s">
        <v>36605</v>
      </c>
    </row>
    <row r="26263" spans="1:5" ht="15.6">
      <c r="A26263" s="358" t="s">
        <v>37234</v>
      </c>
      <c r="B26263" s="358" t="s">
        <v>37235</v>
      </c>
      <c r="C26263" s="359">
        <v>0.6</v>
      </c>
      <c r="D26263" s="357" t="s">
        <v>37233</v>
      </c>
      <c r="E26263" s="357" t="s">
        <v>37233</v>
      </c>
    </row>
    <row r="26264" spans="1:5" ht="15.6">
      <c r="A26264" s="358" t="s">
        <v>10262</v>
      </c>
      <c r="B26264" s="358" t="s">
        <v>37881</v>
      </c>
      <c r="C26264" s="359">
        <v>0.6</v>
      </c>
      <c r="D26264" s="357" t="s">
        <v>37880</v>
      </c>
      <c r="E26264" s="357" t="s">
        <v>37880</v>
      </c>
    </row>
    <row r="26265" spans="1:5" ht="15.6">
      <c r="A26265" s="358" t="s">
        <v>38271</v>
      </c>
      <c r="B26265" s="358" t="s">
        <v>38272</v>
      </c>
      <c r="C26265" s="359">
        <v>0.6</v>
      </c>
      <c r="D26265" s="357" t="s">
        <v>38270</v>
      </c>
      <c r="E26265" s="357" t="s">
        <v>38270</v>
      </c>
    </row>
    <row r="26266" spans="1:5" ht="15.6">
      <c r="A26266" s="358" t="s">
        <v>38271</v>
      </c>
      <c r="B26266" s="358" t="s">
        <v>38272</v>
      </c>
      <c r="C26266" s="359">
        <v>0.6</v>
      </c>
      <c r="D26266" s="357" t="s">
        <v>38270</v>
      </c>
      <c r="E26266" s="357" t="s">
        <v>38270</v>
      </c>
    </row>
    <row r="26267" spans="1:5" ht="15.6">
      <c r="A26267" s="358" t="s">
        <v>38783</v>
      </c>
      <c r="B26267" s="358" t="s">
        <v>38784</v>
      </c>
      <c r="C26267" s="359">
        <v>0.6</v>
      </c>
      <c r="D26267" s="357" t="s">
        <v>38782</v>
      </c>
      <c r="E26267" s="357" t="s">
        <v>38782</v>
      </c>
    </row>
    <row r="26268" spans="1:5" ht="15.6">
      <c r="A26268" s="358" t="s">
        <v>65051</v>
      </c>
      <c r="B26268" s="358" t="s">
        <v>65051</v>
      </c>
      <c r="C26268" s="359">
        <v>0.6</v>
      </c>
      <c r="D26268" s="357" t="s">
        <v>65050</v>
      </c>
      <c r="E26268" s="357" t="s">
        <v>65050</v>
      </c>
    </row>
    <row r="26269" spans="1:5" ht="15.6">
      <c r="A26269" s="358" t="s">
        <v>65053</v>
      </c>
      <c r="B26269" s="358" t="s">
        <v>65054</v>
      </c>
      <c r="C26269" s="359">
        <v>0.6</v>
      </c>
      <c r="D26269" s="357" t="s">
        <v>65052</v>
      </c>
      <c r="E26269" s="357" t="s">
        <v>65052</v>
      </c>
    </row>
    <row r="26270" spans="1:5" ht="15.6">
      <c r="A26270" s="358" t="s">
        <v>65053</v>
      </c>
      <c r="B26270" s="358" t="s">
        <v>65054</v>
      </c>
      <c r="C26270" s="359">
        <v>0.6</v>
      </c>
      <c r="D26270" s="357" t="s">
        <v>65052</v>
      </c>
      <c r="E26270" s="357" t="s">
        <v>65052</v>
      </c>
    </row>
    <row r="26271" spans="1:5" ht="15.6">
      <c r="A26271" s="358" t="s">
        <v>10262</v>
      </c>
      <c r="B26271" s="358" t="s">
        <v>55410</v>
      </c>
      <c r="C26271" s="359">
        <v>0.6</v>
      </c>
      <c r="D26271" s="357" t="s">
        <v>55409</v>
      </c>
      <c r="E26271" s="357" t="s">
        <v>55409</v>
      </c>
    </row>
    <row r="26272" spans="1:5" ht="15.6">
      <c r="A26272" s="358" t="s">
        <v>60277</v>
      </c>
      <c r="B26272" s="358" t="s">
        <v>65055</v>
      </c>
      <c r="C26272" s="359">
        <v>0.6</v>
      </c>
      <c r="D26272" s="357" t="s">
        <v>60278</v>
      </c>
      <c r="E26272" s="357" t="s">
        <v>60278</v>
      </c>
    </row>
    <row r="26273" spans="1:5" ht="15.6">
      <c r="A26273" s="358" t="s">
        <v>60277</v>
      </c>
      <c r="B26273" s="358" t="s">
        <v>65055</v>
      </c>
      <c r="C26273" s="359">
        <v>0.6</v>
      </c>
      <c r="D26273" s="357" t="s">
        <v>60278</v>
      </c>
      <c r="E26273" s="357" t="s">
        <v>60278</v>
      </c>
    </row>
    <row r="26274" spans="1:5" ht="15.6">
      <c r="A26274" s="358" t="s">
        <v>20327</v>
      </c>
      <c r="B26274" s="358" t="s">
        <v>20327</v>
      </c>
      <c r="C26274" s="359">
        <v>0.6</v>
      </c>
      <c r="D26274" s="357" t="s">
        <v>7633</v>
      </c>
      <c r="E26274" s="357" t="s">
        <v>7633</v>
      </c>
    </row>
    <row r="26275" spans="1:5" ht="15.6">
      <c r="A26275" s="358" t="s">
        <v>65057</v>
      </c>
      <c r="B26275" s="358" t="s">
        <v>60225</v>
      </c>
      <c r="C26275" s="359">
        <v>0.6</v>
      </c>
      <c r="D26275" s="357" t="s">
        <v>65056</v>
      </c>
      <c r="E26275" s="357" t="s">
        <v>65056</v>
      </c>
    </row>
    <row r="26276" spans="1:5" ht="15.6">
      <c r="A26276" s="358" t="s">
        <v>55260</v>
      </c>
      <c r="B26276" s="358" t="s">
        <v>55261</v>
      </c>
      <c r="C26276" s="359">
        <v>0.6</v>
      </c>
      <c r="D26276" s="357" t="s">
        <v>55259</v>
      </c>
      <c r="E26276" s="357" t="s">
        <v>55259</v>
      </c>
    </row>
    <row r="26277" spans="1:5" ht="15.6">
      <c r="A26277" s="358" t="s">
        <v>65059</v>
      </c>
      <c r="B26277" s="358" t="s">
        <v>65059</v>
      </c>
      <c r="C26277" s="359">
        <v>0.6</v>
      </c>
      <c r="D26277" s="357" t="s">
        <v>65058</v>
      </c>
      <c r="E26277" s="357" t="s">
        <v>65058</v>
      </c>
    </row>
    <row r="26278" spans="1:5" ht="15.6">
      <c r="A26278" s="358" t="s">
        <v>20093</v>
      </c>
      <c r="B26278" s="358" t="s">
        <v>20094</v>
      </c>
      <c r="C26278" s="359">
        <v>0.6</v>
      </c>
      <c r="D26278" s="357" t="s">
        <v>7817</v>
      </c>
      <c r="E26278" s="357" t="s">
        <v>7817</v>
      </c>
    </row>
    <row r="26279" spans="1:5" ht="15.6">
      <c r="A26279" s="358" t="s">
        <v>44713</v>
      </c>
      <c r="B26279" s="358" t="s">
        <v>44714</v>
      </c>
      <c r="C26279" s="359">
        <v>0.6</v>
      </c>
      <c r="D26279" s="357" t="s">
        <v>44712</v>
      </c>
      <c r="E26279" s="357" t="s">
        <v>44712</v>
      </c>
    </row>
    <row r="26280" spans="1:5" ht="15.6">
      <c r="A26280" s="358" t="s">
        <v>46471</v>
      </c>
      <c r="B26280" s="358" t="s">
        <v>46471</v>
      </c>
      <c r="C26280" s="359">
        <v>0.6</v>
      </c>
      <c r="D26280" s="357" t="s">
        <v>46470</v>
      </c>
      <c r="E26280" s="357" t="s">
        <v>46470</v>
      </c>
    </row>
    <row r="26281" spans="1:5" ht="15.6">
      <c r="A26281" s="358" t="s">
        <v>21676</v>
      </c>
      <c r="B26281" s="358" t="s">
        <v>21677</v>
      </c>
      <c r="C26281" s="359">
        <v>0.6</v>
      </c>
      <c r="D26281" s="357" t="s">
        <v>8439</v>
      </c>
      <c r="E26281" s="357" t="s">
        <v>8439</v>
      </c>
    </row>
    <row r="26282" spans="1:5" ht="15.6">
      <c r="A26282" s="358" t="s">
        <v>47980</v>
      </c>
      <c r="B26282" s="358" t="s">
        <v>47981</v>
      </c>
      <c r="C26282" s="359">
        <v>0.6</v>
      </c>
      <c r="D26282" s="357" t="s">
        <v>47979</v>
      </c>
      <c r="E26282" s="357" t="s">
        <v>47979</v>
      </c>
    </row>
    <row r="26283" spans="1:5" ht="15.6">
      <c r="A26283" s="358" t="s">
        <v>60232</v>
      </c>
      <c r="B26283" s="358" t="s">
        <v>65060</v>
      </c>
      <c r="C26283" s="359">
        <v>0.6</v>
      </c>
      <c r="D26283" s="357" t="s">
        <v>60233</v>
      </c>
      <c r="E26283" s="357" t="s">
        <v>60233</v>
      </c>
    </row>
    <row r="26284" spans="1:5" ht="15.6">
      <c r="A26284" s="358" t="s">
        <v>59666</v>
      </c>
      <c r="B26284" s="358" t="s">
        <v>60576</v>
      </c>
      <c r="C26284" s="359">
        <v>0.6</v>
      </c>
      <c r="D26284" s="357" t="s">
        <v>65061</v>
      </c>
      <c r="E26284" s="357" t="s">
        <v>65061</v>
      </c>
    </row>
    <row r="26285" spans="1:5" ht="15.6">
      <c r="A26285" s="358" t="s">
        <v>59666</v>
      </c>
      <c r="B26285" s="358" t="s">
        <v>60576</v>
      </c>
      <c r="C26285" s="359">
        <v>0.6</v>
      </c>
      <c r="D26285" s="357" t="s">
        <v>65061</v>
      </c>
      <c r="E26285" s="357" t="s">
        <v>65061</v>
      </c>
    </row>
    <row r="26286" spans="1:5" ht="15.6">
      <c r="A26286" s="358" t="s">
        <v>59666</v>
      </c>
      <c r="B26286" s="358" t="s">
        <v>60576</v>
      </c>
      <c r="C26286" s="359">
        <v>0.6</v>
      </c>
      <c r="D26286" s="357" t="s">
        <v>65061</v>
      </c>
      <c r="E26286" s="357" t="s">
        <v>65061</v>
      </c>
    </row>
    <row r="26287" spans="1:5" ht="15.6">
      <c r="A26287" s="358" t="s">
        <v>51926</v>
      </c>
      <c r="B26287" s="358" t="s">
        <v>51926</v>
      </c>
      <c r="C26287" s="359">
        <v>0.6</v>
      </c>
      <c r="D26287" s="357" t="s">
        <v>51925</v>
      </c>
      <c r="E26287" s="357" t="s">
        <v>51925</v>
      </c>
    </row>
    <row r="26288" spans="1:5" ht="15.6">
      <c r="A26288" s="358" t="s">
        <v>51926</v>
      </c>
      <c r="B26288" s="358" t="s">
        <v>51926</v>
      </c>
      <c r="C26288" s="359">
        <v>0.6</v>
      </c>
      <c r="D26288" s="357" t="s">
        <v>51925</v>
      </c>
      <c r="E26288" s="357" t="s">
        <v>51925</v>
      </c>
    </row>
    <row r="26289" spans="1:5" ht="15.6">
      <c r="A26289" s="358" t="s">
        <v>52742</v>
      </c>
      <c r="B26289" s="358" t="s">
        <v>52743</v>
      </c>
      <c r="C26289" s="359">
        <v>0.6</v>
      </c>
      <c r="D26289" s="357" t="s">
        <v>52741</v>
      </c>
      <c r="E26289" s="357" t="s">
        <v>52741</v>
      </c>
    </row>
    <row r="26290" spans="1:5" ht="15.6">
      <c r="A26290" s="358" t="s">
        <v>60088</v>
      </c>
      <c r="B26290" s="358" t="s">
        <v>10262</v>
      </c>
      <c r="C26290" s="359">
        <v>0.6</v>
      </c>
      <c r="D26290" s="357" t="s">
        <v>65062</v>
      </c>
      <c r="E26290" s="357" t="s">
        <v>65062</v>
      </c>
    </row>
    <row r="26291" spans="1:5" ht="15.6">
      <c r="A26291" s="358" t="s">
        <v>60088</v>
      </c>
      <c r="B26291" s="358" t="s">
        <v>10262</v>
      </c>
      <c r="C26291" s="359">
        <v>0.6</v>
      </c>
      <c r="D26291" s="357" t="s">
        <v>65062</v>
      </c>
      <c r="E26291" s="357" t="s">
        <v>65062</v>
      </c>
    </row>
    <row r="26292" spans="1:5" ht="15.6">
      <c r="A26292" s="358" t="s">
        <v>65064</v>
      </c>
      <c r="B26292" s="358" t="s">
        <v>65065</v>
      </c>
      <c r="C26292" s="359">
        <v>0.6</v>
      </c>
      <c r="D26292" s="357" t="s">
        <v>65063</v>
      </c>
      <c r="E26292" s="357" t="s">
        <v>65063</v>
      </c>
    </row>
    <row r="26293" spans="1:5" ht="15.6">
      <c r="A26293" s="358" t="s">
        <v>24769</v>
      </c>
      <c r="B26293" s="358" t="s">
        <v>24770</v>
      </c>
      <c r="C26293" s="359">
        <v>0.6</v>
      </c>
      <c r="D26293" s="357" t="s">
        <v>24768</v>
      </c>
      <c r="E26293" s="357" t="s">
        <v>24768</v>
      </c>
    </row>
    <row r="26294" spans="1:5" ht="15.6">
      <c r="A26294" s="358" t="s">
        <v>10262</v>
      </c>
      <c r="B26294" s="358" t="s">
        <v>24872</v>
      </c>
      <c r="C26294" s="359">
        <v>0.6</v>
      </c>
      <c r="D26294" s="357" t="s">
        <v>24871</v>
      </c>
      <c r="E26294" s="357" t="s">
        <v>24871</v>
      </c>
    </row>
    <row r="26295" spans="1:5" ht="15.6">
      <c r="A26295" s="358" t="s">
        <v>30316</v>
      </c>
      <c r="B26295" s="358" t="s">
        <v>30317</v>
      </c>
      <c r="C26295" s="359">
        <v>0.6</v>
      </c>
      <c r="D26295" s="357" t="s">
        <v>30315</v>
      </c>
      <c r="E26295" s="357" t="s">
        <v>30315</v>
      </c>
    </row>
    <row r="26296" spans="1:5" ht="15.6">
      <c r="A26296" s="358" t="s">
        <v>31571</v>
      </c>
      <c r="B26296" s="358" t="s">
        <v>31572</v>
      </c>
      <c r="C26296" s="359">
        <v>0.6</v>
      </c>
      <c r="D26296" s="357" t="s">
        <v>31570</v>
      </c>
      <c r="E26296" s="357" t="s">
        <v>31570</v>
      </c>
    </row>
    <row r="26297" spans="1:5" ht="15.6">
      <c r="A26297" s="358" t="s">
        <v>33713</v>
      </c>
      <c r="B26297" s="358" t="s">
        <v>33714</v>
      </c>
      <c r="C26297" s="359">
        <v>0.6</v>
      </c>
      <c r="D26297" s="357" t="s">
        <v>33712</v>
      </c>
      <c r="E26297" s="357" t="s">
        <v>33712</v>
      </c>
    </row>
    <row r="26298" spans="1:5" ht="15.6">
      <c r="A26298" s="358" t="s">
        <v>34855</v>
      </c>
      <c r="B26298" s="358" t="s">
        <v>34856</v>
      </c>
      <c r="C26298" s="359">
        <v>0.6</v>
      </c>
      <c r="D26298" s="357" t="s">
        <v>34854</v>
      </c>
      <c r="E26298" s="357" t="s">
        <v>34854</v>
      </c>
    </row>
    <row r="26299" spans="1:5" ht="15.6">
      <c r="A26299" s="358" t="s">
        <v>34913</v>
      </c>
      <c r="B26299" s="358" t="s">
        <v>34914</v>
      </c>
      <c r="C26299" s="359">
        <v>0.6</v>
      </c>
      <c r="D26299" s="357" t="s">
        <v>34912</v>
      </c>
      <c r="E26299" s="357" t="s">
        <v>34912</v>
      </c>
    </row>
    <row r="26300" spans="1:5" ht="15.6">
      <c r="A26300" s="358" t="s">
        <v>35509</v>
      </c>
      <c r="B26300" s="358" t="s">
        <v>35510</v>
      </c>
      <c r="C26300" s="359">
        <v>0.6</v>
      </c>
      <c r="D26300" s="357" t="s">
        <v>35508</v>
      </c>
      <c r="E26300" s="357" t="s">
        <v>35508</v>
      </c>
    </row>
    <row r="26301" spans="1:5" ht="15.6">
      <c r="A26301" s="358" t="s">
        <v>65067</v>
      </c>
      <c r="B26301" s="358" t="s">
        <v>65068</v>
      </c>
      <c r="C26301" s="359">
        <v>0.6</v>
      </c>
      <c r="D26301" s="357" t="s">
        <v>65066</v>
      </c>
      <c r="E26301" s="357" t="s">
        <v>65066</v>
      </c>
    </row>
    <row r="26302" spans="1:5" ht="15.6">
      <c r="A26302" s="358" t="s">
        <v>36141</v>
      </c>
      <c r="B26302" s="358" t="s">
        <v>36142</v>
      </c>
      <c r="C26302" s="359">
        <v>0.6</v>
      </c>
      <c r="D26302" s="357" t="s">
        <v>36140</v>
      </c>
      <c r="E26302" s="357" t="s">
        <v>36140</v>
      </c>
    </row>
    <row r="26303" spans="1:5" ht="15.6">
      <c r="A26303" s="358" t="s">
        <v>36787</v>
      </c>
      <c r="B26303" s="358" t="s">
        <v>36788</v>
      </c>
      <c r="C26303" s="359">
        <v>0.6</v>
      </c>
      <c r="D26303" s="357" t="s">
        <v>36786</v>
      </c>
      <c r="E26303" s="357" t="s">
        <v>36786</v>
      </c>
    </row>
    <row r="26304" spans="1:5" ht="15.6">
      <c r="A26304" s="358" t="s">
        <v>37393</v>
      </c>
      <c r="B26304" s="358" t="s">
        <v>37394</v>
      </c>
      <c r="C26304" s="359">
        <v>0.6</v>
      </c>
      <c r="D26304" s="357" t="s">
        <v>37392</v>
      </c>
      <c r="E26304" s="357" t="s">
        <v>37392</v>
      </c>
    </row>
    <row r="26305" spans="1:5" ht="15.6">
      <c r="A26305" s="358" t="s">
        <v>971</v>
      </c>
      <c r="B26305" s="358" t="s">
        <v>16605</v>
      </c>
      <c r="C26305" s="359">
        <v>0.6</v>
      </c>
      <c r="D26305" s="357" t="s">
        <v>5962</v>
      </c>
      <c r="E26305" s="357" t="s">
        <v>5962</v>
      </c>
    </row>
    <row r="26306" spans="1:5" ht="15.6">
      <c r="A26306" s="358" t="s">
        <v>971</v>
      </c>
      <c r="B26306" s="358" t="s">
        <v>16605</v>
      </c>
      <c r="C26306" s="359">
        <v>0.6</v>
      </c>
      <c r="D26306" s="357" t="s">
        <v>5962</v>
      </c>
      <c r="E26306" s="357" t="s">
        <v>5962</v>
      </c>
    </row>
    <row r="26307" spans="1:5" ht="15.6">
      <c r="A26307" s="358" t="s">
        <v>1130</v>
      </c>
      <c r="B26307" s="358" t="s">
        <v>19027</v>
      </c>
      <c r="C26307" s="359">
        <v>0.6</v>
      </c>
      <c r="D26307" s="357" t="s">
        <v>6582</v>
      </c>
      <c r="E26307" s="357" t="s">
        <v>6582</v>
      </c>
    </row>
    <row r="26308" spans="1:5" ht="15.6">
      <c r="A26308" s="358" t="s">
        <v>41654</v>
      </c>
      <c r="B26308" s="358" t="s">
        <v>41655</v>
      </c>
      <c r="C26308" s="359">
        <v>0.6</v>
      </c>
      <c r="D26308" s="357" t="s">
        <v>41653</v>
      </c>
      <c r="E26308" s="357" t="s">
        <v>41653</v>
      </c>
    </row>
    <row r="26309" spans="1:5" ht="15.6">
      <c r="A26309" s="358" t="s">
        <v>42756</v>
      </c>
      <c r="B26309" s="358" t="s">
        <v>42756</v>
      </c>
      <c r="C26309" s="359">
        <v>0.6</v>
      </c>
      <c r="D26309" s="357" t="s">
        <v>42755</v>
      </c>
      <c r="E26309" s="357" t="s">
        <v>42755</v>
      </c>
    </row>
    <row r="26310" spans="1:5" ht="15.6">
      <c r="A26310" s="358" t="s">
        <v>19660</v>
      </c>
      <c r="B26310" s="358" t="s">
        <v>19661</v>
      </c>
      <c r="C26310" s="359">
        <v>0.6</v>
      </c>
      <c r="D26310" s="357" t="s">
        <v>7491</v>
      </c>
      <c r="E26310" s="357" t="s">
        <v>7491</v>
      </c>
    </row>
    <row r="26311" spans="1:5" ht="15.6">
      <c r="A26311" s="358" t="s">
        <v>44196</v>
      </c>
      <c r="B26311" s="358" t="s">
        <v>44196</v>
      </c>
      <c r="C26311" s="359">
        <v>0.6</v>
      </c>
      <c r="D26311" s="357" t="s">
        <v>44195</v>
      </c>
      <c r="E26311" s="357" t="s">
        <v>44195</v>
      </c>
    </row>
    <row r="26312" spans="1:5" ht="15.6">
      <c r="A26312" s="358" t="s">
        <v>44211</v>
      </c>
      <c r="B26312" s="358" t="s">
        <v>44212</v>
      </c>
      <c r="C26312" s="359">
        <v>0.6</v>
      </c>
      <c r="D26312" s="357" t="s">
        <v>44210</v>
      </c>
      <c r="E26312" s="357" t="s">
        <v>44210</v>
      </c>
    </row>
    <row r="26313" spans="1:5" ht="15.6">
      <c r="A26313" s="358" t="s">
        <v>55378</v>
      </c>
      <c r="B26313" s="358" t="s">
        <v>55379</v>
      </c>
      <c r="C26313" s="359">
        <v>0.6</v>
      </c>
      <c r="D26313" s="357" t="s">
        <v>55377</v>
      </c>
      <c r="E26313" s="357" t="s">
        <v>55377</v>
      </c>
    </row>
    <row r="26314" spans="1:5" ht="15.6">
      <c r="A26314" s="358" t="s">
        <v>46830</v>
      </c>
      <c r="B26314" s="358" t="s">
        <v>46830</v>
      </c>
      <c r="C26314" s="359">
        <v>0.6</v>
      </c>
      <c r="D26314" s="357" t="s">
        <v>46829</v>
      </c>
      <c r="E26314" s="357" t="s">
        <v>46829</v>
      </c>
    </row>
    <row r="26315" spans="1:5" ht="15.6">
      <c r="A26315" s="358" t="s">
        <v>46855</v>
      </c>
      <c r="B26315" s="358" t="s">
        <v>46856</v>
      </c>
      <c r="C26315" s="359">
        <v>0.6</v>
      </c>
      <c r="D26315" s="357" t="s">
        <v>46854</v>
      </c>
      <c r="E26315" s="357" t="s">
        <v>46854</v>
      </c>
    </row>
    <row r="26316" spans="1:5" ht="15.6">
      <c r="A26316" s="358" t="s">
        <v>48919</v>
      </c>
      <c r="B26316" s="358" t="s">
        <v>48920</v>
      </c>
      <c r="C26316" s="359">
        <v>0.6</v>
      </c>
      <c r="D26316" s="357" t="s">
        <v>48918</v>
      </c>
      <c r="E26316" s="357" t="s">
        <v>48918</v>
      </c>
    </row>
    <row r="26317" spans="1:5" ht="15.6">
      <c r="A26317" s="358" t="s">
        <v>49365</v>
      </c>
      <c r="B26317" s="358" t="s">
        <v>49366</v>
      </c>
      <c r="C26317" s="359">
        <v>0.6</v>
      </c>
      <c r="D26317" s="357" t="s">
        <v>49364</v>
      </c>
      <c r="E26317" s="357" t="s">
        <v>49364</v>
      </c>
    </row>
    <row r="26318" spans="1:5" ht="15.6">
      <c r="A26318" s="358" t="s">
        <v>11233</v>
      </c>
      <c r="B26318" s="358" t="s">
        <v>11234</v>
      </c>
      <c r="C26318" s="359">
        <v>0.6</v>
      </c>
      <c r="D26318" s="357" t="s">
        <v>2239</v>
      </c>
      <c r="E26318" s="357" t="s">
        <v>2239</v>
      </c>
    </row>
    <row r="26319" spans="1:5" ht="15.6">
      <c r="A26319" s="358" t="s">
        <v>65070</v>
      </c>
      <c r="B26319" s="358" t="s">
        <v>65070</v>
      </c>
      <c r="C26319" s="359">
        <v>0.6</v>
      </c>
      <c r="D26319" s="357" t="s">
        <v>65069</v>
      </c>
      <c r="E26319" s="357" t="s">
        <v>65069</v>
      </c>
    </row>
    <row r="26320" spans="1:5" ht="15.6">
      <c r="A26320" s="358" t="s">
        <v>25075</v>
      </c>
      <c r="B26320" s="358" t="s">
        <v>25076</v>
      </c>
      <c r="C26320" s="359">
        <v>0.6</v>
      </c>
      <c r="D26320" s="357" t="s">
        <v>25074</v>
      </c>
      <c r="E26320" s="357" t="s">
        <v>25074</v>
      </c>
    </row>
    <row r="26321" spans="1:5" ht="15.6">
      <c r="A26321" s="358" t="s">
        <v>27245</v>
      </c>
      <c r="B26321" s="358" t="s">
        <v>27246</v>
      </c>
      <c r="C26321" s="359">
        <v>0.6</v>
      </c>
      <c r="D26321" s="357" t="s">
        <v>27244</v>
      </c>
      <c r="E26321" s="357" t="s">
        <v>27244</v>
      </c>
    </row>
    <row r="26322" spans="1:5" ht="15.6">
      <c r="A26322" s="358" t="s">
        <v>65072</v>
      </c>
      <c r="B26322" s="358" t="s">
        <v>65073</v>
      </c>
      <c r="C26322" s="359">
        <v>0.6</v>
      </c>
      <c r="D26322" s="357" t="s">
        <v>65071</v>
      </c>
      <c r="E26322" s="357" t="s">
        <v>65071</v>
      </c>
    </row>
    <row r="26323" spans="1:5" ht="15.6">
      <c r="A26323" s="358" t="s">
        <v>65072</v>
      </c>
      <c r="B26323" s="358" t="s">
        <v>65073</v>
      </c>
      <c r="C26323" s="359">
        <v>0.6</v>
      </c>
      <c r="D26323" s="357" t="s">
        <v>65071</v>
      </c>
      <c r="E26323" s="357" t="s">
        <v>65071</v>
      </c>
    </row>
    <row r="26324" spans="1:5" ht="15.6">
      <c r="A26324" s="358" t="s">
        <v>65072</v>
      </c>
      <c r="B26324" s="358" t="s">
        <v>65073</v>
      </c>
      <c r="C26324" s="359">
        <v>0.6</v>
      </c>
      <c r="D26324" s="357" t="s">
        <v>65071</v>
      </c>
      <c r="E26324" s="357" t="s">
        <v>65071</v>
      </c>
    </row>
    <row r="26325" spans="1:5" ht="15.6">
      <c r="A26325" s="358" t="s">
        <v>65072</v>
      </c>
      <c r="B26325" s="358" t="s">
        <v>65073</v>
      </c>
      <c r="C26325" s="359">
        <v>0.6</v>
      </c>
      <c r="D26325" s="357" t="s">
        <v>65071</v>
      </c>
      <c r="E26325" s="357" t="s">
        <v>65071</v>
      </c>
    </row>
    <row r="26326" spans="1:5" ht="15.6">
      <c r="A26326" s="358" t="s">
        <v>65072</v>
      </c>
      <c r="B26326" s="358" t="s">
        <v>65073</v>
      </c>
      <c r="C26326" s="359">
        <v>0.6</v>
      </c>
      <c r="D26326" s="357" t="s">
        <v>65071</v>
      </c>
      <c r="E26326" s="357" t="s">
        <v>65071</v>
      </c>
    </row>
    <row r="26327" spans="1:5" ht="15.6">
      <c r="A26327" s="358" t="s">
        <v>612</v>
      </c>
      <c r="B26327" s="358" t="s">
        <v>13946</v>
      </c>
      <c r="C26327" s="359">
        <v>0.6</v>
      </c>
      <c r="D26327" s="357" t="s">
        <v>4297</v>
      </c>
      <c r="E26327" s="357" t="s">
        <v>4297</v>
      </c>
    </row>
    <row r="26328" spans="1:5" ht="15.6">
      <c r="A26328" s="358" t="s">
        <v>65075</v>
      </c>
      <c r="B26328" s="358" t="s">
        <v>65076</v>
      </c>
      <c r="C26328" s="359">
        <v>0.6</v>
      </c>
      <c r="D26328" s="357" t="s">
        <v>65074</v>
      </c>
      <c r="E26328" s="357" t="s">
        <v>65074</v>
      </c>
    </row>
    <row r="26329" spans="1:5" ht="15.6">
      <c r="A26329" s="358" t="s">
        <v>65075</v>
      </c>
      <c r="B26329" s="358" t="s">
        <v>65076</v>
      </c>
      <c r="C26329" s="359">
        <v>0.6</v>
      </c>
      <c r="D26329" s="357" t="s">
        <v>65074</v>
      </c>
      <c r="E26329" s="357" t="s">
        <v>65074</v>
      </c>
    </row>
    <row r="26330" spans="1:5" ht="15.6">
      <c r="A26330" s="358" t="s">
        <v>65075</v>
      </c>
      <c r="B26330" s="358" t="s">
        <v>65076</v>
      </c>
      <c r="C26330" s="359">
        <v>0.6</v>
      </c>
      <c r="D26330" s="357" t="s">
        <v>65074</v>
      </c>
      <c r="E26330" s="357" t="s">
        <v>65074</v>
      </c>
    </row>
    <row r="26331" spans="1:5" ht="15.6">
      <c r="A26331" s="358" t="s">
        <v>35231</v>
      </c>
      <c r="B26331" s="358" t="s">
        <v>35232</v>
      </c>
      <c r="C26331" s="359">
        <v>0.6</v>
      </c>
      <c r="D26331" s="357" t="s">
        <v>35230</v>
      </c>
      <c r="E26331" s="357" t="s">
        <v>35230</v>
      </c>
    </row>
    <row r="26332" spans="1:5" ht="15.6">
      <c r="A26332" s="358" t="s">
        <v>35231</v>
      </c>
      <c r="B26332" s="358" t="s">
        <v>35232</v>
      </c>
      <c r="C26332" s="359">
        <v>0.6</v>
      </c>
      <c r="D26332" s="357" t="s">
        <v>35230</v>
      </c>
      <c r="E26332" s="357" t="s">
        <v>35230</v>
      </c>
    </row>
    <row r="26333" spans="1:5" ht="15.6">
      <c r="A26333" s="358" t="s">
        <v>35231</v>
      </c>
      <c r="B26333" s="358" t="s">
        <v>35232</v>
      </c>
      <c r="C26333" s="359">
        <v>0.6</v>
      </c>
      <c r="D26333" s="357" t="s">
        <v>35230</v>
      </c>
      <c r="E26333" s="357" t="s">
        <v>35230</v>
      </c>
    </row>
    <row r="26334" spans="1:5" ht="15.6">
      <c r="A26334" s="358" t="s">
        <v>10262</v>
      </c>
      <c r="B26334" s="358" t="s">
        <v>35261</v>
      </c>
      <c r="C26334" s="359">
        <v>0.6</v>
      </c>
      <c r="D26334" s="357" t="s">
        <v>35260</v>
      </c>
      <c r="E26334" s="357" t="s">
        <v>35260</v>
      </c>
    </row>
    <row r="26335" spans="1:5" ht="15.6">
      <c r="A26335" s="358" t="s">
        <v>35867</v>
      </c>
      <c r="B26335" s="358" t="s">
        <v>35867</v>
      </c>
      <c r="C26335" s="359">
        <v>0.6</v>
      </c>
      <c r="D26335" s="357" t="s">
        <v>35866</v>
      </c>
      <c r="E26335" s="357" t="s">
        <v>35866</v>
      </c>
    </row>
    <row r="26336" spans="1:5" ht="15.6">
      <c r="A26336" s="358" t="s">
        <v>36160</v>
      </c>
      <c r="B26336" s="358" t="s">
        <v>36161</v>
      </c>
      <c r="C26336" s="359">
        <v>0.6</v>
      </c>
      <c r="D26336" s="357" t="s">
        <v>36159</v>
      </c>
      <c r="E26336" s="357" t="s">
        <v>36159</v>
      </c>
    </row>
    <row r="26337" spans="1:5" ht="15.6">
      <c r="A26337" s="358" t="s">
        <v>36160</v>
      </c>
      <c r="B26337" s="358" t="s">
        <v>36161</v>
      </c>
      <c r="C26337" s="359">
        <v>0.6</v>
      </c>
      <c r="D26337" s="357" t="s">
        <v>36159</v>
      </c>
      <c r="E26337" s="357" t="s">
        <v>36159</v>
      </c>
    </row>
    <row r="26338" spans="1:5" ht="15.6">
      <c r="A26338" s="358" t="s">
        <v>36160</v>
      </c>
      <c r="B26338" s="358" t="s">
        <v>36161</v>
      </c>
      <c r="C26338" s="359">
        <v>0.6</v>
      </c>
      <c r="D26338" s="357" t="s">
        <v>36159</v>
      </c>
      <c r="E26338" s="357" t="s">
        <v>36159</v>
      </c>
    </row>
    <row r="26339" spans="1:5" ht="15.6">
      <c r="A26339" s="358" t="s">
        <v>16929</v>
      </c>
      <c r="B26339" s="358" t="s">
        <v>16930</v>
      </c>
      <c r="C26339" s="359">
        <v>0.6</v>
      </c>
      <c r="D26339" s="357" t="s">
        <v>5762</v>
      </c>
      <c r="E26339" s="357" t="s">
        <v>5762</v>
      </c>
    </row>
    <row r="26340" spans="1:5" ht="15.6">
      <c r="A26340" s="358" t="s">
        <v>16929</v>
      </c>
      <c r="B26340" s="358" t="s">
        <v>16930</v>
      </c>
      <c r="C26340" s="359">
        <v>0.6</v>
      </c>
      <c r="D26340" s="357" t="s">
        <v>5762</v>
      </c>
      <c r="E26340" s="357" t="s">
        <v>5762</v>
      </c>
    </row>
    <row r="26341" spans="1:5" ht="15.6">
      <c r="A26341" s="358" t="s">
        <v>37253</v>
      </c>
      <c r="B26341" s="358" t="s">
        <v>37254</v>
      </c>
      <c r="C26341" s="359">
        <v>0.6</v>
      </c>
      <c r="D26341" s="357" t="s">
        <v>37252</v>
      </c>
      <c r="E26341" s="357" t="s">
        <v>37252</v>
      </c>
    </row>
    <row r="26342" spans="1:5" ht="15.6">
      <c r="A26342" s="358" t="s">
        <v>39291</v>
      </c>
      <c r="B26342" s="358" t="s">
        <v>39292</v>
      </c>
      <c r="C26342" s="359">
        <v>0.6</v>
      </c>
      <c r="D26342" s="357" t="s">
        <v>39290</v>
      </c>
      <c r="E26342" s="357" t="s">
        <v>39290</v>
      </c>
    </row>
    <row r="26343" spans="1:5" ht="15.6">
      <c r="A26343" s="358" t="s">
        <v>39729</v>
      </c>
      <c r="B26343" s="358" t="s">
        <v>39730</v>
      </c>
      <c r="C26343" s="359">
        <v>0.6</v>
      </c>
      <c r="D26343" s="357" t="s">
        <v>39728</v>
      </c>
      <c r="E26343" s="357" t="s">
        <v>39728</v>
      </c>
    </row>
    <row r="26344" spans="1:5" ht="15.6">
      <c r="A26344" s="358" t="s">
        <v>19037</v>
      </c>
      <c r="B26344" s="358" t="s">
        <v>19038</v>
      </c>
      <c r="C26344" s="359">
        <v>0.6</v>
      </c>
      <c r="D26344" s="357" t="s">
        <v>6602</v>
      </c>
      <c r="E26344" s="357" t="s">
        <v>6602</v>
      </c>
    </row>
    <row r="26345" spans="1:5" ht="15.6">
      <c r="A26345" s="358" t="s">
        <v>19037</v>
      </c>
      <c r="B26345" s="358" t="s">
        <v>19038</v>
      </c>
      <c r="C26345" s="359">
        <v>0.6</v>
      </c>
      <c r="D26345" s="357" t="s">
        <v>6602</v>
      </c>
      <c r="E26345" s="357" t="s">
        <v>6602</v>
      </c>
    </row>
    <row r="26346" spans="1:5" ht="15.6">
      <c r="A26346" s="358" t="s">
        <v>17855</v>
      </c>
      <c r="B26346" s="358" t="s">
        <v>17856</v>
      </c>
      <c r="C26346" s="359">
        <v>0.6</v>
      </c>
      <c r="D26346" s="357" t="s">
        <v>6712</v>
      </c>
      <c r="E26346" s="357" t="s">
        <v>6712</v>
      </c>
    </row>
    <row r="26347" spans="1:5" ht="15.6">
      <c r="A26347" s="358" t="s">
        <v>40456</v>
      </c>
      <c r="B26347" s="358" t="s">
        <v>40457</v>
      </c>
      <c r="C26347" s="359">
        <v>0.6</v>
      </c>
      <c r="D26347" s="357" t="s">
        <v>40455</v>
      </c>
      <c r="E26347" s="357" t="s">
        <v>40455</v>
      </c>
    </row>
    <row r="26348" spans="1:5" ht="15.6">
      <c r="A26348" s="358" t="s">
        <v>41103</v>
      </c>
      <c r="B26348" s="358" t="s">
        <v>41104</v>
      </c>
      <c r="C26348" s="359">
        <v>0.6</v>
      </c>
      <c r="D26348" s="357" t="s">
        <v>41102</v>
      </c>
      <c r="E26348" s="357" t="s">
        <v>41102</v>
      </c>
    </row>
    <row r="26349" spans="1:5" ht="15.6">
      <c r="A26349" s="358" t="s">
        <v>1208</v>
      </c>
      <c r="B26349" s="358" t="s">
        <v>19278</v>
      </c>
      <c r="C26349" s="359">
        <v>0.6</v>
      </c>
      <c r="D26349" s="357" t="s">
        <v>6943</v>
      </c>
      <c r="E26349" s="357" t="s">
        <v>6943</v>
      </c>
    </row>
    <row r="26350" spans="1:5" ht="15.6">
      <c r="A26350" s="358" t="s">
        <v>1208</v>
      </c>
      <c r="B26350" s="358" t="s">
        <v>19278</v>
      </c>
      <c r="C26350" s="359">
        <v>0.6</v>
      </c>
      <c r="D26350" s="357" t="s">
        <v>6943</v>
      </c>
      <c r="E26350" s="357" t="s">
        <v>6943</v>
      </c>
    </row>
    <row r="26351" spans="1:5" ht="15.6">
      <c r="A26351" s="358" t="s">
        <v>1208</v>
      </c>
      <c r="B26351" s="358" t="s">
        <v>19278</v>
      </c>
      <c r="C26351" s="359">
        <v>0.6</v>
      </c>
      <c r="D26351" s="357" t="s">
        <v>6943</v>
      </c>
      <c r="E26351" s="357" t="s">
        <v>6943</v>
      </c>
    </row>
    <row r="26352" spans="1:5" ht="15.6">
      <c r="A26352" s="358" t="s">
        <v>1251</v>
      </c>
      <c r="B26352" s="358" t="s">
        <v>41369</v>
      </c>
      <c r="C26352" s="359">
        <v>0.6</v>
      </c>
      <c r="D26352" s="357" t="s">
        <v>41368</v>
      </c>
      <c r="E26352" s="357" t="s">
        <v>41368</v>
      </c>
    </row>
    <row r="26353" spans="1:5" ht="15.6">
      <c r="A26353" s="358" t="s">
        <v>1251</v>
      </c>
      <c r="B26353" s="358" t="s">
        <v>41369</v>
      </c>
      <c r="C26353" s="359">
        <v>0.6</v>
      </c>
      <c r="D26353" s="357" t="s">
        <v>41368</v>
      </c>
      <c r="E26353" s="357" t="s">
        <v>41368</v>
      </c>
    </row>
    <row r="26354" spans="1:5" ht="15.6">
      <c r="A26354" s="358" t="s">
        <v>1251</v>
      </c>
      <c r="B26354" s="358" t="s">
        <v>41369</v>
      </c>
      <c r="C26354" s="359">
        <v>0.6</v>
      </c>
      <c r="D26354" s="357" t="s">
        <v>41368</v>
      </c>
      <c r="E26354" s="357" t="s">
        <v>41368</v>
      </c>
    </row>
    <row r="26355" spans="1:5" ht="15.6">
      <c r="A26355" s="358" t="s">
        <v>42455</v>
      </c>
      <c r="B26355" s="358" t="s">
        <v>42456</v>
      </c>
      <c r="C26355" s="359">
        <v>0.6</v>
      </c>
      <c r="D26355" s="357" t="s">
        <v>42454</v>
      </c>
      <c r="E26355" s="357" t="s">
        <v>42454</v>
      </c>
    </row>
    <row r="26356" spans="1:5" ht="15.6">
      <c r="A26356" s="358" t="s">
        <v>43027</v>
      </c>
      <c r="B26356" s="358" t="s">
        <v>43028</v>
      </c>
      <c r="C26356" s="359">
        <v>0.6</v>
      </c>
      <c r="D26356" s="357" t="s">
        <v>43026</v>
      </c>
      <c r="E26356" s="357" t="s">
        <v>43026</v>
      </c>
    </row>
    <row r="26357" spans="1:5" ht="15.6">
      <c r="A26357" s="358" t="s">
        <v>1443</v>
      </c>
      <c r="B26357" s="358" t="s">
        <v>20117</v>
      </c>
      <c r="C26357" s="359">
        <v>0.6</v>
      </c>
      <c r="D26357" s="357" t="s">
        <v>7831</v>
      </c>
      <c r="E26357" s="357" t="s">
        <v>7831</v>
      </c>
    </row>
    <row r="26358" spans="1:5" ht="15.6">
      <c r="A26358" s="358" t="s">
        <v>20486</v>
      </c>
      <c r="B26358" s="358" t="s">
        <v>20487</v>
      </c>
      <c r="C26358" s="359">
        <v>0.6</v>
      </c>
      <c r="D26358" s="357" t="s">
        <v>20485</v>
      </c>
      <c r="E26358" s="357" t="s">
        <v>20485</v>
      </c>
    </row>
    <row r="26359" spans="1:5" ht="15.6">
      <c r="A26359" s="358" t="s">
        <v>46059</v>
      </c>
      <c r="B26359" s="358" t="s">
        <v>46060</v>
      </c>
      <c r="C26359" s="359">
        <v>0.6</v>
      </c>
      <c r="D26359" s="357" t="s">
        <v>46058</v>
      </c>
      <c r="E26359" s="357" t="s">
        <v>46058</v>
      </c>
    </row>
    <row r="26360" spans="1:5" ht="15.6">
      <c r="A26360" s="358" t="s">
        <v>46302</v>
      </c>
      <c r="B26360" s="358" t="s">
        <v>46302</v>
      </c>
      <c r="C26360" s="359">
        <v>0.6</v>
      </c>
      <c r="D26360" s="357" t="s">
        <v>46301</v>
      </c>
      <c r="E26360" s="357" t="s">
        <v>46301</v>
      </c>
    </row>
    <row r="26361" spans="1:5" ht="15.6">
      <c r="A26361" s="358" t="s">
        <v>48320</v>
      </c>
      <c r="B26361" s="358" t="s">
        <v>48321</v>
      </c>
      <c r="C26361" s="359">
        <v>0.6</v>
      </c>
      <c r="D26361" s="357" t="s">
        <v>48319</v>
      </c>
      <c r="E26361" s="357" t="s">
        <v>48319</v>
      </c>
    </row>
    <row r="26362" spans="1:5" ht="15.6">
      <c r="A26362" s="358" t="s">
        <v>1881</v>
      </c>
      <c r="B26362" s="358" t="s">
        <v>10262</v>
      </c>
      <c r="C26362" s="359">
        <v>0.6</v>
      </c>
      <c r="D26362" s="357" t="s">
        <v>49751</v>
      </c>
      <c r="E26362" s="357" t="s">
        <v>49751</v>
      </c>
    </row>
    <row r="26363" spans="1:5" ht="15.6">
      <c r="A26363" s="358" t="s">
        <v>49842</v>
      </c>
      <c r="B26363" s="358" t="s">
        <v>49843</v>
      </c>
      <c r="C26363" s="359">
        <v>0.6</v>
      </c>
      <c r="D26363" s="357" t="s">
        <v>49841</v>
      </c>
      <c r="E26363" s="357" t="s">
        <v>49841</v>
      </c>
    </row>
    <row r="26364" spans="1:5" ht="15.6">
      <c r="A26364" s="358" t="s">
        <v>50539</v>
      </c>
      <c r="B26364" s="358" t="s">
        <v>50540</v>
      </c>
      <c r="C26364" s="359">
        <v>0.6</v>
      </c>
      <c r="D26364" s="357" t="s">
        <v>50538</v>
      </c>
      <c r="E26364" s="357" t="s">
        <v>50538</v>
      </c>
    </row>
    <row r="26365" spans="1:5" ht="15.6">
      <c r="A26365" s="358" t="s">
        <v>50633</v>
      </c>
      <c r="B26365" s="358" t="s">
        <v>50633</v>
      </c>
      <c r="C26365" s="359">
        <v>0.6</v>
      </c>
      <c r="D26365" s="357" t="s">
        <v>50632</v>
      </c>
      <c r="E26365" s="357" t="s">
        <v>50632</v>
      </c>
    </row>
    <row r="26366" spans="1:5" ht="15.6">
      <c r="A26366" s="358" t="s">
        <v>51443</v>
      </c>
      <c r="B26366" s="358" t="s">
        <v>51444</v>
      </c>
      <c r="C26366" s="359">
        <v>0.6</v>
      </c>
      <c r="D26366" s="357" t="s">
        <v>51442</v>
      </c>
      <c r="E26366" s="357" t="s">
        <v>51442</v>
      </c>
    </row>
    <row r="26367" spans="1:5" ht="15.6">
      <c r="A26367" s="358" t="s">
        <v>65078</v>
      </c>
      <c r="B26367" s="358" t="s">
        <v>65079</v>
      </c>
      <c r="C26367" s="359">
        <v>0.6</v>
      </c>
      <c r="D26367" s="357" t="s">
        <v>65077</v>
      </c>
      <c r="E26367" s="357" t="s">
        <v>65077</v>
      </c>
    </row>
    <row r="26368" spans="1:5" ht="15.6">
      <c r="A26368" s="358" t="s">
        <v>52544</v>
      </c>
      <c r="B26368" s="358" t="s">
        <v>52545</v>
      </c>
      <c r="C26368" s="359">
        <v>0.6</v>
      </c>
      <c r="D26368" s="357" t="s">
        <v>52543</v>
      </c>
      <c r="E26368" s="357" t="s">
        <v>52543</v>
      </c>
    </row>
    <row r="26369" spans="1:5" ht="15.6">
      <c r="A26369" s="358" t="s">
        <v>10262</v>
      </c>
      <c r="B26369" s="358" t="s">
        <v>55406</v>
      </c>
      <c r="C26369" s="359">
        <v>0.6</v>
      </c>
      <c r="D26369" s="357" t="s">
        <v>55405</v>
      </c>
      <c r="E26369" s="357" t="s">
        <v>55405</v>
      </c>
    </row>
    <row r="26370" spans="1:5" ht="15.6">
      <c r="A26370" s="358" t="s">
        <v>24304</v>
      </c>
      <c r="B26370" s="358" t="s">
        <v>24305</v>
      </c>
      <c r="C26370" s="359">
        <v>0.6</v>
      </c>
      <c r="D26370" s="357" t="s">
        <v>24303</v>
      </c>
      <c r="E26370" s="357" t="s">
        <v>24303</v>
      </c>
    </row>
    <row r="26371" spans="1:5" ht="15.6">
      <c r="A26371" s="358" t="s">
        <v>55263</v>
      </c>
      <c r="B26371" s="358" t="s">
        <v>55264</v>
      </c>
      <c r="C26371" s="359">
        <v>0.6</v>
      </c>
      <c r="D26371" s="357" t="s">
        <v>55262</v>
      </c>
      <c r="E26371" s="357" t="s">
        <v>55262</v>
      </c>
    </row>
    <row r="26372" spans="1:5" ht="15.6">
      <c r="A26372" s="358" t="s">
        <v>59825</v>
      </c>
      <c r="B26372" s="358" t="s">
        <v>65081</v>
      </c>
      <c r="C26372" s="359">
        <v>0.6</v>
      </c>
      <c r="D26372" s="357" t="s">
        <v>65080</v>
      </c>
      <c r="E26372" s="357" t="s">
        <v>65080</v>
      </c>
    </row>
    <row r="26373" spans="1:5" ht="15.6">
      <c r="A26373" s="358" t="s">
        <v>31652</v>
      </c>
      <c r="B26373" s="358" t="s">
        <v>31653</v>
      </c>
      <c r="C26373" s="359">
        <v>0.6</v>
      </c>
      <c r="D26373" s="357" t="s">
        <v>31651</v>
      </c>
      <c r="E26373" s="357" t="s">
        <v>31651</v>
      </c>
    </row>
    <row r="26374" spans="1:5" ht="15.6">
      <c r="A26374" s="358" t="s">
        <v>33199</v>
      </c>
      <c r="B26374" s="358" t="s">
        <v>33200</v>
      </c>
      <c r="C26374" s="359">
        <v>0.6</v>
      </c>
      <c r="D26374" s="357" t="s">
        <v>33198</v>
      </c>
      <c r="E26374" s="357" t="s">
        <v>33198</v>
      </c>
    </row>
    <row r="26375" spans="1:5" ht="15.6">
      <c r="A26375" s="358" t="s">
        <v>818</v>
      </c>
      <c r="B26375" s="358" t="s">
        <v>15331</v>
      </c>
      <c r="C26375" s="359">
        <v>0.6</v>
      </c>
      <c r="D26375" s="357" t="s">
        <v>5126</v>
      </c>
      <c r="E26375" s="357" t="s">
        <v>5126</v>
      </c>
    </row>
    <row r="26376" spans="1:5" ht="15.6">
      <c r="A26376" s="358" t="s">
        <v>35147</v>
      </c>
      <c r="B26376" s="358" t="s">
        <v>35147</v>
      </c>
      <c r="C26376" s="359">
        <v>0.6</v>
      </c>
      <c r="D26376" s="357" t="s">
        <v>35146</v>
      </c>
      <c r="E26376" s="357" t="s">
        <v>35146</v>
      </c>
    </row>
    <row r="26377" spans="1:5" ht="15.6">
      <c r="A26377" s="358" t="s">
        <v>60553</v>
      </c>
      <c r="B26377" s="358" t="s">
        <v>65083</v>
      </c>
      <c r="C26377" s="359">
        <v>0.6</v>
      </c>
      <c r="D26377" s="357" t="s">
        <v>65082</v>
      </c>
      <c r="E26377" s="357" t="s">
        <v>65082</v>
      </c>
    </row>
    <row r="26378" spans="1:5" ht="15.6">
      <c r="A26378" s="358" t="s">
        <v>65085</v>
      </c>
      <c r="B26378" s="358" t="s">
        <v>65085</v>
      </c>
      <c r="C26378" s="359">
        <v>0.6</v>
      </c>
      <c r="D26378" s="357" t="s">
        <v>65084</v>
      </c>
      <c r="E26378" s="357" t="s">
        <v>65084</v>
      </c>
    </row>
    <row r="26379" spans="1:5" ht="15.6">
      <c r="A26379" s="358" t="s">
        <v>36345</v>
      </c>
      <c r="B26379" s="358" t="s">
        <v>36346</v>
      </c>
      <c r="C26379" s="359">
        <v>0.6</v>
      </c>
      <c r="D26379" s="357" t="s">
        <v>36344</v>
      </c>
      <c r="E26379" s="357" t="s">
        <v>36344</v>
      </c>
    </row>
    <row r="26380" spans="1:5" ht="15.6">
      <c r="A26380" s="358" t="s">
        <v>36429</v>
      </c>
      <c r="B26380" s="358" t="s">
        <v>36430</v>
      </c>
      <c r="C26380" s="359">
        <v>0.6</v>
      </c>
      <c r="D26380" s="357" t="s">
        <v>36428</v>
      </c>
      <c r="E26380" s="357" t="s">
        <v>36428</v>
      </c>
    </row>
    <row r="26381" spans="1:5" ht="15.6">
      <c r="A26381" s="358" t="s">
        <v>38792</v>
      </c>
      <c r="B26381" s="358" t="s">
        <v>38793</v>
      </c>
      <c r="C26381" s="359">
        <v>0.6</v>
      </c>
      <c r="D26381" s="357" t="s">
        <v>38791</v>
      </c>
      <c r="E26381" s="357" t="s">
        <v>38791</v>
      </c>
    </row>
    <row r="26382" spans="1:5" ht="15.6">
      <c r="A26382" s="358" t="s">
        <v>17554</v>
      </c>
      <c r="B26382" s="358" t="s">
        <v>17555</v>
      </c>
      <c r="C26382" s="359">
        <v>0.6</v>
      </c>
      <c r="D26382" s="357" t="s">
        <v>6407</v>
      </c>
      <c r="E26382" s="357" t="s">
        <v>6407</v>
      </c>
    </row>
    <row r="26383" spans="1:5" ht="15.6">
      <c r="A26383" s="358" t="s">
        <v>17554</v>
      </c>
      <c r="B26383" s="358" t="s">
        <v>17555</v>
      </c>
      <c r="C26383" s="359">
        <v>0.6</v>
      </c>
      <c r="D26383" s="357" t="s">
        <v>6407</v>
      </c>
      <c r="E26383" s="357" t="s">
        <v>6407</v>
      </c>
    </row>
    <row r="26384" spans="1:5" ht="15.6">
      <c r="A26384" s="358" t="s">
        <v>17554</v>
      </c>
      <c r="B26384" s="358" t="s">
        <v>17555</v>
      </c>
      <c r="C26384" s="359">
        <v>0.6</v>
      </c>
      <c r="D26384" s="357" t="s">
        <v>6407</v>
      </c>
      <c r="E26384" s="357" t="s">
        <v>6407</v>
      </c>
    </row>
    <row r="26385" spans="1:5" ht="15.6">
      <c r="A26385" s="358" t="s">
        <v>43024</v>
      </c>
      <c r="B26385" s="358" t="s">
        <v>43025</v>
      </c>
      <c r="C26385" s="359">
        <v>0.6</v>
      </c>
      <c r="D26385" s="357" t="s">
        <v>43023</v>
      </c>
      <c r="E26385" s="357" t="s">
        <v>43023</v>
      </c>
    </row>
    <row r="26386" spans="1:5" ht="15.6">
      <c r="A26386" s="358" t="s">
        <v>43569</v>
      </c>
      <c r="B26386" s="358" t="s">
        <v>43570</v>
      </c>
      <c r="C26386" s="359">
        <v>0.6</v>
      </c>
      <c r="D26386" s="357" t="s">
        <v>43568</v>
      </c>
      <c r="E26386" s="357" t="s">
        <v>43568</v>
      </c>
    </row>
    <row r="26387" spans="1:5" ht="15.6">
      <c r="A26387" s="358" t="s">
        <v>45234</v>
      </c>
      <c r="B26387" s="358" t="s">
        <v>45235</v>
      </c>
      <c r="C26387" s="359">
        <v>0.6</v>
      </c>
      <c r="D26387" s="357" t="s">
        <v>45233</v>
      </c>
      <c r="E26387" s="357" t="s">
        <v>45233</v>
      </c>
    </row>
    <row r="26388" spans="1:5" ht="15.6">
      <c r="A26388" s="358" t="s">
        <v>48580</v>
      </c>
      <c r="B26388" s="358" t="s">
        <v>48580</v>
      </c>
      <c r="C26388" s="359">
        <v>0.6</v>
      </c>
      <c r="D26388" s="357" t="s">
        <v>48579</v>
      </c>
      <c r="E26388" s="357" t="s">
        <v>48579</v>
      </c>
    </row>
    <row r="26389" spans="1:5" ht="15.6">
      <c r="A26389" s="358" t="s">
        <v>48961</v>
      </c>
      <c r="B26389" s="358" t="s">
        <v>48962</v>
      </c>
      <c r="C26389" s="359">
        <v>0.6</v>
      </c>
      <c r="D26389" s="357" t="s">
        <v>48960</v>
      </c>
      <c r="E26389" s="357" t="s">
        <v>48960</v>
      </c>
    </row>
    <row r="26390" spans="1:5" ht="15.6">
      <c r="A26390" s="358" t="s">
        <v>65087</v>
      </c>
      <c r="B26390" s="358" t="s">
        <v>65087</v>
      </c>
      <c r="C26390" s="359">
        <v>0.6</v>
      </c>
      <c r="D26390" s="357" t="s">
        <v>65086</v>
      </c>
      <c r="E26390" s="357" t="s">
        <v>65086</v>
      </c>
    </row>
    <row r="26391" spans="1:5" ht="15.6">
      <c r="A26391" s="358" t="s">
        <v>50251</v>
      </c>
      <c r="B26391" s="358" t="s">
        <v>50251</v>
      </c>
      <c r="C26391" s="359">
        <v>0.6</v>
      </c>
      <c r="D26391" s="357" t="s">
        <v>50250</v>
      </c>
      <c r="E26391" s="357" t="s">
        <v>50250</v>
      </c>
    </row>
    <row r="26392" spans="1:5" ht="15.6">
      <c r="A26392" s="358" t="s">
        <v>50968</v>
      </c>
      <c r="B26392" s="358" t="s">
        <v>50968</v>
      </c>
      <c r="C26392" s="359">
        <v>0.6</v>
      </c>
      <c r="D26392" s="357" t="s">
        <v>50967</v>
      </c>
      <c r="E26392" s="357" t="s">
        <v>50967</v>
      </c>
    </row>
    <row r="26393" spans="1:5" ht="15.6">
      <c r="A26393" s="358" t="s">
        <v>10262</v>
      </c>
      <c r="B26393" s="358" t="s">
        <v>51643</v>
      </c>
      <c r="C26393" s="359">
        <v>0.6</v>
      </c>
      <c r="D26393" s="357" t="s">
        <v>51642</v>
      </c>
      <c r="E26393" s="357" t="s">
        <v>51642</v>
      </c>
    </row>
    <row r="26394" spans="1:5" ht="15.6">
      <c r="A26394" s="358" t="s">
        <v>65089</v>
      </c>
      <c r="B26394" s="358" t="s">
        <v>65089</v>
      </c>
      <c r="C26394" s="359">
        <v>0.6</v>
      </c>
      <c r="D26394" s="357" t="s">
        <v>65088</v>
      </c>
      <c r="E26394" s="357" t="s">
        <v>65088</v>
      </c>
    </row>
    <row r="26395" spans="1:5" ht="15.6">
      <c r="A26395" s="358" t="s">
        <v>65089</v>
      </c>
      <c r="B26395" s="358" t="s">
        <v>65089</v>
      </c>
      <c r="C26395" s="359">
        <v>0.6</v>
      </c>
      <c r="D26395" s="357" t="s">
        <v>65088</v>
      </c>
      <c r="E26395" s="357" t="s">
        <v>65088</v>
      </c>
    </row>
    <row r="26396" spans="1:5" ht="15.6">
      <c r="A26396" s="358" t="s">
        <v>12265</v>
      </c>
      <c r="B26396" s="358" t="s">
        <v>12266</v>
      </c>
      <c r="C26396" s="359">
        <v>0.6</v>
      </c>
      <c r="D26396" s="357" t="s">
        <v>3087</v>
      </c>
      <c r="E26396" s="357" t="s">
        <v>3087</v>
      </c>
    </row>
    <row r="26397" spans="1:5" ht="15.6">
      <c r="A26397" s="358" t="s">
        <v>27980</v>
      </c>
      <c r="B26397" s="358" t="s">
        <v>27980</v>
      </c>
      <c r="C26397" s="359">
        <v>0.6</v>
      </c>
      <c r="D26397" s="357" t="s">
        <v>27979</v>
      </c>
      <c r="E26397" s="357" t="s">
        <v>27979</v>
      </c>
    </row>
    <row r="26398" spans="1:5" ht="15.6">
      <c r="A26398" s="358" t="s">
        <v>29113</v>
      </c>
      <c r="B26398" s="358" t="s">
        <v>29114</v>
      </c>
      <c r="C26398" s="359">
        <v>0.6</v>
      </c>
      <c r="D26398" s="357" t="s">
        <v>29112</v>
      </c>
      <c r="E26398" s="357" t="s">
        <v>29112</v>
      </c>
    </row>
    <row r="26399" spans="1:5" ht="15.6">
      <c r="A26399" s="358" t="s">
        <v>65091</v>
      </c>
      <c r="B26399" s="358" t="s">
        <v>65092</v>
      </c>
      <c r="C26399" s="359">
        <v>0.6</v>
      </c>
      <c r="D26399" s="357" t="s">
        <v>65090</v>
      </c>
      <c r="E26399" s="357" t="s">
        <v>65090</v>
      </c>
    </row>
    <row r="26400" spans="1:5" ht="15.6">
      <c r="A26400" s="358" t="s">
        <v>29690</v>
      </c>
      <c r="B26400" s="358" t="s">
        <v>29691</v>
      </c>
      <c r="C26400" s="359">
        <v>0.6</v>
      </c>
      <c r="D26400" s="357" t="s">
        <v>29689</v>
      </c>
      <c r="E26400" s="357" t="s">
        <v>29689</v>
      </c>
    </row>
    <row r="26401" spans="1:5" ht="15.6">
      <c r="A26401" s="358" t="s">
        <v>30111</v>
      </c>
      <c r="B26401" s="358" t="s">
        <v>30111</v>
      </c>
      <c r="C26401" s="359">
        <v>0.6</v>
      </c>
      <c r="D26401" s="357" t="s">
        <v>30110</v>
      </c>
      <c r="E26401" s="357" t="s">
        <v>30110</v>
      </c>
    </row>
    <row r="26402" spans="1:5" ht="15.6">
      <c r="A26402" s="358" t="s">
        <v>36206</v>
      </c>
      <c r="B26402" s="358" t="s">
        <v>36206</v>
      </c>
      <c r="C26402" s="359">
        <v>0.6</v>
      </c>
      <c r="D26402" s="357" t="s">
        <v>36205</v>
      </c>
      <c r="E26402" s="357" t="s">
        <v>36205</v>
      </c>
    </row>
    <row r="26403" spans="1:5" ht="15.6">
      <c r="A26403" s="358" t="s">
        <v>65094</v>
      </c>
      <c r="B26403" s="358" t="s">
        <v>65095</v>
      </c>
      <c r="C26403" s="359">
        <v>0.6</v>
      </c>
      <c r="D26403" s="357" t="s">
        <v>65093</v>
      </c>
      <c r="E26403" s="357" t="s">
        <v>65093</v>
      </c>
    </row>
    <row r="26404" spans="1:5" ht="15.6">
      <c r="A26404" s="358" t="s">
        <v>37191</v>
      </c>
      <c r="B26404" s="358" t="s">
        <v>37192</v>
      </c>
      <c r="C26404" s="359">
        <v>0.6</v>
      </c>
      <c r="D26404" s="357" t="s">
        <v>37190</v>
      </c>
      <c r="E26404" s="357" t="s">
        <v>37190</v>
      </c>
    </row>
    <row r="26405" spans="1:5" ht="15.6">
      <c r="A26405" s="358" t="s">
        <v>37199</v>
      </c>
      <c r="B26405" s="358" t="s">
        <v>37200</v>
      </c>
      <c r="C26405" s="359">
        <v>0.6</v>
      </c>
      <c r="D26405" s="357" t="s">
        <v>37198</v>
      </c>
      <c r="E26405" s="357" t="s">
        <v>37198</v>
      </c>
    </row>
    <row r="26406" spans="1:5" ht="15.6">
      <c r="A26406" s="358" t="s">
        <v>40909</v>
      </c>
      <c r="B26406" s="358" t="s">
        <v>40910</v>
      </c>
      <c r="C26406" s="359">
        <v>0.6</v>
      </c>
      <c r="D26406" s="357" t="s">
        <v>40908</v>
      </c>
      <c r="E26406" s="357" t="s">
        <v>40908</v>
      </c>
    </row>
    <row r="26407" spans="1:5" ht="15.6">
      <c r="A26407" s="358" t="s">
        <v>40909</v>
      </c>
      <c r="B26407" s="358" t="s">
        <v>40910</v>
      </c>
      <c r="C26407" s="359">
        <v>0.6</v>
      </c>
      <c r="D26407" s="357" t="s">
        <v>40908</v>
      </c>
      <c r="E26407" s="357" t="s">
        <v>40908</v>
      </c>
    </row>
    <row r="26408" spans="1:5" ht="15.6">
      <c r="A26408" s="358" t="s">
        <v>40909</v>
      </c>
      <c r="B26408" s="358" t="s">
        <v>40910</v>
      </c>
      <c r="C26408" s="359">
        <v>0.6</v>
      </c>
      <c r="D26408" s="357" t="s">
        <v>40908</v>
      </c>
      <c r="E26408" s="357" t="s">
        <v>40908</v>
      </c>
    </row>
    <row r="26409" spans="1:5" ht="15.6">
      <c r="A26409" s="358" t="s">
        <v>44365</v>
      </c>
      <c r="B26409" s="358" t="s">
        <v>44366</v>
      </c>
      <c r="C26409" s="359">
        <v>0.6</v>
      </c>
      <c r="D26409" s="357" t="s">
        <v>44364</v>
      </c>
      <c r="E26409" s="357" t="s">
        <v>44364</v>
      </c>
    </row>
    <row r="26410" spans="1:5" ht="15.6">
      <c r="A26410" s="358" t="s">
        <v>44871</v>
      </c>
      <c r="B26410" s="358" t="s">
        <v>44872</v>
      </c>
      <c r="C26410" s="359">
        <v>0.6</v>
      </c>
      <c r="D26410" s="357" t="s">
        <v>44870</v>
      </c>
      <c r="E26410" s="357" t="s">
        <v>44870</v>
      </c>
    </row>
    <row r="26411" spans="1:5" ht="15.6">
      <c r="A26411" s="358" t="s">
        <v>45691</v>
      </c>
      <c r="B26411" s="358" t="s">
        <v>45692</v>
      </c>
      <c r="C26411" s="359">
        <v>0.6</v>
      </c>
      <c r="D26411" s="357" t="s">
        <v>45690</v>
      </c>
      <c r="E26411" s="357" t="s">
        <v>45690</v>
      </c>
    </row>
    <row r="26412" spans="1:5" ht="15.6">
      <c r="A26412" s="358" t="s">
        <v>47316</v>
      </c>
      <c r="B26412" s="358" t="s">
        <v>10262</v>
      </c>
      <c r="C26412" s="359">
        <v>0.6</v>
      </c>
      <c r="D26412" s="357" t="s">
        <v>47315</v>
      </c>
      <c r="E26412" s="357" t="s">
        <v>47315</v>
      </c>
    </row>
    <row r="26413" spans="1:5" ht="15.6">
      <c r="A26413" s="358" t="s">
        <v>47316</v>
      </c>
      <c r="B26413" s="358" t="s">
        <v>10262</v>
      </c>
      <c r="C26413" s="359">
        <v>0.6</v>
      </c>
      <c r="D26413" s="357" t="s">
        <v>47315</v>
      </c>
      <c r="E26413" s="357" t="s">
        <v>47315</v>
      </c>
    </row>
    <row r="26414" spans="1:5" ht="15.6">
      <c r="A26414" s="358" t="s">
        <v>48002</v>
      </c>
      <c r="B26414" s="358" t="s">
        <v>48003</v>
      </c>
      <c r="C26414" s="359">
        <v>0.6</v>
      </c>
      <c r="D26414" s="357" t="s">
        <v>48001</v>
      </c>
      <c r="E26414" s="357" t="s">
        <v>48001</v>
      </c>
    </row>
    <row r="26415" spans="1:5" ht="15.6">
      <c r="A26415" s="358" t="s">
        <v>48002</v>
      </c>
      <c r="B26415" s="358" t="s">
        <v>48003</v>
      </c>
      <c r="C26415" s="359">
        <v>0.6</v>
      </c>
      <c r="D26415" s="357" t="s">
        <v>48001</v>
      </c>
      <c r="E26415" s="357" t="s">
        <v>48001</v>
      </c>
    </row>
    <row r="26416" spans="1:5" ht="15.6">
      <c r="A26416" s="358" t="s">
        <v>49261</v>
      </c>
      <c r="B26416" s="358" t="s">
        <v>10262</v>
      </c>
      <c r="C26416" s="359">
        <v>0.6</v>
      </c>
      <c r="D26416" s="357" t="s">
        <v>49260</v>
      </c>
      <c r="E26416" s="357" t="s">
        <v>49260</v>
      </c>
    </row>
    <row r="26417" spans="1:5" ht="15.6">
      <c r="A26417" s="358" t="s">
        <v>49571</v>
      </c>
      <c r="B26417" s="358" t="s">
        <v>49572</v>
      </c>
      <c r="C26417" s="359">
        <v>0.6</v>
      </c>
      <c r="D26417" s="357" t="s">
        <v>49570</v>
      </c>
      <c r="E26417" s="357" t="s">
        <v>49570</v>
      </c>
    </row>
    <row r="26418" spans="1:5" ht="15.6">
      <c r="A26418" s="358" t="s">
        <v>50025</v>
      </c>
      <c r="B26418" s="358" t="s">
        <v>50026</v>
      </c>
      <c r="C26418" s="359">
        <v>0.6</v>
      </c>
      <c r="D26418" s="357" t="s">
        <v>50024</v>
      </c>
      <c r="E26418" s="357" t="s">
        <v>50024</v>
      </c>
    </row>
    <row r="26419" spans="1:5" ht="15.6">
      <c r="A26419" s="358" t="s">
        <v>51460</v>
      </c>
      <c r="B26419" s="358" t="s">
        <v>10262</v>
      </c>
      <c r="C26419" s="359">
        <v>0.6</v>
      </c>
      <c r="D26419" s="357" t="s">
        <v>51459</v>
      </c>
      <c r="E26419" s="357" t="s">
        <v>51459</v>
      </c>
    </row>
    <row r="26420" spans="1:5" ht="15.6">
      <c r="A26420" s="358" t="s">
        <v>28847</v>
      </c>
      <c r="B26420" s="358" t="s">
        <v>28848</v>
      </c>
      <c r="C26420" s="359">
        <v>0.6</v>
      </c>
      <c r="D26420" s="357" t="s">
        <v>28846</v>
      </c>
      <c r="E26420" s="357" t="s">
        <v>28846</v>
      </c>
    </row>
    <row r="26421" spans="1:5" ht="15.6">
      <c r="A26421" s="358" t="s">
        <v>31724</v>
      </c>
      <c r="B26421" s="358" t="s">
        <v>31725</v>
      </c>
      <c r="C26421" s="359">
        <v>0.6</v>
      </c>
      <c r="D26421" s="357" t="s">
        <v>31723</v>
      </c>
      <c r="E26421" s="357" t="s">
        <v>31723</v>
      </c>
    </row>
    <row r="26422" spans="1:5" ht="15.6">
      <c r="A26422" s="358" t="s">
        <v>36269</v>
      </c>
      <c r="B26422" s="358" t="s">
        <v>36270</v>
      </c>
      <c r="C26422" s="359">
        <v>0.6</v>
      </c>
      <c r="D26422" s="357" t="s">
        <v>36268</v>
      </c>
      <c r="E26422" s="357" t="s">
        <v>36268</v>
      </c>
    </row>
    <row r="26423" spans="1:5" ht="15.6">
      <c r="A26423" s="358" t="s">
        <v>38446</v>
      </c>
      <c r="B26423" s="358" t="s">
        <v>38447</v>
      </c>
      <c r="C26423" s="359">
        <v>0.6</v>
      </c>
      <c r="D26423" s="357" t="s">
        <v>38445</v>
      </c>
      <c r="E26423" s="357" t="s">
        <v>38445</v>
      </c>
    </row>
    <row r="26424" spans="1:5" ht="15.6">
      <c r="A26424" s="358" t="s">
        <v>48806</v>
      </c>
      <c r="B26424" s="358" t="s">
        <v>48806</v>
      </c>
      <c r="C26424" s="359">
        <v>0.6</v>
      </c>
      <c r="D26424" s="357" t="s">
        <v>48805</v>
      </c>
      <c r="E26424" s="357" t="s">
        <v>48805</v>
      </c>
    </row>
    <row r="26425" spans="1:5" ht="15.6">
      <c r="A26425" s="358" t="s">
        <v>22483</v>
      </c>
      <c r="B26425" s="358" t="s">
        <v>10262</v>
      </c>
      <c r="C26425" s="359">
        <v>0.6</v>
      </c>
      <c r="D26425" s="357" t="s">
        <v>9097</v>
      </c>
      <c r="E26425" s="357" t="s">
        <v>9097</v>
      </c>
    </row>
    <row r="26426" spans="1:5" ht="15.6">
      <c r="A26426" s="358" t="s">
        <v>1895</v>
      </c>
      <c r="B26426" s="358" t="s">
        <v>10262</v>
      </c>
      <c r="C26426" s="359">
        <v>0.6</v>
      </c>
      <c r="D26426" s="357" t="s">
        <v>49998</v>
      </c>
      <c r="E26426" s="357" t="s">
        <v>49998</v>
      </c>
    </row>
    <row r="26427" spans="1:5" ht="15.6">
      <c r="A26427" s="358" t="s">
        <v>1895</v>
      </c>
      <c r="B26427" s="358" t="s">
        <v>10262</v>
      </c>
      <c r="C26427" s="359">
        <v>0.6</v>
      </c>
      <c r="D26427" s="357" t="s">
        <v>49998</v>
      </c>
      <c r="E26427" s="357" t="s">
        <v>49998</v>
      </c>
    </row>
    <row r="26428" spans="1:5" ht="15.6">
      <c r="A26428" s="358" t="s">
        <v>50190</v>
      </c>
      <c r="B26428" s="358" t="s">
        <v>50191</v>
      </c>
      <c r="C26428" s="359">
        <v>0.6</v>
      </c>
      <c r="D26428" s="357" t="s">
        <v>50189</v>
      </c>
      <c r="E26428" s="357" t="s">
        <v>50189</v>
      </c>
    </row>
    <row r="26429" spans="1:5" ht="15.6">
      <c r="A26429" s="358" t="s">
        <v>1944</v>
      </c>
      <c r="B26429" s="358" t="s">
        <v>1944</v>
      </c>
      <c r="C26429" s="359">
        <v>0.6</v>
      </c>
      <c r="D26429" s="357" t="s">
        <v>9402</v>
      </c>
      <c r="E26429" s="357" t="s">
        <v>9402</v>
      </c>
    </row>
    <row r="26430" spans="1:5" ht="15.6">
      <c r="A26430" s="358" t="s">
        <v>1944</v>
      </c>
      <c r="B26430" s="358" t="s">
        <v>1944</v>
      </c>
      <c r="C26430" s="359">
        <v>0.6</v>
      </c>
      <c r="D26430" s="357" t="s">
        <v>9402</v>
      </c>
      <c r="E26430" s="357" t="s">
        <v>9402</v>
      </c>
    </row>
    <row r="26431" spans="1:5" ht="15.6">
      <c r="A26431" s="358" t="s">
        <v>52823</v>
      </c>
      <c r="B26431" s="358" t="s">
        <v>52824</v>
      </c>
      <c r="C26431" s="359">
        <v>0.6</v>
      </c>
      <c r="D26431" s="357" t="s">
        <v>52822</v>
      </c>
      <c r="E26431" s="357" t="s">
        <v>52822</v>
      </c>
    </row>
    <row r="26432" spans="1:5" ht="15.6">
      <c r="A26432" s="358" t="s">
        <v>25361</v>
      </c>
      <c r="B26432" s="358" t="s">
        <v>25362</v>
      </c>
      <c r="C26432" s="359">
        <v>0.6</v>
      </c>
      <c r="D26432" s="357" t="s">
        <v>25360</v>
      </c>
      <c r="E26432" s="357" t="s">
        <v>25360</v>
      </c>
    </row>
    <row r="26433" spans="1:5" ht="15.6">
      <c r="A26433" s="358" t="s">
        <v>31264</v>
      </c>
      <c r="B26433" s="358" t="s">
        <v>31264</v>
      </c>
      <c r="C26433" s="359">
        <v>0.6</v>
      </c>
      <c r="D26433" s="357" t="s">
        <v>31263</v>
      </c>
      <c r="E26433" s="357" t="s">
        <v>31263</v>
      </c>
    </row>
    <row r="26434" spans="1:5" ht="15.6">
      <c r="A26434" s="358" t="s">
        <v>31748</v>
      </c>
      <c r="B26434" s="358" t="s">
        <v>31749</v>
      </c>
      <c r="C26434" s="359">
        <v>0.6</v>
      </c>
      <c r="D26434" s="357" t="s">
        <v>31747</v>
      </c>
      <c r="E26434" s="357" t="s">
        <v>31747</v>
      </c>
    </row>
    <row r="26435" spans="1:5" ht="15.6">
      <c r="A26435" s="358" t="s">
        <v>65097</v>
      </c>
      <c r="B26435" s="358" t="s">
        <v>65098</v>
      </c>
      <c r="C26435" s="359">
        <v>0.6</v>
      </c>
      <c r="D26435" s="357" t="s">
        <v>65096</v>
      </c>
      <c r="E26435" s="357" t="s">
        <v>65096</v>
      </c>
    </row>
    <row r="26436" spans="1:5" ht="15.6">
      <c r="A26436" s="358" t="s">
        <v>1047</v>
      </c>
      <c r="B26436" s="358" t="s">
        <v>1047</v>
      </c>
      <c r="C26436" s="359">
        <v>0.6</v>
      </c>
      <c r="D26436" s="357" t="s">
        <v>6305</v>
      </c>
      <c r="E26436" s="357" t="s">
        <v>6305</v>
      </c>
    </row>
    <row r="26437" spans="1:5" ht="15.6">
      <c r="A26437" s="358" t="s">
        <v>65100</v>
      </c>
      <c r="B26437" s="358" t="s">
        <v>65100</v>
      </c>
      <c r="C26437" s="359">
        <v>0.6</v>
      </c>
      <c r="D26437" s="357" t="s">
        <v>65099</v>
      </c>
      <c r="E26437" s="357" t="s">
        <v>65099</v>
      </c>
    </row>
    <row r="26438" spans="1:5" ht="15.6">
      <c r="A26438" s="358" t="s">
        <v>65102</v>
      </c>
      <c r="B26438" s="358" t="s">
        <v>65103</v>
      </c>
      <c r="C26438" s="359">
        <v>0.6</v>
      </c>
      <c r="D26438" s="357" t="s">
        <v>65101</v>
      </c>
      <c r="E26438" s="357" t="s">
        <v>65101</v>
      </c>
    </row>
    <row r="26439" spans="1:5" ht="15.6">
      <c r="A26439" s="358" t="s">
        <v>10262</v>
      </c>
      <c r="B26439" s="358" t="s">
        <v>31776</v>
      </c>
      <c r="C26439" s="359">
        <v>0.6</v>
      </c>
      <c r="D26439" s="357" t="s">
        <v>31775</v>
      </c>
      <c r="E26439" s="357" t="s">
        <v>31775</v>
      </c>
    </row>
    <row r="26440" spans="1:5" ht="15.6">
      <c r="A26440" s="358" t="s">
        <v>14659</v>
      </c>
      <c r="B26440" s="358" t="s">
        <v>10262</v>
      </c>
      <c r="C26440" s="359">
        <v>0.6</v>
      </c>
      <c r="D26440" s="357" t="s">
        <v>4525</v>
      </c>
      <c r="E26440" s="357" t="s">
        <v>4525</v>
      </c>
    </row>
    <row r="26441" spans="1:5" ht="15.6">
      <c r="A26441" s="358" t="s">
        <v>33732</v>
      </c>
      <c r="B26441" s="358" t="s">
        <v>33732</v>
      </c>
      <c r="C26441" s="359">
        <v>0.6</v>
      </c>
      <c r="D26441" s="357" t="s">
        <v>33731</v>
      </c>
      <c r="E26441" s="357" t="s">
        <v>33731</v>
      </c>
    </row>
    <row r="26442" spans="1:5" ht="15.6">
      <c r="A26442" s="358" t="s">
        <v>65105</v>
      </c>
      <c r="B26442" s="358" t="s">
        <v>60227</v>
      </c>
      <c r="C26442" s="359">
        <v>0.6</v>
      </c>
      <c r="D26442" s="357" t="s">
        <v>65104</v>
      </c>
      <c r="E26442" s="357" t="s">
        <v>65104</v>
      </c>
    </row>
    <row r="26443" spans="1:5" ht="15.6">
      <c r="A26443" s="358" t="s">
        <v>45057</v>
      </c>
      <c r="B26443" s="358" t="s">
        <v>45058</v>
      </c>
      <c r="C26443" s="359">
        <v>0.6</v>
      </c>
      <c r="D26443" s="357" t="s">
        <v>45056</v>
      </c>
      <c r="E26443" s="357" t="s">
        <v>45056</v>
      </c>
    </row>
    <row r="26444" spans="1:5" ht="15.6">
      <c r="A26444" s="358" t="s">
        <v>49039</v>
      </c>
      <c r="B26444" s="358" t="s">
        <v>49039</v>
      </c>
      <c r="C26444" s="359">
        <v>0.6</v>
      </c>
      <c r="D26444" s="357" t="s">
        <v>49038</v>
      </c>
      <c r="E26444" s="357" t="s">
        <v>49038</v>
      </c>
    </row>
    <row r="26445" spans="1:5" ht="15.6">
      <c r="A26445" s="358" t="s">
        <v>49039</v>
      </c>
      <c r="B26445" s="358" t="s">
        <v>49039</v>
      </c>
      <c r="C26445" s="359">
        <v>0.6</v>
      </c>
      <c r="D26445" s="357" t="s">
        <v>49038</v>
      </c>
      <c r="E26445" s="357" t="s">
        <v>49038</v>
      </c>
    </row>
    <row r="26446" spans="1:5" ht="15.6">
      <c r="A26446" s="358" t="s">
        <v>36530</v>
      </c>
      <c r="B26446" s="358" t="s">
        <v>36531</v>
      </c>
      <c r="C26446" s="359">
        <v>0.6</v>
      </c>
      <c r="D26446" s="357" t="s">
        <v>36529</v>
      </c>
      <c r="E26446" s="357" t="s">
        <v>36529</v>
      </c>
    </row>
    <row r="26447" spans="1:5" ht="15.6">
      <c r="A26447" s="358" t="s">
        <v>49522</v>
      </c>
      <c r="B26447" s="358" t="s">
        <v>49523</v>
      </c>
      <c r="C26447" s="359">
        <v>0.6</v>
      </c>
      <c r="D26447" s="357" t="s">
        <v>49521</v>
      </c>
      <c r="E26447" s="357" t="s">
        <v>49521</v>
      </c>
    </row>
    <row r="26448" spans="1:5" ht="15.6">
      <c r="A26448" s="358" t="s">
        <v>28434</v>
      </c>
      <c r="B26448" s="358" t="s">
        <v>28435</v>
      </c>
      <c r="C26448" s="359">
        <v>0.6</v>
      </c>
      <c r="D26448" s="357" t="s">
        <v>28433</v>
      </c>
      <c r="E26448" s="357" t="s">
        <v>28433</v>
      </c>
    </row>
    <row r="26449" spans="1:5" ht="15.6">
      <c r="A26449" s="358" t="s">
        <v>35793</v>
      </c>
      <c r="B26449" s="358" t="s">
        <v>35794</v>
      </c>
      <c r="C26449" s="359">
        <v>0.6</v>
      </c>
      <c r="D26449" s="357" t="s">
        <v>35792</v>
      </c>
      <c r="E26449" s="357" t="s">
        <v>35792</v>
      </c>
    </row>
    <row r="26450" spans="1:5" ht="15.6">
      <c r="A26450" s="358" t="s">
        <v>47437</v>
      </c>
      <c r="B26450" s="358" t="s">
        <v>47437</v>
      </c>
      <c r="C26450" s="359">
        <v>0.6</v>
      </c>
      <c r="D26450" s="357" t="s">
        <v>47436</v>
      </c>
      <c r="E26450" s="357" t="s">
        <v>47436</v>
      </c>
    </row>
    <row r="26451" spans="1:5" ht="15.6">
      <c r="A26451" s="358" t="s">
        <v>32875</v>
      </c>
      <c r="B26451" s="358" t="s">
        <v>32875</v>
      </c>
      <c r="C26451" s="359">
        <v>0.6</v>
      </c>
      <c r="D26451" s="357" t="s">
        <v>32874</v>
      </c>
      <c r="E26451" s="357" t="s">
        <v>32874</v>
      </c>
    </row>
    <row r="26452" spans="1:5" ht="15.6">
      <c r="A26452" s="358" t="s">
        <v>36260</v>
      </c>
      <c r="B26452" s="358" t="s">
        <v>36260</v>
      </c>
      <c r="C26452" s="359">
        <v>0.6</v>
      </c>
      <c r="D26452" s="357" t="s">
        <v>36259</v>
      </c>
      <c r="E26452" s="357" t="s">
        <v>36259</v>
      </c>
    </row>
    <row r="26453" spans="1:5" ht="15.6">
      <c r="A26453" s="358" t="s">
        <v>27318</v>
      </c>
      <c r="B26453" s="358" t="s">
        <v>27319</v>
      </c>
      <c r="C26453" s="359">
        <v>0.6</v>
      </c>
      <c r="D26453" s="357" t="s">
        <v>27317</v>
      </c>
      <c r="E26453" s="357" t="s">
        <v>27317</v>
      </c>
    </row>
    <row r="26454" spans="1:5" ht="15.6">
      <c r="A26454" s="358" t="s">
        <v>27318</v>
      </c>
      <c r="B26454" s="358" t="s">
        <v>27319</v>
      </c>
      <c r="C26454" s="359">
        <v>0.6</v>
      </c>
      <c r="D26454" s="357" t="s">
        <v>27317</v>
      </c>
      <c r="E26454" s="357" t="s">
        <v>27317</v>
      </c>
    </row>
    <row r="26455" spans="1:5" ht="15.6">
      <c r="A26455" s="358" t="s">
        <v>59529</v>
      </c>
      <c r="B26455" s="358" t="s">
        <v>59529</v>
      </c>
      <c r="C26455" s="359">
        <v>0.6</v>
      </c>
      <c r="D26455" s="357" t="s">
        <v>65106</v>
      </c>
      <c r="E26455" s="357" t="s">
        <v>65106</v>
      </c>
    </row>
    <row r="26456" spans="1:5" ht="15.6">
      <c r="A26456" s="358" t="s">
        <v>10262</v>
      </c>
      <c r="B26456" s="358" t="s">
        <v>45189</v>
      </c>
      <c r="C26456" s="359">
        <v>0.5</v>
      </c>
      <c r="D26456" s="357" t="s">
        <v>45188</v>
      </c>
      <c r="E26456" s="357" t="s">
        <v>45188</v>
      </c>
    </row>
    <row r="26457" spans="1:5" ht="15.6">
      <c r="A26457" s="358" t="s">
        <v>28867</v>
      </c>
      <c r="B26457" s="358" t="s">
        <v>10262</v>
      </c>
      <c r="C26457" s="359">
        <v>0.5</v>
      </c>
      <c r="D26457" s="357" t="s">
        <v>28866</v>
      </c>
      <c r="E26457" s="357" t="s">
        <v>28866</v>
      </c>
    </row>
    <row r="26458" spans="1:5" ht="15.6">
      <c r="A26458" s="358" t="s">
        <v>40238</v>
      </c>
      <c r="B26458" s="358" t="s">
        <v>40239</v>
      </c>
      <c r="C26458" s="359">
        <v>0.5</v>
      </c>
      <c r="D26458" s="357" t="s">
        <v>40237</v>
      </c>
      <c r="E26458" s="357" t="s">
        <v>40237</v>
      </c>
    </row>
    <row r="26459" spans="1:5" ht="15.6">
      <c r="A26459" s="358" t="s">
        <v>65108</v>
      </c>
      <c r="B26459" s="358" t="s">
        <v>10262</v>
      </c>
      <c r="C26459" s="359">
        <v>0.5</v>
      </c>
      <c r="D26459" s="357" t="s">
        <v>65107</v>
      </c>
      <c r="E26459" s="357" t="s">
        <v>65107</v>
      </c>
    </row>
    <row r="26460" spans="1:5" ht="15.6">
      <c r="A26460" s="358" t="s">
        <v>38999</v>
      </c>
      <c r="B26460" s="358" t="s">
        <v>39000</v>
      </c>
      <c r="C26460" s="359">
        <v>0.5</v>
      </c>
      <c r="D26460" s="357" t="s">
        <v>38998</v>
      </c>
      <c r="E26460" s="357" t="s">
        <v>38998</v>
      </c>
    </row>
    <row r="26461" spans="1:5" ht="15.6">
      <c r="A26461" s="358" t="s">
        <v>51383</v>
      </c>
      <c r="B26461" s="358" t="s">
        <v>51383</v>
      </c>
      <c r="C26461" s="359">
        <v>0.5</v>
      </c>
      <c r="D26461" s="357" t="s">
        <v>51382</v>
      </c>
      <c r="E26461" s="357" t="s">
        <v>51382</v>
      </c>
    </row>
    <row r="26462" spans="1:5" ht="15.6">
      <c r="A26462" s="358" t="s">
        <v>30912</v>
      </c>
      <c r="B26462" s="358" t="s">
        <v>30913</v>
      </c>
      <c r="C26462" s="359">
        <v>0.5</v>
      </c>
      <c r="D26462" s="357" t="s">
        <v>30911</v>
      </c>
      <c r="E26462" s="357" t="s">
        <v>30911</v>
      </c>
    </row>
    <row r="26463" spans="1:5" ht="15.6">
      <c r="A26463" s="358" t="s">
        <v>41082</v>
      </c>
      <c r="B26463" s="358" t="s">
        <v>10262</v>
      </c>
      <c r="C26463" s="359">
        <v>0.5</v>
      </c>
      <c r="D26463" s="357" t="s">
        <v>41081</v>
      </c>
      <c r="E26463" s="357" t="s">
        <v>41081</v>
      </c>
    </row>
    <row r="26464" spans="1:5" ht="15.6">
      <c r="A26464" s="358" t="s">
        <v>41087</v>
      </c>
      <c r="B26464" s="358" t="s">
        <v>41088</v>
      </c>
      <c r="C26464" s="359">
        <v>0.5</v>
      </c>
      <c r="D26464" s="357" t="s">
        <v>41086</v>
      </c>
      <c r="E26464" s="357" t="s">
        <v>41086</v>
      </c>
    </row>
    <row r="26465" spans="1:5" ht="15.6">
      <c r="A26465" s="358" t="s">
        <v>55068</v>
      </c>
      <c r="B26465" s="358" t="s">
        <v>55069</v>
      </c>
      <c r="C26465" s="359">
        <v>0.5</v>
      </c>
      <c r="D26465" s="357" t="s">
        <v>55067</v>
      </c>
      <c r="E26465" s="357" t="s">
        <v>55067</v>
      </c>
    </row>
    <row r="26466" spans="1:5" ht="15.6">
      <c r="A26466" s="358" t="s">
        <v>54202</v>
      </c>
      <c r="B26466" s="358" t="s">
        <v>54202</v>
      </c>
      <c r="C26466" s="359">
        <v>0.5</v>
      </c>
      <c r="D26466" s="357" t="s">
        <v>54201</v>
      </c>
      <c r="E26466" s="357" t="s">
        <v>54201</v>
      </c>
    </row>
    <row r="26467" spans="1:5" ht="15.6">
      <c r="A26467" s="358" t="s">
        <v>54202</v>
      </c>
      <c r="B26467" s="358" t="s">
        <v>54202</v>
      </c>
      <c r="C26467" s="359">
        <v>0.5</v>
      </c>
      <c r="D26467" s="357" t="s">
        <v>54201</v>
      </c>
      <c r="E26467" s="357" t="s">
        <v>54201</v>
      </c>
    </row>
    <row r="26468" spans="1:5" ht="15.6">
      <c r="A26468" s="358" t="s">
        <v>51620</v>
      </c>
      <c r="B26468" s="358" t="s">
        <v>51621</v>
      </c>
      <c r="C26468" s="359">
        <v>0.5</v>
      </c>
      <c r="D26468" s="357" t="s">
        <v>51619</v>
      </c>
      <c r="E26468" s="357" t="s">
        <v>51619</v>
      </c>
    </row>
    <row r="26469" spans="1:5" ht="15.6">
      <c r="A26469" s="358" t="s">
        <v>51620</v>
      </c>
      <c r="B26469" s="358" t="s">
        <v>51621</v>
      </c>
      <c r="C26469" s="359">
        <v>0.5</v>
      </c>
      <c r="D26469" s="357" t="s">
        <v>51619</v>
      </c>
      <c r="E26469" s="357" t="s">
        <v>51619</v>
      </c>
    </row>
    <row r="26470" spans="1:5" ht="15.6">
      <c r="A26470" s="358" t="s">
        <v>51620</v>
      </c>
      <c r="B26470" s="358" t="s">
        <v>51621</v>
      </c>
      <c r="C26470" s="359">
        <v>0.5</v>
      </c>
      <c r="D26470" s="357" t="s">
        <v>51619</v>
      </c>
      <c r="E26470" s="357" t="s">
        <v>51619</v>
      </c>
    </row>
    <row r="26471" spans="1:5" ht="15.6">
      <c r="A26471" s="358" t="s">
        <v>29135</v>
      </c>
      <c r="B26471" s="358" t="s">
        <v>29136</v>
      </c>
      <c r="C26471" s="359">
        <v>0.5</v>
      </c>
      <c r="D26471" s="357" t="s">
        <v>29134</v>
      </c>
      <c r="E26471" s="357" t="s">
        <v>29134</v>
      </c>
    </row>
    <row r="26472" spans="1:5" ht="15.6">
      <c r="A26472" s="358" t="s">
        <v>30755</v>
      </c>
      <c r="B26472" s="358" t="s">
        <v>30756</v>
      </c>
      <c r="C26472" s="359">
        <v>0.5</v>
      </c>
      <c r="D26472" s="357" t="s">
        <v>30754</v>
      </c>
      <c r="E26472" s="357" t="s">
        <v>30754</v>
      </c>
    </row>
    <row r="26473" spans="1:5" ht="15.6">
      <c r="A26473" s="358" t="s">
        <v>45583</v>
      </c>
      <c r="B26473" s="358" t="s">
        <v>45584</v>
      </c>
      <c r="C26473" s="359">
        <v>0.5</v>
      </c>
      <c r="D26473" s="357" t="s">
        <v>45582</v>
      </c>
      <c r="E26473" s="357" t="s">
        <v>45582</v>
      </c>
    </row>
    <row r="26474" spans="1:5" ht="15.6">
      <c r="A26474" s="358" t="s">
        <v>27410</v>
      </c>
      <c r="B26474" s="358" t="s">
        <v>27411</v>
      </c>
      <c r="C26474" s="359">
        <v>0.5</v>
      </c>
      <c r="D26474" s="357" t="s">
        <v>27409</v>
      </c>
      <c r="E26474" s="357" t="s">
        <v>27409</v>
      </c>
    </row>
    <row r="26475" spans="1:5" ht="15.6">
      <c r="A26475" s="358" t="s">
        <v>45361</v>
      </c>
      <c r="B26475" s="358" t="s">
        <v>45362</v>
      </c>
      <c r="C26475" s="359">
        <v>0.5</v>
      </c>
      <c r="D26475" s="357" t="s">
        <v>45360</v>
      </c>
      <c r="E26475" s="357" t="s">
        <v>45360</v>
      </c>
    </row>
    <row r="26476" spans="1:5" ht="15.6">
      <c r="A26476" s="358" t="s">
        <v>32832</v>
      </c>
      <c r="B26476" s="358" t="s">
        <v>32833</v>
      </c>
      <c r="C26476" s="359">
        <v>0.5</v>
      </c>
      <c r="D26476" s="357" t="s">
        <v>32831</v>
      </c>
      <c r="E26476" s="357" t="s">
        <v>32831</v>
      </c>
    </row>
    <row r="26477" spans="1:5" ht="15.6">
      <c r="A26477" s="358" t="s">
        <v>35996</v>
      </c>
      <c r="B26477" s="358" t="s">
        <v>35997</v>
      </c>
      <c r="C26477" s="359">
        <v>0.5</v>
      </c>
      <c r="D26477" s="357" t="s">
        <v>35995</v>
      </c>
      <c r="E26477" s="357" t="s">
        <v>35995</v>
      </c>
    </row>
    <row r="26478" spans="1:5" ht="15.6">
      <c r="A26478" s="358" t="s">
        <v>43528</v>
      </c>
      <c r="B26478" s="358" t="s">
        <v>43529</v>
      </c>
      <c r="C26478" s="359">
        <v>0.5</v>
      </c>
      <c r="D26478" s="357" t="s">
        <v>43527</v>
      </c>
      <c r="E26478" s="357" t="s">
        <v>43527</v>
      </c>
    </row>
    <row r="26479" spans="1:5" ht="15.6">
      <c r="A26479" s="358" t="s">
        <v>50408</v>
      </c>
      <c r="B26479" s="358" t="s">
        <v>50409</v>
      </c>
      <c r="C26479" s="359">
        <v>0.5</v>
      </c>
      <c r="D26479" s="357" t="s">
        <v>50407</v>
      </c>
      <c r="E26479" s="357" t="s">
        <v>50407</v>
      </c>
    </row>
    <row r="26480" spans="1:5" ht="15.6">
      <c r="A26480" s="358" t="s">
        <v>50408</v>
      </c>
      <c r="B26480" s="358" t="s">
        <v>50409</v>
      </c>
      <c r="C26480" s="359">
        <v>0.5</v>
      </c>
      <c r="D26480" s="357" t="s">
        <v>50407</v>
      </c>
      <c r="E26480" s="357" t="s">
        <v>50407</v>
      </c>
    </row>
    <row r="26481" spans="1:5" ht="15.6">
      <c r="A26481" s="358" t="s">
        <v>34789</v>
      </c>
      <c r="B26481" s="358" t="s">
        <v>34790</v>
      </c>
      <c r="C26481" s="359">
        <v>0.5</v>
      </c>
      <c r="D26481" s="357" t="s">
        <v>34788</v>
      </c>
      <c r="E26481" s="357" t="s">
        <v>34788</v>
      </c>
    </row>
    <row r="26482" spans="1:5" ht="15.6">
      <c r="A26482" s="358" t="s">
        <v>26708</v>
      </c>
      <c r="B26482" s="358" t="s">
        <v>26709</v>
      </c>
      <c r="C26482" s="359">
        <v>0.5</v>
      </c>
      <c r="D26482" s="357" t="s">
        <v>26707</v>
      </c>
      <c r="E26482" s="357" t="s">
        <v>26707</v>
      </c>
    </row>
    <row r="26483" spans="1:5" ht="15.6">
      <c r="A26483" s="358" t="s">
        <v>65110</v>
      </c>
      <c r="B26483" s="358" t="s">
        <v>65111</v>
      </c>
      <c r="C26483" s="359">
        <v>0.5</v>
      </c>
      <c r="D26483" s="357" t="s">
        <v>65109</v>
      </c>
      <c r="E26483" s="357" t="s">
        <v>65109</v>
      </c>
    </row>
    <row r="26484" spans="1:5" ht="15.6">
      <c r="A26484" s="358" t="s">
        <v>10262</v>
      </c>
      <c r="B26484" s="358" t="s">
        <v>34787</v>
      </c>
      <c r="C26484" s="359">
        <v>0.5</v>
      </c>
      <c r="D26484" s="357" t="s">
        <v>34786</v>
      </c>
      <c r="E26484" s="357" t="s">
        <v>34786</v>
      </c>
    </row>
    <row r="26485" spans="1:5" ht="15.6">
      <c r="A26485" s="358" t="s">
        <v>34759</v>
      </c>
      <c r="B26485" s="358" t="s">
        <v>10262</v>
      </c>
      <c r="C26485" s="359">
        <v>0.5</v>
      </c>
      <c r="D26485" s="357" t="s">
        <v>34758</v>
      </c>
      <c r="E26485" s="357" t="s">
        <v>34758</v>
      </c>
    </row>
    <row r="26486" spans="1:5" ht="15.6">
      <c r="A26486" s="358" t="s">
        <v>34759</v>
      </c>
      <c r="B26486" s="358" t="s">
        <v>10262</v>
      </c>
      <c r="C26486" s="359">
        <v>0.5</v>
      </c>
      <c r="D26486" s="357" t="s">
        <v>34758</v>
      </c>
      <c r="E26486" s="357" t="s">
        <v>34758</v>
      </c>
    </row>
    <row r="26487" spans="1:5" ht="15.6">
      <c r="A26487" s="358" t="s">
        <v>34759</v>
      </c>
      <c r="B26487" s="358" t="s">
        <v>10262</v>
      </c>
      <c r="C26487" s="359">
        <v>0.5</v>
      </c>
      <c r="D26487" s="357" t="s">
        <v>34758</v>
      </c>
      <c r="E26487" s="357" t="s">
        <v>34758</v>
      </c>
    </row>
    <row r="26488" spans="1:5" ht="15.6">
      <c r="A26488" s="358" t="s">
        <v>25902</v>
      </c>
      <c r="B26488" s="358" t="s">
        <v>25903</v>
      </c>
      <c r="C26488" s="359">
        <v>0.5</v>
      </c>
      <c r="D26488" s="357" t="s">
        <v>25901</v>
      </c>
      <c r="E26488" s="357" t="s">
        <v>25901</v>
      </c>
    </row>
    <row r="26489" spans="1:5" ht="15.6">
      <c r="A26489" s="358" t="s">
        <v>42419</v>
      </c>
      <c r="B26489" s="358" t="s">
        <v>42420</v>
      </c>
      <c r="C26489" s="359">
        <v>0.5</v>
      </c>
      <c r="D26489" s="357" t="s">
        <v>42418</v>
      </c>
      <c r="E26489" s="357" t="s">
        <v>42418</v>
      </c>
    </row>
    <row r="26490" spans="1:5" ht="15.6">
      <c r="A26490" s="358" t="s">
        <v>65113</v>
      </c>
      <c r="B26490" s="358" t="s">
        <v>65114</v>
      </c>
      <c r="C26490" s="359">
        <v>0.5</v>
      </c>
      <c r="D26490" s="357" t="s">
        <v>65112</v>
      </c>
      <c r="E26490" s="357" t="s">
        <v>65112</v>
      </c>
    </row>
    <row r="26491" spans="1:5" ht="15.6">
      <c r="A26491" s="358" t="s">
        <v>65113</v>
      </c>
      <c r="B26491" s="358" t="s">
        <v>65114</v>
      </c>
      <c r="C26491" s="359">
        <v>0.5</v>
      </c>
      <c r="D26491" s="357" t="s">
        <v>65112</v>
      </c>
      <c r="E26491" s="357" t="s">
        <v>65112</v>
      </c>
    </row>
    <row r="26492" spans="1:5" ht="15.6">
      <c r="A26492" s="358" t="s">
        <v>59589</v>
      </c>
      <c r="B26492" s="358" t="s">
        <v>65116</v>
      </c>
      <c r="C26492" s="359">
        <v>0.5</v>
      </c>
      <c r="D26492" s="357" t="s">
        <v>65115</v>
      </c>
      <c r="E26492" s="357" t="s">
        <v>65115</v>
      </c>
    </row>
    <row r="26493" spans="1:5" ht="15.6">
      <c r="A26493" s="358" t="s">
        <v>34006</v>
      </c>
      <c r="B26493" s="358" t="s">
        <v>34007</v>
      </c>
      <c r="C26493" s="359">
        <v>0.5</v>
      </c>
      <c r="D26493" s="357" t="s">
        <v>34005</v>
      </c>
      <c r="E26493" s="357" t="s">
        <v>34005</v>
      </c>
    </row>
    <row r="26494" spans="1:5" ht="15.6">
      <c r="A26494" s="358" t="s">
        <v>34006</v>
      </c>
      <c r="B26494" s="358" t="s">
        <v>34007</v>
      </c>
      <c r="C26494" s="359">
        <v>0.5</v>
      </c>
      <c r="D26494" s="357" t="s">
        <v>34005</v>
      </c>
      <c r="E26494" s="357" t="s">
        <v>34005</v>
      </c>
    </row>
    <row r="26495" spans="1:5" ht="15.6">
      <c r="A26495" s="358" t="s">
        <v>45639</v>
      </c>
      <c r="B26495" s="358" t="s">
        <v>45640</v>
      </c>
      <c r="C26495" s="359">
        <v>0.5</v>
      </c>
      <c r="D26495" s="357" t="s">
        <v>45638</v>
      </c>
      <c r="E26495" s="357" t="s">
        <v>45638</v>
      </c>
    </row>
    <row r="26496" spans="1:5" ht="15.6">
      <c r="A26496" s="358" t="s">
        <v>45639</v>
      </c>
      <c r="B26496" s="358" t="s">
        <v>45640</v>
      </c>
      <c r="C26496" s="359">
        <v>0.5</v>
      </c>
      <c r="D26496" s="357" t="s">
        <v>45638</v>
      </c>
      <c r="E26496" s="357" t="s">
        <v>45638</v>
      </c>
    </row>
    <row r="26497" spans="1:5" ht="15.6">
      <c r="A26497" s="358" t="s">
        <v>65118</v>
      </c>
      <c r="B26497" s="358" t="s">
        <v>65119</v>
      </c>
      <c r="C26497" s="359">
        <v>0.5</v>
      </c>
      <c r="D26497" s="357" t="s">
        <v>65117</v>
      </c>
      <c r="E26497" s="357" t="s">
        <v>65117</v>
      </c>
    </row>
    <row r="26498" spans="1:5" ht="15.6">
      <c r="A26498" s="358" t="s">
        <v>65121</v>
      </c>
      <c r="B26498" s="358" t="s">
        <v>65121</v>
      </c>
      <c r="C26498" s="359">
        <v>0.5</v>
      </c>
      <c r="D26498" s="357" t="s">
        <v>65120</v>
      </c>
      <c r="E26498" s="357" t="s">
        <v>65120</v>
      </c>
    </row>
    <row r="26499" spans="1:5" ht="15.6">
      <c r="A26499" s="358" t="s">
        <v>27488</v>
      </c>
      <c r="B26499" s="358" t="s">
        <v>27488</v>
      </c>
      <c r="C26499" s="359">
        <v>0.5</v>
      </c>
      <c r="D26499" s="357" t="s">
        <v>27487</v>
      </c>
      <c r="E26499" s="357" t="s">
        <v>27487</v>
      </c>
    </row>
    <row r="26500" spans="1:5" ht="15.6">
      <c r="A26500" s="358" t="s">
        <v>31882</v>
      </c>
      <c r="B26500" s="358" t="s">
        <v>31883</v>
      </c>
      <c r="C26500" s="359">
        <v>0.5</v>
      </c>
      <c r="D26500" s="357" t="s">
        <v>31881</v>
      </c>
      <c r="E26500" s="357" t="s">
        <v>31881</v>
      </c>
    </row>
    <row r="26501" spans="1:5" ht="15.6">
      <c r="A26501" s="358" t="s">
        <v>42828</v>
      </c>
      <c r="B26501" s="358" t="s">
        <v>42829</v>
      </c>
      <c r="C26501" s="359">
        <v>0.5</v>
      </c>
      <c r="D26501" s="357" t="s">
        <v>42827</v>
      </c>
      <c r="E26501" s="357" t="s">
        <v>42827</v>
      </c>
    </row>
    <row r="26502" spans="1:5" ht="15.6">
      <c r="A26502" s="358" t="s">
        <v>60651</v>
      </c>
      <c r="B26502" s="358" t="s">
        <v>65123</v>
      </c>
      <c r="C26502" s="359">
        <v>0.5</v>
      </c>
      <c r="D26502" s="357" t="s">
        <v>65122</v>
      </c>
      <c r="E26502" s="357" t="s">
        <v>65122</v>
      </c>
    </row>
    <row r="26503" spans="1:5" ht="15.6">
      <c r="A26503" s="358" t="s">
        <v>65125</v>
      </c>
      <c r="B26503" s="358" t="s">
        <v>65126</v>
      </c>
      <c r="C26503" s="359">
        <v>0.5</v>
      </c>
      <c r="D26503" s="357" t="s">
        <v>65124</v>
      </c>
      <c r="E26503" s="357" t="s">
        <v>65124</v>
      </c>
    </row>
    <row r="26504" spans="1:5" ht="15.6">
      <c r="A26504" s="358" t="s">
        <v>65128</v>
      </c>
      <c r="B26504" s="358" t="s">
        <v>65129</v>
      </c>
      <c r="C26504" s="359">
        <v>0.5</v>
      </c>
      <c r="D26504" s="357" t="s">
        <v>65127</v>
      </c>
      <c r="E26504" s="357" t="s">
        <v>65127</v>
      </c>
    </row>
    <row r="26505" spans="1:5" ht="15.6">
      <c r="A26505" s="358" t="s">
        <v>65128</v>
      </c>
      <c r="B26505" s="358" t="s">
        <v>65129</v>
      </c>
      <c r="C26505" s="359">
        <v>0.5</v>
      </c>
      <c r="D26505" s="357" t="s">
        <v>65127</v>
      </c>
      <c r="E26505" s="357" t="s">
        <v>65127</v>
      </c>
    </row>
    <row r="26506" spans="1:5" ht="15.6">
      <c r="A26506" s="358" t="s">
        <v>49661</v>
      </c>
      <c r="B26506" s="358" t="s">
        <v>49662</v>
      </c>
      <c r="C26506" s="359">
        <v>0.5</v>
      </c>
      <c r="D26506" s="357" t="s">
        <v>49660</v>
      </c>
      <c r="E26506" s="357" t="s">
        <v>49660</v>
      </c>
    </row>
    <row r="26507" spans="1:5" ht="15.6">
      <c r="A26507" s="358" t="s">
        <v>49661</v>
      </c>
      <c r="B26507" s="358" t="s">
        <v>49662</v>
      </c>
      <c r="C26507" s="359">
        <v>0.5</v>
      </c>
      <c r="D26507" s="357" t="s">
        <v>49660</v>
      </c>
      <c r="E26507" s="357" t="s">
        <v>49660</v>
      </c>
    </row>
    <row r="26508" spans="1:5" ht="15.6">
      <c r="A26508" s="358" t="s">
        <v>59978</v>
      </c>
      <c r="B26508" s="358" t="s">
        <v>65131</v>
      </c>
      <c r="C26508" s="359">
        <v>0.5</v>
      </c>
      <c r="D26508" s="357" t="s">
        <v>65130</v>
      </c>
      <c r="E26508" s="357" t="s">
        <v>65130</v>
      </c>
    </row>
    <row r="26509" spans="1:5" ht="15.6">
      <c r="A26509" s="358" t="s">
        <v>59978</v>
      </c>
      <c r="B26509" s="358" t="s">
        <v>65131</v>
      </c>
      <c r="C26509" s="359">
        <v>0.5</v>
      </c>
      <c r="D26509" s="357" t="s">
        <v>65130</v>
      </c>
      <c r="E26509" s="357" t="s">
        <v>65130</v>
      </c>
    </row>
    <row r="26510" spans="1:5" ht="15.6">
      <c r="A26510" s="358" t="s">
        <v>46574</v>
      </c>
      <c r="B26510" s="358" t="s">
        <v>46575</v>
      </c>
      <c r="C26510" s="359">
        <v>0.5</v>
      </c>
      <c r="D26510" s="357" t="s">
        <v>46573</v>
      </c>
      <c r="E26510" s="357" t="s">
        <v>46573</v>
      </c>
    </row>
    <row r="26511" spans="1:5" ht="15.6">
      <c r="A26511" s="358" t="s">
        <v>26739</v>
      </c>
      <c r="B26511" s="358" t="s">
        <v>26740</v>
      </c>
      <c r="C26511" s="359">
        <v>0.5</v>
      </c>
      <c r="D26511" s="357" t="s">
        <v>26738</v>
      </c>
      <c r="E26511" s="357" t="s">
        <v>26738</v>
      </c>
    </row>
    <row r="26512" spans="1:5" ht="15.6">
      <c r="A26512" s="358" t="s">
        <v>30459</v>
      </c>
      <c r="B26512" s="358" t="s">
        <v>30460</v>
      </c>
      <c r="C26512" s="359">
        <v>0.5</v>
      </c>
      <c r="D26512" s="357" t="s">
        <v>30458</v>
      </c>
      <c r="E26512" s="357" t="s">
        <v>30458</v>
      </c>
    </row>
    <row r="26513" spans="1:5" ht="15.6">
      <c r="A26513" s="358" t="s">
        <v>40687</v>
      </c>
      <c r="B26513" s="358" t="s">
        <v>40688</v>
      </c>
      <c r="C26513" s="359">
        <v>0.5</v>
      </c>
      <c r="D26513" s="357" t="s">
        <v>40686</v>
      </c>
      <c r="E26513" s="357" t="s">
        <v>40686</v>
      </c>
    </row>
    <row r="26514" spans="1:5" ht="15.6">
      <c r="A26514" s="358" t="s">
        <v>47134</v>
      </c>
      <c r="B26514" s="358" t="s">
        <v>47135</v>
      </c>
      <c r="C26514" s="359">
        <v>0.5</v>
      </c>
      <c r="D26514" s="357" t="s">
        <v>47133</v>
      </c>
      <c r="E26514" s="357" t="s">
        <v>47133</v>
      </c>
    </row>
    <row r="26515" spans="1:5" ht="15.6">
      <c r="A26515" s="358" t="s">
        <v>47134</v>
      </c>
      <c r="B26515" s="358" t="s">
        <v>47135</v>
      </c>
      <c r="C26515" s="359">
        <v>0.5</v>
      </c>
      <c r="D26515" s="357" t="s">
        <v>47133</v>
      </c>
      <c r="E26515" s="357" t="s">
        <v>47133</v>
      </c>
    </row>
    <row r="26516" spans="1:5" ht="15.6">
      <c r="A26516" s="358" t="s">
        <v>30467</v>
      </c>
      <c r="B26516" s="358" t="s">
        <v>30468</v>
      </c>
      <c r="C26516" s="359">
        <v>0.5</v>
      </c>
      <c r="D26516" s="357" t="s">
        <v>30466</v>
      </c>
      <c r="E26516" s="357" t="s">
        <v>30466</v>
      </c>
    </row>
    <row r="26517" spans="1:5" ht="15.6">
      <c r="A26517" s="358" t="s">
        <v>65133</v>
      </c>
      <c r="B26517" s="358" t="s">
        <v>65134</v>
      </c>
      <c r="C26517" s="359">
        <v>0.5</v>
      </c>
      <c r="D26517" s="357" t="s">
        <v>65132</v>
      </c>
      <c r="E26517" s="357" t="s">
        <v>65132</v>
      </c>
    </row>
    <row r="26518" spans="1:5" ht="15.6">
      <c r="A26518" s="358" t="s">
        <v>26651</v>
      </c>
      <c r="B26518" s="358" t="s">
        <v>26652</v>
      </c>
      <c r="C26518" s="359">
        <v>0.5</v>
      </c>
      <c r="D26518" s="357" t="s">
        <v>26650</v>
      </c>
      <c r="E26518" s="357" t="s">
        <v>26650</v>
      </c>
    </row>
    <row r="26519" spans="1:5" ht="15.6">
      <c r="A26519" s="358" t="s">
        <v>44025</v>
      </c>
      <c r="B26519" s="358" t="s">
        <v>44026</v>
      </c>
      <c r="C26519" s="359">
        <v>0.5</v>
      </c>
      <c r="D26519" s="357" t="s">
        <v>44024</v>
      </c>
      <c r="E26519" s="357" t="s">
        <v>44024</v>
      </c>
    </row>
    <row r="26520" spans="1:5" ht="15.6">
      <c r="A26520" s="358" t="s">
        <v>49917</v>
      </c>
      <c r="B26520" s="358" t="s">
        <v>49918</v>
      </c>
      <c r="C26520" s="359">
        <v>0.5</v>
      </c>
      <c r="D26520" s="357" t="s">
        <v>49916</v>
      </c>
      <c r="E26520" s="357" t="s">
        <v>49916</v>
      </c>
    </row>
    <row r="26521" spans="1:5" ht="15.6">
      <c r="A26521" s="358" t="s">
        <v>65136</v>
      </c>
      <c r="B26521" s="358" t="s">
        <v>65137</v>
      </c>
      <c r="C26521" s="359">
        <v>0.5</v>
      </c>
      <c r="D26521" s="357" t="s">
        <v>65135</v>
      </c>
      <c r="E26521" s="357" t="s">
        <v>65135</v>
      </c>
    </row>
    <row r="26522" spans="1:5" ht="15.6">
      <c r="A26522" s="358" t="s">
        <v>52471</v>
      </c>
      <c r="B26522" s="358" t="s">
        <v>52472</v>
      </c>
      <c r="C26522" s="359">
        <v>0.5</v>
      </c>
      <c r="D26522" s="357" t="s">
        <v>52470</v>
      </c>
      <c r="E26522" s="357" t="s">
        <v>52470</v>
      </c>
    </row>
    <row r="26523" spans="1:5" ht="15.6">
      <c r="A26523" s="358" t="s">
        <v>52928</v>
      </c>
      <c r="B26523" s="358" t="s">
        <v>52929</v>
      </c>
      <c r="C26523" s="359">
        <v>0.5</v>
      </c>
      <c r="D26523" s="357" t="s">
        <v>52927</v>
      </c>
      <c r="E26523" s="357" t="s">
        <v>52927</v>
      </c>
    </row>
    <row r="26524" spans="1:5" ht="15.6">
      <c r="A26524" s="358" t="s">
        <v>65139</v>
      </c>
      <c r="B26524" s="358" t="s">
        <v>65140</v>
      </c>
      <c r="C26524" s="359">
        <v>0.5</v>
      </c>
      <c r="D26524" s="357" t="s">
        <v>65138</v>
      </c>
      <c r="E26524" s="357" t="s">
        <v>65138</v>
      </c>
    </row>
    <row r="26525" spans="1:5" ht="15.6">
      <c r="A26525" s="358" t="s">
        <v>53345</v>
      </c>
      <c r="B26525" s="358" t="s">
        <v>53346</v>
      </c>
      <c r="C26525" s="359">
        <v>0.5</v>
      </c>
      <c r="D26525" s="357" t="s">
        <v>53344</v>
      </c>
      <c r="E26525" s="357" t="s">
        <v>53344</v>
      </c>
    </row>
    <row r="26526" spans="1:5" ht="15.6">
      <c r="A26526" s="358" t="s">
        <v>65142</v>
      </c>
      <c r="B26526" s="358" t="s">
        <v>65143</v>
      </c>
      <c r="C26526" s="359">
        <v>0.5</v>
      </c>
      <c r="D26526" s="357" t="s">
        <v>65141</v>
      </c>
      <c r="E26526" s="357" t="s">
        <v>65141</v>
      </c>
    </row>
    <row r="26527" spans="1:5" ht="15.6">
      <c r="A26527" s="358" t="s">
        <v>44324</v>
      </c>
      <c r="B26527" s="358" t="s">
        <v>44325</v>
      </c>
      <c r="C26527" s="359">
        <v>0.5</v>
      </c>
      <c r="D26527" s="357" t="s">
        <v>44323</v>
      </c>
      <c r="E26527" s="357" t="s">
        <v>44323</v>
      </c>
    </row>
    <row r="26528" spans="1:5" ht="15.6">
      <c r="A26528" s="358" t="s">
        <v>45016</v>
      </c>
      <c r="B26528" s="358" t="s">
        <v>45017</v>
      </c>
      <c r="C26528" s="359">
        <v>0.5</v>
      </c>
      <c r="D26528" s="357" t="s">
        <v>45015</v>
      </c>
      <c r="E26528" s="357" t="s">
        <v>45015</v>
      </c>
    </row>
    <row r="26529" spans="1:5" ht="15.6">
      <c r="A26529" s="358" t="s">
        <v>45016</v>
      </c>
      <c r="B26529" s="358" t="s">
        <v>45017</v>
      </c>
      <c r="C26529" s="359">
        <v>0.5</v>
      </c>
      <c r="D26529" s="357" t="s">
        <v>45015</v>
      </c>
      <c r="E26529" s="357" t="s">
        <v>45015</v>
      </c>
    </row>
    <row r="26530" spans="1:5" ht="15.6">
      <c r="A26530" s="358" t="s">
        <v>55192</v>
      </c>
      <c r="B26530" s="358" t="s">
        <v>55193</v>
      </c>
      <c r="C26530" s="359">
        <v>0.5</v>
      </c>
      <c r="D26530" s="357" t="s">
        <v>55191</v>
      </c>
      <c r="E26530" s="357" t="s">
        <v>55191</v>
      </c>
    </row>
    <row r="26531" spans="1:5" ht="15.6">
      <c r="A26531" s="358" t="s">
        <v>55192</v>
      </c>
      <c r="B26531" s="358" t="s">
        <v>55193</v>
      </c>
      <c r="C26531" s="359">
        <v>0.5</v>
      </c>
      <c r="D26531" s="357" t="s">
        <v>55191</v>
      </c>
      <c r="E26531" s="357" t="s">
        <v>55191</v>
      </c>
    </row>
    <row r="26532" spans="1:5" ht="15.6">
      <c r="A26532" s="358" t="s">
        <v>55192</v>
      </c>
      <c r="B26532" s="358" t="s">
        <v>55193</v>
      </c>
      <c r="C26532" s="359">
        <v>0.5</v>
      </c>
      <c r="D26532" s="357" t="s">
        <v>55191</v>
      </c>
      <c r="E26532" s="357" t="s">
        <v>55191</v>
      </c>
    </row>
    <row r="26533" spans="1:5" ht="15.6">
      <c r="A26533" s="358" t="s">
        <v>60338</v>
      </c>
      <c r="B26533" s="358" t="s">
        <v>65144</v>
      </c>
      <c r="C26533" s="359">
        <v>0.5</v>
      </c>
      <c r="D26533" s="357" t="s">
        <v>60339</v>
      </c>
      <c r="E26533" s="357" t="s">
        <v>60339</v>
      </c>
    </row>
    <row r="26534" spans="1:5" ht="15.6">
      <c r="A26534" s="358" t="s">
        <v>65146</v>
      </c>
      <c r="B26534" s="358" t="s">
        <v>65147</v>
      </c>
      <c r="C26534" s="359">
        <v>0.5</v>
      </c>
      <c r="D26534" s="357" t="s">
        <v>65145</v>
      </c>
      <c r="E26534" s="357" t="s">
        <v>65145</v>
      </c>
    </row>
    <row r="26535" spans="1:5" ht="15.6">
      <c r="A26535" s="358" t="s">
        <v>51009</v>
      </c>
      <c r="B26535" s="358" t="s">
        <v>51010</v>
      </c>
      <c r="C26535" s="359">
        <v>0.5</v>
      </c>
      <c r="D26535" s="357" t="s">
        <v>51008</v>
      </c>
      <c r="E26535" s="357" t="s">
        <v>51008</v>
      </c>
    </row>
    <row r="26536" spans="1:5" ht="15.6">
      <c r="A26536" s="358" t="s">
        <v>43743</v>
      </c>
      <c r="B26536" s="358" t="s">
        <v>43744</v>
      </c>
      <c r="C26536" s="359">
        <v>0.5</v>
      </c>
      <c r="D26536" s="357" t="s">
        <v>43742</v>
      </c>
      <c r="E26536" s="357" t="s">
        <v>43742</v>
      </c>
    </row>
    <row r="26537" spans="1:5" ht="15.6">
      <c r="A26537" s="358" t="s">
        <v>51003</v>
      </c>
      <c r="B26537" s="358" t="s">
        <v>51004</v>
      </c>
      <c r="C26537" s="359">
        <v>0.5</v>
      </c>
      <c r="D26537" s="357" t="s">
        <v>51002</v>
      </c>
      <c r="E26537" s="357" t="s">
        <v>51002</v>
      </c>
    </row>
    <row r="26538" spans="1:5" ht="15.6">
      <c r="A26538" s="358" t="s">
        <v>51003</v>
      </c>
      <c r="B26538" s="358" t="s">
        <v>51004</v>
      </c>
      <c r="C26538" s="359">
        <v>0.5</v>
      </c>
      <c r="D26538" s="357" t="s">
        <v>51002</v>
      </c>
      <c r="E26538" s="357" t="s">
        <v>51002</v>
      </c>
    </row>
    <row r="26539" spans="1:5" ht="15.6">
      <c r="A26539" s="358" t="s">
        <v>51003</v>
      </c>
      <c r="B26539" s="358" t="s">
        <v>51004</v>
      </c>
      <c r="C26539" s="359">
        <v>0.5</v>
      </c>
      <c r="D26539" s="357" t="s">
        <v>51002</v>
      </c>
      <c r="E26539" s="357" t="s">
        <v>51002</v>
      </c>
    </row>
    <row r="26540" spans="1:5" ht="15.6">
      <c r="A26540" s="358" t="s">
        <v>30162</v>
      </c>
      <c r="B26540" s="358" t="s">
        <v>30163</v>
      </c>
      <c r="C26540" s="359">
        <v>0.5</v>
      </c>
      <c r="D26540" s="357" t="s">
        <v>30161</v>
      </c>
      <c r="E26540" s="357" t="s">
        <v>30161</v>
      </c>
    </row>
    <row r="26541" spans="1:5" ht="15.6">
      <c r="A26541" s="358" t="s">
        <v>41908</v>
      </c>
      <c r="B26541" s="358" t="s">
        <v>41909</v>
      </c>
      <c r="C26541" s="359">
        <v>0.5</v>
      </c>
      <c r="D26541" s="357" t="s">
        <v>41907</v>
      </c>
      <c r="E26541" s="357" t="s">
        <v>41907</v>
      </c>
    </row>
    <row r="26542" spans="1:5" ht="15.6">
      <c r="A26542" s="358" t="s">
        <v>51527</v>
      </c>
      <c r="B26542" s="358" t="s">
        <v>51528</v>
      </c>
      <c r="C26542" s="359">
        <v>0.5</v>
      </c>
      <c r="D26542" s="357" t="s">
        <v>51526</v>
      </c>
      <c r="E26542" s="357" t="s">
        <v>51526</v>
      </c>
    </row>
    <row r="26543" spans="1:5" ht="15.6">
      <c r="A26543" s="358" t="s">
        <v>37313</v>
      </c>
      <c r="B26543" s="358" t="s">
        <v>37314</v>
      </c>
      <c r="C26543" s="359">
        <v>0.5</v>
      </c>
      <c r="D26543" s="357" t="s">
        <v>37312</v>
      </c>
      <c r="E26543" s="357" t="s">
        <v>37312</v>
      </c>
    </row>
    <row r="26544" spans="1:5" ht="15.6">
      <c r="A26544" s="358" t="s">
        <v>37313</v>
      </c>
      <c r="B26544" s="358" t="s">
        <v>37314</v>
      </c>
      <c r="C26544" s="359">
        <v>0.5</v>
      </c>
      <c r="D26544" s="357" t="s">
        <v>37312</v>
      </c>
      <c r="E26544" s="357" t="s">
        <v>37312</v>
      </c>
    </row>
    <row r="26545" spans="1:5" ht="15.6">
      <c r="A26545" s="358" t="s">
        <v>37337</v>
      </c>
      <c r="B26545" s="358" t="s">
        <v>37338</v>
      </c>
      <c r="C26545" s="359">
        <v>0.5</v>
      </c>
      <c r="D26545" s="357" t="s">
        <v>37336</v>
      </c>
      <c r="E26545" s="357" t="s">
        <v>37336</v>
      </c>
    </row>
    <row r="26546" spans="1:5" ht="15.6">
      <c r="A26546" s="358" t="s">
        <v>37337</v>
      </c>
      <c r="B26546" s="358" t="s">
        <v>37338</v>
      </c>
      <c r="C26546" s="359">
        <v>0.5</v>
      </c>
      <c r="D26546" s="357" t="s">
        <v>37336</v>
      </c>
      <c r="E26546" s="357" t="s">
        <v>37336</v>
      </c>
    </row>
    <row r="26547" spans="1:5" ht="15.6">
      <c r="A26547" s="358" t="s">
        <v>30745</v>
      </c>
      <c r="B26547" s="358" t="s">
        <v>30745</v>
      </c>
      <c r="C26547" s="359">
        <v>0.5</v>
      </c>
      <c r="D26547" s="357" t="s">
        <v>30744</v>
      </c>
      <c r="E26547" s="357" t="s">
        <v>30744</v>
      </c>
    </row>
    <row r="26548" spans="1:5" ht="15.6">
      <c r="A26548" s="358" t="s">
        <v>48265</v>
      </c>
      <c r="B26548" s="358" t="s">
        <v>48266</v>
      </c>
      <c r="C26548" s="359">
        <v>0.5</v>
      </c>
      <c r="D26548" s="357" t="s">
        <v>48264</v>
      </c>
      <c r="E26548" s="357" t="s">
        <v>48264</v>
      </c>
    </row>
    <row r="26549" spans="1:5" ht="15.6">
      <c r="A26549" s="358" t="s">
        <v>60388</v>
      </c>
      <c r="B26549" s="358" t="s">
        <v>65148</v>
      </c>
      <c r="C26549" s="359">
        <v>0.5</v>
      </c>
      <c r="D26549" s="357" t="s">
        <v>60389</v>
      </c>
      <c r="E26549" s="357" t="s">
        <v>60389</v>
      </c>
    </row>
    <row r="26550" spans="1:5" ht="15.6">
      <c r="A26550" s="358" t="s">
        <v>60388</v>
      </c>
      <c r="B26550" s="358" t="s">
        <v>65148</v>
      </c>
      <c r="C26550" s="359">
        <v>0.5</v>
      </c>
      <c r="D26550" s="357" t="s">
        <v>60389</v>
      </c>
      <c r="E26550" s="357" t="s">
        <v>60389</v>
      </c>
    </row>
    <row r="26551" spans="1:5" ht="15.6">
      <c r="A26551" s="358" t="s">
        <v>30989</v>
      </c>
      <c r="B26551" s="358" t="s">
        <v>30990</v>
      </c>
      <c r="C26551" s="359">
        <v>0.5</v>
      </c>
      <c r="D26551" s="357" t="s">
        <v>30988</v>
      </c>
      <c r="E26551" s="357" t="s">
        <v>30988</v>
      </c>
    </row>
    <row r="26552" spans="1:5" ht="15.6">
      <c r="A26552" s="358" t="s">
        <v>26292</v>
      </c>
      <c r="B26552" s="358" t="s">
        <v>26293</v>
      </c>
      <c r="C26552" s="359">
        <v>0.5</v>
      </c>
      <c r="D26552" s="357" t="s">
        <v>26291</v>
      </c>
      <c r="E26552" s="357" t="s">
        <v>26291</v>
      </c>
    </row>
    <row r="26553" spans="1:5" ht="15.6">
      <c r="A26553" s="358" t="s">
        <v>65150</v>
      </c>
      <c r="B26553" s="358" t="s">
        <v>60105</v>
      </c>
      <c r="C26553" s="359">
        <v>0.5</v>
      </c>
      <c r="D26553" s="357" t="s">
        <v>65149</v>
      </c>
      <c r="E26553" s="357" t="s">
        <v>65149</v>
      </c>
    </row>
    <row r="26554" spans="1:5" ht="15.6">
      <c r="A26554" s="358" t="s">
        <v>65150</v>
      </c>
      <c r="B26554" s="358" t="s">
        <v>60105</v>
      </c>
      <c r="C26554" s="359">
        <v>0.5</v>
      </c>
      <c r="D26554" s="357" t="s">
        <v>65149</v>
      </c>
      <c r="E26554" s="357" t="s">
        <v>65149</v>
      </c>
    </row>
    <row r="26555" spans="1:5" ht="15.6">
      <c r="A26555" s="358" t="s">
        <v>38514</v>
      </c>
      <c r="B26555" s="358" t="s">
        <v>38515</v>
      </c>
      <c r="C26555" s="359">
        <v>0.5</v>
      </c>
      <c r="D26555" s="357" t="s">
        <v>38513</v>
      </c>
      <c r="E26555" s="357" t="s">
        <v>38513</v>
      </c>
    </row>
    <row r="26556" spans="1:5" ht="15.6">
      <c r="A26556" s="358" t="s">
        <v>24671</v>
      </c>
      <c r="B26556" s="358" t="s">
        <v>24672</v>
      </c>
      <c r="C26556" s="359">
        <v>0.5</v>
      </c>
      <c r="D26556" s="357" t="s">
        <v>24670</v>
      </c>
      <c r="E26556" s="357" t="s">
        <v>24670</v>
      </c>
    </row>
    <row r="26557" spans="1:5" ht="15.6">
      <c r="A26557" s="358" t="s">
        <v>37843</v>
      </c>
      <c r="B26557" s="358" t="s">
        <v>37844</v>
      </c>
      <c r="C26557" s="359">
        <v>0.5</v>
      </c>
      <c r="D26557" s="357" t="s">
        <v>37842</v>
      </c>
      <c r="E26557" s="357" t="s">
        <v>37842</v>
      </c>
    </row>
    <row r="26558" spans="1:5" ht="15.6">
      <c r="A26558" s="358" t="s">
        <v>28581</v>
      </c>
      <c r="B26558" s="358" t="s">
        <v>28582</v>
      </c>
      <c r="C26558" s="359">
        <v>0.5</v>
      </c>
      <c r="D26558" s="357" t="s">
        <v>28580</v>
      </c>
      <c r="E26558" s="357" t="s">
        <v>28580</v>
      </c>
    </row>
    <row r="26559" spans="1:5" ht="15.6">
      <c r="A26559" s="358" t="s">
        <v>28581</v>
      </c>
      <c r="B26559" s="358" t="s">
        <v>28582</v>
      </c>
      <c r="C26559" s="359">
        <v>0.5</v>
      </c>
      <c r="D26559" s="357" t="s">
        <v>28580</v>
      </c>
      <c r="E26559" s="357" t="s">
        <v>28580</v>
      </c>
    </row>
    <row r="26560" spans="1:5" ht="15.6">
      <c r="A26560" s="358" t="s">
        <v>28581</v>
      </c>
      <c r="B26560" s="358" t="s">
        <v>28582</v>
      </c>
      <c r="C26560" s="359">
        <v>0.5</v>
      </c>
      <c r="D26560" s="357" t="s">
        <v>28580</v>
      </c>
      <c r="E26560" s="357" t="s">
        <v>28580</v>
      </c>
    </row>
    <row r="26561" spans="1:5" ht="15.6">
      <c r="A26561" s="358" t="s">
        <v>34368</v>
      </c>
      <c r="B26561" s="358" t="s">
        <v>34369</v>
      </c>
      <c r="C26561" s="359">
        <v>0.5</v>
      </c>
      <c r="D26561" s="357" t="s">
        <v>34367</v>
      </c>
      <c r="E26561" s="357" t="s">
        <v>34367</v>
      </c>
    </row>
    <row r="26562" spans="1:5" ht="15.6">
      <c r="A26562" s="358" t="s">
        <v>32587</v>
      </c>
      <c r="B26562" s="358" t="s">
        <v>32588</v>
      </c>
      <c r="C26562" s="359">
        <v>0.5</v>
      </c>
      <c r="D26562" s="357" t="s">
        <v>32586</v>
      </c>
      <c r="E26562" s="357" t="s">
        <v>32586</v>
      </c>
    </row>
    <row r="26563" spans="1:5" ht="15.6">
      <c r="A26563" s="358" t="s">
        <v>32587</v>
      </c>
      <c r="B26563" s="358" t="s">
        <v>32588</v>
      </c>
      <c r="C26563" s="359">
        <v>0.5</v>
      </c>
      <c r="D26563" s="357" t="s">
        <v>32586</v>
      </c>
      <c r="E26563" s="357" t="s">
        <v>32586</v>
      </c>
    </row>
    <row r="26564" spans="1:5" ht="15.6">
      <c r="A26564" s="358" t="s">
        <v>32587</v>
      </c>
      <c r="B26564" s="358" t="s">
        <v>32588</v>
      </c>
      <c r="C26564" s="359">
        <v>0.5</v>
      </c>
      <c r="D26564" s="357" t="s">
        <v>32586</v>
      </c>
      <c r="E26564" s="357" t="s">
        <v>32586</v>
      </c>
    </row>
    <row r="26565" spans="1:5" ht="15.6">
      <c r="A26565" s="358" t="s">
        <v>32587</v>
      </c>
      <c r="B26565" s="358" t="s">
        <v>32588</v>
      </c>
      <c r="C26565" s="359">
        <v>0.5</v>
      </c>
      <c r="D26565" s="357" t="s">
        <v>32586</v>
      </c>
      <c r="E26565" s="357" t="s">
        <v>32586</v>
      </c>
    </row>
    <row r="26566" spans="1:5" ht="15.6">
      <c r="A26566" s="358" t="s">
        <v>41615</v>
      </c>
      <c r="B26566" s="358" t="s">
        <v>41616</v>
      </c>
      <c r="C26566" s="359">
        <v>0.5</v>
      </c>
      <c r="D26566" s="357" t="s">
        <v>41614</v>
      </c>
      <c r="E26566" s="357" t="s">
        <v>41614</v>
      </c>
    </row>
    <row r="26567" spans="1:5" ht="15.6">
      <c r="A26567" s="358" t="s">
        <v>41615</v>
      </c>
      <c r="B26567" s="358" t="s">
        <v>41616</v>
      </c>
      <c r="C26567" s="359">
        <v>0.5</v>
      </c>
      <c r="D26567" s="357" t="s">
        <v>41614</v>
      </c>
      <c r="E26567" s="357" t="s">
        <v>41614</v>
      </c>
    </row>
    <row r="26568" spans="1:5" ht="15.6">
      <c r="A26568" s="358" t="s">
        <v>50246</v>
      </c>
      <c r="B26568" s="358" t="s">
        <v>50247</v>
      </c>
      <c r="C26568" s="359">
        <v>0.5</v>
      </c>
      <c r="D26568" s="357" t="s">
        <v>50245</v>
      </c>
      <c r="E26568" s="357" t="s">
        <v>50245</v>
      </c>
    </row>
    <row r="26569" spans="1:5" ht="15.6">
      <c r="A26569" s="358" t="s">
        <v>47030</v>
      </c>
      <c r="B26569" s="358" t="s">
        <v>47031</v>
      </c>
      <c r="C26569" s="359">
        <v>0.5</v>
      </c>
      <c r="D26569" s="357" t="s">
        <v>47029</v>
      </c>
      <c r="E26569" s="357" t="s">
        <v>47029</v>
      </c>
    </row>
    <row r="26570" spans="1:5" ht="15.6">
      <c r="A26570" s="358" t="s">
        <v>25905</v>
      </c>
      <c r="B26570" s="358" t="s">
        <v>25905</v>
      </c>
      <c r="C26570" s="359">
        <v>0.5</v>
      </c>
      <c r="D26570" s="357" t="s">
        <v>25904</v>
      </c>
      <c r="E26570" s="357" t="s">
        <v>25904</v>
      </c>
    </row>
    <row r="26571" spans="1:5" ht="15.6">
      <c r="A26571" s="358" t="s">
        <v>26573</v>
      </c>
      <c r="B26571" s="358" t="s">
        <v>26574</v>
      </c>
      <c r="C26571" s="359">
        <v>0.5</v>
      </c>
      <c r="D26571" s="357" t="s">
        <v>26572</v>
      </c>
      <c r="E26571" s="357" t="s">
        <v>26572</v>
      </c>
    </row>
    <row r="26572" spans="1:5" ht="15.6">
      <c r="A26572" s="358" t="s">
        <v>26573</v>
      </c>
      <c r="B26572" s="358" t="s">
        <v>26574</v>
      </c>
      <c r="C26572" s="359">
        <v>0.5</v>
      </c>
      <c r="D26572" s="357" t="s">
        <v>26572</v>
      </c>
      <c r="E26572" s="357" t="s">
        <v>26572</v>
      </c>
    </row>
    <row r="26573" spans="1:5" ht="15.6">
      <c r="A26573" s="358" t="s">
        <v>38703</v>
      </c>
      <c r="B26573" s="358" t="s">
        <v>38704</v>
      </c>
      <c r="C26573" s="359">
        <v>0.5</v>
      </c>
      <c r="D26573" s="357" t="s">
        <v>38702</v>
      </c>
      <c r="E26573" s="357" t="s">
        <v>38702</v>
      </c>
    </row>
    <row r="26574" spans="1:5" ht="15.6">
      <c r="A26574" s="358" t="s">
        <v>38703</v>
      </c>
      <c r="B26574" s="358" t="s">
        <v>38704</v>
      </c>
      <c r="C26574" s="359">
        <v>0.5</v>
      </c>
      <c r="D26574" s="357" t="s">
        <v>38702</v>
      </c>
      <c r="E26574" s="357" t="s">
        <v>38702</v>
      </c>
    </row>
    <row r="26575" spans="1:5" ht="15.6">
      <c r="A26575" s="358" t="s">
        <v>38703</v>
      </c>
      <c r="B26575" s="358" t="s">
        <v>38704</v>
      </c>
      <c r="C26575" s="359">
        <v>0.5</v>
      </c>
      <c r="D26575" s="357" t="s">
        <v>38702</v>
      </c>
      <c r="E26575" s="357" t="s">
        <v>38702</v>
      </c>
    </row>
    <row r="26576" spans="1:5" ht="15.6">
      <c r="A26576" s="358" t="s">
        <v>51506</v>
      </c>
      <c r="B26576" s="358" t="s">
        <v>51507</v>
      </c>
      <c r="C26576" s="359">
        <v>0.5</v>
      </c>
      <c r="D26576" s="357" t="s">
        <v>51505</v>
      </c>
      <c r="E26576" s="357" t="s">
        <v>51505</v>
      </c>
    </row>
    <row r="26577" spans="1:5" ht="15.6">
      <c r="A26577" s="358" t="s">
        <v>33443</v>
      </c>
      <c r="B26577" s="358" t="s">
        <v>33444</v>
      </c>
      <c r="C26577" s="359">
        <v>0.5</v>
      </c>
      <c r="D26577" s="357" t="s">
        <v>33442</v>
      </c>
      <c r="E26577" s="357" t="s">
        <v>33442</v>
      </c>
    </row>
    <row r="26578" spans="1:5" ht="15.6">
      <c r="A26578" s="358" t="s">
        <v>65152</v>
      </c>
      <c r="B26578" s="358" t="s">
        <v>65152</v>
      </c>
      <c r="C26578" s="359">
        <v>0.5</v>
      </c>
      <c r="D26578" s="357" t="s">
        <v>65151</v>
      </c>
      <c r="E26578" s="357" t="s">
        <v>65151</v>
      </c>
    </row>
    <row r="26579" spans="1:5" ht="15.6">
      <c r="A26579" s="358" t="s">
        <v>45990</v>
      </c>
      <c r="B26579" s="358" t="s">
        <v>45991</v>
      </c>
      <c r="C26579" s="359">
        <v>0.5</v>
      </c>
      <c r="D26579" s="357" t="s">
        <v>45989</v>
      </c>
      <c r="E26579" s="357" t="s">
        <v>45989</v>
      </c>
    </row>
    <row r="26580" spans="1:5" ht="15.6">
      <c r="A26580" s="358" t="s">
        <v>46674</v>
      </c>
      <c r="B26580" s="358" t="s">
        <v>46675</v>
      </c>
      <c r="C26580" s="359">
        <v>0.5</v>
      </c>
      <c r="D26580" s="357" t="s">
        <v>46673</v>
      </c>
      <c r="E26580" s="357" t="s">
        <v>46673</v>
      </c>
    </row>
    <row r="26581" spans="1:5" ht="15.6">
      <c r="A26581" s="358" t="s">
        <v>46674</v>
      </c>
      <c r="B26581" s="358" t="s">
        <v>46675</v>
      </c>
      <c r="C26581" s="359">
        <v>0.5</v>
      </c>
      <c r="D26581" s="357" t="s">
        <v>46673</v>
      </c>
      <c r="E26581" s="357" t="s">
        <v>46673</v>
      </c>
    </row>
    <row r="26582" spans="1:5" ht="15.6">
      <c r="A26582" s="358" t="s">
        <v>55874</v>
      </c>
      <c r="B26582" s="358" t="s">
        <v>55874</v>
      </c>
      <c r="C26582" s="359">
        <v>0.5</v>
      </c>
      <c r="D26582" s="357" t="s">
        <v>55873</v>
      </c>
      <c r="E26582" s="357" t="s">
        <v>55873</v>
      </c>
    </row>
    <row r="26583" spans="1:5" ht="15.6">
      <c r="A26583" s="358" t="s">
        <v>65154</v>
      </c>
      <c r="B26583" s="358" t="s">
        <v>65155</v>
      </c>
      <c r="C26583" s="359">
        <v>0.5</v>
      </c>
      <c r="D26583" s="357" t="s">
        <v>65153</v>
      </c>
      <c r="E26583" s="357" t="s">
        <v>65153</v>
      </c>
    </row>
    <row r="26584" spans="1:5" ht="15.6">
      <c r="A26584" s="358" t="s">
        <v>45542</v>
      </c>
      <c r="B26584" s="358" t="s">
        <v>45543</v>
      </c>
      <c r="C26584" s="359">
        <v>0.5</v>
      </c>
      <c r="D26584" s="357" t="s">
        <v>45541</v>
      </c>
      <c r="E26584" s="357" t="s">
        <v>45541</v>
      </c>
    </row>
    <row r="26585" spans="1:5" ht="15.6">
      <c r="A26585" s="358" t="s">
        <v>44310</v>
      </c>
      <c r="B26585" s="358" t="s">
        <v>44311</v>
      </c>
      <c r="C26585" s="359">
        <v>0.5</v>
      </c>
      <c r="D26585" s="357" t="s">
        <v>44309</v>
      </c>
      <c r="E26585" s="357" t="s">
        <v>44309</v>
      </c>
    </row>
    <row r="26586" spans="1:5" ht="15.6">
      <c r="A26586" s="358" t="s">
        <v>65157</v>
      </c>
      <c r="B26586" s="358" t="s">
        <v>65158</v>
      </c>
      <c r="C26586" s="359">
        <v>0.5</v>
      </c>
      <c r="D26586" s="357" t="s">
        <v>65156</v>
      </c>
      <c r="E26586" s="357" t="s">
        <v>65156</v>
      </c>
    </row>
    <row r="26587" spans="1:5" ht="15.6">
      <c r="A26587" s="358" t="s">
        <v>46709</v>
      </c>
      <c r="B26587" s="358" t="s">
        <v>46710</v>
      </c>
      <c r="C26587" s="359">
        <v>0.5</v>
      </c>
      <c r="D26587" s="357" t="s">
        <v>46708</v>
      </c>
      <c r="E26587" s="357" t="s">
        <v>46708</v>
      </c>
    </row>
    <row r="26588" spans="1:5" ht="15.6">
      <c r="A26588" s="358" t="s">
        <v>24222</v>
      </c>
      <c r="B26588" s="358" t="s">
        <v>24223</v>
      </c>
      <c r="C26588" s="359">
        <v>0.5</v>
      </c>
      <c r="D26588" s="357" t="s">
        <v>24221</v>
      </c>
      <c r="E26588" s="357" t="s">
        <v>24221</v>
      </c>
    </row>
    <row r="26589" spans="1:5" ht="15.6">
      <c r="A26589" s="358" t="s">
        <v>29590</v>
      </c>
      <c r="B26589" s="358" t="s">
        <v>29591</v>
      </c>
      <c r="C26589" s="359">
        <v>0.5</v>
      </c>
      <c r="D26589" s="357" t="s">
        <v>29589</v>
      </c>
      <c r="E26589" s="357" t="s">
        <v>29589</v>
      </c>
    </row>
    <row r="26590" spans="1:5" ht="15.6">
      <c r="A26590" s="358" t="s">
        <v>29590</v>
      </c>
      <c r="B26590" s="358" t="s">
        <v>29591</v>
      </c>
      <c r="C26590" s="359">
        <v>0.5</v>
      </c>
      <c r="D26590" s="357" t="s">
        <v>29589</v>
      </c>
      <c r="E26590" s="357" t="s">
        <v>29589</v>
      </c>
    </row>
    <row r="26591" spans="1:5" ht="15.6">
      <c r="A26591" s="358" t="s">
        <v>46616</v>
      </c>
      <c r="B26591" s="358" t="s">
        <v>46617</v>
      </c>
      <c r="C26591" s="359">
        <v>0.5</v>
      </c>
      <c r="D26591" s="357" t="s">
        <v>46615</v>
      </c>
      <c r="E26591" s="357" t="s">
        <v>46615</v>
      </c>
    </row>
    <row r="26592" spans="1:5" ht="15.6">
      <c r="A26592" s="358" t="s">
        <v>32119</v>
      </c>
      <c r="B26592" s="358" t="s">
        <v>32120</v>
      </c>
      <c r="C26592" s="359">
        <v>0.5</v>
      </c>
      <c r="D26592" s="357" t="s">
        <v>32118</v>
      </c>
      <c r="E26592" s="357" t="s">
        <v>32118</v>
      </c>
    </row>
    <row r="26593" spans="1:5" ht="15.6">
      <c r="A26593" s="358" t="s">
        <v>65160</v>
      </c>
      <c r="B26593" s="358" t="s">
        <v>65161</v>
      </c>
      <c r="C26593" s="359">
        <v>0.5</v>
      </c>
      <c r="D26593" s="357" t="s">
        <v>65159</v>
      </c>
      <c r="E26593" s="357" t="s">
        <v>65159</v>
      </c>
    </row>
    <row r="26594" spans="1:5" ht="15.6">
      <c r="A26594" s="358" t="s">
        <v>65160</v>
      </c>
      <c r="B26594" s="358" t="s">
        <v>65161</v>
      </c>
      <c r="C26594" s="359">
        <v>0.5</v>
      </c>
      <c r="D26594" s="357" t="s">
        <v>65159</v>
      </c>
      <c r="E26594" s="357" t="s">
        <v>65159</v>
      </c>
    </row>
    <row r="26595" spans="1:5" ht="15.6">
      <c r="A26595" s="358" t="s">
        <v>49059</v>
      </c>
      <c r="B26595" s="358" t="s">
        <v>49060</v>
      </c>
      <c r="C26595" s="359">
        <v>0.5</v>
      </c>
      <c r="D26595" s="357" t="s">
        <v>49058</v>
      </c>
      <c r="E26595" s="357" t="s">
        <v>49058</v>
      </c>
    </row>
    <row r="26596" spans="1:5" ht="15.6">
      <c r="A26596" s="358" t="s">
        <v>49059</v>
      </c>
      <c r="B26596" s="358" t="s">
        <v>49060</v>
      </c>
      <c r="C26596" s="359">
        <v>0.5</v>
      </c>
      <c r="D26596" s="357" t="s">
        <v>49058</v>
      </c>
      <c r="E26596" s="357" t="s">
        <v>49058</v>
      </c>
    </row>
    <row r="26597" spans="1:5" ht="15.6">
      <c r="A26597" s="358" t="s">
        <v>49059</v>
      </c>
      <c r="B26597" s="358" t="s">
        <v>49060</v>
      </c>
      <c r="C26597" s="359">
        <v>0.5</v>
      </c>
      <c r="D26597" s="357" t="s">
        <v>49058</v>
      </c>
      <c r="E26597" s="357" t="s">
        <v>49058</v>
      </c>
    </row>
    <row r="26598" spans="1:5" ht="15.6">
      <c r="A26598" s="358" t="s">
        <v>49059</v>
      </c>
      <c r="B26598" s="358" t="s">
        <v>49060</v>
      </c>
      <c r="C26598" s="359">
        <v>0.5</v>
      </c>
      <c r="D26598" s="357" t="s">
        <v>49058</v>
      </c>
      <c r="E26598" s="357" t="s">
        <v>49058</v>
      </c>
    </row>
    <row r="26599" spans="1:5" ht="15.6">
      <c r="A26599" s="358" t="s">
        <v>10262</v>
      </c>
      <c r="B26599" s="358" t="s">
        <v>40568</v>
      </c>
      <c r="C26599" s="359">
        <v>0.5</v>
      </c>
      <c r="D26599" s="357" t="s">
        <v>40567</v>
      </c>
      <c r="E26599" s="357" t="s">
        <v>40567</v>
      </c>
    </row>
    <row r="26600" spans="1:5" ht="15.6">
      <c r="A26600" s="358" t="s">
        <v>65163</v>
      </c>
      <c r="B26600" s="358" t="s">
        <v>65164</v>
      </c>
      <c r="C26600" s="359">
        <v>0.5</v>
      </c>
      <c r="D26600" s="357" t="s">
        <v>65162</v>
      </c>
      <c r="E26600" s="357" t="s">
        <v>65162</v>
      </c>
    </row>
    <row r="26601" spans="1:5" ht="15.6">
      <c r="A26601" s="358" t="s">
        <v>65163</v>
      </c>
      <c r="B26601" s="358" t="s">
        <v>65164</v>
      </c>
      <c r="C26601" s="359">
        <v>0.5</v>
      </c>
      <c r="D26601" s="357" t="s">
        <v>65162</v>
      </c>
      <c r="E26601" s="357" t="s">
        <v>65162</v>
      </c>
    </row>
    <row r="26602" spans="1:5" ht="15.6">
      <c r="A26602" s="358" t="s">
        <v>49703</v>
      </c>
      <c r="B26602" s="358" t="s">
        <v>49704</v>
      </c>
      <c r="C26602" s="359">
        <v>0.5</v>
      </c>
      <c r="D26602" s="357" t="s">
        <v>49702</v>
      </c>
      <c r="E26602" s="357" t="s">
        <v>49702</v>
      </c>
    </row>
    <row r="26603" spans="1:5" ht="15.6">
      <c r="A26603" s="358" t="s">
        <v>49703</v>
      </c>
      <c r="B26603" s="358" t="s">
        <v>49704</v>
      </c>
      <c r="C26603" s="359">
        <v>0.5</v>
      </c>
      <c r="D26603" s="357" t="s">
        <v>49702</v>
      </c>
      <c r="E26603" s="357" t="s">
        <v>49702</v>
      </c>
    </row>
    <row r="26604" spans="1:5" ht="15.6">
      <c r="A26604" s="358" t="s">
        <v>49703</v>
      </c>
      <c r="B26604" s="358" t="s">
        <v>49704</v>
      </c>
      <c r="C26604" s="359">
        <v>0.5</v>
      </c>
      <c r="D26604" s="357" t="s">
        <v>49702</v>
      </c>
      <c r="E26604" s="357" t="s">
        <v>49702</v>
      </c>
    </row>
    <row r="26605" spans="1:5" ht="15.6">
      <c r="A26605" s="358" t="s">
        <v>51411</v>
      </c>
      <c r="B26605" s="358" t="s">
        <v>51412</v>
      </c>
      <c r="C26605" s="359">
        <v>0.5</v>
      </c>
      <c r="D26605" s="357" t="s">
        <v>51410</v>
      </c>
      <c r="E26605" s="357" t="s">
        <v>51410</v>
      </c>
    </row>
    <row r="26606" spans="1:5" ht="15.6">
      <c r="A26606" s="358" t="s">
        <v>65166</v>
      </c>
      <c r="B26606" s="358" t="s">
        <v>65167</v>
      </c>
      <c r="C26606" s="359">
        <v>0.5</v>
      </c>
      <c r="D26606" s="357" t="s">
        <v>65165</v>
      </c>
      <c r="E26606" s="357" t="s">
        <v>65165</v>
      </c>
    </row>
    <row r="26607" spans="1:5" ht="15.6">
      <c r="A26607" s="358" t="s">
        <v>33266</v>
      </c>
      <c r="B26607" s="358" t="s">
        <v>33267</v>
      </c>
      <c r="C26607" s="359">
        <v>0.5</v>
      </c>
      <c r="D26607" s="357" t="s">
        <v>33265</v>
      </c>
      <c r="E26607" s="357" t="s">
        <v>33265</v>
      </c>
    </row>
    <row r="26608" spans="1:5" ht="15.6">
      <c r="A26608" s="358" t="s">
        <v>34120</v>
      </c>
      <c r="B26608" s="358" t="s">
        <v>34121</v>
      </c>
      <c r="C26608" s="359">
        <v>0.5</v>
      </c>
      <c r="D26608" s="357" t="s">
        <v>34119</v>
      </c>
      <c r="E26608" s="357" t="s">
        <v>34119</v>
      </c>
    </row>
    <row r="26609" spans="1:5" ht="15.6">
      <c r="A26609" s="358" t="s">
        <v>32348</v>
      </c>
      <c r="B26609" s="358" t="s">
        <v>32349</v>
      </c>
      <c r="C26609" s="359">
        <v>0.5</v>
      </c>
      <c r="D26609" s="357" t="s">
        <v>32347</v>
      </c>
      <c r="E26609" s="357" t="s">
        <v>32347</v>
      </c>
    </row>
    <row r="26610" spans="1:5" ht="15.6">
      <c r="A26610" s="358" t="s">
        <v>32348</v>
      </c>
      <c r="B26610" s="358" t="s">
        <v>32349</v>
      </c>
      <c r="C26610" s="359">
        <v>0.5</v>
      </c>
      <c r="D26610" s="357" t="s">
        <v>32347</v>
      </c>
      <c r="E26610" s="357" t="s">
        <v>32347</v>
      </c>
    </row>
    <row r="26611" spans="1:5" ht="15.6">
      <c r="A26611" s="358" t="s">
        <v>65169</v>
      </c>
      <c r="B26611" s="358" t="s">
        <v>65170</v>
      </c>
      <c r="C26611" s="359">
        <v>0.5</v>
      </c>
      <c r="D26611" s="357" t="s">
        <v>65168</v>
      </c>
      <c r="E26611" s="357" t="s">
        <v>65168</v>
      </c>
    </row>
    <row r="26612" spans="1:5" ht="15.6">
      <c r="A26612" s="358" t="s">
        <v>30803</v>
      </c>
      <c r="B26612" s="358" t="s">
        <v>30803</v>
      </c>
      <c r="C26612" s="359">
        <v>0.5</v>
      </c>
      <c r="D26612" s="357" t="s">
        <v>30802</v>
      </c>
      <c r="E26612" s="357" t="s">
        <v>30802</v>
      </c>
    </row>
    <row r="26613" spans="1:5" ht="15.6">
      <c r="A26613" s="358" t="s">
        <v>31063</v>
      </c>
      <c r="B26613" s="358" t="s">
        <v>31064</v>
      </c>
      <c r="C26613" s="359">
        <v>0.5</v>
      </c>
      <c r="D26613" s="357" t="s">
        <v>31062</v>
      </c>
      <c r="E26613" s="357" t="s">
        <v>31062</v>
      </c>
    </row>
    <row r="26614" spans="1:5" ht="15.6">
      <c r="A26614" s="358" t="s">
        <v>65172</v>
      </c>
      <c r="B26614" s="358" t="s">
        <v>65173</v>
      </c>
      <c r="C26614" s="359">
        <v>0.5</v>
      </c>
      <c r="D26614" s="357" t="s">
        <v>65171</v>
      </c>
      <c r="E26614" s="357" t="s">
        <v>65171</v>
      </c>
    </row>
    <row r="26615" spans="1:5" ht="15.6">
      <c r="A26615" s="358" t="s">
        <v>33269</v>
      </c>
      <c r="B26615" s="358" t="s">
        <v>33270</v>
      </c>
      <c r="C26615" s="359">
        <v>0.5</v>
      </c>
      <c r="D26615" s="357" t="s">
        <v>33268</v>
      </c>
      <c r="E26615" s="357" t="s">
        <v>33268</v>
      </c>
    </row>
    <row r="26616" spans="1:5" ht="15.6">
      <c r="A26616" s="358" t="s">
        <v>33269</v>
      </c>
      <c r="B26616" s="358" t="s">
        <v>33270</v>
      </c>
      <c r="C26616" s="359">
        <v>0.5</v>
      </c>
      <c r="D26616" s="357" t="s">
        <v>33268</v>
      </c>
      <c r="E26616" s="357" t="s">
        <v>33268</v>
      </c>
    </row>
    <row r="26617" spans="1:5" ht="15.6">
      <c r="A26617" s="358" t="s">
        <v>33269</v>
      </c>
      <c r="B26617" s="358" t="s">
        <v>33270</v>
      </c>
      <c r="C26617" s="359">
        <v>0.5</v>
      </c>
      <c r="D26617" s="357" t="s">
        <v>33268</v>
      </c>
      <c r="E26617" s="357" t="s">
        <v>33268</v>
      </c>
    </row>
    <row r="26618" spans="1:5" ht="15.6">
      <c r="A26618" s="358" t="s">
        <v>51051</v>
      </c>
      <c r="B26618" s="358" t="s">
        <v>51052</v>
      </c>
      <c r="C26618" s="359">
        <v>0.5</v>
      </c>
      <c r="D26618" s="357" t="s">
        <v>51050</v>
      </c>
      <c r="E26618" s="357" t="s">
        <v>51050</v>
      </c>
    </row>
    <row r="26619" spans="1:5" ht="15.6">
      <c r="A26619" s="358" t="s">
        <v>60098</v>
      </c>
      <c r="B26619" s="358" t="s">
        <v>60098</v>
      </c>
      <c r="C26619" s="359">
        <v>0.5</v>
      </c>
      <c r="D26619" s="357" t="s">
        <v>65174</v>
      </c>
      <c r="E26619" s="357" t="s">
        <v>65174</v>
      </c>
    </row>
    <row r="26620" spans="1:5" ht="15.6">
      <c r="A26620" s="358" t="s">
        <v>44430</v>
      </c>
      <c r="B26620" s="358" t="s">
        <v>44431</v>
      </c>
      <c r="C26620" s="359">
        <v>0.5</v>
      </c>
      <c r="D26620" s="357" t="s">
        <v>44429</v>
      </c>
      <c r="E26620" s="357" t="s">
        <v>44429</v>
      </c>
    </row>
    <row r="26621" spans="1:5" ht="15.6">
      <c r="A26621" s="358" t="s">
        <v>44430</v>
      </c>
      <c r="B26621" s="358" t="s">
        <v>44431</v>
      </c>
      <c r="C26621" s="359">
        <v>0.5</v>
      </c>
      <c r="D26621" s="357" t="s">
        <v>44429</v>
      </c>
      <c r="E26621" s="357" t="s">
        <v>44429</v>
      </c>
    </row>
    <row r="26622" spans="1:5" ht="15.6">
      <c r="A26622" s="358" t="s">
        <v>44430</v>
      </c>
      <c r="B26622" s="358" t="s">
        <v>44431</v>
      </c>
      <c r="C26622" s="359">
        <v>0.5</v>
      </c>
      <c r="D26622" s="357" t="s">
        <v>44429</v>
      </c>
      <c r="E26622" s="357" t="s">
        <v>44429</v>
      </c>
    </row>
    <row r="26623" spans="1:5" ht="15.6">
      <c r="A26623" s="358" t="s">
        <v>51802</v>
      </c>
      <c r="B26623" s="358" t="s">
        <v>51803</v>
      </c>
      <c r="C26623" s="359">
        <v>0.5</v>
      </c>
      <c r="D26623" s="357" t="s">
        <v>51801</v>
      </c>
      <c r="E26623" s="357" t="s">
        <v>51801</v>
      </c>
    </row>
    <row r="26624" spans="1:5" ht="15.6">
      <c r="A26624" s="358" t="s">
        <v>38945</v>
      </c>
      <c r="B26624" s="358" t="s">
        <v>38946</v>
      </c>
      <c r="C26624" s="359">
        <v>0.5</v>
      </c>
      <c r="D26624" s="357" t="s">
        <v>38944</v>
      </c>
      <c r="E26624" s="357" t="s">
        <v>38944</v>
      </c>
    </row>
    <row r="26625" spans="1:5" ht="15.6">
      <c r="A26625" s="358" t="s">
        <v>44970</v>
      </c>
      <c r="B26625" s="358" t="s">
        <v>44971</v>
      </c>
      <c r="C26625" s="359">
        <v>0.5</v>
      </c>
      <c r="D26625" s="357" t="s">
        <v>44969</v>
      </c>
      <c r="E26625" s="357" t="s">
        <v>44969</v>
      </c>
    </row>
    <row r="26626" spans="1:5" ht="15.6">
      <c r="A26626" s="358" t="s">
        <v>44970</v>
      </c>
      <c r="B26626" s="358" t="s">
        <v>44971</v>
      </c>
      <c r="C26626" s="359">
        <v>0.5</v>
      </c>
      <c r="D26626" s="357" t="s">
        <v>44969</v>
      </c>
      <c r="E26626" s="357" t="s">
        <v>44969</v>
      </c>
    </row>
    <row r="26627" spans="1:5" ht="15.6">
      <c r="A26627" s="358" t="s">
        <v>60151</v>
      </c>
      <c r="B26627" s="358" t="s">
        <v>65176</v>
      </c>
      <c r="C26627" s="359">
        <v>0.5</v>
      </c>
      <c r="D26627" s="357" t="s">
        <v>65175</v>
      </c>
      <c r="E26627" s="357" t="s">
        <v>65175</v>
      </c>
    </row>
    <row r="26628" spans="1:5" ht="15.6">
      <c r="A26628" s="358" t="s">
        <v>25695</v>
      </c>
      <c r="B26628" s="358" t="s">
        <v>25696</v>
      </c>
      <c r="C26628" s="359">
        <v>0.5</v>
      </c>
      <c r="D26628" s="357" t="s">
        <v>25694</v>
      </c>
      <c r="E26628" s="357" t="s">
        <v>25694</v>
      </c>
    </row>
    <row r="26629" spans="1:5" ht="15.6">
      <c r="A26629" s="358" t="s">
        <v>34095</v>
      </c>
      <c r="B26629" s="358" t="s">
        <v>34096</v>
      </c>
      <c r="C26629" s="359">
        <v>0.5</v>
      </c>
      <c r="D26629" s="357" t="s">
        <v>34094</v>
      </c>
      <c r="E26629" s="357" t="s">
        <v>34094</v>
      </c>
    </row>
    <row r="26630" spans="1:5" ht="15.6">
      <c r="A26630" s="358" t="s">
        <v>34095</v>
      </c>
      <c r="B26630" s="358" t="s">
        <v>34096</v>
      </c>
      <c r="C26630" s="359">
        <v>0.5</v>
      </c>
      <c r="D26630" s="357" t="s">
        <v>34094</v>
      </c>
      <c r="E26630" s="357" t="s">
        <v>34094</v>
      </c>
    </row>
    <row r="26631" spans="1:5" ht="15.6">
      <c r="A26631" s="358" t="s">
        <v>65178</v>
      </c>
      <c r="B26631" s="358" t="s">
        <v>65179</v>
      </c>
      <c r="C26631" s="359">
        <v>0.5</v>
      </c>
      <c r="D26631" s="357" t="s">
        <v>65177</v>
      </c>
      <c r="E26631" s="357" t="s">
        <v>65177</v>
      </c>
    </row>
    <row r="26632" spans="1:5" ht="15.6">
      <c r="A26632" s="358" t="s">
        <v>65178</v>
      </c>
      <c r="B26632" s="358" t="s">
        <v>65179</v>
      </c>
      <c r="C26632" s="359">
        <v>0.5</v>
      </c>
      <c r="D26632" s="357" t="s">
        <v>65177</v>
      </c>
      <c r="E26632" s="357" t="s">
        <v>65177</v>
      </c>
    </row>
    <row r="26633" spans="1:5" ht="15.6">
      <c r="A26633" s="358" t="s">
        <v>34860</v>
      </c>
      <c r="B26633" s="358" t="s">
        <v>34861</v>
      </c>
      <c r="C26633" s="359">
        <v>0.5</v>
      </c>
      <c r="D26633" s="357" t="s">
        <v>34859</v>
      </c>
      <c r="E26633" s="357" t="s">
        <v>34859</v>
      </c>
    </row>
    <row r="26634" spans="1:5" ht="15.6">
      <c r="A26634" s="358" t="s">
        <v>60129</v>
      </c>
      <c r="B26634" s="358" t="s">
        <v>65181</v>
      </c>
      <c r="C26634" s="359">
        <v>0.5</v>
      </c>
      <c r="D26634" s="357" t="s">
        <v>65180</v>
      </c>
      <c r="E26634" s="357" t="s">
        <v>65180</v>
      </c>
    </row>
    <row r="26635" spans="1:5" ht="15.6">
      <c r="A26635" s="358" t="s">
        <v>52892</v>
      </c>
      <c r="B26635" s="358" t="s">
        <v>52892</v>
      </c>
      <c r="C26635" s="359">
        <v>0.5</v>
      </c>
      <c r="D26635" s="357" t="s">
        <v>52891</v>
      </c>
      <c r="E26635" s="357" t="s">
        <v>52891</v>
      </c>
    </row>
    <row r="26636" spans="1:5" ht="15.6">
      <c r="A26636" s="358" t="s">
        <v>39905</v>
      </c>
      <c r="B26636" s="358" t="s">
        <v>39906</v>
      </c>
      <c r="C26636" s="359">
        <v>0.5</v>
      </c>
      <c r="D26636" s="357" t="s">
        <v>39904</v>
      </c>
      <c r="E26636" s="357" t="s">
        <v>39904</v>
      </c>
    </row>
    <row r="26637" spans="1:5" ht="15.6">
      <c r="A26637" s="358" t="s">
        <v>39905</v>
      </c>
      <c r="B26637" s="358" t="s">
        <v>39906</v>
      </c>
      <c r="C26637" s="359">
        <v>0.5</v>
      </c>
      <c r="D26637" s="357" t="s">
        <v>39904</v>
      </c>
      <c r="E26637" s="357" t="s">
        <v>39904</v>
      </c>
    </row>
    <row r="26638" spans="1:5" ht="15.6">
      <c r="A26638" s="358" t="s">
        <v>39905</v>
      </c>
      <c r="B26638" s="358" t="s">
        <v>39906</v>
      </c>
      <c r="C26638" s="359">
        <v>0.5</v>
      </c>
      <c r="D26638" s="357" t="s">
        <v>39904</v>
      </c>
      <c r="E26638" s="357" t="s">
        <v>39904</v>
      </c>
    </row>
    <row r="26639" spans="1:5" ht="15.6">
      <c r="A26639" s="358" t="s">
        <v>39905</v>
      </c>
      <c r="B26639" s="358" t="s">
        <v>39906</v>
      </c>
      <c r="C26639" s="359">
        <v>0.5</v>
      </c>
      <c r="D26639" s="357" t="s">
        <v>39904</v>
      </c>
      <c r="E26639" s="357" t="s">
        <v>39904</v>
      </c>
    </row>
    <row r="26640" spans="1:5" ht="15.6">
      <c r="A26640" s="358" t="s">
        <v>46622</v>
      </c>
      <c r="B26640" s="358" t="s">
        <v>46623</v>
      </c>
      <c r="C26640" s="359">
        <v>0.5</v>
      </c>
      <c r="D26640" s="357" t="s">
        <v>46621</v>
      </c>
      <c r="E26640" s="357" t="s">
        <v>46621</v>
      </c>
    </row>
    <row r="26641" spans="1:5" ht="15.6">
      <c r="A26641" s="358" t="s">
        <v>25776</v>
      </c>
      <c r="B26641" s="358" t="s">
        <v>25777</v>
      </c>
      <c r="C26641" s="359">
        <v>0.5</v>
      </c>
      <c r="D26641" s="357" t="s">
        <v>25775</v>
      </c>
      <c r="E26641" s="357" t="s">
        <v>25775</v>
      </c>
    </row>
    <row r="26642" spans="1:5" ht="15.6">
      <c r="A26642" s="358" t="s">
        <v>38971</v>
      </c>
      <c r="B26642" s="358" t="s">
        <v>38972</v>
      </c>
      <c r="C26642" s="359">
        <v>0.5</v>
      </c>
      <c r="D26642" s="357" t="s">
        <v>38970</v>
      </c>
      <c r="E26642" s="357" t="s">
        <v>38970</v>
      </c>
    </row>
    <row r="26643" spans="1:5" ht="15.6">
      <c r="A26643" s="358" t="s">
        <v>38971</v>
      </c>
      <c r="B26643" s="358" t="s">
        <v>38972</v>
      </c>
      <c r="C26643" s="359">
        <v>0.5</v>
      </c>
      <c r="D26643" s="357" t="s">
        <v>38970</v>
      </c>
      <c r="E26643" s="357" t="s">
        <v>38970</v>
      </c>
    </row>
    <row r="26644" spans="1:5" ht="15.6">
      <c r="A26644" s="358" t="s">
        <v>24033</v>
      </c>
      <c r="B26644" s="358" t="s">
        <v>24034</v>
      </c>
      <c r="C26644" s="359">
        <v>0.5</v>
      </c>
      <c r="D26644" s="357" t="s">
        <v>24032</v>
      </c>
      <c r="E26644" s="357" t="s">
        <v>24032</v>
      </c>
    </row>
    <row r="26645" spans="1:5" ht="15.6">
      <c r="A26645" s="358" t="s">
        <v>28066</v>
      </c>
      <c r="B26645" s="358" t="s">
        <v>28067</v>
      </c>
      <c r="C26645" s="359">
        <v>0.5</v>
      </c>
      <c r="D26645" s="357" t="s">
        <v>28065</v>
      </c>
      <c r="E26645" s="357" t="s">
        <v>28065</v>
      </c>
    </row>
    <row r="26646" spans="1:5" ht="15.6">
      <c r="A26646" s="358" t="s">
        <v>60077</v>
      </c>
      <c r="B26646" s="358" t="s">
        <v>65183</v>
      </c>
      <c r="C26646" s="359">
        <v>0.5</v>
      </c>
      <c r="D26646" s="357" t="s">
        <v>65182</v>
      </c>
      <c r="E26646" s="357" t="s">
        <v>65182</v>
      </c>
    </row>
    <row r="26647" spans="1:5" ht="15.6">
      <c r="A26647" s="358" t="s">
        <v>42761</v>
      </c>
      <c r="B26647" s="358" t="s">
        <v>42762</v>
      </c>
      <c r="C26647" s="359">
        <v>0.5</v>
      </c>
      <c r="D26647" s="357" t="s">
        <v>42760</v>
      </c>
      <c r="E26647" s="357" t="s">
        <v>42760</v>
      </c>
    </row>
    <row r="26648" spans="1:5" ht="15.6">
      <c r="A26648" s="358" t="s">
        <v>42761</v>
      </c>
      <c r="B26648" s="358" t="s">
        <v>42762</v>
      </c>
      <c r="C26648" s="359">
        <v>0.5</v>
      </c>
      <c r="D26648" s="357" t="s">
        <v>42760</v>
      </c>
      <c r="E26648" s="357" t="s">
        <v>42760</v>
      </c>
    </row>
    <row r="26649" spans="1:5" ht="15.6">
      <c r="A26649" s="358" t="s">
        <v>65185</v>
      </c>
      <c r="B26649" s="358" t="s">
        <v>65185</v>
      </c>
      <c r="C26649" s="359">
        <v>0.5</v>
      </c>
      <c r="D26649" s="357" t="s">
        <v>65184</v>
      </c>
      <c r="E26649" s="357" t="s">
        <v>65184</v>
      </c>
    </row>
    <row r="26650" spans="1:5" ht="15.6">
      <c r="A26650" s="358" t="s">
        <v>65187</v>
      </c>
      <c r="B26650" s="358" t="s">
        <v>65188</v>
      </c>
      <c r="C26650" s="359">
        <v>0.5</v>
      </c>
      <c r="D26650" s="357" t="s">
        <v>65186</v>
      </c>
      <c r="E26650" s="357" t="s">
        <v>65186</v>
      </c>
    </row>
    <row r="26651" spans="1:5" ht="15.6">
      <c r="A26651" s="358" t="s">
        <v>65190</v>
      </c>
      <c r="B26651" s="358" t="s">
        <v>65191</v>
      </c>
      <c r="C26651" s="359">
        <v>0.5</v>
      </c>
      <c r="D26651" s="357" t="s">
        <v>65189</v>
      </c>
      <c r="E26651" s="357" t="s">
        <v>65189</v>
      </c>
    </row>
    <row r="26652" spans="1:5" ht="15.6">
      <c r="A26652" s="358" t="s">
        <v>29527</v>
      </c>
      <c r="B26652" s="358" t="s">
        <v>29528</v>
      </c>
      <c r="C26652" s="359">
        <v>0.5</v>
      </c>
      <c r="D26652" s="357" t="s">
        <v>29526</v>
      </c>
      <c r="E26652" s="357" t="s">
        <v>29526</v>
      </c>
    </row>
    <row r="26653" spans="1:5" ht="15.6">
      <c r="A26653" s="358" t="s">
        <v>60333</v>
      </c>
      <c r="B26653" s="358" t="s">
        <v>65192</v>
      </c>
      <c r="C26653" s="359">
        <v>0.5</v>
      </c>
      <c r="D26653" s="357" t="s">
        <v>60334</v>
      </c>
      <c r="E26653" s="357" t="s">
        <v>60334</v>
      </c>
    </row>
    <row r="26654" spans="1:5" ht="15.6">
      <c r="A26654" s="358" t="s">
        <v>60333</v>
      </c>
      <c r="B26654" s="358" t="s">
        <v>65192</v>
      </c>
      <c r="C26654" s="359">
        <v>0.5</v>
      </c>
      <c r="D26654" s="357" t="s">
        <v>60334</v>
      </c>
      <c r="E26654" s="357" t="s">
        <v>60334</v>
      </c>
    </row>
    <row r="26655" spans="1:5" ht="15.6">
      <c r="A26655" s="358" t="s">
        <v>60333</v>
      </c>
      <c r="B26655" s="358" t="s">
        <v>65192</v>
      </c>
      <c r="C26655" s="359">
        <v>0.5</v>
      </c>
      <c r="D26655" s="357" t="s">
        <v>60334</v>
      </c>
      <c r="E26655" s="357" t="s">
        <v>60334</v>
      </c>
    </row>
    <row r="26656" spans="1:5" ht="15.6">
      <c r="A26656" s="358" t="s">
        <v>44537</v>
      </c>
      <c r="B26656" s="358" t="s">
        <v>44538</v>
      </c>
      <c r="C26656" s="359">
        <v>0.5</v>
      </c>
      <c r="D26656" s="357" t="s">
        <v>44536</v>
      </c>
      <c r="E26656" s="357" t="s">
        <v>44536</v>
      </c>
    </row>
    <row r="26657" spans="1:5" ht="15.6">
      <c r="A26657" s="358" t="s">
        <v>52145</v>
      </c>
      <c r="B26657" s="358" t="s">
        <v>52146</v>
      </c>
      <c r="C26657" s="359">
        <v>0.5</v>
      </c>
      <c r="D26657" s="357" t="s">
        <v>52144</v>
      </c>
      <c r="E26657" s="357" t="s">
        <v>52144</v>
      </c>
    </row>
    <row r="26658" spans="1:5" ht="15.6">
      <c r="A26658" s="358" t="s">
        <v>52145</v>
      </c>
      <c r="B26658" s="358" t="s">
        <v>52146</v>
      </c>
      <c r="C26658" s="359">
        <v>0.5</v>
      </c>
      <c r="D26658" s="357" t="s">
        <v>52144</v>
      </c>
      <c r="E26658" s="357" t="s">
        <v>52144</v>
      </c>
    </row>
    <row r="26659" spans="1:5" ht="15.6">
      <c r="A26659" s="358" t="s">
        <v>65194</v>
      </c>
      <c r="B26659" s="358" t="s">
        <v>65194</v>
      </c>
      <c r="C26659" s="359">
        <v>0.5</v>
      </c>
      <c r="D26659" s="357" t="s">
        <v>65193</v>
      </c>
      <c r="E26659" s="357" t="s">
        <v>65193</v>
      </c>
    </row>
    <row r="26660" spans="1:5" ht="15.6">
      <c r="A26660" s="358" t="s">
        <v>65196</v>
      </c>
      <c r="B26660" s="358" t="s">
        <v>65197</v>
      </c>
      <c r="C26660" s="359">
        <v>0.5</v>
      </c>
      <c r="D26660" s="357" t="s">
        <v>65195</v>
      </c>
      <c r="E26660" s="357" t="s">
        <v>65195</v>
      </c>
    </row>
    <row r="26661" spans="1:5" ht="15.6">
      <c r="A26661" s="358" t="s">
        <v>65196</v>
      </c>
      <c r="B26661" s="358" t="s">
        <v>65197</v>
      </c>
      <c r="C26661" s="359">
        <v>0.5</v>
      </c>
      <c r="D26661" s="357" t="s">
        <v>65195</v>
      </c>
      <c r="E26661" s="357" t="s">
        <v>65195</v>
      </c>
    </row>
    <row r="26662" spans="1:5" ht="15.6">
      <c r="A26662" s="358" t="s">
        <v>10262</v>
      </c>
      <c r="B26662" s="358" t="s">
        <v>26362</v>
      </c>
      <c r="C26662" s="359">
        <v>0.5</v>
      </c>
      <c r="D26662" s="357" t="s">
        <v>26361</v>
      </c>
      <c r="E26662" s="357" t="s">
        <v>26361</v>
      </c>
    </row>
    <row r="26663" spans="1:5" ht="15.6">
      <c r="A26663" s="358" t="s">
        <v>35987</v>
      </c>
      <c r="B26663" s="358" t="s">
        <v>35988</v>
      </c>
      <c r="C26663" s="359">
        <v>0.5</v>
      </c>
      <c r="D26663" s="357" t="s">
        <v>35986</v>
      </c>
      <c r="E26663" s="357" t="s">
        <v>35986</v>
      </c>
    </row>
    <row r="26664" spans="1:5" ht="15.6">
      <c r="A26664" s="358" t="s">
        <v>38509</v>
      </c>
      <c r="B26664" s="358" t="s">
        <v>38510</v>
      </c>
      <c r="C26664" s="359">
        <v>0.5</v>
      </c>
      <c r="D26664" s="357" t="s">
        <v>38508</v>
      </c>
      <c r="E26664" s="357" t="s">
        <v>38508</v>
      </c>
    </row>
    <row r="26665" spans="1:5" ht="15.6">
      <c r="A26665" s="358" t="s">
        <v>30551</v>
      </c>
      <c r="B26665" s="358" t="s">
        <v>30552</v>
      </c>
      <c r="C26665" s="359">
        <v>0.5</v>
      </c>
      <c r="D26665" s="357" t="s">
        <v>30550</v>
      </c>
      <c r="E26665" s="357" t="s">
        <v>30550</v>
      </c>
    </row>
    <row r="26666" spans="1:5" ht="15.6">
      <c r="A26666" s="358" t="s">
        <v>35904</v>
      </c>
      <c r="B26666" s="358" t="s">
        <v>35905</v>
      </c>
      <c r="C26666" s="359">
        <v>0.5</v>
      </c>
      <c r="D26666" s="357" t="s">
        <v>35903</v>
      </c>
      <c r="E26666" s="357" t="s">
        <v>35903</v>
      </c>
    </row>
    <row r="26667" spans="1:5" ht="15.6">
      <c r="A26667" s="358" t="s">
        <v>10262</v>
      </c>
      <c r="B26667" s="358" t="s">
        <v>41914</v>
      </c>
      <c r="C26667" s="359">
        <v>0.5</v>
      </c>
      <c r="D26667" s="357" t="s">
        <v>41913</v>
      </c>
      <c r="E26667" s="357" t="s">
        <v>41913</v>
      </c>
    </row>
    <row r="26668" spans="1:5" ht="15.6">
      <c r="A26668" s="358" t="s">
        <v>65199</v>
      </c>
      <c r="B26668" s="358" t="s">
        <v>60128</v>
      </c>
      <c r="C26668" s="359">
        <v>0.5</v>
      </c>
      <c r="D26668" s="357" t="s">
        <v>65198</v>
      </c>
      <c r="E26668" s="357" t="s">
        <v>65198</v>
      </c>
    </row>
    <row r="26669" spans="1:5" ht="15.6">
      <c r="A26669" s="358" t="s">
        <v>48659</v>
      </c>
      <c r="B26669" s="358" t="s">
        <v>48660</v>
      </c>
      <c r="C26669" s="359">
        <v>0.5</v>
      </c>
      <c r="D26669" s="357" t="s">
        <v>48658</v>
      </c>
      <c r="E26669" s="357" t="s">
        <v>48658</v>
      </c>
    </row>
    <row r="26670" spans="1:5" ht="15.6">
      <c r="A26670" s="358" t="s">
        <v>27482</v>
      </c>
      <c r="B26670" s="358" t="s">
        <v>27483</v>
      </c>
      <c r="C26670" s="359">
        <v>0.5</v>
      </c>
      <c r="D26670" s="357" t="s">
        <v>27481</v>
      </c>
      <c r="E26670" s="357" t="s">
        <v>27481</v>
      </c>
    </row>
    <row r="26671" spans="1:5" ht="15.6">
      <c r="A26671" s="358" t="s">
        <v>35110</v>
      </c>
      <c r="B26671" s="358" t="s">
        <v>35110</v>
      </c>
      <c r="C26671" s="359">
        <v>0.5</v>
      </c>
      <c r="D26671" s="357" t="s">
        <v>35109</v>
      </c>
      <c r="E26671" s="357" t="s">
        <v>35109</v>
      </c>
    </row>
    <row r="26672" spans="1:5" ht="15.6">
      <c r="A26672" s="358" t="s">
        <v>36981</v>
      </c>
      <c r="B26672" s="358" t="s">
        <v>36982</v>
      </c>
      <c r="C26672" s="359">
        <v>0.5</v>
      </c>
      <c r="D26672" s="357" t="s">
        <v>36980</v>
      </c>
      <c r="E26672" s="357" t="s">
        <v>36980</v>
      </c>
    </row>
    <row r="26673" spans="1:5" ht="15.6">
      <c r="A26673" s="358" t="s">
        <v>60384</v>
      </c>
      <c r="B26673" s="358" t="s">
        <v>65201</v>
      </c>
      <c r="C26673" s="359">
        <v>0.5</v>
      </c>
      <c r="D26673" s="357" t="s">
        <v>65200</v>
      </c>
      <c r="E26673" s="357" t="s">
        <v>65200</v>
      </c>
    </row>
    <row r="26674" spans="1:5" ht="15.6">
      <c r="A26674" s="358" t="s">
        <v>40845</v>
      </c>
      <c r="B26674" s="358" t="s">
        <v>40846</v>
      </c>
      <c r="C26674" s="359">
        <v>0.5</v>
      </c>
      <c r="D26674" s="357" t="s">
        <v>40844</v>
      </c>
      <c r="E26674" s="357" t="s">
        <v>40844</v>
      </c>
    </row>
    <row r="26675" spans="1:5" ht="15.6">
      <c r="A26675" s="358" t="s">
        <v>41558</v>
      </c>
      <c r="B26675" s="358" t="s">
        <v>41559</v>
      </c>
      <c r="C26675" s="359">
        <v>0.5</v>
      </c>
      <c r="D26675" s="357" t="s">
        <v>41557</v>
      </c>
      <c r="E26675" s="357" t="s">
        <v>41557</v>
      </c>
    </row>
    <row r="26676" spans="1:5" ht="15.6">
      <c r="A26676" s="358" t="s">
        <v>41558</v>
      </c>
      <c r="B26676" s="358" t="s">
        <v>41559</v>
      </c>
      <c r="C26676" s="359">
        <v>0.5</v>
      </c>
      <c r="D26676" s="357" t="s">
        <v>41557</v>
      </c>
      <c r="E26676" s="357" t="s">
        <v>41557</v>
      </c>
    </row>
    <row r="26677" spans="1:5" ht="15.6">
      <c r="A26677" s="358" t="s">
        <v>49374</v>
      </c>
      <c r="B26677" s="358" t="s">
        <v>49375</v>
      </c>
      <c r="C26677" s="359">
        <v>0.5</v>
      </c>
      <c r="D26677" s="357" t="s">
        <v>49373</v>
      </c>
      <c r="E26677" s="357" t="s">
        <v>49373</v>
      </c>
    </row>
    <row r="26678" spans="1:5" ht="15.6">
      <c r="A26678" s="358" t="s">
        <v>24683</v>
      </c>
      <c r="B26678" s="358" t="s">
        <v>24684</v>
      </c>
      <c r="C26678" s="359">
        <v>0.5</v>
      </c>
      <c r="D26678" s="357" t="s">
        <v>24682</v>
      </c>
      <c r="E26678" s="357" t="s">
        <v>24682</v>
      </c>
    </row>
    <row r="26679" spans="1:5" ht="15.6">
      <c r="A26679" s="358" t="s">
        <v>26527</v>
      </c>
      <c r="B26679" s="358" t="s">
        <v>26528</v>
      </c>
      <c r="C26679" s="359">
        <v>0.5</v>
      </c>
      <c r="D26679" s="357" t="s">
        <v>26526</v>
      </c>
      <c r="E26679" s="357" t="s">
        <v>26526</v>
      </c>
    </row>
    <row r="26680" spans="1:5" ht="15.6">
      <c r="A26680" s="358" t="s">
        <v>60283</v>
      </c>
      <c r="B26680" s="358" t="s">
        <v>65202</v>
      </c>
      <c r="C26680" s="359">
        <v>0.5</v>
      </c>
      <c r="D26680" s="357" t="s">
        <v>60284</v>
      </c>
      <c r="E26680" s="357" t="s">
        <v>60284</v>
      </c>
    </row>
    <row r="26681" spans="1:5" ht="15.6">
      <c r="A26681" s="358" t="s">
        <v>26048</v>
      </c>
      <c r="B26681" s="358" t="s">
        <v>26049</v>
      </c>
      <c r="C26681" s="359">
        <v>0.5</v>
      </c>
      <c r="D26681" s="357" t="s">
        <v>26047</v>
      </c>
      <c r="E26681" s="357" t="s">
        <v>26047</v>
      </c>
    </row>
    <row r="26682" spans="1:5" ht="15.6">
      <c r="A26682" s="358" t="s">
        <v>26048</v>
      </c>
      <c r="B26682" s="358" t="s">
        <v>26049</v>
      </c>
      <c r="C26682" s="359">
        <v>0.5</v>
      </c>
      <c r="D26682" s="357" t="s">
        <v>26047</v>
      </c>
      <c r="E26682" s="357" t="s">
        <v>26047</v>
      </c>
    </row>
    <row r="26683" spans="1:5" ht="15.6">
      <c r="A26683" s="358" t="s">
        <v>48485</v>
      </c>
      <c r="B26683" s="358" t="s">
        <v>48486</v>
      </c>
      <c r="C26683" s="359">
        <v>0.5</v>
      </c>
      <c r="D26683" s="357" t="s">
        <v>48484</v>
      </c>
      <c r="E26683" s="357" t="s">
        <v>48484</v>
      </c>
    </row>
    <row r="26684" spans="1:5" ht="15.6">
      <c r="A26684" s="358" t="s">
        <v>52061</v>
      </c>
      <c r="B26684" s="358" t="s">
        <v>52062</v>
      </c>
      <c r="C26684" s="359">
        <v>0.5</v>
      </c>
      <c r="D26684" s="357" t="s">
        <v>52060</v>
      </c>
      <c r="E26684" s="357" t="s">
        <v>52060</v>
      </c>
    </row>
    <row r="26685" spans="1:5" ht="15.6">
      <c r="A26685" s="358" t="s">
        <v>25448</v>
      </c>
      <c r="B26685" s="358" t="s">
        <v>25449</v>
      </c>
      <c r="C26685" s="359">
        <v>0.5</v>
      </c>
      <c r="D26685" s="357" t="s">
        <v>25447</v>
      </c>
      <c r="E26685" s="357" t="s">
        <v>25447</v>
      </c>
    </row>
    <row r="26686" spans="1:5" ht="15.6">
      <c r="A26686" s="358" t="s">
        <v>28051</v>
      </c>
      <c r="B26686" s="358" t="s">
        <v>28051</v>
      </c>
      <c r="C26686" s="359">
        <v>0.5</v>
      </c>
      <c r="D26686" s="357" t="s">
        <v>28050</v>
      </c>
      <c r="E26686" s="357" t="s">
        <v>28050</v>
      </c>
    </row>
    <row r="26687" spans="1:5" ht="15.6">
      <c r="A26687" s="358" t="s">
        <v>32260</v>
      </c>
      <c r="B26687" s="358" t="s">
        <v>32260</v>
      </c>
      <c r="C26687" s="359">
        <v>0.5</v>
      </c>
      <c r="D26687" s="357" t="s">
        <v>32259</v>
      </c>
      <c r="E26687" s="357" t="s">
        <v>32259</v>
      </c>
    </row>
    <row r="26688" spans="1:5" ht="15.6">
      <c r="A26688" s="358" t="s">
        <v>32943</v>
      </c>
      <c r="B26688" s="358" t="s">
        <v>32944</v>
      </c>
      <c r="C26688" s="359">
        <v>0.5</v>
      </c>
      <c r="D26688" s="357" t="s">
        <v>32942</v>
      </c>
      <c r="E26688" s="357" t="s">
        <v>32942</v>
      </c>
    </row>
    <row r="26689" spans="1:5" ht="15.6">
      <c r="A26689" s="358" t="s">
        <v>41731</v>
      </c>
      <c r="B26689" s="358" t="s">
        <v>41732</v>
      </c>
      <c r="C26689" s="359">
        <v>0.5</v>
      </c>
      <c r="D26689" s="357" t="s">
        <v>41730</v>
      </c>
      <c r="E26689" s="357" t="s">
        <v>41730</v>
      </c>
    </row>
    <row r="26690" spans="1:5" ht="15.6">
      <c r="A26690" s="358" t="s">
        <v>51617</v>
      </c>
      <c r="B26690" s="358" t="s">
        <v>51618</v>
      </c>
      <c r="C26690" s="359">
        <v>0.5</v>
      </c>
      <c r="D26690" s="357" t="s">
        <v>51616</v>
      </c>
      <c r="E26690" s="357" t="s">
        <v>51616</v>
      </c>
    </row>
    <row r="26691" spans="1:5" ht="15.6">
      <c r="A26691" s="358" t="s">
        <v>65204</v>
      </c>
      <c r="B26691" s="358" t="s">
        <v>65205</v>
      </c>
      <c r="C26691" s="359">
        <v>0.5</v>
      </c>
      <c r="D26691" s="357" t="s">
        <v>65203</v>
      </c>
      <c r="E26691" s="357" t="s">
        <v>65203</v>
      </c>
    </row>
    <row r="26692" spans="1:5" ht="15.6">
      <c r="A26692" s="358" t="s">
        <v>28109</v>
      </c>
      <c r="B26692" s="358" t="s">
        <v>28110</v>
      </c>
      <c r="C26692" s="359">
        <v>0.5</v>
      </c>
      <c r="D26692" s="357" t="s">
        <v>28108</v>
      </c>
      <c r="E26692" s="357" t="s">
        <v>28108</v>
      </c>
    </row>
    <row r="26693" spans="1:5" ht="15.6">
      <c r="A26693" s="358" t="s">
        <v>30857</v>
      </c>
      <c r="B26693" s="358" t="s">
        <v>30857</v>
      </c>
      <c r="C26693" s="359">
        <v>0.5</v>
      </c>
      <c r="D26693" s="357" t="s">
        <v>30856</v>
      </c>
      <c r="E26693" s="357" t="s">
        <v>30856</v>
      </c>
    </row>
    <row r="26694" spans="1:5" ht="15.6">
      <c r="A26694" s="358" t="s">
        <v>45728</v>
      </c>
      <c r="B26694" s="358" t="s">
        <v>45728</v>
      </c>
      <c r="C26694" s="359">
        <v>0.5</v>
      </c>
      <c r="D26694" s="357" t="s">
        <v>45727</v>
      </c>
      <c r="E26694" s="357" t="s">
        <v>45727</v>
      </c>
    </row>
    <row r="26695" spans="1:5" ht="15.6">
      <c r="A26695" s="358" t="s">
        <v>21835</v>
      </c>
      <c r="B26695" s="358" t="s">
        <v>21836</v>
      </c>
      <c r="C26695" s="359">
        <v>0.5</v>
      </c>
      <c r="D26695" s="357" t="s">
        <v>21834</v>
      </c>
      <c r="E26695" s="357" t="s">
        <v>21834</v>
      </c>
    </row>
    <row r="26696" spans="1:5" ht="15.6">
      <c r="A26696" s="358" t="s">
        <v>49187</v>
      </c>
      <c r="B26696" s="358" t="s">
        <v>49188</v>
      </c>
      <c r="C26696" s="359">
        <v>0.5</v>
      </c>
      <c r="D26696" s="357" t="s">
        <v>49186</v>
      </c>
      <c r="E26696" s="357" t="s">
        <v>49186</v>
      </c>
    </row>
    <row r="26697" spans="1:5" ht="15.6">
      <c r="A26697" s="358" t="s">
        <v>49982</v>
      </c>
      <c r="B26697" s="358" t="s">
        <v>49983</v>
      </c>
      <c r="C26697" s="359">
        <v>0.5</v>
      </c>
      <c r="D26697" s="357" t="s">
        <v>49981</v>
      </c>
      <c r="E26697" s="357" t="s">
        <v>49981</v>
      </c>
    </row>
    <row r="26698" spans="1:5" ht="15.6">
      <c r="A26698" s="358" t="s">
        <v>52501</v>
      </c>
      <c r="B26698" s="358" t="s">
        <v>52502</v>
      </c>
      <c r="C26698" s="359">
        <v>0.5</v>
      </c>
      <c r="D26698" s="357" t="s">
        <v>52500</v>
      </c>
      <c r="E26698" s="357" t="s">
        <v>52500</v>
      </c>
    </row>
    <row r="26699" spans="1:5" ht="15.6">
      <c r="A26699" s="358" t="s">
        <v>52501</v>
      </c>
      <c r="B26699" s="358" t="s">
        <v>52502</v>
      </c>
      <c r="C26699" s="359">
        <v>0.5</v>
      </c>
      <c r="D26699" s="357" t="s">
        <v>52500</v>
      </c>
      <c r="E26699" s="357" t="s">
        <v>52500</v>
      </c>
    </row>
    <row r="26700" spans="1:5" ht="15.6">
      <c r="A26700" s="358" t="s">
        <v>52501</v>
      </c>
      <c r="B26700" s="358" t="s">
        <v>52502</v>
      </c>
      <c r="C26700" s="359">
        <v>0.5</v>
      </c>
      <c r="D26700" s="357" t="s">
        <v>52500</v>
      </c>
      <c r="E26700" s="357" t="s">
        <v>52500</v>
      </c>
    </row>
    <row r="26701" spans="1:5" ht="15.6">
      <c r="A26701" s="358" t="s">
        <v>65207</v>
      </c>
      <c r="B26701" s="358" t="s">
        <v>65208</v>
      </c>
      <c r="C26701" s="359">
        <v>0.5</v>
      </c>
      <c r="D26701" s="357" t="s">
        <v>65206</v>
      </c>
      <c r="E26701" s="357" t="s">
        <v>65206</v>
      </c>
    </row>
    <row r="26702" spans="1:5" ht="15.6">
      <c r="A26702" s="358" t="s">
        <v>18887</v>
      </c>
      <c r="B26702" s="358" t="s">
        <v>18888</v>
      </c>
      <c r="C26702" s="359">
        <v>0.5</v>
      </c>
      <c r="D26702" s="357" t="s">
        <v>6378</v>
      </c>
      <c r="E26702" s="357" t="s">
        <v>6378</v>
      </c>
    </row>
    <row r="26703" spans="1:5" ht="15.6">
      <c r="A26703" s="358" t="s">
        <v>60509</v>
      </c>
      <c r="B26703" s="358" t="s">
        <v>65209</v>
      </c>
      <c r="C26703" s="359">
        <v>0.5</v>
      </c>
      <c r="D26703" s="357" t="s">
        <v>60510</v>
      </c>
      <c r="E26703" s="357" t="s">
        <v>60510</v>
      </c>
    </row>
    <row r="26704" spans="1:5" ht="15.6">
      <c r="A26704" s="358" t="s">
        <v>11444</v>
      </c>
      <c r="B26704" s="358" t="s">
        <v>11445</v>
      </c>
      <c r="C26704" s="359">
        <v>0.5</v>
      </c>
      <c r="D26704" s="357" t="s">
        <v>2584</v>
      </c>
      <c r="E26704" s="357" t="s">
        <v>2584</v>
      </c>
    </row>
    <row r="26705" spans="1:5" ht="15.6">
      <c r="A26705" s="358" t="s">
        <v>31257</v>
      </c>
      <c r="B26705" s="358" t="s">
        <v>31258</v>
      </c>
      <c r="C26705" s="359">
        <v>0.5</v>
      </c>
      <c r="D26705" s="357" t="s">
        <v>31256</v>
      </c>
      <c r="E26705" s="357" t="s">
        <v>31256</v>
      </c>
    </row>
    <row r="26706" spans="1:5" ht="15.6">
      <c r="A26706" s="358" t="s">
        <v>65211</v>
      </c>
      <c r="B26706" s="358" t="s">
        <v>65212</v>
      </c>
      <c r="C26706" s="359">
        <v>0.5</v>
      </c>
      <c r="D26706" s="357" t="s">
        <v>65210</v>
      </c>
      <c r="E26706" s="357" t="s">
        <v>65210</v>
      </c>
    </row>
    <row r="26707" spans="1:5" ht="15.6">
      <c r="A26707" s="358" t="s">
        <v>59565</v>
      </c>
      <c r="B26707" s="358" t="s">
        <v>65214</v>
      </c>
      <c r="C26707" s="359">
        <v>0.5</v>
      </c>
      <c r="D26707" s="357" t="s">
        <v>65213</v>
      </c>
      <c r="E26707" s="357" t="s">
        <v>65213</v>
      </c>
    </row>
    <row r="26708" spans="1:5" ht="15.6">
      <c r="A26708" s="358" t="s">
        <v>21048</v>
      </c>
      <c r="B26708" s="358" t="s">
        <v>10262</v>
      </c>
      <c r="C26708" s="359">
        <v>0.5</v>
      </c>
      <c r="D26708" s="357" t="s">
        <v>8337</v>
      </c>
      <c r="E26708" s="357" t="s">
        <v>8337</v>
      </c>
    </row>
    <row r="26709" spans="1:5" ht="15.6">
      <c r="A26709" s="358" t="s">
        <v>60114</v>
      </c>
      <c r="B26709" s="358" t="s">
        <v>65216</v>
      </c>
      <c r="C26709" s="359">
        <v>0.5</v>
      </c>
      <c r="D26709" s="357" t="s">
        <v>65215</v>
      </c>
      <c r="E26709" s="357" t="s">
        <v>65215</v>
      </c>
    </row>
    <row r="26710" spans="1:5" ht="15.6">
      <c r="A26710" s="358" t="s">
        <v>60114</v>
      </c>
      <c r="B26710" s="358" t="s">
        <v>65216</v>
      </c>
      <c r="C26710" s="359">
        <v>0.5</v>
      </c>
      <c r="D26710" s="357" t="s">
        <v>65215</v>
      </c>
      <c r="E26710" s="357" t="s">
        <v>65215</v>
      </c>
    </row>
    <row r="26711" spans="1:5" ht="15.6">
      <c r="A26711" s="358" t="s">
        <v>65218</v>
      </c>
      <c r="B26711" s="358" t="s">
        <v>65219</v>
      </c>
      <c r="C26711" s="359">
        <v>0.5</v>
      </c>
      <c r="D26711" s="357" t="s">
        <v>65217</v>
      </c>
      <c r="E26711" s="357" t="s">
        <v>65217</v>
      </c>
    </row>
    <row r="26712" spans="1:5" ht="15.6">
      <c r="A26712" s="358" t="s">
        <v>60446</v>
      </c>
      <c r="B26712" s="358" t="s">
        <v>65221</v>
      </c>
      <c r="C26712" s="359">
        <v>0.5</v>
      </c>
      <c r="D26712" s="357" t="s">
        <v>65220</v>
      </c>
      <c r="E26712" s="357" t="s">
        <v>65220</v>
      </c>
    </row>
    <row r="26713" spans="1:5" ht="15.6">
      <c r="A26713" s="358" t="s">
        <v>60446</v>
      </c>
      <c r="B26713" s="358" t="s">
        <v>65221</v>
      </c>
      <c r="C26713" s="359">
        <v>0.5</v>
      </c>
      <c r="D26713" s="357" t="s">
        <v>65220</v>
      </c>
      <c r="E26713" s="357" t="s">
        <v>65220</v>
      </c>
    </row>
    <row r="26714" spans="1:5" ht="15.6">
      <c r="A26714" s="358" t="s">
        <v>65223</v>
      </c>
      <c r="B26714" s="358" t="s">
        <v>65224</v>
      </c>
      <c r="C26714" s="359">
        <v>0.5</v>
      </c>
      <c r="D26714" s="357" t="s">
        <v>65222</v>
      </c>
      <c r="E26714" s="357" t="s">
        <v>65222</v>
      </c>
    </row>
    <row r="26715" spans="1:5" ht="15.6">
      <c r="A26715" s="358" t="s">
        <v>65223</v>
      </c>
      <c r="B26715" s="358" t="s">
        <v>65224</v>
      </c>
      <c r="C26715" s="359">
        <v>0.5</v>
      </c>
      <c r="D26715" s="357" t="s">
        <v>65222</v>
      </c>
      <c r="E26715" s="357" t="s">
        <v>65222</v>
      </c>
    </row>
    <row r="26716" spans="1:5" ht="15.6">
      <c r="A26716" s="358" t="s">
        <v>47196</v>
      </c>
      <c r="B26716" s="358" t="s">
        <v>47197</v>
      </c>
      <c r="C26716" s="359">
        <v>0.5</v>
      </c>
      <c r="D26716" s="357" t="s">
        <v>47195</v>
      </c>
      <c r="E26716" s="357" t="s">
        <v>47195</v>
      </c>
    </row>
    <row r="26717" spans="1:5" ht="15.6">
      <c r="A26717" s="358" t="s">
        <v>55146</v>
      </c>
      <c r="B26717" s="358" t="s">
        <v>55147</v>
      </c>
      <c r="C26717" s="359">
        <v>0.5</v>
      </c>
      <c r="D26717" s="357" t="s">
        <v>55145</v>
      </c>
      <c r="E26717" s="357" t="s">
        <v>55145</v>
      </c>
    </row>
    <row r="26718" spans="1:5" ht="15.6">
      <c r="A26718" s="358" t="s">
        <v>55146</v>
      </c>
      <c r="B26718" s="358" t="s">
        <v>55147</v>
      </c>
      <c r="C26718" s="359">
        <v>0.5</v>
      </c>
      <c r="D26718" s="357" t="s">
        <v>55145</v>
      </c>
      <c r="E26718" s="357" t="s">
        <v>55145</v>
      </c>
    </row>
    <row r="26719" spans="1:5" ht="15.6">
      <c r="A26719" s="358" t="s">
        <v>24798</v>
      </c>
      <c r="B26719" s="358" t="s">
        <v>24798</v>
      </c>
      <c r="C26719" s="359">
        <v>0.5</v>
      </c>
      <c r="D26719" s="357" t="s">
        <v>24797</v>
      </c>
      <c r="E26719" s="357" t="s">
        <v>24797</v>
      </c>
    </row>
    <row r="26720" spans="1:5" ht="15.6">
      <c r="A26720" s="358" t="s">
        <v>65226</v>
      </c>
      <c r="B26720" s="358" t="s">
        <v>65227</v>
      </c>
      <c r="C26720" s="359">
        <v>0.5</v>
      </c>
      <c r="D26720" s="357" t="s">
        <v>65225</v>
      </c>
      <c r="E26720" s="357" t="s">
        <v>65225</v>
      </c>
    </row>
    <row r="26721" spans="1:5" ht="15.6">
      <c r="A26721" s="358" t="s">
        <v>55281</v>
      </c>
      <c r="B26721" s="358" t="s">
        <v>55281</v>
      </c>
      <c r="C26721" s="359">
        <v>0.5</v>
      </c>
      <c r="D26721" s="357" t="s">
        <v>55280</v>
      </c>
      <c r="E26721" s="357" t="s">
        <v>55280</v>
      </c>
    </row>
    <row r="26722" spans="1:5" ht="15.6">
      <c r="A26722" s="358" t="s">
        <v>55281</v>
      </c>
      <c r="B26722" s="358" t="s">
        <v>55281</v>
      </c>
      <c r="C26722" s="359">
        <v>0.5</v>
      </c>
      <c r="D26722" s="357" t="s">
        <v>55280</v>
      </c>
      <c r="E26722" s="357" t="s">
        <v>55280</v>
      </c>
    </row>
    <row r="26723" spans="1:5" ht="15.6">
      <c r="A26723" s="358" t="s">
        <v>27748</v>
      </c>
      <c r="B26723" s="358" t="s">
        <v>27749</v>
      </c>
      <c r="C26723" s="359">
        <v>0.5</v>
      </c>
      <c r="D26723" s="357" t="s">
        <v>27747</v>
      </c>
      <c r="E26723" s="357" t="s">
        <v>27747</v>
      </c>
    </row>
    <row r="26724" spans="1:5" ht="15.6">
      <c r="A26724" s="358" t="s">
        <v>32555</v>
      </c>
      <c r="B26724" s="358" t="s">
        <v>32556</v>
      </c>
      <c r="C26724" s="359">
        <v>0.5</v>
      </c>
      <c r="D26724" s="357" t="s">
        <v>32554</v>
      </c>
      <c r="E26724" s="357" t="s">
        <v>32554</v>
      </c>
    </row>
    <row r="26725" spans="1:5" ht="15.6">
      <c r="A26725" s="358" t="s">
        <v>33901</v>
      </c>
      <c r="B26725" s="358" t="s">
        <v>33902</v>
      </c>
      <c r="C26725" s="359">
        <v>0.5</v>
      </c>
      <c r="D26725" s="357" t="s">
        <v>33900</v>
      </c>
      <c r="E26725" s="357" t="s">
        <v>33900</v>
      </c>
    </row>
    <row r="26726" spans="1:5" ht="15.6">
      <c r="A26726" s="358" t="s">
        <v>45469</v>
      </c>
      <c r="B26726" s="358" t="s">
        <v>45470</v>
      </c>
      <c r="C26726" s="359">
        <v>0.5</v>
      </c>
      <c r="D26726" s="357" t="s">
        <v>45468</v>
      </c>
      <c r="E26726" s="357" t="s">
        <v>45468</v>
      </c>
    </row>
    <row r="26727" spans="1:5" ht="15.6">
      <c r="A26727" s="358" t="s">
        <v>45469</v>
      </c>
      <c r="B26727" s="358" t="s">
        <v>45470</v>
      </c>
      <c r="C26727" s="359">
        <v>0.5</v>
      </c>
      <c r="D26727" s="357" t="s">
        <v>45468</v>
      </c>
      <c r="E26727" s="357" t="s">
        <v>45468</v>
      </c>
    </row>
    <row r="26728" spans="1:5" ht="15.6">
      <c r="A26728" s="358" t="s">
        <v>47712</v>
      </c>
      <c r="B26728" s="358" t="s">
        <v>47712</v>
      </c>
      <c r="C26728" s="359">
        <v>0.5</v>
      </c>
      <c r="D26728" s="357" t="s">
        <v>47711</v>
      </c>
      <c r="E26728" s="357" t="s">
        <v>47711</v>
      </c>
    </row>
    <row r="26729" spans="1:5" ht="15.6">
      <c r="A26729" s="358" t="s">
        <v>48782</v>
      </c>
      <c r="B26729" s="358" t="s">
        <v>48783</v>
      </c>
      <c r="C26729" s="359">
        <v>0.5</v>
      </c>
      <c r="D26729" s="357" t="s">
        <v>48781</v>
      </c>
      <c r="E26729" s="357" t="s">
        <v>48781</v>
      </c>
    </row>
    <row r="26730" spans="1:5" ht="15.6">
      <c r="A26730" s="358" t="s">
        <v>51054</v>
      </c>
      <c r="B26730" s="358" t="s">
        <v>51054</v>
      </c>
      <c r="C26730" s="359">
        <v>0.5</v>
      </c>
      <c r="D26730" s="357" t="s">
        <v>51053</v>
      </c>
      <c r="E26730" s="357" t="s">
        <v>51053</v>
      </c>
    </row>
    <row r="26731" spans="1:5" ht="15.6">
      <c r="A26731" s="358" t="s">
        <v>65229</v>
      </c>
      <c r="B26731" s="358" t="s">
        <v>65230</v>
      </c>
      <c r="C26731" s="359">
        <v>0.5</v>
      </c>
      <c r="D26731" s="357" t="s">
        <v>65228</v>
      </c>
      <c r="E26731" s="357" t="s">
        <v>65228</v>
      </c>
    </row>
    <row r="26732" spans="1:5" ht="15.6">
      <c r="A26732" s="358" t="s">
        <v>65232</v>
      </c>
      <c r="B26732" s="358" t="s">
        <v>65233</v>
      </c>
      <c r="C26732" s="359">
        <v>0.5</v>
      </c>
      <c r="D26732" s="357" t="s">
        <v>65231</v>
      </c>
      <c r="E26732" s="357" t="s">
        <v>65231</v>
      </c>
    </row>
    <row r="26733" spans="1:5" ht="15.6">
      <c r="A26733" s="358" t="s">
        <v>65232</v>
      </c>
      <c r="B26733" s="358" t="s">
        <v>65233</v>
      </c>
      <c r="C26733" s="359">
        <v>0.5</v>
      </c>
      <c r="D26733" s="357" t="s">
        <v>65231</v>
      </c>
      <c r="E26733" s="357" t="s">
        <v>65231</v>
      </c>
    </row>
    <row r="26734" spans="1:5" ht="15.6">
      <c r="A26734" s="358" t="s">
        <v>59854</v>
      </c>
      <c r="B26734" s="358" t="s">
        <v>65235</v>
      </c>
      <c r="C26734" s="359">
        <v>0.5</v>
      </c>
      <c r="D26734" s="357" t="s">
        <v>65234</v>
      </c>
      <c r="E26734" s="357" t="s">
        <v>65234</v>
      </c>
    </row>
    <row r="26735" spans="1:5" ht="15.6">
      <c r="A26735" s="358" t="s">
        <v>59854</v>
      </c>
      <c r="B26735" s="358" t="s">
        <v>65235</v>
      </c>
      <c r="C26735" s="359">
        <v>0.5</v>
      </c>
      <c r="D26735" s="357" t="s">
        <v>65234</v>
      </c>
      <c r="E26735" s="357" t="s">
        <v>65234</v>
      </c>
    </row>
    <row r="26736" spans="1:5" ht="15.6">
      <c r="A26736" s="358" t="s">
        <v>43374</v>
      </c>
      <c r="B26736" s="358" t="s">
        <v>43375</v>
      </c>
      <c r="C26736" s="359">
        <v>0.5</v>
      </c>
      <c r="D26736" s="357" t="s">
        <v>43373</v>
      </c>
      <c r="E26736" s="357" t="s">
        <v>43373</v>
      </c>
    </row>
    <row r="26737" spans="1:5" ht="15.6">
      <c r="A26737" s="358" t="s">
        <v>43374</v>
      </c>
      <c r="B26737" s="358" t="s">
        <v>43375</v>
      </c>
      <c r="C26737" s="359">
        <v>0.5</v>
      </c>
      <c r="D26737" s="357" t="s">
        <v>43373</v>
      </c>
      <c r="E26737" s="357" t="s">
        <v>43373</v>
      </c>
    </row>
    <row r="26738" spans="1:5" ht="15.6">
      <c r="A26738" s="358" t="s">
        <v>47131</v>
      </c>
      <c r="B26738" s="358" t="s">
        <v>47132</v>
      </c>
      <c r="C26738" s="359">
        <v>0.5</v>
      </c>
      <c r="D26738" s="357" t="s">
        <v>47130</v>
      </c>
      <c r="E26738" s="357" t="s">
        <v>47130</v>
      </c>
    </row>
    <row r="26739" spans="1:5" ht="15.6">
      <c r="A26739" s="358" t="s">
        <v>10301</v>
      </c>
      <c r="B26739" s="358" t="s">
        <v>10302</v>
      </c>
      <c r="C26739" s="359">
        <v>0.5</v>
      </c>
      <c r="D26739" s="357" t="s">
        <v>2218</v>
      </c>
      <c r="E26739" s="357" t="s">
        <v>2218</v>
      </c>
    </row>
    <row r="26740" spans="1:5" ht="15.6">
      <c r="A26740" s="358" t="s">
        <v>58049</v>
      </c>
      <c r="B26740" s="358" t="s">
        <v>58049</v>
      </c>
      <c r="C26740" s="359">
        <v>0.5</v>
      </c>
      <c r="D26740" s="357" t="s">
        <v>65236</v>
      </c>
      <c r="E26740" s="357" t="s">
        <v>65236</v>
      </c>
    </row>
    <row r="26741" spans="1:5" ht="15.6">
      <c r="A26741" s="358" t="s">
        <v>58049</v>
      </c>
      <c r="B26741" s="358" t="s">
        <v>58049</v>
      </c>
      <c r="C26741" s="359">
        <v>0.5</v>
      </c>
      <c r="D26741" s="357" t="s">
        <v>65236</v>
      </c>
      <c r="E26741" s="357" t="s">
        <v>65236</v>
      </c>
    </row>
    <row r="26742" spans="1:5" ht="15.6">
      <c r="A26742" s="358" t="s">
        <v>46749</v>
      </c>
      <c r="B26742" s="358" t="s">
        <v>46750</v>
      </c>
      <c r="C26742" s="359">
        <v>0.5</v>
      </c>
      <c r="D26742" s="357" t="s">
        <v>46748</v>
      </c>
      <c r="E26742" s="357" t="s">
        <v>46748</v>
      </c>
    </row>
    <row r="26743" spans="1:5" ht="15.6">
      <c r="A26743" s="358" t="s">
        <v>22857</v>
      </c>
      <c r="B26743" s="358" t="s">
        <v>22858</v>
      </c>
      <c r="C26743" s="359">
        <v>0.5</v>
      </c>
      <c r="D26743" s="357" t="s">
        <v>9478</v>
      </c>
      <c r="E26743" s="357" t="s">
        <v>9478</v>
      </c>
    </row>
    <row r="26744" spans="1:5" ht="15.6">
      <c r="A26744" s="358" t="s">
        <v>52288</v>
      </c>
      <c r="B26744" s="358" t="s">
        <v>52288</v>
      </c>
      <c r="C26744" s="359">
        <v>0.5</v>
      </c>
      <c r="D26744" s="357" t="s">
        <v>52287</v>
      </c>
      <c r="E26744" s="357" t="s">
        <v>52287</v>
      </c>
    </row>
    <row r="26745" spans="1:5" ht="15.6">
      <c r="A26745" s="358" t="s">
        <v>10789</v>
      </c>
      <c r="B26745" s="358" t="s">
        <v>10789</v>
      </c>
      <c r="C26745" s="359">
        <v>0.5</v>
      </c>
      <c r="D26745" s="357" t="s">
        <v>2701</v>
      </c>
      <c r="E26745" s="357" t="s">
        <v>2701</v>
      </c>
    </row>
    <row r="26746" spans="1:5" ht="15.6">
      <c r="A26746" s="358" t="s">
        <v>26606</v>
      </c>
      <c r="B26746" s="358" t="s">
        <v>26607</v>
      </c>
      <c r="C26746" s="359">
        <v>0.5</v>
      </c>
      <c r="D26746" s="357" t="s">
        <v>26605</v>
      </c>
      <c r="E26746" s="357" t="s">
        <v>26605</v>
      </c>
    </row>
    <row r="26747" spans="1:5" ht="15.6">
      <c r="A26747" s="358" t="s">
        <v>27563</v>
      </c>
      <c r="B26747" s="358" t="s">
        <v>27564</v>
      </c>
      <c r="C26747" s="359">
        <v>0.5</v>
      </c>
      <c r="D26747" s="357" t="s">
        <v>27562</v>
      </c>
      <c r="E26747" s="357" t="s">
        <v>27562</v>
      </c>
    </row>
    <row r="26748" spans="1:5" ht="15.6">
      <c r="A26748" s="358" t="s">
        <v>32838</v>
      </c>
      <c r="B26748" s="358" t="s">
        <v>32839</v>
      </c>
      <c r="C26748" s="359">
        <v>0.5</v>
      </c>
      <c r="D26748" s="357" t="s">
        <v>32837</v>
      </c>
      <c r="E26748" s="357" t="s">
        <v>32837</v>
      </c>
    </row>
    <row r="26749" spans="1:5" ht="15.6">
      <c r="A26749" s="358" t="s">
        <v>34885</v>
      </c>
      <c r="B26749" s="358" t="s">
        <v>34886</v>
      </c>
      <c r="C26749" s="359">
        <v>0.5</v>
      </c>
      <c r="D26749" s="357" t="s">
        <v>34884</v>
      </c>
      <c r="E26749" s="357" t="s">
        <v>34884</v>
      </c>
    </row>
    <row r="26750" spans="1:5" ht="15.6">
      <c r="A26750" s="358" t="s">
        <v>34885</v>
      </c>
      <c r="B26750" s="358" t="s">
        <v>34886</v>
      </c>
      <c r="C26750" s="359">
        <v>0.5</v>
      </c>
      <c r="D26750" s="357" t="s">
        <v>34884</v>
      </c>
      <c r="E26750" s="357" t="s">
        <v>34884</v>
      </c>
    </row>
    <row r="26751" spans="1:5" ht="15.6">
      <c r="A26751" s="358" t="s">
        <v>37969</v>
      </c>
      <c r="B26751" s="358" t="s">
        <v>37970</v>
      </c>
      <c r="C26751" s="359">
        <v>0.5</v>
      </c>
      <c r="D26751" s="357" t="s">
        <v>37968</v>
      </c>
      <c r="E26751" s="357" t="s">
        <v>37968</v>
      </c>
    </row>
    <row r="26752" spans="1:5" ht="15.6">
      <c r="A26752" s="358" t="s">
        <v>40299</v>
      </c>
      <c r="B26752" s="358" t="s">
        <v>40300</v>
      </c>
      <c r="C26752" s="359">
        <v>0.5</v>
      </c>
      <c r="D26752" s="357" t="s">
        <v>40298</v>
      </c>
      <c r="E26752" s="357" t="s">
        <v>40298</v>
      </c>
    </row>
    <row r="26753" spans="1:5" ht="15.6">
      <c r="A26753" s="358" t="s">
        <v>43996</v>
      </c>
      <c r="B26753" s="358" t="s">
        <v>43997</v>
      </c>
      <c r="C26753" s="359">
        <v>0.5</v>
      </c>
      <c r="D26753" s="357" t="s">
        <v>43995</v>
      </c>
      <c r="E26753" s="357" t="s">
        <v>43995</v>
      </c>
    </row>
    <row r="26754" spans="1:5" ht="15.6">
      <c r="A26754" s="358" t="s">
        <v>45551</v>
      </c>
      <c r="B26754" s="358" t="s">
        <v>45552</v>
      </c>
      <c r="C26754" s="359">
        <v>0.5</v>
      </c>
      <c r="D26754" s="357" t="s">
        <v>45550</v>
      </c>
      <c r="E26754" s="357" t="s">
        <v>45550</v>
      </c>
    </row>
    <row r="26755" spans="1:5" ht="15.6">
      <c r="A26755" s="358" t="s">
        <v>21912</v>
      </c>
      <c r="B26755" s="358" t="s">
        <v>21913</v>
      </c>
      <c r="C26755" s="359">
        <v>0.5</v>
      </c>
      <c r="D26755" s="357" t="s">
        <v>8567</v>
      </c>
      <c r="E26755" s="357" t="s">
        <v>8567</v>
      </c>
    </row>
    <row r="26756" spans="1:5" ht="15.6">
      <c r="A26756" s="358" t="s">
        <v>21912</v>
      </c>
      <c r="B26756" s="358" t="s">
        <v>21913</v>
      </c>
      <c r="C26756" s="359">
        <v>0.5</v>
      </c>
      <c r="D26756" s="357" t="s">
        <v>8567</v>
      </c>
      <c r="E26756" s="357" t="s">
        <v>8567</v>
      </c>
    </row>
    <row r="26757" spans="1:5" ht="15.6">
      <c r="A26757" s="358" t="s">
        <v>26597</v>
      </c>
      <c r="B26757" s="358" t="s">
        <v>26598</v>
      </c>
      <c r="C26757" s="359">
        <v>0.5</v>
      </c>
      <c r="D26757" s="357" t="s">
        <v>26596</v>
      </c>
      <c r="E26757" s="357" t="s">
        <v>26596</v>
      </c>
    </row>
    <row r="26758" spans="1:5" ht="15.6">
      <c r="A26758" s="358" t="s">
        <v>26597</v>
      </c>
      <c r="B26758" s="358" t="s">
        <v>26598</v>
      </c>
      <c r="C26758" s="359">
        <v>0.5</v>
      </c>
      <c r="D26758" s="357" t="s">
        <v>26596</v>
      </c>
      <c r="E26758" s="357" t="s">
        <v>26596</v>
      </c>
    </row>
    <row r="26759" spans="1:5" ht="15.6">
      <c r="A26759" s="358" t="s">
        <v>59727</v>
      </c>
      <c r="B26759" s="358" t="s">
        <v>59727</v>
      </c>
      <c r="C26759" s="359">
        <v>0.5</v>
      </c>
      <c r="D26759" s="357" t="s">
        <v>59728</v>
      </c>
      <c r="E26759" s="357" t="s">
        <v>59728</v>
      </c>
    </row>
    <row r="26760" spans="1:5" ht="15.6">
      <c r="A26760" s="358" t="s">
        <v>45764</v>
      </c>
      <c r="B26760" s="358" t="s">
        <v>45765</v>
      </c>
      <c r="C26760" s="359">
        <v>0.5</v>
      </c>
      <c r="D26760" s="357" t="s">
        <v>45763</v>
      </c>
      <c r="E26760" s="357" t="s">
        <v>45763</v>
      </c>
    </row>
    <row r="26761" spans="1:5" ht="15.6">
      <c r="A26761" s="358" t="s">
        <v>50258</v>
      </c>
      <c r="B26761" s="358" t="s">
        <v>50259</v>
      </c>
      <c r="C26761" s="359">
        <v>0.5</v>
      </c>
      <c r="D26761" s="357" t="s">
        <v>50257</v>
      </c>
      <c r="E26761" s="357" t="s">
        <v>50257</v>
      </c>
    </row>
    <row r="26762" spans="1:5" ht="15.6">
      <c r="A26762" s="358" t="s">
        <v>27709</v>
      </c>
      <c r="B26762" s="358" t="s">
        <v>27709</v>
      </c>
      <c r="C26762" s="359">
        <v>0.5</v>
      </c>
      <c r="D26762" s="357" t="s">
        <v>27708</v>
      </c>
      <c r="E26762" s="357" t="s">
        <v>27708</v>
      </c>
    </row>
    <row r="26763" spans="1:5" ht="15.6">
      <c r="A26763" s="358" t="s">
        <v>12547</v>
      </c>
      <c r="B26763" s="358" t="s">
        <v>12548</v>
      </c>
      <c r="C26763" s="359">
        <v>0.5</v>
      </c>
      <c r="D26763" s="357" t="s">
        <v>3471</v>
      </c>
      <c r="E26763" s="357" t="s">
        <v>3471</v>
      </c>
    </row>
    <row r="26764" spans="1:5" ht="15.6">
      <c r="A26764" s="358" t="s">
        <v>32209</v>
      </c>
      <c r="B26764" s="358" t="s">
        <v>32209</v>
      </c>
      <c r="C26764" s="359">
        <v>0.5</v>
      </c>
      <c r="D26764" s="357" t="s">
        <v>32208</v>
      </c>
      <c r="E26764" s="357" t="s">
        <v>32208</v>
      </c>
    </row>
    <row r="26765" spans="1:5" ht="15.6">
      <c r="A26765" s="358" t="s">
        <v>32209</v>
      </c>
      <c r="B26765" s="358" t="s">
        <v>32209</v>
      </c>
      <c r="C26765" s="359">
        <v>0.5</v>
      </c>
      <c r="D26765" s="357" t="s">
        <v>32208</v>
      </c>
      <c r="E26765" s="357" t="s">
        <v>32208</v>
      </c>
    </row>
    <row r="26766" spans="1:5" ht="15.6">
      <c r="A26766" s="358" t="s">
        <v>32209</v>
      </c>
      <c r="B26766" s="358" t="s">
        <v>32209</v>
      </c>
      <c r="C26766" s="359">
        <v>0.5</v>
      </c>
      <c r="D26766" s="357" t="s">
        <v>32208</v>
      </c>
      <c r="E26766" s="357" t="s">
        <v>32208</v>
      </c>
    </row>
    <row r="26767" spans="1:5" ht="15.6">
      <c r="A26767" s="358" t="s">
        <v>55452</v>
      </c>
      <c r="B26767" s="358" t="s">
        <v>55453</v>
      </c>
      <c r="C26767" s="359">
        <v>0.5</v>
      </c>
      <c r="D26767" s="357" t="s">
        <v>55451</v>
      </c>
      <c r="E26767" s="357" t="s">
        <v>55451</v>
      </c>
    </row>
    <row r="26768" spans="1:5" ht="15.6">
      <c r="A26768" s="358" t="s">
        <v>16986</v>
      </c>
      <c r="B26768" s="358" t="s">
        <v>16987</v>
      </c>
      <c r="C26768" s="359">
        <v>0.5</v>
      </c>
      <c r="D26768" s="357" t="s">
        <v>5832</v>
      </c>
      <c r="E26768" s="357" t="s">
        <v>5832</v>
      </c>
    </row>
    <row r="26769" spans="1:5" ht="15.6">
      <c r="A26769" s="358" t="s">
        <v>17258</v>
      </c>
      <c r="B26769" s="358" t="s">
        <v>17259</v>
      </c>
      <c r="C26769" s="359">
        <v>0.5</v>
      </c>
      <c r="D26769" s="357" t="s">
        <v>6086</v>
      </c>
      <c r="E26769" s="357" t="s">
        <v>6086</v>
      </c>
    </row>
    <row r="26770" spans="1:5" ht="15.6">
      <c r="A26770" s="358" t="s">
        <v>17258</v>
      </c>
      <c r="B26770" s="358" t="s">
        <v>17259</v>
      </c>
      <c r="C26770" s="359">
        <v>0.5</v>
      </c>
      <c r="D26770" s="357" t="s">
        <v>6086</v>
      </c>
      <c r="E26770" s="357" t="s">
        <v>6086</v>
      </c>
    </row>
    <row r="26771" spans="1:5" ht="15.6">
      <c r="A26771" s="358" t="s">
        <v>45548</v>
      </c>
      <c r="B26771" s="358" t="s">
        <v>45549</v>
      </c>
      <c r="C26771" s="359">
        <v>0.5</v>
      </c>
      <c r="D26771" s="357" t="s">
        <v>45547</v>
      </c>
      <c r="E26771" s="357" t="s">
        <v>45547</v>
      </c>
    </row>
    <row r="26772" spans="1:5" ht="15.6">
      <c r="A26772" s="358" t="s">
        <v>26789</v>
      </c>
      <c r="B26772" s="358" t="s">
        <v>26789</v>
      </c>
      <c r="C26772" s="359">
        <v>0.5</v>
      </c>
      <c r="D26772" s="357" t="s">
        <v>26788</v>
      </c>
      <c r="E26772" s="357" t="s">
        <v>26788</v>
      </c>
    </row>
    <row r="26773" spans="1:5" ht="15.6">
      <c r="A26773" s="358" t="s">
        <v>28578</v>
      </c>
      <c r="B26773" s="358" t="s">
        <v>28579</v>
      </c>
      <c r="C26773" s="359">
        <v>0.5</v>
      </c>
      <c r="D26773" s="357" t="s">
        <v>28577</v>
      </c>
      <c r="E26773" s="357" t="s">
        <v>28577</v>
      </c>
    </row>
    <row r="26774" spans="1:5" ht="15.6">
      <c r="A26774" s="358" t="s">
        <v>28578</v>
      </c>
      <c r="B26774" s="358" t="s">
        <v>28579</v>
      </c>
      <c r="C26774" s="359">
        <v>0.5</v>
      </c>
      <c r="D26774" s="357" t="s">
        <v>28577</v>
      </c>
      <c r="E26774" s="357" t="s">
        <v>28577</v>
      </c>
    </row>
    <row r="26775" spans="1:5" ht="15.6">
      <c r="A26775" s="358" t="s">
        <v>32819</v>
      </c>
      <c r="B26775" s="358" t="s">
        <v>32820</v>
      </c>
      <c r="C26775" s="359">
        <v>0.5</v>
      </c>
      <c r="D26775" s="357" t="s">
        <v>32818</v>
      </c>
      <c r="E26775" s="357" t="s">
        <v>32818</v>
      </c>
    </row>
    <row r="26776" spans="1:5" ht="15.6">
      <c r="A26776" s="358" t="s">
        <v>39935</v>
      </c>
      <c r="B26776" s="358" t="s">
        <v>39936</v>
      </c>
      <c r="C26776" s="359">
        <v>0.5</v>
      </c>
      <c r="D26776" s="357" t="s">
        <v>39934</v>
      </c>
      <c r="E26776" s="357" t="s">
        <v>39934</v>
      </c>
    </row>
    <row r="26777" spans="1:5" ht="15.6">
      <c r="A26777" s="358" t="s">
        <v>44157</v>
      </c>
      <c r="B26777" s="358" t="s">
        <v>44157</v>
      </c>
      <c r="C26777" s="359">
        <v>0.5</v>
      </c>
      <c r="D26777" s="357" t="s">
        <v>44156</v>
      </c>
      <c r="E26777" s="357" t="s">
        <v>44156</v>
      </c>
    </row>
    <row r="26778" spans="1:5" ht="15.6">
      <c r="A26778" s="358" t="s">
        <v>47915</v>
      </c>
      <c r="B26778" s="358" t="s">
        <v>47915</v>
      </c>
      <c r="C26778" s="359">
        <v>0.5</v>
      </c>
      <c r="D26778" s="357" t="s">
        <v>47914</v>
      </c>
      <c r="E26778" s="357" t="s">
        <v>47914</v>
      </c>
    </row>
    <row r="26779" spans="1:5" ht="15.6">
      <c r="A26779" s="358" t="s">
        <v>26157</v>
      </c>
      <c r="B26779" s="358" t="s">
        <v>26157</v>
      </c>
      <c r="C26779" s="359">
        <v>0.5</v>
      </c>
      <c r="D26779" s="357" t="s">
        <v>26156</v>
      </c>
      <c r="E26779" s="357" t="s">
        <v>26156</v>
      </c>
    </row>
    <row r="26780" spans="1:5" ht="15.6">
      <c r="A26780" s="358" t="s">
        <v>29982</v>
      </c>
      <c r="B26780" s="358" t="s">
        <v>29982</v>
      </c>
      <c r="C26780" s="359">
        <v>0.5</v>
      </c>
      <c r="D26780" s="357" t="s">
        <v>29981</v>
      </c>
      <c r="E26780" s="357" t="s">
        <v>29981</v>
      </c>
    </row>
    <row r="26781" spans="1:5" ht="15.6">
      <c r="A26781" s="358" t="s">
        <v>40869</v>
      </c>
      <c r="B26781" s="358" t="s">
        <v>40869</v>
      </c>
      <c r="C26781" s="359">
        <v>0.5</v>
      </c>
      <c r="D26781" s="357" t="s">
        <v>40868</v>
      </c>
      <c r="E26781" s="357" t="s">
        <v>40868</v>
      </c>
    </row>
    <row r="26782" spans="1:5" ht="15.6">
      <c r="A26782" s="358" t="s">
        <v>19308</v>
      </c>
      <c r="B26782" s="358" t="s">
        <v>19309</v>
      </c>
      <c r="C26782" s="359">
        <v>0.5</v>
      </c>
      <c r="D26782" s="357" t="s">
        <v>7001</v>
      </c>
      <c r="E26782" s="357" t="s">
        <v>7001</v>
      </c>
    </row>
    <row r="26783" spans="1:5" ht="15.6">
      <c r="A26783" s="358" t="s">
        <v>19308</v>
      </c>
      <c r="B26783" s="358" t="s">
        <v>19309</v>
      </c>
      <c r="C26783" s="359">
        <v>0.5</v>
      </c>
      <c r="D26783" s="357" t="s">
        <v>7001</v>
      </c>
      <c r="E26783" s="357" t="s">
        <v>7001</v>
      </c>
    </row>
    <row r="26784" spans="1:5" ht="15.6">
      <c r="A26784" s="358" t="s">
        <v>18519</v>
      </c>
      <c r="B26784" s="358" t="s">
        <v>18520</v>
      </c>
      <c r="C26784" s="359">
        <v>0.5</v>
      </c>
      <c r="D26784" s="357" t="s">
        <v>6797</v>
      </c>
      <c r="E26784" s="357" t="s">
        <v>6797</v>
      </c>
    </row>
    <row r="26785" spans="1:5" ht="15.6">
      <c r="A26785" s="358" t="s">
        <v>18519</v>
      </c>
      <c r="B26785" s="358" t="s">
        <v>18520</v>
      </c>
      <c r="C26785" s="359">
        <v>0.5</v>
      </c>
      <c r="D26785" s="357" t="s">
        <v>6797</v>
      </c>
      <c r="E26785" s="357" t="s">
        <v>6797</v>
      </c>
    </row>
    <row r="26786" spans="1:5" ht="15.6">
      <c r="A26786" s="358" t="s">
        <v>21141</v>
      </c>
      <c r="B26786" s="358" t="s">
        <v>21141</v>
      </c>
      <c r="C26786" s="359">
        <v>0.5</v>
      </c>
      <c r="D26786" s="357" t="s">
        <v>8417</v>
      </c>
      <c r="E26786" s="357" t="s">
        <v>8417</v>
      </c>
    </row>
    <row r="26787" spans="1:5" ht="15.6">
      <c r="A26787" s="358" t="s">
        <v>65238</v>
      </c>
      <c r="B26787" s="358" t="s">
        <v>60425</v>
      </c>
      <c r="C26787" s="359">
        <v>0.5</v>
      </c>
      <c r="D26787" s="357" t="s">
        <v>65237</v>
      </c>
      <c r="E26787" s="357" t="s">
        <v>65237</v>
      </c>
    </row>
    <row r="26788" spans="1:5" ht="15.6">
      <c r="A26788" s="358" t="s">
        <v>40526</v>
      </c>
      <c r="B26788" s="358" t="s">
        <v>40527</v>
      </c>
      <c r="C26788" s="359">
        <v>0.5</v>
      </c>
      <c r="D26788" s="357" t="s">
        <v>40525</v>
      </c>
      <c r="E26788" s="357" t="s">
        <v>40525</v>
      </c>
    </row>
    <row r="26789" spans="1:5" ht="15.6">
      <c r="A26789" s="358" t="s">
        <v>41017</v>
      </c>
      <c r="B26789" s="358" t="s">
        <v>41018</v>
      </c>
      <c r="C26789" s="359">
        <v>0.5</v>
      </c>
      <c r="D26789" s="357" t="s">
        <v>41016</v>
      </c>
      <c r="E26789" s="357" t="s">
        <v>41016</v>
      </c>
    </row>
    <row r="26790" spans="1:5" ht="15.6">
      <c r="A26790" s="358" t="s">
        <v>43329</v>
      </c>
      <c r="B26790" s="358" t="s">
        <v>43330</v>
      </c>
      <c r="C26790" s="359">
        <v>0.5</v>
      </c>
      <c r="D26790" s="357" t="s">
        <v>43328</v>
      </c>
      <c r="E26790" s="357" t="s">
        <v>43328</v>
      </c>
    </row>
    <row r="26791" spans="1:5" ht="15.6">
      <c r="A26791" s="358" t="s">
        <v>49806</v>
      </c>
      <c r="B26791" s="358" t="s">
        <v>49807</v>
      </c>
      <c r="C26791" s="359">
        <v>0.5</v>
      </c>
      <c r="D26791" s="357" t="s">
        <v>49805</v>
      </c>
      <c r="E26791" s="357" t="s">
        <v>49805</v>
      </c>
    </row>
    <row r="26792" spans="1:5" ht="15.6">
      <c r="A26792" s="358" t="s">
        <v>24211</v>
      </c>
      <c r="B26792" s="358" t="s">
        <v>24212</v>
      </c>
      <c r="C26792" s="359">
        <v>0.5</v>
      </c>
      <c r="D26792" s="357" t="s">
        <v>24210</v>
      </c>
      <c r="E26792" s="357" t="s">
        <v>24210</v>
      </c>
    </row>
    <row r="26793" spans="1:5" ht="15.6">
      <c r="A26793" s="358" t="s">
        <v>26246</v>
      </c>
      <c r="B26793" s="358" t="s">
        <v>26247</v>
      </c>
      <c r="C26793" s="359">
        <v>0.5</v>
      </c>
      <c r="D26793" s="357" t="s">
        <v>26245</v>
      </c>
      <c r="E26793" s="357" t="s">
        <v>26245</v>
      </c>
    </row>
    <row r="26794" spans="1:5" ht="15.6">
      <c r="A26794" s="358" t="s">
        <v>55466</v>
      </c>
      <c r="B26794" s="358" t="s">
        <v>55467</v>
      </c>
      <c r="C26794" s="359">
        <v>0.5</v>
      </c>
      <c r="D26794" s="357" t="s">
        <v>55465</v>
      </c>
      <c r="E26794" s="357" t="s">
        <v>55465</v>
      </c>
    </row>
    <row r="26795" spans="1:5" ht="15.6">
      <c r="A26795" s="358" t="s">
        <v>55466</v>
      </c>
      <c r="B26795" s="358" t="s">
        <v>55467</v>
      </c>
      <c r="C26795" s="359">
        <v>0.5</v>
      </c>
      <c r="D26795" s="357" t="s">
        <v>55465</v>
      </c>
      <c r="E26795" s="357" t="s">
        <v>55465</v>
      </c>
    </row>
    <row r="26796" spans="1:5" ht="15.6">
      <c r="A26796" s="358" t="s">
        <v>31465</v>
      </c>
      <c r="B26796" s="358" t="s">
        <v>31466</v>
      </c>
      <c r="C26796" s="359">
        <v>0.5</v>
      </c>
      <c r="D26796" s="357" t="s">
        <v>31464</v>
      </c>
      <c r="E26796" s="357" t="s">
        <v>31464</v>
      </c>
    </row>
    <row r="26797" spans="1:5" ht="15.6">
      <c r="A26797" s="358" t="s">
        <v>10262</v>
      </c>
      <c r="B26797" s="358" t="s">
        <v>55289</v>
      </c>
      <c r="C26797" s="359">
        <v>0.5</v>
      </c>
      <c r="D26797" s="357" t="s">
        <v>55288</v>
      </c>
      <c r="E26797" s="357" t="s">
        <v>55288</v>
      </c>
    </row>
    <row r="26798" spans="1:5" ht="15.6">
      <c r="A26798" s="358" t="s">
        <v>10262</v>
      </c>
      <c r="B26798" s="358" t="s">
        <v>55289</v>
      </c>
      <c r="C26798" s="359">
        <v>0.5</v>
      </c>
      <c r="D26798" s="357" t="s">
        <v>55288</v>
      </c>
      <c r="E26798" s="357" t="s">
        <v>55288</v>
      </c>
    </row>
    <row r="26799" spans="1:5" ht="15.6">
      <c r="A26799" s="358" t="s">
        <v>26864</v>
      </c>
      <c r="B26799" s="358" t="s">
        <v>26864</v>
      </c>
      <c r="C26799" s="359">
        <v>0.5</v>
      </c>
      <c r="D26799" s="357" t="s">
        <v>26863</v>
      </c>
      <c r="E26799" s="357" t="s">
        <v>26863</v>
      </c>
    </row>
    <row r="26800" spans="1:5" ht="15.6">
      <c r="A26800" s="358" t="s">
        <v>65240</v>
      </c>
      <c r="B26800" s="358" t="s">
        <v>65240</v>
      </c>
      <c r="C26800" s="359">
        <v>0.5</v>
      </c>
      <c r="D26800" s="357" t="s">
        <v>65239</v>
      </c>
      <c r="E26800" s="357" t="s">
        <v>65239</v>
      </c>
    </row>
    <row r="26801" spans="1:5" ht="15.6">
      <c r="A26801" s="358" t="s">
        <v>33134</v>
      </c>
      <c r="B26801" s="358" t="s">
        <v>33135</v>
      </c>
      <c r="C26801" s="359">
        <v>0.5</v>
      </c>
      <c r="D26801" s="357" t="s">
        <v>33133</v>
      </c>
      <c r="E26801" s="357" t="s">
        <v>33133</v>
      </c>
    </row>
    <row r="26802" spans="1:5" ht="15.6">
      <c r="A26802" s="358" t="s">
        <v>38163</v>
      </c>
      <c r="B26802" s="358" t="s">
        <v>38164</v>
      </c>
      <c r="C26802" s="359">
        <v>0.5</v>
      </c>
      <c r="D26802" s="357" t="s">
        <v>38162</v>
      </c>
      <c r="E26802" s="357" t="s">
        <v>38162</v>
      </c>
    </row>
    <row r="26803" spans="1:5" ht="15.6">
      <c r="A26803" s="358" t="s">
        <v>42228</v>
      </c>
      <c r="B26803" s="358" t="s">
        <v>42229</v>
      </c>
      <c r="C26803" s="359">
        <v>0.5</v>
      </c>
      <c r="D26803" s="357" t="s">
        <v>42227</v>
      </c>
      <c r="E26803" s="357" t="s">
        <v>42227</v>
      </c>
    </row>
    <row r="26804" spans="1:5" ht="15.6">
      <c r="A26804" s="358" t="s">
        <v>51072</v>
      </c>
      <c r="B26804" s="358" t="s">
        <v>51073</v>
      </c>
      <c r="C26804" s="359">
        <v>0.5</v>
      </c>
      <c r="D26804" s="357" t="s">
        <v>51071</v>
      </c>
      <c r="E26804" s="357" t="s">
        <v>51071</v>
      </c>
    </row>
    <row r="26805" spans="1:5" ht="15.6">
      <c r="A26805" s="358" t="s">
        <v>51072</v>
      </c>
      <c r="B26805" s="358" t="s">
        <v>51073</v>
      </c>
      <c r="C26805" s="359">
        <v>0.5</v>
      </c>
      <c r="D26805" s="357" t="s">
        <v>51071</v>
      </c>
      <c r="E26805" s="357" t="s">
        <v>51071</v>
      </c>
    </row>
    <row r="26806" spans="1:5" ht="15.6">
      <c r="A26806" s="358" t="s">
        <v>51398</v>
      </c>
      <c r="B26806" s="358" t="s">
        <v>51399</v>
      </c>
      <c r="C26806" s="359">
        <v>0.5</v>
      </c>
      <c r="D26806" s="357" t="s">
        <v>51397</v>
      </c>
      <c r="E26806" s="357" t="s">
        <v>51397</v>
      </c>
    </row>
    <row r="26807" spans="1:5" ht="15.6">
      <c r="A26807" s="358" t="s">
        <v>51398</v>
      </c>
      <c r="B26807" s="358" t="s">
        <v>51399</v>
      </c>
      <c r="C26807" s="359">
        <v>0.5</v>
      </c>
      <c r="D26807" s="357" t="s">
        <v>51397</v>
      </c>
      <c r="E26807" s="357" t="s">
        <v>51397</v>
      </c>
    </row>
    <row r="26808" spans="1:5" ht="15.6">
      <c r="A26808" s="358" t="s">
        <v>51398</v>
      </c>
      <c r="B26808" s="358" t="s">
        <v>51399</v>
      </c>
      <c r="C26808" s="359">
        <v>0.5</v>
      </c>
      <c r="D26808" s="357" t="s">
        <v>51397</v>
      </c>
      <c r="E26808" s="357" t="s">
        <v>51397</v>
      </c>
    </row>
    <row r="26809" spans="1:5" ht="15.6">
      <c r="A26809" s="358" t="s">
        <v>51462</v>
      </c>
      <c r="B26809" s="358" t="s">
        <v>51463</v>
      </c>
      <c r="C26809" s="359">
        <v>0.5</v>
      </c>
      <c r="D26809" s="357" t="s">
        <v>51461</v>
      </c>
      <c r="E26809" s="357" t="s">
        <v>51461</v>
      </c>
    </row>
    <row r="26810" spans="1:5" ht="15.6">
      <c r="A26810" s="358" t="s">
        <v>23251</v>
      </c>
      <c r="B26810" s="358" t="s">
        <v>23252</v>
      </c>
      <c r="C26810" s="359">
        <v>0.5</v>
      </c>
      <c r="D26810" s="357" t="s">
        <v>9637</v>
      </c>
      <c r="E26810" s="357" t="s">
        <v>9637</v>
      </c>
    </row>
    <row r="26811" spans="1:5" ht="15.6">
      <c r="A26811" s="358" t="s">
        <v>23251</v>
      </c>
      <c r="B26811" s="358" t="s">
        <v>23252</v>
      </c>
      <c r="C26811" s="359">
        <v>0.5</v>
      </c>
      <c r="D26811" s="357" t="s">
        <v>9637</v>
      </c>
      <c r="E26811" s="357" t="s">
        <v>9637</v>
      </c>
    </row>
    <row r="26812" spans="1:5" ht="15.6">
      <c r="A26812" s="358" t="s">
        <v>65242</v>
      </c>
      <c r="B26812" s="358" t="s">
        <v>10262</v>
      </c>
      <c r="C26812" s="359">
        <v>0.5</v>
      </c>
      <c r="D26812" s="357" t="s">
        <v>65241</v>
      </c>
      <c r="E26812" s="357" t="s">
        <v>65241</v>
      </c>
    </row>
    <row r="26813" spans="1:5" ht="15.6">
      <c r="A26813" s="358" t="s">
        <v>65242</v>
      </c>
      <c r="B26813" s="358" t="s">
        <v>10262</v>
      </c>
      <c r="C26813" s="359">
        <v>0.5</v>
      </c>
      <c r="D26813" s="357" t="s">
        <v>65241</v>
      </c>
      <c r="E26813" s="357" t="s">
        <v>65241</v>
      </c>
    </row>
    <row r="26814" spans="1:5" ht="15.6">
      <c r="A26814" s="358" t="s">
        <v>65242</v>
      </c>
      <c r="B26814" s="358" t="s">
        <v>10262</v>
      </c>
      <c r="C26814" s="359">
        <v>0.5</v>
      </c>
      <c r="D26814" s="357" t="s">
        <v>65241</v>
      </c>
      <c r="E26814" s="357" t="s">
        <v>65241</v>
      </c>
    </row>
    <row r="26815" spans="1:5" ht="15.6">
      <c r="A26815" s="358" t="s">
        <v>11169</v>
      </c>
      <c r="B26815" s="358" t="s">
        <v>11170</v>
      </c>
      <c r="C26815" s="359">
        <v>0.5</v>
      </c>
      <c r="D26815" s="357" t="s">
        <v>3016</v>
      </c>
      <c r="E26815" s="357" t="s">
        <v>3016</v>
      </c>
    </row>
    <row r="26816" spans="1:5" ht="15.6">
      <c r="A26816" s="358" t="s">
        <v>31022</v>
      </c>
      <c r="B26816" s="358" t="s">
        <v>31023</v>
      </c>
      <c r="C26816" s="359">
        <v>0.5</v>
      </c>
      <c r="D26816" s="357" t="s">
        <v>31021</v>
      </c>
      <c r="E26816" s="357" t="s">
        <v>31021</v>
      </c>
    </row>
    <row r="26817" spans="1:5" ht="15.6">
      <c r="A26817" s="358" t="s">
        <v>34694</v>
      </c>
      <c r="B26817" s="358" t="s">
        <v>34695</v>
      </c>
      <c r="C26817" s="359">
        <v>0.5</v>
      </c>
      <c r="D26817" s="357" t="s">
        <v>34693</v>
      </c>
      <c r="E26817" s="357" t="s">
        <v>34693</v>
      </c>
    </row>
    <row r="26818" spans="1:5" ht="15.6">
      <c r="A26818" s="358" t="s">
        <v>34694</v>
      </c>
      <c r="B26818" s="358" t="s">
        <v>34695</v>
      </c>
      <c r="C26818" s="359">
        <v>0.5</v>
      </c>
      <c r="D26818" s="357" t="s">
        <v>34693</v>
      </c>
      <c r="E26818" s="357" t="s">
        <v>34693</v>
      </c>
    </row>
    <row r="26819" spans="1:5" ht="15.6">
      <c r="A26819" s="358" t="s">
        <v>34694</v>
      </c>
      <c r="B26819" s="358" t="s">
        <v>34695</v>
      </c>
      <c r="C26819" s="359">
        <v>0.5</v>
      </c>
      <c r="D26819" s="357" t="s">
        <v>34693</v>
      </c>
      <c r="E26819" s="357" t="s">
        <v>34693</v>
      </c>
    </row>
    <row r="26820" spans="1:5" ht="15.6">
      <c r="A26820" s="358" t="s">
        <v>37553</v>
      </c>
      <c r="B26820" s="358" t="s">
        <v>37554</v>
      </c>
      <c r="C26820" s="359">
        <v>0.5</v>
      </c>
      <c r="D26820" s="357" t="s">
        <v>37552</v>
      </c>
      <c r="E26820" s="357" t="s">
        <v>37552</v>
      </c>
    </row>
    <row r="26821" spans="1:5" ht="15.6">
      <c r="A26821" s="358" t="s">
        <v>50006</v>
      </c>
      <c r="B26821" s="358" t="s">
        <v>50007</v>
      </c>
      <c r="C26821" s="359">
        <v>0.5</v>
      </c>
      <c r="D26821" s="357" t="s">
        <v>50005</v>
      </c>
      <c r="E26821" s="357" t="s">
        <v>50005</v>
      </c>
    </row>
    <row r="26822" spans="1:5" ht="15.6">
      <c r="A26822" s="358" t="s">
        <v>10262</v>
      </c>
      <c r="B26822" s="358" t="s">
        <v>65244</v>
      </c>
      <c r="C26822" s="359">
        <v>0.5</v>
      </c>
      <c r="D26822" s="357" t="s">
        <v>65243</v>
      </c>
      <c r="E26822" s="357" t="s">
        <v>65243</v>
      </c>
    </row>
    <row r="26823" spans="1:5" ht="15.6">
      <c r="A26823" s="358" t="s">
        <v>29345</v>
      </c>
      <c r="B26823" s="358" t="s">
        <v>29346</v>
      </c>
      <c r="C26823" s="359">
        <v>0.5</v>
      </c>
      <c r="D26823" s="357" t="s">
        <v>29344</v>
      </c>
      <c r="E26823" s="357" t="s">
        <v>29344</v>
      </c>
    </row>
    <row r="26824" spans="1:5" ht="15.6">
      <c r="A26824" s="358" t="s">
        <v>35149</v>
      </c>
      <c r="B26824" s="358" t="s">
        <v>35150</v>
      </c>
      <c r="C26824" s="359">
        <v>0.5</v>
      </c>
      <c r="D26824" s="357" t="s">
        <v>35148</v>
      </c>
      <c r="E26824" s="357" t="s">
        <v>35148</v>
      </c>
    </row>
    <row r="26825" spans="1:5" ht="15.6">
      <c r="A26825" s="358" t="s">
        <v>35149</v>
      </c>
      <c r="B26825" s="358" t="s">
        <v>35150</v>
      </c>
      <c r="C26825" s="359">
        <v>0.5</v>
      </c>
      <c r="D26825" s="357" t="s">
        <v>35148</v>
      </c>
      <c r="E26825" s="357" t="s">
        <v>35148</v>
      </c>
    </row>
    <row r="26826" spans="1:5" ht="15.6">
      <c r="A26826" s="358" t="s">
        <v>39477</v>
      </c>
      <c r="B26826" s="358" t="s">
        <v>39478</v>
      </c>
      <c r="C26826" s="359">
        <v>0.5</v>
      </c>
      <c r="D26826" s="357" t="s">
        <v>39476</v>
      </c>
      <c r="E26826" s="357" t="s">
        <v>39476</v>
      </c>
    </row>
    <row r="26827" spans="1:5" ht="15.6">
      <c r="A26827" s="358" t="s">
        <v>47321</v>
      </c>
      <c r="B26827" s="358" t="s">
        <v>47321</v>
      </c>
      <c r="C26827" s="359">
        <v>0.5</v>
      </c>
      <c r="D26827" s="357" t="s">
        <v>47320</v>
      </c>
      <c r="E26827" s="357" t="s">
        <v>47320</v>
      </c>
    </row>
    <row r="26828" spans="1:5" ht="15.6">
      <c r="A26828" s="358" t="s">
        <v>10262</v>
      </c>
      <c r="B26828" s="358" t="s">
        <v>50513</v>
      </c>
      <c r="C26828" s="359">
        <v>0.5</v>
      </c>
      <c r="D26828" s="357" t="s">
        <v>50512</v>
      </c>
      <c r="E26828" s="357" t="s">
        <v>50512</v>
      </c>
    </row>
    <row r="26829" spans="1:5" ht="15.6">
      <c r="A26829" s="358" t="s">
        <v>10262</v>
      </c>
      <c r="B26829" s="358" t="s">
        <v>50513</v>
      </c>
      <c r="C26829" s="359">
        <v>0.5</v>
      </c>
      <c r="D26829" s="357" t="s">
        <v>50512</v>
      </c>
      <c r="E26829" s="357" t="s">
        <v>50512</v>
      </c>
    </row>
    <row r="26830" spans="1:5" ht="15.6">
      <c r="A26830" s="358" t="s">
        <v>55282</v>
      </c>
      <c r="B26830" s="358" t="s">
        <v>55282</v>
      </c>
      <c r="C26830" s="359">
        <v>0.5</v>
      </c>
      <c r="D26830" s="357" t="s">
        <v>52821</v>
      </c>
      <c r="E26830" s="357" t="s">
        <v>52821</v>
      </c>
    </row>
    <row r="26831" spans="1:5" ht="15.6">
      <c r="A26831" s="358" t="s">
        <v>52868</v>
      </c>
      <c r="B26831" s="358" t="s">
        <v>52868</v>
      </c>
      <c r="C26831" s="359">
        <v>0.5</v>
      </c>
      <c r="D26831" s="357" t="s">
        <v>52867</v>
      </c>
      <c r="E26831" s="357" t="s">
        <v>52867</v>
      </c>
    </row>
    <row r="26832" spans="1:5" ht="15.6">
      <c r="A26832" s="358" t="s">
        <v>24564</v>
      </c>
      <c r="B26832" s="358" t="s">
        <v>24564</v>
      </c>
      <c r="C26832" s="359">
        <v>0.5</v>
      </c>
      <c r="D26832" s="357" t="s">
        <v>24563</v>
      </c>
      <c r="E26832" s="357" t="s">
        <v>24563</v>
      </c>
    </row>
    <row r="26833" spans="1:5" ht="15.6">
      <c r="A26833" s="358" t="s">
        <v>25254</v>
      </c>
      <c r="B26833" s="358" t="s">
        <v>25255</v>
      </c>
      <c r="C26833" s="359">
        <v>0.5</v>
      </c>
      <c r="D26833" s="357" t="s">
        <v>25253</v>
      </c>
      <c r="E26833" s="357" t="s">
        <v>25253</v>
      </c>
    </row>
    <row r="26834" spans="1:5" ht="15.6">
      <c r="A26834" s="358" t="s">
        <v>26360</v>
      </c>
      <c r="B26834" s="358" t="s">
        <v>26360</v>
      </c>
      <c r="C26834" s="359">
        <v>0.5</v>
      </c>
      <c r="D26834" s="357" t="s">
        <v>26359</v>
      </c>
      <c r="E26834" s="357" t="s">
        <v>26359</v>
      </c>
    </row>
    <row r="26835" spans="1:5" ht="15.6">
      <c r="A26835" s="358" t="s">
        <v>59967</v>
      </c>
      <c r="B26835" s="358" t="s">
        <v>59966</v>
      </c>
      <c r="C26835" s="359">
        <v>0.5</v>
      </c>
      <c r="D26835" s="357" t="s">
        <v>65245</v>
      </c>
      <c r="E26835" s="357" t="s">
        <v>65245</v>
      </c>
    </row>
    <row r="26836" spans="1:5" ht="15.6">
      <c r="A26836" s="358" t="s">
        <v>1153</v>
      </c>
      <c r="B26836" s="358" t="s">
        <v>42483</v>
      </c>
      <c r="C26836" s="359">
        <v>0.5</v>
      </c>
      <c r="D26836" s="357" t="s">
        <v>42482</v>
      </c>
      <c r="E26836" s="357" t="s">
        <v>42482</v>
      </c>
    </row>
    <row r="26837" spans="1:5" ht="15.6">
      <c r="A26837" s="358" t="s">
        <v>1153</v>
      </c>
      <c r="B26837" s="358" t="s">
        <v>42483</v>
      </c>
      <c r="C26837" s="359">
        <v>0.5</v>
      </c>
      <c r="D26837" s="357" t="s">
        <v>42482</v>
      </c>
      <c r="E26837" s="357" t="s">
        <v>42482</v>
      </c>
    </row>
    <row r="26838" spans="1:5" ht="15.6">
      <c r="A26838" s="358" t="s">
        <v>46152</v>
      </c>
      <c r="B26838" s="358" t="s">
        <v>46153</v>
      </c>
      <c r="C26838" s="359">
        <v>0.5</v>
      </c>
      <c r="D26838" s="357" t="s">
        <v>46151</v>
      </c>
      <c r="E26838" s="357" t="s">
        <v>46151</v>
      </c>
    </row>
    <row r="26839" spans="1:5" ht="15.6">
      <c r="A26839" s="358" t="s">
        <v>46152</v>
      </c>
      <c r="B26839" s="358" t="s">
        <v>46153</v>
      </c>
      <c r="C26839" s="359">
        <v>0.5</v>
      </c>
      <c r="D26839" s="357" t="s">
        <v>46151</v>
      </c>
      <c r="E26839" s="357" t="s">
        <v>46151</v>
      </c>
    </row>
    <row r="26840" spans="1:5" ht="15.6">
      <c r="A26840" s="358" t="s">
        <v>55604</v>
      </c>
      <c r="B26840" s="358" t="s">
        <v>55605</v>
      </c>
      <c r="C26840" s="359">
        <v>0.5</v>
      </c>
      <c r="D26840" s="357" t="s">
        <v>55603</v>
      </c>
      <c r="E26840" s="357" t="s">
        <v>55603</v>
      </c>
    </row>
    <row r="26841" spans="1:5" ht="15.6">
      <c r="A26841" s="358" t="s">
        <v>55604</v>
      </c>
      <c r="B26841" s="358" t="s">
        <v>55605</v>
      </c>
      <c r="C26841" s="359">
        <v>0.5</v>
      </c>
      <c r="D26841" s="357" t="s">
        <v>55603</v>
      </c>
      <c r="E26841" s="357" t="s">
        <v>55603</v>
      </c>
    </row>
    <row r="26842" spans="1:5" ht="15.6">
      <c r="A26842" s="358" t="s">
        <v>55604</v>
      </c>
      <c r="B26842" s="358" t="s">
        <v>55605</v>
      </c>
      <c r="C26842" s="359">
        <v>0.5</v>
      </c>
      <c r="D26842" s="357" t="s">
        <v>55603</v>
      </c>
      <c r="E26842" s="357" t="s">
        <v>55603</v>
      </c>
    </row>
    <row r="26843" spans="1:5" ht="15.6">
      <c r="A26843" s="358" t="s">
        <v>65247</v>
      </c>
      <c r="B26843" s="358" t="s">
        <v>65248</v>
      </c>
      <c r="C26843" s="359">
        <v>0.5</v>
      </c>
      <c r="D26843" s="357" t="s">
        <v>65246</v>
      </c>
      <c r="E26843" s="357" t="s">
        <v>65246</v>
      </c>
    </row>
    <row r="26844" spans="1:5" ht="15.6">
      <c r="A26844" s="358" t="s">
        <v>50994</v>
      </c>
      <c r="B26844" s="358" t="s">
        <v>50995</v>
      </c>
      <c r="C26844" s="359">
        <v>0.5</v>
      </c>
      <c r="D26844" s="357" t="s">
        <v>50993</v>
      </c>
      <c r="E26844" s="357" t="s">
        <v>50993</v>
      </c>
    </row>
    <row r="26845" spans="1:5" ht="15.6">
      <c r="A26845" s="358" t="s">
        <v>65250</v>
      </c>
      <c r="B26845" s="358" t="s">
        <v>65251</v>
      </c>
      <c r="C26845" s="359">
        <v>0.5</v>
      </c>
      <c r="D26845" s="357" t="s">
        <v>65249</v>
      </c>
      <c r="E26845" s="357" t="s">
        <v>65249</v>
      </c>
    </row>
    <row r="26846" spans="1:5" ht="15.6">
      <c r="A26846" s="358" t="s">
        <v>43335</v>
      </c>
      <c r="B26846" s="358" t="s">
        <v>43336</v>
      </c>
      <c r="C26846" s="359">
        <v>0.5</v>
      </c>
      <c r="D26846" s="357" t="s">
        <v>43334</v>
      </c>
      <c r="E26846" s="357" t="s">
        <v>43334</v>
      </c>
    </row>
    <row r="26847" spans="1:5" ht="15.6">
      <c r="A26847" s="358" t="s">
        <v>55212</v>
      </c>
      <c r="B26847" s="358" t="s">
        <v>55213</v>
      </c>
      <c r="C26847" s="359">
        <v>0.5</v>
      </c>
      <c r="D26847" s="357" t="s">
        <v>55211</v>
      </c>
      <c r="E26847" s="357" t="s">
        <v>55211</v>
      </c>
    </row>
    <row r="26848" spans="1:5" ht="15.6">
      <c r="A26848" s="358" t="s">
        <v>25157</v>
      </c>
      <c r="B26848" s="358" t="s">
        <v>25158</v>
      </c>
      <c r="C26848" s="359">
        <v>0.5</v>
      </c>
      <c r="D26848" s="357" t="s">
        <v>25156</v>
      </c>
      <c r="E26848" s="357" t="s">
        <v>25156</v>
      </c>
    </row>
    <row r="26849" spans="1:5" ht="15.6">
      <c r="A26849" s="358" t="s">
        <v>25985</v>
      </c>
      <c r="B26849" s="358" t="s">
        <v>10262</v>
      </c>
      <c r="C26849" s="359">
        <v>0.5</v>
      </c>
      <c r="D26849" s="357" t="s">
        <v>25984</v>
      </c>
      <c r="E26849" s="357" t="s">
        <v>25984</v>
      </c>
    </row>
    <row r="26850" spans="1:5" ht="15.6">
      <c r="A26850" s="358" t="s">
        <v>12219</v>
      </c>
      <c r="B26850" s="358" t="s">
        <v>12220</v>
      </c>
      <c r="C26850" s="359">
        <v>0.5</v>
      </c>
      <c r="D26850" s="357" t="s">
        <v>3057</v>
      </c>
      <c r="E26850" s="357" t="s">
        <v>3057</v>
      </c>
    </row>
    <row r="26851" spans="1:5" ht="15.6">
      <c r="A26851" s="358" t="s">
        <v>28576</v>
      </c>
      <c r="B26851" s="358" t="s">
        <v>10262</v>
      </c>
      <c r="C26851" s="359">
        <v>0.5</v>
      </c>
      <c r="D26851" s="357" t="s">
        <v>28575</v>
      </c>
      <c r="E26851" s="357" t="s">
        <v>28575</v>
      </c>
    </row>
    <row r="26852" spans="1:5" ht="15.6">
      <c r="A26852" s="358" t="s">
        <v>28576</v>
      </c>
      <c r="B26852" s="358" t="s">
        <v>10262</v>
      </c>
      <c r="C26852" s="359">
        <v>0.5</v>
      </c>
      <c r="D26852" s="357" t="s">
        <v>28575</v>
      </c>
      <c r="E26852" s="357" t="s">
        <v>28575</v>
      </c>
    </row>
    <row r="26853" spans="1:5" ht="15.6">
      <c r="A26853" s="358" t="s">
        <v>34904</v>
      </c>
      <c r="B26853" s="358" t="s">
        <v>34905</v>
      </c>
      <c r="C26853" s="359">
        <v>0.5</v>
      </c>
      <c r="D26853" s="357" t="s">
        <v>34903</v>
      </c>
      <c r="E26853" s="357" t="s">
        <v>34903</v>
      </c>
    </row>
    <row r="26854" spans="1:5" ht="15.6">
      <c r="A26854" s="358" t="s">
        <v>38996</v>
      </c>
      <c r="B26854" s="358" t="s">
        <v>38997</v>
      </c>
      <c r="C26854" s="359">
        <v>0.5</v>
      </c>
      <c r="D26854" s="357" t="s">
        <v>38995</v>
      </c>
      <c r="E26854" s="357" t="s">
        <v>38995</v>
      </c>
    </row>
    <row r="26855" spans="1:5" ht="15.6">
      <c r="A26855" s="358" t="s">
        <v>39518</v>
      </c>
      <c r="B26855" s="358" t="s">
        <v>39518</v>
      </c>
      <c r="C26855" s="359">
        <v>0.5</v>
      </c>
      <c r="D26855" s="357" t="s">
        <v>39517</v>
      </c>
      <c r="E26855" s="357" t="s">
        <v>39517</v>
      </c>
    </row>
    <row r="26856" spans="1:5" ht="15.6">
      <c r="A26856" s="358" t="s">
        <v>43015</v>
      </c>
      <c r="B26856" s="358" t="s">
        <v>43016</v>
      </c>
      <c r="C26856" s="359">
        <v>0.5</v>
      </c>
      <c r="D26856" s="357" t="s">
        <v>43014</v>
      </c>
      <c r="E26856" s="357" t="s">
        <v>43014</v>
      </c>
    </row>
    <row r="26857" spans="1:5" ht="15.6">
      <c r="A26857" s="358" t="s">
        <v>65253</v>
      </c>
      <c r="B26857" s="358" t="s">
        <v>65254</v>
      </c>
      <c r="C26857" s="359">
        <v>0.5</v>
      </c>
      <c r="D26857" s="357" t="s">
        <v>65252</v>
      </c>
      <c r="E26857" s="357" t="s">
        <v>65252</v>
      </c>
    </row>
    <row r="26858" spans="1:5" ht="15.6">
      <c r="A26858" s="358" t="s">
        <v>26026</v>
      </c>
      <c r="B26858" s="358" t="s">
        <v>26027</v>
      </c>
      <c r="C26858" s="359">
        <v>0.5</v>
      </c>
      <c r="D26858" s="357" t="s">
        <v>26025</v>
      </c>
      <c r="E26858" s="357" t="s">
        <v>26025</v>
      </c>
    </row>
    <row r="26859" spans="1:5" ht="15.6">
      <c r="A26859" s="358" t="s">
        <v>30850</v>
      </c>
      <c r="B26859" s="358" t="s">
        <v>30851</v>
      </c>
      <c r="C26859" s="359">
        <v>0.5</v>
      </c>
      <c r="D26859" s="357" t="s">
        <v>30849</v>
      </c>
      <c r="E26859" s="357" t="s">
        <v>30849</v>
      </c>
    </row>
    <row r="26860" spans="1:5" ht="15.6">
      <c r="A26860" s="358" t="s">
        <v>30915</v>
      </c>
      <c r="B26860" s="358" t="s">
        <v>30916</v>
      </c>
      <c r="C26860" s="359">
        <v>0.5</v>
      </c>
      <c r="D26860" s="357" t="s">
        <v>30914</v>
      </c>
      <c r="E26860" s="357" t="s">
        <v>30914</v>
      </c>
    </row>
    <row r="26861" spans="1:5" ht="15.6">
      <c r="A26861" s="358" t="s">
        <v>59833</v>
      </c>
      <c r="B26861" s="358" t="s">
        <v>59833</v>
      </c>
      <c r="C26861" s="359">
        <v>0.5</v>
      </c>
      <c r="D26861" s="357" t="s">
        <v>65255</v>
      </c>
      <c r="E26861" s="357" t="s">
        <v>65255</v>
      </c>
    </row>
    <row r="26862" spans="1:5" ht="15.6">
      <c r="A26862" s="358" t="s">
        <v>59761</v>
      </c>
      <c r="B26862" s="358" t="s">
        <v>59763</v>
      </c>
      <c r="C26862" s="359">
        <v>0.5</v>
      </c>
      <c r="D26862" s="357" t="s">
        <v>59762</v>
      </c>
      <c r="E26862" s="357" t="s">
        <v>59762</v>
      </c>
    </row>
    <row r="26863" spans="1:5" ht="15.6">
      <c r="A26863" s="358" t="s">
        <v>59568</v>
      </c>
      <c r="B26863" s="358" t="s">
        <v>59568</v>
      </c>
      <c r="C26863" s="359">
        <v>0.5</v>
      </c>
      <c r="D26863" s="357" t="s">
        <v>65256</v>
      </c>
      <c r="E26863" s="357" t="s">
        <v>65256</v>
      </c>
    </row>
    <row r="26864" spans="1:5" ht="15.6">
      <c r="A26864" s="358" t="s">
        <v>59568</v>
      </c>
      <c r="B26864" s="358" t="s">
        <v>59568</v>
      </c>
      <c r="C26864" s="359">
        <v>0.5</v>
      </c>
      <c r="D26864" s="357" t="s">
        <v>65256</v>
      </c>
      <c r="E26864" s="357" t="s">
        <v>65256</v>
      </c>
    </row>
    <row r="26865" spans="1:5" ht="15.6">
      <c r="A26865" s="358" t="s">
        <v>45200</v>
      </c>
      <c r="B26865" s="358" t="s">
        <v>45200</v>
      </c>
      <c r="C26865" s="359">
        <v>0.5</v>
      </c>
      <c r="D26865" s="357" t="s">
        <v>45199</v>
      </c>
      <c r="E26865" s="357" t="s">
        <v>45199</v>
      </c>
    </row>
    <row r="26866" spans="1:5" ht="15.6">
      <c r="A26866" s="358" t="s">
        <v>48188</v>
      </c>
      <c r="B26866" s="358" t="s">
        <v>48189</v>
      </c>
      <c r="C26866" s="359">
        <v>0.5</v>
      </c>
      <c r="D26866" s="357" t="s">
        <v>48187</v>
      </c>
      <c r="E26866" s="357" t="s">
        <v>48187</v>
      </c>
    </row>
    <row r="26867" spans="1:5" ht="15.6">
      <c r="A26867" s="358" t="s">
        <v>48188</v>
      </c>
      <c r="B26867" s="358" t="s">
        <v>48189</v>
      </c>
      <c r="C26867" s="359">
        <v>0.5</v>
      </c>
      <c r="D26867" s="357" t="s">
        <v>48187</v>
      </c>
      <c r="E26867" s="357" t="s">
        <v>48187</v>
      </c>
    </row>
    <row r="26868" spans="1:5" ht="15.6">
      <c r="A26868" s="358" t="s">
        <v>50762</v>
      </c>
      <c r="B26868" s="358" t="s">
        <v>50763</v>
      </c>
      <c r="C26868" s="359">
        <v>0.5</v>
      </c>
      <c r="D26868" s="357" t="s">
        <v>50761</v>
      </c>
      <c r="E26868" s="357" t="s">
        <v>50761</v>
      </c>
    </row>
    <row r="26869" spans="1:5" ht="15.6">
      <c r="A26869" s="358" t="s">
        <v>23082</v>
      </c>
      <c r="B26869" s="358" t="s">
        <v>23083</v>
      </c>
      <c r="C26869" s="359">
        <v>0.5</v>
      </c>
      <c r="D26869" s="357" t="s">
        <v>9424</v>
      </c>
      <c r="E26869" s="357" t="s">
        <v>9424</v>
      </c>
    </row>
    <row r="26870" spans="1:5" ht="15.6">
      <c r="A26870" s="358" t="s">
        <v>28305</v>
      </c>
      <c r="B26870" s="358" t="s">
        <v>28306</v>
      </c>
      <c r="C26870" s="359">
        <v>0.5</v>
      </c>
      <c r="D26870" s="357" t="s">
        <v>28304</v>
      </c>
      <c r="E26870" s="357" t="s">
        <v>28304</v>
      </c>
    </row>
    <row r="26871" spans="1:5" ht="15.6">
      <c r="A26871" s="358" t="s">
        <v>28740</v>
      </c>
      <c r="B26871" s="358" t="s">
        <v>28741</v>
      </c>
      <c r="C26871" s="359">
        <v>0.5</v>
      </c>
      <c r="D26871" s="357" t="s">
        <v>28739</v>
      </c>
      <c r="E26871" s="357" t="s">
        <v>28739</v>
      </c>
    </row>
    <row r="26872" spans="1:5" ht="15.6">
      <c r="A26872" s="358" t="s">
        <v>40021</v>
      </c>
      <c r="B26872" s="358" t="s">
        <v>40022</v>
      </c>
      <c r="C26872" s="359">
        <v>0.5</v>
      </c>
      <c r="D26872" s="357" t="s">
        <v>40020</v>
      </c>
      <c r="E26872" s="357" t="s">
        <v>40020</v>
      </c>
    </row>
    <row r="26873" spans="1:5" ht="15.6">
      <c r="A26873" s="358" t="s">
        <v>43371</v>
      </c>
      <c r="B26873" s="358" t="s">
        <v>43372</v>
      </c>
      <c r="C26873" s="359">
        <v>0.5</v>
      </c>
      <c r="D26873" s="357" t="s">
        <v>43370</v>
      </c>
      <c r="E26873" s="357" t="s">
        <v>43370</v>
      </c>
    </row>
    <row r="26874" spans="1:5" ht="15.6">
      <c r="A26874" s="358" t="s">
        <v>46261</v>
      </c>
      <c r="B26874" s="358" t="s">
        <v>46262</v>
      </c>
      <c r="C26874" s="359">
        <v>0.5</v>
      </c>
      <c r="D26874" s="357" t="s">
        <v>46260</v>
      </c>
      <c r="E26874" s="357" t="s">
        <v>46260</v>
      </c>
    </row>
    <row r="26875" spans="1:5" ht="15.6">
      <c r="A26875" s="358" t="s">
        <v>47758</v>
      </c>
      <c r="B26875" s="358" t="s">
        <v>47758</v>
      </c>
      <c r="C26875" s="359">
        <v>0.5</v>
      </c>
      <c r="D26875" s="357" t="s">
        <v>47757</v>
      </c>
      <c r="E26875" s="357" t="s">
        <v>47757</v>
      </c>
    </row>
    <row r="26876" spans="1:5" ht="15.6">
      <c r="A26876" s="358" t="s">
        <v>47758</v>
      </c>
      <c r="B26876" s="358" t="s">
        <v>47758</v>
      </c>
      <c r="C26876" s="359">
        <v>0.5</v>
      </c>
      <c r="D26876" s="357" t="s">
        <v>47757</v>
      </c>
      <c r="E26876" s="357" t="s">
        <v>47757</v>
      </c>
    </row>
    <row r="26877" spans="1:5" ht="15.6">
      <c r="A26877" s="358" t="s">
        <v>22338</v>
      </c>
      <c r="B26877" s="358" t="s">
        <v>22338</v>
      </c>
      <c r="C26877" s="359">
        <v>0.5</v>
      </c>
      <c r="D26877" s="357" t="s">
        <v>9122</v>
      </c>
      <c r="E26877" s="357" t="s">
        <v>9122</v>
      </c>
    </row>
    <row r="26878" spans="1:5" ht="15.6">
      <c r="A26878" s="358" t="s">
        <v>51260</v>
      </c>
      <c r="B26878" s="358" t="s">
        <v>51261</v>
      </c>
      <c r="C26878" s="359">
        <v>0.5</v>
      </c>
      <c r="D26878" s="357" t="s">
        <v>51259</v>
      </c>
      <c r="E26878" s="357" t="s">
        <v>51259</v>
      </c>
    </row>
    <row r="26879" spans="1:5" ht="15.6">
      <c r="A26879" s="358" t="s">
        <v>24201</v>
      </c>
      <c r="B26879" s="358" t="s">
        <v>24201</v>
      </c>
      <c r="C26879" s="359">
        <v>0.5</v>
      </c>
      <c r="D26879" s="357" t="s">
        <v>24200</v>
      </c>
      <c r="E26879" s="357" t="s">
        <v>24200</v>
      </c>
    </row>
    <row r="26880" spans="1:5" ht="15.6">
      <c r="A26880" s="358" t="s">
        <v>24368</v>
      </c>
      <c r="B26880" s="358" t="s">
        <v>10262</v>
      </c>
      <c r="C26880" s="359">
        <v>0.5</v>
      </c>
      <c r="D26880" s="357" t="s">
        <v>24367</v>
      </c>
      <c r="E26880" s="357" t="s">
        <v>24367</v>
      </c>
    </row>
    <row r="26881" spans="1:5" ht="15.6">
      <c r="A26881" s="358" t="s">
        <v>25971</v>
      </c>
      <c r="B26881" s="358" t="s">
        <v>25972</v>
      </c>
      <c r="C26881" s="359">
        <v>0.5</v>
      </c>
      <c r="D26881" s="357" t="s">
        <v>25970</v>
      </c>
      <c r="E26881" s="357" t="s">
        <v>25970</v>
      </c>
    </row>
    <row r="26882" spans="1:5" ht="15.6">
      <c r="A26882" s="358" t="s">
        <v>65258</v>
      </c>
      <c r="B26882" s="358" t="s">
        <v>65259</v>
      </c>
      <c r="C26882" s="359">
        <v>0.5</v>
      </c>
      <c r="D26882" s="357" t="s">
        <v>65257</v>
      </c>
      <c r="E26882" s="357" t="s">
        <v>65257</v>
      </c>
    </row>
    <row r="26883" spans="1:5" ht="15.6">
      <c r="A26883" s="358" t="s">
        <v>35524</v>
      </c>
      <c r="B26883" s="358" t="s">
        <v>35525</v>
      </c>
      <c r="C26883" s="359">
        <v>0.5</v>
      </c>
      <c r="D26883" s="357" t="s">
        <v>35523</v>
      </c>
      <c r="E26883" s="357" t="s">
        <v>35523</v>
      </c>
    </row>
    <row r="26884" spans="1:5" ht="15.6">
      <c r="A26884" s="358" t="s">
        <v>35524</v>
      </c>
      <c r="B26884" s="358" t="s">
        <v>35525</v>
      </c>
      <c r="C26884" s="359">
        <v>0.5</v>
      </c>
      <c r="D26884" s="357" t="s">
        <v>35523</v>
      </c>
      <c r="E26884" s="357" t="s">
        <v>35523</v>
      </c>
    </row>
    <row r="26885" spans="1:5" ht="15.6">
      <c r="A26885" s="358" t="s">
        <v>10262</v>
      </c>
      <c r="B26885" s="358" t="s">
        <v>35799</v>
      </c>
      <c r="C26885" s="359">
        <v>0.5</v>
      </c>
      <c r="D26885" s="357" t="s">
        <v>35798</v>
      </c>
      <c r="E26885" s="357" t="s">
        <v>35798</v>
      </c>
    </row>
    <row r="26886" spans="1:5" ht="15.6">
      <c r="A26886" s="358" t="s">
        <v>10262</v>
      </c>
      <c r="B26886" s="358" t="s">
        <v>35799</v>
      </c>
      <c r="C26886" s="359">
        <v>0.5</v>
      </c>
      <c r="D26886" s="357" t="s">
        <v>35798</v>
      </c>
      <c r="E26886" s="357" t="s">
        <v>35798</v>
      </c>
    </row>
    <row r="26887" spans="1:5" ht="15.6">
      <c r="A26887" s="358" t="s">
        <v>60055</v>
      </c>
      <c r="B26887" s="358" t="s">
        <v>10262</v>
      </c>
      <c r="C26887" s="359">
        <v>0.5</v>
      </c>
      <c r="D26887" s="357" t="s">
        <v>65260</v>
      </c>
      <c r="E26887" s="357" t="s">
        <v>65260</v>
      </c>
    </row>
    <row r="26888" spans="1:5" ht="15.6">
      <c r="A26888" s="358" t="s">
        <v>60055</v>
      </c>
      <c r="B26888" s="358" t="s">
        <v>10262</v>
      </c>
      <c r="C26888" s="359">
        <v>0.5</v>
      </c>
      <c r="D26888" s="357" t="s">
        <v>65260</v>
      </c>
      <c r="E26888" s="357" t="s">
        <v>65260</v>
      </c>
    </row>
    <row r="26889" spans="1:5" ht="15.6">
      <c r="A26889" s="358" t="s">
        <v>38590</v>
      </c>
      <c r="B26889" s="358" t="s">
        <v>38591</v>
      </c>
      <c r="C26889" s="359">
        <v>0.5</v>
      </c>
      <c r="D26889" s="357" t="s">
        <v>38589</v>
      </c>
      <c r="E26889" s="357" t="s">
        <v>38589</v>
      </c>
    </row>
    <row r="26890" spans="1:5" ht="15.6">
      <c r="A26890" s="358" t="s">
        <v>46340</v>
      </c>
      <c r="B26890" s="358" t="s">
        <v>46341</v>
      </c>
      <c r="C26890" s="359">
        <v>0.5</v>
      </c>
      <c r="D26890" s="357" t="s">
        <v>46339</v>
      </c>
      <c r="E26890" s="357" t="s">
        <v>46339</v>
      </c>
    </row>
    <row r="26891" spans="1:5" ht="15.6">
      <c r="A26891" s="358" t="s">
        <v>65262</v>
      </c>
      <c r="B26891" s="358" t="s">
        <v>65263</v>
      </c>
      <c r="C26891" s="359">
        <v>0.5</v>
      </c>
      <c r="D26891" s="357" t="s">
        <v>65261</v>
      </c>
      <c r="E26891" s="357" t="s">
        <v>65261</v>
      </c>
    </row>
    <row r="26892" spans="1:5" ht="15.6">
      <c r="A26892" s="358" t="s">
        <v>49762</v>
      </c>
      <c r="B26892" s="358" t="s">
        <v>49762</v>
      </c>
      <c r="C26892" s="359">
        <v>0.5</v>
      </c>
      <c r="D26892" s="357" t="s">
        <v>49761</v>
      </c>
      <c r="E26892" s="357" t="s">
        <v>49761</v>
      </c>
    </row>
    <row r="26893" spans="1:5" ht="15.6">
      <c r="A26893" s="358" t="s">
        <v>49762</v>
      </c>
      <c r="B26893" s="358" t="s">
        <v>49762</v>
      </c>
      <c r="C26893" s="359">
        <v>0.5</v>
      </c>
      <c r="D26893" s="357" t="s">
        <v>49761</v>
      </c>
      <c r="E26893" s="357" t="s">
        <v>49761</v>
      </c>
    </row>
    <row r="26894" spans="1:5" ht="15.6">
      <c r="A26894" s="358" t="s">
        <v>23223</v>
      </c>
      <c r="B26894" s="358" t="s">
        <v>23224</v>
      </c>
      <c r="C26894" s="359">
        <v>0.5</v>
      </c>
      <c r="D26894" s="357" t="s">
        <v>9590</v>
      </c>
      <c r="E26894" s="357" t="s">
        <v>9590</v>
      </c>
    </row>
    <row r="26895" spans="1:5" ht="15.6">
      <c r="A26895" s="358" t="s">
        <v>33380</v>
      </c>
      <c r="B26895" s="358" t="s">
        <v>33381</v>
      </c>
      <c r="C26895" s="359">
        <v>0.5</v>
      </c>
      <c r="D26895" s="357" t="s">
        <v>33379</v>
      </c>
      <c r="E26895" s="357" t="s">
        <v>33379</v>
      </c>
    </row>
    <row r="26896" spans="1:5" ht="15.6">
      <c r="A26896" s="358" t="s">
        <v>34676</v>
      </c>
      <c r="B26896" s="358" t="s">
        <v>34677</v>
      </c>
      <c r="C26896" s="359">
        <v>0.5</v>
      </c>
      <c r="D26896" s="357" t="s">
        <v>34675</v>
      </c>
      <c r="E26896" s="357" t="s">
        <v>34675</v>
      </c>
    </row>
    <row r="26897" spans="1:5" ht="15.6">
      <c r="A26897" s="358" t="s">
        <v>36144</v>
      </c>
      <c r="B26897" s="358" t="s">
        <v>36144</v>
      </c>
      <c r="C26897" s="359">
        <v>0.5</v>
      </c>
      <c r="D26897" s="357" t="s">
        <v>36143</v>
      </c>
      <c r="E26897" s="357" t="s">
        <v>36143</v>
      </c>
    </row>
    <row r="26898" spans="1:5" ht="15.6">
      <c r="A26898" s="358" t="s">
        <v>38578</v>
      </c>
      <c r="B26898" s="358" t="s">
        <v>38579</v>
      </c>
      <c r="C26898" s="359">
        <v>0.5</v>
      </c>
      <c r="D26898" s="357" t="s">
        <v>38577</v>
      </c>
      <c r="E26898" s="357" t="s">
        <v>38577</v>
      </c>
    </row>
    <row r="26899" spans="1:5" ht="15.6">
      <c r="A26899" s="358" t="s">
        <v>50080</v>
      </c>
      <c r="B26899" s="358" t="s">
        <v>50081</v>
      </c>
      <c r="C26899" s="359">
        <v>0.5</v>
      </c>
      <c r="D26899" s="357" t="s">
        <v>50079</v>
      </c>
      <c r="E26899" s="357" t="s">
        <v>50079</v>
      </c>
    </row>
    <row r="26900" spans="1:5" ht="15.6">
      <c r="A26900" s="358" t="s">
        <v>30847</v>
      </c>
      <c r="B26900" s="358" t="s">
        <v>30848</v>
      </c>
      <c r="C26900" s="359">
        <v>0.5</v>
      </c>
      <c r="D26900" s="357" t="s">
        <v>30846</v>
      </c>
      <c r="E26900" s="357" t="s">
        <v>30846</v>
      </c>
    </row>
    <row r="26901" spans="1:5" ht="15.6">
      <c r="A26901" s="358" t="s">
        <v>18003</v>
      </c>
      <c r="B26901" s="358" t="s">
        <v>18004</v>
      </c>
      <c r="C26901" s="359">
        <v>0.5</v>
      </c>
      <c r="D26901" s="357" t="s">
        <v>6887</v>
      </c>
      <c r="E26901" s="357" t="s">
        <v>6887</v>
      </c>
    </row>
    <row r="26902" spans="1:5" ht="15.6">
      <c r="A26902" s="358" t="s">
        <v>18003</v>
      </c>
      <c r="B26902" s="358" t="s">
        <v>18004</v>
      </c>
      <c r="C26902" s="359">
        <v>0.5</v>
      </c>
      <c r="D26902" s="357" t="s">
        <v>6887</v>
      </c>
      <c r="E26902" s="357" t="s">
        <v>6887</v>
      </c>
    </row>
    <row r="26903" spans="1:5" ht="15.6">
      <c r="A26903" s="358" t="s">
        <v>45725</v>
      </c>
      <c r="B26903" s="358" t="s">
        <v>45726</v>
      </c>
      <c r="C26903" s="359">
        <v>0.5</v>
      </c>
      <c r="D26903" s="357" t="s">
        <v>45724</v>
      </c>
      <c r="E26903" s="357" t="s">
        <v>45724</v>
      </c>
    </row>
    <row r="26904" spans="1:5" ht="15.6">
      <c r="A26904" s="358" t="s">
        <v>65265</v>
      </c>
      <c r="B26904" s="358" t="s">
        <v>10262</v>
      </c>
      <c r="C26904" s="359">
        <v>0.5</v>
      </c>
      <c r="D26904" s="357" t="s">
        <v>65264</v>
      </c>
      <c r="E26904" s="357" t="s">
        <v>65264</v>
      </c>
    </row>
    <row r="26905" spans="1:5" ht="15.6">
      <c r="A26905" s="358" t="s">
        <v>65265</v>
      </c>
      <c r="B26905" s="358" t="s">
        <v>10262</v>
      </c>
      <c r="C26905" s="359">
        <v>0.5</v>
      </c>
      <c r="D26905" s="357" t="s">
        <v>65264</v>
      </c>
      <c r="E26905" s="357" t="s">
        <v>65264</v>
      </c>
    </row>
    <row r="26906" spans="1:5" ht="15.6">
      <c r="A26906" s="358" t="s">
        <v>25217</v>
      </c>
      <c r="B26906" s="358" t="s">
        <v>25218</v>
      </c>
      <c r="C26906" s="359">
        <v>0.5</v>
      </c>
      <c r="D26906" s="357" t="s">
        <v>25216</v>
      </c>
      <c r="E26906" s="357" t="s">
        <v>25216</v>
      </c>
    </row>
    <row r="26907" spans="1:5" ht="15.6">
      <c r="A26907" s="358" t="s">
        <v>28471</v>
      </c>
      <c r="B26907" s="358" t="s">
        <v>28472</v>
      </c>
      <c r="C26907" s="359">
        <v>0.5</v>
      </c>
      <c r="D26907" s="357" t="s">
        <v>28470</v>
      </c>
      <c r="E26907" s="357" t="s">
        <v>28470</v>
      </c>
    </row>
    <row r="26908" spans="1:5" ht="15.6">
      <c r="A26908" s="358" t="s">
        <v>32015</v>
      </c>
      <c r="B26908" s="358" t="s">
        <v>32016</v>
      </c>
      <c r="C26908" s="359">
        <v>0.5</v>
      </c>
      <c r="D26908" s="357" t="s">
        <v>32014</v>
      </c>
      <c r="E26908" s="357" t="s">
        <v>32014</v>
      </c>
    </row>
    <row r="26909" spans="1:5" ht="15.6">
      <c r="A26909" s="358" t="s">
        <v>32015</v>
      </c>
      <c r="B26909" s="358" t="s">
        <v>32016</v>
      </c>
      <c r="C26909" s="359">
        <v>0.5</v>
      </c>
      <c r="D26909" s="357" t="s">
        <v>32014</v>
      </c>
      <c r="E26909" s="357" t="s">
        <v>32014</v>
      </c>
    </row>
    <row r="26910" spans="1:5" ht="15.6">
      <c r="A26910" s="358" t="s">
        <v>65267</v>
      </c>
      <c r="B26910" s="358" t="s">
        <v>65268</v>
      </c>
      <c r="C26910" s="359">
        <v>0.5</v>
      </c>
      <c r="D26910" s="357" t="s">
        <v>65266</v>
      </c>
      <c r="E26910" s="357" t="s">
        <v>65266</v>
      </c>
    </row>
    <row r="26911" spans="1:5" ht="15.6">
      <c r="A26911" s="358" t="s">
        <v>47529</v>
      </c>
      <c r="B26911" s="358" t="s">
        <v>47530</v>
      </c>
      <c r="C26911" s="359">
        <v>0.5</v>
      </c>
      <c r="D26911" s="357" t="s">
        <v>47528</v>
      </c>
      <c r="E26911" s="357" t="s">
        <v>47528</v>
      </c>
    </row>
    <row r="26912" spans="1:5" ht="15.6">
      <c r="A26912" s="358" t="s">
        <v>53042</v>
      </c>
      <c r="B26912" s="358" t="s">
        <v>53042</v>
      </c>
      <c r="C26912" s="359">
        <v>0.5</v>
      </c>
      <c r="D26912" s="357" t="s">
        <v>53041</v>
      </c>
      <c r="E26912" s="357" t="s">
        <v>53041</v>
      </c>
    </row>
    <row r="26913" spans="1:5" ht="15.6">
      <c r="A26913" s="358" t="s">
        <v>24677</v>
      </c>
      <c r="B26913" s="358" t="s">
        <v>24678</v>
      </c>
      <c r="C26913" s="359">
        <v>0.5</v>
      </c>
      <c r="D26913" s="357" t="s">
        <v>24676</v>
      </c>
      <c r="E26913" s="357" t="s">
        <v>24676</v>
      </c>
    </row>
    <row r="26914" spans="1:5" ht="15.6">
      <c r="A26914" s="358" t="s">
        <v>25481</v>
      </c>
      <c r="B26914" s="358" t="s">
        <v>25482</v>
      </c>
      <c r="C26914" s="359">
        <v>0.5</v>
      </c>
      <c r="D26914" s="357" t="s">
        <v>25480</v>
      </c>
      <c r="E26914" s="357" t="s">
        <v>25480</v>
      </c>
    </row>
    <row r="26915" spans="1:5" ht="15.6">
      <c r="A26915" s="358" t="s">
        <v>25949</v>
      </c>
      <c r="B26915" s="358" t="s">
        <v>25950</v>
      </c>
      <c r="C26915" s="359">
        <v>0.5</v>
      </c>
      <c r="D26915" s="357" t="s">
        <v>25948</v>
      </c>
      <c r="E26915" s="357" t="s">
        <v>25948</v>
      </c>
    </row>
    <row r="26916" spans="1:5" ht="15.6">
      <c r="A26916" s="358" t="s">
        <v>28069</v>
      </c>
      <c r="B26916" s="358" t="s">
        <v>28069</v>
      </c>
      <c r="C26916" s="359">
        <v>0.5</v>
      </c>
      <c r="D26916" s="357" t="s">
        <v>28068</v>
      </c>
      <c r="E26916" s="357" t="s">
        <v>28068</v>
      </c>
    </row>
    <row r="26917" spans="1:5" ht="15.6">
      <c r="A26917" s="358" t="s">
        <v>29278</v>
      </c>
      <c r="B26917" s="358" t="s">
        <v>29279</v>
      </c>
      <c r="C26917" s="359">
        <v>0.5</v>
      </c>
      <c r="D26917" s="357" t="s">
        <v>29277</v>
      </c>
      <c r="E26917" s="357" t="s">
        <v>29277</v>
      </c>
    </row>
    <row r="26918" spans="1:5" ht="15.6">
      <c r="A26918" s="358" t="s">
        <v>34042</v>
      </c>
      <c r="B26918" s="358" t="s">
        <v>34043</v>
      </c>
      <c r="C26918" s="359">
        <v>0.5</v>
      </c>
      <c r="D26918" s="357" t="s">
        <v>34041</v>
      </c>
      <c r="E26918" s="357" t="s">
        <v>34041</v>
      </c>
    </row>
    <row r="26919" spans="1:5" ht="15.6">
      <c r="A26919" s="358" t="s">
        <v>60401</v>
      </c>
      <c r="B26919" s="358" t="s">
        <v>65270</v>
      </c>
      <c r="C26919" s="359">
        <v>0.5</v>
      </c>
      <c r="D26919" s="357" t="s">
        <v>65269</v>
      </c>
      <c r="E26919" s="357" t="s">
        <v>65269</v>
      </c>
    </row>
    <row r="26920" spans="1:5" ht="15.6">
      <c r="A26920" s="358" t="s">
        <v>41036</v>
      </c>
      <c r="B26920" s="358" t="s">
        <v>41036</v>
      </c>
      <c r="C26920" s="359">
        <v>0.5</v>
      </c>
      <c r="D26920" s="357" t="s">
        <v>41035</v>
      </c>
      <c r="E26920" s="357" t="s">
        <v>41035</v>
      </c>
    </row>
    <row r="26921" spans="1:5" ht="15.6">
      <c r="A26921" s="358" t="s">
        <v>43900</v>
      </c>
      <c r="B26921" s="358" t="s">
        <v>43900</v>
      </c>
      <c r="C26921" s="359">
        <v>0.5</v>
      </c>
      <c r="D26921" s="357" t="s">
        <v>43899</v>
      </c>
      <c r="E26921" s="357" t="s">
        <v>43899</v>
      </c>
    </row>
    <row r="26922" spans="1:5" ht="15.6">
      <c r="A26922" s="358" t="s">
        <v>21044</v>
      </c>
      <c r="B26922" s="358" t="s">
        <v>21044</v>
      </c>
      <c r="C26922" s="359">
        <v>0.5</v>
      </c>
      <c r="D26922" s="357" t="s">
        <v>8333</v>
      </c>
      <c r="E26922" s="357" t="s">
        <v>8333</v>
      </c>
    </row>
    <row r="26923" spans="1:5" ht="15.6">
      <c r="A26923" s="358" t="s">
        <v>48015</v>
      </c>
      <c r="B26923" s="358" t="s">
        <v>48016</v>
      </c>
      <c r="C26923" s="359">
        <v>0.5</v>
      </c>
      <c r="D26923" s="357" t="s">
        <v>48014</v>
      </c>
      <c r="E26923" s="357" t="s">
        <v>48014</v>
      </c>
    </row>
    <row r="26924" spans="1:5" ht="15.6">
      <c r="A26924" s="358" t="s">
        <v>50839</v>
      </c>
      <c r="B26924" s="358" t="s">
        <v>50840</v>
      </c>
      <c r="C26924" s="359">
        <v>0.5</v>
      </c>
      <c r="D26924" s="357" t="s">
        <v>50838</v>
      </c>
      <c r="E26924" s="357" t="s">
        <v>50838</v>
      </c>
    </row>
    <row r="26925" spans="1:5" ht="15.6">
      <c r="A26925" s="358" t="s">
        <v>52175</v>
      </c>
      <c r="B26925" s="358" t="s">
        <v>52176</v>
      </c>
      <c r="C26925" s="359">
        <v>0.5</v>
      </c>
      <c r="D26925" s="357" t="s">
        <v>52174</v>
      </c>
      <c r="E26925" s="357" t="s">
        <v>52174</v>
      </c>
    </row>
    <row r="26926" spans="1:5" ht="15.6">
      <c r="A26926" s="358" t="s">
        <v>53313</v>
      </c>
      <c r="B26926" s="358" t="s">
        <v>53313</v>
      </c>
      <c r="C26926" s="359">
        <v>0.5</v>
      </c>
      <c r="D26926" s="357" t="s">
        <v>53312</v>
      </c>
      <c r="E26926" s="357" t="s">
        <v>53312</v>
      </c>
    </row>
    <row r="26927" spans="1:5" ht="15.6">
      <c r="A26927" s="358" t="s">
        <v>65272</v>
      </c>
      <c r="B26927" s="358" t="s">
        <v>65273</v>
      </c>
      <c r="C26927" s="359">
        <v>0.5</v>
      </c>
      <c r="D26927" s="357" t="s">
        <v>65271</v>
      </c>
      <c r="E26927" s="357" t="s">
        <v>65271</v>
      </c>
    </row>
    <row r="26928" spans="1:5" ht="15.6">
      <c r="A26928" s="358" t="s">
        <v>11703</v>
      </c>
      <c r="B26928" s="358" t="s">
        <v>11704</v>
      </c>
      <c r="C26928" s="359">
        <v>0.5</v>
      </c>
      <c r="D26928" s="357" t="s">
        <v>2861</v>
      </c>
      <c r="E26928" s="357" t="s">
        <v>2861</v>
      </c>
    </row>
    <row r="26929" spans="1:5" ht="15.6">
      <c r="A26929" s="358" t="s">
        <v>26441</v>
      </c>
      <c r="B26929" s="358" t="s">
        <v>26442</v>
      </c>
      <c r="C26929" s="359">
        <v>0.5</v>
      </c>
      <c r="D26929" s="357" t="s">
        <v>26440</v>
      </c>
      <c r="E26929" s="357" t="s">
        <v>26440</v>
      </c>
    </row>
    <row r="26930" spans="1:5" ht="15.6">
      <c r="A26930" s="358" t="s">
        <v>11122</v>
      </c>
      <c r="B26930" s="358" t="s">
        <v>11123</v>
      </c>
      <c r="C26930" s="359">
        <v>0.5</v>
      </c>
      <c r="D26930" s="357" t="s">
        <v>2961</v>
      </c>
      <c r="E26930" s="357" t="s">
        <v>2961</v>
      </c>
    </row>
    <row r="26931" spans="1:5" ht="15.6">
      <c r="A26931" s="358" t="s">
        <v>315</v>
      </c>
      <c r="B26931" s="358" t="s">
        <v>12366</v>
      </c>
      <c r="C26931" s="359">
        <v>0.5</v>
      </c>
      <c r="D26931" s="357" t="s">
        <v>3219</v>
      </c>
      <c r="E26931" s="357" t="s">
        <v>3219</v>
      </c>
    </row>
    <row r="26932" spans="1:5" ht="15.6">
      <c r="A26932" s="358" t="s">
        <v>315</v>
      </c>
      <c r="B26932" s="358" t="s">
        <v>12366</v>
      </c>
      <c r="C26932" s="359">
        <v>0.5</v>
      </c>
      <c r="D26932" s="357" t="s">
        <v>3219</v>
      </c>
      <c r="E26932" s="357" t="s">
        <v>3219</v>
      </c>
    </row>
    <row r="26933" spans="1:5" ht="15.6">
      <c r="A26933" s="358" t="s">
        <v>27571</v>
      </c>
      <c r="B26933" s="358" t="s">
        <v>27572</v>
      </c>
      <c r="C26933" s="359">
        <v>0.5</v>
      </c>
      <c r="D26933" s="357" t="s">
        <v>27570</v>
      </c>
      <c r="E26933" s="357" t="s">
        <v>27570</v>
      </c>
    </row>
    <row r="26934" spans="1:5" ht="15.6">
      <c r="A26934" s="358" t="s">
        <v>65275</v>
      </c>
      <c r="B26934" s="358" t="s">
        <v>65275</v>
      </c>
      <c r="C26934" s="359">
        <v>0.5</v>
      </c>
      <c r="D26934" s="357" t="s">
        <v>65274</v>
      </c>
      <c r="E26934" s="357" t="s">
        <v>65274</v>
      </c>
    </row>
    <row r="26935" spans="1:5" ht="15.6">
      <c r="A26935" s="358" t="s">
        <v>553</v>
      </c>
      <c r="B26935" s="358" t="s">
        <v>13157</v>
      </c>
      <c r="C26935" s="359">
        <v>0.5</v>
      </c>
      <c r="D26935" s="357" t="s">
        <v>4055</v>
      </c>
      <c r="E26935" s="357" t="s">
        <v>4055</v>
      </c>
    </row>
    <row r="26936" spans="1:5" ht="15.6">
      <c r="A26936" s="358" t="s">
        <v>30100</v>
      </c>
      <c r="B26936" s="358" t="s">
        <v>30101</v>
      </c>
      <c r="C26936" s="359">
        <v>0.5</v>
      </c>
      <c r="D26936" s="357" t="s">
        <v>30099</v>
      </c>
      <c r="E26936" s="357" t="s">
        <v>30099</v>
      </c>
    </row>
    <row r="26937" spans="1:5" ht="15.6">
      <c r="A26937" s="358" t="s">
        <v>30100</v>
      </c>
      <c r="B26937" s="358" t="s">
        <v>30101</v>
      </c>
      <c r="C26937" s="359">
        <v>0.5</v>
      </c>
      <c r="D26937" s="357" t="s">
        <v>30099</v>
      </c>
      <c r="E26937" s="357" t="s">
        <v>30099</v>
      </c>
    </row>
    <row r="26938" spans="1:5" ht="15.6">
      <c r="A26938" s="358" t="s">
        <v>30747</v>
      </c>
      <c r="B26938" s="358" t="s">
        <v>30748</v>
      </c>
      <c r="C26938" s="359">
        <v>0.5</v>
      </c>
      <c r="D26938" s="357" t="s">
        <v>30746</v>
      </c>
      <c r="E26938" s="357" t="s">
        <v>30746</v>
      </c>
    </row>
    <row r="26939" spans="1:5" ht="15.6">
      <c r="A26939" s="358" t="s">
        <v>35676</v>
      </c>
      <c r="B26939" s="358" t="s">
        <v>35677</v>
      </c>
      <c r="C26939" s="359">
        <v>0.5</v>
      </c>
      <c r="D26939" s="357" t="s">
        <v>35675</v>
      </c>
      <c r="E26939" s="357" t="s">
        <v>35675</v>
      </c>
    </row>
    <row r="26940" spans="1:5" ht="15.6">
      <c r="A26940" s="358" t="s">
        <v>40177</v>
      </c>
      <c r="B26940" s="358" t="s">
        <v>40178</v>
      </c>
      <c r="C26940" s="359">
        <v>0.5</v>
      </c>
      <c r="D26940" s="357" t="s">
        <v>40176</v>
      </c>
      <c r="E26940" s="357" t="s">
        <v>40176</v>
      </c>
    </row>
    <row r="26941" spans="1:5" ht="15.6">
      <c r="A26941" s="358" t="s">
        <v>45091</v>
      </c>
      <c r="B26941" s="358" t="s">
        <v>45092</v>
      </c>
      <c r="C26941" s="359">
        <v>0.5</v>
      </c>
      <c r="D26941" s="357" t="s">
        <v>45090</v>
      </c>
      <c r="E26941" s="357" t="s">
        <v>45090</v>
      </c>
    </row>
    <row r="26942" spans="1:5" ht="15.6">
      <c r="A26942" s="358" t="s">
        <v>46552</v>
      </c>
      <c r="B26942" s="358" t="s">
        <v>46553</v>
      </c>
      <c r="C26942" s="359">
        <v>0.5</v>
      </c>
      <c r="D26942" s="357" t="s">
        <v>46551</v>
      </c>
      <c r="E26942" s="357" t="s">
        <v>46551</v>
      </c>
    </row>
    <row r="26943" spans="1:5" ht="15.6">
      <c r="A26943" s="358" t="s">
        <v>46715</v>
      </c>
      <c r="B26943" s="358" t="s">
        <v>46716</v>
      </c>
      <c r="C26943" s="359">
        <v>0.5</v>
      </c>
      <c r="D26943" s="357" t="s">
        <v>46714</v>
      </c>
      <c r="E26943" s="357" t="s">
        <v>46714</v>
      </c>
    </row>
    <row r="26944" spans="1:5" ht="15.6">
      <c r="A26944" s="358" t="s">
        <v>65277</v>
      </c>
      <c r="B26944" s="358" t="s">
        <v>65278</v>
      </c>
      <c r="C26944" s="359">
        <v>0.5</v>
      </c>
      <c r="D26944" s="357" t="s">
        <v>65276</v>
      </c>
      <c r="E26944" s="357" t="s">
        <v>65276</v>
      </c>
    </row>
    <row r="26945" spans="1:5" ht="15.6">
      <c r="A26945" s="358" t="s">
        <v>65277</v>
      </c>
      <c r="B26945" s="358" t="s">
        <v>65278</v>
      </c>
      <c r="C26945" s="359">
        <v>0.5</v>
      </c>
      <c r="D26945" s="357" t="s">
        <v>65276</v>
      </c>
      <c r="E26945" s="357" t="s">
        <v>65276</v>
      </c>
    </row>
    <row r="26946" spans="1:5" ht="15.6">
      <c r="A26946" s="358" t="s">
        <v>60635</v>
      </c>
      <c r="B26946" s="358" t="s">
        <v>60635</v>
      </c>
      <c r="C26946" s="359">
        <v>0.5</v>
      </c>
      <c r="D26946" s="357" t="s">
        <v>65279</v>
      </c>
      <c r="E26946" s="357" t="s">
        <v>65279</v>
      </c>
    </row>
    <row r="26947" spans="1:5" ht="15.6">
      <c r="A26947" s="358" t="s">
        <v>51556</v>
      </c>
      <c r="B26947" s="358" t="s">
        <v>51556</v>
      </c>
      <c r="C26947" s="359">
        <v>0.5</v>
      </c>
      <c r="D26947" s="357" t="s">
        <v>51555</v>
      </c>
      <c r="E26947" s="357" t="s">
        <v>51555</v>
      </c>
    </row>
    <row r="26948" spans="1:5" ht="15.6">
      <c r="A26948" s="358" t="s">
        <v>65281</v>
      </c>
      <c r="B26948" s="358" t="s">
        <v>65282</v>
      </c>
      <c r="C26948" s="359">
        <v>0.5</v>
      </c>
      <c r="D26948" s="357" t="s">
        <v>65280</v>
      </c>
      <c r="E26948" s="357" t="s">
        <v>65280</v>
      </c>
    </row>
    <row r="26949" spans="1:5" ht="15.6">
      <c r="A26949" s="358" t="s">
        <v>27751</v>
      </c>
      <c r="B26949" s="358" t="s">
        <v>27752</v>
      </c>
      <c r="C26949" s="359">
        <v>0.5</v>
      </c>
      <c r="D26949" s="357" t="s">
        <v>27750</v>
      </c>
      <c r="E26949" s="357" t="s">
        <v>27750</v>
      </c>
    </row>
    <row r="26950" spans="1:5" ht="15.6">
      <c r="A26950" s="358" t="s">
        <v>27815</v>
      </c>
      <c r="B26950" s="358" t="s">
        <v>27816</v>
      </c>
      <c r="C26950" s="359">
        <v>0.5</v>
      </c>
      <c r="D26950" s="357" t="s">
        <v>27814</v>
      </c>
      <c r="E26950" s="357" t="s">
        <v>27814</v>
      </c>
    </row>
    <row r="26951" spans="1:5" ht="15.6">
      <c r="A26951" s="358" t="s">
        <v>60200</v>
      </c>
      <c r="B26951" s="358" t="s">
        <v>65284</v>
      </c>
      <c r="C26951" s="359">
        <v>0.5</v>
      </c>
      <c r="D26951" s="357" t="s">
        <v>65283</v>
      </c>
      <c r="E26951" s="357" t="s">
        <v>65283</v>
      </c>
    </row>
    <row r="26952" spans="1:5" ht="15.6">
      <c r="A26952" s="358" t="s">
        <v>57283</v>
      </c>
      <c r="B26952" s="358" t="s">
        <v>65286</v>
      </c>
      <c r="C26952" s="359">
        <v>0.5</v>
      </c>
      <c r="D26952" s="357" t="s">
        <v>65285</v>
      </c>
      <c r="E26952" s="357" t="s">
        <v>65285</v>
      </c>
    </row>
    <row r="26953" spans="1:5" ht="15.6">
      <c r="A26953" s="358" t="s">
        <v>57283</v>
      </c>
      <c r="B26953" s="358" t="s">
        <v>65286</v>
      </c>
      <c r="C26953" s="359">
        <v>0.5</v>
      </c>
      <c r="D26953" s="357" t="s">
        <v>65285</v>
      </c>
      <c r="E26953" s="357" t="s">
        <v>65285</v>
      </c>
    </row>
    <row r="26954" spans="1:5" ht="15.6">
      <c r="A26954" s="358" t="s">
        <v>57283</v>
      </c>
      <c r="B26954" s="358" t="s">
        <v>65286</v>
      </c>
      <c r="C26954" s="359">
        <v>0.5</v>
      </c>
      <c r="D26954" s="357" t="s">
        <v>65285</v>
      </c>
      <c r="E26954" s="357" t="s">
        <v>65285</v>
      </c>
    </row>
    <row r="26955" spans="1:5" ht="15.6">
      <c r="A26955" s="358" t="s">
        <v>10262</v>
      </c>
      <c r="B26955" s="358" t="s">
        <v>33673</v>
      </c>
      <c r="C26955" s="359">
        <v>0.5</v>
      </c>
      <c r="D26955" s="357" t="s">
        <v>33672</v>
      </c>
      <c r="E26955" s="357" t="s">
        <v>33672</v>
      </c>
    </row>
    <row r="26956" spans="1:5" ht="15.6">
      <c r="A26956" s="358" t="s">
        <v>35383</v>
      </c>
      <c r="B26956" s="358" t="s">
        <v>35383</v>
      </c>
      <c r="C26956" s="359">
        <v>0.5</v>
      </c>
      <c r="D26956" s="357" t="s">
        <v>35382</v>
      </c>
      <c r="E26956" s="357" t="s">
        <v>35382</v>
      </c>
    </row>
    <row r="26957" spans="1:5" ht="15.6">
      <c r="A26957" s="358" t="s">
        <v>35477</v>
      </c>
      <c r="B26957" s="358" t="s">
        <v>35478</v>
      </c>
      <c r="C26957" s="359">
        <v>0.5</v>
      </c>
      <c r="D26957" s="357" t="s">
        <v>35476</v>
      </c>
      <c r="E26957" s="357" t="s">
        <v>35476</v>
      </c>
    </row>
    <row r="26958" spans="1:5" ht="15.6">
      <c r="A26958" s="358" t="s">
        <v>55230</v>
      </c>
      <c r="B26958" s="358" t="s">
        <v>55231</v>
      </c>
      <c r="C26958" s="359">
        <v>0.5</v>
      </c>
      <c r="D26958" s="357" t="s">
        <v>55229</v>
      </c>
      <c r="E26958" s="357" t="s">
        <v>55229</v>
      </c>
    </row>
    <row r="26959" spans="1:5" ht="15.6">
      <c r="A26959" s="358" t="s">
        <v>55230</v>
      </c>
      <c r="B26959" s="358" t="s">
        <v>55231</v>
      </c>
      <c r="C26959" s="359">
        <v>0.5</v>
      </c>
      <c r="D26959" s="357" t="s">
        <v>55229</v>
      </c>
      <c r="E26959" s="357" t="s">
        <v>55229</v>
      </c>
    </row>
    <row r="26960" spans="1:5" ht="15.6">
      <c r="A26960" s="358" t="s">
        <v>36105</v>
      </c>
      <c r="B26960" s="358" t="s">
        <v>36106</v>
      </c>
      <c r="C26960" s="359">
        <v>0.5</v>
      </c>
      <c r="D26960" s="357" t="s">
        <v>36104</v>
      </c>
      <c r="E26960" s="357" t="s">
        <v>36104</v>
      </c>
    </row>
    <row r="26961" spans="1:5" ht="15.6">
      <c r="A26961" s="358" t="s">
        <v>36105</v>
      </c>
      <c r="B26961" s="358" t="s">
        <v>36106</v>
      </c>
      <c r="C26961" s="359">
        <v>0.5</v>
      </c>
      <c r="D26961" s="357" t="s">
        <v>36104</v>
      </c>
      <c r="E26961" s="357" t="s">
        <v>36104</v>
      </c>
    </row>
    <row r="26962" spans="1:5" ht="15.6">
      <c r="A26962" s="358" t="s">
        <v>36337</v>
      </c>
      <c r="B26962" s="358" t="s">
        <v>36338</v>
      </c>
      <c r="C26962" s="359">
        <v>0.5</v>
      </c>
      <c r="D26962" s="357" t="s">
        <v>36336</v>
      </c>
      <c r="E26962" s="357" t="s">
        <v>36336</v>
      </c>
    </row>
    <row r="26963" spans="1:5" ht="15.6">
      <c r="A26963" s="358" t="s">
        <v>41955</v>
      </c>
      <c r="B26963" s="358" t="s">
        <v>41955</v>
      </c>
      <c r="C26963" s="359">
        <v>0.5</v>
      </c>
      <c r="D26963" s="357" t="s">
        <v>41954</v>
      </c>
      <c r="E26963" s="357" t="s">
        <v>41954</v>
      </c>
    </row>
    <row r="26964" spans="1:5" ht="15.6">
      <c r="A26964" s="358" t="s">
        <v>42304</v>
      </c>
      <c r="B26964" s="358" t="s">
        <v>42304</v>
      </c>
      <c r="C26964" s="359">
        <v>0.5</v>
      </c>
      <c r="D26964" s="357" t="s">
        <v>42303</v>
      </c>
      <c r="E26964" s="357" t="s">
        <v>42303</v>
      </c>
    </row>
    <row r="26965" spans="1:5" ht="15.6">
      <c r="A26965" s="358" t="s">
        <v>43605</v>
      </c>
      <c r="B26965" s="358" t="s">
        <v>43605</v>
      </c>
      <c r="C26965" s="359">
        <v>0.5</v>
      </c>
      <c r="D26965" s="357" t="s">
        <v>43604</v>
      </c>
      <c r="E26965" s="357" t="s">
        <v>43604</v>
      </c>
    </row>
    <row r="26966" spans="1:5" ht="15.6">
      <c r="A26966" s="358" t="s">
        <v>43605</v>
      </c>
      <c r="B26966" s="358" t="s">
        <v>43605</v>
      </c>
      <c r="C26966" s="359">
        <v>0.5</v>
      </c>
      <c r="D26966" s="357" t="s">
        <v>43604</v>
      </c>
      <c r="E26966" s="357" t="s">
        <v>43604</v>
      </c>
    </row>
    <row r="26967" spans="1:5" ht="15.6">
      <c r="A26967" s="358" t="s">
        <v>20091</v>
      </c>
      <c r="B26967" s="358" t="s">
        <v>20092</v>
      </c>
      <c r="C26967" s="359">
        <v>0.5</v>
      </c>
      <c r="D26967" s="357" t="s">
        <v>7812</v>
      </c>
      <c r="E26967" s="357" t="s">
        <v>7812</v>
      </c>
    </row>
    <row r="26968" spans="1:5" ht="15.6">
      <c r="A26968" s="358" t="s">
        <v>20091</v>
      </c>
      <c r="B26968" s="358" t="s">
        <v>20092</v>
      </c>
      <c r="C26968" s="359">
        <v>0.5</v>
      </c>
      <c r="D26968" s="357" t="s">
        <v>7812</v>
      </c>
      <c r="E26968" s="357" t="s">
        <v>7812</v>
      </c>
    </row>
    <row r="26969" spans="1:5" ht="15.6">
      <c r="A26969" s="358" t="s">
        <v>60410</v>
      </c>
      <c r="B26969" s="358" t="s">
        <v>65288</v>
      </c>
      <c r="C26969" s="359">
        <v>0.5</v>
      </c>
      <c r="D26969" s="357" t="s">
        <v>65287</v>
      </c>
      <c r="E26969" s="357" t="s">
        <v>65287</v>
      </c>
    </row>
    <row r="26970" spans="1:5" ht="15.6">
      <c r="A26970" s="358" t="s">
        <v>60410</v>
      </c>
      <c r="B26970" s="358" t="s">
        <v>65288</v>
      </c>
      <c r="C26970" s="359">
        <v>0.5</v>
      </c>
      <c r="D26970" s="357" t="s">
        <v>65287</v>
      </c>
      <c r="E26970" s="357" t="s">
        <v>65287</v>
      </c>
    </row>
    <row r="26971" spans="1:5" ht="15.6">
      <c r="A26971" s="358" t="s">
        <v>60410</v>
      </c>
      <c r="B26971" s="358" t="s">
        <v>65288</v>
      </c>
      <c r="C26971" s="359">
        <v>0.5</v>
      </c>
      <c r="D26971" s="357" t="s">
        <v>65287</v>
      </c>
      <c r="E26971" s="357" t="s">
        <v>65287</v>
      </c>
    </row>
    <row r="26972" spans="1:5" ht="15.6">
      <c r="A26972" s="358" t="s">
        <v>47249</v>
      </c>
      <c r="B26972" s="358" t="s">
        <v>47249</v>
      </c>
      <c r="C26972" s="359">
        <v>0.5</v>
      </c>
      <c r="D26972" s="357" t="s">
        <v>47248</v>
      </c>
      <c r="E26972" s="357" t="s">
        <v>47248</v>
      </c>
    </row>
    <row r="26973" spans="1:5" ht="15.6">
      <c r="A26973" s="358" t="s">
        <v>49099</v>
      </c>
      <c r="B26973" s="358" t="s">
        <v>49100</v>
      </c>
      <c r="C26973" s="359">
        <v>0.5</v>
      </c>
      <c r="D26973" s="357" t="s">
        <v>49098</v>
      </c>
      <c r="E26973" s="357" t="s">
        <v>49098</v>
      </c>
    </row>
    <row r="26974" spans="1:5" ht="15.6">
      <c r="A26974" s="358" t="s">
        <v>51685</v>
      </c>
      <c r="B26974" s="358" t="s">
        <v>51686</v>
      </c>
      <c r="C26974" s="359">
        <v>0.5</v>
      </c>
      <c r="D26974" s="357" t="s">
        <v>51684</v>
      </c>
      <c r="E26974" s="357" t="s">
        <v>51684</v>
      </c>
    </row>
    <row r="26975" spans="1:5" ht="15.6">
      <c r="A26975" s="358" t="s">
        <v>53118</v>
      </c>
      <c r="B26975" s="358" t="s">
        <v>53119</v>
      </c>
      <c r="C26975" s="359">
        <v>0.5</v>
      </c>
      <c r="D26975" s="357" t="s">
        <v>53117</v>
      </c>
      <c r="E26975" s="357" t="s">
        <v>53117</v>
      </c>
    </row>
    <row r="26976" spans="1:5" ht="15.6">
      <c r="A26976" s="358" t="s">
        <v>26260</v>
      </c>
      <c r="B26976" s="358" t="s">
        <v>26261</v>
      </c>
      <c r="C26976" s="359">
        <v>0.5</v>
      </c>
      <c r="D26976" s="357" t="s">
        <v>26259</v>
      </c>
      <c r="E26976" s="357" t="s">
        <v>26259</v>
      </c>
    </row>
    <row r="26977" spans="1:5" ht="15.6">
      <c r="A26977" s="358" t="s">
        <v>28083</v>
      </c>
      <c r="B26977" s="358" t="s">
        <v>28084</v>
      </c>
      <c r="C26977" s="359">
        <v>0.5</v>
      </c>
      <c r="D26977" s="357" t="s">
        <v>28082</v>
      </c>
      <c r="E26977" s="357" t="s">
        <v>28082</v>
      </c>
    </row>
    <row r="26978" spans="1:5" ht="15.6">
      <c r="A26978" s="358" t="s">
        <v>29007</v>
      </c>
      <c r="B26978" s="358" t="s">
        <v>29007</v>
      </c>
      <c r="C26978" s="359">
        <v>0.5</v>
      </c>
      <c r="D26978" s="357" t="s">
        <v>29006</v>
      </c>
      <c r="E26978" s="357" t="s">
        <v>29006</v>
      </c>
    </row>
    <row r="26979" spans="1:5" ht="15.6">
      <c r="A26979" s="358" t="s">
        <v>29574</v>
      </c>
      <c r="B26979" s="358" t="s">
        <v>29575</v>
      </c>
      <c r="C26979" s="359">
        <v>0.5</v>
      </c>
      <c r="D26979" s="357" t="s">
        <v>29573</v>
      </c>
      <c r="E26979" s="357" t="s">
        <v>29573</v>
      </c>
    </row>
    <row r="26980" spans="1:5" ht="15.6">
      <c r="A26980" s="358" t="s">
        <v>30156</v>
      </c>
      <c r="B26980" s="358" t="s">
        <v>30157</v>
      </c>
      <c r="C26980" s="359">
        <v>0.5</v>
      </c>
      <c r="D26980" s="357" t="s">
        <v>30155</v>
      </c>
      <c r="E26980" s="357" t="s">
        <v>30155</v>
      </c>
    </row>
    <row r="26981" spans="1:5" ht="15.6">
      <c r="A26981" s="358" t="s">
        <v>31143</v>
      </c>
      <c r="B26981" s="358" t="s">
        <v>31144</v>
      </c>
      <c r="C26981" s="359">
        <v>0.5</v>
      </c>
      <c r="D26981" s="357" t="s">
        <v>31142</v>
      </c>
      <c r="E26981" s="357" t="s">
        <v>31142</v>
      </c>
    </row>
    <row r="26982" spans="1:5" ht="15.6">
      <c r="A26982" s="358" t="s">
        <v>65290</v>
      </c>
      <c r="B26982" s="358" t="s">
        <v>65291</v>
      </c>
      <c r="C26982" s="359">
        <v>0.5</v>
      </c>
      <c r="D26982" s="357" t="s">
        <v>65289</v>
      </c>
      <c r="E26982" s="357" t="s">
        <v>65289</v>
      </c>
    </row>
    <row r="26983" spans="1:5" ht="15.6">
      <c r="A26983" s="358" t="s">
        <v>33609</v>
      </c>
      <c r="B26983" s="358" t="s">
        <v>33610</v>
      </c>
      <c r="C26983" s="359">
        <v>0.5</v>
      </c>
      <c r="D26983" s="357" t="s">
        <v>33608</v>
      </c>
      <c r="E26983" s="357" t="s">
        <v>33608</v>
      </c>
    </row>
    <row r="26984" spans="1:5" ht="15.6">
      <c r="A26984" s="358" t="s">
        <v>35446</v>
      </c>
      <c r="B26984" s="358" t="s">
        <v>35447</v>
      </c>
      <c r="C26984" s="359">
        <v>0.5</v>
      </c>
      <c r="D26984" s="357" t="s">
        <v>35445</v>
      </c>
      <c r="E26984" s="357" t="s">
        <v>35445</v>
      </c>
    </row>
    <row r="26985" spans="1:5" ht="15.6">
      <c r="A26985" s="358" t="s">
        <v>36912</v>
      </c>
      <c r="B26985" s="358" t="s">
        <v>36913</v>
      </c>
      <c r="C26985" s="359">
        <v>0.5</v>
      </c>
      <c r="D26985" s="357" t="s">
        <v>36911</v>
      </c>
      <c r="E26985" s="357" t="s">
        <v>36911</v>
      </c>
    </row>
    <row r="26986" spans="1:5" ht="15.6">
      <c r="A26986" s="358" t="s">
        <v>36912</v>
      </c>
      <c r="B26986" s="358" t="s">
        <v>36913</v>
      </c>
      <c r="C26986" s="359">
        <v>0.5</v>
      </c>
      <c r="D26986" s="357" t="s">
        <v>36911</v>
      </c>
      <c r="E26986" s="357" t="s">
        <v>36911</v>
      </c>
    </row>
    <row r="26987" spans="1:5" ht="15.6">
      <c r="A26987" s="358" t="s">
        <v>37405</v>
      </c>
      <c r="B26987" s="358" t="s">
        <v>37405</v>
      </c>
      <c r="C26987" s="359">
        <v>0.5</v>
      </c>
      <c r="D26987" s="357" t="s">
        <v>37404</v>
      </c>
      <c r="E26987" s="357" t="s">
        <v>37404</v>
      </c>
    </row>
    <row r="26988" spans="1:5" ht="15.6">
      <c r="A26988" s="358" t="s">
        <v>38712</v>
      </c>
      <c r="B26988" s="358" t="s">
        <v>38713</v>
      </c>
      <c r="C26988" s="359">
        <v>0.5</v>
      </c>
      <c r="D26988" s="357" t="s">
        <v>38711</v>
      </c>
      <c r="E26988" s="357" t="s">
        <v>38711</v>
      </c>
    </row>
    <row r="26989" spans="1:5" ht="15.6">
      <c r="A26989" s="358" t="s">
        <v>65293</v>
      </c>
      <c r="B26989" s="358" t="s">
        <v>65294</v>
      </c>
      <c r="C26989" s="359">
        <v>0.5</v>
      </c>
      <c r="D26989" s="357" t="s">
        <v>65292</v>
      </c>
      <c r="E26989" s="357" t="s">
        <v>65292</v>
      </c>
    </row>
    <row r="26990" spans="1:5" ht="15.6">
      <c r="A26990" s="358" t="s">
        <v>65293</v>
      </c>
      <c r="B26990" s="358" t="s">
        <v>65294</v>
      </c>
      <c r="C26990" s="359">
        <v>0.5</v>
      </c>
      <c r="D26990" s="357" t="s">
        <v>65292</v>
      </c>
      <c r="E26990" s="357" t="s">
        <v>65292</v>
      </c>
    </row>
    <row r="26991" spans="1:5" ht="15.6">
      <c r="A26991" s="358" t="s">
        <v>41704</v>
      </c>
      <c r="B26991" s="358" t="s">
        <v>41704</v>
      </c>
      <c r="C26991" s="359">
        <v>0.5</v>
      </c>
      <c r="D26991" s="357" t="s">
        <v>41703</v>
      </c>
      <c r="E26991" s="357" t="s">
        <v>41703</v>
      </c>
    </row>
    <row r="26992" spans="1:5" ht="15.6">
      <c r="A26992" s="358" t="s">
        <v>43061</v>
      </c>
      <c r="B26992" s="358" t="s">
        <v>43062</v>
      </c>
      <c r="C26992" s="359">
        <v>0.5</v>
      </c>
      <c r="D26992" s="357" t="s">
        <v>43060</v>
      </c>
      <c r="E26992" s="357" t="s">
        <v>43060</v>
      </c>
    </row>
    <row r="26993" spans="1:5" ht="15.6">
      <c r="A26993" s="358" t="s">
        <v>43925</v>
      </c>
      <c r="B26993" s="358" t="s">
        <v>43925</v>
      </c>
      <c r="C26993" s="359">
        <v>0.5</v>
      </c>
      <c r="D26993" s="357" t="s">
        <v>43924</v>
      </c>
      <c r="E26993" s="357" t="s">
        <v>43924</v>
      </c>
    </row>
    <row r="26994" spans="1:5" ht="15.6">
      <c r="A26994" s="358" t="s">
        <v>46515</v>
      </c>
      <c r="B26994" s="358" t="s">
        <v>46516</v>
      </c>
      <c r="C26994" s="359">
        <v>0.5</v>
      </c>
      <c r="D26994" s="357" t="s">
        <v>46514</v>
      </c>
      <c r="E26994" s="357" t="s">
        <v>46514</v>
      </c>
    </row>
    <row r="26995" spans="1:5" ht="15.6">
      <c r="A26995" s="358" t="s">
        <v>65296</v>
      </c>
      <c r="B26995" s="358" t="s">
        <v>59515</v>
      </c>
      <c r="C26995" s="359">
        <v>0.5</v>
      </c>
      <c r="D26995" s="357" t="s">
        <v>65295</v>
      </c>
      <c r="E26995" s="357" t="s">
        <v>65295</v>
      </c>
    </row>
    <row r="26996" spans="1:5" ht="15.6">
      <c r="A26996" s="358" t="s">
        <v>65296</v>
      </c>
      <c r="B26996" s="358" t="s">
        <v>59515</v>
      </c>
      <c r="C26996" s="359">
        <v>0.5</v>
      </c>
      <c r="D26996" s="357" t="s">
        <v>65295</v>
      </c>
      <c r="E26996" s="357" t="s">
        <v>65295</v>
      </c>
    </row>
    <row r="26997" spans="1:5" ht="15.6">
      <c r="A26997" s="358" t="s">
        <v>10262</v>
      </c>
      <c r="B26997" s="358" t="s">
        <v>53116</v>
      </c>
      <c r="C26997" s="359">
        <v>0.5</v>
      </c>
      <c r="D26997" s="357" t="s">
        <v>53115</v>
      </c>
      <c r="E26997" s="357" t="s">
        <v>53115</v>
      </c>
    </row>
    <row r="26998" spans="1:5" ht="15.6">
      <c r="A26998" s="358" t="s">
        <v>59680</v>
      </c>
      <c r="B26998" s="358" t="s">
        <v>65297</v>
      </c>
      <c r="C26998" s="359">
        <v>0.5</v>
      </c>
      <c r="D26998" s="357" t="s">
        <v>59681</v>
      </c>
      <c r="E26998" s="357" t="s">
        <v>59681</v>
      </c>
    </row>
    <row r="26999" spans="1:5" ht="15.6">
      <c r="A26999" s="358" t="s">
        <v>65299</v>
      </c>
      <c r="B26999" s="358" t="s">
        <v>65300</v>
      </c>
      <c r="C26999" s="359">
        <v>0.5</v>
      </c>
      <c r="D26999" s="357" t="s">
        <v>65298</v>
      </c>
      <c r="E26999" s="357" t="s">
        <v>65298</v>
      </c>
    </row>
    <row r="27000" spans="1:5" ht="15.6">
      <c r="A27000" s="358" t="s">
        <v>65299</v>
      </c>
      <c r="B27000" s="358" t="s">
        <v>65300</v>
      </c>
      <c r="C27000" s="359">
        <v>0.5</v>
      </c>
      <c r="D27000" s="357" t="s">
        <v>65298</v>
      </c>
      <c r="E27000" s="357" t="s">
        <v>65298</v>
      </c>
    </row>
    <row r="27001" spans="1:5" ht="15.6">
      <c r="A27001" s="358" t="s">
        <v>29157</v>
      </c>
      <c r="B27001" s="358" t="s">
        <v>29158</v>
      </c>
      <c r="C27001" s="359">
        <v>0.5</v>
      </c>
      <c r="D27001" s="357" t="s">
        <v>29156</v>
      </c>
      <c r="E27001" s="357" t="s">
        <v>29156</v>
      </c>
    </row>
    <row r="27002" spans="1:5" ht="15.6">
      <c r="A27002" s="358" t="s">
        <v>30750</v>
      </c>
      <c r="B27002" s="358" t="s">
        <v>30750</v>
      </c>
      <c r="C27002" s="359">
        <v>0.5</v>
      </c>
      <c r="D27002" s="357" t="s">
        <v>30749</v>
      </c>
      <c r="E27002" s="357" t="s">
        <v>30749</v>
      </c>
    </row>
    <row r="27003" spans="1:5" ht="15.6">
      <c r="A27003" s="358" t="s">
        <v>60369</v>
      </c>
      <c r="B27003" s="358" t="s">
        <v>65302</v>
      </c>
      <c r="C27003" s="359">
        <v>0.5</v>
      </c>
      <c r="D27003" s="357" t="s">
        <v>65301</v>
      </c>
      <c r="E27003" s="357" t="s">
        <v>65301</v>
      </c>
    </row>
    <row r="27004" spans="1:5" ht="15.6">
      <c r="A27004" s="358" t="s">
        <v>10262</v>
      </c>
      <c r="B27004" s="358" t="s">
        <v>55154</v>
      </c>
      <c r="C27004" s="359">
        <v>0.5</v>
      </c>
      <c r="D27004" s="357" t="s">
        <v>55153</v>
      </c>
      <c r="E27004" s="357" t="s">
        <v>55153</v>
      </c>
    </row>
    <row r="27005" spans="1:5" ht="15.6">
      <c r="A27005" s="358" t="s">
        <v>37390</v>
      </c>
      <c r="B27005" s="358" t="s">
        <v>37391</v>
      </c>
      <c r="C27005" s="359">
        <v>0.5</v>
      </c>
      <c r="D27005" s="357" t="s">
        <v>37389</v>
      </c>
      <c r="E27005" s="357" t="s">
        <v>37389</v>
      </c>
    </row>
    <row r="27006" spans="1:5" ht="15.6">
      <c r="A27006" s="358" t="s">
        <v>37390</v>
      </c>
      <c r="B27006" s="358" t="s">
        <v>37391</v>
      </c>
      <c r="C27006" s="359">
        <v>0.5</v>
      </c>
      <c r="D27006" s="357" t="s">
        <v>37389</v>
      </c>
      <c r="E27006" s="357" t="s">
        <v>37389</v>
      </c>
    </row>
    <row r="27007" spans="1:5" ht="15.6">
      <c r="A27007" s="358" t="s">
        <v>38318</v>
      </c>
      <c r="B27007" s="358" t="s">
        <v>38319</v>
      </c>
      <c r="C27007" s="359">
        <v>0.5</v>
      </c>
      <c r="D27007" s="357" t="s">
        <v>38317</v>
      </c>
      <c r="E27007" s="357" t="s">
        <v>38317</v>
      </c>
    </row>
    <row r="27008" spans="1:5" ht="15.6">
      <c r="A27008" s="358" t="s">
        <v>39669</v>
      </c>
      <c r="B27008" s="358" t="s">
        <v>39670</v>
      </c>
      <c r="C27008" s="359">
        <v>0.5</v>
      </c>
      <c r="D27008" s="357" t="s">
        <v>39668</v>
      </c>
      <c r="E27008" s="357" t="s">
        <v>39668</v>
      </c>
    </row>
    <row r="27009" spans="1:5" ht="15.6">
      <c r="A27009" s="358" t="s">
        <v>40058</v>
      </c>
      <c r="B27009" s="358" t="s">
        <v>40059</v>
      </c>
      <c r="C27009" s="359">
        <v>0.5</v>
      </c>
      <c r="D27009" s="357" t="s">
        <v>40057</v>
      </c>
      <c r="E27009" s="357" t="s">
        <v>40057</v>
      </c>
    </row>
    <row r="27010" spans="1:5" ht="15.6">
      <c r="A27010" s="358" t="s">
        <v>41325</v>
      </c>
      <c r="B27010" s="358" t="s">
        <v>41326</v>
      </c>
      <c r="C27010" s="359">
        <v>0.5</v>
      </c>
      <c r="D27010" s="357" t="s">
        <v>41324</v>
      </c>
      <c r="E27010" s="357" t="s">
        <v>41324</v>
      </c>
    </row>
    <row r="27011" spans="1:5" ht="15.6">
      <c r="A27011" s="358" t="s">
        <v>43696</v>
      </c>
      <c r="B27011" s="358" t="s">
        <v>43696</v>
      </c>
      <c r="C27011" s="359">
        <v>0.5</v>
      </c>
      <c r="D27011" s="357" t="s">
        <v>43695</v>
      </c>
      <c r="E27011" s="357" t="s">
        <v>43695</v>
      </c>
    </row>
    <row r="27012" spans="1:5" ht="15.6">
      <c r="A27012" s="358" t="s">
        <v>46783</v>
      </c>
      <c r="B27012" s="358" t="s">
        <v>46784</v>
      </c>
      <c r="C27012" s="359">
        <v>0.5</v>
      </c>
      <c r="D27012" s="357" t="s">
        <v>46782</v>
      </c>
      <c r="E27012" s="357" t="s">
        <v>46782</v>
      </c>
    </row>
    <row r="27013" spans="1:5" ht="15.6">
      <c r="A27013" s="358" t="s">
        <v>46828</v>
      </c>
      <c r="B27013" s="358" t="s">
        <v>46828</v>
      </c>
      <c r="C27013" s="359">
        <v>0.5</v>
      </c>
      <c r="D27013" s="357" t="s">
        <v>46827</v>
      </c>
      <c r="E27013" s="357" t="s">
        <v>46827</v>
      </c>
    </row>
    <row r="27014" spans="1:5" ht="15.6">
      <c r="A27014" s="358" t="s">
        <v>59793</v>
      </c>
      <c r="B27014" s="358" t="s">
        <v>65304</v>
      </c>
      <c r="C27014" s="359">
        <v>0.5</v>
      </c>
      <c r="D27014" s="357" t="s">
        <v>65303</v>
      </c>
      <c r="E27014" s="357" t="s">
        <v>65303</v>
      </c>
    </row>
    <row r="27015" spans="1:5" ht="15.6">
      <c r="A27015" s="358" t="s">
        <v>26654</v>
      </c>
      <c r="B27015" s="358" t="s">
        <v>26654</v>
      </c>
      <c r="C27015" s="359">
        <v>0.5</v>
      </c>
      <c r="D27015" s="357" t="s">
        <v>26653</v>
      </c>
      <c r="E27015" s="357" t="s">
        <v>26653</v>
      </c>
    </row>
    <row r="27016" spans="1:5" ht="15.6">
      <c r="A27016" s="358" t="s">
        <v>59591</v>
      </c>
      <c r="B27016" s="358" t="s">
        <v>60176</v>
      </c>
      <c r="C27016" s="359">
        <v>0.5</v>
      </c>
      <c r="D27016" s="357" t="s">
        <v>65305</v>
      </c>
      <c r="E27016" s="357" t="s">
        <v>65305</v>
      </c>
    </row>
    <row r="27017" spans="1:5" ht="15.6">
      <c r="A27017" s="358" t="s">
        <v>59591</v>
      </c>
      <c r="B27017" s="358" t="s">
        <v>60176</v>
      </c>
      <c r="C27017" s="359">
        <v>0.5</v>
      </c>
      <c r="D27017" s="357" t="s">
        <v>65305</v>
      </c>
      <c r="E27017" s="357" t="s">
        <v>65305</v>
      </c>
    </row>
    <row r="27018" spans="1:5" ht="15.6">
      <c r="A27018" s="358" t="s">
        <v>29330</v>
      </c>
      <c r="B27018" s="358" t="s">
        <v>29331</v>
      </c>
      <c r="C27018" s="359">
        <v>0.5</v>
      </c>
      <c r="D27018" s="357" t="s">
        <v>29329</v>
      </c>
      <c r="E27018" s="357" t="s">
        <v>29329</v>
      </c>
    </row>
    <row r="27019" spans="1:5" ht="15.6">
      <c r="A27019" s="358" t="s">
        <v>10262</v>
      </c>
      <c r="B27019" s="358" t="s">
        <v>29522</v>
      </c>
      <c r="C27019" s="359">
        <v>0.5</v>
      </c>
      <c r="D27019" s="357" t="s">
        <v>29521</v>
      </c>
      <c r="E27019" s="357" t="s">
        <v>29521</v>
      </c>
    </row>
    <row r="27020" spans="1:5" ht="15.6">
      <c r="A27020" s="358" t="s">
        <v>36279</v>
      </c>
      <c r="B27020" s="358" t="s">
        <v>36280</v>
      </c>
      <c r="C27020" s="359">
        <v>0.5</v>
      </c>
      <c r="D27020" s="357" t="s">
        <v>36278</v>
      </c>
      <c r="E27020" s="357" t="s">
        <v>36278</v>
      </c>
    </row>
    <row r="27021" spans="1:5" ht="15.6">
      <c r="A27021" s="358" t="s">
        <v>65307</v>
      </c>
      <c r="B27021" s="358" t="s">
        <v>65308</v>
      </c>
      <c r="C27021" s="359">
        <v>0.5</v>
      </c>
      <c r="D27021" s="357" t="s">
        <v>65306</v>
      </c>
      <c r="E27021" s="357" t="s">
        <v>65306</v>
      </c>
    </row>
    <row r="27022" spans="1:5" ht="15.6">
      <c r="A27022" s="358" t="s">
        <v>41374</v>
      </c>
      <c r="B27022" s="358" t="s">
        <v>41375</v>
      </c>
      <c r="C27022" s="359">
        <v>0.5</v>
      </c>
      <c r="D27022" s="357" t="s">
        <v>41373</v>
      </c>
      <c r="E27022" s="357" t="s">
        <v>41373</v>
      </c>
    </row>
    <row r="27023" spans="1:5" ht="15.6">
      <c r="A27023" s="358" t="s">
        <v>59810</v>
      </c>
      <c r="B27023" s="358" t="s">
        <v>65310</v>
      </c>
      <c r="C27023" s="359">
        <v>0.5</v>
      </c>
      <c r="D27023" s="357" t="s">
        <v>65309</v>
      </c>
      <c r="E27023" s="357" t="s">
        <v>65309</v>
      </c>
    </row>
    <row r="27024" spans="1:5" ht="15.6">
      <c r="A27024" s="358" t="s">
        <v>43064</v>
      </c>
      <c r="B27024" s="358" t="s">
        <v>43065</v>
      </c>
      <c r="C27024" s="359">
        <v>0.5</v>
      </c>
      <c r="D27024" s="357" t="s">
        <v>43063</v>
      </c>
      <c r="E27024" s="357" t="s">
        <v>43063</v>
      </c>
    </row>
    <row r="27025" spans="1:5" ht="15.6">
      <c r="A27025" s="358" t="s">
        <v>43064</v>
      </c>
      <c r="B27025" s="358" t="s">
        <v>43065</v>
      </c>
      <c r="C27025" s="359">
        <v>0.5</v>
      </c>
      <c r="D27025" s="357" t="s">
        <v>43063</v>
      </c>
      <c r="E27025" s="357" t="s">
        <v>43063</v>
      </c>
    </row>
    <row r="27026" spans="1:5" ht="15.6">
      <c r="A27026" s="358" t="s">
        <v>10262</v>
      </c>
      <c r="B27026" s="358" t="s">
        <v>46164</v>
      </c>
      <c r="C27026" s="359">
        <v>0.5</v>
      </c>
      <c r="D27026" s="357" t="s">
        <v>46163</v>
      </c>
      <c r="E27026" s="357" t="s">
        <v>46163</v>
      </c>
    </row>
    <row r="27027" spans="1:5" ht="15.6">
      <c r="A27027" s="358" t="s">
        <v>48316</v>
      </c>
      <c r="B27027" s="358" t="s">
        <v>48316</v>
      </c>
      <c r="C27027" s="359">
        <v>0.5</v>
      </c>
      <c r="D27027" s="357" t="s">
        <v>65311</v>
      </c>
      <c r="E27027" s="357" t="s">
        <v>65311</v>
      </c>
    </row>
    <row r="27028" spans="1:5" ht="15.6">
      <c r="A27028" s="358" t="s">
        <v>59540</v>
      </c>
      <c r="B27028" s="358" t="s">
        <v>59540</v>
      </c>
      <c r="C27028" s="359">
        <v>0.5</v>
      </c>
      <c r="D27028" s="357" t="s">
        <v>65312</v>
      </c>
      <c r="E27028" s="357" t="s">
        <v>65312</v>
      </c>
    </row>
    <row r="27029" spans="1:5" ht="15.6">
      <c r="A27029" s="358" t="s">
        <v>22799</v>
      </c>
      <c r="B27029" s="358" t="s">
        <v>22800</v>
      </c>
      <c r="C27029" s="359">
        <v>0.5</v>
      </c>
      <c r="D27029" s="357" t="s">
        <v>9423</v>
      </c>
      <c r="E27029" s="357" t="s">
        <v>9423</v>
      </c>
    </row>
    <row r="27030" spans="1:5" ht="15.6">
      <c r="A27030" s="358" t="s">
        <v>22799</v>
      </c>
      <c r="B27030" s="358" t="s">
        <v>22800</v>
      </c>
      <c r="C27030" s="359">
        <v>0.5</v>
      </c>
      <c r="D27030" s="357" t="s">
        <v>9423</v>
      </c>
      <c r="E27030" s="357" t="s">
        <v>9423</v>
      </c>
    </row>
    <row r="27031" spans="1:5" ht="15.6">
      <c r="A27031" s="358" t="s">
        <v>10922</v>
      </c>
      <c r="B27031" s="358" t="s">
        <v>10923</v>
      </c>
      <c r="C27031" s="359">
        <v>0.5</v>
      </c>
      <c r="D27031" s="357" t="s">
        <v>2777</v>
      </c>
      <c r="E27031" s="357" t="s">
        <v>2777</v>
      </c>
    </row>
    <row r="27032" spans="1:5" ht="15.6">
      <c r="A27032" s="358" t="s">
        <v>10922</v>
      </c>
      <c r="B27032" s="358" t="s">
        <v>10923</v>
      </c>
      <c r="C27032" s="359">
        <v>0.5</v>
      </c>
      <c r="D27032" s="357" t="s">
        <v>2777</v>
      </c>
      <c r="E27032" s="357" t="s">
        <v>2777</v>
      </c>
    </row>
    <row r="27033" spans="1:5" ht="15.6">
      <c r="A27033" s="358" t="s">
        <v>10922</v>
      </c>
      <c r="B27033" s="358" t="s">
        <v>10923</v>
      </c>
      <c r="C27033" s="359">
        <v>0.5</v>
      </c>
      <c r="D27033" s="357" t="s">
        <v>2777</v>
      </c>
      <c r="E27033" s="357" t="s">
        <v>2777</v>
      </c>
    </row>
    <row r="27034" spans="1:5" ht="15.6">
      <c r="A27034" s="358" t="s">
        <v>27053</v>
      </c>
      <c r="B27034" s="358" t="s">
        <v>27054</v>
      </c>
      <c r="C27034" s="359">
        <v>0.5</v>
      </c>
      <c r="D27034" s="357" t="s">
        <v>27052</v>
      </c>
      <c r="E27034" s="357" t="s">
        <v>27052</v>
      </c>
    </row>
    <row r="27035" spans="1:5" ht="15.6">
      <c r="A27035" s="358" t="s">
        <v>12495</v>
      </c>
      <c r="B27035" s="358" t="s">
        <v>12496</v>
      </c>
      <c r="C27035" s="359">
        <v>0.5</v>
      </c>
      <c r="D27035" s="357" t="s">
        <v>3433</v>
      </c>
      <c r="E27035" s="357" t="s">
        <v>3433</v>
      </c>
    </row>
    <row r="27036" spans="1:5" ht="15.6">
      <c r="A27036" s="358" t="s">
        <v>12495</v>
      </c>
      <c r="B27036" s="358" t="s">
        <v>12496</v>
      </c>
      <c r="C27036" s="359">
        <v>0.5</v>
      </c>
      <c r="D27036" s="357" t="s">
        <v>3433</v>
      </c>
      <c r="E27036" s="357" t="s">
        <v>3433</v>
      </c>
    </row>
    <row r="27037" spans="1:5" ht="15.6">
      <c r="A27037" s="358" t="s">
        <v>32895</v>
      </c>
      <c r="B27037" s="358" t="s">
        <v>32896</v>
      </c>
      <c r="C27037" s="359">
        <v>0.5</v>
      </c>
      <c r="D27037" s="357" t="s">
        <v>32894</v>
      </c>
      <c r="E27037" s="357" t="s">
        <v>32894</v>
      </c>
    </row>
    <row r="27038" spans="1:5" ht="15.6">
      <c r="A27038" s="358" t="s">
        <v>34925</v>
      </c>
      <c r="B27038" s="358" t="s">
        <v>34926</v>
      </c>
      <c r="C27038" s="359">
        <v>0.5</v>
      </c>
      <c r="D27038" s="357" t="s">
        <v>34924</v>
      </c>
      <c r="E27038" s="357" t="s">
        <v>34924</v>
      </c>
    </row>
    <row r="27039" spans="1:5" ht="15.6">
      <c r="A27039" s="358" t="s">
        <v>55156</v>
      </c>
      <c r="B27039" s="358" t="s">
        <v>55157</v>
      </c>
      <c r="C27039" s="359">
        <v>0.5</v>
      </c>
      <c r="D27039" s="357" t="s">
        <v>55155</v>
      </c>
      <c r="E27039" s="357" t="s">
        <v>55155</v>
      </c>
    </row>
    <row r="27040" spans="1:5" ht="15.6">
      <c r="A27040" s="358" t="s">
        <v>41138</v>
      </c>
      <c r="B27040" s="358" t="s">
        <v>41139</v>
      </c>
      <c r="C27040" s="359">
        <v>0.5</v>
      </c>
      <c r="D27040" s="357" t="s">
        <v>41137</v>
      </c>
      <c r="E27040" s="357" t="s">
        <v>41137</v>
      </c>
    </row>
    <row r="27041" spans="1:5" ht="15.6">
      <c r="A27041" s="358" t="s">
        <v>55517</v>
      </c>
      <c r="B27041" s="358" t="s">
        <v>55517</v>
      </c>
      <c r="C27041" s="359">
        <v>0.5</v>
      </c>
      <c r="D27041" s="357" t="s">
        <v>55516</v>
      </c>
      <c r="E27041" s="357" t="s">
        <v>55516</v>
      </c>
    </row>
    <row r="27042" spans="1:5" ht="15.6">
      <c r="A27042" s="358" t="s">
        <v>58818</v>
      </c>
      <c r="B27042" s="358" t="s">
        <v>58816</v>
      </c>
      <c r="C27042" s="359">
        <v>0.5</v>
      </c>
      <c r="D27042" s="357" t="s">
        <v>65313</v>
      </c>
      <c r="E27042" s="357" t="s">
        <v>65313</v>
      </c>
    </row>
    <row r="27043" spans="1:5" ht="15.6">
      <c r="A27043" s="358" t="s">
        <v>58818</v>
      </c>
      <c r="B27043" s="358" t="s">
        <v>58816</v>
      </c>
      <c r="C27043" s="359">
        <v>0.5</v>
      </c>
      <c r="D27043" s="357" t="s">
        <v>65313</v>
      </c>
      <c r="E27043" s="357" t="s">
        <v>65313</v>
      </c>
    </row>
    <row r="27044" spans="1:5" ht="15.6">
      <c r="A27044" s="358" t="s">
        <v>58818</v>
      </c>
      <c r="B27044" s="358" t="s">
        <v>58816</v>
      </c>
      <c r="C27044" s="359">
        <v>0.5</v>
      </c>
      <c r="D27044" s="357" t="s">
        <v>65313</v>
      </c>
      <c r="E27044" s="357" t="s">
        <v>65313</v>
      </c>
    </row>
    <row r="27045" spans="1:5" ht="15.6">
      <c r="A27045" s="358" t="s">
        <v>45518</v>
      </c>
      <c r="B27045" s="358" t="s">
        <v>45519</v>
      </c>
      <c r="C27045" s="359">
        <v>0.5</v>
      </c>
      <c r="D27045" s="357" t="s">
        <v>45517</v>
      </c>
      <c r="E27045" s="357" t="s">
        <v>45517</v>
      </c>
    </row>
    <row r="27046" spans="1:5" ht="15.6">
      <c r="A27046" s="358" t="s">
        <v>45518</v>
      </c>
      <c r="B27046" s="358" t="s">
        <v>45519</v>
      </c>
      <c r="C27046" s="359">
        <v>0.5</v>
      </c>
      <c r="D27046" s="357" t="s">
        <v>45517</v>
      </c>
      <c r="E27046" s="357" t="s">
        <v>45517</v>
      </c>
    </row>
    <row r="27047" spans="1:5" ht="15.6">
      <c r="A27047" s="358" t="s">
        <v>45967</v>
      </c>
      <c r="B27047" s="358" t="s">
        <v>45968</v>
      </c>
      <c r="C27047" s="359">
        <v>0.5</v>
      </c>
      <c r="D27047" s="357" t="s">
        <v>45966</v>
      </c>
      <c r="E27047" s="357" t="s">
        <v>45966</v>
      </c>
    </row>
    <row r="27048" spans="1:5" ht="15.6">
      <c r="A27048" s="358" t="s">
        <v>46767</v>
      </c>
      <c r="B27048" s="358" t="s">
        <v>46768</v>
      </c>
      <c r="C27048" s="359">
        <v>0.5</v>
      </c>
      <c r="D27048" s="357" t="s">
        <v>46766</v>
      </c>
      <c r="E27048" s="357" t="s">
        <v>46766</v>
      </c>
    </row>
    <row r="27049" spans="1:5" ht="15.6">
      <c r="A27049" s="358" t="s">
        <v>47150</v>
      </c>
      <c r="B27049" s="358" t="s">
        <v>47151</v>
      </c>
      <c r="C27049" s="359">
        <v>0.5</v>
      </c>
      <c r="D27049" s="357" t="s">
        <v>47149</v>
      </c>
      <c r="E27049" s="357" t="s">
        <v>47149</v>
      </c>
    </row>
    <row r="27050" spans="1:5" ht="15.6">
      <c r="A27050" s="358" t="s">
        <v>22049</v>
      </c>
      <c r="B27050" s="358" t="s">
        <v>10262</v>
      </c>
      <c r="C27050" s="359">
        <v>0.5</v>
      </c>
      <c r="D27050" s="357" t="s">
        <v>8819</v>
      </c>
      <c r="E27050" s="357" t="s">
        <v>8819</v>
      </c>
    </row>
    <row r="27051" spans="1:5" ht="15.6">
      <c r="A27051" s="358" t="s">
        <v>22049</v>
      </c>
      <c r="B27051" s="358" t="s">
        <v>10262</v>
      </c>
      <c r="C27051" s="359">
        <v>0.5</v>
      </c>
      <c r="D27051" s="357" t="s">
        <v>8819</v>
      </c>
      <c r="E27051" s="357" t="s">
        <v>8819</v>
      </c>
    </row>
    <row r="27052" spans="1:5" ht="15.6">
      <c r="A27052" s="358" t="s">
        <v>21723</v>
      </c>
      <c r="B27052" s="358" t="s">
        <v>21724</v>
      </c>
      <c r="C27052" s="359">
        <v>0.5</v>
      </c>
      <c r="D27052" s="357" t="s">
        <v>8469</v>
      </c>
      <c r="E27052" s="357" t="s">
        <v>8469</v>
      </c>
    </row>
    <row r="27053" spans="1:5" ht="15.6">
      <c r="A27053" s="358" t="s">
        <v>47593</v>
      </c>
      <c r="B27053" s="358" t="s">
        <v>47593</v>
      </c>
      <c r="C27053" s="359">
        <v>0.5</v>
      </c>
      <c r="D27053" s="357" t="s">
        <v>47592</v>
      </c>
      <c r="E27053" s="357" t="s">
        <v>47592</v>
      </c>
    </row>
    <row r="27054" spans="1:5" ht="15.6">
      <c r="A27054" s="358" t="s">
        <v>48212</v>
      </c>
      <c r="B27054" s="358" t="s">
        <v>48213</v>
      </c>
      <c r="C27054" s="359">
        <v>0.5</v>
      </c>
      <c r="D27054" s="357" t="s">
        <v>48211</v>
      </c>
      <c r="E27054" s="357" t="s">
        <v>48211</v>
      </c>
    </row>
    <row r="27055" spans="1:5" ht="15.6">
      <c r="A27055" s="358" t="s">
        <v>55374</v>
      </c>
      <c r="B27055" s="358" t="s">
        <v>55375</v>
      </c>
      <c r="C27055" s="359">
        <v>0.5</v>
      </c>
      <c r="D27055" s="357" t="s">
        <v>55373</v>
      </c>
      <c r="E27055" s="357" t="s">
        <v>55373</v>
      </c>
    </row>
    <row r="27056" spans="1:5" ht="15.6">
      <c r="A27056" s="358" t="s">
        <v>50945</v>
      </c>
      <c r="B27056" s="358" t="s">
        <v>50946</v>
      </c>
      <c r="C27056" s="359">
        <v>0.5</v>
      </c>
      <c r="D27056" s="357" t="s">
        <v>50944</v>
      </c>
      <c r="E27056" s="357" t="s">
        <v>50944</v>
      </c>
    </row>
    <row r="27057" spans="1:5" ht="15.6">
      <c r="A27057" s="358" t="s">
        <v>53308</v>
      </c>
      <c r="B27057" s="358" t="s">
        <v>53308</v>
      </c>
      <c r="C27057" s="359">
        <v>0.5</v>
      </c>
      <c r="D27057" s="357" t="s">
        <v>53307</v>
      </c>
      <c r="E27057" s="357" t="s">
        <v>53307</v>
      </c>
    </row>
    <row r="27058" spans="1:5" ht="15.6">
      <c r="A27058" s="358" t="s">
        <v>331</v>
      </c>
      <c r="B27058" s="358" t="s">
        <v>12051</v>
      </c>
      <c r="C27058" s="359">
        <v>0.5</v>
      </c>
      <c r="D27058" s="357" t="s">
        <v>330</v>
      </c>
      <c r="E27058" s="357" t="s">
        <v>330</v>
      </c>
    </row>
    <row r="27059" spans="1:5" ht="15.6">
      <c r="A27059" s="358" t="s">
        <v>29288</v>
      </c>
      <c r="B27059" s="358" t="s">
        <v>29289</v>
      </c>
      <c r="C27059" s="359">
        <v>0.5</v>
      </c>
      <c r="D27059" s="357" t="s">
        <v>29287</v>
      </c>
      <c r="E27059" s="357" t="s">
        <v>29287</v>
      </c>
    </row>
    <row r="27060" spans="1:5" ht="15.6">
      <c r="A27060" s="358" t="s">
        <v>30601</v>
      </c>
      <c r="B27060" s="358" t="s">
        <v>30601</v>
      </c>
      <c r="C27060" s="359">
        <v>0.5</v>
      </c>
      <c r="D27060" s="357" t="s">
        <v>30600</v>
      </c>
      <c r="E27060" s="357" t="s">
        <v>30600</v>
      </c>
    </row>
    <row r="27061" spans="1:5" ht="15.6">
      <c r="A27061" s="358" t="s">
        <v>31206</v>
      </c>
      <c r="B27061" s="358" t="s">
        <v>31207</v>
      </c>
      <c r="C27061" s="359">
        <v>0.5</v>
      </c>
      <c r="D27061" s="357" t="s">
        <v>31205</v>
      </c>
      <c r="E27061" s="357" t="s">
        <v>31205</v>
      </c>
    </row>
    <row r="27062" spans="1:5" ht="15.6">
      <c r="A27062" s="358" t="s">
        <v>33650</v>
      </c>
      <c r="B27062" s="358" t="s">
        <v>33651</v>
      </c>
      <c r="C27062" s="359">
        <v>0.5</v>
      </c>
      <c r="D27062" s="357" t="s">
        <v>33649</v>
      </c>
      <c r="E27062" s="357" t="s">
        <v>33649</v>
      </c>
    </row>
    <row r="27063" spans="1:5" ht="15.6">
      <c r="A27063" s="358" t="s">
        <v>33811</v>
      </c>
      <c r="B27063" s="358" t="s">
        <v>33812</v>
      </c>
      <c r="C27063" s="359">
        <v>0.5</v>
      </c>
      <c r="D27063" s="357" t="s">
        <v>33810</v>
      </c>
      <c r="E27063" s="357" t="s">
        <v>33810</v>
      </c>
    </row>
    <row r="27064" spans="1:5" ht="15.6">
      <c r="A27064" s="358" t="s">
        <v>38059</v>
      </c>
      <c r="B27064" s="358" t="s">
        <v>38060</v>
      </c>
      <c r="C27064" s="359">
        <v>0.5</v>
      </c>
      <c r="D27064" s="357" t="s">
        <v>38058</v>
      </c>
      <c r="E27064" s="357" t="s">
        <v>38058</v>
      </c>
    </row>
    <row r="27065" spans="1:5" ht="15.6">
      <c r="A27065" s="358" t="s">
        <v>10262</v>
      </c>
      <c r="B27065" s="358" t="s">
        <v>55766</v>
      </c>
      <c r="C27065" s="359">
        <v>0.5</v>
      </c>
      <c r="D27065" s="357" t="s">
        <v>55765</v>
      </c>
      <c r="E27065" s="357" t="s">
        <v>55765</v>
      </c>
    </row>
    <row r="27066" spans="1:5" ht="15.6">
      <c r="A27066" s="358" t="s">
        <v>40197</v>
      </c>
      <c r="B27066" s="358" t="s">
        <v>40198</v>
      </c>
      <c r="C27066" s="359">
        <v>0.5</v>
      </c>
      <c r="D27066" s="357" t="s">
        <v>40196</v>
      </c>
      <c r="E27066" s="357" t="s">
        <v>40196</v>
      </c>
    </row>
    <row r="27067" spans="1:5" ht="15.6">
      <c r="A27067" s="358" t="s">
        <v>41588</v>
      </c>
      <c r="B27067" s="358" t="s">
        <v>41588</v>
      </c>
      <c r="C27067" s="359">
        <v>0.5</v>
      </c>
      <c r="D27067" s="357" t="s">
        <v>41587</v>
      </c>
      <c r="E27067" s="357" t="s">
        <v>41587</v>
      </c>
    </row>
    <row r="27068" spans="1:5" ht="15.6">
      <c r="A27068" s="358" t="s">
        <v>43045</v>
      </c>
      <c r="B27068" s="358" t="s">
        <v>10262</v>
      </c>
      <c r="C27068" s="359">
        <v>0.5</v>
      </c>
      <c r="D27068" s="357" t="s">
        <v>43044</v>
      </c>
      <c r="E27068" s="357" t="s">
        <v>43044</v>
      </c>
    </row>
    <row r="27069" spans="1:5" ht="15.6">
      <c r="A27069" s="358" t="s">
        <v>19851</v>
      </c>
      <c r="B27069" s="358" t="s">
        <v>19851</v>
      </c>
      <c r="C27069" s="359">
        <v>0.5</v>
      </c>
      <c r="D27069" s="357" t="s">
        <v>7558</v>
      </c>
      <c r="E27069" s="357" t="s">
        <v>7558</v>
      </c>
    </row>
    <row r="27070" spans="1:5" ht="15.6">
      <c r="A27070" s="358" t="s">
        <v>46227</v>
      </c>
      <c r="B27070" s="358" t="s">
        <v>46228</v>
      </c>
      <c r="C27070" s="359">
        <v>0.5</v>
      </c>
      <c r="D27070" s="357" t="s">
        <v>46226</v>
      </c>
      <c r="E27070" s="357" t="s">
        <v>46226</v>
      </c>
    </row>
    <row r="27071" spans="1:5" ht="15.6">
      <c r="A27071" s="358" t="s">
        <v>46407</v>
      </c>
      <c r="B27071" s="358" t="s">
        <v>46408</v>
      </c>
      <c r="C27071" s="359">
        <v>0.5</v>
      </c>
      <c r="D27071" s="357" t="s">
        <v>46406</v>
      </c>
      <c r="E27071" s="357" t="s">
        <v>46406</v>
      </c>
    </row>
    <row r="27072" spans="1:5" ht="15.6">
      <c r="A27072" s="358" t="s">
        <v>46746</v>
      </c>
      <c r="B27072" s="358" t="s">
        <v>46747</v>
      </c>
      <c r="C27072" s="359">
        <v>0.5</v>
      </c>
      <c r="D27072" s="357" t="s">
        <v>46745</v>
      </c>
      <c r="E27072" s="357" t="s">
        <v>46745</v>
      </c>
    </row>
    <row r="27073" spans="1:5" ht="15.6">
      <c r="A27073" s="358" t="s">
        <v>21673</v>
      </c>
      <c r="B27073" s="358" t="s">
        <v>21673</v>
      </c>
      <c r="C27073" s="359">
        <v>0.5</v>
      </c>
      <c r="D27073" s="357" t="s">
        <v>8438</v>
      </c>
      <c r="E27073" s="357" t="s">
        <v>8438</v>
      </c>
    </row>
    <row r="27074" spans="1:5" ht="15.6">
      <c r="A27074" s="358" t="s">
        <v>65315</v>
      </c>
      <c r="B27074" s="358" t="s">
        <v>60370</v>
      </c>
      <c r="C27074" s="359">
        <v>0.5</v>
      </c>
      <c r="D27074" s="357" t="s">
        <v>65314</v>
      </c>
      <c r="E27074" s="357" t="s">
        <v>65314</v>
      </c>
    </row>
    <row r="27075" spans="1:5" ht="15.6">
      <c r="A27075" s="358" t="s">
        <v>51173</v>
      </c>
      <c r="B27075" s="358" t="s">
        <v>10262</v>
      </c>
      <c r="C27075" s="359">
        <v>0.5</v>
      </c>
      <c r="D27075" s="357" t="s">
        <v>51172</v>
      </c>
      <c r="E27075" s="357" t="s">
        <v>51172</v>
      </c>
    </row>
    <row r="27076" spans="1:5" ht="15.6">
      <c r="A27076" s="358" t="s">
        <v>51623</v>
      </c>
      <c r="B27076" s="358" t="s">
        <v>51624</v>
      </c>
      <c r="C27076" s="359">
        <v>0.5</v>
      </c>
      <c r="D27076" s="357" t="s">
        <v>51622</v>
      </c>
      <c r="E27076" s="357" t="s">
        <v>51622</v>
      </c>
    </row>
    <row r="27077" spans="1:5" ht="15.6">
      <c r="A27077" s="358" t="s">
        <v>10262</v>
      </c>
      <c r="B27077" s="358" t="s">
        <v>52964</v>
      </c>
      <c r="C27077" s="359">
        <v>0.5</v>
      </c>
      <c r="D27077" s="357" t="s">
        <v>52963</v>
      </c>
      <c r="E27077" s="357" t="s">
        <v>52963</v>
      </c>
    </row>
    <row r="27078" spans="1:5" ht="15.6">
      <c r="A27078" s="358" t="s">
        <v>25578</v>
      </c>
      <c r="B27078" s="358" t="s">
        <v>25579</v>
      </c>
      <c r="C27078" s="359">
        <v>0.5</v>
      </c>
      <c r="D27078" s="357" t="s">
        <v>25577</v>
      </c>
      <c r="E27078" s="357" t="s">
        <v>25577</v>
      </c>
    </row>
    <row r="27079" spans="1:5" ht="15.6">
      <c r="A27079" s="358" t="s">
        <v>28112</v>
      </c>
      <c r="B27079" s="358" t="s">
        <v>28112</v>
      </c>
      <c r="C27079" s="359">
        <v>0.5</v>
      </c>
      <c r="D27079" s="357" t="s">
        <v>28111</v>
      </c>
      <c r="E27079" s="357" t="s">
        <v>28111</v>
      </c>
    </row>
    <row r="27080" spans="1:5" ht="15.6">
      <c r="A27080" s="358" t="s">
        <v>57437</v>
      </c>
      <c r="B27080" s="358" t="s">
        <v>57437</v>
      </c>
      <c r="C27080" s="359">
        <v>0.5</v>
      </c>
      <c r="D27080" s="357" t="s">
        <v>65316</v>
      </c>
      <c r="E27080" s="357" t="s">
        <v>65316</v>
      </c>
    </row>
    <row r="27081" spans="1:5" ht="15.6">
      <c r="A27081" s="358" t="s">
        <v>34407</v>
      </c>
      <c r="B27081" s="358" t="s">
        <v>34407</v>
      </c>
      <c r="C27081" s="359">
        <v>0.5</v>
      </c>
      <c r="D27081" s="357" t="s">
        <v>34406</v>
      </c>
      <c r="E27081" s="357" t="s">
        <v>34406</v>
      </c>
    </row>
    <row r="27082" spans="1:5" ht="15.6">
      <c r="A27082" s="358" t="s">
        <v>34946</v>
      </c>
      <c r="B27082" s="358" t="s">
        <v>34947</v>
      </c>
      <c r="C27082" s="359">
        <v>0.5</v>
      </c>
      <c r="D27082" s="357" t="s">
        <v>34945</v>
      </c>
      <c r="E27082" s="357" t="s">
        <v>34945</v>
      </c>
    </row>
    <row r="27083" spans="1:5" ht="15.6">
      <c r="A27083" s="358" t="s">
        <v>35993</v>
      </c>
      <c r="B27083" s="358" t="s">
        <v>35994</v>
      </c>
      <c r="C27083" s="359">
        <v>0.5</v>
      </c>
      <c r="D27083" s="357" t="s">
        <v>35992</v>
      </c>
      <c r="E27083" s="357" t="s">
        <v>35992</v>
      </c>
    </row>
    <row r="27084" spans="1:5" ht="15.6">
      <c r="A27084" s="358" t="s">
        <v>37705</v>
      </c>
      <c r="B27084" s="358" t="s">
        <v>10262</v>
      </c>
      <c r="C27084" s="359">
        <v>0.5</v>
      </c>
      <c r="D27084" s="357" t="s">
        <v>37704</v>
      </c>
      <c r="E27084" s="357" t="s">
        <v>37704</v>
      </c>
    </row>
    <row r="27085" spans="1:5" ht="15.6">
      <c r="A27085" s="358" t="s">
        <v>37755</v>
      </c>
      <c r="B27085" s="358" t="s">
        <v>37756</v>
      </c>
      <c r="C27085" s="359">
        <v>0.5</v>
      </c>
      <c r="D27085" s="357" t="s">
        <v>37754</v>
      </c>
      <c r="E27085" s="357" t="s">
        <v>37754</v>
      </c>
    </row>
    <row r="27086" spans="1:5" ht="15.6">
      <c r="A27086" s="358" t="s">
        <v>55540</v>
      </c>
      <c r="B27086" s="358" t="s">
        <v>55540</v>
      </c>
      <c r="C27086" s="359">
        <v>0.5</v>
      </c>
      <c r="D27086" s="357" t="s">
        <v>55539</v>
      </c>
      <c r="E27086" s="357" t="s">
        <v>55539</v>
      </c>
    </row>
    <row r="27087" spans="1:5" ht="15.6">
      <c r="A27087" s="358" t="s">
        <v>46217</v>
      </c>
      <c r="B27087" s="358" t="s">
        <v>46218</v>
      </c>
      <c r="C27087" s="359">
        <v>0.5</v>
      </c>
      <c r="D27087" s="357" t="s">
        <v>46216</v>
      </c>
      <c r="E27087" s="357" t="s">
        <v>46216</v>
      </c>
    </row>
    <row r="27088" spans="1:5" ht="15.6">
      <c r="A27088" s="358" t="s">
        <v>46354</v>
      </c>
      <c r="B27088" s="358" t="s">
        <v>46355</v>
      </c>
      <c r="C27088" s="359">
        <v>0.5</v>
      </c>
      <c r="D27088" s="357" t="s">
        <v>46353</v>
      </c>
      <c r="E27088" s="357" t="s">
        <v>46353</v>
      </c>
    </row>
    <row r="27089" spans="1:5" ht="15.6">
      <c r="A27089" s="358" t="s">
        <v>49136</v>
      </c>
      <c r="B27089" s="358" t="s">
        <v>49137</v>
      </c>
      <c r="C27089" s="359">
        <v>0.5</v>
      </c>
      <c r="D27089" s="357" t="s">
        <v>49135</v>
      </c>
      <c r="E27089" s="357" t="s">
        <v>49135</v>
      </c>
    </row>
    <row r="27090" spans="1:5" ht="15.6">
      <c r="A27090" s="358" t="s">
        <v>49891</v>
      </c>
      <c r="B27090" s="358" t="s">
        <v>49892</v>
      </c>
      <c r="C27090" s="359">
        <v>0.5</v>
      </c>
      <c r="D27090" s="357" t="s">
        <v>49890</v>
      </c>
      <c r="E27090" s="357" t="s">
        <v>49890</v>
      </c>
    </row>
    <row r="27091" spans="1:5" ht="15.6">
      <c r="A27091" s="358" t="s">
        <v>51267</v>
      </c>
      <c r="B27091" s="358" t="s">
        <v>51268</v>
      </c>
      <c r="C27091" s="359">
        <v>0.5</v>
      </c>
      <c r="D27091" s="357" t="s">
        <v>51266</v>
      </c>
      <c r="E27091" s="357" t="s">
        <v>51266</v>
      </c>
    </row>
    <row r="27092" spans="1:5" ht="15.6">
      <c r="A27092" s="358" t="s">
        <v>51654</v>
      </c>
      <c r="B27092" s="358" t="s">
        <v>51655</v>
      </c>
      <c r="C27092" s="359">
        <v>0.5</v>
      </c>
      <c r="D27092" s="357" t="s">
        <v>51653</v>
      </c>
      <c r="E27092" s="357" t="s">
        <v>51653</v>
      </c>
    </row>
    <row r="27093" spans="1:5" ht="15.6">
      <c r="A27093" s="358" t="s">
        <v>53174</v>
      </c>
      <c r="B27093" s="358" t="s">
        <v>53174</v>
      </c>
      <c r="C27093" s="359">
        <v>0.5</v>
      </c>
      <c r="D27093" s="357" t="s">
        <v>53173</v>
      </c>
      <c r="E27093" s="357" t="s">
        <v>53173</v>
      </c>
    </row>
    <row r="27094" spans="1:5" ht="15.6">
      <c r="A27094" s="358" t="s">
        <v>133</v>
      </c>
      <c r="B27094" s="358" t="s">
        <v>10392</v>
      </c>
      <c r="C27094" s="359">
        <v>0.5</v>
      </c>
      <c r="D27094" s="357" t="s">
        <v>2299</v>
      </c>
      <c r="E27094" s="357" t="s">
        <v>2299</v>
      </c>
    </row>
    <row r="27095" spans="1:5" ht="15.6">
      <c r="A27095" s="358" t="s">
        <v>167</v>
      </c>
      <c r="B27095" s="358" t="s">
        <v>24971</v>
      </c>
      <c r="C27095" s="359">
        <v>0.5</v>
      </c>
      <c r="D27095" s="357" t="s">
        <v>24970</v>
      </c>
      <c r="E27095" s="357" t="s">
        <v>24970</v>
      </c>
    </row>
    <row r="27096" spans="1:5" ht="15.6">
      <c r="A27096" s="358" t="s">
        <v>25287</v>
      </c>
      <c r="B27096" s="358" t="s">
        <v>25288</v>
      </c>
      <c r="C27096" s="359">
        <v>0.5</v>
      </c>
      <c r="D27096" s="357" t="s">
        <v>25286</v>
      </c>
      <c r="E27096" s="357" t="s">
        <v>25286</v>
      </c>
    </row>
    <row r="27097" spans="1:5" ht="15.6">
      <c r="A27097" s="358" t="s">
        <v>27010</v>
      </c>
      <c r="B27097" s="358" t="s">
        <v>27011</v>
      </c>
      <c r="C27097" s="359">
        <v>0.5</v>
      </c>
      <c r="D27097" s="357" t="s">
        <v>27009</v>
      </c>
      <c r="E27097" s="357" t="s">
        <v>27009</v>
      </c>
    </row>
    <row r="27098" spans="1:5" ht="15.6">
      <c r="A27098" s="358" t="s">
        <v>13695</v>
      </c>
      <c r="B27098" s="358" t="s">
        <v>13696</v>
      </c>
      <c r="C27098" s="359">
        <v>0.5</v>
      </c>
      <c r="D27098" s="357" t="s">
        <v>3993</v>
      </c>
      <c r="E27098" s="357" t="s">
        <v>3993</v>
      </c>
    </row>
    <row r="27099" spans="1:5" ht="15.6">
      <c r="A27099" s="358" t="s">
        <v>30127</v>
      </c>
      <c r="B27099" s="358" t="s">
        <v>30128</v>
      </c>
      <c r="C27099" s="359">
        <v>0.5</v>
      </c>
      <c r="D27099" s="357" t="s">
        <v>30126</v>
      </c>
      <c r="E27099" s="357" t="s">
        <v>30126</v>
      </c>
    </row>
    <row r="27100" spans="1:5" ht="15.6">
      <c r="A27100" s="358" t="s">
        <v>30127</v>
      </c>
      <c r="B27100" s="358" t="s">
        <v>30128</v>
      </c>
      <c r="C27100" s="359">
        <v>0.5</v>
      </c>
      <c r="D27100" s="357" t="s">
        <v>30126</v>
      </c>
      <c r="E27100" s="357" t="s">
        <v>30126</v>
      </c>
    </row>
    <row r="27101" spans="1:5" ht="15.6">
      <c r="A27101" s="358" t="s">
        <v>31590</v>
      </c>
      <c r="B27101" s="358" t="s">
        <v>31591</v>
      </c>
      <c r="C27101" s="359">
        <v>0.5</v>
      </c>
      <c r="D27101" s="357" t="s">
        <v>31589</v>
      </c>
      <c r="E27101" s="357" t="s">
        <v>31589</v>
      </c>
    </row>
    <row r="27102" spans="1:5" ht="15.6">
      <c r="A27102" s="358" t="s">
        <v>31633</v>
      </c>
      <c r="B27102" s="358" t="s">
        <v>31634</v>
      </c>
      <c r="C27102" s="359">
        <v>0.5</v>
      </c>
      <c r="D27102" s="357" t="s">
        <v>31632</v>
      </c>
      <c r="E27102" s="357" t="s">
        <v>31632</v>
      </c>
    </row>
    <row r="27103" spans="1:5" ht="15.6">
      <c r="A27103" s="358" t="s">
        <v>10262</v>
      </c>
      <c r="B27103" s="358" t="s">
        <v>65318</v>
      </c>
      <c r="C27103" s="359">
        <v>0.5</v>
      </c>
      <c r="D27103" s="357" t="s">
        <v>65317</v>
      </c>
      <c r="E27103" s="357" t="s">
        <v>65317</v>
      </c>
    </row>
    <row r="27104" spans="1:5" ht="15.6">
      <c r="A27104" s="358" t="s">
        <v>65320</v>
      </c>
      <c r="B27104" s="358" t="s">
        <v>65321</v>
      </c>
      <c r="C27104" s="359">
        <v>0.5</v>
      </c>
      <c r="D27104" s="357" t="s">
        <v>65319</v>
      </c>
      <c r="E27104" s="357" t="s">
        <v>65319</v>
      </c>
    </row>
    <row r="27105" spans="1:5" ht="15.6">
      <c r="A27105" s="358" t="s">
        <v>34012</v>
      </c>
      <c r="B27105" s="358" t="s">
        <v>10262</v>
      </c>
      <c r="C27105" s="359">
        <v>0.5</v>
      </c>
      <c r="D27105" s="357" t="s">
        <v>34011</v>
      </c>
      <c r="E27105" s="357" t="s">
        <v>34011</v>
      </c>
    </row>
    <row r="27106" spans="1:5" ht="15.6">
      <c r="A27106" s="358" t="s">
        <v>15751</v>
      </c>
      <c r="B27106" s="358" t="s">
        <v>10262</v>
      </c>
      <c r="C27106" s="359">
        <v>0.5</v>
      </c>
      <c r="D27106" s="357" t="s">
        <v>5303</v>
      </c>
      <c r="E27106" s="357" t="s">
        <v>5303</v>
      </c>
    </row>
    <row r="27107" spans="1:5" ht="15.6">
      <c r="A27107" s="358" t="s">
        <v>16146</v>
      </c>
      <c r="B27107" s="358" t="s">
        <v>16147</v>
      </c>
      <c r="C27107" s="359">
        <v>0.5</v>
      </c>
      <c r="D27107" s="357" t="s">
        <v>5534</v>
      </c>
      <c r="E27107" s="357" t="s">
        <v>5534</v>
      </c>
    </row>
    <row r="27108" spans="1:5" ht="15.6">
      <c r="A27108" s="358" t="s">
        <v>16741</v>
      </c>
      <c r="B27108" s="358" t="s">
        <v>16742</v>
      </c>
      <c r="C27108" s="359">
        <v>0.5</v>
      </c>
      <c r="D27108" s="357" t="s">
        <v>16740</v>
      </c>
      <c r="E27108" s="357" t="s">
        <v>16740</v>
      </c>
    </row>
    <row r="27109" spans="1:5" ht="15.6">
      <c r="A27109" s="358" t="s">
        <v>65323</v>
      </c>
      <c r="B27109" s="358" t="s">
        <v>65324</v>
      </c>
      <c r="C27109" s="359">
        <v>0.5</v>
      </c>
      <c r="D27109" s="357" t="s">
        <v>65322</v>
      </c>
      <c r="E27109" s="357" t="s">
        <v>65322</v>
      </c>
    </row>
    <row r="27110" spans="1:5" ht="15.6">
      <c r="A27110" s="358" t="s">
        <v>16388</v>
      </c>
      <c r="B27110" s="358" t="s">
        <v>16389</v>
      </c>
      <c r="C27110" s="359">
        <v>0.5</v>
      </c>
      <c r="D27110" s="357" t="s">
        <v>5739</v>
      </c>
      <c r="E27110" s="357" t="s">
        <v>5739</v>
      </c>
    </row>
    <row r="27111" spans="1:5" ht="15.6">
      <c r="A27111" s="358" t="s">
        <v>55243</v>
      </c>
      <c r="B27111" s="358" t="s">
        <v>55244</v>
      </c>
      <c r="C27111" s="359">
        <v>0.5</v>
      </c>
      <c r="D27111" s="357" t="s">
        <v>55242</v>
      </c>
      <c r="E27111" s="357" t="s">
        <v>55242</v>
      </c>
    </row>
    <row r="27112" spans="1:5" ht="15.6">
      <c r="A27112" s="358" t="s">
        <v>37114</v>
      </c>
      <c r="B27112" s="358" t="s">
        <v>37115</v>
      </c>
      <c r="C27112" s="359">
        <v>0.5</v>
      </c>
      <c r="D27112" s="357" t="s">
        <v>37113</v>
      </c>
      <c r="E27112" s="357" t="s">
        <v>37113</v>
      </c>
    </row>
    <row r="27113" spans="1:5" ht="15.6">
      <c r="A27113" s="358" t="s">
        <v>65326</v>
      </c>
      <c r="B27113" s="358" t="s">
        <v>65327</v>
      </c>
      <c r="C27113" s="359">
        <v>0.5</v>
      </c>
      <c r="D27113" s="357" t="s">
        <v>65325</v>
      </c>
      <c r="E27113" s="357" t="s">
        <v>65325</v>
      </c>
    </row>
    <row r="27114" spans="1:5" ht="15.6">
      <c r="A27114" s="358" t="s">
        <v>65326</v>
      </c>
      <c r="B27114" s="358" t="s">
        <v>65327</v>
      </c>
      <c r="C27114" s="359">
        <v>0.5</v>
      </c>
      <c r="D27114" s="357" t="s">
        <v>65325</v>
      </c>
      <c r="E27114" s="357" t="s">
        <v>65325</v>
      </c>
    </row>
    <row r="27115" spans="1:5" ht="15.6">
      <c r="A27115" s="358" t="s">
        <v>38169</v>
      </c>
      <c r="B27115" s="358" t="s">
        <v>38170</v>
      </c>
      <c r="C27115" s="359">
        <v>0.5</v>
      </c>
      <c r="D27115" s="357" t="s">
        <v>38168</v>
      </c>
      <c r="E27115" s="357" t="s">
        <v>38168</v>
      </c>
    </row>
    <row r="27116" spans="1:5" ht="15.6">
      <c r="A27116" s="358" t="s">
        <v>18916</v>
      </c>
      <c r="B27116" s="358" t="s">
        <v>18917</v>
      </c>
      <c r="C27116" s="359">
        <v>0.5</v>
      </c>
      <c r="D27116" s="357" t="s">
        <v>6413</v>
      </c>
      <c r="E27116" s="357" t="s">
        <v>6413</v>
      </c>
    </row>
    <row r="27117" spans="1:5" ht="15.6">
      <c r="A27117" s="358" t="s">
        <v>17694</v>
      </c>
      <c r="B27117" s="358" t="s">
        <v>17695</v>
      </c>
      <c r="C27117" s="359">
        <v>0.5</v>
      </c>
      <c r="D27117" s="357" t="s">
        <v>6538</v>
      </c>
      <c r="E27117" s="357" t="s">
        <v>6538</v>
      </c>
    </row>
    <row r="27118" spans="1:5" ht="15.6">
      <c r="A27118" s="358" t="s">
        <v>17694</v>
      </c>
      <c r="B27118" s="358" t="s">
        <v>17695</v>
      </c>
      <c r="C27118" s="359">
        <v>0.5</v>
      </c>
      <c r="D27118" s="357" t="s">
        <v>6538</v>
      </c>
      <c r="E27118" s="357" t="s">
        <v>6538</v>
      </c>
    </row>
    <row r="27119" spans="1:5" ht="15.6">
      <c r="A27119" s="358" t="s">
        <v>17694</v>
      </c>
      <c r="B27119" s="358" t="s">
        <v>17695</v>
      </c>
      <c r="C27119" s="359">
        <v>0.5</v>
      </c>
      <c r="D27119" s="357" t="s">
        <v>6538</v>
      </c>
      <c r="E27119" s="357" t="s">
        <v>6538</v>
      </c>
    </row>
    <row r="27120" spans="1:5" ht="15.6">
      <c r="A27120" s="358" t="s">
        <v>40194</v>
      </c>
      <c r="B27120" s="358" t="s">
        <v>40195</v>
      </c>
      <c r="C27120" s="359">
        <v>0.5</v>
      </c>
      <c r="D27120" s="357" t="s">
        <v>40193</v>
      </c>
      <c r="E27120" s="357" t="s">
        <v>40193</v>
      </c>
    </row>
    <row r="27121" spans="1:5" ht="15.6">
      <c r="A27121" s="358" t="s">
        <v>65329</v>
      </c>
      <c r="B27121" s="358" t="s">
        <v>65330</v>
      </c>
      <c r="C27121" s="359">
        <v>0.5</v>
      </c>
      <c r="D27121" s="357" t="s">
        <v>65328</v>
      </c>
      <c r="E27121" s="357" t="s">
        <v>65328</v>
      </c>
    </row>
    <row r="27122" spans="1:5" ht="15.6">
      <c r="A27122" s="358" t="s">
        <v>43155</v>
      </c>
      <c r="B27122" s="358" t="s">
        <v>43156</v>
      </c>
      <c r="C27122" s="359">
        <v>0.5</v>
      </c>
      <c r="D27122" s="357" t="s">
        <v>43154</v>
      </c>
      <c r="E27122" s="357" t="s">
        <v>43154</v>
      </c>
    </row>
    <row r="27123" spans="1:5" ht="15.6">
      <c r="A27123" s="358" t="s">
        <v>45138</v>
      </c>
      <c r="B27123" s="358" t="s">
        <v>45139</v>
      </c>
      <c r="C27123" s="359">
        <v>0.5</v>
      </c>
      <c r="D27123" s="357" t="s">
        <v>45137</v>
      </c>
      <c r="E27123" s="357" t="s">
        <v>45137</v>
      </c>
    </row>
    <row r="27124" spans="1:5" ht="15.6">
      <c r="A27124" s="358" t="s">
        <v>47269</v>
      </c>
      <c r="B27124" s="358" t="s">
        <v>47270</v>
      </c>
      <c r="C27124" s="359">
        <v>0.5</v>
      </c>
      <c r="D27124" s="357" t="s">
        <v>47268</v>
      </c>
      <c r="E27124" s="357" t="s">
        <v>47268</v>
      </c>
    </row>
    <row r="27125" spans="1:5" ht="15.6">
      <c r="A27125" s="358" t="s">
        <v>65331</v>
      </c>
      <c r="B27125" s="358" t="s">
        <v>59574</v>
      </c>
      <c r="C27125" s="359">
        <v>0.5</v>
      </c>
      <c r="D27125" s="357" t="s">
        <v>59575</v>
      </c>
      <c r="E27125" s="357" t="s">
        <v>59575</v>
      </c>
    </row>
    <row r="27126" spans="1:5" ht="15.6">
      <c r="A27126" s="358" t="s">
        <v>65333</v>
      </c>
      <c r="B27126" s="358" t="s">
        <v>65334</v>
      </c>
      <c r="C27126" s="359">
        <v>0.5</v>
      </c>
      <c r="D27126" s="357" t="s">
        <v>65332</v>
      </c>
      <c r="E27126" s="357" t="s">
        <v>65332</v>
      </c>
    </row>
    <row r="27127" spans="1:5" ht="15.6">
      <c r="A27127" s="358" t="s">
        <v>52688</v>
      </c>
      <c r="B27127" s="358" t="s">
        <v>52689</v>
      </c>
      <c r="C27127" s="359">
        <v>0.5</v>
      </c>
      <c r="D27127" s="357" t="s">
        <v>52687</v>
      </c>
      <c r="E27127" s="357" t="s">
        <v>52687</v>
      </c>
    </row>
    <row r="27128" spans="1:5" ht="15.6">
      <c r="A27128" s="358" t="s">
        <v>24863</v>
      </c>
      <c r="B27128" s="358" t="s">
        <v>24863</v>
      </c>
      <c r="C27128" s="359">
        <v>0.5</v>
      </c>
      <c r="D27128" s="357" t="s">
        <v>24862</v>
      </c>
      <c r="E27128" s="357" t="s">
        <v>24862</v>
      </c>
    </row>
    <row r="27129" spans="1:5" ht="15.6">
      <c r="A27129" s="358" t="s">
        <v>25616</v>
      </c>
      <c r="B27129" s="358" t="s">
        <v>25617</v>
      </c>
      <c r="C27129" s="359">
        <v>0.5</v>
      </c>
      <c r="D27129" s="357" t="s">
        <v>25615</v>
      </c>
      <c r="E27129" s="357" t="s">
        <v>25615</v>
      </c>
    </row>
    <row r="27130" spans="1:5" ht="15.6">
      <c r="A27130" s="358" t="s">
        <v>26117</v>
      </c>
      <c r="B27130" s="358" t="s">
        <v>26118</v>
      </c>
      <c r="C27130" s="359">
        <v>0.5</v>
      </c>
      <c r="D27130" s="357" t="s">
        <v>26116</v>
      </c>
      <c r="E27130" s="357" t="s">
        <v>26116</v>
      </c>
    </row>
    <row r="27131" spans="1:5" ht="15.6">
      <c r="A27131" s="358" t="s">
        <v>26820</v>
      </c>
      <c r="B27131" s="358" t="s">
        <v>26820</v>
      </c>
      <c r="C27131" s="359">
        <v>0.5</v>
      </c>
      <c r="D27131" s="357" t="s">
        <v>26819</v>
      </c>
      <c r="E27131" s="357" t="s">
        <v>26819</v>
      </c>
    </row>
    <row r="27132" spans="1:5" ht="15.6">
      <c r="A27132" s="358" t="s">
        <v>27184</v>
      </c>
      <c r="B27132" s="358" t="s">
        <v>27184</v>
      </c>
      <c r="C27132" s="359">
        <v>0.5</v>
      </c>
      <c r="D27132" s="357" t="s">
        <v>27183</v>
      </c>
      <c r="E27132" s="357" t="s">
        <v>27183</v>
      </c>
    </row>
    <row r="27133" spans="1:5" ht="15.6">
      <c r="A27133" s="358" t="s">
        <v>65336</v>
      </c>
      <c r="B27133" s="358" t="s">
        <v>65337</v>
      </c>
      <c r="C27133" s="359">
        <v>0.5</v>
      </c>
      <c r="D27133" s="357" t="s">
        <v>65335</v>
      </c>
      <c r="E27133" s="357" t="s">
        <v>65335</v>
      </c>
    </row>
    <row r="27134" spans="1:5" ht="15.6">
      <c r="A27134" s="358" t="s">
        <v>27677</v>
      </c>
      <c r="B27134" s="358" t="s">
        <v>27678</v>
      </c>
      <c r="C27134" s="359">
        <v>0.5</v>
      </c>
      <c r="D27134" s="357" t="s">
        <v>27676</v>
      </c>
      <c r="E27134" s="357" t="s">
        <v>27676</v>
      </c>
    </row>
    <row r="27135" spans="1:5" ht="15.6">
      <c r="A27135" s="358" t="s">
        <v>10262</v>
      </c>
      <c r="B27135" s="358" t="s">
        <v>28078</v>
      </c>
      <c r="C27135" s="359">
        <v>0.5</v>
      </c>
      <c r="D27135" s="357" t="s">
        <v>28077</v>
      </c>
      <c r="E27135" s="357" t="s">
        <v>28077</v>
      </c>
    </row>
    <row r="27136" spans="1:5" ht="15.6">
      <c r="A27136" s="358" t="s">
        <v>28272</v>
      </c>
      <c r="B27136" s="358" t="s">
        <v>28273</v>
      </c>
      <c r="C27136" s="359">
        <v>0.5</v>
      </c>
      <c r="D27136" s="357" t="s">
        <v>28271</v>
      </c>
      <c r="E27136" s="357" t="s">
        <v>28271</v>
      </c>
    </row>
    <row r="27137" spans="1:5" ht="15.6">
      <c r="A27137" s="358" t="s">
        <v>65339</v>
      </c>
      <c r="B27137" s="358" t="s">
        <v>60394</v>
      </c>
      <c r="C27137" s="359">
        <v>0.5</v>
      </c>
      <c r="D27137" s="357" t="s">
        <v>65338</v>
      </c>
      <c r="E27137" s="357" t="s">
        <v>65338</v>
      </c>
    </row>
    <row r="27138" spans="1:5" ht="15.6">
      <c r="A27138" s="358" t="s">
        <v>30492</v>
      </c>
      <c r="B27138" s="358" t="s">
        <v>30492</v>
      </c>
      <c r="C27138" s="359">
        <v>0.5</v>
      </c>
      <c r="D27138" s="357" t="s">
        <v>30491</v>
      </c>
      <c r="E27138" s="357" t="s">
        <v>30491</v>
      </c>
    </row>
    <row r="27139" spans="1:5" ht="15.6">
      <c r="A27139" s="358" t="s">
        <v>30960</v>
      </c>
      <c r="B27139" s="358" t="s">
        <v>30961</v>
      </c>
      <c r="C27139" s="359">
        <v>0.5</v>
      </c>
      <c r="D27139" s="357" t="s">
        <v>30959</v>
      </c>
      <c r="E27139" s="357" t="s">
        <v>30959</v>
      </c>
    </row>
    <row r="27140" spans="1:5" ht="15.6">
      <c r="A27140" s="358" t="s">
        <v>781</v>
      </c>
      <c r="B27140" s="358" t="s">
        <v>14974</v>
      </c>
      <c r="C27140" s="359">
        <v>0.5</v>
      </c>
      <c r="D27140" s="357" t="s">
        <v>4907</v>
      </c>
      <c r="E27140" s="357" t="s">
        <v>4907</v>
      </c>
    </row>
    <row r="27141" spans="1:5" ht="15.6">
      <c r="A27141" s="358" t="s">
        <v>781</v>
      </c>
      <c r="B27141" s="358" t="s">
        <v>14974</v>
      </c>
      <c r="C27141" s="359">
        <v>0.5</v>
      </c>
      <c r="D27141" s="357" t="s">
        <v>4907</v>
      </c>
      <c r="E27141" s="357" t="s">
        <v>4907</v>
      </c>
    </row>
    <row r="27142" spans="1:5" ht="15.6">
      <c r="A27142" s="358" t="s">
        <v>34329</v>
      </c>
      <c r="B27142" s="358" t="s">
        <v>34329</v>
      </c>
      <c r="C27142" s="359">
        <v>0.5</v>
      </c>
      <c r="D27142" s="357" t="s">
        <v>34328</v>
      </c>
      <c r="E27142" s="357" t="s">
        <v>34328</v>
      </c>
    </row>
    <row r="27143" spans="1:5" ht="15.6">
      <c r="A27143" s="358" t="s">
        <v>36296</v>
      </c>
      <c r="B27143" s="358" t="s">
        <v>36297</v>
      </c>
      <c r="C27143" s="359">
        <v>0.5</v>
      </c>
      <c r="D27143" s="357" t="s">
        <v>36295</v>
      </c>
      <c r="E27143" s="357" t="s">
        <v>36295</v>
      </c>
    </row>
    <row r="27144" spans="1:5" ht="15.6">
      <c r="A27144" s="358" t="s">
        <v>36600</v>
      </c>
      <c r="B27144" s="358" t="s">
        <v>36601</v>
      </c>
      <c r="C27144" s="359">
        <v>0.5</v>
      </c>
      <c r="D27144" s="357" t="s">
        <v>36599</v>
      </c>
      <c r="E27144" s="357" t="s">
        <v>36599</v>
      </c>
    </row>
    <row r="27145" spans="1:5" ht="15.6">
      <c r="A27145" s="358" t="s">
        <v>59894</v>
      </c>
      <c r="B27145" s="358" t="s">
        <v>58201</v>
      </c>
      <c r="C27145" s="359">
        <v>0.5</v>
      </c>
      <c r="D27145" s="357" t="s">
        <v>65340</v>
      </c>
      <c r="E27145" s="357" t="s">
        <v>65340</v>
      </c>
    </row>
    <row r="27146" spans="1:5" ht="15.6">
      <c r="A27146" s="358" t="s">
        <v>36661</v>
      </c>
      <c r="B27146" s="358" t="s">
        <v>36662</v>
      </c>
      <c r="C27146" s="359">
        <v>0.5</v>
      </c>
      <c r="D27146" s="357" t="s">
        <v>36660</v>
      </c>
      <c r="E27146" s="357" t="s">
        <v>36660</v>
      </c>
    </row>
    <row r="27147" spans="1:5" ht="15.6">
      <c r="A27147" s="358" t="s">
        <v>36708</v>
      </c>
      <c r="B27147" s="358" t="s">
        <v>36709</v>
      </c>
      <c r="C27147" s="359">
        <v>0.5</v>
      </c>
      <c r="D27147" s="357" t="s">
        <v>36707</v>
      </c>
      <c r="E27147" s="357" t="s">
        <v>36707</v>
      </c>
    </row>
    <row r="27148" spans="1:5" ht="15.6">
      <c r="A27148" s="358" t="s">
        <v>36747</v>
      </c>
      <c r="B27148" s="358" t="s">
        <v>36747</v>
      </c>
      <c r="C27148" s="359">
        <v>0.5</v>
      </c>
      <c r="D27148" s="357" t="s">
        <v>36746</v>
      </c>
      <c r="E27148" s="357" t="s">
        <v>36746</v>
      </c>
    </row>
    <row r="27149" spans="1:5" ht="15.6">
      <c r="A27149" s="358" t="s">
        <v>10262</v>
      </c>
      <c r="B27149" s="358" t="s">
        <v>37889</v>
      </c>
      <c r="C27149" s="359">
        <v>0.5</v>
      </c>
      <c r="D27149" s="357" t="s">
        <v>37888</v>
      </c>
      <c r="E27149" s="357" t="s">
        <v>37888</v>
      </c>
    </row>
    <row r="27150" spans="1:5" ht="15.6">
      <c r="A27150" s="358" t="s">
        <v>41320</v>
      </c>
      <c r="B27150" s="358" t="s">
        <v>41321</v>
      </c>
      <c r="C27150" s="359">
        <v>0.5</v>
      </c>
      <c r="D27150" s="357" t="s">
        <v>41319</v>
      </c>
      <c r="E27150" s="357" t="s">
        <v>41319</v>
      </c>
    </row>
    <row r="27151" spans="1:5" ht="15.6">
      <c r="A27151" s="358" t="s">
        <v>41320</v>
      </c>
      <c r="B27151" s="358" t="s">
        <v>41321</v>
      </c>
      <c r="C27151" s="359">
        <v>0.5</v>
      </c>
      <c r="D27151" s="357" t="s">
        <v>41319</v>
      </c>
      <c r="E27151" s="357" t="s">
        <v>41319</v>
      </c>
    </row>
    <row r="27152" spans="1:5" ht="15.6">
      <c r="A27152" s="358" t="s">
        <v>1416</v>
      </c>
      <c r="B27152" s="358" t="s">
        <v>1416</v>
      </c>
      <c r="C27152" s="359">
        <v>0.5</v>
      </c>
      <c r="D27152" s="357" t="s">
        <v>7702</v>
      </c>
      <c r="E27152" s="357" t="s">
        <v>7702</v>
      </c>
    </row>
    <row r="27153" spans="1:5" ht="15.6">
      <c r="A27153" s="358" t="s">
        <v>1621</v>
      </c>
      <c r="B27153" s="358" t="s">
        <v>45590</v>
      </c>
      <c r="C27153" s="359">
        <v>0.5</v>
      </c>
      <c r="D27153" s="357" t="s">
        <v>1620</v>
      </c>
      <c r="E27153" s="357" t="s">
        <v>1620</v>
      </c>
    </row>
    <row r="27154" spans="1:5" ht="15.6">
      <c r="A27154" s="358" t="s">
        <v>21091</v>
      </c>
      <c r="B27154" s="358" t="s">
        <v>21092</v>
      </c>
      <c r="C27154" s="359">
        <v>0.5</v>
      </c>
      <c r="D27154" s="357" t="s">
        <v>8377</v>
      </c>
      <c r="E27154" s="357" t="s">
        <v>8377</v>
      </c>
    </row>
    <row r="27155" spans="1:5" ht="15.6">
      <c r="A27155" s="358" t="s">
        <v>46752</v>
      </c>
      <c r="B27155" s="358" t="s">
        <v>46753</v>
      </c>
      <c r="C27155" s="359">
        <v>0.5</v>
      </c>
      <c r="D27155" s="357" t="s">
        <v>46751</v>
      </c>
      <c r="E27155" s="357" t="s">
        <v>46751</v>
      </c>
    </row>
    <row r="27156" spans="1:5" ht="15.6">
      <c r="A27156" s="358" t="s">
        <v>46752</v>
      </c>
      <c r="B27156" s="358" t="s">
        <v>46753</v>
      </c>
      <c r="C27156" s="359">
        <v>0.5</v>
      </c>
      <c r="D27156" s="357" t="s">
        <v>46751</v>
      </c>
      <c r="E27156" s="357" t="s">
        <v>46751</v>
      </c>
    </row>
    <row r="27157" spans="1:5" ht="15.6">
      <c r="A27157" s="358" t="s">
        <v>47415</v>
      </c>
      <c r="B27157" s="358" t="s">
        <v>47416</v>
      </c>
      <c r="C27157" s="359">
        <v>0.5</v>
      </c>
      <c r="D27157" s="357" t="s">
        <v>47414</v>
      </c>
      <c r="E27157" s="357" t="s">
        <v>47414</v>
      </c>
    </row>
    <row r="27158" spans="1:5" ht="15.6">
      <c r="A27158" s="358" t="s">
        <v>47650</v>
      </c>
      <c r="B27158" s="358" t="s">
        <v>47651</v>
      </c>
      <c r="C27158" s="359">
        <v>0.5</v>
      </c>
      <c r="D27158" s="357" t="s">
        <v>47649</v>
      </c>
      <c r="E27158" s="357" t="s">
        <v>47649</v>
      </c>
    </row>
    <row r="27159" spans="1:5" ht="15.6">
      <c r="A27159" s="358" t="s">
        <v>47650</v>
      </c>
      <c r="B27159" s="358" t="s">
        <v>47651</v>
      </c>
      <c r="C27159" s="359">
        <v>0.5</v>
      </c>
      <c r="D27159" s="357" t="s">
        <v>47649</v>
      </c>
      <c r="E27159" s="357" t="s">
        <v>47649</v>
      </c>
    </row>
    <row r="27160" spans="1:5" ht="15.6">
      <c r="A27160" s="358" t="s">
        <v>22525</v>
      </c>
      <c r="B27160" s="358" t="s">
        <v>22526</v>
      </c>
      <c r="C27160" s="359">
        <v>0.5</v>
      </c>
      <c r="D27160" s="357" t="s">
        <v>9165</v>
      </c>
      <c r="E27160" s="357" t="s">
        <v>9165</v>
      </c>
    </row>
    <row r="27161" spans="1:5" ht="15.6">
      <c r="A27161" s="358" t="s">
        <v>22382</v>
      </c>
      <c r="B27161" s="358" t="s">
        <v>22383</v>
      </c>
      <c r="C27161" s="359">
        <v>0.5</v>
      </c>
      <c r="D27161" s="357" t="s">
        <v>9167</v>
      </c>
      <c r="E27161" s="357" t="s">
        <v>9167</v>
      </c>
    </row>
    <row r="27162" spans="1:5" ht="15.6">
      <c r="A27162" s="358" t="s">
        <v>22527</v>
      </c>
      <c r="B27162" s="358" t="s">
        <v>22528</v>
      </c>
      <c r="C27162" s="359">
        <v>0.5</v>
      </c>
      <c r="D27162" s="357" t="s">
        <v>9170</v>
      </c>
      <c r="E27162" s="357" t="s">
        <v>9170</v>
      </c>
    </row>
    <row r="27163" spans="1:5" ht="15.6">
      <c r="A27163" s="358" t="s">
        <v>22531</v>
      </c>
      <c r="B27163" s="358" t="s">
        <v>22532</v>
      </c>
      <c r="C27163" s="359">
        <v>0.5</v>
      </c>
      <c r="D27163" s="357" t="s">
        <v>9178</v>
      </c>
      <c r="E27163" s="357" t="s">
        <v>9178</v>
      </c>
    </row>
    <row r="27164" spans="1:5" ht="15.6">
      <c r="A27164" s="358" t="s">
        <v>50167</v>
      </c>
      <c r="B27164" s="358" t="s">
        <v>50167</v>
      </c>
      <c r="C27164" s="359">
        <v>0.5</v>
      </c>
      <c r="D27164" s="357" t="s">
        <v>50166</v>
      </c>
      <c r="E27164" s="357" t="s">
        <v>50166</v>
      </c>
    </row>
    <row r="27165" spans="1:5" ht="15.6">
      <c r="A27165" s="358" t="s">
        <v>50179</v>
      </c>
      <c r="B27165" s="358" t="s">
        <v>50180</v>
      </c>
      <c r="C27165" s="359">
        <v>0.5</v>
      </c>
      <c r="D27165" s="357" t="s">
        <v>50178</v>
      </c>
      <c r="E27165" s="357" t="s">
        <v>50178</v>
      </c>
    </row>
    <row r="27166" spans="1:5" ht="15.6">
      <c r="A27166" s="358" t="s">
        <v>23729</v>
      </c>
      <c r="B27166" s="358" t="s">
        <v>23730</v>
      </c>
      <c r="C27166" s="359">
        <v>0.5</v>
      </c>
      <c r="D27166" s="357" t="s">
        <v>9862</v>
      </c>
      <c r="E27166" s="357" t="s">
        <v>9862</v>
      </c>
    </row>
    <row r="27167" spans="1:5" ht="15.6">
      <c r="A27167" s="358" t="s">
        <v>23729</v>
      </c>
      <c r="B27167" s="358" t="s">
        <v>23730</v>
      </c>
      <c r="C27167" s="359">
        <v>0.5</v>
      </c>
      <c r="D27167" s="357" t="s">
        <v>9862</v>
      </c>
      <c r="E27167" s="357" t="s">
        <v>9862</v>
      </c>
    </row>
    <row r="27168" spans="1:5" ht="15.6">
      <c r="A27168" s="358" t="s">
        <v>53849</v>
      </c>
      <c r="B27168" s="358" t="s">
        <v>53849</v>
      </c>
      <c r="C27168" s="359">
        <v>0.5</v>
      </c>
      <c r="D27168" s="357" t="s">
        <v>53848</v>
      </c>
      <c r="E27168" s="357" t="s">
        <v>53848</v>
      </c>
    </row>
    <row r="27169" spans="1:5" ht="15.6">
      <c r="A27169" s="358" t="s">
        <v>25018</v>
      </c>
      <c r="B27169" s="358" t="s">
        <v>25019</v>
      </c>
      <c r="C27169" s="359">
        <v>0.5</v>
      </c>
      <c r="D27169" s="357" t="s">
        <v>25017</v>
      </c>
      <c r="E27169" s="357" t="s">
        <v>25017</v>
      </c>
    </row>
    <row r="27170" spans="1:5" ht="15.6">
      <c r="A27170" s="358" t="s">
        <v>27839</v>
      </c>
      <c r="B27170" s="358" t="s">
        <v>27840</v>
      </c>
      <c r="C27170" s="359">
        <v>0.5</v>
      </c>
      <c r="D27170" s="357" t="s">
        <v>27838</v>
      </c>
      <c r="E27170" s="357" t="s">
        <v>27838</v>
      </c>
    </row>
    <row r="27171" spans="1:5" ht="15.6">
      <c r="A27171" s="358" t="s">
        <v>29503</v>
      </c>
      <c r="B27171" s="358" t="s">
        <v>29503</v>
      </c>
      <c r="C27171" s="359">
        <v>0.5</v>
      </c>
      <c r="D27171" s="357" t="s">
        <v>29502</v>
      </c>
      <c r="E27171" s="357" t="s">
        <v>29502</v>
      </c>
    </row>
    <row r="27172" spans="1:5" ht="15.6">
      <c r="A27172" s="358" t="s">
        <v>30434</v>
      </c>
      <c r="B27172" s="358" t="s">
        <v>30435</v>
      </c>
      <c r="C27172" s="359">
        <v>0.5</v>
      </c>
      <c r="D27172" s="357" t="s">
        <v>30433</v>
      </c>
      <c r="E27172" s="357" t="s">
        <v>30433</v>
      </c>
    </row>
    <row r="27173" spans="1:5" ht="15.6">
      <c r="A27173" s="358" t="s">
        <v>30434</v>
      </c>
      <c r="B27173" s="358" t="s">
        <v>30435</v>
      </c>
      <c r="C27173" s="359">
        <v>0.5</v>
      </c>
      <c r="D27173" s="357" t="s">
        <v>30433</v>
      </c>
      <c r="E27173" s="357" t="s">
        <v>30433</v>
      </c>
    </row>
    <row r="27174" spans="1:5" ht="15.6">
      <c r="A27174" s="358" t="s">
        <v>32069</v>
      </c>
      <c r="B27174" s="358" t="s">
        <v>10262</v>
      </c>
      <c r="C27174" s="359">
        <v>0.5</v>
      </c>
      <c r="D27174" s="357" t="s">
        <v>32068</v>
      </c>
      <c r="E27174" s="357" t="s">
        <v>32068</v>
      </c>
    </row>
    <row r="27175" spans="1:5" ht="15.6">
      <c r="A27175" s="358" t="s">
        <v>32558</v>
      </c>
      <c r="B27175" s="358" t="s">
        <v>32559</v>
      </c>
      <c r="C27175" s="359">
        <v>0.5</v>
      </c>
      <c r="D27175" s="357" t="s">
        <v>32557</v>
      </c>
      <c r="E27175" s="357" t="s">
        <v>32557</v>
      </c>
    </row>
    <row r="27176" spans="1:5" ht="15.6">
      <c r="A27176" s="358" t="s">
        <v>33682</v>
      </c>
      <c r="B27176" s="358" t="s">
        <v>33683</v>
      </c>
      <c r="C27176" s="359">
        <v>0.5</v>
      </c>
      <c r="D27176" s="357" t="s">
        <v>33681</v>
      </c>
      <c r="E27176" s="357" t="s">
        <v>33681</v>
      </c>
    </row>
    <row r="27177" spans="1:5" ht="15.6">
      <c r="A27177" s="358" t="s">
        <v>10262</v>
      </c>
      <c r="B27177" s="358" t="s">
        <v>60072</v>
      </c>
      <c r="C27177" s="359">
        <v>0.5</v>
      </c>
      <c r="D27177" s="357" t="s">
        <v>65341</v>
      </c>
      <c r="E27177" s="357" t="s">
        <v>65341</v>
      </c>
    </row>
    <row r="27178" spans="1:5" ht="15.6">
      <c r="A27178" s="358" t="s">
        <v>10262</v>
      </c>
      <c r="B27178" s="358" t="s">
        <v>55328</v>
      </c>
      <c r="C27178" s="359">
        <v>0.5</v>
      </c>
      <c r="D27178" s="357" t="s">
        <v>55327</v>
      </c>
      <c r="E27178" s="357" t="s">
        <v>55327</v>
      </c>
    </row>
    <row r="27179" spans="1:5" ht="15.6">
      <c r="A27179" s="358" t="s">
        <v>36332</v>
      </c>
      <c r="B27179" s="358" t="s">
        <v>36332</v>
      </c>
      <c r="C27179" s="359">
        <v>0.5</v>
      </c>
      <c r="D27179" s="357" t="s">
        <v>36331</v>
      </c>
      <c r="E27179" s="357" t="s">
        <v>36331</v>
      </c>
    </row>
    <row r="27180" spans="1:5" ht="15.6">
      <c r="A27180" s="358" t="s">
        <v>39526</v>
      </c>
      <c r="B27180" s="358" t="s">
        <v>39527</v>
      </c>
      <c r="C27180" s="359">
        <v>0.5</v>
      </c>
      <c r="D27180" s="357" t="s">
        <v>39525</v>
      </c>
      <c r="E27180" s="357" t="s">
        <v>39525</v>
      </c>
    </row>
    <row r="27181" spans="1:5" ht="15.6">
      <c r="A27181" s="358" t="s">
        <v>65343</v>
      </c>
      <c r="B27181" s="358" t="s">
        <v>65344</v>
      </c>
      <c r="C27181" s="359">
        <v>0.5</v>
      </c>
      <c r="D27181" s="357" t="s">
        <v>65342</v>
      </c>
      <c r="E27181" s="357" t="s">
        <v>65342</v>
      </c>
    </row>
    <row r="27182" spans="1:5" ht="15.6">
      <c r="A27182" s="358" t="s">
        <v>44187</v>
      </c>
      <c r="B27182" s="358" t="s">
        <v>44188</v>
      </c>
      <c r="C27182" s="359">
        <v>0.5</v>
      </c>
      <c r="D27182" s="357" t="s">
        <v>44186</v>
      </c>
      <c r="E27182" s="357" t="s">
        <v>44186</v>
      </c>
    </row>
    <row r="27183" spans="1:5" ht="15.6">
      <c r="A27183" s="358" t="s">
        <v>65346</v>
      </c>
      <c r="B27183" s="358" t="s">
        <v>10262</v>
      </c>
      <c r="C27183" s="359">
        <v>0.5</v>
      </c>
      <c r="D27183" s="357" t="s">
        <v>65345</v>
      </c>
      <c r="E27183" s="357" t="s">
        <v>65345</v>
      </c>
    </row>
    <row r="27184" spans="1:5" ht="15.6">
      <c r="A27184" s="358" t="s">
        <v>10262</v>
      </c>
      <c r="B27184" s="358" t="s">
        <v>21193</v>
      </c>
      <c r="C27184" s="359">
        <v>0.5</v>
      </c>
      <c r="D27184" s="357" t="s">
        <v>8355</v>
      </c>
      <c r="E27184" s="357" t="s">
        <v>8355</v>
      </c>
    </row>
    <row r="27185" spans="1:5" ht="15.6">
      <c r="A27185" s="358" t="s">
        <v>46149</v>
      </c>
      <c r="B27185" s="358" t="s">
        <v>46150</v>
      </c>
      <c r="C27185" s="359">
        <v>0.5</v>
      </c>
      <c r="D27185" s="357" t="s">
        <v>46148</v>
      </c>
      <c r="E27185" s="357" t="s">
        <v>46148</v>
      </c>
    </row>
    <row r="27186" spans="1:5" ht="15.6">
      <c r="A27186" s="358" t="s">
        <v>46755</v>
      </c>
      <c r="B27186" s="358" t="s">
        <v>46756</v>
      </c>
      <c r="C27186" s="359">
        <v>0.5</v>
      </c>
      <c r="D27186" s="357" t="s">
        <v>46754</v>
      </c>
      <c r="E27186" s="357" t="s">
        <v>46754</v>
      </c>
    </row>
    <row r="27187" spans="1:5" ht="15.6">
      <c r="A27187" s="358" t="s">
        <v>46820</v>
      </c>
      <c r="B27187" s="358" t="s">
        <v>46820</v>
      </c>
      <c r="C27187" s="359">
        <v>0.5</v>
      </c>
      <c r="D27187" s="357" t="s">
        <v>46819</v>
      </c>
      <c r="E27187" s="357" t="s">
        <v>46819</v>
      </c>
    </row>
    <row r="27188" spans="1:5" ht="15.6">
      <c r="A27188" s="358" t="s">
        <v>51263</v>
      </c>
      <c r="B27188" s="358" t="s">
        <v>51263</v>
      </c>
      <c r="C27188" s="359">
        <v>0.5</v>
      </c>
      <c r="D27188" s="357" t="s">
        <v>51262</v>
      </c>
      <c r="E27188" s="357" t="s">
        <v>51262</v>
      </c>
    </row>
    <row r="27189" spans="1:5" ht="15.6">
      <c r="A27189" s="358" t="s">
        <v>52116</v>
      </c>
      <c r="B27189" s="358" t="s">
        <v>52117</v>
      </c>
      <c r="C27189" s="359">
        <v>0.5</v>
      </c>
      <c r="D27189" s="357" t="s">
        <v>52115</v>
      </c>
      <c r="E27189" s="357" t="s">
        <v>52115</v>
      </c>
    </row>
    <row r="27190" spans="1:5" ht="15.6">
      <c r="A27190" s="358" t="s">
        <v>52202</v>
      </c>
      <c r="B27190" s="358" t="s">
        <v>52203</v>
      </c>
      <c r="C27190" s="359">
        <v>0.5</v>
      </c>
      <c r="D27190" s="357" t="s">
        <v>52201</v>
      </c>
      <c r="E27190" s="357" t="s">
        <v>52201</v>
      </c>
    </row>
    <row r="27191" spans="1:5" ht="15.6">
      <c r="A27191" s="358" t="s">
        <v>52202</v>
      </c>
      <c r="B27191" s="358" t="s">
        <v>52203</v>
      </c>
      <c r="C27191" s="359">
        <v>0.5</v>
      </c>
      <c r="D27191" s="357" t="s">
        <v>52201</v>
      </c>
      <c r="E27191" s="357" t="s">
        <v>52201</v>
      </c>
    </row>
    <row r="27192" spans="1:5" ht="15.6">
      <c r="A27192" s="358" t="s">
        <v>52202</v>
      </c>
      <c r="B27192" s="358" t="s">
        <v>52203</v>
      </c>
      <c r="C27192" s="359">
        <v>0.5</v>
      </c>
      <c r="D27192" s="357" t="s">
        <v>52201</v>
      </c>
      <c r="E27192" s="357" t="s">
        <v>52201</v>
      </c>
    </row>
    <row r="27193" spans="1:5" ht="15.6">
      <c r="A27193" s="358" t="s">
        <v>52202</v>
      </c>
      <c r="B27193" s="358" t="s">
        <v>52203</v>
      </c>
      <c r="C27193" s="359">
        <v>0.5</v>
      </c>
      <c r="D27193" s="357" t="s">
        <v>52201</v>
      </c>
      <c r="E27193" s="357" t="s">
        <v>52201</v>
      </c>
    </row>
    <row r="27194" spans="1:5" ht="15.6">
      <c r="A27194" s="358" t="s">
        <v>52705</v>
      </c>
      <c r="B27194" s="358" t="s">
        <v>52705</v>
      </c>
      <c r="C27194" s="359">
        <v>0.5</v>
      </c>
      <c r="D27194" s="357" t="s">
        <v>52704</v>
      </c>
      <c r="E27194" s="357" t="s">
        <v>52704</v>
      </c>
    </row>
    <row r="27195" spans="1:5" ht="15.6">
      <c r="A27195" s="358" t="s">
        <v>10262</v>
      </c>
      <c r="B27195" s="358" t="s">
        <v>55500</v>
      </c>
      <c r="C27195" s="359">
        <v>0.5</v>
      </c>
      <c r="D27195" s="357" t="s">
        <v>52738</v>
      </c>
      <c r="E27195" s="357" t="s">
        <v>52738</v>
      </c>
    </row>
    <row r="27196" spans="1:5" ht="15.6">
      <c r="A27196" s="358" t="s">
        <v>55502</v>
      </c>
      <c r="B27196" s="358" t="s">
        <v>55502</v>
      </c>
      <c r="C27196" s="359">
        <v>0.5</v>
      </c>
      <c r="D27196" s="357" t="s">
        <v>55501</v>
      </c>
      <c r="E27196" s="357" t="s">
        <v>55501</v>
      </c>
    </row>
    <row r="27197" spans="1:5" ht="15.6">
      <c r="A27197" s="358" t="s">
        <v>24865</v>
      </c>
      <c r="B27197" s="358" t="s">
        <v>24866</v>
      </c>
      <c r="C27197" s="359">
        <v>0.5</v>
      </c>
      <c r="D27197" s="357" t="s">
        <v>24864</v>
      </c>
      <c r="E27197" s="357" t="s">
        <v>24864</v>
      </c>
    </row>
    <row r="27198" spans="1:5" ht="15.6">
      <c r="A27198" s="358" t="s">
        <v>26100</v>
      </c>
      <c r="B27198" s="358" t="s">
        <v>26101</v>
      </c>
      <c r="C27198" s="359">
        <v>0.5</v>
      </c>
      <c r="D27198" s="357" t="s">
        <v>26099</v>
      </c>
      <c r="E27198" s="357" t="s">
        <v>26099</v>
      </c>
    </row>
    <row r="27199" spans="1:5" ht="15.6">
      <c r="A27199" s="358" t="s">
        <v>11201</v>
      </c>
      <c r="B27199" s="358" t="s">
        <v>11202</v>
      </c>
      <c r="C27199" s="359">
        <v>0.5</v>
      </c>
      <c r="D27199" s="357" t="s">
        <v>3029</v>
      </c>
      <c r="E27199" s="357" t="s">
        <v>3029</v>
      </c>
    </row>
    <row r="27200" spans="1:5" ht="15.6">
      <c r="A27200" s="358" t="s">
        <v>11201</v>
      </c>
      <c r="B27200" s="358" t="s">
        <v>11202</v>
      </c>
      <c r="C27200" s="359">
        <v>0.5</v>
      </c>
      <c r="D27200" s="357" t="s">
        <v>3029</v>
      </c>
      <c r="E27200" s="357" t="s">
        <v>3029</v>
      </c>
    </row>
    <row r="27201" spans="1:5" ht="15.6">
      <c r="A27201" s="358" t="s">
        <v>27542</v>
      </c>
      <c r="B27201" s="358" t="s">
        <v>27543</v>
      </c>
      <c r="C27201" s="359">
        <v>0.5</v>
      </c>
      <c r="D27201" s="357" t="s">
        <v>27541</v>
      </c>
      <c r="E27201" s="357" t="s">
        <v>27541</v>
      </c>
    </row>
    <row r="27202" spans="1:5" ht="15.6">
      <c r="A27202" s="358" t="s">
        <v>13272</v>
      </c>
      <c r="B27202" s="358" t="s">
        <v>13272</v>
      </c>
      <c r="C27202" s="359">
        <v>0.5</v>
      </c>
      <c r="D27202" s="357" t="s">
        <v>4183</v>
      </c>
      <c r="E27202" s="357" t="s">
        <v>4183</v>
      </c>
    </row>
    <row r="27203" spans="1:5" ht="15.6">
      <c r="A27203" s="358" t="s">
        <v>13272</v>
      </c>
      <c r="B27203" s="358" t="s">
        <v>13272</v>
      </c>
      <c r="C27203" s="359">
        <v>0.5</v>
      </c>
      <c r="D27203" s="357" t="s">
        <v>4183</v>
      </c>
      <c r="E27203" s="357" t="s">
        <v>4183</v>
      </c>
    </row>
    <row r="27204" spans="1:5" ht="15.6">
      <c r="A27204" s="358" t="s">
        <v>10262</v>
      </c>
      <c r="B27204" s="358" t="s">
        <v>55390</v>
      </c>
      <c r="C27204" s="359">
        <v>0.5</v>
      </c>
      <c r="D27204" s="357" t="s">
        <v>55389</v>
      </c>
      <c r="E27204" s="357" t="s">
        <v>55389</v>
      </c>
    </row>
    <row r="27205" spans="1:5" ht="15.6">
      <c r="A27205" s="358" t="s">
        <v>31587</v>
      </c>
      <c r="B27205" s="358" t="s">
        <v>31588</v>
      </c>
      <c r="C27205" s="359">
        <v>0.5</v>
      </c>
      <c r="D27205" s="357" t="s">
        <v>31586</v>
      </c>
      <c r="E27205" s="357" t="s">
        <v>31586</v>
      </c>
    </row>
    <row r="27206" spans="1:5" ht="15.6">
      <c r="A27206" s="358" t="s">
        <v>31842</v>
      </c>
      <c r="B27206" s="358" t="s">
        <v>31843</v>
      </c>
      <c r="C27206" s="359">
        <v>0.5</v>
      </c>
      <c r="D27206" s="357" t="s">
        <v>31841</v>
      </c>
      <c r="E27206" s="357" t="s">
        <v>31841</v>
      </c>
    </row>
    <row r="27207" spans="1:5" ht="15.6">
      <c r="A27207" s="358" t="s">
        <v>10262</v>
      </c>
      <c r="B27207" s="358" t="s">
        <v>65348</v>
      </c>
      <c r="C27207" s="359">
        <v>0.5</v>
      </c>
      <c r="D27207" s="357" t="s">
        <v>65347</v>
      </c>
      <c r="E27207" s="357" t="s">
        <v>65347</v>
      </c>
    </row>
    <row r="27208" spans="1:5" ht="15.6">
      <c r="A27208" s="358" t="s">
        <v>34517</v>
      </c>
      <c r="B27208" s="358" t="s">
        <v>34518</v>
      </c>
      <c r="C27208" s="359">
        <v>0.5</v>
      </c>
      <c r="D27208" s="357" t="s">
        <v>34516</v>
      </c>
      <c r="E27208" s="357" t="s">
        <v>34516</v>
      </c>
    </row>
    <row r="27209" spans="1:5" ht="15.6">
      <c r="A27209" s="358" t="s">
        <v>15578</v>
      </c>
      <c r="B27209" s="358" t="s">
        <v>15579</v>
      </c>
      <c r="C27209" s="359">
        <v>0.5</v>
      </c>
      <c r="D27209" s="357" t="s">
        <v>5244</v>
      </c>
      <c r="E27209" s="357" t="s">
        <v>5244</v>
      </c>
    </row>
    <row r="27210" spans="1:5" ht="15.6">
      <c r="A27210" s="358" t="s">
        <v>15578</v>
      </c>
      <c r="B27210" s="358" t="s">
        <v>15579</v>
      </c>
      <c r="C27210" s="359">
        <v>0.5</v>
      </c>
      <c r="D27210" s="357" t="s">
        <v>5244</v>
      </c>
      <c r="E27210" s="357" t="s">
        <v>5244</v>
      </c>
    </row>
    <row r="27211" spans="1:5" ht="15.6">
      <c r="A27211" s="358" t="s">
        <v>15578</v>
      </c>
      <c r="B27211" s="358" t="s">
        <v>15579</v>
      </c>
      <c r="C27211" s="359">
        <v>0.5</v>
      </c>
      <c r="D27211" s="357" t="s">
        <v>5244</v>
      </c>
      <c r="E27211" s="357" t="s">
        <v>5244</v>
      </c>
    </row>
    <row r="27212" spans="1:5" ht="15.6">
      <c r="A27212" s="358" t="s">
        <v>36478</v>
      </c>
      <c r="B27212" s="358" t="s">
        <v>36479</v>
      </c>
      <c r="C27212" s="359">
        <v>0.5</v>
      </c>
      <c r="D27212" s="357" t="s">
        <v>36477</v>
      </c>
      <c r="E27212" s="357" t="s">
        <v>36477</v>
      </c>
    </row>
    <row r="27213" spans="1:5" ht="15.6">
      <c r="A27213" s="358" t="s">
        <v>65350</v>
      </c>
      <c r="B27213" s="358" t="s">
        <v>65351</v>
      </c>
      <c r="C27213" s="359">
        <v>0.5</v>
      </c>
      <c r="D27213" s="357" t="s">
        <v>65349</v>
      </c>
      <c r="E27213" s="357" t="s">
        <v>65349</v>
      </c>
    </row>
    <row r="27214" spans="1:5" ht="15.6">
      <c r="A27214" s="358" t="s">
        <v>36955</v>
      </c>
      <c r="B27214" s="358" t="s">
        <v>36956</v>
      </c>
      <c r="C27214" s="359">
        <v>0.5</v>
      </c>
      <c r="D27214" s="357" t="s">
        <v>36954</v>
      </c>
      <c r="E27214" s="357" t="s">
        <v>36954</v>
      </c>
    </row>
    <row r="27215" spans="1:5" ht="15.6">
      <c r="A27215" s="358" t="s">
        <v>37354</v>
      </c>
      <c r="B27215" s="358" t="s">
        <v>37355</v>
      </c>
      <c r="C27215" s="359">
        <v>0.5</v>
      </c>
      <c r="D27215" s="357" t="s">
        <v>37353</v>
      </c>
      <c r="E27215" s="357" t="s">
        <v>37353</v>
      </c>
    </row>
    <row r="27216" spans="1:5" ht="15.6">
      <c r="A27216" s="358" t="s">
        <v>37514</v>
      </c>
      <c r="B27216" s="358" t="s">
        <v>37514</v>
      </c>
      <c r="C27216" s="359">
        <v>0.5</v>
      </c>
      <c r="D27216" s="357" t="s">
        <v>37513</v>
      </c>
      <c r="E27216" s="357" t="s">
        <v>37513</v>
      </c>
    </row>
    <row r="27217" spans="1:5" ht="15.6">
      <c r="A27217" s="358" t="s">
        <v>38623</v>
      </c>
      <c r="B27217" s="358" t="s">
        <v>38624</v>
      </c>
      <c r="C27217" s="359">
        <v>0.5</v>
      </c>
      <c r="D27217" s="357" t="s">
        <v>38622</v>
      </c>
      <c r="E27217" s="357" t="s">
        <v>38622</v>
      </c>
    </row>
    <row r="27218" spans="1:5" ht="15.6">
      <c r="A27218" s="358" t="s">
        <v>38695</v>
      </c>
      <c r="B27218" s="358" t="s">
        <v>38695</v>
      </c>
      <c r="C27218" s="359">
        <v>0.5</v>
      </c>
      <c r="D27218" s="357" t="s">
        <v>38694</v>
      </c>
      <c r="E27218" s="357" t="s">
        <v>38694</v>
      </c>
    </row>
    <row r="27219" spans="1:5" ht="15.6">
      <c r="A27219" s="358" t="s">
        <v>39266</v>
      </c>
      <c r="B27219" s="358" t="s">
        <v>39267</v>
      </c>
      <c r="C27219" s="359">
        <v>0.5</v>
      </c>
      <c r="D27219" s="357" t="s">
        <v>39265</v>
      </c>
      <c r="E27219" s="357" t="s">
        <v>39265</v>
      </c>
    </row>
    <row r="27220" spans="1:5" ht="15.6">
      <c r="A27220" s="358" t="s">
        <v>39450</v>
      </c>
      <c r="B27220" s="358" t="s">
        <v>39451</v>
      </c>
      <c r="C27220" s="359">
        <v>0.5</v>
      </c>
      <c r="D27220" s="357" t="s">
        <v>39449</v>
      </c>
      <c r="E27220" s="357" t="s">
        <v>39449</v>
      </c>
    </row>
    <row r="27221" spans="1:5" ht="15.6">
      <c r="A27221" s="358" t="s">
        <v>55325</v>
      </c>
      <c r="B27221" s="358" t="s">
        <v>55326</v>
      </c>
      <c r="C27221" s="359">
        <v>0.5</v>
      </c>
      <c r="D27221" s="357" t="s">
        <v>55324</v>
      </c>
      <c r="E27221" s="357" t="s">
        <v>55324</v>
      </c>
    </row>
    <row r="27222" spans="1:5" ht="15.6">
      <c r="A27222" s="358" t="s">
        <v>55325</v>
      </c>
      <c r="B27222" s="358" t="s">
        <v>55326</v>
      </c>
      <c r="C27222" s="359">
        <v>0.5</v>
      </c>
      <c r="D27222" s="357" t="s">
        <v>55324</v>
      </c>
      <c r="E27222" s="357" t="s">
        <v>55324</v>
      </c>
    </row>
    <row r="27223" spans="1:5" ht="15.6">
      <c r="A27223" s="358" t="s">
        <v>39740</v>
      </c>
      <c r="B27223" s="358" t="s">
        <v>39741</v>
      </c>
      <c r="C27223" s="359">
        <v>0.5</v>
      </c>
      <c r="D27223" s="357" t="s">
        <v>39739</v>
      </c>
      <c r="E27223" s="357" t="s">
        <v>39739</v>
      </c>
    </row>
    <row r="27224" spans="1:5" ht="15.6">
      <c r="A27224" s="358" t="s">
        <v>40462</v>
      </c>
      <c r="B27224" s="358" t="s">
        <v>40463</v>
      </c>
      <c r="C27224" s="359">
        <v>0.5</v>
      </c>
      <c r="D27224" s="357" t="s">
        <v>40461</v>
      </c>
      <c r="E27224" s="357" t="s">
        <v>40461</v>
      </c>
    </row>
    <row r="27225" spans="1:5" ht="15.6">
      <c r="A27225" s="358" t="s">
        <v>42012</v>
      </c>
      <c r="B27225" s="358" t="s">
        <v>42013</v>
      </c>
      <c r="C27225" s="359">
        <v>0.5</v>
      </c>
      <c r="D27225" s="357" t="s">
        <v>42011</v>
      </c>
      <c r="E27225" s="357" t="s">
        <v>42011</v>
      </c>
    </row>
    <row r="27226" spans="1:5" ht="15.6">
      <c r="A27226" s="358" t="s">
        <v>42554</v>
      </c>
      <c r="B27226" s="358" t="s">
        <v>42555</v>
      </c>
      <c r="C27226" s="359">
        <v>0.5</v>
      </c>
      <c r="D27226" s="357" t="s">
        <v>42553</v>
      </c>
      <c r="E27226" s="357" t="s">
        <v>42553</v>
      </c>
    </row>
    <row r="27227" spans="1:5" ht="15.6">
      <c r="A27227" s="358" t="s">
        <v>43460</v>
      </c>
      <c r="B27227" s="358" t="s">
        <v>43461</v>
      </c>
      <c r="C27227" s="359">
        <v>0.5</v>
      </c>
      <c r="D27227" s="357" t="s">
        <v>43459</v>
      </c>
      <c r="E27227" s="357" t="s">
        <v>43459</v>
      </c>
    </row>
    <row r="27228" spans="1:5" ht="15.6">
      <c r="A27228" s="358" t="s">
        <v>43546</v>
      </c>
      <c r="B27228" s="358" t="s">
        <v>43547</v>
      </c>
      <c r="C27228" s="359">
        <v>0.5</v>
      </c>
      <c r="D27228" s="357" t="s">
        <v>43545</v>
      </c>
      <c r="E27228" s="357" t="s">
        <v>43545</v>
      </c>
    </row>
    <row r="27229" spans="1:5" ht="15.6">
      <c r="A27229" s="358" t="s">
        <v>10262</v>
      </c>
      <c r="B27229" s="358" t="s">
        <v>65353</v>
      </c>
      <c r="C27229" s="359">
        <v>0.5</v>
      </c>
      <c r="D27229" s="357" t="s">
        <v>65352</v>
      </c>
      <c r="E27229" s="357" t="s">
        <v>65352</v>
      </c>
    </row>
    <row r="27230" spans="1:5" ht="15.6">
      <c r="A27230" s="358" t="s">
        <v>65355</v>
      </c>
      <c r="B27230" s="358" t="s">
        <v>65356</v>
      </c>
      <c r="C27230" s="359">
        <v>0.5</v>
      </c>
      <c r="D27230" s="357" t="s">
        <v>65354</v>
      </c>
      <c r="E27230" s="357" t="s">
        <v>65354</v>
      </c>
    </row>
    <row r="27231" spans="1:5" ht="15.6">
      <c r="A27231" s="358" t="s">
        <v>22333</v>
      </c>
      <c r="B27231" s="358" t="s">
        <v>22334</v>
      </c>
      <c r="C27231" s="359">
        <v>0.5</v>
      </c>
      <c r="D27231" s="357" t="s">
        <v>9099</v>
      </c>
      <c r="E27231" s="357" t="s">
        <v>9099</v>
      </c>
    </row>
    <row r="27232" spans="1:5" ht="15.6">
      <c r="A27232" s="358" t="s">
        <v>50034</v>
      </c>
      <c r="B27232" s="358" t="s">
        <v>50035</v>
      </c>
      <c r="C27232" s="359">
        <v>0.5</v>
      </c>
      <c r="D27232" s="357" t="s">
        <v>50033</v>
      </c>
      <c r="E27232" s="357" t="s">
        <v>50033</v>
      </c>
    </row>
    <row r="27233" spans="1:5" ht="15.6">
      <c r="A27233" s="358" t="s">
        <v>50205</v>
      </c>
      <c r="B27233" s="358" t="s">
        <v>50205</v>
      </c>
      <c r="C27233" s="359">
        <v>0.5</v>
      </c>
      <c r="D27233" s="357" t="s">
        <v>50204</v>
      </c>
      <c r="E27233" s="357" t="s">
        <v>50204</v>
      </c>
    </row>
    <row r="27234" spans="1:5" ht="15.6">
      <c r="A27234" s="358" t="s">
        <v>50308</v>
      </c>
      <c r="B27234" s="358" t="s">
        <v>50309</v>
      </c>
      <c r="C27234" s="359">
        <v>0.5</v>
      </c>
      <c r="D27234" s="357" t="s">
        <v>50307</v>
      </c>
      <c r="E27234" s="357" t="s">
        <v>50307</v>
      </c>
    </row>
    <row r="27235" spans="1:5" ht="15.6">
      <c r="A27235" s="358" t="s">
        <v>50341</v>
      </c>
      <c r="B27235" s="358" t="s">
        <v>50341</v>
      </c>
      <c r="C27235" s="359">
        <v>0.5</v>
      </c>
      <c r="D27235" s="357" t="s">
        <v>50340</v>
      </c>
      <c r="E27235" s="357" t="s">
        <v>50340</v>
      </c>
    </row>
    <row r="27236" spans="1:5" ht="15.6">
      <c r="A27236" s="358" t="s">
        <v>25621</v>
      </c>
      <c r="B27236" s="358" t="s">
        <v>25622</v>
      </c>
      <c r="C27236" s="359">
        <v>0.5</v>
      </c>
      <c r="D27236" s="357" t="s">
        <v>25620</v>
      </c>
      <c r="E27236" s="357" t="s">
        <v>25620</v>
      </c>
    </row>
    <row r="27237" spans="1:5" ht="15.6">
      <c r="A27237" s="358" t="s">
        <v>28928</v>
      </c>
      <c r="B27237" s="358" t="s">
        <v>28928</v>
      </c>
      <c r="C27237" s="359">
        <v>0.5</v>
      </c>
      <c r="D27237" s="357" t="s">
        <v>28927</v>
      </c>
      <c r="E27237" s="357" t="s">
        <v>28927</v>
      </c>
    </row>
    <row r="27238" spans="1:5" ht="15.6">
      <c r="A27238" s="358" t="s">
        <v>29446</v>
      </c>
      <c r="B27238" s="358" t="s">
        <v>29446</v>
      </c>
      <c r="C27238" s="359">
        <v>0.5</v>
      </c>
      <c r="D27238" s="357" t="s">
        <v>29445</v>
      </c>
      <c r="E27238" s="357" t="s">
        <v>29445</v>
      </c>
    </row>
    <row r="27239" spans="1:5" ht="15.6">
      <c r="A27239" s="358" t="s">
        <v>32249</v>
      </c>
      <c r="B27239" s="358" t="s">
        <v>32250</v>
      </c>
      <c r="C27239" s="359">
        <v>0.5</v>
      </c>
      <c r="D27239" s="357" t="s">
        <v>32248</v>
      </c>
      <c r="E27239" s="357" t="s">
        <v>32248</v>
      </c>
    </row>
    <row r="27240" spans="1:5" ht="15.6">
      <c r="A27240" s="358" t="s">
        <v>33349</v>
      </c>
      <c r="B27240" s="358" t="s">
        <v>33350</v>
      </c>
      <c r="C27240" s="359">
        <v>0.5</v>
      </c>
      <c r="D27240" s="357" t="s">
        <v>33348</v>
      </c>
      <c r="E27240" s="357" t="s">
        <v>33348</v>
      </c>
    </row>
    <row r="27241" spans="1:5" ht="15.6">
      <c r="A27241" s="358" t="s">
        <v>33784</v>
      </c>
      <c r="B27241" s="358" t="s">
        <v>33785</v>
      </c>
      <c r="C27241" s="359">
        <v>0.5</v>
      </c>
      <c r="D27241" s="357" t="s">
        <v>33783</v>
      </c>
      <c r="E27241" s="357" t="s">
        <v>33783</v>
      </c>
    </row>
    <row r="27242" spans="1:5" ht="15.6">
      <c r="A27242" s="358" t="s">
        <v>34204</v>
      </c>
      <c r="B27242" s="358" t="s">
        <v>34205</v>
      </c>
      <c r="C27242" s="359">
        <v>0.5</v>
      </c>
      <c r="D27242" s="357" t="s">
        <v>34203</v>
      </c>
      <c r="E27242" s="357" t="s">
        <v>34203</v>
      </c>
    </row>
    <row r="27243" spans="1:5" ht="15.6">
      <c r="A27243" s="358" t="s">
        <v>15694</v>
      </c>
      <c r="B27243" s="358" t="s">
        <v>15695</v>
      </c>
      <c r="C27243" s="359">
        <v>0.5</v>
      </c>
      <c r="D27243" s="357" t="s">
        <v>5221</v>
      </c>
      <c r="E27243" s="357" t="s">
        <v>5221</v>
      </c>
    </row>
    <row r="27244" spans="1:5" ht="15.6">
      <c r="A27244" s="358" t="s">
        <v>60247</v>
      </c>
      <c r="B27244" s="358" t="s">
        <v>65358</v>
      </c>
      <c r="C27244" s="359">
        <v>0.5</v>
      </c>
      <c r="D27244" s="357" t="s">
        <v>65357</v>
      </c>
      <c r="E27244" s="357" t="s">
        <v>65357</v>
      </c>
    </row>
    <row r="27245" spans="1:5" ht="15.6">
      <c r="A27245" s="358" t="s">
        <v>35102</v>
      </c>
      <c r="B27245" s="358" t="s">
        <v>10262</v>
      </c>
      <c r="C27245" s="359">
        <v>0.5</v>
      </c>
      <c r="D27245" s="357" t="s">
        <v>35101</v>
      </c>
      <c r="E27245" s="357" t="s">
        <v>35101</v>
      </c>
    </row>
    <row r="27246" spans="1:5" ht="15.6">
      <c r="A27246" s="358" t="s">
        <v>35564</v>
      </c>
      <c r="B27246" s="358" t="s">
        <v>35565</v>
      </c>
      <c r="C27246" s="359">
        <v>0.5</v>
      </c>
      <c r="D27246" s="357" t="s">
        <v>35563</v>
      </c>
      <c r="E27246" s="357" t="s">
        <v>35563</v>
      </c>
    </row>
    <row r="27247" spans="1:5" ht="15.6">
      <c r="A27247" s="358" t="s">
        <v>36626</v>
      </c>
      <c r="B27247" s="358" t="s">
        <v>36627</v>
      </c>
      <c r="C27247" s="359">
        <v>0.5</v>
      </c>
      <c r="D27247" s="357" t="s">
        <v>36625</v>
      </c>
      <c r="E27247" s="357" t="s">
        <v>36625</v>
      </c>
    </row>
    <row r="27248" spans="1:5" ht="15.6">
      <c r="A27248" s="358" t="s">
        <v>36799</v>
      </c>
      <c r="B27248" s="358" t="s">
        <v>36800</v>
      </c>
      <c r="C27248" s="359">
        <v>0.5</v>
      </c>
      <c r="D27248" s="357" t="s">
        <v>36798</v>
      </c>
      <c r="E27248" s="357" t="s">
        <v>36798</v>
      </c>
    </row>
    <row r="27249" spans="1:5" ht="15.6">
      <c r="A27249" s="358" t="s">
        <v>38053</v>
      </c>
      <c r="B27249" s="358" t="s">
        <v>10262</v>
      </c>
      <c r="C27249" s="359">
        <v>0.5</v>
      </c>
      <c r="D27249" s="357" t="s">
        <v>38052</v>
      </c>
      <c r="E27249" s="357" t="s">
        <v>38052</v>
      </c>
    </row>
    <row r="27250" spans="1:5" ht="15.6">
      <c r="A27250" s="358" t="s">
        <v>1006</v>
      </c>
      <c r="B27250" s="358" t="s">
        <v>18686</v>
      </c>
      <c r="C27250" s="359">
        <v>0.5</v>
      </c>
      <c r="D27250" s="357" t="s">
        <v>9970</v>
      </c>
      <c r="E27250" s="357" t="s">
        <v>9970</v>
      </c>
    </row>
    <row r="27251" spans="1:5" ht="15.6">
      <c r="A27251" s="358" t="s">
        <v>1006</v>
      </c>
      <c r="B27251" s="358" t="s">
        <v>18686</v>
      </c>
      <c r="C27251" s="359">
        <v>0.5</v>
      </c>
      <c r="D27251" s="357" t="s">
        <v>9970</v>
      </c>
      <c r="E27251" s="357" t="s">
        <v>9970</v>
      </c>
    </row>
    <row r="27252" spans="1:5" ht="15.6">
      <c r="A27252" s="358" t="s">
        <v>10262</v>
      </c>
      <c r="B27252" s="358" t="s">
        <v>58590</v>
      </c>
      <c r="C27252" s="359">
        <v>0.5</v>
      </c>
      <c r="D27252" s="357" t="s">
        <v>65359</v>
      </c>
      <c r="E27252" s="357" t="s">
        <v>65359</v>
      </c>
    </row>
    <row r="27253" spans="1:5" ht="15.6">
      <c r="A27253" s="358" t="s">
        <v>10262</v>
      </c>
      <c r="B27253" s="358" t="s">
        <v>58590</v>
      </c>
      <c r="C27253" s="359">
        <v>0.5</v>
      </c>
      <c r="D27253" s="357" t="s">
        <v>65359</v>
      </c>
      <c r="E27253" s="357" t="s">
        <v>65359</v>
      </c>
    </row>
    <row r="27254" spans="1:5" ht="15.6">
      <c r="A27254" s="358" t="s">
        <v>41936</v>
      </c>
      <c r="B27254" s="358" t="s">
        <v>41936</v>
      </c>
      <c r="C27254" s="359">
        <v>0.5</v>
      </c>
      <c r="D27254" s="357" t="s">
        <v>41935</v>
      </c>
      <c r="E27254" s="357" t="s">
        <v>41935</v>
      </c>
    </row>
    <row r="27255" spans="1:5" ht="15.6">
      <c r="A27255" s="358" t="s">
        <v>42503</v>
      </c>
      <c r="B27255" s="358" t="s">
        <v>42504</v>
      </c>
      <c r="C27255" s="359">
        <v>0.5</v>
      </c>
      <c r="D27255" s="357" t="s">
        <v>42502</v>
      </c>
      <c r="E27255" s="357" t="s">
        <v>42502</v>
      </c>
    </row>
    <row r="27256" spans="1:5" ht="15.6">
      <c r="A27256" s="358" t="s">
        <v>1173</v>
      </c>
      <c r="B27256" s="358" t="s">
        <v>18518</v>
      </c>
      <c r="C27256" s="359">
        <v>0.5</v>
      </c>
      <c r="D27256" s="357" t="s">
        <v>6793</v>
      </c>
      <c r="E27256" s="357" t="s">
        <v>6793</v>
      </c>
    </row>
    <row r="27257" spans="1:5" ht="15.6">
      <c r="A27257" s="358" t="s">
        <v>1173</v>
      </c>
      <c r="B27257" s="358" t="s">
        <v>18518</v>
      </c>
      <c r="C27257" s="359">
        <v>0.5</v>
      </c>
      <c r="D27257" s="357" t="s">
        <v>6793</v>
      </c>
      <c r="E27257" s="357" t="s">
        <v>6793</v>
      </c>
    </row>
    <row r="27258" spans="1:5" ht="15.6">
      <c r="A27258" s="358" t="s">
        <v>42624</v>
      </c>
      <c r="B27258" s="358" t="s">
        <v>42624</v>
      </c>
      <c r="C27258" s="359">
        <v>0.5</v>
      </c>
      <c r="D27258" s="357" t="s">
        <v>42623</v>
      </c>
      <c r="E27258" s="357" t="s">
        <v>42623</v>
      </c>
    </row>
    <row r="27259" spans="1:5" ht="15.6">
      <c r="A27259" s="358" t="s">
        <v>44540</v>
      </c>
      <c r="B27259" s="358" t="s">
        <v>44541</v>
      </c>
      <c r="C27259" s="359">
        <v>0.5</v>
      </c>
      <c r="D27259" s="357" t="s">
        <v>44539</v>
      </c>
      <c r="E27259" s="357" t="s">
        <v>44539</v>
      </c>
    </row>
    <row r="27260" spans="1:5" ht="15.6">
      <c r="A27260" s="358" t="s">
        <v>65361</v>
      </c>
      <c r="B27260" s="358" t="s">
        <v>65362</v>
      </c>
      <c r="C27260" s="359">
        <v>0.5</v>
      </c>
      <c r="D27260" s="357" t="s">
        <v>65360</v>
      </c>
      <c r="E27260" s="357" t="s">
        <v>65360</v>
      </c>
    </row>
    <row r="27261" spans="1:5" ht="15.6">
      <c r="A27261" s="358" t="s">
        <v>10262</v>
      </c>
      <c r="B27261" s="358" t="s">
        <v>45865</v>
      </c>
      <c r="C27261" s="359">
        <v>0.5</v>
      </c>
      <c r="D27261" s="357" t="s">
        <v>45864</v>
      </c>
      <c r="E27261" s="357" t="s">
        <v>45864</v>
      </c>
    </row>
    <row r="27262" spans="1:5" ht="15.6">
      <c r="A27262" s="358" t="s">
        <v>1642</v>
      </c>
      <c r="B27262" s="358" t="s">
        <v>45945</v>
      </c>
      <c r="C27262" s="359">
        <v>0.5</v>
      </c>
      <c r="D27262" s="357" t="s">
        <v>45944</v>
      </c>
      <c r="E27262" s="357" t="s">
        <v>45944</v>
      </c>
    </row>
    <row r="27263" spans="1:5" ht="15.6">
      <c r="A27263" s="358" t="s">
        <v>1642</v>
      </c>
      <c r="B27263" s="358" t="s">
        <v>45945</v>
      </c>
      <c r="C27263" s="359">
        <v>0.5</v>
      </c>
      <c r="D27263" s="357" t="s">
        <v>45944</v>
      </c>
      <c r="E27263" s="357" t="s">
        <v>45944</v>
      </c>
    </row>
    <row r="27264" spans="1:5" ht="15.6">
      <c r="A27264" s="358" t="s">
        <v>46161</v>
      </c>
      <c r="B27264" s="358" t="s">
        <v>46162</v>
      </c>
      <c r="C27264" s="359">
        <v>0.5</v>
      </c>
      <c r="D27264" s="357" t="s">
        <v>46160</v>
      </c>
      <c r="E27264" s="357" t="s">
        <v>46160</v>
      </c>
    </row>
    <row r="27265" spans="1:5" ht="15.6">
      <c r="A27265" s="358" t="s">
        <v>46758</v>
      </c>
      <c r="B27265" s="358" t="s">
        <v>46759</v>
      </c>
      <c r="C27265" s="359">
        <v>0.5</v>
      </c>
      <c r="D27265" s="357" t="s">
        <v>46757</v>
      </c>
      <c r="E27265" s="357" t="s">
        <v>46757</v>
      </c>
    </row>
    <row r="27266" spans="1:5" ht="15.6">
      <c r="A27266" s="358" t="s">
        <v>49258</v>
      </c>
      <c r="B27266" s="358" t="s">
        <v>49259</v>
      </c>
      <c r="C27266" s="359">
        <v>0.5</v>
      </c>
      <c r="D27266" s="357" t="s">
        <v>49257</v>
      </c>
      <c r="E27266" s="357" t="s">
        <v>49257</v>
      </c>
    </row>
    <row r="27267" spans="1:5" ht="15.6">
      <c r="A27267" s="358" t="s">
        <v>10262</v>
      </c>
      <c r="B27267" s="358" t="s">
        <v>65364</v>
      </c>
      <c r="C27267" s="359">
        <v>0.5</v>
      </c>
      <c r="D27267" s="357" t="s">
        <v>65363</v>
      </c>
      <c r="E27267" s="357" t="s">
        <v>65363</v>
      </c>
    </row>
    <row r="27268" spans="1:5" ht="15.6">
      <c r="A27268" s="358" t="s">
        <v>50842</v>
      </c>
      <c r="B27268" s="358" t="s">
        <v>50843</v>
      </c>
      <c r="C27268" s="359">
        <v>0.5</v>
      </c>
      <c r="D27268" s="357" t="s">
        <v>50841</v>
      </c>
      <c r="E27268" s="357" t="s">
        <v>50841</v>
      </c>
    </row>
    <row r="27269" spans="1:5" ht="15.6">
      <c r="A27269" s="358" t="s">
        <v>24546</v>
      </c>
      <c r="B27269" s="358" t="s">
        <v>24547</v>
      </c>
      <c r="C27269" s="359">
        <v>0.5</v>
      </c>
      <c r="D27269" s="357" t="s">
        <v>24545</v>
      </c>
      <c r="E27269" s="357" t="s">
        <v>24545</v>
      </c>
    </row>
    <row r="27270" spans="1:5" ht="15.6">
      <c r="A27270" s="358" t="s">
        <v>25408</v>
      </c>
      <c r="B27270" s="358" t="s">
        <v>25409</v>
      </c>
      <c r="C27270" s="359">
        <v>0.5</v>
      </c>
      <c r="D27270" s="357" t="s">
        <v>25407</v>
      </c>
      <c r="E27270" s="357" t="s">
        <v>25407</v>
      </c>
    </row>
    <row r="27271" spans="1:5" ht="15.6">
      <c r="A27271" s="358" t="s">
        <v>26966</v>
      </c>
      <c r="B27271" s="358" t="s">
        <v>26967</v>
      </c>
      <c r="C27271" s="359">
        <v>0.5</v>
      </c>
      <c r="D27271" s="357" t="s">
        <v>26965</v>
      </c>
      <c r="E27271" s="357" t="s">
        <v>26965</v>
      </c>
    </row>
    <row r="27272" spans="1:5" ht="15.6">
      <c r="A27272" s="358" t="s">
        <v>426</v>
      </c>
      <c r="B27272" s="358" t="s">
        <v>426</v>
      </c>
      <c r="C27272" s="359">
        <v>0.5</v>
      </c>
      <c r="D27272" s="357" t="s">
        <v>3624</v>
      </c>
      <c r="E27272" s="357" t="s">
        <v>3624</v>
      </c>
    </row>
    <row r="27273" spans="1:5" ht="15.6">
      <c r="A27273" s="358" t="s">
        <v>30414</v>
      </c>
      <c r="B27273" s="358" t="s">
        <v>30414</v>
      </c>
      <c r="C27273" s="359">
        <v>0.5</v>
      </c>
      <c r="D27273" s="357" t="s">
        <v>30413</v>
      </c>
      <c r="E27273" s="357" t="s">
        <v>30413</v>
      </c>
    </row>
    <row r="27274" spans="1:5" ht="15.6">
      <c r="A27274" s="358" t="s">
        <v>30760</v>
      </c>
      <c r="B27274" s="358" t="s">
        <v>30761</v>
      </c>
      <c r="C27274" s="359">
        <v>0.5</v>
      </c>
      <c r="D27274" s="357" t="s">
        <v>30759</v>
      </c>
      <c r="E27274" s="357" t="s">
        <v>30759</v>
      </c>
    </row>
    <row r="27275" spans="1:5" ht="15.6">
      <c r="A27275" s="358" t="s">
        <v>10262</v>
      </c>
      <c r="B27275" s="358" t="s">
        <v>55415</v>
      </c>
      <c r="C27275" s="359">
        <v>0.5</v>
      </c>
      <c r="D27275" s="357" t="s">
        <v>55414</v>
      </c>
      <c r="E27275" s="357" t="s">
        <v>55414</v>
      </c>
    </row>
    <row r="27276" spans="1:5" ht="15.6">
      <c r="A27276" s="358" t="s">
        <v>33417</v>
      </c>
      <c r="B27276" s="358" t="s">
        <v>33418</v>
      </c>
      <c r="C27276" s="359">
        <v>0.5</v>
      </c>
      <c r="D27276" s="357" t="s">
        <v>33416</v>
      </c>
      <c r="E27276" s="357" t="s">
        <v>33416</v>
      </c>
    </row>
    <row r="27277" spans="1:5" ht="15.6">
      <c r="A27277" s="358" t="s">
        <v>65366</v>
      </c>
      <c r="B27277" s="358" t="s">
        <v>65367</v>
      </c>
      <c r="C27277" s="359">
        <v>0.5</v>
      </c>
      <c r="D27277" s="357" t="s">
        <v>65365</v>
      </c>
      <c r="E27277" s="357" t="s">
        <v>65365</v>
      </c>
    </row>
    <row r="27278" spans="1:5" ht="15.6">
      <c r="A27278" s="358" t="s">
        <v>37194</v>
      </c>
      <c r="B27278" s="358" t="s">
        <v>37195</v>
      </c>
      <c r="C27278" s="359">
        <v>0.5</v>
      </c>
      <c r="D27278" s="357" t="s">
        <v>37193</v>
      </c>
      <c r="E27278" s="357" t="s">
        <v>37193</v>
      </c>
    </row>
    <row r="27279" spans="1:5" ht="15.6">
      <c r="A27279" s="358" t="s">
        <v>38283</v>
      </c>
      <c r="B27279" s="358" t="s">
        <v>38284</v>
      </c>
      <c r="C27279" s="359">
        <v>0.5</v>
      </c>
      <c r="D27279" s="357" t="s">
        <v>38282</v>
      </c>
      <c r="E27279" s="357" t="s">
        <v>38282</v>
      </c>
    </row>
    <row r="27280" spans="1:5" ht="15.6">
      <c r="A27280" s="358" t="s">
        <v>38321</v>
      </c>
      <c r="B27280" s="358" t="s">
        <v>38322</v>
      </c>
      <c r="C27280" s="359">
        <v>0.5</v>
      </c>
      <c r="D27280" s="357" t="s">
        <v>38320</v>
      </c>
      <c r="E27280" s="357" t="s">
        <v>38320</v>
      </c>
    </row>
    <row r="27281" spans="1:5" ht="15.6">
      <c r="A27281" s="358" t="s">
        <v>38568</v>
      </c>
      <c r="B27281" s="358" t="s">
        <v>38568</v>
      </c>
      <c r="C27281" s="359">
        <v>0.5</v>
      </c>
      <c r="D27281" s="357" t="s">
        <v>38567</v>
      </c>
      <c r="E27281" s="357" t="s">
        <v>38567</v>
      </c>
    </row>
    <row r="27282" spans="1:5" ht="15.6">
      <c r="A27282" s="358" t="s">
        <v>40183</v>
      </c>
      <c r="B27282" s="358" t="s">
        <v>40183</v>
      </c>
      <c r="C27282" s="359">
        <v>0.5</v>
      </c>
      <c r="D27282" s="357" t="s">
        <v>40182</v>
      </c>
      <c r="E27282" s="357" t="s">
        <v>40182</v>
      </c>
    </row>
    <row r="27283" spans="1:5" ht="15.6">
      <c r="A27283" s="358" t="s">
        <v>43498</v>
      </c>
      <c r="B27283" s="358" t="s">
        <v>43498</v>
      </c>
      <c r="C27283" s="359">
        <v>0.5</v>
      </c>
      <c r="D27283" s="357" t="s">
        <v>43497</v>
      </c>
      <c r="E27283" s="357" t="s">
        <v>43497</v>
      </c>
    </row>
    <row r="27284" spans="1:5" ht="15.6">
      <c r="A27284" s="358" t="s">
        <v>19897</v>
      </c>
      <c r="B27284" s="358" t="s">
        <v>19898</v>
      </c>
      <c r="C27284" s="359">
        <v>0.5</v>
      </c>
      <c r="D27284" s="357" t="s">
        <v>7625</v>
      </c>
      <c r="E27284" s="357" t="s">
        <v>7625</v>
      </c>
    </row>
    <row r="27285" spans="1:5" ht="15.6">
      <c r="A27285" s="358" t="s">
        <v>44057</v>
      </c>
      <c r="B27285" s="358" t="s">
        <v>44058</v>
      </c>
      <c r="C27285" s="359">
        <v>0.5</v>
      </c>
      <c r="D27285" s="357" t="s">
        <v>44056</v>
      </c>
      <c r="E27285" s="357" t="s">
        <v>44056</v>
      </c>
    </row>
    <row r="27286" spans="1:5" ht="15.6">
      <c r="A27286" s="358" t="s">
        <v>44329</v>
      </c>
      <c r="B27286" s="358" t="s">
        <v>44329</v>
      </c>
      <c r="C27286" s="359">
        <v>0.5</v>
      </c>
      <c r="D27286" s="357" t="s">
        <v>44328</v>
      </c>
      <c r="E27286" s="357" t="s">
        <v>44328</v>
      </c>
    </row>
    <row r="27287" spans="1:5" ht="15.6">
      <c r="A27287" s="358" t="s">
        <v>44371</v>
      </c>
      <c r="B27287" s="358" t="s">
        <v>44372</v>
      </c>
      <c r="C27287" s="359">
        <v>0.5</v>
      </c>
      <c r="D27287" s="357" t="s">
        <v>44370</v>
      </c>
      <c r="E27287" s="357" t="s">
        <v>44370</v>
      </c>
    </row>
    <row r="27288" spans="1:5" ht="15.6">
      <c r="A27288" s="358" t="s">
        <v>45120</v>
      </c>
      <c r="B27288" s="358" t="s">
        <v>45120</v>
      </c>
      <c r="C27288" s="359">
        <v>0.5</v>
      </c>
      <c r="D27288" s="357" t="s">
        <v>45119</v>
      </c>
      <c r="E27288" s="357" t="s">
        <v>45119</v>
      </c>
    </row>
    <row r="27289" spans="1:5" ht="15.6">
      <c r="A27289" s="358" t="s">
        <v>45820</v>
      </c>
      <c r="B27289" s="358" t="s">
        <v>45821</v>
      </c>
      <c r="C27289" s="359">
        <v>0.5</v>
      </c>
      <c r="D27289" s="357" t="s">
        <v>45819</v>
      </c>
      <c r="E27289" s="357" t="s">
        <v>45819</v>
      </c>
    </row>
    <row r="27290" spans="1:5" ht="15.6">
      <c r="A27290" s="358" t="s">
        <v>65368</v>
      </c>
      <c r="B27290" s="358" t="s">
        <v>65369</v>
      </c>
      <c r="C27290" s="359">
        <v>0.5</v>
      </c>
      <c r="D27290" s="357" t="s">
        <v>46570</v>
      </c>
      <c r="E27290" s="357" t="s">
        <v>46570</v>
      </c>
    </row>
    <row r="27291" spans="1:5" ht="15.6">
      <c r="A27291" s="358" t="s">
        <v>10262</v>
      </c>
      <c r="B27291" s="358" t="s">
        <v>48054</v>
      </c>
      <c r="C27291" s="359">
        <v>0.5</v>
      </c>
      <c r="D27291" s="357" t="s">
        <v>48053</v>
      </c>
      <c r="E27291" s="357" t="s">
        <v>48053</v>
      </c>
    </row>
    <row r="27292" spans="1:5" ht="15.6">
      <c r="A27292" s="358" t="s">
        <v>48793</v>
      </c>
      <c r="B27292" s="358" t="s">
        <v>48794</v>
      </c>
      <c r="C27292" s="359">
        <v>0.5</v>
      </c>
      <c r="D27292" s="357" t="s">
        <v>48792</v>
      </c>
      <c r="E27292" s="357" t="s">
        <v>48792</v>
      </c>
    </row>
    <row r="27293" spans="1:5" ht="15.6">
      <c r="A27293" s="358" t="s">
        <v>48945</v>
      </c>
      <c r="B27293" s="358" t="s">
        <v>48946</v>
      </c>
      <c r="C27293" s="359">
        <v>0.5</v>
      </c>
      <c r="D27293" s="357" t="s">
        <v>48944</v>
      </c>
      <c r="E27293" s="357" t="s">
        <v>48944</v>
      </c>
    </row>
    <row r="27294" spans="1:5" ht="15.6">
      <c r="A27294" s="358" t="s">
        <v>55172</v>
      </c>
      <c r="B27294" s="358" t="s">
        <v>55172</v>
      </c>
      <c r="C27294" s="359">
        <v>0.5</v>
      </c>
      <c r="D27294" s="357" t="s">
        <v>55171</v>
      </c>
      <c r="E27294" s="357" t="s">
        <v>55171</v>
      </c>
    </row>
    <row r="27295" spans="1:5" ht="15.6">
      <c r="A27295" s="358" t="s">
        <v>22327</v>
      </c>
      <c r="B27295" s="358" t="s">
        <v>22328</v>
      </c>
      <c r="C27295" s="359">
        <v>0.5</v>
      </c>
      <c r="D27295" s="357" t="s">
        <v>9106</v>
      </c>
      <c r="E27295" s="357" t="s">
        <v>9106</v>
      </c>
    </row>
    <row r="27296" spans="1:5" ht="15.6">
      <c r="A27296" s="358" t="s">
        <v>24962</v>
      </c>
      <c r="B27296" s="358" t="s">
        <v>24963</v>
      </c>
      <c r="C27296" s="359">
        <v>0.5</v>
      </c>
      <c r="D27296" s="357" t="s">
        <v>24961</v>
      </c>
      <c r="E27296" s="357" t="s">
        <v>24961</v>
      </c>
    </row>
    <row r="27297" spans="1:5" ht="15.6">
      <c r="A27297" s="358" t="s">
        <v>10262</v>
      </c>
      <c r="B27297" s="358" t="s">
        <v>65371</v>
      </c>
      <c r="C27297" s="359">
        <v>0.5</v>
      </c>
      <c r="D27297" s="357" t="s">
        <v>65370</v>
      </c>
      <c r="E27297" s="357" t="s">
        <v>65370</v>
      </c>
    </row>
    <row r="27298" spans="1:5" ht="15.6">
      <c r="A27298" s="358" t="s">
        <v>25907</v>
      </c>
      <c r="B27298" s="358" t="s">
        <v>25908</v>
      </c>
      <c r="C27298" s="359">
        <v>0.5</v>
      </c>
      <c r="D27298" s="357" t="s">
        <v>25906</v>
      </c>
      <c r="E27298" s="357" t="s">
        <v>25906</v>
      </c>
    </row>
    <row r="27299" spans="1:5" ht="15.6">
      <c r="A27299" s="358" t="s">
        <v>26016</v>
      </c>
      <c r="B27299" s="358" t="s">
        <v>26017</v>
      </c>
      <c r="C27299" s="359">
        <v>0.5</v>
      </c>
      <c r="D27299" s="357" t="s">
        <v>26015</v>
      </c>
      <c r="E27299" s="357" t="s">
        <v>26015</v>
      </c>
    </row>
    <row r="27300" spans="1:5" ht="15.6">
      <c r="A27300" s="358" t="s">
        <v>31680</v>
      </c>
      <c r="B27300" s="358" t="s">
        <v>31681</v>
      </c>
      <c r="C27300" s="359">
        <v>0.5</v>
      </c>
      <c r="D27300" s="357" t="s">
        <v>31679</v>
      </c>
      <c r="E27300" s="357" t="s">
        <v>31679</v>
      </c>
    </row>
    <row r="27301" spans="1:5" ht="15.6">
      <c r="A27301" s="358" t="s">
        <v>31680</v>
      </c>
      <c r="B27301" s="358" t="s">
        <v>31681</v>
      </c>
      <c r="C27301" s="359">
        <v>0.5</v>
      </c>
      <c r="D27301" s="357" t="s">
        <v>31679</v>
      </c>
      <c r="E27301" s="357" t="s">
        <v>31679</v>
      </c>
    </row>
    <row r="27302" spans="1:5" ht="15.6">
      <c r="A27302" s="358" t="s">
        <v>35724</v>
      </c>
      <c r="B27302" s="358" t="s">
        <v>35725</v>
      </c>
      <c r="C27302" s="359">
        <v>0.5</v>
      </c>
      <c r="D27302" s="357" t="s">
        <v>35723</v>
      </c>
      <c r="E27302" s="357" t="s">
        <v>35723</v>
      </c>
    </row>
    <row r="27303" spans="1:5" ht="15.6">
      <c r="A27303" s="358" t="s">
        <v>38910</v>
      </c>
      <c r="B27303" s="358" t="s">
        <v>38911</v>
      </c>
      <c r="C27303" s="359">
        <v>0.5</v>
      </c>
      <c r="D27303" s="357" t="s">
        <v>38909</v>
      </c>
      <c r="E27303" s="357" t="s">
        <v>38909</v>
      </c>
    </row>
    <row r="27304" spans="1:5" ht="15.6">
      <c r="A27304" s="358" t="s">
        <v>39748</v>
      </c>
      <c r="B27304" s="358" t="s">
        <v>39749</v>
      </c>
      <c r="C27304" s="359">
        <v>0.5</v>
      </c>
      <c r="D27304" s="357" t="s">
        <v>39747</v>
      </c>
      <c r="E27304" s="357" t="s">
        <v>39747</v>
      </c>
    </row>
    <row r="27305" spans="1:5" ht="15.6">
      <c r="A27305" s="358" t="s">
        <v>65373</v>
      </c>
      <c r="B27305" s="358" t="s">
        <v>65374</v>
      </c>
      <c r="C27305" s="359">
        <v>0.5</v>
      </c>
      <c r="D27305" s="357" t="s">
        <v>65372</v>
      </c>
      <c r="E27305" s="357" t="s">
        <v>65372</v>
      </c>
    </row>
    <row r="27306" spans="1:5" ht="15.6">
      <c r="A27306" s="358" t="s">
        <v>1374</v>
      </c>
      <c r="B27306" s="358" t="s">
        <v>19771</v>
      </c>
      <c r="C27306" s="359">
        <v>0.5</v>
      </c>
      <c r="D27306" s="357" t="s">
        <v>7567</v>
      </c>
      <c r="E27306" s="357" t="s">
        <v>7567</v>
      </c>
    </row>
    <row r="27307" spans="1:5" ht="15.6">
      <c r="A27307" s="358" t="s">
        <v>46770</v>
      </c>
      <c r="B27307" s="358" t="s">
        <v>46771</v>
      </c>
      <c r="C27307" s="359">
        <v>0.5</v>
      </c>
      <c r="D27307" s="357" t="s">
        <v>46769</v>
      </c>
      <c r="E27307" s="357" t="s">
        <v>46769</v>
      </c>
    </row>
    <row r="27308" spans="1:5" ht="15.6">
      <c r="A27308" s="358" t="s">
        <v>59322</v>
      </c>
      <c r="B27308" s="358" t="s">
        <v>59322</v>
      </c>
      <c r="C27308" s="359">
        <v>0.5</v>
      </c>
      <c r="D27308" s="357" t="s">
        <v>65375</v>
      </c>
      <c r="E27308" s="357" t="s">
        <v>65375</v>
      </c>
    </row>
    <row r="27309" spans="1:5" ht="15.6">
      <c r="A27309" s="358" t="s">
        <v>48830</v>
      </c>
      <c r="B27309" s="358" t="s">
        <v>48830</v>
      </c>
      <c r="C27309" s="359">
        <v>0.5</v>
      </c>
      <c r="D27309" s="357" t="s">
        <v>48829</v>
      </c>
      <c r="E27309" s="357" t="s">
        <v>48829</v>
      </c>
    </row>
    <row r="27310" spans="1:5" ht="15.6">
      <c r="A27310" s="358" t="s">
        <v>52768</v>
      </c>
      <c r="B27310" s="358" t="s">
        <v>52769</v>
      </c>
      <c r="C27310" s="359">
        <v>0.5</v>
      </c>
      <c r="D27310" s="357" t="s">
        <v>52767</v>
      </c>
      <c r="E27310" s="357" t="s">
        <v>52767</v>
      </c>
    </row>
    <row r="27311" spans="1:5" ht="15.6">
      <c r="A27311" s="358" t="s">
        <v>24373</v>
      </c>
      <c r="B27311" s="358" t="s">
        <v>24374</v>
      </c>
      <c r="C27311" s="359">
        <v>0.5</v>
      </c>
      <c r="D27311" s="357" t="s">
        <v>24372</v>
      </c>
      <c r="E27311" s="357" t="s">
        <v>24372</v>
      </c>
    </row>
    <row r="27312" spans="1:5" ht="15.6">
      <c r="A27312" s="358" t="s">
        <v>25634</v>
      </c>
      <c r="B27312" s="358" t="s">
        <v>25635</v>
      </c>
      <c r="C27312" s="359">
        <v>0.5</v>
      </c>
      <c r="D27312" s="357" t="s">
        <v>25633</v>
      </c>
      <c r="E27312" s="357" t="s">
        <v>25633</v>
      </c>
    </row>
    <row r="27313" spans="1:5" ht="15.6">
      <c r="A27313" s="358" t="s">
        <v>250</v>
      </c>
      <c r="B27313" s="358" t="s">
        <v>11132</v>
      </c>
      <c r="C27313" s="359">
        <v>0.5</v>
      </c>
      <c r="D27313" s="357" t="s">
        <v>2966</v>
      </c>
      <c r="E27313" s="357" t="s">
        <v>2966</v>
      </c>
    </row>
    <row r="27314" spans="1:5" ht="15.6">
      <c r="A27314" s="358" t="s">
        <v>250</v>
      </c>
      <c r="B27314" s="358" t="s">
        <v>11132</v>
      </c>
      <c r="C27314" s="359">
        <v>0.5</v>
      </c>
      <c r="D27314" s="357" t="s">
        <v>2966</v>
      </c>
      <c r="E27314" s="357" t="s">
        <v>2966</v>
      </c>
    </row>
    <row r="27315" spans="1:5" ht="15.6">
      <c r="A27315" s="358" t="s">
        <v>13406</v>
      </c>
      <c r="B27315" s="358" t="s">
        <v>10262</v>
      </c>
      <c r="C27315" s="359">
        <v>0.5</v>
      </c>
      <c r="D27315" s="357" t="s">
        <v>3598</v>
      </c>
      <c r="E27315" s="357" t="s">
        <v>3598</v>
      </c>
    </row>
    <row r="27316" spans="1:5" ht="15.6">
      <c r="A27316" s="358" t="s">
        <v>13406</v>
      </c>
      <c r="B27316" s="358" t="s">
        <v>10262</v>
      </c>
      <c r="C27316" s="359">
        <v>0.5</v>
      </c>
      <c r="D27316" s="357" t="s">
        <v>3598</v>
      </c>
      <c r="E27316" s="357" t="s">
        <v>3598</v>
      </c>
    </row>
    <row r="27317" spans="1:5" ht="15.6">
      <c r="A27317" s="358" t="s">
        <v>440</v>
      </c>
      <c r="B27317" s="358" t="s">
        <v>12699</v>
      </c>
      <c r="C27317" s="359">
        <v>0.5</v>
      </c>
      <c r="D27317" s="357" t="s">
        <v>3640</v>
      </c>
      <c r="E27317" s="357" t="s">
        <v>3640</v>
      </c>
    </row>
    <row r="27318" spans="1:5" ht="15.6">
      <c r="A27318" s="358" t="s">
        <v>28510</v>
      </c>
      <c r="B27318" s="358" t="s">
        <v>28511</v>
      </c>
      <c r="C27318" s="359">
        <v>0.5</v>
      </c>
      <c r="D27318" s="357" t="s">
        <v>28509</v>
      </c>
      <c r="E27318" s="357" t="s">
        <v>28509</v>
      </c>
    </row>
    <row r="27319" spans="1:5" ht="15.6">
      <c r="A27319" s="358" t="s">
        <v>30021</v>
      </c>
      <c r="B27319" s="358" t="s">
        <v>30022</v>
      </c>
      <c r="C27319" s="359">
        <v>0.5</v>
      </c>
      <c r="D27319" s="357" t="s">
        <v>30020</v>
      </c>
      <c r="E27319" s="357" t="s">
        <v>30020</v>
      </c>
    </row>
    <row r="27320" spans="1:5" ht="15.6">
      <c r="A27320" s="358" t="s">
        <v>30312</v>
      </c>
      <c r="B27320" s="358" t="s">
        <v>30312</v>
      </c>
      <c r="C27320" s="359">
        <v>0.5</v>
      </c>
      <c r="D27320" s="357" t="s">
        <v>30311</v>
      </c>
      <c r="E27320" s="357" t="s">
        <v>30311</v>
      </c>
    </row>
    <row r="27321" spans="1:5" ht="15.6">
      <c r="A27321" s="358" t="s">
        <v>31608</v>
      </c>
      <c r="B27321" s="358" t="s">
        <v>31609</v>
      </c>
      <c r="C27321" s="359">
        <v>0.5</v>
      </c>
      <c r="D27321" s="357" t="s">
        <v>31607</v>
      </c>
      <c r="E27321" s="357" t="s">
        <v>31607</v>
      </c>
    </row>
    <row r="27322" spans="1:5" ht="15.6">
      <c r="A27322" s="358" t="s">
        <v>33822</v>
      </c>
      <c r="B27322" s="358" t="s">
        <v>33822</v>
      </c>
      <c r="C27322" s="359">
        <v>0.5</v>
      </c>
      <c r="D27322" s="357" t="s">
        <v>33821</v>
      </c>
      <c r="E27322" s="357" t="s">
        <v>33821</v>
      </c>
    </row>
    <row r="27323" spans="1:5" ht="15.6">
      <c r="A27323" s="358" t="s">
        <v>35374</v>
      </c>
      <c r="B27323" s="358" t="s">
        <v>35374</v>
      </c>
      <c r="C27323" s="359">
        <v>0.5</v>
      </c>
      <c r="D27323" s="357" t="s">
        <v>35373</v>
      </c>
      <c r="E27323" s="357" t="s">
        <v>35373</v>
      </c>
    </row>
    <row r="27324" spans="1:5" ht="15.6">
      <c r="A27324" s="358" t="s">
        <v>35901</v>
      </c>
      <c r="B27324" s="358" t="s">
        <v>35902</v>
      </c>
      <c r="C27324" s="359">
        <v>0.5</v>
      </c>
      <c r="D27324" s="357" t="s">
        <v>35900</v>
      </c>
      <c r="E27324" s="357" t="s">
        <v>35900</v>
      </c>
    </row>
    <row r="27325" spans="1:5" ht="15.6">
      <c r="A27325" s="358" t="s">
        <v>35973</v>
      </c>
      <c r="B27325" s="358" t="s">
        <v>35973</v>
      </c>
      <c r="C27325" s="359">
        <v>0.5</v>
      </c>
      <c r="D27325" s="357" t="s">
        <v>35972</v>
      </c>
      <c r="E27325" s="357" t="s">
        <v>35972</v>
      </c>
    </row>
    <row r="27326" spans="1:5" ht="15.6">
      <c r="A27326" s="358" t="s">
        <v>37108</v>
      </c>
      <c r="B27326" s="358" t="s">
        <v>37109</v>
      </c>
      <c r="C27326" s="359">
        <v>0.5</v>
      </c>
      <c r="D27326" s="357" t="s">
        <v>37107</v>
      </c>
      <c r="E27326" s="357" t="s">
        <v>37107</v>
      </c>
    </row>
    <row r="27327" spans="1:5" ht="15.6">
      <c r="A27327" s="358" t="s">
        <v>38354</v>
      </c>
      <c r="B27327" s="358" t="s">
        <v>38354</v>
      </c>
      <c r="C27327" s="359">
        <v>0.5</v>
      </c>
      <c r="D27327" s="357" t="s">
        <v>38353</v>
      </c>
      <c r="E27327" s="357" t="s">
        <v>38353</v>
      </c>
    </row>
    <row r="27328" spans="1:5" ht="15.6">
      <c r="A27328" s="358" t="s">
        <v>51238</v>
      </c>
      <c r="B27328" s="358" t="s">
        <v>51239</v>
      </c>
      <c r="C27328" s="359">
        <v>0.5</v>
      </c>
      <c r="D27328" s="357" t="s">
        <v>51237</v>
      </c>
      <c r="E27328" s="357" t="s">
        <v>51237</v>
      </c>
    </row>
    <row r="27329" spans="1:5" ht="15.6">
      <c r="A27329" s="358" t="s">
        <v>51238</v>
      </c>
      <c r="B27329" s="358" t="s">
        <v>51239</v>
      </c>
      <c r="C27329" s="359">
        <v>0.5</v>
      </c>
      <c r="D27329" s="357" t="s">
        <v>51237</v>
      </c>
      <c r="E27329" s="357" t="s">
        <v>51237</v>
      </c>
    </row>
    <row r="27330" spans="1:5" ht="15.6">
      <c r="A27330" s="358" t="s">
        <v>52017</v>
      </c>
      <c r="B27330" s="358" t="s">
        <v>52018</v>
      </c>
      <c r="C27330" s="359">
        <v>0.5</v>
      </c>
      <c r="D27330" s="357" t="s">
        <v>52016</v>
      </c>
      <c r="E27330" s="357" t="s">
        <v>52016</v>
      </c>
    </row>
    <row r="27331" spans="1:5" ht="15.6">
      <c r="A27331" s="358" t="s">
        <v>52734</v>
      </c>
      <c r="B27331" s="358" t="s">
        <v>52735</v>
      </c>
      <c r="C27331" s="359">
        <v>0.5</v>
      </c>
      <c r="D27331" s="357" t="s">
        <v>52733</v>
      </c>
      <c r="E27331" s="357" t="s">
        <v>52733</v>
      </c>
    </row>
    <row r="27332" spans="1:5" ht="15.6">
      <c r="A27332" s="358" t="s">
        <v>10262</v>
      </c>
      <c r="B27332" s="358" t="s">
        <v>65377</v>
      </c>
      <c r="C27332" s="359">
        <v>0.5</v>
      </c>
      <c r="D27332" s="357" t="s">
        <v>65376</v>
      </c>
      <c r="E27332" s="357" t="s">
        <v>65376</v>
      </c>
    </row>
    <row r="27333" spans="1:5" ht="15.6">
      <c r="A27333" s="358" t="s">
        <v>10262</v>
      </c>
      <c r="B27333" s="358" t="s">
        <v>65377</v>
      </c>
      <c r="C27333" s="359">
        <v>0.5</v>
      </c>
      <c r="D27333" s="357" t="s">
        <v>65376</v>
      </c>
      <c r="E27333" s="357" t="s">
        <v>65376</v>
      </c>
    </row>
    <row r="27334" spans="1:5" ht="15.6">
      <c r="A27334" s="358" t="s">
        <v>27924</v>
      </c>
      <c r="B27334" s="358" t="s">
        <v>27925</v>
      </c>
      <c r="C27334" s="359">
        <v>0.5</v>
      </c>
      <c r="D27334" s="357" t="s">
        <v>27923</v>
      </c>
      <c r="E27334" s="357" t="s">
        <v>27923</v>
      </c>
    </row>
    <row r="27335" spans="1:5" ht="15.6">
      <c r="A27335" s="358" t="s">
        <v>30119</v>
      </c>
      <c r="B27335" s="358" t="s">
        <v>30120</v>
      </c>
      <c r="C27335" s="359">
        <v>0.5</v>
      </c>
      <c r="D27335" s="357" t="s">
        <v>30118</v>
      </c>
      <c r="E27335" s="357" t="s">
        <v>30118</v>
      </c>
    </row>
    <row r="27336" spans="1:5" ht="15.6">
      <c r="A27336" s="358" t="s">
        <v>31562</v>
      </c>
      <c r="B27336" s="358" t="s">
        <v>31562</v>
      </c>
      <c r="C27336" s="359">
        <v>0.5</v>
      </c>
      <c r="D27336" s="357" t="s">
        <v>31561</v>
      </c>
      <c r="E27336" s="357" t="s">
        <v>31561</v>
      </c>
    </row>
    <row r="27337" spans="1:5" ht="15.6">
      <c r="A27337" s="358" t="s">
        <v>32085</v>
      </c>
      <c r="B27337" s="358" t="s">
        <v>32085</v>
      </c>
      <c r="C27337" s="359">
        <v>0.5</v>
      </c>
      <c r="D27337" s="357" t="s">
        <v>32084</v>
      </c>
      <c r="E27337" s="357" t="s">
        <v>32084</v>
      </c>
    </row>
    <row r="27338" spans="1:5" ht="15.6">
      <c r="A27338" s="358" t="s">
        <v>33576</v>
      </c>
      <c r="B27338" s="358" t="s">
        <v>33577</v>
      </c>
      <c r="C27338" s="359">
        <v>0.5</v>
      </c>
      <c r="D27338" s="357" t="s">
        <v>33575</v>
      </c>
      <c r="E27338" s="357" t="s">
        <v>33575</v>
      </c>
    </row>
    <row r="27339" spans="1:5" ht="15.6">
      <c r="A27339" s="358" t="s">
        <v>35071</v>
      </c>
      <c r="B27339" s="358" t="s">
        <v>35071</v>
      </c>
      <c r="C27339" s="359">
        <v>0.5</v>
      </c>
      <c r="D27339" s="357" t="s">
        <v>35070</v>
      </c>
      <c r="E27339" s="357" t="s">
        <v>35070</v>
      </c>
    </row>
    <row r="27340" spans="1:5" ht="15.6">
      <c r="A27340" s="358" t="s">
        <v>35462</v>
      </c>
      <c r="B27340" s="358" t="s">
        <v>35463</v>
      </c>
      <c r="C27340" s="359">
        <v>0.5</v>
      </c>
      <c r="D27340" s="357" t="s">
        <v>35461</v>
      </c>
      <c r="E27340" s="357" t="s">
        <v>35461</v>
      </c>
    </row>
    <row r="27341" spans="1:5" ht="15.6">
      <c r="A27341" s="358" t="s">
        <v>35730</v>
      </c>
      <c r="B27341" s="358" t="s">
        <v>35731</v>
      </c>
      <c r="C27341" s="359">
        <v>0.5</v>
      </c>
      <c r="D27341" s="357" t="s">
        <v>35729</v>
      </c>
      <c r="E27341" s="357" t="s">
        <v>35729</v>
      </c>
    </row>
    <row r="27342" spans="1:5" ht="15.6">
      <c r="A27342" s="358" t="s">
        <v>36527</v>
      </c>
      <c r="B27342" s="358" t="s">
        <v>36528</v>
      </c>
      <c r="C27342" s="359">
        <v>0.5</v>
      </c>
      <c r="D27342" s="357" t="s">
        <v>36526</v>
      </c>
      <c r="E27342" s="357" t="s">
        <v>36526</v>
      </c>
    </row>
    <row r="27343" spans="1:5" ht="15.6">
      <c r="A27343" s="358" t="s">
        <v>36527</v>
      </c>
      <c r="B27343" s="358" t="s">
        <v>36528</v>
      </c>
      <c r="C27343" s="359">
        <v>0.5</v>
      </c>
      <c r="D27343" s="357" t="s">
        <v>36526</v>
      </c>
      <c r="E27343" s="357" t="s">
        <v>36526</v>
      </c>
    </row>
    <row r="27344" spans="1:5" ht="15.6">
      <c r="A27344" s="358" t="s">
        <v>39809</v>
      </c>
      <c r="B27344" s="358" t="s">
        <v>39809</v>
      </c>
      <c r="C27344" s="359">
        <v>0.5</v>
      </c>
      <c r="D27344" s="357" t="s">
        <v>39808</v>
      </c>
      <c r="E27344" s="357" t="s">
        <v>39808</v>
      </c>
    </row>
    <row r="27345" spans="1:5" ht="15.6">
      <c r="A27345" s="358" t="s">
        <v>65379</v>
      </c>
      <c r="B27345" s="358" t="s">
        <v>65380</v>
      </c>
      <c r="C27345" s="359">
        <v>0.5</v>
      </c>
      <c r="D27345" s="357" t="s">
        <v>65378</v>
      </c>
      <c r="E27345" s="357" t="s">
        <v>65378</v>
      </c>
    </row>
    <row r="27346" spans="1:5" ht="15.6">
      <c r="A27346" s="358" t="s">
        <v>43094</v>
      </c>
      <c r="B27346" s="358" t="s">
        <v>43095</v>
      </c>
      <c r="C27346" s="359">
        <v>0.5</v>
      </c>
      <c r="D27346" s="357" t="s">
        <v>43093</v>
      </c>
      <c r="E27346" s="357" t="s">
        <v>43093</v>
      </c>
    </row>
    <row r="27347" spans="1:5" ht="15.6">
      <c r="A27347" s="358" t="s">
        <v>65382</v>
      </c>
      <c r="B27347" s="358" t="s">
        <v>65383</v>
      </c>
      <c r="C27347" s="359">
        <v>0.5</v>
      </c>
      <c r="D27347" s="357" t="s">
        <v>65381</v>
      </c>
      <c r="E27347" s="357" t="s">
        <v>65381</v>
      </c>
    </row>
    <row r="27348" spans="1:5" ht="15.6">
      <c r="A27348" s="358" t="s">
        <v>55270</v>
      </c>
      <c r="B27348" s="358" t="s">
        <v>55271</v>
      </c>
      <c r="C27348" s="359">
        <v>0.5</v>
      </c>
      <c r="D27348" s="357" t="s">
        <v>55269</v>
      </c>
      <c r="E27348" s="357" t="s">
        <v>55269</v>
      </c>
    </row>
    <row r="27349" spans="1:5" ht="15.6">
      <c r="A27349" s="358" t="s">
        <v>55270</v>
      </c>
      <c r="B27349" s="358" t="s">
        <v>55271</v>
      </c>
      <c r="C27349" s="359">
        <v>0.5</v>
      </c>
      <c r="D27349" s="357" t="s">
        <v>55269</v>
      </c>
      <c r="E27349" s="357" t="s">
        <v>55269</v>
      </c>
    </row>
    <row r="27350" spans="1:5" ht="15.6">
      <c r="A27350" s="358" t="s">
        <v>45536</v>
      </c>
      <c r="B27350" s="358" t="s">
        <v>45537</v>
      </c>
      <c r="C27350" s="359">
        <v>0.5</v>
      </c>
      <c r="D27350" s="357" t="s">
        <v>45535</v>
      </c>
      <c r="E27350" s="357" t="s">
        <v>45535</v>
      </c>
    </row>
    <row r="27351" spans="1:5" ht="15.6">
      <c r="A27351" s="358" t="s">
        <v>48511</v>
      </c>
      <c r="B27351" s="358" t="s">
        <v>48511</v>
      </c>
      <c r="C27351" s="359">
        <v>0.5</v>
      </c>
      <c r="D27351" s="357" t="s">
        <v>48510</v>
      </c>
      <c r="E27351" s="357" t="s">
        <v>48510</v>
      </c>
    </row>
    <row r="27352" spans="1:5" ht="15.6">
      <c r="A27352" s="358" t="s">
        <v>48981</v>
      </c>
      <c r="B27352" s="358" t="s">
        <v>48982</v>
      </c>
      <c r="C27352" s="359">
        <v>0.5</v>
      </c>
      <c r="D27352" s="357" t="s">
        <v>48980</v>
      </c>
      <c r="E27352" s="357" t="s">
        <v>48980</v>
      </c>
    </row>
    <row r="27353" spans="1:5" ht="15.6">
      <c r="A27353" s="358" t="s">
        <v>52397</v>
      </c>
      <c r="B27353" s="358" t="s">
        <v>52398</v>
      </c>
      <c r="C27353" s="359">
        <v>0.5</v>
      </c>
      <c r="D27353" s="357" t="s">
        <v>52396</v>
      </c>
      <c r="E27353" s="357" t="s">
        <v>52396</v>
      </c>
    </row>
    <row r="27354" spans="1:5" ht="15.6">
      <c r="A27354" s="358" t="s">
        <v>52591</v>
      </c>
      <c r="B27354" s="358" t="s">
        <v>52591</v>
      </c>
      <c r="C27354" s="359">
        <v>0.5</v>
      </c>
      <c r="D27354" s="357" t="s">
        <v>52590</v>
      </c>
      <c r="E27354" s="357" t="s">
        <v>52590</v>
      </c>
    </row>
    <row r="27355" spans="1:5" ht="15.6">
      <c r="A27355" s="358" t="s">
        <v>52591</v>
      </c>
      <c r="B27355" s="358" t="s">
        <v>52591</v>
      </c>
      <c r="C27355" s="359">
        <v>0.5</v>
      </c>
      <c r="D27355" s="357" t="s">
        <v>52590</v>
      </c>
      <c r="E27355" s="357" t="s">
        <v>52590</v>
      </c>
    </row>
    <row r="27356" spans="1:5" ht="15.6">
      <c r="A27356" s="358" t="s">
        <v>752</v>
      </c>
      <c r="B27356" s="358" t="s">
        <v>752</v>
      </c>
      <c r="C27356" s="359">
        <v>0.5</v>
      </c>
      <c r="D27356" s="357" t="s">
        <v>751</v>
      </c>
      <c r="E27356" s="357" t="s">
        <v>751</v>
      </c>
    </row>
    <row r="27357" spans="1:5" ht="15.6">
      <c r="A27357" s="358" t="s">
        <v>16731</v>
      </c>
      <c r="B27357" s="358" t="s">
        <v>16732</v>
      </c>
      <c r="C27357" s="359">
        <v>0.5</v>
      </c>
      <c r="D27357" s="357" t="s">
        <v>5552</v>
      </c>
      <c r="E27357" s="357" t="s">
        <v>5552</v>
      </c>
    </row>
    <row r="27358" spans="1:5" ht="15.6">
      <c r="A27358" s="358" t="s">
        <v>16731</v>
      </c>
      <c r="B27358" s="358" t="s">
        <v>16732</v>
      </c>
      <c r="C27358" s="359">
        <v>0.5</v>
      </c>
      <c r="D27358" s="357" t="s">
        <v>5552</v>
      </c>
      <c r="E27358" s="357" t="s">
        <v>5552</v>
      </c>
    </row>
    <row r="27359" spans="1:5" ht="15.6">
      <c r="A27359" s="358" t="s">
        <v>43075</v>
      </c>
      <c r="B27359" s="358" t="s">
        <v>43076</v>
      </c>
      <c r="C27359" s="359">
        <v>0.5</v>
      </c>
      <c r="D27359" s="357" t="s">
        <v>43074</v>
      </c>
      <c r="E27359" s="357" t="s">
        <v>43074</v>
      </c>
    </row>
    <row r="27360" spans="1:5" ht="15.6">
      <c r="A27360" s="358" t="s">
        <v>46171</v>
      </c>
      <c r="B27360" s="358" t="s">
        <v>46172</v>
      </c>
      <c r="C27360" s="359">
        <v>0.5</v>
      </c>
      <c r="D27360" s="357" t="s">
        <v>46170</v>
      </c>
      <c r="E27360" s="357" t="s">
        <v>46170</v>
      </c>
    </row>
    <row r="27361" spans="1:5" ht="15.6">
      <c r="A27361" s="358" t="s">
        <v>52894</v>
      </c>
      <c r="B27361" s="358" t="s">
        <v>52894</v>
      </c>
      <c r="C27361" s="359">
        <v>0.5</v>
      </c>
      <c r="D27361" s="357" t="s">
        <v>52893</v>
      </c>
      <c r="E27361" s="357" t="s">
        <v>52893</v>
      </c>
    </row>
    <row r="27362" spans="1:5" ht="15.6">
      <c r="A27362" s="358" t="s">
        <v>59946</v>
      </c>
      <c r="B27362" s="358" t="s">
        <v>65385</v>
      </c>
      <c r="C27362" s="359">
        <v>0.5</v>
      </c>
      <c r="D27362" s="357" t="s">
        <v>65384</v>
      </c>
      <c r="E27362" s="357" t="s">
        <v>65384</v>
      </c>
    </row>
    <row r="27363" spans="1:5" ht="15.6">
      <c r="A27363" s="358" t="s">
        <v>52886</v>
      </c>
      <c r="B27363" s="358" t="s">
        <v>52887</v>
      </c>
      <c r="C27363" s="359">
        <v>0.5</v>
      </c>
      <c r="D27363" s="357" t="s">
        <v>52885</v>
      </c>
      <c r="E27363" s="357" t="s">
        <v>52885</v>
      </c>
    </row>
    <row r="27364" spans="1:5" ht="15.6">
      <c r="A27364" s="358" t="s">
        <v>49036</v>
      </c>
      <c r="B27364" s="358" t="s">
        <v>49037</v>
      </c>
      <c r="C27364" s="359">
        <v>0.5</v>
      </c>
      <c r="D27364" s="357" t="s">
        <v>49035</v>
      </c>
      <c r="E27364" s="357" t="s">
        <v>49035</v>
      </c>
    </row>
    <row r="27365" spans="1:5" ht="15.6">
      <c r="A27365" s="358" t="s">
        <v>49036</v>
      </c>
      <c r="B27365" s="358" t="s">
        <v>49037</v>
      </c>
      <c r="C27365" s="359">
        <v>0.5</v>
      </c>
      <c r="D27365" s="357" t="s">
        <v>49035</v>
      </c>
      <c r="E27365" s="357" t="s">
        <v>49035</v>
      </c>
    </row>
    <row r="27366" spans="1:5" ht="15.6">
      <c r="A27366" s="358" t="s">
        <v>49930</v>
      </c>
      <c r="B27366" s="358" t="s">
        <v>49931</v>
      </c>
      <c r="C27366" s="359">
        <v>0.5</v>
      </c>
      <c r="D27366" s="357" t="s">
        <v>49929</v>
      </c>
      <c r="E27366" s="357" t="s">
        <v>49929</v>
      </c>
    </row>
    <row r="27367" spans="1:5" ht="15.6">
      <c r="A27367" s="358" t="s">
        <v>174</v>
      </c>
      <c r="B27367" s="358" t="s">
        <v>25109</v>
      </c>
      <c r="C27367" s="359">
        <v>0.5</v>
      </c>
      <c r="D27367" s="357" t="s">
        <v>25108</v>
      </c>
      <c r="E27367" s="357" t="s">
        <v>25108</v>
      </c>
    </row>
    <row r="27368" spans="1:5" ht="15.6">
      <c r="A27368" s="358" t="s">
        <v>30698</v>
      </c>
      <c r="B27368" s="358" t="s">
        <v>30698</v>
      </c>
      <c r="C27368" s="359">
        <v>0.5</v>
      </c>
      <c r="D27368" s="357" t="s">
        <v>30697</v>
      </c>
      <c r="E27368" s="357" t="s">
        <v>30697</v>
      </c>
    </row>
    <row r="27369" spans="1:5" ht="15.6">
      <c r="A27369" s="358" t="s">
        <v>34009</v>
      </c>
      <c r="B27369" s="358" t="s">
        <v>34010</v>
      </c>
      <c r="C27369" s="359">
        <v>0.5</v>
      </c>
      <c r="D27369" s="357" t="s">
        <v>34008</v>
      </c>
      <c r="E27369" s="357" t="s">
        <v>34008</v>
      </c>
    </row>
    <row r="27370" spans="1:5" ht="15.6">
      <c r="A27370" s="358" t="s">
        <v>42322</v>
      </c>
      <c r="B27370" s="358" t="s">
        <v>42322</v>
      </c>
      <c r="C27370" s="359">
        <v>0.5</v>
      </c>
      <c r="D27370" s="357" t="s">
        <v>42321</v>
      </c>
      <c r="E27370" s="357" t="s">
        <v>42321</v>
      </c>
    </row>
    <row r="27371" spans="1:5" ht="15.6">
      <c r="A27371" s="358" t="s">
        <v>43811</v>
      </c>
      <c r="B27371" s="358" t="s">
        <v>43812</v>
      </c>
      <c r="C27371" s="359">
        <v>0.5</v>
      </c>
      <c r="D27371" s="357" t="s">
        <v>43810</v>
      </c>
      <c r="E27371" s="357" t="s">
        <v>43810</v>
      </c>
    </row>
    <row r="27372" spans="1:5" ht="15.6">
      <c r="A27372" s="358" t="s">
        <v>24549</v>
      </c>
      <c r="B27372" s="358" t="s">
        <v>24550</v>
      </c>
      <c r="C27372" s="359">
        <v>0.5</v>
      </c>
      <c r="D27372" s="357" t="s">
        <v>24548</v>
      </c>
      <c r="E27372" s="357" t="s">
        <v>24548</v>
      </c>
    </row>
    <row r="27373" spans="1:5" ht="15.6">
      <c r="A27373" s="358" t="s">
        <v>49093</v>
      </c>
      <c r="B27373" s="358" t="s">
        <v>49094</v>
      </c>
      <c r="C27373" s="359">
        <v>0.5</v>
      </c>
      <c r="D27373" s="357" t="s">
        <v>49092</v>
      </c>
      <c r="E27373" s="357" t="s">
        <v>49092</v>
      </c>
    </row>
    <row r="27374" spans="1:5" ht="15.6">
      <c r="A27374" s="358" t="s">
        <v>33428</v>
      </c>
      <c r="B27374" s="358" t="s">
        <v>33429</v>
      </c>
      <c r="C27374" s="359">
        <v>0.5</v>
      </c>
      <c r="D27374" s="357" t="s">
        <v>33427</v>
      </c>
      <c r="E27374" s="357" t="s">
        <v>33427</v>
      </c>
    </row>
    <row r="27375" spans="1:5" ht="15.6">
      <c r="A27375" s="358" t="s">
        <v>55872</v>
      </c>
      <c r="B27375" s="358" t="s">
        <v>55872</v>
      </c>
      <c r="C27375" s="359">
        <v>0.5</v>
      </c>
      <c r="D27375" s="357" t="s">
        <v>55871</v>
      </c>
      <c r="E27375" s="357" t="s">
        <v>55871</v>
      </c>
    </row>
    <row r="27376" spans="1:5" ht="15.6">
      <c r="A27376" s="358" t="s">
        <v>43731</v>
      </c>
      <c r="B27376" s="358" t="s">
        <v>43732</v>
      </c>
      <c r="C27376" s="359">
        <v>0.4</v>
      </c>
      <c r="D27376" s="357" t="s">
        <v>43730</v>
      </c>
      <c r="E27376" s="357" t="s">
        <v>43730</v>
      </c>
    </row>
    <row r="27377" spans="1:5" ht="15.6">
      <c r="A27377" s="358" t="s">
        <v>31010</v>
      </c>
      <c r="B27377" s="358" t="s">
        <v>31011</v>
      </c>
      <c r="C27377" s="359">
        <v>0.4</v>
      </c>
      <c r="D27377" s="357" t="s">
        <v>31009</v>
      </c>
      <c r="E27377" s="357" t="s">
        <v>31009</v>
      </c>
    </row>
    <row r="27378" spans="1:5" ht="15.6">
      <c r="A27378" s="358" t="s">
        <v>51817</v>
      </c>
      <c r="B27378" s="358" t="s">
        <v>51818</v>
      </c>
      <c r="C27378" s="359">
        <v>0.4</v>
      </c>
      <c r="D27378" s="357" t="s">
        <v>51816</v>
      </c>
      <c r="E27378" s="357" t="s">
        <v>51816</v>
      </c>
    </row>
    <row r="27379" spans="1:5" ht="15.6">
      <c r="A27379" s="358" t="s">
        <v>55330</v>
      </c>
      <c r="B27379" s="358" t="s">
        <v>55331</v>
      </c>
      <c r="C27379" s="359">
        <v>0.4</v>
      </c>
      <c r="D27379" s="357" t="s">
        <v>55329</v>
      </c>
      <c r="E27379" s="357" t="s">
        <v>55329</v>
      </c>
    </row>
    <row r="27380" spans="1:5" ht="15.6">
      <c r="A27380" s="358" t="s">
        <v>55330</v>
      </c>
      <c r="B27380" s="358" t="s">
        <v>55331</v>
      </c>
      <c r="C27380" s="359">
        <v>0.4</v>
      </c>
      <c r="D27380" s="357" t="s">
        <v>55329</v>
      </c>
      <c r="E27380" s="357" t="s">
        <v>55329</v>
      </c>
    </row>
    <row r="27381" spans="1:5" ht="15.6">
      <c r="A27381" s="358" t="s">
        <v>46432</v>
      </c>
      <c r="B27381" s="358" t="s">
        <v>46432</v>
      </c>
      <c r="C27381" s="359">
        <v>0.4</v>
      </c>
      <c r="D27381" s="357" t="s">
        <v>46431</v>
      </c>
      <c r="E27381" s="357" t="s">
        <v>46431</v>
      </c>
    </row>
    <row r="27382" spans="1:5" ht="15.6">
      <c r="A27382" s="358" t="s">
        <v>26682</v>
      </c>
      <c r="B27382" s="358" t="s">
        <v>26682</v>
      </c>
      <c r="C27382" s="359">
        <v>0.4</v>
      </c>
      <c r="D27382" s="357" t="s">
        <v>26681</v>
      </c>
      <c r="E27382" s="357" t="s">
        <v>26681</v>
      </c>
    </row>
    <row r="27383" spans="1:5" ht="15.6">
      <c r="A27383" s="358" t="s">
        <v>31888</v>
      </c>
      <c r="B27383" s="358" t="s">
        <v>31889</v>
      </c>
      <c r="C27383" s="359">
        <v>0.4</v>
      </c>
      <c r="D27383" s="357" t="s">
        <v>31887</v>
      </c>
      <c r="E27383" s="357" t="s">
        <v>31887</v>
      </c>
    </row>
    <row r="27384" spans="1:5" ht="15.6">
      <c r="A27384" s="358" t="s">
        <v>60438</v>
      </c>
      <c r="B27384" s="358" t="s">
        <v>65386</v>
      </c>
      <c r="C27384" s="359">
        <v>0.4</v>
      </c>
      <c r="D27384" s="357" t="s">
        <v>60439</v>
      </c>
      <c r="E27384" s="357" t="s">
        <v>60439</v>
      </c>
    </row>
    <row r="27385" spans="1:5" ht="15.6">
      <c r="A27385" s="358" t="s">
        <v>43587</v>
      </c>
      <c r="B27385" s="358" t="s">
        <v>43588</v>
      </c>
      <c r="C27385" s="359">
        <v>0.4</v>
      </c>
      <c r="D27385" s="357" t="s">
        <v>43586</v>
      </c>
      <c r="E27385" s="357" t="s">
        <v>43586</v>
      </c>
    </row>
    <row r="27386" spans="1:5" ht="15.6">
      <c r="A27386" s="358" t="s">
        <v>33260</v>
      </c>
      <c r="B27386" s="358" t="s">
        <v>33261</v>
      </c>
      <c r="C27386" s="359">
        <v>0.4</v>
      </c>
      <c r="D27386" s="357" t="s">
        <v>33259</v>
      </c>
      <c r="E27386" s="357" t="s">
        <v>33259</v>
      </c>
    </row>
    <row r="27387" spans="1:5" ht="15.6">
      <c r="A27387" s="358" t="s">
        <v>25248</v>
      </c>
      <c r="B27387" s="358" t="s">
        <v>25249</v>
      </c>
      <c r="C27387" s="359">
        <v>0.4</v>
      </c>
      <c r="D27387" s="357" t="s">
        <v>25247</v>
      </c>
      <c r="E27387" s="357" t="s">
        <v>25247</v>
      </c>
    </row>
    <row r="27388" spans="1:5" ht="15.6">
      <c r="A27388" s="358" t="s">
        <v>65388</v>
      </c>
      <c r="B27388" s="358" t="s">
        <v>65388</v>
      </c>
      <c r="C27388" s="359">
        <v>0.4</v>
      </c>
      <c r="D27388" s="357" t="s">
        <v>65387</v>
      </c>
      <c r="E27388" s="357" t="s">
        <v>65387</v>
      </c>
    </row>
    <row r="27389" spans="1:5" ht="15.6">
      <c r="A27389" s="358" t="s">
        <v>65390</v>
      </c>
      <c r="B27389" s="358" t="s">
        <v>65391</v>
      </c>
      <c r="C27389" s="359">
        <v>0.4</v>
      </c>
      <c r="D27389" s="357" t="s">
        <v>65389</v>
      </c>
      <c r="E27389" s="357" t="s">
        <v>65389</v>
      </c>
    </row>
    <row r="27390" spans="1:5" ht="15.6">
      <c r="A27390" s="358" t="s">
        <v>65393</v>
      </c>
      <c r="B27390" s="358" t="s">
        <v>65394</v>
      </c>
      <c r="C27390" s="359">
        <v>0.4</v>
      </c>
      <c r="D27390" s="357" t="s">
        <v>65392</v>
      </c>
      <c r="E27390" s="357" t="s">
        <v>65392</v>
      </c>
    </row>
    <row r="27391" spans="1:5" ht="15.6">
      <c r="A27391" s="358" t="s">
        <v>44889</v>
      </c>
      <c r="B27391" s="358" t="s">
        <v>44890</v>
      </c>
      <c r="C27391" s="359">
        <v>0.4</v>
      </c>
      <c r="D27391" s="357" t="s">
        <v>44888</v>
      </c>
      <c r="E27391" s="357" t="s">
        <v>44888</v>
      </c>
    </row>
    <row r="27392" spans="1:5" ht="15.6">
      <c r="A27392" s="358" t="s">
        <v>31529</v>
      </c>
      <c r="B27392" s="358" t="s">
        <v>31530</v>
      </c>
      <c r="C27392" s="359">
        <v>0.4</v>
      </c>
      <c r="D27392" s="357" t="s">
        <v>31528</v>
      </c>
      <c r="E27392" s="357" t="s">
        <v>31528</v>
      </c>
    </row>
    <row r="27393" spans="1:5" ht="15.6">
      <c r="A27393" s="358" t="s">
        <v>44716</v>
      </c>
      <c r="B27393" s="358" t="s">
        <v>44717</v>
      </c>
      <c r="C27393" s="359">
        <v>0.4</v>
      </c>
      <c r="D27393" s="357" t="s">
        <v>44715</v>
      </c>
      <c r="E27393" s="357" t="s">
        <v>44715</v>
      </c>
    </row>
    <row r="27394" spans="1:5" ht="15.6">
      <c r="A27394" s="358" t="s">
        <v>65396</v>
      </c>
      <c r="B27394" s="358" t="s">
        <v>10262</v>
      </c>
      <c r="C27394" s="359">
        <v>0.4</v>
      </c>
      <c r="D27394" s="357" t="s">
        <v>65395</v>
      </c>
      <c r="E27394" s="357" t="s">
        <v>65395</v>
      </c>
    </row>
    <row r="27395" spans="1:5" ht="15.6">
      <c r="A27395" s="358" t="s">
        <v>65398</v>
      </c>
      <c r="B27395" s="358" t="s">
        <v>65398</v>
      </c>
      <c r="C27395" s="359">
        <v>0.4</v>
      </c>
      <c r="D27395" s="357" t="s">
        <v>65397</v>
      </c>
      <c r="E27395" s="357" t="s">
        <v>65397</v>
      </c>
    </row>
    <row r="27396" spans="1:5" ht="15.6">
      <c r="A27396" s="358" t="s">
        <v>65400</v>
      </c>
      <c r="B27396" s="358" t="s">
        <v>65401</v>
      </c>
      <c r="C27396" s="359">
        <v>0.4</v>
      </c>
      <c r="D27396" s="357" t="s">
        <v>65399</v>
      </c>
      <c r="E27396" s="357" t="s">
        <v>65399</v>
      </c>
    </row>
    <row r="27397" spans="1:5" ht="15.6">
      <c r="A27397" s="358" t="s">
        <v>50159</v>
      </c>
      <c r="B27397" s="358" t="s">
        <v>50159</v>
      </c>
      <c r="C27397" s="359">
        <v>0.4</v>
      </c>
      <c r="D27397" s="357" t="s">
        <v>65402</v>
      </c>
      <c r="E27397" s="357" t="s">
        <v>65402</v>
      </c>
    </row>
    <row r="27398" spans="1:5" ht="15.6">
      <c r="A27398" s="358" t="s">
        <v>48704</v>
      </c>
      <c r="B27398" s="358" t="s">
        <v>48705</v>
      </c>
      <c r="C27398" s="359">
        <v>0.4</v>
      </c>
      <c r="D27398" s="357" t="s">
        <v>48703</v>
      </c>
      <c r="E27398" s="357" t="s">
        <v>48703</v>
      </c>
    </row>
    <row r="27399" spans="1:5" ht="15.6">
      <c r="A27399" s="358" t="s">
        <v>48704</v>
      </c>
      <c r="B27399" s="358" t="s">
        <v>48705</v>
      </c>
      <c r="C27399" s="359">
        <v>0.4</v>
      </c>
      <c r="D27399" s="357" t="s">
        <v>48703</v>
      </c>
      <c r="E27399" s="357" t="s">
        <v>48703</v>
      </c>
    </row>
    <row r="27400" spans="1:5" ht="15.6">
      <c r="A27400" s="358" t="s">
        <v>10262</v>
      </c>
      <c r="B27400" s="358" t="s">
        <v>32199</v>
      </c>
      <c r="C27400" s="359">
        <v>0.4</v>
      </c>
      <c r="D27400" s="357" t="s">
        <v>32198</v>
      </c>
      <c r="E27400" s="357" t="s">
        <v>32198</v>
      </c>
    </row>
    <row r="27401" spans="1:5" ht="15.6">
      <c r="A27401" s="358" t="s">
        <v>10262</v>
      </c>
      <c r="B27401" s="358" t="s">
        <v>32199</v>
      </c>
      <c r="C27401" s="359">
        <v>0.4</v>
      </c>
      <c r="D27401" s="357" t="s">
        <v>32198</v>
      </c>
      <c r="E27401" s="357" t="s">
        <v>32198</v>
      </c>
    </row>
    <row r="27402" spans="1:5" ht="15.6">
      <c r="A27402" s="358" t="s">
        <v>65404</v>
      </c>
      <c r="B27402" s="358" t="s">
        <v>65405</v>
      </c>
      <c r="C27402" s="359">
        <v>0.4</v>
      </c>
      <c r="D27402" s="357" t="s">
        <v>65403</v>
      </c>
      <c r="E27402" s="357" t="s">
        <v>65403</v>
      </c>
    </row>
    <row r="27403" spans="1:5" ht="15.6">
      <c r="A27403" s="358" t="s">
        <v>51603</v>
      </c>
      <c r="B27403" s="358" t="s">
        <v>51604</v>
      </c>
      <c r="C27403" s="359">
        <v>0.4</v>
      </c>
      <c r="D27403" s="357" t="s">
        <v>51602</v>
      </c>
      <c r="E27403" s="357" t="s">
        <v>51602</v>
      </c>
    </row>
    <row r="27404" spans="1:5" ht="15.6">
      <c r="A27404" s="358" t="s">
        <v>28875</v>
      </c>
      <c r="B27404" s="358" t="s">
        <v>28876</v>
      </c>
      <c r="C27404" s="359">
        <v>0.4</v>
      </c>
      <c r="D27404" s="357" t="s">
        <v>28874</v>
      </c>
      <c r="E27404" s="357" t="s">
        <v>28874</v>
      </c>
    </row>
    <row r="27405" spans="1:5" ht="15.6">
      <c r="A27405" s="358" t="s">
        <v>28875</v>
      </c>
      <c r="B27405" s="358" t="s">
        <v>28876</v>
      </c>
      <c r="C27405" s="359">
        <v>0.4</v>
      </c>
      <c r="D27405" s="357" t="s">
        <v>28874</v>
      </c>
      <c r="E27405" s="357" t="s">
        <v>28874</v>
      </c>
    </row>
    <row r="27406" spans="1:5" ht="15.6">
      <c r="A27406" s="358" t="s">
        <v>50515</v>
      </c>
      <c r="B27406" s="358" t="s">
        <v>50515</v>
      </c>
      <c r="C27406" s="359">
        <v>0.4</v>
      </c>
      <c r="D27406" s="357" t="s">
        <v>50514</v>
      </c>
      <c r="E27406" s="357" t="s">
        <v>50514</v>
      </c>
    </row>
    <row r="27407" spans="1:5" ht="15.6">
      <c r="A27407" s="358" t="s">
        <v>42103</v>
      </c>
      <c r="B27407" s="358" t="s">
        <v>42104</v>
      </c>
      <c r="C27407" s="359">
        <v>0.4</v>
      </c>
      <c r="D27407" s="357" t="s">
        <v>42102</v>
      </c>
      <c r="E27407" s="357" t="s">
        <v>42102</v>
      </c>
    </row>
    <row r="27408" spans="1:5" ht="15.6">
      <c r="A27408" s="358" t="s">
        <v>65407</v>
      </c>
      <c r="B27408" s="358" t="s">
        <v>65408</v>
      </c>
      <c r="C27408" s="359">
        <v>0.4</v>
      </c>
      <c r="D27408" s="357" t="s">
        <v>65406</v>
      </c>
      <c r="E27408" s="357" t="s">
        <v>65406</v>
      </c>
    </row>
    <row r="27409" spans="1:5" ht="15.6">
      <c r="A27409" s="358" t="s">
        <v>30144</v>
      </c>
      <c r="B27409" s="358" t="s">
        <v>30145</v>
      </c>
      <c r="C27409" s="359">
        <v>0.4</v>
      </c>
      <c r="D27409" s="357" t="s">
        <v>30143</v>
      </c>
      <c r="E27409" s="357" t="s">
        <v>30143</v>
      </c>
    </row>
    <row r="27410" spans="1:5" ht="15.6">
      <c r="A27410" s="358" t="s">
        <v>34753</v>
      </c>
      <c r="B27410" s="358" t="s">
        <v>34754</v>
      </c>
      <c r="C27410" s="359">
        <v>0.4</v>
      </c>
      <c r="D27410" s="357" t="s">
        <v>34752</v>
      </c>
      <c r="E27410" s="357" t="s">
        <v>34752</v>
      </c>
    </row>
    <row r="27411" spans="1:5" ht="15.6">
      <c r="A27411" s="358" t="s">
        <v>30391</v>
      </c>
      <c r="B27411" s="358" t="s">
        <v>30392</v>
      </c>
      <c r="C27411" s="359">
        <v>0.4</v>
      </c>
      <c r="D27411" s="357" t="s">
        <v>30390</v>
      </c>
      <c r="E27411" s="357" t="s">
        <v>30390</v>
      </c>
    </row>
    <row r="27412" spans="1:5" ht="15.6">
      <c r="A27412" s="358" t="s">
        <v>30464</v>
      </c>
      <c r="B27412" s="358" t="s">
        <v>30465</v>
      </c>
      <c r="C27412" s="359">
        <v>0.4</v>
      </c>
      <c r="D27412" s="357" t="s">
        <v>30463</v>
      </c>
      <c r="E27412" s="357" t="s">
        <v>30463</v>
      </c>
    </row>
    <row r="27413" spans="1:5" ht="15.6">
      <c r="A27413" s="358" t="s">
        <v>49877</v>
      </c>
      <c r="B27413" s="358" t="s">
        <v>49878</v>
      </c>
      <c r="C27413" s="359">
        <v>0.4</v>
      </c>
      <c r="D27413" s="357" t="s">
        <v>49876</v>
      </c>
      <c r="E27413" s="357" t="s">
        <v>49876</v>
      </c>
    </row>
    <row r="27414" spans="1:5" ht="15.6">
      <c r="A27414" s="358" t="s">
        <v>27831</v>
      </c>
      <c r="B27414" s="358" t="s">
        <v>27832</v>
      </c>
      <c r="C27414" s="359">
        <v>0.4</v>
      </c>
      <c r="D27414" s="357" t="s">
        <v>55275</v>
      </c>
      <c r="E27414" s="357" t="s">
        <v>55275</v>
      </c>
    </row>
    <row r="27415" spans="1:5" ht="15.6">
      <c r="A27415" s="358" t="s">
        <v>29324</v>
      </c>
      <c r="B27415" s="358" t="s">
        <v>29325</v>
      </c>
      <c r="C27415" s="359">
        <v>0.4</v>
      </c>
      <c r="D27415" s="357" t="s">
        <v>29323</v>
      </c>
      <c r="E27415" s="357" t="s">
        <v>29323</v>
      </c>
    </row>
    <row r="27416" spans="1:5" ht="15.6">
      <c r="A27416" s="358" t="s">
        <v>65410</v>
      </c>
      <c r="B27416" s="358" t="s">
        <v>65411</v>
      </c>
      <c r="C27416" s="359">
        <v>0.4</v>
      </c>
      <c r="D27416" s="357" t="s">
        <v>65409</v>
      </c>
      <c r="E27416" s="357" t="s">
        <v>65409</v>
      </c>
    </row>
    <row r="27417" spans="1:5" ht="15.6">
      <c r="A27417" s="358" t="s">
        <v>38245</v>
      </c>
      <c r="B27417" s="358" t="s">
        <v>38245</v>
      </c>
      <c r="C27417" s="359">
        <v>0.4</v>
      </c>
      <c r="D27417" s="357" t="s">
        <v>38244</v>
      </c>
      <c r="E27417" s="357" t="s">
        <v>38244</v>
      </c>
    </row>
    <row r="27418" spans="1:5" ht="15.6">
      <c r="A27418" s="358" t="s">
        <v>55333</v>
      </c>
      <c r="B27418" s="358" t="s">
        <v>55334</v>
      </c>
      <c r="C27418" s="359">
        <v>0.4</v>
      </c>
      <c r="D27418" s="357" t="s">
        <v>55332</v>
      </c>
      <c r="E27418" s="357" t="s">
        <v>55332</v>
      </c>
    </row>
    <row r="27419" spans="1:5" ht="15.6">
      <c r="A27419" s="358" t="s">
        <v>43055</v>
      </c>
      <c r="B27419" s="358" t="s">
        <v>43056</v>
      </c>
      <c r="C27419" s="359">
        <v>0.4</v>
      </c>
      <c r="D27419" s="357" t="s">
        <v>43054</v>
      </c>
      <c r="E27419" s="357" t="s">
        <v>43054</v>
      </c>
    </row>
    <row r="27420" spans="1:5" ht="15.6">
      <c r="A27420" s="358" t="s">
        <v>10262</v>
      </c>
      <c r="B27420" s="358" t="s">
        <v>65413</v>
      </c>
      <c r="C27420" s="359">
        <v>0.4</v>
      </c>
      <c r="D27420" s="357" t="s">
        <v>65412</v>
      </c>
      <c r="E27420" s="357" t="s">
        <v>65412</v>
      </c>
    </row>
    <row r="27421" spans="1:5" ht="15.6">
      <c r="A27421" s="358" t="s">
        <v>40768</v>
      </c>
      <c r="B27421" s="358" t="s">
        <v>40769</v>
      </c>
      <c r="C27421" s="359">
        <v>0.4</v>
      </c>
      <c r="D27421" s="357" t="s">
        <v>40767</v>
      </c>
      <c r="E27421" s="357" t="s">
        <v>40767</v>
      </c>
    </row>
    <row r="27422" spans="1:5" ht="15.6">
      <c r="A27422" s="358" t="s">
        <v>40768</v>
      </c>
      <c r="B27422" s="358" t="s">
        <v>40769</v>
      </c>
      <c r="C27422" s="359">
        <v>0.4</v>
      </c>
      <c r="D27422" s="357" t="s">
        <v>40767</v>
      </c>
      <c r="E27422" s="357" t="s">
        <v>40767</v>
      </c>
    </row>
    <row r="27423" spans="1:5" ht="15.6">
      <c r="A27423" s="358" t="s">
        <v>42293</v>
      </c>
      <c r="B27423" s="358" t="s">
        <v>42294</v>
      </c>
      <c r="C27423" s="359">
        <v>0.4</v>
      </c>
      <c r="D27423" s="357" t="s">
        <v>42292</v>
      </c>
      <c r="E27423" s="357" t="s">
        <v>42292</v>
      </c>
    </row>
    <row r="27424" spans="1:5" ht="15.6">
      <c r="A27424" s="358" t="s">
        <v>59567</v>
      </c>
      <c r="B27424" s="358" t="s">
        <v>65415</v>
      </c>
      <c r="C27424" s="359">
        <v>0.4</v>
      </c>
      <c r="D27424" s="357" t="s">
        <v>65414</v>
      </c>
      <c r="E27424" s="357" t="s">
        <v>65414</v>
      </c>
    </row>
    <row r="27425" spans="1:5" ht="15.6">
      <c r="A27425" s="358" t="s">
        <v>50234</v>
      </c>
      <c r="B27425" s="358" t="s">
        <v>50235</v>
      </c>
      <c r="C27425" s="359">
        <v>0.4</v>
      </c>
      <c r="D27425" s="357" t="s">
        <v>50233</v>
      </c>
      <c r="E27425" s="357" t="s">
        <v>50233</v>
      </c>
    </row>
    <row r="27426" spans="1:5" ht="15.6">
      <c r="A27426" s="358" t="s">
        <v>38780</v>
      </c>
      <c r="B27426" s="358" t="s">
        <v>38781</v>
      </c>
      <c r="C27426" s="359">
        <v>0.4</v>
      </c>
      <c r="D27426" s="357" t="s">
        <v>38779</v>
      </c>
      <c r="E27426" s="357" t="s">
        <v>38779</v>
      </c>
    </row>
    <row r="27427" spans="1:5" ht="15.6">
      <c r="A27427" s="358" t="s">
        <v>65417</v>
      </c>
      <c r="B27427" s="358" t="s">
        <v>65418</v>
      </c>
      <c r="C27427" s="359">
        <v>0.4</v>
      </c>
      <c r="D27427" s="357" t="s">
        <v>65416</v>
      </c>
      <c r="E27427" s="357" t="s">
        <v>65416</v>
      </c>
    </row>
    <row r="27428" spans="1:5" ht="15.6">
      <c r="A27428" s="358" t="s">
        <v>65417</v>
      </c>
      <c r="B27428" s="358" t="s">
        <v>65418</v>
      </c>
      <c r="C27428" s="359">
        <v>0.4</v>
      </c>
      <c r="D27428" s="357" t="s">
        <v>65416</v>
      </c>
      <c r="E27428" s="357" t="s">
        <v>65416</v>
      </c>
    </row>
    <row r="27429" spans="1:5" ht="15.6">
      <c r="A27429" s="358" t="s">
        <v>34727</v>
      </c>
      <c r="B27429" s="358" t="s">
        <v>34727</v>
      </c>
      <c r="C27429" s="359">
        <v>0.4</v>
      </c>
      <c r="D27429" s="357" t="s">
        <v>34726</v>
      </c>
      <c r="E27429" s="357" t="s">
        <v>34726</v>
      </c>
    </row>
    <row r="27430" spans="1:5" ht="15.6">
      <c r="A27430" s="358" t="s">
        <v>37612</v>
      </c>
      <c r="B27430" s="358" t="s">
        <v>37613</v>
      </c>
      <c r="C27430" s="359">
        <v>0.4</v>
      </c>
      <c r="D27430" s="357" t="s">
        <v>37611</v>
      </c>
      <c r="E27430" s="357" t="s">
        <v>37611</v>
      </c>
    </row>
    <row r="27431" spans="1:5" ht="15.6">
      <c r="A27431" s="358" t="s">
        <v>33446</v>
      </c>
      <c r="B27431" s="358" t="s">
        <v>33447</v>
      </c>
      <c r="C27431" s="359">
        <v>0.4</v>
      </c>
      <c r="D27431" s="357" t="s">
        <v>33445</v>
      </c>
      <c r="E27431" s="357" t="s">
        <v>33445</v>
      </c>
    </row>
    <row r="27432" spans="1:5" ht="15.6">
      <c r="A27432" s="358" t="s">
        <v>49721</v>
      </c>
      <c r="B27432" s="358" t="s">
        <v>49721</v>
      </c>
      <c r="C27432" s="359">
        <v>0.4</v>
      </c>
      <c r="D27432" s="357" t="s">
        <v>49720</v>
      </c>
      <c r="E27432" s="357" t="s">
        <v>49720</v>
      </c>
    </row>
    <row r="27433" spans="1:5" ht="15.6">
      <c r="A27433" s="358" t="s">
        <v>43120</v>
      </c>
      <c r="B27433" s="358" t="s">
        <v>43121</v>
      </c>
      <c r="C27433" s="359">
        <v>0.4</v>
      </c>
      <c r="D27433" s="357" t="s">
        <v>43119</v>
      </c>
      <c r="E27433" s="357" t="s">
        <v>43119</v>
      </c>
    </row>
    <row r="27434" spans="1:5" ht="15.6">
      <c r="A27434" s="358" t="s">
        <v>47163</v>
      </c>
      <c r="B27434" s="358" t="s">
        <v>47164</v>
      </c>
      <c r="C27434" s="359">
        <v>0.4</v>
      </c>
      <c r="D27434" s="357" t="s">
        <v>47162</v>
      </c>
      <c r="E27434" s="357" t="s">
        <v>47162</v>
      </c>
    </row>
    <row r="27435" spans="1:5" ht="15.6">
      <c r="A27435" s="358" t="s">
        <v>38250</v>
      </c>
      <c r="B27435" s="358" t="s">
        <v>38251</v>
      </c>
      <c r="C27435" s="359">
        <v>0.4</v>
      </c>
      <c r="D27435" s="357" t="s">
        <v>38249</v>
      </c>
      <c r="E27435" s="357" t="s">
        <v>38249</v>
      </c>
    </row>
    <row r="27436" spans="1:5" ht="15.6">
      <c r="A27436" s="358" t="s">
        <v>10262</v>
      </c>
      <c r="B27436" s="358" t="s">
        <v>51166</v>
      </c>
      <c r="C27436" s="359">
        <v>0.4</v>
      </c>
      <c r="D27436" s="357" t="s">
        <v>51165</v>
      </c>
      <c r="E27436" s="357" t="s">
        <v>51165</v>
      </c>
    </row>
    <row r="27437" spans="1:5" ht="15.6">
      <c r="A27437" s="358" t="s">
        <v>59608</v>
      </c>
      <c r="B27437" s="358" t="s">
        <v>65419</v>
      </c>
      <c r="C27437" s="359">
        <v>0.4</v>
      </c>
      <c r="D27437" s="357" t="s">
        <v>59609</v>
      </c>
      <c r="E27437" s="357" t="s">
        <v>59609</v>
      </c>
    </row>
    <row r="27438" spans="1:5" ht="15.6">
      <c r="A27438" s="358" t="s">
        <v>38105</v>
      </c>
      <c r="B27438" s="358" t="s">
        <v>38106</v>
      </c>
      <c r="C27438" s="359">
        <v>0.4</v>
      </c>
      <c r="D27438" s="357" t="s">
        <v>38104</v>
      </c>
      <c r="E27438" s="357" t="s">
        <v>38104</v>
      </c>
    </row>
    <row r="27439" spans="1:5" ht="15.6">
      <c r="A27439" s="358" t="s">
        <v>46135</v>
      </c>
      <c r="B27439" s="358" t="s">
        <v>10262</v>
      </c>
      <c r="C27439" s="359">
        <v>0.4</v>
      </c>
      <c r="D27439" s="357" t="s">
        <v>46134</v>
      </c>
      <c r="E27439" s="357" t="s">
        <v>46134</v>
      </c>
    </row>
    <row r="27440" spans="1:5" ht="15.6">
      <c r="A27440" s="358" t="s">
        <v>60375</v>
      </c>
      <c r="B27440" s="358" t="s">
        <v>65421</v>
      </c>
      <c r="C27440" s="359">
        <v>0.4</v>
      </c>
      <c r="D27440" s="357" t="s">
        <v>65420</v>
      </c>
      <c r="E27440" s="357" t="s">
        <v>65420</v>
      </c>
    </row>
    <row r="27441" spans="1:5" ht="15.6">
      <c r="A27441" s="358" t="s">
        <v>10262</v>
      </c>
      <c r="B27441" s="358" t="s">
        <v>37492</v>
      </c>
      <c r="C27441" s="359">
        <v>0.4</v>
      </c>
      <c r="D27441" s="357" t="s">
        <v>37491</v>
      </c>
      <c r="E27441" s="357" t="s">
        <v>37491</v>
      </c>
    </row>
    <row r="27442" spans="1:5" ht="15.6">
      <c r="A27442" s="358" t="s">
        <v>41236</v>
      </c>
      <c r="B27442" s="358" t="s">
        <v>10262</v>
      </c>
      <c r="C27442" s="359">
        <v>0.4</v>
      </c>
      <c r="D27442" s="357" t="s">
        <v>41235</v>
      </c>
      <c r="E27442" s="357" t="s">
        <v>41235</v>
      </c>
    </row>
    <row r="27443" spans="1:5" ht="15.6">
      <c r="A27443" s="358" t="s">
        <v>27522</v>
      </c>
      <c r="B27443" s="358" t="s">
        <v>27523</v>
      </c>
      <c r="C27443" s="359">
        <v>0.4</v>
      </c>
      <c r="D27443" s="357" t="s">
        <v>27521</v>
      </c>
      <c r="E27443" s="357" t="s">
        <v>27521</v>
      </c>
    </row>
    <row r="27444" spans="1:5" ht="15.6">
      <c r="A27444" s="358" t="s">
        <v>29141</v>
      </c>
      <c r="B27444" s="358" t="s">
        <v>29142</v>
      </c>
      <c r="C27444" s="359">
        <v>0.4</v>
      </c>
      <c r="D27444" s="357" t="s">
        <v>29140</v>
      </c>
      <c r="E27444" s="357" t="s">
        <v>29140</v>
      </c>
    </row>
    <row r="27445" spans="1:5" ht="15.6">
      <c r="A27445" s="358" t="s">
        <v>34684</v>
      </c>
      <c r="B27445" s="358" t="s">
        <v>34685</v>
      </c>
      <c r="C27445" s="359">
        <v>0.4</v>
      </c>
      <c r="D27445" s="357" t="s">
        <v>34683</v>
      </c>
      <c r="E27445" s="357" t="s">
        <v>34683</v>
      </c>
    </row>
    <row r="27446" spans="1:5" ht="15.6">
      <c r="A27446" s="358" t="s">
        <v>29934</v>
      </c>
      <c r="B27446" s="358" t="s">
        <v>29935</v>
      </c>
      <c r="C27446" s="359">
        <v>0.4</v>
      </c>
      <c r="D27446" s="357" t="s">
        <v>29933</v>
      </c>
      <c r="E27446" s="357" t="s">
        <v>29933</v>
      </c>
    </row>
    <row r="27447" spans="1:5" ht="15.6">
      <c r="A27447" s="358" t="s">
        <v>33455</v>
      </c>
      <c r="B27447" s="358" t="s">
        <v>33456</v>
      </c>
      <c r="C27447" s="359">
        <v>0.4</v>
      </c>
      <c r="D27447" s="357" t="s">
        <v>33454</v>
      </c>
      <c r="E27447" s="357" t="s">
        <v>33454</v>
      </c>
    </row>
    <row r="27448" spans="1:5" ht="15.6">
      <c r="A27448" s="358" t="s">
        <v>65423</v>
      </c>
      <c r="B27448" s="358" t="s">
        <v>65424</v>
      </c>
      <c r="C27448" s="359">
        <v>0.4</v>
      </c>
      <c r="D27448" s="357" t="s">
        <v>65422</v>
      </c>
      <c r="E27448" s="357" t="s">
        <v>65422</v>
      </c>
    </row>
    <row r="27449" spans="1:5" ht="15.6">
      <c r="A27449" s="358" t="s">
        <v>35880</v>
      </c>
      <c r="B27449" s="358" t="s">
        <v>35881</v>
      </c>
      <c r="C27449" s="359">
        <v>0.4</v>
      </c>
      <c r="D27449" s="357" t="s">
        <v>35879</v>
      </c>
      <c r="E27449" s="357" t="s">
        <v>35879</v>
      </c>
    </row>
    <row r="27450" spans="1:5" ht="15.6">
      <c r="A27450" s="358" t="s">
        <v>52719</v>
      </c>
      <c r="B27450" s="358" t="s">
        <v>52720</v>
      </c>
      <c r="C27450" s="359">
        <v>0.4</v>
      </c>
      <c r="D27450" s="357" t="s">
        <v>52718</v>
      </c>
      <c r="E27450" s="357" t="s">
        <v>52718</v>
      </c>
    </row>
    <row r="27451" spans="1:5" ht="15.6">
      <c r="A27451" s="358" t="s">
        <v>39086</v>
      </c>
      <c r="B27451" s="358" t="s">
        <v>39087</v>
      </c>
      <c r="C27451" s="359">
        <v>0.4</v>
      </c>
      <c r="D27451" s="357" t="s">
        <v>39085</v>
      </c>
      <c r="E27451" s="357" t="s">
        <v>39085</v>
      </c>
    </row>
    <row r="27452" spans="1:5" ht="15.6">
      <c r="A27452" s="358" t="s">
        <v>49558</v>
      </c>
      <c r="B27452" s="358" t="s">
        <v>49558</v>
      </c>
      <c r="C27452" s="359">
        <v>0.4</v>
      </c>
      <c r="D27452" s="357" t="s">
        <v>49557</v>
      </c>
      <c r="E27452" s="357" t="s">
        <v>49557</v>
      </c>
    </row>
    <row r="27453" spans="1:5" ht="15.6">
      <c r="A27453" s="358" t="s">
        <v>38242</v>
      </c>
      <c r="B27453" s="358" t="s">
        <v>38243</v>
      </c>
      <c r="C27453" s="359">
        <v>0.4</v>
      </c>
      <c r="D27453" s="357" t="s">
        <v>38241</v>
      </c>
      <c r="E27453" s="357" t="s">
        <v>38241</v>
      </c>
    </row>
    <row r="27454" spans="1:5" ht="15.6">
      <c r="A27454" s="358" t="s">
        <v>65426</v>
      </c>
      <c r="B27454" s="358" t="s">
        <v>65427</v>
      </c>
      <c r="C27454" s="359">
        <v>0.4</v>
      </c>
      <c r="D27454" s="357" t="s">
        <v>65425</v>
      </c>
      <c r="E27454" s="357" t="s">
        <v>65425</v>
      </c>
    </row>
    <row r="27455" spans="1:5" ht="15.6">
      <c r="A27455" s="358" t="s">
        <v>45346</v>
      </c>
      <c r="B27455" s="358" t="s">
        <v>45347</v>
      </c>
      <c r="C27455" s="359">
        <v>0.4</v>
      </c>
      <c r="D27455" s="357" t="s">
        <v>45345</v>
      </c>
      <c r="E27455" s="357" t="s">
        <v>45345</v>
      </c>
    </row>
    <row r="27456" spans="1:5" ht="15.6">
      <c r="A27456" s="358" t="s">
        <v>46601</v>
      </c>
      <c r="B27456" s="358" t="s">
        <v>46602</v>
      </c>
      <c r="C27456" s="359">
        <v>0.4</v>
      </c>
      <c r="D27456" s="357" t="s">
        <v>46600</v>
      </c>
      <c r="E27456" s="357" t="s">
        <v>46600</v>
      </c>
    </row>
    <row r="27457" spans="1:5" ht="15.6">
      <c r="A27457" s="358" t="s">
        <v>36643</v>
      </c>
      <c r="B27457" s="358" t="s">
        <v>36644</v>
      </c>
      <c r="C27457" s="359">
        <v>0.4</v>
      </c>
      <c r="D27457" s="357" t="s">
        <v>36642</v>
      </c>
      <c r="E27457" s="357" t="s">
        <v>36642</v>
      </c>
    </row>
    <row r="27458" spans="1:5" ht="15.6">
      <c r="A27458" s="358" t="s">
        <v>19888</v>
      </c>
      <c r="B27458" s="358" t="s">
        <v>19889</v>
      </c>
      <c r="C27458" s="359">
        <v>0.4</v>
      </c>
      <c r="D27458" s="357" t="s">
        <v>7614</v>
      </c>
      <c r="E27458" s="357" t="s">
        <v>7614</v>
      </c>
    </row>
    <row r="27459" spans="1:5" ht="15.6">
      <c r="A27459" s="358" t="s">
        <v>45160</v>
      </c>
      <c r="B27459" s="358" t="s">
        <v>45161</v>
      </c>
      <c r="C27459" s="359">
        <v>0.4</v>
      </c>
      <c r="D27459" s="357" t="s">
        <v>45159</v>
      </c>
      <c r="E27459" s="357" t="s">
        <v>45159</v>
      </c>
    </row>
    <row r="27460" spans="1:5" ht="15.6">
      <c r="A27460" s="358" t="s">
        <v>10262</v>
      </c>
      <c r="B27460" s="358" t="s">
        <v>55436</v>
      </c>
      <c r="C27460" s="359">
        <v>0.4</v>
      </c>
      <c r="D27460" s="357" t="s">
        <v>55435</v>
      </c>
      <c r="E27460" s="357" t="s">
        <v>55435</v>
      </c>
    </row>
    <row r="27461" spans="1:5" ht="15.6">
      <c r="A27461" s="358" t="s">
        <v>10262</v>
      </c>
      <c r="B27461" s="358" t="s">
        <v>55436</v>
      </c>
      <c r="C27461" s="359">
        <v>0.4</v>
      </c>
      <c r="D27461" s="357" t="s">
        <v>55435</v>
      </c>
      <c r="E27461" s="357" t="s">
        <v>55435</v>
      </c>
    </row>
    <row r="27462" spans="1:5" ht="15.6">
      <c r="A27462" s="358" t="s">
        <v>60332</v>
      </c>
      <c r="B27462" s="358" t="s">
        <v>65429</v>
      </c>
      <c r="C27462" s="359">
        <v>0.4</v>
      </c>
      <c r="D27462" s="357" t="s">
        <v>65428</v>
      </c>
      <c r="E27462" s="357" t="s">
        <v>65428</v>
      </c>
    </row>
    <row r="27463" spans="1:5" ht="15.6">
      <c r="A27463" s="358" t="s">
        <v>46258</v>
      </c>
      <c r="B27463" s="358" t="s">
        <v>46259</v>
      </c>
      <c r="C27463" s="359">
        <v>0.4</v>
      </c>
      <c r="D27463" s="357" t="s">
        <v>46257</v>
      </c>
      <c r="E27463" s="357" t="s">
        <v>46257</v>
      </c>
    </row>
    <row r="27464" spans="1:5" ht="15.6">
      <c r="A27464" s="358" t="s">
        <v>24228</v>
      </c>
      <c r="B27464" s="358" t="s">
        <v>24229</v>
      </c>
      <c r="C27464" s="359">
        <v>0.4</v>
      </c>
      <c r="D27464" s="357" t="s">
        <v>24227</v>
      </c>
      <c r="E27464" s="357" t="s">
        <v>24227</v>
      </c>
    </row>
    <row r="27465" spans="1:5" ht="15.6">
      <c r="A27465" s="358" t="s">
        <v>41928</v>
      </c>
      <c r="B27465" s="358" t="s">
        <v>41929</v>
      </c>
      <c r="C27465" s="359">
        <v>0.4</v>
      </c>
      <c r="D27465" s="357" t="s">
        <v>41927</v>
      </c>
      <c r="E27465" s="357" t="s">
        <v>41927</v>
      </c>
    </row>
    <row r="27466" spans="1:5" ht="15.6">
      <c r="A27466" s="358" t="s">
        <v>49068</v>
      </c>
      <c r="B27466" s="358" t="s">
        <v>49069</v>
      </c>
      <c r="C27466" s="359">
        <v>0.4</v>
      </c>
      <c r="D27466" s="357" t="s">
        <v>49067</v>
      </c>
      <c r="E27466" s="357" t="s">
        <v>49067</v>
      </c>
    </row>
    <row r="27467" spans="1:5" ht="15.6">
      <c r="A27467" s="358" t="s">
        <v>49825</v>
      </c>
      <c r="B27467" s="358" t="s">
        <v>49826</v>
      </c>
      <c r="C27467" s="359">
        <v>0.4</v>
      </c>
      <c r="D27467" s="357" t="s">
        <v>49824</v>
      </c>
      <c r="E27467" s="357" t="s">
        <v>49824</v>
      </c>
    </row>
    <row r="27468" spans="1:5" ht="15.6">
      <c r="A27468" s="358" t="s">
        <v>52242</v>
      </c>
      <c r="B27468" s="358" t="s">
        <v>52242</v>
      </c>
      <c r="C27468" s="359">
        <v>0.4</v>
      </c>
      <c r="D27468" s="357" t="s">
        <v>52241</v>
      </c>
      <c r="E27468" s="357" t="s">
        <v>52241</v>
      </c>
    </row>
    <row r="27469" spans="1:5" ht="15.6">
      <c r="A27469" s="358" t="s">
        <v>65431</v>
      </c>
      <c r="B27469" s="358" t="s">
        <v>65432</v>
      </c>
      <c r="C27469" s="359">
        <v>0.4</v>
      </c>
      <c r="D27469" s="357" t="s">
        <v>65430</v>
      </c>
      <c r="E27469" s="357" t="s">
        <v>65430</v>
      </c>
    </row>
    <row r="27470" spans="1:5" ht="15.6">
      <c r="A27470" s="358" t="s">
        <v>65431</v>
      </c>
      <c r="B27470" s="358" t="s">
        <v>65432</v>
      </c>
      <c r="C27470" s="359">
        <v>0.4</v>
      </c>
      <c r="D27470" s="357" t="s">
        <v>65430</v>
      </c>
      <c r="E27470" s="357" t="s">
        <v>65430</v>
      </c>
    </row>
    <row r="27471" spans="1:5" ht="15.6">
      <c r="A27471" s="358" t="s">
        <v>30186</v>
      </c>
      <c r="B27471" s="358" t="s">
        <v>30186</v>
      </c>
      <c r="C27471" s="359">
        <v>0.4</v>
      </c>
      <c r="D27471" s="357" t="s">
        <v>30185</v>
      </c>
      <c r="E27471" s="357" t="s">
        <v>30185</v>
      </c>
    </row>
    <row r="27472" spans="1:5" ht="15.6">
      <c r="A27472" s="358" t="s">
        <v>36880</v>
      </c>
      <c r="B27472" s="358" t="s">
        <v>36881</v>
      </c>
      <c r="C27472" s="359">
        <v>0.4</v>
      </c>
      <c r="D27472" s="357" t="s">
        <v>36879</v>
      </c>
      <c r="E27472" s="357" t="s">
        <v>36879</v>
      </c>
    </row>
    <row r="27473" spans="1:5" ht="15.6">
      <c r="A27473" s="358" t="s">
        <v>43503</v>
      </c>
      <c r="B27473" s="358" t="s">
        <v>43504</v>
      </c>
      <c r="C27473" s="359">
        <v>0.4</v>
      </c>
      <c r="D27473" s="357" t="s">
        <v>43502</v>
      </c>
      <c r="E27473" s="357" t="s">
        <v>43502</v>
      </c>
    </row>
    <row r="27474" spans="1:5" ht="15.6">
      <c r="A27474" s="358" t="s">
        <v>46230</v>
      </c>
      <c r="B27474" s="358" t="s">
        <v>46231</v>
      </c>
      <c r="C27474" s="359">
        <v>0.4</v>
      </c>
      <c r="D27474" s="357" t="s">
        <v>46229</v>
      </c>
      <c r="E27474" s="357" t="s">
        <v>46229</v>
      </c>
    </row>
    <row r="27475" spans="1:5" ht="15.6">
      <c r="A27475" s="358" t="s">
        <v>24712</v>
      </c>
      <c r="B27475" s="358" t="s">
        <v>24713</v>
      </c>
      <c r="C27475" s="359">
        <v>0.4</v>
      </c>
      <c r="D27475" s="357" t="s">
        <v>24711</v>
      </c>
      <c r="E27475" s="357" t="s">
        <v>24711</v>
      </c>
    </row>
    <row r="27476" spans="1:5" ht="15.6">
      <c r="A27476" s="358" t="s">
        <v>27001</v>
      </c>
      <c r="B27476" s="358" t="s">
        <v>27002</v>
      </c>
      <c r="C27476" s="359">
        <v>0.4</v>
      </c>
      <c r="D27476" s="357" t="s">
        <v>27000</v>
      </c>
      <c r="E27476" s="357" t="s">
        <v>27000</v>
      </c>
    </row>
    <row r="27477" spans="1:5" ht="15.6">
      <c r="A27477" s="358" t="s">
        <v>65434</v>
      </c>
      <c r="B27477" s="358" t="s">
        <v>65435</v>
      </c>
      <c r="C27477" s="359">
        <v>0.4</v>
      </c>
      <c r="D27477" s="357" t="s">
        <v>65433</v>
      </c>
      <c r="E27477" s="357" t="s">
        <v>65433</v>
      </c>
    </row>
    <row r="27478" spans="1:5" ht="15.6">
      <c r="A27478" s="358" t="s">
        <v>46105</v>
      </c>
      <c r="B27478" s="358" t="s">
        <v>46106</v>
      </c>
      <c r="C27478" s="359">
        <v>0.4</v>
      </c>
      <c r="D27478" s="357" t="s">
        <v>46104</v>
      </c>
      <c r="E27478" s="357" t="s">
        <v>46104</v>
      </c>
    </row>
    <row r="27479" spans="1:5" ht="15.6">
      <c r="A27479" s="358" t="s">
        <v>46105</v>
      </c>
      <c r="B27479" s="358" t="s">
        <v>46106</v>
      </c>
      <c r="C27479" s="359">
        <v>0.4</v>
      </c>
      <c r="D27479" s="357" t="s">
        <v>46104</v>
      </c>
      <c r="E27479" s="357" t="s">
        <v>46104</v>
      </c>
    </row>
    <row r="27480" spans="1:5" ht="15.6">
      <c r="A27480" s="358" t="s">
        <v>50273</v>
      </c>
      <c r="B27480" s="358" t="s">
        <v>50274</v>
      </c>
      <c r="C27480" s="359">
        <v>0.4</v>
      </c>
      <c r="D27480" s="357" t="s">
        <v>50272</v>
      </c>
      <c r="E27480" s="357" t="s">
        <v>50272</v>
      </c>
    </row>
    <row r="27481" spans="1:5" ht="15.6">
      <c r="A27481" s="358" t="s">
        <v>50273</v>
      </c>
      <c r="B27481" s="358" t="s">
        <v>50274</v>
      </c>
      <c r="C27481" s="359">
        <v>0.4</v>
      </c>
      <c r="D27481" s="357" t="s">
        <v>50272</v>
      </c>
      <c r="E27481" s="357" t="s">
        <v>50272</v>
      </c>
    </row>
    <row r="27482" spans="1:5" ht="15.6">
      <c r="A27482" s="358" t="s">
        <v>52533</v>
      </c>
      <c r="B27482" s="358" t="s">
        <v>52534</v>
      </c>
      <c r="C27482" s="359">
        <v>0.4</v>
      </c>
      <c r="D27482" s="357" t="s">
        <v>52532</v>
      </c>
      <c r="E27482" s="357" t="s">
        <v>52532</v>
      </c>
    </row>
    <row r="27483" spans="1:5" ht="15.6">
      <c r="A27483" s="358" t="s">
        <v>38253</v>
      </c>
      <c r="B27483" s="358" t="s">
        <v>38254</v>
      </c>
      <c r="C27483" s="359">
        <v>0.4</v>
      </c>
      <c r="D27483" s="357" t="s">
        <v>38252</v>
      </c>
      <c r="E27483" s="357" t="s">
        <v>38252</v>
      </c>
    </row>
    <row r="27484" spans="1:5" ht="15.6">
      <c r="A27484" s="358" t="s">
        <v>51600</v>
      </c>
      <c r="B27484" s="358" t="s">
        <v>51601</v>
      </c>
      <c r="C27484" s="359">
        <v>0.4</v>
      </c>
      <c r="D27484" s="357" t="s">
        <v>51599</v>
      </c>
      <c r="E27484" s="357" t="s">
        <v>51599</v>
      </c>
    </row>
    <row r="27485" spans="1:5" ht="15.6">
      <c r="A27485" s="358" t="s">
        <v>55339</v>
      </c>
      <c r="B27485" s="358" t="s">
        <v>55340</v>
      </c>
      <c r="C27485" s="359">
        <v>0.4</v>
      </c>
      <c r="D27485" s="357" t="s">
        <v>55338</v>
      </c>
      <c r="E27485" s="357" t="s">
        <v>55338</v>
      </c>
    </row>
    <row r="27486" spans="1:5" ht="15.6">
      <c r="A27486" s="358" t="s">
        <v>55339</v>
      </c>
      <c r="B27486" s="358" t="s">
        <v>55340</v>
      </c>
      <c r="C27486" s="359">
        <v>0.4</v>
      </c>
      <c r="D27486" s="357" t="s">
        <v>55338</v>
      </c>
      <c r="E27486" s="357" t="s">
        <v>55338</v>
      </c>
    </row>
    <row r="27487" spans="1:5" ht="15.6">
      <c r="A27487" s="358" t="s">
        <v>55339</v>
      </c>
      <c r="B27487" s="358" t="s">
        <v>55340</v>
      </c>
      <c r="C27487" s="359">
        <v>0.4</v>
      </c>
      <c r="D27487" s="357" t="s">
        <v>55338</v>
      </c>
      <c r="E27487" s="357" t="s">
        <v>55338</v>
      </c>
    </row>
    <row r="27488" spans="1:5" ht="15.6">
      <c r="A27488" s="358" t="s">
        <v>40707</v>
      </c>
      <c r="B27488" s="358" t="s">
        <v>65436</v>
      </c>
      <c r="C27488" s="359">
        <v>0.4</v>
      </c>
      <c r="D27488" s="357" t="s">
        <v>40706</v>
      </c>
      <c r="E27488" s="357" t="s">
        <v>40706</v>
      </c>
    </row>
    <row r="27489" spans="1:5" ht="15.6">
      <c r="A27489" s="358" t="s">
        <v>55125</v>
      </c>
      <c r="B27489" s="358" t="s">
        <v>55126</v>
      </c>
      <c r="C27489" s="359">
        <v>0.4</v>
      </c>
      <c r="D27489" s="357" t="s">
        <v>55124</v>
      </c>
      <c r="E27489" s="357" t="s">
        <v>55124</v>
      </c>
    </row>
    <row r="27490" spans="1:5" ht="15.6">
      <c r="A27490" s="358" t="s">
        <v>24176</v>
      </c>
      <c r="B27490" s="358" t="s">
        <v>24177</v>
      </c>
      <c r="C27490" s="359">
        <v>0.4</v>
      </c>
      <c r="D27490" s="357" t="s">
        <v>24175</v>
      </c>
      <c r="E27490" s="357" t="s">
        <v>24175</v>
      </c>
    </row>
    <row r="27491" spans="1:5" ht="15.6">
      <c r="A27491" s="358" t="s">
        <v>65438</v>
      </c>
      <c r="B27491" s="358" t="s">
        <v>65439</v>
      </c>
      <c r="C27491" s="359">
        <v>0.4</v>
      </c>
      <c r="D27491" s="357" t="s">
        <v>65437</v>
      </c>
      <c r="E27491" s="357" t="s">
        <v>65437</v>
      </c>
    </row>
    <row r="27492" spans="1:5" ht="15.6">
      <c r="A27492" s="358" t="s">
        <v>65438</v>
      </c>
      <c r="B27492" s="358" t="s">
        <v>65439</v>
      </c>
      <c r="C27492" s="359">
        <v>0.4</v>
      </c>
      <c r="D27492" s="357" t="s">
        <v>65437</v>
      </c>
      <c r="E27492" s="357" t="s">
        <v>65437</v>
      </c>
    </row>
    <row r="27493" spans="1:5" ht="15.6">
      <c r="A27493" s="358" t="s">
        <v>52474</v>
      </c>
      <c r="B27493" s="358" t="s">
        <v>52475</v>
      </c>
      <c r="C27493" s="359">
        <v>0.4</v>
      </c>
      <c r="D27493" s="357" t="s">
        <v>52473</v>
      </c>
      <c r="E27493" s="357" t="s">
        <v>52473</v>
      </c>
    </row>
    <row r="27494" spans="1:5" ht="15.6">
      <c r="A27494" s="358" t="s">
        <v>53610</v>
      </c>
      <c r="B27494" s="358" t="s">
        <v>53611</v>
      </c>
      <c r="C27494" s="359">
        <v>0.4</v>
      </c>
      <c r="D27494" s="357" t="s">
        <v>53609</v>
      </c>
      <c r="E27494" s="357" t="s">
        <v>53609</v>
      </c>
    </row>
    <row r="27495" spans="1:5" ht="15.6">
      <c r="A27495" s="358" t="s">
        <v>26759</v>
      </c>
      <c r="B27495" s="358" t="s">
        <v>26760</v>
      </c>
      <c r="C27495" s="359">
        <v>0.4</v>
      </c>
      <c r="D27495" s="357" t="s">
        <v>26758</v>
      </c>
      <c r="E27495" s="357" t="s">
        <v>26758</v>
      </c>
    </row>
    <row r="27496" spans="1:5" ht="15.6">
      <c r="A27496" s="358" t="s">
        <v>26759</v>
      </c>
      <c r="B27496" s="358" t="s">
        <v>26760</v>
      </c>
      <c r="C27496" s="359">
        <v>0.4</v>
      </c>
      <c r="D27496" s="357" t="s">
        <v>26758</v>
      </c>
      <c r="E27496" s="357" t="s">
        <v>26758</v>
      </c>
    </row>
    <row r="27497" spans="1:5" ht="15.6">
      <c r="A27497" s="358" t="s">
        <v>26759</v>
      </c>
      <c r="B27497" s="358" t="s">
        <v>26760</v>
      </c>
      <c r="C27497" s="359">
        <v>0.4</v>
      </c>
      <c r="D27497" s="357" t="s">
        <v>26758</v>
      </c>
      <c r="E27497" s="357" t="s">
        <v>26758</v>
      </c>
    </row>
    <row r="27498" spans="1:5" ht="15.6">
      <c r="A27498" s="358" t="s">
        <v>25093</v>
      </c>
      <c r="B27498" s="358" t="s">
        <v>10262</v>
      </c>
      <c r="C27498" s="359">
        <v>0.4</v>
      </c>
      <c r="D27498" s="357" t="s">
        <v>25092</v>
      </c>
      <c r="E27498" s="357" t="s">
        <v>25092</v>
      </c>
    </row>
    <row r="27499" spans="1:5" ht="15.6">
      <c r="A27499" s="358" t="s">
        <v>25673</v>
      </c>
      <c r="B27499" s="358" t="s">
        <v>25674</v>
      </c>
      <c r="C27499" s="359">
        <v>0.4</v>
      </c>
      <c r="D27499" s="357" t="s">
        <v>25672</v>
      </c>
      <c r="E27499" s="357" t="s">
        <v>25672</v>
      </c>
    </row>
    <row r="27500" spans="1:5" ht="15.6">
      <c r="A27500" s="358" t="s">
        <v>32632</v>
      </c>
      <c r="B27500" s="358" t="s">
        <v>32633</v>
      </c>
      <c r="C27500" s="359">
        <v>0.4</v>
      </c>
      <c r="D27500" s="357" t="s">
        <v>32631</v>
      </c>
      <c r="E27500" s="357" t="s">
        <v>32631</v>
      </c>
    </row>
    <row r="27501" spans="1:5" ht="15.6">
      <c r="A27501" s="358" t="s">
        <v>32632</v>
      </c>
      <c r="B27501" s="358" t="s">
        <v>32633</v>
      </c>
      <c r="C27501" s="359">
        <v>0.4</v>
      </c>
      <c r="D27501" s="357" t="s">
        <v>32631</v>
      </c>
      <c r="E27501" s="357" t="s">
        <v>32631</v>
      </c>
    </row>
    <row r="27502" spans="1:5" ht="15.6">
      <c r="A27502" s="358" t="s">
        <v>65441</v>
      </c>
      <c r="B27502" s="358" t="s">
        <v>65442</v>
      </c>
      <c r="C27502" s="359">
        <v>0.4</v>
      </c>
      <c r="D27502" s="357" t="s">
        <v>65440</v>
      </c>
      <c r="E27502" s="357" t="s">
        <v>65440</v>
      </c>
    </row>
    <row r="27503" spans="1:5" ht="15.6">
      <c r="A27503" s="358" t="s">
        <v>65441</v>
      </c>
      <c r="B27503" s="358" t="s">
        <v>65442</v>
      </c>
      <c r="C27503" s="359">
        <v>0.4</v>
      </c>
      <c r="D27503" s="357" t="s">
        <v>65440</v>
      </c>
      <c r="E27503" s="357" t="s">
        <v>65440</v>
      </c>
    </row>
    <row r="27504" spans="1:5" ht="15.6">
      <c r="A27504" s="358" t="s">
        <v>34705</v>
      </c>
      <c r="B27504" s="358" t="s">
        <v>34706</v>
      </c>
      <c r="C27504" s="359">
        <v>0.4</v>
      </c>
      <c r="D27504" s="357" t="s">
        <v>34704</v>
      </c>
      <c r="E27504" s="357" t="s">
        <v>34704</v>
      </c>
    </row>
    <row r="27505" spans="1:5" ht="15.6">
      <c r="A27505" s="358" t="s">
        <v>34705</v>
      </c>
      <c r="B27505" s="358" t="s">
        <v>34706</v>
      </c>
      <c r="C27505" s="359">
        <v>0.4</v>
      </c>
      <c r="D27505" s="357" t="s">
        <v>34704</v>
      </c>
      <c r="E27505" s="357" t="s">
        <v>34704</v>
      </c>
    </row>
    <row r="27506" spans="1:5" ht="15.6">
      <c r="A27506" s="358" t="s">
        <v>27339</v>
      </c>
      <c r="B27506" s="358" t="s">
        <v>27340</v>
      </c>
      <c r="C27506" s="359">
        <v>0.4</v>
      </c>
      <c r="D27506" s="357" t="s">
        <v>27338</v>
      </c>
      <c r="E27506" s="357" t="s">
        <v>27338</v>
      </c>
    </row>
    <row r="27507" spans="1:5" ht="15.6">
      <c r="A27507" s="358" t="s">
        <v>27339</v>
      </c>
      <c r="B27507" s="358" t="s">
        <v>27340</v>
      </c>
      <c r="C27507" s="359">
        <v>0.4</v>
      </c>
      <c r="D27507" s="357" t="s">
        <v>27338</v>
      </c>
      <c r="E27507" s="357" t="s">
        <v>27338</v>
      </c>
    </row>
    <row r="27508" spans="1:5" ht="15.6">
      <c r="A27508" s="358" t="s">
        <v>30805</v>
      </c>
      <c r="B27508" s="358" t="s">
        <v>30806</v>
      </c>
      <c r="C27508" s="359">
        <v>0.4</v>
      </c>
      <c r="D27508" s="357" t="s">
        <v>30804</v>
      </c>
      <c r="E27508" s="357" t="s">
        <v>30804</v>
      </c>
    </row>
    <row r="27509" spans="1:5" ht="15.6">
      <c r="A27509" s="358" t="s">
        <v>30805</v>
      </c>
      <c r="B27509" s="358" t="s">
        <v>30806</v>
      </c>
      <c r="C27509" s="359">
        <v>0.4</v>
      </c>
      <c r="D27509" s="357" t="s">
        <v>30804</v>
      </c>
      <c r="E27509" s="357" t="s">
        <v>30804</v>
      </c>
    </row>
    <row r="27510" spans="1:5" ht="15.6">
      <c r="A27510" s="358" t="s">
        <v>53749</v>
      </c>
      <c r="B27510" s="358" t="s">
        <v>53750</v>
      </c>
      <c r="C27510" s="359">
        <v>0.4</v>
      </c>
      <c r="D27510" s="357" t="s">
        <v>53748</v>
      </c>
      <c r="E27510" s="357" t="s">
        <v>53748</v>
      </c>
    </row>
    <row r="27511" spans="1:5" ht="15.6">
      <c r="A27511" s="358" t="s">
        <v>44750</v>
      </c>
      <c r="B27511" s="358" t="s">
        <v>44751</v>
      </c>
      <c r="C27511" s="359">
        <v>0.4</v>
      </c>
      <c r="D27511" s="357" t="s">
        <v>44749</v>
      </c>
      <c r="E27511" s="357" t="s">
        <v>44749</v>
      </c>
    </row>
    <row r="27512" spans="1:5" ht="15.6">
      <c r="A27512" s="358" t="s">
        <v>10262</v>
      </c>
      <c r="B27512" s="358" t="s">
        <v>29361</v>
      </c>
      <c r="C27512" s="359">
        <v>0.4</v>
      </c>
      <c r="D27512" s="357" t="s">
        <v>29360</v>
      </c>
      <c r="E27512" s="357" t="s">
        <v>29360</v>
      </c>
    </row>
    <row r="27513" spans="1:5" ht="15.6">
      <c r="A27513" s="358" t="s">
        <v>38093</v>
      </c>
      <c r="B27513" s="358" t="s">
        <v>38094</v>
      </c>
      <c r="C27513" s="359">
        <v>0.4</v>
      </c>
      <c r="D27513" s="357" t="s">
        <v>38092</v>
      </c>
      <c r="E27513" s="357" t="s">
        <v>38092</v>
      </c>
    </row>
    <row r="27514" spans="1:5" ht="15.6">
      <c r="A27514" s="358" t="s">
        <v>40722</v>
      </c>
      <c r="B27514" s="358" t="s">
        <v>40723</v>
      </c>
      <c r="C27514" s="359">
        <v>0.4</v>
      </c>
      <c r="D27514" s="357" t="s">
        <v>40721</v>
      </c>
      <c r="E27514" s="357" t="s">
        <v>40721</v>
      </c>
    </row>
    <row r="27515" spans="1:5" ht="15.6">
      <c r="A27515" s="358" t="s">
        <v>40722</v>
      </c>
      <c r="B27515" s="358" t="s">
        <v>40723</v>
      </c>
      <c r="C27515" s="359">
        <v>0.4</v>
      </c>
      <c r="D27515" s="357" t="s">
        <v>40721</v>
      </c>
      <c r="E27515" s="357" t="s">
        <v>40721</v>
      </c>
    </row>
    <row r="27516" spans="1:5" ht="15.6">
      <c r="A27516" s="358" t="s">
        <v>44901</v>
      </c>
      <c r="B27516" s="358" t="s">
        <v>44902</v>
      </c>
      <c r="C27516" s="359">
        <v>0.4</v>
      </c>
      <c r="D27516" s="357" t="s">
        <v>44900</v>
      </c>
      <c r="E27516" s="357" t="s">
        <v>44900</v>
      </c>
    </row>
    <row r="27517" spans="1:5" ht="15.6">
      <c r="A27517" s="358" t="s">
        <v>49775</v>
      </c>
      <c r="B27517" s="358" t="s">
        <v>49775</v>
      </c>
      <c r="C27517" s="359">
        <v>0.4</v>
      </c>
      <c r="D27517" s="357" t="s">
        <v>49774</v>
      </c>
      <c r="E27517" s="357" t="s">
        <v>49774</v>
      </c>
    </row>
    <row r="27518" spans="1:5" ht="15.6">
      <c r="A27518" s="358" t="s">
        <v>49775</v>
      </c>
      <c r="B27518" s="358" t="s">
        <v>49775</v>
      </c>
      <c r="C27518" s="359">
        <v>0.4</v>
      </c>
      <c r="D27518" s="357" t="s">
        <v>49774</v>
      </c>
      <c r="E27518" s="357" t="s">
        <v>49774</v>
      </c>
    </row>
    <row r="27519" spans="1:5" ht="15.6">
      <c r="A27519" s="358" t="s">
        <v>34827</v>
      </c>
      <c r="B27519" s="358" t="s">
        <v>34828</v>
      </c>
      <c r="C27519" s="359">
        <v>0.4</v>
      </c>
      <c r="D27519" s="357" t="s">
        <v>34826</v>
      </c>
      <c r="E27519" s="357" t="s">
        <v>34826</v>
      </c>
    </row>
    <row r="27520" spans="1:5" ht="15.6">
      <c r="A27520" s="358" t="s">
        <v>43917</v>
      </c>
      <c r="B27520" s="358" t="s">
        <v>43918</v>
      </c>
      <c r="C27520" s="359">
        <v>0.4</v>
      </c>
      <c r="D27520" s="357" t="s">
        <v>43916</v>
      </c>
      <c r="E27520" s="357" t="s">
        <v>43916</v>
      </c>
    </row>
    <row r="27521" spans="1:5" ht="15.6">
      <c r="A27521" s="358" t="s">
        <v>46657</v>
      </c>
      <c r="B27521" s="358" t="s">
        <v>46658</v>
      </c>
      <c r="C27521" s="359">
        <v>0.4</v>
      </c>
      <c r="D27521" s="357" t="s">
        <v>46656</v>
      </c>
      <c r="E27521" s="357" t="s">
        <v>46656</v>
      </c>
    </row>
    <row r="27522" spans="1:5" ht="15.6">
      <c r="A27522" s="358" t="s">
        <v>32652</v>
      </c>
      <c r="B27522" s="358" t="s">
        <v>32652</v>
      </c>
      <c r="C27522" s="359">
        <v>0.4</v>
      </c>
      <c r="D27522" s="357" t="s">
        <v>32651</v>
      </c>
      <c r="E27522" s="357" t="s">
        <v>32651</v>
      </c>
    </row>
    <row r="27523" spans="1:5" ht="15.6">
      <c r="A27523" s="358" t="s">
        <v>35828</v>
      </c>
      <c r="B27523" s="358" t="s">
        <v>35829</v>
      </c>
      <c r="C27523" s="359">
        <v>0.4</v>
      </c>
      <c r="D27523" s="357" t="s">
        <v>35827</v>
      </c>
      <c r="E27523" s="357" t="s">
        <v>35827</v>
      </c>
    </row>
    <row r="27524" spans="1:5" ht="15.6">
      <c r="A27524" s="358" t="s">
        <v>32528</v>
      </c>
      <c r="B27524" s="358" t="s">
        <v>32529</v>
      </c>
      <c r="C27524" s="359">
        <v>0.4</v>
      </c>
      <c r="D27524" s="357" t="s">
        <v>32527</v>
      </c>
      <c r="E27524" s="357" t="s">
        <v>32527</v>
      </c>
    </row>
    <row r="27525" spans="1:5" ht="15.6">
      <c r="A27525" s="358" t="s">
        <v>32528</v>
      </c>
      <c r="B27525" s="358" t="s">
        <v>32529</v>
      </c>
      <c r="C27525" s="359">
        <v>0.4</v>
      </c>
      <c r="D27525" s="357" t="s">
        <v>32527</v>
      </c>
      <c r="E27525" s="357" t="s">
        <v>32527</v>
      </c>
    </row>
    <row r="27526" spans="1:5" ht="15.6">
      <c r="A27526" s="358" t="s">
        <v>55444</v>
      </c>
      <c r="B27526" s="358" t="s">
        <v>55445</v>
      </c>
      <c r="C27526" s="359">
        <v>0.4</v>
      </c>
      <c r="D27526" s="357" t="s">
        <v>55443</v>
      </c>
      <c r="E27526" s="357" t="s">
        <v>55443</v>
      </c>
    </row>
    <row r="27527" spans="1:5" ht="15.6">
      <c r="A27527" s="358" t="s">
        <v>55444</v>
      </c>
      <c r="B27527" s="358" t="s">
        <v>55445</v>
      </c>
      <c r="C27527" s="359">
        <v>0.4</v>
      </c>
      <c r="D27527" s="357" t="s">
        <v>55443</v>
      </c>
      <c r="E27527" s="357" t="s">
        <v>55443</v>
      </c>
    </row>
    <row r="27528" spans="1:5" ht="15.6">
      <c r="A27528" s="358" t="s">
        <v>51756</v>
      </c>
      <c r="B27528" s="358" t="s">
        <v>51757</v>
      </c>
      <c r="C27528" s="359">
        <v>0.4</v>
      </c>
      <c r="D27528" s="357" t="s">
        <v>51755</v>
      </c>
      <c r="E27528" s="357" t="s">
        <v>51755</v>
      </c>
    </row>
    <row r="27529" spans="1:5" ht="15.6">
      <c r="A27529" s="358" t="s">
        <v>25531</v>
      </c>
      <c r="B27529" s="358" t="s">
        <v>25532</v>
      </c>
      <c r="C27529" s="359">
        <v>0.4</v>
      </c>
      <c r="D27529" s="357" t="s">
        <v>25530</v>
      </c>
      <c r="E27529" s="357" t="s">
        <v>25530</v>
      </c>
    </row>
    <row r="27530" spans="1:5" ht="15.6">
      <c r="A27530" s="358" t="s">
        <v>65444</v>
      </c>
      <c r="B27530" s="358" t="s">
        <v>65445</v>
      </c>
      <c r="C27530" s="359">
        <v>0.4</v>
      </c>
      <c r="D27530" s="357" t="s">
        <v>65443</v>
      </c>
      <c r="E27530" s="357" t="s">
        <v>65443</v>
      </c>
    </row>
    <row r="27531" spans="1:5" ht="15.6">
      <c r="A27531" s="358" t="s">
        <v>28753</v>
      </c>
      <c r="B27531" s="358" t="s">
        <v>28754</v>
      </c>
      <c r="C27531" s="359">
        <v>0.4</v>
      </c>
      <c r="D27531" s="357" t="s">
        <v>28752</v>
      </c>
      <c r="E27531" s="357" t="s">
        <v>28752</v>
      </c>
    </row>
    <row r="27532" spans="1:5" ht="15.6">
      <c r="A27532" s="358" t="s">
        <v>28753</v>
      </c>
      <c r="B27532" s="358" t="s">
        <v>28754</v>
      </c>
      <c r="C27532" s="359">
        <v>0.4</v>
      </c>
      <c r="D27532" s="357" t="s">
        <v>28752</v>
      </c>
      <c r="E27532" s="357" t="s">
        <v>28752</v>
      </c>
    </row>
    <row r="27533" spans="1:5" ht="15.6">
      <c r="A27533" s="358" t="s">
        <v>42242</v>
      </c>
      <c r="B27533" s="358" t="s">
        <v>42243</v>
      </c>
      <c r="C27533" s="359">
        <v>0.4</v>
      </c>
      <c r="D27533" s="357" t="s">
        <v>42241</v>
      </c>
      <c r="E27533" s="357" t="s">
        <v>42241</v>
      </c>
    </row>
    <row r="27534" spans="1:5" ht="15.6">
      <c r="A27534" s="358" t="s">
        <v>51606</v>
      </c>
      <c r="B27534" s="358" t="s">
        <v>51607</v>
      </c>
      <c r="C27534" s="359">
        <v>0.4</v>
      </c>
      <c r="D27534" s="357" t="s">
        <v>51605</v>
      </c>
      <c r="E27534" s="357" t="s">
        <v>51605</v>
      </c>
    </row>
    <row r="27535" spans="1:5" ht="15.6">
      <c r="A27535" s="358" t="s">
        <v>33094</v>
      </c>
      <c r="B27535" s="358" t="s">
        <v>33095</v>
      </c>
      <c r="C27535" s="359">
        <v>0.4</v>
      </c>
      <c r="D27535" s="357" t="s">
        <v>33093</v>
      </c>
      <c r="E27535" s="357" t="s">
        <v>33093</v>
      </c>
    </row>
    <row r="27536" spans="1:5" ht="15.6">
      <c r="A27536" s="358" t="s">
        <v>39498</v>
      </c>
      <c r="B27536" s="358" t="s">
        <v>39499</v>
      </c>
      <c r="C27536" s="359">
        <v>0.4</v>
      </c>
      <c r="D27536" s="357" t="s">
        <v>39497</v>
      </c>
      <c r="E27536" s="357" t="s">
        <v>39497</v>
      </c>
    </row>
    <row r="27537" spans="1:5" ht="15.6">
      <c r="A27537" s="358" t="s">
        <v>42769</v>
      </c>
      <c r="B27537" s="358" t="s">
        <v>42770</v>
      </c>
      <c r="C27537" s="359">
        <v>0.4</v>
      </c>
      <c r="D27537" s="357" t="s">
        <v>42768</v>
      </c>
      <c r="E27537" s="357" t="s">
        <v>42768</v>
      </c>
    </row>
    <row r="27538" spans="1:5" ht="15.6">
      <c r="A27538" s="358" t="s">
        <v>37079</v>
      </c>
      <c r="B27538" s="358" t="s">
        <v>37080</v>
      </c>
      <c r="C27538" s="359">
        <v>0.4</v>
      </c>
      <c r="D27538" s="357" t="s">
        <v>37078</v>
      </c>
      <c r="E27538" s="357" t="s">
        <v>37078</v>
      </c>
    </row>
    <row r="27539" spans="1:5" ht="15.6">
      <c r="A27539" s="358" t="s">
        <v>49889</v>
      </c>
      <c r="B27539" s="358" t="s">
        <v>10262</v>
      </c>
      <c r="C27539" s="359">
        <v>0.4</v>
      </c>
      <c r="D27539" s="357" t="s">
        <v>49888</v>
      </c>
      <c r="E27539" s="357" t="s">
        <v>49888</v>
      </c>
    </row>
    <row r="27540" spans="1:5" ht="15.6">
      <c r="A27540" s="358" t="s">
        <v>26859</v>
      </c>
      <c r="B27540" s="358" t="s">
        <v>26860</v>
      </c>
      <c r="C27540" s="359">
        <v>0.4</v>
      </c>
      <c r="D27540" s="357" t="s">
        <v>26858</v>
      </c>
      <c r="E27540" s="357" t="s">
        <v>26858</v>
      </c>
    </row>
    <row r="27541" spans="1:5" ht="15.6">
      <c r="A27541" s="358" t="s">
        <v>29872</v>
      </c>
      <c r="B27541" s="358" t="s">
        <v>29873</v>
      </c>
      <c r="C27541" s="359">
        <v>0.4</v>
      </c>
      <c r="D27541" s="357" t="s">
        <v>29871</v>
      </c>
      <c r="E27541" s="357" t="s">
        <v>29871</v>
      </c>
    </row>
    <row r="27542" spans="1:5" ht="15.6">
      <c r="A27542" s="358" t="s">
        <v>34818</v>
      </c>
      <c r="B27542" s="358" t="s">
        <v>34819</v>
      </c>
      <c r="C27542" s="359">
        <v>0.4</v>
      </c>
      <c r="D27542" s="357" t="s">
        <v>34817</v>
      </c>
      <c r="E27542" s="357" t="s">
        <v>34817</v>
      </c>
    </row>
    <row r="27543" spans="1:5" ht="15.6">
      <c r="A27543" s="358" t="s">
        <v>65447</v>
      </c>
      <c r="B27543" s="358" t="s">
        <v>65447</v>
      </c>
      <c r="C27543" s="359">
        <v>0.4</v>
      </c>
      <c r="D27543" s="357" t="s">
        <v>65446</v>
      </c>
      <c r="E27543" s="357" t="s">
        <v>65446</v>
      </c>
    </row>
    <row r="27544" spans="1:5" ht="15.6">
      <c r="A27544" s="358" t="s">
        <v>43737</v>
      </c>
      <c r="B27544" s="358" t="s">
        <v>43738</v>
      </c>
      <c r="C27544" s="359">
        <v>0.4</v>
      </c>
      <c r="D27544" s="357" t="s">
        <v>43736</v>
      </c>
      <c r="E27544" s="357" t="s">
        <v>43736</v>
      </c>
    </row>
    <row r="27545" spans="1:5" ht="15.6">
      <c r="A27545" s="358" t="s">
        <v>43737</v>
      </c>
      <c r="B27545" s="358" t="s">
        <v>43738</v>
      </c>
      <c r="C27545" s="359">
        <v>0.4</v>
      </c>
      <c r="D27545" s="357" t="s">
        <v>43736</v>
      </c>
      <c r="E27545" s="357" t="s">
        <v>43736</v>
      </c>
    </row>
    <row r="27546" spans="1:5" ht="15.6">
      <c r="A27546" s="358" t="s">
        <v>44543</v>
      </c>
      <c r="B27546" s="358" t="s">
        <v>44544</v>
      </c>
      <c r="C27546" s="359">
        <v>0.4</v>
      </c>
      <c r="D27546" s="357" t="s">
        <v>44542</v>
      </c>
      <c r="E27546" s="357" t="s">
        <v>44542</v>
      </c>
    </row>
    <row r="27547" spans="1:5" ht="15.6">
      <c r="A27547" s="358" t="s">
        <v>65449</v>
      </c>
      <c r="B27547" s="358" t="s">
        <v>65449</v>
      </c>
      <c r="C27547" s="359">
        <v>0.4</v>
      </c>
      <c r="D27547" s="357" t="s">
        <v>65448</v>
      </c>
      <c r="E27547" s="357" t="s">
        <v>65448</v>
      </c>
    </row>
    <row r="27548" spans="1:5" ht="15.6">
      <c r="A27548" s="358" t="s">
        <v>36050</v>
      </c>
      <c r="B27548" s="358" t="s">
        <v>36051</v>
      </c>
      <c r="C27548" s="359">
        <v>0.4</v>
      </c>
      <c r="D27548" s="357" t="s">
        <v>36049</v>
      </c>
      <c r="E27548" s="357" t="s">
        <v>36049</v>
      </c>
    </row>
    <row r="27549" spans="1:5" ht="15.6">
      <c r="A27549" s="358" t="s">
        <v>37055</v>
      </c>
      <c r="B27549" s="358" t="s">
        <v>37056</v>
      </c>
      <c r="C27549" s="359">
        <v>0.4</v>
      </c>
      <c r="D27549" s="357" t="s">
        <v>37054</v>
      </c>
      <c r="E27549" s="357" t="s">
        <v>37054</v>
      </c>
    </row>
    <row r="27550" spans="1:5" ht="15.6">
      <c r="A27550" s="358" t="s">
        <v>40121</v>
      </c>
      <c r="B27550" s="358" t="s">
        <v>65450</v>
      </c>
      <c r="C27550" s="359">
        <v>0.4</v>
      </c>
      <c r="D27550" s="357" t="s">
        <v>40120</v>
      </c>
      <c r="E27550" s="357" t="s">
        <v>40120</v>
      </c>
    </row>
    <row r="27551" spans="1:5" ht="15.6">
      <c r="A27551" s="358" t="s">
        <v>27597</v>
      </c>
      <c r="B27551" s="358" t="s">
        <v>27598</v>
      </c>
      <c r="C27551" s="359">
        <v>0.4</v>
      </c>
      <c r="D27551" s="357" t="s">
        <v>27596</v>
      </c>
      <c r="E27551" s="357" t="s">
        <v>27596</v>
      </c>
    </row>
    <row r="27552" spans="1:5" ht="15.6">
      <c r="A27552" s="358" t="s">
        <v>27597</v>
      </c>
      <c r="B27552" s="358" t="s">
        <v>27598</v>
      </c>
      <c r="C27552" s="359">
        <v>0.4</v>
      </c>
      <c r="D27552" s="357" t="s">
        <v>27596</v>
      </c>
      <c r="E27552" s="357" t="s">
        <v>27596</v>
      </c>
    </row>
    <row r="27553" spans="1:5" ht="15.6">
      <c r="A27553" s="358" t="s">
        <v>14162</v>
      </c>
      <c r="B27553" s="358" t="s">
        <v>14163</v>
      </c>
      <c r="C27553" s="359">
        <v>0.4</v>
      </c>
      <c r="D27553" s="357" t="s">
        <v>4435</v>
      </c>
      <c r="E27553" s="357" t="s">
        <v>4435</v>
      </c>
    </row>
    <row r="27554" spans="1:5" ht="15.6">
      <c r="A27554" s="358" t="s">
        <v>14162</v>
      </c>
      <c r="B27554" s="358" t="s">
        <v>14163</v>
      </c>
      <c r="C27554" s="359">
        <v>0.4</v>
      </c>
      <c r="D27554" s="357" t="s">
        <v>4435</v>
      </c>
      <c r="E27554" s="357" t="s">
        <v>4435</v>
      </c>
    </row>
    <row r="27555" spans="1:5" ht="15.6">
      <c r="A27555" s="358" t="s">
        <v>60479</v>
      </c>
      <c r="B27555" s="358" t="s">
        <v>60479</v>
      </c>
      <c r="C27555" s="359">
        <v>0.4</v>
      </c>
      <c r="D27555" s="357" t="s">
        <v>65451</v>
      </c>
      <c r="E27555" s="357" t="s">
        <v>65451</v>
      </c>
    </row>
    <row r="27556" spans="1:5" ht="15.6">
      <c r="A27556" s="358" t="s">
        <v>60479</v>
      </c>
      <c r="B27556" s="358" t="s">
        <v>60479</v>
      </c>
      <c r="C27556" s="359">
        <v>0.4</v>
      </c>
      <c r="D27556" s="357" t="s">
        <v>65451</v>
      </c>
      <c r="E27556" s="357" t="s">
        <v>65451</v>
      </c>
    </row>
    <row r="27557" spans="1:5" ht="15.6">
      <c r="A27557" s="358" t="s">
        <v>42643</v>
      </c>
      <c r="B27557" s="358" t="s">
        <v>42644</v>
      </c>
      <c r="C27557" s="359">
        <v>0.4</v>
      </c>
      <c r="D27557" s="357" t="s">
        <v>42642</v>
      </c>
      <c r="E27557" s="357" t="s">
        <v>42642</v>
      </c>
    </row>
    <row r="27558" spans="1:5" ht="15.6">
      <c r="A27558" s="358" t="s">
        <v>42745</v>
      </c>
      <c r="B27558" s="358" t="s">
        <v>42746</v>
      </c>
      <c r="C27558" s="359">
        <v>0.4</v>
      </c>
      <c r="D27558" s="357" t="s">
        <v>42744</v>
      </c>
      <c r="E27558" s="357" t="s">
        <v>42744</v>
      </c>
    </row>
    <row r="27559" spans="1:5" ht="15.6">
      <c r="A27559" s="358" t="s">
        <v>42745</v>
      </c>
      <c r="B27559" s="358" t="s">
        <v>42746</v>
      </c>
      <c r="C27559" s="359">
        <v>0.4</v>
      </c>
      <c r="D27559" s="357" t="s">
        <v>42744</v>
      </c>
      <c r="E27559" s="357" t="s">
        <v>42744</v>
      </c>
    </row>
    <row r="27560" spans="1:5" ht="15.6">
      <c r="A27560" s="358" t="s">
        <v>42745</v>
      </c>
      <c r="B27560" s="358" t="s">
        <v>42746</v>
      </c>
      <c r="C27560" s="359">
        <v>0.4</v>
      </c>
      <c r="D27560" s="357" t="s">
        <v>42744</v>
      </c>
      <c r="E27560" s="357" t="s">
        <v>42744</v>
      </c>
    </row>
    <row r="27561" spans="1:5" ht="15.6">
      <c r="A27561" s="358" t="s">
        <v>52266</v>
      </c>
      <c r="B27561" s="358" t="s">
        <v>52267</v>
      </c>
      <c r="C27561" s="359">
        <v>0.4</v>
      </c>
      <c r="D27561" s="357" t="s">
        <v>52265</v>
      </c>
      <c r="E27561" s="357" t="s">
        <v>52265</v>
      </c>
    </row>
    <row r="27562" spans="1:5" ht="15.6">
      <c r="A27562" s="358" t="s">
        <v>40709</v>
      </c>
      <c r="B27562" s="358" t="s">
        <v>10262</v>
      </c>
      <c r="C27562" s="359">
        <v>0.4</v>
      </c>
      <c r="D27562" s="357" t="s">
        <v>40708</v>
      </c>
      <c r="E27562" s="357" t="s">
        <v>40708</v>
      </c>
    </row>
    <row r="27563" spans="1:5" ht="15.6">
      <c r="A27563" s="358" t="s">
        <v>26298</v>
      </c>
      <c r="B27563" s="358" t="s">
        <v>26299</v>
      </c>
      <c r="C27563" s="359">
        <v>0.4</v>
      </c>
      <c r="D27563" s="357" t="s">
        <v>26297</v>
      </c>
      <c r="E27563" s="357" t="s">
        <v>26297</v>
      </c>
    </row>
    <row r="27564" spans="1:5" ht="15.6">
      <c r="A27564" s="358" t="s">
        <v>34228</v>
      </c>
      <c r="B27564" s="358" t="s">
        <v>34228</v>
      </c>
      <c r="C27564" s="359">
        <v>0.4</v>
      </c>
      <c r="D27564" s="357" t="s">
        <v>34227</v>
      </c>
      <c r="E27564" s="357" t="s">
        <v>34227</v>
      </c>
    </row>
    <row r="27565" spans="1:5" ht="15.6">
      <c r="A27565" s="358" t="s">
        <v>45871</v>
      </c>
      <c r="B27565" s="358" t="s">
        <v>45871</v>
      </c>
      <c r="C27565" s="359">
        <v>0.4</v>
      </c>
      <c r="D27565" s="357" t="s">
        <v>45870</v>
      </c>
      <c r="E27565" s="357" t="s">
        <v>45870</v>
      </c>
    </row>
    <row r="27566" spans="1:5" ht="15.6">
      <c r="A27566" s="358" t="s">
        <v>38111</v>
      </c>
      <c r="B27566" s="358" t="s">
        <v>38112</v>
      </c>
      <c r="C27566" s="359">
        <v>0.4</v>
      </c>
      <c r="D27566" s="357" t="s">
        <v>38110</v>
      </c>
      <c r="E27566" s="357" t="s">
        <v>38110</v>
      </c>
    </row>
    <row r="27567" spans="1:5" ht="15.6">
      <c r="A27567" s="358" t="s">
        <v>65453</v>
      </c>
      <c r="B27567" s="358" t="s">
        <v>65454</v>
      </c>
      <c r="C27567" s="359">
        <v>0.4</v>
      </c>
      <c r="D27567" s="357" t="s">
        <v>65452</v>
      </c>
      <c r="E27567" s="357" t="s">
        <v>65452</v>
      </c>
    </row>
    <row r="27568" spans="1:5" ht="15.6">
      <c r="A27568" s="358" t="s">
        <v>26303</v>
      </c>
      <c r="B27568" s="358" t="s">
        <v>26304</v>
      </c>
      <c r="C27568" s="359">
        <v>0.4</v>
      </c>
      <c r="D27568" s="357" t="s">
        <v>26302</v>
      </c>
      <c r="E27568" s="357" t="s">
        <v>26302</v>
      </c>
    </row>
    <row r="27569" spans="1:5" ht="15.6">
      <c r="A27569" s="358" t="s">
        <v>65456</v>
      </c>
      <c r="B27569" s="358" t="s">
        <v>65457</v>
      </c>
      <c r="C27569" s="359">
        <v>0.4</v>
      </c>
      <c r="D27569" s="357" t="s">
        <v>65455</v>
      </c>
      <c r="E27569" s="357" t="s">
        <v>65455</v>
      </c>
    </row>
    <row r="27570" spans="1:5" ht="15.6">
      <c r="A27570" s="358" t="s">
        <v>65456</v>
      </c>
      <c r="B27570" s="358" t="s">
        <v>65457</v>
      </c>
      <c r="C27570" s="359">
        <v>0.4</v>
      </c>
      <c r="D27570" s="357" t="s">
        <v>65455</v>
      </c>
      <c r="E27570" s="357" t="s">
        <v>65455</v>
      </c>
    </row>
    <row r="27571" spans="1:5" ht="15.6">
      <c r="A27571" s="358" t="s">
        <v>39068</v>
      </c>
      <c r="B27571" s="358" t="s">
        <v>39069</v>
      </c>
      <c r="C27571" s="359">
        <v>0.4</v>
      </c>
      <c r="D27571" s="357" t="s">
        <v>39067</v>
      </c>
      <c r="E27571" s="357" t="s">
        <v>39067</v>
      </c>
    </row>
    <row r="27572" spans="1:5" ht="15.6">
      <c r="A27572" s="358" t="s">
        <v>65459</v>
      </c>
      <c r="B27572" s="358" t="s">
        <v>10262</v>
      </c>
      <c r="C27572" s="359">
        <v>0.4</v>
      </c>
      <c r="D27572" s="357" t="s">
        <v>65458</v>
      </c>
      <c r="E27572" s="357" t="s">
        <v>65458</v>
      </c>
    </row>
    <row r="27573" spans="1:5" ht="15.6">
      <c r="A27573" s="358" t="s">
        <v>60456</v>
      </c>
      <c r="B27573" s="358" t="s">
        <v>65461</v>
      </c>
      <c r="C27573" s="359">
        <v>0.4</v>
      </c>
      <c r="D27573" s="357" t="s">
        <v>65460</v>
      </c>
      <c r="E27573" s="357" t="s">
        <v>65460</v>
      </c>
    </row>
    <row r="27574" spans="1:5" ht="15.6">
      <c r="A27574" s="358" t="s">
        <v>60456</v>
      </c>
      <c r="B27574" s="358" t="s">
        <v>65461</v>
      </c>
      <c r="C27574" s="359">
        <v>0.4</v>
      </c>
      <c r="D27574" s="357" t="s">
        <v>65460</v>
      </c>
      <c r="E27574" s="357" t="s">
        <v>65460</v>
      </c>
    </row>
    <row r="27575" spans="1:5" ht="15.6">
      <c r="A27575" s="358" t="s">
        <v>29955</v>
      </c>
      <c r="B27575" s="358" t="s">
        <v>29956</v>
      </c>
      <c r="C27575" s="359">
        <v>0.4</v>
      </c>
      <c r="D27575" s="357" t="s">
        <v>29954</v>
      </c>
      <c r="E27575" s="357" t="s">
        <v>29954</v>
      </c>
    </row>
    <row r="27576" spans="1:5" ht="15.6">
      <c r="A27576" s="358" t="s">
        <v>65463</v>
      </c>
      <c r="B27576" s="358" t="s">
        <v>65464</v>
      </c>
      <c r="C27576" s="359">
        <v>0.4</v>
      </c>
      <c r="D27576" s="357" t="s">
        <v>65462</v>
      </c>
      <c r="E27576" s="357" t="s">
        <v>65462</v>
      </c>
    </row>
    <row r="27577" spans="1:5" ht="15.6">
      <c r="A27577" s="358" t="s">
        <v>24701</v>
      </c>
      <c r="B27577" s="358" t="s">
        <v>24702</v>
      </c>
      <c r="C27577" s="359">
        <v>0.4</v>
      </c>
      <c r="D27577" s="357" t="s">
        <v>24700</v>
      </c>
      <c r="E27577" s="357" t="s">
        <v>24700</v>
      </c>
    </row>
    <row r="27578" spans="1:5" ht="15.6">
      <c r="A27578" s="358" t="s">
        <v>30894</v>
      </c>
      <c r="B27578" s="358" t="s">
        <v>10262</v>
      </c>
      <c r="C27578" s="359">
        <v>0.4</v>
      </c>
      <c r="D27578" s="357" t="s">
        <v>30893</v>
      </c>
      <c r="E27578" s="357" t="s">
        <v>30893</v>
      </c>
    </row>
    <row r="27579" spans="1:5" ht="15.6">
      <c r="A27579" s="358" t="s">
        <v>38065</v>
      </c>
      <c r="B27579" s="358" t="s">
        <v>38066</v>
      </c>
      <c r="C27579" s="359">
        <v>0.4</v>
      </c>
      <c r="D27579" s="357" t="s">
        <v>38064</v>
      </c>
      <c r="E27579" s="357" t="s">
        <v>38064</v>
      </c>
    </row>
    <row r="27580" spans="1:5" ht="15.6">
      <c r="A27580" s="358" t="s">
        <v>41133</v>
      </c>
      <c r="B27580" s="358" t="s">
        <v>41134</v>
      </c>
      <c r="C27580" s="359">
        <v>0.4</v>
      </c>
      <c r="D27580" s="357" t="s">
        <v>41132</v>
      </c>
      <c r="E27580" s="357" t="s">
        <v>41132</v>
      </c>
    </row>
    <row r="27581" spans="1:5" ht="15.6">
      <c r="A27581" s="358" t="s">
        <v>41133</v>
      </c>
      <c r="B27581" s="358" t="s">
        <v>41134</v>
      </c>
      <c r="C27581" s="359">
        <v>0.4</v>
      </c>
      <c r="D27581" s="357" t="s">
        <v>41132</v>
      </c>
      <c r="E27581" s="357" t="s">
        <v>41132</v>
      </c>
    </row>
    <row r="27582" spans="1:5" ht="15.6">
      <c r="A27582" s="358" t="s">
        <v>41133</v>
      </c>
      <c r="B27582" s="358" t="s">
        <v>41134</v>
      </c>
      <c r="C27582" s="359">
        <v>0.4</v>
      </c>
      <c r="D27582" s="357" t="s">
        <v>41132</v>
      </c>
      <c r="E27582" s="357" t="s">
        <v>41132</v>
      </c>
    </row>
    <row r="27583" spans="1:5" ht="15.6">
      <c r="A27583" s="358" t="s">
        <v>25750</v>
      </c>
      <c r="B27583" s="358" t="s">
        <v>25751</v>
      </c>
      <c r="C27583" s="359">
        <v>0.4</v>
      </c>
      <c r="D27583" s="357" t="s">
        <v>25749</v>
      </c>
      <c r="E27583" s="357" t="s">
        <v>25749</v>
      </c>
    </row>
    <row r="27584" spans="1:5" ht="15.6">
      <c r="A27584" s="358" t="s">
        <v>29317</v>
      </c>
      <c r="B27584" s="358" t="s">
        <v>29318</v>
      </c>
      <c r="C27584" s="359">
        <v>0.4</v>
      </c>
      <c r="D27584" s="357" t="s">
        <v>29316</v>
      </c>
      <c r="E27584" s="357" t="s">
        <v>29316</v>
      </c>
    </row>
    <row r="27585" spans="1:5" ht="15.6">
      <c r="A27585" s="358" t="s">
        <v>47286</v>
      </c>
      <c r="B27585" s="358" t="s">
        <v>47287</v>
      </c>
      <c r="C27585" s="359">
        <v>0.4</v>
      </c>
      <c r="D27585" s="357" t="s">
        <v>47285</v>
      </c>
      <c r="E27585" s="357" t="s">
        <v>47285</v>
      </c>
    </row>
    <row r="27586" spans="1:5" ht="15.6">
      <c r="A27586" s="358" t="s">
        <v>65466</v>
      </c>
      <c r="B27586" s="358" t="s">
        <v>65467</v>
      </c>
      <c r="C27586" s="359">
        <v>0.4</v>
      </c>
      <c r="D27586" s="357" t="s">
        <v>65465</v>
      </c>
      <c r="E27586" s="357" t="s">
        <v>65465</v>
      </c>
    </row>
    <row r="27587" spans="1:5" ht="15.6">
      <c r="A27587" s="358" t="s">
        <v>23738</v>
      </c>
      <c r="B27587" s="358" t="s">
        <v>23739</v>
      </c>
      <c r="C27587" s="359">
        <v>0.4</v>
      </c>
      <c r="D27587" s="357" t="s">
        <v>9867</v>
      </c>
      <c r="E27587" s="357" t="s">
        <v>9867</v>
      </c>
    </row>
    <row r="27588" spans="1:5" ht="15.6">
      <c r="A27588" s="358" t="s">
        <v>10549</v>
      </c>
      <c r="B27588" s="358" t="s">
        <v>10550</v>
      </c>
      <c r="C27588" s="359">
        <v>0.4</v>
      </c>
      <c r="D27588" s="357" t="s">
        <v>2465</v>
      </c>
      <c r="E27588" s="357" t="s">
        <v>2465</v>
      </c>
    </row>
    <row r="27589" spans="1:5" ht="15.6">
      <c r="A27589" s="358" t="s">
        <v>29640</v>
      </c>
      <c r="B27589" s="358" t="s">
        <v>29641</v>
      </c>
      <c r="C27589" s="359">
        <v>0.4</v>
      </c>
      <c r="D27589" s="357" t="s">
        <v>29639</v>
      </c>
      <c r="E27589" s="357" t="s">
        <v>29639</v>
      </c>
    </row>
    <row r="27590" spans="1:5" ht="15.6">
      <c r="A27590" s="358" t="s">
        <v>33658</v>
      </c>
      <c r="B27590" s="358" t="s">
        <v>33658</v>
      </c>
      <c r="C27590" s="359">
        <v>0.4</v>
      </c>
      <c r="D27590" s="357" t="s">
        <v>33657</v>
      </c>
      <c r="E27590" s="357" t="s">
        <v>33657</v>
      </c>
    </row>
    <row r="27591" spans="1:5" ht="15.6">
      <c r="A27591" s="358" t="s">
        <v>24503</v>
      </c>
      <c r="B27591" s="358" t="s">
        <v>24503</v>
      </c>
      <c r="C27591" s="359">
        <v>0.4</v>
      </c>
      <c r="D27591" s="357" t="s">
        <v>24502</v>
      </c>
      <c r="E27591" s="357" t="s">
        <v>24502</v>
      </c>
    </row>
    <row r="27592" spans="1:5" ht="15.6">
      <c r="A27592" s="358" t="s">
        <v>48262</v>
      </c>
      <c r="B27592" s="358" t="s">
        <v>48263</v>
      </c>
      <c r="C27592" s="359">
        <v>0.4</v>
      </c>
      <c r="D27592" s="357" t="s">
        <v>48261</v>
      </c>
      <c r="E27592" s="357" t="s">
        <v>48261</v>
      </c>
    </row>
    <row r="27593" spans="1:5" ht="15.6">
      <c r="A27593" s="358" t="s">
        <v>52974</v>
      </c>
      <c r="B27593" s="358" t="s">
        <v>52975</v>
      </c>
      <c r="C27593" s="359">
        <v>0.4</v>
      </c>
      <c r="D27593" s="357" t="s">
        <v>52973</v>
      </c>
      <c r="E27593" s="357" t="s">
        <v>52973</v>
      </c>
    </row>
    <row r="27594" spans="1:5" ht="15.6">
      <c r="A27594" s="358" t="s">
        <v>10262</v>
      </c>
      <c r="B27594" s="358" t="s">
        <v>52989</v>
      </c>
      <c r="C27594" s="359">
        <v>0.4</v>
      </c>
      <c r="D27594" s="357" t="s">
        <v>52988</v>
      </c>
      <c r="E27594" s="357" t="s">
        <v>52988</v>
      </c>
    </row>
    <row r="27595" spans="1:5" ht="15.6">
      <c r="A27595" s="358" t="s">
        <v>10262</v>
      </c>
      <c r="B27595" s="358" t="s">
        <v>52989</v>
      </c>
      <c r="C27595" s="359">
        <v>0.4</v>
      </c>
      <c r="D27595" s="357" t="s">
        <v>52988</v>
      </c>
      <c r="E27595" s="357" t="s">
        <v>52988</v>
      </c>
    </row>
    <row r="27596" spans="1:5" ht="15.6">
      <c r="A27596" s="358" t="s">
        <v>48692</v>
      </c>
      <c r="B27596" s="358" t="s">
        <v>48693</v>
      </c>
      <c r="C27596" s="359">
        <v>0.4</v>
      </c>
      <c r="D27596" s="357" t="s">
        <v>48691</v>
      </c>
      <c r="E27596" s="357" t="s">
        <v>48691</v>
      </c>
    </row>
    <row r="27597" spans="1:5" ht="15.6">
      <c r="A27597" s="358" t="s">
        <v>38416</v>
      </c>
      <c r="B27597" s="358" t="s">
        <v>38417</v>
      </c>
      <c r="C27597" s="359">
        <v>0.4</v>
      </c>
      <c r="D27597" s="357" t="s">
        <v>38415</v>
      </c>
      <c r="E27597" s="357" t="s">
        <v>38415</v>
      </c>
    </row>
    <row r="27598" spans="1:5" ht="15.6">
      <c r="A27598" s="358" t="s">
        <v>65469</v>
      </c>
      <c r="B27598" s="358" t="s">
        <v>65470</v>
      </c>
      <c r="C27598" s="359">
        <v>0.4</v>
      </c>
      <c r="D27598" s="357" t="s">
        <v>65468</v>
      </c>
      <c r="E27598" s="357" t="s">
        <v>65468</v>
      </c>
    </row>
    <row r="27599" spans="1:5" ht="15.6">
      <c r="A27599" s="358" t="s">
        <v>41916</v>
      </c>
      <c r="B27599" s="358" t="s">
        <v>41917</v>
      </c>
      <c r="C27599" s="359">
        <v>0.4</v>
      </c>
      <c r="D27599" s="357" t="s">
        <v>41915</v>
      </c>
      <c r="E27599" s="357" t="s">
        <v>41915</v>
      </c>
    </row>
    <row r="27600" spans="1:5" ht="15.6">
      <c r="A27600" s="358" t="s">
        <v>41925</v>
      </c>
      <c r="B27600" s="358" t="s">
        <v>41926</v>
      </c>
      <c r="C27600" s="359">
        <v>0.4</v>
      </c>
      <c r="D27600" s="357" t="s">
        <v>41924</v>
      </c>
      <c r="E27600" s="357" t="s">
        <v>41924</v>
      </c>
    </row>
    <row r="27601" spans="1:5" ht="15.6">
      <c r="A27601" s="358" t="s">
        <v>41925</v>
      </c>
      <c r="B27601" s="358" t="s">
        <v>41926</v>
      </c>
      <c r="C27601" s="359">
        <v>0.4</v>
      </c>
      <c r="D27601" s="357" t="s">
        <v>41924</v>
      </c>
      <c r="E27601" s="357" t="s">
        <v>41924</v>
      </c>
    </row>
    <row r="27602" spans="1:5" ht="15.6">
      <c r="A27602" s="358" t="s">
        <v>44140</v>
      </c>
      <c r="B27602" s="358" t="s">
        <v>44141</v>
      </c>
      <c r="C27602" s="359">
        <v>0.4</v>
      </c>
      <c r="D27602" s="357" t="s">
        <v>44139</v>
      </c>
      <c r="E27602" s="357" t="s">
        <v>44139</v>
      </c>
    </row>
    <row r="27603" spans="1:5" ht="15.6">
      <c r="A27603" s="358" t="s">
        <v>44140</v>
      </c>
      <c r="B27603" s="358" t="s">
        <v>44141</v>
      </c>
      <c r="C27603" s="359">
        <v>0.4</v>
      </c>
      <c r="D27603" s="357" t="s">
        <v>44139</v>
      </c>
      <c r="E27603" s="357" t="s">
        <v>44139</v>
      </c>
    </row>
    <row r="27604" spans="1:5" ht="15.6">
      <c r="A27604" s="358" t="s">
        <v>65472</v>
      </c>
      <c r="B27604" s="358" t="s">
        <v>65473</v>
      </c>
      <c r="C27604" s="359">
        <v>0.4</v>
      </c>
      <c r="D27604" s="357" t="s">
        <v>65471</v>
      </c>
      <c r="E27604" s="357" t="s">
        <v>65471</v>
      </c>
    </row>
    <row r="27605" spans="1:5" ht="15.6">
      <c r="A27605" s="358" t="s">
        <v>33974</v>
      </c>
      <c r="B27605" s="358" t="s">
        <v>33975</v>
      </c>
      <c r="C27605" s="359">
        <v>0.4</v>
      </c>
      <c r="D27605" s="357" t="s">
        <v>33973</v>
      </c>
      <c r="E27605" s="357" t="s">
        <v>33973</v>
      </c>
    </row>
    <row r="27606" spans="1:5" ht="15.6">
      <c r="A27606" s="358" t="s">
        <v>65475</v>
      </c>
      <c r="B27606" s="358" t="s">
        <v>65476</v>
      </c>
      <c r="C27606" s="359">
        <v>0.4</v>
      </c>
      <c r="D27606" s="357" t="s">
        <v>65474</v>
      </c>
      <c r="E27606" s="357" t="s">
        <v>65474</v>
      </c>
    </row>
    <row r="27607" spans="1:5" ht="15.6">
      <c r="A27607" s="358" t="s">
        <v>65475</v>
      </c>
      <c r="B27607" s="358" t="s">
        <v>65476</v>
      </c>
      <c r="C27607" s="359">
        <v>0.4</v>
      </c>
      <c r="D27607" s="357" t="s">
        <v>65474</v>
      </c>
      <c r="E27607" s="357" t="s">
        <v>65474</v>
      </c>
    </row>
    <row r="27608" spans="1:5" ht="15.6">
      <c r="A27608" s="358" t="s">
        <v>42920</v>
      </c>
      <c r="B27608" s="358" t="s">
        <v>42921</v>
      </c>
      <c r="C27608" s="359">
        <v>0.4</v>
      </c>
      <c r="D27608" s="357" t="s">
        <v>42919</v>
      </c>
      <c r="E27608" s="357" t="s">
        <v>42919</v>
      </c>
    </row>
    <row r="27609" spans="1:5" ht="15.6">
      <c r="A27609" s="358" t="s">
        <v>65478</v>
      </c>
      <c r="B27609" s="358" t="s">
        <v>65479</v>
      </c>
      <c r="C27609" s="359">
        <v>0.4</v>
      </c>
      <c r="D27609" s="357" t="s">
        <v>65477</v>
      </c>
      <c r="E27609" s="357" t="s">
        <v>65477</v>
      </c>
    </row>
    <row r="27610" spans="1:5" ht="15.6">
      <c r="A27610" s="358" t="s">
        <v>65478</v>
      </c>
      <c r="B27610" s="358" t="s">
        <v>65479</v>
      </c>
      <c r="C27610" s="359">
        <v>0.4</v>
      </c>
      <c r="D27610" s="357" t="s">
        <v>65477</v>
      </c>
      <c r="E27610" s="357" t="s">
        <v>65477</v>
      </c>
    </row>
    <row r="27611" spans="1:5" ht="15.6">
      <c r="A27611" s="358" t="s">
        <v>51524</v>
      </c>
      <c r="B27611" s="358" t="s">
        <v>51525</v>
      </c>
      <c r="C27611" s="359">
        <v>0.4</v>
      </c>
      <c r="D27611" s="357" t="s">
        <v>51523</v>
      </c>
      <c r="E27611" s="357" t="s">
        <v>51523</v>
      </c>
    </row>
    <row r="27612" spans="1:5" ht="15.6">
      <c r="A27612" s="358" t="s">
        <v>51524</v>
      </c>
      <c r="B27612" s="358" t="s">
        <v>51525</v>
      </c>
      <c r="C27612" s="359">
        <v>0.4</v>
      </c>
      <c r="D27612" s="357" t="s">
        <v>51523</v>
      </c>
      <c r="E27612" s="357" t="s">
        <v>51523</v>
      </c>
    </row>
    <row r="27613" spans="1:5" ht="15.6">
      <c r="A27613" s="358" t="s">
        <v>27149</v>
      </c>
      <c r="B27613" s="358" t="s">
        <v>27149</v>
      </c>
      <c r="C27613" s="359">
        <v>0.4</v>
      </c>
      <c r="D27613" s="357" t="s">
        <v>27148</v>
      </c>
      <c r="E27613" s="357" t="s">
        <v>27148</v>
      </c>
    </row>
    <row r="27614" spans="1:5" ht="15.6">
      <c r="A27614" s="358" t="s">
        <v>27149</v>
      </c>
      <c r="B27614" s="358" t="s">
        <v>27149</v>
      </c>
      <c r="C27614" s="359">
        <v>0.4</v>
      </c>
      <c r="D27614" s="357" t="s">
        <v>27148</v>
      </c>
      <c r="E27614" s="357" t="s">
        <v>27148</v>
      </c>
    </row>
    <row r="27615" spans="1:5" ht="15.6">
      <c r="A27615" s="358" t="s">
        <v>55448</v>
      </c>
      <c r="B27615" s="358" t="s">
        <v>10262</v>
      </c>
      <c r="C27615" s="359">
        <v>0.4</v>
      </c>
      <c r="D27615" s="357" t="s">
        <v>55447</v>
      </c>
      <c r="E27615" s="357" t="s">
        <v>55447</v>
      </c>
    </row>
    <row r="27616" spans="1:5" ht="15.6">
      <c r="A27616" s="358" t="s">
        <v>55448</v>
      </c>
      <c r="B27616" s="358" t="s">
        <v>10262</v>
      </c>
      <c r="C27616" s="359">
        <v>0.4</v>
      </c>
      <c r="D27616" s="357" t="s">
        <v>55447</v>
      </c>
      <c r="E27616" s="357" t="s">
        <v>55447</v>
      </c>
    </row>
    <row r="27617" spans="1:5" ht="15.6">
      <c r="A27617" s="358" t="s">
        <v>34563</v>
      </c>
      <c r="B27617" s="358" t="s">
        <v>34563</v>
      </c>
      <c r="C27617" s="359">
        <v>0.4</v>
      </c>
      <c r="D27617" s="357" t="s">
        <v>34562</v>
      </c>
      <c r="E27617" s="357" t="s">
        <v>34562</v>
      </c>
    </row>
    <row r="27618" spans="1:5" ht="15.6">
      <c r="A27618" s="358" t="s">
        <v>60437</v>
      </c>
      <c r="B27618" s="358" t="s">
        <v>65481</v>
      </c>
      <c r="C27618" s="359">
        <v>0.4</v>
      </c>
      <c r="D27618" s="357" t="s">
        <v>65480</v>
      </c>
      <c r="E27618" s="357" t="s">
        <v>65480</v>
      </c>
    </row>
    <row r="27619" spans="1:5" ht="15.6">
      <c r="A27619" s="358" t="s">
        <v>43513</v>
      </c>
      <c r="B27619" s="358" t="s">
        <v>43514</v>
      </c>
      <c r="C27619" s="359">
        <v>0.4</v>
      </c>
      <c r="D27619" s="357" t="s">
        <v>43512</v>
      </c>
      <c r="E27619" s="357" t="s">
        <v>43512</v>
      </c>
    </row>
    <row r="27620" spans="1:5" ht="15.6">
      <c r="A27620" s="358" t="s">
        <v>27830</v>
      </c>
      <c r="B27620" s="358" t="s">
        <v>27830</v>
      </c>
      <c r="C27620" s="359">
        <v>0.4</v>
      </c>
      <c r="D27620" s="357" t="s">
        <v>27829</v>
      </c>
      <c r="E27620" s="357" t="s">
        <v>27829</v>
      </c>
    </row>
    <row r="27621" spans="1:5" ht="15.6">
      <c r="A27621" s="358" t="s">
        <v>59970</v>
      </c>
      <c r="B27621" s="358" t="s">
        <v>65483</v>
      </c>
      <c r="C27621" s="359">
        <v>0.4</v>
      </c>
      <c r="D27621" s="357" t="s">
        <v>65482</v>
      </c>
      <c r="E27621" s="357" t="s">
        <v>65482</v>
      </c>
    </row>
    <row r="27622" spans="1:5" ht="15.6">
      <c r="A27622" s="358" t="s">
        <v>59970</v>
      </c>
      <c r="B27622" s="358" t="s">
        <v>65483</v>
      </c>
      <c r="C27622" s="359">
        <v>0.4</v>
      </c>
      <c r="D27622" s="357" t="s">
        <v>65482</v>
      </c>
      <c r="E27622" s="357" t="s">
        <v>65482</v>
      </c>
    </row>
    <row r="27623" spans="1:5" ht="15.6">
      <c r="A27623" s="358" t="s">
        <v>34863</v>
      </c>
      <c r="B27623" s="358" t="s">
        <v>10262</v>
      </c>
      <c r="C27623" s="359">
        <v>0.4</v>
      </c>
      <c r="D27623" s="357" t="s">
        <v>34862</v>
      </c>
      <c r="E27623" s="357" t="s">
        <v>34862</v>
      </c>
    </row>
    <row r="27624" spans="1:5" ht="15.6">
      <c r="A27624" s="358" t="s">
        <v>38038</v>
      </c>
      <c r="B27624" s="358" t="s">
        <v>38038</v>
      </c>
      <c r="C27624" s="359">
        <v>0.4</v>
      </c>
      <c r="D27624" s="357" t="s">
        <v>38037</v>
      </c>
      <c r="E27624" s="357" t="s">
        <v>38037</v>
      </c>
    </row>
    <row r="27625" spans="1:5" ht="15.6">
      <c r="A27625" s="358" t="s">
        <v>43593</v>
      </c>
      <c r="B27625" s="358" t="s">
        <v>43594</v>
      </c>
      <c r="C27625" s="359">
        <v>0.4</v>
      </c>
      <c r="D27625" s="357" t="s">
        <v>43592</v>
      </c>
      <c r="E27625" s="357" t="s">
        <v>43592</v>
      </c>
    </row>
    <row r="27626" spans="1:5" ht="15.6">
      <c r="A27626" s="358" t="s">
        <v>46610</v>
      </c>
      <c r="B27626" s="358" t="s">
        <v>46611</v>
      </c>
      <c r="C27626" s="359">
        <v>0.4</v>
      </c>
      <c r="D27626" s="357" t="s">
        <v>46609</v>
      </c>
      <c r="E27626" s="357" t="s">
        <v>46609</v>
      </c>
    </row>
    <row r="27627" spans="1:5" ht="15.6">
      <c r="A27627" s="358" t="s">
        <v>53080</v>
      </c>
      <c r="B27627" s="358" t="s">
        <v>53081</v>
      </c>
      <c r="C27627" s="359">
        <v>0.4</v>
      </c>
      <c r="D27627" s="357" t="s">
        <v>53079</v>
      </c>
      <c r="E27627" s="357" t="s">
        <v>53079</v>
      </c>
    </row>
    <row r="27628" spans="1:5" ht="15.6">
      <c r="A27628" s="358" t="s">
        <v>12278</v>
      </c>
      <c r="B27628" s="358" t="s">
        <v>12279</v>
      </c>
      <c r="C27628" s="359">
        <v>0.4</v>
      </c>
      <c r="D27628" s="357" t="s">
        <v>3115</v>
      </c>
      <c r="E27628" s="357" t="s">
        <v>3115</v>
      </c>
    </row>
    <row r="27629" spans="1:5" ht="15.6">
      <c r="A27629" s="358" t="s">
        <v>27780</v>
      </c>
      <c r="B27629" s="358" t="s">
        <v>27780</v>
      </c>
      <c r="C27629" s="359">
        <v>0.4</v>
      </c>
      <c r="D27629" s="357" t="s">
        <v>27779</v>
      </c>
      <c r="E27629" s="357" t="s">
        <v>27779</v>
      </c>
    </row>
    <row r="27630" spans="1:5" ht="15.6">
      <c r="A27630" s="358" t="s">
        <v>31019</v>
      </c>
      <c r="B27630" s="358" t="s">
        <v>31020</v>
      </c>
      <c r="C27630" s="359">
        <v>0.4</v>
      </c>
      <c r="D27630" s="357" t="s">
        <v>31018</v>
      </c>
      <c r="E27630" s="357" t="s">
        <v>31018</v>
      </c>
    </row>
    <row r="27631" spans="1:5" ht="15.6">
      <c r="A27631" s="358" t="s">
        <v>32971</v>
      </c>
      <c r="B27631" s="358" t="s">
        <v>32972</v>
      </c>
      <c r="C27631" s="359">
        <v>0.4</v>
      </c>
      <c r="D27631" s="357" t="s">
        <v>32970</v>
      </c>
      <c r="E27631" s="357" t="s">
        <v>32970</v>
      </c>
    </row>
    <row r="27632" spans="1:5" ht="15.6">
      <c r="A27632" s="358" t="s">
        <v>65485</v>
      </c>
      <c r="B27632" s="358" t="s">
        <v>65486</v>
      </c>
      <c r="C27632" s="359">
        <v>0.4</v>
      </c>
      <c r="D27632" s="357" t="s">
        <v>65484</v>
      </c>
      <c r="E27632" s="357" t="s">
        <v>65484</v>
      </c>
    </row>
    <row r="27633" spans="1:5" ht="15.6">
      <c r="A27633" s="358" t="s">
        <v>65485</v>
      </c>
      <c r="B27633" s="358" t="s">
        <v>65486</v>
      </c>
      <c r="C27633" s="359">
        <v>0.4</v>
      </c>
      <c r="D27633" s="357" t="s">
        <v>65484</v>
      </c>
      <c r="E27633" s="357" t="s">
        <v>65484</v>
      </c>
    </row>
    <row r="27634" spans="1:5" ht="15.6">
      <c r="A27634" s="358" t="s">
        <v>65485</v>
      </c>
      <c r="B27634" s="358" t="s">
        <v>65486</v>
      </c>
      <c r="C27634" s="359">
        <v>0.4</v>
      </c>
      <c r="D27634" s="357" t="s">
        <v>65484</v>
      </c>
      <c r="E27634" s="357" t="s">
        <v>65484</v>
      </c>
    </row>
    <row r="27635" spans="1:5" ht="15.6">
      <c r="A27635" s="358" t="s">
        <v>10262</v>
      </c>
      <c r="B27635" s="358" t="s">
        <v>42960</v>
      </c>
      <c r="C27635" s="359">
        <v>0.4</v>
      </c>
      <c r="D27635" s="357" t="s">
        <v>42959</v>
      </c>
      <c r="E27635" s="357" t="s">
        <v>42959</v>
      </c>
    </row>
    <row r="27636" spans="1:5" ht="15.6">
      <c r="A27636" s="358" t="s">
        <v>55196</v>
      </c>
      <c r="B27636" s="358" t="s">
        <v>55197</v>
      </c>
      <c r="C27636" s="359">
        <v>0.4</v>
      </c>
      <c r="D27636" s="357" t="s">
        <v>55195</v>
      </c>
      <c r="E27636" s="357" t="s">
        <v>55195</v>
      </c>
    </row>
    <row r="27637" spans="1:5" ht="15.6">
      <c r="A27637" s="358" t="s">
        <v>55196</v>
      </c>
      <c r="B27637" s="358" t="s">
        <v>55197</v>
      </c>
      <c r="C27637" s="359">
        <v>0.4</v>
      </c>
      <c r="D27637" s="357" t="s">
        <v>55195</v>
      </c>
      <c r="E27637" s="357" t="s">
        <v>55195</v>
      </c>
    </row>
    <row r="27638" spans="1:5" ht="15.6">
      <c r="A27638" s="358" t="s">
        <v>55196</v>
      </c>
      <c r="B27638" s="358" t="s">
        <v>55197</v>
      </c>
      <c r="C27638" s="359">
        <v>0.4</v>
      </c>
      <c r="D27638" s="357" t="s">
        <v>55195</v>
      </c>
      <c r="E27638" s="357" t="s">
        <v>55195</v>
      </c>
    </row>
    <row r="27639" spans="1:5" ht="15.6">
      <c r="A27639" s="358" t="s">
        <v>52429</v>
      </c>
      <c r="B27639" s="358" t="s">
        <v>52430</v>
      </c>
      <c r="C27639" s="359">
        <v>0.4</v>
      </c>
      <c r="D27639" s="357" t="s">
        <v>52428</v>
      </c>
      <c r="E27639" s="357" t="s">
        <v>52428</v>
      </c>
    </row>
    <row r="27640" spans="1:5" ht="15.6">
      <c r="A27640" s="358" t="s">
        <v>52429</v>
      </c>
      <c r="B27640" s="358" t="s">
        <v>52430</v>
      </c>
      <c r="C27640" s="359">
        <v>0.4</v>
      </c>
      <c r="D27640" s="357" t="s">
        <v>52428</v>
      </c>
      <c r="E27640" s="357" t="s">
        <v>52428</v>
      </c>
    </row>
    <row r="27641" spans="1:5" ht="15.6">
      <c r="A27641" s="358" t="s">
        <v>25106</v>
      </c>
      <c r="B27641" s="358" t="s">
        <v>25107</v>
      </c>
      <c r="C27641" s="359">
        <v>0.4</v>
      </c>
      <c r="D27641" s="357" t="s">
        <v>25105</v>
      </c>
      <c r="E27641" s="357" t="s">
        <v>25105</v>
      </c>
    </row>
    <row r="27642" spans="1:5" ht="15.6">
      <c r="A27642" s="358" t="s">
        <v>25720</v>
      </c>
      <c r="B27642" s="358" t="s">
        <v>25721</v>
      </c>
      <c r="C27642" s="359">
        <v>0.4</v>
      </c>
      <c r="D27642" s="357" t="s">
        <v>25719</v>
      </c>
      <c r="E27642" s="357" t="s">
        <v>25719</v>
      </c>
    </row>
    <row r="27643" spans="1:5" ht="15.6">
      <c r="A27643" s="358" t="s">
        <v>27932</v>
      </c>
      <c r="B27643" s="358" t="s">
        <v>27933</v>
      </c>
      <c r="C27643" s="359">
        <v>0.4</v>
      </c>
      <c r="D27643" s="357" t="s">
        <v>27931</v>
      </c>
      <c r="E27643" s="357" t="s">
        <v>27931</v>
      </c>
    </row>
    <row r="27644" spans="1:5" ht="15.6">
      <c r="A27644" s="358" t="s">
        <v>33629</v>
      </c>
      <c r="B27644" s="358" t="s">
        <v>33629</v>
      </c>
      <c r="C27644" s="359">
        <v>0.4</v>
      </c>
      <c r="D27644" s="357" t="s">
        <v>33628</v>
      </c>
      <c r="E27644" s="357" t="s">
        <v>33628</v>
      </c>
    </row>
    <row r="27645" spans="1:5" ht="15.6">
      <c r="A27645" s="358" t="s">
        <v>38048</v>
      </c>
      <c r="B27645" s="358" t="s">
        <v>38049</v>
      </c>
      <c r="C27645" s="359">
        <v>0.4</v>
      </c>
      <c r="D27645" s="357" t="s">
        <v>38047</v>
      </c>
      <c r="E27645" s="357" t="s">
        <v>38047</v>
      </c>
    </row>
    <row r="27646" spans="1:5" ht="15.6">
      <c r="A27646" s="358" t="s">
        <v>38614</v>
      </c>
      <c r="B27646" s="358" t="s">
        <v>38615</v>
      </c>
      <c r="C27646" s="359">
        <v>0.4</v>
      </c>
      <c r="D27646" s="357" t="s">
        <v>38613</v>
      </c>
      <c r="E27646" s="357" t="s">
        <v>38613</v>
      </c>
    </row>
    <row r="27647" spans="1:5" ht="15.6">
      <c r="A27647" s="358" t="s">
        <v>65488</v>
      </c>
      <c r="B27647" s="358" t="s">
        <v>65488</v>
      </c>
      <c r="C27647" s="359">
        <v>0.4</v>
      </c>
      <c r="D27647" s="357" t="s">
        <v>65487</v>
      </c>
      <c r="E27647" s="357" t="s">
        <v>65487</v>
      </c>
    </row>
    <row r="27648" spans="1:5" ht="15.6">
      <c r="A27648" s="358" t="s">
        <v>65488</v>
      </c>
      <c r="B27648" s="358" t="s">
        <v>65488</v>
      </c>
      <c r="C27648" s="359">
        <v>0.4</v>
      </c>
      <c r="D27648" s="357" t="s">
        <v>65487</v>
      </c>
      <c r="E27648" s="357" t="s">
        <v>65487</v>
      </c>
    </row>
    <row r="27649" spans="1:5" ht="15.6">
      <c r="A27649" s="358" t="s">
        <v>34048</v>
      </c>
      <c r="B27649" s="358" t="s">
        <v>34049</v>
      </c>
      <c r="C27649" s="359">
        <v>0.4</v>
      </c>
      <c r="D27649" s="357" t="s">
        <v>34047</v>
      </c>
      <c r="E27649" s="357" t="s">
        <v>34047</v>
      </c>
    </row>
    <row r="27650" spans="1:5" ht="15.6">
      <c r="A27650" s="358" t="s">
        <v>34048</v>
      </c>
      <c r="B27650" s="358" t="s">
        <v>34049</v>
      </c>
      <c r="C27650" s="359">
        <v>0.4</v>
      </c>
      <c r="D27650" s="357" t="s">
        <v>34047</v>
      </c>
      <c r="E27650" s="357" t="s">
        <v>34047</v>
      </c>
    </row>
    <row r="27651" spans="1:5" ht="15.6">
      <c r="A27651" s="358" t="s">
        <v>65490</v>
      </c>
      <c r="B27651" s="358" t="s">
        <v>65491</v>
      </c>
      <c r="C27651" s="359">
        <v>0.4</v>
      </c>
      <c r="D27651" s="357" t="s">
        <v>65489</v>
      </c>
      <c r="E27651" s="357" t="s">
        <v>65489</v>
      </c>
    </row>
    <row r="27652" spans="1:5" ht="15.6">
      <c r="A27652" s="358" t="s">
        <v>40573</v>
      </c>
      <c r="B27652" s="358" t="s">
        <v>40574</v>
      </c>
      <c r="C27652" s="359">
        <v>0.4</v>
      </c>
      <c r="D27652" s="357" t="s">
        <v>40572</v>
      </c>
      <c r="E27652" s="357" t="s">
        <v>40572</v>
      </c>
    </row>
    <row r="27653" spans="1:5" ht="15.6">
      <c r="A27653" s="358" t="s">
        <v>42082</v>
      </c>
      <c r="B27653" s="358" t="s">
        <v>42083</v>
      </c>
      <c r="C27653" s="359">
        <v>0.4</v>
      </c>
      <c r="D27653" s="357" t="s">
        <v>42081</v>
      </c>
      <c r="E27653" s="357" t="s">
        <v>42081</v>
      </c>
    </row>
    <row r="27654" spans="1:5" ht="15.6">
      <c r="A27654" s="358" t="s">
        <v>42963</v>
      </c>
      <c r="B27654" s="358" t="s">
        <v>42963</v>
      </c>
      <c r="C27654" s="359">
        <v>0.4</v>
      </c>
      <c r="D27654" s="357" t="s">
        <v>42962</v>
      </c>
      <c r="E27654" s="357" t="s">
        <v>42962</v>
      </c>
    </row>
    <row r="27655" spans="1:5" ht="15.6">
      <c r="A27655" s="358" t="s">
        <v>43100</v>
      </c>
      <c r="B27655" s="358" t="s">
        <v>10262</v>
      </c>
      <c r="C27655" s="359">
        <v>0.4</v>
      </c>
      <c r="D27655" s="357" t="s">
        <v>43099</v>
      </c>
      <c r="E27655" s="357" t="s">
        <v>43099</v>
      </c>
    </row>
    <row r="27656" spans="1:5" ht="15.6">
      <c r="A27656" s="358" t="s">
        <v>43100</v>
      </c>
      <c r="B27656" s="358" t="s">
        <v>10262</v>
      </c>
      <c r="C27656" s="359">
        <v>0.4</v>
      </c>
      <c r="D27656" s="357" t="s">
        <v>43099</v>
      </c>
      <c r="E27656" s="357" t="s">
        <v>43099</v>
      </c>
    </row>
    <row r="27657" spans="1:5" ht="15.6">
      <c r="A27657" s="358" t="s">
        <v>65493</v>
      </c>
      <c r="B27657" s="358" t="s">
        <v>65494</v>
      </c>
      <c r="C27657" s="359">
        <v>0.4</v>
      </c>
      <c r="D27657" s="357" t="s">
        <v>65492</v>
      </c>
      <c r="E27657" s="357" t="s">
        <v>65492</v>
      </c>
    </row>
    <row r="27658" spans="1:5" ht="15.6">
      <c r="A27658" s="358" t="s">
        <v>46049</v>
      </c>
      <c r="B27658" s="358" t="s">
        <v>10262</v>
      </c>
      <c r="C27658" s="359">
        <v>0.4</v>
      </c>
      <c r="D27658" s="357" t="s">
        <v>46048</v>
      </c>
      <c r="E27658" s="357" t="s">
        <v>46048</v>
      </c>
    </row>
    <row r="27659" spans="1:5" ht="15.6">
      <c r="A27659" s="358" t="s">
        <v>52214</v>
      </c>
      <c r="B27659" s="358" t="s">
        <v>52215</v>
      </c>
      <c r="C27659" s="359">
        <v>0.4</v>
      </c>
      <c r="D27659" s="357" t="s">
        <v>52213</v>
      </c>
      <c r="E27659" s="357" t="s">
        <v>52213</v>
      </c>
    </row>
    <row r="27660" spans="1:5" ht="15.6">
      <c r="A27660" s="358" t="s">
        <v>25513</v>
      </c>
      <c r="B27660" s="358" t="s">
        <v>25514</v>
      </c>
      <c r="C27660" s="359">
        <v>0.4</v>
      </c>
      <c r="D27660" s="357" t="s">
        <v>25512</v>
      </c>
      <c r="E27660" s="357" t="s">
        <v>25512</v>
      </c>
    </row>
    <row r="27661" spans="1:5" ht="15.6">
      <c r="A27661" s="358" t="s">
        <v>30443</v>
      </c>
      <c r="B27661" s="358" t="s">
        <v>30444</v>
      </c>
      <c r="C27661" s="359">
        <v>0.4</v>
      </c>
      <c r="D27661" s="357" t="s">
        <v>30442</v>
      </c>
      <c r="E27661" s="357" t="s">
        <v>30442</v>
      </c>
    </row>
    <row r="27662" spans="1:5" ht="15.6">
      <c r="A27662" s="358" t="s">
        <v>33346</v>
      </c>
      <c r="B27662" s="358" t="s">
        <v>33347</v>
      </c>
      <c r="C27662" s="359">
        <v>0.4</v>
      </c>
      <c r="D27662" s="357" t="s">
        <v>33345</v>
      </c>
      <c r="E27662" s="357" t="s">
        <v>33345</v>
      </c>
    </row>
    <row r="27663" spans="1:5" ht="15.6">
      <c r="A27663" s="358" t="s">
        <v>33346</v>
      </c>
      <c r="B27663" s="358" t="s">
        <v>33347</v>
      </c>
      <c r="C27663" s="359">
        <v>0.4</v>
      </c>
      <c r="D27663" s="357" t="s">
        <v>33345</v>
      </c>
      <c r="E27663" s="357" t="s">
        <v>33345</v>
      </c>
    </row>
    <row r="27664" spans="1:5" ht="15.6">
      <c r="A27664" s="358" t="s">
        <v>34057</v>
      </c>
      <c r="B27664" s="358" t="s">
        <v>34058</v>
      </c>
      <c r="C27664" s="359">
        <v>0.4</v>
      </c>
      <c r="D27664" s="357" t="s">
        <v>34056</v>
      </c>
      <c r="E27664" s="357" t="s">
        <v>34056</v>
      </c>
    </row>
    <row r="27665" spans="1:5" ht="15.6">
      <c r="A27665" s="358" t="s">
        <v>34057</v>
      </c>
      <c r="B27665" s="358" t="s">
        <v>34058</v>
      </c>
      <c r="C27665" s="359">
        <v>0.4</v>
      </c>
      <c r="D27665" s="357" t="s">
        <v>34056</v>
      </c>
      <c r="E27665" s="357" t="s">
        <v>34056</v>
      </c>
    </row>
    <row r="27666" spans="1:5" ht="15.6">
      <c r="A27666" s="358" t="s">
        <v>37661</v>
      </c>
      <c r="B27666" s="358" t="s">
        <v>37662</v>
      </c>
      <c r="C27666" s="359">
        <v>0.4</v>
      </c>
      <c r="D27666" s="357" t="s">
        <v>37660</v>
      </c>
      <c r="E27666" s="357" t="s">
        <v>37660</v>
      </c>
    </row>
    <row r="27667" spans="1:5" ht="15.6">
      <c r="A27667" s="358" t="s">
        <v>37768</v>
      </c>
      <c r="B27667" s="358" t="s">
        <v>37769</v>
      </c>
      <c r="C27667" s="359">
        <v>0.4</v>
      </c>
      <c r="D27667" s="357" t="s">
        <v>37767</v>
      </c>
      <c r="E27667" s="357" t="s">
        <v>37767</v>
      </c>
    </row>
    <row r="27668" spans="1:5" ht="15.6">
      <c r="A27668" s="358" t="s">
        <v>17411</v>
      </c>
      <c r="B27668" s="358" t="s">
        <v>17412</v>
      </c>
      <c r="C27668" s="359">
        <v>0.4</v>
      </c>
      <c r="D27668" s="357" t="s">
        <v>6266</v>
      </c>
      <c r="E27668" s="357" t="s">
        <v>6266</v>
      </c>
    </row>
    <row r="27669" spans="1:5" ht="15.6">
      <c r="A27669" s="358" t="s">
        <v>17411</v>
      </c>
      <c r="B27669" s="358" t="s">
        <v>17412</v>
      </c>
      <c r="C27669" s="359">
        <v>0.4</v>
      </c>
      <c r="D27669" s="357" t="s">
        <v>6266</v>
      </c>
      <c r="E27669" s="357" t="s">
        <v>6266</v>
      </c>
    </row>
    <row r="27670" spans="1:5" ht="15.6">
      <c r="A27670" s="358" t="s">
        <v>27227</v>
      </c>
      <c r="B27670" s="358" t="s">
        <v>27227</v>
      </c>
      <c r="C27670" s="359">
        <v>0.4</v>
      </c>
      <c r="D27670" s="357" t="s">
        <v>27226</v>
      </c>
      <c r="E27670" s="357" t="s">
        <v>27226</v>
      </c>
    </row>
    <row r="27671" spans="1:5" ht="15.6">
      <c r="A27671" s="358" t="s">
        <v>65496</v>
      </c>
      <c r="B27671" s="358" t="s">
        <v>65497</v>
      </c>
      <c r="C27671" s="359">
        <v>0.4</v>
      </c>
      <c r="D27671" s="357" t="s">
        <v>65495</v>
      </c>
      <c r="E27671" s="357" t="s">
        <v>65495</v>
      </c>
    </row>
    <row r="27672" spans="1:5" ht="15.6">
      <c r="A27672" s="358" t="s">
        <v>29269</v>
      </c>
      <c r="B27672" s="358" t="s">
        <v>29270</v>
      </c>
      <c r="C27672" s="359">
        <v>0.4</v>
      </c>
      <c r="D27672" s="357" t="s">
        <v>29268</v>
      </c>
      <c r="E27672" s="357" t="s">
        <v>29268</v>
      </c>
    </row>
    <row r="27673" spans="1:5" ht="15.6">
      <c r="A27673" s="358" t="s">
        <v>34772</v>
      </c>
      <c r="B27673" s="358" t="s">
        <v>34772</v>
      </c>
      <c r="C27673" s="359">
        <v>0.4</v>
      </c>
      <c r="D27673" s="357" t="s">
        <v>34771</v>
      </c>
      <c r="E27673" s="357" t="s">
        <v>34771</v>
      </c>
    </row>
    <row r="27674" spans="1:5" ht="15.6">
      <c r="A27674" s="358" t="s">
        <v>44347</v>
      </c>
      <c r="B27674" s="358" t="s">
        <v>44347</v>
      </c>
      <c r="C27674" s="359">
        <v>0.4</v>
      </c>
      <c r="D27674" s="357" t="s">
        <v>44346</v>
      </c>
      <c r="E27674" s="357" t="s">
        <v>44346</v>
      </c>
    </row>
    <row r="27675" spans="1:5" ht="15.6">
      <c r="A27675" s="358" t="s">
        <v>45180</v>
      </c>
      <c r="B27675" s="358" t="s">
        <v>45181</v>
      </c>
      <c r="C27675" s="359">
        <v>0.4</v>
      </c>
      <c r="D27675" s="357" t="s">
        <v>45179</v>
      </c>
      <c r="E27675" s="357" t="s">
        <v>45179</v>
      </c>
    </row>
    <row r="27676" spans="1:5" ht="15.6">
      <c r="A27676" s="358" t="s">
        <v>21142</v>
      </c>
      <c r="B27676" s="358" t="s">
        <v>21142</v>
      </c>
      <c r="C27676" s="359">
        <v>0.4</v>
      </c>
      <c r="D27676" s="357" t="s">
        <v>8418</v>
      </c>
      <c r="E27676" s="357" t="s">
        <v>8418</v>
      </c>
    </row>
    <row r="27677" spans="1:5" ht="15.6">
      <c r="A27677" s="358" t="s">
        <v>10262</v>
      </c>
      <c r="B27677" s="358" t="s">
        <v>55342</v>
      </c>
      <c r="C27677" s="359">
        <v>0.4</v>
      </c>
      <c r="D27677" s="357" t="s">
        <v>55341</v>
      </c>
      <c r="E27677" s="357" t="s">
        <v>55341</v>
      </c>
    </row>
    <row r="27678" spans="1:5" ht="15.6">
      <c r="A27678" s="358" t="s">
        <v>65499</v>
      </c>
      <c r="B27678" s="358" t="s">
        <v>65500</v>
      </c>
      <c r="C27678" s="359">
        <v>0.4</v>
      </c>
      <c r="D27678" s="357" t="s">
        <v>65498</v>
      </c>
      <c r="E27678" s="357" t="s">
        <v>65498</v>
      </c>
    </row>
    <row r="27679" spans="1:5" ht="15.6">
      <c r="A27679" s="358" t="s">
        <v>35280</v>
      </c>
      <c r="B27679" s="358" t="s">
        <v>35281</v>
      </c>
      <c r="C27679" s="359">
        <v>0.4</v>
      </c>
      <c r="D27679" s="357" t="s">
        <v>35279</v>
      </c>
      <c r="E27679" s="357" t="s">
        <v>35279</v>
      </c>
    </row>
    <row r="27680" spans="1:5" ht="15.6">
      <c r="A27680" s="358" t="s">
        <v>47683</v>
      </c>
      <c r="B27680" s="358" t="s">
        <v>47684</v>
      </c>
      <c r="C27680" s="359">
        <v>0.4</v>
      </c>
      <c r="D27680" s="357" t="s">
        <v>47682</v>
      </c>
      <c r="E27680" s="357" t="s">
        <v>47682</v>
      </c>
    </row>
    <row r="27681" spans="1:5" ht="15.6">
      <c r="A27681" s="358" t="s">
        <v>49863</v>
      </c>
      <c r="B27681" s="358" t="s">
        <v>49863</v>
      </c>
      <c r="C27681" s="359">
        <v>0.4</v>
      </c>
      <c r="D27681" s="357" t="s">
        <v>49862</v>
      </c>
      <c r="E27681" s="357" t="s">
        <v>49862</v>
      </c>
    </row>
    <row r="27682" spans="1:5" ht="15.6">
      <c r="A27682" s="358" t="s">
        <v>34711</v>
      </c>
      <c r="B27682" s="358" t="s">
        <v>34712</v>
      </c>
      <c r="C27682" s="359">
        <v>0.4</v>
      </c>
      <c r="D27682" s="357" t="s">
        <v>34710</v>
      </c>
      <c r="E27682" s="357" t="s">
        <v>34710</v>
      </c>
    </row>
    <row r="27683" spans="1:5" ht="15.6">
      <c r="A27683" s="358" t="s">
        <v>23439</v>
      </c>
      <c r="B27683" s="358" t="s">
        <v>10262</v>
      </c>
      <c r="C27683" s="359">
        <v>0.4</v>
      </c>
      <c r="D27683" s="357" t="s">
        <v>9630</v>
      </c>
      <c r="E27683" s="357" t="s">
        <v>9630</v>
      </c>
    </row>
    <row r="27684" spans="1:5" ht="15.6">
      <c r="A27684" s="358" t="s">
        <v>27721</v>
      </c>
      <c r="B27684" s="358" t="s">
        <v>27721</v>
      </c>
      <c r="C27684" s="359">
        <v>0.4</v>
      </c>
      <c r="D27684" s="357" t="s">
        <v>27720</v>
      </c>
      <c r="E27684" s="357" t="s">
        <v>27720</v>
      </c>
    </row>
    <row r="27685" spans="1:5" ht="15.6">
      <c r="A27685" s="358" t="s">
        <v>10262</v>
      </c>
      <c r="B27685" s="358" t="s">
        <v>65502</v>
      </c>
      <c r="C27685" s="359">
        <v>0.4</v>
      </c>
      <c r="D27685" s="357" t="s">
        <v>65501</v>
      </c>
      <c r="E27685" s="357" t="s">
        <v>65501</v>
      </c>
    </row>
    <row r="27686" spans="1:5" ht="15.6">
      <c r="A27686" s="358" t="s">
        <v>10262</v>
      </c>
      <c r="B27686" s="358" t="s">
        <v>65502</v>
      </c>
      <c r="C27686" s="359">
        <v>0.4</v>
      </c>
      <c r="D27686" s="357" t="s">
        <v>65501</v>
      </c>
      <c r="E27686" s="357" t="s">
        <v>65501</v>
      </c>
    </row>
    <row r="27687" spans="1:5" ht="15.6">
      <c r="A27687" s="358" t="s">
        <v>45801</v>
      </c>
      <c r="B27687" s="358" t="s">
        <v>45801</v>
      </c>
      <c r="C27687" s="359">
        <v>0.4</v>
      </c>
      <c r="D27687" s="357" t="s">
        <v>45800</v>
      </c>
      <c r="E27687" s="357" t="s">
        <v>45800</v>
      </c>
    </row>
    <row r="27688" spans="1:5" ht="15.6">
      <c r="A27688" s="358" t="s">
        <v>45975</v>
      </c>
      <c r="B27688" s="358" t="s">
        <v>45976</v>
      </c>
      <c r="C27688" s="359">
        <v>0.4</v>
      </c>
      <c r="D27688" s="357" t="s">
        <v>45974</v>
      </c>
      <c r="E27688" s="357" t="s">
        <v>45974</v>
      </c>
    </row>
    <row r="27689" spans="1:5" ht="15.6">
      <c r="A27689" s="358" t="s">
        <v>46041</v>
      </c>
      <c r="B27689" s="358" t="s">
        <v>46042</v>
      </c>
      <c r="C27689" s="359">
        <v>0.4</v>
      </c>
      <c r="D27689" s="357" t="s">
        <v>46040</v>
      </c>
      <c r="E27689" s="357" t="s">
        <v>46040</v>
      </c>
    </row>
    <row r="27690" spans="1:5" ht="15.6">
      <c r="A27690" s="358" t="s">
        <v>47314</v>
      </c>
      <c r="B27690" s="358" t="s">
        <v>10262</v>
      </c>
      <c r="C27690" s="359">
        <v>0.4</v>
      </c>
      <c r="D27690" s="357" t="s">
        <v>47313</v>
      </c>
      <c r="E27690" s="357" t="s">
        <v>47313</v>
      </c>
    </row>
    <row r="27691" spans="1:5" ht="15.6">
      <c r="A27691" s="358" t="s">
        <v>65504</v>
      </c>
      <c r="B27691" s="358" t="s">
        <v>65505</v>
      </c>
      <c r="C27691" s="359">
        <v>0.4</v>
      </c>
      <c r="D27691" s="357" t="s">
        <v>65503</v>
      </c>
      <c r="E27691" s="357" t="s">
        <v>65503</v>
      </c>
    </row>
    <row r="27692" spans="1:5" ht="15.6">
      <c r="A27692" s="358" t="s">
        <v>65504</v>
      </c>
      <c r="B27692" s="358" t="s">
        <v>65505</v>
      </c>
      <c r="C27692" s="359">
        <v>0.4</v>
      </c>
      <c r="D27692" s="357" t="s">
        <v>65503</v>
      </c>
      <c r="E27692" s="357" t="s">
        <v>65503</v>
      </c>
    </row>
    <row r="27693" spans="1:5" ht="15.6">
      <c r="A27693" s="358" t="s">
        <v>53276</v>
      </c>
      <c r="B27693" s="358" t="s">
        <v>53276</v>
      </c>
      <c r="C27693" s="359">
        <v>0.4</v>
      </c>
      <c r="D27693" s="357" t="s">
        <v>53275</v>
      </c>
      <c r="E27693" s="357" t="s">
        <v>53275</v>
      </c>
    </row>
    <row r="27694" spans="1:5" ht="15.6">
      <c r="A27694" s="358" t="s">
        <v>26252</v>
      </c>
      <c r="B27694" s="358" t="s">
        <v>26252</v>
      </c>
      <c r="C27694" s="359">
        <v>0.4</v>
      </c>
      <c r="D27694" s="357" t="s">
        <v>26251</v>
      </c>
      <c r="E27694" s="357" t="s">
        <v>26251</v>
      </c>
    </row>
    <row r="27695" spans="1:5" ht="15.6">
      <c r="A27695" s="358" t="s">
        <v>27140</v>
      </c>
      <c r="B27695" s="358" t="s">
        <v>27141</v>
      </c>
      <c r="C27695" s="359">
        <v>0.4</v>
      </c>
      <c r="D27695" s="357" t="s">
        <v>27139</v>
      </c>
      <c r="E27695" s="357" t="s">
        <v>27139</v>
      </c>
    </row>
    <row r="27696" spans="1:5" ht="15.6">
      <c r="A27696" s="358" t="s">
        <v>60647</v>
      </c>
      <c r="B27696" s="358" t="s">
        <v>65506</v>
      </c>
      <c r="C27696" s="359">
        <v>0.4</v>
      </c>
      <c r="D27696" s="357" t="s">
        <v>60648</v>
      </c>
      <c r="E27696" s="357" t="s">
        <v>60648</v>
      </c>
    </row>
    <row r="27697" spans="1:5" ht="15.6">
      <c r="A27697" s="358" t="s">
        <v>60305</v>
      </c>
      <c r="B27697" s="358" t="s">
        <v>65508</v>
      </c>
      <c r="C27697" s="359">
        <v>0.4</v>
      </c>
      <c r="D27697" s="357" t="s">
        <v>65507</v>
      </c>
      <c r="E27697" s="357" t="s">
        <v>65507</v>
      </c>
    </row>
    <row r="27698" spans="1:5" ht="15.6">
      <c r="A27698" s="358" t="s">
        <v>29643</v>
      </c>
      <c r="B27698" s="358" t="s">
        <v>29644</v>
      </c>
      <c r="C27698" s="359">
        <v>0.4</v>
      </c>
      <c r="D27698" s="357" t="s">
        <v>29642</v>
      </c>
      <c r="E27698" s="357" t="s">
        <v>29642</v>
      </c>
    </row>
    <row r="27699" spans="1:5" ht="15.6">
      <c r="A27699" s="358" t="s">
        <v>29643</v>
      </c>
      <c r="B27699" s="358" t="s">
        <v>29644</v>
      </c>
      <c r="C27699" s="359">
        <v>0.4</v>
      </c>
      <c r="D27699" s="357" t="s">
        <v>29642</v>
      </c>
      <c r="E27699" s="357" t="s">
        <v>29642</v>
      </c>
    </row>
    <row r="27700" spans="1:5" ht="15.6">
      <c r="A27700" s="358" t="s">
        <v>32207</v>
      </c>
      <c r="B27700" s="358" t="s">
        <v>10262</v>
      </c>
      <c r="C27700" s="359">
        <v>0.4</v>
      </c>
      <c r="D27700" s="357" t="s">
        <v>32206</v>
      </c>
      <c r="E27700" s="357" t="s">
        <v>32206</v>
      </c>
    </row>
    <row r="27701" spans="1:5" ht="15.6">
      <c r="A27701" s="358" t="s">
        <v>32994</v>
      </c>
      <c r="B27701" s="358" t="s">
        <v>32995</v>
      </c>
      <c r="C27701" s="359">
        <v>0.4</v>
      </c>
      <c r="D27701" s="357" t="s">
        <v>32993</v>
      </c>
      <c r="E27701" s="357" t="s">
        <v>32993</v>
      </c>
    </row>
    <row r="27702" spans="1:5" ht="15.6">
      <c r="A27702" s="358" t="s">
        <v>35969</v>
      </c>
      <c r="B27702" s="358" t="s">
        <v>35969</v>
      </c>
      <c r="C27702" s="359">
        <v>0.4</v>
      </c>
      <c r="D27702" s="357" t="s">
        <v>35968</v>
      </c>
      <c r="E27702" s="357" t="s">
        <v>35968</v>
      </c>
    </row>
    <row r="27703" spans="1:5" ht="15.6">
      <c r="A27703" s="358" t="s">
        <v>44080</v>
      </c>
      <c r="B27703" s="358" t="s">
        <v>44081</v>
      </c>
      <c r="C27703" s="359">
        <v>0.4</v>
      </c>
      <c r="D27703" s="357" t="s">
        <v>44079</v>
      </c>
      <c r="E27703" s="357" t="s">
        <v>44079</v>
      </c>
    </row>
    <row r="27704" spans="1:5" ht="15.6">
      <c r="A27704" s="358" t="s">
        <v>49215</v>
      </c>
      <c r="B27704" s="358" t="s">
        <v>49216</v>
      </c>
      <c r="C27704" s="359">
        <v>0.4</v>
      </c>
      <c r="D27704" s="357" t="s">
        <v>49214</v>
      </c>
      <c r="E27704" s="357" t="s">
        <v>49214</v>
      </c>
    </row>
    <row r="27705" spans="1:5" ht="15.6">
      <c r="A27705" s="358" t="s">
        <v>53315</v>
      </c>
      <c r="B27705" s="358" t="s">
        <v>53316</v>
      </c>
      <c r="C27705" s="359">
        <v>0.4</v>
      </c>
      <c r="D27705" s="357" t="s">
        <v>53314</v>
      </c>
      <c r="E27705" s="357" t="s">
        <v>53314</v>
      </c>
    </row>
    <row r="27706" spans="1:5" ht="15.6">
      <c r="A27706" s="358" t="s">
        <v>24745</v>
      </c>
      <c r="B27706" s="358" t="s">
        <v>24746</v>
      </c>
      <c r="C27706" s="359">
        <v>0.4</v>
      </c>
      <c r="D27706" s="357" t="s">
        <v>24744</v>
      </c>
      <c r="E27706" s="357" t="s">
        <v>24744</v>
      </c>
    </row>
    <row r="27707" spans="1:5" ht="15.6">
      <c r="A27707" s="358" t="s">
        <v>65510</v>
      </c>
      <c r="B27707" s="358" t="s">
        <v>65510</v>
      </c>
      <c r="C27707" s="359">
        <v>0.4</v>
      </c>
      <c r="D27707" s="357" t="s">
        <v>65509</v>
      </c>
      <c r="E27707" s="357" t="s">
        <v>65509</v>
      </c>
    </row>
    <row r="27708" spans="1:5" ht="15.6">
      <c r="A27708" s="358" t="s">
        <v>65510</v>
      </c>
      <c r="B27708" s="358" t="s">
        <v>65510</v>
      </c>
      <c r="C27708" s="359">
        <v>0.4</v>
      </c>
      <c r="D27708" s="357" t="s">
        <v>65509</v>
      </c>
      <c r="E27708" s="357" t="s">
        <v>65509</v>
      </c>
    </row>
    <row r="27709" spans="1:5" ht="15.6">
      <c r="A27709" s="358" t="s">
        <v>65510</v>
      </c>
      <c r="B27709" s="358" t="s">
        <v>65510</v>
      </c>
      <c r="C27709" s="359">
        <v>0.4</v>
      </c>
      <c r="D27709" s="357" t="s">
        <v>65509</v>
      </c>
      <c r="E27709" s="357" t="s">
        <v>65509</v>
      </c>
    </row>
    <row r="27710" spans="1:5" ht="15.6">
      <c r="A27710" s="358" t="s">
        <v>43637</v>
      </c>
      <c r="B27710" s="358" t="s">
        <v>43637</v>
      </c>
      <c r="C27710" s="359">
        <v>0.4</v>
      </c>
      <c r="D27710" s="357" t="s">
        <v>43636</v>
      </c>
      <c r="E27710" s="357" t="s">
        <v>43636</v>
      </c>
    </row>
    <row r="27711" spans="1:5" ht="15.6">
      <c r="A27711" s="358" t="s">
        <v>47954</v>
      </c>
      <c r="B27711" s="358" t="s">
        <v>47954</v>
      </c>
      <c r="C27711" s="359">
        <v>0.4</v>
      </c>
      <c r="D27711" s="357" t="s">
        <v>47953</v>
      </c>
      <c r="E27711" s="357" t="s">
        <v>47953</v>
      </c>
    </row>
    <row r="27712" spans="1:5" ht="15.6">
      <c r="A27712" s="358" t="s">
        <v>52412</v>
      </c>
      <c r="B27712" s="358" t="s">
        <v>52413</v>
      </c>
      <c r="C27712" s="359">
        <v>0.4</v>
      </c>
      <c r="D27712" s="357" t="s">
        <v>52411</v>
      </c>
      <c r="E27712" s="357" t="s">
        <v>52411</v>
      </c>
    </row>
    <row r="27713" spans="1:5" ht="15.6">
      <c r="A27713" s="358" t="s">
        <v>52412</v>
      </c>
      <c r="B27713" s="358" t="s">
        <v>52413</v>
      </c>
      <c r="C27713" s="359">
        <v>0.4</v>
      </c>
      <c r="D27713" s="357" t="s">
        <v>52411</v>
      </c>
      <c r="E27713" s="357" t="s">
        <v>52411</v>
      </c>
    </row>
    <row r="27714" spans="1:5" ht="15.6">
      <c r="A27714" s="358" t="s">
        <v>52412</v>
      </c>
      <c r="B27714" s="358" t="s">
        <v>52413</v>
      </c>
      <c r="C27714" s="359">
        <v>0.4</v>
      </c>
      <c r="D27714" s="357" t="s">
        <v>52411</v>
      </c>
      <c r="E27714" s="357" t="s">
        <v>52411</v>
      </c>
    </row>
    <row r="27715" spans="1:5" ht="15.6">
      <c r="A27715" s="358" t="s">
        <v>59683</v>
      </c>
      <c r="B27715" s="358" t="s">
        <v>65512</v>
      </c>
      <c r="C27715" s="359">
        <v>0.4</v>
      </c>
      <c r="D27715" s="357" t="s">
        <v>65511</v>
      </c>
      <c r="E27715" s="357" t="s">
        <v>65511</v>
      </c>
    </row>
    <row r="27716" spans="1:5" ht="15.6">
      <c r="A27716" s="358" t="s">
        <v>59683</v>
      </c>
      <c r="B27716" s="358" t="s">
        <v>65512</v>
      </c>
      <c r="C27716" s="359">
        <v>0.4</v>
      </c>
      <c r="D27716" s="357" t="s">
        <v>65511</v>
      </c>
      <c r="E27716" s="357" t="s">
        <v>65511</v>
      </c>
    </row>
    <row r="27717" spans="1:5" ht="15.6">
      <c r="A27717" s="358" t="s">
        <v>27191</v>
      </c>
      <c r="B27717" s="358" t="s">
        <v>27192</v>
      </c>
      <c r="C27717" s="359">
        <v>0.4</v>
      </c>
      <c r="D27717" s="357" t="s">
        <v>27190</v>
      </c>
      <c r="E27717" s="357" t="s">
        <v>27190</v>
      </c>
    </row>
    <row r="27718" spans="1:5" ht="15.6">
      <c r="A27718" s="358" t="s">
        <v>31025</v>
      </c>
      <c r="B27718" s="358" t="s">
        <v>31026</v>
      </c>
      <c r="C27718" s="359">
        <v>0.4</v>
      </c>
      <c r="D27718" s="357" t="s">
        <v>31024</v>
      </c>
      <c r="E27718" s="357" t="s">
        <v>31024</v>
      </c>
    </row>
    <row r="27719" spans="1:5" ht="15.6">
      <c r="A27719" s="358" t="s">
        <v>34299</v>
      </c>
      <c r="B27719" s="358" t="s">
        <v>34300</v>
      </c>
      <c r="C27719" s="359">
        <v>0.4</v>
      </c>
      <c r="D27719" s="357" t="s">
        <v>34298</v>
      </c>
      <c r="E27719" s="357" t="s">
        <v>34298</v>
      </c>
    </row>
    <row r="27720" spans="1:5" ht="15.6">
      <c r="A27720" s="358" t="s">
        <v>38020</v>
      </c>
      <c r="B27720" s="358" t="s">
        <v>38021</v>
      </c>
      <c r="C27720" s="359">
        <v>0.4</v>
      </c>
      <c r="D27720" s="357" t="s">
        <v>38019</v>
      </c>
      <c r="E27720" s="357" t="s">
        <v>38019</v>
      </c>
    </row>
    <row r="27721" spans="1:5" ht="15.6">
      <c r="A27721" s="358" t="s">
        <v>53035</v>
      </c>
      <c r="B27721" s="358" t="s">
        <v>53036</v>
      </c>
      <c r="C27721" s="359">
        <v>0.4</v>
      </c>
      <c r="D27721" s="357" t="s">
        <v>53034</v>
      </c>
      <c r="E27721" s="357" t="s">
        <v>53034</v>
      </c>
    </row>
    <row r="27722" spans="1:5" ht="15.6">
      <c r="A27722" s="358" t="s">
        <v>10262</v>
      </c>
      <c r="B27722" s="358" t="s">
        <v>24501</v>
      </c>
      <c r="C27722" s="359">
        <v>0.4</v>
      </c>
      <c r="D27722" s="357" t="s">
        <v>24500</v>
      </c>
      <c r="E27722" s="357" t="s">
        <v>24500</v>
      </c>
    </row>
    <row r="27723" spans="1:5" ht="15.6">
      <c r="A27723" s="358" t="s">
        <v>34641</v>
      </c>
      <c r="B27723" s="358" t="s">
        <v>34642</v>
      </c>
      <c r="C27723" s="359">
        <v>0.4</v>
      </c>
      <c r="D27723" s="357" t="s">
        <v>34640</v>
      </c>
      <c r="E27723" s="357" t="s">
        <v>34640</v>
      </c>
    </row>
    <row r="27724" spans="1:5" ht="15.6">
      <c r="A27724" s="358" t="s">
        <v>40714</v>
      </c>
      <c r="B27724" s="358" t="s">
        <v>40715</v>
      </c>
      <c r="C27724" s="359">
        <v>0.4</v>
      </c>
      <c r="D27724" s="357" t="s">
        <v>40713</v>
      </c>
      <c r="E27724" s="357" t="s">
        <v>40713</v>
      </c>
    </row>
    <row r="27725" spans="1:5" ht="15.6">
      <c r="A27725" s="358" t="s">
        <v>60499</v>
      </c>
      <c r="B27725" s="358" t="s">
        <v>65514</v>
      </c>
      <c r="C27725" s="359">
        <v>0.4</v>
      </c>
      <c r="D27725" s="357" t="s">
        <v>65513</v>
      </c>
      <c r="E27725" s="357" t="s">
        <v>65513</v>
      </c>
    </row>
    <row r="27726" spans="1:5" ht="15.6">
      <c r="A27726" s="358" t="s">
        <v>20539</v>
      </c>
      <c r="B27726" s="358" t="s">
        <v>20540</v>
      </c>
      <c r="C27726" s="359">
        <v>0.4</v>
      </c>
      <c r="D27726" s="357" t="s">
        <v>7989</v>
      </c>
      <c r="E27726" s="357" t="s">
        <v>7989</v>
      </c>
    </row>
    <row r="27727" spans="1:5" ht="15.6">
      <c r="A27727" s="358" t="s">
        <v>20539</v>
      </c>
      <c r="B27727" s="358" t="s">
        <v>20540</v>
      </c>
      <c r="C27727" s="359">
        <v>0.4</v>
      </c>
      <c r="D27727" s="357" t="s">
        <v>7989</v>
      </c>
      <c r="E27727" s="357" t="s">
        <v>7989</v>
      </c>
    </row>
    <row r="27728" spans="1:5" ht="15.6">
      <c r="A27728" s="358" t="s">
        <v>65516</v>
      </c>
      <c r="B27728" s="358" t="s">
        <v>65517</v>
      </c>
      <c r="C27728" s="359">
        <v>0.4</v>
      </c>
      <c r="D27728" s="357" t="s">
        <v>65515</v>
      </c>
      <c r="E27728" s="357" t="s">
        <v>65515</v>
      </c>
    </row>
    <row r="27729" spans="1:5" ht="15.6">
      <c r="A27729" s="358" t="s">
        <v>48306</v>
      </c>
      <c r="B27729" s="358" t="s">
        <v>48307</v>
      </c>
      <c r="C27729" s="359">
        <v>0.4</v>
      </c>
      <c r="D27729" s="357" t="s">
        <v>48305</v>
      </c>
      <c r="E27729" s="357" t="s">
        <v>48305</v>
      </c>
    </row>
    <row r="27730" spans="1:5" ht="15.6">
      <c r="A27730" s="358" t="s">
        <v>48306</v>
      </c>
      <c r="B27730" s="358" t="s">
        <v>48307</v>
      </c>
      <c r="C27730" s="359">
        <v>0.4</v>
      </c>
      <c r="D27730" s="357" t="s">
        <v>48305</v>
      </c>
      <c r="E27730" s="357" t="s">
        <v>48305</v>
      </c>
    </row>
    <row r="27731" spans="1:5" ht="15.6">
      <c r="A27731" s="358" t="s">
        <v>65519</v>
      </c>
      <c r="B27731" s="358" t="s">
        <v>65520</v>
      </c>
      <c r="C27731" s="359">
        <v>0.4</v>
      </c>
      <c r="D27731" s="357" t="s">
        <v>65518</v>
      </c>
      <c r="E27731" s="357" t="s">
        <v>65518</v>
      </c>
    </row>
    <row r="27732" spans="1:5" ht="15.6">
      <c r="A27732" s="358" t="s">
        <v>65519</v>
      </c>
      <c r="B27732" s="358" t="s">
        <v>65520</v>
      </c>
      <c r="C27732" s="359">
        <v>0.4</v>
      </c>
      <c r="D27732" s="357" t="s">
        <v>65518</v>
      </c>
      <c r="E27732" s="357" t="s">
        <v>65518</v>
      </c>
    </row>
    <row r="27733" spans="1:5" ht="15.6">
      <c r="A27733" s="358" t="s">
        <v>65519</v>
      </c>
      <c r="B27733" s="358" t="s">
        <v>65520</v>
      </c>
      <c r="C27733" s="359">
        <v>0.4</v>
      </c>
      <c r="D27733" s="357" t="s">
        <v>65518</v>
      </c>
      <c r="E27733" s="357" t="s">
        <v>65518</v>
      </c>
    </row>
    <row r="27734" spans="1:5" ht="15.6">
      <c r="A27734" s="358" t="s">
        <v>28052</v>
      </c>
      <c r="B27734" s="358" t="s">
        <v>28053</v>
      </c>
      <c r="C27734" s="359">
        <v>0.4</v>
      </c>
      <c r="D27734" s="357" t="s">
        <v>28098</v>
      </c>
      <c r="E27734" s="357" t="s">
        <v>28098</v>
      </c>
    </row>
    <row r="27735" spans="1:5" ht="15.6">
      <c r="A27735" s="358" t="s">
        <v>30909</v>
      </c>
      <c r="B27735" s="358" t="s">
        <v>30910</v>
      </c>
      <c r="C27735" s="359">
        <v>0.4</v>
      </c>
      <c r="D27735" s="357" t="s">
        <v>30908</v>
      </c>
      <c r="E27735" s="357" t="s">
        <v>30908</v>
      </c>
    </row>
    <row r="27736" spans="1:5" ht="15.6">
      <c r="A27736" s="358" t="s">
        <v>31439</v>
      </c>
      <c r="B27736" s="358" t="s">
        <v>31440</v>
      </c>
      <c r="C27736" s="359">
        <v>0.4</v>
      </c>
      <c r="D27736" s="357" t="s">
        <v>31438</v>
      </c>
      <c r="E27736" s="357" t="s">
        <v>31438</v>
      </c>
    </row>
    <row r="27737" spans="1:5" ht="15.6">
      <c r="A27737" s="358" t="s">
        <v>34697</v>
      </c>
      <c r="B27737" s="358" t="s">
        <v>34698</v>
      </c>
      <c r="C27737" s="359">
        <v>0.4</v>
      </c>
      <c r="D27737" s="357" t="s">
        <v>34696</v>
      </c>
      <c r="E27737" s="357" t="s">
        <v>34696</v>
      </c>
    </row>
    <row r="27738" spans="1:5" ht="15.6">
      <c r="A27738" s="358" t="s">
        <v>37939</v>
      </c>
      <c r="B27738" s="358" t="s">
        <v>37939</v>
      </c>
      <c r="C27738" s="359">
        <v>0.4</v>
      </c>
      <c r="D27738" s="357" t="s">
        <v>37938</v>
      </c>
      <c r="E27738" s="357" t="s">
        <v>37938</v>
      </c>
    </row>
    <row r="27739" spans="1:5" ht="15.6">
      <c r="A27739" s="358" t="s">
        <v>39077</v>
      </c>
      <c r="B27739" s="358" t="s">
        <v>39078</v>
      </c>
      <c r="C27739" s="359">
        <v>0.4</v>
      </c>
      <c r="D27739" s="357" t="s">
        <v>39076</v>
      </c>
      <c r="E27739" s="357" t="s">
        <v>39076</v>
      </c>
    </row>
    <row r="27740" spans="1:5" ht="15.6">
      <c r="A27740" s="358" t="s">
        <v>42474</v>
      </c>
      <c r="B27740" s="358" t="s">
        <v>42475</v>
      </c>
      <c r="C27740" s="359">
        <v>0.4</v>
      </c>
      <c r="D27740" s="357" t="s">
        <v>42473</v>
      </c>
      <c r="E27740" s="357" t="s">
        <v>42473</v>
      </c>
    </row>
    <row r="27741" spans="1:5" ht="15.6">
      <c r="A27741" s="358" t="s">
        <v>42474</v>
      </c>
      <c r="B27741" s="358" t="s">
        <v>42475</v>
      </c>
      <c r="C27741" s="359">
        <v>0.4</v>
      </c>
      <c r="D27741" s="357" t="s">
        <v>42473</v>
      </c>
      <c r="E27741" s="357" t="s">
        <v>42473</v>
      </c>
    </row>
    <row r="27742" spans="1:5" ht="15.6">
      <c r="A27742" s="358" t="s">
        <v>23985</v>
      </c>
      <c r="B27742" s="358" t="s">
        <v>23985</v>
      </c>
      <c r="C27742" s="359">
        <v>0.4</v>
      </c>
      <c r="D27742" s="357" t="s">
        <v>23984</v>
      </c>
      <c r="E27742" s="357" t="s">
        <v>23984</v>
      </c>
    </row>
    <row r="27743" spans="1:5" ht="15.6">
      <c r="A27743" s="358" t="s">
        <v>10262</v>
      </c>
      <c r="B27743" s="358" t="s">
        <v>25870</v>
      </c>
      <c r="C27743" s="359">
        <v>0.4</v>
      </c>
      <c r="D27743" s="357" t="s">
        <v>25869</v>
      </c>
      <c r="E27743" s="357" t="s">
        <v>25869</v>
      </c>
    </row>
    <row r="27744" spans="1:5" ht="15.6">
      <c r="A27744" s="358" t="s">
        <v>65522</v>
      </c>
      <c r="B27744" s="358" t="s">
        <v>65523</v>
      </c>
      <c r="C27744" s="359">
        <v>0.4</v>
      </c>
      <c r="D27744" s="357" t="s">
        <v>65521</v>
      </c>
      <c r="E27744" s="357" t="s">
        <v>65521</v>
      </c>
    </row>
    <row r="27745" spans="1:5" ht="15.6">
      <c r="A27745" s="358" t="s">
        <v>31996</v>
      </c>
      <c r="B27745" s="358" t="s">
        <v>31996</v>
      </c>
      <c r="C27745" s="359">
        <v>0.4</v>
      </c>
      <c r="D27745" s="357" t="s">
        <v>31995</v>
      </c>
      <c r="E27745" s="357" t="s">
        <v>31995</v>
      </c>
    </row>
    <row r="27746" spans="1:5" ht="15.6">
      <c r="A27746" s="358" t="s">
        <v>36248</v>
      </c>
      <c r="B27746" s="358" t="s">
        <v>36249</v>
      </c>
      <c r="C27746" s="359">
        <v>0.4</v>
      </c>
      <c r="D27746" s="357" t="s">
        <v>36247</v>
      </c>
      <c r="E27746" s="357" t="s">
        <v>36247</v>
      </c>
    </row>
    <row r="27747" spans="1:5" ht="15.6">
      <c r="A27747" s="358" t="s">
        <v>42493</v>
      </c>
      <c r="B27747" s="358" t="s">
        <v>42493</v>
      </c>
      <c r="C27747" s="359">
        <v>0.4</v>
      </c>
      <c r="D27747" s="357" t="s">
        <v>42492</v>
      </c>
      <c r="E27747" s="357" t="s">
        <v>42492</v>
      </c>
    </row>
    <row r="27748" spans="1:5" ht="15.6">
      <c r="A27748" s="358" t="s">
        <v>65525</v>
      </c>
      <c r="B27748" s="358" t="s">
        <v>65526</v>
      </c>
      <c r="C27748" s="359">
        <v>0.4</v>
      </c>
      <c r="D27748" s="357" t="s">
        <v>65524</v>
      </c>
      <c r="E27748" s="357" t="s">
        <v>65524</v>
      </c>
    </row>
    <row r="27749" spans="1:5" ht="15.6">
      <c r="A27749" s="358" t="s">
        <v>10262</v>
      </c>
      <c r="B27749" s="358" t="s">
        <v>65528</v>
      </c>
      <c r="C27749" s="359">
        <v>0.4</v>
      </c>
      <c r="D27749" s="357" t="s">
        <v>65527</v>
      </c>
      <c r="E27749" s="357" t="s">
        <v>65527</v>
      </c>
    </row>
    <row r="27750" spans="1:5" ht="15.6">
      <c r="A27750" s="358" t="s">
        <v>52070</v>
      </c>
      <c r="B27750" s="358" t="s">
        <v>52070</v>
      </c>
      <c r="C27750" s="359">
        <v>0.4</v>
      </c>
      <c r="D27750" s="357" t="s">
        <v>52069</v>
      </c>
      <c r="E27750" s="357" t="s">
        <v>52069</v>
      </c>
    </row>
    <row r="27751" spans="1:5" ht="15.6">
      <c r="A27751" s="358" t="s">
        <v>27741</v>
      </c>
      <c r="B27751" s="358" t="s">
        <v>27741</v>
      </c>
      <c r="C27751" s="359">
        <v>0.4</v>
      </c>
      <c r="D27751" s="357" t="s">
        <v>65529</v>
      </c>
      <c r="E27751" s="357" t="s">
        <v>65529</v>
      </c>
    </row>
    <row r="27752" spans="1:5" ht="15.6">
      <c r="A27752" s="358" t="s">
        <v>27591</v>
      </c>
      <c r="B27752" s="358" t="s">
        <v>27592</v>
      </c>
      <c r="C27752" s="359">
        <v>0.4</v>
      </c>
      <c r="D27752" s="357" t="s">
        <v>27590</v>
      </c>
      <c r="E27752" s="357" t="s">
        <v>27590</v>
      </c>
    </row>
    <row r="27753" spans="1:5" ht="15.6">
      <c r="A27753" s="358" t="s">
        <v>31280</v>
      </c>
      <c r="B27753" s="358" t="s">
        <v>31281</v>
      </c>
      <c r="C27753" s="359">
        <v>0.4</v>
      </c>
      <c r="D27753" s="357" t="s">
        <v>31279</v>
      </c>
      <c r="E27753" s="357" t="s">
        <v>31279</v>
      </c>
    </row>
    <row r="27754" spans="1:5" ht="15.6">
      <c r="A27754" s="358" t="s">
        <v>31902</v>
      </c>
      <c r="B27754" s="358" t="s">
        <v>31903</v>
      </c>
      <c r="C27754" s="359">
        <v>0.4</v>
      </c>
      <c r="D27754" s="357" t="s">
        <v>31901</v>
      </c>
      <c r="E27754" s="357" t="s">
        <v>31901</v>
      </c>
    </row>
    <row r="27755" spans="1:5" ht="15.6">
      <c r="A27755" s="358" t="s">
        <v>34560</v>
      </c>
      <c r="B27755" s="358" t="s">
        <v>34561</v>
      </c>
      <c r="C27755" s="359">
        <v>0.4</v>
      </c>
      <c r="D27755" s="357" t="s">
        <v>34559</v>
      </c>
      <c r="E27755" s="357" t="s">
        <v>34559</v>
      </c>
    </row>
    <row r="27756" spans="1:5" ht="15.6">
      <c r="A27756" s="358" t="s">
        <v>34560</v>
      </c>
      <c r="B27756" s="358" t="s">
        <v>34561</v>
      </c>
      <c r="C27756" s="359">
        <v>0.4</v>
      </c>
      <c r="D27756" s="357" t="s">
        <v>34559</v>
      </c>
      <c r="E27756" s="357" t="s">
        <v>34559</v>
      </c>
    </row>
    <row r="27757" spans="1:5" ht="15.6">
      <c r="A27757" s="358" t="s">
        <v>65531</v>
      </c>
      <c r="B27757" s="358" t="s">
        <v>65531</v>
      </c>
      <c r="C27757" s="359">
        <v>0.4</v>
      </c>
      <c r="D27757" s="357" t="s">
        <v>65530</v>
      </c>
      <c r="E27757" s="357" t="s">
        <v>65530</v>
      </c>
    </row>
    <row r="27758" spans="1:5" ht="15.6">
      <c r="A27758" s="358" t="s">
        <v>42772</v>
      </c>
      <c r="B27758" s="358" t="s">
        <v>42773</v>
      </c>
      <c r="C27758" s="359">
        <v>0.4</v>
      </c>
      <c r="D27758" s="357" t="s">
        <v>42771</v>
      </c>
      <c r="E27758" s="357" t="s">
        <v>42771</v>
      </c>
    </row>
    <row r="27759" spans="1:5" ht="15.6">
      <c r="A27759" s="358" t="s">
        <v>44877</v>
      </c>
      <c r="B27759" s="358" t="s">
        <v>44878</v>
      </c>
      <c r="C27759" s="359">
        <v>0.4</v>
      </c>
      <c r="D27759" s="357" t="s">
        <v>44876</v>
      </c>
      <c r="E27759" s="357" t="s">
        <v>44876</v>
      </c>
    </row>
    <row r="27760" spans="1:5" ht="15.6">
      <c r="A27760" s="358" t="s">
        <v>46137</v>
      </c>
      <c r="B27760" s="358" t="s">
        <v>46138</v>
      </c>
      <c r="C27760" s="359">
        <v>0.4</v>
      </c>
      <c r="D27760" s="357" t="s">
        <v>46136</v>
      </c>
      <c r="E27760" s="357" t="s">
        <v>46136</v>
      </c>
    </row>
    <row r="27761" spans="1:5" ht="15.6">
      <c r="A27761" s="358" t="s">
        <v>65533</v>
      </c>
      <c r="B27761" s="358" t="s">
        <v>65534</v>
      </c>
      <c r="C27761" s="359">
        <v>0.4</v>
      </c>
      <c r="D27761" s="357" t="s">
        <v>65532</v>
      </c>
      <c r="E27761" s="357" t="s">
        <v>65532</v>
      </c>
    </row>
    <row r="27762" spans="1:5" ht="15.6">
      <c r="A27762" s="358" t="s">
        <v>10262</v>
      </c>
      <c r="B27762" s="358" t="s">
        <v>26906</v>
      </c>
      <c r="C27762" s="359">
        <v>0.4</v>
      </c>
      <c r="D27762" s="357" t="s">
        <v>26905</v>
      </c>
      <c r="E27762" s="357" t="s">
        <v>26905</v>
      </c>
    </row>
    <row r="27763" spans="1:5" ht="15.6">
      <c r="A27763" s="358" t="s">
        <v>30568</v>
      </c>
      <c r="B27763" s="358" t="s">
        <v>30569</v>
      </c>
      <c r="C27763" s="359">
        <v>0.4</v>
      </c>
      <c r="D27763" s="357" t="s">
        <v>30567</v>
      </c>
      <c r="E27763" s="357" t="s">
        <v>30567</v>
      </c>
    </row>
    <row r="27764" spans="1:5" ht="15.6">
      <c r="A27764" s="358" t="s">
        <v>65536</v>
      </c>
      <c r="B27764" s="358" t="s">
        <v>65537</v>
      </c>
      <c r="C27764" s="359">
        <v>0.4</v>
      </c>
      <c r="D27764" s="357" t="s">
        <v>65535</v>
      </c>
      <c r="E27764" s="357" t="s">
        <v>65535</v>
      </c>
    </row>
    <row r="27765" spans="1:5" ht="15.6">
      <c r="A27765" s="358" t="s">
        <v>65539</v>
      </c>
      <c r="B27765" s="358" t="s">
        <v>65540</v>
      </c>
      <c r="C27765" s="359">
        <v>0.4</v>
      </c>
      <c r="D27765" s="357" t="s">
        <v>65538</v>
      </c>
      <c r="E27765" s="357" t="s">
        <v>65538</v>
      </c>
    </row>
    <row r="27766" spans="1:5" ht="15.6">
      <c r="A27766" s="358" t="s">
        <v>65539</v>
      </c>
      <c r="B27766" s="358" t="s">
        <v>65540</v>
      </c>
      <c r="C27766" s="359">
        <v>0.4</v>
      </c>
      <c r="D27766" s="357" t="s">
        <v>65538</v>
      </c>
      <c r="E27766" s="357" t="s">
        <v>65538</v>
      </c>
    </row>
    <row r="27767" spans="1:5" ht="15.6">
      <c r="A27767" s="358" t="s">
        <v>49838</v>
      </c>
      <c r="B27767" s="358" t="s">
        <v>49838</v>
      </c>
      <c r="C27767" s="359">
        <v>0.4</v>
      </c>
      <c r="D27767" s="357" t="s">
        <v>49837</v>
      </c>
      <c r="E27767" s="357" t="s">
        <v>49837</v>
      </c>
    </row>
    <row r="27768" spans="1:5" ht="15.6">
      <c r="A27768" s="358" t="s">
        <v>52205</v>
      </c>
      <c r="B27768" s="358" t="s">
        <v>52206</v>
      </c>
      <c r="C27768" s="359">
        <v>0.4</v>
      </c>
      <c r="D27768" s="357" t="s">
        <v>52204</v>
      </c>
      <c r="E27768" s="357" t="s">
        <v>52204</v>
      </c>
    </row>
    <row r="27769" spans="1:5" ht="15.6">
      <c r="A27769" s="358" t="s">
        <v>23965</v>
      </c>
      <c r="B27769" s="358" t="s">
        <v>23966</v>
      </c>
      <c r="C27769" s="359">
        <v>0.4</v>
      </c>
      <c r="D27769" s="357" t="s">
        <v>23964</v>
      </c>
      <c r="E27769" s="357" t="s">
        <v>23964</v>
      </c>
    </row>
    <row r="27770" spans="1:5" ht="15.6">
      <c r="A27770" s="358" t="s">
        <v>25004</v>
      </c>
      <c r="B27770" s="358" t="s">
        <v>25005</v>
      </c>
      <c r="C27770" s="359">
        <v>0.4</v>
      </c>
      <c r="D27770" s="357" t="s">
        <v>25003</v>
      </c>
      <c r="E27770" s="357" t="s">
        <v>25003</v>
      </c>
    </row>
    <row r="27771" spans="1:5" ht="15.6">
      <c r="A27771" s="358" t="s">
        <v>25502</v>
      </c>
      <c r="B27771" s="358" t="s">
        <v>25503</v>
      </c>
      <c r="C27771" s="359">
        <v>0.4</v>
      </c>
      <c r="D27771" s="357" t="s">
        <v>25501</v>
      </c>
      <c r="E27771" s="357" t="s">
        <v>25501</v>
      </c>
    </row>
    <row r="27772" spans="1:5" ht="15.6">
      <c r="A27772" s="358" t="s">
        <v>27614</v>
      </c>
      <c r="B27772" s="358" t="s">
        <v>27615</v>
      </c>
      <c r="C27772" s="359">
        <v>0.4</v>
      </c>
      <c r="D27772" s="357" t="s">
        <v>27613</v>
      </c>
      <c r="E27772" s="357" t="s">
        <v>27613</v>
      </c>
    </row>
    <row r="27773" spans="1:5" ht="15.6">
      <c r="A27773" s="358" t="s">
        <v>38665</v>
      </c>
      <c r="B27773" s="358" t="s">
        <v>38666</v>
      </c>
      <c r="C27773" s="359">
        <v>0.4</v>
      </c>
      <c r="D27773" s="357" t="s">
        <v>38664</v>
      </c>
      <c r="E27773" s="357" t="s">
        <v>38664</v>
      </c>
    </row>
    <row r="27774" spans="1:5" ht="15.6">
      <c r="A27774" s="358" t="s">
        <v>59571</v>
      </c>
      <c r="B27774" s="358" t="s">
        <v>65542</v>
      </c>
      <c r="C27774" s="359">
        <v>0.4</v>
      </c>
      <c r="D27774" s="357" t="s">
        <v>65541</v>
      </c>
      <c r="E27774" s="357" t="s">
        <v>65541</v>
      </c>
    </row>
    <row r="27775" spans="1:5" ht="15.6">
      <c r="A27775" s="358" t="s">
        <v>44137</v>
      </c>
      <c r="B27775" s="358" t="s">
        <v>44138</v>
      </c>
      <c r="C27775" s="359">
        <v>0.4</v>
      </c>
      <c r="D27775" s="357" t="s">
        <v>44136</v>
      </c>
      <c r="E27775" s="357" t="s">
        <v>44136</v>
      </c>
    </row>
    <row r="27776" spans="1:5" ht="15.6">
      <c r="A27776" s="358" t="s">
        <v>46946</v>
      </c>
      <c r="B27776" s="358" t="s">
        <v>46946</v>
      </c>
      <c r="C27776" s="359">
        <v>0.4</v>
      </c>
      <c r="D27776" s="357" t="s">
        <v>46945</v>
      </c>
      <c r="E27776" s="357" t="s">
        <v>46945</v>
      </c>
    </row>
    <row r="27777" spans="1:5" ht="15.6">
      <c r="A27777" s="358" t="s">
        <v>48978</v>
      </c>
      <c r="B27777" s="358" t="s">
        <v>48979</v>
      </c>
      <c r="C27777" s="359">
        <v>0.4</v>
      </c>
      <c r="D27777" s="357" t="s">
        <v>48977</v>
      </c>
      <c r="E27777" s="357" t="s">
        <v>48977</v>
      </c>
    </row>
    <row r="27778" spans="1:5" ht="15.6">
      <c r="A27778" s="358" t="s">
        <v>49166</v>
      </c>
      <c r="B27778" s="358" t="s">
        <v>49167</v>
      </c>
      <c r="C27778" s="359">
        <v>0.4</v>
      </c>
      <c r="D27778" s="357" t="s">
        <v>49165</v>
      </c>
      <c r="E27778" s="357" t="s">
        <v>49165</v>
      </c>
    </row>
    <row r="27779" spans="1:5" ht="15.6">
      <c r="A27779" s="358" t="s">
        <v>25676</v>
      </c>
      <c r="B27779" s="358" t="s">
        <v>10262</v>
      </c>
      <c r="C27779" s="359">
        <v>0.4</v>
      </c>
      <c r="D27779" s="357" t="s">
        <v>25675</v>
      </c>
      <c r="E27779" s="357" t="s">
        <v>25675</v>
      </c>
    </row>
    <row r="27780" spans="1:5" ht="15.6">
      <c r="A27780" s="358" t="s">
        <v>26106</v>
      </c>
      <c r="B27780" s="358" t="s">
        <v>26107</v>
      </c>
      <c r="C27780" s="359">
        <v>0.4</v>
      </c>
      <c r="D27780" s="357" t="s">
        <v>26105</v>
      </c>
      <c r="E27780" s="357" t="s">
        <v>26105</v>
      </c>
    </row>
    <row r="27781" spans="1:5" ht="15.6">
      <c r="A27781" s="358" t="s">
        <v>65544</v>
      </c>
      <c r="B27781" s="358" t="s">
        <v>65544</v>
      </c>
      <c r="C27781" s="359">
        <v>0.4</v>
      </c>
      <c r="D27781" s="357" t="s">
        <v>65543</v>
      </c>
      <c r="E27781" s="357" t="s">
        <v>65543</v>
      </c>
    </row>
    <row r="27782" spans="1:5" ht="15.6">
      <c r="A27782" s="358" t="s">
        <v>28174</v>
      </c>
      <c r="B27782" s="358" t="s">
        <v>28175</v>
      </c>
      <c r="C27782" s="359">
        <v>0.4</v>
      </c>
      <c r="D27782" s="357" t="s">
        <v>28173</v>
      </c>
      <c r="E27782" s="357" t="s">
        <v>28173</v>
      </c>
    </row>
    <row r="27783" spans="1:5" ht="15.6">
      <c r="A27783" s="358" t="s">
        <v>55297</v>
      </c>
      <c r="B27783" s="358" t="s">
        <v>55298</v>
      </c>
      <c r="C27783" s="359">
        <v>0.4</v>
      </c>
      <c r="D27783" s="357" t="s">
        <v>55296</v>
      </c>
      <c r="E27783" s="357" t="s">
        <v>55296</v>
      </c>
    </row>
    <row r="27784" spans="1:5" ht="15.6">
      <c r="A27784" s="358" t="s">
        <v>60155</v>
      </c>
      <c r="B27784" s="358" t="s">
        <v>65546</v>
      </c>
      <c r="C27784" s="359">
        <v>0.4</v>
      </c>
      <c r="D27784" s="357" t="s">
        <v>65545</v>
      </c>
      <c r="E27784" s="357" t="s">
        <v>65545</v>
      </c>
    </row>
    <row r="27785" spans="1:5" ht="15.6">
      <c r="A27785" s="358" t="s">
        <v>31660</v>
      </c>
      <c r="B27785" s="358" t="s">
        <v>31661</v>
      </c>
      <c r="C27785" s="359">
        <v>0.4</v>
      </c>
      <c r="D27785" s="357" t="s">
        <v>65547</v>
      </c>
      <c r="E27785" s="357" t="s">
        <v>65547</v>
      </c>
    </row>
    <row r="27786" spans="1:5" ht="15.6">
      <c r="A27786" s="358" t="s">
        <v>34716</v>
      </c>
      <c r="B27786" s="358" t="s">
        <v>34717</v>
      </c>
      <c r="C27786" s="359">
        <v>0.4</v>
      </c>
      <c r="D27786" s="357" t="s">
        <v>34715</v>
      </c>
      <c r="E27786" s="357" t="s">
        <v>34715</v>
      </c>
    </row>
    <row r="27787" spans="1:5" ht="15.6">
      <c r="A27787" s="358" t="s">
        <v>34716</v>
      </c>
      <c r="B27787" s="358" t="s">
        <v>34717</v>
      </c>
      <c r="C27787" s="359">
        <v>0.4</v>
      </c>
      <c r="D27787" s="357" t="s">
        <v>34715</v>
      </c>
      <c r="E27787" s="357" t="s">
        <v>34715</v>
      </c>
    </row>
    <row r="27788" spans="1:5" ht="15.6">
      <c r="A27788" s="358" t="s">
        <v>65549</v>
      </c>
      <c r="B27788" s="358" t="s">
        <v>65550</v>
      </c>
      <c r="C27788" s="359">
        <v>0.4</v>
      </c>
      <c r="D27788" s="357" t="s">
        <v>65548</v>
      </c>
      <c r="E27788" s="357" t="s">
        <v>65548</v>
      </c>
    </row>
    <row r="27789" spans="1:5" ht="15.6">
      <c r="A27789" s="358" t="s">
        <v>40439</v>
      </c>
      <c r="B27789" s="358" t="s">
        <v>40439</v>
      </c>
      <c r="C27789" s="359">
        <v>0.4</v>
      </c>
      <c r="D27789" s="357" t="s">
        <v>40438</v>
      </c>
      <c r="E27789" s="357" t="s">
        <v>40438</v>
      </c>
    </row>
    <row r="27790" spans="1:5" ht="15.6">
      <c r="A27790" s="358" t="s">
        <v>41585</v>
      </c>
      <c r="B27790" s="358" t="s">
        <v>41586</v>
      </c>
      <c r="C27790" s="359">
        <v>0.4</v>
      </c>
      <c r="D27790" s="357" t="s">
        <v>41584</v>
      </c>
      <c r="E27790" s="357" t="s">
        <v>41584</v>
      </c>
    </row>
    <row r="27791" spans="1:5" ht="15.6">
      <c r="A27791" s="358" t="s">
        <v>41585</v>
      </c>
      <c r="B27791" s="358" t="s">
        <v>41586</v>
      </c>
      <c r="C27791" s="359">
        <v>0.4</v>
      </c>
      <c r="D27791" s="357" t="s">
        <v>41584</v>
      </c>
      <c r="E27791" s="357" t="s">
        <v>41584</v>
      </c>
    </row>
    <row r="27792" spans="1:5" ht="15.6">
      <c r="A27792" s="358" t="s">
        <v>42658</v>
      </c>
      <c r="B27792" s="358" t="s">
        <v>42659</v>
      </c>
      <c r="C27792" s="359">
        <v>0.4</v>
      </c>
      <c r="D27792" s="357" t="s">
        <v>42657</v>
      </c>
      <c r="E27792" s="357" t="s">
        <v>42657</v>
      </c>
    </row>
    <row r="27793" spans="1:5" ht="15.6">
      <c r="A27793" s="358" t="s">
        <v>44363</v>
      </c>
      <c r="B27793" s="358" t="s">
        <v>44363</v>
      </c>
      <c r="C27793" s="359">
        <v>0.4</v>
      </c>
      <c r="D27793" s="357" t="s">
        <v>44362</v>
      </c>
      <c r="E27793" s="357" t="s">
        <v>44362</v>
      </c>
    </row>
    <row r="27794" spans="1:5" ht="15.6">
      <c r="A27794" s="358" t="s">
        <v>47801</v>
      </c>
      <c r="B27794" s="358" t="s">
        <v>47802</v>
      </c>
      <c r="C27794" s="359">
        <v>0.4</v>
      </c>
      <c r="D27794" s="357" t="s">
        <v>47800</v>
      </c>
      <c r="E27794" s="357" t="s">
        <v>47800</v>
      </c>
    </row>
    <row r="27795" spans="1:5" ht="15.6">
      <c r="A27795" s="358" t="s">
        <v>52899</v>
      </c>
      <c r="B27795" s="358" t="s">
        <v>52900</v>
      </c>
      <c r="C27795" s="359">
        <v>0.4</v>
      </c>
      <c r="D27795" s="357" t="s">
        <v>52898</v>
      </c>
      <c r="E27795" s="357" t="s">
        <v>52898</v>
      </c>
    </row>
    <row r="27796" spans="1:5" ht="15.6">
      <c r="A27796" s="358" t="s">
        <v>65552</v>
      </c>
      <c r="B27796" s="358" t="s">
        <v>10262</v>
      </c>
      <c r="C27796" s="359">
        <v>0.4</v>
      </c>
      <c r="D27796" s="357" t="s">
        <v>65551</v>
      </c>
      <c r="E27796" s="357" t="s">
        <v>65551</v>
      </c>
    </row>
    <row r="27797" spans="1:5" ht="15.6">
      <c r="A27797" s="358" t="s">
        <v>30595</v>
      </c>
      <c r="B27797" s="358" t="s">
        <v>30596</v>
      </c>
      <c r="C27797" s="359">
        <v>0.4</v>
      </c>
      <c r="D27797" s="357" t="s">
        <v>30594</v>
      </c>
      <c r="E27797" s="357" t="s">
        <v>30594</v>
      </c>
    </row>
    <row r="27798" spans="1:5" ht="15.6">
      <c r="A27798" s="358" t="s">
        <v>35376</v>
      </c>
      <c r="B27798" s="358" t="s">
        <v>35377</v>
      </c>
      <c r="C27798" s="359">
        <v>0.4</v>
      </c>
      <c r="D27798" s="357" t="s">
        <v>35375</v>
      </c>
      <c r="E27798" s="357" t="s">
        <v>35375</v>
      </c>
    </row>
    <row r="27799" spans="1:5" ht="15.6">
      <c r="A27799" s="358" t="s">
        <v>35629</v>
      </c>
      <c r="B27799" s="358" t="s">
        <v>10262</v>
      </c>
      <c r="C27799" s="359">
        <v>0.4</v>
      </c>
      <c r="D27799" s="357" t="s">
        <v>35628</v>
      </c>
      <c r="E27799" s="357" t="s">
        <v>35628</v>
      </c>
    </row>
    <row r="27800" spans="1:5" ht="15.6">
      <c r="A27800" s="358" t="s">
        <v>37545</v>
      </c>
      <c r="B27800" s="358" t="s">
        <v>37545</v>
      </c>
      <c r="C27800" s="359">
        <v>0.4</v>
      </c>
      <c r="D27800" s="357" t="s">
        <v>37544</v>
      </c>
      <c r="E27800" s="357" t="s">
        <v>37544</v>
      </c>
    </row>
    <row r="27801" spans="1:5" ht="15.6">
      <c r="A27801" s="358" t="s">
        <v>38987</v>
      </c>
      <c r="B27801" s="358" t="s">
        <v>38988</v>
      </c>
      <c r="C27801" s="359">
        <v>0.4</v>
      </c>
      <c r="D27801" s="357" t="s">
        <v>38986</v>
      </c>
      <c r="E27801" s="357" t="s">
        <v>38986</v>
      </c>
    </row>
    <row r="27802" spans="1:5" ht="15.6">
      <c r="A27802" s="358" t="s">
        <v>65554</v>
      </c>
      <c r="B27802" s="358" t="s">
        <v>65554</v>
      </c>
      <c r="C27802" s="359">
        <v>0.4</v>
      </c>
      <c r="D27802" s="357" t="s">
        <v>65553</v>
      </c>
      <c r="E27802" s="357" t="s">
        <v>65553</v>
      </c>
    </row>
    <row r="27803" spans="1:5" ht="15.6">
      <c r="A27803" s="358" t="s">
        <v>44217</v>
      </c>
      <c r="B27803" s="358" t="s">
        <v>44218</v>
      </c>
      <c r="C27803" s="359">
        <v>0.4</v>
      </c>
      <c r="D27803" s="357" t="s">
        <v>44216</v>
      </c>
      <c r="E27803" s="357" t="s">
        <v>44216</v>
      </c>
    </row>
    <row r="27804" spans="1:5" ht="15.6">
      <c r="A27804" s="358" t="s">
        <v>44217</v>
      </c>
      <c r="B27804" s="358" t="s">
        <v>44218</v>
      </c>
      <c r="C27804" s="359">
        <v>0.4</v>
      </c>
      <c r="D27804" s="357" t="s">
        <v>44216</v>
      </c>
      <c r="E27804" s="357" t="s">
        <v>44216</v>
      </c>
    </row>
    <row r="27805" spans="1:5" ht="15.6">
      <c r="A27805" s="358" t="s">
        <v>45813</v>
      </c>
      <c r="B27805" s="358" t="s">
        <v>45813</v>
      </c>
      <c r="C27805" s="359">
        <v>0.4</v>
      </c>
      <c r="D27805" s="357" t="s">
        <v>45812</v>
      </c>
      <c r="E27805" s="357" t="s">
        <v>45812</v>
      </c>
    </row>
    <row r="27806" spans="1:5" ht="15.6">
      <c r="A27806" s="358" t="s">
        <v>65556</v>
      </c>
      <c r="B27806" s="358" t="s">
        <v>10262</v>
      </c>
      <c r="C27806" s="359">
        <v>0.4</v>
      </c>
      <c r="D27806" s="357" t="s">
        <v>65555</v>
      </c>
      <c r="E27806" s="357" t="s">
        <v>65555</v>
      </c>
    </row>
    <row r="27807" spans="1:5" ht="15.6">
      <c r="A27807" s="358" t="s">
        <v>25505</v>
      </c>
      <c r="B27807" s="358" t="s">
        <v>25506</v>
      </c>
      <c r="C27807" s="359">
        <v>0.4</v>
      </c>
      <c r="D27807" s="357" t="s">
        <v>25504</v>
      </c>
      <c r="E27807" s="357" t="s">
        <v>25504</v>
      </c>
    </row>
    <row r="27808" spans="1:5" ht="15.6">
      <c r="A27808" s="358" t="s">
        <v>25505</v>
      </c>
      <c r="B27808" s="358" t="s">
        <v>25506</v>
      </c>
      <c r="C27808" s="359">
        <v>0.4</v>
      </c>
      <c r="D27808" s="357" t="s">
        <v>25504</v>
      </c>
      <c r="E27808" s="357" t="s">
        <v>25504</v>
      </c>
    </row>
    <row r="27809" spans="1:5" ht="15.6">
      <c r="A27809" s="358" t="s">
        <v>27479</v>
      </c>
      <c r="B27809" s="358" t="s">
        <v>27480</v>
      </c>
      <c r="C27809" s="359">
        <v>0.4</v>
      </c>
      <c r="D27809" s="357" t="s">
        <v>27478</v>
      </c>
      <c r="E27809" s="357" t="s">
        <v>27478</v>
      </c>
    </row>
    <row r="27810" spans="1:5" ht="15.6">
      <c r="A27810" s="358" t="s">
        <v>28296</v>
      </c>
      <c r="B27810" s="358" t="s">
        <v>28297</v>
      </c>
      <c r="C27810" s="359">
        <v>0.4</v>
      </c>
      <c r="D27810" s="357" t="s">
        <v>28295</v>
      </c>
      <c r="E27810" s="357" t="s">
        <v>28295</v>
      </c>
    </row>
    <row r="27811" spans="1:5" ht="15.6">
      <c r="A27811" s="358" t="s">
        <v>28302</v>
      </c>
      <c r="B27811" s="358" t="s">
        <v>28303</v>
      </c>
      <c r="C27811" s="359">
        <v>0.4</v>
      </c>
      <c r="D27811" s="357" t="s">
        <v>28301</v>
      </c>
      <c r="E27811" s="357" t="s">
        <v>28301</v>
      </c>
    </row>
    <row r="27812" spans="1:5" ht="15.6">
      <c r="A27812" s="358" t="s">
        <v>55216</v>
      </c>
      <c r="B27812" s="358" t="s">
        <v>55217</v>
      </c>
      <c r="C27812" s="359">
        <v>0.4</v>
      </c>
      <c r="D27812" s="357" t="s">
        <v>55215</v>
      </c>
      <c r="E27812" s="357" t="s">
        <v>55215</v>
      </c>
    </row>
    <row r="27813" spans="1:5" ht="15.6">
      <c r="A27813" s="358" t="s">
        <v>55216</v>
      </c>
      <c r="B27813" s="358" t="s">
        <v>55217</v>
      </c>
      <c r="C27813" s="359">
        <v>0.4</v>
      </c>
      <c r="D27813" s="357" t="s">
        <v>55215</v>
      </c>
      <c r="E27813" s="357" t="s">
        <v>55215</v>
      </c>
    </row>
    <row r="27814" spans="1:5" ht="15.6">
      <c r="A27814" s="358" t="s">
        <v>65558</v>
      </c>
      <c r="B27814" s="358" t="s">
        <v>65558</v>
      </c>
      <c r="C27814" s="359">
        <v>0.4</v>
      </c>
      <c r="D27814" s="357" t="s">
        <v>65557</v>
      </c>
      <c r="E27814" s="357" t="s">
        <v>65557</v>
      </c>
    </row>
    <row r="27815" spans="1:5" ht="15.6">
      <c r="A27815" s="358" t="s">
        <v>65558</v>
      </c>
      <c r="B27815" s="358" t="s">
        <v>65558</v>
      </c>
      <c r="C27815" s="359">
        <v>0.4</v>
      </c>
      <c r="D27815" s="357" t="s">
        <v>65557</v>
      </c>
      <c r="E27815" s="357" t="s">
        <v>65557</v>
      </c>
    </row>
    <row r="27816" spans="1:5" ht="15.6">
      <c r="A27816" s="358" t="s">
        <v>42386</v>
      </c>
      <c r="B27816" s="358" t="s">
        <v>42387</v>
      </c>
      <c r="C27816" s="359">
        <v>0.4</v>
      </c>
      <c r="D27816" s="357" t="s">
        <v>42385</v>
      </c>
      <c r="E27816" s="357" t="s">
        <v>42385</v>
      </c>
    </row>
    <row r="27817" spans="1:5" ht="15.6">
      <c r="A27817" s="358" t="s">
        <v>48584</v>
      </c>
      <c r="B27817" s="358" t="s">
        <v>48585</v>
      </c>
      <c r="C27817" s="359">
        <v>0.4</v>
      </c>
      <c r="D27817" s="357" t="s">
        <v>48583</v>
      </c>
      <c r="E27817" s="357" t="s">
        <v>48583</v>
      </c>
    </row>
    <row r="27818" spans="1:5" ht="15.6">
      <c r="A27818" s="358" t="s">
        <v>50422</v>
      </c>
      <c r="B27818" s="358" t="s">
        <v>50423</v>
      </c>
      <c r="C27818" s="359">
        <v>0.4</v>
      </c>
      <c r="D27818" s="357" t="s">
        <v>50421</v>
      </c>
      <c r="E27818" s="357" t="s">
        <v>50421</v>
      </c>
    </row>
    <row r="27819" spans="1:5" ht="15.6">
      <c r="A27819" s="358" t="s">
        <v>50422</v>
      </c>
      <c r="B27819" s="358" t="s">
        <v>50423</v>
      </c>
      <c r="C27819" s="359">
        <v>0.4</v>
      </c>
      <c r="D27819" s="357" t="s">
        <v>50421</v>
      </c>
      <c r="E27819" s="357" t="s">
        <v>50421</v>
      </c>
    </row>
    <row r="27820" spans="1:5" ht="15.6">
      <c r="A27820" s="358" t="s">
        <v>51980</v>
      </c>
      <c r="B27820" s="358" t="s">
        <v>10262</v>
      </c>
      <c r="C27820" s="359">
        <v>0.4</v>
      </c>
      <c r="D27820" s="357" t="s">
        <v>51979</v>
      </c>
      <c r="E27820" s="357" t="s">
        <v>51979</v>
      </c>
    </row>
    <row r="27821" spans="1:5" ht="15.6">
      <c r="A27821" s="358" t="s">
        <v>23243</v>
      </c>
      <c r="B27821" s="358" t="s">
        <v>23244</v>
      </c>
      <c r="C27821" s="359">
        <v>0.4</v>
      </c>
      <c r="D27821" s="357" t="s">
        <v>9621</v>
      </c>
      <c r="E27821" s="357" t="s">
        <v>9621</v>
      </c>
    </row>
    <row r="27822" spans="1:5" ht="15.6">
      <c r="A27822" s="358" t="s">
        <v>10262</v>
      </c>
      <c r="B27822" s="358" t="s">
        <v>60541</v>
      </c>
      <c r="C27822" s="359">
        <v>0.4</v>
      </c>
      <c r="D27822" s="357" t="s">
        <v>65559</v>
      </c>
      <c r="E27822" s="357" t="s">
        <v>65559</v>
      </c>
    </row>
    <row r="27823" spans="1:5" ht="15.6">
      <c r="A27823" s="358" t="s">
        <v>28751</v>
      </c>
      <c r="B27823" s="358" t="s">
        <v>28751</v>
      </c>
      <c r="C27823" s="359">
        <v>0.4</v>
      </c>
      <c r="D27823" s="357" t="s">
        <v>28750</v>
      </c>
      <c r="E27823" s="357" t="s">
        <v>28750</v>
      </c>
    </row>
    <row r="27824" spans="1:5" ht="15.6">
      <c r="A27824" s="358" t="s">
        <v>29124</v>
      </c>
      <c r="B27824" s="358" t="s">
        <v>29125</v>
      </c>
      <c r="C27824" s="359">
        <v>0.4</v>
      </c>
      <c r="D27824" s="357" t="s">
        <v>29123</v>
      </c>
      <c r="E27824" s="357" t="s">
        <v>29123</v>
      </c>
    </row>
    <row r="27825" spans="1:5" ht="15.6">
      <c r="A27825" s="358" t="s">
        <v>30719</v>
      </c>
      <c r="B27825" s="358" t="s">
        <v>30720</v>
      </c>
      <c r="C27825" s="359">
        <v>0.4</v>
      </c>
      <c r="D27825" s="357" t="s">
        <v>30718</v>
      </c>
      <c r="E27825" s="357" t="s">
        <v>30718</v>
      </c>
    </row>
    <row r="27826" spans="1:5" ht="15.6">
      <c r="A27826" s="358" t="s">
        <v>30719</v>
      </c>
      <c r="B27826" s="358" t="s">
        <v>30720</v>
      </c>
      <c r="C27826" s="359">
        <v>0.4</v>
      </c>
      <c r="D27826" s="357" t="s">
        <v>30718</v>
      </c>
      <c r="E27826" s="357" t="s">
        <v>30718</v>
      </c>
    </row>
    <row r="27827" spans="1:5" ht="15.6">
      <c r="A27827" s="358" t="s">
        <v>33710</v>
      </c>
      <c r="B27827" s="358" t="s">
        <v>33710</v>
      </c>
      <c r="C27827" s="359">
        <v>0.4</v>
      </c>
      <c r="D27827" s="357" t="s">
        <v>33709</v>
      </c>
      <c r="E27827" s="357" t="s">
        <v>33709</v>
      </c>
    </row>
    <row r="27828" spans="1:5" ht="15.6">
      <c r="A27828" s="358" t="s">
        <v>55219</v>
      </c>
      <c r="B27828" s="358" t="s">
        <v>55220</v>
      </c>
      <c r="C27828" s="359">
        <v>0.4</v>
      </c>
      <c r="D27828" s="357" t="s">
        <v>55218</v>
      </c>
      <c r="E27828" s="357" t="s">
        <v>55218</v>
      </c>
    </row>
    <row r="27829" spans="1:5" ht="15.6">
      <c r="A27829" s="358" t="s">
        <v>55510</v>
      </c>
      <c r="B27829" s="358" t="s">
        <v>55511</v>
      </c>
      <c r="C27829" s="359">
        <v>0.4</v>
      </c>
      <c r="D27829" s="357" t="s">
        <v>55509</v>
      </c>
      <c r="E27829" s="357" t="s">
        <v>55509</v>
      </c>
    </row>
    <row r="27830" spans="1:5" ht="15.6">
      <c r="A27830" s="358" t="s">
        <v>40539</v>
      </c>
      <c r="B27830" s="358" t="s">
        <v>40540</v>
      </c>
      <c r="C27830" s="359">
        <v>0.4</v>
      </c>
      <c r="D27830" s="357" t="s">
        <v>40538</v>
      </c>
      <c r="E27830" s="357" t="s">
        <v>40538</v>
      </c>
    </row>
    <row r="27831" spans="1:5" ht="15.6">
      <c r="A27831" s="358" t="s">
        <v>45799</v>
      </c>
      <c r="B27831" s="358" t="s">
        <v>45799</v>
      </c>
      <c r="C27831" s="359">
        <v>0.4</v>
      </c>
      <c r="D27831" s="357" t="s">
        <v>45798</v>
      </c>
      <c r="E27831" s="357" t="s">
        <v>45798</v>
      </c>
    </row>
    <row r="27832" spans="1:5" ht="15.6">
      <c r="A27832" s="358" t="s">
        <v>65561</v>
      </c>
      <c r="B27832" s="358" t="s">
        <v>65562</v>
      </c>
      <c r="C27832" s="359">
        <v>0.4</v>
      </c>
      <c r="D27832" s="357" t="s">
        <v>65560</v>
      </c>
      <c r="E27832" s="357" t="s">
        <v>65560</v>
      </c>
    </row>
    <row r="27833" spans="1:5" ht="15.6">
      <c r="A27833" s="358" t="s">
        <v>49535</v>
      </c>
      <c r="B27833" s="358" t="s">
        <v>49535</v>
      </c>
      <c r="C27833" s="359">
        <v>0.4</v>
      </c>
      <c r="D27833" s="357" t="s">
        <v>49534</v>
      </c>
      <c r="E27833" s="357" t="s">
        <v>49534</v>
      </c>
    </row>
    <row r="27834" spans="1:5" ht="15.6">
      <c r="A27834" s="358" t="s">
        <v>52124</v>
      </c>
      <c r="B27834" s="358" t="s">
        <v>52125</v>
      </c>
      <c r="C27834" s="359">
        <v>0.4</v>
      </c>
      <c r="D27834" s="357" t="s">
        <v>52123</v>
      </c>
      <c r="E27834" s="357" t="s">
        <v>52123</v>
      </c>
    </row>
    <row r="27835" spans="1:5" ht="15.6">
      <c r="A27835" s="358" t="s">
        <v>52225</v>
      </c>
      <c r="B27835" s="358" t="s">
        <v>52226</v>
      </c>
      <c r="C27835" s="359">
        <v>0.4</v>
      </c>
      <c r="D27835" s="357" t="s">
        <v>52224</v>
      </c>
      <c r="E27835" s="357" t="s">
        <v>52224</v>
      </c>
    </row>
    <row r="27836" spans="1:5" ht="15.6">
      <c r="A27836" s="358" t="s">
        <v>53841</v>
      </c>
      <c r="B27836" s="358" t="s">
        <v>53842</v>
      </c>
      <c r="C27836" s="359">
        <v>0.4</v>
      </c>
      <c r="D27836" s="357" t="s">
        <v>53840</v>
      </c>
      <c r="E27836" s="357" t="s">
        <v>53840</v>
      </c>
    </row>
    <row r="27837" spans="1:5" ht="15.6">
      <c r="A27837" s="358" t="s">
        <v>65564</v>
      </c>
      <c r="B27837" s="358" t="s">
        <v>65565</v>
      </c>
      <c r="C27837" s="359">
        <v>0.4</v>
      </c>
      <c r="D27837" s="357" t="s">
        <v>65563</v>
      </c>
      <c r="E27837" s="357" t="s">
        <v>65563</v>
      </c>
    </row>
    <row r="27838" spans="1:5" ht="15.6">
      <c r="A27838" s="358" t="s">
        <v>25387</v>
      </c>
      <c r="B27838" s="358" t="s">
        <v>25388</v>
      </c>
      <c r="C27838" s="359">
        <v>0.4</v>
      </c>
      <c r="D27838" s="357" t="s">
        <v>25386</v>
      </c>
      <c r="E27838" s="357" t="s">
        <v>25386</v>
      </c>
    </row>
    <row r="27839" spans="1:5" ht="15.6">
      <c r="A27839" s="358" t="s">
        <v>25387</v>
      </c>
      <c r="B27839" s="358" t="s">
        <v>25388</v>
      </c>
      <c r="C27839" s="359">
        <v>0.4</v>
      </c>
      <c r="D27839" s="357" t="s">
        <v>25386</v>
      </c>
      <c r="E27839" s="357" t="s">
        <v>25386</v>
      </c>
    </row>
    <row r="27840" spans="1:5" ht="15.6">
      <c r="A27840" s="358" t="s">
        <v>26673</v>
      </c>
      <c r="B27840" s="358" t="s">
        <v>26673</v>
      </c>
      <c r="C27840" s="359">
        <v>0.4</v>
      </c>
      <c r="D27840" s="357" t="s">
        <v>26672</v>
      </c>
      <c r="E27840" s="357" t="s">
        <v>26672</v>
      </c>
    </row>
    <row r="27841" spans="1:5" ht="15.6">
      <c r="A27841" s="358" t="s">
        <v>12390</v>
      </c>
      <c r="B27841" s="358" t="s">
        <v>10262</v>
      </c>
      <c r="C27841" s="359">
        <v>0.4</v>
      </c>
      <c r="D27841" s="357" t="s">
        <v>9966</v>
      </c>
      <c r="E27841" s="357" t="s">
        <v>9966</v>
      </c>
    </row>
    <row r="27842" spans="1:5" ht="15.6">
      <c r="A27842" s="358" t="s">
        <v>27852</v>
      </c>
      <c r="B27842" s="358" t="s">
        <v>27853</v>
      </c>
      <c r="C27842" s="359">
        <v>0.4</v>
      </c>
      <c r="D27842" s="357" t="s">
        <v>27851</v>
      </c>
      <c r="E27842" s="357" t="s">
        <v>27851</v>
      </c>
    </row>
    <row r="27843" spans="1:5" ht="15.6">
      <c r="A27843" s="358" t="s">
        <v>31686</v>
      </c>
      <c r="B27843" s="358" t="s">
        <v>31687</v>
      </c>
      <c r="C27843" s="359">
        <v>0.4</v>
      </c>
      <c r="D27843" s="357" t="s">
        <v>31685</v>
      </c>
      <c r="E27843" s="357" t="s">
        <v>31685</v>
      </c>
    </row>
    <row r="27844" spans="1:5" ht="15.6">
      <c r="A27844" s="358" t="s">
        <v>32359</v>
      </c>
      <c r="B27844" s="358" t="s">
        <v>32359</v>
      </c>
      <c r="C27844" s="359">
        <v>0.4</v>
      </c>
      <c r="D27844" s="357" t="s">
        <v>32358</v>
      </c>
      <c r="E27844" s="357" t="s">
        <v>32358</v>
      </c>
    </row>
    <row r="27845" spans="1:5" ht="15.6">
      <c r="A27845" s="358" t="s">
        <v>15189</v>
      </c>
      <c r="B27845" s="358" t="s">
        <v>15189</v>
      </c>
      <c r="C27845" s="359">
        <v>0.4</v>
      </c>
      <c r="D27845" s="357" t="s">
        <v>4990</v>
      </c>
      <c r="E27845" s="357" t="s">
        <v>4990</v>
      </c>
    </row>
    <row r="27846" spans="1:5" ht="15.6">
      <c r="A27846" s="358" t="s">
        <v>15189</v>
      </c>
      <c r="B27846" s="358" t="s">
        <v>15189</v>
      </c>
      <c r="C27846" s="359">
        <v>0.4</v>
      </c>
      <c r="D27846" s="357" t="s">
        <v>4990</v>
      </c>
      <c r="E27846" s="357" t="s">
        <v>4990</v>
      </c>
    </row>
    <row r="27847" spans="1:5" ht="15.6">
      <c r="A27847" s="358" t="s">
        <v>34807</v>
      </c>
      <c r="B27847" s="358" t="s">
        <v>34808</v>
      </c>
      <c r="C27847" s="359">
        <v>0.4</v>
      </c>
      <c r="D27847" s="357" t="s">
        <v>34806</v>
      </c>
      <c r="E27847" s="357" t="s">
        <v>34806</v>
      </c>
    </row>
    <row r="27848" spans="1:5" ht="15.6">
      <c r="A27848" s="358" t="s">
        <v>34807</v>
      </c>
      <c r="B27848" s="358" t="s">
        <v>34808</v>
      </c>
      <c r="C27848" s="359">
        <v>0.4</v>
      </c>
      <c r="D27848" s="357" t="s">
        <v>34806</v>
      </c>
      <c r="E27848" s="357" t="s">
        <v>34806</v>
      </c>
    </row>
    <row r="27849" spans="1:5" ht="15.6">
      <c r="A27849" s="358" t="s">
        <v>65567</v>
      </c>
      <c r="B27849" s="358" t="s">
        <v>65568</v>
      </c>
      <c r="C27849" s="359">
        <v>0.4</v>
      </c>
      <c r="D27849" s="357" t="s">
        <v>65566</v>
      </c>
      <c r="E27849" s="357" t="s">
        <v>65566</v>
      </c>
    </row>
    <row r="27850" spans="1:5" ht="15.6">
      <c r="A27850" s="358" t="s">
        <v>42118</v>
      </c>
      <c r="B27850" s="358" t="s">
        <v>42119</v>
      </c>
      <c r="C27850" s="359">
        <v>0.4</v>
      </c>
      <c r="D27850" s="357" t="s">
        <v>42117</v>
      </c>
      <c r="E27850" s="357" t="s">
        <v>42117</v>
      </c>
    </row>
    <row r="27851" spans="1:5" ht="15.6">
      <c r="A27851" s="358" t="s">
        <v>60137</v>
      </c>
      <c r="B27851" s="358" t="s">
        <v>65569</v>
      </c>
      <c r="C27851" s="359">
        <v>0.4</v>
      </c>
      <c r="D27851" s="357" t="s">
        <v>60138</v>
      </c>
      <c r="E27851" s="357" t="s">
        <v>60138</v>
      </c>
    </row>
    <row r="27852" spans="1:5" ht="15.6">
      <c r="A27852" s="358" t="s">
        <v>60137</v>
      </c>
      <c r="B27852" s="358" t="s">
        <v>65569</v>
      </c>
      <c r="C27852" s="359">
        <v>0.4</v>
      </c>
      <c r="D27852" s="357" t="s">
        <v>60138</v>
      </c>
      <c r="E27852" s="357" t="s">
        <v>60138</v>
      </c>
    </row>
    <row r="27853" spans="1:5" ht="15.6">
      <c r="A27853" s="358" t="s">
        <v>44345</v>
      </c>
      <c r="B27853" s="358" t="s">
        <v>44345</v>
      </c>
      <c r="C27853" s="359">
        <v>0.4</v>
      </c>
      <c r="D27853" s="357" t="s">
        <v>44344</v>
      </c>
      <c r="E27853" s="357" t="s">
        <v>44344</v>
      </c>
    </row>
    <row r="27854" spans="1:5" ht="15.6">
      <c r="A27854" s="358" t="s">
        <v>65571</v>
      </c>
      <c r="B27854" s="358" t="s">
        <v>65572</v>
      </c>
      <c r="C27854" s="359">
        <v>0.4</v>
      </c>
      <c r="D27854" s="357" t="s">
        <v>65570</v>
      </c>
      <c r="E27854" s="357" t="s">
        <v>65570</v>
      </c>
    </row>
    <row r="27855" spans="1:5" ht="15.6">
      <c r="A27855" s="358" t="s">
        <v>44874</v>
      </c>
      <c r="B27855" s="358" t="s">
        <v>44875</v>
      </c>
      <c r="C27855" s="359">
        <v>0.4</v>
      </c>
      <c r="D27855" s="357" t="s">
        <v>44873</v>
      </c>
      <c r="E27855" s="357" t="s">
        <v>44873</v>
      </c>
    </row>
    <row r="27856" spans="1:5" ht="15.6">
      <c r="A27856" s="358" t="s">
        <v>10262</v>
      </c>
      <c r="B27856" s="358" t="s">
        <v>65574</v>
      </c>
      <c r="C27856" s="359">
        <v>0.4</v>
      </c>
      <c r="D27856" s="357" t="s">
        <v>65573</v>
      </c>
      <c r="E27856" s="357" t="s">
        <v>65573</v>
      </c>
    </row>
    <row r="27857" spans="1:5" ht="15.6">
      <c r="A27857" s="358" t="s">
        <v>10262</v>
      </c>
      <c r="B27857" s="358" t="s">
        <v>65574</v>
      </c>
      <c r="C27857" s="359">
        <v>0.4</v>
      </c>
      <c r="D27857" s="357" t="s">
        <v>65573</v>
      </c>
      <c r="E27857" s="357" t="s">
        <v>65573</v>
      </c>
    </row>
    <row r="27858" spans="1:5" ht="15.6">
      <c r="A27858" s="358" t="s">
        <v>49139</v>
      </c>
      <c r="B27858" s="358" t="s">
        <v>49140</v>
      </c>
      <c r="C27858" s="359">
        <v>0.4</v>
      </c>
      <c r="D27858" s="357" t="s">
        <v>49138</v>
      </c>
      <c r="E27858" s="357" t="s">
        <v>49138</v>
      </c>
    </row>
    <row r="27859" spans="1:5" ht="15.6">
      <c r="A27859" s="358" t="s">
        <v>49255</v>
      </c>
      <c r="B27859" s="358" t="s">
        <v>49256</v>
      </c>
      <c r="C27859" s="359">
        <v>0.4</v>
      </c>
      <c r="D27859" s="357" t="s">
        <v>49254</v>
      </c>
      <c r="E27859" s="357" t="s">
        <v>49254</v>
      </c>
    </row>
    <row r="27860" spans="1:5" ht="15.6">
      <c r="A27860" s="358" t="s">
        <v>49997</v>
      </c>
      <c r="B27860" s="358" t="s">
        <v>49997</v>
      </c>
      <c r="C27860" s="359">
        <v>0.4</v>
      </c>
      <c r="D27860" s="357" t="s">
        <v>49996</v>
      </c>
      <c r="E27860" s="357" t="s">
        <v>49996</v>
      </c>
    </row>
    <row r="27861" spans="1:5" ht="15.6">
      <c r="A27861" s="358" t="s">
        <v>60285</v>
      </c>
      <c r="B27861" s="358" t="s">
        <v>65576</v>
      </c>
      <c r="C27861" s="359">
        <v>0.4</v>
      </c>
      <c r="D27861" s="357" t="s">
        <v>65575</v>
      </c>
      <c r="E27861" s="357" t="s">
        <v>65575</v>
      </c>
    </row>
    <row r="27862" spans="1:5" ht="15.6">
      <c r="A27862" s="358" t="s">
        <v>60285</v>
      </c>
      <c r="B27862" s="358" t="s">
        <v>65576</v>
      </c>
      <c r="C27862" s="359">
        <v>0.4</v>
      </c>
      <c r="D27862" s="357" t="s">
        <v>65575</v>
      </c>
      <c r="E27862" s="357" t="s">
        <v>65575</v>
      </c>
    </row>
    <row r="27863" spans="1:5" ht="15.6">
      <c r="A27863" s="358" t="s">
        <v>52151</v>
      </c>
      <c r="B27863" s="358" t="s">
        <v>52152</v>
      </c>
      <c r="C27863" s="359">
        <v>0.4</v>
      </c>
      <c r="D27863" s="357" t="s">
        <v>52150</v>
      </c>
      <c r="E27863" s="357" t="s">
        <v>52150</v>
      </c>
    </row>
    <row r="27864" spans="1:5" ht="15.6">
      <c r="A27864" s="358" t="s">
        <v>52151</v>
      </c>
      <c r="B27864" s="358" t="s">
        <v>52152</v>
      </c>
      <c r="C27864" s="359">
        <v>0.4</v>
      </c>
      <c r="D27864" s="357" t="s">
        <v>52150</v>
      </c>
      <c r="E27864" s="357" t="s">
        <v>52150</v>
      </c>
    </row>
    <row r="27865" spans="1:5" ht="15.6">
      <c r="A27865" s="358" t="s">
        <v>10309</v>
      </c>
      <c r="B27865" s="358" t="s">
        <v>10310</v>
      </c>
      <c r="C27865" s="359">
        <v>0.4</v>
      </c>
      <c r="D27865" s="357" t="s">
        <v>2223</v>
      </c>
      <c r="E27865" s="357" t="s">
        <v>2223</v>
      </c>
    </row>
    <row r="27866" spans="1:5" ht="15.6">
      <c r="A27866" s="358" t="s">
        <v>10309</v>
      </c>
      <c r="B27866" s="358" t="s">
        <v>10310</v>
      </c>
      <c r="C27866" s="359">
        <v>0.4</v>
      </c>
      <c r="D27866" s="357" t="s">
        <v>2223</v>
      </c>
      <c r="E27866" s="357" t="s">
        <v>2223</v>
      </c>
    </row>
    <row r="27867" spans="1:5" ht="15.6">
      <c r="A27867" s="358" t="s">
        <v>24928</v>
      </c>
      <c r="B27867" s="358" t="s">
        <v>24929</v>
      </c>
      <c r="C27867" s="359">
        <v>0.4</v>
      </c>
      <c r="D27867" s="357" t="s">
        <v>24927</v>
      </c>
      <c r="E27867" s="357" t="s">
        <v>24927</v>
      </c>
    </row>
    <row r="27868" spans="1:5" ht="15.6">
      <c r="A27868" s="358" t="s">
        <v>26120</v>
      </c>
      <c r="B27868" s="358" t="s">
        <v>26120</v>
      </c>
      <c r="C27868" s="359">
        <v>0.4</v>
      </c>
      <c r="D27868" s="357" t="s">
        <v>26119</v>
      </c>
      <c r="E27868" s="357" t="s">
        <v>26119</v>
      </c>
    </row>
    <row r="27869" spans="1:5" ht="15.6">
      <c r="A27869" s="358" t="s">
        <v>29761</v>
      </c>
      <c r="B27869" s="358" t="s">
        <v>29762</v>
      </c>
      <c r="C27869" s="359">
        <v>0.4</v>
      </c>
      <c r="D27869" s="357" t="s">
        <v>29760</v>
      </c>
      <c r="E27869" s="357" t="s">
        <v>29760</v>
      </c>
    </row>
    <row r="27870" spans="1:5" ht="15.6">
      <c r="A27870" s="358" t="s">
        <v>10262</v>
      </c>
      <c r="B27870" s="358" t="s">
        <v>31293</v>
      </c>
      <c r="C27870" s="359">
        <v>0.4</v>
      </c>
      <c r="D27870" s="357" t="s">
        <v>31292</v>
      </c>
      <c r="E27870" s="357" t="s">
        <v>31292</v>
      </c>
    </row>
    <row r="27871" spans="1:5" ht="15.6">
      <c r="A27871" s="358" t="s">
        <v>33603</v>
      </c>
      <c r="B27871" s="358" t="s">
        <v>33604</v>
      </c>
      <c r="C27871" s="359">
        <v>0.4</v>
      </c>
      <c r="D27871" s="357" t="s">
        <v>33602</v>
      </c>
      <c r="E27871" s="357" t="s">
        <v>33602</v>
      </c>
    </row>
    <row r="27872" spans="1:5" ht="15.6">
      <c r="A27872" s="358" t="s">
        <v>34175</v>
      </c>
      <c r="B27872" s="358" t="s">
        <v>34176</v>
      </c>
      <c r="C27872" s="359">
        <v>0.4</v>
      </c>
      <c r="D27872" s="357" t="s">
        <v>34174</v>
      </c>
      <c r="E27872" s="357" t="s">
        <v>34174</v>
      </c>
    </row>
    <row r="27873" spans="1:5" ht="15.6">
      <c r="A27873" s="358" t="s">
        <v>37786</v>
      </c>
      <c r="B27873" s="358" t="s">
        <v>37787</v>
      </c>
      <c r="C27873" s="359">
        <v>0.4</v>
      </c>
      <c r="D27873" s="357" t="s">
        <v>37785</v>
      </c>
      <c r="E27873" s="357" t="s">
        <v>37785</v>
      </c>
    </row>
    <row r="27874" spans="1:5" ht="15.6">
      <c r="A27874" s="358" t="s">
        <v>43091</v>
      </c>
      <c r="B27874" s="358" t="s">
        <v>43092</v>
      </c>
      <c r="C27874" s="359">
        <v>0.4</v>
      </c>
      <c r="D27874" s="357" t="s">
        <v>43090</v>
      </c>
      <c r="E27874" s="357" t="s">
        <v>43090</v>
      </c>
    </row>
    <row r="27875" spans="1:5" ht="15.6">
      <c r="A27875" s="358" t="s">
        <v>46211</v>
      </c>
      <c r="B27875" s="358" t="s">
        <v>46212</v>
      </c>
      <c r="C27875" s="359">
        <v>0.4</v>
      </c>
      <c r="D27875" s="357" t="s">
        <v>46210</v>
      </c>
      <c r="E27875" s="357" t="s">
        <v>46210</v>
      </c>
    </row>
    <row r="27876" spans="1:5" ht="15.6">
      <c r="A27876" s="358" t="s">
        <v>65578</v>
      </c>
      <c r="B27876" s="358" t="s">
        <v>65579</v>
      </c>
      <c r="C27876" s="359">
        <v>0.4</v>
      </c>
      <c r="D27876" s="357" t="s">
        <v>65577</v>
      </c>
      <c r="E27876" s="357" t="s">
        <v>65577</v>
      </c>
    </row>
    <row r="27877" spans="1:5" ht="15.6">
      <c r="A27877" s="358" t="s">
        <v>60061</v>
      </c>
      <c r="B27877" s="358" t="s">
        <v>65580</v>
      </c>
      <c r="C27877" s="359">
        <v>0.4</v>
      </c>
      <c r="D27877" s="357" t="s">
        <v>60062</v>
      </c>
      <c r="E27877" s="357" t="s">
        <v>60062</v>
      </c>
    </row>
    <row r="27878" spans="1:5" ht="15.6">
      <c r="A27878" s="358" t="s">
        <v>48482</v>
      </c>
      <c r="B27878" s="358" t="s">
        <v>48483</v>
      </c>
      <c r="C27878" s="359">
        <v>0.4</v>
      </c>
      <c r="D27878" s="357" t="s">
        <v>48481</v>
      </c>
      <c r="E27878" s="357" t="s">
        <v>48481</v>
      </c>
    </row>
    <row r="27879" spans="1:5" ht="15.6">
      <c r="A27879" s="358" t="s">
        <v>48734</v>
      </c>
      <c r="B27879" s="358" t="s">
        <v>10262</v>
      </c>
      <c r="C27879" s="359">
        <v>0.4</v>
      </c>
      <c r="D27879" s="357" t="s">
        <v>48733</v>
      </c>
      <c r="E27879" s="357" t="s">
        <v>48733</v>
      </c>
    </row>
    <row r="27880" spans="1:5" ht="15.6">
      <c r="A27880" s="358" t="s">
        <v>60520</v>
      </c>
      <c r="B27880" s="358" t="s">
        <v>65582</v>
      </c>
      <c r="C27880" s="359">
        <v>0.4</v>
      </c>
      <c r="D27880" s="357" t="s">
        <v>65581</v>
      </c>
      <c r="E27880" s="357" t="s">
        <v>65581</v>
      </c>
    </row>
    <row r="27881" spans="1:5" ht="15.6">
      <c r="A27881" s="358" t="s">
        <v>60520</v>
      </c>
      <c r="B27881" s="358" t="s">
        <v>65582</v>
      </c>
      <c r="C27881" s="359">
        <v>0.4</v>
      </c>
      <c r="D27881" s="357" t="s">
        <v>65581</v>
      </c>
      <c r="E27881" s="357" t="s">
        <v>65581</v>
      </c>
    </row>
    <row r="27882" spans="1:5" ht="15.6">
      <c r="A27882" s="358" t="s">
        <v>12488</v>
      </c>
      <c r="B27882" s="358" t="s">
        <v>12489</v>
      </c>
      <c r="C27882" s="359">
        <v>0.4</v>
      </c>
      <c r="D27882" s="357" t="s">
        <v>3429</v>
      </c>
      <c r="E27882" s="357" t="s">
        <v>3429</v>
      </c>
    </row>
    <row r="27883" spans="1:5" ht="15.6">
      <c r="A27883" s="358" t="s">
        <v>27986</v>
      </c>
      <c r="B27883" s="358" t="s">
        <v>27987</v>
      </c>
      <c r="C27883" s="359">
        <v>0.4</v>
      </c>
      <c r="D27883" s="357" t="s">
        <v>27985</v>
      </c>
      <c r="E27883" s="357" t="s">
        <v>27985</v>
      </c>
    </row>
    <row r="27884" spans="1:5" ht="15.6">
      <c r="A27884" s="358" t="s">
        <v>27986</v>
      </c>
      <c r="B27884" s="358" t="s">
        <v>27987</v>
      </c>
      <c r="C27884" s="359">
        <v>0.4</v>
      </c>
      <c r="D27884" s="357" t="s">
        <v>27985</v>
      </c>
      <c r="E27884" s="357" t="s">
        <v>27985</v>
      </c>
    </row>
    <row r="27885" spans="1:5" ht="15.6">
      <c r="A27885" s="358" t="s">
        <v>29469</v>
      </c>
      <c r="B27885" s="358" t="s">
        <v>29470</v>
      </c>
      <c r="C27885" s="359">
        <v>0.4</v>
      </c>
      <c r="D27885" s="357" t="s">
        <v>29468</v>
      </c>
      <c r="E27885" s="357" t="s">
        <v>29468</v>
      </c>
    </row>
    <row r="27886" spans="1:5" ht="15.6">
      <c r="A27886" s="358" t="s">
        <v>65584</v>
      </c>
      <c r="B27886" s="358" t="s">
        <v>65585</v>
      </c>
      <c r="C27886" s="359">
        <v>0.4</v>
      </c>
      <c r="D27886" s="357" t="s">
        <v>65583</v>
      </c>
      <c r="E27886" s="357" t="s">
        <v>65583</v>
      </c>
    </row>
    <row r="27887" spans="1:5" ht="15.6">
      <c r="A27887" s="358" t="s">
        <v>32374</v>
      </c>
      <c r="B27887" s="358" t="s">
        <v>32375</v>
      </c>
      <c r="C27887" s="359">
        <v>0.4</v>
      </c>
      <c r="D27887" s="357" t="s">
        <v>32373</v>
      </c>
      <c r="E27887" s="357" t="s">
        <v>32373</v>
      </c>
    </row>
    <row r="27888" spans="1:5" ht="15.6">
      <c r="A27888" s="358" t="s">
        <v>32431</v>
      </c>
      <c r="B27888" s="358" t="s">
        <v>32432</v>
      </c>
      <c r="C27888" s="359">
        <v>0.4</v>
      </c>
      <c r="D27888" s="357" t="s">
        <v>32430</v>
      </c>
      <c r="E27888" s="357" t="s">
        <v>32430</v>
      </c>
    </row>
    <row r="27889" spans="1:5" ht="15.6">
      <c r="A27889" s="358" t="s">
        <v>65587</v>
      </c>
      <c r="B27889" s="358" t="s">
        <v>65587</v>
      </c>
      <c r="C27889" s="359">
        <v>0.4</v>
      </c>
      <c r="D27889" s="357" t="s">
        <v>65586</v>
      </c>
      <c r="E27889" s="357" t="s">
        <v>65586</v>
      </c>
    </row>
    <row r="27890" spans="1:5" ht="15.6">
      <c r="A27890" s="358" t="s">
        <v>36035</v>
      </c>
      <c r="B27890" s="358" t="s">
        <v>36036</v>
      </c>
      <c r="C27890" s="359">
        <v>0.4</v>
      </c>
      <c r="D27890" s="357" t="s">
        <v>36034</v>
      </c>
      <c r="E27890" s="357" t="s">
        <v>36034</v>
      </c>
    </row>
    <row r="27891" spans="1:5" ht="15.6">
      <c r="A27891" s="358" t="s">
        <v>37789</v>
      </c>
      <c r="B27891" s="358" t="s">
        <v>37790</v>
      </c>
      <c r="C27891" s="359">
        <v>0.4</v>
      </c>
      <c r="D27891" s="357" t="s">
        <v>37788</v>
      </c>
      <c r="E27891" s="357" t="s">
        <v>37788</v>
      </c>
    </row>
    <row r="27892" spans="1:5" ht="15.6">
      <c r="A27892" s="358" t="s">
        <v>38032</v>
      </c>
      <c r="B27892" s="358" t="s">
        <v>38033</v>
      </c>
      <c r="C27892" s="359">
        <v>0.4</v>
      </c>
      <c r="D27892" s="357" t="s">
        <v>38031</v>
      </c>
      <c r="E27892" s="357" t="s">
        <v>38031</v>
      </c>
    </row>
    <row r="27893" spans="1:5" ht="15.6">
      <c r="A27893" s="358" t="s">
        <v>42572</v>
      </c>
      <c r="B27893" s="358" t="s">
        <v>10262</v>
      </c>
      <c r="C27893" s="359">
        <v>0.4</v>
      </c>
      <c r="D27893" s="357" t="s">
        <v>42571</v>
      </c>
      <c r="E27893" s="357" t="s">
        <v>42571</v>
      </c>
    </row>
    <row r="27894" spans="1:5" ht="15.6">
      <c r="A27894" s="358" t="s">
        <v>43389</v>
      </c>
      <c r="B27894" s="358" t="s">
        <v>43390</v>
      </c>
      <c r="C27894" s="359">
        <v>0.4</v>
      </c>
      <c r="D27894" s="357" t="s">
        <v>43388</v>
      </c>
      <c r="E27894" s="357" t="s">
        <v>43388</v>
      </c>
    </row>
    <row r="27895" spans="1:5" ht="15.6">
      <c r="A27895" s="358" t="s">
        <v>43617</v>
      </c>
      <c r="B27895" s="358" t="s">
        <v>43617</v>
      </c>
      <c r="C27895" s="359">
        <v>0.4</v>
      </c>
      <c r="D27895" s="357" t="s">
        <v>43616</v>
      </c>
      <c r="E27895" s="357" t="s">
        <v>43616</v>
      </c>
    </row>
    <row r="27896" spans="1:5" ht="15.6">
      <c r="A27896" s="358" t="s">
        <v>20331</v>
      </c>
      <c r="B27896" s="358" t="s">
        <v>10262</v>
      </c>
      <c r="C27896" s="359">
        <v>0.4</v>
      </c>
      <c r="D27896" s="357" t="s">
        <v>7642</v>
      </c>
      <c r="E27896" s="357" t="s">
        <v>7642</v>
      </c>
    </row>
    <row r="27897" spans="1:5" ht="15.6">
      <c r="A27897" s="358" t="s">
        <v>43991</v>
      </c>
      <c r="B27897" s="358" t="s">
        <v>43991</v>
      </c>
      <c r="C27897" s="359">
        <v>0.4</v>
      </c>
      <c r="D27897" s="357" t="s">
        <v>43990</v>
      </c>
      <c r="E27897" s="357" t="s">
        <v>43990</v>
      </c>
    </row>
    <row r="27898" spans="1:5" ht="15.6">
      <c r="A27898" s="358" t="s">
        <v>44468</v>
      </c>
      <c r="B27898" s="358" t="s">
        <v>44468</v>
      </c>
      <c r="C27898" s="359">
        <v>0.4</v>
      </c>
      <c r="D27898" s="357" t="s">
        <v>44467</v>
      </c>
      <c r="E27898" s="357" t="s">
        <v>44467</v>
      </c>
    </row>
    <row r="27899" spans="1:5" ht="15.6">
      <c r="A27899" s="358" t="s">
        <v>44898</v>
      </c>
      <c r="B27899" s="358" t="s">
        <v>44899</v>
      </c>
      <c r="C27899" s="359">
        <v>0.4</v>
      </c>
      <c r="D27899" s="357" t="s">
        <v>44897</v>
      </c>
      <c r="E27899" s="357" t="s">
        <v>44897</v>
      </c>
    </row>
    <row r="27900" spans="1:5" ht="15.6">
      <c r="A27900" s="358" t="s">
        <v>44898</v>
      </c>
      <c r="B27900" s="358" t="s">
        <v>44899</v>
      </c>
      <c r="C27900" s="359">
        <v>0.4</v>
      </c>
      <c r="D27900" s="357" t="s">
        <v>44897</v>
      </c>
      <c r="E27900" s="357" t="s">
        <v>44897</v>
      </c>
    </row>
    <row r="27901" spans="1:5" ht="15.6">
      <c r="A27901" s="358" t="s">
        <v>46824</v>
      </c>
      <c r="B27901" s="358" t="s">
        <v>46824</v>
      </c>
      <c r="C27901" s="359">
        <v>0.4</v>
      </c>
      <c r="D27901" s="357" t="s">
        <v>46823</v>
      </c>
      <c r="E27901" s="357" t="s">
        <v>46823</v>
      </c>
    </row>
    <row r="27902" spans="1:5" ht="15.6">
      <c r="A27902" s="358" t="s">
        <v>65589</v>
      </c>
      <c r="B27902" s="358" t="s">
        <v>65590</v>
      </c>
      <c r="C27902" s="359">
        <v>0.4</v>
      </c>
      <c r="D27902" s="357" t="s">
        <v>65588</v>
      </c>
      <c r="E27902" s="357" t="s">
        <v>65588</v>
      </c>
    </row>
    <row r="27903" spans="1:5" ht="15.6">
      <c r="A27903" s="358" t="s">
        <v>53254</v>
      </c>
      <c r="B27903" s="358" t="s">
        <v>53255</v>
      </c>
      <c r="C27903" s="359">
        <v>0.4</v>
      </c>
      <c r="D27903" s="357" t="s">
        <v>53253</v>
      </c>
      <c r="E27903" s="357" t="s">
        <v>53253</v>
      </c>
    </row>
    <row r="27904" spans="1:5" ht="15.6">
      <c r="A27904" s="358" t="s">
        <v>25225</v>
      </c>
      <c r="B27904" s="358" t="s">
        <v>25226</v>
      </c>
      <c r="C27904" s="359">
        <v>0.4</v>
      </c>
      <c r="D27904" s="357" t="s">
        <v>25224</v>
      </c>
      <c r="E27904" s="357" t="s">
        <v>25224</v>
      </c>
    </row>
    <row r="27905" spans="1:5" ht="15.6">
      <c r="A27905" s="358" t="s">
        <v>25804</v>
      </c>
      <c r="B27905" s="358" t="s">
        <v>25805</v>
      </c>
      <c r="C27905" s="359">
        <v>0.4</v>
      </c>
      <c r="D27905" s="357" t="s">
        <v>25803</v>
      </c>
      <c r="E27905" s="357" t="s">
        <v>25803</v>
      </c>
    </row>
    <row r="27906" spans="1:5" ht="15.6">
      <c r="A27906" s="358" t="s">
        <v>10262</v>
      </c>
      <c r="B27906" s="358" t="s">
        <v>27413</v>
      </c>
      <c r="C27906" s="359">
        <v>0.4</v>
      </c>
      <c r="D27906" s="357" t="s">
        <v>27412</v>
      </c>
      <c r="E27906" s="357" t="s">
        <v>27412</v>
      </c>
    </row>
    <row r="27907" spans="1:5" ht="15.6">
      <c r="A27907" s="358" t="s">
        <v>28645</v>
      </c>
      <c r="B27907" s="358" t="s">
        <v>28646</v>
      </c>
      <c r="C27907" s="359">
        <v>0.4</v>
      </c>
      <c r="D27907" s="357" t="s">
        <v>28644</v>
      </c>
      <c r="E27907" s="357" t="s">
        <v>28644</v>
      </c>
    </row>
    <row r="27908" spans="1:5" ht="15.6">
      <c r="A27908" s="358" t="s">
        <v>30972</v>
      </c>
      <c r="B27908" s="358" t="s">
        <v>10262</v>
      </c>
      <c r="C27908" s="359">
        <v>0.4</v>
      </c>
      <c r="D27908" s="357" t="s">
        <v>30971</v>
      </c>
      <c r="E27908" s="357" t="s">
        <v>30971</v>
      </c>
    </row>
    <row r="27909" spans="1:5" ht="15.6">
      <c r="A27909" s="358" t="s">
        <v>40493</v>
      </c>
      <c r="B27909" s="358" t="s">
        <v>40494</v>
      </c>
      <c r="C27909" s="359">
        <v>0.4</v>
      </c>
      <c r="D27909" s="357" t="s">
        <v>40492</v>
      </c>
      <c r="E27909" s="357" t="s">
        <v>40492</v>
      </c>
    </row>
    <row r="27910" spans="1:5" ht="15.6">
      <c r="A27910" s="358" t="s">
        <v>10262</v>
      </c>
      <c r="B27910" s="358" t="s">
        <v>55312</v>
      </c>
      <c r="C27910" s="359">
        <v>0.4</v>
      </c>
      <c r="D27910" s="357" t="s">
        <v>55311</v>
      </c>
      <c r="E27910" s="357" t="s">
        <v>55311</v>
      </c>
    </row>
    <row r="27911" spans="1:5" ht="15.6">
      <c r="A27911" s="358" t="s">
        <v>43083</v>
      </c>
      <c r="B27911" s="358" t="s">
        <v>43084</v>
      </c>
      <c r="C27911" s="359">
        <v>0.4</v>
      </c>
      <c r="D27911" s="357" t="s">
        <v>43082</v>
      </c>
      <c r="E27911" s="357" t="s">
        <v>43082</v>
      </c>
    </row>
    <row r="27912" spans="1:5" ht="15.6">
      <c r="A27912" s="358" t="s">
        <v>44632</v>
      </c>
      <c r="B27912" s="358" t="s">
        <v>44633</v>
      </c>
      <c r="C27912" s="359">
        <v>0.4</v>
      </c>
      <c r="D27912" s="357" t="s">
        <v>44631</v>
      </c>
      <c r="E27912" s="357" t="s">
        <v>44631</v>
      </c>
    </row>
    <row r="27913" spans="1:5" ht="15.6">
      <c r="A27913" s="358" t="s">
        <v>45628</v>
      </c>
      <c r="B27913" s="358" t="s">
        <v>45629</v>
      </c>
      <c r="C27913" s="359">
        <v>0.4</v>
      </c>
      <c r="D27913" s="357" t="s">
        <v>45627</v>
      </c>
      <c r="E27913" s="357" t="s">
        <v>45627</v>
      </c>
    </row>
    <row r="27914" spans="1:5" ht="15.6">
      <c r="A27914" s="358" t="s">
        <v>46065</v>
      </c>
      <c r="B27914" s="358" t="s">
        <v>46066</v>
      </c>
      <c r="C27914" s="359">
        <v>0.4</v>
      </c>
      <c r="D27914" s="357" t="s">
        <v>46064</v>
      </c>
      <c r="E27914" s="357" t="s">
        <v>46064</v>
      </c>
    </row>
    <row r="27915" spans="1:5" ht="15.6">
      <c r="A27915" s="358" t="s">
        <v>48582</v>
      </c>
      <c r="B27915" s="358" t="s">
        <v>48582</v>
      </c>
      <c r="C27915" s="359">
        <v>0.4</v>
      </c>
      <c r="D27915" s="357" t="s">
        <v>48581</v>
      </c>
      <c r="E27915" s="357" t="s">
        <v>48581</v>
      </c>
    </row>
    <row r="27916" spans="1:5" ht="15.6">
      <c r="A27916" s="358" t="s">
        <v>65592</v>
      </c>
      <c r="B27916" s="358" t="s">
        <v>65593</v>
      </c>
      <c r="C27916" s="359">
        <v>0.4</v>
      </c>
      <c r="D27916" s="357" t="s">
        <v>65591</v>
      </c>
      <c r="E27916" s="357" t="s">
        <v>65591</v>
      </c>
    </row>
    <row r="27917" spans="1:5" ht="15.6">
      <c r="A27917" s="358" t="s">
        <v>49223</v>
      </c>
      <c r="B27917" s="358" t="s">
        <v>49223</v>
      </c>
      <c r="C27917" s="359">
        <v>0.4</v>
      </c>
      <c r="D27917" s="357" t="s">
        <v>49222</v>
      </c>
      <c r="E27917" s="357" t="s">
        <v>49222</v>
      </c>
    </row>
    <row r="27918" spans="1:5" ht="15.6">
      <c r="A27918" s="358" t="s">
        <v>49494</v>
      </c>
      <c r="B27918" s="358" t="s">
        <v>49495</v>
      </c>
      <c r="C27918" s="359">
        <v>0.4</v>
      </c>
      <c r="D27918" s="357" t="s">
        <v>49493</v>
      </c>
      <c r="E27918" s="357" t="s">
        <v>49493</v>
      </c>
    </row>
    <row r="27919" spans="1:5" ht="15.6">
      <c r="A27919" s="358" t="s">
        <v>50997</v>
      </c>
      <c r="B27919" s="358" t="s">
        <v>50998</v>
      </c>
      <c r="C27919" s="359">
        <v>0.4</v>
      </c>
      <c r="D27919" s="357" t="s">
        <v>50996</v>
      </c>
      <c r="E27919" s="357" t="s">
        <v>50996</v>
      </c>
    </row>
    <row r="27920" spans="1:5" ht="15.6">
      <c r="A27920" s="358" t="s">
        <v>22776</v>
      </c>
      <c r="B27920" s="358" t="s">
        <v>22777</v>
      </c>
      <c r="C27920" s="359">
        <v>0.4</v>
      </c>
      <c r="D27920" s="357" t="s">
        <v>9405</v>
      </c>
      <c r="E27920" s="357" t="s">
        <v>9405</v>
      </c>
    </row>
    <row r="27921" spans="1:5" ht="15.6">
      <c r="A27921" s="358" t="s">
        <v>22776</v>
      </c>
      <c r="B27921" s="358" t="s">
        <v>22777</v>
      </c>
      <c r="C27921" s="359">
        <v>0.4</v>
      </c>
      <c r="D27921" s="357" t="s">
        <v>9405</v>
      </c>
      <c r="E27921" s="357" t="s">
        <v>9405</v>
      </c>
    </row>
    <row r="27922" spans="1:5" ht="15.6">
      <c r="A27922" s="358" t="s">
        <v>51085</v>
      </c>
      <c r="B27922" s="358" t="s">
        <v>51086</v>
      </c>
      <c r="C27922" s="359">
        <v>0.4</v>
      </c>
      <c r="D27922" s="357" t="s">
        <v>51084</v>
      </c>
      <c r="E27922" s="357" t="s">
        <v>51084</v>
      </c>
    </row>
    <row r="27923" spans="1:5" ht="15.6">
      <c r="A27923" s="358" t="s">
        <v>51718</v>
      </c>
      <c r="B27923" s="358" t="s">
        <v>51719</v>
      </c>
      <c r="C27923" s="359">
        <v>0.4</v>
      </c>
      <c r="D27923" s="357" t="s">
        <v>51717</v>
      </c>
      <c r="E27923" s="357" t="s">
        <v>51717</v>
      </c>
    </row>
    <row r="27924" spans="1:5" ht="15.6">
      <c r="A27924" s="358" t="s">
        <v>52759</v>
      </c>
      <c r="B27924" s="358" t="s">
        <v>52760</v>
      </c>
      <c r="C27924" s="359">
        <v>0.4</v>
      </c>
      <c r="D27924" s="357" t="s">
        <v>52758</v>
      </c>
      <c r="E27924" s="357" t="s">
        <v>52758</v>
      </c>
    </row>
    <row r="27925" spans="1:5" ht="15.6">
      <c r="A27925" s="358" t="s">
        <v>24652</v>
      </c>
      <c r="B27925" s="358" t="s">
        <v>24653</v>
      </c>
      <c r="C27925" s="359">
        <v>0.4</v>
      </c>
      <c r="D27925" s="357" t="s">
        <v>24651</v>
      </c>
      <c r="E27925" s="357" t="s">
        <v>24651</v>
      </c>
    </row>
    <row r="27926" spans="1:5" ht="15.6">
      <c r="A27926" s="358" t="s">
        <v>25272</v>
      </c>
      <c r="B27926" s="358" t="s">
        <v>25273</v>
      </c>
      <c r="C27926" s="359">
        <v>0.4</v>
      </c>
      <c r="D27926" s="357" t="s">
        <v>25271</v>
      </c>
      <c r="E27926" s="357" t="s">
        <v>25271</v>
      </c>
    </row>
    <row r="27927" spans="1:5" ht="15.6">
      <c r="A27927" s="358" t="s">
        <v>25591</v>
      </c>
      <c r="B27927" s="358" t="s">
        <v>25592</v>
      </c>
      <c r="C27927" s="359">
        <v>0.4</v>
      </c>
      <c r="D27927" s="357" t="s">
        <v>25590</v>
      </c>
      <c r="E27927" s="357" t="s">
        <v>25590</v>
      </c>
    </row>
    <row r="27928" spans="1:5" ht="15.6">
      <c r="A27928" s="358" t="s">
        <v>26202</v>
      </c>
      <c r="B27928" s="358" t="s">
        <v>26203</v>
      </c>
      <c r="C27928" s="359">
        <v>0.4</v>
      </c>
      <c r="D27928" s="357" t="s">
        <v>26201</v>
      </c>
      <c r="E27928" s="357" t="s">
        <v>26201</v>
      </c>
    </row>
    <row r="27929" spans="1:5" ht="15.6">
      <c r="A27929" s="358" t="s">
        <v>65595</v>
      </c>
      <c r="B27929" s="358" t="s">
        <v>65596</v>
      </c>
      <c r="C27929" s="359">
        <v>0.4</v>
      </c>
      <c r="D27929" s="357" t="s">
        <v>65594</v>
      </c>
      <c r="E27929" s="357" t="s">
        <v>65594</v>
      </c>
    </row>
    <row r="27930" spans="1:5" ht="15.6">
      <c r="A27930" s="358" t="s">
        <v>27272</v>
      </c>
      <c r="B27930" s="358" t="s">
        <v>27272</v>
      </c>
      <c r="C27930" s="359">
        <v>0.4</v>
      </c>
      <c r="D27930" s="357" t="s">
        <v>27271</v>
      </c>
      <c r="E27930" s="357" t="s">
        <v>27271</v>
      </c>
    </row>
    <row r="27931" spans="1:5" ht="15.6">
      <c r="A27931" s="358" t="s">
        <v>28521</v>
      </c>
      <c r="B27931" s="358" t="s">
        <v>28522</v>
      </c>
      <c r="C27931" s="359">
        <v>0.4</v>
      </c>
      <c r="D27931" s="357" t="s">
        <v>28520</v>
      </c>
      <c r="E27931" s="357" t="s">
        <v>28520</v>
      </c>
    </row>
    <row r="27932" spans="1:5" ht="15.6">
      <c r="A27932" s="358" t="s">
        <v>29661</v>
      </c>
      <c r="B27932" s="358" t="s">
        <v>29662</v>
      </c>
      <c r="C27932" s="359">
        <v>0.4</v>
      </c>
      <c r="D27932" s="357" t="s">
        <v>29660</v>
      </c>
      <c r="E27932" s="357" t="s">
        <v>29660</v>
      </c>
    </row>
    <row r="27933" spans="1:5" ht="15.6">
      <c r="A27933" s="358" t="s">
        <v>34939</v>
      </c>
      <c r="B27933" s="358" t="s">
        <v>34939</v>
      </c>
      <c r="C27933" s="359">
        <v>0.4</v>
      </c>
      <c r="D27933" s="357" t="s">
        <v>34938</v>
      </c>
      <c r="E27933" s="357" t="s">
        <v>34938</v>
      </c>
    </row>
    <row r="27934" spans="1:5" ht="15.6">
      <c r="A27934" s="358" t="s">
        <v>35420</v>
      </c>
      <c r="B27934" s="358" t="s">
        <v>35420</v>
      </c>
      <c r="C27934" s="359">
        <v>0.4</v>
      </c>
      <c r="D27934" s="357" t="s">
        <v>35419</v>
      </c>
      <c r="E27934" s="357" t="s">
        <v>35419</v>
      </c>
    </row>
    <row r="27935" spans="1:5" ht="15.6">
      <c r="A27935" s="358" t="s">
        <v>37777</v>
      </c>
      <c r="B27935" s="358" t="s">
        <v>37778</v>
      </c>
      <c r="C27935" s="359">
        <v>0.4</v>
      </c>
      <c r="D27935" s="357" t="s">
        <v>37776</v>
      </c>
      <c r="E27935" s="357" t="s">
        <v>37776</v>
      </c>
    </row>
    <row r="27936" spans="1:5" ht="15.6">
      <c r="A27936" s="358" t="s">
        <v>37795</v>
      </c>
      <c r="B27936" s="358" t="s">
        <v>37796</v>
      </c>
      <c r="C27936" s="359">
        <v>0.4</v>
      </c>
      <c r="D27936" s="357" t="s">
        <v>37794</v>
      </c>
      <c r="E27936" s="357" t="s">
        <v>37794</v>
      </c>
    </row>
    <row r="27937" spans="1:5" ht="15.6">
      <c r="A27937" s="358" t="s">
        <v>39027</v>
      </c>
      <c r="B27937" s="358" t="s">
        <v>39028</v>
      </c>
      <c r="C27937" s="359">
        <v>0.4</v>
      </c>
      <c r="D27937" s="357" t="s">
        <v>39026</v>
      </c>
      <c r="E27937" s="357" t="s">
        <v>39026</v>
      </c>
    </row>
    <row r="27938" spans="1:5" ht="15.6">
      <c r="A27938" s="358" t="s">
        <v>39881</v>
      </c>
      <c r="B27938" s="358" t="s">
        <v>39882</v>
      </c>
      <c r="C27938" s="359">
        <v>0.4</v>
      </c>
      <c r="D27938" s="357" t="s">
        <v>39880</v>
      </c>
      <c r="E27938" s="357" t="s">
        <v>39880</v>
      </c>
    </row>
    <row r="27939" spans="1:5" ht="15.6">
      <c r="A27939" s="358" t="s">
        <v>40101</v>
      </c>
      <c r="B27939" s="358" t="s">
        <v>40102</v>
      </c>
      <c r="C27939" s="359">
        <v>0.4</v>
      </c>
      <c r="D27939" s="357" t="s">
        <v>40100</v>
      </c>
      <c r="E27939" s="357" t="s">
        <v>40100</v>
      </c>
    </row>
    <row r="27940" spans="1:5" ht="15.6">
      <c r="A27940" s="358" t="s">
        <v>41477</v>
      </c>
      <c r="B27940" s="358" t="s">
        <v>41478</v>
      </c>
      <c r="C27940" s="359">
        <v>0.4</v>
      </c>
      <c r="D27940" s="357" t="s">
        <v>41476</v>
      </c>
      <c r="E27940" s="357" t="s">
        <v>41476</v>
      </c>
    </row>
    <row r="27941" spans="1:5" ht="15.6">
      <c r="A27941" s="358" t="s">
        <v>42957</v>
      </c>
      <c r="B27941" s="358" t="s">
        <v>42958</v>
      </c>
      <c r="C27941" s="359">
        <v>0.4</v>
      </c>
      <c r="D27941" s="357" t="s">
        <v>42956</v>
      </c>
      <c r="E27941" s="357" t="s">
        <v>42956</v>
      </c>
    </row>
    <row r="27942" spans="1:5" ht="15.6">
      <c r="A27942" s="358" t="s">
        <v>43181</v>
      </c>
      <c r="B27942" s="358" t="s">
        <v>43182</v>
      </c>
      <c r="C27942" s="359">
        <v>0.4</v>
      </c>
      <c r="D27942" s="357" t="s">
        <v>43180</v>
      </c>
      <c r="E27942" s="357" t="s">
        <v>43180</v>
      </c>
    </row>
    <row r="27943" spans="1:5" ht="15.6">
      <c r="A27943" s="358" t="s">
        <v>44820</v>
      </c>
      <c r="B27943" s="358" t="s">
        <v>44821</v>
      </c>
      <c r="C27943" s="359">
        <v>0.4</v>
      </c>
      <c r="D27943" s="357" t="s">
        <v>44819</v>
      </c>
      <c r="E27943" s="357" t="s">
        <v>44819</v>
      </c>
    </row>
    <row r="27944" spans="1:5" ht="15.6">
      <c r="A27944" s="358" t="s">
        <v>49171</v>
      </c>
      <c r="B27944" s="358" t="s">
        <v>49172</v>
      </c>
      <c r="C27944" s="359">
        <v>0.4</v>
      </c>
      <c r="D27944" s="357" t="s">
        <v>49170</v>
      </c>
      <c r="E27944" s="357" t="s">
        <v>49170</v>
      </c>
    </row>
    <row r="27945" spans="1:5" ht="15.6">
      <c r="A27945" s="358" t="s">
        <v>49360</v>
      </c>
      <c r="B27945" s="358" t="s">
        <v>49360</v>
      </c>
      <c r="C27945" s="359">
        <v>0.4</v>
      </c>
      <c r="D27945" s="357" t="s">
        <v>49359</v>
      </c>
      <c r="E27945" s="357" t="s">
        <v>49359</v>
      </c>
    </row>
    <row r="27946" spans="1:5" ht="15.6">
      <c r="A27946" s="358" t="s">
        <v>60257</v>
      </c>
      <c r="B27946" s="358" t="s">
        <v>65598</v>
      </c>
      <c r="C27946" s="359">
        <v>0.4</v>
      </c>
      <c r="D27946" s="357" t="s">
        <v>65597</v>
      </c>
      <c r="E27946" s="357" t="s">
        <v>65597</v>
      </c>
    </row>
    <row r="27947" spans="1:5" ht="15.6">
      <c r="A27947" s="358" t="s">
        <v>65600</v>
      </c>
      <c r="B27947" s="358" t="s">
        <v>65600</v>
      </c>
      <c r="C27947" s="359">
        <v>0.4</v>
      </c>
      <c r="D27947" s="357" t="s">
        <v>65599</v>
      </c>
      <c r="E27947" s="357" t="s">
        <v>65599</v>
      </c>
    </row>
    <row r="27948" spans="1:5" ht="15.6">
      <c r="A27948" s="358" t="s">
        <v>23598</v>
      </c>
      <c r="B27948" s="358" t="s">
        <v>23599</v>
      </c>
      <c r="C27948" s="359">
        <v>0.4</v>
      </c>
      <c r="D27948" s="357" t="s">
        <v>23597</v>
      </c>
      <c r="E27948" s="357" t="s">
        <v>23597</v>
      </c>
    </row>
    <row r="27949" spans="1:5" ht="15.6">
      <c r="A27949" s="358" t="s">
        <v>52996</v>
      </c>
      <c r="B27949" s="358" t="s">
        <v>52997</v>
      </c>
      <c r="C27949" s="359">
        <v>0.4</v>
      </c>
      <c r="D27949" s="357" t="s">
        <v>52995</v>
      </c>
      <c r="E27949" s="357" t="s">
        <v>52995</v>
      </c>
    </row>
    <row r="27950" spans="1:5" ht="15.6">
      <c r="A27950" s="358" t="s">
        <v>24173</v>
      </c>
      <c r="B27950" s="358" t="s">
        <v>24174</v>
      </c>
      <c r="C27950" s="359">
        <v>0.4</v>
      </c>
      <c r="D27950" s="357" t="s">
        <v>24172</v>
      </c>
      <c r="E27950" s="357" t="s">
        <v>24172</v>
      </c>
    </row>
    <row r="27951" spans="1:5" ht="15.6">
      <c r="A27951" s="358" t="s">
        <v>24347</v>
      </c>
      <c r="B27951" s="358" t="s">
        <v>24348</v>
      </c>
      <c r="C27951" s="359">
        <v>0.4</v>
      </c>
      <c r="D27951" s="357" t="s">
        <v>24346</v>
      </c>
      <c r="E27951" s="357" t="s">
        <v>24346</v>
      </c>
    </row>
    <row r="27952" spans="1:5" ht="15.6">
      <c r="A27952" s="358" t="s">
        <v>25021</v>
      </c>
      <c r="B27952" s="358" t="s">
        <v>25022</v>
      </c>
      <c r="C27952" s="359">
        <v>0.4</v>
      </c>
      <c r="D27952" s="357" t="s">
        <v>25020</v>
      </c>
      <c r="E27952" s="357" t="s">
        <v>25020</v>
      </c>
    </row>
    <row r="27953" spans="1:5" ht="15.6">
      <c r="A27953" s="358" t="s">
        <v>25245</v>
      </c>
      <c r="B27953" s="358" t="s">
        <v>25246</v>
      </c>
      <c r="C27953" s="359">
        <v>0.4</v>
      </c>
      <c r="D27953" s="357" t="s">
        <v>25244</v>
      </c>
      <c r="E27953" s="357" t="s">
        <v>25244</v>
      </c>
    </row>
    <row r="27954" spans="1:5" ht="15.6">
      <c r="A27954" s="358" t="s">
        <v>25475</v>
      </c>
      <c r="B27954" s="358" t="s">
        <v>25476</v>
      </c>
      <c r="C27954" s="359">
        <v>0.4</v>
      </c>
      <c r="D27954" s="357" t="s">
        <v>25474</v>
      </c>
      <c r="E27954" s="357" t="s">
        <v>25474</v>
      </c>
    </row>
    <row r="27955" spans="1:5" ht="15.6">
      <c r="A27955" s="358" t="s">
        <v>25475</v>
      </c>
      <c r="B27955" s="358" t="s">
        <v>25476</v>
      </c>
      <c r="C27955" s="359">
        <v>0.4</v>
      </c>
      <c r="D27955" s="357" t="s">
        <v>25474</v>
      </c>
      <c r="E27955" s="357" t="s">
        <v>25474</v>
      </c>
    </row>
    <row r="27956" spans="1:5" ht="15.6">
      <c r="A27956" s="358" t="s">
        <v>65602</v>
      </c>
      <c r="B27956" s="358" t="s">
        <v>65603</v>
      </c>
      <c r="C27956" s="359">
        <v>0.4</v>
      </c>
      <c r="D27956" s="357" t="s">
        <v>65601</v>
      </c>
      <c r="E27956" s="357" t="s">
        <v>65601</v>
      </c>
    </row>
    <row r="27957" spans="1:5" ht="15.6">
      <c r="A27957" s="358" t="s">
        <v>28254</v>
      </c>
      <c r="B27957" s="358" t="s">
        <v>28254</v>
      </c>
      <c r="C27957" s="359">
        <v>0.4</v>
      </c>
      <c r="D27957" s="357" t="s">
        <v>28253</v>
      </c>
      <c r="E27957" s="357" t="s">
        <v>28253</v>
      </c>
    </row>
    <row r="27958" spans="1:5" ht="15.6">
      <c r="A27958" s="358" t="s">
        <v>30385</v>
      </c>
      <c r="B27958" s="358" t="s">
        <v>30386</v>
      </c>
      <c r="C27958" s="359">
        <v>0.4</v>
      </c>
      <c r="D27958" s="357" t="s">
        <v>30384</v>
      </c>
      <c r="E27958" s="357" t="s">
        <v>30384</v>
      </c>
    </row>
    <row r="27959" spans="1:5" ht="15.6">
      <c r="A27959" s="358" t="s">
        <v>59903</v>
      </c>
      <c r="B27959" s="358" t="s">
        <v>65605</v>
      </c>
      <c r="C27959" s="359">
        <v>0.4</v>
      </c>
      <c r="D27959" s="357" t="s">
        <v>65604</v>
      </c>
      <c r="E27959" s="357" t="s">
        <v>65604</v>
      </c>
    </row>
    <row r="27960" spans="1:5" ht="15.6">
      <c r="A27960" s="358" t="s">
        <v>55854</v>
      </c>
      <c r="B27960" s="358" t="s">
        <v>55855</v>
      </c>
      <c r="C27960" s="359">
        <v>0.4</v>
      </c>
      <c r="D27960" s="357" t="s">
        <v>55853</v>
      </c>
      <c r="E27960" s="357" t="s">
        <v>55853</v>
      </c>
    </row>
    <row r="27961" spans="1:5" ht="15.6">
      <c r="A27961" s="358" t="s">
        <v>40393</v>
      </c>
      <c r="B27961" s="358" t="s">
        <v>40394</v>
      </c>
      <c r="C27961" s="359">
        <v>0.4</v>
      </c>
      <c r="D27961" s="357" t="s">
        <v>40392</v>
      </c>
      <c r="E27961" s="357" t="s">
        <v>40392</v>
      </c>
    </row>
    <row r="27962" spans="1:5" ht="15.6">
      <c r="A27962" s="358" t="s">
        <v>41361</v>
      </c>
      <c r="B27962" s="358" t="s">
        <v>41362</v>
      </c>
      <c r="C27962" s="359">
        <v>0.4</v>
      </c>
      <c r="D27962" s="357" t="s">
        <v>41360</v>
      </c>
      <c r="E27962" s="357" t="s">
        <v>41360</v>
      </c>
    </row>
    <row r="27963" spans="1:5" ht="15.6">
      <c r="A27963" s="358" t="s">
        <v>41380</v>
      </c>
      <c r="B27963" s="358" t="s">
        <v>41380</v>
      </c>
      <c r="C27963" s="359">
        <v>0.4</v>
      </c>
      <c r="D27963" s="357" t="s">
        <v>41379</v>
      </c>
      <c r="E27963" s="357" t="s">
        <v>41379</v>
      </c>
    </row>
    <row r="27964" spans="1:5" ht="15.6">
      <c r="A27964" s="358" t="s">
        <v>42940</v>
      </c>
      <c r="B27964" s="358" t="s">
        <v>42941</v>
      </c>
      <c r="C27964" s="359">
        <v>0.4</v>
      </c>
      <c r="D27964" s="357" t="s">
        <v>42939</v>
      </c>
      <c r="E27964" s="357" t="s">
        <v>42939</v>
      </c>
    </row>
    <row r="27965" spans="1:5" ht="15.6">
      <c r="A27965" s="358" t="s">
        <v>43166</v>
      </c>
      <c r="B27965" s="358" t="s">
        <v>43167</v>
      </c>
      <c r="C27965" s="359">
        <v>0.4</v>
      </c>
      <c r="D27965" s="357" t="s">
        <v>43165</v>
      </c>
      <c r="E27965" s="357" t="s">
        <v>43165</v>
      </c>
    </row>
    <row r="27966" spans="1:5" ht="15.6">
      <c r="A27966" s="358" t="s">
        <v>44077</v>
      </c>
      <c r="B27966" s="358" t="s">
        <v>44078</v>
      </c>
      <c r="C27966" s="359">
        <v>0.4</v>
      </c>
      <c r="D27966" s="357" t="s">
        <v>44076</v>
      </c>
      <c r="E27966" s="357" t="s">
        <v>44076</v>
      </c>
    </row>
    <row r="27967" spans="1:5" ht="15.6">
      <c r="A27967" s="358" t="s">
        <v>65607</v>
      </c>
      <c r="B27967" s="358" t="s">
        <v>65608</v>
      </c>
      <c r="C27967" s="359">
        <v>0.4</v>
      </c>
      <c r="D27967" s="357" t="s">
        <v>65606</v>
      </c>
      <c r="E27967" s="357" t="s">
        <v>65606</v>
      </c>
    </row>
    <row r="27968" spans="1:5" ht="15.6">
      <c r="A27968" s="358" t="s">
        <v>45706</v>
      </c>
      <c r="B27968" s="358" t="s">
        <v>45707</v>
      </c>
      <c r="C27968" s="359">
        <v>0.4</v>
      </c>
      <c r="D27968" s="357" t="s">
        <v>45705</v>
      </c>
      <c r="E27968" s="357" t="s">
        <v>45705</v>
      </c>
    </row>
    <row r="27969" spans="1:5" ht="15.6">
      <c r="A27969" s="358" t="s">
        <v>47177</v>
      </c>
      <c r="B27969" s="358" t="s">
        <v>47178</v>
      </c>
      <c r="C27969" s="359">
        <v>0.4</v>
      </c>
      <c r="D27969" s="357" t="s">
        <v>47176</v>
      </c>
      <c r="E27969" s="357" t="s">
        <v>47176</v>
      </c>
    </row>
    <row r="27970" spans="1:5" ht="15.6">
      <c r="A27970" s="358" t="s">
        <v>10262</v>
      </c>
      <c r="B27970" s="358" t="s">
        <v>55397</v>
      </c>
      <c r="C27970" s="359">
        <v>0.4</v>
      </c>
      <c r="D27970" s="357" t="s">
        <v>55396</v>
      </c>
      <c r="E27970" s="357" t="s">
        <v>55396</v>
      </c>
    </row>
    <row r="27971" spans="1:5" ht="15.6">
      <c r="A27971" s="358" t="s">
        <v>10262</v>
      </c>
      <c r="B27971" s="358" t="s">
        <v>55397</v>
      </c>
      <c r="C27971" s="359">
        <v>0.4</v>
      </c>
      <c r="D27971" s="357" t="s">
        <v>55396</v>
      </c>
      <c r="E27971" s="357" t="s">
        <v>55396</v>
      </c>
    </row>
    <row r="27972" spans="1:5" ht="15.6">
      <c r="A27972" s="358" t="s">
        <v>10262</v>
      </c>
      <c r="B27972" s="358" t="s">
        <v>55397</v>
      </c>
      <c r="C27972" s="359">
        <v>0.4</v>
      </c>
      <c r="D27972" s="357" t="s">
        <v>55396</v>
      </c>
      <c r="E27972" s="357" t="s">
        <v>55396</v>
      </c>
    </row>
    <row r="27973" spans="1:5" ht="15.6">
      <c r="A27973" s="358" t="s">
        <v>48862</v>
      </c>
      <c r="B27973" s="358" t="s">
        <v>48862</v>
      </c>
      <c r="C27973" s="359">
        <v>0.4</v>
      </c>
      <c r="D27973" s="357" t="s">
        <v>48861</v>
      </c>
      <c r="E27973" s="357" t="s">
        <v>48861</v>
      </c>
    </row>
    <row r="27974" spans="1:5" ht="15.6">
      <c r="A27974" s="358" t="s">
        <v>49432</v>
      </c>
      <c r="B27974" s="358" t="s">
        <v>49433</v>
      </c>
      <c r="C27974" s="359">
        <v>0.4</v>
      </c>
      <c r="D27974" s="357" t="s">
        <v>49431</v>
      </c>
      <c r="E27974" s="357" t="s">
        <v>49431</v>
      </c>
    </row>
    <row r="27975" spans="1:5" ht="15.6">
      <c r="A27975" s="358" t="s">
        <v>49858</v>
      </c>
      <c r="B27975" s="358" t="s">
        <v>49859</v>
      </c>
      <c r="C27975" s="359">
        <v>0.4</v>
      </c>
      <c r="D27975" s="357" t="s">
        <v>49857</v>
      </c>
      <c r="E27975" s="357" t="s">
        <v>49857</v>
      </c>
    </row>
    <row r="27976" spans="1:5" ht="15.6">
      <c r="A27976" s="358" t="s">
        <v>50447</v>
      </c>
      <c r="B27976" s="358" t="s">
        <v>50448</v>
      </c>
      <c r="C27976" s="359">
        <v>0.4</v>
      </c>
      <c r="D27976" s="357" t="s">
        <v>50446</v>
      </c>
      <c r="E27976" s="357" t="s">
        <v>50446</v>
      </c>
    </row>
    <row r="27977" spans="1:5" ht="15.6">
      <c r="A27977" s="358" t="s">
        <v>50897</v>
      </c>
      <c r="B27977" s="358" t="s">
        <v>50898</v>
      </c>
      <c r="C27977" s="359">
        <v>0.4</v>
      </c>
      <c r="D27977" s="357" t="s">
        <v>50896</v>
      </c>
      <c r="E27977" s="357" t="s">
        <v>50896</v>
      </c>
    </row>
    <row r="27978" spans="1:5" ht="15.6">
      <c r="A27978" s="358" t="s">
        <v>11271</v>
      </c>
      <c r="B27978" s="358" t="s">
        <v>11272</v>
      </c>
      <c r="C27978" s="359">
        <v>0.4</v>
      </c>
      <c r="D27978" s="357" t="s">
        <v>2317</v>
      </c>
      <c r="E27978" s="357" t="s">
        <v>2317</v>
      </c>
    </row>
    <row r="27979" spans="1:5" ht="15.6">
      <c r="A27979" s="358" t="s">
        <v>11271</v>
      </c>
      <c r="B27979" s="358" t="s">
        <v>11272</v>
      </c>
      <c r="C27979" s="359">
        <v>0.4</v>
      </c>
      <c r="D27979" s="357" t="s">
        <v>2317</v>
      </c>
      <c r="E27979" s="357" t="s">
        <v>2317</v>
      </c>
    </row>
    <row r="27980" spans="1:5" ht="15.6">
      <c r="A27980" s="358" t="s">
        <v>173</v>
      </c>
      <c r="B27980" s="358" t="s">
        <v>25098</v>
      </c>
      <c r="C27980" s="359">
        <v>0.4</v>
      </c>
      <c r="D27980" s="357" t="s">
        <v>25097</v>
      </c>
      <c r="E27980" s="357" t="s">
        <v>25097</v>
      </c>
    </row>
    <row r="27981" spans="1:5" ht="15.6">
      <c r="A27981" s="358" t="s">
        <v>173</v>
      </c>
      <c r="B27981" s="358" t="s">
        <v>25098</v>
      </c>
      <c r="C27981" s="359">
        <v>0.4</v>
      </c>
      <c r="D27981" s="357" t="s">
        <v>25097</v>
      </c>
      <c r="E27981" s="357" t="s">
        <v>25097</v>
      </c>
    </row>
    <row r="27982" spans="1:5" ht="15.6">
      <c r="A27982" s="358" t="s">
        <v>25364</v>
      </c>
      <c r="B27982" s="358" t="s">
        <v>25365</v>
      </c>
      <c r="C27982" s="359">
        <v>0.4</v>
      </c>
      <c r="D27982" s="357" t="s">
        <v>25363</v>
      </c>
      <c r="E27982" s="357" t="s">
        <v>25363</v>
      </c>
    </row>
    <row r="27983" spans="1:5" ht="15.6">
      <c r="A27983" s="358" t="s">
        <v>25493</v>
      </c>
      <c r="B27983" s="358" t="s">
        <v>25494</v>
      </c>
      <c r="C27983" s="359">
        <v>0.4</v>
      </c>
      <c r="D27983" s="357" t="s">
        <v>25492</v>
      </c>
      <c r="E27983" s="357" t="s">
        <v>25492</v>
      </c>
    </row>
    <row r="27984" spans="1:5" ht="15.6">
      <c r="A27984" s="358" t="s">
        <v>25766</v>
      </c>
      <c r="B27984" s="358" t="s">
        <v>25767</v>
      </c>
      <c r="C27984" s="359">
        <v>0.4</v>
      </c>
      <c r="D27984" s="357" t="s">
        <v>25765</v>
      </c>
      <c r="E27984" s="357" t="s">
        <v>25765</v>
      </c>
    </row>
    <row r="27985" spans="1:5" ht="15.6">
      <c r="A27985" s="358" t="s">
        <v>25766</v>
      </c>
      <c r="B27985" s="358" t="s">
        <v>25767</v>
      </c>
      <c r="C27985" s="359">
        <v>0.4</v>
      </c>
      <c r="D27985" s="357" t="s">
        <v>25765</v>
      </c>
      <c r="E27985" s="357" t="s">
        <v>25765</v>
      </c>
    </row>
    <row r="27986" spans="1:5" ht="15.6">
      <c r="A27986" s="358" t="s">
        <v>29415</v>
      </c>
      <c r="B27986" s="358" t="s">
        <v>10262</v>
      </c>
      <c r="C27986" s="359">
        <v>0.4</v>
      </c>
      <c r="D27986" s="357" t="s">
        <v>29414</v>
      </c>
      <c r="E27986" s="357" t="s">
        <v>29414</v>
      </c>
    </row>
    <row r="27987" spans="1:5" ht="15.6">
      <c r="A27987" s="358" t="s">
        <v>55177</v>
      </c>
      <c r="B27987" s="358" t="s">
        <v>55178</v>
      </c>
      <c r="C27987" s="359">
        <v>0.4</v>
      </c>
      <c r="D27987" s="357" t="s">
        <v>55176</v>
      </c>
      <c r="E27987" s="357" t="s">
        <v>55176</v>
      </c>
    </row>
    <row r="27988" spans="1:5" ht="15.6">
      <c r="A27988" s="358" t="s">
        <v>30497</v>
      </c>
      <c r="B27988" s="358" t="s">
        <v>30498</v>
      </c>
      <c r="C27988" s="359">
        <v>0.4</v>
      </c>
      <c r="D27988" s="357" t="s">
        <v>30496</v>
      </c>
      <c r="E27988" s="357" t="s">
        <v>30496</v>
      </c>
    </row>
    <row r="27989" spans="1:5" ht="15.6">
      <c r="A27989" s="358" t="s">
        <v>38739</v>
      </c>
      <c r="B27989" s="358" t="s">
        <v>38740</v>
      </c>
      <c r="C27989" s="359">
        <v>0.4</v>
      </c>
      <c r="D27989" s="357" t="s">
        <v>38738</v>
      </c>
      <c r="E27989" s="357" t="s">
        <v>38738</v>
      </c>
    </row>
    <row r="27990" spans="1:5" ht="15.6">
      <c r="A27990" s="358" t="s">
        <v>39681</v>
      </c>
      <c r="B27990" s="358" t="s">
        <v>39682</v>
      </c>
      <c r="C27990" s="359">
        <v>0.4</v>
      </c>
      <c r="D27990" s="357" t="s">
        <v>39680</v>
      </c>
      <c r="E27990" s="357" t="s">
        <v>39680</v>
      </c>
    </row>
    <row r="27991" spans="1:5" ht="15.6">
      <c r="A27991" s="358" t="s">
        <v>40302</v>
      </c>
      <c r="B27991" s="358" t="s">
        <v>40303</v>
      </c>
      <c r="C27991" s="359">
        <v>0.4</v>
      </c>
      <c r="D27991" s="357" t="s">
        <v>40301</v>
      </c>
      <c r="E27991" s="357" t="s">
        <v>40301</v>
      </c>
    </row>
    <row r="27992" spans="1:5" ht="15.6">
      <c r="A27992" s="358" t="s">
        <v>40502</v>
      </c>
      <c r="B27992" s="358" t="s">
        <v>40503</v>
      </c>
      <c r="C27992" s="359">
        <v>0.4</v>
      </c>
      <c r="D27992" s="357" t="s">
        <v>40501</v>
      </c>
      <c r="E27992" s="357" t="s">
        <v>40501</v>
      </c>
    </row>
    <row r="27993" spans="1:5" ht="15.6">
      <c r="A27993" s="358" t="s">
        <v>40728</v>
      </c>
      <c r="B27993" s="358" t="s">
        <v>40728</v>
      </c>
      <c r="C27993" s="359">
        <v>0.4</v>
      </c>
      <c r="D27993" s="357" t="s">
        <v>40727</v>
      </c>
      <c r="E27993" s="357" t="s">
        <v>40727</v>
      </c>
    </row>
    <row r="27994" spans="1:5" ht="15.6">
      <c r="A27994" s="358" t="s">
        <v>40771</v>
      </c>
      <c r="B27994" s="358" t="s">
        <v>40771</v>
      </c>
      <c r="C27994" s="359">
        <v>0.4</v>
      </c>
      <c r="D27994" s="357" t="s">
        <v>40770</v>
      </c>
      <c r="E27994" s="357" t="s">
        <v>40770</v>
      </c>
    </row>
    <row r="27995" spans="1:5" ht="15.6">
      <c r="A27995" s="358" t="s">
        <v>41022</v>
      </c>
      <c r="B27995" s="358" t="s">
        <v>41023</v>
      </c>
      <c r="C27995" s="359">
        <v>0.4</v>
      </c>
      <c r="D27995" s="357" t="s">
        <v>41021</v>
      </c>
      <c r="E27995" s="357" t="s">
        <v>41021</v>
      </c>
    </row>
    <row r="27996" spans="1:5" ht="15.6">
      <c r="A27996" s="358" t="s">
        <v>42024</v>
      </c>
      <c r="B27996" s="358" t="s">
        <v>42025</v>
      </c>
      <c r="C27996" s="359">
        <v>0.4</v>
      </c>
      <c r="D27996" s="357" t="s">
        <v>42023</v>
      </c>
      <c r="E27996" s="357" t="s">
        <v>42023</v>
      </c>
    </row>
    <row r="27997" spans="1:5" ht="15.6">
      <c r="A27997" s="358" t="s">
        <v>42979</v>
      </c>
      <c r="B27997" s="358" t="s">
        <v>10262</v>
      </c>
      <c r="C27997" s="359">
        <v>0.4</v>
      </c>
      <c r="D27997" s="357" t="s">
        <v>42978</v>
      </c>
      <c r="E27997" s="357" t="s">
        <v>42978</v>
      </c>
    </row>
    <row r="27998" spans="1:5" ht="15.6">
      <c r="A27998" s="358" t="s">
        <v>65610</v>
      </c>
      <c r="B27998" s="358" t="s">
        <v>65611</v>
      </c>
      <c r="C27998" s="359">
        <v>0.4</v>
      </c>
      <c r="D27998" s="357" t="s">
        <v>65609</v>
      </c>
      <c r="E27998" s="357" t="s">
        <v>65609</v>
      </c>
    </row>
    <row r="27999" spans="1:5" ht="15.6">
      <c r="A27999" s="358" t="s">
        <v>43382</v>
      </c>
      <c r="B27999" s="358" t="s">
        <v>43382</v>
      </c>
      <c r="C27999" s="359">
        <v>0.4</v>
      </c>
      <c r="D27999" s="357" t="s">
        <v>43381</v>
      </c>
      <c r="E27999" s="357" t="s">
        <v>43381</v>
      </c>
    </row>
    <row r="28000" spans="1:5" ht="15.6">
      <c r="A28000" s="358" t="s">
        <v>43382</v>
      </c>
      <c r="B28000" s="358" t="s">
        <v>43382</v>
      </c>
      <c r="C28000" s="359">
        <v>0.4</v>
      </c>
      <c r="D28000" s="357" t="s">
        <v>43381</v>
      </c>
      <c r="E28000" s="357" t="s">
        <v>43381</v>
      </c>
    </row>
    <row r="28001" spans="1:5" ht="15.6">
      <c r="A28001" s="358" t="s">
        <v>47298</v>
      </c>
      <c r="B28001" s="358" t="s">
        <v>47299</v>
      </c>
      <c r="C28001" s="359">
        <v>0.4</v>
      </c>
      <c r="D28001" s="357" t="s">
        <v>47297</v>
      </c>
      <c r="E28001" s="357" t="s">
        <v>47297</v>
      </c>
    </row>
    <row r="28002" spans="1:5" ht="15.6">
      <c r="A28002" s="358" t="s">
        <v>48554</v>
      </c>
      <c r="B28002" s="358" t="s">
        <v>48555</v>
      </c>
      <c r="C28002" s="359">
        <v>0.4</v>
      </c>
      <c r="D28002" s="357" t="s">
        <v>48553</v>
      </c>
      <c r="E28002" s="357" t="s">
        <v>48553</v>
      </c>
    </row>
    <row r="28003" spans="1:5" ht="15.6">
      <c r="A28003" s="358" t="s">
        <v>65613</v>
      </c>
      <c r="B28003" s="358" t="s">
        <v>65613</v>
      </c>
      <c r="C28003" s="359">
        <v>0.4</v>
      </c>
      <c r="D28003" s="357" t="s">
        <v>65612</v>
      </c>
      <c r="E28003" s="357" t="s">
        <v>65612</v>
      </c>
    </row>
    <row r="28004" spans="1:5" ht="15.6">
      <c r="A28004" s="358" t="s">
        <v>49491</v>
      </c>
      <c r="B28004" s="358" t="s">
        <v>49492</v>
      </c>
      <c r="C28004" s="359">
        <v>0.4</v>
      </c>
      <c r="D28004" s="357" t="s">
        <v>49490</v>
      </c>
      <c r="E28004" s="357" t="s">
        <v>49490</v>
      </c>
    </row>
    <row r="28005" spans="1:5" ht="15.6">
      <c r="A28005" s="358" t="s">
        <v>10262</v>
      </c>
      <c r="B28005" s="358" t="s">
        <v>50508</v>
      </c>
      <c r="C28005" s="359">
        <v>0.4</v>
      </c>
      <c r="D28005" s="357" t="s">
        <v>50507</v>
      </c>
      <c r="E28005" s="357" t="s">
        <v>50507</v>
      </c>
    </row>
    <row r="28006" spans="1:5" ht="15.6">
      <c r="A28006" s="358" t="s">
        <v>51954</v>
      </c>
      <c r="B28006" s="358" t="s">
        <v>51955</v>
      </c>
      <c r="C28006" s="359">
        <v>0.4</v>
      </c>
      <c r="D28006" s="357" t="s">
        <v>51953</v>
      </c>
      <c r="E28006" s="357" t="s">
        <v>51953</v>
      </c>
    </row>
    <row r="28007" spans="1:5" ht="15.6">
      <c r="A28007" s="358" t="s">
        <v>52581</v>
      </c>
      <c r="B28007" s="358" t="s">
        <v>52582</v>
      </c>
      <c r="C28007" s="359">
        <v>0.4</v>
      </c>
      <c r="D28007" s="357" t="s">
        <v>52580</v>
      </c>
      <c r="E28007" s="357" t="s">
        <v>52580</v>
      </c>
    </row>
    <row r="28008" spans="1:5" ht="15.6">
      <c r="A28008" s="358" t="s">
        <v>52778</v>
      </c>
      <c r="B28008" s="358" t="s">
        <v>52778</v>
      </c>
      <c r="C28008" s="359">
        <v>0.4</v>
      </c>
      <c r="D28008" s="357" t="s">
        <v>52777</v>
      </c>
      <c r="E28008" s="357" t="s">
        <v>52777</v>
      </c>
    </row>
    <row r="28009" spans="1:5" ht="15.6">
      <c r="A28009" s="358" t="s">
        <v>59554</v>
      </c>
      <c r="B28009" s="358" t="s">
        <v>65615</v>
      </c>
      <c r="C28009" s="359">
        <v>0.4</v>
      </c>
      <c r="D28009" s="357" t="s">
        <v>65614</v>
      </c>
      <c r="E28009" s="357" t="s">
        <v>65614</v>
      </c>
    </row>
    <row r="28010" spans="1:5" ht="15.6">
      <c r="A28010" s="358" t="s">
        <v>53677</v>
      </c>
      <c r="B28010" s="358" t="s">
        <v>53678</v>
      </c>
      <c r="C28010" s="359">
        <v>0.4</v>
      </c>
      <c r="D28010" s="357" t="s">
        <v>53676</v>
      </c>
      <c r="E28010" s="357" t="s">
        <v>53676</v>
      </c>
    </row>
    <row r="28011" spans="1:5" ht="15.6">
      <c r="A28011" s="358" t="s">
        <v>25575</v>
      </c>
      <c r="B28011" s="358" t="s">
        <v>25576</v>
      </c>
      <c r="C28011" s="359">
        <v>0.4</v>
      </c>
      <c r="D28011" s="357" t="s">
        <v>25574</v>
      </c>
      <c r="E28011" s="357" t="s">
        <v>25574</v>
      </c>
    </row>
    <row r="28012" spans="1:5" ht="15.6">
      <c r="A28012" s="358" t="s">
        <v>26336</v>
      </c>
      <c r="B28012" s="358" t="s">
        <v>26337</v>
      </c>
      <c r="C28012" s="359">
        <v>0.4</v>
      </c>
      <c r="D28012" s="357" t="s">
        <v>26335</v>
      </c>
      <c r="E28012" s="357" t="s">
        <v>26335</v>
      </c>
    </row>
    <row r="28013" spans="1:5" ht="15.6">
      <c r="A28013" s="358" t="s">
        <v>26969</v>
      </c>
      <c r="B28013" s="358" t="s">
        <v>26970</v>
      </c>
      <c r="C28013" s="359">
        <v>0.4</v>
      </c>
      <c r="D28013" s="357" t="s">
        <v>26968</v>
      </c>
      <c r="E28013" s="357" t="s">
        <v>26968</v>
      </c>
    </row>
    <row r="28014" spans="1:5" ht="15.6">
      <c r="A28014" s="358" t="s">
        <v>267</v>
      </c>
      <c r="B28014" s="358" t="s">
        <v>27068</v>
      </c>
      <c r="C28014" s="359">
        <v>0.4</v>
      </c>
      <c r="D28014" s="357" t="s">
        <v>27067</v>
      </c>
      <c r="E28014" s="357" t="s">
        <v>27067</v>
      </c>
    </row>
    <row r="28015" spans="1:5" ht="15.6">
      <c r="A28015" s="358" t="s">
        <v>27504</v>
      </c>
      <c r="B28015" s="358" t="s">
        <v>27505</v>
      </c>
      <c r="C28015" s="359">
        <v>0.4</v>
      </c>
      <c r="D28015" s="357" t="s">
        <v>27503</v>
      </c>
      <c r="E28015" s="357" t="s">
        <v>27503</v>
      </c>
    </row>
    <row r="28016" spans="1:5" ht="15.6">
      <c r="A28016" s="358" t="s">
        <v>65617</v>
      </c>
      <c r="B28016" s="358" t="s">
        <v>65617</v>
      </c>
      <c r="C28016" s="359">
        <v>0.4</v>
      </c>
      <c r="D28016" s="357" t="s">
        <v>65616</v>
      </c>
      <c r="E28016" s="357" t="s">
        <v>65616</v>
      </c>
    </row>
    <row r="28017" spans="1:5" ht="15.6">
      <c r="A28017" s="358" t="s">
        <v>30298</v>
      </c>
      <c r="B28017" s="358" t="s">
        <v>30299</v>
      </c>
      <c r="C28017" s="359">
        <v>0.4</v>
      </c>
      <c r="D28017" s="357" t="s">
        <v>30297</v>
      </c>
      <c r="E28017" s="357" t="s">
        <v>30297</v>
      </c>
    </row>
    <row r="28018" spans="1:5" ht="15.6">
      <c r="A28018" s="358" t="s">
        <v>32150</v>
      </c>
      <c r="B28018" s="358" t="s">
        <v>32150</v>
      </c>
      <c r="C28018" s="359">
        <v>0.4</v>
      </c>
      <c r="D28018" s="357" t="s">
        <v>32149</v>
      </c>
      <c r="E28018" s="357" t="s">
        <v>32149</v>
      </c>
    </row>
    <row r="28019" spans="1:5" ht="15.6">
      <c r="A28019" s="358" t="s">
        <v>32223</v>
      </c>
      <c r="B28019" s="358" t="s">
        <v>32223</v>
      </c>
      <c r="C28019" s="359">
        <v>0.4</v>
      </c>
      <c r="D28019" s="357" t="s">
        <v>32222</v>
      </c>
      <c r="E28019" s="357" t="s">
        <v>32222</v>
      </c>
    </row>
    <row r="28020" spans="1:5" ht="15.6">
      <c r="A28020" s="358" t="s">
        <v>65619</v>
      </c>
      <c r="B28020" s="358" t="s">
        <v>65620</v>
      </c>
      <c r="C28020" s="359">
        <v>0.4</v>
      </c>
      <c r="D28020" s="357" t="s">
        <v>65618</v>
      </c>
      <c r="E28020" s="357" t="s">
        <v>65618</v>
      </c>
    </row>
    <row r="28021" spans="1:5" ht="15.6">
      <c r="A28021" s="358" t="s">
        <v>34302</v>
      </c>
      <c r="B28021" s="358" t="s">
        <v>34303</v>
      </c>
      <c r="C28021" s="359">
        <v>0.4</v>
      </c>
      <c r="D28021" s="357" t="s">
        <v>34301</v>
      </c>
      <c r="E28021" s="357" t="s">
        <v>34301</v>
      </c>
    </row>
    <row r="28022" spans="1:5" ht="15.6">
      <c r="A28022" s="358" t="s">
        <v>65622</v>
      </c>
      <c r="B28022" s="358" t="s">
        <v>65623</v>
      </c>
      <c r="C28022" s="359">
        <v>0.4</v>
      </c>
      <c r="D28022" s="357" t="s">
        <v>65621</v>
      </c>
      <c r="E28022" s="357" t="s">
        <v>65621</v>
      </c>
    </row>
    <row r="28023" spans="1:5" ht="15.6">
      <c r="A28023" s="358" t="s">
        <v>15717</v>
      </c>
      <c r="B28023" s="358" t="s">
        <v>15717</v>
      </c>
      <c r="C28023" s="359">
        <v>0.4</v>
      </c>
      <c r="D28023" s="357" t="s">
        <v>5248</v>
      </c>
      <c r="E28023" s="357" t="s">
        <v>5248</v>
      </c>
    </row>
    <row r="28024" spans="1:5" ht="15.6">
      <c r="A28024" s="358" t="s">
        <v>34972</v>
      </c>
      <c r="B28024" s="358" t="s">
        <v>34973</v>
      </c>
      <c r="C28024" s="359">
        <v>0.4</v>
      </c>
      <c r="D28024" s="357" t="s">
        <v>34971</v>
      </c>
      <c r="E28024" s="357" t="s">
        <v>34971</v>
      </c>
    </row>
    <row r="28025" spans="1:5" ht="15.6">
      <c r="A28025" s="358" t="s">
        <v>34972</v>
      </c>
      <c r="B28025" s="358" t="s">
        <v>34973</v>
      </c>
      <c r="C28025" s="359">
        <v>0.4</v>
      </c>
      <c r="D28025" s="357" t="s">
        <v>34971</v>
      </c>
      <c r="E28025" s="357" t="s">
        <v>34971</v>
      </c>
    </row>
    <row r="28026" spans="1:5" ht="15.6">
      <c r="A28026" s="358" t="s">
        <v>10262</v>
      </c>
      <c r="B28026" s="358" t="s">
        <v>65625</v>
      </c>
      <c r="C28026" s="359">
        <v>0.4</v>
      </c>
      <c r="D28026" s="357" t="s">
        <v>65624</v>
      </c>
      <c r="E28026" s="357" t="s">
        <v>65624</v>
      </c>
    </row>
    <row r="28027" spans="1:5" ht="15.6">
      <c r="A28027" s="358" t="s">
        <v>35938</v>
      </c>
      <c r="B28027" s="358" t="s">
        <v>35938</v>
      </c>
      <c r="C28027" s="359">
        <v>0.4</v>
      </c>
      <c r="D28027" s="357" t="s">
        <v>35937</v>
      </c>
      <c r="E28027" s="357" t="s">
        <v>35937</v>
      </c>
    </row>
    <row r="28028" spans="1:5" ht="15.6">
      <c r="A28028" s="358" t="s">
        <v>37372</v>
      </c>
      <c r="B28028" s="358" t="s">
        <v>10262</v>
      </c>
      <c r="C28028" s="359">
        <v>0.4</v>
      </c>
      <c r="D28028" s="357" t="s">
        <v>37371</v>
      </c>
      <c r="E28028" s="357" t="s">
        <v>37371</v>
      </c>
    </row>
    <row r="28029" spans="1:5" ht="15.6">
      <c r="A28029" s="358" t="s">
        <v>37372</v>
      </c>
      <c r="B28029" s="358" t="s">
        <v>10262</v>
      </c>
      <c r="C28029" s="359">
        <v>0.4</v>
      </c>
      <c r="D28029" s="357" t="s">
        <v>37371</v>
      </c>
      <c r="E28029" s="357" t="s">
        <v>37371</v>
      </c>
    </row>
    <row r="28030" spans="1:5" ht="15.6">
      <c r="A28030" s="358" t="s">
        <v>37655</v>
      </c>
      <c r="B28030" s="358" t="s">
        <v>37655</v>
      </c>
      <c r="C28030" s="359">
        <v>0.4</v>
      </c>
      <c r="D28030" s="357" t="s">
        <v>37654</v>
      </c>
      <c r="E28030" s="357" t="s">
        <v>37654</v>
      </c>
    </row>
    <row r="28031" spans="1:5" ht="15.6">
      <c r="A28031" s="358" t="s">
        <v>10262</v>
      </c>
      <c r="B28031" s="358" t="s">
        <v>55536</v>
      </c>
      <c r="C28031" s="359">
        <v>0.4</v>
      </c>
      <c r="D28031" s="357" t="s">
        <v>55535</v>
      </c>
      <c r="E28031" s="357" t="s">
        <v>55535</v>
      </c>
    </row>
    <row r="28032" spans="1:5" ht="15.6">
      <c r="A28032" s="358" t="s">
        <v>1000</v>
      </c>
      <c r="B28032" s="358" t="s">
        <v>10262</v>
      </c>
      <c r="C28032" s="359">
        <v>0.4</v>
      </c>
      <c r="D28032" s="357" t="s">
        <v>6104</v>
      </c>
      <c r="E28032" s="357" t="s">
        <v>6104</v>
      </c>
    </row>
    <row r="28033" spans="1:5" ht="15.6">
      <c r="A28033" s="358" t="s">
        <v>1000</v>
      </c>
      <c r="B28033" s="358" t="s">
        <v>10262</v>
      </c>
      <c r="C28033" s="359">
        <v>0.4</v>
      </c>
      <c r="D28033" s="357" t="s">
        <v>6104</v>
      </c>
      <c r="E28033" s="357" t="s">
        <v>6104</v>
      </c>
    </row>
    <row r="28034" spans="1:5" ht="15.6">
      <c r="A28034" s="358" t="s">
        <v>42996</v>
      </c>
      <c r="B28034" s="358" t="s">
        <v>42997</v>
      </c>
      <c r="C28034" s="359">
        <v>0.4</v>
      </c>
      <c r="D28034" s="357" t="s">
        <v>42995</v>
      </c>
      <c r="E28034" s="357" t="s">
        <v>42995</v>
      </c>
    </row>
    <row r="28035" spans="1:5" ht="15.6">
      <c r="A28035" s="358" t="s">
        <v>43067</v>
      </c>
      <c r="B28035" s="358" t="s">
        <v>43067</v>
      </c>
      <c r="C28035" s="359">
        <v>0.4</v>
      </c>
      <c r="D28035" s="357" t="s">
        <v>43066</v>
      </c>
      <c r="E28035" s="357" t="s">
        <v>43066</v>
      </c>
    </row>
    <row r="28036" spans="1:5" ht="15.6">
      <c r="A28036" s="358" t="s">
        <v>43971</v>
      </c>
      <c r="B28036" s="358" t="s">
        <v>43972</v>
      </c>
      <c r="C28036" s="359">
        <v>0.4</v>
      </c>
      <c r="D28036" s="357" t="s">
        <v>43970</v>
      </c>
      <c r="E28036" s="357" t="s">
        <v>43970</v>
      </c>
    </row>
    <row r="28037" spans="1:5" ht="15.6">
      <c r="A28037" s="358" t="s">
        <v>45714</v>
      </c>
      <c r="B28037" s="358" t="s">
        <v>45714</v>
      </c>
      <c r="C28037" s="359">
        <v>0.4</v>
      </c>
      <c r="D28037" s="357" t="s">
        <v>45713</v>
      </c>
      <c r="E28037" s="357" t="s">
        <v>45713</v>
      </c>
    </row>
    <row r="28038" spans="1:5" ht="15.6">
      <c r="A28038" s="358" t="s">
        <v>10262</v>
      </c>
      <c r="B28038" s="358" t="s">
        <v>45933</v>
      </c>
      <c r="C28038" s="359">
        <v>0.4</v>
      </c>
      <c r="D28038" s="357" t="s">
        <v>45932</v>
      </c>
      <c r="E28038" s="357" t="s">
        <v>45932</v>
      </c>
    </row>
    <row r="28039" spans="1:5" ht="15.6">
      <c r="A28039" s="358" t="s">
        <v>45947</v>
      </c>
      <c r="B28039" s="358" t="s">
        <v>45948</v>
      </c>
      <c r="C28039" s="359">
        <v>0.4</v>
      </c>
      <c r="D28039" s="357" t="s">
        <v>45946</v>
      </c>
      <c r="E28039" s="357" t="s">
        <v>45946</v>
      </c>
    </row>
    <row r="28040" spans="1:5" ht="15.6">
      <c r="A28040" s="358" t="s">
        <v>49459</v>
      </c>
      <c r="B28040" s="358" t="s">
        <v>49460</v>
      </c>
      <c r="C28040" s="359">
        <v>0.4</v>
      </c>
      <c r="D28040" s="357" t="s">
        <v>49458</v>
      </c>
      <c r="E28040" s="357" t="s">
        <v>49458</v>
      </c>
    </row>
    <row r="28041" spans="1:5" ht="15.6">
      <c r="A28041" s="358" t="s">
        <v>50161</v>
      </c>
      <c r="B28041" s="358" t="s">
        <v>50162</v>
      </c>
      <c r="C28041" s="359">
        <v>0.4</v>
      </c>
      <c r="D28041" s="357" t="s">
        <v>50160</v>
      </c>
      <c r="E28041" s="357" t="s">
        <v>50160</v>
      </c>
    </row>
    <row r="28042" spans="1:5" ht="15.6">
      <c r="A28042" s="358" t="s">
        <v>50161</v>
      </c>
      <c r="B28042" s="358" t="s">
        <v>50162</v>
      </c>
      <c r="C28042" s="359">
        <v>0.4</v>
      </c>
      <c r="D28042" s="357" t="s">
        <v>50160</v>
      </c>
      <c r="E28042" s="357" t="s">
        <v>50160</v>
      </c>
    </row>
    <row r="28043" spans="1:5" ht="15.6">
      <c r="A28043" s="358" t="s">
        <v>52691</v>
      </c>
      <c r="B28043" s="358" t="s">
        <v>52692</v>
      </c>
      <c r="C28043" s="359">
        <v>0.4</v>
      </c>
      <c r="D28043" s="357" t="s">
        <v>52690</v>
      </c>
      <c r="E28043" s="357" t="s">
        <v>52690</v>
      </c>
    </row>
    <row r="28044" spans="1:5" ht="15.6">
      <c r="A28044" s="358" t="s">
        <v>53669</v>
      </c>
      <c r="B28044" s="358" t="s">
        <v>53670</v>
      </c>
      <c r="C28044" s="359">
        <v>0.4</v>
      </c>
      <c r="D28044" s="357" t="s">
        <v>53668</v>
      </c>
      <c r="E28044" s="357" t="s">
        <v>53668</v>
      </c>
    </row>
    <row r="28045" spans="1:5" ht="15.6">
      <c r="A28045" s="358" t="s">
        <v>24726</v>
      </c>
      <c r="B28045" s="358" t="s">
        <v>24727</v>
      </c>
      <c r="C28045" s="359">
        <v>0.4</v>
      </c>
      <c r="D28045" s="357" t="s">
        <v>24725</v>
      </c>
      <c r="E28045" s="357" t="s">
        <v>24725</v>
      </c>
    </row>
    <row r="28046" spans="1:5" ht="15.6">
      <c r="A28046" s="358" t="s">
        <v>10262</v>
      </c>
      <c r="B28046" s="358" t="s">
        <v>26090</v>
      </c>
      <c r="C28046" s="359">
        <v>0.4</v>
      </c>
      <c r="D28046" s="357" t="s">
        <v>26089</v>
      </c>
      <c r="E28046" s="357" t="s">
        <v>26089</v>
      </c>
    </row>
    <row r="28047" spans="1:5" ht="15.6">
      <c r="A28047" s="358" t="s">
        <v>27027</v>
      </c>
      <c r="B28047" s="358" t="s">
        <v>27027</v>
      </c>
      <c r="C28047" s="359">
        <v>0.4</v>
      </c>
      <c r="D28047" s="357" t="s">
        <v>27026</v>
      </c>
      <c r="E28047" s="357" t="s">
        <v>27026</v>
      </c>
    </row>
    <row r="28048" spans="1:5" ht="15.6">
      <c r="A28048" s="358" t="s">
        <v>27842</v>
      </c>
      <c r="B28048" s="358" t="s">
        <v>10262</v>
      </c>
      <c r="C28048" s="359">
        <v>0.4</v>
      </c>
      <c r="D28048" s="357" t="s">
        <v>27841</v>
      </c>
      <c r="E28048" s="357" t="s">
        <v>27841</v>
      </c>
    </row>
    <row r="28049" spans="1:5" ht="15.6">
      <c r="A28049" s="358" t="s">
        <v>29448</v>
      </c>
      <c r="B28049" s="358" t="s">
        <v>29449</v>
      </c>
      <c r="C28049" s="359">
        <v>0.4</v>
      </c>
      <c r="D28049" s="357" t="s">
        <v>29447</v>
      </c>
      <c r="E28049" s="357" t="s">
        <v>29447</v>
      </c>
    </row>
    <row r="28050" spans="1:5" ht="15.6">
      <c r="A28050" s="358" t="s">
        <v>31614</v>
      </c>
      <c r="B28050" s="358" t="s">
        <v>31615</v>
      </c>
      <c r="C28050" s="359">
        <v>0.4</v>
      </c>
      <c r="D28050" s="357" t="s">
        <v>31613</v>
      </c>
      <c r="E28050" s="357" t="s">
        <v>31613</v>
      </c>
    </row>
    <row r="28051" spans="1:5" ht="15.6">
      <c r="A28051" s="358" t="s">
        <v>10262</v>
      </c>
      <c r="B28051" s="358" t="s">
        <v>33341</v>
      </c>
      <c r="C28051" s="359">
        <v>0.4</v>
      </c>
      <c r="D28051" s="357" t="s">
        <v>33340</v>
      </c>
      <c r="E28051" s="357" t="s">
        <v>33340</v>
      </c>
    </row>
    <row r="28052" spans="1:5" ht="15.6">
      <c r="A28052" s="358" t="s">
        <v>65627</v>
      </c>
      <c r="B28052" s="358" t="s">
        <v>59530</v>
      </c>
      <c r="C28052" s="359">
        <v>0.4</v>
      </c>
      <c r="D28052" s="357" t="s">
        <v>65626</v>
      </c>
      <c r="E28052" s="357" t="s">
        <v>65626</v>
      </c>
    </row>
    <row r="28053" spans="1:5" ht="15.6">
      <c r="A28053" s="358" t="s">
        <v>34450</v>
      </c>
      <c r="B28053" s="358" t="s">
        <v>34451</v>
      </c>
      <c r="C28053" s="359">
        <v>0.4</v>
      </c>
      <c r="D28053" s="357" t="s">
        <v>34449</v>
      </c>
      <c r="E28053" s="357" t="s">
        <v>34449</v>
      </c>
    </row>
    <row r="28054" spans="1:5" ht="15.6">
      <c r="A28054" s="358" t="s">
        <v>34852</v>
      </c>
      <c r="B28054" s="358" t="s">
        <v>34853</v>
      </c>
      <c r="C28054" s="359">
        <v>0.4</v>
      </c>
      <c r="D28054" s="357" t="s">
        <v>34851</v>
      </c>
      <c r="E28054" s="357" t="s">
        <v>34851</v>
      </c>
    </row>
    <row r="28055" spans="1:5" ht="15.6">
      <c r="A28055" s="358" t="s">
        <v>35429</v>
      </c>
      <c r="B28055" s="358" t="s">
        <v>35430</v>
      </c>
      <c r="C28055" s="359">
        <v>0.4</v>
      </c>
      <c r="D28055" s="357" t="s">
        <v>35428</v>
      </c>
      <c r="E28055" s="357" t="s">
        <v>35428</v>
      </c>
    </row>
    <row r="28056" spans="1:5" ht="15.6">
      <c r="A28056" s="358" t="s">
        <v>894</v>
      </c>
      <c r="B28056" s="358" t="s">
        <v>35454</v>
      </c>
      <c r="C28056" s="359">
        <v>0.4</v>
      </c>
      <c r="D28056" s="357" t="s">
        <v>35453</v>
      </c>
      <c r="E28056" s="357" t="s">
        <v>35453</v>
      </c>
    </row>
    <row r="28057" spans="1:5" ht="15.6">
      <c r="A28057" s="358" t="s">
        <v>35474</v>
      </c>
      <c r="B28057" s="358" t="s">
        <v>35475</v>
      </c>
      <c r="C28057" s="359">
        <v>0.4</v>
      </c>
      <c r="D28057" s="357" t="s">
        <v>35473</v>
      </c>
      <c r="E28057" s="357" t="s">
        <v>35473</v>
      </c>
    </row>
    <row r="28058" spans="1:5" ht="15.6">
      <c r="A28058" s="358" t="s">
        <v>35543</v>
      </c>
      <c r="B28058" s="358" t="s">
        <v>35544</v>
      </c>
      <c r="C28058" s="359">
        <v>0.4</v>
      </c>
      <c r="D28058" s="357" t="s">
        <v>35542</v>
      </c>
      <c r="E28058" s="357" t="s">
        <v>35542</v>
      </c>
    </row>
    <row r="28059" spans="1:5" ht="15.6">
      <c r="A28059" s="358" t="s">
        <v>16244</v>
      </c>
      <c r="B28059" s="358" t="s">
        <v>16245</v>
      </c>
      <c r="C28059" s="359">
        <v>0.4</v>
      </c>
      <c r="D28059" s="357" t="s">
        <v>5609</v>
      </c>
      <c r="E28059" s="357" t="s">
        <v>5609</v>
      </c>
    </row>
    <row r="28060" spans="1:5" ht="15.6">
      <c r="A28060" s="358" t="s">
        <v>16244</v>
      </c>
      <c r="B28060" s="358" t="s">
        <v>16245</v>
      </c>
      <c r="C28060" s="359">
        <v>0.4</v>
      </c>
      <c r="D28060" s="357" t="s">
        <v>5609</v>
      </c>
      <c r="E28060" s="357" t="s">
        <v>5609</v>
      </c>
    </row>
    <row r="28061" spans="1:5" ht="15.6">
      <c r="A28061" s="358" t="s">
        <v>36439</v>
      </c>
      <c r="B28061" s="358" t="s">
        <v>36439</v>
      </c>
      <c r="C28061" s="359">
        <v>0.4</v>
      </c>
      <c r="D28061" s="357" t="s">
        <v>36438</v>
      </c>
      <c r="E28061" s="357" t="s">
        <v>36438</v>
      </c>
    </row>
    <row r="28062" spans="1:5" ht="15.6">
      <c r="A28062" s="358" t="s">
        <v>36632</v>
      </c>
      <c r="B28062" s="358" t="s">
        <v>36633</v>
      </c>
      <c r="C28062" s="359">
        <v>0.4</v>
      </c>
      <c r="D28062" s="357" t="s">
        <v>36631</v>
      </c>
      <c r="E28062" s="357" t="s">
        <v>36631</v>
      </c>
    </row>
    <row r="28063" spans="1:5" ht="15.6">
      <c r="A28063" s="358" t="s">
        <v>37699</v>
      </c>
      <c r="B28063" s="358" t="s">
        <v>37700</v>
      </c>
      <c r="C28063" s="359">
        <v>0.4</v>
      </c>
      <c r="D28063" s="357" t="s">
        <v>37698</v>
      </c>
      <c r="E28063" s="357" t="s">
        <v>37698</v>
      </c>
    </row>
    <row r="28064" spans="1:5" ht="15.6">
      <c r="A28064" s="358" t="s">
        <v>39240</v>
      </c>
      <c r="B28064" s="358" t="s">
        <v>39240</v>
      </c>
      <c r="C28064" s="359">
        <v>0.4</v>
      </c>
      <c r="D28064" s="357" t="s">
        <v>39239</v>
      </c>
      <c r="E28064" s="357" t="s">
        <v>39239</v>
      </c>
    </row>
    <row r="28065" spans="1:5" ht="15.6">
      <c r="A28065" s="358" t="s">
        <v>39444</v>
      </c>
      <c r="B28065" s="358" t="s">
        <v>39445</v>
      </c>
      <c r="C28065" s="359">
        <v>0.4</v>
      </c>
      <c r="D28065" s="357" t="s">
        <v>39443</v>
      </c>
      <c r="E28065" s="357" t="s">
        <v>39443</v>
      </c>
    </row>
    <row r="28066" spans="1:5" ht="15.6">
      <c r="A28066" s="358" t="s">
        <v>40396</v>
      </c>
      <c r="B28066" s="358" t="s">
        <v>40397</v>
      </c>
      <c r="C28066" s="359">
        <v>0.4</v>
      </c>
      <c r="D28066" s="357" t="s">
        <v>40395</v>
      </c>
      <c r="E28066" s="357" t="s">
        <v>40395</v>
      </c>
    </row>
    <row r="28067" spans="1:5" ht="15.6">
      <c r="A28067" s="358" t="s">
        <v>41005</v>
      </c>
      <c r="B28067" s="358" t="s">
        <v>41005</v>
      </c>
      <c r="C28067" s="359">
        <v>0.4</v>
      </c>
      <c r="D28067" s="357" t="s">
        <v>41004</v>
      </c>
      <c r="E28067" s="357" t="s">
        <v>41004</v>
      </c>
    </row>
    <row r="28068" spans="1:5" ht="15.6">
      <c r="A28068" s="358" t="s">
        <v>41505</v>
      </c>
      <c r="B28068" s="358" t="s">
        <v>41506</v>
      </c>
      <c r="C28068" s="359">
        <v>0.4</v>
      </c>
      <c r="D28068" s="357" t="s">
        <v>41504</v>
      </c>
      <c r="E28068" s="357" t="s">
        <v>41504</v>
      </c>
    </row>
    <row r="28069" spans="1:5" ht="15.6">
      <c r="A28069" s="358" t="s">
        <v>41576</v>
      </c>
      <c r="B28069" s="358" t="s">
        <v>41577</v>
      </c>
      <c r="C28069" s="359">
        <v>0.4</v>
      </c>
      <c r="D28069" s="357" t="s">
        <v>41575</v>
      </c>
      <c r="E28069" s="357" t="s">
        <v>41575</v>
      </c>
    </row>
    <row r="28070" spans="1:5" ht="15.6">
      <c r="A28070" s="358" t="s">
        <v>44062</v>
      </c>
      <c r="B28070" s="358" t="s">
        <v>44062</v>
      </c>
      <c r="C28070" s="359">
        <v>0.4</v>
      </c>
      <c r="D28070" s="357" t="s">
        <v>44061</v>
      </c>
      <c r="E28070" s="357" t="s">
        <v>44061</v>
      </c>
    </row>
    <row r="28071" spans="1:5" ht="15.6">
      <c r="A28071" s="358" t="s">
        <v>44880</v>
      </c>
      <c r="B28071" s="358" t="s">
        <v>44881</v>
      </c>
      <c r="C28071" s="359">
        <v>0.4</v>
      </c>
      <c r="D28071" s="357" t="s">
        <v>44879</v>
      </c>
      <c r="E28071" s="357" t="s">
        <v>44879</v>
      </c>
    </row>
    <row r="28072" spans="1:5" ht="15.6">
      <c r="A28072" s="358" t="s">
        <v>10262</v>
      </c>
      <c r="B28072" s="358" t="s">
        <v>55553</v>
      </c>
      <c r="C28072" s="359">
        <v>0.4</v>
      </c>
      <c r="D28072" s="357" t="s">
        <v>55552</v>
      </c>
      <c r="E28072" s="357" t="s">
        <v>55552</v>
      </c>
    </row>
    <row r="28073" spans="1:5" ht="15.6">
      <c r="A28073" s="358" t="s">
        <v>45431</v>
      </c>
      <c r="B28073" s="358" t="s">
        <v>45431</v>
      </c>
      <c r="C28073" s="359">
        <v>0.4</v>
      </c>
      <c r="D28073" s="357" t="s">
        <v>45430</v>
      </c>
      <c r="E28073" s="357" t="s">
        <v>45430</v>
      </c>
    </row>
    <row r="28074" spans="1:5" ht="15.6">
      <c r="A28074" s="358" t="s">
        <v>45431</v>
      </c>
      <c r="B28074" s="358" t="s">
        <v>45431</v>
      </c>
      <c r="C28074" s="359">
        <v>0.4</v>
      </c>
      <c r="D28074" s="357" t="s">
        <v>45430</v>
      </c>
      <c r="E28074" s="357" t="s">
        <v>45430</v>
      </c>
    </row>
    <row r="28075" spans="1:5" ht="15.6">
      <c r="A28075" s="358" t="s">
        <v>45716</v>
      </c>
      <c r="B28075" s="358" t="s">
        <v>45717</v>
      </c>
      <c r="C28075" s="359">
        <v>0.4</v>
      </c>
      <c r="D28075" s="357" t="s">
        <v>45715</v>
      </c>
      <c r="E28075" s="357" t="s">
        <v>45715</v>
      </c>
    </row>
    <row r="28076" spans="1:5" ht="15.6">
      <c r="A28076" s="358" t="s">
        <v>46189</v>
      </c>
      <c r="B28076" s="358" t="s">
        <v>46190</v>
      </c>
      <c r="C28076" s="359">
        <v>0.4</v>
      </c>
      <c r="D28076" s="357" t="s">
        <v>46188</v>
      </c>
      <c r="E28076" s="357" t="s">
        <v>46188</v>
      </c>
    </row>
    <row r="28077" spans="1:5" ht="15.6">
      <c r="A28077" s="358" t="s">
        <v>46329</v>
      </c>
      <c r="B28077" s="358" t="s">
        <v>46330</v>
      </c>
      <c r="C28077" s="359">
        <v>0.4</v>
      </c>
      <c r="D28077" s="357" t="s">
        <v>46328</v>
      </c>
      <c r="E28077" s="357" t="s">
        <v>46328</v>
      </c>
    </row>
    <row r="28078" spans="1:5" ht="15.6">
      <c r="A28078" s="358" t="s">
        <v>46860</v>
      </c>
      <c r="B28078" s="358" t="s">
        <v>46860</v>
      </c>
      <c r="C28078" s="359">
        <v>0.4</v>
      </c>
      <c r="D28078" s="357" t="s">
        <v>46859</v>
      </c>
      <c r="E28078" s="357" t="s">
        <v>46859</v>
      </c>
    </row>
    <row r="28079" spans="1:5" ht="15.6">
      <c r="A28079" s="358" t="s">
        <v>47295</v>
      </c>
      <c r="B28079" s="358" t="s">
        <v>47296</v>
      </c>
      <c r="C28079" s="359">
        <v>0.4</v>
      </c>
      <c r="D28079" s="357" t="s">
        <v>47294</v>
      </c>
      <c r="E28079" s="357" t="s">
        <v>47294</v>
      </c>
    </row>
    <row r="28080" spans="1:5" ht="15.6">
      <c r="A28080" s="358" t="s">
        <v>47475</v>
      </c>
      <c r="B28080" s="358" t="s">
        <v>47475</v>
      </c>
      <c r="C28080" s="359">
        <v>0.4</v>
      </c>
      <c r="D28080" s="357" t="s">
        <v>47474</v>
      </c>
      <c r="E28080" s="357" t="s">
        <v>47474</v>
      </c>
    </row>
    <row r="28081" spans="1:5" ht="15.6">
      <c r="A28081" s="358" t="s">
        <v>48771</v>
      </c>
      <c r="B28081" s="358" t="s">
        <v>48772</v>
      </c>
      <c r="C28081" s="359">
        <v>0.4</v>
      </c>
      <c r="D28081" s="357" t="s">
        <v>48770</v>
      </c>
      <c r="E28081" s="357" t="s">
        <v>48770</v>
      </c>
    </row>
    <row r="28082" spans="1:5" ht="15.6">
      <c r="A28082" s="358" t="s">
        <v>49077</v>
      </c>
      <c r="B28082" s="358" t="s">
        <v>49077</v>
      </c>
      <c r="C28082" s="359">
        <v>0.4</v>
      </c>
      <c r="D28082" s="357" t="s">
        <v>49076</v>
      </c>
      <c r="E28082" s="357" t="s">
        <v>49076</v>
      </c>
    </row>
    <row r="28083" spans="1:5" ht="15.6">
      <c r="A28083" s="358" t="s">
        <v>10262</v>
      </c>
      <c r="B28083" s="358" t="s">
        <v>60411</v>
      </c>
      <c r="C28083" s="359">
        <v>0.4</v>
      </c>
      <c r="D28083" s="357" t="s">
        <v>65628</v>
      </c>
      <c r="E28083" s="357" t="s">
        <v>65628</v>
      </c>
    </row>
    <row r="28084" spans="1:5" ht="15.6">
      <c r="A28084" s="358" t="s">
        <v>10262</v>
      </c>
      <c r="B28084" s="358" t="s">
        <v>60411</v>
      </c>
      <c r="C28084" s="359">
        <v>0.4</v>
      </c>
      <c r="D28084" s="357" t="s">
        <v>65628</v>
      </c>
      <c r="E28084" s="357" t="s">
        <v>65628</v>
      </c>
    </row>
    <row r="28085" spans="1:5" ht="15.6">
      <c r="A28085" s="358" t="s">
        <v>65630</v>
      </c>
      <c r="B28085" s="358" t="s">
        <v>65631</v>
      </c>
      <c r="C28085" s="359">
        <v>0.4</v>
      </c>
      <c r="D28085" s="357" t="s">
        <v>65629</v>
      </c>
      <c r="E28085" s="357" t="s">
        <v>65629</v>
      </c>
    </row>
    <row r="28086" spans="1:5" ht="15.6">
      <c r="A28086" s="358" t="s">
        <v>49948</v>
      </c>
      <c r="B28086" s="358" t="s">
        <v>49949</v>
      </c>
      <c r="C28086" s="359">
        <v>0.4</v>
      </c>
      <c r="D28086" s="357" t="s">
        <v>49947</v>
      </c>
      <c r="E28086" s="357" t="s">
        <v>49947</v>
      </c>
    </row>
    <row r="28087" spans="1:5" ht="15.6">
      <c r="A28087" s="358" t="s">
        <v>23315</v>
      </c>
      <c r="B28087" s="358" t="s">
        <v>23316</v>
      </c>
      <c r="C28087" s="359">
        <v>0.4</v>
      </c>
      <c r="D28087" s="357" t="s">
        <v>9692</v>
      </c>
      <c r="E28087" s="357" t="s">
        <v>9692</v>
      </c>
    </row>
    <row r="28088" spans="1:5" ht="15.6">
      <c r="A28088" s="358" t="s">
        <v>23315</v>
      </c>
      <c r="B28088" s="358" t="s">
        <v>23316</v>
      </c>
      <c r="C28088" s="359">
        <v>0.4</v>
      </c>
      <c r="D28088" s="357" t="s">
        <v>9692</v>
      </c>
      <c r="E28088" s="357" t="s">
        <v>9692</v>
      </c>
    </row>
    <row r="28089" spans="1:5" ht="15.6">
      <c r="A28089" s="358" t="s">
        <v>23315</v>
      </c>
      <c r="B28089" s="358" t="s">
        <v>23316</v>
      </c>
      <c r="C28089" s="359">
        <v>0.4</v>
      </c>
      <c r="D28089" s="357" t="s">
        <v>9692</v>
      </c>
      <c r="E28089" s="357" t="s">
        <v>9692</v>
      </c>
    </row>
    <row r="28090" spans="1:5" ht="15.6">
      <c r="A28090" s="358" t="s">
        <v>23315</v>
      </c>
      <c r="B28090" s="358" t="s">
        <v>23316</v>
      </c>
      <c r="C28090" s="359">
        <v>0.4</v>
      </c>
      <c r="D28090" s="357" t="s">
        <v>9692</v>
      </c>
      <c r="E28090" s="357" t="s">
        <v>9692</v>
      </c>
    </row>
    <row r="28091" spans="1:5" ht="15.6">
      <c r="A28091" s="358" t="s">
        <v>10262</v>
      </c>
      <c r="B28091" s="358" t="s">
        <v>52740</v>
      </c>
      <c r="C28091" s="359">
        <v>0.4</v>
      </c>
      <c r="D28091" s="357" t="s">
        <v>52739</v>
      </c>
      <c r="E28091" s="357" t="s">
        <v>52739</v>
      </c>
    </row>
    <row r="28092" spans="1:5" ht="15.6">
      <c r="A28092" s="358" t="s">
        <v>52908</v>
      </c>
      <c r="B28092" s="358" t="s">
        <v>52908</v>
      </c>
      <c r="C28092" s="359">
        <v>0.4</v>
      </c>
      <c r="D28092" s="357" t="s">
        <v>52907</v>
      </c>
      <c r="E28092" s="357" t="s">
        <v>52907</v>
      </c>
    </row>
    <row r="28093" spans="1:5" ht="15.6">
      <c r="A28093" s="358" t="s">
        <v>53061</v>
      </c>
      <c r="B28093" s="358" t="s">
        <v>53062</v>
      </c>
      <c r="C28093" s="359">
        <v>0.4</v>
      </c>
      <c r="D28093" s="357" t="s">
        <v>53060</v>
      </c>
      <c r="E28093" s="357" t="s">
        <v>53060</v>
      </c>
    </row>
    <row r="28094" spans="1:5" ht="15.6">
      <c r="A28094" s="358" t="s">
        <v>24027</v>
      </c>
      <c r="B28094" s="358" t="s">
        <v>24028</v>
      </c>
      <c r="C28094" s="359">
        <v>0.4</v>
      </c>
      <c r="D28094" s="357" t="s">
        <v>24026</v>
      </c>
      <c r="E28094" s="357" t="s">
        <v>24026</v>
      </c>
    </row>
    <row r="28095" spans="1:5" ht="15.6">
      <c r="A28095" s="358" t="s">
        <v>24027</v>
      </c>
      <c r="B28095" s="358" t="s">
        <v>24028</v>
      </c>
      <c r="C28095" s="359">
        <v>0.4</v>
      </c>
      <c r="D28095" s="357" t="s">
        <v>24026</v>
      </c>
      <c r="E28095" s="357" t="s">
        <v>24026</v>
      </c>
    </row>
    <row r="28096" spans="1:5" ht="15.6">
      <c r="A28096" s="358" t="s">
        <v>24027</v>
      </c>
      <c r="B28096" s="358" t="s">
        <v>24028</v>
      </c>
      <c r="C28096" s="359">
        <v>0.4</v>
      </c>
      <c r="D28096" s="357" t="s">
        <v>24026</v>
      </c>
      <c r="E28096" s="357" t="s">
        <v>24026</v>
      </c>
    </row>
    <row r="28097" spans="1:5" ht="15.6">
      <c r="A28097" s="358" t="s">
        <v>24293</v>
      </c>
      <c r="B28097" s="358" t="s">
        <v>24294</v>
      </c>
      <c r="C28097" s="359">
        <v>0.4</v>
      </c>
      <c r="D28097" s="357" t="s">
        <v>24292</v>
      </c>
      <c r="E28097" s="357" t="s">
        <v>24292</v>
      </c>
    </row>
    <row r="28098" spans="1:5" ht="15.6">
      <c r="A28098" s="358" t="s">
        <v>24326</v>
      </c>
      <c r="B28098" s="358" t="s">
        <v>24327</v>
      </c>
      <c r="C28098" s="359">
        <v>0.4</v>
      </c>
      <c r="D28098" s="357" t="s">
        <v>24325</v>
      </c>
      <c r="E28098" s="357" t="s">
        <v>24325</v>
      </c>
    </row>
    <row r="28099" spans="1:5" ht="15.6">
      <c r="A28099" s="358" t="s">
        <v>24837</v>
      </c>
      <c r="B28099" s="358" t="s">
        <v>24838</v>
      </c>
      <c r="C28099" s="359">
        <v>0.4</v>
      </c>
      <c r="D28099" s="357" t="s">
        <v>24836</v>
      </c>
      <c r="E28099" s="357" t="s">
        <v>24836</v>
      </c>
    </row>
    <row r="28100" spans="1:5" ht="15.6">
      <c r="A28100" s="358" t="s">
        <v>24884</v>
      </c>
      <c r="B28100" s="358" t="s">
        <v>24885</v>
      </c>
      <c r="C28100" s="359">
        <v>0.4</v>
      </c>
      <c r="D28100" s="357" t="s">
        <v>24883</v>
      </c>
      <c r="E28100" s="357" t="s">
        <v>24883</v>
      </c>
    </row>
    <row r="28101" spans="1:5" ht="15.6">
      <c r="A28101" s="358" t="s">
        <v>26641</v>
      </c>
      <c r="B28101" s="358" t="s">
        <v>26641</v>
      </c>
      <c r="C28101" s="359">
        <v>0.4</v>
      </c>
      <c r="D28101" s="357" t="s">
        <v>26640</v>
      </c>
      <c r="E28101" s="357" t="s">
        <v>26640</v>
      </c>
    </row>
    <row r="28102" spans="1:5" ht="15.6">
      <c r="A28102" s="358" t="s">
        <v>27364</v>
      </c>
      <c r="B28102" s="358" t="s">
        <v>27364</v>
      </c>
      <c r="C28102" s="359">
        <v>0.4</v>
      </c>
      <c r="D28102" s="357" t="s">
        <v>27363</v>
      </c>
      <c r="E28102" s="357" t="s">
        <v>27363</v>
      </c>
    </row>
    <row r="28103" spans="1:5" ht="15.6">
      <c r="A28103" s="358" t="s">
        <v>27935</v>
      </c>
      <c r="B28103" s="358" t="s">
        <v>27936</v>
      </c>
      <c r="C28103" s="359">
        <v>0.4</v>
      </c>
      <c r="D28103" s="357" t="s">
        <v>27934</v>
      </c>
      <c r="E28103" s="357" t="s">
        <v>27934</v>
      </c>
    </row>
    <row r="28104" spans="1:5" ht="15.6">
      <c r="A28104" s="358" t="s">
        <v>29392</v>
      </c>
      <c r="B28104" s="358" t="s">
        <v>29392</v>
      </c>
      <c r="C28104" s="359">
        <v>0.4</v>
      </c>
      <c r="D28104" s="357" t="s">
        <v>29391</v>
      </c>
      <c r="E28104" s="357" t="s">
        <v>29391</v>
      </c>
    </row>
    <row r="28105" spans="1:5" ht="15.6">
      <c r="A28105" s="358" t="s">
        <v>30026</v>
      </c>
      <c r="B28105" s="358" t="s">
        <v>30027</v>
      </c>
      <c r="C28105" s="359">
        <v>0.4</v>
      </c>
      <c r="D28105" s="357" t="s">
        <v>30025</v>
      </c>
      <c r="E28105" s="357" t="s">
        <v>30025</v>
      </c>
    </row>
    <row r="28106" spans="1:5" ht="15.6">
      <c r="A28106" s="358" t="s">
        <v>55314</v>
      </c>
      <c r="B28106" s="358" t="s">
        <v>55315</v>
      </c>
      <c r="C28106" s="359">
        <v>0.4</v>
      </c>
      <c r="D28106" s="357" t="s">
        <v>55313</v>
      </c>
      <c r="E28106" s="357" t="s">
        <v>55313</v>
      </c>
    </row>
    <row r="28107" spans="1:5" ht="15.6">
      <c r="A28107" s="358" t="s">
        <v>31578</v>
      </c>
      <c r="B28107" s="358" t="s">
        <v>31579</v>
      </c>
      <c r="C28107" s="359">
        <v>0.4</v>
      </c>
      <c r="D28107" s="357" t="s">
        <v>31577</v>
      </c>
      <c r="E28107" s="357" t="s">
        <v>31577</v>
      </c>
    </row>
    <row r="28108" spans="1:5" ht="15.6">
      <c r="A28108" s="358" t="s">
        <v>31584</v>
      </c>
      <c r="B28108" s="358" t="s">
        <v>31585</v>
      </c>
      <c r="C28108" s="359">
        <v>0.4</v>
      </c>
      <c r="D28108" s="357" t="s">
        <v>31583</v>
      </c>
      <c r="E28108" s="357" t="s">
        <v>31583</v>
      </c>
    </row>
    <row r="28109" spans="1:5" ht="15.6">
      <c r="A28109" s="358" t="s">
        <v>31865</v>
      </c>
      <c r="B28109" s="358" t="s">
        <v>31865</v>
      </c>
      <c r="C28109" s="359">
        <v>0.4</v>
      </c>
      <c r="D28109" s="357" t="s">
        <v>31864</v>
      </c>
      <c r="E28109" s="357" t="s">
        <v>31864</v>
      </c>
    </row>
    <row r="28110" spans="1:5" ht="15.6">
      <c r="A28110" s="358" t="s">
        <v>32255</v>
      </c>
      <c r="B28110" s="358" t="s">
        <v>32256</v>
      </c>
      <c r="C28110" s="359">
        <v>0.4</v>
      </c>
      <c r="D28110" s="357" t="s">
        <v>32254</v>
      </c>
      <c r="E28110" s="357" t="s">
        <v>32254</v>
      </c>
    </row>
    <row r="28111" spans="1:5" ht="15.6">
      <c r="A28111" s="358" t="s">
        <v>55533</v>
      </c>
      <c r="B28111" s="358" t="s">
        <v>55534</v>
      </c>
      <c r="C28111" s="359">
        <v>0.4</v>
      </c>
      <c r="D28111" s="357" t="s">
        <v>55532</v>
      </c>
      <c r="E28111" s="357" t="s">
        <v>55532</v>
      </c>
    </row>
    <row r="28112" spans="1:5" ht="15.6">
      <c r="A28112" s="358" t="s">
        <v>10262</v>
      </c>
      <c r="B28112" s="358" t="s">
        <v>55408</v>
      </c>
      <c r="C28112" s="359">
        <v>0.4</v>
      </c>
      <c r="D28112" s="357" t="s">
        <v>55407</v>
      </c>
      <c r="E28112" s="357" t="s">
        <v>55407</v>
      </c>
    </row>
    <row r="28113" spans="1:5" ht="15.6">
      <c r="A28113" s="358" t="s">
        <v>860</v>
      </c>
      <c r="B28113" s="358" t="s">
        <v>34601</v>
      </c>
      <c r="C28113" s="359">
        <v>0.4</v>
      </c>
      <c r="D28113" s="357" t="s">
        <v>34600</v>
      </c>
      <c r="E28113" s="357" t="s">
        <v>34600</v>
      </c>
    </row>
    <row r="28114" spans="1:5" ht="15.6">
      <c r="A28114" s="358" t="s">
        <v>35086</v>
      </c>
      <c r="B28114" s="358" t="s">
        <v>35086</v>
      </c>
      <c r="C28114" s="359">
        <v>0.4</v>
      </c>
      <c r="D28114" s="357" t="s">
        <v>35085</v>
      </c>
      <c r="E28114" s="357" t="s">
        <v>35085</v>
      </c>
    </row>
    <row r="28115" spans="1:5" ht="15.6">
      <c r="A28115" s="358" t="s">
        <v>35872</v>
      </c>
      <c r="B28115" s="358" t="s">
        <v>35872</v>
      </c>
      <c r="C28115" s="359">
        <v>0.4</v>
      </c>
      <c r="D28115" s="357" t="s">
        <v>35871</v>
      </c>
      <c r="E28115" s="357" t="s">
        <v>35871</v>
      </c>
    </row>
    <row r="28116" spans="1:5" ht="15.6">
      <c r="A28116" s="358" t="s">
        <v>36220</v>
      </c>
      <c r="B28116" s="358" t="s">
        <v>36221</v>
      </c>
      <c r="C28116" s="359">
        <v>0.4</v>
      </c>
      <c r="D28116" s="357" t="s">
        <v>36219</v>
      </c>
      <c r="E28116" s="357" t="s">
        <v>36219</v>
      </c>
    </row>
    <row r="28117" spans="1:5" ht="15.6">
      <c r="A28117" s="358" t="s">
        <v>36513</v>
      </c>
      <c r="B28117" s="358" t="s">
        <v>36513</v>
      </c>
      <c r="C28117" s="359">
        <v>0.4</v>
      </c>
      <c r="D28117" s="357" t="s">
        <v>36512</v>
      </c>
      <c r="E28117" s="357" t="s">
        <v>36512</v>
      </c>
    </row>
    <row r="28118" spans="1:5" ht="15.6">
      <c r="A28118" s="358" t="s">
        <v>36603</v>
      </c>
      <c r="B28118" s="358" t="s">
        <v>36604</v>
      </c>
      <c r="C28118" s="359">
        <v>0.4</v>
      </c>
      <c r="D28118" s="357" t="s">
        <v>36602</v>
      </c>
      <c r="E28118" s="357" t="s">
        <v>36602</v>
      </c>
    </row>
    <row r="28119" spans="1:5" ht="15.6">
      <c r="A28119" s="358" t="s">
        <v>65633</v>
      </c>
      <c r="B28119" s="358" t="s">
        <v>65634</v>
      </c>
      <c r="C28119" s="359">
        <v>0.4</v>
      </c>
      <c r="D28119" s="357" t="s">
        <v>65632</v>
      </c>
      <c r="E28119" s="357" t="s">
        <v>65632</v>
      </c>
    </row>
    <row r="28120" spans="1:5" ht="15.6">
      <c r="A28120" s="358" t="s">
        <v>39655</v>
      </c>
      <c r="B28120" s="358" t="s">
        <v>39656</v>
      </c>
      <c r="C28120" s="359">
        <v>0.4</v>
      </c>
      <c r="D28120" s="357" t="s">
        <v>39654</v>
      </c>
      <c r="E28120" s="357" t="s">
        <v>39654</v>
      </c>
    </row>
    <row r="28121" spans="1:5" ht="15.6">
      <c r="A28121" s="358" t="s">
        <v>40660</v>
      </c>
      <c r="B28121" s="358" t="s">
        <v>40661</v>
      </c>
      <c r="C28121" s="359">
        <v>0.4</v>
      </c>
      <c r="D28121" s="357" t="s">
        <v>40659</v>
      </c>
      <c r="E28121" s="357" t="s">
        <v>40659</v>
      </c>
    </row>
    <row r="28122" spans="1:5" ht="15.6">
      <c r="A28122" s="358" t="s">
        <v>42541</v>
      </c>
      <c r="B28122" s="358" t="s">
        <v>42542</v>
      </c>
      <c r="C28122" s="359">
        <v>0.4</v>
      </c>
      <c r="D28122" s="357" t="s">
        <v>42540</v>
      </c>
      <c r="E28122" s="357" t="s">
        <v>42540</v>
      </c>
    </row>
    <row r="28123" spans="1:5" ht="15.6">
      <c r="A28123" s="358" t="s">
        <v>42566</v>
      </c>
      <c r="B28123" s="358" t="s">
        <v>42567</v>
      </c>
      <c r="C28123" s="359">
        <v>0.4</v>
      </c>
      <c r="D28123" s="357" t="s">
        <v>42565</v>
      </c>
      <c r="E28123" s="357" t="s">
        <v>42565</v>
      </c>
    </row>
    <row r="28124" spans="1:5" ht="15.6">
      <c r="A28124" s="358" t="s">
        <v>1373</v>
      </c>
      <c r="B28124" s="358" t="s">
        <v>43321</v>
      </c>
      <c r="C28124" s="359">
        <v>0.4</v>
      </c>
      <c r="D28124" s="357" t="s">
        <v>43320</v>
      </c>
      <c r="E28124" s="357" t="s">
        <v>43320</v>
      </c>
    </row>
    <row r="28125" spans="1:5" ht="15.6">
      <c r="A28125" s="358" t="s">
        <v>1373</v>
      </c>
      <c r="B28125" s="358" t="s">
        <v>43321</v>
      </c>
      <c r="C28125" s="359">
        <v>0.4</v>
      </c>
      <c r="D28125" s="357" t="s">
        <v>43320</v>
      </c>
      <c r="E28125" s="357" t="s">
        <v>43320</v>
      </c>
    </row>
    <row r="28126" spans="1:5" ht="15.6">
      <c r="A28126" s="358" t="s">
        <v>43584</v>
      </c>
      <c r="B28126" s="358" t="s">
        <v>43585</v>
      </c>
      <c r="C28126" s="359">
        <v>0.4</v>
      </c>
      <c r="D28126" s="357" t="s">
        <v>43583</v>
      </c>
      <c r="E28126" s="357" t="s">
        <v>43583</v>
      </c>
    </row>
    <row r="28127" spans="1:5" ht="15.6">
      <c r="A28127" s="358" t="s">
        <v>45267</v>
      </c>
      <c r="B28127" s="358" t="s">
        <v>45268</v>
      </c>
      <c r="C28127" s="359">
        <v>0.4</v>
      </c>
      <c r="D28127" s="357" t="s">
        <v>45266</v>
      </c>
      <c r="E28127" s="357" t="s">
        <v>45266</v>
      </c>
    </row>
    <row r="28128" spans="1:5" ht="15.6">
      <c r="A28128" s="358" t="s">
        <v>45446</v>
      </c>
      <c r="B28128" s="358" t="s">
        <v>45447</v>
      </c>
      <c r="C28128" s="359">
        <v>0.4</v>
      </c>
      <c r="D28128" s="357" t="s">
        <v>45445</v>
      </c>
      <c r="E28128" s="357" t="s">
        <v>45445</v>
      </c>
    </row>
    <row r="28129" spans="1:5" ht="15.6">
      <c r="A28129" s="358" t="s">
        <v>21015</v>
      </c>
      <c r="B28129" s="358" t="s">
        <v>21016</v>
      </c>
      <c r="C28129" s="359">
        <v>0.4</v>
      </c>
      <c r="D28129" s="357" t="s">
        <v>8293</v>
      </c>
      <c r="E28129" s="357" t="s">
        <v>8293</v>
      </c>
    </row>
    <row r="28130" spans="1:5" ht="15.6">
      <c r="A28130" s="358" t="s">
        <v>21015</v>
      </c>
      <c r="B28130" s="358" t="s">
        <v>21016</v>
      </c>
      <c r="C28130" s="359">
        <v>0.4</v>
      </c>
      <c r="D28130" s="357" t="s">
        <v>8293</v>
      </c>
      <c r="E28130" s="357" t="s">
        <v>8293</v>
      </c>
    </row>
    <row r="28131" spans="1:5" ht="15.6">
      <c r="A28131" s="358" t="s">
        <v>65636</v>
      </c>
      <c r="B28131" s="358" t="s">
        <v>65637</v>
      </c>
      <c r="C28131" s="359">
        <v>0.4</v>
      </c>
      <c r="D28131" s="357" t="s">
        <v>65635</v>
      </c>
      <c r="E28131" s="357" t="s">
        <v>65635</v>
      </c>
    </row>
    <row r="28132" spans="1:5" ht="15.6">
      <c r="A28132" s="358" t="s">
        <v>48756</v>
      </c>
      <c r="B28132" s="358" t="s">
        <v>48756</v>
      </c>
      <c r="C28132" s="359">
        <v>0.4</v>
      </c>
      <c r="D28132" s="357" t="s">
        <v>48755</v>
      </c>
      <c r="E28132" s="357" t="s">
        <v>48755</v>
      </c>
    </row>
    <row r="28133" spans="1:5" ht="15.6">
      <c r="A28133" s="358" t="s">
        <v>10262</v>
      </c>
      <c r="B28133" s="358" t="s">
        <v>48808</v>
      </c>
      <c r="C28133" s="359">
        <v>0.4</v>
      </c>
      <c r="D28133" s="357" t="s">
        <v>48807</v>
      </c>
      <c r="E28133" s="357" t="s">
        <v>48807</v>
      </c>
    </row>
    <row r="28134" spans="1:5" ht="15.6">
      <c r="A28134" s="358" t="s">
        <v>48867</v>
      </c>
      <c r="B28134" s="358" t="s">
        <v>48868</v>
      </c>
      <c r="C28134" s="359">
        <v>0.4</v>
      </c>
      <c r="D28134" s="357" t="s">
        <v>48866</v>
      </c>
      <c r="E28134" s="357" t="s">
        <v>48866</v>
      </c>
    </row>
    <row r="28135" spans="1:5" ht="15.6">
      <c r="A28135" s="358" t="s">
        <v>48925</v>
      </c>
      <c r="B28135" s="358" t="s">
        <v>48925</v>
      </c>
      <c r="C28135" s="359">
        <v>0.4</v>
      </c>
      <c r="D28135" s="357" t="s">
        <v>48924</v>
      </c>
      <c r="E28135" s="357" t="s">
        <v>48924</v>
      </c>
    </row>
    <row r="28136" spans="1:5" ht="15.6">
      <c r="A28136" s="358" t="s">
        <v>48938</v>
      </c>
      <c r="B28136" s="358" t="s">
        <v>48939</v>
      </c>
      <c r="C28136" s="359">
        <v>0.4</v>
      </c>
      <c r="D28136" s="357" t="s">
        <v>48937</v>
      </c>
      <c r="E28136" s="357" t="s">
        <v>48937</v>
      </c>
    </row>
    <row r="28137" spans="1:5" ht="15.6">
      <c r="A28137" s="358" t="s">
        <v>48938</v>
      </c>
      <c r="B28137" s="358" t="s">
        <v>48939</v>
      </c>
      <c r="C28137" s="359">
        <v>0.4</v>
      </c>
      <c r="D28137" s="357" t="s">
        <v>48937</v>
      </c>
      <c r="E28137" s="357" t="s">
        <v>48937</v>
      </c>
    </row>
    <row r="28138" spans="1:5" ht="15.6">
      <c r="A28138" s="358" t="s">
        <v>49090</v>
      </c>
      <c r="B28138" s="358" t="s">
        <v>49091</v>
      </c>
      <c r="C28138" s="359">
        <v>0.4</v>
      </c>
      <c r="D28138" s="357" t="s">
        <v>49089</v>
      </c>
      <c r="E28138" s="357" t="s">
        <v>49089</v>
      </c>
    </row>
    <row r="28139" spans="1:5" ht="15.6">
      <c r="A28139" s="358" t="s">
        <v>22324</v>
      </c>
      <c r="B28139" s="358" t="s">
        <v>22325</v>
      </c>
      <c r="C28139" s="359">
        <v>0.4</v>
      </c>
      <c r="D28139" s="357" t="s">
        <v>9103</v>
      </c>
      <c r="E28139" s="357" t="s">
        <v>9103</v>
      </c>
    </row>
    <row r="28140" spans="1:5" ht="15.6">
      <c r="A28140" s="358" t="s">
        <v>65639</v>
      </c>
      <c r="B28140" s="358" t="s">
        <v>65640</v>
      </c>
      <c r="C28140" s="359">
        <v>0.4</v>
      </c>
      <c r="D28140" s="357" t="s">
        <v>65638</v>
      </c>
      <c r="E28140" s="357" t="s">
        <v>65638</v>
      </c>
    </row>
    <row r="28141" spans="1:5" ht="15.6">
      <c r="A28141" s="358" t="s">
        <v>50199</v>
      </c>
      <c r="B28141" s="358" t="s">
        <v>50200</v>
      </c>
      <c r="C28141" s="359">
        <v>0.4</v>
      </c>
      <c r="D28141" s="357" t="s">
        <v>50198</v>
      </c>
      <c r="E28141" s="357" t="s">
        <v>50198</v>
      </c>
    </row>
    <row r="28142" spans="1:5" ht="15.6">
      <c r="A28142" s="358" t="s">
        <v>52640</v>
      </c>
      <c r="B28142" s="358" t="s">
        <v>52640</v>
      </c>
      <c r="C28142" s="359">
        <v>0.4</v>
      </c>
      <c r="D28142" s="357" t="s">
        <v>52639</v>
      </c>
      <c r="E28142" s="357" t="s">
        <v>52639</v>
      </c>
    </row>
    <row r="28143" spans="1:5" ht="15.6">
      <c r="A28143" s="358" t="s">
        <v>24179</v>
      </c>
      <c r="B28143" s="358" t="s">
        <v>24180</v>
      </c>
      <c r="C28143" s="359">
        <v>0.4</v>
      </c>
      <c r="D28143" s="357" t="s">
        <v>24178</v>
      </c>
      <c r="E28143" s="357" t="s">
        <v>24178</v>
      </c>
    </row>
    <row r="28144" spans="1:5" ht="15.6">
      <c r="A28144" s="358" t="s">
        <v>25311</v>
      </c>
      <c r="B28144" s="358" t="s">
        <v>25311</v>
      </c>
      <c r="C28144" s="359">
        <v>0.4</v>
      </c>
      <c r="D28144" s="357" t="s">
        <v>25310</v>
      </c>
      <c r="E28144" s="357" t="s">
        <v>25310</v>
      </c>
    </row>
    <row r="28145" spans="1:5" ht="15.6">
      <c r="A28145" s="358" t="s">
        <v>26699</v>
      </c>
      <c r="B28145" s="358" t="s">
        <v>26699</v>
      </c>
      <c r="C28145" s="359">
        <v>0.4</v>
      </c>
      <c r="D28145" s="357" t="s">
        <v>26698</v>
      </c>
      <c r="E28145" s="357" t="s">
        <v>26698</v>
      </c>
    </row>
    <row r="28146" spans="1:5" ht="15.6">
      <c r="A28146" s="358" t="s">
        <v>27476</v>
      </c>
      <c r="B28146" s="358" t="s">
        <v>27477</v>
      </c>
      <c r="C28146" s="359">
        <v>0.4</v>
      </c>
      <c r="D28146" s="357" t="s">
        <v>27475</v>
      </c>
      <c r="E28146" s="357" t="s">
        <v>27475</v>
      </c>
    </row>
    <row r="28147" spans="1:5" ht="15.6">
      <c r="A28147" s="358" t="s">
        <v>28838</v>
      </c>
      <c r="B28147" s="358" t="s">
        <v>28839</v>
      </c>
      <c r="C28147" s="359">
        <v>0.4</v>
      </c>
      <c r="D28147" s="357" t="s">
        <v>28837</v>
      </c>
      <c r="E28147" s="357" t="s">
        <v>28837</v>
      </c>
    </row>
    <row r="28148" spans="1:5" ht="15.6">
      <c r="A28148" s="358" t="s">
        <v>526</v>
      </c>
      <c r="B28148" s="358" t="s">
        <v>13058</v>
      </c>
      <c r="C28148" s="359">
        <v>0.4</v>
      </c>
      <c r="D28148" s="357" t="s">
        <v>3974</v>
      </c>
      <c r="E28148" s="357" t="s">
        <v>3974</v>
      </c>
    </row>
    <row r="28149" spans="1:5" ht="15.6">
      <c r="A28149" s="358" t="s">
        <v>526</v>
      </c>
      <c r="B28149" s="358" t="s">
        <v>13058</v>
      </c>
      <c r="C28149" s="359">
        <v>0.4</v>
      </c>
      <c r="D28149" s="357" t="s">
        <v>3974</v>
      </c>
      <c r="E28149" s="357" t="s">
        <v>3974</v>
      </c>
    </row>
    <row r="28150" spans="1:5" ht="15.6">
      <c r="A28150" s="358" t="s">
        <v>526</v>
      </c>
      <c r="B28150" s="358" t="s">
        <v>13058</v>
      </c>
      <c r="C28150" s="359">
        <v>0.4</v>
      </c>
      <c r="D28150" s="357" t="s">
        <v>3974</v>
      </c>
      <c r="E28150" s="357" t="s">
        <v>3974</v>
      </c>
    </row>
    <row r="28151" spans="1:5" ht="15.6">
      <c r="A28151" s="358" t="s">
        <v>526</v>
      </c>
      <c r="B28151" s="358" t="s">
        <v>13058</v>
      </c>
      <c r="C28151" s="359">
        <v>0.4</v>
      </c>
      <c r="D28151" s="357" t="s">
        <v>3974</v>
      </c>
      <c r="E28151" s="357" t="s">
        <v>3974</v>
      </c>
    </row>
    <row r="28152" spans="1:5" ht="15.6">
      <c r="A28152" s="358" t="s">
        <v>30001</v>
      </c>
      <c r="B28152" s="358" t="s">
        <v>10262</v>
      </c>
      <c r="C28152" s="359">
        <v>0.4</v>
      </c>
      <c r="D28152" s="357" t="s">
        <v>30000</v>
      </c>
      <c r="E28152" s="357" t="s">
        <v>30000</v>
      </c>
    </row>
    <row r="28153" spans="1:5" ht="15.6">
      <c r="A28153" s="358" t="s">
        <v>30001</v>
      </c>
      <c r="B28153" s="358" t="s">
        <v>10262</v>
      </c>
      <c r="C28153" s="359">
        <v>0.4</v>
      </c>
      <c r="D28153" s="357" t="s">
        <v>30000</v>
      </c>
      <c r="E28153" s="357" t="s">
        <v>30000</v>
      </c>
    </row>
    <row r="28154" spans="1:5" ht="15.6">
      <c r="A28154" s="358" t="s">
        <v>30522</v>
      </c>
      <c r="B28154" s="358" t="s">
        <v>30523</v>
      </c>
      <c r="C28154" s="359">
        <v>0.4</v>
      </c>
      <c r="D28154" s="357" t="s">
        <v>30521</v>
      </c>
      <c r="E28154" s="357" t="s">
        <v>30521</v>
      </c>
    </row>
    <row r="28155" spans="1:5" ht="15.6">
      <c r="A28155" s="358" t="s">
        <v>31132</v>
      </c>
      <c r="B28155" s="358" t="s">
        <v>31133</v>
      </c>
      <c r="C28155" s="359">
        <v>0.4</v>
      </c>
      <c r="D28155" s="357" t="s">
        <v>31131</v>
      </c>
      <c r="E28155" s="357" t="s">
        <v>31131</v>
      </c>
    </row>
    <row r="28156" spans="1:5" ht="15.6">
      <c r="A28156" s="358" t="s">
        <v>31474</v>
      </c>
      <c r="B28156" s="358" t="s">
        <v>31475</v>
      </c>
      <c r="C28156" s="359">
        <v>0.4</v>
      </c>
      <c r="D28156" s="357" t="s">
        <v>31473</v>
      </c>
      <c r="E28156" s="357" t="s">
        <v>31473</v>
      </c>
    </row>
    <row r="28157" spans="1:5" ht="15.6">
      <c r="A28157" s="358" t="s">
        <v>33466</v>
      </c>
      <c r="B28157" s="358" t="s">
        <v>33466</v>
      </c>
      <c r="C28157" s="359">
        <v>0.4</v>
      </c>
      <c r="D28157" s="357" t="s">
        <v>33465</v>
      </c>
      <c r="E28157" s="357" t="s">
        <v>33465</v>
      </c>
    </row>
    <row r="28158" spans="1:5" ht="15.6">
      <c r="A28158" s="358" t="s">
        <v>10262</v>
      </c>
      <c r="B28158" s="358" t="s">
        <v>55652</v>
      </c>
      <c r="C28158" s="359">
        <v>0.4</v>
      </c>
      <c r="D28158" s="357" t="s">
        <v>55651</v>
      </c>
      <c r="E28158" s="357" t="s">
        <v>55651</v>
      </c>
    </row>
    <row r="28159" spans="1:5" ht="15.6">
      <c r="A28159" s="358" t="s">
        <v>10262</v>
      </c>
      <c r="B28159" s="358" t="s">
        <v>55652</v>
      </c>
      <c r="C28159" s="359">
        <v>0.4</v>
      </c>
      <c r="D28159" s="357" t="s">
        <v>55651</v>
      </c>
      <c r="E28159" s="357" t="s">
        <v>55651</v>
      </c>
    </row>
    <row r="28160" spans="1:5" ht="15.6">
      <c r="A28160" s="358" t="s">
        <v>10262</v>
      </c>
      <c r="B28160" s="358" t="s">
        <v>55652</v>
      </c>
      <c r="C28160" s="359">
        <v>0.4</v>
      </c>
      <c r="D28160" s="357" t="s">
        <v>55651</v>
      </c>
      <c r="E28160" s="357" t="s">
        <v>55651</v>
      </c>
    </row>
    <row r="28161" spans="1:5" ht="15.6">
      <c r="A28161" s="358" t="s">
        <v>34714</v>
      </c>
      <c r="B28161" s="358" t="s">
        <v>34714</v>
      </c>
      <c r="C28161" s="359">
        <v>0.4</v>
      </c>
      <c r="D28161" s="357" t="s">
        <v>34713</v>
      </c>
      <c r="E28161" s="357" t="s">
        <v>34713</v>
      </c>
    </row>
    <row r="28162" spans="1:5" ht="15.6">
      <c r="A28162" s="358" t="s">
        <v>35104</v>
      </c>
      <c r="B28162" s="358" t="s">
        <v>35105</v>
      </c>
      <c r="C28162" s="359">
        <v>0.4</v>
      </c>
      <c r="D28162" s="357" t="s">
        <v>35103</v>
      </c>
      <c r="E28162" s="357" t="s">
        <v>35103</v>
      </c>
    </row>
    <row r="28163" spans="1:5" ht="15.6">
      <c r="A28163" s="358" t="s">
        <v>35283</v>
      </c>
      <c r="B28163" s="358" t="s">
        <v>35284</v>
      </c>
      <c r="C28163" s="359">
        <v>0.4</v>
      </c>
      <c r="D28163" s="357" t="s">
        <v>35282</v>
      </c>
      <c r="E28163" s="357" t="s">
        <v>35282</v>
      </c>
    </row>
    <row r="28164" spans="1:5" ht="15.6">
      <c r="A28164" s="358" t="s">
        <v>37886</v>
      </c>
      <c r="B28164" s="358" t="s">
        <v>37887</v>
      </c>
      <c r="C28164" s="359">
        <v>0.4</v>
      </c>
      <c r="D28164" s="357" t="s">
        <v>37885</v>
      </c>
      <c r="E28164" s="357" t="s">
        <v>37885</v>
      </c>
    </row>
    <row r="28165" spans="1:5" ht="15.6">
      <c r="A28165" s="358" t="s">
        <v>37886</v>
      </c>
      <c r="B28165" s="358" t="s">
        <v>37887</v>
      </c>
      <c r="C28165" s="359">
        <v>0.4</v>
      </c>
      <c r="D28165" s="357" t="s">
        <v>37885</v>
      </c>
      <c r="E28165" s="357" t="s">
        <v>37885</v>
      </c>
    </row>
    <row r="28166" spans="1:5" ht="15.6">
      <c r="A28166" s="358" t="s">
        <v>37918</v>
      </c>
      <c r="B28166" s="358" t="s">
        <v>37919</v>
      </c>
      <c r="C28166" s="359">
        <v>0.4</v>
      </c>
      <c r="D28166" s="357" t="s">
        <v>37917</v>
      </c>
      <c r="E28166" s="357" t="s">
        <v>37917</v>
      </c>
    </row>
    <row r="28167" spans="1:5" ht="15.6">
      <c r="A28167" s="358" t="s">
        <v>37981</v>
      </c>
      <c r="B28167" s="358" t="s">
        <v>37982</v>
      </c>
      <c r="C28167" s="359">
        <v>0.4</v>
      </c>
      <c r="D28167" s="357" t="s">
        <v>37980</v>
      </c>
      <c r="E28167" s="357" t="s">
        <v>37980</v>
      </c>
    </row>
    <row r="28168" spans="1:5" ht="15.6">
      <c r="A28168" s="358" t="s">
        <v>39098</v>
      </c>
      <c r="B28168" s="358" t="s">
        <v>39099</v>
      </c>
      <c r="C28168" s="359">
        <v>0.4</v>
      </c>
      <c r="D28168" s="357" t="s">
        <v>39097</v>
      </c>
      <c r="E28168" s="357" t="s">
        <v>39097</v>
      </c>
    </row>
    <row r="28169" spans="1:5" ht="15.6">
      <c r="A28169" s="358" t="s">
        <v>39098</v>
      </c>
      <c r="B28169" s="358" t="s">
        <v>39099</v>
      </c>
      <c r="C28169" s="359">
        <v>0.4</v>
      </c>
      <c r="D28169" s="357" t="s">
        <v>39097</v>
      </c>
      <c r="E28169" s="357" t="s">
        <v>39097</v>
      </c>
    </row>
    <row r="28170" spans="1:5" ht="15.6">
      <c r="A28170" s="358" t="s">
        <v>39441</v>
      </c>
      <c r="B28170" s="358" t="s">
        <v>39442</v>
      </c>
      <c r="C28170" s="359">
        <v>0.4</v>
      </c>
      <c r="D28170" s="357" t="s">
        <v>39440</v>
      </c>
      <c r="E28170" s="357" t="s">
        <v>39440</v>
      </c>
    </row>
    <row r="28171" spans="1:5" ht="15.6">
      <c r="A28171" s="358" t="s">
        <v>19017</v>
      </c>
      <c r="B28171" s="358" t="s">
        <v>19017</v>
      </c>
      <c r="C28171" s="359">
        <v>0.4</v>
      </c>
      <c r="D28171" s="357" t="s">
        <v>6562</v>
      </c>
      <c r="E28171" s="357" t="s">
        <v>6562</v>
      </c>
    </row>
    <row r="28172" spans="1:5" ht="15.6">
      <c r="A28172" s="358" t="s">
        <v>19017</v>
      </c>
      <c r="B28172" s="358" t="s">
        <v>19017</v>
      </c>
      <c r="C28172" s="359">
        <v>0.4</v>
      </c>
      <c r="D28172" s="357" t="s">
        <v>6562</v>
      </c>
      <c r="E28172" s="357" t="s">
        <v>6562</v>
      </c>
    </row>
    <row r="28173" spans="1:5" ht="15.6">
      <c r="A28173" s="358" t="s">
        <v>40962</v>
      </c>
      <c r="B28173" s="358" t="s">
        <v>40963</v>
      </c>
      <c r="C28173" s="359">
        <v>0.4</v>
      </c>
      <c r="D28173" s="357" t="s">
        <v>40961</v>
      </c>
      <c r="E28173" s="357" t="s">
        <v>40961</v>
      </c>
    </row>
    <row r="28174" spans="1:5" ht="15.6">
      <c r="A28174" s="358" t="s">
        <v>41382</v>
      </c>
      <c r="B28174" s="358" t="s">
        <v>41383</v>
      </c>
      <c r="C28174" s="359">
        <v>0.4</v>
      </c>
      <c r="D28174" s="357" t="s">
        <v>41381</v>
      </c>
      <c r="E28174" s="357" t="s">
        <v>41381</v>
      </c>
    </row>
    <row r="28175" spans="1:5" ht="15.6">
      <c r="A28175" s="358" t="s">
        <v>42650</v>
      </c>
      <c r="B28175" s="358" t="s">
        <v>42651</v>
      </c>
      <c r="C28175" s="359">
        <v>0.4</v>
      </c>
      <c r="D28175" s="357" t="s">
        <v>42649</v>
      </c>
      <c r="E28175" s="357" t="s">
        <v>42649</v>
      </c>
    </row>
    <row r="28176" spans="1:5" ht="15.6">
      <c r="A28176" s="358" t="s">
        <v>1431</v>
      </c>
      <c r="B28176" s="358" t="s">
        <v>20025</v>
      </c>
      <c r="C28176" s="359">
        <v>0.4</v>
      </c>
      <c r="D28176" s="357" t="s">
        <v>1430</v>
      </c>
      <c r="E28176" s="357" t="s">
        <v>1430</v>
      </c>
    </row>
    <row r="28177" spans="1:5" ht="15.6">
      <c r="A28177" s="358" t="s">
        <v>1431</v>
      </c>
      <c r="B28177" s="358" t="s">
        <v>20025</v>
      </c>
      <c r="C28177" s="359">
        <v>0.4</v>
      </c>
      <c r="D28177" s="357" t="s">
        <v>1430</v>
      </c>
      <c r="E28177" s="357" t="s">
        <v>1430</v>
      </c>
    </row>
    <row r="28178" spans="1:5" ht="15.6">
      <c r="A28178" s="358" t="s">
        <v>44493</v>
      </c>
      <c r="B28178" s="358" t="s">
        <v>44494</v>
      </c>
      <c r="C28178" s="359">
        <v>0.4</v>
      </c>
      <c r="D28178" s="357" t="s">
        <v>44492</v>
      </c>
      <c r="E28178" s="357" t="s">
        <v>44492</v>
      </c>
    </row>
    <row r="28179" spans="1:5" ht="15.6">
      <c r="A28179" s="358" t="s">
        <v>44799</v>
      </c>
      <c r="B28179" s="358" t="s">
        <v>44800</v>
      </c>
      <c r="C28179" s="359">
        <v>0.4</v>
      </c>
      <c r="D28179" s="357" t="s">
        <v>44798</v>
      </c>
      <c r="E28179" s="357" t="s">
        <v>44798</v>
      </c>
    </row>
    <row r="28180" spans="1:5" ht="15.6">
      <c r="A28180" s="358" t="s">
        <v>44799</v>
      </c>
      <c r="B28180" s="358" t="s">
        <v>44800</v>
      </c>
      <c r="C28180" s="359">
        <v>0.4</v>
      </c>
      <c r="D28180" s="357" t="s">
        <v>44798</v>
      </c>
      <c r="E28180" s="357" t="s">
        <v>44798</v>
      </c>
    </row>
    <row r="28181" spans="1:5" ht="15.6">
      <c r="A28181" s="358" t="s">
        <v>45033</v>
      </c>
      <c r="B28181" s="358" t="s">
        <v>45034</v>
      </c>
      <c r="C28181" s="359">
        <v>0.4</v>
      </c>
      <c r="D28181" s="357" t="s">
        <v>45032</v>
      </c>
      <c r="E28181" s="357" t="s">
        <v>45032</v>
      </c>
    </row>
    <row r="28182" spans="1:5" ht="15.6">
      <c r="A28182" s="358" t="s">
        <v>46174</v>
      </c>
      <c r="B28182" s="358" t="s">
        <v>46175</v>
      </c>
      <c r="C28182" s="359">
        <v>0.4</v>
      </c>
      <c r="D28182" s="357" t="s">
        <v>46173</v>
      </c>
      <c r="E28182" s="357" t="s">
        <v>46173</v>
      </c>
    </row>
    <row r="28183" spans="1:5" ht="15.6">
      <c r="A28183" s="358" t="s">
        <v>46441</v>
      </c>
      <c r="B28183" s="358" t="s">
        <v>10262</v>
      </c>
      <c r="C28183" s="359">
        <v>0.4</v>
      </c>
      <c r="D28183" s="357" t="s">
        <v>46440</v>
      </c>
      <c r="E28183" s="357" t="s">
        <v>46440</v>
      </c>
    </row>
    <row r="28184" spans="1:5" ht="15.6">
      <c r="A28184" s="358" t="s">
        <v>47532</v>
      </c>
      <c r="B28184" s="358" t="s">
        <v>47533</v>
      </c>
      <c r="C28184" s="359">
        <v>0.4</v>
      </c>
      <c r="D28184" s="357" t="s">
        <v>47531</v>
      </c>
      <c r="E28184" s="357" t="s">
        <v>47531</v>
      </c>
    </row>
    <row r="28185" spans="1:5" ht="15.6">
      <c r="A28185" s="358" t="s">
        <v>48873</v>
      </c>
      <c r="B28185" s="358" t="s">
        <v>48874</v>
      </c>
      <c r="C28185" s="359">
        <v>0.4</v>
      </c>
      <c r="D28185" s="357" t="s">
        <v>48872</v>
      </c>
      <c r="E28185" s="357" t="s">
        <v>48872</v>
      </c>
    </row>
    <row r="28186" spans="1:5" ht="15.6">
      <c r="A28186" s="358" t="s">
        <v>48906</v>
      </c>
      <c r="B28186" s="358" t="s">
        <v>48907</v>
      </c>
      <c r="C28186" s="359">
        <v>0.4</v>
      </c>
      <c r="D28186" s="357" t="s">
        <v>48905</v>
      </c>
      <c r="E28186" s="357" t="s">
        <v>48905</v>
      </c>
    </row>
    <row r="28187" spans="1:5" ht="15.6">
      <c r="A28187" s="358" t="s">
        <v>49548</v>
      </c>
      <c r="B28187" s="358" t="s">
        <v>49548</v>
      </c>
      <c r="C28187" s="359">
        <v>0.4</v>
      </c>
      <c r="D28187" s="357" t="s">
        <v>49547</v>
      </c>
      <c r="E28187" s="357" t="s">
        <v>49547</v>
      </c>
    </row>
    <row r="28188" spans="1:5" ht="15.6">
      <c r="A28188" s="358" t="s">
        <v>49612</v>
      </c>
      <c r="B28188" s="358" t="s">
        <v>49613</v>
      </c>
      <c r="C28188" s="359">
        <v>0.4</v>
      </c>
      <c r="D28188" s="357" t="s">
        <v>49611</v>
      </c>
      <c r="E28188" s="357" t="s">
        <v>49611</v>
      </c>
    </row>
    <row r="28189" spans="1:5" ht="15.6">
      <c r="A28189" s="358" t="s">
        <v>55637</v>
      </c>
      <c r="B28189" s="358" t="s">
        <v>55638</v>
      </c>
      <c r="C28189" s="359">
        <v>0.4</v>
      </c>
      <c r="D28189" s="357" t="s">
        <v>55636</v>
      </c>
      <c r="E28189" s="357" t="s">
        <v>55636</v>
      </c>
    </row>
    <row r="28190" spans="1:5" ht="15.6">
      <c r="A28190" s="358" t="s">
        <v>1998</v>
      </c>
      <c r="B28190" s="358" t="s">
        <v>52038</v>
      </c>
      <c r="C28190" s="359">
        <v>0.4</v>
      </c>
      <c r="D28190" s="357" t="s">
        <v>52037</v>
      </c>
      <c r="E28190" s="357" t="s">
        <v>52037</v>
      </c>
    </row>
    <row r="28191" spans="1:5" ht="15.6">
      <c r="A28191" s="358" t="s">
        <v>52301</v>
      </c>
      <c r="B28191" s="358" t="s">
        <v>52302</v>
      </c>
      <c r="C28191" s="359">
        <v>0.4</v>
      </c>
      <c r="D28191" s="357" t="s">
        <v>52300</v>
      </c>
      <c r="E28191" s="357" t="s">
        <v>52300</v>
      </c>
    </row>
    <row r="28192" spans="1:5" ht="15.6">
      <c r="A28192" s="358" t="s">
        <v>52491</v>
      </c>
      <c r="B28192" s="358" t="s">
        <v>10262</v>
      </c>
      <c r="C28192" s="359">
        <v>0.4</v>
      </c>
      <c r="D28192" s="357" t="s">
        <v>52490</v>
      </c>
      <c r="E28192" s="357" t="s">
        <v>52490</v>
      </c>
    </row>
    <row r="28193" spans="1:5" ht="15.6">
      <c r="A28193" s="358" t="s">
        <v>24193</v>
      </c>
      <c r="B28193" s="358" t="s">
        <v>24194</v>
      </c>
      <c r="C28193" s="359">
        <v>0.4</v>
      </c>
      <c r="D28193" s="357" t="s">
        <v>24192</v>
      </c>
      <c r="E28193" s="357" t="s">
        <v>24192</v>
      </c>
    </row>
    <row r="28194" spans="1:5" ht="15.6">
      <c r="A28194" s="358" t="s">
        <v>24858</v>
      </c>
      <c r="B28194" s="358" t="s">
        <v>24859</v>
      </c>
      <c r="C28194" s="359">
        <v>0.4</v>
      </c>
      <c r="D28194" s="357" t="s">
        <v>24857</v>
      </c>
      <c r="E28194" s="357" t="s">
        <v>24857</v>
      </c>
    </row>
    <row r="28195" spans="1:5" ht="15.6">
      <c r="A28195" s="358" t="s">
        <v>25995</v>
      </c>
      <c r="B28195" s="358" t="s">
        <v>25995</v>
      </c>
      <c r="C28195" s="359">
        <v>0.4</v>
      </c>
      <c r="D28195" s="357" t="s">
        <v>25994</v>
      </c>
      <c r="E28195" s="357" t="s">
        <v>25994</v>
      </c>
    </row>
    <row r="28196" spans="1:5" ht="15.6">
      <c r="A28196" s="358" t="s">
        <v>26062</v>
      </c>
      <c r="B28196" s="358" t="s">
        <v>26063</v>
      </c>
      <c r="C28196" s="359">
        <v>0.4</v>
      </c>
      <c r="D28196" s="357" t="s">
        <v>26061</v>
      </c>
      <c r="E28196" s="357" t="s">
        <v>26061</v>
      </c>
    </row>
    <row r="28197" spans="1:5" ht="15.6">
      <c r="A28197" s="358" t="s">
        <v>27248</v>
      </c>
      <c r="B28197" s="358" t="s">
        <v>27249</v>
      </c>
      <c r="C28197" s="359">
        <v>0.4</v>
      </c>
      <c r="D28197" s="357" t="s">
        <v>27247</v>
      </c>
      <c r="E28197" s="357" t="s">
        <v>27247</v>
      </c>
    </row>
    <row r="28198" spans="1:5" ht="15.6">
      <c r="A28198" s="358" t="s">
        <v>27737</v>
      </c>
      <c r="B28198" s="358" t="s">
        <v>27737</v>
      </c>
      <c r="C28198" s="359">
        <v>0.4</v>
      </c>
      <c r="D28198" s="357" t="s">
        <v>27736</v>
      </c>
      <c r="E28198" s="357" t="s">
        <v>27736</v>
      </c>
    </row>
    <row r="28199" spans="1:5" ht="15.6">
      <c r="A28199" s="358" t="s">
        <v>13459</v>
      </c>
      <c r="B28199" s="358" t="s">
        <v>13459</v>
      </c>
      <c r="C28199" s="359">
        <v>0.4</v>
      </c>
      <c r="D28199" s="357" t="s">
        <v>3677</v>
      </c>
      <c r="E28199" s="357" t="s">
        <v>3677</v>
      </c>
    </row>
    <row r="28200" spans="1:5" ht="15.6">
      <c r="A28200" s="358" t="s">
        <v>13459</v>
      </c>
      <c r="B28200" s="358" t="s">
        <v>13459</v>
      </c>
      <c r="C28200" s="359">
        <v>0.4</v>
      </c>
      <c r="D28200" s="357" t="s">
        <v>3677</v>
      </c>
      <c r="E28200" s="357" t="s">
        <v>3677</v>
      </c>
    </row>
    <row r="28201" spans="1:5" ht="15.6">
      <c r="A28201" s="358" t="s">
        <v>13459</v>
      </c>
      <c r="B28201" s="358" t="s">
        <v>13459</v>
      </c>
      <c r="C28201" s="359">
        <v>0.4</v>
      </c>
      <c r="D28201" s="357" t="s">
        <v>3677</v>
      </c>
      <c r="E28201" s="357" t="s">
        <v>3677</v>
      </c>
    </row>
    <row r="28202" spans="1:5" ht="15.6">
      <c r="A28202" s="358" t="s">
        <v>30431</v>
      </c>
      <c r="B28202" s="358" t="s">
        <v>30432</v>
      </c>
      <c r="C28202" s="359">
        <v>0.4</v>
      </c>
      <c r="D28202" s="357" t="s">
        <v>30430</v>
      </c>
      <c r="E28202" s="357" t="s">
        <v>30430</v>
      </c>
    </row>
    <row r="28203" spans="1:5" ht="15.6">
      <c r="A28203" s="358" t="s">
        <v>31288</v>
      </c>
      <c r="B28203" s="358" t="s">
        <v>31288</v>
      </c>
      <c r="C28203" s="359">
        <v>0.4</v>
      </c>
      <c r="D28203" s="357" t="s">
        <v>31287</v>
      </c>
      <c r="E28203" s="357" t="s">
        <v>31287</v>
      </c>
    </row>
    <row r="28204" spans="1:5" ht="15.6">
      <c r="A28204" s="358" t="s">
        <v>35465</v>
      </c>
      <c r="B28204" s="358" t="s">
        <v>35466</v>
      </c>
      <c r="C28204" s="359">
        <v>0.4</v>
      </c>
      <c r="D28204" s="357" t="s">
        <v>35464</v>
      </c>
      <c r="E28204" s="357" t="s">
        <v>35464</v>
      </c>
    </row>
    <row r="28205" spans="1:5" ht="15.6">
      <c r="A28205" s="358" t="s">
        <v>35967</v>
      </c>
      <c r="B28205" s="358" t="s">
        <v>35967</v>
      </c>
      <c r="C28205" s="359">
        <v>0.4</v>
      </c>
      <c r="D28205" s="357" t="s">
        <v>35966</v>
      </c>
      <c r="E28205" s="357" t="s">
        <v>35966</v>
      </c>
    </row>
    <row r="28206" spans="1:5" ht="15.6">
      <c r="A28206" s="358" t="s">
        <v>40273</v>
      </c>
      <c r="B28206" s="358" t="s">
        <v>40274</v>
      </c>
      <c r="C28206" s="359">
        <v>0.4</v>
      </c>
      <c r="D28206" s="357" t="s">
        <v>40272</v>
      </c>
      <c r="E28206" s="357" t="s">
        <v>40272</v>
      </c>
    </row>
    <row r="28207" spans="1:5" ht="15.6">
      <c r="A28207" s="358" t="s">
        <v>42925</v>
      </c>
      <c r="B28207" s="358" t="s">
        <v>42926</v>
      </c>
      <c r="C28207" s="359">
        <v>0.4</v>
      </c>
      <c r="D28207" s="357" t="s">
        <v>42924</v>
      </c>
      <c r="E28207" s="357" t="s">
        <v>42924</v>
      </c>
    </row>
    <row r="28208" spans="1:5" ht="15.6">
      <c r="A28208" s="358" t="s">
        <v>19868</v>
      </c>
      <c r="B28208" s="358" t="s">
        <v>10262</v>
      </c>
      <c r="C28208" s="359">
        <v>0.4</v>
      </c>
      <c r="D28208" s="357" t="s">
        <v>7590</v>
      </c>
      <c r="E28208" s="357" t="s">
        <v>7590</v>
      </c>
    </row>
    <row r="28209" spans="1:5" ht="15.6">
      <c r="A28209" s="358" t="s">
        <v>19868</v>
      </c>
      <c r="B28209" s="358" t="s">
        <v>10262</v>
      </c>
      <c r="C28209" s="359">
        <v>0.4</v>
      </c>
      <c r="D28209" s="357" t="s">
        <v>7590</v>
      </c>
      <c r="E28209" s="357" t="s">
        <v>7590</v>
      </c>
    </row>
    <row r="28210" spans="1:5" ht="15.6">
      <c r="A28210" s="358" t="s">
        <v>44809</v>
      </c>
      <c r="B28210" s="358" t="s">
        <v>44809</v>
      </c>
      <c r="C28210" s="359">
        <v>0.4</v>
      </c>
      <c r="D28210" s="357" t="s">
        <v>44808</v>
      </c>
      <c r="E28210" s="357" t="s">
        <v>44808</v>
      </c>
    </row>
    <row r="28211" spans="1:5" ht="15.6">
      <c r="A28211" s="358" t="s">
        <v>45243</v>
      </c>
      <c r="B28211" s="358" t="s">
        <v>45243</v>
      </c>
      <c r="C28211" s="359">
        <v>0.4</v>
      </c>
      <c r="D28211" s="357" t="s">
        <v>45242</v>
      </c>
      <c r="E28211" s="357" t="s">
        <v>45242</v>
      </c>
    </row>
    <row r="28212" spans="1:5" ht="15.6">
      <c r="A28212" s="358" t="s">
        <v>46239</v>
      </c>
      <c r="B28212" s="358" t="s">
        <v>46239</v>
      </c>
      <c r="C28212" s="359">
        <v>0.4</v>
      </c>
      <c r="D28212" s="357" t="s">
        <v>46238</v>
      </c>
      <c r="E28212" s="357" t="s">
        <v>46238</v>
      </c>
    </row>
    <row r="28213" spans="1:5" ht="15.6">
      <c r="A28213" s="358" t="s">
        <v>48766</v>
      </c>
      <c r="B28213" s="358" t="s">
        <v>48766</v>
      </c>
      <c r="C28213" s="359">
        <v>0.4</v>
      </c>
      <c r="D28213" s="357" t="s">
        <v>48765</v>
      </c>
      <c r="E28213" s="357" t="s">
        <v>48765</v>
      </c>
    </row>
    <row r="28214" spans="1:5" ht="15.6">
      <c r="A28214" s="358" t="s">
        <v>48779</v>
      </c>
      <c r="B28214" s="358" t="s">
        <v>48780</v>
      </c>
      <c r="C28214" s="359">
        <v>0.4</v>
      </c>
      <c r="D28214" s="357" t="s">
        <v>48778</v>
      </c>
      <c r="E28214" s="357" t="s">
        <v>48778</v>
      </c>
    </row>
    <row r="28215" spans="1:5" ht="15.6">
      <c r="A28215" s="358" t="s">
        <v>49043</v>
      </c>
      <c r="B28215" s="358" t="s">
        <v>49044</v>
      </c>
      <c r="C28215" s="359">
        <v>0.4</v>
      </c>
      <c r="D28215" s="357" t="s">
        <v>49042</v>
      </c>
      <c r="E28215" s="357" t="s">
        <v>49042</v>
      </c>
    </row>
    <row r="28216" spans="1:5" ht="15.6">
      <c r="A28216" s="358" t="s">
        <v>49236</v>
      </c>
      <c r="B28216" s="358" t="s">
        <v>49237</v>
      </c>
      <c r="C28216" s="359">
        <v>0.4</v>
      </c>
      <c r="D28216" s="357" t="s">
        <v>49235</v>
      </c>
      <c r="E28216" s="357" t="s">
        <v>49235</v>
      </c>
    </row>
    <row r="28217" spans="1:5" ht="15.6">
      <c r="A28217" s="358" t="s">
        <v>49626</v>
      </c>
      <c r="B28217" s="358" t="s">
        <v>49627</v>
      </c>
      <c r="C28217" s="359">
        <v>0.4</v>
      </c>
      <c r="D28217" s="357" t="s">
        <v>49625</v>
      </c>
      <c r="E28217" s="357" t="s">
        <v>49625</v>
      </c>
    </row>
    <row r="28218" spans="1:5" ht="15.6">
      <c r="A28218" s="358" t="s">
        <v>51106</v>
      </c>
      <c r="B28218" s="358" t="s">
        <v>51107</v>
      </c>
      <c r="C28218" s="359">
        <v>0.4</v>
      </c>
      <c r="D28218" s="357" t="s">
        <v>65641</v>
      </c>
      <c r="E28218" s="357" t="s">
        <v>65641</v>
      </c>
    </row>
    <row r="28219" spans="1:5" ht="15.6">
      <c r="A28219" s="358" t="s">
        <v>52852</v>
      </c>
      <c r="B28219" s="358" t="s">
        <v>52853</v>
      </c>
      <c r="C28219" s="359">
        <v>0.4</v>
      </c>
      <c r="D28219" s="357" t="s">
        <v>52851</v>
      </c>
      <c r="E28219" s="357" t="s">
        <v>52851</v>
      </c>
    </row>
    <row r="28220" spans="1:5" ht="15.6">
      <c r="A28220" s="358" t="s">
        <v>53385</v>
      </c>
      <c r="B28220" s="358" t="s">
        <v>53386</v>
      </c>
      <c r="C28220" s="359">
        <v>0.4</v>
      </c>
      <c r="D28220" s="357" t="s">
        <v>53384</v>
      </c>
      <c r="E28220" s="357" t="s">
        <v>53384</v>
      </c>
    </row>
    <row r="28221" spans="1:5" ht="15.6">
      <c r="A28221" s="358" t="s">
        <v>53686</v>
      </c>
      <c r="B28221" s="358" t="s">
        <v>65642</v>
      </c>
      <c r="C28221" s="359">
        <v>0.4</v>
      </c>
      <c r="D28221" s="357" t="s">
        <v>53685</v>
      </c>
      <c r="E28221" s="357" t="s">
        <v>53685</v>
      </c>
    </row>
    <row r="28222" spans="1:5" ht="15.6">
      <c r="A28222" s="358" t="s">
        <v>23979</v>
      </c>
      <c r="B28222" s="358" t="s">
        <v>23980</v>
      </c>
      <c r="C28222" s="359">
        <v>0.4</v>
      </c>
      <c r="D28222" s="357" t="s">
        <v>23978</v>
      </c>
      <c r="E28222" s="357" t="s">
        <v>23978</v>
      </c>
    </row>
    <row r="28223" spans="1:5" ht="15.6">
      <c r="A28223" s="358" t="s">
        <v>161</v>
      </c>
      <c r="B28223" s="358" t="s">
        <v>24669</v>
      </c>
      <c r="C28223" s="359">
        <v>0.4</v>
      </c>
      <c r="D28223" s="357" t="s">
        <v>160</v>
      </c>
      <c r="E28223" s="357" t="s">
        <v>160</v>
      </c>
    </row>
    <row r="28224" spans="1:5" ht="15.6">
      <c r="A28224" s="358" t="s">
        <v>24904</v>
      </c>
      <c r="B28224" s="358" t="s">
        <v>24904</v>
      </c>
      <c r="C28224" s="359">
        <v>0.4</v>
      </c>
      <c r="D28224" s="357" t="s">
        <v>24903</v>
      </c>
      <c r="E28224" s="357" t="s">
        <v>24903</v>
      </c>
    </row>
    <row r="28225" spans="1:5" ht="15.6">
      <c r="A28225" s="358" t="s">
        <v>28491</v>
      </c>
      <c r="B28225" s="358" t="s">
        <v>28492</v>
      </c>
      <c r="C28225" s="359">
        <v>0.4</v>
      </c>
      <c r="D28225" s="357" t="s">
        <v>28490</v>
      </c>
      <c r="E28225" s="357" t="s">
        <v>28490</v>
      </c>
    </row>
    <row r="28226" spans="1:5" ht="15.6">
      <c r="A28226" s="358" t="s">
        <v>29402</v>
      </c>
      <c r="B28226" s="358" t="s">
        <v>29403</v>
      </c>
      <c r="C28226" s="359">
        <v>0.4</v>
      </c>
      <c r="D28226" s="357" t="s">
        <v>29401</v>
      </c>
      <c r="E28226" s="357" t="s">
        <v>29401</v>
      </c>
    </row>
    <row r="28227" spans="1:5" ht="15.6">
      <c r="A28227" s="358" t="s">
        <v>31647</v>
      </c>
      <c r="B28227" s="358" t="s">
        <v>31648</v>
      </c>
      <c r="C28227" s="359">
        <v>0.4</v>
      </c>
      <c r="D28227" s="357" t="s">
        <v>31646</v>
      </c>
      <c r="E28227" s="357" t="s">
        <v>31646</v>
      </c>
    </row>
    <row r="28228" spans="1:5" ht="15.6">
      <c r="A28228" s="358" t="s">
        <v>10262</v>
      </c>
      <c r="B28228" s="358" t="s">
        <v>33787</v>
      </c>
      <c r="C28228" s="359">
        <v>0.4</v>
      </c>
      <c r="D28228" s="357" t="s">
        <v>33786</v>
      </c>
      <c r="E28228" s="357" t="s">
        <v>33786</v>
      </c>
    </row>
    <row r="28229" spans="1:5" ht="15.6">
      <c r="A28229" s="358" t="s">
        <v>65644</v>
      </c>
      <c r="B28229" s="358" t="s">
        <v>65645</v>
      </c>
      <c r="C28229" s="359">
        <v>0.4</v>
      </c>
      <c r="D28229" s="357" t="s">
        <v>65643</v>
      </c>
      <c r="E28229" s="357" t="s">
        <v>65643</v>
      </c>
    </row>
    <row r="28230" spans="1:5" ht="15.6">
      <c r="A28230" s="358" t="s">
        <v>35790</v>
      </c>
      <c r="B28230" s="358" t="s">
        <v>35791</v>
      </c>
      <c r="C28230" s="359">
        <v>0.4</v>
      </c>
      <c r="D28230" s="357" t="s">
        <v>35789</v>
      </c>
      <c r="E28230" s="357" t="s">
        <v>35789</v>
      </c>
    </row>
    <row r="28231" spans="1:5" ht="15.6">
      <c r="A28231" s="358" t="s">
        <v>38157</v>
      </c>
      <c r="B28231" s="358" t="s">
        <v>38158</v>
      </c>
      <c r="C28231" s="359">
        <v>0.4</v>
      </c>
      <c r="D28231" s="357" t="s">
        <v>38156</v>
      </c>
      <c r="E28231" s="357" t="s">
        <v>38156</v>
      </c>
    </row>
    <row r="28232" spans="1:5" ht="15.6">
      <c r="A28232" s="358" t="s">
        <v>40015</v>
      </c>
      <c r="B28232" s="358" t="s">
        <v>40016</v>
      </c>
      <c r="C28232" s="359">
        <v>0.4</v>
      </c>
      <c r="D28232" s="357" t="s">
        <v>40014</v>
      </c>
      <c r="E28232" s="357" t="s">
        <v>40014</v>
      </c>
    </row>
    <row r="28233" spans="1:5" ht="15.6">
      <c r="A28233" s="358" t="s">
        <v>42546</v>
      </c>
      <c r="B28233" s="358" t="s">
        <v>42547</v>
      </c>
      <c r="C28233" s="359">
        <v>0.4</v>
      </c>
      <c r="D28233" s="357" t="s">
        <v>42545</v>
      </c>
      <c r="E28233" s="357" t="s">
        <v>42545</v>
      </c>
    </row>
    <row r="28234" spans="1:5" ht="15.6">
      <c r="A28234" s="358" t="s">
        <v>42549</v>
      </c>
      <c r="B28234" s="358" t="s">
        <v>42549</v>
      </c>
      <c r="C28234" s="359">
        <v>0.4</v>
      </c>
      <c r="D28234" s="357" t="s">
        <v>42548</v>
      </c>
      <c r="E28234" s="357" t="s">
        <v>42548</v>
      </c>
    </row>
    <row r="28235" spans="1:5" ht="15.6">
      <c r="A28235" s="358" t="s">
        <v>42600</v>
      </c>
      <c r="B28235" s="358" t="s">
        <v>42601</v>
      </c>
      <c r="C28235" s="359">
        <v>0.4</v>
      </c>
      <c r="D28235" s="357" t="s">
        <v>42599</v>
      </c>
      <c r="E28235" s="357" t="s">
        <v>42599</v>
      </c>
    </row>
    <row r="28236" spans="1:5" ht="15.6">
      <c r="A28236" s="358" t="s">
        <v>43457</v>
      </c>
      <c r="B28236" s="358" t="s">
        <v>43458</v>
      </c>
      <c r="C28236" s="359">
        <v>0.4</v>
      </c>
      <c r="D28236" s="357" t="s">
        <v>43456</v>
      </c>
      <c r="E28236" s="357" t="s">
        <v>43456</v>
      </c>
    </row>
    <row r="28237" spans="1:5" ht="15.6">
      <c r="A28237" s="358" t="s">
        <v>43511</v>
      </c>
      <c r="B28237" s="358" t="s">
        <v>43511</v>
      </c>
      <c r="C28237" s="359">
        <v>0.4</v>
      </c>
      <c r="D28237" s="357" t="s">
        <v>43510</v>
      </c>
      <c r="E28237" s="357" t="s">
        <v>43510</v>
      </c>
    </row>
    <row r="28238" spans="1:5" ht="15.6">
      <c r="A28238" s="358" t="s">
        <v>44287</v>
      </c>
      <c r="B28238" s="358" t="s">
        <v>44288</v>
      </c>
      <c r="C28238" s="359">
        <v>0.4</v>
      </c>
      <c r="D28238" s="357" t="s">
        <v>44286</v>
      </c>
      <c r="E28238" s="357" t="s">
        <v>44286</v>
      </c>
    </row>
    <row r="28239" spans="1:5" ht="15.6">
      <c r="A28239" s="358" t="s">
        <v>46481</v>
      </c>
      <c r="B28239" s="358" t="s">
        <v>46482</v>
      </c>
      <c r="C28239" s="359">
        <v>0.4</v>
      </c>
      <c r="D28239" s="357" t="s">
        <v>46480</v>
      </c>
      <c r="E28239" s="357" t="s">
        <v>46480</v>
      </c>
    </row>
    <row r="28240" spans="1:5" ht="15.6">
      <c r="A28240" s="358" t="s">
        <v>46533</v>
      </c>
      <c r="B28240" s="358" t="s">
        <v>46533</v>
      </c>
      <c r="C28240" s="359">
        <v>0.4</v>
      </c>
      <c r="D28240" s="357" t="s">
        <v>46532</v>
      </c>
      <c r="E28240" s="357" t="s">
        <v>46532</v>
      </c>
    </row>
    <row r="28241" spans="1:5" ht="15.6">
      <c r="A28241" s="358" t="s">
        <v>47123</v>
      </c>
      <c r="B28241" s="358" t="s">
        <v>47124</v>
      </c>
      <c r="C28241" s="359">
        <v>0.4</v>
      </c>
      <c r="D28241" s="357" t="s">
        <v>47122</v>
      </c>
      <c r="E28241" s="357" t="s">
        <v>47122</v>
      </c>
    </row>
    <row r="28242" spans="1:5" ht="15.6">
      <c r="A28242" s="358" t="s">
        <v>48825</v>
      </c>
      <c r="B28242" s="358" t="s">
        <v>48826</v>
      </c>
      <c r="C28242" s="359">
        <v>0.4</v>
      </c>
      <c r="D28242" s="357" t="s">
        <v>48824</v>
      </c>
      <c r="E28242" s="357" t="s">
        <v>48824</v>
      </c>
    </row>
    <row r="28243" spans="1:5" ht="15.6">
      <c r="A28243" s="358" t="s">
        <v>49096</v>
      </c>
      <c r="B28243" s="358" t="s">
        <v>49097</v>
      </c>
      <c r="C28243" s="359">
        <v>0.4</v>
      </c>
      <c r="D28243" s="357" t="s">
        <v>49095</v>
      </c>
      <c r="E28243" s="357" t="s">
        <v>49095</v>
      </c>
    </row>
    <row r="28244" spans="1:5" ht="15.6">
      <c r="A28244" s="358" t="s">
        <v>50012</v>
      </c>
      <c r="B28244" s="358" t="s">
        <v>50013</v>
      </c>
      <c r="C28244" s="359">
        <v>0.4</v>
      </c>
      <c r="D28244" s="357" t="s">
        <v>50011</v>
      </c>
      <c r="E28244" s="357" t="s">
        <v>50011</v>
      </c>
    </row>
    <row r="28245" spans="1:5" ht="15.6">
      <c r="A28245" s="358" t="s">
        <v>65647</v>
      </c>
      <c r="B28245" s="358" t="s">
        <v>65648</v>
      </c>
      <c r="C28245" s="359">
        <v>0.4</v>
      </c>
      <c r="D28245" s="357" t="s">
        <v>65646</v>
      </c>
      <c r="E28245" s="357" t="s">
        <v>65646</v>
      </c>
    </row>
    <row r="28246" spans="1:5" ht="15.6">
      <c r="A28246" s="358" t="s">
        <v>51920</v>
      </c>
      <c r="B28246" s="358" t="s">
        <v>51921</v>
      </c>
      <c r="C28246" s="359">
        <v>0.4</v>
      </c>
      <c r="D28246" s="357" t="s">
        <v>51919</v>
      </c>
      <c r="E28246" s="357" t="s">
        <v>51919</v>
      </c>
    </row>
    <row r="28247" spans="1:5" ht="15.6">
      <c r="A28247" s="358" t="s">
        <v>51920</v>
      </c>
      <c r="B28247" s="358" t="s">
        <v>51921</v>
      </c>
      <c r="C28247" s="359">
        <v>0.4</v>
      </c>
      <c r="D28247" s="357" t="s">
        <v>51919</v>
      </c>
      <c r="E28247" s="357" t="s">
        <v>51919</v>
      </c>
    </row>
    <row r="28248" spans="1:5" ht="15.6">
      <c r="A28248" s="358" t="s">
        <v>2002</v>
      </c>
      <c r="B28248" s="358" t="s">
        <v>23216</v>
      </c>
      <c r="C28248" s="359">
        <v>0.4</v>
      </c>
      <c r="D28248" s="357" t="s">
        <v>9586</v>
      </c>
      <c r="E28248" s="357" t="s">
        <v>9586</v>
      </c>
    </row>
    <row r="28249" spans="1:5" ht="15.6">
      <c r="A28249" s="358" t="s">
        <v>52896</v>
      </c>
      <c r="B28249" s="358" t="s">
        <v>52897</v>
      </c>
      <c r="C28249" s="359">
        <v>0.4</v>
      </c>
      <c r="D28249" s="357" t="s">
        <v>52895</v>
      </c>
      <c r="E28249" s="357" t="s">
        <v>52895</v>
      </c>
    </row>
    <row r="28250" spans="1:5" ht="15.6">
      <c r="A28250" s="358" t="s">
        <v>53633</v>
      </c>
      <c r="B28250" s="358" t="s">
        <v>53634</v>
      </c>
      <c r="C28250" s="359">
        <v>0.4</v>
      </c>
      <c r="D28250" s="357" t="s">
        <v>53632</v>
      </c>
      <c r="E28250" s="357" t="s">
        <v>53632</v>
      </c>
    </row>
    <row r="28251" spans="1:5" ht="15.6">
      <c r="A28251" s="358" t="s">
        <v>29031</v>
      </c>
      <c r="B28251" s="358" t="s">
        <v>29032</v>
      </c>
      <c r="C28251" s="359">
        <v>0.4</v>
      </c>
      <c r="D28251" s="357" t="s">
        <v>29030</v>
      </c>
      <c r="E28251" s="357" t="s">
        <v>29030</v>
      </c>
    </row>
    <row r="28252" spans="1:5" ht="15.6">
      <c r="A28252" s="358" t="s">
        <v>65650</v>
      </c>
      <c r="B28252" s="358" t="s">
        <v>65651</v>
      </c>
      <c r="C28252" s="359">
        <v>0.4</v>
      </c>
      <c r="D28252" s="357" t="s">
        <v>65649</v>
      </c>
      <c r="E28252" s="357" t="s">
        <v>65649</v>
      </c>
    </row>
    <row r="28253" spans="1:5" ht="15.6">
      <c r="A28253" s="358" t="s">
        <v>65650</v>
      </c>
      <c r="B28253" s="358" t="s">
        <v>65651</v>
      </c>
      <c r="C28253" s="359">
        <v>0.4</v>
      </c>
      <c r="D28253" s="357" t="s">
        <v>65649</v>
      </c>
      <c r="E28253" s="357" t="s">
        <v>65649</v>
      </c>
    </row>
    <row r="28254" spans="1:5" ht="15.6">
      <c r="A28254" s="358" t="s">
        <v>820</v>
      </c>
      <c r="B28254" s="358" t="s">
        <v>34063</v>
      </c>
      <c r="C28254" s="359">
        <v>0.4</v>
      </c>
      <c r="D28254" s="357" t="s">
        <v>34062</v>
      </c>
      <c r="E28254" s="357" t="s">
        <v>34062</v>
      </c>
    </row>
    <row r="28255" spans="1:5" ht="15.6">
      <c r="A28255" s="358" t="s">
        <v>35721</v>
      </c>
      <c r="B28255" s="358" t="s">
        <v>35722</v>
      </c>
      <c r="C28255" s="359">
        <v>0.4</v>
      </c>
      <c r="D28255" s="357" t="s">
        <v>35720</v>
      </c>
      <c r="E28255" s="357" t="s">
        <v>35720</v>
      </c>
    </row>
    <row r="28256" spans="1:5" ht="15.6">
      <c r="A28256" s="358" t="s">
        <v>37702</v>
      </c>
      <c r="B28256" s="358" t="s">
        <v>37703</v>
      </c>
      <c r="C28256" s="359">
        <v>0.4</v>
      </c>
      <c r="D28256" s="357" t="s">
        <v>37701</v>
      </c>
      <c r="E28256" s="357" t="s">
        <v>37701</v>
      </c>
    </row>
    <row r="28257" spans="1:5" ht="15.6">
      <c r="A28257" s="358" t="s">
        <v>1329</v>
      </c>
      <c r="B28257" s="358" t="s">
        <v>42302</v>
      </c>
      <c r="C28257" s="359">
        <v>0.4</v>
      </c>
      <c r="D28257" s="357" t="s">
        <v>42301</v>
      </c>
      <c r="E28257" s="357" t="s">
        <v>42301</v>
      </c>
    </row>
    <row r="28258" spans="1:5" ht="15.6">
      <c r="A28258" s="358" t="s">
        <v>42535</v>
      </c>
      <c r="B28258" s="358" t="s">
        <v>42536</v>
      </c>
      <c r="C28258" s="359">
        <v>0.4</v>
      </c>
      <c r="D28258" s="357" t="s">
        <v>42534</v>
      </c>
      <c r="E28258" s="357" t="s">
        <v>42534</v>
      </c>
    </row>
    <row r="28259" spans="1:5" ht="15.6">
      <c r="A28259" s="358" t="s">
        <v>55546</v>
      </c>
      <c r="B28259" s="358" t="s">
        <v>48449</v>
      </c>
      <c r="C28259" s="359">
        <v>0.4</v>
      </c>
      <c r="D28259" s="357" t="s">
        <v>48448</v>
      </c>
      <c r="E28259" s="357" t="s">
        <v>48448</v>
      </c>
    </row>
    <row r="28260" spans="1:5" ht="15.6">
      <c r="A28260" s="358" t="s">
        <v>49129</v>
      </c>
      <c r="B28260" s="358" t="s">
        <v>49129</v>
      </c>
      <c r="C28260" s="359">
        <v>0.4</v>
      </c>
      <c r="D28260" s="357" t="s">
        <v>49128</v>
      </c>
      <c r="E28260" s="357" t="s">
        <v>49128</v>
      </c>
    </row>
    <row r="28261" spans="1:5" ht="15.6">
      <c r="A28261" s="358" t="s">
        <v>49274</v>
      </c>
      <c r="B28261" s="358" t="s">
        <v>49275</v>
      </c>
      <c r="C28261" s="359">
        <v>0.4</v>
      </c>
      <c r="D28261" s="357" t="s">
        <v>49273</v>
      </c>
      <c r="E28261" s="357" t="s">
        <v>49273</v>
      </c>
    </row>
    <row r="28262" spans="1:5" ht="15.6">
      <c r="A28262" s="358" t="s">
        <v>49531</v>
      </c>
      <c r="B28262" s="358" t="s">
        <v>49531</v>
      </c>
      <c r="C28262" s="359">
        <v>0.4</v>
      </c>
      <c r="D28262" s="357" t="s">
        <v>49530</v>
      </c>
      <c r="E28262" s="357" t="s">
        <v>49530</v>
      </c>
    </row>
    <row r="28263" spans="1:5" ht="15.6">
      <c r="A28263" s="358" t="s">
        <v>49795</v>
      </c>
      <c r="B28263" s="358" t="s">
        <v>49796</v>
      </c>
      <c r="C28263" s="359">
        <v>0.4</v>
      </c>
      <c r="D28263" s="357" t="s">
        <v>49794</v>
      </c>
      <c r="E28263" s="357" t="s">
        <v>49794</v>
      </c>
    </row>
    <row r="28264" spans="1:5" ht="15.6">
      <c r="A28264" s="358" t="s">
        <v>49814</v>
      </c>
      <c r="B28264" s="358" t="s">
        <v>49814</v>
      </c>
      <c r="C28264" s="359">
        <v>0.4</v>
      </c>
      <c r="D28264" s="357" t="s">
        <v>49813</v>
      </c>
      <c r="E28264" s="357" t="s">
        <v>49813</v>
      </c>
    </row>
    <row r="28265" spans="1:5" ht="15.6">
      <c r="A28265" s="358" t="s">
        <v>24435</v>
      </c>
      <c r="B28265" s="358" t="s">
        <v>24436</v>
      </c>
      <c r="C28265" s="359">
        <v>0.4</v>
      </c>
      <c r="D28265" s="357" t="s">
        <v>24434</v>
      </c>
      <c r="E28265" s="357" t="s">
        <v>24434</v>
      </c>
    </row>
    <row r="28266" spans="1:5" ht="15.6">
      <c r="A28266" s="358" t="s">
        <v>428</v>
      </c>
      <c r="B28266" s="358" t="s">
        <v>12697</v>
      </c>
      <c r="C28266" s="359">
        <v>0.4</v>
      </c>
      <c r="D28266" s="357" t="s">
        <v>3626</v>
      </c>
      <c r="E28266" s="357" t="s">
        <v>3626</v>
      </c>
    </row>
    <row r="28267" spans="1:5" ht="15.6">
      <c r="A28267" s="358" t="s">
        <v>29566</v>
      </c>
      <c r="B28267" s="358" t="s">
        <v>29567</v>
      </c>
      <c r="C28267" s="359">
        <v>0.4</v>
      </c>
      <c r="D28267" s="357" t="s">
        <v>29565</v>
      </c>
      <c r="E28267" s="357" t="s">
        <v>29565</v>
      </c>
    </row>
    <row r="28268" spans="1:5" ht="15.6">
      <c r="A28268" s="358" t="s">
        <v>29667</v>
      </c>
      <c r="B28268" s="358" t="s">
        <v>29668</v>
      </c>
      <c r="C28268" s="359">
        <v>0.4</v>
      </c>
      <c r="D28268" s="357" t="s">
        <v>29666</v>
      </c>
      <c r="E28268" s="357" t="s">
        <v>29666</v>
      </c>
    </row>
    <row r="28269" spans="1:5" ht="15.6">
      <c r="A28269" s="358" t="s">
        <v>35738</v>
      </c>
      <c r="B28269" s="358" t="s">
        <v>35738</v>
      </c>
      <c r="C28269" s="359">
        <v>0.4</v>
      </c>
      <c r="D28269" s="357" t="s">
        <v>35737</v>
      </c>
      <c r="E28269" s="357" t="s">
        <v>35737</v>
      </c>
    </row>
    <row r="28270" spans="1:5" ht="15.6">
      <c r="A28270" s="358" t="s">
        <v>35940</v>
      </c>
      <c r="B28270" s="358" t="s">
        <v>35941</v>
      </c>
      <c r="C28270" s="359">
        <v>0.4</v>
      </c>
      <c r="D28270" s="357" t="s">
        <v>35939</v>
      </c>
      <c r="E28270" s="357" t="s">
        <v>35939</v>
      </c>
    </row>
    <row r="28271" spans="1:5" ht="15.6">
      <c r="A28271" s="358" t="s">
        <v>42517</v>
      </c>
      <c r="B28271" s="358" t="s">
        <v>42518</v>
      </c>
      <c r="C28271" s="359">
        <v>0.4</v>
      </c>
      <c r="D28271" s="357" t="s">
        <v>42516</v>
      </c>
      <c r="E28271" s="357" t="s">
        <v>42516</v>
      </c>
    </row>
    <row r="28272" spans="1:5" ht="15.6">
      <c r="A28272" s="358" t="s">
        <v>45769</v>
      </c>
      <c r="B28272" s="358" t="s">
        <v>45770</v>
      </c>
      <c r="C28272" s="359">
        <v>0.4</v>
      </c>
      <c r="D28272" s="357" t="s">
        <v>45768</v>
      </c>
      <c r="E28272" s="357" t="s">
        <v>45768</v>
      </c>
    </row>
    <row r="28273" spans="1:5" ht="15.6">
      <c r="A28273" s="358" t="s">
        <v>46720</v>
      </c>
      <c r="B28273" s="358" t="s">
        <v>46721</v>
      </c>
      <c r="C28273" s="359">
        <v>0.4</v>
      </c>
      <c r="D28273" s="357" t="s">
        <v>46719</v>
      </c>
      <c r="E28273" s="357" t="s">
        <v>46719</v>
      </c>
    </row>
    <row r="28274" spans="1:5" ht="15.6">
      <c r="A28274" s="358" t="s">
        <v>46720</v>
      </c>
      <c r="B28274" s="358" t="s">
        <v>46721</v>
      </c>
      <c r="C28274" s="359">
        <v>0.4</v>
      </c>
      <c r="D28274" s="357" t="s">
        <v>46719</v>
      </c>
      <c r="E28274" s="357" t="s">
        <v>46719</v>
      </c>
    </row>
    <row r="28275" spans="1:5" ht="15.6">
      <c r="A28275" s="358" t="s">
        <v>46720</v>
      </c>
      <c r="B28275" s="358" t="s">
        <v>46721</v>
      </c>
      <c r="C28275" s="359">
        <v>0.4</v>
      </c>
      <c r="D28275" s="357" t="s">
        <v>46719</v>
      </c>
      <c r="E28275" s="357" t="s">
        <v>46719</v>
      </c>
    </row>
    <row r="28276" spans="1:5" ht="15.6">
      <c r="A28276" s="358" t="s">
        <v>49417</v>
      </c>
      <c r="B28276" s="358" t="s">
        <v>49418</v>
      </c>
      <c r="C28276" s="359">
        <v>0.4</v>
      </c>
      <c r="D28276" s="357" t="s">
        <v>49416</v>
      </c>
      <c r="E28276" s="357" t="s">
        <v>49416</v>
      </c>
    </row>
    <row r="28277" spans="1:5" ht="15.6">
      <c r="A28277" s="358" t="s">
        <v>49465</v>
      </c>
      <c r="B28277" s="358" t="s">
        <v>49466</v>
      </c>
      <c r="C28277" s="359">
        <v>0.4</v>
      </c>
      <c r="D28277" s="357" t="s">
        <v>49464</v>
      </c>
      <c r="E28277" s="357" t="s">
        <v>49464</v>
      </c>
    </row>
    <row r="28278" spans="1:5" ht="15.6">
      <c r="A28278" s="358" t="s">
        <v>49553</v>
      </c>
      <c r="B28278" s="358" t="s">
        <v>49554</v>
      </c>
      <c r="C28278" s="359">
        <v>0.4</v>
      </c>
      <c r="D28278" s="357" t="s">
        <v>49552</v>
      </c>
      <c r="E28278" s="357" t="s">
        <v>49552</v>
      </c>
    </row>
    <row r="28279" spans="1:5" ht="15.6">
      <c r="A28279" s="358" t="s">
        <v>51246</v>
      </c>
      <c r="B28279" s="358" t="s">
        <v>51247</v>
      </c>
      <c r="C28279" s="359">
        <v>0.4</v>
      </c>
      <c r="D28279" s="357" t="s">
        <v>51245</v>
      </c>
      <c r="E28279" s="357" t="s">
        <v>51245</v>
      </c>
    </row>
    <row r="28280" spans="1:5" ht="15.6">
      <c r="A28280" s="358" t="s">
        <v>23549</v>
      </c>
      <c r="B28280" s="358" t="s">
        <v>23549</v>
      </c>
      <c r="C28280" s="359">
        <v>0.4</v>
      </c>
      <c r="D28280" s="357" t="s">
        <v>9749</v>
      </c>
      <c r="E28280" s="357" t="s">
        <v>9749</v>
      </c>
    </row>
    <row r="28281" spans="1:5" ht="15.6">
      <c r="A28281" s="358" t="s">
        <v>52861</v>
      </c>
      <c r="B28281" s="358" t="s">
        <v>10262</v>
      </c>
      <c r="C28281" s="359">
        <v>0.4</v>
      </c>
      <c r="D28281" s="357" t="s">
        <v>52860</v>
      </c>
      <c r="E28281" s="357" t="s">
        <v>52860</v>
      </c>
    </row>
    <row r="28282" spans="1:5" ht="15.6">
      <c r="A28282" s="358" t="s">
        <v>52977</v>
      </c>
      <c r="B28282" s="358" t="s">
        <v>52978</v>
      </c>
      <c r="C28282" s="359">
        <v>0.4</v>
      </c>
      <c r="D28282" s="357" t="s">
        <v>52976</v>
      </c>
      <c r="E28282" s="357" t="s">
        <v>52976</v>
      </c>
    </row>
    <row r="28283" spans="1:5" ht="15.6">
      <c r="A28283" s="358" t="s">
        <v>26530</v>
      </c>
      <c r="B28283" s="358" t="s">
        <v>26531</v>
      </c>
      <c r="C28283" s="359">
        <v>0.4</v>
      </c>
      <c r="D28283" s="357" t="s">
        <v>26529</v>
      </c>
      <c r="E28283" s="357" t="s">
        <v>26529</v>
      </c>
    </row>
    <row r="28284" spans="1:5" ht="15.6">
      <c r="A28284" s="358" t="s">
        <v>46761</v>
      </c>
      <c r="B28284" s="358" t="s">
        <v>46761</v>
      </c>
      <c r="C28284" s="359">
        <v>0.4</v>
      </c>
      <c r="D28284" s="357" t="s">
        <v>46760</v>
      </c>
      <c r="E28284" s="357" t="s">
        <v>46760</v>
      </c>
    </row>
    <row r="28285" spans="1:5" ht="15.6">
      <c r="A28285" s="358" t="s">
        <v>49307</v>
      </c>
      <c r="B28285" s="358" t="s">
        <v>49307</v>
      </c>
      <c r="C28285" s="359">
        <v>0.4</v>
      </c>
      <c r="D28285" s="357" t="s">
        <v>49306</v>
      </c>
      <c r="E28285" s="357" t="s">
        <v>49306</v>
      </c>
    </row>
    <row r="28286" spans="1:5" ht="15.6">
      <c r="A28286" s="358" t="s">
        <v>29731</v>
      </c>
      <c r="B28286" s="358" t="s">
        <v>29732</v>
      </c>
      <c r="C28286" s="359">
        <v>0.4</v>
      </c>
      <c r="D28286" s="357" t="s">
        <v>29730</v>
      </c>
      <c r="E28286" s="357" t="s">
        <v>29730</v>
      </c>
    </row>
    <row r="28287" spans="1:5" ht="15.6">
      <c r="A28287" s="358" t="s">
        <v>29731</v>
      </c>
      <c r="B28287" s="358" t="s">
        <v>29732</v>
      </c>
      <c r="C28287" s="359">
        <v>0.4</v>
      </c>
      <c r="D28287" s="357" t="s">
        <v>29730</v>
      </c>
      <c r="E28287" s="357" t="s">
        <v>29730</v>
      </c>
    </row>
    <row r="28288" spans="1:5" ht="15.6">
      <c r="A28288" s="358" t="s">
        <v>49272</v>
      </c>
      <c r="B28288" s="358" t="s">
        <v>49272</v>
      </c>
      <c r="C28288" s="359">
        <v>0.4</v>
      </c>
      <c r="D28288" s="357" t="s">
        <v>49271</v>
      </c>
      <c r="E28288" s="357" t="s">
        <v>49271</v>
      </c>
    </row>
    <row r="28289" spans="1:5" ht="15.6">
      <c r="A28289" s="358" t="s">
        <v>65653</v>
      </c>
      <c r="B28289" s="358" t="s">
        <v>65654</v>
      </c>
      <c r="C28289" s="359">
        <v>0.4</v>
      </c>
      <c r="D28289" s="357" t="s">
        <v>65652</v>
      </c>
      <c r="E28289" s="357" t="s">
        <v>65652</v>
      </c>
    </row>
    <row r="28290" spans="1:5" ht="15.6">
      <c r="A28290" s="358" t="s">
        <v>65653</v>
      </c>
      <c r="B28290" s="358" t="s">
        <v>65654</v>
      </c>
      <c r="C28290" s="359">
        <v>0.4</v>
      </c>
      <c r="D28290" s="357" t="s">
        <v>65652</v>
      </c>
      <c r="E28290" s="357" t="s">
        <v>65652</v>
      </c>
    </row>
    <row r="28291" spans="1:5" ht="15.6">
      <c r="A28291" s="358" t="s">
        <v>55773</v>
      </c>
      <c r="B28291" s="358" t="s">
        <v>55773</v>
      </c>
      <c r="C28291" s="359">
        <v>0.4</v>
      </c>
      <c r="D28291" s="357" t="s">
        <v>55772</v>
      </c>
      <c r="E28291" s="357" t="s">
        <v>55772</v>
      </c>
    </row>
    <row r="28292" spans="1:5" ht="15.6">
      <c r="A28292" s="358" t="s">
        <v>33458</v>
      </c>
      <c r="B28292" s="358" t="s">
        <v>33459</v>
      </c>
      <c r="C28292" s="359">
        <v>0.3</v>
      </c>
      <c r="D28292" s="357" t="s">
        <v>33457</v>
      </c>
      <c r="E28292" s="357" t="s">
        <v>33457</v>
      </c>
    </row>
    <row r="28293" spans="1:5" ht="15.6">
      <c r="A28293" s="358" t="s">
        <v>65656</v>
      </c>
      <c r="B28293" s="358" t="s">
        <v>65657</v>
      </c>
      <c r="C28293" s="359">
        <v>0.3</v>
      </c>
      <c r="D28293" s="357" t="s">
        <v>65655</v>
      </c>
      <c r="E28293" s="357" t="s">
        <v>65655</v>
      </c>
    </row>
    <row r="28294" spans="1:5" ht="15.6">
      <c r="A28294" s="358" t="s">
        <v>43356</v>
      </c>
      <c r="B28294" s="358" t="s">
        <v>43357</v>
      </c>
      <c r="C28294" s="359">
        <v>0.3</v>
      </c>
      <c r="D28294" s="357" t="s">
        <v>43355</v>
      </c>
      <c r="E28294" s="357" t="s">
        <v>43355</v>
      </c>
    </row>
    <row r="28295" spans="1:5" ht="15.6">
      <c r="A28295" s="358" t="s">
        <v>65659</v>
      </c>
      <c r="B28295" s="358" t="s">
        <v>65660</v>
      </c>
      <c r="C28295" s="359">
        <v>0.3</v>
      </c>
      <c r="D28295" s="357" t="s">
        <v>65658</v>
      </c>
      <c r="E28295" s="357" t="s">
        <v>65658</v>
      </c>
    </row>
    <row r="28296" spans="1:5" ht="15.6">
      <c r="A28296" s="358" t="s">
        <v>44593</v>
      </c>
      <c r="B28296" s="358" t="s">
        <v>44594</v>
      </c>
      <c r="C28296" s="359">
        <v>0.3</v>
      </c>
      <c r="D28296" s="357" t="s">
        <v>44592</v>
      </c>
      <c r="E28296" s="357" t="s">
        <v>44592</v>
      </c>
    </row>
    <row r="28297" spans="1:5" ht="15.6">
      <c r="A28297" s="358" t="s">
        <v>31028</v>
      </c>
      <c r="B28297" s="358" t="s">
        <v>31028</v>
      </c>
      <c r="C28297" s="359">
        <v>0.3</v>
      </c>
      <c r="D28297" s="357" t="s">
        <v>31027</v>
      </c>
      <c r="E28297" s="357" t="s">
        <v>31027</v>
      </c>
    </row>
    <row r="28298" spans="1:5" ht="15.6">
      <c r="A28298" s="358" t="s">
        <v>65662</v>
      </c>
      <c r="B28298" s="358" t="s">
        <v>65663</v>
      </c>
      <c r="C28298" s="359">
        <v>0.3</v>
      </c>
      <c r="D28298" s="357" t="s">
        <v>65661</v>
      </c>
      <c r="E28298" s="357" t="s">
        <v>65661</v>
      </c>
    </row>
    <row r="28299" spans="1:5" ht="15.6">
      <c r="A28299" s="358" t="s">
        <v>45634</v>
      </c>
      <c r="B28299" s="358" t="s">
        <v>45635</v>
      </c>
      <c r="C28299" s="359">
        <v>0.3</v>
      </c>
      <c r="D28299" s="357" t="s">
        <v>45633</v>
      </c>
      <c r="E28299" s="357" t="s">
        <v>45633</v>
      </c>
    </row>
    <row r="28300" spans="1:5" ht="15.6">
      <c r="A28300" s="358" t="s">
        <v>28014</v>
      </c>
      <c r="B28300" s="358" t="s">
        <v>28015</v>
      </c>
      <c r="C28300" s="359">
        <v>0.3</v>
      </c>
      <c r="D28300" s="357" t="s">
        <v>28013</v>
      </c>
      <c r="E28300" s="357" t="s">
        <v>28013</v>
      </c>
    </row>
    <row r="28301" spans="1:5" ht="15.6">
      <c r="A28301" s="358" t="s">
        <v>31894</v>
      </c>
      <c r="B28301" s="358" t="s">
        <v>31895</v>
      </c>
      <c r="C28301" s="359">
        <v>0.3</v>
      </c>
      <c r="D28301" s="357" t="s">
        <v>31893</v>
      </c>
      <c r="E28301" s="357" t="s">
        <v>31893</v>
      </c>
    </row>
    <row r="28302" spans="1:5" ht="15.6">
      <c r="A28302" s="358" t="s">
        <v>44555</v>
      </c>
      <c r="B28302" s="358" t="s">
        <v>44556</v>
      </c>
      <c r="C28302" s="359">
        <v>0.3</v>
      </c>
      <c r="D28302" s="357" t="s">
        <v>44554</v>
      </c>
      <c r="E28302" s="357" t="s">
        <v>44554</v>
      </c>
    </row>
    <row r="28303" spans="1:5" ht="15.6">
      <c r="A28303" s="358" t="s">
        <v>34265</v>
      </c>
      <c r="B28303" s="358" t="s">
        <v>10262</v>
      </c>
      <c r="C28303" s="359">
        <v>0.3</v>
      </c>
      <c r="D28303" s="357" t="s">
        <v>34264</v>
      </c>
      <c r="E28303" s="357" t="s">
        <v>34264</v>
      </c>
    </row>
    <row r="28304" spans="1:5" ht="15.6">
      <c r="A28304" s="358" t="s">
        <v>34265</v>
      </c>
      <c r="B28304" s="358" t="s">
        <v>10262</v>
      </c>
      <c r="C28304" s="359">
        <v>0.3</v>
      </c>
      <c r="D28304" s="357" t="s">
        <v>34264</v>
      </c>
      <c r="E28304" s="357" t="s">
        <v>34264</v>
      </c>
    </row>
    <row r="28305" spans="1:5" ht="15.6">
      <c r="A28305" s="358" t="s">
        <v>65665</v>
      </c>
      <c r="B28305" s="358" t="s">
        <v>65665</v>
      </c>
      <c r="C28305" s="359">
        <v>0.3</v>
      </c>
      <c r="D28305" s="357" t="s">
        <v>65664</v>
      </c>
      <c r="E28305" s="357" t="s">
        <v>65664</v>
      </c>
    </row>
    <row r="28306" spans="1:5" ht="15.6">
      <c r="A28306" s="358" t="s">
        <v>65665</v>
      </c>
      <c r="B28306" s="358" t="s">
        <v>65665</v>
      </c>
      <c r="C28306" s="359">
        <v>0.3</v>
      </c>
      <c r="D28306" s="357" t="s">
        <v>65664</v>
      </c>
      <c r="E28306" s="357" t="s">
        <v>65664</v>
      </c>
    </row>
    <row r="28307" spans="1:5" ht="15.6">
      <c r="A28307" s="358" t="s">
        <v>51000</v>
      </c>
      <c r="B28307" s="358" t="s">
        <v>51001</v>
      </c>
      <c r="C28307" s="359">
        <v>0.3</v>
      </c>
      <c r="D28307" s="357" t="s">
        <v>50999</v>
      </c>
      <c r="E28307" s="357" t="s">
        <v>50999</v>
      </c>
    </row>
    <row r="28308" spans="1:5" ht="15.6">
      <c r="A28308" s="358" t="s">
        <v>47069</v>
      </c>
      <c r="B28308" s="358" t="s">
        <v>47070</v>
      </c>
      <c r="C28308" s="359">
        <v>0.3</v>
      </c>
      <c r="D28308" s="357" t="s">
        <v>47068</v>
      </c>
      <c r="E28308" s="357" t="s">
        <v>47068</v>
      </c>
    </row>
    <row r="28309" spans="1:5" ht="15.6">
      <c r="A28309" s="358" t="s">
        <v>53500</v>
      </c>
      <c r="B28309" s="358" t="s">
        <v>53501</v>
      </c>
      <c r="C28309" s="359">
        <v>0.3</v>
      </c>
      <c r="D28309" s="357" t="s">
        <v>53499</v>
      </c>
      <c r="E28309" s="357" t="s">
        <v>53499</v>
      </c>
    </row>
    <row r="28310" spans="1:5" ht="15.6">
      <c r="A28310" s="358" t="s">
        <v>29348</v>
      </c>
      <c r="B28310" s="358" t="s">
        <v>29349</v>
      </c>
      <c r="C28310" s="359">
        <v>0.3</v>
      </c>
      <c r="D28310" s="357" t="s">
        <v>29347</v>
      </c>
      <c r="E28310" s="357" t="s">
        <v>29347</v>
      </c>
    </row>
    <row r="28311" spans="1:5" ht="15.6">
      <c r="A28311" s="358" t="s">
        <v>43746</v>
      </c>
      <c r="B28311" s="358" t="s">
        <v>43747</v>
      </c>
      <c r="C28311" s="359">
        <v>0.3</v>
      </c>
      <c r="D28311" s="357" t="s">
        <v>43745</v>
      </c>
      <c r="E28311" s="357" t="s">
        <v>43745</v>
      </c>
    </row>
    <row r="28312" spans="1:5" ht="15.6">
      <c r="A28312" s="358" t="s">
        <v>43746</v>
      </c>
      <c r="B28312" s="358" t="s">
        <v>43747</v>
      </c>
      <c r="C28312" s="359">
        <v>0.3</v>
      </c>
      <c r="D28312" s="357" t="s">
        <v>43745</v>
      </c>
      <c r="E28312" s="357" t="s">
        <v>43745</v>
      </c>
    </row>
    <row r="28313" spans="1:5" ht="15.6">
      <c r="A28313" s="358" t="s">
        <v>27701</v>
      </c>
      <c r="B28313" s="358" t="s">
        <v>27702</v>
      </c>
      <c r="C28313" s="359">
        <v>0.3</v>
      </c>
      <c r="D28313" s="357" t="s">
        <v>27700</v>
      </c>
      <c r="E28313" s="357" t="s">
        <v>27700</v>
      </c>
    </row>
    <row r="28314" spans="1:5" ht="15.6">
      <c r="A28314" s="358" t="s">
        <v>52089</v>
      </c>
      <c r="B28314" s="358" t="s">
        <v>52090</v>
      </c>
      <c r="C28314" s="359">
        <v>0.3</v>
      </c>
      <c r="D28314" s="357" t="s">
        <v>52088</v>
      </c>
      <c r="E28314" s="357" t="s">
        <v>52088</v>
      </c>
    </row>
    <row r="28315" spans="1:5" ht="15.6">
      <c r="A28315" s="358" t="s">
        <v>37508</v>
      </c>
      <c r="B28315" s="358" t="s">
        <v>37509</v>
      </c>
      <c r="C28315" s="359">
        <v>0.3</v>
      </c>
      <c r="D28315" s="357" t="s">
        <v>37507</v>
      </c>
      <c r="E28315" s="357" t="s">
        <v>37507</v>
      </c>
    </row>
    <row r="28316" spans="1:5" ht="15.6">
      <c r="A28316" s="358" t="s">
        <v>52084</v>
      </c>
      <c r="B28316" s="358" t="s">
        <v>52085</v>
      </c>
      <c r="C28316" s="359">
        <v>0.3</v>
      </c>
      <c r="D28316" s="357" t="s">
        <v>52083</v>
      </c>
      <c r="E28316" s="357" t="s">
        <v>52083</v>
      </c>
    </row>
    <row r="28317" spans="1:5" ht="15.6">
      <c r="A28317" s="358" t="s">
        <v>52084</v>
      </c>
      <c r="B28317" s="358" t="s">
        <v>52085</v>
      </c>
      <c r="C28317" s="359">
        <v>0.3</v>
      </c>
      <c r="D28317" s="357" t="s">
        <v>52083</v>
      </c>
      <c r="E28317" s="357" t="s">
        <v>52083</v>
      </c>
    </row>
    <row r="28318" spans="1:5" ht="15.6">
      <c r="A28318" s="358" t="s">
        <v>41690</v>
      </c>
      <c r="B28318" s="358" t="s">
        <v>41691</v>
      </c>
      <c r="C28318" s="359">
        <v>0.3</v>
      </c>
      <c r="D28318" s="357" t="s">
        <v>41689</v>
      </c>
      <c r="E28318" s="357" t="s">
        <v>41689</v>
      </c>
    </row>
    <row r="28319" spans="1:5" ht="15.6">
      <c r="A28319" s="358" t="s">
        <v>43749</v>
      </c>
      <c r="B28319" s="358" t="s">
        <v>43749</v>
      </c>
      <c r="C28319" s="359">
        <v>0.3</v>
      </c>
      <c r="D28319" s="357" t="s">
        <v>43748</v>
      </c>
      <c r="E28319" s="357" t="s">
        <v>43748</v>
      </c>
    </row>
    <row r="28320" spans="1:5" ht="15.6">
      <c r="A28320" s="358" t="s">
        <v>65667</v>
      </c>
      <c r="B28320" s="358" t="s">
        <v>65668</v>
      </c>
      <c r="C28320" s="359">
        <v>0.3</v>
      </c>
      <c r="D28320" s="357" t="s">
        <v>65666</v>
      </c>
      <c r="E28320" s="357" t="s">
        <v>65666</v>
      </c>
    </row>
    <row r="28321" spans="1:5" ht="15.6">
      <c r="A28321" s="358" t="s">
        <v>65670</v>
      </c>
      <c r="B28321" s="358" t="s">
        <v>65671</v>
      </c>
      <c r="C28321" s="359">
        <v>0.3</v>
      </c>
      <c r="D28321" s="357" t="s">
        <v>65669</v>
      </c>
      <c r="E28321" s="357" t="s">
        <v>65669</v>
      </c>
    </row>
    <row r="28322" spans="1:5" ht="15.6">
      <c r="A28322" s="358" t="s">
        <v>65670</v>
      </c>
      <c r="B28322" s="358" t="s">
        <v>65671</v>
      </c>
      <c r="C28322" s="359">
        <v>0.3</v>
      </c>
      <c r="D28322" s="357" t="s">
        <v>65669</v>
      </c>
      <c r="E28322" s="357" t="s">
        <v>65669</v>
      </c>
    </row>
    <row r="28323" spans="1:5" ht="15.6">
      <c r="A28323" s="358" t="s">
        <v>29625</v>
      </c>
      <c r="B28323" s="358" t="s">
        <v>29626</v>
      </c>
      <c r="C28323" s="359">
        <v>0.3</v>
      </c>
      <c r="D28323" s="357" t="s">
        <v>29624</v>
      </c>
      <c r="E28323" s="357" t="s">
        <v>29624</v>
      </c>
    </row>
    <row r="28324" spans="1:5" ht="15.6">
      <c r="A28324" s="358" t="s">
        <v>48610</v>
      </c>
      <c r="B28324" s="358" t="s">
        <v>48611</v>
      </c>
      <c r="C28324" s="359">
        <v>0.3</v>
      </c>
      <c r="D28324" s="357" t="s">
        <v>48609</v>
      </c>
      <c r="E28324" s="357" t="s">
        <v>48609</v>
      </c>
    </row>
    <row r="28325" spans="1:5" ht="15.6">
      <c r="A28325" s="358" t="s">
        <v>29964</v>
      </c>
      <c r="B28325" s="358" t="s">
        <v>29965</v>
      </c>
      <c r="C28325" s="359">
        <v>0.3</v>
      </c>
      <c r="D28325" s="357" t="s">
        <v>29963</v>
      </c>
      <c r="E28325" s="357" t="s">
        <v>29963</v>
      </c>
    </row>
    <row r="28326" spans="1:5" ht="15.6">
      <c r="A28326" s="358" t="s">
        <v>45970</v>
      </c>
      <c r="B28326" s="358" t="s">
        <v>45971</v>
      </c>
      <c r="C28326" s="359">
        <v>0.3</v>
      </c>
      <c r="D28326" s="357" t="s">
        <v>45969</v>
      </c>
      <c r="E28326" s="357" t="s">
        <v>45969</v>
      </c>
    </row>
    <row r="28327" spans="1:5" ht="15.6">
      <c r="A28327" s="358" t="s">
        <v>65673</v>
      </c>
      <c r="B28327" s="358" t="s">
        <v>65674</v>
      </c>
      <c r="C28327" s="359">
        <v>0.3</v>
      </c>
      <c r="D28327" s="357" t="s">
        <v>65672</v>
      </c>
      <c r="E28327" s="357" t="s">
        <v>65672</v>
      </c>
    </row>
    <row r="28328" spans="1:5" ht="15.6">
      <c r="A28328" s="358" t="s">
        <v>52064</v>
      </c>
      <c r="B28328" s="358" t="s">
        <v>52065</v>
      </c>
      <c r="C28328" s="359">
        <v>0.3</v>
      </c>
      <c r="D28328" s="357" t="s">
        <v>52063</v>
      </c>
      <c r="E28328" s="357" t="s">
        <v>52063</v>
      </c>
    </row>
    <row r="28329" spans="1:5" ht="15.6">
      <c r="A28329" s="358" t="s">
        <v>27898</v>
      </c>
      <c r="B28329" s="358" t="s">
        <v>27899</v>
      </c>
      <c r="C28329" s="359">
        <v>0.3</v>
      </c>
      <c r="D28329" s="357" t="s">
        <v>27897</v>
      </c>
      <c r="E28329" s="357" t="s">
        <v>27897</v>
      </c>
    </row>
    <row r="28330" spans="1:5" ht="15.6">
      <c r="A28330" s="358" t="s">
        <v>38517</v>
      </c>
      <c r="B28330" s="358" t="s">
        <v>38518</v>
      </c>
      <c r="C28330" s="359">
        <v>0.3</v>
      </c>
      <c r="D28330" s="357" t="s">
        <v>38516</v>
      </c>
      <c r="E28330" s="357" t="s">
        <v>38516</v>
      </c>
    </row>
    <row r="28331" spans="1:5" ht="15.6">
      <c r="A28331" s="358" t="s">
        <v>38517</v>
      </c>
      <c r="B28331" s="358" t="s">
        <v>38518</v>
      </c>
      <c r="C28331" s="359">
        <v>0.3</v>
      </c>
      <c r="D28331" s="357" t="s">
        <v>38516</v>
      </c>
      <c r="E28331" s="357" t="s">
        <v>38516</v>
      </c>
    </row>
    <row r="28332" spans="1:5" ht="15.6">
      <c r="A28332" s="358" t="s">
        <v>40698</v>
      </c>
      <c r="B28332" s="358" t="s">
        <v>40699</v>
      </c>
      <c r="C28332" s="359">
        <v>0.3</v>
      </c>
      <c r="D28332" s="357" t="s">
        <v>40697</v>
      </c>
      <c r="E28332" s="357" t="s">
        <v>40697</v>
      </c>
    </row>
    <row r="28333" spans="1:5" ht="15.6">
      <c r="A28333" s="358" t="s">
        <v>38742</v>
      </c>
      <c r="B28333" s="358" t="s">
        <v>38743</v>
      </c>
      <c r="C28333" s="359">
        <v>0.3</v>
      </c>
      <c r="D28333" s="357" t="s">
        <v>38741</v>
      </c>
      <c r="E28333" s="357" t="s">
        <v>38741</v>
      </c>
    </row>
    <row r="28334" spans="1:5" ht="15.6">
      <c r="A28334" s="358" t="s">
        <v>38742</v>
      </c>
      <c r="B28334" s="358" t="s">
        <v>38743</v>
      </c>
      <c r="C28334" s="359">
        <v>0.3</v>
      </c>
      <c r="D28334" s="357" t="s">
        <v>38741</v>
      </c>
      <c r="E28334" s="357" t="s">
        <v>38741</v>
      </c>
    </row>
    <row r="28335" spans="1:5" ht="15.6">
      <c r="A28335" s="358" t="s">
        <v>38742</v>
      </c>
      <c r="B28335" s="358" t="s">
        <v>38743</v>
      </c>
      <c r="C28335" s="359">
        <v>0.3</v>
      </c>
      <c r="D28335" s="357" t="s">
        <v>38741</v>
      </c>
      <c r="E28335" s="357" t="s">
        <v>38741</v>
      </c>
    </row>
    <row r="28336" spans="1:5" ht="15.6">
      <c r="A28336" s="358" t="s">
        <v>60382</v>
      </c>
      <c r="B28336" s="358" t="s">
        <v>65676</v>
      </c>
      <c r="C28336" s="359">
        <v>0.3</v>
      </c>
      <c r="D28336" s="357" t="s">
        <v>65675</v>
      </c>
      <c r="E28336" s="357" t="s">
        <v>65675</v>
      </c>
    </row>
    <row r="28337" spans="1:5" ht="15.6">
      <c r="A28337" s="358" t="s">
        <v>49822</v>
      </c>
      <c r="B28337" s="358" t="s">
        <v>49823</v>
      </c>
      <c r="C28337" s="359">
        <v>0.3</v>
      </c>
      <c r="D28337" s="357" t="s">
        <v>49821</v>
      </c>
      <c r="E28337" s="357" t="s">
        <v>49821</v>
      </c>
    </row>
    <row r="28338" spans="1:5" ht="15.6">
      <c r="A28338" s="358" t="s">
        <v>50929</v>
      </c>
      <c r="B28338" s="358" t="s">
        <v>50930</v>
      </c>
      <c r="C28338" s="359">
        <v>0.3</v>
      </c>
      <c r="D28338" s="357" t="s">
        <v>50928</v>
      </c>
      <c r="E28338" s="357" t="s">
        <v>50928</v>
      </c>
    </row>
    <row r="28339" spans="1:5" ht="15.6">
      <c r="A28339" s="358" t="s">
        <v>47260</v>
      </c>
      <c r="B28339" s="358" t="s">
        <v>47261</v>
      </c>
      <c r="C28339" s="359">
        <v>0.3</v>
      </c>
      <c r="D28339" s="357" t="s">
        <v>47259</v>
      </c>
      <c r="E28339" s="357" t="s">
        <v>47259</v>
      </c>
    </row>
    <row r="28340" spans="1:5" ht="15.6">
      <c r="A28340" s="358" t="s">
        <v>34184</v>
      </c>
      <c r="B28340" s="358" t="s">
        <v>34185</v>
      </c>
      <c r="C28340" s="359">
        <v>0.3</v>
      </c>
      <c r="D28340" s="357" t="s">
        <v>34183</v>
      </c>
      <c r="E28340" s="357" t="s">
        <v>34183</v>
      </c>
    </row>
    <row r="28341" spans="1:5" ht="15.6">
      <c r="A28341" s="358" t="s">
        <v>39753</v>
      </c>
      <c r="B28341" s="358" t="s">
        <v>10262</v>
      </c>
      <c r="C28341" s="359">
        <v>0.3</v>
      </c>
      <c r="D28341" s="357" t="s">
        <v>39752</v>
      </c>
      <c r="E28341" s="357" t="s">
        <v>39752</v>
      </c>
    </row>
    <row r="28342" spans="1:5" ht="15.6">
      <c r="A28342" s="358" t="s">
        <v>39753</v>
      </c>
      <c r="B28342" s="358" t="s">
        <v>10262</v>
      </c>
      <c r="C28342" s="359">
        <v>0.3</v>
      </c>
      <c r="D28342" s="357" t="s">
        <v>39752</v>
      </c>
      <c r="E28342" s="357" t="s">
        <v>39752</v>
      </c>
    </row>
    <row r="28343" spans="1:5" ht="15.6">
      <c r="A28343" s="358" t="s">
        <v>39753</v>
      </c>
      <c r="B28343" s="358" t="s">
        <v>10262</v>
      </c>
      <c r="C28343" s="359">
        <v>0.3</v>
      </c>
      <c r="D28343" s="357" t="s">
        <v>39752</v>
      </c>
      <c r="E28343" s="357" t="s">
        <v>39752</v>
      </c>
    </row>
    <row r="28344" spans="1:5" ht="15.6">
      <c r="A28344" s="358" t="s">
        <v>39753</v>
      </c>
      <c r="B28344" s="358" t="s">
        <v>10262</v>
      </c>
      <c r="C28344" s="359">
        <v>0.3</v>
      </c>
      <c r="D28344" s="357" t="s">
        <v>39752</v>
      </c>
      <c r="E28344" s="357" t="s">
        <v>39752</v>
      </c>
    </row>
    <row r="28345" spans="1:5" ht="15.6">
      <c r="A28345" s="358" t="s">
        <v>40880</v>
      </c>
      <c r="B28345" s="358" t="s">
        <v>40881</v>
      </c>
      <c r="C28345" s="359">
        <v>0.3</v>
      </c>
      <c r="D28345" s="357" t="s">
        <v>40879</v>
      </c>
      <c r="E28345" s="357" t="s">
        <v>40879</v>
      </c>
    </row>
    <row r="28346" spans="1:5" ht="15.6">
      <c r="A28346" s="358" t="s">
        <v>40880</v>
      </c>
      <c r="B28346" s="358" t="s">
        <v>40881</v>
      </c>
      <c r="C28346" s="359">
        <v>0.3</v>
      </c>
      <c r="D28346" s="357" t="s">
        <v>40879</v>
      </c>
      <c r="E28346" s="357" t="s">
        <v>40879</v>
      </c>
    </row>
    <row r="28347" spans="1:5" ht="15.6">
      <c r="A28347" s="358" t="s">
        <v>44735</v>
      </c>
      <c r="B28347" s="358" t="s">
        <v>44736</v>
      </c>
      <c r="C28347" s="359">
        <v>0.3</v>
      </c>
      <c r="D28347" s="357" t="s">
        <v>44734</v>
      </c>
      <c r="E28347" s="357" t="s">
        <v>44734</v>
      </c>
    </row>
    <row r="28348" spans="1:5" ht="15.6">
      <c r="A28348" s="358" t="s">
        <v>65678</v>
      </c>
      <c r="B28348" s="358" t="s">
        <v>65679</v>
      </c>
      <c r="C28348" s="359">
        <v>0.3</v>
      </c>
      <c r="D28348" s="357" t="s">
        <v>65677</v>
      </c>
      <c r="E28348" s="357" t="s">
        <v>65677</v>
      </c>
    </row>
    <row r="28349" spans="1:5" ht="15.6">
      <c r="A28349" s="358" t="s">
        <v>65681</v>
      </c>
      <c r="B28349" s="358" t="s">
        <v>65682</v>
      </c>
      <c r="C28349" s="359">
        <v>0.3</v>
      </c>
      <c r="D28349" s="357" t="s">
        <v>65680</v>
      </c>
      <c r="E28349" s="357" t="s">
        <v>65680</v>
      </c>
    </row>
    <row r="28350" spans="1:5" ht="15.6">
      <c r="A28350" s="358" t="s">
        <v>26649</v>
      </c>
      <c r="B28350" s="358" t="s">
        <v>26649</v>
      </c>
      <c r="C28350" s="359">
        <v>0.3</v>
      </c>
      <c r="D28350" s="357" t="s">
        <v>26648</v>
      </c>
      <c r="E28350" s="357" t="s">
        <v>26648</v>
      </c>
    </row>
    <row r="28351" spans="1:5" ht="15.6">
      <c r="A28351" s="358" t="s">
        <v>32991</v>
      </c>
      <c r="B28351" s="358" t="s">
        <v>32992</v>
      </c>
      <c r="C28351" s="359">
        <v>0.3</v>
      </c>
      <c r="D28351" s="357" t="s">
        <v>32990</v>
      </c>
      <c r="E28351" s="357" t="s">
        <v>32990</v>
      </c>
    </row>
    <row r="28352" spans="1:5" ht="15.6">
      <c r="A28352" s="358" t="s">
        <v>38146</v>
      </c>
      <c r="B28352" s="358" t="s">
        <v>38147</v>
      </c>
      <c r="C28352" s="359">
        <v>0.3</v>
      </c>
      <c r="D28352" s="357" t="s">
        <v>38145</v>
      </c>
      <c r="E28352" s="357" t="s">
        <v>38145</v>
      </c>
    </row>
    <row r="28353" spans="1:5" ht="15.6">
      <c r="A28353" s="358" t="s">
        <v>53813</v>
      </c>
      <c r="B28353" s="358" t="s">
        <v>53814</v>
      </c>
      <c r="C28353" s="359">
        <v>0.3</v>
      </c>
      <c r="D28353" s="357" t="s">
        <v>53812</v>
      </c>
      <c r="E28353" s="357" t="s">
        <v>53812</v>
      </c>
    </row>
    <row r="28354" spans="1:5" ht="15.6">
      <c r="A28354" s="358" t="s">
        <v>53813</v>
      </c>
      <c r="B28354" s="358" t="s">
        <v>53814</v>
      </c>
      <c r="C28354" s="359">
        <v>0.3</v>
      </c>
      <c r="D28354" s="357" t="s">
        <v>53812</v>
      </c>
      <c r="E28354" s="357" t="s">
        <v>53812</v>
      </c>
    </row>
    <row r="28355" spans="1:5" ht="15.6">
      <c r="A28355" s="358" t="s">
        <v>24946</v>
      </c>
      <c r="B28355" s="358" t="s">
        <v>24947</v>
      </c>
      <c r="C28355" s="359">
        <v>0.3</v>
      </c>
      <c r="D28355" s="357" t="s">
        <v>24945</v>
      </c>
      <c r="E28355" s="357" t="s">
        <v>24945</v>
      </c>
    </row>
    <row r="28356" spans="1:5" ht="15.6">
      <c r="A28356" s="358" t="s">
        <v>24946</v>
      </c>
      <c r="B28356" s="358" t="s">
        <v>24947</v>
      </c>
      <c r="C28356" s="359">
        <v>0.3</v>
      </c>
      <c r="D28356" s="357" t="s">
        <v>24945</v>
      </c>
      <c r="E28356" s="357" t="s">
        <v>24945</v>
      </c>
    </row>
    <row r="28357" spans="1:5" ht="15.6">
      <c r="A28357" s="358" t="s">
        <v>29351</v>
      </c>
      <c r="B28357" s="358" t="s">
        <v>29352</v>
      </c>
      <c r="C28357" s="359">
        <v>0.3</v>
      </c>
      <c r="D28357" s="357" t="s">
        <v>29350</v>
      </c>
      <c r="E28357" s="357" t="s">
        <v>29350</v>
      </c>
    </row>
    <row r="28358" spans="1:5" ht="15.6">
      <c r="A28358" s="358" t="s">
        <v>44814</v>
      </c>
      <c r="B28358" s="358" t="s">
        <v>44815</v>
      </c>
      <c r="C28358" s="359">
        <v>0.3</v>
      </c>
      <c r="D28358" s="357" t="s">
        <v>44813</v>
      </c>
      <c r="E28358" s="357" t="s">
        <v>44813</v>
      </c>
    </row>
    <row r="28359" spans="1:5" ht="15.6">
      <c r="A28359" s="358" t="s">
        <v>46666</v>
      </c>
      <c r="B28359" s="358" t="s">
        <v>46667</v>
      </c>
      <c r="C28359" s="359">
        <v>0.3</v>
      </c>
      <c r="D28359" s="357" t="s">
        <v>46665</v>
      </c>
      <c r="E28359" s="357" t="s">
        <v>46665</v>
      </c>
    </row>
    <row r="28360" spans="1:5" ht="15.6">
      <c r="A28360" s="358" t="s">
        <v>46666</v>
      </c>
      <c r="B28360" s="358" t="s">
        <v>46667</v>
      </c>
      <c r="C28360" s="359">
        <v>0.3</v>
      </c>
      <c r="D28360" s="357" t="s">
        <v>46665</v>
      </c>
      <c r="E28360" s="357" t="s">
        <v>46665</v>
      </c>
    </row>
    <row r="28361" spans="1:5" ht="15.6">
      <c r="A28361" s="358" t="s">
        <v>27525</v>
      </c>
      <c r="B28361" s="358" t="s">
        <v>27526</v>
      </c>
      <c r="C28361" s="359">
        <v>0.3</v>
      </c>
      <c r="D28361" s="357" t="s">
        <v>27524</v>
      </c>
      <c r="E28361" s="357" t="s">
        <v>27524</v>
      </c>
    </row>
    <row r="28362" spans="1:5" ht="15.6">
      <c r="A28362" s="358" t="s">
        <v>28878</v>
      </c>
      <c r="B28362" s="358" t="s">
        <v>28879</v>
      </c>
      <c r="C28362" s="359">
        <v>0.3</v>
      </c>
      <c r="D28362" s="357" t="s">
        <v>28877</v>
      </c>
      <c r="E28362" s="357" t="s">
        <v>28877</v>
      </c>
    </row>
    <row r="28363" spans="1:5" ht="15.6">
      <c r="A28363" s="358" t="s">
        <v>29658</v>
      </c>
      <c r="B28363" s="358" t="s">
        <v>29659</v>
      </c>
      <c r="C28363" s="359">
        <v>0.3</v>
      </c>
      <c r="D28363" s="357" t="s">
        <v>29657</v>
      </c>
      <c r="E28363" s="357" t="s">
        <v>29657</v>
      </c>
    </row>
    <row r="28364" spans="1:5" ht="15.6">
      <c r="A28364" s="358" t="s">
        <v>44304</v>
      </c>
      <c r="B28364" s="358" t="s">
        <v>44305</v>
      </c>
      <c r="C28364" s="359">
        <v>0.3</v>
      </c>
      <c r="D28364" s="357" t="s">
        <v>44303</v>
      </c>
      <c r="E28364" s="357" t="s">
        <v>44303</v>
      </c>
    </row>
    <row r="28365" spans="1:5" ht="15.6">
      <c r="A28365" s="358" t="s">
        <v>29699</v>
      </c>
      <c r="B28365" s="358" t="s">
        <v>29700</v>
      </c>
      <c r="C28365" s="359">
        <v>0.3</v>
      </c>
      <c r="D28365" s="357" t="s">
        <v>29698</v>
      </c>
      <c r="E28365" s="357" t="s">
        <v>29698</v>
      </c>
    </row>
    <row r="28366" spans="1:5" ht="15.6">
      <c r="A28366" s="358" t="s">
        <v>29916</v>
      </c>
      <c r="B28366" s="358" t="s">
        <v>29917</v>
      </c>
      <c r="C28366" s="359">
        <v>0.3</v>
      </c>
      <c r="D28366" s="357" t="s">
        <v>29915</v>
      </c>
      <c r="E28366" s="357" t="s">
        <v>29915</v>
      </c>
    </row>
    <row r="28367" spans="1:5" ht="15.6">
      <c r="A28367" s="358" t="s">
        <v>65684</v>
      </c>
      <c r="B28367" s="358" t="s">
        <v>65685</v>
      </c>
      <c r="C28367" s="359">
        <v>0.3</v>
      </c>
      <c r="D28367" s="357" t="s">
        <v>65683</v>
      </c>
      <c r="E28367" s="357" t="s">
        <v>65683</v>
      </c>
    </row>
    <row r="28368" spans="1:5" ht="15.6">
      <c r="A28368" s="358" t="s">
        <v>65684</v>
      </c>
      <c r="B28368" s="358" t="s">
        <v>65685</v>
      </c>
      <c r="C28368" s="359">
        <v>0.3</v>
      </c>
      <c r="D28368" s="357" t="s">
        <v>65683</v>
      </c>
      <c r="E28368" s="357" t="s">
        <v>65683</v>
      </c>
    </row>
    <row r="28369" spans="1:5" ht="15.6">
      <c r="A28369" s="358" t="s">
        <v>43323</v>
      </c>
      <c r="B28369" s="358" t="s">
        <v>43324</v>
      </c>
      <c r="C28369" s="359">
        <v>0.3</v>
      </c>
      <c r="D28369" s="357" t="s">
        <v>43322</v>
      </c>
      <c r="E28369" s="357" t="s">
        <v>43322</v>
      </c>
    </row>
    <row r="28370" spans="1:5" ht="15.6">
      <c r="A28370" s="358" t="s">
        <v>60417</v>
      </c>
      <c r="B28370" s="358" t="s">
        <v>10262</v>
      </c>
      <c r="C28370" s="359">
        <v>0.3</v>
      </c>
      <c r="D28370" s="357" t="s">
        <v>65686</v>
      </c>
      <c r="E28370" s="357" t="s">
        <v>65686</v>
      </c>
    </row>
    <row r="28371" spans="1:5" ht="15.6">
      <c r="A28371" s="358" t="s">
        <v>29664</v>
      </c>
      <c r="B28371" s="358" t="s">
        <v>29665</v>
      </c>
      <c r="C28371" s="359">
        <v>0.3</v>
      </c>
      <c r="D28371" s="357" t="s">
        <v>29663</v>
      </c>
      <c r="E28371" s="357" t="s">
        <v>29663</v>
      </c>
    </row>
    <row r="28372" spans="1:5" ht="15.6">
      <c r="A28372" s="358" t="s">
        <v>39228</v>
      </c>
      <c r="B28372" s="358" t="s">
        <v>39229</v>
      </c>
      <c r="C28372" s="359">
        <v>0.3</v>
      </c>
      <c r="D28372" s="357" t="s">
        <v>39227</v>
      </c>
      <c r="E28372" s="357" t="s">
        <v>39227</v>
      </c>
    </row>
    <row r="28373" spans="1:5" ht="15.6">
      <c r="A28373" s="358" t="s">
        <v>53722</v>
      </c>
      <c r="B28373" s="358" t="s">
        <v>53723</v>
      </c>
      <c r="C28373" s="359">
        <v>0.3</v>
      </c>
      <c r="D28373" s="357" t="s">
        <v>53721</v>
      </c>
      <c r="E28373" s="357" t="s">
        <v>53721</v>
      </c>
    </row>
    <row r="28374" spans="1:5" ht="15.6">
      <c r="A28374" s="358" t="s">
        <v>32730</v>
      </c>
      <c r="B28374" s="358" t="s">
        <v>32731</v>
      </c>
      <c r="C28374" s="359">
        <v>0.3</v>
      </c>
      <c r="D28374" s="357" t="s">
        <v>32729</v>
      </c>
      <c r="E28374" s="357" t="s">
        <v>32729</v>
      </c>
    </row>
    <row r="28375" spans="1:5" ht="15.6">
      <c r="A28375" s="358" t="s">
        <v>35400</v>
      </c>
      <c r="B28375" s="358" t="s">
        <v>35401</v>
      </c>
      <c r="C28375" s="359">
        <v>0.3</v>
      </c>
      <c r="D28375" s="357" t="s">
        <v>35399</v>
      </c>
      <c r="E28375" s="357" t="s">
        <v>35399</v>
      </c>
    </row>
    <row r="28376" spans="1:5" ht="15.6">
      <c r="A28376" s="358" t="s">
        <v>42222</v>
      </c>
      <c r="B28376" s="358" t="s">
        <v>42223</v>
      </c>
      <c r="C28376" s="359">
        <v>0.3</v>
      </c>
      <c r="D28376" s="357" t="s">
        <v>42221</v>
      </c>
      <c r="E28376" s="357" t="s">
        <v>42221</v>
      </c>
    </row>
    <row r="28377" spans="1:5" ht="15.6">
      <c r="A28377" s="358" t="s">
        <v>31757</v>
      </c>
      <c r="B28377" s="358" t="s">
        <v>31757</v>
      </c>
      <c r="C28377" s="359">
        <v>0.3</v>
      </c>
      <c r="D28377" s="357" t="s">
        <v>31756</v>
      </c>
      <c r="E28377" s="357" t="s">
        <v>31756</v>
      </c>
    </row>
    <row r="28378" spans="1:5" ht="15.6">
      <c r="A28378" s="358" t="s">
        <v>31867</v>
      </c>
      <c r="B28378" s="358" t="s">
        <v>31868</v>
      </c>
      <c r="C28378" s="359">
        <v>0.3</v>
      </c>
      <c r="D28378" s="357" t="s">
        <v>31866</v>
      </c>
      <c r="E28378" s="357" t="s">
        <v>31866</v>
      </c>
    </row>
    <row r="28379" spans="1:5" ht="15.6">
      <c r="A28379" s="358" t="s">
        <v>49537</v>
      </c>
      <c r="B28379" s="358" t="s">
        <v>49538</v>
      </c>
      <c r="C28379" s="359">
        <v>0.3</v>
      </c>
      <c r="D28379" s="357" t="s">
        <v>49536</v>
      </c>
      <c r="E28379" s="357" t="s">
        <v>49536</v>
      </c>
    </row>
    <row r="28380" spans="1:5" ht="15.6">
      <c r="A28380" s="358" t="s">
        <v>37832</v>
      </c>
      <c r="B28380" s="358" t="s">
        <v>37833</v>
      </c>
      <c r="C28380" s="359">
        <v>0.3</v>
      </c>
      <c r="D28380" s="357" t="s">
        <v>37831</v>
      </c>
      <c r="E28380" s="357" t="s">
        <v>37831</v>
      </c>
    </row>
    <row r="28381" spans="1:5" ht="15.6">
      <c r="A28381" s="358" t="s">
        <v>48513</v>
      </c>
      <c r="B28381" s="358" t="s">
        <v>10262</v>
      </c>
      <c r="C28381" s="359">
        <v>0.3</v>
      </c>
      <c r="D28381" s="357" t="s">
        <v>48512</v>
      </c>
      <c r="E28381" s="357" t="s">
        <v>48512</v>
      </c>
    </row>
    <row r="28382" spans="1:5" ht="15.6">
      <c r="A28382" s="358" t="s">
        <v>37818</v>
      </c>
      <c r="B28382" s="358" t="s">
        <v>37819</v>
      </c>
      <c r="C28382" s="359">
        <v>0.3</v>
      </c>
      <c r="D28382" s="357" t="s">
        <v>37817</v>
      </c>
      <c r="E28382" s="357" t="s">
        <v>37817</v>
      </c>
    </row>
    <row r="28383" spans="1:5" ht="15.6">
      <c r="A28383" s="358" t="s">
        <v>50243</v>
      </c>
      <c r="B28383" s="358" t="s">
        <v>50244</v>
      </c>
      <c r="C28383" s="359">
        <v>0.3</v>
      </c>
      <c r="D28383" s="357" t="s">
        <v>50242</v>
      </c>
      <c r="E28383" s="357" t="s">
        <v>50242</v>
      </c>
    </row>
    <row r="28384" spans="1:5" ht="15.6">
      <c r="A28384" s="358" t="s">
        <v>37852</v>
      </c>
      <c r="B28384" s="358" t="s">
        <v>37853</v>
      </c>
      <c r="C28384" s="359">
        <v>0.3</v>
      </c>
      <c r="D28384" s="357" t="s">
        <v>37851</v>
      </c>
      <c r="E28384" s="357" t="s">
        <v>37851</v>
      </c>
    </row>
    <row r="28385" spans="1:5" ht="15.6">
      <c r="A28385" s="358" t="s">
        <v>50253</v>
      </c>
      <c r="B28385" s="358" t="s">
        <v>50254</v>
      </c>
      <c r="C28385" s="359">
        <v>0.3</v>
      </c>
      <c r="D28385" s="357" t="s">
        <v>50252</v>
      </c>
      <c r="E28385" s="357" t="s">
        <v>50252</v>
      </c>
    </row>
    <row r="28386" spans="1:5" ht="15.6">
      <c r="A28386" s="358" t="s">
        <v>49855</v>
      </c>
      <c r="B28386" s="358" t="s">
        <v>49856</v>
      </c>
      <c r="C28386" s="359">
        <v>0.3</v>
      </c>
      <c r="D28386" s="357" t="s">
        <v>49854</v>
      </c>
      <c r="E28386" s="357" t="s">
        <v>49854</v>
      </c>
    </row>
    <row r="28387" spans="1:5" ht="15.6">
      <c r="A28387" s="358" t="s">
        <v>38990</v>
      </c>
      <c r="B28387" s="358" t="s">
        <v>38991</v>
      </c>
      <c r="C28387" s="359">
        <v>0.3</v>
      </c>
      <c r="D28387" s="357" t="s">
        <v>38989</v>
      </c>
      <c r="E28387" s="357" t="s">
        <v>38989</v>
      </c>
    </row>
    <row r="28388" spans="1:5" ht="15.6">
      <c r="A28388" s="358" t="s">
        <v>48941</v>
      </c>
      <c r="B28388" s="358" t="s">
        <v>48941</v>
      </c>
      <c r="C28388" s="359">
        <v>0.3</v>
      </c>
      <c r="D28388" s="357" t="s">
        <v>48940</v>
      </c>
      <c r="E28388" s="357" t="s">
        <v>48940</v>
      </c>
    </row>
    <row r="28389" spans="1:5" ht="15.6">
      <c r="A28389" s="358" t="s">
        <v>51575</v>
      </c>
      <c r="B28389" s="358" t="s">
        <v>51576</v>
      </c>
      <c r="C28389" s="359">
        <v>0.3</v>
      </c>
      <c r="D28389" s="357" t="s">
        <v>51574</v>
      </c>
      <c r="E28389" s="357" t="s">
        <v>51574</v>
      </c>
    </row>
    <row r="28390" spans="1:5" ht="15.6">
      <c r="A28390" s="358" t="s">
        <v>53746</v>
      </c>
      <c r="B28390" s="358" t="s">
        <v>53747</v>
      </c>
      <c r="C28390" s="359">
        <v>0.3</v>
      </c>
      <c r="D28390" s="357" t="s">
        <v>53745</v>
      </c>
      <c r="E28390" s="357" t="s">
        <v>53745</v>
      </c>
    </row>
    <row r="28391" spans="1:5" ht="15.6">
      <c r="A28391" s="358" t="s">
        <v>31271</v>
      </c>
      <c r="B28391" s="358" t="s">
        <v>31272</v>
      </c>
      <c r="C28391" s="359">
        <v>0.3</v>
      </c>
      <c r="D28391" s="357" t="s">
        <v>31270</v>
      </c>
      <c r="E28391" s="357" t="s">
        <v>31270</v>
      </c>
    </row>
    <row r="28392" spans="1:5" ht="15.6">
      <c r="A28392" s="358" t="s">
        <v>31271</v>
      </c>
      <c r="B28392" s="358" t="s">
        <v>31272</v>
      </c>
      <c r="C28392" s="359">
        <v>0.3</v>
      </c>
      <c r="D28392" s="357" t="s">
        <v>31270</v>
      </c>
      <c r="E28392" s="357" t="s">
        <v>31270</v>
      </c>
    </row>
    <row r="28393" spans="1:5" ht="15.6">
      <c r="A28393" s="358" t="s">
        <v>33123</v>
      </c>
      <c r="B28393" s="358" t="s">
        <v>33124</v>
      </c>
      <c r="C28393" s="359">
        <v>0.3</v>
      </c>
      <c r="D28393" s="357" t="s">
        <v>33122</v>
      </c>
      <c r="E28393" s="357" t="s">
        <v>33122</v>
      </c>
    </row>
    <row r="28394" spans="1:5" ht="15.6">
      <c r="A28394" s="358" t="s">
        <v>38259</v>
      </c>
      <c r="B28394" s="358" t="s">
        <v>38260</v>
      </c>
      <c r="C28394" s="359">
        <v>0.3</v>
      </c>
      <c r="D28394" s="357" t="s">
        <v>38258</v>
      </c>
      <c r="E28394" s="357" t="s">
        <v>38258</v>
      </c>
    </row>
    <row r="28395" spans="1:5" ht="15.6">
      <c r="A28395" s="358" t="s">
        <v>52801</v>
      </c>
      <c r="B28395" s="358" t="s">
        <v>10262</v>
      </c>
      <c r="C28395" s="359">
        <v>0.3</v>
      </c>
      <c r="D28395" s="357" t="s">
        <v>52800</v>
      </c>
      <c r="E28395" s="357" t="s">
        <v>52800</v>
      </c>
    </row>
    <row r="28396" spans="1:5" ht="15.6">
      <c r="A28396" s="358" t="s">
        <v>37750</v>
      </c>
      <c r="B28396" s="358" t="s">
        <v>37751</v>
      </c>
      <c r="C28396" s="359">
        <v>0.3</v>
      </c>
      <c r="D28396" s="357" t="s">
        <v>37749</v>
      </c>
      <c r="E28396" s="357" t="s">
        <v>37749</v>
      </c>
    </row>
    <row r="28397" spans="1:5" ht="15.6">
      <c r="A28397" s="358" t="s">
        <v>44855</v>
      </c>
      <c r="B28397" s="358" t="s">
        <v>44856</v>
      </c>
      <c r="C28397" s="359">
        <v>0.3</v>
      </c>
      <c r="D28397" s="357" t="s">
        <v>44854</v>
      </c>
      <c r="E28397" s="357" t="s">
        <v>44854</v>
      </c>
    </row>
    <row r="28398" spans="1:5" ht="15.6">
      <c r="A28398" s="358" t="s">
        <v>49664</v>
      </c>
      <c r="B28398" s="358" t="s">
        <v>49665</v>
      </c>
      <c r="C28398" s="359">
        <v>0.3</v>
      </c>
      <c r="D28398" s="357" t="s">
        <v>49663</v>
      </c>
      <c r="E28398" s="357" t="s">
        <v>49663</v>
      </c>
    </row>
    <row r="28399" spans="1:5" ht="15.6">
      <c r="A28399" s="358" t="s">
        <v>49664</v>
      </c>
      <c r="B28399" s="358" t="s">
        <v>49665</v>
      </c>
      <c r="C28399" s="359">
        <v>0.3</v>
      </c>
      <c r="D28399" s="357" t="s">
        <v>49663</v>
      </c>
      <c r="E28399" s="357" t="s">
        <v>49663</v>
      </c>
    </row>
    <row r="28400" spans="1:5" ht="15.6">
      <c r="A28400" s="358" t="s">
        <v>51657</v>
      </c>
      <c r="B28400" s="358" t="s">
        <v>10262</v>
      </c>
      <c r="C28400" s="359">
        <v>0.3</v>
      </c>
      <c r="D28400" s="357" t="s">
        <v>51656</v>
      </c>
      <c r="E28400" s="357" t="s">
        <v>51656</v>
      </c>
    </row>
    <row r="28401" spans="1:5" ht="15.6">
      <c r="A28401" s="358" t="s">
        <v>46275</v>
      </c>
      <c r="B28401" s="358" t="s">
        <v>46276</v>
      </c>
      <c r="C28401" s="359">
        <v>0.3</v>
      </c>
      <c r="D28401" s="357" t="s">
        <v>46274</v>
      </c>
      <c r="E28401" s="357" t="s">
        <v>46274</v>
      </c>
    </row>
    <row r="28402" spans="1:5" ht="15.6">
      <c r="A28402" s="358" t="s">
        <v>46998</v>
      </c>
      <c r="B28402" s="358" t="s">
        <v>46999</v>
      </c>
      <c r="C28402" s="359">
        <v>0.3</v>
      </c>
      <c r="D28402" s="357" t="s">
        <v>46997</v>
      </c>
      <c r="E28402" s="357" t="s">
        <v>46997</v>
      </c>
    </row>
    <row r="28403" spans="1:5" ht="15.6">
      <c r="A28403" s="358" t="s">
        <v>31911</v>
      </c>
      <c r="B28403" s="358" t="s">
        <v>31912</v>
      </c>
      <c r="C28403" s="359">
        <v>0.3</v>
      </c>
      <c r="D28403" s="357" t="s">
        <v>31910</v>
      </c>
      <c r="E28403" s="357" t="s">
        <v>31910</v>
      </c>
    </row>
    <row r="28404" spans="1:5" ht="15.6">
      <c r="A28404" s="358" t="s">
        <v>35099</v>
      </c>
      <c r="B28404" s="358" t="s">
        <v>35100</v>
      </c>
      <c r="C28404" s="359">
        <v>0.3</v>
      </c>
      <c r="D28404" s="357" t="s">
        <v>35098</v>
      </c>
      <c r="E28404" s="357" t="s">
        <v>35098</v>
      </c>
    </row>
    <row r="28405" spans="1:5" ht="15.6">
      <c r="A28405" s="358" t="s">
        <v>36802</v>
      </c>
      <c r="B28405" s="358" t="s">
        <v>36803</v>
      </c>
      <c r="C28405" s="359">
        <v>0.3</v>
      </c>
      <c r="D28405" s="357" t="s">
        <v>36801</v>
      </c>
      <c r="E28405" s="357" t="s">
        <v>36801</v>
      </c>
    </row>
    <row r="28406" spans="1:5" ht="15.6">
      <c r="A28406" s="358" t="s">
        <v>53733</v>
      </c>
      <c r="B28406" s="358" t="s">
        <v>53734</v>
      </c>
      <c r="C28406" s="359">
        <v>0.3</v>
      </c>
      <c r="D28406" s="357" t="s">
        <v>53732</v>
      </c>
      <c r="E28406" s="357" t="s">
        <v>53732</v>
      </c>
    </row>
    <row r="28407" spans="1:5" ht="15.6">
      <c r="A28407" s="358" t="s">
        <v>53733</v>
      </c>
      <c r="B28407" s="358" t="s">
        <v>53734</v>
      </c>
      <c r="C28407" s="359">
        <v>0.3</v>
      </c>
      <c r="D28407" s="357" t="s">
        <v>53732</v>
      </c>
      <c r="E28407" s="357" t="s">
        <v>53732</v>
      </c>
    </row>
    <row r="28408" spans="1:5" ht="15.6">
      <c r="A28408" s="358" t="s">
        <v>53733</v>
      </c>
      <c r="B28408" s="358" t="s">
        <v>53734</v>
      </c>
      <c r="C28408" s="359">
        <v>0.3</v>
      </c>
      <c r="D28408" s="357" t="s">
        <v>53732</v>
      </c>
      <c r="E28408" s="357" t="s">
        <v>53732</v>
      </c>
    </row>
    <row r="28409" spans="1:5" ht="15.6">
      <c r="A28409" s="358" t="s">
        <v>33368</v>
      </c>
      <c r="B28409" s="358" t="s">
        <v>33369</v>
      </c>
      <c r="C28409" s="359">
        <v>0.3</v>
      </c>
      <c r="D28409" s="357" t="s">
        <v>33367</v>
      </c>
      <c r="E28409" s="357" t="s">
        <v>33367</v>
      </c>
    </row>
    <row r="28410" spans="1:5" ht="15.6">
      <c r="A28410" s="358" t="s">
        <v>33368</v>
      </c>
      <c r="B28410" s="358" t="s">
        <v>33369</v>
      </c>
      <c r="C28410" s="359">
        <v>0.3</v>
      </c>
      <c r="D28410" s="357" t="s">
        <v>33367</v>
      </c>
      <c r="E28410" s="357" t="s">
        <v>33367</v>
      </c>
    </row>
    <row r="28411" spans="1:5" ht="15.6">
      <c r="A28411" s="358" t="s">
        <v>38631</v>
      </c>
      <c r="B28411" s="358" t="s">
        <v>38632</v>
      </c>
      <c r="C28411" s="359">
        <v>0.3</v>
      </c>
      <c r="D28411" s="357" t="s">
        <v>38630</v>
      </c>
      <c r="E28411" s="357" t="s">
        <v>38630</v>
      </c>
    </row>
    <row r="28412" spans="1:5" ht="15.6">
      <c r="A28412" s="358" t="s">
        <v>38631</v>
      </c>
      <c r="B28412" s="358" t="s">
        <v>38632</v>
      </c>
      <c r="C28412" s="359">
        <v>0.3</v>
      </c>
      <c r="D28412" s="357" t="s">
        <v>38630</v>
      </c>
      <c r="E28412" s="357" t="s">
        <v>38630</v>
      </c>
    </row>
    <row r="28413" spans="1:5" ht="15.6">
      <c r="A28413" s="358" t="s">
        <v>10262</v>
      </c>
      <c r="B28413" s="358" t="s">
        <v>65687</v>
      </c>
      <c r="C28413" s="359">
        <v>0.3</v>
      </c>
      <c r="D28413" s="357" t="s">
        <v>43071</v>
      </c>
      <c r="E28413" s="357" t="s">
        <v>43071</v>
      </c>
    </row>
    <row r="28414" spans="1:5" ht="15.6">
      <c r="A28414" s="358" t="s">
        <v>21871</v>
      </c>
      <c r="B28414" s="358" t="s">
        <v>21872</v>
      </c>
      <c r="C28414" s="359">
        <v>0.3</v>
      </c>
      <c r="D28414" s="357" t="s">
        <v>21870</v>
      </c>
      <c r="E28414" s="357" t="s">
        <v>21870</v>
      </c>
    </row>
    <row r="28415" spans="1:5" ht="15.6">
      <c r="A28415" s="358" t="s">
        <v>27153</v>
      </c>
      <c r="B28415" s="358" t="s">
        <v>27154</v>
      </c>
      <c r="C28415" s="359">
        <v>0.3</v>
      </c>
      <c r="D28415" s="357" t="s">
        <v>27152</v>
      </c>
      <c r="E28415" s="357" t="s">
        <v>27152</v>
      </c>
    </row>
    <row r="28416" spans="1:5" ht="15.6">
      <c r="A28416" s="358" t="s">
        <v>34659</v>
      </c>
      <c r="B28416" s="358" t="s">
        <v>34659</v>
      </c>
      <c r="C28416" s="359">
        <v>0.3</v>
      </c>
      <c r="D28416" s="357" t="s">
        <v>34658</v>
      </c>
      <c r="E28416" s="357" t="s">
        <v>34658</v>
      </c>
    </row>
    <row r="28417" spans="1:5" ht="15.6">
      <c r="A28417" s="358" t="s">
        <v>37465</v>
      </c>
      <c r="B28417" s="358" t="s">
        <v>37466</v>
      </c>
      <c r="C28417" s="359">
        <v>0.3</v>
      </c>
      <c r="D28417" s="357" t="s">
        <v>37464</v>
      </c>
      <c r="E28417" s="357" t="s">
        <v>37464</v>
      </c>
    </row>
    <row r="28418" spans="1:5" ht="15.6">
      <c r="A28418" s="358" t="s">
        <v>41931</v>
      </c>
      <c r="B28418" s="358" t="s">
        <v>41932</v>
      </c>
      <c r="C28418" s="359">
        <v>0.3</v>
      </c>
      <c r="D28418" s="357" t="s">
        <v>41930</v>
      </c>
      <c r="E28418" s="357" t="s">
        <v>41930</v>
      </c>
    </row>
    <row r="28419" spans="1:5" ht="15.6">
      <c r="A28419" s="358" t="s">
        <v>41931</v>
      </c>
      <c r="B28419" s="358" t="s">
        <v>41932</v>
      </c>
      <c r="C28419" s="359">
        <v>0.3</v>
      </c>
      <c r="D28419" s="357" t="s">
        <v>41930</v>
      </c>
      <c r="E28419" s="357" t="s">
        <v>41930</v>
      </c>
    </row>
    <row r="28420" spans="1:5" ht="15.6">
      <c r="A28420" s="358" t="s">
        <v>49883</v>
      </c>
      <c r="B28420" s="358" t="s">
        <v>49884</v>
      </c>
      <c r="C28420" s="359">
        <v>0.3</v>
      </c>
      <c r="D28420" s="357" t="s">
        <v>49882</v>
      </c>
      <c r="E28420" s="357" t="s">
        <v>49882</v>
      </c>
    </row>
    <row r="28421" spans="1:5" ht="15.6">
      <c r="A28421" s="358" t="s">
        <v>25937</v>
      </c>
      <c r="B28421" s="358" t="s">
        <v>25938</v>
      </c>
      <c r="C28421" s="359">
        <v>0.3</v>
      </c>
      <c r="D28421" s="357" t="s">
        <v>25936</v>
      </c>
      <c r="E28421" s="357" t="s">
        <v>25936</v>
      </c>
    </row>
    <row r="28422" spans="1:5" ht="15.6">
      <c r="A28422" s="358" t="s">
        <v>25937</v>
      </c>
      <c r="B28422" s="358" t="s">
        <v>25938</v>
      </c>
      <c r="C28422" s="359">
        <v>0.3</v>
      </c>
      <c r="D28422" s="357" t="s">
        <v>25936</v>
      </c>
      <c r="E28422" s="357" t="s">
        <v>25936</v>
      </c>
    </row>
    <row r="28423" spans="1:5" ht="15.6">
      <c r="A28423" s="358" t="s">
        <v>38965</v>
      </c>
      <c r="B28423" s="358" t="s">
        <v>38966</v>
      </c>
      <c r="C28423" s="359">
        <v>0.3</v>
      </c>
      <c r="D28423" s="357" t="s">
        <v>38964</v>
      </c>
      <c r="E28423" s="357" t="s">
        <v>38964</v>
      </c>
    </row>
    <row r="28424" spans="1:5" ht="15.6">
      <c r="A28424" s="358" t="s">
        <v>38965</v>
      </c>
      <c r="B28424" s="358" t="s">
        <v>38966</v>
      </c>
      <c r="C28424" s="359">
        <v>0.3</v>
      </c>
      <c r="D28424" s="357" t="s">
        <v>38964</v>
      </c>
      <c r="E28424" s="357" t="s">
        <v>38964</v>
      </c>
    </row>
    <row r="28425" spans="1:5" ht="15.6">
      <c r="A28425" s="358" t="s">
        <v>51805</v>
      </c>
      <c r="B28425" s="358" t="s">
        <v>51806</v>
      </c>
      <c r="C28425" s="359">
        <v>0.3</v>
      </c>
      <c r="D28425" s="357" t="s">
        <v>51804</v>
      </c>
      <c r="E28425" s="357" t="s">
        <v>51804</v>
      </c>
    </row>
    <row r="28426" spans="1:5" ht="15.6">
      <c r="A28426" s="358" t="s">
        <v>65689</v>
      </c>
      <c r="B28426" s="358" t="s">
        <v>65690</v>
      </c>
      <c r="C28426" s="359">
        <v>0.3</v>
      </c>
      <c r="D28426" s="357" t="s">
        <v>65688</v>
      </c>
      <c r="E28426" s="357" t="s">
        <v>65688</v>
      </c>
    </row>
    <row r="28427" spans="1:5" ht="15.6">
      <c r="A28427" s="358" t="s">
        <v>37903</v>
      </c>
      <c r="B28427" s="358" t="s">
        <v>37903</v>
      </c>
      <c r="C28427" s="359">
        <v>0.3</v>
      </c>
      <c r="D28427" s="357" t="s">
        <v>37902</v>
      </c>
      <c r="E28427" s="357" t="s">
        <v>37902</v>
      </c>
    </row>
    <row r="28428" spans="1:5" ht="15.6">
      <c r="A28428" s="358" t="s">
        <v>35350</v>
      </c>
      <c r="B28428" s="358" t="s">
        <v>35351</v>
      </c>
      <c r="C28428" s="359">
        <v>0.3</v>
      </c>
      <c r="D28428" s="357" t="s">
        <v>35349</v>
      </c>
      <c r="E28428" s="357" t="s">
        <v>35349</v>
      </c>
    </row>
    <row r="28429" spans="1:5" ht="15.6">
      <c r="A28429" s="358" t="s">
        <v>35350</v>
      </c>
      <c r="B28429" s="358" t="s">
        <v>35351</v>
      </c>
      <c r="C28429" s="359">
        <v>0.3</v>
      </c>
      <c r="D28429" s="357" t="s">
        <v>35349</v>
      </c>
      <c r="E28429" s="357" t="s">
        <v>35349</v>
      </c>
    </row>
    <row r="28430" spans="1:5" ht="15.6">
      <c r="A28430" s="358" t="s">
        <v>36126</v>
      </c>
      <c r="B28430" s="358" t="s">
        <v>36127</v>
      </c>
      <c r="C28430" s="359">
        <v>0.3</v>
      </c>
      <c r="D28430" s="357" t="s">
        <v>36125</v>
      </c>
      <c r="E28430" s="357" t="s">
        <v>36125</v>
      </c>
    </row>
    <row r="28431" spans="1:5" ht="15.6">
      <c r="A28431" s="358" t="s">
        <v>42458</v>
      </c>
      <c r="B28431" s="358" t="s">
        <v>42459</v>
      </c>
      <c r="C28431" s="359">
        <v>0.3</v>
      </c>
      <c r="D28431" s="357" t="s">
        <v>42457</v>
      </c>
      <c r="E28431" s="357" t="s">
        <v>42457</v>
      </c>
    </row>
    <row r="28432" spans="1:5" ht="15.6">
      <c r="A28432" s="358" t="s">
        <v>48799</v>
      </c>
      <c r="B28432" s="358" t="s">
        <v>10262</v>
      </c>
      <c r="C28432" s="359">
        <v>0.3</v>
      </c>
      <c r="D28432" s="357" t="s">
        <v>48798</v>
      </c>
      <c r="E28432" s="357" t="s">
        <v>48798</v>
      </c>
    </row>
    <row r="28433" spans="1:5" ht="15.6">
      <c r="A28433" s="358" t="s">
        <v>27989</v>
      </c>
      <c r="B28433" s="358" t="s">
        <v>27990</v>
      </c>
      <c r="C28433" s="359">
        <v>0.3</v>
      </c>
      <c r="D28433" s="357" t="s">
        <v>27988</v>
      </c>
      <c r="E28433" s="357" t="s">
        <v>27988</v>
      </c>
    </row>
    <row r="28434" spans="1:5" ht="15.6">
      <c r="A28434" s="358" t="s">
        <v>38873</v>
      </c>
      <c r="B28434" s="358" t="s">
        <v>38874</v>
      </c>
      <c r="C28434" s="359">
        <v>0.3</v>
      </c>
      <c r="D28434" s="357" t="s">
        <v>38872</v>
      </c>
      <c r="E28434" s="357" t="s">
        <v>38872</v>
      </c>
    </row>
    <row r="28435" spans="1:5" ht="15.6">
      <c r="A28435" s="358" t="s">
        <v>44564</v>
      </c>
      <c r="B28435" s="358" t="s">
        <v>44565</v>
      </c>
      <c r="C28435" s="359">
        <v>0.3</v>
      </c>
      <c r="D28435" s="357" t="s">
        <v>44563</v>
      </c>
      <c r="E28435" s="357" t="s">
        <v>44563</v>
      </c>
    </row>
    <row r="28436" spans="1:5" ht="15.6">
      <c r="A28436" s="358" t="s">
        <v>29801</v>
      </c>
      <c r="B28436" s="358" t="s">
        <v>29802</v>
      </c>
      <c r="C28436" s="359">
        <v>0.3</v>
      </c>
      <c r="D28436" s="357" t="s">
        <v>29800</v>
      </c>
      <c r="E28436" s="357" t="s">
        <v>29800</v>
      </c>
    </row>
    <row r="28437" spans="1:5" ht="15.6">
      <c r="A28437" s="358" t="s">
        <v>42052</v>
      </c>
      <c r="B28437" s="358" t="s">
        <v>42053</v>
      </c>
      <c r="C28437" s="359">
        <v>0.3</v>
      </c>
      <c r="D28437" s="357" t="s">
        <v>42051</v>
      </c>
      <c r="E28437" s="357" t="s">
        <v>42051</v>
      </c>
    </row>
    <row r="28438" spans="1:5" ht="15.6">
      <c r="A28438" s="358" t="s">
        <v>55595</v>
      </c>
      <c r="B28438" s="358" t="s">
        <v>55596</v>
      </c>
      <c r="C28438" s="359">
        <v>0.3</v>
      </c>
      <c r="D28438" s="357" t="s">
        <v>55594</v>
      </c>
      <c r="E28438" s="357" t="s">
        <v>55594</v>
      </c>
    </row>
    <row r="28439" spans="1:5" ht="15.6">
      <c r="A28439" s="358" t="s">
        <v>32922</v>
      </c>
      <c r="B28439" s="358" t="s">
        <v>32923</v>
      </c>
      <c r="C28439" s="359">
        <v>0.3</v>
      </c>
      <c r="D28439" s="357" t="s">
        <v>32921</v>
      </c>
      <c r="E28439" s="357" t="s">
        <v>32921</v>
      </c>
    </row>
    <row r="28440" spans="1:5" ht="15.6">
      <c r="A28440" s="358" t="s">
        <v>35932</v>
      </c>
      <c r="B28440" s="358" t="s">
        <v>35933</v>
      </c>
      <c r="C28440" s="359">
        <v>0.3</v>
      </c>
      <c r="D28440" s="357" t="s">
        <v>35931</v>
      </c>
      <c r="E28440" s="357" t="s">
        <v>35931</v>
      </c>
    </row>
    <row r="28441" spans="1:5" ht="15.6">
      <c r="A28441" s="358" t="s">
        <v>40407</v>
      </c>
      <c r="B28441" s="358" t="s">
        <v>40408</v>
      </c>
      <c r="C28441" s="359">
        <v>0.3</v>
      </c>
      <c r="D28441" s="357" t="s">
        <v>40406</v>
      </c>
      <c r="E28441" s="357" t="s">
        <v>40406</v>
      </c>
    </row>
    <row r="28442" spans="1:5" ht="15.6">
      <c r="A28442" s="358" t="s">
        <v>40407</v>
      </c>
      <c r="B28442" s="358" t="s">
        <v>40408</v>
      </c>
      <c r="C28442" s="359">
        <v>0.3</v>
      </c>
      <c r="D28442" s="357" t="s">
        <v>40406</v>
      </c>
      <c r="E28442" s="357" t="s">
        <v>40406</v>
      </c>
    </row>
    <row r="28443" spans="1:5" ht="15.6">
      <c r="A28443" s="358" t="s">
        <v>60407</v>
      </c>
      <c r="B28443" s="358" t="s">
        <v>65692</v>
      </c>
      <c r="C28443" s="359">
        <v>0.3</v>
      </c>
      <c r="D28443" s="357" t="s">
        <v>65691</v>
      </c>
      <c r="E28443" s="357" t="s">
        <v>65691</v>
      </c>
    </row>
    <row r="28444" spans="1:5" ht="15.6">
      <c r="A28444" s="358" t="s">
        <v>10262</v>
      </c>
      <c r="B28444" s="358" t="s">
        <v>65693</v>
      </c>
      <c r="C28444" s="359">
        <v>0.3</v>
      </c>
      <c r="D28444" s="357" t="s">
        <v>45744</v>
      </c>
      <c r="E28444" s="357" t="s">
        <v>45744</v>
      </c>
    </row>
    <row r="28445" spans="1:5" ht="15.6">
      <c r="A28445" s="358" t="s">
        <v>10262</v>
      </c>
      <c r="B28445" s="358" t="s">
        <v>51401</v>
      </c>
      <c r="C28445" s="359">
        <v>0.3</v>
      </c>
      <c r="D28445" s="357" t="s">
        <v>51400</v>
      </c>
      <c r="E28445" s="357" t="s">
        <v>51400</v>
      </c>
    </row>
    <row r="28446" spans="1:5" ht="15.6">
      <c r="A28446" s="358" t="s">
        <v>10262</v>
      </c>
      <c r="B28446" s="358" t="s">
        <v>51401</v>
      </c>
      <c r="C28446" s="359">
        <v>0.3</v>
      </c>
      <c r="D28446" s="357" t="s">
        <v>51400</v>
      </c>
      <c r="E28446" s="357" t="s">
        <v>51400</v>
      </c>
    </row>
    <row r="28447" spans="1:5" ht="15.6">
      <c r="A28447" s="358" t="s">
        <v>10262</v>
      </c>
      <c r="B28447" s="358" t="s">
        <v>51401</v>
      </c>
      <c r="C28447" s="359">
        <v>0.3</v>
      </c>
      <c r="D28447" s="357" t="s">
        <v>51400</v>
      </c>
      <c r="E28447" s="357" t="s">
        <v>51400</v>
      </c>
    </row>
    <row r="28448" spans="1:5" ht="15.6">
      <c r="A28448" s="358" t="s">
        <v>40262</v>
      </c>
      <c r="B28448" s="358" t="s">
        <v>40263</v>
      </c>
      <c r="C28448" s="359">
        <v>0.3</v>
      </c>
      <c r="D28448" s="357" t="s">
        <v>40261</v>
      </c>
      <c r="E28448" s="357" t="s">
        <v>40261</v>
      </c>
    </row>
    <row r="28449" spans="1:5" ht="15.6">
      <c r="A28449" s="358" t="s">
        <v>30053</v>
      </c>
      <c r="B28449" s="358" t="s">
        <v>30054</v>
      </c>
      <c r="C28449" s="359">
        <v>0.3</v>
      </c>
      <c r="D28449" s="357" t="s">
        <v>30052</v>
      </c>
      <c r="E28449" s="357" t="s">
        <v>30052</v>
      </c>
    </row>
    <row r="28450" spans="1:5" ht="15.6">
      <c r="A28450" s="358" t="s">
        <v>39409</v>
      </c>
      <c r="B28450" s="358" t="s">
        <v>39410</v>
      </c>
      <c r="C28450" s="359">
        <v>0.3</v>
      </c>
      <c r="D28450" s="357" t="s">
        <v>39408</v>
      </c>
      <c r="E28450" s="357" t="s">
        <v>39408</v>
      </c>
    </row>
    <row r="28451" spans="1:5" ht="15.6">
      <c r="A28451" s="358" t="s">
        <v>51429</v>
      </c>
      <c r="B28451" s="358" t="s">
        <v>51430</v>
      </c>
      <c r="C28451" s="359">
        <v>0.3</v>
      </c>
      <c r="D28451" s="357" t="s">
        <v>51428</v>
      </c>
      <c r="E28451" s="357" t="s">
        <v>51428</v>
      </c>
    </row>
    <row r="28452" spans="1:5" ht="15.6">
      <c r="A28452" s="358" t="s">
        <v>51429</v>
      </c>
      <c r="B28452" s="358" t="s">
        <v>51430</v>
      </c>
      <c r="C28452" s="359">
        <v>0.3</v>
      </c>
      <c r="D28452" s="357" t="s">
        <v>51428</v>
      </c>
      <c r="E28452" s="357" t="s">
        <v>51428</v>
      </c>
    </row>
    <row r="28453" spans="1:5" ht="15.6">
      <c r="A28453" s="358" t="s">
        <v>53138</v>
      </c>
      <c r="B28453" s="358" t="s">
        <v>10262</v>
      </c>
      <c r="C28453" s="359">
        <v>0.3</v>
      </c>
      <c r="D28453" s="357" t="s">
        <v>53137</v>
      </c>
      <c r="E28453" s="357" t="s">
        <v>53137</v>
      </c>
    </row>
    <row r="28454" spans="1:5" ht="15.6">
      <c r="A28454" s="358" t="s">
        <v>34360</v>
      </c>
      <c r="B28454" s="358" t="s">
        <v>34361</v>
      </c>
      <c r="C28454" s="359">
        <v>0.3</v>
      </c>
      <c r="D28454" s="357" t="s">
        <v>34359</v>
      </c>
      <c r="E28454" s="357" t="s">
        <v>34359</v>
      </c>
    </row>
    <row r="28455" spans="1:5" ht="15.6">
      <c r="A28455" s="358" t="s">
        <v>34360</v>
      </c>
      <c r="B28455" s="358" t="s">
        <v>34361</v>
      </c>
      <c r="C28455" s="359">
        <v>0.3</v>
      </c>
      <c r="D28455" s="357" t="s">
        <v>34359</v>
      </c>
      <c r="E28455" s="357" t="s">
        <v>34359</v>
      </c>
    </row>
    <row r="28456" spans="1:5" ht="15.6">
      <c r="A28456" s="358" t="s">
        <v>60340</v>
      </c>
      <c r="B28456" s="358" t="s">
        <v>65694</v>
      </c>
      <c r="C28456" s="359">
        <v>0.3</v>
      </c>
      <c r="D28456" s="357" t="s">
        <v>60341</v>
      </c>
      <c r="E28456" s="357" t="s">
        <v>60341</v>
      </c>
    </row>
    <row r="28457" spans="1:5" ht="15.6">
      <c r="A28457" s="358" t="s">
        <v>43444</v>
      </c>
      <c r="B28457" s="358" t="s">
        <v>43444</v>
      </c>
      <c r="C28457" s="359">
        <v>0.3</v>
      </c>
      <c r="D28457" s="357" t="s">
        <v>43443</v>
      </c>
      <c r="E28457" s="357" t="s">
        <v>43443</v>
      </c>
    </row>
    <row r="28458" spans="1:5" ht="15.6">
      <c r="A28458" s="358" t="s">
        <v>47499</v>
      </c>
      <c r="B28458" s="358" t="s">
        <v>47500</v>
      </c>
      <c r="C28458" s="359">
        <v>0.3</v>
      </c>
      <c r="D28458" s="357" t="s">
        <v>47498</v>
      </c>
      <c r="E28458" s="357" t="s">
        <v>47498</v>
      </c>
    </row>
    <row r="28459" spans="1:5" ht="15.6">
      <c r="A28459" s="358" t="s">
        <v>47499</v>
      </c>
      <c r="B28459" s="358" t="s">
        <v>47500</v>
      </c>
      <c r="C28459" s="359">
        <v>0.3</v>
      </c>
      <c r="D28459" s="357" t="s">
        <v>47498</v>
      </c>
      <c r="E28459" s="357" t="s">
        <v>47498</v>
      </c>
    </row>
    <row r="28460" spans="1:5" ht="15.6">
      <c r="A28460" s="358" t="s">
        <v>47499</v>
      </c>
      <c r="B28460" s="358" t="s">
        <v>47500</v>
      </c>
      <c r="C28460" s="359">
        <v>0.3</v>
      </c>
      <c r="D28460" s="357" t="s">
        <v>47498</v>
      </c>
      <c r="E28460" s="357" t="s">
        <v>47498</v>
      </c>
    </row>
    <row r="28461" spans="1:5" ht="15.6">
      <c r="A28461" s="358" t="s">
        <v>49739</v>
      </c>
      <c r="B28461" s="358" t="s">
        <v>10262</v>
      </c>
      <c r="C28461" s="359">
        <v>0.3</v>
      </c>
      <c r="D28461" s="357" t="s">
        <v>49738</v>
      </c>
      <c r="E28461" s="357" t="s">
        <v>49738</v>
      </c>
    </row>
    <row r="28462" spans="1:5" ht="15.6">
      <c r="A28462" s="358" t="s">
        <v>50240</v>
      </c>
      <c r="B28462" s="358" t="s">
        <v>50241</v>
      </c>
      <c r="C28462" s="359">
        <v>0.3</v>
      </c>
      <c r="D28462" s="357" t="s">
        <v>50239</v>
      </c>
      <c r="E28462" s="357" t="s">
        <v>50239</v>
      </c>
    </row>
    <row r="28463" spans="1:5" ht="15.6">
      <c r="A28463" s="358" t="s">
        <v>30197</v>
      </c>
      <c r="B28463" s="358" t="s">
        <v>30198</v>
      </c>
      <c r="C28463" s="359">
        <v>0.3</v>
      </c>
      <c r="D28463" s="357" t="s">
        <v>30196</v>
      </c>
      <c r="E28463" s="357" t="s">
        <v>30196</v>
      </c>
    </row>
    <row r="28464" spans="1:5" ht="15.6">
      <c r="A28464" s="358" t="s">
        <v>33014</v>
      </c>
      <c r="B28464" s="358" t="s">
        <v>33015</v>
      </c>
      <c r="C28464" s="359">
        <v>0.3</v>
      </c>
      <c r="D28464" s="357" t="s">
        <v>33013</v>
      </c>
      <c r="E28464" s="357" t="s">
        <v>33013</v>
      </c>
    </row>
    <row r="28465" spans="1:5" ht="15.6">
      <c r="A28465" s="358" t="s">
        <v>65696</v>
      </c>
      <c r="B28465" s="358" t="s">
        <v>65697</v>
      </c>
      <c r="C28465" s="359">
        <v>0.3</v>
      </c>
      <c r="D28465" s="357" t="s">
        <v>65695</v>
      </c>
      <c r="E28465" s="357" t="s">
        <v>65695</v>
      </c>
    </row>
    <row r="28466" spans="1:5" ht="15.6">
      <c r="A28466" s="358" t="s">
        <v>65696</v>
      </c>
      <c r="B28466" s="358" t="s">
        <v>65697</v>
      </c>
      <c r="C28466" s="359">
        <v>0.3</v>
      </c>
      <c r="D28466" s="357" t="s">
        <v>65695</v>
      </c>
      <c r="E28466" s="357" t="s">
        <v>65695</v>
      </c>
    </row>
    <row r="28467" spans="1:5" ht="15.6">
      <c r="A28467" s="358" t="s">
        <v>65696</v>
      </c>
      <c r="B28467" s="358" t="s">
        <v>65697</v>
      </c>
      <c r="C28467" s="359">
        <v>0.3</v>
      </c>
      <c r="D28467" s="357" t="s">
        <v>65695</v>
      </c>
      <c r="E28467" s="357" t="s">
        <v>65695</v>
      </c>
    </row>
    <row r="28468" spans="1:5" ht="15.6">
      <c r="A28468" s="358" t="s">
        <v>53195</v>
      </c>
      <c r="B28468" s="358" t="s">
        <v>53196</v>
      </c>
      <c r="C28468" s="359">
        <v>0.3</v>
      </c>
      <c r="D28468" s="357" t="s">
        <v>53194</v>
      </c>
      <c r="E28468" s="357" t="s">
        <v>53194</v>
      </c>
    </row>
    <row r="28469" spans="1:5" ht="15.6">
      <c r="A28469" s="358" t="s">
        <v>50439</v>
      </c>
      <c r="B28469" s="358" t="s">
        <v>50440</v>
      </c>
      <c r="C28469" s="359">
        <v>0.3</v>
      </c>
      <c r="D28469" s="357" t="s">
        <v>50438</v>
      </c>
      <c r="E28469" s="357" t="s">
        <v>50438</v>
      </c>
    </row>
    <row r="28470" spans="1:5" ht="15.6">
      <c r="A28470" s="358" t="s">
        <v>30502</v>
      </c>
      <c r="B28470" s="358" t="s">
        <v>30503</v>
      </c>
      <c r="C28470" s="359">
        <v>0.3</v>
      </c>
      <c r="D28470" s="357" t="s">
        <v>30501</v>
      </c>
      <c r="E28470" s="357" t="s">
        <v>30501</v>
      </c>
    </row>
    <row r="28471" spans="1:5" ht="15.6">
      <c r="A28471" s="358" t="s">
        <v>49113</v>
      </c>
      <c r="B28471" s="358" t="s">
        <v>49114</v>
      </c>
      <c r="C28471" s="359">
        <v>0.3</v>
      </c>
      <c r="D28471" s="357" t="s">
        <v>49112</v>
      </c>
      <c r="E28471" s="357" t="s">
        <v>49112</v>
      </c>
    </row>
    <row r="28472" spans="1:5" ht="15.6">
      <c r="A28472" s="358" t="s">
        <v>50721</v>
      </c>
      <c r="B28472" s="358" t="s">
        <v>50722</v>
      </c>
      <c r="C28472" s="359">
        <v>0.3</v>
      </c>
      <c r="D28472" s="357" t="s">
        <v>50720</v>
      </c>
      <c r="E28472" s="357" t="s">
        <v>50720</v>
      </c>
    </row>
    <row r="28473" spans="1:5" ht="15.6">
      <c r="A28473" s="358" t="s">
        <v>55438</v>
      </c>
      <c r="B28473" s="358" t="s">
        <v>55439</v>
      </c>
      <c r="C28473" s="359">
        <v>0.3</v>
      </c>
      <c r="D28473" s="357" t="s">
        <v>55437</v>
      </c>
      <c r="E28473" s="357" t="s">
        <v>55437</v>
      </c>
    </row>
    <row r="28474" spans="1:5" ht="15.6">
      <c r="A28474" s="358" t="s">
        <v>31718</v>
      </c>
      <c r="B28474" s="358" t="s">
        <v>31719</v>
      </c>
      <c r="C28474" s="359">
        <v>0.3</v>
      </c>
      <c r="D28474" s="357" t="s">
        <v>31717</v>
      </c>
      <c r="E28474" s="357" t="s">
        <v>31717</v>
      </c>
    </row>
    <row r="28475" spans="1:5" ht="15.6">
      <c r="A28475" s="358" t="s">
        <v>31718</v>
      </c>
      <c r="B28475" s="358" t="s">
        <v>31719</v>
      </c>
      <c r="C28475" s="359">
        <v>0.3</v>
      </c>
      <c r="D28475" s="357" t="s">
        <v>31717</v>
      </c>
      <c r="E28475" s="357" t="s">
        <v>31717</v>
      </c>
    </row>
    <row r="28476" spans="1:5" ht="15.6">
      <c r="A28476" s="358" t="s">
        <v>31718</v>
      </c>
      <c r="B28476" s="358" t="s">
        <v>31719</v>
      </c>
      <c r="C28476" s="359">
        <v>0.3</v>
      </c>
      <c r="D28476" s="357" t="s">
        <v>31717</v>
      </c>
      <c r="E28476" s="357" t="s">
        <v>31717</v>
      </c>
    </row>
    <row r="28477" spans="1:5" ht="15.6">
      <c r="A28477" s="358" t="s">
        <v>41865</v>
      </c>
      <c r="B28477" s="358" t="s">
        <v>41866</v>
      </c>
      <c r="C28477" s="359">
        <v>0.3</v>
      </c>
      <c r="D28477" s="357" t="s">
        <v>41864</v>
      </c>
      <c r="E28477" s="357" t="s">
        <v>41864</v>
      </c>
    </row>
    <row r="28478" spans="1:5" ht="15.6">
      <c r="A28478" s="358" t="s">
        <v>51021</v>
      </c>
      <c r="B28478" s="358" t="s">
        <v>51022</v>
      </c>
      <c r="C28478" s="359">
        <v>0.3</v>
      </c>
      <c r="D28478" s="357" t="s">
        <v>51020</v>
      </c>
      <c r="E28478" s="357" t="s">
        <v>51020</v>
      </c>
    </row>
    <row r="28479" spans="1:5" ht="15.6">
      <c r="A28479" s="358" t="s">
        <v>51021</v>
      </c>
      <c r="B28479" s="358" t="s">
        <v>51022</v>
      </c>
      <c r="C28479" s="359">
        <v>0.3</v>
      </c>
      <c r="D28479" s="357" t="s">
        <v>51020</v>
      </c>
      <c r="E28479" s="357" t="s">
        <v>51020</v>
      </c>
    </row>
    <row r="28480" spans="1:5" ht="15.6">
      <c r="A28480" s="358" t="s">
        <v>42079</v>
      </c>
      <c r="B28480" s="358" t="s">
        <v>42080</v>
      </c>
      <c r="C28480" s="359">
        <v>0.3</v>
      </c>
      <c r="D28480" s="357" t="s">
        <v>42078</v>
      </c>
      <c r="E28480" s="357" t="s">
        <v>42078</v>
      </c>
    </row>
    <row r="28481" spans="1:5" ht="15.6">
      <c r="A28481" s="358" t="s">
        <v>42414</v>
      </c>
      <c r="B28481" s="358" t="s">
        <v>42415</v>
      </c>
      <c r="C28481" s="359">
        <v>0.3</v>
      </c>
      <c r="D28481" s="357" t="s">
        <v>42413</v>
      </c>
      <c r="E28481" s="357" t="s">
        <v>42413</v>
      </c>
    </row>
    <row r="28482" spans="1:5" ht="15.6">
      <c r="A28482" s="358" t="s">
        <v>42414</v>
      </c>
      <c r="B28482" s="358" t="s">
        <v>42415</v>
      </c>
      <c r="C28482" s="359">
        <v>0.3</v>
      </c>
      <c r="D28482" s="357" t="s">
        <v>42413</v>
      </c>
      <c r="E28482" s="357" t="s">
        <v>42413</v>
      </c>
    </row>
    <row r="28483" spans="1:5" ht="15.6">
      <c r="A28483" s="358" t="s">
        <v>44680</v>
      </c>
      <c r="B28483" s="358" t="s">
        <v>44681</v>
      </c>
      <c r="C28483" s="359">
        <v>0.3</v>
      </c>
      <c r="D28483" s="357" t="s">
        <v>44679</v>
      </c>
      <c r="E28483" s="357" t="s">
        <v>44679</v>
      </c>
    </row>
    <row r="28484" spans="1:5" ht="15.6">
      <c r="A28484" s="358" t="s">
        <v>44999</v>
      </c>
      <c r="B28484" s="358" t="s">
        <v>44999</v>
      </c>
      <c r="C28484" s="359">
        <v>0.3</v>
      </c>
      <c r="D28484" s="357" t="s">
        <v>44998</v>
      </c>
      <c r="E28484" s="357" t="s">
        <v>44998</v>
      </c>
    </row>
    <row r="28485" spans="1:5" ht="15.6">
      <c r="A28485" s="358" t="s">
        <v>36251</v>
      </c>
      <c r="B28485" s="358" t="s">
        <v>36252</v>
      </c>
      <c r="C28485" s="359">
        <v>0.3</v>
      </c>
      <c r="D28485" s="357" t="s">
        <v>36250</v>
      </c>
      <c r="E28485" s="357" t="s">
        <v>36250</v>
      </c>
    </row>
    <row r="28486" spans="1:5" ht="15.6">
      <c r="A28486" s="358" t="s">
        <v>44484</v>
      </c>
      <c r="B28486" s="358" t="s">
        <v>44485</v>
      </c>
      <c r="C28486" s="359">
        <v>0.3</v>
      </c>
      <c r="D28486" s="357" t="s">
        <v>44483</v>
      </c>
      <c r="E28486" s="357" t="s">
        <v>44483</v>
      </c>
    </row>
    <row r="28487" spans="1:5" ht="15.6">
      <c r="A28487" s="358" t="s">
        <v>48293</v>
      </c>
      <c r="B28487" s="358" t="s">
        <v>48293</v>
      </c>
      <c r="C28487" s="359">
        <v>0.3</v>
      </c>
      <c r="D28487" s="357" t="s">
        <v>48292</v>
      </c>
      <c r="E28487" s="357" t="s">
        <v>48292</v>
      </c>
    </row>
    <row r="28488" spans="1:5" ht="15.6">
      <c r="A28488" s="358" t="s">
        <v>10262</v>
      </c>
      <c r="B28488" s="358" t="s">
        <v>65699</v>
      </c>
      <c r="C28488" s="359">
        <v>0.3</v>
      </c>
      <c r="D28488" s="357" t="s">
        <v>65698</v>
      </c>
      <c r="E28488" s="357" t="s">
        <v>65698</v>
      </c>
    </row>
    <row r="28489" spans="1:5" ht="15.6">
      <c r="A28489" s="358" t="s">
        <v>37964</v>
      </c>
      <c r="B28489" s="358" t="s">
        <v>37965</v>
      </c>
      <c r="C28489" s="359">
        <v>0.3</v>
      </c>
      <c r="D28489" s="357" t="s">
        <v>37963</v>
      </c>
      <c r="E28489" s="357" t="s">
        <v>37963</v>
      </c>
    </row>
    <row r="28490" spans="1:5" ht="15.6">
      <c r="A28490" s="358" t="s">
        <v>40368</v>
      </c>
      <c r="B28490" s="358" t="s">
        <v>40369</v>
      </c>
      <c r="C28490" s="359">
        <v>0.3</v>
      </c>
      <c r="D28490" s="357" t="s">
        <v>40367</v>
      </c>
      <c r="E28490" s="357" t="s">
        <v>40367</v>
      </c>
    </row>
    <row r="28491" spans="1:5" ht="15.6">
      <c r="A28491" s="358" t="s">
        <v>50018</v>
      </c>
      <c r="B28491" s="358" t="s">
        <v>50018</v>
      </c>
      <c r="C28491" s="359">
        <v>0.3</v>
      </c>
      <c r="D28491" s="357" t="s">
        <v>50017</v>
      </c>
      <c r="E28491" s="357" t="s">
        <v>50017</v>
      </c>
    </row>
    <row r="28492" spans="1:5" ht="15.6">
      <c r="A28492" s="358" t="s">
        <v>25015</v>
      </c>
      <c r="B28492" s="358" t="s">
        <v>25016</v>
      </c>
      <c r="C28492" s="359">
        <v>0.3</v>
      </c>
      <c r="D28492" s="357" t="s">
        <v>25014</v>
      </c>
      <c r="E28492" s="357" t="s">
        <v>25014</v>
      </c>
    </row>
    <row r="28493" spans="1:5" ht="15.6">
      <c r="A28493" s="358" t="s">
        <v>29577</v>
      </c>
      <c r="B28493" s="358" t="s">
        <v>55456</v>
      </c>
      <c r="C28493" s="359">
        <v>0.3</v>
      </c>
      <c r="D28493" s="357" t="s">
        <v>29576</v>
      </c>
      <c r="E28493" s="357" t="s">
        <v>29576</v>
      </c>
    </row>
    <row r="28494" spans="1:5" ht="15.6">
      <c r="A28494" s="358" t="s">
        <v>32082</v>
      </c>
      <c r="B28494" s="358" t="s">
        <v>32083</v>
      </c>
      <c r="C28494" s="359">
        <v>0.3</v>
      </c>
      <c r="D28494" s="357" t="s">
        <v>32081</v>
      </c>
      <c r="E28494" s="357" t="s">
        <v>32081</v>
      </c>
    </row>
    <row r="28495" spans="1:5" ht="15.6">
      <c r="A28495" s="358" t="s">
        <v>32231</v>
      </c>
      <c r="B28495" s="358" t="s">
        <v>32232</v>
      </c>
      <c r="C28495" s="359">
        <v>0.3</v>
      </c>
      <c r="D28495" s="357" t="s">
        <v>32230</v>
      </c>
      <c r="E28495" s="357" t="s">
        <v>32230</v>
      </c>
    </row>
    <row r="28496" spans="1:5" ht="15.6">
      <c r="A28496" s="358" t="s">
        <v>35558</v>
      </c>
      <c r="B28496" s="358" t="s">
        <v>35559</v>
      </c>
      <c r="C28496" s="359">
        <v>0.3</v>
      </c>
      <c r="D28496" s="357" t="s">
        <v>35557</v>
      </c>
      <c r="E28496" s="357" t="s">
        <v>35557</v>
      </c>
    </row>
    <row r="28497" spans="1:5" ht="15.6">
      <c r="A28497" s="358" t="s">
        <v>35558</v>
      </c>
      <c r="B28497" s="358" t="s">
        <v>35559</v>
      </c>
      <c r="C28497" s="359">
        <v>0.3</v>
      </c>
      <c r="D28497" s="357" t="s">
        <v>35557</v>
      </c>
      <c r="E28497" s="357" t="s">
        <v>35557</v>
      </c>
    </row>
    <row r="28498" spans="1:5" ht="15.6">
      <c r="A28498" s="358" t="s">
        <v>53013</v>
      </c>
      <c r="B28498" s="358" t="s">
        <v>53014</v>
      </c>
      <c r="C28498" s="359">
        <v>0.3</v>
      </c>
      <c r="D28498" s="357" t="s">
        <v>53012</v>
      </c>
      <c r="E28498" s="357" t="s">
        <v>53012</v>
      </c>
    </row>
    <row r="28499" spans="1:5" ht="15.6">
      <c r="A28499" s="358" t="s">
        <v>38395</v>
      </c>
      <c r="B28499" s="358" t="s">
        <v>38396</v>
      </c>
      <c r="C28499" s="359">
        <v>0.3</v>
      </c>
      <c r="D28499" s="357" t="s">
        <v>38394</v>
      </c>
      <c r="E28499" s="357" t="s">
        <v>38394</v>
      </c>
    </row>
    <row r="28500" spans="1:5" ht="15.6">
      <c r="A28500" s="358" t="s">
        <v>38520</v>
      </c>
      <c r="B28500" s="358" t="s">
        <v>38521</v>
      </c>
      <c r="C28500" s="359">
        <v>0.3</v>
      </c>
      <c r="D28500" s="357" t="s">
        <v>38519</v>
      </c>
      <c r="E28500" s="357" t="s">
        <v>38519</v>
      </c>
    </row>
    <row r="28501" spans="1:5" ht="15.6">
      <c r="A28501" s="358" t="s">
        <v>38520</v>
      </c>
      <c r="B28501" s="358" t="s">
        <v>38521</v>
      </c>
      <c r="C28501" s="359">
        <v>0.3</v>
      </c>
      <c r="D28501" s="357" t="s">
        <v>38519</v>
      </c>
      <c r="E28501" s="357" t="s">
        <v>38519</v>
      </c>
    </row>
    <row r="28502" spans="1:5" ht="15.6">
      <c r="A28502" s="358" t="s">
        <v>60435</v>
      </c>
      <c r="B28502" s="358" t="s">
        <v>65701</v>
      </c>
      <c r="C28502" s="359">
        <v>0.3</v>
      </c>
      <c r="D28502" s="357" t="s">
        <v>65700</v>
      </c>
      <c r="E28502" s="357" t="s">
        <v>65700</v>
      </c>
    </row>
    <row r="28503" spans="1:5" ht="15.6">
      <c r="A28503" s="358" t="s">
        <v>45291</v>
      </c>
      <c r="B28503" s="358" t="s">
        <v>45292</v>
      </c>
      <c r="C28503" s="359">
        <v>0.3</v>
      </c>
      <c r="D28503" s="357" t="s">
        <v>45290</v>
      </c>
      <c r="E28503" s="357" t="s">
        <v>45290</v>
      </c>
    </row>
    <row r="28504" spans="1:5" ht="15.6">
      <c r="A28504" s="358" t="s">
        <v>34738</v>
      </c>
      <c r="B28504" s="358" t="s">
        <v>34739</v>
      </c>
      <c r="C28504" s="359">
        <v>0.3</v>
      </c>
      <c r="D28504" s="357" t="s">
        <v>34737</v>
      </c>
      <c r="E28504" s="357" t="s">
        <v>34737</v>
      </c>
    </row>
    <row r="28505" spans="1:5" ht="15.6">
      <c r="A28505" s="358" t="s">
        <v>27907</v>
      </c>
      <c r="B28505" s="358" t="s">
        <v>27908</v>
      </c>
      <c r="C28505" s="359">
        <v>0.3</v>
      </c>
      <c r="D28505" s="357" t="s">
        <v>27906</v>
      </c>
      <c r="E28505" s="357" t="s">
        <v>27906</v>
      </c>
    </row>
    <row r="28506" spans="1:5" ht="15.6">
      <c r="A28506" s="358" t="s">
        <v>31274</v>
      </c>
      <c r="B28506" s="358" t="s">
        <v>31275</v>
      </c>
      <c r="C28506" s="359">
        <v>0.3</v>
      </c>
      <c r="D28506" s="357" t="s">
        <v>31273</v>
      </c>
      <c r="E28506" s="357" t="s">
        <v>31273</v>
      </c>
    </row>
    <row r="28507" spans="1:5" ht="15.6">
      <c r="A28507" s="358" t="s">
        <v>45294</v>
      </c>
      <c r="B28507" s="358" t="s">
        <v>45294</v>
      </c>
      <c r="C28507" s="359">
        <v>0.3</v>
      </c>
      <c r="D28507" s="357" t="s">
        <v>45293</v>
      </c>
      <c r="E28507" s="357" t="s">
        <v>45293</v>
      </c>
    </row>
    <row r="28508" spans="1:5" ht="15.6">
      <c r="A28508" s="358" t="s">
        <v>25792</v>
      </c>
      <c r="B28508" s="358" t="s">
        <v>25793</v>
      </c>
      <c r="C28508" s="359">
        <v>0.3</v>
      </c>
      <c r="D28508" s="357" t="s">
        <v>25791</v>
      </c>
      <c r="E28508" s="357" t="s">
        <v>25791</v>
      </c>
    </row>
    <row r="28509" spans="1:5" ht="15.6">
      <c r="A28509" s="358" t="s">
        <v>30047</v>
      </c>
      <c r="B28509" s="358" t="s">
        <v>30048</v>
      </c>
      <c r="C28509" s="359">
        <v>0.3</v>
      </c>
      <c r="D28509" s="357" t="s">
        <v>30046</v>
      </c>
      <c r="E28509" s="357" t="s">
        <v>30046</v>
      </c>
    </row>
    <row r="28510" spans="1:5" ht="15.6">
      <c r="A28510" s="358" t="s">
        <v>31097</v>
      </c>
      <c r="B28510" s="358" t="s">
        <v>31098</v>
      </c>
      <c r="C28510" s="359">
        <v>0.3</v>
      </c>
      <c r="D28510" s="357" t="s">
        <v>31096</v>
      </c>
      <c r="E28510" s="357" t="s">
        <v>31096</v>
      </c>
    </row>
    <row r="28511" spans="1:5" ht="15.6">
      <c r="A28511" s="358" t="s">
        <v>34910</v>
      </c>
      <c r="B28511" s="358" t="s">
        <v>34911</v>
      </c>
      <c r="C28511" s="359">
        <v>0.3</v>
      </c>
      <c r="D28511" s="357" t="s">
        <v>34909</v>
      </c>
      <c r="E28511" s="357" t="s">
        <v>34909</v>
      </c>
    </row>
    <row r="28512" spans="1:5" ht="15.6">
      <c r="A28512" s="358" t="s">
        <v>43645</v>
      </c>
      <c r="B28512" s="358" t="s">
        <v>43646</v>
      </c>
      <c r="C28512" s="359">
        <v>0.3</v>
      </c>
      <c r="D28512" s="357" t="s">
        <v>43644</v>
      </c>
      <c r="E28512" s="357" t="s">
        <v>43644</v>
      </c>
    </row>
    <row r="28513" spans="1:5" ht="15.6">
      <c r="A28513" s="358" t="s">
        <v>51077</v>
      </c>
      <c r="B28513" s="358" t="s">
        <v>51078</v>
      </c>
      <c r="C28513" s="359">
        <v>0.3</v>
      </c>
      <c r="D28513" s="357" t="s">
        <v>51076</v>
      </c>
      <c r="E28513" s="357" t="s">
        <v>51076</v>
      </c>
    </row>
    <row r="28514" spans="1:5" ht="15.6">
      <c r="A28514" s="358" t="s">
        <v>53829</v>
      </c>
      <c r="B28514" s="358" t="s">
        <v>53830</v>
      </c>
      <c r="C28514" s="359">
        <v>0.3</v>
      </c>
      <c r="D28514" s="357" t="s">
        <v>53828</v>
      </c>
      <c r="E28514" s="357" t="s">
        <v>53828</v>
      </c>
    </row>
    <row r="28515" spans="1:5" ht="15.6">
      <c r="A28515" s="358" t="s">
        <v>53829</v>
      </c>
      <c r="B28515" s="358" t="s">
        <v>53830</v>
      </c>
      <c r="C28515" s="359">
        <v>0.3</v>
      </c>
      <c r="D28515" s="357" t="s">
        <v>53828</v>
      </c>
      <c r="E28515" s="357" t="s">
        <v>53828</v>
      </c>
    </row>
    <row r="28516" spans="1:5" ht="15.6">
      <c r="A28516" s="358" t="s">
        <v>13627</v>
      </c>
      <c r="B28516" s="358" t="s">
        <v>13628</v>
      </c>
      <c r="C28516" s="359">
        <v>0.3</v>
      </c>
      <c r="D28516" s="357" t="s">
        <v>3875</v>
      </c>
      <c r="E28516" s="357" t="s">
        <v>3875</v>
      </c>
    </row>
    <row r="28517" spans="1:5" ht="15.6">
      <c r="A28517" s="358" t="s">
        <v>13627</v>
      </c>
      <c r="B28517" s="358" t="s">
        <v>13628</v>
      </c>
      <c r="C28517" s="359">
        <v>0.3</v>
      </c>
      <c r="D28517" s="357" t="s">
        <v>3875</v>
      </c>
      <c r="E28517" s="357" t="s">
        <v>3875</v>
      </c>
    </row>
    <row r="28518" spans="1:5" ht="15.6">
      <c r="A28518" s="358" t="s">
        <v>46652</v>
      </c>
      <c r="B28518" s="358" t="s">
        <v>46652</v>
      </c>
      <c r="C28518" s="359">
        <v>0.3</v>
      </c>
      <c r="D28518" s="357" t="s">
        <v>46651</v>
      </c>
      <c r="E28518" s="357" t="s">
        <v>46651</v>
      </c>
    </row>
    <row r="28519" spans="1:5" ht="15.6">
      <c r="A28519" s="358" t="s">
        <v>51547</v>
      </c>
      <c r="B28519" s="358" t="s">
        <v>51548</v>
      </c>
      <c r="C28519" s="359">
        <v>0.3</v>
      </c>
      <c r="D28519" s="357" t="s">
        <v>51546</v>
      </c>
      <c r="E28519" s="357" t="s">
        <v>51546</v>
      </c>
    </row>
    <row r="28520" spans="1:5" ht="15.6">
      <c r="A28520" s="358" t="s">
        <v>24302</v>
      </c>
      <c r="B28520" s="358" t="s">
        <v>24302</v>
      </c>
      <c r="C28520" s="359">
        <v>0.3</v>
      </c>
      <c r="D28520" s="357" t="s">
        <v>24301</v>
      </c>
      <c r="E28520" s="357" t="s">
        <v>24301</v>
      </c>
    </row>
    <row r="28521" spans="1:5" ht="15.6">
      <c r="A28521" s="358" t="s">
        <v>25925</v>
      </c>
      <c r="B28521" s="358" t="s">
        <v>25926</v>
      </c>
      <c r="C28521" s="359">
        <v>0.3</v>
      </c>
      <c r="D28521" s="357" t="s">
        <v>25924</v>
      </c>
      <c r="E28521" s="357" t="s">
        <v>25924</v>
      </c>
    </row>
    <row r="28522" spans="1:5" ht="15.6">
      <c r="A28522" s="358" t="s">
        <v>27186</v>
      </c>
      <c r="B28522" s="358" t="s">
        <v>27187</v>
      </c>
      <c r="C28522" s="359">
        <v>0.3</v>
      </c>
      <c r="D28522" s="357" t="s">
        <v>27185</v>
      </c>
      <c r="E28522" s="357" t="s">
        <v>27185</v>
      </c>
    </row>
    <row r="28523" spans="1:5" ht="15.6">
      <c r="A28523" s="358" t="s">
        <v>37550</v>
      </c>
      <c r="B28523" s="358" t="s">
        <v>37551</v>
      </c>
      <c r="C28523" s="359">
        <v>0.3</v>
      </c>
      <c r="D28523" s="357" t="s">
        <v>37549</v>
      </c>
      <c r="E28523" s="357" t="s">
        <v>37549</v>
      </c>
    </row>
    <row r="28524" spans="1:5" ht="15.6">
      <c r="A28524" s="358" t="s">
        <v>40678</v>
      </c>
      <c r="B28524" s="358" t="s">
        <v>40679</v>
      </c>
      <c r="C28524" s="359">
        <v>0.3</v>
      </c>
      <c r="D28524" s="357" t="s">
        <v>40677</v>
      </c>
      <c r="E28524" s="357" t="s">
        <v>40677</v>
      </c>
    </row>
    <row r="28525" spans="1:5" ht="15.6">
      <c r="A28525" s="358" t="s">
        <v>41168</v>
      </c>
      <c r="B28525" s="358" t="s">
        <v>41169</v>
      </c>
      <c r="C28525" s="359">
        <v>0.3</v>
      </c>
      <c r="D28525" s="357" t="s">
        <v>41167</v>
      </c>
      <c r="E28525" s="357" t="s">
        <v>41167</v>
      </c>
    </row>
    <row r="28526" spans="1:5" ht="15.6">
      <c r="A28526" s="358" t="s">
        <v>65703</v>
      </c>
      <c r="B28526" s="358" t="s">
        <v>65704</v>
      </c>
      <c r="C28526" s="359">
        <v>0.3</v>
      </c>
      <c r="D28526" s="357" t="s">
        <v>65702</v>
      </c>
      <c r="E28526" s="357" t="s">
        <v>65702</v>
      </c>
    </row>
    <row r="28527" spans="1:5" ht="15.6">
      <c r="A28527" s="358" t="s">
        <v>44014</v>
      </c>
      <c r="B28527" s="358" t="s">
        <v>44015</v>
      </c>
      <c r="C28527" s="359">
        <v>0.3</v>
      </c>
      <c r="D28527" s="357" t="s">
        <v>44013</v>
      </c>
      <c r="E28527" s="357" t="s">
        <v>44013</v>
      </c>
    </row>
    <row r="28528" spans="1:5" ht="15.6">
      <c r="A28528" s="358" t="s">
        <v>50979</v>
      </c>
      <c r="B28528" s="358" t="s">
        <v>50980</v>
      </c>
      <c r="C28528" s="359">
        <v>0.3</v>
      </c>
      <c r="D28528" s="357" t="s">
        <v>50978</v>
      </c>
      <c r="E28528" s="357" t="s">
        <v>50978</v>
      </c>
    </row>
    <row r="28529" spans="1:5" ht="15.6">
      <c r="A28529" s="358" t="s">
        <v>25012</v>
      </c>
      <c r="B28529" s="358" t="s">
        <v>25013</v>
      </c>
      <c r="C28529" s="359">
        <v>0.3</v>
      </c>
      <c r="D28529" s="357" t="s">
        <v>25011</v>
      </c>
      <c r="E28529" s="357" t="s">
        <v>25011</v>
      </c>
    </row>
    <row r="28530" spans="1:5" ht="15.6">
      <c r="A28530" s="358" t="s">
        <v>25012</v>
      </c>
      <c r="B28530" s="358" t="s">
        <v>25013</v>
      </c>
      <c r="C28530" s="359">
        <v>0.3</v>
      </c>
      <c r="D28530" s="357" t="s">
        <v>25011</v>
      </c>
      <c r="E28530" s="357" t="s">
        <v>25011</v>
      </c>
    </row>
    <row r="28531" spans="1:5" ht="15.6">
      <c r="A28531" s="358" t="s">
        <v>25012</v>
      </c>
      <c r="B28531" s="358" t="s">
        <v>25013</v>
      </c>
      <c r="C28531" s="359">
        <v>0.3</v>
      </c>
      <c r="D28531" s="357" t="s">
        <v>25011</v>
      </c>
      <c r="E28531" s="357" t="s">
        <v>25011</v>
      </c>
    </row>
    <row r="28532" spans="1:5" ht="15.6">
      <c r="A28532" s="358" t="s">
        <v>25012</v>
      </c>
      <c r="B28532" s="358" t="s">
        <v>25013</v>
      </c>
      <c r="C28532" s="359">
        <v>0.3</v>
      </c>
      <c r="D28532" s="357" t="s">
        <v>25011</v>
      </c>
      <c r="E28532" s="357" t="s">
        <v>25011</v>
      </c>
    </row>
    <row r="28533" spans="1:5" ht="15.6">
      <c r="A28533" s="358" t="s">
        <v>38141</v>
      </c>
      <c r="B28533" s="358" t="s">
        <v>38142</v>
      </c>
      <c r="C28533" s="359">
        <v>0.3</v>
      </c>
      <c r="D28533" s="357" t="s">
        <v>38140</v>
      </c>
      <c r="E28533" s="357" t="s">
        <v>38140</v>
      </c>
    </row>
    <row r="28534" spans="1:5" ht="15.6">
      <c r="A28534" s="358" t="s">
        <v>30150</v>
      </c>
      <c r="B28534" s="358" t="s">
        <v>30151</v>
      </c>
      <c r="C28534" s="359">
        <v>0.3</v>
      </c>
      <c r="D28534" s="357" t="s">
        <v>30149</v>
      </c>
      <c r="E28534" s="357" t="s">
        <v>30149</v>
      </c>
    </row>
    <row r="28535" spans="1:5" ht="15.6">
      <c r="A28535" s="358" t="s">
        <v>33156</v>
      </c>
      <c r="B28535" s="358" t="s">
        <v>33156</v>
      </c>
      <c r="C28535" s="359">
        <v>0.3</v>
      </c>
      <c r="D28535" s="357" t="s">
        <v>33155</v>
      </c>
      <c r="E28535" s="357" t="s">
        <v>33155</v>
      </c>
    </row>
    <row r="28536" spans="1:5" ht="15.6">
      <c r="A28536" s="358" t="s">
        <v>33156</v>
      </c>
      <c r="B28536" s="358" t="s">
        <v>33156</v>
      </c>
      <c r="C28536" s="359">
        <v>0.3</v>
      </c>
      <c r="D28536" s="357" t="s">
        <v>33155</v>
      </c>
      <c r="E28536" s="357" t="s">
        <v>33155</v>
      </c>
    </row>
    <row r="28537" spans="1:5" ht="15.6">
      <c r="A28537" s="358" t="s">
        <v>40675</v>
      </c>
      <c r="B28537" s="358" t="s">
        <v>40676</v>
      </c>
      <c r="C28537" s="359">
        <v>0.3</v>
      </c>
      <c r="D28537" s="357" t="s">
        <v>40674</v>
      </c>
      <c r="E28537" s="357" t="s">
        <v>40674</v>
      </c>
    </row>
    <row r="28538" spans="1:5" ht="15.6">
      <c r="A28538" s="358" t="s">
        <v>51488</v>
      </c>
      <c r="B28538" s="358" t="s">
        <v>51489</v>
      </c>
      <c r="C28538" s="359">
        <v>0.3</v>
      </c>
      <c r="D28538" s="357" t="s">
        <v>51487</v>
      </c>
      <c r="E28538" s="357" t="s">
        <v>51487</v>
      </c>
    </row>
    <row r="28539" spans="1:5" ht="15.6">
      <c r="A28539" s="358" t="s">
        <v>51986</v>
      </c>
      <c r="B28539" s="358" t="s">
        <v>51987</v>
      </c>
      <c r="C28539" s="359">
        <v>0.3</v>
      </c>
      <c r="D28539" s="357" t="s">
        <v>51985</v>
      </c>
      <c r="E28539" s="357" t="s">
        <v>51985</v>
      </c>
    </row>
    <row r="28540" spans="1:5" ht="15.6">
      <c r="A28540" s="358" t="s">
        <v>31449</v>
      </c>
      <c r="B28540" s="358" t="s">
        <v>31450</v>
      </c>
      <c r="C28540" s="359">
        <v>0.3</v>
      </c>
      <c r="D28540" s="357" t="s">
        <v>31448</v>
      </c>
      <c r="E28540" s="357" t="s">
        <v>31448</v>
      </c>
    </row>
    <row r="28541" spans="1:5" ht="15.6">
      <c r="A28541" s="358" t="s">
        <v>34777</v>
      </c>
      <c r="B28541" s="358" t="s">
        <v>34778</v>
      </c>
      <c r="C28541" s="359">
        <v>0.3</v>
      </c>
      <c r="D28541" s="357" t="s">
        <v>34776</v>
      </c>
      <c r="E28541" s="357" t="s">
        <v>34776</v>
      </c>
    </row>
    <row r="28542" spans="1:5" ht="15.6">
      <c r="A28542" s="358" t="s">
        <v>52832</v>
      </c>
      <c r="B28542" s="358" t="s">
        <v>52833</v>
      </c>
      <c r="C28542" s="359">
        <v>0.3</v>
      </c>
      <c r="D28542" s="357" t="s">
        <v>52831</v>
      </c>
      <c r="E28542" s="357" t="s">
        <v>52831</v>
      </c>
    </row>
    <row r="28543" spans="1:5" ht="15.6">
      <c r="A28543" s="358" t="s">
        <v>65706</v>
      </c>
      <c r="B28543" s="358" t="s">
        <v>65707</v>
      </c>
      <c r="C28543" s="359">
        <v>0.3</v>
      </c>
      <c r="D28543" s="357" t="s">
        <v>65705</v>
      </c>
      <c r="E28543" s="357" t="s">
        <v>65705</v>
      </c>
    </row>
    <row r="28544" spans="1:5" ht="15.6">
      <c r="A28544" s="358" t="s">
        <v>30886</v>
      </c>
      <c r="B28544" s="358" t="s">
        <v>30887</v>
      </c>
      <c r="C28544" s="359">
        <v>0.3</v>
      </c>
      <c r="D28544" s="357" t="s">
        <v>30885</v>
      </c>
      <c r="E28544" s="357" t="s">
        <v>30885</v>
      </c>
    </row>
    <row r="28545" spans="1:5" ht="15.6">
      <c r="A28545" s="358" t="s">
        <v>36784</v>
      </c>
      <c r="B28545" s="358" t="s">
        <v>36785</v>
      </c>
      <c r="C28545" s="359">
        <v>0.3</v>
      </c>
      <c r="D28545" s="357" t="s">
        <v>36783</v>
      </c>
      <c r="E28545" s="357" t="s">
        <v>36783</v>
      </c>
    </row>
    <row r="28546" spans="1:5" ht="15.6">
      <c r="A28546" s="358" t="s">
        <v>19543</v>
      </c>
      <c r="B28546" s="358" t="s">
        <v>19544</v>
      </c>
      <c r="C28546" s="359">
        <v>0.3</v>
      </c>
      <c r="D28546" s="357" t="s">
        <v>7355</v>
      </c>
      <c r="E28546" s="357" t="s">
        <v>7355</v>
      </c>
    </row>
    <row r="28547" spans="1:5" ht="15.6">
      <c r="A28547" s="358" t="s">
        <v>43626</v>
      </c>
      <c r="B28547" s="358" t="s">
        <v>43626</v>
      </c>
      <c r="C28547" s="359">
        <v>0.3</v>
      </c>
      <c r="D28547" s="357" t="s">
        <v>43625</v>
      </c>
      <c r="E28547" s="357" t="s">
        <v>43625</v>
      </c>
    </row>
    <row r="28548" spans="1:5" ht="15.6">
      <c r="A28548" s="358" t="s">
        <v>45524</v>
      </c>
      <c r="B28548" s="358" t="s">
        <v>45524</v>
      </c>
      <c r="C28548" s="359">
        <v>0.3</v>
      </c>
      <c r="D28548" s="357" t="s">
        <v>45523</v>
      </c>
      <c r="E28548" s="357" t="s">
        <v>45523</v>
      </c>
    </row>
    <row r="28549" spans="1:5" ht="15.6">
      <c r="A28549" s="358" t="s">
        <v>51432</v>
      </c>
      <c r="B28549" s="358" t="s">
        <v>51433</v>
      </c>
      <c r="C28549" s="359">
        <v>0.3</v>
      </c>
      <c r="D28549" s="357" t="s">
        <v>51431</v>
      </c>
      <c r="E28549" s="357" t="s">
        <v>51431</v>
      </c>
    </row>
    <row r="28550" spans="1:5" ht="15.6">
      <c r="A28550" s="358" t="s">
        <v>25073</v>
      </c>
      <c r="B28550" s="358" t="s">
        <v>25073</v>
      </c>
      <c r="C28550" s="359">
        <v>0.3</v>
      </c>
      <c r="D28550" s="357" t="s">
        <v>25072</v>
      </c>
      <c r="E28550" s="357" t="s">
        <v>25072</v>
      </c>
    </row>
    <row r="28551" spans="1:5" ht="15.6">
      <c r="A28551" s="358" t="s">
        <v>60372</v>
      </c>
      <c r="B28551" s="358" t="s">
        <v>65708</v>
      </c>
      <c r="C28551" s="359">
        <v>0.3</v>
      </c>
      <c r="D28551" s="357" t="s">
        <v>60373</v>
      </c>
      <c r="E28551" s="357" t="s">
        <v>60373</v>
      </c>
    </row>
    <row r="28552" spans="1:5" ht="15.6">
      <c r="A28552" s="358" t="s">
        <v>60372</v>
      </c>
      <c r="B28552" s="358" t="s">
        <v>65708</v>
      </c>
      <c r="C28552" s="359">
        <v>0.3</v>
      </c>
      <c r="D28552" s="357" t="s">
        <v>60373</v>
      </c>
      <c r="E28552" s="357" t="s">
        <v>60373</v>
      </c>
    </row>
    <row r="28553" spans="1:5" ht="15.6">
      <c r="A28553" s="358" t="s">
        <v>30743</v>
      </c>
      <c r="B28553" s="358" t="s">
        <v>30743</v>
      </c>
      <c r="C28553" s="359">
        <v>0.3</v>
      </c>
      <c r="D28553" s="357" t="s">
        <v>30742</v>
      </c>
      <c r="E28553" s="357" t="s">
        <v>30742</v>
      </c>
    </row>
    <row r="28554" spans="1:5" ht="15.6">
      <c r="A28554" s="358" t="s">
        <v>38576</v>
      </c>
      <c r="B28554" s="358" t="s">
        <v>38576</v>
      </c>
      <c r="C28554" s="359">
        <v>0.3</v>
      </c>
      <c r="D28554" s="357" t="s">
        <v>38575</v>
      </c>
      <c r="E28554" s="357" t="s">
        <v>38575</v>
      </c>
    </row>
    <row r="28555" spans="1:5" ht="15.6">
      <c r="A28555" s="358" t="s">
        <v>51088</v>
      </c>
      <c r="B28555" s="358" t="s">
        <v>51089</v>
      </c>
      <c r="C28555" s="359">
        <v>0.3</v>
      </c>
      <c r="D28555" s="357" t="s">
        <v>51087</v>
      </c>
      <c r="E28555" s="357" t="s">
        <v>51087</v>
      </c>
    </row>
    <row r="28556" spans="1:5" ht="15.6">
      <c r="A28556" s="358" t="s">
        <v>51862</v>
      </c>
      <c r="B28556" s="358" t="s">
        <v>51863</v>
      </c>
      <c r="C28556" s="359">
        <v>0.3</v>
      </c>
      <c r="D28556" s="357" t="s">
        <v>51861</v>
      </c>
      <c r="E28556" s="357" t="s">
        <v>51861</v>
      </c>
    </row>
    <row r="28557" spans="1:5" ht="15.6">
      <c r="A28557" s="358" t="s">
        <v>51862</v>
      </c>
      <c r="B28557" s="358" t="s">
        <v>51863</v>
      </c>
      <c r="C28557" s="359">
        <v>0.3</v>
      </c>
      <c r="D28557" s="357" t="s">
        <v>51861</v>
      </c>
      <c r="E28557" s="357" t="s">
        <v>51861</v>
      </c>
    </row>
    <row r="28558" spans="1:5" ht="15.6">
      <c r="A28558" s="358" t="s">
        <v>52504</v>
      </c>
      <c r="B28558" s="358" t="s">
        <v>52505</v>
      </c>
      <c r="C28558" s="359">
        <v>0.3</v>
      </c>
      <c r="D28558" s="357" t="s">
        <v>52503</v>
      </c>
      <c r="E28558" s="357" t="s">
        <v>52503</v>
      </c>
    </row>
    <row r="28559" spans="1:5" ht="15.6">
      <c r="A28559" s="358" t="s">
        <v>52504</v>
      </c>
      <c r="B28559" s="358" t="s">
        <v>52505</v>
      </c>
      <c r="C28559" s="359">
        <v>0.3</v>
      </c>
      <c r="D28559" s="357" t="s">
        <v>52503</v>
      </c>
      <c r="E28559" s="357" t="s">
        <v>52503</v>
      </c>
    </row>
    <row r="28560" spans="1:5" ht="15.6">
      <c r="A28560" s="358" t="s">
        <v>28347</v>
      </c>
      <c r="B28560" s="358" t="s">
        <v>28348</v>
      </c>
      <c r="C28560" s="359">
        <v>0.3</v>
      </c>
      <c r="D28560" s="357" t="s">
        <v>28346</v>
      </c>
      <c r="E28560" s="357" t="s">
        <v>28346</v>
      </c>
    </row>
    <row r="28561" spans="1:5" ht="15.6">
      <c r="A28561" s="358" t="s">
        <v>29772</v>
      </c>
      <c r="B28561" s="358" t="s">
        <v>29773</v>
      </c>
      <c r="C28561" s="359">
        <v>0.3</v>
      </c>
      <c r="D28561" s="357" t="s">
        <v>29771</v>
      </c>
      <c r="E28561" s="357" t="s">
        <v>29771</v>
      </c>
    </row>
    <row r="28562" spans="1:5" ht="15.6">
      <c r="A28562" s="358" t="s">
        <v>29976</v>
      </c>
      <c r="B28562" s="358" t="s">
        <v>29977</v>
      </c>
      <c r="C28562" s="359">
        <v>0.3</v>
      </c>
      <c r="D28562" s="357" t="s">
        <v>29975</v>
      </c>
      <c r="E28562" s="357" t="s">
        <v>29975</v>
      </c>
    </row>
    <row r="28563" spans="1:5" ht="15.6">
      <c r="A28563" s="358" t="s">
        <v>31564</v>
      </c>
      <c r="B28563" s="358" t="s">
        <v>31564</v>
      </c>
      <c r="C28563" s="359">
        <v>0.3</v>
      </c>
      <c r="D28563" s="357" t="s">
        <v>31563</v>
      </c>
      <c r="E28563" s="357" t="s">
        <v>31563</v>
      </c>
    </row>
    <row r="28564" spans="1:5" ht="15.6">
      <c r="A28564" s="358" t="s">
        <v>33362</v>
      </c>
      <c r="B28564" s="358" t="s">
        <v>33363</v>
      </c>
      <c r="C28564" s="359">
        <v>0.3</v>
      </c>
      <c r="D28564" s="357" t="s">
        <v>33361</v>
      </c>
      <c r="E28564" s="357" t="s">
        <v>33361</v>
      </c>
    </row>
    <row r="28565" spans="1:5" ht="15.6">
      <c r="A28565" s="358" t="s">
        <v>37672</v>
      </c>
      <c r="B28565" s="358" t="s">
        <v>37672</v>
      </c>
      <c r="C28565" s="359">
        <v>0.3</v>
      </c>
      <c r="D28565" s="357" t="s">
        <v>37671</v>
      </c>
      <c r="E28565" s="357" t="s">
        <v>37671</v>
      </c>
    </row>
    <row r="28566" spans="1:5" ht="15.6">
      <c r="A28566" s="358" t="s">
        <v>37672</v>
      </c>
      <c r="B28566" s="358" t="s">
        <v>37672</v>
      </c>
      <c r="C28566" s="359">
        <v>0.3</v>
      </c>
      <c r="D28566" s="357" t="s">
        <v>37671</v>
      </c>
      <c r="E28566" s="357" t="s">
        <v>37671</v>
      </c>
    </row>
    <row r="28567" spans="1:5" ht="15.6">
      <c r="A28567" s="358" t="s">
        <v>42793</v>
      </c>
      <c r="B28567" s="358" t="s">
        <v>42794</v>
      </c>
      <c r="C28567" s="359">
        <v>0.3</v>
      </c>
      <c r="D28567" s="357" t="s">
        <v>42792</v>
      </c>
      <c r="E28567" s="357" t="s">
        <v>42792</v>
      </c>
    </row>
    <row r="28568" spans="1:5" ht="15.6">
      <c r="A28568" s="358" t="s">
        <v>47246</v>
      </c>
      <c r="B28568" s="358" t="s">
        <v>47247</v>
      </c>
      <c r="C28568" s="359">
        <v>0.3</v>
      </c>
      <c r="D28568" s="357" t="s">
        <v>47245</v>
      </c>
      <c r="E28568" s="357" t="s">
        <v>47245</v>
      </c>
    </row>
    <row r="28569" spans="1:5" ht="15.6">
      <c r="A28569" s="358" t="s">
        <v>53491</v>
      </c>
      <c r="B28569" s="358" t="s">
        <v>53492</v>
      </c>
      <c r="C28569" s="359">
        <v>0.3</v>
      </c>
      <c r="D28569" s="357" t="s">
        <v>53490</v>
      </c>
      <c r="E28569" s="357" t="s">
        <v>53490</v>
      </c>
    </row>
    <row r="28570" spans="1:5" ht="15.6">
      <c r="A28570" s="358" t="s">
        <v>12462</v>
      </c>
      <c r="B28570" s="358" t="s">
        <v>12463</v>
      </c>
      <c r="C28570" s="359">
        <v>0.3</v>
      </c>
      <c r="D28570" s="357" t="s">
        <v>3065</v>
      </c>
      <c r="E28570" s="357" t="s">
        <v>3065</v>
      </c>
    </row>
    <row r="28571" spans="1:5" ht="15.6">
      <c r="A28571" s="358" t="s">
        <v>10262</v>
      </c>
      <c r="B28571" s="358" t="s">
        <v>33086</v>
      </c>
      <c r="C28571" s="359">
        <v>0.3</v>
      </c>
      <c r="D28571" s="357" t="s">
        <v>33085</v>
      </c>
      <c r="E28571" s="357" t="s">
        <v>33085</v>
      </c>
    </row>
    <row r="28572" spans="1:5" ht="15.6">
      <c r="A28572" s="358" t="s">
        <v>10262</v>
      </c>
      <c r="B28572" s="358" t="s">
        <v>33086</v>
      </c>
      <c r="C28572" s="359">
        <v>0.3</v>
      </c>
      <c r="D28572" s="357" t="s">
        <v>33085</v>
      </c>
      <c r="E28572" s="357" t="s">
        <v>33085</v>
      </c>
    </row>
    <row r="28573" spans="1:5" ht="15.6">
      <c r="A28573" s="358" t="s">
        <v>10262</v>
      </c>
      <c r="B28573" s="358" t="s">
        <v>33086</v>
      </c>
      <c r="C28573" s="359">
        <v>0.3</v>
      </c>
      <c r="D28573" s="357" t="s">
        <v>33085</v>
      </c>
      <c r="E28573" s="357" t="s">
        <v>33085</v>
      </c>
    </row>
    <row r="28574" spans="1:5" ht="15.6">
      <c r="A28574" s="358" t="s">
        <v>35743</v>
      </c>
      <c r="B28574" s="358" t="s">
        <v>35744</v>
      </c>
      <c r="C28574" s="359">
        <v>0.3</v>
      </c>
      <c r="D28574" s="357" t="s">
        <v>35742</v>
      </c>
      <c r="E28574" s="357" t="s">
        <v>35742</v>
      </c>
    </row>
    <row r="28575" spans="1:5" ht="15.6">
      <c r="A28575" s="358" t="s">
        <v>48242</v>
      </c>
      <c r="B28575" s="358" t="s">
        <v>48243</v>
      </c>
      <c r="C28575" s="359">
        <v>0.3</v>
      </c>
      <c r="D28575" s="357" t="s">
        <v>48241</v>
      </c>
      <c r="E28575" s="357" t="s">
        <v>48241</v>
      </c>
    </row>
    <row r="28576" spans="1:5" ht="15.6">
      <c r="A28576" s="358" t="s">
        <v>55284</v>
      </c>
      <c r="B28576" s="358" t="s">
        <v>55285</v>
      </c>
      <c r="C28576" s="359">
        <v>0.3</v>
      </c>
      <c r="D28576" s="357" t="s">
        <v>55283</v>
      </c>
      <c r="E28576" s="357" t="s">
        <v>55283</v>
      </c>
    </row>
    <row r="28577" spans="1:5" ht="15.6">
      <c r="A28577" s="358" t="s">
        <v>25281</v>
      </c>
      <c r="B28577" s="358" t="s">
        <v>25282</v>
      </c>
      <c r="C28577" s="359">
        <v>0.3</v>
      </c>
      <c r="D28577" s="357" t="s">
        <v>25280</v>
      </c>
      <c r="E28577" s="357" t="s">
        <v>25280</v>
      </c>
    </row>
    <row r="28578" spans="1:5" ht="15.6">
      <c r="A28578" s="358" t="s">
        <v>25928</v>
      </c>
      <c r="B28578" s="358" t="s">
        <v>25929</v>
      </c>
      <c r="C28578" s="359">
        <v>0.3</v>
      </c>
      <c r="D28578" s="357" t="s">
        <v>25927</v>
      </c>
      <c r="E28578" s="357" t="s">
        <v>25927</v>
      </c>
    </row>
    <row r="28579" spans="1:5" ht="15.6">
      <c r="A28579" s="358" t="s">
        <v>30870</v>
      </c>
      <c r="B28579" s="358" t="s">
        <v>30871</v>
      </c>
      <c r="C28579" s="359">
        <v>0.3</v>
      </c>
      <c r="D28579" s="357" t="s">
        <v>30869</v>
      </c>
      <c r="E28579" s="357" t="s">
        <v>30869</v>
      </c>
    </row>
    <row r="28580" spans="1:5" ht="15.6">
      <c r="A28580" s="358" t="s">
        <v>65710</v>
      </c>
      <c r="B28580" s="358" t="s">
        <v>65711</v>
      </c>
      <c r="C28580" s="359">
        <v>0.3</v>
      </c>
      <c r="D28580" s="357" t="s">
        <v>65709</v>
      </c>
      <c r="E28580" s="357" t="s">
        <v>65709</v>
      </c>
    </row>
    <row r="28581" spans="1:5" ht="15.6">
      <c r="A28581" s="358" t="s">
        <v>65710</v>
      </c>
      <c r="B28581" s="358" t="s">
        <v>65711</v>
      </c>
      <c r="C28581" s="359">
        <v>0.3</v>
      </c>
      <c r="D28581" s="357" t="s">
        <v>65709</v>
      </c>
      <c r="E28581" s="357" t="s">
        <v>65709</v>
      </c>
    </row>
    <row r="28582" spans="1:5" ht="15.6">
      <c r="A28582" s="358" t="s">
        <v>10262</v>
      </c>
      <c r="B28582" s="358" t="s">
        <v>35033</v>
      </c>
      <c r="C28582" s="359">
        <v>0.3</v>
      </c>
      <c r="D28582" s="357" t="s">
        <v>35032</v>
      </c>
      <c r="E28582" s="357" t="s">
        <v>35032</v>
      </c>
    </row>
    <row r="28583" spans="1:5" ht="15.6">
      <c r="A28583" s="358" t="s">
        <v>40779</v>
      </c>
      <c r="B28583" s="358" t="s">
        <v>40780</v>
      </c>
      <c r="C28583" s="359">
        <v>0.3</v>
      </c>
      <c r="D28583" s="357" t="s">
        <v>40778</v>
      </c>
      <c r="E28583" s="357" t="s">
        <v>40778</v>
      </c>
    </row>
    <row r="28584" spans="1:5" ht="15.6">
      <c r="A28584" s="358" t="s">
        <v>48725</v>
      </c>
      <c r="B28584" s="358" t="s">
        <v>48726</v>
      </c>
      <c r="C28584" s="359">
        <v>0.3</v>
      </c>
      <c r="D28584" s="357" t="s">
        <v>48724</v>
      </c>
      <c r="E28584" s="357" t="s">
        <v>48724</v>
      </c>
    </row>
    <row r="28585" spans="1:5" ht="15.6">
      <c r="A28585" s="358" t="s">
        <v>53320</v>
      </c>
      <c r="B28585" s="358" t="s">
        <v>53320</v>
      </c>
      <c r="C28585" s="359">
        <v>0.3</v>
      </c>
      <c r="D28585" s="357" t="s">
        <v>53319</v>
      </c>
      <c r="E28585" s="357" t="s">
        <v>53319</v>
      </c>
    </row>
    <row r="28586" spans="1:5" ht="15.6">
      <c r="A28586" s="358" t="s">
        <v>12669</v>
      </c>
      <c r="B28586" s="358" t="s">
        <v>12670</v>
      </c>
      <c r="C28586" s="359">
        <v>0.3</v>
      </c>
      <c r="D28586" s="357" t="s">
        <v>3602</v>
      </c>
      <c r="E28586" s="357" t="s">
        <v>3602</v>
      </c>
    </row>
    <row r="28587" spans="1:5" ht="15.6">
      <c r="A28587" s="358" t="s">
        <v>29488</v>
      </c>
      <c r="B28587" s="358" t="s">
        <v>29488</v>
      </c>
      <c r="C28587" s="359">
        <v>0.3</v>
      </c>
      <c r="D28587" s="357" t="s">
        <v>29487</v>
      </c>
      <c r="E28587" s="357" t="s">
        <v>29487</v>
      </c>
    </row>
    <row r="28588" spans="1:5" ht="15.6">
      <c r="A28588" s="358" t="s">
        <v>31444</v>
      </c>
      <c r="B28588" s="358" t="s">
        <v>31445</v>
      </c>
      <c r="C28588" s="359">
        <v>0.3</v>
      </c>
      <c r="D28588" s="357" t="s">
        <v>31443</v>
      </c>
      <c r="E28588" s="357" t="s">
        <v>31443</v>
      </c>
    </row>
    <row r="28589" spans="1:5" ht="15.6">
      <c r="A28589" s="358" t="s">
        <v>34888</v>
      </c>
      <c r="B28589" s="358" t="s">
        <v>34889</v>
      </c>
      <c r="C28589" s="359">
        <v>0.3</v>
      </c>
      <c r="D28589" s="357" t="s">
        <v>34887</v>
      </c>
      <c r="E28589" s="357" t="s">
        <v>34887</v>
      </c>
    </row>
    <row r="28590" spans="1:5" ht="15.6">
      <c r="A28590" s="358" t="s">
        <v>38198</v>
      </c>
      <c r="B28590" s="358" t="s">
        <v>38199</v>
      </c>
      <c r="C28590" s="359">
        <v>0.3</v>
      </c>
      <c r="D28590" s="357" t="s">
        <v>38197</v>
      </c>
      <c r="E28590" s="357" t="s">
        <v>38197</v>
      </c>
    </row>
    <row r="28591" spans="1:5" ht="15.6">
      <c r="A28591" s="358" t="s">
        <v>39213</v>
      </c>
      <c r="B28591" s="358" t="s">
        <v>39214</v>
      </c>
      <c r="C28591" s="359">
        <v>0.3</v>
      </c>
      <c r="D28591" s="357" t="s">
        <v>39212</v>
      </c>
      <c r="E28591" s="357" t="s">
        <v>39212</v>
      </c>
    </row>
    <row r="28592" spans="1:5" ht="15.6">
      <c r="A28592" s="358" t="s">
        <v>43673</v>
      </c>
      <c r="B28592" s="358" t="s">
        <v>43674</v>
      </c>
      <c r="C28592" s="359">
        <v>0.3</v>
      </c>
      <c r="D28592" s="357" t="s">
        <v>43672</v>
      </c>
      <c r="E28592" s="357" t="s">
        <v>43672</v>
      </c>
    </row>
    <row r="28593" spans="1:5" ht="15.6">
      <c r="A28593" s="358" t="s">
        <v>47473</v>
      </c>
      <c r="B28593" s="358" t="s">
        <v>10262</v>
      </c>
      <c r="C28593" s="359">
        <v>0.3</v>
      </c>
      <c r="D28593" s="357" t="s">
        <v>47472</v>
      </c>
      <c r="E28593" s="357" t="s">
        <v>47472</v>
      </c>
    </row>
    <row r="28594" spans="1:5" ht="15.6">
      <c r="A28594" s="358" t="s">
        <v>49749</v>
      </c>
      <c r="B28594" s="358" t="s">
        <v>49750</v>
      </c>
      <c r="C28594" s="359">
        <v>0.3</v>
      </c>
      <c r="D28594" s="357" t="s">
        <v>49748</v>
      </c>
      <c r="E28594" s="357" t="s">
        <v>49748</v>
      </c>
    </row>
    <row r="28595" spans="1:5" ht="15.6">
      <c r="A28595" s="358" t="s">
        <v>49749</v>
      </c>
      <c r="B28595" s="358" t="s">
        <v>49750</v>
      </c>
      <c r="C28595" s="359">
        <v>0.3</v>
      </c>
      <c r="D28595" s="357" t="s">
        <v>49748</v>
      </c>
      <c r="E28595" s="357" t="s">
        <v>49748</v>
      </c>
    </row>
    <row r="28596" spans="1:5" ht="15.6">
      <c r="A28596" s="358" t="s">
        <v>51408</v>
      </c>
      <c r="B28596" s="358" t="s">
        <v>51409</v>
      </c>
      <c r="C28596" s="359">
        <v>0.3</v>
      </c>
      <c r="D28596" s="357" t="s">
        <v>51407</v>
      </c>
      <c r="E28596" s="357" t="s">
        <v>51407</v>
      </c>
    </row>
    <row r="28597" spans="1:5" ht="15.6">
      <c r="A28597" s="358" t="s">
        <v>31785</v>
      </c>
      <c r="B28597" s="358" t="s">
        <v>31785</v>
      </c>
      <c r="C28597" s="359">
        <v>0.3</v>
      </c>
      <c r="D28597" s="357" t="s">
        <v>31784</v>
      </c>
      <c r="E28597" s="357" t="s">
        <v>31784</v>
      </c>
    </row>
    <row r="28598" spans="1:5" ht="15.6">
      <c r="A28598" s="358" t="s">
        <v>33131</v>
      </c>
      <c r="B28598" s="358" t="s">
        <v>33132</v>
      </c>
      <c r="C28598" s="359">
        <v>0.3</v>
      </c>
      <c r="D28598" s="357" t="s">
        <v>33130</v>
      </c>
      <c r="E28598" s="357" t="s">
        <v>33130</v>
      </c>
    </row>
    <row r="28599" spans="1:5" ht="15.6">
      <c r="A28599" s="358" t="s">
        <v>45651</v>
      </c>
      <c r="B28599" s="358" t="s">
        <v>45652</v>
      </c>
      <c r="C28599" s="359">
        <v>0.3</v>
      </c>
      <c r="D28599" s="357" t="s">
        <v>45650</v>
      </c>
      <c r="E28599" s="357" t="s">
        <v>45650</v>
      </c>
    </row>
    <row r="28600" spans="1:5" ht="15.6">
      <c r="A28600" s="358" t="s">
        <v>46528</v>
      </c>
      <c r="B28600" s="358" t="s">
        <v>46529</v>
      </c>
      <c r="C28600" s="359">
        <v>0.3</v>
      </c>
      <c r="D28600" s="357" t="s">
        <v>46527</v>
      </c>
      <c r="E28600" s="357" t="s">
        <v>46527</v>
      </c>
    </row>
    <row r="28601" spans="1:5" ht="15.6">
      <c r="A28601" s="358" t="s">
        <v>49672</v>
      </c>
      <c r="B28601" s="358" t="s">
        <v>49673</v>
      </c>
      <c r="C28601" s="359">
        <v>0.3</v>
      </c>
      <c r="D28601" s="357" t="s">
        <v>49671</v>
      </c>
      <c r="E28601" s="357" t="s">
        <v>49671</v>
      </c>
    </row>
    <row r="28602" spans="1:5" ht="15.6">
      <c r="A28602" s="358" t="s">
        <v>65713</v>
      </c>
      <c r="B28602" s="358" t="s">
        <v>65714</v>
      </c>
      <c r="C28602" s="359">
        <v>0.3</v>
      </c>
      <c r="D28602" s="357" t="s">
        <v>65712</v>
      </c>
      <c r="E28602" s="357" t="s">
        <v>65712</v>
      </c>
    </row>
    <row r="28603" spans="1:5" ht="15.6">
      <c r="A28603" s="358" t="s">
        <v>10262</v>
      </c>
      <c r="B28603" s="358" t="s">
        <v>55458</v>
      </c>
      <c r="C28603" s="359">
        <v>0.3</v>
      </c>
      <c r="D28603" s="357" t="s">
        <v>55457</v>
      </c>
      <c r="E28603" s="357" t="s">
        <v>55457</v>
      </c>
    </row>
    <row r="28604" spans="1:5" ht="15.6">
      <c r="A28604" s="358" t="s">
        <v>10262</v>
      </c>
      <c r="B28604" s="358" t="s">
        <v>55458</v>
      </c>
      <c r="C28604" s="359">
        <v>0.3</v>
      </c>
      <c r="D28604" s="357" t="s">
        <v>55457</v>
      </c>
      <c r="E28604" s="357" t="s">
        <v>55457</v>
      </c>
    </row>
    <row r="28605" spans="1:5" ht="15.6">
      <c r="A28605" s="358" t="s">
        <v>27213</v>
      </c>
      <c r="B28605" s="358" t="s">
        <v>27213</v>
      </c>
      <c r="C28605" s="359">
        <v>0.3</v>
      </c>
      <c r="D28605" s="357" t="s">
        <v>27212</v>
      </c>
      <c r="E28605" s="357" t="s">
        <v>27212</v>
      </c>
    </row>
    <row r="28606" spans="1:5" ht="15.6">
      <c r="A28606" s="358" t="s">
        <v>32988</v>
      </c>
      <c r="B28606" s="358" t="s">
        <v>32989</v>
      </c>
      <c r="C28606" s="359">
        <v>0.3</v>
      </c>
      <c r="D28606" s="357" t="s">
        <v>32987</v>
      </c>
      <c r="E28606" s="357" t="s">
        <v>32987</v>
      </c>
    </row>
    <row r="28607" spans="1:5" ht="15.6">
      <c r="A28607" s="358" t="s">
        <v>34051</v>
      </c>
      <c r="B28607" s="358" t="s">
        <v>34052</v>
      </c>
      <c r="C28607" s="359">
        <v>0.3</v>
      </c>
      <c r="D28607" s="357" t="s">
        <v>34050</v>
      </c>
      <c r="E28607" s="357" t="s">
        <v>34050</v>
      </c>
    </row>
    <row r="28608" spans="1:5" ht="15.6">
      <c r="A28608" s="358" t="s">
        <v>38584</v>
      </c>
      <c r="B28608" s="358" t="s">
        <v>38585</v>
      </c>
      <c r="C28608" s="359">
        <v>0.3</v>
      </c>
      <c r="D28608" s="357" t="s">
        <v>38583</v>
      </c>
      <c r="E28608" s="357" t="s">
        <v>38583</v>
      </c>
    </row>
    <row r="28609" spans="1:5" ht="15.6">
      <c r="A28609" s="358" t="s">
        <v>45512</v>
      </c>
      <c r="B28609" s="358" t="s">
        <v>45513</v>
      </c>
      <c r="C28609" s="359">
        <v>0.3</v>
      </c>
      <c r="D28609" s="357" t="s">
        <v>45511</v>
      </c>
      <c r="E28609" s="357" t="s">
        <v>45511</v>
      </c>
    </row>
    <row r="28610" spans="1:5" ht="15.6">
      <c r="A28610" s="358" t="s">
        <v>47232</v>
      </c>
      <c r="B28610" s="358" t="s">
        <v>10262</v>
      </c>
      <c r="C28610" s="359">
        <v>0.3</v>
      </c>
      <c r="D28610" s="357" t="s">
        <v>47231</v>
      </c>
      <c r="E28610" s="357" t="s">
        <v>47231</v>
      </c>
    </row>
    <row r="28611" spans="1:5" ht="15.6">
      <c r="A28611" s="358" t="s">
        <v>50437</v>
      </c>
      <c r="B28611" s="358" t="s">
        <v>50437</v>
      </c>
      <c r="C28611" s="359">
        <v>0.3</v>
      </c>
      <c r="D28611" s="357" t="s">
        <v>50436</v>
      </c>
      <c r="E28611" s="357" t="s">
        <v>50436</v>
      </c>
    </row>
    <row r="28612" spans="1:5" ht="15.6">
      <c r="A28612" s="358" t="s">
        <v>24619</v>
      </c>
      <c r="B28612" s="358" t="s">
        <v>24620</v>
      </c>
      <c r="C28612" s="359">
        <v>0.3</v>
      </c>
      <c r="D28612" s="357" t="s">
        <v>24618</v>
      </c>
      <c r="E28612" s="357" t="s">
        <v>24618</v>
      </c>
    </row>
    <row r="28613" spans="1:5" ht="15.6">
      <c r="A28613" s="358" t="s">
        <v>29485</v>
      </c>
      <c r="B28613" s="358" t="s">
        <v>29486</v>
      </c>
      <c r="C28613" s="359">
        <v>0.3</v>
      </c>
      <c r="D28613" s="357" t="s">
        <v>29484</v>
      </c>
      <c r="E28613" s="357" t="s">
        <v>29484</v>
      </c>
    </row>
    <row r="28614" spans="1:5" ht="15.6">
      <c r="A28614" s="358" t="s">
        <v>36026</v>
      </c>
      <c r="B28614" s="358" t="s">
        <v>36027</v>
      </c>
      <c r="C28614" s="359">
        <v>0.3</v>
      </c>
      <c r="D28614" s="357" t="s">
        <v>36025</v>
      </c>
      <c r="E28614" s="357" t="s">
        <v>36025</v>
      </c>
    </row>
    <row r="28615" spans="1:5" ht="15.6">
      <c r="A28615" s="358" t="s">
        <v>38645</v>
      </c>
      <c r="B28615" s="358" t="s">
        <v>38646</v>
      </c>
      <c r="C28615" s="359">
        <v>0.3</v>
      </c>
      <c r="D28615" s="357" t="s">
        <v>38644</v>
      </c>
      <c r="E28615" s="357" t="s">
        <v>38644</v>
      </c>
    </row>
    <row r="28616" spans="1:5" ht="15.6">
      <c r="A28616" s="358" t="s">
        <v>65716</v>
      </c>
      <c r="B28616" s="358" t="s">
        <v>65717</v>
      </c>
      <c r="C28616" s="359">
        <v>0.3</v>
      </c>
      <c r="D28616" s="357" t="s">
        <v>65715</v>
      </c>
      <c r="E28616" s="357" t="s">
        <v>65715</v>
      </c>
    </row>
    <row r="28617" spans="1:5" ht="15.6">
      <c r="A28617" s="358" t="s">
        <v>65716</v>
      </c>
      <c r="B28617" s="358" t="s">
        <v>65717</v>
      </c>
      <c r="C28617" s="359">
        <v>0.3</v>
      </c>
      <c r="D28617" s="357" t="s">
        <v>65715</v>
      </c>
      <c r="E28617" s="357" t="s">
        <v>65715</v>
      </c>
    </row>
    <row r="28618" spans="1:5" ht="15.6">
      <c r="A28618" s="358" t="s">
        <v>60436</v>
      </c>
      <c r="B28618" s="358" t="s">
        <v>60436</v>
      </c>
      <c r="C28618" s="359">
        <v>0.3</v>
      </c>
      <c r="D28618" s="357" t="s">
        <v>65718</v>
      </c>
      <c r="E28618" s="357" t="s">
        <v>65718</v>
      </c>
    </row>
    <row r="28619" spans="1:5" ht="15.6">
      <c r="A28619" s="358" t="s">
        <v>47523</v>
      </c>
      <c r="B28619" s="358" t="s">
        <v>47524</v>
      </c>
      <c r="C28619" s="359">
        <v>0.3</v>
      </c>
      <c r="D28619" s="357" t="s">
        <v>47522</v>
      </c>
      <c r="E28619" s="357" t="s">
        <v>47522</v>
      </c>
    </row>
    <row r="28620" spans="1:5" ht="15.6">
      <c r="A28620" s="358" t="s">
        <v>47523</v>
      </c>
      <c r="B28620" s="358" t="s">
        <v>47524</v>
      </c>
      <c r="C28620" s="359">
        <v>0.3</v>
      </c>
      <c r="D28620" s="357" t="s">
        <v>47522</v>
      </c>
      <c r="E28620" s="357" t="s">
        <v>47522</v>
      </c>
    </row>
    <row r="28621" spans="1:5" ht="15.6">
      <c r="A28621" s="358" t="s">
        <v>49514</v>
      </c>
      <c r="B28621" s="358" t="s">
        <v>49515</v>
      </c>
      <c r="C28621" s="359">
        <v>0.3</v>
      </c>
      <c r="D28621" s="357" t="s">
        <v>49513</v>
      </c>
      <c r="E28621" s="357" t="s">
        <v>49513</v>
      </c>
    </row>
    <row r="28622" spans="1:5" ht="15.6">
      <c r="A28622" s="358" t="s">
        <v>49542</v>
      </c>
      <c r="B28622" s="358" t="s">
        <v>49543</v>
      </c>
      <c r="C28622" s="359">
        <v>0.3</v>
      </c>
      <c r="D28622" s="357" t="s">
        <v>49541</v>
      </c>
      <c r="E28622" s="357" t="s">
        <v>49541</v>
      </c>
    </row>
    <row r="28623" spans="1:5" ht="15.6">
      <c r="A28623" s="358" t="s">
        <v>49701</v>
      </c>
      <c r="B28623" s="358" t="s">
        <v>10262</v>
      </c>
      <c r="C28623" s="359">
        <v>0.3</v>
      </c>
      <c r="D28623" s="357" t="s">
        <v>49700</v>
      </c>
      <c r="E28623" s="357" t="s">
        <v>49700</v>
      </c>
    </row>
    <row r="28624" spans="1:5" ht="15.6">
      <c r="A28624" s="358" t="s">
        <v>50527</v>
      </c>
      <c r="B28624" s="358" t="s">
        <v>50528</v>
      </c>
      <c r="C28624" s="359">
        <v>0.3</v>
      </c>
      <c r="D28624" s="357" t="s">
        <v>50526</v>
      </c>
      <c r="E28624" s="357" t="s">
        <v>50526</v>
      </c>
    </row>
    <row r="28625" spans="1:5" ht="15.6">
      <c r="A28625" s="358" t="s">
        <v>53648</v>
      </c>
      <c r="B28625" s="358" t="s">
        <v>53649</v>
      </c>
      <c r="C28625" s="359">
        <v>0.3</v>
      </c>
      <c r="D28625" s="357" t="s">
        <v>53647</v>
      </c>
      <c r="E28625" s="357" t="s">
        <v>53647</v>
      </c>
    </row>
    <row r="28626" spans="1:5" ht="15.6">
      <c r="A28626" s="358" t="s">
        <v>53711</v>
      </c>
      <c r="B28626" s="358" t="s">
        <v>10262</v>
      </c>
      <c r="C28626" s="359">
        <v>0.3</v>
      </c>
      <c r="D28626" s="357" t="s">
        <v>53710</v>
      </c>
      <c r="E28626" s="357" t="s">
        <v>53710</v>
      </c>
    </row>
    <row r="28627" spans="1:5" ht="15.6">
      <c r="A28627" s="358" t="s">
        <v>53711</v>
      </c>
      <c r="B28627" s="358" t="s">
        <v>10262</v>
      </c>
      <c r="C28627" s="359">
        <v>0.3</v>
      </c>
      <c r="D28627" s="357" t="s">
        <v>53710</v>
      </c>
      <c r="E28627" s="357" t="s">
        <v>53710</v>
      </c>
    </row>
    <row r="28628" spans="1:5" ht="15.6">
      <c r="A28628" s="358" t="s">
        <v>24430</v>
      </c>
      <c r="B28628" s="358" t="s">
        <v>24430</v>
      </c>
      <c r="C28628" s="359">
        <v>0.3</v>
      </c>
      <c r="D28628" s="357" t="s">
        <v>24429</v>
      </c>
      <c r="E28628" s="357" t="s">
        <v>24429</v>
      </c>
    </row>
    <row r="28629" spans="1:5" ht="15.6">
      <c r="A28629" s="358" t="s">
        <v>25425</v>
      </c>
      <c r="B28629" s="358" t="s">
        <v>25426</v>
      </c>
      <c r="C28629" s="359">
        <v>0.3</v>
      </c>
      <c r="D28629" s="357" t="s">
        <v>25424</v>
      </c>
      <c r="E28629" s="357" t="s">
        <v>25424</v>
      </c>
    </row>
    <row r="28630" spans="1:5" ht="15.6">
      <c r="A28630" s="358" t="s">
        <v>26145</v>
      </c>
      <c r="B28630" s="358" t="s">
        <v>26146</v>
      </c>
      <c r="C28630" s="359">
        <v>0.3</v>
      </c>
      <c r="D28630" s="357" t="s">
        <v>26144</v>
      </c>
      <c r="E28630" s="357" t="s">
        <v>26144</v>
      </c>
    </row>
    <row r="28631" spans="1:5" ht="15.6">
      <c r="A28631" s="358" t="s">
        <v>27436</v>
      </c>
      <c r="B28631" s="358" t="s">
        <v>27437</v>
      </c>
      <c r="C28631" s="359">
        <v>0.3</v>
      </c>
      <c r="D28631" s="357" t="s">
        <v>27435</v>
      </c>
      <c r="E28631" s="357" t="s">
        <v>27435</v>
      </c>
    </row>
    <row r="28632" spans="1:5" ht="15.6">
      <c r="A28632" s="358" t="s">
        <v>28364</v>
      </c>
      <c r="B28632" s="358" t="s">
        <v>28365</v>
      </c>
      <c r="C28632" s="359">
        <v>0.3</v>
      </c>
      <c r="D28632" s="357" t="s">
        <v>28363</v>
      </c>
      <c r="E28632" s="357" t="s">
        <v>28363</v>
      </c>
    </row>
    <row r="28633" spans="1:5" ht="15.6">
      <c r="A28633" s="358" t="s">
        <v>28737</v>
      </c>
      <c r="B28633" s="358" t="s">
        <v>28738</v>
      </c>
      <c r="C28633" s="359">
        <v>0.3</v>
      </c>
      <c r="D28633" s="357" t="s">
        <v>28736</v>
      </c>
      <c r="E28633" s="357" t="s">
        <v>28736</v>
      </c>
    </row>
    <row r="28634" spans="1:5" ht="15.6">
      <c r="A28634" s="358" t="s">
        <v>28737</v>
      </c>
      <c r="B28634" s="358" t="s">
        <v>28738</v>
      </c>
      <c r="C28634" s="359">
        <v>0.3</v>
      </c>
      <c r="D28634" s="357" t="s">
        <v>28736</v>
      </c>
      <c r="E28634" s="357" t="s">
        <v>28736</v>
      </c>
    </row>
    <row r="28635" spans="1:5" ht="15.6">
      <c r="A28635" s="358" t="s">
        <v>33000</v>
      </c>
      <c r="B28635" s="358" t="s">
        <v>33001</v>
      </c>
      <c r="C28635" s="359">
        <v>0.3</v>
      </c>
      <c r="D28635" s="357" t="s">
        <v>32999</v>
      </c>
      <c r="E28635" s="357" t="s">
        <v>32999</v>
      </c>
    </row>
    <row r="28636" spans="1:5" ht="15.6">
      <c r="A28636" s="358" t="s">
        <v>34668</v>
      </c>
      <c r="B28636" s="358" t="s">
        <v>34668</v>
      </c>
      <c r="C28636" s="359">
        <v>0.3</v>
      </c>
      <c r="D28636" s="357" t="s">
        <v>34667</v>
      </c>
      <c r="E28636" s="357" t="s">
        <v>34667</v>
      </c>
    </row>
    <row r="28637" spans="1:5" ht="15.6">
      <c r="A28637" s="358" t="s">
        <v>47819</v>
      </c>
      <c r="B28637" s="358" t="s">
        <v>47820</v>
      </c>
      <c r="C28637" s="359">
        <v>0.3</v>
      </c>
      <c r="D28637" s="357" t="s">
        <v>47818</v>
      </c>
      <c r="E28637" s="357" t="s">
        <v>47818</v>
      </c>
    </row>
    <row r="28638" spans="1:5" ht="15.6">
      <c r="A28638" s="358" t="s">
        <v>47912</v>
      </c>
      <c r="B28638" s="358" t="s">
        <v>47913</v>
      </c>
      <c r="C28638" s="359">
        <v>0.3</v>
      </c>
      <c r="D28638" s="357" t="s">
        <v>47911</v>
      </c>
      <c r="E28638" s="357" t="s">
        <v>47911</v>
      </c>
    </row>
    <row r="28639" spans="1:5" ht="15.6">
      <c r="A28639" s="358" t="s">
        <v>49606</v>
      </c>
      <c r="B28639" s="358" t="s">
        <v>49607</v>
      </c>
      <c r="C28639" s="359">
        <v>0.3</v>
      </c>
      <c r="D28639" s="357" t="s">
        <v>49605</v>
      </c>
      <c r="E28639" s="357" t="s">
        <v>49605</v>
      </c>
    </row>
    <row r="28640" spans="1:5" ht="15.6">
      <c r="A28640" s="358" t="s">
        <v>49606</v>
      </c>
      <c r="B28640" s="358" t="s">
        <v>49607</v>
      </c>
      <c r="C28640" s="359">
        <v>0.3</v>
      </c>
      <c r="D28640" s="357" t="s">
        <v>49605</v>
      </c>
      <c r="E28640" s="357" t="s">
        <v>49605</v>
      </c>
    </row>
    <row r="28641" spans="1:5" ht="15.6">
      <c r="A28641" s="358" t="s">
        <v>50937</v>
      </c>
      <c r="B28641" s="358" t="s">
        <v>50938</v>
      </c>
      <c r="C28641" s="359">
        <v>0.3</v>
      </c>
      <c r="D28641" s="357" t="s">
        <v>50936</v>
      </c>
      <c r="E28641" s="357" t="s">
        <v>50936</v>
      </c>
    </row>
    <row r="28642" spans="1:5" ht="15.6">
      <c r="A28642" s="358" t="s">
        <v>51597</v>
      </c>
      <c r="B28642" s="358" t="s">
        <v>51598</v>
      </c>
      <c r="C28642" s="359">
        <v>0.3</v>
      </c>
      <c r="D28642" s="357" t="s">
        <v>51596</v>
      </c>
      <c r="E28642" s="357" t="s">
        <v>51596</v>
      </c>
    </row>
    <row r="28643" spans="1:5" ht="15.6">
      <c r="A28643" s="358" t="s">
        <v>26768</v>
      </c>
      <c r="B28643" s="358" t="s">
        <v>26768</v>
      </c>
      <c r="C28643" s="359">
        <v>0.3</v>
      </c>
      <c r="D28643" s="357" t="s">
        <v>26767</v>
      </c>
      <c r="E28643" s="357" t="s">
        <v>26767</v>
      </c>
    </row>
    <row r="28644" spans="1:5" ht="15.6">
      <c r="A28644" s="358" t="s">
        <v>26768</v>
      </c>
      <c r="B28644" s="358" t="s">
        <v>26768</v>
      </c>
      <c r="C28644" s="359">
        <v>0.3</v>
      </c>
      <c r="D28644" s="357" t="s">
        <v>26767</v>
      </c>
      <c r="E28644" s="357" t="s">
        <v>26767</v>
      </c>
    </row>
    <row r="28645" spans="1:5" ht="15.6">
      <c r="A28645" s="358" t="s">
        <v>27056</v>
      </c>
      <c r="B28645" s="358" t="s">
        <v>27057</v>
      </c>
      <c r="C28645" s="359">
        <v>0.3</v>
      </c>
      <c r="D28645" s="357" t="s">
        <v>27055</v>
      </c>
      <c r="E28645" s="357" t="s">
        <v>27055</v>
      </c>
    </row>
    <row r="28646" spans="1:5" ht="15.6">
      <c r="A28646" s="358" t="s">
        <v>29151</v>
      </c>
      <c r="B28646" s="358" t="s">
        <v>29152</v>
      </c>
      <c r="C28646" s="359">
        <v>0.3</v>
      </c>
      <c r="D28646" s="357" t="s">
        <v>29150</v>
      </c>
      <c r="E28646" s="357" t="s">
        <v>29150</v>
      </c>
    </row>
    <row r="28647" spans="1:5" ht="15.6">
      <c r="A28647" s="358" t="s">
        <v>33980</v>
      </c>
      <c r="B28647" s="358" t="s">
        <v>33981</v>
      </c>
      <c r="C28647" s="359">
        <v>0.3</v>
      </c>
      <c r="D28647" s="357" t="s">
        <v>33979</v>
      </c>
      <c r="E28647" s="357" t="s">
        <v>33979</v>
      </c>
    </row>
    <row r="28648" spans="1:5" ht="15.6">
      <c r="A28648" s="358" t="s">
        <v>33980</v>
      </c>
      <c r="B28648" s="358" t="s">
        <v>33981</v>
      </c>
      <c r="C28648" s="359">
        <v>0.3</v>
      </c>
      <c r="D28648" s="357" t="s">
        <v>33979</v>
      </c>
      <c r="E28648" s="357" t="s">
        <v>33979</v>
      </c>
    </row>
    <row r="28649" spans="1:5" ht="15.6">
      <c r="A28649" s="358" t="s">
        <v>36197</v>
      </c>
      <c r="B28649" s="358" t="s">
        <v>36197</v>
      </c>
      <c r="C28649" s="359">
        <v>0.3</v>
      </c>
      <c r="D28649" s="357" t="s">
        <v>36196</v>
      </c>
      <c r="E28649" s="357" t="s">
        <v>36196</v>
      </c>
    </row>
    <row r="28650" spans="1:5" ht="15.6">
      <c r="A28650" s="358" t="s">
        <v>39675</v>
      </c>
      <c r="B28650" s="358" t="s">
        <v>39676</v>
      </c>
      <c r="C28650" s="359">
        <v>0.3</v>
      </c>
      <c r="D28650" s="357" t="s">
        <v>39674</v>
      </c>
      <c r="E28650" s="357" t="s">
        <v>39674</v>
      </c>
    </row>
    <row r="28651" spans="1:5" ht="15.6">
      <c r="A28651" s="358" t="s">
        <v>60654</v>
      </c>
      <c r="B28651" s="358" t="s">
        <v>65720</v>
      </c>
      <c r="C28651" s="359">
        <v>0.3</v>
      </c>
      <c r="D28651" s="357" t="s">
        <v>65719</v>
      </c>
      <c r="E28651" s="357" t="s">
        <v>65719</v>
      </c>
    </row>
    <row r="28652" spans="1:5" ht="15.6">
      <c r="A28652" s="358" t="s">
        <v>49760</v>
      </c>
      <c r="B28652" s="358" t="s">
        <v>10262</v>
      </c>
      <c r="C28652" s="359">
        <v>0.3</v>
      </c>
      <c r="D28652" s="357" t="s">
        <v>49759</v>
      </c>
      <c r="E28652" s="357" t="s">
        <v>49759</v>
      </c>
    </row>
    <row r="28653" spans="1:5" ht="15.6">
      <c r="A28653" s="358" t="s">
        <v>52435</v>
      </c>
      <c r="B28653" s="358" t="s">
        <v>52435</v>
      </c>
      <c r="C28653" s="359">
        <v>0.3</v>
      </c>
      <c r="D28653" s="357" t="s">
        <v>52434</v>
      </c>
      <c r="E28653" s="357" t="s">
        <v>52434</v>
      </c>
    </row>
    <row r="28654" spans="1:5" ht="15.6">
      <c r="A28654" s="358" t="s">
        <v>10262</v>
      </c>
      <c r="B28654" s="358" t="s">
        <v>53847</v>
      </c>
      <c r="C28654" s="359">
        <v>0.3</v>
      </c>
      <c r="D28654" s="357" t="s">
        <v>53846</v>
      </c>
      <c r="E28654" s="357" t="s">
        <v>53846</v>
      </c>
    </row>
    <row r="28655" spans="1:5" ht="15.6">
      <c r="A28655" s="358" t="s">
        <v>65722</v>
      </c>
      <c r="B28655" s="358" t="s">
        <v>65723</v>
      </c>
      <c r="C28655" s="359">
        <v>0.3</v>
      </c>
      <c r="D28655" s="357" t="s">
        <v>65721</v>
      </c>
      <c r="E28655" s="357" t="s">
        <v>65721</v>
      </c>
    </row>
    <row r="28656" spans="1:5" ht="15.6">
      <c r="A28656" s="358" t="s">
        <v>65725</v>
      </c>
      <c r="B28656" s="358" t="s">
        <v>65726</v>
      </c>
      <c r="C28656" s="359">
        <v>0.3</v>
      </c>
      <c r="D28656" s="357" t="s">
        <v>65724</v>
      </c>
      <c r="E28656" s="357" t="s">
        <v>65724</v>
      </c>
    </row>
    <row r="28657" spans="1:5" ht="15.6">
      <c r="A28657" s="358" t="s">
        <v>28853</v>
      </c>
      <c r="B28657" s="358" t="s">
        <v>10262</v>
      </c>
      <c r="C28657" s="359">
        <v>0.3</v>
      </c>
      <c r="D28657" s="357" t="s">
        <v>28852</v>
      </c>
      <c r="E28657" s="357" t="s">
        <v>28852</v>
      </c>
    </row>
    <row r="28658" spans="1:5" ht="15.6">
      <c r="A28658" s="358" t="s">
        <v>37972</v>
      </c>
      <c r="B28658" s="358" t="s">
        <v>37973</v>
      </c>
      <c r="C28658" s="359">
        <v>0.3</v>
      </c>
      <c r="D28658" s="357" t="s">
        <v>37971</v>
      </c>
      <c r="E28658" s="357" t="s">
        <v>37971</v>
      </c>
    </row>
    <row r="28659" spans="1:5" ht="15.6">
      <c r="A28659" s="358" t="s">
        <v>38494</v>
      </c>
      <c r="B28659" s="358" t="s">
        <v>38495</v>
      </c>
      <c r="C28659" s="359">
        <v>0.3</v>
      </c>
      <c r="D28659" s="357" t="s">
        <v>38493</v>
      </c>
      <c r="E28659" s="357" t="s">
        <v>38493</v>
      </c>
    </row>
    <row r="28660" spans="1:5" ht="15.6">
      <c r="A28660" s="358" t="s">
        <v>39237</v>
      </c>
      <c r="B28660" s="358" t="s">
        <v>39238</v>
      </c>
      <c r="C28660" s="359">
        <v>0.3</v>
      </c>
      <c r="D28660" s="357" t="s">
        <v>39236</v>
      </c>
      <c r="E28660" s="357" t="s">
        <v>39236</v>
      </c>
    </row>
    <row r="28661" spans="1:5" ht="15.6">
      <c r="A28661" s="358" t="s">
        <v>44987</v>
      </c>
      <c r="B28661" s="358" t="s">
        <v>44988</v>
      </c>
      <c r="C28661" s="359">
        <v>0.3</v>
      </c>
      <c r="D28661" s="357" t="s">
        <v>44986</v>
      </c>
      <c r="E28661" s="357" t="s">
        <v>44986</v>
      </c>
    </row>
    <row r="28662" spans="1:5" ht="15.6">
      <c r="A28662" s="358" t="s">
        <v>49429</v>
      </c>
      <c r="B28662" s="358" t="s">
        <v>49430</v>
      </c>
      <c r="C28662" s="359">
        <v>0.3</v>
      </c>
      <c r="D28662" s="357" t="s">
        <v>49428</v>
      </c>
      <c r="E28662" s="357" t="s">
        <v>49428</v>
      </c>
    </row>
    <row r="28663" spans="1:5" ht="15.6">
      <c r="A28663" s="358" t="s">
        <v>52905</v>
      </c>
      <c r="B28663" s="358" t="s">
        <v>52906</v>
      </c>
      <c r="C28663" s="359">
        <v>0.3</v>
      </c>
      <c r="D28663" s="357" t="s">
        <v>52904</v>
      </c>
      <c r="E28663" s="357" t="s">
        <v>52904</v>
      </c>
    </row>
    <row r="28664" spans="1:5" ht="15.6">
      <c r="A28664" s="358" t="s">
        <v>53822</v>
      </c>
      <c r="B28664" s="358" t="s">
        <v>10262</v>
      </c>
      <c r="C28664" s="359">
        <v>0.3</v>
      </c>
      <c r="D28664" s="357" t="s">
        <v>53821</v>
      </c>
      <c r="E28664" s="357" t="s">
        <v>53821</v>
      </c>
    </row>
    <row r="28665" spans="1:5" ht="15.6">
      <c r="A28665" s="358" t="s">
        <v>24238</v>
      </c>
      <c r="B28665" s="358" t="s">
        <v>24239</v>
      </c>
      <c r="C28665" s="359">
        <v>0.3</v>
      </c>
      <c r="D28665" s="357" t="s">
        <v>24237</v>
      </c>
      <c r="E28665" s="357" t="s">
        <v>24237</v>
      </c>
    </row>
    <row r="28666" spans="1:5" ht="15.6">
      <c r="A28666" s="358" t="s">
        <v>24238</v>
      </c>
      <c r="B28666" s="358" t="s">
        <v>24239</v>
      </c>
      <c r="C28666" s="359">
        <v>0.3</v>
      </c>
      <c r="D28666" s="357" t="s">
        <v>24237</v>
      </c>
      <c r="E28666" s="357" t="s">
        <v>24237</v>
      </c>
    </row>
    <row r="28667" spans="1:5" ht="15.6">
      <c r="A28667" s="358" t="s">
        <v>25946</v>
      </c>
      <c r="B28667" s="358" t="s">
        <v>25947</v>
      </c>
      <c r="C28667" s="359">
        <v>0.3</v>
      </c>
      <c r="D28667" s="357" t="s">
        <v>25945</v>
      </c>
      <c r="E28667" s="357" t="s">
        <v>25945</v>
      </c>
    </row>
    <row r="28668" spans="1:5" ht="15.6">
      <c r="A28668" s="358" t="s">
        <v>38706</v>
      </c>
      <c r="B28668" s="358" t="s">
        <v>38707</v>
      </c>
      <c r="C28668" s="359">
        <v>0.3</v>
      </c>
      <c r="D28668" s="357" t="s">
        <v>38705</v>
      </c>
      <c r="E28668" s="357" t="s">
        <v>38705</v>
      </c>
    </row>
    <row r="28669" spans="1:5" ht="15.6">
      <c r="A28669" s="358" t="s">
        <v>42285</v>
      </c>
      <c r="B28669" s="358" t="s">
        <v>42285</v>
      </c>
      <c r="C28669" s="359">
        <v>0.3</v>
      </c>
      <c r="D28669" s="357" t="s">
        <v>42284</v>
      </c>
      <c r="E28669" s="357" t="s">
        <v>42284</v>
      </c>
    </row>
    <row r="28670" spans="1:5" ht="15.6">
      <c r="A28670" s="358" t="s">
        <v>44487</v>
      </c>
      <c r="B28670" s="358" t="s">
        <v>44487</v>
      </c>
      <c r="C28670" s="359">
        <v>0.3</v>
      </c>
      <c r="D28670" s="357" t="s">
        <v>44486</v>
      </c>
      <c r="E28670" s="357" t="s">
        <v>44486</v>
      </c>
    </row>
    <row r="28671" spans="1:5" ht="15.6">
      <c r="A28671" s="358" t="s">
        <v>45615</v>
      </c>
      <c r="B28671" s="358" t="s">
        <v>45616</v>
      </c>
      <c r="C28671" s="359">
        <v>0.3</v>
      </c>
      <c r="D28671" s="357" t="s">
        <v>45614</v>
      </c>
      <c r="E28671" s="357" t="s">
        <v>45614</v>
      </c>
    </row>
    <row r="28672" spans="1:5" ht="15.6">
      <c r="A28672" s="358" t="s">
        <v>59986</v>
      </c>
      <c r="B28672" s="358" t="s">
        <v>59986</v>
      </c>
      <c r="C28672" s="359">
        <v>0.3</v>
      </c>
      <c r="D28672" s="357" t="s">
        <v>65727</v>
      </c>
      <c r="E28672" s="357" t="s">
        <v>65727</v>
      </c>
    </row>
    <row r="28673" spans="1:5" ht="15.6">
      <c r="A28673" s="358" t="s">
        <v>65729</v>
      </c>
      <c r="B28673" s="358" t="s">
        <v>65730</v>
      </c>
      <c r="C28673" s="359">
        <v>0.3</v>
      </c>
      <c r="D28673" s="357" t="s">
        <v>65728</v>
      </c>
      <c r="E28673" s="357" t="s">
        <v>65728</v>
      </c>
    </row>
    <row r="28674" spans="1:5" ht="15.6">
      <c r="A28674" s="358" t="s">
        <v>53168</v>
      </c>
      <c r="B28674" s="358" t="s">
        <v>53169</v>
      </c>
      <c r="C28674" s="359">
        <v>0.3</v>
      </c>
      <c r="D28674" s="357" t="s">
        <v>53167</v>
      </c>
      <c r="E28674" s="357" t="s">
        <v>53167</v>
      </c>
    </row>
    <row r="28675" spans="1:5" ht="15.6">
      <c r="A28675" s="358" t="s">
        <v>25007</v>
      </c>
      <c r="B28675" s="358" t="s">
        <v>25008</v>
      </c>
      <c r="C28675" s="359">
        <v>0.3</v>
      </c>
      <c r="D28675" s="357" t="s">
        <v>25006</v>
      </c>
      <c r="E28675" s="357" t="s">
        <v>25006</v>
      </c>
    </row>
    <row r="28676" spans="1:5" ht="15.6">
      <c r="A28676" s="358" t="s">
        <v>25007</v>
      </c>
      <c r="B28676" s="358" t="s">
        <v>25008</v>
      </c>
      <c r="C28676" s="359">
        <v>0.3</v>
      </c>
      <c r="D28676" s="357" t="s">
        <v>25006</v>
      </c>
      <c r="E28676" s="357" t="s">
        <v>25006</v>
      </c>
    </row>
    <row r="28677" spans="1:5" ht="15.6">
      <c r="A28677" s="358" t="s">
        <v>31057</v>
      </c>
      <c r="B28677" s="358" t="s">
        <v>31058</v>
      </c>
      <c r="C28677" s="359">
        <v>0.3</v>
      </c>
      <c r="D28677" s="357" t="s">
        <v>31056</v>
      </c>
      <c r="E28677" s="357" t="s">
        <v>31056</v>
      </c>
    </row>
    <row r="28678" spans="1:5" ht="15.6">
      <c r="A28678" s="358" t="s">
        <v>31057</v>
      </c>
      <c r="B28678" s="358" t="s">
        <v>31058</v>
      </c>
      <c r="C28678" s="359">
        <v>0.3</v>
      </c>
      <c r="D28678" s="357" t="s">
        <v>31056</v>
      </c>
      <c r="E28678" s="357" t="s">
        <v>31056</v>
      </c>
    </row>
    <row r="28679" spans="1:5" ht="15.6">
      <c r="A28679" s="358" t="s">
        <v>34795</v>
      </c>
      <c r="B28679" s="358" t="s">
        <v>34796</v>
      </c>
      <c r="C28679" s="359">
        <v>0.3</v>
      </c>
      <c r="D28679" s="357" t="s">
        <v>34794</v>
      </c>
      <c r="E28679" s="357" t="s">
        <v>34794</v>
      </c>
    </row>
    <row r="28680" spans="1:5" ht="15.6">
      <c r="A28680" s="358" t="s">
        <v>35845</v>
      </c>
      <c r="B28680" s="358" t="s">
        <v>35845</v>
      </c>
      <c r="C28680" s="359">
        <v>0.3</v>
      </c>
      <c r="D28680" s="357" t="s">
        <v>35844</v>
      </c>
      <c r="E28680" s="357" t="s">
        <v>35844</v>
      </c>
    </row>
    <row r="28681" spans="1:5" ht="15.6">
      <c r="A28681" s="358" t="s">
        <v>45398</v>
      </c>
      <c r="B28681" s="358" t="s">
        <v>45399</v>
      </c>
      <c r="C28681" s="359">
        <v>0.3</v>
      </c>
      <c r="D28681" s="357" t="s">
        <v>45397</v>
      </c>
      <c r="E28681" s="357" t="s">
        <v>45397</v>
      </c>
    </row>
    <row r="28682" spans="1:5" ht="15.6">
      <c r="A28682" s="358" t="s">
        <v>45604</v>
      </c>
      <c r="B28682" s="358" t="s">
        <v>45604</v>
      </c>
      <c r="C28682" s="359">
        <v>0.3</v>
      </c>
      <c r="D28682" s="357" t="s">
        <v>45603</v>
      </c>
      <c r="E28682" s="357" t="s">
        <v>45603</v>
      </c>
    </row>
    <row r="28683" spans="1:5" ht="15.6">
      <c r="A28683" s="358" t="s">
        <v>46560</v>
      </c>
      <c r="B28683" s="358" t="s">
        <v>46560</v>
      </c>
      <c r="C28683" s="359">
        <v>0.3</v>
      </c>
      <c r="D28683" s="357" t="s">
        <v>46559</v>
      </c>
      <c r="E28683" s="357" t="s">
        <v>46559</v>
      </c>
    </row>
    <row r="28684" spans="1:5" ht="15.6">
      <c r="A28684" s="358" t="s">
        <v>48097</v>
      </c>
      <c r="B28684" s="358" t="s">
        <v>48098</v>
      </c>
      <c r="C28684" s="359">
        <v>0.3</v>
      </c>
      <c r="D28684" s="357" t="s">
        <v>48096</v>
      </c>
      <c r="E28684" s="357" t="s">
        <v>48096</v>
      </c>
    </row>
    <row r="28685" spans="1:5" ht="15.6">
      <c r="A28685" s="358" t="s">
        <v>10262</v>
      </c>
      <c r="B28685" s="358" t="s">
        <v>48616</v>
      </c>
      <c r="C28685" s="359">
        <v>0.3</v>
      </c>
      <c r="D28685" s="357" t="s">
        <v>48615</v>
      </c>
      <c r="E28685" s="357" t="s">
        <v>48615</v>
      </c>
    </row>
    <row r="28686" spans="1:5" ht="15.6">
      <c r="A28686" s="358" t="s">
        <v>55205</v>
      </c>
      <c r="B28686" s="358" t="s">
        <v>55206</v>
      </c>
      <c r="C28686" s="359">
        <v>0.3</v>
      </c>
      <c r="D28686" s="357" t="s">
        <v>55204</v>
      </c>
      <c r="E28686" s="357" t="s">
        <v>55204</v>
      </c>
    </row>
    <row r="28687" spans="1:5" ht="15.6">
      <c r="A28687" s="358" t="s">
        <v>52668</v>
      </c>
      <c r="B28687" s="358" t="s">
        <v>52669</v>
      </c>
      <c r="C28687" s="359">
        <v>0.3</v>
      </c>
      <c r="D28687" s="357" t="s">
        <v>52667</v>
      </c>
      <c r="E28687" s="357" t="s">
        <v>52667</v>
      </c>
    </row>
    <row r="28688" spans="1:5" ht="15.6">
      <c r="A28688" s="358" t="s">
        <v>53171</v>
      </c>
      <c r="B28688" s="358" t="s">
        <v>53172</v>
      </c>
      <c r="C28688" s="359">
        <v>0.3</v>
      </c>
      <c r="D28688" s="357" t="s">
        <v>53170</v>
      </c>
      <c r="E28688" s="357" t="s">
        <v>53170</v>
      </c>
    </row>
    <row r="28689" spans="1:5" ht="15.6">
      <c r="A28689" s="358" t="s">
        <v>24707</v>
      </c>
      <c r="B28689" s="358" t="s">
        <v>24708</v>
      </c>
      <c r="C28689" s="359">
        <v>0.3</v>
      </c>
      <c r="D28689" s="357" t="s">
        <v>24706</v>
      </c>
      <c r="E28689" s="357" t="s">
        <v>24706</v>
      </c>
    </row>
    <row r="28690" spans="1:5" ht="15.6">
      <c r="A28690" s="358" t="s">
        <v>29720</v>
      </c>
      <c r="B28690" s="358" t="s">
        <v>29721</v>
      </c>
      <c r="C28690" s="359">
        <v>0.3</v>
      </c>
      <c r="D28690" s="357" t="s">
        <v>29719</v>
      </c>
      <c r="E28690" s="357" t="s">
        <v>29719</v>
      </c>
    </row>
    <row r="28691" spans="1:5" ht="15.6">
      <c r="A28691" s="358" t="s">
        <v>31870</v>
      </c>
      <c r="B28691" s="358" t="s">
        <v>31871</v>
      </c>
      <c r="C28691" s="359">
        <v>0.3</v>
      </c>
      <c r="D28691" s="357" t="s">
        <v>31869</v>
      </c>
      <c r="E28691" s="357" t="s">
        <v>31869</v>
      </c>
    </row>
    <row r="28692" spans="1:5" ht="15.6">
      <c r="A28692" s="358" t="s">
        <v>32286</v>
      </c>
      <c r="B28692" s="358" t="s">
        <v>32287</v>
      </c>
      <c r="C28692" s="359">
        <v>0.3</v>
      </c>
      <c r="D28692" s="357" t="s">
        <v>32285</v>
      </c>
      <c r="E28692" s="357" t="s">
        <v>32285</v>
      </c>
    </row>
    <row r="28693" spans="1:5" ht="15.6">
      <c r="A28693" s="358" t="s">
        <v>38096</v>
      </c>
      <c r="B28693" s="358" t="s">
        <v>38097</v>
      </c>
      <c r="C28693" s="359">
        <v>0.3</v>
      </c>
      <c r="D28693" s="357" t="s">
        <v>38095</v>
      </c>
      <c r="E28693" s="357" t="s">
        <v>38095</v>
      </c>
    </row>
    <row r="28694" spans="1:5" ht="15.6">
      <c r="A28694" s="358" t="s">
        <v>41520</v>
      </c>
      <c r="B28694" s="358" t="s">
        <v>41521</v>
      </c>
      <c r="C28694" s="359">
        <v>0.3</v>
      </c>
      <c r="D28694" s="357" t="s">
        <v>41519</v>
      </c>
      <c r="E28694" s="357" t="s">
        <v>41519</v>
      </c>
    </row>
    <row r="28695" spans="1:5" ht="15.6">
      <c r="A28695" s="358" t="s">
        <v>46244</v>
      </c>
      <c r="B28695" s="358" t="s">
        <v>46245</v>
      </c>
      <c r="C28695" s="359">
        <v>0.3</v>
      </c>
      <c r="D28695" s="357" t="s">
        <v>46243</v>
      </c>
      <c r="E28695" s="357" t="s">
        <v>46243</v>
      </c>
    </row>
    <row r="28696" spans="1:5" ht="15.6">
      <c r="A28696" s="358" t="s">
        <v>50020</v>
      </c>
      <c r="B28696" s="358" t="s">
        <v>50020</v>
      </c>
      <c r="C28696" s="359">
        <v>0.3</v>
      </c>
      <c r="D28696" s="357" t="s">
        <v>50019</v>
      </c>
      <c r="E28696" s="357" t="s">
        <v>50019</v>
      </c>
    </row>
    <row r="28697" spans="1:5" ht="15.6">
      <c r="A28697" s="358" t="s">
        <v>27029</v>
      </c>
      <c r="B28697" s="358" t="s">
        <v>27030</v>
      </c>
      <c r="C28697" s="359">
        <v>0.3</v>
      </c>
      <c r="D28697" s="357" t="s">
        <v>27028</v>
      </c>
      <c r="E28697" s="357" t="s">
        <v>27028</v>
      </c>
    </row>
    <row r="28698" spans="1:5" ht="15.6">
      <c r="A28698" s="358" t="s">
        <v>31538</v>
      </c>
      <c r="B28698" s="358" t="s">
        <v>31539</v>
      </c>
      <c r="C28698" s="359">
        <v>0.3</v>
      </c>
      <c r="D28698" s="357" t="s">
        <v>31537</v>
      </c>
      <c r="E28698" s="357" t="s">
        <v>31537</v>
      </c>
    </row>
    <row r="28699" spans="1:5" ht="15.6">
      <c r="A28699" s="358" t="s">
        <v>33383</v>
      </c>
      <c r="B28699" s="358" t="s">
        <v>33383</v>
      </c>
      <c r="C28699" s="359">
        <v>0.3</v>
      </c>
      <c r="D28699" s="357" t="s">
        <v>33382</v>
      </c>
      <c r="E28699" s="357" t="s">
        <v>33382</v>
      </c>
    </row>
    <row r="28700" spans="1:5" ht="15.6">
      <c r="A28700" s="358" t="s">
        <v>33383</v>
      </c>
      <c r="B28700" s="358" t="s">
        <v>33383</v>
      </c>
      <c r="C28700" s="359">
        <v>0.3</v>
      </c>
      <c r="D28700" s="357" t="s">
        <v>33382</v>
      </c>
      <c r="E28700" s="357" t="s">
        <v>33382</v>
      </c>
    </row>
    <row r="28701" spans="1:5" ht="15.6">
      <c r="A28701" s="358" t="s">
        <v>38651</v>
      </c>
      <c r="B28701" s="358" t="s">
        <v>38651</v>
      </c>
      <c r="C28701" s="359">
        <v>0.3</v>
      </c>
      <c r="D28701" s="357" t="s">
        <v>38650</v>
      </c>
      <c r="E28701" s="357" t="s">
        <v>38650</v>
      </c>
    </row>
    <row r="28702" spans="1:5" ht="15.6">
      <c r="A28702" s="358" t="s">
        <v>38651</v>
      </c>
      <c r="B28702" s="358" t="s">
        <v>38651</v>
      </c>
      <c r="C28702" s="359">
        <v>0.3</v>
      </c>
      <c r="D28702" s="357" t="s">
        <v>38650</v>
      </c>
      <c r="E28702" s="357" t="s">
        <v>38650</v>
      </c>
    </row>
    <row r="28703" spans="1:5" ht="15.6">
      <c r="A28703" s="358" t="s">
        <v>42133</v>
      </c>
      <c r="B28703" s="358" t="s">
        <v>42134</v>
      </c>
      <c r="C28703" s="359">
        <v>0.3</v>
      </c>
      <c r="D28703" s="357" t="s">
        <v>42132</v>
      </c>
      <c r="E28703" s="357" t="s">
        <v>42132</v>
      </c>
    </row>
    <row r="28704" spans="1:5" ht="15.6">
      <c r="A28704" s="358" t="s">
        <v>49116</v>
      </c>
      <c r="B28704" s="358" t="s">
        <v>49117</v>
      </c>
      <c r="C28704" s="359">
        <v>0.3</v>
      </c>
      <c r="D28704" s="357" t="s">
        <v>49115</v>
      </c>
      <c r="E28704" s="357" t="s">
        <v>49115</v>
      </c>
    </row>
    <row r="28705" spans="1:5" ht="15.6">
      <c r="A28705" s="358" t="s">
        <v>49581</v>
      </c>
      <c r="B28705" s="358" t="s">
        <v>10262</v>
      </c>
      <c r="C28705" s="359">
        <v>0.3</v>
      </c>
      <c r="D28705" s="357" t="s">
        <v>49580</v>
      </c>
      <c r="E28705" s="357" t="s">
        <v>49580</v>
      </c>
    </row>
    <row r="28706" spans="1:5" ht="15.6">
      <c r="A28706" s="358" t="s">
        <v>55672</v>
      </c>
      <c r="B28706" s="358" t="s">
        <v>55673</v>
      </c>
      <c r="C28706" s="359">
        <v>0.3</v>
      </c>
      <c r="D28706" s="357" t="s">
        <v>55671</v>
      </c>
      <c r="E28706" s="357" t="s">
        <v>55671</v>
      </c>
    </row>
    <row r="28707" spans="1:5" ht="15.6">
      <c r="A28707" s="358" t="s">
        <v>55672</v>
      </c>
      <c r="B28707" s="358" t="s">
        <v>55673</v>
      </c>
      <c r="C28707" s="359">
        <v>0.3</v>
      </c>
      <c r="D28707" s="357" t="s">
        <v>55671</v>
      </c>
      <c r="E28707" s="357" t="s">
        <v>55671</v>
      </c>
    </row>
    <row r="28708" spans="1:5" ht="15.6">
      <c r="A28708" s="358" t="s">
        <v>24413</v>
      </c>
      <c r="B28708" s="358" t="s">
        <v>10262</v>
      </c>
      <c r="C28708" s="359">
        <v>0.3</v>
      </c>
      <c r="D28708" s="357" t="s">
        <v>24412</v>
      </c>
      <c r="E28708" s="357" t="s">
        <v>24412</v>
      </c>
    </row>
    <row r="28709" spans="1:5" ht="15.6">
      <c r="A28709" s="358" t="s">
        <v>10262</v>
      </c>
      <c r="B28709" s="358" t="s">
        <v>26636</v>
      </c>
      <c r="C28709" s="359">
        <v>0.3</v>
      </c>
      <c r="D28709" s="357" t="s">
        <v>26635</v>
      </c>
      <c r="E28709" s="357" t="s">
        <v>26635</v>
      </c>
    </row>
    <row r="28710" spans="1:5" ht="15.6">
      <c r="A28710" s="358" t="s">
        <v>28141</v>
      </c>
      <c r="B28710" s="358" t="s">
        <v>28142</v>
      </c>
      <c r="C28710" s="359">
        <v>0.3</v>
      </c>
      <c r="D28710" s="357" t="s">
        <v>28140</v>
      </c>
      <c r="E28710" s="357" t="s">
        <v>28140</v>
      </c>
    </row>
    <row r="28711" spans="1:5" ht="15.6">
      <c r="A28711" s="358" t="s">
        <v>28183</v>
      </c>
      <c r="B28711" s="358" t="s">
        <v>28184</v>
      </c>
      <c r="C28711" s="359">
        <v>0.3</v>
      </c>
      <c r="D28711" s="357" t="s">
        <v>28182</v>
      </c>
      <c r="E28711" s="357" t="s">
        <v>28182</v>
      </c>
    </row>
    <row r="28712" spans="1:5" ht="15.6">
      <c r="A28712" s="358" t="s">
        <v>28183</v>
      </c>
      <c r="B28712" s="358" t="s">
        <v>28184</v>
      </c>
      <c r="C28712" s="359">
        <v>0.3</v>
      </c>
      <c r="D28712" s="357" t="s">
        <v>28182</v>
      </c>
      <c r="E28712" s="357" t="s">
        <v>28182</v>
      </c>
    </row>
    <row r="28713" spans="1:5" ht="15.6">
      <c r="A28713" s="358" t="s">
        <v>35314</v>
      </c>
      <c r="B28713" s="358" t="s">
        <v>35315</v>
      </c>
      <c r="C28713" s="359">
        <v>0.3</v>
      </c>
      <c r="D28713" s="357" t="s">
        <v>35313</v>
      </c>
      <c r="E28713" s="357" t="s">
        <v>35313</v>
      </c>
    </row>
    <row r="28714" spans="1:5" ht="15.6">
      <c r="A28714" s="358" t="s">
        <v>35913</v>
      </c>
      <c r="B28714" s="358" t="s">
        <v>35914</v>
      </c>
      <c r="C28714" s="359">
        <v>0.3</v>
      </c>
      <c r="D28714" s="357" t="s">
        <v>35912</v>
      </c>
      <c r="E28714" s="357" t="s">
        <v>35912</v>
      </c>
    </row>
    <row r="28715" spans="1:5" ht="15.6">
      <c r="A28715" s="358" t="s">
        <v>35913</v>
      </c>
      <c r="B28715" s="358" t="s">
        <v>35914</v>
      </c>
      <c r="C28715" s="359">
        <v>0.3</v>
      </c>
      <c r="D28715" s="357" t="s">
        <v>35912</v>
      </c>
      <c r="E28715" s="357" t="s">
        <v>35912</v>
      </c>
    </row>
    <row r="28716" spans="1:5" ht="15.6">
      <c r="A28716" s="358" t="s">
        <v>37961</v>
      </c>
      <c r="B28716" s="358" t="s">
        <v>37962</v>
      </c>
      <c r="C28716" s="359">
        <v>0.3</v>
      </c>
      <c r="D28716" s="357" t="s">
        <v>37960</v>
      </c>
      <c r="E28716" s="357" t="s">
        <v>37960</v>
      </c>
    </row>
    <row r="28717" spans="1:5" ht="15.6">
      <c r="A28717" s="358" t="s">
        <v>39938</v>
      </c>
      <c r="B28717" s="358" t="s">
        <v>39938</v>
      </c>
      <c r="C28717" s="359">
        <v>0.3</v>
      </c>
      <c r="D28717" s="357" t="s">
        <v>39937</v>
      </c>
      <c r="E28717" s="357" t="s">
        <v>39937</v>
      </c>
    </row>
    <row r="28718" spans="1:5" ht="15.6">
      <c r="A28718" s="358" t="s">
        <v>40352</v>
      </c>
      <c r="B28718" s="358" t="s">
        <v>40352</v>
      </c>
      <c r="C28718" s="359">
        <v>0.3</v>
      </c>
      <c r="D28718" s="357" t="s">
        <v>40351</v>
      </c>
      <c r="E28718" s="357" t="s">
        <v>40351</v>
      </c>
    </row>
    <row r="28719" spans="1:5" ht="15.6">
      <c r="A28719" s="358" t="s">
        <v>43146</v>
      </c>
      <c r="B28719" s="358" t="s">
        <v>43147</v>
      </c>
      <c r="C28719" s="359">
        <v>0.3</v>
      </c>
      <c r="D28719" s="357" t="s">
        <v>43145</v>
      </c>
      <c r="E28719" s="357" t="s">
        <v>43145</v>
      </c>
    </row>
    <row r="28720" spans="1:5" ht="15.6">
      <c r="A28720" s="358" t="s">
        <v>45539</v>
      </c>
      <c r="B28720" s="358" t="s">
        <v>45540</v>
      </c>
      <c r="C28720" s="359">
        <v>0.3</v>
      </c>
      <c r="D28720" s="357" t="s">
        <v>45538</v>
      </c>
      <c r="E28720" s="357" t="s">
        <v>45538</v>
      </c>
    </row>
    <row r="28721" spans="1:5" ht="15.6">
      <c r="A28721" s="358" t="s">
        <v>49471</v>
      </c>
      <c r="B28721" s="358" t="s">
        <v>49472</v>
      </c>
      <c r="C28721" s="359">
        <v>0.3</v>
      </c>
      <c r="D28721" s="357" t="s">
        <v>49470</v>
      </c>
      <c r="E28721" s="357" t="s">
        <v>49470</v>
      </c>
    </row>
    <row r="28722" spans="1:5" ht="15.6">
      <c r="A28722" s="358" t="s">
        <v>50556</v>
      </c>
      <c r="B28722" s="358" t="s">
        <v>10262</v>
      </c>
      <c r="C28722" s="359">
        <v>0.3</v>
      </c>
      <c r="D28722" s="357" t="s">
        <v>50555</v>
      </c>
      <c r="E28722" s="357" t="s">
        <v>50555</v>
      </c>
    </row>
    <row r="28723" spans="1:5" ht="15.6">
      <c r="A28723" s="358" t="s">
        <v>50556</v>
      </c>
      <c r="B28723" s="358" t="s">
        <v>10262</v>
      </c>
      <c r="C28723" s="359">
        <v>0.3</v>
      </c>
      <c r="D28723" s="357" t="s">
        <v>50555</v>
      </c>
      <c r="E28723" s="357" t="s">
        <v>50555</v>
      </c>
    </row>
    <row r="28724" spans="1:5" ht="15.6">
      <c r="A28724" s="358" t="s">
        <v>25619</v>
      </c>
      <c r="B28724" s="358" t="s">
        <v>25619</v>
      </c>
      <c r="C28724" s="359">
        <v>0.3</v>
      </c>
      <c r="D28724" s="357" t="s">
        <v>25618</v>
      </c>
      <c r="E28724" s="357" t="s">
        <v>25618</v>
      </c>
    </row>
    <row r="28725" spans="1:5" ht="15.6">
      <c r="A28725" s="358" t="s">
        <v>25744</v>
      </c>
      <c r="B28725" s="358" t="s">
        <v>25745</v>
      </c>
      <c r="C28725" s="359">
        <v>0.3</v>
      </c>
      <c r="D28725" s="357" t="s">
        <v>25743</v>
      </c>
      <c r="E28725" s="357" t="s">
        <v>25743</v>
      </c>
    </row>
    <row r="28726" spans="1:5" ht="15.6">
      <c r="A28726" s="358" t="s">
        <v>30136</v>
      </c>
      <c r="B28726" s="358" t="s">
        <v>30136</v>
      </c>
      <c r="C28726" s="359">
        <v>0.3</v>
      </c>
      <c r="D28726" s="357" t="s">
        <v>30135</v>
      </c>
      <c r="E28726" s="357" t="s">
        <v>30135</v>
      </c>
    </row>
    <row r="28727" spans="1:5" ht="15.6">
      <c r="A28727" s="358" t="s">
        <v>32201</v>
      </c>
      <c r="B28727" s="358" t="s">
        <v>32202</v>
      </c>
      <c r="C28727" s="359">
        <v>0.3</v>
      </c>
      <c r="D28727" s="357" t="s">
        <v>32200</v>
      </c>
      <c r="E28727" s="357" t="s">
        <v>32200</v>
      </c>
    </row>
    <row r="28728" spans="1:5" ht="15.6">
      <c r="A28728" s="358" t="s">
        <v>34284</v>
      </c>
      <c r="B28728" s="358" t="s">
        <v>34285</v>
      </c>
      <c r="C28728" s="359">
        <v>0.3</v>
      </c>
      <c r="D28728" s="357" t="s">
        <v>34283</v>
      </c>
      <c r="E28728" s="357" t="s">
        <v>34283</v>
      </c>
    </row>
    <row r="28729" spans="1:5" ht="15.6">
      <c r="A28729" s="358" t="s">
        <v>41693</v>
      </c>
      <c r="B28729" s="358" t="s">
        <v>41694</v>
      </c>
      <c r="C28729" s="359">
        <v>0.3</v>
      </c>
      <c r="D28729" s="357" t="s">
        <v>41692</v>
      </c>
      <c r="E28729" s="357" t="s">
        <v>41692</v>
      </c>
    </row>
    <row r="28730" spans="1:5" ht="15.6">
      <c r="A28730" s="358" t="s">
        <v>32296</v>
      </c>
      <c r="B28730" s="358" t="s">
        <v>32297</v>
      </c>
      <c r="C28730" s="359">
        <v>0.3</v>
      </c>
      <c r="D28730" s="357" t="s">
        <v>32295</v>
      </c>
      <c r="E28730" s="357" t="s">
        <v>32295</v>
      </c>
    </row>
    <row r="28731" spans="1:5" ht="15.6">
      <c r="A28731" s="358" t="s">
        <v>32296</v>
      </c>
      <c r="B28731" s="358" t="s">
        <v>32297</v>
      </c>
      <c r="C28731" s="359">
        <v>0.3</v>
      </c>
      <c r="D28731" s="357" t="s">
        <v>32295</v>
      </c>
      <c r="E28731" s="357" t="s">
        <v>32295</v>
      </c>
    </row>
    <row r="28732" spans="1:5" ht="15.6">
      <c r="A28732" s="358" t="s">
        <v>33730</v>
      </c>
      <c r="B28732" s="358" t="s">
        <v>33730</v>
      </c>
      <c r="C28732" s="359">
        <v>0.3</v>
      </c>
      <c r="D28732" s="357" t="s">
        <v>33729</v>
      </c>
      <c r="E28732" s="357" t="s">
        <v>33729</v>
      </c>
    </row>
    <row r="28733" spans="1:5" ht="15.6">
      <c r="A28733" s="358" t="s">
        <v>10262</v>
      </c>
      <c r="B28733" s="358" t="s">
        <v>60563</v>
      </c>
      <c r="C28733" s="359">
        <v>0.3</v>
      </c>
      <c r="D28733" s="357" t="s">
        <v>65731</v>
      </c>
      <c r="E28733" s="357" t="s">
        <v>65731</v>
      </c>
    </row>
    <row r="28734" spans="1:5" ht="15.6">
      <c r="A28734" s="358" t="s">
        <v>10262</v>
      </c>
      <c r="B28734" s="358" t="s">
        <v>60563</v>
      </c>
      <c r="C28734" s="359">
        <v>0.3</v>
      </c>
      <c r="D28734" s="357" t="s">
        <v>65731</v>
      </c>
      <c r="E28734" s="357" t="s">
        <v>65731</v>
      </c>
    </row>
    <row r="28735" spans="1:5" ht="15.6">
      <c r="A28735" s="358" t="s">
        <v>45648</v>
      </c>
      <c r="B28735" s="358" t="s">
        <v>45649</v>
      </c>
      <c r="C28735" s="359">
        <v>0.3</v>
      </c>
      <c r="D28735" s="357" t="s">
        <v>45647</v>
      </c>
      <c r="E28735" s="357" t="s">
        <v>45647</v>
      </c>
    </row>
    <row r="28736" spans="1:5" ht="15.6">
      <c r="A28736" s="358" t="s">
        <v>49650</v>
      </c>
      <c r="B28736" s="358" t="s">
        <v>49651</v>
      </c>
      <c r="C28736" s="359">
        <v>0.3</v>
      </c>
      <c r="D28736" s="357" t="s">
        <v>49649</v>
      </c>
      <c r="E28736" s="357" t="s">
        <v>49649</v>
      </c>
    </row>
    <row r="28737" spans="1:5" ht="15.6">
      <c r="A28737" s="358" t="s">
        <v>50428</v>
      </c>
      <c r="B28737" s="358" t="s">
        <v>50429</v>
      </c>
      <c r="C28737" s="359">
        <v>0.3</v>
      </c>
      <c r="D28737" s="357" t="s">
        <v>50427</v>
      </c>
      <c r="E28737" s="357" t="s">
        <v>50427</v>
      </c>
    </row>
    <row r="28738" spans="1:5" ht="15.6">
      <c r="A28738" s="358" t="s">
        <v>25499</v>
      </c>
      <c r="B28738" s="358" t="s">
        <v>25500</v>
      </c>
      <c r="C28738" s="359">
        <v>0.3</v>
      </c>
      <c r="D28738" s="357" t="s">
        <v>25498</v>
      </c>
      <c r="E28738" s="357" t="s">
        <v>25498</v>
      </c>
    </row>
    <row r="28739" spans="1:5" ht="15.6">
      <c r="A28739" s="358" t="s">
        <v>10262</v>
      </c>
      <c r="B28739" s="358" t="s">
        <v>26752</v>
      </c>
      <c r="C28739" s="359">
        <v>0.3</v>
      </c>
      <c r="D28739" s="357" t="s">
        <v>26751</v>
      </c>
      <c r="E28739" s="357" t="s">
        <v>26751</v>
      </c>
    </row>
    <row r="28740" spans="1:5" ht="15.6">
      <c r="A28740" s="358" t="s">
        <v>10262</v>
      </c>
      <c r="B28740" s="358" t="s">
        <v>26752</v>
      </c>
      <c r="C28740" s="359">
        <v>0.3</v>
      </c>
      <c r="D28740" s="357" t="s">
        <v>26751</v>
      </c>
      <c r="E28740" s="357" t="s">
        <v>26751</v>
      </c>
    </row>
    <row r="28741" spans="1:5" ht="15.6">
      <c r="A28741" s="358" t="s">
        <v>29258</v>
      </c>
      <c r="B28741" s="358" t="s">
        <v>29259</v>
      </c>
      <c r="C28741" s="359">
        <v>0.3</v>
      </c>
      <c r="D28741" s="357" t="s">
        <v>29257</v>
      </c>
      <c r="E28741" s="357" t="s">
        <v>29257</v>
      </c>
    </row>
    <row r="28742" spans="1:5" ht="15.6">
      <c r="A28742" s="358" t="s">
        <v>13153</v>
      </c>
      <c r="B28742" s="358" t="s">
        <v>13154</v>
      </c>
      <c r="C28742" s="359">
        <v>0.3</v>
      </c>
      <c r="D28742" s="357" t="s">
        <v>4052</v>
      </c>
      <c r="E28742" s="357" t="s">
        <v>4052</v>
      </c>
    </row>
    <row r="28743" spans="1:5" ht="15.6">
      <c r="A28743" s="358" t="s">
        <v>13153</v>
      </c>
      <c r="B28743" s="358" t="s">
        <v>13154</v>
      </c>
      <c r="C28743" s="359">
        <v>0.3</v>
      </c>
      <c r="D28743" s="357" t="s">
        <v>4052</v>
      </c>
      <c r="E28743" s="357" t="s">
        <v>4052</v>
      </c>
    </row>
    <row r="28744" spans="1:5" ht="15.6">
      <c r="A28744" s="358" t="s">
        <v>13153</v>
      </c>
      <c r="B28744" s="358" t="s">
        <v>13154</v>
      </c>
      <c r="C28744" s="359">
        <v>0.3</v>
      </c>
      <c r="D28744" s="357" t="s">
        <v>4052</v>
      </c>
      <c r="E28744" s="357" t="s">
        <v>4052</v>
      </c>
    </row>
    <row r="28745" spans="1:5" ht="15.6">
      <c r="A28745" s="358" t="s">
        <v>35317</v>
      </c>
      <c r="B28745" s="358" t="s">
        <v>35318</v>
      </c>
      <c r="C28745" s="359">
        <v>0.3</v>
      </c>
      <c r="D28745" s="357" t="s">
        <v>35316</v>
      </c>
      <c r="E28745" s="357" t="s">
        <v>35316</v>
      </c>
    </row>
    <row r="28746" spans="1:5" ht="15.6">
      <c r="A28746" s="358" t="s">
        <v>41012</v>
      </c>
      <c r="B28746" s="358" t="s">
        <v>41012</v>
      </c>
      <c r="C28746" s="359">
        <v>0.3</v>
      </c>
      <c r="D28746" s="357" t="s">
        <v>41011</v>
      </c>
      <c r="E28746" s="357" t="s">
        <v>41011</v>
      </c>
    </row>
    <row r="28747" spans="1:5" ht="15.6">
      <c r="A28747" s="358" t="s">
        <v>50085</v>
      </c>
      <c r="B28747" s="358" t="s">
        <v>50086</v>
      </c>
      <c r="C28747" s="359">
        <v>0.3</v>
      </c>
      <c r="D28747" s="357" t="s">
        <v>50084</v>
      </c>
      <c r="E28747" s="357" t="s">
        <v>50084</v>
      </c>
    </row>
    <row r="28748" spans="1:5" ht="15.6">
      <c r="A28748" s="358" t="s">
        <v>23589</v>
      </c>
      <c r="B28748" s="358" t="s">
        <v>10262</v>
      </c>
      <c r="C28748" s="359">
        <v>0.3</v>
      </c>
      <c r="D28748" s="357" t="s">
        <v>9748</v>
      </c>
      <c r="E28748" s="357" t="s">
        <v>9748</v>
      </c>
    </row>
    <row r="28749" spans="1:5" ht="15.6">
      <c r="A28749" s="358" t="s">
        <v>23589</v>
      </c>
      <c r="B28749" s="358" t="s">
        <v>10262</v>
      </c>
      <c r="C28749" s="359">
        <v>0.3</v>
      </c>
      <c r="D28749" s="357" t="s">
        <v>9748</v>
      </c>
      <c r="E28749" s="357" t="s">
        <v>9748</v>
      </c>
    </row>
    <row r="28750" spans="1:5" ht="15.6">
      <c r="A28750" s="358" t="s">
        <v>25487</v>
      </c>
      <c r="B28750" s="358" t="s">
        <v>25488</v>
      </c>
      <c r="C28750" s="359">
        <v>0.3</v>
      </c>
      <c r="D28750" s="357" t="s">
        <v>25486</v>
      </c>
      <c r="E28750" s="357" t="s">
        <v>25486</v>
      </c>
    </row>
    <row r="28751" spans="1:5" ht="15.6">
      <c r="A28751" s="358" t="s">
        <v>26257</v>
      </c>
      <c r="B28751" s="358" t="s">
        <v>26258</v>
      </c>
      <c r="C28751" s="359">
        <v>0.3</v>
      </c>
      <c r="D28751" s="357" t="s">
        <v>26256</v>
      </c>
      <c r="E28751" s="357" t="s">
        <v>26256</v>
      </c>
    </row>
    <row r="28752" spans="1:5" ht="15.6">
      <c r="A28752" s="358" t="s">
        <v>28466</v>
      </c>
      <c r="B28752" s="358" t="s">
        <v>28466</v>
      </c>
      <c r="C28752" s="359">
        <v>0.3</v>
      </c>
      <c r="D28752" s="357" t="s">
        <v>28465</v>
      </c>
      <c r="E28752" s="357" t="s">
        <v>28465</v>
      </c>
    </row>
    <row r="28753" spans="1:5" ht="15.6">
      <c r="A28753" s="358" t="s">
        <v>42538</v>
      </c>
      <c r="B28753" s="358" t="s">
        <v>42539</v>
      </c>
      <c r="C28753" s="359">
        <v>0.3</v>
      </c>
      <c r="D28753" s="357" t="s">
        <v>42537</v>
      </c>
      <c r="E28753" s="357" t="s">
        <v>42537</v>
      </c>
    </row>
    <row r="28754" spans="1:5" ht="15.6">
      <c r="A28754" s="358" t="s">
        <v>43242</v>
      </c>
      <c r="B28754" s="358" t="s">
        <v>43243</v>
      </c>
      <c r="C28754" s="359">
        <v>0.3</v>
      </c>
      <c r="D28754" s="357" t="s">
        <v>43241</v>
      </c>
      <c r="E28754" s="357" t="s">
        <v>43241</v>
      </c>
    </row>
    <row r="28755" spans="1:5" ht="15.6">
      <c r="A28755" s="358" t="s">
        <v>43242</v>
      </c>
      <c r="B28755" s="358" t="s">
        <v>43243</v>
      </c>
      <c r="C28755" s="359">
        <v>0.3</v>
      </c>
      <c r="D28755" s="357" t="s">
        <v>43241</v>
      </c>
      <c r="E28755" s="357" t="s">
        <v>43241</v>
      </c>
    </row>
    <row r="28756" spans="1:5" ht="15.6">
      <c r="A28756" s="358" t="s">
        <v>43531</v>
      </c>
      <c r="B28756" s="358" t="s">
        <v>43532</v>
      </c>
      <c r="C28756" s="359">
        <v>0.3</v>
      </c>
      <c r="D28756" s="357" t="s">
        <v>43530</v>
      </c>
      <c r="E28756" s="357" t="s">
        <v>43530</v>
      </c>
    </row>
    <row r="28757" spans="1:5" ht="15.6">
      <c r="A28757" s="358" t="s">
        <v>43531</v>
      </c>
      <c r="B28757" s="358" t="s">
        <v>43532</v>
      </c>
      <c r="C28757" s="359">
        <v>0.3</v>
      </c>
      <c r="D28757" s="357" t="s">
        <v>43530</v>
      </c>
      <c r="E28757" s="357" t="s">
        <v>43530</v>
      </c>
    </row>
    <row r="28758" spans="1:5" ht="15.6">
      <c r="A28758" s="358" t="s">
        <v>55361</v>
      </c>
      <c r="B28758" s="358" t="s">
        <v>55362</v>
      </c>
      <c r="C28758" s="359">
        <v>0.3</v>
      </c>
      <c r="D28758" s="357" t="s">
        <v>55360</v>
      </c>
      <c r="E28758" s="357" t="s">
        <v>55360</v>
      </c>
    </row>
    <row r="28759" spans="1:5" ht="15.6">
      <c r="A28759" s="358" t="s">
        <v>49579</v>
      </c>
      <c r="B28759" s="358" t="s">
        <v>49579</v>
      </c>
      <c r="C28759" s="359">
        <v>0.3</v>
      </c>
      <c r="D28759" s="357" t="s">
        <v>49578</v>
      </c>
      <c r="E28759" s="357" t="s">
        <v>49578</v>
      </c>
    </row>
    <row r="28760" spans="1:5" ht="15.6">
      <c r="A28760" s="358" t="s">
        <v>51572</v>
      </c>
      <c r="B28760" s="358" t="s">
        <v>51573</v>
      </c>
      <c r="C28760" s="359">
        <v>0.3</v>
      </c>
      <c r="D28760" s="357" t="s">
        <v>51571</v>
      </c>
      <c r="E28760" s="357" t="s">
        <v>51571</v>
      </c>
    </row>
    <row r="28761" spans="1:5" ht="15.6">
      <c r="A28761" s="358" t="s">
        <v>52244</v>
      </c>
      <c r="B28761" s="358" t="s">
        <v>52245</v>
      </c>
      <c r="C28761" s="359">
        <v>0.3</v>
      </c>
      <c r="D28761" s="357" t="s">
        <v>52243</v>
      </c>
      <c r="E28761" s="357" t="s">
        <v>52243</v>
      </c>
    </row>
    <row r="28762" spans="1:5" ht="15.6">
      <c r="A28762" s="358" t="s">
        <v>52865</v>
      </c>
      <c r="B28762" s="358" t="s">
        <v>52866</v>
      </c>
      <c r="C28762" s="359">
        <v>0.3</v>
      </c>
      <c r="D28762" s="357" t="s">
        <v>52864</v>
      </c>
      <c r="E28762" s="357" t="s">
        <v>52864</v>
      </c>
    </row>
    <row r="28763" spans="1:5" ht="15.6">
      <c r="A28763" s="358" t="s">
        <v>25987</v>
      </c>
      <c r="B28763" s="358" t="s">
        <v>25987</v>
      </c>
      <c r="C28763" s="359">
        <v>0.3</v>
      </c>
      <c r="D28763" s="357" t="s">
        <v>25986</v>
      </c>
      <c r="E28763" s="357" t="s">
        <v>25986</v>
      </c>
    </row>
    <row r="28764" spans="1:5" ht="15.6">
      <c r="A28764" s="358" t="s">
        <v>10262</v>
      </c>
      <c r="B28764" s="358" t="s">
        <v>28094</v>
      </c>
      <c r="C28764" s="359">
        <v>0.3</v>
      </c>
      <c r="D28764" s="357" t="s">
        <v>28093</v>
      </c>
      <c r="E28764" s="357" t="s">
        <v>28093</v>
      </c>
    </row>
    <row r="28765" spans="1:5" ht="15.6">
      <c r="A28765" s="358" t="s">
        <v>34937</v>
      </c>
      <c r="B28765" s="358" t="s">
        <v>10262</v>
      </c>
      <c r="C28765" s="359">
        <v>0.3</v>
      </c>
      <c r="D28765" s="357" t="s">
        <v>34936</v>
      </c>
      <c r="E28765" s="357" t="s">
        <v>34936</v>
      </c>
    </row>
    <row r="28766" spans="1:5" ht="15.6">
      <c r="A28766" s="358" t="s">
        <v>42911</v>
      </c>
      <c r="B28766" s="358" t="s">
        <v>42912</v>
      </c>
      <c r="C28766" s="359">
        <v>0.3</v>
      </c>
      <c r="D28766" s="357" t="s">
        <v>42910</v>
      </c>
      <c r="E28766" s="357" t="s">
        <v>42910</v>
      </c>
    </row>
    <row r="28767" spans="1:5" ht="15.6">
      <c r="A28767" s="358" t="s">
        <v>23383</v>
      </c>
      <c r="B28767" s="358" t="s">
        <v>23384</v>
      </c>
      <c r="C28767" s="359">
        <v>0.3</v>
      </c>
      <c r="D28767" s="357" t="s">
        <v>9580</v>
      </c>
      <c r="E28767" s="357" t="s">
        <v>9580</v>
      </c>
    </row>
    <row r="28768" spans="1:5" ht="15.6">
      <c r="A28768" s="358" t="s">
        <v>52872</v>
      </c>
      <c r="B28768" s="358" t="s">
        <v>52873</v>
      </c>
      <c r="C28768" s="359">
        <v>0.3</v>
      </c>
      <c r="D28768" s="357" t="s">
        <v>52871</v>
      </c>
      <c r="E28768" s="357" t="s">
        <v>52871</v>
      </c>
    </row>
    <row r="28769" spans="1:5" ht="15.6">
      <c r="A28769" s="358" t="s">
        <v>65733</v>
      </c>
      <c r="B28769" s="358" t="s">
        <v>60301</v>
      </c>
      <c r="C28769" s="359">
        <v>0.3</v>
      </c>
      <c r="D28769" s="357" t="s">
        <v>65732</v>
      </c>
      <c r="E28769" s="357" t="s">
        <v>65732</v>
      </c>
    </row>
    <row r="28770" spans="1:5" ht="15.6">
      <c r="A28770" s="358" t="s">
        <v>25470</v>
      </c>
      <c r="B28770" s="358" t="s">
        <v>25470</v>
      </c>
      <c r="C28770" s="359">
        <v>0.3</v>
      </c>
      <c r="D28770" s="357" t="s">
        <v>25469</v>
      </c>
      <c r="E28770" s="357" t="s">
        <v>25469</v>
      </c>
    </row>
    <row r="28771" spans="1:5" ht="15.6">
      <c r="A28771" s="358" t="s">
        <v>26711</v>
      </c>
      <c r="B28771" s="358" t="s">
        <v>26712</v>
      </c>
      <c r="C28771" s="359">
        <v>0.3</v>
      </c>
      <c r="D28771" s="357" t="s">
        <v>26710</v>
      </c>
      <c r="E28771" s="357" t="s">
        <v>26710</v>
      </c>
    </row>
    <row r="28772" spans="1:5" ht="15.6">
      <c r="A28772" s="358" t="s">
        <v>30798</v>
      </c>
      <c r="B28772" s="358" t="s">
        <v>30798</v>
      </c>
      <c r="C28772" s="359">
        <v>0.3</v>
      </c>
      <c r="D28772" s="357" t="s">
        <v>30797</v>
      </c>
      <c r="E28772" s="357" t="s">
        <v>30797</v>
      </c>
    </row>
    <row r="28773" spans="1:5" ht="15.6">
      <c r="A28773" s="358" t="s">
        <v>33029</v>
      </c>
      <c r="B28773" s="358" t="s">
        <v>33030</v>
      </c>
      <c r="C28773" s="359">
        <v>0.3</v>
      </c>
      <c r="D28773" s="357" t="s">
        <v>33028</v>
      </c>
      <c r="E28773" s="357" t="s">
        <v>33028</v>
      </c>
    </row>
    <row r="28774" spans="1:5" ht="15.6">
      <c r="A28774" s="358" t="s">
        <v>38968</v>
      </c>
      <c r="B28774" s="358" t="s">
        <v>38969</v>
      </c>
      <c r="C28774" s="359">
        <v>0.3</v>
      </c>
      <c r="D28774" s="357" t="s">
        <v>38967</v>
      </c>
      <c r="E28774" s="357" t="s">
        <v>38967</v>
      </c>
    </row>
    <row r="28775" spans="1:5" ht="15.6">
      <c r="A28775" s="358" t="s">
        <v>39617</v>
      </c>
      <c r="B28775" s="358" t="s">
        <v>39617</v>
      </c>
      <c r="C28775" s="359">
        <v>0.3</v>
      </c>
      <c r="D28775" s="357" t="s">
        <v>39616</v>
      </c>
      <c r="E28775" s="357" t="s">
        <v>39616</v>
      </c>
    </row>
    <row r="28776" spans="1:5" ht="15.6">
      <c r="A28776" s="358" t="s">
        <v>41058</v>
      </c>
      <c r="B28776" s="358" t="s">
        <v>41059</v>
      </c>
      <c r="C28776" s="359">
        <v>0.3</v>
      </c>
      <c r="D28776" s="357" t="s">
        <v>41057</v>
      </c>
      <c r="E28776" s="357" t="s">
        <v>41057</v>
      </c>
    </row>
    <row r="28777" spans="1:5" ht="15.6">
      <c r="A28777" s="358" t="s">
        <v>42603</v>
      </c>
      <c r="B28777" s="358" t="s">
        <v>42604</v>
      </c>
      <c r="C28777" s="359">
        <v>0.3</v>
      </c>
      <c r="D28777" s="357" t="s">
        <v>42602</v>
      </c>
      <c r="E28777" s="357" t="s">
        <v>42602</v>
      </c>
    </row>
    <row r="28778" spans="1:5" ht="15.6">
      <c r="A28778" s="358" t="s">
        <v>43344</v>
      </c>
      <c r="B28778" s="358" t="s">
        <v>43345</v>
      </c>
      <c r="C28778" s="359">
        <v>0.3</v>
      </c>
      <c r="D28778" s="357" t="s">
        <v>43343</v>
      </c>
      <c r="E28778" s="357" t="s">
        <v>43343</v>
      </c>
    </row>
    <row r="28779" spans="1:5" ht="15.6">
      <c r="A28779" s="358" t="s">
        <v>50419</v>
      </c>
      <c r="B28779" s="358" t="s">
        <v>50420</v>
      </c>
      <c r="C28779" s="359">
        <v>0.3</v>
      </c>
      <c r="D28779" s="357" t="s">
        <v>50418</v>
      </c>
      <c r="E28779" s="357" t="s">
        <v>50418</v>
      </c>
    </row>
    <row r="28780" spans="1:5" ht="15.6">
      <c r="A28780" s="358" t="s">
        <v>51336</v>
      </c>
      <c r="B28780" s="358" t="s">
        <v>51337</v>
      </c>
      <c r="C28780" s="359">
        <v>0.3</v>
      </c>
      <c r="D28780" s="357" t="s">
        <v>51335</v>
      </c>
      <c r="E28780" s="357" t="s">
        <v>51335</v>
      </c>
    </row>
    <row r="28781" spans="1:5" ht="15.6">
      <c r="A28781" s="358" t="s">
        <v>52055</v>
      </c>
      <c r="B28781" s="358" t="s">
        <v>52056</v>
      </c>
      <c r="C28781" s="359">
        <v>0.3</v>
      </c>
      <c r="D28781" s="357" t="s">
        <v>52054</v>
      </c>
      <c r="E28781" s="357" t="s">
        <v>52054</v>
      </c>
    </row>
    <row r="28782" spans="1:5" ht="15.6">
      <c r="A28782" s="358" t="s">
        <v>52247</v>
      </c>
      <c r="B28782" s="358" t="s">
        <v>52248</v>
      </c>
      <c r="C28782" s="359">
        <v>0.3</v>
      </c>
      <c r="D28782" s="357" t="s">
        <v>52246</v>
      </c>
      <c r="E28782" s="357" t="s">
        <v>52246</v>
      </c>
    </row>
    <row r="28783" spans="1:5" ht="15.6">
      <c r="A28783" s="358" t="s">
        <v>53456</v>
      </c>
      <c r="B28783" s="358" t="s">
        <v>53457</v>
      </c>
      <c r="C28783" s="359">
        <v>0.3</v>
      </c>
      <c r="D28783" s="357" t="s">
        <v>53455</v>
      </c>
      <c r="E28783" s="357" t="s">
        <v>53455</v>
      </c>
    </row>
    <row r="28784" spans="1:5" ht="15.6">
      <c r="A28784" s="358" t="s">
        <v>24724</v>
      </c>
      <c r="B28784" s="358" t="s">
        <v>24724</v>
      </c>
      <c r="C28784" s="359">
        <v>0.3</v>
      </c>
      <c r="D28784" s="357" t="s">
        <v>24723</v>
      </c>
      <c r="E28784" s="357" t="s">
        <v>24723</v>
      </c>
    </row>
    <row r="28785" spans="1:5" ht="15.6">
      <c r="A28785" s="358" t="s">
        <v>29169</v>
      </c>
      <c r="B28785" s="358" t="s">
        <v>29169</v>
      </c>
      <c r="C28785" s="359">
        <v>0.3</v>
      </c>
      <c r="D28785" s="357" t="s">
        <v>29168</v>
      </c>
      <c r="E28785" s="357" t="s">
        <v>29168</v>
      </c>
    </row>
    <row r="28786" spans="1:5" ht="15.6">
      <c r="A28786" s="358" t="s">
        <v>29169</v>
      </c>
      <c r="B28786" s="358" t="s">
        <v>29169</v>
      </c>
      <c r="C28786" s="359">
        <v>0.3</v>
      </c>
      <c r="D28786" s="357" t="s">
        <v>29168</v>
      </c>
      <c r="E28786" s="357" t="s">
        <v>29168</v>
      </c>
    </row>
    <row r="28787" spans="1:5" ht="15.6">
      <c r="A28787" s="358" t="s">
        <v>36238</v>
      </c>
      <c r="B28787" s="358" t="s">
        <v>36238</v>
      </c>
      <c r="C28787" s="359">
        <v>0.3</v>
      </c>
      <c r="D28787" s="357" t="s">
        <v>36237</v>
      </c>
      <c r="E28787" s="357" t="s">
        <v>36237</v>
      </c>
    </row>
    <row r="28788" spans="1:5" ht="15.6">
      <c r="A28788" s="358" t="s">
        <v>36240</v>
      </c>
      <c r="B28788" s="358" t="s">
        <v>36241</v>
      </c>
      <c r="C28788" s="359">
        <v>0.3</v>
      </c>
      <c r="D28788" s="357" t="s">
        <v>36239</v>
      </c>
      <c r="E28788" s="357" t="s">
        <v>36239</v>
      </c>
    </row>
    <row r="28789" spans="1:5" ht="15.6">
      <c r="A28789" s="358" t="s">
        <v>44663</v>
      </c>
      <c r="B28789" s="358" t="s">
        <v>44663</v>
      </c>
      <c r="C28789" s="359">
        <v>0.3</v>
      </c>
      <c r="D28789" s="357" t="s">
        <v>44662</v>
      </c>
      <c r="E28789" s="357" t="s">
        <v>44662</v>
      </c>
    </row>
    <row r="28790" spans="1:5" ht="15.6">
      <c r="A28790" s="358" t="s">
        <v>21253</v>
      </c>
      <c r="B28790" s="358" t="s">
        <v>10262</v>
      </c>
      <c r="C28790" s="359">
        <v>0.3</v>
      </c>
      <c r="D28790" s="357" t="s">
        <v>8472</v>
      </c>
      <c r="E28790" s="357" t="s">
        <v>8472</v>
      </c>
    </row>
    <row r="28791" spans="1:5" ht="15.6">
      <c r="A28791" s="358" t="s">
        <v>21253</v>
      </c>
      <c r="B28791" s="358" t="s">
        <v>10262</v>
      </c>
      <c r="C28791" s="359">
        <v>0.3</v>
      </c>
      <c r="D28791" s="357" t="s">
        <v>8472</v>
      </c>
      <c r="E28791" s="357" t="s">
        <v>8472</v>
      </c>
    </row>
    <row r="28792" spans="1:5" ht="15.6">
      <c r="A28792" s="358" t="s">
        <v>50225</v>
      </c>
      <c r="B28792" s="358" t="s">
        <v>50226</v>
      </c>
      <c r="C28792" s="359">
        <v>0.3</v>
      </c>
      <c r="D28792" s="357" t="s">
        <v>50224</v>
      </c>
      <c r="E28792" s="357" t="s">
        <v>50224</v>
      </c>
    </row>
    <row r="28793" spans="1:5" ht="15.6">
      <c r="A28793" s="358" t="s">
        <v>50738</v>
      </c>
      <c r="B28793" s="358" t="s">
        <v>50739</v>
      </c>
      <c r="C28793" s="359">
        <v>0.3</v>
      </c>
      <c r="D28793" s="357" t="s">
        <v>50737</v>
      </c>
      <c r="E28793" s="357" t="s">
        <v>50737</v>
      </c>
    </row>
    <row r="28794" spans="1:5" ht="15.6">
      <c r="A28794" s="358" t="s">
        <v>53030</v>
      </c>
      <c r="B28794" s="358" t="s">
        <v>53031</v>
      </c>
      <c r="C28794" s="359">
        <v>0.3</v>
      </c>
      <c r="D28794" s="357" t="s">
        <v>53029</v>
      </c>
      <c r="E28794" s="357" t="s">
        <v>53029</v>
      </c>
    </row>
    <row r="28795" spans="1:5" ht="15.6">
      <c r="A28795" s="358" t="s">
        <v>53030</v>
      </c>
      <c r="B28795" s="358" t="s">
        <v>53031</v>
      </c>
      <c r="C28795" s="359">
        <v>0.3</v>
      </c>
      <c r="D28795" s="357" t="s">
        <v>53029</v>
      </c>
      <c r="E28795" s="357" t="s">
        <v>53029</v>
      </c>
    </row>
    <row r="28796" spans="1:5" ht="15.6">
      <c r="A28796" s="358" t="s">
        <v>53030</v>
      </c>
      <c r="B28796" s="358" t="s">
        <v>53031</v>
      </c>
      <c r="C28796" s="359">
        <v>0.3</v>
      </c>
      <c r="D28796" s="357" t="s">
        <v>53029</v>
      </c>
      <c r="E28796" s="357" t="s">
        <v>53029</v>
      </c>
    </row>
    <row r="28797" spans="1:5" ht="15.6">
      <c r="A28797" s="358" t="s">
        <v>25943</v>
      </c>
      <c r="B28797" s="358" t="s">
        <v>25944</v>
      </c>
      <c r="C28797" s="359">
        <v>0.3</v>
      </c>
      <c r="D28797" s="357" t="s">
        <v>25942</v>
      </c>
      <c r="E28797" s="357" t="s">
        <v>25942</v>
      </c>
    </row>
    <row r="28798" spans="1:5" ht="15.6">
      <c r="A28798" s="358" t="s">
        <v>30454</v>
      </c>
      <c r="B28798" s="358" t="s">
        <v>30455</v>
      </c>
      <c r="C28798" s="359">
        <v>0.3</v>
      </c>
      <c r="D28798" s="357" t="s">
        <v>30453</v>
      </c>
      <c r="E28798" s="357" t="s">
        <v>30453</v>
      </c>
    </row>
    <row r="28799" spans="1:5" ht="15.6">
      <c r="A28799" s="358" t="s">
        <v>32377</v>
      </c>
      <c r="B28799" s="358" t="s">
        <v>32378</v>
      </c>
      <c r="C28799" s="359">
        <v>0.3</v>
      </c>
      <c r="D28799" s="357" t="s">
        <v>32376</v>
      </c>
      <c r="E28799" s="357" t="s">
        <v>32376</v>
      </c>
    </row>
    <row r="28800" spans="1:5" ht="15.6">
      <c r="A28800" s="358" t="s">
        <v>65735</v>
      </c>
      <c r="B28800" s="358" t="s">
        <v>10262</v>
      </c>
      <c r="C28800" s="359">
        <v>0.3</v>
      </c>
      <c r="D28800" s="357" t="s">
        <v>65734</v>
      </c>
      <c r="E28800" s="357" t="s">
        <v>65734</v>
      </c>
    </row>
    <row r="28801" spans="1:5" ht="15.6">
      <c r="A28801" s="358" t="s">
        <v>65735</v>
      </c>
      <c r="B28801" s="358" t="s">
        <v>10262</v>
      </c>
      <c r="C28801" s="359">
        <v>0.3</v>
      </c>
      <c r="D28801" s="357" t="s">
        <v>65734</v>
      </c>
      <c r="E28801" s="357" t="s">
        <v>65734</v>
      </c>
    </row>
    <row r="28802" spans="1:5" ht="15.6">
      <c r="A28802" s="358" t="s">
        <v>36275</v>
      </c>
      <c r="B28802" s="358" t="s">
        <v>36275</v>
      </c>
      <c r="C28802" s="359">
        <v>0.3</v>
      </c>
      <c r="D28802" s="357" t="s">
        <v>36274</v>
      </c>
      <c r="E28802" s="357" t="s">
        <v>36274</v>
      </c>
    </row>
    <row r="28803" spans="1:5" ht="15.6">
      <c r="A28803" s="358" t="s">
        <v>10262</v>
      </c>
      <c r="B28803" s="358" t="s">
        <v>65737</v>
      </c>
      <c r="C28803" s="359">
        <v>0.3</v>
      </c>
      <c r="D28803" s="357" t="s">
        <v>65736</v>
      </c>
      <c r="E28803" s="357" t="s">
        <v>65736</v>
      </c>
    </row>
    <row r="28804" spans="1:5" ht="15.6">
      <c r="A28804" s="358" t="s">
        <v>10262</v>
      </c>
      <c r="B28804" s="358" t="s">
        <v>65737</v>
      </c>
      <c r="C28804" s="359">
        <v>0.3</v>
      </c>
      <c r="D28804" s="357" t="s">
        <v>65736</v>
      </c>
      <c r="E28804" s="357" t="s">
        <v>65736</v>
      </c>
    </row>
    <row r="28805" spans="1:5" ht="15.6">
      <c r="A28805" s="358" t="s">
        <v>43986</v>
      </c>
      <c r="B28805" s="358" t="s">
        <v>43986</v>
      </c>
      <c r="C28805" s="359">
        <v>0.3</v>
      </c>
      <c r="D28805" s="357" t="s">
        <v>43985</v>
      </c>
      <c r="E28805" s="357" t="s">
        <v>43985</v>
      </c>
    </row>
    <row r="28806" spans="1:5" ht="15.6">
      <c r="A28806" s="358" t="s">
        <v>43986</v>
      </c>
      <c r="B28806" s="358" t="s">
        <v>43986</v>
      </c>
      <c r="C28806" s="359">
        <v>0.3</v>
      </c>
      <c r="D28806" s="357" t="s">
        <v>43985</v>
      </c>
      <c r="E28806" s="357" t="s">
        <v>43985</v>
      </c>
    </row>
    <row r="28807" spans="1:5" ht="15.6">
      <c r="A28807" s="358" t="s">
        <v>44228</v>
      </c>
      <c r="B28807" s="358" t="s">
        <v>44229</v>
      </c>
      <c r="C28807" s="359">
        <v>0.3</v>
      </c>
      <c r="D28807" s="357" t="s">
        <v>44227</v>
      </c>
      <c r="E28807" s="357" t="s">
        <v>44227</v>
      </c>
    </row>
    <row r="28808" spans="1:5" ht="15.6">
      <c r="A28808" s="358" t="s">
        <v>44817</v>
      </c>
      <c r="B28808" s="358" t="s">
        <v>44818</v>
      </c>
      <c r="C28808" s="359">
        <v>0.3</v>
      </c>
      <c r="D28808" s="357" t="s">
        <v>44816</v>
      </c>
      <c r="E28808" s="357" t="s">
        <v>44816</v>
      </c>
    </row>
    <row r="28809" spans="1:5" ht="15.6">
      <c r="A28809" s="358" t="s">
        <v>45623</v>
      </c>
      <c r="B28809" s="358" t="s">
        <v>45623</v>
      </c>
      <c r="C28809" s="359">
        <v>0.3</v>
      </c>
      <c r="D28809" s="357" t="s">
        <v>45622</v>
      </c>
      <c r="E28809" s="357" t="s">
        <v>45622</v>
      </c>
    </row>
    <row r="28810" spans="1:5" ht="15.6">
      <c r="A28810" s="358" t="s">
        <v>46082</v>
      </c>
      <c r="B28810" s="358" t="s">
        <v>46083</v>
      </c>
      <c r="C28810" s="359">
        <v>0.3</v>
      </c>
      <c r="D28810" s="357" t="s">
        <v>46081</v>
      </c>
      <c r="E28810" s="357" t="s">
        <v>46081</v>
      </c>
    </row>
    <row r="28811" spans="1:5" ht="15.6">
      <c r="A28811" s="358" t="s">
        <v>59982</v>
      </c>
      <c r="B28811" s="358" t="s">
        <v>60624</v>
      </c>
      <c r="C28811" s="359">
        <v>0.3</v>
      </c>
      <c r="D28811" s="357" t="s">
        <v>65738</v>
      </c>
      <c r="E28811" s="357" t="s">
        <v>65738</v>
      </c>
    </row>
    <row r="28812" spans="1:5" ht="15.6">
      <c r="A28812" s="358" t="s">
        <v>47007</v>
      </c>
      <c r="B28812" s="358" t="s">
        <v>47008</v>
      </c>
      <c r="C28812" s="359">
        <v>0.3</v>
      </c>
      <c r="D28812" s="357" t="s">
        <v>47006</v>
      </c>
      <c r="E28812" s="357" t="s">
        <v>47006</v>
      </c>
    </row>
    <row r="28813" spans="1:5" ht="15.6">
      <c r="A28813" s="358" t="s">
        <v>50499</v>
      </c>
      <c r="B28813" s="358" t="s">
        <v>50500</v>
      </c>
      <c r="C28813" s="359">
        <v>0.3</v>
      </c>
      <c r="D28813" s="357" t="s">
        <v>50498</v>
      </c>
      <c r="E28813" s="357" t="s">
        <v>50498</v>
      </c>
    </row>
    <row r="28814" spans="1:5" ht="15.6">
      <c r="A28814" s="358" t="s">
        <v>50499</v>
      </c>
      <c r="B28814" s="358" t="s">
        <v>50500</v>
      </c>
      <c r="C28814" s="359">
        <v>0.3</v>
      </c>
      <c r="D28814" s="357" t="s">
        <v>50498</v>
      </c>
      <c r="E28814" s="357" t="s">
        <v>50498</v>
      </c>
    </row>
    <row r="28815" spans="1:5" ht="15.6">
      <c r="A28815" s="358" t="s">
        <v>65739</v>
      </c>
      <c r="B28815" s="358" t="s">
        <v>51199</v>
      </c>
      <c r="C28815" s="359">
        <v>0.3</v>
      </c>
      <c r="D28815" s="357" t="s">
        <v>51198</v>
      </c>
      <c r="E28815" s="357" t="s">
        <v>51198</v>
      </c>
    </row>
    <row r="28816" spans="1:5" ht="15.6">
      <c r="A28816" s="358" t="s">
        <v>51285</v>
      </c>
      <c r="B28816" s="358" t="s">
        <v>51286</v>
      </c>
      <c r="C28816" s="359">
        <v>0.3</v>
      </c>
      <c r="D28816" s="357" t="s">
        <v>51284</v>
      </c>
      <c r="E28816" s="357" t="s">
        <v>51284</v>
      </c>
    </row>
    <row r="28817" spans="1:5" ht="15.6">
      <c r="A28817" s="358" t="s">
        <v>51364</v>
      </c>
      <c r="B28817" s="358" t="s">
        <v>10262</v>
      </c>
      <c r="C28817" s="359">
        <v>0.3</v>
      </c>
      <c r="D28817" s="357" t="s">
        <v>51363</v>
      </c>
      <c r="E28817" s="357" t="s">
        <v>51363</v>
      </c>
    </row>
    <row r="28818" spans="1:5" ht="15.6">
      <c r="A28818" s="358" t="s">
        <v>52662</v>
      </c>
      <c r="B28818" s="358" t="s">
        <v>52663</v>
      </c>
      <c r="C28818" s="359">
        <v>0.3</v>
      </c>
      <c r="D28818" s="357" t="s">
        <v>52661</v>
      </c>
      <c r="E28818" s="357" t="s">
        <v>52661</v>
      </c>
    </row>
    <row r="28819" spans="1:5" ht="15.6">
      <c r="A28819" s="358" t="s">
        <v>24089</v>
      </c>
      <c r="B28819" s="358" t="s">
        <v>24090</v>
      </c>
      <c r="C28819" s="359">
        <v>0.3</v>
      </c>
      <c r="D28819" s="357" t="s">
        <v>24088</v>
      </c>
      <c r="E28819" s="357" t="s">
        <v>24088</v>
      </c>
    </row>
    <row r="28820" spans="1:5" ht="15.6">
      <c r="A28820" s="358" t="s">
        <v>24505</v>
      </c>
      <c r="B28820" s="358" t="s">
        <v>24505</v>
      </c>
      <c r="C28820" s="359">
        <v>0.3</v>
      </c>
      <c r="D28820" s="357" t="s">
        <v>24504</v>
      </c>
      <c r="E28820" s="357" t="s">
        <v>24504</v>
      </c>
    </row>
    <row r="28821" spans="1:5" ht="15.6">
      <c r="A28821" s="358" t="s">
        <v>55485</v>
      </c>
      <c r="B28821" s="358" t="s">
        <v>55486</v>
      </c>
      <c r="C28821" s="359">
        <v>0.3</v>
      </c>
      <c r="D28821" s="357" t="s">
        <v>55484</v>
      </c>
      <c r="E28821" s="357" t="s">
        <v>55484</v>
      </c>
    </row>
    <row r="28822" spans="1:5" ht="15.6">
      <c r="A28822" s="358" t="s">
        <v>25516</v>
      </c>
      <c r="B28822" s="358" t="s">
        <v>25517</v>
      </c>
      <c r="C28822" s="359">
        <v>0.3</v>
      </c>
      <c r="D28822" s="357" t="s">
        <v>25515</v>
      </c>
      <c r="E28822" s="357" t="s">
        <v>25515</v>
      </c>
    </row>
    <row r="28823" spans="1:5" ht="15.6">
      <c r="A28823" s="358" t="s">
        <v>27726</v>
      </c>
      <c r="B28823" s="358" t="s">
        <v>27727</v>
      </c>
      <c r="C28823" s="359">
        <v>0.3</v>
      </c>
      <c r="D28823" s="357" t="s">
        <v>27725</v>
      </c>
      <c r="E28823" s="357" t="s">
        <v>27725</v>
      </c>
    </row>
    <row r="28824" spans="1:5" ht="15.6">
      <c r="A28824" s="358" t="s">
        <v>31782</v>
      </c>
      <c r="B28824" s="358" t="s">
        <v>31783</v>
      </c>
      <c r="C28824" s="359">
        <v>0.3</v>
      </c>
      <c r="D28824" s="357" t="s">
        <v>31781</v>
      </c>
      <c r="E28824" s="357" t="s">
        <v>31781</v>
      </c>
    </row>
    <row r="28825" spans="1:5" ht="15.6">
      <c r="A28825" s="358" t="s">
        <v>32539</v>
      </c>
      <c r="B28825" s="358" t="s">
        <v>32540</v>
      </c>
      <c r="C28825" s="359">
        <v>0.3</v>
      </c>
      <c r="D28825" s="357" t="s">
        <v>32538</v>
      </c>
      <c r="E28825" s="357" t="s">
        <v>32538</v>
      </c>
    </row>
    <row r="28826" spans="1:5" ht="15.6">
      <c r="A28826" s="358" t="s">
        <v>10262</v>
      </c>
      <c r="B28826" s="358" t="s">
        <v>33070</v>
      </c>
      <c r="C28826" s="359">
        <v>0.3</v>
      </c>
      <c r="D28826" s="357" t="s">
        <v>33069</v>
      </c>
      <c r="E28826" s="357" t="s">
        <v>33069</v>
      </c>
    </row>
    <row r="28827" spans="1:5" ht="15.6">
      <c r="A28827" s="358" t="s">
        <v>35073</v>
      </c>
      <c r="B28827" s="358" t="s">
        <v>35073</v>
      </c>
      <c r="C28827" s="359">
        <v>0.3</v>
      </c>
      <c r="D28827" s="357" t="s">
        <v>35072</v>
      </c>
      <c r="E28827" s="357" t="s">
        <v>35072</v>
      </c>
    </row>
    <row r="28828" spans="1:5" ht="15.6">
      <c r="A28828" s="358" t="s">
        <v>41489</v>
      </c>
      <c r="B28828" s="358" t="s">
        <v>41490</v>
      </c>
      <c r="C28828" s="359">
        <v>0.3</v>
      </c>
      <c r="D28828" s="357" t="s">
        <v>41488</v>
      </c>
      <c r="E28828" s="357" t="s">
        <v>41488</v>
      </c>
    </row>
    <row r="28829" spans="1:5" ht="15.6">
      <c r="A28829" s="358" t="s">
        <v>65741</v>
      </c>
      <c r="B28829" s="358" t="s">
        <v>65742</v>
      </c>
      <c r="C28829" s="359">
        <v>0.3</v>
      </c>
      <c r="D28829" s="357" t="s">
        <v>65740</v>
      </c>
      <c r="E28829" s="357" t="s">
        <v>65740</v>
      </c>
    </row>
    <row r="28830" spans="1:5" ht="15.6">
      <c r="A28830" s="358" t="s">
        <v>44499</v>
      </c>
      <c r="B28830" s="358" t="s">
        <v>44500</v>
      </c>
      <c r="C28830" s="359">
        <v>0.3</v>
      </c>
      <c r="D28830" s="357" t="s">
        <v>44498</v>
      </c>
      <c r="E28830" s="357" t="s">
        <v>44498</v>
      </c>
    </row>
    <row r="28831" spans="1:5" ht="15.6">
      <c r="A28831" s="358" t="s">
        <v>45230</v>
      </c>
      <c r="B28831" s="358" t="s">
        <v>10262</v>
      </c>
      <c r="C28831" s="359">
        <v>0.3</v>
      </c>
      <c r="D28831" s="357" t="s">
        <v>45229</v>
      </c>
      <c r="E28831" s="357" t="s">
        <v>45229</v>
      </c>
    </row>
    <row r="28832" spans="1:5" ht="15.6">
      <c r="A28832" s="358" t="s">
        <v>48114</v>
      </c>
      <c r="B28832" s="358" t="s">
        <v>48114</v>
      </c>
      <c r="C28832" s="359">
        <v>0.3</v>
      </c>
      <c r="D28832" s="357" t="s">
        <v>48113</v>
      </c>
      <c r="E28832" s="357" t="s">
        <v>48113</v>
      </c>
    </row>
    <row r="28833" spans="1:5" ht="15.6">
      <c r="A28833" s="358" t="s">
        <v>55399</v>
      </c>
      <c r="B28833" s="358" t="s">
        <v>55400</v>
      </c>
      <c r="C28833" s="359">
        <v>0.3</v>
      </c>
      <c r="D28833" s="357" t="s">
        <v>55398</v>
      </c>
      <c r="E28833" s="357" t="s">
        <v>55398</v>
      </c>
    </row>
    <row r="28834" spans="1:5" ht="15.6">
      <c r="A28834" s="358" t="s">
        <v>49959</v>
      </c>
      <c r="B28834" s="358" t="s">
        <v>49960</v>
      </c>
      <c r="C28834" s="359">
        <v>0.3</v>
      </c>
      <c r="D28834" s="357" t="s">
        <v>49958</v>
      </c>
      <c r="E28834" s="357" t="s">
        <v>49958</v>
      </c>
    </row>
    <row r="28835" spans="1:5" ht="15.6">
      <c r="A28835" s="358" t="s">
        <v>50326</v>
      </c>
      <c r="B28835" s="358" t="s">
        <v>50327</v>
      </c>
      <c r="C28835" s="359">
        <v>0.3</v>
      </c>
      <c r="D28835" s="357" t="s">
        <v>50325</v>
      </c>
      <c r="E28835" s="357" t="s">
        <v>50325</v>
      </c>
    </row>
    <row r="28836" spans="1:5" ht="15.6">
      <c r="A28836" s="358" t="s">
        <v>53864</v>
      </c>
      <c r="B28836" s="358" t="s">
        <v>10262</v>
      </c>
      <c r="C28836" s="359">
        <v>0.3</v>
      </c>
      <c r="D28836" s="357" t="s">
        <v>53863</v>
      </c>
      <c r="E28836" s="357" t="s">
        <v>53863</v>
      </c>
    </row>
    <row r="28837" spans="1:5" ht="15.6">
      <c r="A28837" s="358" t="s">
        <v>27794</v>
      </c>
      <c r="B28837" s="358" t="s">
        <v>27795</v>
      </c>
      <c r="C28837" s="359">
        <v>0.3</v>
      </c>
      <c r="D28837" s="357" t="s">
        <v>27793</v>
      </c>
      <c r="E28837" s="357" t="s">
        <v>27793</v>
      </c>
    </row>
    <row r="28838" spans="1:5" ht="15.6">
      <c r="A28838" s="358" t="s">
        <v>33196</v>
      </c>
      <c r="B28838" s="358" t="s">
        <v>33197</v>
      </c>
      <c r="C28838" s="359">
        <v>0.3</v>
      </c>
      <c r="D28838" s="357" t="s">
        <v>33195</v>
      </c>
      <c r="E28838" s="357" t="s">
        <v>33195</v>
      </c>
    </row>
    <row r="28839" spans="1:5" ht="15.6">
      <c r="A28839" s="358" t="s">
        <v>33196</v>
      </c>
      <c r="B28839" s="358" t="s">
        <v>33197</v>
      </c>
      <c r="C28839" s="359">
        <v>0.3</v>
      </c>
      <c r="D28839" s="357" t="s">
        <v>33195</v>
      </c>
      <c r="E28839" s="357" t="s">
        <v>33195</v>
      </c>
    </row>
    <row r="28840" spans="1:5" ht="15.6">
      <c r="A28840" s="358" t="s">
        <v>37894</v>
      </c>
      <c r="B28840" s="358" t="s">
        <v>37895</v>
      </c>
      <c r="C28840" s="359">
        <v>0.3</v>
      </c>
      <c r="D28840" s="357" t="s">
        <v>37893</v>
      </c>
      <c r="E28840" s="357" t="s">
        <v>37893</v>
      </c>
    </row>
    <row r="28841" spans="1:5" ht="15.6">
      <c r="A28841" s="358" t="s">
        <v>44148</v>
      </c>
      <c r="B28841" s="358" t="s">
        <v>44149</v>
      </c>
      <c r="C28841" s="359">
        <v>0.3</v>
      </c>
      <c r="D28841" s="357" t="s">
        <v>44147</v>
      </c>
      <c r="E28841" s="357" t="s">
        <v>44147</v>
      </c>
    </row>
    <row r="28842" spans="1:5" ht="15.6">
      <c r="A28842" s="358" t="s">
        <v>47410</v>
      </c>
      <c r="B28842" s="358" t="s">
        <v>10262</v>
      </c>
      <c r="C28842" s="359">
        <v>0.3</v>
      </c>
      <c r="D28842" s="357" t="s">
        <v>47409</v>
      </c>
      <c r="E28842" s="357" t="s">
        <v>47409</v>
      </c>
    </row>
    <row r="28843" spans="1:5" ht="15.6">
      <c r="A28843" s="358" t="s">
        <v>22557</v>
      </c>
      <c r="B28843" s="358" t="s">
        <v>22558</v>
      </c>
      <c r="C28843" s="359">
        <v>0.3</v>
      </c>
      <c r="D28843" s="357" t="s">
        <v>9205</v>
      </c>
      <c r="E28843" s="357" t="s">
        <v>9205</v>
      </c>
    </row>
    <row r="28844" spans="1:5" ht="15.6">
      <c r="A28844" s="358" t="s">
        <v>53236</v>
      </c>
      <c r="B28844" s="358" t="s">
        <v>53237</v>
      </c>
      <c r="C28844" s="359">
        <v>0.3</v>
      </c>
      <c r="D28844" s="357" t="s">
        <v>53235</v>
      </c>
      <c r="E28844" s="357" t="s">
        <v>53235</v>
      </c>
    </row>
    <row r="28845" spans="1:5" ht="15.6">
      <c r="A28845" s="358" t="s">
        <v>53645</v>
      </c>
      <c r="B28845" s="358" t="s">
        <v>53646</v>
      </c>
      <c r="C28845" s="359">
        <v>0.3</v>
      </c>
      <c r="D28845" s="357" t="s">
        <v>53644</v>
      </c>
      <c r="E28845" s="357" t="s">
        <v>53644</v>
      </c>
    </row>
    <row r="28846" spans="1:5" ht="15.6">
      <c r="A28846" s="358" t="s">
        <v>25316</v>
      </c>
      <c r="B28846" s="358" t="s">
        <v>25317</v>
      </c>
      <c r="C28846" s="359">
        <v>0.3</v>
      </c>
      <c r="D28846" s="357" t="s">
        <v>25315</v>
      </c>
      <c r="E28846" s="357" t="s">
        <v>25315</v>
      </c>
    </row>
    <row r="28847" spans="1:5" ht="15.6">
      <c r="A28847" s="358" t="s">
        <v>10785</v>
      </c>
      <c r="B28847" s="358" t="s">
        <v>10786</v>
      </c>
      <c r="C28847" s="359">
        <v>0.3</v>
      </c>
      <c r="D28847" s="357" t="s">
        <v>2680</v>
      </c>
      <c r="E28847" s="357" t="s">
        <v>2680</v>
      </c>
    </row>
    <row r="28848" spans="1:5" ht="15.6">
      <c r="A28848" s="358" t="s">
        <v>10785</v>
      </c>
      <c r="B28848" s="358" t="s">
        <v>10786</v>
      </c>
      <c r="C28848" s="359">
        <v>0.3</v>
      </c>
      <c r="D28848" s="357" t="s">
        <v>2680</v>
      </c>
      <c r="E28848" s="357" t="s">
        <v>2680</v>
      </c>
    </row>
    <row r="28849" spans="1:5" ht="15.6">
      <c r="A28849" s="358" t="s">
        <v>252</v>
      </c>
      <c r="B28849" s="358" t="s">
        <v>26725</v>
      </c>
      <c r="C28849" s="359">
        <v>0.3</v>
      </c>
      <c r="D28849" s="357" t="s">
        <v>26724</v>
      </c>
      <c r="E28849" s="357" t="s">
        <v>26724</v>
      </c>
    </row>
    <row r="28850" spans="1:5" ht="15.6">
      <c r="A28850" s="358" t="s">
        <v>27007</v>
      </c>
      <c r="B28850" s="358" t="s">
        <v>27008</v>
      </c>
      <c r="C28850" s="359">
        <v>0.3</v>
      </c>
      <c r="D28850" s="357" t="s">
        <v>27006</v>
      </c>
      <c r="E28850" s="357" t="s">
        <v>27006</v>
      </c>
    </row>
    <row r="28851" spans="1:5" ht="15.6">
      <c r="A28851" s="358" t="s">
        <v>30105</v>
      </c>
      <c r="B28851" s="358" t="s">
        <v>30106</v>
      </c>
      <c r="C28851" s="359">
        <v>0.3</v>
      </c>
      <c r="D28851" s="357" t="s">
        <v>30104</v>
      </c>
      <c r="E28851" s="357" t="s">
        <v>30104</v>
      </c>
    </row>
    <row r="28852" spans="1:5" ht="15.6">
      <c r="A28852" s="358" t="s">
        <v>31677</v>
      </c>
      <c r="B28852" s="358" t="s">
        <v>31678</v>
      </c>
      <c r="C28852" s="359">
        <v>0.3</v>
      </c>
      <c r="D28852" s="357" t="s">
        <v>31676</v>
      </c>
      <c r="E28852" s="357" t="s">
        <v>31676</v>
      </c>
    </row>
    <row r="28853" spans="1:5" ht="15.6">
      <c r="A28853" s="358" t="s">
        <v>35451</v>
      </c>
      <c r="B28853" s="358" t="s">
        <v>35452</v>
      </c>
      <c r="C28853" s="359">
        <v>0.3</v>
      </c>
      <c r="D28853" s="357" t="s">
        <v>35450</v>
      </c>
      <c r="E28853" s="357" t="s">
        <v>35450</v>
      </c>
    </row>
    <row r="28854" spans="1:5" ht="15.6">
      <c r="A28854" s="358" t="s">
        <v>36236</v>
      </c>
      <c r="B28854" s="358" t="s">
        <v>36236</v>
      </c>
      <c r="C28854" s="359">
        <v>0.3</v>
      </c>
      <c r="D28854" s="357" t="s">
        <v>36235</v>
      </c>
      <c r="E28854" s="357" t="s">
        <v>36235</v>
      </c>
    </row>
    <row r="28855" spans="1:5" ht="15.6">
      <c r="A28855" s="358" t="s">
        <v>38193</v>
      </c>
      <c r="B28855" s="358" t="s">
        <v>38194</v>
      </c>
      <c r="C28855" s="359">
        <v>0.3</v>
      </c>
      <c r="D28855" s="357" t="s">
        <v>38192</v>
      </c>
      <c r="E28855" s="357" t="s">
        <v>38192</v>
      </c>
    </row>
    <row r="28856" spans="1:5" ht="15.6">
      <c r="A28856" s="358" t="s">
        <v>40110</v>
      </c>
      <c r="B28856" s="358" t="s">
        <v>40111</v>
      </c>
      <c r="C28856" s="359">
        <v>0.3</v>
      </c>
      <c r="D28856" s="357" t="s">
        <v>40109</v>
      </c>
      <c r="E28856" s="357" t="s">
        <v>40109</v>
      </c>
    </row>
    <row r="28857" spans="1:5" ht="15.6">
      <c r="A28857" s="358" t="s">
        <v>65744</v>
      </c>
      <c r="B28857" s="358" t="s">
        <v>65745</v>
      </c>
      <c r="C28857" s="359">
        <v>0.3</v>
      </c>
      <c r="D28857" s="357" t="s">
        <v>65743</v>
      </c>
      <c r="E28857" s="357" t="s">
        <v>65743</v>
      </c>
    </row>
    <row r="28858" spans="1:5" ht="15.6">
      <c r="A28858" s="358" t="s">
        <v>42931</v>
      </c>
      <c r="B28858" s="358" t="s">
        <v>42932</v>
      </c>
      <c r="C28858" s="359">
        <v>0.3</v>
      </c>
      <c r="D28858" s="357" t="s">
        <v>42930</v>
      </c>
      <c r="E28858" s="357" t="s">
        <v>42930</v>
      </c>
    </row>
    <row r="28859" spans="1:5" ht="15.6">
      <c r="A28859" s="358" t="s">
        <v>43078</v>
      </c>
      <c r="B28859" s="358" t="s">
        <v>10262</v>
      </c>
      <c r="C28859" s="359">
        <v>0.3</v>
      </c>
      <c r="D28859" s="357" t="s">
        <v>43077</v>
      </c>
      <c r="E28859" s="357" t="s">
        <v>43077</v>
      </c>
    </row>
    <row r="28860" spans="1:5" ht="15.6">
      <c r="A28860" s="358" t="s">
        <v>43080</v>
      </c>
      <c r="B28860" s="358" t="s">
        <v>43081</v>
      </c>
      <c r="C28860" s="359">
        <v>0.3</v>
      </c>
      <c r="D28860" s="357" t="s">
        <v>43079</v>
      </c>
      <c r="E28860" s="357" t="s">
        <v>43079</v>
      </c>
    </row>
    <row r="28861" spans="1:5" ht="15.6">
      <c r="A28861" s="358" t="s">
        <v>45378</v>
      </c>
      <c r="B28861" s="358" t="s">
        <v>45378</v>
      </c>
      <c r="C28861" s="359">
        <v>0.3</v>
      </c>
      <c r="D28861" s="357" t="s">
        <v>45377</v>
      </c>
      <c r="E28861" s="357" t="s">
        <v>45377</v>
      </c>
    </row>
    <row r="28862" spans="1:5" ht="15.6">
      <c r="A28862" s="358" t="s">
        <v>45586</v>
      </c>
      <c r="B28862" s="358" t="s">
        <v>45587</v>
      </c>
      <c r="C28862" s="359">
        <v>0.3</v>
      </c>
      <c r="D28862" s="357" t="s">
        <v>45585</v>
      </c>
      <c r="E28862" s="357" t="s">
        <v>45585</v>
      </c>
    </row>
    <row r="28863" spans="1:5" ht="15.6">
      <c r="A28863" s="358" t="s">
        <v>45847</v>
      </c>
      <c r="B28863" s="358" t="s">
        <v>45848</v>
      </c>
      <c r="C28863" s="359">
        <v>0.3</v>
      </c>
      <c r="D28863" s="357" t="s">
        <v>45846</v>
      </c>
      <c r="E28863" s="357" t="s">
        <v>45846</v>
      </c>
    </row>
    <row r="28864" spans="1:5" ht="15.6">
      <c r="A28864" s="358" t="s">
        <v>45847</v>
      </c>
      <c r="B28864" s="358" t="s">
        <v>45848</v>
      </c>
      <c r="C28864" s="359">
        <v>0.3</v>
      </c>
      <c r="D28864" s="357" t="s">
        <v>45846</v>
      </c>
      <c r="E28864" s="357" t="s">
        <v>45846</v>
      </c>
    </row>
    <row r="28865" spans="1:5" ht="15.6">
      <c r="A28865" s="358" t="s">
        <v>46080</v>
      </c>
      <c r="B28865" s="358" t="s">
        <v>46080</v>
      </c>
      <c r="C28865" s="359">
        <v>0.3</v>
      </c>
      <c r="D28865" s="357" t="s">
        <v>46079</v>
      </c>
      <c r="E28865" s="357" t="s">
        <v>46079</v>
      </c>
    </row>
    <row r="28866" spans="1:5" ht="15.6">
      <c r="A28866" s="358" t="s">
        <v>48532</v>
      </c>
      <c r="B28866" s="358" t="s">
        <v>48533</v>
      </c>
      <c r="C28866" s="359">
        <v>0.3</v>
      </c>
      <c r="D28866" s="357" t="s">
        <v>48531</v>
      </c>
      <c r="E28866" s="357" t="s">
        <v>48531</v>
      </c>
    </row>
    <row r="28867" spans="1:5" ht="15.6">
      <c r="A28867" s="358" t="s">
        <v>48847</v>
      </c>
      <c r="B28867" s="358" t="s">
        <v>10262</v>
      </c>
      <c r="C28867" s="359">
        <v>0.3</v>
      </c>
      <c r="D28867" s="357" t="s">
        <v>48846</v>
      </c>
      <c r="E28867" s="357" t="s">
        <v>48846</v>
      </c>
    </row>
    <row r="28868" spans="1:5" ht="15.6">
      <c r="A28868" s="358" t="s">
        <v>10262</v>
      </c>
      <c r="B28868" s="358" t="s">
        <v>53130</v>
      </c>
      <c r="C28868" s="359">
        <v>0.3</v>
      </c>
      <c r="D28868" s="357" t="s">
        <v>53129</v>
      </c>
      <c r="E28868" s="357" t="s">
        <v>53129</v>
      </c>
    </row>
    <row r="28869" spans="1:5" ht="15.6">
      <c r="A28869" s="358" t="s">
        <v>65747</v>
      </c>
      <c r="B28869" s="358" t="s">
        <v>65748</v>
      </c>
      <c r="C28869" s="359">
        <v>0.3</v>
      </c>
      <c r="D28869" s="357" t="s">
        <v>65746</v>
      </c>
      <c r="E28869" s="357" t="s">
        <v>65746</v>
      </c>
    </row>
    <row r="28870" spans="1:5" ht="15.6">
      <c r="A28870" s="358" t="s">
        <v>65747</v>
      </c>
      <c r="B28870" s="358" t="s">
        <v>65748</v>
      </c>
      <c r="C28870" s="359">
        <v>0.3</v>
      </c>
      <c r="D28870" s="357" t="s">
        <v>65746</v>
      </c>
      <c r="E28870" s="357" t="s">
        <v>65746</v>
      </c>
    </row>
    <row r="28871" spans="1:5" ht="15.6">
      <c r="A28871" s="358" t="s">
        <v>26133</v>
      </c>
      <c r="B28871" s="358" t="s">
        <v>26134</v>
      </c>
      <c r="C28871" s="359">
        <v>0.3</v>
      </c>
      <c r="D28871" s="357" t="s">
        <v>26132</v>
      </c>
      <c r="E28871" s="357" t="s">
        <v>26132</v>
      </c>
    </row>
    <row r="28872" spans="1:5" ht="15.6">
      <c r="A28872" s="358" t="s">
        <v>27921</v>
      </c>
      <c r="B28872" s="358" t="s">
        <v>27922</v>
      </c>
      <c r="C28872" s="359">
        <v>0.3</v>
      </c>
      <c r="D28872" s="357" t="s">
        <v>27920</v>
      </c>
      <c r="E28872" s="357" t="s">
        <v>27920</v>
      </c>
    </row>
    <row r="28873" spans="1:5" ht="15.6">
      <c r="A28873" s="358" t="s">
        <v>29847</v>
      </c>
      <c r="B28873" s="358" t="s">
        <v>55490</v>
      </c>
      <c r="C28873" s="359">
        <v>0.3</v>
      </c>
      <c r="D28873" s="357" t="s">
        <v>29846</v>
      </c>
      <c r="E28873" s="357" t="s">
        <v>29846</v>
      </c>
    </row>
    <row r="28874" spans="1:5" ht="15.6">
      <c r="A28874" s="358" t="s">
        <v>29973</v>
      </c>
      <c r="B28874" s="358" t="s">
        <v>29974</v>
      </c>
      <c r="C28874" s="359">
        <v>0.3</v>
      </c>
      <c r="D28874" s="357" t="s">
        <v>29972</v>
      </c>
      <c r="E28874" s="357" t="s">
        <v>29972</v>
      </c>
    </row>
    <row r="28875" spans="1:5" ht="15.6">
      <c r="A28875" s="358" t="s">
        <v>30949</v>
      </c>
      <c r="B28875" s="358" t="s">
        <v>30950</v>
      </c>
      <c r="C28875" s="359">
        <v>0.3</v>
      </c>
      <c r="D28875" s="357" t="s">
        <v>30948</v>
      </c>
      <c r="E28875" s="357" t="s">
        <v>30948</v>
      </c>
    </row>
    <row r="28876" spans="1:5" ht="15.6">
      <c r="A28876" s="358" t="s">
        <v>30949</v>
      </c>
      <c r="B28876" s="358" t="s">
        <v>30950</v>
      </c>
      <c r="C28876" s="359">
        <v>0.3</v>
      </c>
      <c r="D28876" s="357" t="s">
        <v>30948</v>
      </c>
      <c r="E28876" s="357" t="s">
        <v>30948</v>
      </c>
    </row>
    <row r="28877" spans="1:5" ht="15.6">
      <c r="A28877" s="358" t="s">
        <v>32133</v>
      </c>
      <c r="B28877" s="358" t="s">
        <v>32133</v>
      </c>
      <c r="C28877" s="359">
        <v>0.3</v>
      </c>
      <c r="D28877" s="357" t="s">
        <v>32132</v>
      </c>
      <c r="E28877" s="357" t="s">
        <v>32132</v>
      </c>
    </row>
    <row r="28878" spans="1:5" ht="15.6">
      <c r="A28878" s="358" t="s">
        <v>32241</v>
      </c>
      <c r="B28878" s="358" t="s">
        <v>32242</v>
      </c>
      <c r="C28878" s="359">
        <v>0.3</v>
      </c>
      <c r="D28878" s="357" t="s">
        <v>32240</v>
      </c>
      <c r="E28878" s="357" t="s">
        <v>32240</v>
      </c>
    </row>
    <row r="28879" spans="1:5" ht="15.6">
      <c r="A28879" s="358" t="s">
        <v>36111</v>
      </c>
      <c r="B28879" s="358" t="s">
        <v>36112</v>
      </c>
      <c r="C28879" s="359">
        <v>0.3</v>
      </c>
      <c r="D28879" s="357" t="s">
        <v>36110</v>
      </c>
      <c r="E28879" s="357" t="s">
        <v>36110</v>
      </c>
    </row>
    <row r="28880" spans="1:5" ht="15.6">
      <c r="A28880" s="358" t="s">
        <v>40171</v>
      </c>
      <c r="B28880" s="358" t="s">
        <v>40172</v>
      </c>
      <c r="C28880" s="359">
        <v>0.3</v>
      </c>
      <c r="D28880" s="357" t="s">
        <v>40170</v>
      </c>
      <c r="E28880" s="357" t="s">
        <v>40170</v>
      </c>
    </row>
    <row r="28881" spans="1:5" ht="15.6">
      <c r="A28881" s="358" t="s">
        <v>44060</v>
      </c>
      <c r="B28881" s="358" t="s">
        <v>44060</v>
      </c>
      <c r="C28881" s="359">
        <v>0.3</v>
      </c>
      <c r="D28881" s="357" t="s">
        <v>44059</v>
      </c>
      <c r="E28881" s="357" t="s">
        <v>44059</v>
      </c>
    </row>
    <row r="28882" spans="1:5" ht="15.6">
      <c r="A28882" s="358" t="s">
        <v>44134</v>
      </c>
      <c r="B28882" s="358" t="s">
        <v>44135</v>
      </c>
      <c r="C28882" s="359">
        <v>0.3</v>
      </c>
      <c r="D28882" s="357" t="s">
        <v>44133</v>
      </c>
      <c r="E28882" s="357" t="s">
        <v>44133</v>
      </c>
    </row>
    <row r="28883" spans="1:5" ht="15.6">
      <c r="A28883" s="358" t="s">
        <v>44414</v>
      </c>
      <c r="B28883" s="358" t="s">
        <v>44415</v>
      </c>
      <c r="C28883" s="359">
        <v>0.3</v>
      </c>
      <c r="D28883" s="357" t="s">
        <v>44413</v>
      </c>
      <c r="E28883" s="357" t="s">
        <v>44413</v>
      </c>
    </row>
    <row r="28884" spans="1:5" ht="15.6">
      <c r="A28884" s="358" t="s">
        <v>10262</v>
      </c>
      <c r="B28884" s="358" t="s">
        <v>44785</v>
      </c>
      <c r="C28884" s="359">
        <v>0.3</v>
      </c>
      <c r="D28884" s="357" t="s">
        <v>44784</v>
      </c>
      <c r="E28884" s="357" t="s">
        <v>44784</v>
      </c>
    </row>
    <row r="28885" spans="1:5" ht="15.6">
      <c r="A28885" s="358" t="s">
        <v>45206</v>
      </c>
      <c r="B28885" s="358" t="s">
        <v>45207</v>
      </c>
      <c r="C28885" s="359">
        <v>0.3</v>
      </c>
      <c r="D28885" s="357" t="s">
        <v>45205</v>
      </c>
      <c r="E28885" s="357" t="s">
        <v>45205</v>
      </c>
    </row>
    <row r="28886" spans="1:5" ht="15.6">
      <c r="A28886" s="358" t="s">
        <v>45408</v>
      </c>
      <c r="B28886" s="358" t="s">
        <v>45409</v>
      </c>
      <c r="C28886" s="359">
        <v>0.3</v>
      </c>
      <c r="D28886" s="357" t="s">
        <v>45407</v>
      </c>
      <c r="E28886" s="357" t="s">
        <v>45407</v>
      </c>
    </row>
    <row r="28887" spans="1:5" ht="15.6">
      <c r="A28887" s="358" t="s">
        <v>46025</v>
      </c>
      <c r="B28887" s="358" t="s">
        <v>46025</v>
      </c>
      <c r="C28887" s="359">
        <v>0.3</v>
      </c>
      <c r="D28887" s="357" t="s">
        <v>46024</v>
      </c>
      <c r="E28887" s="357" t="s">
        <v>46024</v>
      </c>
    </row>
    <row r="28888" spans="1:5" ht="15.6">
      <c r="A28888" s="358" t="s">
        <v>48000</v>
      </c>
      <c r="B28888" s="358" t="s">
        <v>48000</v>
      </c>
      <c r="C28888" s="359">
        <v>0.3</v>
      </c>
      <c r="D28888" s="357" t="s">
        <v>47999</v>
      </c>
      <c r="E28888" s="357" t="s">
        <v>47999</v>
      </c>
    </row>
    <row r="28889" spans="1:5" ht="15.6">
      <c r="A28889" s="358" t="s">
        <v>48728</v>
      </c>
      <c r="B28889" s="358" t="s">
        <v>48729</v>
      </c>
      <c r="C28889" s="359">
        <v>0.3</v>
      </c>
      <c r="D28889" s="357" t="s">
        <v>48727</v>
      </c>
      <c r="E28889" s="357" t="s">
        <v>48727</v>
      </c>
    </row>
    <row r="28890" spans="1:5" ht="15.6">
      <c r="A28890" s="358" t="s">
        <v>48927</v>
      </c>
      <c r="B28890" s="358" t="s">
        <v>48928</v>
      </c>
      <c r="C28890" s="359">
        <v>0.3</v>
      </c>
      <c r="D28890" s="357" t="s">
        <v>48926</v>
      </c>
      <c r="E28890" s="357" t="s">
        <v>48926</v>
      </c>
    </row>
    <row r="28891" spans="1:5" ht="15.6">
      <c r="A28891" s="358" t="s">
        <v>49028</v>
      </c>
      <c r="B28891" s="358" t="s">
        <v>49029</v>
      </c>
      <c r="C28891" s="359">
        <v>0.3</v>
      </c>
      <c r="D28891" s="357" t="s">
        <v>49027</v>
      </c>
      <c r="E28891" s="357" t="s">
        <v>49027</v>
      </c>
    </row>
    <row r="28892" spans="1:5" ht="15.6">
      <c r="A28892" s="358" t="s">
        <v>50847</v>
      </c>
      <c r="B28892" s="358" t="s">
        <v>50847</v>
      </c>
      <c r="C28892" s="359">
        <v>0.3</v>
      </c>
      <c r="D28892" s="357" t="s">
        <v>50846</v>
      </c>
      <c r="E28892" s="357" t="s">
        <v>50846</v>
      </c>
    </row>
    <row r="28893" spans="1:5" ht="15.6">
      <c r="A28893" s="358" t="s">
        <v>51060</v>
      </c>
      <c r="B28893" s="358" t="s">
        <v>51061</v>
      </c>
      <c r="C28893" s="359">
        <v>0.3</v>
      </c>
      <c r="D28893" s="357" t="s">
        <v>51059</v>
      </c>
      <c r="E28893" s="357" t="s">
        <v>51059</v>
      </c>
    </row>
    <row r="28894" spans="1:5" ht="15.6">
      <c r="A28894" s="358" t="s">
        <v>53058</v>
      </c>
      <c r="B28894" s="358" t="s">
        <v>53059</v>
      </c>
      <c r="C28894" s="359">
        <v>0.3</v>
      </c>
      <c r="D28894" s="357" t="s">
        <v>53057</v>
      </c>
      <c r="E28894" s="357" t="s">
        <v>53057</v>
      </c>
    </row>
    <row r="28895" spans="1:5" ht="15.6">
      <c r="A28895" s="358" t="s">
        <v>53058</v>
      </c>
      <c r="B28895" s="358" t="s">
        <v>53059</v>
      </c>
      <c r="C28895" s="359">
        <v>0.3</v>
      </c>
      <c r="D28895" s="357" t="s">
        <v>53057</v>
      </c>
      <c r="E28895" s="357" t="s">
        <v>53057</v>
      </c>
    </row>
    <row r="28896" spans="1:5" ht="15.6">
      <c r="A28896" s="358" t="s">
        <v>53537</v>
      </c>
      <c r="B28896" s="358" t="s">
        <v>53537</v>
      </c>
      <c r="C28896" s="359">
        <v>0.3</v>
      </c>
      <c r="D28896" s="357" t="s">
        <v>53536</v>
      </c>
      <c r="E28896" s="357" t="s">
        <v>53536</v>
      </c>
    </row>
    <row r="28897" spans="1:5" ht="15.6">
      <c r="A28897" s="358" t="s">
        <v>26142</v>
      </c>
      <c r="B28897" s="358" t="s">
        <v>26143</v>
      </c>
      <c r="C28897" s="359">
        <v>0.3</v>
      </c>
      <c r="D28897" s="357" t="s">
        <v>26141</v>
      </c>
      <c r="E28897" s="357" t="s">
        <v>26141</v>
      </c>
    </row>
    <row r="28898" spans="1:5" ht="15.6">
      <c r="A28898" s="358" t="s">
        <v>412</v>
      </c>
      <c r="B28898" s="358" t="s">
        <v>28451</v>
      </c>
      <c r="C28898" s="359">
        <v>0.3</v>
      </c>
      <c r="D28898" s="357" t="s">
        <v>28450</v>
      </c>
      <c r="E28898" s="357" t="s">
        <v>28450</v>
      </c>
    </row>
    <row r="28899" spans="1:5" ht="15.6">
      <c r="A28899" s="358" t="s">
        <v>412</v>
      </c>
      <c r="B28899" s="358" t="s">
        <v>28451</v>
      </c>
      <c r="C28899" s="359">
        <v>0.3</v>
      </c>
      <c r="D28899" s="357" t="s">
        <v>28450</v>
      </c>
      <c r="E28899" s="357" t="s">
        <v>28450</v>
      </c>
    </row>
    <row r="28900" spans="1:5" ht="15.6">
      <c r="A28900" s="358" t="s">
        <v>31683</v>
      </c>
      <c r="B28900" s="358" t="s">
        <v>31684</v>
      </c>
      <c r="C28900" s="359">
        <v>0.3</v>
      </c>
      <c r="D28900" s="357" t="s">
        <v>31682</v>
      </c>
      <c r="E28900" s="357" t="s">
        <v>31682</v>
      </c>
    </row>
    <row r="28901" spans="1:5" ht="15.6">
      <c r="A28901" s="358" t="s">
        <v>32172</v>
      </c>
      <c r="B28901" s="358" t="s">
        <v>32172</v>
      </c>
      <c r="C28901" s="359">
        <v>0.3</v>
      </c>
      <c r="D28901" s="357" t="s">
        <v>32171</v>
      </c>
      <c r="E28901" s="357" t="s">
        <v>32171</v>
      </c>
    </row>
    <row r="28902" spans="1:5" ht="15.6">
      <c r="A28902" s="358" t="s">
        <v>33878</v>
      </c>
      <c r="B28902" s="358" t="s">
        <v>33879</v>
      </c>
      <c r="C28902" s="359">
        <v>0.3</v>
      </c>
      <c r="D28902" s="357" t="s">
        <v>33877</v>
      </c>
      <c r="E28902" s="357" t="s">
        <v>33877</v>
      </c>
    </row>
    <row r="28903" spans="1:5" ht="15.6">
      <c r="A28903" s="358" t="s">
        <v>841</v>
      </c>
      <c r="B28903" s="358" t="s">
        <v>15508</v>
      </c>
      <c r="C28903" s="359">
        <v>0.3</v>
      </c>
      <c r="D28903" s="357" t="s">
        <v>840</v>
      </c>
      <c r="E28903" s="357" t="s">
        <v>840</v>
      </c>
    </row>
    <row r="28904" spans="1:5" ht="15.6">
      <c r="A28904" s="358" t="s">
        <v>34383</v>
      </c>
      <c r="B28904" s="358" t="s">
        <v>34383</v>
      </c>
      <c r="C28904" s="359">
        <v>0.3</v>
      </c>
      <c r="D28904" s="357" t="s">
        <v>34382</v>
      </c>
      <c r="E28904" s="357" t="s">
        <v>34382</v>
      </c>
    </row>
    <row r="28905" spans="1:5" ht="15.6">
      <c r="A28905" s="358" t="s">
        <v>35308</v>
      </c>
      <c r="B28905" s="358" t="s">
        <v>35309</v>
      </c>
      <c r="C28905" s="359">
        <v>0.3</v>
      </c>
      <c r="D28905" s="357" t="s">
        <v>35307</v>
      </c>
      <c r="E28905" s="357" t="s">
        <v>35307</v>
      </c>
    </row>
    <row r="28906" spans="1:5" ht="15.6">
      <c r="A28906" s="358" t="s">
        <v>35506</v>
      </c>
      <c r="B28906" s="358" t="s">
        <v>35507</v>
      </c>
      <c r="C28906" s="359">
        <v>0.3</v>
      </c>
      <c r="D28906" s="357" t="s">
        <v>35505</v>
      </c>
      <c r="E28906" s="357" t="s">
        <v>35505</v>
      </c>
    </row>
    <row r="28907" spans="1:5" ht="15.6">
      <c r="A28907" s="358" t="s">
        <v>37948</v>
      </c>
      <c r="B28907" s="358" t="s">
        <v>37949</v>
      </c>
      <c r="C28907" s="359">
        <v>0.3</v>
      </c>
      <c r="D28907" s="357" t="s">
        <v>37947</v>
      </c>
      <c r="E28907" s="357" t="s">
        <v>37947</v>
      </c>
    </row>
    <row r="28908" spans="1:5" ht="15.6">
      <c r="A28908" s="358" t="s">
        <v>37948</v>
      </c>
      <c r="B28908" s="358" t="s">
        <v>37949</v>
      </c>
      <c r="C28908" s="359">
        <v>0.3</v>
      </c>
      <c r="D28908" s="357" t="s">
        <v>37947</v>
      </c>
      <c r="E28908" s="357" t="s">
        <v>37947</v>
      </c>
    </row>
    <row r="28909" spans="1:5" ht="15.6">
      <c r="A28909" s="358" t="s">
        <v>17428</v>
      </c>
      <c r="B28909" s="358" t="s">
        <v>17429</v>
      </c>
      <c r="C28909" s="359">
        <v>0.3</v>
      </c>
      <c r="D28909" s="357" t="s">
        <v>6283</v>
      </c>
      <c r="E28909" s="357" t="s">
        <v>6283</v>
      </c>
    </row>
    <row r="28910" spans="1:5" ht="15.6">
      <c r="A28910" s="358" t="s">
        <v>39625</v>
      </c>
      <c r="B28910" s="358" t="s">
        <v>39626</v>
      </c>
      <c r="C28910" s="359">
        <v>0.3</v>
      </c>
      <c r="D28910" s="357" t="s">
        <v>39624</v>
      </c>
      <c r="E28910" s="357" t="s">
        <v>39624</v>
      </c>
    </row>
    <row r="28911" spans="1:5" ht="15.6">
      <c r="A28911" s="358" t="s">
        <v>41503</v>
      </c>
      <c r="B28911" s="358" t="s">
        <v>41503</v>
      </c>
      <c r="C28911" s="359">
        <v>0.3</v>
      </c>
      <c r="D28911" s="357" t="s">
        <v>41502</v>
      </c>
      <c r="E28911" s="357" t="s">
        <v>41502</v>
      </c>
    </row>
    <row r="28912" spans="1:5" ht="15.6">
      <c r="A28912" s="358" t="s">
        <v>43141</v>
      </c>
      <c r="B28912" s="358" t="s">
        <v>43141</v>
      </c>
      <c r="C28912" s="359">
        <v>0.3</v>
      </c>
      <c r="D28912" s="357" t="s">
        <v>43140</v>
      </c>
      <c r="E28912" s="357" t="s">
        <v>43140</v>
      </c>
    </row>
    <row r="28913" spans="1:5" ht="15.6">
      <c r="A28913" s="358" t="s">
        <v>45500</v>
      </c>
      <c r="B28913" s="358" t="s">
        <v>45501</v>
      </c>
      <c r="C28913" s="359">
        <v>0.3</v>
      </c>
      <c r="D28913" s="357" t="s">
        <v>45499</v>
      </c>
      <c r="E28913" s="357" t="s">
        <v>45499</v>
      </c>
    </row>
    <row r="28914" spans="1:5" ht="15.6">
      <c r="A28914" s="358" t="s">
        <v>46862</v>
      </c>
      <c r="B28914" s="358" t="s">
        <v>46863</v>
      </c>
      <c r="C28914" s="359">
        <v>0.3</v>
      </c>
      <c r="D28914" s="357" t="s">
        <v>46861</v>
      </c>
      <c r="E28914" s="357" t="s">
        <v>46861</v>
      </c>
    </row>
    <row r="28915" spans="1:5" ht="15.6">
      <c r="A28915" s="358" t="s">
        <v>47769</v>
      </c>
      <c r="B28915" s="358" t="s">
        <v>47770</v>
      </c>
      <c r="C28915" s="359">
        <v>0.3</v>
      </c>
      <c r="D28915" s="357" t="s">
        <v>47768</v>
      </c>
      <c r="E28915" s="357" t="s">
        <v>47768</v>
      </c>
    </row>
    <row r="28916" spans="1:5" ht="15.6">
      <c r="A28916" s="358" t="s">
        <v>48229</v>
      </c>
      <c r="B28916" s="358" t="s">
        <v>10262</v>
      </c>
      <c r="C28916" s="359">
        <v>0.3</v>
      </c>
      <c r="D28916" s="357" t="s">
        <v>48228</v>
      </c>
      <c r="E28916" s="357" t="s">
        <v>48228</v>
      </c>
    </row>
    <row r="28917" spans="1:5" ht="15.6">
      <c r="A28917" s="358" t="s">
        <v>48930</v>
      </c>
      <c r="B28917" s="358" t="s">
        <v>48931</v>
      </c>
      <c r="C28917" s="359">
        <v>0.3</v>
      </c>
      <c r="D28917" s="357" t="s">
        <v>48929</v>
      </c>
      <c r="E28917" s="357" t="s">
        <v>48929</v>
      </c>
    </row>
    <row r="28918" spans="1:5" ht="15.6">
      <c r="A28918" s="358" t="s">
        <v>65750</v>
      </c>
      <c r="B28918" s="358" t="s">
        <v>65751</v>
      </c>
      <c r="C28918" s="359">
        <v>0.3</v>
      </c>
      <c r="D28918" s="357" t="s">
        <v>65749</v>
      </c>
      <c r="E28918" s="357" t="s">
        <v>65749</v>
      </c>
    </row>
    <row r="28919" spans="1:5" ht="15.6">
      <c r="A28919" s="358" t="s">
        <v>53589</v>
      </c>
      <c r="B28919" s="358" t="s">
        <v>53590</v>
      </c>
      <c r="C28919" s="359">
        <v>0.3</v>
      </c>
      <c r="D28919" s="357" t="s">
        <v>53588</v>
      </c>
      <c r="E28919" s="357" t="s">
        <v>53588</v>
      </c>
    </row>
    <row r="28920" spans="1:5" ht="15.6">
      <c r="A28920" s="358" t="s">
        <v>24044</v>
      </c>
      <c r="B28920" s="358" t="s">
        <v>24045</v>
      </c>
      <c r="C28920" s="359">
        <v>0.3</v>
      </c>
      <c r="D28920" s="357" t="s">
        <v>24043</v>
      </c>
      <c r="E28920" s="357" t="s">
        <v>24043</v>
      </c>
    </row>
    <row r="28921" spans="1:5" ht="15.6">
      <c r="A28921" s="358" t="s">
        <v>24329</v>
      </c>
      <c r="B28921" s="358" t="s">
        <v>24330</v>
      </c>
      <c r="C28921" s="359">
        <v>0.3</v>
      </c>
      <c r="D28921" s="357" t="s">
        <v>24328</v>
      </c>
      <c r="E28921" s="357" t="s">
        <v>24328</v>
      </c>
    </row>
    <row r="28922" spans="1:5" ht="15.6">
      <c r="A28922" s="358" t="s">
        <v>24443</v>
      </c>
      <c r="B28922" s="358" t="s">
        <v>24444</v>
      </c>
      <c r="C28922" s="359">
        <v>0.3</v>
      </c>
      <c r="D28922" s="357" t="s">
        <v>24442</v>
      </c>
      <c r="E28922" s="357" t="s">
        <v>24442</v>
      </c>
    </row>
    <row r="28923" spans="1:5" ht="15.6">
      <c r="A28923" s="358" t="s">
        <v>30061</v>
      </c>
      <c r="B28923" s="358" t="s">
        <v>30062</v>
      </c>
      <c r="C28923" s="359">
        <v>0.3</v>
      </c>
      <c r="D28923" s="357" t="s">
        <v>30060</v>
      </c>
      <c r="E28923" s="357" t="s">
        <v>30060</v>
      </c>
    </row>
    <row r="28924" spans="1:5" ht="15.6">
      <c r="A28924" s="358" t="s">
        <v>31306</v>
      </c>
      <c r="B28924" s="358" t="s">
        <v>31306</v>
      </c>
      <c r="C28924" s="359">
        <v>0.3</v>
      </c>
      <c r="D28924" s="357" t="s">
        <v>31305</v>
      </c>
      <c r="E28924" s="357" t="s">
        <v>31305</v>
      </c>
    </row>
    <row r="28925" spans="1:5" ht="15.6">
      <c r="A28925" s="358" t="s">
        <v>32228</v>
      </c>
      <c r="B28925" s="358" t="s">
        <v>32229</v>
      </c>
      <c r="C28925" s="359">
        <v>0.3</v>
      </c>
      <c r="D28925" s="357" t="s">
        <v>32227</v>
      </c>
      <c r="E28925" s="357" t="s">
        <v>32227</v>
      </c>
    </row>
    <row r="28926" spans="1:5" ht="15.6">
      <c r="A28926" s="358" t="s">
        <v>34371</v>
      </c>
      <c r="B28926" s="358" t="s">
        <v>34372</v>
      </c>
      <c r="C28926" s="359">
        <v>0.3</v>
      </c>
      <c r="D28926" s="357" t="s">
        <v>34370</v>
      </c>
      <c r="E28926" s="357" t="s">
        <v>34370</v>
      </c>
    </row>
    <row r="28927" spans="1:5" ht="15.6">
      <c r="A28927" s="358" t="s">
        <v>35540</v>
      </c>
      <c r="B28927" s="358" t="s">
        <v>35541</v>
      </c>
      <c r="C28927" s="359">
        <v>0.3</v>
      </c>
      <c r="D28927" s="357" t="s">
        <v>35539</v>
      </c>
      <c r="E28927" s="357" t="s">
        <v>35539</v>
      </c>
    </row>
    <row r="28928" spans="1:5" ht="15.6">
      <c r="A28928" s="358" t="s">
        <v>10262</v>
      </c>
      <c r="B28928" s="358" t="s">
        <v>39030</v>
      </c>
      <c r="C28928" s="359">
        <v>0.3</v>
      </c>
      <c r="D28928" s="357" t="s">
        <v>39029</v>
      </c>
      <c r="E28928" s="357" t="s">
        <v>39029</v>
      </c>
    </row>
    <row r="28929" spans="1:5" ht="15.6">
      <c r="A28929" s="358" t="s">
        <v>41492</v>
      </c>
      <c r="B28929" s="358" t="s">
        <v>41493</v>
      </c>
      <c r="C28929" s="359">
        <v>0.3</v>
      </c>
      <c r="D28929" s="357" t="s">
        <v>41491</v>
      </c>
      <c r="E28929" s="357" t="s">
        <v>41491</v>
      </c>
    </row>
    <row r="28930" spans="1:5" ht="15.6">
      <c r="A28930" s="358" t="s">
        <v>42509</v>
      </c>
      <c r="B28930" s="358" t="s">
        <v>42510</v>
      </c>
      <c r="C28930" s="359">
        <v>0.3</v>
      </c>
      <c r="D28930" s="357" t="s">
        <v>42508</v>
      </c>
      <c r="E28930" s="357" t="s">
        <v>42508</v>
      </c>
    </row>
    <row r="28931" spans="1:5" ht="15.6">
      <c r="A28931" s="358" t="s">
        <v>42999</v>
      </c>
      <c r="B28931" s="358" t="s">
        <v>43000</v>
      </c>
      <c r="C28931" s="359">
        <v>0.3</v>
      </c>
      <c r="D28931" s="357" t="s">
        <v>42998</v>
      </c>
      <c r="E28931" s="357" t="s">
        <v>42998</v>
      </c>
    </row>
    <row r="28932" spans="1:5" ht="15.6">
      <c r="A28932" s="358" t="s">
        <v>43018</v>
      </c>
      <c r="B28932" s="358" t="s">
        <v>43019</v>
      </c>
      <c r="C28932" s="359">
        <v>0.3</v>
      </c>
      <c r="D28932" s="357" t="s">
        <v>43017</v>
      </c>
      <c r="E28932" s="357" t="s">
        <v>43017</v>
      </c>
    </row>
    <row r="28933" spans="1:5" ht="15.6">
      <c r="A28933" s="358" t="s">
        <v>44260</v>
      </c>
      <c r="B28933" s="358" t="s">
        <v>44261</v>
      </c>
      <c r="C28933" s="359">
        <v>0.3</v>
      </c>
      <c r="D28933" s="357" t="s">
        <v>44259</v>
      </c>
      <c r="E28933" s="357" t="s">
        <v>44259</v>
      </c>
    </row>
    <row r="28934" spans="1:5" ht="15.6">
      <c r="A28934" s="358" t="s">
        <v>1450</v>
      </c>
      <c r="B28934" s="358" t="s">
        <v>44437</v>
      </c>
      <c r="C28934" s="359">
        <v>0.3</v>
      </c>
      <c r="D28934" s="357" t="s">
        <v>1449</v>
      </c>
      <c r="E28934" s="357" t="s">
        <v>1449</v>
      </c>
    </row>
    <row r="28935" spans="1:5" ht="15.6">
      <c r="A28935" s="358" t="s">
        <v>45245</v>
      </c>
      <c r="B28935" s="358" t="s">
        <v>45245</v>
      </c>
      <c r="C28935" s="359">
        <v>0.3</v>
      </c>
      <c r="D28935" s="357" t="s">
        <v>45244</v>
      </c>
      <c r="E28935" s="357" t="s">
        <v>45244</v>
      </c>
    </row>
    <row r="28936" spans="1:5" ht="15.6">
      <c r="A28936" s="358" t="s">
        <v>45921</v>
      </c>
      <c r="B28936" s="358" t="s">
        <v>45922</v>
      </c>
      <c r="C28936" s="359">
        <v>0.3</v>
      </c>
      <c r="D28936" s="357" t="s">
        <v>45920</v>
      </c>
      <c r="E28936" s="357" t="s">
        <v>45920</v>
      </c>
    </row>
    <row r="28937" spans="1:5" ht="15.6">
      <c r="A28937" s="358" t="s">
        <v>46155</v>
      </c>
      <c r="B28937" s="358" t="s">
        <v>46156</v>
      </c>
      <c r="C28937" s="359">
        <v>0.3</v>
      </c>
      <c r="D28937" s="357" t="s">
        <v>46154</v>
      </c>
      <c r="E28937" s="357" t="s">
        <v>46154</v>
      </c>
    </row>
    <row r="28938" spans="1:5" ht="15.6">
      <c r="A28938" s="358" t="s">
        <v>46214</v>
      </c>
      <c r="B28938" s="358" t="s">
        <v>46215</v>
      </c>
      <c r="C28938" s="359">
        <v>0.3</v>
      </c>
      <c r="D28938" s="357" t="s">
        <v>46213</v>
      </c>
      <c r="E28938" s="357" t="s">
        <v>46213</v>
      </c>
    </row>
    <row r="28939" spans="1:5" ht="15.6">
      <c r="A28939" s="358" t="s">
        <v>65753</v>
      </c>
      <c r="B28939" s="358" t="s">
        <v>10262</v>
      </c>
      <c r="C28939" s="359">
        <v>0.3</v>
      </c>
      <c r="D28939" s="357" t="s">
        <v>65752</v>
      </c>
      <c r="E28939" s="357" t="s">
        <v>65752</v>
      </c>
    </row>
    <row r="28940" spans="1:5" ht="15.6">
      <c r="A28940" s="358" t="s">
        <v>47191</v>
      </c>
      <c r="B28940" s="358" t="s">
        <v>47192</v>
      </c>
      <c r="C28940" s="359">
        <v>0.3</v>
      </c>
      <c r="D28940" s="357" t="s">
        <v>47190</v>
      </c>
      <c r="E28940" s="357" t="s">
        <v>47190</v>
      </c>
    </row>
    <row r="28941" spans="1:5" ht="15.6">
      <c r="A28941" s="358" t="s">
        <v>47191</v>
      </c>
      <c r="B28941" s="358" t="s">
        <v>47192</v>
      </c>
      <c r="C28941" s="359">
        <v>0.3</v>
      </c>
      <c r="D28941" s="357" t="s">
        <v>47190</v>
      </c>
      <c r="E28941" s="357" t="s">
        <v>47190</v>
      </c>
    </row>
    <row r="28942" spans="1:5" ht="15.6">
      <c r="A28942" s="358" t="s">
        <v>47795</v>
      </c>
      <c r="B28942" s="358" t="s">
        <v>47796</v>
      </c>
      <c r="C28942" s="359">
        <v>0.3</v>
      </c>
      <c r="D28942" s="357" t="s">
        <v>47794</v>
      </c>
      <c r="E28942" s="357" t="s">
        <v>47794</v>
      </c>
    </row>
    <row r="28943" spans="1:5" ht="15.6">
      <c r="A28943" s="358" t="s">
        <v>48674</v>
      </c>
      <c r="B28943" s="358" t="s">
        <v>48675</v>
      </c>
      <c r="C28943" s="359">
        <v>0.3</v>
      </c>
      <c r="D28943" s="357" t="s">
        <v>48673</v>
      </c>
      <c r="E28943" s="357" t="s">
        <v>48673</v>
      </c>
    </row>
    <row r="28944" spans="1:5" ht="15.6">
      <c r="A28944" s="358" t="s">
        <v>49087</v>
      </c>
      <c r="B28944" s="358" t="s">
        <v>49088</v>
      </c>
      <c r="C28944" s="359">
        <v>0.3</v>
      </c>
      <c r="D28944" s="357" t="s">
        <v>49086</v>
      </c>
      <c r="E28944" s="357" t="s">
        <v>49086</v>
      </c>
    </row>
    <row r="28945" spans="1:5" ht="15.6">
      <c r="A28945" s="358" t="s">
        <v>49507</v>
      </c>
      <c r="B28945" s="358" t="s">
        <v>49507</v>
      </c>
      <c r="C28945" s="359">
        <v>0.3</v>
      </c>
      <c r="D28945" s="357" t="s">
        <v>49506</v>
      </c>
      <c r="E28945" s="357" t="s">
        <v>49506</v>
      </c>
    </row>
    <row r="28946" spans="1:5" ht="15.6">
      <c r="A28946" s="358" t="s">
        <v>49560</v>
      </c>
      <c r="B28946" s="358" t="s">
        <v>49561</v>
      </c>
      <c r="C28946" s="359">
        <v>0.3</v>
      </c>
      <c r="D28946" s="357" t="s">
        <v>49559</v>
      </c>
      <c r="E28946" s="357" t="s">
        <v>49559</v>
      </c>
    </row>
    <row r="28947" spans="1:5" ht="15.6">
      <c r="A28947" s="358" t="s">
        <v>65755</v>
      </c>
      <c r="B28947" s="358" t="s">
        <v>59543</v>
      </c>
      <c r="C28947" s="359">
        <v>0.3</v>
      </c>
      <c r="D28947" s="357" t="s">
        <v>65754</v>
      </c>
      <c r="E28947" s="357" t="s">
        <v>65754</v>
      </c>
    </row>
    <row r="28948" spans="1:5" ht="15.6">
      <c r="A28948" s="358" t="s">
        <v>52855</v>
      </c>
      <c r="B28948" s="358" t="s">
        <v>52856</v>
      </c>
      <c r="C28948" s="359">
        <v>0.3</v>
      </c>
      <c r="D28948" s="357" t="s">
        <v>52854</v>
      </c>
      <c r="E28948" s="357" t="s">
        <v>52854</v>
      </c>
    </row>
    <row r="28949" spans="1:5" ht="15.6">
      <c r="A28949" s="358" t="s">
        <v>53696</v>
      </c>
      <c r="B28949" s="358" t="s">
        <v>53697</v>
      </c>
      <c r="C28949" s="359">
        <v>0.3</v>
      </c>
      <c r="D28949" s="357" t="s">
        <v>53695</v>
      </c>
      <c r="E28949" s="357" t="s">
        <v>53695</v>
      </c>
    </row>
    <row r="28950" spans="1:5" ht="15.6">
      <c r="A28950" s="358" t="s">
        <v>53866</v>
      </c>
      <c r="B28950" s="358" t="s">
        <v>53867</v>
      </c>
      <c r="C28950" s="359">
        <v>0.3</v>
      </c>
      <c r="D28950" s="357" t="s">
        <v>53865</v>
      </c>
      <c r="E28950" s="357" t="s">
        <v>53865</v>
      </c>
    </row>
    <row r="28951" spans="1:5" ht="15.6">
      <c r="A28951" s="358" t="s">
        <v>24935</v>
      </c>
      <c r="B28951" s="358" t="s">
        <v>24936</v>
      </c>
      <c r="C28951" s="359">
        <v>0.3</v>
      </c>
      <c r="D28951" s="357" t="s">
        <v>24934</v>
      </c>
      <c r="E28951" s="357" t="s">
        <v>24934</v>
      </c>
    </row>
    <row r="28952" spans="1:5" ht="15.6">
      <c r="A28952" s="358" t="s">
        <v>25325</v>
      </c>
      <c r="B28952" s="358" t="s">
        <v>25325</v>
      </c>
      <c r="C28952" s="359">
        <v>0.3</v>
      </c>
      <c r="D28952" s="357" t="s">
        <v>25324</v>
      </c>
      <c r="E28952" s="357" t="s">
        <v>25324</v>
      </c>
    </row>
    <row r="28953" spans="1:5" ht="15.6">
      <c r="A28953" s="358" t="s">
        <v>55624</v>
      </c>
      <c r="B28953" s="358" t="s">
        <v>55624</v>
      </c>
      <c r="C28953" s="359">
        <v>0.3</v>
      </c>
      <c r="D28953" s="357" t="s">
        <v>55623</v>
      </c>
      <c r="E28953" s="357" t="s">
        <v>55623</v>
      </c>
    </row>
    <row r="28954" spans="1:5" ht="15.6">
      <c r="A28954" s="358" t="s">
        <v>26785</v>
      </c>
      <c r="B28954" s="358" t="s">
        <v>26785</v>
      </c>
      <c r="C28954" s="359">
        <v>0.3</v>
      </c>
      <c r="D28954" s="357" t="s">
        <v>26784</v>
      </c>
      <c r="E28954" s="357" t="s">
        <v>26784</v>
      </c>
    </row>
    <row r="28955" spans="1:5" ht="15.6">
      <c r="A28955" s="358" t="s">
        <v>26845</v>
      </c>
      <c r="B28955" s="358" t="s">
        <v>26846</v>
      </c>
      <c r="C28955" s="359">
        <v>0.3</v>
      </c>
      <c r="D28955" s="357" t="s">
        <v>26844</v>
      </c>
      <c r="E28955" s="357" t="s">
        <v>26844</v>
      </c>
    </row>
    <row r="28956" spans="1:5" ht="15.6">
      <c r="A28956" s="358" t="s">
        <v>29063</v>
      </c>
      <c r="B28956" s="358" t="s">
        <v>29063</v>
      </c>
      <c r="C28956" s="359">
        <v>0.3</v>
      </c>
      <c r="D28956" s="357" t="s">
        <v>29062</v>
      </c>
      <c r="E28956" s="357" t="s">
        <v>29062</v>
      </c>
    </row>
    <row r="28957" spans="1:5" ht="15.6">
      <c r="A28957" s="358" t="s">
        <v>613</v>
      </c>
      <c r="B28957" s="358" t="s">
        <v>13948</v>
      </c>
      <c r="C28957" s="359">
        <v>0.3</v>
      </c>
      <c r="D28957" s="357" t="s">
        <v>4298</v>
      </c>
      <c r="E28957" s="357" t="s">
        <v>4298</v>
      </c>
    </row>
    <row r="28958" spans="1:5" ht="15.6">
      <c r="A28958" s="358" t="s">
        <v>613</v>
      </c>
      <c r="B28958" s="358" t="s">
        <v>13948</v>
      </c>
      <c r="C28958" s="359">
        <v>0.3</v>
      </c>
      <c r="D28958" s="357" t="s">
        <v>4298</v>
      </c>
      <c r="E28958" s="357" t="s">
        <v>4298</v>
      </c>
    </row>
    <row r="28959" spans="1:5" ht="15.6">
      <c r="A28959" s="358" t="s">
        <v>55384</v>
      </c>
      <c r="B28959" s="358" t="s">
        <v>55385</v>
      </c>
      <c r="C28959" s="359">
        <v>0.3</v>
      </c>
      <c r="D28959" s="357" t="s">
        <v>55383</v>
      </c>
      <c r="E28959" s="357" t="s">
        <v>55383</v>
      </c>
    </row>
    <row r="28960" spans="1:5" ht="15.6">
      <c r="A28960" s="358" t="s">
        <v>33212</v>
      </c>
      <c r="B28960" s="358" t="s">
        <v>33212</v>
      </c>
      <c r="C28960" s="359">
        <v>0.3</v>
      </c>
      <c r="D28960" s="357" t="s">
        <v>33211</v>
      </c>
      <c r="E28960" s="357" t="s">
        <v>33211</v>
      </c>
    </row>
    <row r="28961" spans="1:5" ht="15.6">
      <c r="A28961" s="358" t="s">
        <v>33357</v>
      </c>
      <c r="B28961" s="358" t="s">
        <v>33358</v>
      </c>
      <c r="C28961" s="359">
        <v>0.3</v>
      </c>
      <c r="D28961" s="357" t="s">
        <v>33356</v>
      </c>
      <c r="E28961" s="357" t="s">
        <v>33356</v>
      </c>
    </row>
    <row r="28962" spans="1:5" ht="15.6">
      <c r="A28962" s="358" t="s">
        <v>15448</v>
      </c>
      <c r="B28962" s="358" t="s">
        <v>15449</v>
      </c>
      <c r="C28962" s="359">
        <v>0.3</v>
      </c>
      <c r="D28962" s="357" t="s">
        <v>33946</v>
      </c>
      <c r="E28962" s="357" t="s">
        <v>33946</v>
      </c>
    </row>
    <row r="28963" spans="1:5" ht="15.6">
      <c r="A28963" s="358" t="s">
        <v>15448</v>
      </c>
      <c r="B28963" s="358" t="s">
        <v>15449</v>
      </c>
      <c r="C28963" s="359">
        <v>0.3</v>
      </c>
      <c r="D28963" s="357" t="s">
        <v>33946</v>
      </c>
      <c r="E28963" s="357" t="s">
        <v>33946</v>
      </c>
    </row>
    <row r="28964" spans="1:5" ht="15.6">
      <c r="A28964" s="358" t="s">
        <v>15709</v>
      </c>
      <c r="B28964" s="358" t="s">
        <v>15709</v>
      </c>
      <c r="C28964" s="359">
        <v>0.3</v>
      </c>
      <c r="D28964" s="357" t="s">
        <v>9971</v>
      </c>
      <c r="E28964" s="357" t="s">
        <v>9971</v>
      </c>
    </row>
    <row r="28965" spans="1:5" ht="15.6">
      <c r="A28965" s="358" t="s">
        <v>35041</v>
      </c>
      <c r="B28965" s="358" t="s">
        <v>35041</v>
      </c>
      <c r="C28965" s="359">
        <v>0.3</v>
      </c>
      <c r="D28965" s="357" t="s">
        <v>35040</v>
      </c>
      <c r="E28965" s="357" t="s">
        <v>35040</v>
      </c>
    </row>
    <row r="28966" spans="1:5" ht="15.6">
      <c r="A28966" s="358" t="s">
        <v>35471</v>
      </c>
      <c r="B28966" s="358" t="s">
        <v>35472</v>
      </c>
      <c r="C28966" s="359">
        <v>0.3</v>
      </c>
      <c r="D28966" s="357" t="s">
        <v>35470</v>
      </c>
      <c r="E28966" s="357" t="s">
        <v>35470</v>
      </c>
    </row>
    <row r="28967" spans="1:5" ht="15.6">
      <c r="A28967" s="358" t="s">
        <v>10262</v>
      </c>
      <c r="B28967" s="358" t="s">
        <v>35924</v>
      </c>
      <c r="C28967" s="359">
        <v>0.3</v>
      </c>
      <c r="D28967" s="357" t="s">
        <v>35923</v>
      </c>
      <c r="E28967" s="357" t="s">
        <v>35923</v>
      </c>
    </row>
    <row r="28968" spans="1:5" ht="15.6">
      <c r="A28968" s="358" t="s">
        <v>37021</v>
      </c>
      <c r="B28968" s="358" t="s">
        <v>37022</v>
      </c>
      <c r="C28968" s="359">
        <v>0.3</v>
      </c>
      <c r="D28968" s="357" t="s">
        <v>37020</v>
      </c>
      <c r="E28968" s="357" t="s">
        <v>37020</v>
      </c>
    </row>
    <row r="28969" spans="1:5" ht="15.6">
      <c r="A28969" s="358" t="s">
        <v>37497</v>
      </c>
      <c r="B28969" s="358" t="s">
        <v>37497</v>
      </c>
      <c r="C28969" s="359">
        <v>0.3</v>
      </c>
      <c r="D28969" s="357" t="s">
        <v>37496</v>
      </c>
      <c r="E28969" s="357" t="s">
        <v>37496</v>
      </c>
    </row>
    <row r="28970" spans="1:5" ht="15.6">
      <c r="A28970" s="358" t="s">
        <v>37780</v>
      </c>
      <c r="B28970" s="358" t="s">
        <v>37781</v>
      </c>
      <c r="C28970" s="359">
        <v>0.3</v>
      </c>
      <c r="D28970" s="357" t="s">
        <v>37779</v>
      </c>
      <c r="E28970" s="357" t="s">
        <v>37779</v>
      </c>
    </row>
    <row r="28971" spans="1:5" ht="15.6">
      <c r="A28971" s="358" t="s">
        <v>65757</v>
      </c>
      <c r="B28971" s="358" t="s">
        <v>65758</v>
      </c>
      <c r="C28971" s="359">
        <v>0.3</v>
      </c>
      <c r="D28971" s="357" t="s">
        <v>65756</v>
      </c>
      <c r="E28971" s="357" t="s">
        <v>65756</v>
      </c>
    </row>
    <row r="28972" spans="1:5" ht="15.6">
      <c r="A28972" s="358" t="s">
        <v>65757</v>
      </c>
      <c r="B28972" s="358" t="s">
        <v>65758</v>
      </c>
      <c r="C28972" s="359">
        <v>0.3</v>
      </c>
      <c r="D28972" s="357" t="s">
        <v>65756</v>
      </c>
      <c r="E28972" s="357" t="s">
        <v>65756</v>
      </c>
    </row>
    <row r="28973" spans="1:5" ht="15.6">
      <c r="A28973" s="358" t="s">
        <v>40866</v>
      </c>
      <c r="B28973" s="358" t="s">
        <v>40867</v>
      </c>
      <c r="C28973" s="359">
        <v>0.3</v>
      </c>
      <c r="D28973" s="357" t="s">
        <v>40865</v>
      </c>
      <c r="E28973" s="357" t="s">
        <v>40865</v>
      </c>
    </row>
    <row r="28974" spans="1:5" ht="15.6">
      <c r="A28974" s="358" t="s">
        <v>42359</v>
      </c>
      <c r="B28974" s="358" t="s">
        <v>42360</v>
      </c>
      <c r="C28974" s="359">
        <v>0.3</v>
      </c>
      <c r="D28974" s="357" t="s">
        <v>42358</v>
      </c>
      <c r="E28974" s="357" t="s">
        <v>42358</v>
      </c>
    </row>
    <row r="28975" spans="1:5" ht="15.6">
      <c r="A28975" s="358" t="s">
        <v>18503</v>
      </c>
      <c r="B28975" s="358" t="s">
        <v>10262</v>
      </c>
      <c r="C28975" s="359">
        <v>0.3</v>
      </c>
      <c r="D28975" s="357" t="s">
        <v>6558</v>
      </c>
      <c r="E28975" s="357" t="s">
        <v>6558</v>
      </c>
    </row>
    <row r="28976" spans="1:5" ht="15.6">
      <c r="A28976" s="358" t="s">
        <v>43882</v>
      </c>
      <c r="B28976" s="358" t="s">
        <v>43882</v>
      </c>
      <c r="C28976" s="359">
        <v>0.3</v>
      </c>
      <c r="D28976" s="357" t="s">
        <v>43881</v>
      </c>
      <c r="E28976" s="357" t="s">
        <v>43881</v>
      </c>
    </row>
    <row r="28977" spans="1:5" ht="15.6">
      <c r="A28977" s="358" t="s">
        <v>44342</v>
      </c>
      <c r="B28977" s="358" t="s">
        <v>44343</v>
      </c>
      <c r="C28977" s="359">
        <v>0.3</v>
      </c>
      <c r="D28977" s="357" t="s">
        <v>44341</v>
      </c>
      <c r="E28977" s="357" t="s">
        <v>44341</v>
      </c>
    </row>
    <row r="28978" spans="1:5" ht="15.6">
      <c r="A28978" s="358" t="s">
        <v>65760</v>
      </c>
      <c r="B28978" s="358" t="s">
        <v>65760</v>
      </c>
      <c r="C28978" s="359">
        <v>0.3</v>
      </c>
      <c r="D28978" s="357" t="s">
        <v>65759</v>
      </c>
      <c r="E28978" s="357" t="s">
        <v>65759</v>
      </c>
    </row>
    <row r="28979" spans="1:5" ht="15.6">
      <c r="A28979" s="358" t="s">
        <v>45443</v>
      </c>
      <c r="B28979" s="358" t="s">
        <v>45444</v>
      </c>
      <c r="C28979" s="359">
        <v>0.3</v>
      </c>
      <c r="D28979" s="357" t="s">
        <v>45442</v>
      </c>
      <c r="E28979" s="357" t="s">
        <v>45442</v>
      </c>
    </row>
    <row r="28980" spans="1:5" ht="15.6">
      <c r="A28980" s="358" t="s">
        <v>45656</v>
      </c>
      <c r="B28980" s="358" t="s">
        <v>45657</v>
      </c>
      <c r="C28980" s="359">
        <v>0.3</v>
      </c>
      <c r="D28980" s="357" t="s">
        <v>45655</v>
      </c>
      <c r="E28980" s="357" t="s">
        <v>45655</v>
      </c>
    </row>
    <row r="28981" spans="1:5" ht="15.6">
      <c r="A28981" s="358" t="s">
        <v>46950</v>
      </c>
      <c r="B28981" s="358" t="s">
        <v>46951</v>
      </c>
      <c r="C28981" s="359">
        <v>0.3</v>
      </c>
      <c r="D28981" s="357" t="s">
        <v>46949</v>
      </c>
      <c r="E28981" s="357" t="s">
        <v>46949</v>
      </c>
    </row>
    <row r="28982" spans="1:5" ht="15.6">
      <c r="A28982" s="358" t="s">
        <v>55433</v>
      </c>
      <c r="B28982" s="358" t="s">
        <v>55434</v>
      </c>
      <c r="C28982" s="359">
        <v>0.3</v>
      </c>
      <c r="D28982" s="357" t="s">
        <v>55432</v>
      </c>
      <c r="E28982" s="357" t="s">
        <v>55432</v>
      </c>
    </row>
    <row r="28983" spans="1:5" ht="15.6">
      <c r="A28983" s="358" t="s">
        <v>47931</v>
      </c>
      <c r="B28983" s="358" t="s">
        <v>47932</v>
      </c>
      <c r="C28983" s="359">
        <v>0.3</v>
      </c>
      <c r="D28983" s="357" t="s">
        <v>47930</v>
      </c>
      <c r="E28983" s="357" t="s">
        <v>47930</v>
      </c>
    </row>
    <row r="28984" spans="1:5" ht="15.6">
      <c r="A28984" s="358" t="s">
        <v>48898</v>
      </c>
      <c r="B28984" s="358" t="s">
        <v>48899</v>
      </c>
      <c r="C28984" s="359">
        <v>0.3</v>
      </c>
      <c r="D28984" s="357" t="s">
        <v>48897</v>
      </c>
      <c r="E28984" s="357" t="s">
        <v>48897</v>
      </c>
    </row>
    <row r="28985" spans="1:5" ht="15.6">
      <c r="A28985" s="358" t="s">
        <v>49071</v>
      </c>
      <c r="B28985" s="358" t="s">
        <v>49072</v>
      </c>
      <c r="C28985" s="359">
        <v>0.3</v>
      </c>
      <c r="D28985" s="357" t="s">
        <v>49070</v>
      </c>
      <c r="E28985" s="357" t="s">
        <v>49070</v>
      </c>
    </row>
    <row r="28986" spans="1:5" ht="15.6">
      <c r="A28986" s="358" t="s">
        <v>49079</v>
      </c>
      <c r="B28986" s="358" t="s">
        <v>49080</v>
      </c>
      <c r="C28986" s="359">
        <v>0.3</v>
      </c>
      <c r="D28986" s="357" t="s">
        <v>49078</v>
      </c>
      <c r="E28986" s="357" t="s">
        <v>49078</v>
      </c>
    </row>
    <row r="28987" spans="1:5" ht="15.6">
      <c r="A28987" s="358" t="s">
        <v>49809</v>
      </c>
      <c r="B28987" s="358" t="s">
        <v>49810</v>
      </c>
      <c r="C28987" s="359">
        <v>0.3</v>
      </c>
      <c r="D28987" s="357" t="s">
        <v>49808</v>
      </c>
      <c r="E28987" s="357" t="s">
        <v>49808</v>
      </c>
    </row>
    <row r="28988" spans="1:5" ht="15.6">
      <c r="A28988" s="358" t="s">
        <v>55504</v>
      </c>
      <c r="B28988" s="358" t="s">
        <v>55505</v>
      </c>
      <c r="C28988" s="359">
        <v>0.3</v>
      </c>
      <c r="D28988" s="357" t="s">
        <v>55503</v>
      </c>
      <c r="E28988" s="357" t="s">
        <v>55503</v>
      </c>
    </row>
    <row r="28989" spans="1:5" ht="15.6">
      <c r="A28989" s="358" t="s">
        <v>55504</v>
      </c>
      <c r="B28989" s="358" t="s">
        <v>55505</v>
      </c>
      <c r="C28989" s="359">
        <v>0.3</v>
      </c>
      <c r="D28989" s="357" t="s">
        <v>55503</v>
      </c>
      <c r="E28989" s="357" t="s">
        <v>55503</v>
      </c>
    </row>
    <row r="28990" spans="1:5" ht="15.6">
      <c r="A28990" s="358" t="s">
        <v>55504</v>
      </c>
      <c r="B28990" s="358" t="s">
        <v>55505</v>
      </c>
      <c r="C28990" s="359">
        <v>0.3</v>
      </c>
      <c r="D28990" s="357" t="s">
        <v>55503</v>
      </c>
      <c r="E28990" s="357" t="s">
        <v>55503</v>
      </c>
    </row>
    <row r="28991" spans="1:5" ht="15.6">
      <c r="A28991" s="358" t="s">
        <v>50591</v>
      </c>
      <c r="B28991" s="358" t="s">
        <v>50592</v>
      </c>
      <c r="C28991" s="359">
        <v>0.3</v>
      </c>
      <c r="D28991" s="357" t="s">
        <v>50590</v>
      </c>
      <c r="E28991" s="357" t="s">
        <v>50590</v>
      </c>
    </row>
    <row r="28992" spans="1:5" ht="15.6">
      <c r="A28992" s="358" t="s">
        <v>51879</v>
      </c>
      <c r="B28992" s="358" t="s">
        <v>51880</v>
      </c>
      <c r="C28992" s="359">
        <v>0.3</v>
      </c>
      <c r="D28992" s="357" t="s">
        <v>51878</v>
      </c>
      <c r="E28992" s="357" t="s">
        <v>51878</v>
      </c>
    </row>
    <row r="28993" spans="1:5" ht="15.6">
      <c r="A28993" s="358" t="s">
        <v>52993</v>
      </c>
      <c r="B28993" s="358" t="s">
        <v>52994</v>
      </c>
      <c r="C28993" s="359">
        <v>0.3</v>
      </c>
      <c r="D28993" s="357" t="s">
        <v>52992</v>
      </c>
      <c r="E28993" s="357" t="s">
        <v>52992</v>
      </c>
    </row>
    <row r="28994" spans="1:5" ht="15.6">
      <c r="A28994" s="358" t="s">
        <v>53835</v>
      </c>
      <c r="B28994" s="358" t="s">
        <v>53836</v>
      </c>
      <c r="C28994" s="359">
        <v>0.3</v>
      </c>
      <c r="D28994" s="357" t="s">
        <v>53834</v>
      </c>
      <c r="E28994" s="357" t="s">
        <v>53834</v>
      </c>
    </row>
    <row r="28995" spans="1:5" ht="15.6">
      <c r="A28995" s="358" t="s">
        <v>139</v>
      </c>
      <c r="B28995" s="358" t="s">
        <v>24406</v>
      </c>
      <c r="C28995" s="359">
        <v>0.3</v>
      </c>
      <c r="D28995" s="357" t="s">
        <v>24405</v>
      </c>
      <c r="E28995" s="357" t="s">
        <v>24405</v>
      </c>
    </row>
    <row r="28996" spans="1:5" ht="15.6">
      <c r="A28996" s="358" t="s">
        <v>139</v>
      </c>
      <c r="B28996" s="358" t="s">
        <v>24406</v>
      </c>
      <c r="C28996" s="359">
        <v>0.3</v>
      </c>
      <c r="D28996" s="357" t="s">
        <v>24405</v>
      </c>
      <c r="E28996" s="357" t="s">
        <v>24405</v>
      </c>
    </row>
    <row r="28997" spans="1:5" ht="15.6">
      <c r="A28997" s="358" t="s">
        <v>65762</v>
      </c>
      <c r="B28997" s="358" t="s">
        <v>65763</v>
      </c>
      <c r="C28997" s="359">
        <v>0.3</v>
      </c>
      <c r="D28997" s="357" t="s">
        <v>65761</v>
      </c>
      <c r="E28997" s="357" t="s">
        <v>65761</v>
      </c>
    </row>
    <row r="28998" spans="1:5" ht="15.6">
      <c r="A28998" s="358" t="s">
        <v>26103</v>
      </c>
      <c r="B28998" s="358" t="s">
        <v>26104</v>
      </c>
      <c r="C28998" s="359">
        <v>0.3</v>
      </c>
      <c r="D28998" s="357" t="s">
        <v>26102</v>
      </c>
      <c r="E28998" s="357" t="s">
        <v>26102</v>
      </c>
    </row>
    <row r="28999" spans="1:5" ht="15.6">
      <c r="A28999" s="358" t="s">
        <v>27718</v>
      </c>
      <c r="B28999" s="358" t="s">
        <v>27719</v>
      </c>
      <c r="C28999" s="359">
        <v>0.3</v>
      </c>
      <c r="D28999" s="357" t="s">
        <v>27717</v>
      </c>
      <c r="E28999" s="357" t="s">
        <v>27717</v>
      </c>
    </row>
    <row r="29000" spans="1:5" ht="15.6">
      <c r="A29000" s="358" t="s">
        <v>27960</v>
      </c>
      <c r="B29000" s="358" t="s">
        <v>27960</v>
      </c>
      <c r="C29000" s="359">
        <v>0.3</v>
      </c>
      <c r="D29000" s="357" t="s">
        <v>27959</v>
      </c>
      <c r="E29000" s="357" t="s">
        <v>27959</v>
      </c>
    </row>
    <row r="29001" spans="1:5" ht="15.6">
      <c r="A29001" s="358" t="s">
        <v>30680</v>
      </c>
      <c r="B29001" s="358" t="s">
        <v>30681</v>
      </c>
      <c r="C29001" s="359">
        <v>0.3</v>
      </c>
      <c r="D29001" s="357" t="s">
        <v>30679</v>
      </c>
      <c r="E29001" s="357" t="s">
        <v>30679</v>
      </c>
    </row>
    <row r="29002" spans="1:5" ht="15.6">
      <c r="A29002" s="358" t="s">
        <v>30680</v>
      </c>
      <c r="B29002" s="358" t="s">
        <v>30681</v>
      </c>
      <c r="C29002" s="359">
        <v>0.3</v>
      </c>
      <c r="D29002" s="357" t="s">
        <v>30679</v>
      </c>
      <c r="E29002" s="357" t="s">
        <v>30679</v>
      </c>
    </row>
    <row r="29003" spans="1:5" ht="15.6">
      <c r="A29003" s="358" t="s">
        <v>31958</v>
      </c>
      <c r="B29003" s="358" t="s">
        <v>31959</v>
      </c>
      <c r="C29003" s="359">
        <v>0.3</v>
      </c>
      <c r="D29003" s="357" t="s">
        <v>31957</v>
      </c>
      <c r="E29003" s="357" t="s">
        <v>31957</v>
      </c>
    </row>
    <row r="29004" spans="1:5" ht="15.6">
      <c r="A29004" s="358" t="s">
        <v>32395</v>
      </c>
      <c r="B29004" s="358" t="s">
        <v>32395</v>
      </c>
      <c r="C29004" s="359">
        <v>0.3</v>
      </c>
      <c r="D29004" s="357" t="s">
        <v>32394</v>
      </c>
      <c r="E29004" s="357" t="s">
        <v>32394</v>
      </c>
    </row>
    <row r="29005" spans="1:5" ht="15.6">
      <c r="A29005" s="358" t="s">
        <v>33739</v>
      </c>
      <c r="B29005" s="358" t="s">
        <v>33740</v>
      </c>
      <c r="C29005" s="359">
        <v>0.3</v>
      </c>
      <c r="D29005" s="357" t="s">
        <v>33738</v>
      </c>
      <c r="E29005" s="357" t="s">
        <v>33738</v>
      </c>
    </row>
    <row r="29006" spans="1:5" ht="15.6">
      <c r="A29006" s="358" t="s">
        <v>33942</v>
      </c>
      <c r="B29006" s="358" t="s">
        <v>33943</v>
      </c>
      <c r="C29006" s="359">
        <v>0.3</v>
      </c>
      <c r="D29006" s="357" t="s">
        <v>33941</v>
      </c>
      <c r="E29006" s="357" t="s">
        <v>33941</v>
      </c>
    </row>
    <row r="29007" spans="1:5" ht="15.6">
      <c r="A29007" s="358" t="s">
        <v>35117</v>
      </c>
      <c r="B29007" s="358" t="s">
        <v>35118</v>
      </c>
      <c r="C29007" s="359">
        <v>0.3</v>
      </c>
      <c r="D29007" s="357" t="s">
        <v>35116</v>
      </c>
      <c r="E29007" s="357" t="s">
        <v>35116</v>
      </c>
    </row>
    <row r="29008" spans="1:5" ht="15.6">
      <c r="A29008" s="358" t="s">
        <v>35483</v>
      </c>
      <c r="B29008" s="358" t="s">
        <v>35484</v>
      </c>
      <c r="C29008" s="359">
        <v>0.3</v>
      </c>
      <c r="D29008" s="357" t="s">
        <v>35482</v>
      </c>
      <c r="E29008" s="357" t="s">
        <v>35482</v>
      </c>
    </row>
    <row r="29009" spans="1:5" ht="15.6">
      <c r="A29009" s="358" t="s">
        <v>35483</v>
      </c>
      <c r="B29009" s="358" t="s">
        <v>35484</v>
      </c>
      <c r="C29009" s="359">
        <v>0.3</v>
      </c>
      <c r="D29009" s="357" t="s">
        <v>35482</v>
      </c>
      <c r="E29009" s="357" t="s">
        <v>35482</v>
      </c>
    </row>
    <row r="29010" spans="1:5" ht="15.6">
      <c r="A29010" s="358" t="s">
        <v>39038</v>
      </c>
      <c r="B29010" s="358" t="s">
        <v>39039</v>
      </c>
      <c r="C29010" s="359">
        <v>0.3</v>
      </c>
      <c r="D29010" s="357" t="s">
        <v>39037</v>
      </c>
      <c r="E29010" s="357" t="s">
        <v>39037</v>
      </c>
    </row>
    <row r="29011" spans="1:5" ht="15.6">
      <c r="A29011" s="358" t="s">
        <v>40898</v>
      </c>
      <c r="B29011" s="358" t="s">
        <v>40899</v>
      </c>
      <c r="C29011" s="359">
        <v>0.3</v>
      </c>
      <c r="D29011" s="357" t="s">
        <v>40897</v>
      </c>
      <c r="E29011" s="357" t="s">
        <v>40897</v>
      </c>
    </row>
    <row r="29012" spans="1:5" ht="15.6">
      <c r="A29012" s="358" t="s">
        <v>42181</v>
      </c>
      <c r="B29012" s="358" t="s">
        <v>42181</v>
      </c>
      <c r="C29012" s="359">
        <v>0.3</v>
      </c>
      <c r="D29012" s="357" t="s">
        <v>42180</v>
      </c>
      <c r="E29012" s="357" t="s">
        <v>42180</v>
      </c>
    </row>
    <row r="29013" spans="1:5" ht="15.6">
      <c r="A29013" s="358" t="s">
        <v>42560</v>
      </c>
      <c r="B29013" s="358" t="s">
        <v>42561</v>
      </c>
      <c r="C29013" s="359">
        <v>0.3</v>
      </c>
      <c r="D29013" s="357" t="s">
        <v>42559</v>
      </c>
      <c r="E29013" s="357" t="s">
        <v>42559</v>
      </c>
    </row>
    <row r="29014" spans="1:5" ht="15.6">
      <c r="A29014" s="358" t="s">
        <v>43914</v>
      </c>
      <c r="B29014" s="358" t="s">
        <v>43915</v>
      </c>
      <c r="C29014" s="359">
        <v>0.3</v>
      </c>
      <c r="D29014" s="357" t="s">
        <v>43913</v>
      </c>
      <c r="E29014" s="357" t="s">
        <v>43913</v>
      </c>
    </row>
    <row r="29015" spans="1:5" ht="15.6">
      <c r="A29015" s="358" t="s">
        <v>45247</v>
      </c>
      <c r="B29015" s="358" t="s">
        <v>45247</v>
      </c>
      <c r="C29015" s="359">
        <v>0.3</v>
      </c>
      <c r="D29015" s="357" t="s">
        <v>45246</v>
      </c>
      <c r="E29015" s="357" t="s">
        <v>45246</v>
      </c>
    </row>
    <row r="29016" spans="1:5" ht="15.6">
      <c r="A29016" s="358" t="s">
        <v>45391</v>
      </c>
      <c r="B29016" s="358" t="s">
        <v>45392</v>
      </c>
      <c r="C29016" s="359">
        <v>0.3</v>
      </c>
      <c r="D29016" s="357" t="s">
        <v>45390</v>
      </c>
      <c r="E29016" s="357" t="s">
        <v>45390</v>
      </c>
    </row>
    <row r="29017" spans="1:5" ht="15.6">
      <c r="A29017" s="358" t="s">
        <v>46195</v>
      </c>
      <c r="B29017" s="358" t="s">
        <v>46195</v>
      </c>
      <c r="C29017" s="359">
        <v>0.3</v>
      </c>
      <c r="D29017" s="357" t="s">
        <v>46194</v>
      </c>
      <c r="E29017" s="357" t="s">
        <v>46194</v>
      </c>
    </row>
    <row r="29018" spans="1:5" ht="15.6">
      <c r="A29018" s="358" t="s">
        <v>47695</v>
      </c>
      <c r="B29018" s="358" t="s">
        <v>47696</v>
      </c>
      <c r="C29018" s="359">
        <v>0.3</v>
      </c>
      <c r="D29018" s="357" t="s">
        <v>47694</v>
      </c>
      <c r="E29018" s="357" t="s">
        <v>47694</v>
      </c>
    </row>
    <row r="29019" spans="1:5" ht="15.6">
      <c r="A29019" s="358" t="s">
        <v>47968</v>
      </c>
      <c r="B29019" s="358" t="s">
        <v>47969</v>
      </c>
      <c r="C29019" s="359">
        <v>0.3</v>
      </c>
      <c r="D29019" s="357" t="s">
        <v>47967</v>
      </c>
      <c r="E29019" s="357" t="s">
        <v>47967</v>
      </c>
    </row>
    <row r="29020" spans="1:5" ht="15.6">
      <c r="A29020" s="358" t="s">
        <v>48049</v>
      </c>
      <c r="B29020" s="358" t="s">
        <v>48049</v>
      </c>
      <c r="C29020" s="359">
        <v>0.3</v>
      </c>
      <c r="D29020" s="357" t="s">
        <v>48048</v>
      </c>
      <c r="E29020" s="357" t="s">
        <v>48048</v>
      </c>
    </row>
    <row r="29021" spans="1:5" ht="15.6">
      <c r="A29021" s="358" t="s">
        <v>48671</v>
      </c>
      <c r="B29021" s="358" t="s">
        <v>48672</v>
      </c>
      <c r="C29021" s="359">
        <v>0.3</v>
      </c>
      <c r="D29021" s="357" t="s">
        <v>48670</v>
      </c>
      <c r="E29021" s="357" t="s">
        <v>48670</v>
      </c>
    </row>
    <row r="29022" spans="1:5" ht="15.6">
      <c r="A29022" s="358" t="s">
        <v>48815</v>
      </c>
      <c r="B29022" s="358" t="s">
        <v>48815</v>
      </c>
      <c r="C29022" s="359">
        <v>0.3</v>
      </c>
      <c r="D29022" s="357" t="s">
        <v>48814</v>
      </c>
      <c r="E29022" s="357" t="s">
        <v>48814</v>
      </c>
    </row>
    <row r="29023" spans="1:5" ht="15.6">
      <c r="A29023" s="358" t="s">
        <v>49174</v>
      </c>
      <c r="B29023" s="358" t="s">
        <v>49175</v>
      </c>
      <c r="C29023" s="359">
        <v>0.3</v>
      </c>
      <c r="D29023" s="357" t="s">
        <v>49173</v>
      </c>
      <c r="E29023" s="357" t="s">
        <v>49173</v>
      </c>
    </row>
    <row r="29024" spans="1:5" ht="15.6">
      <c r="A29024" s="358" t="s">
        <v>49252</v>
      </c>
      <c r="B29024" s="358" t="s">
        <v>49253</v>
      </c>
      <c r="C29024" s="359">
        <v>0.3</v>
      </c>
      <c r="D29024" s="357" t="s">
        <v>49251</v>
      </c>
      <c r="E29024" s="357" t="s">
        <v>49251</v>
      </c>
    </row>
    <row r="29025" spans="1:5" ht="15.6">
      <c r="A29025" s="358" t="s">
        <v>49442</v>
      </c>
      <c r="B29025" s="358" t="s">
        <v>49442</v>
      </c>
      <c r="C29025" s="359">
        <v>0.3</v>
      </c>
      <c r="D29025" s="357" t="s">
        <v>49441</v>
      </c>
      <c r="E29025" s="357" t="s">
        <v>49441</v>
      </c>
    </row>
    <row r="29026" spans="1:5" ht="15.6">
      <c r="A29026" s="358" t="s">
        <v>49511</v>
      </c>
      <c r="B29026" s="358" t="s">
        <v>49512</v>
      </c>
      <c r="C29026" s="359">
        <v>0.3</v>
      </c>
      <c r="D29026" s="357" t="s">
        <v>49510</v>
      </c>
      <c r="E29026" s="357" t="s">
        <v>49510</v>
      </c>
    </row>
    <row r="29027" spans="1:5" ht="15.6">
      <c r="A29027" s="358" t="s">
        <v>10262</v>
      </c>
      <c r="B29027" s="358" t="s">
        <v>55529</v>
      </c>
      <c r="C29027" s="359">
        <v>0.3</v>
      </c>
      <c r="D29027" s="357" t="s">
        <v>55528</v>
      </c>
      <c r="E29027" s="357" t="s">
        <v>55528</v>
      </c>
    </row>
    <row r="29028" spans="1:5" ht="15.6">
      <c r="A29028" s="358" t="s">
        <v>50916</v>
      </c>
      <c r="B29028" s="358" t="s">
        <v>50917</v>
      </c>
      <c r="C29028" s="359">
        <v>0.3</v>
      </c>
      <c r="D29028" s="357" t="s">
        <v>50915</v>
      </c>
      <c r="E29028" s="357" t="s">
        <v>50915</v>
      </c>
    </row>
    <row r="29029" spans="1:5" ht="15.6">
      <c r="A29029" s="358" t="s">
        <v>52000</v>
      </c>
      <c r="B29029" s="358" t="s">
        <v>52001</v>
      </c>
      <c r="C29029" s="359">
        <v>0.3</v>
      </c>
      <c r="D29029" s="357" t="s">
        <v>51999</v>
      </c>
      <c r="E29029" s="357" t="s">
        <v>51999</v>
      </c>
    </row>
    <row r="29030" spans="1:5" ht="15.6">
      <c r="A29030" s="358" t="s">
        <v>52596</v>
      </c>
      <c r="B29030" s="358" t="s">
        <v>52596</v>
      </c>
      <c r="C29030" s="359">
        <v>0.3</v>
      </c>
      <c r="D29030" s="357" t="s">
        <v>52595</v>
      </c>
      <c r="E29030" s="357" t="s">
        <v>52595</v>
      </c>
    </row>
    <row r="29031" spans="1:5" ht="15.6">
      <c r="A29031" s="358" t="s">
        <v>52729</v>
      </c>
      <c r="B29031" s="358" t="s">
        <v>52730</v>
      </c>
      <c r="C29031" s="359">
        <v>0.3</v>
      </c>
      <c r="D29031" s="357" t="s">
        <v>52728</v>
      </c>
      <c r="E29031" s="357" t="s">
        <v>52728</v>
      </c>
    </row>
    <row r="29032" spans="1:5" ht="15.6">
      <c r="A29032" s="358" t="s">
        <v>52729</v>
      </c>
      <c r="B29032" s="358" t="s">
        <v>52730</v>
      </c>
      <c r="C29032" s="359">
        <v>0.3</v>
      </c>
      <c r="D29032" s="357" t="s">
        <v>52728</v>
      </c>
      <c r="E29032" s="357" t="s">
        <v>52728</v>
      </c>
    </row>
    <row r="29033" spans="1:5" ht="15.6">
      <c r="A29033" s="358" t="s">
        <v>53064</v>
      </c>
      <c r="B29033" s="358" t="s">
        <v>53065</v>
      </c>
      <c r="C29033" s="359">
        <v>0.3</v>
      </c>
      <c r="D29033" s="357" t="s">
        <v>53063</v>
      </c>
      <c r="E29033" s="357" t="s">
        <v>53063</v>
      </c>
    </row>
    <row r="29034" spans="1:5" ht="15.6">
      <c r="A29034" s="358" t="s">
        <v>25566</v>
      </c>
      <c r="B29034" s="358" t="s">
        <v>25567</v>
      </c>
      <c r="C29034" s="359">
        <v>0.3</v>
      </c>
      <c r="D29034" s="357" t="s">
        <v>25565</v>
      </c>
      <c r="E29034" s="357" t="s">
        <v>25565</v>
      </c>
    </row>
    <row r="29035" spans="1:5" ht="15.6">
      <c r="A29035" s="358" t="s">
        <v>26539</v>
      </c>
      <c r="B29035" s="358" t="s">
        <v>26540</v>
      </c>
      <c r="C29035" s="359">
        <v>0.3</v>
      </c>
      <c r="D29035" s="357" t="s">
        <v>26538</v>
      </c>
      <c r="E29035" s="357" t="s">
        <v>26538</v>
      </c>
    </row>
    <row r="29036" spans="1:5" ht="15.6">
      <c r="A29036" s="358" t="s">
        <v>27179</v>
      </c>
      <c r="B29036" s="358" t="s">
        <v>27180</v>
      </c>
      <c r="C29036" s="359">
        <v>0.3</v>
      </c>
      <c r="D29036" s="357" t="s">
        <v>27178</v>
      </c>
      <c r="E29036" s="357" t="s">
        <v>27178</v>
      </c>
    </row>
    <row r="29037" spans="1:5" ht="15.6">
      <c r="A29037" s="358" t="s">
        <v>27743</v>
      </c>
      <c r="B29037" s="358" t="s">
        <v>27744</v>
      </c>
      <c r="C29037" s="359">
        <v>0.3</v>
      </c>
      <c r="D29037" s="357" t="s">
        <v>27742</v>
      </c>
      <c r="E29037" s="357" t="s">
        <v>27742</v>
      </c>
    </row>
    <row r="29038" spans="1:5" ht="15.6">
      <c r="A29038" s="358" t="s">
        <v>28765</v>
      </c>
      <c r="B29038" s="358" t="s">
        <v>28766</v>
      </c>
      <c r="C29038" s="359">
        <v>0.3</v>
      </c>
      <c r="D29038" s="357" t="s">
        <v>28764</v>
      </c>
      <c r="E29038" s="357" t="s">
        <v>28764</v>
      </c>
    </row>
    <row r="29039" spans="1:5" ht="15.6">
      <c r="A29039" s="358" t="s">
        <v>30122</v>
      </c>
      <c r="B29039" s="358" t="s">
        <v>30123</v>
      </c>
      <c r="C29039" s="359">
        <v>0.3</v>
      </c>
      <c r="D29039" s="357" t="s">
        <v>30121</v>
      </c>
      <c r="E29039" s="357" t="s">
        <v>30121</v>
      </c>
    </row>
    <row r="29040" spans="1:5" ht="15.6">
      <c r="A29040" s="358" t="s">
        <v>31480</v>
      </c>
      <c r="B29040" s="358" t="s">
        <v>31481</v>
      </c>
      <c r="C29040" s="359">
        <v>0.3</v>
      </c>
      <c r="D29040" s="357" t="s">
        <v>31479</v>
      </c>
      <c r="E29040" s="357" t="s">
        <v>31479</v>
      </c>
    </row>
    <row r="29041" spans="1:5" ht="15.6">
      <c r="A29041" s="358" t="s">
        <v>55494</v>
      </c>
      <c r="B29041" s="358" t="s">
        <v>55494</v>
      </c>
      <c r="C29041" s="359">
        <v>0.3</v>
      </c>
      <c r="D29041" s="357" t="s">
        <v>31777</v>
      </c>
      <c r="E29041" s="357" t="s">
        <v>31777</v>
      </c>
    </row>
    <row r="29042" spans="1:5" ht="15.6">
      <c r="A29042" s="358" t="s">
        <v>31936</v>
      </c>
      <c r="B29042" s="358" t="s">
        <v>31937</v>
      </c>
      <c r="C29042" s="359">
        <v>0.3</v>
      </c>
      <c r="D29042" s="357" t="s">
        <v>31935</v>
      </c>
      <c r="E29042" s="357" t="s">
        <v>31935</v>
      </c>
    </row>
    <row r="29043" spans="1:5" ht="15.6">
      <c r="A29043" s="358" t="s">
        <v>33336</v>
      </c>
      <c r="B29043" s="358" t="s">
        <v>33337</v>
      </c>
      <c r="C29043" s="359">
        <v>0.3</v>
      </c>
      <c r="D29043" s="357" t="s">
        <v>33335</v>
      </c>
      <c r="E29043" s="357" t="s">
        <v>33335</v>
      </c>
    </row>
    <row r="29044" spans="1:5" ht="15.6">
      <c r="A29044" s="358" t="s">
        <v>35435</v>
      </c>
      <c r="B29044" s="358" t="s">
        <v>35436</v>
      </c>
      <c r="C29044" s="359">
        <v>0.3</v>
      </c>
      <c r="D29044" s="357" t="s">
        <v>35434</v>
      </c>
      <c r="E29044" s="357" t="s">
        <v>35434</v>
      </c>
    </row>
    <row r="29045" spans="1:5" ht="15.6">
      <c r="A29045" s="358" t="s">
        <v>36688</v>
      </c>
      <c r="B29045" s="358" t="s">
        <v>36689</v>
      </c>
      <c r="C29045" s="359">
        <v>0.3</v>
      </c>
      <c r="D29045" s="357" t="s">
        <v>36687</v>
      </c>
      <c r="E29045" s="357" t="s">
        <v>36687</v>
      </c>
    </row>
    <row r="29046" spans="1:5" ht="15.6">
      <c r="A29046" s="358" t="s">
        <v>16610</v>
      </c>
      <c r="B29046" s="358" t="s">
        <v>10262</v>
      </c>
      <c r="C29046" s="359">
        <v>0.3</v>
      </c>
      <c r="D29046" s="357" t="s">
        <v>9976</v>
      </c>
      <c r="E29046" s="357" t="s">
        <v>9976</v>
      </c>
    </row>
    <row r="29047" spans="1:5" ht="15.6">
      <c r="A29047" s="358" t="s">
        <v>37734</v>
      </c>
      <c r="B29047" s="358" t="s">
        <v>37734</v>
      </c>
      <c r="C29047" s="359">
        <v>0.3</v>
      </c>
      <c r="D29047" s="357" t="s">
        <v>37733</v>
      </c>
      <c r="E29047" s="357" t="s">
        <v>37733</v>
      </c>
    </row>
    <row r="29048" spans="1:5" ht="15.6">
      <c r="A29048" s="358" t="s">
        <v>37745</v>
      </c>
      <c r="B29048" s="358" t="s">
        <v>37745</v>
      </c>
      <c r="C29048" s="359">
        <v>0.3</v>
      </c>
      <c r="D29048" s="357" t="s">
        <v>65764</v>
      </c>
      <c r="E29048" s="357" t="s">
        <v>65764</v>
      </c>
    </row>
    <row r="29049" spans="1:5" ht="15.6">
      <c r="A29049" s="358" t="s">
        <v>10262</v>
      </c>
      <c r="B29049" s="358" t="s">
        <v>40690</v>
      </c>
      <c r="C29049" s="359">
        <v>0.3</v>
      </c>
      <c r="D29049" s="357" t="s">
        <v>40689</v>
      </c>
      <c r="E29049" s="357" t="s">
        <v>40689</v>
      </c>
    </row>
    <row r="29050" spans="1:5" ht="15.6">
      <c r="A29050" s="358" t="s">
        <v>55538</v>
      </c>
      <c r="B29050" s="358" t="s">
        <v>10262</v>
      </c>
      <c r="C29050" s="359">
        <v>0.3</v>
      </c>
      <c r="D29050" s="357" t="s">
        <v>55537</v>
      </c>
      <c r="E29050" s="357" t="s">
        <v>55537</v>
      </c>
    </row>
    <row r="29051" spans="1:5" ht="15.6">
      <c r="A29051" s="358" t="s">
        <v>41093</v>
      </c>
      <c r="B29051" s="358" t="s">
        <v>41093</v>
      </c>
      <c r="C29051" s="359">
        <v>0.3</v>
      </c>
      <c r="D29051" s="357" t="s">
        <v>41092</v>
      </c>
      <c r="E29051" s="357" t="s">
        <v>41092</v>
      </c>
    </row>
    <row r="29052" spans="1:5" ht="15.6">
      <c r="A29052" s="358" t="s">
        <v>41267</v>
      </c>
      <c r="B29052" s="358" t="s">
        <v>41268</v>
      </c>
      <c r="C29052" s="359">
        <v>0.3</v>
      </c>
      <c r="D29052" s="357" t="s">
        <v>41266</v>
      </c>
      <c r="E29052" s="357" t="s">
        <v>41266</v>
      </c>
    </row>
    <row r="29053" spans="1:5" ht="15.6">
      <c r="A29053" s="358" t="s">
        <v>42036</v>
      </c>
      <c r="B29053" s="358" t="s">
        <v>42036</v>
      </c>
      <c r="C29053" s="359">
        <v>0.3</v>
      </c>
      <c r="D29053" s="357" t="s">
        <v>42035</v>
      </c>
      <c r="E29053" s="357" t="s">
        <v>42035</v>
      </c>
    </row>
    <row r="29054" spans="1:5" ht="15.6">
      <c r="A29054" s="358" t="s">
        <v>1172</v>
      </c>
      <c r="B29054" s="358" t="s">
        <v>42520</v>
      </c>
      <c r="C29054" s="359">
        <v>0.3</v>
      </c>
      <c r="D29054" s="357" t="s">
        <v>42519</v>
      </c>
      <c r="E29054" s="357" t="s">
        <v>42519</v>
      </c>
    </row>
    <row r="29055" spans="1:5" ht="15.6">
      <c r="A29055" s="358" t="s">
        <v>42618</v>
      </c>
      <c r="B29055" s="358" t="s">
        <v>42619</v>
      </c>
      <c r="C29055" s="359">
        <v>0.3</v>
      </c>
      <c r="D29055" s="357" t="s">
        <v>42617</v>
      </c>
      <c r="E29055" s="357" t="s">
        <v>42617</v>
      </c>
    </row>
    <row r="29056" spans="1:5" ht="15.6">
      <c r="A29056" s="358" t="s">
        <v>1365</v>
      </c>
      <c r="B29056" s="358" t="s">
        <v>43030</v>
      </c>
      <c r="C29056" s="359">
        <v>0.3</v>
      </c>
      <c r="D29056" s="357" t="s">
        <v>43029</v>
      </c>
      <c r="E29056" s="357" t="s">
        <v>43029</v>
      </c>
    </row>
    <row r="29057" spans="1:5" ht="15.6">
      <c r="A29057" s="358" t="s">
        <v>1365</v>
      </c>
      <c r="B29057" s="358" t="s">
        <v>43030</v>
      </c>
      <c r="C29057" s="359">
        <v>0.3</v>
      </c>
      <c r="D29057" s="357" t="s">
        <v>43029</v>
      </c>
      <c r="E29057" s="357" t="s">
        <v>43029</v>
      </c>
    </row>
    <row r="29058" spans="1:5" ht="15.6">
      <c r="A29058" s="358" t="s">
        <v>1365</v>
      </c>
      <c r="B29058" s="358" t="s">
        <v>43030</v>
      </c>
      <c r="C29058" s="359">
        <v>0.3</v>
      </c>
      <c r="D29058" s="357" t="s">
        <v>43029</v>
      </c>
      <c r="E29058" s="357" t="s">
        <v>43029</v>
      </c>
    </row>
    <row r="29059" spans="1:5" ht="15.6">
      <c r="A29059" s="358" t="s">
        <v>43102</v>
      </c>
      <c r="B29059" s="358" t="s">
        <v>43103</v>
      </c>
      <c r="C29059" s="359">
        <v>0.3</v>
      </c>
      <c r="D29059" s="357" t="s">
        <v>43101</v>
      </c>
      <c r="E29059" s="357" t="s">
        <v>43101</v>
      </c>
    </row>
    <row r="29060" spans="1:5" ht="15.6">
      <c r="A29060" s="358" t="s">
        <v>44179</v>
      </c>
      <c r="B29060" s="358" t="s">
        <v>44179</v>
      </c>
      <c r="C29060" s="359">
        <v>0.3</v>
      </c>
      <c r="D29060" s="357" t="s">
        <v>44178</v>
      </c>
      <c r="E29060" s="357" t="s">
        <v>44178</v>
      </c>
    </row>
    <row r="29061" spans="1:5" ht="15.6">
      <c r="A29061" s="358" t="s">
        <v>44295</v>
      </c>
      <c r="B29061" s="358" t="s">
        <v>44296</v>
      </c>
      <c r="C29061" s="359">
        <v>0.3</v>
      </c>
      <c r="D29061" s="357" t="s">
        <v>44294</v>
      </c>
      <c r="E29061" s="357" t="s">
        <v>44294</v>
      </c>
    </row>
    <row r="29062" spans="1:5" ht="15.6">
      <c r="A29062" s="358" t="s">
        <v>44635</v>
      </c>
      <c r="B29062" s="358" t="s">
        <v>44636</v>
      </c>
      <c r="C29062" s="359">
        <v>0.3</v>
      </c>
      <c r="D29062" s="357" t="s">
        <v>44634</v>
      </c>
      <c r="E29062" s="357" t="s">
        <v>44634</v>
      </c>
    </row>
    <row r="29063" spans="1:5" ht="15.6">
      <c r="A29063" s="358" t="s">
        <v>46351</v>
      </c>
      <c r="B29063" s="358" t="s">
        <v>46352</v>
      </c>
      <c r="C29063" s="359">
        <v>0.3</v>
      </c>
      <c r="D29063" s="357" t="s">
        <v>46350</v>
      </c>
      <c r="E29063" s="357" t="s">
        <v>46350</v>
      </c>
    </row>
    <row r="29064" spans="1:5" ht="15.6">
      <c r="A29064" s="358" t="s">
        <v>65766</v>
      </c>
      <c r="B29064" s="358" t="s">
        <v>65767</v>
      </c>
      <c r="C29064" s="359">
        <v>0.3</v>
      </c>
      <c r="D29064" s="357" t="s">
        <v>65765</v>
      </c>
      <c r="E29064" s="357" t="s">
        <v>65765</v>
      </c>
    </row>
    <row r="29065" spans="1:5" ht="15.6">
      <c r="A29065" s="358" t="s">
        <v>55527</v>
      </c>
      <c r="B29065" s="358" t="s">
        <v>55527</v>
      </c>
      <c r="C29065" s="359">
        <v>0.3</v>
      </c>
      <c r="D29065" s="357" t="s">
        <v>55526</v>
      </c>
      <c r="E29065" s="357" t="s">
        <v>55526</v>
      </c>
    </row>
    <row r="29066" spans="1:5" ht="15.6">
      <c r="A29066" s="358" t="s">
        <v>55527</v>
      </c>
      <c r="B29066" s="358" t="s">
        <v>55527</v>
      </c>
      <c r="C29066" s="359">
        <v>0.3</v>
      </c>
      <c r="D29066" s="357" t="s">
        <v>55526</v>
      </c>
      <c r="E29066" s="357" t="s">
        <v>55526</v>
      </c>
    </row>
    <row r="29067" spans="1:5" ht="15.6">
      <c r="A29067" s="358" t="s">
        <v>47387</v>
      </c>
      <c r="B29067" s="358" t="s">
        <v>47388</v>
      </c>
      <c r="C29067" s="359">
        <v>0.3</v>
      </c>
      <c r="D29067" s="357" t="s">
        <v>47386</v>
      </c>
      <c r="E29067" s="357" t="s">
        <v>47386</v>
      </c>
    </row>
    <row r="29068" spans="1:5" ht="15.6">
      <c r="A29068" s="358" t="s">
        <v>47807</v>
      </c>
      <c r="B29068" s="358" t="s">
        <v>47808</v>
      </c>
      <c r="C29068" s="359">
        <v>0.3</v>
      </c>
      <c r="D29068" s="357" t="s">
        <v>47806</v>
      </c>
      <c r="E29068" s="357" t="s">
        <v>47806</v>
      </c>
    </row>
    <row r="29069" spans="1:5" ht="15.6">
      <c r="A29069" s="358" t="s">
        <v>48018</v>
      </c>
      <c r="B29069" s="358" t="s">
        <v>48019</v>
      </c>
      <c r="C29069" s="359">
        <v>0.3</v>
      </c>
      <c r="D29069" s="357" t="s">
        <v>48017</v>
      </c>
      <c r="E29069" s="357" t="s">
        <v>48017</v>
      </c>
    </row>
    <row r="29070" spans="1:5" ht="15.6">
      <c r="A29070" s="358" t="s">
        <v>1849</v>
      </c>
      <c r="B29070" s="358" t="s">
        <v>48149</v>
      </c>
      <c r="C29070" s="359">
        <v>0.3</v>
      </c>
      <c r="D29070" s="357" t="s">
        <v>48148</v>
      </c>
      <c r="E29070" s="357" t="s">
        <v>48148</v>
      </c>
    </row>
    <row r="29071" spans="1:5" ht="15.6">
      <c r="A29071" s="358" t="s">
        <v>48749</v>
      </c>
      <c r="B29071" s="358" t="s">
        <v>48750</v>
      </c>
      <c r="C29071" s="359">
        <v>0.3</v>
      </c>
      <c r="D29071" s="357" t="s">
        <v>48748</v>
      </c>
      <c r="E29071" s="357" t="s">
        <v>48748</v>
      </c>
    </row>
    <row r="29072" spans="1:5" ht="15.6">
      <c r="A29072" s="358" t="s">
        <v>49206</v>
      </c>
      <c r="B29072" s="358" t="s">
        <v>49206</v>
      </c>
      <c r="C29072" s="359">
        <v>0.3</v>
      </c>
      <c r="D29072" s="357" t="s">
        <v>49205</v>
      </c>
      <c r="E29072" s="357" t="s">
        <v>49205</v>
      </c>
    </row>
    <row r="29073" spans="1:5" ht="15.6">
      <c r="A29073" s="358" t="s">
        <v>49263</v>
      </c>
      <c r="B29073" s="358" t="s">
        <v>49263</v>
      </c>
      <c r="C29073" s="359">
        <v>0.3</v>
      </c>
      <c r="D29073" s="357" t="s">
        <v>49262</v>
      </c>
      <c r="E29073" s="357" t="s">
        <v>49262</v>
      </c>
    </row>
    <row r="29074" spans="1:5" ht="15.6">
      <c r="A29074" s="358" t="s">
        <v>49425</v>
      </c>
      <c r="B29074" s="358" t="s">
        <v>49425</v>
      </c>
      <c r="C29074" s="359">
        <v>0.3</v>
      </c>
      <c r="D29074" s="357" t="s">
        <v>49424</v>
      </c>
      <c r="E29074" s="357" t="s">
        <v>49424</v>
      </c>
    </row>
    <row r="29075" spans="1:5" ht="15.6">
      <c r="A29075" s="358" t="s">
        <v>51042</v>
      </c>
      <c r="B29075" s="358" t="s">
        <v>51043</v>
      </c>
      <c r="C29075" s="359">
        <v>0.3</v>
      </c>
      <c r="D29075" s="357" t="s">
        <v>51041</v>
      </c>
      <c r="E29075" s="357" t="s">
        <v>51041</v>
      </c>
    </row>
    <row r="29076" spans="1:5" ht="15.6">
      <c r="A29076" s="358" t="s">
        <v>51170</v>
      </c>
      <c r="B29076" s="358" t="s">
        <v>51171</v>
      </c>
      <c r="C29076" s="359">
        <v>0.3</v>
      </c>
      <c r="D29076" s="357" t="s">
        <v>65768</v>
      </c>
      <c r="E29076" s="357" t="s">
        <v>65768</v>
      </c>
    </row>
    <row r="29077" spans="1:5" ht="15.6">
      <c r="A29077" s="358" t="s">
        <v>52598</v>
      </c>
      <c r="B29077" s="358" t="s">
        <v>52599</v>
      </c>
      <c r="C29077" s="359">
        <v>0.3</v>
      </c>
      <c r="D29077" s="357" t="s">
        <v>52597</v>
      </c>
      <c r="E29077" s="357" t="s">
        <v>52597</v>
      </c>
    </row>
    <row r="29078" spans="1:5" ht="15.6">
      <c r="A29078" s="358" t="s">
        <v>52811</v>
      </c>
      <c r="B29078" s="358" t="s">
        <v>52812</v>
      </c>
      <c r="C29078" s="359">
        <v>0.3</v>
      </c>
      <c r="D29078" s="357" t="s">
        <v>52810</v>
      </c>
      <c r="E29078" s="357" t="s">
        <v>52810</v>
      </c>
    </row>
    <row r="29079" spans="1:5" ht="15.6">
      <c r="A29079" s="358" t="s">
        <v>52971</v>
      </c>
      <c r="B29079" s="358" t="s">
        <v>52972</v>
      </c>
      <c r="C29079" s="359">
        <v>0.3</v>
      </c>
      <c r="D29079" s="357" t="s">
        <v>52970</v>
      </c>
      <c r="E29079" s="357" t="s">
        <v>52970</v>
      </c>
    </row>
    <row r="29080" spans="1:5" ht="15.6">
      <c r="A29080" s="358" t="s">
        <v>53089</v>
      </c>
      <c r="B29080" s="358" t="s">
        <v>53090</v>
      </c>
      <c r="C29080" s="359">
        <v>0.3</v>
      </c>
      <c r="D29080" s="357" t="s">
        <v>53088</v>
      </c>
      <c r="E29080" s="357" t="s">
        <v>53088</v>
      </c>
    </row>
    <row r="29081" spans="1:5" ht="15.6">
      <c r="A29081" s="358" t="s">
        <v>53089</v>
      </c>
      <c r="B29081" s="358" t="s">
        <v>53090</v>
      </c>
      <c r="C29081" s="359">
        <v>0.3</v>
      </c>
      <c r="D29081" s="357" t="s">
        <v>53088</v>
      </c>
      <c r="E29081" s="357" t="s">
        <v>53088</v>
      </c>
    </row>
    <row r="29082" spans="1:5" ht="15.6">
      <c r="A29082" s="358" t="s">
        <v>53851</v>
      </c>
      <c r="B29082" s="358" t="s">
        <v>53851</v>
      </c>
      <c r="C29082" s="359">
        <v>0.3</v>
      </c>
      <c r="D29082" s="357" t="s">
        <v>53850</v>
      </c>
      <c r="E29082" s="357" t="s">
        <v>53850</v>
      </c>
    </row>
    <row r="29083" spans="1:5" ht="15.6">
      <c r="A29083" s="358" t="s">
        <v>53861</v>
      </c>
      <c r="B29083" s="358" t="s">
        <v>53862</v>
      </c>
      <c r="C29083" s="359">
        <v>0.3</v>
      </c>
      <c r="D29083" s="357" t="s">
        <v>53860</v>
      </c>
      <c r="E29083" s="357" t="s">
        <v>53860</v>
      </c>
    </row>
    <row r="29084" spans="1:5" ht="15.6">
      <c r="A29084" s="358" t="s">
        <v>65770</v>
      </c>
      <c r="B29084" s="358" t="s">
        <v>65771</v>
      </c>
      <c r="C29084" s="359">
        <v>0.3</v>
      </c>
      <c r="D29084" s="357" t="s">
        <v>65769</v>
      </c>
      <c r="E29084" s="357" t="s">
        <v>65769</v>
      </c>
    </row>
    <row r="29085" spans="1:5" ht="15.6">
      <c r="A29085" s="358" t="s">
        <v>65770</v>
      </c>
      <c r="B29085" s="358" t="s">
        <v>65771</v>
      </c>
      <c r="C29085" s="359">
        <v>0.3</v>
      </c>
      <c r="D29085" s="357" t="s">
        <v>65769</v>
      </c>
      <c r="E29085" s="357" t="s">
        <v>65769</v>
      </c>
    </row>
    <row r="29086" spans="1:5" ht="15.6">
      <c r="A29086" s="358" t="s">
        <v>25342</v>
      </c>
      <c r="B29086" s="358" t="s">
        <v>25343</v>
      </c>
      <c r="C29086" s="359">
        <v>0.3</v>
      </c>
      <c r="D29086" s="357" t="s">
        <v>25341</v>
      </c>
      <c r="E29086" s="357" t="s">
        <v>25341</v>
      </c>
    </row>
    <row r="29087" spans="1:5" ht="15.6">
      <c r="A29087" s="358" t="s">
        <v>26151</v>
      </c>
      <c r="B29087" s="358" t="s">
        <v>26152</v>
      </c>
      <c r="C29087" s="359">
        <v>0.3</v>
      </c>
      <c r="D29087" s="357" t="s">
        <v>26150</v>
      </c>
      <c r="E29087" s="357" t="s">
        <v>26150</v>
      </c>
    </row>
    <row r="29088" spans="1:5" ht="15.6">
      <c r="A29088" s="358" t="s">
        <v>26536</v>
      </c>
      <c r="B29088" s="358" t="s">
        <v>26537</v>
      </c>
      <c r="C29088" s="359">
        <v>0.3</v>
      </c>
      <c r="D29088" s="357" t="s">
        <v>26535</v>
      </c>
      <c r="E29088" s="357" t="s">
        <v>26535</v>
      </c>
    </row>
    <row r="29089" spans="1:5" ht="15.6">
      <c r="A29089" s="358" t="s">
        <v>26687</v>
      </c>
      <c r="B29089" s="358" t="s">
        <v>26687</v>
      </c>
      <c r="C29089" s="359">
        <v>0.3</v>
      </c>
      <c r="D29089" s="357" t="s">
        <v>26686</v>
      </c>
      <c r="E29089" s="357" t="s">
        <v>26686</v>
      </c>
    </row>
    <row r="29090" spans="1:5" ht="15.6">
      <c r="A29090" s="358" t="s">
        <v>26857</v>
      </c>
      <c r="B29090" s="358" t="s">
        <v>26857</v>
      </c>
      <c r="C29090" s="359">
        <v>0.3</v>
      </c>
      <c r="D29090" s="357" t="s">
        <v>26856</v>
      </c>
      <c r="E29090" s="357" t="s">
        <v>26856</v>
      </c>
    </row>
    <row r="29091" spans="1:5" ht="15.6">
      <c r="A29091" s="358" t="s">
        <v>27354</v>
      </c>
      <c r="B29091" s="358" t="s">
        <v>27355</v>
      </c>
      <c r="C29091" s="359">
        <v>0.3</v>
      </c>
      <c r="D29091" s="357" t="s">
        <v>27353</v>
      </c>
      <c r="E29091" s="357" t="s">
        <v>27353</v>
      </c>
    </row>
    <row r="29092" spans="1:5" ht="15.6">
      <c r="A29092" s="358" t="s">
        <v>27361</v>
      </c>
      <c r="B29092" s="358" t="s">
        <v>27362</v>
      </c>
      <c r="C29092" s="359">
        <v>0.3</v>
      </c>
      <c r="D29092" s="357" t="s">
        <v>27360</v>
      </c>
      <c r="E29092" s="357" t="s">
        <v>27360</v>
      </c>
    </row>
    <row r="29093" spans="1:5" ht="15.6">
      <c r="A29093" s="358" t="s">
        <v>387</v>
      </c>
      <c r="B29093" s="358" t="s">
        <v>28331</v>
      </c>
      <c r="C29093" s="359">
        <v>0.3</v>
      </c>
      <c r="D29093" s="357" t="s">
        <v>386</v>
      </c>
      <c r="E29093" s="357" t="s">
        <v>386</v>
      </c>
    </row>
    <row r="29094" spans="1:5" ht="15.6">
      <c r="A29094" s="358" t="s">
        <v>29970</v>
      </c>
      <c r="B29094" s="358" t="s">
        <v>29971</v>
      </c>
      <c r="C29094" s="359">
        <v>0.3</v>
      </c>
      <c r="D29094" s="357" t="s">
        <v>29969</v>
      </c>
      <c r="E29094" s="357" t="s">
        <v>29969</v>
      </c>
    </row>
    <row r="29095" spans="1:5" ht="15.6">
      <c r="A29095" s="358" t="s">
        <v>30347</v>
      </c>
      <c r="B29095" s="358" t="s">
        <v>30348</v>
      </c>
      <c r="C29095" s="359">
        <v>0.3</v>
      </c>
      <c r="D29095" s="357" t="s">
        <v>30346</v>
      </c>
      <c r="E29095" s="357" t="s">
        <v>30346</v>
      </c>
    </row>
    <row r="29096" spans="1:5" ht="15.6">
      <c r="A29096" s="358" t="s">
        <v>55531</v>
      </c>
      <c r="B29096" s="358" t="s">
        <v>55531</v>
      </c>
      <c r="C29096" s="359">
        <v>0.3</v>
      </c>
      <c r="D29096" s="357" t="s">
        <v>55530</v>
      </c>
      <c r="E29096" s="357" t="s">
        <v>55530</v>
      </c>
    </row>
    <row r="29097" spans="1:5" ht="15.6">
      <c r="A29097" s="358" t="s">
        <v>10262</v>
      </c>
      <c r="B29097" s="358" t="s">
        <v>55542</v>
      </c>
      <c r="C29097" s="359">
        <v>0.3</v>
      </c>
      <c r="D29097" s="357" t="s">
        <v>55541</v>
      </c>
      <c r="E29097" s="357" t="s">
        <v>55541</v>
      </c>
    </row>
    <row r="29098" spans="1:5" ht="15.6">
      <c r="A29098" s="358" t="s">
        <v>10262</v>
      </c>
      <c r="B29098" s="358" t="s">
        <v>55542</v>
      </c>
      <c r="C29098" s="359">
        <v>0.3</v>
      </c>
      <c r="D29098" s="357" t="s">
        <v>55541</v>
      </c>
      <c r="E29098" s="357" t="s">
        <v>55541</v>
      </c>
    </row>
    <row r="29099" spans="1:5" ht="15.6">
      <c r="A29099" s="358" t="s">
        <v>32439</v>
      </c>
      <c r="B29099" s="358" t="s">
        <v>32440</v>
      </c>
      <c r="C29099" s="359">
        <v>0.3</v>
      </c>
      <c r="D29099" s="357" t="s">
        <v>32438</v>
      </c>
      <c r="E29099" s="357" t="s">
        <v>32438</v>
      </c>
    </row>
    <row r="29100" spans="1:5" ht="15.6">
      <c r="A29100" s="358" t="s">
        <v>33929</v>
      </c>
      <c r="B29100" s="358" t="s">
        <v>33930</v>
      </c>
      <c r="C29100" s="359">
        <v>0.3</v>
      </c>
      <c r="D29100" s="357" t="s">
        <v>33928</v>
      </c>
      <c r="E29100" s="357" t="s">
        <v>33928</v>
      </c>
    </row>
    <row r="29101" spans="1:5" ht="15.6">
      <c r="A29101" s="358" t="s">
        <v>35385</v>
      </c>
      <c r="B29101" s="358" t="s">
        <v>35386</v>
      </c>
      <c r="C29101" s="359">
        <v>0.3</v>
      </c>
      <c r="D29101" s="357" t="s">
        <v>35384</v>
      </c>
      <c r="E29101" s="357" t="s">
        <v>35384</v>
      </c>
    </row>
    <row r="29102" spans="1:5" ht="15.6">
      <c r="A29102" s="358" t="s">
        <v>35385</v>
      </c>
      <c r="B29102" s="358" t="s">
        <v>35386</v>
      </c>
      <c r="C29102" s="359">
        <v>0.3</v>
      </c>
      <c r="D29102" s="357" t="s">
        <v>35384</v>
      </c>
      <c r="E29102" s="357" t="s">
        <v>35384</v>
      </c>
    </row>
    <row r="29103" spans="1:5" ht="15.6">
      <c r="A29103" s="358" t="s">
        <v>35801</v>
      </c>
      <c r="B29103" s="358" t="s">
        <v>35802</v>
      </c>
      <c r="C29103" s="359">
        <v>0.3</v>
      </c>
      <c r="D29103" s="357" t="s">
        <v>35800</v>
      </c>
      <c r="E29103" s="357" t="s">
        <v>35800</v>
      </c>
    </row>
    <row r="29104" spans="1:5" ht="15.6">
      <c r="A29104" s="358" t="s">
        <v>36189</v>
      </c>
      <c r="B29104" s="358" t="s">
        <v>36190</v>
      </c>
      <c r="C29104" s="359">
        <v>0.3</v>
      </c>
      <c r="D29104" s="357" t="s">
        <v>36188</v>
      </c>
      <c r="E29104" s="357" t="s">
        <v>36188</v>
      </c>
    </row>
    <row r="29105" spans="1:5" ht="15.6">
      <c r="A29105" s="358" t="s">
        <v>942</v>
      </c>
      <c r="B29105" s="358" t="s">
        <v>36888</v>
      </c>
      <c r="C29105" s="359">
        <v>0.3</v>
      </c>
      <c r="D29105" s="357" t="s">
        <v>36887</v>
      </c>
      <c r="E29105" s="357" t="s">
        <v>36887</v>
      </c>
    </row>
    <row r="29106" spans="1:5" ht="15.6">
      <c r="A29106" s="358" t="s">
        <v>65773</v>
      </c>
      <c r="B29106" s="358" t="s">
        <v>65774</v>
      </c>
      <c r="C29106" s="359">
        <v>0.3</v>
      </c>
      <c r="D29106" s="357" t="s">
        <v>65772</v>
      </c>
      <c r="E29106" s="357" t="s">
        <v>65772</v>
      </c>
    </row>
    <row r="29107" spans="1:5" ht="15.6">
      <c r="A29107" s="358" t="s">
        <v>37715</v>
      </c>
      <c r="B29107" s="358" t="s">
        <v>37715</v>
      </c>
      <c r="C29107" s="359">
        <v>0.3</v>
      </c>
      <c r="D29107" s="357" t="s">
        <v>37714</v>
      </c>
      <c r="E29107" s="357" t="s">
        <v>37714</v>
      </c>
    </row>
    <row r="29108" spans="1:5" ht="15.6">
      <c r="A29108" s="358" t="s">
        <v>37946</v>
      </c>
      <c r="B29108" s="358" t="s">
        <v>37946</v>
      </c>
      <c r="C29108" s="359">
        <v>0.3</v>
      </c>
      <c r="D29108" s="357" t="s">
        <v>37945</v>
      </c>
      <c r="E29108" s="357" t="s">
        <v>37945</v>
      </c>
    </row>
    <row r="29109" spans="1:5" ht="15.6">
      <c r="A29109" s="358" t="s">
        <v>38307</v>
      </c>
      <c r="B29109" s="358" t="s">
        <v>38307</v>
      </c>
      <c r="C29109" s="359">
        <v>0.3</v>
      </c>
      <c r="D29109" s="357" t="s">
        <v>38306</v>
      </c>
      <c r="E29109" s="357" t="s">
        <v>38306</v>
      </c>
    </row>
    <row r="29110" spans="1:5" ht="15.6">
      <c r="A29110" s="358" t="s">
        <v>65776</v>
      </c>
      <c r="B29110" s="358" t="s">
        <v>65776</v>
      </c>
      <c r="C29110" s="359">
        <v>0.3</v>
      </c>
      <c r="D29110" s="357" t="s">
        <v>65775</v>
      </c>
      <c r="E29110" s="357" t="s">
        <v>65775</v>
      </c>
    </row>
    <row r="29111" spans="1:5" ht="15.6">
      <c r="A29111" s="358" t="s">
        <v>39326</v>
      </c>
      <c r="B29111" s="358" t="s">
        <v>39326</v>
      </c>
      <c r="C29111" s="359">
        <v>0.3</v>
      </c>
      <c r="D29111" s="357" t="s">
        <v>39325</v>
      </c>
      <c r="E29111" s="357" t="s">
        <v>39325</v>
      </c>
    </row>
    <row r="29112" spans="1:5" ht="15.6">
      <c r="A29112" s="358" t="s">
        <v>39975</v>
      </c>
      <c r="B29112" s="358" t="s">
        <v>39976</v>
      </c>
      <c r="C29112" s="359">
        <v>0.3</v>
      </c>
      <c r="D29112" s="357" t="s">
        <v>39974</v>
      </c>
      <c r="E29112" s="357" t="s">
        <v>39974</v>
      </c>
    </row>
    <row r="29113" spans="1:5" ht="15.6">
      <c r="A29113" s="358" t="s">
        <v>41724</v>
      </c>
      <c r="B29113" s="358" t="s">
        <v>41725</v>
      </c>
      <c r="C29113" s="359">
        <v>0.3</v>
      </c>
      <c r="D29113" s="357" t="s">
        <v>41723</v>
      </c>
      <c r="E29113" s="357" t="s">
        <v>41723</v>
      </c>
    </row>
    <row r="29114" spans="1:5" ht="15.6">
      <c r="A29114" s="358" t="s">
        <v>43002</v>
      </c>
      <c r="B29114" s="358" t="s">
        <v>43003</v>
      </c>
      <c r="C29114" s="359">
        <v>0.3</v>
      </c>
      <c r="D29114" s="357" t="s">
        <v>43001</v>
      </c>
      <c r="E29114" s="357" t="s">
        <v>43001</v>
      </c>
    </row>
    <row r="29115" spans="1:5" ht="15.6">
      <c r="A29115" s="358" t="s">
        <v>43309</v>
      </c>
      <c r="B29115" s="358" t="s">
        <v>43310</v>
      </c>
      <c r="C29115" s="359">
        <v>0.3</v>
      </c>
      <c r="D29115" s="357" t="s">
        <v>43308</v>
      </c>
      <c r="E29115" s="357" t="s">
        <v>43308</v>
      </c>
    </row>
    <row r="29116" spans="1:5" ht="15.6">
      <c r="A29116" s="358" t="s">
        <v>43894</v>
      </c>
      <c r="B29116" s="358" t="s">
        <v>43895</v>
      </c>
      <c r="C29116" s="359">
        <v>0.3</v>
      </c>
      <c r="D29116" s="357" t="s">
        <v>43893</v>
      </c>
      <c r="E29116" s="357" t="s">
        <v>43893</v>
      </c>
    </row>
    <row r="29117" spans="1:5" ht="15.6">
      <c r="A29117" s="358" t="s">
        <v>44020</v>
      </c>
      <c r="B29117" s="358" t="s">
        <v>44020</v>
      </c>
      <c r="C29117" s="359">
        <v>0.3</v>
      </c>
      <c r="D29117" s="357" t="s">
        <v>44019</v>
      </c>
      <c r="E29117" s="357" t="s">
        <v>44019</v>
      </c>
    </row>
    <row r="29118" spans="1:5" ht="15.6">
      <c r="A29118" s="358" t="s">
        <v>45286</v>
      </c>
      <c r="B29118" s="358" t="s">
        <v>45286</v>
      </c>
      <c r="C29118" s="359">
        <v>0.3</v>
      </c>
      <c r="D29118" s="357" t="s">
        <v>45285</v>
      </c>
      <c r="E29118" s="357" t="s">
        <v>45285</v>
      </c>
    </row>
    <row r="29119" spans="1:5" ht="15.6">
      <c r="A29119" s="358" t="s">
        <v>46235</v>
      </c>
      <c r="B29119" s="358" t="s">
        <v>46235</v>
      </c>
      <c r="C29119" s="359">
        <v>0.3</v>
      </c>
      <c r="D29119" s="357" t="s">
        <v>46234</v>
      </c>
      <c r="E29119" s="357" t="s">
        <v>46234</v>
      </c>
    </row>
    <row r="29120" spans="1:5" ht="15.6">
      <c r="A29120" s="358" t="s">
        <v>47370</v>
      </c>
      <c r="B29120" s="358" t="s">
        <v>47370</v>
      </c>
      <c r="C29120" s="359">
        <v>0.3</v>
      </c>
      <c r="D29120" s="357" t="s">
        <v>47369</v>
      </c>
      <c r="E29120" s="357" t="s">
        <v>47369</v>
      </c>
    </row>
    <row r="29121" spans="1:5" ht="15.6">
      <c r="A29121" s="358" t="s">
        <v>47370</v>
      </c>
      <c r="B29121" s="358" t="s">
        <v>47370</v>
      </c>
      <c r="C29121" s="359">
        <v>0.3</v>
      </c>
      <c r="D29121" s="357" t="s">
        <v>47369</v>
      </c>
      <c r="E29121" s="357" t="s">
        <v>47369</v>
      </c>
    </row>
    <row r="29122" spans="1:5" ht="15.6">
      <c r="A29122" s="358" t="s">
        <v>48091</v>
      </c>
      <c r="B29122" s="358" t="s">
        <v>48092</v>
      </c>
      <c r="C29122" s="359">
        <v>0.3</v>
      </c>
      <c r="D29122" s="357" t="s">
        <v>48090</v>
      </c>
      <c r="E29122" s="357" t="s">
        <v>48090</v>
      </c>
    </row>
    <row r="29123" spans="1:5" ht="15.6">
      <c r="A29123" s="358" t="s">
        <v>48127</v>
      </c>
      <c r="B29123" s="358" t="s">
        <v>48127</v>
      </c>
      <c r="C29123" s="359">
        <v>0.3</v>
      </c>
      <c r="D29123" s="357" t="s">
        <v>48126</v>
      </c>
      <c r="E29123" s="357" t="s">
        <v>48126</v>
      </c>
    </row>
    <row r="29124" spans="1:5" ht="15.6">
      <c r="A29124" s="358" t="s">
        <v>48964</v>
      </c>
      <c r="B29124" s="358" t="s">
        <v>48965</v>
      </c>
      <c r="C29124" s="359">
        <v>0.3</v>
      </c>
      <c r="D29124" s="357" t="s">
        <v>48963</v>
      </c>
      <c r="E29124" s="357" t="s">
        <v>48963</v>
      </c>
    </row>
    <row r="29125" spans="1:5" ht="15.6">
      <c r="A29125" s="358" t="s">
        <v>49041</v>
      </c>
      <c r="B29125" s="358" t="s">
        <v>49041</v>
      </c>
      <c r="C29125" s="359">
        <v>0.3</v>
      </c>
      <c r="D29125" s="357" t="s">
        <v>49040</v>
      </c>
      <c r="E29125" s="357" t="s">
        <v>49040</v>
      </c>
    </row>
    <row r="29126" spans="1:5" ht="15.6">
      <c r="A29126" s="358" t="s">
        <v>22492</v>
      </c>
      <c r="B29126" s="358" t="s">
        <v>10262</v>
      </c>
      <c r="C29126" s="359">
        <v>0.3</v>
      </c>
      <c r="D29126" s="357" t="s">
        <v>9116</v>
      </c>
      <c r="E29126" s="357" t="s">
        <v>9116</v>
      </c>
    </row>
    <row r="29127" spans="1:5" ht="15.6">
      <c r="A29127" s="358" t="s">
        <v>22492</v>
      </c>
      <c r="B29127" s="358" t="s">
        <v>10262</v>
      </c>
      <c r="C29127" s="359">
        <v>0.3</v>
      </c>
      <c r="D29127" s="357" t="s">
        <v>9116</v>
      </c>
      <c r="E29127" s="357" t="s">
        <v>9116</v>
      </c>
    </row>
    <row r="29128" spans="1:5" ht="15.6">
      <c r="A29128" s="358" t="s">
        <v>49719</v>
      </c>
      <c r="B29128" s="358" t="s">
        <v>49719</v>
      </c>
      <c r="C29128" s="359">
        <v>0.3</v>
      </c>
      <c r="D29128" s="357" t="s">
        <v>49718</v>
      </c>
      <c r="E29128" s="357" t="s">
        <v>49718</v>
      </c>
    </row>
    <row r="29129" spans="1:5" ht="15.6">
      <c r="A29129" s="358" t="s">
        <v>49816</v>
      </c>
      <c r="B29129" s="358" t="s">
        <v>49817</v>
      </c>
      <c r="C29129" s="359">
        <v>0.3</v>
      </c>
      <c r="D29129" s="357" t="s">
        <v>49815</v>
      </c>
      <c r="E29129" s="357" t="s">
        <v>49815</v>
      </c>
    </row>
    <row r="29130" spans="1:5" ht="15.6">
      <c r="A29130" s="358" t="s">
        <v>49912</v>
      </c>
      <c r="B29130" s="358" t="s">
        <v>49913</v>
      </c>
      <c r="C29130" s="359">
        <v>0.3</v>
      </c>
      <c r="D29130" s="357" t="s">
        <v>49911</v>
      </c>
      <c r="E29130" s="357" t="s">
        <v>49911</v>
      </c>
    </row>
    <row r="29131" spans="1:5" ht="15.6">
      <c r="A29131" s="358" t="s">
        <v>51058</v>
      </c>
      <c r="B29131" s="358" t="s">
        <v>51058</v>
      </c>
      <c r="C29131" s="359">
        <v>0.3</v>
      </c>
      <c r="D29131" s="357" t="s">
        <v>51057</v>
      </c>
      <c r="E29131" s="357" t="s">
        <v>51057</v>
      </c>
    </row>
    <row r="29132" spans="1:5" ht="15.6">
      <c r="A29132" s="358" t="s">
        <v>55427</v>
      </c>
      <c r="B29132" s="358" t="s">
        <v>55428</v>
      </c>
      <c r="C29132" s="359">
        <v>0.3</v>
      </c>
      <c r="D29132" s="357" t="s">
        <v>55426</v>
      </c>
      <c r="E29132" s="357" t="s">
        <v>55426</v>
      </c>
    </row>
    <row r="29133" spans="1:5" ht="15.6">
      <c r="A29133" s="358" t="s">
        <v>55427</v>
      </c>
      <c r="B29133" s="358" t="s">
        <v>55428</v>
      </c>
      <c r="C29133" s="359">
        <v>0.3</v>
      </c>
      <c r="D29133" s="357" t="s">
        <v>55426</v>
      </c>
      <c r="E29133" s="357" t="s">
        <v>55426</v>
      </c>
    </row>
    <row r="29134" spans="1:5" ht="15.6">
      <c r="A29134" s="358" t="s">
        <v>2084</v>
      </c>
      <c r="B29134" s="358" t="s">
        <v>10262</v>
      </c>
      <c r="C29134" s="359">
        <v>0.3</v>
      </c>
      <c r="D29134" s="357" t="s">
        <v>51644</v>
      </c>
      <c r="E29134" s="357" t="s">
        <v>51644</v>
      </c>
    </row>
    <row r="29135" spans="1:5" ht="15.6">
      <c r="A29135" s="358" t="s">
        <v>52709</v>
      </c>
      <c r="B29135" s="358" t="s">
        <v>52709</v>
      </c>
      <c r="C29135" s="359">
        <v>0.3</v>
      </c>
      <c r="D29135" s="357" t="s">
        <v>52708</v>
      </c>
      <c r="E29135" s="357" t="s">
        <v>52708</v>
      </c>
    </row>
    <row r="29136" spans="1:5" ht="15.6">
      <c r="A29136" s="358" t="s">
        <v>52737</v>
      </c>
      <c r="B29136" s="358" t="s">
        <v>52737</v>
      </c>
      <c r="C29136" s="359">
        <v>0.3</v>
      </c>
      <c r="D29136" s="357" t="s">
        <v>52736</v>
      </c>
      <c r="E29136" s="357" t="s">
        <v>52736</v>
      </c>
    </row>
    <row r="29137" spans="1:5" ht="15.6">
      <c r="A29137" s="358" t="s">
        <v>25029</v>
      </c>
      <c r="B29137" s="358" t="s">
        <v>25029</v>
      </c>
      <c r="C29137" s="359">
        <v>0.3</v>
      </c>
      <c r="D29137" s="357" t="s">
        <v>25028</v>
      </c>
      <c r="E29137" s="357" t="s">
        <v>25028</v>
      </c>
    </row>
    <row r="29138" spans="1:5" ht="15.6">
      <c r="A29138" s="358" t="s">
        <v>26765</v>
      </c>
      <c r="B29138" s="358" t="s">
        <v>26766</v>
      </c>
      <c r="C29138" s="359">
        <v>0.3</v>
      </c>
      <c r="D29138" s="357" t="s">
        <v>26764</v>
      </c>
      <c r="E29138" s="357" t="s">
        <v>26764</v>
      </c>
    </row>
    <row r="29139" spans="1:5" ht="15.6">
      <c r="A29139" s="358" t="s">
        <v>26983</v>
      </c>
      <c r="B29139" s="358" t="s">
        <v>26984</v>
      </c>
      <c r="C29139" s="359">
        <v>0.3</v>
      </c>
      <c r="D29139" s="357" t="s">
        <v>26982</v>
      </c>
      <c r="E29139" s="357" t="s">
        <v>26982</v>
      </c>
    </row>
    <row r="29140" spans="1:5" ht="15.6">
      <c r="A29140" s="358" t="s">
        <v>27094</v>
      </c>
      <c r="B29140" s="358" t="s">
        <v>27095</v>
      </c>
      <c r="C29140" s="359">
        <v>0.3</v>
      </c>
      <c r="D29140" s="357" t="s">
        <v>27093</v>
      </c>
      <c r="E29140" s="357" t="s">
        <v>27093</v>
      </c>
    </row>
    <row r="29141" spans="1:5" ht="15.6">
      <c r="A29141" s="358" t="s">
        <v>55412</v>
      </c>
      <c r="B29141" s="358" t="s">
        <v>55413</v>
      </c>
      <c r="C29141" s="359">
        <v>0.3</v>
      </c>
      <c r="D29141" s="357" t="s">
        <v>55411</v>
      </c>
      <c r="E29141" s="357" t="s">
        <v>55411</v>
      </c>
    </row>
    <row r="29142" spans="1:5" ht="15.6">
      <c r="A29142" s="358" t="s">
        <v>27938</v>
      </c>
      <c r="B29142" s="358" t="s">
        <v>27939</v>
      </c>
      <c r="C29142" s="359">
        <v>0.3</v>
      </c>
      <c r="D29142" s="357" t="s">
        <v>27937</v>
      </c>
      <c r="E29142" s="357" t="s">
        <v>27937</v>
      </c>
    </row>
    <row r="29143" spans="1:5" ht="15.6">
      <c r="A29143" s="358" t="s">
        <v>28508</v>
      </c>
      <c r="B29143" s="358" t="s">
        <v>28508</v>
      </c>
      <c r="C29143" s="359">
        <v>0.3</v>
      </c>
      <c r="D29143" s="357" t="s">
        <v>28507</v>
      </c>
      <c r="E29143" s="357" t="s">
        <v>28507</v>
      </c>
    </row>
    <row r="29144" spans="1:5" ht="15.6">
      <c r="A29144" s="358" t="s">
        <v>29413</v>
      </c>
      <c r="B29144" s="358" t="s">
        <v>10262</v>
      </c>
      <c r="C29144" s="359">
        <v>0.3</v>
      </c>
      <c r="D29144" s="357" t="s">
        <v>29412</v>
      </c>
      <c r="E29144" s="357" t="s">
        <v>29412</v>
      </c>
    </row>
    <row r="29145" spans="1:5" ht="15.6">
      <c r="A29145" s="358" t="s">
        <v>31500</v>
      </c>
      <c r="B29145" s="358" t="s">
        <v>31501</v>
      </c>
      <c r="C29145" s="359">
        <v>0.3</v>
      </c>
      <c r="D29145" s="357" t="s">
        <v>31499</v>
      </c>
      <c r="E29145" s="357" t="s">
        <v>31499</v>
      </c>
    </row>
    <row r="29146" spans="1:5" ht="15.6">
      <c r="A29146" s="358" t="s">
        <v>10262</v>
      </c>
      <c r="B29146" s="358" t="s">
        <v>55558</v>
      </c>
      <c r="C29146" s="359">
        <v>0.3</v>
      </c>
      <c r="D29146" s="357" t="s">
        <v>55557</v>
      </c>
      <c r="E29146" s="357" t="s">
        <v>55557</v>
      </c>
    </row>
    <row r="29147" spans="1:5" ht="15.6">
      <c r="A29147" s="358" t="s">
        <v>33665</v>
      </c>
      <c r="B29147" s="358" t="s">
        <v>33666</v>
      </c>
      <c r="C29147" s="359">
        <v>0.3</v>
      </c>
      <c r="D29147" s="357" t="s">
        <v>33664</v>
      </c>
      <c r="E29147" s="357" t="s">
        <v>33664</v>
      </c>
    </row>
    <row r="29148" spans="1:5" ht="15.6">
      <c r="A29148" s="358" t="s">
        <v>34767</v>
      </c>
      <c r="B29148" s="358" t="s">
        <v>34768</v>
      </c>
      <c r="C29148" s="359">
        <v>0.3</v>
      </c>
      <c r="D29148" s="357" t="s">
        <v>34766</v>
      </c>
      <c r="E29148" s="357" t="s">
        <v>34766</v>
      </c>
    </row>
    <row r="29149" spans="1:5" ht="15.6">
      <c r="A29149" s="358" t="s">
        <v>34896</v>
      </c>
      <c r="B29149" s="358" t="s">
        <v>34897</v>
      </c>
      <c r="C29149" s="359">
        <v>0.3</v>
      </c>
      <c r="D29149" s="357" t="s">
        <v>34895</v>
      </c>
      <c r="E29149" s="357" t="s">
        <v>34895</v>
      </c>
    </row>
    <row r="29150" spans="1:5" ht="15.6">
      <c r="A29150" s="358" t="s">
        <v>35094</v>
      </c>
      <c r="B29150" s="358" t="s">
        <v>35095</v>
      </c>
      <c r="C29150" s="359">
        <v>0.3</v>
      </c>
      <c r="D29150" s="357" t="s">
        <v>35093</v>
      </c>
      <c r="E29150" s="357" t="s">
        <v>35093</v>
      </c>
    </row>
    <row r="29151" spans="1:5" ht="15.6">
      <c r="A29151" s="358" t="s">
        <v>55544</v>
      </c>
      <c r="B29151" s="358" t="s">
        <v>55545</v>
      </c>
      <c r="C29151" s="359">
        <v>0.3</v>
      </c>
      <c r="D29151" s="357" t="s">
        <v>55543</v>
      </c>
      <c r="E29151" s="357" t="s">
        <v>55543</v>
      </c>
    </row>
    <row r="29152" spans="1:5" ht="15.6">
      <c r="A29152" s="358" t="s">
        <v>60269</v>
      </c>
      <c r="B29152" s="358" t="s">
        <v>60269</v>
      </c>
      <c r="C29152" s="359">
        <v>0.3</v>
      </c>
      <c r="D29152" s="357" t="s">
        <v>65777</v>
      </c>
      <c r="E29152" s="357" t="s">
        <v>65777</v>
      </c>
    </row>
    <row r="29153" spans="1:5" ht="15.6">
      <c r="A29153" s="358" t="s">
        <v>18680</v>
      </c>
      <c r="B29153" s="358" t="s">
        <v>18680</v>
      </c>
      <c r="C29153" s="359">
        <v>0.3</v>
      </c>
      <c r="D29153" s="357" t="s">
        <v>7474</v>
      </c>
      <c r="E29153" s="357" t="s">
        <v>7474</v>
      </c>
    </row>
    <row r="29154" spans="1:5" ht="15.6">
      <c r="A29154" s="358" t="s">
        <v>1079</v>
      </c>
      <c r="B29154" s="358" t="s">
        <v>10262</v>
      </c>
      <c r="C29154" s="359">
        <v>0.3</v>
      </c>
      <c r="D29154" s="357" t="s">
        <v>39286</v>
      </c>
      <c r="E29154" s="357" t="s">
        <v>39286</v>
      </c>
    </row>
    <row r="29155" spans="1:5" ht="15.6">
      <c r="A29155" s="358" t="s">
        <v>1079</v>
      </c>
      <c r="B29155" s="358" t="s">
        <v>10262</v>
      </c>
      <c r="C29155" s="359">
        <v>0.3</v>
      </c>
      <c r="D29155" s="357" t="s">
        <v>39286</v>
      </c>
      <c r="E29155" s="357" t="s">
        <v>39286</v>
      </c>
    </row>
    <row r="29156" spans="1:5" ht="15.6">
      <c r="A29156" s="358" t="s">
        <v>40405</v>
      </c>
      <c r="B29156" s="358" t="s">
        <v>40405</v>
      </c>
      <c r="C29156" s="359">
        <v>0.3</v>
      </c>
      <c r="D29156" s="357" t="s">
        <v>40404</v>
      </c>
      <c r="E29156" s="357" t="s">
        <v>40404</v>
      </c>
    </row>
    <row r="29157" spans="1:5" ht="15.6">
      <c r="A29157" s="358" t="s">
        <v>42130</v>
      </c>
      <c r="B29157" s="358" t="s">
        <v>42131</v>
      </c>
      <c r="C29157" s="359">
        <v>0.3</v>
      </c>
      <c r="D29157" s="357" t="s">
        <v>42129</v>
      </c>
      <c r="E29157" s="357" t="s">
        <v>42129</v>
      </c>
    </row>
    <row r="29158" spans="1:5" ht="15.6">
      <c r="A29158" s="358" t="s">
        <v>1331</v>
      </c>
      <c r="B29158" s="358" t="s">
        <v>10262</v>
      </c>
      <c r="C29158" s="359">
        <v>0.3</v>
      </c>
      <c r="D29158" s="357" t="s">
        <v>42318</v>
      </c>
      <c r="E29158" s="357" t="s">
        <v>42318</v>
      </c>
    </row>
    <row r="29159" spans="1:5" ht="15.6">
      <c r="A29159" s="358" t="s">
        <v>42406</v>
      </c>
      <c r="B29159" s="358" t="s">
        <v>42406</v>
      </c>
      <c r="C29159" s="359">
        <v>0.3</v>
      </c>
      <c r="D29159" s="357" t="s">
        <v>42405</v>
      </c>
      <c r="E29159" s="357" t="s">
        <v>42405</v>
      </c>
    </row>
    <row r="29160" spans="1:5" ht="15.6">
      <c r="A29160" s="358" t="s">
        <v>44170</v>
      </c>
      <c r="B29160" s="358" t="s">
        <v>44171</v>
      </c>
      <c r="C29160" s="359">
        <v>0.3</v>
      </c>
      <c r="D29160" s="357" t="s">
        <v>44169</v>
      </c>
      <c r="E29160" s="357" t="s">
        <v>44169</v>
      </c>
    </row>
    <row r="29161" spans="1:5" ht="15.6">
      <c r="A29161" s="358" t="s">
        <v>20186</v>
      </c>
      <c r="B29161" s="358" t="s">
        <v>20187</v>
      </c>
      <c r="C29161" s="359">
        <v>0.3</v>
      </c>
      <c r="D29161" s="357" t="s">
        <v>7894</v>
      </c>
      <c r="E29161" s="357" t="s">
        <v>7894</v>
      </c>
    </row>
    <row r="29162" spans="1:5" ht="15.6">
      <c r="A29162" s="358" t="s">
        <v>44937</v>
      </c>
      <c r="B29162" s="358" t="s">
        <v>44937</v>
      </c>
      <c r="C29162" s="359">
        <v>0.3</v>
      </c>
      <c r="D29162" s="357" t="s">
        <v>44936</v>
      </c>
      <c r="E29162" s="357" t="s">
        <v>44936</v>
      </c>
    </row>
    <row r="29163" spans="1:5" ht="15.6">
      <c r="A29163" s="358" t="s">
        <v>45787</v>
      </c>
      <c r="B29163" s="358" t="s">
        <v>45788</v>
      </c>
      <c r="C29163" s="359">
        <v>0.3</v>
      </c>
      <c r="D29163" s="357" t="s">
        <v>45786</v>
      </c>
      <c r="E29163" s="357" t="s">
        <v>45786</v>
      </c>
    </row>
    <row r="29164" spans="1:5" ht="15.6">
      <c r="A29164" s="358" t="s">
        <v>55394</v>
      </c>
      <c r="B29164" s="358" t="s">
        <v>55395</v>
      </c>
      <c r="C29164" s="359">
        <v>0.3</v>
      </c>
      <c r="D29164" s="357" t="s">
        <v>55393</v>
      </c>
      <c r="E29164" s="357" t="s">
        <v>55393</v>
      </c>
    </row>
    <row r="29165" spans="1:5" ht="15.6">
      <c r="A29165" s="358" t="s">
        <v>47188</v>
      </c>
      <c r="B29165" s="358" t="s">
        <v>47189</v>
      </c>
      <c r="C29165" s="359">
        <v>0.3</v>
      </c>
      <c r="D29165" s="357" t="s">
        <v>47187</v>
      </c>
      <c r="E29165" s="357" t="s">
        <v>47187</v>
      </c>
    </row>
    <row r="29166" spans="1:5" ht="15.6">
      <c r="A29166" s="358" t="s">
        <v>47434</v>
      </c>
      <c r="B29166" s="358" t="s">
        <v>47435</v>
      </c>
      <c r="C29166" s="359">
        <v>0.3</v>
      </c>
      <c r="D29166" s="357" t="s">
        <v>47433</v>
      </c>
      <c r="E29166" s="357" t="s">
        <v>47433</v>
      </c>
    </row>
    <row r="29167" spans="1:5" ht="15.6">
      <c r="A29167" s="358" t="s">
        <v>48405</v>
      </c>
      <c r="B29167" s="358" t="s">
        <v>48406</v>
      </c>
      <c r="C29167" s="359">
        <v>0.3</v>
      </c>
      <c r="D29167" s="357" t="s">
        <v>48404</v>
      </c>
      <c r="E29167" s="357" t="s">
        <v>48404</v>
      </c>
    </row>
    <row r="29168" spans="1:5" ht="15.6">
      <c r="A29168" s="358" t="s">
        <v>48909</v>
      </c>
      <c r="B29168" s="358" t="s">
        <v>48909</v>
      </c>
      <c r="C29168" s="359">
        <v>0.3</v>
      </c>
      <c r="D29168" s="357" t="s">
        <v>48908</v>
      </c>
      <c r="E29168" s="357" t="s">
        <v>48908</v>
      </c>
    </row>
    <row r="29169" spans="1:5" ht="15.6">
      <c r="A29169" s="358" t="s">
        <v>48988</v>
      </c>
      <c r="B29169" s="358" t="s">
        <v>48989</v>
      </c>
      <c r="C29169" s="359">
        <v>0.3</v>
      </c>
      <c r="D29169" s="357" t="s">
        <v>48987</v>
      </c>
      <c r="E29169" s="357" t="s">
        <v>48987</v>
      </c>
    </row>
    <row r="29170" spans="1:5" ht="15.6">
      <c r="A29170" s="358" t="s">
        <v>49162</v>
      </c>
      <c r="B29170" s="358" t="s">
        <v>49162</v>
      </c>
      <c r="C29170" s="359">
        <v>0.3</v>
      </c>
      <c r="D29170" s="357" t="s">
        <v>49161</v>
      </c>
      <c r="E29170" s="357" t="s">
        <v>49161</v>
      </c>
    </row>
    <row r="29171" spans="1:5" ht="15.6">
      <c r="A29171" s="358" t="s">
        <v>49287</v>
      </c>
      <c r="B29171" s="358" t="s">
        <v>49288</v>
      </c>
      <c r="C29171" s="359">
        <v>0.3</v>
      </c>
      <c r="D29171" s="357" t="s">
        <v>49286</v>
      </c>
      <c r="E29171" s="357" t="s">
        <v>49286</v>
      </c>
    </row>
    <row r="29172" spans="1:5" ht="15.6">
      <c r="A29172" s="358" t="s">
        <v>49404</v>
      </c>
      <c r="B29172" s="358" t="s">
        <v>49405</v>
      </c>
      <c r="C29172" s="359">
        <v>0.3</v>
      </c>
      <c r="D29172" s="357" t="s">
        <v>49403</v>
      </c>
      <c r="E29172" s="357" t="s">
        <v>49403</v>
      </c>
    </row>
    <row r="29173" spans="1:5" ht="15.6">
      <c r="A29173" s="358" t="s">
        <v>51673</v>
      </c>
      <c r="B29173" s="358" t="s">
        <v>51673</v>
      </c>
      <c r="C29173" s="359">
        <v>0.3</v>
      </c>
      <c r="D29173" s="357" t="s">
        <v>51672</v>
      </c>
      <c r="E29173" s="357" t="s">
        <v>51672</v>
      </c>
    </row>
    <row r="29174" spans="1:5" ht="15.6">
      <c r="A29174" s="358" t="s">
        <v>52190</v>
      </c>
      <c r="B29174" s="358" t="s">
        <v>52191</v>
      </c>
      <c r="C29174" s="359">
        <v>0.3</v>
      </c>
      <c r="D29174" s="357" t="s">
        <v>52189</v>
      </c>
      <c r="E29174" s="357" t="s">
        <v>52189</v>
      </c>
    </row>
    <row r="29175" spans="1:5" ht="15.6">
      <c r="A29175" s="358" t="s">
        <v>53214</v>
      </c>
      <c r="B29175" s="358" t="s">
        <v>53215</v>
      </c>
      <c r="C29175" s="359">
        <v>0.3</v>
      </c>
      <c r="D29175" s="357" t="s">
        <v>53213</v>
      </c>
      <c r="E29175" s="357" t="s">
        <v>53213</v>
      </c>
    </row>
    <row r="29176" spans="1:5" ht="15.6">
      <c r="A29176" s="358" t="s">
        <v>53361</v>
      </c>
      <c r="B29176" s="358" t="s">
        <v>53362</v>
      </c>
      <c r="C29176" s="359">
        <v>0.3</v>
      </c>
      <c r="D29176" s="357" t="s">
        <v>53360</v>
      </c>
      <c r="E29176" s="357" t="s">
        <v>53360</v>
      </c>
    </row>
    <row r="29177" spans="1:5" ht="15.6">
      <c r="A29177" s="358" t="s">
        <v>30214</v>
      </c>
      <c r="B29177" s="358" t="s">
        <v>30214</v>
      </c>
      <c r="C29177" s="359">
        <v>0.3</v>
      </c>
      <c r="D29177" s="357" t="s">
        <v>30213</v>
      </c>
      <c r="E29177" s="357" t="s">
        <v>30213</v>
      </c>
    </row>
    <row r="29178" spans="1:5" ht="15.6">
      <c r="A29178" s="358" t="s">
        <v>30617</v>
      </c>
      <c r="B29178" s="358" t="s">
        <v>30618</v>
      </c>
      <c r="C29178" s="359">
        <v>0.3</v>
      </c>
      <c r="D29178" s="357" t="s">
        <v>30616</v>
      </c>
      <c r="E29178" s="357" t="s">
        <v>30616</v>
      </c>
    </row>
    <row r="29179" spans="1:5" ht="15.6">
      <c r="A29179" s="358" t="s">
        <v>30812</v>
      </c>
      <c r="B29179" s="358" t="s">
        <v>30813</v>
      </c>
      <c r="C29179" s="359">
        <v>0.3</v>
      </c>
      <c r="D29179" s="357" t="s">
        <v>30811</v>
      </c>
      <c r="E29179" s="357" t="s">
        <v>30811</v>
      </c>
    </row>
    <row r="29180" spans="1:5" ht="15.6">
      <c r="A29180" s="358" t="s">
        <v>30812</v>
      </c>
      <c r="B29180" s="358" t="s">
        <v>30813</v>
      </c>
      <c r="C29180" s="359">
        <v>0.3</v>
      </c>
      <c r="D29180" s="357" t="s">
        <v>30811</v>
      </c>
      <c r="E29180" s="357" t="s">
        <v>30811</v>
      </c>
    </row>
    <row r="29181" spans="1:5" ht="15.6">
      <c r="A29181" s="358" t="s">
        <v>36582</v>
      </c>
      <c r="B29181" s="358" t="s">
        <v>36583</v>
      </c>
      <c r="C29181" s="359">
        <v>0.3</v>
      </c>
      <c r="D29181" s="357" t="s">
        <v>36581</v>
      </c>
      <c r="E29181" s="357" t="s">
        <v>36581</v>
      </c>
    </row>
    <row r="29182" spans="1:5" ht="15.6">
      <c r="A29182" s="358" t="s">
        <v>944</v>
      </c>
      <c r="B29182" s="358" t="s">
        <v>36979</v>
      </c>
      <c r="C29182" s="359">
        <v>0.3</v>
      </c>
      <c r="D29182" s="357" t="s">
        <v>36978</v>
      </c>
      <c r="E29182" s="357" t="s">
        <v>36978</v>
      </c>
    </row>
    <row r="29183" spans="1:5" ht="15.6">
      <c r="A29183" s="358" t="s">
        <v>944</v>
      </c>
      <c r="B29183" s="358" t="s">
        <v>36979</v>
      </c>
      <c r="C29183" s="359">
        <v>0.3</v>
      </c>
      <c r="D29183" s="357" t="s">
        <v>36978</v>
      </c>
      <c r="E29183" s="357" t="s">
        <v>36978</v>
      </c>
    </row>
    <row r="29184" spans="1:5" ht="15.6">
      <c r="A29184" s="358" t="s">
        <v>38309</v>
      </c>
      <c r="B29184" s="358" t="s">
        <v>38310</v>
      </c>
      <c r="C29184" s="359">
        <v>0.3</v>
      </c>
      <c r="D29184" s="357" t="s">
        <v>38308</v>
      </c>
      <c r="E29184" s="357" t="s">
        <v>38308</v>
      </c>
    </row>
    <row r="29185" spans="1:5" ht="15.6">
      <c r="A29185" s="358" t="s">
        <v>38895</v>
      </c>
      <c r="B29185" s="358" t="s">
        <v>38896</v>
      </c>
      <c r="C29185" s="359">
        <v>0.3</v>
      </c>
      <c r="D29185" s="357" t="s">
        <v>38894</v>
      </c>
      <c r="E29185" s="357" t="s">
        <v>38894</v>
      </c>
    </row>
    <row r="29186" spans="1:5" ht="15.6">
      <c r="A29186" s="358" t="s">
        <v>38895</v>
      </c>
      <c r="B29186" s="358" t="s">
        <v>38896</v>
      </c>
      <c r="C29186" s="359">
        <v>0.3</v>
      </c>
      <c r="D29186" s="357" t="s">
        <v>38894</v>
      </c>
      <c r="E29186" s="357" t="s">
        <v>38894</v>
      </c>
    </row>
    <row r="29187" spans="1:5" ht="15.6">
      <c r="A29187" s="358" t="s">
        <v>42544</v>
      </c>
      <c r="B29187" s="358" t="s">
        <v>42544</v>
      </c>
      <c r="C29187" s="359">
        <v>0.3</v>
      </c>
      <c r="D29187" s="357" t="s">
        <v>42543</v>
      </c>
      <c r="E29187" s="357" t="s">
        <v>42543</v>
      </c>
    </row>
    <row r="29188" spans="1:5" ht="15.6">
      <c r="A29188" s="358" t="s">
        <v>1361</v>
      </c>
      <c r="B29188" s="358" t="s">
        <v>10262</v>
      </c>
      <c r="C29188" s="359">
        <v>0.3</v>
      </c>
      <c r="D29188" s="357" t="s">
        <v>42961</v>
      </c>
      <c r="E29188" s="357" t="s">
        <v>42961</v>
      </c>
    </row>
    <row r="29189" spans="1:5" ht="15.6">
      <c r="A29189" s="358" t="s">
        <v>10262</v>
      </c>
      <c r="B29189" s="358" t="s">
        <v>44285</v>
      </c>
      <c r="C29189" s="359">
        <v>0.3</v>
      </c>
      <c r="D29189" s="357" t="s">
        <v>44284</v>
      </c>
      <c r="E29189" s="357" t="s">
        <v>44284</v>
      </c>
    </row>
    <row r="29190" spans="1:5" ht="15.6">
      <c r="A29190" s="358" t="s">
        <v>44478</v>
      </c>
      <c r="B29190" s="358" t="s">
        <v>44479</v>
      </c>
      <c r="C29190" s="359">
        <v>0.3</v>
      </c>
      <c r="D29190" s="357" t="s">
        <v>44477</v>
      </c>
      <c r="E29190" s="357" t="s">
        <v>44477</v>
      </c>
    </row>
    <row r="29191" spans="1:5" ht="15.6">
      <c r="A29191" s="358" t="s">
        <v>44527</v>
      </c>
      <c r="B29191" s="358" t="s">
        <v>10262</v>
      </c>
      <c r="C29191" s="359">
        <v>0.3</v>
      </c>
      <c r="D29191" s="357" t="s">
        <v>44526</v>
      </c>
      <c r="E29191" s="357" t="s">
        <v>44526</v>
      </c>
    </row>
    <row r="29192" spans="1:5" ht="15.6">
      <c r="A29192" s="358" t="s">
        <v>44527</v>
      </c>
      <c r="B29192" s="358" t="s">
        <v>10262</v>
      </c>
      <c r="C29192" s="359">
        <v>0.3</v>
      </c>
      <c r="D29192" s="357" t="s">
        <v>44526</v>
      </c>
      <c r="E29192" s="357" t="s">
        <v>44526</v>
      </c>
    </row>
    <row r="29193" spans="1:5" ht="15.6">
      <c r="A29193" s="358" t="s">
        <v>46222</v>
      </c>
      <c r="B29193" s="358" t="s">
        <v>46222</v>
      </c>
      <c r="C29193" s="359">
        <v>0.3</v>
      </c>
      <c r="D29193" s="357" t="s">
        <v>46221</v>
      </c>
      <c r="E29193" s="357" t="s">
        <v>46221</v>
      </c>
    </row>
    <row r="29194" spans="1:5" ht="15.6">
      <c r="A29194" s="358" t="s">
        <v>49180</v>
      </c>
      <c r="B29194" s="358" t="s">
        <v>49181</v>
      </c>
      <c r="C29194" s="359">
        <v>0.3</v>
      </c>
      <c r="D29194" s="357" t="s">
        <v>49179</v>
      </c>
      <c r="E29194" s="357" t="s">
        <v>49179</v>
      </c>
    </row>
    <row r="29195" spans="1:5" ht="15.6">
      <c r="A29195" s="358" t="s">
        <v>49344</v>
      </c>
      <c r="B29195" s="358" t="s">
        <v>49344</v>
      </c>
      <c r="C29195" s="359">
        <v>0.3</v>
      </c>
      <c r="D29195" s="357" t="s">
        <v>49343</v>
      </c>
      <c r="E29195" s="357" t="s">
        <v>49343</v>
      </c>
    </row>
    <row r="29196" spans="1:5" ht="15.6">
      <c r="A29196" s="358" t="s">
        <v>49502</v>
      </c>
      <c r="B29196" s="358" t="s">
        <v>49503</v>
      </c>
      <c r="C29196" s="359">
        <v>0.3</v>
      </c>
      <c r="D29196" s="357" t="s">
        <v>49501</v>
      </c>
      <c r="E29196" s="357" t="s">
        <v>49501</v>
      </c>
    </row>
    <row r="29197" spans="1:5" ht="15.6">
      <c r="A29197" s="358" t="s">
        <v>49635</v>
      </c>
      <c r="B29197" s="358" t="s">
        <v>49635</v>
      </c>
      <c r="C29197" s="359">
        <v>0.3</v>
      </c>
      <c r="D29197" s="357" t="s">
        <v>49634</v>
      </c>
      <c r="E29197" s="357" t="s">
        <v>49634</v>
      </c>
    </row>
    <row r="29198" spans="1:5" ht="15.6">
      <c r="A29198" s="358" t="s">
        <v>50220</v>
      </c>
      <c r="B29198" s="358" t="s">
        <v>50221</v>
      </c>
      <c r="C29198" s="359">
        <v>0.3</v>
      </c>
      <c r="D29198" s="357" t="s">
        <v>50219</v>
      </c>
      <c r="E29198" s="357" t="s">
        <v>50219</v>
      </c>
    </row>
    <row r="29199" spans="1:5" ht="15.6">
      <c r="A29199" s="358" t="s">
        <v>50267</v>
      </c>
      <c r="B29199" s="358" t="s">
        <v>50268</v>
      </c>
      <c r="C29199" s="359">
        <v>0.3</v>
      </c>
      <c r="D29199" s="357" t="s">
        <v>50266</v>
      </c>
      <c r="E29199" s="357" t="s">
        <v>50266</v>
      </c>
    </row>
    <row r="29200" spans="1:5" ht="15.6">
      <c r="A29200" s="358" t="s">
        <v>65779</v>
      </c>
      <c r="B29200" s="358" t="s">
        <v>65780</v>
      </c>
      <c r="C29200" s="359">
        <v>0.3</v>
      </c>
      <c r="D29200" s="357" t="s">
        <v>65778</v>
      </c>
      <c r="E29200" s="357" t="s">
        <v>65778</v>
      </c>
    </row>
    <row r="29201" spans="1:5" ht="15.6">
      <c r="A29201" s="358" t="s">
        <v>25336</v>
      </c>
      <c r="B29201" s="358" t="s">
        <v>25337</v>
      </c>
      <c r="C29201" s="359">
        <v>0.3</v>
      </c>
      <c r="D29201" s="357" t="s">
        <v>25335</v>
      </c>
      <c r="E29201" s="357" t="s">
        <v>25335</v>
      </c>
    </row>
    <row r="29202" spans="1:5" ht="15.6">
      <c r="A29202" s="358" t="s">
        <v>30073</v>
      </c>
      <c r="B29202" s="358" t="s">
        <v>30073</v>
      </c>
      <c r="C29202" s="359">
        <v>0.3</v>
      </c>
      <c r="D29202" s="357" t="s">
        <v>30072</v>
      </c>
      <c r="E29202" s="357" t="s">
        <v>30072</v>
      </c>
    </row>
    <row r="29203" spans="1:5" ht="15.6">
      <c r="A29203" s="358" t="s">
        <v>55632</v>
      </c>
      <c r="B29203" s="358" t="s">
        <v>55632</v>
      </c>
      <c r="C29203" s="359">
        <v>0.3</v>
      </c>
      <c r="D29203" s="357" t="s">
        <v>55631</v>
      </c>
      <c r="E29203" s="357" t="s">
        <v>55631</v>
      </c>
    </row>
    <row r="29204" spans="1:5" ht="15.6">
      <c r="A29204" s="358" t="s">
        <v>34054</v>
      </c>
      <c r="B29204" s="358" t="s">
        <v>34055</v>
      </c>
      <c r="C29204" s="359">
        <v>0.3</v>
      </c>
      <c r="D29204" s="357" t="s">
        <v>34053</v>
      </c>
      <c r="E29204" s="357" t="s">
        <v>34053</v>
      </c>
    </row>
    <row r="29205" spans="1:5" ht="15.6">
      <c r="A29205" s="358" t="s">
        <v>34202</v>
      </c>
      <c r="B29205" s="358" t="s">
        <v>34202</v>
      </c>
      <c r="C29205" s="359">
        <v>0.3</v>
      </c>
      <c r="D29205" s="357" t="s">
        <v>34201</v>
      </c>
      <c r="E29205" s="357" t="s">
        <v>34201</v>
      </c>
    </row>
    <row r="29206" spans="1:5" ht="15.6">
      <c r="A29206" s="358" t="s">
        <v>956</v>
      </c>
      <c r="B29206" s="358" t="s">
        <v>956</v>
      </c>
      <c r="C29206" s="359">
        <v>0.3</v>
      </c>
      <c r="D29206" s="357" t="s">
        <v>37074</v>
      </c>
      <c r="E29206" s="357" t="s">
        <v>37074</v>
      </c>
    </row>
    <row r="29207" spans="1:5" ht="15.6">
      <c r="A29207" s="358" t="s">
        <v>37978</v>
      </c>
      <c r="B29207" s="358" t="s">
        <v>37979</v>
      </c>
      <c r="C29207" s="359">
        <v>0.3</v>
      </c>
      <c r="D29207" s="357" t="s">
        <v>37977</v>
      </c>
      <c r="E29207" s="357" t="s">
        <v>37977</v>
      </c>
    </row>
    <row r="29208" spans="1:5" ht="15.6">
      <c r="A29208" s="358" t="s">
        <v>39154</v>
      </c>
      <c r="B29208" s="358" t="s">
        <v>39155</v>
      </c>
      <c r="C29208" s="359">
        <v>0.3</v>
      </c>
      <c r="D29208" s="357" t="s">
        <v>39153</v>
      </c>
      <c r="E29208" s="357" t="s">
        <v>39153</v>
      </c>
    </row>
    <row r="29209" spans="1:5" ht="15.6">
      <c r="A29209" s="358" t="s">
        <v>41650</v>
      </c>
      <c r="B29209" s="358" t="s">
        <v>41651</v>
      </c>
      <c r="C29209" s="359">
        <v>0.3</v>
      </c>
      <c r="D29209" s="357" t="s">
        <v>41649</v>
      </c>
      <c r="E29209" s="357" t="s">
        <v>41649</v>
      </c>
    </row>
    <row r="29210" spans="1:5" ht="15.6">
      <c r="A29210" s="358" t="s">
        <v>41701</v>
      </c>
      <c r="B29210" s="358" t="s">
        <v>41702</v>
      </c>
      <c r="C29210" s="359">
        <v>0.3</v>
      </c>
      <c r="D29210" s="357" t="s">
        <v>41700</v>
      </c>
      <c r="E29210" s="357" t="s">
        <v>41700</v>
      </c>
    </row>
    <row r="29211" spans="1:5" ht="15.6">
      <c r="A29211" s="358" t="s">
        <v>43596</v>
      </c>
      <c r="B29211" s="358" t="s">
        <v>43597</v>
      </c>
      <c r="C29211" s="359">
        <v>0.3</v>
      </c>
      <c r="D29211" s="357" t="s">
        <v>43595</v>
      </c>
      <c r="E29211" s="357" t="s">
        <v>43595</v>
      </c>
    </row>
    <row r="29212" spans="1:5" ht="15.6">
      <c r="A29212" s="358" t="s">
        <v>46443</v>
      </c>
      <c r="B29212" s="358" t="s">
        <v>46443</v>
      </c>
      <c r="C29212" s="359">
        <v>0.3</v>
      </c>
      <c r="D29212" s="357" t="s">
        <v>46442</v>
      </c>
      <c r="E29212" s="357" t="s">
        <v>46442</v>
      </c>
    </row>
    <row r="29213" spans="1:5" ht="15.6">
      <c r="A29213" s="358" t="s">
        <v>46695</v>
      </c>
      <c r="B29213" s="358" t="s">
        <v>46696</v>
      </c>
      <c r="C29213" s="359">
        <v>0.3</v>
      </c>
      <c r="D29213" s="357" t="s">
        <v>46694</v>
      </c>
      <c r="E29213" s="357" t="s">
        <v>46694</v>
      </c>
    </row>
    <row r="29214" spans="1:5" ht="15.6">
      <c r="A29214" s="358" t="s">
        <v>46799</v>
      </c>
      <c r="B29214" s="358" t="s">
        <v>46799</v>
      </c>
      <c r="C29214" s="359">
        <v>0.3</v>
      </c>
      <c r="D29214" s="357" t="s">
        <v>46798</v>
      </c>
      <c r="E29214" s="357" t="s">
        <v>46798</v>
      </c>
    </row>
    <row r="29215" spans="1:5" ht="15.6">
      <c r="A29215" s="358" t="s">
        <v>49486</v>
      </c>
      <c r="B29215" s="358" t="s">
        <v>49486</v>
      </c>
      <c r="C29215" s="359">
        <v>0.3</v>
      </c>
      <c r="D29215" s="357" t="s">
        <v>49485</v>
      </c>
      <c r="E29215" s="357" t="s">
        <v>49485</v>
      </c>
    </row>
    <row r="29216" spans="1:5" ht="15.6">
      <c r="A29216" s="358" t="s">
        <v>23873</v>
      </c>
      <c r="B29216" s="358" t="s">
        <v>10262</v>
      </c>
      <c r="C29216" s="359">
        <v>0.3</v>
      </c>
      <c r="D29216" s="357" t="s">
        <v>9934</v>
      </c>
      <c r="E29216" s="357" t="s">
        <v>9934</v>
      </c>
    </row>
    <row r="29217" spans="1:5" ht="15.6">
      <c r="A29217" s="358" t="s">
        <v>23873</v>
      </c>
      <c r="B29217" s="358" t="s">
        <v>10262</v>
      </c>
      <c r="C29217" s="359">
        <v>0.3</v>
      </c>
      <c r="D29217" s="357" t="s">
        <v>9934</v>
      </c>
      <c r="E29217" s="357" t="s">
        <v>9934</v>
      </c>
    </row>
    <row r="29218" spans="1:5" ht="15.6">
      <c r="A29218" s="358" t="s">
        <v>27165</v>
      </c>
      <c r="B29218" s="358" t="s">
        <v>10262</v>
      </c>
      <c r="C29218" s="359">
        <v>0.3</v>
      </c>
      <c r="D29218" s="357" t="s">
        <v>27164</v>
      </c>
      <c r="E29218" s="357" t="s">
        <v>27164</v>
      </c>
    </row>
    <row r="29219" spans="1:5" ht="15.6">
      <c r="A29219" s="358" t="s">
        <v>65782</v>
      </c>
      <c r="B29219" s="358" t="s">
        <v>65783</v>
      </c>
      <c r="C29219" s="359">
        <v>0.3</v>
      </c>
      <c r="D29219" s="357" t="s">
        <v>65781</v>
      </c>
      <c r="E29219" s="357" t="s">
        <v>65781</v>
      </c>
    </row>
    <row r="29220" spans="1:5" ht="15.6">
      <c r="A29220" s="358" t="s">
        <v>35864</v>
      </c>
      <c r="B29220" s="358" t="s">
        <v>35865</v>
      </c>
      <c r="C29220" s="359">
        <v>0.3</v>
      </c>
      <c r="D29220" s="357" t="s">
        <v>35863</v>
      </c>
      <c r="E29220" s="357" t="s">
        <v>35863</v>
      </c>
    </row>
    <row r="29221" spans="1:5" ht="15.6">
      <c r="A29221" s="358" t="s">
        <v>36434</v>
      </c>
      <c r="B29221" s="358" t="s">
        <v>36435</v>
      </c>
      <c r="C29221" s="359">
        <v>0.3</v>
      </c>
      <c r="D29221" s="357" t="s">
        <v>36433</v>
      </c>
      <c r="E29221" s="357" t="s">
        <v>36433</v>
      </c>
    </row>
    <row r="29222" spans="1:5" ht="15.6">
      <c r="A29222" s="358" t="s">
        <v>44240</v>
      </c>
      <c r="B29222" s="358" t="s">
        <v>44240</v>
      </c>
      <c r="C29222" s="359">
        <v>0.3</v>
      </c>
      <c r="D29222" s="357" t="s">
        <v>44239</v>
      </c>
      <c r="E29222" s="357" t="s">
        <v>44239</v>
      </c>
    </row>
    <row r="29223" spans="1:5" ht="15.6">
      <c r="A29223" s="358" t="s">
        <v>45578</v>
      </c>
      <c r="B29223" s="358" t="s">
        <v>45578</v>
      </c>
      <c r="C29223" s="359">
        <v>0.3</v>
      </c>
      <c r="D29223" s="357" t="s">
        <v>45577</v>
      </c>
      <c r="E29223" s="357" t="s">
        <v>45577</v>
      </c>
    </row>
    <row r="29224" spans="1:5" ht="15.6">
      <c r="A29224" s="358" t="s">
        <v>49190</v>
      </c>
      <c r="B29224" s="358" t="s">
        <v>49190</v>
      </c>
      <c r="C29224" s="359">
        <v>0.3</v>
      </c>
      <c r="D29224" s="357" t="s">
        <v>49189</v>
      </c>
      <c r="E29224" s="357" t="s">
        <v>49189</v>
      </c>
    </row>
    <row r="29225" spans="1:5" ht="15.6">
      <c r="A29225" s="358" t="s">
        <v>49270</v>
      </c>
      <c r="B29225" s="358" t="s">
        <v>49270</v>
      </c>
      <c r="C29225" s="359">
        <v>0.3</v>
      </c>
      <c r="D29225" s="357" t="s">
        <v>49269</v>
      </c>
      <c r="E29225" s="357" t="s">
        <v>49269</v>
      </c>
    </row>
    <row r="29226" spans="1:5" ht="15.6">
      <c r="A29226" s="358" t="s">
        <v>49500</v>
      </c>
      <c r="B29226" s="358" t="s">
        <v>49500</v>
      </c>
      <c r="C29226" s="359">
        <v>0.3</v>
      </c>
      <c r="D29226" s="357" t="s">
        <v>49499</v>
      </c>
      <c r="E29226" s="357" t="s">
        <v>49499</v>
      </c>
    </row>
    <row r="29227" spans="1:5" ht="15.6">
      <c r="A29227" s="358" t="s">
        <v>65785</v>
      </c>
      <c r="B29227" s="358" t="s">
        <v>65785</v>
      </c>
      <c r="C29227" s="359">
        <v>0.3</v>
      </c>
      <c r="D29227" s="357" t="s">
        <v>65784</v>
      </c>
      <c r="E29227" s="357" t="s">
        <v>65784</v>
      </c>
    </row>
    <row r="29228" spans="1:5" ht="15.6">
      <c r="A29228" s="358" t="s">
        <v>24388</v>
      </c>
      <c r="B29228" s="358" t="s">
        <v>24388</v>
      </c>
      <c r="C29228" s="359">
        <v>0.3</v>
      </c>
      <c r="D29228" s="357" t="s">
        <v>24387</v>
      </c>
      <c r="E29228" s="357" t="s">
        <v>24387</v>
      </c>
    </row>
    <row r="29229" spans="1:5" ht="15.6">
      <c r="A29229" s="358" t="s">
        <v>31650</v>
      </c>
      <c r="B29229" s="358" t="s">
        <v>31650</v>
      </c>
      <c r="C29229" s="359">
        <v>0.3</v>
      </c>
      <c r="D29229" s="357" t="s">
        <v>31649</v>
      </c>
      <c r="E29229" s="357" t="s">
        <v>31649</v>
      </c>
    </row>
    <row r="29230" spans="1:5" ht="15.6">
      <c r="A29230" s="358" t="s">
        <v>42621</v>
      </c>
      <c r="B29230" s="358" t="s">
        <v>42622</v>
      </c>
      <c r="C29230" s="359">
        <v>0.3</v>
      </c>
      <c r="D29230" s="357" t="s">
        <v>42620</v>
      </c>
      <c r="E29230" s="357" t="s">
        <v>42620</v>
      </c>
    </row>
    <row r="29231" spans="1:5" ht="15.6">
      <c r="A29231" s="358" t="s">
        <v>60021</v>
      </c>
      <c r="B29231" s="358" t="s">
        <v>60021</v>
      </c>
      <c r="C29231" s="359">
        <v>0.3</v>
      </c>
      <c r="D29231" s="357" t="s">
        <v>65786</v>
      </c>
      <c r="E29231" s="357" t="s">
        <v>65786</v>
      </c>
    </row>
    <row r="29232" spans="1:5" ht="15.6">
      <c r="A29232" s="358" t="s">
        <v>27951</v>
      </c>
      <c r="B29232" s="358" t="s">
        <v>27952</v>
      </c>
      <c r="C29232" s="359">
        <v>0.3</v>
      </c>
      <c r="D29232" s="357" t="s">
        <v>27950</v>
      </c>
      <c r="E29232" s="357" t="s">
        <v>27950</v>
      </c>
    </row>
    <row r="29233" spans="1:5" ht="15.6">
      <c r="A29233" s="358" t="s">
        <v>425</v>
      </c>
      <c r="B29233" s="358" t="s">
        <v>28503</v>
      </c>
      <c r="C29233" s="359">
        <v>0.3</v>
      </c>
      <c r="D29233" s="357" t="s">
        <v>28502</v>
      </c>
      <c r="E29233" s="357" t="s">
        <v>28502</v>
      </c>
    </row>
    <row r="29234" spans="1:5" ht="15.6">
      <c r="A29234" s="358" t="s">
        <v>32115</v>
      </c>
      <c r="B29234" s="358" t="s">
        <v>32115</v>
      </c>
      <c r="C29234" s="359">
        <v>0.3</v>
      </c>
      <c r="D29234" s="357" t="s">
        <v>32114</v>
      </c>
      <c r="E29234" s="357" t="s">
        <v>32114</v>
      </c>
    </row>
    <row r="29235" spans="1:5" ht="15.6">
      <c r="A29235" s="358" t="s">
        <v>47998</v>
      </c>
      <c r="B29235" s="358" t="s">
        <v>47998</v>
      </c>
      <c r="C29235" s="359">
        <v>0.3</v>
      </c>
      <c r="D29235" s="357" t="s">
        <v>47997</v>
      </c>
      <c r="E29235" s="357" t="s">
        <v>47997</v>
      </c>
    </row>
    <row r="29236" spans="1:5" ht="15.6">
      <c r="A29236" s="358" t="s">
        <v>50765</v>
      </c>
      <c r="B29236" s="358" t="s">
        <v>50765</v>
      </c>
      <c r="C29236" s="359">
        <v>0.3</v>
      </c>
      <c r="D29236" s="357" t="s">
        <v>50764</v>
      </c>
      <c r="E29236" s="357" t="s">
        <v>50764</v>
      </c>
    </row>
    <row r="29237" spans="1:5" ht="15.6">
      <c r="A29237" s="358" t="s">
        <v>65788</v>
      </c>
      <c r="B29237" s="358" t="s">
        <v>65789</v>
      </c>
      <c r="C29237" s="359">
        <v>0.3</v>
      </c>
      <c r="D29237" s="357" t="s">
        <v>65787</v>
      </c>
      <c r="E29237" s="357" t="s">
        <v>65787</v>
      </c>
    </row>
    <row r="29238" spans="1:5" ht="15.6">
      <c r="A29238" s="358" t="s">
        <v>40883</v>
      </c>
      <c r="B29238" s="358" t="s">
        <v>40884</v>
      </c>
      <c r="C29238" s="359">
        <v>0.2</v>
      </c>
      <c r="D29238" s="357" t="s">
        <v>40882</v>
      </c>
      <c r="E29238" s="357" t="s">
        <v>40882</v>
      </c>
    </row>
    <row r="29239" spans="1:5" ht="15.6">
      <c r="A29239" s="358" t="s">
        <v>29790</v>
      </c>
      <c r="B29239" s="358" t="s">
        <v>29791</v>
      </c>
      <c r="C29239" s="359">
        <v>0.2</v>
      </c>
      <c r="D29239" s="357" t="s">
        <v>29789</v>
      </c>
      <c r="E29239" s="357" t="s">
        <v>29789</v>
      </c>
    </row>
    <row r="29240" spans="1:5" ht="15.6">
      <c r="A29240" s="358" t="s">
        <v>48365</v>
      </c>
      <c r="B29240" s="358" t="s">
        <v>48366</v>
      </c>
      <c r="C29240" s="359">
        <v>0.2</v>
      </c>
      <c r="D29240" s="357" t="s">
        <v>48364</v>
      </c>
      <c r="E29240" s="357" t="s">
        <v>48364</v>
      </c>
    </row>
    <row r="29241" spans="1:5" ht="15.6">
      <c r="A29241" s="358" t="s">
        <v>33968</v>
      </c>
      <c r="B29241" s="358" t="s">
        <v>33969</v>
      </c>
      <c r="C29241" s="359">
        <v>0.2</v>
      </c>
      <c r="D29241" s="357" t="s">
        <v>33967</v>
      </c>
      <c r="E29241" s="357" t="s">
        <v>33967</v>
      </c>
    </row>
    <row r="29242" spans="1:5" ht="15.6">
      <c r="A29242" s="358" t="s">
        <v>49906</v>
      </c>
      <c r="B29242" s="358" t="s">
        <v>49907</v>
      </c>
      <c r="C29242" s="359">
        <v>0.2</v>
      </c>
      <c r="D29242" s="357" t="s">
        <v>49905</v>
      </c>
      <c r="E29242" s="357" t="s">
        <v>49905</v>
      </c>
    </row>
    <row r="29243" spans="1:5" ht="15.6">
      <c r="A29243" s="358" t="s">
        <v>27788</v>
      </c>
      <c r="B29243" s="358" t="s">
        <v>27789</v>
      </c>
      <c r="C29243" s="359">
        <v>0.2</v>
      </c>
      <c r="D29243" s="357" t="s">
        <v>27787</v>
      </c>
      <c r="E29243" s="357" t="s">
        <v>27787</v>
      </c>
    </row>
    <row r="29244" spans="1:5" ht="15.6">
      <c r="A29244" s="358" t="s">
        <v>52258</v>
      </c>
      <c r="B29244" s="358" t="s">
        <v>52259</v>
      </c>
      <c r="C29244" s="359">
        <v>0.2</v>
      </c>
      <c r="D29244" s="357" t="s">
        <v>52257</v>
      </c>
      <c r="E29244" s="357" t="s">
        <v>52257</v>
      </c>
    </row>
    <row r="29245" spans="1:5" ht="15.6">
      <c r="A29245" s="358" t="s">
        <v>30038</v>
      </c>
      <c r="B29245" s="358" t="s">
        <v>30039</v>
      </c>
      <c r="C29245" s="359">
        <v>0.2</v>
      </c>
      <c r="D29245" s="357" t="s">
        <v>30037</v>
      </c>
      <c r="E29245" s="357" t="s">
        <v>30037</v>
      </c>
    </row>
    <row r="29246" spans="1:5" ht="15.6">
      <c r="A29246" s="358" t="s">
        <v>43884</v>
      </c>
      <c r="B29246" s="358" t="s">
        <v>43884</v>
      </c>
      <c r="C29246" s="359">
        <v>0.2</v>
      </c>
      <c r="D29246" s="357" t="s">
        <v>43883</v>
      </c>
      <c r="E29246" s="357" t="s">
        <v>43883</v>
      </c>
    </row>
    <row r="29247" spans="1:5" ht="15.6">
      <c r="A29247" s="358" t="s">
        <v>49786</v>
      </c>
      <c r="B29247" s="358" t="s">
        <v>49787</v>
      </c>
      <c r="C29247" s="359">
        <v>0.2</v>
      </c>
      <c r="D29247" s="357" t="s">
        <v>49785</v>
      </c>
      <c r="E29247" s="357" t="s">
        <v>49785</v>
      </c>
    </row>
    <row r="29248" spans="1:5" ht="15.6">
      <c r="A29248" s="358" t="s">
        <v>53339</v>
      </c>
      <c r="B29248" s="358" t="s">
        <v>53340</v>
      </c>
      <c r="C29248" s="359">
        <v>0.2</v>
      </c>
      <c r="D29248" s="357" t="s">
        <v>53338</v>
      </c>
      <c r="E29248" s="357" t="s">
        <v>53338</v>
      </c>
    </row>
    <row r="29249" spans="1:5" ht="15.6">
      <c r="A29249" s="358" t="s">
        <v>27485</v>
      </c>
      <c r="B29249" s="358" t="s">
        <v>27486</v>
      </c>
      <c r="C29249" s="359">
        <v>0.2</v>
      </c>
      <c r="D29249" s="357" t="s">
        <v>27484</v>
      </c>
      <c r="E29249" s="357" t="s">
        <v>27484</v>
      </c>
    </row>
    <row r="29250" spans="1:5" ht="15.6">
      <c r="A29250" s="358" t="s">
        <v>27774</v>
      </c>
      <c r="B29250" s="358" t="s">
        <v>27775</v>
      </c>
      <c r="C29250" s="359">
        <v>0.2</v>
      </c>
      <c r="D29250" s="357" t="s">
        <v>27773</v>
      </c>
      <c r="E29250" s="357" t="s">
        <v>27773</v>
      </c>
    </row>
    <row r="29251" spans="1:5" ht="15.6">
      <c r="A29251" s="358" t="s">
        <v>53342</v>
      </c>
      <c r="B29251" s="358" t="s">
        <v>53343</v>
      </c>
      <c r="C29251" s="359">
        <v>0.2</v>
      </c>
      <c r="D29251" s="357" t="s">
        <v>53341</v>
      </c>
      <c r="E29251" s="357" t="s">
        <v>53341</v>
      </c>
    </row>
    <row r="29252" spans="1:5" ht="15.6">
      <c r="A29252" s="358" t="s">
        <v>47230</v>
      </c>
      <c r="B29252" s="358" t="s">
        <v>47230</v>
      </c>
      <c r="C29252" s="359">
        <v>0.2</v>
      </c>
      <c r="D29252" s="357" t="s">
        <v>47229</v>
      </c>
      <c r="E29252" s="357" t="s">
        <v>47229</v>
      </c>
    </row>
    <row r="29253" spans="1:5" ht="15.6">
      <c r="A29253" s="358" t="s">
        <v>34247</v>
      </c>
      <c r="B29253" s="358" t="s">
        <v>34248</v>
      </c>
      <c r="C29253" s="359">
        <v>0.2</v>
      </c>
      <c r="D29253" s="357" t="s">
        <v>34246</v>
      </c>
      <c r="E29253" s="357" t="s">
        <v>34246</v>
      </c>
    </row>
    <row r="29254" spans="1:5" ht="15.6">
      <c r="A29254" s="358" t="s">
        <v>28872</v>
      </c>
      <c r="B29254" s="358" t="s">
        <v>28873</v>
      </c>
      <c r="C29254" s="359">
        <v>0.2</v>
      </c>
      <c r="D29254" s="357" t="s">
        <v>28871</v>
      </c>
      <c r="E29254" s="357" t="s">
        <v>28871</v>
      </c>
    </row>
    <row r="29255" spans="1:5" ht="15.6">
      <c r="A29255" s="358" t="s">
        <v>46099</v>
      </c>
      <c r="B29255" s="358" t="s">
        <v>46100</v>
      </c>
      <c r="C29255" s="359">
        <v>0.2</v>
      </c>
      <c r="D29255" s="357" t="s">
        <v>46098</v>
      </c>
      <c r="E29255" s="357" t="s">
        <v>46098</v>
      </c>
    </row>
    <row r="29256" spans="1:5" ht="15.6">
      <c r="A29256" s="358" t="s">
        <v>29617</v>
      </c>
      <c r="B29256" s="358" t="s">
        <v>29618</v>
      </c>
      <c r="C29256" s="359">
        <v>0.2</v>
      </c>
      <c r="D29256" s="357" t="s">
        <v>29616</v>
      </c>
      <c r="E29256" s="357" t="s">
        <v>29616</v>
      </c>
    </row>
    <row r="29257" spans="1:5" ht="15.6">
      <c r="A29257" s="358" t="s">
        <v>29952</v>
      </c>
      <c r="B29257" s="358" t="s">
        <v>29953</v>
      </c>
      <c r="C29257" s="359">
        <v>0.2</v>
      </c>
      <c r="D29257" s="357" t="s">
        <v>29951</v>
      </c>
      <c r="E29257" s="357" t="s">
        <v>29951</v>
      </c>
    </row>
    <row r="29258" spans="1:5" ht="15.6">
      <c r="A29258" s="358" t="s">
        <v>42837</v>
      </c>
      <c r="B29258" s="358" t="s">
        <v>42838</v>
      </c>
      <c r="C29258" s="359">
        <v>0.2</v>
      </c>
      <c r="D29258" s="357" t="s">
        <v>42836</v>
      </c>
      <c r="E29258" s="357" t="s">
        <v>42836</v>
      </c>
    </row>
    <row r="29259" spans="1:5" ht="15.6">
      <c r="A29259" s="358" t="s">
        <v>25355</v>
      </c>
      <c r="B29259" s="358" t="s">
        <v>25356</v>
      </c>
      <c r="C29259" s="359">
        <v>0.2</v>
      </c>
      <c r="D29259" s="357" t="s">
        <v>25354</v>
      </c>
      <c r="E29259" s="357" t="s">
        <v>25354</v>
      </c>
    </row>
    <row r="29260" spans="1:5" ht="15.6">
      <c r="A29260" s="358" t="s">
        <v>10262</v>
      </c>
      <c r="B29260" s="358" t="s">
        <v>65791</v>
      </c>
      <c r="C29260" s="359">
        <v>0.2</v>
      </c>
      <c r="D29260" s="357" t="s">
        <v>65790</v>
      </c>
      <c r="E29260" s="357" t="s">
        <v>65790</v>
      </c>
    </row>
    <row r="29261" spans="1:5" ht="15.6">
      <c r="A29261" s="358" t="s">
        <v>10262</v>
      </c>
      <c r="B29261" s="358" t="s">
        <v>65791</v>
      </c>
      <c r="C29261" s="359">
        <v>0.2</v>
      </c>
      <c r="D29261" s="357" t="s">
        <v>65790</v>
      </c>
      <c r="E29261" s="357" t="s">
        <v>65790</v>
      </c>
    </row>
    <row r="29262" spans="1:5" ht="15.6">
      <c r="A29262" s="358" t="s">
        <v>28480</v>
      </c>
      <c r="B29262" s="358" t="s">
        <v>28481</v>
      </c>
      <c r="C29262" s="359">
        <v>0.2</v>
      </c>
      <c r="D29262" s="357" t="s">
        <v>28479</v>
      </c>
      <c r="E29262" s="357" t="s">
        <v>28479</v>
      </c>
    </row>
    <row r="29263" spans="1:5" ht="15.6">
      <c r="A29263" s="358" t="s">
        <v>28480</v>
      </c>
      <c r="B29263" s="358" t="s">
        <v>28481</v>
      </c>
      <c r="C29263" s="359">
        <v>0.2</v>
      </c>
      <c r="D29263" s="357" t="s">
        <v>28479</v>
      </c>
      <c r="E29263" s="357" t="s">
        <v>28479</v>
      </c>
    </row>
    <row r="29264" spans="1:5" ht="15.6">
      <c r="A29264" s="358" t="s">
        <v>26183</v>
      </c>
      <c r="B29264" s="358" t="s">
        <v>26184</v>
      </c>
      <c r="C29264" s="359">
        <v>0.2</v>
      </c>
      <c r="D29264" s="357" t="s">
        <v>26182</v>
      </c>
      <c r="E29264" s="357" t="s">
        <v>26182</v>
      </c>
    </row>
    <row r="29265" spans="1:5" ht="15.6">
      <c r="A29265" s="358" t="s">
        <v>37930</v>
      </c>
      <c r="B29265" s="358" t="s">
        <v>37931</v>
      </c>
      <c r="C29265" s="359">
        <v>0.2</v>
      </c>
      <c r="D29265" s="357" t="s">
        <v>37929</v>
      </c>
      <c r="E29265" s="357" t="s">
        <v>37929</v>
      </c>
    </row>
    <row r="29266" spans="1:5" ht="15.6">
      <c r="A29266" s="358" t="s">
        <v>37930</v>
      </c>
      <c r="B29266" s="358" t="s">
        <v>37931</v>
      </c>
      <c r="C29266" s="359">
        <v>0.2</v>
      </c>
      <c r="D29266" s="357" t="s">
        <v>37929</v>
      </c>
      <c r="E29266" s="357" t="s">
        <v>37929</v>
      </c>
    </row>
    <row r="29267" spans="1:5" ht="15.6">
      <c r="A29267" s="358" t="s">
        <v>32237</v>
      </c>
      <c r="B29267" s="358" t="s">
        <v>55587</v>
      </c>
      <c r="C29267" s="359">
        <v>0.2</v>
      </c>
      <c r="D29267" s="357" t="s">
        <v>32236</v>
      </c>
      <c r="E29267" s="357" t="s">
        <v>32236</v>
      </c>
    </row>
    <row r="29268" spans="1:5" ht="15.6">
      <c r="A29268" s="358" t="s">
        <v>33983</v>
      </c>
      <c r="B29268" s="358" t="s">
        <v>33984</v>
      </c>
      <c r="C29268" s="359">
        <v>0.2</v>
      </c>
      <c r="D29268" s="357" t="s">
        <v>33982</v>
      </c>
      <c r="E29268" s="357" t="s">
        <v>33982</v>
      </c>
    </row>
    <row r="29269" spans="1:5" ht="15.6">
      <c r="A29269" s="358" t="s">
        <v>45191</v>
      </c>
      <c r="B29269" s="358" t="s">
        <v>45192</v>
      </c>
      <c r="C29269" s="359">
        <v>0.2</v>
      </c>
      <c r="D29269" s="357" t="s">
        <v>45190</v>
      </c>
      <c r="E29269" s="357" t="s">
        <v>45190</v>
      </c>
    </row>
    <row r="29270" spans="1:5" ht="15.6">
      <c r="A29270" s="358" t="s">
        <v>30708</v>
      </c>
      <c r="B29270" s="358" t="s">
        <v>30709</v>
      </c>
      <c r="C29270" s="359">
        <v>0.2</v>
      </c>
      <c r="D29270" s="357" t="s">
        <v>30707</v>
      </c>
      <c r="E29270" s="357" t="s">
        <v>30707</v>
      </c>
    </row>
    <row r="29271" spans="1:5" ht="15.6">
      <c r="A29271" s="358" t="s">
        <v>49017</v>
      </c>
      <c r="B29271" s="358" t="s">
        <v>49018</v>
      </c>
      <c r="C29271" s="359">
        <v>0.2</v>
      </c>
      <c r="D29271" s="357" t="s">
        <v>49016</v>
      </c>
      <c r="E29271" s="357" t="s">
        <v>49016</v>
      </c>
    </row>
    <row r="29272" spans="1:5" ht="15.6">
      <c r="A29272" s="358" t="s">
        <v>49017</v>
      </c>
      <c r="B29272" s="358" t="s">
        <v>49018</v>
      </c>
      <c r="C29272" s="359">
        <v>0.2</v>
      </c>
      <c r="D29272" s="357" t="s">
        <v>49016</v>
      </c>
      <c r="E29272" s="357" t="s">
        <v>49016</v>
      </c>
    </row>
    <row r="29273" spans="1:5" ht="15.6">
      <c r="A29273" s="358" t="s">
        <v>31075</v>
      </c>
      <c r="B29273" s="358" t="s">
        <v>31076</v>
      </c>
      <c r="C29273" s="359">
        <v>0.2</v>
      </c>
      <c r="D29273" s="357" t="s">
        <v>31074</v>
      </c>
      <c r="E29273" s="357" t="s">
        <v>31074</v>
      </c>
    </row>
    <row r="29274" spans="1:5" ht="15.6">
      <c r="A29274" s="358" t="s">
        <v>31075</v>
      </c>
      <c r="B29274" s="358" t="s">
        <v>31076</v>
      </c>
      <c r="C29274" s="359">
        <v>0.2</v>
      </c>
      <c r="D29274" s="357" t="s">
        <v>31074</v>
      </c>
      <c r="E29274" s="357" t="s">
        <v>31074</v>
      </c>
    </row>
    <row r="29275" spans="1:5" ht="15.6">
      <c r="A29275" s="358" t="s">
        <v>44355</v>
      </c>
      <c r="B29275" s="358" t="s">
        <v>44356</v>
      </c>
      <c r="C29275" s="359">
        <v>0.2</v>
      </c>
      <c r="D29275" s="357" t="s">
        <v>44354</v>
      </c>
      <c r="E29275" s="357" t="s">
        <v>44354</v>
      </c>
    </row>
    <row r="29276" spans="1:5" ht="15.6">
      <c r="A29276" s="358" t="s">
        <v>31666</v>
      </c>
      <c r="B29276" s="358" t="s">
        <v>31667</v>
      </c>
      <c r="C29276" s="359">
        <v>0.2</v>
      </c>
      <c r="D29276" s="357" t="s">
        <v>31665</v>
      </c>
      <c r="E29276" s="357" t="s">
        <v>31665</v>
      </c>
    </row>
    <row r="29277" spans="1:5" ht="15.6">
      <c r="A29277" s="358" t="s">
        <v>28413</v>
      </c>
      <c r="B29277" s="358" t="s">
        <v>28414</v>
      </c>
      <c r="C29277" s="359">
        <v>0.2</v>
      </c>
      <c r="D29277" s="357" t="s">
        <v>28412</v>
      </c>
      <c r="E29277" s="357" t="s">
        <v>28412</v>
      </c>
    </row>
    <row r="29278" spans="1:5" ht="15.6">
      <c r="A29278" s="358" t="s">
        <v>29138</v>
      </c>
      <c r="B29278" s="358" t="s">
        <v>29139</v>
      </c>
      <c r="C29278" s="359">
        <v>0.2</v>
      </c>
      <c r="D29278" s="357" t="s">
        <v>29137</v>
      </c>
      <c r="E29278" s="357" t="s">
        <v>29137</v>
      </c>
    </row>
    <row r="29279" spans="1:5" ht="15.6">
      <c r="A29279" s="358" t="s">
        <v>27910</v>
      </c>
      <c r="B29279" s="358" t="s">
        <v>27911</v>
      </c>
      <c r="C29279" s="359">
        <v>0.2</v>
      </c>
      <c r="D29279" s="357" t="s">
        <v>27909</v>
      </c>
      <c r="E29279" s="357" t="s">
        <v>27909</v>
      </c>
    </row>
    <row r="29280" spans="1:5" ht="15.6">
      <c r="A29280" s="358" t="s">
        <v>30500</v>
      </c>
      <c r="B29280" s="358" t="s">
        <v>30500</v>
      </c>
      <c r="C29280" s="359">
        <v>0.2</v>
      </c>
      <c r="D29280" s="357" t="s">
        <v>30499</v>
      </c>
      <c r="E29280" s="357" t="s">
        <v>30499</v>
      </c>
    </row>
    <row r="29281" spans="1:5" ht="15.6">
      <c r="A29281" s="358" t="s">
        <v>44496</v>
      </c>
      <c r="B29281" s="358" t="s">
        <v>44497</v>
      </c>
      <c r="C29281" s="359">
        <v>0.2</v>
      </c>
      <c r="D29281" s="357" t="s">
        <v>44495</v>
      </c>
      <c r="E29281" s="357" t="s">
        <v>44495</v>
      </c>
    </row>
    <row r="29282" spans="1:5" ht="15.6">
      <c r="A29282" s="358" t="s">
        <v>34244</v>
      </c>
      <c r="B29282" s="358" t="s">
        <v>34245</v>
      </c>
      <c r="C29282" s="359">
        <v>0.2</v>
      </c>
      <c r="D29282" s="357" t="s">
        <v>34243</v>
      </c>
      <c r="E29282" s="357" t="s">
        <v>34243</v>
      </c>
    </row>
    <row r="29283" spans="1:5" ht="15.6">
      <c r="A29283" s="358" t="s">
        <v>49789</v>
      </c>
      <c r="B29283" s="358" t="s">
        <v>49790</v>
      </c>
      <c r="C29283" s="359">
        <v>0.2</v>
      </c>
      <c r="D29283" s="357" t="s">
        <v>49788</v>
      </c>
      <c r="E29283" s="357" t="s">
        <v>49788</v>
      </c>
    </row>
    <row r="29284" spans="1:5" ht="15.6">
      <c r="A29284" s="358" t="s">
        <v>55876</v>
      </c>
      <c r="B29284" s="358" t="s">
        <v>55877</v>
      </c>
      <c r="C29284" s="359">
        <v>0.2</v>
      </c>
      <c r="D29284" s="357" t="s">
        <v>55875</v>
      </c>
      <c r="E29284" s="357" t="s">
        <v>55875</v>
      </c>
    </row>
    <row r="29285" spans="1:5" ht="15.6">
      <c r="A29285" s="358" t="s">
        <v>26216</v>
      </c>
      <c r="B29285" s="358" t="s">
        <v>26217</v>
      </c>
      <c r="C29285" s="359">
        <v>0.2</v>
      </c>
      <c r="D29285" s="357" t="s">
        <v>26215</v>
      </c>
      <c r="E29285" s="357" t="s">
        <v>26215</v>
      </c>
    </row>
    <row r="29286" spans="1:5" ht="15.6">
      <c r="A29286" s="358" t="s">
        <v>38962</v>
      </c>
      <c r="B29286" s="358" t="s">
        <v>38963</v>
      </c>
      <c r="C29286" s="359">
        <v>0.2</v>
      </c>
      <c r="D29286" s="357" t="s">
        <v>38961</v>
      </c>
      <c r="E29286" s="357" t="s">
        <v>38961</v>
      </c>
    </row>
    <row r="29287" spans="1:5" ht="15.6">
      <c r="A29287" s="358" t="s">
        <v>38962</v>
      </c>
      <c r="B29287" s="358" t="s">
        <v>38963</v>
      </c>
      <c r="C29287" s="359">
        <v>0.2</v>
      </c>
      <c r="D29287" s="357" t="s">
        <v>38961</v>
      </c>
      <c r="E29287" s="357" t="s">
        <v>38961</v>
      </c>
    </row>
    <row r="29288" spans="1:5" ht="15.6">
      <c r="A29288" s="358" t="s">
        <v>26078</v>
      </c>
      <c r="B29288" s="358" t="s">
        <v>26079</v>
      </c>
      <c r="C29288" s="359">
        <v>0.2</v>
      </c>
      <c r="D29288" s="357" t="s">
        <v>26077</v>
      </c>
      <c r="E29288" s="357" t="s">
        <v>26077</v>
      </c>
    </row>
    <row r="29289" spans="1:5" ht="15.6">
      <c r="A29289" s="358" t="s">
        <v>26078</v>
      </c>
      <c r="B29289" s="358" t="s">
        <v>26079</v>
      </c>
      <c r="C29289" s="359">
        <v>0.2</v>
      </c>
      <c r="D29289" s="357" t="s">
        <v>26077</v>
      </c>
      <c r="E29289" s="357" t="s">
        <v>26077</v>
      </c>
    </row>
    <row r="29290" spans="1:5" ht="15.6">
      <c r="A29290" s="358" t="s">
        <v>28038</v>
      </c>
      <c r="B29290" s="358" t="s">
        <v>28039</v>
      </c>
      <c r="C29290" s="359">
        <v>0.2</v>
      </c>
      <c r="D29290" s="357" t="s">
        <v>28037</v>
      </c>
      <c r="E29290" s="357" t="s">
        <v>28037</v>
      </c>
    </row>
    <row r="29291" spans="1:5" ht="15.6">
      <c r="A29291" s="358" t="s">
        <v>28038</v>
      </c>
      <c r="B29291" s="358" t="s">
        <v>28039</v>
      </c>
      <c r="C29291" s="359">
        <v>0.2</v>
      </c>
      <c r="D29291" s="357" t="s">
        <v>28037</v>
      </c>
      <c r="E29291" s="357" t="s">
        <v>28037</v>
      </c>
    </row>
    <row r="29292" spans="1:5" ht="15.6">
      <c r="A29292" s="358" t="s">
        <v>53156</v>
      </c>
      <c r="B29292" s="358" t="s">
        <v>53157</v>
      </c>
      <c r="C29292" s="359">
        <v>0.2</v>
      </c>
      <c r="D29292" s="357" t="s">
        <v>53155</v>
      </c>
      <c r="E29292" s="357" t="s">
        <v>53155</v>
      </c>
    </row>
    <row r="29293" spans="1:5" ht="15.6">
      <c r="A29293" s="358" t="s">
        <v>25708</v>
      </c>
      <c r="B29293" s="358" t="s">
        <v>25709</v>
      </c>
      <c r="C29293" s="359">
        <v>0.2</v>
      </c>
      <c r="D29293" s="357" t="s">
        <v>25707</v>
      </c>
      <c r="E29293" s="357" t="s">
        <v>25707</v>
      </c>
    </row>
    <row r="29294" spans="1:5" ht="15.6">
      <c r="A29294" s="358" t="s">
        <v>27143</v>
      </c>
      <c r="B29294" s="358" t="s">
        <v>27144</v>
      </c>
      <c r="C29294" s="359">
        <v>0.2</v>
      </c>
      <c r="D29294" s="357" t="s">
        <v>27142</v>
      </c>
      <c r="E29294" s="357" t="s">
        <v>27142</v>
      </c>
    </row>
    <row r="29295" spans="1:5" ht="15.6">
      <c r="A29295" s="358" t="s">
        <v>27143</v>
      </c>
      <c r="B29295" s="358" t="s">
        <v>27144</v>
      </c>
      <c r="C29295" s="359">
        <v>0.2</v>
      </c>
      <c r="D29295" s="357" t="s">
        <v>27142</v>
      </c>
      <c r="E29295" s="357" t="s">
        <v>27142</v>
      </c>
    </row>
    <row r="29296" spans="1:5" ht="15.6">
      <c r="A29296" s="358" t="s">
        <v>10262</v>
      </c>
      <c r="B29296" s="358" t="s">
        <v>29354</v>
      </c>
      <c r="C29296" s="359">
        <v>0.2</v>
      </c>
      <c r="D29296" s="357" t="s">
        <v>29353</v>
      </c>
      <c r="E29296" s="357" t="s">
        <v>29353</v>
      </c>
    </row>
    <row r="29297" spans="1:5" ht="15.6">
      <c r="A29297" s="358" t="s">
        <v>33263</v>
      </c>
      <c r="B29297" s="358" t="s">
        <v>33264</v>
      </c>
      <c r="C29297" s="359">
        <v>0.2</v>
      </c>
      <c r="D29297" s="357" t="s">
        <v>33262</v>
      </c>
      <c r="E29297" s="357" t="s">
        <v>33262</v>
      </c>
    </row>
    <row r="29298" spans="1:5" ht="15.6">
      <c r="A29298" s="358" t="s">
        <v>32404</v>
      </c>
      <c r="B29298" s="358" t="s">
        <v>32405</v>
      </c>
      <c r="C29298" s="359">
        <v>0.2</v>
      </c>
      <c r="D29298" s="357" t="s">
        <v>32403</v>
      </c>
      <c r="E29298" s="357" t="s">
        <v>32403</v>
      </c>
    </row>
    <row r="29299" spans="1:5" ht="15.6">
      <c r="A29299" s="358" t="s">
        <v>29631</v>
      </c>
      <c r="B29299" s="358" t="s">
        <v>29632</v>
      </c>
      <c r="C29299" s="359">
        <v>0.2</v>
      </c>
      <c r="D29299" s="357" t="s">
        <v>29630</v>
      </c>
      <c r="E29299" s="357" t="s">
        <v>29630</v>
      </c>
    </row>
    <row r="29300" spans="1:5" ht="15.6">
      <c r="A29300" s="358" t="s">
        <v>32928</v>
      </c>
      <c r="B29300" s="358" t="s">
        <v>32929</v>
      </c>
      <c r="C29300" s="359">
        <v>0.2</v>
      </c>
      <c r="D29300" s="357" t="s">
        <v>32927</v>
      </c>
      <c r="E29300" s="357" t="s">
        <v>32927</v>
      </c>
    </row>
    <row r="29301" spans="1:5" ht="15.6">
      <c r="A29301" s="358" t="s">
        <v>33377</v>
      </c>
      <c r="B29301" s="358" t="s">
        <v>33378</v>
      </c>
      <c r="C29301" s="359">
        <v>0.2</v>
      </c>
      <c r="D29301" s="357" t="s">
        <v>33376</v>
      </c>
      <c r="E29301" s="357" t="s">
        <v>33376</v>
      </c>
    </row>
    <row r="29302" spans="1:5" ht="15.6">
      <c r="A29302" s="358" t="s">
        <v>33377</v>
      </c>
      <c r="B29302" s="358" t="s">
        <v>33378</v>
      </c>
      <c r="C29302" s="359">
        <v>0.2</v>
      </c>
      <c r="D29302" s="357" t="s">
        <v>33376</v>
      </c>
      <c r="E29302" s="357" t="s">
        <v>33376</v>
      </c>
    </row>
    <row r="29303" spans="1:5" ht="15.6">
      <c r="A29303" s="358" t="s">
        <v>24718</v>
      </c>
      <c r="B29303" s="358" t="s">
        <v>24719</v>
      </c>
      <c r="C29303" s="359">
        <v>0.2</v>
      </c>
      <c r="D29303" s="357" t="s">
        <v>24717</v>
      </c>
      <c r="E29303" s="357" t="s">
        <v>24717</v>
      </c>
    </row>
    <row r="29304" spans="1:5" ht="15.6">
      <c r="A29304" s="358" t="s">
        <v>41666</v>
      </c>
      <c r="B29304" s="358" t="s">
        <v>41667</v>
      </c>
      <c r="C29304" s="359">
        <v>0.2</v>
      </c>
      <c r="D29304" s="357" t="s">
        <v>41665</v>
      </c>
      <c r="E29304" s="357" t="s">
        <v>41665</v>
      </c>
    </row>
    <row r="29305" spans="1:5" ht="15.6">
      <c r="A29305" s="358" t="s">
        <v>44491</v>
      </c>
      <c r="B29305" s="358" t="s">
        <v>10262</v>
      </c>
      <c r="C29305" s="359">
        <v>0.2</v>
      </c>
      <c r="D29305" s="357" t="s">
        <v>44490</v>
      </c>
      <c r="E29305" s="357" t="s">
        <v>44490</v>
      </c>
    </row>
    <row r="29306" spans="1:5" ht="15.6">
      <c r="A29306" s="358" t="s">
        <v>31277</v>
      </c>
      <c r="B29306" s="358" t="s">
        <v>31278</v>
      </c>
      <c r="C29306" s="359">
        <v>0.2</v>
      </c>
      <c r="D29306" s="357" t="s">
        <v>31276</v>
      </c>
      <c r="E29306" s="357" t="s">
        <v>31276</v>
      </c>
    </row>
    <row r="29307" spans="1:5" ht="15.6">
      <c r="A29307" s="358" t="s">
        <v>39513</v>
      </c>
      <c r="B29307" s="358" t="s">
        <v>39513</v>
      </c>
      <c r="C29307" s="359">
        <v>0.2</v>
      </c>
      <c r="D29307" s="357" t="s">
        <v>39512</v>
      </c>
      <c r="E29307" s="357" t="s">
        <v>39512</v>
      </c>
    </row>
    <row r="29308" spans="1:5" ht="15.6">
      <c r="A29308" s="358" t="s">
        <v>45358</v>
      </c>
      <c r="B29308" s="358" t="s">
        <v>45359</v>
      </c>
      <c r="C29308" s="359">
        <v>0.2</v>
      </c>
      <c r="D29308" s="357" t="s">
        <v>45357</v>
      </c>
      <c r="E29308" s="357" t="s">
        <v>45357</v>
      </c>
    </row>
    <row r="29309" spans="1:5" ht="15.6">
      <c r="A29309" s="358" t="s">
        <v>55575</v>
      </c>
      <c r="B29309" s="358" t="s">
        <v>55575</v>
      </c>
      <c r="C29309" s="359">
        <v>0.2</v>
      </c>
      <c r="D29309" s="357" t="s">
        <v>55574</v>
      </c>
      <c r="E29309" s="357" t="s">
        <v>55574</v>
      </c>
    </row>
    <row r="29310" spans="1:5" ht="15.6">
      <c r="A29310" s="358" t="s">
        <v>55575</v>
      </c>
      <c r="B29310" s="358" t="s">
        <v>55575</v>
      </c>
      <c r="C29310" s="359">
        <v>0.2</v>
      </c>
      <c r="D29310" s="357" t="s">
        <v>55574</v>
      </c>
      <c r="E29310" s="357" t="s">
        <v>55574</v>
      </c>
    </row>
    <row r="29311" spans="1:5" ht="15.6">
      <c r="A29311" s="358" t="s">
        <v>42085</v>
      </c>
      <c r="B29311" s="358" t="s">
        <v>42086</v>
      </c>
      <c r="C29311" s="359">
        <v>0.2</v>
      </c>
      <c r="D29311" s="357" t="s">
        <v>42084</v>
      </c>
      <c r="E29311" s="357" t="s">
        <v>42084</v>
      </c>
    </row>
    <row r="29312" spans="1:5" ht="15.6">
      <c r="A29312" s="358" t="s">
        <v>42085</v>
      </c>
      <c r="B29312" s="358" t="s">
        <v>42086</v>
      </c>
      <c r="C29312" s="359">
        <v>0.2</v>
      </c>
      <c r="D29312" s="357" t="s">
        <v>42084</v>
      </c>
      <c r="E29312" s="357" t="s">
        <v>42084</v>
      </c>
    </row>
    <row r="29313" spans="1:5" ht="15.6">
      <c r="A29313" s="358" t="s">
        <v>51406</v>
      </c>
      <c r="B29313" s="358" t="s">
        <v>51406</v>
      </c>
      <c r="C29313" s="359">
        <v>0.2</v>
      </c>
      <c r="D29313" s="357" t="s">
        <v>51405</v>
      </c>
      <c r="E29313" s="357" t="s">
        <v>51405</v>
      </c>
    </row>
    <row r="29314" spans="1:5" ht="15.6">
      <c r="A29314" s="358" t="s">
        <v>35337</v>
      </c>
      <c r="B29314" s="358" t="s">
        <v>35338</v>
      </c>
      <c r="C29314" s="359">
        <v>0.2</v>
      </c>
      <c r="D29314" s="357" t="s">
        <v>35336</v>
      </c>
      <c r="E29314" s="357" t="s">
        <v>35336</v>
      </c>
    </row>
    <row r="29315" spans="1:5" ht="15.6">
      <c r="A29315" s="358" t="s">
        <v>35337</v>
      </c>
      <c r="B29315" s="358" t="s">
        <v>35338</v>
      </c>
      <c r="C29315" s="359">
        <v>0.2</v>
      </c>
      <c r="D29315" s="357" t="s">
        <v>35336</v>
      </c>
      <c r="E29315" s="357" t="s">
        <v>35336</v>
      </c>
    </row>
    <row r="29316" spans="1:5" ht="15.6">
      <c r="A29316" s="358" t="s">
        <v>42984</v>
      </c>
      <c r="B29316" s="358" t="s">
        <v>42985</v>
      </c>
      <c r="C29316" s="359">
        <v>0.2</v>
      </c>
      <c r="D29316" s="357" t="s">
        <v>42983</v>
      </c>
      <c r="E29316" s="357" t="s">
        <v>42983</v>
      </c>
    </row>
    <row r="29317" spans="1:5" ht="15.6">
      <c r="A29317" s="358" t="s">
        <v>43454</v>
      </c>
      <c r="B29317" s="358" t="s">
        <v>43455</v>
      </c>
      <c r="C29317" s="359">
        <v>0.2</v>
      </c>
      <c r="D29317" s="357" t="s">
        <v>43453</v>
      </c>
      <c r="E29317" s="357" t="s">
        <v>43453</v>
      </c>
    </row>
    <row r="29318" spans="1:5" ht="15.6">
      <c r="A29318" s="358" t="s">
        <v>24415</v>
      </c>
      <c r="B29318" s="358" t="s">
        <v>24416</v>
      </c>
      <c r="C29318" s="359">
        <v>0.2</v>
      </c>
      <c r="D29318" s="357" t="s">
        <v>24414</v>
      </c>
      <c r="E29318" s="357" t="s">
        <v>24414</v>
      </c>
    </row>
    <row r="29319" spans="1:5" ht="15.6">
      <c r="A29319" s="358" t="s">
        <v>24415</v>
      </c>
      <c r="B29319" s="358" t="s">
        <v>24416</v>
      </c>
      <c r="C29319" s="359">
        <v>0.2</v>
      </c>
      <c r="D29319" s="357" t="s">
        <v>24414</v>
      </c>
      <c r="E29319" s="357" t="s">
        <v>24414</v>
      </c>
    </row>
    <row r="29320" spans="1:5" ht="15.6">
      <c r="A29320" s="358" t="s">
        <v>45589</v>
      </c>
      <c r="B29320" s="358" t="s">
        <v>10262</v>
      </c>
      <c r="C29320" s="359">
        <v>0.2</v>
      </c>
      <c r="D29320" s="357" t="s">
        <v>45588</v>
      </c>
      <c r="E29320" s="357" t="s">
        <v>45588</v>
      </c>
    </row>
    <row r="29321" spans="1:5" ht="15.6">
      <c r="A29321" s="358" t="s">
        <v>45589</v>
      </c>
      <c r="B29321" s="358" t="s">
        <v>10262</v>
      </c>
      <c r="C29321" s="359">
        <v>0.2</v>
      </c>
      <c r="D29321" s="357" t="s">
        <v>45588</v>
      </c>
      <c r="E29321" s="357" t="s">
        <v>45588</v>
      </c>
    </row>
    <row r="29322" spans="1:5" ht="15.6">
      <c r="A29322" s="358" t="s">
        <v>50261</v>
      </c>
      <c r="B29322" s="358" t="s">
        <v>50262</v>
      </c>
      <c r="C29322" s="359">
        <v>0.2</v>
      </c>
      <c r="D29322" s="357" t="s">
        <v>50260</v>
      </c>
      <c r="E29322" s="357" t="s">
        <v>50260</v>
      </c>
    </row>
    <row r="29323" spans="1:5" ht="15.6">
      <c r="A29323" s="358" t="s">
        <v>30388</v>
      </c>
      <c r="B29323" s="358" t="s">
        <v>30389</v>
      </c>
      <c r="C29323" s="359">
        <v>0.2</v>
      </c>
      <c r="D29323" s="357" t="s">
        <v>30387</v>
      </c>
      <c r="E29323" s="357" t="s">
        <v>30387</v>
      </c>
    </row>
    <row r="29324" spans="1:5" ht="15.6">
      <c r="A29324" s="358" t="s">
        <v>34833</v>
      </c>
      <c r="B29324" s="358" t="s">
        <v>34834</v>
      </c>
      <c r="C29324" s="359">
        <v>0.2</v>
      </c>
      <c r="D29324" s="357" t="s">
        <v>34832</v>
      </c>
      <c r="E29324" s="357" t="s">
        <v>34832</v>
      </c>
    </row>
    <row r="29325" spans="1:5" ht="15.6">
      <c r="A29325" s="358" t="s">
        <v>37846</v>
      </c>
      <c r="B29325" s="358" t="s">
        <v>37847</v>
      </c>
      <c r="C29325" s="359">
        <v>0.2</v>
      </c>
      <c r="D29325" s="357" t="s">
        <v>37845</v>
      </c>
      <c r="E29325" s="357" t="s">
        <v>37845</v>
      </c>
    </row>
    <row r="29326" spans="1:5" ht="15.6">
      <c r="A29326" s="358" t="s">
        <v>50368</v>
      </c>
      <c r="B29326" s="358" t="s">
        <v>50369</v>
      </c>
      <c r="C29326" s="359">
        <v>0.2</v>
      </c>
      <c r="D29326" s="357" t="s">
        <v>50367</v>
      </c>
      <c r="E29326" s="357" t="s">
        <v>50367</v>
      </c>
    </row>
    <row r="29327" spans="1:5" ht="15.6">
      <c r="A29327" s="358" t="s">
        <v>51728</v>
      </c>
      <c r="B29327" s="358" t="s">
        <v>51729</v>
      </c>
      <c r="C29327" s="359">
        <v>0.2</v>
      </c>
      <c r="D29327" s="357" t="s">
        <v>51727</v>
      </c>
      <c r="E29327" s="357" t="s">
        <v>51727</v>
      </c>
    </row>
    <row r="29328" spans="1:5" ht="15.6">
      <c r="A29328" s="358" t="s">
        <v>65793</v>
      </c>
      <c r="B29328" s="358" t="s">
        <v>65794</v>
      </c>
      <c r="C29328" s="359">
        <v>0.2</v>
      </c>
      <c r="D29328" s="357" t="s">
        <v>65792</v>
      </c>
      <c r="E29328" s="357" t="s">
        <v>65792</v>
      </c>
    </row>
    <row r="29329" spans="1:5" ht="15.6">
      <c r="A29329" s="358" t="s">
        <v>34531</v>
      </c>
      <c r="B29329" s="358" t="s">
        <v>34532</v>
      </c>
      <c r="C29329" s="359">
        <v>0.2</v>
      </c>
      <c r="D29329" s="357" t="s">
        <v>34530</v>
      </c>
      <c r="E29329" s="357" t="s">
        <v>34530</v>
      </c>
    </row>
    <row r="29330" spans="1:5" ht="15.6">
      <c r="A29330" s="358" t="s">
        <v>44710</v>
      </c>
      <c r="B29330" s="358" t="s">
        <v>44711</v>
      </c>
      <c r="C29330" s="359">
        <v>0.2</v>
      </c>
      <c r="D29330" s="357" t="s">
        <v>44709</v>
      </c>
      <c r="E29330" s="357" t="s">
        <v>44709</v>
      </c>
    </row>
    <row r="29331" spans="1:5" ht="15.6">
      <c r="A29331" s="358" t="s">
        <v>65796</v>
      </c>
      <c r="B29331" s="358" t="s">
        <v>65797</v>
      </c>
      <c r="C29331" s="359">
        <v>0.2</v>
      </c>
      <c r="D29331" s="357" t="s">
        <v>65795</v>
      </c>
      <c r="E29331" s="357" t="s">
        <v>65795</v>
      </c>
    </row>
    <row r="29332" spans="1:5" ht="15.6">
      <c r="A29332" s="358" t="s">
        <v>45521</v>
      </c>
      <c r="B29332" s="358" t="s">
        <v>45522</v>
      </c>
      <c r="C29332" s="359">
        <v>0.2</v>
      </c>
      <c r="D29332" s="357" t="s">
        <v>45520</v>
      </c>
      <c r="E29332" s="357" t="s">
        <v>45520</v>
      </c>
    </row>
    <row r="29333" spans="1:5" ht="15.6">
      <c r="A29333" s="358" t="s">
        <v>28884</v>
      </c>
      <c r="B29333" s="358" t="s">
        <v>28884</v>
      </c>
      <c r="C29333" s="359">
        <v>0.2</v>
      </c>
      <c r="D29333" s="357" t="s">
        <v>28883</v>
      </c>
      <c r="E29333" s="357" t="s">
        <v>28883</v>
      </c>
    </row>
    <row r="29334" spans="1:5" ht="15.6">
      <c r="A29334" s="358" t="s">
        <v>34661</v>
      </c>
      <c r="B29334" s="358" t="s">
        <v>34661</v>
      </c>
      <c r="C29334" s="359">
        <v>0.2</v>
      </c>
      <c r="D29334" s="357" t="s">
        <v>34660</v>
      </c>
      <c r="E29334" s="357" t="s">
        <v>34660</v>
      </c>
    </row>
    <row r="29335" spans="1:5" ht="15.6">
      <c r="A29335" s="358" t="s">
        <v>28009</v>
      </c>
      <c r="B29335" s="358" t="s">
        <v>28009</v>
      </c>
      <c r="C29335" s="359">
        <v>0.2</v>
      </c>
      <c r="D29335" s="357" t="s">
        <v>28008</v>
      </c>
      <c r="E29335" s="357" t="s">
        <v>28008</v>
      </c>
    </row>
    <row r="29336" spans="1:5" ht="15.6">
      <c r="A29336" s="358" t="s">
        <v>24271</v>
      </c>
      <c r="B29336" s="358" t="s">
        <v>24272</v>
      </c>
      <c r="C29336" s="359">
        <v>0.2</v>
      </c>
      <c r="D29336" s="357" t="s">
        <v>24270</v>
      </c>
      <c r="E29336" s="357" t="s">
        <v>24270</v>
      </c>
    </row>
    <row r="29337" spans="1:5" ht="15.6">
      <c r="A29337" s="358" t="s">
        <v>24271</v>
      </c>
      <c r="B29337" s="358" t="s">
        <v>24272</v>
      </c>
      <c r="C29337" s="359">
        <v>0.2</v>
      </c>
      <c r="D29337" s="357" t="s">
        <v>24270</v>
      </c>
      <c r="E29337" s="357" t="s">
        <v>24270</v>
      </c>
    </row>
    <row r="29338" spans="1:5" ht="15.6">
      <c r="A29338" s="358" t="s">
        <v>26564</v>
      </c>
      <c r="B29338" s="358" t="s">
        <v>26565</v>
      </c>
      <c r="C29338" s="359">
        <v>0.2</v>
      </c>
      <c r="D29338" s="357" t="s">
        <v>26563</v>
      </c>
      <c r="E29338" s="357" t="s">
        <v>26563</v>
      </c>
    </row>
    <row r="29339" spans="1:5" ht="15.6">
      <c r="A29339" s="358" t="s">
        <v>26564</v>
      </c>
      <c r="B29339" s="358" t="s">
        <v>26565</v>
      </c>
      <c r="C29339" s="359">
        <v>0.2</v>
      </c>
      <c r="D29339" s="357" t="s">
        <v>26563</v>
      </c>
      <c r="E29339" s="357" t="s">
        <v>26563</v>
      </c>
    </row>
    <row r="29340" spans="1:5" ht="15.6">
      <c r="A29340" s="358" t="s">
        <v>44349</v>
      </c>
      <c r="B29340" s="358" t="s">
        <v>44350</v>
      </c>
      <c r="C29340" s="359">
        <v>0.2</v>
      </c>
      <c r="D29340" s="357" t="s">
        <v>44348</v>
      </c>
      <c r="E29340" s="357" t="s">
        <v>44348</v>
      </c>
    </row>
    <row r="29341" spans="1:5" ht="15.6">
      <c r="A29341" s="358" t="s">
        <v>44349</v>
      </c>
      <c r="B29341" s="358" t="s">
        <v>44350</v>
      </c>
      <c r="C29341" s="359">
        <v>0.2</v>
      </c>
      <c r="D29341" s="357" t="s">
        <v>44348</v>
      </c>
      <c r="E29341" s="357" t="s">
        <v>44348</v>
      </c>
    </row>
    <row r="29342" spans="1:5" ht="15.6">
      <c r="A29342" s="358" t="s">
        <v>44770</v>
      </c>
      <c r="B29342" s="358" t="s">
        <v>44771</v>
      </c>
      <c r="C29342" s="359">
        <v>0.2</v>
      </c>
      <c r="D29342" s="357" t="s">
        <v>44769</v>
      </c>
      <c r="E29342" s="357" t="s">
        <v>44769</v>
      </c>
    </row>
    <row r="29343" spans="1:5" ht="15.6">
      <c r="A29343" s="358" t="s">
        <v>44313</v>
      </c>
      <c r="B29343" s="358" t="s">
        <v>44314</v>
      </c>
      <c r="C29343" s="359">
        <v>0.2</v>
      </c>
      <c r="D29343" s="357" t="s">
        <v>44312</v>
      </c>
      <c r="E29343" s="357" t="s">
        <v>44312</v>
      </c>
    </row>
    <row r="29344" spans="1:5" ht="15.6">
      <c r="A29344" s="358" t="s">
        <v>51417</v>
      </c>
      <c r="B29344" s="358" t="s">
        <v>51418</v>
      </c>
      <c r="C29344" s="359">
        <v>0.2</v>
      </c>
      <c r="D29344" s="357" t="s">
        <v>51416</v>
      </c>
      <c r="E29344" s="357" t="s">
        <v>51416</v>
      </c>
    </row>
    <row r="29345" spans="1:5" ht="15.6">
      <c r="A29345" s="358" t="s">
        <v>53752</v>
      </c>
      <c r="B29345" s="358" t="s">
        <v>53753</v>
      </c>
      <c r="C29345" s="359">
        <v>0.2</v>
      </c>
      <c r="D29345" s="357" t="s">
        <v>53751</v>
      </c>
      <c r="E29345" s="357" t="s">
        <v>53751</v>
      </c>
    </row>
    <row r="29346" spans="1:5" ht="15.6">
      <c r="A29346" s="358" t="s">
        <v>34750</v>
      </c>
      <c r="B29346" s="358" t="s">
        <v>34751</v>
      </c>
      <c r="C29346" s="359">
        <v>0.2</v>
      </c>
      <c r="D29346" s="357" t="s">
        <v>34749</v>
      </c>
      <c r="E29346" s="357" t="s">
        <v>34749</v>
      </c>
    </row>
    <row r="29347" spans="1:5" ht="15.6">
      <c r="A29347" s="358" t="s">
        <v>45194</v>
      </c>
      <c r="B29347" s="358" t="s">
        <v>45195</v>
      </c>
      <c r="C29347" s="359">
        <v>0.2</v>
      </c>
      <c r="D29347" s="357" t="s">
        <v>45193</v>
      </c>
      <c r="E29347" s="357" t="s">
        <v>45193</v>
      </c>
    </row>
    <row r="29348" spans="1:5" ht="15.6">
      <c r="A29348" s="358" t="s">
        <v>45194</v>
      </c>
      <c r="B29348" s="358" t="s">
        <v>45195</v>
      </c>
      <c r="C29348" s="359">
        <v>0.2</v>
      </c>
      <c r="D29348" s="357" t="s">
        <v>45193</v>
      </c>
      <c r="E29348" s="357" t="s">
        <v>45193</v>
      </c>
    </row>
    <row r="29349" spans="1:5" ht="15.6">
      <c r="A29349" s="358" t="s">
        <v>34949</v>
      </c>
      <c r="B29349" s="358" t="s">
        <v>34950</v>
      </c>
      <c r="C29349" s="359">
        <v>0.2</v>
      </c>
      <c r="D29349" s="357" t="s">
        <v>34948</v>
      </c>
      <c r="E29349" s="357" t="s">
        <v>34948</v>
      </c>
    </row>
    <row r="29350" spans="1:5" ht="15.6">
      <c r="A29350" s="358" t="s">
        <v>39435</v>
      </c>
      <c r="B29350" s="358" t="s">
        <v>10262</v>
      </c>
      <c r="C29350" s="359">
        <v>0.2</v>
      </c>
      <c r="D29350" s="357" t="s">
        <v>39434</v>
      </c>
      <c r="E29350" s="357" t="s">
        <v>39434</v>
      </c>
    </row>
    <row r="29351" spans="1:5" ht="15.6">
      <c r="A29351" s="358" t="s">
        <v>53741</v>
      </c>
      <c r="B29351" s="358" t="s">
        <v>53741</v>
      </c>
      <c r="C29351" s="359">
        <v>0.2</v>
      </c>
      <c r="D29351" s="357" t="s">
        <v>53740</v>
      </c>
      <c r="E29351" s="357" t="s">
        <v>53740</v>
      </c>
    </row>
    <row r="29352" spans="1:5" ht="15.6">
      <c r="A29352" s="358" t="s">
        <v>28734</v>
      </c>
      <c r="B29352" s="358" t="s">
        <v>28735</v>
      </c>
      <c r="C29352" s="359">
        <v>0.2</v>
      </c>
      <c r="D29352" s="357" t="s">
        <v>28733</v>
      </c>
      <c r="E29352" s="357" t="s">
        <v>28733</v>
      </c>
    </row>
    <row r="29353" spans="1:5" ht="15.6">
      <c r="A29353" s="358" t="s">
        <v>65799</v>
      </c>
      <c r="B29353" s="358" t="s">
        <v>65800</v>
      </c>
      <c r="C29353" s="359">
        <v>0.2</v>
      </c>
      <c r="D29353" s="357" t="s">
        <v>65798</v>
      </c>
      <c r="E29353" s="357" t="s">
        <v>65798</v>
      </c>
    </row>
    <row r="29354" spans="1:5" ht="15.6">
      <c r="A29354" s="358" t="s">
        <v>37905</v>
      </c>
      <c r="B29354" s="358" t="s">
        <v>37906</v>
      </c>
      <c r="C29354" s="359">
        <v>0.2</v>
      </c>
      <c r="D29354" s="357" t="s">
        <v>37904</v>
      </c>
      <c r="E29354" s="357" t="s">
        <v>37904</v>
      </c>
    </row>
    <row r="29355" spans="1:5" ht="15.6">
      <c r="A29355" s="358" t="s">
        <v>46683</v>
      </c>
      <c r="B29355" s="358" t="s">
        <v>46684</v>
      </c>
      <c r="C29355" s="359">
        <v>0.2</v>
      </c>
      <c r="D29355" s="357" t="s">
        <v>46682</v>
      </c>
      <c r="E29355" s="357" t="s">
        <v>46682</v>
      </c>
    </row>
    <row r="29356" spans="1:5" ht="15.6">
      <c r="A29356" s="358" t="s">
        <v>24667</v>
      </c>
      <c r="B29356" s="358" t="s">
        <v>24668</v>
      </c>
      <c r="C29356" s="359">
        <v>0.2</v>
      </c>
      <c r="D29356" s="357" t="s">
        <v>24666</v>
      </c>
      <c r="E29356" s="357" t="s">
        <v>24666</v>
      </c>
    </row>
    <row r="29357" spans="1:5" ht="15.6">
      <c r="A29357" s="358" t="s">
        <v>42374</v>
      </c>
      <c r="B29357" s="358" t="s">
        <v>42375</v>
      </c>
      <c r="C29357" s="359">
        <v>0.2</v>
      </c>
      <c r="D29357" s="357" t="s">
        <v>42373</v>
      </c>
      <c r="E29357" s="357" t="s">
        <v>42373</v>
      </c>
    </row>
    <row r="29358" spans="1:5" ht="15.6">
      <c r="A29358" s="358" t="s">
        <v>50479</v>
      </c>
      <c r="B29358" s="358" t="s">
        <v>50480</v>
      </c>
      <c r="C29358" s="359">
        <v>0.2</v>
      </c>
      <c r="D29358" s="357" t="s">
        <v>50478</v>
      </c>
      <c r="E29358" s="357" t="s">
        <v>50478</v>
      </c>
    </row>
    <row r="29359" spans="1:5" ht="15.6">
      <c r="A29359" s="358" t="s">
        <v>30998</v>
      </c>
      <c r="B29359" s="358" t="s">
        <v>30999</v>
      </c>
      <c r="C29359" s="359">
        <v>0.2</v>
      </c>
      <c r="D29359" s="357" t="s">
        <v>30997</v>
      </c>
      <c r="E29359" s="357" t="s">
        <v>30997</v>
      </c>
    </row>
    <row r="29360" spans="1:5" ht="15.6">
      <c r="A29360" s="358" t="s">
        <v>38678</v>
      </c>
      <c r="B29360" s="358" t="s">
        <v>38678</v>
      </c>
      <c r="C29360" s="359">
        <v>0.2</v>
      </c>
      <c r="D29360" s="357" t="s">
        <v>38677</v>
      </c>
      <c r="E29360" s="357" t="s">
        <v>38677</v>
      </c>
    </row>
    <row r="29361" spans="1:5" ht="15.6">
      <c r="A29361" s="358" t="s">
        <v>38678</v>
      </c>
      <c r="B29361" s="358" t="s">
        <v>38678</v>
      </c>
      <c r="C29361" s="359">
        <v>0.2</v>
      </c>
      <c r="D29361" s="357" t="s">
        <v>38677</v>
      </c>
      <c r="E29361" s="357" t="s">
        <v>38677</v>
      </c>
    </row>
    <row r="29362" spans="1:5" ht="15.6">
      <c r="A29362" s="358" t="s">
        <v>49074</v>
      </c>
      <c r="B29362" s="358" t="s">
        <v>49075</v>
      </c>
      <c r="C29362" s="359">
        <v>0.2</v>
      </c>
      <c r="D29362" s="357" t="s">
        <v>49073</v>
      </c>
      <c r="E29362" s="357" t="s">
        <v>49073</v>
      </c>
    </row>
    <row r="29363" spans="1:5" ht="15.6">
      <c r="A29363" s="358" t="s">
        <v>27381</v>
      </c>
      <c r="B29363" s="358" t="s">
        <v>27382</v>
      </c>
      <c r="C29363" s="359">
        <v>0.2</v>
      </c>
      <c r="D29363" s="357" t="s">
        <v>27380</v>
      </c>
      <c r="E29363" s="357" t="s">
        <v>27380</v>
      </c>
    </row>
    <row r="29364" spans="1:5" ht="15.6">
      <c r="A29364" s="358" t="s">
        <v>42822</v>
      </c>
      <c r="B29364" s="358" t="s">
        <v>42823</v>
      </c>
      <c r="C29364" s="359">
        <v>0.2</v>
      </c>
      <c r="D29364" s="357" t="s">
        <v>42821</v>
      </c>
      <c r="E29364" s="357" t="s">
        <v>42821</v>
      </c>
    </row>
    <row r="29365" spans="1:5" ht="15.6">
      <c r="A29365" s="358" t="s">
        <v>45598</v>
      </c>
      <c r="B29365" s="358" t="s">
        <v>10262</v>
      </c>
      <c r="C29365" s="359">
        <v>0.2</v>
      </c>
      <c r="D29365" s="357" t="s">
        <v>45597</v>
      </c>
      <c r="E29365" s="357" t="s">
        <v>45597</v>
      </c>
    </row>
    <row r="29366" spans="1:5" ht="15.6">
      <c r="A29366" s="358" t="s">
        <v>46794</v>
      </c>
      <c r="B29366" s="358" t="s">
        <v>46795</v>
      </c>
      <c r="C29366" s="359">
        <v>0.2</v>
      </c>
      <c r="D29366" s="357" t="s">
        <v>46793</v>
      </c>
      <c r="E29366" s="357" t="s">
        <v>46793</v>
      </c>
    </row>
    <row r="29367" spans="1:5" ht="15.6">
      <c r="A29367" s="358" t="s">
        <v>46794</v>
      </c>
      <c r="B29367" s="358" t="s">
        <v>46795</v>
      </c>
      <c r="C29367" s="359">
        <v>0.2</v>
      </c>
      <c r="D29367" s="357" t="s">
        <v>46793</v>
      </c>
      <c r="E29367" s="357" t="s">
        <v>46793</v>
      </c>
    </row>
    <row r="29368" spans="1:5" ht="15.6">
      <c r="A29368" s="358" t="s">
        <v>51451</v>
      </c>
      <c r="B29368" s="358" t="s">
        <v>51452</v>
      </c>
      <c r="C29368" s="359">
        <v>0.2</v>
      </c>
      <c r="D29368" s="357" t="s">
        <v>51450</v>
      </c>
      <c r="E29368" s="357" t="s">
        <v>51450</v>
      </c>
    </row>
    <row r="29369" spans="1:5" ht="15.6">
      <c r="A29369" s="358" t="s">
        <v>41660</v>
      </c>
      <c r="B29369" s="358" t="s">
        <v>41661</v>
      </c>
      <c r="C29369" s="359">
        <v>0.2</v>
      </c>
      <c r="D29369" s="357" t="s">
        <v>41659</v>
      </c>
      <c r="E29369" s="357" t="s">
        <v>41659</v>
      </c>
    </row>
    <row r="29370" spans="1:5" ht="15.6">
      <c r="A29370" s="358" t="s">
        <v>26227</v>
      </c>
      <c r="B29370" s="358" t="s">
        <v>26228</v>
      </c>
      <c r="C29370" s="359">
        <v>0.2</v>
      </c>
      <c r="D29370" s="357" t="s">
        <v>26226</v>
      </c>
      <c r="E29370" s="357" t="s">
        <v>26226</v>
      </c>
    </row>
    <row r="29371" spans="1:5" ht="15.6">
      <c r="A29371" s="358" t="s">
        <v>51435</v>
      </c>
      <c r="B29371" s="358" t="s">
        <v>51435</v>
      </c>
      <c r="C29371" s="359">
        <v>0.2</v>
      </c>
      <c r="D29371" s="357" t="s">
        <v>51434</v>
      </c>
      <c r="E29371" s="357" t="s">
        <v>51434</v>
      </c>
    </row>
    <row r="29372" spans="1:5" ht="15.6">
      <c r="A29372" s="358" t="s">
        <v>53073</v>
      </c>
      <c r="B29372" s="358" t="s">
        <v>53073</v>
      </c>
      <c r="C29372" s="359">
        <v>0.2</v>
      </c>
      <c r="D29372" s="357" t="s">
        <v>53072</v>
      </c>
      <c r="E29372" s="357" t="s">
        <v>53072</v>
      </c>
    </row>
    <row r="29373" spans="1:5" ht="15.6">
      <c r="A29373" s="358" t="s">
        <v>53586</v>
      </c>
      <c r="B29373" s="358" t="s">
        <v>53587</v>
      </c>
      <c r="C29373" s="359">
        <v>0.2</v>
      </c>
      <c r="D29373" s="357" t="s">
        <v>53585</v>
      </c>
      <c r="E29373" s="357" t="s">
        <v>53585</v>
      </c>
    </row>
    <row r="29374" spans="1:5" ht="15.6">
      <c r="A29374" s="358" t="s">
        <v>25428</v>
      </c>
      <c r="B29374" s="358" t="s">
        <v>25429</v>
      </c>
      <c r="C29374" s="359">
        <v>0.2</v>
      </c>
      <c r="D29374" s="357" t="s">
        <v>25427</v>
      </c>
      <c r="E29374" s="357" t="s">
        <v>25427</v>
      </c>
    </row>
    <row r="29375" spans="1:5" ht="15.6">
      <c r="A29375" s="358" t="s">
        <v>26002</v>
      </c>
      <c r="B29375" s="358" t="s">
        <v>26003</v>
      </c>
      <c r="C29375" s="359">
        <v>0.2</v>
      </c>
      <c r="D29375" s="357" t="s">
        <v>26001</v>
      </c>
      <c r="E29375" s="357" t="s">
        <v>26001</v>
      </c>
    </row>
    <row r="29376" spans="1:5" ht="15.6">
      <c r="A29376" s="358" t="s">
        <v>26002</v>
      </c>
      <c r="B29376" s="358" t="s">
        <v>26003</v>
      </c>
      <c r="C29376" s="359">
        <v>0.2</v>
      </c>
      <c r="D29376" s="357" t="s">
        <v>26001</v>
      </c>
      <c r="E29376" s="357" t="s">
        <v>26001</v>
      </c>
    </row>
    <row r="29377" spans="1:5" ht="15.6">
      <c r="A29377" s="358" t="s">
        <v>35371</v>
      </c>
      <c r="B29377" s="358" t="s">
        <v>35372</v>
      </c>
      <c r="C29377" s="359">
        <v>0.2</v>
      </c>
      <c r="D29377" s="357" t="s">
        <v>35370</v>
      </c>
      <c r="E29377" s="357" t="s">
        <v>35370</v>
      </c>
    </row>
    <row r="29378" spans="1:5" ht="15.6">
      <c r="A29378" s="358" t="s">
        <v>45580</v>
      </c>
      <c r="B29378" s="358" t="s">
        <v>45581</v>
      </c>
      <c r="C29378" s="359">
        <v>0.2</v>
      </c>
      <c r="D29378" s="357" t="s">
        <v>45579</v>
      </c>
      <c r="E29378" s="357" t="s">
        <v>45579</v>
      </c>
    </row>
    <row r="29379" spans="1:5" ht="15.6">
      <c r="A29379" s="358" t="s">
        <v>40008</v>
      </c>
      <c r="B29379" s="358" t="s">
        <v>40009</v>
      </c>
      <c r="C29379" s="359">
        <v>0.2</v>
      </c>
      <c r="D29379" s="357" t="s">
        <v>40007</v>
      </c>
      <c r="E29379" s="357" t="s">
        <v>40007</v>
      </c>
    </row>
    <row r="29380" spans="1:5" ht="15.6">
      <c r="A29380" s="358" t="s">
        <v>29311</v>
      </c>
      <c r="B29380" s="358" t="s">
        <v>29312</v>
      </c>
      <c r="C29380" s="359">
        <v>0.2</v>
      </c>
      <c r="D29380" s="357" t="s">
        <v>29310</v>
      </c>
      <c r="E29380" s="357" t="s">
        <v>29310</v>
      </c>
    </row>
    <row r="29381" spans="1:5" ht="15.6">
      <c r="A29381" s="358" t="s">
        <v>48295</v>
      </c>
      <c r="B29381" s="358" t="s">
        <v>48296</v>
      </c>
      <c r="C29381" s="359">
        <v>0.2</v>
      </c>
      <c r="D29381" s="357" t="s">
        <v>48294</v>
      </c>
      <c r="E29381" s="357" t="s">
        <v>48294</v>
      </c>
    </row>
    <row r="29382" spans="1:5" ht="15.6">
      <c r="A29382" s="358" t="s">
        <v>26233</v>
      </c>
      <c r="B29382" s="358" t="s">
        <v>26234</v>
      </c>
      <c r="C29382" s="359">
        <v>0.2</v>
      </c>
      <c r="D29382" s="357" t="s">
        <v>26232</v>
      </c>
      <c r="E29382" s="357" t="s">
        <v>26232</v>
      </c>
    </row>
    <row r="29383" spans="1:5" ht="15.6">
      <c r="A29383" s="358" t="s">
        <v>28799</v>
      </c>
      <c r="B29383" s="358" t="s">
        <v>28800</v>
      </c>
      <c r="C29383" s="359">
        <v>0.2</v>
      </c>
      <c r="D29383" s="357" t="s">
        <v>28798</v>
      </c>
      <c r="E29383" s="357" t="s">
        <v>28798</v>
      </c>
    </row>
    <row r="29384" spans="1:5" ht="15.6">
      <c r="A29384" s="358" t="s">
        <v>30141</v>
      </c>
      <c r="B29384" s="358" t="s">
        <v>30142</v>
      </c>
      <c r="C29384" s="359">
        <v>0.2</v>
      </c>
      <c r="D29384" s="357" t="s">
        <v>30140</v>
      </c>
      <c r="E29384" s="357" t="s">
        <v>30140</v>
      </c>
    </row>
    <row r="29385" spans="1:5" ht="15.6">
      <c r="A29385" s="358" t="s">
        <v>38256</v>
      </c>
      <c r="B29385" s="358" t="s">
        <v>38257</v>
      </c>
      <c r="C29385" s="359">
        <v>0.2</v>
      </c>
      <c r="D29385" s="357" t="s">
        <v>38255</v>
      </c>
      <c r="E29385" s="357" t="s">
        <v>38255</v>
      </c>
    </row>
    <row r="29386" spans="1:5" ht="15.6">
      <c r="A29386" s="358" t="s">
        <v>51566</v>
      </c>
      <c r="B29386" s="358" t="s">
        <v>51567</v>
      </c>
      <c r="C29386" s="359">
        <v>0.2</v>
      </c>
      <c r="D29386" s="357" t="s">
        <v>51565</v>
      </c>
      <c r="E29386" s="357" t="s">
        <v>51565</v>
      </c>
    </row>
    <row r="29387" spans="1:5" ht="15.6">
      <c r="A29387" s="358" t="s">
        <v>51566</v>
      </c>
      <c r="B29387" s="358" t="s">
        <v>51567</v>
      </c>
      <c r="C29387" s="359">
        <v>0.2</v>
      </c>
      <c r="D29387" s="357" t="s">
        <v>51565</v>
      </c>
      <c r="E29387" s="357" t="s">
        <v>51565</v>
      </c>
    </row>
    <row r="29388" spans="1:5" ht="15.6">
      <c r="A29388" s="358" t="s">
        <v>31094</v>
      </c>
      <c r="B29388" s="358" t="s">
        <v>31095</v>
      </c>
      <c r="C29388" s="359">
        <v>0.2</v>
      </c>
      <c r="D29388" s="357" t="s">
        <v>31093</v>
      </c>
      <c r="E29388" s="357" t="s">
        <v>31093</v>
      </c>
    </row>
    <row r="29389" spans="1:5" ht="15.6">
      <c r="A29389" s="358" t="s">
        <v>40276</v>
      </c>
      <c r="B29389" s="358" t="s">
        <v>40277</v>
      </c>
      <c r="C29389" s="359">
        <v>0.2</v>
      </c>
      <c r="D29389" s="357" t="s">
        <v>40275</v>
      </c>
      <c r="E29389" s="357" t="s">
        <v>40275</v>
      </c>
    </row>
    <row r="29390" spans="1:5" ht="15.6">
      <c r="A29390" s="358" t="s">
        <v>46932</v>
      </c>
      <c r="B29390" s="358" t="s">
        <v>46933</v>
      </c>
      <c r="C29390" s="359">
        <v>0.2</v>
      </c>
      <c r="D29390" s="357" t="s">
        <v>46931</v>
      </c>
      <c r="E29390" s="357" t="s">
        <v>46931</v>
      </c>
    </row>
    <row r="29391" spans="1:5" ht="15.6">
      <c r="A29391" s="358" t="s">
        <v>65802</v>
      </c>
      <c r="B29391" s="358" t="s">
        <v>65803</v>
      </c>
      <c r="C29391" s="359">
        <v>0.2</v>
      </c>
      <c r="D29391" s="357" t="s">
        <v>65801</v>
      </c>
      <c r="E29391" s="357" t="s">
        <v>65801</v>
      </c>
    </row>
    <row r="29392" spans="1:5" ht="15.6">
      <c r="A29392" s="358" t="s">
        <v>65802</v>
      </c>
      <c r="B29392" s="358" t="s">
        <v>65803</v>
      </c>
      <c r="C29392" s="359">
        <v>0.2</v>
      </c>
      <c r="D29392" s="357" t="s">
        <v>65801</v>
      </c>
      <c r="E29392" s="357" t="s">
        <v>65801</v>
      </c>
    </row>
    <row r="29393" spans="1:5" ht="15.6">
      <c r="A29393" s="358" t="s">
        <v>32977</v>
      </c>
      <c r="B29393" s="358" t="s">
        <v>32978</v>
      </c>
      <c r="C29393" s="359">
        <v>0.2</v>
      </c>
      <c r="D29393" s="357" t="s">
        <v>32976</v>
      </c>
      <c r="E29393" s="357" t="s">
        <v>32976</v>
      </c>
    </row>
    <row r="29394" spans="1:5" ht="15.6">
      <c r="A29394" s="358" t="s">
        <v>33433</v>
      </c>
      <c r="B29394" s="358" t="s">
        <v>33433</v>
      </c>
      <c r="C29394" s="359">
        <v>0.2</v>
      </c>
      <c r="D29394" s="357" t="s">
        <v>33432</v>
      </c>
      <c r="E29394" s="357" t="s">
        <v>33432</v>
      </c>
    </row>
    <row r="29395" spans="1:5" ht="15.6">
      <c r="A29395" s="358" t="s">
        <v>34722</v>
      </c>
      <c r="B29395" s="358" t="s">
        <v>34723</v>
      </c>
      <c r="C29395" s="359">
        <v>0.2</v>
      </c>
      <c r="D29395" s="357" t="s">
        <v>34721</v>
      </c>
      <c r="E29395" s="357" t="s">
        <v>34721</v>
      </c>
    </row>
    <row r="29396" spans="1:5" ht="15.6">
      <c r="A29396" s="358" t="s">
        <v>55566</v>
      </c>
      <c r="B29396" s="358" t="s">
        <v>55567</v>
      </c>
      <c r="C29396" s="359">
        <v>0.2</v>
      </c>
      <c r="D29396" s="357" t="s">
        <v>55565</v>
      </c>
      <c r="E29396" s="357" t="s">
        <v>55565</v>
      </c>
    </row>
    <row r="29397" spans="1:5" ht="15.6">
      <c r="A29397" s="358" t="s">
        <v>65805</v>
      </c>
      <c r="B29397" s="358" t="s">
        <v>65806</v>
      </c>
      <c r="C29397" s="359">
        <v>0.2</v>
      </c>
      <c r="D29397" s="357" t="s">
        <v>65804</v>
      </c>
      <c r="E29397" s="357" t="s">
        <v>65804</v>
      </c>
    </row>
    <row r="29398" spans="1:5" ht="15.6">
      <c r="A29398" s="358" t="s">
        <v>51888</v>
      </c>
      <c r="B29398" s="358" t="s">
        <v>51889</v>
      </c>
      <c r="C29398" s="359">
        <v>0.2</v>
      </c>
      <c r="D29398" s="357" t="s">
        <v>51887</v>
      </c>
      <c r="E29398" s="357" t="s">
        <v>51887</v>
      </c>
    </row>
    <row r="29399" spans="1:5" ht="15.6">
      <c r="A29399" s="358" t="s">
        <v>53858</v>
      </c>
      <c r="B29399" s="358" t="s">
        <v>53859</v>
      </c>
      <c r="C29399" s="359">
        <v>0.2</v>
      </c>
      <c r="D29399" s="357" t="s">
        <v>53857</v>
      </c>
      <c r="E29399" s="357" t="s">
        <v>53857</v>
      </c>
    </row>
    <row r="29400" spans="1:5" ht="15.6">
      <c r="A29400" s="358" t="s">
        <v>27197</v>
      </c>
      <c r="B29400" s="358" t="s">
        <v>27198</v>
      </c>
      <c r="C29400" s="359">
        <v>0.2</v>
      </c>
      <c r="D29400" s="357" t="s">
        <v>27196</v>
      </c>
      <c r="E29400" s="357" t="s">
        <v>27196</v>
      </c>
    </row>
    <row r="29401" spans="1:5" ht="15.6">
      <c r="A29401" s="358" t="s">
        <v>38523</v>
      </c>
      <c r="B29401" s="358" t="s">
        <v>38524</v>
      </c>
      <c r="C29401" s="359">
        <v>0.2</v>
      </c>
      <c r="D29401" s="357" t="s">
        <v>38522</v>
      </c>
      <c r="E29401" s="357" t="s">
        <v>38522</v>
      </c>
    </row>
    <row r="29402" spans="1:5" ht="15.6">
      <c r="A29402" s="358" t="s">
        <v>31712</v>
      </c>
      <c r="B29402" s="358" t="s">
        <v>31713</v>
      </c>
      <c r="C29402" s="359">
        <v>0.2</v>
      </c>
      <c r="D29402" s="357" t="s">
        <v>31711</v>
      </c>
      <c r="E29402" s="357" t="s">
        <v>31711</v>
      </c>
    </row>
    <row r="29403" spans="1:5" ht="15.6">
      <c r="A29403" s="358" t="s">
        <v>46692</v>
      </c>
      <c r="B29403" s="358" t="s">
        <v>46693</v>
      </c>
      <c r="C29403" s="359">
        <v>0.2</v>
      </c>
      <c r="D29403" s="357" t="s">
        <v>46691</v>
      </c>
      <c r="E29403" s="357" t="s">
        <v>46691</v>
      </c>
    </row>
    <row r="29404" spans="1:5" ht="15.6">
      <c r="A29404" s="358" t="s">
        <v>34523</v>
      </c>
      <c r="B29404" s="358" t="s">
        <v>34524</v>
      </c>
      <c r="C29404" s="359">
        <v>0.2</v>
      </c>
      <c r="D29404" s="357" t="s">
        <v>34522</v>
      </c>
      <c r="E29404" s="357" t="s">
        <v>34522</v>
      </c>
    </row>
    <row r="29405" spans="1:5" ht="15.6">
      <c r="A29405" s="358" t="s">
        <v>27968</v>
      </c>
      <c r="B29405" s="358" t="s">
        <v>27969</v>
      </c>
      <c r="C29405" s="359">
        <v>0.2</v>
      </c>
      <c r="D29405" s="357" t="s">
        <v>27967</v>
      </c>
      <c r="E29405" s="357" t="s">
        <v>27967</v>
      </c>
    </row>
    <row r="29406" spans="1:5" ht="15.6">
      <c r="A29406" s="358" t="s">
        <v>31060</v>
      </c>
      <c r="B29406" s="358" t="s">
        <v>31061</v>
      </c>
      <c r="C29406" s="359">
        <v>0.2</v>
      </c>
      <c r="D29406" s="357" t="s">
        <v>31059</v>
      </c>
      <c r="E29406" s="357" t="s">
        <v>31059</v>
      </c>
    </row>
    <row r="29407" spans="1:5" ht="15.6">
      <c r="A29407" s="358" t="s">
        <v>31745</v>
      </c>
      <c r="B29407" s="358" t="s">
        <v>31746</v>
      </c>
      <c r="C29407" s="359">
        <v>0.2</v>
      </c>
      <c r="D29407" s="357" t="s">
        <v>31744</v>
      </c>
      <c r="E29407" s="357" t="s">
        <v>31744</v>
      </c>
    </row>
    <row r="29408" spans="1:5" ht="15.6">
      <c r="A29408" s="358" t="s">
        <v>42612</v>
      </c>
      <c r="B29408" s="358" t="s">
        <v>42613</v>
      </c>
      <c r="C29408" s="359">
        <v>0.2</v>
      </c>
      <c r="D29408" s="357" t="s">
        <v>42611</v>
      </c>
      <c r="E29408" s="357" t="s">
        <v>42611</v>
      </c>
    </row>
    <row r="29409" spans="1:5" ht="15.6">
      <c r="A29409" s="358" t="s">
        <v>55867</v>
      </c>
      <c r="B29409" s="358" t="s">
        <v>55868</v>
      </c>
      <c r="C29409" s="359">
        <v>0.2</v>
      </c>
      <c r="D29409" s="357" t="s">
        <v>55866</v>
      </c>
      <c r="E29409" s="357" t="s">
        <v>55866</v>
      </c>
    </row>
    <row r="29410" spans="1:5" ht="15.6">
      <c r="A29410" s="358" t="s">
        <v>48418</v>
      </c>
      <c r="B29410" s="358" t="s">
        <v>48419</v>
      </c>
      <c r="C29410" s="359">
        <v>0.2</v>
      </c>
      <c r="D29410" s="357" t="s">
        <v>48417</v>
      </c>
      <c r="E29410" s="357" t="s">
        <v>48417</v>
      </c>
    </row>
    <row r="29411" spans="1:5" ht="15.6">
      <c r="A29411" s="358" t="s">
        <v>52011</v>
      </c>
      <c r="B29411" s="358" t="s">
        <v>52012</v>
      </c>
      <c r="C29411" s="359">
        <v>0.2</v>
      </c>
      <c r="D29411" s="357" t="s">
        <v>52010</v>
      </c>
      <c r="E29411" s="357" t="s">
        <v>52010</v>
      </c>
    </row>
    <row r="29412" spans="1:5" ht="15.6">
      <c r="A29412" s="358" t="s">
        <v>28728</v>
      </c>
      <c r="B29412" s="358" t="s">
        <v>28729</v>
      </c>
      <c r="C29412" s="359">
        <v>0.2</v>
      </c>
      <c r="D29412" s="357" t="s">
        <v>28727</v>
      </c>
      <c r="E29412" s="357" t="s">
        <v>28727</v>
      </c>
    </row>
    <row r="29413" spans="1:5" ht="15.6">
      <c r="A29413" s="358" t="s">
        <v>28728</v>
      </c>
      <c r="B29413" s="358" t="s">
        <v>28729</v>
      </c>
      <c r="C29413" s="359">
        <v>0.2</v>
      </c>
      <c r="D29413" s="357" t="s">
        <v>28727</v>
      </c>
      <c r="E29413" s="357" t="s">
        <v>28727</v>
      </c>
    </row>
    <row r="29414" spans="1:5" ht="15.6">
      <c r="A29414" s="358" t="s">
        <v>32727</v>
      </c>
      <c r="B29414" s="358" t="s">
        <v>32728</v>
      </c>
      <c r="C29414" s="359">
        <v>0.2</v>
      </c>
      <c r="D29414" s="357" t="s">
        <v>32726</v>
      </c>
      <c r="E29414" s="357" t="s">
        <v>32726</v>
      </c>
    </row>
    <row r="29415" spans="1:5" ht="15.6">
      <c r="A29415" s="358" t="s">
        <v>32727</v>
      </c>
      <c r="B29415" s="358" t="s">
        <v>32728</v>
      </c>
      <c r="C29415" s="359">
        <v>0.2</v>
      </c>
      <c r="D29415" s="357" t="s">
        <v>32726</v>
      </c>
      <c r="E29415" s="357" t="s">
        <v>32726</v>
      </c>
    </row>
    <row r="29416" spans="1:5" ht="15.6">
      <c r="A29416" s="358" t="s">
        <v>34784</v>
      </c>
      <c r="B29416" s="358" t="s">
        <v>34785</v>
      </c>
      <c r="C29416" s="359">
        <v>0.2</v>
      </c>
      <c r="D29416" s="357" t="s">
        <v>34783</v>
      </c>
      <c r="E29416" s="357" t="s">
        <v>34783</v>
      </c>
    </row>
    <row r="29417" spans="1:5" ht="15.6">
      <c r="A29417" s="358" t="s">
        <v>36082</v>
      </c>
      <c r="B29417" s="358" t="s">
        <v>36083</v>
      </c>
      <c r="C29417" s="359">
        <v>0.2</v>
      </c>
      <c r="D29417" s="357" t="s">
        <v>36081</v>
      </c>
      <c r="E29417" s="357" t="s">
        <v>36081</v>
      </c>
    </row>
    <row r="29418" spans="1:5" ht="15.6">
      <c r="A29418" s="358" t="s">
        <v>44762</v>
      </c>
      <c r="B29418" s="358" t="s">
        <v>44763</v>
      </c>
      <c r="C29418" s="359">
        <v>0.2</v>
      </c>
      <c r="D29418" s="357" t="s">
        <v>44761</v>
      </c>
      <c r="E29418" s="357" t="s">
        <v>44761</v>
      </c>
    </row>
    <row r="29419" spans="1:5" ht="15.6">
      <c r="A29419" s="358" t="s">
        <v>44762</v>
      </c>
      <c r="B29419" s="358" t="s">
        <v>44763</v>
      </c>
      <c r="C29419" s="359">
        <v>0.2</v>
      </c>
      <c r="D29419" s="357" t="s">
        <v>44761</v>
      </c>
      <c r="E29419" s="357" t="s">
        <v>44761</v>
      </c>
    </row>
    <row r="29420" spans="1:5" ht="15.6">
      <c r="A29420" s="358" t="s">
        <v>44993</v>
      </c>
      <c r="B29420" s="358" t="s">
        <v>44994</v>
      </c>
      <c r="C29420" s="359">
        <v>0.2</v>
      </c>
      <c r="D29420" s="357" t="s">
        <v>44992</v>
      </c>
      <c r="E29420" s="357" t="s">
        <v>44992</v>
      </c>
    </row>
    <row r="29421" spans="1:5" ht="15.6">
      <c r="A29421" s="358" t="s">
        <v>51563</v>
      </c>
      <c r="B29421" s="358" t="s">
        <v>51564</v>
      </c>
      <c r="C29421" s="359">
        <v>0.2</v>
      </c>
      <c r="D29421" s="357" t="s">
        <v>51562</v>
      </c>
      <c r="E29421" s="357" t="s">
        <v>51562</v>
      </c>
    </row>
    <row r="29422" spans="1:5" ht="15.6">
      <c r="A29422" s="358" t="s">
        <v>26254</v>
      </c>
      <c r="B29422" s="358" t="s">
        <v>26255</v>
      </c>
      <c r="C29422" s="359">
        <v>0.2</v>
      </c>
      <c r="D29422" s="357" t="s">
        <v>26253</v>
      </c>
      <c r="E29422" s="357" t="s">
        <v>26253</v>
      </c>
    </row>
    <row r="29423" spans="1:5" ht="15.6">
      <c r="A29423" s="358" t="s">
        <v>27194</v>
      </c>
      <c r="B29423" s="358" t="s">
        <v>27195</v>
      </c>
      <c r="C29423" s="359">
        <v>0.2</v>
      </c>
      <c r="D29423" s="357" t="s">
        <v>27193</v>
      </c>
      <c r="E29423" s="357" t="s">
        <v>27193</v>
      </c>
    </row>
    <row r="29424" spans="1:5" ht="15.6">
      <c r="A29424" s="358" t="s">
        <v>41171</v>
      </c>
      <c r="B29424" s="358" t="s">
        <v>41172</v>
      </c>
      <c r="C29424" s="359">
        <v>0.2</v>
      </c>
      <c r="D29424" s="357" t="s">
        <v>41170</v>
      </c>
      <c r="E29424" s="357" t="s">
        <v>41170</v>
      </c>
    </row>
    <row r="29425" spans="1:5" ht="15.6">
      <c r="A29425" s="358" t="s">
        <v>41564</v>
      </c>
      <c r="B29425" s="358" t="s">
        <v>41565</v>
      </c>
      <c r="C29425" s="359">
        <v>0.2</v>
      </c>
      <c r="D29425" s="357" t="s">
        <v>41563</v>
      </c>
      <c r="E29425" s="357" t="s">
        <v>41563</v>
      </c>
    </row>
    <row r="29426" spans="1:5" ht="15.6">
      <c r="A29426" s="358" t="s">
        <v>44981</v>
      </c>
      <c r="B29426" s="358" t="s">
        <v>44982</v>
      </c>
      <c r="C29426" s="359">
        <v>0.2</v>
      </c>
      <c r="D29426" s="357" t="s">
        <v>44980</v>
      </c>
      <c r="E29426" s="357" t="s">
        <v>44980</v>
      </c>
    </row>
    <row r="29427" spans="1:5" ht="15.6">
      <c r="A29427" s="358" t="s">
        <v>10262</v>
      </c>
      <c r="B29427" s="358" t="s">
        <v>45896</v>
      </c>
      <c r="C29427" s="359">
        <v>0.2</v>
      </c>
      <c r="D29427" s="357" t="s">
        <v>45895</v>
      </c>
      <c r="E29427" s="357" t="s">
        <v>45895</v>
      </c>
    </row>
    <row r="29428" spans="1:5" ht="15.6">
      <c r="A29428" s="358" t="s">
        <v>51746</v>
      </c>
      <c r="B29428" s="358" t="s">
        <v>51747</v>
      </c>
      <c r="C29428" s="359">
        <v>0.2</v>
      </c>
      <c r="D29428" s="357" t="s">
        <v>51745</v>
      </c>
      <c r="E29428" s="357" t="s">
        <v>51745</v>
      </c>
    </row>
    <row r="29429" spans="1:5" ht="15.6">
      <c r="A29429" s="358" t="s">
        <v>42840</v>
      </c>
      <c r="B29429" s="358" t="s">
        <v>42841</v>
      </c>
      <c r="C29429" s="359">
        <v>0.2</v>
      </c>
      <c r="D29429" s="357" t="s">
        <v>42839</v>
      </c>
      <c r="E29429" s="357" t="s">
        <v>42839</v>
      </c>
    </row>
    <row r="29430" spans="1:5" ht="15.6">
      <c r="A29430" s="358" t="s">
        <v>10262</v>
      </c>
      <c r="B29430" s="358" t="s">
        <v>46085</v>
      </c>
      <c r="C29430" s="359">
        <v>0.2</v>
      </c>
      <c r="D29430" s="357" t="s">
        <v>46084</v>
      </c>
      <c r="E29430" s="357" t="s">
        <v>46084</v>
      </c>
    </row>
    <row r="29431" spans="1:5" ht="15.6">
      <c r="A29431" s="358" t="s">
        <v>46445</v>
      </c>
      <c r="B29431" s="358" t="s">
        <v>46445</v>
      </c>
      <c r="C29431" s="359">
        <v>0.2</v>
      </c>
      <c r="D29431" s="357" t="s">
        <v>46444</v>
      </c>
      <c r="E29431" s="357" t="s">
        <v>46444</v>
      </c>
    </row>
    <row r="29432" spans="1:5" ht="15.6">
      <c r="A29432" s="358" t="s">
        <v>10262</v>
      </c>
      <c r="B29432" s="358" t="s">
        <v>65808</v>
      </c>
      <c r="C29432" s="359">
        <v>0.2</v>
      </c>
      <c r="D29432" s="357" t="s">
        <v>65807</v>
      </c>
      <c r="E29432" s="357" t="s">
        <v>65807</v>
      </c>
    </row>
    <row r="29433" spans="1:5" ht="15.6">
      <c r="A29433" s="358" t="s">
        <v>35305</v>
      </c>
      <c r="B29433" s="358" t="s">
        <v>35306</v>
      </c>
      <c r="C29433" s="359">
        <v>0.2</v>
      </c>
      <c r="D29433" s="357" t="s">
        <v>35304</v>
      </c>
      <c r="E29433" s="357" t="s">
        <v>35304</v>
      </c>
    </row>
    <row r="29434" spans="1:5" ht="15.6">
      <c r="A29434" s="358" t="s">
        <v>52223</v>
      </c>
      <c r="B29434" s="358" t="s">
        <v>10262</v>
      </c>
      <c r="C29434" s="359">
        <v>0.2</v>
      </c>
      <c r="D29434" s="357" t="s">
        <v>52222</v>
      </c>
      <c r="E29434" s="357" t="s">
        <v>52222</v>
      </c>
    </row>
    <row r="29435" spans="1:5" ht="15.6">
      <c r="A29435" s="358" t="s">
        <v>52223</v>
      </c>
      <c r="B29435" s="358" t="s">
        <v>10262</v>
      </c>
      <c r="C29435" s="359">
        <v>0.2</v>
      </c>
      <c r="D29435" s="357" t="s">
        <v>52222</v>
      </c>
      <c r="E29435" s="357" t="s">
        <v>52222</v>
      </c>
    </row>
    <row r="29436" spans="1:5" ht="15.6">
      <c r="A29436" s="358" t="s">
        <v>26473</v>
      </c>
      <c r="B29436" s="358" t="s">
        <v>26474</v>
      </c>
      <c r="C29436" s="359">
        <v>0.2</v>
      </c>
      <c r="D29436" s="357" t="s">
        <v>26472</v>
      </c>
      <c r="E29436" s="357" t="s">
        <v>26472</v>
      </c>
    </row>
    <row r="29437" spans="1:5" ht="15.6">
      <c r="A29437" s="358" t="s">
        <v>26585</v>
      </c>
      <c r="B29437" s="358" t="s">
        <v>26586</v>
      </c>
      <c r="C29437" s="359">
        <v>0.2</v>
      </c>
      <c r="D29437" s="357" t="s">
        <v>26584</v>
      </c>
      <c r="E29437" s="357" t="s">
        <v>26584</v>
      </c>
    </row>
    <row r="29438" spans="1:5" ht="15.6">
      <c r="A29438" s="358" t="s">
        <v>55347</v>
      </c>
      <c r="B29438" s="358" t="s">
        <v>55348</v>
      </c>
      <c r="C29438" s="359">
        <v>0.2</v>
      </c>
      <c r="D29438" s="357" t="s">
        <v>55346</v>
      </c>
      <c r="E29438" s="357" t="s">
        <v>55346</v>
      </c>
    </row>
    <row r="29439" spans="1:5" ht="15.6">
      <c r="A29439" s="358" t="s">
        <v>38102</v>
      </c>
      <c r="B29439" s="358" t="s">
        <v>38103</v>
      </c>
      <c r="C29439" s="359">
        <v>0.2</v>
      </c>
      <c r="D29439" s="357" t="s">
        <v>38101</v>
      </c>
      <c r="E29439" s="357" t="s">
        <v>38101</v>
      </c>
    </row>
    <row r="29440" spans="1:5" ht="15.6">
      <c r="A29440" s="358" t="s">
        <v>41270</v>
      </c>
      <c r="B29440" s="358" t="s">
        <v>41271</v>
      </c>
      <c r="C29440" s="359">
        <v>0.2</v>
      </c>
      <c r="D29440" s="357" t="s">
        <v>41269</v>
      </c>
      <c r="E29440" s="357" t="s">
        <v>41269</v>
      </c>
    </row>
    <row r="29441" spans="1:5" ht="15.6">
      <c r="A29441" s="358" t="s">
        <v>51503</v>
      </c>
      <c r="B29441" s="358" t="s">
        <v>51504</v>
      </c>
      <c r="C29441" s="359">
        <v>0.2</v>
      </c>
      <c r="D29441" s="357" t="s">
        <v>51502</v>
      </c>
      <c r="E29441" s="357" t="s">
        <v>51502</v>
      </c>
    </row>
    <row r="29442" spans="1:5" ht="15.6">
      <c r="A29442" s="358" t="s">
        <v>51503</v>
      </c>
      <c r="B29442" s="358" t="s">
        <v>51504</v>
      </c>
      <c r="C29442" s="359">
        <v>0.2</v>
      </c>
      <c r="D29442" s="357" t="s">
        <v>51502</v>
      </c>
      <c r="E29442" s="357" t="s">
        <v>51502</v>
      </c>
    </row>
    <row r="29443" spans="1:5" ht="15.6">
      <c r="A29443" s="358" t="s">
        <v>52498</v>
      </c>
      <c r="B29443" s="358" t="s">
        <v>52499</v>
      </c>
      <c r="C29443" s="359">
        <v>0.2</v>
      </c>
      <c r="D29443" s="357" t="s">
        <v>52497</v>
      </c>
      <c r="E29443" s="357" t="s">
        <v>52497</v>
      </c>
    </row>
    <row r="29444" spans="1:5" ht="15.6">
      <c r="A29444" s="358" t="s">
        <v>53596</v>
      </c>
      <c r="B29444" s="358" t="s">
        <v>10262</v>
      </c>
      <c r="C29444" s="359">
        <v>0.2</v>
      </c>
      <c r="D29444" s="357" t="s">
        <v>53595</v>
      </c>
      <c r="E29444" s="357" t="s">
        <v>53595</v>
      </c>
    </row>
    <row r="29445" spans="1:5" ht="15.6">
      <c r="A29445" s="358" t="s">
        <v>44773</v>
      </c>
      <c r="B29445" s="358" t="s">
        <v>44773</v>
      </c>
      <c r="C29445" s="359">
        <v>0.2</v>
      </c>
      <c r="D29445" s="357" t="s">
        <v>44772</v>
      </c>
      <c r="E29445" s="357" t="s">
        <v>44772</v>
      </c>
    </row>
    <row r="29446" spans="1:5" ht="15.6">
      <c r="A29446" s="358" t="s">
        <v>44773</v>
      </c>
      <c r="B29446" s="358" t="s">
        <v>44773</v>
      </c>
      <c r="C29446" s="359">
        <v>0.2</v>
      </c>
      <c r="D29446" s="357" t="s">
        <v>44772</v>
      </c>
      <c r="E29446" s="357" t="s">
        <v>44772</v>
      </c>
    </row>
    <row r="29447" spans="1:5" ht="15.6">
      <c r="A29447" s="358" t="s">
        <v>25260</v>
      </c>
      <c r="B29447" s="358" t="s">
        <v>25261</v>
      </c>
      <c r="C29447" s="359">
        <v>0.2</v>
      </c>
      <c r="D29447" s="357" t="s">
        <v>25259</v>
      </c>
      <c r="E29447" s="357" t="s">
        <v>25259</v>
      </c>
    </row>
    <row r="29448" spans="1:5" ht="15.6">
      <c r="A29448" s="358" t="s">
        <v>27594</v>
      </c>
      <c r="B29448" s="358" t="s">
        <v>27595</v>
      </c>
      <c r="C29448" s="359">
        <v>0.2</v>
      </c>
      <c r="D29448" s="357" t="s">
        <v>27593</v>
      </c>
      <c r="E29448" s="357" t="s">
        <v>27593</v>
      </c>
    </row>
    <row r="29449" spans="1:5" ht="15.6">
      <c r="A29449" s="358" t="s">
        <v>34687</v>
      </c>
      <c r="B29449" s="358" t="s">
        <v>34687</v>
      </c>
      <c r="C29449" s="359">
        <v>0.2</v>
      </c>
      <c r="D29449" s="357" t="s">
        <v>34686</v>
      </c>
      <c r="E29449" s="357" t="s">
        <v>34686</v>
      </c>
    </row>
    <row r="29450" spans="1:5" ht="15.6">
      <c r="A29450" s="358" t="s">
        <v>35128</v>
      </c>
      <c r="B29450" s="358" t="s">
        <v>35129</v>
      </c>
      <c r="C29450" s="359">
        <v>0.2</v>
      </c>
      <c r="D29450" s="357" t="s">
        <v>35127</v>
      </c>
      <c r="E29450" s="357" t="s">
        <v>35127</v>
      </c>
    </row>
    <row r="29451" spans="1:5" ht="15.6">
      <c r="A29451" s="358" t="s">
        <v>35299</v>
      </c>
      <c r="B29451" s="358" t="s">
        <v>35300</v>
      </c>
      <c r="C29451" s="359">
        <v>0.2</v>
      </c>
      <c r="D29451" s="357" t="s">
        <v>35298</v>
      </c>
      <c r="E29451" s="357" t="s">
        <v>35298</v>
      </c>
    </row>
    <row r="29452" spans="1:5" ht="15.6">
      <c r="A29452" s="358" t="s">
        <v>37900</v>
      </c>
      <c r="B29452" s="358" t="s">
        <v>37901</v>
      </c>
      <c r="C29452" s="359">
        <v>0.2</v>
      </c>
      <c r="D29452" s="357" t="s">
        <v>37899</v>
      </c>
      <c r="E29452" s="357" t="s">
        <v>37899</v>
      </c>
    </row>
    <row r="29453" spans="1:5" ht="15.6">
      <c r="A29453" s="358" t="s">
        <v>49322</v>
      </c>
      <c r="B29453" s="358" t="s">
        <v>49323</v>
      </c>
      <c r="C29453" s="359">
        <v>0.2</v>
      </c>
      <c r="D29453" s="357" t="s">
        <v>49321</v>
      </c>
      <c r="E29453" s="357" t="s">
        <v>49321</v>
      </c>
    </row>
    <row r="29454" spans="1:5" ht="15.6">
      <c r="A29454" s="358" t="s">
        <v>52049</v>
      </c>
      <c r="B29454" s="358" t="s">
        <v>52050</v>
      </c>
      <c r="C29454" s="359">
        <v>0.2</v>
      </c>
      <c r="D29454" s="357" t="s">
        <v>52048</v>
      </c>
      <c r="E29454" s="357" t="s">
        <v>52048</v>
      </c>
    </row>
    <row r="29455" spans="1:5" ht="15.6">
      <c r="A29455" s="358" t="s">
        <v>31928</v>
      </c>
      <c r="B29455" s="358" t="s">
        <v>31928</v>
      </c>
      <c r="C29455" s="359">
        <v>0.2</v>
      </c>
      <c r="D29455" s="357" t="s">
        <v>31927</v>
      </c>
      <c r="E29455" s="357" t="s">
        <v>31927</v>
      </c>
    </row>
    <row r="29456" spans="1:5" ht="15.6">
      <c r="A29456" s="358" t="s">
        <v>55582</v>
      </c>
      <c r="B29456" s="358" t="s">
        <v>55583</v>
      </c>
      <c r="C29456" s="359">
        <v>0.2</v>
      </c>
      <c r="D29456" s="357" t="s">
        <v>55581</v>
      </c>
      <c r="E29456" s="357" t="s">
        <v>55581</v>
      </c>
    </row>
    <row r="29457" spans="1:5" ht="15.6">
      <c r="A29457" s="358" t="s">
        <v>47234</v>
      </c>
      <c r="B29457" s="358" t="s">
        <v>47235</v>
      </c>
      <c r="C29457" s="359">
        <v>0.2</v>
      </c>
      <c r="D29457" s="357" t="s">
        <v>47233</v>
      </c>
      <c r="E29457" s="357" t="s">
        <v>47233</v>
      </c>
    </row>
    <row r="29458" spans="1:5" ht="15.6">
      <c r="A29458" s="358" t="s">
        <v>47234</v>
      </c>
      <c r="B29458" s="358" t="s">
        <v>47235</v>
      </c>
      <c r="C29458" s="359">
        <v>0.2</v>
      </c>
      <c r="D29458" s="357" t="s">
        <v>47233</v>
      </c>
      <c r="E29458" s="357" t="s">
        <v>47233</v>
      </c>
    </row>
    <row r="29459" spans="1:5" ht="15.6">
      <c r="A29459" s="358" t="s">
        <v>35364</v>
      </c>
      <c r="B29459" s="358" t="s">
        <v>35364</v>
      </c>
      <c r="C29459" s="359">
        <v>0.2</v>
      </c>
      <c r="D29459" s="357" t="s">
        <v>35363</v>
      </c>
      <c r="E29459" s="357" t="s">
        <v>35363</v>
      </c>
    </row>
    <row r="29460" spans="1:5" ht="15.6">
      <c r="A29460" s="358" t="s">
        <v>50043</v>
      </c>
      <c r="B29460" s="358" t="s">
        <v>50043</v>
      </c>
      <c r="C29460" s="359">
        <v>0.2</v>
      </c>
      <c r="D29460" s="357" t="s">
        <v>50042</v>
      </c>
      <c r="E29460" s="357" t="s">
        <v>50042</v>
      </c>
    </row>
    <row r="29461" spans="1:5" ht="15.6">
      <c r="A29461" s="358" t="s">
        <v>25753</v>
      </c>
      <c r="B29461" s="358" t="s">
        <v>25754</v>
      </c>
      <c r="C29461" s="359">
        <v>0.2</v>
      </c>
      <c r="D29461" s="357" t="s">
        <v>25752</v>
      </c>
      <c r="E29461" s="357" t="s">
        <v>25752</v>
      </c>
    </row>
    <row r="29462" spans="1:5" ht="15.6">
      <c r="A29462" s="358" t="s">
        <v>39124</v>
      </c>
      <c r="B29462" s="358" t="s">
        <v>39125</v>
      </c>
      <c r="C29462" s="359">
        <v>0.2</v>
      </c>
      <c r="D29462" s="357" t="s">
        <v>39123</v>
      </c>
      <c r="E29462" s="357" t="s">
        <v>39123</v>
      </c>
    </row>
    <row r="29463" spans="1:5" ht="15.6">
      <c r="A29463" s="358" t="s">
        <v>39124</v>
      </c>
      <c r="B29463" s="358" t="s">
        <v>39125</v>
      </c>
      <c r="C29463" s="359">
        <v>0.2</v>
      </c>
      <c r="D29463" s="357" t="s">
        <v>39123</v>
      </c>
      <c r="E29463" s="357" t="s">
        <v>39123</v>
      </c>
    </row>
    <row r="29464" spans="1:5" ht="15.6">
      <c r="A29464" s="358" t="s">
        <v>42239</v>
      </c>
      <c r="B29464" s="358" t="s">
        <v>42240</v>
      </c>
      <c r="C29464" s="359">
        <v>0.2</v>
      </c>
      <c r="D29464" s="357" t="s">
        <v>42238</v>
      </c>
      <c r="E29464" s="357" t="s">
        <v>42238</v>
      </c>
    </row>
    <row r="29465" spans="1:5" ht="15.6">
      <c r="A29465" s="358" t="s">
        <v>43108</v>
      </c>
      <c r="B29465" s="358" t="s">
        <v>43109</v>
      </c>
      <c r="C29465" s="359">
        <v>0.2</v>
      </c>
      <c r="D29465" s="357" t="s">
        <v>43107</v>
      </c>
      <c r="E29465" s="357" t="s">
        <v>43107</v>
      </c>
    </row>
    <row r="29466" spans="1:5" ht="15.6">
      <c r="A29466" s="358" t="s">
        <v>44561</v>
      </c>
      <c r="B29466" s="358" t="s">
        <v>44562</v>
      </c>
      <c r="C29466" s="359">
        <v>0.2</v>
      </c>
      <c r="D29466" s="357" t="s">
        <v>44560</v>
      </c>
      <c r="E29466" s="357" t="s">
        <v>44560</v>
      </c>
    </row>
    <row r="29467" spans="1:5" ht="15.6">
      <c r="A29467" s="358" t="s">
        <v>48828</v>
      </c>
      <c r="B29467" s="358" t="s">
        <v>48828</v>
      </c>
      <c r="C29467" s="359">
        <v>0.2</v>
      </c>
      <c r="D29467" s="357" t="s">
        <v>48827</v>
      </c>
      <c r="E29467" s="357" t="s">
        <v>48827</v>
      </c>
    </row>
    <row r="29468" spans="1:5" ht="15.6">
      <c r="A29468" s="358" t="s">
        <v>53642</v>
      </c>
      <c r="B29468" s="358" t="s">
        <v>53643</v>
      </c>
      <c r="C29468" s="359">
        <v>0.2</v>
      </c>
      <c r="D29468" s="357" t="s">
        <v>53641</v>
      </c>
      <c r="E29468" s="357" t="s">
        <v>53641</v>
      </c>
    </row>
    <row r="29469" spans="1:5" ht="15.6">
      <c r="A29469" s="358" t="s">
        <v>24975</v>
      </c>
      <c r="B29469" s="358" t="s">
        <v>24975</v>
      </c>
      <c r="C29469" s="359">
        <v>0.2</v>
      </c>
      <c r="D29469" s="357" t="s">
        <v>24974</v>
      </c>
      <c r="E29469" s="357" t="s">
        <v>24974</v>
      </c>
    </row>
    <row r="29470" spans="1:5" ht="15.6">
      <c r="A29470" s="358" t="s">
        <v>65810</v>
      </c>
      <c r="B29470" s="358" t="s">
        <v>65810</v>
      </c>
      <c r="C29470" s="359">
        <v>0.2</v>
      </c>
      <c r="D29470" s="357" t="s">
        <v>65809</v>
      </c>
      <c r="E29470" s="357" t="s">
        <v>65809</v>
      </c>
    </row>
    <row r="29471" spans="1:5" ht="15.6">
      <c r="A29471" s="358" t="s">
        <v>46283</v>
      </c>
      <c r="B29471" s="358" t="s">
        <v>46284</v>
      </c>
      <c r="C29471" s="359">
        <v>0.2</v>
      </c>
      <c r="D29471" s="357" t="s">
        <v>46282</v>
      </c>
      <c r="E29471" s="357" t="s">
        <v>46282</v>
      </c>
    </row>
    <row r="29472" spans="1:5" ht="15.6">
      <c r="A29472" s="358" t="s">
        <v>46297</v>
      </c>
      <c r="B29472" s="358" t="s">
        <v>46298</v>
      </c>
      <c r="C29472" s="359">
        <v>0.2</v>
      </c>
      <c r="D29472" s="357" t="s">
        <v>46296</v>
      </c>
      <c r="E29472" s="357" t="s">
        <v>46296</v>
      </c>
    </row>
    <row r="29473" spans="1:5" ht="15.6">
      <c r="A29473" s="358" t="s">
        <v>46843</v>
      </c>
      <c r="B29473" s="358" t="s">
        <v>10262</v>
      </c>
      <c r="C29473" s="359">
        <v>0.2</v>
      </c>
      <c r="D29473" s="357" t="s">
        <v>46842</v>
      </c>
      <c r="E29473" s="357" t="s">
        <v>46842</v>
      </c>
    </row>
    <row r="29474" spans="1:5" ht="15.6">
      <c r="A29474" s="358" t="s">
        <v>49828</v>
      </c>
      <c r="B29474" s="358" t="s">
        <v>49829</v>
      </c>
      <c r="C29474" s="359">
        <v>0.2</v>
      </c>
      <c r="D29474" s="357" t="s">
        <v>49827</v>
      </c>
      <c r="E29474" s="357" t="s">
        <v>49827</v>
      </c>
    </row>
    <row r="29475" spans="1:5" ht="15.6">
      <c r="A29475" s="358" t="s">
        <v>52217</v>
      </c>
      <c r="B29475" s="358" t="s">
        <v>52218</v>
      </c>
      <c r="C29475" s="359">
        <v>0.2</v>
      </c>
      <c r="D29475" s="357" t="s">
        <v>52216</v>
      </c>
      <c r="E29475" s="357" t="s">
        <v>52216</v>
      </c>
    </row>
    <row r="29476" spans="1:5" ht="15.6">
      <c r="A29476" s="358" t="s">
        <v>24236</v>
      </c>
      <c r="B29476" s="358" t="s">
        <v>10262</v>
      </c>
      <c r="C29476" s="359">
        <v>0.2</v>
      </c>
      <c r="D29476" s="357" t="s">
        <v>24235</v>
      </c>
      <c r="E29476" s="357" t="s">
        <v>24235</v>
      </c>
    </row>
    <row r="29477" spans="1:5" ht="15.6">
      <c r="A29477" s="358" t="s">
        <v>34238</v>
      </c>
      <c r="B29477" s="358" t="s">
        <v>34239</v>
      </c>
      <c r="C29477" s="359">
        <v>0.2</v>
      </c>
      <c r="D29477" s="357" t="s">
        <v>34237</v>
      </c>
      <c r="E29477" s="357" t="s">
        <v>34237</v>
      </c>
    </row>
    <row r="29478" spans="1:5" ht="15.6">
      <c r="A29478" s="358" t="s">
        <v>34380</v>
      </c>
      <c r="B29478" s="358" t="s">
        <v>34381</v>
      </c>
      <c r="C29478" s="359">
        <v>0.2</v>
      </c>
      <c r="D29478" s="357" t="s">
        <v>34379</v>
      </c>
      <c r="E29478" s="357" t="s">
        <v>34379</v>
      </c>
    </row>
    <row r="29479" spans="1:5" ht="15.6">
      <c r="A29479" s="358" t="s">
        <v>41141</v>
      </c>
      <c r="B29479" s="358" t="s">
        <v>41142</v>
      </c>
      <c r="C29479" s="359">
        <v>0.2</v>
      </c>
      <c r="D29479" s="357" t="s">
        <v>41140</v>
      </c>
      <c r="E29479" s="357" t="s">
        <v>41140</v>
      </c>
    </row>
    <row r="29480" spans="1:5" ht="15.6">
      <c r="A29480" s="358" t="s">
        <v>43058</v>
      </c>
      <c r="B29480" s="358" t="s">
        <v>43059</v>
      </c>
      <c r="C29480" s="359">
        <v>0.2</v>
      </c>
      <c r="D29480" s="357" t="s">
        <v>43057</v>
      </c>
      <c r="E29480" s="357" t="s">
        <v>43057</v>
      </c>
    </row>
    <row r="29481" spans="1:5" ht="15.6">
      <c r="A29481" s="358" t="s">
        <v>43227</v>
      </c>
      <c r="B29481" s="358" t="s">
        <v>43228</v>
      </c>
      <c r="C29481" s="359">
        <v>0.2</v>
      </c>
      <c r="D29481" s="357" t="s">
        <v>43226</v>
      </c>
      <c r="E29481" s="357" t="s">
        <v>43226</v>
      </c>
    </row>
    <row r="29482" spans="1:5" ht="15.6">
      <c r="A29482" s="358" t="s">
        <v>43227</v>
      </c>
      <c r="B29482" s="358" t="s">
        <v>43228</v>
      </c>
      <c r="C29482" s="359">
        <v>0.2</v>
      </c>
      <c r="D29482" s="357" t="s">
        <v>43226</v>
      </c>
      <c r="E29482" s="357" t="s">
        <v>43226</v>
      </c>
    </row>
    <row r="29483" spans="1:5" ht="15.6">
      <c r="A29483" s="358" t="s">
        <v>43227</v>
      </c>
      <c r="B29483" s="358" t="s">
        <v>43228</v>
      </c>
      <c r="C29483" s="359">
        <v>0.2</v>
      </c>
      <c r="D29483" s="357" t="s">
        <v>43226</v>
      </c>
      <c r="E29483" s="357" t="s">
        <v>43226</v>
      </c>
    </row>
    <row r="29484" spans="1:5" ht="15.6">
      <c r="A29484" s="358" t="s">
        <v>50603</v>
      </c>
      <c r="B29484" s="358" t="s">
        <v>50603</v>
      </c>
      <c r="C29484" s="359">
        <v>0.2</v>
      </c>
      <c r="D29484" s="357" t="s">
        <v>50602</v>
      </c>
      <c r="E29484" s="357" t="s">
        <v>50602</v>
      </c>
    </row>
    <row r="29485" spans="1:5" ht="15.6">
      <c r="A29485" s="358" t="s">
        <v>24344</v>
      </c>
      <c r="B29485" s="358" t="s">
        <v>24345</v>
      </c>
      <c r="C29485" s="359">
        <v>0.2</v>
      </c>
      <c r="D29485" s="357" t="s">
        <v>24343</v>
      </c>
      <c r="E29485" s="357" t="s">
        <v>24343</v>
      </c>
    </row>
    <row r="29486" spans="1:5" ht="15.6">
      <c r="A29486" s="358" t="s">
        <v>29768</v>
      </c>
      <c r="B29486" s="358" t="s">
        <v>29768</v>
      </c>
      <c r="C29486" s="359">
        <v>0.2</v>
      </c>
      <c r="D29486" s="357" t="s">
        <v>29767</v>
      </c>
      <c r="E29486" s="357" t="s">
        <v>29767</v>
      </c>
    </row>
    <row r="29487" spans="1:5" ht="15.6">
      <c r="A29487" s="358" t="s">
        <v>34635</v>
      </c>
      <c r="B29487" s="358" t="s">
        <v>34636</v>
      </c>
      <c r="C29487" s="359">
        <v>0.2</v>
      </c>
      <c r="D29487" s="357" t="s">
        <v>34634</v>
      </c>
      <c r="E29487" s="357" t="s">
        <v>34634</v>
      </c>
    </row>
    <row r="29488" spans="1:5" ht="15.6">
      <c r="A29488" s="358" t="s">
        <v>34635</v>
      </c>
      <c r="B29488" s="358" t="s">
        <v>34636</v>
      </c>
      <c r="C29488" s="359">
        <v>0.2</v>
      </c>
      <c r="D29488" s="357" t="s">
        <v>34634</v>
      </c>
      <c r="E29488" s="357" t="s">
        <v>34634</v>
      </c>
    </row>
    <row r="29489" spans="1:5" ht="15.6">
      <c r="A29489" s="358" t="s">
        <v>39222</v>
      </c>
      <c r="B29489" s="358" t="s">
        <v>39223</v>
      </c>
      <c r="C29489" s="359">
        <v>0.2</v>
      </c>
      <c r="D29489" s="357" t="s">
        <v>39221</v>
      </c>
      <c r="E29489" s="357" t="s">
        <v>39221</v>
      </c>
    </row>
    <row r="29490" spans="1:5" ht="15.6">
      <c r="A29490" s="358" t="s">
        <v>65812</v>
      </c>
      <c r="B29490" s="358" t="s">
        <v>65813</v>
      </c>
      <c r="C29490" s="359">
        <v>0.2</v>
      </c>
      <c r="D29490" s="357" t="s">
        <v>65811</v>
      </c>
      <c r="E29490" s="357" t="s">
        <v>65811</v>
      </c>
    </row>
    <row r="29491" spans="1:5" ht="15.6">
      <c r="A29491" s="358" t="s">
        <v>49840</v>
      </c>
      <c r="B29491" s="358" t="s">
        <v>10262</v>
      </c>
      <c r="C29491" s="359">
        <v>0.2</v>
      </c>
      <c r="D29491" s="357" t="s">
        <v>49839</v>
      </c>
      <c r="E29491" s="357" t="s">
        <v>49839</v>
      </c>
    </row>
    <row r="29492" spans="1:5" ht="15.6">
      <c r="A29492" s="358" t="s">
        <v>52327</v>
      </c>
      <c r="B29492" s="358" t="s">
        <v>52327</v>
      </c>
      <c r="C29492" s="359">
        <v>0.2</v>
      </c>
      <c r="D29492" s="357" t="s">
        <v>52326</v>
      </c>
      <c r="E29492" s="357" t="s">
        <v>52326</v>
      </c>
    </row>
    <row r="29493" spans="1:5" ht="15.6">
      <c r="A29493" s="358" t="s">
        <v>53392</v>
      </c>
      <c r="B29493" s="358" t="s">
        <v>53393</v>
      </c>
      <c r="C29493" s="359">
        <v>0.2</v>
      </c>
      <c r="D29493" s="357" t="s">
        <v>53391</v>
      </c>
      <c r="E29493" s="357" t="s">
        <v>53391</v>
      </c>
    </row>
    <row r="29494" spans="1:5" ht="15.6">
      <c r="A29494" s="358" t="s">
        <v>28809</v>
      </c>
      <c r="B29494" s="358" t="s">
        <v>28809</v>
      </c>
      <c r="C29494" s="359">
        <v>0.2</v>
      </c>
      <c r="D29494" s="357" t="s">
        <v>28808</v>
      </c>
      <c r="E29494" s="357" t="s">
        <v>28808</v>
      </c>
    </row>
    <row r="29495" spans="1:5" ht="15.6">
      <c r="A29495" s="358" t="s">
        <v>30200</v>
      </c>
      <c r="B29495" s="358" t="s">
        <v>30201</v>
      </c>
      <c r="C29495" s="359">
        <v>0.2</v>
      </c>
      <c r="D29495" s="357" t="s">
        <v>30199</v>
      </c>
      <c r="E29495" s="357" t="s">
        <v>30199</v>
      </c>
    </row>
    <row r="29496" spans="1:5" ht="15.6">
      <c r="A29496" s="358" t="s">
        <v>65815</v>
      </c>
      <c r="B29496" s="358" t="s">
        <v>10262</v>
      </c>
      <c r="C29496" s="359">
        <v>0.2</v>
      </c>
      <c r="D29496" s="357" t="s">
        <v>65814</v>
      </c>
      <c r="E29496" s="357" t="s">
        <v>65814</v>
      </c>
    </row>
    <row r="29497" spans="1:5" ht="15.6">
      <c r="A29497" s="358" t="s">
        <v>38828</v>
      </c>
      <c r="B29497" s="358" t="s">
        <v>38829</v>
      </c>
      <c r="C29497" s="359">
        <v>0.2</v>
      </c>
      <c r="D29497" s="357" t="s">
        <v>38827</v>
      </c>
      <c r="E29497" s="357" t="s">
        <v>38827</v>
      </c>
    </row>
    <row r="29498" spans="1:5" ht="15.6">
      <c r="A29498" s="358" t="s">
        <v>44573</v>
      </c>
      <c r="B29498" s="358" t="s">
        <v>44574</v>
      </c>
      <c r="C29498" s="359">
        <v>0.2</v>
      </c>
      <c r="D29498" s="357" t="s">
        <v>44572</v>
      </c>
      <c r="E29498" s="357" t="s">
        <v>44572</v>
      </c>
    </row>
    <row r="29499" spans="1:5" ht="15.6">
      <c r="A29499" s="358" t="s">
        <v>36053</v>
      </c>
      <c r="B29499" s="358" t="s">
        <v>36054</v>
      </c>
      <c r="C29499" s="359">
        <v>0.2</v>
      </c>
      <c r="D29499" s="357" t="s">
        <v>36052</v>
      </c>
      <c r="E29499" s="357" t="s">
        <v>36052</v>
      </c>
    </row>
    <row r="29500" spans="1:5" ht="15.6">
      <c r="A29500" s="358" t="s">
        <v>41891</v>
      </c>
      <c r="B29500" s="358" t="s">
        <v>41892</v>
      </c>
      <c r="C29500" s="359">
        <v>0.2</v>
      </c>
      <c r="D29500" s="357" t="s">
        <v>41890</v>
      </c>
      <c r="E29500" s="357" t="s">
        <v>41890</v>
      </c>
    </row>
    <row r="29501" spans="1:5" ht="15.6">
      <c r="A29501" s="358" t="s">
        <v>45001</v>
      </c>
      <c r="B29501" s="358" t="s">
        <v>45002</v>
      </c>
      <c r="C29501" s="359">
        <v>0.2</v>
      </c>
      <c r="D29501" s="357" t="s">
        <v>45000</v>
      </c>
      <c r="E29501" s="357" t="s">
        <v>45000</v>
      </c>
    </row>
    <row r="29502" spans="1:5" ht="15.6">
      <c r="A29502" s="358" t="s">
        <v>47423</v>
      </c>
      <c r="B29502" s="358" t="s">
        <v>47424</v>
      </c>
      <c r="C29502" s="359">
        <v>0.2</v>
      </c>
      <c r="D29502" s="357" t="s">
        <v>47422</v>
      </c>
      <c r="E29502" s="357" t="s">
        <v>47422</v>
      </c>
    </row>
    <row r="29503" spans="1:5" ht="15.6">
      <c r="A29503" s="358" t="s">
        <v>10262</v>
      </c>
      <c r="B29503" s="358" t="s">
        <v>49244</v>
      </c>
      <c r="C29503" s="359">
        <v>0.2</v>
      </c>
      <c r="D29503" s="357" t="s">
        <v>49243</v>
      </c>
      <c r="E29503" s="357" t="s">
        <v>49243</v>
      </c>
    </row>
    <row r="29504" spans="1:5" ht="15.6">
      <c r="A29504" s="358" t="s">
        <v>51535</v>
      </c>
      <c r="B29504" s="358" t="s">
        <v>51536</v>
      </c>
      <c r="C29504" s="359">
        <v>0.2</v>
      </c>
      <c r="D29504" s="357" t="s">
        <v>51534</v>
      </c>
      <c r="E29504" s="357" t="s">
        <v>51534</v>
      </c>
    </row>
    <row r="29505" spans="1:5" ht="15.6">
      <c r="A29505" s="358" t="s">
        <v>26040</v>
      </c>
      <c r="B29505" s="358" t="s">
        <v>26041</v>
      </c>
      <c r="C29505" s="359">
        <v>0.2</v>
      </c>
      <c r="D29505" s="357" t="s">
        <v>26039</v>
      </c>
      <c r="E29505" s="357" t="s">
        <v>26039</v>
      </c>
    </row>
    <row r="29506" spans="1:5" ht="15.6">
      <c r="A29506" s="358" t="s">
        <v>26787</v>
      </c>
      <c r="B29506" s="358" t="s">
        <v>10262</v>
      </c>
      <c r="C29506" s="359">
        <v>0.2</v>
      </c>
      <c r="D29506" s="357" t="s">
        <v>26786</v>
      </c>
      <c r="E29506" s="357" t="s">
        <v>26786</v>
      </c>
    </row>
    <row r="29507" spans="1:5" ht="15.6">
      <c r="A29507" s="358" t="s">
        <v>30209</v>
      </c>
      <c r="B29507" s="358" t="s">
        <v>30210</v>
      </c>
      <c r="C29507" s="359">
        <v>0.2</v>
      </c>
      <c r="D29507" s="357" t="s">
        <v>30208</v>
      </c>
      <c r="E29507" s="357" t="s">
        <v>30208</v>
      </c>
    </row>
    <row r="29508" spans="1:5" ht="15.6">
      <c r="A29508" s="358" t="s">
        <v>36085</v>
      </c>
      <c r="B29508" s="358" t="s">
        <v>36086</v>
      </c>
      <c r="C29508" s="359">
        <v>0.2</v>
      </c>
      <c r="D29508" s="357" t="s">
        <v>36084</v>
      </c>
      <c r="E29508" s="357" t="s">
        <v>36084</v>
      </c>
    </row>
    <row r="29509" spans="1:5" ht="15.6">
      <c r="A29509" s="358" t="s">
        <v>37572</v>
      </c>
      <c r="B29509" s="358" t="s">
        <v>37572</v>
      </c>
      <c r="C29509" s="359">
        <v>0.2</v>
      </c>
      <c r="D29509" s="357" t="s">
        <v>37571</v>
      </c>
      <c r="E29509" s="357" t="s">
        <v>37571</v>
      </c>
    </row>
    <row r="29510" spans="1:5" ht="15.6">
      <c r="A29510" s="358" t="s">
        <v>48515</v>
      </c>
      <c r="B29510" s="358" t="s">
        <v>48516</v>
      </c>
      <c r="C29510" s="359">
        <v>0.2</v>
      </c>
      <c r="D29510" s="357" t="s">
        <v>48514</v>
      </c>
      <c r="E29510" s="357" t="s">
        <v>48514</v>
      </c>
    </row>
    <row r="29511" spans="1:5" ht="15.6">
      <c r="A29511" s="358" t="s">
        <v>51853</v>
      </c>
      <c r="B29511" s="358" t="s">
        <v>51854</v>
      </c>
      <c r="C29511" s="359">
        <v>0.2</v>
      </c>
      <c r="D29511" s="357" t="s">
        <v>51852</v>
      </c>
      <c r="E29511" s="357" t="s">
        <v>51852</v>
      </c>
    </row>
    <row r="29512" spans="1:5" ht="15.6">
      <c r="A29512" s="358" t="s">
        <v>55471</v>
      </c>
      <c r="B29512" s="358" t="s">
        <v>55471</v>
      </c>
      <c r="C29512" s="359">
        <v>0.2</v>
      </c>
      <c r="D29512" s="357" t="s">
        <v>55470</v>
      </c>
      <c r="E29512" s="357" t="s">
        <v>55470</v>
      </c>
    </row>
    <row r="29513" spans="1:5" ht="15.6">
      <c r="A29513" s="358" t="s">
        <v>10262</v>
      </c>
      <c r="B29513" s="358" t="s">
        <v>26376</v>
      </c>
      <c r="C29513" s="359">
        <v>0.2</v>
      </c>
      <c r="D29513" s="357" t="s">
        <v>26375</v>
      </c>
      <c r="E29513" s="357" t="s">
        <v>26375</v>
      </c>
    </row>
    <row r="29514" spans="1:5" ht="15.6">
      <c r="A29514" s="358" t="s">
        <v>28614</v>
      </c>
      <c r="B29514" s="358" t="s">
        <v>28615</v>
      </c>
      <c r="C29514" s="359">
        <v>0.2</v>
      </c>
      <c r="D29514" s="357" t="s">
        <v>28613</v>
      </c>
      <c r="E29514" s="357" t="s">
        <v>28613</v>
      </c>
    </row>
    <row r="29515" spans="1:5" ht="15.6">
      <c r="A29515" s="358" t="s">
        <v>28614</v>
      </c>
      <c r="B29515" s="358" t="s">
        <v>28615</v>
      </c>
      <c r="C29515" s="359">
        <v>0.2</v>
      </c>
      <c r="D29515" s="357" t="s">
        <v>28613</v>
      </c>
      <c r="E29515" s="357" t="s">
        <v>28613</v>
      </c>
    </row>
    <row r="29516" spans="1:5" ht="15.6">
      <c r="A29516" s="358" t="s">
        <v>28614</v>
      </c>
      <c r="B29516" s="358" t="s">
        <v>28615</v>
      </c>
      <c r="C29516" s="359">
        <v>0.2</v>
      </c>
      <c r="D29516" s="357" t="s">
        <v>28613</v>
      </c>
      <c r="E29516" s="357" t="s">
        <v>28613</v>
      </c>
    </row>
    <row r="29517" spans="1:5" ht="15.6">
      <c r="A29517" s="358" t="s">
        <v>31268</v>
      </c>
      <c r="B29517" s="358" t="s">
        <v>31269</v>
      </c>
      <c r="C29517" s="359">
        <v>0.2</v>
      </c>
      <c r="D29517" s="357" t="s">
        <v>31267</v>
      </c>
      <c r="E29517" s="357" t="s">
        <v>31267</v>
      </c>
    </row>
    <row r="29518" spans="1:5" ht="15.6">
      <c r="A29518" s="358" t="s">
        <v>33129</v>
      </c>
      <c r="B29518" s="358" t="s">
        <v>33129</v>
      </c>
      <c r="C29518" s="359">
        <v>0.2</v>
      </c>
      <c r="D29518" s="357" t="s">
        <v>33128</v>
      </c>
      <c r="E29518" s="357" t="s">
        <v>33128</v>
      </c>
    </row>
    <row r="29519" spans="1:5" ht="15.6">
      <c r="A29519" s="358" t="s">
        <v>37984</v>
      </c>
      <c r="B29519" s="358" t="s">
        <v>37985</v>
      </c>
      <c r="C29519" s="359">
        <v>0.2</v>
      </c>
      <c r="D29519" s="357" t="s">
        <v>37983</v>
      </c>
      <c r="E29519" s="357" t="s">
        <v>37983</v>
      </c>
    </row>
    <row r="29520" spans="1:5" ht="15.6">
      <c r="A29520" s="358" t="s">
        <v>45978</v>
      </c>
      <c r="B29520" s="358" t="s">
        <v>10262</v>
      </c>
      <c r="C29520" s="359">
        <v>0.2</v>
      </c>
      <c r="D29520" s="357" t="s">
        <v>45977</v>
      </c>
      <c r="E29520" s="357" t="s">
        <v>45977</v>
      </c>
    </row>
    <row r="29521" spans="1:5" ht="15.6">
      <c r="A29521" s="358" t="s">
        <v>46849</v>
      </c>
      <c r="B29521" s="358" t="s">
        <v>46850</v>
      </c>
      <c r="C29521" s="359">
        <v>0.2</v>
      </c>
      <c r="D29521" s="357" t="s">
        <v>46848</v>
      </c>
      <c r="E29521" s="357" t="s">
        <v>46848</v>
      </c>
    </row>
    <row r="29522" spans="1:5" ht="15.6">
      <c r="A29522" s="358" t="s">
        <v>53348</v>
      </c>
      <c r="B29522" s="358" t="s">
        <v>53349</v>
      </c>
      <c r="C29522" s="359">
        <v>0.2</v>
      </c>
      <c r="D29522" s="357" t="s">
        <v>53347</v>
      </c>
      <c r="E29522" s="357" t="s">
        <v>53347</v>
      </c>
    </row>
    <row r="29523" spans="1:5" ht="15.6">
      <c r="A29523" s="358" t="s">
        <v>53348</v>
      </c>
      <c r="B29523" s="358" t="s">
        <v>53349</v>
      </c>
      <c r="C29523" s="359">
        <v>0.2</v>
      </c>
      <c r="D29523" s="357" t="s">
        <v>53347</v>
      </c>
      <c r="E29523" s="357" t="s">
        <v>53347</v>
      </c>
    </row>
    <row r="29524" spans="1:5" ht="15.6">
      <c r="A29524" s="358" t="s">
        <v>26357</v>
      </c>
      <c r="B29524" s="358" t="s">
        <v>26358</v>
      </c>
      <c r="C29524" s="359">
        <v>0.2</v>
      </c>
      <c r="D29524" s="357" t="s">
        <v>26356</v>
      </c>
      <c r="E29524" s="357" t="s">
        <v>26356</v>
      </c>
    </row>
    <row r="29525" spans="1:5" ht="15.6">
      <c r="A29525" s="358" t="s">
        <v>34308</v>
      </c>
      <c r="B29525" s="358" t="s">
        <v>34309</v>
      </c>
      <c r="C29525" s="359">
        <v>0.2</v>
      </c>
      <c r="D29525" s="357" t="s">
        <v>34307</v>
      </c>
      <c r="E29525" s="357" t="s">
        <v>34307</v>
      </c>
    </row>
    <row r="29526" spans="1:5" ht="15.6">
      <c r="A29526" s="358" t="s">
        <v>34782</v>
      </c>
      <c r="B29526" s="358" t="s">
        <v>34782</v>
      </c>
      <c r="C29526" s="359">
        <v>0.2</v>
      </c>
      <c r="D29526" s="357" t="s">
        <v>34781</v>
      </c>
      <c r="E29526" s="357" t="s">
        <v>34781</v>
      </c>
    </row>
    <row r="29527" spans="1:5" ht="15.6">
      <c r="A29527" s="358" t="s">
        <v>10262</v>
      </c>
      <c r="B29527" s="358" t="s">
        <v>55455</v>
      </c>
      <c r="C29527" s="359">
        <v>0.2</v>
      </c>
      <c r="D29527" s="357" t="s">
        <v>55454</v>
      </c>
      <c r="E29527" s="357" t="s">
        <v>55454</v>
      </c>
    </row>
    <row r="29528" spans="1:5" ht="15.6">
      <c r="A29528" s="358" t="s">
        <v>46027</v>
      </c>
      <c r="B29528" s="358" t="s">
        <v>46028</v>
      </c>
      <c r="C29528" s="359">
        <v>0.2</v>
      </c>
      <c r="D29528" s="357" t="s">
        <v>46026</v>
      </c>
      <c r="E29528" s="357" t="s">
        <v>46026</v>
      </c>
    </row>
    <row r="29529" spans="1:5" ht="15.6">
      <c r="A29529" s="358" t="s">
        <v>52107</v>
      </c>
      <c r="B29529" s="358" t="s">
        <v>52108</v>
      </c>
      <c r="C29529" s="359">
        <v>0.2</v>
      </c>
      <c r="D29529" s="357" t="s">
        <v>52106</v>
      </c>
      <c r="E29529" s="357" t="s">
        <v>52106</v>
      </c>
    </row>
    <row r="29530" spans="1:5" ht="15.6">
      <c r="A29530" s="358" t="s">
        <v>32152</v>
      </c>
      <c r="B29530" s="358" t="s">
        <v>32153</v>
      </c>
      <c r="C29530" s="359">
        <v>0.2</v>
      </c>
      <c r="D29530" s="357" t="s">
        <v>32151</v>
      </c>
      <c r="E29530" s="357" t="s">
        <v>32151</v>
      </c>
    </row>
    <row r="29531" spans="1:5" ht="15.6">
      <c r="A29531" s="358" t="s">
        <v>33161</v>
      </c>
      <c r="B29531" s="358" t="s">
        <v>33162</v>
      </c>
      <c r="C29531" s="359">
        <v>0.2</v>
      </c>
      <c r="D29531" s="357" t="s">
        <v>33160</v>
      </c>
      <c r="E29531" s="357" t="s">
        <v>33160</v>
      </c>
    </row>
    <row r="29532" spans="1:5" ht="15.6">
      <c r="A29532" s="358" t="s">
        <v>34592</v>
      </c>
      <c r="B29532" s="358" t="s">
        <v>34593</v>
      </c>
      <c r="C29532" s="359">
        <v>0.2</v>
      </c>
      <c r="D29532" s="357" t="s">
        <v>34591</v>
      </c>
      <c r="E29532" s="357" t="s">
        <v>34591</v>
      </c>
    </row>
    <row r="29533" spans="1:5" ht="15.6">
      <c r="A29533" s="358" t="s">
        <v>34592</v>
      </c>
      <c r="B29533" s="358" t="s">
        <v>34593</v>
      </c>
      <c r="C29533" s="359">
        <v>0.2</v>
      </c>
      <c r="D29533" s="357" t="s">
        <v>34591</v>
      </c>
      <c r="E29533" s="357" t="s">
        <v>34591</v>
      </c>
    </row>
    <row r="29534" spans="1:5" ht="15.6">
      <c r="A29534" s="358" t="s">
        <v>10262</v>
      </c>
      <c r="B29534" s="358" t="s">
        <v>55450</v>
      </c>
      <c r="C29534" s="359">
        <v>0.2</v>
      </c>
      <c r="D29534" s="357" t="s">
        <v>55449</v>
      </c>
      <c r="E29534" s="357" t="s">
        <v>55449</v>
      </c>
    </row>
    <row r="29535" spans="1:5" ht="15.6">
      <c r="A29535" s="358" t="s">
        <v>10262</v>
      </c>
      <c r="B29535" s="358" t="s">
        <v>55450</v>
      </c>
      <c r="C29535" s="359">
        <v>0.2</v>
      </c>
      <c r="D29535" s="357" t="s">
        <v>55449</v>
      </c>
      <c r="E29535" s="357" t="s">
        <v>55449</v>
      </c>
    </row>
    <row r="29536" spans="1:5" ht="15.6">
      <c r="A29536" s="358" t="s">
        <v>37879</v>
      </c>
      <c r="B29536" s="358" t="s">
        <v>10262</v>
      </c>
      <c r="C29536" s="359">
        <v>0.2</v>
      </c>
      <c r="D29536" s="357" t="s">
        <v>37878</v>
      </c>
      <c r="E29536" s="357" t="s">
        <v>37878</v>
      </c>
    </row>
    <row r="29537" spans="1:5" ht="15.6">
      <c r="A29537" s="358" t="s">
        <v>37908</v>
      </c>
      <c r="B29537" s="358" t="s">
        <v>37909</v>
      </c>
      <c r="C29537" s="359">
        <v>0.2</v>
      </c>
      <c r="D29537" s="357" t="s">
        <v>37907</v>
      </c>
      <c r="E29537" s="357" t="s">
        <v>37907</v>
      </c>
    </row>
    <row r="29538" spans="1:5" ht="15.6">
      <c r="A29538" s="358" t="s">
        <v>48668</v>
      </c>
      <c r="B29538" s="358" t="s">
        <v>48669</v>
      </c>
      <c r="C29538" s="359">
        <v>0.2</v>
      </c>
      <c r="D29538" s="357" t="s">
        <v>48667</v>
      </c>
      <c r="E29538" s="357" t="s">
        <v>48667</v>
      </c>
    </row>
    <row r="29539" spans="1:5" ht="15.6">
      <c r="A29539" s="358" t="s">
        <v>52261</v>
      </c>
      <c r="B29539" s="358" t="s">
        <v>10262</v>
      </c>
      <c r="C29539" s="359">
        <v>0.2</v>
      </c>
      <c r="D29539" s="357" t="s">
        <v>52260</v>
      </c>
      <c r="E29539" s="357" t="s">
        <v>52260</v>
      </c>
    </row>
    <row r="29540" spans="1:5" ht="15.6">
      <c r="A29540" s="358" t="s">
        <v>52261</v>
      </c>
      <c r="B29540" s="358" t="s">
        <v>10262</v>
      </c>
      <c r="C29540" s="359">
        <v>0.2</v>
      </c>
      <c r="D29540" s="357" t="s">
        <v>52260</v>
      </c>
      <c r="E29540" s="357" t="s">
        <v>52260</v>
      </c>
    </row>
    <row r="29541" spans="1:5" ht="15.6">
      <c r="A29541" s="358" t="s">
        <v>53178</v>
      </c>
      <c r="B29541" s="358" t="s">
        <v>53179</v>
      </c>
      <c r="C29541" s="359">
        <v>0.2</v>
      </c>
      <c r="D29541" s="357" t="s">
        <v>53177</v>
      </c>
      <c r="E29541" s="357" t="s">
        <v>53177</v>
      </c>
    </row>
    <row r="29542" spans="1:5" ht="15.6">
      <c r="A29542" s="358" t="s">
        <v>53198</v>
      </c>
      <c r="B29542" s="358" t="s">
        <v>53198</v>
      </c>
      <c r="C29542" s="359">
        <v>0.2</v>
      </c>
      <c r="D29542" s="357" t="s">
        <v>53197</v>
      </c>
      <c r="E29542" s="357" t="s">
        <v>53197</v>
      </c>
    </row>
    <row r="29543" spans="1:5" ht="15.6">
      <c r="A29543" s="358" t="s">
        <v>30614</v>
      </c>
      <c r="B29543" s="358" t="s">
        <v>30615</v>
      </c>
      <c r="C29543" s="359">
        <v>0.2</v>
      </c>
      <c r="D29543" s="357" t="s">
        <v>30613</v>
      </c>
      <c r="E29543" s="357" t="s">
        <v>30613</v>
      </c>
    </row>
    <row r="29544" spans="1:5" ht="15.6">
      <c r="A29544" s="358" t="s">
        <v>32496</v>
      </c>
      <c r="B29544" s="358" t="s">
        <v>32497</v>
      </c>
      <c r="C29544" s="359">
        <v>0.2</v>
      </c>
      <c r="D29544" s="357" t="s">
        <v>32495</v>
      </c>
      <c r="E29544" s="357" t="s">
        <v>32495</v>
      </c>
    </row>
    <row r="29545" spans="1:5" ht="15.6">
      <c r="A29545" s="358" t="s">
        <v>43123</v>
      </c>
      <c r="B29545" s="358" t="s">
        <v>43123</v>
      </c>
      <c r="C29545" s="359">
        <v>0.2</v>
      </c>
      <c r="D29545" s="357" t="s">
        <v>43122</v>
      </c>
      <c r="E29545" s="357" t="s">
        <v>43122</v>
      </c>
    </row>
    <row r="29546" spans="1:5" ht="15.6">
      <c r="A29546" s="358" t="s">
        <v>43125</v>
      </c>
      <c r="B29546" s="358" t="s">
        <v>43126</v>
      </c>
      <c r="C29546" s="359">
        <v>0.2</v>
      </c>
      <c r="D29546" s="357" t="s">
        <v>43124</v>
      </c>
      <c r="E29546" s="357" t="s">
        <v>43124</v>
      </c>
    </row>
    <row r="29547" spans="1:5" ht="15.6">
      <c r="A29547" s="358" t="s">
        <v>44472</v>
      </c>
      <c r="B29547" s="358" t="s">
        <v>44473</v>
      </c>
      <c r="C29547" s="359">
        <v>0.2</v>
      </c>
      <c r="D29547" s="357" t="s">
        <v>44471</v>
      </c>
      <c r="E29547" s="357" t="s">
        <v>44471</v>
      </c>
    </row>
    <row r="29548" spans="1:5" ht="15.6">
      <c r="A29548" s="358" t="s">
        <v>46669</v>
      </c>
      <c r="B29548" s="358" t="s">
        <v>46670</v>
      </c>
      <c r="C29548" s="359">
        <v>0.2</v>
      </c>
      <c r="D29548" s="357" t="s">
        <v>46668</v>
      </c>
      <c r="E29548" s="357" t="s">
        <v>46668</v>
      </c>
    </row>
    <row r="29549" spans="1:5" ht="15.6">
      <c r="A29549" s="358" t="s">
        <v>47921</v>
      </c>
      <c r="B29549" s="358" t="s">
        <v>47921</v>
      </c>
      <c r="C29549" s="359">
        <v>0.2</v>
      </c>
      <c r="D29549" s="357" t="s">
        <v>47920</v>
      </c>
      <c r="E29549" s="357" t="s">
        <v>47920</v>
      </c>
    </row>
    <row r="29550" spans="1:5" ht="15.6">
      <c r="A29550" s="358" t="s">
        <v>52986</v>
      </c>
      <c r="B29550" s="358" t="s">
        <v>52987</v>
      </c>
      <c r="C29550" s="359">
        <v>0.2</v>
      </c>
      <c r="D29550" s="357" t="s">
        <v>52985</v>
      </c>
      <c r="E29550" s="357" t="s">
        <v>52985</v>
      </c>
    </row>
    <row r="29551" spans="1:5" ht="15.6">
      <c r="A29551" s="358" t="s">
        <v>53725</v>
      </c>
      <c r="B29551" s="358" t="s">
        <v>53726</v>
      </c>
      <c r="C29551" s="359">
        <v>0.2</v>
      </c>
      <c r="D29551" s="357" t="s">
        <v>53724</v>
      </c>
      <c r="E29551" s="357" t="s">
        <v>53724</v>
      </c>
    </row>
    <row r="29552" spans="1:5" ht="15.6">
      <c r="A29552" s="358" t="s">
        <v>25063</v>
      </c>
      <c r="B29552" s="358" t="s">
        <v>25064</v>
      </c>
      <c r="C29552" s="359">
        <v>0.2</v>
      </c>
      <c r="D29552" s="357" t="s">
        <v>25062</v>
      </c>
      <c r="E29552" s="357" t="s">
        <v>25062</v>
      </c>
    </row>
    <row r="29553" spans="1:5" ht="15.6">
      <c r="A29553" s="358" t="s">
        <v>27849</v>
      </c>
      <c r="B29553" s="358" t="s">
        <v>27850</v>
      </c>
      <c r="C29553" s="359">
        <v>0.2</v>
      </c>
      <c r="D29553" s="357" t="s">
        <v>27848</v>
      </c>
      <c r="E29553" s="357" t="s">
        <v>27848</v>
      </c>
    </row>
    <row r="29554" spans="1:5" ht="15.6">
      <c r="A29554" s="358" t="s">
        <v>65817</v>
      </c>
      <c r="B29554" s="358" t="s">
        <v>65817</v>
      </c>
      <c r="C29554" s="359">
        <v>0.2</v>
      </c>
      <c r="D29554" s="357" t="s">
        <v>65816</v>
      </c>
      <c r="E29554" s="357" t="s">
        <v>65816</v>
      </c>
    </row>
    <row r="29555" spans="1:5" ht="15.6">
      <c r="A29555" s="358" t="s">
        <v>65817</v>
      </c>
      <c r="B29555" s="358" t="s">
        <v>65817</v>
      </c>
      <c r="C29555" s="359">
        <v>0.2</v>
      </c>
      <c r="D29555" s="357" t="s">
        <v>65816</v>
      </c>
      <c r="E29555" s="357" t="s">
        <v>65816</v>
      </c>
    </row>
    <row r="29556" spans="1:5" ht="15.6">
      <c r="A29556" s="358" t="s">
        <v>33214</v>
      </c>
      <c r="B29556" s="358" t="s">
        <v>33215</v>
      </c>
      <c r="C29556" s="359">
        <v>0.2</v>
      </c>
      <c r="D29556" s="357" t="s">
        <v>33213</v>
      </c>
      <c r="E29556" s="357" t="s">
        <v>33213</v>
      </c>
    </row>
    <row r="29557" spans="1:5" ht="15.6">
      <c r="A29557" s="358" t="s">
        <v>40402</v>
      </c>
      <c r="B29557" s="358" t="s">
        <v>40403</v>
      </c>
      <c r="C29557" s="359">
        <v>0.2</v>
      </c>
      <c r="D29557" s="357" t="s">
        <v>40401</v>
      </c>
      <c r="E29557" s="357" t="s">
        <v>40401</v>
      </c>
    </row>
    <row r="29558" spans="1:5" ht="15.6">
      <c r="A29558" s="358" t="s">
        <v>44964</v>
      </c>
      <c r="B29558" s="358" t="s">
        <v>44965</v>
      </c>
      <c r="C29558" s="359">
        <v>0.2</v>
      </c>
      <c r="D29558" s="357" t="s">
        <v>44963</v>
      </c>
      <c r="E29558" s="357" t="s">
        <v>44963</v>
      </c>
    </row>
    <row r="29559" spans="1:5" ht="15.6">
      <c r="A29559" s="358" t="s">
        <v>65819</v>
      </c>
      <c r="B29559" s="358" t="s">
        <v>65819</v>
      </c>
      <c r="C29559" s="359">
        <v>0.2</v>
      </c>
      <c r="D29559" s="357" t="s">
        <v>65818</v>
      </c>
      <c r="E29559" s="357" t="s">
        <v>65818</v>
      </c>
    </row>
    <row r="29560" spans="1:5" ht="15.6">
      <c r="A29560" s="358" t="s">
        <v>49886</v>
      </c>
      <c r="B29560" s="358" t="s">
        <v>49887</v>
      </c>
      <c r="C29560" s="359">
        <v>0.2</v>
      </c>
      <c r="D29560" s="357" t="s">
        <v>49885</v>
      </c>
      <c r="E29560" s="357" t="s">
        <v>49885</v>
      </c>
    </row>
    <row r="29561" spans="1:5" ht="15.6">
      <c r="A29561" s="358" t="s">
        <v>51477</v>
      </c>
      <c r="B29561" s="358" t="s">
        <v>51477</v>
      </c>
      <c r="C29561" s="359">
        <v>0.2</v>
      </c>
      <c r="D29561" s="357" t="s">
        <v>51476</v>
      </c>
      <c r="E29561" s="357" t="s">
        <v>51476</v>
      </c>
    </row>
    <row r="29562" spans="1:5" ht="15.6">
      <c r="A29562" s="358" t="s">
        <v>31001</v>
      </c>
      <c r="B29562" s="358" t="s">
        <v>31002</v>
      </c>
      <c r="C29562" s="359">
        <v>0.2</v>
      </c>
      <c r="D29562" s="357" t="s">
        <v>31000</v>
      </c>
      <c r="E29562" s="357" t="s">
        <v>31000</v>
      </c>
    </row>
    <row r="29563" spans="1:5" ht="15.6">
      <c r="A29563" s="358" t="s">
        <v>33145</v>
      </c>
      <c r="B29563" s="358" t="s">
        <v>10262</v>
      </c>
      <c r="C29563" s="359">
        <v>0.2</v>
      </c>
      <c r="D29563" s="357" t="s">
        <v>33144</v>
      </c>
      <c r="E29563" s="357" t="s">
        <v>33144</v>
      </c>
    </row>
    <row r="29564" spans="1:5" ht="15.6">
      <c r="A29564" s="358" t="s">
        <v>33164</v>
      </c>
      <c r="B29564" s="358" t="s">
        <v>33165</v>
      </c>
      <c r="C29564" s="359">
        <v>0.2</v>
      </c>
      <c r="D29564" s="357" t="s">
        <v>33163</v>
      </c>
      <c r="E29564" s="357" t="s">
        <v>33163</v>
      </c>
    </row>
    <row r="29565" spans="1:5" ht="15.6">
      <c r="A29565" s="358" t="s">
        <v>33471</v>
      </c>
      <c r="B29565" s="358" t="s">
        <v>33472</v>
      </c>
      <c r="C29565" s="359">
        <v>0.2</v>
      </c>
      <c r="D29565" s="357" t="s">
        <v>33470</v>
      </c>
      <c r="E29565" s="357" t="s">
        <v>33470</v>
      </c>
    </row>
    <row r="29566" spans="1:5" ht="15.6">
      <c r="A29566" s="358" t="s">
        <v>49474</v>
      </c>
      <c r="B29566" s="358" t="s">
        <v>49475</v>
      </c>
      <c r="C29566" s="359">
        <v>0.2</v>
      </c>
      <c r="D29566" s="357" t="s">
        <v>49473</v>
      </c>
      <c r="E29566" s="357" t="s">
        <v>49473</v>
      </c>
    </row>
    <row r="29567" spans="1:5" ht="15.6">
      <c r="A29567" s="358" t="s">
        <v>51288</v>
      </c>
      <c r="B29567" s="358" t="s">
        <v>51289</v>
      </c>
      <c r="C29567" s="359">
        <v>0.2</v>
      </c>
      <c r="D29567" s="357" t="s">
        <v>51287</v>
      </c>
      <c r="E29567" s="357" t="s">
        <v>51287</v>
      </c>
    </row>
    <row r="29568" spans="1:5" ht="15.6">
      <c r="A29568" s="358" t="s">
        <v>52319</v>
      </c>
      <c r="B29568" s="358" t="s">
        <v>52319</v>
      </c>
      <c r="C29568" s="359">
        <v>0.2</v>
      </c>
      <c r="D29568" s="357" t="s">
        <v>52318</v>
      </c>
      <c r="E29568" s="357" t="s">
        <v>52318</v>
      </c>
    </row>
    <row r="29569" spans="1:5" ht="15.6">
      <c r="A29569" s="358" t="s">
        <v>59606</v>
      </c>
      <c r="B29569" s="358" t="s">
        <v>65821</v>
      </c>
      <c r="C29569" s="359">
        <v>0.2</v>
      </c>
      <c r="D29569" s="357" t="s">
        <v>65820</v>
      </c>
      <c r="E29569" s="357" t="s">
        <v>65820</v>
      </c>
    </row>
    <row r="29570" spans="1:5" ht="15.6">
      <c r="A29570" s="358" t="s">
        <v>65823</v>
      </c>
      <c r="B29570" s="358" t="s">
        <v>65824</v>
      </c>
      <c r="C29570" s="359">
        <v>0.2</v>
      </c>
      <c r="D29570" s="357" t="s">
        <v>65822</v>
      </c>
      <c r="E29570" s="357" t="s">
        <v>65822</v>
      </c>
    </row>
    <row r="29571" spans="1:5" ht="15.6">
      <c r="A29571" s="358" t="s">
        <v>65823</v>
      </c>
      <c r="B29571" s="358" t="s">
        <v>65824</v>
      </c>
      <c r="C29571" s="359">
        <v>0.2</v>
      </c>
      <c r="D29571" s="357" t="s">
        <v>65822</v>
      </c>
      <c r="E29571" s="357" t="s">
        <v>65822</v>
      </c>
    </row>
    <row r="29572" spans="1:5" ht="15.6">
      <c r="A29572" s="358" t="s">
        <v>34003</v>
      </c>
      <c r="B29572" s="358" t="s">
        <v>34004</v>
      </c>
      <c r="C29572" s="359">
        <v>0.2</v>
      </c>
      <c r="D29572" s="357" t="s">
        <v>34002</v>
      </c>
      <c r="E29572" s="357" t="s">
        <v>34002</v>
      </c>
    </row>
    <row r="29573" spans="1:5" ht="15.6">
      <c r="A29573" s="358" t="s">
        <v>46577</v>
      </c>
      <c r="B29573" s="358" t="s">
        <v>46578</v>
      </c>
      <c r="C29573" s="359">
        <v>0.2</v>
      </c>
      <c r="D29573" s="357" t="s">
        <v>46576</v>
      </c>
      <c r="E29573" s="357" t="s">
        <v>46576</v>
      </c>
    </row>
    <row r="29574" spans="1:5" ht="15.6">
      <c r="A29574" s="358" t="s">
        <v>48997</v>
      </c>
      <c r="B29574" s="358" t="s">
        <v>48997</v>
      </c>
      <c r="C29574" s="359">
        <v>0.2</v>
      </c>
      <c r="D29574" s="357" t="s">
        <v>48996</v>
      </c>
      <c r="E29574" s="357" t="s">
        <v>48996</v>
      </c>
    </row>
    <row r="29575" spans="1:5" ht="15.6">
      <c r="A29575" s="358" t="s">
        <v>48997</v>
      </c>
      <c r="B29575" s="358" t="s">
        <v>48997</v>
      </c>
      <c r="C29575" s="359">
        <v>0.2</v>
      </c>
      <c r="D29575" s="357" t="s">
        <v>48996</v>
      </c>
      <c r="E29575" s="357" t="s">
        <v>48996</v>
      </c>
    </row>
    <row r="29576" spans="1:5" ht="15.6">
      <c r="A29576" s="358" t="s">
        <v>51388</v>
      </c>
      <c r="B29576" s="358" t="s">
        <v>51389</v>
      </c>
      <c r="C29576" s="359">
        <v>0.2</v>
      </c>
      <c r="D29576" s="357" t="s">
        <v>51387</v>
      </c>
      <c r="E29576" s="357" t="s">
        <v>51387</v>
      </c>
    </row>
    <row r="29577" spans="1:5" ht="15.6">
      <c r="A29577" s="358" t="s">
        <v>53310</v>
      </c>
      <c r="B29577" s="358" t="s">
        <v>53311</v>
      </c>
      <c r="C29577" s="359">
        <v>0.2</v>
      </c>
      <c r="D29577" s="357" t="s">
        <v>53309</v>
      </c>
      <c r="E29577" s="357" t="s">
        <v>53309</v>
      </c>
    </row>
    <row r="29578" spans="1:5" ht="15.6">
      <c r="A29578" s="358" t="s">
        <v>27042</v>
      </c>
      <c r="B29578" s="358" t="s">
        <v>27043</v>
      </c>
      <c r="C29578" s="359">
        <v>0.2</v>
      </c>
      <c r="D29578" s="357" t="s">
        <v>27041</v>
      </c>
      <c r="E29578" s="357" t="s">
        <v>27041</v>
      </c>
    </row>
    <row r="29579" spans="1:5" ht="15.6">
      <c r="A29579" s="358" t="s">
        <v>32695</v>
      </c>
      <c r="B29579" s="358" t="s">
        <v>32695</v>
      </c>
      <c r="C29579" s="359">
        <v>0.2</v>
      </c>
      <c r="D29579" s="357" t="s">
        <v>32694</v>
      </c>
      <c r="E29579" s="357" t="s">
        <v>32694</v>
      </c>
    </row>
    <row r="29580" spans="1:5" ht="15.6">
      <c r="A29580" s="358" t="s">
        <v>34747</v>
      </c>
      <c r="B29580" s="358" t="s">
        <v>34748</v>
      </c>
      <c r="C29580" s="359">
        <v>0.2</v>
      </c>
      <c r="D29580" s="357" t="s">
        <v>34746</v>
      </c>
      <c r="E29580" s="357" t="s">
        <v>34746</v>
      </c>
    </row>
    <row r="29581" spans="1:5" ht="15.6">
      <c r="A29581" s="358" t="s">
        <v>42965</v>
      </c>
      <c r="B29581" s="358" t="s">
        <v>42966</v>
      </c>
      <c r="C29581" s="359">
        <v>0.2</v>
      </c>
      <c r="D29581" s="357" t="s">
        <v>42964</v>
      </c>
      <c r="E29581" s="357" t="s">
        <v>42964</v>
      </c>
    </row>
    <row r="29582" spans="1:5" ht="15.6">
      <c r="A29582" s="358" t="s">
        <v>52295</v>
      </c>
      <c r="B29582" s="358" t="s">
        <v>52296</v>
      </c>
      <c r="C29582" s="359">
        <v>0.2</v>
      </c>
      <c r="D29582" s="357" t="s">
        <v>52294</v>
      </c>
      <c r="E29582" s="357" t="s">
        <v>52294</v>
      </c>
    </row>
    <row r="29583" spans="1:5" ht="15.6">
      <c r="A29583" s="358" t="s">
        <v>24359</v>
      </c>
      <c r="B29583" s="358" t="s">
        <v>24360</v>
      </c>
      <c r="C29583" s="359">
        <v>0.2</v>
      </c>
      <c r="D29583" s="357" t="s">
        <v>24358</v>
      </c>
      <c r="E29583" s="357" t="s">
        <v>24358</v>
      </c>
    </row>
    <row r="29584" spans="1:5" ht="15.6">
      <c r="A29584" s="358" t="s">
        <v>25100</v>
      </c>
      <c r="B29584" s="358" t="s">
        <v>25101</v>
      </c>
      <c r="C29584" s="359">
        <v>0.2</v>
      </c>
      <c r="D29584" s="357" t="s">
        <v>25099</v>
      </c>
      <c r="E29584" s="357" t="s">
        <v>25099</v>
      </c>
    </row>
    <row r="29585" spans="1:5" ht="15.6">
      <c r="A29585" s="358" t="s">
        <v>25308</v>
      </c>
      <c r="B29585" s="358" t="s">
        <v>25309</v>
      </c>
      <c r="C29585" s="359">
        <v>0.2</v>
      </c>
      <c r="D29585" s="357" t="s">
        <v>25307</v>
      </c>
      <c r="E29585" s="357" t="s">
        <v>25307</v>
      </c>
    </row>
    <row r="29586" spans="1:5" ht="15.6">
      <c r="A29586" s="358" t="s">
        <v>25308</v>
      </c>
      <c r="B29586" s="358" t="s">
        <v>25309</v>
      </c>
      <c r="C29586" s="359">
        <v>0.2</v>
      </c>
      <c r="D29586" s="357" t="s">
        <v>25307</v>
      </c>
      <c r="E29586" s="357" t="s">
        <v>25307</v>
      </c>
    </row>
    <row r="29587" spans="1:5" ht="15.6">
      <c r="A29587" s="358" t="s">
        <v>25747</v>
      </c>
      <c r="B29587" s="358" t="s">
        <v>25748</v>
      </c>
      <c r="C29587" s="359">
        <v>0.2</v>
      </c>
      <c r="D29587" s="357" t="s">
        <v>25746</v>
      </c>
      <c r="E29587" s="357" t="s">
        <v>25746</v>
      </c>
    </row>
    <row r="29588" spans="1:5" ht="15.6">
      <c r="A29588" s="358" t="s">
        <v>26928</v>
      </c>
      <c r="B29588" s="358" t="s">
        <v>26928</v>
      </c>
      <c r="C29588" s="359">
        <v>0.2</v>
      </c>
      <c r="D29588" s="357" t="s">
        <v>26927</v>
      </c>
      <c r="E29588" s="357" t="s">
        <v>26927</v>
      </c>
    </row>
    <row r="29589" spans="1:5" ht="15.6">
      <c r="A29589" s="358" t="s">
        <v>32635</v>
      </c>
      <c r="B29589" s="358" t="s">
        <v>32636</v>
      </c>
      <c r="C29589" s="359">
        <v>0.2</v>
      </c>
      <c r="D29589" s="357" t="s">
        <v>32634</v>
      </c>
      <c r="E29589" s="357" t="s">
        <v>32634</v>
      </c>
    </row>
    <row r="29590" spans="1:5" ht="15.6">
      <c r="A29590" s="358" t="s">
        <v>34824</v>
      </c>
      <c r="B29590" s="358" t="s">
        <v>34825</v>
      </c>
      <c r="C29590" s="359">
        <v>0.2</v>
      </c>
      <c r="D29590" s="357" t="s">
        <v>34823</v>
      </c>
      <c r="E29590" s="357" t="s">
        <v>34823</v>
      </c>
    </row>
    <row r="29591" spans="1:5" ht="15.6">
      <c r="A29591" s="358" t="s">
        <v>41159</v>
      </c>
      <c r="B29591" s="358" t="s">
        <v>41160</v>
      </c>
      <c r="C29591" s="359">
        <v>0.2</v>
      </c>
      <c r="D29591" s="357" t="s">
        <v>41158</v>
      </c>
      <c r="E29591" s="357" t="s">
        <v>41158</v>
      </c>
    </row>
    <row r="29592" spans="1:5" ht="15.6">
      <c r="A29592" s="358" t="s">
        <v>60440</v>
      </c>
      <c r="B29592" s="358" t="s">
        <v>60184</v>
      </c>
      <c r="C29592" s="359">
        <v>0.2</v>
      </c>
      <c r="D29592" s="357" t="s">
        <v>65825</v>
      </c>
      <c r="E29592" s="357" t="s">
        <v>65825</v>
      </c>
    </row>
    <row r="29593" spans="1:5" ht="15.6">
      <c r="A29593" s="358" t="s">
        <v>44011</v>
      </c>
      <c r="B29593" s="358" t="s">
        <v>44012</v>
      </c>
      <c r="C29593" s="359">
        <v>0.2</v>
      </c>
      <c r="D29593" s="357" t="s">
        <v>44010</v>
      </c>
      <c r="E29593" s="357" t="s">
        <v>44010</v>
      </c>
    </row>
    <row r="29594" spans="1:5" ht="15.6">
      <c r="A29594" s="358" t="s">
        <v>45364</v>
      </c>
      <c r="B29594" s="358" t="s">
        <v>45365</v>
      </c>
      <c r="C29594" s="359">
        <v>0.2</v>
      </c>
      <c r="D29594" s="357" t="s">
        <v>45363</v>
      </c>
      <c r="E29594" s="357" t="s">
        <v>45363</v>
      </c>
    </row>
    <row r="29595" spans="1:5" ht="15.6">
      <c r="A29595" s="358" t="s">
        <v>45608</v>
      </c>
      <c r="B29595" s="358" t="s">
        <v>45609</v>
      </c>
      <c r="C29595" s="359">
        <v>0.2</v>
      </c>
      <c r="D29595" s="357" t="s">
        <v>45607</v>
      </c>
      <c r="E29595" s="357" t="s">
        <v>45607</v>
      </c>
    </row>
    <row r="29596" spans="1:5" ht="15.6">
      <c r="A29596" s="358" t="s">
        <v>48665</v>
      </c>
      <c r="B29596" s="358" t="s">
        <v>48666</v>
      </c>
      <c r="C29596" s="359">
        <v>0.2</v>
      </c>
      <c r="D29596" s="357" t="s">
        <v>48664</v>
      </c>
      <c r="E29596" s="357" t="s">
        <v>48664</v>
      </c>
    </row>
    <row r="29597" spans="1:5" ht="15.6">
      <c r="A29597" s="358" t="s">
        <v>51423</v>
      </c>
      <c r="B29597" s="358" t="s">
        <v>51424</v>
      </c>
      <c r="C29597" s="359">
        <v>0.2</v>
      </c>
      <c r="D29597" s="357" t="s">
        <v>51422</v>
      </c>
      <c r="E29597" s="357" t="s">
        <v>51422</v>
      </c>
    </row>
    <row r="29598" spans="1:5" ht="15.6">
      <c r="A29598" s="358" t="s">
        <v>53306</v>
      </c>
      <c r="B29598" s="358" t="s">
        <v>53306</v>
      </c>
      <c r="C29598" s="359">
        <v>0.2</v>
      </c>
      <c r="D29598" s="357" t="s">
        <v>53305</v>
      </c>
      <c r="E29598" s="357" t="s">
        <v>53305</v>
      </c>
    </row>
    <row r="29599" spans="1:5" ht="15.6">
      <c r="A29599" s="358" t="s">
        <v>25519</v>
      </c>
      <c r="B29599" s="358" t="s">
        <v>25520</v>
      </c>
      <c r="C29599" s="359">
        <v>0.2</v>
      </c>
      <c r="D29599" s="357" t="s">
        <v>25518</v>
      </c>
      <c r="E29599" s="357" t="s">
        <v>25518</v>
      </c>
    </row>
    <row r="29600" spans="1:5" ht="15.6">
      <c r="A29600" s="358" t="s">
        <v>26000</v>
      </c>
      <c r="B29600" s="358" t="s">
        <v>26000</v>
      </c>
      <c r="C29600" s="359">
        <v>0.2</v>
      </c>
      <c r="D29600" s="357" t="s">
        <v>25999</v>
      </c>
      <c r="E29600" s="357" t="s">
        <v>25999</v>
      </c>
    </row>
    <row r="29601" spans="1:5" ht="15.6">
      <c r="A29601" s="358" t="s">
        <v>26287</v>
      </c>
      <c r="B29601" s="358" t="s">
        <v>10262</v>
      </c>
      <c r="C29601" s="359">
        <v>0.2</v>
      </c>
      <c r="D29601" s="357" t="s">
        <v>26286</v>
      </c>
      <c r="E29601" s="357" t="s">
        <v>26286</v>
      </c>
    </row>
    <row r="29602" spans="1:5" ht="15.6">
      <c r="A29602" s="358" t="s">
        <v>26287</v>
      </c>
      <c r="B29602" s="358" t="s">
        <v>10262</v>
      </c>
      <c r="C29602" s="359">
        <v>0.2</v>
      </c>
      <c r="D29602" s="357" t="s">
        <v>26286</v>
      </c>
      <c r="E29602" s="357" t="s">
        <v>26286</v>
      </c>
    </row>
    <row r="29603" spans="1:5" ht="15.6">
      <c r="A29603" s="358" t="s">
        <v>27189</v>
      </c>
      <c r="B29603" s="358" t="s">
        <v>27189</v>
      </c>
      <c r="C29603" s="359">
        <v>0.2</v>
      </c>
      <c r="D29603" s="357" t="s">
        <v>27188</v>
      </c>
      <c r="E29603" s="357" t="s">
        <v>27188</v>
      </c>
    </row>
    <row r="29604" spans="1:5" ht="15.6">
      <c r="A29604" s="358" t="s">
        <v>27623</v>
      </c>
      <c r="B29604" s="358" t="s">
        <v>27624</v>
      </c>
      <c r="C29604" s="359">
        <v>0.2</v>
      </c>
      <c r="D29604" s="357" t="s">
        <v>27622</v>
      </c>
      <c r="E29604" s="357" t="s">
        <v>27622</v>
      </c>
    </row>
    <row r="29605" spans="1:5" ht="15.6">
      <c r="A29605" s="358" t="s">
        <v>29634</v>
      </c>
      <c r="B29605" s="358" t="s">
        <v>29635</v>
      </c>
      <c r="C29605" s="359">
        <v>0.2</v>
      </c>
      <c r="D29605" s="357" t="s">
        <v>29633</v>
      </c>
      <c r="E29605" s="357" t="s">
        <v>29633</v>
      </c>
    </row>
    <row r="29606" spans="1:5" ht="15.6">
      <c r="A29606" s="358" t="s">
        <v>38419</v>
      </c>
      <c r="B29606" s="358" t="s">
        <v>38420</v>
      </c>
      <c r="C29606" s="359">
        <v>0.2</v>
      </c>
      <c r="D29606" s="357" t="s">
        <v>38418</v>
      </c>
      <c r="E29606" s="357" t="s">
        <v>38418</v>
      </c>
    </row>
    <row r="29607" spans="1:5" ht="15.6">
      <c r="A29607" s="358" t="s">
        <v>38419</v>
      </c>
      <c r="B29607" s="358" t="s">
        <v>38420</v>
      </c>
      <c r="C29607" s="359">
        <v>0.2</v>
      </c>
      <c r="D29607" s="357" t="s">
        <v>38418</v>
      </c>
      <c r="E29607" s="357" t="s">
        <v>38418</v>
      </c>
    </row>
    <row r="29608" spans="1:5" ht="15.6">
      <c r="A29608" s="358" t="s">
        <v>38419</v>
      </c>
      <c r="B29608" s="358" t="s">
        <v>38420</v>
      </c>
      <c r="C29608" s="359">
        <v>0.2</v>
      </c>
      <c r="D29608" s="357" t="s">
        <v>38418</v>
      </c>
      <c r="E29608" s="357" t="s">
        <v>38418</v>
      </c>
    </row>
    <row r="29609" spans="1:5" ht="15.6">
      <c r="A29609" s="358" t="s">
        <v>43012</v>
      </c>
      <c r="B29609" s="358" t="s">
        <v>43013</v>
      </c>
      <c r="C29609" s="359">
        <v>0.2</v>
      </c>
      <c r="D29609" s="357" t="s">
        <v>43011</v>
      </c>
      <c r="E29609" s="357" t="s">
        <v>43011</v>
      </c>
    </row>
    <row r="29610" spans="1:5" ht="15.6">
      <c r="A29610" s="358" t="s">
        <v>43012</v>
      </c>
      <c r="B29610" s="358" t="s">
        <v>43013</v>
      </c>
      <c r="C29610" s="359">
        <v>0.2</v>
      </c>
      <c r="D29610" s="357" t="s">
        <v>43011</v>
      </c>
      <c r="E29610" s="357" t="s">
        <v>43011</v>
      </c>
    </row>
    <row r="29611" spans="1:5" ht="15.6">
      <c r="A29611" s="358" t="s">
        <v>19713</v>
      </c>
      <c r="B29611" s="358" t="s">
        <v>19713</v>
      </c>
      <c r="C29611" s="359">
        <v>0.2</v>
      </c>
      <c r="D29611" s="357" t="s">
        <v>7510</v>
      </c>
      <c r="E29611" s="357" t="s">
        <v>7510</v>
      </c>
    </row>
    <row r="29612" spans="1:5" ht="15.6">
      <c r="A29612" s="358" t="s">
        <v>45157</v>
      </c>
      <c r="B29612" s="358" t="s">
        <v>45158</v>
      </c>
      <c r="C29612" s="359">
        <v>0.2</v>
      </c>
      <c r="D29612" s="357" t="s">
        <v>45156</v>
      </c>
      <c r="E29612" s="357" t="s">
        <v>45156</v>
      </c>
    </row>
    <row r="29613" spans="1:5" ht="15.6">
      <c r="A29613" s="358" t="s">
        <v>48194</v>
      </c>
      <c r="B29613" s="358" t="s">
        <v>48195</v>
      </c>
      <c r="C29613" s="359">
        <v>0.2</v>
      </c>
      <c r="D29613" s="357" t="s">
        <v>48193</v>
      </c>
      <c r="E29613" s="357" t="s">
        <v>48193</v>
      </c>
    </row>
    <row r="29614" spans="1:5" ht="15.6">
      <c r="A29614" s="358" t="s">
        <v>48933</v>
      </c>
      <c r="B29614" s="358" t="s">
        <v>48934</v>
      </c>
      <c r="C29614" s="359">
        <v>0.2</v>
      </c>
      <c r="D29614" s="357" t="s">
        <v>48932</v>
      </c>
      <c r="E29614" s="357" t="s">
        <v>48932</v>
      </c>
    </row>
    <row r="29615" spans="1:5" ht="15.6">
      <c r="A29615" s="358" t="s">
        <v>49904</v>
      </c>
      <c r="B29615" s="358" t="s">
        <v>49904</v>
      </c>
      <c r="C29615" s="359">
        <v>0.2</v>
      </c>
      <c r="D29615" s="357" t="s">
        <v>49903</v>
      </c>
      <c r="E29615" s="357" t="s">
        <v>49903</v>
      </c>
    </row>
    <row r="29616" spans="1:5" ht="15.6">
      <c r="A29616" s="358" t="s">
        <v>55608</v>
      </c>
      <c r="B29616" s="358" t="s">
        <v>55609</v>
      </c>
      <c r="C29616" s="359">
        <v>0.2</v>
      </c>
      <c r="D29616" s="357" t="s">
        <v>55607</v>
      </c>
      <c r="E29616" s="357" t="s">
        <v>55607</v>
      </c>
    </row>
    <row r="29617" spans="1:5" ht="15.6">
      <c r="A29617" s="358" t="s">
        <v>25090</v>
      </c>
      <c r="B29617" s="358" t="s">
        <v>25091</v>
      </c>
      <c r="C29617" s="359">
        <v>0.2</v>
      </c>
      <c r="D29617" s="357" t="s">
        <v>25089</v>
      </c>
      <c r="E29617" s="357" t="s">
        <v>25089</v>
      </c>
    </row>
    <row r="29618" spans="1:5" ht="15.6">
      <c r="A29618" s="358" t="s">
        <v>65827</v>
      </c>
      <c r="B29618" s="358" t="s">
        <v>65828</v>
      </c>
      <c r="C29618" s="359">
        <v>0.2</v>
      </c>
      <c r="D29618" s="357" t="s">
        <v>65826</v>
      </c>
      <c r="E29618" s="357" t="s">
        <v>65826</v>
      </c>
    </row>
    <row r="29619" spans="1:5" ht="15.6">
      <c r="A29619" s="358" t="s">
        <v>65827</v>
      </c>
      <c r="B29619" s="358" t="s">
        <v>65828</v>
      </c>
      <c r="C29619" s="359">
        <v>0.2</v>
      </c>
      <c r="D29619" s="357" t="s">
        <v>65826</v>
      </c>
      <c r="E29619" s="357" t="s">
        <v>65826</v>
      </c>
    </row>
    <row r="29620" spans="1:5" ht="15.6">
      <c r="A29620" s="358" t="s">
        <v>32169</v>
      </c>
      <c r="B29620" s="358" t="s">
        <v>32170</v>
      </c>
      <c r="C29620" s="359">
        <v>0.2</v>
      </c>
      <c r="D29620" s="357" t="s">
        <v>32168</v>
      </c>
      <c r="E29620" s="357" t="s">
        <v>32168</v>
      </c>
    </row>
    <row r="29621" spans="1:5" ht="15.6">
      <c r="A29621" s="358" t="s">
        <v>33151</v>
      </c>
      <c r="B29621" s="358" t="s">
        <v>33152</v>
      </c>
      <c r="C29621" s="359">
        <v>0.2</v>
      </c>
      <c r="D29621" s="357" t="s">
        <v>33150</v>
      </c>
      <c r="E29621" s="357" t="s">
        <v>33150</v>
      </c>
    </row>
    <row r="29622" spans="1:5" ht="15.6">
      <c r="A29622" s="358" t="s">
        <v>34665</v>
      </c>
      <c r="B29622" s="358" t="s">
        <v>34666</v>
      </c>
      <c r="C29622" s="359">
        <v>0.2</v>
      </c>
      <c r="D29622" s="357" t="s">
        <v>34664</v>
      </c>
      <c r="E29622" s="357" t="s">
        <v>34664</v>
      </c>
    </row>
    <row r="29623" spans="1:5" ht="15.6">
      <c r="A29623" s="358" t="s">
        <v>34700</v>
      </c>
      <c r="B29623" s="358" t="s">
        <v>34700</v>
      </c>
      <c r="C29623" s="359">
        <v>0.2</v>
      </c>
      <c r="D29623" s="357" t="s">
        <v>34699</v>
      </c>
      <c r="E29623" s="357" t="s">
        <v>34699</v>
      </c>
    </row>
    <row r="29624" spans="1:5" ht="15.6">
      <c r="A29624" s="358" t="s">
        <v>34725</v>
      </c>
      <c r="B29624" s="358" t="s">
        <v>34725</v>
      </c>
      <c r="C29624" s="359">
        <v>0.2</v>
      </c>
      <c r="D29624" s="357" t="s">
        <v>34724</v>
      </c>
      <c r="E29624" s="357" t="s">
        <v>34724</v>
      </c>
    </row>
    <row r="29625" spans="1:5" ht="15.6">
      <c r="A29625" s="358" t="s">
        <v>42635</v>
      </c>
      <c r="B29625" s="358" t="s">
        <v>42636</v>
      </c>
      <c r="C29625" s="359">
        <v>0.2</v>
      </c>
      <c r="D29625" s="357" t="s">
        <v>42634</v>
      </c>
      <c r="E29625" s="357" t="s">
        <v>42634</v>
      </c>
    </row>
    <row r="29626" spans="1:5" ht="15.6">
      <c r="A29626" s="358" t="s">
        <v>45569</v>
      </c>
      <c r="B29626" s="358" t="s">
        <v>45570</v>
      </c>
      <c r="C29626" s="359">
        <v>0.2</v>
      </c>
      <c r="D29626" s="357" t="s">
        <v>45568</v>
      </c>
      <c r="E29626" s="357" t="s">
        <v>45568</v>
      </c>
    </row>
    <row r="29627" spans="1:5" ht="15.6">
      <c r="A29627" s="358" t="s">
        <v>53325</v>
      </c>
      <c r="B29627" s="358" t="s">
        <v>53326</v>
      </c>
      <c r="C29627" s="359">
        <v>0.2</v>
      </c>
      <c r="D29627" s="357" t="s">
        <v>53324</v>
      </c>
      <c r="E29627" s="357" t="s">
        <v>53324</v>
      </c>
    </row>
    <row r="29628" spans="1:5" ht="15.6">
      <c r="A29628" s="358" t="s">
        <v>53325</v>
      </c>
      <c r="B29628" s="358" t="s">
        <v>53326</v>
      </c>
      <c r="C29628" s="359">
        <v>0.2</v>
      </c>
      <c r="D29628" s="357" t="s">
        <v>53324</v>
      </c>
      <c r="E29628" s="357" t="s">
        <v>53324</v>
      </c>
    </row>
    <row r="29629" spans="1:5" ht="15.6">
      <c r="A29629" s="358" t="s">
        <v>53325</v>
      </c>
      <c r="B29629" s="358" t="s">
        <v>53326</v>
      </c>
      <c r="C29629" s="359">
        <v>0.2</v>
      </c>
      <c r="D29629" s="357" t="s">
        <v>53324</v>
      </c>
      <c r="E29629" s="357" t="s">
        <v>53324</v>
      </c>
    </row>
    <row r="29630" spans="1:5" ht="15.6">
      <c r="A29630" s="358" t="s">
        <v>53325</v>
      </c>
      <c r="B29630" s="358" t="s">
        <v>53326</v>
      </c>
      <c r="C29630" s="359">
        <v>0.2</v>
      </c>
      <c r="D29630" s="357" t="s">
        <v>53324</v>
      </c>
      <c r="E29630" s="357" t="s">
        <v>53324</v>
      </c>
    </row>
    <row r="29631" spans="1:5" ht="15.6">
      <c r="A29631" s="358" t="s">
        <v>53693</v>
      </c>
      <c r="B29631" s="358" t="s">
        <v>53694</v>
      </c>
      <c r="C29631" s="359">
        <v>0.2</v>
      </c>
      <c r="D29631" s="357" t="s">
        <v>53692</v>
      </c>
      <c r="E29631" s="357" t="s">
        <v>53692</v>
      </c>
    </row>
    <row r="29632" spans="1:5" ht="15.6">
      <c r="A29632" s="358" t="s">
        <v>25034</v>
      </c>
      <c r="B29632" s="358" t="s">
        <v>25035</v>
      </c>
      <c r="C29632" s="359">
        <v>0.2</v>
      </c>
      <c r="D29632" s="357" t="s">
        <v>25033</v>
      </c>
      <c r="E29632" s="357" t="s">
        <v>25033</v>
      </c>
    </row>
    <row r="29633" spans="1:5" ht="15.6">
      <c r="A29633" s="358" t="s">
        <v>35081</v>
      </c>
      <c r="B29633" s="358" t="s">
        <v>35081</v>
      </c>
      <c r="C29633" s="359">
        <v>0.2</v>
      </c>
      <c r="D29633" s="357" t="s">
        <v>35080</v>
      </c>
      <c r="E29633" s="357" t="s">
        <v>35080</v>
      </c>
    </row>
    <row r="29634" spans="1:5" ht="15.6">
      <c r="A29634" s="358" t="s">
        <v>35081</v>
      </c>
      <c r="B29634" s="358" t="s">
        <v>35081</v>
      </c>
      <c r="C29634" s="359">
        <v>0.2</v>
      </c>
      <c r="D29634" s="357" t="s">
        <v>35080</v>
      </c>
      <c r="E29634" s="357" t="s">
        <v>35080</v>
      </c>
    </row>
    <row r="29635" spans="1:5" ht="15.6">
      <c r="A29635" s="358" t="s">
        <v>35081</v>
      </c>
      <c r="B29635" s="358" t="s">
        <v>35081</v>
      </c>
      <c r="C29635" s="359">
        <v>0.2</v>
      </c>
      <c r="D29635" s="357" t="s">
        <v>35080</v>
      </c>
      <c r="E29635" s="357" t="s">
        <v>35080</v>
      </c>
    </row>
    <row r="29636" spans="1:5" ht="15.6">
      <c r="A29636" s="358" t="s">
        <v>37695</v>
      </c>
      <c r="B29636" s="358" t="s">
        <v>37695</v>
      </c>
      <c r="C29636" s="359">
        <v>0.2</v>
      </c>
      <c r="D29636" s="357" t="s">
        <v>37694</v>
      </c>
      <c r="E29636" s="357" t="s">
        <v>37694</v>
      </c>
    </row>
    <row r="29637" spans="1:5" ht="15.6">
      <c r="A29637" s="358" t="s">
        <v>45197</v>
      </c>
      <c r="B29637" s="358" t="s">
        <v>45198</v>
      </c>
      <c r="C29637" s="359">
        <v>0.2</v>
      </c>
      <c r="D29637" s="357" t="s">
        <v>45196</v>
      </c>
      <c r="E29637" s="357" t="s">
        <v>45196</v>
      </c>
    </row>
    <row r="29638" spans="1:5" ht="15.6">
      <c r="A29638" s="358" t="s">
        <v>46070</v>
      </c>
      <c r="B29638" s="358" t="s">
        <v>46070</v>
      </c>
      <c r="C29638" s="359">
        <v>0.2</v>
      </c>
      <c r="D29638" s="357" t="s">
        <v>46069</v>
      </c>
      <c r="E29638" s="357" t="s">
        <v>46069</v>
      </c>
    </row>
    <row r="29639" spans="1:5" ht="15.6">
      <c r="A29639" s="358" t="s">
        <v>50558</v>
      </c>
      <c r="B29639" s="358" t="s">
        <v>50559</v>
      </c>
      <c r="C29639" s="359">
        <v>0.2</v>
      </c>
      <c r="D29639" s="357" t="s">
        <v>50557</v>
      </c>
      <c r="E29639" s="357" t="s">
        <v>50557</v>
      </c>
    </row>
    <row r="29640" spans="1:5" ht="15.6">
      <c r="A29640" s="358" t="s">
        <v>51982</v>
      </c>
      <c r="B29640" s="358" t="s">
        <v>10262</v>
      </c>
      <c r="C29640" s="359">
        <v>0.2</v>
      </c>
      <c r="D29640" s="357" t="s">
        <v>51981</v>
      </c>
      <c r="E29640" s="357" t="s">
        <v>51981</v>
      </c>
    </row>
    <row r="29641" spans="1:5" ht="15.6">
      <c r="A29641" s="358" t="s">
        <v>53280</v>
      </c>
      <c r="B29641" s="358" t="s">
        <v>53281</v>
      </c>
      <c r="C29641" s="359">
        <v>0.2</v>
      </c>
      <c r="D29641" s="357" t="s">
        <v>53279</v>
      </c>
      <c r="E29641" s="357" t="s">
        <v>53279</v>
      </c>
    </row>
    <row r="29642" spans="1:5" ht="15.6">
      <c r="A29642" s="358" t="s">
        <v>24739</v>
      </c>
      <c r="B29642" s="358" t="s">
        <v>24740</v>
      </c>
      <c r="C29642" s="359">
        <v>0.2</v>
      </c>
      <c r="D29642" s="357" t="s">
        <v>24738</v>
      </c>
      <c r="E29642" s="357" t="s">
        <v>24738</v>
      </c>
    </row>
    <row r="29643" spans="1:5" ht="15.6">
      <c r="A29643" s="358" t="s">
        <v>26714</v>
      </c>
      <c r="B29643" s="358" t="s">
        <v>26715</v>
      </c>
      <c r="C29643" s="359">
        <v>0.2</v>
      </c>
      <c r="D29643" s="357" t="s">
        <v>26713</v>
      </c>
      <c r="E29643" s="357" t="s">
        <v>26713</v>
      </c>
    </row>
    <row r="29644" spans="1:5" ht="15.6">
      <c r="A29644" s="358" t="s">
        <v>26714</v>
      </c>
      <c r="B29644" s="358" t="s">
        <v>26715</v>
      </c>
      <c r="C29644" s="359">
        <v>0.2</v>
      </c>
      <c r="D29644" s="357" t="s">
        <v>26713</v>
      </c>
      <c r="E29644" s="357" t="s">
        <v>26713</v>
      </c>
    </row>
    <row r="29645" spans="1:5" ht="15.6">
      <c r="A29645" s="358" t="s">
        <v>26714</v>
      </c>
      <c r="B29645" s="358" t="s">
        <v>26715</v>
      </c>
      <c r="C29645" s="359">
        <v>0.2</v>
      </c>
      <c r="D29645" s="357" t="s">
        <v>26713</v>
      </c>
      <c r="E29645" s="357" t="s">
        <v>26713</v>
      </c>
    </row>
    <row r="29646" spans="1:5" ht="15.6">
      <c r="A29646" s="358" t="s">
        <v>26825</v>
      </c>
      <c r="B29646" s="358" t="s">
        <v>26826</v>
      </c>
      <c r="C29646" s="359">
        <v>0.2</v>
      </c>
      <c r="D29646" s="357" t="s">
        <v>26824</v>
      </c>
      <c r="E29646" s="357" t="s">
        <v>26824</v>
      </c>
    </row>
    <row r="29647" spans="1:5" ht="15.6">
      <c r="A29647" s="358" t="s">
        <v>28044</v>
      </c>
      <c r="B29647" s="358" t="s">
        <v>28045</v>
      </c>
      <c r="C29647" s="359">
        <v>0.2</v>
      </c>
      <c r="D29647" s="357" t="s">
        <v>28043</v>
      </c>
      <c r="E29647" s="357" t="s">
        <v>28043</v>
      </c>
    </row>
    <row r="29648" spans="1:5" ht="15.6">
      <c r="A29648" s="358" t="s">
        <v>30648</v>
      </c>
      <c r="B29648" s="358" t="s">
        <v>30649</v>
      </c>
      <c r="C29648" s="359">
        <v>0.2</v>
      </c>
      <c r="D29648" s="357" t="s">
        <v>30647</v>
      </c>
      <c r="E29648" s="357" t="s">
        <v>30647</v>
      </c>
    </row>
    <row r="29649" spans="1:5" ht="15.6">
      <c r="A29649" s="358" t="s">
        <v>34756</v>
      </c>
      <c r="B29649" s="358" t="s">
        <v>34757</v>
      </c>
      <c r="C29649" s="359">
        <v>0.2</v>
      </c>
      <c r="D29649" s="357" t="s">
        <v>34755</v>
      </c>
      <c r="E29649" s="357" t="s">
        <v>34755</v>
      </c>
    </row>
    <row r="29650" spans="1:5" ht="15.6">
      <c r="A29650" s="358" t="s">
        <v>43806</v>
      </c>
      <c r="B29650" s="358" t="s">
        <v>43807</v>
      </c>
      <c r="C29650" s="359">
        <v>0.2</v>
      </c>
      <c r="D29650" s="357" t="s">
        <v>43805</v>
      </c>
      <c r="E29650" s="357" t="s">
        <v>43805</v>
      </c>
    </row>
    <row r="29651" spans="1:5" ht="15.6">
      <c r="A29651" s="358" t="s">
        <v>24285</v>
      </c>
      <c r="B29651" s="358" t="s">
        <v>24286</v>
      </c>
      <c r="C29651" s="359">
        <v>0.2</v>
      </c>
      <c r="D29651" s="357" t="s">
        <v>24284</v>
      </c>
      <c r="E29651" s="357" t="s">
        <v>24284</v>
      </c>
    </row>
    <row r="29652" spans="1:5" ht="15.6">
      <c r="A29652" s="358" t="s">
        <v>25145</v>
      </c>
      <c r="B29652" s="358" t="s">
        <v>25146</v>
      </c>
      <c r="C29652" s="359">
        <v>0.2</v>
      </c>
      <c r="D29652" s="357" t="s">
        <v>25144</v>
      </c>
      <c r="E29652" s="357" t="s">
        <v>25144</v>
      </c>
    </row>
    <row r="29653" spans="1:5" ht="15.6">
      <c r="A29653" s="358" t="s">
        <v>65830</v>
      </c>
      <c r="B29653" s="358" t="s">
        <v>65831</v>
      </c>
      <c r="C29653" s="359">
        <v>0.2</v>
      </c>
      <c r="D29653" s="357" t="s">
        <v>65829</v>
      </c>
      <c r="E29653" s="357" t="s">
        <v>65829</v>
      </c>
    </row>
    <row r="29654" spans="1:5" ht="15.6">
      <c r="A29654" s="358" t="s">
        <v>25997</v>
      </c>
      <c r="B29654" s="358" t="s">
        <v>25998</v>
      </c>
      <c r="C29654" s="359">
        <v>0.2</v>
      </c>
      <c r="D29654" s="357" t="s">
        <v>25996</v>
      </c>
      <c r="E29654" s="357" t="s">
        <v>25996</v>
      </c>
    </row>
    <row r="29655" spans="1:5" ht="15.6">
      <c r="A29655" s="358" t="s">
        <v>31545</v>
      </c>
      <c r="B29655" s="358" t="s">
        <v>31545</v>
      </c>
      <c r="C29655" s="359">
        <v>0.2</v>
      </c>
      <c r="D29655" s="357" t="s">
        <v>31544</v>
      </c>
      <c r="E29655" s="357" t="s">
        <v>31544</v>
      </c>
    </row>
    <row r="29656" spans="1:5" ht="15.6">
      <c r="A29656" s="358" t="s">
        <v>34813</v>
      </c>
      <c r="B29656" s="358" t="s">
        <v>34814</v>
      </c>
      <c r="C29656" s="359">
        <v>0.2</v>
      </c>
      <c r="D29656" s="357" t="s">
        <v>34812</v>
      </c>
      <c r="E29656" s="357" t="s">
        <v>34812</v>
      </c>
    </row>
    <row r="29657" spans="1:5" ht="15.6">
      <c r="A29657" s="358" t="s">
        <v>37474</v>
      </c>
      <c r="B29657" s="358" t="s">
        <v>37475</v>
      </c>
      <c r="C29657" s="359">
        <v>0.2</v>
      </c>
      <c r="D29657" s="357" t="s">
        <v>37473</v>
      </c>
      <c r="E29657" s="357" t="s">
        <v>37473</v>
      </c>
    </row>
    <row r="29658" spans="1:5" ht="15.6">
      <c r="A29658" s="358" t="s">
        <v>39940</v>
      </c>
      <c r="B29658" s="358" t="s">
        <v>39941</v>
      </c>
      <c r="C29658" s="359">
        <v>0.2</v>
      </c>
      <c r="D29658" s="357" t="s">
        <v>39939</v>
      </c>
      <c r="E29658" s="357" t="s">
        <v>39939</v>
      </c>
    </row>
    <row r="29659" spans="1:5" ht="15.6">
      <c r="A29659" s="358" t="s">
        <v>44225</v>
      </c>
      <c r="B29659" s="358" t="s">
        <v>44226</v>
      </c>
      <c r="C29659" s="359">
        <v>0.2</v>
      </c>
      <c r="D29659" s="357" t="s">
        <v>44224</v>
      </c>
      <c r="E29659" s="357" t="s">
        <v>44224</v>
      </c>
    </row>
    <row r="29660" spans="1:5" ht="15.6">
      <c r="A29660" s="358" t="s">
        <v>44952</v>
      </c>
      <c r="B29660" s="358" t="s">
        <v>44953</v>
      </c>
      <c r="C29660" s="359">
        <v>0.2</v>
      </c>
      <c r="D29660" s="357" t="s">
        <v>44951</v>
      </c>
      <c r="E29660" s="357" t="s">
        <v>44951</v>
      </c>
    </row>
    <row r="29661" spans="1:5" ht="15.6">
      <c r="A29661" s="358" t="s">
        <v>44952</v>
      </c>
      <c r="B29661" s="358" t="s">
        <v>44953</v>
      </c>
      <c r="C29661" s="359">
        <v>0.2</v>
      </c>
      <c r="D29661" s="357" t="s">
        <v>44951</v>
      </c>
      <c r="E29661" s="357" t="s">
        <v>44951</v>
      </c>
    </row>
    <row r="29662" spans="1:5" ht="15.6">
      <c r="A29662" s="358" t="s">
        <v>48245</v>
      </c>
      <c r="B29662" s="358" t="s">
        <v>48246</v>
      </c>
      <c r="C29662" s="359">
        <v>0.2</v>
      </c>
      <c r="D29662" s="357" t="s">
        <v>48244</v>
      </c>
      <c r="E29662" s="357" t="s">
        <v>48244</v>
      </c>
    </row>
    <row r="29663" spans="1:5" ht="15.6">
      <c r="A29663" s="358" t="s">
        <v>48245</v>
      </c>
      <c r="B29663" s="358" t="s">
        <v>48246</v>
      </c>
      <c r="C29663" s="359">
        <v>0.2</v>
      </c>
      <c r="D29663" s="357" t="s">
        <v>48244</v>
      </c>
      <c r="E29663" s="357" t="s">
        <v>48244</v>
      </c>
    </row>
    <row r="29664" spans="1:5" ht="15.6">
      <c r="A29664" s="358" t="s">
        <v>50431</v>
      </c>
      <c r="B29664" s="358" t="s">
        <v>50432</v>
      </c>
      <c r="C29664" s="359">
        <v>0.2</v>
      </c>
      <c r="D29664" s="357" t="s">
        <v>50430</v>
      </c>
      <c r="E29664" s="357" t="s">
        <v>50430</v>
      </c>
    </row>
    <row r="29665" spans="1:5" ht="15.6">
      <c r="A29665" s="358" t="s">
        <v>26208</v>
      </c>
      <c r="B29665" s="358" t="s">
        <v>26209</v>
      </c>
      <c r="C29665" s="359">
        <v>0.2</v>
      </c>
      <c r="D29665" s="357" t="s">
        <v>26207</v>
      </c>
      <c r="E29665" s="357" t="s">
        <v>26207</v>
      </c>
    </row>
    <row r="29666" spans="1:5" ht="15.6">
      <c r="A29666" s="358" t="s">
        <v>27024</v>
      </c>
      <c r="B29666" s="358" t="s">
        <v>27025</v>
      </c>
      <c r="C29666" s="359">
        <v>0.2</v>
      </c>
      <c r="D29666" s="357" t="s">
        <v>27023</v>
      </c>
      <c r="E29666" s="357" t="s">
        <v>27023</v>
      </c>
    </row>
    <row r="29667" spans="1:5" ht="15.6">
      <c r="A29667" s="358" t="s">
        <v>55358</v>
      </c>
      <c r="B29667" s="358" t="s">
        <v>55359</v>
      </c>
      <c r="C29667" s="359">
        <v>0.2</v>
      </c>
      <c r="D29667" s="357" t="s">
        <v>55357</v>
      </c>
      <c r="E29667" s="357" t="s">
        <v>55357</v>
      </c>
    </row>
    <row r="29668" spans="1:5" ht="15.6">
      <c r="A29668" s="358" t="s">
        <v>55358</v>
      </c>
      <c r="B29668" s="358" t="s">
        <v>55359</v>
      </c>
      <c r="C29668" s="359">
        <v>0.2</v>
      </c>
      <c r="D29668" s="357" t="s">
        <v>55357</v>
      </c>
      <c r="E29668" s="357" t="s">
        <v>55357</v>
      </c>
    </row>
    <row r="29669" spans="1:5" ht="15.6">
      <c r="A29669" s="358" t="s">
        <v>32844</v>
      </c>
      <c r="B29669" s="358" t="s">
        <v>32845</v>
      </c>
      <c r="C29669" s="359">
        <v>0.2</v>
      </c>
      <c r="D29669" s="357" t="s">
        <v>32843</v>
      </c>
      <c r="E29669" s="357" t="s">
        <v>32843</v>
      </c>
    </row>
    <row r="29670" spans="1:5" ht="15.6">
      <c r="A29670" s="358" t="s">
        <v>38960</v>
      </c>
      <c r="B29670" s="358" t="s">
        <v>38960</v>
      </c>
      <c r="C29670" s="359">
        <v>0.2</v>
      </c>
      <c r="D29670" s="357" t="s">
        <v>38959</v>
      </c>
      <c r="E29670" s="357" t="s">
        <v>38959</v>
      </c>
    </row>
    <row r="29671" spans="1:5" ht="15.6">
      <c r="A29671" s="358" t="s">
        <v>38960</v>
      </c>
      <c r="B29671" s="358" t="s">
        <v>38960</v>
      </c>
      <c r="C29671" s="359">
        <v>0.2</v>
      </c>
      <c r="D29671" s="357" t="s">
        <v>38959</v>
      </c>
      <c r="E29671" s="357" t="s">
        <v>38959</v>
      </c>
    </row>
    <row r="29672" spans="1:5" ht="15.6">
      <c r="A29672" s="358" t="s">
        <v>38960</v>
      </c>
      <c r="B29672" s="358" t="s">
        <v>38960</v>
      </c>
      <c r="C29672" s="359">
        <v>0.2</v>
      </c>
      <c r="D29672" s="357" t="s">
        <v>38959</v>
      </c>
      <c r="E29672" s="357" t="s">
        <v>38959</v>
      </c>
    </row>
    <row r="29673" spans="1:5" ht="15.6">
      <c r="A29673" s="358" t="s">
        <v>47404</v>
      </c>
      <c r="B29673" s="358" t="s">
        <v>47404</v>
      </c>
      <c r="C29673" s="359">
        <v>0.2</v>
      </c>
      <c r="D29673" s="357" t="s">
        <v>47403</v>
      </c>
      <c r="E29673" s="357" t="s">
        <v>47403</v>
      </c>
    </row>
    <row r="29674" spans="1:5" ht="15.6">
      <c r="A29674" s="358" t="s">
        <v>49861</v>
      </c>
      <c r="B29674" s="358" t="s">
        <v>49861</v>
      </c>
      <c r="C29674" s="359">
        <v>0.2</v>
      </c>
      <c r="D29674" s="357" t="s">
        <v>49860</v>
      </c>
      <c r="E29674" s="357" t="s">
        <v>49860</v>
      </c>
    </row>
    <row r="29675" spans="1:5" ht="15.6">
      <c r="A29675" s="358" t="s">
        <v>51471</v>
      </c>
      <c r="B29675" s="358" t="s">
        <v>51472</v>
      </c>
      <c r="C29675" s="359">
        <v>0.2</v>
      </c>
      <c r="D29675" s="357" t="s">
        <v>51470</v>
      </c>
      <c r="E29675" s="357" t="s">
        <v>51470</v>
      </c>
    </row>
    <row r="29676" spans="1:5" ht="15.6">
      <c r="A29676" s="358" t="s">
        <v>53627</v>
      </c>
      <c r="B29676" s="358" t="s">
        <v>53628</v>
      </c>
      <c r="C29676" s="359">
        <v>0.2</v>
      </c>
      <c r="D29676" s="357" t="s">
        <v>53626</v>
      </c>
      <c r="E29676" s="357" t="s">
        <v>53626</v>
      </c>
    </row>
    <row r="29677" spans="1:5" ht="15.6">
      <c r="A29677" s="358" t="s">
        <v>26695</v>
      </c>
      <c r="B29677" s="358" t="s">
        <v>26695</v>
      </c>
      <c r="C29677" s="359">
        <v>0.2</v>
      </c>
      <c r="D29677" s="357" t="s">
        <v>26694</v>
      </c>
      <c r="E29677" s="357" t="s">
        <v>26694</v>
      </c>
    </row>
    <row r="29678" spans="1:5" ht="15.6">
      <c r="A29678" s="358" t="s">
        <v>28004</v>
      </c>
      <c r="B29678" s="358" t="s">
        <v>28005</v>
      </c>
      <c r="C29678" s="359">
        <v>0.2</v>
      </c>
      <c r="D29678" s="357" t="s">
        <v>28003</v>
      </c>
      <c r="E29678" s="357" t="s">
        <v>28003</v>
      </c>
    </row>
    <row r="29679" spans="1:5" ht="15.6">
      <c r="A29679" s="358" t="s">
        <v>37933</v>
      </c>
      <c r="B29679" s="358" t="s">
        <v>37934</v>
      </c>
      <c r="C29679" s="359">
        <v>0.2</v>
      </c>
      <c r="D29679" s="357" t="s">
        <v>37932</v>
      </c>
      <c r="E29679" s="357" t="s">
        <v>37932</v>
      </c>
    </row>
    <row r="29680" spans="1:5" ht="15.6">
      <c r="A29680" s="358" t="s">
        <v>26043</v>
      </c>
      <c r="B29680" s="358" t="s">
        <v>10262</v>
      </c>
      <c r="C29680" s="359">
        <v>0.2</v>
      </c>
      <c r="D29680" s="357" t="s">
        <v>26042</v>
      </c>
      <c r="E29680" s="357" t="s">
        <v>26042</v>
      </c>
    </row>
    <row r="29681" spans="1:5" ht="15.6">
      <c r="A29681" s="358" t="s">
        <v>26043</v>
      </c>
      <c r="B29681" s="358" t="s">
        <v>10262</v>
      </c>
      <c r="C29681" s="359">
        <v>0.2</v>
      </c>
      <c r="D29681" s="357" t="s">
        <v>26042</v>
      </c>
      <c r="E29681" s="357" t="s">
        <v>26042</v>
      </c>
    </row>
    <row r="29682" spans="1:5" ht="15.6">
      <c r="A29682" s="358" t="s">
        <v>28154</v>
      </c>
      <c r="B29682" s="358" t="s">
        <v>28154</v>
      </c>
      <c r="C29682" s="359">
        <v>0.2</v>
      </c>
      <c r="D29682" s="357" t="s">
        <v>28153</v>
      </c>
      <c r="E29682" s="357" t="s">
        <v>28153</v>
      </c>
    </row>
    <row r="29683" spans="1:5" ht="15.6">
      <c r="A29683" s="358" t="s">
        <v>55460</v>
      </c>
      <c r="B29683" s="358" t="s">
        <v>55461</v>
      </c>
      <c r="C29683" s="359">
        <v>0.2</v>
      </c>
      <c r="D29683" s="357" t="s">
        <v>55459</v>
      </c>
      <c r="E29683" s="357" t="s">
        <v>55459</v>
      </c>
    </row>
    <row r="29684" spans="1:5" ht="15.6">
      <c r="A29684" s="358" t="s">
        <v>30766</v>
      </c>
      <c r="B29684" s="358" t="s">
        <v>30767</v>
      </c>
      <c r="C29684" s="359">
        <v>0.2</v>
      </c>
      <c r="D29684" s="357" t="s">
        <v>30765</v>
      </c>
      <c r="E29684" s="357" t="s">
        <v>30765</v>
      </c>
    </row>
    <row r="29685" spans="1:5" ht="15.6">
      <c r="A29685" s="358" t="s">
        <v>30766</v>
      </c>
      <c r="B29685" s="358" t="s">
        <v>30767</v>
      </c>
      <c r="C29685" s="359">
        <v>0.2</v>
      </c>
      <c r="D29685" s="357" t="s">
        <v>30765</v>
      </c>
      <c r="E29685" s="357" t="s">
        <v>30765</v>
      </c>
    </row>
    <row r="29686" spans="1:5" ht="15.6">
      <c r="A29686" s="358" t="s">
        <v>34899</v>
      </c>
      <c r="B29686" s="358" t="s">
        <v>10262</v>
      </c>
      <c r="C29686" s="359">
        <v>0.2</v>
      </c>
      <c r="D29686" s="357" t="s">
        <v>34898</v>
      </c>
      <c r="E29686" s="357" t="s">
        <v>34898</v>
      </c>
    </row>
    <row r="29687" spans="1:5" ht="15.6">
      <c r="A29687" s="358" t="s">
        <v>37921</v>
      </c>
      <c r="B29687" s="358" t="s">
        <v>37922</v>
      </c>
      <c r="C29687" s="359">
        <v>0.2</v>
      </c>
      <c r="D29687" s="357" t="s">
        <v>37920</v>
      </c>
      <c r="E29687" s="357" t="s">
        <v>37920</v>
      </c>
    </row>
    <row r="29688" spans="1:5" ht="15.6">
      <c r="A29688" s="358" t="s">
        <v>41657</v>
      </c>
      <c r="B29688" s="358" t="s">
        <v>41658</v>
      </c>
      <c r="C29688" s="359">
        <v>0.2</v>
      </c>
      <c r="D29688" s="357" t="s">
        <v>41656</v>
      </c>
      <c r="E29688" s="357" t="s">
        <v>41656</v>
      </c>
    </row>
    <row r="29689" spans="1:5" ht="15.6">
      <c r="A29689" s="358" t="s">
        <v>41657</v>
      </c>
      <c r="B29689" s="358" t="s">
        <v>41658</v>
      </c>
      <c r="C29689" s="359">
        <v>0.2</v>
      </c>
      <c r="D29689" s="357" t="s">
        <v>41656</v>
      </c>
      <c r="E29689" s="357" t="s">
        <v>41656</v>
      </c>
    </row>
    <row r="29690" spans="1:5" ht="15.6">
      <c r="A29690" s="358" t="s">
        <v>42408</v>
      </c>
      <c r="B29690" s="358" t="s">
        <v>42409</v>
      </c>
      <c r="C29690" s="359">
        <v>0.2</v>
      </c>
      <c r="D29690" s="357" t="s">
        <v>42407</v>
      </c>
      <c r="E29690" s="357" t="s">
        <v>42407</v>
      </c>
    </row>
    <row r="29691" spans="1:5" ht="15.6">
      <c r="A29691" s="358" t="s">
        <v>43537</v>
      </c>
      <c r="B29691" s="358" t="s">
        <v>43538</v>
      </c>
      <c r="C29691" s="359">
        <v>0.2</v>
      </c>
      <c r="D29691" s="357" t="s">
        <v>43536</v>
      </c>
      <c r="E29691" s="357" t="s">
        <v>43536</v>
      </c>
    </row>
    <row r="29692" spans="1:5" ht="15.6">
      <c r="A29692" s="358" t="s">
        <v>43817</v>
      </c>
      <c r="B29692" s="358" t="s">
        <v>43818</v>
      </c>
      <c r="C29692" s="359">
        <v>0.2</v>
      </c>
      <c r="D29692" s="357" t="s">
        <v>43816</v>
      </c>
      <c r="E29692" s="357" t="s">
        <v>43816</v>
      </c>
    </row>
    <row r="29693" spans="1:5" ht="15.6">
      <c r="A29693" s="358" t="s">
        <v>44293</v>
      </c>
      <c r="B29693" s="358" t="s">
        <v>44293</v>
      </c>
      <c r="C29693" s="359">
        <v>0.2</v>
      </c>
      <c r="D29693" s="357" t="s">
        <v>44292</v>
      </c>
      <c r="E29693" s="357" t="s">
        <v>44292</v>
      </c>
    </row>
    <row r="29694" spans="1:5" ht="15.6">
      <c r="A29694" s="358" t="s">
        <v>10262</v>
      </c>
      <c r="B29694" s="358" t="s">
        <v>55469</v>
      </c>
      <c r="C29694" s="359">
        <v>0.2</v>
      </c>
      <c r="D29694" s="357" t="s">
        <v>55468</v>
      </c>
      <c r="E29694" s="357" t="s">
        <v>55468</v>
      </c>
    </row>
    <row r="29695" spans="1:5" ht="15.6">
      <c r="A29695" s="358" t="s">
        <v>48343</v>
      </c>
      <c r="B29695" s="358" t="s">
        <v>48343</v>
      </c>
      <c r="C29695" s="359">
        <v>0.2</v>
      </c>
      <c r="D29695" s="357" t="s">
        <v>48342</v>
      </c>
      <c r="E29695" s="357" t="s">
        <v>48342</v>
      </c>
    </row>
    <row r="29696" spans="1:5" ht="15.6">
      <c r="A29696" s="358" t="s">
        <v>26834</v>
      </c>
      <c r="B29696" s="358" t="s">
        <v>26834</v>
      </c>
      <c r="C29696" s="359">
        <v>0.2</v>
      </c>
      <c r="D29696" s="357" t="s">
        <v>26833</v>
      </c>
      <c r="E29696" s="357" t="s">
        <v>26833</v>
      </c>
    </row>
    <row r="29697" spans="1:5" ht="15.6">
      <c r="A29697" s="358" t="s">
        <v>34633</v>
      </c>
      <c r="B29697" s="358" t="s">
        <v>34633</v>
      </c>
      <c r="C29697" s="359">
        <v>0.2</v>
      </c>
      <c r="D29697" s="357" t="s">
        <v>34632</v>
      </c>
      <c r="E29697" s="357" t="s">
        <v>34632</v>
      </c>
    </row>
    <row r="29698" spans="1:5" ht="15.6">
      <c r="A29698" s="358" t="s">
        <v>38207</v>
      </c>
      <c r="B29698" s="358" t="s">
        <v>38207</v>
      </c>
      <c r="C29698" s="359">
        <v>0.2</v>
      </c>
      <c r="D29698" s="357" t="s">
        <v>38206</v>
      </c>
      <c r="E29698" s="357" t="s">
        <v>38206</v>
      </c>
    </row>
    <row r="29699" spans="1:5" ht="15.6">
      <c r="A29699" s="358" t="s">
        <v>38928</v>
      </c>
      <c r="B29699" s="358" t="s">
        <v>38928</v>
      </c>
      <c r="C29699" s="359">
        <v>0.2</v>
      </c>
      <c r="D29699" s="357" t="s">
        <v>38927</v>
      </c>
      <c r="E29699" s="357" t="s">
        <v>38927</v>
      </c>
    </row>
    <row r="29700" spans="1:5" ht="15.6">
      <c r="A29700" s="358" t="s">
        <v>43353</v>
      </c>
      <c r="B29700" s="358" t="s">
        <v>43354</v>
      </c>
      <c r="C29700" s="359">
        <v>0.2</v>
      </c>
      <c r="D29700" s="357" t="s">
        <v>43352</v>
      </c>
      <c r="E29700" s="357" t="s">
        <v>43352</v>
      </c>
    </row>
    <row r="29701" spans="1:5" ht="15.6">
      <c r="A29701" s="358" t="s">
        <v>43353</v>
      </c>
      <c r="B29701" s="358" t="s">
        <v>43354</v>
      </c>
      <c r="C29701" s="359">
        <v>0.2</v>
      </c>
      <c r="D29701" s="357" t="s">
        <v>43352</v>
      </c>
      <c r="E29701" s="357" t="s">
        <v>43352</v>
      </c>
    </row>
    <row r="29702" spans="1:5" ht="15.6">
      <c r="A29702" s="358" t="s">
        <v>44083</v>
      </c>
      <c r="B29702" s="358" t="s">
        <v>44084</v>
      </c>
      <c r="C29702" s="359">
        <v>0.2</v>
      </c>
      <c r="D29702" s="357" t="s">
        <v>44082</v>
      </c>
      <c r="E29702" s="357" t="s">
        <v>44082</v>
      </c>
    </row>
    <row r="29703" spans="1:5" ht="15.6">
      <c r="A29703" s="358" t="s">
        <v>44489</v>
      </c>
      <c r="B29703" s="358" t="s">
        <v>44489</v>
      </c>
      <c r="C29703" s="359">
        <v>0.2</v>
      </c>
      <c r="D29703" s="357" t="s">
        <v>44488</v>
      </c>
      <c r="E29703" s="357" t="s">
        <v>44488</v>
      </c>
    </row>
    <row r="29704" spans="1:5" ht="15.6">
      <c r="A29704" s="358" t="s">
        <v>55352</v>
      </c>
      <c r="B29704" s="358" t="s">
        <v>55353</v>
      </c>
      <c r="C29704" s="359">
        <v>0.2</v>
      </c>
      <c r="D29704" s="357" t="s">
        <v>55351</v>
      </c>
      <c r="E29704" s="357" t="s">
        <v>55351</v>
      </c>
    </row>
    <row r="29705" spans="1:5" ht="15.6">
      <c r="A29705" s="358" t="s">
        <v>46476</v>
      </c>
      <c r="B29705" s="358" t="s">
        <v>46477</v>
      </c>
      <c r="C29705" s="359">
        <v>0.2</v>
      </c>
      <c r="D29705" s="357" t="s">
        <v>46475</v>
      </c>
      <c r="E29705" s="357" t="s">
        <v>46475</v>
      </c>
    </row>
    <row r="29706" spans="1:5" ht="15.6">
      <c r="A29706" s="358" t="s">
        <v>47183</v>
      </c>
      <c r="B29706" s="358" t="s">
        <v>47184</v>
      </c>
      <c r="C29706" s="359">
        <v>0.2</v>
      </c>
      <c r="D29706" s="357" t="s">
        <v>47182</v>
      </c>
      <c r="E29706" s="357" t="s">
        <v>47182</v>
      </c>
    </row>
    <row r="29707" spans="1:5" ht="15.6">
      <c r="A29707" s="358" t="s">
        <v>50551</v>
      </c>
      <c r="B29707" s="358" t="s">
        <v>50552</v>
      </c>
      <c r="C29707" s="359">
        <v>0.2</v>
      </c>
      <c r="D29707" s="357" t="s">
        <v>50550</v>
      </c>
      <c r="E29707" s="357" t="s">
        <v>50550</v>
      </c>
    </row>
    <row r="29708" spans="1:5" ht="15.6">
      <c r="A29708" s="358" t="s">
        <v>53083</v>
      </c>
      <c r="B29708" s="358" t="s">
        <v>53084</v>
      </c>
      <c r="C29708" s="359">
        <v>0.2</v>
      </c>
      <c r="D29708" s="357" t="s">
        <v>53082</v>
      </c>
      <c r="E29708" s="357" t="s">
        <v>53082</v>
      </c>
    </row>
    <row r="29709" spans="1:5" ht="15.6">
      <c r="A29709" s="358" t="s">
        <v>53771</v>
      </c>
      <c r="B29709" s="358" t="s">
        <v>53772</v>
      </c>
      <c r="C29709" s="359">
        <v>0.2</v>
      </c>
      <c r="D29709" s="357" t="s">
        <v>53770</v>
      </c>
      <c r="E29709" s="357" t="s">
        <v>53770</v>
      </c>
    </row>
    <row r="29710" spans="1:5" ht="15.6">
      <c r="A29710" s="358" t="s">
        <v>27626</v>
      </c>
      <c r="B29710" s="358" t="s">
        <v>27627</v>
      </c>
      <c r="C29710" s="359">
        <v>0.2</v>
      </c>
      <c r="D29710" s="357" t="s">
        <v>27625</v>
      </c>
      <c r="E29710" s="357" t="s">
        <v>27625</v>
      </c>
    </row>
    <row r="29711" spans="1:5" ht="15.6">
      <c r="A29711" s="358" t="s">
        <v>30810</v>
      </c>
      <c r="B29711" s="358" t="s">
        <v>30810</v>
      </c>
      <c r="C29711" s="359">
        <v>0.2</v>
      </c>
      <c r="D29711" s="357" t="s">
        <v>30809</v>
      </c>
      <c r="E29711" s="357" t="s">
        <v>30809</v>
      </c>
    </row>
    <row r="29712" spans="1:5" ht="15.6">
      <c r="A29712" s="358" t="s">
        <v>32790</v>
      </c>
      <c r="B29712" s="358" t="s">
        <v>32791</v>
      </c>
      <c r="C29712" s="359">
        <v>0.2</v>
      </c>
      <c r="D29712" s="357" t="s">
        <v>32789</v>
      </c>
      <c r="E29712" s="357" t="s">
        <v>32789</v>
      </c>
    </row>
    <row r="29713" spans="1:5" ht="15.6">
      <c r="A29713" s="358" t="s">
        <v>33420</v>
      </c>
      <c r="B29713" s="358" t="s">
        <v>33420</v>
      </c>
      <c r="C29713" s="359">
        <v>0.2</v>
      </c>
      <c r="D29713" s="357" t="s">
        <v>33419</v>
      </c>
      <c r="E29713" s="357" t="s">
        <v>33419</v>
      </c>
    </row>
    <row r="29714" spans="1:5" ht="15.6">
      <c r="A29714" s="358" t="s">
        <v>38166</v>
      </c>
      <c r="B29714" s="358" t="s">
        <v>38167</v>
      </c>
      <c r="C29714" s="359">
        <v>0.2</v>
      </c>
      <c r="D29714" s="357" t="s">
        <v>38165</v>
      </c>
      <c r="E29714" s="357" t="s">
        <v>38165</v>
      </c>
    </row>
    <row r="29715" spans="1:5" ht="15.6">
      <c r="A29715" s="358" t="s">
        <v>44008</v>
      </c>
      <c r="B29715" s="358" t="s">
        <v>44009</v>
      </c>
      <c r="C29715" s="359">
        <v>0.2</v>
      </c>
      <c r="D29715" s="357" t="s">
        <v>44007</v>
      </c>
      <c r="E29715" s="357" t="s">
        <v>44007</v>
      </c>
    </row>
    <row r="29716" spans="1:5" ht="15.6">
      <c r="A29716" s="358" t="s">
        <v>65833</v>
      </c>
      <c r="B29716" s="358" t="s">
        <v>65834</v>
      </c>
      <c r="C29716" s="359">
        <v>0.2</v>
      </c>
      <c r="D29716" s="357" t="s">
        <v>65832</v>
      </c>
      <c r="E29716" s="357" t="s">
        <v>65832</v>
      </c>
    </row>
    <row r="29717" spans="1:5" ht="15.6">
      <c r="A29717" s="358" t="s">
        <v>65833</v>
      </c>
      <c r="B29717" s="358" t="s">
        <v>65834</v>
      </c>
      <c r="C29717" s="359">
        <v>0.2</v>
      </c>
      <c r="D29717" s="357" t="s">
        <v>65832</v>
      </c>
      <c r="E29717" s="357" t="s">
        <v>65832</v>
      </c>
    </row>
    <row r="29718" spans="1:5" ht="15.6">
      <c r="A29718" s="358" t="s">
        <v>10262</v>
      </c>
      <c r="B29718" s="358" t="s">
        <v>45396</v>
      </c>
      <c r="C29718" s="359">
        <v>0.2</v>
      </c>
      <c r="D29718" s="357" t="s">
        <v>45395</v>
      </c>
      <c r="E29718" s="357" t="s">
        <v>45395</v>
      </c>
    </row>
    <row r="29719" spans="1:5" ht="15.6">
      <c r="A29719" s="358" t="s">
        <v>52952</v>
      </c>
      <c r="B29719" s="358" t="s">
        <v>52952</v>
      </c>
      <c r="C29719" s="359">
        <v>0.2</v>
      </c>
      <c r="D29719" s="357" t="s">
        <v>52951</v>
      </c>
      <c r="E29719" s="357" t="s">
        <v>52951</v>
      </c>
    </row>
    <row r="29720" spans="1:5" ht="15.6">
      <c r="A29720" s="358" t="s">
        <v>24792</v>
      </c>
      <c r="B29720" s="358" t="s">
        <v>24793</v>
      </c>
      <c r="C29720" s="359">
        <v>0.2</v>
      </c>
      <c r="D29720" s="357" t="s">
        <v>24791</v>
      </c>
      <c r="E29720" s="357" t="s">
        <v>24791</v>
      </c>
    </row>
    <row r="29721" spans="1:5" ht="15.6">
      <c r="A29721" s="358" t="s">
        <v>10262</v>
      </c>
      <c r="B29721" s="358" t="s">
        <v>65836</v>
      </c>
      <c r="C29721" s="359">
        <v>0.2</v>
      </c>
      <c r="D29721" s="357" t="s">
        <v>65835</v>
      </c>
      <c r="E29721" s="357" t="s">
        <v>65835</v>
      </c>
    </row>
    <row r="29722" spans="1:5" ht="15.6">
      <c r="A29722" s="358" t="s">
        <v>26021</v>
      </c>
      <c r="B29722" s="358" t="s">
        <v>10262</v>
      </c>
      <c r="C29722" s="359">
        <v>0.2</v>
      </c>
      <c r="D29722" s="357" t="s">
        <v>26020</v>
      </c>
      <c r="E29722" s="357" t="s">
        <v>26020</v>
      </c>
    </row>
    <row r="29723" spans="1:5" ht="15.6">
      <c r="A29723" s="358" t="s">
        <v>26031</v>
      </c>
      <c r="B29723" s="358" t="s">
        <v>26032</v>
      </c>
      <c r="C29723" s="359">
        <v>0.2</v>
      </c>
      <c r="D29723" s="357" t="s">
        <v>26030</v>
      </c>
      <c r="E29723" s="357" t="s">
        <v>26030</v>
      </c>
    </row>
    <row r="29724" spans="1:5" ht="15.6">
      <c r="A29724" s="358" t="s">
        <v>26243</v>
      </c>
      <c r="B29724" s="358" t="s">
        <v>26244</v>
      </c>
      <c r="C29724" s="359">
        <v>0.2</v>
      </c>
      <c r="D29724" s="357" t="s">
        <v>26242</v>
      </c>
      <c r="E29724" s="357" t="s">
        <v>26242</v>
      </c>
    </row>
    <row r="29725" spans="1:5" ht="15.6">
      <c r="A29725" s="358" t="s">
        <v>30378</v>
      </c>
      <c r="B29725" s="358" t="s">
        <v>30378</v>
      </c>
      <c r="C29725" s="359">
        <v>0.2</v>
      </c>
      <c r="D29725" s="357" t="s">
        <v>30377</v>
      </c>
      <c r="E29725" s="357" t="s">
        <v>30377</v>
      </c>
    </row>
    <row r="29726" spans="1:5" ht="15.6">
      <c r="A29726" s="358" t="s">
        <v>33113</v>
      </c>
      <c r="B29726" s="358" t="s">
        <v>33113</v>
      </c>
      <c r="C29726" s="359">
        <v>0.2</v>
      </c>
      <c r="D29726" s="357" t="s">
        <v>33112</v>
      </c>
      <c r="E29726" s="357" t="s">
        <v>33112</v>
      </c>
    </row>
    <row r="29727" spans="1:5" ht="15.6">
      <c r="A29727" s="358" t="s">
        <v>38190</v>
      </c>
      <c r="B29727" s="358" t="s">
        <v>38191</v>
      </c>
      <c r="C29727" s="359">
        <v>0.2</v>
      </c>
      <c r="D29727" s="357" t="s">
        <v>38189</v>
      </c>
      <c r="E29727" s="357" t="s">
        <v>38189</v>
      </c>
    </row>
    <row r="29728" spans="1:5" ht="15.6">
      <c r="A29728" s="358" t="s">
        <v>38512</v>
      </c>
      <c r="B29728" s="358" t="s">
        <v>38512</v>
      </c>
      <c r="C29728" s="359">
        <v>0.2</v>
      </c>
      <c r="D29728" s="357" t="s">
        <v>38511</v>
      </c>
      <c r="E29728" s="357" t="s">
        <v>38511</v>
      </c>
    </row>
    <row r="29729" spans="1:5" ht="15.6">
      <c r="A29729" s="358" t="s">
        <v>43798</v>
      </c>
      <c r="B29729" s="358" t="s">
        <v>43799</v>
      </c>
      <c r="C29729" s="359">
        <v>0.2</v>
      </c>
      <c r="D29729" s="357" t="s">
        <v>43797</v>
      </c>
      <c r="E29729" s="357" t="s">
        <v>43797</v>
      </c>
    </row>
    <row r="29730" spans="1:5" ht="15.6">
      <c r="A29730" s="358" t="s">
        <v>44445</v>
      </c>
      <c r="B29730" s="358" t="s">
        <v>44445</v>
      </c>
      <c r="C29730" s="359">
        <v>0.2</v>
      </c>
      <c r="D29730" s="357" t="s">
        <v>44444</v>
      </c>
      <c r="E29730" s="357" t="s">
        <v>44444</v>
      </c>
    </row>
    <row r="29731" spans="1:5" ht="15.6">
      <c r="A29731" s="358" t="s">
        <v>48300</v>
      </c>
      <c r="B29731" s="358" t="s">
        <v>48301</v>
      </c>
      <c r="C29731" s="359">
        <v>0.2</v>
      </c>
      <c r="D29731" s="357" t="s">
        <v>48299</v>
      </c>
      <c r="E29731" s="357" t="s">
        <v>48299</v>
      </c>
    </row>
    <row r="29732" spans="1:5" ht="15.6">
      <c r="A29732" s="358" t="s">
        <v>48335</v>
      </c>
      <c r="B29732" s="358" t="s">
        <v>48335</v>
      </c>
      <c r="C29732" s="359">
        <v>0.2</v>
      </c>
      <c r="D29732" s="357" t="s">
        <v>48334</v>
      </c>
      <c r="E29732" s="357" t="s">
        <v>48334</v>
      </c>
    </row>
    <row r="29733" spans="1:5" ht="15.6">
      <c r="A29733" s="358" t="s">
        <v>49746</v>
      </c>
      <c r="B29733" s="358" t="s">
        <v>49747</v>
      </c>
      <c r="C29733" s="359">
        <v>0.2</v>
      </c>
      <c r="D29733" s="357" t="s">
        <v>49745</v>
      </c>
      <c r="E29733" s="357" t="s">
        <v>49745</v>
      </c>
    </row>
    <row r="29734" spans="1:5" ht="15.6">
      <c r="A29734" s="358" t="s">
        <v>59580</v>
      </c>
      <c r="B29734" s="358" t="s">
        <v>65837</v>
      </c>
      <c r="C29734" s="359">
        <v>0.2</v>
      </c>
      <c r="D29734" s="357" t="s">
        <v>59581</v>
      </c>
      <c r="E29734" s="357" t="s">
        <v>59581</v>
      </c>
    </row>
    <row r="29735" spans="1:5" ht="15.6">
      <c r="A29735" s="358" t="s">
        <v>65839</v>
      </c>
      <c r="B29735" s="358" t="s">
        <v>65840</v>
      </c>
      <c r="C29735" s="359">
        <v>0.2</v>
      </c>
      <c r="D29735" s="357" t="s">
        <v>65838</v>
      </c>
      <c r="E29735" s="357" t="s">
        <v>65838</v>
      </c>
    </row>
    <row r="29736" spans="1:5" ht="15.6">
      <c r="A29736" s="358" t="s">
        <v>55482</v>
      </c>
      <c r="B29736" s="358" t="s">
        <v>55483</v>
      </c>
      <c r="C29736" s="359">
        <v>0.2</v>
      </c>
      <c r="D29736" s="357" t="s">
        <v>55481</v>
      </c>
      <c r="E29736" s="357" t="s">
        <v>55481</v>
      </c>
    </row>
    <row r="29737" spans="1:5" ht="15.6">
      <c r="A29737" s="358" t="s">
        <v>55482</v>
      </c>
      <c r="B29737" s="358" t="s">
        <v>55483</v>
      </c>
      <c r="C29737" s="359">
        <v>0.2</v>
      </c>
      <c r="D29737" s="357" t="s">
        <v>55481</v>
      </c>
      <c r="E29737" s="357" t="s">
        <v>55481</v>
      </c>
    </row>
    <row r="29738" spans="1:5" ht="15.6">
      <c r="A29738" s="358" t="s">
        <v>55482</v>
      </c>
      <c r="B29738" s="358" t="s">
        <v>55483</v>
      </c>
      <c r="C29738" s="359">
        <v>0.2</v>
      </c>
      <c r="D29738" s="357" t="s">
        <v>55481</v>
      </c>
      <c r="E29738" s="357" t="s">
        <v>55481</v>
      </c>
    </row>
    <row r="29739" spans="1:5" ht="15.6">
      <c r="A29739" s="358" t="s">
        <v>55482</v>
      </c>
      <c r="B29739" s="358" t="s">
        <v>55483</v>
      </c>
      <c r="C29739" s="359">
        <v>0.2</v>
      </c>
      <c r="D29739" s="357" t="s">
        <v>55481</v>
      </c>
      <c r="E29739" s="357" t="s">
        <v>55481</v>
      </c>
    </row>
    <row r="29740" spans="1:5" ht="15.6">
      <c r="A29740" s="358" t="s">
        <v>23987</v>
      </c>
      <c r="B29740" s="358" t="s">
        <v>23988</v>
      </c>
      <c r="C29740" s="359">
        <v>0.2</v>
      </c>
      <c r="D29740" s="357" t="s">
        <v>23986</v>
      </c>
      <c r="E29740" s="357" t="s">
        <v>23986</v>
      </c>
    </row>
    <row r="29741" spans="1:5" ht="15.6">
      <c r="A29741" s="358" t="s">
        <v>25367</v>
      </c>
      <c r="B29741" s="358" t="s">
        <v>25368</v>
      </c>
      <c r="C29741" s="359">
        <v>0.2</v>
      </c>
      <c r="D29741" s="357" t="s">
        <v>25366</v>
      </c>
      <c r="E29741" s="357" t="s">
        <v>25366</v>
      </c>
    </row>
    <row r="29742" spans="1:5" ht="15.6">
      <c r="A29742" s="358" t="s">
        <v>30918</v>
      </c>
      <c r="B29742" s="358" t="s">
        <v>30919</v>
      </c>
      <c r="C29742" s="359">
        <v>0.2</v>
      </c>
      <c r="D29742" s="357" t="s">
        <v>30917</v>
      </c>
      <c r="E29742" s="357" t="s">
        <v>30917</v>
      </c>
    </row>
    <row r="29743" spans="1:5" ht="15.6">
      <c r="A29743" s="358" t="s">
        <v>40817</v>
      </c>
      <c r="B29743" s="358" t="s">
        <v>40818</v>
      </c>
      <c r="C29743" s="359">
        <v>0.2</v>
      </c>
      <c r="D29743" s="357" t="s">
        <v>40816</v>
      </c>
      <c r="E29743" s="357" t="s">
        <v>40816</v>
      </c>
    </row>
    <row r="29744" spans="1:5" ht="15.6">
      <c r="A29744" s="358" t="s">
        <v>40817</v>
      </c>
      <c r="B29744" s="358" t="s">
        <v>40818</v>
      </c>
      <c r="C29744" s="359">
        <v>0.2</v>
      </c>
      <c r="D29744" s="357" t="s">
        <v>40816</v>
      </c>
      <c r="E29744" s="357" t="s">
        <v>40816</v>
      </c>
    </row>
    <row r="29745" spans="1:5" ht="15.6">
      <c r="A29745" s="358" t="s">
        <v>65842</v>
      </c>
      <c r="B29745" s="358" t="s">
        <v>65843</v>
      </c>
      <c r="C29745" s="359">
        <v>0.2</v>
      </c>
      <c r="D29745" s="357" t="s">
        <v>65841</v>
      </c>
      <c r="E29745" s="357" t="s">
        <v>65841</v>
      </c>
    </row>
    <row r="29746" spans="1:5" ht="15.6">
      <c r="A29746" s="358" t="s">
        <v>65842</v>
      </c>
      <c r="B29746" s="358" t="s">
        <v>65843</v>
      </c>
      <c r="C29746" s="359">
        <v>0.2</v>
      </c>
      <c r="D29746" s="357" t="s">
        <v>65841</v>
      </c>
      <c r="E29746" s="357" t="s">
        <v>65841</v>
      </c>
    </row>
    <row r="29747" spans="1:5" ht="15.6">
      <c r="A29747" s="358" t="s">
        <v>43658</v>
      </c>
      <c r="B29747" s="358" t="s">
        <v>43659</v>
      </c>
      <c r="C29747" s="359">
        <v>0.2</v>
      </c>
      <c r="D29747" s="357" t="s">
        <v>43657</v>
      </c>
      <c r="E29747" s="357" t="s">
        <v>43657</v>
      </c>
    </row>
    <row r="29748" spans="1:5" ht="15.6">
      <c r="A29748" s="358" t="s">
        <v>46183</v>
      </c>
      <c r="B29748" s="358" t="s">
        <v>46184</v>
      </c>
      <c r="C29748" s="359">
        <v>0.2</v>
      </c>
      <c r="D29748" s="357" t="s">
        <v>46182</v>
      </c>
      <c r="E29748" s="357" t="s">
        <v>46182</v>
      </c>
    </row>
    <row r="29749" spans="1:5" ht="15.6">
      <c r="A29749" s="358" t="s">
        <v>48268</v>
      </c>
      <c r="B29749" s="358" t="s">
        <v>48269</v>
      </c>
      <c r="C29749" s="359">
        <v>0.2</v>
      </c>
      <c r="D29749" s="357" t="s">
        <v>48267</v>
      </c>
      <c r="E29749" s="357" t="s">
        <v>48267</v>
      </c>
    </row>
    <row r="29750" spans="1:5" ht="15.6">
      <c r="A29750" s="358" t="s">
        <v>48810</v>
      </c>
      <c r="B29750" s="358" t="s">
        <v>48811</v>
      </c>
      <c r="C29750" s="359">
        <v>0.2</v>
      </c>
      <c r="D29750" s="357" t="s">
        <v>48809</v>
      </c>
      <c r="E29750" s="357" t="s">
        <v>48809</v>
      </c>
    </row>
    <row r="29751" spans="1:5" ht="15.6">
      <c r="A29751" s="358" t="s">
        <v>49169</v>
      </c>
      <c r="B29751" s="358" t="s">
        <v>49169</v>
      </c>
      <c r="C29751" s="359">
        <v>0.2</v>
      </c>
      <c r="D29751" s="357" t="s">
        <v>49168</v>
      </c>
      <c r="E29751" s="357" t="s">
        <v>49168</v>
      </c>
    </row>
    <row r="29752" spans="1:5" ht="15.6">
      <c r="A29752" s="358" t="s">
        <v>53113</v>
      </c>
      <c r="B29752" s="358" t="s">
        <v>53114</v>
      </c>
      <c r="C29752" s="359">
        <v>0.2</v>
      </c>
      <c r="D29752" s="357" t="s">
        <v>53112</v>
      </c>
      <c r="E29752" s="357" t="s">
        <v>53112</v>
      </c>
    </row>
    <row r="29753" spans="1:5" ht="15.6">
      <c r="A29753" s="358" t="s">
        <v>24790</v>
      </c>
      <c r="B29753" s="358" t="s">
        <v>24790</v>
      </c>
      <c r="C29753" s="359">
        <v>0.2</v>
      </c>
      <c r="D29753" s="357" t="s">
        <v>24789</v>
      </c>
      <c r="E29753" s="357" t="s">
        <v>24789</v>
      </c>
    </row>
    <row r="29754" spans="1:5" ht="15.6">
      <c r="A29754" s="358" t="s">
        <v>25992</v>
      </c>
      <c r="B29754" s="358" t="s">
        <v>25993</v>
      </c>
      <c r="C29754" s="359">
        <v>0.2</v>
      </c>
      <c r="D29754" s="357" t="s">
        <v>25991</v>
      </c>
      <c r="E29754" s="357" t="s">
        <v>25991</v>
      </c>
    </row>
    <row r="29755" spans="1:5" ht="15.6">
      <c r="A29755" s="358" t="s">
        <v>26986</v>
      </c>
      <c r="B29755" s="358" t="s">
        <v>26987</v>
      </c>
      <c r="C29755" s="359">
        <v>0.2</v>
      </c>
      <c r="D29755" s="357" t="s">
        <v>26985</v>
      </c>
      <c r="E29755" s="357" t="s">
        <v>26985</v>
      </c>
    </row>
    <row r="29756" spans="1:5" ht="15.6">
      <c r="A29756" s="358" t="s">
        <v>28746</v>
      </c>
      <c r="B29756" s="358" t="s">
        <v>28747</v>
      </c>
      <c r="C29756" s="359">
        <v>0.2</v>
      </c>
      <c r="D29756" s="357" t="s">
        <v>28745</v>
      </c>
      <c r="E29756" s="357" t="s">
        <v>28745</v>
      </c>
    </row>
    <row r="29757" spans="1:5" ht="15.6">
      <c r="A29757" s="358" t="s">
        <v>32351</v>
      </c>
      <c r="B29757" s="358" t="s">
        <v>32351</v>
      </c>
      <c r="C29757" s="359">
        <v>0.2</v>
      </c>
      <c r="D29757" s="357" t="s">
        <v>32350</v>
      </c>
      <c r="E29757" s="357" t="s">
        <v>32350</v>
      </c>
    </row>
    <row r="29758" spans="1:5" ht="15.6">
      <c r="A29758" s="358" t="s">
        <v>33461</v>
      </c>
      <c r="B29758" s="358" t="s">
        <v>33462</v>
      </c>
      <c r="C29758" s="359">
        <v>0.2</v>
      </c>
      <c r="D29758" s="357" t="s">
        <v>33460</v>
      </c>
      <c r="E29758" s="357" t="s">
        <v>33460</v>
      </c>
    </row>
    <row r="29759" spans="1:5" ht="15.6">
      <c r="A29759" s="358" t="s">
        <v>37728</v>
      </c>
      <c r="B29759" s="358" t="s">
        <v>37729</v>
      </c>
      <c r="C29759" s="359">
        <v>0.2</v>
      </c>
      <c r="D29759" s="357" t="s">
        <v>37727</v>
      </c>
      <c r="E29759" s="357" t="s">
        <v>37727</v>
      </c>
    </row>
    <row r="29760" spans="1:5" ht="15.6">
      <c r="A29760" s="358" t="s">
        <v>37807</v>
      </c>
      <c r="B29760" s="358" t="s">
        <v>37808</v>
      </c>
      <c r="C29760" s="359">
        <v>0.2</v>
      </c>
      <c r="D29760" s="357" t="s">
        <v>37806</v>
      </c>
      <c r="E29760" s="357" t="s">
        <v>37806</v>
      </c>
    </row>
    <row r="29761" spans="1:5" ht="15.6">
      <c r="A29761" s="358" t="s">
        <v>43472</v>
      </c>
      <c r="B29761" s="358" t="s">
        <v>43473</v>
      </c>
      <c r="C29761" s="359">
        <v>0.2</v>
      </c>
      <c r="D29761" s="357" t="s">
        <v>43471</v>
      </c>
      <c r="E29761" s="357" t="s">
        <v>43471</v>
      </c>
    </row>
    <row r="29762" spans="1:5" ht="15.6">
      <c r="A29762" s="358" t="s">
        <v>43823</v>
      </c>
      <c r="B29762" s="358" t="s">
        <v>43823</v>
      </c>
      <c r="C29762" s="359">
        <v>0.2</v>
      </c>
      <c r="D29762" s="357" t="s">
        <v>43822</v>
      </c>
      <c r="E29762" s="357" t="s">
        <v>43822</v>
      </c>
    </row>
    <row r="29763" spans="1:5" ht="15.6">
      <c r="A29763" s="358" t="s">
        <v>10262</v>
      </c>
      <c r="B29763" s="358" t="s">
        <v>55775</v>
      </c>
      <c r="C29763" s="359">
        <v>0.2</v>
      </c>
      <c r="D29763" s="357" t="s">
        <v>55774</v>
      </c>
      <c r="E29763" s="357" t="s">
        <v>55774</v>
      </c>
    </row>
    <row r="29764" spans="1:5" ht="15.6">
      <c r="A29764" s="358" t="s">
        <v>44775</v>
      </c>
      <c r="B29764" s="358" t="s">
        <v>44776</v>
      </c>
      <c r="C29764" s="359">
        <v>0.2</v>
      </c>
      <c r="D29764" s="357" t="s">
        <v>44774</v>
      </c>
      <c r="E29764" s="357" t="s">
        <v>44774</v>
      </c>
    </row>
    <row r="29765" spans="1:5" ht="15.6">
      <c r="A29765" s="358" t="s">
        <v>48248</v>
      </c>
      <c r="B29765" s="358" t="s">
        <v>48249</v>
      </c>
      <c r="C29765" s="359">
        <v>0.2</v>
      </c>
      <c r="D29765" s="357" t="s">
        <v>48247</v>
      </c>
      <c r="E29765" s="357" t="s">
        <v>48247</v>
      </c>
    </row>
    <row r="29766" spans="1:5" ht="15.6">
      <c r="A29766" s="358" t="s">
        <v>52256</v>
      </c>
      <c r="B29766" s="358" t="s">
        <v>52256</v>
      </c>
      <c r="C29766" s="359">
        <v>0.2</v>
      </c>
      <c r="D29766" s="357" t="s">
        <v>52255</v>
      </c>
      <c r="E29766" s="357" t="s">
        <v>52255</v>
      </c>
    </row>
    <row r="29767" spans="1:5" ht="15.6">
      <c r="A29767" s="358" t="s">
        <v>53048</v>
      </c>
      <c r="B29767" s="358" t="s">
        <v>53049</v>
      </c>
      <c r="C29767" s="359">
        <v>0.2</v>
      </c>
      <c r="D29767" s="357" t="s">
        <v>53047</v>
      </c>
      <c r="E29767" s="357" t="s">
        <v>53047</v>
      </c>
    </row>
    <row r="29768" spans="1:5" ht="15.6">
      <c r="A29768" s="358" t="s">
        <v>53110</v>
      </c>
      <c r="B29768" s="358" t="s">
        <v>53111</v>
      </c>
      <c r="C29768" s="359">
        <v>0.2</v>
      </c>
      <c r="D29768" s="357" t="s">
        <v>53109</v>
      </c>
      <c r="E29768" s="357" t="s">
        <v>53109</v>
      </c>
    </row>
    <row r="29769" spans="1:5" ht="15.6">
      <c r="A29769" s="358" t="s">
        <v>25044</v>
      </c>
      <c r="B29769" s="358" t="s">
        <v>25045</v>
      </c>
      <c r="C29769" s="359">
        <v>0.2</v>
      </c>
      <c r="D29769" s="357" t="s">
        <v>25043</v>
      </c>
      <c r="E29769" s="357" t="s">
        <v>25043</v>
      </c>
    </row>
    <row r="29770" spans="1:5" ht="15.6">
      <c r="A29770" s="358" t="s">
        <v>26097</v>
      </c>
      <c r="B29770" s="358" t="s">
        <v>26098</v>
      </c>
      <c r="C29770" s="359">
        <v>0.2</v>
      </c>
      <c r="D29770" s="357" t="s">
        <v>26096</v>
      </c>
      <c r="E29770" s="357" t="s">
        <v>26096</v>
      </c>
    </row>
    <row r="29771" spans="1:5" ht="15.6">
      <c r="A29771" s="358" t="s">
        <v>26139</v>
      </c>
      <c r="B29771" s="358" t="s">
        <v>26140</v>
      </c>
      <c r="C29771" s="359">
        <v>0.2</v>
      </c>
      <c r="D29771" s="357" t="s">
        <v>26138</v>
      </c>
      <c r="E29771" s="357" t="s">
        <v>26138</v>
      </c>
    </row>
    <row r="29772" spans="1:5" ht="15.6">
      <c r="A29772" s="358" t="s">
        <v>65845</v>
      </c>
      <c r="B29772" s="358" t="s">
        <v>65846</v>
      </c>
      <c r="C29772" s="359">
        <v>0.2</v>
      </c>
      <c r="D29772" s="357" t="s">
        <v>65844</v>
      </c>
      <c r="E29772" s="357" t="s">
        <v>65844</v>
      </c>
    </row>
    <row r="29773" spans="1:5" ht="15.6">
      <c r="A29773" s="358" t="s">
        <v>31037</v>
      </c>
      <c r="B29773" s="358" t="s">
        <v>31038</v>
      </c>
      <c r="C29773" s="359">
        <v>0.2</v>
      </c>
      <c r="D29773" s="357" t="s">
        <v>31036</v>
      </c>
      <c r="E29773" s="357" t="s">
        <v>31036</v>
      </c>
    </row>
    <row r="29774" spans="1:5" ht="15.6">
      <c r="A29774" s="358" t="s">
        <v>31037</v>
      </c>
      <c r="B29774" s="358" t="s">
        <v>31038</v>
      </c>
      <c r="C29774" s="359">
        <v>0.2</v>
      </c>
      <c r="D29774" s="357" t="s">
        <v>31036</v>
      </c>
      <c r="E29774" s="357" t="s">
        <v>31036</v>
      </c>
    </row>
    <row r="29775" spans="1:5" ht="15.6">
      <c r="A29775" s="358" t="s">
        <v>33734</v>
      </c>
      <c r="B29775" s="358" t="s">
        <v>33735</v>
      </c>
      <c r="C29775" s="359">
        <v>0.2</v>
      </c>
      <c r="D29775" s="357" t="s">
        <v>33733</v>
      </c>
      <c r="E29775" s="357" t="s">
        <v>33733</v>
      </c>
    </row>
    <row r="29776" spans="1:5" ht="15.6">
      <c r="A29776" s="358" t="s">
        <v>33734</v>
      </c>
      <c r="B29776" s="358" t="s">
        <v>33735</v>
      </c>
      <c r="C29776" s="359">
        <v>0.2</v>
      </c>
      <c r="D29776" s="357" t="s">
        <v>33733</v>
      </c>
      <c r="E29776" s="357" t="s">
        <v>33733</v>
      </c>
    </row>
    <row r="29777" spans="1:5" ht="15.6">
      <c r="A29777" s="358" t="s">
        <v>36041</v>
      </c>
      <c r="B29777" s="358" t="s">
        <v>36042</v>
      </c>
      <c r="C29777" s="359">
        <v>0.2</v>
      </c>
      <c r="D29777" s="357" t="s">
        <v>36040</v>
      </c>
      <c r="E29777" s="357" t="s">
        <v>36040</v>
      </c>
    </row>
    <row r="29778" spans="1:5" ht="15.6">
      <c r="A29778" s="358" t="s">
        <v>44457</v>
      </c>
      <c r="B29778" s="358" t="s">
        <v>44458</v>
      </c>
      <c r="C29778" s="359">
        <v>0.2</v>
      </c>
      <c r="D29778" s="357" t="s">
        <v>44456</v>
      </c>
      <c r="E29778" s="357" t="s">
        <v>44456</v>
      </c>
    </row>
    <row r="29779" spans="1:5" ht="15.6">
      <c r="A29779" s="358" t="s">
        <v>44895</v>
      </c>
      <c r="B29779" s="358" t="s">
        <v>44896</v>
      </c>
      <c r="C29779" s="359">
        <v>0.2</v>
      </c>
      <c r="D29779" s="357" t="s">
        <v>44894</v>
      </c>
      <c r="E29779" s="357" t="s">
        <v>44894</v>
      </c>
    </row>
    <row r="29780" spans="1:5" ht="15.6">
      <c r="A29780" s="358" t="s">
        <v>65848</v>
      </c>
      <c r="B29780" s="358" t="s">
        <v>65848</v>
      </c>
      <c r="C29780" s="359">
        <v>0.2</v>
      </c>
      <c r="D29780" s="357" t="s">
        <v>65847</v>
      </c>
      <c r="E29780" s="357" t="s">
        <v>65847</v>
      </c>
    </row>
    <row r="29781" spans="1:5" ht="15.6">
      <c r="A29781" s="358" t="s">
        <v>51797</v>
      </c>
      <c r="B29781" s="358" t="s">
        <v>51797</v>
      </c>
      <c r="C29781" s="359">
        <v>0.2</v>
      </c>
      <c r="D29781" s="357" t="s">
        <v>51796</v>
      </c>
      <c r="E29781" s="357" t="s">
        <v>51796</v>
      </c>
    </row>
    <row r="29782" spans="1:5" ht="15.6">
      <c r="A29782" s="358" t="s">
        <v>52659</v>
      </c>
      <c r="B29782" s="358" t="s">
        <v>52660</v>
      </c>
      <c r="C29782" s="359">
        <v>0.2</v>
      </c>
      <c r="D29782" s="357" t="s">
        <v>52658</v>
      </c>
      <c r="E29782" s="357" t="s">
        <v>52658</v>
      </c>
    </row>
    <row r="29783" spans="1:5" ht="15.6">
      <c r="A29783" s="358" t="s">
        <v>53462</v>
      </c>
      <c r="B29783" s="358" t="s">
        <v>53463</v>
      </c>
      <c r="C29783" s="359">
        <v>0.2</v>
      </c>
      <c r="D29783" s="357" t="s">
        <v>53461</v>
      </c>
      <c r="E29783" s="357" t="s">
        <v>53461</v>
      </c>
    </row>
    <row r="29784" spans="1:5" ht="15.6">
      <c r="A29784" s="358" t="s">
        <v>30116</v>
      </c>
      <c r="B29784" s="358" t="s">
        <v>30117</v>
      </c>
      <c r="C29784" s="359">
        <v>0.2</v>
      </c>
      <c r="D29784" s="357" t="s">
        <v>30115</v>
      </c>
      <c r="E29784" s="357" t="s">
        <v>30115</v>
      </c>
    </row>
    <row r="29785" spans="1:5" ht="15.6">
      <c r="A29785" s="358" t="s">
        <v>65850</v>
      </c>
      <c r="B29785" s="358" t="s">
        <v>65850</v>
      </c>
      <c r="C29785" s="359">
        <v>0.2</v>
      </c>
      <c r="D29785" s="357" t="s">
        <v>65849</v>
      </c>
      <c r="E29785" s="357" t="s">
        <v>65849</v>
      </c>
    </row>
    <row r="29786" spans="1:5" ht="15.6">
      <c r="A29786" s="358" t="s">
        <v>32217</v>
      </c>
      <c r="B29786" s="358" t="s">
        <v>32218</v>
      </c>
      <c r="C29786" s="359">
        <v>0.2</v>
      </c>
      <c r="D29786" s="357" t="s">
        <v>32216</v>
      </c>
      <c r="E29786" s="357" t="s">
        <v>32216</v>
      </c>
    </row>
    <row r="29787" spans="1:5" ht="15.6">
      <c r="A29787" s="358" t="s">
        <v>65852</v>
      </c>
      <c r="B29787" s="358" t="s">
        <v>65853</v>
      </c>
      <c r="C29787" s="359">
        <v>0.2</v>
      </c>
      <c r="D29787" s="357" t="s">
        <v>65851</v>
      </c>
      <c r="E29787" s="357" t="s">
        <v>65851</v>
      </c>
    </row>
    <row r="29788" spans="1:5" ht="15.6">
      <c r="A29788" s="358" t="s">
        <v>65852</v>
      </c>
      <c r="B29788" s="358" t="s">
        <v>65853</v>
      </c>
      <c r="C29788" s="359">
        <v>0.2</v>
      </c>
      <c r="D29788" s="357" t="s">
        <v>65851</v>
      </c>
      <c r="E29788" s="357" t="s">
        <v>65851</v>
      </c>
    </row>
    <row r="29789" spans="1:5" ht="15.6">
      <c r="A29789" s="358" t="s">
        <v>35340</v>
      </c>
      <c r="B29789" s="358" t="s">
        <v>35340</v>
      </c>
      <c r="C29789" s="359">
        <v>0.2</v>
      </c>
      <c r="D29789" s="357" t="s">
        <v>35339</v>
      </c>
      <c r="E29789" s="357" t="s">
        <v>35339</v>
      </c>
    </row>
    <row r="29790" spans="1:5" ht="15.6">
      <c r="A29790" s="358" t="s">
        <v>36886</v>
      </c>
      <c r="B29790" s="358" t="s">
        <v>36886</v>
      </c>
      <c r="C29790" s="359">
        <v>0.2</v>
      </c>
      <c r="D29790" s="357" t="s">
        <v>36885</v>
      </c>
      <c r="E29790" s="357" t="s">
        <v>36885</v>
      </c>
    </row>
    <row r="29791" spans="1:5" ht="15.6">
      <c r="A29791" s="358" t="s">
        <v>37242</v>
      </c>
      <c r="B29791" s="358" t="s">
        <v>37243</v>
      </c>
      <c r="C29791" s="359">
        <v>0.2</v>
      </c>
      <c r="D29791" s="357" t="s">
        <v>37241</v>
      </c>
      <c r="E29791" s="357" t="s">
        <v>37241</v>
      </c>
    </row>
    <row r="29792" spans="1:5" ht="15.6">
      <c r="A29792" s="358" t="s">
        <v>37242</v>
      </c>
      <c r="B29792" s="358" t="s">
        <v>37243</v>
      </c>
      <c r="C29792" s="359">
        <v>0.2</v>
      </c>
      <c r="D29792" s="357" t="s">
        <v>37241</v>
      </c>
      <c r="E29792" s="357" t="s">
        <v>37241</v>
      </c>
    </row>
    <row r="29793" spans="1:5" ht="15.6">
      <c r="A29793" s="358" t="s">
        <v>42900</v>
      </c>
      <c r="B29793" s="358" t="s">
        <v>42901</v>
      </c>
      <c r="C29793" s="359">
        <v>0.2</v>
      </c>
      <c r="D29793" s="357" t="s">
        <v>42899</v>
      </c>
      <c r="E29793" s="357" t="s">
        <v>42899</v>
      </c>
    </row>
    <row r="29794" spans="1:5" ht="15.6">
      <c r="A29794" s="358" t="s">
        <v>46177</v>
      </c>
      <c r="B29794" s="358" t="s">
        <v>46178</v>
      </c>
      <c r="C29794" s="359">
        <v>0.2</v>
      </c>
      <c r="D29794" s="357" t="s">
        <v>46176</v>
      </c>
      <c r="E29794" s="357" t="s">
        <v>46176</v>
      </c>
    </row>
    <row r="29795" spans="1:5" ht="15.6">
      <c r="A29795" s="358" t="s">
        <v>46586</v>
      </c>
      <c r="B29795" s="358" t="s">
        <v>46587</v>
      </c>
      <c r="C29795" s="359">
        <v>0.2</v>
      </c>
      <c r="D29795" s="357" t="s">
        <v>46585</v>
      </c>
      <c r="E29795" s="357" t="s">
        <v>46585</v>
      </c>
    </row>
    <row r="29796" spans="1:5" ht="15.6">
      <c r="A29796" s="358" t="s">
        <v>48819</v>
      </c>
      <c r="B29796" s="358" t="s">
        <v>48820</v>
      </c>
      <c r="C29796" s="359">
        <v>0.2</v>
      </c>
      <c r="D29796" s="357" t="s">
        <v>48818</v>
      </c>
      <c r="E29796" s="357" t="s">
        <v>48818</v>
      </c>
    </row>
    <row r="29797" spans="1:5" ht="15.6">
      <c r="A29797" s="358" t="s">
        <v>49658</v>
      </c>
      <c r="B29797" s="358" t="s">
        <v>49659</v>
      </c>
      <c r="C29797" s="359">
        <v>0.2</v>
      </c>
      <c r="D29797" s="357" t="s">
        <v>49657</v>
      </c>
      <c r="E29797" s="357" t="s">
        <v>49657</v>
      </c>
    </row>
    <row r="29798" spans="1:5" ht="15.6">
      <c r="A29798" s="358" t="s">
        <v>49727</v>
      </c>
      <c r="B29798" s="358" t="s">
        <v>49727</v>
      </c>
      <c r="C29798" s="359">
        <v>0.2</v>
      </c>
      <c r="D29798" s="357" t="s">
        <v>49726</v>
      </c>
      <c r="E29798" s="357" t="s">
        <v>49726</v>
      </c>
    </row>
    <row r="29799" spans="1:5" ht="15.6">
      <c r="A29799" s="358" t="s">
        <v>51380</v>
      </c>
      <c r="B29799" s="358" t="s">
        <v>51381</v>
      </c>
      <c r="C29799" s="359">
        <v>0.2</v>
      </c>
      <c r="D29799" s="357" t="s">
        <v>51379</v>
      </c>
      <c r="E29799" s="357" t="s">
        <v>51379</v>
      </c>
    </row>
    <row r="29800" spans="1:5" ht="15.6">
      <c r="A29800" s="358" t="s">
        <v>51550</v>
      </c>
      <c r="B29800" s="358" t="s">
        <v>51551</v>
      </c>
      <c r="C29800" s="359">
        <v>0.2</v>
      </c>
      <c r="D29800" s="357" t="s">
        <v>51549</v>
      </c>
      <c r="E29800" s="357" t="s">
        <v>51549</v>
      </c>
    </row>
    <row r="29801" spans="1:5" ht="15.6">
      <c r="A29801" s="358" t="s">
        <v>52805</v>
      </c>
      <c r="B29801" s="358" t="s">
        <v>52806</v>
      </c>
      <c r="C29801" s="359">
        <v>0.2</v>
      </c>
      <c r="D29801" s="357" t="s">
        <v>52804</v>
      </c>
      <c r="E29801" s="357" t="s">
        <v>52804</v>
      </c>
    </row>
    <row r="29802" spans="1:5" ht="15.6">
      <c r="A29802" s="358" t="s">
        <v>53351</v>
      </c>
      <c r="B29802" s="358" t="s">
        <v>53352</v>
      </c>
      <c r="C29802" s="359">
        <v>0.2</v>
      </c>
      <c r="D29802" s="357" t="s">
        <v>53350</v>
      </c>
      <c r="E29802" s="357" t="s">
        <v>53350</v>
      </c>
    </row>
    <row r="29803" spans="1:5" ht="15.6">
      <c r="A29803" s="358" t="s">
        <v>55601</v>
      </c>
      <c r="B29803" s="358" t="s">
        <v>55602</v>
      </c>
      <c r="C29803" s="359">
        <v>0.2</v>
      </c>
      <c r="D29803" s="357" t="s">
        <v>55600</v>
      </c>
      <c r="E29803" s="357" t="s">
        <v>55600</v>
      </c>
    </row>
    <row r="29804" spans="1:5" ht="15.6">
      <c r="A29804" s="358" t="s">
        <v>27167</v>
      </c>
      <c r="B29804" s="358" t="s">
        <v>27167</v>
      </c>
      <c r="C29804" s="359">
        <v>0.2</v>
      </c>
      <c r="D29804" s="357" t="s">
        <v>27166</v>
      </c>
      <c r="E29804" s="357" t="s">
        <v>27166</v>
      </c>
    </row>
    <row r="29805" spans="1:5" ht="15.6">
      <c r="A29805" s="358" t="s">
        <v>29110</v>
      </c>
      <c r="B29805" s="358" t="s">
        <v>29111</v>
      </c>
      <c r="C29805" s="359">
        <v>0.2</v>
      </c>
      <c r="D29805" s="357" t="s">
        <v>29109</v>
      </c>
      <c r="E29805" s="357" t="s">
        <v>29109</v>
      </c>
    </row>
    <row r="29806" spans="1:5" ht="15.6">
      <c r="A29806" s="358" t="s">
        <v>37838</v>
      </c>
      <c r="B29806" s="358" t="s">
        <v>37839</v>
      </c>
      <c r="C29806" s="359">
        <v>0.2</v>
      </c>
      <c r="D29806" s="357" t="s">
        <v>37837</v>
      </c>
      <c r="E29806" s="357" t="s">
        <v>37837</v>
      </c>
    </row>
    <row r="29807" spans="1:5" ht="15.6">
      <c r="A29807" s="358" t="s">
        <v>41451</v>
      </c>
      <c r="B29807" s="358" t="s">
        <v>41452</v>
      </c>
      <c r="C29807" s="359">
        <v>0.2</v>
      </c>
      <c r="D29807" s="357" t="s">
        <v>41450</v>
      </c>
      <c r="E29807" s="357" t="s">
        <v>41450</v>
      </c>
    </row>
    <row r="29808" spans="1:5" ht="15.6">
      <c r="A29808" s="358" t="s">
        <v>43652</v>
      </c>
      <c r="B29808" s="358" t="s">
        <v>43653</v>
      </c>
      <c r="C29808" s="359">
        <v>0.2</v>
      </c>
      <c r="D29808" s="357" t="s">
        <v>43651</v>
      </c>
      <c r="E29808" s="357" t="s">
        <v>43651</v>
      </c>
    </row>
    <row r="29809" spans="1:5" ht="15.6">
      <c r="A29809" s="358" t="s">
        <v>45497</v>
      </c>
      <c r="B29809" s="358" t="s">
        <v>45498</v>
      </c>
      <c r="C29809" s="359">
        <v>0.2</v>
      </c>
      <c r="D29809" s="357" t="s">
        <v>45496</v>
      </c>
      <c r="E29809" s="357" t="s">
        <v>45496</v>
      </c>
    </row>
    <row r="29810" spans="1:5" ht="15.6">
      <c r="A29810" s="358" t="s">
        <v>48959</v>
      </c>
      <c r="B29810" s="358" t="s">
        <v>48959</v>
      </c>
      <c r="C29810" s="359">
        <v>0.2</v>
      </c>
      <c r="D29810" s="357" t="s">
        <v>48958</v>
      </c>
      <c r="E29810" s="357" t="s">
        <v>48958</v>
      </c>
    </row>
    <row r="29811" spans="1:5" ht="15.6">
      <c r="A29811" s="358" t="s">
        <v>51449</v>
      </c>
      <c r="B29811" s="358" t="s">
        <v>51449</v>
      </c>
      <c r="C29811" s="359">
        <v>0.2</v>
      </c>
      <c r="D29811" s="357" t="s">
        <v>51448</v>
      </c>
      <c r="E29811" s="357" t="s">
        <v>51448</v>
      </c>
    </row>
    <row r="29812" spans="1:5" ht="15.6">
      <c r="A29812" s="358" t="s">
        <v>51996</v>
      </c>
      <c r="B29812" s="358" t="s">
        <v>51996</v>
      </c>
      <c r="C29812" s="359">
        <v>0.2</v>
      </c>
      <c r="D29812" s="357" t="s">
        <v>51995</v>
      </c>
      <c r="E29812" s="357" t="s">
        <v>51995</v>
      </c>
    </row>
    <row r="29813" spans="1:5" ht="15.6">
      <c r="A29813" s="358" t="s">
        <v>52578</v>
      </c>
      <c r="B29813" s="358" t="s">
        <v>52579</v>
      </c>
      <c r="C29813" s="359">
        <v>0.2</v>
      </c>
      <c r="D29813" s="357" t="s">
        <v>52577</v>
      </c>
      <c r="E29813" s="357" t="s">
        <v>52577</v>
      </c>
    </row>
    <row r="29814" spans="1:5" ht="15.6">
      <c r="A29814" s="358" t="s">
        <v>53619</v>
      </c>
      <c r="B29814" s="358" t="s">
        <v>53619</v>
      </c>
      <c r="C29814" s="359">
        <v>0.2</v>
      </c>
      <c r="D29814" s="357" t="s">
        <v>53618</v>
      </c>
      <c r="E29814" s="357" t="s">
        <v>53618</v>
      </c>
    </row>
    <row r="29815" spans="1:5" ht="15.6">
      <c r="A29815" s="358" t="s">
        <v>24277</v>
      </c>
      <c r="B29815" s="358" t="s">
        <v>24277</v>
      </c>
      <c r="C29815" s="359">
        <v>0.2</v>
      </c>
      <c r="D29815" s="357" t="s">
        <v>24276</v>
      </c>
      <c r="E29815" s="357" t="s">
        <v>24276</v>
      </c>
    </row>
    <row r="29816" spans="1:5" ht="15.6">
      <c r="A29816" s="358" t="s">
        <v>27032</v>
      </c>
      <c r="B29816" s="358" t="s">
        <v>27032</v>
      </c>
      <c r="C29816" s="359">
        <v>0.2</v>
      </c>
      <c r="D29816" s="357" t="s">
        <v>27031</v>
      </c>
      <c r="E29816" s="357" t="s">
        <v>27031</v>
      </c>
    </row>
    <row r="29817" spans="1:5" ht="15.6">
      <c r="A29817" s="358" t="s">
        <v>10262</v>
      </c>
      <c r="B29817" s="358" t="s">
        <v>30508</v>
      </c>
      <c r="C29817" s="359">
        <v>0.2</v>
      </c>
      <c r="D29817" s="357" t="s">
        <v>30507</v>
      </c>
      <c r="E29817" s="357" t="s">
        <v>30507</v>
      </c>
    </row>
    <row r="29818" spans="1:5" ht="15.6">
      <c r="A29818" s="358" t="s">
        <v>10262</v>
      </c>
      <c r="B29818" s="358" t="s">
        <v>55591</v>
      </c>
      <c r="C29818" s="359">
        <v>0.2</v>
      </c>
      <c r="D29818" s="357" t="s">
        <v>55590</v>
      </c>
      <c r="E29818" s="357" t="s">
        <v>55590</v>
      </c>
    </row>
    <row r="29819" spans="1:5" ht="15.6">
      <c r="A29819" s="358" t="s">
        <v>40098</v>
      </c>
      <c r="B29819" s="358" t="s">
        <v>40099</v>
      </c>
      <c r="C29819" s="359">
        <v>0.2</v>
      </c>
      <c r="D29819" s="357" t="s">
        <v>40097</v>
      </c>
      <c r="E29819" s="357" t="s">
        <v>40097</v>
      </c>
    </row>
    <row r="29820" spans="1:5" ht="15.6">
      <c r="A29820" s="358" t="s">
        <v>43088</v>
      </c>
      <c r="B29820" s="358" t="s">
        <v>43089</v>
      </c>
      <c r="C29820" s="359">
        <v>0.2</v>
      </c>
      <c r="D29820" s="357" t="s">
        <v>43087</v>
      </c>
      <c r="E29820" s="357" t="s">
        <v>43087</v>
      </c>
    </row>
    <row r="29821" spans="1:5" ht="15.6">
      <c r="A29821" s="358" t="s">
        <v>43540</v>
      </c>
      <c r="B29821" s="358" t="s">
        <v>43541</v>
      </c>
      <c r="C29821" s="359">
        <v>0.2</v>
      </c>
      <c r="D29821" s="357" t="s">
        <v>43539</v>
      </c>
      <c r="E29821" s="357" t="s">
        <v>43539</v>
      </c>
    </row>
    <row r="29822" spans="1:5" ht="15.6">
      <c r="A29822" s="358" t="s">
        <v>44339</v>
      </c>
      <c r="B29822" s="358" t="s">
        <v>44340</v>
      </c>
      <c r="C29822" s="359">
        <v>0.2</v>
      </c>
      <c r="D29822" s="357" t="s">
        <v>44338</v>
      </c>
      <c r="E29822" s="357" t="s">
        <v>44338</v>
      </c>
    </row>
    <row r="29823" spans="1:5" ht="15.6">
      <c r="A29823" s="358" t="s">
        <v>45677</v>
      </c>
      <c r="B29823" s="358" t="s">
        <v>45678</v>
      </c>
      <c r="C29823" s="359">
        <v>0.2</v>
      </c>
      <c r="D29823" s="357" t="s">
        <v>45676</v>
      </c>
      <c r="E29823" s="357" t="s">
        <v>45676</v>
      </c>
    </row>
    <row r="29824" spans="1:5" ht="15.6">
      <c r="A29824" s="358" t="s">
        <v>46192</v>
      </c>
      <c r="B29824" s="358" t="s">
        <v>46193</v>
      </c>
      <c r="C29824" s="359">
        <v>0.2</v>
      </c>
      <c r="D29824" s="357" t="s">
        <v>46191</v>
      </c>
      <c r="E29824" s="357" t="s">
        <v>46191</v>
      </c>
    </row>
    <row r="29825" spans="1:5" ht="15.6">
      <c r="A29825" s="358" t="s">
        <v>55300</v>
      </c>
      <c r="B29825" s="358" t="s">
        <v>55301</v>
      </c>
      <c r="C29825" s="359">
        <v>0.2</v>
      </c>
      <c r="D29825" s="357" t="s">
        <v>55299</v>
      </c>
      <c r="E29825" s="357" t="s">
        <v>55299</v>
      </c>
    </row>
    <row r="29826" spans="1:5" ht="15.6">
      <c r="A29826" s="358" t="s">
        <v>50445</v>
      </c>
      <c r="B29826" s="358" t="s">
        <v>50445</v>
      </c>
      <c r="C29826" s="359">
        <v>0.2</v>
      </c>
      <c r="D29826" s="357" t="s">
        <v>50444</v>
      </c>
      <c r="E29826" s="357" t="s">
        <v>50444</v>
      </c>
    </row>
    <row r="29827" spans="1:5" ht="15.6">
      <c r="A29827" s="358" t="s">
        <v>55619</v>
      </c>
      <c r="B29827" s="358" t="s">
        <v>65854</v>
      </c>
      <c r="C29827" s="359">
        <v>0.2</v>
      </c>
      <c r="D29827" s="357" t="s">
        <v>55618</v>
      </c>
      <c r="E29827" s="357" t="s">
        <v>55618</v>
      </c>
    </row>
    <row r="29828" spans="1:5" ht="15.6">
      <c r="A29828" s="358" t="s">
        <v>26273</v>
      </c>
      <c r="B29828" s="358" t="s">
        <v>26274</v>
      </c>
      <c r="C29828" s="359">
        <v>0.2</v>
      </c>
      <c r="D29828" s="357" t="s">
        <v>26272</v>
      </c>
      <c r="E29828" s="357" t="s">
        <v>26272</v>
      </c>
    </row>
    <row r="29829" spans="1:5" ht="15.6">
      <c r="A29829" s="358" t="s">
        <v>29958</v>
      </c>
      <c r="B29829" s="358" t="s">
        <v>29959</v>
      </c>
      <c r="C29829" s="359">
        <v>0.2</v>
      </c>
      <c r="D29829" s="357" t="s">
        <v>29957</v>
      </c>
      <c r="E29829" s="357" t="s">
        <v>29957</v>
      </c>
    </row>
    <row r="29830" spans="1:5" ht="15.6">
      <c r="A29830" s="358" t="s">
        <v>29967</v>
      </c>
      <c r="B29830" s="358" t="s">
        <v>29968</v>
      </c>
      <c r="C29830" s="359">
        <v>0.2</v>
      </c>
      <c r="D29830" s="357" t="s">
        <v>29966</v>
      </c>
      <c r="E29830" s="357" t="s">
        <v>29966</v>
      </c>
    </row>
    <row r="29831" spans="1:5" ht="15.6">
      <c r="A29831" s="358" t="s">
        <v>32211</v>
      </c>
      <c r="B29831" s="358" t="s">
        <v>32212</v>
      </c>
      <c r="C29831" s="359">
        <v>0.2</v>
      </c>
      <c r="D29831" s="357" t="s">
        <v>32210</v>
      </c>
      <c r="E29831" s="357" t="s">
        <v>32210</v>
      </c>
    </row>
    <row r="29832" spans="1:5" ht="15.6">
      <c r="A29832" s="358" t="s">
        <v>34037</v>
      </c>
      <c r="B29832" s="358" t="s">
        <v>34038</v>
      </c>
      <c r="C29832" s="359">
        <v>0.2</v>
      </c>
      <c r="D29832" s="357" t="s">
        <v>34036</v>
      </c>
      <c r="E29832" s="357" t="s">
        <v>34036</v>
      </c>
    </row>
    <row r="29833" spans="1:5" ht="15.6">
      <c r="A29833" s="358" t="s">
        <v>65856</v>
      </c>
      <c r="B29833" s="358" t="s">
        <v>65857</v>
      </c>
      <c r="C29833" s="359">
        <v>0.2</v>
      </c>
      <c r="D29833" s="357" t="s">
        <v>65855</v>
      </c>
      <c r="E29833" s="357" t="s">
        <v>65855</v>
      </c>
    </row>
    <row r="29834" spans="1:5" ht="15.6">
      <c r="A29834" s="358" t="s">
        <v>55669</v>
      </c>
      <c r="B29834" s="358" t="s">
        <v>55670</v>
      </c>
      <c r="C29834" s="359">
        <v>0.2</v>
      </c>
      <c r="D29834" s="357" t="s">
        <v>55668</v>
      </c>
      <c r="E29834" s="357" t="s">
        <v>55668</v>
      </c>
    </row>
    <row r="29835" spans="1:5" ht="15.6">
      <c r="A29835" s="358" t="s">
        <v>45217</v>
      </c>
      <c r="B29835" s="358" t="s">
        <v>45218</v>
      </c>
      <c r="C29835" s="359">
        <v>0.2</v>
      </c>
      <c r="D29835" s="357" t="s">
        <v>45216</v>
      </c>
      <c r="E29835" s="357" t="s">
        <v>45216</v>
      </c>
    </row>
    <row r="29836" spans="1:5" ht="15.6">
      <c r="A29836" s="358" t="s">
        <v>47520</v>
      </c>
      <c r="B29836" s="358" t="s">
        <v>47521</v>
      </c>
      <c r="C29836" s="359">
        <v>0.2</v>
      </c>
      <c r="D29836" s="357" t="s">
        <v>47519</v>
      </c>
      <c r="E29836" s="357" t="s">
        <v>47519</v>
      </c>
    </row>
    <row r="29837" spans="1:5" ht="15.6">
      <c r="A29837" s="358" t="s">
        <v>48031</v>
      </c>
      <c r="B29837" s="358" t="s">
        <v>48032</v>
      </c>
      <c r="C29837" s="359">
        <v>0.2</v>
      </c>
      <c r="D29837" s="357" t="s">
        <v>48030</v>
      </c>
      <c r="E29837" s="357" t="s">
        <v>48030</v>
      </c>
    </row>
    <row r="29838" spans="1:5" ht="15.6">
      <c r="A29838" s="358" t="s">
        <v>48901</v>
      </c>
      <c r="B29838" s="358" t="s">
        <v>48902</v>
      </c>
      <c r="C29838" s="359">
        <v>0.2</v>
      </c>
      <c r="D29838" s="357" t="s">
        <v>48900</v>
      </c>
      <c r="E29838" s="357" t="s">
        <v>48900</v>
      </c>
    </row>
    <row r="29839" spans="1:5" ht="15.6">
      <c r="A29839" s="358" t="s">
        <v>49598</v>
      </c>
      <c r="B29839" s="358" t="s">
        <v>49599</v>
      </c>
      <c r="C29839" s="359">
        <v>0.2</v>
      </c>
      <c r="D29839" s="357" t="s">
        <v>49597</v>
      </c>
      <c r="E29839" s="357" t="s">
        <v>49597</v>
      </c>
    </row>
    <row r="29840" spans="1:5" ht="15.6">
      <c r="A29840" s="358" t="s">
        <v>51737</v>
      </c>
      <c r="B29840" s="358" t="s">
        <v>51738</v>
      </c>
      <c r="C29840" s="359">
        <v>0.2</v>
      </c>
      <c r="D29840" s="357" t="s">
        <v>51736</v>
      </c>
      <c r="E29840" s="357" t="s">
        <v>51736</v>
      </c>
    </row>
    <row r="29841" spans="1:5" ht="15.6">
      <c r="A29841" s="358" t="s">
        <v>52878</v>
      </c>
      <c r="B29841" s="358" t="s">
        <v>52879</v>
      </c>
      <c r="C29841" s="359">
        <v>0.2</v>
      </c>
      <c r="D29841" s="357" t="s">
        <v>52877</v>
      </c>
      <c r="E29841" s="357" t="s">
        <v>52877</v>
      </c>
    </row>
    <row r="29842" spans="1:5" ht="15.6">
      <c r="A29842" s="358" t="s">
        <v>2080</v>
      </c>
      <c r="B29842" s="358" t="s">
        <v>53788</v>
      </c>
      <c r="C29842" s="359">
        <v>0.2</v>
      </c>
      <c r="D29842" s="357" t="s">
        <v>53787</v>
      </c>
      <c r="E29842" s="357" t="s">
        <v>53787</v>
      </c>
    </row>
    <row r="29843" spans="1:5" ht="15.6">
      <c r="A29843" s="358" t="s">
        <v>24710</v>
      </c>
      <c r="B29843" s="358" t="s">
        <v>24710</v>
      </c>
      <c r="C29843" s="359">
        <v>0.2</v>
      </c>
      <c r="D29843" s="357" t="s">
        <v>24709</v>
      </c>
      <c r="E29843" s="357" t="s">
        <v>24709</v>
      </c>
    </row>
    <row r="29844" spans="1:5" ht="15.6">
      <c r="A29844" s="358" t="s">
        <v>25756</v>
      </c>
      <c r="B29844" s="358" t="s">
        <v>25756</v>
      </c>
      <c r="C29844" s="359">
        <v>0.2</v>
      </c>
      <c r="D29844" s="357" t="s">
        <v>25755</v>
      </c>
      <c r="E29844" s="357" t="s">
        <v>25755</v>
      </c>
    </row>
    <row r="29845" spans="1:5" ht="15.6">
      <c r="A29845" s="358" t="s">
        <v>30592</v>
      </c>
      <c r="B29845" s="358" t="s">
        <v>30593</v>
      </c>
      <c r="C29845" s="359">
        <v>0.2</v>
      </c>
      <c r="D29845" s="357" t="s">
        <v>30591</v>
      </c>
      <c r="E29845" s="357" t="s">
        <v>30591</v>
      </c>
    </row>
    <row r="29846" spans="1:5" ht="15.6">
      <c r="A29846" s="358" t="s">
        <v>32380</v>
      </c>
      <c r="B29846" s="358" t="s">
        <v>32381</v>
      </c>
      <c r="C29846" s="359">
        <v>0.2</v>
      </c>
      <c r="D29846" s="357" t="s">
        <v>32379</v>
      </c>
      <c r="E29846" s="357" t="s">
        <v>32379</v>
      </c>
    </row>
    <row r="29847" spans="1:5" ht="15.6">
      <c r="A29847" s="358" t="s">
        <v>33221</v>
      </c>
      <c r="B29847" s="358" t="s">
        <v>33222</v>
      </c>
      <c r="C29847" s="359">
        <v>0.2</v>
      </c>
      <c r="D29847" s="357" t="s">
        <v>33220</v>
      </c>
      <c r="E29847" s="357" t="s">
        <v>33220</v>
      </c>
    </row>
    <row r="29848" spans="1:5" ht="15.6">
      <c r="A29848" s="358" t="s">
        <v>37975</v>
      </c>
      <c r="B29848" s="358" t="s">
        <v>37976</v>
      </c>
      <c r="C29848" s="359">
        <v>0.2</v>
      </c>
      <c r="D29848" s="357" t="s">
        <v>37974</v>
      </c>
      <c r="E29848" s="357" t="s">
        <v>37974</v>
      </c>
    </row>
    <row r="29849" spans="1:5" ht="15.6">
      <c r="A29849" s="358" t="s">
        <v>39584</v>
      </c>
      <c r="B29849" s="358" t="s">
        <v>39584</v>
      </c>
      <c r="C29849" s="359">
        <v>0.2</v>
      </c>
      <c r="D29849" s="357" t="s">
        <v>39583</v>
      </c>
      <c r="E29849" s="357" t="s">
        <v>39583</v>
      </c>
    </row>
    <row r="29850" spans="1:5" ht="15.6">
      <c r="A29850" s="358" t="s">
        <v>42038</v>
      </c>
      <c r="B29850" s="358" t="s">
        <v>42039</v>
      </c>
      <c r="C29850" s="359">
        <v>0.2</v>
      </c>
      <c r="D29850" s="357" t="s">
        <v>42037</v>
      </c>
      <c r="E29850" s="357" t="s">
        <v>42037</v>
      </c>
    </row>
    <row r="29851" spans="1:5" ht="15.6">
      <c r="A29851" s="358" t="s">
        <v>55629</v>
      </c>
      <c r="B29851" s="358" t="s">
        <v>55630</v>
      </c>
      <c r="C29851" s="359">
        <v>0.2</v>
      </c>
      <c r="D29851" s="357" t="s">
        <v>55628</v>
      </c>
      <c r="E29851" s="357" t="s">
        <v>55628</v>
      </c>
    </row>
    <row r="29852" spans="1:5" ht="15.6">
      <c r="A29852" s="358" t="s">
        <v>44849</v>
      </c>
      <c r="B29852" s="358" t="s">
        <v>44850</v>
      </c>
      <c r="C29852" s="359">
        <v>0.2</v>
      </c>
      <c r="D29852" s="357" t="s">
        <v>44848</v>
      </c>
      <c r="E29852" s="357" t="s">
        <v>44848</v>
      </c>
    </row>
    <row r="29853" spans="1:5" ht="15.6">
      <c r="A29853" s="358" t="s">
        <v>46394</v>
      </c>
      <c r="B29853" s="358" t="s">
        <v>46395</v>
      </c>
      <c r="C29853" s="359">
        <v>0.2</v>
      </c>
      <c r="D29853" s="357" t="s">
        <v>46393</v>
      </c>
      <c r="E29853" s="357" t="s">
        <v>46393</v>
      </c>
    </row>
    <row r="29854" spans="1:5" ht="15.6">
      <c r="A29854" s="358" t="s">
        <v>49277</v>
      </c>
      <c r="B29854" s="358" t="s">
        <v>49277</v>
      </c>
      <c r="C29854" s="359">
        <v>0.2</v>
      </c>
      <c r="D29854" s="357" t="s">
        <v>49276</v>
      </c>
      <c r="E29854" s="357" t="s">
        <v>49276</v>
      </c>
    </row>
    <row r="29855" spans="1:5" ht="15.6">
      <c r="A29855" s="358" t="s">
        <v>50800</v>
      </c>
      <c r="B29855" s="358" t="s">
        <v>50801</v>
      </c>
      <c r="C29855" s="359">
        <v>0.2</v>
      </c>
      <c r="D29855" s="357" t="s">
        <v>50799</v>
      </c>
      <c r="E29855" s="357" t="s">
        <v>50799</v>
      </c>
    </row>
    <row r="29856" spans="1:5" ht="15.6">
      <c r="A29856" s="358" t="s">
        <v>50800</v>
      </c>
      <c r="B29856" s="358" t="s">
        <v>50801</v>
      </c>
      <c r="C29856" s="359">
        <v>0.2</v>
      </c>
      <c r="D29856" s="357" t="s">
        <v>50799</v>
      </c>
      <c r="E29856" s="357" t="s">
        <v>50799</v>
      </c>
    </row>
    <row r="29857" spans="1:5" ht="15.6">
      <c r="A29857" s="358" t="s">
        <v>51951</v>
      </c>
      <c r="B29857" s="358" t="s">
        <v>51952</v>
      </c>
      <c r="C29857" s="359">
        <v>0.2</v>
      </c>
      <c r="D29857" s="357" t="s">
        <v>51950</v>
      </c>
      <c r="E29857" s="357" t="s">
        <v>51950</v>
      </c>
    </row>
    <row r="29858" spans="1:5" ht="15.6">
      <c r="A29858" s="358" t="s">
        <v>51951</v>
      </c>
      <c r="B29858" s="358" t="s">
        <v>51952</v>
      </c>
      <c r="C29858" s="359">
        <v>0.2</v>
      </c>
      <c r="D29858" s="357" t="s">
        <v>51950</v>
      </c>
      <c r="E29858" s="357" t="s">
        <v>51950</v>
      </c>
    </row>
    <row r="29859" spans="1:5" ht="15.6">
      <c r="A29859" s="358" t="s">
        <v>51951</v>
      </c>
      <c r="B29859" s="358" t="s">
        <v>51952</v>
      </c>
      <c r="C29859" s="359">
        <v>0.2</v>
      </c>
      <c r="D29859" s="357" t="s">
        <v>51950</v>
      </c>
      <c r="E29859" s="357" t="s">
        <v>51950</v>
      </c>
    </row>
    <row r="29860" spans="1:5" ht="15.6">
      <c r="A29860" s="358" t="s">
        <v>52405</v>
      </c>
      <c r="B29860" s="358" t="s">
        <v>52406</v>
      </c>
      <c r="C29860" s="359">
        <v>0.2</v>
      </c>
      <c r="D29860" s="357" t="s">
        <v>52404</v>
      </c>
      <c r="E29860" s="357" t="s">
        <v>52404</v>
      </c>
    </row>
    <row r="29861" spans="1:5" ht="15.6">
      <c r="A29861" s="358" t="s">
        <v>52814</v>
      </c>
      <c r="B29861" s="358" t="s">
        <v>52815</v>
      </c>
      <c r="C29861" s="359">
        <v>0.2</v>
      </c>
      <c r="D29861" s="357" t="s">
        <v>52813</v>
      </c>
      <c r="E29861" s="357" t="s">
        <v>52813</v>
      </c>
    </row>
    <row r="29862" spans="1:5" ht="15.6">
      <c r="A29862" s="358" t="s">
        <v>25078</v>
      </c>
      <c r="B29862" s="358" t="s">
        <v>25079</v>
      </c>
      <c r="C29862" s="359">
        <v>0.2</v>
      </c>
      <c r="D29862" s="357" t="s">
        <v>25077</v>
      </c>
      <c r="E29862" s="357" t="s">
        <v>25077</v>
      </c>
    </row>
    <row r="29863" spans="1:5" ht="15.6">
      <c r="A29863" s="358" t="s">
        <v>26072</v>
      </c>
      <c r="B29863" s="358" t="s">
        <v>26073</v>
      </c>
      <c r="C29863" s="359">
        <v>0.2</v>
      </c>
      <c r="D29863" s="357" t="s">
        <v>26071</v>
      </c>
      <c r="E29863" s="357" t="s">
        <v>26071</v>
      </c>
    </row>
    <row r="29864" spans="1:5" ht="15.6">
      <c r="A29864" s="358" t="s">
        <v>29670</v>
      </c>
      <c r="B29864" s="358" t="s">
        <v>29670</v>
      </c>
      <c r="C29864" s="359">
        <v>0.2</v>
      </c>
      <c r="D29864" s="357" t="s">
        <v>29669</v>
      </c>
      <c r="E29864" s="357" t="s">
        <v>29669</v>
      </c>
    </row>
    <row r="29865" spans="1:5" ht="15.6">
      <c r="A29865" s="358" t="s">
        <v>30083</v>
      </c>
      <c r="B29865" s="358" t="s">
        <v>30084</v>
      </c>
      <c r="C29865" s="359">
        <v>0.2</v>
      </c>
      <c r="D29865" s="357" t="s">
        <v>30082</v>
      </c>
      <c r="E29865" s="357" t="s">
        <v>30082</v>
      </c>
    </row>
    <row r="29866" spans="1:5" ht="15.6">
      <c r="A29866" s="358" t="s">
        <v>36151</v>
      </c>
      <c r="B29866" s="358" t="s">
        <v>36152</v>
      </c>
      <c r="C29866" s="359">
        <v>0.2</v>
      </c>
      <c r="D29866" s="357" t="s">
        <v>36150</v>
      </c>
      <c r="E29866" s="357" t="s">
        <v>36150</v>
      </c>
    </row>
    <row r="29867" spans="1:5" ht="15.6">
      <c r="A29867" s="358" t="s">
        <v>38196</v>
      </c>
      <c r="B29867" s="358" t="s">
        <v>38196</v>
      </c>
      <c r="C29867" s="359">
        <v>0.2</v>
      </c>
      <c r="D29867" s="357" t="s">
        <v>38195</v>
      </c>
      <c r="E29867" s="357" t="s">
        <v>38195</v>
      </c>
    </row>
    <row r="29868" spans="1:5" ht="15.6">
      <c r="A29868" s="358" t="s">
        <v>39403</v>
      </c>
      <c r="B29868" s="358" t="s">
        <v>39404</v>
      </c>
      <c r="C29868" s="359">
        <v>0.2</v>
      </c>
      <c r="D29868" s="357" t="s">
        <v>39402</v>
      </c>
      <c r="E29868" s="357" t="s">
        <v>39402</v>
      </c>
    </row>
    <row r="29869" spans="1:5" ht="15.6">
      <c r="A29869" s="358" t="s">
        <v>42894</v>
      </c>
      <c r="B29869" s="358" t="s">
        <v>42894</v>
      </c>
      <c r="C29869" s="359">
        <v>0.2</v>
      </c>
      <c r="D29869" s="357" t="s">
        <v>42893</v>
      </c>
      <c r="E29869" s="357" t="s">
        <v>42893</v>
      </c>
    </row>
    <row r="29870" spans="1:5" ht="15.6">
      <c r="A29870" s="358" t="s">
        <v>45038</v>
      </c>
      <c r="B29870" s="358" t="s">
        <v>45039</v>
      </c>
      <c r="C29870" s="359">
        <v>0.2</v>
      </c>
      <c r="D29870" s="357" t="s">
        <v>45037</v>
      </c>
      <c r="E29870" s="357" t="s">
        <v>45037</v>
      </c>
    </row>
    <row r="29871" spans="1:5" ht="15.6">
      <c r="A29871" s="358" t="s">
        <v>45781</v>
      </c>
      <c r="B29871" s="358" t="s">
        <v>45782</v>
      </c>
      <c r="C29871" s="359">
        <v>0.2</v>
      </c>
      <c r="D29871" s="357" t="s">
        <v>45780</v>
      </c>
      <c r="E29871" s="357" t="s">
        <v>45780</v>
      </c>
    </row>
    <row r="29872" spans="1:5" ht="15.6">
      <c r="A29872" s="358" t="s">
        <v>46524</v>
      </c>
      <c r="B29872" s="358" t="s">
        <v>10262</v>
      </c>
      <c r="C29872" s="359">
        <v>0.2</v>
      </c>
      <c r="D29872" s="357" t="s">
        <v>46523</v>
      </c>
      <c r="E29872" s="357" t="s">
        <v>46523</v>
      </c>
    </row>
    <row r="29873" spans="1:5" ht="15.6">
      <c r="A29873" s="358" t="s">
        <v>48840</v>
      </c>
      <c r="B29873" s="358" t="s">
        <v>48841</v>
      </c>
      <c r="C29873" s="359">
        <v>0.2</v>
      </c>
      <c r="D29873" s="357" t="s">
        <v>48839</v>
      </c>
      <c r="E29873" s="357" t="s">
        <v>48839</v>
      </c>
    </row>
    <row r="29874" spans="1:5" ht="15.6">
      <c r="A29874" s="358" t="s">
        <v>49212</v>
      </c>
      <c r="B29874" s="358" t="s">
        <v>49213</v>
      </c>
      <c r="C29874" s="359">
        <v>0.2</v>
      </c>
      <c r="D29874" s="357" t="s">
        <v>49211</v>
      </c>
      <c r="E29874" s="357" t="s">
        <v>49211</v>
      </c>
    </row>
    <row r="29875" spans="1:5" ht="15.6">
      <c r="A29875" s="358" t="s">
        <v>49896</v>
      </c>
      <c r="B29875" s="358" t="s">
        <v>49897</v>
      </c>
      <c r="C29875" s="359">
        <v>0.2</v>
      </c>
      <c r="D29875" s="357" t="s">
        <v>49895</v>
      </c>
      <c r="E29875" s="357" t="s">
        <v>49895</v>
      </c>
    </row>
    <row r="29876" spans="1:5" ht="15.6">
      <c r="A29876" s="358" t="s">
        <v>53038</v>
      </c>
      <c r="B29876" s="358" t="s">
        <v>53038</v>
      </c>
      <c r="C29876" s="359">
        <v>0.2</v>
      </c>
      <c r="D29876" s="357" t="s">
        <v>53037</v>
      </c>
      <c r="E29876" s="357" t="s">
        <v>53037</v>
      </c>
    </row>
    <row r="29877" spans="1:5" ht="15.6">
      <c r="A29877" s="358" t="s">
        <v>25024</v>
      </c>
      <c r="B29877" s="358" t="s">
        <v>25024</v>
      </c>
      <c r="C29877" s="359">
        <v>0.2</v>
      </c>
      <c r="D29877" s="357" t="s">
        <v>25023</v>
      </c>
      <c r="E29877" s="357" t="s">
        <v>25023</v>
      </c>
    </row>
    <row r="29878" spans="1:5" ht="15.6">
      <c r="A29878" s="358" t="s">
        <v>26390</v>
      </c>
      <c r="B29878" s="358" t="s">
        <v>26391</v>
      </c>
      <c r="C29878" s="359">
        <v>0.2</v>
      </c>
      <c r="D29878" s="357" t="s">
        <v>26389</v>
      </c>
      <c r="E29878" s="357" t="s">
        <v>26389</v>
      </c>
    </row>
    <row r="29879" spans="1:5" ht="15.6">
      <c r="A29879" s="358" t="s">
        <v>28007</v>
      </c>
      <c r="B29879" s="358" t="s">
        <v>28007</v>
      </c>
      <c r="C29879" s="359">
        <v>0.2</v>
      </c>
      <c r="D29879" s="357" t="s">
        <v>28006</v>
      </c>
      <c r="E29879" s="357" t="s">
        <v>28006</v>
      </c>
    </row>
    <row r="29880" spans="1:5" ht="15.6">
      <c r="A29880" s="358" t="s">
        <v>28139</v>
      </c>
      <c r="B29880" s="358" t="s">
        <v>28139</v>
      </c>
      <c r="C29880" s="359">
        <v>0.2</v>
      </c>
      <c r="D29880" s="357" t="s">
        <v>28138</v>
      </c>
      <c r="E29880" s="357" t="s">
        <v>28138</v>
      </c>
    </row>
    <row r="29881" spans="1:5" ht="15.6">
      <c r="A29881" s="358" t="s">
        <v>30018</v>
      </c>
      <c r="B29881" s="358" t="s">
        <v>30019</v>
      </c>
      <c r="C29881" s="359">
        <v>0.2</v>
      </c>
      <c r="D29881" s="357" t="s">
        <v>30017</v>
      </c>
      <c r="E29881" s="357" t="s">
        <v>30017</v>
      </c>
    </row>
    <row r="29882" spans="1:5" ht="15.6">
      <c r="A29882" s="358" t="s">
        <v>30519</v>
      </c>
      <c r="B29882" s="358" t="s">
        <v>30520</v>
      </c>
      <c r="C29882" s="359">
        <v>0.2</v>
      </c>
      <c r="D29882" s="357" t="s">
        <v>30518</v>
      </c>
      <c r="E29882" s="357" t="s">
        <v>30518</v>
      </c>
    </row>
    <row r="29883" spans="1:5" ht="15.6">
      <c r="A29883" s="358" t="s">
        <v>65859</v>
      </c>
      <c r="B29883" s="358" t="s">
        <v>65860</v>
      </c>
      <c r="C29883" s="359">
        <v>0.2</v>
      </c>
      <c r="D29883" s="357" t="s">
        <v>65858</v>
      </c>
      <c r="E29883" s="357" t="s">
        <v>65858</v>
      </c>
    </row>
    <row r="29884" spans="1:5" ht="15.6">
      <c r="A29884" s="358" t="s">
        <v>65859</v>
      </c>
      <c r="B29884" s="358" t="s">
        <v>65860</v>
      </c>
      <c r="C29884" s="359">
        <v>0.2</v>
      </c>
      <c r="D29884" s="357" t="s">
        <v>65858</v>
      </c>
      <c r="E29884" s="357" t="s">
        <v>65858</v>
      </c>
    </row>
    <row r="29885" spans="1:5" ht="15.6">
      <c r="A29885" s="358" t="s">
        <v>34399</v>
      </c>
      <c r="B29885" s="358" t="s">
        <v>34400</v>
      </c>
      <c r="C29885" s="359">
        <v>0.2</v>
      </c>
      <c r="D29885" s="357" t="s">
        <v>34398</v>
      </c>
      <c r="E29885" s="357" t="s">
        <v>34398</v>
      </c>
    </row>
    <row r="29886" spans="1:5" ht="15.6">
      <c r="A29886" s="358" t="s">
        <v>38114</v>
      </c>
      <c r="B29886" s="358" t="s">
        <v>38115</v>
      </c>
      <c r="C29886" s="359">
        <v>0.2</v>
      </c>
      <c r="D29886" s="357" t="s">
        <v>38113</v>
      </c>
      <c r="E29886" s="357" t="s">
        <v>38113</v>
      </c>
    </row>
    <row r="29887" spans="1:5" ht="15.6">
      <c r="A29887" s="358" t="s">
        <v>41474</v>
      </c>
      <c r="B29887" s="358" t="s">
        <v>41475</v>
      </c>
      <c r="C29887" s="359">
        <v>0.2</v>
      </c>
      <c r="D29887" s="357" t="s">
        <v>41473</v>
      </c>
      <c r="E29887" s="357" t="s">
        <v>41473</v>
      </c>
    </row>
    <row r="29888" spans="1:5" ht="15.6">
      <c r="A29888" s="358" t="s">
        <v>41483</v>
      </c>
      <c r="B29888" s="358" t="s">
        <v>41484</v>
      </c>
      <c r="C29888" s="359">
        <v>0.2</v>
      </c>
      <c r="D29888" s="357" t="s">
        <v>41482</v>
      </c>
      <c r="E29888" s="357" t="s">
        <v>41482</v>
      </c>
    </row>
    <row r="29889" spans="1:5" ht="15.6">
      <c r="A29889" s="358" t="s">
        <v>42633</v>
      </c>
      <c r="B29889" s="358" t="s">
        <v>10262</v>
      </c>
      <c r="C29889" s="359">
        <v>0.2</v>
      </c>
      <c r="D29889" s="357" t="s">
        <v>42632</v>
      </c>
      <c r="E29889" s="357" t="s">
        <v>42632</v>
      </c>
    </row>
    <row r="29890" spans="1:5" ht="15.6">
      <c r="A29890" s="358" t="s">
        <v>55626</v>
      </c>
      <c r="B29890" s="358" t="s">
        <v>55627</v>
      </c>
      <c r="C29890" s="359">
        <v>0.2</v>
      </c>
      <c r="D29890" s="357" t="s">
        <v>55625</v>
      </c>
      <c r="E29890" s="357" t="s">
        <v>55625</v>
      </c>
    </row>
    <row r="29891" spans="1:5" ht="15.6">
      <c r="A29891" s="358" t="s">
        <v>43879</v>
      </c>
      <c r="B29891" s="358" t="s">
        <v>43880</v>
      </c>
      <c r="C29891" s="359">
        <v>0.2</v>
      </c>
      <c r="D29891" s="357" t="s">
        <v>43878</v>
      </c>
      <c r="E29891" s="357" t="s">
        <v>43878</v>
      </c>
    </row>
    <row r="29892" spans="1:5" ht="15.6">
      <c r="A29892" s="358" t="s">
        <v>65862</v>
      </c>
      <c r="B29892" s="358" t="s">
        <v>65863</v>
      </c>
      <c r="C29892" s="359">
        <v>0.2</v>
      </c>
      <c r="D29892" s="357" t="s">
        <v>65861</v>
      </c>
      <c r="E29892" s="357" t="s">
        <v>65861</v>
      </c>
    </row>
    <row r="29893" spans="1:5" ht="15.6">
      <c r="A29893" s="358" t="s">
        <v>65862</v>
      </c>
      <c r="B29893" s="358" t="s">
        <v>65863</v>
      </c>
      <c r="C29893" s="359">
        <v>0.2</v>
      </c>
      <c r="D29893" s="357" t="s">
        <v>65861</v>
      </c>
      <c r="E29893" s="357" t="s">
        <v>65861</v>
      </c>
    </row>
    <row r="29894" spans="1:5" ht="15.6">
      <c r="A29894" s="358" t="s">
        <v>45953</v>
      </c>
      <c r="B29894" s="358" t="s">
        <v>45953</v>
      </c>
      <c r="C29894" s="359">
        <v>0.2</v>
      </c>
      <c r="D29894" s="357" t="s">
        <v>45952</v>
      </c>
      <c r="E29894" s="357" t="s">
        <v>45952</v>
      </c>
    </row>
    <row r="29895" spans="1:5" ht="15.6">
      <c r="A29895" s="358" t="s">
        <v>47089</v>
      </c>
      <c r="B29895" s="358" t="s">
        <v>47089</v>
      </c>
      <c r="C29895" s="359">
        <v>0.2</v>
      </c>
      <c r="D29895" s="357" t="s">
        <v>47088</v>
      </c>
      <c r="E29895" s="357" t="s">
        <v>47088</v>
      </c>
    </row>
    <row r="29896" spans="1:5" ht="15.6">
      <c r="A29896" s="358" t="s">
        <v>47793</v>
      </c>
      <c r="B29896" s="358" t="s">
        <v>47793</v>
      </c>
      <c r="C29896" s="359">
        <v>0.2</v>
      </c>
      <c r="D29896" s="357" t="s">
        <v>47792</v>
      </c>
      <c r="E29896" s="357" t="s">
        <v>47792</v>
      </c>
    </row>
    <row r="29897" spans="1:5" ht="15.6">
      <c r="A29897" s="358" t="s">
        <v>10262</v>
      </c>
      <c r="B29897" s="358" t="s">
        <v>49218</v>
      </c>
      <c r="C29897" s="359">
        <v>0.2</v>
      </c>
      <c r="D29897" s="357" t="s">
        <v>49217</v>
      </c>
      <c r="E29897" s="357" t="s">
        <v>49217</v>
      </c>
    </row>
    <row r="29898" spans="1:5" ht="15.6">
      <c r="A29898" s="358" t="s">
        <v>49970</v>
      </c>
      <c r="B29898" s="358" t="s">
        <v>49971</v>
      </c>
      <c r="C29898" s="359">
        <v>0.2</v>
      </c>
      <c r="D29898" s="357" t="s">
        <v>49969</v>
      </c>
      <c r="E29898" s="357" t="s">
        <v>49969</v>
      </c>
    </row>
    <row r="29899" spans="1:5" ht="15.6">
      <c r="A29899" s="358" t="s">
        <v>51395</v>
      </c>
      <c r="B29899" s="358" t="s">
        <v>51396</v>
      </c>
      <c r="C29899" s="359">
        <v>0.2</v>
      </c>
      <c r="D29899" s="357" t="s">
        <v>51394</v>
      </c>
      <c r="E29899" s="357" t="s">
        <v>51394</v>
      </c>
    </row>
    <row r="29900" spans="1:5" ht="15.6">
      <c r="A29900" s="358" t="s">
        <v>51973</v>
      </c>
      <c r="B29900" s="358" t="s">
        <v>51973</v>
      </c>
      <c r="C29900" s="359">
        <v>0.2</v>
      </c>
      <c r="D29900" s="357" t="s">
        <v>51972</v>
      </c>
      <c r="E29900" s="357" t="s">
        <v>51972</v>
      </c>
    </row>
    <row r="29901" spans="1:5" ht="15.6">
      <c r="A29901" s="358" t="s">
        <v>52655</v>
      </c>
      <c r="B29901" s="358" t="s">
        <v>52655</v>
      </c>
      <c r="C29901" s="359">
        <v>0.2</v>
      </c>
      <c r="D29901" s="357" t="s">
        <v>52654</v>
      </c>
      <c r="E29901" s="357" t="s">
        <v>52654</v>
      </c>
    </row>
    <row r="29902" spans="1:5" ht="15.6">
      <c r="A29902" s="358" t="s">
        <v>53024</v>
      </c>
      <c r="B29902" s="358" t="s">
        <v>53025</v>
      </c>
      <c r="C29902" s="359">
        <v>0.2</v>
      </c>
      <c r="D29902" s="357" t="s">
        <v>53023</v>
      </c>
      <c r="E29902" s="357" t="s">
        <v>53023</v>
      </c>
    </row>
    <row r="29903" spans="1:5" ht="15.6">
      <c r="A29903" s="358" t="s">
        <v>24319</v>
      </c>
      <c r="B29903" s="358" t="s">
        <v>24320</v>
      </c>
      <c r="C29903" s="359">
        <v>0.2</v>
      </c>
      <c r="D29903" s="357" t="s">
        <v>24318</v>
      </c>
      <c r="E29903" s="357" t="s">
        <v>24318</v>
      </c>
    </row>
    <row r="29904" spans="1:5" ht="15.6">
      <c r="A29904" s="358" t="s">
        <v>24775</v>
      </c>
      <c r="B29904" s="358" t="s">
        <v>24776</v>
      </c>
      <c r="C29904" s="359">
        <v>0.2</v>
      </c>
      <c r="D29904" s="357" t="s">
        <v>24774</v>
      </c>
      <c r="E29904" s="357" t="s">
        <v>24774</v>
      </c>
    </row>
    <row r="29905" spans="1:5" ht="15.6">
      <c r="A29905" s="358" t="s">
        <v>26321</v>
      </c>
      <c r="B29905" s="358" t="s">
        <v>26322</v>
      </c>
      <c r="C29905" s="359">
        <v>0.2</v>
      </c>
      <c r="D29905" s="357" t="s">
        <v>26320</v>
      </c>
      <c r="E29905" s="357" t="s">
        <v>26320</v>
      </c>
    </row>
    <row r="29906" spans="1:5" ht="15.6">
      <c r="A29906" s="358" t="s">
        <v>10262</v>
      </c>
      <c r="B29906" s="358" t="s">
        <v>27161</v>
      </c>
      <c r="C29906" s="359">
        <v>0.2</v>
      </c>
      <c r="D29906" s="357" t="s">
        <v>27160</v>
      </c>
      <c r="E29906" s="357" t="s">
        <v>27160</v>
      </c>
    </row>
    <row r="29907" spans="1:5" ht="15.6">
      <c r="A29907" s="358" t="s">
        <v>27915</v>
      </c>
      <c r="B29907" s="358" t="s">
        <v>27915</v>
      </c>
      <c r="C29907" s="359">
        <v>0.2</v>
      </c>
      <c r="D29907" s="357" t="s">
        <v>27914</v>
      </c>
      <c r="E29907" s="357" t="s">
        <v>27914</v>
      </c>
    </row>
    <row r="29908" spans="1:5" ht="15.6">
      <c r="A29908" s="358" t="s">
        <v>27915</v>
      </c>
      <c r="B29908" s="358" t="s">
        <v>27915</v>
      </c>
      <c r="C29908" s="359">
        <v>0.2</v>
      </c>
      <c r="D29908" s="357" t="s">
        <v>27914</v>
      </c>
      <c r="E29908" s="357" t="s">
        <v>27914</v>
      </c>
    </row>
    <row r="29909" spans="1:5" ht="15.6">
      <c r="A29909" s="358" t="s">
        <v>28308</v>
      </c>
      <c r="B29909" s="358" t="s">
        <v>28309</v>
      </c>
      <c r="C29909" s="359">
        <v>0.2</v>
      </c>
      <c r="D29909" s="357" t="s">
        <v>28307</v>
      </c>
      <c r="E29909" s="357" t="s">
        <v>28307</v>
      </c>
    </row>
    <row r="29910" spans="1:5" ht="15.6">
      <c r="A29910" s="358" t="s">
        <v>28962</v>
      </c>
      <c r="B29910" s="358" t="s">
        <v>28963</v>
      </c>
      <c r="C29910" s="359">
        <v>0.2</v>
      </c>
      <c r="D29910" s="357" t="s">
        <v>28961</v>
      </c>
      <c r="E29910" s="357" t="s">
        <v>28961</v>
      </c>
    </row>
    <row r="29911" spans="1:5" ht="15.6">
      <c r="A29911" s="358" t="s">
        <v>30717</v>
      </c>
      <c r="B29911" s="358" t="s">
        <v>30717</v>
      </c>
      <c r="C29911" s="359">
        <v>0.2</v>
      </c>
      <c r="D29911" s="357" t="s">
        <v>30716</v>
      </c>
      <c r="E29911" s="357" t="s">
        <v>30716</v>
      </c>
    </row>
    <row r="29912" spans="1:5" ht="15.6">
      <c r="A29912" s="358" t="s">
        <v>34290</v>
      </c>
      <c r="B29912" s="358" t="s">
        <v>34291</v>
      </c>
      <c r="C29912" s="359">
        <v>0.2</v>
      </c>
      <c r="D29912" s="357" t="s">
        <v>34289</v>
      </c>
      <c r="E29912" s="357" t="s">
        <v>34289</v>
      </c>
    </row>
    <row r="29913" spans="1:5" ht="15.6">
      <c r="A29913" s="358" t="s">
        <v>35088</v>
      </c>
      <c r="B29913" s="358" t="s">
        <v>35089</v>
      </c>
      <c r="C29913" s="359">
        <v>0.2</v>
      </c>
      <c r="D29913" s="357" t="s">
        <v>35087</v>
      </c>
      <c r="E29913" s="357" t="s">
        <v>35087</v>
      </c>
    </row>
    <row r="29914" spans="1:5" ht="15.6">
      <c r="A29914" s="358" t="s">
        <v>10262</v>
      </c>
      <c r="B29914" s="358" t="s">
        <v>35449</v>
      </c>
      <c r="C29914" s="359">
        <v>0.2</v>
      </c>
      <c r="D29914" s="357" t="s">
        <v>35448</v>
      </c>
      <c r="E29914" s="357" t="s">
        <v>35448</v>
      </c>
    </row>
    <row r="29915" spans="1:5" ht="15.6">
      <c r="A29915" s="358" t="s">
        <v>35733</v>
      </c>
      <c r="B29915" s="358" t="s">
        <v>35733</v>
      </c>
      <c r="C29915" s="359">
        <v>0.2</v>
      </c>
      <c r="D29915" s="357" t="s">
        <v>35732</v>
      </c>
      <c r="E29915" s="357" t="s">
        <v>35732</v>
      </c>
    </row>
    <row r="29916" spans="1:5" ht="15.6">
      <c r="A29916" s="358" t="s">
        <v>65865</v>
      </c>
      <c r="B29916" s="358" t="s">
        <v>60398</v>
      </c>
      <c r="C29916" s="359">
        <v>0.2</v>
      </c>
      <c r="D29916" s="357" t="s">
        <v>65864</v>
      </c>
      <c r="E29916" s="357" t="s">
        <v>65864</v>
      </c>
    </row>
    <row r="29917" spans="1:5" ht="15.6">
      <c r="A29917" s="358" t="s">
        <v>36411</v>
      </c>
      <c r="B29917" s="358" t="s">
        <v>36412</v>
      </c>
      <c r="C29917" s="359">
        <v>0.2</v>
      </c>
      <c r="D29917" s="357" t="s">
        <v>36410</v>
      </c>
      <c r="E29917" s="357" t="s">
        <v>36410</v>
      </c>
    </row>
    <row r="29918" spans="1:5" ht="15.6">
      <c r="A29918" s="358" t="s">
        <v>39066</v>
      </c>
      <c r="B29918" s="358" t="s">
        <v>39066</v>
      </c>
      <c r="C29918" s="359">
        <v>0.2</v>
      </c>
      <c r="D29918" s="357" t="s">
        <v>39065</v>
      </c>
      <c r="E29918" s="357" t="s">
        <v>39065</v>
      </c>
    </row>
    <row r="29919" spans="1:5" ht="15.6">
      <c r="A29919" s="358" t="s">
        <v>40711</v>
      </c>
      <c r="B29919" s="358" t="s">
        <v>40711</v>
      </c>
      <c r="C29919" s="359">
        <v>0.2</v>
      </c>
      <c r="D29919" s="357" t="s">
        <v>40710</v>
      </c>
      <c r="E29919" s="357" t="s">
        <v>40710</v>
      </c>
    </row>
    <row r="29920" spans="1:5" ht="15.6">
      <c r="A29920" s="358" t="s">
        <v>43825</v>
      </c>
      <c r="B29920" s="358" t="s">
        <v>43826</v>
      </c>
      <c r="C29920" s="359">
        <v>0.2</v>
      </c>
      <c r="D29920" s="357" t="s">
        <v>43824</v>
      </c>
      <c r="E29920" s="357" t="s">
        <v>43824</v>
      </c>
    </row>
    <row r="29921" spans="1:5" ht="15.6">
      <c r="A29921" s="358" t="s">
        <v>44620</v>
      </c>
      <c r="B29921" s="358" t="s">
        <v>44621</v>
      </c>
      <c r="C29921" s="359">
        <v>0.2</v>
      </c>
      <c r="D29921" s="357" t="s">
        <v>44619</v>
      </c>
      <c r="E29921" s="357" t="s">
        <v>44619</v>
      </c>
    </row>
    <row r="29922" spans="1:5" ht="15.6">
      <c r="A29922" s="358" t="s">
        <v>44698</v>
      </c>
      <c r="B29922" s="358" t="s">
        <v>44698</v>
      </c>
      <c r="C29922" s="359">
        <v>0.2</v>
      </c>
      <c r="D29922" s="357" t="s">
        <v>44697</v>
      </c>
      <c r="E29922" s="357" t="s">
        <v>44697</v>
      </c>
    </row>
    <row r="29923" spans="1:5" ht="15.6">
      <c r="A29923" s="358" t="s">
        <v>45709</v>
      </c>
      <c r="B29923" s="358" t="s">
        <v>45710</v>
      </c>
      <c r="C29923" s="359">
        <v>0.2</v>
      </c>
      <c r="D29923" s="357" t="s">
        <v>45708</v>
      </c>
      <c r="E29923" s="357" t="s">
        <v>45708</v>
      </c>
    </row>
    <row r="29924" spans="1:5" ht="15.6">
      <c r="A29924" s="358" t="s">
        <v>46780</v>
      </c>
      <c r="B29924" s="358" t="s">
        <v>46781</v>
      </c>
      <c r="C29924" s="359">
        <v>0.2</v>
      </c>
      <c r="D29924" s="357" t="s">
        <v>46779</v>
      </c>
      <c r="E29924" s="357" t="s">
        <v>46779</v>
      </c>
    </row>
    <row r="29925" spans="1:5" ht="15.6">
      <c r="A29925" s="358" t="s">
        <v>46890</v>
      </c>
      <c r="B29925" s="358" t="s">
        <v>46891</v>
      </c>
      <c r="C29925" s="359">
        <v>0.2</v>
      </c>
      <c r="D29925" s="357" t="s">
        <v>46889</v>
      </c>
      <c r="E29925" s="357" t="s">
        <v>46889</v>
      </c>
    </row>
    <row r="29926" spans="1:5" ht="15.6">
      <c r="A29926" s="358" t="s">
        <v>47042</v>
      </c>
      <c r="B29926" s="358" t="s">
        <v>47043</v>
      </c>
      <c r="C29926" s="359">
        <v>0.2</v>
      </c>
      <c r="D29926" s="357" t="s">
        <v>47041</v>
      </c>
      <c r="E29926" s="357" t="s">
        <v>47041</v>
      </c>
    </row>
    <row r="29927" spans="1:5" ht="15.6">
      <c r="A29927" s="358" t="s">
        <v>10262</v>
      </c>
      <c r="B29927" s="358" t="s">
        <v>49412</v>
      </c>
      <c r="C29927" s="359">
        <v>0.2</v>
      </c>
      <c r="D29927" s="357" t="s">
        <v>49411</v>
      </c>
      <c r="E29927" s="357" t="s">
        <v>49411</v>
      </c>
    </row>
    <row r="29928" spans="1:5" ht="15.6">
      <c r="A29928" s="358" t="s">
        <v>50769</v>
      </c>
      <c r="B29928" s="358" t="s">
        <v>50769</v>
      </c>
      <c r="C29928" s="359">
        <v>0.2</v>
      </c>
      <c r="D29928" s="357" t="s">
        <v>50768</v>
      </c>
      <c r="E29928" s="357" t="s">
        <v>50768</v>
      </c>
    </row>
    <row r="29929" spans="1:5" ht="15.6">
      <c r="A29929" s="358" t="s">
        <v>50868</v>
      </c>
      <c r="B29929" s="358" t="s">
        <v>50868</v>
      </c>
      <c r="C29929" s="359">
        <v>0.2</v>
      </c>
      <c r="D29929" s="357" t="s">
        <v>50867</v>
      </c>
      <c r="E29929" s="357" t="s">
        <v>50867</v>
      </c>
    </row>
    <row r="29930" spans="1:5" ht="15.6">
      <c r="A29930" s="358" t="s">
        <v>51682</v>
      </c>
      <c r="B29930" s="358" t="s">
        <v>51683</v>
      </c>
      <c r="C29930" s="359">
        <v>0.2</v>
      </c>
      <c r="D29930" s="357" t="s">
        <v>51681</v>
      </c>
      <c r="E29930" s="357" t="s">
        <v>51681</v>
      </c>
    </row>
    <row r="29931" spans="1:5" ht="15.6">
      <c r="A29931" s="358" t="s">
        <v>51850</v>
      </c>
      <c r="B29931" s="358" t="s">
        <v>51851</v>
      </c>
      <c r="C29931" s="359">
        <v>0.2</v>
      </c>
      <c r="D29931" s="357" t="s">
        <v>51849</v>
      </c>
      <c r="E29931" s="357" t="s">
        <v>51849</v>
      </c>
    </row>
    <row r="29932" spans="1:5" ht="15.6">
      <c r="A29932" s="358" t="s">
        <v>53018</v>
      </c>
      <c r="B29932" s="358" t="s">
        <v>53019</v>
      </c>
      <c r="C29932" s="359">
        <v>0.2</v>
      </c>
      <c r="D29932" s="357" t="s">
        <v>53017</v>
      </c>
      <c r="E29932" s="357" t="s">
        <v>53017</v>
      </c>
    </row>
    <row r="29933" spans="1:5" ht="15.6">
      <c r="A29933" s="358" t="s">
        <v>53107</v>
      </c>
      <c r="B29933" s="358" t="s">
        <v>53108</v>
      </c>
      <c r="C29933" s="359">
        <v>0.2</v>
      </c>
      <c r="D29933" s="357" t="s">
        <v>53106</v>
      </c>
      <c r="E29933" s="357" t="s">
        <v>53106</v>
      </c>
    </row>
    <row r="29934" spans="1:5" ht="15.6">
      <c r="A29934" s="358" t="s">
        <v>53683</v>
      </c>
      <c r="B29934" s="358" t="s">
        <v>53684</v>
      </c>
      <c r="C29934" s="359">
        <v>0.2</v>
      </c>
      <c r="D29934" s="357" t="s">
        <v>53682</v>
      </c>
      <c r="E29934" s="357" t="s">
        <v>53682</v>
      </c>
    </row>
    <row r="29935" spans="1:5" ht="15.6">
      <c r="A29935" s="358" t="s">
        <v>24190</v>
      </c>
      <c r="B29935" s="358" t="s">
        <v>24191</v>
      </c>
      <c r="C29935" s="359">
        <v>0.2</v>
      </c>
      <c r="D29935" s="357" t="s">
        <v>24189</v>
      </c>
      <c r="E29935" s="357" t="s">
        <v>24189</v>
      </c>
    </row>
    <row r="29936" spans="1:5" ht="15.6">
      <c r="A29936" s="358" t="s">
        <v>24190</v>
      </c>
      <c r="B29936" s="358" t="s">
        <v>24191</v>
      </c>
      <c r="C29936" s="359">
        <v>0.2</v>
      </c>
      <c r="D29936" s="357" t="s">
        <v>24189</v>
      </c>
      <c r="E29936" s="357" t="s">
        <v>24189</v>
      </c>
    </row>
    <row r="29937" spans="1:5" ht="15.6">
      <c r="A29937" s="358" t="s">
        <v>24190</v>
      </c>
      <c r="B29937" s="358" t="s">
        <v>24191</v>
      </c>
      <c r="C29937" s="359">
        <v>0.2</v>
      </c>
      <c r="D29937" s="357" t="s">
        <v>24189</v>
      </c>
      <c r="E29937" s="357" t="s">
        <v>24189</v>
      </c>
    </row>
    <row r="29938" spans="1:5" ht="15.6">
      <c r="A29938" s="358" t="s">
        <v>24395</v>
      </c>
      <c r="B29938" s="358" t="s">
        <v>24396</v>
      </c>
      <c r="C29938" s="359">
        <v>0.2</v>
      </c>
      <c r="D29938" s="357" t="s">
        <v>24394</v>
      </c>
      <c r="E29938" s="357" t="s">
        <v>24394</v>
      </c>
    </row>
    <row r="29939" spans="1:5" ht="15.6">
      <c r="A29939" s="358" t="s">
        <v>25304</v>
      </c>
      <c r="B29939" s="358" t="s">
        <v>25304</v>
      </c>
      <c r="C29939" s="359">
        <v>0.2</v>
      </c>
      <c r="D29939" s="357" t="s">
        <v>25303</v>
      </c>
      <c r="E29939" s="357" t="s">
        <v>25303</v>
      </c>
    </row>
    <row r="29940" spans="1:5" ht="15.6">
      <c r="A29940" s="358" t="s">
        <v>12391</v>
      </c>
      <c r="B29940" s="358" t="s">
        <v>12392</v>
      </c>
      <c r="C29940" s="359">
        <v>0.2</v>
      </c>
      <c r="D29940" s="357" t="s">
        <v>3071</v>
      </c>
      <c r="E29940" s="357" t="s">
        <v>3071</v>
      </c>
    </row>
    <row r="29941" spans="1:5" ht="15.6">
      <c r="A29941" s="358" t="s">
        <v>12391</v>
      </c>
      <c r="B29941" s="358" t="s">
        <v>12392</v>
      </c>
      <c r="C29941" s="359">
        <v>0.2</v>
      </c>
      <c r="D29941" s="357" t="s">
        <v>3071</v>
      </c>
      <c r="E29941" s="357" t="s">
        <v>3071</v>
      </c>
    </row>
    <row r="29942" spans="1:5" ht="15.6">
      <c r="A29942" s="358" t="s">
        <v>55606</v>
      </c>
      <c r="B29942" s="358" t="s">
        <v>29697</v>
      </c>
      <c r="C29942" s="359">
        <v>0.2</v>
      </c>
      <c r="D29942" s="357" t="s">
        <v>29696</v>
      </c>
      <c r="E29942" s="357" t="s">
        <v>29696</v>
      </c>
    </row>
    <row r="29943" spans="1:5" ht="15.6">
      <c r="A29943" s="358" t="s">
        <v>29710</v>
      </c>
      <c r="B29943" s="358" t="s">
        <v>29711</v>
      </c>
      <c r="C29943" s="359">
        <v>0.2</v>
      </c>
      <c r="D29943" s="357" t="s">
        <v>29709</v>
      </c>
      <c r="E29943" s="357" t="s">
        <v>29709</v>
      </c>
    </row>
    <row r="29944" spans="1:5" ht="15.6">
      <c r="A29944" s="358" t="s">
        <v>30056</v>
      </c>
      <c r="B29944" s="358" t="s">
        <v>30056</v>
      </c>
      <c r="C29944" s="359">
        <v>0.2</v>
      </c>
      <c r="D29944" s="357" t="s">
        <v>30055</v>
      </c>
      <c r="E29944" s="357" t="s">
        <v>30055</v>
      </c>
    </row>
    <row r="29945" spans="1:5" ht="15.6">
      <c r="A29945" s="358" t="s">
        <v>30639</v>
      </c>
      <c r="B29945" s="358" t="s">
        <v>30640</v>
      </c>
      <c r="C29945" s="359">
        <v>0.2</v>
      </c>
      <c r="D29945" s="357" t="s">
        <v>30638</v>
      </c>
      <c r="E29945" s="357" t="s">
        <v>30638</v>
      </c>
    </row>
    <row r="29946" spans="1:5" ht="15.6">
      <c r="A29946" s="358" t="s">
        <v>30735</v>
      </c>
      <c r="B29946" s="358" t="s">
        <v>30735</v>
      </c>
      <c r="C29946" s="359">
        <v>0.2</v>
      </c>
      <c r="D29946" s="357" t="s">
        <v>30734</v>
      </c>
      <c r="E29946" s="357" t="s">
        <v>30734</v>
      </c>
    </row>
    <row r="29947" spans="1:5" ht="15.6">
      <c r="A29947" s="358" t="s">
        <v>32220</v>
      </c>
      <c r="B29947" s="358" t="s">
        <v>32221</v>
      </c>
      <c r="C29947" s="359">
        <v>0.2</v>
      </c>
      <c r="D29947" s="357" t="s">
        <v>32219</v>
      </c>
      <c r="E29947" s="357" t="s">
        <v>32219</v>
      </c>
    </row>
    <row r="29948" spans="1:5" ht="15.6">
      <c r="A29948" s="358" t="s">
        <v>32402</v>
      </c>
      <c r="B29948" s="358" t="s">
        <v>32402</v>
      </c>
      <c r="C29948" s="359">
        <v>0.2</v>
      </c>
      <c r="D29948" s="357" t="s">
        <v>32401</v>
      </c>
      <c r="E29948" s="357" t="s">
        <v>32401</v>
      </c>
    </row>
    <row r="29949" spans="1:5" ht="15.6">
      <c r="A29949" s="358" t="s">
        <v>33154</v>
      </c>
      <c r="B29949" s="358" t="s">
        <v>10262</v>
      </c>
      <c r="C29949" s="359">
        <v>0.2</v>
      </c>
      <c r="D29949" s="357" t="s">
        <v>33153</v>
      </c>
      <c r="E29949" s="357" t="s">
        <v>33153</v>
      </c>
    </row>
    <row r="29950" spans="1:5" ht="15.6">
      <c r="A29950" s="358" t="s">
        <v>33904</v>
      </c>
      <c r="B29950" s="358" t="s">
        <v>33905</v>
      </c>
      <c r="C29950" s="359">
        <v>0.2</v>
      </c>
      <c r="D29950" s="357" t="s">
        <v>33903</v>
      </c>
      <c r="E29950" s="357" t="s">
        <v>33903</v>
      </c>
    </row>
    <row r="29951" spans="1:5" ht="15.6">
      <c r="A29951" s="358" t="s">
        <v>34894</v>
      </c>
      <c r="B29951" s="358" t="s">
        <v>34894</v>
      </c>
      <c r="C29951" s="359">
        <v>0.2</v>
      </c>
      <c r="D29951" s="357" t="s">
        <v>34893</v>
      </c>
      <c r="E29951" s="357" t="s">
        <v>34893</v>
      </c>
    </row>
    <row r="29952" spans="1:5" ht="15.6">
      <c r="A29952" s="358" t="s">
        <v>35286</v>
      </c>
      <c r="B29952" s="358" t="s">
        <v>35287</v>
      </c>
      <c r="C29952" s="359">
        <v>0.2</v>
      </c>
      <c r="D29952" s="357" t="s">
        <v>35285</v>
      </c>
      <c r="E29952" s="357" t="s">
        <v>35285</v>
      </c>
    </row>
    <row r="29953" spans="1:5" ht="15.6">
      <c r="A29953" s="358" t="s">
        <v>35286</v>
      </c>
      <c r="B29953" s="358" t="s">
        <v>35287</v>
      </c>
      <c r="C29953" s="359">
        <v>0.2</v>
      </c>
      <c r="D29953" s="357" t="s">
        <v>35285</v>
      </c>
      <c r="E29953" s="357" t="s">
        <v>35285</v>
      </c>
    </row>
    <row r="29954" spans="1:5" ht="15.6">
      <c r="A29954" s="358" t="s">
        <v>39400</v>
      </c>
      <c r="B29954" s="358" t="s">
        <v>39401</v>
      </c>
      <c r="C29954" s="359">
        <v>0.2</v>
      </c>
      <c r="D29954" s="357" t="s">
        <v>39399</v>
      </c>
      <c r="E29954" s="357" t="s">
        <v>39399</v>
      </c>
    </row>
    <row r="29955" spans="1:5" ht="15.6">
      <c r="A29955" s="358" t="s">
        <v>41290</v>
      </c>
      <c r="B29955" s="358" t="s">
        <v>41290</v>
      </c>
      <c r="C29955" s="359">
        <v>0.2</v>
      </c>
      <c r="D29955" s="357" t="s">
        <v>41289</v>
      </c>
      <c r="E29955" s="357" t="s">
        <v>41289</v>
      </c>
    </row>
    <row r="29956" spans="1:5" ht="15.6">
      <c r="A29956" s="358" t="s">
        <v>41486</v>
      </c>
      <c r="B29956" s="358" t="s">
        <v>41487</v>
      </c>
      <c r="C29956" s="359">
        <v>0.2</v>
      </c>
      <c r="D29956" s="357" t="s">
        <v>41485</v>
      </c>
      <c r="E29956" s="357" t="s">
        <v>41485</v>
      </c>
    </row>
    <row r="29957" spans="1:5" ht="15.6">
      <c r="A29957" s="358" t="s">
        <v>41486</v>
      </c>
      <c r="B29957" s="358" t="s">
        <v>41487</v>
      </c>
      <c r="C29957" s="359">
        <v>0.2</v>
      </c>
      <c r="D29957" s="357" t="s">
        <v>41485</v>
      </c>
      <c r="E29957" s="357" t="s">
        <v>41485</v>
      </c>
    </row>
    <row r="29958" spans="1:5" ht="15.6">
      <c r="A29958" s="358" t="s">
        <v>41938</v>
      </c>
      <c r="B29958" s="358" t="s">
        <v>41939</v>
      </c>
      <c r="C29958" s="359">
        <v>0.2</v>
      </c>
      <c r="D29958" s="357" t="s">
        <v>41937</v>
      </c>
      <c r="E29958" s="357" t="s">
        <v>41937</v>
      </c>
    </row>
    <row r="29959" spans="1:5" ht="15.6">
      <c r="A29959" s="358" t="s">
        <v>43116</v>
      </c>
      <c r="B29959" s="358" t="s">
        <v>43116</v>
      </c>
      <c r="C29959" s="359">
        <v>0.2</v>
      </c>
      <c r="D29959" s="357" t="s">
        <v>43115</v>
      </c>
      <c r="E29959" s="357" t="s">
        <v>43115</v>
      </c>
    </row>
    <row r="29960" spans="1:5" ht="15.6">
      <c r="A29960" s="358" t="s">
        <v>43655</v>
      </c>
      <c r="B29960" s="358" t="s">
        <v>43656</v>
      </c>
      <c r="C29960" s="359">
        <v>0.2</v>
      </c>
      <c r="D29960" s="357" t="s">
        <v>43654</v>
      </c>
      <c r="E29960" s="357" t="s">
        <v>43654</v>
      </c>
    </row>
    <row r="29961" spans="1:5" ht="15.6">
      <c r="A29961" s="358" t="s">
        <v>45155</v>
      </c>
      <c r="B29961" s="358" t="s">
        <v>45155</v>
      </c>
      <c r="C29961" s="359">
        <v>0.2</v>
      </c>
      <c r="D29961" s="357" t="s">
        <v>45154</v>
      </c>
      <c r="E29961" s="357" t="s">
        <v>45154</v>
      </c>
    </row>
    <row r="29962" spans="1:5" ht="15.6">
      <c r="A29962" s="358" t="s">
        <v>45428</v>
      </c>
      <c r="B29962" s="358" t="s">
        <v>45429</v>
      </c>
      <c r="C29962" s="359">
        <v>0.2</v>
      </c>
      <c r="D29962" s="357" t="s">
        <v>45427</v>
      </c>
      <c r="E29962" s="357" t="s">
        <v>45427</v>
      </c>
    </row>
    <row r="29963" spans="1:5" ht="15.6">
      <c r="A29963" s="358" t="s">
        <v>46404</v>
      </c>
      <c r="B29963" s="358" t="s">
        <v>46405</v>
      </c>
      <c r="C29963" s="359">
        <v>0.2</v>
      </c>
      <c r="D29963" s="357" t="s">
        <v>46403</v>
      </c>
      <c r="E29963" s="357" t="s">
        <v>46403</v>
      </c>
    </row>
    <row r="29964" spans="1:5" ht="15.6">
      <c r="A29964" s="358" t="s">
        <v>46479</v>
      </c>
      <c r="B29964" s="358" t="s">
        <v>46479</v>
      </c>
      <c r="C29964" s="359">
        <v>0.2</v>
      </c>
      <c r="D29964" s="357" t="s">
        <v>46478</v>
      </c>
      <c r="E29964" s="357" t="s">
        <v>46478</v>
      </c>
    </row>
    <row r="29965" spans="1:5" ht="15.6">
      <c r="A29965" s="358" t="s">
        <v>65867</v>
      </c>
      <c r="B29965" s="358" t="s">
        <v>10262</v>
      </c>
      <c r="C29965" s="359">
        <v>0.2</v>
      </c>
      <c r="D29965" s="357" t="s">
        <v>65866</v>
      </c>
      <c r="E29965" s="357" t="s">
        <v>65866</v>
      </c>
    </row>
    <row r="29966" spans="1:5" ht="15.6">
      <c r="A29966" s="358" t="s">
        <v>65869</v>
      </c>
      <c r="B29966" s="358" t="s">
        <v>65869</v>
      </c>
      <c r="C29966" s="359">
        <v>0.2</v>
      </c>
      <c r="D29966" s="357" t="s">
        <v>65868</v>
      </c>
      <c r="E29966" s="357" t="s">
        <v>65868</v>
      </c>
    </row>
    <row r="29967" spans="1:5" ht="15.6">
      <c r="A29967" s="358" t="s">
        <v>65869</v>
      </c>
      <c r="B29967" s="358" t="s">
        <v>65869</v>
      </c>
      <c r="C29967" s="359">
        <v>0.2</v>
      </c>
      <c r="D29967" s="357" t="s">
        <v>65868</v>
      </c>
      <c r="E29967" s="357" t="s">
        <v>65868</v>
      </c>
    </row>
    <row r="29968" spans="1:5" ht="15.6">
      <c r="A29968" s="358" t="s">
        <v>10262</v>
      </c>
      <c r="B29968" s="358" t="s">
        <v>65871</v>
      </c>
      <c r="C29968" s="359">
        <v>0.2</v>
      </c>
      <c r="D29968" s="357" t="s">
        <v>65870</v>
      </c>
      <c r="E29968" s="357" t="s">
        <v>65870</v>
      </c>
    </row>
    <row r="29969" spans="1:5" ht="15.6">
      <c r="A29969" s="358" t="s">
        <v>10262</v>
      </c>
      <c r="B29969" s="358" t="s">
        <v>65871</v>
      </c>
      <c r="C29969" s="359">
        <v>0.2</v>
      </c>
      <c r="D29969" s="357" t="s">
        <v>65870</v>
      </c>
      <c r="E29969" s="357" t="s">
        <v>65870</v>
      </c>
    </row>
    <row r="29970" spans="1:5" ht="15.6">
      <c r="A29970" s="358" t="s">
        <v>48736</v>
      </c>
      <c r="B29970" s="358" t="s">
        <v>48737</v>
      </c>
      <c r="C29970" s="359">
        <v>0.2</v>
      </c>
      <c r="D29970" s="357" t="s">
        <v>48735</v>
      </c>
      <c r="E29970" s="357" t="s">
        <v>48735</v>
      </c>
    </row>
    <row r="29971" spans="1:5" ht="15.6">
      <c r="A29971" s="358" t="s">
        <v>48813</v>
      </c>
      <c r="B29971" s="358" t="s">
        <v>48813</v>
      </c>
      <c r="C29971" s="359">
        <v>0.2</v>
      </c>
      <c r="D29971" s="357" t="s">
        <v>48812</v>
      </c>
      <c r="E29971" s="357" t="s">
        <v>48812</v>
      </c>
    </row>
    <row r="29972" spans="1:5" ht="15.6">
      <c r="A29972" s="358" t="s">
        <v>48817</v>
      </c>
      <c r="B29972" s="358" t="s">
        <v>48817</v>
      </c>
      <c r="C29972" s="359">
        <v>0.2</v>
      </c>
      <c r="D29972" s="357" t="s">
        <v>48816</v>
      </c>
      <c r="E29972" s="357" t="s">
        <v>48816</v>
      </c>
    </row>
    <row r="29973" spans="1:5" ht="15.6">
      <c r="A29973" s="358" t="s">
        <v>49319</v>
      </c>
      <c r="B29973" s="358" t="s">
        <v>49320</v>
      </c>
      <c r="C29973" s="359">
        <v>0.2</v>
      </c>
      <c r="D29973" s="357" t="s">
        <v>49318</v>
      </c>
      <c r="E29973" s="357" t="s">
        <v>49318</v>
      </c>
    </row>
    <row r="29974" spans="1:5" ht="15.6">
      <c r="A29974" s="358" t="s">
        <v>49483</v>
      </c>
      <c r="B29974" s="358" t="s">
        <v>49484</v>
      </c>
      <c r="C29974" s="359">
        <v>0.2</v>
      </c>
      <c r="D29974" s="357" t="s">
        <v>49482</v>
      </c>
      <c r="E29974" s="357" t="s">
        <v>49482</v>
      </c>
    </row>
    <row r="29975" spans="1:5" ht="15.6">
      <c r="A29975" s="358" t="s">
        <v>50530</v>
      </c>
      <c r="B29975" s="358" t="s">
        <v>50531</v>
      </c>
      <c r="C29975" s="359">
        <v>0.2</v>
      </c>
      <c r="D29975" s="357" t="s">
        <v>50529</v>
      </c>
      <c r="E29975" s="357" t="s">
        <v>50529</v>
      </c>
    </row>
    <row r="29976" spans="1:5" ht="15.6">
      <c r="A29976" s="358" t="s">
        <v>52263</v>
      </c>
      <c r="B29976" s="358" t="s">
        <v>52264</v>
      </c>
      <c r="C29976" s="359">
        <v>0.2</v>
      </c>
      <c r="D29976" s="357" t="s">
        <v>52262</v>
      </c>
      <c r="E29976" s="357" t="s">
        <v>52262</v>
      </c>
    </row>
    <row r="29977" spans="1:5" ht="15.6">
      <c r="A29977" s="358" t="s">
        <v>55519</v>
      </c>
      <c r="B29977" s="358" t="s">
        <v>55520</v>
      </c>
      <c r="C29977" s="359">
        <v>0.2</v>
      </c>
      <c r="D29977" s="357" t="s">
        <v>55518</v>
      </c>
      <c r="E29977" s="357" t="s">
        <v>55518</v>
      </c>
    </row>
    <row r="29978" spans="1:5" ht="15.6">
      <c r="A29978" s="358" t="s">
        <v>52799</v>
      </c>
      <c r="B29978" s="358" t="s">
        <v>10262</v>
      </c>
      <c r="C29978" s="359">
        <v>0.2</v>
      </c>
      <c r="D29978" s="357" t="s">
        <v>52798</v>
      </c>
      <c r="E29978" s="357" t="s">
        <v>52798</v>
      </c>
    </row>
    <row r="29979" spans="1:5" ht="15.6">
      <c r="A29979" s="358" t="s">
        <v>24385</v>
      </c>
      <c r="B29979" s="358" t="s">
        <v>24386</v>
      </c>
      <c r="C29979" s="359">
        <v>0.2</v>
      </c>
      <c r="D29979" s="357" t="s">
        <v>24384</v>
      </c>
      <c r="E29979" s="357" t="s">
        <v>24384</v>
      </c>
    </row>
    <row r="29980" spans="1:5" ht="15.6">
      <c r="A29980" s="358" t="s">
        <v>26200</v>
      </c>
      <c r="B29980" s="358" t="s">
        <v>26200</v>
      </c>
      <c r="C29980" s="359">
        <v>0.2</v>
      </c>
      <c r="D29980" s="357" t="s">
        <v>26199</v>
      </c>
      <c r="E29980" s="357" t="s">
        <v>26199</v>
      </c>
    </row>
    <row r="29981" spans="1:5" ht="15.6">
      <c r="A29981" s="358" t="s">
        <v>28071</v>
      </c>
      <c r="B29981" s="358" t="s">
        <v>28072</v>
      </c>
      <c r="C29981" s="359">
        <v>0.2</v>
      </c>
      <c r="D29981" s="357" t="s">
        <v>28070</v>
      </c>
      <c r="E29981" s="357" t="s">
        <v>28070</v>
      </c>
    </row>
    <row r="29982" spans="1:5" ht="15.6">
      <c r="A29982" s="358" t="s">
        <v>28759</v>
      </c>
      <c r="B29982" s="358" t="s">
        <v>28760</v>
      </c>
      <c r="C29982" s="359">
        <v>0.2</v>
      </c>
      <c r="D29982" s="357" t="s">
        <v>28758</v>
      </c>
      <c r="E29982" s="357" t="s">
        <v>28758</v>
      </c>
    </row>
    <row r="29983" spans="1:5" ht="15.6">
      <c r="A29983" s="358" t="s">
        <v>28819</v>
      </c>
      <c r="B29983" s="358" t="s">
        <v>28819</v>
      </c>
      <c r="C29983" s="359">
        <v>0.2</v>
      </c>
      <c r="D29983" s="357" t="s">
        <v>28818</v>
      </c>
      <c r="E29983" s="357" t="s">
        <v>28818</v>
      </c>
    </row>
    <row r="29984" spans="1:5" ht="15.6">
      <c r="A29984" s="358" t="s">
        <v>30098</v>
      </c>
      <c r="B29984" s="358" t="s">
        <v>30098</v>
      </c>
      <c r="C29984" s="359">
        <v>0.2</v>
      </c>
      <c r="D29984" s="357" t="s">
        <v>30097</v>
      </c>
      <c r="E29984" s="357" t="s">
        <v>30097</v>
      </c>
    </row>
    <row r="29985" spans="1:5" ht="15.6">
      <c r="A29985" s="358" t="s">
        <v>31511</v>
      </c>
      <c r="B29985" s="358" t="s">
        <v>31512</v>
      </c>
      <c r="C29985" s="359">
        <v>0.2</v>
      </c>
      <c r="D29985" s="357" t="s">
        <v>31510</v>
      </c>
      <c r="E29985" s="357" t="s">
        <v>31510</v>
      </c>
    </row>
    <row r="29986" spans="1:5" ht="15.6">
      <c r="A29986" s="358" t="s">
        <v>32417</v>
      </c>
      <c r="B29986" s="358" t="s">
        <v>32418</v>
      </c>
      <c r="C29986" s="359">
        <v>0.2</v>
      </c>
      <c r="D29986" s="357" t="s">
        <v>32416</v>
      </c>
      <c r="E29986" s="357" t="s">
        <v>32416</v>
      </c>
    </row>
    <row r="29987" spans="1:5" ht="15.6">
      <c r="A29987" s="358" t="s">
        <v>32982</v>
      </c>
      <c r="B29987" s="358" t="s">
        <v>32983</v>
      </c>
      <c r="C29987" s="359">
        <v>0.2</v>
      </c>
      <c r="D29987" s="357" t="s">
        <v>32981</v>
      </c>
      <c r="E29987" s="357" t="s">
        <v>32981</v>
      </c>
    </row>
    <row r="29988" spans="1:5" ht="15.6">
      <c r="A29988" s="358" t="s">
        <v>35019</v>
      </c>
      <c r="B29988" s="358" t="s">
        <v>35020</v>
      </c>
      <c r="C29988" s="359">
        <v>0.2</v>
      </c>
      <c r="D29988" s="357" t="s">
        <v>35018</v>
      </c>
      <c r="E29988" s="357" t="s">
        <v>35018</v>
      </c>
    </row>
    <row r="29989" spans="1:5" ht="15.6">
      <c r="A29989" s="358" t="s">
        <v>35480</v>
      </c>
      <c r="B29989" s="358" t="s">
        <v>35481</v>
      </c>
      <c r="C29989" s="359">
        <v>0.2</v>
      </c>
      <c r="D29989" s="357" t="s">
        <v>35479</v>
      </c>
      <c r="E29989" s="357" t="s">
        <v>35479</v>
      </c>
    </row>
    <row r="29990" spans="1:5" ht="15.6">
      <c r="A29990" s="358" t="s">
        <v>35518</v>
      </c>
      <c r="B29990" s="358" t="s">
        <v>35519</v>
      </c>
      <c r="C29990" s="359">
        <v>0.2</v>
      </c>
      <c r="D29990" s="357" t="s">
        <v>35517</v>
      </c>
      <c r="E29990" s="357" t="s">
        <v>35517</v>
      </c>
    </row>
    <row r="29991" spans="1:5" ht="15.6">
      <c r="A29991" s="358" t="s">
        <v>35518</v>
      </c>
      <c r="B29991" s="358" t="s">
        <v>35519</v>
      </c>
      <c r="C29991" s="359">
        <v>0.2</v>
      </c>
      <c r="D29991" s="357" t="s">
        <v>35517</v>
      </c>
      <c r="E29991" s="357" t="s">
        <v>35517</v>
      </c>
    </row>
    <row r="29992" spans="1:5" ht="15.6">
      <c r="A29992" s="358" t="s">
        <v>65873</v>
      </c>
      <c r="B29992" s="358" t="s">
        <v>65874</v>
      </c>
      <c r="C29992" s="359">
        <v>0.2</v>
      </c>
      <c r="D29992" s="357" t="s">
        <v>65872</v>
      </c>
      <c r="E29992" s="357" t="s">
        <v>65872</v>
      </c>
    </row>
    <row r="29993" spans="1:5" ht="15.6">
      <c r="A29993" s="358" t="s">
        <v>35620</v>
      </c>
      <c r="B29993" s="358" t="s">
        <v>35621</v>
      </c>
      <c r="C29993" s="359">
        <v>0.2</v>
      </c>
      <c r="D29993" s="357" t="s">
        <v>35619</v>
      </c>
      <c r="E29993" s="357" t="s">
        <v>35619</v>
      </c>
    </row>
    <row r="29994" spans="1:5" ht="15.6">
      <c r="A29994" s="358" t="s">
        <v>38367</v>
      </c>
      <c r="B29994" s="358" t="s">
        <v>38367</v>
      </c>
      <c r="C29994" s="359">
        <v>0.2</v>
      </c>
      <c r="D29994" s="357" t="s">
        <v>38366</v>
      </c>
      <c r="E29994" s="357" t="s">
        <v>38366</v>
      </c>
    </row>
    <row r="29995" spans="1:5" ht="15.6">
      <c r="A29995" s="358" t="s">
        <v>39406</v>
      </c>
      <c r="B29995" s="358" t="s">
        <v>39407</v>
      </c>
      <c r="C29995" s="359">
        <v>0.2</v>
      </c>
      <c r="D29995" s="357" t="s">
        <v>39405</v>
      </c>
      <c r="E29995" s="357" t="s">
        <v>39405</v>
      </c>
    </row>
    <row r="29996" spans="1:5" ht="15.6">
      <c r="A29996" s="358" t="s">
        <v>55404</v>
      </c>
      <c r="B29996" s="358" t="s">
        <v>55404</v>
      </c>
      <c r="C29996" s="359">
        <v>0.2</v>
      </c>
      <c r="D29996" s="357" t="s">
        <v>55403</v>
      </c>
      <c r="E29996" s="357" t="s">
        <v>55403</v>
      </c>
    </row>
    <row r="29997" spans="1:5" ht="15.6">
      <c r="A29997" s="358" t="s">
        <v>55404</v>
      </c>
      <c r="B29997" s="358" t="s">
        <v>55404</v>
      </c>
      <c r="C29997" s="359">
        <v>0.2</v>
      </c>
      <c r="D29997" s="357" t="s">
        <v>55403</v>
      </c>
      <c r="E29997" s="357" t="s">
        <v>55403</v>
      </c>
    </row>
    <row r="29998" spans="1:5" ht="15.6">
      <c r="A29998" s="358" t="s">
        <v>10262</v>
      </c>
      <c r="B29998" s="358" t="s">
        <v>55525</v>
      </c>
      <c r="C29998" s="359">
        <v>0.2</v>
      </c>
      <c r="D29998" s="357" t="s">
        <v>55524</v>
      </c>
      <c r="E29998" s="357" t="s">
        <v>55524</v>
      </c>
    </row>
    <row r="29999" spans="1:5" ht="15.6">
      <c r="A29999" s="358" t="s">
        <v>42431</v>
      </c>
      <c r="B29999" s="358" t="s">
        <v>42432</v>
      </c>
      <c r="C29999" s="359">
        <v>0.2</v>
      </c>
      <c r="D29999" s="357" t="s">
        <v>42430</v>
      </c>
      <c r="E29999" s="357" t="s">
        <v>42430</v>
      </c>
    </row>
    <row r="30000" spans="1:5" ht="15.6">
      <c r="A30000" s="358" t="s">
        <v>42574</v>
      </c>
      <c r="B30000" s="358" t="s">
        <v>42574</v>
      </c>
      <c r="C30000" s="359">
        <v>0.2</v>
      </c>
      <c r="D30000" s="357" t="s">
        <v>42573</v>
      </c>
      <c r="E30000" s="357" t="s">
        <v>42573</v>
      </c>
    </row>
    <row r="30001" spans="1:5" ht="15.6">
      <c r="A30001" s="358" t="s">
        <v>42638</v>
      </c>
      <c r="B30001" s="358" t="s">
        <v>42638</v>
      </c>
      <c r="C30001" s="359">
        <v>0.2</v>
      </c>
      <c r="D30001" s="357" t="s">
        <v>42637</v>
      </c>
      <c r="E30001" s="357" t="s">
        <v>42637</v>
      </c>
    </row>
    <row r="30002" spans="1:5" ht="15.6">
      <c r="A30002" s="358" t="s">
        <v>43130</v>
      </c>
      <c r="B30002" s="358" t="s">
        <v>43130</v>
      </c>
      <c r="C30002" s="359">
        <v>0.2</v>
      </c>
      <c r="D30002" s="357" t="s">
        <v>43129</v>
      </c>
      <c r="E30002" s="357" t="s">
        <v>43129</v>
      </c>
    </row>
    <row r="30003" spans="1:5" ht="15.6">
      <c r="A30003" s="358" t="s">
        <v>44208</v>
      </c>
      <c r="B30003" s="358" t="s">
        <v>44209</v>
      </c>
      <c r="C30003" s="359">
        <v>0.2</v>
      </c>
      <c r="D30003" s="357" t="s">
        <v>44207</v>
      </c>
      <c r="E30003" s="357" t="s">
        <v>44207</v>
      </c>
    </row>
    <row r="30004" spans="1:5" ht="15.6">
      <c r="A30004" s="358" t="s">
        <v>44316</v>
      </c>
      <c r="B30004" s="358" t="s">
        <v>44317</v>
      </c>
      <c r="C30004" s="359">
        <v>0.2</v>
      </c>
      <c r="D30004" s="357" t="s">
        <v>44315</v>
      </c>
      <c r="E30004" s="357" t="s">
        <v>44315</v>
      </c>
    </row>
    <row r="30005" spans="1:5" ht="15.6">
      <c r="A30005" s="358" t="s">
        <v>44608</v>
      </c>
      <c r="B30005" s="358" t="s">
        <v>44609</v>
      </c>
      <c r="C30005" s="359">
        <v>0.2</v>
      </c>
      <c r="D30005" s="357" t="s">
        <v>44607</v>
      </c>
      <c r="E30005" s="357" t="s">
        <v>44607</v>
      </c>
    </row>
    <row r="30006" spans="1:5" ht="15.6">
      <c r="A30006" s="358" t="s">
        <v>48034</v>
      </c>
      <c r="B30006" s="358" t="s">
        <v>48035</v>
      </c>
      <c r="C30006" s="359">
        <v>0.2</v>
      </c>
      <c r="D30006" s="357" t="s">
        <v>48033</v>
      </c>
      <c r="E30006" s="357" t="s">
        <v>48033</v>
      </c>
    </row>
    <row r="30007" spans="1:5" ht="15.6">
      <c r="A30007" s="358" t="s">
        <v>48215</v>
      </c>
      <c r="B30007" s="358" t="s">
        <v>48215</v>
      </c>
      <c r="C30007" s="359">
        <v>0.2</v>
      </c>
      <c r="D30007" s="357" t="s">
        <v>48214</v>
      </c>
      <c r="E30007" s="357" t="s">
        <v>48214</v>
      </c>
    </row>
    <row r="30008" spans="1:5" ht="15.6">
      <c r="A30008" s="358" t="s">
        <v>48887</v>
      </c>
      <c r="B30008" s="358" t="s">
        <v>48887</v>
      </c>
      <c r="C30008" s="359">
        <v>0.2</v>
      </c>
      <c r="D30008" s="357" t="s">
        <v>48886</v>
      </c>
      <c r="E30008" s="357" t="s">
        <v>48886</v>
      </c>
    </row>
    <row r="30009" spans="1:5" ht="15.6">
      <c r="A30009" s="358" t="s">
        <v>50215</v>
      </c>
      <c r="B30009" s="358" t="s">
        <v>50216</v>
      </c>
      <c r="C30009" s="359">
        <v>0.2</v>
      </c>
      <c r="D30009" s="357" t="s">
        <v>50214</v>
      </c>
      <c r="E30009" s="357" t="s">
        <v>50214</v>
      </c>
    </row>
    <row r="30010" spans="1:5" ht="15.6">
      <c r="A30010" s="358" t="s">
        <v>51224</v>
      </c>
      <c r="B30010" s="358" t="s">
        <v>51225</v>
      </c>
      <c r="C30010" s="359">
        <v>0.2</v>
      </c>
      <c r="D30010" s="357" t="s">
        <v>51223</v>
      </c>
      <c r="E30010" s="357" t="s">
        <v>51223</v>
      </c>
    </row>
    <row r="30011" spans="1:5" ht="15.6">
      <c r="A30011" s="358" t="s">
        <v>51227</v>
      </c>
      <c r="B30011" s="358" t="s">
        <v>51227</v>
      </c>
      <c r="C30011" s="359">
        <v>0.2</v>
      </c>
      <c r="D30011" s="357" t="s">
        <v>51226</v>
      </c>
      <c r="E30011" s="357" t="s">
        <v>51226</v>
      </c>
    </row>
    <row r="30012" spans="1:5" ht="15.6">
      <c r="A30012" s="358" t="s">
        <v>51638</v>
      </c>
      <c r="B30012" s="358" t="s">
        <v>51639</v>
      </c>
      <c r="C30012" s="359">
        <v>0.2</v>
      </c>
      <c r="D30012" s="357" t="s">
        <v>51637</v>
      </c>
      <c r="E30012" s="357" t="s">
        <v>51637</v>
      </c>
    </row>
    <row r="30013" spans="1:5" ht="15.6">
      <c r="A30013" s="358" t="s">
        <v>52196</v>
      </c>
      <c r="B30013" s="358" t="s">
        <v>52197</v>
      </c>
      <c r="C30013" s="359">
        <v>0.2</v>
      </c>
      <c r="D30013" s="357" t="s">
        <v>52195</v>
      </c>
      <c r="E30013" s="357" t="s">
        <v>52195</v>
      </c>
    </row>
    <row r="30014" spans="1:5" ht="15.6">
      <c r="A30014" s="358" t="s">
        <v>52285</v>
      </c>
      <c r="B30014" s="358" t="s">
        <v>52286</v>
      </c>
      <c r="C30014" s="359">
        <v>0.2</v>
      </c>
      <c r="D30014" s="357" t="s">
        <v>52284</v>
      </c>
      <c r="E30014" s="357" t="s">
        <v>52284</v>
      </c>
    </row>
    <row r="30015" spans="1:5" ht="15.6">
      <c r="A30015" s="358" t="s">
        <v>52954</v>
      </c>
      <c r="B30015" s="358" t="s">
        <v>52954</v>
      </c>
      <c r="C30015" s="359">
        <v>0.2</v>
      </c>
      <c r="D30015" s="357" t="s">
        <v>52953</v>
      </c>
      <c r="E30015" s="357" t="s">
        <v>52953</v>
      </c>
    </row>
    <row r="30016" spans="1:5" ht="15.6">
      <c r="A30016" s="358" t="s">
        <v>53293</v>
      </c>
      <c r="B30016" s="358" t="s">
        <v>53294</v>
      </c>
      <c r="C30016" s="359">
        <v>0.2</v>
      </c>
      <c r="D30016" s="357" t="s">
        <v>53292</v>
      </c>
      <c r="E30016" s="357" t="s">
        <v>53292</v>
      </c>
    </row>
    <row r="30017" spans="1:5" ht="15.6">
      <c r="A30017" s="358" t="s">
        <v>65876</v>
      </c>
      <c r="B30017" s="358" t="s">
        <v>65877</v>
      </c>
      <c r="C30017" s="359">
        <v>0.2</v>
      </c>
      <c r="D30017" s="357" t="s">
        <v>65875</v>
      </c>
      <c r="E30017" s="357" t="s">
        <v>65875</v>
      </c>
    </row>
    <row r="30018" spans="1:5" ht="15.6">
      <c r="A30018" s="358" t="s">
        <v>65876</v>
      </c>
      <c r="B30018" s="358" t="s">
        <v>65877</v>
      </c>
      <c r="C30018" s="359">
        <v>0.2</v>
      </c>
      <c r="D30018" s="357" t="s">
        <v>65875</v>
      </c>
      <c r="E30018" s="357" t="s">
        <v>65875</v>
      </c>
    </row>
    <row r="30019" spans="1:5" ht="15.6">
      <c r="A30019" s="358" t="s">
        <v>23999</v>
      </c>
      <c r="B30019" s="358" t="s">
        <v>23999</v>
      </c>
      <c r="C30019" s="359">
        <v>0.2</v>
      </c>
      <c r="D30019" s="357" t="s">
        <v>23998</v>
      </c>
      <c r="E30019" s="357" t="s">
        <v>23998</v>
      </c>
    </row>
    <row r="30020" spans="1:5" ht="15.6">
      <c r="A30020" s="358" t="s">
        <v>24288</v>
      </c>
      <c r="B30020" s="358" t="s">
        <v>24289</v>
      </c>
      <c r="C30020" s="359">
        <v>0.2</v>
      </c>
      <c r="D30020" s="357" t="s">
        <v>24287</v>
      </c>
      <c r="E30020" s="357" t="s">
        <v>24287</v>
      </c>
    </row>
    <row r="30021" spans="1:5" ht="15.6">
      <c r="A30021" s="358" t="s">
        <v>24853</v>
      </c>
      <c r="B30021" s="358" t="s">
        <v>24854</v>
      </c>
      <c r="C30021" s="359">
        <v>0.2</v>
      </c>
      <c r="D30021" s="357" t="s">
        <v>24852</v>
      </c>
      <c r="E30021" s="357" t="s">
        <v>24852</v>
      </c>
    </row>
    <row r="30022" spans="1:5" ht="15.6">
      <c r="A30022" s="358" t="s">
        <v>24881</v>
      </c>
      <c r="B30022" s="358" t="s">
        <v>24882</v>
      </c>
      <c r="C30022" s="359">
        <v>0.2</v>
      </c>
      <c r="D30022" s="357" t="s">
        <v>24880</v>
      </c>
      <c r="E30022" s="357" t="s">
        <v>24880</v>
      </c>
    </row>
    <row r="30023" spans="1:5" ht="15.6">
      <c r="A30023" s="358" t="s">
        <v>27806</v>
      </c>
      <c r="B30023" s="358" t="s">
        <v>27806</v>
      </c>
      <c r="C30023" s="359">
        <v>0.2</v>
      </c>
      <c r="D30023" s="357" t="s">
        <v>27805</v>
      </c>
      <c r="E30023" s="357" t="s">
        <v>27805</v>
      </c>
    </row>
    <row r="30024" spans="1:5" ht="15.6">
      <c r="A30024" s="358" t="s">
        <v>28204</v>
      </c>
      <c r="B30024" s="358" t="s">
        <v>28205</v>
      </c>
      <c r="C30024" s="359">
        <v>0.2</v>
      </c>
      <c r="D30024" s="357" t="s">
        <v>28203</v>
      </c>
      <c r="E30024" s="357" t="s">
        <v>28203</v>
      </c>
    </row>
    <row r="30025" spans="1:5" ht="15.6">
      <c r="A30025" s="358" t="s">
        <v>28762</v>
      </c>
      <c r="B30025" s="358" t="s">
        <v>28763</v>
      </c>
      <c r="C30025" s="359">
        <v>0.2</v>
      </c>
      <c r="D30025" s="357" t="s">
        <v>28761</v>
      </c>
      <c r="E30025" s="357" t="s">
        <v>28761</v>
      </c>
    </row>
    <row r="30026" spans="1:5" ht="15.6">
      <c r="A30026" s="358" t="s">
        <v>30889</v>
      </c>
      <c r="B30026" s="358" t="s">
        <v>30890</v>
      </c>
      <c r="C30026" s="359">
        <v>0.2</v>
      </c>
      <c r="D30026" s="357" t="s">
        <v>30888</v>
      </c>
      <c r="E30026" s="357" t="s">
        <v>30888</v>
      </c>
    </row>
    <row r="30027" spans="1:5" ht="15.6">
      <c r="A30027" s="358" t="s">
        <v>31110</v>
      </c>
      <c r="B30027" s="358" t="s">
        <v>31111</v>
      </c>
      <c r="C30027" s="359">
        <v>0.2</v>
      </c>
      <c r="D30027" s="357" t="s">
        <v>31109</v>
      </c>
      <c r="E30027" s="357" t="s">
        <v>31109</v>
      </c>
    </row>
    <row r="30028" spans="1:5" ht="15.6">
      <c r="A30028" s="358" t="s">
        <v>31477</v>
      </c>
      <c r="B30028" s="358" t="s">
        <v>31478</v>
      </c>
      <c r="C30028" s="359">
        <v>0.2</v>
      </c>
      <c r="D30028" s="357" t="s">
        <v>31476</v>
      </c>
      <c r="E30028" s="357" t="s">
        <v>31476</v>
      </c>
    </row>
    <row r="30029" spans="1:5" ht="15.6">
      <c r="A30029" s="358" t="s">
        <v>31576</v>
      </c>
      <c r="B30029" s="358" t="s">
        <v>31576</v>
      </c>
      <c r="C30029" s="359">
        <v>0.2</v>
      </c>
      <c r="D30029" s="357" t="s">
        <v>31575</v>
      </c>
      <c r="E30029" s="357" t="s">
        <v>31575</v>
      </c>
    </row>
    <row r="30030" spans="1:5" ht="15.6">
      <c r="A30030" s="358" t="s">
        <v>31862</v>
      </c>
      <c r="B30030" s="358" t="s">
        <v>31863</v>
      </c>
      <c r="C30030" s="359">
        <v>0.2</v>
      </c>
      <c r="D30030" s="357" t="s">
        <v>31861</v>
      </c>
      <c r="E30030" s="357" t="s">
        <v>31861</v>
      </c>
    </row>
    <row r="30031" spans="1:5" ht="15.6">
      <c r="A30031" s="358" t="s">
        <v>33468</v>
      </c>
      <c r="B30031" s="358" t="s">
        <v>33469</v>
      </c>
      <c r="C30031" s="359">
        <v>0.2</v>
      </c>
      <c r="D30031" s="357" t="s">
        <v>33467</v>
      </c>
      <c r="E30031" s="357" t="s">
        <v>33467</v>
      </c>
    </row>
    <row r="30032" spans="1:5" ht="15.6">
      <c r="A30032" s="358" t="s">
        <v>33721</v>
      </c>
      <c r="B30032" s="358" t="s">
        <v>33721</v>
      </c>
      <c r="C30032" s="359">
        <v>0.2</v>
      </c>
      <c r="D30032" s="357" t="s">
        <v>33720</v>
      </c>
      <c r="E30032" s="357" t="s">
        <v>33720</v>
      </c>
    </row>
    <row r="30033" spans="1:5" ht="15.6">
      <c r="A30033" s="358" t="s">
        <v>35512</v>
      </c>
      <c r="B30033" s="358" t="s">
        <v>35513</v>
      </c>
      <c r="C30033" s="359">
        <v>0.2</v>
      </c>
      <c r="D30033" s="357" t="s">
        <v>35511</v>
      </c>
      <c r="E30033" s="357" t="s">
        <v>35511</v>
      </c>
    </row>
    <row r="30034" spans="1:5" ht="15.6">
      <c r="A30034" s="358" t="s">
        <v>65879</v>
      </c>
      <c r="B30034" s="358" t="s">
        <v>57931</v>
      </c>
      <c r="C30034" s="359">
        <v>0.2</v>
      </c>
      <c r="D30034" s="357" t="s">
        <v>65878</v>
      </c>
      <c r="E30034" s="357" t="s">
        <v>65878</v>
      </c>
    </row>
    <row r="30035" spans="1:5" ht="15.6">
      <c r="A30035" s="358" t="s">
        <v>37431</v>
      </c>
      <c r="B30035" s="358" t="s">
        <v>37431</v>
      </c>
      <c r="C30035" s="359">
        <v>0.2</v>
      </c>
      <c r="D30035" s="357" t="s">
        <v>37430</v>
      </c>
      <c r="E30035" s="357" t="s">
        <v>37430</v>
      </c>
    </row>
    <row r="30036" spans="1:5" ht="15.6">
      <c r="A30036" s="358" t="s">
        <v>37801</v>
      </c>
      <c r="B30036" s="358" t="s">
        <v>37802</v>
      </c>
      <c r="C30036" s="359">
        <v>0.2</v>
      </c>
      <c r="D30036" s="357" t="s">
        <v>37800</v>
      </c>
      <c r="E30036" s="357" t="s">
        <v>37800</v>
      </c>
    </row>
    <row r="30037" spans="1:5" ht="15.6">
      <c r="A30037" s="358" t="s">
        <v>37891</v>
      </c>
      <c r="B30037" s="358" t="s">
        <v>37892</v>
      </c>
      <c r="C30037" s="359">
        <v>0.2</v>
      </c>
      <c r="D30037" s="357" t="s">
        <v>37890</v>
      </c>
      <c r="E30037" s="357" t="s">
        <v>37890</v>
      </c>
    </row>
    <row r="30038" spans="1:5" ht="15.6">
      <c r="A30038" s="358" t="s">
        <v>10262</v>
      </c>
      <c r="B30038" s="358" t="s">
        <v>55645</v>
      </c>
      <c r="C30038" s="359">
        <v>0.2</v>
      </c>
      <c r="D30038" s="357" t="s">
        <v>55644</v>
      </c>
      <c r="E30038" s="357" t="s">
        <v>55644</v>
      </c>
    </row>
    <row r="30039" spans="1:5" ht="15.6">
      <c r="A30039" s="358" t="s">
        <v>39005</v>
      </c>
      <c r="B30039" s="358" t="s">
        <v>39006</v>
      </c>
      <c r="C30039" s="359">
        <v>0.2</v>
      </c>
      <c r="D30039" s="357" t="s">
        <v>39004</v>
      </c>
      <c r="E30039" s="357" t="s">
        <v>39004</v>
      </c>
    </row>
    <row r="30040" spans="1:5" ht="15.6">
      <c r="A30040" s="358" t="s">
        <v>39943</v>
      </c>
      <c r="B30040" s="358" t="s">
        <v>39944</v>
      </c>
      <c r="C30040" s="359">
        <v>0.2</v>
      </c>
      <c r="D30040" s="357" t="s">
        <v>39942</v>
      </c>
      <c r="E30040" s="357" t="s">
        <v>39942</v>
      </c>
    </row>
    <row r="30041" spans="1:5" ht="15.6">
      <c r="A30041" s="358" t="s">
        <v>40192</v>
      </c>
      <c r="B30041" s="358" t="s">
        <v>40192</v>
      </c>
      <c r="C30041" s="359">
        <v>0.2</v>
      </c>
      <c r="D30041" s="357" t="s">
        <v>40191</v>
      </c>
      <c r="E30041" s="357" t="s">
        <v>40191</v>
      </c>
    </row>
    <row r="30042" spans="1:5" ht="15.6">
      <c r="A30042" s="358" t="s">
        <v>40377</v>
      </c>
      <c r="B30042" s="358" t="s">
        <v>40377</v>
      </c>
      <c r="C30042" s="359">
        <v>0.2</v>
      </c>
      <c r="D30042" s="357" t="s">
        <v>40376</v>
      </c>
      <c r="E30042" s="357" t="s">
        <v>40376</v>
      </c>
    </row>
    <row r="30043" spans="1:5" ht="15.6">
      <c r="A30043" s="358" t="s">
        <v>41007</v>
      </c>
      <c r="B30043" s="358" t="s">
        <v>41007</v>
      </c>
      <c r="C30043" s="359">
        <v>0.2</v>
      </c>
      <c r="D30043" s="357" t="s">
        <v>41006</v>
      </c>
      <c r="E30043" s="357" t="s">
        <v>41006</v>
      </c>
    </row>
    <row r="30044" spans="1:5" ht="15.6">
      <c r="A30044" s="358" t="s">
        <v>41253</v>
      </c>
      <c r="B30044" s="358" t="s">
        <v>41254</v>
      </c>
      <c r="C30044" s="359">
        <v>0.2</v>
      </c>
      <c r="D30044" s="357" t="s">
        <v>41252</v>
      </c>
      <c r="E30044" s="357" t="s">
        <v>41252</v>
      </c>
    </row>
    <row r="30045" spans="1:5" ht="15.6">
      <c r="A30045" s="358" t="s">
        <v>41253</v>
      </c>
      <c r="B30045" s="358" t="s">
        <v>41254</v>
      </c>
      <c r="C30045" s="359">
        <v>0.2</v>
      </c>
      <c r="D30045" s="357" t="s">
        <v>41252</v>
      </c>
      <c r="E30045" s="357" t="s">
        <v>41252</v>
      </c>
    </row>
    <row r="30046" spans="1:5" ht="15.6">
      <c r="A30046" s="358" t="s">
        <v>41253</v>
      </c>
      <c r="B30046" s="358" t="s">
        <v>41254</v>
      </c>
      <c r="C30046" s="359">
        <v>0.2</v>
      </c>
      <c r="D30046" s="357" t="s">
        <v>41252</v>
      </c>
      <c r="E30046" s="357" t="s">
        <v>41252</v>
      </c>
    </row>
    <row r="30047" spans="1:5" ht="15.6">
      <c r="A30047" s="358" t="s">
        <v>55417</v>
      </c>
      <c r="B30047" s="358" t="s">
        <v>55418</v>
      </c>
      <c r="C30047" s="359">
        <v>0.2</v>
      </c>
      <c r="D30047" s="357" t="s">
        <v>55416</v>
      </c>
      <c r="E30047" s="357" t="s">
        <v>55416</v>
      </c>
    </row>
    <row r="30048" spans="1:5" ht="15.6">
      <c r="A30048" s="358" t="s">
        <v>55417</v>
      </c>
      <c r="B30048" s="358" t="s">
        <v>55418</v>
      </c>
      <c r="C30048" s="359">
        <v>0.2</v>
      </c>
      <c r="D30048" s="357" t="s">
        <v>55416</v>
      </c>
      <c r="E30048" s="357" t="s">
        <v>55416</v>
      </c>
    </row>
    <row r="30049" spans="1:5" ht="15.6">
      <c r="A30049" s="358" t="s">
        <v>55392</v>
      </c>
      <c r="B30049" s="358" t="s">
        <v>55392</v>
      </c>
      <c r="C30049" s="359">
        <v>0.2</v>
      </c>
      <c r="D30049" s="357" t="s">
        <v>55391</v>
      </c>
      <c r="E30049" s="357" t="s">
        <v>55391</v>
      </c>
    </row>
    <row r="30050" spans="1:5" ht="15.6">
      <c r="A30050" s="358" t="s">
        <v>55392</v>
      </c>
      <c r="B30050" s="358" t="s">
        <v>55392</v>
      </c>
      <c r="C30050" s="359">
        <v>0.2</v>
      </c>
      <c r="D30050" s="357" t="s">
        <v>55391</v>
      </c>
      <c r="E30050" s="357" t="s">
        <v>55391</v>
      </c>
    </row>
    <row r="30051" spans="1:5" ht="15.6">
      <c r="A30051" s="358" t="s">
        <v>43506</v>
      </c>
      <c r="B30051" s="358" t="s">
        <v>43506</v>
      </c>
      <c r="C30051" s="359">
        <v>0.2</v>
      </c>
      <c r="D30051" s="357" t="s">
        <v>43505</v>
      </c>
      <c r="E30051" s="357" t="s">
        <v>43505</v>
      </c>
    </row>
    <row r="30052" spans="1:5" ht="15.6">
      <c r="A30052" s="358" t="s">
        <v>65881</v>
      </c>
      <c r="B30052" s="358" t="s">
        <v>65882</v>
      </c>
      <c r="C30052" s="359">
        <v>0.2</v>
      </c>
      <c r="D30052" s="357" t="s">
        <v>65880</v>
      </c>
      <c r="E30052" s="357" t="s">
        <v>65880</v>
      </c>
    </row>
    <row r="30053" spans="1:5" ht="15.6">
      <c r="A30053" s="358" t="s">
        <v>43713</v>
      </c>
      <c r="B30053" s="358" t="s">
        <v>43714</v>
      </c>
      <c r="C30053" s="359">
        <v>0.2</v>
      </c>
      <c r="D30053" s="357" t="s">
        <v>43712</v>
      </c>
      <c r="E30053" s="357" t="s">
        <v>43712</v>
      </c>
    </row>
    <row r="30054" spans="1:5" ht="15.6">
      <c r="A30054" s="358" t="s">
        <v>43897</v>
      </c>
      <c r="B30054" s="358" t="s">
        <v>43898</v>
      </c>
      <c r="C30054" s="359">
        <v>0.2</v>
      </c>
      <c r="D30054" s="357" t="s">
        <v>43896</v>
      </c>
      <c r="E30054" s="357" t="s">
        <v>43896</v>
      </c>
    </row>
    <row r="30055" spans="1:5" ht="15.6">
      <c r="A30055" s="358" t="s">
        <v>44098</v>
      </c>
      <c r="B30055" s="358" t="s">
        <v>44098</v>
      </c>
      <c r="C30055" s="359">
        <v>0.2</v>
      </c>
      <c r="D30055" s="357" t="s">
        <v>44097</v>
      </c>
      <c r="E30055" s="357" t="s">
        <v>44097</v>
      </c>
    </row>
    <row r="30056" spans="1:5" ht="15.6">
      <c r="A30056" s="358" t="s">
        <v>44205</v>
      </c>
      <c r="B30056" s="358" t="s">
        <v>44206</v>
      </c>
      <c r="C30056" s="359">
        <v>0.2</v>
      </c>
      <c r="D30056" s="357" t="s">
        <v>44204</v>
      </c>
      <c r="E30056" s="357" t="s">
        <v>44204</v>
      </c>
    </row>
    <row r="30057" spans="1:5" ht="15.6">
      <c r="A30057" s="358" t="s">
        <v>44257</v>
      </c>
      <c r="B30057" s="358" t="s">
        <v>44258</v>
      </c>
      <c r="C30057" s="359">
        <v>0.2</v>
      </c>
      <c r="D30057" s="357" t="s">
        <v>44256</v>
      </c>
      <c r="E30057" s="357" t="s">
        <v>44256</v>
      </c>
    </row>
    <row r="30058" spans="1:5" ht="15.6">
      <c r="A30058" s="358" t="s">
        <v>44276</v>
      </c>
      <c r="B30058" s="358" t="s">
        <v>44277</v>
      </c>
      <c r="C30058" s="359">
        <v>0.2</v>
      </c>
      <c r="D30058" s="357" t="s">
        <v>44275</v>
      </c>
      <c r="E30058" s="357" t="s">
        <v>44275</v>
      </c>
    </row>
    <row r="30059" spans="1:5" ht="15.6">
      <c r="A30059" s="358" t="s">
        <v>44475</v>
      </c>
      <c r="B30059" s="358" t="s">
        <v>44476</v>
      </c>
      <c r="C30059" s="359">
        <v>0.2</v>
      </c>
      <c r="D30059" s="357" t="s">
        <v>44474</v>
      </c>
      <c r="E30059" s="357" t="s">
        <v>44474</v>
      </c>
    </row>
    <row r="30060" spans="1:5" ht="15.6">
      <c r="A30060" s="358" t="s">
        <v>46365</v>
      </c>
      <c r="B30060" s="358" t="s">
        <v>46366</v>
      </c>
      <c r="C30060" s="359">
        <v>0.2</v>
      </c>
      <c r="D30060" s="357" t="s">
        <v>46364</v>
      </c>
      <c r="E30060" s="357" t="s">
        <v>46364</v>
      </c>
    </row>
    <row r="30061" spans="1:5" ht="15.6">
      <c r="A30061" s="358" t="s">
        <v>46740</v>
      </c>
      <c r="B30061" s="358" t="s">
        <v>46740</v>
      </c>
      <c r="C30061" s="359">
        <v>0.2</v>
      </c>
      <c r="D30061" s="357" t="s">
        <v>46739</v>
      </c>
      <c r="E30061" s="357" t="s">
        <v>46739</v>
      </c>
    </row>
    <row r="30062" spans="1:5" ht="15.6">
      <c r="A30062" s="358" t="s">
        <v>49054</v>
      </c>
      <c r="B30062" s="358" t="s">
        <v>49055</v>
      </c>
      <c r="C30062" s="359">
        <v>0.2</v>
      </c>
      <c r="D30062" s="357" t="s">
        <v>49053</v>
      </c>
      <c r="E30062" s="357" t="s">
        <v>49053</v>
      </c>
    </row>
    <row r="30063" spans="1:5" ht="15.6">
      <c r="A30063" s="358" t="s">
        <v>49357</v>
      </c>
      <c r="B30063" s="358" t="s">
        <v>49358</v>
      </c>
      <c r="C30063" s="359">
        <v>0.2</v>
      </c>
      <c r="D30063" s="357" t="s">
        <v>49356</v>
      </c>
      <c r="E30063" s="357" t="s">
        <v>49356</v>
      </c>
    </row>
    <row r="30064" spans="1:5" ht="15.6">
      <c r="A30064" s="358" t="s">
        <v>49454</v>
      </c>
      <c r="B30064" s="358" t="s">
        <v>49454</v>
      </c>
      <c r="C30064" s="359">
        <v>0.2</v>
      </c>
      <c r="D30064" s="357" t="s">
        <v>49453</v>
      </c>
      <c r="E30064" s="357" t="s">
        <v>49453</v>
      </c>
    </row>
    <row r="30065" spans="1:5" ht="15.6">
      <c r="A30065" s="358" t="s">
        <v>49618</v>
      </c>
      <c r="B30065" s="358" t="s">
        <v>10262</v>
      </c>
      <c r="C30065" s="359">
        <v>0.2</v>
      </c>
      <c r="D30065" s="357" t="s">
        <v>49617</v>
      </c>
      <c r="E30065" s="357" t="s">
        <v>49617</v>
      </c>
    </row>
    <row r="30066" spans="1:5" ht="15.6">
      <c r="A30066" s="358" t="s">
        <v>51341</v>
      </c>
      <c r="B30066" s="358" t="s">
        <v>51342</v>
      </c>
      <c r="C30066" s="359">
        <v>0.2</v>
      </c>
      <c r="D30066" s="357" t="s">
        <v>51340</v>
      </c>
      <c r="E30066" s="357" t="s">
        <v>51340</v>
      </c>
    </row>
    <row r="30067" spans="1:5" ht="15.6">
      <c r="A30067" s="358" t="s">
        <v>51734</v>
      </c>
      <c r="B30067" s="358" t="s">
        <v>51735</v>
      </c>
      <c r="C30067" s="359">
        <v>0.2</v>
      </c>
      <c r="D30067" s="357" t="s">
        <v>51733</v>
      </c>
      <c r="E30067" s="357" t="s">
        <v>51733</v>
      </c>
    </row>
    <row r="30068" spans="1:5" ht="15.6">
      <c r="A30068" s="358" t="s">
        <v>52711</v>
      </c>
      <c r="B30068" s="358" t="s">
        <v>52712</v>
      </c>
      <c r="C30068" s="359">
        <v>0.2</v>
      </c>
      <c r="D30068" s="357" t="s">
        <v>52710</v>
      </c>
      <c r="E30068" s="357" t="s">
        <v>52710</v>
      </c>
    </row>
    <row r="30069" spans="1:5" ht="15.6">
      <c r="A30069" s="358" t="s">
        <v>52762</v>
      </c>
      <c r="B30069" s="358" t="s">
        <v>52763</v>
      </c>
      <c r="C30069" s="359">
        <v>0.2</v>
      </c>
      <c r="D30069" s="357" t="s">
        <v>52761</v>
      </c>
      <c r="E30069" s="357" t="s">
        <v>52761</v>
      </c>
    </row>
    <row r="30070" spans="1:5" ht="15.6">
      <c r="A30070" s="358" t="s">
        <v>24831</v>
      </c>
      <c r="B30070" s="358" t="s">
        <v>24832</v>
      </c>
      <c r="C30070" s="359">
        <v>0.2</v>
      </c>
      <c r="D30070" s="357" t="s">
        <v>24830</v>
      </c>
      <c r="E30070" s="357" t="s">
        <v>24830</v>
      </c>
    </row>
    <row r="30071" spans="1:5" ht="15.6">
      <c r="A30071" s="358" t="s">
        <v>26095</v>
      </c>
      <c r="B30071" s="358" t="s">
        <v>26095</v>
      </c>
      <c r="C30071" s="359">
        <v>0.2</v>
      </c>
      <c r="D30071" s="357" t="s">
        <v>26094</v>
      </c>
      <c r="E30071" s="357" t="s">
        <v>26094</v>
      </c>
    </row>
    <row r="30072" spans="1:5" ht="15.6">
      <c r="A30072" s="358" t="s">
        <v>10262</v>
      </c>
      <c r="B30072" s="358" t="s">
        <v>65884</v>
      </c>
      <c r="C30072" s="359">
        <v>0.2</v>
      </c>
      <c r="D30072" s="357" t="s">
        <v>65883</v>
      </c>
      <c r="E30072" s="357" t="s">
        <v>65883</v>
      </c>
    </row>
    <row r="30073" spans="1:5" ht="15.6">
      <c r="A30073" s="358" t="s">
        <v>28323</v>
      </c>
      <c r="B30073" s="358" t="s">
        <v>28324</v>
      </c>
      <c r="C30073" s="359">
        <v>0.2</v>
      </c>
      <c r="D30073" s="357" t="s">
        <v>28322</v>
      </c>
      <c r="E30073" s="357" t="s">
        <v>28322</v>
      </c>
    </row>
    <row r="30074" spans="1:5" ht="15.6">
      <c r="A30074" s="358" t="s">
        <v>28913</v>
      </c>
      <c r="B30074" s="358" t="s">
        <v>28914</v>
      </c>
      <c r="C30074" s="359">
        <v>0.2</v>
      </c>
      <c r="D30074" s="357" t="s">
        <v>28912</v>
      </c>
      <c r="E30074" s="357" t="s">
        <v>28912</v>
      </c>
    </row>
    <row r="30075" spans="1:5" ht="15.6">
      <c r="A30075" s="358" t="s">
        <v>30410</v>
      </c>
      <c r="B30075" s="358" t="s">
        <v>30410</v>
      </c>
      <c r="C30075" s="359">
        <v>0.2</v>
      </c>
      <c r="D30075" s="357" t="s">
        <v>30409</v>
      </c>
      <c r="E30075" s="357" t="s">
        <v>30409</v>
      </c>
    </row>
    <row r="30076" spans="1:5" ht="15.6">
      <c r="A30076" s="358" t="s">
        <v>30410</v>
      </c>
      <c r="B30076" s="358" t="s">
        <v>30410</v>
      </c>
      <c r="C30076" s="359">
        <v>0.2</v>
      </c>
      <c r="D30076" s="357" t="s">
        <v>30409</v>
      </c>
      <c r="E30076" s="357" t="s">
        <v>30409</v>
      </c>
    </row>
    <row r="30077" spans="1:5" ht="15.6">
      <c r="A30077" s="358" t="s">
        <v>30410</v>
      </c>
      <c r="B30077" s="358" t="s">
        <v>30410</v>
      </c>
      <c r="C30077" s="359">
        <v>0.2</v>
      </c>
      <c r="D30077" s="357" t="s">
        <v>30409</v>
      </c>
      <c r="E30077" s="357" t="s">
        <v>30409</v>
      </c>
    </row>
    <row r="30078" spans="1:5" ht="15.6">
      <c r="A30078" s="358" t="s">
        <v>55551</v>
      </c>
      <c r="B30078" s="358" t="s">
        <v>55551</v>
      </c>
      <c r="C30078" s="359">
        <v>0.2</v>
      </c>
      <c r="D30078" s="357" t="s">
        <v>55550</v>
      </c>
      <c r="E30078" s="357" t="s">
        <v>55550</v>
      </c>
    </row>
    <row r="30079" spans="1:5" ht="15.6">
      <c r="A30079" s="358" t="s">
        <v>55551</v>
      </c>
      <c r="B30079" s="358" t="s">
        <v>55551</v>
      </c>
      <c r="C30079" s="359">
        <v>0.2</v>
      </c>
      <c r="D30079" s="357" t="s">
        <v>55550</v>
      </c>
      <c r="E30079" s="357" t="s">
        <v>55550</v>
      </c>
    </row>
    <row r="30080" spans="1:5" ht="15.6">
      <c r="A30080" s="358" t="s">
        <v>32061</v>
      </c>
      <c r="B30080" s="358" t="s">
        <v>32062</v>
      </c>
      <c r="C30080" s="359">
        <v>0.2</v>
      </c>
      <c r="D30080" s="357" t="s">
        <v>32060</v>
      </c>
      <c r="E30080" s="357" t="s">
        <v>32060</v>
      </c>
    </row>
    <row r="30081" spans="1:5" ht="15.6">
      <c r="A30081" s="358" t="s">
        <v>32106</v>
      </c>
      <c r="B30081" s="358" t="s">
        <v>32107</v>
      </c>
      <c r="C30081" s="359">
        <v>0.2</v>
      </c>
      <c r="D30081" s="357" t="s">
        <v>32105</v>
      </c>
      <c r="E30081" s="357" t="s">
        <v>32105</v>
      </c>
    </row>
    <row r="30082" spans="1:5" ht="15.6">
      <c r="A30082" s="358" t="s">
        <v>32274</v>
      </c>
      <c r="B30082" s="358" t="s">
        <v>32275</v>
      </c>
      <c r="C30082" s="359">
        <v>0.2</v>
      </c>
      <c r="D30082" s="357" t="s">
        <v>32273</v>
      </c>
      <c r="E30082" s="357" t="s">
        <v>32273</v>
      </c>
    </row>
    <row r="30083" spans="1:5" ht="15.6">
      <c r="A30083" s="358" t="s">
        <v>744</v>
      </c>
      <c r="B30083" s="358" t="s">
        <v>33115</v>
      </c>
      <c r="C30083" s="359">
        <v>0.2</v>
      </c>
      <c r="D30083" s="357" t="s">
        <v>33114</v>
      </c>
      <c r="E30083" s="357" t="s">
        <v>33114</v>
      </c>
    </row>
    <row r="30084" spans="1:5" ht="15.6">
      <c r="A30084" s="358" t="s">
        <v>744</v>
      </c>
      <c r="B30084" s="358" t="s">
        <v>33115</v>
      </c>
      <c r="C30084" s="359">
        <v>0.2</v>
      </c>
      <c r="D30084" s="357" t="s">
        <v>33114</v>
      </c>
      <c r="E30084" s="357" t="s">
        <v>33114</v>
      </c>
    </row>
    <row r="30085" spans="1:5" ht="15.6">
      <c r="A30085" s="358" t="s">
        <v>744</v>
      </c>
      <c r="B30085" s="358" t="s">
        <v>33115</v>
      </c>
      <c r="C30085" s="359">
        <v>0.2</v>
      </c>
      <c r="D30085" s="357" t="s">
        <v>33114</v>
      </c>
      <c r="E30085" s="357" t="s">
        <v>33114</v>
      </c>
    </row>
    <row r="30086" spans="1:5" ht="15.6">
      <c r="A30086" s="358" t="s">
        <v>34014</v>
      </c>
      <c r="B30086" s="358" t="s">
        <v>34015</v>
      </c>
      <c r="C30086" s="359">
        <v>0.2</v>
      </c>
      <c r="D30086" s="357" t="s">
        <v>34013</v>
      </c>
      <c r="E30086" s="357" t="s">
        <v>34013</v>
      </c>
    </row>
    <row r="30087" spans="1:5" ht="15.6">
      <c r="A30087" s="358" t="s">
        <v>34196</v>
      </c>
      <c r="B30087" s="358" t="s">
        <v>34197</v>
      </c>
      <c r="C30087" s="359">
        <v>0.2</v>
      </c>
      <c r="D30087" s="357" t="s">
        <v>34195</v>
      </c>
      <c r="E30087" s="357" t="s">
        <v>34195</v>
      </c>
    </row>
    <row r="30088" spans="1:5" ht="15.6">
      <c r="A30088" s="358" t="s">
        <v>65886</v>
      </c>
      <c r="B30088" s="358" t="s">
        <v>60554</v>
      </c>
      <c r="C30088" s="359">
        <v>0.2</v>
      </c>
      <c r="D30088" s="357" t="s">
        <v>65885</v>
      </c>
      <c r="E30088" s="357" t="s">
        <v>65885</v>
      </c>
    </row>
    <row r="30089" spans="1:5" ht="15.6">
      <c r="A30089" s="358" t="s">
        <v>35615</v>
      </c>
      <c r="B30089" s="358" t="s">
        <v>35616</v>
      </c>
      <c r="C30089" s="359">
        <v>0.2</v>
      </c>
      <c r="D30089" s="357" t="s">
        <v>35614</v>
      </c>
      <c r="E30089" s="357" t="s">
        <v>35614</v>
      </c>
    </row>
    <row r="30090" spans="1:5" ht="15.6">
      <c r="A30090" s="358" t="s">
        <v>35814</v>
      </c>
      <c r="B30090" s="358" t="s">
        <v>10262</v>
      </c>
      <c r="C30090" s="359">
        <v>0.2</v>
      </c>
      <c r="D30090" s="357" t="s">
        <v>35813</v>
      </c>
      <c r="E30090" s="357" t="s">
        <v>35813</v>
      </c>
    </row>
    <row r="30091" spans="1:5" ht="15.6">
      <c r="A30091" s="358" t="s">
        <v>36094</v>
      </c>
      <c r="B30091" s="358" t="s">
        <v>36095</v>
      </c>
      <c r="C30091" s="359">
        <v>0.2</v>
      </c>
      <c r="D30091" s="357" t="s">
        <v>36093</v>
      </c>
      <c r="E30091" s="357" t="s">
        <v>36093</v>
      </c>
    </row>
    <row r="30092" spans="1:5" ht="15.6">
      <c r="A30092" s="358" t="s">
        <v>37061</v>
      </c>
      <c r="B30092" s="358" t="s">
        <v>37062</v>
      </c>
      <c r="C30092" s="359">
        <v>0.2</v>
      </c>
      <c r="D30092" s="357" t="s">
        <v>37060</v>
      </c>
      <c r="E30092" s="357" t="s">
        <v>37060</v>
      </c>
    </row>
    <row r="30093" spans="1:5" ht="15.6">
      <c r="A30093" s="358" t="s">
        <v>37813</v>
      </c>
      <c r="B30093" s="358" t="s">
        <v>37814</v>
      </c>
      <c r="C30093" s="359">
        <v>0.2</v>
      </c>
      <c r="D30093" s="357" t="s">
        <v>37812</v>
      </c>
      <c r="E30093" s="357" t="s">
        <v>37812</v>
      </c>
    </row>
    <row r="30094" spans="1:5" ht="15.6">
      <c r="A30094" s="358" t="s">
        <v>55851</v>
      </c>
      <c r="B30094" s="358" t="s">
        <v>55852</v>
      </c>
      <c r="C30094" s="359">
        <v>0.2</v>
      </c>
      <c r="D30094" s="357" t="s">
        <v>55850</v>
      </c>
      <c r="E30094" s="357" t="s">
        <v>55850</v>
      </c>
    </row>
    <row r="30095" spans="1:5" ht="15.6">
      <c r="A30095" s="358" t="s">
        <v>40666</v>
      </c>
      <c r="B30095" s="358" t="s">
        <v>40667</v>
      </c>
      <c r="C30095" s="359">
        <v>0.2</v>
      </c>
      <c r="D30095" s="357" t="s">
        <v>40665</v>
      </c>
      <c r="E30095" s="357" t="s">
        <v>40665</v>
      </c>
    </row>
    <row r="30096" spans="1:5" ht="15.6">
      <c r="A30096" s="358" t="s">
        <v>42426</v>
      </c>
      <c r="B30096" s="358" t="s">
        <v>10262</v>
      </c>
      <c r="C30096" s="359">
        <v>0.2</v>
      </c>
      <c r="D30096" s="357" t="s">
        <v>42425</v>
      </c>
      <c r="E30096" s="357" t="s">
        <v>42425</v>
      </c>
    </row>
    <row r="30097" spans="1:5" ht="15.6">
      <c r="A30097" s="358" t="s">
        <v>44700</v>
      </c>
      <c r="B30097" s="358" t="s">
        <v>44700</v>
      </c>
      <c r="C30097" s="359">
        <v>0.2</v>
      </c>
      <c r="D30097" s="357" t="s">
        <v>44699</v>
      </c>
      <c r="E30097" s="357" t="s">
        <v>44699</v>
      </c>
    </row>
    <row r="30098" spans="1:5" ht="15.6">
      <c r="A30098" s="358" t="s">
        <v>20201</v>
      </c>
      <c r="B30098" s="358" t="s">
        <v>20201</v>
      </c>
      <c r="C30098" s="359">
        <v>0.2</v>
      </c>
      <c r="D30098" s="357" t="s">
        <v>7912</v>
      </c>
      <c r="E30098" s="357" t="s">
        <v>7912</v>
      </c>
    </row>
    <row r="30099" spans="1:5" ht="15.6">
      <c r="A30099" s="358" t="s">
        <v>20201</v>
      </c>
      <c r="B30099" s="358" t="s">
        <v>20201</v>
      </c>
      <c r="C30099" s="359">
        <v>0.2</v>
      </c>
      <c r="D30099" s="357" t="s">
        <v>7912</v>
      </c>
      <c r="E30099" s="357" t="s">
        <v>7912</v>
      </c>
    </row>
    <row r="30100" spans="1:5" ht="15.6">
      <c r="A30100" s="358" t="s">
        <v>1470</v>
      </c>
      <c r="B30100" s="358" t="s">
        <v>44783</v>
      </c>
      <c r="C30100" s="359">
        <v>0.2</v>
      </c>
      <c r="D30100" s="357" t="s">
        <v>1469</v>
      </c>
      <c r="E30100" s="357" t="s">
        <v>1469</v>
      </c>
    </row>
    <row r="30101" spans="1:5" ht="15.6">
      <c r="A30101" s="358" t="s">
        <v>45165</v>
      </c>
      <c r="B30101" s="358" t="s">
        <v>45166</v>
      </c>
      <c r="C30101" s="359">
        <v>0.2</v>
      </c>
      <c r="D30101" s="357" t="s">
        <v>45164</v>
      </c>
      <c r="E30101" s="357" t="s">
        <v>45164</v>
      </c>
    </row>
    <row r="30102" spans="1:5" ht="15.6">
      <c r="A30102" s="358" t="s">
        <v>45165</v>
      </c>
      <c r="B30102" s="358" t="s">
        <v>45166</v>
      </c>
      <c r="C30102" s="359">
        <v>0.2</v>
      </c>
      <c r="D30102" s="357" t="s">
        <v>45164</v>
      </c>
      <c r="E30102" s="357" t="s">
        <v>45164</v>
      </c>
    </row>
    <row r="30103" spans="1:5" ht="15.6">
      <c r="A30103" s="358" t="s">
        <v>45165</v>
      </c>
      <c r="B30103" s="358" t="s">
        <v>45166</v>
      </c>
      <c r="C30103" s="359">
        <v>0.2</v>
      </c>
      <c r="D30103" s="357" t="s">
        <v>45164</v>
      </c>
      <c r="E30103" s="357" t="s">
        <v>45164</v>
      </c>
    </row>
    <row r="30104" spans="1:5" ht="15.6">
      <c r="A30104" s="358" t="s">
        <v>45938</v>
      </c>
      <c r="B30104" s="358" t="s">
        <v>45939</v>
      </c>
      <c r="C30104" s="359">
        <v>0.2</v>
      </c>
      <c r="D30104" s="357" t="s">
        <v>45937</v>
      </c>
      <c r="E30104" s="357" t="s">
        <v>45937</v>
      </c>
    </row>
    <row r="30105" spans="1:5" ht="15.6">
      <c r="A30105" s="358" t="s">
        <v>47010</v>
      </c>
      <c r="B30105" s="358" t="s">
        <v>47011</v>
      </c>
      <c r="C30105" s="359">
        <v>0.2</v>
      </c>
      <c r="D30105" s="357" t="s">
        <v>47009</v>
      </c>
      <c r="E30105" s="357" t="s">
        <v>47009</v>
      </c>
    </row>
    <row r="30106" spans="1:5" ht="15.6">
      <c r="A30106" s="358" t="s">
        <v>47822</v>
      </c>
      <c r="B30106" s="358" t="s">
        <v>47822</v>
      </c>
      <c r="C30106" s="359">
        <v>0.2</v>
      </c>
      <c r="D30106" s="357" t="s">
        <v>47821</v>
      </c>
      <c r="E30106" s="357" t="s">
        <v>47821</v>
      </c>
    </row>
    <row r="30107" spans="1:5" ht="15.6">
      <c r="A30107" s="358" t="s">
        <v>48219</v>
      </c>
      <c r="B30107" s="358" t="s">
        <v>48219</v>
      </c>
      <c r="C30107" s="359">
        <v>0.2</v>
      </c>
      <c r="D30107" s="357" t="s">
        <v>48218</v>
      </c>
      <c r="E30107" s="357" t="s">
        <v>48218</v>
      </c>
    </row>
    <row r="30108" spans="1:5" ht="15.6">
      <c r="A30108" s="358" t="s">
        <v>48895</v>
      </c>
      <c r="B30108" s="358" t="s">
        <v>48896</v>
      </c>
      <c r="C30108" s="359">
        <v>0.2</v>
      </c>
      <c r="D30108" s="357" t="s">
        <v>48894</v>
      </c>
      <c r="E30108" s="357" t="s">
        <v>48894</v>
      </c>
    </row>
    <row r="30109" spans="1:5" ht="15.6">
      <c r="A30109" s="358" t="s">
        <v>48922</v>
      </c>
      <c r="B30109" s="358" t="s">
        <v>48923</v>
      </c>
      <c r="C30109" s="359">
        <v>0.2</v>
      </c>
      <c r="D30109" s="357" t="s">
        <v>48921</v>
      </c>
      <c r="E30109" s="357" t="s">
        <v>48921</v>
      </c>
    </row>
    <row r="30110" spans="1:5" ht="15.6">
      <c r="A30110" s="358" t="s">
        <v>48984</v>
      </c>
      <c r="B30110" s="358" t="s">
        <v>48984</v>
      </c>
      <c r="C30110" s="359">
        <v>0.2</v>
      </c>
      <c r="D30110" s="357" t="s">
        <v>48983</v>
      </c>
      <c r="E30110" s="357" t="s">
        <v>48983</v>
      </c>
    </row>
    <row r="30111" spans="1:5" ht="15.6">
      <c r="A30111" s="358" t="s">
        <v>10262</v>
      </c>
      <c r="B30111" s="358" t="s">
        <v>48991</v>
      </c>
      <c r="C30111" s="359">
        <v>0.2</v>
      </c>
      <c r="D30111" s="357" t="s">
        <v>48990</v>
      </c>
      <c r="E30111" s="357" t="s">
        <v>48990</v>
      </c>
    </row>
    <row r="30112" spans="1:5" ht="15.6">
      <c r="A30112" s="358" t="s">
        <v>49131</v>
      </c>
      <c r="B30112" s="358" t="s">
        <v>49131</v>
      </c>
      <c r="C30112" s="359">
        <v>0.2</v>
      </c>
      <c r="D30112" s="357" t="s">
        <v>49130</v>
      </c>
      <c r="E30112" s="357" t="s">
        <v>49130</v>
      </c>
    </row>
    <row r="30113" spans="1:5" ht="15.6">
      <c r="A30113" s="358" t="s">
        <v>49142</v>
      </c>
      <c r="B30113" s="358" t="s">
        <v>49143</v>
      </c>
      <c r="C30113" s="359">
        <v>0.2</v>
      </c>
      <c r="D30113" s="357" t="s">
        <v>49141</v>
      </c>
      <c r="E30113" s="357" t="s">
        <v>49141</v>
      </c>
    </row>
    <row r="30114" spans="1:5" ht="15.6">
      <c r="A30114" s="358" t="s">
        <v>49427</v>
      </c>
      <c r="B30114" s="358" t="s">
        <v>49427</v>
      </c>
      <c r="C30114" s="359">
        <v>0.2</v>
      </c>
      <c r="D30114" s="357" t="s">
        <v>49426</v>
      </c>
      <c r="E30114" s="357" t="s">
        <v>49426</v>
      </c>
    </row>
    <row r="30115" spans="1:5" ht="15.6">
      <c r="A30115" s="358" t="s">
        <v>49480</v>
      </c>
      <c r="B30115" s="358" t="s">
        <v>49481</v>
      </c>
      <c r="C30115" s="359">
        <v>0.2</v>
      </c>
      <c r="D30115" s="357" t="s">
        <v>49479</v>
      </c>
      <c r="E30115" s="357" t="s">
        <v>49479</v>
      </c>
    </row>
    <row r="30116" spans="1:5" ht="15.6">
      <c r="A30116" s="358" t="s">
        <v>10262</v>
      </c>
      <c r="B30116" s="358" t="s">
        <v>49517</v>
      </c>
      <c r="C30116" s="359">
        <v>0.2</v>
      </c>
      <c r="D30116" s="357" t="s">
        <v>49516</v>
      </c>
      <c r="E30116" s="357" t="s">
        <v>49516</v>
      </c>
    </row>
    <row r="30117" spans="1:5" ht="15.6">
      <c r="A30117" s="358" t="s">
        <v>50123</v>
      </c>
      <c r="B30117" s="358" t="s">
        <v>50123</v>
      </c>
      <c r="C30117" s="359">
        <v>0.2</v>
      </c>
      <c r="D30117" s="357" t="s">
        <v>50122</v>
      </c>
      <c r="E30117" s="357" t="s">
        <v>50122</v>
      </c>
    </row>
    <row r="30118" spans="1:5" ht="15.6">
      <c r="A30118" s="358" t="s">
        <v>51233</v>
      </c>
      <c r="B30118" s="358" t="s">
        <v>51233</v>
      </c>
      <c r="C30118" s="359">
        <v>0.2</v>
      </c>
      <c r="D30118" s="357" t="s">
        <v>51232</v>
      </c>
      <c r="E30118" s="357" t="s">
        <v>51232</v>
      </c>
    </row>
    <row r="30119" spans="1:5" ht="15.6">
      <c r="A30119" s="358" t="s">
        <v>52293</v>
      </c>
      <c r="B30119" s="358" t="s">
        <v>52293</v>
      </c>
      <c r="C30119" s="359">
        <v>0.2</v>
      </c>
      <c r="D30119" s="357" t="s">
        <v>52292</v>
      </c>
      <c r="E30119" s="357" t="s">
        <v>52292</v>
      </c>
    </row>
    <row r="30120" spans="1:5" ht="15.6">
      <c r="A30120" s="358" t="s">
        <v>52334</v>
      </c>
      <c r="B30120" s="358" t="s">
        <v>52335</v>
      </c>
      <c r="C30120" s="359">
        <v>0.2</v>
      </c>
      <c r="D30120" s="357" t="s">
        <v>52333</v>
      </c>
      <c r="E30120" s="357" t="s">
        <v>52333</v>
      </c>
    </row>
    <row r="30121" spans="1:5" ht="15.6">
      <c r="A30121" s="358" t="s">
        <v>52446</v>
      </c>
      <c r="B30121" s="358" t="s">
        <v>52447</v>
      </c>
      <c r="C30121" s="359">
        <v>0.2</v>
      </c>
      <c r="D30121" s="357" t="s">
        <v>52445</v>
      </c>
      <c r="E30121" s="357" t="s">
        <v>52445</v>
      </c>
    </row>
    <row r="30122" spans="1:5" ht="15.6">
      <c r="A30122" s="358" t="s">
        <v>52829</v>
      </c>
      <c r="B30122" s="358" t="s">
        <v>52830</v>
      </c>
      <c r="C30122" s="359">
        <v>0.2</v>
      </c>
      <c r="D30122" s="357" t="s">
        <v>52828</v>
      </c>
      <c r="E30122" s="357" t="s">
        <v>52828</v>
      </c>
    </row>
    <row r="30123" spans="1:5" ht="15.6">
      <c r="A30123" s="358" t="s">
        <v>53045</v>
      </c>
      <c r="B30123" s="358" t="s">
        <v>53046</v>
      </c>
      <c r="C30123" s="359">
        <v>0.2</v>
      </c>
      <c r="D30123" s="357" t="s">
        <v>53044</v>
      </c>
      <c r="E30123" s="357" t="s">
        <v>53044</v>
      </c>
    </row>
    <row r="30124" spans="1:5" ht="15.6">
      <c r="A30124" s="358" t="s">
        <v>53098</v>
      </c>
      <c r="B30124" s="358" t="s">
        <v>53099</v>
      </c>
      <c r="C30124" s="359">
        <v>0.2</v>
      </c>
      <c r="D30124" s="357" t="s">
        <v>53097</v>
      </c>
      <c r="E30124" s="357" t="s">
        <v>53097</v>
      </c>
    </row>
    <row r="30125" spans="1:5" ht="15.6">
      <c r="A30125" s="358" t="s">
        <v>53594</v>
      </c>
      <c r="B30125" s="358" t="s">
        <v>53594</v>
      </c>
      <c r="C30125" s="359">
        <v>0.2</v>
      </c>
      <c r="D30125" s="357" t="s">
        <v>53593</v>
      </c>
      <c r="E30125" s="357" t="s">
        <v>53593</v>
      </c>
    </row>
    <row r="30126" spans="1:5" ht="15.6">
      <c r="A30126" s="358" t="s">
        <v>2083</v>
      </c>
      <c r="B30126" s="358" t="s">
        <v>2083</v>
      </c>
      <c r="C30126" s="359">
        <v>0.2</v>
      </c>
      <c r="D30126" s="357" t="s">
        <v>53852</v>
      </c>
      <c r="E30126" s="357" t="s">
        <v>53852</v>
      </c>
    </row>
    <row r="30127" spans="1:5" ht="15.6">
      <c r="A30127" s="358" t="s">
        <v>2083</v>
      </c>
      <c r="B30127" s="358" t="s">
        <v>2083</v>
      </c>
      <c r="C30127" s="359">
        <v>0.2</v>
      </c>
      <c r="D30127" s="357" t="s">
        <v>53852</v>
      </c>
      <c r="E30127" s="357" t="s">
        <v>53852</v>
      </c>
    </row>
    <row r="30128" spans="1:5" ht="15.6">
      <c r="A30128" s="358" t="s">
        <v>24282</v>
      </c>
      <c r="B30128" s="358" t="s">
        <v>24283</v>
      </c>
      <c r="C30128" s="359">
        <v>0.2</v>
      </c>
      <c r="D30128" s="357" t="s">
        <v>24281</v>
      </c>
      <c r="E30128" s="357" t="s">
        <v>24281</v>
      </c>
    </row>
    <row r="30129" spans="1:5" ht="15.6">
      <c r="A30129" s="358" t="s">
        <v>24997</v>
      </c>
      <c r="B30129" s="358" t="s">
        <v>24997</v>
      </c>
      <c r="C30129" s="359">
        <v>0.2</v>
      </c>
      <c r="D30129" s="357" t="s">
        <v>24996</v>
      </c>
      <c r="E30129" s="357" t="s">
        <v>24996</v>
      </c>
    </row>
    <row r="30130" spans="1:5" ht="15.6">
      <c r="A30130" s="358" t="s">
        <v>25042</v>
      </c>
      <c r="B30130" s="358" t="s">
        <v>25042</v>
      </c>
      <c r="C30130" s="359">
        <v>0.2</v>
      </c>
      <c r="D30130" s="357" t="s">
        <v>25041</v>
      </c>
      <c r="E30130" s="357" t="s">
        <v>25041</v>
      </c>
    </row>
    <row r="30131" spans="1:5" ht="15.6">
      <c r="A30131" s="358" t="s">
        <v>25330</v>
      </c>
      <c r="B30131" s="358" t="s">
        <v>25331</v>
      </c>
      <c r="C30131" s="359">
        <v>0.2</v>
      </c>
      <c r="D30131" s="357" t="s">
        <v>25329</v>
      </c>
      <c r="E30131" s="357" t="s">
        <v>25329</v>
      </c>
    </row>
    <row r="30132" spans="1:5" ht="15.6">
      <c r="A30132" s="358" t="s">
        <v>25439</v>
      </c>
      <c r="B30132" s="358" t="s">
        <v>25440</v>
      </c>
      <c r="C30132" s="359">
        <v>0.2</v>
      </c>
      <c r="D30132" s="357" t="s">
        <v>25438</v>
      </c>
      <c r="E30132" s="357" t="s">
        <v>25438</v>
      </c>
    </row>
    <row r="30133" spans="1:5" ht="15.6">
      <c r="A30133" s="358" t="s">
        <v>25784</v>
      </c>
      <c r="B30133" s="358" t="s">
        <v>25785</v>
      </c>
      <c r="C30133" s="359">
        <v>0.2</v>
      </c>
      <c r="D30133" s="357" t="s">
        <v>25783</v>
      </c>
      <c r="E30133" s="357" t="s">
        <v>25783</v>
      </c>
    </row>
    <row r="30134" spans="1:5" ht="15.6">
      <c r="A30134" s="358" t="s">
        <v>25821</v>
      </c>
      <c r="B30134" s="358" t="s">
        <v>25822</v>
      </c>
      <c r="C30134" s="359">
        <v>0.2</v>
      </c>
      <c r="D30134" s="357" t="s">
        <v>25820</v>
      </c>
      <c r="E30134" s="357" t="s">
        <v>25820</v>
      </c>
    </row>
    <row r="30135" spans="1:5" ht="15.6">
      <c r="A30135" s="358" t="s">
        <v>26678</v>
      </c>
      <c r="B30135" s="358" t="s">
        <v>26678</v>
      </c>
      <c r="C30135" s="359">
        <v>0.2</v>
      </c>
      <c r="D30135" s="357" t="s">
        <v>26677</v>
      </c>
      <c r="E30135" s="357" t="s">
        <v>26677</v>
      </c>
    </row>
    <row r="30136" spans="1:5" ht="15.6">
      <c r="A30136" s="358" t="s">
        <v>27200</v>
      </c>
      <c r="B30136" s="358" t="s">
        <v>27200</v>
      </c>
      <c r="C30136" s="359">
        <v>0.2</v>
      </c>
      <c r="D30136" s="357" t="s">
        <v>27199</v>
      </c>
      <c r="E30136" s="357" t="s">
        <v>27199</v>
      </c>
    </row>
    <row r="30137" spans="1:5" ht="15.6">
      <c r="A30137" s="358" t="s">
        <v>27574</v>
      </c>
      <c r="B30137" s="358" t="s">
        <v>27575</v>
      </c>
      <c r="C30137" s="359">
        <v>0.2</v>
      </c>
      <c r="D30137" s="357" t="s">
        <v>27573</v>
      </c>
      <c r="E30137" s="357" t="s">
        <v>27573</v>
      </c>
    </row>
    <row r="30138" spans="1:5" ht="15.6">
      <c r="A30138" s="358" t="s">
        <v>371</v>
      </c>
      <c r="B30138" s="358" t="s">
        <v>10262</v>
      </c>
      <c r="C30138" s="359">
        <v>0.2</v>
      </c>
      <c r="D30138" s="357" t="s">
        <v>370</v>
      </c>
      <c r="E30138" s="357" t="s">
        <v>370</v>
      </c>
    </row>
    <row r="30139" spans="1:5" ht="15.6">
      <c r="A30139" s="358" t="s">
        <v>29579</v>
      </c>
      <c r="B30139" s="358" t="s">
        <v>29580</v>
      </c>
      <c r="C30139" s="359">
        <v>0.2</v>
      </c>
      <c r="D30139" s="357" t="s">
        <v>29578</v>
      </c>
      <c r="E30139" s="357" t="s">
        <v>29578</v>
      </c>
    </row>
    <row r="30140" spans="1:5" ht="15.6">
      <c r="A30140" s="358" t="s">
        <v>30584</v>
      </c>
      <c r="B30140" s="358" t="s">
        <v>30584</v>
      </c>
      <c r="C30140" s="359">
        <v>0.2</v>
      </c>
      <c r="D30140" s="357" t="s">
        <v>30583</v>
      </c>
      <c r="E30140" s="357" t="s">
        <v>30583</v>
      </c>
    </row>
    <row r="30141" spans="1:5" ht="15.6">
      <c r="A30141" s="358" t="s">
        <v>30686</v>
      </c>
      <c r="B30141" s="358" t="s">
        <v>30687</v>
      </c>
      <c r="C30141" s="359">
        <v>0.2</v>
      </c>
      <c r="D30141" s="357" t="s">
        <v>30685</v>
      </c>
      <c r="E30141" s="357" t="s">
        <v>30685</v>
      </c>
    </row>
    <row r="30142" spans="1:5" ht="15.6">
      <c r="A30142" s="358" t="s">
        <v>30873</v>
      </c>
      <c r="B30142" s="358" t="s">
        <v>30874</v>
      </c>
      <c r="C30142" s="359">
        <v>0.2</v>
      </c>
      <c r="D30142" s="357" t="s">
        <v>30872</v>
      </c>
      <c r="E30142" s="357" t="s">
        <v>30872</v>
      </c>
    </row>
    <row r="30143" spans="1:5" ht="15.6">
      <c r="A30143" s="358" t="s">
        <v>31560</v>
      </c>
      <c r="B30143" s="358" t="s">
        <v>31560</v>
      </c>
      <c r="C30143" s="359">
        <v>0.2</v>
      </c>
      <c r="D30143" s="357" t="s">
        <v>31559</v>
      </c>
      <c r="E30143" s="357" t="s">
        <v>31559</v>
      </c>
    </row>
    <row r="30144" spans="1:5" ht="15.6">
      <c r="A30144" s="358" t="s">
        <v>31655</v>
      </c>
      <c r="B30144" s="358" t="s">
        <v>31656</v>
      </c>
      <c r="C30144" s="359">
        <v>0.2</v>
      </c>
      <c r="D30144" s="357" t="s">
        <v>31654</v>
      </c>
      <c r="E30144" s="357" t="s">
        <v>31654</v>
      </c>
    </row>
    <row r="30145" spans="1:5" ht="15.6">
      <c r="A30145" s="358" t="s">
        <v>31833</v>
      </c>
      <c r="B30145" s="358" t="s">
        <v>31834</v>
      </c>
      <c r="C30145" s="359">
        <v>0.2</v>
      </c>
      <c r="D30145" s="357" t="s">
        <v>31832</v>
      </c>
      <c r="E30145" s="357" t="s">
        <v>31832</v>
      </c>
    </row>
    <row r="30146" spans="1:5" ht="15.6">
      <c r="A30146" s="358" t="s">
        <v>32162</v>
      </c>
      <c r="B30146" s="358" t="s">
        <v>32162</v>
      </c>
      <c r="C30146" s="359">
        <v>0.2</v>
      </c>
      <c r="D30146" s="357" t="s">
        <v>32161</v>
      </c>
      <c r="E30146" s="357" t="s">
        <v>32161</v>
      </c>
    </row>
    <row r="30147" spans="1:5" ht="15.6">
      <c r="A30147" s="358" t="s">
        <v>33744</v>
      </c>
      <c r="B30147" s="358" t="s">
        <v>10262</v>
      </c>
      <c r="C30147" s="359">
        <v>0.2</v>
      </c>
      <c r="D30147" s="357" t="s">
        <v>33743</v>
      </c>
      <c r="E30147" s="357" t="s">
        <v>33743</v>
      </c>
    </row>
    <row r="30148" spans="1:5" ht="15.6">
      <c r="A30148" s="358" t="s">
        <v>34867</v>
      </c>
      <c r="B30148" s="358" t="s">
        <v>34868</v>
      </c>
      <c r="C30148" s="359">
        <v>0.2</v>
      </c>
      <c r="D30148" s="357" t="s">
        <v>34866</v>
      </c>
      <c r="E30148" s="357" t="s">
        <v>34866</v>
      </c>
    </row>
    <row r="30149" spans="1:5" ht="15.6">
      <c r="A30149" s="358" t="s">
        <v>65888</v>
      </c>
      <c r="B30149" s="358" t="s">
        <v>65889</v>
      </c>
      <c r="C30149" s="359">
        <v>0.2</v>
      </c>
      <c r="D30149" s="357" t="s">
        <v>65887</v>
      </c>
      <c r="E30149" s="357" t="s">
        <v>65887</v>
      </c>
    </row>
    <row r="30150" spans="1:5" ht="15.6">
      <c r="A30150" s="358" t="s">
        <v>37924</v>
      </c>
      <c r="B30150" s="358" t="s">
        <v>37925</v>
      </c>
      <c r="C30150" s="359">
        <v>0.2</v>
      </c>
      <c r="D30150" s="357" t="s">
        <v>37923</v>
      </c>
      <c r="E30150" s="357" t="s">
        <v>37923</v>
      </c>
    </row>
    <row r="30151" spans="1:5" ht="15.6">
      <c r="A30151" s="358" t="s">
        <v>10262</v>
      </c>
      <c r="B30151" s="358" t="s">
        <v>38770</v>
      </c>
      <c r="C30151" s="359">
        <v>0.2</v>
      </c>
      <c r="D30151" s="357" t="s">
        <v>38769</v>
      </c>
      <c r="E30151" s="357" t="s">
        <v>38769</v>
      </c>
    </row>
    <row r="30152" spans="1:5" ht="15.6">
      <c r="A30152" s="358" t="s">
        <v>65891</v>
      </c>
      <c r="B30152" s="358" t="s">
        <v>65892</v>
      </c>
      <c r="C30152" s="359">
        <v>0.2</v>
      </c>
      <c r="D30152" s="357" t="s">
        <v>65890</v>
      </c>
      <c r="E30152" s="357" t="s">
        <v>65890</v>
      </c>
    </row>
    <row r="30153" spans="1:5" ht="15.6">
      <c r="A30153" s="358" t="s">
        <v>42551</v>
      </c>
      <c r="B30153" s="358" t="s">
        <v>42552</v>
      </c>
      <c r="C30153" s="359">
        <v>0.2</v>
      </c>
      <c r="D30153" s="357" t="s">
        <v>42550</v>
      </c>
      <c r="E30153" s="357" t="s">
        <v>42550</v>
      </c>
    </row>
    <row r="30154" spans="1:5" ht="15.6">
      <c r="A30154" s="358" t="s">
        <v>65894</v>
      </c>
      <c r="B30154" s="358" t="s">
        <v>65895</v>
      </c>
      <c r="C30154" s="359">
        <v>0.2</v>
      </c>
      <c r="D30154" s="357" t="s">
        <v>65893</v>
      </c>
      <c r="E30154" s="357" t="s">
        <v>65893</v>
      </c>
    </row>
    <row r="30155" spans="1:5" ht="15.6">
      <c r="A30155" s="358" t="s">
        <v>43554</v>
      </c>
      <c r="B30155" s="358" t="s">
        <v>43555</v>
      </c>
      <c r="C30155" s="359">
        <v>0.2</v>
      </c>
      <c r="D30155" s="357" t="s">
        <v>43553</v>
      </c>
      <c r="E30155" s="357" t="s">
        <v>43553</v>
      </c>
    </row>
    <row r="30156" spans="1:5" ht="15.6">
      <c r="A30156" s="358" t="s">
        <v>43577</v>
      </c>
      <c r="B30156" s="358" t="s">
        <v>43577</v>
      </c>
      <c r="C30156" s="359">
        <v>0.2</v>
      </c>
      <c r="D30156" s="357" t="s">
        <v>43576</v>
      </c>
      <c r="E30156" s="357" t="s">
        <v>43576</v>
      </c>
    </row>
    <row r="30157" spans="1:5" ht="15.6">
      <c r="A30157" s="358" t="s">
        <v>19928</v>
      </c>
      <c r="B30157" s="358" t="s">
        <v>10262</v>
      </c>
      <c r="C30157" s="359">
        <v>0.2</v>
      </c>
      <c r="D30157" s="357" t="s">
        <v>7659</v>
      </c>
      <c r="E30157" s="357" t="s">
        <v>7659</v>
      </c>
    </row>
    <row r="30158" spans="1:5" ht="15.6">
      <c r="A30158" s="358" t="s">
        <v>44436</v>
      </c>
      <c r="B30158" s="358" t="s">
        <v>44436</v>
      </c>
      <c r="C30158" s="359">
        <v>0.2</v>
      </c>
      <c r="D30158" s="357" t="s">
        <v>44435</v>
      </c>
      <c r="E30158" s="357" t="s">
        <v>44435</v>
      </c>
    </row>
    <row r="30159" spans="1:5" ht="15.6">
      <c r="A30159" s="358" t="s">
        <v>45833</v>
      </c>
      <c r="B30159" s="358" t="s">
        <v>45834</v>
      </c>
      <c r="C30159" s="359">
        <v>0.2</v>
      </c>
      <c r="D30159" s="357" t="s">
        <v>45832</v>
      </c>
      <c r="E30159" s="357" t="s">
        <v>45832</v>
      </c>
    </row>
    <row r="30160" spans="1:5" ht="15.6">
      <c r="A30160" s="358" t="s">
        <v>46237</v>
      </c>
      <c r="B30160" s="358" t="s">
        <v>46237</v>
      </c>
      <c r="C30160" s="359">
        <v>0.2</v>
      </c>
      <c r="D30160" s="357" t="s">
        <v>46236</v>
      </c>
      <c r="E30160" s="357" t="s">
        <v>46236</v>
      </c>
    </row>
    <row r="30161" spans="1:5" ht="15.6">
      <c r="A30161" s="358" t="s">
        <v>47318</v>
      </c>
      <c r="B30161" s="358" t="s">
        <v>47319</v>
      </c>
      <c r="C30161" s="359">
        <v>0.2</v>
      </c>
      <c r="D30161" s="357" t="s">
        <v>47317</v>
      </c>
      <c r="E30161" s="357" t="s">
        <v>47317</v>
      </c>
    </row>
    <row r="30162" spans="1:5" ht="15.6">
      <c r="A30162" s="358" t="s">
        <v>47393</v>
      </c>
      <c r="B30162" s="358" t="s">
        <v>47394</v>
      </c>
      <c r="C30162" s="359">
        <v>0.2</v>
      </c>
      <c r="D30162" s="357" t="s">
        <v>47392</v>
      </c>
      <c r="E30162" s="357" t="s">
        <v>47392</v>
      </c>
    </row>
    <row r="30163" spans="1:5" ht="15.6">
      <c r="A30163" s="358" t="s">
        <v>1824</v>
      </c>
      <c r="B30163" s="358" t="s">
        <v>1824</v>
      </c>
      <c r="C30163" s="359">
        <v>0.2</v>
      </c>
      <c r="D30163" s="357" t="s">
        <v>47432</v>
      </c>
      <c r="E30163" s="357" t="s">
        <v>47432</v>
      </c>
    </row>
    <row r="30164" spans="1:5" ht="15.6">
      <c r="A30164" s="358" t="s">
        <v>1824</v>
      </c>
      <c r="B30164" s="358" t="s">
        <v>1824</v>
      </c>
      <c r="C30164" s="359">
        <v>0.2</v>
      </c>
      <c r="D30164" s="357" t="s">
        <v>47432</v>
      </c>
      <c r="E30164" s="357" t="s">
        <v>47432</v>
      </c>
    </row>
    <row r="30165" spans="1:5" ht="15.6">
      <c r="A30165" s="358" t="s">
        <v>47439</v>
      </c>
      <c r="B30165" s="358" t="s">
        <v>47439</v>
      </c>
      <c r="C30165" s="359">
        <v>0.2</v>
      </c>
      <c r="D30165" s="357" t="s">
        <v>47438</v>
      </c>
      <c r="E30165" s="357" t="s">
        <v>47438</v>
      </c>
    </row>
    <row r="30166" spans="1:5" ht="15.6">
      <c r="A30166" s="358" t="s">
        <v>55425</v>
      </c>
      <c r="B30166" s="358" t="s">
        <v>55425</v>
      </c>
      <c r="C30166" s="359">
        <v>0.2</v>
      </c>
      <c r="D30166" s="357" t="s">
        <v>55424</v>
      </c>
      <c r="E30166" s="357" t="s">
        <v>55424</v>
      </c>
    </row>
    <row r="30167" spans="1:5" ht="15.6">
      <c r="A30167" s="358" t="s">
        <v>48913</v>
      </c>
      <c r="B30167" s="358" t="s">
        <v>48914</v>
      </c>
      <c r="C30167" s="359">
        <v>0.2</v>
      </c>
      <c r="D30167" s="357" t="s">
        <v>48912</v>
      </c>
      <c r="E30167" s="357" t="s">
        <v>48912</v>
      </c>
    </row>
    <row r="30168" spans="1:5" ht="15.6">
      <c r="A30168" s="358" t="s">
        <v>59537</v>
      </c>
      <c r="B30168" s="358" t="s">
        <v>65897</v>
      </c>
      <c r="C30168" s="359">
        <v>0.2</v>
      </c>
      <c r="D30168" s="357" t="s">
        <v>65896</v>
      </c>
      <c r="E30168" s="357" t="s">
        <v>65896</v>
      </c>
    </row>
    <row r="30169" spans="1:5" ht="15.6">
      <c r="A30169" s="358" t="s">
        <v>59537</v>
      </c>
      <c r="B30169" s="358" t="s">
        <v>65897</v>
      </c>
      <c r="C30169" s="359">
        <v>0.2</v>
      </c>
      <c r="D30169" s="357" t="s">
        <v>65896</v>
      </c>
      <c r="E30169" s="357" t="s">
        <v>65896</v>
      </c>
    </row>
    <row r="30170" spans="1:5" ht="15.6">
      <c r="A30170" s="358" t="s">
        <v>49295</v>
      </c>
      <c r="B30170" s="358" t="s">
        <v>49296</v>
      </c>
      <c r="C30170" s="359">
        <v>0.2</v>
      </c>
      <c r="D30170" s="357" t="s">
        <v>49294</v>
      </c>
      <c r="E30170" s="357" t="s">
        <v>49294</v>
      </c>
    </row>
    <row r="30171" spans="1:5" ht="15.6">
      <c r="A30171" s="358" t="s">
        <v>49350</v>
      </c>
      <c r="B30171" s="358" t="s">
        <v>49350</v>
      </c>
      <c r="C30171" s="359">
        <v>0.2</v>
      </c>
      <c r="D30171" s="357" t="s">
        <v>49349</v>
      </c>
      <c r="E30171" s="357" t="s">
        <v>49349</v>
      </c>
    </row>
    <row r="30172" spans="1:5" ht="15.6">
      <c r="A30172" s="358" t="s">
        <v>49388</v>
      </c>
      <c r="B30172" s="358" t="s">
        <v>49389</v>
      </c>
      <c r="C30172" s="359">
        <v>0.2</v>
      </c>
      <c r="D30172" s="357" t="s">
        <v>49387</v>
      </c>
      <c r="E30172" s="357" t="s">
        <v>49387</v>
      </c>
    </row>
    <row r="30173" spans="1:5" ht="15.6">
      <c r="A30173" s="358" t="s">
        <v>49422</v>
      </c>
      <c r="B30173" s="358" t="s">
        <v>49423</v>
      </c>
      <c r="C30173" s="359">
        <v>0.2</v>
      </c>
      <c r="D30173" s="357" t="s">
        <v>49421</v>
      </c>
      <c r="E30173" s="357" t="s">
        <v>49421</v>
      </c>
    </row>
    <row r="30174" spans="1:5" ht="15.6">
      <c r="A30174" s="358" t="s">
        <v>49452</v>
      </c>
      <c r="B30174" s="358" t="s">
        <v>49452</v>
      </c>
      <c r="C30174" s="359">
        <v>0.2</v>
      </c>
      <c r="D30174" s="357" t="s">
        <v>49451</v>
      </c>
      <c r="E30174" s="357" t="s">
        <v>49451</v>
      </c>
    </row>
    <row r="30175" spans="1:5" ht="15.6">
      <c r="A30175" s="358" t="s">
        <v>65899</v>
      </c>
      <c r="B30175" s="358" t="s">
        <v>65900</v>
      </c>
      <c r="C30175" s="359">
        <v>0.2</v>
      </c>
      <c r="D30175" s="357" t="s">
        <v>65898</v>
      </c>
      <c r="E30175" s="357" t="s">
        <v>65898</v>
      </c>
    </row>
    <row r="30176" spans="1:5" ht="15.6">
      <c r="A30176" s="358" t="s">
        <v>52566</v>
      </c>
      <c r="B30176" s="358" t="s">
        <v>52567</v>
      </c>
      <c r="C30176" s="359">
        <v>0.2</v>
      </c>
      <c r="D30176" s="357" t="s">
        <v>52565</v>
      </c>
      <c r="E30176" s="357" t="s">
        <v>52565</v>
      </c>
    </row>
    <row r="30177" spans="1:5" ht="15.6">
      <c r="A30177" s="358" t="s">
        <v>52449</v>
      </c>
      <c r="B30177" s="358" t="s">
        <v>52449</v>
      </c>
      <c r="C30177" s="359">
        <v>0.2</v>
      </c>
      <c r="D30177" s="357" t="s">
        <v>52448</v>
      </c>
      <c r="E30177" s="357" t="s">
        <v>52448</v>
      </c>
    </row>
    <row r="30178" spans="1:5" ht="15.6">
      <c r="A30178" s="358" t="s">
        <v>52703</v>
      </c>
      <c r="B30178" s="358" t="s">
        <v>52703</v>
      </c>
      <c r="C30178" s="359">
        <v>0.2</v>
      </c>
      <c r="D30178" s="357" t="s">
        <v>52702</v>
      </c>
      <c r="E30178" s="357" t="s">
        <v>52702</v>
      </c>
    </row>
    <row r="30179" spans="1:5" ht="15.6">
      <c r="A30179" s="358" t="s">
        <v>52969</v>
      </c>
      <c r="B30179" s="358" t="s">
        <v>52969</v>
      </c>
      <c r="C30179" s="359">
        <v>0.2</v>
      </c>
      <c r="D30179" s="357" t="s">
        <v>52968</v>
      </c>
      <c r="E30179" s="357" t="s">
        <v>52968</v>
      </c>
    </row>
    <row r="30180" spans="1:5" ht="15.6">
      <c r="A30180" s="358" t="s">
        <v>53104</v>
      </c>
      <c r="B30180" s="358" t="s">
        <v>53105</v>
      </c>
      <c r="C30180" s="359">
        <v>0.2</v>
      </c>
      <c r="D30180" s="357" t="s">
        <v>53103</v>
      </c>
      <c r="E30180" s="357" t="s">
        <v>53103</v>
      </c>
    </row>
    <row r="30181" spans="1:5" ht="15.6">
      <c r="A30181" s="358" t="s">
        <v>53776</v>
      </c>
      <c r="B30181" s="358" t="s">
        <v>53777</v>
      </c>
      <c r="C30181" s="359">
        <v>0.2</v>
      </c>
      <c r="D30181" s="357" t="s">
        <v>53775</v>
      </c>
      <c r="E30181" s="357" t="s">
        <v>53775</v>
      </c>
    </row>
    <row r="30182" spans="1:5" ht="15.6">
      <c r="A30182" s="358" t="s">
        <v>24957</v>
      </c>
      <c r="B30182" s="358" t="s">
        <v>24957</v>
      </c>
      <c r="C30182" s="359">
        <v>0.2</v>
      </c>
      <c r="D30182" s="357" t="s">
        <v>24956</v>
      </c>
      <c r="E30182" s="357" t="s">
        <v>24956</v>
      </c>
    </row>
    <row r="30183" spans="1:5" ht="15.6">
      <c r="A30183" s="358" t="s">
        <v>25431</v>
      </c>
      <c r="B30183" s="358" t="s">
        <v>25432</v>
      </c>
      <c r="C30183" s="359">
        <v>0.2</v>
      </c>
      <c r="D30183" s="357" t="s">
        <v>25430</v>
      </c>
      <c r="E30183" s="357" t="s">
        <v>25430</v>
      </c>
    </row>
    <row r="30184" spans="1:5" ht="15.6">
      <c r="A30184" s="358" t="s">
        <v>25569</v>
      </c>
      <c r="B30184" s="358" t="s">
        <v>25570</v>
      </c>
      <c r="C30184" s="359">
        <v>0.2</v>
      </c>
      <c r="D30184" s="357" t="s">
        <v>25568</v>
      </c>
      <c r="E30184" s="357" t="s">
        <v>25568</v>
      </c>
    </row>
    <row r="30185" spans="1:5" ht="15.6">
      <c r="A30185" s="358" t="s">
        <v>25684</v>
      </c>
      <c r="B30185" s="358" t="s">
        <v>25684</v>
      </c>
      <c r="C30185" s="359">
        <v>0.2</v>
      </c>
      <c r="D30185" s="357" t="s">
        <v>25683</v>
      </c>
      <c r="E30185" s="357" t="s">
        <v>25683</v>
      </c>
    </row>
    <row r="30186" spans="1:5" ht="15.6">
      <c r="A30186" s="358" t="s">
        <v>26178</v>
      </c>
      <c r="B30186" s="358" t="s">
        <v>26179</v>
      </c>
      <c r="C30186" s="359">
        <v>0.2</v>
      </c>
      <c r="D30186" s="357" t="s">
        <v>26177</v>
      </c>
      <c r="E30186" s="357" t="s">
        <v>26177</v>
      </c>
    </row>
    <row r="30187" spans="1:5" ht="15.6">
      <c r="A30187" s="358" t="s">
        <v>65902</v>
      </c>
      <c r="B30187" s="358" t="s">
        <v>65903</v>
      </c>
      <c r="C30187" s="359">
        <v>0.2</v>
      </c>
      <c r="D30187" s="357" t="s">
        <v>65901</v>
      </c>
      <c r="E30187" s="357" t="s">
        <v>65901</v>
      </c>
    </row>
    <row r="30188" spans="1:5" ht="15.6">
      <c r="A30188" s="358" t="s">
        <v>28462</v>
      </c>
      <c r="B30188" s="358" t="s">
        <v>28462</v>
      </c>
      <c r="C30188" s="359">
        <v>0.2</v>
      </c>
      <c r="D30188" s="357" t="s">
        <v>28461</v>
      </c>
      <c r="E30188" s="357" t="s">
        <v>28461</v>
      </c>
    </row>
    <row r="30189" spans="1:5" ht="15.6">
      <c r="A30189" s="358" t="s">
        <v>28771</v>
      </c>
      <c r="B30189" s="358" t="s">
        <v>28772</v>
      </c>
      <c r="C30189" s="359">
        <v>0.2</v>
      </c>
      <c r="D30189" s="357" t="s">
        <v>28770</v>
      </c>
      <c r="E30189" s="357" t="s">
        <v>28770</v>
      </c>
    </row>
    <row r="30190" spans="1:5" ht="15.6">
      <c r="A30190" s="358" t="s">
        <v>29163</v>
      </c>
      <c r="B30190" s="358" t="s">
        <v>29164</v>
      </c>
      <c r="C30190" s="359">
        <v>0.2</v>
      </c>
      <c r="D30190" s="357" t="s">
        <v>29162</v>
      </c>
      <c r="E30190" s="357" t="s">
        <v>29162</v>
      </c>
    </row>
    <row r="30191" spans="1:5" ht="15.6">
      <c r="A30191" s="358" t="s">
        <v>30012</v>
      </c>
      <c r="B30191" s="358" t="s">
        <v>30013</v>
      </c>
      <c r="C30191" s="359">
        <v>0.2</v>
      </c>
      <c r="D30191" s="357" t="s">
        <v>30011</v>
      </c>
      <c r="E30191" s="357" t="s">
        <v>30011</v>
      </c>
    </row>
    <row r="30192" spans="1:5" ht="15.6">
      <c r="A30192" s="358" t="s">
        <v>10262</v>
      </c>
      <c r="B30192" s="358" t="s">
        <v>65905</v>
      </c>
      <c r="C30192" s="359">
        <v>0.2</v>
      </c>
      <c r="D30192" s="357" t="s">
        <v>65904</v>
      </c>
      <c r="E30192" s="357" t="s">
        <v>65904</v>
      </c>
    </row>
    <row r="30193" spans="1:5" ht="15.6">
      <c r="A30193" s="358" t="s">
        <v>30513</v>
      </c>
      <c r="B30193" s="358" t="s">
        <v>30514</v>
      </c>
      <c r="C30193" s="359">
        <v>0.2</v>
      </c>
      <c r="D30193" s="357" t="s">
        <v>30512</v>
      </c>
      <c r="E30193" s="357" t="s">
        <v>30512</v>
      </c>
    </row>
    <row r="30194" spans="1:5" ht="15.6">
      <c r="A30194" s="358" t="s">
        <v>30678</v>
      </c>
      <c r="B30194" s="358" t="s">
        <v>30678</v>
      </c>
      <c r="C30194" s="359">
        <v>0.2</v>
      </c>
      <c r="D30194" s="357" t="s">
        <v>30677</v>
      </c>
      <c r="E30194" s="357" t="s">
        <v>30677</v>
      </c>
    </row>
    <row r="30195" spans="1:5" ht="15.6">
      <c r="A30195" s="358" t="s">
        <v>55657</v>
      </c>
      <c r="B30195" s="358" t="s">
        <v>55658</v>
      </c>
      <c r="C30195" s="359">
        <v>0.2</v>
      </c>
      <c r="D30195" s="357" t="s">
        <v>55656</v>
      </c>
      <c r="E30195" s="357" t="s">
        <v>55656</v>
      </c>
    </row>
    <row r="30196" spans="1:5" ht="15.6">
      <c r="A30196" s="358" t="s">
        <v>30892</v>
      </c>
      <c r="B30196" s="358" t="s">
        <v>30892</v>
      </c>
      <c r="C30196" s="359">
        <v>0.2</v>
      </c>
      <c r="D30196" s="357" t="s">
        <v>30891</v>
      </c>
      <c r="E30196" s="357" t="s">
        <v>30891</v>
      </c>
    </row>
    <row r="30197" spans="1:5" ht="15.6">
      <c r="A30197" s="358" t="s">
        <v>31311</v>
      </c>
      <c r="B30197" s="358" t="s">
        <v>31312</v>
      </c>
      <c r="C30197" s="359">
        <v>0.2</v>
      </c>
      <c r="D30197" s="357" t="s">
        <v>31310</v>
      </c>
      <c r="E30197" s="357" t="s">
        <v>31310</v>
      </c>
    </row>
    <row r="30198" spans="1:5" ht="15.6">
      <c r="A30198" s="358" t="s">
        <v>32246</v>
      </c>
      <c r="B30198" s="358" t="s">
        <v>32247</v>
      </c>
      <c r="C30198" s="359">
        <v>0.2</v>
      </c>
      <c r="D30198" s="357" t="s">
        <v>32245</v>
      </c>
      <c r="E30198" s="357" t="s">
        <v>32245</v>
      </c>
    </row>
    <row r="30199" spans="1:5" ht="15.6">
      <c r="A30199" s="358" t="s">
        <v>55751</v>
      </c>
      <c r="B30199" s="358" t="s">
        <v>55752</v>
      </c>
      <c r="C30199" s="359">
        <v>0.2</v>
      </c>
      <c r="D30199" s="357" t="s">
        <v>55750</v>
      </c>
      <c r="E30199" s="357" t="s">
        <v>55750</v>
      </c>
    </row>
    <row r="30200" spans="1:5" ht="15.6">
      <c r="A30200" s="358" t="s">
        <v>33829</v>
      </c>
      <c r="B30200" s="358" t="s">
        <v>33829</v>
      </c>
      <c r="C30200" s="359">
        <v>0.2</v>
      </c>
      <c r="D30200" s="357" t="s">
        <v>33828</v>
      </c>
      <c r="E30200" s="357" t="s">
        <v>33828</v>
      </c>
    </row>
    <row r="30201" spans="1:5" ht="15.6">
      <c r="A30201" s="358" t="s">
        <v>34296</v>
      </c>
      <c r="B30201" s="358" t="s">
        <v>34297</v>
      </c>
      <c r="C30201" s="359">
        <v>0.2</v>
      </c>
      <c r="D30201" s="357" t="s">
        <v>34295</v>
      </c>
      <c r="E30201" s="357" t="s">
        <v>34295</v>
      </c>
    </row>
    <row r="30202" spans="1:5" ht="15.6">
      <c r="A30202" s="358" t="s">
        <v>36120</v>
      </c>
      <c r="B30202" s="358" t="s">
        <v>36121</v>
      </c>
      <c r="C30202" s="359">
        <v>0.2</v>
      </c>
      <c r="D30202" s="357" t="s">
        <v>36119</v>
      </c>
      <c r="E30202" s="357" t="s">
        <v>36119</v>
      </c>
    </row>
    <row r="30203" spans="1:5" ht="15.6">
      <c r="A30203" s="358" t="s">
        <v>38149</v>
      </c>
      <c r="B30203" s="358" t="s">
        <v>38150</v>
      </c>
      <c r="C30203" s="359">
        <v>0.2</v>
      </c>
      <c r="D30203" s="357" t="s">
        <v>38148</v>
      </c>
      <c r="E30203" s="357" t="s">
        <v>38148</v>
      </c>
    </row>
    <row r="30204" spans="1:5" ht="15.6">
      <c r="A30204" s="358" t="s">
        <v>40831</v>
      </c>
      <c r="B30204" s="358" t="s">
        <v>40831</v>
      </c>
      <c r="C30204" s="359">
        <v>0.2</v>
      </c>
      <c r="D30204" s="357" t="s">
        <v>40830</v>
      </c>
      <c r="E30204" s="357" t="s">
        <v>40830</v>
      </c>
    </row>
    <row r="30205" spans="1:5" ht="15.6">
      <c r="A30205" s="358" t="s">
        <v>42928</v>
      </c>
      <c r="B30205" s="358" t="s">
        <v>42929</v>
      </c>
      <c r="C30205" s="359">
        <v>0.2</v>
      </c>
      <c r="D30205" s="357" t="s">
        <v>42927</v>
      </c>
      <c r="E30205" s="357" t="s">
        <v>42927</v>
      </c>
    </row>
    <row r="30206" spans="1:5" ht="15.6">
      <c r="A30206" s="358" t="s">
        <v>43849</v>
      </c>
      <c r="B30206" s="358" t="s">
        <v>43850</v>
      </c>
      <c r="C30206" s="359">
        <v>0.2</v>
      </c>
      <c r="D30206" s="357" t="s">
        <v>43848</v>
      </c>
      <c r="E30206" s="357" t="s">
        <v>43848</v>
      </c>
    </row>
    <row r="30207" spans="1:5" ht="15.6">
      <c r="A30207" s="358" t="s">
        <v>55654</v>
      </c>
      <c r="B30207" s="358" t="s">
        <v>55655</v>
      </c>
      <c r="C30207" s="359">
        <v>0.2</v>
      </c>
      <c r="D30207" s="357" t="s">
        <v>55653</v>
      </c>
      <c r="E30207" s="357" t="s">
        <v>55653</v>
      </c>
    </row>
    <row r="30208" spans="1:5" ht="15.6">
      <c r="A30208" s="358" t="s">
        <v>45618</v>
      </c>
      <c r="B30208" s="358" t="s">
        <v>45619</v>
      </c>
      <c r="C30208" s="359">
        <v>0.2</v>
      </c>
      <c r="D30208" s="357" t="s">
        <v>45617</v>
      </c>
      <c r="E30208" s="357" t="s">
        <v>45617</v>
      </c>
    </row>
    <row r="30209" spans="1:5" ht="15.6">
      <c r="A30209" s="358" t="s">
        <v>46127</v>
      </c>
      <c r="B30209" s="358" t="s">
        <v>46127</v>
      </c>
      <c r="C30209" s="359">
        <v>0.2</v>
      </c>
      <c r="D30209" s="357" t="s">
        <v>46126</v>
      </c>
      <c r="E30209" s="357" t="s">
        <v>46126</v>
      </c>
    </row>
    <row r="30210" spans="1:5" ht="15.6">
      <c r="A30210" s="358" t="s">
        <v>46935</v>
      </c>
      <c r="B30210" s="358" t="s">
        <v>46936</v>
      </c>
      <c r="C30210" s="359">
        <v>0.2</v>
      </c>
      <c r="D30210" s="357" t="s">
        <v>46934</v>
      </c>
      <c r="E30210" s="357" t="s">
        <v>46934</v>
      </c>
    </row>
    <row r="30211" spans="1:5" ht="15.6">
      <c r="A30211" s="358" t="s">
        <v>47048</v>
      </c>
      <c r="B30211" s="358" t="s">
        <v>47049</v>
      </c>
      <c r="C30211" s="359">
        <v>0.2</v>
      </c>
      <c r="D30211" s="357" t="s">
        <v>47047</v>
      </c>
      <c r="E30211" s="357" t="s">
        <v>47047</v>
      </c>
    </row>
    <row r="30212" spans="1:5" ht="15.6">
      <c r="A30212" s="358" t="s">
        <v>47244</v>
      </c>
      <c r="B30212" s="358" t="s">
        <v>47244</v>
      </c>
      <c r="C30212" s="359">
        <v>0.2</v>
      </c>
      <c r="D30212" s="357" t="s">
        <v>47243</v>
      </c>
      <c r="E30212" s="357" t="s">
        <v>47243</v>
      </c>
    </row>
    <row r="30213" spans="1:5" ht="15.6">
      <c r="A30213" s="358" t="s">
        <v>48860</v>
      </c>
      <c r="B30213" s="358" t="s">
        <v>48860</v>
      </c>
      <c r="C30213" s="359">
        <v>0.2</v>
      </c>
      <c r="D30213" s="357" t="s">
        <v>48859</v>
      </c>
      <c r="E30213" s="357" t="s">
        <v>48859</v>
      </c>
    </row>
    <row r="30214" spans="1:5" ht="15.6">
      <c r="A30214" s="358" t="s">
        <v>49850</v>
      </c>
      <c r="B30214" s="358" t="s">
        <v>49850</v>
      </c>
      <c r="C30214" s="359">
        <v>0.2</v>
      </c>
      <c r="D30214" s="357" t="s">
        <v>49849</v>
      </c>
      <c r="E30214" s="357" t="s">
        <v>49849</v>
      </c>
    </row>
    <row r="30215" spans="1:5" ht="15.6">
      <c r="A30215" s="358" t="s">
        <v>49933</v>
      </c>
      <c r="B30215" s="358" t="s">
        <v>49934</v>
      </c>
      <c r="C30215" s="359">
        <v>0.2</v>
      </c>
      <c r="D30215" s="357" t="s">
        <v>49932</v>
      </c>
      <c r="E30215" s="357" t="s">
        <v>49932</v>
      </c>
    </row>
    <row r="30216" spans="1:5" ht="15.6">
      <c r="A30216" s="358" t="s">
        <v>52493</v>
      </c>
      <c r="B30216" s="358" t="s">
        <v>52494</v>
      </c>
      <c r="C30216" s="359">
        <v>0.2</v>
      </c>
      <c r="D30216" s="357" t="s">
        <v>52492</v>
      </c>
      <c r="E30216" s="357" t="s">
        <v>52492</v>
      </c>
    </row>
    <row r="30217" spans="1:5" ht="15.6">
      <c r="A30217" s="358" t="s">
        <v>52657</v>
      </c>
      <c r="B30217" s="358" t="s">
        <v>52657</v>
      </c>
      <c r="C30217" s="359">
        <v>0.2</v>
      </c>
      <c r="D30217" s="357" t="s">
        <v>52656</v>
      </c>
      <c r="E30217" s="357" t="s">
        <v>52656</v>
      </c>
    </row>
    <row r="30218" spans="1:5" ht="15.6">
      <c r="A30218" s="358" t="s">
        <v>53193</v>
      </c>
      <c r="B30218" s="358" t="s">
        <v>53193</v>
      </c>
      <c r="C30218" s="359">
        <v>0.2</v>
      </c>
      <c r="D30218" s="357" t="s">
        <v>53192</v>
      </c>
      <c r="E30218" s="357" t="s">
        <v>53192</v>
      </c>
    </row>
    <row r="30219" spans="1:5" ht="15.6">
      <c r="A30219" s="358" t="s">
        <v>24438</v>
      </c>
      <c r="B30219" s="358" t="s">
        <v>24438</v>
      </c>
      <c r="C30219" s="359">
        <v>0.2</v>
      </c>
      <c r="D30219" s="357" t="s">
        <v>24437</v>
      </c>
      <c r="E30219" s="357" t="s">
        <v>24437</v>
      </c>
    </row>
    <row r="30220" spans="1:5" ht="15.6">
      <c r="A30220" s="358" t="s">
        <v>24440</v>
      </c>
      <c r="B30220" s="358" t="s">
        <v>24441</v>
      </c>
      <c r="C30220" s="359">
        <v>0.2</v>
      </c>
      <c r="D30220" s="357" t="s">
        <v>24439</v>
      </c>
      <c r="E30220" s="357" t="s">
        <v>24439</v>
      </c>
    </row>
    <row r="30221" spans="1:5" ht="15.6">
      <c r="A30221" s="358" t="s">
        <v>26465</v>
      </c>
      <c r="B30221" s="358" t="s">
        <v>26465</v>
      </c>
      <c r="C30221" s="359">
        <v>0.2</v>
      </c>
      <c r="D30221" s="357" t="s">
        <v>26464</v>
      </c>
      <c r="E30221" s="357" t="s">
        <v>26464</v>
      </c>
    </row>
    <row r="30222" spans="1:5" ht="15.6">
      <c r="A30222" s="358" t="s">
        <v>26731</v>
      </c>
      <c r="B30222" s="358" t="s">
        <v>26732</v>
      </c>
      <c r="C30222" s="359">
        <v>0.2</v>
      </c>
      <c r="D30222" s="357" t="s">
        <v>26730</v>
      </c>
      <c r="E30222" s="357" t="s">
        <v>26730</v>
      </c>
    </row>
    <row r="30223" spans="1:5" ht="15.6">
      <c r="A30223" s="358" t="s">
        <v>26975</v>
      </c>
      <c r="B30223" s="358" t="s">
        <v>26975</v>
      </c>
      <c r="C30223" s="359">
        <v>0.2</v>
      </c>
      <c r="D30223" s="357" t="s">
        <v>26974</v>
      </c>
      <c r="E30223" s="357" t="s">
        <v>26974</v>
      </c>
    </row>
    <row r="30224" spans="1:5" ht="15.6">
      <c r="A30224" s="358" t="s">
        <v>27076</v>
      </c>
      <c r="B30224" s="358" t="s">
        <v>27077</v>
      </c>
      <c r="C30224" s="359">
        <v>0.2</v>
      </c>
      <c r="D30224" s="357" t="s">
        <v>27075</v>
      </c>
      <c r="E30224" s="357" t="s">
        <v>27075</v>
      </c>
    </row>
    <row r="30225" spans="1:5" ht="15.6">
      <c r="A30225" s="358" t="s">
        <v>28477</v>
      </c>
      <c r="B30225" s="358" t="s">
        <v>28478</v>
      </c>
      <c r="C30225" s="359">
        <v>0.2</v>
      </c>
      <c r="D30225" s="357" t="s">
        <v>28476</v>
      </c>
      <c r="E30225" s="357" t="s">
        <v>28476</v>
      </c>
    </row>
    <row r="30226" spans="1:5" ht="15.6">
      <c r="A30226" s="358" t="s">
        <v>29492</v>
      </c>
      <c r="B30226" s="358" t="s">
        <v>29492</v>
      </c>
      <c r="C30226" s="359">
        <v>0.2</v>
      </c>
      <c r="D30226" s="357" t="s">
        <v>29491</v>
      </c>
      <c r="E30226" s="357" t="s">
        <v>29491</v>
      </c>
    </row>
    <row r="30227" spans="1:5" ht="15.6">
      <c r="A30227" s="358" t="s">
        <v>29571</v>
      </c>
      <c r="B30227" s="358" t="s">
        <v>29572</v>
      </c>
      <c r="C30227" s="359">
        <v>0.2</v>
      </c>
      <c r="D30227" s="357" t="s">
        <v>29570</v>
      </c>
      <c r="E30227" s="357" t="s">
        <v>29570</v>
      </c>
    </row>
    <row r="30228" spans="1:5" ht="15.6">
      <c r="A30228" s="358" t="s">
        <v>32122</v>
      </c>
      <c r="B30228" s="358" t="s">
        <v>32123</v>
      </c>
      <c r="C30228" s="359">
        <v>0.2</v>
      </c>
      <c r="D30228" s="357" t="s">
        <v>32121</v>
      </c>
      <c r="E30228" s="357" t="s">
        <v>32121</v>
      </c>
    </row>
    <row r="30229" spans="1:5" ht="15.6">
      <c r="A30229" s="358" t="s">
        <v>33701</v>
      </c>
      <c r="B30229" s="358" t="s">
        <v>33702</v>
      </c>
      <c r="C30229" s="359">
        <v>0.2</v>
      </c>
      <c r="D30229" s="357" t="s">
        <v>33700</v>
      </c>
      <c r="E30229" s="357" t="s">
        <v>33700</v>
      </c>
    </row>
    <row r="30230" spans="1:5" ht="15.6">
      <c r="A30230" s="358" t="s">
        <v>33837</v>
      </c>
      <c r="B30230" s="358" t="s">
        <v>33838</v>
      </c>
      <c r="C30230" s="359">
        <v>0.2</v>
      </c>
      <c r="D30230" s="357" t="s">
        <v>33836</v>
      </c>
      <c r="E30230" s="357" t="s">
        <v>33836</v>
      </c>
    </row>
    <row r="30231" spans="1:5" ht="15.6">
      <c r="A30231" s="358" t="s">
        <v>34342</v>
      </c>
      <c r="B30231" s="358" t="s">
        <v>34343</v>
      </c>
      <c r="C30231" s="359">
        <v>0.2</v>
      </c>
      <c r="D30231" s="357" t="s">
        <v>34341</v>
      </c>
      <c r="E30231" s="357" t="s">
        <v>34341</v>
      </c>
    </row>
    <row r="30232" spans="1:5" ht="15.6">
      <c r="A30232" s="358" t="s">
        <v>34691</v>
      </c>
      <c r="B30232" s="358" t="s">
        <v>34692</v>
      </c>
      <c r="C30232" s="359">
        <v>0.2</v>
      </c>
      <c r="D30232" s="357" t="s">
        <v>34690</v>
      </c>
      <c r="E30232" s="357" t="s">
        <v>34690</v>
      </c>
    </row>
    <row r="30233" spans="1:5" ht="15.6">
      <c r="A30233" s="358" t="s">
        <v>35711</v>
      </c>
      <c r="B30233" s="358" t="s">
        <v>35712</v>
      </c>
      <c r="C30233" s="359">
        <v>0.2</v>
      </c>
      <c r="D30233" s="357" t="s">
        <v>35710</v>
      </c>
      <c r="E30233" s="357" t="s">
        <v>35710</v>
      </c>
    </row>
    <row r="30234" spans="1:5" ht="15.6">
      <c r="A30234" s="358" t="s">
        <v>35714</v>
      </c>
      <c r="B30234" s="358" t="s">
        <v>35714</v>
      </c>
      <c r="C30234" s="359">
        <v>0.2</v>
      </c>
      <c r="D30234" s="357" t="s">
        <v>35713</v>
      </c>
      <c r="E30234" s="357" t="s">
        <v>35713</v>
      </c>
    </row>
    <row r="30235" spans="1:5" ht="15.6">
      <c r="A30235" s="358" t="s">
        <v>38121</v>
      </c>
      <c r="B30235" s="358" t="s">
        <v>38122</v>
      </c>
      <c r="C30235" s="359">
        <v>0.2</v>
      </c>
      <c r="D30235" s="357" t="s">
        <v>38120</v>
      </c>
      <c r="E30235" s="357" t="s">
        <v>38120</v>
      </c>
    </row>
    <row r="30236" spans="1:5" ht="15.6">
      <c r="A30236" s="358" t="s">
        <v>42592</v>
      </c>
      <c r="B30236" s="358" t="s">
        <v>42592</v>
      </c>
      <c r="C30236" s="359">
        <v>0.2</v>
      </c>
      <c r="D30236" s="357" t="s">
        <v>42591</v>
      </c>
      <c r="E30236" s="357" t="s">
        <v>42591</v>
      </c>
    </row>
    <row r="30237" spans="1:5" ht="15.6">
      <c r="A30237" s="358" t="s">
        <v>42729</v>
      </c>
      <c r="B30237" s="358" t="s">
        <v>42729</v>
      </c>
      <c r="C30237" s="359">
        <v>0.2</v>
      </c>
      <c r="D30237" s="357" t="s">
        <v>42728</v>
      </c>
      <c r="E30237" s="357" t="s">
        <v>42728</v>
      </c>
    </row>
    <row r="30238" spans="1:5" ht="15.6">
      <c r="A30238" s="358" t="s">
        <v>43701</v>
      </c>
      <c r="B30238" s="358" t="s">
        <v>43702</v>
      </c>
      <c r="C30238" s="359">
        <v>0.2</v>
      </c>
      <c r="D30238" s="357" t="s">
        <v>43700</v>
      </c>
      <c r="E30238" s="357" t="s">
        <v>43700</v>
      </c>
    </row>
    <row r="30239" spans="1:5" ht="15.6">
      <c r="A30239" s="358" t="s">
        <v>10262</v>
      </c>
      <c r="B30239" s="358" t="s">
        <v>44093</v>
      </c>
      <c r="C30239" s="359">
        <v>0.2</v>
      </c>
      <c r="D30239" s="357" t="s">
        <v>44092</v>
      </c>
      <c r="E30239" s="357" t="s">
        <v>44092</v>
      </c>
    </row>
    <row r="30240" spans="1:5" ht="15.6">
      <c r="A30240" s="358" t="s">
        <v>46438</v>
      </c>
      <c r="B30240" s="358" t="s">
        <v>46439</v>
      </c>
      <c r="C30240" s="359">
        <v>0.2</v>
      </c>
      <c r="D30240" s="357" t="s">
        <v>46437</v>
      </c>
      <c r="E30240" s="357" t="s">
        <v>46437</v>
      </c>
    </row>
    <row r="30241" spans="1:5" ht="15.6">
      <c r="A30241" s="358" t="s">
        <v>46572</v>
      </c>
      <c r="B30241" s="358" t="s">
        <v>10262</v>
      </c>
      <c r="C30241" s="359">
        <v>0.2</v>
      </c>
      <c r="D30241" s="357" t="s">
        <v>46571</v>
      </c>
      <c r="E30241" s="357" t="s">
        <v>46571</v>
      </c>
    </row>
    <row r="30242" spans="1:5" ht="15.6">
      <c r="A30242" s="358" t="s">
        <v>46958</v>
      </c>
      <c r="B30242" s="358" t="s">
        <v>10262</v>
      </c>
      <c r="C30242" s="359">
        <v>0.2</v>
      </c>
      <c r="D30242" s="357" t="s">
        <v>46957</v>
      </c>
      <c r="E30242" s="357" t="s">
        <v>46957</v>
      </c>
    </row>
    <row r="30243" spans="1:5" ht="15.6">
      <c r="A30243" s="358" t="s">
        <v>65907</v>
      </c>
      <c r="B30243" s="358" t="s">
        <v>65907</v>
      </c>
      <c r="C30243" s="359">
        <v>0.2</v>
      </c>
      <c r="D30243" s="357" t="s">
        <v>65906</v>
      </c>
      <c r="E30243" s="357" t="s">
        <v>65906</v>
      </c>
    </row>
    <row r="30244" spans="1:5" ht="15.6">
      <c r="A30244" s="358" t="s">
        <v>48166</v>
      </c>
      <c r="B30244" s="358" t="s">
        <v>48167</v>
      </c>
      <c r="C30244" s="359">
        <v>0.2</v>
      </c>
      <c r="D30244" s="357" t="s">
        <v>48165</v>
      </c>
      <c r="E30244" s="357" t="s">
        <v>48165</v>
      </c>
    </row>
    <row r="30245" spans="1:5" ht="15.6">
      <c r="A30245" s="358" t="s">
        <v>48224</v>
      </c>
      <c r="B30245" s="358" t="s">
        <v>48225</v>
      </c>
      <c r="C30245" s="359">
        <v>0.2</v>
      </c>
      <c r="D30245" s="357" t="s">
        <v>48223</v>
      </c>
      <c r="E30245" s="357" t="s">
        <v>48223</v>
      </c>
    </row>
    <row r="30246" spans="1:5" ht="15.6">
      <c r="A30246" s="358" t="s">
        <v>48777</v>
      </c>
      <c r="B30246" s="358" t="s">
        <v>48777</v>
      </c>
      <c r="C30246" s="359">
        <v>0.2</v>
      </c>
      <c r="D30246" s="357" t="s">
        <v>48776</v>
      </c>
      <c r="E30246" s="357" t="s">
        <v>48776</v>
      </c>
    </row>
    <row r="30247" spans="1:5" ht="15.6">
      <c r="A30247" s="358" t="s">
        <v>48851</v>
      </c>
      <c r="B30247" s="358" t="s">
        <v>48852</v>
      </c>
      <c r="C30247" s="359">
        <v>0.2</v>
      </c>
      <c r="D30247" s="357" t="s">
        <v>48850</v>
      </c>
      <c r="E30247" s="357" t="s">
        <v>48850</v>
      </c>
    </row>
    <row r="30248" spans="1:5" ht="15.6">
      <c r="A30248" s="358" t="s">
        <v>49151</v>
      </c>
      <c r="B30248" s="358" t="s">
        <v>49152</v>
      </c>
      <c r="C30248" s="359">
        <v>0.2</v>
      </c>
      <c r="D30248" s="357" t="s">
        <v>49150</v>
      </c>
      <c r="E30248" s="357" t="s">
        <v>49150</v>
      </c>
    </row>
    <row r="30249" spans="1:5" ht="15.6">
      <c r="A30249" s="358" t="s">
        <v>49488</v>
      </c>
      <c r="B30249" s="358" t="s">
        <v>49489</v>
      </c>
      <c r="C30249" s="359">
        <v>0.2</v>
      </c>
      <c r="D30249" s="357" t="s">
        <v>49487</v>
      </c>
      <c r="E30249" s="357" t="s">
        <v>49487</v>
      </c>
    </row>
    <row r="30250" spans="1:5" ht="15.6">
      <c r="A30250" s="358" t="s">
        <v>51917</v>
      </c>
      <c r="B30250" s="358" t="s">
        <v>51918</v>
      </c>
      <c r="C30250" s="359">
        <v>0.2</v>
      </c>
      <c r="D30250" s="357" t="s">
        <v>51916</v>
      </c>
      <c r="E30250" s="357" t="s">
        <v>51916</v>
      </c>
    </row>
    <row r="30251" spans="1:5" ht="15.6">
      <c r="A30251" s="358" t="s">
        <v>52722</v>
      </c>
      <c r="B30251" s="358" t="s">
        <v>52723</v>
      </c>
      <c r="C30251" s="359">
        <v>0.2</v>
      </c>
      <c r="D30251" s="357" t="s">
        <v>52721</v>
      </c>
      <c r="E30251" s="357" t="s">
        <v>52721</v>
      </c>
    </row>
    <row r="30252" spans="1:5" ht="15.6">
      <c r="A30252" s="358" t="s">
        <v>27202</v>
      </c>
      <c r="B30252" s="358" t="s">
        <v>27203</v>
      </c>
      <c r="C30252" s="359">
        <v>0.2</v>
      </c>
      <c r="D30252" s="357" t="s">
        <v>27201</v>
      </c>
      <c r="E30252" s="357" t="s">
        <v>27201</v>
      </c>
    </row>
    <row r="30253" spans="1:5" ht="15.6">
      <c r="A30253" s="358" t="s">
        <v>28774</v>
      </c>
      <c r="B30253" s="358" t="s">
        <v>28775</v>
      </c>
      <c r="C30253" s="359">
        <v>0.2</v>
      </c>
      <c r="D30253" s="357" t="s">
        <v>28773</v>
      </c>
      <c r="E30253" s="357" t="s">
        <v>28773</v>
      </c>
    </row>
    <row r="30254" spans="1:5" ht="15.6">
      <c r="A30254" s="358" t="s">
        <v>30024</v>
      </c>
      <c r="B30254" s="358" t="s">
        <v>30024</v>
      </c>
      <c r="C30254" s="359">
        <v>0.2</v>
      </c>
      <c r="D30254" s="357" t="s">
        <v>30023</v>
      </c>
      <c r="E30254" s="357" t="s">
        <v>30023</v>
      </c>
    </row>
    <row r="30255" spans="1:5" ht="15.6">
      <c r="A30255" s="358" t="s">
        <v>32931</v>
      </c>
      <c r="B30255" s="358" t="s">
        <v>32932</v>
      </c>
      <c r="C30255" s="359">
        <v>0.2</v>
      </c>
      <c r="D30255" s="357" t="s">
        <v>32930</v>
      </c>
      <c r="E30255" s="357" t="s">
        <v>32930</v>
      </c>
    </row>
    <row r="30256" spans="1:5" ht="15.6">
      <c r="A30256" s="358" t="s">
        <v>33668</v>
      </c>
      <c r="B30256" s="358" t="s">
        <v>33668</v>
      </c>
      <c r="C30256" s="359">
        <v>0.2</v>
      </c>
      <c r="D30256" s="357" t="s">
        <v>33667</v>
      </c>
      <c r="E30256" s="357" t="s">
        <v>33667</v>
      </c>
    </row>
    <row r="30257" spans="1:5" ht="15.6">
      <c r="A30257" s="358" t="s">
        <v>33716</v>
      </c>
      <c r="B30257" s="358" t="s">
        <v>33716</v>
      </c>
      <c r="C30257" s="359">
        <v>0.2</v>
      </c>
      <c r="D30257" s="357" t="s">
        <v>33715</v>
      </c>
      <c r="E30257" s="357" t="s">
        <v>33715</v>
      </c>
    </row>
    <row r="30258" spans="1:5" ht="15.6">
      <c r="A30258" s="358" t="s">
        <v>43152</v>
      </c>
      <c r="B30258" s="358" t="s">
        <v>43153</v>
      </c>
      <c r="C30258" s="359">
        <v>0.2</v>
      </c>
      <c r="D30258" s="357" t="s">
        <v>43151</v>
      </c>
      <c r="E30258" s="357" t="s">
        <v>43151</v>
      </c>
    </row>
    <row r="30259" spans="1:5" ht="15.6">
      <c r="A30259" s="358" t="s">
        <v>46473</v>
      </c>
      <c r="B30259" s="358" t="s">
        <v>46474</v>
      </c>
      <c r="C30259" s="359">
        <v>0.2</v>
      </c>
      <c r="D30259" s="357" t="s">
        <v>46472</v>
      </c>
      <c r="E30259" s="357" t="s">
        <v>46472</v>
      </c>
    </row>
    <row r="30260" spans="1:5" ht="15.6">
      <c r="A30260" s="358" t="s">
        <v>1831</v>
      </c>
      <c r="B30260" s="358" t="s">
        <v>47778</v>
      </c>
      <c r="C30260" s="359">
        <v>0.2</v>
      </c>
      <c r="D30260" s="357" t="s">
        <v>47777</v>
      </c>
      <c r="E30260" s="357" t="s">
        <v>47777</v>
      </c>
    </row>
    <row r="30261" spans="1:5" ht="15.6">
      <c r="A30261" s="358" t="s">
        <v>48854</v>
      </c>
      <c r="B30261" s="358" t="s">
        <v>48855</v>
      </c>
      <c r="C30261" s="359">
        <v>0.2</v>
      </c>
      <c r="D30261" s="357" t="s">
        <v>48853</v>
      </c>
      <c r="E30261" s="357" t="s">
        <v>48853</v>
      </c>
    </row>
    <row r="30262" spans="1:5" ht="15.6">
      <c r="A30262" s="358" t="s">
        <v>49303</v>
      </c>
      <c r="B30262" s="358" t="s">
        <v>49303</v>
      </c>
      <c r="C30262" s="359">
        <v>0.2</v>
      </c>
      <c r="D30262" s="357" t="s">
        <v>49302</v>
      </c>
      <c r="E30262" s="357" t="s">
        <v>49302</v>
      </c>
    </row>
    <row r="30263" spans="1:5" ht="15.6">
      <c r="A30263" s="358" t="s">
        <v>49456</v>
      </c>
      <c r="B30263" s="358" t="s">
        <v>49457</v>
      </c>
      <c r="C30263" s="359">
        <v>0.2</v>
      </c>
      <c r="D30263" s="357" t="s">
        <v>49455</v>
      </c>
      <c r="E30263" s="357" t="s">
        <v>49455</v>
      </c>
    </row>
    <row r="30264" spans="1:5" ht="15.6">
      <c r="A30264" s="358" t="s">
        <v>65909</v>
      </c>
      <c r="B30264" s="358" t="s">
        <v>65910</v>
      </c>
      <c r="C30264" s="359">
        <v>0.2</v>
      </c>
      <c r="D30264" s="357" t="s">
        <v>65908</v>
      </c>
      <c r="E30264" s="357" t="s">
        <v>65908</v>
      </c>
    </row>
    <row r="30265" spans="1:5" ht="15.6">
      <c r="A30265" s="358" t="s">
        <v>27175</v>
      </c>
      <c r="B30265" s="358" t="s">
        <v>27175</v>
      </c>
      <c r="C30265" s="359">
        <v>0.2</v>
      </c>
      <c r="D30265" s="357" t="s">
        <v>27174</v>
      </c>
      <c r="E30265" s="357" t="s">
        <v>27174</v>
      </c>
    </row>
    <row r="30266" spans="1:5" ht="15.6">
      <c r="A30266" s="358" t="s">
        <v>27175</v>
      </c>
      <c r="B30266" s="358" t="s">
        <v>27175</v>
      </c>
      <c r="C30266" s="359">
        <v>0.2</v>
      </c>
      <c r="D30266" s="357" t="s">
        <v>27174</v>
      </c>
      <c r="E30266" s="357" t="s">
        <v>27174</v>
      </c>
    </row>
    <row r="30267" spans="1:5" ht="15.6">
      <c r="A30267" s="358" t="s">
        <v>65912</v>
      </c>
      <c r="B30267" s="358" t="s">
        <v>65913</v>
      </c>
      <c r="C30267" s="359">
        <v>0.2</v>
      </c>
      <c r="D30267" s="357" t="s">
        <v>65911</v>
      </c>
      <c r="E30267" s="357" t="s">
        <v>65911</v>
      </c>
    </row>
    <row r="30268" spans="1:5" ht="15.6">
      <c r="A30268" s="358" t="s">
        <v>10262</v>
      </c>
      <c r="B30268" s="358" t="s">
        <v>65915</v>
      </c>
      <c r="C30268" s="359">
        <v>0.2</v>
      </c>
      <c r="D30268" s="357" t="s">
        <v>65914</v>
      </c>
      <c r="E30268" s="357" t="s">
        <v>65914</v>
      </c>
    </row>
    <row r="30269" spans="1:5" ht="15.6">
      <c r="A30269" s="358" t="s">
        <v>30130</v>
      </c>
      <c r="B30269" s="358" t="s">
        <v>30131</v>
      </c>
      <c r="C30269" s="359">
        <v>0.2</v>
      </c>
      <c r="D30269" s="357" t="s">
        <v>30129</v>
      </c>
      <c r="E30269" s="357" t="s">
        <v>30129</v>
      </c>
    </row>
    <row r="30270" spans="1:5" ht="15.6">
      <c r="A30270" s="358" t="s">
        <v>32449</v>
      </c>
      <c r="B30270" s="358" t="s">
        <v>32450</v>
      </c>
      <c r="C30270" s="359">
        <v>0.2</v>
      </c>
      <c r="D30270" s="357" t="s">
        <v>32448</v>
      </c>
      <c r="E30270" s="357" t="s">
        <v>32448</v>
      </c>
    </row>
    <row r="30271" spans="1:5" ht="15.6">
      <c r="A30271" s="358" t="s">
        <v>33802</v>
      </c>
      <c r="B30271" s="358" t="s">
        <v>33802</v>
      </c>
      <c r="C30271" s="359">
        <v>0.2</v>
      </c>
      <c r="D30271" s="357" t="s">
        <v>33801</v>
      </c>
      <c r="E30271" s="357" t="s">
        <v>33801</v>
      </c>
    </row>
    <row r="30272" spans="1:5" ht="15.6">
      <c r="A30272" s="358" t="s">
        <v>55759</v>
      </c>
      <c r="B30272" s="358" t="s">
        <v>10262</v>
      </c>
      <c r="C30272" s="359">
        <v>0.2</v>
      </c>
      <c r="D30272" s="357" t="s">
        <v>55758</v>
      </c>
      <c r="E30272" s="357" t="s">
        <v>55758</v>
      </c>
    </row>
    <row r="30273" spans="1:5" ht="15.6">
      <c r="A30273" s="358" t="s">
        <v>37967</v>
      </c>
      <c r="B30273" s="358" t="s">
        <v>37967</v>
      </c>
      <c r="C30273" s="359">
        <v>0.2</v>
      </c>
      <c r="D30273" s="357" t="s">
        <v>37966</v>
      </c>
      <c r="E30273" s="357" t="s">
        <v>37966</v>
      </c>
    </row>
    <row r="30274" spans="1:5" ht="15.6">
      <c r="A30274" s="358" t="s">
        <v>65917</v>
      </c>
      <c r="B30274" s="358" t="s">
        <v>65917</v>
      </c>
      <c r="C30274" s="359">
        <v>0.2</v>
      </c>
      <c r="D30274" s="357" t="s">
        <v>65916</v>
      </c>
      <c r="E30274" s="357" t="s">
        <v>65916</v>
      </c>
    </row>
    <row r="30275" spans="1:5" ht="15.6">
      <c r="A30275" s="358" t="s">
        <v>51944</v>
      </c>
      <c r="B30275" s="358" t="s">
        <v>51944</v>
      </c>
      <c r="C30275" s="359">
        <v>0.2</v>
      </c>
      <c r="D30275" s="357" t="s">
        <v>51943</v>
      </c>
      <c r="E30275" s="357" t="s">
        <v>51943</v>
      </c>
    </row>
    <row r="30276" spans="1:5" ht="15.6">
      <c r="A30276" s="358" t="s">
        <v>60433</v>
      </c>
      <c r="B30276" s="358" t="s">
        <v>65918</v>
      </c>
      <c r="C30276" s="359">
        <v>0.1</v>
      </c>
      <c r="D30276" s="357" t="s">
        <v>60434</v>
      </c>
      <c r="E30276" s="357" t="s">
        <v>60434</v>
      </c>
    </row>
    <row r="30277" spans="1:5" ht="15.6">
      <c r="A30277" s="358" t="s">
        <v>32262</v>
      </c>
      <c r="B30277" s="358" t="s">
        <v>32263</v>
      </c>
      <c r="C30277" s="359">
        <v>0.1</v>
      </c>
      <c r="D30277" s="357" t="s">
        <v>32261</v>
      </c>
      <c r="E30277" s="357" t="s">
        <v>32261</v>
      </c>
    </row>
    <row r="30278" spans="1:5" ht="15.6">
      <c r="A30278" s="358" t="s">
        <v>65920</v>
      </c>
      <c r="B30278" s="358" t="s">
        <v>65921</v>
      </c>
      <c r="C30278" s="359">
        <v>0.1</v>
      </c>
      <c r="D30278" s="357" t="s">
        <v>65919</v>
      </c>
      <c r="E30278" s="357" t="s">
        <v>65919</v>
      </c>
    </row>
    <row r="30279" spans="1:5" ht="15.6">
      <c r="A30279" s="358" t="s">
        <v>46300</v>
      </c>
      <c r="B30279" s="358" t="s">
        <v>46300</v>
      </c>
      <c r="C30279" s="359">
        <v>0.1</v>
      </c>
      <c r="D30279" s="357" t="s">
        <v>46299</v>
      </c>
      <c r="E30279" s="357" t="s">
        <v>46299</v>
      </c>
    </row>
    <row r="30280" spans="1:5" ht="15.6">
      <c r="A30280" s="358" t="s">
        <v>46286</v>
      </c>
      <c r="B30280" s="358" t="s">
        <v>46287</v>
      </c>
      <c r="C30280" s="359">
        <v>0.1</v>
      </c>
      <c r="D30280" s="357" t="s">
        <v>46285</v>
      </c>
      <c r="E30280" s="357" t="s">
        <v>46285</v>
      </c>
    </row>
    <row r="30281" spans="1:5" ht="15.6">
      <c r="A30281" s="358" t="s">
        <v>25339</v>
      </c>
      <c r="B30281" s="358" t="s">
        <v>25340</v>
      </c>
      <c r="C30281" s="359">
        <v>0.1</v>
      </c>
      <c r="D30281" s="357" t="s">
        <v>25338</v>
      </c>
      <c r="E30281" s="357" t="s">
        <v>25338</v>
      </c>
    </row>
    <row r="30282" spans="1:5" ht="15.6">
      <c r="A30282" s="358" t="s">
        <v>25339</v>
      </c>
      <c r="B30282" s="358" t="s">
        <v>25340</v>
      </c>
      <c r="C30282" s="359">
        <v>0.1</v>
      </c>
      <c r="D30282" s="357" t="s">
        <v>25338</v>
      </c>
      <c r="E30282" s="357" t="s">
        <v>25338</v>
      </c>
    </row>
    <row r="30283" spans="1:5" ht="15.6">
      <c r="A30283" s="358" t="s">
        <v>29327</v>
      </c>
      <c r="B30283" s="358" t="s">
        <v>29328</v>
      </c>
      <c r="C30283" s="359">
        <v>0.1</v>
      </c>
      <c r="D30283" s="357" t="s">
        <v>29326</v>
      </c>
      <c r="E30283" s="357" t="s">
        <v>29326</v>
      </c>
    </row>
    <row r="30284" spans="1:5" ht="15.6">
      <c r="A30284" s="358" t="s">
        <v>43757</v>
      </c>
      <c r="B30284" s="358" t="s">
        <v>43758</v>
      </c>
      <c r="C30284" s="359">
        <v>0.1</v>
      </c>
      <c r="D30284" s="357" t="s">
        <v>43756</v>
      </c>
      <c r="E30284" s="357" t="s">
        <v>43756</v>
      </c>
    </row>
    <row r="30285" spans="1:5" ht="15.6">
      <c r="A30285" s="358" t="s">
        <v>44590</v>
      </c>
      <c r="B30285" s="358" t="s">
        <v>44591</v>
      </c>
      <c r="C30285" s="359">
        <v>0.1</v>
      </c>
      <c r="D30285" s="357" t="s">
        <v>44589</v>
      </c>
      <c r="E30285" s="357" t="s">
        <v>44589</v>
      </c>
    </row>
    <row r="30286" spans="1:5" ht="15.6">
      <c r="A30286" s="358" t="s">
        <v>50549</v>
      </c>
      <c r="B30286" s="358" t="s">
        <v>50549</v>
      </c>
      <c r="C30286" s="359">
        <v>0.1</v>
      </c>
      <c r="D30286" s="357" t="s">
        <v>50548</v>
      </c>
      <c r="E30286" s="357" t="s">
        <v>50548</v>
      </c>
    </row>
    <row r="30287" spans="1:5" ht="15.6">
      <c r="A30287" s="358" t="s">
        <v>26930</v>
      </c>
      <c r="B30287" s="358" t="s">
        <v>26931</v>
      </c>
      <c r="C30287" s="359">
        <v>0.1</v>
      </c>
      <c r="D30287" s="357" t="s">
        <v>26929</v>
      </c>
      <c r="E30287" s="357" t="s">
        <v>26929</v>
      </c>
    </row>
    <row r="30288" spans="1:5" ht="15.6">
      <c r="A30288" s="358" t="s">
        <v>50311</v>
      </c>
      <c r="B30288" s="358" t="s">
        <v>50312</v>
      </c>
      <c r="C30288" s="359">
        <v>0.1</v>
      </c>
      <c r="D30288" s="357" t="s">
        <v>50310</v>
      </c>
      <c r="E30288" s="357" t="s">
        <v>50310</v>
      </c>
    </row>
    <row r="30289" spans="1:5" ht="15.6">
      <c r="A30289" s="358" t="s">
        <v>29913</v>
      </c>
      <c r="B30289" s="358" t="s">
        <v>29914</v>
      </c>
      <c r="C30289" s="359">
        <v>0.1</v>
      </c>
      <c r="D30289" s="357" t="s">
        <v>29912</v>
      </c>
      <c r="E30289" s="357" t="s">
        <v>29912</v>
      </c>
    </row>
    <row r="30290" spans="1:5" ht="15.6">
      <c r="A30290" s="358" t="s">
        <v>28474</v>
      </c>
      <c r="B30290" s="358" t="s">
        <v>28475</v>
      </c>
      <c r="C30290" s="359">
        <v>0.1</v>
      </c>
      <c r="D30290" s="357" t="s">
        <v>28473</v>
      </c>
      <c r="E30290" s="357" t="s">
        <v>28473</v>
      </c>
    </row>
    <row r="30291" spans="1:5" ht="15.6">
      <c r="A30291" s="358" t="s">
        <v>28264</v>
      </c>
      <c r="B30291" s="358" t="s">
        <v>28264</v>
      </c>
      <c r="C30291" s="359">
        <v>0.1</v>
      </c>
      <c r="D30291" s="357" t="s">
        <v>28263</v>
      </c>
      <c r="E30291" s="357" t="s">
        <v>28263</v>
      </c>
    </row>
    <row r="30292" spans="1:5" ht="15.6">
      <c r="A30292" s="358" t="s">
        <v>65923</v>
      </c>
      <c r="B30292" s="358" t="s">
        <v>65924</v>
      </c>
      <c r="C30292" s="359">
        <v>0.1</v>
      </c>
      <c r="D30292" s="357" t="s">
        <v>65922</v>
      </c>
      <c r="E30292" s="357" t="s">
        <v>65922</v>
      </c>
    </row>
    <row r="30293" spans="1:5" ht="15.6">
      <c r="A30293" s="358" t="s">
        <v>44181</v>
      </c>
      <c r="B30293" s="358" t="s">
        <v>44182</v>
      </c>
      <c r="C30293" s="359">
        <v>0.1</v>
      </c>
      <c r="D30293" s="357" t="s">
        <v>44180</v>
      </c>
      <c r="E30293" s="357" t="s">
        <v>44180</v>
      </c>
    </row>
    <row r="30294" spans="1:5" ht="15.6">
      <c r="A30294" s="358" t="s">
        <v>51578</v>
      </c>
      <c r="B30294" s="358" t="s">
        <v>51579</v>
      </c>
      <c r="C30294" s="359">
        <v>0.1</v>
      </c>
      <c r="D30294" s="357" t="s">
        <v>51577</v>
      </c>
      <c r="E30294" s="357" t="s">
        <v>51577</v>
      </c>
    </row>
    <row r="30295" spans="1:5" ht="15.6">
      <c r="A30295" s="358" t="s">
        <v>30642</v>
      </c>
      <c r="B30295" s="358" t="s">
        <v>30643</v>
      </c>
      <c r="C30295" s="359">
        <v>0.1</v>
      </c>
      <c r="D30295" s="357" t="s">
        <v>30641</v>
      </c>
      <c r="E30295" s="357" t="s">
        <v>30641</v>
      </c>
    </row>
    <row r="30296" spans="1:5" ht="15.6">
      <c r="A30296" s="358" t="s">
        <v>30986</v>
      </c>
      <c r="B30296" s="358" t="s">
        <v>30987</v>
      </c>
      <c r="C30296" s="359">
        <v>0.1</v>
      </c>
      <c r="D30296" s="357" t="s">
        <v>30985</v>
      </c>
      <c r="E30296" s="357" t="s">
        <v>30985</v>
      </c>
    </row>
    <row r="30297" spans="1:5" ht="15.6">
      <c r="A30297" s="358" t="s">
        <v>43716</v>
      </c>
      <c r="B30297" s="358" t="s">
        <v>43717</v>
      </c>
      <c r="C30297" s="359">
        <v>0.1</v>
      </c>
      <c r="D30297" s="357" t="s">
        <v>43715</v>
      </c>
      <c r="E30297" s="357" t="s">
        <v>43715</v>
      </c>
    </row>
    <row r="30298" spans="1:5" ht="15.6">
      <c r="A30298" s="358" t="s">
        <v>65926</v>
      </c>
      <c r="B30298" s="358" t="s">
        <v>65927</v>
      </c>
      <c r="C30298" s="359">
        <v>0.1</v>
      </c>
      <c r="D30298" s="357" t="s">
        <v>65925</v>
      </c>
      <c r="E30298" s="357" t="s">
        <v>65925</v>
      </c>
    </row>
    <row r="30299" spans="1:5" ht="15.6">
      <c r="A30299" s="358" t="s">
        <v>65926</v>
      </c>
      <c r="B30299" s="358" t="s">
        <v>65927</v>
      </c>
      <c r="C30299" s="359">
        <v>0.1</v>
      </c>
      <c r="D30299" s="357" t="s">
        <v>65925</v>
      </c>
      <c r="E30299" s="357" t="s">
        <v>65925</v>
      </c>
    </row>
    <row r="30300" spans="1:5" ht="15.6">
      <c r="A30300" s="358" t="s">
        <v>53819</v>
      </c>
      <c r="B30300" s="358" t="s">
        <v>53820</v>
      </c>
      <c r="C30300" s="359">
        <v>0.1</v>
      </c>
      <c r="D30300" s="357" t="s">
        <v>53818</v>
      </c>
      <c r="E30300" s="357" t="s">
        <v>53818</v>
      </c>
    </row>
    <row r="30301" spans="1:5" ht="15.6">
      <c r="A30301" s="358" t="s">
        <v>49699</v>
      </c>
      <c r="B30301" s="358" t="s">
        <v>49699</v>
      </c>
      <c r="C30301" s="359">
        <v>0.1</v>
      </c>
      <c r="D30301" s="357" t="s">
        <v>49698</v>
      </c>
      <c r="E30301" s="357" t="s">
        <v>49698</v>
      </c>
    </row>
    <row r="30302" spans="1:5" ht="15.6">
      <c r="A30302" s="358" t="s">
        <v>28001</v>
      </c>
      <c r="B30302" s="358" t="s">
        <v>28002</v>
      </c>
      <c r="C30302" s="359">
        <v>0.1</v>
      </c>
      <c r="D30302" s="357" t="s">
        <v>28000</v>
      </c>
      <c r="E30302" s="357" t="s">
        <v>28000</v>
      </c>
    </row>
    <row r="30303" spans="1:5" ht="15.6">
      <c r="A30303" s="358" t="s">
        <v>28001</v>
      </c>
      <c r="B30303" s="358" t="s">
        <v>28002</v>
      </c>
      <c r="C30303" s="359">
        <v>0.1</v>
      </c>
      <c r="D30303" s="357" t="s">
        <v>28000</v>
      </c>
      <c r="E30303" s="357" t="s">
        <v>28000</v>
      </c>
    </row>
    <row r="30304" spans="1:5" ht="15.6">
      <c r="A30304" s="358" t="s">
        <v>43734</v>
      </c>
      <c r="B30304" s="358" t="s">
        <v>43735</v>
      </c>
      <c r="C30304" s="359">
        <v>0.1</v>
      </c>
      <c r="D30304" s="357" t="s">
        <v>43733</v>
      </c>
      <c r="E30304" s="357" t="s">
        <v>43733</v>
      </c>
    </row>
    <row r="30305" spans="1:5" ht="15.6">
      <c r="A30305" s="358" t="s">
        <v>52607</v>
      </c>
      <c r="B30305" s="358" t="s">
        <v>52608</v>
      </c>
      <c r="C30305" s="359">
        <v>0.1</v>
      </c>
      <c r="D30305" s="357" t="s">
        <v>52606</v>
      </c>
      <c r="E30305" s="357" t="s">
        <v>52606</v>
      </c>
    </row>
    <row r="30306" spans="1:5" ht="15.6">
      <c r="A30306" s="358" t="s">
        <v>29482</v>
      </c>
      <c r="B30306" s="358" t="s">
        <v>29483</v>
      </c>
      <c r="C30306" s="359">
        <v>0.1</v>
      </c>
      <c r="D30306" s="357" t="s">
        <v>29481</v>
      </c>
      <c r="E30306" s="357" t="s">
        <v>29481</v>
      </c>
    </row>
    <row r="30307" spans="1:5" ht="15.6">
      <c r="A30307" s="358" t="s">
        <v>29482</v>
      </c>
      <c r="B30307" s="358" t="s">
        <v>29483</v>
      </c>
      <c r="C30307" s="359">
        <v>0.1</v>
      </c>
      <c r="D30307" s="357" t="s">
        <v>29481</v>
      </c>
      <c r="E30307" s="357" t="s">
        <v>29481</v>
      </c>
    </row>
    <row r="30308" spans="1:5" ht="15.6">
      <c r="A30308" s="358" t="s">
        <v>10262</v>
      </c>
      <c r="B30308" s="358" t="s">
        <v>55757</v>
      </c>
      <c r="C30308" s="359">
        <v>0.1</v>
      </c>
      <c r="D30308" s="357" t="s">
        <v>55756</v>
      </c>
      <c r="E30308" s="357" t="s">
        <v>55756</v>
      </c>
    </row>
    <row r="30309" spans="1:5" ht="15.6">
      <c r="A30309" s="358" t="s">
        <v>46660</v>
      </c>
      <c r="B30309" s="358" t="s">
        <v>46661</v>
      </c>
      <c r="C30309" s="359">
        <v>0.1</v>
      </c>
      <c r="D30309" s="357" t="s">
        <v>46659</v>
      </c>
      <c r="E30309" s="357" t="s">
        <v>46659</v>
      </c>
    </row>
    <row r="30310" spans="1:5" ht="15.6">
      <c r="A30310" s="358" t="s">
        <v>46660</v>
      </c>
      <c r="B30310" s="358" t="s">
        <v>46661</v>
      </c>
      <c r="C30310" s="359">
        <v>0.1</v>
      </c>
      <c r="D30310" s="357" t="s">
        <v>46659</v>
      </c>
      <c r="E30310" s="357" t="s">
        <v>46659</v>
      </c>
    </row>
    <row r="30311" spans="1:5" ht="15.6">
      <c r="A30311" s="358" t="s">
        <v>45401</v>
      </c>
      <c r="B30311" s="358" t="s">
        <v>10262</v>
      </c>
      <c r="C30311" s="359">
        <v>0.1</v>
      </c>
      <c r="D30311" s="357" t="s">
        <v>45400</v>
      </c>
      <c r="E30311" s="357" t="s">
        <v>45400</v>
      </c>
    </row>
    <row r="30312" spans="1:5" ht="15.6">
      <c r="A30312" s="358" t="s">
        <v>51282</v>
      </c>
      <c r="B30312" s="358" t="s">
        <v>51283</v>
      </c>
      <c r="C30312" s="359">
        <v>0.1</v>
      </c>
      <c r="D30312" s="357" t="s">
        <v>51281</v>
      </c>
      <c r="E30312" s="357" t="s">
        <v>51281</v>
      </c>
    </row>
    <row r="30313" spans="1:5" ht="15.6">
      <c r="A30313" s="358" t="s">
        <v>52052</v>
      </c>
      <c r="B30313" s="358" t="s">
        <v>52053</v>
      </c>
      <c r="C30313" s="359">
        <v>0.1</v>
      </c>
      <c r="D30313" s="357" t="s">
        <v>52051</v>
      </c>
      <c r="E30313" s="357" t="s">
        <v>52051</v>
      </c>
    </row>
    <row r="30314" spans="1:5" ht="15.6">
      <c r="A30314" s="358" t="s">
        <v>29725</v>
      </c>
      <c r="B30314" s="358" t="s">
        <v>29726</v>
      </c>
      <c r="C30314" s="359">
        <v>0.1</v>
      </c>
      <c r="D30314" s="357" t="s">
        <v>29724</v>
      </c>
      <c r="E30314" s="357" t="s">
        <v>29724</v>
      </c>
    </row>
    <row r="30315" spans="1:5" ht="15.6">
      <c r="A30315" s="358" t="s">
        <v>10262</v>
      </c>
      <c r="B30315" s="358" t="s">
        <v>44428</v>
      </c>
      <c r="C30315" s="359">
        <v>0.1</v>
      </c>
      <c r="D30315" s="357" t="s">
        <v>44427</v>
      </c>
      <c r="E30315" s="357" t="s">
        <v>44427</v>
      </c>
    </row>
    <row r="30316" spans="1:5" ht="15.6">
      <c r="A30316" s="358" t="s">
        <v>53162</v>
      </c>
      <c r="B30316" s="358" t="s">
        <v>53163</v>
      </c>
      <c r="C30316" s="359">
        <v>0.1</v>
      </c>
      <c r="D30316" s="357" t="s">
        <v>53161</v>
      </c>
      <c r="E30316" s="357" t="s">
        <v>53161</v>
      </c>
    </row>
    <row r="30317" spans="1:5" ht="15.6">
      <c r="A30317" s="358" t="s">
        <v>34673</v>
      </c>
      <c r="B30317" s="358" t="s">
        <v>34674</v>
      </c>
      <c r="C30317" s="359">
        <v>0.1</v>
      </c>
      <c r="D30317" s="357" t="s">
        <v>34672</v>
      </c>
      <c r="E30317" s="357" t="s">
        <v>34672</v>
      </c>
    </row>
    <row r="30318" spans="1:5" ht="15.6">
      <c r="A30318" s="358" t="s">
        <v>47760</v>
      </c>
      <c r="B30318" s="358" t="s">
        <v>47761</v>
      </c>
      <c r="C30318" s="359">
        <v>0.1</v>
      </c>
      <c r="D30318" s="357" t="s">
        <v>47759</v>
      </c>
      <c r="E30318" s="357" t="s">
        <v>47759</v>
      </c>
    </row>
    <row r="30319" spans="1:5" ht="15.6">
      <c r="A30319" s="358" t="s">
        <v>33977</v>
      </c>
      <c r="B30319" s="358" t="s">
        <v>33978</v>
      </c>
      <c r="C30319" s="359">
        <v>0.1</v>
      </c>
      <c r="D30319" s="357" t="s">
        <v>33976</v>
      </c>
      <c r="E30319" s="357" t="s">
        <v>33976</v>
      </c>
    </row>
    <row r="30320" spans="1:5" ht="15.6">
      <c r="A30320" s="358" t="s">
        <v>33977</v>
      </c>
      <c r="B30320" s="358" t="s">
        <v>33978</v>
      </c>
      <c r="C30320" s="359">
        <v>0.1</v>
      </c>
      <c r="D30320" s="357" t="s">
        <v>33976</v>
      </c>
      <c r="E30320" s="357" t="s">
        <v>33976</v>
      </c>
    </row>
    <row r="30321" spans="1:5" ht="15.6">
      <c r="A30321" s="358" t="s">
        <v>65929</v>
      </c>
      <c r="B30321" s="358" t="s">
        <v>65930</v>
      </c>
      <c r="C30321" s="359">
        <v>0.1</v>
      </c>
      <c r="D30321" s="357" t="s">
        <v>65928</v>
      </c>
      <c r="E30321" s="357" t="s">
        <v>65928</v>
      </c>
    </row>
    <row r="30322" spans="1:5" ht="15.6">
      <c r="A30322" s="358" t="s">
        <v>55571</v>
      </c>
      <c r="B30322" s="358" t="s">
        <v>55572</v>
      </c>
      <c r="C30322" s="359">
        <v>0.1</v>
      </c>
      <c r="D30322" s="357" t="s">
        <v>55570</v>
      </c>
      <c r="E30322" s="357" t="s">
        <v>55570</v>
      </c>
    </row>
    <row r="30323" spans="1:5" ht="15.6">
      <c r="A30323" s="358" t="s">
        <v>10262</v>
      </c>
      <c r="B30323" s="358" t="s">
        <v>30862</v>
      </c>
      <c r="C30323" s="359">
        <v>0.1</v>
      </c>
      <c r="D30323" s="357" t="s">
        <v>30861</v>
      </c>
      <c r="E30323" s="357" t="s">
        <v>30861</v>
      </c>
    </row>
    <row r="30324" spans="1:5" ht="15.6">
      <c r="A30324" s="358" t="s">
        <v>44955</v>
      </c>
      <c r="B30324" s="358" t="s">
        <v>44956</v>
      </c>
      <c r="C30324" s="359">
        <v>0.1</v>
      </c>
      <c r="D30324" s="357" t="s">
        <v>44954</v>
      </c>
      <c r="E30324" s="357" t="s">
        <v>44954</v>
      </c>
    </row>
    <row r="30325" spans="1:5" ht="15.6">
      <c r="A30325" s="358" t="s">
        <v>49644</v>
      </c>
      <c r="B30325" s="358" t="s">
        <v>49645</v>
      </c>
      <c r="C30325" s="359">
        <v>0.1</v>
      </c>
      <c r="D30325" s="357" t="s">
        <v>49643</v>
      </c>
      <c r="E30325" s="357" t="s">
        <v>49643</v>
      </c>
    </row>
    <row r="30326" spans="1:5" ht="15.6">
      <c r="A30326" s="358" t="s">
        <v>49644</v>
      </c>
      <c r="B30326" s="358" t="s">
        <v>49645</v>
      </c>
      <c r="C30326" s="359">
        <v>0.1</v>
      </c>
      <c r="D30326" s="357" t="s">
        <v>49643</v>
      </c>
      <c r="E30326" s="357" t="s">
        <v>49643</v>
      </c>
    </row>
    <row r="30327" spans="1:5" ht="15.6">
      <c r="A30327" s="358" t="s">
        <v>51243</v>
      </c>
      <c r="B30327" s="358" t="s">
        <v>51244</v>
      </c>
      <c r="C30327" s="359">
        <v>0.1</v>
      </c>
      <c r="D30327" s="357" t="s">
        <v>51242</v>
      </c>
      <c r="E30327" s="357" t="s">
        <v>51242</v>
      </c>
    </row>
    <row r="30328" spans="1:5" ht="15.6">
      <c r="A30328" s="358" t="s">
        <v>52098</v>
      </c>
      <c r="B30328" s="358" t="s">
        <v>52099</v>
      </c>
      <c r="C30328" s="359">
        <v>0.1</v>
      </c>
      <c r="D30328" s="357" t="s">
        <v>52097</v>
      </c>
      <c r="E30328" s="357" t="s">
        <v>52097</v>
      </c>
    </row>
    <row r="30329" spans="1:5" ht="15.6">
      <c r="A30329" s="358" t="s">
        <v>36934</v>
      </c>
      <c r="B30329" s="358" t="s">
        <v>36935</v>
      </c>
      <c r="C30329" s="359">
        <v>0.1</v>
      </c>
      <c r="D30329" s="357" t="s">
        <v>36933</v>
      </c>
      <c r="E30329" s="357" t="s">
        <v>36933</v>
      </c>
    </row>
    <row r="30330" spans="1:5" ht="15.6">
      <c r="A30330" s="358" t="s">
        <v>55796</v>
      </c>
      <c r="B30330" s="358" t="s">
        <v>55797</v>
      </c>
      <c r="C30330" s="359">
        <v>0.1</v>
      </c>
      <c r="D30330" s="357" t="s">
        <v>55795</v>
      </c>
      <c r="E30330" s="357" t="s">
        <v>55795</v>
      </c>
    </row>
    <row r="30331" spans="1:5" ht="15.6">
      <c r="A30331" s="358" t="s">
        <v>49920</v>
      </c>
      <c r="B30331" s="358" t="s">
        <v>49920</v>
      </c>
      <c r="C30331" s="359">
        <v>0.1</v>
      </c>
      <c r="D30331" s="357" t="s">
        <v>49919</v>
      </c>
      <c r="E30331" s="357" t="s">
        <v>49919</v>
      </c>
    </row>
    <row r="30332" spans="1:5" ht="15.6">
      <c r="A30332" s="358" t="s">
        <v>47813</v>
      </c>
      <c r="B30332" s="358" t="s">
        <v>47814</v>
      </c>
      <c r="C30332" s="359">
        <v>0.1</v>
      </c>
      <c r="D30332" s="357" t="s">
        <v>47812</v>
      </c>
      <c r="E30332" s="357" t="s">
        <v>47812</v>
      </c>
    </row>
    <row r="30333" spans="1:5" ht="15.6">
      <c r="A30333" s="358" t="s">
        <v>65932</v>
      </c>
      <c r="B30333" s="358" t="s">
        <v>65933</v>
      </c>
      <c r="C30333" s="359">
        <v>0.1</v>
      </c>
      <c r="D30333" s="357" t="s">
        <v>65931</v>
      </c>
      <c r="E30333" s="357" t="s">
        <v>65931</v>
      </c>
    </row>
    <row r="30334" spans="1:5" ht="15.6">
      <c r="A30334" s="358" t="s">
        <v>28345</v>
      </c>
      <c r="B30334" s="358" t="s">
        <v>28345</v>
      </c>
      <c r="C30334" s="359">
        <v>0.1</v>
      </c>
      <c r="D30334" s="357" t="s">
        <v>28344</v>
      </c>
      <c r="E30334" s="357" t="s">
        <v>28344</v>
      </c>
    </row>
    <row r="30335" spans="1:5" ht="15.6">
      <c r="A30335" s="358" t="s">
        <v>44587</v>
      </c>
      <c r="B30335" s="358" t="s">
        <v>44588</v>
      </c>
      <c r="C30335" s="359">
        <v>0.1</v>
      </c>
      <c r="D30335" s="357" t="s">
        <v>44586</v>
      </c>
      <c r="E30335" s="357" t="s">
        <v>44586</v>
      </c>
    </row>
    <row r="30336" spans="1:5" ht="15.6">
      <c r="A30336" s="358" t="s">
        <v>53506</v>
      </c>
      <c r="B30336" s="358" t="s">
        <v>53507</v>
      </c>
      <c r="C30336" s="359">
        <v>0.1</v>
      </c>
      <c r="D30336" s="357" t="s">
        <v>53505</v>
      </c>
      <c r="E30336" s="357" t="s">
        <v>53505</v>
      </c>
    </row>
    <row r="30337" spans="1:5" ht="15.6">
      <c r="A30337" s="358" t="s">
        <v>33452</v>
      </c>
      <c r="B30337" s="358" t="s">
        <v>33453</v>
      </c>
      <c r="C30337" s="359">
        <v>0.1</v>
      </c>
      <c r="D30337" s="357" t="s">
        <v>33451</v>
      </c>
      <c r="E30337" s="357" t="s">
        <v>33451</v>
      </c>
    </row>
    <row r="30338" spans="1:5" ht="15.6">
      <c r="A30338" s="358" t="s">
        <v>44744</v>
      </c>
      <c r="B30338" s="358" t="s">
        <v>44745</v>
      </c>
      <c r="C30338" s="359">
        <v>0.1</v>
      </c>
      <c r="D30338" s="357" t="s">
        <v>44743</v>
      </c>
      <c r="E30338" s="357" t="s">
        <v>44743</v>
      </c>
    </row>
    <row r="30339" spans="1:5" ht="15.6">
      <c r="A30339" s="358" t="s">
        <v>44860</v>
      </c>
      <c r="B30339" s="358" t="s">
        <v>44861</v>
      </c>
      <c r="C30339" s="359">
        <v>0.1</v>
      </c>
      <c r="D30339" s="357" t="s">
        <v>65934</v>
      </c>
      <c r="E30339" s="357" t="s">
        <v>65934</v>
      </c>
    </row>
    <row r="30340" spans="1:5" ht="15.6">
      <c r="A30340" s="358" t="s">
        <v>43876</v>
      </c>
      <c r="B30340" s="358" t="s">
        <v>43877</v>
      </c>
      <c r="C30340" s="359">
        <v>0.1</v>
      </c>
      <c r="D30340" s="357" t="s">
        <v>43875</v>
      </c>
      <c r="E30340" s="357" t="s">
        <v>43875</v>
      </c>
    </row>
    <row r="30341" spans="1:5" ht="15.6">
      <c r="A30341" s="358" t="s">
        <v>47407</v>
      </c>
      <c r="B30341" s="358" t="s">
        <v>47408</v>
      </c>
      <c r="C30341" s="359">
        <v>0.1</v>
      </c>
      <c r="D30341" s="357" t="s">
        <v>47406</v>
      </c>
      <c r="E30341" s="357" t="s">
        <v>47406</v>
      </c>
    </row>
    <row r="30342" spans="1:5" ht="15.6">
      <c r="A30342" s="358" t="s">
        <v>47804</v>
      </c>
      <c r="B30342" s="358" t="s">
        <v>47805</v>
      </c>
      <c r="C30342" s="359">
        <v>0.1</v>
      </c>
      <c r="D30342" s="357" t="s">
        <v>47803</v>
      </c>
      <c r="E30342" s="357" t="s">
        <v>47803</v>
      </c>
    </row>
    <row r="30343" spans="1:5" ht="15.6">
      <c r="A30343" s="358" t="s">
        <v>46583</v>
      </c>
      <c r="B30343" s="358" t="s">
        <v>46584</v>
      </c>
      <c r="C30343" s="359">
        <v>0.1</v>
      </c>
      <c r="D30343" s="357" t="s">
        <v>46582</v>
      </c>
      <c r="E30343" s="357" t="s">
        <v>46582</v>
      </c>
    </row>
    <row r="30344" spans="1:5" ht="15.6">
      <c r="A30344" s="358" t="s">
        <v>48111</v>
      </c>
      <c r="B30344" s="358" t="s">
        <v>48112</v>
      </c>
      <c r="C30344" s="359">
        <v>0.1</v>
      </c>
      <c r="D30344" s="357" t="s">
        <v>48110</v>
      </c>
      <c r="E30344" s="357" t="s">
        <v>48110</v>
      </c>
    </row>
    <row r="30345" spans="1:5" ht="15.6">
      <c r="A30345" s="358" t="s">
        <v>48111</v>
      </c>
      <c r="B30345" s="358" t="s">
        <v>48112</v>
      </c>
      <c r="C30345" s="359">
        <v>0.1</v>
      </c>
      <c r="D30345" s="357" t="s">
        <v>48110</v>
      </c>
      <c r="E30345" s="357" t="s">
        <v>48110</v>
      </c>
    </row>
    <row r="30346" spans="1:5" ht="15.6">
      <c r="A30346" s="358" t="s">
        <v>28602</v>
      </c>
      <c r="B30346" s="358" t="s">
        <v>28603</v>
      </c>
      <c r="C30346" s="359">
        <v>0.1</v>
      </c>
      <c r="D30346" s="357" t="s">
        <v>28601</v>
      </c>
      <c r="E30346" s="357" t="s">
        <v>28601</v>
      </c>
    </row>
    <row r="30347" spans="1:5" ht="15.6">
      <c r="A30347" s="358" t="s">
        <v>34352</v>
      </c>
      <c r="B30347" s="358" t="s">
        <v>34353</v>
      </c>
      <c r="C30347" s="359">
        <v>0.1</v>
      </c>
      <c r="D30347" s="357" t="s">
        <v>34351</v>
      </c>
      <c r="E30347" s="357" t="s">
        <v>34351</v>
      </c>
    </row>
    <row r="30348" spans="1:5" ht="15.6">
      <c r="A30348" s="358" t="s">
        <v>52087</v>
      </c>
      <c r="B30348" s="358" t="s">
        <v>10262</v>
      </c>
      <c r="C30348" s="359">
        <v>0.1</v>
      </c>
      <c r="D30348" s="357" t="s">
        <v>52086</v>
      </c>
      <c r="E30348" s="357" t="s">
        <v>52086</v>
      </c>
    </row>
    <row r="30349" spans="1:5" ht="15.6">
      <c r="A30349" s="358" t="s">
        <v>46594</v>
      </c>
      <c r="B30349" s="358" t="s">
        <v>46595</v>
      </c>
      <c r="C30349" s="359">
        <v>0.1</v>
      </c>
      <c r="D30349" s="357" t="s">
        <v>46593</v>
      </c>
      <c r="E30349" s="357" t="s">
        <v>46593</v>
      </c>
    </row>
    <row r="30350" spans="1:5" ht="15.6">
      <c r="A30350" s="358" t="s">
        <v>32117</v>
      </c>
      <c r="B30350" s="358" t="s">
        <v>32117</v>
      </c>
      <c r="C30350" s="359">
        <v>0.1</v>
      </c>
      <c r="D30350" s="357" t="s">
        <v>32116</v>
      </c>
      <c r="E30350" s="357" t="s">
        <v>32116</v>
      </c>
    </row>
    <row r="30351" spans="1:5" ht="15.6">
      <c r="A30351" s="358" t="s">
        <v>28456</v>
      </c>
      <c r="B30351" s="358" t="s">
        <v>28457</v>
      </c>
      <c r="C30351" s="359">
        <v>0.1</v>
      </c>
      <c r="D30351" s="357" t="s">
        <v>28455</v>
      </c>
      <c r="E30351" s="357" t="s">
        <v>28455</v>
      </c>
    </row>
    <row r="30352" spans="1:5" ht="15.6">
      <c r="A30352" s="358" t="s">
        <v>29177</v>
      </c>
      <c r="B30352" s="358" t="s">
        <v>29178</v>
      </c>
      <c r="C30352" s="359">
        <v>0.1</v>
      </c>
      <c r="D30352" s="357" t="s">
        <v>29176</v>
      </c>
      <c r="E30352" s="357" t="s">
        <v>29176</v>
      </c>
    </row>
    <row r="30353" spans="1:5" ht="15.6">
      <c r="A30353" s="358" t="s">
        <v>29177</v>
      </c>
      <c r="B30353" s="358" t="s">
        <v>29178</v>
      </c>
      <c r="C30353" s="359">
        <v>0.1</v>
      </c>
      <c r="D30353" s="357" t="s">
        <v>29176</v>
      </c>
      <c r="E30353" s="357" t="s">
        <v>29176</v>
      </c>
    </row>
    <row r="30354" spans="1:5" ht="15.6">
      <c r="A30354" s="358" t="s">
        <v>44644</v>
      </c>
      <c r="B30354" s="358" t="s">
        <v>44645</v>
      </c>
      <c r="C30354" s="359">
        <v>0.1</v>
      </c>
      <c r="D30354" s="357" t="s">
        <v>44643</v>
      </c>
      <c r="E30354" s="357" t="s">
        <v>44643</v>
      </c>
    </row>
    <row r="30355" spans="1:5" ht="15.6">
      <c r="A30355" s="358" t="s">
        <v>44644</v>
      </c>
      <c r="B30355" s="358" t="s">
        <v>44645</v>
      </c>
      <c r="C30355" s="359">
        <v>0.1</v>
      </c>
      <c r="D30355" s="357" t="s">
        <v>44643</v>
      </c>
      <c r="E30355" s="357" t="s">
        <v>44643</v>
      </c>
    </row>
    <row r="30356" spans="1:5" ht="15.6">
      <c r="A30356" s="358" t="s">
        <v>50000</v>
      </c>
      <c r="B30356" s="358" t="s">
        <v>50001</v>
      </c>
      <c r="C30356" s="359">
        <v>0.1</v>
      </c>
      <c r="D30356" s="357" t="s">
        <v>49999</v>
      </c>
      <c r="E30356" s="357" t="s">
        <v>49999</v>
      </c>
    </row>
    <row r="30357" spans="1:5" ht="15.6">
      <c r="A30357" s="358" t="s">
        <v>50000</v>
      </c>
      <c r="B30357" s="358" t="s">
        <v>50001</v>
      </c>
      <c r="C30357" s="359">
        <v>0.1</v>
      </c>
      <c r="D30357" s="357" t="s">
        <v>49999</v>
      </c>
      <c r="E30357" s="357" t="s">
        <v>49999</v>
      </c>
    </row>
    <row r="30358" spans="1:5" ht="15.6">
      <c r="A30358" s="358" t="s">
        <v>50000</v>
      </c>
      <c r="B30358" s="358" t="s">
        <v>50001</v>
      </c>
      <c r="C30358" s="359">
        <v>0.1</v>
      </c>
      <c r="D30358" s="357" t="s">
        <v>49999</v>
      </c>
      <c r="E30358" s="357" t="s">
        <v>49999</v>
      </c>
    </row>
    <row r="30359" spans="1:5" ht="15.6">
      <c r="A30359" s="358" t="s">
        <v>27818</v>
      </c>
      <c r="B30359" s="358" t="s">
        <v>27819</v>
      </c>
      <c r="C30359" s="359">
        <v>0.1</v>
      </c>
      <c r="D30359" s="357" t="s">
        <v>27817</v>
      </c>
      <c r="E30359" s="357" t="s">
        <v>27817</v>
      </c>
    </row>
    <row r="30360" spans="1:5" ht="15.6">
      <c r="A30360" s="358" t="s">
        <v>40374</v>
      </c>
      <c r="B30360" s="358" t="s">
        <v>40375</v>
      </c>
      <c r="C30360" s="359">
        <v>0.1</v>
      </c>
      <c r="D30360" s="357" t="s">
        <v>40373</v>
      </c>
      <c r="E30360" s="357" t="s">
        <v>40373</v>
      </c>
    </row>
    <row r="30361" spans="1:5" ht="15.6">
      <c r="A30361" s="358" t="s">
        <v>35895</v>
      </c>
      <c r="B30361" s="358" t="s">
        <v>35896</v>
      </c>
      <c r="C30361" s="359">
        <v>0.1</v>
      </c>
      <c r="D30361" s="357" t="s">
        <v>35894</v>
      </c>
      <c r="E30361" s="357" t="s">
        <v>35894</v>
      </c>
    </row>
    <row r="30362" spans="1:5" ht="15.6">
      <c r="A30362" s="358" t="s">
        <v>28869</v>
      </c>
      <c r="B30362" s="358" t="s">
        <v>28870</v>
      </c>
      <c r="C30362" s="359">
        <v>0.1</v>
      </c>
      <c r="D30362" s="357" t="s">
        <v>28868</v>
      </c>
      <c r="E30362" s="357" t="s">
        <v>28868</v>
      </c>
    </row>
    <row r="30363" spans="1:5" ht="15.6">
      <c r="A30363" s="358" t="s">
        <v>34580</v>
      </c>
      <c r="B30363" s="358" t="s">
        <v>34581</v>
      </c>
      <c r="C30363" s="359">
        <v>0.1</v>
      </c>
      <c r="D30363" s="357" t="s">
        <v>34579</v>
      </c>
      <c r="E30363" s="357" t="s">
        <v>34579</v>
      </c>
    </row>
    <row r="30364" spans="1:5" ht="15.6">
      <c r="A30364" s="358" t="s">
        <v>44658</v>
      </c>
      <c r="B30364" s="358" t="s">
        <v>44659</v>
      </c>
      <c r="C30364" s="359">
        <v>0.1</v>
      </c>
      <c r="D30364" s="357" t="s">
        <v>44657</v>
      </c>
      <c r="E30364" s="357" t="s">
        <v>44657</v>
      </c>
    </row>
    <row r="30365" spans="1:5" ht="15.6">
      <c r="A30365" s="358" t="s">
        <v>46304</v>
      </c>
      <c r="B30365" s="358" t="s">
        <v>46304</v>
      </c>
      <c r="C30365" s="359">
        <v>0.1</v>
      </c>
      <c r="D30365" s="357" t="s">
        <v>46303</v>
      </c>
      <c r="E30365" s="357" t="s">
        <v>46303</v>
      </c>
    </row>
    <row r="30366" spans="1:5" ht="15.6">
      <c r="A30366" s="358" t="s">
        <v>27754</v>
      </c>
      <c r="B30366" s="358" t="s">
        <v>10262</v>
      </c>
      <c r="C30366" s="359">
        <v>0.1</v>
      </c>
      <c r="D30366" s="357" t="s">
        <v>27753</v>
      </c>
      <c r="E30366" s="357" t="s">
        <v>27753</v>
      </c>
    </row>
    <row r="30367" spans="1:5" ht="15.6">
      <c r="A30367" s="358" t="s">
        <v>49819</v>
      </c>
      <c r="B30367" s="358" t="s">
        <v>49820</v>
      </c>
      <c r="C30367" s="359">
        <v>0.1</v>
      </c>
      <c r="D30367" s="357" t="s">
        <v>49818</v>
      </c>
      <c r="E30367" s="357" t="s">
        <v>49818</v>
      </c>
    </row>
    <row r="30368" spans="1:5" ht="15.6">
      <c r="A30368" s="358" t="s">
        <v>65936</v>
      </c>
      <c r="B30368" s="358" t="s">
        <v>65937</v>
      </c>
      <c r="C30368" s="359">
        <v>0.1</v>
      </c>
      <c r="D30368" s="357" t="s">
        <v>65935</v>
      </c>
      <c r="E30368" s="357" t="s">
        <v>65935</v>
      </c>
    </row>
    <row r="30369" spans="1:5" ht="15.6">
      <c r="A30369" s="358" t="s">
        <v>50525</v>
      </c>
      <c r="B30369" s="358" t="s">
        <v>50525</v>
      </c>
      <c r="C30369" s="359">
        <v>0.1</v>
      </c>
      <c r="D30369" s="357" t="s">
        <v>50524</v>
      </c>
      <c r="E30369" s="357" t="s">
        <v>50524</v>
      </c>
    </row>
    <row r="30370" spans="1:5" ht="15.6">
      <c r="A30370" s="358" t="s">
        <v>52785</v>
      </c>
      <c r="B30370" s="358" t="s">
        <v>52786</v>
      </c>
      <c r="C30370" s="359">
        <v>0.1</v>
      </c>
      <c r="D30370" s="357" t="s">
        <v>52784</v>
      </c>
      <c r="E30370" s="357" t="s">
        <v>52784</v>
      </c>
    </row>
    <row r="30371" spans="1:5" ht="15.6">
      <c r="A30371" s="358" t="s">
        <v>34544</v>
      </c>
      <c r="B30371" s="358" t="s">
        <v>34545</v>
      </c>
      <c r="C30371" s="359">
        <v>0.1</v>
      </c>
      <c r="D30371" s="357" t="s">
        <v>34543</v>
      </c>
      <c r="E30371" s="357" t="s">
        <v>34543</v>
      </c>
    </row>
    <row r="30372" spans="1:5" ht="15.6">
      <c r="A30372" s="358" t="s">
        <v>44741</v>
      </c>
      <c r="B30372" s="358" t="s">
        <v>44742</v>
      </c>
      <c r="C30372" s="359">
        <v>0.1</v>
      </c>
      <c r="D30372" s="357" t="s">
        <v>44740</v>
      </c>
      <c r="E30372" s="357" t="s">
        <v>44740</v>
      </c>
    </row>
    <row r="30373" spans="1:5" ht="15.6">
      <c r="A30373" s="358" t="s">
        <v>44741</v>
      </c>
      <c r="B30373" s="358" t="s">
        <v>44742</v>
      </c>
      <c r="C30373" s="359">
        <v>0.1</v>
      </c>
      <c r="D30373" s="357" t="s">
        <v>44740</v>
      </c>
      <c r="E30373" s="357" t="s">
        <v>44740</v>
      </c>
    </row>
    <row r="30374" spans="1:5" ht="15.6">
      <c r="A30374" s="358" t="s">
        <v>44741</v>
      </c>
      <c r="B30374" s="358" t="s">
        <v>44742</v>
      </c>
      <c r="C30374" s="359">
        <v>0.1</v>
      </c>
      <c r="D30374" s="357" t="s">
        <v>44740</v>
      </c>
      <c r="E30374" s="357" t="s">
        <v>44740</v>
      </c>
    </row>
    <row r="30375" spans="1:5" ht="15.6">
      <c r="A30375" s="358" t="s">
        <v>53494</v>
      </c>
      <c r="B30375" s="358" t="s">
        <v>53495</v>
      </c>
      <c r="C30375" s="359">
        <v>0.1</v>
      </c>
      <c r="D30375" s="357" t="s">
        <v>53493</v>
      </c>
      <c r="E30375" s="357" t="s">
        <v>53493</v>
      </c>
    </row>
    <row r="30376" spans="1:5" ht="15.6">
      <c r="A30376" s="358" t="s">
        <v>27998</v>
      </c>
      <c r="B30376" s="358" t="s">
        <v>27999</v>
      </c>
      <c r="C30376" s="359">
        <v>0.1</v>
      </c>
      <c r="D30376" s="357" t="s">
        <v>27997</v>
      </c>
      <c r="E30376" s="357" t="s">
        <v>27997</v>
      </c>
    </row>
    <row r="30377" spans="1:5" ht="15.6">
      <c r="A30377" s="358" t="s">
        <v>29121</v>
      </c>
      <c r="B30377" s="358" t="s">
        <v>29122</v>
      </c>
      <c r="C30377" s="359">
        <v>0.1</v>
      </c>
      <c r="D30377" s="357" t="s">
        <v>29120</v>
      </c>
      <c r="E30377" s="357" t="s">
        <v>29120</v>
      </c>
    </row>
    <row r="30378" spans="1:5" ht="15.6">
      <c r="A30378" s="358" t="s">
        <v>40788</v>
      </c>
      <c r="B30378" s="358" t="s">
        <v>40789</v>
      </c>
      <c r="C30378" s="359">
        <v>0.1</v>
      </c>
      <c r="D30378" s="357" t="s">
        <v>40787</v>
      </c>
      <c r="E30378" s="357" t="s">
        <v>40787</v>
      </c>
    </row>
    <row r="30379" spans="1:5" ht="15.6">
      <c r="A30379" s="358" t="s">
        <v>40788</v>
      </c>
      <c r="B30379" s="358" t="s">
        <v>40789</v>
      </c>
      <c r="C30379" s="359">
        <v>0.1</v>
      </c>
      <c r="D30379" s="357" t="s">
        <v>40787</v>
      </c>
      <c r="E30379" s="357" t="s">
        <v>40787</v>
      </c>
    </row>
    <row r="30380" spans="1:5" ht="15.6">
      <c r="A30380" s="358" t="s">
        <v>40788</v>
      </c>
      <c r="B30380" s="358" t="s">
        <v>40789</v>
      </c>
      <c r="C30380" s="359">
        <v>0.1</v>
      </c>
      <c r="D30380" s="357" t="s">
        <v>40787</v>
      </c>
      <c r="E30380" s="357" t="s">
        <v>40787</v>
      </c>
    </row>
    <row r="30381" spans="1:5" ht="15.6">
      <c r="A30381" s="358" t="s">
        <v>44944</v>
      </c>
      <c r="B30381" s="358" t="s">
        <v>44945</v>
      </c>
      <c r="C30381" s="359">
        <v>0.1</v>
      </c>
      <c r="D30381" s="357" t="s">
        <v>44943</v>
      </c>
      <c r="E30381" s="357" t="s">
        <v>44943</v>
      </c>
    </row>
    <row r="30382" spans="1:5" ht="15.6">
      <c r="A30382" s="358" t="s">
        <v>44944</v>
      </c>
      <c r="B30382" s="358" t="s">
        <v>44945</v>
      </c>
      <c r="C30382" s="359">
        <v>0.1</v>
      </c>
      <c r="D30382" s="357" t="s">
        <v>44943</v>
      </c>
      <c r="E30382" s="357" t="s">
        <v>44943</v>
      </c>
    </row>
    <row r="30383" spans="1:5" ht="15.6">
      <c r="A30383" s="358" t="s">
        <v>45405</v>
      </c>
      <c r="B30383" s="358" t="s">
        <v>45406</v>
      </c>
      <c r="C30383" s="359">
        <v>0.1</v>
      </c>
      <c r="D30383" s="357" t="s">
        <v>45404</v>
      </c>
      <c r="E30383" s="357" t="s">
        <v>45404</v>
      </c>
    </row>
    <row r="30384" spans="1:5" ht="15.6">
      <c r="A30384" s="358" t="s">
        <v>24826</v>
      </c>
      <c r="B30384" s="358" t="s">
        <v>10262</v>
      </c>
      <c r="C30384" s="359">
        <v>0.1</v>
      </c>
      <c r="D30384" s="357" t="s">
        <v>24825</v>
      </c>
      <c r="E30384" s="357" t="s">
        <v>24825</v>
      </c>
    </row>
    <row r="30385" spans="1:5" ht="15.6">
      <c r="A30385" s="358" t="s">
        <v>65939</v>
      </c>
      <c r="B30385" s="358" t="s">
        <v>65939</v>
      </c>
      <c r="C30385" s="359">
        <v>0.1</v>
      </c>
      <c r="D30385" s="357" t="s">
        <v>65938</v>
      </c>
      <c r="E30385" s="357" t="s">
        <v>65938</v>
      </c>
    </row>
    <row r="30386" spans="1:5" ht="15.6">
      <c r="A30386" s="358" t="s">
        <v>44307</v>
      </c>
      <c r="B30386" s="358" t="s">
        <v>44308</v>
      </c>
      <c r="C30386" s="359">
        <v>0.1</v>
      </c>
      <c r="D30386" s="357" t="s">
        <v>44306</v>
      </c>
      <c r="E30386" s="357" t="s">
        <v>44306</v>
      </c>
    </row>
    <row r="30387" spans="1:5" ht="15.6">
      <c r="A30387" s="358" t="s">
        <v>44835</v>
      </c>
      <c r="B30387" s="358" t="s">
        <v>44836</v>
      </c>
      <c r="C30387" s="359">
        <v>0.1</v>
      </c>
      <c r="D30387" s="357" t="s">
        <v>44834</v>
      </c>
      <c r="E30387" s="357" t="s">
        <v>44834</v>
      </c>
    </row>
    <row r="30388" spans="1:5" ht="15.6">
      <c r="A30388" s="358" t="s">
        <v>45394</v>
      </c>
      <c r="B30388" s="358" t="s">
        <v>10262</v>
      </c>
      <c r="C30388" s="359">
        <v>0.1</v>
      </c>
      <c r="D30388" s="357" t="s">
        <v>45393</v>
      </c>
      <c r="E30388" s="357" t="s">
        <v>45393</v>
      </c>
    </row>
    <row r="30389" spans="1:5" ht="15.6">
      <c r="A30389" s="358" t="s">
        <v>32239</v>
      </c>
      <c r="B30389" s="358" t="s">
        <v>32239</v>
      </c>
      <c r="C30389" s="359">
        <v>0.1</v>
      </c>
      <c r="D30389" s="357" t="s">
        <v>32238</v>
      </c>
      <c r="E30389" s="357" t="s">
        <v>32238</v>
      </c>
    </row>
    <row r="30390" spans="1:5" ht="15.6">
      <c r="A30390" s="358" t="s">
        <v>41090</v>
      </c>
      <c r="B30390" s="358" t="s">
        <v>41091</v>
      </c>
      <c r="C30390" s="359">
        <v>0.1</v>
      </c>
      <c r="D30390" s="357" t="s">
        <v>41089</v>
      </c>
      <c r="E30390" s="357" t="s">
        <v>41089</v>
      </c>
    </row>
    <row r="30391" spans="1:5" ht="15.6">
      <c r="A30391" s="358" t="s">
        <v>49734</v>
      </c>
      <c r="B30391" s="358" t="s">
        <v>49735</v>
      </c>
      <c r="C30391" s="359">
        <v>0.1</v>
      </c>
      <c r="D30391" s="357" t="s">
        <v>49733</v>
      </c>
      <c r="E30391" s="357" t="s">
        <v>49733</v>
      </c>
    </row>
    <row r="30392" spans="1:5" ht="15.6">
      <c r="A30392" s="358" t="s">
        <v>49734</v>
      </c>
      <c r="B30392" s="358" t="s">
        <v>49735</v>
      </c>
      <c r="C30392" s="359">
        <v>0.1</v>
      </c>
      <c r="D30392" s="357" t="s">
        <v>49733</v>
      </c>
      <c r="E30392" s="357" t="s">
        <v>49733</v>
      </c>
    </row>
    <row r="30393" spans="1:5" ht="15.6">
      <c r="A30393" s="358" t="s">
        <v>37126</v>
      </c>
      <c r="B30393" s="358" t="s">
        <v>37127</v>
      </c>
      <c r="C30393" s="359">
        <v>0.1</v>
      </c>
      <c r="D30393" s="357" t="s">
        <v>37125</v>
      </c>
      <c r="E30393" s="357" t="s">
        <v>37125</v>
      </c>
    </row>
    <row r="30394" spans="1:5" ht="15.6">
      <c r="A30394" s="358" t="s">
        <v>47263</v>
      </c>
      <c r="B30394" s="358" t="s">
        <v>47264</v>
      </c>
      <c r="C30394" s="359">
        <v>0.1</v>
      </c>
      <c r="D30394" s="357" t="s">
        <v>47262</v>
      </c>
      <c r="E30394" s="357" t="s">
        <v>47262</v>
      </c>
    </row>
    <row r="30395" spans="1:5" ht="15.6">
      <c r="A30395" s="358" t="s">
        <v>32194</v>
      </c>
      <c r="B30395" s="358" t="s">
        <v>32195</v>
      </c>
      <c r="C30395" s="359">
        <v>0.1</v>
      </c>
      <c r="D30395" s="357" t="s">
        <v>32193</v>
      </c>
      <c r="E30395" s="357" t="s">
        <v>32193</v>
      </c>
    </row>
    <row r="30396" spans="1:5" ht="15.6">
      <c r="A30396" s="358" t="s">
        <v>39529</v>
      </c>
      <c r="B30396" s="358" t="s">
        <v>39530</v>
      </c>
      <c r="C30396" s="359">
        <v>0.1</v>
      </c>
      <c r="D30396" s="357" t="s">
        <v>39528</v>
      </c>
      <c r="E30396" s="357" t="s">
        <v>39528</v>
      </c>
    </row>
    <row r="30397" spans="1:5" ht="15.6">
      <c r="A30397" s="358" t="s">
        <v>39529</v>
      </c>
      <c r="B30397" s="358" t="s">
        <v>39530</v>
      </c>
      <c r="C30397" s="359">
        <v>0.1</v>
      </c>
      <c r="D30397" s="357" t="s">
        <v>39528</v>
      </c>
      <c r="E30397" s="357" t="s">
        <v>39528</v>
      </c>
    </row>
    <row r="30398" spans="1:5" ht="15.6">
      <c r="A30398" s="358" t="s">
        <v>45559</v>
      </c>
      <c r="B30398" s="358" t="s">
        <v>45560</v>
      </c>
      <c r="C30398" s="359">
        <v>0.1</v>
      </c>
      <c r="D30398" s="357" t="s">
        <v>45558</v>
      </c>
      <c r="E30398" s="357" t="s">
        <v>45558</v>
      </c>
    </row>
    <row r="30399" spans="1:5" ht="15.6">
      <c r="A30399" s="358" t="s">
        <v>49009</v>
      </c>
      <c r="B30399" s="358" t="s">
        <v>49009</v>
      </c>
      <c r="C30399" s="359">
        <v>0.1</v>
      </c>
      <c r="D30399" s="357" t="s">
        <v>49008</v>
      </c>
      <c r="E30399" s="357" t="s">
        <v>49008</v>
      </c>
    </row>
    <row r="30400" spans="1:5" ht="15.6">
      <c r="A30400" s="358" t="s">
        <v>30032</v>
      </c>
      <c r="B30400" s="358" t="s">
        <v>30033</v>
      </c>
      <c r="C30400" s="359">
        <v>0.1</v>
      </c>
      <c r="D30400" s="357" t="s">
        <v>30031</v>
      </c>
      <c r="E30400" s="357" t="s">
        <v>30031</v>
      </c>
    </row>
    <row r="30401" spans="1:5" ht="15.6">
      <c r="A30401" s="358" t="s">
        <v>31283</v>
      </c>
      <c r="B30401" s="358" t="s">
        <v>31284</v>
      </c>
      <c r="C30401" s="359">
        <v>0.1</v>
      </c>
      <c r="D30401" s="357" t="s">
        <v>31282</v>
      </c>
      <c r="E30401" s="357" t="s">
        <v>31282</v>
      </c>
    </row>
    <row r="30402" spans="1:5" ht="15.6">
      <c r="A30402" s="358" t="s">
        <v>34653</v>
      </c>
      <c r="B30402" s="358" t="s">
        <v>34654</v>
      </c>
      <c r="C30402" s="359">
        <v>0.1</v>
      </c>
      <c r="D30402" s="357" t="s">
        <v>34652</v>
      </c>
      <c r="E30402" s="357" t="s">
        <v>34652</v>
      </c>
    </row>
    <row r="30403" spans="1:5" ht="15.6">
      <c r="A30403" s="358" t="s">
        <v>52337</v>
      </c>
      <c r="B30403" s="358" t="s">
        <v>10262</v>
      </c>
      <c r="C30403" s="359">
        <v>0.1</v>
      </c>
      <c r="D30403" s="357" t="s">
        <v>52336</v>
      </c>
      <c r="E30403" s="357" t="s">
        <v>52336</v>
      </c>
    </row>
    <row r="30404" spans="1:5" ht="15.6">
      <c r="A30404" s="358" t="s">
        <v>23968</v>
      </c>
      <c r="B30404" s="358" t="s">
        <v>10262</v>
      </c>
      <c r="C30404" s="359">
        <v>0.1</v>
      </c>
      <c r="D30404" s="357" t="s">
        <v>23967</v>
      </c>
      <c r="E30404" s="357" t="s">
        <v>23967</v>
      </c>
    </row>
    <row r="30405" spans="1:5" ht="15.6">
      <c r="A30405" s="358" t="s">
        <v>23968</v>
      </c>
      <c r="B30405" s="358" t="s">
        <v>10262</v>
      </c>
      <c r="C30405" s="359">
        <v>0.1</v>
      </c>
      <c r="D30405" s="357" t="s">
        <v>23967</v>
      </c>
      <c r="E30405" s="357" t="s">
        <v>23967</v>
      </c>
    </row>
    <row r="30406" spans="1:5" ht="15.6">
      <c r="A30406" s="358" t="s">
        <v>25350</v>
      </c>
      <c r="B30406" s="358" t="s">
        <v>10262</v>
      </c>
      <c r="C30406" s="359">
        <v>0.1</v>
      </c>
      <c r="D30406" s="357" t="s">
        <v>25349</v>
      </c>
      <c r="E30406" s="357" t="s">
        <v>25349</v>
      </c>
    </row>
    <row r="30407" spans="1:5" ht="15.6">
      <c r="A30407" s="358" t="s">
        <v>33257</v>
      </c>
      <c r="B30407" s="358" t="s">
        <v>33258</v>
      </c>
      <c r="C30407" s="359">
        <v>0.1</v>
      </c>
      <c r="D30407" s="357" t="s">
        <v>33256</v>
      </c>
      <c r="E30407" s="357" t="s">
        <v>33256</v>
      </c>
    </row>
    <row r="30408" spans="1:5" ht="15.6">
      <c r="A30408" s="358" t="s">
        <v>33257</v>
      </c>
      <c r="B30408" s="358" t="s">
        <v>33258</v>
      </c>
      <c r="C30408" s="359">
        <v>0.1</v>
      </c>
      <c r="D30408" s="357" t="s">
        <v>33256</v>
      </c>
      <c r="E30408" s="357" t="s">
        <v>33256</v>
      </c>
    </row>
    <row r="30409" spans="1:5" ht="15.6">
      <c r="A30409" s="358" t="s">
        <v>35296</v>
      </c>
      <c r="B30409" s="358" t="s">
        <v>35297</v>
      </c>
      <c r="C30409" s="359">
        <v>0.1</v>
      </c>
      <c r="D30409" s="357" t="s">
        <v>35295</v>
      </c>
      <c r="E30409" s="357" t="s">
        <v>35295</v>
      </c>
    </row>
    <row r="30410" spans="1:5" ht="15.6">
      <c r="A30410" s="358" t="s">
        <v>45299</v>
      </c>
      <c r="B30410" s="358" t="s">
        <v>45300</v>
      </c>
      <c r="C30410" s="359">
        <v>0.1</v>
      </c>
      <c r="D30410" s="357" t="s">
        <v>45298</v>
      </c>
      <c r="E30410" s="357" t="s">
        <v>45298</v>
      </c>
    </row>
    <row r="30411" spans="1:5" ht="15.6">
      <c r="A30411" s="358" t="s">
        <v>45299</v>
      </c>
      <c r="B30411" s="358" t="s">
        <v>45300</v>
      </c>
      <c r="C30411" s="359">
        <v>0.1</v>
      </c>
      <c r="D30411" s="357" t="s">
        <v>45298</v>
      </c>
      <c r="E30411" s="357" t="s">
        <v>45298</v>
      </c>
    </row>
    <row r="30412" spans="1:5" ht="15.6">
      <c r="A30412" s="358" t="s">
        <v>65941</v>
      </c>
      <c r="B30412" s="358" t="s">
        <v>65941</v>
      </c>
      <c r="C30412" s="359">
        <v>0.1</v>
      </c>
      <c r="D30412" s="357" t="s">
        <v>65940</v>
      </c>
      <c r="E30412" s="357" t="s">
        <v>65940</v>
      </c>
    </row>
    <row r="30413" spans="1:5" ht="15.6">
      <c r="A30413" s="358" t="s">
        <v>30035</v>
      </c>
      <c r="B30413" s="358" t="s">
        <v>30036</v>
      </c>
      <c r="C30413" s="359">
        <v>0.1</v>
      </c>
      <c r="D30413" s="357" t="s">
        <v>30034</v>
      </c>
      <c r="E30413" s="357" t="s">
        <v>30034</v>
      </c>
    </row>
    <row r="30414" spans="1:5" ht="15.6">
      <c r="A30414" s="358" t="s">
        <v>45545</v>
      </c>
      <c r="B30414" s="358" t="s">
        <v>45546</v>
      </c>
      <c r="C30414" s="359">
        <v>0.1</v>
      </c>
      <c r="D30414" s="357" t="s">
        <v>45544</v>
      </c>
      <c r="E30414" s="357" t="s">
        <v>45544</v>
      </c>
    </row>
    <row r="30415" spans="1:5" ht="15.6">
      <c r="A30415" s="358" t="s">
        <v>50343</v>
      </c>
      <c r="B30415" s="358" t="s">
        <v>50344</v>
      </c>
      <c r="C30415" s="359">
        <v>0.1</v>
      </c>
      <c r="D30415" s="357" t="s">
        <v>50342</v>
      </c>
      <c r="E30415" s="357" t="s">
        <v>50342</v>
      </c>
    </row>
    <row r="30416" spans="1:5" ht="15.6">
      <c r="A30416" s="358" t="s">
        <v>53739</v>
      </c>
      <c r="B30416" s="358" t="s">
        <v>10262</v>
      </c>
      <c r="C30416" s="359">
        <v>0.1</v>
      </c>
      <c r="D30416" s="357" t="s">
        <v>53738</v>
      </c>
      <c r="E30416" s="357" t="s">
        <v>53738</v>
      </c>
    </row>
    <row r="30417" spans="1:5" ht="15.6">
      <c r="A30417" s="358" t="s">
        <v>53739</v>
      </c>
      <c r="B30417" s="358" t="s">
        <v>10262</v>
      </c>
      <c r="C30417" s="359">
        <v>0.1</v>
      </c>
      <c r="D30417" s="357" t="s">
        <v>53738</v>
      </c>
      <c r="E30417" s="357" t="s">
        <v>53738</v>
      </c>
    </row>
    <row r="30418" spans="1:5" ht="15.6">
      <c r="A30418" s="358" t="s">
        <v>32188</v>
      </c>
      <c r="B30418" s="358" t="s">
        <v>32189</v>
      </c>
      <c r="C30418" s="359">
        <v>0.1</v>
      </c>
      <c r="D30418" s="357" t="s">
        <v>32187</v>
      </c>
      <c r="E30418" s="357" t="s">
        <v>32187</v>
      </c>
    </row>
    <row r="30419" spans="1:5" ht="15.6">
      <c r="A30419" s="358" t="s">
        <v>44641</v>
      </c>
      <c r="B30419" s="358" t="s">
        <v>44642</v>
      </c>
      <c r="C30419" s="359">
        <v>0.1</v>
      </c>
      <c r="D30419" s="357" t="s">
        <v>44640</v>
      </c>
      <c r="E30419" s="357" t="s">
        <v>44640</v>
      </c>
    </row>
    <row r="30420" spans="1:5" ht="15.6">
      <c r="A30420" s="358" t="s">
        <v>35064</v>
      </c>
      <c r="B30420" s="358" t="s">
        <v>35065</v>
      </c>
      <c r="C30420" s="359">
        <v>0.1</v>
      </c>
      <c r="D30420" s="357" t="s">
        <v>35063</v>
      </c>
      <c r="E30420" s="357" t="s">
        <v>35063</v>
      </c>
    </row>
    <row r="30421" spans="1:5" ht="15.6">
      <c r="A30421" s="358" t="s">
        <v>41922</v>
      </c>
      <c r="B30421" s="358" t="s">
        <v>41923</v>
      </c>
      <c r="C30421" s="359">
        <v>0.1</v>
      </c>
      <c r="D30421" s="357" t="s">
        <v>41921</v>
      </c>
      <c r="E30421" s="357" t="s">
        <v>41921</v>
      </c>
    </row>
    <row r="30422" spans="1:5" ht="15.6">
      <c r="A30422" s="358" t="s">
        <v>25660</v>
      </c>
      <c r="B30422" s="358" t="s">
        <v>25661</v>
      </c>
      <c r="C30422" s="359">
        <v>0.1</v>
      </c>
      <c r="D30422" s="357" t="s">
        <v>25659</v>
      </c>
      <c r="E30422" s="357" t="s">
        <v>25659</v>
      </c>
    </row>
    <row r="30423" spans="1:5" ht="15.6">
      <c r="A30423" s="358" t="s">
        <v>28599</v>
      </c>
      <c r="B30423" s="358" t="s">
        <v>28600</v>
      </c>
      <c r="C30423" s="359">
        <v>0.1</v>
      </c>
      <c r="D30423" s="357" t="s">
        <v>28598</v>
      </c>
      <c r="E30423" s="357" t="s">
        <v>28598</v>
      </c>
    </row>
    <row r="30424" spans="1:5" ht="15.6">
      <c r="A30424" s="358" t="s">
        <v>29712</v>
      </c>
      <c r="B30424" s="358" t="s">
        <v>29713</v>
      </c>
      <c r="C30424" s="359">
        <v>0.1</v>
      </c>
      <c r="D30424" s="357" t="s">
        <v>55573</v>
      </c>
      <c r="E30424" s="357" t="s">
        <v>55573</v>
      </c>
    </row>
    <row r="30425" spans="1:5" ht="15.6">
      <c r="A30425" s="358" t="s">
        <v>30921</v>
      </c>
      <c r="B30425" s="358" t="s">
        <v>30921</v>
      </c>
      <c r="C30425" s="359">
        <v>0.1</v>
      </c>
      <c r="D30425" s="357" t="s">
        <v>30920</v>
      </c>
      <c r="E30425" s="357" t="s">
        <v>30920</v>
      </c>
    </row>
    <row r="30426" spans="1:5" ht="15.6">
      <c r="A30426" s="358" t="s">
        <v>32957</v>
      </c>
      <c r="B30426" s="358" t="s">
        <v>32958</v>
      </c>
      <c r="C30426" s="359">
        <v>0.1</v>
      </c>
      <c r="D30426" s="357" t="s">
        <v>32956</v>
      </c>
      <c r="E30426" s="357" t="s">
        <v>32956</v>
      </c>
    </row>
    <row r="30427" spans="1:5" ht="15.6">
      <c r="A30427" s="358" t="s">
        <v>45403</v>
      </c>
      <c r="B30427" s="358" t="s">
        <v>10262</v>
      </c>
      <c r="C30427" s="359">
        <v>0.1</v>
      </c>
      <c r="D30427" s="357" t="s">
        <v>45402</v>
      </c>
      <c r="E30427" s="357" t="s">
        <v>45402</v>
      </c>
    </row>
    <row r="30428" spans="1:5" ht="15.6">
      <c r="A30428" s="358" t="s">
        <v>25711</v>
      </c>
      <c r="B30428" s="358" t="s">
        <v>25712</v>
      </c>
      <c r="C30428" s="359">
        <v>0.1</v>
      </c>
      <c r="D30428" s="357" t="s">
        <v>25710</v>
      </c>
      <c r="E30428" s="357" t="s">
        <v>25710</v>
      </c>
    </row>
    <row r="30429" spans="1:5" ht="15.6">
      <c r="A30429" s="358" t="s">
        <v>28180</v>
      </c>
      <c r="B30429" s="358" t="s">
        <v>28181</v>
      </c>
      <c r="C30429" s="359">
        <v>0.1</v>
      </c>
      <c r="D30429" s="357" t="s">
        <v>28179</v>
      </c>
      <c r="E30429" s="357" t="s">
        <v>28179</v>
      </c>
    </row>
    <row r="30430" spans="1:5" ht="15.6">
      <c r="A30430" s="358" t="s">
        <v>28350</v>
      </c>
      <c r="B30430" s="358" t="s">
        <v>28351</v>
      </c>
      <c r="C30430" s="359">
        <v>0.1</v>
      </c>
      <c r="D30430" s="357" t="s">
        <v>28349</v>
      </c>
      <c r="E30430" s="357" t="s">
        <v>28349</v>
      </c>
    </row>
    <row r="30431" spans="1:5" ht="15.6">
      <c r="A30431" s="358" t="s">
        <v>31013</v>
      </c>
      <c r="B30431" s="358" t="s">
        <v>31014</v>
      </c>
      <c r="C30431" s="359">
        <v>0.1</v>
      </c>
      <c r="D30431" s="357" t="s">
        <v>31012</v>
      </c>
      <c r="E30431" s="357" t="s">
        <v>31012</v>
      </c>
    </row>
    <row r="30432" spans="1:5" ht="15.6">
      <c r="A30432" s="358" t="s">
        <v>31013</v>
      </c>
      <c r="B30432" s="358" t="s">
        <v>31014</v>
      </c>
      <c r="C30432" s="359">
        <v>0.1</v>
      </c>
      <c r="D30432" s="357" t="s">
        <v>31012</v>
      </c>
      <c r="E30432" s="357" t="s">
        <v>31012</v>
      </c>
    </row>
    <row r="30433" spans="1:5" ht="15.6">
      <c r="A30433" s="358" t="s">
        <v>35643</v>
      </c>
      <c r="B30433" s="358" t="s">
        <v>35644</v>
      </c>
      <c r="C30433" s="359">
        <v>0.1</v>
      </c>
      <c r="D30433" s="357" t="s">
        <v>35642</v>
      </c>
      <c r="E30433" s="357" t="s">
        <v>35642</v>
      </c>
    </row>
    <row r="30434" spans="1:5" ht="15.6">
      <c r="A30434" s="358" t="s">
        <v>47937</v>
      </c>
      <c r="B30434" s="358" t="s">
        <v>47938</v>
      </c>
      <c r="C30434" s="359">
        <v>0.1</v>
      </c>
      <c r="D30434" s="357" t="s">
        <v>47936</v>
      </c>
      <c r="E30434" s="357" t="s">
        <v>47936</v>
      </c>
    </row>
    <row r="30435" spans="1:5" ht="15.6">
      <c r="A30435" s="358" t="s">
        <v>51581</v>
      </c>
      <c r="B30435" s="358" t="s">
        <v>51582</v>
      </c>
      <c r="C30435" s="359">
        <v>0.1</v>
      </c>
      <c r="D30435" s="357" t="s">
        <v>51580</v>
      </c>
      <c r="E30435" s="357" t="s">
        <v>51580</v>
      </c>
    </row>
    <row r="30436" spans="1:5" ht="15.6">
      <c r="A30436" s="358" t="s">
        <v>43200</v>
      </c>
      <c r="B30436" s="358" t="s">
        <v>10262</v>
      </c>
      <c r="C30436" s="359">
        <v>0.1</v>
      </c>
      <c r="D30436" s="357" t="s">
        <v>43199</v>
      </c>
      <c r="E30436" s="357" t="s">
        <v>43199</v>
      </c>
    </row>
    <row r="30437" spans="1:5" ht="15.6">
      <c r="A30437" s="358" t="s">
        <v>44689</v>
      </c>
      <c r="B30437" s="358" t="s">
        <v>44690</v>
      </c>
      <c r="C30437" s="359">
        <v>0.1</v>
      </c>
      <c r="D30437" s="357" t="s">
        <v>44688</v>
      </c>
      <c r="E30437" s="357" t="s">
        <v>44688</v>
      </c>
    </row>
    <row r="30438" spans="1:5" ht="15.6">
      <c r="A30438" s="358" t="s">
        <v>55344</v>
      </c>
      <c r="B30438" s="358" t="s">
        <v>55345</v>
      </c>
      <c r="C30438" s="359">
        <v>0.1</v>
      </c>
      <c r="D30438" s="357" t="s">
        <v>55343</v>
      </c>
      <c r="E30438" s="357" t="s">
        <v>55343</v>
      </c>
    </row>
    <row r="30439" spans="1:5" ht="15.6">
      <c r="A30439" s="358" t="s">
        <v>55344</v>
      </c>
      <c r="B30439" s="358" t="s">
        <v>55345</v>
      </c>
      <c r="C30439" s="359">
        <v>0.1</v>
      </c>
      <c r="D30439" s="357" t="s">
        <v>55343</v>
      </c>
      <c r="E30439" s="357" t="s">
        <v>55343</v>
      </c>
    </row>
    <row r="30440" spans="1:5" ht="15.6">
      <c r="A30440" s="358" t="s">
        <v>60348</v>
      </c>
      <c r="B30440" s="358" t="s">
        <v>65943</v>
      </c>
      <c r="C30440" s="359">
        <v>0.1</v>
      </c>
      <c r="D30440" s="357" t="s">
        <v>65942</v>
      </c>
      <c r="E30440" s="357" t="s">
        <v>65942</v>
      </c>
    </row>
    <row r="30441" spans="1:5" ht="15.6">
      <c r="A30441" s="358" t="s">
        <v>52095</v>
      </c>
      <c r="B30441" s="358" t="s">
        <v>52096</v>
      </c>
      <c r="C30441" s="359">
        <v>0.1</v>
      </c>
      <c r="D30441" s="357" t="s">
        <v>52094</v>
      </c>
      <c r="E30441" s="357" t="s">
        <v>52094</v>
      </c>
    </row>
    <row r="30442" spans="1:5" ht="15.6">
      <c r="A30442" s="358" t="s">
        <v>28326</v>
      </c>
      <c r="B30442" s="358" t="s">
        <v>28327</v>
      </c>
      <c r="C30442" s="359">
        <v>0.1</v>
      </c>
      <c r="D30442" s="357" t="s">
        <v>28325</v>
      </c>
      <c r="E30442" s="357" t="s">
        <v>28325</v>
      </c>
    </row>
    <row r="30443" spans="1:5" ht="15.6">
      <c r="A30443" s="358" t="s">
        <v>44374</v>
      </c>
      <c r="B30443" s="358" t="s">
        <v>44375</v>
      </c>
      <c r="C30443" s="359">
        <v>0.1</v>
      </c>
      <c r="D30443" s="357" t="s">
        <v>44373</v>
      </c>
      <c r="E30443" s="357" t="s">
        <v>44373</v>
      </c>
    </row>
    <row r="30444" spans="1:5" ht="15.6">
      <c r="A30444" s="358" t="s">
        <v>46421</v>
      </c>
      <c r="B30444" s="358" t="s">
        <v>46422</v>
      </c>
      <c r="C30444" s="359">
        <v>0.1</v>
      </c>
      <c r="D30444" s="357" t="s">
        <v>46420</v>
      </c>
      <c r="E30444" s="357" t="s">
        <v>46420</v>
      </c>
    </row>
    <row r="30445" spans="1:5" ht="15.6">
      <c r="A30445" s="358" t="s">
        <v>26697</v>
      </c>
      <c r="B30445" s="358" t="s">
        <v>26697</v>
      </c>
      <c r="C30445" s="359">
        <v>0.1</v>
      </c>
      <c r="D30445" s="357" t="s">
        <v>26696</v>
      </c>
      <c r="E30445" s="357" t="s">
        <v>26696</v>
      </c>
    </row>
    <row r="30446" spans="1:5" ht="15.6">
      <c r="A30446" s="358" t="s">
        <v>29180</v>
      </c>
      <c r="B30446" s="358" t="s">
        <v>29180</v>
      </c>
      <c r="C30446" s="359">
        <v>0.1</v>
      </c>
      <c r="D30446" s="357" t="s">
        <v>29179</v>
      </c>
      <c r="E30446" s="357" t="s">
        <v>29179</v>
      </c>
    </row>
    <row r="30447" spans="1:5" ht="15.6">
      <c r="A30447" s="358" t="s">
        <v>42626</v>
      </c>
      <c r="B30447" s="358" t="s">
        <v>42627</v>
      </c>
      <c r="C30447" s="359">
        <v>0.1</v>
      </c>
      <c r="D30447" s="357" t="s">
        <v>42625</v>
      </c>
      <c r="E30447" s="357" t="s">
        <v>42625</v>
      </c>
    </row>
    <row r="30448" spans="1:5" ht="15.6">
      <c r="A30448" s="358" t="s">
        <v>43574</v>
      </c>
      <c r="B30448" s="358" t="s">
        <v>43575</v>
      </c>
      <c r="C30448" s="359">
        <v>0.1</v>
      </c>
      <c r="D30448" s="357" t="s">
        <v>43573</v>
      </c>
      <c r="E30448" s="357" t="s">
        <v>43573</v>
      </c>
    </row>
    <row r="30449" spans="1:5" ht="15.6">
      <c r="A30449" s="358" t="s">
        <v>65945</v>
      </c>
      <c r="B30449" s="358" t="s">
        <v>65946</v>
      </c>
      <c r="C30449" s="359">
        <v>0.1</v>
      </c>
      <c r="D30449" s="357" t="s">
        <v>65944</v>
      </c>
      <c r="E30449" s="357" t="s">
        <v>65944</v>
      </c>
    </row>
    <row r="30450" spans="1:5" ht="15.6">
      <c r="A30450" s="358" t="s">
        <v>46700</v>
      </c>
      <c r="B30450" s="358" t="s">
        <v>46701</v>
      </c>
      <c r="C30450" s="359">
        <v>0.1</v>
      </c>
      <c r="D30450" s="357" t="s">
        <v>46699</v>
      </c>
      <c r="E30450" s="357" t="s">
        <v>46699</v>
      </c>
    </row>
    <row r="30451" spans="1:5" ht="15.6">
      <c r="A30451" s="358" t="s">
        <v>24263</v>
      </c>
      <c r="B30451" s="358" t="s">
        <v>24264</v>
      </c>
      <c r="C30451" s="359">
        <v>0.1</v>
      </c>
      <c r="D30451" s="357" t="s">
        <v>24262</v>
      </c>
      <c r="E30451" s="357" t="s">
        <v>24262</v>
      </c>
    </row>
    <row r="30452" spans="1:5" ht="15.6">
      <c r="A30452" s="358" t="s">
        <v>29185</v>
      </c>
      <c r="B30452" s="358" t="s">
        <v>29186</v>
      </c>
      <c r="C30452" s="359">
        <v>0.1</v>
      </c>
      <c r="D30452" s="357" t="s">
        <v>29184</v>
      </c>
      <c r="E30452" s="357" t="s">
        <v>29184</v>
      </c>
    </row>
    <row r="30453" spans="1:5" ht="15.6">
      <c r="A30453" s="358" t="s">
        <v>50957</v>
      </c>
      <c r="B30453" s="358" t="s">
        <v>50957</v>
      </c>
      <c r="C30453" s="359">
        <v>0.1</v>
      </c>
      <c r="D30453" s="357" t="s">
        <v>50956</v>
      </c>
      <c r="E30453" s="357" t="s">
        <v>50956</v>
      </c>
    </row>
    <row r="30454" spans="1:5" ht="15.6">
      <c r="A30454" s="358" t="s">
        <v>51358</v>
      </c>
      <c r="B30454" s="358" t="s">
        <v>51358</v>
      </c>
      <c r="C30454" s="359">
        <v>0.1</v>
      </c>
      <c r="D30454" s="357" t="s">
        <v>51357</v>
      </c>
      <c r="E30454" s="357" t="s">
        <v>51357</v>
      </c>
    </row>
    <row r="30455" spans="1:5" ht="15.6">
      <c r="A30455" s="358" t="s">
        <v>41162</v>
      </c>
      <c r="B30455" s="358" t="s">
        <v>41163</v>
      </c>
      <c r="C30455" s="359">
        <v>0.1</v>
      </c>
      <c r="D30455" s="357" t="s">
        <v>41161</v>
      </c>
      <c r="E30455" s="357" t="s">
        <v>41161</v>
      </c>
    </row>
    <row r="30456" spans="1:5" ht="15.6">
      <c r="A30456" s="358" t="s">
        <v>29505</v>
      </c>
      <c r="B30456" s="358" t="s">
        <v>29506</v>
      </c>
      <c r="C30456" s="359">
        <v>0.1</v>
      </c>
      <c r="D30456" s="357" t="s">
        <v>29504</v>
      </c>
      <c r="E30456" s="357" t="s">
        <v>29504</v>
      </c>
    </row>
    <row r="30457" spans="1:5" ht="15.6">
      <c r="A30457" s="358" t="s">
        <v>29505</v>
      </c>
      <c r="B30457" s="358" t="s">
        <v>29506</v>
      </c>
      <c r="C30457" s="359">
        <v>0.1</v>
      </c>
      <c r="D30457" s="357" t="s">
        <v>29504</v>
      </c>
      <c r="E30457" s="357" t="s">
        <v>29504</v>
      </c>
    </row>
    <row r="30458" spans="1:5" ht="15.6">
      <c r="A30458" s="358" t="s">
        <v>33374</v>
      </c>
      <c r="B30458" s="358" t="s">
        <v>33375</v>
      </c>
      <c r="C30458" s="359">
        <v>0.1</v>
      </c>
      <c r="D30458" s="357" t="s">
        <v>33373</v>
      </c>
      <c r="E30458" s="357" t="s">
        <v>33373</v>
      </c>
    </row>
    <row r="30459" spans="1:5" ht="15.6">
      <c r="A30459" s="358" t="s">
        <v>34207</v>
      </c>
      <c r="B30459" s="358" t="s">
        <v>34208</v>
      </c>
      <c r="C30459" s="359">
        <v>0.1</v>
      </c>
      <c r="D30459" s="357" t="s">
        <v>34206</v>
      </c>
      <c r="E30459" s="357" t="s">
        <v>34206</v>
      </c>
    </row>
    <row r="30460" spans="1:5" ht="15.6">
      <c r="A30460" s="358" t="s">
        <v>37208</v>
      </c>
      <c r="B30460" s="358" t="s">
        <v>37209</v>
      </c>
      <c r="C30460" s="359">
        <v>0.1</v>
      </c>
      <c r="D30460" s="357" t="s">
        <v>37207</v>
      </c>
      <c r="E30460" s="357" t="s">
        <v>37207</v>
      </c>
    </row>
    <row r="30461" spans="1:5" ht="15.6">
      <c r="A30461" s="358" t="s">
        <v>37307</v>
      </c>
      <c r="B30461" s="358" t="s">
        <v>37308</v>
      </c>
      <c r="C30461" s="359">
        <v>0.1</v>
      </c>
      <c r="D30461" s="357" t="s">
        <v>37306</v>
      </c>
      <c r="E30461" s="357" t="s">
        <v>37306</v>
      </c>
    </row>
    <row r="30462" spans="1:5" ht="15.6">
      <c r="A30462" s="358" t="s">
        <v>53145</v>
      </c>
      <c r="B30462" s="358" t="s">
        <v>53146</v>
      </c>
      <c r="C30462" s="359">
        <v>0.1</v>
      </c>
      <c r="D30462" s="357" t="s">
        <v>53144</v>
      </c>
      <c r="E30462" s="357" t="s">
        <v>53144</v>
      </c>
    </row>
    <row r="30463" spans="1:5" ht="15.6">
      <c r="A30463" s="358" t="s">
        <v>31532</v>
      </c>
      <c r="B30463" s="358" t="s">
        <v>31533</v>
      </c>
      <c r="C30463" s="359">
        <v>0.1</v>
      </c>
      <c r="D30463" s="357" t="s">
        <v>31531</v>
      </c>
      <c r="E30463" s="357" t="s">
        <v>31531</v>
      </c>
    </row>
    <row r="30464" spans="1:5" ht="15.6">
      <c r="A30464" s="358" t="s">
        <v>32252</v>
      </c>
      <c r="B30464" s="358" t="s">
        <v>32253</v>
      </c>
      <c r="C30464" s="359">
        <v>0.1</v>
      </c>
      <c r="D30464" s="357" t="s">
        <v>32251</v>
      </c>
      <c r="E30464" s="357" t="s">
        <v>32251</v>
      </c>
    </row>
    <row r="30465" spans="1:5" ht="15.6">
      <c r="A30465" s="358" t="s">
        <v>32252</v>
      </c>
      <c r="B30465" s="358" t="s">
        <v>32253</v>
      </c>
      <c r="C30465" s="359">
        <v>0.1</v>
      </c>
      <c r="D30465" s="357" t="s">
        <v>32251</v>
      </c>
      <c r="E30465" s="357" t="s">
        <v>32251</v>
      </c>
    </row>
    <row r="30466" spans="1:5" ht="15.6">
      <c r="A30466" s="358" t="s">
        <v>32252</v>
      </c>
      <c r="B30466" s="358" t="s">
        <v>32253</v>
      </c>
      <c r="C30466" s="359">
        <v>0.1</v>
      </c>
      <c r="D30466" s="357" t="s">
        <v>32251</v>
      </c>
      <c r="E30466" s="357" t="s">
        <v>32251</v>
      </c>
    </row>
    <row r="30467" spans="1:5" ht="15.6">
      <c r="A30467" s="358" t="s">
        <v>34374</v>
      </c>
      <c r="B30467" s="358" t="s">
        <v>34375</v>
      </c>
      <c r="C30467" s="359">
        <v>0.1</v>
      </c>
      <c r="D30467" s="357" t="s">
        <v>34373</v>
      </c>
      <c r="E30467" s="357" t="s">
        <v>34373</v>
      </c>
    </row>
    <row r="30468" spans="1:5" ht="15.6">
      <c r="A30468" s="358" t="s">
        <v>37993</v>
      </c>
      <c r="B30468" s="358" t="s">
        <v>37994</v>
      </c>
      <c r="C30468" s="359">
        <v>0.1</v>
      </c>
      <c r="D30468" s="357" t="s">
        <v>37992</v>
      </c>
      <c r="E30468" s="357" t="s">
        <v>37992</v>
      </c>
    </row>
    <row r="30469" spans="1:5" ht="15.6">
      <c r="A30469" s="358" t="s">
        <v>39949</v>
      </c>
      <c r="B30469" s="358" t="s">
        <v>39950</v>
      </c>
      <c r="C30469" s="359">
        <v>0.1</v>
      </c>
      <c r="D30469" s="357" t="s">
        <v>39948</v>
      </c>
      <c r="E30469" s="357" t="s">
        <v>39948</v>
      </c>
    </row>
    <row r="30470" spans="1:5" ht="15.6">
      <c r="A30470" s="358" t="s">
        <v>44442</v>
      </c>
      <c r="B30470" s="358" t="s">
        <v>44443</v>
      </c>
      <c r="C30470" s="359">
        <v>0.1</v>
      </c>
      <c r="D30470" s="357" t="s">
        <v>44441</v>
      </c>
      <c r="E30470" s="357" t="s">
        <v>44441</v>
      </c>
    </row>
    <row r="30471" spans="1:5" ht="15.6">
      <c r="A30471" s="358" t="s">
        <v>46068</v>
      </c>
      <c r="B30471" s="358" t="s">
        <v>10262</v>
      </c>
      <c r="C30471" s="359">
        <v>0.1</v>
      </c>
      <c r="D30471" s="357" t="s">
        <v>46067</v>
      </c>
      <c r="E30471" s="357" t="s">
        <v>46067</v>
      </c>
    </row>
    <row r="30472" spans="1:5" ht="15.6">
      <c r="A30472" s="358" t="s">
        <v>55675</v>
      </c>
      <c r="B30472" s="358" t="s">
        <v>55676</v>
      </c>
      <c r="C30472" s="359">
        <v>0.1</v>
      </c>
      <c r="D30472" s="357" t="s">
        <v>55674</v>
      </c>
      <c r="E30472" s="357" t="s">
        <v>55674</v>
      </c>
    </row>
    <row r="30473" spans="1:5" ht="15.6">
      <c r="A30473" s="358" t="s">
        <v>55675</v>
      </c>
      <c r="B30473" s="358" t="s">
        <v>55676</v>
      </c>
      <c r="C30473" s="359">
        <v>0.1</v>
      </c>
      <c r="D30473" s="357" t="s">
        <v>55674</v>
      </c>
      <c r="E30473" s="357" t="s">
        <v>55674</v>
      </c>
    </row>
    <row r="30474" spans="1:5" ht="15.6">
      <c r="A30474" s="358" t="s">
        <v>28096</v>
      </c>
      <c r="B30474" s="358" t="s">
        <v>28097</v>
      </c>
      <c r="C30474" s="359">
        <v>0.1</v>
      </c>
      <c r="D30474" s="357" t="s">
        <v>28095</v>
      </c>
      <c r="E30474" s="357" t="s">
        <v>28095</v>
      </c>
    </row>
    <row r="30475" spans="1:5" ht="15.6">
      <c r="A30475" s="358" t="s">
        <v>32135</v>
      </c>
      <c r="B30475" s="358" t="s">
        <v>32136</v>
      </c>
      <c r="C30475" s="359">
        <v>0.1</v>
      </c>
      <c r="D30475" s="357" t="s">
        <v>32134</v>
      </c>
      <c r="E30475" s="357" t="s">
        <v>32134</v>
      </c>
    </row>
    <row r="30476" spans="1:5" ht="15.6">
      <c r="A30476" s="358" t="s">
        <v>39376</v>
      </c>
      <c r="B30476" s="358" t="s">
        <v>39377</v>
      </c>
      <c r="C30476" s="359">
        <v>0.1</v>
      </c>
      <c r="D30476" s="357" t="s">
        <v>39375</v>
      </c>
      <c r="E30476" s="357" t="s">
        <v>39375</v>
      </c>
    </row>
    <row r="30477" spans="1:5" ht="15.6">
      <c r="A30477" s="358" t="s">
        <v>48021</v>
      </c>
      <c r="B30477" s="358" t="s">
        <v>10262</v>
      </c>
      <c r="C30477" s="359">
        <v>0.1</v>
      </c>
      <c r="D30477" s="357" t="s">
        <v>48020</v>
      </c>
      <c r="E30477" s="357" t="s">
        <v>48020</v>
      </c>
    </row>
    <row r="30478" spans="1:5" ht="15.6">
      <c r="A30478" s="358" t="s">
        <v>34656</v>
      </c>
      <c r="B30478" s="358" t="s">
        <v>34657</v>
      </c>
      <c r="C30478" s="359">
        <v>0.1</v>
      </c>
      <c r="D30478" s="357" t="s">
        <v>34655</v>
      </c>
      <c r="E30478" s="357" t="s">
        <v>34655</v>
      </c>
    </row>
    <row r="30479" spans="1:5" ht="15.6">
      <c r="A30479" s="358" t="s">
        <v>45572</v>
      </c>
      <c r="B30479" s="358" t="s">
        <v>45573</v>
      </c>
      <c r="C30479" s="359">
        <v>0.1</v>
      </c>
      <c r="D30479" s="357" t="s">
        <v>45571</v>
      </c>
      <c r="E30479" s="357" t="s">
        <v>45571</v>
      </c>
    </row>
    <row r="30480" spans="1:5" ht="15.6">
      <c r="A30480" s="358" t="s">
        <v>51454</v>
      </c>
      <c r="B30480" s="358" t="s">
        <v>51455</v>
      </c>
      <c r="C30480" s="359">
        <v>0.1</v>
      </c>
      <c r="D30480" s="357" t="s">
        <v>51453</v>
      </c>
      <c r="E30480" s="357" t="s">
        <v>51453</v>
      </c>
    </row>
    <row r="30481" spans="1:5" ht="15.6">
      <c r="A30481" s="358" t="s">
        <v>52440</v>
      </c>
      <c r="B30481" s="358" t="s">
        <v>52441</v>
      </c>
      <c r="C30481" s="359">
        <v>0.1</v>
      </c>
      <c r="D30481" s="357" t="s">
        <v>52439</v>
      </c>
      <c r="E30481" s="357" t="s">
        <v>52439</v>
      </c>
    </row>
    <row r="30482" spans="1:5" ht="15.6">
      <c r="A30482" s="358" t="s">
        <v>25370</v>
      </c>
      <c r="B30482" s="358" t="s">
        <v>25371</v>
      </c>
      <c r="C30482" s="359">
        <v>0.1</v>
      </c>
      <c r="D30482" s="357" t="s">
        <v>25369</v>
      </c>
      <c r="E30482" s="357" t="s">
        <v>25369</v>
      </c>
    </row>
    <row r="30483" spans="1:5" ht="15.6">
      <c r="A30483" s="358" t="s">
        <v>40236</v>
      </c>
      <c r="B30483" s="358" t="s">
        <v>40236</v>
      </c>
      <c r="C30483" s="359">
        <v>0.1</v>
      </c>
      <c r="D30483" s="357" t="s">
        <v>40235</v>
      </c>
      <c r="E30483" s="357" t="s">
        <v>40235</v>
      </c>
    </row>
    <row r="30484" spans="1:5" ht="15.6">
      <c r="A30484" s="358" t="s">
        <v>44677</v>
      </c>
      <c r="B30484" s="358" t="s">
        <v>44678</v>
      </c>
      <c r="C30484" s="359">
        <v>0.1</v>
      </c>
      <c r="D30484" s="357" t="s">
        <v>44676</v>
      </c>
      <c r="E30484" s="357" t="s">
        <v>44676</v>
      </c>
    </row>
    <row r="30485" spans="1:5" ht="15.6">
      <c r="A30485" s="358" t="s">
        <v>45526</v>
      </c>
      <c r="B30485" s="358" t="s">
        <v>45527</v>
      </c>
      <c r="C30485" s="359">
        <v>0.1</v>
      </c>
      <c r="D30485" s="357" t="s">
        <v>45525</v>
      </c>
      <c r="E30485" s="357" t="s">
        <v>45525</v>
      </c>
    </row>
    <row r="30486" spans="1:5" ht="15.6">
      <c r="A30486" s="358" t="s">
        <v>49985</v>
      </c>
      <c r="B30486" s="358" t="s">
        <v>49985</v>
      </c>
      <c r="C30486" s="359">
        <v>0.1</v>
      </c>
      <c r="D30486" s="357" t="s">
        <v>49984</v>
      </c>
      <c r="E30486" s="357" t="s">
        <v>49984</v>
      </c>
    </row>
    <row r="30487" spans="1:5" ht="15.6">
      <c r="A30487" s="358" t="s">
        <v>50149</v>
      </c>
      <c r="B30487" s="358" t="s">
        <v>50150</v>
      </c>
      <c r="C30487" s="359">
        <v>0.1</v>
      </c>
      <c r="D30487" s="357" t="s">
        <v>50148</v>
      </c>
      <c r="E30487" s="357" t="s">
        <v>50148</v>
      </c>
    </row>
    <row r="30488" spans="1:5" ht="15.6">
      <c r="A30488" s="358" t="s">
        <v>52067</v>
      </c>
      <c r="B30488" s="358" t="s">
        <v>52068</v>
      </c>
      <c r="C30488" s="359">
        <v>0.1</v>
      </c>
      <c r="D30488" s="357" t="s">
        <v>52066</v>
      </c>
      <c r="E30488" s="357" t="s">
        <v>52066</v>
      </c>
    </row>
    <row r="30489" spans="1:5" ht="15.6">
      <c r="A30489" s="358" t="s">
        <v>52409</v>
      </c>
      <c r="B30489" s="358" t="s">
        <v>52410</v>
      </c>
      <c r="C30489" s="359">
        <v>0.1</v>
      </c>
      <c r="D30489" s="357" t="s">
        <v>52408</v>
      </c>
      <c r="E30489" s="357" t="s">
        <v>52408</v>
      </c>
    </row>
    <row r="30490" spans="1:5" ht="15.6">
      <c r="A30490" s="358" t="s">
        <v>24994</v>
      </c>
      <c r="B30490" s="358" t="s">
        <v>24995</v>
      </c>
      <c r="C30490" s="359">
        <v>0.1</v>
      </c>
      <c r="D30490" s="357" t="s">
        <v>24993</v>
      </c>
      <c r="E30490" s="357" t="s">
        <v>24993</v>
      </c>
    </row>
    <row r="30491" spans="1:5" ht="15.6">
      <c r="A30491" s="358" t="s">
        <v>28666</v>
      </c>
      <c r="B30491" s="358" t="s">
        <v>28667</v>
      </c>
      <c r="C30491" s="359">
        <v>0.1</v>
      </c>
      <c r="D30491" s="357" t="s">
        <v>28665</v>
      </c>
      <c r="E30491" s="357" t="s">
        <v>28665</v>
      </c>
    </row>
    <row r="30492" spans="1:5" ht="15.6">
      <c r="A30492" s="358" t="s">
        <v>34210</v>
      </c>
      <c r="B30492" s="358" t="s">
        <v>34211</v>
      </c>
      <c r="C30492" s="359">
        <v>0.1</v>
      </c>
      <c r="D30492" s="357" t="s">
        <v>34209</v>
      </c>
      <c r="E30492" s="357" t="s">
        <v>34209</v>
      </c>
    </row>
    <row r="30493" spans="1:5" ht="15.6">
      <c r="A30493" s="358" t="s">
        <v>49590</v>
      </c>
      <c r="B30493" s="358" t="s">
        <v>49591</v>
      </c>
      <c r="C30493" s="359">
        <v>0.1</v>
      </c>
      <c r="D30493" s="357" t="s">
        <v>49589</v>
      </c>
      <c r="E30493" s="357" t="s">
        <v>49589</v>
      </c>
    </row>
    <row r="30494" spans="1:5" ht="15.6">
      <c r="A30494" s="358" t="s">
        <v>49590</v>
      </c>
      <c r="B30494" s="358" t="s">
        <v>49591</v>
      </c>
      <c r="C30494" s="359">
        <v>0.1</v>
      </c>
      <c r="D30494" s="357" t="s">
        <v>49589</v>
      </c>
      <c r="E30494" s="357" t="s">
        <v>49589</v>
      </c>
    </row>
    <row r="30495" spans="1:5" ht="15.6">
      <c r="A30495" s="358" t="s">
        <v>49590</v>
      </c>
      <c r="B30495" s="358" t="s">
        <v>49591</v>
      </c>
      <c r="C30495" s="359">
        <v>0.1</v>
      </c>
      <c r="D30495" s="357" t="s">
        <v>49589</v>
      </c>
      <c r="E30495" s="357" t="s">
        <v>49589</v>
      </c>
    </row>
    <row r="30496" spans="1:5" ht="15.6">
      <c r="A30496" s="358" t="s">
        <v>50256</v>
      </c>
      <c r="B30496" s="358" t="s">
        <v>50256</v>
      </c>
      <c r="C30496" s="359">
        <v>0.1</v>
      </c>
      <c r="D30496" s="357" t="s">
        <v>50255</v>
      </c>
      <c r="E30496" s="357" t="s">
        <v>50255</v>
      </c>
    </row>
    <row r="30497" spans="1:5" ht="15.6">
      <c r="A30497" s="358" t="s">
        <v>51375</v>
      </c>
      <c r="B30497" s="358" t="s">
        <v>51376</v>
      </c>
      <c r="C30497" s="359">
        <v>0.1</v>
      </c>
      <c r="D30497" s="357" t="s">
        <v>51374</v>
      </c>
      <c r="E30497" s="357" t="s">
        <v>51374</v>
      </c>
    </row>
    <row r="30498" spans="1:5" ht="15.6">
      <c r="A30498" s="358" t="s">
        <v>51375</v>
      </c>
      <c r="B30498" s="358" t="s">
        <v>51376</v>
      </c>
      <c r="C30498" s="359">
        <v>0.1</v>
      </c>
      <c r="D30498" s="357" t="s">
        <v>51374</v>
      </c>
      <c r="E30498" s="357" t="s">
        <v>51374</v>
      </c>
    </row>
    <row r="30499" spans="1:5" ht="15.6">
      <c r="A30499" s="358" t="s">
        <v>53414</v>
      </c>
      <c r="B30499" s="358" t="s">
        <v>10262</v>
      </c>
      <c r="C30499" s="359">
        <v>0.1</v>
      </c>
      <c r="D30499" s="357" t="s">
        <v>53413</v>
      </c>
      <c r="E30499" s="357" t="s">
        <v>53413</v>
      </c>
    </row>
    <row r="30500" spans="1:5" ht="15.6">
      <c r="A30500" s="358" t="s">
        <v>24980</v>
      </c>
      <c r="B30500" s="358" t="s">
        <v>24981</v>
      </c>
      <c r="C30500" s="359">
        <v>0.1</v>
      </c>
      <c r="D30500" s="357" t="s">
        <v>24979</v>
      </c>
      <c r="E30500" s="357" t="s">
        <v>24979</v>
      </c>
    </row>
    <row r="30501" spans="1:5" ht="15.6">
      <c r="A30501" s="358" t="s">
        <v>26342</v>
      </c>
      <c r="B30501" s="358" t="s">
        <v>26343</v>
      </c>
      <c r="C30501" s="359">
        <v>0.1</v>
      </c>
      <c r="D30501" s="357" t="s">
        <v>26341</v>
      </c>
      <c r="E30501" s="357" t="s">
        <v>26341</v>
      </c>
    </row>
    <row r="30502" spans="1:5" ht="15.6">
      <c r="A30502" s="358" t="s">
        <v>26342</v>
      </c>
      <c r="B30502" s="358" t="s">
        <v>26343</v>
      </c>
      <c r="C30502" s="359">
        <v>0.1</v>
      </c>
      <c r="D30502" s="357" t="s">
        <v>26341</v>
      </c>
      <c r="E30502" s="357" t="s">
        <v>26341</v>
      </c>
    </row>
    <row r="30503" spans="1:5" ht="15.6">
      <c r="A30503" s="358" t="s">
        <v>34907</v>
      </c>
      <c r="B30503" s="358" t="s">
        <v>34908</v>
      </c>
      <c r="C30503" s="359">
        <v>0.1</v>
      </c>
      <c r="D30503" s="357" t="s">
        <v>34906</v>
      </c>
      <c r="E30503" s="357" t="s">
        <v>34906</v>
      </c>
    </row>
    <row r="30504" spans="1:5" ht="15.6">
      <c r="A30504" s="358" t="s">
        <v>65948</v>
      </c>
      <c r="B30504" s="358" t="s">
        <v>65949</v>
      </c>
      <c r="C30504" s="359">
        <v>0.1</v>
      </c>
      <c r="D30504" s="357" t="s">
        <v>65947</v>
      </c>
      <c r="E30504" s="357" t="s">
        <v>65947</v>
      </c>
    </row>
    <row r="30505" spans="1:5" ht="15.6">
      <c r="A30505" s="358" t="s">
        <v>65951</v>
      </c>
      <c r="B30505" s="358" t="s">
        <v>65952</v>
      </c>
      <c r="C30505" s="359">
        <v>0.1</v>
      </c>
      <c r="D30505" s="357" t="s">
        <v>65950</v>
      </c>
      <c r="E30505" s="357" t="s">
        <v>65950</v>
      </c>
    </row>
    <row r="30506" spans="1:5" ht="15.6">
      <c r="A30506" s="358" t="s">
        <v>29314</v>
      </c>
      <c r="B30506" s="358" t="s">
        <v>29315</v>
      </c>
      <c r="C30506" s="359">
        <v>0.1</v>
      </c>
      <c r="D30506" s="357" t="s">
        <v>29313</v>
      </c>
      <c r="E30506" s="357" t="s">
        <v>29313</v>
      </c>
    </row>
    <row r="30507" spans="1:5" ht="15.6">
      <c r="A30507" s="358" t="s">
        <v>34623</v>
      </c>
      <c r="B30507" s="358" t="s">
        <v>34624</v>
      </c>
      <c r="C30507" s="359">
        <v>0.1</v>
      </c>
      <c r="D30507" s="357" t="s">
        <v>34622</v>
      </c>
      <c r="E30507" s="357" t="s">
        <v>34622</v>
      </c>
    </row>
    <row r="30508" spans="1:5" ht="15.6">
      <c r="A30508" s="358" t="s">
        <v>36246</v>
      </c>
      <c r="B30508" s="358" t="s">
        <v>36246</v>
      </c>
      <c r="C30508" s="359">
        <v>0.1</v>
      </c>
      <c r="D30508" s="357" t="s">
        <v>36245</v>
      </c>
      <c r="E30508" s="357" t="s">
        <v>36245</v>
      </c>
    </row>
    <row r="30509" spans="1:5" ht="15.6">
      <c r="A30509" s="358" t="s">
        <v>42465</v>
      </c>
      <c r="B30509" s="358" t="s">
        <v>42466</v>
      </c>
      <c r="C30509" s="359">
        <v>0.1</v>
      </c>
      <c r="D30509" s="357" t="s">
        <v>42464</v>
      </c>
      <c r="E30509" s="357" t="s">
        <v>42464</v>
      </c>
    </row>
    <row r="30510" spans="1:5" ht="15.6">
      <c r="A30510" s="358" t="s">
        <v>46388</v>
      </c>
      <c r="B30510" s="358" t="s">
        <v>46389</v>
      </c>
      <c r="C30510" s="359">
        <v>0.1</v>
      </c>
      <c r="D30510" s="357" t="s">
        <v>46387</v>
      </c>
      <c r="E30510" s="357" t="s">
        <v>46387</v>
      </c>
    </row>
    <row r="30511" spans="1:5" ht="15.6">
      <c r="A30511" s="358" t="s">
        <v>51975</v>
      </c>
      <c r="B30511" s="358" t="s">
        <v>51976</v>
      </c>
      <c r="C30511" s="359">
        <v>0.1</v>
      </c>
      <c r="D30511" s="357" t="s">
        <v>51974</v>
      </c>
      <c r="E30511" s="357" t="s">
        <v>51974</v>
      </c>
    </row>
    <row r="30512" spans="1:5" ht="15.6">
      <c r="A30512" s="358" t="s">
        <v>35907</v>
      </c>
      <c r="B30512" s="358" t="s">
        <v>35908</v>
      </c>
      <c r="C30512" s="359">
        <v>0.1</v>
      </c>
      <c r="D30512" s="357" t="s">
        <v>35906</v>
      </c>
      <c r="E30512" s="357" t="s">
        <v>35906</v>
      </c>
    </row>
    <row r="30513" spans="1:5" ht="15.6">
      <c r="A30513" s="358" t="s">
        <v>39507</v>
      </c>
      <c r="B30513" s="358" t="s">
        <v>39508</v>
      </c>
      <c r="C30513" s="359">
        <v>0.1</v>
      </c>
      <c r="D30513" s="357" t="s">
        <v>39506</v>
      </c>
      <c r="E30513" s="357" t="s">
        <v>39506</v>
      </c>
    </row>
    <row r="30514" spans="1:5" ht="15.6">
      <c r="A30514" s="358" t="s">
        <v>39507</v>
      </c>
      <c r="B30514" s="358" t="s">
        <v>39508</v>
      </c>
      <c r="C30514" s="359">
        <v>0.1</v>
      </c>
      <c r="D30514" s="357" t="s">
        <v>39506</v>
      </c>
      <c r="E30514" s="357" t="s">
        <v>39506</v>
      </c>
    </row>
    <row r="30515" spans="1:5" ht="15.6">
      <c r="A30515" s="358" t="s">
        <v>45602</v>
      </c>
      <c r="B30515" s="358" t="s">
        <v>45602</v>
      </c>
      <c r="C30515" s="359">
        <v>0.1</v>
      </c>
      <c r="D30515" s="357" t="s">
        <v>45601</v>
      </c>
      <c r="E30515" s="357" t="s">
        <v>45601</v>
      </c>
    </row>
    <row r="30516" spans="1:5" ht="15.6">
      <c r="A30516" s="358" t="s">
        <v>51468</v>
      </c>
      <c r="B30516" s="358" t="s">
        <v>51469</v>
      </c>
      <c r="C30516" s="359">
        <v>0.1</v>
      </c>
      <c r="D30516" s="357" t="s">
        <v>51467</v>
      </c>
      <c r="E30516" s="357" t="s">
        <v>51467</v>
      </c>
    </row>
    <row r="30517" spans="1:5" ht="15.6">
      <c r="A30517" s="358" t="s">
        <v>52113</v>
      </c>
      <c r="B30517" s="358" t="s">
        <v>52114</v>
      </c>
      <c r="C30517" s="359">
        <v>0.1</v>
      </c>
      <c r="D30517" s="357" t="s">
        <v>52112</v>
      </c>
      <c r="E30517" s="357" t="s">
        <v>52112</v>
      </c>
    </row>
    <row r="30518" spans="1:5" ht="15.6">
      <c r="A30518" s="358" t="s">
        <v>55278</v>
      </c>
      <c r="B30518" s="358" t="s">
        <v>55279</v>
      </c>
      <c r="C30518" s="359">
        <v>0.1</v>
      </c>
      <c r="D30518" s="357" t="s">
        <v>55277</v>
      </c>
      <c r="E30518" s="357" t="s">
        <v>55277</v>
      </c>
    </row>
    <row r="30519" spans="1:5" ht="15.6">
      <c r="A30519" s="358" t="s">
        <v>55278</v>
      </c>
      <c r="B30519" s="358" t="s">
        <v>55279</v>
      </c>
      <c r="C30519" s="359">
        <v>0.1</v>
      </c>
      <c r="D30519" s="357" t="s">
        <v>55277</v>
      </c>
      <c r="E30519" s="357" t="s">
        <v>55277</v>
      </c>
    </row>
    <row r="30520" spans="1:5" ht="15.6">
      <c r="A30520" s="358" t="s">
        <v>55278</v>
      </c>
      <c r="B30520" s="358" t="s">
        <v>55279</v>
      </c>
      <c r="C30520" s="359">
        <v>0.1</v>
      </c>
      <c r="D30520" s="357" t="s">
        <v>55277</v>
      </c>
      <c r="E30520" s="357" t="s">
        <v>55277</v>
      </c>
    </row>
    <row r="30521" spans="1:5" ht="15.6">
      <c r="A30521" s="358" t="s">
        <v>28035</v>
      </c>
      <c r="B30521" s="358" t="s">
        <v>28036</v>
      </c>
      <c r="C30521" s="359">
        <v>0.1</v>
      </c>
      <c r="D30521" s="357" t="s">
        <v>28034</v>
      </c>
      <c r="E30521" s="357" t="s">
        <v>28034</v>
      </c>
    </row>
    <row r="30522" spans="1:5" ht="15.6">
      <c r="A30522" s="358" t="s">
        <v>30737</v>
      </c>
      <c r="B30522" s="358" t="s">
        <v>30738</v>
      </c>
      <c r="C30522" s="359">
        <v>0.1</v>
      </c>
      <c r="D30522" s="357" t="s">
        <v>30736</v>
      </c>
      <c r="E30522" s="357" t="s">
        <v>30736</v>
      </c>
    </row>
    <row r="30523" spans="1:5" ht="15.6">
      <c r="A30523" s="358" t="s">
        <v>10262</v>
      </c>
      <c r="B30523" s="358" t="s">
        <v>32179</v>
      </c>
      <c r="C30523" s="359">
        <v>0.1</v>
      </c>
      <c r="D30523" s="357" t="s">
        <v>32178</v>
      </c>
      <c r="E30523" s="357" t="s">
        <v>32178</v>
      </c>
    </row>
    <row r="30524" spans="1:5" ht="15.6">
      <c r="A30524" s="358" t="s">
        <v>10262</v>
      </c>
      <c r="B30524" s="358" t="s">
        <v>32179</v>
      </c>
      <c r="C30524" s="359">
        <v>0.1</v>
      </c>
      <c r="D30524" s="357" t="s">
        <v>32178</v>
      </c>
      <c r="E30524" s="357" t="s">
        <v>32178</v>
      </c>
    </row>
    <row r="30525" spans="1:5" ht="15.6">
      <c r="A30525" s="358" t="s">
        <v>32225</v>
      </c>
      <c r="B30525" s="358" t="s">
        <v>32226</v>
      </c>
      <c r="C30525" s="359">
        <v>0.1</v>
      </c>
      <c r="D30525" s="357" t="s">
        <v>32224</v>
      </c>
      <c r="E30525" s="357" t="s">
        <v>32224</v>
      </c>
    </row>
    <row r="30526" spans="1:5" ht="15.6">
      <c r="A30526" s="358" t="s">
        <v>32968</v>
      </c>
      <c r="B30526" s="358" t="s">
        <v>32969</v>
      </c>
      <c r="C30526" s="359">
        <v>0.1</v>
      </c>
      <c r="D30526" s="357" t="s">
        <v>32967</v>
      </c>
      <c r="E30526" s="357" t="s">
        <v>32967</v>
      </c>
    </row>
    <row r="30527" spans="1:5" ht="15.6">
      <c r="A30527" s="358" t="s">
        <v>34020</v>
      </c>
      <c r="B30527" s="358" t="s">
        <v>34021</v>
      </c>
      <c r="C30527" s="359">
        <v>0.1</v>
      </c>
      <c r="D30527" s="357" t="s">
        <v>34019</v>
      </c>
      <c r="E30527" s="357" t="s">
        <v>34019</v>
      </c>
    </row>
    <row r="30528" spans="1:5" ht="15.6">
      <c r="A30528" s="358" t="s">
        <v>38324</v>
      </c>
      <c r="B30528" s="358" t="s">
        <v>38325</v>
      </c>
      <c r="C30528" s="359">
        <v>0.1</v>
      </c>
      <c r="D30528" s="357" t="s">
        <v>38323</v>
      </c>
      <c r="E30528" s="357" t="s">
        <v>38323</v>
      </c>
    </row>
    <row r="30529" spans="1:5" ht="15.6">
      <c r="A30529" s="358" t="s">
        <v>43765</v>
      </c>
      <c r="B30529" s="358" t="s">
        <v>43766</v>
      </c>
      <c r="C30529" s="359">
        <v>0.1</v>
      </c>
      <c r="D30529" s="357" t="s">
        <v>43764</v>
      </c>
      <c r="E30529" s="357" t="s">
        <v>43764</v>
      </c>
    </row>
    <row r="30530" spans="1:5" ht="15.6">
      <c r="A30530" s="358" t="s">
        <v>60443</v>
      </c>
      <c r="B30530" s="358" t="s">
        <v>65954</v>
      </c>
      <c r="C30530" s="359">
        <v>0.1</v>
      </c>
      <c r="D30530" s="357" t="s">
        <v>65953</v>
      </c>
      <c r="E30530" s="357" t="s">
        <v>65953</v>
      </c>
    </row>
    <row r="30531" spans="1:5" ht="15.6">
      <c r="A30531" s="358" t="s">
        <v>46090</v>
      </c>
      <c r="B30531" s="358" t="s">
        <v>46091</v>
      </c>
      <c r="C30531" s="359">
        <v>0.1</v>
      </c>
      <c r="D30531" s="357" t="s">
        <v>46089</v>
      </c>
      <c r="E30531" s="357" t="s">
        <v>46089</v>
      </c>
    </row>
    <row r="30532" spans="1:5" ht="15.6">
      <c r="A30532" s="358" t="s">
        <v>46706</v>
      </c>
      <c r="B30532" s="358" t="s">
        <v>46707</v>
      </c>
      <c r="C30532" s="359">
        <v>0.1</v>
      </c>
      <c r="D30532" s="357" t="s">
        <v>46705</v>
      </c>
      <c r="E30532" s="357" t="s">
        <v>46705</v>
      </c>
    </row>
    <row r="30533" spans="1:5" ht="15.6">
      <c r="A30533" s="358" t="s">
        <v>50074</v>
      </c>
      <c r="B30533" s="358" t="s">
        <v>50075</v>
      </c>
      <c r="C30533" s="359">
        <v>0.1</v>
      </c>
      <c r="D30533" s="357" t="s">
        <v>50073</v>
      </c>
      <c r="E30533" s="357" t="s">
        <v>50073</v>
      </c>
    </row>
    <row r="30534" spans="1:5" ht="15.6">
      <c r="A30534" s="358" t="s">
        <v>53067</v>
      </c>
      <c r="B30534" s="358" t="s">
        <v>53068</v>
      </c>
      <c r="C30534" s="359">
        <v>0.1</v>
      </c>
      <c r="D30534" s="357" t="s">
        <v>53066</v>
      </c>
      <c r="E30534" s="357" t="s">
        <v>53066</v>
      </c>
    </row>
    <row r="30535" spans="1:5" ht="15.6">
      <c r="A30535" s="358" t="s">
        <v>27606</v>
      </c>
      <c r="B30535" s="358" t="s">
        <v>27607</v>
      </c>
      <c r="C30535" s="359">
        <v>0.1</v>
      </c>
      <c r="D30535" s="357" t="s">
        <v>27605</v>
      </c>
      <c r="E30535" s="357" t="s">
        <v>27605</v>
      </c>
    </row>
    <row r="30536" spans="1:5" ht="15.6">
      <c r="A30536" s="358" t="s">
        <v>27606</v>
      </c>
      <c r="B30536" s="358" t="s">
        <v>27607</v>
      </c>
      <c r="C30536" s="359">
        <v>0.1</v>
      </c>
      <c r="D30536" s="357" t="s">
        <v>27605</v>
      </c>
      <c r="E30536" s="357" t="s">
        <v>27605</v>
      </c>
    </row>
    <row r="30537" spans="1:5" ht="15.6">
      <c r="A30537" s="358" t="s">
        <v>29533</v>
      </c>
      <c r="B30537" s="358" t="s">
        <v>29534</v>
      </c>
      <c r="C30537" s="359">
        <v>0.1</v>
      </c>
      <c r="D30537" s="357" t="s">
        <v>29532</v>
      </c>
      <c r="E30537" s="357" t="s">
        <v>29532</v>
      </c>
    </row>
    <row r="30538" spans="1:5" ht="15.6">
      <c r="A30538" s="358" t="s">
        <v>31007</v>
      </c>
      <c r="B30538" s="358" t="s">
        <v>31008</v>
      </c>
      <c r="C30538" s="359">
        <v>0.1</v>
      </c>
      <c r="D30538" s="357" t="s">
        <v>31006</v>
      </c>
      <c r="E30538" s="357" t="s">
        <v>31006</v>
      </c>
    </row>
    <row r="30539" spans="1:5" ht="15.6">
      <c r="A30539" s="358" t="s">
        <v>37351</v>
      </c>
      <c r="B30539" s="358" t="s">
        <v>37352</v>
      </c>
      <c r="C30539" s="359">
        <v>0.1</v>
      </c>
      <c r="D30539" s="357" t="s">
        <v>37350</v>
      </c>
      <c r="E30539" s="357" t="s">
        <v>37350</v>
      </c>
    </row>
    <row r="30540" spans="1:5" ht="15.6">
      <c r="A30540" s="358" t="s">
        <v>43118</v>
      </c>
      <c r="B30540" s="358" t="s">
        <v>10262</v>
      </c>
      <c r="C30540" s="359">
        <v>0.1</v>
      </c>
      <c r="D30540" s="357" t="s">
        <v>43117</v>
      </c>
      <c r="E30540" s="357" t="s">
        <v>43117</v>
      </c>
    </row>
    <row r="30541" spans="1:5" ht="15.6">
      <c r="A30541" s="358" t="s">
        <v>43118</v>
      </c>
      <c r="B30541" s="358" t="s">
        <v>10262</v>
      </c>
      <c r="C30541" s="359">
        <v>0.1</v>
      </c>
      <c r="D30541" s="357" t="s">
        <v>43117</v>
      </c>
      <c r="E30541" s="357" t="s">
        <v>43117</v>
      </c>
    </row>
    <row r="30542" spans="1:5" ht="15.6">
      <c r="A30542" s="358" t="s">
        <v>55336</v>
      </c>
      <c r="B30542" s="358" t="s">
        <v>55337</v>
      </c>
      <c r="C30542" s="359">
        <v>0.1</v>
      </c>
      <c r="D30542" s="357" t="s">
        <v>55335</v>
      </c>
      <c r="E30542" s="357" t="s">
        <v>55335</v>
      </c>
    </row>
    <row r="30543" spans="1:5" ht="15.6">
      <c r="A30543" s="358" t="s">
        <v>55336</v>
      </c>
      <c r="B30543" s="358" t="s">
        <v>55337</v>
      </c>
      <c r="C30543" s="359">
        <v>0.1</v>
      </c>
      <c r="D30543" s="357" t="s">
        <v>55335</v>
      </c>
      <c r="E30543" s="357" t="s">
        <v>55335</v>
      </c>
    </row>
    <row r="30544" spans="1:5" ht="15.6">
      <c r="A30544" s="358" t="s">
        <v>45227</v>
      </c>
      <c r="B30544" s="358" t="s">
        <v>45228</v>
      </c>
      <c r="C30544" s="359">
        <v>0.1</v>
      </c>
      <c r="D30544" s="357" t="s">
        <v>45226</v>
      </c>
      <c r="E30544" s="357" t="s">
        <v>45226</v>
      </c>
    </row>
    <row r="30545" spans="1:5" ht="15.6">
      <c r="A30545" s="358" t="s">
        <v>45227</v>
      </c>
      <c r="B30545" s="358" t="s">
        <v>45228</v>
      </c>
      <c r="C30545" s="359">
        <v>0.1</v>
      </c>
      <c r="D30545" s="357" t="s">
        <v>45226</v>
      </c>
      <c r="E30545" s="357" t="s">
        <v>45226</v>
      </c>
    </row>
    <row r="30546" spans="1:5" ht="15.6">
      <c r="A30546" s="358" t="s">
        <v>49051</v>
      </c>
      <c r="B30546" s="358" t="s">
        <v>49052</v>
      </c>
      <c r="C30546" s="359">
        <v>0.1</v>
      </c>
      <c r="D30546" s="357" t="s">
        <v>49050</v>
      </c>
      <c r="E30546" s="357" t="s">
        <v>49050</v>
      </c>
    </row>
    <row r="30547" spans="1:5" ht="15.6">
      <c r="A30547" s="358" t="s">
        <v>49569</v>
      </c>
      <c r="B30547" s="358" t="s">
        <v>55446</v>
      </c>
      <c r="C30547" s="359">
        <v>0.1</v>
      </c>
      <c r="D30547" s="357" t="s">
        <v>49568</v>
      </c>
      <c r="E30547" s="357" t="s">
        <v>49568</v>
      </c>
    </row>
    <row r="30548" spans="1:5" ht="15.6">
      <c r="A30548" s="358" t="s">
        <v>53336</v>
      </c>
      <c r="B30548" s="358" t="s">
        <v>53337</v>
      </c>
      <c r="C30548" s="359">
        <v>0.1</v>
      </c>
      <c r="D30548" s="357" t="s">
        <v>53335</v>
      </c>
      <c r="E30548" s="357" t="s">
        <v>53335</v>
      </c>
    </row>
    <row r="30549" spans="1:5" ht="15.6">
      <c r="A30549" s="358" t="s">
        <v>25457</v>
      </c>
      <c r="B30549" s="358" t="s">
        <v>25458</v>
      </c>
      <c r="C30549" s="359">
        <v>0.1</v>
      </c>
      <c r="D30549" s="357" t="s">
        <v>25456</v>
      </c>
      <c r="E30549" s="357" t="s">
        <v>25456</v>
      </c>
    </row>
    <row r="30550" spans="1:5" ht="15.6">
      <c r="A30550" s="358" t="s">
        <v>25457</v>
      </c>
      <c r="B30550" s="358" t="s">
        <v>25458</v>
      </c>
      <c r="C30550" s="359">
        <v>0.1</v>
      </c>
      <c r="D30550" s="357" t="s">
        <v>25456</v>
      </c>
      <c r="E30550" s="357" t="s">
        <v>25456</v>
      </c>
    </row>
    <row r="30551" spans="1:5" ht="15.6">
      <c r="A30551" s="358" t="s">
        <v>10262</v>
      </c>
      <c r="B30551" s="358" t="s">
        <v>55678</v>
      </c>
      <c r="C30551" s="359">
        <v>0.1</v>
      </c>
      <c r="D30551" s="357" t="s">
        <v>55677</v>
      </c>
      <c r="E30551" s="357" t="s">
        <v>55677</v>
      </c>
    </row>
    <row r="30552" spans="1:5" ht="15.6">
      <c r="A30552" s="358" t="s">
        <v>10262</v>
      </c>
      <c r="B30552" s="358" t="s">
        <v>55678</v>
      </c>
      <c r="C30552" s="359">
        <v>0.1</v>
      </c>
      <c r="D30552" s="357" t="s">
        <v>55677</v>
      </c>
      <c r="E30552" s="357" t="s">
        <v>55677</v>
      </c>
    </row>
    <row r="30553" spans="1:5" ht="15.6">
      <c r="A30553" s="358" t="s">
        <v>27971</v>
      </c>
      <c r="B30553" s="358" t="s">
        <v>27972</v>
      </c>
      <c r="C30553" s="359">
        <v>0.1</v>
      </c>
      <c r="D30553" s="357" t="s">
        <v>27970</v>
      </c>
      <c r="E30553" s="357" t="s">
        <v>27970</v>
      </c>
    </row>
    <row r="30554" spans="1:5" ht="15.6">
      <c r="A30554" s="358" t="s">
        <v>30876</v>
      </c>
      <c r="B30554" s="358" t="s">
        <v>30876</v>
      </c>
      <c r="C30554" s="359">
        <v>0.1</v>
      </c>
      <c r="D30554" s="357" t="s">
        <v>30875</v>
      </c>
      <c r="E30554" s="357" t="s">
        <v>30875</v>
      </c>
    </row>
    <row r="30555" spans="1:5" ht="15.6">
      <c r="A30555" s="358" t="s">
        <v>32177</v>
      </c>
      <c r="B30555" s="358" t="s">
        <v>32177</v>
      </c>
      <c r="C30555" s="359">
        <v>0.1</v>
      </c>
      <c r="D30555" s="357" t="s">
        <v>32176</v>
      </c>
      <c r="E30555" s="357" t="s">
        <v>32176</v>
      </c>
    </row>
    <row r="30556" spans="1:5" ht="15.6">
      <c r="A30556" s="358" t="s">
        <v>31715</v>
      </c>
      <c r="B30556" s="358" t="s">
        <v>31716</v>
      </c>
      <c r="C30556" s="359">
        <v>0.1</v>
      </c>
      <c r="D30556" s="357" t="s">
        <v>31714</v>
      </c>
      <c r="E30556" s="357" t="s">
        <v>31714</v>
      </c>
    </row>
    <row r="30557" spans="1:5" ht="15.6">
      <c r="A30557" s="358" t="s">
        <v>31715</v>
      </c>
      <c r="B30557" s="358" t="s">
        <v>31716</v>
      </c>
      <c r="C30557" s="359">
        <v>0.1</v>
      </c>
      <c r="D30557" s="357" t="s">
        <v>31714</v>
      </c>
      <c r="E30557" s="357" t="s">
        <v>31714</v>
      </c>
    </row>
    <row r="30558" spans="1:5" ht="15.6">
      <c r="A30558" s="358" t="s">
        <v>32066</v>
      </c>
      <c r="B30558" s="358" t="s">
        <v>32067</v>
      </c>
      <c r="C30558" s="359">
        <v>0.1</v>
      </c>
      <c r="D30558" s="357" t="s">
        <v>32065</v>
      </c>
      <c r="E30558" s="357" t="s">
        <v>32065</v>
      </c>
    </row>
    <row r="30559" spans="1:5" ht="15.6">
      <c r="A30559" s="358" t="s">
        <v>10262</v>
      </c>
      <c r="B30559" s="358" t="s">
        <v>55589</v>
      </c>
      <c r="C30559" s="359">
        <v>0.1</v>
      </c>
      <c r="D30559" s="357" t="s">
        <v>55588</v>
      </c>
      <c r="E30559" s="357" t="s">
        <v>55588</v>
      </c>
    </row>
    <row r="30560" spans="1:5" ht="15.6">
      <c r="A30560" s="358" t="s">
        <v>38023</v>
      </c>
      <c r="B30560" s="358" t="s">
        <v>38024</v>
      </c>
      <c r="C30560" s="359">
        <v>0.1</v>
      </c>
      <c r="D30560" s="357" t="s">
        <v>38022</v>
      </c>
      <c r="E30560" s="357" t="s">
        <v>38022</v>
      </c>
    </row>
    <row r="30561" spans="1:5" ht="15.6">
      <c r="A30561" s="358" t="s">
        <v>43820</v>
      </c>
      <c r="B30561" s="358" t="s">
        <v>43821</v>
      </c>
      <c r="C30561" s="359">
        <v>0.1</v>
      </c>
      <c r="D30561" s="357" t="s">
        <v>43819</v>
      </c>
      <c r="E30561" s="357" t="s">
        <v>43819</v>
      </c>
    </row>
    <row r="30562" spans="1:5" ht="15.6">
      <c r="A30562" s="358" t="s">
        <v>51500</v>
      </c>
      <c r="B30562" s="358" t="s">
        <v>51501</v>
      </c>
      <c r="C30562" s="359">
        <v>0.1</v>
      </c>
      <c r="D30562" s="357" t="s">
        <v>51499</v>
      </c>
      <c r="E30562" s="357" t="s">
        <v>51499</v>
      </c>
    </row>
    <row r="30563" spans="1:5" ht="15.6">
      <c r="A30563" s="358" t="s">
        <v>33585</v>
      </c>
      <c r="B30563" s="358" t="s">
        <v>33586</v>
      </c>
      <c r="C30563" s="359">
        <v>0.1</v>
      </c>
      <c r="D30563" s="357" t="s">
        <v>33584</v>
      </c>
      <c r="E30563" s="357" t="s">
        <v>33584</v>
      </c>
    </row>
    <row r="30564" spans="1:5" ht="15.6">
      <c r="A30564" s="358" t="s">
        <v>34719</v>
      </c>
      <c r="B30564" s="358" t="s">
        <v>34720</v>
      </c>
      <c r="C30564" s="359">
        <v>0.1</v>
      </c>
      <c r="D30564" s="357" t="s">
        <v>34718</v>
      </c>
      <c r="E30564" s="357" t="s">
        <v>34718</v>
      </c>
    </row>
    <row r="30565" spans="1:5" ht="15.6">
      <c r="A30565" s="358" t="s">
        <v>34770</v>
      </c>
      <c r="B30565" s="358" t="s">
        <v>34770</v>
      </c>
      <c r="C30565" s="359">
        <v>0.1</v>
      </c>
      <c r="D30565" s="357" t="s">
        <v>34769</v>
      </c>
      <c r="E30565" s="357" t="s">
        <v>34769</v>
      </c>
    </row>
    <row r="30566" spans="1:5" ht="15.6">
      <c r="A30566" s="358" t="s">
        <v>35028</v>
      </c>
      <c r="B30566" s="358" t="s">
        <v>35029</v>
      </c>
      <c r="C30566" s="359">
        <v>0.1</v>
      </c>
      <c r="D30566" s="357" t="s">
        <v>35027</v>
      </c>
      <c r="E30566" s="357" t="s">
        <v>35027</v>
      </c>
    </row>
    <row r="30567" spans="1:5" ht="15.6">
      <c r="A30567" s="358" t="s">
        <v>45021</v>
      </c>
      <c r="B30567" s="358" t="s">
        <v>45022</v>
      </c>
      <c r="C30567" s="359">
        <v>0.1</v>
      </c>
      <c r="D30567" s="357" t="s">
        <v>45020</v>
      </c>
      <c r="E30567" s="357" t="s">
        <v>45020</v>
      </c>
    </row>
    <row r="30568" spans="1:5" ht="15.6">
      <c r="A30568" s="358" t="s">
        <v>51370</v>
      </c>
      <c r="B30568" s="358" t="s">
        <v>10262</v>
      </c>
      <c r="C30568" s="359">
        <v>0.1</v>
      </c>
      <c r="D30568" s="357" t="s">
        <v>51369</v>
      </c>
      <c r="E30568" s="357" t="s">
        <v>51369</v>
      </c>
    </row>
    <row r="30569" spans="1:5" ht="15.6">
      <c r="A30569" s="358" t="s">
        <v>55441</v>
      </c>
      <c r="B30569" s="358" t="s">
        <v>55442</v>
      </c>
      <c r="C30569" s="359">
        <v>0.1</v>
      </c>
      <c r="D30569" s="357" t="s">
        <v>55440</v>
      </c>
      <c r="E30569" s="357" t="s">
        <v>55440</v>
      </c>
    </row>
    <row r="30570" spans="1:5" ht="15.6">
      <c r="A30570" s="358" t="s">
        <v>30724</v>
      </c>
      <c r="B30570" s="358" t="s">
        <v>30725</v>
      </c>
      <c r="C30570" s="359">
        <v>0.1</v>
      </c>
      <c r="D30570" s="357" t="s">
        <v>30723</v>
      </c>
      <c r="E30570" s="357" t="s">
        <v>30723</v>
      </c>
    </row>
    <row r="30571" spans="1:5" ht="15.6">
      <c r="A30571" s="358" t="s">
        <v>34040</v>
      </c>
      <c r="B30571" s="358" t="s">
        <v>34040</v>
      </c>
      <c r="C30571" s="359">
        <v>0.1</v>
      </c>
      <c r="D30571" s="357" t="s">
        <v>34039</v>
      </c>
      <c r="E30571" s="357" t="s">
        <v>34039</v>
      </c>
    </row>
    <row r="30572" spans="1:5" ht="15.6">
      <c r="A30572" s="358" t="s">
        <v>49048</v>
      </c>
      <c r="B30572" s="358" t="s">
        <v>49049</v>
      </c>
      <c r="C30572" s="359">
        <v>0.1</v>
      </c>
      <c r="D30572" s="357" t="s">
        <v>49047</v>
      </c>
      <c r="E30572" s="357" t="s">
        <v>49047</v>
      </c>
    </row>
    <row r="30573" spans="1:5" ht="15.6">
      <c r="A30573" s="358" t="s">
        <v>53704</v>
      </c>
      <c r="B30573" s="358" t="s">
        <v>10262</v>
      </c>
      <c r="C30573" s="359">
        <v>0.1</v>
      </c>
      <c r="D30573" s="357" t="s">
        <v>53703</v>
      </c>
      <c r="E30573" s="357" t="s">
        <v>53703</v>
      </c>
    </row>
    <row r="30574" spans="1:5" ht="15.6">
      <c r="A30574" s="358" t="s">
        <v>32414</v>
      </c>
      <c r="B30574" s="358" t="s">
        <v>32415</v>
      </c>
      <c r="C30574" s="359">
        <v>0.1</v>
      </c>
      <c r="D30574" s="357" t="s">
        <v>32413</v>
      </c>
      <c r="E30574" s="357" t="s">
        <v>32413</v>
      </c>
    </row>
    <row r="30575" spans="1:5" ht="15.6">
      <c r="A30575" s="358" t="s">
        <v>34780</v>
      </c>
      <c r="B30575" s="358" t="s">
        <v>10262</v>
      </c>
      <c r="C30575" s="359">
        <v>0.1</v>
      </c>
      <c r="D30575" s="357" t="s">
        <v>34779</v>
      </c>
      <c r="E30575" s="357" t="s">
        <v>34779</v>
      </c>
    </row>
    <row r="30576" spans="1:5" ht="15.6">
      <c r="A30576" s="358" t="s">
        <v>36217</v>
      </c>
      <c r="B30576" s="358" t="s">
        <v>36218</v>
      </c>
      <c r="C30576" s="359">
        <v>0.1</v>
      </c>
      <c r="D30576" s="357" t="s">
        <v>36216</v>
      </c>
      <c r="E30576" s="357" t="s">
        <v>36216</v>
      </c>
    </row>
    <row r="30577" spans="1:5" ht="15.6">
      <c r="A30577" s="358" t="s">
        <v>36217</v>
      </c>
      <c r="B30577" s="358" t="s">
        <v>36218</v>
      </c>
      <c r="C30577" s="359">
        <v>0.1</v>
      </c>
      <c r="D30577" s="357" t="s">
        <v>36216</v>
      </c>
      <c r="E30577" s="357" t="s">
        <v>36216</v>
      </c>
    </row>
    <row r="30578" spans="1:5" ht="15.6">
      <c r="A30578" s="358" t="s">
        <v>40692</v>
      </c>
      <c r="B30578" s="358" t="s">
        <v>40693</v>
      </c>
      <c r="C30578" s="359">
        <v>0.1</v>
      </c>
      <c r="D30578" s="357" t="s">
        <v>40691</v>
      </c>
      <c r="E30578" s="357" t="s">
        <v>40691</v>
      </c>
    </row>
    <row r="30579" spans="1:5" ht="15.6">
      <c r="A30579" s="358" t="s">
        <v>44892</v>
      </c>
      <c r="B30579" s="358" t="s">
        <v>44893</v>
      </c>
      <c r="C30579" s="359">
        <v>0.1</v>
      </c>
      <c r="D30579" s="357" t="s">
        <v>44891</v>
      </c>
      <c r="E30579" s="357" t="s">
        <v>44891</v>
      </c>
    </row>
    <row r="30580" spans="1:5" ht="15.6">
      <c r="A30580" s="358" t="s">
        <v>51310</v>
      </c>
      <c r="B30580" s="358" t="s">
        <v>51311</v>
      </c>
      <c r="C30580" s="359">
        <v>0.1</v>
      </c>
      <c r="D30580" s="357" t="s">
        <v>51309</v>
      </c>
      <c r="E30580" s="357" t="s">
        <v>51309</v>
      </c>
    </row>
    <row r="30581" spans="1:5" ht="15.6">
      <c r="A30581" s="358" t="s">
        <v>51923</v>
      </c>
      <c r="B30581" s="358" t="s">
        <v>51924</v>
      </c>
      <c r="C30581" s="359">
        <v>0.1</v>
      </c>
      <c r="D30581" s="357" t="s">
        <v>51922</v>
      </c>
      <c r="E30581" s="357" t="s">
        <v>51922</v>
      </c>
    </row>
    <row r="30582" spans="1:5" ht="15.6">
      <c r="A30582" s="358" t="s">
        <v>25524</v>
      </c>
      <c r="B30582" s="358" t="s">
        <v>25525</v>
      </c>
      <c r="C30582" s="359">
        <v>0.1</v>
      </c>
      <c r="D30582" s="357" t="s">
        <v>25523</v>
      </c>
      <c r="E30582" s="357" t="s">
        <v>25523</v>
      </c>
    </row>
    <row r="30583" spans="1:5" ht="15.6">
      <c r="A30583" s="358" t="s">
        <v>27976</v>
      </c>
      <c r="B30583" s="358" t="s">
        <v>10262</v>
      </c>
      <c r="C30583" s="359">
        <v>0.1</v>
      </c>
      <c r="D30583" s="357" t="s">
        <v>27975</v>
      </c>
      <c r="E30583" s="357" t="s">
        <v>27975</v>
      </c>
    </row>
    <row r="30584" spans="1:5" ht="15.6">
      <c r="A30584" s="358" t="s">
        <v>31553</v>
      </c>
      <c r="B30584" s="358" t="s">
        <v>10262</v>
      </c>
      <c r="C30584" s="359">
        <v>0.1</v>
      </c>
      <c r="D30584" s="357" t="s">
        <v>31552</v>
      </c>
      <c r="E30584" s="357" t="s">
        <v>31552</v>
      </c>
    </row>
    <row r="30585" spans="1:5" ht="15.6">
      <c r="A30585" s="358" t="s">
        <v>55585</v>
      </c>
      <c r="B30585" s="358" t="s">
        <v>55586</v>
      </c>
      <c r="C30585" s="359">
        <v>0.1</v>
      </c>
      <c r="D30585" s="357" t="s">
        <v>55584</v>
      </c>
      <c r="E30585" s="357" t="s">
        <v>55584</v>
      </c>
    </row>
    <row r="30586" spans="1:5" ht="15.6">
      <c r="A30586" s="358" t="s">
        <v>44095</v>
      </c>
      <c r="B30586" s="358" t="s">
        <v>44096</v>
      </c>
      <c r="C30586" s="359">
        <v>0.1</v>
      </c>
      <c r="D30586" s="357" t="s">
        <v>44094</v>
      </c>
      <c r="E30586" s="357" t="s">
        <v>44094</v>
      </c>
    </row>
    <row r="30587" spans="1:5" ht="15.6">
      <c r="A30587" s="358" t="s">
        <v>49725</v>
      </c>
      <c r="B30587" s="358" t="s">
        <v>49725</v>
      </c>
      <c r="C30587" s="359">
        <v>0.1</v>
      </c>
      <c r="D30587" s="357" t="s">
        <v>49724</v>
      </c>
      <c r="E30587" s="357" t="s">
        <v>49724</v>
      </c>
    </row>
    <row r="30588" spans="1:5" ht="15.6">
      <c r="A30588" s="358" t="s">
        <v>51494</v>
      </c>
      <c r="B30588" s="358" t="s">
        <v>51495</v>
      </c>
      <c r="C30588" s="359">
        <v>0.1</v>
      </c>
      <c r="D30588" s="357" t="s">
        <v>51493</v>
      </c>
      <c r="E30588" s="357" t="s">
        <v>51493</v>
      </c>
    </row>
    <row r="30589" spans="1:5" ht="15.6">
      <c r="A30589" s="358" t="s">
        <v>26348</v>
      </c>
      <c r="B30589" s="358" t="s">
        <v>10262</v>
      </c>
      <c r="C30589" s="359">
        <v>0.1</v>
      </c>
      <c r="D30589" s="357" t="s">
        <v>26347</v>
      </c>
      <c r="E30589" s="357" t="s">
        <v>26347</v>
      </c>
    </row>
    <row r="30590" spans="1:5" ht="15.6">
      <c r="A30590" s="358" t="s">
        <v>26348</v>
      </c>
      <c r="B30590" s="358" t="s">
        <v>10262</v>
      </c>
      <c r="C30590" s="359">
        <v>0.1</v>
      </c>
      <c r="D30590" s="357" t="s">
        <v>26347</v>
      </c>
      <c r="E30590" s="357" t="s">
        <v>26347</v>
      </c>
    </row>
    <row r="30591" spans="1:5" ht="15.6">
      <c r="A30591" s="358" t="s">
        <v>28207</v>
      </c>
      <c r="B30591" s="358" t="s">
        <v>28208</v>
      </c>
      <c r="C30591" s="359">
        <v>0.1</v>
      </c>
      <c r="D30591" s="357" t="s">
        <v>28206</v>
      </c>
      <c r="E30591" s="357" t="s">
        <v>28206</v>
      </c>
    </row>
    <row r="30592" spans="1:5" ht="15.6">
      <c r="A30592" s="358" t="s">
        <v>28207</v>
      </c>
      <c r="B30592" s="358" t="s">
        <v>28208</v>
      </c>
      <c r="C30592" s="359">
        <v>0.1</v>
      </c>
      <c r="D30592" s="357" t="s">
        <v>28206</v>
      </c>
      <c r="E30592" s="357" t="s">
        <v>28206</v>
      </c>
    </row>
    <row r="30593" spans="1:5" ht="15.6">
      <c r="A30593" s="358" t="s">
        <v>28375</v>
      </c>
      <c r="B30593" s="358" t="s">
        <v>28376</v>
      </c>
      <c r="C30593" s="359">
        <v>0.1</v>
      </c>
      <c r="D30593" s="357" t="s">
        <v>28374</v>
      </c>
      <c r="E30593" s="357" t="s">
        <v>28374</v>
      </c>
    </row>
    <row r="30594" spans="1:5" ht="15.6">
      <c r="A30594" s="358" t="s">
        <v>29127</v>
      </c>
      <c r="B30594" s="358" t="s">
        <v>29127</v>
      </c>
      <c r="C30594" s="359">
        <v>0.1</v>
      </c>
      <c r="D30594" s="357" t="s">
        <v>29126</v>
      </c>
      <c r="E30594" s="357" t="s">
        <v>29126</v>
      </c>
    </row>
    <row r="30595" spans="1:5" ht="15.6">
      <c r="A30595" s="358" t="s">
        <v>29677</v>
      </c>
      <c r="B30595" s="358" t="s">
        <v>29677</v>
      </c>
      <c r="C30595" s="359">
        <v>0.1</v>
      </c>
      <c r="D30595" s="357" t="s">
        <v>29676</v>
      </c>
      <c r="E30595" s="357" t="s">
        <v>29676</v>
      </c>
    </row>
    <row r="30596" spans="1:5" ht="15.6">
      <c r="A30596" s="358" t="s">
        <v>30064</v>
      </c>
      <c r="B30596" s="358" t="s">
        <v>30065</v>
      </c>
      <c r="C30596" s="359">
        <v>0.1</v>
      </c>
      <c r="D30596" s="357" t="s">
        <v>30063</v>
      </c>
      <c r="E30596" s="357" t="s">
        <v>30063</v>
      </c>
    </row>
    <row r="30597" spans="1:5" ht="15.6">
      <c r="A30597" s="358" t="s">
        <v>32409</v>
      </c>
      <c r="B30597" s="358" t="s">
        <v>32410</v>
      </c>
      <c r="C30597" s="359">
        <v>0.1</v>
      </c>
      <c r="D30597" s="357" t="s">
        <v>32408</v>
      </c>
      <c r="E30597" s="357" t="s">
        <v>32408</v>
      </c>
    </row>
    <row r="30598" spans="1:5" ht="15.6">
      <c r="A30598" s="358" t="s">
        <v>38726</v>
      </c>
      <c r="B30598" s="358" t="s">
        <v>10262</v>
      </c>
      <c r="C30598" s="359">
        <v>0.1</v>
      </c>
      <c r="D30598" s="357" t="s">
        <v>38725</v>
      </c>
      <c r="E30598" s="357" t="s">
        <v>38725</v>
      </c>
    </row>
    <row r="30599" spans="1:5" ht="15.6">
      <c r="A30599" s="358" t="s">
        <v>46619</v>
      </c>
      <c r="B30599" s="358" t="s">
        <v>46620</v>
      </c>
      <c r="C30599" s="359">
        <v>0.1</v>
      </c>
      <c r="D30599" s="357" t="s">
        <v>46618</v>
      </c>
      <c r="E30599" s="357" t="s">
        <v>46618</v>
      </c>
    </row>
    <row r="30600" spans="1:5" ht="15.6">
      <c r="A30600" s="358" t="s">
        <v>49637</v>
      </c>
      <c r="B30600" s="358" t="s">
        <v>49637</v>
      </c>
      <c r="C30600" s="359">
        <v>0.1</v>
      </c>
      <c r="D30600" s="357" t="s">
        <v>49636</v>
      </c>
      <c r="E30600" s="357" t="s">
        <v>49636</v>
      </c>
    </row>
    <row r="30601" spans="1:5" ht="15.6">
      <c r="A30601" s="358" t="s">
        <v>51368</v>
      </c>
      <c r="B30601" s="358" t="s">
        <v>51368</v>
      </c>
      <c r="C30601" s="359">
        <v>0.1</v>
      </c>
      <c r="D30601" s="357" t="s">
        <v>51367</v>
      </c>
      <c r="E30601" s="357" t="s">
        <v>51367</v>
      </c>
    </row>
    <row r="30602" spans="1:5" ht="15.6">
      <c r="A30602" s="358" t="s">
        <v>51934</v>
      </c>
      <c r="B30602" s="358" t="s">
        <v>51935</v>
      </c>
      <c r="C30602" s="359">
        <v>0.1</v>
      </c>
      <c r="D30602" s="357" t="s">
        <v>51933</v>
      </c>
      <c r="E30602" s="357" t="s">
        <v>51933</v>
      </c>
    </row>
    <row r="30603" spans="1:5" ht="15.6">
      <c r="A30603" s="358" t="s">
        <v>53086</v>
      </c>
      <c r="B30603" s="358" t="s">
        <v>53087</v>
      </c>
      <c r="C30603" s="359">
        <v>0.1</v>
      </c>
      <c r="D30603" s="357" t="s">
        <v>53085</v>
      </c>
      <c r="E30603" s="357" t="s">
        <v>53085</v>
      </c>
    </row>
    <row r="30604" spans="1:5" ht="15.6">
      <c r="A30604" s="358" t="s">
        <v>53263</v>
      </c>
      <c r="B30604" s="358" t="s">
        <v>53264</v>
      </c>
      <c r="C30604" s="359">
        <v>0.1</v>
      </c>
      <c r="D30604" s="357" t="s">
        <v>53262</v>
      </c>
      <c r="E30604" s="357" t="s">
        <v>53262</v>
      </c>
    </row>
    <row r="30605" spans="1:5" ht="15.6">
      <c r="A30605" s="358" t="s">
        <v>25257</v>
      </c>
      <c r="B30605" s="358" t="s">
        <v>25258</v>
      </c>
      <c r="C30605" s="359">
        <v>0.1</v>
      </c>
      <c r="D30605" s="357" t="s">
        <v>25256</v>
      </c>
      <c r="E30605" s="357" t="s">
        <v>25256</v>
      </c>
    </row>
    <row r="30606" spans="1:5" ht="15.6">
      <c r="A30606" s="358" t="s">
        <v>26456</v>
      </c>
      <c r="B30606" s="358" t="s">
        <v>26457</v>
      </c>
      <c r="C30606" s="359">
        <v>0.1</v>
      </c>
      <c r="D30606" s="357" t="s">
        <v>26455</v>
      </c>
      <c r="E30606" s="357" t="s">
        <v>26455</v>
      </c>
    </row>
    <row r="30607" spans="1:5" ht="15.6">
      <c r="A30607" s="358" t="s">
        <v>28528</v>
      </c>
      <c r="B30607" s="358" t="s">
        <v>28529</v>
      </c>
      <c r="C30607" s="359">
        <v>0.1</v>
      </c>
      <c r="D30607" s="357" t="s">
        <v>28527</v>
      </c>
      <c r="E30607" s="357" t="s">
        <v>28527</v>
      </c>
    </row>
    <row r="30608" spans="1:5" ht="15.6">
      <c r="A30608" s="358" t="s">
        <v>55579</v>
      </c>
      <c r="B30608" s="358" t="s">
        <v>55580</v>
      </c>
      <c r="C30608" s="359">
        <v>0.1</v>
      </c>
      <c r="D30608" s="357" t="s">
        <v>55578</v>
      </c>
      <c r="E30608" s="357" t="s">
        <v>55578</v>
      </c>
    </row>
    <row r="30609" spans="1:5" ht="15.6">
      <c r="A30609" s="358" t="s">
        <v>55828</v>
      </c>
      <c r="B30609" s="358" t="s">
        <v>55829</v>
      </c>
      <c r="C30609" s="359">
        <v>0.1</v>
      </c>
      <c r="D30609" s="357" t="s">
        <v>55827</v>
      </c>
      <c r="E30609" s="357" t="s">
        <v>55827</v>
      </c>
    </row>
    <row r="30610" spans="1:5" ht="15.6">
      <c r="A30610" s="358" t="s">
        <v>30029</v>
      </c>
      <c r="B30610" s="358" t="s">
        <v>30030</v>
      </c>
      <c r="C30610" s="359">
        <v>0.1</v>
      </c>
      <c r="D30610" s="357" t="s">
        <v>30028</v>
      </c>
      <c r="E30610" s="357" t="s">
        <v>30028</v>
      </c>
    </row>
    <row r="30611" spans="1:5" ht="15.6">
      <c r="A30611" s="358" t="s">
        <v>32963</v>
      </c>
      <c r="B30611" s="358" t="s">
        <v>32964</v>
      </c>
      <c r="C30611" s="359">
        <v>0.1</v>
      </c>
      <c r="D30611" s="357" t="s">
        <v>32962</v>
      </c>
      <c r="E30611" s="357" t="s">
        <v>32962</v>
      </c>
    </row>
    <row r="30612" spans="1:5" ht="15.6">
      <c r="A30612" s="358" t="s">
        <v>39515</v>
      </c>
      <c r="B30612" s="358" t="s">
        <v>39516</v>
      </c>
      <c r="C30612" s="359">
        <v>0.1</v>
      </c>
      <c r="D30612" s="357" t="s">
        <v>39514</v>
      </c>
      <c r="E30612" s="357" t="s">
        <v>39514</v>
      </c>
    </row>
    <row r="30613" spans="1:5" ht="15.6">
      <c r="A30613" s="358" t="s">
        <v>44072</v>
      </c>
      <c r="B30613" s="358" t="s">
        <v>44073</v>
      </c>
      <c r="C30613" s="359">
        <v>0.1</v>
      </c>
      <c r="D30613" s="357" t="s">
        <v>44071</v>
      </c>
      <c r="E30613" s="357" t="s">
        <v>44071</v>
      </c>
    </row>
    <row r="30614" spans="1:5" ht="15.6">
      <c r="A30614" s="358" t="s">
        <v>46865</v>
      </c>
      <c r="B30614" s="358" t="s">
        <v>46866</v>
      </c>
      <c r="C30614" s="359">
        <v>0.1</v>
      </c>
      <c r="D30614" s="357" t="s">
        <v>46864</v>
      </c>
      <c r="E30614" s="357" t="s">
        <v>46864</v>
      </c>
    </row>
    <row r="30615" spans="1:5" ht="15.6">
      <c r="A30615" s="358" t="s">
        <v>46865</v>
      </c>
      <c r="B30615" s="358" t="s">
        <v>46866</v>
      </c>
      <c r="C30615" s="359">
        <v>0.1</v>
      </c>
      <c r="D30615" s="357" t="s">
        <v>46864</v>
      </c>
      <c r="E30615" s="357" t="s">
        <v>46864</v>
      </c>
    </row>
    <row r="30616" spans="1:5" ht="15.6">
      <c r="A30616" s="358" t="s">
        <v>47923</v>
      </c>
      <c r="B30616" s="358" t="s">
        <v>47924</v>
      </c>
      <c r="C30616" s="359">
        <v>0.1</v>
      </c>
      <c r="D30616" s="357" t="s">
        <v>47922</v>
      </c>
      <c r="E30616" s="357" t="s">
        <v>47922</v>
      </c>
    </row>
    <row r="30617" spans="1:5" ht="15.6">
      <c r="A30617" s="358" t="s">
        <v>49533</v>
      </c>
      <c r="B30617" s="358" t="s">
        <v>49533</v>
      </c>
      <c r="C30617" s="359">
        <v>0.1</v>
      </c>
      <c r="D30617" s="357" t="s">
        <v>49532</v>
      </c>
      <c r="E30617" s="357" t="s">
        <v>49532</v>
      </c>
    </row>
    <row r="30618" spans="1:5" ht="15.6">
      <c r="A30618" s="358" t="s">
        <v>49563</v>
      </c>
      <c r="B30618" s="358" t="s">
        <v>49564</v>
      </c>
      <c r="C30618" s="359">
        <v>0.1</v>
      </c>
      <c r="D30618" s="357" t="s">
        <v>49562</v>
      </c>
      <c r="E30618" s="357" t="s">
        <v>49562</v>
      </c>
    </row>
    <row r="30619" spans="1:5" ht="15.6">
      <c r="A30619" s="358" t="s">
        <v>49563</v>
      </c>
      <c r="B30619" s="358" t="s">
        <v>49564</v>
      </c>
      <c r="C30619" s="359">
        <v>0.1</v>
      </c>
      <c r="D30619" s="357" t="s">
        <v>49562</v>
      </c>
      <c r="E30619" s="357" t="s">
        <v>49562</v>
      </c>
    </row>
    <row r="30620" spans="1:5" ht="15.6">
      <c r="A30620" s="358" t="s">
        <v>53395</v>
      </c>
      <c r="B30620" s="358" t="s">
        <v>10262</v>
      </c>
      <c r="C30620" s="359">
        <v>0.1</v>
      </c>
      <c r="D30620" s="357" t="s">
        <v>53394</v>
      </c>
      <c r="E30620" s="357" t="s">
        <v>53394</v>
      </c>
    </row>
    <row r="30621" spans="1:5" ht="15.6">
      <c r="A30621" s="358" t="s">
        <v>25345</v>
      </c>
      <c r="B30621" s="358" t="s">
        <v>25346</v>
      </c>
      <c r="C30621" s="359">
        <v>0.1</v>
      </c>
      <c r="D30621" s="357" t="s">
        <v>25344</v>
      </c>
      <c r="E30621" s="357" t="s">
        <v>25344</v>
      </c>
    </row>
    <row r="30622" spans="1:5" ht="15.6">
      <c r="A30622" s="358" t="s">
        <v>25742</v>
      </c>
      <c r="B30622" s="358" t="s">
        <v>10262</v>
      </c>
      <c r="C30622" s="359">
        <v>0.1</v>
      </c>
      <c r="D30622" s="357" t="s">
        <v>25741</v>
      </c>
      <c r="E30622" s="357" t="s">
        <v>25741</v>
      </c>
    </row>
    <row r="30623" spans="1:5" ht="15.6">
      <c r="A30623" s="358" t="s">
        <v>32214</v>
      </c>
      <c r="B30623" s="358" t="s">
        <v>32215</v>
      </c>
      <c r="C30623" s="359">
        <v>0.1</v>
      </c>
      <c r="D30623" s="357" t="s">
        <v>32213</v>
      </c>
      <c r="E30623" s="357" t="s">
        <v>32213</v>
      </c>
    </row>
    <row r="30624" spans="1:5" ht="15.6">
      <c r="A30624" s="358" t="s">
        <v>10262</v>
      </c>
      <c r="B30624" s="358" t="s">
        <v>34850</v>
      </c>
      <c r="C30624" s="359">
        <v>0.1</v>
      </c>
      <c r="D30624" s="357" t="s">
        <v>34849</v>
      </c>
      <c r="E30624" s="357" t="s">
        <v>34849</v>
      </c>
    </row>
    <row r="30625" spans="1:5" ht="15.6">
      <c r="A30625" s="358" t="s">
        <v>39614</v>
      </c>
      <c r="B30625" s="358" t="s">
        <v>39615</v>
      </c>
      <c r="C30625" s="359">
        <v>0.1</v>
      </c>
      <c r="D30625" s="357" t="s">
        <v>39613</v>
      </c>
      <c r="E30625" s="357" t="s">
        <v>39613</v>
      </c>
    </row>
    <row r="30626" spans="1:5" ht="15.6">
      <c r="A30626" s="358" t="s">
        <v>42775</v>
      </c>
      <c r="B30626" s="358" t="s">
        <v>42776</v>
      </c>
      <c r="C30626" s="359">
        <v>0.1</v>
      </c>
      <c r="D30626" s="357" t="s">
        <v>42774</v>
      </c>
      <c r="E30626" s="357" t="s">
        <v>42774</v>
      </c>
    </row>
    <row r="30627" spans="1:5" ht="15.6">
      <c r="A30627" s="358" t="s">
        <v>46391</v>
      </c>
      <c r="B30627" s="358" t="s">
        <v>46392</v>
      </c>
      <c r="C30627" s="359">
        <v>0.1</v>
      </c>
      <c r="D30627" s="357" t="s">
        <v>46390</v>
      </c>
      <c r="E30627" s="357" t="s">
        <v>46390</v>
      </c>
    </row>
    <row r="30628" spans="1:5" ht="15.6">
      <c r="A30628" s="358" t="s">
        <v>46429</v>
      </c>
      <c r="B30628" s="358" t="s">
        <v>46430</v>
      </c>
      <c r="C30628" s="359">
        <v>0.1</v>
      </c>
      <c r="D30628" s="357" t="s">
        <v>46428</v>
      </c>
      <c r="E30628" s="357" t="s">
        <v>46428</v>
      </c>
    </row>
    <row r="30629" spans="1:5" ht="15.6">
      <c r="A30629" s="358" t="s">
        <v>50264</v>
      </c>
      <c r="B30629" s="358" t="s">
        <v>50265</v>
      </c>
      <c r="C30629" s="359">
        <v>0.1</v>
      </c>
      <c r="D30629" s="357" t="s">
        <v>50263</v>
      </c>
      <c r="E30629" s="357" t="s">
        <v>50263</v>
      </c>
    </row>
    <row r="30630" spans="1:5" ht="15.6">
      <c r="A30630" s="358" t="s">
        <v>65956</v>
      </c>
      <c r="B30630" s="358" t="s">
        <v>10262</v>
      </c>
      <c r="C30630" s="359">
        <v>0.1</v>
      </c>
      <c r="D30630" s="357" t="s">
        <v>65955</v>
      </c>
      <c r="E30630" s="357" t="s">
        <v>65955</v>
      </c>
    </row>
    <row r="30631" spans="1:5" ht="15.6">
      <c r="A30631" s="358" t="s">
        <v>51815</v>
      </c>
      <c r="B30631" s="358" t="s">
        <v>51815</v>
      </c>
      <c r="C30631" s="359">
        <v>0.1</v>
      </c>
      <c r="D30631" s="357" t="s">
        <v>51814</v>
      </c>
      <c r="E30631" s="357" t="s">
        <v>51814</v>
      </c>
    </row>
    <row r="30632" spans="1:5" ht="15.6">
      <c r="A30632" s="358" t="s">
        <v>52803</v>
      </c>
      <c r="B30632" s="358" t="s">
        <v>52803</v>
      </c>
      <c r="C30632" s="359">
        <v>0.1</v>
      </c>
      <c r="D30632" s="357" t="s">
        <v>52802</v>
      </c>
      <c r="E30632" s="357" t="s">
        <v>52802</v>
      </c>
    </row>
    <row r="30633" spans="1:5" ht="15.6">
      <c r="A30633" s="358" t="s">
        <v>52889</v>
      </c>
      <c r="B30633" s="358" t="s">
        <v>52890</v>
      </c>
      <c r="C30633" s="359">
        <v>0.1</v>
      </c>
      <c r="D30633" s="357" t="s">
        <v>52888</v>
      </c>
      <c r="E30633" s="357" t="s">
        <v>52888</v>
      </c>
    </row>
    <row r="30634" spans="1:5" ht="15.6">
      <c r="A30634" s="358" t="s">
        <v>53051</v>
      </c>
      <c r="B30634" s="358" t="s">
        <v>53051</v>
      </c>
      <c r="C30634" s="359">
        <v>0.1</v>
      </c>
      <c r="D30634" s="357" t="s">
        <v>53050</v>
      </c>
      <c r="E30634" s="357" t="s">
        <v>53050</v>
      </c>
    </row>
    <row r="30635" spans="1:5" ht="15.6">
      <c r="A30635" s="358" t="s">
        <v>53159</v>
      </c>
      <c r="B30635" s="358" t="s">
        <v>53160</v>
      </c>
      <c r="C30635" s="359">
        <v>0.1</v>
      </c>
      <c r="D30635" s="357" t="s">
        <v>53158</v>
      </c>
      <c r="E30635" s="357" t="s">
        <v>53158</v>
      </c>
    </row>
    <row r="30636" spans="1:5" ht="15.6">
      <c r="A30636" s="358" t="s">
        <v>53497</v>
      </c>
      <c r="B30636" s="358" t="s">
        <v>53498</v>
      </c>
      <c r="C30636" s="359">
        <v>0.1</v>
      </c>
      <c r="D30636" s="357" t="s">
        <v>53496</v>
      </c>
      <c r="E30636" s="357" t="s">
        <v>53496</v>
      </c>
    </row>
    <row r="30637" spans="1:5" ht="15.6">
      <c r="A30637" s="358" t="s">
        <v>53706</v>
      </c>
      <c r="B30637" s="358" t="s">
        <v>53706</v>
      </c>
      <c r="C30637" s="359">
        <v>0.1</v>
      </c>
      <c r="D30637" s="357" t="s">
        <v>53705</v>
      </c>
      <c r="E30637" s="357" t="s">
        <v>53705</v>
      </c>
    </row>
    <row r="30638" spans="1:5" ht="15.6">
      <c r="A30638" s="358" t="s">
        <v>53790</v>
      </c>
      <c r="B30638" s="358" t="s">
        <v>53791</v>
      </c>
      <c r="C30638" s="359">
        <v>0.1</v>
      </c>
      <c r="D30638" s="357" t="s">
        <v>53789</v>
      </c>
      <c r="E30638" s="357" t="s">
        <v>53789</v>
      </c>
    </row>
    <row r="30639" spans="1:5" ht="15.6">
      <c r="A30639" s="358" t="s">
        <v>24225</v>
      </c>
      <c r="B30639" s="358" t="s">
        <v>24226</v>
      </c>
      <c r="C30639" s="359">
        <v>0.1</v>
      </c>
      <c r="D30639" s="357" t="s">
        <v>24224</v>
      </c>
      <c r="E30639" s="357" t="s">
        <v>24224</v>
      </c>
    </row>
    <row r="30640" spans="1:5" ht="15.6">
      <c r="A30640" s="358" t="s">
        <v>24296</v>
      </c>
      <c r="B30640" s="358" t="s">
        <v>24297</v>
      </c>
      <c r="C30640" s="359">
        <v>0.1</v>
      </c>
      <c r="D30640" s="357" t="s">
        <v>24295</v>
      </c>
      <c r="E30640" s="357" t="s">
        <v>24295</v>
      </c>
    </row>
    <row r="30641" spans="1:5" ht="15.6">
      <c r="A30641" s="358" t="s">
        <v>24296</v>
      </c>
      <c r="B30641" s="358" t="s">
        <v>24297</v>
      </c>
      <c r="C30641" s="359">
        <v>0.1</v>
      </c>
      <c r="D30641" s="357" t="s">
        <v>24295</v>
      </c>
      <c r="E30641" s="357" t="s">
        <v>24295</v>
      </c>
    </row>
    <row r="30642" spans="1:5" ht="15.6">
      <c r="A30642" s="358" t="s">
        <v>24952</v>
      </c>
      <c r="B30642" s="358" t="s">
        <v>24953</v>
      </c>
      <c r="C30642" s="359">
        <v>0.1</v>
      </c>
      <c r="D30642" s="357" t="s">
        <v>24951</v>
      </c>
      <c r="E30642" s="357" t="s">
        <v>24951</v>
      </c>
    </row>
    <row r="30643" spans="1:5" ht="15.6">
      <c r="A30643" s="358" t="s">
        <v>10262</v>
      </c>
      <c r="B30643" s="358" t="s">
        <v>27229</v>
      </c>
      <c r="C30643" s="359">
        <v>0.1</v>
      </c>
      <c r="D30643" s="357" t="s">
        <v>27228</v>
      </c>
      <c r="E30643" s="357" t="s">
        <v>27228</v>
      </c>
    </row>
    <row r="30644" spans="1:5" ht="15.6">
      <c r="A30644" s="358" t="s">
        <v>27715</v>
      </c>
      <c r="B30644" s="358" t="s">
        <v>27716</v>
      </c>
      <c r="C30644" s="359">
        <v>0.1</v>
      </c>
      <c r="D30644" s="357" t="s">
        <v>27714</v>
      </c>
      <c r="E30644" s="357" t="s">
        <v>27714</v>
      </c>
    </row>
    <row r="30645" spans="1:5" ht="15.6">
      <c r="A30645" s="358" t="s">
        <v>28408</v>
      </c>
      <c r="B30645" s="358" t="s">
        <v>10262</v>
      </c>
      <c r="C30645" s="359">
        <v>0.1</v>
      </c>
      <c r="D30645" s="357" t="s">
        <v>28407</v>
      </c>
      <c r="E30645" s="357" t="s">
        <v>28407</v>
      </c>
    </row>
    <row r="30646" spans="1:5" ht="15.6">
      <c r="A30646" s="358" t="s">
        <v>29148</v>
      </c>
      <c r="B30646" s="358" t="s">
        <v>29149</v>
      </c>
      <c r="C30646" s="359">
        <v>0.1</v>
      </c>
      <c r="D30646" s="357" t="s">
        <v>29147</v>
      </c>
      <c r="E30646" s="357" t="s">
        <v>29147</v>
      </c>
    </row>
    <row r="30647" spans="1:5" ht="15.6">
      <c r="A30647" s="358" t="s">
        <v>29479</v>
      </c>
      <c r="B30647" s="358" t="s">
        <v>29480</v>
      </c>
      <c r="C30647" s="359">
        <v>0.1</v>
      </c>
      <c r="D30647" s="357" t="s">
        <v>29478</v>
      </c>
      <c r="E30647" s="357" t="s">
        <v>29478</v>
      </c>
    </row>
    <row r="30648" spans="1:5" ht="15.6">
      <c r="A30648" s="358" t="s">
        <v>32185</v>
      </c>
      <c r="B30648" s="358" t="s">
        <v>32186</v>
      </c>
      <c r="C30648" s="359">
        <v>0.1</v>
      </c>
      <c r="D30648" s="357" t="s">
        <v>32184</v>
      </c>
      <c r="E30648" s="357" t="s">
        <v>32184</v>
      </c>
    </row>
    <row r="30649" spans="1:5" ht="15.6">
      <c r="A30649" s="358" t="s">
        <v>32234</v>
      </c>
      <c r="B30649" s="358" t="s">
        <v>32235</v>
      </c>
      <c r="C30649" s="359">
        <v>0.1</v>
      </c>
      <c r="D30649" s="357" t="s">
        <v>32233</v>
      </c>
      <c r="E30649" s="357" t="s">
        <v>32233</v>
      </c>
    </row>
    <row r="30650" spans="1:5" ht="15.6">
      <c r="A30650" s="358" t="s">
        <v>34865</v>
      </c>
      <c r="B30650" s="358" t="s">
        <v>34865</v>
      </c>
      <c r="C30650" s="359">
        <v>0.1</v>
      </c>
      <c r="D30650" s="357" t="s">
        <v>34864</v>
      </c>
      <c r="E30650" s="357" t="s">
        <v>34864</v>
      </c>
    </row>
    <row r="30651" spans="1:5" ht="15.6">
      <c r="A30651" s="358" t="s">
        <v>43034</v>
      </c>
      <c r="B30651" s="358" t="s">
        <v>43035</v>
      </c>
      <c r="C30651" s="359">
        <v>0.1</v>
      </c>
      <c r="D30651" s="357" t="s">
        <v>43033</v>
      </c>
      <c r="E30651" s="357" t="s">
        <v>43033</v>
      </c>
    </row>
    <row r="30652" spans="1:5" ht="15.6">
      <c r="A30652" s="358" t="s">
        <v>43111</v>
      </c>
      <c r="B30652" s="358" t="s">
        <v>43112</v>
      </c>
      <c r="C30652" s="359">
        <v>0.1</v>
      </c>
      <c r="D30652" s="357" t="s">
        <v>43110</v>
      </c>
      <c r="E30652" s="357" t="s">
        <v>43110</v>
      </c>
    </row>
    <row r="30653" spans="1:5" ht="15.6">
      <c r="A30653" s="358" t="s">
        <v>44756</v>
      </c>
      <c r="B30653" s="358" t="s">
        <v>44757</v>
      </c>
      <c r="C30653" s="359">
        <v>0.1</v>
      </c>
      <c r="D30653" s="357" t="s">
        <v>44755</v>
      </c>
      <c r="E30653" s="357" t="s">
        <v>44755</v>
      </c>
    </row>
    <row r="30654" spans="1:5" ht="15.6">
      <c r="A30654" s="358" t="s">
        <v>44756</v>
      </c>
      <c r="B30654" s="358" t="s">
        <v>44757</v>
      </c>
      <c r="C30654" s="359">
        <v>0.1</v>
      </c>
      <c r="D30654" s="357" t="s">
        <v>44755</v>
      </c>
      <c r="E30654" s="357" t="s">
        <v>44755</v>
      </c>
    </row>
    <row r="30655" spans="1:5" ht="15.6">
      <c r="A30655" s="358" t="s">
        <v>46233</v>
      </c>
      <c r="B30655" s="358" t="s">
        <v>46233</v>
      </c>
      <c r="C30655" s="359">
        <v>0.1</v>
      </c>
      <c r="D30655" s="357" t="s">
        <v>46232</v>
      </c>
      <c r="E30655" s="357" t="s">
        <v>46232</v>
      </c>
    </row>
    <row r="30656" spans="1:5" ht="15.6">
      <c r="A30656" s="358" t="s">
        <v>48657</v>
      </c>
      <c r="B30656" s="358" t="s">
        <v>48657</v>
      </c>
      <c r="C30656" s="359">
        <v>0.1</v>
      </c>
      <c r="D30656" s="357" t="s">
        <v>48656</v>
      </c>
      <c r="E30656" s="357" t="s">
        <v>48656</v>
      </c>
    </row>
    <row r="30657" spans="1:5" ht="15.6">
      <c r="A30657" s="358" t="s">
        <v>52694</v>
      </c>
      <c r="B30657" s="358" t="s">
        <v>52695</v>
      </c>
      <c r="C30657" s="359">
        <v>0.1</v>
      </c>
      <c r="D30657" s="357" t="s">
        <v>52693</v>
      </c>
      <c r="E30657" s="357" t="s">
        <v>52693</v>
      </c>
    </row>
    <row r="30658" spans="1:5" ht="15.6">
      <c r="A30658" s="358" t="s">
        <v>52694</v>
      </c>
      <c r="B30658" s="358" t="s">
        <v>52695</v>
      </c>
      <c r="C30658" s="359">
        <v>0.1</v>
      </c>
      <c r="D30658" s="357" t="s">
        <v>52693</v>
      </c>
      <c r="E30658" s="357" t="s">
        <v>52693</v>
      </c>
    </row>
    <row r="30659" spans="1:5" ht="15.6">
      <c r="A30659" s="358" t="s">
        <v>55611</v>
      </c>
      <c r="B30659" s="358" t="s">
        <v>55612</v>
      </c>
      <c r="C30659" s="359">
        <v>0.1</v>
      </c>
      <c r="D30659" s="357" t="s">
        <v>55610</v>
      </c>
      <c r="E30659" s="357" t="s">
        <v>55610</v>
      </c>
    </row>
    <row r="30660" spans="1:5" ht="15.6">
      <c r="A30660" s="358" t="s">
        <v>55611</v>
      </c>
      <c r="B30660" s="358" t="s">
        <v>55612</v>
      </c>
      <c r="C30660" s="359">
        <v>0.1</v>
      </c>
      <c r="D30660" s="357" t="s">
        <v>55610</v>
      </c>
      <c r="E30660" s="357" t="s">
        <v>55610</v>
      </c>
    </row>
    <row r="30661" spans="1:5" ht="15.6">
      <c r="A30661" s="358" t="s">
        <v>25322</v>
      </c>
      <c r="B30661" s="358" t="s">
        <v>25323</v>
      </c>
      <c r="C30661" s="359">
        <v>0.1</v>
      </c>
      <c r="D30661" s="357" t="s">
        <v>25321</v>
      </c>
      <c r="E30661" s="357" t="s">
        <v>25321</v>
      </c>
    </row>
    <row r="30662" spans="1:5" ht="15.6">
      <c r="A30662" s="358" t="s">
        <v>25764</v>
      </c>
      <c r="B30662" s="358" t="s">
        <v>25764</v>
      </c>
      <c r="C30662" s="359">
        <v>0.1</v>
      </c>
      <c r="D30662" s="357" t="s">
        <v>25763</v>
      </c>
      <c r="E30662" s="357" t="s">
        <v>25763</v>
      </c>
    </row>
    <row r="30663" spans="1:5" ht="15.6">
      <c r="A30663" s="358" t="s">
        <v>26345</v>
      </c>
      <c r="B30663" s="358" t="s">
        <v>26346</v>
      </c>
      <c r="C30663" s="359">
        <v>0.1</v>
      </c>
      <c r="D30663" s="357" t="s">
        <v>26344</v>
      </c>
      <c r="E30663" s="357" t="s">
        <v>26344</v>
      </c>
    </row>
    <row r="30664" spans="1:5" ht="15.6">
      <c r="A30664" s="358" t="s">
        <v>27826</v>
      </c>
      <c r="B30664" s="358" t="s">
        <v>27827</v>
      </c>
      <c r="C30664" s="359">
        <v>0.1</v>
      </c>
      <c r="D30664" s="357" t="s">
        <v>27825</v>
      </c>
      <c r="E30664" s="357" t="s">
        <v>27825</v>
      </c>
    </row>
    <row r="30665" spans="1:5" ht="15.6">
      <c r="A30665" s="358" t="s">
        <v>27913</v>
      </c>
      <c r="B30665" s="358" t="s">
        <v>27913</v>
      </c>
      <c r="C30665" s="359">
        <v>0.1</v>
      </c>
      <c r="D30665" s="357" t="s">
        <v>27912</v>
      </c>
      <c r="E30665" s="357" t="s">
        <v>27912</v>
      </c>
    </row>
    <row r="30666" spans="1:5" ht="15.6">
      <c r="A30666" s="358" t="s">
        <v>28705</v>
      </c>
      <c r="B30666" s="358" t="s">
        <v>28706</v>
      </c>
      <c r="C30666" s="359">
        <v>0.1</v>
      </c>
      <c r="D30666" s="357" t="s">
        <v>28704</v>
      </c>
      <c r="E30666" s="357" t="s">
        <v>28704</v>
      </c>
    </row>
    <row r="30667" spans="1:5" ht="15.6">
      <c r="A30667" s="358" t="s">
        <v>31550</v>
      </c>
      <c r="B30667" s="358" t="s">
        <v>31551</v>
      </c>
      <c r="C30667" s="359">
        <v>0.1</v>
      </c>
      <c r="D30667" s="357" t="s">
        <v>31549</v>
      </c>
      <c r="E30667" s="357" t="s">
        <v>31549</v>
      </c>
    </row>
    <row r="30668" spans="1:5" ht="15.6">
      <c r="A30668" s="358" t="s">
        <v>32372</v>
      </c>
      <c r="B30668" s="358" t="s">
        <v>32372</v>
      </c>
      <c r="C30668" s="359">
        <v>0.1</v>
      </c>
      <c r="D30668" s="357" t="s">
        <v>32371</v>
      </c>
      <c r="E30668" s="357" t="s">
        <v>32371</v>
      </c>
    </row>
    <row r="30669" spans="1:5" ht="15.6">
      <c r="A30669" s="358" t="s">
        <v>34681</v>
      </c>
      <c r="B30669" s="358" t="s">
        <v>34682</v>
      </c>
      <c r="C30669" s="359">
        <v>0.1</v>
      </c>
      <c r="D30669" s="357" t="s">
        <v>34680</v>
      </c>
      <c r="E30669" s="357" t="s">
        <v>34680</v>
      </c>
    </row>
    <row r="30670" spans="1:5" ht="15.6">
      <c r="A30670" s="358" t="s">
        <v>60444</v>
      </c>
      <c r="B30670" s="358" t="s">
        <v>10262</v>
      </c>
      <c r="C30670" s="359">
        <v>0.1</v>
      </c>
      <c r="D30670" s="357" t="s">
        <v>60445</v>
      </c>
      <c r="E30670" s="357" t="s">
        <v>60445</v>
      </c>
    </row>
    <row r="30671" spans="1:5" ht="15.6">
      <c r="A30671" s="358" t="s">
        <v>44368</v>
      </c>
      <c r="B30671" s="358" t="s">
        <v>44369</v>
      </c>
      <c r="C30671" s="359">
        <v>0.1</v>
      </c>
      <c r="D30671" s="357" t="s">
        <v>44367</v>
      </c>
      <c r="E30671" s="357" t="s">
        <v>44367</v>
      </c>
    </row>
    <row r="30672" spans="1:5" ht="15.6">
      <c r="A30672" s="358" t="s">
        <v>44419</v>
      </c>
      <c r="B30672" s="358" t="s">
        <v>44419</v>
      </c>
      <c r="C30672" s="359">
        <v>0.1</v>
      </c>
      <c r="D30672" s="357" t="s">
        <v>44418</v>
      </c>
      <c r="E30672" s="357" t="s">
        <v>44418</v>
      </c>
    </row>
    <row r="30673" spans="1:5" ht="15.6">
      <c r="A30673" s="358" t="s">
        <v>46209</v>
      </c>
      <c r="B30673" s="358" t="s">
        <v>46209</v>
      </c>
      <c r="C30673" s="359">
        <v>0.1</v>
      </c>
      <c r="D30673" s="357" t="s">
        <v>46208</v>
      </c>
      <c r="E30673" s="357" t="s">
        <v>46208</v>
      </c>
    </row>
    <row r="30674" spans="1:5" ht="15.6">
      <c r="A30674" s="358" t="s">
        <v>46604</v>
      </c>
      <c r="B30674" s="358" t="s">
        <v>46605</v>
      </c>
      <c r="C30674" s="359">
        <v>0.1</v>
      </c>
      <c r="D30674" s="357" t="s">
        <v>46603</v>
      </c>
      <c r="E30674" s="357" t="s">
        <v>46603</v>
      </c>
    </row>
    <row r="30675" spans="1:5" ht="15.6">
      <c r="A30675" s="358" t="s">
        <v>53296</v>
      </c>
      <c r="B30675" s="358" t="s">
        <v>53297</v>
      </c>
      <c r="C30675" s="359">
        <v>0.1</v>
      </c>
      <c r="D30675" s="357" t="s">
        <v>53295</v>
      </c>
      <c r="E30675" s="357" t="s">
        <v>53295</v>
      </c>
    </row>
    <row r="30676" spans="1:5" ht="15.6">
      <c r="A30676" s="358" t="s">
        <v>53405</v>
      </c>
      <c r="B30676" s="358" t="s">
        <v>53406</v>
      </c>
      <c r="C30676" s="359">
        <v>0.1</v>
      </c>
      <c r="D30676" s="357" t="s">
        <v>53404</v>
      </c>
      <c r="E30676" s="357" t="s">
        <v>53404</v>
      </c>
    </row>
    <row r="30677" spans="1:5" ht="15.6">
      <c r="A30677" s="358" t="s">
        <v>24977</v>
      </c>
      <c r="B30677" s="358" t="s">
        <v>24978</v>
      </c>
      <c r="C30677" s="359">
        <v>0.1</v>
      </c>
      <c r="D30677" s="357" t="s">
        <v>24976</v>
      </c>
      <c r="E30677" s="357" t="s">
        <v>24976</v>
      </c>
    </row>
    <row r="30678" spans="1:5" ht="15.6">
      <c r="A30678" s="358" t="s">
        <v>25373</v>
      </c>
      <c r="B30678" s="358" t="s">
        <v>25374</v>
      </c>
      <c r="C30678" s="359">
        <v>0.1</v>
      </c>
      <c r="D30678" s="357" t="s">
        <v>25372</v>
      </c>
      <c r="E30678" s="357" t="s">
        <v>25372</v>
      </c>
    </row>
    <row r="30679" spans="1:5" ht="15.6">
      <c r="A30679" s="358" t="s">
        <v>26381</v>
      </c>
      <c r="B30679" s="358" t="s">
        <v>26382</v>
      </c>
      <c r="C30679" s="359">
        <v>0.1</v>
      </c>
      <c r="D30679" s="357" t="s">
        <v>26380</v>
      </c>
      <c r="E30679" s="357" t="s">
        <v>26380</v>
      </c>
    </row>
    <row r="30680" spans="1:5" ht="15.6">
      <c r="A30680" s="358" t="s">
        <v>26381</v>
      </c>
      <c r="B30680" s="358" t="s">
        <v>26382</v>
      </c>
      <c r="C30680" s="359">
        <v>0.1</v>
      </c>
      <c r="D30680" s="357" t="s">
        <v>26380</v>
      </c>
      <c r="E30680" s="357" t="s">
        <v>26380</v>
      </c>
    </row>
    <row r="30681" spans="1:5" ht="15.6">
      <c r="A30681" s="358" t="s">
        <v>28381</v>
      </c>
      <c r="B30681" s="358" t="s">
        <v>28381</v>
      </c>
      <c r="C30681" s="359">
        <v>0.1</v>
      </c>
      <c r="D30681" s="357" t="s">
        <v>28380</v>
      </c>
      <c r="E30681" s="357" t="s">
        <v>28380</v>
      </c>
    </row>
    <row r="30682" spans="1:5" ht="15.6">
      <c r="A30682" s="358" t="s">
        <v>29182</v>
      </c>
      <c r="B30682" s="358" t="s">
        <v>29183</v>
      </c>
      <c r="C30682" s="359">
        <v>0.1</v>
      </c>
      <c r="D30682" s="357" t="s">
        <v>29181</v>
      </c>
      <c r="E30682" s="357" t="s">
        <v>29181</v>
      </c>
    </row>
    <row r="30683" spans="1:5" ht="15.6">
      <c r="A30683" s="358" t="s">
        <v>32779</v>
      </c>
      <c r="B30683" s="358" t="s">
        <v>32780</v>
      </c>
      <c r="C30683" s="359">
        <v>0.1</v>
      </c>
      <c r="D30683" s="357" t="s">
        <v>32778</v>
      </c>
      <c r="E30683" s="357" t="s">
        <v>32778</v>
      </c>
    </row>
    <row r="30684" spans="1:5" ht="15.6">
      <c r="A30684" s="358" t="s">
        <v>33948</v>
      </c>
      <c r="B30684" s="358" t="s">
        <v>33949</v>
      </c>
      <c r="C30684" s="359">
        <v>0.1</v>
      </c>
      <c r="D30684" s="357" t="s">
        <v>33947</v>
      </c>
      <c r="E30684" s="357" t="s">
        <v>33947</v>
      </c>
    </row>
    <row r="30685" spans="1:5" ht="15.6">
      <c r="A30685" s="358" t="s">
        <v>34263</v>
      </c>
      <c r="B30685" s="358" t="s">
        <v>34263</v>
      </c>
      <c r="C30685" s="359">
        <v>0.1</v>
      </c>
      <c r="D30685" s="357" t="s">
        <v>34262</v>
      </c>
      <c r="E30685" s="357" t="s">
        <v>34262</v>
      </c>
    </row>
    <row r="30686" spans="1:5" ht="15.6">
      <c r="A30686" s="358" t="s">
        <v>38010</v>
      </c>
      <c r="B30686" s="358" t="s">
        <v>38011</v>
      </c>
      <c r="C30686" s="359">
        <v>0.1</v>
      </c>
      <c r="D30686" s="357" t="s">
        <v>38009</v>
      </c>
      <c r="E30686" s="357" t="s">
        <v>38009</v>
      </c>
    </row>
    <row r="30687" spans="1:5" ht="15.6">
      <c r="A30687" s="358" t="s">
        <v>38772</v>
      </c>
      <c r="B30687" s="358" t="s">
        <v>38772</v>
      </c>
      <c r="C30687" s="359">
        <v>0.1</v>
      </c>
      <c r="D30687" s="357" t="s">
        <v>38771</v>
      </c>
      <c r="E30687" s="357" t="s">
        <v>38771</v>
      </c>
    </row>
    <row r="30688" spans="1:5" ht="15.6">
      <c r="A30688" s="358" t="s">
        <v>40704</v>
      </c>
      <c r="B30688" s="358" t="s">
        <v>40705</v>
      </c>
      <c r="C30688" s="359">
        <v>0.1</v>
      </c>
      <c r="D30688" s="357" t="s">
        <v>40703</v>
      </c>
      <c r="E30688" s="357" t="s">
        <v>40703</v>
      </c>
    </row>
    <row r="30689" spans="1:5" ht="15.6">
      <c r="A30689" s="358" t="s">
        <v>41514</v>
      </c>
      <c r="B30689" s="358" t="s">
        <v>41515</v>
      </c>
      <c r="C30689" s="359">
        <v>0.1</v>
      </c>
      <c r="D30689" s="357" t="s">
        <v>41513</v>
      </c>
      <c r="E30689" s="357" t="s">
        <v>41513</v>
      </c>
    </row>
    <row r="30690" spans="1:5" ht="15.6">
      <c r="A30690" s="358" t="s">
        <v>65958</v>
      </c>
      <c r="B30690" s="358" t="s">
        <v>65959</v>
      </c>
      <c r="C30690" s="359">
        <v>0.1</v>
      </c>
      <c r="D30690" s="357" t="s">
        <v>65957</v>
      </c>
      <c r="E30690" s="357" t="s">
        <v>65957</v>
      </c>
    </row>
    <row r="30691" spans="1:5" ht="15.6">
      <c r="A30691" s="358" t="s">
        <v>65958</v>
      </c>
      <c r="B30691" s="358" t="s">
        <v>65959</v>
      </c>
      <c r="C30691" s="359">
        <v>0.1</v>
      </c>
      <c r="D30691" s="357" t="s">
        <v>65957</v>
      </c>
      <c r="E30691" s="357" t="s">
        <v>65957</v>
      </c>
    </row>
    <row r="30692" spans="1:5" ht="15.6">
      <c r="A30692" s="358" t="s">
        <v>45012</v>
      </c>
      <c r="B30692" s="358" t="s">
        <v>10262</v>
      </c>
      <c r="C30692" s="359">
        <v>0.1</v>
      </c>
      <c r="D30692" s="357" t="s">
        <v>45011</v>
      </c>
      <c r="E30692" s="357" t="s">
        <v>45011</v>
      </c>
    </row>
    <row r="30693" spans="1:5" ht="15.6">
      <c r="A30693" s="358" t="s">
        <v>49196</v>
      </c>
      <c r="B30693" s="358" t="s">
        <v>49196</v>
      </c>
      <c r="C30693" s="359">
        <v>0.1</v>
      </c>
      <c r="D30693" s="357" t="s">
        <v>49195</v>
      </c>
      <c r="E30693" s="357" t="s">
        <v>49195</v>
      </c>
    </row>
    <row r="30694" spans="1:5" ht="15.6">
      <c r="A30694" s="358" t="s">
        <v>49314</v>
      </c>
      <c r="B30694" s="358" t="s">
        <v>49314</v>
      </c>
      <c r="C30694" s="359">
        <v>0.1</v>
      </c>
      <c r="D30694" s="357" t="s">
        <v>49313</v>
      </c>
      <c r="E30694" s="357" t="s">
        <v>49313</v>
      </c>
    </row>
    <row r="30695" spans="1:5" ht="15.6">
      <c r="A30695" s="358" t="s">
        <v>50092</v>
      </c>
      <c r="B30695" s="358" t="s">
        <v>50093</v>
      </c>
      <c r="C30695" s="359">
        <v>0.1</v>
      </c>
      <c r="D30695" s="357" t="s">
        <v>50091</v>
      </c>
      <c r="E30695" s="357" t="s">
        <v>50091</v>
      </c>
    </row>
    <row r="30696" spans="1:5" ht="15.6">
      <c r="A30696" s="358" t="s">
        <v>50510</v>
      </c>
      <c r="B30696" s="358" t="s">
        <v>50511</v>
      </c>
      <c r="C30696" s="359">
        <v>0.1</v>
      </c>
      <c r="D30696" s="357" t="s">
        <v>50509</v>
      </c>
      <c r="E30696" s="357" t="s">
        <v>50509</v>
      </c>
    </row>
    <row r="30697" spans="1:5" ht="15.6">
      <c r="A30697" s="358" t="s">
        <v>23993</v>
      </c>
      <c r="B30697" s="358" t="s">
        <v>23994</v>
      </c>
      <c r="C30697" s="359">
        <v>0.1</v>
      </c>
      <c r="D30697" s="357" t="s">
        <v>23992</v>
      </c>
      <c r="E30697" s="357" t="s">
        <v>23992</v>
      </c>
    </row>
    <row r="30698" spans="1:5" ht="15.6">
      <c r="A30698" s="358" t="s">
        <v>25040</v>
      </c>
      <c r="B30698" s="358" t="s">
        <v>25040</v>
      </c>
      <c r="C30698" s="359">
        <v>0.1</v>
      </c>
      <c r="D30698" s="357" t="s">
        <v>25039</v>
      </c>
      <c r="E30698" s="357" t="s">
        <v>25039</v>
      </c>
    </row>
    <row r="30699" spans="1:5" ht="15.6">
      <c r="A30699" s="358" t="s">
        <v>25296</v>
      </c>
      <c r="B30699" s="358" t="s">
        <v>10262</v>
      </c>
      <c r="C30699" s="359">
        <v>0.1</v>
      </c>
      <c r="D30699" s="357" t="s">
        <v>25295</v>
      </c>
      <c r="E30699" s="357" t="s">
        <v>25295</v>
      </c>
    </row>
    <row r="30700" spans="1:5" ht="15.6">
      <c r="A30700" s="358" t="s">
        <v>26249</v>
      </c>
      <c r="B30700" s="358" t="s">
        <v>26250</v>
      </c>
      <c r="C30700" s="359">
        <v>0.1</v>
      </c>
      <c r="D30700" s="357" t="s">
        <v>26248</v>
      </c>
      <c r="E30700" s="357" t="s">
        <v>26248</v>
      </c>
    </row>
    <row r="30701" spans="1:5" ht="15.6">
      <c r="A30701" s="358" t="s">
        <v>27050</v>
      </c>
      <c r="B30701" s="358" t="s">
        <v>27051</v>
      </c>
      <c r="C30701" s="359">
        <v>0.1</v>
      </c>
      <c r="D30701" s="357" t="s">
        <v>27049</v>
      </c>
      <c r="E30701" s="357" t="s">
        <v>27049</v>
      </c>
    </row>
    <row r="30702" spans="1:5" ht="15.6">
      <c r="A30702" s="358" t="s">
        <v>28356</v>
      </c>
      <c r="B30702" s="358" t="s">
        <v>28356</v>
      </c>
      <c r="C30702" s="359">
        <v>0.1</v>
      </c>
      <c r="D30702" s="357" t="s">
        <v>28355</v>
      </c>
      <c r="E30702" s="357" t="s">
        <v>28355</v>
      </c>
    </row>
    <row r="30703" spans="1:5" ht="15.6">
      <c r="A30703" s="358" t="s">
        <v>28756</v>
      </c>
      <c r="B30703" s="358" t="s">
        <v>28757</v>
      </c>
      <c r="C30703" s="359">
        <v>0.1</v>
      </c>
      <c r="D30703" s="357" t="s">
        <v>28755</v>
      </c>
      <c r="E30703" s="357" t="s">
        <v>28755</v>
      </c>
    </row>
    <row r="30704" spans="1:5" ht="15.6">
      <c r="A30704" s="358" t="s">
        <v>30070</v>
      </c>
      <c r="B30704" s="358" t="s">
        <v>30071</v>
      </c>
      <c r="C30704" s="359">
        <v>0.1</v>
      </c>
      <c r="D30704" s="357" t="s">
        <v>30069</v>
      </c>
      <c r="E30704" s="357" t="s">
        <v>30069</v>
      </c>
    </row>
    <row r="30705" spans="1:5" ht="15.6">
      <c r="A30705" s="358" t="s">
        <v>33226</v>
      </c>
      <c r="B30705" s="358" t="s">
        <v>33227</v>
      </c>
      <c r="C30705" s="359">
        <v>0.1</v>
      </c>
      <c r="D30705" s="357" t="s">
        <v>33225</v>
      </c>
      <c r="E30705" s="357" t="s">
        <v>33225</v>
      </c>
    </row>
    <row r="30706" spans="1:5" ht="15.6">
      <c r="A30706" s="358" t="s">
        <v>42907</v>
      </c>
      <c r="B30706" s="358" t="s">
        <v>42907</v>
      </c>
      <c r="C30706" s="359">
        <v>0.1</v>
      </c>
      <c r="D30706" s="357" t="s">
        <v>42906</v>
      </c>
      <c r="E30706" s="357" t="s">
        <v>42906</v>
      </c>
    </row>
    <row r="30707" spans="1:5" ht="15.6">
      <c r="A30707" s="358" t="s">
        <v>43754</v>
      </c>
      <c r="B30707" s="358" t="s">
        <v>43755</v>
      </c>
      <c r="C30707" s="359">
        <v>0.1</v>
      </c>
      <c r="D30707" s="357" t="s">
        <v>43753</v>
      </c>
      <c r="E30707" s="357" t="s">
        <v>43753</v>
      </c>
    </row>
    <row r="30708" spans="1:5" ht="15.6">
      <c r="A30708" s="358" t="s">
        <v>43993</v>
      </c>
      <c r="B30708" s="358" t="s">
        <v>43994</v>
      </c>
      <c r="C30708" s="359">
        <v>0.1</v>
      </c>
      <c r="D30708" s="357" t="s">
        <v>43992</v>
      </c>
      <c r="E30708" s="357" t="s">
        <v>43992</v>
      </c>
    </row>
    <row r="30709" spans="1:5" ht="15.6">
      <c r="A30709" s="358" t="s">
        <v>44686</v>
      </c>
      <c r="B30709" s="358" t="s">
        <v>44687</v>
      </c>
      <c r="C30709" s="359">
        <v>0.1</v>
      </c>
      <c r="D30709" s="357" t="s">
        <v>44685</v>
      </c>
      <c r="E30709" s="357" t="s">
        <v>44685</v>
      </c>
    </row>
    <row r="30710" spans="1:5" ht="15.6">
      <c r="A30710" s="358" t="s">
        <v>44950</v>
      </c>
      <c r="B30710" s="358" t="s">
        <v>44950</v>
      </c>
      <c r="C30710" s="359">
        <v>0.1</v>
      </c>
      <c r="D30710" s="357" t="s">
        <v>44949</v>
      </c>
      <c r="E30710" s="357" t="s">
        <v>44949</v>
      </c>
    </row>
    <row r="30711" spans="1:5" ht="15.6">
      <c r="A30711" s="358" t="s">
        <v>59572</v>
      </c>
      <c r="B30711" s="358" t="s">
        <v>59572</v>
      </c>
      <c r="C30711" s="359">
        <v>0.1</v>
      </c>
      <c r="D30711" s="357" t="s">
        <v>65960</v>
      </c>
      <c r="E30711" s="357" t="s">
        <v>65960</v>
      </c>
    </row>
    <row r="30712" spans="1:5" ht="15.6">
      <c r="A30712" s="358" t="s">
        <v>46424</v>
      </c>
      <c r="B30712" s="358" t="s">
        <v>46425</v>
      </c>
      <c r="C30712" s="359">
        <v>0.1</v>
      </c>
      <c r="D30712" s="357" t="s">
        <v>46423</v>
      </c>
      <c r="E30712" s="357" t="s">
        <v>46423</v>
      </c>
    </row>
    <row r="30713" spans="1:5" ht="15.6">
      <c r="A30713" s="358" t="s">
        <v>48539</v>
      </c>
      <c r="B30713" s="358" t="s">
        <v>48540</v>
      </c>
      <c r="C30713" s="359">
        <v>0.1</v>
      </c>
      <c r="D30713" s="357" t="s">
        <v>48538</v>
      </c>
      <c r="E30713" s="357" t="s">
        <v>48538</v>
      </c>
    </row>
    <row r="30714" spans="1:5" ht="15.6">
      <c r="A30714" s="358" t="s">
        <v>53070</v>
      </c>
      <c r="B30714" s="358" t="s">
        <v>53071</v>
      </c>
      <c r="C30714" s="359">
        <v>0.1</v>
      </c>
      <c r="D30714" s="357" t="s">
        <v>53069</v>
      </c>
      <c r="E30714" s="357" t="s">
        <v>53069</v>
      </c>
    </row>
    <row r="30715" spans="1:5" ht="15.6">
      <c r="A30715" s="358" t="s">
        <v>25411</v>
      </c>
      <c r="B30715" s="358" t="s">
        <v>25412</v>
      </c>
      <c r="C30715" s="359">
        <v>0.1</v>
      </c>
      <c r="D30715" s="357" t="s">
        <v>25410</v>
      </c>
      <c r="E30715" s="357" t="s">
        <v>25410</v>
      </c>
    </row>
    <row r="30716" spans="1:5" ht="15.6">
      <c r="A30716" s="358" t="s">
        <v>25726</v>
      </c>
      <c r="B30716" s="358" t="s">
        <v>25726</v>
      </c>
      <c r="C30716" s="359">
        <v>0.1</v>
      </c>
      <c r="D30716" s="357" t="s">
        <v>25725</v>
      </c>
      <c r="E30716" s="357" t="s">
        <v>25725</v>
      </c>
    </row>
    <row r="30717" spans="1:5" ht="15.6">
      <c r="A30717" s="358" t="s">
        <v>26479</v>
      </c>
      <c r="B30717" s="358" t="s">
        <v>26480</v>
      </c>
      <c r="C30717" s="359">
        <v>0.1</v>
      </c>
      <c r="D30717" s="357" t="s">
        <v>26478</v>
      </c>
      <c r="E30717" s="357" t="s">
        <v>26478</v>
      </c>
    </row>
    <row r="30718" spans="1:5" ht="15.6">
      <c r="A30718" s="358" t="s">
        <v>55488</v>
      </c>
      <c r="B30718" s="358" t="s">
        <v>55489</v>
      </c>
      <c r="C30718" s="359">
        <v>0.1</v>
      </c>
      <c r="D30718" s="357" t="s">
        <v>55487</v>
      </c>
      <c r="E30718" s="357" t="s">
        <v>55487</v>
      </c>
    </row>
    <row r="30719" spans="1:5" ht="15.6">
      <c r="A30719" s="358" t="s">
        <v>29146</v>
      </c>
      <c r="B30719" s="358" t="s">
        <v>29146</v>
      </c>
      <c r="C30719" s="359">
        <v>0.1</v>
      </c>
      <c r="D30719" s="357" t="s">
        <v>29145</v>
      </c>
      <c r="E30719" s="357" t="s">
        <v>29145</v>
      </c>
    </row>
    <row r="30720" spans="1:5" ht="15.6">
      <c r="A30720" s="358" t="s">
        <v>29146</v>
      </c>
      <c r="B30720" s="358" t="s">
        <v>29146</v>
      </c>
      <c r="C30720" s="359">
        <v>0.1</v>
      </c>
      <c r="D30720" s="357" t="s">
        <v>29145</v>
      </c>
      <c r="E30720" s="357" t="s">
        <v>29145</v>
      </c>
    </row>
    <row r="30721" spans="1:5" ht="15.6">
      <c r="A30721" s="358" t="s">
        <v>29309</v>
      </c>
      <c r="B30721" s="358" t="s">
        <v>29309</v>
      </c>
      <c r="C30721" s="359">
        <v>0.1</v>
      </c>
      <c r="D30721" s="357" t="s">
        <v>29308</v>
      </c>
      <c r="E30721" s="357" t="s">
        <v>29308</v>
      </c>
    </row>
    <row r="30722" spans="1:5" ht="15.6">
      <c r="A30722" s="358" t="s">
        <v>29940</v>
      </c>
      <c r="B30722" s="358" t="s">
        <v>29941</v>
      </c>
      <c r="C30722" s="359">
        <v>0.1</v>
      </c>
      <c r="D30722" s="357" t="s">
        <v>29939</v>
      </c>
      <c r="E30722" s="357" t="s">
        <v>29939</v>
      </c>
    </row>
    <row r="30723" spans="1:5" ht="15.6">
      <c r="A30723" s="358" t="s">
        <v>32397</v>
      </c>
      <c r="B30723" s="358" t="s">
        <v>32397</v>
      </c>
      <c r="C30723" s="359">
        <v>0.1</v>
      </c>
      <c r="D30723" s="357" t="s">
        <v>32396</v>
      </c>
      <c r="E30723" s="357" t="s">
        <v>32396</v>
      </c>
    </row>
    <row r="30724" spans="1:5" ht="15.6">
      <c r="A30724" s="358" t="s">
        <v>34919</v>
      </c>
      <c r="B30724" s="358" t="s">
        <v>34920</v>
      </c>
      <c r="C30724" s="359">
        <v>0.1</v>
      </c>
      <c r="D30724" s="357" t="s">
        <v>34918</v>
      </c>
      <c r="E30724" s="357" t="s">
        <v>34918</v>
      </c>
    </row>
    <row r="30725" spans="1:5" ht="15.6">
      <c r="A30725" s="358" t="s">
        <v>35412</v>
      </c>
      <c r="B30725" s="358" t="s">
        <v>35413</v>
      </c>
      <c r="C30725" s="359">
        <v>0.1</v>
      </c>
      <c r="D30725" s="357" t="s">
        <v>35411</v>
      </c>
      <c r="E30725" s="357" t="s">
        <v>35411</v>
      </c>
    </row>
    <row r="30726" spans="1:5" ht="15.6">
      <c r="A30726" s="358" t="s">
        <v>35412</v>
      </c>
      <c r="B30726" s="358" t="s">
        <v>35413</v>
      </c>
      <c r="C30726" s="359">
        <v>0.1</v>
      </c>
      <c r="D30726" s="357" t="s">
        <v>35411</v>
      </c>
      <c r="E30726" s="357" t="s">
        <v>35411</v>
      </c>
    </row>
    <row r="30727" spans="1:5" ht="15.6">
      <c r="A30727" s="358" t="s">
        <v>43590</v>
      </c>
      <c r="B30727" s="358" t="s">
        <v>43591</v>
      </c>
      <c r="C30727" s="359">
        <v>0.1</v>
      </c>
      <c r="D30727" s="357" t="s">
        <v>43589</v>
      </c>
      <c r="E30727" s="357" t="s">
        <v>43589</v>
      </c>
    </row>
    <row r="30728" spans="1:5" ht="15.6">
      <c r="A30728" s="358" t="s">
        <v>43590</v>
      </c>
      <c r="B30728" s="358" t="s">
        <v>43591</v>
      </c>
      <c r="C30728" s="359">
        <v>0.1</v>
      </c>
      <c r="D30728" s="357" t="s">
        <v>43589</v>
      </c>
      <c r="E30728" s="357" t="s">
        <v>43589</v>
      </c>
    </row>
    <row r="30729" spans="1:5" ht="15.6">
      <c r="A30729" s="358" t="s">
        <v>43814</v>
      </c>
      <c r="B30729" s="358" t="s">
        <v>43815</v>
      </c>
      <c r="C30729" s="359">
        <v>0.1</v>
      </c>
      <c r="D30729" s="357" t="s">
        <v>43813</v>
      </c>
      <c r="E30729" s="357" t="s">
        <v>43813</v>
      </c>
    </row>
    <row r="30730" spans="1:5" ht="15.6">
      <c r="A30730" s="358" t="s">
        <v>46834</v>
      </c>
      <c r="B30730" s="358" t="s">
        <v>46835</v>
      </c>
      <c r="C30730" s="359">
        <v>0.1</v>
      </c>
      <c r="D30730" s="357" t="s">
        <v>46833</v>
      </c>
      <c r="E30730" s="357" t="s">
        <v>46833</v>
      </c>
    </row>
    <row r="30731" spans="1:5" ht="15.6">
      <c r="A30731" s="358" t="s">
        <v>48259</v>
      </c>
      <c r="B30731" s="358" t="s">
        <v>48260</v>
      </c>
      <c r="C30731" s="359">
        <v>0.1</v>
      </c>
      <c r="D30731" s="357" t="s">
        <v>48258</v>
      </c>
      <c r="E30731" s="357" t="s">
        <v>48258</v>
      </c>
    </row>
    <row r="30732" spans="1:5" ht="15.6">
      <c r="A30732" s="358" t="s">
        <v>55463</v>
      </c>
      <c r="B30732" s="358" t="s">
        <v>55464</v>
      </c>
      <c r="C30732" s="359">
        <v>0.1</v>
      </c>
      <c r="D30732" s="357" t="s">
        <v>55462</v>
      </c>
      <c r="E30732" s="357" t="s">
        <v>55462</v>
      </c>
    </row>
    <row r="30733" spans="1:5" ht="15.6">
      <c r="A30733" s="358" t="s">
        <v>55463</v>
      </c>
      <c r="B30733" s="358" t="s">
        <v>55464</v>
      </c>
      <c r="C30733" s="359">
        <v>0.1</v>
      </c>
      <c r="D30733" s="357" t="s">
        <v>55462</v>
      </c>
      <c r="E30733" s="357" t="s">
        <v>55462</v>
      </c>
    </row>
    <row r="30734" spans="1:5" ht="15.6">
      <c r="A30734" s="358" t="s">
        <v>55463</v>
      </c>
      <c r="B30734" s="358" t="s">
        <v>55464</v>
      </c>
      <c r="C30734" s="359">
        <v>0.1</v>
      </c>
      <c r="D30734" s="357" t="s">
        <v>55462</v>
      </c>
      <c r="E30734" s="357" t="s">
        <v>55462</v>
      </c>
    </row>
    <row r="30735" spans="1:5" ht="15.6">
      <c r="A30735" s="358" t="s">
        <v>49377</v>
      </c>
      <c r="B30735" s="358" t="s">
        <v>49378</v>
      </c>
      <c r="C30735" s="359">
        <v>0.1</v>
      </c>
      <c r="D30735" s="357" t="s">
        <v>49376</v>
      </c>
      <c r="E30735" s="357" t="s">
        <v>49376</v>
      </c>
    </row>
    <row r="30736" spans="1:5" ht="15.6">
      <c r="A30736" s="358" t="s">
        <v>49576</v>
      </c>
      <c r="B30736" s="358" t="s">
        <v>49577</v>
      </c>
      <c r="C30736" s="359">
        <v>0.1</v>
      </c>
      <c r="D30736" s="357" t="s">
        <v>49575</v>
      </c>
      <c r="E30736" s="357" t="s">
        <v>49575</v>
      </c>
    </row>
    <row r="30737" spans="1:5" ht="15.6">
      <c r="A30737" s="358" t="s">
        <v>49576</v>
      </c>
      <c r="B30737" s="358" t="s">
        <v>49577</v>
      </c>
      <c r="C30737" s="359">
        <v>0.1</v>
      </c>
      <c r="D30737" s="357" t="s">
        <v>49575</v>
      </c>
      <c r="E30737" s="357" t="s">
        <v>49575</v>
      </c>
    </row>
    <row r="30738" spans="1:5" ht="15.6">
      <c r="A30738" s="358" t="s">
        <v>50767</v>
      </c>
      <c r="B30738" s="358" t="s">
        <v>50767</v>
      </c>
      <c r="C30738" s="359">
        <v>0.1</v>
      </c>
      <c r="D30738" s="357" t="s">
        <v>50766</v>
      </c>
      <c r="E30738" s="357" t="s">
        <v>50766</v>
      </c>
    </row>
    <row r="30739" spans="1:5" ht="15.6">
      <c r="A30739" s="358" t="s">
        <v>51446</v>
      </c>
      <c r="B30739" s="358" t="s">
        <v>51447</v>
      </c>
      <c r="C30739" s="359">
        <v>0.1</v>
      </c>
      <c r="D30739" s="357" t="s">
        <v>51445</v>
      </c>
      <c r="E30739" s="357" t="s">
        <v>51445</v>
      </c>
    </row>
    <row r="30740" spans="1:5" ht="15.6">
      <c r="A30740" s="358" t="s">
        <v>51465</v>
      </c>
      <c r="B30740" s="358" t="s">
        <v>51466</v>
      </c>
      <c r="C30740" s="359">
        <v>0.1</v>
      </c>
      <c r="D30740" s="357" t="s">
        <v>51464</v>
      </c>
      <c r="E30740" s="357" t="s">
        <v>51464</v>
      </c>
    </row>
    <row r="30741" spans="1:5" ht="15.6">
      <c r="A30741" s="358" t="s">
        <v>10262</v>
      </c>
      <c r="B30741" s="358" t="s">
        <v>51721</v>
      </c>
      <c r="C30741" s="359">
        <v>0.1</v>
      </c>
      <c r="D30741" s="357" t="s">
        <v>51720</v>
      </c>
      <c r="E30741" s="357" t="s">
        <v>51720</v>
      </c>
    </row>
    <row r="30742" spans="1:5" ht="15.6">
      <c r="A30742" s="358" t="s">
        <v>53053</v>
      </c>
      <c r="B30742" s="358" t="s">
        <v>53053</v>
      </c>
      <c r="C30742" s="359">
        <v>0.1</v>
      </c>
      <c r="D30742" s="357" t="s">
        <v>53052</v>
      </c>
      <c r="E30742" s="357" t="s">
        <v>53052</v>
      </c>
    </row>
    <row r="30743" spans="1:5" ht="15.6">
      <c r="A30743" s="358" t="s">
        <v>53419</v>
      </c>
      <c r="B30743" s="358" t="s">
        <v>53419</v>
      </c>
      <c r="C30743" s="359">
        <v>0.1</v>
      </c>
      <c r="D30743" s="357" t="s">
        <v>53418</v>
      </c>
      <c r="E30743" s="357" t="s">
        <v>53418</v>
      </c>
    </row>
    <row r="30744" spans="1:5" ht="15.6">
      <c r="A30744" s="358" t="s">
        <v>27735</v>
      </c>
      <c r="B30744" s="358" t="s">
        <v>10262</v>
      </c>
      <c r="C30744" s="359">
        <v>0.1</v>
      </c>
      <c r="D30744" s="357" t="s">
        <v>27734</v>
      </c>
      <c r="E30744" s="357" t="s">
        <v>27734</v>
      </c>
    </row>
    <row r="30745" spans="1:5" ht="15.6">
      <c r="A30745" s="358" t="s">
        <v>27823</v>
      </c>
      <c r="B30745" s="358" t="s">
        <v>27824</v>
      </c>
      <c r="C30745" s="359">
        <v>0.1</v>
      </c>
      <c r="D30745" s="357" t="s">
        <v>27822</v>
      </c>
      <c r="E30745" s="357" t="s">
        <v>27822</v>
      </c>
    </row>
    <row r="30746" spans="1:5" ht="15.6">
      <c r="A30746" s="358" t="s">
        <v>28165</v>
      </c>
      <c r="B30746" s="358" t="s">
        <v>28166</v>
      </c>
      <c r="C30746" s="359">
        <v>0.1</v>
      </c>
      <c r="D30746" s="357" t="s">
        <v>28164</v>
      </c>
      <c r="E30746" s="357" t="s">
        <v>28164</v>
      </c>
    </row>
    <row r="30747" spans="1:5" ht="15.6">
      <c r="A30747" s="358" t="s">
        <v>10262</v>
      </c>
      <c r="B30747" s="358" t="s">
        <v>31672</v>
      </c>
      <c r="C30747" s="359">
        <v>0.1</v>
      </c>
      <c r="D30747" s="357" t="s">
        <v>31671</v>
      </c>
      <c r="E30747" s="357" t="s">
        <v>31671</v>
      </c>
    </row>
    <row r="30748" spans="1:5" ht="15.6">
      <c r="A30748" s="358" t="s">
        <v>32283</v>
      </c>
      <c r="B30748" s="358" t="s">
        <v>32284</v>
      </c>
      <c r="C30748" s="359">
        <v>0.1</v>
      </c>
      <c r="D30748" s="357" t="s">
        <v>32282</v>
      </c>
      <c r="E30748" s="357" t="s">
        <v>32282</v>
      </c>
    </row>
    <row r="30749" spans="1:5" ht="15.6">
      <c r="A30749" s="358" t="s">
        <v>33158</v>
      </c>
      <c r="B30749" s="358" t="s">
        <v>33159</v>
      </c>
      <c r="C30749" s="359">
        <v>0.1</v>
      </c>
      <c r="D30749" s="357" t="s">
        <v>33157</v>
      </c>
      <c r="E30749" s="357" t="s">
        <v>33157</v>
      </c>
    </row>
    <row r="30750" spans="1:5" ht="15.6">
      <c r="A30750" s="358" t="s">
        <v>34702</v>
      </c>
      <c r="B30750" s="358" t="s">
        <v>34703</v>
      </c>
      <c r="C30750" s="359">
        <v>0.1</v>
      </c>
      <c r="D30750" s="357" t="s">
        <v>34701</v>
      </c>
      <c r="E30750" s="357" t="s">
        <v>34701</v>
      </c>
    </row>
    <row r="30751" spans="1:5" ht="15.6">
      <c r="A30751" s="358" t="s">
        <v>38485</v>
      </c>
      <c r="B30751" s="358" t="s">
        <v>38486</v>
      </c>
      <c r="C30751" s="359">
        <v>0.1</v>
      </c>
      <c r="D30751" s="357" t="s">
        <v>38484</v>
      </c>
      <c r="E30751" s="357" t="s">
        <v>38484</v>
      </c>
    </row>
    <row r="30752" spans="1:5" ht="15.6">
      <c r="A30752" s="358" t="s">
        <v>20396</v>
      </c>
      <c r="B30752" s="358" t="s">
        <v>20396</v>
      </c>
      <c r="C30752" s="359">
        <v>0.1</v>
      </c>
      <c r="D30752" s="357" t="s">
        <v>7753</v>
      </c>
      <c r="E30752" s="357" t="s">
        <v>7753</v>
      </c>
    </row>
    <row r="30753" spans="1:5" ht="15.6">
      <c r="A30753" s="358" t="s">
        <v>65962</v>
      </c>
      <c r="B30753" s="358" t="s">
        <v>65963</v>
      </c>
      <c r="C30753" s="359">
        <v>0.1</v>
      </c>
      <c r="D30753" s="357" t="s">
        <v>65961</v>
      </c>
      <c r="E30753" s="357" t="s">
        <v>65961</v>
      </c>
    </row>
    <row r="30754" spans="1:5" ht="15.6">
      <c r="A30754" s="358" t="s">
        <v>47212</v>
      </c>
      <c r="B30754" s="358" t="s">
        <v>47213</v>
      </c>
      <c r="C30754" s="359">
        <v>0.1</v>
      </c>
      <c r="D30754" s="357" t="s">
        <v>47211</v>
      </c>
      <c r="E30754" s="357" t="s">
        <v>47211</v>
      </c>
    </row>
    <row r="30755" spans="1:5" ht="15.6">
      <c r="A30755" s="358" t="s">
        <v>48251</v>
      </c>
      <c r="B30755" s="358" t="s">
        <v>48252</v>
      </c>
      <c r="C30755" s="359">
        <v>0.1</v>
      </c>
      <c r="D30755" s="357" t="s">
        <v>48250</v>
      </c>
      <c r="E30755" s="357" t="s">
        <v>48250</v>
      </c>
    </row>
    <row r="30756" spans="1:5" ht="15.6">
      <c r="A30756" s="358" t="s">
        <v>48340</v>
      </c>
      <c r="B30756" s="358" t="s">
        <v>48341</v>
      </c>
      <c r="C30756" s="359">
        <v>0.1</v>
      </c>
      <c r="D30756" s="357" t="s">
        <v>48339</v>
      </c>
      <c r="E30756" s="357" t="s">
        <v>48339</v>
      </c>
    </row>
    <row r="30757" spans="1:5" ht="15.6">
      <c r="A30757" s="358" t="s">
        <v>49688</v>
      </c>
      <c r="B30757" s="358" t="s">
        <v>49688</v>
      </c>
      <c r="C30757" s="359">
        <v>0.1</v>
      </c>
      <c r="D30757" s="357" t="s">
        <v>49687</v>
      </c>
      <c r="E30757" s="357" t="s">
        <v>49687</v>
      </c>
    </row>
    <row r="30758" spans="1:5" ht="15.6">
      <c r="A30758" s="358" t="s">
        <v>50502</v>
      </c>
      <c r="B30758" s="358" t="s">
        <v>50503</v>
      </c>
      <c r="C30758" s="359">
        <v>0.1</v>
      </c>
      <c r="D30758" s="357" t="s">
        <v>50501</v>
      </c>
      <c r="E30758" s="357" t="s">
        <v>50501</v>
      </c>
    </row>
    <row r="30759" spans="1:5" ht="15.6">
      <c r="A30759" s="358" t="s">
        <v>51743</v>
      </c>
      <c r="B30759" s="358" t="s">
        <v>51744</v>
      </c>
      <c r="C30759" s="359">
        <v>0.1</v>
      </c>
      <c r="D30759" s="357" t="s">
        <v>51742</v>
      </c>
      <c r="E30759" s="357" t="s">
        <v>51742</v>
      </c>
    </row>
    <row r="30760" spans="1:5" ht="15.6">
      <c r="A30760" s="358" t="s">
        <v>52080</v>
      </c>
      <c r="B30760" s="358" t="s">
        <v>10262</v>
      </c>
      <c r="C30760" s="359">
        <v>0.1</v>
      </c>
      <c r="D30760" s="357" t="s">
        <v>52079</v>
      </c>
      <c r="E30760" s="357" t="s">
        <v>52079</v>
      </c>
    </row>
    <row r="30761" spans="1:5" ht="15.6">
      <c r="A30761" s="358" t="s">
        <v>52571</v>
      </c>
      <c r="B30761" s="358" t="s">
        <v>52571</v>
      </c>
      <c r="C30761" s="359">
        <v>0.1</v>
      </c>
      <c r="D30761" s="357" t="s">
        <v>52570</v>
      </c>
      <c r="E30761" s="357" t="s">
        <v>52570</v>
      </c>
    </row>
    <row r="30762" spans="1:5" ht="15.6">
      <c r="A30762" s="358" t="s">
        <v>53075</v>
      </c>
      <c r="B30762" s="358" t="s">
        <v>53076</v>
      </c>
      <c r="C30762" s="359">
        <v>0.1</v>
      </c>
      <c r="D30762" s="357" t="s">
        <v>53074</v>
      </c>
      <c r="E30762" s="357" t="s">
        <v>53074</v>
      </c>
    </row>
    <row r="30763" spans="1:5" ht="15.6">
      <c r="A30763" s="358" t="s">
        <v>29615</v>
      </c>
      <c r="B30763" s="358" t="s">
        <v>29615</v>
      </c>
      <c r="C30763" s="359">
        <v>0.1</v>
      </c>
      <c r="D30763" s="357" t="s">
        <v>29614</v>
      </c>
      <c r="E30763" s="357" t="s">
        <v>29614</v>
      </c>
    </row>
    <row r="30764" spans="1:5" ht="15.6">
      <c r="A30764" s="358" t="s">
        <v>31016</v>
      </c>
      <c r="B30764" s="358" t="s">
        <v>31017</v>
      </c>
      <c r="C30764" s="359">
        <v>0.1</v>
      </c>
      <c r="D30764" s="357" t="s">
        <v>31015</v>
      </c>
      <c r="E30764" s="357" t="s">
        <v>31015</v>
      </c>
    </row>
    <row r="30765" spans="1:5" ht="15.6">
      <c r="A30765" s="358" t="s">
        <v>34774</v>
      </c>
      <c r="B30765" s="358" t="s">
        <v>34775</v>
      </c>
      <c r="C30765" s="359">
        <v>0.1</v>
      </c>
      <c r="D30765" s="357" t="s">
        <v>34773</v>
      </c>
      <c r="E30765" s="357" t="s">
        <v>34773</v>
      </c>
    </row>
    <row r="30766" spans="1:5" ht="15.6">
      <c r="A30766" s="358" t="s">
        <v>34774</v>
      </c>
      <c r="B30766" s="358" t="s">
        <v>34775</v>
      </c>
      <c r="C30766" s="359">
        <v>0.1</v>
      </c>
      <c r="D30766" s="357" t="s">
        <v>34773</v>
      </c>
      <c r="E30766" s="357" t="s">
        <v>34773</v>
      </c>
    </row>
    <row r="30767" spans="1:5" ht="15.6">
      <c r="A30767" s="358" t="s">
        <v>38231</v>
      </c>
      <c r="B30767" s="358" t="s">
        <v>38232</v>
      </c>
      <c r="C30767" s="359">
        <v>0.1</v>
      </c>
      <c r="D30767" s="357" t="s">
        <v>38230</v>
      </c>
      <c r="E30767" s="357" t="s">
        <v>38230</v>
      </c>
    </row>
    <row r="30768" spans="1:5" ht="15.6">
      <c r="A30768" s="358" t="s">
        <v>65965</v>
      </c>
      <c r="B30768" s="358" t="s">
        <v>65966</v>
      </c>
      <c r="C30768" s="359">
        <v>0.1</v>
      </c>
      <c r="D30768" s="357" t="s">
        <v>65964</v>
      </c>
      <c r="E30768" s="357" t="s">
        <v>65964</v>
      </c>
    </row>
    <row r="30769" spans="1:5" ht="15.6">
      <c r="A30769" s="358" t="s">
        <v>65965</v>
      </c>
      <c r="B30769" s="358" t="s">
        <v>65966</v>
      </c>
      <c r="C30769" s="359">
        <v>0.1</v>
      </c>
      <c r="D30769" s="357" t="s">
        <v>65964</v>
      </c>
      <c r="E30769" s="357" t="s">
        <v>65964</v>
      </c>
    </row>
    <row r="30770" spans="1:5" ht="15.6">
      <c r="A30770" s="358" t="s">
        <v>40038</v>
      </c>
      <c r="B30770" s="358" t="s">
        <v>40039</v>
      </c>
      <c r="C30770" s="359">
        <v>0.1</v>
      </c>
      <c r="D30770" s="357" t="s">
        <v>40037</v>
      </c>
      <c r="E30770" s="357" t="s">
        <v>40037</v>
      </c>
    </row>
    <row r="30771" spans="1:5" ht="15.6">
      <c r="A30771" s="358" t="s">
        <v>55498</v>
      </c>
      <c r="B30771" s="358" t="s">
        <v>55499</v>
      </c>
      <c r="C30771" s="359">
        <v>0.1</v>
      </c>
      <c r="D30771" s="357" t="s">
        <v>55497</v>
      </c>
      <c r="E30771" s="357" t="s">
        <v>55497</v>
      </c>
    </row>
    <row r="30772" spans="1:5" ht="15.6">
      <c r="A30772" s="358" t="s">
        <v>55498</v>
      </c>
      <c r="B30772" s="358" t="s">
        <v>55499</v>
      </c>
      <c r="C30772" s="359">
        <v>0.1</v>
      </c>
      <c r="D30772" s="357" t="s">
        <v>55497</v>
      </c>
      <c r="E30772" s="357" t="s">
        <v>55497</v>
      </c>
    </row>
    <row r="30773" spans="1:5" ht="15.6">
      <c r="A30773" s="358" t="s">
        <v>48993</v>
      </c>
      <c r="B30773" s="358" t="s">
        <v>48993</v>
      </c>
      <c r="C30773" s="359">
        <v>0.1</v>
      </c>
      <c r="D30773" s="357" t="s">
        <v>48992</v>
      </c>
      <c r="E30773" s="357" t="s">
        <v>48992</v>
      </c>
    </row>
    <row r="30774" spans="1:5" ht="15.6">
      <c r="A30774" s="358" t="s">
        <v>50542</v>
      </c>
      <c r="B30774" s="358" t="s">
        <v>50543</v>
      </c>
      <c r="C30774" s="359">
        <v>0.1</v>
      </c>
      <c r="D30774" s="357" t="s">
        <v>50541</v>
      </c>
      <c r="E30774" s="357" t="s">
        <v>50541</v>
      </c>
    </row>
    <row r="30775" spans="1:5" ht="15.6">
      <c r="A30775" s="358" t="s">
        <v>51307</v>
      </c>
      <c r="B30775" s="358" t="s">
        <v>51308</v>
      </c>
      <c r="C30775" s="359">
        <v>0.1</v>
      </c>
      <c r="D30775" s="357" t="s">
        <v>51306</v>
      </c>
      <c r="E30775" s="357" t="s">
        <v>51306</v>
      </c>
    </row>
    <row r="30776" spans="1:5" ht="15.6">
      <c r="A30776" s="358" t="s">
        <v>51612</v>
      </c>
      <c r="B30776" s="358" t="s">
        <v>51612</v>
      </c>
      <c r="C30776" s="359">
        <v>0.1</v>
      </c>
      <c r="D30776" s="357" t="s">
        <v>51611</v>
      </c>
      <c r="E30776" s="357" t="s">
        <v>51611</v>
      </c>
    </row>
    <row r="30777" spans="1:5" ht="15.6">
      <c r="A30777" s="358" t="s">
        <v>51963</v>
      </c>
      <c r="B30777" s="358" t="s">
        <v>51964</v>
      </c>
      <c r="C30777" s="359">
        <v>0.1</v>
      </c>
      <c r="D30777" s="357" t="s">
        <v>51962</v>
      </c>
      <c r="E30777" s="357" t="s">
        <v>51962</v>
      </c>
    </row>
    <row r="30778" spans="1:5" ht="15.6">
      <c r="A30778" s="358" t="s">
        <v>55702</v>
      </c>
      <c r="B30778" s="358" t="s">
        <v>55703</v>
      </c>
      <c r="C30778" s="359">
        <v>0.1</v>
      </c>
      <c r="D30778" s="357" t="s">
        <v>55701</v>
      </c>
      <c r="E30778" s="357" t="s">
        <v>55701</v>
      </c>
    </row>
    <row r="30779" spans="1:5" ht="15.6">
      <c r="A30779" s="358" t="s">
        <v>55702</v>
      </c>
      <c r="B30779" s="358" t="s">
        <v>55703</v>
      </c>
      <c r="C30779" s="359">
        <v>0.1</v>
      </c>
      <c r="D30779" s="357" t="s">
        <v>55701</v>
      </c>
      <c r="E30779" s="357" t="s">
        <v>55701</v>
      </c>
    </row>
    <row r="30780" spans="1:5" ht="15.6">
      <c r="A30780" s="358" t="s">
        <v>55702</v>
      </c>
      <c r="B30780" s="358" t="s">
        <v>55703</v>
      </c>
      <c r="C30780" s="359">
        <v>0.1</v>
      </c>
      <c r="D30780" s="357" t="s">
        <v>55701</v>
      </c>
      <c r="E30780" s="357" t="s">
        <v>55701</v>
      </c>
    </row>
    <row r="30781" spans="1:5" ht="15.6">
      <c r="A30781" s="358" t="s">
        <v>53399</v>
      </c>
      <c r="B30781" s="358" t="s">
        <v>53400</v>
      </c>
      <c r="C30781" s="359">
        <v>0.1</v>
      </c>
      <c r="D30781" s="357" t="s">
        <v>53398</v>
      </c>
      <c r="E30781" s="357" t="s">
        <v>53398</v>
      </c>
    </row>
    <row r="30782" spans="1:5" ht="15.6">
      <c r="A30782" s="358" t="s">
        <v>25231</v>
      </c>
      <c r="B30782" s="358" t="s">
        <v>25232</v>
      </c>
      <c r="C30782" s="359">
        <v>0.1</v>
      </c>
      <c r="D30782" s="357" t="s">
        <v>25230</v>
      </c>
      <c r="E30782" s="357" t="s">
        <v>25230</v>
      </c>
    </row>
    <row r="30783" spans="1:5" ht="15.6">
      <c r="A30783" s="358" t="s">
        <v>25352</v>
      </c>
      <c r="B30783" s="358" t="s">
        <v>25353</v>
      </c>
      <c r="C30783" s="359">
        <v>0.1</v>
      </c>
      <c r="D30783" s="357" t="s">
        <v>25351</v>
      </c>
      <c r="E30783" s="357" t="s">
        <v>25351</v>
      </c>
    </row>
    <row r="30784" spans="1:5" ht="15.6">
      <c r="A30784" s="358" t="s">
        <v>26945</v>
      </c>
      <c r="B30784" s="358" t="s">
        <v>10262</v>
      </c>
      <c r="C30784" s="359">
        <v>0.1</v>
      </c>
      <c r="D30784" s="357" t="s">
        <v>26944</v>
      </c>
      <c r="E30784" s="357" t="s">
        <v>26944</v>
      </c>
    </row>
    <row r="30785" spans="1:5" ht="15.6">
      <c r="A30785" s="358" t="s">
        <v>26953</v>
      </c>
      <c r="B30785" s="358" t="s">
        <v>26954</v>
      </c>
      <c r="C30785" s="359">
        <v>0.1</v>
      </c>
      <c r="D30785" s="357" t="s">
        <v>26952</v>
      </c>
      <c r="E30785" s="357" t="s">
        <v>26952</v>
      </c>
    </row>
    <row r="30786" spans="1:5" ht="15.6">
      <c r="A30786" s="358" t="s">
        <v>27957</v>
      </c>
      <c r="B30786" s="358" t="s">
        <v>27958</v>
      </c>
      <c r="C30786" s="359">
        <v>0.1</v>
      </c>
      <c r="D30786" s="357" t="s">
        <v>27956</v>
      </c>
      <c r="E30786" s="357" t="s">
        <v>27956</v>
      </c>
    </row>
    <row r="30787" spans="1:5" ht="15.6">
      <c r="A30787" s="358" t="s">
        <v>28655</v>
      </c>
      <c r="B30787" s="358" t="s">
        <v>28656</v>
      </c>
      <c r="C30787" s="359">
        <v>0.1</v>
      </c>
      <c r="D30787" s="357" t="s">
        <v>28654</v>
      </c>
      <c r="E30787" s="357" t="s">
        <v>28654</v>
      </c>
    </row>
    <row r="30788" spans="1:5" ht="15.6">
      <c r="A30788" s="358" t="s">
        <v>29048</v>
      </c>
      <c r="B30788" s="358" t="s">
        <v>29049</v>
      </c>
      <c r="C30788" s="359">
        <v>0.1</v>
      </c>
      <c r="D30788" s="357" t="s">
        <v>29047</v>
      </c>
      <c r="E30788" s="357" t="s">
        <v>29047</v>
      </c>
    </row>
    <row r="30789" spans="1:5" ht="15.6">
      <c r="A30789" s="358" t="s">
        <v>29048</v>
      </c>
      <c r="B30789" s="358" t="s">
        <v>29049</v>
      </c>
      <c r="C30789" s="359">
        <v>0.1</v>
      </c>
      <c r="D30789" s="357" t="s">
        <v>29047</v>
      </c>
      <c r="E30789" s="357" t="s">
        <v>29047</v>
      </c>
    </row>
    <row r="30790" spans="1:5" ht="15.6">
      <c r="A30790" s="358" t="s">
        <v>29515</v>
      </c>
      <c r="B30790" s="358" t="s">
        <v>29516</v>
      </c>
      <c r="C30790" s="359">
        <v>0.1</v>
      </c>
      <c r="D30790" s="357" t="s">
        <v>29514</v>
      </c>
      <c r="E30790" s="357" t="s">
        <v>29514</v>
      </c>
    </row>
    <row r="30791" spans="1:5" ht="15.6">
      <c r="A30791" s="358" t="s">
        <v>30191</v>
      </c>
      <c r="B30791" s="358" t="s">
        <v>30192</v>
      </c>
      <c r="C30791" s="359">
        <v>0.1</v>
      </c>
      <c r="D30791" s="357" t="s">
        <v>30190</v>
      </c>
      <c r="E30791" s="357" t="s">
        <v>30190</v>
      </c>
    </row>
    <row r="30792" spans="1:5" ht="15.6">
      <c r="A30792" s="358" t="s">
        <v>33600</v>
      </c>
      <c r="B30792" s="358" t="s">
        <v>33601</v>
      </c>
      <c r="C30792" s="359">
        <v>0.1</v>
      </c>
      <c r="D30792" s="357" t="s">
        <v>33599</v>
      </c>
      <c r="E30792" s="357" t="s">
        <v>33599</v>
      </c>
    </row>
    <row r="30793" spans="1:5" ht="15.6">
      <c r="A30793" s="358" t="s">
        <v>41201</v>
      </c>
      <c r="B30793" s="358" t="s">
        <v>41201</v>
      </c>
      <c r="C30793" s="359">
        <v>0.1</v>
      </c>
      <c r="D30793" s="357" t="s">
        <v>41200</v>
      </c>
      <c r="E30793" s="357" t="s">
        <v>41200</v>
      </c>
    </row>
    <row r="30794" spans="1:5" ht="15.6">
      <c r="A30794" s="358" t="s">
        <v>42892</v>
      </c>
      <c r="B30794" s="358" t="s">
        <v>42892</v>
      </c>
      <c r="C30794" s="359">
        <v>0.1</v>
      </c>
      <c r="D30794" s="357" t="s">
        <v>42891</v>
      </c>
      <c r="E30794" s="357" t="s">
        <v>42891</v>
      </c>
    </row>
    <row r="30795" spans="1:5" ht="15.6">
      <c r="A30795" s="358" t="s">
        <v>44668</v>
      </c>
      <c r="B30795" s="358" t="s">
        <v>44669</v>
      </c>
      <c r="C30795" s="359">
        <v>0.1</v>
      </c>
      <c r="D30795" s="357" t="s">
        <v>44667</v>
      </c>
      <c r="E30795" s="357" t="s">
        <v>44667</v>
      </c>
    </row>
    <row r="30796" spans="1:5" ht="15.6">
      <c r="A30796" s="358" t="s">
        <v>55634</v>
      </c>
      <c r="B30796" s="358" t="s">
        <v>55635</v>
      </c>
      <c r="C30796" s="359">
        <v>0.1</v>
      </c>
      <c r="D30796" s="357" t="s">
        <v>55633</v>
      </c>
      <c r="E30796" s="357" t="s">
        <v>55633</v>
      </c>
    </row>
    <row r="30797" spans="1:5" ht="15.6">
      <c r="A30797" s="358" t="s">
        <v>65968</v>
      </c>
      <c r="B30797" s="358" t="s">
        <v>65969</v>
      </c>
      <c r="C30797" s="359">
        <v>0.1</v>
      </c>
      <c r="D30797" s="357" t="s">
        <v>65967</v>
      </c>
      <c r="E30797" s="357" t="s">
        <v>65967</v>
      </c>
    </row>
    <row r="30798" spans="1:5" ht="15.6">
      <c r="A30798" s="358" t="s">
        <v>46607</v>
      </c>
      <c r="B30798" s="358" t="s">
        <v>46608</v>
      </c>
      <c r="C30798" s="359">
        <v>0.1</v>
      </c>
      <c r="D30798" s="357" t="s">
        <v>46606</v>
      </c>
      <c r="E30798" s="357" t="s">
        <v>46606</v>
      </c>
    </row>
    <row r="30799" spans="1:5" ht="15.6">
      <c r="A30799" s="358" t="s">
        <v>47180</v>
      </c>
      <c r="B30799" s="358" t="s">
        <v>47181</v>
      </c>
      <c r="C30799" s="359">
        <v>0.1</v>
      </c>
      <c r="D30799" s="357" t="s">
        <v>47179</v>
      </c>
      <c r="E30799" s="357" t="s">
        <v>47179</v>
      </c>
    </row>
    <row r="30800" spans="1:5" ht="15.6">
      <c r="A30800" s="358" t="s">
        <v>48537</v>
      </c>
      <c r="B30800" s="358" t="s">
        <v>48537</v>
      </c>
      <c r="C30800" s="359">
        <v>0.1</v>
      </c>
      <c r="D30800" s="357" t="s">
        <v>48536</v>
      </c>
      <c r="E30800" s="357" t="s">
        <v>48536</v>
      </c>
    </row>
    <row r="30801" spans="1:5" ht="15.6">
      <c r="A30801" s="358" t="s">
        <v>48763</v>
      </c>
      <c r="B30801" s="358" t="s">
        <v>48764</v>
      </c>
      <c r="C30801" s="359">
        <v>0.1</v>
      </c>
      <c r="D30801" s="357" t="s">
        <v>48762</v>
      </c>
      <c r="E30801" s="357" t="s">
        <v>48762</v>
      </c>
    </row>
    <row r="30802" spans="1:5" ht="15.6">
      <c r="A30802" s="358" t="s">
        <v>51509</v>
      </c>
      <c r="B30802" s="358" t="s">
        <v>51510</v>
      </c>
      <c r="C30802" s="359">
        <v>0.1</v>
      </c>
      <c r="D30802" s="357" t="s">
        <v>51508</v>
      </c>
      <c r="E30802" s="357" t="s">
        <v>51508</v>
      </c>
    </row>
    <row r="30803" spans="1:5" ht="15.6">
      <c r="A30803" s="358" t="s">
        <v>55640</v>
      </c>
      <c r="B30803" s="358" t="s">
        <v>55640</v>
      </c>
      <c r="C30803" s="359">
        <v>0.1</v>
      </c>
      <c r="D30803" s="357" t="s">
        <v>55639</v>
      </c>
      <c r="E30803" s="357" t="s">
        <v>55639</v>
      </c>
    </row>
    <row r="30804" spans="1:5" ht="15.6">
      <c r="A30804" s="358" t="s">
        <v>52329</v>
      </c>
      <c r="B30804" s="358" t="s">
        <v>52329</v>
      </c>
      <c r="C30804" s="359">
        <v>0.1</v>
      </c>
      <c r="D30804" s="357" t="s">
        <v>52328</v>
      </c>
      <c r="E30804" s="357" t="s">
        <v>52328</v>
      </c>
    </row>
    <row r="30805" spans="1:5" ht="15.6">
      <c r="A30805" s="358" t="s">
        <v>53774</v>
      </c>
      <c r="B30805" s="358" t="s">
        <v>10262</v>
      </c>
      <c r="C30805" s="359">
        <v>0.1</v>
      </c>
      <c r="D30805" s="357" t="s">
        <v>53773</v>
      </c>
      <c r="E30805" s="357" t="s">
        <v>53773</v>
      </c>
    </row>
    <row r="30806" spans="1:5" ht="15.6">
      <c r="A30806" s="358" t="s">
        <v>25685</v>
      </c>
      <c r="B30806" s="358" t="s">
        <v>25685</v>
      </c>
      <c r="C30806" s="359">
        <v>0.1</v>
      </c>
      <c r="D30806" s="357" t="s">
        <v>55480</v>
      </c>
      <c r="E30806" s="357" t="s">
        <v>55480</v>
      </c>
    </row>
    <row r="30807" spans="1:5" ht="15.6">
      <c r="A30807" s="358" t="s">
        <v>25799</v>
      </c>
      <c r="B30807" s="358" t="s">
        <v>25800</v>
      </c>
      <c r="C30807" s="359">
        <v>0.1</v>
      </c>
      <c r="D30807" s="357" t="s">
        <v>25798</v>
      </c>
      <c r="E30807" s="357" t="s">
        <v>25798</v>
      </c>
    </row>
    <row r="30808" spans="1:5" ht="15.6">
      <c r="A30808" s="358" t="s">
        <v>30722</v>
      </c>
      <c r="B30808" s="358" t="s">
        <v>30722</v>
      </c>
      <c r="C30808" s="359">
        <v>0.1</v>
      </c>
      <c r="D30808" s="357" t="s">
        <v>30721</v>
      </c>
      <c r="E30808" s="357" t="s">
        <v>30721</v>
      </c>
    </row>
    <row r="30809" spans="1:5" ht="15.6">
      <c r="A30809" s="358" t="s">
        <v>31891</v>
      </c>
      <c r="B30809" s="358" t="s">
        <v>31892</v>
      </c>
      <c r="C30809" s="359">
        <v>0.1</v>
      </c>
      <c r="D30809" s="357" t="s">
        <v>31890</v>
      </c>
      <c r="E30809" s="357" t="s">
        <v>31890</v>
      </c>
    </row>
    <row r="30810" spans="1:5" ht="15.6">
      <c r="A30810" s="358" t="s">
        <v>32166</v>
      </c>
      <c r="B30810" s="358" t="s">
        <v>32167</v>
      </c>
      <c r="C30810" s="359">
        <v>0.1</v>
      </c>
      <c r="D30810" s="357" t="s">
        <v>32165</v>
      </c>
      <c r="E30810" s="357" t="s">
        <v>32165</v>
      </c>
    </row>
    <row r="30811" spans="1:5" ht="15.6">
      <c r="A30811" s="358" t="s">
        <v>33100</v>
      </c>
      <c r="B30811" s="358" t="s">
        <v>33101</v>
      </c>
      <c r="C30811" s="359">
        <v>0.1</v>
      </c>
      <c r="D30811" s="357" t="s">
        <v>33099</v>
      </c>
      <c r="E30811" s="357" t="s">
        <v>33099</v>
      </c>
    </row>
    <row r="30812" spans="1:5" ht="15.6">
      <c r="A30812" s="358" t="s">
        <v>33169</v>
      </c>
      <c r="B30812" s="358" t="s">
        <v>33170</v>
      </c>
      <c r="C30812" s="359">
        <v>0.1</v>
      </c>
      <c r="D30812" s="357" t="s">
        <v>33168</v>
      </c>
      <c r="E30812" s="357" t="s">
        <v>33168</v>
      </c>
    </row>
    <row r="30813" spans="1:5" ht="15.6">
      <c r="A30813" s="358" t="s">
        <v>34585</v>
      </c>
      <c r="B30813" s="358" t="s">
        <v>34585</v>
      </c>
      <c r="C30813" s="359">
        <v>0.1</v>
      </c>
      <c r="D30813" s="357" t="s">
        <v>34584</v>
      </c>
      <c r="E30813" s="357" t="s">
        <v>34584</v>
      </c>
    </row>
    <row r="30814" spans="1:5" ht="15.6">
      <c r="A30814" s="358" t="s">
        <v>41136</v>
      </c>
      <c r="B30814" s="358" t="s">
        <v>41136</v>
      </c>
      <c r="C30814" s="359">
        <v>0.1</v>
      </c>
      <c r="D30814" s="357" t="s">
        <v>41135</v>
      </c>
      <c r="E30814" s="357" t="s">
        <v>41135</v>
      </c>
    </row>
    <row r="30815" spans="1:5" ht="15.6">
      <c r="A30815" s="358" t="s">
        <v>41174</v>
      </c>
      <c r="B30815" s="358" t="s">
        <v>41175</v>
      </c>
      <c r="C30815" s="359">
        <v>0.1</v>
      </c>
      <c r="D30815" s="357" t="s">
        <v>41173</v>
      </c>
      <c r="E30815" s="357" t="s">
        <v>41173</v>
      </c>
    </row>
    <row r="30816" spans="1:5" ht="15.6">
      <c r="A30816" s="358" t="s">
        <v>43519</v>
      </c>
      <c r="B30816" s="358" t="s">
        <v>43520</v>
      </c>
      <c r="C30816" s="359">
        <v>0.1</v>
      </c>
      <c r="D30816" s="357" t="s">
        <v>43518</v>
      </c>
      <c r="E30816" s="357" t="s">
        <v>43518</v>
      </c>
    </row>
    <row r="30817" spans="1:5" ht="15.6">
      <c r="A30817" s="358" t="s">
        <v>44852</v>
      </c>
      <c r="B30817" s="358" t="s">
        <v>44853</v>
      </c>
      <c r="C30817" s="359">
        <v>0.1</v>
      </c>
      <c r="D30817" s="357" t="s">
        <v>44851</v>
      </c>
      <c r="E30817" s="357" t="s">
        <v>44851</v>
      </c>
    </row>
    <row r="30818" spans="1:5" ht="15.6">
      <c r="A30818" s="358" t="s">
        <v>45004</v>
      </c>
      <c r="B30818" s="358" t="s">
        <v>45005</v>
      </c>
      <c r="C30818" s="359">
        <v>0.1</v>
      </c>
      <c r="D30818" s="357" t="s">
        <v>45003</v>
      </c>
      <c r="E30818" s="357" t="s">
        <v>45003</v>
      </c>
    </row>
    <row r="30819" spans="1:5" ht="15.6">
      <c r="A30819" s="358" t="s">
        <v>45654</v>
      </c>
      <c r="B30819" s="358" t="s">
        <v>10262</v>
      </c>
      <c r="C30819" s="359">
        <v>0.1</v>
      </c>
      <c r="D30819" s="357" t="s">
        <v>45653</v>
      </c>
      <c r="E30819" s="357" t="s">
        <v>45653</v>
      </c>
    </row>
    <row r="30820" spans="1:5" ht="15.6">
      <c r="A30820" s="358" t="s">
        <v>47194</v>
      </c>
      <c r="B30820" s="358" t="s">
        <v>47194</v>
      </c>
      <c r="C30820" s="359">
        <v>0.1</v>
      </c>
      <c r="D30820" s="357" t="s">
        <v>47193</v>
      </c>
      <c r="E30820" s="357" t="s">
        <v>47193</v>
      </c>
    </row>
    <row r="30821" spans="1:5" ht="15.6">
      <c r="A30821" s="358" t="s">
        <v>49031</v>
      </c>
      <c r="B30821" s="358" t="s">
        <v>49032</v>
      </c>
      <c r="C30821" s="359">
        <v>0.1</v>
      </c>
      <c r="D30821" s="357" t="s">
        <v>49030</v>
      </c>
      <c r="E30821" s="357" t="s">
        <v>49030</v>
      </c>
    </row>
    <row r="30822" spans="1:5" ht="15.6">
      <c r="A30822" s="358" t="s">
        <v>50940</v>
      </c>
      <c r="B30822" s="358" t="s">
        <v>50940</v>
      </c>
      <c r="C30822" s="359">
        <v>0.1</v>
      </c>
      <c r="D30822" s="357" t="s">
        <v>50939</v>
      </c>
      <c r="E30822" s="357" t="s">
        <v>50939</v>
      </c>
    </row>
    <row r="30823" spans="1:5" ht="15.6">
      <c r="A30823" s="358" t="s">
        <v>51298</v>
      </c>
      <c r="B30823" s="358" t="s">
        <v>51298</v>
      </c>
      <c r="C30823" s="359">
        <v>0.1</v>
      </c>
      <c r="D30823" s="357" t="s">
        <v>51297</v>
      </c>
      <c r="E30823" s="357" t="s">
        <v>51297</v>
      </c>
    </row>
    <row r="30824" spans="1:5" ht="15.6">
      <c r="A30824" s="358" t="s">
        <v>51393</v>
      </c>
      <c r="B30824" s="358" t="s">
        <v>10262</v>
      </c>
      <c r="C30824" s="359">
        <v>0.1</v>
      </c>
      <c r="D30824" s="357" t="s">
        <v>51392</v>
      </c>
      <c r="E30824" s="357" t="s">
        <v>51392</v>
      </c>
    </row>
    <row r="30825" spans="1:5" ht="15.6">
      <c r="A30825" s="358" t="s">
        <v>51558</v>
      </c>
      <c r="B30825" s="358" t="s">
        <v>10262</v>
      </c>
      <c r="C30825" s="359">
        <v>0.1</v>
      </c>
      <c r="D30825" s="357" t="s">
        <v>51557</v>
      </c>
      <c r="E30825" s="357" t="s">
        <v>51557</v>
      </c>
    </row>
    <row r="30826" spans="1:5" ht="15.6">
      <c r="A30826" s="358" t="s">
        <v>51868</v>
      </c>
      <c r="B30826" s="358" t="s">
        <v>51869</v>
      </c>
      <c r="C30826" s="359">
        <v>0.1</v>
      </c>
      <c r="D30826" s="357" t="s">
        <v>51867</v>
      </c>
      <c r="E30826" s="357" t="s">
        <v>51867</v>
      </c>
    </row>
    <row r="30827" spans="1:5" ht="15.6">
      <c r="A30827" s="358" t="s">
        <v>52321</v>
      </c>
      <c r="B30827" s="358" t="s">
        <v>52322</v>
      </c>
      <c r="C30827" s="359">
        <v>0.1</v>
      </c>
      <c r="D30827" s="357" t="s">
        <v>52320</v>
      </c>
      <c r="E30827" s="357" t="s">
        <v>52320</v>
      </c>
    </row>
    <row r="30828" spans="1:5" ht="15.6">
      <c r="A30828" s="358" t="s">
        <v>53474</v>
      </c>
      <c r="B30828" s="358" t="s">
        <v>53475</v>
      </c>
      <c r="C30828" s="359">
        <v>0.1</v>
      </c>
      <c r="D30828" s="357" t="s">
        <v>53473</v>
      </c>
      <c r="E30828" s="357" t="s">
        <v>53473</v>
      </c>
    </row>
    <row r="30829" spans="1:5" ht="15.6">
      <c r="A30829" s="358" t="s">
        <v>53474</v>
      </c>
      <c r="B30829" s="358" t="s">
        <v>53475</v>
      </c>
      <c r="C30829" s="359">
        <v>0.1</v>
      </c>
      <c r="D30829" s="357" t="s">
        <v>53473</v>
      </c>
      <c r="E30829" s="357" t="s">
        <v>53473</v>
      </c>
    </row>
    <row r="30830" spans="1:5" ht="15.6">
      <c r="A30830" s="358" t="s">
        <v>53708</v>
      </c>
      <c r="B30830" s="358" t="s">
        <v>53709</v>
      </c>
      <c r="C30830" s="359">
        <v>0.1</v>
      </c>
      <c r="D30830" s="357" t="s">
        <v>53707</v>
      </c>
      <c r="E30830" s="357" t="s">
        <v>53707</v>
      </c>
    </row>
    <row r="30831" spans="1:5" ht="15.6">
      <c r="A30831" s="358" t="s">
        <v>24658</v>
      </c>
      <c r="B30831" s="358" t="s">
        <v>24659</v>
      </c>
      <c r="C30831" s="359">
        <v>0.1</v>
      </c>
      <c r="D30831" s="357" t="s">
        <v>24657</v>
      </c>
      <c r="E30831" s="357" t="s">
        <v>24657</v>
      </c>
    </row>
    <row r="30832" spans="1:5" ht="15.6">
      <c r="A30832" s="358" t="s">
        <v>24795</v>
      </c>
      <c r="B30832" s="358" t="s">
        <v>24796</v>
      </c>
      <c r="C30832" s="359">
        <v>0.1</v>
      </c>
      <c r="D30832" s="357" t="s">
        <v>24794</v>
      </c>
      <c r="E30832" s="357" t="s">
        <v>24794</v>
      </c>
    </row>
    <row r="30833" spans="1:5" ht="15.6">
      <c r="A30833" s="358" t="s">
        <v>25140</v>
      </c>
      <c r="B30833" s="358" t="s">
        <v>25141</v>
      </c>
      <c r="C30833" s="359">
        <v>0.1</v>
      </c>
      <c r="D30833" s="357" t="s">
        <v>25139</v>
      </c>
      <c r="E30833" s="357" t="s">
        <v>25139</v>
      </c>
    </row>
    <row r="30834" spans="1:5" ht="15.6">
      <c r="A30834" s="358" t="s">
        <v>25442</v>
      </c>
      <c r="B30834" s="358" t="s">
        <v>25443</v>
      </c>
      <c r="C30834" s="359">
        <v>0.1</v>
      </c>
      <c r="D30834" s="357" t="s">
        <v>25441</v>
      </c>
      <c r="E30834" s="357" t="s">
        <v>25441</v>
      </c>
    </row>
    <row r="30835" spans="1:5" ht="15.6">
      <c r="A30835" s="358" t="s">
        <v>25761</v>
      </c>
      <c r="B30835" s="358" t="s">
        <v>25762</v>
      </c>
      <c r="C30835" s="359">
        <v>0.1</v>
      </c>
      <c r="D30835" s="357" t="s">
        <v>25760</v>
      </c>
      <c r="E30835" s="357" t="s">
        <v>25760</v>
      </c>
    </row>
    <row r="30836" spans="1:5" ht="15.6">
      <c r="A30836" s="358" t="s">
        <v>26059</v>
      </c>
      <c r="B30836" s="358" t="s">
        <v>26060</v>
      </c>
      <c r="C30836" s="359">
        <v>0.1</v>
      </c>
      <c r="D30836" s="357" t="s">
        <v>26058</v>
      </c>
      <c r="E30836" s="357" t="s">
        <v>26058</v>
      </c>
    </row>
    <row r="30837" spans="1:5" ht="15.6">
      <c r="A30837" s="358" t="s">
        <v>59560</v>
      </c>
      <c r="B30837" s="358" t="s">
        <v>10262</v>
      </c>
      <c r="C30837" s="359">
        <v>0.1</v>
      </c>
      <c r="D30837" s="357" t="s">
        <v>65970</v>
      </c>
      <c r="E30837" s="357" t="s">
        <v>65970</v>
      </c>
    </row>
    <row r="30838" spans="1:5" ht="15.6">
      <c r="A30838" s="358" t="s">
        <v>31535</v>
      </c>
      <c r="B30838" s="358" t="s">
        <v>31536</v>
      </c>
      <c r="C30838" s="359">
        <v>0.1</v>
      </c>
      <c r="D30838" s="357" t="s">
        <v>31534</v>
      </c>
      <c r="E30838" s="357" t="s">
        <v>31534</v>
      </c>
    </row>
    <row r="30839" spans="1:5" ht="15.6">
      <c r="A30839" s="358" t="s">
        <v>44421</v>
      </c>
      <c r="B30839" s="358" t="s">
        <v>44421</v>
      </c>
      <c r="C30839" s="359">
        <v>0.1</v>
      </c>
      <c r="D30839" s="357" t="s">
        <v>44420</v>
      </c>
      <c r="E30839" s="357" t="s">
        <v>44420</v>
      </c>
    </row>
    <row r="30840" spans="1:5" ht="15.6">
      <c r="A30840" s="358" t="s">
        <v>47549</v>
      </c>
      <c r="B30840" s="358" t="s">
        <v>47550</v>
      </c>
      <c r="C30840" s="359">
        <v>0.1</v>
      </c>
      <c r="D30840" s="357" t="s">
        <v>47548</v>
      </c>
      <c r="E30840" s="357" t="s">
        <v>47548</v>
      </c>
    </row>
    <row r="30841" spans="1:5" ht="15.6">
      <c r="A30841" s="358" t="s">
        <v>49764</v>
      </c>
      <c r="B30841" s="358" t="s">
        <v>10262</v>
      </c>
      <c r="C30841" s="359">
        <v>0.1</v>
      </c>
      <c r="D30841" s="357" t="s">
        <v>49763</v>
      </c>
      <c r="E30841" s="357" t="s">
        <v>49763</v>
      </c>
    </row>
    <row r="30842" spans="1:5" ht="15.6">
      <c r="A30842" s="358" t="s">
        <v>51153</v>
      </c>
      <c r="B30842" s="358" t="s">
        <v>51154</v>
      </c>
      <c r="C30842" s="359">
        <v>0.1</v>
      </c>
      <c r="D30842" s="357" t="s">
        <v>51152</v>
      </c>
      <c r="E30842" s="357" t="s">
        <v>51152</v>
      </c>
    </row>
    <row r="30843" spans="1:5" ht="15.6">
      <c r="A30843" s="358" t="s">
        <v>53690</v>
      </c>
      <c r="B30843" s="358" t="s">
        <v>53691</v>
      </c>
      <c r="C30843" s="359">
        <v>0.1</v>
      </c>
      <c r="D30843" s="357" t="s">
        <v>53689</v>
      </c>
      <c r="E30843" s="357" t="s">
        <v>53689</v>
      </c>
    </row>
    <row r="30844" spans="1:5" ht="15.6">
      <c r="A30844" s="358" t="s">
        <v>53782</v>
      </c>
      <c r="B30844" s="358" t="s">
        <v>53783</v>
      </c>
      <c r="C30844" s="359">
        <v>0.1</v>
      </c>
      <c r="D30844" s="357" t="s">
        <v>53781</v>
      </c>
      <c r="E30844" s="357" t="s">
        <v>53781</v>
      </c>
    </row>
    <row r="30845" spans="1:5" ht="15.6">
      <c r="A30845" s="358" t="s">
        <v>53782</v>
      </c>
      <c r="B30845" s="358" t="s">
        <v>53783</v>
      </c>
      <c r="C30845" s="359">
        <v>0.1</v>
      </c>
      <c r="D30845" s="357" t="s">
        <v>53781</v>
      </c>
      <c r="E30845" s="357" t="s">
        <v>53781</v>
      </c>
    </row>
    <row r="30846" spans="1:5" ht="15.6">
      <c r="A30846" s="358" t="s">
        <v>25263</v>
      </c>
      <c r="B30846" s="358" t="s">
        <v>25264</v>
      </c>
      <c r="C30846" s="359">
        <v>0.1</v>
      </c>
      <c r="D30846" s="357" t="s">
        <v>25262</v>
      </c>
      <c r="E30846" s="357" t="s">
        <v>25262</v>
      </c>
    </row>
    <row r="30847" spans="1:5" ht="15.6">
      <c r="A30847" s="358" t="s">
        <v>25957</v>
      </c>
      <c r="B30847" s="358" t="s">
        <v>25958</v>
      </c>
      <c r="C30847" s="359">
        <v>0.1</v>
      </c>
      <c r="D30847" s="357" t="s">
        <v>25956</v>
      </c>
      <c r="E30847" s="357" t="s">
        <v>25956</v>
      </c>
    </row>
    <row r="30848" spans="1:5" ht="15.6">
      <c r="A30848" s="358" t="s">
        <v>26037</v>
      </c>
      <c r="B30848" s="358" t="s">
        <v>26038</v>
      </c>
      <c r="C30848" s="359">
        <v>0.1</v>
      </c>
      <c r="D30848" s="357" t="s">
        <v>26036</v>
      </c>
      <c r="E30848" s="357" t="s">
        <v>26036</v>
      </c>
    </row>
    <row r="30849" spans="1:5" ht="15.6">
      <c r="A30849" s="358" t="s">
        <v>26075</v>
      </c>
      <c r="B30849" s="358" t="s">
        <v>26076</v>
      </c>
      <c r="C30849" s="359">
        <v>0.1</v>
      </c>
      <c r="D30849" s="357" t="s">
        <v>26074</v>
      </c>
      <c r="E30849" s="357" t="s">
        <v>26074</v>
      </c>
    </row>
    <row r="30850" spans="1:5" ht="15.6">
      <c r="A30850" s="358" t="s">
        <v>26306</v>
      </c>
      <c r="B30850" s="358" t="s">
        <v>26307</v>
      </c>
      <c r="C30850" s="359">
        <v>0.1</v>
      </c>
      <c r="D30850" s="357" t="s">
        <v>26305</v>
      </c>
      <c r="E30850" s="357" t="s">
        <v>26305</v>
      </c>
    </row>
    <row r="30851" spans="1:5" ht="15.6">
      <c r="A30851" s="358" t="s">
        <v>55708</v>
      </c>
      <c r="B30851" s="358" t="s">
        <v>55709</v>
      </c>
      <c r="C30851" s="359">
        <v>0.1</v>
      </c>
      <c r="D30851" s="357" t="s">
        <v>55707</v>
      </c>
      <c r="E30851" s="357" t="s">
        <v>55707</v>
      </c>
    </row>
    <row r="30852" spans="1:5" ht="15.6">
      <c r="A30852" s="358" t="s">
        <v>27834</v>
      </c>
      <c r="B30852" s="358" t="s">
        <v>27835</v>
      </c>
      <c r="C30852" s="359">
        <v>0.1</v>
      </c>
      <c r="D30852" s="357" t="s">
        <v>27833</v>
      </c>
      <c r="E30852" s="357" t="s">
        <v>27833</v>
      </c>
    </row>
    <row r="30853" spans="1:5" ht="15.6">
      <c r="A30853" s="358" t="s">
        <v>27918</v>
      </c>
      <c r="B30853" s="358" t="s">
        <v>27919</v>
      </c>
      <c r="C30853" s="359">
        <v>0.1</v>
      </c>
      <c r="D30853" s="357" t="s">
        <v>27917</v>
      </c>
      <c r="E30853" s="357" t="s">
        <v>27917</v>
      </c>
    </row>
    <row r="30854" spans="1:5" ht="15.6">
      <c r="A30854" s="358" t="s">
        <v>28259</v>
      </c>
      <c r="B30854" s="358" t="s">
        <v>28260</v>
      </c>
      <c r="C30854" s="359">
        <v>0.1</v>
      </c>
      <c r="D30854" s="357" t="s">
        <v>28258</v>
      </c>
      <c r="E30854" s="357" t="s">
        <v>28258</v>
      </c>
    </row>
    <row r="30855" spans="1:5" ht="15.6">
      <c r="A30855" s="358" t="s">
        <v>32399</v>
      </c>
      <c r="B30855" s="358" t="s">
        <v>32400</v>
      </c>
      <c r="C30855" s="359">
        <v>0.1</v>
      </c>
      <c r="D30855" s="357" t="s">
        <v>32398</v>
      </c>
      <c r="E30855" s="357" t="s">
        <v>32398</v>
      </c>
    </row>
    <row r="30856" spans="1:5" ht="15.6">
      <c r="A30856" s="358" t="s">
        <v>32537</v>
      </c>
      <c r="B30856" s="358" t="s">
        <v>32537</v>
      </c>
      <c r="C30856" s="359">
        <v>0.1</v>
      </c>
      <c r="D30856" s="357" t="s">
        <v>32536</v>
      </c>
      <c r="E30856" s="357" t="s">
        <v>32536</v>
      </c>
    </row>
    <row r="30857" spans="1:5" ht="15.6">
      <c r="A30857" s="358" t="s">
        <v>65972</v>
      </c>
      <c r="B30857" s="358" t="s">
        <v>65973</v>
      </c>
      <c r="C30857" s="359">
        <v>0.1</v>
      </c>
      <c r="D30857" s="357" t="s">
        <v>65971</v>
      </c>
      <c r="E30857" s="357" t="s">
        <v>65971</v>
      </c>
    </row>
    <row r="30858" spans="1:5" ht="15.6">
      <c r="A30858" s="358" t="s">
        <v>35058</v>
      </c>
      <c r="B30858" s="358" t="s">
        <v>35059</v>
      </c>
      <c r="C30858" s="359">
        <v>0.1</v>
      </c>
      <c r="D30858" s="357" t="s">
        <v>35057</v>
      </c>
      <c r="E30858" s="357" t="s">
        <v>35057</v>
      </c>
    </row>
    <row r="30859" spans="1:5" ht="15.6">
      <c r="A30859" s="358" t="s">
        <v>43740</v>
      </c>
      <c r="B30859" s="358" t="s">
        <v>43741</v>
      </c>
      <c r="C30859" s="359">
        <v>0.1</v>
      </c>
      <c r="D30859" s="357" t="s">
        <v>43739</v>
      </c>
      <c r="E30859" s="357" t="s">
        <v>43739</v>
      </c>
    </row>
    <row r="30860" spans="1:5" ht="15.6">
      <c r="A30860" s="358" t="s">
        <v>47109</v>
      </c>
      <c r="B30860" s="358" t="s">
        <v>47110</v>
      </c>
      <c r="C30860" s="359">
        <v>0.1</v>
      </c>
      <c r="D30860" s="357" t="s">
        <v>47108</v>
      </c>
      <c r="E30860" s="357" t="s">
        <v>47108</v>
      </c>
    </row>
    <row r="30861" spans="1:5" ht="15.6">
      <c r="A30861" s="358" t="s">
        <v>47224</v>
      </c>
      <c r="B30861" s="358" t="s">
        <v>47225</v>
      </c>
      <c r="C30861" s="359">
        <v>0.1</v>
      </c>
      <c r="D30861" s="357" t="s">
        <v>47223</v>
      </c>
      <c r="E30861" s="357" t="s">
        <v>47223</v>
      </c>
    </row>
    <row r="30862" spans="1:5" ht="15.6">
      <c r="A30862" s="358" t="s">
        <v>48045</v>
      </c>
      <c r="B30862" s="358" t="s">
        <v>48045</v>
      </c>
      <c r="C30862" s="359">
        <v>0.1</v>
      </c>
      <c r="D30862" s="357" t="s">
        <v>48044</v>
      </c>
      <c r="E30862" s="357" t="s">
        <v>48044</v>
      </c>
    </row>
    <row r="30863" spans="1:5" ht="15.6">
      <c r="A30863" s="358" t="s">
        <v>48271</v>
      </c>
      <c r="B30863" s="358" t="s">
        <v>48272</v>
      </c>
      <c r="C30863" s="359">
        <v>0.1</v>
      </c>
      <c r="D30863" s="357" t="s">
        <v>48270</v>
      </c>
      <c r="E30863" s="357" t="s">
        <v>48270</v>
      </c>
    </row>
    <row r="30864" spans="1:5" ht="15.6">
      <c r="A30864" s="358" t="s">
        <v>50295</v>
      </c>
      <c r="B30864" s="358" t="s">
        <v>50296</v>
      </c>
      <c r="C30864" s="359">
        <v>0.1</v>
      </c>
      <c r="D30864" s="357" t="s">
        <v>50294</v>
      </c>
      <c r="E30864" s="357" t="s">
        <v>50294</v>
      </c>
    </row>
    <row r="30865" spans="1:5" ht="15.6">
      <c r="A30865" s="358" t="s">
        <v>65975</v>
      </c>
      <c r="B30865" s="358" t="s">
        <v>65976</v>
      </c>
      <c r="C30865" s="359">
        <v>0.1</v>
      </c>
      <c r="D30865" s="357" t="s">
        <v>65974</v>
      </c>
      <c r="E30865" s="357" t="s">
        <v>65974</v>
      </c>
    </row>
    <row r="30866" spans="1:5" ht="15.6">
      <c r="A30866" s="358" t="s">
        <v>52003</v>
      </c>
      <c r="B30866" s="358" t="s">
        <v>52003</v>
      </c>
      <c r="C30866" s="359">
        <v>0.1</v>
      </c>
      <c r="D30866" s="357" t="s">
        <v>52002</v>
      </c>
      <c r="E30866" s="357" t="s">
        <v>52002</v>
      </c>
    </row>
    <row r="30867" spans="1:5" ht="15.6">
      <c r="A30867" s="358" t="s">
        <v>52576</v>
      </c>
      <c r="B30867" s="358" t="s">
        <v>10262</v>
      </c>
      <c r="C30867" s="359">
        <v>0.1</v>
      </c>
      <c r="D30867" s="357" t="s">
        <v>52575</v>
      </c>
      <c r="E30867" s="357" t="s">
        <v>52575</v>
      </c>
    </row>
    <row r="30868" spans="1:5" ht="15.6">
      <c r="A30868" s="358" t="s">
        <v>53743</v>
      </c>
      <c r="B30868" s="358" t="s">
        <v>53744</v>
      </c>
      <c r="C30868" s="359">
        <v>0.1</v>
      </c>
      <c r="D30868" s="357" t="s">
        <v>53742</v>
      </c>
      <c r="E30868" s="357" t="s">
        <v>53742</v>
      </c>
    </row>
    <row r="30869" spans="1:5" ht="15.6">
      <c r="A30869" s="358" t="s">
        <v>53743</v>
      </c>
      <c r="B30869" s="358" t="s">
        <v>53744</v>
      </c>
      <c r="C30869" s="359">
        <v>0.1</v>
      </c>
      <c r="D30869" s="357" t="s">
        <v>53742</v>
      </c>
      <c r="E30869" s="357" t="s">
        <v>53742</v>
      </c>
    </row>
    <row r="30870" spans="1:5" ht="15.6">
      <c r="A30870" s="358" t="s">
        <v>25736</v>
      </c>
      <c r="B30870" s="358" t="s">
        <v>25736</v>
      </c>
      <c r="C30870" s="359">
        <v>0.1</v>
      </c>
      <c r="D30870" s="357" t="s">
        <v>25735</v>
      </c>
      <c r="E30870" s="357" t="s">
        <v>25735</v>
      </c>
    </row>
    <row r="30871" spans="1:5" ht="15.6">
      <c r="A30871" s="358" t="s">
        <v>25980</v>
      </c>
      <c r="B30871" s="358" t="s">
        <v>25980</v>
      </c>
      <c r="C30871" s="359">
        <v>0.1</v>
      </c>
      <c r="D30871" s="357" t="s">
        <v>25979</v>
      </c>
      <c r="E30871" s="357" t="s">
        <v>25979</v>
      </c>
    </row>
    <row r="30872" spans="1:5" ht="15.6">
      <c r="A30872" s="358" t="s">
        <v>26222</v>
      </c>
      <c r="B30872" s="358" t="s">
        <v>26222</v>
      </c>
      <c r="C30872" s="359">
        <v>0.1</v>
      </c>
      <c r="D30872" s="357" t="s">
        <v>26221</v>
      </c>
      <c r="E30872" s="357" t="s">
        <v>26221</v>
      </c>
    </row>
    <row r="30873" spans="1:5" ht="15.6">
      <c r="A30873" s="358" t="s">
        <v>26387</v>
      </c>
      <c r="B30873" s="358" t="s">
        <v>26388</v>
      </c>
      <c r="C30873" s="359">
        <v>0.1</v>
      </c>
      <c r="D30873" s="357" t="s">
        <v>26386</v>
      </c>
      <c r="E30873" s="357" t="s">
        <v>26386</v>
      </c>
    </row>
    <row r="30874" spans="1:5" ht="15.6">
      <c r="A30874" s="358" t="s">
        <v>27079</v>
      </c>
      <c r="B30874" s="358" t="s">
        <v>27080</v>
      </c>
      <c r="C30874" s="359">
        <v>0.1</v>
      </c>
      <c r="D30874" s="357" t="s">
        <v>27078</v>
      </c>
      <c r="E30874" s="357" t="s">
        <v>27078</v>
      </c>
    </row>
    <row r="30875" spans="1:5" ht="15.6">
      <c r="A30875" s="358" t="s">
        <v>27079</v>
      </c>
      <c r="B30875" s="358" t="s">
        <v>27080</v>
      </c>
      <c r="C30875" s="359">
        <v>0.1</v>
      </c>
      <c r="D30875" s="357" t="s">
        <v>27078</v>
      </c>
      <c r="E30875" s="357" t="s">
        <v>27078</v>
      </c>
    </row>
    <row r="30876" spans="1:5" ht="15.6">
      <c r="A30876" s="358" t="s">
        <v>27151</v>
      </c>
      <c r="B30876" s="358" t="s">
        <v>27151</v>
      </c>
      <c r="C30876" s="359">
        <v>0.1</v>
      </c>
      <c r="D30876" s="357" t="s">
        <v>27150</v>
      </c>
      <c r="E30876" s="357" t="s">
        <v>27150</v>
      </c>
    </row>
    <row r="30877" spans="1:5" ht="15.6">
      <c r="A30877" s="358" t="s">
        <v>27448</v>
      </c>
      <c r="B30877" s="358" t="s">
        <v>27449</v>
      </c>
      <c r="C30877" s="359">
        <v>0.1</v>
      </c>
      <c r="D30877" s="357" t="s">
        <v>27447</v>
      </c>
      <c r="E30877" s="357" t="s">
        <v>27447</v>
      </c>
    </row>
    <row r="30878" spans="1:5" ht="15.6">
      <c r="A30878" s="358" t="s">
        <v>27974</v>
      </c>
      <c r="B30878" s="358" t="s">
        <v>27974</v>
      </c>
      <c r="C30878" s="359">
        <v>0.1</v>
      </c>
      <c r="D30878" s="357" t="s">
        <v>27973</v>
      </c>
      <c r="E30878" s="357" t="s">
        <v>27973</v>
      </c>
    </row>
    <row r="30879" spans="1:5" ht="15.6">
      <c r="A30879" s="358" t="s">
        <v>30133</v>
      </c>
      <c r="B30879" s="358" t="s">
        <v>30134</v>
      </c>
      <c r="C30879" s="359">
        <v>0.1</v>
      </c>
      <c r="D30879" s="357" t="s">
        <v>30132</v>
      </c>
      <c r="E30879" s="357" t="s">
        <v>30132</v>
      </c>
    </row>
    <row r="30880" spans="1:5" ht="15.6">
      <c r="A30880" s="358" t="s">
        <v>33167</v>
      </c>
      <c r="B30880" s="358" t="s">
        <v>33167</v>
      </c>
      <c r="C30880" s="359">
        <v>0.1</v>
      </c>
      <c r="D30880" s="357" t="s">
        <v>33166</v>
      </c>
      <c r="E30880" s="357" t="s">
        <v>33166</v>
      </c>
    </row>
    <row r="30881" spans="1:5" ht="15.6">
      <c r="A30881" s="358" t="s">
        <v>33718</v>
      </c>
      <c r="B30881" s="358" t="s">
        <v>33719</v>
      </c>
      <c r="C30881" s="359">
        <v>0.1</v>
      </c>
      <c r="D30881" s="357" t="s">
        <v>33717</v>
      </c>
      <c r="E30881" s="357" t="s">
        <v>33717</v>
      </c>
    </row>
    <row r="30882" spans="1:5" ht="15.6">
      <c r="A30882" s="358" t="s">
        <v>35893</v>
      </c>
      <c r="B30882" s="358" t="s">
        <v>35893</v>
      </c>
      <c r="C30882" s="359">
        <v>0.1</v>
      </c>
      <c r="D30882" s="357" t="s">
        <v>35892</v>
      </c>
      <c r="E30882" s="357" t="s">
        <v>35892</v>
      </c>
    </row>
    <row r="30883" spans="1:5" ht="15.6">
      <c r="A30883" s="358" t="s">
        <v>36679</v>
      </c>
      <c r="B30883" s="358" t="s">
        <v>36680</v>
      </c>
      <c r="C30883" s="359">
        <v>0.1</v>
      </c>
      <c r="D30883" s="357" t="s">
        <v>36678</v>
      </c>
      <c r="E30883" s="357" t="s">
        <v>36678</v>
      </c>
    </row>
    <row r="30884" spans="1:5" ht="15.6">
      <c r="A30884" s="358" t="s">
        <v>42946</v>
      </c>
      <c r="B30884" s="358" t="s">
        <v>42947</v>
      </c>
      <c r="C30884" s="359">
        <v>0.1</v>
      </c>
      <c r="D30884" s="357" t="s">
        <v>42945</v>
      </c>
      <c r="E30884" s="357" t="s">
        <v>42945</v>
      </c>
    </row>
    <row r="30885" spans="1:5" ht="15.6">
      <c r="A30885" s="358" t="s">
        <v>43809</v>
      </c>
      <c r="B30885" s="358" t="s">
        <v>10262</v>
      </c>
      <c r="C30885" s="359">
        <v>0.1</v>
      </c>
      <c r="D30885" s="357" t="s">
        <v>43808</v>
      </c>
      <c r="E30885" s="357" t="s">
        <v>43808</v>
      </c>
    </row>
    <row r="30886" spans="1:5" ht="15.6">
      <c r="A30886" s="358" t="s">
        <v>44778</v>
      </c>
      <c r="B30886" s="358" t="s">
        <v>44779</v>
      </c>
      <c r="C30886" s="359">
        <v>0.1</v>
      </c>
      <c r="D30886" s="357" t="s">
        <v>44777</v>
      </c>
      <c r="E30886" s="357" t="s">
        <v>44777</v>
      </c>
    </row>
    <row r="30887" spans="1:5" ht="15.6">
      <c r="A30887" s="358" t="s">
        <v>45803</v>
      </c>
      <c r="B30887" s="358" t="s">
        <v>10262</v>
      </c>
      <c r="C30887" s="359">
        <v>0.1</v>
      </c>
      <c r="D30887" s="357" t="s">
        <v>45802</v>
      </c>
      <c r="E30887" s="357" t="s">
        <v>45802</v>
      </c>
    </row>
    <row r="30888" spans="1:5" ht="15.6">
      <c r="A30888" s="358" t="s">
        <v>47237</v>
      </c>
      <c r="B30888" s="358" t="s">
        <v>10262</v>
      </c>
      <c r="C30888" s="359">
        <v>0.1</v>
      </c>
      <c r="D30888" s="357" t="s">
        <v>47236</v>
      </c>
      <c r="E30888" s="357" t="s">
        <v>47236</v>
      </c>
    </row>
    <row r="30889" spans="1:5" ht="15.6">
      <c r="A30889" s="358" t="s">
        <v>47940</v>
      </c>
      <c r="B30889" s="358" t="s">
        <v>47941</v>
      </c>
      <c r="C30889" s="359">
        <v>0.1</v>
      </c>
      <c r="D30889" s="357" t="s">
        <v>47939</v>
      </c>
      <c r="E30889" s="357" t="s">
        <v>47939</v>
      </c>
    </row>
    <row r="30890" spans="1:5" ht="15.6">
      <c r="A30890" s="358" t="s">
        <v>48274</v>
      </c>
      <c r="B30890" s="358" t="s">
        <v>48275</v>
      </c>
      <c r="C30890" s="359">
        <v>0.1</v>
      </c>
      <c r="D30890" s="357" t="s">
        <v>48273</v>
      </c>
      <c r="E30890" s="357" t="s">
        <v>48273</v>
      </c>
    </row>
    <row r="30891" spans="1:5" ht="15.6">
      <c r="A30891" s="358" t="s">
        <v>49011</v>
      </c>
      <c r="B30891" s="358" t="s">
        <v>49012</v>
      </c>
      <c r="C30891" s="359">
        <v>0.1</v>
      </c>
      <c r="D30891" s="357" t="s">
        <v>49010</v>
      </c>
      <c r="E30891" s="357" t="s">
        <v>49010</v>
      </c>
    </row>
    <row r="30892" spans="1:5" ht="15.6">
      <c r="A30892" s="358" t="s">
        <v>49246</v>
      </c>
      <c r="B30892" s="358" t="s">
        <v>49246</v>
      </c>
      <c r="C30892" s="359">
        <v>0.1</v>
      </c>
      <c r="D30892" s="357" t="s">
        <v>49245</v>
      </c>
      <c r="E30892" s="357" t="s">
        <v>49245</v>
      </c>
    </row>
    <row r="30893" spans="1:5" ht="15.6">
      <c r="A30893" s="358" t="s">
        <v>49316</v>
      </c>
      <c r="B30893" s="358" t="s">
        <v>49317</v>
      </c>
      <c r="C30893" s="359">
        <v>0.1</v>
      </c>
      <c r="D30893" s="357" t="s">
        <v>49315</v>
      </c>
      <c r="E30893" s="357" t="s">
        <v>49315</v>
      </c>
    </row>
    <row r="30894" spans="1:5" ht="15.6">
      <c r="A30894" s="358" t="s">
        <v>49583</v>
      </c>
      <c r="B30894" s="358" t="s">
        <v>49584</v>
      </c>
      <c r="C30894" s="359">
        <v>0.1</v>
      </c>
      <c r="D30894" s="357" t="s">
        <v>49582</v>
      </c>
      <c r="E30894" s="357" t="s">
        <v>49582</v>
      </c>
    </row>
    <row r="30895" spans="1:5" ht="15.6">
      <c r="A30895" s="358" t="s">
        <v>49639</v>
      </c>
      <c r="B30895" s="358" t="s">
        <v>49639</v>
      </c>
      <c r="C30895" s="359">
        <v>0.1</v>
      </c>
      <c r="D30895" s="357" t="s">
        <v>49638</v>
      </c>
      <c r="E30895" s="357" t="s">
        <v>49638</v>
      </c>
    </row>
    <row r="30896" spans="1:5" ht="15.6">
      <c r="A30896" s="358" t="s">
        <v>49723</v>
      </c>
      <c r="B30896" s="358" t="s">
        <v>49723</v>
      </c>
      <c r="C30896" s="359">
        <v>0.1</v>
      </c>
      <c r="D30896" s="357" t="s">
        <v>49722</v>
      </c>
      <c r="E30896" s="357" t="s">
        <v>49722</v>
      </c>
    </row>
    <row r="30897" spans="1:5" ht="15.6">
      <c r="A30897" s="358" t="s">
        <v>65978</v>
      </c>
      <c r="B30897" s="358" t="s">
        <v>65979</v>
      </c>
      <c r="C30897" s="359">
        <v>0.1</v>
      </c>
      <c r="D30897" s="357" t="s">
        <v>65977</v>
      </c>
      <c r="E30897" s="357" t="s">
        <v>65977</v>
      </c>
    </row>
    <row r="30898" spans="1:5" ht="15.6">
      <c r="A30898" s="358" t="s">
        <v>51928</v>
      </c>
      <c r="B30898" s="358" t="s">
        <v>51929</v>
      </c>
      <c r="C30898" s="359">
        <v>0.1</v>
      </c>
      <c r="D30898" s="357" t="s">
        <v>51927</v>
      </c>
      <c r="E30898" s="357" t="s">
        <v>51927</v>
      </c>
    </row>
    <row r="30899" spans="1:5" ht="15.6">
      <c r="A30899" s="358" t="s">
        <v>53651</v>
      </c>
      <c r="B30899" s="358" t="s">
        <v>53652</v>
      </c>
      <c r="C30899" s="359">
        <v>0.1</v>
      </c>
      <c r="D30899" s="357" t="s">
        <v>53650</v>
      </c>
      <c r="E30899" s="357" t="s">
        <v>53650</v>
      </c>
    </row>
    <row r="30900" spans="1:5" ht="15.6">
      <c r="A30900" s="358" t="s">
        <v>65981</v>
      </c>
      <c r="B30900" s="358" t="s">
        <v>65982</v>
      </c>
      <c r="C30900" s="359">
        <v>0.1</v>
      </c>
      <c r="D30900" s="357" t="s">
        <v>65980</v>
      </c>
      <c r="E30900" s="357" t="s">
        <v>65980</v>
      </c>
    </row>
    <row r="30901" spans="1:5" ht="15.6">
      <c r="A30901" s="358" t="s">
        <v>10262</v>
      </c>
      <c r="B30901" s="358" t="s">
        <v>55402</v>
      </c>
      <c r="C30901" s="359">
        <v>0.1</v>
      </c>
      <c r="D30901" s="357" t="s">
        <v>55401</v>
      </c>
      <c r="E30901" s="357" t="s">
        <v>55401</v>
      </c>
    </row>
    <row r="30902" spans="1:5" ht="15.6">
      <c r="A30902" s="358" t="s">
        <v>25496</v>
      </c>
      <c r="B30902" s="358" t="s">
        <v>25497</v>
      </c>
      <c r="C30902" s="359">
        <v>0.1</v>
      </c>
      <c r="D30902" s="357" t="s">
        <v>25495</v>
      </c>
      <c r="E30902" s="357" t="s">
        <v>25495</v>
      </c>
    </row>
    <row r="30903" spans="1:5" ht="15.6">
      <c r="A30903" s="358" t="s">
        <v>25733</v>
      </c>
      <c r="B30903" s="358" t="s">
        <v>25734</v>
      </c>
      <c r="C30903" s="359">
        <v>0.1</v>
      </c>
      <c r="D30903" s="357" t="s">
        <v>25732</v>
      </c>
      <c r="E30903" s="357" t="s">
        <v>25732</v>
      </c>
    </row>
    <row r="30904" spans="1:5" ht="15.6">
      <c r="A30904" s="358" t="s">
        <v>25989</v>
      </c>
      <c r="B30904" s="358" t="s">
        <v>25990</v>
      </c>
      <c r="C30904" s="359">
        <v>0.1</v>
      </c>
      <c r="D30904" s="357" t="s">
        <v>25988</v>
      </c>
      <c r="E30904" s="357" t="s">
        <v>25988</v>
      </c>
    </row>
    <row r="30905" spans="1:5" ht="15.6">
      <c r="A30905" s="358" t="s">
        <v>25989</v>
      </c>
      <c r="B30905" s="358" t="s">
        <v>25990</v>
      </c>
      <c r="C30905" s="359">
        <v>0.1</v>
      </c>
      <c r="D30905" s="357" t="s">
        <v>25988</v>
      </c>
      <c r="E30905" s="357" t="s">
        <v>25988</v>
      </c>
    </row>
    <row r="30906" spans="1:5" ht="15.6">
      <c r="A30906" s="358" t="s">
        <v>25989</v>
      </c>
      <c r="B30906" s="358" t="s">
        <v>25990</v>
      </c>
      <c r="C30906" s="359">
        <v>0.1</v>
      </c>
      <c r="D30906" s="357" t="s">
        <v>25988</v>
      </c>
      <c r="E30906" s="357" t="s">
        <v>25988</v>
      </c>
    </row>
    <row r="30907" spans="1:5" ht="15.6">
      <c r="A30907" s="358" t="s">
        <v>26034</v>
      </c>
      <c r="B30907" s="358" t="s">
        <v>26035</v>
      </c>
      <c r="C30907" s="359">
        <v>0.1</v>
      </c>
      <c r="D30907" s="357" t="s">
        <v>26033</v>
      </c>
      <c r="E30907" s="357" t="s">
        <v>26033</v>
      </c>
    </row>
    <row r="30908" spans="1:5" ht="15.6">
      <c r="A30908" s="358" t="s">
        <v>26276</v>
      </c>
      <c r="B30908" s="358" t="s">
        <v>26277</v>
      </c>
      <c r="C30908" s="359">
        <v>0.1</v>
      </c>
      <c r="D30908" s="357" t="s">
        <v>26275</v>
      </c>
      <c r="E30908" s="357" t="s">
        <v>26275</v>
      </c>
    </row>
    <row r="30909" spans="1:5" ht="15.6">
      <c r="A30909" s="358" t="s">
        <v>26339</v>
      </c>
      <c r="B30909" s="358" t="s">
        <v>26340</v>
      </c>
      <c r="C30909" s="359">
        <v>0.1</v>
      </c>
      <c r="D30909" s="357" t="s">
        <v>26338</v>
      </c>
      <c r="E30909" s="357" t="s">
        <v>26338</v>
      </c>
    </row>
    <row r="30910" spans="1:5" ht="15.6">
      <c r="A30910" s="358" t="s">
        <v>27045</v>
      </c>
      <c r="B30910" s="358" t="s">
        <v>10262</v>
      </c>
      <c r="C30910" s="359">
        <v>0.1</v>
      </c>
      <c r="D30910" s="357" t="s">
        <v>27044</v>
      </c>
      <c r="E30910" s="357" t="s">
        <v>27044</v>
      </c>
    </row>
    <row r="30911" spans="1:5" ht="15.6">
      <c r="A30911" s="358" t="s">
        <v>55473</v>
      </c>
      <c r="B30911" s="358" t="s">
        <v>55473</v>
      </c>
      <c r="C30911" s="359">
        <v>0.1</v>
      </c>
      <c r="D30911" s="357" t="s">
        <v>55472</v>
      </c>
      <c r="E30911" s="357" t="s">
        <v>55472</v>
      </c>
    </row>
    <row r="30912" spans="1:5" ht="15.6">
      <c r="A30912" s="358" t="s">
        <v>28386</v>
      </c>
      <c r="B30912" s="358" t="s">
        <v>28387</v>
      </c>
      <c r="C30912" s="359">
        <v>0.1</v>
      </c>
      <c r="D30912" s="357" t="s">
        <v>28385</v>
      </c>
      <c r="E30912" s="357" t="s">
        <v>28385</v>
      </c>
    </row>
    <row r="30913" spans="1:5" ht="15.6">
      <c r="A30913" s="358" t="s">
        <v>65984</v>
      </c>
      <c r="B30913" s="358" t="s">
        <v>65985</v>
      </c>
      <c r="C30913" s="359">
        <v>0.1</v>
      </c>
      <c r="D30913" s="357" t="s">
        <v>65983</v>
      </c>
      <c r="E30913" s="357" t="s">
        <v>65983</v>
      </c>
    </row>
    <row r="30914" spans="1:5" ht="15.6">
      <c r="A30914" s="358" t="s">
        <v>29466</v>
      </c>
      <c r="B30914" s="358" t="s">
        <v>29467</v>
      </c>
      <c r="C30914" s="359">
        <v>0.1</v>
      </c>
      <c r="D30914" s="357" t="s">
        <v>29465</v>
      </c>
      <c r="E30914" s="357" t="s">
        <v>29465</v>
      </c>
    </row>
    <row r="30915" spans="1:5" ht="15.6">
      <c r="A30915" s="358" t="s">
        <v>29508</v>
      </c>
      <c r="B30915" s="358" t="s">
        <v>29508</v>
      </c>
      <c r="C30915" s="359">
        <v>0.1</v>
      </c>
      <c r="D30915" s="357" t="s">
        <v>29507</v>
      </c>
      <c r="E30915" s="357" t="s">
        <v>29507</v>
      </c>
    </row>
    <row r="30916" spans="1:5" ht="15.6">
      <c r="A30916" s="358" t="s">
        <v>30041</v>
      </c>
      <c r="B30916" s="358" t="s">
        <v>30042</v>
      </c>
      <c r="C30916" s="359">
        <v>0.1</v>
      </c>
      <c r="D30916" s="357" t="s">
        <v>30040</v>
      </c>
      <c r="E30916" s="357" t="s">
        <v>30040</v>
      </c>
    </row>
    <row r="30917" spans="1:5" ht="15.6">
      <c r="A30917" s="358" t="s">
        <v>65987</v>
      </c>
      <c r="B30917" s="358" t="s">
        <v>65988</v>
      </c>
      <c r="C30917" s="359">
        <v>0.1</v>
      </c>
      <c r="D30917" s="357" t="s">
        <v>65986</v>
      </c>
      <c r="E30917" s="357" t="s">
        <v>65986</v>
      </c>
    </row>
    <row r="30918" spans="1:5" ht="15.6">
      <c r="A30918" s="358" t="s">
        <v>31792</v>
      </c>
      <c r="B30918" s="358" t="s">
        <v>31793</v>
      </c>
      <c r="C30918" s="359">
        <v>0.1</v>
      </c>
      <c r="D30918" s="357" t="s">
        <v>31791</v>
      </c>
      <c r="E30918" s="357" t="s">
        <v>31791</v>
      </c>
    </row>
    <row r="30919" spans="1:5" ht="15.6">
      <c r="A30919" s="358" t="s">
        <v>33247</v>
      </c>
      <c r="B30919" s="358" t="s">
        <v>33247</v>
      </c>
      <c r="C30919" s="359">
        <v>0.1</v>
      </c>
      <c r="D30919" s="357" t="s">
        <v>33246</v>
      </c>
      <c r="E30919" s="357" t="s">
        <v>33246</v>
      </c>
    </row>
    <row r="30920" spans="1:5" ht="15.6">
      <c r="A30920" s="358" t="s">
        <v>33354</v>
      </c>
      <c r="B30920" s="358" t="s">
        <v>33355</v>
      </c>
      <c r="C30920" s="359">
        <v>0.1</v>
      </c>
      <c r="D30920" s="357" t="s">
        <v>33353</v>
      </c>
      <c r="E30920" s="357" t="s">
        <v>33353</v>
      </c>
    </row>
    <row r="30921" spans="1:5" ht="15.6">
      <c r="A30921" s="358" t="s">
        <v>35133</v>
      </c>
      <c r="B30921" s="358" t="s">
        <v>35134</v>
      </c>
      <c r="C30921" s="359">
        <v>0.1</v>
      </c>
      <c r="D30921" s="357" t="s">
        <v>35132</v>
      </c>
      <c r="E30921" s="357" t="s">
        <v>35132</v>
      </c>
    </row>
    <row r="30922" spans="1:5" ht="15.6">
      <c r="A30922" s="358" t="s">
        <v>38051</v>
      </c>
      <c r="B30922" s="358" t="s">
        <v>38051</v>
      </c>
      <c r="C30922" s="359">
        <v>0.1</v>
      </c>
      <c r="D30922" s="357" t="s">
        <v>38050</v>
      </c>
      <c r="E30922" s="357" t="s">
        <v>38050</v>
      </c>
    </row>
    <row r="30923" spans="1:5" ht="15.6">
      <c r="A30923" s="358" t="s">
        <v>39361</v>
      </c>
      <c r="B30923" s="358" t="s">
        <v>39362</v>
      </c>
      <c r="C30923" s="359">
        <v>0.1</v>
      </c>
      <c r="D30923" s="357" t="s">
        <v>39360</v>
      </c>
      <c r="E30923" s="357" t="s">
        <v>39360</v>
      </c>
    </row>
    <row r="30924" spans="1:5" ht="15.6">
      <c r="A30924" s="358" t="s">
        <v>10262</v>
      </c>
      <c r="B30924" s="358" t="s">
        <v>42515</v>
      </c>
      <c r="C30924" s="359">
        <v>0.1</v>
      </c>
      <c r="D30924" s="357" t="s">
        <v>42514</v>
      </c>
      <c r="E30924" s="357" t="s">
        <v>42514</v>
      </c>
    </row>
    <row r="30925" spans="1:5" ht="15.6">
      <c r="A30925" s="358" t="s">
        <v>44130</v>
      </c>
      <c r="B30925" s="358" t="s">
        <v>44130</v>
      </c>
      <c r="C30925" s="359">
        <v>0.1</v>
      </c>
      <c r="D30925" s="357" t="s">
        <v>44129</v>
      </c>
      <c r="E30925" s="357" t="s">
        <v>44129</v>
      </c>
    </row>
    <row r="30926" spans="1:5" ht="15.6">
      <c r="A30926" s="358" t="s">
        <v>44337</v>
      </c>
      <c r="B30926" s="358" t="s">
        <v>10262</v>
      </c>
      <c r="C30926" s="359">
        <v>0.1</v>
      </c>
      <c r="D30926" s="357" t="s">
        <v>44336</v>
      </c>
      <c r="E30926" s="357" t="s">
        <v>44336</v>
      </c>
    </row>
    <row r="30927" spans="1:5" ht="15.6">
      <c r="A30927" s="358" t="s">
        <v>44996</v>
      </c>
      <c r="B30927" s="358" t="s">
        <v>44997</v>
      </c>
      <c r="C30927" s="359">
        <v>0.1</v>
      </c>
      <c r="D30927" s="357" t="s">
        <v>44995</v>
      </c>
      <c r="E30927" s="357" t="s">
        <v>44995</v>
      </c>
    </row>
    <row r="30928" spans="1:5" ht="15.6">
      <c r="A30928" s="358" t="s">
        <v>45323</v>
      </c>
      <c r="B30928" s="358" t="s">
        <v>45323</v>
      </c>
      <c r="C30928" s="359">
        <v>0.1</v>
      </c>
      <c r="D30928" s="357" t="s">
        <v>45322</v>
      </c>
      <c r="E30928" s="357" t="s">
        <v>45322</v>
      </c>
    </row>
    <row r="30929" spans="1:5" ht="15.6">
      <c r="A30929" s="358" t="s">
        <v>46580</v>
      </c>
      <c r="B30929" s="358" t="s">
        <v>46581</v>
      </c>
      <c r="C30929" s="359">
        <v>0.1</v>
      </c>
      <c r="D30929" s="357" t="s">
        <v>46579</v>
      </c>
      <c r="E30929" s="357" t="s">
        <v>46579</v>
      </c>
    </row>
    <row r="30930" spans="1:5" ht="15.6">
      <c r="A30930" s="358" t="s">
        <v>65990</v>
      </c>
      <c r="B30930" s="358" t="s">
        <v>65991</v>
      </c>
      <c r="C30930" s="359">
        <v>0.1</v>
      </c>
      <c r="D30930" s="357" t="s">
        <v>65989</v>
      </c>
      <c r="E30930" s="357" t="s">
        <v>65989</v>
      </c>
    </row>
    <row r="30931" spans="1:5" ht="15.6">
      <c r="A30931" s="358" t="s">
        <v>65990</v>
      </c>
      <c r="B30931" s="358" t="s">
        <v>65991</v>
      </c>
      <c r="C30931" s="359">
        <v>0.1</v>
      </c>
      <c r="D30931" s="357" t="s">
        <v>65989</v>
      </c>
      <c r="E30931" s="357" t="s">
        <v>65989</v>
      </c>
    </row>
    <row r="30932" spans="1:5" ht="15.6">
      <c r="A30932" s="358" t="s">
        <v>47680</v>
      </c>
      <c r="B30932" s="358" t="s">
        <v>47681</v>
      </c>
      <c r="C30932" s="359">
        <v>0.1</v>
      </c>
      <c r="D30932" s="357" t="s">
        <v>47679</v>
      </c>
      <c r="E30932" s="357" t="s">
        <v>47679</v>
      </c>
    </row>
    <row r="30933" spans="1:5" ht="15.6">
      <c r="A30933" s="358" t="s">
        <v>49588</v>
      </c>
      <c r="B30933" s="358" t="s">
        <v>10262</v>
      </c>
      <c r="C30933" s="359">
        <v>0.1</v>
      </c>
      <c r="D30933" s="357" t="s">
        <v>49587</v>
      </c>
      <c r="E30933" s="357" t="s">
        <v>49587</v>
      </c>
    </row>
    <row r="30934" spans="1:5" ht="15.6">
      <c r="A30934" s="358" t="s">
        <v>49683</v>
      </c>
      <c r="B30934" s="358" t="s">
        <v>49684</v>
      </c>
      <c r="C30934" s="359">
        <v>0.1</v>
      </c>
      <c r="D30934" s="357" t="s">
        <v>49682</v>
      </c>
      <c r="E30934" s="357" t="s">
        <v>49682</v>
      </c>
    </row>
    <row r="30935" spans="1:5" ht="15.6">
      <c r="A30935" s="358" t="s">
        <v>50003</v>
      </c>
      <c r="B30935" s="358" t="s">
        <v>50004</v>
      </c>
      <c r="C30935" s="359">
        <v>0.1</v>
      </c>
      <c r="D30935" s="357" t="s">
        <v>50002</v>
      </c>
      <c r="E30935" s="357" t="s">
        <v>50002</v>
      </c>
    </row>
    <row r="30936" spans="1:5" ht="15.6">
      <c r="A30936" s="358" t="s">
        <v>51216</v>
      </c>
      <c r="B30936" s="358" t="s">
        <v>51217</v>
      </c>
      <c r="C30936" s="359">
        <v>0.1</v>
      </c>
      <c r="D30936" s="357" t="s">
        <v>51215</v>
      </c>
      <c r="E30936" s="357" t="s">
        <v>51215</v>
      </c>
    </row>
    <row r="30937" spans="1:5" ht="15.6">
      <c r="A30937" s="358" t="s">
        <v>51754</v>
      </c>
      <c r="B30937" s="358" t="s">
        <v>65992</v>
      </c>
      <c r="C30937" s="359">
        <v>0.1</v>
      </c>
      <c r="D30937" s="357" t="s">
        <v>51753</v>
      </c>
      <c r="E30937" s="357" t="s">
        <v>51753</v>
      </c>
    </row>
    <row r="30938" spans="1:5" ht="15.6">
      <c r="A30938" s="358" t="s">
        <v>53078</v>
      </c>
      <c r="B30938" s="358" t="s">
        <v>10262</v>
      </c>
      <c r="C30938" s="359">
        <v>0.1</v>
      </c>
      <c r="D30938" s="357" t="s">
        <v>53077</v>
      </c>
      <c r="E30938" s="357" t="s">
        <v>53077</v>
      </c>
    </row>
    <row r="30939" spans="1:5" ht="15.6">
      <c r="A30939" s="358" t="s">
        <v>53153</v>
      </c>
      <c r="B30939" s="358" t="s">
        <v>53154</v>
      </c>
      <c r="C30939" s="359">
        <v>0.1</v>
      </c>
      <c r="D30939" s="357" t="s">
        <v>53152</v>
      </c>
      <c r="E30939" s="357" t="s">
        <v>53152</v>
      </c>
    </row>
    <row r="30940" spans="1:5" ht="15.6">
      <c r="A30940" s="358" t="s">
        <v>53165</v>
      </c>
      <c r="B30940" s="358" t="s">
        <v>53166</v>
      </c>
      <c r="C30940" s="359">
        <v>0.1</v>
      </c>
      <c r="D30940" s="357" t="s">
        <v>53164</v>
      </c>
      <c r="E30940" s="357" t="s">
        <v>53164</v>
      </c>
    </row>
    <row r="30941" spans="1:5" ht="15.6">
      <c r="A30941" s="358" t="s">
        <v>53217</v>
      </c>
      <c r="B30941" s="358" t="s">
        <v>53217</v>
      </c>
      <c r="C30941" s="359">
        <v>0.1</v>
      </c>
      <c r="D30941" s="357" t="s">
        <v>53216</v>
      </c>
      <c r="E30941" s="357" t="s">
        <v>53216</v>
      </c>
    </row>
    <row r="30942" spans="1:5" ht="15.6">
      <c r="A30942" s="358" t="s">
        <v>26173</v>
      </c>
      <c r="B30942" s="358" t="s">
        <v>26173</v>
      </c>
      <c r="C30942" s="359">
        <v>0.1</v>
      </c>
      <c r="D30942" s="357" t="s">
        <v>26172</v>
      </c>
      <c r="E30942" s="357" t="s">
        <v>26172</v>
      </c>
    </row>
    <row r="30943" spans="1:5" ht="15.6">
      <c r="A30943" s="358" t="s">
        <v>26770</v>
      </c>
      <c r="B30943" s="358" t="s">
        <v>26771</v>
      </c>
      <c r="C30943" s="359">
        <v>0.1</v>
      </c>
      <c r="D30943" s="357" t="s">
        <v>26769</v>
      </c>
      <c r="E30943" s="357" t="s">
        <v>26769</v>
      </c>
    </row>
    <row r="30944" spans="1:5" ht="15.6">
      <c r="A30944" s="358" t="s">
        <v>27034</v>
      </c>
      <c r="B30944" s="358" t="s">
        <v>27035</v>
      </c>
      <c r="C30944" s="359">
        <v>0.1</v>
      </c>
      <c r="D30944" s="357" t="s">
        <v>27033</v>
      </c>
      <c r="E30944" s="357" t="s">
        <v>27033</v>
      </c>
    </row>
    <row r="30945" spans="1:5" ht="15.6">
      <c r="A30945" s="358" t="s">
        <v>27040</v>
      </c>
      <c r="B30945" s="358" t="s">
        <v>27040</v>
      </c>
      <c r="C30945" s="359">
        <v>0.1</v>
      </c>
      <c r="D30945" s="357" t="s">
        <v>27039</v>
      </c>
      <c r="E30945" s="357" t="s">
        <v>27039</v>
      </c>
    </row>
    <row r="30946" spans="1:5" ht="15.6">
      <c r="A30946" s="358" t="s">
        <v>28422</v>
      </c>
      <c r="B30946" s="358" t="s">
        <v>28423</v>
      </c>
      <c r="C30946" s="359">
        <v>0.1</v>
      </c>
      <c r="D30946" s="357" t="s">
        <v>28421</v>
      </c>
      <c r="E30946" s="357" t="s">
        <v>28421</v>
      </c>
    </row>
    <row r="30947" spans="1:5" ht="15.6">
      <c r="A30947" s="358" t="s">
        <v>30003</v>
      </c>
      <c r="B30947" s="358" t="s">
        <v>30004</v>
      </c>
      <c r="C30947" s="359">
        <v>0.1</v>
      </c>
      <c r="D30947" s="357" t="s">
        <v>30002</v>
      </c>
      <c r="E30947" s="357" t="s">
        <v>30002</v>
      </c>
    </row>
    <row r="30948" spans="1:5" ht="15.6">
      <c r="A30948" s="358" t="s">
        <v>65994</v>
      </c>
      <c r="B30948" s="358" t="s">
        <v>65995</v>
      </c>
      <c r="C30948" s="359">
        <v>0.1</v>
      </c>
      <c r="D30948" s="357" t="s">
        <v>65993</v>
      </c>
      <c r="E30948" s="357" t="s">
        <v>65993</v>
      </c>
    </row>
    <row r="30949" spans="1:5" ht="15.6">
      <c r="A30949" s="358" t="s">
        <v>33588</v>
      </c>
      <c r="B30949" s="358" t="s">
        <v>33589</v>
      </c>
      <c r="C30949" s="359">
        <v>0.1</v>
      </c>
      <c r="D30949" s="357" t="s">
        <v>33587</v>
      </c>
      <c r="E30949" s="357" t="s">
        <v>33587</v>
      </c>
    </row>
    <row r="30950" spans="1:5" ht="15.6">
      <c r="A30950" s="358" t="s">
        <v>55371</v>
      </c>
      <c r="B30950" s="358" t="s">
        <v>55372</v>
      </c>
      <c r="C30950" s="359">
        <v>0.1</v>
      </c>
      <c r="D30950" s="357" t="s">
        <v>55370</v>
      </c>
      <c r="E30950" s="357" t="s">
        <v>55370</v>
      </c>
    </row>
    <row r="30951" spans="1:5" ht="15.6">
      <c r="A30951" s="358" t="s">
        <v>38689</v>
      </c>
      <c r="B30951" s="358" t="s">
        <v>38690</v>
      </c>
      <c r="C30951" s="359">
        <v>0.1</v>
      </c>
      <c r="D30951" s="357" t="s">
        <v>38688</v>
      </c>
      <c r="E30951" s="357" t="s">
        <v>38688</v>
      </c>
    </row>
    <row r="30952" spans="1:5" ht="15.6">
      <c r="A30952" s="358" t="s">
        <v>1316</v>
      </c>
      <c r="B30952" s="358" t="s">
        <v>1316</v>
      </c>
      <c r="C30952" s="359">
        <v>0.1</v>
      </c>
      <c r="D30952" s="357" t="s">
        <v>42631</v>
      </c>
      <c r="E30952" s="357" t="s">
        <v>42631</v>
      </c>
    </row>
    <row r="30953" spans="1:5" ht="15.6">
      <c r="A30953" s="358" t="s">
        <v>65997</v>
      </c>
      <c r="B30953" s="358" t="s">
        <v>65998</v>
      </c>
      <c r="C30953" s="359">
        <v>0.1</v>
      </c>
      <c r="D30953" s="357" t="s">
        <v>65996</v>
      </c>
      <c r="E30953" s="357" t="s">
        <v>65996</v>
      </c>
    </row>
    <row r="30954" spans="1:5" ht="15.6">
      <c r="A30954" s="358" t="s">
        <v>66000</v>
      </c>
      <c r="B30954" s="358" t="s">
        <v>66001</v>
      </c>
      <c r="C30954" s="359">
        <v>0.1</v>
      </c>
      <c r="D30954" s="357" t="s">
        <v>65999</v>
      </c>
      <c r="E30954" s="357" t="s">
        <v>65999</v>
      </c>
    </row>
    <row r="30955" spans="1:5" ht="15.6">
      <c r="A30955" s="358" t="s">
        <v>47221</v>
      </c>
      <c r="B30955" s="358" t="s">
        <v>47222</v>
      </c>
      <c r="C30955" s="359">
        <v>0.1</v>
      </c>
      <c r="D30955" s="357" t="s">
        <v>47220</v>
      </c>
      <c r="E30955" s="357" t="s">
        <v>47220</v>
      </c>
    </row>
    <row r="30956" spans="1:5" ht="15.6">
      <c r="A30956" s="358" t="s">
        <v>48023</v>
      </c>
      <c r="B30956" s="358" t="s">
        <v>48024</v>
      </c>
      <c r="C30956" s="359">
        <v>0.1</v>
      </c>
      <c r="D30956" s="357" t="s">
        <v>48022</v>
      </c>
      <c r="E30956" s="357" t="s">
        <v>48022</v>
      </c>
    </row>
    <row r="30957" spans="1:5" ht="15.6">
      <c r="A30957" s="358" t="s">
        <v>48227</v>
      </c>
      <c r="B30957" s="358" t="s">
        <v>48227</v>
      </c>
      <c r="C30957" s="359">
        <v>0.1</v>
      </c>
      <c r="D30957" s="357" t="s">
        <v>48226</v>
      </c>
      <c r="E30957" s="357" t="s">
        <v>48226</v>
      </c>
    </row>
    <row r="30958" spans="1:5" ht="15.6">
      <c r="A30958" s="358" t="s">
        <v>49023</v>
      </c>
      <c r="B30958" s="358" t="s">
        <v>49024</v>
      </c>
      <c r="C30958" s="359">
        <v>0.1</v>
      </c>
      <c r="D30958" s="357" t="s">
        <v>49022</v>
      </c>
      <c r="E30958" s="357" t="s">
        <v>49022</v>
      </c>
    </row>
    <row r="30959" spans="1:5" ht="15.6">
      <c r="A30959" s="358" t="s">
        <v>49119</v>
      </c>
      <c r="B30959" s="358" t="s">
        <v>49119</v>
      </c>
      <c r="C30959" s="359">
        <v>0.1</v>
      </c>
      <c r="D30959" s="357" t="s">
        <v>49118</v>
      </c>
      <c r="E30959" s="357" t="s">
        <v>49118</v>
      </c>
    </row>
    <row r="30960" spans="1:5" ht="15.6">
      <c r="A30960" s="358" t="s">
        <v>49354</v>
      </c>
      <c r="B30960" s="358" t="s">
        <v>49355</v>
      </c>
      <c r="C30960" s="359">
        <v>0.1</v>
      </c>
      <c r="D30960" s="357" t="s">
        <v>49353</v>
      </c>
      <c r="E30960" s="357" t="s">
        <v>49353</v>
      </c>
    </row>
    <row r="30961" spans="1:5" ht="15.6">
      <c r="A30961" s="358" t="s">
        <v>50771</v>
      </c>
      <c r="B30961" s="358" t="s">
        <v>50772</v>
      </c>
      <c r="C30961" s="359">
        <v>0.1</v>
      </c>
      <c r="D30961" s="357" t="s">
        <v>50770</v>
      </c>
      <c r="E30961" s="357" t="s">
        <v>50770</v>
      </c>
    </row>
    <row r="30962" spans="1:5" ht="15.6">
      <c r="A30962" s="358" t="s">
        <v>66003</v>
      </c>
      <c r="B30962" s="358" t="s">
        <v>66004</v>
      </c>
      <c r="C30962" s="359">
        <v>0.1</v>
      </c>
      <c r="D30962" s="357" t="s">
        <v>66002</v>
      </c>
      <c r="E30962" s="357" t="s">
        <v>66002</v>
      </c>
    </row>
    <row r="30963" spans="1:5" ht="15.6">
      <c r="A30963" s="358" t="s">
        <v>66003</v>
      </c>
      <c r="B30963" s="358" t="s">
        <v>66004</v>
      </c>
      <c r="C30963" s="359">
        <v>0.1</v>
      </c>
      <c r="D30963" s="357" t="s">
        <v>66002</v>
      </c>
      <c r="E30963" s="357" t="s">
        <v>66002</v>
      </c>
    </row>
    <row r="30964" spans="1:5" ht="15.6">
      <c r="A30964" s="358" t="s">
        <v>66006</v>
      </c>
      <c r="B30964" s="358" t="s">
        <v>66007</v>
      </c>
      <c r="C30964" s="359">
        <v>0.1</v>
      </c>
      <c r="D30964" s="357" t="s">
        <v>66005</v>
      </c>
      <c r="E30964" s="357" t="s">
        <v>66005</v>
      </c>
    </row>
    <row r="30965" spans="1:5" ht="15.6">
      <c r="A30965" s="358" t="s">
        <v>24828</v>
      </c>
      <c r="B30965" s="358" t="s">
        <v>24829</v>
      </c>
      <c r="C30965" s="359">
        <v>0.1</v>
      </c>
      <c r="D30965" s="357" t="s">
        <v>24827</v>
      </c>
      <c r="E30965" s="357" t="s">
        <v>24827</v>
      </c>
    </row>
    <row r="30966" spans="1:5" ht="15.6">
      <c r="A30966" s="358" t="s">
        <v>25057</v>
      </c>
      <c r="B30966" s="358" t="s">
        <v>25057</v>
      </c>
      <c r="C30966" s="359">
        <v>0.1</v>
      </c>
      <c r="D30966" s="357" t="s">
        <v>25056</v>
      </c>
      <c r="E30966" s="357" t="s">
        <v>25056</v>
      </c>
    </row>
    <row r="30967" spans="1:5" ht="15.6">
      <c r="A30967" s="358" t="s">
        <v>26241</v>
      </c>
      <c r="B30967" s="358" t="s">
        <v>26241</v>
      </c>
      <c r="C30967" s="359">
        <v>0.1</v>
      </c>
      <c r="D30967" s="357" t="s">
        <v>26240</v>
      </c>
      <c r="E30967" s="357" t="s">
        <v>26240</v>
      </c>
    </row>
    <row r="30968" spans="1:5" ht="15.6">
      <c r="A30968" s="358" t="s">
        <v>26862</v>
      </c>
      <c r="B30968" s="358" t="s">
        <v>26862</v>
      </c>
      <c r="C30968" s="359">
        <v>0.1</v>
      </c>
      <c r="D30968" s="357" t="s">
        <v>26861</v>
      </c>
      <c r="E30968" s="357" t="s">
        <v>26861</v>
      </c>
    </row>
    <row r="30969" spans="1:5" ht="15.6">
      <c r="A30969" s="358" t="s">
        <v>27182</v>
      </c>
      <c r="B30969" s="358" t="s">
        <v>27182</v>
      </c>
      <c r="C30969" s="359">
        <v>0.1</v>
      </c>
      <c r="D30969" s="357" t="s">
        <v>27181</v>
      </c>
      <c r="E30969" s="357" t="s">
        <v>27181</v>
      </c>
    </row>
    <row r="30970" spans="1:5" ht="15.6">
      <c r="A30970" s="358" t="s">
        <v>28353</v>
      </c>
      <c r="B30970" s="358" t="s">
        <v>28354</v>
      </c>
      <c r="C30970" s="359">
        <v>0.1</v>
      </c>
      <c r="D30970" s="357" t="s">
        <v>28352</v>
      </c>
      <c r="E30970" s="357" t="s">
        <v>28352</v>
      </c>
    </row>
    <row r="30971" spans="1:5" ht="15.6">
      <c r="A30971" s="358" t="s">
        <v>28864</v>
      </c>
      <c r="B30971" s="358" t="s">
        <v>28865</v>
      </c>
      <c r="C30971" s="359">
        <v>0.1</v>
      </c>
      <c r="D30971" s="357" t="s">
        <v>28863</v>
      </c>
      <c r="E30971" s="357" t="s">
        <v>28863</v>
      </c>
    </row>
    <row r="30972" spans="1:5" ht="15.6">
      <c r="A30972" s="358" t="s">
        <v>30855</v>
      </c>
      <c r="B30972" s="358" t="s">
        <v>30855</v>
      </c>
      <c r="C30972" s="359">
        <v>0.1</v>
      </c>
      <c r="D30972" s="357" t="s">
        <v>30854</v>
      </c>
      <c r="E30972" s="357" t="s">
        <v>30854</v>
      </c>
    </row>
    <row r="30973" spans="1:5" ht="15.6">
      <c r="A30973" s="358" t="s">
        <v>34045</v>
      </c>
      <c r="B30973" s="358" t="s">
        <v>34046</v>
      </c>
      <c r="C30973" s="359">
        <v>0.1</v>
      </c>
      <c r="D30973" s="357" t="s">
        <v>34044</v>
      </c>
      <c r="E30973" s="357" t="s">
        <v>34044</v>
      </c>
    </row>
    <row r="30974" spans="1:5" ht="15.6">
      <c r="A30974" s="358" t="s">
        <v>37678</v>
      </c>
      <c r="B30974" s="358" t="s">
        <v>37679</v>
      </c>
      <c r="C30974" s="359">
        <v>0.1</v>
      </c>
      <c r="D30974" s="357" t="s">
        <v>37677</v>
      </c>
      <c r="E30974" s="357" t="s">
        <v>37677</v>
      </c>
    </row>
    <row r="30975" spans="1:5" ht="15.6">
      <c r="A30975" s="358" t="s">
        <v>37827</v>
      </c>
      <c r="B30975" s="358" t="s">
        <v>37827</v>
      </c>
      <c r="C30975" s="359">
        <v>0.1</v>
      </c>
      <c r="D30975" s="357" t="s">
        <v>37826</v>
      </c>
      <c r="E30975" s="357" t="s">
        <v>37826</v>
      </c>
    </row>
    <row r="30976" spans="1:5" ht="15.6">
      <c r="A30976" s="358" t="s">
        <v>39732</v>
      </c>
      <c r="B30976" s="358" t="s">
        <v>39732</v>
      </c>
      <c r="C30976" s="359">
        <v>0.1</v>
      </c>
      <c r="D30976" s="357" t="s">
        <v>39731</v>
      </c>
      <c r="E30976" s="357" t="s">
        <v>39731</v>
      </c>
    </row>
    <row r="30977" spans="1:5" ht="15.6">
      <c r="A30977" s="358" t="s">
        <v>39732</v>
      </c>
      <c r="B30977" s="358" t="s">
        <v>39732</v>
      </c>
      <c r="C30977" s="359">
        <v>0.1</v>
      </c>
      <c r="D30977" s="357" t="s">
        <v>39731</v>
      </c>
      <c r="E30977" s="357" t="s">
        <v>39731</v>
      </c>
    </row>
    <row r="30978" spans="1:5" ht="15.6">
      <c r="A30978" s="358" t="s">
        <v>40805</v>
      </c>
      <c r="B30978" s="358" t="s">
        <v>40806</v>
      </c>
      <c r="C30978" s="359">
        <v>0.1</v>
      </c>
      <c r="D30978" s="357" t="s">
        <v>40804</v>
      </c>
      <c r="E30978" s="357" t="s">
        <v>40804</v>
      </c>
    </row>
    <row r="30979" spans="1:5" ht="15.6">
      <c r="A30979" s="358" t="s">
        <v>10262</v>
      </c>
      <c r="B30979" s="358" t="s">
        <v>60108</v>
      </c>
      <c r="C30979" s="359">
        <v>0.1</v>
      </c>
      <c r="D30979" s="357" t="s">
        <v>66008</v>
      </c>
      <c r="E30979" s="357" t="s">
        <v>66008</v>
      </c>
    </row>
    <row r="30980" spans="1:5" ht="15.6">
      <c r="A30980" s="358" t="s">
        <v>10262</v>
      </c>
      <c r="B30980" s="358" t="s">
        <v>60108</v>
      </c>
      <c r="C30980" s="359">
        <v>0.1</v>
      </c>
      <c r="D30980" s="357" t="s">
        <v>66008</v>
      </c>
      <c r="E30980" s="357" t="s">
        <v>66008</v>
      </c>
    </row>
    <row r="30981" spans="1:5" ht="15.6">
      <c r="A30981" s="358" t="s">
        <v>43607</v>
      </c>
      <c r="B30981" s="358" t="s">
        <v>43608</v>
      </c>
      <c r="C30981" s="359">
        <v>0.1</v>
      </c>
      <c r="D30981" s="357" t="s">
        <v>43606</v>
      </c>
      <c r="E30981" s="357" t="s">
        <v>43606</v>
      </c>
    </row>
    <row r="30982" spans="1:5" ht="15.6">
      <c r="A30982" s="358" t="s">
        <v>43607</v>
      </c>
      <c r="B30982" s="358" t="s">
        <v>43608</v>
      </c>
      <c r="C30982" s="359">
        <v>0.1</v>
      </c>
      <c r="D30982" s="357" t="s">
        <v>43606</v>
      </c>
      <c r="E30982" s="357" t="s">
        <v>43606</v>
      </c>
    </row>
    <row r="30983" spans="1:5" ht="15.6">
      <c r="A30983" s="358" t="s">
        <v>43607</v>
      </c>
      <c r="B30983" s="358" t="s">
        <v>43608</v>
      </c>
      <c r="C30983" s="359">
        <v>0.1</v>
      </c>
      <c r="D30983" s="357" t="s">
        <v>43606</v>
      </c>
      <c r="E30983" s="357" t="s">
        <v>43606</v>
      </c>
    </row>
    <row r="30984" spans="1:5" ht="15.6">
      <c r="A30984" s="358" t="s">
        <v>43760</v>
      </c>
      <c r="B30984" s="358" t="s">
        <v>43761</v>
      </c>
      <c r="C30984" s="359">
        <v>0.1</v>
      </c>
      <c r="D30984" s="357" t="s">
        <v>43759</v>
      </c>
      <c r="E30984" s="357" t="s">
        <v>43759</v>
      </c>
    </row>
    <row r="30985" spans="1:5" ht="15.6">
      <c r="A30985" s="358" t="s">
        <v>55430</v>
      </c>
      <c r="B30985" s="358" t="s">
        <v>55431</v>
      </c>
      <c r="C30985" s="359">
        <v>0.1</v>
      </c>
      <c r="D30985" s="357" t="s">
        <v>55429</v>
      </c>
      <c r="E30985" s="357" t="s">
        <v>55429</v>
      </c>
    </row>
    <row r="30986" spans="1:5" ht="15.6">
      <c r="A30986" s="358" t="s">
        <v>46948</v>
      </c>
      <c r="B30986" s="358" t="s">
        <v>46948</v>
      </c>
      <c r="C30986" s="359">
        <v>0.1</v>
      </c>
      <c r="D30986" s="357" t="s">
        <v>46947</v>
      </c>
      <c r="E30986" s="357" t="s">
        <v>46947</v>
      </c>
    </row>
    <row r="30987" spans="1:5" ht="15.6">
      <c r="A30987" s="358" t="s">
        <v>49435</v>
      </c>
      <c r="B30987" s="358" t="s">
        <v>49436</v>
      </c>
      <c r="C30987" s="359">
        <v>0.1</v>
      </c>
      <c r="D30987" s="357" t="s">
        <v>49434</v>
      </c>
      <c r="E30987" s="357" t="s">
        <v>49434</v>
      </c>
    </row>
    <row r="30988" spans="1:5" ht="15.6">
      <c r="A30988" s="358" t="s">
        <v>49593</v>
      </c>
      <c r="B30988" s="358" t="s">
        <v>49594</v>
      </c>
      <c r="C30988" s="359">
        <v>0.1</v>
      </c>
      <c r="D30988" s="357" t="s">
        <v>49592</v>
      </c>
      <c r="E30988" s="357" t="s">
        <v>49592</v>
      </c>
    </row>
    <row r="30989" spans="1:5" ht="15.6">
      <c r="A30989" s="358" t="s">
        <v>49648</v>
      </c>
      <c r="B30989" s="358" t="s">
        <v>49648</v>
      </c>
      <c r="C30989" s="359">
        <v>0.1</v>
      </c>
      <c r="D30989" s="357" t="s">
        <v>49647</v>
      </c>
      <c r="E30989" s="357" t="s">
        <v>49647</v>
      </c>
    </row>
    <row r="30990" spans="1:5" ht="15.6">
      <c r="A30990" s="358" t="s">
        <v>49648</v>
      </c>
      <c r="B30990" s="358" t="s">
        <v>49648</v>
      </c>
      <c r="C30990" s="359">
        <v>0.1</v>
      </c>
      <c r="D30990" s="357" t="s">
        <v>49647</v>
      </c>
      <c r="E30990" s="357" t="s">
        <v>49647</v>
      </c>
    </row>
    <row r="30991" spans="1:5" ht="15.6">
      <c r="A30991" s="358" t="s">
        <v>49678</v>
      </c>
      <c r="B30991" s="358" t="s">
        <v>49678</v>
      </c>
      <c r="C30991" s="359">
        <v>0.1</v>
      </c>
      <c r="D30991" s="357" t="s">
        <v>49677</v>
      </c>
      <c r="E30991" s="357" t="s">
        <v>49677</v>
      </c>
    </row>
    <row r="30992" spans="1:5" ht="15.6">
      <c r="A30992" s="358" t="s">
        <v>49753</v>
      </c>
      <c r="B30992" s="358" t="s">
        <v>49753</v>
      </c>
      <c r="C30992" s="359">
        <v>0.1</v>
      </c>
      <c r="D30992" s="357" t="s">
        <v>49752</v>
      </c>
      <c r="E30992" s="357" t="s">
        <v>49752</v>
      </c>
    </row>
    <row r="30993" spans="1:5" ht="15.6">
      <c r="A30993" s="358" t="s">
        <v>50115</v>
      </c>
      <c r="B30993" s="358" t="s">
        <v>10262</v>
      </c>
      <c r="C30993" s="359">
        <v>0.1</v>
      </c>
      <c r="D30993" s="357" t="s">
        <v>50114</v>
      </c>
      <c r="E30993" s="357" t="s">
        <v>50114</v>
      </c>
    </row>
    <row r="30994" spans="1:5" ht="15.6">
      <c r="A30994" s="358" t="s">
        <v>66010</v>
      </c>
      <c r="B30994" s="358" t="s">
        <v>66011</v>
      </c>
      <c r="C30994" s="359">
        <v>0.1</v>
      </c>
      <c r="D30994" s="357" t="s">
        <v>66009</v>
      </c>
      <c r="E30994" s="357" t="s">
        <v>66009</v>
      </c>
    </row>
    <row r="30995" spans="1:5" ht="15.6">
      <c r="A30995" s="358" t="s">
        <v>51296</v>
      </c>
      <c r="B30995" s="358" t="s">
        <v>51296</v>
      </c>
      <c r="C30995" s="359">
        <v>0.1</v>
      </c>
      <c r="D30995" s="357" t="s">
        <v>51295</v>
      </c>
      <c r="E30995" s="357" t="s">
        <v>51295</v>
      </c>
    </row>
    <row r="30996" spans="1:5" ht="15.6">
      <c r="A30996" s="358" t="s">
        <v>51385</v>
      </c>
      <c r="B30996" s="358" t="s">
        <v>51386</v>
      </c>
      <c r="C30996" s="359">
        <v>0.1</v>
      </c>
      <c r="D30996" s="357" t="s">
        <v>51384</v>
      </c>
      <c r="E30996" s="357" t="s">
        <v>51384</v>
      </c>
    </row>
    <row r="30997" spans="1:5" ht="15.6">
      <c r="A30997" s="358" t="s">
        <v>51882</v>
      </c>
      <c r="B30997" s="358" t="s">
        <v>51883</v>
      </c>
      <c r="C30997" s="359">
        <v>0.1</v>
      </c>
      <c r="D30997" s="357" t="s">
        <v>51881</v>
      </c>
      <c r="E30997" s="357" t="s">
        <v>51881</v>
      </c>
    </row>
    <row r="30998" spans="1:5" ht="15.6">
      <c r="A30998" s="358" t="s">
        <v>52253</v>
      </c>
      <c r="B30998" s="358" t="s">
        <v>52254</v>
      </c>
      <c r="C30998" s="359">
        <v>0.1</v>
      </c>
      <c r="D30998" s="357" t="s">
        <v>52252</v>
      </c>
      <c r="E30998" s="357" t="s">
        <v>52252</v>
      </c>
    </row>
    <row r="30999" spans="1:5" ht="15.6">
      <c r="A30999" s="358" t="s">
        <v>52400</v>
      </c>
      <c r="B30999" s="358" t="s">
        <v>52400</v>
      </c>
      <c r="C30999" s="359">
        <v>0.1</v>
      </c>
      <c r="D30999" s="357" t="s">
        <v>52399</v>
      </c>
      <c r="E30999" s="357" t="s">
        <v>52399</v>
      </c>
    </row>
    <row r="31000" spans="1:5" ht="15.6">
      <c r="A31000" s="358" t="s">
        <v>52796</v>
      </c>
      <c r="B31000" s="358" t="s">
        <v>52797</v>
      </c>
      <c r="C31000" s="359">
        <v>0.1</v>
      </c>
      <c r="D31000" s="357" t="s">
        <v>52795</v>
      </c>
      <c r="E31000" s="357" t="s">
        <v>52795</v>
      </c>
    </row>
    <row r="31001" spans="1:5" ht="15.6">
      <c r="A31001" s="358" t="s">
        <v>55621</v>
      </c>
      <c r="B31001" s="358" t="s">
        <v>55622</v>
      </c>
      <c r="C31001" s="359">
        <v>0.1</v>
      </c>
      <c r="D31001" s="357" t="s">
        <v>55620</v>
      </c>
      <c r="E31001" s="357" t="s">
        <v>55620</v>
      </c>
    </row>
    <row r="31002" spans="1:5" ht="15.6">
      <c r="A31002" s="358" t="s">
        <v>55621</v>
      </c>
      <c r="B31002" s="358" t="s">
        <v>55622</v>
      </c>
      <c r="C31002" s="359">
        <v>0.1</v>
      </c>
      <c r="D31002" s="357" t="s">
        <v>55620</v>
      </c>
      <c r="E31002" s="357" t="s">
        <v>55620</v>
      </c>
    </row>
    <row r="31003" spans="1:5" ht="15.6">
      <c r="A31003" s="358" t="s">
        <v>55621</v>
      </c>
      <c r="B31003" s="358" t="s">
        <v>55622</v>
      </c>
      <c r="C31003" s="359">
        <v>0.1</v>
      </c>
      <c r="D31003" s="357" t="s">
        <v>55620</v>
      </c>
      <c r="E31003" s="357" t="s">
        <v>55620</v>
      </c>
    </row>
    <row r="31004" spans="1:5" ht="15.6">
      <c r="A31004" s="358" t="s">
        <v>53719</v>
      </c>
      <c r="B31004" s="358" t="s">
        <v>53720</v>
      </c>
      <c r="C31004" s="359">
        <v>0.1</v>
      </c>
      <c r="D31004" s="357" t="s">
        <v>53718</v>
      </c>
      <c r="E31004" s="357" t="s">
        <v>53718</v>
      </c>
    </row>
    <row r="31005" spans="1:5" ht="15.6">
      <c r="A31005" s="358" t="s">
        <v>55705</v>
      </c>
      <c r="B31005" s="358" t="s">
        <v>55706</v>
      </c>
      <c r="C31005" s="359">
        <v>0.1</v>
      </c>
      <c r="D31005" s="357" t="s">
        <v>55704</v>
      </c>
      <c r="E31005" s="357" t="s">
        <v>55704</v>
      </c>
    </row>
    <row r="31006" spans="1:5" ht="15.6">
      <c r="A31006" s="358" t="s">
        <v>10262</v>
      </c>
      <c r="B31006" s="358" t="s">
        <v>55593</v>
      </c>
      <c r="C31006" s="359">
        <v>0.1</v>
      </c>
      <c r="D31006" s="357" t="s">
        <v>55592</v>
      </c>
      <c r="E31006" s="357" t="s">
        <v>55592</v>
      </c>
    </row>
    <row r="31007" spans="1:5" ht="15.6">
      <c r="A31007" s="358" t="s">
        <v>26977</v>
      </c>
      <c r="B31007" s="358" t="s">
        <v>26978</v>
      </c>
      <c r="C31007" s="359">
        <v>0.1</v>
      </c>
      <c r="D31007" s="357" t="s">
        <v>26976</v>
      </c>
      <c r="E31007" s="357" t="s">
        <v>26976</v>
      </c>
    </row>
    <row r="31008" spans="1:5" ht="15.6">
      <c r="A31008" s="358" t="s">
        <v>27954</v>
      </c>
      <c r="B31008" s="358" t="s">
        <v>27955</v>
      </c>
      <c r="C31008" s="359">
        <v>0.1</v>
      </c>
      <c r="D31008" s="357" t="s">
        <v>27953</v>
      </c>
      <c r="E31008" s="357" t="s">
        <v>27953</v>
      </c>
    </row>
    <row r="31009" spans="1:5" ht="15.6">
      <c r="A31009" s="358" t="s">
        <v>28210</v>
      </c>
      <c r="B31009" s="358" t="s">
        <v>28211</v>
      </c>
      <c r="C31009" s="359">
        <v>0.1</v>
      </c>
      <c r="D31009" s="357" t="s">
        <v>28209</v>
      </c>
      <c r="E31009" s="357" t="s">
        <v>28209</v>
      </c>
    </row>
    <row r="31010" spans="1:5" ht="15.6">
      <c r="A31010" s="358" t="s">
        <v>28441</v>
      </c>
      <c r="B31010" s="358" t="s">
        <v>28442</v>
      </c>
      <c r="C31010" s="359">
        <v>0.1</v>
      </c>
      <c r="D31010" s="357" t="s">
        <v>28440</v>
      </c>
      <c r="E31010" s="357" t="s">
        <v>28440</v>
      </c>
    </row>
    <row r="31011" spans="1:5" ht="15.6">
      <c r="A31011" s="358" t="s">
        <v>28795</v>
      </c>
      <c r="B31011" s="358" t="s">
        <v>28795</v>
      </c>
      <c r="C31011" s="359">
        <v>0.1</v>
      </c>
      <c r="D31011" s="357" t="s">
        <v>28794</v>
      </c>
      <c r="E31011" s="357" t="s">
        <v>28794</v>
      </c>
    </row>
    <row r="31012" spans="1:5" ht="15.6">
      <c r="A31012" s="358" t="s">
        <v>29320</v>
      </c>
      <c r="B31012" s="358" t="s">
        <v>29320</v>
      </c>
      <c r="C31012" s="359">
        <v>0.1</v>
      </c>
      <c r="D31012" s="357" t="s">
        <v>29319</v>
      </c>
      <c r="E31012" s="357" t="s">
        <v>29319</v>
      </c>
    </row>
    <row r="31013" spans="1:5" ht="15.6">
      <c r="A31013" s="358" t="s">
        <v>30341</v>
      </c>
      <c r="B31013" s="358" t="s">
        <v>30341</v>
      </c>
      <c r="C31013" s="359">
        <v>0.1</v>
      </c>
      <c r="D31013" s="357" t="s">
        <v>30340</v>
      </c>
      <c r="E31013" s="357" t="s">
        <v>30340</v>
      </c>
    </row>
    <row r="31014" spans="1:5" ht="15.6">
      <c r="A31014" s="358" t="s">
        <v>30403</v>
      </c>
      <c r="B31014" s="358" t="s">
        <v>10262</v>
      </c>
      <c r="C31014" s="359">
        <v>0.1</v>
      </c>
      <c r="D31014" s="357" t="s">
        <v>30402</v>
      </c>
      <c r="E31014" s="357" t="s">
        <v>30402</v>
      </c>
    </row>
    <row r="31015" spans="1:5" ht="15.6">
      <c r="A31015" s="358" t="s">
        <v>30763</v>
      </c>
      <c r="B31015" s="358" t="s">
        <v>30764</v>
      </c>
      <c r="C31015" s="359">
        <v>0.1</v>
      </c>
      <c r="D31015" s="357" t="s">
        <v>30762</v>
      </c>
      <c r="E31015" s="357" t="s">
        <v>30762</v>
      </c>
    </row>
    <row r="31016" spans="1:5" ht="15.6">
      <c r="A31016" s="358" t="s">
        <v>32763</v>
      </c>
      <c r="B31016" s="358" t="s">
        <v>32763</v>
      </c>
      <c r="C31016" s="359">
        <v>0.1</v>
      </c>
      <c r="D31016" s="357" t="s">
        <v>32762</v>
      </c>
      <c r="E31016" s="357" t="s">
        <v>32762</v>
      </c>
    </row>
    <row r="31017" spans="1:5" ht="15.6">
      <c r="A31017" s="358" t="s">
        <v>66013</v>
      </c>
      <c r="B31017" s="358" t="s">
        <v>66014</v>
      </c>
      <c r="C31017" s="359">
        <v>0.1</v>
      </c>
      <c r="D31017" s="357" t="s">
        <v>66012</v>
      </c>
      <c r="E31017" s="357" t="s">
        <v>66012</v>
      </c>
    </row>
    <row r="31018" spans="1:5" ht="15.6">
      <c r="A31018" s="358" t="s">
        <v>35394</v>
      </c>
      <c r="B31018" s="358" t="s">
        <v>35395</v>
      </c>
      <c r="C31018" s="359">
        <v>0.1</v>
      </c>
      <c r="D31018" s="357" t="s">
        <v>35393</v>
      </c>
      <c r="E31018" s="357" t="s">
        <v>35393</v>
      </c>
    </row>
    <row r="31019" spans="1:5" ht="15.6">
      <c r="A31019" s="358" t="s">
        <v>66016</v>
      </c>
      <c r="B31019" s="358" t="s">
        <v>66016</v>
      </c>
      <c r="C31019" s="359">
        <v>0.1</v>
      </c>
      <c r="D31019" s="357" t="s">
        <v>66015</v>
      </c>
      <c r="E31019" s="357" t="s">
        <v>66015</v>
      </c>
    </row>
    <row r="31020" spans="1:5" ht="15.6">
      <c r="A31020" s="358" t="s">
        <v>37798</v>
      </c>
      <c r="B31020" s="358" t="s">
        <v>37799</v>
      </c>
      <c r="C31020" s="359">
        <v>0.1</v>
      </c>
      <c r="D31020" s="357" t="s">
        <v>37797</v>
      </c>
      <c r="E31020" s="357" t="s">
        <v>37797</v>
      </c>
    </row>
    <row r="31021" spans="1:5" ht="15.6">
      <c r="A31021" s="358" t="s">
        <v>41729</v>
      </c>
      <c r="B31021" s="358" t="s">
        <v>41729</v>
      </c>
      <c r="C31021" s="359">
        <v>0.1</v>
      </c>
      <c r="D31021" s="357" t="s">
        <v>41728</v>
      </c>
      <c r="E31021" s="357" t="s">
        <v>41728</v>
      </c>
    </row>
    <row r="31022" spans="1:5" ht="15.6">
      <c r="A31022" s="358" t="s">
        <v>43350</v>
      </c>
      <c r="B31022" s="358" t="s">
        <v>43351</v>
      </c>
      <c r="C31022" s="359">
        <v>0.1</v>
      </c>
      <c r="D31022" s="357" t="s">
        <v>43349</v>
      </c>
      <c r="E31022" s="357" t="s">
        <v>43349</v>
      </c>
    </row>
    <row r="31023" spans="1:5" ht="15.6">
      <c r="A31023" s="358" t="s">
        <v>43409</v>
      </c>
      <c r="B31023" s="358" t="s">
        <v>43410</v>
      </c>
      <c r="C31023" s="359">
        <v>0.1</v>
      </c>
      <c r="D31023" s="357" t="s">
        <v>43408</v>
      </c>
      <c r="E31023" s="357" t="s">
        <v>43408</v>
      </c>
    </row>
    <row r="31024" spans="1:5" ht="15.6">
      <c r="A31024" s="358" t="s">
        <v>43452</v>
      </c>
      <c r="B31024" s="358" t="s">
        <v>43452</v>
      </c>
      <c r="C31024" s="359">
        <v>0.1</v>
      </c>
      <c r="D31024" s="357" t="s">
        <v>43451</v>
      </c>
      <c r="E31024" s="357" t="s">
        <v>43451</v>
      </c>
    </row>
    <row r="31025" spans="1:5" ht="15.6">
      <c r="A31025" s="358" t="s">
        <v>43614</v>
      </c>
      <c r="B31025" s="358" t="s">
        <v>43615</v>
      </c>
      <c r="C31025" s="359">
        <v>0.1</v>
      </c>
      <c r="D31025" s="357" t="s">
        <v>43613</v>
      </c>
      <c r="E31025" s="357" t="s">
        <v>43613</v>
      </c>
    </row>
    <row r="31026" spans="1:5" ht="15.6">
      <c r="A31026" s="358" t="s">
        <v>44412</v>
      </c>
      <c r="B31026" s="358" t="s">
        <v>10262</v>
      </c>
      <c r="C31026" s="359">
        <v>0.1</v>
      </c>
      <c r="D31026" s="357" t="s">
        <v>44411</v>
      </c>
      <c r="E31026" s="357" t="s">
        <v>44411</v>
      </c>
    </row>
    <row r="31027" spans="1:5" ht="15.6">
      <c r="A31027" s="358" t="s">
        <v>46314</v>
      </c>
      <c r="B31027" s="358" t="s">
        <v>46315</v>
      </c>
      <c r="C31027" s="359">
        <v>0.1</v>
      </c>
      <c r="D31027" s="357" t="s">
        <v>46313</v>
      </c>
      <c r="E31027" s="357" t="s">
        <v>46313</v>
      </c>
    </row>
    <row r="31028" spans="1:5" ht="15.6">
      <c r="A31028" s="358" t="s">
        <v>47186</v>
      </c>
      <c r="B31028" s="358" t="s">
        <v>47186</v>
      </c>
      <c r="C31028" s="359">
        <v>0.1</v>
      </c>
      <c r="D31028" s="357" t="s">
        <v>47185</v>
      </c>
      <c r="E31028" s="357" t="s">
        <v>47185</v>
      </c>
    </row>
    <row r="31029" spans="1:5" ht="15.6">
      <c r="A31029" s="358" t="s">
        <v>49014</v>
      </c>
      <c r="B31029" s="358" t="s">
        <v>49015</v>
      </c>
      <c r="C31029" s="359">
        <v>0.1</v>
      </c>
      <c r="D31029" s="357" t="s">
        <v>49013</v>
      </c>
      <c r="E31029" s="357" t="s">
        <v>49013</v>
      </c>
    </row>
    <row r="31030" spans="1:5" ht="15.6">
      <c r="A31030" s="358" t="s">
        <v>49208</v>
      </c>
      <c r="B31030" s="358" t="s">
        <v>49208</v>
      </c>
      <c r="C31030" s="359">
        <v>0.1</v>
      </c>
      <c r="D31030" s="357" t="s">
        <v>49207</v>
      </c>
      <c r="E31030" s="357" t="s">
        <v>49207</v>
      </c>
    </row>
    <row r="31031" spans="1:5" ht="15.6">
      <c r="A31031" s="358" t="s">
        <v>49623</v>
      </c>
      <c r="B31031" s="358" t="s">
        <v>49624</v>
      </c>
      <c r="C31031" s="359">
        <v>0.1</v>
      </c>
      <c r="D31031" s="357" t="s">
        <v>49622</v>
      </c>
      <c r="E31031" s="357" t="s">
        <v>49622</v>
      </c>
    </row>
    <row r="31032" spans="1:5" ht="15.6">
      <c r="A31032" s="358" t="s">
        <v>1880</v>
      </c>
      <c r="B31032" s="358" t="s">
        <v>49674</v>
      </c>
      <c r="C31032" s="359">
        <v>0.1</v>
      </c>
      <c r="D31032" s="357" t="s">
        <v>1879</v>
      </c>
      <c r="E31032" s="357" t="s">
        <v>1879</v>
      </c>
    </row>
    <row r="31033" spans="1:5" ht="15.6">
      <c r="A31033" s="358" t="s">
        <v>49777</v>
      </c>
      <c r="B31033" s="358" t="s">
        <v>49778</v>
      </c>
      <c r="C31033" s="359">
        <v>0.1</v>
      </c>
      <c r="D31033" s="357" t="s">
        <v>49776</v>
      </c>
      <c r="E31033" s="357" t="s">
        <v>49776</v>
      </c>
    </row>
    <row r="31034" spans="1:5" ht="15.6">
      <c r="A31034" s="358" t="s">
        <v>50546</v>
      </c>
      <c r="B31034" s="358" t="s">
        <v>50547</v>
      </c>
      <c r="C31034" s="359">
        <v>0.1</v>
      </c>
      <c r="D31034" s="357" t="s">
        <v>50545</v>
      </c>
      <c r="E31034" s="357" t="s">
        <v>50545</v>
      </c>
    </row>
    <row r="31035" spans="1:5" ht="15.6">
      <c r="A31035" s="358" t="s">
        <v>51213</v>
      </c>
      <c r="B31035" s="358" t="s">
        <v>51214</v>
      </c>
      <c r="C31035" s="359">
        <v>0.1</v>
      </c>
      <c r="D31035" s="357" t="s">
        <v>51212</v>
      </c>
      <c r="E31035" s="357" t="s">
        <v>51212</v>
      </c>
    </row>
    <row r="31036" spans="1:5" ht="15.6">
      <c r="A31036" s="358" t="s">
        <v>51479</v>
      </c>
      <c r="B31036" s="358" t="s">
        <v>51480</v>
      </c>
      <c r="C31036" s="359">
        <v>0.1</v>
      </c>
      <c r="D31036" s="357" t="s">
        <v>51478</v>
      </c>
      <c r="E31036" s="357" t="s">
        <v>51478</v>
      </c>
    </row>
    <row r="31037" spans="1:5" ht="15.6">
      <c r="A31037" s="358" t="s">
        <v>10262</v>
      </c>
      <c r="B31037" s="358" t="s">
        <v>52776</v>
      </c>
      <c r="C31037" s="359">
        <v>0.1</v>
      </c>
      <c r="D31037" s="357" t="s">
        <v>52775</v>
      </c>
      <c r="E31037" s="357" t="s">
        <v>52775</v>
      </c>
    </row>
    <row r="31038" spans="1:5" ht="15.6">
      <c r="A31038" s="358" t="s">
        <v>53101</v>
      </c>
      <c r="B31038" s="358" t="s">
        <v>53102</v>
      </c>
      <c r="C31038" s="359">
        <v>0.1</v>
      </c>
      <c r="D31038" s="357" t="s">
        <v>53100</v>
      </c>
      <c r="E31038" s="357" t="s">
        <v>53100</v>
      </c>
    </row>
    <row r="31039" spans="1:5" ht="15.6">
      <c r="A31039" s="358" t="s">
        <v>53448</v>
      </c>
      <c r="B31039" s="358" t="s">
        <v>53449</v>
      </c>
      <c r="C31039" s="359">
        <v>0.1</v>
      </c>
      <c r="D31039" s="357" t="s">
        <v>53447</v>
      </c>
      <c r="E31039" s="357" t="s">
        <v>53447</v>
      </c>
    </row>
    <row r="31040" spans="1:5" ht="15.6">
      <c r="A31040" s="358" t="s">
        <v>24004</v>
      </c>
      <c r="B31040" s="358" t="s">
        <v>24005</v>
      </c>
      <c r="C31040" s="359">
        <v>0.1</v>
      </c>
      <c r="D31040" s="357" t="s">
        <v>24003</v>
      </c>
      <c r="E31040" s="357" t="s">
        <v>24003</v>
      </c>
    </row>
    <row r="31041" spans="1:5" ht="15.6">
      <c r="A31041" s="358" t="s">
        <v>24214</v>
      </c>
      <c r="B31041" s="358" t="s">
        <v>24215</v>
      </c>
      <c r="C31041" s="359">
        <v>0.1</v>
      </c>
      <c r="D31041" s="357" t="s">
        <v>24213</v>
      </c>
      <c r="E31041" s="357" t="s">
        <v>24213</v>
      </c>
    </row>
    <row r="31042" spans="1:5" ht="15.6">
      <c r="A31042" s="358" t="s">
        <v>24257</v>
      </c>
      <c r="B31042" s="358" t="s">
        <v>24258</v>
      </c>
      <c r="C31042" s="359">
        <v>0.1</v>
      </c>
      <c r="D31042" s="357" t="s">
        <v>24256</v>
      </c>
      <c r="E31042" s="357" t="s">
        <v>24256</v>
      </c>
    </row>
    <row r="31043" spans="1:5" ht="15.6">
      <c r="A31043" s="358" t="s">
        <v>24959</v>
      </c>
      <c r="B31043" s="358" t="s">
        <v>24960</v>
      </c>
      <c r="C31043" s="359">
        <v>0.1</v>
      </c>
      <c r="D31043" s="357" t="s">
        <v>24958</v>
      </c>
      <c r="E31043" s="357" t="s">
        <v>24958</v>
      </c>
    </row>
    <row r="31044" spans="1:5" ht="15.6">
      <c r="A31044" s="358" t="s">
        <v>10262</v>
      </c>
      <c r="B31044" s="358" t="s">
        <v>25423</v>
      </c>
      <c r="C31044" s="359">
        <v>0.1</v>
      </c>
      <c r="D31044" s="357" t="s">
        <v>25422</v>
      </c>
      <c r="E31044" s="357" t="s">
        <v>25422</v>
      </c>
    </row>
    <row r="31045" spans="1:5" ht="15.6">
      <c r="A31045" s="358" t="s">
        <v>25731</v>
      </c>
      <c r="B31045" s="358" t="s">
        <v>25731</v>
      </c>
      <c r="C31045" s="359">
        <v>0.1</v>
      </c>
      <c r="D31045" s="357" t="s">
        <v>25730</v>
      </c>
      <c r="E31045" s="357" t="s">
        <v>25730</v>
      </c>
    </row>
    <row r="31046" spans="1:5" ht="15.6">
      <c r="A31046" s="358" t="s">
        <v>26168</v>
      </c>
      <c r="B31046" s="358" t="s">
        <v>26168</v>
      </c>
      <c r="C31046" s="359">
        <v>0.1</v>
      </c>
      <c r="D31046" s="357" t="s">
        <v>26167</v>
      </c>
      <c r="E31046" s="357" t="s">
        <v>26167</v>
      </c>
    </row>
    <row r="31047" spans="1:5" ht="15.6">
      <c r="A31047" s="358" t="s">
        <v>26186</v>
      </c>
      <c r="B31047" s="358" t="s">
        <v>26186</v>
      </c>
      <c r="C31047" s="359">
        <v>0.1</v>
      </c>
      <c r="D31047" s="357" t="s">
        <v>26185</v>
      </c>
      <c r="E31047" s="357" t="s">
        <v>26185</v>
      </c>
    </row>
    <row r="31048" spans="1:5" ht="15.6">
      <c r="A31048" s="358" t="s">
        <v>27019</v>
      </c>
      <c r="B31048" s="358" t="s">
        <v>27019</v>
      </c>
      <c r="C31048" s="359">
        <v>0.1</v>
      </c>
      <c r="D31048" s="357" t="s">
        <v>27018</v>
      </c>
      <c r="E31048" s="357" t="s">
        <v>27018</v>
      </c>
    </row>
    <row r="31049" spans="1:5" ht="15.6">
      <c r="A31049" s="358" t="s">
        <v>27785</v>
      </c>
      <c r="B31049" s="358" t="s">
        <v>27786</v>
      </c>
      <c r="C31049" s="359">
        <v>0.1</v>
      </c>
      <c r="D31049" s="357" t="s">
        <v>27784</v>
      </c>
      <c r="E31049" s="357" t="s">
        <v>27784</v>
      </c>
    </row>
    <row r="31050" spans="1:5" ht="15.6">
      <c r="A31050" s="358" t="s">
        <v>27901</v>
      </c>
      <c r="B31050" s="358" t="s">
        <v>27902</v>
      </c>
      <c r="C31050" s="359">
        <v>0.1</v>
      </c>
      <c r="D31050" s="357" t="s">
        <v>27900</v>
      </c>
      <c r="E31050" s="357" t="s">
        <v>27900</v>
      </c>
    </row>
    <row r="31051" spans="1:5" ht="15.6">
      <c r="A31051" s="358" t="s">
        <v>30899</v>
      </c>
      <c r="B31051" s="358" t="s">
        <v>30900</v>
      </c>
      <c r="C31051" s="359">
        <v>0.1</v>
      </c>
      <c r="D31051" s="357" t="s">
        <v>30898</v>
      </c>
      <c r="E31051" s="357" t="s">
        <v>30898</v>
      </c>
    </row>
    <row r="31052" spans="1:5" ht="15.6">
      <c r="A31052" s="358" t="s">
        <v>32142</v>
      </c>
      <c r="B31052" s="358" t="s">
        <v>32143</v>
      </c>
      <c r="C31052" s="359">
        <v>0.1</v>
      </c>
      <c r="D31052" s="357" t="s">
        <v>32141</v>
      </c>
      <c r="E31052" s="357" t="s">
        <v>32141</v>
      </c>
    </row>
    <row r="31053" spans="1:5" ht="15.6">
      <c r="A31053" s="358" t="s">
        <v>32164</v>
      </c>
      <c r="B31053" s="358" t="s">
        <v>32164</v>
      </c>
      <c r="C31053" s="359">
        <v>0.1</v>
      </c>
      <c r="D31053" s="357" t="s">
        <v>32163</v>
      </c>
      <c r="E31053" s="357" t="s">
        <v>32163</v>
      </c>
    </row>
    <row r="31054" spans="1:5" ht="15.6">
      <c r="A31054" s="358" t="s">
        <v>32244</v>
      </c>
      <c r="B31054" s="358" t="s">
        <v>32244</v>
      </c>
      <c r="C31054" s="359">
        <v>0.1</v>
      </c>
      <c r="D31054" s="357" t="s">
        <v>32243</v>
      </c>
      <c r="E31054" s="357" t="s">
        <v>32243</v>
      </c>
    </row>
    <row r="31055" spans="1:5" ht="15.6">
      <c r="A31055" s="358" t="s">
        <v>66018</v>
      </c>
      <c r="B31055" s="358" t="s">
        <v>66018</v>
      </c>
      <c r="C31055" s="359">
        <v>0.1</v>
      </c>
      <c r="D31055" s="357" t="s">
        <v>66017</v>
      </c>
      <c r="E31055" s="357" t="s">
        <v>66017</v>
      </c>
    </row>
    <row r="31056" spans="1:5" ht="15.6">
      <c r="A31056" s="358" t="s">
        <v>32868</v>
      </c>
      <c r="B31056" s="358" t="s">
        <v>32868</v>
      </c>
      <c r="C31056" s="359">
        <v>0.1</v>
      </c>
      <c r="D31056" s="357" t="s">
        <v>32867</v>
      </c>
      <c r="E31056" s="357" t="s">
        <v>32867</v>
      </c>
    </row>
    <row r="31057" spans="1:5" ht="15.6">
      <c r="A31057" s="358" t="s">
        <v>33137</v>
      </c>
      <c r="B31057" s="358" t="s">
        <v>33138</v>
      </c>
      <c r="C31057" s="359">
        <v>0.1</v>
      </c>
      <c r="D31057" s="357" t="s">
        <v>33136</v>
      </c>
      <c r="E31057" s="357" t="s">
        <v>33136</v>
      </c>
    </row>
    <row r="31058" spans="1:5" ht="15.6">
      <c r="A31058" s="358" t="s">
        <v>33795</v>
      </c>
      <c r="B31058" s="358" t="s">
        <v>33795</v>
      </c>
      <c r="C31058" s="359">
        <v>0.1</v>
      </c>
      <c r="D31058" s="357" t="s">
        <v>33794</v>
      </c>
      <c r="E31058" s="357" t="s">
        <v>33794</v>
      </c>
    </row>
    <row r="31059" spans="1:5" ht="15.6">
      <c r="A31059" s="358" t="s">
        <v>33907</v>
      </c>
      <c r="B31059" s="358" t="s">
        <v>33908</v>
      </c>
      <c r="C31059" s="359">
        <v>0.1</v>
      </c>
      <c r="D31059" s="357" t="s">
        <v>33906</v>
      </c>
      <c r="E31059" s="357" t="s">
        <v>33906</v>
      </c>
    </row>
    <row r="31060" spans="1:5" ht="15.6">
      <c r="A31060" s="358" t="s">
        <v>66020</v>
      </c>
      <c r="B31060" s="358" t="s">
        <v>66021</v>
      </c>
      <c r="C31060" s="359">
        <v>0.1</v>
      </c>
      <c r="D31060" s="357" t="s">
        <v>66019</v>
      </c>
      <c r="E31060" s="357" t="s">
        <v>66019</v>
      </c>
    </row>
    <row r="31061" spans="1:5" ht="15.6">
      <c r="A31061" s="358" t="s">
        <v>35438</v>
      </c>
      <c r="B31061" s="358" t="s">
        <v>35439</v>
      </c>
      <c r="C31061" s="359">
        <v>0.1</v>
      </c>
      <c r="D31061" s="357" t="s">
        <v>35437</v>
      </c>
      <c r="E31061" s="357" t="s">
        <v>35437</v>
      </c>
    </row>
    <row r="31062" spans="1:5" ht="15.6">
      <c r="A31062" s="358" t="s">
        <v>36465</v>
      </c>
      <c r="B31062" s="358" t="s">
        <v>36465</v>
      </c>
      <c r="C31062" s="359">
        <v>0.1</v>
      </c>
      <c r="D31062" s="357" t="s">
        <v>36464</v>
      </c>
      <c r="E31062" s="357" t="s">
        <v>36464</v>
      </c>
    </row>
    <row r="31063" spans="1:5" ht="15.6">
      <c r="A31063" s="358" t="s">
        <v>37664</v>
      </c>
      <c r="B31063" s="358" t="s">
        <v>37664</v>
      </c>
      <c r="C31063" s="359">
        <v>0.1</v>
      </c>
      <c r="D31063" s="357" t="s">
        <v>37663</v>
      </c>
      <c r="E31063" s="357" t="s">
        <v>37663</v>
      </c>
    </row>
    <row r="31064" spans="1:5" ht="15.6">
      <c r="A31064" s="358" t="s">
        <v>37941</v>
      </c>
      <c r="B31064" s="358" t="s">
        <v>37942</v>
      </c>
      <c r="C31064" s="359">
        <v>0.1</v>
      </c>
      <c r="D31064" s="357" t="s">
        <v>37940</v>
      </c>
      <c r="E31064" s="357" t="s">
        <v>37940</v>
      </c>
    </row>
    <row r="31065" spans="1:5" ht="15.6">
      <c r="A31065" s="358" t="s">
        <v>37941</v>
      </c>
      <c r="B31065" s="358" t="s">
        <v>37942</v>
      </c>
      <c r="C31065" s="359">
        <v>0.1</v>
      </c>
      <c r="D31065" s="357" t="s">
        <v>37940</v>
      </c>
      <c r="E31065" s="357" t="s">
        <v>37940</v>
      </c>
    </row>
    <row r="31066" spans="1:5" ht="15.6">
      <c r="A31066" s="358" t="s">
        <v>37944</v>
      </c>
      <c r="B31066" s="358" t="s">
        <v>10262</v>
      </c>
      <c r="C31066" s="359">
        <v>0.1</v>
      </c>
      <c r="D31066" s="357" t="s">
        <v>37943</v>
      </c>
      <c r="E31066" s="357" t="s">
        <v>37943</v>
      </c>
    </row>
    <row r="31067" spans="1:5" ht="15.6">
      <c r="A31067" s="358" t="s">
        <v>37944</v>
      </c>
      <c r="B31067" s="358" t="s">
        <v>10262</v>
      </c>
      <c r="C31067" s="359">
        <v>0.1</v>
      </c>
      <c r="D31067" s="357" t="s">
        <v>37943</v>
      </c>
      <c r="E31067" s="357" t="s">
        <v>37943</v>
      </c>
    </row>
    <row r="31068" spans="1:5" ht="15.6">
      <c r="A31068" s="358" t="s">
        <v>43500</v>
      </c>
      <c r="B31068" s="358" t="s">
        <v>43501</v>
      </c>
      <c r="C31068" s="359">
        <v>0.1</v>
      </c>
      <c r="D31068" s="357" t="s">
        <v>43499</v>
      </c>
      <c r="E31068" s="357" t="s">
        <v>43499</v>
      </c>
    </row>
    <row r="31069" spans="1:5" ht="15.6">
      <c r="A31069" s="358" t="s">
        <v>43612</v>
      </c>
      <c r="B31069" s="358" t="s">
        <v>10262</v>
      </c>
      <c r="C31069" s="359">
        <v>0.1</v>
      </c>
      <c r="D31069" s="357" t="s">
        <v>43611</v>
      </c>
      <c r="E31069" s="357" t="s">
        <v>43611</v>
      </c>
    </row>
    <row r="31070" spans="1:5" ht="15.6">
      <c r="A31070" s="358" t="s">
        <v>43678</v>
      </c>
      <c r="B31070" s="358" t="s">
        <v>43679</v>
      </c>
      <c r="C31070" s="359">
        <v>0.1</v>
      </c>
      <c r="D31070" s="357" t="s">
        <v>43677</v>
      </c>
      <c r="E31070" s="357" t="s">
        <v>43677</v>
      </c>
    </row>
    <row r="31071" spans="1:5" ht="15.6">
      <c r="A31071" s="358" t="s">
        <v>44455</v>
      </c>
      <c r="B31071" s="358" t="s">
        <v>44455</v>
      </c>
      <c r="C31071" s="359">
        <v>0.1</v>
      </c>
      <c r="D31071" s="357" t="s">
        <v>44454</v>
      </c>
      <c r="E31071" s="357" t="s">
        <v>44454</v>
      </c>
    </row>
    <row r="31072" spans="1:5" ht="15.6">
      <c r="A31072" s="358" t="s">
        <v>45170</v>
      </c>
      <c r="B31072" s="358" t="s">
        <v>45170</v>
      </c>
      <c r="C31072" s="359">
        <v>0.1</v>
      </c>
      <c r="D31072" s="357" t="s">
        <v>45169</v>
      </c>
      <c r="E31072" s="357" t="s">
        <v>45169</v>
      </c>
    </row>
    <row r="31073" spans="1:5" ht="15.6">
      <c r="A31073" s="358" t="s">
        <v>45884</v>
      </c>
      <c r="B31073" s="358" t="s">
        <v>45885</v>
      </c>
      <c r="C31073" s="359">
        <v>0.1</v>
      </c>
      <c r="D31073" s="357" t="s">
        <v>45883</v>
      </c>
      <c r="E31073" s="357" t="s">
        <v>45883</v>
      </c>
    </row>
    <row r="31074" spans="1:5" ht="15.6">
      <c r="A31074" s="358" t="s">
        <v>45958</v>
      </c>
      <c r="B31074" s="358" t="s">
        <v>45959</v>
      </c>
      <c r="C31074" s="359">
        <v>0.1</v>
      </c>
      <c r="D31074" s="357" t="s">
        <v>45957</v>
      </c>
      <c r="E31074" s="357" t="s">
        <v>45957</v>
      </c>
    </row>
    <row r="31075" spans="1:5" ht="15.6">
      <c r="A31075" s="358" t="s">
        <v>66023</v>
      </c>
      <c r="B31075" s="358" t="s">
        <v>66023</v>
      </c>
      <c r="C31075" s="359">
        <v>0.1</v>
      </c>
      <c r="D31075" s="357" t="s">
        <v>66022</v>
      </c>
      <c r="E31075" s="357" t="s">
        <v>66022</v>
      </c>
    </row>
    <row r="31076" spans="1:5" ht="15.6">
      <c r="A31076" s="358" t="s">
        <v>55475</v>
      </c>
      <c r="B31076" s="358" t="s">
        <v>55476</v>
      </c>
      <c r="C31076" s="359">
        <v>0.1</v>
      </c>
      <c r="D31076" s="357" t="s">
        <v>55474</v>
      </c>
      <c r="E31076" s="357" t="s">
        <v>55474</v>
      </c>
    </row>
    <row r="31077" spans="1:5" ht="15.6">
      <c r="A31077" s="358" t="s">
        <v>55475</v>
      </c>
      <c r="B31077" s="358" t="s">
        <v>55476</v>
      </c>
      <c r="C31077" s="359">
        <v>0.1</v>
      </c>
      <c r="D31077" s="357" t="s">
        <v>55474</v>
      </c>
      <c r="E31077" s="357" t="s">
        <v>55474</v>
      </c>
    </row>
    <row r="31078" spans="1:5" ht="15.6">
      <c r="A31078" s="358" t="s">
        <v>55475</v>
      </c>
      <c r="B31078" s="358" t="s">
        <v>55476</v>
      </c>
      <c r="C31078" s="359">
        <v>0.1</v>
      </c>
      <c r="D31078" s="357" t="s">
        <v>55474</v>
      </c>
      <c r="E31078" s="357" t="s">
        <v>55474</v>
      </c>
    </row>
    <row r="31079" spans="1:5" ht="15.6">
      <c r="A31079" s="358" t="s">
        <v>47428</v>
      </c>
      <c r="B31079" s="358" t="s">
        <v>47429</v>
      </c>
      <c r="C31079" s="359">
        <v>0.1</v>
      </c>
      <c r="D31079" s="357" t="s">
        <v>47427</v>
      </c>
      <c r="E31079" s="357" t="s">
        <v>47427</v>
      </c>
    </row>
    <row r="31080" spans="1:5" ht="15.6">
      <c r="A31080" s="358" t="s">
        <v>47929</v>
      </c>
      <c r="B31080" s="358" t="s">
        <v>47929</v>
      </c>
      <c r="C31080" s="359">
        <v>0.1</v>
      </c>
      <c r="D31080" s="357" t="s">
        <v>47928</v>
      </c>
      <c r="E31080" s="357" t="s">
        <v>47928</v>
      </c>
    </row>
    <row r="31081" spans="1:5" ht="15.6">
      <c r="A31081" s="358" t="s">
        <v>48969</v>
      </c>
      <c r="B31081" s="358" t="s">
        <v>48970</v>
      </c>
      <c r="C31081" s="359">
        <v>0.1</v>
      </c>
      <c r="D31081" s="357" t="s">
        <v>48968</v>
      </c>
      <c r="E31081" s="357" t="s">
        <v>48968</v>
      </c>
    </row>
    <row r="31082" spans="1:5" ht="15.6">
      <c r="A31082" s="358" t="s">
        <v>49006</v>
      </c>
      <c r="B31082" s="358" t="s">
        <v>49007</v>
      </c>
      <c r="C31082" s="359">
        <v>0.1</v>
      </c>
      <c r="D31082" s="357" t="s">
        <v>49005</v>
      </c>
      <c r="E31082" s="357" t="s">
        <v>49005</v>
      </c>
    </row>
    <row r="31083" spans="1:5" ht="15.6">
      <c r="A31083" s="358" t="s">
        <v>49126</v>
      </c>
      <c r="B31083" s="358" t="s">
        <v>49127</v>
      </c>
      <c r="C31083" s="359">
        <v>0.1</v>
      </c>
      <c r="D31083" s="357" t="s">
        <v>49125</v>
      </c>
      <c r="E31083" s="357" t="s">
        <v>49125</v>
      </c>
    </row>
    <row r="31084" spans="1:5" ht="15.6">
      <c r="A31084" s="358" t="s">
        <v>49148</v>
      </c>
      <c r="B31084" s="358" t="s">
        <v>49149</v>
      </c>
      <c r="C31084" s="359">
        <v>0.1</v>
      </c>
      <c r="D31084" s="357" t="s">
        <v>49147</v>
      </c>
      <c r="E31084" s="357" t="s">
        <v>49147</v>
      </c>
    </row>
    <row r="31085" spans="1:5" ht="15.6">
      <c r="A31085" s="358" t="s">
        <v>49148</v>
      </c>
      <c r="B31085" s="358" t="s">
        <v>49149</v>
      </c>
      <c r="C31085" s="359">
        <v>0.1</v>
      </c>
      <c r="D31085" s="357" t="s">
        <v>49147</v>
      </c>
      <c r="E31085" s="357" t="s">
        <v>49147</v>
      </c>
    </row>
    <row r="31086" spans="1:5" ht="15.6">
      <c r="A31086" s="358" t="s">
        <v>49164</v>
      </c>
      <c r="B31086" s="358" t="s">
        <v>49164</v>
      </c>
      <c r="C31086" s="359">
        <v>0.1</v>
      </c>
      <c r="D31086" s="357" t="s">
        <v>49163</v>
      </c>
      <c r="E31086" s="357" t="s">
        <v>49163</v>
      </c>
    </row>
    <row r="31087" spans="1:5" ht="15.6">
      <c r="A31087" s="358" t="s">
        <v>49183</v>
      </c>
      <c r="B31087" s="358" t="s">
        <v>49183</v>
      </c>
      <c r="C31087" s="359">
        <v>0.1</v>
      </c>
      <c r="D31087" s="357" t="s">
        <v>49182</v>
      </c>
      <c r="E31087" s="357" t="s">
        <v>49182</v>
      </c>
    </row>
    <row r="31088" spans="1:5" ht="15.6">
      <c r="A31088" s="358" t="s">
        <v>49283</v>
      </c>
      <c r="B31088" s="358" t="s">
        <v>49283</v>
      </c>
      <c r="C31088" s="359">
        <v>0.1</v>
      </c>
      <c r="D31088" s="357" t="s">
        <v>49282</v>
      </c>
      <c r="E31088" s="357" t="s">
        <v>49282</v>
      </c>
    </row>
    <row r="31089" spans="1:5" ht="15.6">
      <c r="A31089" s="358" t="s">
        <v>49393</v>
      </c>
      <c r="B31089" s="358" t="s">
        <v>49394</v>
      </c>
      <c r="C31089" s="359">
        <v>0.1</v>
      </c>
      <c r="D31089" s="357" t="s">
        <v>49392</v>
      </c>
      <c r="E31089" s="357" t="s">
        <v>49392</v>
      </c>
    </row>
    <row r="31090" spans="1:5" ht="15.6">
      <c r="A31090" s="358" t="s">
        <v>49525</v>
      </c>
      <c r="B31090" s="358" t="s">
        <v>49525</v>
      </c>
      <c r="C31090" s="359">
        <v>0.1</v>
      </c>
      <c r="D31090" s="357" t="s">
        <v>49524</v>
      </c>
      <c r="E31090" s="357" t="s">
        <v>49524</v>
      </c>
    </row>
    <row r="31091" spans="1:5" ht="15.6">
      <c r="A31091" s="358" t="s">
        <v>49729</v>
      </c>
      <c r="B31091" s="358" t="s">
        <v>49729</v>
      </c>
      <c r="C31091" s="359">
        <v>0.1</v>
      </c>
      <c r="D31091" s="357" t="s">
        <v>49728</v>
      </c>
      <c r="E31091" s="357" t="s">
        <v>49728</v>
      </c>
    </row>
    <row r="31092" spans="1:5" ht="15.6">
      <c r="A31092" s="358" t="s">
        <v>49741</v>
      </c>
      <c r="B31092" s="358" t="s">
        <v>49742</v>
      </c>
      <c r="C31092" s="359">
        <v>0.1</v>
      </c>
      <c r="D31092" s="357" t="s">
        <v>49740</v>
      </c>
      <c r="E31092" s="357" t="s">
        <v>49740</v>
      </c>
    </row>
    <row r="31093" spans="1:5" ht="15.6">
      <c r="A31093" s="358" t="s">
        <v>50009</v>
      </c>
      <c r="B31093" s="358" t="s">
        <v>50010</v>
      </c>
      <c r="C31093" s="359">
        <v>0.1</v>
      </c>
      <c r="D31093" s="357" t="s">
        <v>50008</v>
      </c>
      <c r="E31093" s="357" t="s">
        <v>50008</v>
      </c>
    </row>
    <row r="31094" spans="1:5" ht="15.6">
      <c r="A31094" s="358" t="s">
        <v>50471</v>
      </c>
      <c r="B31094" s="358" t="s">
        <v>50471</v>
      </c>
      <c r="C31094" s="359">
        <v>0.1</v>
      </c>
      <c r="D31094" s="357" t="s">
        <v>50470</v>
      </c>
      <c r="E31094" s="357" t="s">
        <v>50470</v>
      </c>
    </row>
    <row r="31095" spans="1:5" ht="15.6">
      <c r="A31095" s="358" t="s">
        <v>51030</v>
      </c>
      <c r="B31095" s="358" t="s">
        <v>51031</v>
      </c>
      <c r="C31095" s="359">
        <v>0.1</v>
      </c>
      <c r="D31095" s="357" t="s">
        <v>51029</v>
      </c>
      <c r="E31095" s="357" t="s">
        <v>51029</v>
      </c>
    </row>
    <row r="31096" spans="1:5" ht="15.6">
      <c r="A31096" s="358" t="s">
        <v>51482</v>
      </c>
      <c r="B31096" s="358" t="s">
        <v>51483</v>
      </c>
      <c r="C31096" s="359">
        <v>0.1</v>
      </c>
      <c r="D31096" s="357" t="s">
        <v>51481</v>
      </c>
      <c r="E31096" s="357" t="s">
        <v>51481</v>
      </c>
    </row>
    <row r="31097" spans="1:5" ht="15.6">
      <c r="A31097" s="358" t="s">
        <v>51649</v>
      </c>
      <c r="B31097" s="358" t="s">
        <v>51649</v>
      </c>
      <c r="C31097" s="359">
        <v>0.1</v>
      </c>
      <c r="D31097" s="357" t="s">
        <v>51648</v>
      </c>
      <c r="E31097" s="357" t="s">
        <v>51648</v>
      </c>
    </row>
    <row r="31098" spans="1:5" ht="15.6">
      <c r="A31098" s="358" t="s">
        <v>51968</v>
      </c>
      <c r="B31098" s="358" t="s">
        <v>51969</v>
      </c>
      <c r="C31098" s="359">
        <v>0.1</v>
      </c>
      <c r="D31098" s="357" t="s">
        <v>51967</v>
      </c>
      <c r="E31098" s="357" t="s">
        <v>51967</v>
      </c>
    </row>
    <row r="31099" spans="1:5" ht="15.6">
      <c r="A31099" s="358" t="s">
        <v>51978</v>
      </c>
      <c r="B31099" s="358" t="s">
        <v>51978</v>
      </c>
      <c r="C31099" s="359">
        <v>0.1</v>
      </c>
      <c r="D31099" s="357" t="s">
        <v>51977</v>
      </c>
      <c r="E31099" s="357" t="s">
        <v>51977</v>
      </c>
    </row>
    <row r="31100" spans="1:5" ht="15.6">
      <c r="A31100" s="358" t="s">
        <v>51984</v>
      </c>
      <c r="B31100" s="358" t="s">
        <v>51984</v>
      </c>
      <c r="C31100" s="359">
        <v>0.1</v>
      </c>
      <c r="D31100" s="357" t="s">
        <v>51983</v>
      </c>
      <c r="E31100" s="357" t="s">
        <v>51983</v>
      </c>
    </row>
    <row r="31101" spans="1:5" ht="15.6">
      <c r="A31101" s="358" t="s">
        <v>52101</v>
      </c>
      <c r="B31101" s="358" t="s">
        <v>52102</v>
      </c>
      <c r="C31101" s="359">
        <v>0.1</v>
      </c>
      <c r="D31101" s="357" t="s">
        <v>52100</v>
      </c>
      <c r="E31101" s="357" t="s">
        <v>52100</v>
      </c>
    </row>
    <row r="31102" spans="1:5" ht="15.6">
      <c r="A31102" s="358" t="s">
        <v>52298</v>
      </c>
      <c r="B31102" s="358" t="s">
        <v>52299</v>
      </c>
      <c r="C31102" s="359">
        <v>0.1</v>
      </c>
      <c r="D31102" s="357" t="s">
        <v>52297</v>
      </c>
      <c r="E31102" s="357" t="s">
        <v>52297</v>
      </c>
    </row>
    <row r="31103" spans="1:5" ht="15.6">
      <c r="A31103" s="358" t="s">
        <v>52956</v>
      </c>
      <c r="B31103" s="358" t="s">
        <v>52957</v>
      </c>
      <c r="C31103" s="359">
        <v>0.1</v>
      </c>
      <c r="D31103" s="357" t="s">
        <v>52955</v>
      </c>
      <c r="E31103" s="357" t="s">
        <v>52955</v>
      </c>
    </row>
    <row r="31104" spans="1:5" ht="15.6">
      <c r="A31104" s="358" t="s">
        <v>53092</v>
      </c>
      <c r="B31104" s="358" t="s">
        <v>53093</v>
      </c>
      <c r="C31104" s="359">
        <v>0.1</v>
      </c>
      <c r="D31104" s="357" t="s">
        <v>53091</v>
      </c>
      <c r="E31104" s="357" t="s">
        <v>53091</v>
      </c>
    </row>
    <row r="31105" spans="1:5" ht="15.6">
      <c r="A31105" s="358" t="s">
        <v>53259</v>
      </c>
      <c r="B31105" s="358" t="s">
        <v>53259</v>
      </c>
      <c r="C31105" s="359">
        <v>0.1</v>
      </c>
      <c r="D31105" s="357" t="s">
        <v>53258</v>
      </c>
      <c r="E31105" s="357" t="s">
        <v>53258</v>
      </c>
    </row>
    <row r="31106" spans="1:5" ht="15.6">
      <c r="A31106" s="358" t="s">
        <v>53278</v>
      </c>
      <c r="B31106" s="358" t="s">
        <v>53278</v>
      </c>
      <c r="C31106" s="359">
        <v>0.1</v>
      </c>
      <c r="D31106" s="357" t="s">
        <v>53277</v>
      </c>
      <c r="E31106" s="357" t="s">
        <v>53277</v>
      </c>
    </row>
    <row r="31107" spans="1:5" ht="15.6">
      <c r="A31107" s="358" t="s">
        <v>53855</v>
      </c>
      <c r="B31107" s="358" t="s">
        <v>53856</v>
      </c>
      <c r="C31107" s="359">
        <v>0.1</v>
      </c>
      <c r="D31107" s="357" t="s">
        <v>53854</v>
      </c>
      <c r="E31107" s="357" t="s">
        <v>53854</v>
      </c>
    </row>
    <row r="31108" spans="1:5" ht="15.6">
      <c r="A31108" s="358" t="s">
        <v>53869</v>
      </c>
      <c r="B31108" s="358" t="s">
        <v>53870</v>
      </c>
      <c r="C31108" s="359">
        <v>0.1</v>
      </c>
      <c r="D31108" s="357" t="s">
        <v>53868</v>
      </c>
      <c r="E31108" s="357" t="s">
        <v>53868</v>
      </c>
    </row>
    <row r="31109" spans="1:5" ht="15.6">
      <c r="A31109" s="358" t="s">
        <v>24968</v>
      </c>
      <c r="B31109" s="358" t="s">
        <v>24969</v>
      </c>
      <c r="C31109" s="359">
        <v>0.1</v>
      </c>
      <c r="D31109" s="357" t="s">
        <v>24967</v>
      </c>
      <c r="E31109" s="357" t="s">
        <v>24967</v>
      </c>
    </row>
    <row r="31110" spans="1:5" ht="15.6">
      <c r="A31110" s="358" t="s">
        <v>25704</v>
      </c>
      <c r="B31110" s="358" t="s">
        <v>10262</v>
      </c>
      <c r="C31110" s="359">
        <v>0.1</v>
      </c>
      <c r="D31110" s="357" t="s">
        <v>25703</v>
      </c>
      <c r="E31110" s="357" t="s">
        <v>25703</v>
      </c>
    </row>
    <row r="31111" spans="1:5" ht="15.6">
      <c r="A31111" s="358" t="s">
        <v>25802</v>
      </c>
      <c r="B31111" s="358" t="s">
        <v>25802</v>
      </c>
      <c r="C31111" s="359">
        <v>0.1</v>
      </c>
      <c r="D31111" s="357" t="s">
        <v>25801</v>
      </c>
      <c r="E31111" s="357" t="s">
        <v>25801</v>
      </c>
    </row>
    <row r="31112" spans="1:5" ht="15.6">
      <c r="A31112" s="358" t="s">
        <v>55614</v>
      </c>
      <c r="B31112" s="358" t="s">
        <v>55614</v>
      </c>
      <c r="C31112" s="359">
        <v>0.1</v>
      </c>
      <c r="D31112" s="357" t="s">
        <v>55613</v>
      </c>
      <c r="E31112" s="357" t="s">
        <v>55613</v>
      </c>
    </row>
    <row r="31113" spans="1:5" ht="15.6">
      <c r="A31113" s="358" t="s">
        <v>27520</v>
      </c>
      <c r="B31113" s="358" t="s">
        <v>10262</v>
      </c>
      <c r="C31113" s="359">
        <v>0.1</v>
      </c>
      <c r="D31113" s="357" t="s">
        <v>27519</v>
      </c>
      <c r="E31113" s="357" t="s">
        <v>27519</v>
      </c>
    </row>
    <row r="31114" spans="1:5" ht="15.6">
      <c r="A31114" s="358" t="s">
        <v>30015</v>
      </c>
      <c r="B31114" s="358" t="s">
        <v>30016</v>
      </c>
      <c r="C31114" s="359">
        <v>0.1</v>
      </c>
      <c r="D31114" s="357" t="s">
        <v>30014</v>
      </c>
      <c r="E31114" s="357" t="s">
        <v>30014</v>
      </c>
    </row>
    <row r="31115" spans="1:5" ht="15.6">
      <c r="A31115" s="358" t="s">
        <v>31105</v>
      </c>
      <c r="B31115" s="358" t="s">
        <v>31105</v>
      </c>
      <c r="C31115" s="359">
        <v>0.1</v>
      </c>
      <c r="D31115" s="357" t="s">
        <v>31104</v>
      </c>
      <c r="E31115" s="357" t="s">
        <v>31104</v>
      </c>
    </row>
    <row r="31116" spans="1:5" ht="15.6">
      <c r="A31116" s="358" t="s">
        <v>32892</v>
      </c>
      <c r="B31116" s="358" t="s">
        <v>32893</v>
      </c>
      <c r="C31116" s="359">
        <v>0.1</v>
      </c>
      <c r="D31116" s="357" t="s">
        <v>32891</v>
      </c>
      <c r="E31116" s="357" t="s">
        <v>32891</v>
      </c>
    </row>
    <row r="31117" spans="1:5" ht="15.6">
      <c r="A31117" s="358" t="s">
        <v>33149</v>
      </c>
      <c r="B31117" s="358" t="s">
        <v>33149</v>
      </c>
      <c r="C31117" s="359">
        <v>0.1</v>
      </c>
      <c r="D31117" s="357" t="s">
        <v>33148</v>
      </c>
      <c r="E31117" s="357" t="s">
        <v>33148</v>
      </c>
    </row>
    <row r="31118" spans="1:5" ht="15.6">
      <c r="A31118" s="358" t="s">
        <v>35075</v>
      </c>
      <c r="B31118" s="358" t="s">
        <v>35076</v>
      </c>
      <c r="C31118" s="359">
        <v>0.1</v>
      </c>
      <c r="D31118" s="357" t="s">
        <v>35074</v>
      </c>
      <c r="E31118" s="357" t="s">
        <v>35074</v>
      </c>
    </row>
    <row r="31119" spans="1:5" ht="15.6">
      <c r="A31119" s="358" t="s">
        <v>35120</v>
      </c>
      <c r="B31119" s="358" t="s">
        <v>35121</v>
      </c>
      <c r="C31119" s="359">
        <v>0.1</v>
      </c>
      <c r="D31119" s="357" t="s">
        <v>35119</v>
      </c>
      <c r="E31119" s="357" t="s">
        <v>35119</v>
      </c>
    </row>
    <row r="31120" spans="1:5" ht="15.6">
      <c r="A31120" s="358" t="s">
        <v>35535</v>
      </c>
      <c r="B31120" s="358" t="s">
        <v>35536</v>
      </c>
      <c r="C31120" s="359">
        <v>0.1</v>
      </c>
      <c r="D31120" s="357" t="s">
        <v>35534</v>
      </c>
      <c r="E31120" s="357" t="s">
        <v>35534</v>
      </c>
    </row>
    <row r="31121" spans="1:5" ht="15.6">
      <c r="A31121" s="358" t="s">
        <v>35585</v>
      </c>
      <c r="B31121" s="358" t="s">
        <v>35586</v>
      </c>
      <c r="C31121" s="359">
        <v>0.1</v>
      </c>
      <c r="D31121" s="357" t="s">
        <v>35584</v>
      </c>
      <c r="E31121" s="357" t="s">
        <v>35584</v>
      </c>
    </row>
    <row r="31122" spans="1:5" ht="15.6">
      <c r="A31122" s="358" t="s">
        <v>35748</v>
      </c>
      <c r="B31122" s="358" t="s">
        <v>35749</v>
      </c>
      <c r="C31122" s="359">
        <v>0.1</v>
      </c>
      <c r="D31122" s="357" t="s">
        <v>35747</v>
      </c>
      <c r="E31122" s="357" t="s">
        <v>35747</v>
      </c>
    </row>
    <row r="31123" spans="1:5" ht="15.6">
      <c r="A31123" s="358" t="s">
        <v>36670</v>
      </c>
      <c r="B31123" s="358" t="s">
        <v>36671</v>
      </c>
      <c r="C31123" s="359">
        <v>0.1</v>
      </c>
      <c r="D31123" s="357" t="s">
        <v>36669</v>
      </c>
      <c r="E31123" s="357" t="s">
        <v>36669</v>
      </c>
    </row>
    <row r="31124" spans="1:5" ht="15.6">
      <c r="A31124" s="358" t="s">
        <v>37610</v>
      </c>
      <c r="B31124" s="358" t="s">
        <v>37610</v>
      </c>
      <c r="C31124" s="359">
        <v>0.1</v>
      </c>
      <c r="D31124" s="357" t="s">
        <v>37609</v>
      </c>
      <c r="E31124" s="357" t="s">
        <v>37609</v>
      </c>
    </row>
    <row r="31125" spans="1:5" ht="15.6">
      <c r="A31125" s="358" t="s">
        <v>37713</v>
      </c>
      <c r="B31125" s="358" t="s">
        <v>37713</v>
      </c>
      <c r="C31125" s="359">
        <v>0.1</v>
      </c>
      <c r="D31125" s="357" t="s">
        <v>37712</v>
      </c>
      <c r="E31125" s="357" t="s">
        <v>37712</v>
      </c>
    </row>
    <row r="31126" spans="1:5" ht="15.6">
      <c r="A31126" s="358" t="s">
        <v>37883</v>
      </c>
      <c r="B31126" s="358" t="s">
        <v>37884</v>
      </c>
      <c r="C31126" s="359">
        <v>0.1</v>
      </c>
      <c r="D31126" s="357" t="s">
        <v>37882</v>
      </c>
      <c r="E31126" s="357" t="s">
        <v>37882</v>
      </c>
    </row>
    <row r="31127" spans="1:5" ht="15.6">
      <c r="A31127" s="358" t="s">
        <v>37897</v>
      </c>
      <c r="B31127" s="358" t="s">
        <v>37898</v>
      </c>
      <c r="C31127" s="359">
        <v>0.1</v>
      </c>
      <c r="D31127" s="357" t="s">
        <v>37896</v>
      </c>
      <c r="E31127" s="357" t="s">
        <v>37896</v>
      </c>
    </row>
    <row r="31128" spans="1:5" ht="15.6">
      <c r="A31128" s="358" t="s">
        <v>37953</v>
      </c>
      <c r="B31128" s="358" t="s">
        <v>10262</v>
      </c>
      <c r="C31128" s="359">
        <v>0.1</v>
      </c>
      <c r="D31128" s="357" t="s">
        <v>37952</v>
      </c>
      <c r="E31128" s="357" t="s">
        <v>37952</v>
      </c>
    </row>
    <row r="31129" spans="1:5" ht="15.6">
      <c r="A31129" s="358" t="s">
        <v>66025</v>
      </c>
      <c r="B31129" s="358" t="s">
        <v>66026</v>
      </c>
      <c r="C31129" s="359">
        <v>0.1</v>
      </c>
      <c r="D31129" s="357" t="s">
        <v>66024</v>
      </c>
      <c r="E31129" s="357" t="s">
        <v>66024</v>
      </c>
    </row>
    <row r="31130" spans="1:5" ht="15.6">
      <c r="A31130" s="358" t="s">
        <v>41508</v>
      </c>
      <c r="B31130" s="358" t="s">
        <v>41509</v>
      </c>
      <c r="C31130" s="359">
        <v>0.1</v>
      </c>
      <c r="D31130" s="357" t="s">
        <v>41507</v>
      </c>
      <c r="E31130" s="357" t="s">
        <v>41507</v>
      </c>
    </row>
    <row r="31131" spans="1:5" ht="15.6">
      <c r="A31131" s="358" t="s">
        <v>41880</v>
      </c>
      <c r="B31131" s="358" t="s">
        <v>41880</v>
      </c>
      <c r="C31131" s="359">
        <v>0.1</v>
      </c>
      <c r="D31131" s="357" t="s">
        <v>41879</v>
      </c>
      <c r="E31131" s="357" t="s">
        <v>41879</v>
      </c>
    </row>
    <row r="31132" spans="1:5" ht="15.6">
      <c r="A31132" s="358" t="s">
        <v>42557</v>
      </c>
      <c r="B31132" s="358" t="s">
        <v>42558</v>
      </c>
      <c r="C31132" s="359">
        <v>0.1</v>
      </c>
      <c r="D31132" s="357" t="s">
        <v>42556</v>
      </c>
      <c r="E31132" s="357" t="s">
        <v>42556</v>
      </c>
    </row>
    <row r="31133" spans="1:5" ht="15.6">
      <c r="A31133" s="358" t="s">
        <v>43496</v>
      </c>
      <c r="B31133" s="358" t="s">
        <v>43496</v>
      </c>
      <c r="C31133" s="359">
        <v>0.1</v>
      </c>
      <c r="D31133" s="357" t="s">
        <v>43495</v>
      </c>
      <c r="E31133" s="357" t="s">
        <v>43495</v>
      </c>
    </row>
    <row r="31134" spans="1:5" ht="15.6">
      <c r="A31134" s="358" t="s">
        <v>43681</v>
      </c>
      <c r="B31134" s="358" t="s">
        <v>43682</v>
      </c>
      <c r="C31134" s="359">
        <v>0.1</v>
      </c>
      <c r="D31134" s="357" t="s">
        <v>43680</v>
      </c>
      <c r="E31134" s="357" t="s">
        <v>43680</v>
      </c>
    </row>
    <row r="31135" spans="1:5" ht="15.6">
      <c r="A31135" s="358" t="s">
        <v>43774</v>
      </c>
      <c r="B31135" s="358" t="s">
        <v>43774</v>
      </c>
      <c r="C31135" s="359">
        <v>0.1</v>
      </c>
      <c r="D31135" s="357" t="s">
        <v>43773</v>
      </c>
      <c r="E31135" s="357" t="s">
        <v>43773</v>
      </c>
    </row>
    <row r="31136" spans="1:5" ht="15.6">
      <c r="A31136" s="358" t="s">
        <v>44829</v>
      </c>
      <c r="B31136" s="358" t="s">
        <v>44830</v>
      </c>
      <c r="C31136" s="359">
        <v>0.1</v>
      </c>
      <c r="D31136" s="357" t="s">
        <v>44828</v>
      </c>
      <c r="E31136" s="357" t="s">
        <v>44828</v>
      </c>
    </row>
    <row r="31137" spans="1:5" ht="15.6">
      <c r="A31137" s="358" t="s">
        <v>45019</v>
      </c>
      <c r="B31137" s="358" t="s">
        <v>10262</v>
      </c>
      <c r="C31137" s="359">
        <v>0.1</v>
      </c>
      <c r="D31137" s="357" t="s">
        <v>45018</v>
      </c>
      <c r="E31137" s="357" t="s">
        <v>45018</v>
      </c>
    </row>
    <row r="31138" spans="1:5" ht="15.6">
      <c r="A31138" s="358" t="s">
        <v>45907</v>
      </c>
      <c r="B31138" s="358" t="s">
        <v>45908</v>
      </c>
      <c r="C31138" s="359">
        <v>0.1</v>
      </c>
      <c r="D31138" s="357" t="s">
        <v>45906</v>
      </c>
      <c r="E31138" s="357" t="s">
        <v>45906</v>
      </c>
    </row>
    <row r="31139" spans="1:5" ht="15.6">
      <c r="A31139" s="358" t="s">
        <v>46158</v>
      </c>
      <c r="B31139" s="358" t="s">
        <v>46159</v>
      </c>
      <c r="C31139" s="359">
        <v>0.1</v>
      </c>
      <c r="D31139" s="357" t="s">
        <v>46157</v>
      </c>
      <c r="E31139" s="357" t="s">
        <v>46157</v>
      </c>
    </row>
    <row r="31140" spans="1:5" ht="15.6">
      <c r="A31140" s="358" t="s">
        <v>55660</v>
      </c>
      <c r="B31140" s="358" t="s">
        <v>55661</v>
      </c>
      <c r="C31140" s="359">
        <v>0.1</v>
      </c>
      <c r="D31140" s="357" t="s">
        <v>55659</v>
      </c>
      <c r="E31140" s="357" t="s">
        <v>55659</v>
      </c>
    </row>
    <row r="31141" spans="1:5" ht="15.6">
      <c r="A31141" s="358" t="s">
        <v>55660</v>
      </c>
      <c r="B31141" s="358" t="s">
        <v>55661</v>
      </c>
      <c r="C31141" s="359">
        <v>0.1</v>
      </c>
      <c r="D31141" s="357" t="s">
        <v>55659</v>
      </c>
      <c r="E31141" s="357" t="s">
        <v>55659</v>
      </c>
    </row>
    <row r="31142" spans="1:5" ht="15.6">
      <c r="A31142" s="358" t="s">
        <v>47753</v>
      </c>
      <c r="B31142" s="358" t="s">
        <v>47754</v>
      </c>
      <c r="C31142" s="359">
        <v>0.1</v>
      </c>
      <c r="D31142" s="357" t="s">
        <v>47752</v>
      </c>
      <c r="E31142" s="357" t="s">
        <v>47752</v>
      </c>
    </row>
    <row r="31143" spans="1:5" ht="15.6">
      <c r="A31143" s="358" t="s">
        <v>47810</v>
      </c>
      <c r="B31143" s="358" t="s">
        <v>47811</v>
      </c>
      <c r="C31143" s="359">
        <v>0.1</v>
      </c>
      <c r="D31143" s="357" t="s">
        <v>47809</v>
      </c>
      <c r="E31143" s="357" t="s">
        <v>47809</v>
      </c>
    </row>
    <row r="31144" spans="1:5" ht="15.6">
      <c r="A31144" s="358" t="s">
        <v>66028</v>
      </c>
      <c r="B31144" s="358" t="s">
        <v>10262</v>
      </c>
      <c r="C31144" s="359">
        <v>0.1</v>
      </c>
      <c r="D31144" s="357" t="s">
        <v>66027</v>
      </c>
      <c r="E31144" s="357" t="s">
        <v>66027</v>
      </c>
    </row>
    <row r="31145" spans="1:5" ht="15.6">
      <c r="A31145" s="358" t="s">
        <v>48280</v>
      </c>
      <c r="B31145" s="358" t="s">
        <v>48281</v>
      </c>
      <c r="C31145" s="359">
        <v>0.1</v>
      </c>
      <c r="D31145" s="357" t="s">
        <v>48279</v>
      </c>
      <c r="E31145" s="357" t="s">
        <v>48279</v>
      </c>
    </row>
    <row r="31146" spans="1:5" ht="15.6">
      <c r="A31146" s="358" t="s">
        <v>10262</v>
      </c>
      <c r="B31146" s="358" t="s">
        <v>49004</v>
      </c>
      <c r="C31146" s="359">
        <v>0.1</v>
      </c>
      <c r="D31146" s="357" t="s">
        <v>49003</v>
      </c>
      <c r="E31146" s="357" t="s">
        <v>49003</v>
      </c>
    </row>
    <row r="31147" spans="1:5" ht="15.6">
      <c r="A31147" s="358" t="s">
        <v>49121</v>
      </c>
      <c r="B31147" s="358" t="s">
        <v>49122</v>
      </c>
      <c r="C31147" s="359">
        <v>0.1</v>
      </c>
      <c r="D31147" s="357" t="s">
        <v>49120</v>
      </c>
      <c r="E31147" s="357" t="s">
        <v>49120</v>
      </c>
    </row>
    <row r="31148" spans="1:5" ht="15.6">
      <c r="A31148" s="358" t="s">
        <v>49333</v>
      </c>
      <c r="B31148" s="358" t="s">
        <v>49334</v>
      </c>
      <c r="C31148" s="359">
        <v>0.1</v>
      </c>
      <c r="D31148" s="357" t="s">
        <v>49332</v>
      </c>
      <c r="E31148" s="357" t="s">
        <v>49332</v>
      </c>
    </row>
    <row r="31149" spans="1:5" ht="15.6">
      <c r="A31149" s="358" t="s">
        <v>10262</v>
      </c>
      <c r="B31149" s="358" t="s">
        <v>49400</v>
      </c>
      <c r="C31149" s="359">
        <v>0.1</v>
      </c>
      <c r="D31149" s="357" t="s">
        <v>49399</v>
      </c>
      <c r="E31149" s="357" t="s">
        <v>49399</v>
      </c>
    </row>
    <row r="31150" spans="1:5" ht="15.6">
      <c r="A31150" s="358" t="s">
        <v>49680</v>
      </c>
      <c r="B31150" s="358" t="s">
        <v>49681</v>
      </c>
      <c r="C31150" s="359">
        <v>0.1</v>
      </c>
      <c r="D31150" s="357" t="s">
        <v>49679</v>
      </c>
      <c r="E31150" s="357" t="s">
        <v>49679</v>
      </c>
    </row>
    <row r="31151" spans="1:5" ht="15.6">
      <c r="A31151" s="358" t="s">
        <v>49812</v>
      </c>
      <c r="B31151" s="358" t="s">
        <v>10262</v>
      </c>
      <c r="C31151" s="359">
        <v>0.1</v>
      </c>
      <c r="D31151" s="357" t="s">
        <v>49811</v>
      </c>
      <c r="E31151" s="357" t="s">
        <v>49811</v>
      </c>
    </row>
    <row r="31152" spans="1:5" ht="15.6">
      <c r="A31152" s="358" t="s">
        <v>10262</v>
      </c>
      <c r="B31152" s="358" t="s">
        <v>50298</v>
      </c>
      <c r="C31152" s="359">
        <v>0.1</v>
      </c>
      <c r="D31152" s="357" t="s">
        <v>50297</v>
      </c>
      <c r="E31152" s="357" t="s">
        <v>50297</v>
      </c>
    </row>
    <row r="31153" spans="1:5" ht="15.6">
      <c r="A31153" s="358" t="s">
        <v>51304</v>
      </c>
      <c r="B31153" s="358" t="s">
        <v>51305</v>
      </c>
      <c r="C31153" s="359">
        <v>0.1</v>
      </c>
      <c r="D31153" s="357" t="s">
        <v>51303</v>
      </c>
      <c r="E31153" s="357" t="s">
        <v>51303</v>
      </c>
    </row>
    <row r="31154" spans="1:5" ht="15.6">
      <c r="A31154" s="358" t="s">
        <v>52228</v>
      </c>
      <c r="B31154" s="358" t="s">
        <v>52229</v>
      </c>
      <c r="C31154" s="359">
        <v>0.1</v>
      </c>
      <c r="D31154" s="357" t="s">
        <v>52227</v>
      </c>
      <c r="E31154" s="357" t="s">
        <v>52227</v>
      </c>
    </row>
    <row r="31155" spans="1:5" ht="15.6">
      <c r="A31155" s="358" t="s">
        <v>52228</v>
      </c>
      <c r="B31155" s="358" t="s">
        <v>52229</v>
      </c>
      <c r="C31155" s="359">
        <v>0.1</v>
      </c>
      <c r="D31155" s="357" t="s">
        <v>52227</v>
      </c>
      <c r="E31155" s="357" t="s">
        <v>52227</v>
      </c>
    </row>
    <row r="31156" spans="1:5" ht="15.6">
      <c r="A31156" s="358" t="s">
        <v>23725</v>
      </c>
      <c r="B31156" s="358" t="s">
        <v>23726</v>
      </c>
      <c r="C31156" s="359">
        <v>0.1</v>
      </c>
      <c r="D31156" s="357" t="s">
        <v>9834</v>
      </c>
      <c r="E31156" s="357" t="s">
        <v>9834</v>
      </c>
    </row>
    <row r="31157" spans="1:5" ht="15.6">
      <c r="A31157" s="358" t="s">
        <v>53802</v>
      </c>
      <c r="B31157" s="358" t="s">
        <v>53803</v>
      </c>
      <c r="C31157" s="359">
        <v>0.1</v>
      </c>
      <c r="D31157" s="357" t="s">
        <v>53801</v>
      </c>
      <c r="E31157" s="357" t="s">
        <v>53801</v>
      </c>
    </row>
    <row r="31158" spans="1:5" ht="15.6">
      <c r="A31158" s="358" t="s">
        <v>24220</v>
      </c>
      <c r="B31158" s="358" t="s">
        <v>24220</v>
      </c>
      <c r="C31158" s="359">
        <v>0.1</v>
      </c>
      <c r="D31158" s="357" t="s">
        <v>24219</v>
      </c>
      <c r="E31158" s="357" t="s">
        <v>24219</v>
      </c>
    </row>
    <row r="31159" spans="1:5" ht="15.6">
      <c r="A31159" s="358" t="s">
        <v>10262</v>
      </c>
      <c r="B31159" s="358" t="s">
        <v>25540</v>
      </c>
      <c r="C31159" s="359">
        <v>0.1</v>
      </c>
      <c r="D31159" s="357" t="s">
        <v>25539</v>
      </c>
      <c r="E31159" s="357" t="s">
        <v>25539</v>
      </c>
    </row>
    <row r="31160" spans="1:5" ht="15.6">
      <c r="A31160" s="358" t="s">
        <v>26159</v>
      </c>
      <c r="B31160" s="358" t="s">
        <v>26160</v>
      </c>
      <c r="C31160" s="359">
        <v>0.1</v>
      </c>
      <c r="D31160" s="357" t="s">
        <v>26158</v>
      </c>
      <c r="E31160" s="357" t="s">
        <v>26158</v>
      </c>
    </row>
    <row r="31161" spans="1:5" ht="15.6">
      <c r="A31161" s="358" t="s">
        <v>26159</v>
      </c>
      <c r="B31161" s="358" t="s">
        <v>26160</v>
      </c>
      <c r="C31161" s="359">
        <v>0.1</v>
      </c>
      <c r="D31161" s="357" t="s">
        <v>26158</v>
      </c>
      <c r="E31161" s="357" t="s">
        <v>26158</v>
      </c>
    </row>
    <row r="31162" spans="1:5" ht="15.6">
      <c r="A31162" s="358" t="s">
        <v>26159</v>
      </c>
      <c r="B31162" s="358" t="s">
        <v>26160</v>
      </c>
      <c r="C31162" s="359">
        <v>0.1</v>
      </c>
      <c r="D31162" s="357" t="s">
        <v>26158</v>
      </c>
      <c r="E31162" s="357" t="s">
        <v>26158</v>
      </c>
    </row>
    <row r="31163" spans="1:5" ht="15.6">
      <c r="A31163" s="358" t="s">
        <v>26312</v>
      </c>
      <c r="B31163" s="358" t="s">
        <v>26313</v>
      </c>
      <c r="C31163" s="359">
        <v>0.1</v>
      </c>
      <c r="D31163" s="357" t="s">
        <v>26311</v>
      </c>
      <c r="E31163" s="357" t="s">
        <v>26311</v>
      </c>
    </row>
    <row r="31164" spans="1:5" ht="15.6">
      <c r="A31164" s="358" t="s">
        <v>26500</v>
      </c>
      <c r="B31164" s="358" t="s">
        <v>26500</v>
      </c>
      <c r="C31164" s="359">
        <v>0.1</v>
      </c>
      <c r="D31164" s="357" t="s">
        <v>26499</v>
      </c>
      <c r="E31164" s="357" t="s">
        <v>26499</v>
      </c>
    </row>
    <row r="31165" spans="1:5" ht="15.6">
      <c r="A31165" s="358" t="s">
        <v>27904</v>
      </c>
      <c r="B31165" s="358" t="s">
        <v>27905</v>
      </c>
      <c r="C31165" s="359">
        <v>0.1</v>
      </c>
      <c r="D31165" s="357" t="s">
        <v>27903</v>
      </c>
      <c r="E31165" s="357" t="s">
        <v>27903</v>
      </c>
    </row>
    <row r="31166" spans="1:5" ht="15.6">
      <c r="A31166" s="358" t="s">
        <v>29472</v>
      </c>
      <c r="B31166" s="358" t="s">
        <v>29473</v>
      </c>
      <c r="C31166" s="359">
        <v>0.1</v>
      </c>
      <c r="D31166" s="357" t="s">
        <v>29471</v>
      </c>
      <c r="E31166" s="357" t="s">
        <v>29471</v>
      </c>
    </row>
    <row r="31167" spans="1:5" ht="15.6">
      <c r="A31167" s="358" t="s">
        <v>29718</v>
      </c>
      <c r="B31167" s="358" t="s">
        <v>29718</v>
      </c>
      <c r="C31167" s="359">
        <v>0.1</v>
      </c>
      <c r="D31167" s="357" t="s">
        <v>29717</v>
      </c>
      <c r="E31167" s="357" t="s">
        <v>29717</v>
      </c>
    </row>
    <row r="31168" spans="1:5" ht="15.6">
      <c r="A31168" s="358" t="s">
        <v>29990</v>
      </c>
      <c r="B31168" s="358" t="s">
        <v>29991</v>
      </c>
      <c r="C31168" s="359">
        <v>0.1</v>
      </c>
      <c r="D31168" s="357" t="s">
        <v>29989</v>
      </c>
      <c r="E31168" s="357" t="s">
        <v>29989</v>
      </c>
    </row>
    <row r="31169" spans="1:5" ht="15.6">
      <c r="A31169" s="358" t="s">
        <v>30896</v>
      </c>
      <c r="B31169" s="358" t="s">
        <v>30897</v>
      </c>
      <c r="C31169" s="359">
        <v>0.1</v>
      </c>
      <c r="D31169" s="357" t="s">
        <v>30895</v>
      </c>
      <c r="E31169" s="357" t="s">
        <v>30895</v>
      </c>
    </row>
    <row r="31170" spans="1:5" ht="15.6">
      <c r="A31170" s="358" t="s">
        <v>55548</v>
      </c>
      <c r="B31170" s="358" t="s">
        <v>55549</v>
      </c>
      <c r="C31170" s="359">
        <v>0.1</v>
      </c>
      <c r="D31170" s="357" t="s">
        <v>55547</v>
      </c>
      <c r="E31170" s="357" t="s">
        <v>55547</v>
      </c>
    </row>
    <row r="31171" spans="1:5" ht="15.6">
      <c r="A31171" s="358" t="s">
        <v>31541</v>
      </c>
      <c r="B31171" s="358" t="s">
        <v>31541</v>
      </c>
      <c r="C31171" s="359">
        <v>0.1</v>
      </c>
      <c r="D31171" s="357" t="s">
        <v>31540</v>
      </c>
      <c r="E31171" s="357" t="s">
        <v>31540</v>
      </c>
    </row>
    <row r="31172" spans="1:5" ht="15.6">
      <c r="A31172" s="358" t="s">
        <v>31939</v>
      </c>
      <c r="B31172" s="358" t="s">
        <v>31940</v>
      </c>
      <c r="C31172" s="359">
        <v>0.1</v>
      </c>
      <c r="D31172" s="357" t="s">
        <v>31938</v>
      </c>
      <c r="E31172" s="357" t="s">
        <v>31938</v>
      </c>
    </row>
    <row r="31173" spans="1:5" ht="15.6">
      <c r="A31173" s="358" t="s">
        <v>32125</v>
      </c>
      <c r="B31173" s="358" t="s">
        <v>32125</v>
      </c>
      <c r="C31173" s="359">
        <v>0.1</v>
      </c>
      <c r="D31173" s="357" t="s">
        <v>32124</v>
      </c>
      <c r="E31173" s="357" t="s">
        <v>32124</v>
      </c>
    </row>
    <row r="31174" spans="1:5" ht="15.6">
      <c r="A31174" s="358" t="s">
        <v>32294</v>
      </c>
      <c r="B31174" s="358" t="s">
        <v>32294</v>
      </c>
      <c r="C31174" s="359">
        <v>0.1</v>
      </c>
      <c r="D31174" s="357" t="s">
        <v>32293</v>
      </c>
      <c r="E31174" s="357" t="s">
        <v>32293</v>
      </c>
    </row>
    <row r="31175" spans="1:5" ht="15.6">
      <c r="A31175" s="358" t="s">
        <v>34578</v>
      </c>
      <c r="B31175" s="358" t="s">
        <v>34578</v>
      </c>
      <c r="C31175" s="359">
        <v>0.1</v>
      </c>
      <c r="D31175" s="357" t="s">
        <v>34577</v>
      </c>
      <c r="E31175" s="357" t="s">
        <v>34577</v>
      </c>
    </row>
    <row r="31176" spans="1:5" ht="15.6">
      <c r="A31176" s="358" t="s">
        <v>55507</v>
      </c>
      <c r="B31176" s="358" t="s">
        <v>55508</v>
      </c>
      <c r="C31176" s="359">
        <v>0.1</v>
      </c>
      <c r="D31176" s="357" t="s">
        <v>55506</v>
      </c>
      <c r="E31176" s="357" t="s">
        <v>55506</v>
      </c>
    </row>
    <row r="31177" spans="1:5" ht="15.6">
      <c r="A31177" s="358" t="s">
        <v>55507</v>
      </c>
      <c r="B31177" s="358" t="s">
        <v>55508</v>
      </c>
      <c r="C31177" s="359">
        <v>0.1</v>
      </c>
      <c r="D31177" s="357" t="s">
        <v>55506</v>
      </c>
      <c r="E31177" s="357" t="s">
        <v>55506</v>
      </c>
    </row>
    <row r="31178" spans="1:5" ht="15.6">
      <c r="A31178" s="358" t="s">
        <v>35388</v>
      </c>
      <c r="B31178" s="358" t="s">
        <v>35389</v>
      </c>
      <c r="C31178" s="359">
        <v>0.1</v>
      </c>
      <c r="D31178" s="357" t="s">
        <v>35387</v>
      </c>
      <c r="E31178" s="357" t="s">
        <v>35387</v>
      </c>
    </row>
    <row r="31179" spans="1:5" ht="15.6">
      <c r="A31179" s="358" t="s">
        <v>35500</v>
      </c>
      <c r="B31179" s="358" t="s">
        <v>35501</v>
      </c>
      <c r="C31179" s="359">
        <v>0.1</v>
      </c>
      <c r="D31179" s="357" t="s">
        <v>35499</v>
      </c>
      <c r="E31179" s="357" t="s">
        <v>35499</v>
      </c>
    </row>
    <row r="31180" spans="1:5" ht="15.6">
      <c r="A31180" s="358" t="s">
        <v>37322</v>
      </c>
      <c r="B31180" s="358" t="s">
        <v>37322</v>
      </c>
      <c r="C31180" s="359">
        <v>0.1</v>
      </c>
      <c r="D31180" s="357" t="s">
        <v>37321</v>
      </c>
      <c r="E31180" s="357" t="s">
        <v>37321</v>
      </c>
    </row>
    <row r="31181" spans="1:5" ht="15.6">
      <c r="A31181" s="358" t="s">
        <v>37753</v>
      </c>
      <c r="B31181" s="358" t="s">
        <v>37753</v>
      </c>
      <c r="C31181" s="359">
        <v>0.1</v>
      </c>
      <c r="D31181" s="357" t="s">
        <v>37752</v>
      </c>
      <c r="E31181" s="357" t="s">
        <v>37752</v>
      </c>
    </row>
    <row r="31182" spans="1:5" ht="15.6">
      <c r="A31182" s="358" t="s">
        <v>40265</v>
      </c>
      <c r="B31182" s="358" t="s">
        <v>10262</v>
      </c>
      <c r="C31182" s="359">
        <v>0.1</v>
      </c>
      <c r="D31182" s="357" t="s">
        <v>40264</v>
      </c>
      <c r="E31182" s="357" t="s">
        <v>40264</v>
      </c>
    </row>
    <row r="31183" spans="1:5" ht="15.6">
      <c r="A31183" s="358" t="s">
        <v>40265</v>
      </c>
      <c r="B31183" s="358" t="s">
        <v>10262</v>
      </c>
      <c r="C31183" s="359">
        <v>0.1</v>
      </c>
      <c r="D31183" s="357" t="s">
        <v>40264</v>
      </c>
      <c r="E31183" s="357" t="s">
        <v>40264</v>
      </c>
    </row>
    <row r="31184" spans="1:5" ht="15.6">
      <c r="A31184" s="358" t="s">
        <v>55522</v>
      </c>
      <c r="B31184" s="358" t="s">
        <v>55523</v>
      </c>
      <c r="C31184" s="359">
        <v>0.1</v>
      </c>
      <c r="D31184" s="357" t="s">
        <v>55521</v>
      </c>
      <c r="E31184" s="357" t="s">
        <v>55521</v>
      </c>
    </row>
    <row r="31185" spans="1:5" ht="15.6">
      <c r="A31185" s="358" t="s">
        <v>42968</v>
      </c>
      <c r="B31185" s="358" t="s">
        <v>42968</v>
      </c>
      <c r="C31185" s="359">
        <v>0.1</v>
      </c>
      <c r="D31185" s="357" t="s">
        <v>42967</v>
      </c>
      <c r="E31185" s="357" t="s">
        <v>42967</v>
      </c>
    </row>
    <row r="31186" spans="1:5" ht="15.6">
      <c r="A31186" s="358" t="s">
        <v>43610</v>
      </c>
      <c r="B31186" s="358" t="s">
        <v>43610</v>
      </c>
      <c r="C31186" s="359">
        <v>0.1</v>
      </c>
      <c r="D31186" s="357" t="s">
        <v>43609</v>
      </c>
      <c r="E31186" s="357" t="s">
        <v>43609</v>
      </c>
    </row>
    <row r="31187" spans="1:5" ht="15.6">
      <c r="A31187" s="358" t="s">
        <v>43684</v>
      </c>
      <c r="B31187" s="358" t="s">
        <v>43685</v>
      </c>
      <c r="C31187" s="359">
        <v>0.1</v>
      </c>
      <c r="D31187" s="357" t="s">
        <v>43683</v>
      </c>
      <c r="E31187" s="357" t="s">
        <v>43683</v>
      </c>
    </row>
    <row r="31188" spans="1:5" ht="15.6">
      <c r="A31188" s="358" t="s">
        <v>43857</v>
      </c>
      <c r="B31188" s="358" t="s">
        <v>43858</v>
      </c>
      <c r="C31188" s="359">
        <v>0.1</v>
      </c>
      <c r="D31188" s="357" t="s">
        <v>43856</v>
      </c>
      <c r="E31188" s="357" t="s">
        <v>43856</v>
      </c>
    </row>
    <row r="31189" spans="1:5" ht="15.6">
      <c r="A31189" s="358" t="s">
        <v>43888</v>
      </c>
      <c r="B31189" s="358" t="s">
        <v>43889</v>
      </c>
      <c r="C31189" s="359">
        <v>0.1</v>
      </c>
      <c r="D31189" s="357" t="s">
        <v>43887</v>
      </c>
      <c r="E31189" s="357" t="s">
        <v>43887</v>
      </c>
    </row>
    <row r="31190" spans="1:5" ht="15.6">
      <c r="A31190" s="358" t="s">
        <v>44704</v>
      </c>
      <c r="B31190" s="358" t="s">
        <v>44705</v>
      </c>
      <c r="C31190" s="359">
        <v>0.1</v>
      </c>
      <c r="D31190" s="357" t="s">
        <v>44703</v>
      </c>
      <c r="E31190" s="357" t="s">
        <v>44703</v>
      </c>
    </row>
    <row r="31191" spans="1:5" ht="15.6">
      <c r="A31191" s="358" t="s">
        <v>44906</v>
      </c>
      <c r="B31191" s="358" t="s">
        <v>44907</v>
      </c>
      <c r="C31191" s="359">
        <v>0.1</v>
      </c>
      <c r="D31191" s="357" t="s">
        <v>55515</v>
      </c>
      <c r="E31191" s="357" t="s">
        <v>55515</v>
      </c>
    </row>
    <row r="31192" spans="1:5" ht="15.6">
      <c r="A31192" s="358" t="s">
        <v>48103</v>
      </c>
      <c r="B31192" s="358" t="s">
        <v>48104</v>
      </c>
      <c r="C31192" s="359">
        <v>0.1</v>
      </c>
      <c r="D31192" s="357" t="s">
        <v>48102</v>
      </c>
      <c r="E31192" s="357" t="s">
        <v>48102</v>
      </c>
    </row>
    <row r="31193" spans="1:5" ht="15.6">
      <c r="A31193" s="358" t="s">
        <v>48108</v>
      </c>
      <c r="B31193" s="358" t="s">
        <v>48109</v>
      </c>
      <c r="C31193" s="359">
        <v>0.1</v>
      </c>
      <c r="D31193" s="357" t="s">
        <v>48107</v>
      </c>
      <c r="E31193" s="357" t="s">
        <v>48107</v>
      </c>
    </row>
    <row r="31194" spans="1:5" ht="15.6">
      <c r="A31194" s="358" t="s">
        <v>48758</v>
      </c>
      <c r="B31194" s="358" t="s">
        <v>48758</v>
      </c>
      <c r="C31194" s="359">
        <v>0.1</v>
      </c>
      <c r="D31194" s="357" t="s">
        <v>48757</v>
      </c>
      <c r="E31194" s="357" t="s">
        <v>48757</v>
      </c>
    </row>
    <row r="31195" spans="1:5" ht="15.6">
      <c r="A31195" s="358" t="s">
        <v>48785</v>
      </c>
      <c r="B31195" s="358" t="s">
        <v>48785</v>
      </c>
      <c r="C31195" s="359">
        <v>0.1</v>
      </c>
      <c r="D31195" s="357" t="s">
        <v>48784</v>
      </c>
      <c r="E31195" s="357" t="s">
        <v>48784</v>
      </c>
    </row>
    <row r="31196" spans="1:5" ht="15.6">
      <c r="A31196" s="358" t="s">
        <v>48803</v>
      </c>
      <c r="B31196" s="358" t="s">
        <v>48804</v>
      </c>
      <c r="C31196" s="359">
        <v>0.1</v>
      </c>
      <c r="D31196" s="357" t="s">
        <v>48802</v>
      </c>
      <c r="E31196" s="357" t="s">
        <v>48802</v>
      </c>
    </row>
    <row r="31197" spans="1:5" ht="15.6">
      <c r="A31197" s="358" t="s">
        <v>48835</v>
      </c>
      <c r="B31197" s="358" t="s">
        <v>48835</v>
      </c>
      <c r="C31197" s="359">
        <v>0.1</v>
      </c>
      <c r="D31197" s="357" t="s">
        <v>48834</v>
      </c>
      <c r="E31197" s="357" t="s">
        <v>48834</v>
      </c>
    </row>
    <row r="31198" spans="1:5" ht="15.6">
      <c r="A31198" s="358" t="s">
        <v>60625</v>
      </c>
      <c r="B31198" s="358" t="s">
        <v>60625</v>
      </c>
      <c r="C31198" s="359">
        <v>0.1</v>
      </c>
      <c r="D31198" s="357" t="s">
        <v>66029</v>
      </c>
      <c r="E31198" s="357" t="s">
        <v>66029</v>
      </c>
    </row>
    <row r="31199" spans="1:5" ht="15.6">
      <c r="A31199" s="358" t="s">
        <v>49380</v>
      </c>
      <c r="B31199" s="358" t="s">
        <v>49381</v>
      </c>
      <c r="C31199" s="359">
        <v>0.1</v>
      </c>
      <c r="D31199" s="357" t="s">
        <v>49379</v>
      </c>
      <c r="E31199" s="357" t="s">
        <v>49379</v>
      </c>
    </row>
    <row r="31200" spans="1:5" ht="15.6">
      <c r="A31200" s="358" t="s">
        <v>49385</v>
      </c>
      <c r="B31200" s="358" t="s">
        <v>49386</v>
      </c>
      <c r="C31200" s="359">
        <v>0.1</v>
      </c>
      <c r="D31200" s="357" t="s">
        <v>49384</v>
      </c>
      <c r="E31200" s="357" t="s">
        <v>49384</v>
      </c>
    </row>
    <row r="31201" spans="1:5" ht="15.6">
      <c r="A31201" s="358" t="s">
        <v>49407</v>
      </c>
      <c r="B31201" s="358" t="s">
        <v>49407</v>
      </c>
      <c r="C31201" s="359">
        <v>0.1</v>
      </c>
      <c r="D31201" s="357" t="s">
        <v>49406</v>
      </c>
      <c r="E31201" s="357" t="s">
        <v>49406</v>
      </c>
    </row>
    <row r="31202" spans="1:5" ht="15.6">
      <c r="A31202" s="358" t="s">
        <v>10262</v>
      </c>
      <c r="B31202" s="358" t="s">
        <v>49444</v>
      </c>
      <c r="C31202" s="359">
        <v>0.1</v>
      </c>
      <c r="D31202" s="357" t="s">
        <v>49443</v>
      </c>
      <c r="E31202" s="357" t="s">
        <v>49443</v>
      </c>
    </row>
    <row r="31203" spans="1:5" ht="15.6">
      <c r="A31203" s="358" t="s">
        <v>49615</v>
      </c>
      <c r="B31203" s="358" t="s">
        <v>49616</v>
      </c>
      <c r="C31203" s="359">
        <v>0.1</v>
      </c>
      <c r="D31203" s="357" t="s">
        <v>49614</v>
      </c>
      <c r="E31203" s="357" t="s">
        <v>49614</v>
      </c>
    </row>
    <row r="31204" spans="1:5" ht="15.6">
      <c r="A31204" s="358" t="s">
        <v>55715</v>
      </c>
      <c r="B31204" s="358" t="s">
        <v>55716</v>
      </c>
      <c r="C31204" s="359">
        <v>0.1</v>
      </c>
      <c r="D31204" s="357" t="s">
        <v>55714</v>
      </c>
      <c r="E31204" s="357" t="s">
        <v>55714</v>
      </c>
    </row>
    <row r="31205" spans="1:5" ht="15.6">
      <c r="A31205" s="358" t="s">
        <v>51235</v>
      </c>
      <c r="B31205" s="358" t="s">
        <v>51236</v>
      </c>
      <c r="C31205" s="359">
        <v>0.1</v>
      </c>
      <c r="D31205" s="357" t="s">
        <v>51234</v>
      </c>
      <c r="E31205" s="357" t="s">
        <v>51234</v>
      </c>
    </row>
    <row r="31206" spans="1:5" ht="15.6">
      <c r="A31206" s="358" t="s">
        <v>51437</v>
      </c>
      <c r="B31206" s="358" t="s">
        <v>51438</v>
      </c>
      <c r="C31206" s="359">
        <v>0.1</v>
      </c>
      <c r="D31206" s="357" t="s">
        <v>51436</v>
      </c>
      <c r="E31206" s="357" t="s">
        <v>51436</v>
      </c>
    </row>
    <row r="31207" spans="1:5" ht="15.6">
      <c r="A31207" s="358" t="s">
        <v>52290</v>
      </c>
      <c r="B31207" s="358" t="s">
        <v>52291</v>
      </c>
      <c r="C31207" s="359">
        <v>0.1</v>
      </c>
      <c r="D31207" s="357" t="s">
        <v>52289</v>
      </c>
      <c r="E31207" s="357" t="s">
        <v>52289</v>
      </c>
    </row>
    <row r="31208" spans="1:5" ht="15.6">
      <c r="A31208" s="358" t="s">
        <v>53318</v>
      </c>
      <c r="B31208" s="358" t="s">
        <v>53318</v>
      </c>
      <c r="C31208" s="359">
        <v>0.1</v>
      </c>
      <c r="D31208" s="357" t="s">
        <v>53317</v>
      </c>
      <c r="E31208" s="357" t="s">
        <v>53317</v>
      </c>
    </row>
    <row r="31209" spans="1:5" ht="15.6">
      <c r="A31209" s="358" t="s">
        <v>24341</v>
      </c>
      <c r="B31209" s="358" t="s">
        <v>24342</v>
      </c>
      <c r="C31209" s="359">
        <v>0.1</v>
      </c>
      <c r="D31209" s="357" t="s">
        <v>24340</v>
      </c>
      <c r="E31209" s="357" t="s">
        <v>24340</v>
      </c>
    </row>
    <row r="31210" spans="1:5" ht="15.6">
      <c r="A31210" s="358" t="s">
        <v>24955</v>
      </c>
      <c r="B31210" s="358" t="s">
        <v>24955</v>
      </c>
      <c r="C31210" s="359">
        <v>0.1</v>
      </c>
      <c r="D31210" s="357" t="s">
        <v>24954</v>
      </c>
      <c r="E31210" s="357" t="s">
        <v>24954</v>
      </c>
    </row>
    <row r="31211" spans="1:5" ht="15.6">
      <c r="A31211" s="358" t="s">
        <v>25327</v>
      </c>
      <c r="B31211" s="358" t="s">
        <v>25328</v>
      </c>
      <c r="C31211" s="359">
        <v>0.1</v>
      </c>
      <c r="D31211" s="357" t="s">
        <v>25326</v>
      </c>
      <c r="E31211" s="357" t="s">
        <v>25326</v>
      </c>
    </row>
    <row r="31212" spans="1:5" ht="15.6">
      <c r="A31212" s="358" t="s">
        <v>25348</v>
      </c>
      <c r="B31212" s="358" t="s">
        <v>25348</v>
      </c>
      <c r="C31212" s="359">
        <v>0.1</v>
      </c>
      <c r="D31212" s="357" t="s">
        <v>25347</v>
      </c>
      <c r="E31212" s="357" t="s">
        <v>25347</v>
      </c>
    </row>
    <row r="31213" spans="1:5" ht="15.6">
      <c r="A31213" s="358" t="s">
        <v>55650</v>
      </c>
      <c r="B31213" s="358" t="s">
        <v>55650</v>
      </c>
      <c r="C31213" s="359">
        <v>0.1</v>
      </c>
      <c r="D31213" s="357" t="s">
        <v>55649</v>
      </c>
      <c r="E31213" s="357" t="s">
        <v>55649</v>
      </c>
    </row>
    <row r="31214" spans="1:5" ht="15.6">
      <c r="A31214" s="358" t="s">
        <v>254</v>
      </c>
      <c r="B31214" s="358" t="s">
        <v>10262</v>
      </c>
      <c r="C31214" s="359">
        <v>0.1</v>
      </c>
      <c r="D31214" s="357" t="s">
        <v>2991</v>
      </c>
      <c r="E31214" s="357" t="s">
        <v>2991</v>
      </c>
    </row>
    <row r="31215" spans="1:5" ht="15.6">
      <c r="A31215" s="358" t="s">
        <v>27208</v>
      </c>
      <c r="B31215" s="358" t="s">
        <v>27209</v>
      </c>
      <c r="C31215" s="359">
        <v>0.1</v>
      </c>
      <c r="D31215" s="357" t="s">
        <v>27207</v>
      </c>
      <c r="E31215" s="357" t="s">
        <v>27207</v>
      </c>
    </row>
    <row r="31216" spans="1:5" ht="15.6">
      <c r="A31216" s="358" t="s">
        <v>27545</v>
      </c>
      <c r="B31216" s="358" t="s">
        <v>27545</v>
      </c>
      <c r="C31216" s="359">
        <v>0.1</v>
      </c>
      <c r="D31216" s="357" t="s">
        <v>27544</v>
      </c>
      <c r="E31216" s="357" t="s">
        <v>27544</v>
      </c>
    </row>
    <row r="31217" spans="1:5" ht="15.6">
      <c r="A31217" s="358" t="s">
        <v>27695</v>
      </c>
      <c r="B31217" s="358" t="s">
        <v>27696</v>
      </c>
      <c r="C31217" s="359">
        <v>0.1</v>
      </c>
      <c r="D31217" s="357" t="s">
        <v>27694</v>
      </c>
      <c r="E31217" s="357" t="s">
        <v>27694</v>
      </c>
    </row>
    <row r="31218" spans="1:5" ht="15.6">
      <c r="A31218" s="358" t="s">
        <v>27713</v>
      </c>
      <c r="B31218" s="358" t="s">
        <v>27713</v>
      </c>
      <c r="C31218" s="359">
        <v>0.1</v>
      </c>
      <c r="D31218" s="357" t="s">
        <v>27712</v>
      </c>
      <c r="E31218" s="357" t="s">
        <v>27712</v>
      </c>
    </row>
    <row r="31219" spans="1:5" ht="15.6">
      <c r="A31219" s="358" t="s">
        <v>27746</v>
      </c>
      <c r="B31219" s="358" t="s">
        <v>10262</v>
      </c>
      <c r="C31219" s="359">
        <v>0.1</v>
      </c>
      <c r="D31219" s="357" t="s">
        <v>27745</v>
      </c>
      <c r="E31219" s="357" t="s">
        <v>27745</v>
      </c>
    </row>
    <row r="31220" spans="1:5" ht="15.6">
      <c r="A31220" s="358" t="s">
        <v>27984</v>
      </c>
      <c r="B31220" s="358" t="s">
        <v>27984</v>
      </c>
      <c r="C31220" s="359">
        <v>0.1</v>
      </c>
      <c r="D31220" s="357" t="s">
        <v>27983</v>
      </c>
      <c r="E31220" s="357" t="s">
        <v>27983</v>
      </c>
    </row>
    <row r="31221" spans="1:5" ht="15.6">
      <c r="A31221" s="358" t="s">
        <v>28201</v>
      </c>
      <c r="B31221" s="358" t="s">
        <v>28202</v>
      </c>
      <c r="C31221" s="359">
        <v>0.1</v>
      </c>
      <c r="D31221" s="357" t="s">
        <v>28200</v>
      </c>
      <c r="E31221" s="357" t="s">
        <v>28200</v>
      </c>
    </row>
    <row r="31222" spans="1:5" ht="15.6">
      <c r="A31222" s="358" t="s">
        <v>28262</v>
      </c>
      <c r="B31222" s="358" t="s">
        <v>28262</v>
      </c>
      <c r="C31222" s="359">
        <v>0.1</v>
      </c>
      <c r="D31222" s="357" t="s">
        <v>28261</v>
      </c>
      <c r="E31222" s="357" t="s">
        <v>28261</v>
      </c>
    </row>
    <row r="31223" spans="1:5" ht="15.6">
      <c r="A31223" s="358" t="s">
        <v>28731</v>
      </c>
      <c r="B31223" s="358" t="s">
        <v>28732</v>
      </c>
      <c r="C31223" s="359">
        <v>0.1</v>
      </c>
      <c r="D31223" s="357" t="s">
        <v>28730</v>
      </c>
      <c r="E31223" s="357" t="s">
        <v>28730</v>
      </c>
    </row>
    <row r="31224" spans="1:5" ht="15.6">
      <c r="A31224" s="358" t="s">
        <v>29569</v>
      </c>
      <c r="B31224" s="358" t="s">
        <v>29569</v>
      </c>
      <c r="C31224" s="359">
        <v>0.1</v>
      </c>
      <c r="D31224" s="357" t="s">
        <v>29568</v>
      </c>
      <c r="E31224" s="357" t="s">
        <v>29568</v>
      </c>
    </row>
    <row r="31225" spans="1:5" ht="15.6">
      <c r="A31225" s="358" t="s">
        <v>30138</v>
      </c>
      <c r="B31225" s="358" t="s">
        <v>30139</v>
      </c>
      <c r="C31225" s="359">
        <v>0.1</v>
      </c>
      <c r="D31225" s="357" t="s">
        <v>30137</v>
      </c>
      <c r="E31225" s="357" t="s">
        <v>30137</v>
      </c>
    </row>
    <row r="31226" spans="1:5" ht="15.6">
      <c r="A31226" s="358" t="s">
        <v>30598</v>
      </c>
      <c r="B31226" s="358" t="s">
        <v>30599</v>
      </c>
      <c r="C31226" s="359">
        <v>0.1</v>
      </c>
      <c r="D31226" s="357" t="s">
        <v>30597</v>
      </c>
      <c r="E31226" s="357" t="s">
        <v>30597</v>
      </c>
    </row>
    <row r="31227" spans="1:5" ht="15.6">
      <c r="A31227" s="358" t="s">
        <v>30628</v>
      </c>
      <c r="B31227" s="358" t="s">
        <v>30629</v>
      </c>
      <c r="C31227" s="359">
        <v>0.1</v>
      </c>
      <c r="D31227" s="357" t="s">
        <v>30627</v>
      </c>
      <c r="E31227" s="357" t="s">
        <v>30627</v>
      </c>
    </row>
    <row r="31228" spans="1:5" ht="15.6">
      <c r="A31228" s="358" t="s">
        <v>30700</v>
      </c>
      <c r="B31228" s="358" t="s">
        <v>30701</v>
      </c>
      <c r="C31228" s="359">
        <v>0.1</v>
      </c>
      <c r="D31228" s="357" t="s">
        <v>30699</v>
      </c>
      <c r="E31228" s="357" t="s">
        <v>30699</v>
      </c>
    </row>
    <row r="31229" spans="1:5" ht="15.6">
      <c r="A31229" s="358" t="s">
        <v>30923</v>
      </c>
      <c r="B31229" s="358" t="s">
        <v>30923</v>
      </c>
      <c r="C31229" s="359">
        <v>0.1</v>
      </c>
      <c r="D31229" s="357" t="s">
        <v>30922</v>
      </c>
      <c r="E31229" s="357" t="s">
        <v>30922</v>
      </c>
    </row>
    <row r="31230" spans="1:5" ht="15.6">
      <c r="A31230" s="358" t="s">
        <v>31338</v>
      </c>
      <c r="B31230" s="358" t="s">
        <v>31339</v>
      </c>
      <c r="C31230" s="359">
        <v>0.1</v>
      </c>
      <c r="D31230" s="357" t="s">
        <v>31337</v>
      </c>
      <c r="E31230" s="357" t="s">
        <v>31337</v>
      </c>
    </row>
    <row r="31231" spans="1:5" ht="15.6">
      <c r="A31231" s="358" t="s">
        <v>31663</v>
      </c>
      <c r="B31231" s="358" t="s">
        <v>31664</v>
      </c>
      <c r="C31231" s="359">
        <v>0.1</v>
      </c>
      <c r="D31231" s="357" t="s">
        <v>31662</v>
      </c>
      <c r="E31231" s="357" t="s">
        <v>31662</v>
      </c>
    </row>
    <row r="31232" spans="1:5" ht="15.6">
      <c r="A31232" s="358" t="s">
        <v>31779</v>
      </c>
      <c r="B31232" s="358" t="s">
        <v>31780</v>
      </c>
      <c r="C31232" s="359">
        <v>0.1</v>
      </c>
      <c r="D31232" s="357" t="s">
        <v>31778</v>
      </c>
      <c r="E31232" s="357" t="s">
        <v>31778</v>
      </c>
    </row>
    <row r="31233" spans="1:5" ht="15.6">
      <c r="A31233" s="358" t="s">
        <v>32271</v>
      </c>
      <c r="B31233" s="358" t="s">
        <v>32272</v>
      </c>
      <c r="C31233" s="359">
        <v>0.1</v>
      </c>
      <c r="D31233" s="357" t="s">
        <v>32270</v>
      </c>
      <c r="E31233" s="357" t="s">
        <v>32270</v>
      </c>
    </row>
    <row r="31234" spans="1:5" ht="15.6">
      <c r="A31234" s="358" t="s">
        <v>32367</v>
      </c>
      <c r="B31234" s="358" t="s">
        <v>32367</v>
      </c>
      <c r="C31234" s="359">
        <v>0.1</v>
      </c>
      <c r="D31234" s="357" t="s">
        <v>32366</v>
      </c>
      <c r="E31234" s="357" t="s">
        <v>32366</v>
      </c>
    </row>
    <row r="31235" spans="1:5" ht="15.6">
      <c r="A31235" s="358" t="s">
        <v>32934</v>
      </c>
      <c r="B31235" s="358" t="s">
        <v>32935</v>
      </c>
      <c r="C31235" s="359">
        <v>0.1</v>
      </c>
      <c r="D31235" s="357" t="s">
        <v>32933</v>
      </c>
      <c r="E31235" s="357" t="s">
        <v>32933</v>
      </c>
    </row>
    <row r="31236" spans="1:5" ht="15.6">
      <c r="A31236" s="358" t="s">
        <v>33617</v>
      </c>
      <c r="B31236" s="358" t="s">
        <v>33618</v>
      </c>
      <c r="C31236" s="359">
        <v>0.1</v>
      </c>
      <c r="D31236" s="357" t="s">
        <v>33616</v>
      </c>
      <c r="E31236" s="357" t="s">
        <v>33616</v>
      </c>
    </row>
    <row r="31237" spans="1:5" ht="15.6">
      <c r="A31237" s="358" t="s">
        <v>33873</v>
      </c>
      <c r="B31237" s="358" t="s">
        <v>33873</v>
      </c>
      <c r="C31237" s="359">
        <v>0.1</v>
      </c>
      <c r="D31237" s="357" t="s">
        <v>33872</v>
      </c>
      <c r="E31237" s="357" t="s">
        <v>33872</v>
      </c>
    </row>
    <row r="31238" spans="1:5" ht="15.6">
      <c r="A31238" s="358" t="s">
        <v>34230</v>
      </c>
      <c r="B31238" s="358" t="s">
        <v>34231</v>
      </c>
      <c r="C31238" s="359">
        <v>0.1</v>
      </c>
      <c r="D31238" s="357" t="s">
        <v>34229</v>
      </c>
      <c r="E31238" s="357" t="s">
        <v>34229</v>
      </c>
    </row>
    <row r="31239" spans="1:5" ht="15.6">
      <c r="A31239" s="358" t="s">
        <v>34311</v>
      </c>
      <c r="B31239" s="358" t="s">
        <v>34312</v>
      </c>
      <c r="C31239" s="359">
        <v>0.1</v>
      </c>
      <c r="D31239" s="357" t="s">
        <v>34310</v>
      </c>
      <c r="E31239" s="357" t="s">
        <v>34310</v>
      </c>
    </row>
    <row r="31240" spans="1:5" ht="15.6">
      <c r="A31240" s="358" t="s">
        <v>34327</v>
      </c>
      <c r="B31240" s="358" t="s">
        <v>34327</v>
      </c>
      <c r="C31240" s="359">
        <v>0.1</v>
      </c>
      <c r="D31240" s="357" t="s">
        <v>34326</v>
      </c>
      <c r="E31240" s="357" t="s">
        <v>34326</v>
      </c>
    </row>
    <row r="31241" spans="1:5" ht="15.6">
      <c r="A31241" s="358" t="s">
        <v>34804</v>
      </c>
      <c r="B31241" s="358" t="s">
        <v>34805</v>
      </c>
      <c r="C31241" s="359">
        <v>0.1</v>
      </c>
      <c r="D31241" s="357" t="s">
        <v>34803</v>
      </c>
      <c r="E31241" s="357" t="s">
        <v>34803</v>
      </c>
    </row>
    <row r="31242" spans="1:5" ht="15.6">
      <c r="A31242" s="358" t="s">
        <v>34941</v>
      </c>
      <c r="B31242" s="358" t="s">
        <v>34942</v>
      </c>
      <c r="C31242" s="359">
        <v>0.1</v>
      </c>
      <c r="D31242" s="357" t="s">
        <v>34940</v>
      </c>
      <c r="E31242" s="357" t="s">
        <v>34940</v>
      </c>
    </row>
    <row r="31243" spans="1:5" ht="15.6">
      <c r="A31243" s="358" t="s">
        <v>36163</v>
      </c>
      <c r="B31243" s="358" t="s">
        <v>36163</v>
      </c>
      <c r="C31243" s="359">
        <v>0.1</v>
      </c>
      <c r="D31243" s="357" t="s">
        <v>36162</v>
      </c>
      <c r="E31243" s="357" t="s">
        <v>36162</v>
      </c>
    </row>
    <row r="31244" spans="1:5" ht="15.6">
      <c r="A31244" s="358" t="s">
        <v>36195</v>
      </c>
      <c r="B31244" s="358" t="s">
        <v>36195</v>
      </c>
      <c r="C31244" s="359">
        <v>0.1</v>
      </c>
      <c r="D31244" s="357" t="s">
        <v>36194</v>
      </c>
      <c r="E31244" s="357" t="s">
        <v>36194</v>
      </c>
    </row>
    <row r="31245" spans="1:5" ht="15.6">
      <c r="A31245" s="358" t="s">
        <v>36778</v>
      </c>
      <c r="B31245" s="358" t="s">
        <v>36779</v>
      </c>
      <c r="C31245" s="359">
        <v>0.1</v>
      </c>
      <c r="D31245" s="357" t="s">
        <v>36777</v>
      </c>
      <c r="E31245" s="357" t="s">
        <v>36777</v>
      </c>
    </row>
    <row r="31246" spans="1:5" ht="15.6">
      <c r="A31246" s="358" t="s">
        <v>66031</v>
      </c>
      <c r="B31246" s="358" t="s">
        <v>66032</v>
      </c>
      <c r="C31246" s="359">
        <v>0.1</v>
      </c>
      <c r="D31246" s="357" t="s">
        <v>66030</v>
      </c>
      <c r="E31246" s="357" t="s">
        <v>66030</v>
      </c>
    </row>
    <row r="31247" spans="1:5" ht="15.6">
      <c r="A31247" s="358" t="s">
        <v>66031</v>
      </c>
      <c r="B31247" s="358" t="s">
        <v>66032</v>
      </c>
      <c r="C31247" s="359">
        <v>0.1</v>
      </c>
      <c r="D31247" s="357" t="s">
        <v>66030</v>
      </c>
      <c r="E31247" s="357" t="s">
        <v>66030</v>
      </c>
    </row>
    <row r="31248" spans="1:5" ht="15.6">
      <c r="A31248" s="358" t="s">
        <v>66031</v>
      </c>
      <c r="B31248" s="358" t="s">
        <v>66032</v>
      </c>
      <c r="C31248" s="359">
        <v>0.1</v>
      </c>
      <c r="D31248" s="357" t="s">
        <v>66030</v>
      </c>
      <c r="E31248" s="357" t="s">
        <v>66030</v>
      </c>
    </row>
    <row r="31249" spans="1:5" ht="15.6">
      <c r="A31249" s="358" t="s">
        <v>1174</v>
      </c>
      <c r="B31249" s="358" t="s">
        <v>10262</v>
      </c>
      <c r="C31249" s="359">
        <v>0.1</v>
      </c>
      <c r="D31249" s="357" t="s">
        <v>42524</v>
      </c>
      <c r="E31249" s="357" t="s">
        <v>42524</v>
      </c>
    </row>
    <row r="31250" spans="1:5" ht="15.6">
      <c r="A31250" s="358" t="s">
        <v>42923</v>
      </c>
      <c r="B31250" s="358" t="s">
        <v>42923</v>
      </c>
      <c r="C31250" s="359">
        <v>0.1</v>
      </c>
      <c r="D31250" s="357" t="s">
        <v>42922</v>
      </c>
      <c r="E31250" s="357" t="s">
        <v>42922</v>
      </c>
    </row>
    <row r="31251" spans="1:5" ht="15.6">
      <c r="A31251" s="358" t="s">
        <v>43779</v>
      </c>
      <c r="B31251" s="358" t="s">
        <v>43779</v>
      </c>
      <c r="C31251" s="359">
        <v>0.1</v>
      </c>
      <c r="D31251" s="357" t="s">
        <v>43778</v>
      </c>
      <c r="E31251" s="357" t="s">
        <v>43778</v>
      </c>
    </row>
    <row r="31252" spans="1:5" ht="15.6">
      <c r="A31252" s="358" t="s">
        <v>44638</v>
      </c>
      <c r="B31252" s="358" t="s">
        <v>44639</v>
      </c>
      <c r="C31252" s="359">
        <v>0.1</v>
      </c>
      <c r="D31252" s="357" t="s">
        <v>44637</v>
      </c>
      <c r="E31252" s="357" t="s">
        <v>44637</v>
      </c>
    </row>
    <row r="31253" spans="1:5" ht="15.6">
      <c r="A31253" s="358" t="s">
        <v>44781</v>
      </c>
      <c r="B31253" s="358" t="s">
        <v>44782</v>
      </c>
      <c r="C31253" s="359">
        <v>0.1</v>
      </c>
      <c r="D31253" s="357" t="s">
        <v>44780</v>
      </c>
      <c r="E31253" s="357" t="s">
        <v>44780</v>
      </c>
    </row>
    <row r="31254" spans="1:5" ht="15.6">
      <c r="A31254" s="358" t="s">
        <v>45204</v>
      </c>
      <c r="B31254" s="358" t="s">
        <v>45204</v>
      </c>
      <c r="C31254" s="359">
        <v>0.1</v>
      </c>
      <c r="D31254" s="357" t="s">
        <v>45203</v>
      </c>
      <c r="E31254" s="357" t="s">
        <v>45203</v>
      </c>
    </row>
    <row r="31255" spans="1:5" ht="15.6">
      <c r="A31255" s="358" t="s">
        <v>45209</v>
      </c>
      <c r="B31255" s="358" t="s">
        <v>45210</v>
      </c>
      <c r="C31255" s="359">
        <v>0.1</v>
      </c>
      <c r="D31255" s="357" t="s">
        <v>45208</v>
      </c>
      <c r="E31255" s="357" t="s">
        <v>45208</v>
      </c>
    </row>
    <row r="31256" spans="1:5" ht="15.6">
      <c r="A31256" s="358" t="s">
        <v>45421</v>
      </c>
      <c r="B31256" s="358" t="s">
        <v>45421</v>
      </c>
      <c r="C31256" s="359">
        <v>0.1</v>
      </c>
      <c r="D31256" s="357" t="s">
        <v>45420</v>
      </c>
      <c r="E31256" s="357" t="s">
        <v>45420</v>
      </c>
    </row>
    <row r="31257" spans="1:5" ht="15.6">
      <c r="A31257" s="358" t="s">
        <v>45592</v>
      </c>
      <c r="B31257" s="358" t="s">
        <v>45593</v>
      </c>
      <c r="C31257" s="359">
        <v>0.1</v>
      </c>
      <c r="D31257" s="357" t="s">
        <v>45591</v>
      </c>
      <c r="E31257" s="357" t="s">
        <v>45591</v>
      </c>
    </row>
    <row r="31258" spans="1:5" ht="15.6">
      <c r="A31258" s="358" t="s">
        <v>45987</v>
      </c>
      <c r="B31258" s="358" t="s">
        <v>45988</v>
      </c>
      <c r="C31258" s="359">
        <v>0.1</v>
      </c>
      <c r="D31258" s="357" t="s">
        <v>45986</v>
      </c>
      <c r="E31258" s="357" t="s">
        <v>45986</v>
      </c>
    </row>
    <row r="31259" spans="1:5" ht="15.6">
      <c r="A31259" s="358" t="s">
        <v>46072</v>
      </c>
      <c r="B31259" s="358" t="s">
        <v>46073</v>
      </c>
      <c r="C31259" s="359">
        <v>0.1</v>
      </c>
      <c r="D31259" s="357" t="s">
        <v>46071</v>
      </c>
      <c r="E31259" s="357" t="s">
        <v>46071</v>
      </c>
    </row>
    <row r="31260" spans="1:5" ht="15.6">
      <c r="A31260" s="358" t="s">
        <v>66034</v>
      </c>
      <c r="B31260" s="358" t="s">
        <v>66035</v>
      </c>
      <c r="C31260" s="359">
        <v>0.1</v>
      </c>
      <c r="D31260" s="357" t="s">
        <v>66033</v>
      </c>
      <c r="E31260" s="357" t="s">
        <v>66033</v>
      </c>
    </row>
    <row r="31261" spans="1:5" ht="15.6">
      <c r="A31261" s="358" t="s">
        <v>46698</v>
      </c>
      <c r="B31261" s="358" t="s">
        <v>46698</v>
      </c>
      <c r="C31261" s="359">
        <v>0.1</v>
      </c>
      <c r="D31261" s="357" t="s">
        <v>46697</v>
      </c>
      <c r="E31261" s="357" t="s">
        <v>46697</v>
      </c>
    </row>
    <row r="31262" spans="1:5" ht="15.6">
      <c r="A31262" s="358" t="s">
        <v>47401</v>
      </c>
      <c r="B31262" s="358" t="s">
        <v>47402</v>
      </c>
      <c r="C31262" s="359">
        <v>0.1</v>
      </c>
      <c r="D31262" s="357" t="s">
        <v>47400</v>
      </c>
      <c r="E31262" s="357" t="s">
        <v>47400</v>
      </c>
    </row>
    <row r="31263" spans="1:5" ht="15.6">
      <c r="A31263" s="358" t="s">
        <v>47431</v>
      </c>
      <c r="B31263" s="358" t="s">
        <v>47431</v>
      </c>
      <c r="C31263" s="359">
        <v>0.1</v>
      </c>
      <c r="D31263" s="357" t="s">
        <v>47430</v>
      </c>
      <c r="E31263" s="357" t="s">
        <v>47430</v>
      </c>
    </row>
    <row r="31264" spans="1:5" ht="15.6">
      <c r="A31264" s="358" t="s">
        <v>47816</v>
      </c>
      <c r="B31264" s="358" t="s">
        <v>47817</v>
      </c>
      <c r="C31264" s="359">
        <v>0.1</v>
      </c>
      <c r="D31264" s="357" t="s">
        <v>47815</v>
      </c>
      <c r="E31264" s="357" t="s">
        <v>47815</v>
      </c>
    </row>
    <row r="31265" spans="1:5" ht="15.6">
      <c r="A31265" s="358" t="s">
        <v>48843</v>
      </c>
      <c r="B31265" s="358" t="s">
        <v>48843</v>
      </c>
      <c r="C31265" s="359">
        <v>0.1</v>
      </c>
      <c r="D31265" s="357" t="s">
        <v>48842</v>
      </c>
      <c r="E31265" s="357" t="s">
        <v>48842</v>
      </c>
    </row>
    <row r="31266" spans="1:5" ht="15.6">
      <c r="A31266" s="358" t="s">
        <v>48864</v>
      </c>
      <c r="B31266" s="358" t="s">
        <v>48865</v>
      </c>
      <c r="C31266" s="359">
        <v>0.1</v>
      </c>
      <c r="D31266" s="357" t="s">
        <v>48863</v>
      </c>
      <c r="E31266" s="357" t="s">
        <v>48863</v>
      </c>
    </row>
    <row r="31267" spans="1:5" ht="15.6">
      <c r="A31267" s="358" t="s">
        <v>48986</v>
      </c>
      <c r="B31267" s="358" t="s">
        <v>48986</v>
      </c>
      <c r="C31267" s="359">
        <v>0.1</v>
      </c>
      <c r="D31267" s="357" t="s">
        <v>48985</v>
      </c>
      <c r="E31267" s="357" t="s">
        <v>48985</v>
      </c>
    </row>
    <row r="31268" spans="1:5" ht="15.6">
      <c r="A31268" s="358" t="s">
        <v>49194</v>
      </c>
      <c r="B31268" s="358" t="s">
        <v>49194</v>
      </c>
      <c r="C31268" s="359">
        <v>0.1</v>
      </c>
      <c r="D31268" s="357" t="s">
        <v>49193</v>
      </c>
      <c r="E31268" s="357" t="s">
        <v>49193</v>
      </c>
    </row>
    <row r="31269" spans="1:5" ht="15.6">
      <c r="A31269" s="358" t="s">
        <v>49301</v>
      </c>
      <c r="B31269" s="358" t="s">
        <v>49301</v>
      </c>
      <c r="C31269" s="359">
        <v>0.1</v>
      </c>
      <c r="D31269" s="357" t="s">
        <v>49300</v>
      </c>
      <c r="E31269" s="357" t="s">
        <v>49300</v>
      </c>
    </row>
    <row r="31270" spans="1:5" ht="15.6">
      <c r="A31270" s="358" t="s">
        <v>49305</v>
      </c>
      <c r="B31270" s="358" t="s">
        <v>49305</v>
      </c>
      <c r="C31270" s="359">
        <v>0.1</v>
      </c>
      <c r="D31270" s="357" t="s">
        <v>49304</v>
      </c>
      <c r="E31270" s="357" t="s">
        <v>49304</v>
      </c>
    </row>
    <row r="31271" spans="1:5" ht="15.6">
      <c r="A31271" s="358" t="s">
        <v>49325</v>
      </c>
      <c r="B31271" s="358" t="s">
        <v>49325</v>
      </c>
      <c r="C31271" s="359">
        <v>0.1</v>
      </c>
      <c r="D31271" s="357" t="s">
        <v>49324</v>
      </c>
      <c r="E31271" s="357" t="s">
        <v>49324</v>
      </c>
    </row>
    <row r="31272" spans="1:5" ht="15.6">
      <c r="A31272" s="358" t="s">
        <v>49438</v>
      </c>
      <c r="B31272" s="358" t="s">
        <v>49438</v>
      </c>
      <c r="C31272" s="359">
        <v>0.1</v>
      </c>
      <c r="D31272" s="357" t="s">
        <v>49437</v>
      </c>
      <c r="E31272" s="357" t="s">
        <v>49437</v>
      </c>
    </row>
    <row r="31273" spans="1:5" ht="15.6">
      <c r="A31273" s="358" t="s">
        <v>49462</v>
      </c>
      <c r="B31273" s="358" t="s">
        <v>49463</v>
      </c>
      <c r="C31273" s="359">
        <v>0.1</v>
      </c>
      <c r="D31273" s="357" t="s">
        <v>49461</v>
      </c>
      <c r="E31273" s="357" t="s">
        <v>49461</v>
      </c>
    </row>
    <row r="31274" spans="1:5" ht="15.6">
      <c r="A31274" s="358" t="s">
        <v>49540</v>
      </c>
      <c r="B31274" s="358" t="s">
        <v>49540</v>
      </c>
      <c r="C31274" s="359">
        <v>0.1</v>
      </c>
      <c r="D31274" s="357" t="s">
        <v>49539</v>
      </c>
      <c r="E31274" s="357" t="s">
        <v>49539</v>
      </c>
    </row>
    <row r="31275" spans="1:5" ht="15.6">
      <c r="A31275" s="358" t="s">
        <v>49556</v>
      </c>
      <c r="B31275" s="358" t="s">
        <v>10262</v>
      </c>
      <c r="C31275" s="359">
        <v>0.1</v>
      </c>
      <c r="D31275" s="357" t="s">
        <v>49555</v>
      </c>
      <c r="E31275" s="357" t="s">
        <v>49555</v>
      </c>
    </row>
    <row r="31276" spans="1:5" ht="15.6">
      <c r="A31276" s="358" t="s">
        <v>49632</v>
      </c>
      <c r="B31276" s="358" t="s">
        <v>49633</v>
      </c>
      <c r="C31276" s="359">
        <v>0.1</v>
      </c>
      <c r="D31276" s="357" t="s">
        <v>49631</v>
      </c>
      <c r="E31276" s="357" t="s">
        <v>49631</v>
      </c>
    </row>
    <row r="31277" spans="1:5" ht="15.6">
      <c r="A31277" s="358" t="s">
        <v>50452</v>
      </c>
      <c r="B31277" s="358" t="s">
        <v>50452</v>
      </c>
      <c r="C31277" s="359">
        <v>0.1</v>
      </c>
      <c r="D31277" s="357" t="s">
        <v>50451</v>
      </c>
      <c r="E31277" s="357" t="s">
        <v>50451</v>
      </c>
    </row>
    <row r="31278" spans="1:5" ht="15.6">
      <c r="A31278" s="358" t="s">
        <v>50482</v>
      </c>
      <c r="B31278" s="358" t="s">
        <v>50482</v>
      </c>
      <c r="C31278" s="359">
        <v>0.1</v>
      </c>
      <c r="D31278" s="357" t="s">
        <v>50481</v>
      </c>
      <c r="E31278" s="357" t="s">
        <v>50481</v>
      </c>
    </row>
    <row r="31279" spans="1:5" ht="15.6">
      <c r="A31279" s="358" t="s">
        <v>55555</v>
      </c>
      <c r="B31279" s="358" t="s">
        <v>55555</v>
      </c>
      <c r="C31279" s="359">
        <v>0.1</v>
      </c>
      <c r="D31279" s="357" t="s">
        <v>55554</v>
      </c>
      <c r="E31279" s="357" t="s">
        <v>55554</v>
      </c>
    </row>
    <row r="31280" spans="1:5" ht="15.6">
      <c r="A31280" s="358" t="s">
        <v>51777</v>
      </c>
      <c r="B31280" s="358" t="s">
        <v>10262</v>
      </c>
      <c r="C31280" s="359">
        <v>0.1</v>
      </c>
      <c r="D31280" s="357" t="s">
        <v>51776</v>
      </c>
      <c r="E31280" s="357" t="s">
        <v>51776</v>
      </c>
    </row>
    <row r="31281" spans="1:5" ht="15.6">
      <c r="A31281" s="358" t="s">
        <v>51792</v>
      </c>
      <c r="B31281" s="358" t="s">
        <v>51792</v>
      </c>
      <c r="C31281" s="359">
        <v>0.1</v>
      </c>
      <c r="D31281" s="357" t="s">
        <v>51791</v>
      </c>
      <c r="E31281" s="357" t="s">
        <v>51791</v>
      </c>
    </row>
    <row r="31282" spans="1:5" ht="15.6">
      <c r="A31282" s="358" t="s">
        <v>52858</v>
      </c>
      <c r="B31282" s="358" t="s">
        <v>52859</v>
      </c>
      <c r="C31282" s="359">
        <v>0.1</v>
      </c>
      <c r="D31282" s="357" t="s">
        <v>52857</v>
      </c>
      <c r="E31282" s="357" t="s">
        <v>52857</v>
      </c>
    </row>
    <row r="31283" spans="1:5" ht="15.6">
      <c r="A31283" s="358" t="s">
        <v>53140</v>
      </c>
      <c r="B31283" s="358" t="s">
        <v>53141</v>
      </c>
      <c r="C31283" s="359">
        <v>0.1</v>
      </c>
      <c r="D31283" s="357" t="s">
        <v>53139</v>
      </c>
      <c r="E31283" s="357" t="s">
        <v>53139</v>
      </c>
    </row>
    <row r="31284" spans="1:5" ht="15.6">
      <c r="A31284" s="358" t="s">
        <v>53234</v>
      </c>
      <c r="B31284" s="358" t="s">
        <v>53234</v>
      </c>
      <c r="C31284" s="359">
        <v>0.1</v>
      </c>
      <c r="D31284" s="357" t="s">
        <v>53233</v>
      </c>
      <c r="E31284" s="357" t="s">
        <v>53233</v>
      </c>
    </row>
    <row r="31285" spans="1:5" ht="15.6">
      <c r="A31285" s="358" t="s">
        <v>53288</v>
      </c>
      <c r="B31285" s="358" t="s">
        <v>53288</v>
      </c>
      <c r="C31285" s="359">
        <v>0.1</v>
      </c>
      <c r="D31285" s="357" t="s">
        <v>53287</v>
      </c>
      <c r="E31285" s="357" t="s">
        <v>53287</v>
      </c>
    </row>
    <row r="31286" spans="1:5" ht="15.6">
      <c r="A31286" s="358" t="s">
        <v>53680</v>
      </c>
      <c r="B31286" s="358" t="s">
        <v>53681</v>
      </c>
      <c r="C31286" s="359">
        <v>0.1</v>
      </c>
      <c r="D31286" s="357" t="s">
        <v>53679</v>
      </c>
      <c r="E31286" s="357" t="s">
        <v>53679</v>
      </c>
    </row>
    <row r="31287" spans="1:5" ht="15.6">
      <c r="A31287" s="358" t="s">
        <v>53779</v>
      </c>
      <c r="B31287" s="358" t="s">
        <v>53780</v>
      </c>
      <c r="C31287" s="359">
        <v>0.1</v>
      </c>
      <c r="D31287" s="357" t="s">
        <v>53778</v>
      </c>
      <c r="E31287" s="357" t="s">
        <v>53778</v>
      </c>
    </row>
    <row r="31288" spans="1:5" ht="15.6">
      <c r="A31288" s="358" t="s">
        <v>53805</v>
      </c>
      <c r="B31288" s="358" t="s">
        <v>53806</v>
      </c>
      <c r="C31288" s="359">
        <v>0.1</v>
      </c>
      <c r="D31288" s="357" t="s">
        <v>53804</v>
      </c>
      <c r="E31288" s="357" t="s">
        <v>53804</v>
      </c>
    </row>
    <row r="31289" spans="1:5" ht="15.6">
      <c r="A31289" s="358" t="s">
        <v>66037</v>
      </c>
      <c r="B31289" s="358" t="s">
        <v>66037</v>
      </c>
      <c r="C31289" s="359">
        <v>0.1</v>
      </c>
      <c r="D31289" s="357" t="s">
        <v>66036</v>
      </c>
      <c r="E31289" s="357" t="s">
        <v>66036</v>
      </c>
    </row>
    <row r="31290" spans="1:5" ht="15.6">
      <c r="A31290" s="358" t="s">
        <v>24401</v>
      </c>
      <c r="B31290" s="358" t="s">
        <v>24401</v>
      </c>
      <c r="C31290" s="359">
        <v>0.1</v>
      </c>
      <c r="D31290" s="357" t="s">
        <v>24400</v>
      </c>
      <c r="E31290" s="357" t="s">
        <v>24400</v>
      </c>
    </row>
    <row r="31291" spans="1:5" ht="15.6">
      <c r="A31291" s="358" t="s">
        <v>25454</v>
      </c>
      <c r="B31291" s="358" t="s">
        <v>25455</v>
      </c>
      <c r="C31291" s="359">
        <v>0.1</v>
      </c>
      <c r="D31291" s="357" t="s">
        <v>25453</v>
      </c>
      <c r="E31291" s="357" t="s">
        <v>25453</v>
      </c>
    </row>
    <row r="31292" spans="1:5" ht="15.6">
      <c r="A31292" s="358" t="s">
        <v>25781</v>
      </c>
      <c r="B31292" s="358" t="s">
        <v>25782</v>
      </c>
      <c r="C31292" s="359">
        <v>0.1</v>
      </c>
      <c r="D31292" s="357" t="s">
        <v>25780</v>
      </c>
      <c r="E31292" s="357" t="s">
        <v>25780</v>
      </c>
    </row>
    <row r="31293" spans="1:5" ht="15.6">
      <c r="A31293" s="358" t="s">
        <v>26148</v>
      </c>
      <c r="B31293" s="358" t="s">
        <v>26149</v>
      </c>
      <c r="C31293" s="359">
        <v>0.1</v>
      </c>
      <c r="D31293" s="357" t="s">
        <v>26147</v>
      </c>
      <c r="E31293" s="357" t="s">
        <v>26147</v>
      </c>
    </row>
    <row r="31294" spans="1:5" ht="15.6">
      <c r="A31294" s="358" t="s">
        <v>26350</v>
      </c>
      <c r="B31294" s="358" t="s">
        <v>26350</v>
      </c>
      <c r="C31294" s="359">
        <v>0.1</v>
      </c>
      <c r="D31294" s="357" t="s">
        <v>26349</v>
      </c>
      <c r="E31294" s="357" t="s">
        <v>26349</v>
      </c>
    </row>
    <row r="31295" spans="1:5" ht="15.6">
      <c r="A31295" s="358" t="s">
        <v>26671</v>
      </c>
      <c r="B31295" s="358" t="s">
        <v>26671</v>
      </c>
      <c r="C31295" s="359">
        <v>0.1</v>
      </c>
      <c r="D31295" s="357" t="s">
        <v>26670</v>
      </c>
      <c r="E31295" s="357" t="s">
        <v>26670</v>
      </c>
    </row>
    <row r="31296" spans="1:5" ht="15.6">
      <c r="A31296" s="358" t="s">
        <v>26693</v>
      </c>
      <c r="B31296" s="358" t="s">
        <v>26693</v>
      </c>
      <c r="C31296" s="359">
        <v>0.1</v>
      </c>
      <c r="D31296" s="357" t="s">
        <v>26692</v>
      </c>
      <c r="E31296" s="357" t="s">
        <v>26692</v>
      </c>
    </row>
    <row r="31297" spans="1:5" ht="15.6">
      <c r="A31297" s="358" t="s">
        <v>26705</v>
      </c>
      <c r="B31297" s="358" t="s">
        <v>26706</v>
      </c>
      <c r="C31297" s="359">
        <v>0.1</v>
      </c>
      <c r="D31297" s="357" t="s">
        <v>26704</v>
      </c>
      <c r="E31297" s="357" t="s">
        <v>26704</v>
      </c>
    </row>
    <row r="31298" spans="1:5" ht="15.6">
      <c r="A31298" s="358" t="s">
        <v>26729</v>
      </c>
      <c r="B31298" s="358" t="s">
        <v>26729</v>
      </c>
      <c r="C31298" s="359">
        <v>0.1</v>
      </c>
      <c r="D31298" s="357" t="s">
        <v>26728</v>
      </c>
      <c r="E31298" s="357" t="s">
        <v>26728</v>
      </c>
    </row>
    <row r="31299" spans="1:5" ht="15.6">
      <c r="A31299" s="358" t="s">
        <v>26756</v>
      </c>
      <c r="B31299" s="358" t="s">
        <v>26757</v>
      </c>
      <c r="C31299" s="359">
        <v>0.1</v>
      </c>
      <c r="D31299" s="357" t="s">
        <v>26755</v>
      </c>
      <c r="E31299" s="357" t="s">
        <v>26755</v>
      </c>
    </row>
    <row r="31300" spans="1:5" ht="15.6">
      <c r="A31300" s="358" t="s">
        <v>26950</v>
      </c>
      <c r="B31300" s="358" t="s">
        <v>26951</v>
      </c>
      <c r="C31300" s="359">
        <v>0.1</v>
      </c>
      <c r="D31300" s="357" t="s">
        <v>26949</v>
      </c>
      <c r="E31300" s="357" t="s">
        <v>26949</v>
      </c>
    </row>
    <row r="31301" spans="1:5" ht="15.6">
      <c r="A31301" s="358" t="s">
        <v>27205</v>
      </c>
      <c r="B31301" s="358" t="s">
        <v>27206</v>
      </c>
      <c r="C31301" s="359">
        <v>0.1</v>
      </c>
      <c r="D31301" s="357" t="s">
        <v>27204</v>
      </c>
      <c r="E31301" s="357" t="s">
        <v>27204</v>
      </c>
    </row>
    <row r="31302" spans="1:5" ht="15.6">
      <c r="A31302" s="358" t="s">
        <v>27507</v>
      </c>
      <c r="B31302" s="358" t="s">
        <v>27508</v>
      </c>
      <c r="C31302" s="359">
        <v>0.1</v>
      </c>
      <c r="D31302" s="357" t="s">
        <v>27506</v>
      </c>
      <c r="E31302" s="357" t="s">
        <v>27506</v>
      </c>
    </row>
    <row r="31303" spans="1:5" ht="15.6">
      <c r="A31303" s="358" t="s">
        <v>28780</v>
      </c>
      <c r="B31303" s="358" t="s">
        <v>28781</v>
      </c>
      <c r="C31303" s="359">
        <v>0.1</v>
      </c>
      <c r="D31303" s="357" t="s">
        <v>28779</v>
      </c>
      <c r="E31303" s="357" t="s">
        <v>28779</v>
      </c>
    </row>
    <row r="31304" spans="1:5" ht="15.6">
      <c r="A31304" s="358" t="s">
        <v>28783</v>
      </c>
      <c r="B31304" s="358" t="s">
        <v>28784</v>
      </c>
      <c r="C31304" s="359">
        <v>0.1</v>
      </c>
      <c r="D31304" s="357" t="s">
        <v>28782</v>
      </c>
      <c r="E31304" s="357" t="s">
        <v>28782</v>
      </c>
    </row>
    <row r="31305" spans="1:5" ht="15.6">
      <c r="A31305" s="358" t="s">
        <v>28811</v>
      </c>
      <c r="B31305" s="358" t="s">
        <v>28811</v>
      </c>
      <c r="C31305" s="359">
        <v>0.1</v>
      </c>
      <c r="D31305" s="357" t="s">
        <v>28810</v>
      </c>
      <c r="E31305" s="357" t="s">
        <v>28810</v>
      </c>
    </row>
    <row r="31306" spans="1:5" ht="15.6">
      <c r="A31306" s="358" t="s">
        <v>29154</v>
      </c>
      <c r="B31306" s="358" t="s">
        <v>29155</v>
      </c>
      <c r="C31306" s="359">
        <v>0.1</v>
      </c>
      <c r="D31306" s="357" t="s">
        <v>29153</v>
      </c>
      <c r="E31306" s="357" t="s">
        <v>29153</v>
      </c>
    </row>
    <row r="31307" spans="1:5" ht="15.6">
      <c r="A31307" s="358" t="s">
        <v>30092</v>
      </c>
      <c r="B31307" s="358" t="s">
        <v>30093</v>
      </c>
      <c r="C31307" s="359">
        <v>0.1</v>
      </c>
      <c r="D31307" s="357" t="s">
        <v>30091</v>
      </c>
      <c r="E31307" s="357" t="s">
        <v>30091</v>
      </c>
    </row>
    <row r="31308" spans="1:5" ht="15.6">
      <c r="A31308" s="358" t="s">
        <v>30727</v>
      </c>
      <c r="B31308" s="358" t="s">
        <v>30728</v>
      </c>
      <c r="C31308" s="359">
        <v>0.1</v>
      </c>
      <c r="D31308" s="357" t="s">
        <v>30726</v>
      </c>
      <c r="E31308" s="357" t="s">
        <v>30726</v>
      </c>
    </row>
    <row r="31309" spans="1:5" ht="15.6">
      <c r="A31309" s="358" t="s">
        <v>30796</v>
      </c>
      <c r="B31309" s="358" t="s">
        <v>30796</v>
      </c>
      <c r="C31309" s="359">
        <v>0.1</v>
      </c>
      <c r="D31309" s="357" t="s">
        <v>30795</v>
      </c>
      <c r="E31309" s="357" t="s">
        <v>30795</v>
      </c>
    </row>
    <row r="31310" spans="1:5" ht="15.6">
      <c r="A31310" s="358" t="s">
        <v>31297</v>
      </c>
      <c r="B31310" s="358" t="s">
        <v>31298</v>
      </c>
      <c r="C31310" s="359">
        <v>0.1</v>
      </c>
      <c r="D31310" s="357" t="s">
        <v>31296</v>
      </c>
      <c r="E31310" s="357" t="s">
        <v>31296</v>
      </c>
    </row>
    <row r="31311" spans="1:5" ht="15.6">
      <c r="A31311" s="358" t="s">
        <v>31486</v>
      </c>
      <c r="B31311" s="358" t="s">
        <v>31487</v>
      </c>
      <c r="C31311" s="359">
        <v>0.1</v>
      </c>
      <c r="D31311" s="357" t="s">
        <v>31485</v>
      </c>
      <c r="E31311" s="357" t="s">
        <v>31485</v>
      </c>
    </row>
    <row r="31312" spans="1:5" ht="15.6">
      <c r="A31312" s="358" t="s">
        <v>32280</v>
      </c>
      <c r="B31312" s="358" t="s">
        <v>32281</v>
      </c>
      <c r="C31312" s="359">
        <v>0.1</v>
      </c>
      <c r="D31312" s="357" t="s">
        <v>32279</v>
      </c>
      <c r="E31312" s="357" t="s">
        <v>32279</v>
      </c>
    </row>
    <row r="31313" spans="1:5" ht="15.6">
      <c r="A31313" s="358" t="s">
        <v>33147</v>
      </c>
      <c r="B31313" s="358" t="s">
        <v>33147</v>
      </c>
      <c r="C31313" s="359">
        <v>0.1</v>
      </c>
      <c r="D31313" s="357" t="s">
        <v>33146</v>
      </c>
      <c r="E31313" s="357" t="s">
        <v>33146</v>
      </c>
    </row>
    <row r="31314" spans="1:5" ht="15.6">
      <c r="A31314" s="358" t="s">
        <v>33728</v>
      </c>
      <c r="B31314" s="358" t="s">
        <v>33728</v>
      </c>
      <c r="C31314" s="359">
        <v>0.1</v>
      </c>
      <c r="D31314" s="357" t="s">
        <v>33727</v>
      </c>
      <c r="E31314" s="357" t="s">
        <v>33727</v>
      </c>
    </row>
    <row r="31315" spans="1:5" ht="15.6">
      <c r="A31315" s="358" t="s">
        <v>33799</v>
      </c>
      <c r="B31315" s="358" t="s">
        <v>33800</v>
      </c>
      <c r="C31315" s="359">
        <v>0.1</v>
      </c>
      <c r="D31315" s="357" t="s">
        <v>33798</v>
      </c>
      <c r="E31315" s="357" t="s">
        <v>33798</v>
      </c>
    </row>
    <row r="31316" spans="1:5" ht="15.6">
      <c r="A31316" s="358" t="s">
        <v>33856</v>
      </c>
      <c r="B31316" s="358" t="s">
        <v>33856</v>
      </c>
      <c r="C31316" s="359">
        <v>0.1</v>
      </c>
      <c r="D31316" s="357" t="s">
        <v>33855</v>
      </c>
      <c r="E31316" s="357" t="s">
        <v>33855</v>
      </c>
    </row>
    <row r="31317" spans="1:5" ht="15.6">
      <c r="A31317" s="358" t="s">
        <v>33923</v>
      </c>
      <c r="B31317" s="358" t="s">
        <v>33923</v>
      </c>
      <c r="C31317" s="359">
        <v>0.1</v>
      </c>
      <c r="D31317" s="357" t="s">
        <v>33922</v>
      </c>
      <c r="E31317" s="357" t="s">
        <v>33922</v>
      </c>
    </row>
    <row r="31318" spans="1:5" ht="15.6">
      <c r="A31318" s="358" t="s">
        <v>34233</v>
      </c>
      <c r="B31318" s="358" t="s">
        <v>34233</v>
      </c>
      <c r="C31318" s="359">
        <v>0.1</v>
      </c>
      <c r="D31318" s="357" t="s">
        <v>34232</v>
      </c>
      <c r="E31318" s="357" t="s">
        <v>34232</v>
      </c>
    </row>
    <row r="31319" spans="1:5" ht="15.6">
      <c r="A31319" s="358" t="s">
        <v>34575</v>
      </c>
      <c r="B31319" s="358" t="s">
        <v>34576</v>
      </c>
      <c r="C31319" s="359">
        <v>0.1</v>
      </c>
      <c r="D31319" s="357" t="s">
        <v>34574</v>
      </c>
      <c r="E31319" s="357" t="s">
        <v>34574</v>
      </c>
    </row>
    <row r="31320" spans="1:5" ht="15.6">
      <c r="A31320" s="358" t="s">
        <v>34589</v>
      </c>
      <c r="B31320" s="358" t="s">
        <v>34590</v>
      </c>
      <c r="C31320" s="359">
        <v>0.1</v>
      </c>
      <c r="D31320" s="357" t="s">
        <v>34588</v>
      </c>
      <c r="E31320" s="357" t="s">
        <v>34588</v>
      </c>
    </row>
    <row r="31321" spans="1:5" ht="15.6">
      <c r="A31321" s="358" t="s">
        <v>35665</v>
      </c>
      <c r="B31321" s="358" t="s">
        <v>35666</v>
      </c>
      <c r="C31321" s="359">
        <v>0.1</v>
      </c>
      <c r="D31321" s="357" t="s">
        <v>35664</v>
      </c>
      <c r="E31321" s="357" t="s">
        <v>35664</v>
      </c>
    </row>
    <row r="31322" spans="1:5" ht="15.6">
      <c r="A31322" s="358" t="s">
        <v>42443</v>
      </c>
      <c r="B31322" s="358" t="s">
        <v>42444</v>
      </c>
      <c r="C31322" s="359">
        <v>0.1</v>
      </c>
      <c r="D31322" s="357" t="s">
        <v>42442</v>
      </c>
      <c r="E31322" s="357" t="s">
        <v>42442</v>
      </c>
    </row>
    <row r="31323" spans="1:5" ht="15.6">
      <c r="A31323" s="358" t="s">
        <v>43149</v>
      </c>
      <c r="B31323" s="358" t="s">
        <v>43150</v>
      </c>
      <c r="C31323" s="359">
        <v>0.1</v>
      </c>
      <c r="D31323" s="357" t="s">
        <v>43148</v>
      </c>
      <c r="E31323" s="357" t="s">
        <v>43148</v>
      </c>
    </row>
    <row r="31324" spans="1:5" ht="15.6">
      <c r="A31324" s="358" t="s">
        <v>43214</v>
      </c>
      <c r="B31324" s="358" t="s">
        <v>43215</v>
      </c>
      <c r="C31324" s="359">
        <v>0.1</v>
      </c>
      <c r="D31324" s="357" t="s">
        <v>43213</v>
      </c>
      <c r="E31324" s="357" t="s">
        <v>43213</v>
      </c>
    </row>
    <row r="31325" spans="1:5" ht="15.6">
      <c r="A31325" s="358" t="s">
        <v>43214</v>
      </c>
      <c r="B31325" s="358" t="s">
        <v>43215</v>
      </c>
      <c r="C31325" s="359">
        <v>0.1</v>
      </c>
      <c r="D31325" s="357" t="s">
        <v>43213</v>
      </c>
      <c r="E31325" s="357" t="s">
        <v>43213</v>
      </c>
    </row>
    <row r="31326" spans="1:5" ht="15.6">
      <c r="A31326" s="358" t="s">
        <v>45341</v>
      </c>
      <c r="B31326" s="358" t="s">
        <v>45341</v>
      </c>
      <c r="C31326" s="359">
        <v>0.1</v>
      </c>
      <c r="D31326" s="357" t="s">
        <v>45340</v>
      </c>
      <c r="E31326" s="357" t="s">
        <v>45340</v>
      </c>
    </row>
    <row r="31327" spans="1:5" ht="15.6">
      <c r="A31327" s="358" t="s">
        <v>45730</v>
      </c>
      <c r="B31327" s="358" t="s">
        <v>45731</v>
      </c>
      <c r="C31327" s="359">
        <v>0.1</v>
      </c>
      <c r="D31327" s="357" t="s">
        <v>45729</v>
      </c>
      <c r="E31327" s="357" t="s">
        <v>45729</v>
      </c>
    </row>
    <row r="31328" spans="1:5" ht="15.6">
      <c r="A31328" s="358" t="s">
        <v>45836</v>
      </c>
      <c r="B31328" s="358" t="s">
        <v>45837</v>
      </c>
      <c r="C31328" s="359">
        <v>0.1</v>
      </c>
      <c r="D31328" s="357" t="s">
        <v>45835</v>
      </c>
      <c r="E31328" s="357" t="s">
        <v>45835</v>
      </c>
    </row>
    <row r="31329" spans="1:5" ht="15.6">
      <c r="A31329" s="358" t="s">
        <v>46368</v>
      </c>
      <c r="B31329" s="358" t="s">
        <v>46369</v>
      </c>
      <c r="C31329" s="359">
        <v>0.1</v>
      </c>
      <c r="D31329" s="357" t="s">
        <v>46367</v>
      </c>
      <c r="E31329" s="357" t="s">
        <v>46367</v>
      </c>
    </row>
    <row r="31330" spans="1:5" ht="15.6">
      <c r="A31330" s="358" t="s">
        <v>46484</v>
      </c>
      <c r="B31330" s="358" t="s">
        <v>46484</v>
      </c>
      <c r="C31330" s="359">
        <v>0.1</v>
      </c>
      <c r="D31330" s="357" t="s">
        <v>46483</v>
      </c>
      <c r="E31330" s="357" t="s">
        <v>46483</v>
      </c>
    </row>
    <row r="31331" spans="1:5" ht="15.6">
      <c r="A31331" s="358" t="s">
        <v>47156</v>
      </c>
      <c r="B31331" s="358" t="s">
        <v>47156</v>
      </c>
      <c r="C31331" s="359">
        <v>0.1</v>
      </c>
      <c r="D31331" s="357" t="s">
        <v>47155</v>
      </c>
      <c r="E31331" s="357" t="s">
        <v>47155</v>
      </c>
    </row>
    <row r="31332" spans="1:5" ht="15.6">
      <c r="A31332" s="358" t="s">
        <v>47328</v>
      </c>
      <c r="B31332" s="358" t="s">
        <v>47328</v>
      </c>
      <c r="C31332" s="359">
        <v>0.1</v>
      </c>
      <c r="D31332" s="357" t="s">
        <v>47327</v>
      </c>
      <c r="E31332" s="357" t="s">
        <v>47327</v>
      </c>
    </row>
    <row r="31333" spans="1:5" ht="15.6">
      <c r="A31333" s="358" t="s">
        <v>59523</v>
      </c>
      <c r="B31333" s="358" t="s">
        <v>59523</v>
      </c>
      <c r="C31333" s="359">
        <v>0.1</v>
      </c>
      <c r="D31333" s="357" t="s">
        <v>66038</v>
      </c>
      <c r="E31333" s="357" t="s">
        <v>66038</v>
      </c>
    </row>
    <row r="31334" spans="1:5" ht="15.6">
      <c r="A31334" s="358" t="s">
        <v>48371</v>
      </c>
      <c r="B31334" s="358" t="s">
        <v>48372</v>
      </c>
      <c r="C31334" s="359">
        <v>0.1</v>
      </c>
      <c r="D31334" s="357" t="s">
        <v>48370</v>
      </c>
      <c r="E31334" s="357" t="s">
        <v>48370</v>
      </c>
    </row>
    <row r="31335" spans="1:5" ht="15.6">
      <c r="A31335" s="358" t="s">
        <v>48832</v>
      </c>
      <c r="B31335" s="358" t="s">
        <v>48833</v>
      </c>
      <c r="C31335" s="359">
        <v>0.1</v>
      </c>
      <c r="D31335" s="357" t="s">
        <v>48831</v>
      </c>
      <c r="E31335" s="357" t="s">
        <v>48831</v>
      </c>
    </row>
    <row r="31336" spans="1:5" ht="15.6">
      <c r="A31336" s="358" t="s">
        <v>48837</v>
      </c>
      <c r="B31336" s="358" t="s">
        <v>48838</v>
      </c>
      <c r="C31336" s="359">
        <v>0.1</v>
      </c>
      <c r="D31336" s="357" t="s">
        <v>48836</v>
      </c>
      <c r="E31336" s="357" t="s">
        <v>48836</v>
      </c>
    </row>
    <row r="31337" spans="1:5" ht="15.6">
      <c r="A31337" s="358" t="s">
        <v>48870</v>
      </c>
      <c r="B31337" s="358" t="s">
        <v>48871</v>
      </c>
      <c r="C31337" s="359">
        <v>0.1</v>
      </c>
      <c r="D31337" s="357" t="s">
        <v>48869</v>
      </c>
      <c r="E31337" s="357" t="s">
        <v>48869</v>
      </c>
    </row>
    <row r="31338" spans="1:5" ht="15.6">
      <c r="A31338" s="358" t="s">
        <v>48882</v>
      </c>
      <c r="B31338" s="358" t="s">
        <v>48882</v>
      </c>
      <c r="C31338" s="359">
        <v>0.1</v>
      </c>
      <c r="D31338" s="357" t="s">
        <v>48881</v>
      </c>
      <c r="E31338" s="357" t="s">
        <v>48881</v>
      </c>
    </row>
    <row r="31339" spans="1:5" ht="15.6">
      <c r="A31339" s="358" t="s">
        <v>48889</v>
      </c>
      <c r="B31339" s="358" t="s">
        <v>48889</v>
      </c>
      <c r="C31339" s="359">
        <v>0.1</v>
      </c>
      <c r="D31339" s="357" t="s">
        <v>48888</v>
      </c>
      <c r="E31339" s="357" t="s">
        <v>48888</v>
      </c>
    </row>
    <row r="31340" spans="1:5" ht="15.6">
      <c r="A31340" s="358" t="s">
        <v>48999</v>
      </c>
      <c r="B31340" s="358" t="s">
        <v>48999</v>
      </c>
      <c r="C31340" s="359">
        <v>0.1</v>
      </c>
      <c r="D31340" s="357" t="s">
        <v>48998</v>
      </c>
      <c r="E31340" s="357" t="s">
        <v>48998</v>
      </c>
    </row>
    <row r="31341" spans="1:5" ht="15.6">
      <c r="A31341" s="358" t="s">
        <v>49046</v>
      </c>
      <c r="B31341" s="358" t="s">
        <v>49046</v>
      </c>
      <c r="C31341" s="359">
        <v>0.1</v>
      </c>
      <c r="D31341" s="357" t="s">
        <v>49045</v>
      </c>
      <c r="E31341" s="357" t="s">
        <v>49045</v>
      </c>
    </row>
    <row r="31342" spans="1:5" ht="15.6">
      <c r="A31342" s="358" t="s">
        <v>49159</v>
      </c>
      <c r="B31342" s="358" t="s">
        <v>49160</v>
      </c>
      <c r="C31342" s="359">
        <v>0.1</v>
      </c>
      <c r="D31342" s="357" t="s">
        <v>49158</v>
      </c>
      <c r="E31342" s="357" t="s">
        <v>49158</v>
      </c>
    </row>
    <row r="31343" spans="1:5" ht="15.6">
      <c r="A31343" s="358" t="s">
        <v>49185</v>
      </c>
      <c r="B31343" s="358" t="s">
        <v>49185</v>
      </c>
      <c r="C31343" s="359">
        <v>0.1</v>
      </c>
      <c r="D31343" s="357" t="s">
        <v>49184</v>
      </c>
      <c r="E31343" s="357" t="s">
        <v>49184</v>
      </c>
    </row>
    <row r="31344" spans="1:5" ht="15.6">
      <c r="A31344" s="358" t="s">
        <v>49192</v>
      </c>
      <c r="B31344" s="358" t="s">
        <v>49192</v>
      </c>
      <c r="C31344" s="359">
        <v>0.1</v>
      </c>
      <c r="D31344" s="357" t="s">
        <v>49191</v>
      </c>
      <c r="E31344" s="357" t="s">
        <v>49191</v>
      </c>
    </row>
    <row r="31345" spans="1:5" ht="15.6">
      <c r="A31345" s="358" t="s">
        <v>49202</v>
      </c>
      <c r="B31345" s="358" t="s">
        <v>49202</v>
      </c>
      <c r="C31345" s="359">
        <v>0.1</v>
      </c>
      <c r="D31345" s="357" t="s">
        <v>49201</v>
      </c>
      <c r="E31345" s="357" t="s">
        <v>49201</v>
      </c>
    </row>
    <row r="31346" spans="1:5" ht="15.6">
      <c r="A31346" s="358" t="s">
        <v>49204</v>
      </c>
      <c r="B31346" s="358" t="s">
        <v>49204</v>
      </c>
      <c r="C31346" s="359">
        <v>0.1</v>
      </c>
      <c r="D31346" s="357" t="s">
        <v>49203</v>
      </c>
      <c r="E31346" s="357" t="s">
        <v>49203</v>
      </c>
    </row>
    <row r="31347" spans="1:5" ht="15.6">
      <c r="A31347" s="358" t="s">
        <v>49228</v>
      </c>
      <c r="B31347" s="358" t="s">
        <v>49228</v>
      </c>
      <c r="C31347" s="359">
        <v>0.1</v>
      </c>
      <c r="D31347" s="357" t="s">
        <v>49227</v>
      </c>
      <c r="E31347" s="357" t="s">
        <v>49227</v>
      </c>
    </row>
    <row r="31348" spans="1:5" ht="15.6">
      <c r="A31348" s="358" t="s">
        <v>49265</v>
      </c>
      <c r="B31348" s="358" t="s">
        <v>49266</v>
      </c>
      <c r="C31348" s="359">
        <v>0.1</v>
      </c>
      <c r="D31348" s="357" t="s">
        <v>49264</v>
      </c>
      <c r="E31348" s="357" t="s">
        <v>49264</v>
      </c>
    </row>
    <row r="31349" spans="1:5" ht="15.6">
      <c r="A31349" s="358" t="s">
        <v>49279</v>
      </c>
      <c r="B31349" s="358" t="s">
        <v>49279</v>
      </c>
      <c r="C31349" s="359">
        <v>0.1</v>
      </c>
      <c r="D31349" s="357" t="s">
        <v>49278</v>
      </c>
      <c r="E31349" s="357" t="s">
        <v>49278</v>
      </c>
    </row>
    <row r="31350" spans="1:5" ht="15.6">
      <c r="A31350" s="358" t="s">
        <v>49298</v>
      </c>
      <c r="B31350" s="358" t="s">
        <v>49299</v>
      </c>
      <c r="C31350" s="359">
        <v>0.1</v>
      </c>
      <c r="D31350" s="357" t="s">
        <v>49297</v>
      </c>
      <c r="E31350" s="357" t="s">
        <v>49297</v>
      </c>
    </row>
    <row r="31351" spans="1:5" ht="15.6">
      <c r="A31351" s="358" t="s">
        <v>49330</v>
      </c>
      <c r="B31351" s="358" t="s">
        <v>49331</v>
      </c>
      <c r="C31351" s="359">
        <v>0.1</v>
      </c>
      <c r="D31351" s="357" t="s">
        <v>49329</v>
      </c>
      <c r="E31351" s="357" t="s">
        <v>49329</v>
      </c>
    </row>
    <row r="31352" spans="1:5" ht="15.6">
      <c r="A31352" s="358" t="s">
        <v>49391</v>
      </c>
      <c r="B31352" s="358" t="s">
        <v>49391</v>
      </c>
      <c r="C31352" s="359">
        <v>0.1</v>
      </c>
      <c r="D31352" s="357" t="s">
        <v>49390</v>
      </c>
      <c r="E31352" s="357" t="s">
        <v>49390</v>
      </c>
    </row>
    <row r="31353" spans="1:5" ht="15.6">
      <c r="A31353" s="358" t="s">
        <v>49519</v>
      </c>
      <c r="B31353" s="358" t="s">
        <v>49520</v>
      </c>
      <c r="C31353" s="359">
        <v>0.1</v>
      </c>
      <c r="D31353" s="357" t="s">
        <v>49518</v>
      </c>
      <c r="E31353" s="357" t="s">
        <v>49518</v>
      </c>
    </row>
    <row r="31354" spans="1:5" ht="15.6">
      <c r="A31354" s="358" t="s">
        <v>49603</v>
      </c>
      <c r="B31354" s="358" t="s">
        <v>49604</v>
      </c>
      <c r="C31354" s="359">
        <v>0.1</v>
      </c>
      <c r="D31354" s="357" t="s">
        <v>49602</v>
      </c>
      <c r="E31354" s="357" t="s">
        <v>49602</v>
      </c>
    </row>
    <row r="31355" spans="1:5" ht="15.6">
      <c r="A31355" s="358" t="s">
        <v>49836</v>
      </c>
      <c r="B31355" s="358" t="s">
        <v>49836</v>
      </c>
      <c r="C31355" s="359">
        <v>0.1</v>
      </c>
      <c r="D31355" s="357" t="s">
        <v>49835</v>
      </c>
      <c r="E31355" s="357" t="s">
        <v>49835</v>
      </c>
    </row>
    <row r="31356" spans="1:5" ht="15.6">
      <c r="A31356" s="358" t="s">
        <v>49894</v>
      </c>
      <c r="B31356" s="358" t="s">
        <v>49894</v>
      </c>
      <c r="C31356" s="359">
        <v>0.1</v>
      </c>
      <c r="D31356" s="357" t="s">
        <v>49893</v>
      </c>
      <c r="E31356" s="357" t="s">
        <v>49893</v>
      </c>
    </row>
    <row r="31357" spans="1:5" ht="15.6">
      <c r="A31357" s="358" t="s">
        <v>51339</v>
      </c>
      <c r="B31357" s="358" t="s">
        <v>51339</v>
      </c>
      <c r="C31357" s="359">
        <v>0.1</v>
      </c>
      <c r="D31357" s="357" t="s">
        <v>51338</v>
      </c>
      <c r="E31357" s="357" t="s">
        <v>51338</v>
      </c>
    </row>
    <row r="31358" spans="1:5" ht="15.6">
      <c r="A31358" s="358" t="s">
        <v>51426</v>
      </c>
      <c r="B31358" s="358" t="s">
        <v>51427</v>
      </c>
      <c r="C31358" s="359">
        <v>0.1</v>
      </c>
      <c r="D31358" s="357" t="s">
        <v>51425</v>
      </c>
      <c r="E31358" s="357" t="s">
        <v>51425</v>
      </c>
    </row>
    <row r="31359" spans="1:5" ht="15.6">
      <c r="A31359" s="358" t="s">
        <v>52014</v>
      </c>
      <c r="B31359" s="358" t="s">
        <v>52015</v>
      </c>
      <c r="C31359" s="359">
        <v>0.1</v>
      </c>
      <c r="D31359" s="357" t="s">
        <v>52013</v>
      </c>
      <c r="E31359" s="357" t="s">
        <v>52013</v>
      </c>
    </row>
    <row r="31360" spans="1:5" ht="15.6">
      <c r="A31360" s="358" t="s">
        <v>55616</v>
      </c>
      <c r="B31360" s="358" t="s">
        <v>55617</v>
      </c>
      <c r="C31360" s="359">
        <v>0.1</v>
      </c>
      <c r="D31360" s="357" t="s">
        <v>55615</v>
      </c>
      <c r="E31360" s="357" t="s">
        <v>55615</v>
      </c>
    </row>
    <row r="31361" spans="1:5" ht="15.6">
      <c r="A31361" s="358" t="s">
        <v>52488</v>
      </c>
      <c r="B31361" s="358" t="s">
        <v>52489</v>
      </c>
      <c r="C31361" s="359">
        <v>0.1</v>
      </c>
      <c r="D31361" s="357" t="s">
        <v>52487</v>
      </c>
      <c r="E31361" s="357" t="s">
        <v>52487</v>
      </c>
    </row>
    <row r="31362" spans="1:5" ht="15.6">
      <c r="A31362" s="358" t="s">
        <v>53223</v>
      </c>
      <c r="B31362" s="358" t="s">
        <v>53223</v>
      </c>
      <c r="C31362" s="359">
        <v>0.1</v>
      </c>
      <c r="D31362" s="357" t="s">
        <v>53222</v>
      </c>
      <c r="E31362" s="357" t="s">
        <v>53222</v>
      </c>
    </row>
    <row r="31363" spans="1:5" ht="15.6">
      <c r="A31363" s="358" t="s">
        <v>53736</v>
      </c>
      <c r="B31363" s="358" t="s">
        <v>53737</v>
      </c>
      <c r="C31363" s="359">
        <v>0.1</v>
      </c>
      <c r="D31363" s="357" t="s">
        <v>53735</v>
      </c>
      <c r="E31363" s="357" t="s">
        <v>53735</v>
      </c>
    </row>
    <row r="31364" spans="1:5" ht="15.6">
      <c r="A31364" s="358" t="s">
        <v>53853</v>
      </c>
      <c r="B31364" s="358" t="s">
        <v>53853</v>
      </c>
      <c r="C31364" s="359">
        <v>0.1</v>
      </c>
      <c r="D31364" s="357" t="s">
        <v>55694</v>
      </c>
      <c r="E31364" s="357" t="s">
        <v>55694</v>
      </c>
    </row>
    <row r="31365" spans="1:5" ht="15.6">
      <c r="A31365" s="358" t="s">
        <v>55663</v>
      </c>
      <c r="B31365" s="358" t="s">
        <v>55664</v>
      </c>
      <c r="C31365" s="359">
        <v>0.1</v>
      </c>
      <c r="D31365" s="357" t="s">
        <v>55662</v>
      </c>
      <c r="E31365" s="357" t="s">
        <v>55662</v>
      </c>
    </row>
    <row r="31366" spans="1:5" ht="15.6">
      <c r="A31366" s="358" t="s">
        <v>55663</v>
      </c>
      <c r="B31366" s="358" t="s">
        <v>55664</v>
      </c>
      <c r="C31366" s="359">
        <v>0.1</v>
      </c>
      <c r="D31366" s="357" t="s">
        <v>55662</v>
      </c>
      <c r="E31366" s="357" t="s">
        <v>55662</v>
      </c>
    </row>
    <row r="31367" spans="1:5" ht="15.6">
      <c r="A31367" s="358" t="s">
        <v>55663</v>
      </c>
      <c r="B31367" s="358" t="s">
        <v>55664</v>
      </c>
      <c r="C31367" s="359">
        <v>0.1</v>
      </c>
      <c r="D31367" s="357" t="s">
        <v>55662</v>
      </c>
      <c r="E31367" s="357" t="s">
        <v>55662</v>
      </c>
    </row>
    <row r="31368" spans="1:5" ht="15.6">
      <c r="A31368" s="358" t="s">
        <v>27037</v>
      </c>
      <c r="B31368" s="358" t="s">
        <v>27038</v>
      </c>
      <c r="C31368" s="359">
        <v>0.1</v>
      </c>
      <c r="D31368" s="357" t="s">
        <v>27036</v>
      </c>
      <c r="E31368" s="357" t="s">
        <v>27036</v>
      </c>
    </row>
    <row r="31369" spans="1:5" ht="15.6">
      <c r="A31369" s="358" t="s">
        <v>11954</v>
      </c>
      <c r="B31369" s="358" t="s">
        <v>10262</v>
      </c>
      <c r="C31369" s="359">
        <v>0.1</v>
      </c>
      <c r="D31369" s="357" t="s">
        <v>3181</v>
      </c>
      <c r="E31369" s="357" t="s">
        <v>3181</v>
      </c>
    </row>
    <row r="31370" spans="1:5" ht="15.6">
      <c r="A31370" s="358" t="s">
        <v>27534</v>
      </c>
      <c r="B31370" s="358" t="s">
        <v>27535</v>
      </c>
      <c r="C31370" s="359">
        <v>0.1</v>
      </c>
      <c r="D31370" s="357" t="s">
        <v>27533</v>
      </c>
      <c r="E31370" s="357" t="s">
        <v>27533</v>
      </c>
    </row>
    <row r="31371" spans="1:5" ht="15.6">
      <c r="A31371" s="358" t="s">
        <v>27759</v>
      </c>
      <c r="B31371" s="358" t="s">
        <v>10262</v>
      </c>
      <c r="C31371" s="359">
        <v>0.1</v>
      </c>
      <c r="D31371" s="357" t="s">
        <v>27758</v>
      </c>
      <c r="E31371" s="357" t="s">
        <v>27758</v>
      </c>
    </row>
    <row r="31372" spans="1:5" ht="15.6">
      <c r="A31372" s="358" t="s">
        <v>27759</v>
      </c>
      <c r="B31372" s="358" t="s">
        <v>10262</v>
      </c>
      <c r="C31372" s="359">
        <v>0.1</v>
      </c>
      <c r="D31372" s="357" t="s">
        <v>27758</v>
      </c>
      <c r="E31372" s="357" t="s">
        <v>27758</v>
      </c>
    </row>
    <row r="31373" spans="1:5" ht="15.6">
      <c r="A31373" s="358" t="s">
        <v>66040</v>
      </c>
      <c r="B31373" s="358" t="s">
        <v>66041</v>
      </c>
      <c r="C31373" s="359">
        <v>0.1</v>
      </c>
      <c r="D31373" s="357" t="s">
        <v>66039</v>
      </c>
      <c r="E31373" s="357" t="s">
        <v>66039</v>
      </c>
    </row>
    <row r="31374" spans="1:5" ht="15.6">
      <c r="A31374" s="358" t="s">
        <v>66040</v>
      </c>
      <c r="B31374" s="358" t="s">
        <v>66041</v>
      </c>
      <c r="C31374" s="359">
        <v>0.1</v>
      </c>
      <c r="D31374" s="357" t="s">
        <v>66039</v>
      </c>
      <c r="E31374" s="357" t="s">
        <v>66039</v>
      </c>
    </row>
    <row r="31375" spans="1:5" ht="15.6">
      <c r="A31375" s="358" t="s">
        <v>30095</v>
      </c>
      <c r="B31375" s="358" t="s">
        <v>30096</v>
      </c>
      <c r="C31375" s="359">
        <v>0.1</v>
      </c>
      <c r="D31375" s="357" t="s">
        <v>30094</v>
      </c>
      <c r="E31375" s="357" t="s">
        <v>30094</v>
      </c>
    </row>
    <row r="31376" spans="1:5" ht="15.6">
      <c r="A31376" s="358" t="s">
        <v>30180</v>
      </c>
      <c r="B31376" s="358" t="s">
        <v>30181</v>
      </c>
      <c r="C31376" s="359">
        <v>0.1</v>
      </c>
      <c r="D31376" s="357" t="s">
        <v>30179</v>
      </c>
      <c r="E31376" s="357" t="s">
        <v>30179</v>
      </c>
    </row>
    <row r="31377" spans="1:5" ht="15.6">
      <c r="A31377" s="358" t="s">
        <v>55560</v>
      </c>
      <c r="B31377" s="358" t="s">
        <v>55561</v>
      </c>
      <c r="C31377" s="359">
        <v>0.1</v>
      </c>
      <c r="D31377" s="357" t="s">
        <v>55559</v>
      </c>
      <c r="E31377" s="357" t="s">
        <v>55559</v>
      </c>
    </row>
    <row r="31378" spans="1:5" ht="15.6">
      <c r="A31378" s="358" t="s">
        <v>31290</v>
      </c>
      <c r="B31378" s="358" t="s">
        <v>31291</v>
      </c>
      <c r="C31378" s="359">
        <v>0.1</v>
      </c>
      <c r="D31378" s="357" t="s">
        <v>31289</v>
      </c>
      <c r="E31378" s="357" t="s">
        <v>31289</v>
      </c>
    </row>
    <row r="31379" spans="1:5" ht="15.6">
      <c r="A31379" s="358" t="s">
        <v>33202</v>
      </c>
      <c r="B31379" s="358" t="s">
        <v>33202</v>
      </c>
      <c r="C31379" s="359">
        <v>0.1</v>
      </c>
      <c r="D31379" s="357" t="s">
        <v>33201</v>
      </c>
      <c r="E31379" s="357" t="s">
        <v>33201</v>
      </c>
    </row>
    <row r="31380" spans="1:5" ht="15.6">
      <c r="A31380" s="358" t="s">
        <v>33359</v>
      </c>
      <c r="B31380" s="358" t="s">
        <v>33360</v>
      </c>
      <c r="C31380" s="359">
        <v>0.1</v>
      </c>
      <c r="D31380" s="357" t="s">
        <v>55753</v>
      </c>
      <c r="E31380" s="357" t="s">
        <v>55753</v>
      </c>
    </row>
    <row r="31381" spans="1:5" ht="15.6">
      <c r="A31381" s="358" t="s">
        <v>33808</v>
      </c>
      <c r="B31381" s="358" t="s">
        <v>33809</v>
      </c>
      <c r="C31381" s="359">
        <v>0.1</v>
      </c>
      <c r="D31381" s="357" t="s">
        <v>33807</v>
      </c>
      <c r="E31381" s="357" t="s">
        <v>33807</v>
      </c>
    </row>
    <row r="31382" spans="1:5" ht="15.6">
      <c r="A31382" s="358" t="s">
        <v>33899</v>
      </c>
      <c r="B31382" s="358" t="s">
        <v>33899</v>
      </c>
      <c r="C31382" s="359">
        <v>0.1</v>
      </c>
      <c r="D31382" s="357" t="s">
        <v>33898</v>
      </c>
      <c r="E31382" s="357" t="s">
        <v>33898</v>
      </c>
    </row>
    <row r="31383" spans="1:5" ht="15.6">
      <c r="A31383" s="358" t="s">
        <v>34030</v>
      </c>
      <c r="B31383" s="358" t="s">
        <v>10262</v>
      </c>
      <c r="C31383" s="359">
        <v>0.1</v>
      </c>
      <c r="D31383" s="357" t="s">
        <v>34029</v>
      </c>
      <c r="E31383" s="357" t="s">
        <v>34029</v>
      </c>
    </row>
    <row r="31384" spans="1:5" ht="15.6">
      <c r="A31384" s="358" t="s">
        <v>34305</v>
      </c>
      <c r="B31384" s="358" t="s">
        <v>34306</v>
      </c>
      <c r="C31384" s="359">
        <v>0.1</v>
      </c>
      <c r="D31384" s="357" t="s">
        <v>34304</v>
      </c>
      <c r="E31384" s="357" t="s">
        <v>34304</v>
      </c>
    </row>
    <row r="31385" spans="1:5" ht="15.6">
      <c r="A31385" s="358" t="s">
        <v>34314</v>
      </c>
      <c r="B31385" s="358" t="s">
        <v>34315</v>
      </c>
      <c r="C31385" s="359">
        <v>0.1</v>
      </c>
      <c r="D31385" s="357" t="s">
        <v>34313</v>
      </c>
      <c r="E31385" s="357" t="s">
        <v>34313</v>
      </c>
    </row>
    <row r="31386" spans="1:5" ht="15.6">
      <c r="A31386" s="358" t="s">
        <v>16688</v>
      </c>
      <c r="B31386" s="358" t="s">
        <v>16688</v>
      </c>
      <c r="C31386" s="359">
        <v>0.1</v>
      </c>
      <c r="D31386" s="357" t="s">
        <v>5517</v>
      </c>
      <c r="E31386" s="357" t="s">
        <v>5517</v>
      </c>
    </row>
    <row r="31387" spans="1:5" ht="15.6">
      <c r="A31387" s="358" t="s">
        <v>37816</v>
      </c>
      <c r="B31387" s="358" t="s">
        <v>37816</v>
      </c>
      <c r="C31387" s="359">
        <v>0.1</v>
      </c>
      <c r="D31387" s="357" t="s">
        <v>37815</v>
      </c>
      <c r="E31387" s="357" t="s">
        <v>37815</v>
      </c>
    </row>
    <row r="31388" spans="1:5" ht="15.6">
      <c r="A31388" s="358" t="s">
        <v>43860</v>
      </c>
      <c r="B31388" s="358" t="s">
        <v>43860</v>
      </c>
      <c r="C31388" s="359">
        <v>0.1</v>
      </c>
      <c r="D31388" s="357" t="s">
        <v>43859</v>
      </c>
      <c r="E31388" s="357" t="s">
        <v>43859</v>
      </c>
    </row>
    <row r="31389" spans="1:5" ht="15.6">
      <c r="A31389" s="358" t="s">
        <v>44319</v>
      </c>
      <c r="B31389" s="358" t="s">
        <v>44319</v>
      </c>
      <c r="C31389" s="359">
        <v>0.1</v>
      </c>
      <c r="D31389" s="357" t="s">
        <v>44318</v>
      </c>
      <c r="E31389" s="357" t="s">
        <v>44318</v>
      </c>
    </row>
    <row r="31390" spans="1:5" ht="15.6">
      <c r="A31390" s="358" t="s">
        <v>44410</v>
      </c>
      <c r="B31390" s="358" t="s">
        <v>44410</v>
      </c>
      <c r="C31390" s="359">
        <v>0.1</v>
      </c>
      <c r="D31390" s="357" t="s">
        <v>44409</v>
      </c>
      <c r="E31390" s="357" t="s">
        <v>44409</v>
      </c>
    </row>
    <row r="31391" spans="1:5" ht="15.6">
      <c r="A31391" s="358" t="s">
        <v>45282</v>
      </c>
      <c r="B31391" s="358" t="s">
        <v>45282</v>
      </c>
      <c r="C31391" s="359">
        <v>0.1</v>
      </c>
      <c r="D31391" s="357" t="s">
        <v>45281</v>
      </c>
      <c r="E31391" s="357" t="s">
        <v>45281</v>
      </c>
    </row>
    <row r="31392" spans="1:5" ht="15.6">
      <c r="A31392" s="358" t="s">
        <v>45839</v>
      </c>
      <c r="B31392" s="358" t="s">
        <v>45840</v>
      </c>
      <c r="C31392" s="359">
        <v>0.1</v>
      </c>
      <c r="D31392" s="357" t="s">
        <v>45838</v>
      </c>
      <c r="E31392" s="357" t="s">
        <v>45838</v>
      </c>
    </row>
    <row r="31393" spans="1:5" ht="15.6">
      <c r="A31393" s="358" t="s">
        <v>45905</v>
      </c>
      <c r="B31393" s="358" t="s">
        <v>45905</v>
      </c>
      <c r="C31393" s="359">
        <v>0.1</v>
      </c>
      <c r="D31393" s="357" t="s">
        <v>45904</v>
      </c>
      <c r="E31393" s="357" t="s">
        <v>45904</v>
      </c>
    </row>
    <row r="31394" spans="1:5" ht="15.6">
      <c r="A31394" s="358" t="s">
        <v>46397</v>
      </c>
      <c r="B31394" s="358" t="s">
        <v>46397</v>
      </c>
      <c r="C31394" s="359">
        <v>0.1</v>
      </c>
      <c r="D31394" s="357" t="s">
        <v>46396</v>
      </c>
      <c r="E31394" s="357" t="s">
        <v>46396</v>
      </c>
    </row>
    <row r="31395" spans="1:5" ht="15.6">
      <c r="A31395" s="358" t="s">
        <v>46953</v>
      </c>
      <c r="B31395" s="358" t="s">
        <v>46953</v>
      </c>
      <c r="C31395" s="359">
        <v>0.1</v>
      </c>
      <c r="D31395" s="357" t="s">
        <v>46952</v>
      </c>
      <c r="E31395" s="357" t="s">
        <v>46952</v>
      </c>
    </row>
    <row r="31396" spans="1:5" ht="15.6">
      <c r="A31396" s="358" t="s">
        <v>47659</v>
      </c>
      <c r="B31396" s="358" t="s">
        <v>47660</v>
      </c>
      <c r="C31396" s="359">
        <v>0.1</v>
      </c>
      <c r="D31396" s="357" t="s">
        <v>47658</v>
      </c>
      <c r="E31396" s="357" t="s">
        <v>47658</v>
      </c>
    </row>
    <row r="31397" spans="1:5" ht="15.6">
      <c r="A31397" s="358" t="s">
        <v>60127</v>
      </c>
      <c r="B31397" s="358" t="s">
        <v>60127</v>
      </c>
      <c r="C31397" s="359">
        <v>0.1</v>
      </c>
      <c r="D31397" s="357" t="s">
        <v>66042</v>
      </c>
      <c r="E31397" s="357" t="s">
        <v>66042</v>
      </c>
    </row>
    <row r="31398" spans="1:5" ht="15.6">
      <c r="A31398" s="358" t="s">
        <v>47919</v>
      </c>
      <c r="B31398" s="358" t="s">
        <v>47919</v>
      </c>
      <c r="C31398" s="359">
        <v>0.1</v>
      </c>
      <c r="D31398" s="357" t="s">
        <v>47918</v>
      </c>
      <c r="E31398" s="357" t="s">
        <v>47918</v>
      </c>
    </row>
    <row r="31399" spans="1:5" ht="15.6">
      <c r="A31399" s="358" t="s">
        <v>48530</v>
      </c>
      <c r="B31399" s="358" t="s">
        <v>48530</v>
      </c>
      <c r="C31399" s="359">
        <v>0.1</v>
      </c>
      <c r="D31399" s="357" t="s">
        <v>48529</v>
      </c>
      <c r="E31399" s="357" t="s">
        <v>48529</v>
      </c>
    </row>
    <row r="31400" spans="1:5" ht="15.6">
      <c r="A31400" s="358" t="s">
        <v>48747</v>
      </c>
      <c r="B31400" s="358" t="s">
        <v>48747</v>
      </c>
      <c r="C31400" s="359">
        <v>0.1</v>
      </c>
      <c r="D31400" s="357" t="s">
        <v>48746</v>
      </c>
      <c r="E31400" s="357" t="s">
        <v>48746</v>
      </c>
    </row>
    <row r="31401" spans="1:5" ht="15.6">
      <c r="A31401" s="358" t="s">
        <v>48752</v>
      </c>
      <c r="B31401" s="358" t="s">
        <v>48752</v>
      </c>
      <c r="C31401" s="359">
        <v>0.1</v>
      </c>
      <c r="D31401" s="357" t="s">
        <v>48751</v>
      </c>
      <c r="E31401" s="357" t="s">
        <v>48751</v>
      </c>
    </row>
    <row r="31402" spans="1:5" ht="15.6">
      <c r="A31402" s="358" t="s">
        <v>48884</v>
      </c>
      <c r="B31402" s="358" t="s">
        <v>48885</v>
      </c>
      <c r="C31402" s="359">
        <v>0.1</v>
      </c>
      <c r="D31402" s="357" t="s">
        <v>48883</v>
      </c>
      <c r="E31402" s="357" t="s">
        <v>48883</v>
      </c>
    </row>
    <row r="31403" spans="1:5" ht="15.6">
      <c r="A31403" s="358" t="s">
        <v>48891</v>
      </c>
      <c r="B31403" s="358" t="s">
        <v>48891</v>
      </c>
      <c r="C31403" s="359">
        <v>0.1</v>
      </c>
      <c r="D31403" s="357" t="s">
        <v>48890</v>
      </c>
      <c r="E31403" s="357" t="s">
        <v>48890</v>
      </c>
    </row>
    <row r="31404" spans="1:5" ht="15.6">
      <c r="A31404" s="358" t="s">
        <v>48967</v>
      </c>
      <c r="B31404" s="358" t="s">
        <v>48967</v>
      </c>
      <c r="C31404" s="359">
        <v>0.1</v>
      </c>
      <c r="D31404" s="357" t="s">
        <v>48966</v>
      </c>
      <c r="E31404" s="357" t="s">
        <v>48966</v>
      </c>
    </row>
    <row r="31405" spans="1:5" ht="15.6">
      <c r="A31405" s="358" t="s">
        <v>49157</v>
      </c>
      <c r="B31405" s="358" t="s">
        <v>49157</v>
      </c>
      <c r="C31405" s="359">
        <v>0.1</v>
      </c>
      <c r="D31405" s="357" t="s">
        <v>49156</v>
      </c>
      <c r="E31405" s="357" t="s">
        <v>49156</v>
      </c>
    </row>
    <row r="31406" spans="1:5" ht="15.6">
      <c r="A31406" s="358" t="s">
        <v>49210</v>
      </c>
      <c r="B31406" s="358" t="s">
        <v>49210</v>
      </c>
      <c r="C31406" s="359">
        <v>0.1</v>
      </c>
      <c r="D31406" s="357" t="s">
        <v>49209</v>
      </c>
      <c r="E31406" s="357" t="s">
        <v>49209</v>
      </c>
    </row>
    <row r="31407" spans="1:5" ht="15.6">
      <c r="A31407" s="358" t="s">
        <v>49250</v>
      </c>
      <c r="B31407" s="358" t="s">
        <v>49250</v>
      </c>
      <c r="C31407" s="359">
        <v>0.1</v>
      </c>
      <c r="D31407" s="357" t="s">
        <v>49249</v>
      </c>
      <c r="E31407" s="357" t="s">
        <v>49249</v>
      </c>
    </row>
    <row r="31408" spans="1:5" ht="15.6">
      <c r="A31408" s="358" t="s">
        <v>49290</v>
      </c>
      <c r="B31408" s="358" t="s">
        <v>49290</v>
      </c>
      <c r="C31408" s="359">
        <v>0.1</v>
      </c>
      <c r="D31408" s="357" t="s">
        <v>49289</v>
      </c>
      <c r="E31408" s="357" t="s">
        <v>49289</v>
      </c>
    </row>
    <row r="31409" spans="1:5" ht="15.6">
      <c r="A31409" s="358" t="s">
        <v>49396</v>
      </c>
      <c r="B31409" s="358" t="s">
        <v>49396</v>
      </c>
      <c r="C31409" s="359">
        <v>0.1</v>
      </c>
      <c r="D31409" s="357" t="s">
        <v>49395</v>
      </c>
      <c r="E31409" s="357" t="s">
        <v>49395</v>
      </c>
    </row>
    <row r="31410" spans="1:5" ht="15.6">
      <c r="A31410" s="358" t="s">
        <v>49409</v>
      </c>
      <c r="B31410" s="358" t="s">
        <v>49410</v>
      </c>
      <c r="C31410" s="359">
        <v>0.1</v>
      </c>
      <c r="D31410" s="357" t="s">
        <v>49408</v>
      </c>
      <c r="E31410" s="357" t="s">
        <v>49408</v>
      </c>
    </row>
    <row r="31411" spans="1:5" ht="15.6">
      <c r="A31411" s="358" t="s">
        <v>49509</v>
      </c>
      <c r="B31411" s="358" t="s">
        <v>49509</v>
      </c>
      <c r="C31411" s="359">
        <v>0.1</v>
      </c>
      <c r="D31411" s="357" t="s">
        <v>49508</v>
      </c>
      <c r="E31411" s="357" t="s">
        <v>49508</v>
      </c>
    </row>
    <row r="31412" spans="1:5" ht="15.6">
      <c r="A31412" s="358" t="s">
        <v>55728</v>
      </c>
      <c r="B31412" s="358" t="s">
        <v>55729</v>
      </c>
      <c r="C31412" s="359">
        <v>0.1</v>
      </c>
      <c r="D31412" s="357" t="s">
        <v>55727</v>
      </c>
      <c r="E31412" s="357" t="s">
        <v>55727</v>
      </c>
    </row>
    <row r="31413" spans="1:5" ht="15.6">
      <c r="A31413" s="358" t="s">
        <v>50184</v>
      </c>
      <c r="B31413" s="358" t="s">
        <v>50185</v>
      </c>
      <c r="C31413" s="359">
        <v>0.1</v>
      </c>
      <c r="D31413" s="357" t="s">
        <v>50183</v>
      </c>
      <c r="E31413" s="357" t="s">
        <v>50183</v>
      </c>
    </row>
    <row r="31414" spans="1:5" ht="15.6">
      <c r="A31414" s="358" t="s">
        <v>66044</v>
      </c>
      <c r="B31414" s="358" t="s">
        <v>59585</v>
      </c>
      <c r="C31414" s="359">
        <v>0.1</v>
      </c>
      <c r="D31414" s="357" t="s">
        <v>66043</v>
      </c>
      <c r="E31414" s="357" t="s">
        <v>66043</v>
      </c>
    </row>
    <row r="31415" spans="1:5" ht="15.6">
      <c r="A31415" s="358" t="s">
        <v>66044</v>
      </c>
      <c r="B31415" s="358" t="s">
        <v>59585</v>
      </c>
      <c r="C31415" s="359">
        <v>0.1</v>
      </c>
      <c r="D31415" s="357" t="s">
        <v>66043</v>
      </c>
      <c r="E31415" s="357" t="s">
        <v>66043</v>
      </c>
    </row>
    <row r="31416" spans="1:5" ht="15.6">
      <c r="A31416" s="358" t="s">
        <v>51300</v>
      </c>
      <c r="B31416" s="358" t="s">
        <v>51300</v>
      </c>
      <c r="C31416" s="359">
        <v>0.1</v>
      </c>
      <c r="D31416" s="357" t="s">
        <v>51299</v>
      </c>
      <c r="E31416" s="357" t="s">
        <v>51299</v>
      </c>
    </row>
    <row r="31417" spans="1:5" ht="15.6">
      <c r="A31417" s="358" t="s">
        <v>22875</v>
      </c>
      <c r="B31417" s="358" t="s">
        <v>10262</v>
      </c>
      <c r="C31417" s="359">
        <v>0.1</v>
      </c>
      <c r="D31417" s="357" t="s">
        <v>22874</v>
      </c>
      <c r="E31417" s="357" t="s">
        <v>22874</v>
      </c>
    </row>
    <row r="31418" spans="1:5" ht="15.6">
      <c r="A31418" s="358" t="s">
        <v>22875</v>
      </c>
      <c r="B31418" s="358" t="s">
        <v>10262</v>
      </c>
      <c r="C31418" s="359">
        <v>0.1</v>
      </c>
      <c r="D31418" s="357" t="s">
        <v>22874</v>
      </c>
      <c r="E31418" s="357" t="s">
        <v>22874</v>
      </c>
    </row>
    <row r="31419" spans="1:5" ht="15.6">
      <c r="A31419" s="358" t="s">
        <v>22875</v>
      </c>
      <c r="B31419" s="358" t="s">
        <v>10262</v>
      </c>
      <c r="C31419" s="359">
        <v>0.1</v>
      </c>
      <c r="D31419" s="357" t="s">
        <v>22874</v>
      </c>
      <c r="E31419" s="357" t="s">
        <v>22874</v>
      </c>
    </row>
    <row r="31420" spans="1:5" ht="15.6">
      <c r="A31420" s="358" t="s">
        <v>51966</v>
      </c>
      <c r="B31420" s="358" t="s">
        <v>51966</v>
      </c>
      <c r="C31420" s="359">
        <v>0.1</v>
      </c>
      <c r="D31420" s="357" t="s">
        <v>51965</v>
      </c>
      <c r="E31420" s="357" t="s">
        <v>51965</v>
      </c>
    </row>
    <row r="31421" spans="1:5" ht="15.6">
      <c r="A31421" s="358" t="s">
        <v>51992</v>
      </c>
      <c r="B31421" s="358" t="s">
        <v>51992</v>
      </c>
      <c r="C31421" s="359">
        <v>0.1</v>
      </c>
      <c r="D31421" s="357" t="s">
        <v>51991</v>
      </c>
      <c r="E31421" s="357" t="s">
        <v>51991</v>
      </c>
    </row>
    <row r="31422" spans="1:5" ht="15.6">
      <c r="A31422" s="358" t="s">
        <v>55731</v>
      </c>
      <c r="B31422" s="358" t="s">
        <v>55732</v>
      </c>
      <c r="C31422" s="359">
        <v>0.1</v>
      </c>
      <c r="D31422" s="357" t="s">
        <v>55730</v>
      </c>
      <c r="E31422" s="357" t="s">
        <v>55730</v>
      </c>
    </row>
    <row r="31423" spans="1:5" ht="15.6">
      <c r="A31423" s="358" t="s">
        <v>52622</v>
      </c>
      <c r="B31423" s="358" t="s">
        <v>52623</v>
      </c>
      <c r="C31423" s="359">
        <v>0.1</v>
      </c>
      <c r="D31423" s="357" t="s">
        <v>52621</v>
      </c>
      <c r="E31423" s="357" t="s">
        <v>52621</v>
      </c>
    </row>
    <row r="31424" spans="1:5" ht="15.6">
      <c r="A31424" s="358" t="s">
        <v>23996</v>
      </c>
      <c r="B31424" s="358" t="s">
        <v>23997</v>
      </c>
      <c r="C31424" s="359">
        <v>0.1</v>
      </c>
      <c r="D31424" s="357" t="s">
        <v>23995</v>
      </c>
      <c r="E31424" s="357" t="s">
        <v>23995</v>
      </c>
    </row>
    <row r="31425" spans="1:5" ht="15.6">
      <c r="A31425" s="358" t="s">
        <v>24241</v>
      </c>
      <c r="B31425" s="358" t="s">
        <v>24241</v>
      </c>
      <c r="C31425" s="359">
        <v>0.1</v>
      </c>
      <c r="D31425" s="357" t="s">
        <v>24240</v>
      </c>
      <c r="E31425" s="357" t="s">
        <v>24240</v>
      </c>
    </row>
    <row r="31426" spans="1:5" ht="15.6">
      <c r="A31426" s="358" t="s">
        <v>55740</v>
      </c>
      <c r="B31426" s="358" t="s">
        <v>10262</v>
      </c>
      <c r="C31426" s="359">
        <v>0.1</v>
      </c>
      <c r="D31426" s="357" t="s">
        <v>55739</v>
      </c>
      <c r="E31426" s="357" t="s">
        <v>55739</v>
      </c>
    </row>
    <row r="31427" spans="1:5" ht="15.6">
      <c r="A31427" s="358" t="s">
        <v>55745</v>
      </c>
      <c r="B31427" s="358" t="s">
        <v>55746</v>
      </c>
      <c r="C31427" s="359">
        <v>0.1</v>
      </c>
      <c r="D31427" s="357" t="s">
        <v>55744</v>
      </c>
      <c r="E31427" s="357" t="s">
        <v>55744</v>
      </c>
    </row>
    <row r="31428" spans="1:5" ht="15.6">
      <c r="A31428" s="358" t="s">
        <v>55745</v>
      </c>
      <c r="B31428" s="358" t="s">
        <v>55746</v>
      </c>
      <c r="C31428" s="359">
        <v>0.1</v>
      </c>
      <c r="D31428" s="357" t="s">
        <v>55744</v>
      </c>
      <c r="E31428" s="357" t="s">
        <v>55744</v>
      </c>
    </row>
    <row r="31429" spans="1:5" ht="15.6">
      <c r="A31429" s="358" t="s">
        <v>25774</v>
      </c>
      <c r="B31429" s="358" t="s">
        <v>25774</v>
      </c>
      <c r="C31429" s="359">
        <v>0.1</v>
      </c>
      <c r="D31429" s="357" t="s">
        <v>25773</v>
      </c>
      <c r="E31429" s="357" t="s">
        <v>25773</v>
      </c>
    </row>
    <row r="31430" spans="1:5" ht="15.6">
      <c r="A31430" s="358" t="s">
        <v>25795</v>
      </c>
      <c r="B31430" s="358" t="s">
        <v>25795</v>
      </c>
      <c r="C31430" s="359">
        <v>0.1</v>
      </c>
      <c r="D31430" s="357" t="s">
        <v>25794</v>
      </c>
      <c r="E31430" s="357" t="s">
        <v>25794</v>
      </c>
    </row>
    <row r="31431" spans="1:5" ht="15.6">
      <c r="A31431" s="358" t="s">
        <v>27453</v>
      </c>
      <c r="B31431" s="358" t="s">
        <v>27454</v>
      </c>
      <c r="C31431" s="359">
        <v>0.1</v>
      </c>
      <c r="D31431" s="357" t="s">
        <v>27452</v>
      </c>
      <c r="E31431" s="357" t="s">
        <v>27452</v>
      </c>
    </row>
    <row r="31432" spans="1:5" ht="15.6">
      <c r="A31432" s="358" t="s">
        <v>27496</v>
      </c>
      <c r="B31432" s="358" t="s">
        <v>27496</v>
      </c>
      <c r="C31432" s="359">
        <v>0.1</v>
      </c>
      <c r="D31432" s="357" t="s">
        <v>27495</v>
      </c>
      <c r="E31432" s="357" t="s">
        <v>27495</v>
      </c>
    </row>
    <row r="31433" spans="1:5" ht="15.6">
      <c r="A31433" s="358" t="s">
        <v>28797</v>
      </c>
      <c r="B31433" s="358" t="s">
        <v>28797</v>
      </c>
      <c r="C31433" s="359">
        <v>0.1</v>
      </c>
      <c r="D31433" s="357" t="s">
        <v>28796</v>
      </c>
      <c r="E31433" s="357" t="s">
        <v>28796</v>
      </c>
    </row>
    <row r="31434" spans="1:5" ht="15.6">
      <c r="A31434" s="358" t="s">
        <v>28835</v>
      </c>
      <c r="B31434" s="358" t="s">
        <v>28836</v>
      </c>
      <c r="C31434" s="359">
        <v>0.1</v>
      </c>
      <c r="D31434" s="357" t="s">
        <v>28834</v>
      </c>
      <c r="E31434" s="357" t="s">
        <v>28834</v>
      </c>
    </row>
    <row r="31435" spans="1:5" ht="15.6">
      <c r="A31435" s="358" t="s">
        <v>66046</v>
      </c>
      <c r="B31435" s="358" t="s">
        <v>66047</v>
      </c>
      <c r="C31435" s="359">
        <v>0.1</v>
      </c>
      <c r="D31435" s="357" t="s">
        <v>66045</v>
      </c>
      <c r="E31435" s="357" t="s">
        <v>66045</v>
      </c>
    </row>
    <row r="31436" spans="1:5" ht="15.6">
      <c r="A31436" s="358" t="s">
        <v>29723</v>
      </c>
      <c r="B31436" s="358" t="s">
        <v>29723</v>
      </c>
      <c r="C31436" s="359">
        <v>0.1</v>
      </c>
      <c r="D31436" s="357" t="s">
        <v>29722</v>
      </c>
      <c r="E31436" s="357" t="s">
        <v>29722</v>
      </c>
    </row>
    <row r="31437" spans="1:5" ht="15.6">
      <c r="A31437" s="358" t="s">
        <v>66049</v>
      </c>
      <c r="B31437" s="358" t="s">
        <v>66049</v>
      </c>
      <c r="C31437" s="359">
        <v>0.1</v>
      </c>
      <c r="D31437" s="357" t="s">
        <v>66048</v>
      </c>
      <c r="E31437" s="357" t="s">
        <v>66048</v>
      </c>
    </row>
    <row r="31438" spans="1:5" ht="15.6">
      <c r="A31438" s="358" t="s">
        <v>30103</v>
      </c>
      <c r="B31438" s="358" t="s">
        <v>10262</v>
      </c>
      <c r="C31438" s="359">
        <v>0.1</v>
      </c>
      <c r="D31438" s="357" t="s">
        <v>30102</v>
      </c>
      <c r="E31438" s="357" t="s">
        <v>30102</v>
      </c>
    </row>
    <row r="31439" spans="1:5" ht="15.6">
      <c r="A31439" s="358" t="s">
        <v>30516</v>
      </c>
      <c r="B31439" s="358" t="s">
        <v>30517</v>
      </c>
      <c r="C31439" s="359">
        <v>0.1</v>
      </c>
      <c r="D31439" s="357" t="s">
        <v>30515</v>
      </c>
      <c r="E31439" s="357" t="s">
        <v>30515</v>
      </c>
    </row>
    <row r="31440" spans="1:5" ht="15.6">
      <c r="A31440" s="358" t="s">
        <v>30808</v>
      </c>
      <c r="B31440" s="358" t="s">
        <v>30808</v>
      </c>
      <c r="C31440" s="359">
        <v>0.1</v>
      </c>
      <c r="D31440" s="357" t="s">
        <v>30807</v>
      </c>
      <c r="E31440" s="357" t="s">
        <v>30807</v>
      </c>
    </row>
    <row r="31441" spans="1:5" ht="15.6">
      <c r="A31441" s="358" t="s">
        <v>32098</v>
      </c>
      <c r="B31441" s="358" t="s">
        <v>32098</v>
      </c>
      <c r="C31441" s="359">
        <v>0.1</v>
      </c>
      <c r="D31441" s="357" t="s">
        <v>32097</v>
      </c>
      <c r="E31441" s="357" t="s">
        <v>32097</v>
      </c>
    </row>
    <row r="31442" spans="1:5" ht="15.6">
      <c r="A31442" s="358" t="s">
        <v>55818</v>
      </c>
      <c r="B31442" s="358" t="s">
        <v>55818</v>
      </c>
      <c r="C31442" s="359">
        <v>0.1</v>
      </c>
      <c r="D31442" s="357" t="s">
        <v>55817</v>
      </c>
      <c r="E31442" s="357" t="s">
        <v>55817</v>
      </c>
    </row>
    <row r="31443" spans="1:5" ht="15.6">
      <c r="A31443" s="358" t="s">
        <v>34226</v>
      </c>
      <c r="B31443" s="358" t="s">
        <v>34226</v>
      </c>
      <c r="C31443" s="359">
        <v>0.1</v>
      </c>
      <c r="D31443" s="357" t="s">
        <v>34225</v>
      </c>
      <c r="E31443" s="357" t="s">
        <v>34225</v>
      </c>
    </row>
    <row r="31444" spans="1:5" ht="15.6">
      <c r="A31444" s="358" t="s">
        <v>34663</v>
      </c>
      <c r="B31444" s="358" t="s">
        <v>10262</v>
      </c>
      <c r="C31444" s="359">
        <v>0.1</v>
      </c>
      <c r="D31444" s="357" t="s">
        <v>34662</v>
      </c>
      <c r="E31444" s="357" t="s">
        <v>34662</v>
      </c>
    </row>
    <row r="31445" spans="1:5" ht="15.6">
      <c r="A31445" s="358" t="s">
        <v>55723</v>
      </c>
      <c r="B31445" s="358" t="s">
        <v>35342</v>
      </c>
      <c r="C31445" s="359">
        <v>0.1</v>
      </c>
      <c r="D31445" s="357" t="s">
        <v>35341</v>
      </c>
      <c r="E31445" s="357" t="s">
        <v>35341</v>
      </c>
    </row>
    <row r="31446" spans="1:5" ht="15.6">
      <c r="A31446" s="358" t="s">
        <v>35626</v>
      </c>
      <c r="B31446" s="358" t="s">
        <v>35627</v>
      </c>
      <c r="C31446" s="359">
        <v>0.1</v>
      </c>
      <c r="D31446" s="357" t="s">
        <v>35625</v>
      </c>
      <c r="E31446" s="357" t="s">
        <v>35625</v>
      </c>
    </row>
    <row r="31447" spans="1:5" ht="15.6">
      <c r="A31447" s="358" t="s">
        <v>35751</v>
      </c>
      <c r="B31447" s="358" t="s">
        <v>35752</v>
      </c>
      <c r="C31447" s="359">
        <v>0.1</v>
      </c>
      <c r="D31447" s="357" t="s">
        <v>35750</v>
      </c>
      <c r="E31447" s="357" t="s">
        <v>35750</v>
      </c>
    </row>
    <row r="31448" spans="1:5" ht="15.6">
      <c r="A31448" s="358" t="s">
        <v>35910</v>
      </c>
      <c r="B31448" s="358" t="s">
        <v>35911</v>
      </c>
      <c r="C31448" s="359">
        <v>0.1</v>
      </c>
      <c r="D31448" s="357" t="s">
        <v>35909</v>
      </c>
      <c r="E31448" s="357" t="s">
        <v>35909</v>
      </c>
    </row>
    <row r="31449" spans="1:5" ht="15.6">
      <c r="A31449" s="358" t="s">
        <v>40282</v>
      </c>
      <c r="B31449" s="358" t="s">
        <v>40282</v>
      </c>
      <c r="C31449" s="359">
        <v>0.1</v>
      </c>
      <c r="D31449" s="357" t="s">
        <v>40281</v>
      </c>
      <c r="E31449" s="357" t="s">
        <v>40281</v>
      </c>
    </row>
    <row r="31450" spans="1:5" ht="15.6">
      <c r="A31450" s="358" t="s">
        <v>42993</v>
      </c>
      <c r="B31450" s="358" t="s">
        <v>42994</v>
      </c>
      <c r="C31450" s="359">
        <v>0.1</v>
      </c>
      <c r="D31450" s="357" t="s">
        <v>42992</v>
      </c>
      <c r="E31450" s="357" t="s">
        <v>42992</v>
      </c>
    </row>
    <row r="31451" spans="1:5" ht="15.6">
      <c r="A31451" s="358" t="s">
        <v>43549</v>
      </c>
      <c r="B31451" s="358" t="s">
        <v>10262</v>
      </c>
      <c r="C31451" s="359">
        <v>0.1</v>
      </c>
      <c r="D31451" s="357" t="s">
        <v>43548</v>
      </c>
      <c r="E31451" s="357" t="s">
        <v>43548</v>
      </c>
    </row>
    <row r="31452" spans="1:5" ht="15.6">
      <c r="A31452" s="358" t="s">
        <v>43579</v>
      </c>
      <c r="B31452" s="358" t="s">
        <v>43579</v>
      </c>
      <c r="C31452" s="359">
        <v>0.1</v>
      </c>
      <c r="D31452" s="357" t="s">
        <v>43578</v>
      </c>
      <c r="E31452" s="357" t="s">
        <v>43578</v>
      </c>
    </row>
    <row r="31453" spans="1:5" ht="15.6">
      <c r="A31453" s="358" t="s">
        <v>43579</v>
      </c>
      <c r="B31453" s="358" t="s">
        <v>43579</v>
      </c>
      <c r="C31453" s="359">
        <v>0.1</v>
      </c>
      <c r="D31453" s="357" t="s">
        <v>43578</v>
      </c>
      <c r="E31453" s="357" t="s">
        <v>43578</v>
      </c>
    </row>
    <row r="31454" spans="1:5" ht="15.6">
      <c r="A31454" s="358" t="s">
        <v>43690</v>
      </c>
      <c r="B31454" s="358" t="s">
        <v>43691</v>
      </c>
      <c r="C31454" s="359">
        <v>0.1</v>
      </c>
      <c r="D31454" s="357" t="s">
        <v>43689</v>
      </c>
      <c r="E31454" s="357" t="s">
        <v>43689</v>
      </c>
    </row>
    <row r="31455" spans="1:5" ht="15.6">
      <c r="A31455" s="358" t="s">
        <v>43999</v>
      </c>
      <c r="B31455" s="358" t="s">
        <v>43999</v>
      </c>
      <c r="C31455" s="359">
        <v>0.1</v>
      </c>
      <c r="D31455" s="357" t="s">
        <v>43998</v>
      </c>
      <c r="E31455" s="357" t="s">
        <v>43998</v>
      </c>
    </row>
    <row r="31456" spans="1:5" ht="15.6">
      <c r="A31456" s="358" t="s">
        <v>45172</v>
      </c>
      <c r="B31456" s="358" t="s">
        <v>45172</v>
      </c>
      <c r="C31456" s="359">
        <v>0.1</v>
      </c>
      <c r="D31456" s="357" t="s">
        <v>45171</v>
      </c>
      <c r="E31456" s="357" t="s">
        <v>45171</v>
      </c>
    </row>
    <row r="31457" spans="1:5" ht="15.6">
      <c r="A31457" s="358" t="s">
        <v>45423</v>
      </c>
      <c r="B31457" s="358" t="s">
        <v>45424</v>
      </c>
      <c r="C31457" s="359">
        <v>0.1</v>
      </c>
      <c r="D31457" s="357" t="s">
        <v>45422</v>
      </c>
      <c r="E31457" s="357" t="s">
        <v>45422</v>
      </c>
    </row>
    <row r="31458" spans="1:5" ht="15.6">
      <c r="A31458" s="358" t="s">
        <v>45565</v>
      </c>
      <c r="B31458" s="358" t="s">
        <v>45565</v>
      </c>
      <c r="C31458" s="359">
        <v>0.1</v>
      </c>
      <c r="D31458" s="357" t="s">
        <v>45564</v>
      </c>
      <c r="E31458" s="357" t="s">
        <v>45564</v>
      </c>
    </row>
    <row r="31459" spans="1:5" ht="15.6">
      <c r="A31459" s="358" t="s">
        <v>45567</v>
      </c>
      <c r="B31459" s="358" t="s">
        <v>10262</v>
      </c>
      <c r="C31459" s="359">
        <v>0.1</v>
      </c>
      <c r="D31459" s="357" t="s">
        <v>45566</v>
      </c>
      <c r="E31459" s="357" t="s">
        <v>45566</v>
      </c>
    </row>
    <row r="31460" spans="1:5" ht="15.6">
      <c r="A31460" s="358" t="s">
        <v>46278</v>
      </c>
      <c r="B31460" s="358" t="s">
        <v>46278</v>
      </c>
      <c r="C31460" s="359">
        <v>0.1</v>
      </c>
      <c r="D31460" s="357" t="s">
        <v>46277</v>
      </c>
      <c r="E31460" s="357" t="s">
        <v>46277</v>
      </c>
    </row>
    <row r="31461" spans="1:5" ht="15.6">
      <c r="A31461" s="358" t="s">
        <v>66051</v>
      </c>
      <c r="B31461" s="358" t="s">
        <v>66052</v>
      </c>
      <c r="C31461" s="359">
        <v>0.1</v>
      </c>
      <c r="D31461" s="357" t="s">
        <v>66050</v>
      </c>
      <c r="E31461" s="357" t="s">
        <v>66050</v>
      </c>
    </row>
    <row r="31462" spans="1:5" ht="15.6">
      <c r="A31462" s="358" t="s">
        <v>66051</v>
      </c>
      <c r="B31462" s="358" t="s">
        <v>66052</v>
      </c>
      <c r="C31462" s="359">
        <v>0.1</v>
      </c>
      <c r="D31462" s="357" t="s">
        <v>66050</v>
      </c>
      <c r="E31462" s="357" t="s">
        <v>66050</v>
      </c>
    </row>
    <row r="31463" spans="1:5" ht="15.6">
      <c r="A31463" s="358" t="s">
        <v>48333</v>
      </c>
      <c r="B31463" s="358" t="s">
        <v>48333</v>
      </c>
      <c r="C31463" s="359">
        <v>0.1</v>
      </c>
      <c r="D31463" s="357" t="s">
        <v>48332</v>
      </c>
      <c r="E31463" s="357" t="s">
        <v>48332</v>
      </c>
    </row>
    <row r="31464" spans="1:5" ht="15.6">
      <c r="A31464" s="358" t="s">
        <v>48916</v>
      </c>
      <c r="B31464" s="358" t="s">
        <v>48917</v>
      </c>
      <c r="C31464" s="359">
        <v>0.1</v>
      </c>
      <c r="D31464" s="357" t="s">
        <v>48915</v>
      </c>
      <c r="E31464" s="357" t="s">
        <v>48915</v>
      </c>
    </row>
    <row r="31465" spans="1:5" ht="15.6">
      <c r="A31465" s="358" t="s">
        <v>49082</v>
      </c>
      <c r="B31465" s="358" t="s">
        <v>49082</v>
      </c>
      <c r="C31465" s="359">
        <v>0.1</v>
      </c>
      <c r="D31465" s="357" t="s">
        <v>49081</v>
      </c>
      <c r="E31465" s="357" t="s">
        <v>49081</v>
      </c>
    </row>
    <row r="31466" spans="1:5" ht="15.6">
      <c r="A31466" s="358" t="s">
        <v>55781</v>
      </c>
      <c r="B31466" s="358" t="s">
        <v>55781</v>
      </c>
      <c r="C31466" s="359">
        <v>0.1</v>
      </c>
      <c r="D31466" s="357" t="s">
        <v>55780</v>
      </c>
      <c r="E31466" s="357" t="s">
        <v>55780</v>
      </c>
    </row>
    <row r="31467" spans="1:5" ht="15.6">
      <c r="A31467" s="358" t="s">
        <v>49281</v>
      </c>
      <c r="B31467" s="358" t="s">
        <v>49281</v>
      </c>
      <c r="C31467" s="359">
        <v>0.1</v>
      </c>
      <c r="D31467" s="357" t="s">
        <v>49280</v>
      </c>
      <c r="E31467" s="357" t="s">
        <v>49280</v>
      </c>
    </row>
    <row r="31468" spans="1:5" ht="15.6">
      <c r="A31468" s="358" t="s">
        <v>49285</v>
      </c>
      <c r="B31468" s="358" t="s">
        <v>49285</v>
      </c>
      <c r="C31468" s="359">
        <v>0.1</v>
      </c>
      <c r="D31468" s="357" t="s">
        <v>49284</v>
      </c>
      <c r="E31468" s="357" t="s">
        <v>49284</v>
      </c>
    </row>
    <row r="31469" spans="1:5" ht="15.6">
      <c r="A31469" s="358" t="s">
        <v>49609</v>
      </c>
      <c r="B31469" s="358" t="s">
        <v>49610</v>
      </c>
      <c r="C31469" s="359">
        <v>0.1</v>
      </c>
      <c r="D31469" s="357" t="s">
        <v>49608</v>
      </c>
      <c r="E31469" s="357" t="s">
        <v>49608</v>
      </c>
    </row>
    <row r="31470" spans="1:5" ht="15.6">
      <c r="A31470" s="358" t="s">
        <v>49989</v>
      </c>
      <c r="B31470" s="358" t="s">
        <v>49989</v>
      </c>
      <c r="C31470" s="359">
        <v>0.1</v>
      </c>
      <c r="D31470" s="357" t="s">
        <v>49988</v>
      </c>
      <c r="E31470" s="357" t="s">
        <v>49988</v>
      </c>
    </row>
    <row r="31471" spans="1:5" ht="15.6">
      <c r="A31471" s="358" t="s">
        <v>55783</v>
      </c>
      <c r="B31471" s="358" t="s">
        <v>55784</v>
      </c>
      <c r="C31471" s="359">
        <v>0.1</v>
      </c>
      <c r="D31471" s="357" t="s">
        <v>55782</v>
      </c>
      <c r="E31471" s="357" t="s">
        <v>55782</v>
      </c>
    </row>
    <row r="31472" spans="1:5" ht="15.6">
      <c r="A31472" s="358" t="s">
        <v>55783</v>
      </c>
      <c r="B31472" s="358" t="s">
        <v>55784</v>
      </c>
      <c r="C31472" s="359">
        <v>0.1</v>
      </c>
      <c r="D31472" s="357" t="s">
        <v>55782</v>
      </c>
      <c r="E31472" s="357" t="s">
        <v>55782</v>
      </c>
    </row>
    <row r="31473" spans="1:5" ht="15.6">
      <c r="A31473" s="358" t="s">
        <v>60121</v>
      </c>
      <c r="B31473" s="358" t="s">
        <v>60121</v>
      </c>
      <c r="C31473" s="359">
        <v>0.1</v>
      </c>
      <c r="D31473" s="357" t="s">
        <v>66053</v>
      </c>
      <c r="E31473" s="357" t="s">
        <v>66053</v>
      </c>
    </row>
    <row r="31474" spans="1:5" ht="15.6">
      <c r="A31474" s="358" t="s">
        <v>51096</v>
      </c>
      <c r="B31474" s="358" t="s">
        <v>10262</v>
      </c>
      <c r="C31474" s="359">
        <v>0.1</v>
      </c>
      <c r="D31474" s="357" t="s">
        <v>51095</v>
      </c>
      <c r="E31474" s="357" t="s">
        <v>51095</v>
      </c>
    </row>
    <row r="31475" spans="1:5" ht="15.6">
      <c r="A31475" s="358" t="s">
        <v>30472</v>
      </c>
      <c r="B31475" s="358" t="s">
        <v>30473</v>
      </c>
      <c r="C31475" s="359" t="s">
        <v>55556</v>
      </c>
      <c r="D31475" s="357" t="s">
        <v>30471</v>
      </c>
      <c r="E31475" s="357" t="s">
        <v>30471</v>
      </c>
    </row>
    <row r="31476" spans="1:5" ht="15.6">
      <c r="A31476" s="358" t="s">
        <v>26882</v>
      </c>
      <c r="B31476" s="358" t="s">
        <v>26883</v>
      </c>
      <c r="C31476" s="359" t="s">
        <v>55556</v>
      </c>
      <c r="D31476" s="357" t="s">
        <v>26881</v>
      </c>
      <c r="E31476" s="357" t="s">
        <v>26881</v>
      </c>
    </row>
    <row r="31477" spans="1:5" ht="15.6">
      <c r="A31477" s="358" t="s">
        <v>44683</v>
      </c>
      <c r="B31477" s="358" t="s">
        <v>44684</v>
      </c>
      <c r="C31477" s="359" t="s">
        <v>55556</v>
      </c>
      <c r="D31477" s="357" t="s">
        <v>44682</v>
      </c>
      <c r="E31477" s="357" t="s">
        <v>44682</v>
      </c>
    </row>
    <row r="31478" spans="1:5" ht="15.6">
      <c r="A31478" s="358" t="s">
        <v>33255</v>
      </c>
      <c r="B31478" s="358" t="s">
        <v>10262</v>
      </c>
      <c r="C31478" s="359" t="s">
        <v>55556</v>
      </c>
      <c r="D31478" s="357" t="s">
        <v>33254</v>
      </c>
      <c r="E31478" s="357" t="s">
        <v>33254</v>
      </c>
    </row>
    <row r="31479" spans="1:5" ht="15.6">
      <c r="A31479" s="358" t="s">
        <v>33255</v>
      </c>
      <c r="B31479" s="358" t="s">
        <v>10262</v>
      </c>
      <c r="C31479" s="359" t="s">
        <v>55556</v>
      </c>
      <c r="D31479" s="357" t="s">
        <v>33254</v>
      </c>
      <c r="E31479" s="357" t="s">
        <v>33254</v>
      </c>
    </row>
    <row r="31480" spans="1:5" ht="15.6">
      <c r="A31480" s="358" t="s">
        <v>66055</v>
      </c>
      <c r="B31480" s="358" t="s">
        <v>10262</v>
      </c>
      <c r="C31480" s="359" t="s">
        <v>55556</v>
      </c>
      <c r="D31480" s="357" t="s">
        <v>66054</v>
      </c>
      <c r="E31480" s="357" t="s">
        <v>66054</v>
      </c>
    </row>
    <row r="31481" spans="1:5" ht="15.6">
      <c r="A31481" s="358" t="s">
        <v>38825</v>
      </c>
      <c r="B31481" s="358" t="s">
        <v>38826</v>
      </c>
      <c r="C31481" s="359" t="s">
        <v>55556</v>
      </c>
      <c r="D31481" s="357" t="s">
        <v>38824</v>
      </c>
      <c r="E31481" s="357" t="s">
        <v>38824</v>
      </c>
    </row>
    <row r="31482" spans="1:5" ht="15.6">
      <c r="A31482" s="358" t="s">
        <v>53299</v>
      </c>
      <c r="B31482" s="358" t="s">
        <v>53299</v>
      </c>
      <c r="C31482" s="359" t="s">
        <v>55556</v>
      </c>
      <c r="D31482" s="357" t="s">
        <v>53298</v>
      </c>
      <c r="E31482" s="357" t="s">
        <v>53298</v>
      </c>
    </row>
    <row r="31483" spans="1:5" ht="15.6">
      <c r="A31483" s="358" t="s">
        <v>32197</v>
      </c>
      <c r="B31483" s="358" t="s">
        <v>32197</v>
      </c>
      <c r="C31483" s="359" t="s">
        <v>55556</v>
      </c>
      <c r="D31483" s="357" t="s">
        <v>32196</v>
      </c>
      <c r="E31483" s="357" t="s">
        <v>32196</v>
      </c>
    </row>
    <row r="31484" spans="1:5" ht="15.6">
      <c r="A31484" s="358" t="s">
        <v>51560</v>
      </c>
      <c r="B31484" s="358" t="s">
        <v>51561</v>
      </c>
      <c r="C31484" s="359" t="s">
        <v>55556</v>
      </c>
      <c r="D31484" s="357" t="s">
        <v>51559</v>
      </c>
      <c r="E31484" s="357" t="s">
        <v>51559</v>
      </c>
    </row>
    <row r="31485" spans="1:5" ht="15.6">
      <c r="A31485" s="358" t="s">
        <v>35381</v>
      </c>
      <c r="B31485" s="358" t="s">
        <v>35381</v>
      </c>
      <c r="C31485" s="359" t="s">
        <v>55556</v>
      </c>
      <c r="D31485" s="357" t="s">
        <v>35380</v>
      </c>
      <c r="E31485" s="357" t="s">
        <v>35380</v>
      </c>
    </row>
    <row r="31486" spans="1:5" ht="15.6">
      <c r="A31486" s="358" t="s">
        <v>37646</v>
      </c>
      <c r="B31486" s="358" t="s">
        <v>37647</v>
      </c>
      <c r="C31486" s="359" t="s">
        <v>55556</v>
      </c>
      <c r="D31486" s="357" t="s">
        <v>37645</v>
      </c>
      <c r="E31486" s="357" t="s">
        <v>37645</v>
      </c>
    </row>
    <row r="31487" spans="1:5" ht="15.6">
      <c r="A31487" s="358" t="s">
        <v>49731</v>
      </c>
      <c r="B31487" s="358" t="s">
        <v>49732</v>
      </c>
      <c r="C31487" s="359" t="s">
        <v>55556</v>
      </c>
      <c r="D31487" s="357" t="s">
        <v>49730</v>
      </c>
      <c r="E31487" s="357" t="s">
        <v>49730</v>
      </c>
    </row>
    <row r="31488" spans="1:5" ht="15.6">
      <c r="A31488" s="358" t="s">
        <v>38247</v>
      </c>
      <c r="B31488" s="358" t="s">
        <v>38248</v>
      </c>
      <c r="C31488" s="359" t="s">
        <v>55556</v>
      </c>
      <c r="D31488" s="357" t="s">
        <v>38246</v>
      </c>
      <c r="E31488" s="357" t="s">
        <v>38246</v>
      </c>
    </row>
    <row r="31489" spans="1:5" ht="15.6">
      <c r="A31489" s="358" t="s">
        <v>42299</v>
      </c>
      <c r="B31489" s="358" t="s">
        <v>42300</v>
      </c>
      <c r="C31489" s="359" t="s">
        <v>55556</v>
      </c>
      <c r="D31489" s="357" t="s">
        <v>42298</v>
      </c>
      <c r="E31489" s="357" t="s">
        <v>42298</v>
      </c>
    </row>
    <row r="31490" spans="1:5" ht="15.6">
      <c r="A31490" s="358" t="s">
        <v>66057</v>
      </c>
      <c r="B31490" s="358" t="s">
        <v>10262</v>
      </c>
      <c r="C31490" s="359" t="s">
        <v>55556</v>
      </c>
      <c r="D31490" s="357" t="s">
        <v>66056</v>
      </c>
      <c r="E31490" s="357" t="s">
        <v>66056</v>
      </c>
    </row>
    <row r="31491" spans="1:5" ht="15.6">
      <c r="A31491" s="358" t="s">
        <v>66057</v>
      </c>
      <c r="B31491" s="358" t="s">
        <v>10262</v>
      </c>
      <c r="C31491" s="359" t="s">
        <v>55556</v>
      </c>
      <c r="D31491" s="357" t="s">
        <v>66056</v>
      </c>
      <c r="E31491" s="357" t="s">
        <v>66056</v>
      </c>
    </row>
    <row r="31492" spans="1:5" ht="15.6">
      <c r="A31492" s="358" t="s">
        <v>66057</v>
      </c>
      <c r="B31492" s="358" t="s">
        <v>10262</v>
      </c>
      <c r="C31492" s="359" t="s">
        <v>55556</v>
      </c>
      <c r="D31492" s="357" t="s">
        <v>66056</v>
      </c>
      <c r="E31492" s="357" t="s">
        <v>66056</v>
      </c>
    </row>
    <row r="31493" spans="1:5" ht="15.6">
      <c r="A31493" s="358" t="s">
        <v>24692</v>
      </c>
      <c r="B31493" s="358" t="s">
        <v>24693</v>
      </c>
      <c r="C31493" s="359" t="s">
        <v>55556</v>
      </c>
      <c r="D31493" s="357" t="s">
        <v>24691</v>
      </c>
      <c r="E31493" s="357" t="s">
        <v>24691</v>
      </c>
    </row>
    <row r="31494" spans="1:5" ht="15.6">
      <c r="A31494" s="358" t="s">
        <v>53388</v>
      </c>
      <c r="B31494" s="358" t="s">
        <v>10262</v>
      </c>
      <c r="C31494" s="359" t="s">
        <v>55556</v>
      </c>
      <c r="D31494" s="357" t="s">
        <v>53387</v>
      </c>
      <c r="E31494" s="357" t="s">
        <v>53387</v>
      </c>
    </row>
    <row r="31495" spans="1:5" ht="15.6">
      <c r="A31495" s="358" t="s">
        <v>25298</v>
      </c>
      <c r="B31495" s="358" t="s">
        <v>25299</v>
      </c>
      <c r="C31495" s="359" t="s">
        <v>55556</v>
      </c>
      <c r="D31495" s="357" t="s">
        <v>25297</v>
      </c>
      <c r="E31495" s="357" t="s">
        <v>25297</v>
      </c>
    </row>
    <row r="31496" spans="1:5" ht="15.6">
      <c r="A31496" s="358" t="s">
        <v>25298</v>
      </c>
      <c r="B31496" s="358" t="s">
        <v>25299</v>
      </c>
      <c r="C31496" s="359" t="s">
        <v>55556</v>
      </c>
      <c r="D31496" s="357" t="s">
        <v>25297</v>
      </c>
      <c r="E31496" s="357" t="s">
        <v>25297</v>
      </c>
    </row>
    <row r="31497" spans="1:5" ht="15.6">
      <c r="A31497" s="358" t="s">
        <v>35885</v>
      </c>
      <c r="B31497" s="358" t="s">
        <v>35886</v>
      </c>
      <c r="C31497" s="359" t="s">
        <v>55556</v>
      </c>
      <c r="D31497" s="357" t="s">
        <v>35884</v>
      </c>
      <c r="E31497" s="357" t="s">
        <v>35884</v>
      </c>
    </row>
    <row r="31498" spans="1:5" ht="15.6">
      <c r="A31498" s="358" t="s">
        <v>52569</v>
      </c>
      <c r="B31498" s="358" t="s">
        <v>52569</v>
      </c>
      <c r="C31498" s="359" t="s">
        <v>55556</v>
      </c>
      <c r="D31498" s="357" t="s">
        <v>52568</v>
      </c>
      <c r="E31498" s="357" t="s">
        <v>52568</v>
      </c>
    </row>
    <row r="31499" spans="1:5" ht="15.6">
      <c r="A31499" s="358" t="s">
        <v>43693</v>
      </c>
      <c r="B31499" s="358" t="s">
        <v>43694</v>
      </c>
      <c r="C31499" s="359" t="s">
        <v>55556</v>
      </c>
      <c r="D31499" s="357" t="s">
        <v>43692</v>
      </c>
      <c r="E31499" s="357" t="s">
        <v>43692</v>
      </c>
    </row>
    <row r="31500" spans="1:5" ht="15.6">
      <c r="A31500" s="358" t="s">
        <v>44417</v>
      </c>
      <c r="B31500" s="358" t="s">
        <v>44417</v>
      </c>
      <c r="C31500" s="359" t="s">
        <v>55556</v>
      </c>
      <c r="D31500" s="357" t="s">
        <v>44416</v>
      </c>
      <c r="E31500" s="357" t="s">
        <v>44416</v>
      </c>
    </row>
    <row r="31501" spans="1:5" ht="15.6">
      <c r="A31501" s="358" t="s">
        <v>53769</v>
      </c>
      <c r="B31501" s="358" t="s">
        <v>10262</v>
      </c>
      <c r="C31501" s="359" t="s">
        <v>55556</v>
      </c>
      <c r="D31501" s="357" t="s">
        <v>53768</v>
      </c>
      <c r="E31501" s="357" t="s">
        <v>53768</v>
      </c>
    </row>
    <row r="31502" spans="1:5" ht="15.6">
      <c r="A31502" s="358" t="s">
        <v>53416</v>
      </c>
      <c r="B31502" s="358" t="s">
        <v>53417</v>
      </c>
      <c r="C31502" s="359" t="s">
        <v>55556</v>
      </c>
      <c r="D31502" s="357" t="s">
        <v>53415</v>
      </c>
      <c r="E31502" s="357" t="s">
        <v>53415</v>
      </c>
    </row>
    <row r="31503" spans="1:5" ht="15.6">
      <c r="A31503" s="358" t="s">
        <v>25358</v>
      </c>
      <c r="B31503" s="358" t="s">
        <v>25359</v>
      </c>
      <c r="C31503" s="359" t="s">
        <v>55556</v>
      </c>
      <c r="D31503" s="357" t="s">
        <v>25357</v>
      </c>
      <c r="E31503" s="357" t="s">
        <v>25357</v>
      </c>
    </row>
    <row r="31504" spans="1:5" ht="15.6">
      <c r="A31504" s="358" t="s">
        <v>38497</v>
      </c>
      <c r="B31504" s="358" t="s">
        <v>38498</v>
      </c>
      <c r="C31504" s="359" t="s">
        <v>55556</v>
      </c>
      <c r="D31504" s="357" t="s">
        <v>38496</v>
      </c>
      <c r="E31504" s="357" t="s">
        <v>38496</v>
      </c>
    </row>
    <row r="31505" spans="1:5" ht="15.6">
      <c r="A31505" s="358" t="s">
        <v>25333</v>
      </c>
      <c r="B31505" s="358" t="s">
        <v>25334</v>
      </c>
      <c r="C31505" s="359" t="s">
        <v>55556</v>
      </c>
      <c r="D31505" s="357" t="s">
        <v>25332</v>
      </c>
      <c r="E31505" s="357" t="s">
        <v>25332</v>
      </c>
    </row>
    <row r="31506" spans="1:5" ht="15.6">
      <c r="A31506" s="358" t="s">
        <v>32925</v>
      </c>
      <c r="B31506" s="358" t="s">
        <v>32926</v>
      </c>
      <c r="C31506" s="359" t="s">
        <v>55556</v>
      </c>
      <c r="D31506" s="357" t="s">
        <v>32924</v>
      </c>
      <c r="E31506" s="357" t="s">
        <v>32924</v>
      </c>
    </row>
    <row r="31507" spans="1:5" ht="15.6">
      <c r="A31507" s="358" t="s">
        <v>49309</v>
      </c>
      <c r="B31507" s="358" t="s">
        <v>49310</v>
      </c>
      <c r="C31507" s="359" t="s">
        <v>55556</v>
      </c>
      <c r="D31507" s="357" t="s">
        <v>49308</v>
      </c>
      <c r="E31507" s="357" t="s">
        <v>49308</v>
      </c>
    </row>
    <row r="31508" spans="1:5" ht="15.6">
      <c r="A31508" s="358" t="s">
        <v>44525</v>
      </c>
      <c r="B31508" s="358" t="s">
        <v>44525</v>
      </c>
      <c r="C31508" s="359" t="s">
        <v>55556</v>
      </c>
      <c r="D31508" s="357" t="s">
        <v>44524</v>
      </c>
      <c r="E31508" s="357" t="s">
        <v>44524</v>
      </c>
    </row>
    <row r="31509" spans="1:5" ht="15.6">
      <c r="A31509" s="358" t="s">
        <v>24030</v>
      </c>
      <c r="B31509" s="358" t="s">
        <v>24031</v>
      </c>
      <c r="C31509" s="359" t="s">
        <v>55556</v>
      </c>
      <c r="D31509" s="357" t="s">
        <v>24029</v>
      </c>
      <c r="E31509" s="357" t="s">
        <v>24029</v>
      </c>
    </row>
    <row r="31510" spans="1:5" ht="15.6">
      <c r="A31510" s="358" t="s">
        <v>30963</v>
      </c>
      <c r="B31510" s="358" t="s">
        <v>30964</v>
      </c>
      <c r="C31510" s="359" t="s">
        <v>55556</v>
      </c>
      <c r="D31510" s="357" t="s">
        <v>30962</v>
      </c>
      <c r="E31510" s="357" t="s">
        <v>30962</v>
      </c>
    </row>
    <row r="31511" spans="1:5" ht="15.6">
      <c r="A31511" s="358" t="s">
        <v>30963</v>
      </c>
      <c r="B31511" s="358" t="s">
        <v>30964</v>
      </c>
      <c r="C31511" s="359" t="s">
        <v>55556</v>
      </c>
      <c r="D31511" s="357" t="s">
        <v>30962</v>
      </c>
      <c r="E31511" s="357" t="s">
        <v>30962</v>
      </c>
    </row>
    <row r="31512" spans="1:5" ht="15.6">
      <c r="A31512" s="358" t="s">
        <v>31555</v>
      </c>
      <c r="B31512" s="358" t="s">
        <v>31556</v>
      </c>
      <c r="C31512" s="359" t="s">
        <v>55556</v>
      </c>
      <c r="D31512" s="357" t="s">
        <v>31554</v>
      </c>
      <c r="E31512" s="357" t="s">
        <v>31554</v>
      </c>
    </row>
    <row r="31513" spans="1:5" ht="15.6">
      <c r="A31513" s="358" t="s">
        <v>55563</v>
      </c>
      <c r="B31513" s="358" t="s">
        <v>55564</v>
      </c>
      <c r="C31513" s="359" t="s">
        <v>55556</v>
      </c>
      <c r="D31513" s="357" t="s">
        <v>55562</v>
      </c>
      <c r="E31513" s="357" t="s">
        <v>55562</v>
      </c>
    </row>
    <row r="31514" spans="1:5" ht="15.6">
      <c r="A31514" s="358" t="s">
        <v>49783</v>
      </c>
      <c r="B31514" s="358" t="s">
        <v>49784</v>
      </c>
      <c r="C31514" s="359" t="s">
        <v>55556</v>
      </c>
      <c r="D31514" s="357" t="s">
        <v>49782</v>
      </c>
      <c r="E31514" s="357" t="s">
        <v>49782</v>
      </c>
    </row>
    <row r="31515" spans="1:5" ht="15.6">
      <c r="A31515" s="358" t="s">
        <v>53330</v>
      </c>
      <c r="B31515" s="358" t="s">
        <v>53331</v>
      </c>
      <c r="C31515" s="359" t="s">
        <v>55556</v>
      </c>
      <c r="D31515" s="357" t="s">
        <v>53329</v>
      </c>
      <c r="E31515" s="357" t="s">
        <v>53329</v>
      </c>
    </row>
    <row r="31516" spans="1:5" ht="15.6">
      <c r="A31516" s="358" t="s">
        <v>47791</v>
      </c>
      <c r="B31516" s="358" t="s">
        <v>47791</v>
      </c>
      <c r="C31516" s="359" t="s">
        <v>55556</v>
      </c>
      <c r="D31516" s="357" t="s">
        <v>47790</v>
      </c>
      <c r="E31516" s="357" t="s">
        <v>47790</v>
      </c>
    </row>
    <row r="31517" spans="1:5" ht="15.6">
      <c r="A31517" s="358" t="s">
        <v>55569</v>
      </c>
      <c r="B31517" s="358" t="s">
        <v>55569</v>
      </c>
      <c r="C31517" s="359" t="s">
        <v>55556</v>
      </c>
      <c r="D31517" s="357" t="s">
        <v>55568</v>
      </c>
      <c r="E31517" s="357" t="s">
        <v>55568</v>
      </c>
    </row>
    <row r="31518" spans="1:5" ht="15.6">
      <c r="A31518" s="358" t="s">
        <v>37936</v>
      </c>
      <c r="B31518" s="358" t="s">
        <v>37937</v>
      </c>
      <c r="C31518" s="359" t="s">
        <v>55556</v>
      </c>
      <c r="D31518" s="357" t="s">
        <v>37935</v>
      </c>
      <c r="E31518" s="357" t="s">
        <v>37935</v>
      </c>
    </row>
    <row r="31519" spans="1:5" ht="15.6">
      <c r="A31519" s="358" t="s">
        <v>45024</v>
      </c>
      <c r="B31519" s="358" t="s">
        <v>45025</v>
      </c>
      <c r="C31519" s="359" t="s">
        <v>55556</v>
      </c>
      <c r="D31519" s="357" t="s">
        <v>45023</v>
      </c>
      <c r="E31519" s="357" t="s">
        <v>45023</v>
      </c>
    </row>
    <row r="31520" spans="1:5" ht="15.6">
      <c r="A31520" s="358" t="s">
        <v>66059</v>
      </c>
      <c r="B31520" s="358" t="s">
        <v>66060</v>
      </c>
      <c r="C31520" s="359" t="s">
        <v>55556</v>
      </c>
      <c r="D31520" s="357" t="s">
        <v>66058</v>
      </c>
      <c r="E31520" s="357" t="s">
        <v>66058</v>
      </c>
    </row>
    <row r="31521" spans="1:5" ht="15.6">
      <c r="A31521" s="358" t="s">
        <v>24350</v>
      </c>
      <c r="B31521" s="358" t="s">
        <v>24351</v>
      </c>
      <c r="C31521" s="359" t="s">
        <v>55556</v>
      </c>
      <c r="D31521" s="357" t="s">
        <v>24349</v>
      </c>
      <c r="E31521" s="357" t="s">
        <v>24349</v>
      </c>
    </row>
    <row r="31522" spans="1:5" ht="15.6">
      <c r="A31522" s="358" t="s">
        <v>26295</v>
      </c>
      <c r="B31522" s="358" t="s">
        <v>26296</v>
      </c>
      <c r="C31522" s="359" t="s">
        <v>55556</v>
      </c>
      <c r="D31522" s="357" t="s">
        <v>26294</v>
      </c>
      <c r="E31522" s="357" t="s">
        <v>26294</v>
      </c>
    </row>
    <row r="31523" spans="1:5" ht="15.6">
      <c r="A31523" s="358" t="s">
        <v>32390</v>
      </c>
      <c r="B31523" s="358" t="s">
        <v>32391</v>
      </c>
      <c r="C31523" s="359" t="s">
        <v>55556</v>
      </c>
      <c r="D31523" s="357" t="s">
        <v>32389</v>
      </c>
      <c r="E31523" s="357" t="s">
        <v>32389</v>
      </c>
    </row>
    <row r="31524" spans="1:5" ht="15.6">
      <c r="A31524" s="358" t="s">
        <v>47798</v>
      </c>
      <c r="B31524" s="358" t="s">
        <v>47799</v>
      </c>
      <c r="C31524" s="359" t="s">
        <v>55556</v>
      </c>
      <c r="D31524" s="357" t="s">
        <v>47797</v>
      </c>
      <c r="E31524" s="357" t="s">
        <v>47797</v>
      </c>
    </row>
    <row r="31525" spans="1:5" ht="15.6">
      <c r="A31525" s="358" t="s">
        <v>26181</v>
      </c>
      <c r="B31525" s="358" t="s">
        <v>26181</v>
      </c>
      <c r="C31525" s="359" t="s">
        <v>55556</v>
      </c>
      <c r="D31525" s="357" t="s">
        <v>26180</v>
      </c>
      <c r="E31525" s="357" t="s">
        <v>26180</v>
      </c>
    </row>
    <row r="31526" spans="1:5" ht="15.6">
      <c r="A31526" s="358" t="s">
        <v>27211</v>
      </c>
      <c r="B31526" s="358" t="s">
        <v>10262</v>
      </c>
      <c r="C31526" s="359" t="s">
        <v>55556</v>
      </c>
      <c r="D31526" s="357" t="s">
        <v>27210</v>
      </c>
      <c r="E31526" s="357" t="s">
        <v>27210</v>
      </c>
    </row>
    <row r="31527" spans="1:5" ht="15.6">
      <c r="A31527" s="358" t="s">
        <v>60427</v>
      </c>
      <c r="B31527" s="358" t="s">
        <v>66062</v>
      </c>
      <c r="C31527" s="359" t="s">
        <v>55556</v>
      </c>
      <c r="D31527" s="357" t="s">
        <v>66061</v>
      </c>
      <c r="E31527" s="357" t="s">
        <v>66061</v>
      </c>
    </row>
    <row r="31528" spans="1:5" ht="15.6">
      <c r="A31528" s="358" t="s">
        <v>52043</v>
      </c>
      <c r="B31528" s="358" t="s">
        <v>52044</v>
      </c>
      <c r="C31528" s="359" t="s">
        <v>55556</v>
      </c>
      <c r="D31528" s="357" t="s">
        <v>52042</v>
      </c>
      <c r="E31528" s="357" t="s">
        <v>52042</v>
      </c>
    </row>
    <row r="31529" spans="1:5" ht="15.6">
      <c r="A31529" s="358" t="s">
        <v>38404</v>
      </c>
      <c r="B31529" s="358" t="s">
        <v>38405</v>
      </c>
      <c r="C31529" s="359" t="s">
        <v>55556</v>
      </c>
      <c r="D31529" s="357" t="s">
        <v>38403</v>
      </c>
      <c r="E31529" s="357" t="s">
        <v>38403</v>
      </c>
    </row>
    <row r="31530" spans="1:5" ht="15.6">
      <c r="A31530" s="358" t="s">
        <v>48822</v>
      </c>
      <c r="B31530" s="358" t="s">
        <v>48823</v>
      </c>
      <c r="C31530" s="359" t="s">
        <v>55556</v>
      </c>
      <c r="D31530" s="357" t="s">
        <v>48821</v>
      </c>
      <c r="E31530" s="357" t="s">
        <v>48821</v>
      </c>
    </row>
    <row r="31531" spans="1:5" ht="15.6">
      <c r="A31531" s="358" t="s">
        <v>53266</v>
      </c>
      <c r="B31531" s="358" t="s">
        <v>53267</v>
      </c>
      <c r="C31531" s="359" t="s">
        <v>55556</v>
      </c>
      <c r="D31531" s="357" t="s">
        <v>53265</v>
      </c>
      <c r="E31531" s="357" t="s">
        <v>53265</v>
      </c>
    </row>
    <row r="31532" spans="1:5" ht="15.6">
      <c r="A31532" s="358" t="s">
        <v>33986</v>
      </c>
      <c r="B31532" s="358" t="s">
        <v>33986</v>
      </c>
      <c r="C31532" s="359" t="s">
        <v>55556</v>
      </c>
      <c r="D31532" s="357" t="s">
        <v>33985</v>
      </c>
      <c r="E31532" s="357" t="s">
        <v>33985</v>
      </c>
    </row>
    <row r="31533" spans="1:5" ht="15.6">
      <c r="A31533" s="358" t="s">
        <v>43704</v>
      </c>
      <c r="B31533" s="358" t="s">
        <v>43705</v>
      </c>
      <c r="C31533" s="359" t="s">
        <v>55556</v>
      </c>
      <c r="D31533" s="357" t="s">
        <v>43703</v>
      </c>
      <c r="E31533" s="357" t="s">
        <v>43703</v>
      </c>
    </row>
    <row r="31534" spans="1:5" ht="15.6">
      <c r="A31534" s="358" t="s">
        <v>55680</v>
      </c>
      <c r="B31534" s="358" t="s">
        <v>55681</v>
      </c>
      <c r="C31534" s="359" t="s">
        <v>55556</v>
      </c>
      <c r="D31534" s="357" t="s">
        <v>55679</v>
      </c>
      <c r="E31534" s="357" t="s">
        <v>55679</v>
      </c>
    </row>
    <row r="31535" spans="1:5" ht="15.6">
      <c r="A31535" s="358" t="s">
        <v>29863</v>
      </c>
      <c r="B31535" s="358" t="s">
        <v>29864</v>
      </c>
      <c r="C31535" s="359" t="s">
        <v>55556</v>
      </c>
      <c r="D31535" s="357" t="s">
        <v>29862</v>
      </c>
      <c r="E31535" s="357" t="s">
        <v>29862</v>
      </c>
    </row>
    <row r="31536" spans="1:5" ht="15.6">
      <c r="A31536" s="358" t="s">
        <v>35091</v>
      </c>
      <c r="B31536" s="358" t="s">
        <v>35092</v>
      </c>
      <c r="C31536" s="359" t="s">
        <v>55556</v>
      </c>
      <c r="D31536" s="357" t="s">
        <v>35090</v>
      </c>
      <c r="E31536" s="357" t="s">
        <v>35090</v>
      </c>
    </row>
    <row r="31537" spans="1:5" ht="15.6">
      <c r="A31537" s="358" t="s">
        <v>35091</v>
      </c>
      <c r="B31537" s="358" t="s">
        <v>35092</v>
      </c>
      <c r="C31537" s="359" t="s">
        <v>55556</v>
      </c>
      <c r="D31537" s="357" t="s">
        <v>35090</v>
      </c>
      <c r="E31537" s="357" t="s">
        <v>35090</v>
      </c>
    </row>
    <row r="31538" spans="1:5" ht="15.6">
      <c r="A31538" s="358" t="s">
        <v>45491</v>
      </c>
      <c r="B31538" s="358" t="s">
        <v>45492</v>
      </c>
      <c r="C31538" s="359" t="s">
        <v>55556</v>
      </c>
      <c r="D31538" s="357" t="s">
        <v>45490</v>
      </c>
      <c r="E31538" s="357" t="s">
        <v>45490</v>
      </c>
    </row>
    <row r="31539" spans="1:5" ht="15.6">
      <c r="A31539" s="358" t="s">
        <v>46054</v>
      </c>
      <c r="B31539" s="358" t="s">
        <v>46054</v>
      </c>
      <c r="C31539" s="359" t="s">
        <v>55556</v>
      </c>
      <c r="D31539" s="357" t="s">
        <v>46053</v>
      </c>
      <c r="E31539" s="357" t="s">
        <v>46053</v>
      </c>
    </row>
    <row r="31540" spans="1:5" ht="15.6">
      <c r="A31540" s="358" t="s">
        <v>46054</v>
      </c>
      <c r="B31540" s="358" t="s">
        <v>46054</v>
      </c>
      <c r="C31540" s="359" t="s">
        <v>55556</v>
      </c>
      <c r="D31540" s="357" t="s">
        <v>46053</v>
      </c>
      <c r="E31540" s="357" t="s">
        <v>46053</v>
      </c>
    </row>
    <row r="31541" spans="1:5" ht="15.6">
      <c r="A31541" s="358" t="s">
        <v>27603</v>
      </c>
      <c r="B31541" s="358" t="s">
        <v>27604</v>
      </c>
      <c r="C31541" s="359" t="s">
        <v>55556</v>
      </c>
      <c r="D31541" s="357" t="s">
        <v>27602</v>
      </c>
      <c r="E31541" s="357" t="s">
        <v>27602</v>
      </c>
    </row>
    <row r="31542" spans="1:5" ht="15.6">
      <c r="A31542" s="358" t="s">
        <v>28749</v>
      </c>
      <c r="B31542" s="358" t="s">
        <v>28749</v>
      </c>
      <c r="C31542" s="359" t="s">
        <v>55556</v>
      </c>
      <c r="D31542" s="357" t="s">
        <v>28748</v>
      </c>
      <c r="E31542" s="357" t="s">
        <v>28748</v>
      </c>
    </row>
    <row r="31543" spans="1:5" ht="15.6">
      <c r="A31543" s="358" t="s">
        <v>28749</v>
      </c>
      <c r="B31543" s="358" t="s">
        <v>28749</v>
      </c>
      <c r="C31543" s="359" t="s">
        <v>55556</v>
      </c>
      <c r="D31543" s="357" t="s">
        <v>28748</v>
      </c>
      <c r="E31543" s="357" t="s">
        <v>28748</v>
      </c>
    </row>
    <row r="31544" spans="1:5" ht="15.6">
      <c r="A31544" s="358" t="s">
        <v>32289</v>
      </c>
      <c r="B31544" s="358" t="s">
        <v>32289</v>
      </c>
      <c r="C31544" s="359" t="s">
        <v>55556</v>
      </c>
      <c r="D31544" s="357" t="s">
        <v>32288</v>
      </c>
      <c r="E31544" s="357" t="s">
        <v>32288</v>
      </c>
    </row>
    <row r="31545" spans="1:5" ht="15.6">
      <c r="A31545" s="358" t="s">
        <v>38184</v>
      </c>
      <c r="B31545" s="358" t="s">
        <v>38185</v>
      </c>
      <c r="C31545" s="359" t="s">
        <v>55556</v>
      </c>
      <c r="D31545" s="357" t="s">
        <v>38183</v>
      </c>
      <c r="E31545" s="357" t="s">
        <v>38183</v>
      </c>
    </row>
    <row r="31546" spans="1:5" ht="15.6">
      <c r="A31546" s="358" t="s">
        <v>43719</v>
      </c>
      <c r="B31546" s="358" t="s">
        <v>10262</v>
      </c>
      <c r="C31546" s="359" t="s">
        <v>55556</v>
      </c>
      <c r="D31546" s="357" t="s">
        <v>43718</v>
      </c>
      <c r="E31546" s="357" t="s">
        <v>43718</v>
      </c>
    </row>
    <row r="31547" spans="1:5" ht="15.6">
      <c r="A31547" s="358" t="s">
        <v>43846</v>
      </c>
      <c r="B31547" s="358" t="s">
        <v>43847</v>
      </c>
      <c r="C31547" s="359" t="s">
        <v>55556</v>
      </c>
      <c r="D31547" s="357" t="s">
        <v>43845</v>
      </c>
      <c r="E31547" s="357" t="s">
        <v>43845</v>
      </c>
    </row>
    <row r="31548" spans="1:5" ht="15.6">
      <c r="A31548" s="358" t="s">
        <v>49527</v>
      </c>
      <c r="B31548" s="358" t="s">
        <v>49527</v>
      </c>
      <c r="C31548" s="359" t="s">
        <v>55556</v>
      </c>
      <c r="D31548" s="357" t="s">
        <v>49526</v>
      </c>
      <c r="E31548" s="357" t="s">
        <v>49526</v>
      </c>
    </row>
    <row r="31549" spans="1:5" ht="15.6">
      <c r="A31549" s="358" t="s">
        <v>31543</v>
      </c>
      <c r="B31549" s="358" t="s">
        <v>31543</v>
      </c>
      <c r="C31549" s="359" t="s">
        <v>55556</v>
      </c>
      <c r="D31549" s="357" t="s">
        <v>31542</v>
      </c>
      <c r="E31549" s="357" t="s">
        <v>31542</v>
      </c>
    </row>
    <row r="31550" spans="1:5" ht="15.6">
      <c r="A31550" s="358" t="s">
        <v>31876</v>
      </c>
      <c r="B31550" s="358" t="s">
        <v>31877</v>
      </c>
      <c r="C31550" s="359" t="s">
        <v>55556</v>
      </c>
      <c r="D31550" s="357" t="s">
        <v>31875</v>
      </c>
      <c r="E31550" s="357" t="s">
        <v>31875</v>
      </c>
    </row>
    <row r="31551" spans="1:5" ht="15.6">
      <c r="A31551" s="358" t="s">
        <v>42064</v>
      </c>
      <c r="B31551" s="358" t="s">
        <v>42065</v>
      </c>
      <c r="C31551" s="359" t="s">
        <v>55556</v>
      </c>
      <c r="D31551" s="357" t="s">
        <v>42063</v>
      </c>
      <c r="E31551" s="357" t="s">
        <v>42063</v>
      </c>
    </row>
    <row r="31552" spans="1:5" ht="15.6">
      <c r="A31552" s="358" t="s">
        <v>55598</v>
      </c>
      <c r="B31552" s="358" t="s">
        <v>55599</v>
      </c>
      <c r="C31552" s="359" t="s">
        <v>55556</v>
      </c>
      <c r="D31552" s="357" t="s">
        <v>55597</v>
      </c>
      <c r="E31552" s="357" t="s">
        <v>55597</v>
      </c>
    </row>
    <row r="31553" spans="1:5" ht="15.6">
      <c r="A31553" s="358" t="s">
        <v>55598</v>
      </c>
      <c r="B31553" s="358" t="s">
        <v>55599</v>
      </c>
      <c r="C31553" s="359" t="s">
        <v>55556</v>
      </c>
      <c r="D31553" s="357" t="s">
        <v>55597</v>
      </c>
      <c r="E31553" s="357" t="s">
        <v>55597</v>
      </c>
    </row>
    <row r="31554" spans="1:5" ht="15.6">
      <c r="A31554" s="358" t="s">
        <v>51994</v>
      </c>
      <c r="B31554" s="358" t="s">
        <v>10262</v>
      </c>
      <c r="C31554" s="359" t="s">
        <v>55556</v>
      </c>
      <c r="D31554" s="357" t="s">
        <v>51993</v>
      </c>
      <c r="E31554" s="357" t="s">
        <v>51993</v>
      </c>
    </row>
    <row r="31555" spans="1:5" ht="15.6">
      <c r="A31555" s="358" t="s">
        <v>66064</v>
      </c>
      <c r="B31555" s="358" t="s">
        <v>10262</v>
      </c>
      <c r="C31555" s="359" t="s">
        <v>55556</v>
      </c>
      <c r="D31555" s="357" t="s">
        <v>66063</v>
      </c>
      <c r="E31555" s="357" t="s">
        <v>66063</v>
      </c>
    </row>
    <row r="31556" spans="1:5" ht="15.6">
      <c r="A31556" s="358" t="s">
        <v>55577</v>
      </c>
      <c r="B31556" s="358" t="s">
        <v>55577</v>
      </c>
      <c r="C31556" s="359" t="s">
        <v>55556</v>
      </c>
      <c r="D31556" s="357" t="s">
        <v>55576</v>
      </c>
      <c r="E31556" s="357" t="s">
        <v>55576</v>
      </c>
    </row>
    <row r="31557" spans="1:5" ht="15.6">
      <c r="A31557" s="358" t="s">
        <v>32191</v>
      </c>
      <c r="B31557" s="358" t="s">
        <v>32192</v>
      </c>
      <c r="C31557" s="359" t="s">
        <v>55556</v>
      </c>
      <c r="D31557" s="357" t="s">
        <v>32190</v>
      </c>
      <c r="E31557" s="357" t="s">
        <v>32190</v>
      </c>
    </row>
    <row r="31558" spans="1:5" ht="15.6">
      <c r="A31558" s="358" t="s">
        <v>36658</v>
      </c>
      <c r="B31558" s="358" t="s">
        <v>36659</v>
      </c>
      <c r="C31558" s="359" t="s">
        <v>55556</v>
      </c>
      <c r="D31558" s="357" t="s">
        <v>36657</v>
      </c>
      <c r="E31558" s="357" t="s">
        <v>36657</v>
      </c>
    </row>
    <row r="31559" spans="1:5" ht="15.6">
      <c r="A31559" s="358" t="s">
        <v>38237</v>
      </c>
      <c r="B31559" s="358" t="s">
        <v>38237</v>
      </c>
      <c r="C31559" s="359" t="s">
        <v>55556</v>
      </c>
      <c r="D31559" s="357" t="s">
        <v>38236</v>
      </c>
      <c r="E31559" s="357" t="s">
        <v>38236</v>
      </c>
    </row>
    <row r="31560" spans="1:5" ht="15.6">
      <c r="A31560" s="358" t="s">
        <v>41177</v>
      </c>
      <c r="B31560" s="358" t="s">
        <v>41178</v>
      </c>
      <c r="C31560" s="359" t="s">
        <v>55556</v>
      </c>
      <c r="D31560" s="357" t="s">
        <v>41176</v>
      </c>
      <c r="E31560" s="357" t="s">
        <v>41176</v>
      </c>
    </row>
    <row r="31561" spans="1:5" ht="15.6">
      <c r="A31561" s="358" t="s">
        <v>44975</v>
      </c>
      <c r="B31561" s="358" t="s">
        <v>44976</v>
      </c>
      <c r="C31561" s="359" t="s">
        <v>55556</v>
      </c>
      <c r="D31561" s="357" t="s">
        <v>44974</v>
      </c>
      <c r="E31561" s="357" t="s">
        <v>44974</v>
      </c>
    </row>
    <row r="31562" spans="1:5" ht="15.6">
      <c r="A31562" s="358" t="s">
        <v>66066</v>
      </c>
      <c r="B31562" s="358" t="s">
        <v>66067</v>
      </c>
      <c r="C31562" s="359" t="s">
        <v>55556</v>
      </c>
      <c r="D31562" s="357" t="s">
        <v>66065</v>
      </c>
      <c r="E31562" s="357" t="s">
        <v>66065</v>
      </c>
    </row>
    <row r="31563" spans="1:5" ht="15.6">
      <c r="A31563" s="358" t="s">
        <v>66066</v>
      </c>
      <c r="B31563" s="358" t="s">
        <v>66067</v>
      </c>
      <c r="C31563" s="359" t="s">
        <v>55556</v>
      </c>
      <c r="D31563" s="357" t="s">
        <v>66065</v>
      </c>
      <c r="E31563" s="357" t="s">
        <v>66065</v>
      </c>
    </row>
    <row r="31564" spans="1:5" ht="15.6">
      <c r="A31564" s="358" t="s">
        <v>45030</v>
      </c>
      <c r="B31564" s="358" t="s">
        <v>45031</v>
      </c>
      <c r="C31564" s="359" t="s">
        <v>55556</v>
      </c>
      <c r="D31564" s="357" t="s">
        <v>45029</v>
      </c>
      <c r="E31564" s="357" t="s">
        <v>45029</v>
      </c>
    </row>
    <row r="31565" spans="1:5" ht="15.6">
      <c r="A31565" s="358" t="s">
        <v>51391</v>
      </c>
      <c r="B31565" s="358" t="s">
        <v>51391</v>
      </c>
      <c r="C31565" s="359" t="s">
        <v>55556</v>
      </c>
      <c r="D31565" s="357" t="s">
        <v>51390</v>
      </c>
      <c r="E31565" s="357" t="s">
        <v>51390</v>
      </c>
    </row>
    <row r="31566" spans="1:5" ht="15.6">
      <c r="A31566" s="358" t="s">
        <v>26224</v>
      </c>
      <c r="B31566" s="358" t="s">
        <v>26225</v>
      </c>
      <c r="C31566" s="359" t="s">
        <v>55556</v>
      </c>
      <c r="D31566" s="357" t="s">
        <v>26223</v>
      </c>
      <c r="E31566" s="357" t="s">
        <v>26223</v>
      </c>
    </row>
    <row r="31567" spans="1:5" ht="15.6">
      <c r="A31567" s="358" t="s">
        <v>32386</v>
      </c>
      <c r="B31567" s="358" t="s">
        <v>32386</v>
      </c>
      <c r="C31567" s="359" t="s">
        <v>55556</v>
      </c>
      <c r="D31567" s="357" t="s">
        <v>32385</v>
      </c>
      <c r="E31567" s="357" t="s">
        <v>32385</v>
      </c>
    </row>
    <row r="31568" spans="1:5" ht="15.6">
      <c r="A31568" s="358" t="s">
        <v>66069</v>
      </c>
      <c r="B31568" s="358" t="s">
        <v>66070</v>
      </c>
      <c r="C31568" s="359" t="s">
        <v>55556</v>
      </c>
      <c r="D31568" s="357" t="s">
        <v>66068</v>
      </c>
      <c r="E31568" s="357" t="s">
        <v>66068</v>
      </c>
    </row>
    <row r="31569" spans="1:5" ht="15.6">
      <c r="A31569" s="358" t="s">
        <v>39486</v>
      </c>
      <c r="B31569" s="358" t="s">
        <v>39487</v>
      </c>
      <c r="C31569" s="359" t="s">
        <v>55556</v>
      </c>
      <c r="D31569" s="357" t="s">
        <v>39485</v>
      </c>
      <c r="E31569" s="357" t="s">
        <v>39485</v>
      </c>
    </row>
    <row r="31570" spans="1:5" ht="15.6">
      <c r="A31570" s="358" t="s">
        <v>49596</v>
      </c>
      <c r="B31570" s="358" t="s">
        <v>10262</v>
      </c>
      <c r="C31570" s="359" t="s">
        <v>55556</v>
      </c>
      <c r="D31570" s="357" t="s">
        <v>49595</v>
      </c>
      <c r="E31570" s="357" t="s">
        <v>49595</v>
      </c>
    </row>
    <row r="31571" spans="1:5" ht="15.6">
      <c r="A31571" s="358" t="s">
        <v>49596</v>
      </c>
      <c r="B31571" s="358" t="s">
        <v>10262</v>
      </c>
      <c r="C31571" s="359" t="s">
        <v>55556</v>
      </c>
      <c r="D31571" s="357" t="s">
        <v>49595</v>
      </c>
      <c r="E31571" s="357" t="s">
        <v>49595</v>
      </c>
    </row>
    <row r="31572" spans="1:5" ht="15.6">
      <c r="A31572" s="358" t="s">
        <v>50290</v>
      </c>
      <c r="B31572" s="358" t="s">
        <v>50291</v>
      </c>
      <c r="C31572" s="359" t="s">
        <v>55556</v>
      </c>
      <c r="D31572" s="357" t="s">
        <v>50289</v>
      </c>
      <c r="E31572" s="357" t="s">
        <v>50289</v>
      </c>
    </row>
    <row r="31573" spans="1:5" ht="15.6">
      <c r="A31573" s="358" t="s">
        <v>32258</v>
      </c>
      <c r="B31573" s="358" t="s">
        <v>32258</v>
      </c>
      <c r="C31573" s="359" t="s">
        <v>55556</v>
      </c>
      <c r="D31573" s="357" t="s">
        <v>32257</v>
      </c>
      <c r="E31573" s="357" t="s">
        <v>32257</v>
      </c>
    </row>
    <row r="31574" spans="1:5" ht="15.6">
      <c r="A31574" s="358" t="s">
        <v>32412</v>
      </c>
      <c r="B31574" s="358" t="s">
        <v>32412</v>
      </c>
      <c r="C31574" s="359" t="s">
        <v>55556</v>
      </c>
      <c r="D31574" s="357" t="s">
        <v>32411</v>
      </c>
      <c r="E31574" s="357" t="s">
        <v>32411</v>
      </c>
    </row>
    <row r="31575" spans="1:5" ht="15.6">
      <c r="A31575" s="358" t="s">
        <v>45805</v>
      </c>
      <c r="B31575" s="358" t="s">
        <v>45805</v>
      </c>
      <c r="C31575" s="359" t="s">
        <v>55556</v>
      </c>
      <c r="D31575" s="357" t="s">
        <v>45804</v>
      </c>
      <c r="E31575" s="357" t="s">
        <v>45804</v>
      </c>
    </row>
    <row r="31576" spans="1:5" ht="15.6">
      <c r="A31576" s="358" t="s">
        <v>51372</v>
      </c>
      <c r="B31576" s="358" t="s">
        <v>51373</v>
      </c>
      <c r="C31576" s="359" t="s">
        <v>55556</v>
      </c>
      <c r="D31576" s="357" t="s">
        <v>51371</v>
      </c>
      <c r="E31576" s="357" t="s">
        <v>51371</v>
      </c>
    </row>
    <row r="31577" spans="1:5" ht="15.6">
      <c r="A31577" s="358" t="s">
        <v>53811</v>
      </c>
      <c r="B31577" s="358" t="s">
        <v>10262</v>
      </c>
      <c r="C31577" s="359" t="s">
        <v>55556</v>
      </c>
      <c r="D31577" s="357" t="s">
        <v>53810</v>
      </c>
      <c r="E31577" s="357" t="s">
        <v>53810</v>
      </c>
    </row>
    <row r="31578" spans="1:5" ht="15.6">
      <c r="A31578" s="358" t="s">
        <v>66072</v>
      </c>
      <c r="B31578" s="358" t="s">
        <v>66073</v>
      </c>
      <c r="C31578" s="359" t="s">
        <v>55556</v>
      </c>
      <c r="D31578" s="357" t="s">
        <v>66071</v>
      </c>
      <c r="E31578" s="357" t="s">
        <v>66071</v>
      </c>
    </row>
    <row r="31579" spans="1:5" ht="15.6">
      <c r="A31579" s="358" t="s">
        <v>66072</v>
      </c>
      <c r="B31579" s="358" t="s">
        <v>66073</v>
      </c>
      <c r="C31579" s="359" t="s">
        <v>55556</v>
      </c>
      <c r="D31579" s="357" t="s">
        <v>66071</v>
      </c>
      <c r="E31579" s="357" t="s">
        <v>66071</v>
      </c>
    </row>
    <row r="31580" spans="1:5" ht="15.6">
      <c r="A31580" s="358" t="s">
        <v>32095</v>
      </c>
      <c r="B31580" s="358" t="s">
        <v>32096</v>
      </c>
      <c r="C31580" s="359" t="s">
        <v>55556</v>
      </c>
      <c r="D31580" s="357" t="s">
        <v>32094</v>
      </c>
      <c r="E31580" s="357" t="s">
        <v>32094</v>
      </c>
    </row>
    <row r="31581" spans="1:5" ht="15.6">
      <c r="A31581" s="358" t="s">
        <v>43581</v>
      </c>
      <c r="B31581" s="358" t="s">
        <v>43582</v>
      </c>
      <c r="C31581" s="359" t="s">
        <v>55556</v>
      </c>
      <c r="D31581" s="357" t="s">
        <v>43580</v>
      </c>
      <c r="E31581" s="357" t="s">
        <v>43580</v>
      </c>
    </row>
    <row r="31582" spans="1:5" ht="15.6">
      <c r="A31582" s="358" t="s">
        <v>43622</v>
      </c>
      <c r="B31582" s="358" t="s">
        <v>43622</v>
      </c>
      <c r="C31582" s="359" t="s">
        <v>55556</v>
      </c>
      <c r="D31582" s="357" t="s">
        <v>43621</v>
      </c>
      <c r="E31582" s="357" t="s">
        <v>43621</v>
      </c>
    </row>
    <row r="31583" spans="1:5" ht="15.6">
      <c r="A31583" s="358" t="s">
        <v>48277</v>
      </c>
      <c r="B31583" s="358" t="s">
        <v>48278</v>
      </c>
      <c r="C31583" s="359" t="s">
        <v>55556</v>
      </c>
      <c r="D31583" s="357" t="s">
        <v>48276</v>
      </c>
      <c r="E31583" s="357" t="s">
        <v>48276</v>
      </c>
    </row>
    <row r="31584" spans="1:5" ht="15.6">
      <c r="A31584" s="358" t="s">
        <v>24198</v>
      </c>
      <c r="B31584" s="358" t="s">
        <v>24199</v>
      </c>
      <c r="C31584" s="359" t="s">
        <v>55556</v>
      </c>
      <c r="D31584" s="357" t="s">
        <v>24197</v>
      </c>
      <c r="E31584" s="357" t="s">
        <v>24197</v>
      </c>
    </row>
    <row r="31585" spans="1:5" ht="15.6">
      <c r="A31585" s="358" t="s">
        <v>32268</v>
      </c>
      <c r="B31585" s="358" t="s">
        <v>32269</v>
      </c>
      <c r="C31585" s="359" t="s">
        <v>55556</v>
      </c>
      <c r="D31585" s="357" t="s">
        <v>32267</v>
      </c>
      <c r="E31585" s="357" t="s">
        <v>32267</v>
      </c>
    </row>
    <row r="31586" spans="1:5" ht="15.6">
      <c r="A31586" s="358" t="s">
        <v>32277</v>
      </c>
      <c r="B31586" s="358" t="s">
        <v>32278</v>
      </c>
      <c r="C31586" s="359" t="s">
        <v>55556</v>
      </c>
      <c r="D31586" s="357" t="s">
        <v>32276</v>
      </c>
      <c r="E31586" s="357" t="s">
        <v>32276</v>
      </c>
    </row>
    <row r="31587" spans="1:5" ht="15.6">
      <c r="A31587" s="358" t="s">
        <v>66075</v>
      </c>
      <c r="B31587" s="358" t="s">
        <v>66076</v>
      </c>
      <c r="C31587" s="359" t="s">
        <v>55556</v>
      </c>
      <c r="D31587" s="357" t="s">
        <v>66074</v>
      </c>
      <c r="E31587" s="357" t="s">
        <v>66074</v>
      </c>
    </row>
    <row r="31588" spans="1:5" ht="15.6">
      <c r="A31588" s="358" t="s">
        <v>35061</v>
      </c>
      <c r="B31588" s="358" t="s">
        <v>35062</v>
      </c>
      <c r="C31588" s="359" t="s">
        <v>55556</v>
      </c>
      <c r="D31588" s="357" t="s">
        <v>35060</v>
      </c>
      <c r="E31588" s="357" t="s">
        <v>35060</v>
      </c>
    </row>
    <row r="31589" spans="1:5" ht="15.6">
      <c r="A31589" s="358" t="s">
        <v>37996</v>
      </c>
      <c r="B31589" s="358" t="s">
        <v>37997</v>
      </c>
      <c r="C31589" s="359" t="s">
        <v>55556</v>
      </c>
      <c r="D31589" s="357" t="s">
        <v>37995</v>
      </c>
      <c r="E31589" s="357" t="s">
        <v>37995</v>
      </c>
    </row>
    <row r="31590" spans="1:5" ht="15.6">
      <c r="A31590" s="358" t="s">
        <v>44075</v>
      </c>
      <c r="B31590" s="358" t="s">
        <v>10262</v>
      </c>
      <c r="C31590" s="359" t="s">
        <v>55556</v>
      </c>
      <c r="D31590" s="357" t="s">
        <v>44074</v>
      </c>
      <c r="E31590" s="357" t="s">
        <v>44074</v>
      </c>
    </row>
    <row r="31591" spans="1:5" ht="15.6">
      <c r="A31591" s="358" t="s">
        <v>10262</v>
      </c>
      <c r="B31591" s="358" t="s">
        <v>23961</v>
      </c>
      <c r="C31591" s="359" t="s">
        <v>55556</v>
      </c>
      <c r="D31591" s="357" t="s">
        <v>23960</v>
      </c>
      <c r="E31591" s="357" t="s">
        <v>23960</v>
      </c>
    </row>
    <row r="31592" spans="1:5" ht="15.6">
      <c r="A31592" s="358" t="s">
        <v>26872</v>
      </c>
      <c r="B31592" s="358" t="s">
        <v>26872</v>
      </c>
      <c r="C31592" s="359" t="s">
        <v>55556</v>
      </c>
      <c r="D31592" s="357" t="s">
        <v>26871</v>
      </c>
      <c r="E31592" s="357" t="s">
        <v>26871</v>
      </c>
    </row>
    <row r="31593" spans="1:5" ht="15.6">
      <c r="A31593" s="358" t="s">
        <v>30067</v>
      </c>
      <c r="B31593" s="358" t="s">
        <v>30068</v>
      </c>
      <c r="C31593" s="359" t="s">
        <v>55556</v>
      </c>
      <c r="D31593" s="357" t="s">
        <v>30066</v>
      </c>
      <c r="E31593" s="357" t="s">
        <v>30066</v>
      </c>
    </row>
    <row r="31594" spans="1:5" ht="15.6">
      <c r="A31594" s="358" t="s">
        <v>30108</v>
      </c>
      <c r="B31594" s="358" t="s">
        <v>30109</v>
      </c>
      <c r="C31594" s="359" t="s">
        <v>55556</v>
      </c>
      <c r="D31594" s="357" t="s">
        <v>30107</v>
      </c>
      <c r="E31594" s="357" t="s">
        <v>30107</v>
      </c>
    </row>
    <row r="31595" spans="1:5" ht="15.6">
      <c r="A31595" s="358" t="s">
        <v>32393</v>
      </c>
      <c r="B31595" s="358" t="s">
        <v>10262</v>
      </c>
      <c r="C31595" s="359" t="s">
        <v>55556</v>
      </c>
      <c r="D31595" s="357" t="s">
        <v>32392</v>
      </c>
      <c r="E31595" s="357" t="s">
        <v>32392</v>
      </c>
    </row>
    <row r="31596" spans="1:5" ht="15.6">
      <c r="A31596" s="358" t="s">
        <v>38731</v>
      </c>
      <c r="B31596" s="358" t="s">
        <v>38731</v>
      </c>
      <c r="C31596" s="359" t="s">
        <v>55556</v>
      </c>
      <c r="D31596" s="357" t="s">
        <v>38730</v>
      </c>
      <c r="E31596" s="357" t="s">
        <v>38730</v>
      </c>
    </row>
    <row r="31597" spans="1:5" ht="15.6">
      <c r="A31597" s="358" t="s">
        <v>42917</v>
      </c>
      <c r="B31597" s="358" t="s">
        <v>42918</v>
      </c>
      <c r="C31597" s="359" t="s">
        <v>55556</v>
      </c>
      <c r="D31597" s="357" t="s">
        <v>42916</v>
      </c>
      <c r="E31597" s="357" t="s">
        <v>42916</v>
      </c>
    </row>
    <row r="31598" spans="1:5" ht="15.6">
      <c r="A31598" s="358" t="s">
        <v>48722</v>
      </c>
      <c r="B31598" s="358" t="s">
        <v>48723</v>
      </c>
      <c r="C31598" s="359" t="s">
        <v>55556</v>
      </c>
      <c r="D31598" s="357" t="s">
        <v>48721</v>
      </c>
      <c r="E31598" s="357" t="s">
        <v>48721</v>
      </c>
    </row>
    <row r="31599" spans="1:5" ht="15.6">
      <c r="A31599" s="358" t="s">
        <v>49758</v>
      </c>
      <c r="B31599" s="358" t="s">
        <v>10262</v>
      </c>
      <c r="C31599" s="359" t="s">
        <v>55556</v>
      </c>
      <c r="D31599" s="357" t="s">
        <v>49757</v>
      </c>
      <c r="E31599" s="357" t="s">
        <v>49757</v>
      </c>
    </row>
    <row r="31600" spans="1:5" ht="15.6">
      <c r="A31600" s="358" t="s">
        <v>49758</v>
      </c>
      <c r="B31600" s="358" t="s">
        <v>10262</v>
      </c>
      <c r="C31600" s="359" t="s">
        <v>55556</v>
      </c>
      <c r="D31600" s="357" t="s">
        <v>49757</v>
      </c>
      <c r="E31600" s="357" t="s">
        <v>49757</v>
      </c>
    </row>
    <row r="31601" spans="1:5" ht="15.6">
      <c r="A31601" s="358" t="s">
        <v>66078</v>
      </c>
      <c r="B31601" s="358" t="s">
        <v>66078</v>
      </c>
      <c r="C31601" s="359" t="s">
        <v>55556</v>
      </c>
      <c r="D31601" s="357" t="s">
        <v>66077</v>
      </c>
      <c r="E31601" s="357" t="s">
        <v>66077</v>
      </c>
    </row>
    <row r="31602" spans="1:5" ht="15.6">
      <c r="A31602" s="358" t="s">
        <v>27821</v>
      </c>
      <c r="B31602" s="358" t="s">
        <v>10262</v>
      </c>
      <c r="C31602" s="359" t="s">
        <v>55556</v>
      </c>
      <c r="D31602" s="357" t="s">
        <v>27820</v>
      </c>
      <c r="E31602" s="357" t="s">
        <v>27820</v>
      </c>
    </row>
    <row r="31603" spans="1:5" ht="15.6">
      <c r="A31603" s="358" t="s">
        <v>27821</v>
      </c>
      <c r="B31603" s="358" t="s">
        <v>10262</v>
      </c>
      <c r="C31603" s="359" t="s">
        <v>55556</v>
      </c>
      <c r="D31603" s="357" t="s">
        <v>27820</v>
      </c>
      <c r="E31603" s="357" t="s">
        <v>27820</v>
      </c>
    </row>
    <row r="31604" spans="1:5" ht="15.6">
      <c r="A31604" s="358" t="s">
        <v>27821</v>
      </c>
      <c r="B31604" s="358" t="s">
        <v>10262</v>
      </c>
      <c r="C31604" s="359" t="s">
        <v>55556</v>
      </c>
      <c r="D31604" s="357" t="s">
        <v>27820</v>
      </c>
      <c r="E31604" s="357" t="s">
        <v>27820</v>
      </c>
    </row>
    <row r="31605" spans="1:5" ht="15.6">
      <c r="A31605" s="358" t="s">
        <v>30470</v>
      </c>
      <c r="B31605" s="358" t="s">
        <v>30470</v>
      </c>
      <c r="C31605" s="359" t="s">
        <v>55556</v>
      </c>
      <c r="D31605" s="357" t="s">
        <v>30469</v>
      </c>
      <c r="E31605" s="357" t="s">
        <v>30469</v>
      </c>
    </row>
    <row r="31606" spans="1:5" ht="15.6">
      <c r="A31606" s="358" t="s">
        <v>43218</v>
      </c>
      <c r="B31606" s="358" t="s">
        <v>43219</v>
      </c>
      <c r="C31606" s="359" t="s">
        <v>55556</v>
      </c>
      <c r="D31606" s="357" t="s">
        <v>43217</v>
      </c>
      <c r="E31606" s="357" t="s">
        <v>43217</v>
      </c>
    </row>
    <row r="31607" spans="1:5" ht="15.6">
      <c r="A31607" s="358" t="s">
        <v>47399</v>
      </c>
      <c r="B31607" s="358" t="s">
        <v>10262</v>
      </c>
      <c r="C31607" s="359" t="s">
        <v>55556</v>
      </c>
      <c r="D31607" s="357" t="s">
        <v>47398</v>
      </c>
      <c r="E31607" s="357" t="s">
        <v>47398</v>
      </c>
    </row>
    <row r="31608" spans="1:5" ht="15.6">
      <c r="A31608" s="358" t="s">
        <v>49065</v>
      </c>
      <c r="B31608" s="358" t="s">
        <v>49066</v>
      </c>
      <c r="C31608" s="359" t="s">
        <v>55556</v>
      </c>
      <c r="D31608" s="357" t="s">
        <v>49064</v>
      </c>
      <c r="E31608" s="357" t="s">
        <v>49064</v>
      </c>
    </row>
    <row r="31609" spans="1:5" ht="15.6">
      <c r="A31609" s="358" t="s">
        <v>49653</v>
      </c>
      <c r="B31609" s="358" t="s">
        <v>10262</v>
      </c>
      <c r="C31609" s="359" t="s">
        <v>55556</v>
      </c>
      <c r="D31609" s="357" t="s">
        <v>49652</v>
      </c>
      <c r="E31609" s="357" t="s">
        <v>49652</v>
      </c>
    </row>
    <row r="31610" spans="1:5" ht="15.6">
      <c r="A31610" s="358" t="s">
        <v>50554</v>
      </c>
      <c r="B31610" s="358" t="s">
        <v>10262</v>
      </c>
      <c r="C31610" s="359" t="s">
        <v>55556</v>
      </c>
      <c r="D31610" s="357" t="s">
        <v>50553</v>
      </c>
      <c r="E31610" s="357" t="s">
        <v>50553</v>
      </c>
    </row>
    <row r="31611" spans="1:5" ht="15.6">
      <c r="A31611" s="358" t="s">
        <v>51775</v>
      </c>
      <c r="B31611" s="358" t="s">
        <v>51775</v>
      </c>
      <c r="C31611" s="359" t="s">
        <v>55556</v>
      </c>
      <c r="D31611" s="357" t="s">
        <v>51774</v>
      </c>
      <c r="E31611" s="357" t="s">
        <v>51774</v>
      </c>
    </row>
    <row r="31612" spans="1:5" ht="15.6">
      <c r="A31612" s="358" t="s">
        <v>55792</v>
      </c>
      <c r="B31612" s="358" t="s">
        <v>55792</v>
      </c>
      <c r="C31612" s="359" t="s">
        <v>55556</v>
      </c>
      <c r="D31612" s="357" t="s">
        <v>55791</v>
      </c>
      <c r="E31612" s="357" t="s">
        <v>55791</v>
      </c>
    </row>
    <row r="31613" spans="1:5" ht="15.6">
      <c r="A31613" s="358" t="s">
        <v>53832</v>
      </c>
      <c r="B31613" s="358" t="s">
        <v>53833</v>
      </c>
      <c r="C31613" s="359" t="s">
        <v>55556</v>
      </c>
      <c r="D31613" s="357" t="s">
        <v>53831</v>
      </c>
      <c r="E31613" s="357" t="s">
        <v>53831</v>
      </c>
    </row>
    <row r="31614" spans="1:5" ht="15.6">
      <c r="A31614" s="358" t="s">
        <v>10262</v>
      </c>
      <c r="B31614" s="358" t="s">
        <v>27465</v>
      </c>
      <c r="C31614" s="359" t="s">
        <v>55556</v>
      </c>
      <c r="D31614" s="357" t="s">
        <v>27464</v>
      </c>
      <c r="E31614" s="357" t="s">
        <v>27464</v>
      </c>
    </row>
    <row r="31615" spans="1:5" ht="15.6">
      <c r="A31615" s="358" t="s">
        <v>27513</v>
      </c>
      <c r="B31615" s="358" t="s">
        <v>27514</v>
      </c>
      <c r="C31615" s="359" t="s">
        <v>55556</v>
      </c>
      <c r="D31615" s="357" t="s">
        <v>27512</v>
      </c>
      <c r="E31615" s="357" t="s">
        <v>27512</v>
      </c>
    </row>
    <row r="31616" spans="1:5" ht="15.6">
      <c r="A31616" s="358" t="s">
        <v>30494</v>
      </c>
      <c r="B31616" s="358" t="s">
        <v>30495</v>
      </c>
      <c r="C31616" s="359" t="s">
        <v>55556</v>
      </c>
      <c r="D31616" s="357" t="s">
        <v>30493</v>
      </c>
      <c r="E31616" s="357" t="s">
        <v>30493</v>
      </c>
    </row>
    <row r="31617" spans="1:5" ht="15.6">
      <c r="A31617" s="358" t="s">
        <v>32985</v>
      </c>
      <c r="B31617" s="358" t="s">
        <v>32986</v>
      </c>
      <c r="C31617" s="359" t="s">
        <v>55556</v>
      </c>
      <c r="D31617" s="357" t="s">
        <v>32984</v>
      </c>
      <c r="E31617" s="357" t="s">
        <v>32984</v>
      </c>
    </row>
    <row r="31618" spans="1:5" ht="15.6">
      <c r="A31618" s="358" t="s">
        <v>34334</v>
      </c>
      <c r="B31618" s="358" t="s">
        <v>34334</v>
      </c>
      <c r="C31618" s="359" t="s">
        <v>55556</v>
      </c>
      <c r="D31618" s="357" t="s">
        <v>34333</v>
      </c>
      <c r="E31618" s="357" t="s">
        <v>34333</v>
      </c>
    </row>
    <row r="31619" spans="1:5" ht="15.6">
      <c r="A31619" s="358" t="s">
        <v>40808</v>
      </c>
      <c r="B31619" s="358" t="s">
        <v>40809</v>
      </c>
      <c r="C31619" s="359" t="s">
        <v>55556</v>
      </c>
      <c r="D31619" s="357" t="s">
        <v>40807</v>
      </c>
      <c r="E31619" s="357" t="s">
        <v>40807</v>
      </c>
    </row>
    <row r="31620" spans="1:5" ht="15.6">
      <c r="A31620" s="358" t="s">
        <v>66080</v>
      </c>
      <c r="B31620" s="358" t="s">
        <v>66080</v>
      </c>
      <c r="C31620" s="359" t="s">
        <v>55556</v>
      </c>
      <c r="D31620" s="357" t="s">
        <v>66079</v>
      </c>
      <c r="E31620" s="357" t="s">
        <v>66079</v>
      </c>
    </row>
    <row r="31621" spans="1:5" ht="15.6">
      <c r="A31621" s="358" t="s">
        <v>44164</v>
      </c>
      <c r="B31621" s="358" t="s">
        <v>44165</v>
      </c>
      <c r="C31621" s="359" t="s">
        <v>55556</v>
      </c>
      <c r="D31621" s="357" t="s">
        <v>44163</v>
      </c>
      <c r="E31621" s="357" t="s">
        <v>44163</v>
      </c>
    </row>
    <row r="31622" spans="1:5" ht="15.6">
      <c r="A31622" s="358" t="s">
        <v>44918</v>
      </c>
      <c r="B31622" s="358" t="s">
        <v>44919</v>
      </c>
      <c r="C31622" s="359" t="s">
        <v>55556</v>
      </c>
      <c r="D31622" s="357" t="s">
        <v>44917</v>
      </c>
      <c r="E31622" s="357" t="s">
        <v>44917</v>
      </c>
    </row>
    <row r="31623" spans="1:5" ht="15.6">
      <c r="A31623" s="358" t="s">
        <v>48005</v>
      </c>
      <c r="B31623" s="358" t="s">
        <v>48005</v>
      </c>
      <c r="C31623" s="359" t="s">
        <v>55556</v>
      </c>
      <c r="D31623" s="357" t="s">
        <v>48004</v>
      </c>
      <c r="E31623" s="357" t="s">
        <v>48004</v>
      </c>
    </row>
    <row r="31624" spans="1:5" ht="15.6">
      <c r="A31624" s="358" t="s">
        <v>49566</v>
      </c>
      <c r="B31624" s="358" t="s">
        <v>49567</v>
      </c>
      <c r="C31624" s="359" t="s">
        <v>55556</v>
      </c>
      <c r="D31624" s="357" t="s">
        <v>49565</v>
      </c>
      <c r="E31624" s="357" t="s">
        <v>49565</v>
      </c>
    </row>
    <row r="31625" spans="1:5" ht="15.6">
      <c r="A31625" s="358" t="s">
        <v>66082</v>
      </c>
      <c r="B31625" s="358" t="s">
        <v>66082</v>
      </c>
      <c r="C31625" s="359" t="s">
        <v>55556</v>
      </c>
      <c r="D31625" s="357" t="s">
        <v>66081</v>
      </c>
      <c r="E31625" s="357" t="s">
        <v>66081</v>
      </c>
    </row>
    <row r="31626" spans="1:5" ht="15.6">
      <c r="A31626" s="358" t="s">
        <v>66082</v>
      </c>
      <c r="B31626" s="358" t="s">
        <v>66082</v>
      </c>
      <c r="C31626" s="359" t="s">
        <v>55556</v>
      </c>
      <c r="D31626" s="357" t="s">
        <v>66081</v>
      </c>
      <c r="E31626" s="357" t="s">
        <v>66081</v>
      </c>
    </row>
    <row r="31627" spans="1:5" ht="15.6">
      <c r="A31627" s="358" t="s">
        <v>52843</v>
      </c>
      <c r="B31627" s="358" t="s">
        <v>52844</v>
      </c>
      <c r="C31627" s="359" t="s">
        <v>55556</v>
      </c>
      <c r="D31627" s="357" t="s">
        <v>52842</v>
      </c>
      <c r="E31627" s="357" t="s">
        <v>52842</v>
      </c>
    </row>
    <row r="31628" spans="1:5" ht="15.6">
      <c r="A31628" s="358" t="s">
        <v>53040</v>
      </c>
      <c r="B31628" s="358" t="s">
        <v>53040</v>
      </c>
      <c r="C31628" s="359" t="s">
        <v>55556</v>
      </c>
      <c r="D31628" s="357" t="s">
        <v>53039</v>
      </c>
      <c r="E31628" s="357" t="s">
        <v>53039</v>
      </c>
    </row>
    <row r="31629" spans="1:5" ht="15.6">
      <c r="A31629" s="358" t="s">
        <v>30906</v>
      </c>
      <c r="B31629" s="358" t="s">
        <v>30907</v>
      </c>
      <c r="C31629" s="359" t="s">
        <v>55556</v>
      </c>
      <c r="D31629" s="357" t="s">
        <v>30905</v>
      </c>
      <c r="E31629" s="357" t="s">
        <v>30905</v>
      </c>
    </row>
    <row r="31630" spans="1:5" ht="15.6">
      <c r="A31630" s="358" t="s">
        <v>32183</v>
      </c>
      <c r="B31630" s="358" t="s">
        <v>32183</v>
      </c>
      <c r="C31630" s="359" t="s">
        <v>55556</v>
      </c>
      <c r="D31630" s="357" t="s">
        <v>32182</v>
      </c>
      <c r="E31630" s="357" t="s">
        <v>32182</v>
      </c>
    </row>
    <row r="31631" spans="1:5" ht="15.6">
      <c r="A31631" s="358" t="s">
        <v>35048</v>
      </c>
      <c r="B31631" s="358" t="s">
        <v>35049</v>
      </c>
      <c r="C31631" s="359" t="s">
        <v>55556</v>
      </c>
      <c r="D31631" s="357" t="s">
        <v>35047</v>
      </c>
      <c r="E31631" s="357" t="s">
        <v>35047</v>
      </c>
    </row>
    <row r="31632" spans="1:5" ht="15.6">
      <c r="A31632" s="358" t="s">
        <v>35263</v>
      </c>
      <c r="B31632" s="358" t="s">
        <v>35263</v>
      </c>
      <c r="C31632" s="359" t="s">
        <v>55556</v>
      </c>
      <c r="D31632" s="357" t="s">
        <v>35262</v>
      </c>
      <c r="E31632" s="357" t="s">
        <v>35262</v>
      </c>
    </row>
    <row r="31633" spans="1:5" ht="15.6">
      <c r="A31633" s="358" t="s">
        <v>45606</v>
      </c>
      <c r="B31633" s="358" t="s">
        <v>10262</v>
      </c>
      <c r="C31633" s="359" t="s">
        <v>55556</v>
      </c>
      <c r="D31633" s="357" t="s">
        <v>45605</v>
      </c>
      <c r="E31633" s="357" t="s">
        <v>45605</v>
      </c>
    </row>
    <row r="31634" spans="1:5" ht="15.6">
      <c r="A31634" s="358" t="s">
        <v>66084</v>
      </c>
      <c r="B31634" s="358" t="s">
        <v>10262</v>
      </c>
      <c r="C31634" s="359" t="s">
        <v>55556</v>
      </c>
      <c r="D31634" s="357" t="s">
        <v>66083</v>
      </c>
      <c r="E31634" s="357" t="s">
        <v>66083</v>
      </c>
    </row>
    <row r="31635" spans="1:5" ht="15.6">
      <c r="A31635" s="358" t="s">
        <v>66084</v>
      </c>
      <c r="B31635" s="358" t="s">
        <v>10262</v>
      </c>
      <c r="C31635" s="359" t="s">
        <v>55556</v>
      </c>
      <c r="D31635" s="357" t="s">
        <v>66083</v>
      </c>
      <c r="E31635" s="357" t="s">
        <v>66083</v>
      </c>
    </row>
    <row r="31636" spans="1:5" ht="15.6">
      <c r="A31636" s="358" t="s">
        <v>47323</v>
      </c>
      <c r="B31636" s="358" t="s">
        <v>10262</v>
      </c>
      <c r="C31636" s="359" t="s">
        <v>55556</v>
      </c>
      <c r="D31636" s="357" t="s">
        <v>47322</v>
      </c>
      <c r="E31636" s="357" t="s">
        <v>47322</v>
      </c>
    </row>
    <row r="31637" spans="1:5" ht="15.6">
      <c r="A31637" s="358" t="s">
        <v>55479</v>
      </c>
      <c r="B31637" s="358" t="s">
        <v>55479</v>
      </c>
      <c r="C31637" s="359" t="s">
        <v>55556</v>
      </c>
      <c r="D31637" s="357" t="s">
        <v>55478</v>
      </c>
      <c r="E31637" s="357" t="s">
        <v>55478</v>
      </c>
    </row>
    <row r="31638" spans="1:5" ht="15.6">
      <c r="A31638" s="358" t="s">
        <v>49755</v>
      </c>
      <c r="B31638" s="358" t="s">
        <v>49756</v>
      </c>
      <c r="C31638" s="359" t="s">
        <v>55556</v>
      </c>
      <c r="D31638" s="357" t="s">
        <v>49754</v>
      </c>
      <c r="E31638" s="357" t="s">
        <v>49754</v>
      </c>
    </row>
    <row r="31639" spans="1:5" ht="15.6">
      <c r="A31639" s="358" t="s">
        <v>52463</v>
      </c>
      <c r="B31639" s="358" t="s">
        <v>52463</v>
      </c>
      <c r="C31639" s="359" t="s">
        <v>55556</v>
      </c>
      <c r="D31639" s="357" t="s">
        <v>52462</v>
      </c>
      <c r="E31639" s="357" t="s">
        <v>52462</v>
      </c>
    </row>
    <row r="31640" spans="1:5" ht="15.6">
      <c r="A31640" s="358" t="s">
        <v>52780</v>
      </c>
      <c r="B31640" s="358" t="s">
        <v>52780</v>
      </c>
      <c r="C31640" s="359" t="s">
        <v>55556</v>
      </c>
      <c r="D31640" s="357" t="s">
        <v>52779</v>
      </c>
      <c r="E31640" s="357" t="s">
        <v>52779</v>
      </c>
    </row>
    <row r="31641" spans="1:5" ht="15.6">
      <c r="A31641" s="358" t="s">
        <v>66086</v>
      </c>
      <c r="B31641" s="358" t="s">
        <v>66086</v>
      </c>
      <c r="C31641" s="359" t="s">
        <v>55556</v>
      </c>
      <c r="D31641" s="357" t="s">
        <v>66085</v>
      </c>
      <c r="E31641" s="357" t="s">
        <v>66085</v>
      </c>
    </row>
    <row r="31642" spans="1:5" ht="15.6">
      <c r="A31642" s="358" t="s">
        <v>25714</v>
      </c>
      <c r="B31642" s="358" t="s">
        <v>25715</v>
      </c>
      <c r="C31642" s="359" t="s">
        <v>55556</v>
      </c>
      <c r="D31642" s="357" t="s">
        <v>25713</v>
      </c>
      <c r="E31642" s="357" t="s">
        <v>25713</v>
      </c>
    </row>
    <row r="31643" spans="1:5" ht="15.6">
      <c r="A31643" s="358" t="s">
        <v>25740</v>
      </c>
      <c r="B31643" s="358" t="s">
        <v>25740</v>
      </c>
      <c r="C31643" s="359" t="s">
        <v>55556</v>
      </c>
      <c r="D31643" s="357" t="s">
        <v>25739</v>
      </c>
      <c r="E31643" s="357" t="s">
        <v>25739</v>
      </c>
    </row>
    <row r="31644" spans="1:5" ht="15.6">
      <c r="A31644" s="358" t="s">
        <v>55492</v>
      </c>
      <c r="B31644" s="358" t="s">
        <v>55493</v>
      </c>
      <c r="C31644" s="359" t="s">
        <v>55556</v>
      </c>
      <c r="D31644" s="357" t="s">
        <v>55491</v>
      </c>
      <c r="E31644" s="357" t="s">
        <v>55491</v>
      </c>
    </row>
    <row r="31645" spans="1:5" ht="15.6">
      <c r="A31645" s="358" t="s">
        <v>55492</v>
      </c>
      <c r="B31645" s="358" t="s">
        <v>55493</v>
      </c>
      <c r="C31645" s="359" t="s">
        <v>55556</v>
      </c>
      <c r="D31645" s="357" t="s">
        <v>55491</v>
      </c>
      <c r="E31645" s="357" t="s">
        <v>55491</v>
      </c>
    </row>
    <row r="31646" spans="1:5" ht="15.6">
      <c r="A31646" s="358" t="s">
        <v>26773</v>
      </c>
      <c r="B31646" s="358" t="s">
        <v>26774</v>
      </c>
      <c r="C31646" s="359" t="s">
        <v>55556</v>
      </c>
      <c r="D31646" s="357" t="s">
        <v>26772</v>
      </c>
      <c r="E31646" s="357" t="s">
        <v>26772</v>
      </c>
    </row>
    <row r="31647" spans="1:5" ht="15.6">
      <c r="A31647" s="358" t="s">
        <v>27949</v>
      </c>
      <c r="B31647" s="358" t="s">
        <v>27949</v>
      </c>
      <c r="C31647" s="359" t="s">
        <v>55556</v>
      </c>
      <c r="D31647" s="357" t="s">
        <v>27948</v>
      </c>
      <c r="E31647" s="357" t="s">
        <v>27948</v>
      </c>
    </row>
    <row r="31648" spans="1:5" ht="15.6">
      <c r="A31648" s="358" t="s">
        <v>47333</v>
      </c>
      <c r="B31648" s="358" t="s">
        <v>47333</v>
      </c>
      <c r="C31648" s="359" t="s">
        <v>55556</v>
      </c>
      <c r="D31648" s="357" t="s">
        <v>47332</v>
      </c>
      <c r="E31648" s="357" t="s">
        <v>47332</v>
      </c>
    </row>
    <row r="31649" spans="1:5" ht="15.6">
      <c r="A31649" s="358" t="s">
        <v>50371</v>
      </c>
      <c r="B31649" s="358" t="s">
        <v>50372</v>
      </c>
      <c r="C31649" s="359" t="s">
        <v>55556</v>
      </c>
      <c r="D31649" s="357" t="s">
        <v>50370</v>
      </c>
      <c r="E31649" s="357" t="s">
        <v>50370</v>
      </c>
    </row>
    <row r="31650" spans="1:5" ht="15.6">
      <c r="A31650" s="358" t="s">
        <v>66088</v>
      </c>
      <c r="B31650" s="358" t="s">
        <v>66088</v>
      </c>
      <c r="C31650" s="359" t="s">
        <v>55556</v>
      </c>
      <c r="D31650" s="357" t="s">
        <v>66087</v>
      </c>
      <c r="E31650" s="357" t="s">
        <v>66087</v>
      </c>
    </row>
    <row r="31651" spans="1:5" ht="15.6">
      <c r="A31651" s="358" t="s">
        <v>51362</v>
      </c>
      <c r="B31651" s="358" t="s">
        <v>10262</v>
      </c>
      <c r="C31651" s="359" t="s">
        <v>55556</v>
      </c>
      <c r="D31651" s="357" t="s">
        <v>51361</v>
      </c>
      <c r="E31651" s="357" t="s">
        <v>51361</v>
      </c>
    </row>
    <row r="31652" spans="1:5" ht="15.6">
      <c r="A31652" s="358" t="s">
        <v>51362</v>
      </c>
      <c r="B31652" s="358" t="s">
        <v>10262</v>
      </c>
      <c r="C31652" s="359" t="s">
        <v>55556</v>
      </c>
      <c r="D31652" s="357" t="s">
        <v>51361</v>
      </c>
      <c r="E31652" s="357" t="s">
        <v>51361</v>
      </c>
    </row>
    <row r="31653" spans="1:5" ht="15.6">
      <c r="A31653" s="358" t="s">
        <v>66090</v>
      </c>
      <c r="B31653" s="358" t="s">
        <v>10262</v>
      </c>
      <c r="C31653" s="359" t="s">
        <v>55556</v>
      </c>
      <c r="D31653" s="357" t="s">
        <v>66089</v>
      </c>
      <c r="E31653" s="357" t="s">
        <v>66089</v>
      </c>
    </row>
    <row r="31654" spans="1:5" ht="15.6">
      <c r="A31654" s="358" t="s">
        <v>66092</v>
      </c>
      <c r="B31654" s="358" t="s">
        <v>66093</v>
      </c>
      <c r="C31654" s="359" t="s">
        <v>55556</v>
      </c>
      <c r="D31654" s="357" t="s">
        <v>66091</v>
      </c>
      <c r="E31654" s="357" t="s">
        <v>66091</v>
      </c>
    </row>
    <row r="31655" spans="1:5" ht="15.6">
      <c r="A31655" s="358" t="s">
        <v>53402</v>
      </c>
      <c r="B31655" s="358" t="s">
        <v>53403</v>
      </c>
      <c r="C31655" s="359" t="s">
        <v>55556</v>
      </c>
      <c r="D31655" s="357" t="s">
        <v>53401</v>
      </c>
      <c r="E31655" s="357" t="s">
        <v>53401</v>
      </c>
    </row>
    <row r="31656" spans="1:5" ht="15.6">
      <c r="A31656" s="358" t="s">
        <v>26279</v>
      </c>
      <c r="B31656" s="358" t="s">
        <v>26279</v>
      </c>
      <c r="C31656" s="359" t="s">
        <v>55556</v>
      </c>
      <c r="D31656" s="357" t="s">
        <v>26278</v>
      </c>
      <c r="E31656" s="357" t="s">
        <v>26278</v>
      </c>
    </row>
    <row r="31657" spans="1:5" ht="15.6">
      <c r="A31657" s="358" t="s">
        <v>55698</v>
      </c>
      <c r="B31657" s="358" t="s">
        <v>10262</v>
      </c>
      <c r="C31657" s="359" t="s">
        <v>55556</v>
      </c>
      <c r="D31657" s="357" t="s">
        <v>55697</v>
      </c>
      <c r="E31657" s="357" t="s">
        <v>55697</v>
      </c>
    </row>
    <row r="31658" spans="1:5" ht="15.6">
      <c r="A31658" s="358" t="s">
        <v>55698</v>
      </c>
      <c r="B31658" s="358" t="s">
        <v>10262</v>
      </c>
      <c r="C31658" s="359" t="s">
        <v>55556</v>
      </c>
      <c r="D31658" s="357" t="s">
        <v>55697</v>
      </c>
      <c r="E31658" s="357" t="s">
        <v>55697</v>
      </c>
    </row>
    <row r="31659" spans="1:5" ht="15.6">
      <c r="A31659" s="358" t="s">
        <v>66095</v>
      </c>
      <c r="B31659" s="358" t="s">
        <v>66096</v>
      </c>
      <c r="C31659" s="359" t="s">
        <v>55556</v>
      </c>
      <c r="D31659" s="357" t="s">
        <v>66094</v>
      </c>
      <c r="E31659" s="357" t="s">
        <v>66094</v>
      </c>
    </row>
    <row r="31660" spans="1:5" ht="15.6">
      <c r="A31660" s="358" t="s">
        <v>55755</v>
      </c>
      <c r="B31660" s="358" t="s">
        <v>55755</v>
      </c>
      <c r="C31660" s="359" t="s">
        <v>55556</v>
      </c>
      <c r="D31660" s="357" t="s">
        <v>55754</v>
      </c>
      <c r="E31660" s="357" t="s">
        <v>55754</v>
      </c>
    </row>
    <row r="31661" spans="1:5" ht="15.6">
      <c r="A31661" s="358" t="s">
        <v>34558</v>
      </c>
      <c r="B31661" s="358" t="s">
        <v>34558</v>
      </c>
      <c r="C31661" s="359" t="s">
        <v>55556</v>
      </c>
      <c r="D31661" s="357" t="s">
        <v>34557</v>
      </c>
      <c r="E31661" s="357" t="s">
        <v>34557</v>
      </c>
    </row>
    <row r="31662" spans="1:5" ht="15.6">
      <c r="A31662" s="358" t="s">
        <v>34879</v>
      </c>
      <c r="B31662" s="358" t="s">
        <v>34880</v>
      </c>
      <c r="C31662" s="359" t="s">
        <v>55556</v>
      </c>
      <c r="D31662" s="357" t="s">
        <v>34878</v>
      </c>
      <c r="E31662" s="357" t="s">
        <v>34878</v>
      </c>
    </row>
    <row r="31663" spans="1:5" ht="15.6">
      <c r="A31663" s="358" t="s">
        <v>37644</v>
      </c>
      <c r="B31663" s="358" t="s">
        <v>37644</v>
      </c>
      <c r="C31663" s="359" t="s">
        <v>55556</v>
      </c>
      <c r="D31663" s="357" t="s">
        <v>37643</v>
      </c>
      <c r="E31663" s="357" t="s">
        <v>37643</v>
      </c>
    </row>
    <row r="31664" spans="1:5" ht="15.6">
      <c r="A31664" s="358" t="s">
        <v>10262</v>
      </c>
      <c r="B31664" s="358" t="s">
        <v>55713</v>
      </c>
      <c r="C31664" s="359" t="s">
        <v>55556</v>
      </c>
      <c r="D31664" s="357" t="s">
        <v>55712</v>
      </c>
      <c r="E31664" s="357" t="s">
        <v>55712</v>
      </c>
    </row>
    <row r="31665" spans="1:5" ht="15.6">
      <c r="A31665" s="358" t="s">
        <v>50520</v>
      </c>
      <c r="B31665" s="358" t="s">
        <v>50521</v>
      </c>
      <c r="C31665" s="359" t="s">
        <v>55556</v>
      </c>
      <c r="D31665" s="357" t="s">
        <v>50519</v>
      </c>
      <c r="E31665" s="357" t="s">
        <v>50519</v>
      </c>
    </row>
    <row r="31666" spans="1:5" ht="15.6">
      <c r="A31666" s="358" t="s">
        <v>24187</v>
      </c>
      <c r="B31666" s="358" t="s">
        <v>24188</v>
      </c>
      <c r="C31666" s="359" t="s">
        <v>55556</v>
      </c>
      <c r="D31666" s="357" t="s">
        <v>24186</v>
      </c>
      <c r="E31666" s="357" t="s">
        <v>24186</v>
      </c>
    </row>
    <row r="31667" spans="1:5" ht="15.6">
      <c r="A31667" s="358" t="s">
        <v>25451</v>
      </c>
      <c r="B31667" s="358" t="s">
        <v>25452</v>
      </c>
      <c r="C31667" s="359" t="s">
        <v>55556</v>
      </c>
      <c r="D31667" s="357" t="s">
        <v>25450</v>
      </c>
      <c r="E31667" s="357" t="s">
        <v>25450</v>
      </c>
    </row>
    <row r="31668" spans="1:5" ht="15.6">
      <c r="A31668" s="358" t="s">
        <v>27474</v>
      </c>
      <c r="B31668" s="358" t="s">
        <v>27474</v>
      </c>
      <c r="C31668" s="359" t="s">
        <v>55556</v>
      </c>
      <c r="D31668" s="357" t="s">
        <v>27473</v>
      </c>
      <c r="E31668" s="357" t="s">
        <v>27473</v>
      </c>
    </row>
    <row r="31669" spans="1:5" ht="15.6">
      <c r="A31669" s="358" t="s">
        <v>27941</v>
      </c>
      <c r="B31669" s="358" t="s">
        <v>27942</v>
      </c>
      <c r="C31669" s="359" t="s">
        <v>55556</v>
      </c>
      <c r="D31669" s="357" t="s">
        <v>27940</v>
      </c>
      <c r="E31669" s="357" t="s">
        <v>27940</v>
      </c>
    </row>
    <row r="31670" spans="1:5" ht="15.6">
      <c r="A31670" s="358" t="s">
        <v>28802</v>
      </c>
      <c r="B31670" s="358" t="s">
        <v>28802</v>
      </c>
      <c r="C31670" s="359" t="s">
        <v>55556</v>
      </c>
      <c r="D31670" s="357" t="s">
        <v>28801</v>
      </c>
      <c r="E31670" s="357" t="s">
        <v>28801</v>
      </c>
    </row>
    <row r="31671" spans="1:5" ht="15.6">
      <c r="A31671" s="358" t="s">
        <v>28802</v>
      </c>
      <c r="B31671" s="358" t="s">
        <v>28802</v>
      </c>
      <c r="C31671" s="359" t="s">
        <v>55556</v>
      </c>
      <c r="D31671" s="357" t="s">
        <v>28801</v>
      </c>
      <c r="E31671" s="357" t="s">
        <v>28801</v>
      </c>
    </row>
    <row r="31672" spans="1:5" ht="15.6">
      <c r="A31672" s="358" t="s">
        <v>29861</v>
      </c>
      <c r="B31672" s="358" t="s">
        <v>29861</v>
      </c>
      <c r="C31672" s="359" t="s">
        <v>55556</v>
      </c>
      <c r="D31672" s="357" t="s">
        <v>29860</v>
      </c>
      <c r="E31672" s="357" t="s">
        <v>29860</v>
      </c>
    </row>
    <row r="31673" spans="1:5" ht="15.6">
      <c r="A31673" s="358" t="s">
        <v>30009</v>
      </c>
      <c r="B31673" s="358" t="s">
        <v>30010</v>
      </c>
      <c r="C31673" s="359" t="s">
        <v>55556</v>
      </c>
      <c r="D31673" s="357" t="s">
        <v>30008</v>
      </c>
      <c r="E31673" s="357" t="s">
        <v>30008</v>
      </c>
    </row>
    <row r="31674" spans="1:5" ht="15.6">
      <c r="A31674" s="358" t="s">
        <v>34842</v>
      </c>
      <c r="B31674" s="358" t="s">
        <v>10262</v>
      </c>
      <c r="C31674" s="359" t="s">
        <v>55556</v>
      </c>
      <c r="D31674" s="357" t="s">
        <v>34841</v>
      </c>
      <c r="E31674" s="357" t="s">
        <v>34841</v>
      </c>
    </row>
    <row r="31675" spans="1:5" ht="15.6">
      <c r="A31675" s="358" t="s">
        <v>39242</v>
      </c>
      <c r="B31675" s="358" t="s">
        <v>39243</v>
      </c>
      <c r="C31675" s="359" t="s">
        <v>55556</v>
      </c>
      <c r="D31675" s="357" t="s">
        <v>39241</v>
      </c>
      <c r="E31675" s="357" t="s">
        <v>39241</v>
      </c>
    </row>
    <row r="31676" spans="1:5" ht="15.6">
      <c r="A31676" s="358" t="s">
        <v>43508</v>
      </c>
      <c r="B31676" s="358" t="s">
        <v>43509</v>
      </c>
      <c r="C31676" s="359" t="s">
        <v>55556</v>
      </c>
      <c r="D31676" s="357" t="s">
        <v>43507</v>
      </c>
      <c r="E31676" s="357" t="s">
        <v>43507</v>
      </c>
    </row>
    <row r="31677" spans="1:5" ht="15.6">
      <c r="A31677" s="358" t="s">
        <v>43516</v>
      </c>
      <c r="B31677" s="358" t="s">
        <v>43517</v>
      </c>
      <c r="C31677" s="359" t="s">
        <v>55556</v>
      </c>
      <c r="D31677" s="357" t="s">
        <v>43515</v>
      </c>
      <c r="E31677" s="357" t="s">
        <v>43515</v>
      </c>
    </row>
    <row r="31678" spans="1:5" ht="15.6">
      <c r="A31678" s="358" t="s">
        <v>43516</v>
      </c>
      <c r="B31678" s="358" t="s">
        <v>43517</v>
      </c>
      <c r="C31678" s="359" t="s">
        <v>55556</v>
      </c>
      <c r="D31678" s="357" t="s">
        <v>43515</v>
      </c>
      <c r="E31678" s="357" t="s">
        <v>43515</v>
      </c>
    </row>
    <row r="31679" spans="1:5" ht="15.6">
      <c r="A31679" s="358" t="s">
        <v>46140</v>
      </c>
      <c r="B31679" s="358" t="s">
        <v>46141</v>
      </c>
      <c r="C31679" s="359" t="s">
        <v>55556</v>
      </c>
      <c r="D31679" s="357" t="s">
        <v>46139</v>
      </c>
      <c r="E31679" s="357" t="s">
        <v>46139</v>
      </c>
    </row>
    <row r="31680" spans="1:5" ht="15.6">
      <c r="A31680" s="358" t="s">
        <v>47926</v>
      </c>
      <c r="B31680" s="358" t="s">
        <v>47927</v>
      </c>
      <c r="C31680" s="359" t="s">
        <v>55556</v>
      </c>
      <c r="D31680" s="357" t="s">
        <v>47925</v>
      </c>
      <c r="E31680" s="357" t="s">
        <v>47925</v>
      </c>
    </row>
    <row r="31681" spans="1:5" ht="15.6">
      <c r="A31681" s="358" t="s">
        <v>66098</v>
      </c>
      <c r="B31681" s="358" t="s">
        <v>66099</v>
      </c>
      <c r="C31681" s="359" t="s">
        <v>55556</v>
      </c>
      <c r="D31681" s="357" t="s">
        <v>66097</v>
      </c>
      <c r="E31681" s="357" t="s">
        <v>66097</v>
      </c>
    </row>
    <row r="31682" spans="1:5" ht="15.6">
      <c r="A31682" s="358" t="s">
        <v>49831</v>
      </c>
      <c r="B31682" s="358" t="s">
        <v>49832</v>
      </c>
      <c r="C31682" s="359" t="s">
        <v>55556</v>
      </c>
      <c r="D31682" s="357" t="s">
        <v>49830</v>
      </c>
      <c r="E31682" s="357" t="s">
        <v>49830</v>
      </c>
    </row>
    <row r="31683" spans="1:5" ht="15.6">
      <c r="A31683" s="358" t="s">
        <v>50791</v>
      </c>
      <c r="B31683" s="358" t="s">
        <v>50792</v>
      </c>
      <c r="C31683" s="359" t="s">
        <v>55556</v>
      </c>
      <c r="D31683" s="357" t="s">
        <v>50790</v>
      </c>
      <c r="E31683" s="357" t="s">
        <v>50790</v>
      </c>
    </row>
    <row r="31684" spans="1:5" ht="15.6">
      <c r="A31684" s="358" t="s">
        <v>55689</v>
      </c>
      <c r="B31684" s="358" t="s">
        <v>55690</v>
      </c>
      <c r="C31684" s="359" t="s">
        <v>55556</v>
      </c>
      <c r="D31684" s="357" t="s">
        <v>55688</v>
      </c>
      <c r="E31684" s="357" t="s">
        <v>55688</v>
      </c>
    </row>
    <row r="31685" spans="1:5" ht="15.6">
      <c r="A31685" s="358" t="s">
        <v>66101</v>
      </c>
      <c r="B31685" s="358" t="s">
        <v>66102</v>
      </c>
      <c r="C31685" s="359" t="s">
        <v>55556</v>
      </c>
      <c r="D31685" s="357" t="s">
        <v>66100</v>
      </c>
      <c r="E31685" s="357" t="s">
        <v>66100</v>
      </c>
    </row>
    <row r="31686" spans="1:5" ht="15.6">
      <c r="A31686" s="358" t="s">
        <v>52677</v>
      </c>
      <c r="B31686" s="358" t="s">
        <v>10262</v>
      </c>
      <c r="C31686" s="359" t="s">
        <v>55556</v>
      </c>
      <c r="D31686" s="357" t="s">
        <v>52676</v>
      </c>
      <c r="E31686" s="357" t="s">
        <v>52676</v>
      </c>
    </row>
    <row r="31687" spans="1:5" ht="15.6">
      <c r="A31687" s="358" t="s">
        <v>52732</v>
      </c>
      <c r="B31687" s="358" t="s">
        <v>52732</v>
      </c>
      <c r="C31687" s="359" t="s">
        <v>55556</v>
      </c>
      <c r="D31687" s="357" t="s">
        <v>52731</v>
      </c>
      <c r="E31687" s="357" t="s">
        <v>52731</v>
      </c>
    </row>
    <row r="31688" spans="1:5" ht="15.6">
      <c r="A31688" s="358" t="s">
        <v>53763</v>
      </c>
      <c r="B31688" s="358" t="s">
        <v>53764</v>
      </c>
      <c r="C31688" s="359" t="s">
        <v>55556</v>
      </c>
      <c r="D31688" s="357" t="s">
        <v>53762</v>
      </c>
      <c r="E31688" s="357" t="s">
        <v>53762</v>
      </c>
    </row>
    <row r="31689" spans="1:5" ht="15.6">
      <c r="A31689" s="358" t="s">
        <v>24787</v>
      </c>
      <c r="B31689" s="358" t="s">
        <v>24788</v>
      </c>
      <c r="C31689" s="359" t="s">
        <v>55556</v>
      </c>
      <c r="D31689" s="357" t="s">
        <v>24786</v>
      </c>
      <c r="E31689" s="357" t="s">
        <v>24786</v>
      </c>
    </row>
    <row r="31690" spans="1:5" ht="15.6">
      <c r="A31690" s="358" t="s">
        <v>24787</v>
      </c>
      <c r="B31690" s="358" t="s">
        <v>24788</v>
      </c>
      <c r="C31690" s="359" t="s">
        <v>55556</v>
      </c>
      <c r="D31690" s="357" t="s">
        <v>24786</v>
      </c>
      <c r="E31690" s="357" t="s">
        <v>24786</v>
      </c>
    </row>
    <row r="31691" spans="1:5" ht="15.6">
      <c r="A31691" s="358" t="s">
        <v>25738</v>
      </c>
      <c r="B31691" s="358" t="s">
        <v>25738</v>
      </c>
      <c r="C31691" s="359" t="s">
        <v>55556</v>
      </c>
      <c r="D31691" s="357" t="s">
        <v>25737</v>
      </c>
      <c r="E31691" s="357" t="s">
        <v>25737</v>
      </c>
    </row>
    <row r="31692" spans="1:5" ht="15.6">
      <c r="A31692" s="358" t="s">
        <v>26265</v>
      </c>
      <c r="B31692" s="358" t="s">
        <v>26266</v>
      </c>
      <c r="C31692" s="359" t="s">
        <v>55556</v>
      </c>
      <c r="D31692" s="357" t="s">
        <v>26264</v>
      </c>
      <c r="E31692" s="357" t="s">
        <v>26264</v>
      </c>
    </row>
    <row r="31693" spans="1:5" ht="15.6">
      <c r="A31693" s="358" t="s">
        <v>26684</v>
      </c>
      <c r="B31693" s="358" t="s">
        <v>26685</v>
      </c>
      <c r="C31693" s="359" t="s">
        <v>55556</v>
      </c>
      <c r="D31693" s="357" t="s">
        <v>26683</v>
      </c>
      <c r="E31693" s="357" t="s">
        <v>26683</v>
      </c>
    </row>
    <row r="31694" spans="1:5" ht="15.6">
      <c r="A31694" s="358" t="s">
        <v>26754</v>
      </c>
      <c r="B31694" s="358" t="s">
        <v>26754</v>
      </c>
      <c r="C31694" s="359" t="s">
        <v>55556</v>
      </c>
      <c r="D31694" s="357" t="s">
        <v>26753</v>
      </c>
      <c r="E31694" s="357" t="s">
        <v>26753</v>
      </c>
    </row>
    <row r="31695" spans="1:5" ht="15.6">
      <c r="A31695" s="358" t="s">
        <v>66104</v>
      </c>
      <c r="B31695" s="358" t="s">
        <v>66105</v>
      </c>
      <c r="C31695" s="359" t="s">
        <v>55556</v>
      </c>
      <c r="D31695" s="357" t="s">
        <v>66103</v>
      </c>
      <c r="E31695" s="357" t="s">
        <v>66103</v>
      </c>
    </row>
    <row r="31696" spans="1:5" ht="15.6">
      <c r="A31696" s="358" t="s">
        <v>32145</v>
      </c>
      <c r="B31696" s="358" t="s">
        <v>32145</v>
      </c>
      <c r="C31696" s="359" t="s">
        <v>55556</v>
      </c>
      <c r="D31696" s="357" t="s">
        <v>32144</v>
      </c>
      <c r="E31696" s="357" t="s">
        <v>32144</v>
      </c>
    </row>
    <row r="31697" spans="1:5" ht="15.6">
      <c r="A31697" s="358" t="s">
        <v>33080</v>
      </c>
      <c r="B31697" s="358" t="s">
        <v>33081</v>
      </c>
      <c r="C31697" s="359" t="s">
        <v>55556</v>
      </c>
      <c r="D31697" s="357" t="s">
        <v>33079</v>
      </c>
      <c r="E31697" s="357" t="s">
        <v>33079</v>
      </c>
    </row>
    <row r="31698" spans="1:5" ht="15.6">
      <c r="A31698" s="358" t="s">
        <v>33591</v>
      </c>
      <c r="B31698" s="358" t="s">
        <v>33592</v>
      </c>
      <c r="C31698" s="359" t="s">
        <v>55556</v>
      </c>
      <c r="D31698" s="357" t="s">
        <v>33590</v>
      </c>
      <c r="E31698" s="357" t="s">
        <v>33590</v>
      </c>
    </row>
    <row r="31699" spans="1:5" ht="15.6">
      <c r="A31699" s="358" t="s">
        <v>33591</v>
      </c>
      <c r="B31699" s="358" t="s">
        <v>33592</v>
      </c>
      <c r="C31699" s="359" t="s">
        <v>55556</v>
      </c>
      <c r="D31699" s="357" t="s">
        <v>33590</v>
      </c>
      <c r="E31699" s="357" t="s">
        <v>33590</v>
      </c>
    </row>
    <row r="31700" spans="1:5" ht="15.6">
      <c r="A31700" s="358" t="s">
        <v>10262</v>
      </c>
      <c r="B31700" s="358" t="s">
        <v>35051</v>
      </c>
      <c r="C31700" s="359" t="s">
        <v>55556</v>
      </c>
      <c r="D31700" s="357" t="s">
        <v>35050</v>
      </c>
      <c r="E31700" s="357" t="s">
        <v>35050</v>
      </c>
    </row>
    <row r="31701" spans="1:5" ht="15.6">
      <c r="A31701" s="358" t="s">
        <v>49468</v>
      </c>
      <c r="B31701" s="358" t="s">
        <v>49469</v>
      </c>
      <c r="C31701" s="359" t="s">
        <v>55556</v>
      </c>
      <c r="D31701" s="357" t="s">
        <v>49467</v>
      </c>
      <c r="E31701" s="357" t="s">
        <v>49467</v>
      </c>
    </row>
    <row r="31702" spans="1:5" ht="15.6">
      <c r="A31702" s="358" t="s">
        <v>49655</v>
      </c>
      <c r="B31702" s="358" t="s">
        <v>49656</v>
      </c>
      <c r="C31702" s="359" t="s">
        <v>55556</v>
      </c>
      <c r="D31702" s="357" t="s">
        <v>49654</v>
      </c>
      <c r="E31702" s="357" t="s">
        <v>49654</v>
      </c>
    </row>
    <row r="31703" spans="1:5" ht="15.6">
      <c r="A31703" s="358" t="s">
        <v>49834</v>
      </c>
      <c r="B31703" s="358" t="s">
        <v>49834</v>
      </c>
      <c r="C31703" s="359" t="s">
        <v>55556</v>
      </c>
      <c r="D31703" s="357" t="s">
        <v>49833</v>
      </c>
      <c r="E31703" s="357" t="s">
        <v>49833</v>
      </c>
    </row>
    <row r="31704" spans="1:5" ht="15.6">
      <c r="A31704" s="358" t="s">
        <v>53716</v>
      </c>
      <c r="B31704" s="358" t="s">
        <v>53717</v>
      </c>
      <c r="C31704" s="359" t="s">
        <v>55556</v>
      </c>
      <c r="D31704" s="357" t="s">
        <v>53715</v>
      </c>
      <c r="E31704" s="357" t="s">
        <v>53715</v>
      </c>
    </row>
    <row r="31705" spans="1:5" ht="15.6">
      <c r="A31705" s="358" t="s">
        <v>24125</v>
      </c>
      <c r="B31705" s="358" t="s">
        <v>24126</v>
      </c>
      <c r="C31705" s="359" t="s">
        <v>55556</v>
      </c>
      <c r="D31705" s="357" t="s">
        <v>24124</v>
      </c>
      <c r="E31705" s="357" t="s">
        <v>24124</v>
      </c>
    </row>
    <row r="31706" spans="1:5" ht="15.6">
      <c r="A31706" s="358" t="s">
        <v>55642</v>
      </c>
      <c r="B31706" s="358" t="s">
        <v>55643</v>
      </c>
      <c r="C31706" s="359" t="s">
        <v>55556</v>
      </c>
      <c r="D31706" s="357" t="s">
        <v>55641</v>
      </c>
      <c r="E31706" s="357" t="s">
        <v>55641</v>
      </c>
    </row>
    <row r="31707" spans="1:5" ht="15.6">
      <c r="A31707" s="358" t="s">
        <v>66107</v>
      </c>
      <c r="B31707" s="358" t="s">
        <v>66108</v>
      </c>
      <c r="C31707" s="359" t="s">
        <v>55556</v>
      </c>
      <c r="D31707" s="357" t="s">
        <v>66106</v>
      </c>
      <c r="E31707" s="357" t="s">
        <v>66106</v>
      </c>
    </row>
    <row r="31708" spans="1:5" ht="15.6">
      <c r="A31708" s="358" t="s">
        <v>26154</v>
      </c>
      <c r="B31708" s="358" t="s">
        <v>26155</v>
      </c>
      <c r="C31708" s="359" t="s">
        <v>55556</v>
      </c>
      <c r="D31708" s="357" t="s">
        <v>26153</v>
      </c>
      <c r="E31708" s="357" t="s">
        <v>26153</v>
      </c>
    </row>
    <row r="31709" spans="1:5" ht="15.6">
      <c r="A31709" s="358" t="s">
        <v>26205</v>
      </c>
      <c r="B31709" s="358" t="s">
        <v>26206</v>
      </c>
      <c r="C31709" s="359" t="s">
        <v>55556</v>
      </c>
      <c r="D31709" s="357" t="s">
        <v>26204</v>
      </c>
      <c r="E31709" s="357" t="s">
        <v>26204</v>
      </c>
    </row>
    <row r="31710" spans="1:5" ht="15.6">
      <c r="A31710" s="358" t="s">
        <v>26689</v>
      </c>
      <c r="B31710" s="358" t="s">
        <v>26689</v>
      </c>
      <c r="C31710" s="359" t="s">
        <v>55556</v>
      </c>
      <c r="D31710" s="357" t="s">
        <v>26688</v>
      </c>
      <c r="E31710" s="357" t="s">
        <v>26688</v>
      </c>
    </row>
    <row r="31711" spans="1:5" ht="15.6">
      <c r="A31711" s="358" t="s">
        <v>44334</v>
      </c>
      <c r="B31711" s="358" t="s">
        <v>44335</v>
      </c>
      <c r="C31711" s="359" t="s">
        <v>55556</v>
      </c>
      <c r="D31711" s="357" t="s">
        <v>44333</v>
      </c>
      <c r="E31711" s="357" t="s">
        <v>44333</v>
      </c>
    </row>
    <row r="31712" spans="1:5" ht="15.6">
      <c r="A31712" s="358" t="s">
        <v>44702</v>
      </c>
      <c r="B31712" s="358" t="s">
        <v>10262</v>
      </c>
      <c r="C31712" s="359" t="s">
        <v>55556</v>
      </c>
      <c r="D31712" s="357" t="s">
        <v>44701</v>
      </c>
      <c r="E31712" s="357" t="s">
        <v>44701</v>
      </c>
    </row>
    <row r="31713" spans="1:5" ht="15.6">
      <c r="A31713" s="358" t="s">
        <v>45106</v>
      </c>
      <c r="B31713" s="358" t="s">
        <v>45106</v>
      </c>
      <c r="C31713" s="359" t="s">
        <v>55556</v>
      </c>
      <c r="D31713" s="357" t="s">
        <v>45105</v>
      </c>
      <c r="E31713" s="357" t="s">
        <v>45105</v>
      </c>
    </row>
    <row r="31714" spans="1:5" ht="15.6">
      <c r="A31714" s="358" t="s">
        <v>45225</v>
      </c>
      <c r="B31714" s="358" t="s">
        <v>10262</v>
      </c>
      <c r="C31714" s="359" t="s">
        <v>55556</v>
      </c>
      <c r="D31714" s="357" t="s">
        <v>45224</v>
      </c>
      <c r="E31714" s="357" t="s">
        <v>45224</v>
      </c>
    </row>
    <row r="31715" spans="1:5" ht="15.6">
      <c r="A31715" s="358" t="s">
        <v>45416</v>
      </c>
      <c r="B31715" s="358" t="s">
        <v>45417</v>
      </c>
      <c r="C31715" s="359" t="s">
        <v>55556</v>
      </c>
      <c r="D31715" s="357" t="s">
        <v>45415</v>
      </c>
      <c r="E31715" s="357" t="s">
        <v>45415</v>
      </c>
    </row>
    <row r="31716" spans="1:5" ht="15.6">
      <c r="A31716" s="358" t="s">
        <v>45461</v>
      </c>
      <c r="B31716" s="358" t="s">
        <v>45461</v>
      </c>
      <c r="C31716" s="359" t="s">
        <v>55556</v>
      </c>
      <c r="D31716" s="357" t="s">
        <v>45460</v>
      </c>
      <c r="E31716" s="357" t="s">
        <v>45460</v>
      </c>
    </row>
    <row r="31717" spans="1:5" ht="15.6">
      <c r="A31717" s="358" t="s">
        <v>46327</v>
      </c>
      <c r="B31717" s="358" t="s">
        <v>46327</v>
      </c>
      <c r="C31717" s="359" t="s">
        <v>55556</v>
      </c>
      <c r="D31717" s="357" t="s">
        <v>46326</v>
      </c>
      <c r="E31717" s="357" t="s">
        <v>46326</v>
      </c>
    </row>
    <row r="31718" spans="1:5" ht="15.6">
      <c r="A31718" s="358" t="s">
        <v>46597</v>
      </c>
      <c r="B31718" s="358" t="s">
        <v>46597</v>
      </c>
      <c r="C31718" s="359" t="s">
        <v>55556</v>
      </c>
      <c r="D31718" s="357" t="s">
        <v>46596</v>
      </c>
      <c r="E31718" s="357" t="s">
        <v>46596</v>
      </c>
    </row>
    <row r="31719" spans="1:5" ht="15.6">
      <c r="A31719" s="358" t="s">
        <v>48956</v>
      </c>
      <c r="B31719" s="358" t="s">
        <v>48957</v>
      </c>
      <c r="C31719" s="359" t="s">
        <v>55556</v>
      </c>
      <c r="D31719" s="357" t="s">
        <v>48955</v>
      </c>
      <c r="E31719" s="357" t="s">
        <v>48955</v>
      </c>
    </row>
    <row r="31720" spans="1:5" ht="15.6">
      <c r="A31720" s="358" t="s">
        <v>66110</v>
      </c>
      <c r="B31720" s="358" t="s">
        <v>66111</v>
      </c>
      <c r="C31720" s="359" t="s">
        <v>55556</v>
      </c>
      <c r="D31720" s="357" t="s">
        <v>66109</v>
      </c>
      <c r="E31720" s="357" t="s">
        <v>66109</v>
      </c>
    </row>
    <row r="31721" spans="1:5" ht="15.6">
      <c r="A31721" s="358" t="s">
        <v>66113</v>
      </c>
      <c r="B31721" s="358" t="s">
        <v>66114</v>
      </c>
      <c r="C31721" s="359" t="s">
        <v>55556</v>
      </c>
      <c r="D31721" s="357" t="s">
        <v>66112</v>
      </c>
      <c r="E31721" s="357" t="s">
        <v>66112</v>
      </c>
    </row>
    <row r="31722" spans="1:5" ht="15.6">
      <c r="A31722" s="358" t="s">
        <v>50496</v>
      </c>
      <c r="B31722" s="358" t="s">
        <v>50497</v>
      </c>
      <c r="C31722" s="359" t="s">
        <v>55556</v>
      </c>
      <c r="D31722" s="357" t="s">
        <v>50495</v>
      </c>
      <c r="E31722" s="357" t="s">
        <v>50495</v>
      </c>
    </row>
    <row r="31723" spans="1:5" ht="15.6">
      <c r="A31723" s="358" t="s">
        <v>51723</v>
      </c>
      <c r="B31723" s="358" t="s">
        <v>10262</v>
      </c>
      <c r="C31723" s="359" t="s">
        <v>55556</v>
      </c>
      <c r="D31723" s="357" t="s">
        <v>51722</v>
      </c>
      <c r="E31723" s="357" t="s">
        <v>51722</v>
      </c>
    </row>
    <row r="31724" spans="1:5" ht="15.6">
      <c r="A31724" s="358" t="s">
        <v>53095</v>
      </c>
      <c r="B31724" s="358" t="s">
        <v>53096</v>
      </c>
      <c r="C31724" s="359" t="s">
        <v>55556</v>
      </c>
      <c r="D31724" s="357" t="s">
        <v>53094</v>
      </c>
      <c r="E31724" s="357" t="s">
        <v>53094</v>
      </c>
    </row>
    <row r="31725" spans="1:5" ht="15.6">
      <c r="A31725" s="358" t="s">
        <v>23956</v>
      </c>
      <c r="B31725" s="358" t="s">
        <v>23957</v>
      </c>
      <c r="C31725" s="359" t="s">
        <v>55556</v>
      </c>
      <c r="D31725" s="357" t="s">
        <v>23955</v>
      </c>
      <c r="E31725" s="357" t="s">
        <v>23955</v>
      </c>
    </row>
    <row r="31726" spans="1:5" ht="15.6">
      <c r="A31726" s="358" t="s">
        <v>25772</v>
      </c>
      <c r="B31726" s="358" t="s">
        <v>25772</v>
      </c>
      <c r="C31726" s="359" t="s">
        <v>55556</v>
      </c>
      <c r="D31726" s="357" t="s">
        <v>25771</v>
      </c>
      <c r="E31726" s="357" t="s">
        <v>25771</v>
      </c>
    </row>
    <row r="31727" spans="1:5" ht="15.6">
      <c r="A31727" s="358" t="s">
        <v>27582</v>
      </c>
      <c r="B31727" s="358" t="s">
        <v>27583</v>
      </c>
      <c r="C31727" s="359" t="s">
        <v>55556</v>
      </c>
      <c r="D31727" s="357" t="s">
        <v>27581</v>
      </c>
      <c r="E31727" s="357" t="s">
        <v>27581</v>
      </c>
    </row>
    <row r="31728" spans="1:5" ht="15.6">
      <c r="A31728" s="358" t="s">
        <v>27756</v>
      </c>
      <c r="B31728" s="358" t="s">
        <v>27757</v>
      </c>
      <c r="C31728" s="359" t="s">
        <v>55556</v>
      </c>
      <c r="D31728" s="357" t="s">
        <v>27755</v>
      </c>
      <c r="E31728" s="357" t="s">
        <v>27755</v>
      </c>
    </row>
    <row r="31729" spans="1:5" ht="15.6">
      <c r="A31729" s="358" t="s">
        <v>27944</v>
      </c>
      <c r="B31729" s="358" t="s">
        <v>27945</v>
      </c>
      <c r="C31729" s="359" t="s">
        <v>55556</v>
      </c>
      <c r="D31729" s="357" t="s">
        <v>27943</v>
      </c>
      <c r="E31729" s="357" t="s">
        <v>27943</v>
      </c>
    </row>
    <row r="31730" spans="1:5" ht="15.6">
      <c r="A31730" s="358" t="s">
        <v>30077</v>
      </c>
      <c r="B31730" s="358" t="s">
        <v>30078</v>
      </c>
      <c r="C31730" s="359" t="s">
        <v>55556</v>
      </c>
      <c r="D31730" s="357" t="s">
        <v>30076</v>
      </c>
      <c r="E31730" s="357" t="s">
        <v>30076</v>
      </c>
    </row>
    <row r="31731" spans="1:5" ht="15.6">
      <c r="A31731" s="358" t="s">
        <v>10262</v>
      </c>
      <c r="B31731" s="358" t="s">
        <v>30884</v>
      </c>
      <c r="C31731" s="359" t="s">
        <v>55556</v>
      </c>
      <c r="D31731" s="357" t="s">
        <v>30883</v>
      </c>
      <c r="E31731" s="357" t="s">
        <v>30883</v>
      </c>
    </row>
    <row r="31732" spans="1:5" ht="15.6">
      <c r="A31732" s="358" t="s">
        <v>10262</v>
      </c>
      <c r="B31732" s="358" t="s">
        <v>30884</v>
      </c>
      <c r="C31732" s="359" t="s">
        <v>55556</v>
      </c>
      <c r="D31732" s="357" t="s">
        <v>30883</v>
      </c>
      <c r="E31732" s="357" t="s">
        <v>30883</v>
      </c>
    </row>
    <row r="31733" spans="1:5" ht="15.6">
      <c r="A31733" s="358" t="s">
        <v>55686</v>
      </c>
      <c r="B31733" s="358" t="s">
        <v>55687</v>
      </c>
      <c r="C31733" s="359" t="s">
        <v>55556</v>
      </c>
      <c r="D31733" s="357" t="s">
        <v>55685</v>
      </c>
      <c r="E31733" s="357" t="s">
        <v>55685</v>
      </c>
    </row>
    <row r="31734" spans="1:5" ht="15.6">
      <c r="A31734" s="358" t="s">
        <v>31930</v>
      </c>
      <c r="B31734" s="358" t="s">
        <v>31931</v>
      </c>
      <c r="C31734" s="359" t="s">
        <v>55556</v>
      </c>
      <c r="D31734" s="357" t="s">
        <v>31929</v>
      </c>
      <c r="E31734" s="357" t="s">
        <v>31929</v>
      </c>
    </row>
    <row r="31735" spans="1:5" ht="15.6">
      <c r="A31735" s="358" t="s">
        <v>32369</v>
      </c>
      <c r="B31735" s="358" t="s">
        <v>32370</v>
      </c>
      <c r="C31735" s="359" t="s">
        <v>55556</v>
      </c>
      <c r="D31735" s="357" t="s">
        <v>32368</v>
      </c>
      <c r="E31735" s="357" t="s">
        <v>32368</v>
      </c>
    </row>
    <row r="31736" spans="1:5" ht="15.6">
      <c r="A31736" s="358" t="s">
        <v>32407</v>
      </c>
      <c r="B31736" s="358" t="s">
        <v>10262</v>
      </c>
      <c r="C31736" s="359" t="s">
        <v>55556</v>
      </c>
      <c r="D31736" s="357" t="s">
        <v>32406</v>
      </c>
      <c r="E31736" s="357" t="s">
        <v>32406</v>
      </c>
    </row>
    <row r="31737" spans="1:5" ht="15.6">
      <c r="A31737" s="358" t="s">
        <v>33916</v>
      </c>
      <c r="B31737" s="358" t="s">
        <v>33917</v>
      </c>
      <c r="C31737" s="359" t="s">
        <v>55556</v>
      </c>
      <c r="D31737" s="357" t="s">
        <v>33915</v>
      </c>
      <c r="E31737" s="357" t="s">
        <v>33915</v>
      </c>
    </row>
    <row r="31738" spans="1:5" ht="15.6">
      <c r="A31738" s="358" t="s">
        <v>34650</v>
      </c>
      <c r="B31738" s="358" t="s">
        <v>34651</v>
      </c>
      <c r="C31738" s="359" t="s">
        <v>55556</v>
      </c>
      <c r="D31738" s="357" t="s">
        <v>34649</v>
      </c>
      <c r="E31738" s="357" t="s">
        <v>34649</v>
      </c>
    </row>
    <row r="31739" spans="1:5" ht="15.6">
      <c r="A31739" s="358" t="s">
        <v>34708</v>
      </c>
      <c r="B31739" s="358" t="s">
        <v>34709</v>
      </c>
      <c r="C31739" s="359" t="s">
        <v>55556</v>
      </c>
      <c r="D31739" s="357" t="s">
        <v>34707</v>
      </c>
      <c r="E31739" s="357" t="s">
        <v>34707</v>
      </c>
    </row>
    <row r="31740" spans="1:5" ht="15.6">
      <c r="A31740" s="358" t="s">
        <v>35131</v>
      </c>
      <c r="B31740" s="358" t="s">
        <v>35131</v>
      </c>
      <c r="C31740" s="359" t="s">
        <v>55556</v>
      </c>
      <c r="D31740" s="357" t="s">
        <v>35130</v>
      </c>
      <c r="E31740" s="357" t="s">
        <v>35130</v>
      </c>
    </row>
    <row r="31741" spans="1:5" ht="15.6">
      <c r="A31741" s="358" t="s">
        <v>37743</v>
      </c>
      <c r="B31741" s="358" t="s">
        <v>37744</v>
      </c>
      <c r="C31741" s="359" t="s">
        <v>55556</v>
      </c>
      <c r="D31741" s="357" t="s">
        <v>37742</v>
      </c>
      <c r="E31741" s="357" t="s">
        <v>37742</v>
      </c>
    </row>
    <row r="31742" spans="1:5" ht="15.6">
      <c r="A31742" s="358" t="s">
        <v>38659</v>
      </c>
      <c r="B31742" s="358" t="s">
        <v>38660</v>
      </c>
      <c r="C31742" s="359" t="s">
        <v>55556</v>
      </c>
      <c r="D31742" s="357" t="s">
        <v>38658</v>
      </c>
      <c r="E31742" s="357" t="s">
        <v>38658</v>
      </c>
    </row>
    <row r="31743" spans="1:5" ht="15.6">
      <c r="A31743" s="358" t="s">
        <v>38659</v>
      </c>
      <c r="B31743" s="358" t="s">
        <v>38660</v>
      </c>
      <c r="C31743" s="359" t="s">
        <v>55556</v>
      </c>
      <c r="D31743" s="357" t="s">
        <v>38658</v>
      </c>
      <c r="E31743" s="357" t="s">
        <v>38658</v>
      </c>
    </row>
    <row r="31744" spans="1:5" ht="15.6">
      <c r="A31744" s="358" t="s">
        <v>40416</v>
      </c>
      <c r="B31744" s="358" t="s">
        <v>40416</v>
      </c>
      <c r="C31744" s="359" t="s">
        <v>55556</v>
      </c>
      <c r="D31744" s="357" t="s">
        <v>40415</v>
      </c>
      <c r="E31744" s="357" t="s">
        <v>40415</v>
      </c>
    </row>
    <row r="31745" spans="1:5" ht="15.6">
      <c r="A31745" s="358" t="s">
        <v>41056</v>
      </c>
      <c r="B31745" s="358" t="s">
        <v>41056</v>
      </c>
      <c r="C31745" s="359" t="s">
        <v>55556</v>
      </c>
      <c r="D31745" s="357" t="s">
        <v>41055</v>
      </c>
      <c r="E31745" s="357" t="s">
        <v>41055</v>
      </c>
    </row>
    <row r="31746" spans="1:5" ht="15.6">
      <c r="A31746" s="358" t="s">
        <v>43726</v>
      </c>
      <c r="B31746" s="358" t="s">
        <v>43726</v>
      </c>
      <c r="C31746" s="359" t="s">
        <v>55556</v>
      </c>
      <c r="D31746" s="357" t="s">
        <v>43725</v>
      </c>
      <c r="E31746" s="357" t="s">
        <v>43725</v>
      </c>
    </row>
    <row r="31747" spans="1:5" ht="15.6">
      <c r="A31747" s="358" t="s">
        <v>44939</v>
      </c>
      <c r="B31747" s="358" t="s">
        <v>44939</v>
      </c>
      <c r="C31747" s="359" t="s">
        <v>55556</v>
      </c>
      <c r="D31747" s="357" t="s">
        <v>44938</v>
      </c>
      <c r="E31747" s="357" t="s">
        <v>44938</v>
      </c>
    </row>
    <row r="31748" spans="1:5" ht="15.6">
      <c r="A31748" s="358" t="s">
        <v>45014</v>
      </c>
      <c r="B31748" s="358" t="s">
        <v>10262</v>
      </c>
      <c r="C31748" s="359" t="s">
        <v>55556</v>
      </c>
      <c r="D31748" s="357" t="s">
        <v>45013</v>
      </c>
      <c r="E31748" s="357" t="s">
        <v>45013</v>
      </c>
    </row>
    <row r="31749" spans="1:5" ht="15.6">
      <c r="A31749" s="358" t="s">
        <v>45621</v>
      </c>
      <c r="B31749" s="358" t="s">
        <v>45621</v>
      </c>
      <c r="C31749" s="359" t="s">
        <v>55556</v>
      </c>
      <c r="D31749" s="357" t="s">
        <v>45620</v>
      </c>
      <c r="E31749" s="357" t="s">
        <v>45620</v>
      </c>
    </row>
    <row r="31750" spans="1:5" ht="15.6">
      <c r="A31750" s="358" t="s">
        <v>48739</v>
      </c>
      <c r="B31750" s="358" t="s">
        <v>48739</v>
      </c>
      <c r="C31750" s="359" t="s">
        <v>55556</v>
      </c>
      <c r="D31750" s="357" t="s">
        <v>48738</v>
      </c>
      <c r="E31750" s="357" t="s">
        <v>48738</v>
      </c>
    </row>
    <row r="31751" spans="1:5" ht="15.6">
      <c r="A31751" s="358" t="s">
        <v>22504</v>
      </c>
      <c r="B31751" s="358" t="s">
        <v>22504</v>
      </c>
      <c r="C31751" s="359" t="s">
        <v>55556</v>
      </c>
      <c r="D31751" s="357" t="s">
        <v>9092</v>
      </c>
      <c r="E31751" s="357" t="s">
        <v>9092</v>
      </c>
    </row>
    <row r="31752" spans="1:5" ht="15.6">
      <c r="A31752" s="358" t="s">
        <v>66116</v>
      </c>
      <c r="B31752" s="358" t="s">
        <v>66117</v>
      </c>
      <c r="C31752" s="359" t="s">
        <v>55556</v>
      </c>
      <c r="D31752" s="357" t="s">
        <v>66115</v>
      </c>
      <c r="E31752" s="357" t="s">
        <v>66115</v>
      </c>
    </row>
    <row r="31753" spans="1:5" ht="15.6">
      <c r="A31753" s="358" t="s">
        <v>50484</v>
      </c>
      <c r="B31753" s="358" t="s">
        <v>50484</v>
      </c>
      <c r="C31753" s="359" t="s">
        <v>55556</v>
      </c>
      <c r="D31753" s="357" t="s">
        <v>50483</v>
      </c>
      <c r="E31753" s="357" t="s">
        <v>50483</v>
      </c>
    </row>
    <row r="31754" spans="1:5" ht="15.6">
      <c r="A31754" s="358" t="s">
        <v>51403</v>
      </c>
      <c r="B31754" s="358" t="s">
        <v>51404</v>
      </c>
      <c r="C31754" s="359" t="s">
        <v>55556</v>
      </c>
      <c r="D31754" s="357" t="s">
        <v>51402</v>
      </c>
      <c r="E31754" s="357" t="s">
        <v>51402</v>
      </c>
    </row>
    <row r="31755" spans="1:5" ht="15.6">
      <c r="A31755" s="358" t="s">
        <v>66119</v>
      </c>
      <c r="B31755" s="358" t="s">
        <v>10262</v>
      </c>
      <c r="C31755" s="359" t="s">
        <v>55556</v>
      </c>
      <c r="D31755" s="357" t="s">
        <v>66118</v>
      </c>
      <c r="E31755" s="357" t="s">
        <v>66118</v>
      </c>
    </row>
    <row r="31756" spans="1:5" ht="15.6">
      <c r="A31756" s="358" t="s">
        <v>51808</v>
      </c>
      <c r="B31756" s="358" t="s">
        <v>51809</v>
      </c>
      <c r="C31756" s="359" t="s">
        <v>55556</v>
      </c>
      <c r="D31756" s="357" t="s">
        <v>51807</v>
      </c>
      <c r="E31756" s="357" t="s">
        <v>51807</v>
      </c>
    </row>
    <row r="31757" spans="1:5" ht="15.6">
      <c r="A31757" s="358" t="s">
        <v>52082</v>
      </c>
      <c r="B31757" s="358" t="s">
        <v>52082</v>
      </c>
      <c r="C31757" s="359" t="s">
        <v>55556</v>
      </c>
      <c r="D31757" s="357" t="s">
        <v>52081</v>
      </c>
      <c r="E31757" s="357" t="s">
        <v>52081</v>
      </c>
    </row>
    <row r="31758" spans="1:5" ht="15.6">
      <c r="A31758" s="358" t="s">
        <v>53408</v>
      </c>
      <c r="B31758" s="358" t="s">
        <v>53409</v>
      </c>
      <c r="C31758" s="359" t="s">
        <v>55556</v>
      </c>
      <c r="D31758" s="357" t="s">
        <v>53407</v>
      </c>
      <c r="E31758" s="357" t="s">
        <v>53407</v>
      </c>
    </row>
    <row r="31759" spans="1:5" ht="15.6">
      <c r="A31759" s="358" t="s">
        <v>25460</v>
      </c>
      <c r="B31759" s="358" t="s">
        <v>25461</v>
      </c>
      <c r="C31759" s="359" t="s">
        <v>55556</v>
      </c>
      <c r="D31759" s="357" t="s">
        <v>25459</v>
      </c>
      <c r="E31759" s="357" t="s">
        <v>25459</v>
      </c>
    </row>
    <row r="31760" spans="1:5" ht="15.6">
      <c r="A31760" s="358" t="s">
        <v>27739</v>
      </c>
      <c r="B31760" s="358" t="s">
        <v>27740</v>
      </c>
      <c r="C31760" s="359" t="s">
        <v>55556</v>
      </c>
      <c r="D31760" s="357" t="s">
        <v>27738</v>
      </c>
      <c r="E31760" s="357" t="s">
        <v>27738</v>
      </c>
    </row>
    <row r="31761" spans="1:5" ht="15.6">
      <c r="A31761" s="358" t="s">
        <v>27763</v>
      </c>
      <c r="B31761" s="358" t="s">
        <v>27763</v>
      </c>
      <c r="C31761" s="359" t="s">
        <v>55556</v>
      </c>
      <c r="D31761" s="357" t="s">
        <v>27762</v>
      </c>
      <c r="E31761" s="357" t="s">
        <v>27762</v>
      </c>
    </row>
    <row r="31762" spans="1:5" ht="15.6">
      <c r="A31762" s="358" t="s">
        <v>27810</v>
      </c>
      <c r="B31762" s="358" t="s">
        <v>27810</v>
      </c>
      <c r="C31762" s="359" t="s">
        <v>55556</v>
      </c>
      <c r="D31762" s="357" t="s">
        <v>27809</v>
      </c>
      <c r="E31762" s="357" t="s">
        <v>27809</v>
      </c>
    </row>
    <row r="31763" spans="1:5" ht="15.6">
      <c r="A31763" s="358" t="s">
        <v>27927</v>
      </c>
      <c r="B31763" s="358" t="s">
        <v>27927</v>
      </c>
      <c r="C31763" s="359" t="s">
        <v>55556</v>
      </c>
      <c r="D31763" s="357" t="s">
        <v>27926</v>
      </c>
      <c r="E31763" s="357" t="s">
        <v>27926</v>
      </c>
    </row>
    <row r="31764" spans="1:5" ht="15.6">
      <c r="A31764" s="358" t="s">
        <v>29672</v>
      </c>
      <c r="B31764" s="358" t="s">
        <v>29672</v>
      </c>
      <c r="C31764" s="359" t="s">
        <v>55556</v>
      </c>
      <c r="D31764" s="357" t="s">
        <v>29671</v>
      </c>
      <c r="E31764" s="357" t="s">
        <v>29671</v>
      </c>
    </row>
    <row r="31765" spans="1:5" ht="15.6">
      <c r="A31765" s="358" t="s">
        <v>33117</v>
      </c>
      <c r="B31765" s="358" t="s">
        <v>33118</v>
      </c>
      <c r="C31765" s="359" t="s">
        <v>55556</v>
      </c>
      <c r="D31765" s="357" t="s">
        <v>33116</v>
      </c>
      <c r="E31765" s="357" t="s">
        <v>33116</v>
      </c>
    </row>
    <row r="31766" spans="1:5" ht="15.6">
      <c r="A31766" s="358" t="s">
        <v>33117</v>
      </c>
      <c r="B31766" s="358" t="s">
        <v>33118</v>
      </c>
      <c r="C31766" s="359" t="s">
        <v>55556</v>
      </c>
      <c r="D31766" s="357" t="s">
        <v>33116</v>
      </c>
      <c r="E31766" s="357" t="s">
        <v>33116</v>
      </c>
    </row>
    <row r="31767" spans="1:5" ht="15.6">
      <c r="A31767" s="358" t="s">
        <v>33988</v>
      </c>
      <c r="B31767" s="358" t="s">
        <v>33988</v>
      </c>
      <c r="C31767" s="359" t="s">
        <v>55556</v>
      </c>
      <c r="D31767" s="357" t="s">
        <v>33987</v>
      </c>
      <c r="E31767" s="357" t="s">
        <v>33987</v>
      </c>
    </row>
    <row r="31768" spans="1:5" ht="15.6">
      <c r="A31768" s="358" t="s">
        <v>34572</v>
      </c>
      <c r="B31768" s="358" t="s">
        <v>34573</v>
      </c>
      <c r="C31768" s="359" t="s">
        <v>55556</v>
      </c>
      <c r="D31768" s="357" t="s">
        <v>34571</v>
      </c>
      <c r="E31768" s="357" t="s">
        <v>34571</v>
      </c>
    </row>
    <row r="31769" spans="1:5" ht="15.6">
      <c r="A31769" s="358" t="s">
        <v>36635</v>
      </c>
      <c r="B31769" s="358" t="s">
        <v>36635</v>
      </c>
      <c r="C31769" s="359" t="s">
        <v>55556</v>
      </c>
      <c r="D31769" s="357" t="s">
        <v>36634</v>
      </c>
      <c r="E31769" s="357" t="s">
        <v>36634</v>
      </c>
    </row>
    <row r="31770" spans="1:5" ht="15.6">
      <c r="A31770" s="358" t="s">
        <v>42743</v>
      </c>
      <c r="B31770" s="358" t="s">
        <v>42743</v>
      </c>
      <c r="C31770" s="359" t="s">
        <v>55556</v>
      </c>
      <c r="D31770" s="357" t="s">
        <v>42742</v>
      </c>
      <c r="E31770" s="357" t="s">
        <v>42742</v>
      </c>
    </row>
    <row r="31771" spans="1:5" ht="15.6">
      <c r="A31771" s="358" t="s">
        <v>43164</v>
      </c>
      <c r="B31771" s="358" t="s">
        <v>43164</v>
      </c>
      <c r="C31771" s="359" t="s">
        <v>55556</v>
      </c>
      <c r="D31771" s="357" t="s">
        <v>43163</v>
      </c>
      <c r="E31771" s="357" t="s">
        <v>43163</v>
      </c>
    </row>
    <row r="31772" spans="1:5" ht="15.6">
      <c r="A31772" s="358" t="s">
        <v>43650</v>
      </c>
      <c r="B31772" s="358" t="s">
        <v>43650</v>
      </c>
      <c r="C31772" s="359" t="s">
        <v>55556</v>
      </c>
      <c r="D31772" s="357" t="s">
        <v>43649</v>
      </c>
      <c r="E31772" s="357" t="s">
        <v>43649</v>
      </c>
    </row>
    <row r="31773" spans="1:5" ht="15.6">
      <c r="A31773" s="358" t="s">
        <v>45212</v>
      </c>
      <c r="B31773" s="358" t="s">
        <v>45212</v>
      </c>
      <c r="C31773" s="359" t="s">
        <v>55556</v>
      </c>
      <c r="D31773" s="357" t="s">
        <v>45211</v>
      </c>
      <c r="E31773" s="357" t="s">
        <v>45211</v>
      </c>
    </row>
    <row r="31774" spans="1:5" ht="15.6">
      <c r="A31774" s="358" t="s">
        <v>46589</v>
      </c>
      <c r="B31774" s="358" t="s">
        <v>46590</v>
      </c>
      <c r="C31774" s="359" t="s">
        <v>55556</v>
      </c>
      <c r="D31774" s="357" t="s">
        <v>46588</v>
      </c>
      <c r="E31774" s="357" t="s">
        <v>46588</v>
      </c>
    </row>
    <row r="31775" spans="1:5" ht="15.6">
      <c r="A31775" s="358" t="s">
        <v>46845</v>
      </c>
      <c r="B31775" s="358" t="s">
        <v>46845</v>
      </c>
      <c r="C31775" s="359" t="s">
        <v>55556</v>
      </c>
      <c r="D31775" s="357" t="s">
        <v>46844</v>
      </c>
      <c r="E31775" s="357" t="s">
        <v>46844</v>
      </c>
    </row>
    <row r="31776" spans="1:5" ht="15.6">
      <c r="A31776" s="358" t="s">
        <v>47099</v>
      </c>
      <c r="B31776" s="358" t="s">
        <v>47100</v>
      </c>
      <c r="C31776" s="359" t="s">
        <v>55556</v>
      </c>
      <c r="D31776" s="357" t="s">
        <v>47098</v>
      </c>
      <c r="E31776" s="357" t="s">
        <v>47098</v>
      </c>
    </row>
    <row r="31777" spans="1:5" ht="15.6">
      <c r="A31777" s="358" t="s">
        <v>47995</v>
      </c>
      <c r="B31777" s="358" t="s">
        <v>47996</v>
      </c>
      <c r="C31777" s="359" t="s">
        <v>55556</v>
      </c>
      <c r="D31777" s="357" t="s">
        <v>47994</v>
      </c>
      <c r="E31777" s="357" t="s">
        <v>47994</v>
      </c>
    </row>
    <row r="31778" spans="1:5" ht="15.6">
      <c r="A31778" s="358" t="s">
        <v>49529</v>
      </c>
      <c r="B31778" s="358" t="s">
        <v>49529</v>
      </c>
      <c r="C31778" s="359" t="s">
        <v>55556</v>
      </c>
      <c r="D31778" s="357" t="s">
        <v>49528</v>
      </c>
      <c r="E31778" s="357" t="s">
        <v>49528</v>
      </c>
    </row>
    <row r="31779" spans="1:5" ht="15.6">
      <c r="A31779" s="358" t="s">
        <v>49620</v>
      </c>
      <c r="B31779" s="358" t="s">
        <v>49621</v>
      </c>
      <c r="C31779" s="359" t="s">
        <v>55556</v>
      </c>
      <c r="D31779" s="357" t="s">
        <v>49619</v>
      </c>
      <c r="E31779" s="357" t="s">
        <v>49619</v>
      </c>
    </row>
    <row r="31780" spans="1:5" ht="15.6">
      <c r="A31780" s="358" t="s">
        <v>50228</v>
      </c>
      <c r="B31780" s="358" t="s">
        <v>50229</v>
      </c>
      <c r="C31780" s="359" t="s">
        <v>55556</v>
      </c>
      <c r="D31780" s="357" t="s">
        <v>50227</v>
      </c>
      <c r="E31780" s="357" t="s">
        <v>50227</v>
      </c>
    </row>
    <row r="31781" spans="1:5" ht="15.6">
      <c r="A31781" s="358" t="s">
        <v>50457</v>
      </c>
      <c r="B31781" s="358" t="s">
        <v>50457</v>
      </c>
      <c r="C31781" s="359" t="s">
        <v>55556</v>
      </c>
      <c r="D31781" s="357" t="s">
        <v>50456</v>
      </c>
      <c r="E31781" s="357" t="s">
        <v>50456</v>
      </c>
    </row>
    <row r="31782" spans="1:5" ht="15.6">
      <c r="A31782" s="358" t="s">
        <v>50523</v>
      </c>
      <c r="B31782" s="358" t="s">
        <v>50523</v>
      </c>
      <c r="C31782" s="359" t="s">
        <v>55556</v>
      </c>
      <c r="D31782" s="357" t="s">
        <v>50522</v>
      </c>
      <c r="E31782" s="357" t="s">
        <v>50522</v>
      </c>
    </row>
    <row r="31783" spans="1:5" ht="15.6">
      <c r="A31783" s="358" t="s">
        <v>51366</v>
      </c>
      <c r="B31783" s="358" t="s">
        <v>51366</v>
      </c>
      <c r="C31783" s="359" t="s">
        <v>55556</v>
      </c>
      <c r="D31783" s="357" t="s">
        <v>51365</v>
      </c>
      <c r="E31783" s="357" t="s">
        <v>51365</v>
      </c>
    </row>
    <row r="31784" spans="1:5" ht="15.6">
      <c r="A31784" s="358" t="s">
        <v>51609</v>
      </c>
      <c r="B31784" s="358" t="s">
        <v>51610</v>
      </c>
      <c r="C31784" s="359" t="s">
        <v>55556</v>
      </c>
      <c r="D31784" s="357" t="s">
        <v>51608</v>
      </c>
      <c r="E31784" s="357" t="s">
        <v>51608</v>
      </c>
    </row>
    <row r="31785" spans="1:5" ht="15.6">
      <c r="A31785" s="358" t="s">
        <v>51779</v>
      </c>
      <c r="B31785" s="358" t="s">
        <v>51779</v>
      </c>
      <c r="C31785" s="359" t="s">
        <v>55556</v>
      </c>
      <c r="D31785" s="357" t="s">
        <v>51778</v>
      </c>
      <c r="E31785" s="357" t="s">
        <v>51778</v>
      </c>
    </row>
    <row r="31786" spans="1:5" ht="15.6">
      <c r="A31786" s="358" t="s">
        <v>51794</v>
      </c>
      <c r="B31786" s="358" t="s">
        <v>51795</v>
      </c>
      <c r="C31786" s="359" t="s">
        <v>55556</v>
      </c>
      <c r="D31786" s="357" t="s">
        <v>51793</v>
      </c>
      <c r="E31786" s="357" t="s">
        <v>51793</v>
      </c>
    </row>
    <row r="31787" spans="1:5" ht="15.6">
      <c r="A31787" s="358" t="s">
        <v>52277</v>
      </c>
      <c r="B31787" s="358" t="s">
        <v>52277</v>
      </c>
      <c r="C31787" s="359" t="s">
        <v>55556</v>
      </c>
      <c r="D31787" s="357" t="s">
        <v>52276</v>
      </c>
      <c r="E31787" s="357" t="s">
        <v>52276</v>
      </c>
    </row>
    <row r="31788" spans="1:5" ht="15.6">
      <c r="A31788" s="358" t="s">
        <v>52863</v>
      </c>
      <c r="B31788" s="358" t="s">
        <v>10262</v>
      </c>
      <c r="C31788" s="359" t="s">
        <v>55556</v>
      </c>
      <c r="D31788" s="357" t="s">
        <v>52862</v>
      </c>
      <c r="E31788" s="357" t="s">
        <v>52862</v>
      </c>
    </row>
    <row r="31789" spans="1:5" ht="15.6">
      <c r="A31789" s="358" t="s">
        <v>53055</v>
      </c>
      <c r="B31789" s="358" t="s">
        <v>53056</v>
      </c>
      <c r="C31789" s="359" t="s">
        <v>55556</v>
      </c>
      <c r="D31789" s="357" t="s">
        <v>53054</v>
      </c>
      <c r="E31789" s="357" t="s">
        <v>53054</v>
      </c>
    </row>
    <row r="31790" spans="1:5" ht="15.6">
      <c r="A31790" s="358" t="s">
        <v>53672</v>
      </c>
      <c r="B31790" s="358" t="s">
        <v>53672</v>
      </c>
      <c r="C31790" s="359" t="s">
        <v>55556</v>
      </c>
      <c r="D31790" s="357" t="s">
        <v>53671</v>
      </c>
      <c r="E31790" s="357" t="s">
        <v>53671</v>
      </c>
    </row>
    <row r="31791" spans="1:5" ht="15.6">
      <c r="A31791" s="358" t="s">
        <v>24353</v>
      </c>
      <c r="B31791" s="358" t="s">
        <v>24354</v>
      </c>
      <c r="C31791" s="359" t="s">
        <v>55556</v>
      </c>
      <c r="D31791" s="357" t="s">
        <v>24352</v>
      </c>
      <c r="E31791" s="357" t="s">
        <v>24352</v>
      </c>
    </row>
    <row r="31792" spans="1:5" ht="15.6">
      <c r="A31792" s="358" t="s">
        <v>24353</v>
      </c>
      <c r="B31792" s="358" t="s">
        <v>24354</v>
      </c>
      <c r="C31792" s="359" t="s">
        <v>55556</v>
      </c>
      <c r="D31792" s="357" t="s">
        <v>24352</v>
      </c>
      <c r="E31792" s="357" t="s">
        <v>24352</v>
      </c>
    </row>
    <row r="31793" spans="1:5" ht="15.6">
      <c r="A31793" s="358" t="s">
        <v>25666</v>
      </c>
      <c r="B31793" s="358" t="s">
        <v>25666</v>
      </c>
      <c r="C31793" s="359" t="s">
        <v>55556</v>
      </c>
      <c r="D31793" s="357" t="s">
        <v>25665</v>
      </c>
      <c r="E31793" s="357" t="s">
        <v>25665</v>
      </c>
    </row>
    <row r="31794" spans="1:5" ht="15.6">
      <c r="A31794" s="358" t="s">
        <v>26029</v>
      </c>
      <c r="B31794" s="358" t="s">
        <v>10262</v>
      </c>
      <c r="C31794" s="359" t="s">
        <v>55556</v>
      </c>
      <c r="D31794" s="357" t="s">
        <v>26028</v>
      </c>
      <c r="E31794" s="357" t="s">
        <v>26028</v>
      </c>
    </row>
    <row r="31795" spans="1:5" ht="15.6">
      <c r="A31795" s="358" t="s">
        <v>26284</v>
      </c>
      <c r="B31795" s="358" t="s">
        <v>26285</v>
      </c>
      <c r="C31795" s="359" t="s">
        <v>55556</v>
      </c>
      <c r="D31795" s="357" t="s">
        <v>26283</v>
      </c>
      <c r="E31795" s="357" t="s">
        <v>26283</v>
      </c>
    </row>
    <row r="31796" spans="1:5" ht="15.6">
      <c r="A31796" s="358" t="s">
        <v>27782</v>
      </c>
      <c r="B31796" s="358" t="s">
        <v>27783</v>
      </c>
      <c r="C31796" s="359" t="s">
        <v>55556</v>
      </c>
      <c r="D31796" s="357" t="s">
        <v>27781</v>
      </c>
      <c r="E31796" s="357" t="s">
        <v>27781</v>
      </c>
    </row>
    <row r="31797" spans="1:5" ht="15.6">
      <c r="A31797" s="358" t="s">
        <v>27978</v>
      </c>
      <c r="B31797" s="358" t="s">
        <v>27978</v>
      </c>
      <c r="C31797" s="359" t="s">
        <v>55556</v>
      </c>
      <c r="D31797" s="357" t="s">
        <v>27977</v>
      </c>
      <c r="E31797" s="357" t="s">
        <v>27977</v>
      </c>
    </row>
    <row r="31798" spans="1:5" ht="15.6">
      <c r="A31798" s="358" t="s">
        <v>28786</v>
      </c>
      <c r="B31798" s="358" t="s">
        <v>28787</v>
      </c>
      <c r="C31798" s="359" t="s">
        <v>55556</v>
      </c>
      <c r="D31798" s="357" t="s">
        <v>28785</v>
      </c>
      <c r="E31798" s="357" t="s">
        <v>28785</v>
      </c>
    </row>
    <row r="31799" spans="1:5" ht="15.6">
      <c r="A31799" s="358" t="s">
        <v>29477</v>
      </c>
      <c r="B31799" s="358" t="s">
        <v>29477</v>
      </c>
      <c r="C31799" s="359" t="s">
        <v>55556</v>
      </c>
      <c r="D31799" s="357" t="s">
        <v>29476</v>
      </c>
      <c r="E31799" s="357" t="s">
        <v>29476</v>
      </c>
    </row>
    <row r="31800" spans="1:5" ht="15.6">
      <c r="A31800" s="358" t="s">
        <v>29799</v>
      </c>
      <c r="B31800" s="358" t="s">
        <v>10262</v>
      </c>
      <c r="C31800" s="359" t="s">
        <v>55556</v>
      </c>
      <c r="D31800" s="357" t="s">
        <v>29798</v>
      </c>
      <c r="E31800" s="357" t="s">
        <v>29798</v>
      </c>
    </row>
    <row r="31801" spans="1:5" ht="15.6">
      <c r="A31801" s="358" t="s">
        <v>30006</v>
      </c>
      <c r="B31801" s="358" t="s">
        <v>30007</v>
      </c>
      <c r="C31801" s="359" t="s">
        <v>55556</v>
      </c>
      <c r="D31801" s="357" t="s">
        <v>30005</v>
      </c>
      <c r="E31801" s="357" t="s">
        <v>30005</v>
      </c>
    </row>
    <row r="31802" spans="1:5" ht="15.6">
      <c r="A31802" s="358" t="s">
        <v>30089</v>
      </c>
      <c r="B31802" s="358" t="s">
        <v>30090</v>
      </c>
      <c r="C31802" s="359" t="s">
        <v>55556</v>
      </c>
      <c r="D31802" s="357" t="s">
        <v>30088</v>
      </c>
      <c r="E31802" s="357" t="s">
        <v>30088</v>
      </c>
    </row>
    <row r="31803" spans="1:5" ht="15.6">
      <c r="A31803" s="358" t="s">
        <v>30449</v>
      </c>
      <c r="B31803" s="358" t="s">
        <v>30449</v>
      </c>
      <c r="C31803" s="359" t="s">
        <v>55556</v>
      </c>
      <c r="D31803" s="357" t="s">
        <v>30448</v>
      </c>
      <c r="E31803" s="357" t="s">
        <v>30448</v>
      </c>
    </row>
    <row r="31804" spans="1:5" ht="15.6">
      <c r="A31804" s="358" t="s">
        <v>31300</v>
      </c>
      <c r="B31804" s="358" t="s">
        <v>31301</v>
      </c>
      <c r="C31804" s="359" t="s">
        <v>55556</v>
      </c>
      <c r="D31804" s="357" t="s">
        <v>31299</v>
      </c>
      <c r="E31804" s="357" t="s">
        <v>31299</v>
      </c>
    </row>
    <row r="31805" spans="1:5" ht="15.6">
      <c r="A31805" s="358" t="s">
        <v>31773</v>
      </c>
      <c r="B31805" s="358" t="s">
        <v>31774</v>
      </c>
      <c r="C31805" s="359" t="s">
        <v>55556</v>
      </c>
      <c r="D31805" s="357" t="s">
        <v>31772</v>
      </c>
      <c r="E31805" s="357" t="s">
        <v>31772</v>
      </c>
    </row>
    <row r="31806" spans="1:5" ht="15.6">
      <c r="A31806" s="358" t="s">
        <v>31920</v>
      </c>
      <c r="B31806" s="358" t="s">
        <v>31921</v>
      </c>
      <c r="C31806" s="359" t="s">
        <v>55556</v>
      </c>
      <c r="D31806" s="357" t="s">
        <v>31919</v>
      </c>
      <c r="E31806" s="357" t="s">
        <v>31919</v>
      </c>
    </row>
    <row r="31807" spans="1:5" ht="15.6">
      <c r="A31807" s="358" t="s">
        <v>32159</v>
      </c>
      <c r="B31807" s="358" t="s">
        <v>32160</v>
      </c>
      <c r="C31807" s="359" t="s">
        <v>55556</v>
      </c>
      <c r="D31807" s="357" t="s">
        <v>32158</v>
      </c>
      <c r="E31807" s="357" t="s">
        <v>32158</v>
      </c>
    </row>
    <row r="31808" spans="1:5" ht="15.6">
      <c r="A31808" s="358" t="s">
        <v>32291</v>
      </c>
      <c r="B31808" s="358" t="s">
        <v>32292</v>
      </c>
      <c r="C31808" s="359" t="s">
        <v>55556</v>
      </c>
      <c r="D31808" s="357" t="s">
        <v>32290</v>
      </c>
      <c r="E31808" s="357" t="s">
        <v>32290</v>
      </c>
    </row>
    <row r="31809" spans="1:5" ht="15.6">
      <c r="A31809" s="358" t="s">
        <v>33044</v>
      </c>
      <c r="B31809" s="358" t="s">
        <v>33045</v>
      </c>
      <c r="C31809" s="359" t="s">
        <v>55556</v>
      </c>
      <c r="D31809" s="357" t="s">
        <v>33043</v>
      </c>
      <c r="E31809" s="357" t="s">
        <v>33043</v>
      </c>
    </row>
    <row r="31810" spans="1:5" ht="15.6">
      <c r="A31810" s="358" t="s">
        <v>33406</v>
      </c>
      <c r="B31810" s="358" t="s">
        <v>33407</v>
      </c>
      <c r="C31810" s="359" t="s">
        <v>55556</v>
      </c>
      <c r="D31810" s="357" t="s">
        <v>33405</v>
      </c>
      <c r="E31810" s="357" t="s">
        <v>33405</v>
      </c>
    </row>
    <row r="31811" spans="1:5" ht="15.6">
      <c r="A31811" s="358" t="s">
        <v>34035</v>
      </c>
      <c r="B31811" s="358" t="s">
        <v>10262</v>
      </c>
      <c r="C31811" s="359" t="s">
        <v>55556</v>
      </c>
      <c r="D31811" s="357" t="s">
        <v>34034</v>
      </c>
      <c r="E31811" s="357" t="s">
        <v>34034</v>
      </c>
    </row>
    <row r="31812" spans="1:5" ht="15.6">
      <c r="A31812" s="358" t="s">
        <v>37304</v>
      </c>
      <c r="B31812" s="358" t="s">
        <v>37305</v>
      </c>
      <c r="C31812" s="359" t="s">
        <v>55556</v>
      </c>
      <c r="D31812" s="357" t="s">
        <v>37303</v>
      </c>
      <c r="E31812" s="357" t="s">
        <v>37303</v>
      </c>
    </row>
    <row r="31813" spans="1:5" ht="15.6">
      <c r="A31813" s="358" t="s">
        <v>66121</v>
      </c>
      <c r="B31813" s="358" t="s">
        <v>10262</v>
      </c>
      <c r="C31813" s="359" t="s">
        <v>55556</v>
      </c>
      <c r="D31813" s="357" t="s">
        <v>66120</v>
      </c>
      <c r="E31813" s="357" t="s">
        <v>66120</v>
      </c>
    </row>
    <row r="31814" spans="1:5" ht="15.6">
      <c r="A31814" s="358" t="s">
        <v>38026</v>
      </c>
      <c r="B31814" s="358" t="s">
        <v>38027</v>
      </c>
      <c r="C31814" s="359" t="s">
        <v>55556</v>
      </c>
      <c r="D31814" s="357" t="s">
        <v>38025</v>
      </c>
      <c r="E31814" s="357" t="s">
        <v>38025</v>
      </c>
    </row>
    <row r="31815" spans="1:5" ht="15.6">
      <c r="A31815" s="358" t="s">
        <v>38187</v>
      </c>
      <c r="B31815" s="358" t="s">
        <v>38188</v>
      </c>
      <c r="C31815" s="359" t="s">
        <v>55556</v>
      </c>
      <c r="D31815" s="357" t="s">
        <v>38186</v>
      </c>
      <c r="E31815" s="357" t="s">
        <v>38186</v>
      </c>
    </row>
    <row r="31816" spans="1:5" ht="15.6">
      <c r="A31816" s="358" t="s">
        <v>43069</v>
      </c>
      <c r="B31816" s="358" t="s">
        <v>43070</v>
      </c>
      <c r="C31816" s="359" t="s">
        <v>55556</v>
      </c>
      <c r="D31816" s="357" t="s">
        <v>43068</v>
      </c>
      <c r="E31816" s="357" t="s">
        <v>43068</v>
      </c>
    </row>
    <row r="31817" spans="1:5" ht="15.6">
      <c r="A31817" s="358" t="s">
        <v>43763</v>
      </c>
      <c r="B31817" s="358" t="s">
        <v>10262</v>
      </c>
      <c r="C31817" s="359" t="s">
        <v>55556</v>
      </c>
      <c r="D31817" s="357" t="s">
        <v>43762</v>
      </c>
      <c r="E31817" s="357" t="s">
        <v>43762</v>
      </c>
    </row>
    <row r="31818" spans="1:5" ht="15.6">
      <c r="A31818" s="358" t="s">
        <v>44671</v>
      </c>
      <c r="B31818" s="358" t="s">
        <v>44672</v>
      </c>
      <c r="C31818" s="359" t="s">
        <v>55556</v>
      </c>
      <c r="D31818" s="357" t="s">
        <v>44670</v>
      </c>
      <c r="E31818" s="357" t="s">
        <v>44670</v>
      </c>
    </row>
    <row r="31819" spans="1:5" ht="15.6">
      <c r="A31819" s="358" t="s">
        <v>46371</v>
      </c>
      <c r="B31819" s="358" t="s">
        <v>46371</v>
      </c>
      <c r="C31819" s="359" t="s">
        <v>55556</v>
      </c>
      <c r="D31819" s="357" t="s">
        <v>46370</v>
      </c>
      <c r="E31819" s="357" t="s">
        <v>46370</v>
      </c>
    </row>
    <row r="31820" spans="1:5" ht="15.6">
      <c r="A31820" s="358" t="s">
        <v>46955</v>
      </c>
      <c r="B31820" s="358" t="s">
        <v>46956</v>
      </c>
      <c r="C31820" s="359" t="s">
        <v>55556</v>
      </c>
      <c r="D31820" s="357" t="s">
        <v>46954</v>
      </c>
      <c r="E31820" s="357" t="s">
        <v>46954</v>
      </c>
    </row>
    <row r="31821" spans="1:5" ht="15.6">
      <c r="A31821" s="358" t="s">
        <v>48094</v>
      </c>
      <c r="B31821" s="358" t="s">
        <v>48095</v>
      </c>
      <c r="C31821" s="359" t="s">
        <v>55556</v>
      </c>
      <c r="D31821" s="357" t="s">
        <v>48093</v>
      </c>
      <c r="E31821" s="357" t="s">
        <v>48093</v>
      </c>
    </row>
    <row r="31822" spans="1:5" ht="15.6">
      <c r="A31822" s="358" t="s">
        <v>48094</v>
      </c>
      <c r="B31822" s="358" t="s">
        <v>48095</v>
      </c>
      <c r="C31822" s="359" t="s">
        <v>55556</v>
      </c>
      <c r="D31822" s="357" t="s">
        <v>48093</v>
      </c>
      <c r="E31822" s="357" t="s">
        <v>48093</v>
      </c>
    </row>
    <row r="31823" spans="1:5" ht="15.6">
      <c r="A31823" s="358" t="s">
        <v>22433</v>
      </c>
      <c r="B31823" s="358" t="s">
        <v>22433</v>
      </c>
      <c r="C31823" s="359" t="s">
        <v>55556</v>
      </c>
      <c r="D31823" s="357" t="s">
        <v>9016</v>
      </c>
      <c r="E31823" s="357" t="s">
        <v>9016</v>
      </c>
    </row>
    <row r="31824" spans="1:5" ht="15.6">
      <c r="A31824" s="358" t="s">
        <v>22433</v>
      </c>
      <c r="B31824" s="358" t="s">
        <v>22433</v>
      </c>
      <c r="C31824" s="359" t="s">
        <v>55556</v>
      </c>
      <c r="D31824" s="357" t="s">
        <v>9016</v>
      </c>
      <c r="E31824" s="357" t="s">
        <v>9016</v>
      </c>
    </row>
    <row r="31825" spans="1:5" ht="15.6">
      <c r="A31825" s="358" t="s">
        <v>48535</v>
      </c>
      <c r="B31825" s="358" t="s">
        <v>48535</v>
      </c>
      <c r="C31825" s="359" t="s">
        <v>55556</v>
      </c>
      <c r="D31825" s="357" t="s">
        <v>48534</v>
      </c>
      <c r="E31825" s="357" t="s">
        <v>48534</v>
      </c>
    </row>
    <row r="31826" spans="1:5" ht="15.6">
      <c r="A31826" s="358" t="s">
        <v>48754</v>
      </c>
      <c r="B31826" s="358" t="s">
        <v>48754</v>
      </c>
      <c r="C31826" s="359" t="s">
        <v>55556</v>
      </c>
      <c r="D31826" s="357" t="s">
        <v>48753</v>
      </c>
      <c r="E31826" s="357" t="s">
        <v>48753</v>
      </c>
    </row>
    <row r="31827" spans="1:5" ht="15.6">
      <c r="A31827" s="358" t="s">
        <v>60231</v>
      </c>
      <c r="B31827" s="358" t="s">
        <v>60231</v>
      </c>
      <c r="C31827" s="359" t="s">
        <v>55556</v>
      </c>
      <c r="D31827" s="357" t="s">
        <v>66122</v>
      </c>
      <c r="E31827" s="357" t="s">
        <v>66122</v>
      </c>
    </row>
    <row r="31828" spans="1:5" ht="15.6">
      <c r="A31828" s="358" t="s">
        <v>10262</v>
      </c>
      <c r="B31828" s="358" t="s">
        <v>49026</v>
      </c>
      <c r="C31828" s="359" t="s">
        <v>55556</v>
      </c>
      <c r="D31828" s="357" t="s">
        <v>49025</v>
      </c>
      <c r="E31828" s="357" t="s">
        <v>49025</v>
      </c>
    </row>
    <row r="31829" spans="1:5" ht="15.6">
      <c r="A31829" s="358" t="s">
        <v>49084</v>
      </c>
      <c r="B31829" s="358" t="s">
        <v>49085</v>
      </c>
      <c r="C31829" s="359" t="s">
        <v>55556</v>
      </c>
      <c r="D31829" s="357" t="s">
        <v>49083</v>
      </c>
      <c r="E31829" s="357" t="s">
        <v>49083</v>
      </c>
    </row>
    <row r="31830" spans="1:5" ht="15.6">
      <c r="A31830" s="358" t="s">
        <v>49124</v>
      </c>
      <c r="B31830" s="358" t="s">
        <v>49124</v>
      </c>
      <c r="C31830" s="359" t="s">
        <v>55556</v>
      </c>
      <c r="D31830" s="357" t="s">
        <v>49123</v>
      </c>
      <c r="E31830" s="357" t="s">
        <v>49123</v>
      </c>
    </row>
    <row r="31831" spans="1:5" ht="15.6">
      <c r="A31831" s="358" t="s">
        <v>49241</v>
      </c>
      <c r="B31831" s="358" t="s">
        <v>49242</v>
      </c>
      <c r="C31831" s="359" t="s">
        <v>55556</v>
      </c>
      <c r="D31831" s="357" t="s">
        <v>49240</v>
      </c>
      <c r="E31831" s="357" t="s">
        <v>49240</v>
      </c>
    </row>
    <row r="31832" spans="1:5" ht="15.6">
      <c r="A31832" s="358" t="s">
        <v>49241</v>
      </c>
      <c r="B31832" s="358" t="s">
        <v>49242</v>
      </c>
      <c r="C31832" s="359" t="s">
        <v>55556</v>
      </c>
      <c r="D31832" s="357" t="s">
        <v>49240</v>
      </c>
      <c r="E31832" s="357" t="s">
        <v>49240</v>
      </c>
    </row>
    <row r="31833" spans="1:5" ht="15.6">
      <c r="A31833" s="358" t="s">
        <v>49398</v>
      </c>
      <c r="B31833" s="358" t="s">
        <v>49398</v>
      </c>
      <c r="C31833" s="359" t="s">
        <v>55556</v>
      </c>
      <c r="D31833" s="357" t="s">
        <v>49397</v>
      </c>
      <c r="E31833" s="357" t="s">
        <v>49397</v>
      </c>
    </row>
    <row r="31834" spans="1:5" ht="15.6">
      <c r="A31834" s="358" t="s">
        <v>49414</v>
      </c>
      <c r="B31834" s="358" t="s">
        <v>49415</v>
      </c>
      <c r="C31834" s="359" t="s">
        <v>55556</v>
      </c>
      <c r="D31834" s="357" t="s">
        <v>49413</v>
      </c>
      <c r="E31834" s="357" t="s">
        <v>49413</v>
      </c>
    </row>
    <row r="31835" spans="1:5" ht="15.6">
      <c r="A31835" s="358" t="s">
        <v>49574</v>
      </c>
      <c r="B31835" s="358" t="s">
        <v>10262</v>
      </c>
      <c r="C31835" s="359" t="s">
        <v>55556</v>
      </c>
      <c r="D31835" s="357" t="s">
        <v>49573</v>
      </c>
      <c r="E31835" s="357" t="s">
        <v>49573</v>
      </c>
    </row>
    <row r="31836" spans="1:5" ht="15.6">
      <c r="A31836" s="358" t="s">
        <v>49922</v>
      </c>
      <c r="B31836" s="358" t="s">
        <v>49922</v>
      </c>
      <c r="C31836" s="359" t="s">
        <v>55556</v>
      </c>
      <c r="D31836" s="357" t="s">
        <v>49921</v>
      </c>
      <c r="E31836" s="357" t="s">
        <v>49921</v>
      </c>
    </row>
    <row r="31837" spans="1:5" ht="15.6">
      <c r="A31837" s="358" t="s">
        <v>51066</v>
      </c>
      <c r="B31837" s="358" t="s">
        <v>51067</v>
      </c>
      <c r="C31837" s="359" t="s">
        <v>55556</v>
      </c>
      <c r="D31837" s="357" t="s">
        <v>51065</v>
      </c>
      <c r="E31837" s="357" t="s">
        <v>51065</v>
      </c>
    </row>
    <row r="31838" spans="1:5" ht="15.6">
      <c r="A31838" s="358" t="s">
        <v>52275</v>
      </c>
      <c r="B31838" s="358" t="s">
        <v>52275</v>
      </c>
      <c r="C31838" s="359" t="s">
        <v>55556</v>
      </c>
      <c r="D31838" s="357" t="s">
        <v>52274</v>
      </c>
      <c r="E31838" s="357" t="s">
        <v>52274</v>
      </c>
    </row>
    <row r="31839" spans="1:5" ht="15.6">
      <c r="A31839" s="358" t="s">
        <v>53824</v>
      </c>
      <c r="B31839" s="358" t="s">
        <v>53824</v>
      </c>
      <c r="C31839" s="359" t="s">
        <v>55556</v>
      </c>
      <c r="D31839" s="357" t="s">
        <v>53823</v>
      </c>
      <c r="E31839" s="357" t="s">
        <v>53823</v>
      </c>
    </row>
    <row r="31840" spans="1:5" ht="15.6">
      <c r="A31840" s="358" t="s">
        <v>55647</v>
      </c>
      <c r="B31840" s="358" t="s">
        <v>55648</v>
      </c>
      <c r="C31840" s="359" t="s">
        <v>55556</v>
      </c>
      <c r="D31840" s="357" t="s">
        <v>55646</v>
      </c>
      <c r="E31840" s="357" t="s">
        <v>55646</v>
      </c>
    </row>
    <row r="31841" spans="1:5" ht="15.6">
      <c r="A31841" s="358" t="s">
        <v>24398</v>
      </c>
      <c r="B31841" s="358" t="s">
        <v>24399</v>
      </c>
      <c r="C31841" s="359" t="s">
        <v>55556</v>
      </c>
      <c r="D31841" s="357" t="s">
        <v>24397</v>
      </c>
      <c r="E31841" s="357" t="s">
        <v>24397</v>
      </c>
    </row>
    <row r="31842" spans="1:5" ht="15.6">
      <c r="A31842" s="358" t="s">
        <v>24761</v>
      </c>
      <c r="B31842" s="358" t="s">
        <v>24761</v>
      </c>
      <c r="C31842" s="359" t="s">
        <v>55556</v>
      </c>
      <c r="D31842" s="357" t="s">
        <v>24760</v>
      </c>
      <c r="E31842" s="357" t="s">
        <v>24760</v>
      </c>
    </row>
    <row r="31843" spans="1:5" ht="15.6">
      <c r="A31843" s="358" t="s">
        <v>24933</v>
      </c>
      <c r="B31843" s="358" t="s">
        <v>24933</v>
      </c>
      <c r="C31843" s="359" t="s">
        <v>55556</v>
      </c>
      <c r="D31843" s="357" t="s">
        <v>24932</v>
      </c>
      <c r="E31843" s="357" t="s">
        <v>24932</v>
      </c>
    </row>
    <row r="31844" spans="1:5" ht="15.6">
      <c r="A31844" s="358" t="s">
        <v>26691</v>
      </c>
      <c r="B31844" s="358" t="s">
        <v>26691</v>
      </c>
      <c r="C31844" s="359" t="s">
        <v>55556</v>
      </c>
      <c r="D31844" s="357" t="s">
        <v>26690</v>
      </c>
      <c r="E31844" s="357" t="s">
        <v>26690</v>
      </c>
    </row>
    <row r="31845" spans="1:5" ht="15.6">
      <c r="A31845" s="358" t="s">
        <v>27073</v>
      </c>
      <c r="B31845" s="358" t="s">
        <v>27074</v>
      </c>
      <c r="C31845" s="359" t="s">
        <v>55556</v>
      </c>
      <c r="D31845" s="357" t="s">
        <v>27072</v>
      </c>
      <c r="E31845" s="357" t="s">
        <v>27072</v>
      </c>
    </row>
    <row r="31846" spans="1:5" ht="15.6">
      <c r="A31846" s="358" t="s">
        <v>27215</v>
      </c>
      <c r="B31846" s="358" t="s">
        <v>27216</v>
      </c>
      <c r="C31846" s="359" t="s">
        <v>55556</v>
      </c>
      <c r="D31846" s="357" t="s">
        <v>27214</v>
      </c>
      <c r="E31846" s="357" t="s">
        <v>27214</v>
      </c>
    </row>
    <row r="31847" spans="1:5" ht="15.6">
      <c r="A31847" s="358" t="s">
        <v>27467</v>
      </c>
      <c r="B31847" s="358" t="s">
        <v>27468</v>
      </c>
      <c r="C31847" s="359" t="s">
        <v>55556</v>
      </c>
      <c r="D31847" s="357" t="s">
        <v>27466</v>
      </c>
      <c r="E31847" s="357" t="s">
        <v>27466</v>
      </c>
    </row>
    <row r="31848" spans="1:5" ht="15.6">
      <c r="A31848" s="358" t="s">
        <v>27470</v>
      </c>
      <c r="B31848" s="358" t="s">
        <v>27470</v>
      </c>
      <c r="C31848" s="359" t="s">
        <v>55556</v>
      </c>
      <c r="D31848" s="357" t="s">
        <v>27469</v>
      </c>
      <c r="E31848" s="357" t="s">
        <v>27469</v>
      </c>
    </row>
    <row r="31849" spans="1:5" ht="15.6">
      <c r="A31849" s="358" t="s">
        <v>27501</v>
      </c>
      <c r="B31849" s="358" t="s">
        <v>27502</v>
      </c>
      <c r="C31849" s="359" t="s">
        <v>55556</v>
      </c>
      <c r="D31849" s="357" t="s">
        <v>27500</v>
      </c>
      <c r="E31849" s="357" t="s">
        <v>27500</v>
      </c>
    </row>
    <row r="31850" spans="1:5" ht="15.6">
      <c r="A31850" s="358" t="s">
        <v>27962</v>
      </c>
      <c r="B31850" s="358" t="s">
        <v>27963</v>
      </c>
      <c r="C31850" s="359" t="s">
        <v>55556</v>
      </c>
      <c r="D31850" s="357" t="s">
        <v>27961</v>
      </c>
      <c r="E31850" s="357" t="s">
        <v>27961</v>
      </c>
    </row>
    <row r="31851" spans="1:5" ht="15.6">
      <c r="A31851" s="358" t="s">
        <v>29281</v>
      </c>
      <c r="B31851" s="358" t="s">
        <v>10262</v>
      </c>
      <c r="C31851" s="359" t="s">
        <v>55556</v>
      </c>
      <c r="D31851" s="357" t="s">
        <v>29280</v>
      </c>
      <c r="E31851" s="357" t="s">
        <v>29280</v>
      </c>
    </row>
    <row r="31852" spans="1:5" ht="15.6">
      <c r="A31852" s="358" t="s">
        <v>10262</v>
      </c>
      <c r="B31852" s="358" t="s">
        <v>29283</v>
      </c>
      <c r="C31852" s="359" t="s">
        <v>55556</v>
      </c>
      <c r="D31852" s="357" t="s">
        <v>29282</v>
      </c>
      <c r="E31852" s="357" t="s">
        <v>29282</v>
      </c>
    </row>
    <row r="31853" spans="1:5" ht="15.6">
      <c r="A31853" s="358" t="s">
        <v>30446</v>
      </c>
      <c r="B31853" s="358" t="s">
        <v>30447</v>
      </c>
      <c r="C31853" s="359" t="s">
        <v>55556</v>
      </c>
      <c r="D31853" s="357" t="s">
        <v>30445</v>
      </c>
      <c r="E31853" s="357" t="s">
        <v>30445</v>
      </c>
    </row>
    <row r="31854" spans="1:5" ht="15.6">
      <c r="A31854" s="358" t="s">
        <v>30578</v>
      </c>
      <c r="B31854" s="358" t="s">
        <v>30579</v>
      </c>
      <c r="C31854" s="359" t="s">
        <v>55556</v>
      </c>
      <c r="D31854" s="357" t="s">
        <v>30577</v>
      </c>
      <c r="E31854" s="357" t="s">
        <v>30577</v>
      </c>
    </row>
    <row r="31855" spans="1:5" ht="15.6">
      <c r="A31855" s="358" t="s">
        <v>30878</v>
      </c>
      <c r="B31855" s="358" t="s">
        <v>30879</v>
      </c>
      <c r="C31855" s="359" t="s">
        <v>55556</v>
      </c>
      <c r="D31855" s="357" t="s">
        <v>30877</v>
      </c>
      <c r="E31855" s="357" t="s">
        <v>30877</v>
      </c>
    </row>
    <row r="31856" spans="1:5" ht="15.6">
      <c r="A31856" s="358" t="s">
        <v>30878</v>
      </c>
      <c r="B31856" s="358" t="s">
        <v>30879</v>
      </c>
      <c r="C31856" s="359" t="s">
        <v>55556</v>
      </c>
      <c r="D31856" s="357" t="s">
        <v>30877</v>
      </c>
      <c r="E31856" s="357" t="s">
        <v>30877</v>
      </c>
    </row>
    <row r="31857" spans="1:5" ht="15.6">
      <c r="A31857" s="358" t="s">
        <v>31596</v>
      </c>
      <c r="B31857" s="358" t="s">
        <v>31596</v>
      </c>
      <c r="C31857" s="359" t="s">
        <v>55556</v>
      </c>
      <c r="D31857" s="357" t="s">
        <v>31595</v>
      </c>
      <c r="E31857" s="357" t="s">
        <v>31595</v>
      </c>
    </row>
    <row r="31858" spans="1:5" ht="15.6">
      <c r="A31858" s="358" t="s">
        <v>31295</v>
      </c>
      <c r="B31858" s="358" t="s">
        <v>31295</v>
      </c>
      <c r="C31858" s="359" t="s">
        <v>55556</v>
      </c>
      <c r="D31858" s="357" t="s">
        <v>31294</v>
      </c>
      <c r="E31858" s="357" t="s">
        <v>31294</v>
      </c>
    </row>
    <row r="31859" spans="1:5" ht="15.6">
      <c r="A31859" s="358" t="s">
        <v>34199</v>
      </c>
      <c r="B31859" s="358" t="s">
        <v>34200</v>
      </c>
      <c r="C31859" s="359" t="s">
        <v>55556</v>
      </c>
      <c r="D31859" s="357" t="s">
        <v>34198</v>
      </c>
      <c r="E31859" s="357" t="s">
        <v>34198</v>
      </c>
    </row>
    <row r="31860" spans="1:5" ht="15.6">
      <c r="A31860" s="358" t="s">
        <v>34241</v>
      </c>
      <c r="B31860" s="358" t="s">
        <v>34242</v>
      </c>
      <c r="C31860" s="359" t="s">
        <v>55556</v>
      </c>
      <c r="D31860" s="357" t="s">
        <v>34240</v>
      </c>
      <c r="E31860" s="357" t="s">
        <v>34240</v>
      </c>
    </row>
    <row r="31861" spans="1:5" ht="15.6">
      <c r="A31861" s="358" t="s">
        <v>34293</v>
      </c>
      <c r="B31861" s="358" t="s">
        <v>34294</v>
      </c>
      <c r="C31861" s="359" t="s">
        <v>55556</v>
      </c>
      <c r="D31861" s="357" t="s">
        <v>34292</v>
      </c>
      <c r="E31861" s="357" t="s">
        <v>34292</v>
      </c>
    </row>
    <row r="31862" spans="1:5" ht="15.6">
      <c r="A31862" s="358" t="s">
        <v>55711</v>
      </c>
      <c r="B31862" s="358" t="s">
        <v>55711</v>
      </c>
      <c r="C31862" s="359" t="s">
        <v>55556</v>
      </c>
      <c r="D31862" s="357" t="s">
        <v>55710</v>
      </c>
      <c r="E31862" s="357" t="s">
        <v>55710</v>
      </c>
    </row>
    <row r="31863" spans="1:5" ht="15.6">
      <c r="A31863" s="358" t="s">
        <v>57839</v>
      </c>
      <c r="B31863" s="358" t="s">
        <v>57839</v>
      </c>
      <c r="C31863" s="359" t="s">
        <v>55556</v>
      </c>
      <c r="D31863" s="357" t="s">
        <v>66123</v>
      </c>
      <c r="E31863" s="357" t="s">
        <v>66123</v>
      </c>
    </row>
    <row r="31864" spans="1:5" ht="15.6">
      <c r="A31864" s="358" t="s">
        <v>35259</v>
      </c>
      <c r="B31864" s="358" t="s">
        <v>10262</v>
      </c>
      <c r="C31864" s="359" t="s">
        <v>55556</v>
      </c>
      <c r="D31864" s="357" t="s">
        <v>35258</v>
      </c>
      <c r="E31864" s="357" t="s">
        <v>35258</v>
      </c>
    </row>
    <row r="31865" spans="1:5" ht="15.6">
      <c r="A31865" s="358" t="s">
        <v>35302</v>
      </c>
      <c r="B31865" s="358" t="s">
        <v>35303</v>
      </c>
      <c r="C31865" s="359" t="s">
        <v>55556</v>
      </c>
      <c r="D31865" s="357" t="s">
        <v>35301</v>
      </c>
      <c r="E31865" s="357" t="s">
        <v>35301</v>
      </c>
    </row>
    <row r="31866" spans="1:5" ht="15.6">
      <c r="A31866" s="358" t="s">
        <v>35320</v>
      </c>
      <c r="B31866" s="358" t="s">
        <v>35321</v>
      </c>
      <c r="C31866" s="359" t="s">
        <v>55556</v>
      </c>
      <c r="D31866" s="357" t="s">
        <v>35319</v>
      </c>
      <c r="E31866" s="357" t="s">
        <v>35319</v>
      </c>
    </row>
    <row r="31867" spans="1:5" ht="15.6">
      <c r="A31867" s="358" t="s">
        <v>35323</v>
      </c>
      <c r="B31867" s="358" t="s">
        <v>35324</v>
      </c>
      <c r="C31867" s="359" t="s">
        <v>55556</v>
      </c>
      <c r="D31867" s="357" t="s">
        <v>35322</v>
      </c>
      <c r="E31867" s="357" t="s">
        <v>35322</v>
      </c>
    </row>
    <row r="31868" spans="1:5" ht="15.6">
      <c r="A31868" s="358" t="s">
        <v>35369</v>
      </c>
      <c r="B31868" s="358" t="s">
        <v>35369</v>
      </c>
      <c r="C31868" s="359" t="s">
        <v>55556</v>
      </c>
      <c r="D31868" s="357" t="s">
        <v>35368</v>
      </c>
      <c r="E31868" s="357" t="s">
        <v>35368</v>
      </c>
    </row>
    <row r="31869" spans="1:5" ht="15.6">
      <c r="A31869" s="358" t="s">
        <v>36432</v>
      </c>
      <c r="B31869" s="358" t="s">
        <v>36432</v>
      </c>
      <c r="C31869" s="359" t="s">
        <v>55556</v>
      </c>
      <c r="D31869" s="357" t="s">
        <v>36431</v>
      </c>
      <c r="E31869" s="357" t="s">
        <v>36431</v>
      </c>
    </row>
    <row r="31870" spans="1:5" ht="15.6">
      <c r="A31870" s="358" t="s">
        <v>37684</v>
      </c>
      <c r="B31870" s="358" t="s">
        <v>37685</v>
      </c>
      <c r="C31870" s="359" t="s">
        <v>55556</v>
      </c>
      <c r="D31870" s="357" t="s">
        <v>37683</v>
      </c>
      <c r="E31870" s="357" t="s">
        <v>37683</v>
      </c>
    </row>
    <row r="31871" spans="1:5" ht="15.6">
      <c r="A31871" s="358" t="s">
        <v>37740</v>
      </c>
      <c r="B31871" s="358" t="s">
        <v>37741</v>
      </c>
      <c r="C31871" s="359" t="s">
        <v>55556</v>
      </c>
      <c r="D31871" s="357" t="s">
        <v>37739</v>
      </c>
      <c r="E31871" s="357" t="s">
        <v>37739</v>
      </c>
    </row>
    <row r="31872" spans="1:5" ht="15.6">
      <c r="A31872" s="358" t="s">
        <v>39707</v>
      </c>
      <c r="B31872" s="358" t="s">
        <v>39707</v>
      </c>
      <c r="C31872" s="359" t="s">
        <v>55556</v>
      </c>
      <c r="D31872" s="357" t="s">
        <v>39706</v>
      </c>
      <c r="E31872" s="357" t="s">
        <v>39706</v>
      </c>
    </row>
    <row r="31873" spans="1:5" ht="15.6">
      <c r="A31873" s="358" t="s">
        <v>19711</v>
      </c>
      <c r="B31873" s="358" t="s">
        <v>10262</v>
      </c>
      <c r="C31873" s="359" t="s">
        <v>55556</v>
      </c>
      <c r="D31873" s="357" t="s">
        <v>19710</v>
      </c>
      <c r="E31873" s="357" t="s">
        <v>19710</v>
      </c>
    </row>
    <row r="31874" spans="1:5" ht="15.6">
      <c r="A31874" s="358" t="s">
        <v>43137</v>
      </c>
      <c r="B31874" s="358" t="s">
        <v>43137</v>
      </c>
      <c r="C31874" s="359" t="s">
        <v>55556</v>
      </c>
      <c r="D31874" s="357" t="s">
        <v>43136</v>
      </c>
      <c r="E31874" s="357" t="s">
        <v>43136</v>
      </c>
    </row>
    <row r="31875" spans="1:5" ht="15.6">
      <c r="A31875" s="358" t="s">
        <v>43855</v>
      </c>
      <c r="B31875" s="358" t="s">
        <v>43855</v>
      </c>
      <c r="C31875" s="359" t="s">
        <v>55556</v>
      </c>
      <c r="D31875" s="357" t="s">
        <v>43854</v>
      </c>
      <c r="E31875" s="357" t="s">
        <v>43854</v>
      </c>
    </row>
    <row r="31876" spans="1:5" ht="15.6">
      <c r="A31876" s="358" t="s">
        <v>44661</v>
      </c>
      <c r="B31876" s="358" t="s">
        <v>44661</v>
      </c>
      <c r="C31876" s="359" t="s">
        <v>55556</v>
      </c>
      <c r="D31876" s="357" t="s">
        <v>44660</v>
      </c>
      <c r="E31876" s="357" t="s">
        <v>44660</v>
      </c>
    </row>
    <row r="31877" spans="1:5" ht="15.6">
      <c r="A31877" s="358" t="s">
        <v>45973</v>
      </c>
      <c r="B31877" s="358" t="s">
        <v>45973</v>
      </c>
      <c r="C31877" s="359" t="s">
        <v>55556</v>
      </c>
      <c r="D31877" s="357" t="s">
        <v>45972</v>
      </c>
      <c r="E31877" s="357" t="s">
        <v>45972</v>
      </c>
    </row>
    <row r="31878" spans="1:5" ht="15.6">
      <c r="A31878" s="358" t="s">
        <v>46646</v>
      </c>
      <c r="B31878" s="358" t="s">
        <v>46647</v>
      </c>
      <c r="C31878" s="359" t="s">
        <v>55556</v>
      </c>
      <c r="D31878" s="357" t="s">
        <v>46645</v>
      </c>
      <c r="E31878" s="357" t="s">
        <v>46645</v>
      </c>
    </row>
    <row r="31879" spans="1:5" ht="15.6">
      <c r="A31879" s="358" t="s">
        <v>47128</v>
      </c>
      <c r="B31879" s="358" t="s">
        <v>47129</v>
      </c>
      <c r="C31879" s="359" t="s">
        <v>55556</v>
      </c>
      <c r="D31879" s="357" t="s">
        <v>47127</v>
      </c>
      <c r="E31879" s="357" t="s">
        <v>47127</v>
      </c>
    </row>
    <row r="31880" spans="1:5" ht="15.6">
      <c r="A31880" s="358" t="s">
        <v>21794</v>
      </c>
      <c r="B31880" s="358" t="s">
        <v>21795</v>
      </c>
      <c r="C31880" s="359" t="s">
        <v>55556</v>
      </c>
      <c r="D31880" s="357" t="s">
        <v>8897</v>
      </c>
      <c r="E31880" s="357" t="s">
        <v>8897</v>
      </c>
    </row>
    <row r="31881" spans="1:5" ht="15.6">
      <c r="A31881" s="358" t="s">
        <v>48047</v>
      </c>
      <c r="B31881" s="358" t="s">
        <v>48047</v>
      </c>
      <c r="C31881" s="359" t="s">
        <v>55556</v>
      </c>
      <c r="D31881" s="357" t="s">
        <v>48046</v>
      </c>
      <c r="E31881" s="357" t="s">
        <v>48046</v>
      </c>
    </row>
    <row r="31882" spans="1:5" ht="15.6">
      <c r="A31882" s="358" t="s">
        <v>48135</v>
      </c>
      <c r="B31882" s="358" t="s">
        <v>48135</v>
      </c>
      <c r="C31882" s="359" t="s">
        <v>55556</v>
      </c>
      <c r="D31882" s="357" t="s">
        <v>48134</v>
      </c>
      <c r="E31882" s="357" t="s">
        <v>48134</v>
      </c>
    </row>
    <row r="31883" spans="1:5" ht="15.6">
      <c r="A31883" s="358" t="s">
        <v>48741</v>
      </c>
      <c r="B31883" s="358" t="s">
        <v>48742</v>
      </c>
      <c r="C31883" s="359" t="s">
        <v>55556</v>
      </c>
      <c r="D31883" s="357" t="s">
        <v>48740</v>
      </c>
      <c r="E31883" s="357" t="s">
        <v>48740</v>
      </c>
    </row>
    <row r="31884" spans="1:5" ht="15.6">
      <c r="A31884" s="358" t="s">
        <v>48911</v>
      </c>
      <c r="B31884" s="358" t="s">
        <v>48911</v>
      </c>
      <c r="C31884" s="359" t="s">
        <v>55556</v>
      </c>
      <c r="D31884" s="357" t="s">
        <v>48910</v>
      </c>
      <c r="E31884" s="357" t="s">
        <v>48910</v>
      </c>
    </row>
    <row r="31885" spans="1:5" ht="15.6">
      <c r="A31885" s="358" t="s">
        <v>49312</v>
      </c>
      <c r="B31885" s="358" t="s">
        <v>49312</v>
      </c>
      <c r="C31885" s="359" t="s">
        <v>55556</v>
      </c>
      <c r="D31885" s="357" t="s">
        <v>49311</v>
      </c>
      <c r="E31885" s="357" t="s">
        <v>49311</v>
      </c>
    </row>
    <row r="31886" spans="1:5" ht="15.6">
      <c r="A31886" s="358" t="s">
        <v>49371</v>
      </c>
      <c r="B31886" s="358" t="s">
        <v>49372</v>
      </c>
      <c r="C31886" s="359" t="s">
        <v>55556</v>
      </c>
      <c r="D31886" s="357" t="s">
        <v>49370</v>
      </c>
      <c r="E31886" s="357" t="s">
        <v>49370</v>
      </c>
    </row>
    <row r="31887" spans="1:5" ht="15.6">
      <c r="A31887" s="358" t="s">
        <v>60325</v>
      </c>
      <c r="B31887" s="358" t="s">
        <v>10262</v>
      </c>
      <c r="C31887" s="359" t="s">
        <v>55556</v>
      </c>
      <c r="D31887" s="357" t="s">
        <v>66124</v>
      </c>
      <c r="E31887" s="357" t="s">
        <v>66124</v>
      </c>
    </row>
    <row r="31888" spans="1:5" ht="15.6">
      <c r="A31888" s="358" t="s">
        <v>49641</v>
      </c>
      <c r="B31888" s="358" t="s">
        <v>49642</v>
      </c>
      <c r="C31888" s="359" t="s">
        <v>55556</v>
      </c>
      <c r="D31888" s="357" t="s">
        <v>49640</v>
      </c>
      <c r="E31888" s="357" t="s">
        <v>49640</v>
      </c>
    </row>
    <row r="31889" spans="1:5" ht="15.6">
      <c r="A31889" s="358" t="s">
        <v>60113</v>
      </c>
      <c r="B31889" s="358" t="s">
        <v>60113</v>
      </c>
      <c r="C31889" s="359" t="s">
        <v>55556</v>
      </c>
      <c r="D31889" s="357" t="s">
        <v>66125</v>
      </c>
      <c r="E31889" s="357" t="s">
        <v>66125</v>
      </c>
    </row>
    <row r="31890" spans="1:5" ht="15.6">
      <c r="A31890" s="358" t="s">
        <v>50884</v>
      </c>
      <c r="B31890" s="358" t="s">
        <v>50885</v>
      </c>
      <c r="C31890" s="359" t="s">
        <v>55556</v>
      </c>
      <c r="D31890" s="357" t="s">
        <v>50883</v>
      </c>
      <c r="E31890" s="357" t="s">
        <v>50883</v>
      </c>
    </row>
    <row r="31891" spans="1:5" ht="15.6">
      <c r="A31891" s="358" t="s">
        <v>50906</v>
      </c>
      <c r="B31891" s="358" t="s">
        <v>50907</v>
      </c>
      <c r="C31891" s="359" t="s">
        <v>55556</v>
      </c>
      <c r="D31891" s="357" t="s">
        <v>50905</v>
      </c>
      <c r="E31891" s="357" t="s">
        <v>50905</v>
      </c>
    </row>
    <row r="31892" spans="1:5" ht="15.6">
      <c r="A31892" s="358" t="s">
        <v>51302</v>
      </c>
      <c r="B31892" s="358" t="s">
        <v>10262</v>
      </c>
      <c r="C31892" s="359" t="s">
        <v>55556</v>
      </c>
      <c r="D31892" s="357" t="s">
        <v>51301</v>
      </c>
      <c r="E31892" s="357" t="s">
        <v>51301</v>
      </c>
    </row>
    <row r="31893" spans="1:5" ht="15.6">
      <c r="A31893" s="358" t="s">
        <v>51378</v>
      </c>
      <c r="B31893" s="358" t="s">
        <v>10262</v>
      </c>
      <c r="C31893" s="359" t="s">
        <v>55556</v>
      </c>
      <c r="D31893" s="357" t="s">
        <v>51377</v>
      </c>
      <c r="E31893" s="357" t="s">
        <v>51377</v>
      </c>
    </row>
    <row r="31894" spans="1:5" ht="15.6">
      <c r="A31894" s="358" t="s">
        <v>55789</v>
      </c>
      <c r="B31894" s="358" t="s">
        <v>55790</v>
      </c>
      <c r="C31894" s="359" t="s">
        <v>55556</v>
      </c>
      <c r="D31894" s="357" t="s">
        <v>55788</v>
      </c>
      <c r="E31894" s="357" t="s">
        <v>55788</v>
      </c>
    </row>
    <row r="31895" spans="1:5" ht="15.6">
      <c r="A31895" s="358" t="s">
        <v>53322</v>
      </c>
      <c r="B31895" s="358" t="s">
        <v>53323</v>
      </c>
      <c r="C31895" s="359" t="s">
        <v>55556</v>
      </c>
      <c r="D31895" s="357" t="s">
        <v>53321</v>
      </c>
      <c r="E31895" s="357" t="s">
        <v>53321</v>
      </c>
    </row>
    <row r="31896" spans="1:5" ht="15.6">
      <c r="A31896" s="358" t="s">
        <v>53688</v>
      </c>
      <c r="B31896" s="358" t="s">
        <v>53688</v>
      </c>
      <c r="C31896" s="359" t="s">
        <v>55556</v>
      </c>
      <c r="D31896" s="357" t="s">
        <v>53687</v>
      </c>
      <c r="E31896" s="357" t="s">
        <v>53687</v>
      </c>
    </row>
    <row r="31897" spans="1:5" ht="15.6">
      <c r="A31897" s="358" t="s">
        <v>23977</v>
      </c>
      <c r="B31897" s="358" t="s">
        <v>23977</v>
      </c>
      <c r="C31897" s="359" t="s">
        <v>55556</v>
      </c>
      <c r="D31897" s="357" t="s">
        <v>23976</v>
      </c>
      <c r="E31897" s="357" t="s">
        <v>23976</v>
      </c>
    </row>
    <row r="31898" spans="1:5" ht="15.6">
      <c r="A31898" s="358" t="s">
        <v>24393</v>
      </c>
      <c r="B31898" s="358" t="s">
        <v>24393</v>
      </c>
      <c r="C31898" s="359" t="s">
        <v>55556</v>
      </c>
      <c r="D31898" s="357" t="s">
        <v>24392</v>
      </c>
      <c r="E31898" s="357" t="s">
        <v>24392</v>
      </c>
    </row>
    <row r="31899" spans="1:5" ht="15.6">
      <c r="A31899" s="358" t="s">
        <v>10467</v>
      </c>
      <c r="B31899" s="358" t="s">
        <v>10467</v>
      </c>
      <c r="C31899" s="359" t="s">
        <v>55556</v>
      </c>
      <c r="D31899" s="357" t="s">
        <v>2400</v>
      </c>
      <c r="E31899" s="357" t="s">
        <v>2400</v>
      </c>
    </row>
    <row r="31900" spans="1:5" ht="15.6">
      <c r="A31900" s="358" t="s">
        <v>24965</v>
      </c>
      <c r="B31900" s="358" t="s">
        <v>24966</v>
      </c>
      <c r="C31900" s="359" t="s">
        <v>55556</v>
      </c>
      <c r="D31900" s="357" t="s">
        <v>24964</v>
      </c>
      <c r="E31900" s="357" t="s">
        <v>24964</v>
      </c>
    </row>
    <row r="31901" spans="1:5" ht="15.6">
      <c r="A31901" s="358" t="s">
        <v>25306</v>
      </c>
      <c r="B31901" s="358" t="s">
        <v>25306</v>
      </c>
      <c r="C31901" s="359" t="s">
        <v>55556</v>
      </c>
      <c r="D31901" s="357" t="s">
        <v>25305</v>
      </c>
      <c r="E31901" s="357" t="s">
        <v>25305</v>
      </c>
    </row>
    <row r="31902" spans="1:5" ht="15.6">
      <c r="A31902" s="358" t="s">
        <v>25478</v>
      </c>
      <c r="B31902" s="358" t="s">
        <v>25479</v>
      </c>
      <c r="C31902" s="359" t="s">
        <v>55556</v>
      </c>
      <c r="D31902" s="357" t="s">
        <v>25477</v>
      </c>
      <c r="E31902" s="357" t="s">
        <v>25477</v>
      </c>
    </row>
    <row r="31903" spans="1:5" ht="15.6">
      <c r="A31903" s="358" t="s">
        <v>25657</v>
      </c>
      <c r="B31903" s="358" t="s">
        <v>25658</v>
      </c>
      <c r="C31903" s="359" t="s">
        <v>55556</v>
      </c>
      <c r="D31903" s="357" t="s">
        <v>25656</v>
      </c>
      <c r="E31903" s="357" t="s">
        <v>25656</v>
      </c>
    </row>
    <row r="31904" spans="1:5" ht="15.6">
      <c r="A31904" s="358" t="s">
        <v>26263</v>
      </c>
      <c r="B31904" s="358" t="s">
        <v>26263</v>
      </c>
      <c r="C31904" s="359" t="s">
        <v>55556</v>
      </c>
      <c r="D31904" s="357" t="s">
        <v>26262</v>
      </c>
      <c r="E31904" s="357" t="s">
        <v>26262</v>
      </c>
    </row>
    <row r="31905" spans="1:5" ht="15.6">
      <c r="A31905" s="358" t="s">
        <v>26470</v>
      </c>
      <c r="B31905" s="358" t="s">
        <v>26471</v>
      </c>
      <c r="C31905" s="359" t="s">
        <v>55556</v>
      </c>
      <c r="D31905" s="357" t="s">
        <v>26469</v>
      </c>
      <c r="E31905" s="357" t="s">
        <v>26469</v>
      </c>
    </row>
    <row r="31906" spans="1:5" ht="15.6">
      <c r="A31906" s="358" t="s">
        <v>66127</v>
      </c>
      <c r="B31906" s="358" t="s">
        <v>66127</v>
      </c>
      <c r="C31906" s="359" t="s">
        <v>55556</v>
      </c>
      <c r="D31906" s="357" t="s">
        <v>66126</v>
      </c>
      <c r="E31906" s="357" t="s">
        <v>66126</v>
      </c>
    </row>
    <row r="31907" spans="1:5" ht="15.6">
      <c r="A31907" s="358" t="s">
        <v>26956</v>
      </c>
      <c r="B31907" s="358" t="s">
        <v>10262</v>
      </c>
      <c r="C31907" s="359" t="s">
        <v>55556</v>
      </c>
      <c r="D31907" s="357" t="s">
        <v>26955</v>
      </c>
      <c r="E31907" s="357" t="s">
        <v>26955</v>
      </c>
    </row>
    <row r="31908" spans="1:5" ht="15.6">
      <c r="A31908" s="358" t="s">
        <v>26980</v>
      </c>
      <c r="B31908" s="358" t="s">
        <v>26981</v>
      </c>
      <c r="C31908" s="359" t="s">
        <v>55556</v>
      </c>
      <c r="D31908" s="357" t="s">
        <v>26979</v>
      </c>
      <c r="E31908" s="357" t="s">
        <v>26979</v>
      </c>
    </row>
    <row r="31909" spans="1:5" ht="15.6">
      <c r="A31909" s="358" t="s">
        <v>10262</v>
      </c>
      <c r="B31909" s="358" t="s">
        <v>55700</v>
      </c>
      <c r="C31909" s="359" t="s">
        <v>55556</v>
      </c>
      <c r="D31909" s="357" t="s">
        <v>55699</v>
      </c>
      <c r="E31909" s="357" t="s">
        <v>55699</v>
      </c>
    </row>
    <row r="31910" spans="1:5" ht="15.6">
      <c r="A31910" s="358" t="s">
        <v>10262</v>
      </c>
      <c r="B31910" s="358" t="s">
        <v>55700</v>
      </c>
      <c r="C31910" s="359" t="s">
        <v>55556</v>
      </c>
      <c r="D31910" s="357" t="s">
        <v>55699</v>
      </c>
      <c r="E31910" s="357" t="s">
        <v>55699</v>
      </c>
    </row>
    <row r="31911" spans="1:5" ht="15.6">
      <c r="A31911" s="358" t="s">
        <v>27456</v>
      </c>
      <c r="B31911" s="358" t="s">
        <v>27457</v>
      </c>
      <c r="C31911" s="359" t="s">
        <v>55556</v>
      </c>
      <c r="D31911" s="357" t="s">
        <v>27455</v>
      </c>
      <c r="E31911" s="357" t="s">
        <v>27455</v>
      </c>
    </row>
    <row r="31912" spans="1:5" ht="15.6">
      <c r="A31912" s="358" t="s">
        <v>27490</v>
      </c>
      <c r="B31912" s="358" t="s">
        <v>27491</v>
      </c>
      <c r="C31912" s="359" t="s">
        <v>55556</v>
      </c>
      <c r="D31912" s="357" t="s">
        <v>27489</v>
      </c>
      <c r="E31912" s="357" t="s">
        <v>27489</v>
      </c>
    </row>
    <row r="31913" spans="1:5" ht="15.6">
      <c r="A31913" s="358" t="s">
        <v>27929</v>
      </c>
      <c r="B31913" s="358" t="s">
        <v>27930</v>
      </c>
      <c r="C31913" s="359" t="s">
        <v>55556</v>
      </c>
      <c r="D31913" s="357" t="s">
        <v>27928</v>
      </c>
      <c r="E31913" s="357" t="s">
        <v>27928</v>
      </c>
    </row>
    <row r="31914" spans="1:5" ht="15.6">
      <c r="A31914" s="358" t="s">
        <v>29536</v>
      </c>
      <c r="B31914" s="358" t="s">
        <v>29537</v>
      </c>
      <c r="C31914" s="359" t="s">
        <v>55556</v>
      </c>
      <c r="D31914" s="357" t="s">
        <v>29535</v>
      </c>
      <c r="E31914" s="357" t="s">
        <v>29535</v>
      </c>
    </row>
    <row r="31915" spans="1:5" ht="15.6">
      <c r="A31915" s="358" t="s">
        <v>29539</v>
      </c>
      <c r="B31915" s="358" t="s">
        <v>29539</v>
      </c>
      <c r="C31915" s="359" t="s">
        <v>55556</v>
      </c>
      <c r="D31915" s="357" t="s">
        <v>29538</v>
      </c>
      <c r="E31915" s="357" t="s">
        <v>29538</v>
      </c>
    </row>
    <row r="31916" spans="1:5" ht="15.6">
      <c r="A31916" s="358" t="s">
        <v>29598</v>
      </c>
      <c r="B31916" s="358" t="s">
        <v>29599</v>
      </c>
      <c r="C31916" s="359" t="s">
        <v>55556</v>
      </c>
      <c r="D31916" s="357" t="s">
        <v>29597</v>
      </c>
      <c r="E31916" s="357" t="s">
        <v>29597</v>
      </c>
    </row>
    <row r="31917" spans="1:5" ht="15.6">
      <c r="A31917" s="358" t="s">
        <v>30050</v>
      </c>
      <c r="B31917" s="358" t="s">
        <v>30051</v>
      </c>
      <c r="C31917" s="359" t="s">
        <v>55556</v>
      </c>
      <c r="D31917" s="357" t="s">
        <v>30049</v>
      </c>
      <c r="E31917" s="357" t="s">
        <v>30049</v>
      </c>
    </row>
    <row r="31918" spans="1:5" ht="15.6">
      <c r="A31918" s="358" t="s">
        <v>30183</v>
      </c>
      <c r="B31918" s="358" t="s">
        <v>30184</v>
      </c>
      <c r="C31918" s="359" t="s">
        <v>55556</v>
      </c>
      <c r="D31918" s="357" t="s">
        <v>30182</v>
      </c>
      <c r="E31918" s="357" t="s">
        <v>30182</v>
      </c>
    </row>
    <row r="31919" spans="1:5" ht="15.6">
      <c r="A31919" s="358" t="s">
        <v>30645</v>
      </c>
      <c r="B31919" s="358" t="s">
        <v>30646</v>
      </c>
      <c r="C31919" s="359" t="s">
        <v>55556</v>
      </c>
      <c r="D31919" s="357" t="s">
        <v>30644</v>
      </c>
      <c r="E31919" s="357" t="s">
        <v>30644</v>
      </c>
    </row>
    <row r="31920" spans="1:5" ht="15.6">
      <c r="A31920" s="358" t="s">
        <v>30730</v>
      </c>
      <c r="B31920" s="358" t="s">
        <v>30730</v>
      </c>
      <c r="C31920" s="359" t="s">
        <v>55556</v>
      </c>
      <c r="D31920" s="357" t="s">
        <v>30729</v>
      </c>
      <c r="E31920" s="357" t="s">
        <v>30729</v>
      </c>
    </row>
    <row r="31921" spans="1:5" ht="15.6">
      <c r="A31921" s="358" t="s">
        <v>30732</v>
      </c>
      <c r="B31921" s="358" t="s">
        <v>30733</v>
      </c>
      <c r="C31921" s="359" t="s">
        <v>55556</v>
      </c>
      <c r="D31921" s="357" t="s">
        <v>30731</v>
      </c>
      <c r="E31921" s="357" t="s">
        <v>30731</v>
      </c>
    </row>
    <row r="31922" spans="1:5" ht="15.6">
      <c r="A31922" s="358" t="s">
        <v>30881</v>
      </c>
      <c r="B31922" s="358" t="s">
        <v>30882</v>
      </c>
      <c r="C31922" s="359" t="s">
        <v>55556</v>
      </c>
      <c r="D31922" s="357" t="s">
        <v>30880</v>
      </c>
      <c r="E31922" s="357" t="s">
        <v>30880</v>
      </c>
    </row>
    <row r="31923" spans="1:5" ht="15.6">
      <c r="A31923" s="358" t="s">
        <v>31100</v>
      </c>
      <c r="B31923" s="358" t="s">
        <v>31101</v>
      </c>
      <c r="C31923" s="359" t="s">
        <v>55556</v>
      </c>
      <c r="D31923" s="357" t="s">
        <v>31099</v>
      </c>
      <c r="E31923" s="357" t="s">
        <v>31099</v>
      </c>
    </row>
    <row r="31924" spans="1:5" ht="15.6">
      <c r="A31924" s="358" t="s">
        <v>31262</v>
      </c>
      <c r="B31924" s="358" t="s">
        <v>31262</v>
      </c>
      <c r="C31924" s="359" t="s">
        <v>55556</v>
      </c>
      <c r="D31924" s="357" t="s">
        <v>31261</v>
      </c>
      <c r="E31924" s="357" t="s">
        <v>31261</v>
      </c>
    </row>
    <row r="31925" spans="1:5" ht="15.6">
      <c r="A31925" s="358" t="s">
        <v>31942</v>
      </c>
      <c r="B31925" s="358" t="s">
        <v>31942</v>
      </c>
      <c r="C31925" s="359" t="s">
        <v>55556</v>
      </c>
      <c r="D31925" s="357" t="s">
        <v>31941</v>
      </c>
      <c r="E31925" s="357" t="s">
        <v>31941</v>
      </c>
    </row>
    <row r="31926" spans="1:5" ht="15.6">
      <c r="A31926" s="358" t="s">
        <v>32157</v>
      </c>
      <c r="B31926" s="358" t="s">
        <v>32157</v>
      </c>
      <c r="C31926" s="359" t="s">
        <v>55556</v>
      </c>
      <c r="D31926" s="357" t="s">
        <v>32156</v>
      </c>
      <c r="E31926" s="357" t="s">
        <v>32156</v>
      </c>
    </row>
    <row r="31927" spans="1:5" ht="15.6">
      <c r="A31927" s="358" t="s">
        <v>32388</v>
      </c>
      <c r="B31927" s="358" t="s">
        <v>32388</v>
      </c>
      <c r="C31927" s="359" t="s">
        <v>55556</v>
      </c>
      <c r="D31927" s="357" t="s">
        <v>32387</v>
      </c>
      <c r="E31927" s="357" t="s">
        <v>32387</v>
      </c>
    </row>
    <row r="31928" spans="1:5" ht="15.6">
      <c r="A31928" s="358" t="s">
        <v>33109</v>
      </c>
      <c r="B31928" s="358" t="s">
        <v>33109</v>
      </c>
      <c r="C31928" s="359" t="s">
        <v>55556</v>
      </c>
      <c r="D31928" s="357" t="s">
        <v>33108</v>
      </c>
      <c r="E31928" s="357" t="s">
        <v>33108</v>
      </c>
    </row>
    <row r="31929" spans="1:5" ht="15.6">
      <c r="A31929" s="358" t="s">
        <v>55721</v>
      </c>
      <c r="B31929" s="358" t="s">
        <v>55722</v>
      </c>
      <c r="C31929" s="359" t="s">
        <v>55556</v>
      </c>
      <c r="D31929" s="357" t="s">
        <v>55720</v>
      </c>
      <c r="E31929" s="357" t="s">
        <v>55720</v>
      </c>
    </row>
    <row r="31930" spans="1:5" ht="15.6">
      <c r="A31930" s="358" t="s">
        <v>33352</v>
      </c>
      <c r="B31930" s="358" t="s">
        <v>33352</v>
      </c>
      <c r="C31930" s="359" t="s">
        <v>55556</v>
      </c>
      <c r="D31930" s="357" t="s">
        <v>33351</v>
      </c>
      <c r="E31930" s="357" t="s">
        <v>33351</v>
      </c>
    </row>
    <row r="31931" spans="1:5" ht="15.6">
      <c r="A31931" s="358" t="s">
        <v>33464</v>
      </c>
      <c r="B31931" s="358" t="s">
        <v>33464</v>
      </c>
      <c r="C31931" s="359" t="s">
        <v>55556</v>
      </c>
      <c r="D31931" s="357" t="s">
        <v>33463</v>
      </c>
      <c r="E31931" s="357" t="s">
        <v>33463</v>
      </c>
    </row>
    <row r="31932" spans="1:5" ht="15.6">
      <c r="A31932" s="358" t="s">
        <v>33680</v>
      </c>
      <c r="B31932" s="358" t="s">
        <v>33680</v>
      </c>
      <c r="C31932" s="359" t="s">
        <v>55556</v>
      </c>
      <c r="D31932" s="357" t="s">
        <v>33679</v>
      </c>
      <c r="E31932" s="357" t="s">
        <v>33679</v>
      </c>
    </row>
    <row r="31933" spans="1:5" ht="15.6">
      <c r="A31933" s="358" t="s">
        <v>33685</v>
      </c>
      <c r="B31933" s="358" t="s">
        <v>10262</v>
      </c>
      <c r="C31933" s="359" t="s">
        <v>55556</v>
      </c>
      <c r="D31933" s="357" t="s">
        <v>33684</v>
      </c>
      <c r="E31933" s="357" t="s">
        <v>33684</v>
      </c>
    </row>
    <row r="31934" spans="1:5" ht="15.6">
      <c r="A31934" s="358" t="s">
        <v>798</v>
      </c>
      <c r="B31934" s="358" t="s">
        <v>33737</v>
      </c>
      <c r="C31934" s="359" t="s">
        <v>55556</v>
      </c>
      <c r="D31934" s="357" t="s">
        <v>33736</v>
      </c>
      <c r="E31934" s="357" t="s">
        <v>33736</v>
      </c>
    </row>
    <row r="31935" spans="1:5" ht="15.6">
      <c r="A31935" s="358" t="s">
        <v>798</v>
      </c>
      <c r="B31935" s="358" t="s">
        <v>33737</v>
      </c>
      <c r="C31935" s="359" t="s">
        <v>55556</v>
      </c>
      <c r="D31935" s="357" t="s">
        <v>33736</v>
      </c>
      <c r="E31935" s="357" t="s">
        <v>33736</v>
      </c>
    </row>
    <row r="31936" spans="1:5" ht="15.6">
      <c r="A31936" s="358" t="s">
        <v>798</v>
      </c>
      <c r="B31936" s="358" t="s">
        <v>33737</v>
      </c>
      <c r="C31936" s="359" t="s">
        <v>55556</v>
      </c>
      <c r="D31936" s="357" t="s">
        <v>33736</v>
      </c>
      <c r="E31936" s="357" t="s">
        <v>33736</v>
      </c>
    </row>
    <row r="31937" spans="1:5" ht="15.6">
      <c r="A31937" s="358" t="s">
        <v>33840</v>
      </c>
      <c r="B31937" s="358" t="s">
        <v>33840</v>
      </c>
      <c r="C31937" s="359" t="s">
        <v>55556</v>
      </c>
      <c r="D31937" s="357" t="s">
        <v>33839</v>
      </c>
      <c r="E31937" s="357" t="s">
        <v>33839</v>
      </c>
    </row>
    <row r="31938" spans="1:5" ht="15.6">
      <c r="A31938" s="358" t="s">
        <v>34065</v>
      </c>
      <c r="B31938" s="358" t="s">
        <v>34066</v>
      </c>
      <c r="C31938" s="359" t="s">
        <v>55556</v>
      </c>
      <c r="D31938" s="357" t="s">
        <v>34064</v>
      </c>
      <c r="E31938" s="357" t="s">
        <v>34064</v>
      </c>
    </row>
    <row r="31939" spans="1:5" ht="15.6">
      <c r="A31939" s="358" t="s">
        <v>34222</v>
      </c>
      <c r="B31939" s="358" t="s">
        <v>10262</v>
      </c>
      <c r="C31939" s="359" t="s">
        <v>55556</v>
      </c>
      <c r="D31939" s="357" t="s">
        <v>34221</v>
      </c>
      <c r="E31939" s="357" t="s">
        <v>34221</v>
      </c>
    </row>
    <row r="31940" spans="1:5" ht="15.6">
      <c r="A31940" s="358" t="s">
        <v>34536</v>
      </c>
      <c r="B31940" s="358" t="s">
        <v>34537</v>
      </c>
      <c r="C31940" s="359" t="s">
        <v>55556</v>
      </c>
      <c r="D31940" s="357" t="s">
        <v>34535</v>
      </c>
      <c r="E31940" s="357" t="s">
        <v>34535</v>
      </c>
    </row>
    <row r="31941" spans="1:5" ht="15.6">
      <c r="A31941" s="358" t="s">
        <v>34689</v>
      </c>
      <c r="B31941" s="358" t="s">
        <v>34689</v>
      </c>
      <c r="C31941" s="359" t="s">
        <v>55556</v>
      </c>
      <c r="D31941" s="357" t="s">
        <v>34688</v>
      </c>
      <c r="E31941" s="357" t="s">
        <v>34688</v>
      </c>
    </row>
    <row r="31942" spans="1:5" ht="15.6">
      <c r="A31942" s="358" t="s">
        <v>35495</v>
      </c>
      <c r="B31942" s="358" t="s">
        <v>35495</v>
      </c>
      <c r="C31942" s="359" t="s">
        <v>55556</v>
      </c>
      <c r="D31942" s="357" t="s">
        <v>35494</v>
      </c>
      <c r="E31942" s="357" t="s">
        <v>35494</v>
      </c>
    </row>
    <row r="31943" spans="1:5" ht="15.6">
      <c r="A31943" s="358" t="s">
        <v>16413</v>
      </c>
      <c r="B31943" s="358" t="s">
        <v>16414</v>
      </c>
      <c r="C31943" s="359" t="s">
        <v>55556</v>
      </c>
      <c r="D31943" s="357" t="s">
        <v>5765</v>
      </c>
      <c r="E31943" s="357" t="s">
        <v>5765</v>
      </c>
    </row>
    <row r="31944" spans="1:5" ht="15.6">
      <c r="A31944" s="358" t="s">
        <v>38265</v>
      </c>
      <c r="B31944" s="358" t="s">
        <v>38266</v>
      </c>
      <c r="C31944" s="359" t="s">
        <v>55556</v>
      </c>
      <c r="D31944" s="357" t="s">
        <v>38264</v>
      </c>
      <c r="E31944" s="357" t="s">
        <v>38264</v>
      </c>
    </row>
    <row r="31945" spans="1:5" ht="15.6">
      <c r="A31945" s="358" t="s">
        <v>38268</v>
      </c>
      <c r="B31945" s="358" t="s">
        <v>38269</v>
      </c>
      <c r="C31945" s="359" t="s">
        <v>55556</v>
      </c>
      <c r="D31945" s="357" t="s">
        <v>38267</v>
      </c>
      <c r="E31945" s="357" t="s">
        <v>38267</v>
      </c>
    </row>
    <row r="31946" spans="1:5" ht="15.6">
      <c r="A31946" s="358" t="s">
        <v>19725</v>
      </c>
      <c r="B31946" s="358" t="s">
        <v>19726</v>
      </c>
      <c r="C31946" s="359" t="s">
        <v>55556</v>
      </c>
      <c r="D31946" s="357" t="s">
        <v>7524</v>
      </c>
      <c r="E31946" s="357" t="s">
        <v>7524</v>
      </c>
    </row>
    <row r="31947" spans="1:5" ht="15.6">
      <c r="A31947" s="358" t="s">
        <v>43312</v>
      </c>
      <c r="B31947" s="358" t="s">
        <v>43312</v>
      </c>
      <c r="C31947" s="359" t="s">
        <v>55556</v>
      </c>
      <c r="D31947" s="357" t="s">
        <v>43311</v>
      </c>
      <c r="E31947" s="357" t="s">
        <v>43311</v>
      </c>
    </row>
    <row r="31948" spans="1:5" ht="15.6">
      <c r="A31948" s="358" t="s">
        <v>43314</v>
      </c>
      <c r="B31948" s="358" t="s">
        <v>43315</v>
      </c>
      <c r="C31948" s="359" t="s">
        <v>55556</v>
      </c>
      <c r="D31948" s="357" t="s">
        <v>43313</v>
      </c>
      <c r="E31948" s="357" t="s">
        <v>43313</v>
      </c>
    </row>
    <row r="31949" spans="1:5" ht="15.6">
      <c r="A31949" s="358" t="s">
        <v>43624</v>
      </c>
      <c r="B31949" s="358" t="s">
        <v>43624</v>
      </c>
      <c r="C31949" s="359" t="s">
        <v>55556</v>
      </c>
      <c r="D31949" s="357" t="s">
        <v>43623</v>
      </c>
      <c r="E31949" s="357" t="s">
        <v>43623</v>
      </c>
    </row>
    <row r="31950" spans="1:5" ht="15.6">
      <c r="A31950" s="358" t="s">
        <v>43923</v>
      </c>
      <c r="B31950" s="358" t="s">
        <v>43923</v>
      </c>
      <c r="C31950" s="359" t="s">
        <v>55556</v>
      </c>
      <c r="D31950" s="357" t="s">
        <v>43922</v>
      </c>
      <c r="E31950" s="357" t="s">
        <v>43922</v>
      </c>
    </row>
    <row r="31951" spans="1:5" ht="15.6">
      <c r="A31951" s="358" t="s">
        <v>45094</v>
      </c>
      <c r="B31951" s="358" t="s">
        <v>45094</v>
      </c>
      <c r="C31951" s="359" t="s">
        <v>55556</v>
      </c>
      <c r="D31951" s="357" t="s">
        <v>45093</v>
      </c>
      <c r="E31951" s="357" t="s">
        <v>45093</v>
      </c>
    </row>
    <row r="31952" spans="1:5" ht="15.6">
      <c r="A31952" s="358" t="s">
        <v>45637</v>
      </c>
      <c r="B31952" s="358" t="s">
        <v>45637</v>
      </c>
      <c r="C31952" s="359" t="s">
        <v>55556</v>
      </c>
      <c r="D31952" s="357" t="s">
        <v>45636</v>
      </c>
      <c r="E31952" s="357" t="s">
        <v>45636</v>
      </c>
    </row>
    <row r="31953" spans="1:5" ht="15.6">
      <c r="A31953" s="358" t="s">
        <v>45642</v>
      </c>
      <c r="B31953" s="358" t="s">
        <v>45643</v>
      </c>
      <c r="C31953" s="359" t="s">
        <v>55556</v>
      </c>
      <c r="D31953" s="357" t="s">
        <v>45641</v>
      </c>
      <c r="E31953" s="357" t="s">
        <v>45641</v>
      </c>
    </row>
    <row r="31954" spans="1:5" ht="15.6">
      <c r="A31954" s="358" t="s">
        <v>46399</v>
      </c>
      <c r="B31954" s="358" t="s">
        <v>46400</v>
      </c>
      <c r="C31954" s="359" t="s">
        <v>55556</v>
      </c>
      <c r="D31954" s="357" t="s">
        <v>46398</v>
      </c>
      <c r="E31954" s="357" t="s">
        <v>46398</v>
      </c>
    </row>
    <row r="31955" spans="1:5" ht="15.6">
      <c r="A31955" s="358" t="s">
        <v>46402</v>
      </c>
      <c r="B31955" s="358" t="s">
        <v>46402</v>
      </c>
      <c r="C31955" s="359" t="s">
        <v>55556</v>
      </c>
      <c r="D31955" s="357" t="s">
        <v>46401</v>
      </c>
      <c r="E31955" s="357" t="s">
        <v>46401</v>
      </c>
    </row>
    <row r="31956" spans="1:5" ht="15.6">
      <c r="A31956" s="358" t="s">
        <v>10262</v>
      </c>
      <c r="B31956" s="358" t="s">
        <v>46427</v>
      </c>
      <c r="C31956" s="359" t="s">
        <v>55556</v>
      </c>
      <c r="D31956" s="357" t="s">
        <v>46426</v>
      </c>
      <c r="E31956" s="357" t="s">
        <v>46426</v>
      </c>
    </row>
    <row r="31957" spans="1:5" ht="15.6">
      <c r="A31957" s="358" t="s">
        <v>46486</v>
      </c>
      <c r="B31957" s="358" t="s">
        <v>46486</v>
      </c>
      <c r="C31957" s="359" t="s">
        <v>55556</v>
      </c>
      <c r="D31957" s="357" t="s">
        <v>46485</v>
      </c>
      <c r="E31957" s="357" t="s">
        <v>46485</v>
      </c>
    </row>
    <row r="31958" spans="1:5" ht="15.6">
      <c r="A31958" s="358" t="s">
        <v>46592</v>
      </c>
      <c r="B31958" s="358" t="s">
        <v>46592</v>
      </c>
      <c r="C31958" s="359" t="s">
        <v>55556</v>
      </c>
      <c r="D31958" s="357" t="s">
        <v>46591</v>
      </c>
      <c r="E31958" s="357" t="s">
        <v>46591</v>
      </c>
    </row>
    <row r="31959" spans="1:5" ht="15.6">
      <c r="A31959" s="358" t="s">
        <v>47102</v>
      </c>
      <c r="B31959" s="358" t="s">
        <v>47102</v>
      </c>
      <c r="C31959" s="359" t="s">
        <v>55556</v>
      </c>
      <c r="D31959" s="357" t="s">
        <v>47101</v>
      </c>
      <c r="E31959" s="357" t="s">
        <v>47101</v>
      </c>
    </row>
    <row r="31960" spans="1:5" ht="15.6">
      <c r="A31960" s="358" t="s">
        <v>48768</v>
      </c>
      <c r="B31960" s="358" t="s">
        <v>48769</v>
      </c>
      <c r="C31960" s="359" t="s">
        <v>55556</v>
      </c>
      <c r="D31960" s="357" t="s">
        <v>48767</v>
      </c>
      <c r="E31960" s="357" t="s">
        <v>48767</v>
      </c>
    </row>
    <row r="31961" spans="1:5" ht="15.6">
      <c r="A31961" s="358" t="s">
        <v>48790</v>
      </c>
      <c r="B31961" s="358" t="s">
        <v>48791</v>
      </c>
      <c r="C31961" s="359" t="s">
        <v>55556</v>
      </c>
      <c r="D31961" s="357" t="s">
        <v>48789</v>
      </c>
      <c r="E31961" s="357" t="s">
        <v>48789</v>
      </c>
    </row>
    <row r="31962" spans="1:5" ht="15.6">
      <c r="A31962" s="358" t="s">
        <v>55779</v>
      </c>
      <c r="B31962" s="358" t="s">
        <v>55779</v>
      </c>
      <c r="C31962" s="359" t="s">
        <v>55556</v>
      </c>
      <c r="D31962" s="357" t="s">
        <v>55778</v>
      </c>
      <c r="E31962" s="357" t="s">
        <v>55778</v>
      </c>
    </row>
    <row r="31963" spans="1:5" ht="15.6">
      <c r="A31963" s="358" t="s">
        <v>48845</v>
      </c>
      <c r="B31963" s="358" t="s">
        <v>48845</v>
      </c>
      <c r="C31963" s="359" t="s">
        <v>55556</v>
      </c>
      <c r="D31963" s="357" t="s">
        <v>48844</v>
      </c>
      <c r="E31963" s="357" t="s">
        <v>48844</v>
      </c>
    </row>
    <row r="31964" spans="1:5" ht="15.6">
      <c r="A31964" s="358" t="s">
        <v>48893</v>
      </c>
      <c r="B31964" s="358" t="s">
        <v>48893</v>
      </c>
      <c r="C31964" s="359" t="s">
        <v>55556</v>
      </c>
      <c r="D31964" s="357" t="s">
        <v>48892</v>
      </c>
      <c r="E31964" s="357" t="s">
        <v>48892</v>
      </c>
    </row>
    <row r="31965" spans="1:5" ht="15.6">
      <c r="A31965" s="358" t="s">
        <v>48948</v>
      </c>
      <c r="B31965" s="358" t="s">
        <v>48948</v>
      </c>
      <c r="C31965" s="359" t="s">
        <v>55556</v>
      </c>
      <c r="D31965" s="357" t="s">
        <v>48947</v>
      </c>
      <c r="E31965" s="357" t="s">
        <v>48947</v>
      </c>
    </row>
    <row r="31966" spans="1:5" ht="15.6">
      <c r="A31966" s="358" t="s">
        <v>49108</v>
      </c>
      <c r="B31966" s="358" t="s">
        <v>49108</v>
      </c>
      <c r="C31966" s="359" t="s">
        <v>55556</v>
      </c>
      <c r="D31966" s="357" t="s">
        <v>49107</v>
      </c>
      <c r="E31966" s="357" t="s">
        <v>49107</v>
      </c>
    </row>
    <row r="31967" spans="1:5" ht="15.6">
      <c r="A31967" s="358" t="s">
        <v>59536</v>
      </c>
      <c r="B31967" s="358" t="s">
        <v>59536</v>
      </c>
      <c r="C31967" s="359" t="s">
        <v>55556</v>
      </c>
      <c r="D31967" s="357" t="s">
        <v>66128</v>
      </c>
      <c r="E31967" s="357" t="s">
        <v>66128</v>
      </c>
    </row>
    <row r="31968" spans="1:5" ht="15.6">
      <c r="A31968" s="358" t="s">
        <v>49145</v>
      </c>
      <c r="B31968" s="358" t="s">
        <v>49146</v>
      </c>
      <c r="C31968" s="359" t="s">
        <v>55556</v>
      </c>
      <c r="D31968" s="357" t="s">
        <v>49144</v>
      </c>
      <c r="E31968" s="357" t="s">
        <v>49144</v>
      </c>
    </row>
    <row r="31969" spans="1:5" ht="15.6">
      <c r="A31969" s="358" t="s">
        <v>55725</v>
      </c>
      <c r="B31969" s="358" t="s">
        <v>55726</v>
      </c>
      <c r="C31969" s="359" t="s">
        <v>55556</v>
      </c>
      <c r="D31969" s="357" t="s">
        <v>55724</v>
      </c>
      <c r="E31969" s="357" t="s">
        <v>55724</v>
      </c>
    </row>
    <row r="31970" spans="1:5" ht="15.6">
      <c r="A31970" s="358" t="s">
        <v>49292</v>
      </c>
      <c r="B31970" s="358" t="s">
        <v>49293</v>
      </c>
      <c r="C31970" s="359" t="s">
        <v>55556</v>
      </c>
      <c r="D31970" s="357" t="s">
        <v>49291</v>
      </c>
      <c r="E31970" s="357" t="s">
        <v>49291</v>
      </c>
    </row>
    <row r="31971" spans="1:5" ht="15.6">
      <c r="A31971" s="358" t="s">
        <v>49440</v>
      </c>
      <c r="B31971" s="358" t="s">
        <v>49440</v>
      </c>
      <c r="C31971" s="359" t="s">
        <v>55556</v>
      </c>
      <c r="D31971" s="357" t="s">
        <v>49439</v>
      </c>
      <c r="E31971" s="357" t="s">
        <v>49439</v>
      </c>
    </row>
    <row r="31972" spans="1:5" ht="15.6">
      <c r="A31972" s="358" t="s">
        <v>55734</v>
      </c>
      <c r="B31972" s="358" t="s">
        <v>55735</v>
      </c>
      <c r="C31972" s="359" t="s">
        <v>55556</v>
      </c>
      <c r="D31972" s="357" t="s">
        <v>55733</v>
      </c>
      <c r="E31972" s="357" t="s">
        <v>55733</v>
      </c>
    </row>
    <row r="31973" spans="1:5" ht="15.6">
      <c r="A31973" s="358" t="s">
        <v>49477</v>
      </c>
      <c r="B31973" s="358" t="s">
        <v>49478</v>
      </c>
      <c r="C31973" s="359" t="s">
        <v>55556</v>
      </c>
      <c r="D31973" s="357" t="s">
        <v>49476</v>
      </c>
      <c r="E31973" s="357" t="s">
        <v>49476</v>
      </c>
    </row>
    <row r="31974" spans="1:5" ht="15.6">
      <c r="A31974" s="358" t="s">
        <v>49545</v>
      </c>
      <c r="B31974" s="358" t="s">
        <v>49546</v>
      </c>
      <c r="C31974" s="359" t="s">
        <v>55556</v>
      </c>
      <c r="D31974" s="357" t="s">
        <v>49544</v>
      </c>
      <c r="E31974" s="357" t="s">
        <v>49544</v>
      </c>
    </row>
    <row r="31975" spans="1:5" ht="15.6">
      <c r="A31975" s="358" t="s">
        <v>49601</v>
      </c>
      <c r="B31975" s="358" t="s">
        <v>10262</v>
      </c>
      <c r="C31975" s="359" t="s">
        <v>55556</v>
      </c>
      <c r="D31975" s="357" t="s">
        <v>49600</v>
      </c>
      <c r="E31975" s="357" t="s">
        <v>49600</v>
      </c>
    </row>
    <row r="31976" spans="1:5" ht="15.6">
      <c r="A31976" s="358" t="s">
        <v>49686</v>
      </c>
      <c r="B31976" s="358" t="s">
        <v>49686</v>
      </c>
      <c r="C31976" s="359" t="s">
        <v>55556</v>
      </c>
      <c r="D31976" s="357" t="s">
        <v>49685</v>
      </c>
      <c r="E31976" s="357" t="s">
        <v>49685</v>
      </c>
    </row>
    <row r="31977" spans="1:5" ht="15.6">
      <c r="A31977" s="358" t="s">
        <v>50919</v>
      </c>
      <c r="B31977" s="358" t="s">
        <v>50919</v>
      </c>
      <c r="C31977" s="359" t="s">
        <v>55556</v>
      </c>
      <c r="D31977" s="357" t="s">
        <v>50918</v>
      </c>
      <c r="E31977" s="357" t="s">
        <v>50918</v>
      </c>
    </row>
    <row r="31978" spans="1:5" ht="15.6">
      <c r="A31978" s="358" t="s">
        <v>66130</v>
      </c>
      <c r="B31978" s="358" t="s">
        <v>66131</v>
      </c>
      <c r="C31978" s="359" t="s">
        <v>55556</v>
      </c>
      <c r="D31978" s="357" t="s">
        <v>66129</v>
      </c>
      <c r="E31978" s="357" t="s">
        <v>66129</v>
      </c>
    </row>
    <row r="31979" spans="1:5" ht="15.6">
      <c r="A31979" s="358" t="s">
        <v>66133</v>
      </c>
      <c r="B31979" s="358" t="s">
        <v>66134</v>
      </c>
      <c r="C31979" s="359" t="s">
        <v>55556</v>
      </c>
      <c r="D31979" s="357" t="s">
        <v>66132</v>
      </c>
      <c r="E31979" s="357" t="s">
        <v>66132</v>
      </c>
    </row>
    <row r="31980" spans="1:5" ht="15.6">
      <c r="A31980" s="358" t="s">
        <v>66136</v>
      </c>
      <c r="B31980" s="358" t="s">
        <v>10262</v>
      </c>
      <c r="C31980" s="359" t="s">
        <v>55556</v>
      </c>
      <c r="D31980" s="357" t="s">
        <v>66135</v>
      </c>
      <c r="E31980" s="357" t="s">
        <v>66135</v>
      </c>
    </row>
    <row r="31981" spans="1:5" ht="15.6">
      <c r="A31981" s="358" t="s">
        <v>24403</v>
      </c>
      <c r="B31981" s="358" t="s">
        <v>24404</v>
      </c>
      <c r="C31981" s="359" t="s">
        <v>55556</v>
      </c>
      <c r="D31981" s="357" t="s">
        <v>24402</v>
      </c>
      <c r="E31981" s="357" t="s">
        <v>24402</v>
      </c>
    </row>
    <row r="31982" spans="1:5" ht="15.6">
      <c r="A31982" s="358" t="s">
        <v>24643</v>
      </c>
      <c r="B31982" s="358" t="s">
        <v>24643</v>
      </c>
      <c r="C31982" s="359" t="s">
        <v>55556</v>
      </c>
      <c r="D31982" s="357" t="s">
        <v>24642</v>
      </c>
      <c r="E31982" s="357" t="s">
        <v>24642</v>
      </c>
    </row>
    <row r="31983" spans="1:5" ht="15.6">
      <c r="A31983" s="358" t="s">
        <v>24870</v>
      </c>
      <c r="B31983" s="358" t="s">
        <v>24870</v>
      </c>
      <c r="C31983" s="359" t="s">
        <v>55556</v>
      </c>
      <c r="D31983" s="357" t="s">
        <v>24869</v>
      </c>
      <c r="E31983" s="357" t="s">
        <v>24869</v>
      </c>
    </row>
    <row r="31984" spans="1:5" ht="15.6">
      <c r="A31984" s="358" t="s">
        <v>25068</v>
      </c>
      <c r="B31984" s="358" t="s">
        <v>25068</v>
      </c>
      <c r="C31984" s="359" t="s">
        <v>55556</v>
      </c>
      <c r="D31984" s="357" t="s">
        <v>25067</v>
      </c>
      <c r="E31984" s="357" t="s">
        <v>25067</v>
      </c>
    </row>
    <row r="31985" spans="1:5" ht="15.6">
      <c r="A31985" s="358" t="s">
        <v>25266</v>
      </c>
      <c r="B31985" s="358" t="s">
        <v>25267</v>
      </c>
      <c r="C31985" s="359" t="s">
        <v>55556</v>
      </c>
      <c r="D31985" s="357" t="s">
        <v>25265</v>
      </c>
      <c r="E31985" s="357" t="s">
        <v>25265</v>
      </c>
    </row>
    <row r="31986" spans="1:5" ht="15.6">
      <c r="A31986" s="358" t="s">
        <v>55718</v>
      </c>
      <c r="B31986" s="358" t="s">
        <v>55719</v>
      </c>
      <c r="C31986" s="359" t="s">
        <v>55556</v>
      </c>
      <c r="D31986" s="357" t="s">
        <v>55717</v>
      </c>
      <c r="E31986" s="357" t="s">
        <v>55717</v>
      </c>
    </row>
    <row r="31987" spans="1:5" ht="15.6">
      <c r="A31987" s="358" t="s">
        <v>55742</v>
      </c>
      <c r="B31987" s="358" t="s">
        <v>55743</v>
      </c>
      <c r="C31987" s="359" t="s">
        <v>55556</v>
      </c>
      <c r="D31987" s="357" t="s">
        <v>55741</v>
      </c>
      <c r="E31987" s="357" t="s">
        <v>55741</v>
      </c>
    </row>
    <row r="31988" spans="1:5" ht="15.6">
      <c r="A31988" s="358" t="s">
        <v>25797</v>
      </c>
      <c r="B31988" s="358" t="s">
        <v>25797</v>
      </c>
      <c r="C31988" s="359" t="s">
        <v>55556</v>
      </c>
      <c r="D31988" s="357" t="s">
        <v>25796</v>
      </c>
      <c r="E31988" s="357" t="s">
        <v>25796</v>
      </c>
    </row>
    <row r="31989" spans="1:5" ht="15.6">
      <c r="A31989" s="358" t="s">
        <v>66138</v>
      </c>
      <c r="B31989" s="358" t="s">
        <v>66139</v>
      </c>
      <c r="C31989" s="359" t="s">
        <v>55556</v>
      </c>
      <c r="D31989" s="357" t="s">
        <v>66137</v>
      </c>
      <c r="E31989" s="357" t="s">
        <v>66137</v>
      </c>
    </row>
    <row r="31990" spans="1:5" ht="15.6">
      <c r="A31990" s="358" t="s">
        <v>26005</v>
      </c>
      <c r="B31990" s="358" t="s">
        <v>10262</v>
      </c>
      <c r="C31990" s="359" t="s">
        <v>55556</v>
      </c>
      <c r="D31990" s="357" t="s">
        <v>26004</v>
      </c>
      <c r="E31990" s="357" t="s">
        <v>26004</v>
      </c>
    </row>
    <row r="31991" spans="1:5" ht="15.6">
      <c r="A31991" s="358" t="s">
        <v>26023</v>
      </c>
      <c r="B31991" s="358" t="s">
        <v>26024</v>
      </c>
      <c r="C31991" s="359" t="s">
        <v>55556</v>
      </c>
      <c r="D31991" s="357" t="s">
        <v>26022</v>
      </c>
      <c r="E31991" s="357" t="s">
        <v>26022</v>
      </c>
    </row>
    <row r="31992" spans="1:5" ht="15.6">
      <c r="A31992" s="358" t="s">
        <v>26023</v>
      </c>
      <c r="B31992" s="358" t="s">
        <v>26024</v>
      </c>
      <c r="C31992" s="359" t="s">
        <v>55556</v>
      </c>
      <c r="D31992" s="357" t="s">
        <v>26022</v>
      </c>
      <c r="E31992" s="357" t="s">
        <v>26022</v>
      </c>
    </row>
    <row r="31993" spans="1:5" ht="15.6">
      <c r="A31993" s="358" t="s">
        <v>26281</v>
      </c>
      <c r="B31993" s="358" t="s">
        <v>26282</v>
      </c>
      <c r="C31993" s="359" t="s">
        <v>55556</v>
      </c>
      <c r="D31993" s="357" t="s">
        <v>26280</v>
      </c>
      <c r="E31993" s="357" t="s">
        <v>26280</v>
      </c>
    </row>
    <row r="31994" spans="1:5" ht="15.6">
      <c r="A31994" s="358" t="s">
        <v>26301</v>
      </c>
      <c r="B31994" s="358" t="s">
        <v>26301</v>
      </c>
      <c r="C31994" s="359" t="s">
        <v>55556</v>
      </c>
      <c r="D31994" s="357" t="s">
        <v>26300</v>
      </c>
      <c r="E31994" s="357" t="s">
        <v>26300</v>
      </c>
    </row>
    <row r="31995" spans="1:5" ht="15.6">
      <c r="A31995" s="358" t="s">
        <v>26318</v>
      </c>
      <c r="B31995" s="358" t="s">
        <v>26319</v>
      </c>
      <c r="C31995" s="359" t="s">
        <v>55556</v>
      </c>
      <c r="D31995" s="357" t="s">
        <v>26317</v>
      </c>
      <c r="E31995" s="357" t="s">
        <v>26317</v>
      </c>
    </row>
    <row r="31996" spans="1:5" ht="15.6">
      <c r="A31996" s="358" t="s">
        <v>26603</v>
      </c>
      <c r="B31996" s="358" t="s">
        <v>26604</v>
      </c>
      <c r="C31996" s="359" t="s">
        <v>55556</v>
      </c>
      <c r="D31996" s="357" t="s">
        <v>26602</v>
      </c>
      <c r="E31996" s="357" t="s">
        <v>26602</v>
      </c>
    </row>
    <row r="31997" spans="1:5" ht="15.6">
      <c r="A31997" s="358" t="s">
        <v>26989</v>
      </c>
      <c r="B31997" s="358" t="s">
        <v>10262</v>
      </c>
      <c r="C31997" s="359" t="s">
        <v>55556</v>
      </c>
      <c r="D31997" s="357" t="s">
        <v>26988</v>
      </c>
      <c r="E31997" s="357" t="s">
        <v>26988</v>
      </c>
    </row>
    <row r="31998" spans="1:5" ht="15.6">
      <c r="A31998" s="358" t="s">
        <v>27013</v>
      </c>
      <c r="B31998" s="358" t="s">
        <v>27014</v>
      </c>
      <c r="C31998" s="359" t="s">
        <v>55556</v>
      </c>
      <c r="D31998" s="357" t="s">
        <v>27012</v>
      </c>
      <c r="E31998" s="357" t="s">
        <v>27012</v>
      </c>
    </row>
    <row r="31999" spans="1:5" ht="15.6">
      <c r="A31999" s="358" t="s">
        <v>27472</v>
      </c>
      <c r="B31999" s="358" t="s">
        <v>27472</v>
      </c>
      <c r="C31999" s="359" t="s">
        <v>55556</v>
      </c>
      <c r="D31999" s="357" t="s">
        <v>27471</v>
      </c>
      <c r="E31999" s="357" t="s">
        <v>27471</v>
      </c>
    </row>
    <row r="32000" spans="1:5" ht="15.6">
      <c r="A32000" s="358" t="s">
        <v>27493</v>
      </c>
      <c r="B32000" s="358" t="s">
        <v>27494</v>
      </c>
      <c r="C32000" s="359" t="s">
        <v>55556</v>
      </c>
      <c r="D32000" s="357" t="s">
        <v>27492</v>
      </c>
      <c r="E32000" s="357" t="s">
        <v>27492</v>
      </c>
    </row>
    <row r="32001" spans="1:5" ht="15.6">
      <c r="A32001" s="358" t="s">
        <v>27567</v>
      </c>
      <c r="B32001" s="358" t="s">
        <v>27567</v>
      </c>
      <c r="C32001" s="359" t="s">
        <v>55556</v>
      </c>
      <c r="D32001" s="357" t="s">
        <v>27566</v>
      </c>
      <c r="E32001" s="357" t="s">
        <v>27566</v>
      </c>
    </row>
    <row r="32002" spans="1:5" ht="15.6">
      <c r="A32002" s="358" t="s">
        <v>55666</v>
      </c>
      <c r="B32002" s="358" t="s">
        <v>55667</v>
      </c>
      <c r="C32002" s="359" t="s">
        <v>55556</v>
      </c>
      <c r="D32002" s="357" t="s">
        <v>55665</v>
      </c>
      <c r="E32002" s="357" t="s">
        <v>55665</v>
      </c>
    </row>
    <row r="32003" spans="1:5" ht="15.6">
      <c r="A32003" s="358" t="s">
        <v>55666</v>
      </c>
      <c r="B32003" s="358" t="s">
        <v>55667</v>
      </c>
      <c r="C32003" s="359" t="s">
        <v>55556</v>
      </c>
      <c r="D32003" s="357" t="s">
        <v>55665</v>
      </c>
      <c r="E32003" s="357" t="s">
        <v>55665</v>
      </c>
    </row>
    <row r="32004" spans="1:5" ht="15.6">
      <c r="A32004" s="358" t="s">
        <v>66141</v>
      </c>
      <c r="B32004" s="358" t="s">
        <v>66142</v>
      </c>
      <c r="C32004" s="359" t="s">
        <v>55556</v>
      </c>
      <c r="D32004" s="357" t="s">
        <v>66140</v>
      </c>
      <c r="E32004" s="357" t="s">
        <v>66140</v>
      </c>
    </row>
    <row r="32005" spans="1:5" ht="15.6">
      <c r="A32005" s="358" t="s">
        <v>10262</v>
      </c>
      <c r="B32005" s="358" t="s">
        <v>60374</v>
      </c>
      <c r="C32005" s="359" t="s">
        <v>55556</v>
      </c>
      <c r="D32005" s="357" t="s">
        <v>66143</v>
      </c>
      <c r="E32005" s="357" t="s">
        <v>66143</v>
      </c>
    </row>
    <row r="32006" spans="1:5" ht="15.6">
      <c r="A32006" s="358" t="s">
        <v>27947</v>
      </c>
      <c r="B32006" s="358" t="s">
        <v>27947</v>
      </c>
      <c r="C32006" s="359" t="s">
        <v>55556</v>
      </c>
      <c r="D32006" s="357" t="s">
        <v>27946</v>
      </c>
      <c r="E32006" s="357" t="s">
        <v>27946</v>
      </c>
    </row>
    <row r="32007" spans="1:5" ht="15.6">
      <c r="A32007" s="358" t="s">
        <v>27965</v>
      </c>
      <c r="B32007" s="358" t="s">
        <v>27966</v>
      </c>
      <c r="C32007" s="359" t="s">
        <v>55556</v>
      </c>
      <c r="D32007" s="357" t="s">
        <v>27964</v>
      </c>
      <c r="E32007" s="357" t="s">
        <v>27964</v>
      </c>
    </row>
    <row r="32008" spans="1:5" ht="15.6">
      <c r="A32008" s="358" t="s">
        <v>66145</v>
      </c>
      <c r="B32008" s="358" t="s">
        <v>66146</v>
      </c>
      <c r="C32008" s="359" t="s">
        <v>55556</v>
      </c>
      <c r="D32008" s="357" t="s">
        <v>66144</v>
      </c>
      <c r="E32008" s="357" t="s">
        <v>66144</v>
      </c>
    </row>
    <row r="32009" spans="1:5" ht="15.6">
      <c r="A32009" s="358" t="s">
        <v>28047</v>
      </c>
      <c r="B32009" s="358" t="s">
        <v>28047</v>
      </c>
      <c r="C32009" s="359" t="s">
        <v>55556</v>
      </c>
      <c r="D32009" s="357" t="s">
        <v>28046</v>
      </c>
      <c r="E32009" s="357" t="s">
        <v>28046</v>
      </c>
    </row>
    <row r="32010" spans="1:5" ht="15.6">
      <c r="A32010" s="358" t="s">
        <v>66148</v>
      </c>
      <c r="B32010" s="358" t="s">
        <v>66148</v>
      </c>
      <c r="C32010" s="359" t="s">
        <v>55556</v>
      </c>
      <c r="D32010" s="357" t="s">
        <v>66147</v>
      </c>
      <c r="E32010" s="357" t="s">
        <v>66147</v>
      </c>
    </row>
    <row r="32011" spans="1:5" ht="15.6">
      <c r="A32011" s="358" t="s">
        <v>28437</v>
      </c>
      <c r="B32011" s="358" t="s">
        <v>28437</v>
      </c>
      <c r="C32011" s="359" t="s">
        <v>55556</v>
      </c>
      <c r="D32011" s="357" t="s">
        <v>28436</v>
      </c>
      <c r="E32011" s="357" t="s">
        <v>28436</v>
      </c>
    </row>
    <row r="32012" spans="1:5" ht="15.6">
      <c r="A32012" s="358" t="s">
        <v>28792</v>
      </c>
      <c r="B32012" s="358" t="s">
        <v>28793</v>
      </c>
      <c r="C32012" s="359" t="s">
        <v>55556</v>
      </c>
      <c r="D32012" s="357" t="s">
        <v>28791</v>
      </c>
      <c r="E32012" s="357" t="s">
        <v>28791</v>
      </c>
    </row>
    <row r="32013" spans="1:5" ht="15.6">
      <c r="A32013" s="358" t="s">
        <v>28804</v>
      </c>
      <c r="B32013" s="358" t="s">
        <v>28805</v>
      </c>
      <c r="C32013" s="359" t="s">
        <v>55556</v>
      </c>
      <c r="D32013" s="357" t="s">
        <v>28803</v>
      </c>
      <c r="E32013" s="357" t="s">
        <v>28803</v>
      </c>
    </row>
    <row r="32014" spans="1:5" ht="15.6">
      <c r="A32014" s="358" t="s">
        <v>28807</v>
      </c>
      <c r="B32014" s="358" t="s">
        <v>10262</v>
      </c>
      <c r="C32014" s="359" t="s">
        <v>55556</v>
      </c>
      <c r="D32014" s="357" t="s">
        <v>28806</v>
      </c>
      <c r="E32014" s="357" t="s">
        <v>28806</v>
      </c>
    </row>
    <row r="32015" spans="1:5" ht="15.6">
      <c r="A32015" s="358" t="s">
        <v>60393</v>
      </c>
      <c r="B32015" s="358" t="s">
        <v>60393</v>
      </c>
      <c r="C32015" s="359" t="s">
        <v>55556</v>
      </c>
      <c r="D32015" s="357" t="s">
        <v>66149</v>
      </c>
      <c r="E32015" s="357" t="s">
        <v>66149</v>
      </c>
    </row>
    <row r="32016" spans="1:5" ht="15.6">
      <c r="A32016" s="358" t="s">
        <v>60393</v>
      </c>
      <c r="B32016" s="358" t="s">
        <v>60393</v>
      </c>
      <c r="C32016" s="359" t="s">
        <v>55556</v>
      </c>
      <c r="D32016" s="357" t="s">
        <v>66149</v>
      </c>
      <c r="E32016" s="357" t="s">
        <v>66149</v>
      </c>
    </row>
    <row r="32017" spans="1:5" ht="15.6">
      <c r="A32017" s="358" t="s">
        <v>60096</v>
      </c>
      <c r="B32017" s="358" t="s">
        <v>59531</v>
      </c>
      <c r="C32017" s="359" t="s">
        <v>55556</v>
      </c>
      <c r="D32017" s="357" t="s">
        <v>66150</v>
      </c>
      <c r="E32017" s="357" t="s">
        <v>66150</v>
      </c>
    </row>
    <row r="32018" spans="1:5" ht="15.6">
      <c r="A32018" s="358" t="s">
        <v>29475</v>
      </c>
      <c r="B32018" s="358" t="s">
        <v>29475</v>
      </c>
      <c r="C32018" s="359" t="s">
        <v>55556</v>
      </c>
      <c r="D32018" s="357" t="s">
        <v>29474</v>
      </c>
      <c r="E32018" s="357" t="s">
        <v>29474</v>
      </c>
    </row>
    <row r="32019" spans="1:5" ht="15.6">
      <c r="A32019" s="358" t="s">
        <v>29518</v>
      </c>
      <c r="B32019" s="358" t="s">
        <v>10262</v>
      </c>
      <c r="C32019" s="359" t="s">
        <v>55556</v>
      </c>
      <c r="D32019" s="357" t="s">
        <v>29517</v>
      </c>
      <c r="E32019" s="357" t="s">
        <v>29517</v>
      </c>
    </row>
    <row r="32020" spans="1:5" ht="15.6">
      <c r="A32020" s="358" t="s">
        <v>13698</v>
      </c>
      <c r="B32020" s="358" t="s">
        <v>10262</v>
      </c>
      <c r="C32020" s="359" t="s">
        <v>55556</v>
      </c>
      <c r="D32020" s="357" t="s">
        <v>4007</v>
      </c>
      <c r="E32020" s="357" t="s">
        <v>4007</v>
      </c>
    </row>
    <row r="32021" spans="1:5" ht="15.6">
      <c r="A32021" s="358" t="s">
        <v>13698</v>
      </c>
      <c r="B32021" s="358" t="s">
        <v>10262</v>
      </c>
      <c r="C32021" s="359" t="s">
        <v>55556</v>
      </c>
      <c r="D32021" s="357" t="s">
        <v>4007</v>
      </c>
      <c r="E32021" s="357" t="s">
        <v>4007</v>
      </c>
    </row>
    <row r="32022" spans="1:5" ht="15.6">
      <c r="A32022" s="358" t="s">
        <v>66152</v>
      </c>
      <c r="B32022" s="358" t="s">
        <v>66152</v>
      </c>
      <c r="C32022" s="359" t="s">
        <v>55556</v>
      </c>
      <c r="D32022" s="357" t="s">
        <v>66151</v>
      </c>
      <c r="E32022" s="357" t="s">
        <v>66151</v>
      </c>
    </row>
    <row r="32023" spans="1:5" ht="15.6">
      <c r="A32023" s="358" t="s">
        <v>55748</v>
      </c>
      <c r="B32023" s="358" t="s">
        <v>55749</v>
      </c>
      <c r="C32023" s="359" t="s">
        <v>55556</v>
      </c>
      <c r="D32023" s="357" t="s">
        <v>55747</v>
      </c>
      <c r="E32023" s="357" t="s">
        <v>55747</v>
      </c>
    </row>
    <row r="32024" spans="1:5" ht="15.6">
      <c r="A32024" s="358" t="s">
        <v>55748</v>
      </c>
      <c r="B32024" s="358" t="s">
        <v>55749</v>
      </c>
      <c r="C32024" s="359" t="s">
        <v>55556</v>
      </c>
      <c r="D32024" s="357" t="s">
        <v>55747</v>
      </c>
      <c r="E32024" s="357" t="s">
        <v>55747</v>
      </c>
    </row>
    <row r="32025" spans="1:5" ht="15.6">
      <c r="A32025" s="358" t="s">
        <v>55748</v>
      </c>
      <c r="B32025" s="358" t="s">
        <v>55749</v>
      </c>
      <c r="C32025" s="359" t="s">
        <v>55556</v>
      </c>
      <c r="D32025" s="357" t="s">
        <v>55747</v>
      </c>
      <c r="E32025" s="357" t="s">
        <v>55747</v>
      </c>
    </row>
    <row r="32026" spans="1:5" ht="15.6">
      <c r="A32026" s="358" t="s">
        <v>66154</v>
      </c>
      <c r="B32026" s="358" t="s">
        <v>66155</v>
      </c>
      <c r="C32026" s="359" t="s">
        <v>55556</v>
      </c>
      <c r="D32026" s="357" t="s">
        <v>66153</v>
      </c>
      <c r="E32026" s="357" t="s">
        <v>66153</v>
      </c>
    </row>
    <row r="32027" spans="1:5" ht="15.6">
      <c r="A32027" s="358" t="s">
        <v>66154</v>
      </c>
      <c r="B32027" s="358" t="s">
        <v>66155</v>
      </c>
      <c r="C32027" s="359" t="s">
        <v>55556</v>
      </c>
      <c r="D32027" s="357" t="s">
        <v>66153</v>
      </c>
      <c r="E32027" s="357" t="s">
        <v>66153</v>
      </c>
    </row>
    <row r="32028" spans="1:5" ht="15.6">
      <c r="A32028" s="358" t="s">
        <v>10262</v>
      </c>
      <c r="B32028" s="358" t="s">
        <v>30457</v>
      </c>
      <c r="C32028" s="359" t="s">
        <v>55556</v>
      </c>
      <c r="D32028" s="357" t="s">
        <v>30456</v>
      </c>
      <c r="E32028" s="357" t="s">
        <v>30456</v>
      </c>
    </row>
    <row r="32029" spans="1:5" ht="15.6">
      <c r="A32029" s="358" t="s">
        <v>30462</v>
      </c>
      <c r="B32029" s="358" t="s">
        <v>10262</v>
      </c>
      <c r="C32029" s="359" t="s">
        <v>55556</v>
      </c>
      <c r="D32029" s="357" t="s">
        <v>30461</v>
      </c>
      <c r="E32029" s="357" t="s">
        <v>30461</v>
      </c>
    </row>
    <row r="32030" spans="1:5" ht="15.6">
      <c r="A32030" s="358" t="s">
        <v>66157</v>
      </c>
      <c r="B32030" s="358" t="s">
        <v>66158</v>
      </c>
      <c r="C32030" s="359" t="s">
        <v>55556</v>
      </c>
      <c r="D32030" s="357" t="s">
        <v>66156</v>
      </c>
      <c r="E32030" s="357" t="s">
        <v>66156</v>
      </c>
    </row>
    <row r="32031" spans="1:5" ht="15.6">
      <c r="A32031" s="358" t="s">
        <v>30904</v>
      </c>
      <c r="B32031" s="358" t="s">
        <v>30904</v>
      </c>
      <c r="C32031" s="359" t="s">
        <v>55556</v>
      </c>
      <c r="D32031" s="357" t="s">
        <v>30903</v>
      </c>
      <c r="E32031" s="357" t="s">
        <v>30903</v>
      </c>
    </row>
    <row r="32032" spans="1:5" ht="15.6">
      <c r="A32032" s="358" t="s">
        <v>32140</v>
      </c>
      <c r="B32032" s="358" t="s">
        <v>32140</v>
      </c>
      <c r="C32032" s="359" t="s">
        <v>55556</v>
      </c>
      <c r="D32032" s="357" t="s">
        <v>32139</v>
      </c>
      <c r="E32032" s="357" t="s">
        <v>32139</v>
      </c>
    </row>
    <row r="32033" spans="1:5" ht="15.6">
      <c r="A32033" s="358" t="s">
        <v>31526</v>
      </c>
      <c r="B32033" s="358" t="s">
        <v>31527</v>
      </c>
      <c r="C32033" s="359" t="s">
        <v>55556</v>
      </c>
      <c r="D32033" s="357" t="s">
        <v>31525</v>
      </c>
      <c r="E32033" s="357" t="s">
        <v>31525</v>
      </c>
    </row>
    <row r="32034" spans="1:5" ht="15.6">
      <c r="A32034" s="358" t="s">
        <v>31831</v>
      </c>
      <c r="B32034" s="358" t="s">
        <v>31831</v>
      </c>
      <c r="C32034" s="359" t="s">
        <v>55556</v>
      </c>
      <c r="D32034" s="357" t="s">
        <v>31830</v>
      </c>
      <c r="E32034" s="357" t="s">
        <v>31830</v>
      </c>
    </row>
    <row r="32035" spans="1:5" ht="15.6">
      <c r="A32035" s="358" t="s">
        <v>32064</v>
      </c>
      <c r="B32035" s="358" t="s">
        <v>32064</v>
      </c>
      <c r="C32035" s="359" t="s">
        <v>55556</v>
      </c>
      <c r="D32035" s="357" t="s">
        <v>32063</v>
      </c>
      <c r="E32035" s="357" t="s">
        <v>32063</v>
      </c>
    </row>
    <row r="32036" spans="1:5" ht="15.6">
      <c r="A32036" s="358" t="s">
        <v>32130</v>
      </c>
      <c r="B32036" s="358" t="s">
        <v>32131</v>
      </c>
      <c r="C32036" s="359" t="s">
        <v>55556</v>
      </c>
      <c r="D32036" s="357" t="s">
        <v>32129</v>
      </c>
      <c r="E32036" s="357" t="s">
        <v>32129</v>
      </c>
    </row>
    <row r="32037" spans="1:5" ht="15.6">
      <c r="A32037" s="358" t="s">
        <v>60424</v>
      </c>
      <c r="B32037" s="358" t="s">
        <v>60423</v>
      </c>
      <c r="C32037" s="359" t="s">
        <v>55556</v>
      </c>
      <c r="D32037" s="357" t="s">
        <v>66159</v>
      </c>
      <c r="E32037" s="357" t="s">
        <v>66159</v>
      </c>
    </row>
    <row r="32038" spans="1:5" ht="15.6">
      <c r="A32038" s="358" t="s">
        <v>745</v>
      </c>
      <c r="B32038" s="358" t="s">
        <v>33172</v>
      </c>
      <c r="C32038" s="359" t="s">
        <v>55556</v>
      </c>
      <c r="D32038" s="357" t="s">
        <v>33171</v>
      </c>
      <c r="E32038" s="357" t="s">
        <v>33171</v>
      </c>
    </row>
    <row r="32039" spans="1:5" ht="15.6">
      <c r="A32039" s="358" t="s">
        <v>33422</v>
      </c>
      <c r="B32039" s="358" t="s">
        <v>33423</v>
      </c>
      <c r="C32039" s="359" t="s">
        <v>55556</v>
      </c>
      <c r="D32039" s="357" t="s">
        <v>33421</v>
      </c>
      <c r="E32039" s="357" t="s">
        <v>33421</v>
      </c>
    </row>
    <row r="32040" spans="1:5" ht="15.6">
      <c r="A32040" s="358" t="s">
        <v>33431</v>
      </c>
      <c r="B32040" s="358" t="s">
        <v>10262</v>
      </c>
      <c r="C32040" s="359" t="s">
        <v>55556</v>
      </c>
      <c r="D32040" s="357" t="s">
        <v>33430</v>
      </c>
      <c r="E32040" s="357" t="s">
        <v>33430</v>
      </c>
    </row>
    <row r="32041" spans="1:5" ht="15.6">
      <c r="A32041" s="358" t="s">
        <v>66161</v>
      </c>
      <c r="B32041" s="358" t="s">
        <v>66162</v>
      </c>
      <c r="C32041" s="359" t="s">
        <v>55556</v>
      </c>
      <c r="D32041" s="357" t="s">
        <v>66160</v>
      </c>
      <c r="E32041" s="357" t="s">
        <v>66160</v>
      </c>
    </row>
    <row r="32042" spans="1:5" ht="15.6">
      <c r="A32042" s="358" t="s">
        <v>33437</v>
      </c>
      <c r="B32042" s="358" t="s">
        <v>33438</v>
      </c>
      <c r="C32042" s="359" t="s">
        <v>55556</v>
      </c>
      <c r="D32042" s="357" t="s">
        <v>33436</v>
      </c>
      <c r="E32042" s="357" t="s">
        <v>33436</v>
      </c>
    </row>
    <row r="32043" spans="1:5" ht="15.6">
      <c r="A32043" s="358" t="s">
        <v>34620</v>
      </c>
      <c r="B32043" s="358" t="s">
        <v>34621</v>
      </c>
      <c r="C32043" s="359" t="s">
        <v>55556</v>
      </c>
      <c r="D32043" s="357" t="s">
        <v>34619</v>
      </c>
      <c r="E32043" s="357" t="s">
        <v>34619</v>
      </c>
    </row>
    <row r="32044" spans="1:5" ht="15.6">
      <c r="A32044" s="358" t="s">
        <v>55696</v>
      </c>
      <c r="B32044" s="358" t="s">
        <v>55696</v>
      </c>
      <c r="C32044" s="359" t="s">
        <v>55556</v>
      </c>
      <c r="D32044" s="357" t="s">
        <v>55695</v>
      </c>
      <c r="E32044" s="357" t="s">
        <v>55695</v>
      </c>
    </row>
    <row r="32045" spans="1:5" ht="15.6">
      <c r="A32045" s="358" t="s">
        <v>55761</v>
      </c>
      <c r="B32045" s="358" t="s">
        <v>55762</v>
      </c>
      <c r="C32045" s="359" t="s">
        <v>55556</v>
      </c>
      <c r="D32045" s="357" t="s">
        <v>55760</v>
      </c>
      <c r="E32045" s="357" t="s">
        <v>55760</v>
      </c>
    </row>
    <row r="32046" spans="1:5" ht="15.6">
      <c r="A32046" s="358" t="s">
        <v>55761</v>
      </c>
      <c r="B32046" s="358" t="s">
        <v>55762</v>
      </c>
      <c r="C32046" s="359" t="s">
        <v>55556</v>
      </c>
      <c r="D32046" s="357" t="s">
        <v>55760</v>
      </c>
      <c r="E32046" s="357" t="s">
        <v>55760</v>
      </c>
    </row>
    <row r="32047" spans="1:5" ht="15.6">
      <c r="A32047" s="358" t="s">
        <v>34847</v>
      </c>
      <c r="B32047" s="358" t="s">
        <v>34848</v>
      </c>
      <c r="C32047" s="359" t="s">
        <v>55556</v>
      </c>
      <c r="D32047" s="357" t="s">
        <v>34846</v>
      </c>
      <c r="E32047" s="357" t="s">
        <v>34846</v>
      </c>
    </row>
    <row r="32048" spans="1:5" ht="15.6">
      <c r="A32048" s="358" t="s">
        <v>66164</v>
      </c>
      <c r="B32048" s="358" t="s">
        <v>66164</v>
      </c>
      <c r="C32048" s="359" t="s">
        <v>55556</v>
      </c>
      <c r="D32048" s="357" t="s">
        <v>66163</v>
      </c>
      <c r="E32048" s="357" t="s">
        <v>66163</v>
      </c>
    </row>
    <row r="32049" spans="1:5" ht="15.6">
      <c r="A32049" s="358" t="s">
        <v>34944</v>
      </c>
      <c r="B32049" s="358" t="s">
        <v>10262</v>
      </c>
      <c r="C32049" s="359" t="s">
        <v>55556</v>
      </c>
      <c r="D32049" s="357" t="s">
        <v>34943</v>
      </c>
      <c r="E32049" s="357" t="s">
        <v>34943</v>
      </c>
    </row>
    <row r="32050" spans="1:5" ht="15.6">
      <c r="A32050" s="358" t="s">
        <v>34952</v>
      </c>
      <c r="B32050" s="358" t="s">
        <v>34953</v>
      </c>
      <c r="C32050" s="359" t="s">
        <v>55556</v>
      </c>
      <c r="D32050" s="357" t="s">
        <v>34951</v>
      </c>
      <c r="E32050" s="357" t="s">
        <v>34951</v>
      </c>
    </row>
    <row r="32051" spans="1:5" ht="15.6">
      <c r="A32051" s="358" t="s">
        <v>35115</v>
      </c>
      <c r="B32051" s="358" t="s">
        <v>35115</v>
      </c>
      <c r="C32051" s="359" t="s">
        <v>55556</v>
      </c>
      <c r="D32051" s="357" t="s">
        <v>35114</v>
      </c>
      <c r="E32051" s="357" t="s">
        <v>35114</v>
      </c>
    </row>
    <row r="32052" spans="1:5" ht="15.6">
      <c r="A32052" s="358" t="s">
        <v>35136</v>
      </c>
      <c r="B32052" s="358" t="s">
        <v>35136</v>
      </c>
      <c r="C32052" s="359" t="s">
        <v>55556</v>
      </c>
      <c r="D32052" s="357" t="s">
        <v>35135</v>
      </c>
      <c r="E32052" s="357" t="s">
        <v>35135</v>
      </c>
    </row>
    <row r="32053" spans="1:5" ht="15.6">
      <c r="A32053" s="358" t="s">
        <v>35708</v>
      </c>
      <c r="B32053" s="358" t="s">
        <v>35709</v>
      </c>
      <c r="C32053" s="359" t="s">
        <v>55556</v>
      </c>
      <c r="D32053" s="357" t="s">
        <v>35707</v>
      </c>
      <c r="E32053" s="357" t="s">
        <v>35707</v>
      </c>
    </row>
    <row r="32054" spans="1:5" ht="15.6">
      <c r="A32054" s="358" t="s">
        <v>60556</v>
      </c>
      <c r="B32054" s="358" t="s">
        <v>60555</v>
      </c>
      <c r="C32054" s="359" t="s">
        <v>55556</v>
      </c>
      <c r="D32054" s="357" t="s">
        <v>66165</v>
      </c>
      <c r="E32054" s="357" t="s">
        <v>66165</v>
      </c>
    </row>
    <row r="32055" spans="1:5" ht="15.6">
      <c r="A32055" s="358" t="s">
        <v>10262</v>
      </c>
      <c r="B32055" s="358" t="s">
        <v>55764</v>
      </c>
      <c r="C32055" s="359" t="s">
        <v>55556</v>
      </c>
      <c r="D32055" s="357" t="s">
        <v>55763</v>
      </c>
      <c r="E32055" s="357" t="s">
        <v>55763</v>
      </c>
    </row>
    <row r="32056" spans="1:5" ht="15.6">
      <c r="A32056" s="358" t="s">
        <v>66167</v>
      </c>
      <c r="B32056" s="358" t="s">
        <v>66168</v>
      </c>
      <c r="C32056" s="359" t="s">
        <v>55556</v>
      </c>
      <c r="D32056" s="357" t="s">
        <v>66166</v>
      </c>
      <c r="E32056" s="357" t="s">
        <v>66166</v>
      </c>
    </row>
    <row r="32057" spans="1:5" ht="15.6">
      <c r="A32057" s="358" t="s">
        <v>37043</v>
      </c>
      <c r="B32057" s="358" t="s">
        <v>37044</v>
      </c>
      <c r="C32057" s="359" t="s">
        <v>55556</v>
      </c>
      <c r="D32057" s="357" t="s">
        <v>37042</v>
      </c>
      <c r="E32057" s="357" t="s">
        <v>37042</v>
      </c>
    </row>
    <row r="32058" spans="1:5" ht="15.6">
      <c r="A32058" s="358" t="s">
        <v>37043</v>
      </c>
      <c r="B32058" s="358" t="s">
        <v>37044</v>
      </c>
      <c r="C32058" s="359" t="s">
        <v>55556</v>
      </c>
      <c r="D32058" s="357" t="s">
        <v>37042</v>
      </c>
      <c r="E32058" s="357" t="s">
        <v>37042</v>
      </c>
    </row>
    <row r="32059" spans="1:5" ht="15.6">
      <c r="A32059" s="358" t="s">
        <v>37951</v>
      </c>
      <c r="B32059" s="358" t="s">
        <v>37951</v>
      </c>
      <c r="C32059" s="359" t="s">
        <v>55556</v>
      </c>
      <c r="D32059" s="357" t="s">
        <v>37950</v>
      </c>
      <c r="E32059" s="357" t="s">
        <v>37950</v>
      </c>
    </row>
    <row r="32060" spans="1:5" ht="15.6">
      <c r="A32060" s="358" t="s">
        <v>38099</v>
      </c>
      <c r="B32060" s="358" t="s">
        <v>38100</v>
      </c>
      <c r="C32060" s="359" t="s">
        <v>55556</v>
      </c>
      <c r="D32060" s="357" t="s">
        <v>38098</v>
      </c>
      <c r="E32060" s="357" t="s">
        <v>38098</v>
      </c>
    </row>
    <row r="32061" spans="1:5" ht="15.6">
      <c r="A32061" s="358" t="s">
        <v>55768</v>
      </c>
      <c r="B32061" s="358" t="s">
        <v>55768</v>
      </c>
      <c r="C32061" s="359" t="s">
        <v>55556</v>
      </c>
      <c r="D32061" s="357" t="s">
        <v>55767</v>
      </c>
      <c r="E32061" s="357" t="s">
        <v>55767</v>
      </c>
    </row>
    <row r="32062" spans="1:5" ht="15.6">
      <c r="A32062" s="358" t="s">
        <v>55770</v>
      </c>
      <c r="B32062" s="358" t="s">
        <v>55771</v>
      </c>
      <c r="C32062" s="359" t="s">
        <v>55556</v>
      </c>
      <c r="D32062" s="357" t="s">
        <v>55769</v>
      </c>
      <c r="E32062" s="357" t="s">
        <v>55769</v>
      </c>
    </row>
    <row r="32063" spans="1:5" ht="15.6">
      <c r="A32063" s="358" t="s">
        <v>66170</v>
      </c>
      <c r="B32063" s="358" t="s">
        <v>66170</v>
      </c>
      <c r="C32063" s="359" t="s">
        <v>55556</v>
      </c>
      <c r="D32063" s="357" t="s">
        <v>66169</v>
      </c>
      <c r="E32063" s="357" t="s">
        <v>66169</v>
      </c>
    </row>
    <row r="32064" spans="1:5" ht="15.6">
      <c r="A32064" s="358" t="s">
        <v>43341</v>
      </c>
      <c r="B32064" s="358" t="s">
        <v>43342</v>
      </c>
      <c r="C32064" s="359" t="s">
        <v>55556</v>
      </c>
      <c r="D32064" s="357" t="s">
        <v>43340</v>
      </c>
      <c r="E32064" s="357" t="s">
        <v>43340</v>
      </c>
    </row>
    <row r="32065" spans="1:5" ht="15.6">
      <c r="A32065" s="358" t="s">
        <v>66172</v>
      </c>
      <c r="B32065" s="358" t="s">
        <v>66173</v>
      </c>
      <c r="C32065" s="359" t="s">
        <v>55556</v>
      </c>
      <c r="D32065" s="357" t="s">
        <v>66171</v>
      </c>
      <c r="E32065" s="357" t="s">
        <v>66171</v>
      </c>
    </row>
    <row r="32066" spans="1:5" ht="15.6">
      <c r="A32066" s="358" t="s">
        <v>66172</v>
      </c>
      <c r="B32066" s="358" t="s">
        <v>66173</v>
      </c>
      <c r="C32066" s="359" t="s">
        <v>55556</v>
      </c>
      <c r="D32066" s="357" t="s">
        <v>66171</v>
      </c>
      <c r="E32066" s="357" t="s">
        <v>66171</v>
      </c>
    </row>
    <row r="32067" spans="1:5" ht="15.6">
      <c r="A32067" s="358" t="s">
        <v>66175</v>
      </c>
      <c r="B32067" s="358" t="s">
        <v>66176</v>
      </c>
      <c r="C32067" s="359" t="s">
        <v>55556</v>
      </c>
      <c r="D32067" s="357" t="s">
        <v>66174</v>
      </c>
      <c r="E32067" s="357" t="s">
        <v>66174</v>
      </c>
    </row>
    <row r="32068" spans="1:5" ht="15.6">
      <c r="A32068" s="358" t="s">
        <v>66175</v>
      </c>
      <c r="B32068" s="358" t="s">
        <v>66176</v>
      </c>
      <c r="C32068" s="359" t="s">
        <v>55556</v>
      </c>
      <c r="D32068" s="357" t="s">
        <v>66174</v>
      </c>
      <c r="E32068" s="357" t="s">
        <v>66174</v>
      </c>
    </row>
    <row r="32069" spans="1:5" ht="15.6">
      <c r="A32069" s="358" t="s">
        <v>43619</v>
      </c>
      <c r="B32069" s="358" t="s">
        <v>43620</v>
      </c>
      <c r="C32069" s="359" t="s">
        <v>55556</v>
      </c>
      <c r="D32069" s="357" t="s">
        <v>43618</v>
      </c>
      <c r="E32069" s="357" t="s">
        <v>43618</v>
      </c>
    </row>
    <row r="32070" spans="1:5" ht="15.6">
      <c r="A32070" s="358" t="s">
        <v>43687</v>
      </c>
      <c r="B32070" s="358" t="s">
        <v>43688</v>
      </c>
      <c r="C32070" s="359" t="s">
        <v>55556</v>
      </c>
      <c r="D32070" s="357" t="s">
        <v>43686</v>
      </c>
      <c r="E32070" s="357" t="s">
        <v>43686</v>
      </c>
    </row>
    <row r="32071" spans="1:5" ht="15.6">
      <c r="A32071" s="358" t="s">
        <v>43687</v>
      </c>
      <c r="B32071" s="358" t="s">
        <v>43688</v>
      </c>
      <c r="C32071" s="359" t="s">
        <v>55556</v>
      </c>
      <c r="D32071" s="357" t="s">
        <v>43686</v>
      </c>
      <c r="E32071" s="357" t="s">
        <v>43686</v>
      </c>
    </row>
    <row r="32072" spans="1:5" ht="15.6">
      <c r="A32072" s="358" t="s">
        <v>43724</v>
      </c>
      <c r="B32072" s="358" t="s">
        <v>10262</v>
      </c>
      <c r="C32072" s="359" t="s">
        <v>55556</v>
      </c>
      <c r="D32072" s="357" t="s">
        <v>43723</v>
      </c>
      <c r="E32072" s="357" t="s">
        <v>43723</v>
      </c>
    </row>
    <row r="32073" spans="1:5" ht="15.6">
      <c r="A32073" s="358" t="s">
        <v>43728</v>
      </c>
      <c r="B32073" s="358" t="s">
        <v>43729</v>
      </c>
      <c r="C32073" s="359" t="s">
        <v>55556</v>
      </c>
      <c r="D32073" s="357" t="s">
        <v>43727</v>
      </c>
      <c r="E32073" s="357" t="s">
        <v>43727</v>
      </c>
    </row>
    <row r="32074" spans="1:5" ht="15.6">
      <c r="A32074" s="358" t="s">
        <v>43776</v>
      </c>
      <c r="B32074" s="358" t="s">
        <v>43777</v>
      </c>
      <c r="C32074" s="359" t="s">
        <v>55556</v>
      </c>
      <c r="D32074" s="357" t="s">
        <v>43775</v>
      </c>
      <c r="E32074" s="357" t="s">
        <v>43775</v>
      </c>
    </row>
    <row r="32075" spans="1:5" ht="15.6">
      <c r="A32075" s="358" t="s">
        <v>43839</v>
      </c>
      <c r="B32075" s="358" t="s">
        <v>10262</v>
      </c>
      <c r="C32075" s="359" t="s">
        <v>55556</v>
      </c>
      <c r="D32075" s="357" t="s">
        <v>43838</v>
      </c>
      <c r="E32075" s="357" t="s">
        <v>43838</v>
      </c>
    </row>
    <row r="32076" spans="1:5" ht="15.6">
      <c r="A32076" s="358" t="s">
        <v>66178</v>
      </c>
      <c r="B32076" s="358" t="s">
        <v>10262</v>
      </c>
      <c r="C32076" s="359" t="s">
        <v>55556</v>
      </c>
      <c r="D32076" s="357" t="s">
        <v>66177</v>
      </c>
      <c r="E32076" s="357" t="s">
        <v>66177</v>
      </c>
    </row>
    <row r="32077" spans="1:5" ht="15.6">
      <c r="A32077" s="358" t="s">
        <v>44067</v>
      </c>
      <c r="B32077" s="358" t="s">
        <v>44067</v>
      </c>
      <c r="C32077" s="359" t="s">
        <v>55556</v>
      </c>
      <c r="D32077" s="357" t="s">
        <v>44066</v>
      </c>
      <c r="E32077" s="357" t="s">
        <v>44066</v>
      </c>
    </row>
    <row r="32078" spans="1:5" ht="15.6">
      <c r="A32078" s="358" t="s">
        <v>44088</v>
      </c>
      <c r="B32078" s="358" t="s">
        <v>44088</v>
      </c>
      <c r="C32078" s="359" t="s">
        <v>55556</v>
      </c>
      <c r="D32078" s="357" t="s">
        <v>44087</v>
      </c>
      <c r="E32078" s="357" t="s">
        <v>44087</v>
      </c>
    </row>
    <row r="32079" spans="1:5" ht="15.6">
      <c r="A32079" s="358" t="s">
        <v>44361</v>
      </c>
      <c r="B32079" s="358" t="s">
        <v>44361</v>
      </c>
      <c r="C32079" s="359" t="s">
        <v>55556</v>
      </c>
      <c r="D32079" s="357" t="s">
        <v>44360</v>
      </c>
      <c r="E32079" s="357" t="s">
        <v>44360</v>
      </c>
    </row>
    <row r="32080" spans="1:5" ht="15.6">
      <c r="A32080" s="358" t="s">
        <v>44506</v>
      </c>
      <c r="B32080" s="358" t="s">
        <v>44507</v>
      </c>
      <c r="C32080" s="359" t="s">
        <v>55556</v>
      </c>
      <c r="D32080" s="357" t="s">
        <v>44505</v>
      </c>
      <c r="E32080" s="357" t="s">
        <v>44505</v>
      </c>
    </row>
    <row r="32081" spans="1:5" ht="15.6">
      <c r="A32081" s="358" t="s">
        <v>44582</v>
      </c>
      <c r="B32081" s="358" t="s">
        <v>44582</v>
      </c>
      <c r="C32081" s="359" t="s">
        <v>55556</v>
      </c>
      <c r="D32081" s="357" t="s">
        <v>44581</v>
      </c>
      <c r="E32081" s="357" t="s">
        <v>44581</v>
      </c>
    </row>
    <row r="32082" spans="1:5" ht="15.6">
      <c r="A32082" s="358" t="s">
        <v>44941</v>
      </c>
      <c r="B32082" s="358" t="s">
        <v>44942</v>
      </c>
      <c r="C32082" s="359" t="s">
        <v>55556</v>
      </c>
      <c r="D32082" s="357" t="s">
        <v>44940</v>
      </c>
      <c r="E32082" s="357" t="s">
        <v>44940</v>
      </c>
    </row>
    <row r="32083" spans="1:5" ht="15.6">
      <c r="A32083" s="358" t="s">
        <v>44984</v>
      </c>
      <c r="B32083" s="358" t="s">
        <v>44985</v>
      </c>
      <c r="C32083" s="359" t="s">
        <v>55556</v>
      </c>
      <c r="D32083" s="357" t="s">
        <v>44983</v>
      </c>
      <c r="E32083" s="357" t="s">
        <v>44983</v>
      </c>
    </row>
    <row r="32084" spans="1:5" ht="15.6">
      <c r="A32084" s="358" t="s">
        <v>45007</v>
      </c>
      <c r="B32084" s="358" t="s">
        <v>10262</v>
      </c>
      <c r="C32084" s="359" t="s">
        <v>55556</v>
      </c>
      <c r="D32084" s="357" t="s">
        <v>45006</v>
      </c>
      <c r="E32084" s="357" t="s">
        <v>45006</v>
      </c>
    </row>
    <row r="32085" spans="1:5" ht="15.6">
      <c r="A32085" s="358" t="s">
        <v>45009</v>
      </c>
      <c r="B32085" s="358" t="s">
        <v>45010</v>
      </c>
      <c r="C32085" s="359" t="s">
        <v>55556</v>
      </c>
      <c r="D32085" s="357" t="s">
        <v>45008</v>
      </c>
      <c r="E32085" s="357" t="s">
        <v>45008</v>
      </c>
    </row>
    <row r="32086" spans="1:5" ht="15.6">
      <c r="A32086" s="358" t="s">
        <v>20567</v>
      </c>
      <c r="B32086" s="358" t="s">
        <v>10262</v>
      </c>
      <c r="C32086" s="359" t="s">
        <v>55556</v>
      </c>
      <c r="D32086" s="357" t="s">
        <v>8065</v>
      </c>
      <c r="E32086" s="357" t="s">
        <v>8065</v>
      </c>
    </row>
    <row r="32087" spans="1:5" ht="15.6">
      <c r="A32087" s="358" t="s">
        <v>20567</v>
      </c>
      <c r="B32087" s="358" t="s">
        <v>10262</v>
      </c>
      <c r="C32087" s="359" t="s">
        <v>55556</v>
      </c>
      <c r="D32087" s="357" t="s">
        <v>8065</v>
      </c>
      <c r="E32087" s="357" t="s">
        <v>8065</v>
      </c>
    </row>
    <row r="32088" spans="1:5" ht="15.6">
      <c r="A32088" s="358" t="s">
        <v>45302</v>
      </c>
      <c r="B32088" s="358" t="s">
        <v>45303</v>
      </c>
      <c r="C32088" s="359" t="s">
        <v>55556</v>
      </c>
      <c r="D32088" s="357" t="s">
        <v>45301</v>
      </c>
      <c r="E32088" s="357" t="s">
        <v>45301</v>
      </c>
    </row>
    <row r="32089" spans="1:5" ht="15.6">
      <c r="A32089" s="358" t="s">
        <v>45327</v>
      </c>
      <c r="B32089" s="358" t="s">
        <v>45327</v>
      </c>
      <c r="C32089" s="359" t="s">
        <v>55556</v>
      </c>
      <c r="D32089" s="357" t="s">
        <v>45326</v>
      </c>
      <c r="E32089" s="357" t="s">
        <v>45326</v>
      </c>
    </row>
    <row r="32090" spans="1:5" ht="15.6">
      <c r="A32090" s="358" t="s">
        <v>55777</v>
      </c>
      <c r="B32090" s="358" t="s">
        <v>10262</v>
      </c>
      <c r="C32090" s="359" t="s">
        <v>55556</v>
      </c>
      <c r="D32090" s="357" t="s">
        <v>55776</v>
      </c>
      <c r="E32090" s="357" t="s">
        <v>55776</v>
      </c>
    </row>
    <row r="32091" spans="1:5" ht="15.6">
      <c r="A32091" s="358" t="s">
        <v>10262</v>
      </c>
      <c r="B32091" s="358" t="s">
        <v>66180</v>
      </c>
      <c r="C32091" s="359" t="s">
        <v>55556</v>
      </c>
      <c r="D32091" s="357" t="s">
        <v>66179</v>
      </c>
      <c r="E32091" s="357" t="s">
        <v>66179</v>
      </c>
    </row>
    <row r="32092" spans="1:5" ht="15.6">
      <c r="A32092" s="358" t="s">
        <v>10262</v>
      </c>
      <c r="B32092" s="358" t="s">
        <v>66180</v>
      </c>
      <c r="C32092" s="359" t="s">
        <v>55556</v>
      </c>
      <c r="D32092" s="357" t="s">
        <v>66179</v>
      </c>
      <c r="E32092" s="357" t="s">
        <v>66179</v>
      </c>
    </row>
    <row r="32093" spans="1:5" ht="15.6">
      <c r="A32093" s="358" t="s">
        <v>66182</v>
      </c>
      <c r="B32093" s="358" t="s">
        <v>66182</v>
      </c>
      <c r="C32093" s="359" t="s">
        <v>55556</v>
      </c>
      <c r="D32093" s="357" t="s">
        <v>66181</v>
      </c>
      <c r="E32093" s="357" t="s">
        <v>66181</v>
      </c>
    </row>
    <row r="32094" spans="1:5" ht="15.6">
      <c r="A32094" s="358" t="s">
        <v>46491</v>
      </c>
      <c r="B32094" s="358" t="s">
        <v>46492</v>
      </c>
      <c r="C32094" s="359" t="s">
        <v>55556</v>
      </c>
      <c r="D32094" s="357" t="s">
        <v>46490</v>
      </c>
      <c r="E32094" s="357" t="s">
        <v>46490</v>
      </c>
    </row>
    <row r="32095" spans="1:5" ht="15.6">
      <c r="A32095" s="358" t="s">
        <v>46531</v>
      </c>
      <c r="B32095" s="358" t="s">
        <v>46531</v>
      </c>
      <c r="C32095" s="359" t="s">
        <v>55556</v>
      </c>
      <c r="D32095" s="357" t="s">
        <v>46530</v>
      </c>
      <c r="E32095" s="357" t="s">
        <v>46530</v>
      </c>
    </row>
    <row r="32096" spans="1:5" ht="15.6">
      <c r="A32096" s="358" t="s">
        <v>46649</v>
      </c>
      <c r="B32096" s="358" t="s">
        <v>46650</v>
      </c>
      <c r="C32096" s="359" t="s">
        <v>55556</v>
      </c>
      <c r="D32096" s="357" t="s">
        <v>46648</v>
      </c>
      <c r="E32096" s="357" t="s">
        <v>46648</v>
      </c>
    </row>
    <row r="32097" spans="1:5" ht="15.6">
      <c r="A32097" s="358" t="s">
        <v>46840</v>
      </c>
      <c r="B32097" s="358" t="s">
        <v>46841</v>
      </c>
      <c r="C32097" s="359" t="s">
        <v>55556</v>
      </c>
      <c r="D32097" s="357" t="s">
        <v>46839</v>
      </c>
      <c r="E32097" s="357" t="s">
        <v>46839</v>
      </c>
    </row>
    <row r="32098" spans="1:5" ht="15.6">
      <c r="A32098" s="358" t="s">
        <v>46871</v>
      </c>
      <c r="B32098" s="358" t="s">
        <v>46871</v>
      </c>
      <c r="C32098" s="359" t="s">
        <v>55556</v>
      </c>
      <c r="D32098" s="357" t="s">
        <v>46870</v>
      </c>
      <c r="E32098" s="357" t="s">
        <v>46870</v>
      </c>
    </row>
    <row r="32099" spans="1:5" ht="15.6">
      <c r="A32099" s="358" t="s">
        <v>46873</v>
      </c>
      <c r="B32099" s="358" t="s">
        <v>10262</v>
      </c>
      <c r="C32099" s="359" t="s">
        <v>55556</v>
      </c>
      <c r="D32099" s="357" t="s">
        <v>46872</v>
      </c>
      <c r="E32099" s="357" t="s">
        <v>46872</v>
      </c>
    </row>
    <row r="32100" spans="1:5" ht="15.6">
      <c r="A32100" s="358" t="s">
        <v>47064</v>
      </c>
      <c r="B32100" s="358" t="s">
        <v>10262</v>
      </c>
      <c r="C32100" s="359" t="s">
        <v>55556</v>
      </c>
      <c r="D32100" s="357" t="s">
        <v>47063</v>
      </c>
      <c r="E32100" s="357" t="s">
        <v>47063</v>
      </c>
    </row>
    <row r="32101" spans="1:5" ht="15.6">
      <c r="A32101" s="358" t="s">
        <v>21629</v>
      </c>
      <c r="B32101" s="358" t="s">
        <v>21630</v>
      </c>
      <c r="C32101" s="359" t="s">
        <v>55556</v>
      </c>
      <c r="D32101" s="357" t="s">
        <v>8807</v>
      </c>
      <c r="E32101" s="357" t="s">
        <v>8807</v>
      </c>
    </row>
    <row r="32102" spans="1:5" ht="15.6">
      <c r="A32102" s="358" t="s">
        <v>47207</v>
      </c>
      <c r="B32102" s="358" t="s">
        <v>47208</v>
      </c>
      <c r="C32102" s="359" t="s">
        <v>55556</v>
      </c>
      <c r="D32102" s="357" t="s">
        <v>47206</v>
      </c>
      <c r="E32102" s="357" t="s">
        <v>47206</v>
      </c>
    </row>
    <row r="32103" spans="1:5" ht="15.6">
      <c r="A32103" s="358" t="s">
        <v>47210</v>
      </c>
      <c r="B32103" s="358" t="s">
        <v>10262</v>
      </c>
      <c r="C32103" s="359" t="s">
        <v>55556</v>
      </c>
      <c r="D32103" s="357" t="s">
        <v>47209</v>
      </c>
      <c r="E32103" s="357" t="s">
        <v>47209</v>
      </c>
    </row>
    <row r="32104" spans="1:5" ht="15.6">
      <c r="A32104" s="358" t="s">
        <v>47335</v>
      </c>
      <c r="B32104" s="358" t="s">
        <v>47336</v>
      </c>
      <c r="C32104" s="359" t="s">
        <v>55556</v>
      </c>
      <c r="D32104" s="357" t="s">
        <v>47334</v>
      </c>
      <c r="E32104" s="357" t="s">
        <v>47334</v>
      </c>
    </row>
    <row r="32105" spans="1:5" ht="15.6">
      <c r="A32105" s="358" t="s">
        <v>10262</v>
      </c>
      <c r="B32105" s="358" t="s">
        <v>47465</v>
      </c>
      <c r="C32105" s="359" t="s">
        <v>55556</v>
      </c>
      <c r="D32105" s="357" t="s">
        <v>47464</v>
      </c>
      <c r="E32105" s="357" t="s">
        <v>47464</v>
      </c>
    </row>
    <row r="32106" spans="1:5" ht="15.6">
      <c r="A32106" s="358" t="s">
        <v>47917</v>
      </c>
      <c r="B32106" s="358" t="s">
        <v>47917</v>
      </c>
      <c r="C32106" s="359" t="s">
        <v>55556</v>
      </c>
      <c r="D32106" s="357" t="s">
        <v>47916</v>
      </c>
      <c r="E32106" s="357" t="s">
        <v>47916</v>
      </c>
    </row>
    <row r="32107" spans="1:5" ht="15.6">
      <c r="A32107" s="358" t="s">
        <v>60209</v>
      </c>
      <c r="B32107" s="358" t="s">
        <v>66184</v>
      </c>
      <c r="C32107" s="359" t="s">
        <v>55556</v>
      </c>
      <c r="D32107" s="357" t="s">
        <v>66183</v>
      </c>
      <c r="E32107" s="357" t="s">
        <v>66183</v>
      </c>
    </row>
    <row r="32108" spans="1:5" ht="15.6">
      <c r="A32108" s="358" t="s">
        <v>66186</v>
      </c>
      <c r="B32108" s="358" t="s">
        <v>66187</v>
      </c>
      <c r="C32108" s="359" t="s">
        <v>55556</v>
      </c>
      <c r="D32108" s="357" t="s">
        <v>66185</v>
      </c>
      <c r="E32108" s="357" t="s">
        <v>66185</v>
      </c>
    </row>
    <row r="32109" spans="1:5" ht="15.6">
      <c r="A32109" s="358" t="s">
        <v>48026</v>
      </c>
      <c r="B32109" s="358" t="s">
        <v>10262</v>
      </c>
      <c r="C32109" s="359" t="s">
        <v>55556</v>
      </c>
      <c r="D32109" s="357" t="s">
        <v>48025</v>
      </c>
      <c r="E32109" s="357" t="s">
        <v>48025</v>
      </c>
    </row>
    <row r="32110" spans="1:5" ht="15.6">
      <c r="A32110" s="358" t="s">
        <v>48744</v>
      </c>
      <c r="B32110" s="358" t="s">
        <v>48745</v>
      </c>
      <c r="C32110" s="359" t="s">
        <v>55556</v>
      </c>
      <c r="D32110" s="357" t="s">
        <v>48743</v>
      </c>
      <c r="E32110" s="357" t="s">
        <v>48743</v>
      </c>
    </row>
    <row r="32111" spans="1:5" ht="15.6">
      <c r="A32111" s="358" t="s">
        <v>48760</v>
      </c>
      <c r="B32111" s="358" t="s">
        <v>48761</v>
      </c>
      <c r="C32111" s="359" t="s">
        <v>55556</v>
      </c>
      <c r="D32111" s="357" t="s">
        <v>48759</v>
      </c>
      <c r="E32111" s="357" t="s">
        <v>48759</v>
      </c>
    </row>
    <row r="32112" spans="1:5" ht="15.6">
      <c r="A32112" s="358" t="s">
        <v>48801</v>
      </c>
      <c r="B32112" s="358" t="s">
        <v>48801</v>
      </c>
      <c r="C32112" s="359" t="s">
        <v>55556</v>
      </c>
      <c r="D32112" s="357" t="s">
        <v>48800</v>
      </c>
      <c r="E32112" s="357" t="s">
        <v>48800</v>
      </c>
    </row>
    <row r="32113" spans="1:5" ht="15.6">
      <c r="A32113" s="358" t="s">
        <v>48849</v>
      </c>
      <c r="B32113" s="358" t="s">
        <v>48849</v>
      </c>
      <c r="C32113" s="359" t="s">
        <v>55556</v>
      </c>
      <c r="D32113" s="357" t="s">
        <v>48848</v>
      </c>
      <c r="E32113" s="357" t="s">
        <v>48848</v>
      </c>
    </row>
    <row r="32114" spans="1:5" ht="15.6">
      <c r="A32114" s="358" t="s">
        <v>48904</v>
      </c>
      <c r="B32114" s="358" t="s">
        <v>48904</v>
      </c>
      <c r="C32114" s="359" t="s">
        <v>55556</v>
      </c>
      <c r="D32114" s="357" t="s">
        <v>48903</v>
      </c>
      <c r="E32114" s="357" t="s">
        <v>48903</v>
      </c>
    </row>
    <row r="32115" spans="1:5" ht="15.6">
      <c r="A32115" s="358" t="s">
        <v>59535</v>
      </c>
      <c r="B32115" s="358" t="s">
        <v>59535</v>
      </c>
      <c r="C32115" s="359" t="s">
        <v>55556</v>
      </c>
      <c r="D32115" s="357" t="s">
        <v>66188</v>
      </c>
      <c r="E32115" s="357" t="s">
        <v>66188</v>
      </c>
    </row>
    <row r="32116" spans="1:5" ht="15.6">
      <c r="A32116" s="358" t="s">
        <v>49177</v>
      </c>
      <c r="B32116" s="358" t="s">
        <v>49178</v>
      </c>
      <c r="C32116" s="359" t="s">
        <v>55556</v>
      </c>
      <c r="D32116" s="357" t="s">
        <v>49176</v>
      </c>
      <c r="E32116" s="357" t="s">
        <v>49176</v>
      </c>
    </row>
    <row r="32117" spans="1:5" ht="15.6">
      <c r="A32117" s="358" t="s">
        <v>49239</v>
      </c>
      <c r="B32117" s="358" t="s">
        <v>49239</v>
      </c>
      <c r="C32117" s="359" t="s">
        <v>55556</v>
      </c>
      <c r="D32117" s="357" t="s">
        <v>49238</v>
      </c>
      <c r="E32117" s="357" t="s">
        <v>49238</v>
      </c>
    </row>
    <row r="32118" spans="1:5" ht="15.6">
      <c r="A32118" s="358" t="s">
        <v>49676</v>
      </c>
      <c r="B32118" s="358" t="s">
        <v>49676</v>
      </c>
      <c r="C32118" s="359" t="s">
        <v>55556</v>
      </c>
      <c r="D32118" s="357" t="s">
        <v>49675</v>
      </c>
      <c r="E32118" s="357" t="s">
        <v>49675</v>
      </c>
    </row>
    <row r="32119" spans="1:5" ht="15.6">
      <c r="A32119" s="358" t="s">
        <v>49737</v>
      </c>
      <c r="B32119" s="358" t="s">
        <v>10262</v>
      </c>
      <c r="C32119" s="359" t="s">
        <v>55556</v>
      </c>
      <c r="D32119" s="357" t="s">
        <v>49736</v>
      </c>
      <c r="E32119" s="357" t="s">
        <v>49736</v>
      </c>
    </row>
    <row r="32120" spans="1:5" ht="15.6">
      <c r="A32120" s="358" t="s">
        <v>49744</v>
      </c>
      <c r="B32120" s="358" t="s">
        <v>49744</v>
      </c>
      <c r="C32120" s="359" t="s">
        <v>55556</v>
      </c>
      <c r="D32120" s="357" t="s">
        <v>49743</v>
      </c>
      <c r="E32120" s="357" t="s">
        <v>49743</v>
      </c>
    </row>
    <row r="32121" spans="1:5" ht="15.6">
      <c r="A32121" s="358" t="s">
        <v>55737</v>
      </c>
      <c r="B32121" s="358" t="s">
        <v>55738</v>
      </c>
      <c r="C32121" s="359" t="s">
        <v>55556</v>
      </c>
      <c r="D32121" s="357" t="s">
        <v>55736</v>
      </c>
      <c r="E32121" s="357" t="s">
        <v>55736</v>
      </c>
    </row>
    <row r="32122" spans="1:5" ht="15.6">
      <c r="A32122" s="358" t="s">
        <v>66190</v>
      </c>
      <c r="B32122" s="358" t="s">
        <v>66191</v>
      </c>
      <c r="C32122" s="359" t="s">
        <v>55556</v>
      </c>
      <c r="D32122" s="357" t="s">
        <v>66189</v>
      </c>
      <c r="E32122" s="357" t="s">
        <v>66189</v>
      </c>
    </row>
    <row r="32123" spans="1:5" ht="15.6">
      <c r="A32123" s="358" t="s">
        <v>50083</v>
      </c>
      <c r="B32123" s="358" t="s">
        <v>50083</v>
      </c>
      <c r="C32123" s="359" t="s">
        <v>55556</v>
      </c>
      <c r="D32123" s="357" t="s">
        <v>50082</v>
      </c>
      <c r="E32123" s="357" t="s">
        <v>50082</v>
      </c>
    </row>
    <row r="32124" spans="1:5" ht="15.6">
      <c r="A32124" s="358" t="s">
        <v>55785</v>
      </c>
      <c r="B32124" s="358" t="s">
        <v>50249</v>
      </c>
      <c r="C32124" s="359" t="s">
        <v>55556</v>
      </c>
      <c r="D32124" s="357" t="s">
        <v>50248</v>
      </c>
      <c r="E32124" s="357" t="s">
        <v>50248</v>
      </c>
    </row>
    <row r="32125" spans="1:5" ht="15.6">
      <c r="A32125" s="358" t="s">
        <v>50293</v>
      </c>
      <c r="B32125" s="358" t="s">
        <v>10262</v>
      </c>
      <c r="C32125" s="359" t="s">
        <v>55556</v>
      </c>
      <c r="D32125" s="357" t="s">
        <v>50292</v>
      </c>
      <c r="E32125" s="357" t="s">
        <v>50292</v>
      </c>
    </row>
    <row r="32126" spans="1:5" ht="15.6">
      <c r="A32126" s="358" t="s">
        <v>55787</v>
      </c>
      <c r="B32126" s="358" t="s">
        <v>10262</v>
      </c>
      <c r="C32126" s="359" t="s">
        <v>55556</v>
      </c>
      <c r="D32126" s="357" t="s">
        <v>55786</v>
      </c>
      <c r="E32126" s="357" t="s">
        <v>55786</v>
      </c>
    </row>
    <row r="32127" spans="1:5" ht="15.6">
      <c r="A32127" s="358" t="s">
        <v>55787</v>
      </c>
      <c r="B32127" s="358" t="s">
        <v>10262</v>
      </c>
      <c r="C32127" s="359" t="s">
        <v>55556</v>
      </c>
      <c r="D32127" s="357" t="s">
        <v>55786</v>
      </c>
      <c r="E32127" s="357" t="s">
        <v>55786</v>
      </c>
    </row>
    <row r="32128" spans="1:5" ht="15.6">
      <c r="A32128" s="358" t="s">
        <v>50417</v>
      </c>
      <c r="B32128" s="358" t="s">
        <v>50417</v>
      </c>
      <c r="C32128" s="359" t="s">
        <v>55556</v>
      </c>
      <c r="D32128" s="357" t="s">
        <v>50416</v>
      </c>
      <c r="E32128" s="357" t="s">
        <v>50416</v>
      </c>
    </row>
    <row r="32129" spans="1:5" ht="15.6">
      <c r="A32129" s="358" t="s">
        <v>50505</v>
      </c>
      <c r="B32129" s="358" t="s">
        <v>50506</v>
      </c>
      <c r="C32129" s="359" t="s">
        <v>55556</v>
      </c>
      <c r="D32129" s="357" t="s">
        <v>50504</v>
      </c>
      <c r="E32129" s="357" t="s">
        <v>50504</v>
      </c>
    </row>
    <row r="32130" spans="1:5" ht="15.6">
      <c r="A32130" s="358" t="s">
        <v>51083</v>
      </c>
      <c r="B32130" s="358" t="s">
        <v>51083</v>
      </c>
      <c r="C32130" s="359" t="s">
        <v>55556</v>
      </c>
      <c r="D32130" s="357" t="s">
        <v>51082</v>
      </c>
      <c r="E32130" s="357" t="s">
        <v>51082</v>
      </c>
    </row>
    <row r="32131" spans="1:5" ht="15.6">
      <c r="A32131" s="358" t="s">
        <v>66193</v>
      </c>
      <c r="B32131" s="358" t="s">
        <v>66193</v>
      </c>
      <c r="C32131" s="359" t="s">
        <v>55556</v>
      </c>
      <c r="D32131" s="357" t="s">
        <v>66192</v>
      </c>
      <c r="E32131" s="357" t="s">
        <v>66192</v>
      </c>
    </row>
    <row r="32132" spans="1:5" ht="15.6">
      <c r="A32132" s="358" t="s">
        <v>51241</v>
      </c>
      <c r="B32132" s="358" t="s">
        <v>10262</v>
      </c>
      <c r="C32132" s="359" t="s">
        <v>55556</v>
      </c>
      <c r="D32132" s="357" t="s">
        <v>51240</v>
      </c>
      <c r="E32132" s="357" t="s">
        <v>51240</v>
      </c>
    </row>
    <row r="32133" spans="1:5" ht="15.6">
      <c r="A32133" s="358" t="s">
        <v>51811</v>
      </c>
      <c r="B32133" s="358" t="s">
        <v>51811</v>
      </c>
      <c r="C32133" s="359" t="s">
        <v>55556</v>
      </c>
      <c r="D32133" s="357" t="s">
        <v>51810</v>
      </c>
      <c r="E32133" s="357" t="s">
        <v>51810</v>
      </c>
    </row>
    <row r="32134" spans="1:5" ht="15.6">
      <c r="A32134" s="358" t="s">
        <v>52324</v>
      </c>
      <c r="B32134" s="358" t="s">
        <v>52325</v>
      </c>
      <c r="C32134" s="359" t="s">
        <v>55556</v>
      </c>
      <c r="D32134" s="357" t="s">
        <v>52323</v>
      </c>
      <c r="E32134" s="357" t="s">
        <v>52323</v>
      </c>
    </row>
    <row r="32135" spans="1:5" ht="15.6">
      <c r="A32135" s="358" t="s">
        <v>53027</v>
      </c>
      <c r="B32135" s="358" t="s">
        <v>53028</v>
      </c>
      <c r="C32135" s="359" t="s">
        <v>55556</v>
      </c>
      <c r="D32135" s="357" t="s">
        <v>53026</v>
      </c>
      <c r="E32135" s="357" t="s">
        <v>53026</v>
      </c>
    </row>
    <row r="32136" spans="1:5" ht="15.6">
      <c r="A32136" s="358" t="s">
        <v>53033</v>
      </c>
      <c r="B32136" s="358" t="s">
        <v>10262</v>
      </c>
      <c r="C32136" s="359" t="s">
        <v>55556</v>
      </c>
      <c r="D32136" s="357" t="s">
        <v>53032</v>
      </c>
      <c r="E32136" s="357" t="s">
        <v>53032</v>
      </c>
    </row>
    <row r="32137" spans="1:5" ht="15.6">
      <c r="A32137" s="358" t="s">
        <v>53211</v>
      </c>
      <c r="B32137" s="358" t="s">
        <v>53212</v>
      </c>
      <c r="C32137" s="359" t="s">
        <v>55556</v>
      </c>
      <c r="D32137" s="357" t="s">
        <v>53210</v>
      </c>
      <c r="E32137" s="357" t="s">
        <v>53210</v>
      </c>
    </row>
    <row r="32138" spans="1:5" ht="15.6">
      <c r="A32138" s="358" t="s">
        <v>53225</v>
      </c>
      <c r="B32138" s="358" t="s">
        <v>53226</v>
      </c>
      <c r="C32138" s="359" t="s">
        <v>55556</v>
      </c>
      <c r="D32138" s="357" t="s">
        <v>53224</v>
      </c>
      <c r="E32138" s="357" t="s">
        <v>53224</v>
      </c>
    </row>
    <row r="32139" spans="1:5" ht="15.6">
      <c r="A32139" s="358" t="s">
        <v>55794</v>
      </c>
      <c r="B32139" s="358" t="s">
        <v>55794</v>
      </c>
      <c r="C32139" s="359" t="s">
        <v>55556</v>
      </c>
      <c r="D32139" s="357" t="s">
        <v>55793</v>
      </c>
      <c r="E32139" s="357" t="s">
        <v>55793</v>
      </c>
    </row>
    <row r="32140" spans="1:5" ht="15.6">
      <c r="A32140" s="358" t="s">
        <v>53424</v>
      </c>
      <c r="B32140" s="358" t="s">
        <v>53424</v>
      </c>
      <c r="C32140" s="359" t="s">
        <v>55556</v>
      </c>
      <c r="D32140" s="357" t="s">
        <v>53423</v>
      </c>
      <c r="E32140" s="357" t="s">
        <v>53423</v>
      </c>
    </row>
    <row r="32141" spans="1:5" ht="15.6">
      <c r="A32141" s="358" t="s">
        <v>2071</v>
      </c>
      <c r="B32141" s="358" t="s">
        <v>2071</v>
      </c>
      <c r="C32141" s="359" t="s">
        <v>55556</v>
      </c>
      <c r="D32141" s="357" t="s">
        <v>9882</v>
      </c>
      <c r="E32141" s="357" t="s">
        <v>9882</v>
      </c>
    </row>
    <row r="32142" spans="1:5" ht="15.6">
      <c r="A32142" s="358" t="s">
        <v>53713</v>
      </c>
      <c r="B32142" s="358" t="s">
        <v>53714</v>
      </c>
      <c r="C32142" s="359" t="s">
        <v>55556</v>
      </c>
      <c r="D32142" s="357" t="s">
        <v>53712</v>
      </c>
      <c r="E32142" s="357" t="s">
        <v>53712</v>
      </c>
    </row>
    <row r="32143" spans="1:5" ht="15.6">
      <c r="A32143" s="358" t="s">
        <v>53731</v>
      </c>
      <c r="B32143" s="358" t="s">
        <v>10262</v>
      </c>
      <c r="C32143" s="359" t="s">
        <v>55556</v>
      </c>
      <c r="D32143" s="357" t="s">
        <v>53730</v>
      </c>
      <c r="E32143" s="357" t="s">
        <v>53730</v>
      </c>
    </row>
    <row r="32144" spans="1:5" ht="15.6">
      <c r="A32144" s="358" t="s">
        <v>36469</v>
      </c>
      <c r="B32144" s="358" t="s">
        <v>36470</v>
      </c>
      <c r="C32144" s="359" t="s">
        <v>10262</v>
      </c>
      <c r="D32144" s="357" t="s">
        <v>36468</v>
      </c>
      <c r="E32144" s="357" t="s">
        <v>36468</v>
      </c>
    </row>
    <row r="32145" spans="1:5" ht="15.6">
      <c r="A32145" s="358" t="s">
        <v>66195</v>
      </c>
      <c r="B32145" s="358" t="s">
        <v>66196</v>
      </c>
      <c r="C32145" s="359" t="s">
        <v>10262</v>
      </c>
      <c r="D32145" s="357" t="s">
        <v>66194</v>
      </c>
      <c r="E32145" s="357" t="s">
        <v>66194</v>
      </c>
    </row>
    <row r="32146" spans="1:5" ht="15.6">
      <c r="A32146" s="358" t="s">
        <v>24376</v>
      </c>
      <c r="B32146" s="358" t="s">
        <v>24377</v>
      </c>
      <c r="C32146" s="359" t="s">
        <v>10262</v>
      </c>
      <c r="D32146" s="357" t="s">
        <v>24375</v>
      </c>
      <c r="E32146" s="357" t="s">
        <v>24375</v>
      </c>
    </row>
    <row r="32147" spans="1:5" ht="15.6">
      <c r="A32147" s="358" t="s">
        <v>66198</v>
      </c>
      <c r="B32147" s="358" t="s">
        <v>66199</v>
      </c>
      <c r="C32147" s="359" t="s">
        <v>10262</v>
      </c>
      <c r="D32147" s="357" t="s">
        <v>66197</v>
      </c>
      <c r="E32147" s="357" t="s">
        <v>66197</v>
      </c>
    </row>
    <row r="32148" spans="1:5" ht="15.6">
      <c r="A32148" s="358" t="s">
        <v>27047</v>
      </c>
      <c r="B32148" s="358" t="s">
        <v>27048</v>
      </c>
      <c r="C32148" s="359" t="s">
        <v>10262</v>
      </c>
      <c r="D32148" s="357" t="s">
        <v>27046</v>
      </c>
      <c r="E32148" s="357" t="s">
        <v>27046</v>
      </c>
    </row>
    <row r="32149" spans="1:5" ht="15.6">
      <c r="A32149" s="358" t="s">
        <v>10262</v>
      </c>
      <c r="B32149" s="358" t="s">
        <v>66201</v>
      </c>
      <c r="C32149" s="359" t="s">
        <v>10262</v>
      </c>
      <c r="D32149" s="357" t="s">
        <v>66200</v>
      </c>
      <c r="E32149" s="357" t="s">
        <v>66200</v>
      </c>
    </row>
    <row r="32150" spans="1:5" ht="15.6">
      <c r="A32150" s="358" t="s">
        <v>10262</v>
      </c>
      <c r="B32150" s="358" t="s">
        <v>66201</v>
      </c>
      <c r="C32150" s="359" t="s">
        <v>10262</v>
      </c>
      <c r="D32150" s="357" t="s">
        <v>66200</v>
      </c>
      <c r="E32150" s="357" t="s">
        <v>66200</v>
      </c>
    </row>
    <row r="32151" spans="1:5" ht="15.6">
      <c r="A32151" s="358" t="s">
        <v>10262</v>
      </c>
      <c r="B32151" s="358" t="s">
        <v>66201</v>
      </c>
      <c r="C32151" s="359" t="s">
        <v>10262</v>
      </c>
      <c r="D32151" s="357" t="s">
        <v>66200</v>
      </c>
      <c r="E32151" s="357" t="s">
        <v>66200</v>
      </c>
    </row>
    <row r="32152" spans="1:5" ht="15.6">
      <c r="A32152" s="358" t="s">
        <v>10262</v>
      </c>
      <c r="B32152" s="358" t="s">
        <v>66201</v>
      </c>
      <c r="C32152" s="359" t="s">
        <v>10262</v>
      </c>
      <c r="D32152" s="357" t="s">
        <v>66200</v>
      </c>
      <c r="E32152" s="357" t="s">
        <v>66200</v>
      </c>
    </row>
    <row r="32153" spans="1:5" ht="15.6">
      <c r="A32153" s="358" t="s">
        <v>24655</v>
      </c>
      <c r="B32153" s="358" t="s">
        <v>24656</v>
      </c>
      <c r="C32153" s="359" t="s">
        <v>10262</v>
      </c>
      <c r="D32153" s="357" t="s">
        <v>24654</v>
      </c>
      <c r="E32153" s="357" t="s">
        <v>24654</v>
      </c>
    </row>
    <row r="32154" spans="1:5" ht="15.6">
      <c r="A32154" s="358" t="s">
        <v>66203</v>
      </c>
      <c r="B32154" s="358" t="s">
        <v>66204</v>
      </c>
      <c r="C32154" s="359" t="s">
        <v>10262</v>
      </c>
      <c r="D32154" s="357" t="s">
        <v>66202</v>
      </c>
      <c r="E32154" s="357" t="s">
        <v>66202</v>
      </c>
    </row>
    <row r="32155" spans="1:5" ht="15.6">
      <c r="A32155" s="358" t="s">
        <v>55804</v>
      </c>
      <c r="B32155" s="358" t="s">
        <v>55805</v>
      </c>
      <c r="C32155" s="359" t="s">
        <v>10262</v>
      </c>
      <c r="D32155" s="357" t="s">
        <v>55803</v>
      </c>
      <c r="E32155" s="357" t="s">
        <v>55803</v>
      </c>
    </row>
    <row r="32156" spans="1:5" ht="15.6">
      <c r="A32156" s="358" t="s">
        <v>10262</v>
      </c>
      <c r="B32156" s="358" t="s">
        <v>24821</v>
      </c>
      <c r="C32156" s="359" t="s">
        <v>10262</v>
      </c>
      <c r="D32156" s="357" t="s">
        <v>24820</v>
      </c>
      <c r="E32156" s="357" t="s">
        <v>24820</v>
      </c>
    </row>
    <row r="32157" spans="1:5" ht="15.6">
      <c r="A32157" s="358" t="s">
        <v>37076</v>
      </c>
      <c r="B32157" s="358" t="s">
        <v>37077</v>
      </c>
      <c r="C32157" s="359" t="s">
        <v>10262</v>
      </c>
      <c r="D32157" s="357" t="s">
        <v>37075</v>
      </c>
      <c r="E32157" s="357" t="s">
        <v>37075</v>
      </c>
    </row>
    <row r="32158" spans="1:5" ht="15.6">
      <c r="A32158" s="358" t="s">
        <v>55420</v>
      </c>
      <c r="B32158" s="358" t="s">
        <v>55420</v>
      </c>
      <c r="C32158" s="359" t="s">
        <v>10262</v>
      </c>
      <c r="D32158" s="357" t="s">
        <v>55419</v>
      </c>
      <c r="E32158" s="357" t="s">
        <v>55419</v>
      </c>
    </row>
    <row r="32159" spans="1:5" ht="15.6">
      <c r="A32159" s="358" t="s">
        <v>34529</v>
      </c>
      <c r="B32159" s="358" t="s">
        <v>10262</v>
      </c>
      <c r="C32159" s="359" t="s">
        <v>10262</v>
      </c>
      <c r="D32159" s="357" t="s">
        <v>34528</v>
      </c>
      <c r="E32159" s="357" t="s">
        <v>34528</v>
      </c>
    </row>
    <row r="32160" spans="1:5" ht="15.6">
      <c r="A32160" s="358" t="s">
        <v>10262</v>
      </c>
      <c r="B32160" s="358" t="s">
        <v>66206</v>
      </c>
      <c r="C32160" s="359" t="s">
        <v>10262</v>
      </c>
      <c r="D32160" s="357" t="s">
        <v>66205</v>
      </c>
      <c r="E32160" s="357" t="s">
        <v>66205</v>
      </c>
    </row>
    <row r="32161" spans="1:5" ht="15.6">
      <c r="A32161" s="358" t="s">
        <v>66208</v>
      </c>
      <c r="B32161" s="358" t="s">
        <v>66209</v>
      </c>
      <c r="C32161" s="359" t="s">
        <v>10262</v>
      </c>
      <c r="D32161" s="357" t="s">
        <v>66207</v>
      </c>
      <c r="E32161" s="357" t="s">
        <v>66207</v>
      </c>
    </row>
    <row r="32162" spans="1:5" ht="15.6">
      <c r="A32162" s="358" t="s">
        <v>66208</v>
      </c>
      <c r="B32162" s="358" t="s">
        <v>66209</v>
      </c>
      <c r="C32162" s="359" t="s">
        <v>10262</v>
      </c>
      <c r="D32162" s="357" t="s">
        <v>66207</v>
      </c>
      <c r="E32162" s="357" t="s">
        <v>66207</v>
      </c>
    </row>
    <row r="32163" spans="1:5" ht="15.6">
      <c r="A32163" s="358" t="s">
        <v>53621</v>
      </c>
      <c r="B32163" s="358" t="s">
        <v>53622</v>
      </c>
      <c r="C32163" s="359" t="s">
        <v>10262</v>
      </c>
      <c r="D32163" s="357" t="s">
        <v>53620</v>
      </c>
      <c r="E32163" s="357" t="s">
        <v>53620</v>
      </c>
    </row>
    <row r="32164" spans="1:5" ht="15.6">
      <c r="A32164" s="358" t="s">
        <v>66211</v>
      </c>
      <c r="B32164" s="358" t="s">
        <v>66212</v>
      </c>
      <c r="C32164" s="359" t="s">
        <v>10262</v>
      </c>
      <c r="D32164" s="357" t="s">
        <v>66210</v>
      </c>
      <c r="E32164" s="357" t="s">
        <v>66210</v>
      </c>
    </row>
    <row r="32165" spans="1:5" ht="15.6">
      <c r="A32165" s="358" t="s">
        <v>55692</v>
      </c>
      <c r="B32165" s="358" t="s">
        <v>55693</v>
      </c>
      <c r="C32165" s="359" t="s">
        <v>10262</v>
      </c>
      <c r="D32165" s="357" t="s">
        <v>55691</v>
      </c>
      <c r="E32165" s="357" t="s">
        <v>55691</v>
      </c>
    </row>
    <row r="32166" spans="1:5" ht="15.6">
      <c r="A32166" s="358" t="s">
        <v>10262</v>
      </c>
      <c r="B32166" s="358" t="s">
        <v>66214</v>
      </c>
      <c r="C32166" s="359" t="s">
        <v>10262</v>
      </c>
      <c r="D32166" s="357" t="s">
        <v>66213</v>
      </c>
      <c r="E32166" s="357" t="s">
        <v>66213</v>
      </c>
    </row>
    <row r="32167" spans="1:5" ht="15.6">
      <c r="A32167" s="358" t="s">
        <v>66216</v>
      </c>
      <c r="B32167" s="358" t="s">
        <v>66217</v>
      </c>
      <c r="C32167" s="359" t="s">
        <v>10262</v>
      </c>
      <c r="D32167" s="357" t="s">
        <v>66215</v>
      </c>
      <c r="E32167" s="357" t="s">
        <v>66215</v>
      </c>
    </row>
    <row r="32168" spans="1:5" ht="15.6">
      <c r="A32168" s="358" t="s">
        <v>66219</v>
      </c>
      <c r="B32168" s="358" t="s">
        <v>66220</v>
      </c>
      <c r="C32168" s="359" t="s">
        <v>10262</v>
      </c>
      <c r="D32168" s="357" t="s">
        <v>66218</v>
      </c>
      <c r="E32168" s="357" t="s">
        <v>66218</v>
      </c>
    </row>
    <row r="32169" spans="1:5" ht="15.6">
      <c r="A32169" s="358" t="s">
        <v>66222</v>
      </c>
      <c r="B32169" s="358" t="s">
        <v>66223</v>
      </c>
      <c r="C32169" s="359" t="s">
        <v>10262</v>
      </c>
      <c r="D32169" s="357" t="s">
        <v>66221</v>
      </c>
      <c r="E32169" s="357" t="s">
        <v>66221</v>
      </c>
    </row>
    <row r="32170" spans="1:5" ht="15.6">
      <c r="A32170" s="358" t="s">
        <v>66222</v>
      </c>
      <c r="B32170" s="358" t="s">
        <v>66223</v>
      </c>
      <c r="C32170" s="359" t="s">
        <v>10262</v>
      </c>
      <c r="D32170" s="357" t="s">
        <v>66221</v>
      </c>
      <c r="E32170" s="357" t="s">
        <v>66221</v>
      </c>
    </row>
    <row r="32171" spans="1:5" ht="15.6">
      <c r="A32171" s="358" t="s">
        <v>66222</v>
      </c>
      <c r="B32171" s="358" t="s">
        <v>66223</v>
      </c>
      <c r="C32171" s="359" t="s">
        <v>10262</v>
      </c>
      <c r="D32171" s="357" t="s">
        <v>66221</v>
      </c>
      <c r="E32171" s="357" t="s">
        <v>66221</v>
      </c>
    </row>
    <row r="32172" spans="1:5" ht="15.6">
      <c r="A32172" s="358" t="s">
        <v>66225</v>
      </c>
      <c r="B32172" s="358" t="s">
        <v>66226</v>
      </c>
      <c r="C32172" s="359" t="s">
        <v>10262</v>
      </c>
      <c r="D32172" s="357" t="s">
        <v>66224</v>
      </c>
      <c r="E32172" s="357" t="s">
        <v>66224</v>
      </c>
    </row>
    <row r="32173" spans="1:5" ht="15.6">
      <c r="A32173" s="358" t="s">
        <v>66225</v>
      </c>
      <c r="B32173" s="358" t="s">
        <v>66226</v>
      </c>
      <c r="C32173" s="359" t="s">
        <v>10262</v>
      </c>
      <c r="D32173" s="357" t="s">
        <v>66224</v>
      </c>
      <c r="E32173" s="357" t="s">
        <v>66224</v>
      </c>
    </row>
    <row r="32174" spans="1:5" ht="15.6">
      <c r="A32174" s="358" t="s">
        <v>66228</v>
      </c>
      <c r="B32174" s="358" t="s">
        <v>10262</v>
      </c>
      <c r="C32174" s="359" t="s">
        <v>10262</v>
      </c>
      <c r="D32174" s="357" t="s">
        <v>66227</v>
      </c>
      <c r="E32174" s="357" t="s">
        <v>66227</v>
      </c>
    </row>
    <row r="32175" spans="1:5" ht="15.6">
      <c r="A32175" s="358" t="s">
        <v>10262</v>
      </c>
      <c r="B32175" s="358" t="s">
        <v>66230</v>
      </c>
      <c r="C32175" s="359" t="s">
        <v>10262</v>
      </c>
      <c r="D32175" s="357" t="s">
        <v>66229</v>
      </c>
      <c r="E32175" s="357" t="s">
        <v>66229</v>
      </c>
    </row>
    <row r="32176" spans="1:5" ht="15.6">
      <c r="A32176" s="358" t="s">
        <v>10262</v>
      </c>
      <c r="B32176" s="358" t="s">
        <v>66230</v>
      </c>
      <c r="C32176" s="359" t="s">
        <v>10262</v>
      </c>
      <c r="D32176" s="357" t="s">
        <v>66229</v>
      </c>
      <c r="E32176" s="357" t="s">
        <v>66229</v>
      </c>
    </row>
    <row r="32177" spans="1:5" ht="15.6">
      <c r="A32177" s="358" t="s">
        <v>10262</v>
      </c>
      <c r="B32177" s="358" t="s">
        <v>66232</v>
      </c>
      <c r="C32177" s="359" t="s">
        <v>10262</v>
      </c>
      <c r="D32177" s="357" t="s">
        <v>66231</v>
      </c>
      <c r="E32177" s="357" t="s">
        <v>66231</v>
      </c>
    </row>
    <row r="32178" spans="1:5" ht="15.6">
      <c r="A32178" s="358" t="s">
        <v>66234</v>
      </c>
      <c r="B32178" s="358" t="s">
        <v>66234</v>
      </c>
      <c r="C32178" s="359" t="s">
        <v>10262</v>
      </c>
      <c r="D32178" s="357" t="s">
        <v>66233</v>
      </c>
      <c r="E32178" s="357" t="s">
        <v>66233</v>
      </c>
    </row>
    <row r="32179" spans="1:5" ht="15.6">
      <c r="A32179" s="358" t="s">
        <v>66234</v>
      </c>
      <c r="B32179" s="358" t="s">
        <v>66234</v>
      </c>
      <c r="C32179" s="359" t="s">
        <v>10262</v>
      </c>
      <c r="D32179" s="357" t="s">
        <v>66233</v>
      </c>
      <c r="E32179" s="357" t="s">
        <v>66233</v>
      </c>
    </row>
    <row r="32180" spans="1:5" ht="15.6">
      <c r="A32180" s="358" t="s">
        <v>66234</v>
      </c>
      <c r="B32180" s="358" t="s">
        <v>66234</v>
      </c>
      <c r="C32180" s="359" t="s">
        <v>10262</v>
      </c>
      <c r="D32180" s="357" t="s">
        <v>66233</v>
      </c>
      <c r="E32180" s="357" t="s">
        <v>66233</v>
      </c>
    </row>
    <row r="32181" spans="1:5" ht="15.6">
      <c r="A32181" s="358" t="s">
        <v>10262</v>
      </c>
      <c r="B32181" s="358" t="s">
        <v>66236</v>
      </c>
      <c r="C32181" s="359" t="s">
        <v>10262</v>
      </c>
      <c r="D32181" s="357" t="s">
        <v>66235</v>
      </c>
      <c r="E32181" s="357" t="s">
        <v>66235</v>
      </c>
    </row>
    <row r="32182" spans="1:5" ht="15.6">
      <c r="A32182" s="358" t="s">
        <v>10262</v>
      </c>
      <c r="B32182" s="358" t="s">
        <v>66236</v>
      </c>
      <c r="C32182" s="359" t="s">
        <v>10262</v>
      </c>
      <c r="D32182" s="357" t="s">
        <v>66235</v>
      </c>
      <c r="E32182" s="357" t="s">
        <v>66235</v>
      </c>
    </row>
    <row r="32183" spans="1:5" ht="15.6">
      <c r="A32183" s="358" t="s">
        <v>66238</v>
      </c>
      <c r="B32183" s="358" t="s">
        <v>66238</v>
      </c>
      <c r="C32183" s="359" t="s">
        <v>10262</v>
      </c>
      <c r="D32183" s="357" t="s">
        <v>66237</v>
      </c>
      <c r="E32183" s="357" t="s">
        <v>66237</v>
      </c>
    </row>
    <row r="32184" spans="1:5" ht="15.6">
      <c r="A32184" s="358" t="s">
        <v>23915</v>
      </c>
      <c r="B32184" s="358" t="s">
        <v>23915</v>
      </c>
      <c r="C32184" s="359" t="s">
        <v>10262</v>
      </c>
      <c r="D32184" s="357" t="s">
        <v>4420</v>
      </c>
      <c r="E32184" s="357" t="s">
        <v>4420</v>
      </c>
    </row>
    <row r="32185" spans="1:5" ht="15.6">
      <c r="A32185" s="358" t="s">
        <v>10262</v>
      </c>
      <c r="B32185" s="358" t="s">
        <v>66240</v>
      </c>
      <c r="C32185" s="359" t="s">
        <v>10262</v>
      </c>
      <c r="D32185" s="357" t="s">
        <v>66239</v>
      </c>
      <c r="E32185" s="357" t="s">
        <v>66239</v>
      </c>
    </row>
    <row r="32186" spans="1:5" ht="15.6">
      <c r="A32186" s="358" t="s">
        <v>66242</v>
      </c>
      <c r="B32186" s="358" t="s">
        <v>66243</v>
      </c>
      <c r="C32186" s="359" t="s">
        <v>10262</v>
      </c>
      <c r="D32186" s="357" t="s">
        <v>66241</v>
      </c>
      <c r="E32186" s="357" t="s">
        <v>66241</v>
      </c>
    </row>
    <row r="32187" spans="1:5" ht="15.6">
      <c r="A32187" s="358" t="s">
        <v>10262</v>
      </c>
      <c r="B32187" s="358" t="s">
        <v>66245</v>
      </c>
      <c r="C32187" s="359" t="s">
        <v>10262</v>
      </c>
      <c r="D32187" s="357" t="s">
        <v>66244</v>
      </c>
      <c r="E32187" s="357" t="s">
        <v>66244</v>
      </c>
    </row>
    <row r="32188" spans="1:5" ht="15.6">
      <c r="A32188" s="358" t="s">
        <v>10262</v>
      </c>
      <c r="B32188" s="358" t="s">
        <v>66245</v>
      </c>
      <c r="C32188" s="359" t="s">
        <v>10262</v>
      </c>
      <c r="D32188" s="357" t="s">
        <v>66244</v>
      </c>
      <c r="E32188" s="357" t="s">
        <v>66244</v>
      </c>
    </row>
    <row r="32189" spans="1:5" ht="15.6">
      <c r="A32189" s="358" t="s">
        <v>10262</v>
      </c>
      <c r="B32189" s="358" t="s">
        <v>66247</v>
      </c>
      <c r="C32189" s="359" t="s">
        <v>10262</v>
      </c>
      <c r="D32189" s="357" t="s">
        <v>66246</v>
      </c>
      <c r="E32189" s="357" t="s">
        <v>66246</v>
      </c>
    </row>
    <row r="32190" spans="1:5" ht="15.6">
      <c r="A32190" s="358" t="s">
        <v>10262</v>
      </c>
      <c r="B32190" s="358" t="s">
        <v>66247</v>
      </c>
      <c r="C32190" s="359" t="s">
        <v>10262</v>
      </c>
      <c r="D32190" s="357" t="s">
        <v>66246</v>
      </c>
      <c r="E32190" s="357" t="s">
        <v>66246</v>
      </c>
    </row>
    <row r="32191" spans="1:5" ht="15.6">
      <c r="A32191" s="358" t="s">
        <v>10262</v>
      </c>
      <c r="B32191" s="358" t="s">
        <v>66249</v>
      </c>
      <c r="C32191" s="359" t="s">
        <v>10262</v>
      </c>
      <c r="D32191" s="357" t="s">
        <v>66248</v>
      </c>
      <c r="E32191" s="357" t="s">
        <v>66248</v>
      </c>
    </row>
    <row r="32192" spans="1:5" ht="15.6">
      <c r="A32192" s="358" t="s">
        <v>10262</v>
      </c>
      <c r="B32192" s="358" t="s">
        <v>66249</v>
      </c>
      <c r="C32192" s="359" t="s">
        <v>10262</v>
      </c>
      <c r="D32192" s="357" t="s">
        <v>66248</v>
      </c>
      <c r="E32192" s="357" t="s">
        <v>66248</v>
      </c>
    </row>
    <row r="32193" spans="1:5" ht="15.6">
      <c r="A32193" s="358" t="s">
        <v>10262</v>
      </c>
      <c r="B32193" s="358" t="s">
        <v>66249</v>
      </c>
      <c r="C32193" s="359" t="s">
        <v>10262</v>
      </c>
      <c r="D32193" s="357" t="s">
        <v>66248</v>
      </c>
      <c r="E32193" s="357" t="s">
        <v>66248</v>
      </c>
    </row>
    <row r="32194" spans="1:5" ht="15.6">
      <c r="A32194" s="358" t="s">
        <v>10262</v>
      </c>
      <c r="B32194" s="358" t="s">
        <v>66249</v>
      </c>
      <c r="C32194" s="359" t="s">
        <v>10262</v>
      </c>
      <c r="D32194" s="357" t="s">
        <v>66248</v>
      </c>
      <c r="E32194" s="357" t="s">
        <v>66248</v>
      </c>
    </row>
    <row r="32195" spans="1:5" ht="15.6">
      <c r="A32195" s="358" t="s">
        <v>10262</v>
      </c>
      <c r="B32195" s="358" t="s">
        <v>66251</v>
      </c>
      <c r="C32195" s="359" t="s">
        <v>10262</v>
      </c>
      <c r="D32195" s="357" t="s">
        <v>66250</v>
      </c>
      <c r="E32195" s="357" t="s">
        <v>66250</v>
      </c>
    </row>
    <row r="32196" spans="1:5" ht="15.6">
      <c r="A32196" s="358" t="s">
        <v>66253</v>
      </c>
      <c r="B32196" s="358" t="s">
        <v>66253</v>
      </c>
      <c r="C32196" s="359" t="s">
        <v>10262</v>
      </c>
      <c r="D32196" s="357" t="s">
        <v>66252</v>
      </c>
      <c r="E32196" s="357" t="s">
        <v>66252</v>
      </c>
    </row>
    <row r="32197" spans="1:5" ht="15.6">
      <c r="A32197" s="358" t="s">
        <v>10262</v>
      </c>
      <c r="B32197" s="358" t="s">
        <v>66255</v>
      </c>
      <c r="C32197" s="359" t="s">
        <v>10262</v>
      </c>
      <c r="D32197" s="357" t="s">
        <v>66254</v>
      </c>
      <c r="E32197" s="357" t="s">
        <v>66254</v>
      </c>
    </row>
    <row r="32198" spans="1:5" ht="15.6">
      <c r="A32198" s="358" t="s">
        <v>10262</v>
      </c>
      <c r="B32198" s="358" t="s">
        <v>66255</v>
      </c>
      <c r="C32198" s="359" t="s">
        <v>10262</v>
      </c>
      <c r="D32198" s="357" t="s">
        <v>66254</v>
      </c>
      <c r="E32198" s="357" t="s">
        <v>66254</v>
      </c>
    </row>
    <row r="32199" spans="1:5" ht="15.6">
      <c r="A32199" s="358" t="s">
        <v>66257</v>
      </c>
      <c r="B32199" s="358" t="s">
        <v>66258</v>
      </c>
      <c r="C32199" s="359" t="s">
        <v>10262</v>
      </c>
      <c r="D32199" s="357" t="s">
        <v>66256</v>
      </c>
      <c r="E32199" s="357" t="s">
        <v>66256</v>
      </c>
    </row>
    <row r="32200" spans="1:5" ht="15.6">
      <c r="A32200" s="358" t="s">
        <v>66260</v>
      </c>
      <c r="B32200" s="358" t="s">
        <v>66261</v>
      </c>
      <c r="C32200" s="359" t="s">
        <v>10262</v>
      </c>
      <c r="D32200" s="357" t="s">
        <v>66259</v>
      </c>
      <c r="E32200" s="357" t="s">
        <v>66259</v>
      </c>
    </row>
    <row r="32201" spans="1:5" ht="15.6">
      <c r="A32201" s="358" t="s">
        <v>66263</v>
      </c>
      <c r="B32201" s="358" t="s">
        <v>66264</v>
      </c>
      <c r="C32201" s="359" t="s">
        <v>10262</v>
      </c>
      <c r="D32201" s="357" t="s">
        <v>66262</v>
      </c>
      <c r="E32201" s="357" t="s">
        <v>66262</v>
      </c>
    </row>
    <row r="32202" spans="1:5" ht="15.6">
      <c r="A32202" s="358" t="s">
        <v>66266</v>
      </c>
      <c r="B32202" s="358" t="s">
        <v>66267</v>
      </c>
      <c r="C32202" s="359" t="s">
        <v>10262</v>
      </c>
      <c r="D32202" s="357" t="s">
        <v>66265</v>
      </c>
      <c r="E32202" s="357" t="s">
        <v>66265</v>
      </c>
    </row>
    <row r="32203" spans="1:5" ht="15.6">
      <c r="A32203" s="358" t="s">
        <v>10262</v>
      </c>
      <c r="B32203" s="358" t="s">
        <v>66269</v>
      </c>
      <c r="C32203" s="359" t="s">
        <v>10262</v>
      </c>
      <c r="D32203" s="357" t="s">
        <v>66268</v>
      </c>
      <c r="E32203" s="357" t="s">
        <v>66268</v>
      </c>
    </row>
    <row r="32204" spans="1:5" ht="15.6">
      <c r="A32204" s="358" t="s">
        <v>10262</v>
      </c>
      <c r="B32204" s="358" t="s">
        <v>66269</v>
      </c>
      <c r="C32204" s="359" t="s">
        <v>10262</v>
      </c>
      <c r="D32204" s="357" t="s">
        <v>66268</v>
      </c>
      <c r="E32204" s="357" t="s">
        <v>66268</v>
      </c>
    </row>
    <row r="32205" spans="1:5" ht="15.6">
      <c r="A32205" s="358" t="s">
        <v>10262</v>
      </c>
      <c r="B32205" s="358" t="s">
        <v>66269</v>
      </c>
      <c r="C32205" s="359" t="s">
        <v>10262</v>
      </c>
      <c r="D32205" s="357" t="s">
        <v>66268</v>
      </c>
      <c r="E32205" s="357" t="s">
        <v>66268</v>
      </c>
    </row>
    <row r="32206" spans="1:5" ht="15.6">
      <c r="A32206" s="358" t="s">
        <v>10262</v>
      </c>
      <c r="B32206" s="358" t="s">
        <v>66269</v>
      </c>
      <c r="C32206" s="359" t="s">
        <v>10262</v>
      </c>
      <c r="D32206" s="357" t="s">
        <v>66268</v>
      </c>
      <c r="E32206" s="357" t="s">
        <v>66268</v>
      </c>
    </row>
    <row r="32207" spans="1:5" ht="15.6">
      <c r="A32207" s="358" t="s">
        <v>66271</v>
      </c>
      <c r="B32207" s="358" t="s">
        <v>66272</v>
      </c>
      <c r="C32207" s="359" t="s">
        <v>10262</v>
      </c>
      <c r="D32207" s="357" t="s">
        <v>66270</v>
      </c>
      <c r="E32207" s="357" t="s">
        <v>66270</v>
      </c>
    </row>
    <row r="32208" spans="1:5" ht="15.6">
      <c r="A32208" s="358" t="s">
        <v>66271</v>
      </c>
      <c r="B32208" s="358" t="s">
        <v>66272</v>
      </c>
      <c r="C32208" s="359" t="s">
        <v>10262</v>
      </c>
      <c r="D32208" s="357" t="s">
        <v>66270</v>
      </c>
      <c r="E32208" s="357" t="s">
        <v>66270</v>
      </c>
    </row>
    <row r="32209" spans="1:8" ht="15.6">
      <c r="A32209" s="358" t="s">
        <v>66271</v>
      </c>
      <c r="B32209" s="358" t="s">
        <v>66272</v>
      </c>
      <c r="C32209" s="359" t="s">
        <v>10262</v>
      </c>
      <c r="D32209" s="357" t="s">
        <v>66270</v>
      </c>
      <c r="E32209" s="357" t="s">
        <v>66270</v>
      </c>
    </row>
    <row r="32210" spans="1:8" ht="15.6">
      <c r="A32210" s="358" t="s">
        <v>66271</v>
      </c>
      <c r="B32210" s="358" t="s">
        <v>66272</v>
      </c>
      <c r="C32210" s="359" t="s">
        <v>10262</v>
      </c>
      <c r="D32210" s="357" t="s">
        <v>66270</v>
      </c>
      <c r="E32210" s="357" t="s">
        <v>66270</v>
      </c>
    </row>
    <row r="32211" spans="1:8" ht="15.6">
      <c r="A32211" s="358" t="s">
        <v>10262</v>
      </c>
      <c r="B32211" s="358" t="s">
        <v>66274</v>
      </c>
      <c r="C32211" s="359" t="s">
        <v>10262</v>
      </c>
      <c r="D32211" s="357" t="s">
        <v>66273</v>
      </c>
      <c r="E32211" s="357" t="s">
        <v>66273</v>
      </c>
    </row>
    <row r="32212" spans="1:8" ht="15.6">
      <c r="A32212" s="358" t="s">
        <v>10262</v>
      </c>
      <c r="B32212" s="358" t="s">
        <v>66274</v>
      </c>
      <c r="C32212" s="359" t="s">
        <v>10262</v>
      </c>
      <c r="D32212" s="357" t="s">
        <v>66273</v>
      </c>
      <c r="E32212" s="357" t="s">
        <v>66273</v>
      </c>
    </row>
    <row r="32213" spans="1:8" ht="15.6">
      <c r="A32213" s="358" t="s">
        <v>10262</v>
      </c>
      <c r="B32213" s="358" t="s">
        <v>66276</v>
      </c>
      <c r="C32213" s="359" t="s">
        <v>10262</v>
      </c>
      <c r="D32213" s="357" t="s">
        <v>66275</v>
      </c>
      <c r="E32213" s="357" t="s">
        <v>66275</v>
      </c>
    </row>
    <row r="32214" spans="1:8" ht="15.6">
      <c r="A32214" s="358" t="s">
        <v>10262</v>
      </c>
      <c r="B32214" s="358" t="s">
        <v>66278</v>
      </c>
      <c r="C32214" s="359" t="s">
        <v>10262</v>
      </c>
      <c r="D32214" s="357" t="s">
        <v>66277</v>
      </c>
      <c r="E32214" s="357" t="s">
        <v>66277</v>
      </c>
    </row>
    <row r="32215" spans="1:8" ht="15.6">
      <c r="A32215" s="358" t="s">
        <v>10262</v>
      </c>
      <c r="B32215" s="358" t="s">
        <v>66280</v>
      </c>
      <c r="C32215" s="359" t="s">
        <v>10262</v>
      </c>
      <c r="D32215" s="357" t="s">
        <v>66279</v>
      </c>
      <c r="E32215" s="357" t="s">
        <v>66279</v>
      </c>
    </row>
    <row r="32216" spans="1:8" ht="15.6">
      <c r="A32216" s="358" t="s">
        <v>10262</v>
      </c>
      <c r="B32216" s="358" t="s">
        <v>66282</v>
      </c>
      <c r="C32216" s="359" t="s">
        <v>10262</v>
      </c>
      <c r="D32216" s="357" t="s">
        <v>66281</v>
      </c>
      <c r="E32216" s="357" t="s">
        <v>66281</v>
      </c>
    </row>
    <row r="32217" spans="1:8">
      <c r="H32217" s="360"/>
    </row>
    <row r="32218" spans="1:8">
      <c r="A32218" s="234"/>
      <c r="B32218" s="281"/>
      <c r="H32218" s="360"/>
    </row>
    <row r="32219" spans="1:8">
      <c r="A32219" s="234" t="s">
        <v>55889</v>
      </c>
      <c r="D32219" s="234" t="s">
        <v>55890</v>
      </c>
      <c r="E32219" s="234" t="s">
        <v>55890</v>
      </c>
    </row>
    <row r="32220" spans="1:8">
      <c r="A32220" s="234" t="s">
        <v>55891</v>
      </c>
      <c r="D32220" s="234" t="s">
        <v>55892</v>
      </c>
      <c r="E32220" s="234" t="s">
        <v>55892</v>
      </c>
    </row>
    <row r="32221" spans="1:8">
      <c r="A32221" s="234" t="s">
        <v>55893</v>
      </c>
      <c r="D32221" s="234" t="s">
        <v>55894</v>
      </c>
      <c r="E32221" s="234" t="s">
        <v>55894</v>
      </c>
    </row>
    <row r="32222" spans="1:8">
      <c r="A32222" s="234" t="s">
        <v>55895</v>
      </c>
      <c r="D32222" s="234" t="s">
        <v>55896</v>
      </c>
      <c r="E32222" s="234" t="s">
        <v>55896</v>
      </c>
    </row>
    <row r="32223" spans="1:8">
      <c r="A32223" s="234" t="s">
        <v>55897</v>
      </c>
      <c r="D32223" s="234" t="s">
        <v>55898</v>
      </c>
      <c r="E32223" s="234" t="s">
        <v>55898</v>
      </c>
    </row>
    <row r="32224" spans="1:8">
      <c r="A32224" s="234" t="s">
        <v>55899</v>
      </c>
      <c r="D32224" s="234" t="s">
        <v>55900</v>
      </c>
      <c r="E32224" s="234" t="s">
        <v>55900</v>
      </c>
    </row>
    <row r="32225" spans="1:5">
      <c r="A32225" s="234" t="s">
        <v>55901</v>
      </c>
      <c r="D32225" s="234" t="s">
        <v>55902</v>
      </c>
      <c r="E32225" s="234" t="s">
        <v>55902</v>
      </c>
    </row>
    <row r="32226" spans="1:5">
      <c r="A32226" s="234" t="s">
        <v>55903</v>
      </c>
      <c r="D32226" s="234" t="s">
        <v>55904</v>
      </c>
      <c r="E32226" s="234" t="s">
        <v>55904</v>
      </c>
    </row>
    <row r="32227" spans="1:5">
      <c r="A32227" s="234" t="s">
        <v>55905</v>
      </c>
      <c r="D32227" s="234" t="s">
        <v>55906</v>
      </c>
      <c r="E32227" s="234" t="s">
        <v>55906</v>
      </c>
    </row>
    <row r="32228" spans="1:5">
      <c r="A32228" s="234" t="s">
        <v>55907</v>
      </c>
      <c r="D32228" s="234" t="s">
        <v>55908</v>
      </c>
      <c r="E32228" s="234" t="s">
        <v>55908</v>
      </c>
    </row>
    <row r="32229" spans="1:5">
      <c r="A32229" s="234" t="s">
        <v>55909</v>
      </c>
      <c r="D32229" s="234" t="s">
        <v>55910</v>
      </c>
      <c r="E32229" s="234" t="s">
        <v>55910</v>
      </c>
    </row>
    <row r="32230" spans="1:5">
      <c r="A32230" s="234" t="s">
        <v>55911</v>
      </c>
      <c r="D32230" s="234" t="s">
        <v>55912</v>
      </c>
      <c r="E32230" s="234" t="s">
        <v>55912</v>
      </c>
    </row>
    <row r="32231" spans="1:5">
      <c r="A32231" s="234" t="s">
        <v>55913</v>
      </c>
      <c r="D32231" s="234" t="s">
        <v>55914</v>
      </c>
      <c r="E32231" s="234" t="s">
        <v>55914</v>
      </c>
    </row>
    <row r="32232" spans="1:5">
      <c r="A32232" s="234" t="s">
        <v>55915</v>
      </c>
      <c r="D32232" s="234" t="s">
        <v>55916</v>
      </c>
      <c r="E32232" s="234" t="s">
        <v>55916</v>
      </c>
    </row>
    <row r="32233" spans="1:5">
      <c r="A32233" s="234" t="s">
        <v>55917</v>
      </c>
      <c r="D32233" s="234" t="s">
        <v>55918</v>
      </c>
      <c r="E32233" s="234" t="s">
        <v>55918</v>
      </c>
    </row>
    <row r="32234" spans="1:5">
      <c r="A32234" s="234" t="s">
        <v>55919</v>
      </c>
      <c r="D32234" s="234" t="s">
        <v>55920</v>
      </c>
      <c r="E32234" s="234" t="s">
        <v>55920</v>
      </c>
    </row>
    <row r="32235" spans="1:5">
      <c r="A32235" s="234" t="s">
        <v>55921</v>
      </c>
      <c r="D32235" s="234" t="s">
        <v>55922</v>
      </c>
      <c r="E32235" s="234" t="s">
        <v>55922</v>
      </c>
    </row>
    <row r="32236" spans="1:5">
      <c r="A32236" s="234" t="s">
        <v>55923</v>
      </c>
      <c r="D32236" s="234" t="s">
        <v>55924</v>
      </c>
      <c r="E32236" s="234" t="s">
        <v>55924</v>
      </c>
    </row>
    <row r="32237" spans="1:5">
      <c r="A32237" s="234" t="s">
        <v>55925</v>
      </c>
      <c r="D32237" s="234" t="s">
        <v>55926</v>
      </c>
      <c r="E32237" s="234" t="s">
        <v>55926</v>
      </c>
    </row>
    <row r="32238" spans="1:5">
      <c r="A32238" s="234" t="s">
        <v>55927</v>
      </c>
      <c r="D32238" s="234" t="s">
        <v>55928</v>
      </c>
      <c r="E32238" s="234" t="s">
        <v>55928</v>
      </c>
    </row>
    <row r="32239" spans="1:5">
      <c r="A32239" s="234" t="s">
        <v>55929</v>
      </c>
      <c r="D32239" s="234" t="s">
        <v>55930</v>
      </c>
      <c r="E32239" s="234" t="s">
        <v>55930</v>
      </c>
    </row>
    <row r="32240" spans="1:5">
      <c r="A32240" s="234" t="s">
        <v>55931</v>
      </c>
      <c r="D32240" s="234" t="s">
        <v>55932</v>
      </c>
      <c r="E32240" s="234" t="s">
        <v>55932</v>
      </c>
    </row>
    <row r="32241" spans="1:5">
      <c r="A32241" s="234" t="s">
        <v>55933</v>
      </c>
      <c r="D32241" s="234" t="s">
        <v>55934</v>
      </c>
      <c r="E32241" s="234" t="s">
        <v>55934</v>
      </c>
    </row>
    <row r="32242" spans="1:5">
      <c r="A32242" s="234" t="s">
        <v>55935</v>
      </c>
      <c r="D32242" s="234" t="s">
        <v>55936</v>
      </c>
      <c r="E32242" s="234" t="s">
        <v>55936</v>
      </c>
    </row>
    <row r="32243" spans="1:5">
      <c r="A32243" s="234" t="s">
        <v>55937</v>
      </c>
      <c r="D32243" s="234" t="s">
        <v>55938</v>
      </c>
      <c r="E32243" s="234" t="s">
        <v>55938</v>
      </c>
    </row>
    <row r="32244" spans="1:5">
      <c r="A32244" s="234" t="s">
        <v>55939</v>
      </c>
      <c r="D32244" s="234" t="s">
        <v>55940</v>
      </c>
      <c r="E32244" s="234" t="s">
        <v>55940</v>
      </c>
    </row>
    <row r="32245" spans="1:5">
      <c r="A32245" s="234" t="s">
        <v>55941</v>
      </c>
      <c r="D32245" s="234" t="s">
        <v>55942</v>
      </c>
      <c r="E32245" s="234" t="s">
        <v>55942</v>
      </c>
    </row>
    <row r="32246" spans="1:5">
      <c r="A32246" s="234" t="s">
        <v>55943</v>
      </c>
      <c r="D32246" s="234" t="s">
        <v>55944</v>
      </c>
      <c r="E32246" s="234" t="s">
        <v>55944</v>
      </c>
    </row>
    <row r="32247" spans="1:5">
      <c r="A32247" s="234" t="s">
        <v>55945</v>
      </c>
      <c r="D32247" s="234" t="s">
        <v>55946</v>
      </c>
      <c r="E32247" s="234" t="s">
        <v>55946</v>
      </c>
    </row>
    <row r="32248" spans="1:5">
      <c r="A32248" s="234" t="s">
        <v>55947</v>
      </c>
      <c r="D32248" s="234" t="s">
        <v>55948</v>
      </c>
      <c r="E32248" s="234" t="s">
        <v>55948</v>
      </c>
    </row>
    <row r="32249" spans="1:5">
      <c r="A32249" s="234" t="s">
        <v>55949</v>
      </c>
      <c r="D32249" s="234" t="s">
        <v>55950</v>
      </c>
      <c r="E32249" s="234" t="s">
        <v>55950</v>
      </c>
    </row>
    <row r="32250" spans="1:5">
      <c r="A32250" s="234" t="s">
        <v>55951</v>
      </c>
      <c r="D32250" s="234" t="s">
        <v>55952</v>
      </c>
      <c r="E32250" s="234" t="s">
        <v>55952</v>
      </c>
    </row>
    <row r="32251" spans="1:5">
      <c r="A32251" s="234" t="s">
        <v>55953</v>
      </c>
      <c r="D32251" s="234" t="s">
        <v>55954</v>
      </c>
      <c r="E32251" s="234" t="s">
        <v>55954</v>
      </c>
    </row>
    <row r="32252" spans="1:5">
      <c r="A32252" s="234" t="s">
        <v>55955</v>
      </c>
      <c r="D32252" s="234" t="s">
        <v>55956</v>
      </c>
      <c r="E32252" s="234" t="s">
        <v>55956</v>
      </c>
    </row>
    <row r="32253" spans="1:5">
      <c r="A32253" s="234" t="s">
        <v>55957</v>
      </c>
      <c r="D32253" s="234" t="s">
        <v>55958</v>
      </c>
      <c r="E32253" s="234" t="s">
        <v>55958</v>
      </c>
    </row>
    <row r="32254" spans="1:5">
      <c r="A32254" s="234" t="s">
        <v>55959</v>
      </c>
      <c r="D32254" s="234" t="s">
        <v>55960</v>
      </c>
      <c r="E32254" s="234" t="s">
        <v>55960</v>
      </c>
    </row>
    <row r="32255" spans="1:5">
      <c r="A32255" s="234" t="s">
        <v>55961</v>
      </c>
      <c r="D32255" s="234" t="s">
        <v>55962</v>
      </c>
      <c r="E32255" s="234" t="s">
        <v>55962</v>
      </c>
    </row>
    <row r="32256" spans="1:5">
      <c r="A32256" s="234" t="s">
        <v>55963</v>
      </c>
      <c r="D32256" s="234" t="s">
        <v>55964</v>
      </c>
      <c r="E32256" s="234" t="s">
        <v>55964</v>
      </c>
    </row>
    <row r="32257" spans="1:5">
      <c r="A32257" s="234" t="s">
        <v>55965</v>
      </c>
      <c r="D32257" s="234" t="s">
        <v>55966</v>
      </c>
      <c r="E32257" s="234" t="s">
        <v>55966</v>
      </c>
    </row>
    <row r="32258" spans="1:5">
      <c r="A32258" s="234" t="s">
        <v>55967</v>
      </c>
      <c r="D32258" s="234" t="s">
        <v>55968</v>
      </c>
      <c r="E32258" s="234" t="s">
        <v>55968</v>
      </c>
    </row>
    <row r="32259" spans="1:5">
      <c r="A32259" s="234" t="s">
        <v>55969</v>
      </c>
      <c r="D32259" s="234" t="s">
        <v>55970</v>
      </c>
      <c r="E32259" s="234" t="s">
        <v>55970</v>
      </c>
    </row>
    <row r="32260" spans="1:5">
      <c r="A32260" s="234" t="s">
        <v>55971</v>
      </c>
      <c r="D32260" s="234" t="s">
        <v>55970</v>
      </c>
      <c r="E32260" s="234" t="s">
        <v>55970</v>
      </c>
    </row>
    <row r="32261" spans="1:5">
      <c r="A32261" s="234" t="s">
        <v>55972</v>
      </c>
      <c r="D32261" s="234" t="s">
        <v>55973</v>
      </c>
      <c r="E32261" s="234" t="s">
        <v>55973</v>
      </c>
    </row>
    <row r="32262" spans="1:5">
      <c r="A32262" s="234" t="s">
        <v>55974</v>
      </c>
      <c r="D32262" s="234" t="s">
        <v>55975</v>
      </c>
      <c r="E32262" s="234" t="s">
        <v>55975</v>
      </c>
    </row>
    <row r="32263" spans="1:5">
      <c r="A32263" s="234" t="s">
        <v>55976</v>
      </c>
      <c r="D32263" s="234" t="s">
        <v>55977</v>
      </c>
      <c r="E32263" s="234" t="s">
        <v>55977</v>
      </c>
    </row>
    <row r="32264" spans="1:5">
      <c r="A32264" s="234" t="s">
        <v>55978</v>
      </c>
      <c r="D32264" s="234" t="s">
        <v>55979</v>
      </c>
      <c r="E32264" s="234" t="s">
        <v>55979</v>
      </c>
    </row>
    <row r="32265" spans="1:5">
      <c r="A32265" s="234" t="s">
        <v>55980</v>
      </c>
      <c r="D32265" s="234" t="s">
        <v>55981</v>
      </c>
      <c r="E32265" s="234" t="s">
        <v>55981</v>
      </c>
    </row>
    <row r="32266" spans="1:5">
      <c r="A32266" s="234" t="s">
        <v>55982</v>
      </c>
      <c r="D32266" s="234" t="s">
        <v>55983</v>
      </c>
      <c r="E32266" s="234" t="s">
        <v>55983</v>
      </c>
    </row>
    <row r="32267" spans="1:5">
      <c r="A32267" s="234" t="s">
        <v>55984</v>
      </c>
      <c r="D32267" s="234" t="s">
        <v>55985</v>
      </c>
      <c r="E32267" s="234" t="s">
        <v>55985</v>
      </c>
    </row>
    <row r="32268" spans="1:5">
      <c r="A32268" s="234" t="s">
        <v>55986</v>
      </c>
      <c r="D32268" s="234" t="s">
        <v>55987</v>
      </c>
      <c r="E32268" s="234" t="s">
        <v>55987</v>
      </c>
    </row>
    <row r="32269" spans="1:5">
      <c r="A32269" s="234" t="s">
        <v>55988</v>
      </c>
      <c r="D32269" s="234" t="s">
        <v>55989</v>
      </c>
      <c r="E32269" s="234" t="s">
        <v>55989</v>
      </c>
    </row>
    <row r="32270" spans="1:5">
      <c r="A32270" s="234" t="s">
        <v>55990</v>
      </c>
      <c r="D32270" s="234" t="s">
        <v>55991</v>
      </c>
      <c r="E32270" s="234" t="s">
        <v>55991</v>
      </c>
    </row>
    <row r="32271" spans="1:5">
      <c r="A32271" s="234" t="s">
        <v>55992</v>
      </c>
      <c r="D32271" s="234" t="s">
        <v>55993</v>
      </c>
      <c r="E32271" s="234" t="s">
        <v>55993</v>
      </c>
    </row>
    <row r="32272" spans="1:5">
      <c r="A32272" s="234" t="s">
        <v>55994</v>
      </c>
      <c r="D32272" s="234" t="s">
        <v>55995</v>
      </c>
      <c r="E32272" s="234" t="s">
        <v>55995</v>
      </c>
    </row>
    <row r="32273" spans="1:5">
      <c r="A32273" s="234" t="s">
        <v>55996</v>
      </c>
      <c r="D32273" s="234" t="s">
        <v>55997</v>
      </c>
      <c r="E32273" s="234" t="s">
        <v>55997</v>
      </c>
    </row>
    <row r="32274" spans="1:5">
      <c r="A32274" s="234" t="s">
        <v>55998</v>
      </c>
      <c r="D32274" s="234" t="s">
        <v>55999</v>
      </c>
      <c r="E32274" s="234" t="s">
        <v>55999</v>
      </c>
    </row>
    <row r="32275" spans="1:5">
      <c r="A32275" s="234" t="s">
        <v>56000</v>
      </c>
      <c r="D32275" s="234" t="s">
        <v>56001</v>
      </c>
      <c r="E32275" s="234" t="s">
        <v>56001</v>
      </c>
    </row>
    <row r="32276" spans="1:5">
      <c r="A32276" s="234" t="s">
        <v>56002</v>
      </c>
      <c r="D32276" s="234" t="s">
        <v>56003</v>
      </c>
      <c r="E32276" s="234" t="s">
        <v>56003</v>
      </c>
    </row>
    <row r="32277" spans="1:5">
      <c r="A32277" s="234" t="s">
        <v>56004</v>
      </c>
      <c r="D32277" s="234" t="s">
        <v>56005</v>
      </c>
      <c r="E32277" s="234" t="s">
        <v>56005</v>
      </c>
    </row>
    <row r="32278" spans="1:5">
      <c r="A32278" s="234" t="s">
        <v>56006</v>
      </c>
      <c r="D32278" s="234" t="s">
        <v>56007</v>
      </c>
      <c r="E32278" s="234" t="s">
        <v>56007</v>
      </c>
    </row>
    <row r="32279" spans="1:5">
      <c r="A32279" s="234" t="s">
        <v>56008</v>
      </c>
      <c r="D32279" s="234" t="s">
        <v>56009</v>
      </c>
      <c r="E32279" s="234" t="s">
        <v>56009</v>
      </c>
    </row>
    <row r="32280" spans="1:5">
      <c r="A32280" s="234" t="s">
        <v>56010</v>
      </c>
      <c r="D32280" s="234" t="s">
        <v>56011</v>
      </c>
      <c r="E32280" s="234" t="s">
        <v>56011</v>
      </c>
    </row>
    <row r="32281" spans="1:5">
      <c r="A32281" s="234" t="s">
        <v>56012</v>
      </c>
      <c r="D32281" s="234" t="s">
        <v>56013</v>
      </c>
      <c r="E32281" s="234" t="s">
        <v>56013</v>
      </c>
    </row>
    <row r="32282" spans="1:5">
      <c r="A32282" s="234" t="s">
        <v>56014</v>
      </c>
      <c r="D32282" s="234" t="s">
        <v>56015</v>
      </c>
      <c r="E32282" s="234" t="s">
        <v>56015</v>
      </c>
    </row>
    <row r="32283" spans="1:5">
      <c r="A32283" s="234" t="s">
        <v>56016</v>
      </c>
      <c r="D32283" s="234" t="s">
        <v>56017</v>
      </c>
      <c r="E32283" s="234" t="s">
        <v>56017</v>
      </c>
    </row>
    <row r="32284" spans="1:5">
      <c r="A32284" s="234" t="s">
        <v>56018</v>
      </c>
      <c r="D32284" s="234" t="s">
        <v>56019</v>
      </c>
      <c r="E32284" s="234" t="s">
        <v>56019</v>
      </c>
    </row>
    <row r="32285" spans="1:5">
      <c r="A32285" s="234" t="s">
        <v>56020</v>
      </c>
      <c r="D32285" s="234" t="s">
        <v>56021</v>
      </c>
      <c r="E32285" s="234" t="s">
        <v>56021</v>
      </c>
    </row>
    <row r="32286" spans="1:5">
      <c r="A32286" s="234" t="s">
        <v>56022</v>
      </c>
      <c r="D32286" s="234" t="s">
        <v>56023</v>
      </c>
      <c r="E32286" s="234" t="s">
        <v>56023</v>
      </c>
    </row>
    <row r="32287" spans="1:5">
      <c r="A32287" s="234" t="s">
        <v>56024</v>
      </c>
      <c r="D32287" s="234" t="s">
        <v>56025</v>
      </c>
      <c r="E32287" s="234" t="s">
        <v>56025</v>
      </c>
    </row>
    <row r="32288" spans="1:5">
      <c r="A32288" s="234" t="s">
        <v>56026</v>
      </c>
      <c r="D32288" s="234" t="s">
        <v>56027</v>
      </c>
      <c r="E32288" s="234" t="s">
        <v>56027</v>
      </c>
    </row>
    <row r="32289" spans="1:5">
      <c r="A32289" s="234" t="s">
        <v>56028</v>
      </c>
      <c r="D32289" s="234" t="s">
        <v>56029</v>
      </c>
      <c r="E32289" s="234" t="s">
        <v>56029</v>
      </c>
    </row>
    <row r="32290" spans="1:5">
      <c r="A32290" s="234" t="s">
        <v>56030</v>
      </c>
      <c r="D32290" s="234" t="s">
        <v>56031</v>
      </c>
      <c r="E32290" s="234" t="s">
        <v>56031</v>
      </c>
    </row>
    <row r="32291" spans="1:5">
      <c r="A32291" s="234" t="s">
        <v>56032</v>
      </c>
      <c r="D32291" s="234" t="s">
        <v>56033</v>
      </c>
      <c r="E32291" s="234" t="s">
        <v>56033</v>
      </c>
    </row>
    <row r="32292" spans="1:5">
      <c r="A32292" s="234" t="s">
        <v>56034</v>
      </c>
      <c r="D32292" s="234" t="s">
        <v>56035</v>
      </c>
      <c r="E32292" s="234" t="s">
        <v>56035</v>
      </c>
    </row>
    <row r="32293" spans="1:5">
      <c r="A32293" s="234" t="s">
        <v>56036</v>
      </c>
      <c r="D32293" s="234" t="s">
        <v>56037</v>
      </c>
      <c r="E32293" s="234" t="s">
        <v>56037</v>
      </c>
    </row>
    <row r="32294" spans="1:5">
      <c r="A32294" s="234" t="s">
        <v>56038</v>
      </c>
      <c r="D32294" s="234" t="s">
        <v>56039</v>
      </c>
      <c r="E32294" s="234" t="s">
        <v>56039</v>
      </c>
    </row>
    <row r="32295" spans="1:5">
      <c r="A32295" s="234" t="s">
        <v>56040</v>
      </c>
      <c r="D32295" s="234" t="s">
        <v>56041</v>
      </c>
      <c r="E32295" s="234" t="s">
        <v>56041</v>
      </c>
    </row>
    <row r="32296" spans="1:5">
      <c r="A32296" s="234" t="s">
        <v>56042</v>
      </c>
      <c r="D32296" s="234" t="s">
        <v>56043</v>
      </c>
      <c r="E32296" s="234" t="s">
        <v>56043</v>
      </c>
    </row>
    <row r="32297" spans="1:5">
      <c r="A32297" s="234" t="s">
        <v>56044</v>
      </c>
      <c r="D32297" s="234" t="s">
        <v>56045</v>
      </c>
      <c r="E32297" s="234" t="s">
        <v>56045</v>
      </c>
    </row>
    <row r="32298" spans="1:5">
      <c r="A32298" s="234" t="s">
        <v>56046</v>
      </c>
      <c r="D32298" s="234" t="s">
        <v>56047</v>
      </c>
      <c r="E32298" s="234" t="s">
        <v>56047</v>
      </c>
    </row>
    <row r="32299" spans="1:5">
      <c r="A32299" s="234" t="s">
        <v>56048</v>
      </c>
      <c r="D32299" s="234" t="s">
        <v>56049</v>
      </c>
      <c r="E32299" s="234" t="s">
        <v>56049</v>
      </c>
    </row>
    <row r="32300" spans="1:5">
      <c r="A32300" s="234" t="s">
        <v>56050</v>
      </c>
      <c r="D32300" s="234" t="s">
        <v>56051</v>
      </c>
      <c r="E32300" s="234" t="s">
        <v>56051</v>
      </c>
    </row>
    <row r="32301" spans="1:5">
      <c r="A32301" s="234" t="s">
        <v>56052</v>
      </c>
      <c r="D32301" s="234" t="s">
        <v>56053</v>
      </c>
      <c r="E32301" s="234" t="s">
        <v>56053</v>
      </c>
    </row>
    <row r="32302" spans="1:5">
      <c r="A32302" s="234" t="s">
        <v>56054</v>
      </c>
      <c r="D32302" s="234" t="s">
        <v>56055</v>
      </c>
      <c r="E32302" s="234" t="s">
        <v>56055</v>
      </c>
    </row>
    <row r="32303" spans="1:5">
      <c r="A32303" s="234" t="s">
        <v>56056</v>
      </c>
      <c r="D32303" s="234" t="s">
        <v>56057</v>
      </c>
      <c r="E32303" s="234" t="s">
        <v>56057</v>
      </c>
    </row>
    <row r="32304" spans="1:5">
      <c r="A32304" s="234" t="s">
        <v>56058</v>
      </c>
      <c r="D32304" s="234" t="s">
        <v>56059</v>
      </c>
      <c r="E32304" s="234" t="s">
        <v>56059</v>
      </c>
    </row>
    <row r="32305" spans="1:5">
      <c r="A32305" s="234" t="s">
        <v>56060</v>
      </c>
      <c r="D32305" s="234" t="s">
        <v>56061</v>
      </c>
      <c r="E32305" s="234" t="s">
        <v>56061</v>
      </c>
    </row>
    <row r="32306" spans="1:5">
      <c r="A32306" s="234" t="s">
        <v>56062</v>
      </c>
      <c r="D32306" s="234" t="s">
        <v>56063</v>
      </c>
      <c r="E32306" s="234" t="s">
        <v>56063</v>
      </c>
    </row>
    <row r="32307" spans="1:5">
      <c r="A32307" s="234" t="s">
        <v>56064</v>
      </c>
      <c r="D32307" s="234" t="s">
        <v>56065</v>
      </c>
      <c r="E32307" s="234" t="s">
        <v>56065</v>
      </c>
    </row>
    <row r="32308" spans="1:5">
      <c r="A32308" s="234" t="s">
        <v>56066</v>
      </c>
      <c r="D32308" s="234" t="s">
        <v>56067</v>
      </c>
      <c r="E32308" s="234" t="s">
        <v>56067</v>
      </c>
    </row>
    <row r="32309" spans="1:5">
      <c r="A32309" s="234" t="s">
        <v>56068</v>
      </c>
      <c r="D32309" s="234" t="s">
        <v>56069</v>
      </c>
      <c r="E32309" s="234" t="s">
        <v>56069</v>
      </c>
    </row>
    <row r="32310" spans="1:5">
      <c r="A32310" s="234" t="s">
        <v>56070</v>
      </c>
      <c r="D32310" s="234" t="s">
        <v>56071</v>
      </c>
      <c r="E32310" s="234" t="s">
        <v>56071</v>
      </c>
    </row>
    <row r="32311" spans="1:5">
      <c r="A32311" s="234" t="s">
        <v>56072</v>
      </c>
      <c r="D32311" s="234" t="s">
        <v>56073</v>
      </c>
      <c r="E32311" s="234" t="s">
        <v>56073</v>
      </c>
    </row>
    <row r="32312" spans="1:5">
      <c r="A32312" s="234" t="s">
        <v>56074</v>
      </c>
      <c r="D32312" s="234" t="s">
        <v>56075</v>
      </c>
      <c r="E32312" s="234" t="s">
        <v>56075</v>
      </c>
    </row>
    <row r="32313" spans="1:5">
      <c r="A32313" s="234" t="s">
        <v>56076</v>
      </c>
      <c r="D32313" s="234" t="s">
        <v>56077</v>
      </c>
      <c r="E32313" s="234" t="s">
        <v>56077</v>
      </c>
    </row>
    <row r="32314" spans="1:5">
      <c r="A32314" s="234" t="s">
        <v>56078</v>
      </c>
      <c r="D32314" s="234" t="s">
        <v>56079</v>
      </c>
      <c r="E32314" s="234" t="s">
        <v>56079</v>
      </c>
    </row>
    <row r="32315" spans="1:5">
      <c r="A32315" s="234" t="s">
        <v>56080</v>
      </c>
      <c r="D32315" s="234" t="s">
        <v>56081</v>
      </c>
      <c r="E32315" s="234" t="s">
        <v>56081</v>
      </c>
    </row>
    <row r="32316" spans="1:5">
      <c r="A32316" s="234" t="s">
        <v>56082</v>
      </c>
      <c r="D32316" s="234" t="s">
        <v>56083</v>
      </c>
      <c r="E32316" s="234" t="s">
        <v>56083</v>
      </c>
    </row>
    <row r="32317" spans="1:5">
      <c r="A32317" s="234" t="s">
        <v>56084</v>
      </c>
      <c r="D32317" s="234" t="s">
        <v>56085</v>
      </c>
      <c r="E32317" s="234" t="s">
        <v>56085</v>
      </c>
    </row>
    <row r="32318" spans="1:5">
      <c r="A32318" s="234" t="s">
        <v>56086</v>
      </c>
      <c r="D32318" s="234" t="s">
        <v>56087</v>
      </c>
      <c r="E32318" s="234" t="s">
        <v>56087</v>
      </c>
    </row>
    <row r="32319" spans="1:5">
      <c r="A32319" s="234" t="s">
        <v>56088</v>
      </c>
      <c r="D32319" s="234" t="s">
        <v>56089</v>
      </c>
      <c r="E32319" s="234" t="s">
        <v>56089</v>
      </c>
    </row>
    <row r="32320" spans="1:5">
      <c r="A32320" s="234" t="s">
        <v>56090</v>
      </c>
      <c r="D32320" s="234" t="s">
        <v>56091</v>
      </c>
      <c r="E32320" s="234" t="s">
        <v>56091</v>
      </c>
    </row>
    <row r="32321" spans="1:5">
      <c r="A32321" s="234" t="s">
        <v>56092</v>
      </c>
      <c r="D32321" s="234" t="s">
        <v>56093</v>
      </c>
      <c r="E32321" s="234" t="s">
        <v>56093</v>
      </c>
    </row>
    <row r="32322" spans="1:5">
      <c r="A32322" s="234" t="s">
        <v>56094</v>
      </c>
      <c r="D32322" s="234" t="s">
        <v>56095</v>
      </c>
      <c r="E32322" s="234" t="s">
        <v>56095</v>
      </c>
    </row>
    <row r="32323" spans="1:5">
      <c r="A32323" s="234" t="s">
        <v>56096</v>
      </c>
      <c r="D32323" s="234" t="s">
        <v>56097</v>
      </c>
      <c r="E32323" s="234" t="s">
        <v>56097</v>
      </c>
    </row>
    <row r="32324" spans="1:5">
      <c r="A32324" s="234" t="s">
        <v>56098</v>
      </c>
      <c r="D32324" s="234" t="s">
        <v>56099</v>
      </c>
      <c r="E32324" s="234" t="s">
        <v>56099</v>
      </c>
    </row>
    <row r="32325" spans="1:5">
      <c r="A32325" s="234" t="s">
        <v>56100</v>
      </c>
      <c r="D32325" s="234" t="s">
        <v>56101</v>
      </c>
      <c r="E32325" s="234" t="s">
        <v>56101</v>
      </c>
    </row>
    <row r="32326" spans="1:5">
      <c r="A32326" s="234" t="s">
        <v>56102</v>
      </c>
      <c r="D32326" s="234" t="s">
        <v>56103</v>
      </c>
      <c r="E32326" s="234" t="s">
        <v>56103</v>
      </c>
    </row>
    <row r="32327" spans="1:5">
      <c r="A32327" s="234" t="s">
        <v>56104</v>
      </c>
      <c r="D32327" s="234" t="s">
        <v>56105</v>
      </c>
      <c r="E32327" s="234" t="s">
        <v>56105</v>
      </c>
    </row>
    <row r="32328" spans="1:5">
      <c r="A32328" s="234" t="s">
        <v>56106</v>
      </c>
      <c r="D32328" s="234" t="s">
        <v>56107</v>
      </c>
      <c r="E32328" s="234" t="s">
        <v>56107</v>
      </c>
    </row>
    <row r="32329" spans="1:5">
      <c r="A32329" s="234" t="s">
        <v>56108</v>
      </c>
      <c r="D32329" s="234" t="s">
        <v>56109</v>
      </c>
      <c r="E32329" s="234" t="s">
        <v>56109</v>
      </c>
    </row>
    <row r="32330" spans="1:5">
      <c r="A32330" s="234" t="s">
        <v>56110</v>
      </c>
      <c r="D32330" s="234" t="s">
        <v>56111</v>
      </c>
      <c r="E32330" s="234" t="s">
        <v>56111</v>
      </c>
    </row>
    <row r="32331" spans="1:5">
      <c r="A32331" s="234" t="s">
        <v>56112</v>
      </c>
      <c r="D32331" s="234" t="s">
        <v>56113</v>
      </c>
      <c r="E32331" s="234" t="s">
        <v>56113</v>
      </c>
    </row>
    <row r="32332" spans="1:5">
      <c r="A32332" s="234" t="s">
        <v>56114</v>
      </c>
      <c r="D32332" s="234" t="s">
        <v>56115</v>
      </c>
      <c r="E32332" s="234" t="s">
        <v>56115</v>
      </c>
    </row>
    <row r="32333" spans="1:5">
      <c r="A32333" s="234" t="s">
        <v>56116</v>
      </c>
      <c r="D32333" s="234" t="s">
        <v>56117</v>
      </c>
      <c r="E32333" s="234" t="s">
        <v>56117</v>
      </c>
    </row>
    <row r="32334" spans="1:5">
      <c r="A32334" s="234" t="s">
        <v>56118</v>
      </c>
      <c r="D32334" s="234" t="s">
        <v>56119</v>
      </c>
      <c r="E32334" s="234" t="s">
        <v>56119</v>
      </c>
    </row>
    <row r="32335" spans="1:5">
      <c r="A32335" s="234" t="s">
        <v>56120</v>
      </c>
      <c r="D32335" s="234" t="s">
        <v>56121</v>
      </c>
      <c r="E32335" s="234" t="s">
        <v>56121</v>
      </c>
    </row>
    <row r="32336" spans="1:5">
      <c r="A32336" s="234" t="s">
        <v>56122</v>
      </c>
      <c r="D32336" s="234" t="s">
        <v>56123</v>
      </c>
      <c r="E32336" s="234" t="s">
        <v>56123</v>
      </c>
    </row>
    <row r="32337" spans="1:5">
      <c r="A32337" s="234" t="s">
        <v>56124</v>
      </c>
      <c r="D32337" s="234" t="s">
        <v>56123</v>
      </c>
      <c r="E32337" s="234" t="s">
        <v>56123</v>
      </c>
    </row>
    <row r="32338" spans="1:5">
      <c r="A32338" s="234" t="s">
        <v>56125</v>
      </c>
      <c r="D32338" s="234" t="s">
        <v>56126</v>
      </c>
      <c r="E32338" s="234" t="s">
        <v>56126</v>
      </c>
    </row>
    <row r="32339" spans="1:5">
      <c r="A32339" s="234" t="s">
        <v>56127</v>
      </c>
      <c r="D32339" s="234" t="s">
        <v>56128</v>
      </c>
      <c r="E32339" s="234" t="s">
        <v>56128</v>
      </c>
    </row>
    <row r="32340" spans="1:5">
      <c r="A32340" s="234" t="s">
        <v>56129</v>
      </c>
      <c r="D32340" s="234" t="s">
        <v>56130</v>
      </c>
      <c r="E32340" s="234" t="s">
        <v>56130</v>
      </c>
    </row>
    <row r="32341" spans="1:5">
      <c r="A32341" s="234" t="s">
        <v>56131</v>
      </c>
      <c r="D32341" s="234" t="s">
        <v>56132</v>
      </c>
      <c r="E32341" s="234" t="s">
        <v>56132</v>
      </c>
    </row>
    <row r="32342" spans="1:5">
      <c r="A32342" s="234" t="s">
        <v>56133</v>
      </c>
      <c r="D32342" s="234" t="s">
        <v>56134</v>
      </c>
      <c r="E32342" s="234" t="s">
        <v>56134</v>
      </c>
    </row>
    <row r="32343" spans="1:5">
      <c r="A32343" s="234" t="s">
        <v>56135</v>
      </c>
      <c r="D32343" s="234" t="s">
        <v>56136</v>
      </c>
      <c r="E32343" s="234" t="s">
        <v>56136</v>
      </c>
    </row>
    <row r="32344" spans="1:5">
      <c r="A32344" s="234" t="s">
        <v>56137</v>
      </c>
      <c r="D32344" s="234" t="s">
        <v>56138</v>
      </c>
      <c r="E32344" s="234" t="s">
        <v>56138</v>
      </c>
    </row>
    <row r="32345" spans="1:5">
      <c r="A32345" s="234" t="s">
        <v>56139</v>
      </c>
      <c r="D32345" s="234" t="s">
        <v>56140</v>
      </c>
      <c r="E32345" s="234" t="s">
        <v>56140</v>
      </c>
    </row>
    <row r="32346" spans="1:5">
      <c r="A32346" s="234" t="s">
        <v>56141</v>
      </c>
      <c r="D32346" s="234" t="s">
        <v>56142</v>
      </c>
      <c r="E32346" s="234" t="s">
        <v>56142</v>
      </c>
    </row>
    <row r="32347" spans="1:5">
      <c r="A32347" s="234" t="s">
        <v>56143</v>
      </c>
      <c r="D32347" s="234" t="s">
        <v>56144</v>
      </c>
      <c r="E32347" s="234" t="s">
        <v>56144</v>
      </c>
    </row>
    <row r="32348" spans="1:5">
      <c r="A32348" s="234" t="s">
        <v>56145</v>
      </c>
      <c r="D32348" s="234" t="s">
        <v>56146</v>
      </c>
      <c r="E32348" s="234" t="s">
        <v>56146</v>
      </c>
    </row>
    <row r="32349" spans="1:5">
      <c r="A32349" s="234" t="s">
        <v>56147</v>
      </c>
      <c r="D32349" s="234" t="s">
        <v>56148</v>
      </c>
      <c r="E32349" s="234" t="s">
        <v>56148</v>
      </c>
    </row>
    <row r="32350" spans="1:5">
      <c r="A32350" s="234" t="s">
        <v>56149</v>
      </c>
      <c r="D32350" s="234" t="s">
        <v>56150</v>
      </c>
      <c r="E32350" s="234" t="s">
        <v>56150</v>
      </c>
    </row>
    <row r="32351" spans="1:5">
      <c r="A32351" s="234" t="s">
        <v>56151</v>
      </c>
      <c r="D32351" s="234" t="s">
        <v>56152</v>
      </c>
      <c r="E32351" s="234" t="s">
        <v>56152</v>
      </c>
    </row>
    <row r="32352" spans="1:5">
      <c r="A32352" s="234" t="s">
        <v>56153</v>
      </c>
      <c r="D32352" s="234" t="s">
        <v>56154</v>
      </c>
      <c r="E32352" s="234" t="s">
        <v>56154</v>
      </c>
    </row>
    <row r="32353" spans="1:5">
      <c r="A32353" s="234" t="s">
        <v>56155</v>
      </c>
      <c r="D32353" s="234" t="s">
        <v>56156</v>
      </c>
      <c r="E32353" s="234" t="s">
        <v>56156</v>
      </c>
    </row>
    <row r="32354" spans="1:5">
      <c r="A32354" s="234" t="s">
        <v>56157</v>
      </c>
      <c r="D32354" s="234" t="s">
        <v>56158</v>
      </c>
      <c r="E32354" s="234" t="s">
        <v>56158</v>
      </c>
    </row>
    <row r="32355" spans="1:5">
      <c r="A32355" s="234" t="s">
        <v>56159</v>
      </c>
      <c r="D32355" s="234" t="s">
        <v>56160</v>
      </c>
      <c r="E32355" s="234" t="s">
        <v>56160</v>
      </c>
    </row>
    <row r="32356" spans="1:5">
      <c r="A32356" s="234" t="s">
        <v>56161</v>
      </c>
      <c r="D32356" s="234" t="s">
        <v>56162</v>
      </c>
      <c r="E32356" s="234" t="s">
        <v>56162</v>
      </c>
    </row>
    <row r="32357" spans="1:5">
      <c r="A32357" s="234" t="s">
        <v>56163</v>
      </c>
      <c r="D32357" s="234" t="s">
        <v>56164</v>
      </c>
      <c r="E32357" s="234" t="s">
        <v>56164</v>
      </c>
    </row>
    <row r="32358" spans="1:5">
      <c r="A32358" s="234" t="s">
        <v>56165</v>
      </c>
      <c r="D32358" s="234" t="s">
        <v>56166</v>
      </c>
      <c r="E32358" s="234" t="s">
        <v>56166</v>
      </c>
    </row>
    <row r="32359" spans="1:5">
      <c r="A32359" s="234" t="s">
        <v>56167</v>
      </c>
      <c r="D32359" s="234" t="s">
        <v>56168</v>
      </c>
      <c r="E32359" s="234" t="s">
        <v>56168</v>
      </c>
    </row>
    <row r="32360" spans="1:5">
      <c r="A32360" s="234" t="s">
        <v>56169</v>
      </c>
      <c r="D32360" s="234" t="s">
        <v>56170</v>
      </c>
      <c r="E32360" s="234" t="s">
        <v>56170</v>
      </c>
    </row>
    <row r="32361" spans="1:5">
      <c r="A32361" s="234" t="s">
        <v>56171</v>
      </c>
      <c r="D32361" s="234" t="s">
        <v>56172</v>
      </c>
      <c r="E32361" s="234" t="s">
        <v>56172</v>
      </c>
    </row>
    <row r="32362" spans="1:5">
      <c r="A32362" s="234" t="s">
        <v>56173</v>
      </c>
      <c r="D32362" s="234" t="s">
        <v>56174</v>
      </c>
      <c r="E32362" s="234" t="s">
        <v>56174</v>
      </c>
    </row>
    <row r="32363" spans="1:5">
      <c r="A32363" s="234" t="s">
        <v>56175</v>
      </c>
      <c r="D32363" s="234" t="s">
        <v>56176</v>
      </c>
      <c r="E32363" s="234" t="s">
        <v>56176</v>
      </c>
    </row>
    <row r="32364" spans="1:5">
      <c r="A32364" s="234" t="s">
        <v>56177</v>
      </c>
      <c r="D32364" s="234" t="s">
        <v>56178</v>
      </c>
      <c r="E32364" s="234" t="s">
        <v>56178</v>
      </c>
    </row>
    <row r="32365" spans="1:5">
      <c r="A32365" s="234" t="s">
        <v>56179</v>
      </c>
      <c r="D32365" s="234" t="s">
        <v>56180</v>
      </c>
      <c r="E32365" s="234" t="s">
        <v>56180</v>
      </c>
    </row>
    <row r="32366" spans="1:5">
      <c r="A32366" s="234" t="s">
        <v>56181</v>
      </c>
      <c r="D32366" s="234" t="s">
        <v>56182</v>
      </c>
      <c r="E32366" s="234" t="s">
        <v>56182</v>
      </c>
    </row>
    <row r="32367" spans="1:5">
      <c r="A32367" s="234" t="s">
        <v>56183</v>
      </c>
      <c r="D32367" s="234" t="s">
        <v>56184</v>
      </c>
      <c r="E32367" s="234" t="s">
        <v>56184</v>
      </c>
    </row>
    <row r="32368" spans="1:5">
      <c r="A32368" s="234" t="s">
        <v>56185</v>
      </c>
      <c r="D32368" s="234" t="s">
        <v>56186</v>
      </c>
      <c r="E32368" s="234" t="s">
        <v>56186</v>
      </c>
    </row>
    <row r="32369" spans="1:5">
      <c r="A32369" s="234" t="s">
        <v>56187</v>
      </c>
      <c r="D32369" s="234" t="s">
        <v>56188</v>
      </c>
      <c r="E32369" s="234" t="s">
        <v>56188</v>
      </c>
    </row>
    <row r="32370" spans="1:5">
      <c r="A32370" s="234" t="s">
        <v>56189</v>
      </c>
      <c r="D32370" s="234" t="s">
        <v>56190</v>
      </c>
      <c r="E32370" s="234" t="s">
        <v>56190</v>
      </c>
    </row>
    <row r="32371" spans="1:5">
      <c r="A32371" s="234" t="s">
        <v>56191</v>
      </c>
      <c r="D32371" s="234" t="s">
        <v>56192</v>
      </c>
      <c r="E32371" s="234" t="s">
        <v>56192</v>
      </c>
    </row>
    <row r="32372" spans="1:5">
      <c r="A32372" s="234" t="s">
        <v>56193</v>
      </c>
      <c r="D32372" s="234" t="s">
        <v>56194</v>
      </c>
      <c r="E32372" s="234" t="s">
        <v>56194</v>
      </c>
    </row>
    <row r="32373" spans="1:5">
      <c r="A32373" s="234" t="s">
        <v>56195</v>
      </c>
      <c r="D32373" s="234" t="s">
        <v>56196</v>
      </c>
      <c r="E32373" s="234" t="s">
        <v>56196</v>
      </c>
    </row>
    <row r="32374" spans="1:5">
      <c r="A32374" s="234" t="s">
        <v>56197</v>
      </c>
      <c r="D32374" s="234" t="s">
        <v>56198</v>
      </c>
      <c r="E32374" s="234" t="s">
        <v>56198</v>
      </c>
    </row>
    <row r="32375" spans="1:5">
      <c r="A32375" s="234" t="s">
        <v>56199</v>
      </c>
      <c r="D32375" s="234" t="s">
        <v>56200</v>
      </c>
      <c r="E32375" s="234" t="s">
        <v>56200</v>
      </c>
    </row>
    <row r="32376" spans="1:5">
      <c r="A32376" s="234" t="s">
        <v>56201</v>
      </c>
      <c r="D32376" s="234" t="s">
        <v>56202</v>
      </c>
      <c r="E32376" s="234" t="s">
        <v>56202</v>
      </c>
    </row>
    <row r="32377" spans="1:5">
      <c r="A32377" s="234" t="s">
        <v>56203</v>
      </c>
      <c r="D32377" s="234" t="s">
        <v>56204</v>
      </c>
      <c r="E32377" s="234" t="s">
        <v>56204</v>
      </c>
    </row>
    <row r="32378" spans="1:5">
      <c r="A32378" s="234" t="s">
        <v>56205</v>
      </c>
      <c r="D32378" s="234" t="s">
        <v>56206</v>
      </c>
      <c r="E32378" s="234" t="s">
        <v>56206</v>
      </c>
    </row>
    <row r="32379" spans="1:5">
      <c r="A32379" s="234" t="s">
        <v>56207</v>
      </c>
      <c r="D32379" s="234" t="s">
        <v>56208</v>
      </c>
      <c r="E32379" s="234" t="s">
        <v>56208</v>
      </c>
    </row>
    <row r="32380" spans="1:5">
      <c r="A32380" s="234" t="s">
        <v>56209</v>
      </c>
      <c r="D32380" s="234" t="s">
        <v>56210</v>
      </c>
      <c r="E32380" s="234" t="s">
        <v>56210</v>
      </c>
    </row>
    <row r="32381" spans="1:5">
      <c r="A32381" s="234" t="s">
        <v>56211</v>
      </c>
      <c r="D32381" s="234" t="s">
        <v>56212</v>
      </c>
      <c r="E32381" s="234" t="s">
        <v>56212</v>
      </c>
    </row>
    <row r="32382" spans="1:5">
      <c r="A32382" s="234" t="s">
        <v>56213</v>
      </c>
      <c r="D32382" s="234" t="s">
        <v>56214</v>
      </c>
      <c r="E32382" s="234" t="s">
        <v>56214</v>
      </c>
    </row>
    <row r="32383" spans="1:5">
      <c r="A32383" s="234" t="s">
        <v>56215</v>
      </c>
      <c r="D32383" s="234" t="s">
        <v>56216</v>
      </c>
      <c r="E32383" s="234" t="s">
        <v>56216</v>
      </c>
    </row>
    <row r="32384" spans="1:5">
      <c r="A32384" s="234" t="s">
        <v>56217</v>
      </c>
      <c r="D32384" s="234" t="s">
        <v>56218</v>
      </c>
      <c r="E32384" s="234" t="s">
        <v>56218</v>
      </c>
    </row>
    <row r="32385" spans="1:5">
      <c r="A32385" s="234" t="s">
        <v>56219</v>
      </c>
      <c r="D32385" s="234" t="s">
        <v>56220</v>
      </c>
      <c r="E32385" s="234" t="s">
        <v>56220</v>
      </c>
    </row>
    <row r="32386" spans="1:5">
      <c r="A32386" s="234" t="s">
        <v>56221</v>
      </c>
      <c r="D32386" s="234" t="s">
        <v>56222</v>
      </c>
      <c r="E32386" s="234" t="s">
        <v>56222</v>
      </c>
    </row>
    <row r="32387" spans="1:5">
      <c r="A32387" s="234" t="s">
        <v>56223</v>
      </c>
      <c r="D32387" s="234" t="s">
        <v>56224</v>
      </c>
      <c r="E32387" s="234" t="s">
        <v>56224</v>
      </c>
    </row>
    <row r="32388" spans="1:5">
      <c r="A32388" s="234" t="s">
        <v>56225</v>
      </c>
      <c r="D32388" s="234" t="s">
        <v>56226</v>
      </c>
      <c r="E32388" s="234" t="s">
        <v>56226</v>
      </c>
    </row>
    <row r="32389" spans="1:5">
      <c r="A32389" s="234" t="s">
        <v>56227</v>
      </c>
      <c r="D32389" s="234" t="s">
        <v>56228</v>
      </c>
      <c r="E32389" s="234" t="s">
        <v>56228</v>
      </c>
    </row>
    <row r="32390" spans="1:5">
      <c r="A32390" s="234" t="s">
        <v>56229</v>
      </c>
      <c r="D32390" s="234" t="s">
        <v>56230</v>
      </c>
      <c r="E32390" s="234" t="s">
        <v>56230</v>
      </c>
    </row>
    <row r="32391" spans="1:5">
      <c r="A32391" s="234" t="s">
        <v>56231</v>
      </c>
      <c r="D32391" s="234" t="s">
        <v>56232</v>
      </c>
      <c r="E32391" s="234" t="s">
        <v>56232</v>
      </c>
    </row>
    <row r="32392" spans="1:5">
      <c r="A32392" s="234" t="s">
        <v>56233</v>
      </c>
      <c r="D32392" s="234" t="s">
        <v>56234</v>
      </c>
      <c r="E32392" s="234" t="s">
        <v>56234</v>
      </c>
    </row>
    <row r="32393" spans="1:5">
      <c r="A32393" s="234" t="s">
        <v>56235</v>
      </c>
      <c r="D32393" s="234" t="s">
        <v>56236</v>
      </c>
      <c r="E32393" s="234" t="s">
        <v>56236</v>
      </c>
    </row>
    <row r="32394" spans="1:5">
      <c r="A32394" s="234" t="s">
        <v>56237</v>
      </c>
      <c r="D32394" s="234" t="s">
        <v>56238</v>
      </c>
      <c r="E32394" s="234" t="s">
        <v>56238</v>
      </c>
    </row>
    <row r="32395" spans="1:5">
      <c r="A32395" s="234" t="s">
        <v>56239</v>
      </c>
      <c r="D32395" s="234" t="s">
        <v>56240</v>
      </c>
      <c r="E32395" s="234" t="s">
        <v>56240</v>
      </c>
    </row>
    <row r="32396" spans="1:5">
      <c r="A32396" s="234" t="s">
        <v>56241</v>
      </c>
      <c r="D32396" s="234" t="s">
        <v>56242</v>
      </c>
      <c r="E32396" s="234" t="s">
        <v>56242</v>
      </c>
    </row>
    <row r="32397" spans="1:5">
      <c r="A32397" s="234" t="s">
        <v>56243</v>
      </c>
      <c r="D32397" s="234" t="s">
        <v>56244</v>
      </c>
      <c r="E32397" s="234" t="s">
        <v>56244</v>
      </c>
    </row>
    <row r="32398" spans="1:5">
      <c r="A32398" s="234" t="s">
        <v>56245</v>
      </c>
      <c r="D32398" s="234" t="s">
        <v>56246</v>
      </c>
      <c r="E32398" s="234" t="s">
        <v>56246</v>
      </c>
    </row>
    <row r="32399" spans="1:5">
      <c r="A32399" s="234" t="s">
        <v>56247</v>
      </c>
      <c r="D32399" s="234" t="s">
        <v>56248</v>
      </c>
      <c r="E32399" s="234" t="s">
        <v>56248</v>
      </c>
    </row>
    <row r="32400" spans="1:5">
      <c r="A32400" s="234" t="s">
        <v>56249</v>
      </c>
      <c r="D32400" s="234" t="s">
        <v>56250</v>
      </c>
      <c r="E32400" s="234" t="s">
        <v>56250</v>
      </c>
    </row>
    <row r="32401" spans="1:5">
      <c r="A32401" s="234" t="s">
        <v>56251</v>
      </c>
      <c r="D32401" s="234" t="s">
        <v>56252</v>
      </c>
      <c r="E32401" s="234" t="s">
        <v>56252</v>
      </c>
    </row>
    <row r="32402" spans="1:5">
      <c r="A32402" s="234" t="s">
        <v>56253</v>
      </c>
      <c r="D32402" s="234" t="s">
        <v>56254</v>
      </c>
      <c r="E32402" s="234" t="s">
        <v>56254</v>
      </c>
    </row>
    <row r="32403" spans="1:5">
      <c r="A32403" s="234" t="s">
        <v>56255</v>
      </c>
      <c r="D32403" s="234" t="s">
        <v>56256</v>
      </c>
      <c r="E32403" s="234" t="s">
        <v>56256</v>
      </c>
    </row>
    <row r="32404" spans="1:5">
      <c r="A32404" s="234" t="s">
        <v>56257</v>
      </c>
      <c r="D32404" s="234" t="s">
        <v>56258</v>
      </c>
      <c r="E32404" s="234" t="s">
        <v>56258</v>
      </c>
    </row>
    <row r="32405" spans="1:5">
      <c r="A32405" s="234" t="s">
        <v>56259</v>
      </c>
      <c r="D32405" s="234" t="s">
        <v>56260</v>
      </c>
      <c r="E32405" s="234" t="s">
        <v>56260</v>
      </c>
    </row>
    <row r="32406" spans="1:5">
      <c r="A32406" s="234" t="s">
        <v>56261</v>
      </c>
      <c r="D32406" s="234" t="s">
        <v>56262</v>
      </c>
      <c r="E32406" s="234" t="s">
        <v>56262</v>
      </c>
    </row>
    <row r="32407" spans="1:5">
      <c r="A32407" s="234" t="s">
        <v>56263</v>
      </c>
      <c r="D32407" s="234" t="s">
        <v>56264</v>
      </c>
      <c r="E32407" s="234" t="s">
        <v>56264</v>
      </c>
    </row>
    <row r="32408" spans="1:5">
      <c r="A32408" s="234" t="s">
        <v>56265</v>
      </c>
      <c r="D32408" s="234" t="s">
        <v>56266</v>
      </c>
      <c r="E32408" s="234" t="s">
        <v>56266</v>
      </c>
    </row>
    <row r="32409" spans="1:5">
      <c r="A32409" s="234" t="s">
        <v>56267</v>
      </c>
      <c r="D32409" s="234" t="s">
        <v>56268</v>
      </c>
      <c r="E32409" s="234" t="s">
        <v>56268</v>
      </c>
    </row>
    <row r="32410" spans="1:5">
      <c r="A32410" s="234" t="s">
        <v>56269</v>
      </c>
      <c r="D32410" s="234" t="s">
        <v>56270</v>
      </c>
      <c r="E32410" s="234" t="s">
        <v>56270</v>
      </c>
    </row>
    <row r="32411" spans="1:5">
      <c r="A32411" s="234" t="s">
        <v>56271</v>
      </c>
      <c r="D32411" s="234" t="s">
        <v>56272</v>
      </c>
      <c r="E32411" s="234" t="s">
        <v>56272</v>
      </c>
    </row>
    <row r="32412" spans="1:5">
      <c r="A32412" s="234" t="s">
        <v>56273</v>
      </c>
      <c r="D32412" s="234" t="s">
        <v>56274</v>
      </c>
      <c r="E32412" s="234" t="s">
        <v>56274</v>
      </c>
    </row>
    <row r="32413" spans="1:5">
      <c r="A32413" s="234" t="s">
        <v>56275</v>
      </c>
      <c r="D32413" s="234" t="s">
        <v>56276</v>
      </c>
      <c r="E32413" s="234" t="s">
        <v>56276</v>
      </c>
    </row>
    <row r="32414" spans="1:5">
      <c r="A32414" s="234" t="s">
        <v>56277</v>
      </c>
      <c r="D32414" s="234" t="s">
        <v>56278</v>
      </c>
      <c r="E32414" s="234" t="s">
        <v>56278</v>
      </c>
    </row>
    <row r="32415" spans="1:5">
      <c r="A32415" s="234" t="s">
        <v>56279</v>
      </c>
      <c r="D32415" s="234" t="s">
        <v>56280</v>
      </c>
      <c r="E32415" s="234" t="s">
        <v>56280</v>
      </c>
    </row>
    <row r="32416" spans="1:5">
      <c r="A32416" s="234" t="s">
        <v>56281</v>
      </c>
      <c r="D32416" s="234" t="s">
        <v>56282</v>
      </c>
      <c r="E32416" s="234" t="s">
        <v>56282</v>
      </c>
    </row>
    <row r="32417" spans="1:5">
      <c r="A32417" s="234" t="s">
        <v>56283</v>
      </c>
      <c r="D32417" s="234" t="s">
        <v>56284</v>
      </c>
      <c r="E32417" s="234" t="s">
        <v>56284</v>
      </c>
    </row>
    <row r="32418" spans="1:5">
      <c r="A32418" s="234" t="s">
        <v>56285</v>
      </c>
      <c r="D32418" s="234" t="s">
        <v>56286</v>
      </c>
      <c r="E32418" s="234" t="s">
        <v>56286</v>
      </c>
    </row>
    <row r="32419" spans="1:5">
      <c r="A32419" s="234" t="s">
        <v>56287</v>
      </c>
      <c r="D32419" s="234" t="s">
        <v>56288</v>
      </c>
      <c r="E32419" s="234" t="s">
        <v>56288</v>
      </c>
    </row>
    <row r="32420" spans="1:5">
      <c r="A32420" s="234" t="s">
        <v>56289</v>
      </c>
      <c r="D32420" s="234" t="s">
        <v>56290</v>
      </c>
      <c r="E32420" s="234" t="s">
        <v>56290</v>
      </c>
    </row>
    <row r="32421" spans="1:5">
      <c r="A32421" s="234" t="s">
        <v>56291</v>
      </c>
      <c r="D32421" s="234" t="s">
        <v>56290</v>
      </c>
      <c r="E32421" s="234" t="s">
        <v>56290</v>
      </c>
    </row>
    <row r="32422" spans="1:5">
      <c r="A32422" s="234" t="s">
        <v>56292</v>
      </c>
      <c r="D32422" s="234" t="s">
        <v>56293</v>
      </c>
      <c r="E32422" s="234" t="s">
        <v>56293</v>
      </c>
    </row>
    <row r="32423" spans="1:5">
      <c r="A32423" s="234" t="s">
        <v>56294</v>
      </c>
      <c r="D32423" s="234" t="s">
        <v>56295</v>
      </c>
      <c r="E32423" s="234" t="s">
        <v>56295</v>
      </c>
    </row>
    <row r="32424" spans="1:5">
      <c r="A32424" s="234" t="s">
        <v>56296</v>
      </c>
      <c r="D32424" s="234" t="s">
        <v>56297</v>
      </c>
      <c r="E32424" s="234" t="s">
        <v>56297</v>
      </c>
    </row>
    <row r="32425" spans="1:5">
      <c r="A32425" s="234" t="s">
        <v>56298</v>
      </c>
      <c r="D32425" s="234" t="s">
        <v>56299</v>
      </c>
      <c r="E32425" s="234" t="s">
        <v>56299</v>
      </c>
    </row>
    <row r="32426" spans="1:5">
      <c r="A32426" s="234" t="s">
        <v>56300</v>
      </c>
      <c r="D32426" s="234" t="s">
        <v>56301</v>
      </c>
      <c r="E32426" s="234" t="s">
        <v>56301</v>
      </c>
    </row>
    <row r="32427" spans="1:5">
      <c r="A32427" s="234" t="s">
        <v>56302</v>
      </c>
      <c r="D32427" s="234" t="s">
        <v>56303</v>
      </c>
      <c r="E32427" s="234" t="s">
        <v>56303</v>
      </c>
    </row>
    <row r="32428" spans="1:5">
      <c r="A32428" s="234" t="s">
        <v>56304</v>
      </c>
      <c r="D32428" s="234" t="s">
        <v>56305</v>
      </c>
      <c r="E32428" s="234" t="s">
        <v>56305</v>
      </c>
    </row>
    <row r="32429" spans="1:5">
      <c r="A32429" s="234" t="s">
        <v>56306</v>
      </c>
      <c r="D32429" s="234" t="s">
        <v>56307</v>
      </c>
      <c r="E32429" s="234" t="s">
        <v>56307</v>
      </c>
    </row>
    <row r="32430" spans="1:5">
      <c r="A32430" s="234" t="s">
        <v>56308</v>
      </c>
      <c r="D32430" s="234" t="s">
        <v>56309</v>
      </c>
      <c r="E32430" s="234" t="s">
        <v>56309</v>
      </c>
    </row>
    <row r="32431" spans="1:5">
      <c r="A32431" s="234" t="s">
        <v>56310</v>
      </c>
      <c r="D32431" s="234" t="s">
        <v>56311</v>
      </c>
      <c r="E32431" s="234" t="s">
        <v>56311</v>
      </c>
    </row>
    <row r="32432" spans="1:5">
      <c r="A32432" s="234" t="s">
        <v>56312</v>
      </c>
      <c r="D32432" s="234" t="s">
        <v>56313</v>
      </c>
      <c r="E32432" s="234" t="s">
        <v>56313</v>
      </c>
    </row>
    <row r="32433" spans="1:5">
      <c r="A32433" s="234" t="s">
        <v>56314</v>
      </c>
      <c r="D32433" s="234" t="s">
        <v>56315</v>
      </c>
      <c r="E32433" s="234" t="s">
        <v>56315</v>
      </c>
    </row>
    <row r="32434" spans="1:5">
      <c r="A32434" s="234" t="s">
        <v>56316</v>
      </c>
      <c r="D32434" s="234" t="s">
        <v>56317</v>
      </c>
      <c r="E32434" s="234" t="s">
        <v>56317</v>
      </c>
    </row>
    <row r="32435" spans="1:5">
      <c r="A32435" s="234" t="s">
        <v>56318</v>
      </c>
      <c r="D32435" s="234" t="s">
        <v>56319</v>
      </c>
      <c r="E32435" s="234" t="s">
        <v>56319</v>
      </c>
    </row>
    <row r="32436" spans="1:5">
      <c r="A32436" s="234" t="s">
        <v>56320</v>
      </c>
      <c r="D32436" s="234" t="s">
        <v>56321</v>
      </c>
      <c r="E32436" s="234" t="s">
        <v>56321</v>
      </c>
    </row>
    <row r="32437" spans="1:5">
      <c r="A32437" s="234" t="s">
        <v>56322</v>
      </c>
      <c r="D32437" s="234" t="s">
        <v>56323</v>
      </c>
      <c r="E32437" s="234" t="s">
        <v>56323</v>
      </c>
    </row>
    <row r="32438" spans="1:5">
      <c r="A32438" s="234" t="s">
        <v>56324</v>
      </c>
      <c r="D32438" s="234" t="s">
        <v>56325</v>
      </c>
      <c r="E32438" s="234" t="s">
        <v>56325</v>
      </c>
    </row>
    <row r="32439" spans="1:5">
      <c r="A32439" s="234" t="s">
        <v>56326</v>
      </c>
      <c r="D32439" s="234" t="s">
        <v>56327</v>
      </c>
      <c r="E32439" s="234" t="s">
        <v>56327</v>
      </c>
    </row>
    <row r="32440" spans="1:5">
      <c r="A32440" s="234" t="s">
        <v>56328</v>
      </c>
      <c r="D32440" s="234" t="s">
        <v>56329</v>
      </c>
      <c r="E32440" s="234" t="s">
        <v>56329</v>
      </c>
    </row>
    <row r="32441" spans="1:5">
      <c r="A32441" s="234" t="s">
        <v>56330</v>
      </c>
      <c r="D32441" s="234" t="s">
        <v>56331</v>
      </c>
      <c r="E32441" s="234" t="s">
        <v>56331</v>
      </c>
    </row>
    <row r="32442" spans="1:5">
      <c r="A32442" s="234" t="s">
        <v>56332</v>
      </c>
      <c r="D32442" s="234" t="s">
        <v>56333</v>
      </c>
      <c r="E32442" s="234" t="s">
        <v>56333</v>
      </c>
    </row>
    <row r="32443" spans="1:5">
      <c r="A32443" s="234" t="s">
        <v>56334</v>
      </c>
      <c r="D32443" s="234" t="s">
        <v>56335</v>
      </c>
      <c r="E32443" s="234" t="s">
        <v>56335</v>
      </c>
    </row>
    <row r="32444" spans="1:5">
      <c r="A32444" s="234" t="s">
        <v>56336</v>
      </c>
      <c r="D32444" s="234" t="s">
        <v>56337</v>
      </c>
      <c r="E32444" s="234" t="s">
        <v>56337</v>
      </c>
    </row>
    <row r="32445" spans="1:5">
      <c r="A32445" s="234" t="s">
        <v>56338</v>
      </c>
      <c r="D32445" s="234" t="s">
        <v>56339</v>
      </c>
      <c r="E32445" s="234" t="s">
        <v>56339</v>
      </c>
    </row>
    <row r="32446" spans="1:5">
      <c r="A32446" s="234" t="s">
        <v>56340</v>
      </c>
      <c r="D32446" s="234" t="s">
        <v>56341</v>
      </c>
      <c r="E32446" s="234" t="s">
        <v>56341</v>
      </c>
    </row>
    <row r="32447" spans="1:5">
      <c r="A32447" s="234" t="s">
        <v>56342</v>
      </c>
      <c r="D32447" s="234" t="s">
        <v>56343</v>
      </c>
      <c r="E32447" s="234" t="s">
        <v>56343</v>
      </c>
    </row>
    <row r="32448" spans="1:5">
      <c r="A32448" s="234" t="s">
        <v>56344</v>
      </c>
      <c r="D32448" s="234" t="s">
        <v>56345</v>
      </c>
      <c r="E32448" s="234" t="s">
        <v>56345</v>
      </c>
    </row>
    <row r="32449" spans="1:5">
      <c r="A32449" s="234" t="s">
        <v>56346</v>
      </c>
      <c r="D32449" s="234" t="s">
        <v>56347</v>
      </c>
      <c r="E32449" s="234" t="s">
        <v>56347</v>
      </c>
    </row>
    <row r="32450" spans="1:5">
      <c r="A32450" s="234" t="s">
        <v>56348</v>
      </c>
      <c r="D32450" s="234" t="s">
        <v>56349</v>
      </c>
      <c r="E32450" s="234" t="s">
        <v>56349</v>
      </c>
    </row>
    <row r="32451" spans="1:5">
      <c r="A32451" s="234" t="s">
        <v>56350</v>
      </c>
      <c r="D32451" s="234" t="s">
        <v>56351</v>
      </c>
      <c r="E32451" s="234" t="s">
        <v>56351</v>
      </c>
    </row>
    <row r="32452" spans="1:5">
      <c r="A32452" s="234" t="s">
        <v>56352</v>
      </c>
      <c r="D32452" s="234" t="s">
        <v>56353</v>
      </c>
      <c r="E32452" s="234" t="s">
        <v>56353</v>
      </c>
    </row>
    <row r="32453" spans="1:5">
      <c r="A32453" s="234" t="s">
        <v>56354</v>
      </c>
      <c r="D32453" s="234" t="s">
        <v>56355</v>
      </c>
      <c r="E32453" s="234" t="s">
        <v>56355</v>
      </c>
    </row>
    <row r="32454" spans="1:5">
      <c r="A32454" s="234" t="s">
        <v>56356</v>
      </c>
      <c r="D32454" s="234" t="s">
        <v>56357</v>
      </c>
      <c r="E32454" s="234" t="s">
        <v>56357</v>
      </c>
    </row>
    <row r="32455" spans="1:5">
      <c r="A32455" s="234" t="s">
        <v>56358</v>
      </c>
      <c r="D32455" s="234" t="s">
        <v>56359</v>
      </c>
      <c r="E32455" s="234" t="s">
        <v>56359</v>
      </c>
    </row>
    <row r="32456" spans="1:5">
      <c r="A32456" s="234" t="s">
        <v>56360</v>
      </c>
      <c r="D32456" s="234" t="s">
        <v>56361</v>
      </c>
      <c r="E32456" s="234" t="s">
        <v>56361</v>
      </c>
    </row>
    <row r="32457" spans="1:5">
      <c r="A32457" s="234" t="s">
        <v>56362</v>
      </c>
      <c r="D32457" s="234" t="s">
        <v>56363</v>
      </c>
      <c r="E32457" s="234" t="s">
        <v>56363</v>
      </c>
    </row>
    <row r="32458" spans="1:5">
      <c r="A32458" s="234" t="s">
        <v>56364</v>
      </c>
      <c r="D32458" s="234" t="s">
        <v>56365</v>
      </c>
      <c r="E32458" s="234" t="s">
        <v>56365</v>
      </c>
    </row>
    <row r="32459" spans="1:5">
      <c r="A32459" s="234" t="s">
        <v>56366</v>
      </c>
      <c r="D32459" s="234" t="s">
        <v>56367</v>
      </c>
      <c r="E32459" s="234" t="s">
        <v>56367</v>
      </c>
    </row>
    <row r="32460" spans="1:5">
      <c r="A32460" s="234" t="s">
        <v>56368</v>
      </c>
      <c r="D32460" s="234" t="s">
        <v>56369</v>
      </c>
      <c r="E32460" s="234" t="s">
        <v>56369</v>
      </c>
    </row>
    <row r="32461" spans="1:5">
      <c r="A32461" s="234" t="s">
        <v>56370</v>
      </c>
      <c r="D32461" s="234" t="s">
        <v>56371</v>
      </c>
      <c r="E32461" s="234" t="s">
        <v>56371</v>
      </c>
    </row>
    <row r="32462" spans="1:5">
      <c r="A32462" s="234" t="s">
        <v>56372</v>
      </c>
      <c r="D32462" s="234" t="s">
        <v>56373</v>
      </c>
      <c r="E32462" s="234" t="s">
        <v>56373</v>
      </c>
    </row>
    <row r="32463" spans="1:5">
      <c r="A32463" s="234" t="s">
        <v>56374</v>
      </c>
      <c r="D32463" s="234" t="s">
        <v>56375</v>
      </c>
      <c r="E32463" s="234" t="s">
        <v>56375</v>
      </c>
    </row>
    <row r="32464" spans="1:5">
      <c r="A32464" s="234" t="s">
        <v>56376</v>
      </c>
      <c r="D32464" s="234" t="s">
        <v>56377</v>
      </c>
      <c r="E32464" s="234" t="s">
        <v>56377</v>
      </c>
    </row>
    <row r="32465" spans="1:5">
      <c r="A32465" s="234" t="s">
        <v>56378</v>
      </c>
      <c r="D32465" s="234" t="s">
        <v>56379</v>
      </c>
      <c r="E32465" s="234" t="s">
        <v>56379</v>
      </c>
    </row>
    <row r="32466" spans="1:5">
      <c r="A32466" s="234" t="s">
        <v>56380</v>
      </c>
      <c r="D32466" s="234" t="s">
        <v>56381</v>
      </c>
      <c r="E32466" s="234" t="s">
        <v>56381</v>
      </c>
    </row>
    <row r="32467" spans="1:5">
      <c r="A32467" s="234" t="s">
        <v>56382</v>
      </c>
      <c r="D32467" s="234" t="s">
        <v>56383</v>
      </c>
      <c r="E32467" s="234" t="s">
        <v>56383</v>
      </c>
    </row>
    <row r="32468" spans="1:5">
      <c r="A32468" s="234" t="s">
        <v>56384</v>
      </c>
      <c r="D32468" s="234" t="s">
        <v>56385</v>
      </c>
      <c r="E32468" s="234" t="s">
        <v>56385</v>
      </c>
    </row>
    <row r="32469" spans="1:5">
      <c r="A32469" s="234" t="s">
        <v>56386</v>
      </c>
      <c r="D32469" s="234" t="s">
        <v>56387</v>
      </c>
      <c r="E32469" s="234" t="s">
        <v>56387</v>
      </c>
    </row>
    <row r="32470" spans="1:5">
      <c r="A32470" s="234" t="s">
        <v>56388</v>
      </c>
      <c r="D32470" s="234" t="s">
        <v>56389</v>
      </c>
      <c r="E32470" s="234" t="s">
        <v>56389</v>
      </c>
    </row>
    <row r="32471" spans="1:5">
      <c r="A32471" s="234" t="s">
        <v>56390</v>
      </c>
      <c r="D32471" s="234" t="s">
        <v>56391</v>
      </c>
      <c r="E32471" s="234" t="s">
        <v>56391</v>
      </c>
    </row>
    <row r="32472" spans="1:5">
      <c r="A32472" s="234" t="s">
        <v>56392</v>
      </c>
      <c r="D32472" s="234" t="s">
        <v>56393</v>
      </c>
      <c r="E32472" s="234" t="s">
        <v>56393</v>
      </c>
    </row>
    <row r="32473" spans="1:5">
      <c r="A32473" s="234" t="s">
        <v>56394</v>
      </c>
      <c r="D32473" s="234" t="s">
        <v>56395</v>
      </c>
      <c r="E32473" s="234" t="s">
        <v>56395</v>
      </c>
    </row>
    <row r="32474" spans="1:5">
      <c r="A32474" s="234" t="s">
        <v>56396</v>
      </c>
      <c r="D32474" s="234" t="s">
        <v>56397</v>
      </c>
      <c r="E32474" s="234" t="s">
        <v>56397</v>
      </c>
    </row>
    <row r="32475" spans="1:5">
      <c r="A32475" s="234" t="s">
        <v>56398</v>
      </c>
      <c r="D32475" s="234" t="s">
        <v>56399</v>
      </c>
      <c r="E32475" s="234" t="s">
        <v>56399</v>
      </c>
    </row>
    <row r="32476" spans="1:5">
      <c r="A32476" s="234" t="s">
        <v>56400</v>
      </c>
      <c r="D32476" s="234" t="s">
        <v>56399</v>
      </c>
      <c r="E32476" s="234" t="s">
        <v>56399</v>
      </c>
    </row>
    <row r="32477" spans="1:5">
      <c r="A32477" s="234" t="s">
        <v>56401</v>
      </c>
      <c r="D32477" s="234" t="s">
        <v>56402</v>
      </c>
      <c r="E32477" s="234" t="s">
        <v>56402</v>
      </c>
    </row>
    <row r="32478" spans="1:5">
      <c r="A32478" s="234" t="s">
        <v>56403</v>
      </c>
      <c r="D32478" s="234" t="s">
        <v>56404</v>
      </c>
      <c r="E32478" s="234" t="s">
        <v>56404</v>
      </c>
    </row>
    <row r="32479" spans="1:5">
      <c r="A32479" s="234" t="s">
        <v>56405</v>
      </c>
      <c r="D32479" s="234" t="s">
        <v>56406</v>
      </c>
      <c r="E32479" s="234" t="s">
        <v>56406</v>
      </c>
    </row>
    <row r="32480" spans="1:5">
      <c r="A32480" s="234" t="s">
        <v>56407</v>
      </c>
      <c r="D32480" s="234" t="s">
        <v>56408</v>
      </c>
      <c r="E32480" s="234" t="s">
        <v>56408</v>
      </c>
    </row>
    <row r="32481" spans="1:5">
      <c r="A32481" s="234" t="s">
        <v>56409</v>
      </c>
      <c r="D32481" s="234" t="s">
        <v>56410</v>
      </c>
      <c r="E32481" s="234" t="s">
        <v>56410</v>
      </c>
    </row>
    <row r="32482" spans="1:5">
      <c r="A32482" s="234" t="s">
        <v>56411</v>
      </c>
      <c r="D32482" s="234" t="s">
        <v>56412</v>
      </c>
      <c r="E32482" s="234" t="s">
        <v>56412</v>
      </c>
    </row>
    <row r="32483" spans="1:5">
      <c r="A32483" s="234" t="s">
        <v>56413</v>
      </c>
      <c r="D32483" s="234" t="s">
        <v>56414</v>
      </c>
      <c r="E32483" s="234" t="s">
        <v>56414</v>
      </c>
    </row>
    <row r="32484" spans="1:5">
      <c r="A32484" s="234" t="s">
        <v>56415</v>
      </c>
      <c r="D32484" s="234" t="s">
        <v>56416</v>
      </c>
      <c r="E32484" s="234" t="s">
        <v>56416</v>
      </c>
    </row>
    <row r="32485" spans="1:5">
      <c r="A32485" s="234" t="s">
        <v>56417</v>
      </c>
      <c r="D32485" s="234" t="s">
        <v>56418</v>
      </c>
      <c r="E32485" s="234" t="s">
        <v>56418</v>
      </c>
    </row>
    <row r="32486" spans="1:5">
      <c r="A32486" s="234" t="s">
        <v>56419</v>
      </c>
      <c r="D32486" s="234" t="s">
        <v>56420</v>
      </c>
      <c r="E32486" s="234" t="s">
        <v>56420</v>
      </c>
    </row>
    <row r="32487" spans="1:5">
      <c r="A32487" s="234" t="s">
        <v>56421</v>
      </c>
      <c r="D32487" s="234" t="s">
        <v>56422</v>
      </c>
      <c r="E32487" s="234" t="s">
        <v>56422</v>
      </c>
    </row>
    <row r="32488" spans="1:5">
      <c r="A32488" s="234" t="s">
        <v>56423</v>
      </c>
      <c r="D32488" s="234" t="s">
        <v>56424</v>
      </c>
      <c r="E32488" s="234" t="s">
        <v>56424</v>
      </c>
    </row>
    <row r="32489" spans="1:5">
      <c r="A32489" s="234" t="s">
        <v>56425</v>
      </c>
      <c r="D32489" s="234" t="s">
        <v>56426</v>
      </c>
      <c r="E32489" s="234" t="s">
        <v>56426</v>
      </c>
    </row>
    <row r="32490" spans="1:5">
      <c r="A32490" s="234" t="s">
        <v>56427</v>
      </c>
      <c r="D32490" s="234" t="s">
        <v>56428</v>
      </c>
      <c r="E32490" s="234" t="s">
        <v>56428</v>
      </c>
    </row>
    <row r="32491" spans="1:5">
      <c r="A32491" s="234" t="s">
        <v>56429</v>
      </c>
      <c r="D32491" s="234" t="s">
        <v>56430</v>
      </c>
      <c r="E32491" s="234" t="s">
        <v>56430</v>
      </c>
    </row>
    <row r="32492" spans="1:5">
      <c r="A32492" s="234" t="s">
        <v>56431</v>
      </c>
      <c r="D32492" s="234" t="s">
        <v>56432</v>
      </c>
      <c r="E32492" s="234" t="s">
        <v>56432</v>
      </c>
    </row>
    <row r="32493" spans="1:5">
      <c r="A32493" s="234" t="s">
        <v>56433</v>
      </c>
      <c r="D32493" s="234" t="s">
        <v>56434</v>
      </c>
      <c r="E32493" s="234" t="s">
        <v>56434</v>
      </c>
    </row>
    <row r="32494" spans="1:5">
      <c r="A32494" s="234" t="s">
        <v>56435</v>
      </c>
      <c r="D32494" s="234" t="s">
        <v>56436</v>
      </c>
      <c r="E32494" s="234" t="s">
        <v>56436</v>
      </c>
    </row>
    <row r="32495" spans="1:5">
      <c r="A32495" s="234" t="s">
        <v>56437</v>
      </c>
      <c r="D32495" s="234" t="s">
        <v>56438</v>
      </c>
      <c r="E32495" s="234" t="s">
        <v>56438</v>
      </c>
    </row>
    <row r="32496" spans="1:5">
      <c r="A32496" s="234" t="s">
        <v>56439</v>
      </c>
      <c r="D32496" s="234" t="s">
        <v>56440</v>
      </c>
      <c r="E32496" s="234" t="s">
        <v>56440</v>
      </c>
    </row>
    <row r="32497" spans="1:5">
      <c r="A32497" s="234" t="s">
        <v>56441</v>
      </c>
      <c r="D32497" s="234" t="s">
        <v>56442</v>
      </c>
      <c r="E32497" s="234" t="s">
        <v>56442</v>
      </c>
    </row>
    <row r="32498" spans="1:5">
      <c r="A32498" s="234" t="s">
        <v>56443</v>
      </c>
      <c r="D32498" s="234" t="s">
        <v>56444</v>
      </c>
      <c r="E32498" s="234" t="s">
        <v>56444</v>
      </c>
    </row>
    <row r="32499" spans="1:5">
      <c r="A32499" s="234" t="s">
        <v>56445</v>
      </c>
      <c r="D32499" s="234" t="s">
        <v>56446</v>
      </c>
      <c r="E32499" s="234" t="s">
        <v>56446</v>
      </c>
    </row>
    <row r="32500" spans="1:5">
      <c r="A32500" s="234" t="s">
        <v>56447</v>
      </c>
      <c r="D32500" s="234" t="s">
        <v>56448</v>
      </c>
      <c r="E32500" s="234" t="s">
        <v>56448</v>
      </c>
    </row>
    <row r="32501" spans="1:5">
      <c r="A32501" s="234" t="s">
        <v>56449</v>
      </c>
      <c r="D32501" s="234" t="s">
        <v>56450</v>
      </c>
      <c r="E32501" s="234" t="s">
        <v>56450</v>
      </c>
    </row>
    <row r="32502" spans="1:5">
      <c r="A32502" s="234" t="s">
        <v>56451</v>
      </c>
      <c r="D32502" s="234" t="s">
        <v>56452</v>
      </c>
      <c r="E32502" s="234" t="s">
        <v>56452</v>
      </c>
    </row>
    <row r="32503" spans="1:5">
      <c r="A32503" s="234" t="s">
        <v>56453</v>
      </c>
      <c r="D32503" s="234" t="s">
        <v>56454</v>
      </c>
      <c r="E32503" s="234" t="s">
        <v>56454</v>
      </c>
    </row>
    <row r="32504" spans="1:5">
      <c r="A32504" s="234" t="s">
        <v>56455</v>
      </c>
      <c r="D32504" s="234" t="s">
        <v>56456</v>
      </c>
      <c r="E32504" s="234" t="s">
        <v>56456</v>
      </c>
    </row>
    <row r="32505" spans="1:5">
      <c r="A32505" s="234" t="s">
        <v>56457</v>
      </c>
      <c r="D32505" s="234" t="s">
        <v>56458</v>
      </c>
      <c r="E32505" s="234" t="s">
        <v>56458</v>
      </c>
    </row>
    <row r="32506" spans="1:5">
      <c r="A32506" s="234" t="s">
        <v>56459</v>
      </c>
      <c r="D32506" s="234" t="s">
        <v>56460</v>
      </c>
      <c r="E32506" s="234" t="s">
        <v>56460</v>
      </c>
    </row>
    <row r="32507" spans="1:5">
      <c r="A32507" s="234" t="s">
        <v>56461</v>
      </c>
      <c r="D32507" s="234" t="s">
        <v>56462</v>
      </c>
      <c r="E32507" s="234" t="s">
        <v>56462</v>
      </c>
    </row>
    <row r="32508" spans="1:5">
      <c r="A32508" s="234" t="s">
        <v>56463</v>
      </c>
      <c r="D32508" s="234" t="s">
        <v>56464</v>
      </c>
      <c r="E32508" s="234" t="s">
        <v>56464</v>
      </c>
    </row>
    <row r="32509" spans="1:5">
      <c r="A32509" s="234" t="s">
        <v>56465</v>
      </c>
      <c r="D32509" s="234" t="s">
        <v>56466</v>
      </c>
      <c r="E32509" s="234" t="s">
        <v>56466</v>
      </c>
    </row>
    <row r="32510" spans="1:5">
      <c r="A32510" s="234" t="s">
        <v>56467</v>
      </c>
      <c r="D32510" s="234" t="s">
        <v>56468</v>
      </c>
      <c r="E32510" s="234" t="s">
        <v>56468</v>
      </c>
    </row>
    <row r="32511" spans="1:5">
      <c r="A32511" s="234" t="s">
        <v>56469</v>
      </c>
      <c r="D32511" s="234" t="s">
        <v>56470</v>
      </c>
      <c r="E32511" s="234" t="s">
        <v>56470</v>
      </c>
    </row>
    <row r="32512" spans="1:5">
      <c r="A32512" s="234" t="s">
        <v>56471</v>
      </c>
      <c r="D32512" s="234" t="s">
        <v>56472</v>
      </c>
      <c r="E32512" s="234" t="s">
        <v>56472</v>
      </c>
    </row>
    <row r="32513" spans="1:5">
      <c r="A32513" s="234" t="s">
        <v>56473</v>
      </c>
      <c r="D32513" s="234" t="s">
        <v>56474</v>
      </c>
      <c r="E32513" s="234" t="s">
        <v>56474</v>
      </c>
    </row>
    <row r="32514" spans="1:5">
      <c r="A32514" s="234" t="s">
        <v>56475</v>
      </c>
      <c r="D32514" s="234" t="s">
        <v>56476</v>
      </c>
      <c r="E32514" s="234" t="s">
        <v>56476</v>
      </c>
    </row>
    <row r="32515" spans="1:5">
      <c r="A32515" s="234" t="s">
        <v>56477</v>
      </c>
      <c r="D32515" s="234" t="s">
        <v>56478</v>
      </c>
      <c r="E32515" s="234" t="s">
        <v>56478</v>
      </c>
    </row>
    <row r="32516" spans="1:5">
      <c r="A32516" s="234" t="s">
        <v>56479</v>
      </c>
      <c r="D32516" s="234" t="s">
        <v>56480</v>
      </c>
      <c r="E32516" s="234" t="s">
        <v>56480</v>
      </c>
    </row>
    <row r="32517" spans="1:5">
      <c r="A32517" s="234" t="s">
        <v>56481</v>
      </c>
      <c r="D32517" s="234" t="s">
        <v>56482</v>
      </c>
      <c r="E32517" s="234" t="s">
        <v>56482</v>
      </c>
    </row>
    <row r="32518" spans="1:5">
      <c r="A32518" s="234" t="s">
        <v>56483</v>
      </c>
      <c r="D32518" s="234" t="s">
        <v>56484</v>
      </c>
      <c r="E32518" s="234" t="s">
        <v>56484</v>
      </c>
    </row>
    <row r="32519" spans="1:5">
      <c r="A32519" s="234" t="s">
        <v>56485</v>
      </c>
      <c r="D32519" s="234" t="s">
        <v>56486</v>
      </c>
      <c r="E32519" s="234" t="s">
        <v>56486</v>
      </c>
    </row>
    <row r="32520" spans="1:5">
      <c r="A32520" s="234" t="s">
        <v>56487</v>
      </c>
      <c r="D32520" s="234" t="s">
        <v>56488</v>
      </c>
      <c r="E32520" s="234" t="s">
        <v>56488</v>
      </c>
    </row>
    <row r="32521" spans="1:5">
      <c r="A32521" s="234" t="s">
        <v>56489</v>
      </c>
      <c r="D32521" s="234" t="s">
        <v>56490</v>
      </c>
      <c r="E32521" s="234" t="s">
        <v>56490</v>
      </c>
    </row>
    <row r="32522" spans="1:5">
      <c r="A32522" s="234" t="s">
        <v>56491</v>
      </c>
      <c r="D32522" s="234" t="s">
        <v>56490</v>
      </c>
      <c r="E32522" s="234" t="s">
        <v>56490</v>
      </c>
    </row>
    <row r="32523" spans="1:5">
      <c r="A32523" s="234" t="s">
        <v>56492</v>
      </c>
      <c r="D32523" s="234" t="s">
        <v>56493</v>
      </c>
      <c r="E32523" s="234" t="s">
        <v>56493</v>
      </c>
    </row>
    <row r="32524" spans="1:5">
      <c r="A32524" s="234" t="s">
        <v>56494</v>
      </c>
      <c r="D32524" s="234" t="s">
        <v>56495</v>
      </c>
      <c r="E32524" s="234" t="s">
        <v>56495</v>
      </c>
    </row>
    <row r="32525" spans="1:5">
      <c r="A32525" s="234" t="s">
        <v>56496</v>
      </c>
      <c r="D32525" s="234" t="s">
        <v>56497</v>
      </c>
      <c r="E32525" s="234" t="s">
        <v>56497</v>
      </c>
    </row>
    <row r="32526" spans="1:5">
      <c r="A32526" s="234" t="s">
        <v>56498</v>
      </c>
      <c r="D32526" s="234" t="s">
        <v>56499</v>
      </c>
      <c r="E32526" s="234" t="s">
        <v>56499</v>
      </c>
    </row>
    <row r="32527" spans="1:5">
      <c r="A32527" s="234" t="s">
        <v>56500</v>
      </c>
      <c r="D32527" s="234" t="s">
        <v>56501</v>
      </c>
      <c r="E32527" s="234" t="s">
        <v>56501</v>
      </c>
    </row>
    <row r="32528" spans="1:5">
      <c r="A32528" s="234" t="s">
        <v>56502</v>
      </c>
      <c r="D32528" s="234" t="s">
        <v>56503</v>
      </c>
      <c r="E32528" s="234" t="s">
        <v>56503</v>
      </c>
    </row>
    <row r="32529" spans="1:5">
      <c r="A32529" s="234" t="s">
        <v>56504</v>
      </c>
      <c r="D32529" s="234" t="s">
        <v>56505</v>
      </c>
      <c r="E32529" s="234" t="s">
        <v>56505</v>
      </c>
    </row>
    <row r="32530" spans="1:5">
      <c r="A32530" s="234" t="s">
        <v>56506</v>
      </c>
      <c r="D32530" s="234" t="s">
        <v>56507</v>
      </c>
      <c r="E32530" s="234" t="s">
        <v>56507</v>
      </c>
    </row>
    <row r="32531" spans="1:5">
      <c r="A32531" s="234" t="s">
        <v>56508</v>
      </c>
      <c r="D32531" s="234" t="s">
        <v>56509</v>
      </c>
      <c r="E32531" s="234" t="s">
        <v>56509</v>
      </c>
    </row>
    <row r="32532" spans="1:5">
      <c r="A32532" s="234" t="s">
        <v>56510</v>
      </c>
      <c r="D32532" s="234" t="s">
        <v>56511</v>
      </c>
      <c r="E32532" s="234" t="s">
        <v>56511</v>
      </c>
    </row>
    <row r="32533" spans="1:5">
      <c r="A32533" s="234" t="s">
        <v>56512</v>
      </c>
      <c r="D32533" s="234" t="s">
        <v>56513</v>
      </c>
      <c r="E32533" s="234" t="s">
        <v>56513</v>
      </c>
    </row>
    <row r="32534" spans="1:5">
      <c r="A32534" s="234" t="s">
        <v>56514</v>
      </c>
      <c r="D32534" s="234" t="s">
        <v>56515</v>
      </c>
      <c r="E32534" s="234" t="s">
        <v>56515</v>
      </c>
    </row>
    <row r="32535" spans="1:5">
      <c r="A32535" s="234" t="s">
        <v>56516</v>
      </c>
      <c r="D32535" s="234" t="s">
        <v>56517</v>
      </c>
      <c r="E32535" s="234" t="s">
        <v>56517</v>
      </c>
    </row>
    <row r="32536" spans="1:5">
      <c r="A32536" s="234" t="s">
        <v>56518</v>
      </c>
      <c r="D32536" s="234" t="s">
        <v>56519</v>
      </c>
      <c r="E32536" s="234" t="s">
        <v>56519</v>
      </c>
    </row>
    <row r="32537" spans="1:5">
      <c r="A32537" s="234" t="s">
        <v>56520</v>
      </c>
      <c r="D32537" s="234" t="s">
        <v>56521</v>
      </c>
      <c r="E32537" s="234" t="s">
        <v>56521</v>
      </c>
    </row>
    <row r="32538" spans="1:5">
      <c r="A32538" s="234" t="s">
        <v>56522</v>
      </c>
      <c r="D32538" s="234" t="s">
        <v>56523</v>
      </c>
      <c r="E32538" s="234" t="s">
        <v>56523</v>
      </c>
    </row>
    <row r="32539" spans="1:5">
      <c r="A32539" s="234" t="s">
        <v>56524</v>
      </c>
      <c r="D32539" s="234" t="s">
        <v>56525</v>
      </c>
      <c r="E32539" s="234" t="s">
        <v>56525</v>
      </c>
    </row>
    <row r="32540" spans="1:5">
      <c r="A32540" s="234" t="s">
        <v>56526</v>
      </c>
      <c r="D32540" s="234" t="s">
        <v>56527</v>
      </c>
      <c r="E32540" s="234" t="s">
        <v>56527</v>
      </c>
    </row>
    <row r="32541" spans="1:5">
      <c r="A32541" s="234" t="s">
        <v>56528</v>
      </c>
      <c r="D32541" s="234" t="s">
        <v>56529</v>
      </c>
      <c r="E32541" s="234" t="s">
        <v>56529</v>
      </c>
    </row>
    <row r="32542" spans="1:5">
      <c r="A32542" s="234" t="s">
        <v>56530</v>
      </c>
      <c r="D32542" s="234" t="s">
        <v>56531</v>
      </c>
      <c r="E32542" s="234" t="s">
        <v>56531</v>
      </c>
    </row>
    <row r="32543" spans="1:5">
      <c r="A32543" s="234" t="s">
        <v>56532</v>
      </c>
      <c r="D32543" s="234" t="s">
        <v>56533</v>
      </c>
      <c r="E32543" s="234" t="s">
        <v>56533</v>
      </c>
    </row>
    <row r="32544" spans="1:5">
      <c r="A32544" s="234" t="s">
        <v>56534</v>
      </c>
      <c r="D32544" s="234" t="s">
        <v>56535</v>
      </c>
      <c r="E32544" s="234" t="s">
        <v>56535</v>
      </c>
    </row>
    <row r="32545" spans="1:5">
      <c r="A32545" s="234" t="s">
        <v>56536</v>
      </c>
      <c r="D32545" s="234" t="s">
        <v>56537</v>
      </c>
      <c r="E32545" s="234" t="s">
        <v>56537</v>
      </c>
    </row>
    <row r="32546" spans="1:5">
      <c r="A32546" s="234" t="s">
        <v>56538</v>
      </c>
      <c r="D32546" s="234" t="s">
        <v>56539</v>
      </c>
      <c r="E32546" s="234" t="s">
        <v>56539</v>
      </c>
    </row>
    <row r="32547" spans="1:5">
      <c r="A32547" s="234" t="s">
        <v>56540</v>
      </c>
      <c r="D32547" s="234" t="s">
        <v>56541</v>
      </c>
      <c r="E32547" s="234" t="s">
        <v>56541</v>
      </c>
    </row>
    <row r="32548" spans="1:5">
      <c r="A32548" s="234" t="s">
        <v>56542</v>
      </c>
      <c r="D32548" s="234" t="s">
        <v>56543</v>
      </c>
      <c r="E32548" s="234" t="s">
        <v>56543</v>
      </c>
    </row>
    <row r="32549" spans="1:5">
      <c r="A32549" s="234" t="s">
        <v>56544</v>
      </c>
      <c r="D32549" s="234" t="s">
        <v>56545</v>
      </c>
      <c r="E32549" s="234" t="s">
        <v>56545</v>
      </c>
    </row>
    <row r="32550" spans="1:5">
      <c r="A32550" s="234" t="s">
        <v>56546</v>
      </c>
      <c r="D32550" s="234" t="s">
        <v>56547</v>
      </c>
      <c r="E32550" s="234" t="s">
        <v>56547</v>
      </c>
    </row>
    <row r="32551" spans="1:5">
      <c r="A32551" s="234" t="s">
        <v>56548</v>
      </c>
      <c r="D32551" s="234" t="s">
        <v>56549</v>
      </c>
      <c r="E32551" s="234" t="s">
        <v>56549</v>
      </c>
    </row>
    <row r="32552" spans="1:5">
      <c r="A32552" s="234" t="s">
        <v>56550</v>
      </c>
      <c r="D32552" s="234" t="s">
        <v>56551</v>
      </c>
      <c r="E32552" s="234" t="s">
        <v>56551</v>
      </c>
    </row>
    <row r="32553" spans="1:5">
      <c r="A32553" s="234" t="s">
        <v>56552</v>
      </c>
      <c r="D32553" s="234" t="s">
        <v>56553</v>
      </c>
      <c r="E32553" s="234" t="s">
        <v>56553</v>
      </c>
    </row>
    <row r="32554" spans="1:5">
      <c r="A32554" s="234" t="s">
        <v>56554</v>
      </c>
      <c r="D32554" s="234" t="s">
        <v>56555</v>
      </c>
      <c r="E32554" s="234" t="s">
        <v>56555</v>
      </c>
    </row>
    <row r="32555" spans="1:5">
      <c r="A32555" s="234" t="s">
        <v>56556</v>
      </c>
      <c r="D32555" s="234" t="s">
        <v>56557</v>
      </c>
      <c r="E32555" s="234" t="s">
        <v>56557</v>
      </c>
    </row>
    <row r="32556" spans="1:5">
      <c r="A32556" s="234" t="s">
        <v>56558</v>
      </c>
      <c r="D32556" s="234" t="s">
        <v>56559</v>
      </c>
      <c r="E32556" s="234" t="s">
        <v>56559</v>
      </c>
    </row>
    <row r="32557" spans="1:5">
      <c r="A32557" s="234" t="s">
        <v>56560</v>
      </c>
      <c r="D32557" s="234" t="s">
        <v>56561</v>
      </c>
      <c r="E32557" s="234" t="s">
        <v>56561</v>
      </c>
    </row>
    <row r="32558" spans="1:5">
      <c r="A32558" s="234" t="s">
        <v>56562</v>
      </c>
      <c r="D32558" s="234" t="s">
        <v>56563</v>
      </c>
      <c r="E32558" s="234" t="s">
        <v>56563</v>
      </c>
    </row>
    <row r="32559" spans="1:5">
      <c r="A32559" s="234" t="s">
        <v>56564</v>
      </c>
      <c r="D32559" s="234" t="s">
        <v>56565</v>
      </c>
      <c r="E32559" s="234" t="s">
        <v>56565</v>
      </c>
    </row>
    <row r="32560" spans="1:5">
      <c r="A32560" s="234" t="s">
        <v>56566</v>
      </c>
      <c r="D32560" s="234" t="s">
        <v>56567</v>
      </c>
      <c r="E32560" s="234" t="s">
        <v>56567</v>
      </c>
    </row>
    <row r="32561" spans="1:5">
      <c r="A32561" s="234" t="s">
        <v>56568</v>
      </c>
      <c r="D32561" s="234" t="s">
        <v>56569</v>
      </c>
      <c r="E32561" s="234" t="s">
        <v>56569</v>
      </c>
    </row>
    <row r="32562" spans="1:5">
      <c r="A32562" s="234" t="s">
        <v>56570</v>
      </c>
      <c r="D32562" s="234" t="s">
        <v>56571</v>
      </c>
      <c r="E32562" s="234" t="s">
        <v>56571</v>
      </c>
    </row>
    <row r="32563" spans="1:5">
      <c r="A32563" s="234" t="s">
        <v>56572</v>
      </c>
      <c r="D32563" s="234" t="s">
        <v>56573</v>
      </c>
      <c r="E32563" s="234" t="s">
        <v>56573</v>
      </c>
    </row>
    <row r="32564" spans="1:5">
      <c r="A32564" s="234" t="s">
        <v>56574</v>
      </c>
      <c r="D32564" s="234" t="s">
        <v>56575</v>
      </c>
      <c r="E32564" s="234" t="s">
        <v>56575</v>
      </c>
    </row>
    <row r="32565" spans="1:5">
      <c r="A32565" s="234" t="s">
        <v>56576</v>
      </c>
      <c r="D32565" s="234" t="s">
        <v>56577</v>
      </c>
      <c r="E32565" s="234" t="s">
        <v>56577</v>
      </c>
    </row>
    <row r="32566" spans="1:5">
      <c r="A32566" s="234" t="s">
        <v>56578</v>
      </c>
      <c r="D32566" s="234" t="s">
        <v>56577</v>
      </c>
      <c r="E32566" s="234" t="s">
        <v>56577</v>
      </c>
    </row>
    <row r="32567" spans="1:5">
      <c r="A32567" s="234" t="s">
        <v>56579</v>
      </c>
      <c r="D32567" s="234" t="s">
        <v>56580</v>
      </c>
      <c r="E32567" s="234" t="s">
        <v>56580</v>
      </c>
    </row>
    <row r="32568" spans="1:5">
      <c r="A32568" s="234" t="s">
        <v>56581</v>
      </c>
      <c r="D32568" s="234" t="s">
        <v>56582</v>
      </c>
      <c r="E32568" s="234" t="s">
        <v>56582</v>
      </c>
    </row>
    <row r="32569" spans="1:5">
      <c r="A32569" s="234" t="s">
        <v>56583</v>
      </c>
      <c r="D32569" s="234" t="s">
        <v>56584</v>
      </c>
      <c r="E32569" s="234" t="s">
        <v>56584</v>
      </c>
    </row>
    <row r="32570" spans="1:5">
      <c r="A32570" s="234" t="s">
        <v>56585</v>
      </c>
      <c r="D32570" s="234" t="s">
        <v>56586</v>
      </c>
      <c r="E32570" s="234" t="s">
        <v>56586</v>
      </c>
    </row>
    <row r="32571" spans="1:5">
      <c r="A32571" s="234" t="s">
        <v>56587</v>
      </c>
      <c r="D32571" s="234" t="s">
        <v>56588</v>
      </c>
      <c r="E32571" s="234" t="s">
        <v>56588</v>
      </c>
    </row>
    <row r="32572" spans="1:5">
      <c r="A32572" s="234" t="s">
        <v>56589</v>
      </c>
      <c r="D32572" s="234" t="s">
        <v>56590</v>
      </c>
      <c r="E32572" s="234" t="s">
        <v>56590</v>
      </c>
    </row>
    <row r="32573" spans="1:5">
      <c r="A32573" s="234" t="s">
        <v>56591</v>
      </c>
      <c r="D32573" s="234" t="s">
        <v>56592</v>
      </c>
      <c r="E32573" s="234" t="s">
        <v>56592</v>
      </c>
    </row>
    <row r="32574" spans="1:5">
      <c r="A32574" s="234" t="s">
        <v>56593</v>
      </c>
      <c r="D32574" s="234" t="s">
        <v>56594</v>
      </c>
      <c r="E32574" s="234" t="s">
        <v>56594</v>
      </c>
    </row>
    <row r="32575" spans="1:5">
      <c r="A32575" s="234" t="s">
        <v>56595</v>
      </c>
      <c r="D32575" s="234" t="s">
        <v>56596</v>
      </c>
      <c r="E32575" s="234" t="s">
        <v>56596</v>
      </c>
    </row>
    <row r="32576" spans="1:5">
      <c r="A32576" s="234" t="s">
        <v>56597</v>
      </c>
      <c r="D32576" s="234" t="s">
        <v>56596</v>
      </c>
      <c r="E32576" s="234" t="s">
        <v>56596</v>
      </c>
    </row>
    <row r="32577" spans="1:5">
      <c r="A32577" s="234" t="s">
        <v>56598</v>
      </c>
      <c r="D32577" s="234" t="s">
        <v>56599</v>
      </c>
      <c r="E32577" s="234" t="s">
        <v>56599</v>
      </c>
    </row>
    <row r="32578" spans="1:5">
      <c r="A32578" s="234" t="s">
        <v>56600</v>
      </c>
      <c r="D32578" s="234" t="s">
        <v>56601</v>
      </c>
      <c r="E32578" s="234" t="s">
        <v>56601</v>
      </c>
    </row>
    <row r="32579" spans="1:5">
      <c r="A32579" s="234" t="s">
        <v>56602</v>
      </c>
      <c r="D32579" s="234" t="s">
        <v>56603</v>
      </c>
      <c r="E32579" s="234" t="s">
        <v>56603</v>
      </c>
    </row>
    <row r="32580" spans="1:5">
      <c r="A32580" s="234" t="s">
        <v>56604</v>
      </c>
      <c r="D32580" s="234" t="s">
        <v>56605</v>
      </c>
      <c r="E32580" s="234" t="s">
        <v>56605</v>
      </c>
    </row>
    <row r="32581" spans="1:5">
      <c r="A32581" s="234" t="s">
        <v>56606</v>
      </c>
      <c r="D32581" s="234" t="s">
        <v>56607</v>
      </c>
      <c r="E32581" s="234" t="s">
        <v>56607</v>
      </c>
    </row>
    <row r="32582" spans="1:5">
      <c r="A32582" s="234" t="s">
        <v>56608</v>
      </c>
      <c r="D32582" s="234" t="s">
        <v>56609</v>
      </c>
      <c r="E32582" s="234" t="s">
        <v>56609</v>
      </c>
    </row>
    <row r="32583" spans="1:5">
      <c r="A32583" s="234" t="s">
        <v>56610</v>
      </c>
      <c r="D32583" s="234" t="s">
        <v>56609</v>
      </c>
      <c r="E32583" s="234" t="s">
        <v>56609</v>
      </c>
    </row>
    <row r="32584" spans="1:5">
      <c r="A32584" s="234" t="s">
        <v>56611</v>
      </c>
      <c r="D32584" s="234" t="s">
        <v>56612</v>
      </c>
      <c r="E32584" s="234" t="s">
        <v>56612</v>
      </c>
    </row>
    <row r="32585" spans="1:5">
      <c r="A32585" s="234" t="s">
        <v>56613</v>
      </c>
      <c r="D32585" s="234" t="s">
        <v>56612</v>
      </c>
      <c r="E32585" s="234" t="s">
        <v>56612</v>
      </c>
    </row>
    <row r="32586" spans="1:5">
      <c r="A32586" s="234" t="s">
        <v>56614</v>
      </c>
      <c r="D32586" s="234" t="s">
        <v>56615</v>
      </c>
      <c r="E32586" s="234" t="s">
        <v>56615</v>
      </c>
    </row>
    <row r="32587" spans="1:5">
      <c r="A32587" s="234" t="s">
        <v>56616</v>
      </c>
      <c r="D32587" s="234" t="s">
        <v>56617</v>
      </c>
      <c r="E32587" s="234" t="s">
        <v>56617</v>
      </c>
    </row>
    <row r="32588" spans="1:5">
      <c r="A32588" s="234" t="s">
        <v>56618</v>
      </c>
      <c r="D32588" s="234" t="s">
        <v>56619</v>
      </c>
      <c r="E32588" s="234" t="s">
        <v>56619</v>
      </c>
    </row>
    <row r="32589" spans="1:5">
      <c r="A32589" s="234" t="s">
        <v>56620</v>
      </c>
      <c r="D32589" s="234" t="s">
        <v>56621</v>
      </c>
      <c r="E32589" s="234" t="s">
        <v>56621</v>
      </c>
    </row>
    <row r="32590" spans="1:5">
      <c r="A32590" s="234" t="s">
        <v>56622</v>
      </c>
      <c r="D32590" s="234" t="s">
        <v>56623</v>
      </c>
      <c r="E32590" s="234" t="s">
        <v>56623</v>
      </c>
    </row>
    <row r="32591" spans="1:5">
      <c r="A32591" s="234" t="s">
        <v>56624</v>
      </c>
      <c r="D32591" s="234" t="s">
        <v>56625</v>
      </c>
      <c r="E32591" s="234" t="s">
        <v>56625</v>
      </c>
    </row>
    <row r="32592" spans="1:5">
      <c r="A32592" s="234" t="s">
        <v>56626</v>
      </c>
      <c r="D32592" s="234" t="s">
        <v>56627</v>
      </c>
      <c r="E32592" s="234" t="s">
        <v>56627</v>
      </c>
    </row>
    <row r="32593" spans="1:5">
      <c r="A32593" s="234" t="s">
        <v>56628</v>
      </c>
      <c r="D32593" s="234" t="s">
        <v>56629</v>
      </c>
      <c r="E32593" s="234" t="s">
        <v>56629</v>
      </c>
    </row>
    <row r="32594" spans="1:5">
      <c r="A32594" s="234" t="s">
        <v>56630</v>
      </c>
      <c r="D32594" s="234" t="s">
        <v>56629</v>
      </c>
      <c r="E32594" s="234" t="s">
        <v>56629</v>
      </c>
    </row>
    <row r="32595" spans="1:5">
      <c r="A32595" s="234" t="s">
        <v>56631</v>
      </c>
      <c r="D32595" s="234" t="s">
        <v>56632</v>
      </c>
      <c r="E32595" s="234" t="s">
        <v>56632</v>
      </c>
    </row>
    <row r="32596" spans="1:5">
      <c r="A32596" s="234" t="s">
        <v>56633</v>
      </c>
      <c r="D32596" s="234" t="s">
        <v>56634</v>
      </c>
      <c r="E32596" s="234" t="s">
        <v>56634</v>
      </c>
    </row>
    <row r="32597" spans="1:5">
      <c r="A32597" s="234" t="s">
        <v>56635</v>
      </c>
      <c r="D32597" s="234" t="s">
        <v>56636</v>
      </c>
      <c r="E32597" s="234" t="s">
        <v>56636</v>
      </c>
    </row>
    <row r="32598" spans="1:5">
      <c r="A32598" s="234" t="s">
        <v>56637</v>
      </c>
      <c r="D32598" s="234" t="s">
        <v>56638</v>
      </c>
      <c r="E32598" s="234" t="s">
        <v>56638</v>
      </c>
    </row>
    <row r="32599" spans="1:5">
      <c r="A32599" s="234" t="s">
        <v>56639</v>
      </c>
      <c r="D32599" s="234" t="s">
        <v>56640</v>
      </c>
      <c r="E32599" s="234" t="s">
        <v>56640</v>
      </c>
    </row>
    <row r="32600" spans="1:5">
      <c r="A32600" s="234" t="s">
        <v>56641</v>
      </c>
      <c r="D32600" s="234" t="s">
        <v>56642</v>
      </c>
      <c r="E32600" s="234" t="s">
        <v>56642</v>
      </c>
    </row>
    <row r="32601" spans="1:5">
      <c r="A32601" s="234" t="s">
        <v>56643</v>
      </c>
      <c r="D32601" s="234" t="s">
        <v>56644</v>
      </c>
      <c r="E32601" s="234" t="s">
        <v>56644</v>
      </c>
    </row>
    <row r="32602" spans="1:5">
      <c r="A32602" s="234" t="s">
        <v>56645</v>
      </c>
      <c r="D32602" s="234" t="s">
        <v>56646</v>
      </c>
      <c r="E32602" s="234" t="s">
        <v>56646</v>
      </c>
    </row>
    <row r="32603" spans="1:5">
      <c r="A32603" s="234" t="s">
        <v>56647</v>
      </c>
      <c r="D32603" s="234" t="s">
        <v>56648</v>
      </c>
      <c r="E32603" s="234" t="s">
        <v>56648</v>
      </c>
    </row>
    <row r="32604" spans="1:5">
      <c r="A32604" s="234" t="s">
        <v>56649</v>
      </c>
      <c r="D32604" s="234" t="s">
        <v>56650</v>
      </c>
      <c r="E32604" s="234" t="s">
        <v>56650</v>
      </c>
    </row>
    <row r="32605" spans="1:5">
      <c r="A32605" s="234" t="s">
        <v>56651</v>
      </c>
      <c r="D32605" s="234" t="s">
        <v>56652</v>
      </c>
      <c r="E32605" s="234" t="s">
        <v>56652</v>
      </c>
    </row>
    <row r="32606" spans="1:5">
      <c r="A32606" s="234" t="s">
        <v>56653</v>
      </c>
      <c r="D32606" s="234" t="s">
        <v>56654</v>
      </c>
      <c r="E32606" s="234" t="s">
        <v>56654</v>
      </c>
    </row>
    <row r="32607" spans="1:5">
      <c r="A32607" s="234" t="s">
        <v>56655</v>
      </c>
      <c r="D32607" s="234" t="s">
        <v>56656</v>
      </c>
      <c r="E32607" s="234" t="s">
        <v>56656</v>
      </c>
    </row>
    <row r="32608" spans="1:5">
      <c r="A32608" s="234" t="s">
        <v>56657</v>
      </c>
      <c r="D32608" s="234" t="s">
        <v>56658</v>
      </c>
      <c r="E32608" s="234" t="s">
        <v>56658</v>
      </c>
    </row>
    <row r="32609" spans="1:5">
      <c r="A32609" s="234" t="s">
        <v>56659</v>
      </c>
      <c r="D32609" s="234" t="s">
        <v>56660</v>
      </c>
      <c r="E32609" s="234" t="s">
        <v>56660</v>
      </c>
    </row>
    <row r="32610" spans="1:5">
      <c r="A32610" s="234" t="s">
        <v>56661</v>
      </c>
      <c r="D32610" s="234" t="s">
        <v>56662</v>
      </c>
      <c r="E32610" s="234" t="s">
        <v>56662</v>
      </c>
    </row>
    <row r="32611" spans="1:5">
      <c r="A32611" s="234" t="s">
        <v>56663</v>
      </c>
      <c r="D32611" s="234" t="s">
        <v>56664</v>
      </c>
      <c r="E32611" s="234" t="s">
        <v>56664</v>
      </c>
    </row>
    <row r="32612" spans="1:5">
      <c r="A32612" s="234" t="s">
        <v>56665</v>
      </c>
      <c r="D32612" s="234" t="s">
        <v>56666</v>
      </c>
      <c r="E32612" s="234" t="s">
        <v>56666</v>
      </c>
    </row>
    <row r="32613" spans="1:5">
      <c r="A32613" s="234" t="s">
        <v>56667</v>
      </c>
      <c r="D32613" s="234" t="s">
        <v>56668</v>
      </c>
      <c r="E32613" s="234" t="s">
        <v>56668</v>
      </c>
    </row>
    <row r="32614" spans="1:5">
      <c r="A32614" s="234" t="s">
        <v>56669</v>
      </c>
      <c r="D32614" s="234" t="s">
        <v>56670</v>
      </c>
      <c r="E32614" s="234" t="s">
        <v>56670</v>
      </c>
    </row>
    <row r="32615" spans="1:5">
      <c r="A32615" s="234" t="s">
        <v>56671</v>
      </c>
      <c r="D32615" s="234" t="s">
        <v>56672</v>
      </c>
      <c r="E32615" s="234" t="s">
        <v>56672</v>
      </c>
    </row>
    <row r="32616" spans="1:5">
      <c r="A32616" s="234" t="s">
        <v>56673</v>
      </c>
      <c r="D32616" s="234" t="s">
        <v>56674</v>
      </c>
      <c r="E32616" s="234" t="s">
        <v>56674</v>
      </c>
    </row>
    <row r="32617" spans="1:5">
      <c r="A32617" s="234" t="s">
        <v>56675</v>
      </c>
      <c r="D32617" s="234" t="s">
        <v>56676</v>
      </c>
      <c r="E32617" s="234" t="s">
        <v>56676</v>
      </c>
    </row>
    <row r="32618" spans="1:5">
      <c r="A32618" s="234" t="s">
        <v>56677</v>
      </c>
      <c r="D32618" s="234" t="s">
        <v>56678</v>
      </c>
      <c r="E32618" s="234" t="s">
        <v>56678</v>
      </c>
    </row>
    <row r="32619" spans="1:5">
      <c r="A32619" s="234" t="s">
        <v>56679</v>
      </c>
      <c r="D32619" s="234" t="s">
        <v>56680</v>
      </c>
      <c r="E32619" s="234" t="s">
        <v>56680</v>
      </c>
    </row>
    <row r="32620" spans="1:5">
      <c r="A32620" s="234" t="s">
        <v>56681</v>
      </c>
      <c r="D32620" s="234" t="s">
        <v>56682</v>
      </c>
      <c r="E32620" s="234" t="s">
        <v>56682</v>
      </c>
    </row>
    <row r="32621" spans="1:5">
      <c r="A32621" s="234" t="s">
        <v>56683</v>
      </c>
      <c r="D32621" s="234" t="s">
        <v>56684</v>
      </c>
      <c r="E32621" s="234" t="s">
        <v>56684</v>
      </c>
    </row>
    <row r="32622" spans="1:5">
      <c r="A32622" s="234" t="s">
        <v>56685</v>
      </c>
      <c r="D32622" s="234" t="s">
        <v>56686</v>
      </c>
      <c r="E32622" s="234" t="s">
        <v>56686</v>
      </c>
    </row>
    <row r="32623" spans="1:5">
      <c r="A32623" s="234" t="s">
        <v>56687</v>
      </c>
      <c r="D32623" s="234" t="s">
        <v>56688</v>
      </c>
      <c r="E32623" s="234" t="s">
        <v>56688</v>
      </c>
    </row>
    <row r="32624" spans="1:5">
      <c r="A32624" s="234" t="s">
        <v>56689</v>
      </c>
      <c r="D32624" s="234" t="s">
        <v>56690</v>
      </c>
      <c r="E32624" s="234" t="s">
        <v>56690</v>
      </c>
    </row>
    <row r="32625" spans="1:5">
      <c r="A32625" s="234" t="s">
        <v>56691</v>
      </c>
      <c r="D32625" s="234" t="s">
        <v>56692</v>
      </c>
      <c r="E32625" s="234" t="s">
        <v>56692</v>
      </c>
    </row>
    <row r="32626" spans="1:5">
      <c r="A32626" s="234" t="s">
        <v>56693</v>
      </c>
      <c r="D32626" s="234" t="s">
        <v>56694</v>
      </c>
      <c r="E32626" s="234" t="s">
        <v>56694</v>
      </c>
    </row>
    <row r="32627" spans="1:5">
      <c r="A32627" s="234" t="s">
        <v>56695</v>
      </c>
      <c r="D32627" s="234" t="s">
        <v>56696</v>
      </c>
      <c r="E32627" s="234" t="s">
        <v>56696</v>
      </c>
    </row>
    <row r="32628" spans="1:5">
      <c r="A32628" s="234" t="s">
        <v>56697</v>
      </c>
      <c r="D32628" s="234" t="s">
        <v>56698</v>
      </c>
      <c r="E32628" s="234" t="s">
        <v>56698</v>
      </c>
    </row>
    <row r="32629" spans="1:5">
      <c r="A32629" s="234" t="s">
        <v>56699</v>
      </c>
      <c r="D32629" s="234" t="s">
        <v>56700</v>
      </c>
      <c r="E32629" s="234" t="s">
        <v>56700</v>
      </c>
    </row>
    <row r="32630" spans="1:5">
      <c r="A32630" s="234" t="s">
        <v>56701</v>
      </c>
      <c r="D32630" s="234" t="s">
        <v>56702</v>
      </c>
      <c r="E32630" s="234" t="s">
        <v>56702</v>
      </c>
    </row>
    <row r="32631" spans="1:5">
      <c r="A32631" s="234" t="s">
        <v>56703</v>
      </c>
      <c r="D32631" s="234" t="s">
        <v>56702</v>
      </c>
      <c r="E32631" s="234" t="s">
        <v>56702</v>
      </c>
    </row>
    <row r="32632" spans="1:5">
      <c r="A32632" s="234" t="s">
        <v>56704</v>
      </c>
      <c r="D32632" s="234" t="s">
        <v>56705</v>
      </c>
      <c r="E32632" s="234" t="s">
        <v>56705</v>
      </c>
    </row>
    <row r="32633" spans="1:5">
      <c r="A32633" s="234" t="s">
        <v>56706</v>
      </c>
      <c r="D32633" s="234" t="s">
        <v>56707</v>
      </c>
      <c r="E32633" s="234" t="s">
        <v>56707</v>
      </c>
    </row>
    <row r="32634" spans="1:5">
      <c r="A32634" s="234" t="s">
        <v>56708</v>
      </c>
      <c r="D32634" s="234" t="s">
        <v>56709</v>
      </c>
      <c r="E32634" s="234" t="s">
        <v>56709</v>
      </c>
    </row>
    <row r="32635" spans="1:5">
      <c r="A32635" s="234" t="s">
        <v>56710</v>
      </c>
      <c r="D32635" s="234" t="s">
        <v>56711</v>
      </c>
      <c r="E32635" s="234" t="s">
        <v>56711</v>
      </c>
    </row>
    <row r="32636" spans="1:5">
      <c r="A32636" s="234" t="s">
        <v>56712</v>
      </c>
      <c r="D32636" s="234" t="s">
        <v>56713</v>
      </c>
      <c r="E32636" s="234" t="s">
        <v>56713</v>
      </c>
    </row>
    <row r="32637" spans="1:5">
      <c r="A32637" s="234" t="s">
        <v>56714</v>
      </c>
      <c r="D32637" s="234" t="s">
        <v>56715</v>
      </c>
      <c r="E32637" s="234" t="s">
        <v>56715</v>
      </c>
    </row>
    <row r="32638" spans="1:5">
      <c r="A32638" s="234" t="s">
        <v>56716</v>
      </c>
      <c r="D32638" s="234" t="s">
        <v>56717</v>
      </c>
      <c r="E32638" s="234" t="s">
        <v>56717</v>
      </c>
    </row>
    <row r="32639" spans="1:5">
      <c r="A32639" s="234" t="s">
        <v>56718</v>
      </c>
      <c r="D32639" s="234" t="s">
        <v>56719</v>
      </c>
      <c r="E32639" s="234" t="s">
        <v>56719</v>
      </c>
    </row>
    <row r="32640" spans="1:5">
      <c r="A32640" s="234" t="s">
        <v>56720</v>
      </c>
      <c r="D32640" s="234" t="s">
        <v>56721</v>
      </c>
      <c r="E32640" s="234" t="s">
        <v>56721</v>
      </c>
    </row>
    <row r="32641" spans="1:5">
      <c r="A32641" s="234" t="s">
        <v>56722</v>
      </c>
      <c r="D32641" s="234" t="s">
        <v>56723</v>
      </c>
      <c r="E32641" s="234" t="s">
        <v>56723</v>
      </c>
    </row>
    <row r="32642" spans="1:5">
      <c r="A32642" s="234" t="s">
        <v>56724</v>
      </c>
      <c r="D32642" s="234" t="s">
        <v>56725</v>
      </c>
      <c r="E32642" s="234" t="s">
        <v>56725</v>
      </c>
    </row>
    <row r="32643" spans="1:5">
      <c r="A32643" s="234" t="s">
        <v>56726</v>
      </c>
      <c r="D32643" s="234" t="s">
        <v>56727</v>
      </c>
      <c r="E32643" s="234" t="s">
        <v>56727</v>
      </c>
    </row>
    <row r="32644" spans="1:5">
      <c r="A32644" s="234" t="s">
        <v>56728</v>
      </c>
      <c r="D32644" s="234" t="s">
        <v>56729</v>
      </c>
      <c r="E32644" s="234" t="s">
        <v>56729</v>
      </c>
    </row>
    <row r="32645" spans="1:5">
      <c r="A32645" s="234" t="s">
        <v>56730</v>
      </c>
      <c r="D32645" s="234" t="s">
        <v>56731</v>
      </c>
      <c r="E32645" s="234" t="s">
        <v>56731</v>
      </c>
    </row>
    <row r="32646" spans="1:5">
      <c r="A32646" s="234" t="s">
        <v>56732</v>
      </c>
      <c r="D32646" s="234" t="s">
        <v>56733</v>
      </c>
      <c r="E32646" s="234" t="s">
        <v>56733</v>
      </c>
    </row>
    <row r="32647" spans="1:5">
      <c r="A32647" s="234" t="s">
        <v>56734</v>
      </c>
      <c r="D32647" s="234" t="s">
        <v>56735</v>
      </c>
      <c r="E32647" s="234" t="s">
        <v>56735</v>
      </c>
    </row>
    <row r="32648" spans="1:5">
      <c r="A32648" s="234" t="s">
        <v>56736</v>
      </c>
      <c r="D32648" s="234" t="s">
        <v>56737</v>
      </c>
      <c r="E32648" s="234" t="s">
        <v>56737</v>
      </c>
    </row>
    <row r="32649" spans="1:5">
      <c r="A32649" s="234" t="s">
        <v>56738</v>
      </c>
      <c r="D32649" s="234" t="s">
        <v>56739</v>
      </c>
      <c r="E32649" s="234" t="s">
        <v>56739</v>
      </c>
    </row>
    <row r="32650" spans="1:5">
      <c r="A32650" s="234" t="s">
        <v>56740</v>
      </c>
      <c r="D32650" s="234" t="s">
        <v>56741</v>
      </c>
      <c r="E32650" s="234" t="s">
        <v>56741</v>
      </c>
    </row>
    <row r="32651" spans="1:5">
      <c r="A32651" s="234" t="s">
        <v>56742</v>
      </c>
      <c r="D32651" s="234" t="s">
        <v>56743</v>
      </c>
      <c r="E32651" s="234" t="s">
        <v>56743</v>
      </c>
    </row>
    <row r="32652" spans="1:5">
      <c r="A32652" s="234" t="s">
        <v>56744</v>
      </c>
      <c r="D32652" s="234" t="s">
        <v>56745</v>
      </c>
      <c r="E32652" s="234" t="s">
        <v>56745</v>
      </c>
    </row>
    <row r="32653" spans="1:5">
      <c r="A32653" s="234" t="s">
        <v>56746</v>
      </c>
      <c r="D32653" s="234" t="s">
        <v>56747</v>
      </c>
      <c r="E32653" s="234" t="s">
        <v>56747</v>
      </c>
    </row>
    <row r="32654" spans="1:5">
      <c r="A32654" s="234" t="s">
        <v>56748</v>
      </c>
      <c r="D32654" s="234" t="s">
        <v>56749</v>
      </c>
      <c r="E32654" s="234" t="s">
        <v>56749</v>
      </c>
    </row>
    <row r="32655" spans="1:5">
      <c r="A32655" s="234" t="s">
        <v>56750</v>
      </c>
      <c r="D32655" s="234" t="s">
        <v>56751</v>
      </c>
      <c r="E32655" s="234" t="s">
        <v>56751</v>
      </c>
    </row>
    <row r="32656" spans="1:5">
      <c r="A32656" s="234" t="s">
        <v>56752</v>
      </c>
      <c r="D32656" s="234" t="s">
        <v>56753</v>
      </c>
      <c r="E32656" s="234" t="s">
        <v>56753</v>
      </c>
    </row>
    <row r="32657" spans="1:5">
      <c r="A32657" s="234" t="s">
        <v>56754</v>
      </c>
      <c r="D32657" s="234" t="s">
        <v>56755</v>
      </c>
      <c r="E32657" s="234" t="s">
        <v>56755</v>
      </c>
    </row>
    <row r="32658" spans="1:5">
      <c r="A32658" s="234" t="s">
        <v>56756</v>
      </c>
      <c r="D32658" s="234" t="s">
        <v>56757</v>
      </c>
      <c r="E32658" s="234" t="s">
        <v>56757</v>
      </c>
    </row>
    <row r="32659" spans="1:5">
      <c r="A32659" s="234" t="s">
        <v>56758</v>
      </c>
      <c r="D32659" s="234" t="s">
        <v>56757</v>
      </c>
      <c r="E32659" s="234" t="s">
        <v>56757</v>
      </c>
    </row>
    <row r="32660" spans="1:5">
      <c r="A32660" s="234" t="s">
        <v>56759</v>
      </c>
      <c r="D32660" s="234" t="s">
        <v>56760</v>
      </c>
      <c r="E32660" s="234" t="s">
        <v>56760</v>
      </c>
    </row>
    <row r="32661" spans="1:5">
      <c r="A32661" s="234" t="s">
        <v>56761</v>
      </c>
      <c r="D32661" s="234" t="s">
        <v>56762</v>
      </c>
      <c r="E32661" s="234" t="s">
        <v>56762</v>
      </c>
    </row>
    <row r="32662" spans="1:5">
      <c r="A32662" s="234" t="s">
        <v>56763</v>
      </c>
      <c r="D32662" s="234" t="s">
        <v>56764</v>
      </c>
      <c r="E32662" s="234" t="s">
        <v>56764</v>
      </c>
    </row>
    <row r="32663" spans="1:5">
      <c r="A32663" s="234" t="s">
        <v>56765</v>
      </c>
      <c r="D32663" s="234" t="s">
        <v>56766</v>
      </c>
      <c r="E32663" s="234" t="s">
        <v>56766</v>
      </c>
    </row>
    <row r="32664" spans="1:5">
      <c r="A32664" s="234" t="s">
        <v>56767</v>
      </c>
      <c r="D32664" s="234" t="s">
        <v>56768</v>
      </c>
      <c r="E32664" s="234" t="s">
        <v>56768</v>
      </c>
    </row>
    <row r="32665" spans="1:5">
      <c r="A32665" s="234" t="s">
        <v>56769</v>
      </c>
      <c r="D32665" s="234" t="s">
        <v>56770</v>
      </c>
      <c r="E32665" s="234" t="s">
        <v>56770</v>
      </c>
    </row>
    <row r="32666" spans="1:5">
      <c r="A32666" s="234" t="s">
        <v>56774</v>
      </c>
      <c r="D32666" s="234" t="s">
        <v>56775</v>
      </c>
      <c r="E32666" s="234" t="s">
        <v>56775</v>
      </c>
    </row>
    <row r="32667" spans="1:5">
      <c r="A32667" s="234" t="s">
        <v>56776</v>
      </c>
      <c r="D32667" s="234" t="s">
        <v>56777</v>
      </c>
      <c r="E32667" s="234" t="s">
        <v>56777</v>
      </c>
    </row>
    <row r="32668" spans="1:5">
      <c r="A32668" s="234" t="s">
        <v>56778</v>
      </c>
      <c r="D32668" s="234" t="s">
        <v>56779</v>
      </c>
      <c r="E32668" s="234" t="s">
        <v>56779</v>
      </c>
    </row>
    <row r="32669" spans="1:5">
      <c r="A32669" s="234" t="s">
        <v>56780</v>
      </c>
      <c r="D32669" s="234" t="s">
        <v>56781</v>
      </c>
      <c r="E32669" s="234" t="s">
        <v>56781</v>
      </c>
    </row>
    <row r="32670" spans="1:5">
      <c r="A32670" s="234" t="s">
        <v>56782</v>
      </c>
      <c r="D32670" s="234" t="s">
        <v>56783</v>
      </c>
      <c r="E32670" s="234" t="s">
        <v>56783</v>
      </c>
    </row>
    <row r="32671" spans="1:5">
      <c r="A32671" s="234" t="s">
        <v>56784</v>
      </c>
      <c r="D32671" s="234" t="s">
        <v>56785</v>
      </c>
      <c r="E32671" s="234" t="s">
        <v>56785</v>
      </c>
    </row>
    <row r="32672" spans="1:5">
      <c r="A32672" s="234" t="s">
        <v>56786</v>
      </c>
      <c r="D32672" s="234" t="s">
        <v>56787</v>
      </c>
      <c r="E32672" s="234" t="s">
        <v>56787</v>
      </c>
    </row>
    <row r="32673" spans="1:5">
      <c r="A32673" s="234" t="s">
        <v>56788</v>
      </c>
      <c r="D32673" s="234" t="s">
        <v>56789</v>
      </c>
      <c r="E32673" s="234" t="s">
        <v>56789</v>
      </c>
    </row>
    <row r="32674" spans="1:5">
      <c r="A32674" s="234" t="s">
        <v>56790</v>
      </c>
      <c r="D32674" s="234" t="s">
        <v>56791</v>
      </c>
      <c r="E32674" s="234" t="s">
        <v>56791</v>
      </c>
    </row>
    <row r="32675" spans="1:5">
      <c r="A32675" s="234" t="s">
        <v>56792</v>
      </c>
      <c r="D32675" s="234" t="s">
        <v>56793</v>
      </c>
      <c r="E32675" s="234" t="s">
        <v>56793</v>
      </c>
    </row>
    <row r="32676" spans="1:5">
      <c r="A32676" s="234" t="s">
        <v>56794</v>
      </c>
      <c r="D32676" s="234" t="s">
        <v>56793</v>
      </c>
      <c r="E32676" s="234" t="s">
        <v>56793</v>
      </c>
    </row>
    <row r="32677" spans="1:5">
      <c r="A32677" s="234" t="s">
        <v>56795</v>
      </c>
      <c r="D32677" s="234" t="s">
        <v>56796</v>
      </c>
      <c r="E32677" s="234" t="s">
        <v>56796</v>
      </c>
    </row>
    <row r="32678" spans="1:5">
      <c r="A32678" s="234" t="s">
        <v>56797</v>
      </c>
      <c r="D32678" s="234" t="s">
        <v>56798</v>
      </c>
      <c r="E32678" s="234" t="s">
        <v>56798</v>
      </c>
    </row>
    <row r="32679" spans="1:5">
      <c r="A32679" s="234" t="s">
        <v>56799</v>
      </c>
      <c r="D32679" s="234" t="s">
        <v>56800</v>
      </c>
      <c r="E32679" s="234" t="s">
        <v>56800</v>
      </c>
    </row>
    <row r="32680" spans="1:5">
      <c r="A32680" s="234" t="s">
        <v>56801</v>
      </c>
      <c r="D32680" s="234" t="s">
        <v>56802</v>
      </c>
      <c r="E32680" s="234" t="s">
        <v>56802</v>
      </c>
    </row>
    <row r="32681" spans="1:5">
      <c r="A32681" s="234" t="s">
        <v>56803</v>
      </c>
      <c r="D32681" s="234" t="s">
        <v>56804</v>
      </c>
      <c r="E32681" s="234" t="s">
        <v>56804</v>
      </c>
    </row>
    <row r="32682" spans="1:5">
      <c r="A32682" s="234" t="s">
        <v>56805</v>
      </c>
      <c r="D32682" s="234" t="s">
        <v>56806</v>
      </c>
      <c r="E32682" s="234" t="s">
        <v>56806</v>
      </c>
    </row>
    <row r="32683" spans="1:5">
      <c r="A32683" s="234" t="s">
        <v>56807</v>
      </c>
      <c r="D32683" s="234" t="s">
        <v>56808</v>
      </c>
      <c r="E32683" s="234" t="s">
        <v>56808</v>
      </c>
    </row>
    <row r="32684" spans="1:5">
      <c r="A32684" s="234" t="s">
        <v>56809</v>
      </c>
      <c r="D32684" s="234" t="s">
        <v>56810</v>
      </c>
      <c r="E32684" s="234" t="s">
        <v>56810</v>
      </c>
    </row>
    <row r="32685" spans="1:5">
      <c r="A32685" s="234" t="s">
        <v>56811</v>
      </c>
      <c r="D32685" s="234" t="s">
        <v>56812</v>
      </c>
      <c r="E32685" s="234" t="s">
        <v>56812</v>
      </c>
    </row>
    <row r="32686" spans="1:5">
      <c r="A32686" s="234" t="s">
        <v>56813</v>
      </c>
      <c r="D32686" s="234" t="s">
        <v>56814</v>
      </c>
      <c r="E32686" s="234" t="s">
        <v>56814</v>
      </c>
    </row>
    <row r="32687" spans="1:5">
      <c r="A32687" s="234" t="s">
        <v>56815</v>
      </c>
      <c r="D32687" s="234" t="s">
        <v>56816</v>
      </c>
      <c r="E32687" s="234" t="s">
        <v>56816</v>
      </c>
    </row>
    <row r="32688" spans="1:5">
      <c r="A32688" s="234" t="s">
        <v>56817</v>
      </c>
      <c r="D32688" s="234" t="s">
        <v>56818</v>
      </c>
      <c r="E32688" s="234" t="s">
        <v>56818</v>
      </c>
    </row>
    <row r="32689" spans="1:5">
      <c r="A32689" s="234" t="s">
        <v>56819</v>
      </c>
      <c r="D32689" s="234" t="s">
        <v>56820</v>
      </c>
      <c r="E32689" s="234" t="s">
        <v>56820</v>
      </c>
    </row>
    <row r="32690" spans="1:5">
      <c r="A32690" s="234" t="s">
        <v>56821</v>
      </c>
      <c r="D32690" s="234" t="s">
        <v>56822</v>
      </c>
      <c r="E32690" s="234" t="s">
        <v>56822</v>
      </c>
    </row>
    <row r="32691" spans="1:5">
      <c r="A32691" s="234" t="s">
        <v>56823</v>
      </c>
      <c r="D32691" s="234" t="s">
        <v>56824</v>
      </c>
      <c r="E32691" s="234" t="s">
        <v>56824</v>
      </c>
    </row>
    <row r="32692" spans="1:5">
      <c r="A32692" s="234" t="s">
        <v>56825</v>
      </c>
      <c r="D32692" s="234" t="s">
        <v>56826</v>
      </c>
      <c r="E32692" s="234" t="s">
        <v>56826</v>
      </c>
    </row>
    <row r="32693" spans="1:5">
      <c r="A32693" s="234" t="s">
        <v>56827</v>
      </c>
      <c r="D32693" s="234" t="s">
        <v>56828</v>
      </c>
      <c r="E32693" s="234" t="s">
        <v>56828</v>
      </c>
    </row>
    <row r="32694" spans="1:5">
      <c r="A32694" s="234" t="s">
        <v>56829</v>
      </c>
      <c r="D32694" s="234" t="s">
        <v>56830</v>
      </c>
      <c r="E32694" s="234" t="s">
        <v>56830</v>
      </c>
    </row>
    <row r="32695" spans="1:5">
      <c r="A32695" s="234" t="s">
        <v>56831</v>
      </c>
      <c r="D32695" s="234" t="s">
        <v>56832</v>
      </c>
      <c r="E32695" s="234" t="s">
        <v>56832</v>
      </c>
    </row>
    <row r="32696" spans="1:5">
      <c r="A32696" s="234" t="s">
        <v>56833</v>
      </c>
      <c r="D32696" s="234" t="s">
        <v>56834</v>
      </c>
      <c r="E32696" s="234" t="s">
        <v>56834</v>
      </c>
    </row>
    <row r="32697" spans="1:5">
      <c r="A32697" s="234" t="s">
        <v>56835</v>
      </c>
      <c r="D32697" s="234" t="s">
        <v>56836</v>
      </c>
      <c r="E32697" s="234" t="s">
        <v>56836</v>
      </c>
    </row>
    <row r="32698" spans="1:5">
      <c r="A32698" s="234" t="s">
        <v>56837</v>
      </c>
      <c r="D32698" s="234" t="s">
        <v>56838</v>
      </c>
      <c r="E32698" s="234" t="s">
        <v>56838</v>
      </c>
    </row>
    <row r="32699" spans="1:5">
      <c r="A32699" s="234" t="s">
        <v>56839</v>
      </c>
      <c r="D32699" s="234" t="s">
        <v>56840</v>
      </c>
      <c r="E32699" s="234" t="s">
        <v>56840</v>
      </c>
    </row>
    <row r="32700" spans="1:5">
      <c r="A32700" s="234" t="s">
        <v>56841</v>
      </c>
      <c r="D32700" s="234" t="s">
        <v>56842</v>
      </c>
      <c r="E32700" s="234" t="s">
        <v>56842</v>
      </c>
    </row>
    <row r="32701" spans="1:5">
      <c r="A32701" s="234" t="s">
        <v>56843</v>
      </c>
      <c r="D32701" s="234" t="s">
        <v>56844</v>
      </c>
      <c r="E32701" s="234" t="s">
        <v>56844</v>
      </c>
    </row>
    <row r="32702" spans="1:5">
      <c r="A32702" s="234" t="s">
        <v>56845</v>
      </c>
      <c r="D32702" s="234" t="s">
        <v>56846</v>
      </c>
      <c r="E32702" s="234" t="s">
        <v>56846</v>
      </c>
    </row>
    <row r="32703" spans="1:5">
      <c r="A32703" s="234" t="s">
        <v>56847</v>
      </c>
      <c r="D32703" s="234" t="s">
        <v>56848</v>
      </c>
      <c r="E32703" s="234" t="s">
        <v>56848</v>
      </c>
    </row>
    <row r="32704" spans="1:5">
      <c r="A32704" s="234" t="s">
        <v>56849</v>
      </c>
      <c r="D32704" s="234" t="s">
        <v>56850</v>
      </c>
      <c r="E32704" s="234" t="s">
        <v>56850</v>
      </c>
    </row>
    <row r="32705" spans="1:5">
      <c r="A32705" s="234" t="s">
        <v>56851</v>
      </c>
      <c r="D32705" s="234" t="s">
        <v>56852</v>
      </c>
      <c r="E32705" s="234" t="s">
        <v>56852</v>
      </c>
    </row>
    <row r="32706" spans="1:5">
      <c r="A32706" s="234" t="s">
        <v>56853</v>
      </c>
      <c r="D32706" s="234" t="s">
        <v>56854</v>
      </c>
      <c r="E32706" s="234" t="s">
        <v>56854</v>
      </c>
    </row>
    <row r="32707" spans="1:5">
      <c r="A32707" s="234" t="s">
        <v>56855</v>
      </c>
      <c r="D32707" s="234" t="s">
        <v>56856</v>
      </c>
      <c r="E32707" s="234" t="s">
        <v>56856</v>
      </c>
    </row>
    <row r="32708" spans="1:5">
      <c r="A32708" s="234" t="s">
        <v>56857</v>
      </c>
      <c r="D32708" s="234" t="s">
        <v>56858</v>
      </c>
      <c r="E32708" s="234" t="s">
        <v>56858</v>
      </c>
    </row>
    <row r="32709" spans="1:5">
      <c r="A32709" s="234" t="s">
        <v>56859</v>
      </c>
      <c r="D32709" s="234" t="s">
        <v>56860</v>
      </c>
      <c r="E32709" s="234" t="s">
        <v>56860</v>
      </c>
    </row>
    <row r="32710" spans="1:5">
      <c r="A32710" s="234" t="s">
        <v>56861</v>
      </c>
      <c r="D32710" s="234" t="s">
        <v>56862</v>
      </c>
      <c r="E32710" s="234" t="s">
        <v>56862</v>
      </c>
    </row>
    <row r="32711" spans="1:5">
      <c r="A32711" s="234" t="s">
        <v>56863</v>
      </c>
      <c r="D32711" s="234" t="s">
        <v>56864</v>
      </c>
      <c r="E32711" s="234" t="s">
        <v>56864</v>
      </c>
    </row>
    <row r="32712" spans="1:5">
      <c r="A32712" s="234" t="s">
        <v>56865</v>
      </c>
      <c r="D32712" s="234" t="s">
        <v>56866</v>
      </c>
      <c r="E32712" s="234" t="s">
        <v>56866</v>
      </c>
    </row>
    <row r="32713" spans="1:5">
      <c r="A32713" s="234" t="s">
        <v>56867</v>
      </c>
      <c r="D32713" s="234" t="s">
        <v>56868</v>
      </c>
      <c r="E32713" s="234" t="s">
        <v>56868</v>
      </c>
    </row>
    <row r="32714" spans="1:5">
      <c r="A32714" s="234" t="s">
        <v>56869</v>
      </c>
      <c r="D32714" s="234" t="s">
        <v>56870</v>
      </c>
      <c r="E32714" s="234" t="s">
        <v>56870</v>
      </c>
    </row>
    <row r="32715" spans="1:5">
      <c r="A32715" s="234" t="s">
        <v>56871</v>
      </c>
      <c r="D32715" s="234" t="s">
        <v>56872</v>
      </c>
      <c r="E32715" s="234" t="s">
        <v>56872</v>
      </c>
    </row>
    <row r="32716" spans="1:5">
      <c r="A32716" s="234" t="s">
        <v>56873</v>
      </c>
      <c r="D32716" s="234" t="s">
        <v>56874</v>
      </c>
      <c r="E32716" s="234" t="s">
        <v>56874</v>
      </c>
    </row>
    <row r="32717" spans="1:5">
      <c r="A32717" s="234" t="s">
        <v>56875</v>
      </c>
      <c r="D32717" s="234" t="s">
        <v>56876</v>
      </c>
      <c r="E32717" s="234" t="s">
        <v>56876</v>
      </c>
    </row>
    <row r="32718" spans="1:5">
      <c r="A32718" s="234" t="s">
        <v>56877</v>
      </c>
      <c r="D32718" s="234" t="s">
        <v>56878</v>
      </c>
      <c r="E32718" s="234" t="s">
        <v>56878</v>
      </c>
    </row>
    <row r="32719" spans="1:5">
      <c r="A32719" s="234" t="s">
        <v>56879</v>
      </c>
      <c r="D32719" s="234" t="s">
        <v>56880</v>
      </c>
      <c r="E32719" s="234" t="s">
        <v>56880</v>
      </c>
    </row>
    <row r="32720" spans="1:5">
      <c r="A32720" s="234" t="s">
        <v>56881</v>
      </c>
      <c r="D32720" s="234" t="s">
        <v>56882</v>
      </c>
      <c r="E32720" s="234" t="s">
        <v>56882</v>
      </c>
    </row>
    <row r="32721" spans="1:5">
      <c r="A32721" s="234" t="s">
        <v>56883</v>
      </c>
      <c r="D32721" s="234" t="s">
        <v>56884</v>
      </c>
      <c r="E32721" s="234" t="s">
        <v>56884</v>
      </c>
    </row>
    <row r="32722" spans="1:5">
      <c r="A32722" s="234" t="s">
        <v>56885</v>
      </c>
      <c r="D32722" s="234" t="s">
        <v>56886</v>
      </c>
      <c r="E32722" s="234" t="s">
        <v>56886</v>
      </c>
    </row>
    <row r="32723" spans="1:5">
      <c r="A32723" s="234" t="s">
        <v>56887</v>
      </c>
      <c r="D32723" s="234" t="s">
        <v>56888</v>
      </c>
      <c r="E32723" s="234" t="s">
        <v>56888</v>
      </c>
    </row>
    <row r="32724" spans="1:5">
      <c r="A32724" s="234" t="s">
        <v>56889</v>
      </c>
      <c r="D32724" s="234" t="s">
        <v>56890</v>
      </c>
      <c r="E32724" s="234" t="s">
        <v>56890</v>
      </c>
    </row>
    <row r="32725" spans="1:5">
      <c r="A32725" s="234" t="s">
        <v>56891</v>
      </c>
      <c r="D32725" s="234" t="s">
        <v>56892</v>
      </c>
      <c r="E32725" s="234" t="s">
        <v>56892</v>
      </c>
    </row>
    <row r="32726" spans="1:5">
      <c r="A32726" s="234" t="s">
        <v>56893</v>
      </c>
      <c r="D32726" s="234" t="s">
        <v>56894</v>
      </c>
      <c r="E32726" s="234" t="s">
        <v>56894</v>
      </c>
    </row>
    <row r="32727" spans="1:5">
      <c r="A32727" s="234" t="s">
        <v>56895</v>
      </c>
      <c r="D32727" s="234" t="s">
        <v>56896</v>
      </c>
      <c r="E32727" s="234" t="s">
        <v>56896</v>
      </c>
    </row>
    <row r="32728" spans="1:5">
      <c r="A32728" s="234" t="s">
        <v>56897</v>
      </c>
      <c r="D32728" s="234" t="s">
        <v>56898</v>
      </c>
      <c r="E32728" s="234" t="s">
        <v>56898</v>
      </c>
    </row>
    <row r="32729" spans="1:5">
      <c r="A32729" s="234" t="s">
        <v>56899</v>
      </c>
      <c r="D32729" s="234" t="s">
        <v>56900</v>
      </c>
      <c r="E32729" s="234" t="s">
        <v>56900</v>
      </c>
    </row>
    <row r="32730" spans="1:5">
      <c r="A32730" s="234" t="s">
        <v>56901</v>
      </c>
      <c r="D32730" s="234" t="s">
        <v>56902</v>
      </c>
      <c r="E32730" s="234" t="s">
        <v>56902</v>
      </c>
    </row>
    <row r="32731" spans="1:5">
      <c r="A32731" s="234" t="s">
        <v>56903</v>
      </c>
      <c r="D32731" s="234" t="s">
        <v>56904</v>
      </c>
      <c r="E32731" s="234" t="s">
        <v>56904</v>
      </c>
    </row>
    <row r="32732" spans="1:5">
      <c r="A32732" s="234" t="s">
        <v>56905</v>
      </c>
      <c r="D32732" s="234" t="s">
        <v>56906</v>
      </c>
      <c r="E32732" s="234" t="s">
        <v>56906</v>
      </c>
    </row>
    <row r="32733" spans="1:5">
      <c r="A32733" s="234" t="s">
        <v>56907</v>
      </c>
      <c r="D32733" s="234" t="s">
        <v>56908</v>
      </c>
      <c r="E32733" s="234" t="s">
        <v>56908</v>
      </c>
    </row>
    <row r="32734" spans="1:5">
      <c r="A32734" s="234" t="s">
        <v>56909</v>
      </c>
      <c r="D32734" s="234" t="s">
        <v>56910</v>
      </c>
      <c r="E32734" s="234" t="s">
        <v>56910</v>
      </c>
    </row>
    <row r="32735" spans="1:5">
      <c r="A32735" s="234" t="s">
        <v>56911</v>
      </c>
      <c r="D32735" s="234" t="s">
        <v>56912</v>
      </c>
      <c r="E32735" s="234" t="s">
        <v>56912</v>
      </c>
    </row>
    <row r="32736" spans="1:5">
      <c r="A32736" s="234" t="s">
        <v>56913</v>
      </c>
      <c r="D32736" s="234" t="s">
        <v>56914</v>
      </c>
      <c r="E32736" s="234" t="s">
        <v>56914</v>
      </c>
    </row>
    <row r="32737" spans="1:5">
      <c r="A32737" s="234" t="s">
        <v>56915</v>
      </c>
      <c r="D32737" s="234" t="s">
        <v>56916</v>
      </c>
      <c r="E32737" s="234" t="s">
        <v>56916</v>
      </c>
    </row>
    <row r="32738" spans="1:5">
      <c r="A32738" s="234" t="s">
        <v>56917</v>
      </c>
      <c r="D32738" s="234" t="s">
        <v>56918</v>
      </c>
      <c r="E32738" s="234" t="s">
        <v>56918</v>
      </c>
    </row>
    <row r="32739" spans="1:5">
      <c r="A32739" s="234" t="s">
        <v>56919</v>
      </c>
      <c r="D32739" s="234" t="s">
        <v>56920</v>
      </c>
      <c r="E32739" s="234" t="s">
        <v>56920</v>
      </c>
    </row>
    <row r="32740" spans="1:5">
      <c r="A32740" s="234" t="s">
        <v>56921</v>
      </c>
      <c r="D32740" s="234" t="s">
        <v>56922</v>
      </c>
      <c r="E32740" s="234" t="s">
        <v>56922</v>
      </c>
    </row>
    <row r="32741" spans="1:5">
      <c r="A32741" s="234" t="s">
        <v>56923</v>
      </c>
      <c r="D32741" s="234" t="s">
        <v>56924</v>
      </c>
      <c r="E32741" s="234" t="s">
        <v>56924</v>
      </c>
    </row>
    <row r="32742" spans="1:5">
      <c r="A32742" s="234" t="s">
        <v>56925</v>
      </c>
      <c r="D32742" s="234" t="s">
        <v>56926</v>
      </c>
      <c r="E32742" s="234" t="s">
        <v>56926</v>
      </c>
    </row>
    <row r="32743" spans="1:5">
      <c r="A32743" s="234" t="s">
        <v>56927</v>
      </c>
      <c r="D32743" s="234" t="s">
        <v>56928</v>
      </c>
      <c r="E32743" s="234" t="s">
        <v>56928</v>
      </c>
    </row>
    <row r="32744" spans="1:5">
      <c r="A32744" s="234" t="s">
        <v>56929</v>
      </c>
      <c r="D32744" s="234" t="s">
        <v>56930</v>
      </c>
      <c r="E32744" s="234" t="s">
        <v>56930</v>
      </c>
    </row>
    <row r="32745" spans="1:5">
      <c r="A32745" s="234" t="s">
        <v>56931</v>
      </c>
      <c r="D32745" s="234" t="s">
        <v>56932</v>
      </c>
      <c r="E32745" s="234" t="s">
        <v>56932</v>
      </c>
    </row>
    <row r="32746" spans="1:5">
      <c r="A32746" s="234" t="s">
        <v>56933</v>
      </c>
      <c r="D32746" s="234" t="s">
        <v>56934</v>
      </c>
      <c r="E32746" s="234" t="s">
        <v>56934</v>
      </c>
    </row>
    <row r="32747" spans="1:5">
      <c r="A32747" s="234" t="s">
        <v>56935</v>
      </c>
      <c r="D32747" s="234" t="s">
        <v>56936</v>
      </c>
      <c r="E32747" s="234" t="s">
        <v>56936</v>
      </c>
    </row>
    <row r="32748" spans="1:5">
      <c r="A32748" s="234" t="s">
        <v>56937</v>
      </c>
      <c r="D32748" s="234" t="s">
        <v>56938</v>
      </c>
      <c r="E32748" s="234" t="s">
        <v>56938</v>
      </c>
    </row>
    <row r="32749" spans="1:5">
      <c r="A32749" s="234" t="s">
        <v>56939</v>
      </c>
      <c r="D32749" s="234" t="s">
        <v>56940</v>
      </c>
      <c r="E32749" s="234" t="s">
        <v>56940</v>
      </c>
    </row>
    <row r="32750" spans="1:5">
      <c r="A32750" s="234" t="s">
        <v>56941</v>
      </c>
      <c r="D32750" s="234" t="s">
        <v>56942</v>
      </c>
      <c r="E32750" s="234" t="s">
        <v>56942</v>
      </c>
    </row>
    <row r="32751" spans="1:5">
      <c r="A32751" s="234" t="s">
        <v>56943</v>
      </c>
      <c r="D32751" s="234" t="s">
        <v>56944</v>
      </c>
      <c r="E32751" s="234" t="s">
        <v>56944</v>
      </c>
    </row>
    <row r="32752" spans="1:5">
      <c r="A32752" s="234" t="s">
        <v>56945</v>
      </c>
      <c r="D32752" s="234" t="s">
        <v>56946</v>
      </c>
      <c r="E32752" s="234" t="s">
        <v>56946</v>
      </c>
    </row>
    <row r="32753" spans="1:5">
      <c r="A32753" s="234" t="s">
        <v>56947</v>
      </c>
      <c r="D32753" s="234" t="s">
        <v>56948</v>
      </c>
      <c r="E32753" s="234" t="s">
        <v>56948</v>
      </c>
    </row>
    <row r="32754" spans="1:5">
      <c r="A32754" s="234" t="s">
        <v>56949</v>
      </c>
      <c r="D32754" s="234" t="s">
        <v>56950</v>
      </c>
      <c r="E32754" s="234" t="s">
        <v>56950</v>
      </c>
    </row>
    <row r="32755" spans="1:5">
      <c r="A32755" s="234" t="s">
        <v>56951</v>
      </c>
      <c r="D32755" s="234" t="s">
        <v>56952</v>
      </c>
      <c r="E32755" s="234" t="s">
        <v>56952</v>
      </c>
    </row>
    <row r="32756" spans="1:5">
      <c r="A32756" s="234" t="s">
        <v>56953</v>
      </c>
      <c r="D32756" s="234" t="s">
        <v>56954</v>
      </c>
      <c r="E32756" s="234" t="s">
        <v>56954</v>
      </c>
    </row>
    <row r="32757" spans="1:5">
      <c r="A32757" s="234" t="s">
        <v>56955</v>
      </c>
      <c r="D32757" s="234" t="s">
        <v>56956</v>
      </c>
      <c r="E32757" s="234" t="s">
        <v>56956</v>
      </c>
    </row>
    <row r="32758" spans="1:5">
      <c r="A32758" s="234" t="s">
        <v>56957</v>
      </c>
      <c r="D32758" s="234" t="s">
        <v>56958</v>
      </c>
      <c r="E32758" s="234" t="s">
        <v>56958</v>
      </c>
    </row>
    <row r="32759" spans="1:5">
      <c r="A32759" s="234" t="s">
        <v>56959</v>
      </c>
      <c r="D32759" s="234" t="s">
        <v>56960</v>
      </c>
      <c r="E32759" s="234" t="s">
        <v>56960</v>
      </c>
    </row>
    <row r="32760" spans="1:5">
      <c r="A32760" s="234" t="s">
        <v>56961</v>
      </c>
      <c r="D32760" s="234" t="s">
        <v>56962</v>
      </c>
      <c r="E32760" s="234" t="s">
        <v>56962</v>
      </c>
    </row>
    <row r="32761" spans="1:5">
      <c r="A32761" s="234" t="s">
        <v>56963</v>
      </c>
      <c r="D32761" s="234" t="s">
        <v>56962</v>
      </c>
      <c r="E32761" s="234" t="s">
        <v>56962</v>
      </c>
    </row>
    <row r="32762" spans="1:5">
      <c r="A32762" s="234" t="s">
        <v>56964</v>
      </c>
      <c r="D32762" s="234" t="s">
        <v>56965</v>
      </c>
      <c r="E32762" s="234" t="s">
        <v>56965</v>
      </c>
    </row>
    <row r="32763" spans="1:5">
      <c r="A32763" s="234" t="s">
        <v>56966</v>
      </c>
      <c r="D32763" s="234" t="s">
        <v>56967</v>
      </c>
      <c r="E32763" s="234" t="s">
        <v>56967</v>
      </c>
    </row>
    <row r="32764" spans="1:5">
      <c r="A32764" s="234" t="s">
        <v>56968</v>
      </c>
      <c r="D32764" s="234" t="s">
        <v>56969</v>
      </c>
      <c r="E32764" s="234" t="s">
        <v>56969</v>
      </c>
    </row>
    <row r="32765" spans="1:5">
      <c r="A32765" s="234" t="s">
        <v>56970</v>
      </c>
      <c r="D32765" s="234" t="s">
        <v>56971</v>
      </c>
      <c r="E32765" s="234" t="s">
        <v>56971</v>
      </c>
    </row>
    <row r="32766" spans="1:5">
      <c r="A32766" s="234" t="s">
        <v>56972</v>
      </c>
      <c r="D32766" s="234" t="s">
        <v>56973</v>
      </c>
      <c r="E32766" s="234" t="s">
        <v>56973</v>
      </c>
    </row>
    <row r="32767" spans="1:5">
      <c r="A32767" s="234" t="s">
        <v>56974</v>
      </c>
      <c r="D32767" s="234" t="s">
        <v>56975</v>
      </c>
      <c r="E32767" s="234" t="s">
        <v>56975</v>
      </c>
    </row>
    <row r="32768" spans="1:5">
      <c r="A32768" s="234" t="s">
        <v>56976</v>
      </c>
      <c r="D32768" s="234" t="s">
        <v>56977</v>
      </c>
      <c r="E32768" s="234" t="s">
        <v>56977</v>
      </c>
    </row>
    <row r="32769" spans="1:5">
      <c r="A32769" s="234" t="s">
        <v>56978</v>
      </c>
      <c r="D32769" s="234" t="s">
        <v>56979</v>
      </c>
      <c r="E32769" s="234" t="s">
        <v>56979</v>
      </c>
    </row>
    <row r="32770" spans="1:5">
      <c r="A32770" s="234" t="s">
        <v>56980</v>
      </c>
      <c r="D32770" s="234" t="s">
        <v>56981</v>
      </c>
      <c r="E32770" s="234" t="s">
        <v>56981</v>
      </c>
    </row>
    <row r="32771" spans="1:5">
      <c r="A32771" s="234" t="s">
        <v>56982</v>
      </c>
      <c r="D32771" s="234" t="s">
        <v>56983</v>
      </c>
      <c r="E32771" s="234" t="s">
        <v>56983</v>
      </c>
    </row>
    <row r="32772" spans="1:5">
      <c r="A32772" s="234" t="s">
        <v>56984</v>
      </c>
      <c r="D32772" s="234" t="s">
        <v>56985</v>
      </c>
      <c r="E32772" s="234" t="s">
        <v>56985</v>
      </c>
    </row>
    <row r="32773" spans="1:5">
      <c r="A32773" s="234" t="s">
        <v>56986</v>
      </c>
      <c r="D32773" s="234" t="s">
        <v>56987</v>
      </c>
      <c r="E32773" s="234" t="s">
        <v>56987</v>
      </c>
    </row>
    <row r="32774" spans="1:5">
      <c r="A32774" s="234" t="s">
        <v>56988</v>
      </c>
      <c r="D32774" s="234" t="s">
        <v>56989</v>
      </c>
      <c r="E32774" s="234" t="s">
        <v>56989</v>
      </c>
    </row>
    <row r="32775" spans="1:5">
      <c r="A32775" s="234" t="s">
        <v>56990</v>
      </c>
      <c r="D32775" s="234" t="s">
        <v>56991</v>
      </c>
      <c r="E32775" s="234" t="s">
        <v>56991</v>
      </c>
    </row>
    <row r="32776" spans="1:5">
      <c r="A32776" s="234" t="s">
        <v>56992</v>
      </c>
      <c r="D32776" s="234" t="s">
        <v>56993</v>
      </c>
      <c r="E32776" s="234" t="s">
        <v>56993</v>
      </c>
    </row>
    <row r="32777" spans="1:5">
      <c r="A32777" s="234" t="s">
        <v>56994</v>
      </c>
      <c r="D32777" s="234" t="s">
        <v>56993</v>
      </c>
      <c r="E32777" s="234" t="s">
        <v>56993</v>
      </c>
    </row>
    <row r="32778" spans="1:5">
      <c r="A32778" s="234" t="s">
        <v>56995</v>
      </c>
      <c r="D32778" s="234" t="s">
        <v>56996</v>
      </c>
      <c r="E32778" s="234" t="s">
        <v>56996</v>
      </c>
    </row>
    <row r="32779" spans="1:5">
      <c r="A32779" s="234" t="s">
        <v>56997</v>
      </c>
      <c r="D32779" s="234" t="s">
        <v>56998</v>
      </c>
      <c r="E32779" s="234" t="s">
        <v>56998</v>
      </c>
    </row>
    <row r="32780" spans="1:5">
      <c r="A32780" s="234" t="s">
        <v>56999</v>
      </c>
      <c r="D32780" s="234" t="s">
        <v>57000</v>
      </c>
      <c r="E32780" s="234" t="s">
        <v>57000</v>
      </c>
    </row>
    <row r="32781" spans="1:5">
      <c r="A32781" s="234" t="s">
        <v>57001</v>
      </c>
      <c r="D32781" s="234" t="s">
        <v>57002</v>
      </c>
      <c r="E32781" s="234" t="s">
        <v>57002</v>
      </c>
    </row>
    <row r="32782" spans="1:5">
      <c r="A32782" s="234" t="s">
        <v>57003</v>
      </c>
      <c r="D32782" s="234" t="s">
        <v>57004</v>
      </c>
      <c r="E32782" s="234" t="s">
        <v>57004</v>
      </c>
    </row>
    <row r="32783" spans="1:5">
      <c r="A32783" s="234" t="s">
        <v>57005</v>
      </c>
      <c r="D32783" s="234" t="s">
        <v>57006</v>
      </c>
      <c r="E32783" s="234" t="s">
        <v>57006</v>
      </c>
    </row>
    <row r="32784" spans="1:5">
      <c r="A32784" s="234" t="s">
        <v>57007</v>
      </c>
      <c r="D32784" s="234" t="s">
        <v>57008</v>
      </c>
      <c r="E32784" s="234" t="s">
        <v>57008</v>
      </c>
    </row>
    <row r="32785" spans="1:5">
      <c r="A32785" s="234" t="s">
        <v>57009</v>
      </c>
      <c r="D32785" s="234" t="s">
        <v>57010</v>
      </c>
      <c r="E32785" s="234" t="s">
        <v>57010</v>
      </c>
    </row>
    <row r="32786" spans="1:5">
      <c r="A32786" s="234" t="s">
        <v>57011</v>
      </c>
      <c r="D32786" s="234" t="s">
        <v>57012</v>
      </c>
      <c r="E32786" s="234" t="s">
        <v>57012</v>
      </c>
    </row>
    <row r="32787" spans="1:5">
      <c r="A32787" s="234" t="s">
        <v>57013</v>
      </c>
      <c r="D32787" s="234" t="s">
        <v>57014</v>
      </c>
      <c r="E32787" s="234" t="s">
        <v>57014</v>
      </c>
    </row>
    <row r="32788" spans="1:5">
      <c r="A32788" s="234" t="s">
        <v>57015</v>
      </c>
      <c r="D32788" s="234" t="s">
        <v>57016</v>
      </c>
      <c r="E32788" s="234" t="s">
        <v>57016</v>
      </c>
    </row>
    <row r="32789" spans="1:5">
      <c r="A32789" s="234" t="s">
        <v>57017</v>
      </c>
      <c r="D32789" s="234" t="s">
        <v>57018</v>
      </c>
      <c r="E32789" s="234" t="s">
        <v>57018</v>
      </c>
    </row>
    <row r="32790" spans="1:5">
      <c r="A32790" s="234" t="s">
        <v>57019</v>
      </c>
      <c r="D32790" s="234" t="s">
        <v>57020</v>
      </c>
      <c r="E32790" s="234" t="s">
        <v>57020</v>
      </c>
    </row>
    <row r="32791" spans="1:5">
      <c r="A32791" s="234" t="s">
        <v>57021</v>
      </c>
      <c r="D32791" s="234" t="s">
        <v>57022</v>
      </c>
      <c r="E32791" s="234" t="s">
        <v>57022</v>
      </c>
    </row>
    <row r="32792" spans="1:5">
      <c r="A32792" s="234" t="s">
        <v>57023</v>
      </c>
      <c r="D32792" s="234" t="s">
        <v>57024</v>
      </c>
      <c r="E32792" s="234" t="s">
        <v>57024</v>
      </c>
    </row>
    <row r="32793" spans="1:5">
      <c r="A32793" s="234" t="s">
        <v>57025</v>
      </c>
      <c r="D32793" s="234" t="s">
        <v>57026</v>
      </c>
      <c r="E32793" s="234" t="s">
        <v>57026</v>
      </c>
    </row>
    <row r="32794" spans="1:5">
      <c r="A32794" s="234" t="s">
        <v>57027</v>
      </c>
      <c r="D32794" s="234" t="s">
        <v>57028</v>
      </c>
      <c r="E32794" s="234" t="s">
        <v>57028</v>
      </c>
    </row>
    <row r="32795" spans="1:5">
      <c r="A32795" s="234" t="s">
        <v>57029</v>
      </c>
      <c r="D32795" s="234" t="s">
        <v>57030</v>
      </c>
      <c r="E32795" s="234" t="s">
        <v>57030</v>
      </c>
    </row>
    <row r="32796" spans="1:5">
      <c r="A32796" s="234" t="s">
        <v>57031</v>
      </c>
      <c r="D32796" s="234" t="s">
        <v>57032</v>
      </c>
      <c r="E32796" s="234" t="s">
        <v>57032</v>
      </c>
    </row>
    <row r="32797" spans="1:5">
      <c r="A32797" s="234" t="s">
        <v>57033</v>
      </c>
      <c r="D32797" s="234" t="s">
        <v>57034</v>
      </c>
      <c r="E32797" s="234" t="s">
        <v>57034</v>
      </c>
    </row>
    <row r="32798" spans="1:5">
      <c r="A32798" s="234" t="s">
        <v>57035</v>
      </c>
      <c r="D32798" s="234" t="s">
        <v>57036</v>
      </c>
      <c r="E32798" s="234" t="s">
        <v>57036</v>
      </c>
    </row>
    <row r="32799" spans="1:5">
      <c r="A32799" s="234" t="s">
        <v>57037</v>
      </c>
      <c r="D32799" s="234" t="s">
        <v>57038</v>
      </c>
      <c r="E32799" s="234" t="s">
        <v>57038</v>
      </c>
    </row>
    <row r="32800" spans="1:5">
      <c r="A32800" s="234" t="s">
        <v>57039</v>
      </c>
      <c r="D32800" s="234" t="s">
        <v>57040</v>
      </c>
      <c r="E32800" s="234" t="s">
        <v>57040</v>
      </c>
    </row>
    <row r="32801" spans="1:5">
      <c r="A32801" s="234" t="s">
        <v>57041</v>
      </c>
      <c r="D32801" s="234" t="s">
        <v>57042</v>
      </c>
      <c r="E32801" s="234" t="s">
        <v>57042</v>
      </c>
    </row>
    <row r="32802" spans="1:5">
      <c r="A32802" s="234" t="s">
        <v>57043</v>
      </c>
      <c r="D32802" s="234" t="s">
        <v>57044</v>
      </c>
      <c r="E32802" s="234" t="s">
        <v>57044</v>
      </c>
    </row>
    <row r="32803" spans="1:5">
      <c r="A32803" s="234" t="s">
        <v>57045</v>
      </c>
      <c r="D32803" s="234" t="s">
        <v>57046</v>
      </c>
      <c r="E32803" s="234" t="s">
        <v>57046</v>
      </c>
    </row>
    <row r="32804" spans="1:5">
      <c r="A32804" s="234" t="s">
        <v>57047</v>
      </c>
      <c r="D32804" s="234" t="s">
        <v>57048</v>
      </c>
      <c r="E32804" s="234" t="s">
        <v>57048</v>
      </c>
    </row>
    <row r="32805" spans="1:5">
      <c r="A32805" s="234" t="s">
        <v>57049</v>
      </c>
      <c r="D32805" s="234" t="s">
        <v>57050</v>
      </c>
      <c r="E32805" s="234" t="s">
        <v>57050</v>
      </c>
    </row>
    <row r="32806" spans="1:5">
      <c r="A32806" s="234" t="s">
        <v>57051</v>
      </c>
      <c r="D32806" s="234" t="s">
        <v>57052</v>
      </c>
      <c r="E32806" s="234" t="s">
        <v>57052</v>
      </c>
    </row>
    <row r="32807" spans="1:5">
      <c r="A32807" s="234" t="s">
        <v>57053</v>
      </c>
      <c r="D32807" s="234" t="s">
        <v>57054</v>
      </c>
      <c r="E32807" s="234" t="s">
        <v>57054</v>
      </c>
    </row>
    <row r="32808" spans="1:5">
      <c r="A32808" s="234" t="s">
        <v>57055</v>
      </c>
      <c r="D32808" s="234" t="s">
        <v>57056</v>
      </c>
      <c r="E32808" s="234" t="s">
        <v>57056</v>
      </c>
    </row>
    <row r="32809" spans="1:5">
      <c r="A32809" s="234" t="s">
        <v>57057</v>
      </c>
      <c r="D32809" s="234" t="s">
        <v>57058</v>
      </c>
      <c r="E32809" s="234" t="s">
        <v>57058</v>
      </c>
    </row>
    <row r="32810" spans="1:5">
      <c r="A32810" s="234" t="s">
        <v>57059</v>
      </c>
      <c r="D32810" s="234" t="s">
        <v>57060</v>
      </c>
      <c r="E32810" s="234" t="s">
        <v>57060</v>
      </c>
    </row>
    <row r="32811" spans="1:5">
      <c r="A32811" s="234" t="s">
        <v>57061</v>
      </c>
      <c r="D32811" s="234" t="s">
        <v>57062</v>
      </c>
      <c r="E32811" s="234" t="s">
        <v>57062</v>
      </c>
    </row>
    <row r="32812" spans="1:5">
      <c r="A32812" s="234" t="s">
        <v>57063</v>
      </c>
      <c r="D32812" s="234" t="s">
        <v>57064</v>
      </c>
      <c r="E32812" s="234" t="s">
        <v>57064</v>
      </c>
    </row>
    <row r="32813" spans="1:5">
      <c r="A32813" s="234" t="s">
        <v>57065</v>
      </c>
      <c r="D32813" s="234" t="s">
        <v>57064</v>
      </c>
      <c r="E32813" s="234" t="s">
        <v>57064</v>
      </c>
    </row>
    <row r="32814" spans="1:5">
      <c r="A32814" s="234" t="s">
        <v>57066</v>
      </c>
      <c r="D32814" s="234" t="s">
        <v>57067</v>
      </c>
      <c r="E32814" s="234" t="s">
        <v>57067</v>
      </c>
    </row>
    <row r="32815" spans="1:5">
      <c r="A32815" s="234" t="s">
        <v>57068</v>
      </c>
      <c r="D32815" s="234" t="s">
        <v>57069</v>
      </c>
      <c r="E32815" s="234" t="s">
        <v>57069</v>
      </c>
    </row>
    <row r="32816" spans="1:5">
      <c r="A32816" s="234" t="s">
        <v>57070</v>
      </c>
      <c r="D32816" s="234" t="s">
        <v>57071</v>
      </c>
      <c r="E32816" s="234" t="s">
        <v>57071</v>
      </c>
    </row>
    <row r="32817" spans="1:5">
      <c r="A32817" s="234" t="s">
        <v>57072</v>
      </c>
      <c r="D32817" s="234" t="s">
        <v>57073</v>
      </c>
      <c r="E32817" s="234" t="s">
        <v>57073</v>
      </c>
    </row>
    <row r="32818" spans="1:5">
      <c r="A32818" s="234" t="s">
        <v>57074</v>
      </c>
      <c r="D32818" s="234" t="s">
        <v>57075</v>
      </c>
      <c r="E32818" s="234" t="s">
        <v>57075</v>
      </c>
    </row>
    <row r="32819" spans="1:5">
      <c r="A32819" s="234" t="s">
        <v>57076</v>
      </c>
      <c r="D32819" s="234" t="s">
        <v>57077</v>
      </c>
      <c r="E32819" s="234" t="s">
        <v>57077</v>
      </c>
    </row>
    <row r="32820" spans="1:5">
      <c r="A32820" s="234" t="s">
        <v>57078</v>
      </c>
      <c r="D32820" s="234" t="s">
        <v>57079</v>
      </c>
      <c r="E32820" s="234" t="s">
        <v>57079</v>
      </c>
    </row>
    <row r="32821" spans="1:5">
      <c r="A32821" s="234" t="s">
        <v>57080</v>
      </c>
      <c r="D32821" s="234" t="s">
        <v>57081</v>
      </c>
      <c r="E32821" s="234" t="s">
        <v>57081</v>
      </c>
    </row>
    <row r="32822" spans="1:5">
      <c r="A32822" s="234" t="s">
        <v>57082</v>
      </c>
      <c r="D32822" s="234" t="s">
        <v>57083</v>
      </c>
      <c r="E32822" s="234" t="s">
        <v>57083</v>
      </c>
    </row>
    <row r="32823" spans="1:5">
      <c r="A32823" s="234" t="s">
        <v>57084</v>
      </c>
      <c r="D32823" s="234" t="s">
        <v>57085</v>
      </c>
      <c r="E32823" s="234" t="s">
        <v>57085</v>
      </c>
    </row>
    <row r="32824" spans="1:5">
      <c r="A32824" s="234" t="s">
        <v>57086</v>
      </c>
      <c r="D32824" s="234" t="s">
        <v>57087</v>
      </c>
      <c r="E32824" s="234" t="s">
        <v>57087</v>
      </c>
    </row>
    <row r="32825" spans="1:5">
      <c r="A32825" s="234" t="s">
        <v>57088</v>
      </c>
      <c r="D32825" s="234" t="s">
        <v>57089</v>
      </c>
      <c r="E32825" s="234" t="s">
        <v>57089</v>
      </c>
    </row>
    <row r="32826" spans="1:5">
      <c r="A32826" s="234" t="s">
        <v>57090</v>
      </c>
      <c r="D32826" s="234" t="s">
        <v>57091</v>
      </c>
      <c r="E32826" s="234" t="s">
        <v>57091</v>
      </c>
    </row>
    <row r="32827" spans="1:5">
      <c r="A32827" s="234" t="s">
        <v>57092</v>
      </c>
      <c r="D32827" s="234" t="s">
        <v>57091</v>
      </c>
      <c r="E32827" s="234" t="s">
        <v>57091</v>
      </c>
    </row>
    <row r="32828" spans="1:5">
      <c r="A32828" s="234" t="s">
        <v>57093</v>
      </c>
      <c r="D32828" s="234" t="s">
        <v>57094</v>
      </c>
      <c r="E32828" s="234" t="s">
        <v>57094</v>
      </c>
    </row>
    <row r="32829" spans="1:5">
      <c r="A32829" s="234" t="s">
        <v>57095</v>
      </c>
      <c r="D32829" s="234" t="s">
        <v>57096</v>
      </c>
      <c r="E32829" s="234" t="s">
        <v>57096</v>
      </c>
    </row>
    <row r="32830" spans="1:5">
      <c r="A32830" s="234" t="s">
        <v>57097</v>
      </c>
      <c r="D32830" s="234" t="s">
        <v>57098</v>
      </c>
      <c r="E32830" s="234" t="s">
        <v>57098</v>
      </c>
    </row>
    <row r="32831" spans="1:5">
      <c r="A32831" s="234" t="s">
        <v>57099</v>
      </c>
      <c r="D32831" s="234" t="s">
        <v>57100</v>
      </c>
      <c r="E32831" s="234" t="s">
        <v>57100</v>
      </c>
    </row>
    <row r="32832" spans="1:5">
      <c r="A32832" s="234" t="s">
        <v>57101</v>
      </c>
      <c r="D32832" s="234" t="s">
        <v>57102</v>
      </c>
      <c r="E32832" s="234" t="s">
        <v>57102</v>
      </c>
    </row>
    <row r="32833" spans="1:5">
      <c r="A32833" s="234" t="s">
        <v>57103</v>
      </c>
      <c r="D32833" s="234" t="s">
        <v>57104</v>
      </c>
      <c r="E32833" s="234" t="s">
        <v>57104</v>
      </c>
    </row>
    <row r="32834" spans="1:5">
      <c r="A32834" s="234" t="s">
        <v>57105</v>
      </c>
      <c r="D32834" s="234" t="s">
        <v>57106</v>
      </c>
      <c r="E32834" s="234" t="s">
        <v>57106</v>
      </c>
    </row>
    <row r="32835" spans="1:5">
      <c r="A32835" s="234" t="s">
        <v>57107</v>
      </c>
      <c r="D32835" s="234" t="s">
        <v>57108</v>
      </c>
      <c r="E32835" s="234" t="s">
        <v>57108</v>
      </c>
    </row>
    <row r="32836" spans="1:5">
      <c r="A32836" s="234" t="s">
        <v>57109</v>
      </c>
      <c r="D32836" s="234" t="s">
        <v>57110</v>
      </c>
      <c r="E32836" s="234" t="s">
        <v>57110</v>
      </c>
    </row>
    <row r="32837" spans="1:5">
      <c r="A32837" s="234" t="s">
        <v>57111</v>
      </c>
      <c r="D32837" s="234" t="s">
        <v>57112</v>
      </c>
      <c r="E32837" s="234" t="s">
        <v>57112</v>
      </c>
    </row>
    <row r="32838" spans="1:5">
      <c r="A32838" s="234" t="s">
        <v>57113</v>
      </c>
      <c r="D32838" s="234" t="s">
        <v>57114</v>
      </c>
      <c r="E32838" s="234" t="s">
        <v>57114</v>
      </c>
    </row>
    <row r="32839" spans="1:5">
      <c r="A32839" s="234" t="s">
        <v>57115</v>
      </c>
      <c r="D32839" s="234" t="s">
        <v>57116</v>
      </c>
      <c r="E32839" s="234" t="s">
        <v>57116</v>
      </c>
    </row>
    <row r="32840" spans="1:5">
      <c r="A32840" s="234" t="s">
        <v>57117</v>
      </c>
      <c r="D32840" s="234" t="s">
        <v>57118</v>
      </c>
      <c r="E32840" s="234" t="s">
        <v>57118</v>
      </c>
    </row>
    <row r="32841" spans="1:5">
      <c r="A32841" s="234" t="s">
        <v>57119</v>
      </c>
      <c r="D32841" s="234" t="s">
        <v>57120</v>
      </c>
      <c r="E32841" s="234" t="s">
        <v>57120</v>
      </c>
    </row>
    <row r="32842" spans="1:5">
      <c r="A32842" s="234" t="s">
        <v>57121</v>
      </c>
      <c r="D32842" s="234" t="s">
        <v>57122</v>
      </c>
      <c r="E32842" s="234" t="s">
        <v>57122</v>
      </c>
    </row>
    <row r="32843" spans="1:5">
      <c r="A32843" s="234" t="s">
        <v>57123</v>
      </c>
      <c r="D32843" s="234" t="s">
        <v>57124</v>
      </c>
      <c r="E32843" s="234" t="s">
        <v>57124</v>
      </c>
    </row>
    <row r="32844" spans="1:5">
      <c r="A32844" s="234" t="s">
        <v>57125</v>
      </c>
      <c r="D32844" s="234" t="s">
        <v>57124</v>
      </c>
      <c r="E32844" s="234" t="s">
        <v>57124</v>
      </c>
    </row>
    <row r="32845" spans="1:5">
      <c r="A32845" s="234" t="s">
        <v>57126</v>
      </c>
      <c r="D32845" s="234" t="s">
        <v>57127</v>
      </c>
      <c r="E32845" s="234" t="s">
        <v>57127</v>
      </c>
    </row>
    <row r="32846" spans="1:5">
      <c r="A32846" s="234" t="s">
        <v>57128</v>
      </c>
      <c r="D32846" s="234" t="s">
        <v>57129</v>
      </c>
      <c r="E32846" s="234" t="s">
        <v>57129</v>
      </c>
    </row>
    <row r="32847" spans="1:5">
      <c r="A32847" s="234" t="s">
        <v>57130</v>
      </c>
      <c r="D32847" s="234" t="s">
        <v>57131</v>
      </c>
      <c r="E32847" s="234" t="s">
        <v>57131</v>
      </c>
    </row>
    <row r="32848" spans="1:5">
      <c r="A32848" s="234" t="s">
        <v>57132</v>
      </c>
      <c r="D32848" s="234" t="s">
        <v>57133</v>
      </c>
      <c r="E32848" s="234" t="s">
        <v>57133</v>
      </c>
    </row>
    <row r="32849" spans="1:5">
      <c r="A32849" s="234" t="s">
        <v>57134</v>
      </c>
      <c r="D32849" s="234" t="s">
        <v>57135</v>
      </c>
      <c r="E32849" s="234" t="s">
        <v>57135</v>
      </c>
    </row>
    <row r="32850" spans="1:5">
      <c r="A32850" s="234" t="s">
        <v>57136</v>
      </c>
      <c r="D32850" s="234" t="s">
        <v>57137</v>
      </c>
      <c r="E32850" s="234" t="s">
        <v>57137</v>
      </c>
    </row>
    <row r="32851" spans="1:5">
      <c r="A32851" s="234" t="s">
        <v>57138</v>
      </c>
      <c r="D32851" s="234" t="s">
        <v>57139</v>
      </c>
      <c r="E32851" s="234" t="s">
        <v>57139</v>
      </c>
    </row>
    <row r="32852" spans="1:5">
      <c r="A32852" s="234" t="s">
        <v>57140</v>
      </c>
      <c r="D32852" s="234" t="s">
        <v>57141</v>
      </c>
      <c r="E32852" s="234" t="s">
        <v>57141</v>
      </c>
    </row>
    <row r="32853" spans="1:5">
      <c r="A32853" s="234" t="s">
        <v>57142</v>
      </c>
      <c r="D32853" s="234" t="s">
        <v>57143</v>
      </c>
      <c r="E32853" s="234" t="s">
        <v>57143</v>
      </c>
    </row>
    <row r="32854" spans="1:5">
      <c r="A32854" s="234" t="s">
        <v>57144</v>
      </c>
      <c r="D32854" s="234" t="s">
        <v>57145</v>
      </c>
      <c r="E32854" s="234" t="s">
        <v>57145</v>
      </c>
    </row>
    <row r="32855" spans="1:5">
      <c r="A32855" s="234" t="s">
        <v>57146</v>
      </c>
      <c r="D32855" s="234" t="s">
        <v>57147</v>
      </c>
      <c r="E32855" s="234" t="s">
        <v>57147</v>
      </c>
    </row>
    <row r="32856" spans="1:5">
      <c r="A32856" s="234" t="s">
        <v>57148</v>
      </c>
      <c r="D32856" s="234" t="s">
        <v>57149</v>
      </c>
      <c r="E32856" s="234" t="s">
        <v>57149</v>
      </c>
    </row>
    <row r="32857" spans="1:5">
      <c r="A32857" s="234" t="s">
        <v>57150</v>
      </c>
      <c r="D32857" s="234" t="s">
        <v>57151</v>
      </c>
      <c r="E32857" s="234" t="s">
        <v>57151</v>
      </c>
    </row>
    <row r="32858" spans="1:5">
      <c r="A32858" s="234" t="s">
        <v>57152</v>
      </c>
      <c r="D32858" s="234" t="s">
        <v>57153</v>
      </c>
      <c r="E32858" s="234" t="s">
        <v>57153</v>
      </c>
    </row>
    <row r="32859" spans="1:5">
      <c r="A32859" s="234" t="s">
        <v>57154</v>
      </c>
      <c r="D32859" s="234" t="s">
        <v>57155</v>
      </c>
      <c r="E32859" s="234" t="s">
        <v>57155</v>
      </c>
    </row>
    <row r="32860" spans="1:5">
      <c r="A32860" s="234" t="s">
        <v>57156</v>
      </c>
      <c r="D32860" s="234" t="s">
        <v>57157</v>
      </c>
      <c r="E32860" s="234" t="s">
        <v>57157</v>
      </c>
    </row>
    <row r="32861" spans="1:5">
      <c r="A32861" s="234" t="s">
        <v>57158</v>
      </c>
      <c r="D32861" s="234" t="s">
        <v>57159</v>
      </c>
      <c r="E32861" s="234" t="s">
        <v>57159</v>
      </c>
    </row>
    <row r="32862" spans="1:5">
      <c r="A32862" s="234" t="s">
        <v>57160</v>
      </c>
      <c r="D32862" s="234" t="s">
        <v>57161</v>
      </c>
      <c r="E32862" s="234" t="s">
        <v>57161</v>
      </c>
    </row>
    <row r="32863" spans="1:5">
      <c r="A32863" s="234" t="s">
        <v>57162</v>
      </c>
      <c r="D32863" s="234" t="s">
        <v>57163</v>
      </c>
      <c r="E32863" s="234" t="s">
        <v>57163</v>
      </c>
    </row>
    <row r="32864" spans="1:5">
      <c r="A32864" s="234" t="s">
        <v>57164</v>
      </c>
      <c r="D32864" s="234" t="s">
        <v>57165</v>
      </c>
      <c r="E32864" s="234" t="s">
        <v>57165</v>
      </c>
    </row>
    <row r="32865" spans="1:5">
      <c r="A32865" s="234" t="s">
        <v>57166</v>
      </c>
      <c r="D32865" s="234" t="s">
        <v>57167</v>
      </c>
      <c r="E32865" s="234" t="s">
        <v>57167</v>
      </c>
    </row>
    <row r="32866" spans="1:5">
      <c r="A32866" s="234" t="s">
        <v>57168</v>
      </c>
      <c r="D32866" s="234" t="s">
        <v>57169</v>
      </c>
      <c r="E32866" s="234" t="s">
        <v>57169</v>
      </c>
    </row>
    <row r="32867" spans="1:5">
      <c r="A32867" s="234" t="s">
        <v>57170</v>
      </c>
      <c r="D32867" s="234" t="s">
        <v>57171</v>
      </c>
      <c r="E32867" s="234" t="s">
        <v>57171</v>
      </c>
    </row>
    <row r="32868" spans="1:5">
      <c r="A32868" s="234" t="s">
        <v>57172</v>
      </c>
      <c r="D32868" s="234" t="s">
        <v>31135</v>
      </c>
      <c r="E32868" s="234" t="s">
        <v>31135</v>
      </c>
    </row>
    <row r="32869" spans="1:5">
      <c r="A32869" s="234" t="s">
        <v>57173</v>
      </c>
      <c r="D32869" s="234" t="s">
        <v>57174</v>
      </c>
      <c r="E32869" s="234" t="s">
        <v>57174</v>
      </c>
    </row>
    <row r="32870" spans="1:5">
      <c r="A32870" s="234" t="s">
        <v>57175</v>
      </c>
      <c r="D32870" s="234" t="s">
        <v>57176</v>
      </c>
      <c r="E32870" s="234" t="s">
        <v>57176</v>
      </c>
    </row>
    <row r="32871" spans="1:5">
      <c r="A32871" s="234" t="s">
        <v>57177</v>
      </c>
      <c r="D32871" s="234" t="s">
        <v>57178</v>
      </c>
      <c r="E32871" s="234" t="s">
        <v>57178</v>
      </c>
    </row>
    <row r="32872" spans="1:5">
      <c r="A32872" s="234" t="s">
        <v>57179</v>
      </c>
      <c r="D32872" s="234" t="s">
        <v>57180</v>
      </c>
      <c r="E32872" s="234" t="s">
        <v>57180</v>
      </c>
    </row>
    <row r="32873" spans="1:5">
      <c r="A32873" s="234" t="s">
        <v>57181</v>
      </c>
      <c r="D32873" s="234" t="s">
        <v>57182</v>
      </c>
      <c r="E32873" s="234" t="s">
        <v>57182</v>
      </c>
    </row>
    <row r="32874" spans="1:5">
      <c r="A32874" s="234" t="s">
        <v>57183</v>
      </c>
      <c r="D32874" s="234" t="s">
        <v>57184</v>
      </c>
      <c r="E32874" s="234" t="s">
        <v>57184</v>
      </c>
    </row>
    <row r="32875" spans="1:5">
      <c r="A32875" s="234" t="s">
        <v>57185</v>
      </c>
      <c r="D32875" s="234" t="s">
        <v>57186</v>
      </c>
      <c r="E32875" s="234" t="s">
        <v>57186</v>
      </c>
    </row>
    <row r="32876" spans="1:5">
      <c r="A32876" s="234" t="s">
        <v>57187</v>
      </c>
      <c r="D32876" s="234" t="s">
        <v>57188</v>
      </c>
      <c r="E32876" s="234" t="s">
        <v>57188</v>
      </c>
    </row>
    <row r="32877" spans="1:5">
      <c r="A32877" s="234" t="s">
        <v>57189</v>
      </c>
      <c r="D32877" s="234" t="s">
        <v>57190</v>
      </c>
      <c r="E32877" s="234" t="s">
        <v>57190</v>
      </c>
    </row>
    <row r="32878" spans="1:5">
      <c r="A32878" s="234" t="s">
        <v>57191</v>
      </c>
      <c r="D32878" s="234" t="s">
        <v>57192</v>
      </c>
      <c r="E32878" s="234" t="s">
        <v>57192</v>
      </c>
    </row>
    <row r="32879" spans="1:5">
      <c r="A32879" s="234" t="s">
        <v>57193</v>
      </c>
      <c r="D32879" s="234" t="s">
        <v>57194</v>
      </c>
      <c r="E32879" s="234" t="s">
        <v>57194</v>
      </c>
    </row>
    <row r="32880" spans="1:5">
      <c r="A32880" s="234" t="s">
        <v>57195</v>
      </c>
      <c r="D32880" s="234" t="s">
        <v>57196</v>
      </c>
      <c r="E32880" s="234" t="s">
        <v>57196</v>
      </c>
    </row>
    <row r="32881" spans="1:5">
      <c r="A32881" s="234" t="s">
        <v>57197</v>
      </c>
      <c r="D32881" s="234" t="s">
        <v>57198</v>
      </c>
      <c r="E32881" s="234" t="s">
        <v>57198</v>
      </c>
    </row>
    <row r="32882" spans="1:5">
      <c r="A32882" s="234" t="s">
        <v>57199</v>
      </c>
      <c r="D32882" s="234" t="s">
        <v>57200</v>
      </c>
      <c r="E32882" s="234" t="s">
        <v>57200</v>
      </c>
    </row>
    <row r="32883" spans="1:5">
      <c r="A32883" s="234" t="s">
        <v>57201</v>
      </c>
      <c r="D32883" s="234" t="s">
        <v>57202</v>
      </c>
      <c r="E32883" s="234" t="s">
        <v>57202</v>
      </c>
    </row>
    <row r="32884" spans="1:5">
      <c r="A32884" s="234" t="s">
        <v>57203</v>
      </c>
      <c r="D32884" s="234" t="s">
        <v>57204</v>
      </c>
      <c r="E32884" s="234" t="s">
        <v>57204</v>
      </c>
    </row>
    <row r="32885" spans="1:5">
      <c r="A32885" s="234" t="s">
        <v>57205</v>
      </c>
      <c r="D32885" s="234" t="s">
        <v>57206</v>
      </c>
      <c r="E32885" s="234" t="s">
        <v>57206</v>
      </c>
    </row>
    <row r="32886" spans="1:5">
      <c r="A32886" s="234" t="s">
        <v>57207</v>
      </c>
      <c r="D32886" s="234" t="s">
        <v>57208</v>
      </c>
      <c r="E32886" s="234" t="s">
        <v>57208</v>
      </c>
    </row>
    <row r="32887" spans="1:5">
      <c r="A32887" s="234" t="s">
        <v>57209</v>
      </c>
      <c r="D32887" s="234" t="s">
        <v>57210</v>
      </c>
      <c r="E32887" s="234" t="s">
        <v>57210</v>
      </c>
    </row>
    <row r="32888" spans="1:5">
      <c r="A32888" s="234" t="s">
        <v>57211</v>
      </c>
      <c r="D32888" s="234" t="s">
        <v>57212</v>
      </c>
      <c r="E32888" s="234" t="s">
        <v>57212</v>
      </c>
    </row>
    <row r="32889" spans="1:5">
      <c r="A32889" s="234" t="s">
        <v>57213</v>
      </c>
      <c r="D32889" s="234" t="s">
        <v>57214</v>
      </c>
      <c r="E32889" s="234" t="s">
        <v>57214</v>
      </c>
    </row>
    <row r="32890" spans="1:5">
      <c r="A32890" s="234" t="s">
        <v>57215</v>
      </c>
      <c r="D32890" s="234" t="s">
        <v>57216</v>
      </c>
      <c r="E32890" s="234" t="s">
        <v>57216</v>
      </c>
    </row>
    <row r="32891" spans="1:5">
      <c r="A32891" s="234" t="s">
        <v>57217</v>
      </c>
      <c r="D32891" s="234" t="s">
        <v>57218</v>
      </c>
      <c r="E32891" s="234" t="s">
        <v>57218</v>
      </c>
    </row>
    <row r="32892" spans="1:5">
      <c r="A32892" s="234" t="s">
        <v>57219</v>
      </c>
      <c r="D32892" s="234" t="s">
        <v>57220</v>
      </c>
      <c r="E32892" s="234" t="s">
        <v>57220</v>
      </c>
    </row>
    <row r="32893" spans="1:5">
      <c r="A32893" s="234" t="s">
        <v>57221</v>
      </c>
      <c r="D32893" s="234" t="s">
        <v>57222</v>
      </c>
      <c r="E32893" s="234" t="s">
        <v>57222</v>
      </c>
    </row>
    <row r="32894" spans="1:5">
      <c r="A32894" s="234" t="s">
        <v>57223</v>
      </c>
      <c r="D32894" s="234" t="s">
        <v>57224</v>
      </c>
      <c r="E32894" s="234" t="s">
        <v>57224</v>
      </c>
    </row>
    <row r="32895" spans="1:5">
      <c r="A32895" s="234" t="s">
        <v>57225</v>
      </c>
      <c r="D32895" s="234" t="s">
        <v>57226</v>
      </c>
      <c r="E32895" s="234" t="s">
        <v>57226</v>
      </c>
    </row>
    <row r="32896" spans="1:5">
      <c r="A32896" s="234" t="s">
        <v>57227</v>
      </c>
      <c r="D32896" s="234" t="s">
        <v>57228</v>
      </c>
      <c r="E32896" s="234" t="s">
        <v>57228</v>
      </c>
    </row>
    <row r="32897" spans="1:5">
      <c r="A32897" s="234" t="s">
        <v>57229</v>
      </c>
      <c r="D32897" s="234" t="s">
        <v>57230</v>
      </c>
      <c r="E32897" s="234" t="s">
        <v>57230</v>
      </c>
    </row>
    <row r="32898" spans="1:5">
      <c r="A32898" s="234" t="s">
        <v>57231</v>
      </c>
      <c r="D32898" s="234" t="s">
        <v>57232</v>
      </c>
      <c r="E32898" s="234" t="s">
        <v>57232</v>
      </c>
    </row>
    <row r="32899" spans="1:5">
      <c r="A32899" s="234" t="s">
        <v>57233</v>
      </c>
      <c r="D32899" s="234" t="s">
        <v>57234</v>
      </c>
      <c r="E32899" s="234" t="s">
        <v>57234</v>
      </c>
    </row>
    <row r="32900" spans="1:5">
      <c r="A32900" s="234" t="s">
        <v>57235</v>
      </c>
      <c r="D32900" s="234" t="s">
        <v>57236</v>
      </c>
      <c r="E32900" s="234" t="s">
        <v>57236</v>
      </c>
    </row>
    <row r="32901" spans="1:5">
      <c r="A32901" s="234" t="s">
        <v>57237</v>
      </c>
      <c r="D32901" s="234" t="s">
        <v>57238</v>
      </c>
      <c r="E32901" s="234" t="s">
        <v>57238</v>
      </c>
    </row>
    <row r="32902" spans="1:5">
      <c r="A32902" s="234" t="s">
        <v>57239</v>
      </c>
      <c r="D32902" s="234" t="s">
        <v>57240</v>
      </c>
      <c r="E32902" s="234" t="s">
        <v>57240</v>
      </c>
    </row>
    <row r="32903" spans="1:5">
      <c r="A32903" s="234" t="s">
        <v>57241</v>
      </c>
      <c r="D32903" s="234" t="s">
        <v>57242</v>
      </c>
      <c r="E32903" s="234" t="s">
        <v>57242</v>
      </c>
    </row>
    <row r="32904" spans="1:5">
      <c r="A32904" s="234" t="s">
        <v>57243</v>
      </c>
      <c r="D32904" s="234" t="s">
        <v>57244</v>
      </c>
      <c r="E32904" s="234" t="s">
        <v>57244</v>
      </c>
    </row>
    <row r="32905" spans="1:5">
      <c r="A32905" s="234" t="s">
        <v>57245</v>
      </c>
      <c r="D32905" s="234" t="s">
        <v>57246</v>
      </c>
      <c r="E32905" s="234" t="s">
        <v>57246</v>
      </c>
    </row>
    <row r="32906" spans="1:5">
      <c r="A32906" s="234" t="s">
        <v>57247</v>
      </c>
      <c r="D32906" s="234" t="s">
        <v>57248</v>
      </c>
      <c r="E32906" s="234" t="s">
        <v>57248</v>
      </c>
    </row>
    <row r="32907" spans="1:5">
      <c r="A32907" s="234" t="s">
        <v>57249</v>
      </c>
      <c r="D32907" s="234" t="s">
        <v>57250</v>
      </c>
      <c r="E32907" s="234" t="s">
        <v>57250</v>
      </c>
    </row>
    <row r="32908" spans="1:5">
      <c r="A32908" s="234" t="s">
        <v>57251</v>
      </c>
      <c r="D32908" s="234" t="s">
        <v>57252</v>
      </c>
      <c r="E32908" s="234" t="s">
        <v>57252</v>
      </c>
    </row>
    <row r="32909" spans="1:5">
      <c r="A32909" s="234" t="s">
        <v>57253</v>
      </c>
      <c r="D32909" s="234" t="s">
        <v>57254</v>
      </c>
      <c r="E32909" s="234" t="s">
        <v>57254</v>
      </c>
    </row>
    <row r="32910" spans="1:5">
      <c r="A32910" s="234" t="s">
        <v>57255</v>
      </c>
      <c r="D32910" s="234" t="s">
        <v>57256</v>
      </c>
      <c r="E32910" s="234" t="s">
        <v>57256</v>
      </c>
    </row>
    <row r="32911" spans="1:5">
      <c r="A32911" s="234" t="s">
        <v>57257</v>
      </c>
      <c r="D32911" s="234" t="s">
        <v>57258</v>
      </c>
      <c r="E32911" s="234" t="s">
        <v>57258</v>
      </c>
    </row>
    <row r="32912" spans="1:5">
      <c r="A32912" s="234" t="s">
        <v>57259</v>
      </c>
      <c r="D32912" s="234" t="s">
        <v>57260</v>
      </c>
      <c r="E32912" s="234" t="s">
        <v>57260</v>
      </c>
    </row>
    <row r="32913" spans="1:5">
      <c r="A32913" s="234" t="s">
        <v>57261</v>
      </c>
      <c r="D32913" s="234" t="s">
        <v>57262</v>
      </c>
      <c r="E32913" s="234" t="s">
        <v>57262</v>
      </c>
    </row>
    <row r="32914" spans="1:5">
      <c r="A32914" s="234" t="s">
        <v>57263</v>
      </c>
      <c r="D32914" s="234" t="s">
        <v>57264</v>
      </c>
      <c r="E32914" s="234" t="s">
        <v>57264</v>
      </c>
    </row>
    <row r="32915" spans="1:5">
      <c r="A32915" s="234" t="s">
        <v>57265</v>
      </c>
      <c r="D32915" s="234" t="s">
        <v>57266</v>
      </c>
      <c r="E32915" s="234" t="s">
        <v>57266</v>
      </c>
    </row>
    <row r="32916" spans="1:5">
      <c r="A32916" s="234" t="s">
        <v>57267</v>
      </c>
      <c r="D32916" s="234" t="s">
        <v>57268</v>
      </c>
      <c r="E32916" s="234" t="s">
        <v>57268</v>
      </c>
    </row>
    <row r="32917" spans="1:5">
      <c r="A32917" s="234" t="s">
        <v>57269</v>
      </c>
      <c r="D32917" s="234" t="s">
        <v>57270</v>
      </c>
      <c r="E32917" s="234" t="s">
        <v>57270</v>
      </c>
    </row>
    <row r="32918" spans="1:5">
      <c r="A32918" s="234" t="s">
        <v>57271</v>
      </c>
      <c r="D32918" s="234" t="s">
        <v>57272</v>
      </c>
      <c r="E32918" s="234" t="s">
        <v>57272</v>
      </c>
    </row>
    <row r="32919" spans="1:5">
      <c r="A32919" s="234" t="s">
        <v>57273</v>
      </c>
      <c r="D32919" s="234" t="s">
        <v>57274</v>
      </c>
      <c r="E32919" s="234" t="s">
        <v>57274</v>
      </c>
    </row>
    <row r="32920" spans="1:5">
      <c r="A32920" s="234" t="s">
        <v>57275</v>
      </c>
      <c r="D32920" s="234" t="s">
        <v>57276</v>
      </c>
      <c r="E32920" s="234" t="s">
        <v>57276</v>
      </c>
    </row>
    <row r="32921" spans="1:5">
      <c r="A32921" s="234" t="s">
        <v>57277</v>
      </c>
      <c r="D32921" s="234" t="s">
        <v>57278</v>
      </c>
      <c r="E32921" s="234" t="s">
        <v>57278</v>
      </c>
    </row>
    <row r="32922" spans="1:5">
      <c r="A32922" s="234" t="s">
        <v>57279</v>
      </c>
      <c r="D32922" s="234" t="s">
        <v>57280</v>
      </c>
      <c r="E32922" s="234" t="s">
        <v>57280</v>
      </c>
    </row>
    <row r="32923" spans="1:5">
      <c r="A32923" s="234" t="s">
        <v>57281</v>
      </c>
      <c r="D32923" s="234" t="s">
        <v>57282</v>
      </c>
      <c r="E32923" s="234" t="s">
        <v>57282</v>
      </c>
    </row>
    <row r="32924" spans="1:5">
      <c r="A32924" s="234" t="s">
        <v>57283</v>
      </c>
      <c r="D32924" s="234" t="s">
        <v>57284</v>
      </c>
      <c r="E32924" s="234" t="s">
        <v>57284</v>
      </c>
    </row>
    <row r="32925" spans="1:5">
      <c r="A32925" s="234" t="s">
        <v>57285</v>
      </c>
      <c r="D32925" s="234" t="s">
        <v>57286</v>
      </c>
      <c r="E32925" s="234" t="s">
        <v>57286</v>
      </c>
    </row>
    <row r="32926" spans="1:5">
      <c r="A32926" s="234" t="s">
        <v>57287</v>
      </c>
      <c r="D32926" s="234" t="s">
        <v>57288</v>
      </c>
      <c r="E32926" s="234" t="s">
        <v>57288</v>
      </c>
    </row>
    <row r="32927" spans="1:5">
      <c r="A32927" s="234" t="s">
        <v>57289</v>
      </c>
      <c r="D32927" s="234" t="s">
        <v>57290</v>
      </c>
      <c r="E32927" s="234" t="s">
        <v>57290</v>
      </c>
    </row>
    <row r="32928" spans="1:5">
      <c r="A32928" s="234" t="s">
        <v>57291</v>
      </c>
      <c r="D32928" s="234" t="s">
        <v>57292</v>
      </c>
      <c r="E32928" s="234" t="s">
        <v>57292</v>
      </c>
    </row>
    <row r="32929" spans="1:5">
      <c r="A32929" s="234" t="s">
        <v>57293</v>
      </c>
      <c r="D32929" s="234" t="s">
        <v>57294</v>
      </c>
      <c r="E32929" s="234" t="s">
        <v>57294</v>
      </c>
    </row>
    <row r="32930" spans="1:5">
      <c r="A32930" s="234" t="s">
        <v>57295</v>
      </c>
      <c r="D32930" s="234" t="s">
        <v>57296</v>
      </c>
      <c r="E32930" s="234" t="s">
        <v>57296</v>
      </c>
    </row>
    <row r="32931" spans="1:5">
      <c r="A32931" s="234" t="s">
        <v>57297</v>
      </c>
      <c r="D32931" s="234" t="s">
        <v>57298</v>
      </c>
      <c r="E32931" s="234" t="s">
        <v>57298</v>
      </c>
    </row>
    <row r="32932" spans="1:5">
      <c r="A32932" s="234" t="s">
        <v>57299</v>
      </c>
      <c r="D32932" s="234" t="s">
        <v>57300</v>
      </c>
      <c r="E32932" s="234" t="s">
        <v>57300</v>
      </c>
    </row>
    <row r="32933" spans="1:5">
      <c r="A32933" s="234" t="s">
        <v>57301</v>
      </c>
      <c r="D32933" s="234" t="s">
        <v>57302</v>
      </c>
      <c r="E32933" s="234" t="s">
        <v>57302</v>
      </c>
    </row>
    <row r="32934" spans="1:5">
      <c r="A32934" s="234" t="s">
        <v>57303</v>
      </c>
      <c r="D32934" s="234" t="s">
        <v>57304</v>
      </c>
      <c r="E32934" s="234" t="s">
        <v>57304</v>
      </c>
    </row>
    <row r="32935" spans="1:5">
      <c r="A32935" s="234" t="s">
        <v>57305</v>
      </c>
      <c r="D32935" s="234" t="s">
        <v>57306</v>
      </c>
      <c r="E32935" s="234" t="s">
        <v>57306</v>
      </c>
    </row>
    <row r="32936" spans="1:5">
      <c r="A32936" s="234" t="s">
        <v>57307</v>
      </c>
      <c r="D32936" s="234" t="s">
        <v>57308</v>
      </c>
      <c r="E32936" s="234" t="s">
        <v>57308</v>
      </c>
    </row>
    <row r="32937" spans="1:5">
      <c r="A32937" s="234" t="s">
        <v>57309</v>
      </c>
      <c r="D32937" s="234" t="s">
        <v>57310</v>
      </c>
      <c r="E32937" s="234" t="s">
        <v>57310</v>
      </c>
    </row>
    <row r="32938" spans="1:5">
      <c r="A32938" s="234" t="s">
        <v>57311</v>
      </c>
      <c r="D32938" s="234" t="s">
        <v>57312</v>
      </c>
      <c r="E32938" s="234" t="s">
        <v>57312</v>
      </c>
    </row>
    <row r="32939" spans="1:5">
      <c r="A32939" s="234" t="s">
        <v>57313</v>
      </c>
      <c r="D32939" s="234" t="s">
        <v>57314</v>
      </c>
      <c r="E32939" s="234" t="s">
        <v>57314</v>
      </c>
    </row>
    <row r="32940" spans="1:5">
      <c r="A32940" s="234" t="s">
        <v>57315</v>
      </c>
      <c r="D32940" s="234" t="s">
        <v>57316</v>
      </c>
      <c r="E32940" s="234" t="s">
        <v>57316</v>
      </c>
    </row>
    <row r="32941" spans="1:5">
      <c r="A32941" s="234" t="s">
        <v>57317</v>
      </c>
      <c r="D32941" s="234" t="s">
        <v>57318</v>
      </c>
      <c r="E32941" s="234" t="s">
        <v>57318</v>
      </c>
    </row>
    <row r="32942" spans="1:5">
      <c r="A32942" s="234" t="s">
        <v>57319</v>
      </c>
      <c r="D32942" s="234" t="s">
        <v>57320</v>
      </c>
      <c r="E32942" s="234" t="s">
        <v>57320</v>
      </c>
    </row>
    <row r="32943" spans="1:5">
      <c r="A32943" s="234" t="s">
        <v>57321</v>
      </c>
      <c r="D32943" s="234" t="s">
        <v>57320</v>
      </c>
      <c r="E32943" s="234" t="s">
        <v>57320</v>
      </c>
    </row>
    <row r="32944" spans="1:5">
      <c r="A32944" s="234" t="s">
        <v>57322</v>
      </c>
      <c r="D32944" s="234" t="s">
        <v>57323</v>
      </c>
      <c r="E32944" s="234" t="s">
        <v>57323</v>
      </c>
    </row>
    <row r="32945" spans="1:5">
      <c r="A32945" s="234" t="s">
        <v>57324</v>
      </c>
      <c r="D32945" s="234" t="s">
        <v>57325</v>
      </c>
      <c r="E32945" s="234" t="s">
        <v>57325</v>
      </c>
    </row>
    <row r="32946" spans="1:5">
      <c r="A32946" s="234" t="s">
        <v>57326</v>
      </c>
      <c r="D32946" s="234" t="s">
        <v>57327</v>
      </c>
      <c r="E32946" s="234" t="s">
        <v>57327</v>
      </c>
    </row>
    <row r="32947" spans="1:5">
      <c r="A32947" s="234" t="s">
        <v>57328</v>
      </c>
      <c r="D32947" s="234" t="s">
        <v>57329</v>
      </c>
      <c r="E32947" s="234" t="s">
        <v>57329</v>
      </c>
    </row>
    <row r="32948" spans="1:5">
      <c r="A32948" s="234" t="s">
        <v>57330</v>
      </c>
      <c r="D32948" s="234" t="s">
        <v>57331</v>
      </c>
      <c r="E32948" s="234" t="s">
        <v>57331</v>
      </c>
    </row>
    <row r="32949" spans="1:5">
      <c r="A32949" s="234" t="s">
        <v>57332</v>
      </c>
      <c r="D32949" s="234" t="s">
        <v>57333</v>
      </c>
      <c r="E32949" s="234" t="s">
        <v>57333</v>
      </c>
    </row>
    <row r="32950" spans="1:5">
      <c r="A32950" s="234" t="s">
        <v>57334</v>
      </c>
      <c r="D32950" s="234" t="s">
        <v>57335</v>
      </c>
      <c r="E32950" s="234" t="s">
        <v>57335</v>
      </c>
    </row>
    <row r="32951" spans="1:5">
      <c r="A32951" s="234" t="s">
        <v>57336</v>
      </c>
      <c r="D32951" s="234" t="s">
        <v>57337</v>
      </c>
      <c r="E32951" s="234" t="s">
        <v>57337</v>
      </c>
    </row>
    <row r="32952" spans="1:5">
      <c r="A32952" s="234" t="s">
        <v>57338</v>
      </c>
      <c r="D32952" s="234" t="s">
        <v>57339</v>
      </c>
      <c r="E32952" s="234" t="s">
        <v>57339</v>
      </c>
    </row>
    <row r="32953" spans="1:5">
      <c r="A32953" s="234" t="s">
        <v>57340</v>
      </c>
      <c r="D32953" s="234" t="s">
        <v>57341</v>
      </c>
      <c r="E32953" s="234" t="s">
        <v>57341</v>
      </c>
    </row>
    <row r="32954" spans="1:5">
      <c r="A32954" s="234" t="s">
        <v>57342</v>
      </c>
      <c r="D32954" s="234" t="s">
        <v>57343</v>
      </c>
      <c r="E32954" s="234" t="s">
        <v>57343</v>
      </c>
    </row>
    <row r="32955" spans="1:5">
      <c r="A32955" s="234" t="s">
        <v>57344</v>
      </c>
      <c r="D32955" s="234" t="s">
        <v>57345</v>
      </c>
      <c r="E32955" s="234" t="s">
        <v>57345</v>
      </c>
    </row>
    <row r="32956" spans="1:5">
      <c r="A32956" s="234" t="s">
        <v>57346</v>
      </c>
      <c r="D32956" s="234" t="s">
        <v>57347</v>
      </c>
      <c r="E32956" s="234" t="s">
        <v>57347</v>
      </c>
    </row>
    <row r="32957" spans="1:5">
      <c r="A32957" s="234" t="s">
        <v>57348</v>
      </c>
      <c r="D32957" s="234" t="s">
        <v>57347</v>
      </c>
      <c r="E32957" s="234" t="s">
        <v>57347</v>
      </c>
    </row>
    <row r="32958" spans="1:5">
      <c r="A32958" s="234" t="s">
        <v>57349</v>
      </c>
      <c r="D32958" s="234" t="s">
        <v>57350</v>
      </c>
      <c r="E32958" s="234" t="s">
        <v>57350</v>
      </c>
    </row>
    <row r="32959" spans="1:5">
      <c r="A32959" s="234" t="s">
        <v>57351</v>
      </c>
      <c r="D32959" s="234" t="s">
        <v>57352</v>
      </c>
      <c r="E32959" s="234" t="s">
        <v>57352</v>
      </c>
    </row>
    <row r="32960" spans="1:5">
      <c r="A32960" s="234" t="s">
        <v>57353</v>
      </c>
      <c r="D32960" s="234" t="s">
        <v>57354</v>
      </c>
      <c r="E32960" s="234" t="s">
        <v>57354</v>
      </c>
    </row>
    <row r="32961" spans="1:5">
      <c r="A32961" s="234" t="s">
        <v>57355</v>
      </c>
      <c r="D32961" s="234" t="s">
        <v>57356</v>
      </c>
      <c r="E32961" s="234" t="s">
        <v>57356</v>
      </c>
    </row>
    <row r="32962" spans="1:5">
      <c r="A32962" s="234" t="s">
        <v>57357</v>
      </c>
      <c r="D32962" s="234" t="s">
        <v>57358</v>
      </c>
      <c r="E32962" s="234" t="s">
        <v>57358</v>
      </c>
    </row>
    <row r="32963" spans="1:5">
      <c r="A32963" s="234" t="s">
        <v>57359</v>
      </c>
      <c r="D32963" s="234" t="s">
        <v>57360</v>
      </c>
      <c r="E32963" s="234" t="s">
        <v>57360</v>
      </c>
    </row>
    <row r="32964" spans="1:5">
      <c r="A32964" s="234" t="s">
        <v>57361</v>
      </c>
      <c r="D32964" s="234" t="s">
        <v>57362</v>
      </c>
      <c r="E32964" s="234" t="s">
        <v>57362</v>
      </c>
    </row>
    <row r="32965" spans="1:5">
      <c r="A32965" s="234" t="s">
        <v>57363</v>
      </c>
      <c r="D32965" s="234" t="s">
        <v>57364</v>
      </c>
      <c r="E32965" s="234" t="s">
        <v>57364</v>
      </c>
    </row>
    <row r="32966" spans="1:5">
      <c r="A32966" s="234" t="s">
        <v>57365</v>
      </c>
      <c r="D32966" s="234" t="s">
        <v>57366</v>
      </c>
      <c r="E32966" s="234" t="s">
        <v>57366</v>
      </c>
    </row>
    <row r="32967" spans="1:5">
      <c r="A32967" s="234" t="s">
        <v>57367</v>
      </c>
      <c r="D32967" s="234" t="s">
        <v>57368</v>
      </c>
      <c r="E32967" s="234" t="s">
        <v>57368</v>
      </c>
    </row>
    <row r="32968" spans="1:5">
      <c r="A32968" s="234" t="s">
        <v>57369</v>
      </c>
      <c r="D32968" s="234" t="s">
        <v>57370</v>
      </c>
      <c r="E32968" s="234" t="s">
        <v>57370</v>
      </c>
    </row>
    <row r="32969" spans="1:5">
      <c r="A32969" s="234" t="s">
        <v>57371</v>
      </c>
      <c r="D32969" s="234" t="s">
        <v>57372</v>
      </c>
      <c r="E32969" s="234" t="s">
        <v>57372</v>
      </c>
    </row>
    <row r="32970" spans="1:5">
      <c r="A32970" s="234" t="s">
        <v>57373</v>
      </c>
      <c r="D32970" s="234" t="s">
        <v>57374</v>
      </c>
      <c r="E32970" s="234" t="s">
        <v>57374</v>
      </c>
    </row>
    <row r="32971" spans="1:5">
      <c r="A32971" s="234" t="s">
        <v>57375</v>
      </c>
      <c r="D32971" s="234" t="s">
        <v>57376</v>
      </c>
      <c r="E32971" s="234" t="s">
        <v>57376</v>
      </c>
    </row>
    <row r="32972" spans="1:5">
      <c r="A32972" s="234" t="s">
        <v>57377</v>
      </c>
      <c r="D32972" s="234" t="s">
        <v>57378</v>
      </c>
      <c r="E32972" s="234" t="s">
        <v>57378</v>
      </c>
    </row>
    <row r="32973" spans="1:5">
      <c r="A32973" s="234" t="s">
        <v>57379</v>
      </c>
      <c r="D32973" s="234" t="s">
        <v>57380</v>
      </c>
      <c r="E32973" s="234" t="s">
        <v>57380</v>
      </c>
    </row>
    <row r="32974" spans="1:5">
      <c r="A32974" s="234" t="s">
        <v>57381</v>
      </c>
      <c r="D32974" s="234" t="s">
        <v>57382</v>
      </c>
      <c r="E32974" s="234" t="s">
        <v>57382</v>
      </c>
    </row>
    <row r="32975" spans="1:5">
      <c r="A32975" s="234" t="s">
        <v>57383</v>
      </c>
      <c r="D32975" s="234" t="s">
        <v>57384</v>
      </c>
      <c r="E32975" s="234" t="s">
        <v>57384</v>
      </c>
    </row>
    <row r="32976" spans="1:5">
      <c r="A32976" s="234" t="s">
        <v>57385</v>
      </c>
      <c r="D32976" s="234" t="s">
        <v>57386</v>
      </c>
      <c r="E32976" s="234" t="s">
        <v>57386</v>
      </c>
    </row>
    <row r="32977" spans="1:5">
      <c r="A32977" s="234" t="s">
        <v>57387</v>
      </c>
      <c r="D32977" s="234" t="s">
        <v>57388</v>
      </c>
      <c r="E32977" s="234" t="s">
        <v>57388</v>
      </c>
    </row>
    <row r="32978" spans="1:5">
      <c r="A32978" s="234" t="s">
        <v>57389</v>
      </c>
      <c r="D32978" s="234" t="s">
        <v>57390</v>
      </c>
      <c r="E32978" s="234" t="s">
        <v>57390</v>
      </c>
    </row>
    <row r="32979" spans="1:5">
      <c r="A32979" s="234" t="s">
        <v>57391</v>
      </c>
      <c r="D32979" s="234" t="s">
        <v>57392</v>
      </c>
      <c r="E32979" s="234" t="s">
        <v>57392</v>
      </c>
    </row>
    <row r="32980" spans="1:5">
      <c r="A32980" s="234" t="s">
        <v>57393</v>
      </c>
      <c r="D32980" s="234" t="s">
        <v>57394</v>
      </c>
      <c r="E32980" s="234" t="s">
        <v>57394</v>
      </c>
    </row>
    <row r="32981" spans="1:5">
      <c r="A32981" s="234" t="s">
        <v>57395</v>
      </c>
      <c r="D32981" s="234" t="s">
        <v>57396</v>
      </c>
      <c r="E32981" s="234" t="s">
        <v>57396</v>
      </c>
    </row>
    <row r="32982" spans="1:5">
      <c r="A32982" s="234" t="s">
        <v>57397</v>
      </c>
      <c r="D32982" s="234" t="s">
        <v>57398</v>
      </c>
      <c r="E32982" s="234" t="s">
        <v>57398</v>
      </c>
    </row>
    <row r="32983" spans="1:5">
      <c r="A32983" s="234" t="s">
        <v>57399</v>
      </c>
      <c r="D32983" s="234" t="s">
        <v>57400</v>
      </c>
      <c r="E32983" s="234" t="s">
        <v>57400</v>
      </c>
    </row>
    <row r="32984" spans="1:5">
      <c r="A32984" s="234" t="s">
        <v>57401</v>
      </c>
      <c r="D32984" s="234" t="s">
        <v>57402</v>
      </c>
      <c r="E32984" s="234" t="s">
        <v>57402</v>
      </c>
    </row>
    <row r="32985" spans="1:5">
      <c r="A32985" s="234" t="s">
        <v>57403</v>
      </c>
      <c r="D32985" s="234" t="s">
        <v>57404</v>
      </c>
      <c r="E32985" s="234" t="s">
        <v>57404</v>
      </c>
    </row>
    <row r="32986" spans="1:5">
      <c r="A32986" s="234" t="s">
        <v>57405</v>
      </c>
      <c r="D32986" s="234" t="s">
        <v>57406</v>
      </c>
      <c r="E32986" s="234" t="s">
        <v>57406</v>
      </c>
    </row>
    <row r="32987" spans="1:5">
      <c r="A32987" s="234" t="s">
        <v>57407</v>
      </c>
      <c r="D32987" s="234" t="s">
        <v>57408</v>
      </c>
      <c r="E32987" s="234" t="s">
        <v>57408</v>
      </c>
    </row>
    <row r="32988" spans="1:5">
      <c r="A32988" s="234" t="s">
        <v>57409</v>
      </c>
      <c r="D32988" s="234" t="s">
        <v>57410</v>
      </c>
      <c r="E32988" s="234" t="s">
        <v>57410</v>
      </c>
    </row>
    <row r="32989" spans="1:5">
      <c r="A32989" s="234" t="s">
        <v>57411</v>
      </c>
      <c r="D32989" s="234" t="s">
        <v>57412</v>
      </c>
      <c r="E32989" s="234" t="s">
        <v>57412</v>
      </c>
    </row>
    <row r="32990" spans="1:5">
      <c r="A32990" s="234" t="s">
        <v>57413</v>
      </c>
      <c r="D32990" s="234" t="s">
        <v>57414</v>
      </c>
      <c r="E32990" s="234" t="s">
        <v>57414</v>
      </c>
    </row>
    <row r="32991" spans="1:5">
      <c r="A32991" s="234" t="s">
        <v>57415</v>
      </c>
      <c r="D32991" s="234" t="s">
        <v>57416</v>
      </c>
      <c r="E32991" s="234" t="s">
        <v>57416</v>
      </c>
    </row>
    <row r="32992" spans="1:5">
      <c r="A32992" s="234" t="s">
        <v>57417</v>
      </c>
      <c r="D32992" s="234" t="s">
        <v>57418</v>
      </c>
      <c r="E32992" s="234" t="s">
        <v>57418</v>
      </c>
    </row>
    <row r="32993" spans="1:5">
      <c r="A32993" s="234" t="s">
        <v>57419</v>
      </c>
      <c r="D32993" s="234" t="s">
        <v>57420</v>
      </c>
      <c r="E32993" s="234" t="s">
        <v>57420</v>
      </c>
    </row>
    <row r="32994" spans="1:5">
      <c r="A32994" s="234" t="s">
        <v>57421</v>
      </c>
      <c r="D32994" s="234" t="s">
        <v>57422</v>
      </c>
      <c r="E32994" s="234" t="s">
        <v>57422</v>
      </c>
    </row>
    <row r="32995" spans="1:5">
      <c r="A32995" s="234" t="s">
        <v>57423</v>
      </c>
      <c r="D32995" s="234" t="s">
        <v>57424</v>
      </c>
      <c r="E32995" s="234" t="s">
        <v>57424</v>
      </c>
    </row>
    <row r="32996" spans="1:5">
      <c r="A32996" s="234" t="s">
        <v>57425</v>
      </c>
      <c r="D32996" s="234" t="s">
        <v>57426</v>
      </c>
      <c r="E32996" s="234" t="s">
        <v>57426</v>
      </c>
    </row>
    <row r="32997" spans="1:5">
      <c r="A32997" s="234" t="s">
        <v>57427</v>
      </c>
      <c r="D32997" s="234" t="s">
        <v>57428</v>
      </c>
      <c r="E32997" s="234" t="s">
        <v>57428</v>
      </c>
    </row>
    <row r="32998" spans="1:5">
      <c r="A32998" s="234" t="s">
        <v>57429</v>
      </c>
      <c r="D32998" s="234" t="s">
        <v>57430</v>
      </c>
      <c r="E32998" s="234" t="s">
        <v>57430</v>
      </c>
    </row>
    <row r="32999" spans="1:5">
      <c r="A32999" s="234" t="s">
        <v>57431</v>
      </c>
      <c r="D32999" s="234" t="s">
        <v>57432</v>
      </c>
      <c r="E32999" s="234" t="s">
        <v>57432</v>
      </c>
    </row>
    <row r="33000" spans="1:5">
      <c r="A33000" s="234" t="s">
        <v>57433</v>
      </c>
      <c r="D33000" s="234" t="s">
        <v>57434</v>
      </c>
      <c r="E33000" s="234" t="s">
        <v>57434</v>
      </c>
    </row>
    <row r="33001" spans="1:5">
      <c r="A33001" s="234" t="s">
        <v>57435</v>
      </c>
      <c r="D33001" s="234" t="s">
        <v>57436</v>
      </c>
      <c r="E33001" s="234" t="s">
        <v>57436</v>
      </c>
    </row>
    <row r="33002" spans="1:5">
      <c r="A33002" s="234" t="s">
        <v>57437</v>
      </c>
      <c r="D33002" s="234" t="s">
        <v>57438</v>
      </c>
      <c r="E33002" s="234" t="s">
        <v>57438</v>
      </c>
    </row>
    <row r="33003" spans="1:5">
      <c r="A33003" s="234" t="s">
        <v>57439</v>
      </c>
      <c r="D33003" s="234" t="s">
        <v>57440</v>
      </c>
      <c r="E33003" s="234" t="s">
        <v>57440</v>
      </c>
    </row>
    <row r="33004" spans="1:5">
      <c r="A33004" s="234" t="s">
        <v>57441</v>
      </c>
      <c r="D33004" s="234" t="s">
        <v>57442</v>
      </c>
      <c r="E33004" s="234" t="s">
        <v>57442</v>
      </c>
    </row>
    <row r="33005" spans="1:5">
      <c r="A33005" s="234" t="s">
        <v>57443</v>
      </c>
      <c r="D33005" s="234" t="s">
        <v>57444</v>
      </c>
      <c r="E33005" s="234" t="s">
        <v>57444</v>
      </c>
    </row>
    <row r="33006" spans="1:5">
      <c r="A33006" s="234" t="s">
        <v>57445</v>
      </c>
      <c r="D33006" s="234" t="s">
        <v>57446</v>
      </c>
      <c r="E33006" s="234" t="s">
        <v>57446</v>
      </c>
    </row>
    <row r="33007" spans="1:5">
      <c r="A33007" s="234" t="s">
        <v>57447</v>
      </c>
      <c r="D33007" s="234" t="s">
        <v>57448</v>
      </c>
      <c r="E33007" s="234" t="s">
        <v>57448</v>
      </c>
    </row>
    <row r="33008" spans="1:5">
      <c r="A33008" s="234" t="s">
        <v>57449</v>
      </c>
      <c r="D33008" s="234" t="s">
        <v>57450</v>
      </c>
      <c r="E33008" s="234" t="s">
        <v>57450</v>
      </c>
    </row>
    <row r="33009" spans="1:5">
      <c r="A33009" s="234" t="s">
        <v>57451</v>
      </c>
      <c r="D33009" s="234" t="s">
        <v>57452</v>
      </c>
      <c r="E33009" s="234" t="s">
        <v>57452</v>
      </c>
    </row>
    <row r="33010" spans="1:5">
      <c r="A33010" s="234" t="s">
        <v>57453</v>
      </c>
      <c r="D33010" s="234" t="s">
        <v>57454</v>
      </c>
      <c r="E33010" s="234" t="s">
        <v>57454</v>
      </c>
    </row>
    <row r="33011" spans="1:5">
      <c r="A33011" s="234" t="s">
        <v>57455</v>
      </c>
      <c r="D33011" s="234" t="s">
        <v>57454</v>
      </c>
      <c r="E33011" s="234" t="s">
        <v>57454</v>
      </c>
    </row>
    <row r="33012" spans="1:5">
      <c r="A33012" s="234" t="s">
        <v>57456</v>
      </c>
      <c r="D33012" s="234" t="s">
        <v>57457</v>
      </c>
      <c r="E33012" s="234" t="s">
        <v>57457</v>
      </c>
    </row>
    <row r="33013" spans="1:5">
      <c r="A33013" s="234" t="s">
        <v>57458</v>
      </c>
      <c r="D33013" s="234" t="s">
        <v>57459</v>
      </c>
      <c r="E33013" s="234" t="s">
        <v>57459</v>
      </c>
    </row>
    <row r="33014" spans="1:5">
      <c r="A33014" s="234" t="s">
        <v>57460</v>
      </c>
      <c r="D33014" s="234" t="s">
        <v>57461</v>
      </c>
      <c r="E33014" s="234" t="s">
        <v>57461</v>
      </c>
    </row>
    <row r="33015" spans="1:5">
      <c r="A33015" s="234" t="s">
        <v>57462</v>
      </c>
      <c r="D33015" s="234" t="s">
        <v>57463</v>
      </c>
      <c r="E33015" s="234" t="s">
        <v>57463</v>
      </c>
    </row>
    <row r="33016" spans="1:5">
      <c r="A33016" s="234" t="s">
        <v>57464</v>
      </c>
      <c r="D33016" s="234" t="s">
        <v>57465</v>
      </c>
      <c r="E33016" s="234" t="s">
        <v>57465</v>
      </c>
    </row>
    <row r="33017" spans="1:5">
      <c r="A33017" s="234" t="s">
        <v>57466</v>
      </c>
      <c r="D33017" s="234" t="s">
        <v>57467</v>
      </c>
      <c r="E33017" s="234" t="s">
        <v>57467</v>
      </c>
    </row>
    <row r="33018" spans="1:5">
      <c r="A33018" s="234" t="s">
        <v>57468</v>
      </c>
      <c r="D33018" s="234" t="s">
        <v>57469</v>
      </c>
      <c r="E33018" s="234" t="s">
        <v>57469</v>
      </c>
    </row>
    <row r="33019" spans="1:5">
      <c r="A33019" s="234" t="s">
        <v>57470</v>
      </c>
      <c r="D33019" s="234" t="s">
        <v>57471</v>
      </c>
      <c r="E33019" s="234" t="s">
        <v>57471</v>
      </c>
    </row>
    <row r="33020" spans="1:5">
      <c r="A33020" s="234" t="s">
        <v>57472</v>
      </c>
      <c r="D33020" s="234" t="s">
        <v>57473</v>
      </c>
      <c r="E33020" s="234" t="s">
        <v>57473</v>
      </c>
    </row>
    <row r="33021" spans="1:5">
      <c r="A33021" s="234" t="s">
        <v>57474</v>
      </c>
      <c r="D33021" s="234" t="s">
        <v>57475</v>
      </c>
      <c r="E33021" s="234" t="s">
        <v>57475</v>
      </c>
    </row>
    <row r="33022" spans="1:5">
      <c r="A33022" s="234" t="s">
        <v>57476</v>
      </c>
      <c r="D33022" s="234" t="s">
        <v>57477</v>
      </c>
      <c r="E33022" s="234" t="s">
        <v>57477</v>
      </c>
    </row>
    <row r="33023" spans="1:5">
      <c r="A33023" s="234" t="s">
        <v>57478</v>
      </c>
      <c r="D33023" s="234" t="s">
        <v>57479</v>
      </c>
      <c r="E33023" s="234" t="s">
        <v>57479</v>
      </c>
    </row>
    <row r="33024" spans="1:5">
      <c r="A33024" s="234" t="s">
        <v>57480</v>
      </c>
      <c r="D33024" s="234" t="s">
        <v>57481</v>
      </c>
      <c r="E33024" s="234" t="s">
        <v>57481</v>
      </c>
    </row>
    <row r="33025" spans="1:5">
      <c r="A33025" s="234" t="s">
        <v>57482</v>
      </c>
      <c r="D33025" s="234" t="s">
        <v>57483</v>
      </c>
      <c r="E33025" s="234" t="s">
        <v>57483</v>
      </c>
    </row>
    <row r="33026" spans="1:5">
      <c r="A33026" s="234" t="s">
        <v>57484</v>
      </c>
      <c r="D33026" s="234" t="s">
        <v>57485</v>
      </c>
      <c r="E33026" s="234" t="s">
        <v>57485</v>
      </c>
    </row>
    <row r="33027" spans="1:5">
      <c r="A33027" s="234" t="s">
        <v>57486</v>
      </c>
      <c r="D33027" s="234" t="s">
        <v>57487</v>
      </c>
      <c r="E33027" s="234" t="s">
        <v>57487</v>
      </c>
    </row>
    <row r="33028" spans="1:5">
      <c r="A33028" s="234" t="s">
        <v>57488</v>
      </c>
      <c r="D33028" s="234" t="s">
        <v>57489</v>
      </c>
      <c r="E33028" s="234" t="s">
        <v>57489</v>
      </c>
    </row>
    <row r="33029" spans="1:5">
      <c r="A33029" s="234" t="s">
        <v>57490</v>
      </c>
      <c r="D33029" s="234" t="s">
        <v>57491</v>
      </c>
      <c r="E33029" s="234" t="s">
        <v>57491</v>
      </c>
    </row>
    <row r="33030" spans="1:5">
      <c r="A33030" s="234" t="s">
        <v>57492</v>
      </c>
      <c r="D33030" s="234" t="s">
        <v>57493</v>
      </c>
      <c r="E33030" s="234" t="s">
        <v>57493</v>
      </c>
    </row>
    <row r="33031" spans="1:5">
      <c r="A33031" s="234" t="s">
        <v>57494</v>
      </c>
      <c r="D33031" s="234" t="s">
        <v>57495</v>
      </c>
      <c r="E33031" s="234" t="s">
        <v>57495</v>
      </c>
    </row>
    <row r="33032" spans="1:5">
      <c r="A33032" s="234" t="s">
        <v>57496</v>
      </c>
      <c r="D33032" s="234" t="s">
        <v>57497</v>
      </c>
      <c r="E33032" s="234" t="s">
        <v>57497</v>
      </c>
    </row>
    <row r="33033" spans="1:5">
      <c r="A33033" s="234" t="s">
        <v>57498</v>
      </c>
      <c r="D33033" s="234" t="s">
        <v>57499</v>
      </c>
      <c r="E33033" s="234" t="s">
        <v>57499</v>
      </c>
    </row>
    <row r="33034" spans="1:5">
      <c r="A33034" s="234" t="s">
        <v>57500</v>
      </c>
      <c r="D33034" s="234" t="s">
        <v>57501</v>
      </c>
      <c r="E33034" s="234" t="s">
        <v>57501</v>
      </c>
    </row>
    <row r="33035" spans="1:5">
      <c r="A33035" s="234" t="s">
        <v>57502</v>
      </c>
      <c r="D33035" s="234" t="s">
        <v>57503</v>
      </c>
      <c r="E33035" s="234" t="s">
        <v>57503</v>
      </c>
    </row>
    <row r="33036" spans="1:5">
      <c r="A33036" s="234" t="s">
        <v>57504</v>
      </c>
      <c r="D33036" s="234" t="s">
        <v>57505</v>
      </c>
      <c r="E33036" s="234" t="s">
        <v>57505</v>
      </c>
    </row>
    <row r="33037" spans="1:5">
      <c r="A33037" s="234" t="s">
        <v>57506</v>
      </c>
      <c r="D33037" s="234" t="s">
        <v>57507</v>
      </c>
      <c r="E33037" s="234" t="s">
        <v>57507</v>
      </c>
    </row>
    <row r="33038" spans="1:5">
      <c r="A33038" s="234" t="s">
        <v>57508</v>
      </c>
      <c r="D33038" s="234" t="s">
        <v>57509</v>
      </c>
      <c r="E33038" s="234" t="s">
        <v>57509</v>
      </c>
    </row>
    <row r="33039" spans="1:5">
      <c r="A33039" s="234" t="s">
        <v>57510</v>
      </c>
      <c r="D33039" s="234" t="s">
        <v>57511</v>
      </c>
      <c r="E33039" s="234" t="s">
        <v>57511</v>
      </c>
    </row>
    <row r="33040" spans="1:5">
      <c r="A33040" s="234" t="s">
        <v>57512</v>
      </c>
      <c r="D33040" s="234" t="s">
        <v>57513</v>
      </c>
      <c r="E33040" s="234" t="s">
        <v>57513</v>
      </c>
    </row>
    <row r="33041" spans="1:5">
      <c r="A33041" s="234" t="s">
        <v>57514</v>
      </c>
      <c r="D33041" s="234" t="s">
        <v>57515</v>
      </c>
      <c r="E33041" s="234" t="s">
        <v>57515</v>
      </c>
    </row>
    <row r="33042" spans="1:5">
      <c r="A33042" s="234" t="s">
        <v>57516</v>
      </c>
      <c r="D33042" s="234" t="s">
        <v>57517</v>
      </c>
      <c r="E33042" s="234" t="s">
        <v>57517</v>
      </c>
    </row>
    <row r="33043" spans="1:5">
      <c r="A33043" s="234" t="s">
        <v>57518</v>
      </c>
      <c r="D33043" s="234" t="s">
        <v>57519</v>
      </c>
      <c r="E33043" s="234" t="s">
        <v>57519</v>
      </c>
    </row>
    <row r="33044" spans="1:5">
      <c r="A33044" s="234" t="s">
        <v>57520</v>
      </c>
      <c r="D33044" s="234" t="s">
        <v>57521</v>
      </c>
      <c r="E33044" s="234" t="s">
        <v>57521</v>
      </c>
    </row>
    <row r="33045" spans="1:5">
      <c r="A33045" s="234" t="s">
        <v>57522</v>
      </c>
      <c r="D33045" s="234" t="s">
        <v>57523</v>
      </c>
      <c r="E33045" s="234" t="s">
        <v>57523</v>
      </c>
    </row>
    <row r="33046" spans="1:5">
      <c r="A33046" s="234" t="s">
        <v>57524</v>
      </c>
      <c r="D33046" s="234" t="s">
        <v>57525</v>
      </c>
      <c r="E33046" s="234" t="s">
        <v>57525</v>
      </c>
    </row>
    <row r="33047" spans="1:5">
      <c r="A33047" s="234" t="s">
        <v>57526</v>
      </c>
      <c r="D33047" s="234" t="s">
        <v>57527</v>
      </c>
      <c r="E33047" s="234" t="s">
        <v>57527</v>
      </c>
    </row>
    <row r="33048" spans="1:5">
      <c r="A33048" s="234" t="s">
        <v>57528</v>
      </c>
      <c r="D33048" s="234" t="s">
        <v>57529</v>
      </c>
      <c r="E33048" s="234" t="s">
        <v>57529</v>
      </c>
    </row>
    <row r="33049" spans="1:5">
      <c r="A33049" s="234" t="s">
        <v>57530</v>
      </c>
      <c r="D33049" s="234" t="s">
        <v>57531</v>
      </c>
      <c r="E33049" s="234" t="s">
        <v>57531</v>
      </c>
    </row>
    <row r="33050" spans="1:5">
      <c r="A33050" s="234" t="s">
        <v>57532</v>
      </c>
      <c r="D33050" s="234" t="s">
        <v>57533</v>
      </c>
      <c r="E33050" s="234" t="s">
        <v>57533</v>
      </c>
    </row>
    <row r="33051" spans="1:5">
      <c r="A33051" s="234" t="s">
        <v>57534</v>
      </c>
      <c r="D33051" s="234" t="s">
        <v>57535</v>
      </c>
      <c r="E33051" s="234" t="s">
        <v>57535</v>
      </c>
    </row>
    <row r="33052" spans="1:5">
      <c r="A33052" s="234" t="s">
        <v>57536</v>
      </c>
      <c r="D33052" s="234" t="s">
        <v>57537</v>
      </c>
      <c r="E33052" s="234" t="s">
        <v>57537</v>
      </c>
    </row>
    <row r="33053" spans="1:5">
      <c r="A33053" s="234" t="s">
        <v>57538</v>
      </c>
      <c r="D33053" s="234" t="s">
        <v>57539</v>
      </c>
      <c r="E33053" s="234" t="s">
        <v>57539</v>
      </c>
    </row>
    <row r="33054" spans="1:5">
      <c r="A33054" s="234" t="s">
        <v>57540</v>
      </c>
      <c r="D33054" s="234" t="s">
        <v>57541</v>
      </c>
      <c r="E33054" s="234" t="s">
        <v>57541</v>
      </c>
    </row>
    <row r="33055" spans="1:5">
      <c r="A33055" s="234" t="s">
        <v>57542</v>
      </c>
      <c r="D33055" s="234" t="s">
        <v>57543</v>
      </c>
      <c r="E33055" s="234" t="s">
        <v>57543</v>
      </c>
    </row>
    <row r="33056" spans="1:5">
      <c r="A33056" s="234" t="s">
        <v>57544</v>
      </c>
      <c r="D33056" s="234" t="s">
        <v>57545</v>
      </c>
      <c r="E33056" s="234" t="s">
        <v>57545</v>
      </c>
    </row>
    <row r="33057" spans="1:5">
      <c r="A33057" s="234" t="s">
        <v>57546</v>
      </c>
      <c r="D33057" s="234" t="s">
        <v>57547</v>
      </c>
      <c r="E33057" s="234" t="s">
        <v>57547</v>
      </c>
    </row>
    <row r="33058" spans="1:5">
      <c r="A33058" s="234" t="s">
        <v>57548</v>
      </c>
      <c r="D33058" s="234" t="s">
        <v>57549</v>
      </c>
      <c r="E33058" s="234" t="s">
        <v>57549</v>
      </c>
    </row>
    <row r="33059" spans="1:5">
      <c r="A33059" s="234" t="s">
        <v>57550</v>
      </c>
      <c r="D33059" s="234" t="s">
        <v>57551</v>
      </c>
      <c r="E33059" s="234" t="s">
        <v>57551</v>
      </c>
    </row>
    <row r="33060" spans="1:5">
      <c r="A33060" s="234" t="s">
        <v>57552</v>
      </c>
      <c r="D33060" s="234" t="s">
        <v>57553</v>
      </c>
      <c r="E33060" s="234" t="s">
        <v>57553</v>
      </c>
    </row>
    <row r="33061" spans="1:5">
      <c r="A33061" s="234" t="s">
        <v>57554</v>
      </c>
      <c r="D33061" s="234" t="s">
        <v>57555</v>
      </c>
      <c r="E33061" s="234" t="s">
        <v>57555</v>
      </c>
    </row>
    <row r="33062" spans="1:5">
      <c r="A33062" s="234" t="s">
        <v>57556</v>
      </c>
      <c r="D33062" s="234" t="s">
        <v>57557</v>
      </c>
      <c r="E33062" s="234" t="s">
        <v>57557</v>
      </c>
    </row>
    <row r="33063" spans="1:5">
      <c r="A33063" s="234" t="s">
        <v>57558</v>
      </c>
      <c r="D33063" s="234" t="s">
        <v>57559</v>
      </c>
      <c r="E33063" s="234" t="s">
        <v>57559</v>
      </c>
    </row>
    <row r="33064" spans="1:5">
      <c r="A33064" s="234" t="s">
        <v>57560</v>
      </c>
      <c r="D33064" s="234" t="s">
        <v>57561</v>
      </c>
      <c r="E33064" s="234" t="s">
        <v>57561</v>
      </c>
    </row>
    <row r="33065" spans="1:5">
      <c r="A33065" s="234" t="s">
        <v>57562</v>
      </c>
      <c r="D33065" s="234" t="s">
        <v>57563</v>
      </c>
      <c r="E33065" s="234" t="s">
        <v>57563</v>
      </c>
    </row>
    <row r="33066" spans="1:5">
      <c r="A33066" s="234" t="s">
        <v>57564</v>
      </c>
      <c r="D33066" s="234" t="s">
        <v>57565</v>
      </c>
      <c r="E33066" s="234" t="s">
        <v>57565</v>
      </c>
    </row>
    <row r="33067" spans="1:5">
      <c r="A33067" s="234" t="s">
        <v>57566</v>
      </c>
      <c r="D33067" s="234" t="s">
        <v>57567</v>
      </c>
      <c r="E33067" s="234" t="s">
        <v>57567</v>
      </c>
    </row>
    <row r="33068" spans="1:5">
      <c r="A33068" s="234" t="s">
        <v>57568</v>
      </c>
      <c r="D33068" s="234" t="s">
        <v>57569</v>
      </c>
      <c r="E33068" s="234" t="s">
        <v>57569</v>
      </c>
    </row>
    <row r="33069" spans="1:5">
      <c r="A33069" s="234" t="s">
        <v>57570</v>
      </c>
      <c r="D33069" s="234" t="s">
        <v>57571</v>
      </c>
      <c r="E33069" s="234" t="s">
        <v>57571</v>
      </c>
    </row>
    <row r="33070" spans="1:5">
      <c r="A33070" s="234" t="s">
        <v>57572</v>
      </c>
      <c r="D33070" s="234" t="s">
        <v>57573</v>
      </c>
      <c r="E33070" s="234" t="s">
        <v>57573</v>
      </c>
    </row>
    <row r="33071" spans="1:5">
      <c r="A33071" s="234" t="s">
        <v>57574</v>
      </c>
      <c r="D33071" s="234" t="s">
        <v>57575</v>
      </c>
      <c r="E33071" s="234" t="s">
        <v>57575</v>
      </c>
    </row>
    <row r="33072" spans="1:5">
      <c r="A33072" s="234" t="s">
        <v>57576</v>
      </c>
      <c r="D33072" s="234" t="s">
        <v>57577</v>
      </c>
      <c r="E33072" s="234" t="s">
        <v>57577</v>
      </c>
    </row>
    <row r="33073" spans="1:5">
      <c r="A33073" s="234" t="s">
        <v>57578</v>
      </c>
      <c r="D33073" s="234" t="s">
        <v>57579</v>
      </c>
      <c r="E33073" s="234" t="s">
        <v>57579</v>
      </c>
    </row>
    <row r="33074" spans="1:5">
      <c r="A33074" s="234" t="s">
        <v>57580</v>
      </c>
      <c r="D33074" s="234" t="s">
        <v>57581</v>
      </c>
      <c r="E33074" s="234" t="s">
        <v>57581</v>
      </c>
    </row>
    <row r="33075" spans="1:5">
      <c r="A33075" s="234" t="s">
        <v>57582</v>
      </c>
      <c r="D33075" s="234" t="s">
        <v>57583</v>
      </c>
      <c r="E33075" s="234" t="s">
        <v>57583</v>
      </c>
    </row>
    <row r="33076" spans="1:5">
      <c r="A33076" s="234" t="s">
        <v>57584</v>
      </c>
      <c r="D33076" s="234" t="s">
        <v>57585</v>
      </c>
      <c r="E33076" s="234" t="s">
        <v>57585</v>
      </c>
    </row>
    <row r="33077" spans="1:5">
      <c r="A33077" s="234" t="s">
        <v>57586</v>
      </c>
      <c r="D33077" s="234" t="s">
        <v>57587</v>
      </c>
      <c r="E33077" s="234" t="s">
        <v>57587</v>
      </c>
    </row>
    <row r="33078" spans="1:5">
      <c r="A33078" s="234" t="s">
        <v>57588</v>
      </c>
      <c r="D33078" s="234" t="s">
        <v>57589</v>
      </c>
      <c r="E33078" s="234" t="s">
        <v>57589</v>
      </c>
    </row>
    <row r="33079" spans="1:5">
      <c r="A33079" s="234" t="s">
        <v>57590</v>
      </c>
      <c r="D33079" s="234" t="s">
        <v>57591</v>
      </c>
      <c r="E33079" s="234" t="s">
        <v>57591</v>
      </c>
    </row>
    <row r="33080" spans="1:5">
      <c r="A33080" s="234" t="s">
        <v>57592</v>
      </c>
      <c r="D33080" s="234" t="s">
        <v>57593</v>
      </c>
      <c r="E33080" s="234" t="s">
        <v>57593</v>
      </c>
    </row>
    <row r="33081" spans="1:5">
      <c r="A33081" s="234" t="s">
        <v>57594</v>
      </c>
      <c r="D33081" s="234" t="s">
        <v>57595</v>
      </c>
      <c r="E33081" s="234" t="s">
        <v>57595</v>
      </c>
    </row>
    <row r="33082" spans="1:5">
      <c r="A33082" s="234" t="s">
        <v>57596</v>
      </c>
      <c r="D33082" s="234" t="s">
        <v>57597</v>
      </c>
      <c r="E33082" s="234" t="s">
        <v>57597</v>
      </c>
    </row>
    <row r="33083" spans="1:5">
      <c r="A33083" s="234" t="s">
        <v>57598</v>
      </c>
      <c r="D33083" s="234" t="s">
        <v>57599</v>
      </c>
      <c r="E33083" s="234" t="s">
        <v>57599</v>
      </c>
    </row>
    <row r="33084" spans="1:5">
      <c r="A33084" s="234" t="s">
        <v>57600</v>
      </c>
      <c r="D33084" s="234" t="s">
        <v>57601</v>
      </c>
      <c r="E33084" s="234" t="s">
        <v>57601</v>
      </c>
    </row>
    <row r="33085" spans="1:5">
      <c r="A33085" s="234" t="s">
        <v>57602</v>
      </c>
      <c r="D33085" s="234" t="s">
        <v>57603</v>
      </c>
      <c r="E33085" s="234" t="s">
        <v>57603</v>
      </c>
    </row>
    <row r="33086" spans="1:5">
      <c r="A33086" s="234" t="s">
        <v>57604</v>
      </c>
      <c r="D33086" s="234" t="s">
        <v>57605</v>
      </c>
      <c r="E33086" s="234" t="s">
        <v>57605</v>
      </c>
    </row>
    <row r="33087" spans="1:5">
      <c r="A33087" s="234" t="s">
        <v>57606</v>
      </c>
      <c r="D33087" s="234" t="s">
        <v>57607</v>
      </c>
      <c r="E33087" s="234" t="s">
        <v>57607</v>
      </c>
    </row>
    <row r="33088" spans="1:5">
      <c r="A33088" s="234" t="s">
        <v>57608</v>
      </c>
      <c r="D33088" s="234" t="s">
        <v>57609</v>
      </c>
      <c r="E33088" s="234" t="s">
        <v>57609</v>
      </c>
    </row>
    <row r="33089" spans="1:5">
      <c r="A33089" s="234" t="s">
        <v>57610</v>
      </c>
      <c r="D33089" s="234" t="s">
        <v>57611</v>
      </c>
      <c r="E33089" s="234" t="s">
        <v>57611</v>
      </c>
    </row>
    <row r="33090" spans="1:5">
      <c r="A33090" s="234" t="s">
        <v>57612</v>
      </c>
      <c r="D33090" s="234" t="s">
        <v>57613</v>
      </c>
      <c r="E33090" s="234" t="s">
        <v>57613</v>
      </c>
    </row>
    <row r="33091" spans="1:5">
      <c r="A33091" s="234" t="s">
        <v>57614</v>
      </c>
      <c r="D33091" s="234" t="s">
        <v>57615</v>
      </c>
      <c r="E33091" s="234" t="s">
        <v>57615</v>
      </c>
    </row>
    <row r="33092" spans="1:5">
      <c r="A33092" s="234" t="s">
        <v>57616</v>
      </c>
      <c r="D33092" s="234" t="s">
        <v>57617</v>
      </c>
      <c r="E33092" s="234" t="s">
        <v>57617</v>
      </c>
    </row>
    <row r="33093" spans="1:5">
      <c r="A33093" s="234" t="s">
        <v>57618</v>
      </c>
      <c r="D33093" s="234" t="s">
        <v>57619</v>
      </c>
      <c r="E33093" s="234" t="s">
        <v>57619</v>
      </c>
    </row>
    <row r="33094" spans="1:5">
      <c r="A33094" s="234" t="s">
        <v>57620</v>
      </c>
      <c r="D33094" s="234" t="s">
        <v>57621</v>
      </c>
      <c r="E33094" s="234" t="s">
        <v>57621</v>
      </c>
    </row>
    <row r="33095" spans="1:5">
      <c r="A33095" s="234" t="s">
        <v>57622</v>
      </c>
      <c r="D33095" s="234" t="s">
        <v>57623</v>
      </c>
      <c r="E33095" s="234" t="s">
        <v>57623</v>
      </c>
    </row>
    <row r="33096" spans="1:5">
      <c r="A33096" s="234" t="s">
        <v>57624</v>
      </c>
      <c r="D33096" s="234" t="s">
        <v>57625</v>
      </c>
      <c r="E33096" s="234" t="s">
        <v>57625</v>
      </c>
    </row>
    <row r="33097" spans="1:5">
      <c r="A33097" s="234" t="s">
        <v>57626</v>
      </c>
      <c r="D33097" s="234" t="s">
        <v>57627</v>
      </c>
      <c r="E33097" s="234" t="s">
        <v>57627</v>
      </c>
    </row>
    <row r="33098" spans="1:5">
      <c r="A33098" s="234" t="s">
        <v>57628</v>
      </c>
      <c r="D33098" s="234" t="s">
        <v>57629</v>
      </c>
      <c r="E33098" s="234" t="s">
        <v>57629</v>
      </c>
    </row>
    <row r="33099" spans="1:5">
      <c r="A33099" s="234" t="s">
        <v>57630</v>
      </c>
      <c r="D33099" s="234" t="s">
        <v>57631</v>
      </c>
      <c r="E33099" s="234" t="s">
        <v>57631</v>
      </c>
    </row>
    <row r="33100" spans="1:5">
      <c r="A33100" s="234" t="s">
        <v>57632</v>
      </c>
      <c r="D33100" s="234" t="s">
        <v>57633</v>
      </c>
      <c r="E33100" s="234" t="s">
        <v>57633</v>
      </c>
    </row>
    <row r="33101" spans="1:5">
      <c r="A33101" s="234" t="s">
        <v>57634</v>
      </c>
      <c r="D33101" s="234" t="s">
        <v>57635</v>
      </c>
      <c r="E33101" s="234" t="s">
        <v>57635</v>
      </c>
    </row>
    <row r="33102" spans="1:5">
      <c r="A33102" s="234" t="s">
        <v>57636</v>
      </c>
      <c r="D33102" s="234" t="s">
        <v>57637</v>
      </c>
      <c r="E33102" s="234" t="s">
        <v>57637</v>
      </c>
    </row>
    <row r="33103" spans="1:5">
      <c r="A33103" s="234" t="s">
        <v>57638</v>
      </c>
      <c r="D33103" s="234" t="s">
        <v>57639</v>
      </c>
      <c r="E33103" s="234" t="s">
        <v>57639</v>
      </c>
    </row>
    <row r="33104" spans="1:5">
      <c r="A33104" s="234" t="s">
        <v>57640</v>
      </c>
      <c r="D33104" s="234" t="s">
        <v>57641</v>
      </c>
      <c r="E33104" s="234" t="s">
        <v>57641</v>
      </c>
    </row>
    <row r="33105" spans="1:5">
      <c r="A33105" s="234" t="s">
        <v>57642</v>
      </c>
      <c r="D33105" s="234" t="s">
        <v>57643</v>
      </c>
      <c r="E33105" s="234" t="s">
        <v>57643</v>
      </c>
    </row>
    <row r="33106" spans="1:5">
      <c r="A33106" s="234" t="s">
        <v>57644</v>
      </c>
      <c r="D33106" s="234" t="s">
        <v>57645</v>
      </c>
      <c r="E33106" s="234" t="s">
        <v>57645</v>
      </c>
    </row>
    <row r="33107" spans="1:5">
      <c r="A33107" s="234" t="s">
        <v>57646</v>
      </c>
      <c r="D33107" s="234" t="s">
        <v>57647</v>
      </c>
      <c r="E33107" s="234" t="s">
        <v>57647</v>
      </c>
    </row>
    <row r="33108" spans="1:5">
      <c r="A33108" s="234" t="s">
        <v>57648</v>
      </c>
      <c r="D33108" s="234" t="s">
        <v>57649</v>
      </c>
      <c r="E33108" s="234" t="s">
        <v>57649</v>
      </c>
    </row>
    <row r="33109" spans="1:5">
      <c r="A33109" s="234" t="s">
        <v>57650</v>
      </c>
      <c r="D33109" s="234" t="s">
        <v>57651</v>
      </c>
      <c r="E33109" s="234" t="s">
        <v>57651</v>
      </c>
    </row>
    <row r="33110" spans="1:5">
      <c r="A33110" s="234" t="s">
        <v>57652</v>
      </c>
      <c r="D33110" s="234" t="s">
        <v>57653</v>
      </c>
      <c r="E33110" s="234" t="s">
        <v>57653</v>
      </c>
    </row>
    <row r="33111" spans="1:5">
      <c r="A33111" s="234" t="s">
        <v>57654</v>
      </c>
      <c r="D33111" s="234" t="s">
        <v>57655</v>
      </c>
      <c r="E33111" s="234" t="s">
        <v>57655</v>
      </c>
    </row>
    <row r="33112" spans="1:5">
      <c r="A33112" s="234" t="s">
        <v>57656</v>
      </c>
      <c r="D33112" s="234" t="s">
        <v>57657</v>
      </c>
      <c r="E33112" s="234" t="s">
        <v>57657</v>
      </c>
    </row>
    <row r="33113" spans="1:5">
      <c r="A33113" s="234" t="s">
        <v>57658</v>
      </c>
      <c r="D33113" s="234" t="s">
        <v>57659</v>
      </c>
      <c r="E33113" s="234" t="s">
        <v>57659</v>
      </c>
    </row>
    <row r="33114" spans="1:5">
      <c r="A33114" s="234" t="s">
        <v>57660</v>
      </c>
      <c r="D33114" s="234" t="s">
        <v>57661</v>
      </c>
      <c r="E33114" s="234" t="s">
        <v>57661</v>
      </c>
    </row>
    <row r="33115" spans="1:5">
      <c r="A33115" s="234" t="s">
        <v>57662</v>
      </c>
      <c r="D33115" s="234" t="s">
        <v>57663</v>
      </c>
      <c r="E33115" s="234" t="s">
        <v>57663</v>
      </c>
    </row>
    <row r="33116" spans="1:5">
      <c r="A33116" s="234" t="s">
        <v>57664</v>
      </c>
      <c r="D33116" s="234" t="s">
        <v>57665</v>
      </c>
      <c r="E33116" s="234" t="s">
        <v>57665</v>
      </c>
    </row>
    <row r="33117" spans="1:5">
      <c r="A33117" s="234" t="s">
        <v>57666</v>
      </c>
      <c r="D33117" s="234" t="s">
        <v>57667</v>
      </c>
      <c r="E33117" s="234" t="s">
        <v>57667</v>
      </c>
    </row>
    <row r="33118" spans="1:5">
      <c r="A33118" s="234" t="s">
        <v>57668</v>
      </c>
      <c r="D33118" s="234" t="s">
        <v>57669</v>
      </c>
      <c r="E33118" s="234" t="s">
        <v>57669</v>
      </c>
    </row>
    <row r="33119" spans="1:5">
      <c r="A33119" s="234" t="s">
        <v>57670</v>
      </c>
      <c r="D33119" s="234" t="s">
        <v>57671</v>
      </c>
      <c r="E33119" s="234" t="s">
        <v>57671</v>
      </c>
    </row>
    <row r="33120" spans="1:5">
      <c r="A33120" s="234" t="s">
        <v>57672</v>
      </c>
      <c r="D33120" s="234" t="s">
        <v>57673</v>
      </c>
      <c r="E33120" s="234" t="s">
        <v>57673</v>
      </c>
    </row>
    <row r="33121" spans="1:5">
      <c r="A33121" s="234" t="s">
        <v>57674</v>
      </c>
      <c r="D33121" s="234" t="s">
        <v>57675</v>
      </c>
      <c r="E33121" s="234" t="s">
        <v>57675</v>
      </c>
    </row>
    <row r="33122" spans="1:5">
      <c r="A33122" s="234" t="s">
        <v>57676</v>
      </c>
      <c r="D33122" s="234" t="s">
        <v>57677</v>
      </c>
      <c r="E33122" s="234" t="s">
        <v>57677</v>
      </c>
    </row>
    <row r="33123" spans="1:5">
      <c r="A33123" s="234" t="s">
        <v>57678</v>
      </c>
      <c r="D33123" s="234" t="s">
        <v>57679</v>
      </c>
      <c r="E33123" s="234" t="s">
        <v>57679</v>
      </c>
    </row>
    <row r="33124" spans="1:5">
      <c r="A33124" s="234" t="s">
        <v>57680</v>
      </c>
      <c r="D33124" s="234" t="s">
        <v>57681</v>
      </c>
      <c r="E33124" s="234" t="s">
        <v>57681</v>
      </c>
    </row>
    <row r="33125" spans="1:5">
      <c r="A33125" s="234" t="s">
        <v>57682</v>
      </c>
      <c r="D33125" s="234" t="s">
        <v>57683</v>
      </c>
      <c r="E33125" s="234" t="s">
        <v>57683</v>
      </c>
    </row>
    <row r="33126" spans="1:5">
      <c r="A33126" s="234" t="s">
        <v>57684</v>
      </c>
      <c r="D33126" s="234" t="s">
        <v>57685</v>
      </c>
      <c r="E33126" s="234" t="s">
        <v>57685</v>
      </c>
    </row>
    <row r="33127" spans="1:5">
      <c r="A33127" s="234" t="s">
        <v>57686</v>
      </c>
      <c r="D33127" s="234" t="s">
        <v>57687</v>
      </c>
      <c r="E33127" s="234" t="s">
        <v>57687</v>
      </c>
    </row>
    <row r="33128" spans="1:5">
      <c r="A33128" s="234" t="s">
        <v>57688</v>
      </c>
      <c r="D33128" s="234" t="s">
        <v>57689</v>
      </c>
      <c r="E33128" s="234" t="s">
        <v>57689</v>
      </c>
    </row>
    <row r="33129" spans="1:5">
      <c r="A33129" s="234" t="s">
        <v>57690</v>
      </c>
      <c r="D33129" s="234" t="s">
        <v>57691</v>
      </c>
      <c r="E33129" s="234" t="s">
        <v>57691</v>
      </c>
    </row>
    <row r="33130" spans="1:5">
      <c r="A33130" s="234" t="s">
        <v>57692</v>
      </c>
      <c r="D33130" s="234" t="s">
        <v>57693</v>
      </c>
      <c r="E33130" s="234" t="s">
        <v>57693</v>
      </c>
    </row>
    <row r="33131" spans="1:5">
      <c r="A33131" s="234" t="s">
        <v>57694</v>
      </c>
      <c r="D33131" s="234" t="s">
        <v>57695</v>
      </c>
      <c r="E33131" s="234" t="s">
        <v>57695</v>
      </c>
    </row>
    <row r="33132" spans="1:5">
      <c r="A33132" s="234" t="s">
        <v>57696</v>
      </c>
      <c r="D33132" s="234" t="s">
        <v>57697</v>
      </c>
      <c r="E33132" s="234" t="s">
        <v>57697</v>
      </c>
    </row>
    <row r="33133" spans="1:5">
      <c r="A33133" s="234" t="s">
        <v>57698</v>
      </c>
      <c r="D33133" s="234" t="s">
        <v>57699</v>
      </c>
      <c r="E33133" s="234" t="s">
        <v>57699</v>
      </c>
    </row>
    <row r="33134" spans="1:5">
      <c r="A33134" s="234" t="s">
        <v>57700</v>
      </c>
      <c r="D33134" s="234" t="s">
        <v>57701</v>
      </c>
      <c r="E33134" s="234" t="s">
        <v>57701</v>
      </c>
    </row>
    <row r="33135" spans="1:5">
      <c r="A33135" s="234" t="s">
        <v>57702</v>
      </c>
      <c r="D33135" s="234" t="s">
        <v>57703</v>
      </c>
      <c r="E33135" s="234" t="s">
        <v>57703</v>
      </c>
    </row>
    <row r="33136" spans="1:5">
      <c r="A33136" s="234" t="s">
        <v>57704</v>
      </c>
      <c r="D33136" s="234" t="s">
        <v>57703</v>
      </c>
      <c r="E33136" s="234" t="s">
        <v>57703</v>
      </c>
    </row>
    <row r="33137" spans="1:5">
      <c r="A33137" s="234" t="s">
        <v>57705</v>
      </c>
      <c r="D33137" s="234" t="s">
        <v>57706</v>
      </c>
      <c r="E33137" s="234" t="s">
        <v>57706</v>
      </c>
    </row>
    <row r="33138" spans="1:5">
      <c r="A33138" s="234" t="s">
        <v>57707</v>
      </c>
      <c r="D33138" s="234" t="s">
        <v>57708</v>
      </c>
      <c r="E33138" s="234" t="s">
        <v>57708</v>
      </c>
    </row>
    <row r="33139" spans="1:5">
      <c r="A33139" s="234" t="s">
        <v>57709</v>
      </c>
      <c r="D33139" s="234" t="s">
        <v>57710</v>
      </c>
      <c r="E33139" s="234" t="s">
        <v>57710</v>
      </c>
    </row>
    <row r="33140" spans="1:5">
      <c r="A33140" s="234" t="s">
        <v>57711</v>
      </c>
      <c r="D33140" s="234" t="s">
        <v>57712</v>
      </c>
      <c r="E33140" s="234" t="s">
        <v>57712</v>
      </c>
    </row>
    <row r="33141" spans="1:5">
      <c r="A33141" s="234" t="s">
        <v>57713</v>
      </c>
      <c r="D33141" s="234" t="s">
        <v>57714</v>
      </c>
      <c r="E33141" s="234" t="s">
        <v>57714</v>
      </c>
    </row>
    <row r="33142" spans="1:5">
      <c r="A33142" s="234" t="s">
        <v>57715</v>
      </c>
      <c r="D33142" s="234" t="s">
        <v>57716</v>
      </c>
      <c r="E33142" s="234" t="s">
        <v>57716</v>
      </c>
    </row>
    <row r="33143" spans="1:5">
      <c r="A33143" s="234" t="s">
        <v>57717</v>
      </c>
      <c r="D33143" s="234" t="s">
        <v>57718</v>
      </c>
      <c r="E33143" s="234" t="s">
        <v>57718</v>
      </c>
    </row>
    <row r="33144" spans="1:5">
      <c r="A33144" s="234" t="s">
        <v>57719</v>
      </c>
      <c r="D33144" s="234" t="s">
        <v>57720</v>
      </c>
      <c r="E33144" s="234" t="s">
        <v>57720</v>
      </c>
    </row>
    <row r="33145" spans="1:5">
      <c r="A33145" s="234" t="s">
        <v>57721</v>
      </c>
      <c r="D33145" s="234" t="s">
        <v>57722</v>
      </c>
      <c r="E33145" s="234" t="s">
        <v>57722</v>
      </c>
    </row>
    <row r="33146" spans="1:5">
      <c r="A33146" s="234" t="s">
        <v>57723</v>
      </c>
      <c r="D33146" s="234" t="s">
        <v>57724</v>
      </c>
      <c r="E33146" s="234" t="s">
        <v>57724</v>
      </c>
    </row>
    <row r="33147" spans="1:5">
      <c r="A33147" s="234" t="s">
        <v>57725</v>
      </c>
      <c r="D33147" s="234" t="s">
        <v>57726</v>
      </c>
      <c r="E33147" s="234" t="s">
        <v>57726</v>
      </c>
    </row>
    <row r="33148" spans="1:5">
      <c r="A33148" s="234" t="s">
        <v>57727</v>
      </c>
      <c r="D33148" s="234" t="s">
        <v>57728</v>
      </c>
      <c r="E33148" s="234" t="s">
        <v>57728</v>
      </c>
    </row>
    <row r="33149" spans="1:5">
      <c r="A33149" s="234" t="s">
        <v>57729</v>
      </c>
      <c r="D33149" s="234" t="s">
        <v>57730</v>
      </c>
      <c r="E33149" s="234" t="s">
        <v>57730</v>
      </c>
    </row>
    <row r="33150" spans="1:5">
      <c r="A33150" s="234" t="s">
        <v>57731</v>
      </c>
      <c r="D33150" s="234" t="s">
        <v>57732</v>
      </c>
      <c r="E33150" s="234" t="s">
        <v>57732</v>
      </c>
    </row>
    <row r="33151" spans="1:5">
      <c r="A33151" s="234" t="s">
        <v>57733</v>
      </c>
      <c r="D33151" s="234" t="s">
        <v>57734</v>
      </c>
      <c r="E33151" s="234" t="s">
        <v>57734</v>
      </c>
    </row>
    <row r="33152" spans="1:5">
      <c r="A33152" s="234" t="s">
        <v>57735</v>
      </c>
      <c r="D33152" s="234" t="s">
        <v>57736</v>
      </c>
      <c r="E33152" s="234" t="s">
        <v>57736</v>
      </c>
    </row>
    <row r="33153" spans="1:5">
      <c r="A33153" s="234" t="s">
        <v>57737</v>
      </c>
      <c r="D33153" s="234" t="s">
        <v>57738</v>
      </c>
      <c r="E33153" s="234" t="s">
        <v>57738</v>
      </c>
    </row>
    <row r="33154" spans="1:5">
      <c r="A33154" s="234" t="s">
        <v>57739</v>
      </c>
      <c r="D33154" s="234" t="s">
        <v>57740</v>
      </c>
      <c r="E33154" s="234" t="s">
        <v>57740</v>
      </c>
    </row>
    <row r="33155" spans="1:5">
      <c r="A33155" s="234" t="s">
        <v>57741</v>
      </c>
      <c r="D33155" s="234" t="s">
        <v>57742</v>
      </c>
      <c r="E33155" s="234" t="s">
        <v>57742</v>
      </c>
    </row>
    <row r="33156" spans="1:5">
      <c r="A33156" s="234" t="s">
        <v>57743</v>
      </c>
      <c r="D33156" s="234" t="s">
        <v>57744</v>
      </c>
      <c r="E33156" s="234" t="s">
        <v>57744</v>
      </c>
    </row>
    <row r="33157" spans="1:5">
      <c r="A33157" s="234" t="s">
        <v>57745</v>
      </c>
      <c r="D33157" s="234" t="s">
        <v>57746</v>
      </c>
      <c r="E33157" s="234" t="s">
        <v>57746</v>
      </c>
    </row>
    <row r="33158" spans="1:5">
      <c r="A33158" s="234" t="s">
        <v>57747</v>
      </c>
      <c r="D33158" s="234" t="s">
        <v>57748</v>
      </c>
      <c r="E33158" s="234" t="s">
        <v>57748</v>
      </c>
    </row>
    <row r="33159" spans="1:5">
      <c r="A33159" s="234" t="s">
        <v>57749</v>
      </c>
      <c r="D33159" s="234" t="s">
        <v>57750</v>
      </c>
      <c r="E33159" s="234" t="s">
        <v>57750</v>
      </c>
    </row>
    <row r="33160" spans="1:5">
      <c r="A33160" s="234" t="s">
        <v>57751</v>
      </c>
      <c r="D33160" s="234" t="s">
        <v>57752</v>
      </c>
      <c r="E33160" s="234" t="s">
        <v>57752</v>
      </c>
    </row>
    <row r="33161" spans="1:5">
      <c r="A33161" s="234" t="s">
        <v>57753</v>
      </c>
      <c r="D33161" s="234" t="s">
        <v>57754</v>
      </c>
      <c r="E33161" s="234" t="s">
        <v>57754</v>
      </c>
    </row>
    <row r="33162" spans="1:5">
      <c r="A33162" s="234" t="s">
        <v>57755</v>
      </c>
      <c r="D33162" s="234" t="s">
        <v>57756</v>
      </c>
      <c r="E33162" s="234" t="s">
        <v>57756</v>
      </c>
    </row>
    <row r="33163" spans="1:5">
      <c r="A33163" s="234" t="s">
        <v>57757</v>
      </c>
      <c r="D33163" s="234" t="s">
        <v>57758</v>
      </c>
      <c r="E33163" s="234" t="s">
        <v>57758</v>
      </c>
    </row>
    <row r="33164" spans="1:5">
      <c r="A33164" s="234" t="s">
        <v>57759</v>
      </c>
      <c r="D33164" s="234" t="s">
        <v>57760</v>
      </c>
      <c r="E33164" s="234" t="s">
        <v>57760</v>
      </c>
    </row>
    <row r="33165" spans="1:5">
      <c r="A33165" s="234" t="s">
        <v>57761</v>
      </c>
      <c r="D33165" s="234" t="s">
        <v>57762</v>
      </c>
      <c r="E33165" s="234" t="s">
        <v>57762</v>
      </c>
    </row>
    <row r="33166" spans="1:5">
      <c r="A33166" s="234" t="s">
        <v>57763</v>
      </c>
      <c r="D33166" s="234" t="s">
        <v>57764</v>
      </c>
      <c r="E33166" s="234" t="s">
        <v>57764</v>
      </c>
    </row>
    <row r="33167" spans="1:5">
      <c r="A33167" s="234" t="s">
        <v>57765</v>
      </c>
      <c r="D33167" s="234" t="s">
        <v>57766</v>
      </c>
      <c r="E33167" s="234" t="s">
        <v>57766</v>
      </c>
    </row>
    <row r="33168" spans="1:5">
      <c r="A33168" s="234" t="s">
        <v>57767</v>
      </c>
      <c r="D33168" s="234" t="s">
        <v>57768</v>
      </c>
      <c r="E33168" s="234" t="s">
        <v>57768</v>
      </c>
    </row>
    <row r="33169" spans="1:5">
      <c r="A33169" s="234" t="s">
        <v>57769</v>
      </c>
      <c r="D33169" s="234" t="s">
        <v>57770</v>
      </c>
      <c r="E33169" s="234" t="s">
        <v>57770</v>
      </c>
    </row>
    <row r="33170" spans="1:5">
      <c r="A33170" s="234" t="s">
        <v>57771</v>
      </c>
      <c r="D33170" s="234" t="s">
        <v>57772</v>
      </c>
      <c r="E33170" s="234" t="s">
        <v>57772</v>
      </c>
    </row>
    <row r="33171" spans="1:5">
      <c r="A33171" s="234" t="s">
        <v>57773</v>
      </c>
      <c r="D33171" s="234" t="s">
        <v>57774</v>
      </c>
      <c r="E33171" s="234" t="s">
        <v>57774</v>
      </c>
    </row>
    <row r="33172" spans="1:5">
      <c r="A33172" s="234" t="s">
        <v>57775</v>
      </c>
      <c r="D33172" s="234" t="s">
        <v>57776</v>
      </c>
      <c r="E33172" s="234" t="s">
        <v>57776</v>
      </c>
    </row>
    <row r="33173" spans="1:5">
      <c r="A33173" s="234" t="s">
        <v>57777</v>
      </c>
      <c r="D33173" s="234" t="s">
        <v>57778</v>
      </c>
      <c r="E33173" s="234" t="s">
        <v>57778</v>
      </c>
    </row>
    <row r="33174" spans="1:5">
      <c r="A33174" s="234" t="s">
        <v>57779</v>
      </c>
      <c r="D33174" s="234" t="s">
        <v>57780</v>
      </c>
      <c r="E33174" s="234" t="s">
        <v>57780</v>
      </c>
    </row>
    <row r="33175" spans="1:5">
      <c r="A33175" s="234" t="s">
        <v>57781</v>
      </c>
      <c r="D33175" s="234" t="s">
        <v>57782</v>
      </c>
      <c r="E33175" s="234" t="s">
        <v>57782</v>
      </c>
    </row>
    <row r="33176" spans="1:5">
      <c r="A33176" s="234" t="s">
        <v>57783</v>
      </c>
      <c r="D33176" s="234" t="s">
        <v>57784</v>
      </c>
      <c r="E33176" s="234" t="s">
        <v>57784</v>
      </c>
    </row>
    <row r="33177" spans="1:5">
      <c r="A33177" s="234" t="s">
        <v>57785</v>
      </c>
      <c r="D33177" s="234" t="s">
        <v>57786</v>
      </c>
      <c r="E33177" s="234" t="s">
        <v>57786</v>
      </c>
    </row>
    <row r="33178" spans="1:5">
      <c r="A33178" s="234" t="s">
        <v>57787</v>
      </c>
      <c r="D33178" s="234" t="s">
        <v>57788</v>
      </c>
      <c r="E33178" s="234" t="s">
        <v>57788</v>
      </c>
    </row>
    <row r="33179" spans="1:5">
      <c r="A33179" s="234" t="s">
        <v>57789</v>
      </c>
      <c r="D33179" s="234" t="s">
        <v>57790</v>
      </c>
      <c r="E33179" s="234" t="s">
        <v>57790</v>
      </c>
    </row>
    <row r="33180" spans="1:5">
      <c r="A33180" s="234" t="s">
        <v>57791</v>
      </c>
      <c r="D33180" s="234" t="s">
        <v>57792</v>
      </c>
      <c r="E33180" s="234" t="s">
        <v>57792</v>
      </c>
    </row>
    <row r="33181" spans="1:5">
      <c r="A33181" s="234" t="s">
        <v>57793</v>
      </c>
      <c r="D33181" s="234" t="s">
        <v>57794</v>
      </c>
      <c r="E33181" s="234" t="s">
        <v>57794</v>
      </c>
    </row>
    <row r="33182" spans="1:5">
      <c r="A33182" s="234" t="s">
        <v>57795</v>
      </c>
      <c r="D33182" s="234" t="s">
        <v>57796</v>
      </c>
      <c r="E33182" s="234" t="s">
        <v>57796</v>
      </c>
    </row>
    <row r="33183" spans="1:5">
      <c r="A33183" s="234" t="s">
        <v>57797</v>
      </c>
      <c r="D33183" s="234" t="s">
        <v>57798</v>
      </c>
      <c r="E33183" s="234" t="s">
        <v>57798</v>
      </c>
    </row>
    <row r="33184" spans="1:5">
      <c r="A33184" s="234" t="s">
        <v>57799</v>
      </c>
      <c r="D33184" s="234" t="s">
        <v>57800</v>
      </c>
      <c r="E33184" s="234" t="s">
        <v>57800</v>
      </c>
    </row>
    <row r="33185" spans="1:5">
      <c r="A33185" s="234" t="s">
        <v>57801</v>
      </c>
      <c r="D33185" s="234" t="s">
        <v>57802</v>
      </c>
      <c r="E33185" s="234" t="s">
        <v>57802</v>
      </c>
    </row>
    <row r="33186" spans="1:5">
      <c r="A33186" s="234" t="s">
        <v>57803</v>
      </c>
      <c r="D33186" s="234" t="s">
        <v>57804</v>
      </c>
      <c r="E33186" s="234" t="s">
        <v>57804</v>
      </c>
    </row>
    <row r="33187" spans="1:5">
      <c r="A33187" s="234" t="s">
        <v>57805</v>
      </c>
      <c r="D33187" s="234" t="s">
        <v>57806</v>
      </c>
      <c r="E33187" s="234" t="s">
        <v>57806</v>
      </c>
    </row>
    <row r="33188" spans="1:5">
      <c r="A33188" s="234" t="s">
        <v>57807</v>
      </c>
      <c r="D33188" s="234" t="s">
        <v>57808</v>
      </c>
      <c r="E33188" s="234" t="s">
        <v>57808</v>
      </c>
    </row>
    <row r="33189" spans="1:5">
      <c r="A33189" s="234" t="s">
        <v>57809</v>
      </c>
      <c r="D33189" s="234" t="s">
        <v>57810</v>
      </c>
      <c r="E33189" s="234" t="s">
        <v>57810</v>
      </c>
    </row>
    <row r="33190" spans="1:5">
      <c r="A33190" s="234" t="s">
        <v>57811</v>
      </c>
      <c r="D33190" s="234" t="s">
        <v>57812</v>
      </c>
      <c r="E33190" s="234" t="s">
        <v>57812</v>
      </c>
    </row>
    <row r="33191" spans="1:5">
      <c r="A33191" s="234" t="s">
        <v>57813</v>
      </c>
      <c r="D33191" s="234" t="s">
        <v>57814</v>
      </c>
      <c r="E33191" s="234" t="s">
        <v>57814</v>
      </c>
    </row>
    <row r="33192" spans="1:5">
      <c r="A33192" s="234" t="s">
        <v>57815</v>
      </c>
      <c r="D33192" s="234" t="s">
        <v>57816</v>
      </c>
      <c r="E33192" s="234" t="s">
        <v>57816</v>
      </c>
    </row>
    <row r="33193" spans="1:5">
      <c r="A33193" s="234" t="s">
        <v>57817</v>
      </c>
      <c r="D33193" s="234" t="s">
        <v>57818</v>
      </c>
      <c r="E33193" s="234" t="s">
        <v>57818</v>
      </c>
    </row>
    <row r="33194" spans="1:5">
      <c r="A33194" s="234" t="s">
        <v>57819</v>
      </c>
      <c r="D33194" s="234" t="s">
        <v>57820</v>
      </c>
      <c r="E33194" s="234" t="s">
        <v>57820</v>
      </c>
    </row>
    <row r="33195" spans="1:5">
      <c r="A33195" s="234" t="s">
        <v>57821</v>
      </c>
      <c r="D33195" s="234" t="s">
        <v>57822</v>
      </c>
      <c r="E33195" s="234" t="s">
        <v>57822</v>
      </c>
    </row>
    <row r="33196" spans="1:5">
      <c r="A33196" s="234" t="s">
        <v>57823</v>
      </c>
      <c r="D33196" s="234" t="s">
        <v>57824</v>
      </c>
      <c r="E33196" s="234" t="s">
        <v>57824</v>
      </c>
    </row>
    <row r="33197" spans="1:5">
      <c r="A33197" s="234" t="s">
        <v>57825</v>
      </c>
      <c r="D33197" s="234" t="s">
        <v>57826</v>
      </c>
      <c r="E33197" s="234" t="s">
        <v>57826</v>
      </c>
    </row>
    <row r="33198" spans="1:5">
      <c r="A33198" s="234" t="s">
        <v>57827</v>
      </c>
      <c r="D33198" s="234" t="s">
        <v>57828</v>
      </c>
      <c r="E33198" s="234" t="s">
        <v>57828</v>
      </c>
    </row>
    <row r="33199" spans="1:5">
      <c r="A33199" s="234" t="s">
        <v>57829</v>
      </c>
      <c r="D33199" s="234" t="s">
        <v>57830</v>
      </c>
      <c r="E33199" s="234" t="s">
        <v>57830</v>
      </c>
    </row>
    <row r="33200" spans="1:5">
      <c r="A33200" s="234" t="s">
        <v>57831</v>
      </c>
      <c r="D33200" s="234" t="s">
        <v>57832</v>
      </c>
      <c r="E33200" s="234" t="s">
        <v>57832</v>
      </c>
    </row>
    <row r="33201" spans="1:5">
      <c r="A33201" s="234" t="s">
        <v>57833</v>
      </c>
      <c r="D33201" s="234" t="s">
        <v>57834</v>
      </c>
      <c r="E33201" s="234" t="s">
        <v>57834</v>
      </c>
    </row>
    <row r="33202" spans="1:5">
      <c r="A33202" s="234" t="s">
        <v>57835</v>
      </c>
      <c r="D33202" s="234" t="s">
        <v>57836</v>
      </c>
      <c r="E33202" s="234" t="s">
        <v>57836</v>
      </c>
    </row>
    <row r="33203" spans="1:5">
      <c r="A33203" s="234" t="s">
        <v>57837</v>
      </c>
      <c r="D33203" s="234" t="s">
        <v>57838</v>
      </c>
      <c r="E33203" s="234" t="s">
        <v>57838</v>
      </c>
    </row>
    <row r="33204" spans="1:5">
      <c r="A33204" s="234" t="s">
        <v>57839</v>
      </c>
      <c r="D33204" s="234" t="s">
        <v>57840</v>
      </c>
      <c r="E33204" s="234" t="s">
        <v>57840</v>
      </c>
    </row>
    <row r="33205" spans="1:5">
      <c r="A33205" s="234" t="s">
        <v>57841</v>
      </c>
      <c r="D33205" s="234" t="s">
        <v>57842</v>
      </c>
      <c r="E33205" s="234" t="s">
        <v>57842</v>
      </c>
    </row>
    <row r="33206" spans="1:5">
      <c r="A33206" s="234" t="s">
        <v>57843</v>
      </c>
      <c r="D33206" s="234" t="s">
        <v>57844</v>
      </c>
      <c r="E33206" s="234" t="s">
        <v>57844</v>
      </c>
    </row>
    <row r="33207" spans="1:5">
      <c r="A33207" s="234" t="s">
        <v>57845</v>
      </c>
      <c r="D33207" s="234" t="s">
        <v>57846</v>
      </c>
      <c r="E33207" s="234" t="s">
        <v>57846</v>
      </c>
    </row>
    <row r="33208" spans="1:5">
      <c r="A33208" s="234" t="s">
        <v>57847</v>
      </c>
      <c r="D33208" s="234" t="s">
        <v>57848</v>
      </c>
      <c r="E33208" s="234" t="s">
        <v>57848</v>
      </c>
    </row>
    <row r="33209" spans="1:5">
      <c r="A33209" s="234" t="s">
        <v>57849</v>
      </c>
      <c r="D33209" s="234" t="s">
        <v>57850</v>
      </c>
      <c r="E33209" s="234" t="s">
        <v>57850</v>
      </c>
    </row>
    <row r="33210" spans="1:5">
      <c r="A33210" s="234" t="s">
        <v>57851</v>
      </c>
      <c r="D33210" s="234" t="s">
        <v>57852</v>
      </c>
      <c r="E33210" s="234" t="s">
        <v>57852</v>
      </c>
    </row>
    <row r="33211" spans="1:5">
      <c r="A33211" s="234" t="s">
        <v>57853</v>
      </c>
      <c r="D33211" s="234" t="s">
        <v>57854</v>
      </c>
      <c r="E33211" s="234" t="s">
        <v>57854</v>
      </c>
    </row>
    <row r="33212" spans="1:5">
      <c r="A33212" s="234" t="s">
        <v>57855</v>
      </c>
      <c r="D33212" s="234" t="s">
        <v>57856</v>
      </c>
      <c r="E33212" s="234" t="s">
        <v>57856</v>
      </c>
    </row>
    <row r="33213" spans="1:5">
      <c r="A33213" s="234" t="s">
        <v>57857</v>
      </c>
      <c r="D33213" s="234" t="s">
        <v>57858</v>
      </c>
      <c r="E33213" s="234" t="s">
        <v>57858</v>
      </c>
    </row>
    <row r="33214" spans="1:5">
      <c r="A33214" s="234" t="s">
        <v>57859</v>
      </c>
      <c r="D33214" s="234" t="s">
        <v>57860</v>
      </c>
      <c r="E33214" s="234" t="s">
        <v>57860</v>
      </c>
    </row>
    <row r="33215" spans="1:5">
      <c r="A33215" s="234" t="s">
        <v>57861</v>
      </c>
      <c r="D33215" s="234" t="s">
        <v>57862</v>
      </c>
      <c r="E33215" s="234" t="s">
        <v>57862</v>
      </c>
    </row>
    <row r="33216" spans="1:5">
      <c r="A33216" s="234" t="s">
        <v>57863</v>
      </c>
      <c r="D33216" s="234" t="s">
        <v>57864</v>
      </c>
      <c r="E33216" s="234" t="s">
        <v>57864</v>
      </c>
    </row>
    <row r="33217" spans="1:5">
      <c r="A33217" s="234" t="s">
        <v>57865</v>
      </c>
      <c r="D33217" s="234" t="s">
        <v>57866</v>
      </c>
      <c r="E33217" s="234" t="s">
        <v>57866</v>
      </c>
    </row>
    <row r="33218" spans="1:5">
      <c r="A33218" s="234" t="s">
        <v>57867</v>
      </c>
      <c r="D33218" s="234" t="s">
        <v>57868</v>
      </c>
      <c r="E33218" s="234" t="s">
        <v>57868</v>
      </c>
    </row>
    <row r="33219" spans="1:5">
      <c r="A33219" s="234" t="s">
        <v>57869</v>
      </c>
      <c r="D33219" s="234" t="s">
        <v>57870</v>
      </c>
      <c r="E33219" s="234" t="s">
        <v>57870</v>
      </c>
    </row>
    <row r="33220" spans="1:5">
      <c r="A33220" s="234" t="s">
        <v>57871</v>
      </c>
      <c r="D33220" s="234" t="s">
        <v>57872</v>
      </c>
      <c r="E33220" s="234" t="s">
        <v>57872</v>
      </c>
    </row>
    <row r="33221" spans="1:5">
      <c r="A33221" s="234" t="s">
        <v>57873</v>
      </c>
      <c r="D33221" s="234" t="s">
        <v>57874</v>
      </c>
      <c r="E33221" s="234" t="s">
        <v>57874</v>
      </c>
    </row>
    <row r="33222" spans="1:5">
      <c r="A33222" s="234" t="s">
        <v>57875</v>
      </c>
      <c r="D33222" s="234" t="s">
        <v>57876</v>
      </c>
      <c r="E33222" s="234" t="s">
        <v>57876</v>
      </c>
    </row>
    <row r="33223" spans="1:5">
      <c r="A33223" s="234" t="s">
        <v>57877</v>
      </c>
      <c r="D33223" s="234" t="s">
        <v>57878</v>
      </c>
      <c r="E33223" s="234" t="s">
        <v>57878</v>
      </c>
    </row>
    <row r="33224" spans="1:5">
      <c r="A33224" s="234" t="s">
        <v>57879</v>
      </c>
      <c r="D33224" s="234" t="s">
        <v>57880</v>
      </c>
      <c r="E33224" s="234" t="s">
        <v>57880</v>
      </c>
    </row>
    <row r="33225" spans="1:5">
      <c r="A33225" s="234" t="s">
        <v>57881</v>
      </c>
      <c r="D33225" s="234" t="s">
        <v>57882</v>
      </c>
      <c r="E33225" s="234" t="s">
        <v>57882</v>
      </c>
    </row>
    <row r="33226" spans="1:5">
      <c r="A33226" s="234" t="s">
        <v>57883</v>
      </c>
      <c r="D33226" s="234" t="s">
        <v>57884</v>
      </c>
      <c r="E33226" s="234" t="s">
        <v>57884</v>
      </c>
    </row>
    <row r="33227" spans="1:5">
      <c r="A33227" s="234" t="s">
        <v>57885</v>
      </c>
      <c r="D33227" s="234" t="s">
        <v>57886</v>
      </c>
      <c r="E33227" s="234" t="s">
        <v>57886</v>
      </c>
    </row>
    <row r="33228" spans="1:5">
      <c r="A33228" s="234" t="s">
        <v>57887</v>
      </c>
      <c r="D33228" s="234" t="s">
        <v>57888</v>
      </c>
      <c r="E33228" s="234" t="s">
        <v>57888</v>
      </c>
    </row>
    <row r="33229" spans="1:5">
      <c r="A33229" s="234" t="s">
        <v>57889</v>
      </c>
      <c r="D33229" s="234" t="s">
        <v>57890</v>
      </c>
      <c r="E33229" s="234" t="s">
        <v>57890</v>
      </c>
    </row>
    <row r="33230" spans="1:5">
      <c r="A33230" s="234" t="s">
        <v>57891</v>
      </c>
      <c r="D33230" s="234" t="s">
        <v>57892</v>
      </c>
      <c r="E33230" s="234" t="s">
        <v>57892</v>
      </c>
    </row>
    <row r="33231" spans="1:5">
      <c r="A33231" s="234" t="s">
        <v>57893</v>
      </c>
      <c r="D33231" s="234" t="s">
        <v>57894</v>
      </c>
      <c r="E33231" s="234" t="s">
        <v>57894</v>
      </c>
    </row>
    <row r="33232" spans="1:5">
      <c r="A33232" s="234" t="s">
        <v>57895</v>
      </c>
      <c r="D33232" s="234" t="s">
        <v>57896</v>
      </c>
      <c r="E33232" s="234" t="s">
        <v>57896</v>
      </c>
    </row>
    <row r="33233" spans="1:5">
      <c r="A33233" s="234" t="s">
        <v>57897</v>
      </c>
      <c r="D33233" s="234" t="s">
        <v>57898</v>
      </c>
      <c r="E33233" s="234" t="s">
        <v>57898</v>
      </c>
    </row>
    <row r="33234" spans="1:5">
      <c r="A33234" s="234" t="s">
        <v>57899</v>
      </c>
      <c r="D33234" s="234" t="s">
        <v>57900</v>
      </c>
      <c r="E33234" s="234" t="s">
        <v>57900</v>
      </c>
    </row>
    <row r="33235" spans="1:5">
      <c r="A33235" s="234" t="s">
        <v>57901</v>
      </c>
      <c r="D33235" s="234" t="s">
        <v>57902</v>
      </c>
      <c r="E33235" s="234" t="s">
        <v>57902</v>
      </c>
    </row>
    <row r="33236" spans="1:5">
      <c r="A33236" s="234" t="s">
        <v>57903</v>
      </c>
      <c r="D33236" s="234" t="s">
        <v>57904</v>
      </c>
      <c r="E33236" s="234" t="s">
        <v>57904</v>
      </c>
    </row>
    <row r="33237" spans="1:5">
      <c r="A33237" s="234" t="s">
        <v>57905</v>
      </c>
      <c r="D33237" s="234" t="s">
        <v>57906</v>
      </c>
      <c r="E33237" s="234" t="s">
        <v>57906</v>
      </c>
    </row>
    <row r="33238" spans="1:5">
      <c r="A33238" s="234" t="s">
        <v>57907</v>
      </c>
      <c r="D33238" s="234" t="s">
        <v>57908</v>
      </c>
      <c r="E33238" s="234" t="s">
        <v>57908</v>
      </c>
    </row>
    <row r="33239" spans="1:5">
      <c r="A33239" s="234" t="s">
        <v>57909</v>
      </c>
      <c r="D33239" s="234" t="s">
        <v>57910</v>
      </c>
      <c r="E33239" s="234" t="s">
        <v>57910</v>
      </c>
    </row>
    <row r="33240" spans="1:5">
      <c r="A33240" s="234" t="s">
        <v>57911</v>
      </c>
      <c r="D33240" s="234" t="s">
        <v>57912</v>
      </c>
      <c r="E33240" s="234" t="s">
        <v>57912</v>
      </c>
    </row>
    <row r="33241" spans="1:5">
      <c r="A33241" s="234" t="s">
        <v>57913</v>
      </c>
      <c r="D33241" s="234" t="s">
        <v>57914</v>
      </c>
      <c r="E33241" s="234" t="s">
        <v>57914</v>
      </c>
    </row>
    <row r="33242" spans="1:5">
      <c r="A33242" s="234" t="s">
        <v>57915</v>
      </c>
      <c r="D33242" s="234" t="s">
        <v>57916</v>
      </c>
      <c r="E33242" s="234" t="s">
        <v>57916</v>
      </c>
    </row>
    <row r="33243" spans="1:5">
      <c r="A33243" s="234" t="s">
        <v>57917</v>
      </c>
      <c r="D33243" s="234" t="s">
        <v>57918</v>
      </c>
      <c r="E33243" s="234" t="s">
        <v>57918</v>
      </c>
    </row>
    <row r="33244" spans="1:5">
      <c r="A33244" s="234" t="s">
        <v>57919</v>
      </c>
      <c r="D33244" s="234" t="s">
        <v>57920</v>
      </c>
      <c r="E33244" s="234" t="s">
        <v>57920</v>
      </c>
    </row>
    <row r="33245" spans="1:5">
      <c r="A33245" s="234" t="s">
        <v>57921</v>
      </c>
      <c r="D33245" s="234" t="s">
        <v>57922</v>
      </c>
      <c r="E33245" s="234" t="s">
        <v>57922</v>
      </c>
    </row>
    <row r="33246" spans="1:5">
      <c r="A33246" s="234" t="s">
        <v>57923</v>
      </c>
      <c r="D33246" s="234" t="s">
        <v>57924</v>
      </c>
      <c r="E33246" s="234" t="s">
        <v>57924</v>
      </c>
    </row>
    <row r="33247" spans="1:5">
      <c r="A33247" s="234" t="s">
        <v>57925</v>
      </c>
      <c r="D33247" s="234" t="s">
        <v>57926</v>
      </c>
      <c r="E33247" s="234" t="s">
        <v>57926</v>
      </c>
    </row>
    <row r="33248" spans="1:5">
      <c r="A33248" s="234" t="s">
        <v>57927</v>
      </c>
      <c r="D33248" s="234" t="s">
        <v>57928</v>
      </c>
      <c r="E33248" s="234" t="s">
        <v>57928</v>
      </c>
    </row>
    <row r="33249" spans="1:5">
      <c r="A33249" s="234" t="s">
        <v>57929</v>
      </c>
      <c r="D33249" s="234" t="s">
        <v>57930</v>
      </c>
      <c r="E33249" s="234" t="s">
        <v>57930</v>
      </c>
    </row>
    <row r="33250" spans="1:5">
      <c r="A33250" s="234" t="s">
        <v>57931</v>
      </c>
      <c r="D33250" s="234" t="s">
        <v>57932</v>
      </c>
      <c r="E33250" s="234" t="s">
        <v>57932</v>
      </c>
    </row>
    <row r="33251" spans="1:5">
      <c r="A33251" s="234" t="s">
        <v>57933</v>
      </c>
      <c r="D33251" s="234" t="s">
        <v>57934</v>
      </c>
      <c r="E33251" s="234" t="s">
        <v>57934</v>
      </c>
    </row>
    <row r="33252" spans="1:5">
      <c r="A33252" s="234" t="s">
        <v>57935</v>
      </c>
      <c r="D33252" s="234" t="s">
        <v>57936</v>
      </c>
      <c r="E33252" s="234" t="s">
        <v>57936</v>
      </c>
    </row>
    <row r="33253" spans="1:5">
      <c r="A33253" s="234" t="s">
        <v>57937</v>
      </c>
      <c r="D33253" s="234" t="s">
        <v>57938</v>
      </c>
      <c r="E33253" s="234" t="s">
        <v>57938</v>
      </c>
    </row>
    <row r="33254" spans="1:5">
      <c r="A33254" s="234" t="s">
        <v>57939</v>
      </c>
      <c r="D33254" s="234" t="s">
        <v>57940</v>
      </c>
      <c r="E33254" s="234" t="s">
        <v>57940</v>
      </c>
    </row>
    <row r="33255" spans="1:5">
      <c r="A33255" s="234" t="s">
        <v>57941</v>
      </c>
      <c r="D33255" s="234" t="s">
        <v>57942</v>
      </c>
      <c r="E33255" s="234" t="s">
        <v>57942</v>
      </c>
    </row>
    <row r="33256" spans="1:5">
      <c r="A33256" s="234" t="s">
        <v>57943</v>
      </c>
      <c r="D33256" s="234" t="s">
        <v>57944</v>
      </c>
      <c r="E33256" s="234" t="s">
        <v>57944</v>
      </c>
    </row>
    <row r="33257" spans="1:5">
      <c r="A33257" s="234" t="s">
        <v>57945</v>
      </c>
      <c r="D33257" s="234" t="s">
        <v>57946</v>
      </c>
      <c r="E33257" s="234" t="s">
        <v>57946</v>
      </c>
    </row>
    <row r="33258" spans="1:5">
      <c r="A33258" s="234" t="s">
        <v>57947</v>
      </c>
      <c r="D33258" s="234" t="s">
        <v>57948</v>
      </c>
      <c r="E33258" s="234" t="s">
        <v>57948</v>
      </c>
    </row>
    <row r="33259" spans="1:5">
      <c r="A33259" s="234" t="s">
        <v>57949</v>
      </c>
      <c r="D33259" s="234" t="s">
        <v>57950</v>
      </c>
      <c r="E33259" s="234" t="s">
        <v>57950</v>
      </c>
    </row>
    <row r="33260" spans="1:5">
      <c r="A33260" s="234" t="s">
        <v>57951</v>
      </c>
      <c r="D33260" s="234" t="s">
        <v>57952</v>
      </c>
      <c r="E33260" s="234" t="s">
        <v>57952</v>
      </c>
    </row>
    <row r="33261" spans="1:5">
      <c r="A33261" s="234" t="s">
        <v>57953</v>
      </c>
      <c r="D33261" s="234" t="s">
        <v>57954</v>
      </c>
      <c r="E33261" s="234" t="s">
        <v>57954</v>
      </c>
    </row>
    <row r="33262" spans="1:5">
      <c r="A33262" s="234" t="s">
        <v>57955</v>
      </c>
      <c r="D33262" s="234" t="s">
        <v>57956</v>
      </c>
      <c r="E33262" s="234" t="s">
        <v>57956</v>
      </c>
    </row>
    <row r="33263" spans="1:5">
      <c r="A33263" s="234" t="s">
        <v>57957</v>
      </c>
      <c r="D33263" s="234" t="s">
        <v>57958</v>
      </c>
      <c r="E33263" s="234" t="s">
        <v>57958</v>
      </c>
    </row>
    <row r="33264" spans="1:5">
      <c r="A33264" s="234" t="s">
        <v>57959</v>
      </c>
      <c r="D33264" s="234" t="s">
        <v>57958</v>
      </c>
      <c r="E33264" s="234" t="s">
        <v>57958</v>
      </c>
    </row>
    <row r="33265" spans="1:5">
      <c r="A33265" s="234" t="s">
        <v>57960</v>
      </c>
      <c r="D33265" s="234" t="s">
        <v>57961</v>
      </c>
      <c r="E33265" s="234" t="s">
        <v>57961</v>
      </c>
    </row>
    <row r="33266" spans="1:5">
      <c r="A33266" s="234" t="s">
        <v>57962</v>
      </c>
      <c r="D33266" s="234" t="s">
        <v>57961</v>
      </c>
      <c r="E33266" s="234" t="s">
        <v>57961</v>
      </c>
    </row>
    <row r="33267" spans="1:5">
      <c r="A33267" s="234" t="s">
        <v>57963</v>
      </c>
      <c r="D33267" s="234" t="s">
        <v>57964</v>
      </c>
      <c r="E33267" s="234" t="s">
        <v>57964</v>
      </c>
    </row>
    <row r="33268" spans="1:5">
      <c r="A33268" s="234" t="s">
        <v>57965</v>
      </c>
      <c r="D33268" s="234" t="s">
        <v>57966</v>
      </c>
      <c r="E33268" s="234" t="s">
        <v>57966</v>
      </c>
    </row>
    <row r="33269" spans="1:5">
      <c r="A33269" s="234" t="s">
        <v>57967</v>
      </c>
      <c r="D33269" s="234" t="s">
        <v>57968</v>
      </c>
      <c r="E33269" s="234" t="s">
        <v>57968</v>
      </c>
    </row>
    <row r="33270" spans="1:5">
      <c r="A33270" s="234" t="s">
        <v>57969</v>
      </c>
      <c r="D33270" s="234" t="s">
        <v>57970</v>
      </c>
      <c r="E33270" s="234" t="s">
        <v>57970</v>
      </c>
    </row>
    <row r="33271" spans="1:5">
      <c r="A33271" s="234" t="s">
        <v>57971</v>
      </c>
      <c r="D33271" s="234" t="s">
        <v>57972</v>
      </c>
      <c r="E33271" s="234" t="s">
        <v>57972</v>
      </c>
    </row>
    <row r="33272" spans="1:5">
      <c r="A33272" s="234" t="s">
        <v>57973</v>
      </c>
      <c r="D33272" s="234" t="s">
        <v>57974</v>
      </c>
      <c r="E33272" s="234" t="s">
        <v>57974</v>
      </c>
    </row>
    <row r="33273" spans="1:5">
      <c r="A33273" s="234" t="s">
        <v>57975</v>
      </c>
      <c r="D33273" s="234" t="s">
        <v>57976</v>
      </c>
      <c r="E33273" s="234" t="s">
        <v>57976</v>
      </c>
    </row>
    <row r="33274" spans="1:5">
      <c r="A33274" s="234" t="s">
        <v>57977</v>
      </c>
      <c r="D33274" s="234" t="s">
        <v>57978</v>
      </c>
      <c r="E33274" s="234" t="s">
        <v>57978</v>
      </c>
    </row>
    <row r="33275" spans="1:5">
      <c r="A33275" s="234" t="s">
        <v>57979</v>
      </c>
      <c r="D33275" s="234" t="s">
        <v>57980</v>
      </c>
      <c r="E33275" s="234" t="s">
        <v>57980</v>
      </c>
    </row>
    <row r="33276" spans="1:5">
      <c r="A33276" s="234" t="s">
        <v>57981</v>
      </c>
      <c r="D33276" s="234" t="s">
        <v>57982</v>
      </c>
      <c r="E33276" s="234" t="s">
        <v>57982</v>
      </c>
    </row>
    <row r="33277" spans="1:5">
      <c r="A33277" s="234" t="s">
        <v>57983</v>
      </c>
      <c r="D33277" s="234" t="s">
        <v>57984</v>
      </c>
      <c r="E33277" s="234" t="s">
        <v>57984</v>
      </c>
    </row>
    <row r="33278" spans="1:5">
      <c r="A33278" s="234" t="s">
        <v>57985</v>
      </c>
      <c r="D33278" s="234" t="s">
        <v>57984</v>
      </c>
      <c r="E33278" s="234" t="s">
        <v>57984</v>
      </c>
    </row>
    <row r="33279" spans="1:5">
      <c r="A33279" s="234" t="s">
        <v>57986</v>
      </c>
      <c r="D33279" s="234" t="s">
        <v>57987</v>
      </c>
      <c r="E33279" s="234" t="s">
        <v>57987</v>
      </c>
    </row>
    <row r="33280" spans="1:5">
      <c r="A33280" s="234" t="s">
        <v>57988</v>
      </c>
      <c r="D33280" s="234" t="s">
        <v>57989</v>
      </c>
      <c r="E33280" s="234" t="s">
        <v>57989</v>
      </c>
    </row>
    <row r="33281" spans="1:5">
      <c r="A33281" s="234" t="s">
        <v>57990</v>
      </c>
      <c r="D33281" s="234" t="s">
        <v>57991</v>
      </c>
      <c r="E33281" s="234" t="s">
        <v>57991</v>
      </c>
    </row>
    <row r="33282" spans="1:5">
      <c r="A33282" s="234" t="s">
        <v>57992</v>
      </c>
      <c r="D33282" s="234" t="s">
        <v>57993</v>
      </c>
      <c r="E33282" s="234" t="s">
        <v>57993</v>
      </c>
    </row>
    <row r="33283" spans="1:5">
      <c r="A33283" s="234" t="s">
        <v>57994</v>
      </c>
      <c r="D33283" s="234" t="s">
        <v>57995</v>
      </c>
      <c r="E33283" s="234" t="s">
        <v>57995</v>
      </c>
    </row>
    <row r="33284" spans="1:5">
      <c r="A33284" s="234" t="s">
        <v>57996</v>
      </c>
      <c r="D33284" s="234" t="s">
        <v>57997</v>
      </c>
      <c r="E33284" s="234" t="s">
        <v>57997</v>
      </c>
    </row>
    <row r="33285" spans="1:5">
      <c r="A33285" s="234" t="s">
        <v>57998</v>
      </c>
      <c r="D33285" s="234" t="s">
        <v>57999</v>
      </c>
      <c r="E33285" s="234" t="s">
        <v>57999</v>
      </c>
    </row>
    <row r="33286" spans="1:5">
      <c r="A33286" s="234" t="s">
        <v>58000</v>
      </c>
      <c r="D33286" s="234" t="s">
        <v>58001</v>
      </c>
      <c r="E33286" s="234" t="s">
        <v>58001</v>
      </c>
    </row>
    <row r="33287" spans="1:5">
      <c r="A33287" s="234" t="s">
        <v>58002</v>
      </c>
      <c r="D33287" s="234" t="s">
        <v>58001</v>
      </c>
      <c r="E33287" s="234" t="s">
        <v>58001</v>
      </c>
    </row>
    <row r="33288" spans="1:5">
      <c r="A33288" s="234" t="s">
        <v>58003</v>
      </c>
      <c r="D33288" s="234" t="s">
        <v>58004</v>
      </c>
      <c r="E33288" s="234" t="s">
        <v>58004</v>
      </c>
    </row>
    <row r="33289" spans="1:5">
      <c r="A33289" s="234" t="s">
        <v>58005</v>
      </c>
      <c r="D33289" s="234" t="s">
        <v>58006</v>
      </c>
      <c r="E33289" s="234" t="s">
        <v>58006</v>
      </c>
    </row>
    <row r="33290" spans="1:5">
      <c r="A33290" s="234" t="s">
        <v>58007</v>
      </c>
      <c r="D33290" s="234" t="s">
        <v>58008</v>
      </c>
      <c r="E33290" s="234" t="s">
        <v>58008</v>
      </c>
    </row>
    <row r="33291" spans="1:5">
      <c r="A33291" s="234" t="s">
        <v>58009</v>
      </c>
      <c r="D33291" s="234" t="s">
        <v>58010</v>
      </c>
      <c r="E33291" s="234" t="s">
        <v>58010</v>
      </c>
    </row>
    <row r="33292" spans="1:5">
      <c r="A33292" s="234" t="s">
        <v>58011</v>
      </c>
      <c r="D33292" s="234" t="s">
        <v>58012</v>
      </c>
      <c r="E33292" s="234" t="s">
        <v>58012</v>
      </c>
    </row>
    <row r="33293" spans="1:5">
      <c r="A33293" s="234" t="s">
        <v>58013</v>
      </c>
      <c r="D33293" s="234" t="s">
        <v>58014</v>
      </c>
      <c r="E33293" s="234" t="s">
        <v>58014</v>
      </c>
    </row>
    <row r="33294" spans="1:5">
      <c r="A33294" s="234" t="s">
        <v>58015</v>
      </c>
      <c r="D33294" s="234" t="s">
        <v>58016</v>
      </c>
      <c r="E33294" s="234" t="s">
        <v>58016</v>
      </c>
    </row>
    <row r="33295" spans="1:5">
      <c r="A33295" s="234" t="s">
        <v>58017</v>
      </c>
      <c r="D33295" s="234" t="s">
        <v>58016</v>
      </c>
      <c r="E33295" s="234" t="s">
        <v>58016</v>
      </c>
    </row>
    <row r="33296" spans="1:5">
      <c r="A33296" s="234" t="s">
        <v>58018</v>
      </c>
      <c r="D33296" s="234" t="s">
        <v>58019</v>
      </c>
      <c r="E33296" s="234" t="s">
        <v>58019</v>
      </c>
    </row>
    <row r="33297" spans="1:5">
      <c r="A33297" s="234" t="s">
        <v>58020</v>
      </c>
      <c r="D33297" s="234" t="s">
        <v>58021</v>
      </c>
      <c r="E33297" s="234" t="s">
        <v>58021</v>
      </c>
    </row>
    <row r="33298" spans="1:5">
      <c r="A33298" s="234" t="s">
        <v>58022</v>
      </c>
      <c r="D33298" s="234" t="s">
        <v>58023</v>
      </c>
      <c r="E33298" s="234" t="s">
        <v>58023</v>
      </c>
    </row>
    <row r="33299" spans="1:5">
      <c r="A33299" s="234" t="s">
        <v>58024</v>
      </c>
      <c r="D33299" s="234" t="s">
        <v>58025</v>
      </c>
      <c r="E33299" s="234" t="s">
        <v>58025</v>
      </c>
    </row>
    <row r="33300" spans="1:5">
      <c r="A33300" s="234" t="s">
        <v>58026</v>
      </c>
      <c r="D33300" s="234" t="s">
        <v>58027</v>
      </c>
      <c r="E33300" s="234" t="s">
        <v>58027</v>
      </c>
    </row>
    <row r="33301" spans="1:5">
      <c r="A33301" s="234" t="s">
        <v>58028</v>
      </c>
      <c r="D33301" s="234" t="s">
        <v>58029</v>
      </c>
      <c r="E33301" s="234" t="s">
        <v>58029</v>
      </c>
    </row>
    <row r="33302" spans="1:5">
      <c r="A33302" s="234" t="s">
        <v>58030</v>
      </c>
      <c r="D33302" s="234" t="s">
        <v>58031</v>
      </c>
      <c r="E33302" s="234" t="s">
        <v>58031</v>
      </c>
    </row>
    <row r="33303" spans="1:5">
      <c r="A33303" s="234" t="s">
        <v>58032</v>
      </c>
      <c r="D33303" s="234" t="s">
        <v>58031</v>
      </c>
      <c r="E33303" s="234" t="s">
        <v>58031</v>
      </c>
    </row>
    <row r="33304" spans="1:5">
      <c r="A33304" s="234" t="s">
        <v>58033</v>
      </c>
      <c r="D33304" s="234" t="s">
        <v>58034</v>
      </c>
      <c r="E33304" s="234" t="s">
        <v>58034</v>
      </c>
    </row>
    <row r="33305" spans="1:5">
      <c r="A33305" s="234" t="s">
        <v>58035</v>
      </c>
      <c r="D33305" s="234" t="s">
        <v>58036</v>
      </c>
      <c r="E33305" s="234" t="s">
        <v>58036</v>
      </c>
    </row>
    <row r="33306" spans="1:5">
      <c r="A33306" s="234" t="s">
        <v>58037</v>
      </c>
      <c r="D33306" s="234" t="s">
        <v>58038</v>
      </c>
      <c r="E33306" s="234" t="s">
        <v>58038</v>
      </c>
    </row>
    <row r="33307" spans="1:5">
      <c r="A33307" s="234" t="s">
        <v>58039</v>
      </c>
      <c r="D33307" s="234" t="s">
        <v>58040</v>
      </c>
      <c r="E33307" s="234" t="s">
        <v>58040</v>
      </c>
    </row>
    <row r="33308" spans="1:5">
      <c r="A33308" s="234" t="s">
        <v>58041</v>
      </c>
      <c r="D33308" s="234" t="s">
        <v>58042</v>
      </c>
      <c r="E33308" s="234" t="s">
        <v>58042</v>
      </c>
    </row>
    <row r="33309" spans="1:5">
      <c r="A33309" s="234" t="s">
        <v>58043</v>
      </c>
      <c r="D33309" s="234" t="s">
        <v>58044</v>
      </c>
      <c r="E33309" s="234" t="s">
        <v>58044</v>
      </c>
    </row>
    <row r="33310" spans="1:5">
      <c r="A33310" s="234" t="s">
        <v>58045</v>
      </c>
      <c r="D33310" s="234" t="s">
        <v>58046</v>
      </c>
      <c r="E33310" s="234" t="s">
        <v>58046</v>
      </c>
    </row>
    <row r="33311" spans="1:5">
      <c r="A33311" s="234" t="s">
        <v>58047</v>
      </c>
      <c r="D33311" s="234" t="s">
        <v>58048</v>
      </c>
      <c r="E33311" s="234" t="s">
        <v>58048</v>
      </c>
    </row>
    <row r="33312" spans="1:5">
      <c r="A33312" s="234" t="s">
        <v>58049</v>
      </c>
      <c r="D33312" s="234" t="s">
        <v>58050</v>
      </c>
      <c r="E33312" s="234" t="s">
        <v>58050</v>
      </c>
    </row>
    <row r="33313" spans="1:5">
      <c r="A33313" s="234" t="s">
        <v>58051</v>
      </c>
      <c r="D33313" s="234" t="s">
        <v>58052</v>
      </c>
      <c r="E33313" s="234" t="s">
        <v>58052</v>
      </c>
    </row>
    <row r="33314" spans="1:5">
      <c r="A33314" s="234" t="s">
        <v>58053</v>
      </c>
      <c r="D33314" s="234" t="s">
        <v>58054</v>
      </c>
      <c r="E33314" s="234" t="s">
        <v>58054</v>
      </c>
    </row>
    <row r="33315" spans="1:5">
      <c r="A33315" s="234" t="s">
        <v>58055</v>
      </c>
      <c r="D33315" s="234" t="s">
        <v>58054</v>
      </c>
      <c r="E33315" s="234" t="s">
        <v>58054</v>
      </c>
    </row>
    <row r="33316" spans="1:5">
      <c r="A33316" s="234" t="s">
        <v>58056</v>
      </c>
      <c r="D33316" s="234" t="s">
        <v>58057</v>
      </c>
      <c r="E33316" s="234" t="s">
        <v>58057</v>
      </c>
    </row>
    <row r="33317" spans="1:5">
      <c r="A33317" s="234" t="s">
        <v>58058</v>
      </c>
      <c r="D33317" s="234" t="s">
        <v>58059</v>
      </c>
      <c r="E33317" s="234" t="s">
        <v>58059</v>
      </c>
    </row>
    <row r="33318" spans="1:5">
      <c r="A33318" s="234" t="s">
        <v>58060</v>
      </c>
      <c r="D33318" s="234" t="s">
        <v>58061</v>
      </c>
      <c r="E33318" s="234" t="s">
        <v>58061</v>
      </c>
    </row>
    <row r="33319" spans="1:5">
      <c r="A33319" s="234" t="s">
        <v>58062</v>
      </c>
      <c r="D33319" s="234" t="s">
        <v>58063</v>
      </c>
      <c r="E33319" s="234" t="s">
        <v>58063</v>
      </c>
    </row>
    <row r="33320" spans="1:5">
      <c r="A33320" s="234" t="s">
        <v>58064</v>
      </c>
      <c r="D33320" s="234" t="s">
        <v>58065</v>
      </c>
      <c r="E33320" s="234" t="s">
        <v>58065</v>
      </c>
    </row>
    <row r="33321" spans="1:5">
      <c r="A33321" s="234" t="s">
        <v>58066</v>
      </c>
      <c r="D33321" s="234" t="s">
        <v>58067</v>
      </c>
      <c r="E33321" s="234" t="s">
        <v>58067</v>
      </c>
    </row>
    <row r="33322" spans="1:5">
      <c r="A33322" s="234" t="s">
        <v>58068</v>
      </c>
      <c r="D33322" s="234" t="s">
        <v>58069</v>
      </c>
      <c r="E33322" s="234" t="s">
        <v>58069</v>
      </c>
    </row>
    <row r="33323" spans="1:5">
      <c r="A33323" s="234" t="s">
        <v>58070</v>
      </c>
      <c r="D33323" s="234" t="s">
        <v>58069</v>
      </c>
      <c r="E33323" s="234" t="s">
        <v>58069</v>
      </c>
    </row>
    <row r="33324" spans="1:5">
      <c r="A33324" s="234" t="s">
        <v>58071</v>
      </c>
      <c r="D33324" s="234" t="s">
        <v>58072</v>
      </c>
      <c r="E33324" s="234" t="s">
        <v>58072</v>
      </c>
    </row>
    <row r="33325" spans="1:5">
      <c r="A33325" s="234" t="s">
        <v>58073</v>
      </c>
      <c r="D33325" s="234" t="s">
        <v>58074</v>
      </c>
      <c r="E33325" s="234" t="s">
        <v>58074</v>
      </c>
    </row>
    <row r="33326" spans="1:5">
      <c r="A33326" s="234" t="s">
        <v>58075</v>
      </c>
      <c r="D33326" s="234" t="s">
        <v>58076</v>
      </c>
      <c r="E33326" s="234" t="s">
        <v>58076</v>
      </c>
    </row>
    <row r="33327" spans="1:5">
      <c r="A33327" s="234" t="s">
        <v>58077</v>
      </c>
      <c r="D33327" s="234" t="s">
        <v>58078</v>
      </c>
      <c r="E33327" s="234" t="s">
        <v>58078</v>
      </c>
    </row>
    <row r="33328" spans="1:5">
      <c r="A33328" s="234" t="s">
        <v>58079</v>
      </c>
      <c r="D33328" s="234" t="s">
        <v>58080</v>
      </c>
      <c r="E33328" s="234" t="s">
        <v>58080</v>
      </c>
    </row>
    <row r="33329" spans="1:5">
      <c r="A33329" s="234" t="s">
        <v>58081</v>
      </c>
      <c r="D33329" s="234" t="s">
        <v>58082</v>
      </c>
      <c r="E33329" s="234" t="s">
        <v>58082</v>
      </c>
    </row>
    <row r="33330" spans="1:5">
      <c r="A33330" s="234" t="s">
        <v>58083</v>
      </c>
      <c r="D33330" s="234" t="s">
        <v>58084</v>
      </c>
      <c r="E33330" s="234" t="s">
        <v>58084</v>
      </c>
    </row>
    <row r="33331" spans="1:5">
      <c r="A33331" s="234" t="s">
        <v>58085</v>
      </c>
      <c r="D33331" s="234" t="s">
        <v>58086</v>
      </c>
      <c r="E33331" s="234" t="s">
        <v>58086</v>
      </c>
    </row>
    <row r="33332" spans="1:5">
      <c r="A33332" s="234" t="s">
        <v>58087</v>
      </c>
      <c r="D33332" s="234" t="s">
        <v>58088</v>
      </c>
      <c r="E33332" s="234" t="s">
        <v>58088</v>
      </c>
    </row>
    <row r="33333" spans="1:5">
      <c r="A33333" s="234" t="s">
        <v>58089</v>
      </c>
      <c r="D33333" s="234" t="s">
        <v>58090</v>
      </c>
      <c r="E33333" s="234" t="s">
        <v>58090</v>
      </c>
    </row>
    <row r="33334" spans="1:5">
      <c r="A33334" s="234" t="s">
        <v>58091</v>
      </c>
      <c r="D33334" s="234" t="s">
        <v>58092</v>
      </c>
      <c r="E33334" s="234" t="s">
        <v>58092</v>
      </c>
    </row>
    <row r="33335" spans="1:5">
      <c r="A33335" s="234" t="s">
        <v>58093</v>
      </c>
      <c r="D33335" s="234" t="s">
        <v>58094</v>
      </c>
      <c r="E33335" s="234" t="s">
        <v>58094</v>
      </c>
    </row>
    <row r="33336" spans="1:5">
      <c r="A33336" s="234" t="s">
        <v>58095</v>
      </c>
      <c r="D33336" s="234" t="s">
        <v>58096</v>
      </c>
      <c r="E33336" s="234" t="s">
        <v>58096</v>
      </c>
    </row>
    <row r="33337" spans="1:5">
      <c r="A33337" s="234" t="s">
        <v>58097</v>
      </c>
      <c r="D33337" s="234" t="s">
        <v>58098</v>
      </c>
      <c r="E33337" s="234" t="s">
        <v>58098</v>
      </c>
    </row>
    <row r="33338" spans="1:5">
      <c r="A33338" s="234" t="s">
        <v>58099</v>
      </c>
      <c r="D33338" s="234" t="s">
        <v>58100</v>
      </c>
      <c r="E33338" s="234" t="s">
        <v>58100</v>
      </c>
    </row>
    <row r="33339" spans="1:5">
      <c r="A33339" s="234" t="s">
        <v>58101</v>
      </c>
      <c r="D33339" s="234" t="s">
        <v>58102</v>
      </c>
      <c r="E33339" s="234" t="s">
        <v>58102</v>
      </c>
    </row>
    <row r="33340" spans="1:5">
      <c r="A33340" s="234" t="s">
        <v>58103</v>
      </c>
      <c r="D33340" s="234" t="s">
        <v>58104</v>
      </c>
      <c r="E33340" s="234" t="s">
        <v>58104</v>
      </c>
    </row>
    <row r="33341" spans="1:5">
      <c r="A33341" s="234" t="s">
        <v>58105</v>
      </c>
      <c r="D33341" s="234" t="s">
        <v>58106</v>
      </c>
      <c r="E33341" s="234" t="s">
        <v>58106</v>
      </c>
    </row>
    <row r="33342" spans="1:5">
      <c r="A33342" s="234" t="s">
        <v>58107</v>
      </c>
      <c r="D33342" s="234" t="s">
        <v>58108</v>
      </c>
      <c r="E33342" s="234" t="s">
        <v>58108</v>
      </c>
    </row>
    <row r="33343" spans="1:5">
      <c r="A33343" s="234" t="s">
        <v>58109</v>
      </c>
      <c r="D33343" s="234" t="s">
        <v>58110</v>
      </c>
      <c r="E33343" s="234" t="s">
        <v>58110</v>
      </c>
    </row>
    <row r="33344" spans="1:5">
      <c r="A33344" s="234" t="s">
        <v>58111</v>
      </c>
      <c r="D33344" s="234" t="s">
        <v>58112</v>
      </c>
      <c r="E33344" s="234" t="s">
        <v>58112</v>
      </c>
    </row>
    <row r="33345" spans="1:5">
      <c r="A33345" s="234" t="s">
        <v>58113</v>
      </c>
      <c r="D33345" s="234" t="s">
        <v>58114</v>
      </c>
      <c r="E33345" s="234" t="s">
        <v>58114</v>
      </c>
    </row>
    <row r="33346" spans="1:5">
      <c r="A33346" s="234" t="s">
        <v>58115</v>
      </c>
      <c r="D33346" s="234" t="s">
        <v>58116</v>
      </c>
      <c r="E33346" s="234" t="s">
        <v>58116</v>
      </c>
    </row>
    <row r="33347" spans="1:5">
      <c r="A33347" s="234" t="s">
        <v>58117</v>
      </c>
      <c r="D33347" s="234" t="s">
        <v>58118</v>
      </c>
      <c r="E33347" s="234" t="s">
        <v>58118</v>
      </c>
    </row>
    <row r="33348" spans="1:5">
      <c r="A33348" s="234" t="s">
        <v>58119</v>
      </c>
      <c r="D33348" s="234" t="s">
        <v>58120</v>
      </c>
      <c r="E33348" s="234" t="s">
        <v>58120</v>
      </c>
    </row>
    <row r="33349" spans="1:5">
      <c r="A33349" s="234" t="s">
        <v>58121</v>
      </c>
      <c r="D33349" s="234" t="s">
        <v>58122</v>
      </c>
      <c r="E33349" s="234" t="s">
        <v>58122</v>
      </c>
    </row>
    <row r="33350" spans="1:5">
      <c r="A33350" s="234" t="s">
        <v>58123</v>
      </c>
      <c r="D33350" s="234" t="s">
        <v>58124</v>
      </c>
      <c r="E33350" s="234" t="s">
        <v>58124</v>
      </c>
    </row>
    <row r="33351" spans="1:5">
      <c r="A33351" s="234" t="s">
        <v>58125</v>
      </c>
      <c r="D33351" s="234" t="s">
        <v>58126</v>
      </c>
      <c r="E33351" s="234" t="s">
        <v>58126</v>
      </c>
    </row>
    <row r="33352" spans="1:5">
      <c r="A33352" s="234" t="s">
        <v>58127</v>
      </c>
      <c r="D33352" s="234" t="s">
        <v>58128</v>
      </c>
      <c r="E33352" s="234" t="s">
        <v>58128</v>
      </c>
    </row>
    <row r="33353" spans="1:5">
      <c r="A33353" s="234" t="s">
        <v>58129</v>
      </c>
      <c r="D33353" s="234" t="s">
        <v>58130</v>
      </c>
      <c r="E33353" s="234" t="s">
        <v>58130</v>
      </c>
    </row>
    <row r="33354" spans="1:5">
      <c r="A33354" s="234" t="s">
        <v>58131</v>
      </c>
      <c r="D33354" s="234" t="s">
        <v>58132</v>
      </c>
      <c r="E33354" s="234" t="s">
        <v>58132</v>
      </c>
    </row>
    <row r="33355" spans="1:5">
      <c r="A33355" s="234" t="s">
        <v>58133</v>
      </c>
      <c r="D33355" s="234" t="s">
        <v>58132</v>
      </c>
      <c r="E33355" s="234" t="s">
        <v>58132</v>
      </c>
    </row>
    <row r="33356" spans="1:5">
      <c r="A33356" s="234" t="s">
        <v>58134</v>
      </c>
      <c r="D33356" s="234" t="s">
        <v>58135</v>
      </c>
      <c r="E33356" s="234" t="s">
        <v>58135</v>
      </c>
    </row>
    <row r="33357" spans="1:5">
      <c r="A33357" s="234" t="s">
        <v>58136</v>
      </c>
      <c r="D33357" s="234" t="s">
        <v>58137</v>
      </c>
      <c r="E33357" s="234" t="s">
        <v>58137</v>
      </c>
    </row>
    <row r="33358" spans="1:5">
      <c r="A33358" s="234" t="s">
        <v>58138</v>
      </c>
      <c r="D33358" s="234" t="s">
        <v>58139</v>
      </c>
      <c r="E33358" s="234" t="s">
        <v>58139</v>
      </c>
    </row>
    <row r="33359" spans="1:5">
      <c r="A33359" s="234" t="s">
        <v>58140</v>
      </c>
      <c r="D33359" s="234" t="s">
        <v>58139</v>
      </c>
      <c r="E33359" s="234" t="s">
        <v>58139</v>
      </c>
    </row>
    <row r="33360" spans="1:5">
      <c r="A33360" s="234" t="s">
        <v>58141</v>
      </c>
      <c r="D33360" s="234" t="s">
        <v>58142</v>
      </c>
      <c r="E33360" s="234" t="s">
        <v>58142</v>
      </c>
    </row>
    <row r="33361" spans="1:5">
      <c r="A33361" s="234" t="s">
        <v>58143</v>
      </c>
      <c r="D33361" s="234" t="s">
        <v>58142</v>
      </c>
      <c r="E33361" s="234" t="s">
        <v>58142</v>
      </c>
    </row>
    <row r="33362" spans="1:5">
      <c r="A33362" s="234" t="s">
        <v>58144</v>
      </c>
      <c r="D33362" s="234" t="s">
        <v>58145</v>
      </c>
      <c r="E33362" s="234" t="s">
        <v>58145</v>
      </c>
    </row>
    <row r="33363" spans="1:5">
      <c r="A33363" s="234" t="s">
        <v>58146</v>
      </c>
      <c r="D33363" s="234" t="s">
        <v>58147</v>
      </c>
      <c r="E33363" s="234" t="s">
        <v>58147</v>
      </c>
    </row>
    <row r="33364" spans="1:5">
      <c r="A33364" s="234" t="s">
        <v>58148</v>
      </c>
      <c r="D33364" s="234" t="s">
        <v>58149</v>
      </c>
      <c r="E33364" s="234" t="s">
        <v>58149</v>
      </c>
    </row>
    <row r="33365" spans="1:5">
      <c r="A33365" s="234" t="s">
        <v>58150</v>
      </c>
      <c r="D33365" s="234" t="s">
        <v>58151</v>
      </c>
      <c r="E33365" s="234" t="s">
        <v>58151</v>
      </c>
    </row>
    <row r="33366" spans="1:5">
      <c r="A33366" s="234" t="s">
        <v>58152</v>
      </c>
      <c r="D33366" s="234" t="s">
        <v>58153</v>
      </c>
      <c r="E33366" s="234" t="s">
        <v>58153</v>
      </c>
    </row>
    <row r="33367" spans="1:5">
      <c r="A33367" s="234" t="s">
        <v>58154</v>
      </c>
      <c r="D33367" s="234" t="s">
        <v>58155</v>
      </c>
      <c r="E33367" s="234" t="s">
        <v>58155</v>
      </c>
    </row>
    <row r="33368" spans="1:5">
      <c r="A33368" s="234" t="s">
        <v>58156</v>
      </c>
      <c r="D33368" s="234" t="s">
        <v>58157</v>
      </c>
      <c r="E33368" s="234" t="s">
        <v>58157</v>
      </c>
    </row>
    <row r="33369" spans="1:5">
      <c r="A33369" s="234" t="s">
        <v>58158</v>
      </c>
      <c r="D33369" s="234" t="s">
        <v>58159</v>
      </c>
      <c r="E33369" s="234" t="s">
        <v>58159</v>
      </c>
    </row>
    <row r="33370" spans="1:5">
      <c r="A33370" s="234" t="s">
        <v>58160</v>
      </c>
      <c r="D33370" s="234" t="s">
        <v>58161</v>
      </c>
      <c r="E33370" s="234" t="s">
        <v>58161</v>
      </c>
    </row>
    <row r="33371" spans="1:5">
      <c r="A33371" s="234" t="s">
        <v>58162</v>
      </c>
      <c r="D33371" s="234" t="s">
        <v>58163</v>
      </c>
      <c r="E33371" s="234" t="s">
        <v>58163</v>
      </c>
    </row>
    <row r="33372" spans="1:5">
      <c r="A33372" s="234" t="s">
        <v>58164</v>
      </c>
      <c r="D33372" s="234" t="s">
        <v>58165</v>
      </c>
      <c r="E33372" s="234" t="s">
        <v>58165</v>
      </c>
    </row>
    <row r="33373" spans="1:5">
      <c r="A33373" s="234" t="s">
        <v>58166</v>
      </c>
      <c r="D33373" s="234" t="s">
        <v>58167</v>
      </c>
      <c r="E33373" s="234" t="s">
        <v>58167</v>
      </c>
    </row>
    <row r="33374" spans="1:5">
      <c r="A33374" s="234" t="s">
        <v>58168</v>
      </c>
      <c r="D33374" s="234" t="s">
        <v>58169</v>
      </c>
      <c r="E33374" s="234" t="s">
        <v>58169</v>
      </c>
    </row>
    <row r="33375" spans="1:5">
      <c r="A33375" s="234" t="s">
        <v>58170</v>
      </c>
      <c r="D33375" s="234" t="s">
        <v>58171</v>
      </c>
      <c r="E33375" s="234" t="s">
        <v>58171</v>
      </c>
    </row>
    <row r="33376" spans="1:5">
      <c r="A33376" s="234" t="s">
        <v>58172</v>
      </c>
      <c r="D33376" s="234" t="s">
        <v>58173</v>
      </c>
      <c r="E33376" s="234" t="s">
        <v>58173</v>
      </c>
    </row>
    <row r="33377" spans="1:5">
      <c r="A33377" s="234" t="s">
        <v>58174</v>
      </c>
      <c r="D33377" s="234" t="s">
        <v>58173</v>
      </c>
      <c r="E33377" s="234" t="s">
        <v>58173</v>
      </c>
    </row>
    <row r="33378" spans="1:5">
      <c r="A33378" s="234" t="s">
        <v>58175</v>
      </c>
      <c r="D33378" s="234" t="s">
        <v>58176</v>
      </c>
      <c r="E33378" s="234" t="s">
        <v>58176</v>
      </c>
    </row>
    <row r="33379" spans="1:5">
      <c r="A33379" s="234" t="s">
        <v>58177</v>
      </c>
      <c r="D33379" s="234" t="s">
        <v>58178</v>
      </c>
      <c r="E33379" s="234" t="s">
        <v>58178</v>
      </c>
    </row>
    <row r="33380" spans="1:5">
      <c r="A33380" s="234" t="s">
        <v>58179</v>
      </c>
      <c r="D33380" s="234" t="s">
        <v>58180</v>
      </c>
      <c r="E33380" s="234" t="s">
        <v>58180</v>
      </c>
    </row>
    <row r="33381" spans="1:5">
      <c r="A33381" s="234" t="s">
        <v>58181</v>
      </c>
      <c r="D33381" s="234" t="s">
        <v>58182</v>
      </c>
      <c r="E33381" s="234" t="s">
        <v>58182</v>
      </c>
    </row>
    <row r="33382" spans="1:5">
      <c r="A33382" s="234" t="s">
        <v>58183</v>
      </c>
      <c r="D33382" s="234" t="s">
        <v>58184</v>
      </c>
      <c r="E33382" s="234" t="s">
        <v>58184</v>
      </c>
    </row>
    <row r="33383" spans="1:5">
      <c r="A33383" s="234" t="s">
        <v>58185</v>
      </c>
      <c r="D33383" s="234" t="s">
        <v>58186</v>
      </c>
      <c r="E33383" s="234" t="s">
        <v>58186</v>
      </c>
    </row>
    <row r="33384" spans="1:5">
      <c r="A33384" s="234" t="s">
        <v>58187</v>
      </c>
      <c r="D33384" s="234" t="s">
        <v>58188</v>
      </c>
      <c r="E33384" s="234" t="s">
        <v>58188</v>
      </c>
    </row>
    <row r="33385" spans="1:5">
      <c r="A33385" s="234" t="s">
        <v>58189</v>
      </c>
      <c r="D33385" s="234" t="s">
        <v>58190</v>
      </c>
      <c r="E33385" s="234" t="s">
        <v>58190</v>
      </c>
    </row>
    <row r="33386" spans="1:5">
      <c r="A33386" s="234" t="s">
        <v>58191</v>
      </c>
      <c r="D33386" s="234" t="s">
        <v>58192</v>
      </c>
      <c r="E33386" s="234" t="s">
        <v>58192</v>
      </c>
    </row>
    <row r="33387" spans="1:5">
      <c r="A33387" s="234" t="s">
        <v>58193</v>
      </c>
      <c r="D33387" s="234" t="s">
        <v>58194</v>
      </c>
      <c r="E33387" s="234" t="s">
        <v>58194</v>
      </c>
    </row>
    <row r="33388" spans="1:5">
      <c r="A33388" s="234" t="s">
        <v>58195</v>
      </c>
      <c r="D33388" s="234" t="s">
        <v>58196</v>
      </c>
      <c r="E33388" s="234" t="s">
        <v>58196</v>
      </c>
    </row>
    <row r="33389" spans="1:5">
      <c r="A33389" s="234" t="s">
        <v>58197</v>
      </c>
      <c r="D33389" s="234" t="s">
        <v>58198</v>
      </c>
      <c r="E33389" s="234" t="s">
        <v>58198</v>
      </c>
    </row>
    <row r="33390" spans="1:5">
      <c r="A33390" s="234" t="s">
        <v>58199</v>
      </c>
      <c r="D33390" s="234" t="s">
        <v>58200</v>
      </c>
      <c r="E33390" s="234" t="s">
        <v>58200</v>
      </c>
    </row>
    <row r="33391" spans="1:5">
      <c r="A33391" s="234" t="s">
        <v>58201</v>
      </c>
      <c r="D33391" s="234" t="s">
        <v>58202</v>
      </c>
      <c r="E33391" s="234" t="s">
        <v>58202</v>
      </c>
    </row>
    <row r="33392" spans="1:5">
      <c r="A33392" s="234" t="s">
        <v>58203</v>
      </c>
      <c r="D33392" s="234" t="s">
        <v>58204</v>
      </c>
      <c r="E33392" s="234" t="s">
        <v>58204</v>
      </c>
    </row>
    <row r="33393" spans="1:5">
      <c r="A33393" s="234" t="s">
        <v>58205</v>
      </c>
      <c r="D33393" s="234" t="s">
        <v>58206</v>
      </c>
      <c r="E33393" s="234" t="s">
        <v>58206</v>
      </c>
    </row>
    <row r="33394" spans="1:5">
      <c r="A33394" s="234" t="s">
        <v>58207</v>
      </c>
      <c r="D33394" s="234" t="s">
        <v>58208</v>
      </c>
      <c r="E33394" s="234" t="s">
        <v>58208</v>
      </c>
    </row>
    <row r="33395" spans="1:5">
      <c r="A33395" s="234" t="s">
        <v>58209</v>
      </c>
      <c r="D33395" s="234" t="s">
        <v>58210</v>
      </c>
      <c r="E33395" s="234" t="s">
        <v>58210</v>
      </c>
    </row>
    <row r="33396" spans="1:5">
      <c r="A33396" s="234" t="s">
        <v>58211</v>
      </c>
      <c r="D33396" s="234" t="s">
        <v>58212</v>
      </c>
      <c r="E33396" s="234" t="s">
        <v>58212</v>
      </c>
    </row>
    <row r="33397" spans="1:5">
      <c r="A33397" s="234" t="s">
        <v>58213</v>
      </c>
      <c r="D33397" s="234" t="s">
        <v>58214</v>
      </c>
      <c r="E33397" s="234" t="s">
        <v>58214</v>
      </c>
    </row>
    <row r="33398" spans="1:5">
      <c r="A33398" s="234" t="s">
        <v>58215</v>
      </c>
      <c r="D33398" s="234" t="s">
        <v>58214</v>
      </c>
      <c r="E33398" s="234" t="s">
        <v>58214</v>
      </c>
    </row>
    <row r="33399" spans="1:5">
      <c r="A33399" s="234" t="s">
        <v>58216</v>
      </c>
      <c r="D33399" s="234" t="s">
        <v>58217</v>
      </c>
      <c r="E33399" s="234" t="s">
        <v>58217</v>
      </c>
    </row>
    <row r="33400" spans="1:5">
      <c r="A33400" s="234" t="s">
        <v>58218</v>
      </c>
      <c r="D33400" s="234" t="s">
        <v>58219</v>
      </c>
      <c r="E33400" s="234" t="s">
        <v>58219</v>
      </c>
    </row>
    <row r="33401" spans="1:5">
      <c r="A33401" s="234" t="s">
        <v>58220</v>
      </c>
      <c r="D33401" s="234" t="s">
        <v>58221</v>
      </c>
      <c r="E33401" s="234" t="s">
        <v>58221</v>
      </c>
    </row>
    <row r="33402" spans="1:5">
      <c r="A33402" s="234" t="s">
        <v>58222</v>
      </c>
      <c r="D33402" s="234" t="s">
        <v>58223</v>
      </c>
      <c r="E33402" s="234" t="s">
        <v>58223</v>
      </c>
    </row>
    <row r="33403" spans="1:5">
      <c r="A33403" s="234" t="s">
        <v>58224</v>
      </c>
      <c r="D33403" s="234" t="s">
        <v>58225</v>
      </c>
      <c r="E33403" s="234" t="s">
        <v>58225</v>
      </c>
    </row>
    <row r="33404" spans="1:5">
      <c r="A33404" s="234" t="s">
        <v>58226</v>
      </c>
      <c r="D33404" s="234" t="s">
        <v>58227</v>
      </c>
      <c r="E33404" s="234" t="s">
        <v>58227</v>
      </c>
    </row>
    <row r="33405" spans="1:5">
      <c r="A33405" s="234" t="s">
        <v>58228</v>
      </c>
      <c r="D33405" s="234" t="s">
        <v>58229</v>
      </c>
      <c r="E33405" s="234" t="s">
        <v>58229</v>
      </c>
    </row>
    <row r="33406" spans="1:5">
      <c r="A33406" s="234" t="s">
        <v>58230</v>
      </c>
      <c r="D33406" s="234" t="s">
        <v>58231</v>
      </c>
      <c r="E33406" s="234" t="s">
        <v>58231</v>
      </c>
    </row>
    <row r="33407" spans="1:5">
      <c r="A33407" s="234" t="s">
        <v>58232</v>
      </c>
      <c r="D33407" s="234" t="s">
        <v>58233</v>
      </c>
      <c r="E33407" s="234" t="s">
        <v>58233</v>
      </c>
    </row>
    <row r="33408" spans="1:5">
      <c r="A33408" s="234" t="s">
        <v>58234</v>
      </c>
      <c r="D33408" s="234" t="s">
        <v>58235</v>
      </c>
      <c r="E33408" s="234" t="s">
        <v>58235</v>
      </c>
    </row>
    <row r="33409" spans="1:5">
      <c r="A33409" s="234" t="s">
        <v>58236</v>
      </c>
      <c r="D33409" s="234" t="s">
        <v>58237</v>
      </c>
      <c r="E33409" s="234" t="s">
        <v>58237</v>
      </c>
    </row>
    <row r="33410" spans="1:5">
      <c r="A33410" s="234" t="s">
        <v>58238</v>
      </c>
      <c r="D33410" s="234" t="s">
        <v>58239</v>
      </c>
      <c r="E33410" s="234" t="s">
        <v>58239</v>
      </c>
    </row>
    <row r="33411" spans="1:5">
      <c r="A33411" s="234" t="s">
        <v>58240</v>
      </c>
      <c r="D33411" s="234" t="s">
        <v>58241</v>
      </c>
      <c r="E33411" s="234" t="s">
        <v>58241</v>
      </c>
    </row>
    <row r="33412" spans="1:5">
      <c r="A33412" s="234" t="s">
        <v>58242</v>
      </c>
      <c r="D33412" s="234" t="s">
        <v>58243</v>
      </c>
      <c r="E33412" s="234" t="s">
        <v>58243</v>
      </c>
    </row>
    <row r="33413" spans="1:5">
      <c r="A33413" s="234" t="s">
        <v>58244</v>
      </c>
      <c r="D33413" s="234" t="s">
        <v>58245</v>
      </c>
      <c r="E33413" s="234" t="s">
        <v>58245</v>
      </c>
    </row>
    <row r="33414" spans="1:5">
      <c r="A33414" s="234" t="s">
        <v>58246</v>
      </c>
      <c r="D33414" s="234" t="s">
        <v>58247</v>
      </c>
      <c r="E33414" s="234" t="s">
        <v>58247</v>
      </c>
    </row>
    <row r="33415" spans="1:5">
      <c r="A33415" s="234" t="s">
        <v>58248</v>
      </c>
      <c r="D33415" s="234" t="s">
        <v>58249</v>
      </c>
      <c r="E33415" s="234" t="s">
        <v>58249</v>
      </c>
    </row>
    <row r="33416" spans="1:5">
      <c r="A33416" s="234" t="s">
        <v>58250</v>
      </c>
      <c r="D33416" s="234" t="s">
        <v>58251</v>
      </c>
      <c r="E33416" s="234" t="s">
        <v>58251</v>
      </c>
    </row>
    <row r="33417" spans="1:5">
      <c r="A33417" s="234" t="s">
        <v>58252</v>
      </c>
      <c r="D33417" s="234" t="s">
        <v>58251</v>
      </c>
      <c r="E33417" s="234" t="s">
        <v>58251</v>
      </c>
    </row>
    <row r="33418" spans="1:5">
      <c r="A33418" s="234" t="s">
        <v>58253</v>
      </c>
      <c r="D33418" s="234" t="s">
        <v>58254</v>
      </c>
      <c r="E33418" s="234" t="s">
        <v>58254</v>
      </c>
    </row>
    <row r="33419" spans="1:5">
      <c r="A33419" s="234" t="s">
        <v>58255</v>
      </c>
      <c r="D33419" s="234" t="s">
        <v>58256</v>
      </c>
      <c r="E33419" s="234" t="s">
        <v>58256</v>
      </c>
    </row>
    <row r="33420" spans="1:5">
      <c r="A33420" s="234" t="s">
        <v>58257</v>
      </c>
      <c r="D33420" s="234" t="s">
        <v>58258</v>
      </c>
      <c r="E33420" s="234" t="s">
        <v>58258</v>
      </c>
    </row>
    <row r="33421" spans="1:5">
      <c r="A33421" s="234" t="s">
        <v>58259</v>
      </c>
      <c r="D33421" s="234" t="s">
        <v>58260</v>
      </c>
      <c r="E33421" s="234" t="s">
        <v>58260</v>
      </c>
    </row>
    <row r="33422" spans="1:5">
      <c r="A33422" s="234" t="s">
        <v>58261</v>
      </c>
      <c r="D33422" s="234" t="s">
        <v>58262</v>
      </c>
      <c r="E33422" s="234" t="s">
        <v>58262</v>
      </c>
    </row>
    <row r="33423" spans="1:5">
      <c r="A33423" s="234" t="s">
        <v>58263</v>
      </c>
      <c r="D33423" s="234" t="s">
        <v>58264</v>
      </c>
      <c r="E33423" s="234" t="s">
        <v>58264</v>
      </c>
    </row>
    <row r="33424" spans="1:5">
      <c r="A33424" s="234" t="s">
        <v>58265</v>
      </c>
      <c r="D33424" s="234" t="s">
        <v>58266</v>
      </c>
      <c r="E33424" s="234" t="s">
        <v>58266</v>
      </c>
    </row>
    <row r="33425" spans="1:5">
      <c r="A33425" s="234" t="s">
        <v>58267</v>
      </c>
      <c r="D33425" s="234" t="s">
        <v>58268</v>
      </c>
      <c r="E33425" s="234" t="s">
        <v>58268</v>
      </c>
    </row>
    <row r="33426" spans="1:5">
      <c r="A33426" s="234" t="s">
        <v>58269</v>
      </c>
      <c r="D33426" s="234" t="s">
        <v>58270</v>
      </c>
      <c r="E33426" s="234" t="s">
        <v>58270</v>
      </c>
    </row>
    <row r="33427" spans="1:5">
      <c r="A33427" s="234" t="s">
        <v>58271</v>
      </c>
      <c r="D33427" s="234" t="s">
        <v>58272</v>
      </c>
      <c r="E33427" s="234" t="s">
        <v>58272</v>
      </c>
    </row>
    <row r="33428" spans="1:5">
      <c r="A33428" s="234" t="s">
        <v>58273</v>
      </c>
      <c r="D33428" s="234" t="s">
        <v>58274</v>
      </c>
      <c r="E33428" s="234" t="s">
        <v>58274</v>
      </c>
    </row>
    <row r="33429" spans="1:5">
      <c r="A33429" s="234" t="s">
        <v>58275</v>
      </c>
      <c r="D33429" s="234" t="s">
        <v>58276</v>
      </c>
      <c r="E33429" s="234" t="s">
        <v>58276</v>
      </c>
    </row>
    <row r="33430" spans="1:5">
      <c r="A33430" s="234" t="s">
        <v>58277</v>
      </c>
      <c r="D33430" s="234" t="s">
        <v>58278</v>
      </c>
      <c r="E33430" s="234" t="s">
        <v>58278</v>
      </c>
    </row>
    <row r="33431" spans="1:5">
      <c r="A33431" s="234" t="s">
        <v>58279</v>
      </c>
      <c r="D33431" s="234" t="s">
        <v>58280</v>
      </c>
      <c r="E33431" s="234" t="s">
        <v>58280</v>
      </c>
    </row>
    <row r="33432" spans="1:5">
      <c r="A33432" s="234" t="s">
        <v>58281</v>
      </c>
      <c r="D33432" s="234" t="s">
        <v>58282</v>
      </c>
      <c r="E33432" s="234" t="s">
        <v>58282</v>
      </c>
    </row>
    <row r="33433" spans="1:5">
      <c r="A33433" s="234" t="s">
        <v>58283</v>
      </c>
      <c r="D33433" s="234" t="s">
        <v>58284</v>
      </c>
      <c r="E33433" s="234" t="s">
        <v>58284</v>
      </c>
    </row>
    <row r="33434" spans="1:5">
      <c r="A33434" s="234" t="s">
        <v>58285</v>
      </c>
      <c r="D33434" s="234" t="s">
        <v>58286</v>
      </c>
      <c r="E33434" s="234" t="s">
        <v>58286</v>
      </c>
    </row>
    <row r="33435" spans="1:5">
      <c r="A33435" s="234" t="s">
        <v>58287</v>
      </c>
      <c r="D33435" s="234" t="s">
        <v>58288</v>
      </c>
      <c r="E33435" s="234" t="s">
        <v>58288</v>
      </c>
    </row>
    <row r="33436" spans="1:5">
      <c r="A33436" s="234" t="s">
        <v>58289</v>
      </c>
      <c r="D33436" s="234" t="s">
        <v>58288</v>
      </c>
      <c r="E33436" s="234" t="s">
        <v>58288</v>
      </c>
    </row>
    <row r="33437" spans="1:5">
      <c r="A33437" s="234" t="s">
        <v>58290</v>
      </c>
      <c r="D33437" s="234" t="s">
        <v>58291</v>
      </c>
      <c r="E33437" s="234" t="s">
        <v>58291</v>
      </c>
    </row>
    <row r="33438" spans="1:5">
      <c r="A33438" s="234" t="s">
        <v>58292</v>
      </c>
      <c r="D33438" s="234" t="s">
        <v>58293</v>
      </c>
      <c r="E33438" s="234" t="s">
        <v>58293</v>
      </c>
    </row>
    <row r="33439" spans="1:5">
      <c r="A33439" s="234" t="s">
        <v>58294</v>
      </c>
      <c r="D33439" s="234" t="s">
        <v>58295</v>
      </c>
      <c r="E33439" s="234" t="s">
        <v>58295</v>
      </c>
    </row>
    <row r="33440" spans="1:5">
      <c r="A33440" s="234" t="s">
        <v>58296</v>
      </c>
      <c r="D33440" s="234" t="s">
        <v>58297</v>
      </c>
      <c r="E33440" s="234" t="s">
        <v>58297</v>
      </c>
    </row>
    <row r="33441" spans="1:5">
      <c r="A33441" s="234" t="s">
        <v>58298</v>
      </c>
      <c r="D33441" s="234" t="s">
        <v>58299</v>
      </c>
      <c r="E33441" s="234" t="s">
        <v>58299</v>
      </c>
    </row>
    <row r="33442" spans="1:5">
      <c r="A33442" s="234" t="s">
        <v>58300</v>
      </c>
      <c r="D33442" s="234" t="s">
        <v>58301</v>
      </c>
      <c r="E33442" s="234" t="s">
        <v>58301</v>
      </c>
    </row>
    <row r="33443" spans="1:5">
      <c r="A33443" s="234" t="s">
        <v>58302</v>
      </c>
      <c r="D33443" s="234" t="s">
        <v>58303</v>
      </c>
      <c r="E33443" s="234" t="s">
        <v>58303</v>
      </c>
    </row>
    <row r="33444" spans="1:5">
      <c r="A33444" s="234" t="s">
        <v>58304</v>
      </c>
      <c r="D33444" s="234" t="s">
        <v>58305</v>
      </c>
      <c r="E33444" s="234" t="s">
        <v>58305</v>
      </c>
    </row>
    <row r="33445" spans="1:5">
      <c r="A33445" s="234" t="s">
        <v>58306</v>
      </c>
      <c r="D33445" s="234" t="s">
        <v>58307</v>
      </c>
      <c r="E33445" s="234" t="s">
        <v>58307</v>
      </c>
    </row>
    <row r="33446" spans="1:5">
      <c r="A33446" s="234" t="s">
        <v>58308</v>
      </c>
      <c r="D33446" s="234" t="s">
        <v>58309</v>
      </c>
      <c r="E33446" s="234" t="s">
        <v>58309</v>
      </c>
    </row>
    <row r="33447" spans="1:5">
      <c r="A33447" s="234" t="s">
        <v>58310</v>
      </c>
      <c r="D33447" s="234" t="s">
        <v>58311</v>
      </c>
      <c r="E33447" s="234" t="s">
        <v>58311</v>
      </c>
    </row>
    <row r="33448" spans="1:5">
      <c r="A33448" s="234" t="s">
        <v>58312</v>
      </c>
      <c r="D33448" s="234" t="s">
        <v>58313</v>
      </c>
      <c r="E33448" s="234" t="s">
        <v>58313</v>
      </c>
    </row>
    <row r="33449" spans="1:5">
      <c r="A33449" s="234" t="s">
        <v>58314</v>
      </c>
      <c r="D33449" s="234" t="s">
        <v>58315</v>
      </c>
      <c r="E33449" s="234" t="s">
        <v>58315</v>
      </c>
    </row>
    <row r="33450" spans="1:5">
      <c r="A33450" s="234" t="s">
        <v>58316</v>
      </c>
      <c r="D33450" s="234" t="s">
        <v>58317</v>
      </c>
      <c r="E33450" s="234" t="s">
        <v>58317</v>
      </c>
    </row>
    <row r="33451" spans="1:5">
      <c r="A33451" s="234" t="s">
        <v>58318</v>
      </c>
      <c r="D33451" s="234" t="s">
        <v>58319</v>
      </c>
      <c r="E33451" s="234" t="s">
        <v>58319</v>
      </c>
    </row>
    <row r="33452" spans="1:5">
      <c r="A33452" s="234" t="s">
        <v>58320</v>
      </c>
      <c r="D33452" s="234" t="s">
        <v>58321</v>
      </c>
      <c r="E33452" s="234" t="s">
        <v>58321</v>
      </c>
    </row>
    <row r="33453" spans="1:5">
      <c r="A33453" s="234" t="s">
        <v>58322</v>
      </c>
      <c r="D33453" s="234" t="s">
        <v>58323</v>
      </c>
      <c r="E33453" s="234" t="s">
        <v>58323</v>
      </c>
    </row>
    <row r="33454" spans="1:5">
      <c r="A33454" s="234" t="s">
        <v>58324</v>
      </c>
      <c r="D33454" s="234" t="s">
        <v>58325</v>
      </c>
      <c r="E33454" s="234" t="s">
        <v>58325</v>
      </c>
    </row>
    <row r="33455" spans="1:5">
      <c r="A33455" s="234" t="s">
        <v>58326</v>
      </c>
      <c r="D33455" s="234" t="s">
        <v>58327</v>
      </c>
      <c r="E33455" s="234" t="s">
        <v>58327</v>
      </c>
    </row>
    <row r="33456" spans="1:5">
      <c r="A33456" s="234" t="s">
        <v>58328</v>
      </c>
      <c r="D33456" s="234" t="s">
        <v>58327</v>
      </c>
      <c r="E33456" s="234" t="s">
        <v>58327</v>
      </c>
    </row>
    <row r="33457" spans="1:5">
      <c r="A33457" s="234" t="s">
        <v>58329</v>
      </c>
      <c r="D33457" s="234" t="s">
        <v>58330</v>
      </c>
      <c r="E33457" s="234" t="s">
        <v>58330</v>
      </c>
    </row>
    <row r="33458" spans="1:5">
      <c r="A33458" s="234" t="s">
        <v>58331</v>
      </c>
      <c r="D33458" s="234" t="s">
        <v>58332</v>
      </c>
      <c r="E33458" s="234" t="s">
        <v>58332</v>
      </c>
    </row>
    <row r="33459" spans="1:5">
      <c r="A33459" s="234" t="s">
        <v>58333</v>
      </c>
      <c r="D33459" s="234" t="s">
        <v>58334</v>
      </c>
      <c r="E33459" s="234" t="s">
        <v>58334</v>
      </c>
    </row>
    <row r="33460" spans="1:5">
      <c r="A33460" s="234" t="s">
        <v>58335</v>
      </c>
      <c r="D33460" s="234" t="s">
        <v>58336</v>
      </c>
      <c r="E33460" s="234" t="s">
        <v>58336</v>
      </c>
    </row>
    <row r="33461" spans="1:5">
      <c r="A33461" s="234" t="s">
        <v>58337</v>
      </c>
      <c r="D33461" s="234" t="s">
        <v>58338</v>
      </c>
      <c r="E33461" s="234" t="s">
        <v>58338</v>
      </c>
    </row>
    <row r="33462" spans="1:5">
      <c r="A33462" s="234" t="s">
        <v>58339</v>
      </c>
      <c r="D33462" s="234" t="s">
        <v>58340</v>
      </c>
      <c r="E33462" s="234" t="s">
        <v>58340</v>
      </c>
    </row>
    <row r="33463" spans="1:5">
      <c r="A33463" s="234" t="s">
        <v>58341</v>
      </c>
      <c r="D33463" s="234" t="s">
        <v>58342</v>
      </c>
      <c r="E33463" s="234" t="s">
        <v>58342</v>
      </c>
    </row>
    <row r="33464" spans="1:5">
      <c r="A33464" s="234" t="s">
        <v>58343</v>
      </c>
      <c r="D33464" s="234" t="s">
        <v>58344</v>
      </c>
      <c r="E33464" s="234" t="s">
        <v>58344</v>
      </c>
    </row>
    <row r="33465" spans="1:5">
      <c r="A33465" s="234" t="s">
        <v>58345</v>
      </c>
      <c r="D33465" s="234" t="s">
        <v>58346</v>
      </c>
      <c r="E33465" s="234" t="s">
        <v>58346</v>
      </c>
    </row>
    <row r="33466" spans="1:5">
      <c r="A33466" s="234" t="s">
        <v>58347</v>
      </c>
      <c r="D33466" s="234" t="s">
        <v>58348</v>
      </c>
      <c r="E33466" s="234" t="s">
        <v>58348</v>
      </c>
    </row>
    <row r="33467" spans="1:5">
      <c r="A33467" s="234" t="s">
        <v>58349</v>
      </c>
      <c r="D33467" s="234" t="s">
        <v>58348</v>
      </c>
      <c r="E33467" s="234" t="s">
        <v>58348</v>
      </c>
    </row>
    <row r="33468" spans="1:5">
      <c r="A33468" s="234" t="s">
        <v>58350</v>
      </c>
      <c r="D33468" s="234" t="s">
        <v>58351</v>
      </c>
      <c r="E33468" s="234" t="s">
        <v>58351</v>
      </c>
    </row>
    <row r="33469" spans="1:5">
      <c r="A33469" s="234" t="s">
        <v>58352</v>
      </c>
      <c r="D33469" s="234" t="s">
        <v>58353</v>
      </c>
      <c r="E33469" s="234" t="s">
        <v>58353</v>
      </c>
    </row>
    <row r="33470" spans="1:5">
      <c r="A33470" s="234" t="s">
        <v>58354</v>
      </c>
      <c r="D33470" s="234" t="s">
        <v>58355</v>
      </c>
      <c r="E33470" s="234" t="s">
        <v>58355</v>
      </c>
    </row>
    <row r="33471" spans="1:5">
      <c r="A33471" s="234" t="s">
        <v>58356</v>
      </c>
      <c r="D33471" s="234" t="s">
        <v>58357</v>
      </c>
      <c r="E33471" s="234" t="s">
        <v>58357</v>
      </c>
    </row>
    <row r="33472" spans="1:5">
      <c r="A33472" s="234" t="s">
        <v>58358</v>
      </c>
      <c r="D33472" s="234" t="s">
        <v>58359</v>
      </c>
      <c r="E33472" s="234" t="s">
        <v>58359</v>
      </c>
    </row>
    <row r="33473" spans="1:5">
      <c r="A33473" s="234" t="s">
        <v>58360</v>
      </c>
      <c r="D33473" s="234" t="s">
        <v>58361</v>
      </c>
      <c r="E33473" s="234" t="s">
        <v>58361</v>
      </c>
    </row>
    <row r="33474" spans="1:5">
      <c r="A33474" s="234" t="s">
        <v>58362</v>
      </c>
      <c r="D33474" s="234" t="s">
        <v>58363</v>
      </c>
      <c r="E33474" s="234" t="s">
        <v>58363</v>
      </c>
    </row>
    <row r="33475" spans="1:5">
      <c r="A33475" s="234" t="s">
        <v>58364</v>
      </c>
      <c r="D33475" s="234" t="s">
        <v>58365</v>
      </c>
      <c r="E33475" s="234" t="s">
        <v>58365</v>
      </c>
    </row>
    <row r="33476" spans="1:5">
      <c r="A33476" s="234" t="s">
        <v>58366</v>
      </c>
      <c r="D33476" s="234" t="s">
        <v>58367</v>
      </c>
      <c r="E33476" s="234" t="s">
        <v>58367</v>
      </c>
    </row>
    <row r="33477" spans="1:5">
      <c r="A33477" s="234" t="s">
        <v>58368</v>
      </c>
      <c r="D33477" s="234" t="s">
        <v>58369</v>
      </c>
      <c r="E33477" s="234" t="s">
        <v>58369</v>
      </c>
    </row>
    <row r="33478" spans="1:5">
      <c r="A33478" s="234" t="s">
        <v>58370</v>
      </c>
      <c r="D33478" s="234" t="s">
        <v>58371</v>
      </c>
      <c r="E33478" s="234" t="s">
        <v>58371</v>
      </c>
    </row>
    <row r="33479" spans="1:5">
      <c r="A33479" s="234" t="s">
        <v>58372</v>
      </c>
      <c r="D33479" s="234" t="s">
        <v>58373</v>
      </c>
      <c r="E33479" s="234" t="s">
        <v>58373</v>
      </c>
    </row>
    <row r="33480" spans="1:5">
      <c r="A33480" s="234" t="s">
        <v>58374</v>
      </c>
      <c r="D33480" s="234" t="s">
        <v>58375</v>
      </c>
      <c r="E33480" s="234" t="s">
        <v>58375</v>
      </c>
    </row>
    <row r="33481" spans="1:5">
      <c r="A33481" s="234" t="s">
        <v>58376</v>
      </c>
      <c r="D33481" s="234" t="s">
        <v>58377</v>
      </c>
      <c r="E33481" s="234" t="s">
        <v>58377</v>
      </c>
    </row>
    <row r="33482" spans="1:5">
      <c r="A33482" s="234" t="s">
        <v>58378</v>
      </c>
      <c r="D33482" s="234" t="s">
        <v>58379</v>
      </c>
      <c r="E33482" s="234" t="s">
        <v>58379</v>
      </c>
    </row>
    <row r="33483" spans="1:5">
      <c r="A33483" s="234" t="s">
        <v>58380</v>
      </c>
      <c r="D33483" s="234" t="s">
        <v>58381</v>
      </c>
      <c r="E33483" s="234" t="s">
        <v>58381</v>
      </c>
    </row>
    <row r="33484" spans="1:5">
      <c r="A33484" s="234" t="s">
        <v>58382</v>
      </c>
      <c r="D33484" s="234" t="s">
        <v>58383</v>
      </c>
      <c r="E33484" s="234" t="s">
        <v>58383</v>
      </c>
    </row>
    <row r="33485" spans="1:5">
      <c r="A33485" s="234" t="s">
        <v>58384</v>
      </c>
      <c r="D33485" s="234" t="s">
        <v>58385</v>
      </c>
      <c r="E33485" s="234" t="s">
        <v>58385</v>
      </c>
    </row>
    <row r="33486" spans="1:5">
      <c r="A33486" s="234" t="s">
        <v>58386</v>
      </c>
      <c r="D33486" s="234" t="s">
        <v>58387</v>
      </c>
      <c r="E33486" s="234" t="s">
        <v>58387</v>
      </c>
    </row>
    <row r="33487" spans="1:5">
      <c r="A33487" s="234" t="s">
        <v>58388</v>
      </c>
      <c r="D33487" s="234" t="s">
        <v>58389</v>
      </c>
      <c r="E33487" s="234" t="s">
        <v>58389</v>
      </c>
    </row>
    <row r="33488" spans="1:5">
      <c r="A33488" s="234" t="s">
        <v>58390</v>
      </c>
      <c r="D33488" s="234" t="s">
        <v>58391</v>
      </c>
      <c r="E33488" s="234" t="s">
        <v>58391</v>
      </c>
    </row>
    <row r="33489" spans="1:5">
      <c r="A33489" s="234" t="s">
        <v>58392</v>
      </c>
      <c r="D33489" s="234" t="s">
        <v>58393</v>
      </c>
      <c r="E33489" s="234" t="s">
        <v>58393</v>
      </c>
    </row>
    <row r="33490" spans="1:5">
      <c r="A33490" s="234" t="s">
        <v>58394</v>
      </c>
      <c r="D33490" s="234" t="s">
        <v>58395</v>
      </c>
      <c r="E33490" s="234" t="s">
        <v>58395</v>
      </c>
    </row>
    <row r="33491" spans="1:5">
      <c r="A33491" s="234" t="s">
        <v>58396</v>
      </c>
      <c r="D33491" s="234" t="s">
        <v>58397</v>
      </c>
      <c r="E33491" s="234" t="s">
        <v>58397</v>
      </c>
    </row>
    <row r="33492" spans="1:5">
      <c r="A33492" s="234" t="s">
        <v>58398</v>
      </c>
      <c r="D33492" s="234" t="s">
        <v>58399</v>
      </c>
      <c r="E33492" s="234" t="s">
        <v>58399</v>
      </c>
    </row>
    <row r="33493" spans="1:5">
      <c r="A33493" s="234" t="s">
        <v>58400</v>
      </c>
      <c r="D33493" s="234" t="s">
        <v>58401</v>
      </c>
      <c r="E33493" s="234" t="s">
        <v>58401</v>
      </c>
    </row>
    <row r="33494" spans="1:5">
      <c r="A33494" s="234" t="s">
        <v>58402</v>
      </c>
      <c r="D33494" s="234" t="s">
        <v>58403</v>
      </c>
      <c r="E33494" s="234" t="s">
        <v>58403</v>
      </c>
    </row>
    <row r="33495" spans="1:5">
      <c r="A33495" s="234" t="s">
        <v>58404</v>
      </c>
      <c r="D33495" s="234" t="s">
        <v>58405</v>
      </c>
      <c r="E33495" s="234" t="s">
        <v>58405</v>
      </c>
    </row>
    <row r="33496" spans="1:5">
      <c r="A33496" s="234" t="s">
        <v>58406</v>
      </c>
      <c r="D33496" s="234" t="s">
        <v>58407</v>
      </c>
      <c r="E33496" s="234" t="s">
        <v>58407</v>
      </c>
    </row>
    <row r="33497" spans="1:5">
      <c r="A33497" s="234" t="s">
        <v>58408</v>
      </c>
      <c r="D33497" s="234" t="s">
        <v>58409</v>
      </c>
      <c r="E33497" s="234" t="s">
        <v>58409</v>
      </c>
    </row>
    <row r="33498" spans="1:5">
      <c r="A33498" s="234" t="s">
        <v>58410</v>
      </c>
      <c r="D33498" s="234" t="s">
        <v>58411</v>
      </c>
      <c r="E33498" s="234" t="s">
        <v>58411</v>
      </c>
    </row>
    <row r="33499" spans="1:5">
      <c r="A33499" s="234" t="s">
        <v>58412</v>
      </c>
      <c r="D33499" s="234" t="s">
        <v>58413</v>
      </c>
      <c r="E33499" s="234" t="s">
        <v>58413</v>
      </c>
    </row>
    <row r="33500" spans="1:5">
      <c r="A33500" s="234" t="s">
        <v>58414</v>
      </c>
      <c r="D33500" s="234" t="s">
        <v>58415</v>
      </c>
      <c r="E33500" s="234" t="s">
        <v>58415</v>
      </c>
    </row>
    <row r="33501" spans="1:5">
      <c r="A33501" s="234" t="s">
        <v>58416</v>
      </c>
      <c r="D33501" s="234" t="s">
        <v>58417</v>
      </c>
      <c r="E33501" s="234" t="s">
        <v>58417</v>
      </c>
    </row>
    <row r="33502" spans="1:5">
      <c r="A33502" s="234" t="s">
        <v>58418</v>
      </c>
      <c r="D33502" s="234" t="s">
        <v>58419</v>
      </c>
      <c r="E33502" s="234" t="s">
        <v>58419</v>
      </c>
    </row>
    <row r="33503" spans="1:5">
      <c r="A33503" s="234" t="s">
        <v>58420</v>
      </c>
      <c r="D33503" s="234" t="s">
        <v>58421</v>
      </c>
      <c r="E33503" s="234" t="s">
        <v>58421</v>
      </c>
    </row>
    <row r="33504" spans="1:5">
      <c r="A33504" s="234" t="s">
        <v>58422</v>
      </c>
      <c r="D33504" s="234" t="s">
        <v>58423</v>
      </c>
      <c r="E33504" s="234" t="s">
        <v>58423</v>
      </c>
    </row>
    <row r="33505" spans="1:5">
      <c r="A33505" s="234" t="s">
        <v>58424</v>
      </c>
      <c r="D33505" s="234" t="s">
        <v>58425</v>
      </c>
      <c r="E33505" s="234" t="s">
        <v>58425</v>
      </c>
    </row>
    <row r="33506" spans="1:5">
      <c r="A33506" s="234" t="s">
        <v>58426</v>
      </c>
      <c r="D33506" s="234" t="s">
        <v>58427</v>
      </c>
      <c r="E33506" s="234" t="s">
        <v>58427</v>
      </c>
    </row>
    <row r="33507" spans="1:5">
      <c r="A33507" s="234" t="s">
        <v>58428</v>
      </c>
      <c r="D33507" s="234" t="s">
        <v>58429</v>
      </c>
      <c r="E33507" s="234" t="s">
        <v>58429</v>
      </c>
    </row>
    <row r="33508" spans="1:5">
      <c r="A33508" s="234" t="s">
        <v>58430</v>
      </c>
      <c r="D33508" s="234" t="s">
        <v>58431</v>
      </c>
      <c r="E33508" s="234" t="s">
        <v>58431</v>
      </c>
    </row>
    <row r="33509" spans="1:5">
      <c r="A33509" s="234" t="s">
        <v>58432</v>
      </c>
      <c r="D33509" s="234" t="s">
        <v>58433</v>
      </c>
      <c r="E33509" s="234" t="s">
        <v>58433</v>
      </c>
    </row>
    <row r="33510" spans="1:5">
      <c r="A33510" s="234" t="s">
        <v>58434</v>
      </c>
      <c r="D33510" s="234" t="s">
        <v>58435</v>
      </c>
      <c r="E33510" s="234" t="s">
        <v>58435</v>
      </c>
    </row>
    <row r="33511" spans="1:5">
      <c r="A33511" s="234" t="s">
        <v>58436</v>
      </c>
      <c r="D33511" s="234" t="s">
        <v>58437</v>
      </c>
      <c r="E33511" s="234" t="s">
        <v>58437</v>
      </c>
    </row>
    <row r="33512" spans="1:5">
      <c r="A33512" s="234" t="s">
        <v>58438</v>
      </c>
      <c r="D33512" s="234" t="s">
        <v>58439</v>
      </c>
      <c r="E33512" s="234" t="s">
        <v>58439</v>
      </c>
    </row>
    <row r="33513" spans="1:5">
      <c r="A33513" s="234" t="s">
        <v>58440</v>
      </c>
      <c r="D33513" s="234" t="s">
        <v>58441</v>
      </c>
      <c r="E33513" s="234" t="s">
        <v>58441</v>
      </c>
    </row>
    <row r="33514" spans="1:5">
      <c r="A33514" s="234" t="s">
        <v>58442</v>
      </c>
      <c r="D33514" s="234" t="s">
        <v>58443</v>
      </c>
      <c r="E33514" s="234" t="s">
        <v>58443</v>
      </c>
    </row>
    <row r="33515" spans="1:5">
      <c r="A33515" s="234" t="s">
        <v>58444</v>
      </c>
      <c r="D33515" s="234" t="s">
        <v>58445</v>
      </c>
      <c r="E33515" s="234" t="s">
        <v>58445</v>
      </c>
    </row>
    <row r="33516" spans="1:5">
      <c r="A33516" s="234" t="s">
        <v>58446</v>
      </c>
      <c r="D33516" s="234" t="s">
        <v>58447</v>
      </c>
      <c r="E33516" s="234" t="s">
        <v>58447</v>
      </c>
    </row>
    <row r="33517" spans="1:5">
      <c r="A33517" s="234" t="s">
        <v>58448</v>
      </c>
      <c r="D33517" s="234" t="s">
        <v>58449</v>
      </c>
      <c r="E33517" s="234" t="s">
        <v>58449</v>
      </c>
    </row>
    <row r="33518" spans="1:5">
      <c r="A33518" s="234" t="s">
        <v>58450</v>
      </c>
      <c r="D33518" s="234" t="s">
        <v>58451</v>
      </c>
      <c r="E33518" s="234" t="s">
        <v>58451</v>
      </c>
    </row>
    <row r="33519" spans="1:5">
      <c r="A33519" s="234" t="s">
        <v>58452</v>
      </c>
      <c r="D33519" s="234" t="s">
        <v>58453</v>
      </c>
      <c r="E33519" s="234" t="s">
        <v>58453</v>
      </c>
    </row>
    <row r="33520" spans="1:5">
      <c r="A33520" s="234" t="s">
        <v>58454</v>
      </c>
      <c r="D33520" s="234" t="s">
        <v>58455</v>
      </c>
      <c r="E33520" s="234" t="s">
        <v>58455</v>
      </c>
    </row>
    <row r="33521" spans="1:5">
      <c r="A33521" s="234" t="s">
        <v>58456</v>
      </c>
      <c r="D33521" s="234" t="s">
        <v>58457</v>
      </c>
      <c r="E33521" s="234" t="s">
        <v>58457</v>
      </c>
    </row>
    <row r="33522" spans="1:5">
      <c r="A33522" s="234" t="s">
        <v>58458</v>
      </c>
      <c r="D33522" s="234" t="s">
        <v>58459</v>
      </c>
      <c r="E33522" s="234" t="s">
        <v>58459</v>
      </c>
    </row>
    <row r="33523" spans="1:5">
      <c r="A33523" s="234" t="s">
        <v>58460</v>
      </c>
      <c r="D33523" s="234" t="s">
        <v>58461</v>
      </c>
      <c r="E33523" s="234" t="s">
        <v>58461</v>
      </c>
    </row>
    <row r="33524" spans="1:5">
      <c r="A33524" s="234" t="s">
        <v>58462</v>
      </c>
      <c r="D33524" s="234" t="s">
        <v>58463</v>
      </c>
      <c r="E33524" s="234" t="s">
        <v>58463</v>
      </c>
    </row>
    <row r="33525" spans="1:5">
      <c r="A33525" s="234" t="s">
        <v>58464</v>
      </c>
      <c r="D33525" s="234" t="s">
        <v>58465</v>
      </c>
      <c r="E33525" s="234" t="s">
        <v>58465</v>
      </c>
    </row>
    <row r="33526" spans="1:5">
      <c r="A33526" s="234" t="s">
        <v>58466</v>
      </c>
      <c r="D33526" s="234" t="s">
        <v>58467</v>
      </c>
      <c r="E33526" s="234" t="s">
        <v>58467</v>
      </c>
    </row>
    <row r="33527" spans="1:5">
      <c r="A33527" s="234" t="s">
        <v>58468</v>
      </c>
      <c r="D33527" s="234" t="s">
        <v>58469</v>
      </c>
      <c r="E33527" s="234" t="s">
        <v>58469</v>
      </c>
    </row>
    <row r="33528" spans="1:5">
      <c r="A33528" s="234" t="s">
        <v>58470</v>
      </c>
      <c r="D33528" s="234" t="s">
        <v>58471</v>
      </c>
      <c r="E33528" s="234" t="s">
        <v>58471</v>
      </c>
    </row>
    <row r="33529" spans="1:5">
      <c r="A33529" s="234" t="s">
        <v>58472</v>
      </c>
      <c r="D33529" s="234" t="s">
        <v>58473</v>
      </c>
      <c r="E33529" s="234" t="s">
        <v>58473</v>
      </c>
    </row>
    <row r="33530" spans="1:5">
      <c r="A33530" s="234" t="s">
        <v>58474</v>
      </c>
      <c r="D33530" s="234" t="s">
        <v>58475</v>
      </c>
      <c r="E33530" s="234" t="s">
        <v>58475</v>
      </c>
    </row>
    <row r="33531" spans="1:5">
      <c r="A33531" s="234" t="s">
        <v>58476</v>
      </c>
      <c r="D33531" s="234" t="s">
        <v>58477</v>
      </c>
      <c r="E33531" s="234" t="s">
        <v>58477</v>
      </c>
    </row>
    <row r="33532" spans="1:5">
      <c r="A33532" s="234" t="s">
        <v>58478</v>
      </c>
      <c r="D33532" s="234" t="s">
        <v>58479</v>
      </c>
      <c r="E33532" s="234" t="s">
        <v>58479</v>
      </c>
    </row>
    <row r="33533" spans="1:5">
      <c r="A33533" s="234" t="s">
        <v>58480</v>
      </c>
      <c r="D33533" s="234" t="s">
        <v>58481</v>
      </c>
      <c r="E33533" s="234" t="s">
        <v>58481</v>
      </c>
    </row>
    <row r="33534" spans="1:5">
      <c r="A33534" s="234" t="s">
        <v>58482</v>
      </c>
      <c r="D33534" s="234" t="s">
        <v>58483</v>
      </c>
      <c r="E33534" s="234" t="s">
        <v>58483</v>
      </c>
    </row>
    <row r="33535" spans="1:5">
      <c r="A33535" s="234" t="s">
        <v>58484</v>
      </c>
      <c r="D33535" s="234" t="s">
        <v>58485</v>
      </c>
      <c r="E33535" s="234" t="s">
        <v>58485</v>
      </c>
    </row>
    <row r="33536" spans="1:5">
      <c r="A33536" s="234" t="s">
        <v>58486</v>
      </c>
      <c r="D33536" s="234" t="s">
        <v>58487</v>
      </c>
      <c r="E33536" s="234" t="s">
        <v>58487</v>
      </c>
    </row>
    <row r="33537" spans="1:5">
      <c r="A33537" s="234" t="s">
        <v>58488</v>
      </c>
      <c r="D33537" s="234" t="s">
        <v>58489</v>
      </c>
      <c r="E33537" s="234" t="s">
        <v>58489</v>
      </c>
    </row>
    <row r="33538" spans="1:5">
      <c r="A33538" s="234" t="s">
        <v>58490</v>
      </c>
      <c r="D33538" s="234" t="s">
        <v>58491</v>
      </c>
      <c r="E33538" s="234" t="s">
        <v>58491</v>
      </c>
    </row>
    <row r="33539" spans="1:5">
      <c r="A33539" s="234" t="s">
        <v>58492</v>
      </c>
      <c r="D33539" s="234" t="s">
        <v>58493</v>
      </c>
      <c r="E33539" s="234" t="s">
        <v>58493</v>
      </c>
    </row>
    <row r="33540" spans="1:5">
      <c r="A33540" s="234" t="s">
        <v>58494</v>
      </c>
      <c r="D33540" s="234" t="s">
        <v>6077</v>
      </c>
      <c r="E33540" s="234" t="s">
        <v>6077</v>
      </c>
    </row>
    <row r="33541" spans="1:5">
      <c r="A33541" s="234" t="s">
        <v>58495</v>
      </c>
      <c r="D33541" s="234" t="s">
        <v>6077</v>
      </c>
      <c r="E33541" s="234" t="s">
        <v>6077</v>
      </c>
    </row>
    <row r="33542" spans="1:5">
      <c r="A33542" s="234" t="s">
        <v>58496</v>
      </c>
      <c r="D33542" s="234" t="s">
        <v>58497</v>
      </c>
      <c r="E33542" s="234" t="s">
        <v>58497</v>
      </c>
    </row>
    <row r="33543" spans="1:5">
      <c r="A33543" s="234" t="s">
        <v>58498</v>
      </c>
      <c r="D33543" s="234" t="s">
        <v>58499</v>
      </c>
      <c r="E33543" s="234" t="s">
        <v>58499</v>
      </c>
    </row>
    <row r="33544" spans="1:5">
      <c r="A33544" s="234" t="s">
        <v>58500</v>
      </c>
      <c r="D33544" s="234" t="s">
        <v>58501</v>
      </c>
      <c r="E33544" s="234" t="s">
        <v>58501</v>
      </c>
    </row>
    <row r="33545" spans="1:5">
      <c r="A33545" s="234" t="s">
        <v>58502</v>
      </c>
      <c r="D33545" s="234" t="s">
        <v>58503</v>
      </c>
      <c r="E33545" s="234" t="s">
        <v>58503</v>
      </c>
    </row>
    <row r="33546" spans="1:5">
      <c r="A33546" s="234" t="s">
        <v>58504</v>
      </c>
      <c r="D33546" s="234" t="s">
        <v>58505</v>
      </c>
      <c r="E33546" s="234" t="s">
        <v>58505</v>
      </c>
    </row>
    <row r="33547" spans="1:5">
      <c r="A33547" s="234" t="s">
        <v>58506</v>
      </c>
      <c r="D33547" s="234" t="s">
        <v>58507</v>
      </c>
      <c r="E33547" s="234" t="s">
        <v>58507</v>
      </c>
    </row>
    <row r="33548" spans="1:5">
      <c r="A33548" s="234" t="s">
        <v>58508</v>
      </c>
      <c r="D33548" s="234" t="s">
        <v>58509</v>
      </c>
      <c r="E33548" s="234" t="s">
        <v>58509</v>
      </c>
    </row>
    <row r="33549" spans="1:5">
      <c r="A33549" s="234" t="s">
        <v>58510</v>
      </c>
      <c r="D33549" s="234" t="s">
        <v>58511</v>
      </c>
      <c r="E33549" s="234" t="s">
        <v>58511</v>
      </c>
    </row>
    <row r="33550" spans="1:5">
      <c r="A33550" s="234" t="s">
        <v>58512</v>
      </c>
      <c r="D33550" s="234" t="s">
        <v>58513</v>
      </c>
      <c r="E33550" s="234" t="s">
        <v>58513</v>
      </c>
    </row>
    <row r="33551" spans="1:5">
      <c r="A33551" s="234" t="s">
        <v>58514</v>
      </c>
      <c r="D33551" s="234" t="s">
        <v>58515</v>
      </c>
      <c r="E33551" s="234" t="s">
        <v>58515</v>
      </c>
    </row>
    <row r="33552" spans="1:5">
      <c r="A33552" s="234" t="s">
        <v>58516</v>
      </c>
      <c r="D33552" s="234" t="s">
        <v>58517</v>
      </c>
      <c r="E33552" s="234" t="s">
        <v>58517</v>
      </c>
    </row>
    <row r="33553" spans="1:5">
      <c r="A33553" s="234" t="s">
        <v>58518</v>
      </c>
      <c r="D33553" s="234" t="s">
        <v>58519</v>
      </c>
      <c r="E33553" s="234" t="s">
        <v>58519</v>
      </c>
    </row>
    <row r="33554" spans="1:5">
      <c r="A33554" s="234" t="s">
        <v>58520</v>
      </c>
      <c r="D33554" s="234" t="s">
        <v>58521</v>
      </c>
      <c r="E33554" s="234" t="s">
        <v>58521</v>
      </c>
    </row>
    <row r="33555" spans="1:5">
      <c r="A33555" s="234" t="s">
        <v>58522</v>
      </c>
      <c r="D33555" s="234" t="s">
        <v>58523</v>
      </c>
      <c r="E33555" s="234" t="s">
        <v>58523</v>
      </c>
    </row>
    <row r="33556" spans="1:5">
      <c r="A33556" s="234" t="s">
        <v>58524</v>
      </c>
      <c r="D33556" s="234" t="s">
        <v>58525</v>
      </c>
      <c r="E33556" s="234" t="s">
        <v>58525</v>
      </c>
    </row>
    <row r="33557" spans="1:5">
      <c r="A33557" s="234" t="s">
        <v>58526</v>
      </c>
      <c r="D33557" s="234" t="s">
        <v>58527</v>
      </c>
      <c r="E33557" s="234" t="s">
        <v>58527</v>
      </c>
    </row>
    <row r="33558" spans="1:5">
      <c r="A33558" s="234" t="s">
        <v>58528</v>
      </c>
      <c r="D33558" s="234" t="s">
        <v>58529</v>
      </c>
      <c r="E33558" s="234" t="s">
        <v>58529</v>
      </c>
    </row>
    <row r="33559" spans="1:5">
      <c r="A33559" s="234" t="s">
        <v>58530</v>
      </c>
      <c r="D33559" s="234" t="s">
        <v>58531</v>
      </c>
      <c r="E33559" s="234" t="s">
        <v>58531</v>
      </c>
    </row>
    <row r="33560" spans="1:5">
      <c r="A33560" s="234" t="s">
        <v>58532</v>
      </c>
      <c r="D33560" s="234" t="s">
        <v>58533</v>
      </c>
      <c r="E33560" s="234" t="s">
        <v>58533</v>
      </c>
    </row>
    <row r="33561" spans="1:5">
      <c r="A33561" s="234" t="s">
        <v>58534</v>
      </c>
      <c r="D33561" s="234" t="s">
        <v>58535</v>
      </c>
      <c r="E33561" s="234" t="s">
        <v>58535</v>
      </c>
    </row>
    <row r="33562" spans="1:5">
      <c r="A33562" s="234" t="s">
        <v>58536</v>
      </c>
      <c r="D33562" s="234" t="s">
        <v>58537</v>
      </c>
      <c r="E33562" s="234" t="s">
        <v>58537</v>
      </c>
    </row>
    <row r="33563" spans="1:5">
      <c r="A33563" s="234" t="s">
        <v>58538</v>
      </c>
      <c r="D33563" s="234" t="s">
        <v>58539</v>
      </c>
      <c r="E33563" s="234" t="s">
        <v>58539</v>
      </c>
    </row>
    <row r="33564" spans="1:5">
      <c r="A33564" s="234" t="s">
        <v>58540</v>
      </c>
      <c r="D33564" s="234" t="s">
        <v>58541</v>
      </c>
      <c r="E33564" s="234" t="s">
        <v>58541</v>
      </c>
    </row>
    <row r="33565" spans="1:5">
      <c r="A33565" s="234" t="s">
        <v>58542</v>
      </c>
      <c r="D33565" s="234" t="s">
        <v>58543</v>
      </c>
      <c r="E33565" s="234" t="s">
        <v>58543</v>
      </c>
    </row>
    <row r="33566" spans="1:5">
      <c r="A33566" s="234" t="s">
        <v>58544</v>
      </c>
      <c r="D33566" s="234" t="s">
        <v>58545</v>
      </c>
      <c r="E33566" s="234" t="s">
        <v>58545</v>
      </c>
    </row>
    <row r="33567" spans="1:5">
      <c r="A33567" s="234" t="s">
        <v>58546</v>
      </c>
      <c r="D33567" s="234" t="s">
        <v>58547</v>
      </c>
      <c r="E33567" s="234" t="s">
        <v>58547</v>
      </c>
    </row>
    <row r="33568" spans="1:5">
      <c r="A33568" s="234" t="s">
        <v>58548</v>
      </c>
      <c r="D33568" s="234" t="s">
        <v>58549</v>
      </c>
      <c r="E33568" s="234" t="s">
        <v>58549</v>
      </c>
    </row>
    <row r="33569" spans="1:5">
      <c r="A33569" s="234" t="s">
        <v>58550</v>
      </c>
      <c r="D33569" s="234" t="s">
        <v>58551</v>
      </c>
      <c r="E33569" s="234" t="s">
        <v>58551</v>
      </c>
    </row>
    <row r="33570" spans="1:5">
      <c r="A33570" s="234" t="s">
        <v>58552</v>
      </c>
      <c r="D33570" s="234" t="s">
        <v>58553</v>
      </c>
      <c r="E33570" s="234" t="s">
        <v>58553</v>
      </c>
    </row>
    <row r="33571" spans="1:5">
      <c r="A33571" s="234" t="s">
        <v>58554</v>
      </c>
      <c r="D33571" s="234" t="s">
        <v>58555</v>
      </c>
      <c r="E33571" s="234" t="s">
        <v>58555</v>
      </c>
    </row>
    <row r="33572" spans="1:5">
      <c r="A33572" s="234" t="s">
        <v>58556</v>
      </c>
      <c r="D33572" s="234" t="s">
        <v>58557</v>
      </c>
      <c r="E33572" s="234" t="s">
        <v>58557</v>
      </c>
    </row>
    <row r="33573" spans="1:5">
      <c r="A33573" s="234" t="s">
        <v>58558</v>
      </c>
      <c r="D33573" s="234" t="s">
        <v>58559</v>
      </c>
      <c r="E33573" s="234" t="s">
        <v>58559</v>
      </c>
    </row>
    <row r="33574" spans="1:5">
      <c r="A33574" s="234" t="s">
        <v>58560</v>
      </c>
      <c r="D33574" s="234" t="s">
        <v>58561</v>
      </c>
      <c r="E33574" s="234" t="s">
        <v>58561</v>
      </c>
    </row>
    <row r="33575" spans="1:5">
      <c r="A33575" s="234" t="s">
        <v>58562</v>
      </c>
      <c r="D33575" s="234" t="s">
        <v>58563</v>
      </c>
      <c r="E33575" s="234" t="s">
        <v>58563</v>
      </c>
    </row>
    <row r="33576" spans="1:5">
      <c r="A33576" s="234" t="s">
        <v>58564</v>
      </c>
      <c r="D33576" s="234" t="s">
        <v>58565</v>
      </c>
      <c r="E33576" s="234" t="s">
        <v>58565</v>
      </c>
    </row>
    <row r="33577" spans="1:5">
      <c r="A33577" s="234" t="s">
        <v>58566</v>
      </c>
      <c r="D33577" s="234" t="s">
        <v>58567</v>
      </c>
      <c r="E33577" s="234" t="s">
        <v>58567</v>
      </c>
    </row>
    <row r="33578" spans="1:5">
      <c r="A33578" s="234" t="s">
        <v>58568</v>
      </c>
      <c r="D33578" s="234" t="s">
        <v>58569</v>
      </c>
      <c r="E33578" s="234" t="s">
        <v>58569</v>
      </c>
    </row>
    <row r="33579" spans="1:5">
      <c r="A33579" s="234" t="s">
        <v>58570</v>
      </c>
      <c r="D33579" s="234" t="s">
        <v>58571</v>
      </c>
      <c r="E33579" s="234" t="s">
        <v>58571</v>
      </c>
    </row>
    <row r="33580" spans="1:5">
      <c r="A33580" s="234" t="s">
        <v>58572</v>
      </c>
      <c r="D33580" s="234" t="s">
        <v>58573</v>
      </c>
      <c r="E33580" s="234" t="s">
        <v>58573</v>
      </c>
    </row>
    <row r="33581" spans="1:5">
      <c r="A33581" s="234" t="s">
        <v>58574</v>
      </c>
      <c r="D33581" s="234" t="s">
        <v>58575</v>
      </c>
      <c r="E33581" s="234" t="s">
        <v>58575</v>
      </c>
    </row>
    <row r="33582" spans="1:5">
      <c r="A33582" s="234" t="s">
        <v>58576</v>
      </c>
      <c r="D33582" s="234" t="s">
        <v>58577</v>
      </c>
      <c r="E33582" s="234" t="s">
        <v>58577</v>
      </c>
    </row>
    <row r="33583" spans="1:5">
      <c r="A33583" s="234" t="s">
        <v>58578</v>
      </c>
      <c r="D33583" s="234" t="s">
        <v>58579</v>
      </c>
      <c r="E33583" s="234" t="s">
        <v>58579</v>
      </c>
    </row>
    <row r="33584" spans="1:5">
      <c r="A33584" s="234" t="s">
        <v>58580</v>
      </c>
      <c r="D33584" s="234" t="s">
        <v>58581</v>
      </c>
      <c r="E33584" s="234" t="s">
        <v>58581</v>
      </c>
    </row>
    <row r="33585" spans="1:5">
      <c r="A33585" s="234" t="s">
        <v>58582</v>
      </c>
      <c r="D33585" s="234" t="s">
        <v>58583</v>
      </c>
      <c r="E33585" s="234" t="s">
        <v>58583</v>
      </c>
    </row>
    <row r="33586" spans="1:5">
      <c r="A33586" s="234" t="s">
        <v>58584</v>
      </c>
      <c r="D33586" s="234" t="s">
        <v>58585</v>
      </c>
      <c r="E33586" s="234" t="s">
        <v>58585</v>
      </c>
    </row>
    <row r="33587" spans="1:5">
      <c r="A33587" s="234" t="s">
        <v>58586</v>
      </c>
      <c r="D33587" s="234" t="s">
        <v>58587</v>
      </c>
      <c r="E33587" s="234" t="s">
        <v>58587</v>
      </c>
    </row>
    <row r="33588" spans="1:5">
      <c r="A33588" s="234" t="s">
        <v>58588</v>
      </c>
      <c r="D33588" s="234" t="s">
        <v>58589</v>
      </c>
      <c r="E33588" s="234" t="s">
        <v>58589</v>
      </c>
    </row>
    <row r="33589" spans="1:5">
      <c r="A33589" s="234" t="s">
        <v>58590</v>
      </c>
      <c r="D33589" s="234" t="s">
        <v>58591</v>
      </c>
      <c r="E33589" s="234" t="s">
        <v>58591</v>
      </c>
    </row>
    <row r="33590" spans="1:5">
      <c r="A33590" s="234" t="s">
        <v>58592</v>
      </c>
      <c r="D33590" s="234" t="s">
        <v>58593</v>
      </c>
      <c r="E33590" s="234" t="s">
        <v>58593</v>
      </c>
    </row>
    <row r="33591" spans="1:5">
      <c r="A33591" s="234" t="s">
        <v>58594</v>
      </c>
      <c r="D33591" s="234" t="s">
        <v>58595</v>
      </c>
      <c r="E33591" s="234" t="s">
        <v>58595</v>
      </c>
    </row>
    <row r="33592" spans="1:5">
      <c r="A33592" s="234" t="s">
        <v>58596</v>
      </c>
      <c r="D33592" s="234" t="s">
        <v>58597</v>
      </c>
      <c r="E33592" s="234" t="s">
        <v>58597</v>
      </c>
    </row>
    <row r="33593" spans="1:5">
      <c r="A33593" s="234" t="s">
        <v>58598</v>
      </c>
      <c r="D33593" s="234" t="s">
        <v>58599</v>
      </c>
      <c r="E33593" s="234" t="s">
        <v>58599</v>
      </c>
    </row>
    <row r="33594" spans="1:5">
      <c r="A33594" s="234" t="s">
        <v>58600</v>
      </c>
      <c r="D33594" s="234" t="s">
        <v>58601</v>
      </c>
      <c r="E33594" s="234" t="s">
        <v>58601</v>
      </c>
    </row>
    <row r="33595" spans="1:5">
      <c r="A33595" s="234" t="s">
        <v>58602</v>
      </c>
      <c r="D33595" s="234" t="s">
        <v>58603</v>
      </c>
      <c r="E33595" s="234" t="s">
        <v>58603</v>
      </c>
    </row>
    <row r="33596" spans="1:5">
      <c r="A33596" s="234" t="s">
        <v>58604</v>
      </c>
      <c r="D33596" s="234" t="s">
        <v>6566</v>
      </c>
      <c r="E33596" s="234" t="s">
        <v>6566</v>
      </c>
    </row>
    <row r="33597" spans="1:5">
      <c r="A33597" s="234" t="s">
        <v>58605</v>
      </c>
      <c r="D33597" s="234" t="s">
        <v>58606</v>
      </c>
      <c r="E33597" s="234" t="s">
        <v>58606</v>
      </c>
    </row>
    <row r="33598" spans="1:5">
      <c r="A33598" s="234" t="s">
        <v>58607</v>
      </c>
      <c r="D33598" s="234" t="s">
        <v>58608</v>
      </c>
      <c r="E33598" s="234" t="s">
        <v>58608</v>
      </c>
    </row>
    <row r="33599" spans="1:5">
      <c r="A33599" s="234" t="s">
        <v>58609</v>
      </c>
      <c r="D33599" s="234" t="s">
        <v>58610</v>
      </c>
      <c r="E33599" s="234" t="s">
        <v>58610</v>
      </c>
    </row>
    <row r="33600" spans="1:5">
      <c r="A33600" s="234" t="s">
        <v>58611</v>
      </c>
      <c r="D33600" s="234" t="s">
        <v>58612</v>
      </c>
      <c r="E33600" s="234" t="s">
        <v>58612</v>
      </c>
    </row>
    <row r="33601" spans="1:5">
      <c r="A33601" s="234" t="s">
        <v>58613</v>
      </c>
      <c r="D33601" s="234" t="s">
        <v>58614</v>
      </c>
      <c r="E33601" s="234" t="s">
        <v>58614</v>
      </c>
    </row>
    <row r="33602" spans="1:5">
      <c r="A33602" s="234" t="s">
        <v>58615</v>
      </c>
      <c r="D33602" s="234" t="s">
        <v>58616</v>
      </c>
      <c r="E33602" s="234" t="s">
        <v>58616</v>
      </c>
    </row>
    <row r="33603" spans="1:5">
      <c r="A33603" s="234" t="s">
        <v>58617</v>
      </c>
      <c r="D33603" s="234" t="s">
        <v>58618</v>
      </c>
      <c r="E33603" s="234" t="s">
        <v>58618</v>
      </c>
    </row>
    <row r="33604" spans="1:5">
      <c r="A33604" s="234" t="s">
        <v>58619</v>
      </c>
      <c r="D33604" s="234" t="s">
        <v>58620</v>
      </c>
      <c r="E33604" s="234" t="s">
        <v>58620</v>
      </c>
    </row>
    <row r="33605" spans="1:5">
      <c r="A33605" s="234" t="s">
        <v>58621</v>
      </c>
      <c r="D33605" s="234" t="s">
        <v>58622</v>
      </c>
      <c r="E33605" s="234" t="s">
        <v>58622</v>
      </c>
    </row>
    <row r="33606" spans="1:5">
      <c r="A33606" s="234" t="s">
        <v>58623</v>
      </c>
      <c r="D33606" s="234" t="s">
        <v>58624</v>
      </c>
      <c r="E33606" s="234" t="s">
        <v>58624</v>
      </c>
    </row>
    <row r="33607" spans="1:5">
      <c r="A33607" s="234" t="s">
        <v>58625</v>
      </c>
      <c r="D33607" s="234" t="s">
        <v>58626</v>
      </c>
      <c r="E33607" s="234" t="s">
        <v>58626</v>
      </c>
    </row>
    <row r="33608" spans="1:5">
      <c r="A33608" s="234" t="s">
        <v>58627</v>
      </c>
      <c r="D33608" s="234" t="s">
        <v>58628</v>
      </c>
      <c r="E33608" s="234" t="s">
        <v>58628</v>
      </c>
    </row>
    <row r="33609" spans="1:5">
      <c r="A33609" s="234" t="s">
        <v>58629</v>
      </c>
      <c r="D33609" s="234" t="s">
        <v>58630</v>
      </c>
      <c r="E33609" s="234" t="s">
        <v>58630</v>
      </c>
    </row>
    <row r="33610" spans="1:5">
      <c r="A33610" s="234" t="s">
        <v>58631</v>
      </c>
      <c r="D33610" s="234" t="s">
        <v>58632</v>
      </c>
      <c r="E33610" s="234" t="s">
        <v>58632</v>
      </c>
    </row>
    <row r="33611" spans="1:5">
      <c r="A33611" s="234" t="s">
        <v>58633</v>
      </c>
      <c r="D33611" s="234" t="s">
        <v>58634</v>
      </c>
      <c r="E33611" s="234" t="s">
        <v>58634</v>
      </c>
    </row>
    <row r="33612" spans="1:5">
      <c r="A33612" s="234" t="s">
        <v>58635</v>
      </c>
      <c r="D33612" s="234" t="s">
        <v>58636</v>
      </c>
      <c r="E33612" s="234" t="s">
        <v>58636</v>
      </c>
    </row>
    <row r="33613" spans="1:5">
      <c r="A33613" s="234" t="s">
        <v>58637</v>
      </c>
      <c r="D33613" s="234" t="s">
        <v>58638</v>
      </c>
      <c r="E33613" s="234" t="s">
        <v>58638</v>
      </c>
    </row>
    <row r="33614" spans="1:5">
      <c r="A33614" s="234" t="s">
        <v>58639</v>
      </c>
      <c r="D33614" s="234" t="s">
        <v>58640</v>
      </c>
      <c r="E33614" s="234" t="s">
        <v>58640</v>
      </c>
    </row>
    <row r="33615" spans="1:5">
      <c r="A33615" s="234" t="s">
        <v>58641</v>
      </c>
      <c r="D33615" s="234" t="s">
        <v>58642</v>
      </c>
      <c r="E33615" s="234" t="s">
        <v>58642</v>
      </c>
    </row>
    <row r="33616" spans="1:5">
      <c r="A33616" s="234" t="s">
        <v>58643</v>
      </c>
      <c r="D33616" s="234" t="s">
        <v>58644</v>
      </c>
      <c r="E33616" s="234" t="s">
        <v>58644</v>
      </c>
    </row>
    <row r="33617" spans="1:5">
      <c r="A33617" s="234" t="s">
        <v>58645</v>
      </c>
      <c r="D33617" s="234" t="s">
        <v>58646</v>
      </c>
      <c r="E33617" s="234" t="s">
        <v>58646</v>
      </c>
    </row>
    <row r="33618" spans="1:5">
      <c r="A33618" s="234" t="s">
        <v>58647</v>
      </c>
      <c r="D33618" s="234" t="s">
        <v>58648</v>
      </c>
      <c r="E33618" s="234" t="s">
        <v>58648</v>
      </c>
    </row>
    <row r="33619" spans="1:5">
      <c r="A33619" s="234" t="s">
        <v>58649</v>
      </c>
      <c r="D33619" s="234" t="s">
        <v>58650</v>
      </c>
      <c r="E33619" s="234" t="s">
        <v>58650</v>
      </c>
    </row>
    <row r="33620" spans="1:5">
      <c r="A33620" s="234" t="s">
        <v>58651</v>
      </c>
      <c r="D33620" s="234" t="s">
        <v>58652</v>
      </c>
      <c r="E33620" s="234" t="s">
        <v>58652</v>
      </c>
    </row>
    <row r="33621" spans="1:5">
      <c r="A33621" s="234" t="s">
        <v>58653</v>
      </c>
      <c r="D33621" s="234" t="s">
        <v>58654</v>
      </c>
      <c r="E33621" s="234" t="s">
        <v>58654</v>
      </c>
    </row>
    <row r="33622" spans="1:5">
      <c r="A33622" s="234" t="s">
        <v>58655</v>
      </c>
      <c r="D33622" s="234" t="s">
        <v>58656</v>
      </c>
      <c r="E33622" s="234" t="s">
        <v>58656</v>
      </c>
    </row>
    <row r="33623" spans="1:5">
      <c r="A33623" s="234" t="s">
        <v>58657</v>
      </c>
      <c r="D33623" s="234" t="s">
        <v>58658</v>
      </c>
      <c r="E33623" s="234" t="s">
        <v>58658</v>
      </c>
    </row>
    <row r="33624" spans="1:5">
      <c r="A33624" s="234" t="s">
        <v>58659</v>
      </c>
      <c r="D33624" s="234" t="s">
        <v>58660</v>
      </c>
      <c r="E33624" s="234" t="s">
        <v>58660</v>
      </c>
    </row>
    <row r="33625" spans="1:5">
      <c r="A33625" s="234" t="s">
        <v>58661</v>
      </c>
      <c r="D33625" s="234" t="s">
        <v>58662</v>
      </c>
      <c r="E33625" s="234" t="s">
        <v>58662</v>
      </c>
    </row>
    <row r="33626" spans="1:5">
      <c r="A33626" s="234" t="s">
        <v>58663</v>
      </c>
      <c r="D33626" s="234" t="s">
        <v>58664</v>
      </c>
      <c r="E33626" s="234" t="s">
        <v>58664</v>
      </c>
    </row>
    <row r="33627" spans="1:5">
      <c r="A33627" s="234" t="s">
        <v>58665</v>
      </c>
      <c r="D33627" s="234" t="s">
        <v>58666</v>
      </c>
      <c r="E33627" s="234" t="s">
        <v>58666</v>
      </c>
    </row>
    <row r="33628" spans="1:5">
      <c r="A33628" s="234" t="s">
        <v>58667</v>
      </c>
      <c r="D33628" s="234" t="s">
        <v>58668</v>
      </c>
      <c r="E33628" s="234" t="s">
        <v>58668</v>
      </c>
    </row>
    <row r="33629" spans="1:5">
      <c r="A33629" s="234" t="s">
        <v>58669</v>
      </c>
      <c r="D33629" s="234" t="s">
        <v>58670</v>
      </c>
      <c r="E33629" s="234" t="s">
        <v>58670</v>
      </c>
    </row>
    <row r="33630" spans="1:5">
      <c r="A33630" s="234" t="s">
        <v>58671</v>
      </c>
      <c r="D33630" s="234" t="s">
        <v>58672</v>
      </c>
      <c r="E33630" s="234" t="s">
        <v>58672</v>
      </c>
    </row>
    <row r="33631" spans="1:5">
      <c r="A33631" s="234" t="s">
        <v>58673</v>
      </c>
      <c r="D33631" s="234" t="s">
        <v>58674</v>
      </c>
      <c r="E33631" s="234" t="s">
        <v>58674</v>
      </c>
    </row>
    <row r="33632" spans="1:5">
      <c r="A33632" s="234" t="s">
        <v>58675</v>
      </c>
      <c r="D33632" s="234" t="s">
        <v>58676</v>
      </c>
      <c r="E33632" s="234" t="s">
        <v>58676</v>
      </c>
    </row>
    <row r="33633" spans="1:5">
      <c r="A33633" s="234" t="s">
        <v>58677</v>
      </c>
      <c r="D33633" s="234" t="s">
        <v>58678</v>
      </c>
      <c r="E33633" s="234" t="s">
        <v>58678</v>
      </c>
    </row>
    <row r="33634" spans="1:5">
      <c r="A33634" s="234" t="s">
        <v>58679</v>
      </c>
      <c r="D33634" s="234" t="s">
        <v>58680</v>
      </c>
      <c r="E33634" s="234" t="s">
        <v>58680</v>
      </c>
    </row>
    <row r="33635" spans="1:5">
      <c r="A33635" s="234" t="s">
        <v>58681</v>
      </c>
      <c r="D33635" s="234" t="s">
        <v>58682</v>
      </c>
      <c r="E33635" s="234" t="s">
        <v>58682</v>
      </c>
    </row>
    <row r="33636" spans="1:5">
      <c r="A33636" s="234" t="s">
        <v>58683</v>
      </c>
      <c r="D33636" s="234" t="s">
        <v>58684</v>
      </c>
      <c r="E33636" s="234" t="s">
        <v>58684</v>
      </c>
    </row>
    <row r="33637" spans="1:5">
      <c r="A33637" s="234" t="s">
        <v>58685</v>
      </c>
      <c r="D33637" s="234" t="s">
        <v>58686</v>
      </c>
      <c r="E33637" s="234" t="s">
        <v>58686</v>
      </c>
    </row>
    <row r="33638" spans="1:5">
      <c r="A33638" s="234" t="s">
        <v>58687</v>
      </c>
      <c r="D33638" s="234" t="s">
        <v>58688</v>
      </c>
      <c r="E33638" s="234" t="s">
        <v>58688</v>
      </c>
    </row>
    <row r="33639" spans="1:5">
      <c r="A33639" s="234" t="s">
        <v>58689</v>
      </c>
      <c r="D33639" s="234" t="s">
        <v>58690</v>
      </c>
      <c r="E33639" s="234" t="s">
        <v>58690</v>
      </c>
    </row>
    <row r="33640" spans="1:5">
      <c r="A33640" s="234" t="s">
        <v>58691</v>
      </c>
      <c r="D33640" s="234" t="s">
        <v>58692</v>
      </c>
      <c r="E33640" s="234" t="s">
        <v>58692</v>
      </c>
    </row>
    <row r="33641" spans="1:5">
      <c r="A33641" s="234" t="s">
        <v>58693</v>
      </c>
      <c r="D33641" s="234" t="s">
        <v>58694</v>
      </c>
      <c r="E33641" s="234" t="s">
        <v>58694</v>
      </c>
    </row>
    <row r="33642" spans="1:5">
      <c r="A33642" s="234" t="s">
        <v>58695</v>
      </c>
      <c r="D33642" s="234" t="s">
        <v>58696</v>
      </c>
      <c r="E33642" s="234" t="s">
        <v>58696</v>
      </c>
    </row>
    <row r="33643" spans="1:5">
      <c r="A33643" s="234" t="s">
        <v>58697</v>
      </c>
      <c r="D33643" s="234" t="s">
        <v>58698</v>
      </c>
      <c r="E33643" s="234" t="s">
        <v>58698</v>
      </c>
    </row>
    <row r="33644" spans="1:5">
      <c r="A33644" s="234" t="s">
        <v>58699</v>
      </c>
      <c r="D33644" s="234" t="s">
        <v>58700</v>
      </c>
      <c r="E33644" s="234" t="s">
        <v>58700</v>
      </c>
    </row>
    <row r="33645" spans="1:5">
      <c r="A33645" s="234" t="s">
        <v>58701</v>
      </c>
      <c r="D33645" s="234" t="s">
        <v>58702</v>
      </c>
      <c r="E33645" s="234" t="s">
        <v>58702</v>
      </c>
    </row>
    <row r="33646" spans="1:5">
      <c r="A33646" s="234" t="s">
        <v>58703</v>
      </c>
      <c r="D33646" s="234" t="s">
        <v>58704</v>
      </c>
      <c r="E33646" s="234" t="s">
        <v>58704</v>
      </c>
    </row>
    <row r="33647" spans="1:5">
      <c r="A33647" s="234" t="s">
        <v>58705</v>
      </c>
      <c r="D33647" s="234" t="s">
        <v>58706</v>
      </c>
      <c r="E33647" s="234" t="s">
        <v>58706</v>
      </c>
    </row>
    <row r="33648" spans="1:5">
      <c r="A33648" s="234" t="s">
        <v>58707</v>
      </c>
      <c r="D33648" s="234" t="s">
        <v>58708</v>
      </c>
      <c r="E33648" s="234" t="s">
        <v>58708</v>
      </c>
    </row>
    <row r="33649" spans="1:5">
      <c r="A33649" s="234" t="s">
        <v>58709</v>
      </c>
      <c r="D33649" s="234" t="s">
        <v>58710</v>
      </c>
      <c r="E33649" s="234" t="s">
        <v>58710</v>
      </c>
    </row>
    <row r="33650" spans="1:5">
      <c r="A33650" s="234" t="s">
        <v>58711</v>
      </c>
      <c r="D33650" s="234" t="s">
        <v>58712</v>
      </c>
      <c r="E33650" s="234" t="s">
        <v>58712</v>
      </c>
    </row>
    <row r="33651" spans="1:5">
      <c r="A33651" s="234" t="s">
        <v>58713</v>
      </c>
      <c r="D33651" s="234" t="s">
        <v>58714</v>
      </c>
      <c r="E33651" s="234" t="s">
        <v>58714</v>
      </c>
    </row>
    <row r="33652" spans="1:5">
      <c r="A33652" s="234" t="s">
        <v>58715</v>
      </c>
      <c r="D33652" s="234" t="s">
        <v>58716</v>
      </c>
      <c r="E33652" s="234" t="s">
        <v>58716</v>
      </c>
    </row>
    <row r="33653" spans="1:5">
      <c r="A33653" s="234" t="s">
        <v>58717</v>
      </c>
      <c r="D33653" s="234" t="s">
        <v>58718</v>
      </c>
      <c r="E33653" s="234" t="s">
        <v>58718</v>
      </c>
    </row>
    <row r="33654" spans="1:5">
      <c r="A33654" s="234" t="s">
        <v>58719</v>
      </c>
      <c r="D33654" s="234" t="s">
        <v>58720</v>
      </c>
      <c r="E33654" s="234" t="s">
        <v>58720</v>
      </c>
    </row>
    <row r="33655" spans="1:5">
      <c r="A33655" s="234" t="s">
        <v>58721</v>
      </c>
      <c r="D33655" s="234" t="s">
        <v>58722</v>
      </c>
      <c r="E33655" s="234" t="s">
        <v>58722</v>
      </c>
    </row>
    <row r="33656" spans="1:5">
      <c r="A33656" s="234" t="s">
        <v>58723</v>
      </c>
      <c r="D33656" s="234" t="s">
        <v>58724</v>
      </c>
      <c r="E33656" s="234" t="s">
        <v>58724</v>
      </c>
    </row>
    <row r="33657" spans="1:5">
      <c r="A33657" s="234" t="s">
        <v>58725</v>
      </c>
      <c r="D33657" s="234" t="s">
        <v>58726</v>
      </c>
      <c r="E33657" s="234" t="s">
        <v>58726</v>
      </c>
    </row>
    <row r="33658" spans="1:5">
      <c r="A33658" s="234" t="s">
        <v>58727</v>
      </c>
      <c r="D33658" s="234" t="s">
        <v>58728</v>
      </c>
      <c r="E33658" s="234" t="s">
        <v>58728</v>
      </c>
    </row>
    <row r="33659" spans="1:5">
      <c r="A33659" s="234" t="s">
        <v>58729</v>
      </c>
      <c r="D33659" s="234" t="s">
        <v>58730</v>
      </c>
      <c r="E33659" s="234" t="s">
        <v>58730</v>
      </c>
    </row>
    <row r="33660" spans="1:5">
      <c r="A33660" s="234" t="s">
        <v>58731</v>
      </c>
      <c r="D33660" s="234" t="s">
        <v>58732</v>
      </c>
      <c r="E33660" s="234" t="s">
        <v>58732</v>
      </c>
    </row>
    <row r="33661" spans="1:5">
      <c r="A33661" s="234" t="s">
        <v>58733</v>
      </c>
      <c r="D33661" s="234" t="s">
        <v>58734</v>
      </c>
      <c r="E33661" s="234" t="s">
        <v>58734</v>
      </c>
    </row>
    <row r="33662" spans="1:5">
      <c r="A33662" s="234" t="s">
        <v>58735</v>
      </c>
      <c r="D33662" s="234" t="s">
        <v>58736</v>
      </c>
      <c r="E33662" s="234" t="s">
        <v>58736</v>
      </c>
    </row>
    <row r="33663" spans="1:5">
      <c r="A33663" s="234" t="s">
        <v>58737</v>
      </c>
      <c r="D33663" s="234" t="s">
        <v>58738</v>
      </c>
      <c r="E33663" s="234" t="s">
        <v>58738</v>
      </c>
    </row>
    <row r="33664" spans="1:5">
      <c r="A33664" s="234" t="s">
        <v>58739</v>
      </c>
      <c r="D33664" s="234" t="s">
        <v>58740</v>
      </c>
      <c r="E33664" s="234" t="s">
        <v>58740</v>
      </c>
    </row>
    <row r="33665" spans="1:5">
      <c r="A33665" s="234" t="s">
        <v>58741</v>
      </c>
      <c r="D33665" s="234" t="s">
        <v>58742</v>
      </c>
      <c r="E33665" s="234" t="s">
        <v>58742</v>
      </c>
    </row>
    <row r="33666" spans="1:5">
      <c r="A33666" s="234" t="s">
        <v>58743</v>
      </c>
      <c r="D33666" s="234" t="s">
        <v>58744</v>
      </c>
      <c r="E33666" s="234" t="s">
        <v>58744</v>
      </c>
    </row>
    <row r="33667" spans="1:5">
      <c r="A33667" s="234" t="s">
        <v>58745</v>
      </c>
      <c r="D33667" s="234" t="s">
        <v>58746</v>
      </c>
      <c r="E33667" s="234" t="s">
        <v>58746</v>
      </c>
    </row>
    <row r="33668" spans="1:5">
      <c r="A33668" s="234" t="s">
        <v>58747</v>
      </c>
      <c r="D33668" s="234" t="s">
        <v>58748</v>
      </c>
      <c r="E33668" s="234" t="s">
        <v>58748</v>
      </c>
    </row>
    <row r="33669" spans="1:5">
      <c r="A33669" s="234" t="s">
        <v>58749</v>
      </c>
      <c r="D33669" s="234" t="s">
        <v>58750</v>
      </c>
      <c r="E33669" s="234" t="s">
        <v>58750</v>
      </c>
    </row>
    <row r="33670" spans="1:5">
      <c r="A33670" s="234" t="s">
        <v>58751</v>
      </c>
      <c r="D33670" s="234" t="s">
        <v>58752</v>
      </c>
      <c r="E33670" s="234" t="s">
        <v>58752</v>
      </c>
    </row>
    <row r="33671" spans="1:5">
      <c r="A33671" s="234" t="s">
        <v>58753</v>
      </c>
      <c r="D33671" s="234" t="s">
        <v>58754</v>
      </c>
      <c r="E33671" s="234" t="s">
        <v>58754</v>
      </c>
    </row>
    <row r="33672" spans="1:5">
      <c r="A33672" s="234" t="s">
        <v>58755</v>
      </c>
      <c r="D33672" s="234" t="s">
        <v>58756</v>
      </c>
      <c r="E33672" s="234" t="s">
        <v>58756</v>
      </c>
    </row>
    <row r="33673" spans="1:5">
      <c r="A33673" s="234" t="s">
        <v>58757</v>
      </c>
      <c r="D33673" s="234" t="s">
        <v>58758</v>
      </c>
      <c r="E33673" s="234" t="s">
        <v>58758</v>
      </c>
    </row>
    <row r="33674" spans="1:5">
      <c r="A33674" s="234" t="s">
        <v>58759</v>
      </c>
      <c r="D33674" s="234" t="s">
        <v>58760</v>
      </c>
      <c r="E33674" s="234" t="s">
        <v>58760</v>
      </c>
    </row>
    <row r="33675" spans="1:5">
      <c r="A33675" s="234" t="s">
        <v>58761</v>
      </c>
      <c r="D33675" s="234" t="s">
        <v>58762</v>
      </c>
      <c r="E33675" s="234" t="s">
        <v>58762</v>
      </c>
    </row>
    <row r="33676" spans="1:5">
      <c r="A33676" s="234" t="s">
        <v>58763</v>
      </c>
      <c r="D33676" s="234" t="s">
        <v>58764</v>
      </c>
      <c r="E33676" s="234" t="s">
        <v>58764</v>
      </c>
    </row>
    <row r="33677" spans="1:5">
      <c r="A33677" s="234" t="s">
        <v>58765</v>
      </c>
      <c r="D33677" s="234" t="s">
        <v>58766</v>
      </c>
      <c r="E33677" s="234" t="s">
        <v>58766</v>
      </c>
    </row>
    <row r="33678" spans="1:5">
      <c r="A33678" s="234" t="s">
        <v>58767</v>
      </c>
      <c r="D33678" s="234" t="s">
        <v>58768</v>
      </c>
      <c r="E33678" s="234" t="s">
        <v>58768</v>
      </c>
    </row>
    <row r="33679" spans="1:5">
      <c r="A33679" s="234" t="s">
        <v>58769</v>
      </c>
      <c r="D33679" s="234" t="s">
        <v>58770</v>
      </c>
      <c r="E33679" s="234" t="s">
        <v>58770</v>
      </c>
    </row>
    <row r="33680" spans="1:5">
      <c r="A33680" s="234" t="s">
        <v>58771</v>
      </c>
      <c r="D33680" s="234" t="s">
        <v>58772</v>
      </c>
      <c r="E33680" s="234" t="s">
        <v>58772</v>
      </c>
    </row>
    <row r="33681" spans="1:5">
      <c r="A33681" s="234" t="s">
        <v>58773</v>
      </c>
      <c r="D33681" s="234" t="s">
        <v>58774</v>
      </c>
      <c r="E33681" s="234" t="s">
        <v>58774</v>
      </c>
    </row>
    <row r="33682" spans="1:5">
      <c r="A33682" s="234" t="s">
        <v>58775</v>
      </c>
      <c r="D33682" s="234" t="s">
        <v>58776</v>
      </c>
      <c r="E33682" s="234" t="s">
        <v>58776</v>
      </c>
    </row>
    <row r="33683" spans="1:5">
      <c r="A33683" s="234" t="s">
        <v>58777</v>
      </c>
      <c r="D33683" s="234" t="s">
        <v>58778</v>
      </c>
      <c r="E33683" s="234" t="s">
        <v>58778</v>
      </c>
    </row>
    <row r="33684" spans="1:5">
      <c r="A33684" s="234" t="s">
        <v>58779</v>
      </c>
      <c r="D33684" s="234" t="s">
        <v>58780</v>
      </c>
      <c r="E33684" s="234" t="s">
        <v>58780</v>
      </c>
    </row>
    <row r="33685" spans="1:5">
      <c r="A33685" s="234" t="s">
        <v>58781</v>
      </c>
      <c r="D33685" s="234" t="s">
        <v>58782</v>
      </c>
      <c r="E33685" s="234" t="s">
        <v>58782</v>
      </c>
    </row>
    <row r="33686" spans="1:5">
      <c r="A33686" s="234" t="s">
        <v>58783</v>
      </c>
      <c r="D33686" s="234" t="s">
        <v>58784</v>
      </c>
      <c r="E33686" s="234" t="s">
        <v>58784</v>
      </c>
    </row>
    <row r="33687" spans="1:5">
      <c r="A33687" s="234" t="s">
        <v>58785</v>
      </c>
      <c r="D33687" s="234" t="s">
        <v>58786</v>
      </c>
      <c r="E33687" s="234" t="s">
        <v>58786</v>
      </c>
    </row>
    <row r="33688" spans="1:5">
      <c r="A33688" s="234" t="s">
        <v>58787</v>
      </c>
      <c r="D33688" s="234" t="s">
        <v>58786</v>
      </c>
      <c r="E33688" s="234" t="s">
        <v>58786</v>
      </c>
    </row>
    <row r="33689" spans="1:5">
      <c r="A33689" s="234" t="s">
        <v>58788</v>
      </c>
      <c r="D33689" s="234" t="s">
        <v>58789</v>
      </c>
      <c r="E33689" s="234" t="s">
        <v>58789</v>
      </c>
    </row>
    <row r="33690" spans="1:5">
      <c r="A33690" s="234" t="s">
        <v>58790</v>
      </c>
      <c r="D33690" s="234" t="s">
        <v>58791</v>
      </c>
      <c r="E33690" s="234" t="s">
        <v>58791</v>
      </c>
    </row>
    <row r="33691" spans="1:5">
      <c r="A33691" s="234" t="s">
        <v>58792</v>
      </c>
      <c r="D33691" s="234" t="s">
        <v>58793</v>
      </c>
      <c r="E33691" s="234" t="s">
        <v>58793</v>
      </c>
    </row>
    <row r="33692" spans="1:5">
      <c r="A33692" s="234" t="s">
        <v>58794</v>
      </c>
      <c r="D33692" s="234" t="s">
        <v>58795</v>
      </c>
      <c r="E33692" s="234" t="s">
        <v>58795</v>
      </c>
    </row>
    <row r="33693" spans="1:5">
      <c r="A33693" s="234" t="s">
        <v>58796</v>
      </c>
      <c r="D33693" s="234" t="s">
        <v>58797</v>
      </c>
      <c r="E33693" s="234" t="s">
        <v>58797</v>
      </c>
    </row>
    <row r="33694" spans="1:5">
      <c r="A33694" s="234" t="s">
        <v>58798</v>
      </c>
      <c r="D33694" s="234" t="s">
        <v>58799</v>
      </c>
      <c r="E33694" s="234" t="s">
        <v>58799</v>
      </c>
    </row>
    <row r="33695" spans="1:5">
      <c r="A33695" s="234" t="s">
        <v>58800</v>
      </c>
      <c r="D33695" s="234" t="s">
        <v>58801</v>
      </c>
      <c r="E33695" s="234" t="s">
        <v>58801</v>
      </c>
    </row>
    <row r="33696" spans="1:5">
      <c r="A33696" s="234" t="s">
        <v>58802</v>
      </c>
      <c r="D33696" s="234" t="s">
        <v>58803</v>
      </c>
      <c r="E33696" s="234" t="s">
        <v>58803</v>
      </c>
    </row>
    <row r="33697" spans="1:5">
      <c r="A33697" s="234" t="s">
        <v>58804</v>
      </c>
      <c r="D33697" s="234" t="s">
        <v>58805</v>
      </c>
      <c r="E33697" s="234" t="s">
        <v>58805</v>
      </c>
    </row>
    <row r="33698" spans="1:5">
      <c r="A33698" s="234" t="s">
        <v>58806</v>
      </c>
      <c r="D33698" s="234" t="s">
        <v>58807</v>
      </c>
      <c r="E33698" s="234" t="s">
        <v>58807</v>
      </c>
    </row>
    <row r="33699" spans="1:5">
      <c r="A33699" s="234" t="s">
        <v>58808</v>
      </c>
      <c r="D33699" s="234" t="s">
        <v>58809</v>
      </c>
      <c r="E33699" s="234" t="s">
        <v>58809</v>
      </c>
    </row>
    <row r="33700" spans="1:5">
      <c r="A33700" s="234" t="s">
        <v>58810</v>
      </c>
      <c r="D33700" s="234" t="s">
        <v>58811</v>
      </c>
      <c r="E33700" s="234" t="s">
        <v>58811</v>
      </c>
    </row>
    <row r="33701" spans="1:5">
      <c r="A33701" s="234" t="s">
        <v>58812</v>
      </c>
      <c r="D33701" s="234" t="s">
        <v>58813</v>
      </c>
      <c r="E33701" s="234" t="s">
        <v>58813</v>
      </c>
    </row>
    <row r="33702" spans="1:5">
      <c r="A33702" s="234" t="s">
        <v>58814</v>
      </c>
      <c r="D33702" s="234" t="s">
        <v>58815</v>
      </c>
      <c r="E33702" s="234" t="s">
        <v>58815</v>
      </c>
    </row>
    <row r="33703" spans="1:5">
      <c r="A33703" s="234" t="s">
        <v>58816</v>
      </c>
      <c r="D33703" s="234" t="s">
        <v>58817</v>
      </c>
      <c r="E33703" s="234" t="s">
        <v>58817</v>
      </c>
    </row>
    <row r="33704" spans="1:5">
      <c r="A33704" s="234" t="s">
        <v>58818</v>
      </c>
      <c r="D33704" s="234" t="s">
        <v>58819</v>
      </c>
      <c r="E33704" s="234" t="s">
        <v>58819</v>
      </c>
    </row>
    <row r="33705" spans="1:5">
      <c r="A33705" s="234" t="s">
        <v>58820</v>
      </c>
      <c r="D33705" s="234" t="s">
        <v>58821</v>
      </c>
      <c r="E33705" s="234" t="s">
        <v>58821</v>
      </c>
    </row>
    <row r="33706" spans="1:5">
      <c r="A33706" s="234" t="s">
        <v>58822</v>
      </c>
      <c r="D33706" s="234" t="s">
        <v>58823</v>
      </c>
      <c r="E33706" s="234" t="s">
        <v>58823</v>
      </c>
    </row>
    <row r="33707" spans="1:5">
      <c r="A33707" s="234" t="s">
        <v>58824</v>
      </c>
      <c r="D33707" s="234" t="s">
        <v>58823</v>
      </c>
      <c r="E33707" s="234" t="s">
        <v>58823</v>
      </c>
    </row>
    <row r="33708" spans="1:5">
      <c r="A33708" s="234" t="s">
        <v>58825</v>
      </c>
      <c r="D33708" s="234" t="s">
        <v>58826</v>
      </c>
      <c r="E33708" s="234" t="s">
        <v>58826</v>
      </c>
    </row>
    <row r="33709" spans="1:5">
      <c r="A33709" s="234" t="s">
        <v>58827</v>
      </c>
      <c r="D33709" s="234" t="s">
        <v>58826</v>
      </c>
      <c r="E33709" s="234" t="s">
        <v>58826</v>
      </c>
    </row>
    <row r="33710" spans="1:5">
      <c r="A33710" s="234" t="s">
        <v>58828</v>
      </c>
      <c r="D33710" s="234" t="s">
        <v>58829</v>
      </c>
      <c r="E33710" s="234" t="s">
        <v>58829</v>
      </c>
    </row>
    <row r="33711" spans="1:5">
      <c r="A33711" s="234" t="s">
        <v>58830</v>
      </c>
      <c r="D33711" s="234" t="s">
        <v>58831</v>
      </c>
      <c r="E33711" s="234" t="s">
        <v>58831</v>
      </c>
    </row>
    <row r="33712" spans="1:5">
      <c r="A33712" s="234" t="s">
        <v>58832</v>
      </c>
      <c r="D33712" s="234" t="s">
        <v>58833</v>
      </c>
      <c r="E33712" s="234" t="s">
        <v>58833</v>
      </c>
    </row>
    <row r="33713" spans="1:5">
      <c r="A33713" s="234" t="s">
        <v>58834</v>
      </c>
      <c r="D33713" s="234" t="s">
        <v>58835</v>
      </c>
      <c r="E33713" s="234" t="s">
        <v>58835</v>
      </c>
    </row>
    <row r="33714" spans="1:5">
      <c r="A33714" s="234" t="s">
        <v>58836</v>
      </c>
      <c r="D33714" s="234" t="s">
        <v>58837</v>
      </c>
      <c r="E33714" s="234" t="s">
        <v>58837</v>
      </c>
    </row>
    <row r="33715" spans="1:5">
      <c r="A33715" s="234" t="s">
        <v>58838</v>
      </c>
      <c r="D33715" s="234" t="s">
        <v>58839</v>
      </c>
      <c r="E33715" s="234" t="s">
        <v>58839</v>
      </c>
    </row>
    <row r="33716" spans="1:5">
      <c r="A33716" s="234" t="s">
        <v>58840</v>
      </c>
      <c r="D33716" s="234" t="s">
        <v>58841</v>
      </c>
      <c r="E33716" s="234" t="s">
        <v>58841</v>
      </c>
    </row>
    <row r="33717" spans="1:5">
      <c r="A33717" s="234" t="s">
        <v>58842</v>
      </c>
      <c r="D33717" s="234" t="s">
        <v>58843</v>
      </c>
      <c r="E33717" s="234" t="s">
        <v>58843</v>
      </c>
    </row>
    <row r="33718" spans="1:5">
      <c r="A33718" s="234" t="s">
        <v>58844</v>
      </c>
      <c r="D33718" s="234" t="s">
        <v>58845</v>
      </c>
      <c r="E33718" s="234" t="s">
        <v>58845</v>
      </c>
    </row>
    <row r="33719" spans="1:5">
      <c r="A33719" s="234" t="s">
        <v>58846</v>
      </c>
      <c r="D33719" s="234" t="s">
        <v>58847</v>
      </c>
      <c r="E33719" s="234" t="s">
        <v>58847</v>
      </c>
    </row>
    <row r="33720" spans="1:5">
      <c r="A33720" s="234" t="s">
        <v>58848</v>
      </c>
      <c r="D33720" s="234" t="s">
        <v>58849</v>
      </c>
      <c r="E33720" s="234" t="s">
        <v>58849</v>
      </c>
    </row>
    <row r="33721" spans="1:5">
      <c r="A33721" s="234" t="s">
        <v>58850</v>
      </c>
      <c r="D33721" s="234" t="s">
        <v>58851</v>
      </c>
      <c r="E33721" s="234" t="s">
        <v>58851</v>
      </c>
    </row>
    <row r="33722" spans="1:5">
      <c r="A33722" s="234" t="s">
        <v>58852</v>
      </c>
      <c r="D33722" s="234" t="s">
        <v>58853</v>
      </c>
      <c r="E33722" s="234" t="s">
        <v>58853</v>
      </c>
    </row>
    <row r="33723" spans="1:5">
      <c r="A33723" s="234" t="s">
        <v>58854</v>
      </c>
      <c r="D33723" s="234" t="s">
        <v>58855</v>
      </c>
      <c r="E33723" s="234" t="s">
        <v>58855</v>
      </c>
    </row>
    <row r="33724" spans="1:5">
      <c r="A33724" s="234" t="s">
        <v>58856</v>
      </c>
      <c r="D33724" s="234" t="s">
        <v>58857</v>
      </c>
      <c r="E33724" s="234" t="s">
        <v>58857</v>
      </c>
    </row>
    <row r="33725" spans="1:5">
      <c r="A33725" s="234" t="s">
        <v>58858</v>
      </c>
      <c r="D33725" s="234" t="s">
        <v>58859</v>
      </c>
      <c r="E33725" s="234" t="s">
        <v>58859</v>
      </c>
    </row>
    <row r="33726" spans="1:5">
      <c r="A33726" s="234" t="s">
        <v>58860</v>
      </c>
      <c r="D33726" s="234" t="s">
        <v>58861</v>
      </c>
      <c r="E33726" s="234" t="s">
        <v>58861</v>
      </c>
    </row>
    <row r="33727" spans="1:5">
      <c r="A33727" s="234" t="s">
        <v>58862</v>
      </c>
      <c r="D33727" s="234" t="s">
        <v>58863</v>
      </c>
      <c r="E33727" s="234" t="s">
        <v>58863</v>
      </c>
    </row>
    <row r="33728" spans="1:5">
      <c r="A33728" s="234" t="s">
        <v>58864</v>
      </c>
      <c r="D33728" s="234" t="s">
        <v>58865</v>
      </c>
      <c r="E33728" s="234" t="s">
        <v>58865</v>
      </c>
    </row>
    <row r="33729" spans="1:5">
      <c r="A33729" s="234" t="s">
        <v>58866</v>
      </c>
      <c r="D33729" s="234" t="s">
        <v>58867</v>
      </c>
      <c r="E33729" s="234" t="s">
        <v>58867</v>
      </c>
    </row>
    <row r="33730" spans="1:5">
      <c r="A33730" s="234" t="s">
        <v>58868</v>
      </c>
      <c r="D33730" s="234" t="s">
        <v>58869</v>
      </c>
      <c r="E33730" s="234" t="s">
        <v>58869</v>
      </c>
    </row>
    <row r="33731" spans="1:5">
      <c r="A33731" s="234" t="s">
        <v>58870</v>
      </c>
      <c r="D33731" s="234" t="s">
        <v>58871</v>
      </c>
      <c r="E33731" s="234" t="s">
        <v>58871</v>
      </c>
    </row>
    <row r="33732" spans="1:5">
      <c r="A33732" s="234" t="s">
        <v>58872</v>
      </c>
      <c r="D33732" s="234" t="s">
        <v>58873</v>
      </c>
      <c r="E33732" s="234" t="s">
        <v>58873</v>
      </c>
    </row>
    <row r="33733" spans="1:5">
      <c r="A33733" s="234" t="s">
        <v>58874</v>
      </c>
      <c r="D33733" s="234" t="s">
        <v>58875</v>
      </c>
      <c r="E33733" s="234" t="s">
        <v>58875</v>
      </c>
    </row>
    <row r="33734" spans="1:5">
      <c r="A33734" s="234" t="s">
        <v>58876</v>
      </c>
      <c r="D33734" s="234" t="s">
        <v>58877</v>
      </c>
      <c r="E33734" s="234" t="s">
        <v>58877</v>
      </c>
    </row>
    <row r="33735" spans="1:5">
      <c r="A33735" s="234" t="s">
        <v>58878</v>
      </c>
      <c r="D33735" s="234" t="s">
        <v>58879</v>
      </c>
      <c r="E33735" s="234" t="s">
        <v>58879</v>
      </c>
    </row>
    <row r="33736" spans="1:5">
      <c r="A33736" s="234" t="s">
        <v>58880</v>
      </c>
      <c r="D33736" s="234" t="s">
        <v>58881</v>
      </c>
      <c r="E33736" s="234" t="s">
        <v>58881</v>
      </c>
    </row>
    <row r="33737" spans="1:5">
      <c r="A33737" s="234" t="s">
        <v>58882</v>
      </c>
      <c r="D33737" s="234" t="s">
        <v>58883</v>
      </c>
      <c r="E33737" s="234" t="s">
        <v>58883</v>
      </c>
    </row>
    <row r="33738" spans="1:5">
      <c r="A33738" s="234" t="s">
        <v>58884</v>
      </c>
      <c r="D33738" s="234" t="s">
        <v>58885</v>
      </c>
      <c r="E33738" s="234" t="s">
        <v>58885</v>
      </c>
    </row>
    <row r="33739" spans="1:5">
      <c r="A33739" s="234" t="s">
        <v>58886</v>
      </c>
      <c r="D33739" s="234" t="s">
        <v>58887</v>
      </c>
      <c r="E33739" s="234" t="s">
        <v>58887</v>
      </c>
    </row>
    <row r="33740" spans="1:5">
      <c r="A33740" s="234" t="s">
        <v>58888</v>
      </c>
      <c r="D33740" s="234" t="s">
        <v>58889</v>
      </c>
      <c r="E33740" s="234" t="s">
        <v>58889</v>
      </c>
    </row>
    <row r="33741" spans="1:5">
      <c r="A33741" s="234" t="s">
        <v>58890</v>
      </c>
      <c r="D33741" s="234" t="s">
        <v>58891</v>
      </c>
      <c r="E33741" s="234" t="s">
        <v>58891</v>
      </c>
    </row>
    <row r="33742" spans="1:5">
      <c r="A33742" s="234" t="s">
        <v>58892</v>
      </c>
      <c r="D33742" s="234" t="s">
        <v>58893</v>
      </c>
      <c r="E33742" s="234" t="s">
        <v>58893</v>
      </c>
    </row>
    <row r="33743" spans="1:5">
      <c r="A33743" s="234" t="s">
        <v>58894</v>
      </c>
      <c r="D33743" s="234" t="s">
        <v>58895</v>
      </c>
      <c r="E33743" s="234" t="s">
        <v>58895</v>
      </c>
    </row>
    <row r="33744" spans="1:5">
      <c r="A33744" s="234" t="s">
        <v>58896</v>
      </c>
      <c r="D33744" s="234" t="s">
        <v>58897</v>
      </c>
      <c r="E33744" s="234" t="s">
        <v>58897</v>
      </c>
    </row>
    <row r="33745" spans="1:5">
      <c r="A33745" s="234" t="s">
        <v>58898</v>
      </c>
      <c r="D33745" s="234" t="s">
        <v>58899</v>
      </c>
      <c r="E33745" s="234" t="s">
        <v>58899</v>
      </c>
    </row>
    <row r="33746" spans="1:5">
      <c r="A33746" s="234" t="s">
        <v>58900</v>
      </c>
      <c r="D33746" s="234" t="s">
        <v>58901</v>
      </c>
      <c r="E33746" s="234" t="s">
        <v>58901</v>
      </c>
    </row>
    <row r="33747" spans="1:5">
      <c r="A33747" s="234" t="s">
        <v>58902</v>
      </c>
      <c r="D33747" s="234" t="s">
        <v>58903</v>
      </c>
      <c r="E33747" s="234" t="s">
        <v>58903</v>
      </c>
    </row>
    <row r="33748" spans="1:5">
      <c r="A33748" s="234" t="s">
        <v>58904</v>
      </c>
      <c r="D33748" s="234" t="s">
        <v>58905</v>
      </c>
      <c r="E33748" s="234" t="s">
        <v>58905</v>
      </c>
    </row>
    <row r="33749" spans="1:5">
      <c r="A33749" s="234" t="s">
        <v>58906</v>
      </c>
      <c r="D33749" s="234" t="s">
        <v>58907</v>
      </c>
      <c r="E33749" s="234" t="s">
        <v>58907</v>
      </c>
    </row>
    <row r="33750" spans="1:5">
      <c r="A33750" s="234" t="s">
        <v>58908</v>
      </c>
      <c r="D33750" s="234" t="s">
        <v>58909</v>
      </c>
      <c r="E33750" s="234" t="s">
        <v>58909</v>
      </c>
    </row>
    <row r="33751" spans="1:5">
      <c r="A33751" s="234" t="s">
        <v>58910</v>
      </c>
      <c r="D33751" s="234" t="s">
        <v>58911</v>
      </c>
      <c r="E33751" s="234" t="s">
        <v>58911</v>
      </c>
    </row>
    <row r="33752" spans="1:5">
      <c r="A33752" s="234" t="s">
        <v>58912</v>
      </c>
      <c r="D33752" s="234" t="s">
        <v>58913</v>
      </c>
      <c r="E33752" s="234" t="s">
        <v>58913</v>
      </c>
    </row>
    <row r="33753" spans="1:5">
      <c r="A33753" s="234" t="s">
        <v>58914</v>
      </c>
      <c r="D33753" s="234" t="s">
        <v>58915</v>
      </c>
      <c r="E33753" s="234" t="s">
        <v>58915</v>
      </c>
    </row>
    <row r="33754" spans="1:5">
      <c r="A33754" s="234" t="s">
        <v>58916</v>
      </c>
      <c r="D33754" s="234" t="s">
        <v>58917</v>
      </c>
      <c r="E33754" s="234" t="s">
        <v>58917</v>
      </c>
    </row>
    <row r="33755" spans="1:5">
      <c r="A33755" s="234" t="s">
        <v>58918</v>
      </c>
      <c r="D33755" s="234" t="s">
        <v>58919</v>
      </c>
      <c r="E33755" s="234" t="s">
        <v>58919</v>
      </c>
    </row>
    <row r="33756" spans="1:5">
      <c r="A33756" s="234" t="s">
        <v>58920</v>
      </c>
      <c r="D33756" s="234" t="s">
        <v>58921</v>
      </c>
      <c r="E33756" s="234" t="s">
        <v>58921</v>
      </c>
    </row>
    <row r="33757" spans="1:5">
      <c r="A33757" s="234" t="s">
        <v>58922</v>
      </c>
      <c r="D33757" s="234" t="s">
        <v>58923</v>
      </c>
      <c r="E33757" s="234" t="s">
        <v>58923</v>
      </c>
    </row>
    <row r="33758" spans="1:5">
      <c r="A33758" s="234" t="s">
        <v>58924</v>
      </c>
      <c r="D33758" s="234" t="s">
        <v>58925</v>
      </c>
      <c r="E33758" s="234" t="s">
        <v>58925</v>
      </c>
    </row>
    <row r="33759" spans="1:5">
      <c r="A33759" s="234" t="s">
        <v>58926</v>
      </c>
      <c r="D33759" s="234" t="s">
        <v>58927</v>
      </c>
      <c r="E33759" s="234" t="s">
        <v>58927</v>
      </c>
    </row>
    <row r="33760" spans="1:5">
      <c r="A33760" s="234" t="s">
        <v>58928</v>
      </c>
      <c r="D33760" s="234" t="s">
        <v>58929</v>
      </c>
      <c r="E33760" s="234" t="s">
        <v>58929</v>
      </c>
    </row>
    <row r="33761" spans="1:5">
      <c r="A33761" s="234" t="s">
        <v>58930</v>
      </c>
      <c r="D33761" s="234" t="s">
        <v>58931</v>
      </c>
      <c r="E33761" s="234" t="s">
        <v>58931</v>
      </c>
    </row>
    <row r="33762" spans="1:5">
      <c r="A33762" s="234" t="s">
        <v>58932</v>
      </c>
      <c r="D33762" s="234" t="s">
        <v>58933</v>
      </c>
      <c r="E33762" s="234" t="s">
        <v>58933</v>
      </c>
    </row>
    <row r="33763" spans="1:5">
      <c r="A33763" s="234" t="s">
        <v>58934</v>
      </c>
      <c r="D33763" s="234" t="s">
        <v>58935</v>
      </c>
      <c r="E33763" s="234" t="s">
        <v>58935</v>
      </c>
    </row>
    <row r="33764" spans="1:5">
      <c r="A33764" s="234" t="s">
        <v>58936</v>
      </c>
      <c r="D33764" s="234" t="s">
        <v>58937</v>
      </c>
      <c r="E33764" s="234" t="s">
        <v>58937</v>
      </c>
    </row>
    <row r="33765" spans="1:5">
      <c r="A33765" s="234" t="s">
        <v>58938</v>
      </c>
      <c r="D33765" s="234" t="s">
        <v>58939</v>
      </c>
      <c r="E33765" s="234" t="s">
        <v>58939</v>
      </c>
    </row>
    <row r="33766" spans="1:5">
      <c r="A33766" s="234" t="s">
        <v>58940</v>
      </c>
      <c r="D33766" s="234" t="s">
        <v>58941</v>
      </c>
      <c r="E33766" s="234" t="s">
        <v>58941</v>
      </c>
    </row>
    <row r="33767" spans="1:5">
      <c r="A33767" s="234" t="s">
        <v>58942</v>
      </c>
      <c r="D33767" s="234" t="s">
        <v>58943</v>
      </c>
      <c r="E33767" s="234" t="s">
        <v>58943</v>
      </c>
    </row>
    <row r="33768" spans="1:5">
      <c r="A33768" s="234" t="s">
        <v>58944</v>
      </c>
      <c r="D33768" s="234" t="s">
        <v>58945</v>
      </c>
      <c r="E33768" s="234" t="s">
        <v>58945</v>
      </c>
    </row>
    <row r="33769" spans="1:5">
      <c r="A33769" s="234" t="s">
        <v>58946</v>
      </c>
      <c r="D33769" s="234" t="s">
        <v>58947</v>
      </c>
      <c r="E33769" s="234" t="s">
        <v>58947</v>
      </c>
    </row>
    <row r="33770" spans="1:5">
      <c r="A33770" s="234" t="s">
        <v>58948</v>
      </c>
      <c r="D33770" s="234" t="s">
        <v>58949</v>
      </c>
      <c r="E33770" s="234" t="s">
        <v>58949</v>
      </c>
    </row>
    <row r="33771" spans="1:5">
      <c r="A33771" s="234" t="s">
        <v>58950</v>
      </c>
      <c r="D33771" s="234" t="s">
        <v>58951</v>
      </c>
      <c r="E33771" s="234" t="s">
        <v>58951</v>
      </c>
    </row>
    <row r="33772" spans="1:5">
      <c r="A33772" s="234" t="s">
        <v>58952</v>
      </c>
      <c r="D33772" s="234" t="s">
        <v>58953</v>
      </c>
      <c r="E33772" s="234" t="s">
        <v>58953</v>
      </c>
    </row>
    <row r="33773" spans="1:5">
      <c r="A33773" s="234" t="s">
        <v>58954</v>
      </c>
      <c r="D33773" s="234" t="s">
        <v>58955</v>
      </c>
      <c r="E33773" s="234" t="s">
        <v>58955</v>
      </c>
    </row>
    <row r="33774" spans="1:5">
      <c r="A33774" s="234" t="s">
        <v>58956</v>
      </c>
      <c r="D33774" s="234" t="s">
        <v>58957</v>
      </c>
      <c r="E33774" s="234" t="s">
        <v>58957</v>
      </c>
    </row>
    <row r="33775" spans="1:5">
      <c r="A33775" s="234" t="s">
        <v>58958</v>
      </c>
      <c r="D33775" s="234" t="s">
        <v>58959</v>
      </c>
      <c r="E33775" s="234" t="s">
        <v>58959</v>
      </c>
    </row>
    <row r="33776" spans="1:5">
      <c r="A33776" s="234" t="s">
        <v>58960</v>
      </c>
      <c r="D33776" s="234" t="s">
        <v>58961</v>
      </c>
      <c r="E33776" s="234" t="s">
        <v>58961</v>
      </c>
    </row>
    <row r="33777" spans="1:5">
      <c r="A33777" s="234" t="s">
        <v>58962</v>
      </c>
      <c r="D33777" s="234" t="s">
        <v>58963</v>
      </c>
      <c r="E33777" s="234" t="s">
        <v>58963</v>
      </c>
    </row>
    <row r="33778" spans="1:5">
      <c r="A33778" s="234" t="s">
        <v>58964</v>
      </c>
      <c r="D33778" s="234" t="s">
        <v>58965</v>
      </c>
      <c r="E33778" s="234" t="s">
        <v>58965</v>
      </c>
    </row>
    <row r="33779" spans="1:5">
      <c r="A33779" s="234" t="s">
        <v>58966</v>
      </c>
      <c r="D33779" s="234" t="s">
        <v>58965</v>
      </c>
      <c r="E33779" s="234" t="s">
        <v>58965</v>
      </c>
    </row>
    <row r="33780" spans="1:5">
      <c r="A33780" s="234" t="s">
        <v>58967</v>
      </c>
      <c r="D33780" s="234" t="s">
        <v>58968</v>
      </c>
      <c r="E33780" s="234" t="s">
        <v>58968</v>
      </c>
    </row>
    <row r="33781" spans="1:5">
      <c r="A33781" s="234" t="s">
        <v>58969</v>
      </c>
      <c r="D33781" s="234" t="s">
        <v>58968</v>
      </c>
      <c r="E33781" s="234" t="s">
        <v>58968</v>
      </c>
    </row>
    <row r="33782" spans="1:5">
      <c r="A33782" s="234" t="s">
        <v>58970</v>
      </c>
      <c r="D33782" s="234" t="s">
        <v>58971</v>
      </c>
      <c r="E33782" s="234" t="s">
        <v>58971</v>
      </c>
    </row>
    <row r="33783" spans="1:5">
      <c r="A33783" s="234" t="s">
        <v>58972</v>
      </c>
      <c r="D33783" s="234" t="s">
        <v>58973</v>
      </c>
      <c r="E33783" s="234" t="s">
        <v>58973</v>
      </c>
    </row>
    <row r="33784" spans="1:5">
      <c r="A33784" s="234" t="s">
        <v>58974</v>
      </c>
      <c r="D33784" s="234" t="s">
        <v>58975</v>
      </c>
      <c r="E33784" s="234" t="s">
        <v>58975</v>
      </c>
    </row>
    <row r="33785" spans="1:5">
      <c r="A33785" s="234" t="s">
        <v>58976</v>
      </c>
      <c r="D33785" s="234" t="s">
        <v>58977</v>
      </c>
      <c r="E33785" s="234" t="s">
        <v>58977</v>
      </c>
    </row>
    <row r="33786" spans="1:5">
      <c r="A33786" s="234" t="s">
        <v>58978</v>
      </c>
      <c r="D33786" s="234" t="s">
        <v>58979</v>
      </c>
      <c r="E33786" s="234" t="s">
        <v>58979</v>
      </c>
    </row>
    <row r="33787" spans="1:5">
      <c r="A33787" s="234" t="s">
        <v>58980</v>
      </c>
      <c r="D33787" s="234" t="s">
        <v>58981</v>
      </c>
      <c r="E33787" s="234" t="s">
        <v>58981</v>
      </c>
    </row>
    <row r="33788" spans="1:5">
      <c r="A33788" s="234" t="s">
        <v>58982</v>
      </c>
      <c r="D33788" s="234" t="s">
        <v>58983</v>
      </c>
      <c r="E33788" s="234" t="s">
        <v>58983</v>
      </c>
    </row>
    <row r="33789" spans="1:5">
      <c r="A33789" s="234" t="s">
        <v>58984</v>
      </c>
      <c r="D33789" s="234" t="s">
        <v>58985</v>
      </c>
      <c r="E33789" s="234" t="s">
        <v>58985</v>
      </c>
    </row>
    <row r="33790" spans="1:5">
      <c r="A33790" s="234" t="s">
        <v>58986</v>
      </c>
      <c r="D33790" s="234" t="s">
        <v>58987</v>
      </c>
      <c r="E33790" s="234" t="s">
        <v>58987</v>
      </c>
    </row>
    <row r="33791" spans="1:5">
      <c r="A33791" s="234" t="s">
        <v>58988</v>
      </c>
      <c r="D33791" s="234" t="s">
        <v>58989</v>
      </c>
      <c r="E33791" s="234" t="s">
        <v>58989</v>
      </c>
    </row>
    <row r="33792" spans="1:5">
      <c r="A33792" s="234" t="s">
        <v>58990</v>
      </c>
      <c r="D33792" s="234" t="s">
        <v>58991</v>
      </c>
      <c r="E33792" s="234" t="s">
        <v>58991</v>
      </c>
    </row>
    <row r="33793" spans="1:5">
      <c r="A33793" s="234" t="s">
        <v>58992</v>
      </c>
      <c r="D33793" s="234" t="s">
        <v>58993</v>
      </c>
      <c r="E33793" s="234" t="s">
        <v>58993</v>
      </c>
    </row>
    <row r="33794" spans="1:5">
      <c r="A33794" s="234" t="s">
        <v>58994</v>
      </c>
      <c r="D33794" s="234" t="s">
        <v>58995</v>
      </c>
      <c r="E33794" s="234" t="s">
        <v>58995</v>
      </c>
    </row>
    <row r="33795" spans="1:5">
      <c r="A33795" s="234" t="s">
        <v>58996</v>
      </c>
      <c r="D33795" s="234" t="s">
        <v>58997</v>
      </c>
      <c r="E33795" s="234" t="s">
        <v>58997</v>
      </c>
    </row>
    <row r="33796" spans="1:5">
      <c r="A33796" s="234" t="s">
        <v>58998</v>
      </c>
      <c r="D33796" s="234" t="s">
        <v>58999</v>
      </c>
      <c r="E33796" s="234" t="s">
        <v>58999</v>
      </c>
    </row>
    <row r="33797" spans="1:5">
      <c r="A33797" s="234" t="s">
        <v>59000</v>
      </c>
      <c r="D33797" s="234" t="s">
        <v>59001</v>
      </c>
      <c r="E33797" s="234" t="s">
        <v>59001</v>
      </c>
    </row>
    <row r="33798" spans="1:5">
      <c r="A33798" s="234" t="s">
        <v>59002</v>
      </c>
      <c r="D33798" s="234" t="s">
        <v>59003</v>
      </c>
      <c r="E33798" s="234" t="s">
        <v>59003</v>
      </c>
    </row>
    <row r="33799" spans="1:5">
      <c r="A33799" s="234" t="s">
        <v>59004</v>
      </c>
      <c r="D33799" s="234" t="s">
        <v>59005</v>
      </c>
      <c r="E33799" s="234" t="s">
        <v>59005</v>
      </c>
    </row>
    <row r="33800" spans="1:5">
      <c r="A33800" s="234" t="s">
        <v>59006</v>
      </c>
      <c r="D33800" s="234" t="s">
        <v>59007</v>
      </c>
      <c r="E33800" s="234" t="s">
        <v>59007</v>
      </c>
    </row>
    <row r="33801" spans="1:5">
      <c r="A33801" s="234" t="s">
        <v>59008</v>
      </c>
      <c r="D33801" s="234" t="s">
        <v>59009</v>
      </c>
      <c r="E33801" s="234" t="s">
        <v>59009</v>
      </c>
    </row>
    <row r="33802" spans="1:5">
      <c r="A33802" s="234" t="s">
        <v>59010</v>
      </c>
      <c r="D33802" s="234" t="s">
        <v>59011</v>
      </c>
      <c r="E33802" s="234" t="s">
        <v>59011</v>
      </c>
    </row>
    <row r="33803" spans="1:5">
      <c r="A33803" s="234" t="s">
        <v>59012</v>
      </c>
      <c r="D33803" s="234" t="s">
        <v>59013</v>
      </c>
      <c r="E33803" s="234" t="s">
        <v>59013</v>
      </c>
    </row>
    <row r="33804" spans="1:5">
      <c r="A33804" s="234" t="s">
        <v>59014</v>
      </c>
      <c r="D33804" s="234" t="s">
        <v>59015</v>
      </c>
      <c r="E33804" s="234" t="s">
        <v>59015</v>
      </c>
    </row>
    <row r="33805" spans="1:5">
      <c r="A33805" s="234" t="s">
        <v>59016</v>
      </c>
      <c r="D33805" s="234" t="s">
        <v>59017</v>
      </c>
      <c r="E33805" s="234" t="s">
        <v>59017</v>
      </c>
    </row>
    <row r="33806" spans="1:5">
      <c r="A33806" s="234" t="s">
        <v>59018</v>
      </c>
      <c r="D33806" s="234" t="s">
        <v>59019</v>
      </c>
      <c r="E33806" s="234" t="s">
        <v>59019</v>
      </c>
    </row>
    <row r="33807" spans="1:5">
      <c r="A33807" s="234" t="s">
        <v>59020</v>
      </c>
      <c r="D33807" s="234" t="s">
        <v>59021</v>
      </c>
      <c r="E33807" s="234" t="s">
        <v>59021</v>
      </c>
    </row>
    <row r="33808" spans="1:5">
      <c r="A33808" s="234" t="s">
        <v>59022</v>
      </c>
      <c r="D33808" s="234" t="s">
        <v>59023</v>
      </c>
      <c r="E33808" s="234" t="s">
        <v>59023</v>
      </c>
    </row>
    <row r="33809" spans="1:5">
      <c r="A33809" s="234" t="s">
        <v>59024</v>
      </c>
      <c r="D33809" s="234" t="s">
        <v>59025</v>
      </c>
      <c r="E33809" s="234" t="s">
        <v>59025</v>
      </c>
    </row>
    <row r="33810" spans="1:5">
      <c r="A33810" s="234" t="s">
        <v>59026</v>
      </c>
      <c r="D33810" s="234" t="s">
        <v>59027</v>
      </c>
      <c r="E33810" s="234" t="s">
        <v>59027</v>
      </c>
    </row>
    <row r="33811" spans="1:5">
      <c r="A33811" s="234" t="s">
        <v>59028</v>
      </c>
      <c r="D33811" s="234" t="s">
        <v>59029</v>
      </c>
      <c r="E33811" s="234" t="s">
        <v>59029</v>
      </c>
    </row>
    <row r="33812" spans="1:5">
      <c r="A33812" s="234" t="s">
        <v>59030</v>
      </c>
      <c r="D33812" s="234" t="s">
        <v>59031</v>
      </c>
      <c r="E33812" s="234" t="s">
        <v>59031</v>
      </c>
    </row>
    <row r="33813" spans="1:5">
      <c r="A33813" s="234" t="s">
        <v>59032</v>
      </c>
      <c r="D33813" s="234" t="s">
        <v>59033</v>
      </c>
      <c r="E33813" s="234" t="s">
        <v>59033</v>
      </c>
    </row>
    <row r="33814" spans="1:5">
      <c r="A33814" s="234" t="s">
        <v>59034</v>
      </c>
      <c r="D33814" s="234" t="s">
        <v>59035</v>
      </c>
      <c r="E33814" s="234" t="s">
        <v>59035</v>
      </c>
    </row>
    <row r="33815" spans="1:5">
      <c r="A33815" s="234" t="s">
        <v>59036</v>
      </c>
      <c r="D33815" s="234" t="s">
        <v>59037</v>
      </c>
      <c r="E33815" s="234" t="s">
        <v>59037</v>
      </c>
    </row>
    <row r="33816" spans="1:5">
      <c r="A33816" s="234" t="s">
        <v>59038</v>
      </c>
      <c r="D33816" s="234" t="s">
        <v>59039</v>
      </c>
      <c r="E33816" s="234" t="s">
        <v>59039</v>
      </c>
    </row>
    <row r="33817" spans="1:5">
      <c r="A33817" s="234" t="s">
        <v>59040</v>
      </c>
      <c r="D33817" s="234" t="s">
        <v>59041</v>
      </c>
      <c r="E33817" s="234" t="s">
        <v>59041</v>
      </c>
    </row>
    <row r="33818" spans="1:5">
      <c r="A33818" s="234" t="s">
        <v>59042</v>
      </c>
      <c r="D33818" s="234" t="s">
        <v>59043</v>
      </c>
      <c r="E33818" s="234" t="s">
        <v>59043</v>
      </c>
    </row>
    <row r="33819" spans="1:5">
      <c r="A33819" s="234" t="s">
        <v>59044</v>
      </c>
      <c r="D33819" s="234" t="s">
        <v>59045</v>
      </c>
      <c r="E33819" s="234" t="s">
        <v>59045</v>
      </c>
    </row>
    <row r="33820" spans="1:5">
      <c r="A33820" s="234" t="s">
        <v>59046</v>
      </c>
      <c r="D33820" s="234" t="s">
        <v>59047</v>
      </c>
      <c r="E33820" s="234" t="s">
        <v>59047</v>
      </c>
    </row>
    <row r="33821" spans="1:5">
      <c r="A33821" s="234" t="s">
        <v>59048</v>
      </c>
      <c r="D33821" s="234" t="s">
        <v>59049</v>
      </c>
      <c r="E33821" s="234" t="s">
        <v>59049</v>
      </c>
    </row>
    <row r="33822" spans="1:5">
      <c r="A33822" s="234" t="s">
        <v>59050</v>
      </c>
      <c r="D33822" s="234" t="s">
        <v>59051</v>
      </c>
      <c r="E33822" s="234" t="s">
        <v>59051</v>
      </c>
    </row>
    <row r="33823" spans="1:5">
      <c r="A33823" s="234" t="s">
        <v>59052</v>
      </c>
      <c r="D33823" s="234" t="s">
        <v>59053</v>
      </c>
      <c r="E33823" s="234" t="s">
        <v>59053</v>
      </c>
    </row>
    <row r="33824" spans="1:5">
      <c r="A33824" s="234" t="s">
        <v>59054</v>
      </c>
      <c r="D33824" s="234" t="s">
        <v>59055</v>
      </c>
      <c r="E33824" s="234" t="s">
        <v>59055</v>
      </c>
    </row>
    <row r="33825" spans="1:5">
      <c r="A33825" s="234" t="s">
        <v>59056</v>
      </c>
      <c r="D33825" s="234" t="s">
        <v>59057</v>
      </c>
      <c r="E33825" s="234" t="s">
        <v>59057</v>
      </c>
    </row>
    <row r="33826" spans="1:5">
      <c r="A33826" s="234" t="s">
        <v>59058</v>
      </c>
      <c r="D33826" s="234" t="s">
        <v>59059</v>
      </c>
      <c r="E33826" s="234" t="s">
        <v>59059</v>
      </c>
    </row>
    <row r="33827" spans="1:5">
      <c r="A33827" s="234" t="s">
        <v>59060</v>
      </c>
      <c r="D33827" s="234" t="s">
        <v>59061</v>
      </c>
      <c r="E33827" s="234" t="s">
        <v>59061</v>
      </c>
    </row>
    <row r="33828" spans="1:5">
      <c r="A33828" s="234" t="s">
        <v>59062</v>
      </c>
      <c r="D33828" s="234" t="s">
        <v>59063</v>
      </c>
      <c r="E33828" s="234" t="s">
        <v>59063</v>
      </c>
    </row>
    <row r="33829" spans="1:5">
      <c r="A33829" s="234" t="s">
        <v>59064</v>
      </c>
      <c r="D33829" s="234" t="s">
        <v>59065</v>
      </c>
      <c r="E33829" s="234" t="s">
        <v>59065</v>
      </c>
    </row>
    <row r="33830" spans="1:5">
      <c r="A33830" s="234" t="s">
        <v>59066</v>
      </c>
      <c r="D33830" s="234" t="s">
        <v>59067</v>
      </c>
      <c r="E33830" s="234" t="s">
        <v>59067</v>
      </c>
    </row>
    <row r="33831" spans="1:5">
      <c r="A33831" s="234" t="s">
        <v>59068</v>
      </c>
      <c r="D33831" s="234" t="s">
        <v>59069</v>
      </c>
      <c r="E33831" s="234" t="s">
        <v>59069</v>
      </c>
    </row>
    <row r="33832" spans="1:5">
      <c r="A33832" s="234" t="s">
        <v>59070</v>
      </c>
      <c r="D33832" s="234" t="s">
        <v>59071</v>
      </c>
      <c r="E33832" s="234" t="s">
        <v>59071</v>
      </c>
    </row>
    <row r="33833" spans="1:5">
      <c r="A33833" s="234" t="s">
        <v>59072</v>
      </c>
      <c r="D33833" s="234" t="s">
        <v>59073</v>
      </c>
      <c r="E33833" s="234" t="s">
        <v>59073</v>
      </c>
    </row>
    <row r="33834" spans="1:5">
      <c r="A33834" s="234" t="s">
        <v>59074</v>
      </c>
      <c r="D33834" s="234" t="s">
        <v>59075</v>
      </c>
      <c r="E33834" s="234" t="s">
        <v>59075</v>
      </c>
    </row>
    <row r="33835" spans="1:5">
      <c r="A33835" s="234" t="s">
        <v>59076</v>
      </c>
      <c r="D33835" s="234" t="s">
        <v>59077</v>
      </c>
      <c r="E33835" s="234" t="s">
        <v>59077</v>
      </c>
    </row>
    <row r="33836" spans="1:5">
      <c r="A33836" s="234" t="s">
        <v>59078</v>
      </c>
      <c r="D33836" s="234" t="s">
        <v>59079</v>
      </c>
      <c r="E33836" s="234" t="s">
        <v>59079</v>
      </c>
    </row>
    <row r="33837" spans="1:5">
      <c r="A33837" s="234" t="s">
        <v>59080</v>
      </c>
      <c r="D33837" s="234" t="s">
        <v>59081</v>
      </c>
      <c r="E33837" s="234" t="s">
        <v>59081</v>
      </c>
    </row>
    <row r="33838" spans="1:5">
      <c r="A33838" s="234" t="s">
        <v>59082</v>
      </c>
      <c r="D33838" s="234" t="s">
        <v>59083</v>
      </c>
      <c r="E33838" s="234" t="s">
        <v>59083</v>
      </c>
    </row>
    <row r="33839" spans="1:5">
      <c r="A33839" s="234" t="s">
        <v>59084</v>
      </c>
      <c r="D33839" s="234" t="s">
        <v>59085</v>
      </c>
      <c r="E33839" s="234" t="s">
        <v>59085</v>
      </c>
    </row>
    <row r="33840" spans="1:5">
      <c r="A33840" s="234" t="s">
        <v>59086</v>
      </c>
      <c r="D33840" s="234" t="s">
        <v>59087</v>
      </c>
      <c r="E33840" s="234" t="s">
        <v>59087</v>
      </c>
    </row>
    <row r="33841" spans="1:5">
      <c r="A33841" s="234" t="s">
        <v>59088</v>
      </c>
      <c r="D33841" s="234" t="s">
        <v>59089</v>
      </c>
      <c r="E33841" s="234" t="s">
        <v>59089</v>
      </c>
    </row>
    <row r="33842" spans="1:5">
      <c r="A33842" s="234" t="s">
        <v>59090</v>
      </c>
      <c r="D33842" s="234" t="s">
        <v>59091</v>
      </c>
      <c r="E33842" s="234" t="s">
        <v>59091</v>
      </c>
    </row>
    <row r="33843" spans="1:5">
      <c r="A33843" s="234" t="s">
        <v>59092</v>
      </c>
      <c r="D33843" s="234" t="s">
        <v>59093</v>
      </c>
      <c r="E33843" s="234" t="s">
        <v>59093</v>
      </c>
    </row>
    <row r="33844" spans="1:5">
      <c r="A33844" s="234" t="s">
        <v>59094</v>
      </c>
      <c r="D33844" s="234" t="s">
        <v>59095</v>
      </c>
      <c r="E33844" s="234" t="s">
        <v>59095</v>
      </c>
    </row>
    <row r="33845" spans="1:5">
      <c r="A33845" s="234" t="s">
        <v>59096</v>
      </c>
      <c r="D33845" s="234" t="s">
        <v>59097</v>
      </c>
      <c r="E33845" s="234" t="s">
        <v>59097</v>
      </c>
    </row>
    <row r="33846" spans="1:5">
      <c r="A33846" s="234" t="s">
        <v>59098</v>
      </c>
      <c r="D33846" s="234" t="s">
        <v>59099</v>
      </c>
      <c r="E33846" s="234" t="s">
        <v>59099</v>
      </c>
    </row>
    <row r="33847" spans="1:5">
      <c r="A33847" s="234" t="s">
        <v>59100</v>
      </c>
      <c r="D33847" s="234" t="s">
        <v>59101</v>
      </c>
      <c r="E33847" s="234" t="s">
        <v>59101</v>
      </c>
    </row>
    <row r="33848" spans="1:5">
      <c r="A33848" s="234" t="s">
        <v>59102</v>
      </c>
      <c r="D33848" s="234" t="s">
        <v>59103</v>
      </c>
      <c r="E33848" s="234" t="s">
        <v>59103</v>
      </c>
    </row>
    <row r="33849" spans="1:5">
      <c r="A33849" s="234" t="s">
        <v>59104</v>
      </c>
      <c r="D33849" s="234" t="s">
        <v>59105</v>
      </c>
      <c r="E33849" s="234" t="s">
        <v>59105</v>
      </c>
    </row>
    <row r="33850" spans="1:5">
      <c r="A33850" s="234" t="s">
        <v>59106</v>
      </c>
      <c r="D33850" s="234" t="s">
        <v>59107</v>
      </c>
      <c r="E33850" s="234" t="s">
        <v>59107</v>
      </c>
    </row>
    <row r="33851" spans="1:5">
      <c r="A33851" s="234" t="s">
        <v>59108</v>
      </c>
      <c r="D33851" s="234" t="s">
        <v>59109</v>
      </c>
      <c r="E33851" s="234" t="s">
        <v>59109</v>
      </c>
    </row>
    <row r="33852" spans="1:5">
      <c r="A33852" s="234" t="s">
        <v>59110</v>
      </c>
      <c r="D33852" s="234" t="s">
        <v>59111</v>
      </c>
      <c r="E33852" s="234" t="s">
        <v>59111</v>
      </c>
    </row>
    <row r="33853" spans="1:5">
      <c r="A33853" s="234" t="s">
        <v>59112</v>
      </c>
      <c r="D33853" s="234" t="s">
        <v>59113</v>
      </c>
      <c r="E33853" s="234" t="s">
        <v>59113</v>
      </c>
    </row>
    <row r="33854" spans="1:5">
      <c r="A33854" s="234" t="s">
        <v>59114</v>
      </c>
      <c r="D33854" s="234" t="s">
        <v>59115</v>
      </c>
      <c r="E33854" s="234" t="s">
        <v>59115</v>
      </c>
    </row>
    <row r="33855" spans="1:5">
      <c r="A33855" s="234" t="s">
        <v>59116</v>
      </c>
      <c r="D33855" s="234" t="s">
        <v>59117</v>
      </c>
      <c r="E33855" s="234" t="s">
        <v>59117</v>
      </c>
    </row>
    <row r="33856" spans="1:5">
      <c r="A33856" s="234" t="s">
        <v>59118</v>
      </c>
      <c r="D33856" s="234" t="s">
        <v>59119</v>
      </c>
      <c r="E33856" s="234" t="s">
        <v>59119</v>
      </c>
    </row>
    <row r="33857" spans="1:5">
      <c r="A33857" s="234" t="s">
        <v>59120</v>
      </c>
      <c r="D33857" s="234" t="s">
        <v>59121</v>
      </c>
      <c r="E33857" s="234" t="s">
        <v>59121</v>
      </c>
    </row>
    <row r="33858" spans="1:5">
      <c r="A33858" s="234" t="s">
        <v>59122</v>
      </c>
      <c r="D33858" s="234" t="s">
        <v>59123</v>
      </c>
      <c r="E33858" s="234" t="s">
        <v>59123</v>
      </c>
    </row>
    <row r="33859" spans="1:5">
      <c r="A33859" s="234" t="s">
        <v>59124</v>
      </c>
      <c r="D33859" s="234" t="s">
        <v>59125</v>
      </c>
      <c r="E33859" s="234" t="s">
        <v>59125</v>
      </c>
    </row>
    <row r="33860" spans="1:5">
      <c r="A33860" s="234" t="s">
        <v>59126</v>
      </c>
      <c r="D33860" s="234" t="s">
        <v>59127</v>
      </c>
      <c r="E33860" s="234" t="s">
        <v>59127</v>
      </c>
    </row>
    <row r="33861" spans="1:5">
      <c r="A33861" s="234" t="s">
        <v>59128</v>
      </c>
      <c r="D33861" s="234" t="s">
        <v>59129</v>
      </c>
      <c r="E33861" s="234" t="s">
        <v>59129</v>
      </c>
    </row>
    <row r="33862" spans="1:5">
      <c r="A33862" s="234" t="s">
        <v>59130</v>
      </c>
      <c r="D33862" s="234" t="s">
        <v>59131</v>
      </c>
      <c r="E33862" s="234" t="s">
        <v>59131</v>
      </c>
    </row>
    <row r="33863" spans="1:5">
      <c r="A33863" s="234" t="s">
        <v>59132</v>
      </c>
      <c r="D33863" s="234" t="s">
        <v>59133</v>
      </c>
      <c r="E33863" s="234" t="s">
        <v>59133</v>
      </c>
    </row>
    <row r="33864" spans="1:5">
      <c r="A33864" s="234" t="s">
        <v>59134</v>
      </c>
      <c r="D33864" s="234" t="s">
        <v>59135</v>
      </c>
      <c r="E33864" s="234" t="s">
        <v>59135</v>
      </c>
    </row>
    <row r="33865" spans="1:5">
      <c r="A33865" s="234" t="s">
        <v>59136</v>
      </c>
      <c r="D33865" s="234" t="s">
        <v>59137</v>
      </c>
      <c r="E33865" s="234" t="s">
        <v>59137</v>
      </c>
    </row>
    <row r="33866" spans="1:5">
      <c r="A33866" s="234" t="s">
        <v>59138</v>
      </c>
      <c r="D33866" s="234" t="s">
        <v>59139</v>
      </c>
      <c r="E33866" s="234" t="s">
        <v>59139</v>
      </c>
    </row>
    <row r="33867" spans="1:5">
      <c r="A33867" s="234" t="s">
        <v>59140</v>
      </c>
      <c r="D33867" s="234" t="s">
        <v>59141</v>
      </c>
      <c r="E33867" s="234" t="s">
        <v>59141</v>
      </c>
    </row>
    <row r="33868" spans="1:5">
      <c r="A33868" s="234" t="s">
        <v>59142</v>
      </c>
      <c r="D33868" s="234" t="s">
        <v>59141</v>
      </c>
      <c r="E33868" s="234" t="s">
        <v>59141</v>
      </c>
    </row>
    <row r="33869" spans="1:5">
      <c r="A33869" s="234" t="s">
        <v>59143</v>
      </c>
      <c r="D33869" s="234" t="s">
        <v>59144</v>
      </c>
      <c r="E33869" s="234" t="s">
        <v>59144</v>
      </c>
    </row>
    <row r="33870" spans="1:5">
      <c r="A33870" s="234" t="s">
        <v>59145</v>
      </c>
      <c r="D33870" s="234" t="s">
        <v>59144</v>
      </c>
      <c r="E33870" s="234" t="s">
        <v>59144</v>
      </c>
    </row>
    <row r="33871" spans="1:5">
      <c r="A33871" s="234" t="s">
        <v>59146</v>
      </c>
      <c r="D33871" s="234" t="s">
        <v>59147</v>
      </c>
      <c r="E33871" s="234" t="s">
        <v>59147</v>
      </c>
    </row>
    <row r="33872" spans="1:5">
      <c r="A33872" s="234" t="s">
        <v>59148</v>
      </c>
      <c r="D33872" s="234" t="s">
        <v>59149</v>
      </c>
      <c r="E33872" s="234" t="s">
        <v>59149</v>
      </c>
    </row>
    <row r="33873" spans="1:5">
      <c r="A33873" s="234" t="s">
        <v>59150</v>
      </c>
      <c r="D33873" s="234" t="s">
        <v>59151</v>
      </c>
      <c r="E33873" s="234" t="s">
        <v>59151</v>
      </c>
    </row>
    <row r="33874" spans="1:5">
      <c r="A33874" s="234" t="s">
        <v>59152</v>
      </c>
      <c r="D33874" s="234" t="s">
        <v>59153</v>
      </c>
      <c r="E33874" s="234" t="s">
        <v>59153</v>
      </c>
    </row>
    <row r="33875" spans="1:5">
      <c r="A33875" s="234" t="s">
        <v>59154</v>
      </c>
      <c r="D33875" s="234" t="s">
        <v>59155</v>
      </c>
      <c r="E33875" s="234" t="s">
        <v>59155</v>
      </c>
    </row>
    <row r="33876" spans="1:5">
      <c r="A33876" s="234" t="s">
        <v>59156</v>
      </c>
      <c r="D33876" s="234" t="s">
        <v>59157</v>
      </c>
      <c r="E33876" s="234" t="s">
        <v>59157</v>
      </c>
    </row>
    <row r="33877" spans="1:5">
      <c r="A33877" s="234" t="s">
        <v>59158</v>
      </c>
      <c r="D33877" s="234" t="s">
        <v>59159</v>
      </c>
      <c r="E33877" s="234" t="s">
        <v>59159</v>
      </c>
    </row>
    <row r="33878" spans="1:5">
      <c r="A33878" s="234" t="s">
        <v>59160</v>
      </c>
      <c r="D33878" s="234" t="s">
        <v>59161</v>
      </c>
      <c r="E33878" s="234" t="s">
        <v>59161</v>
      </c>
    </row>
    <row r="33879" spans="1:5">
      <c r="A33879" s="234" t="s">
        <v>59162</v>
      </c>
      <c r="D33879" s="234" t="s">
        <v>59163</v>
      </c>
      <c r="E33879" s="234" t="s">
        <v>59163</v>
      </c>
    </row>
    <row r="33880" spans="1:5">
      <c r="A33880" s="234" t="s">
        <v>59164</v>
      </c>
      <c r="D33880" s="234" t="s">
        <v>59165</v>
      </c>
      <c r="E33880" s="234" t="s">
        <v>59165</v>
      </c>
    </row>
    <row r="33881" spans="1:5">
      <c r="A33881" s="234" t="s">
        <v>59166</v>
      </c>
      <c r="D33881" s="234" t="s">
        <v>59167</v>
      </c>
      <c r="E33881" s="234" t="s">
        <v>59167</v>
      </c>
    </row>
    <row r="33882" spans="1:5">
      <c r="A33882" s="234" t="s">
        <v>59168</v>
      </c>
      <c r="D33882" s="234" t="s">
        <v>59169</v>
      </c>
      <c r="E33882" s="234" t="s">
        <v>59169</v>
      </c>
    </row>
    <row r="33883" spans="1:5">
      <c r="A33883" s="234" t="s">
        <v>59170</v>
      </c>
      <c r="D33883" s="234" t="s">
        <v>59171</v>
      </c>
      <c r="E33883" s="234" t="s">
        <v>59171</v>
      </c>
    </row>
    <row r="33884" spans="1:5">
      <c r="A33884" s="234" t="s">
        <v>59172</v>
      </c>
      <c r="D33884" s="234" t="s">
        <v>59173</v>
      </c>
      <c r="E33884" s="234" t="s">
        <v>59173</v>
      </c>
    </row>
    <row r="33885" spans="1:5">
      <c r="A33885" s="234" t="s">
        <v>59174</v>
      </c>
      <c r="D33885" s="234" t="s">
        <v>59175</v>
      </c>
      <c r="E33885" s="234" t="s">
        <v>59175</v>
      </c>
    </row>
    <row r="33886" spans="1:5">
      <c r="A33886" s="234" t="s">
        <v>59176</v>
      </c>
      <c r="D33886" s="234" t="s">
        <v>59177</v>
      </c>
      <c r="E33886" s="234" t="s">
        <v>59177</v>
      </c>
    </row>
    <row r="33887" spans="1:5">
      <c r="A33887" s="234" t="s">
        <v>59178</v>
      </c>
      <c r="D33887" s="234" t="s">
        <v>59179</v>
      </c>
      <c r="E33887" s="234" t="s">
        <v>59179</v>
      </c>
    </row>
    <row r="33888" spans="1:5">
      <c r="A33888" s="234" t="s">
        <v>59180</v>
      </c>
      <c r="D33888" s="234" t="s">
        <v>59181</v>
      </c>
      <c r="E33888" s="234" t="s">
        <v>59181</v>
      </c>
    </row>
    <row r="33889" spans="1:5">
      <c r="A33889" s="234" t="s">
        <v>59182</v>
      </c>
      <c r="D33889" s="234" t="s">
        <v>59183</v>
      </c>
      <c r="E33889" s="234" t="s">
        <v>59183</v>
      </c>
    </row>
    <row r="33890" spans="1:5">
      <c r="A33890" s="234" t="s">
        <v>59184</v>
      </c>
      <c r="D33890" s="234" t="s">
        <v>59185</v>
      </c>
      <c r="E33890" s="234" t="s">
        <v>59185</v>
      </c>
    </row>
    <row r="33891" spans="1:5">
      <c r="A33891" s="234" t="s">
        <v>59186</v>
      </c>
      <c r="D33891" s="234" t="s">
        <v>59187</v>
      </c>
      <c r="E33891" s="234" t="s">
        <v>59187</v>
      </c>
    </row>
    <row r="33892" spans="1:5">
      <c r="A33892" s="234" t="s">
        <v>59188</v>
      </c>
      <c r="D33892" s="234" t="s">
        <v>59189</v>
      </c>
      <c r="E33892" s="234" t="s">
        <v>59189</v>
      </c>
    </row>
    <row r="33893" spans="1:5">
      <c r="A33893" s="234" t="s">
        <v>59190</v>
      </c>
      <c r="D33893" s="234" t="s">
        <v>59191</v>
      </c>
      <c r="E33893" s="234" t="s">
        <v>59191</v>
      </c>
    </row>
    <row r="33894" spans="1:5">
      <c r="A33894" s="234" t="s">
        <v>59192</v>
      </c>
      <c r="D33894" s="234" t="s">
        <v>59193</v>
      </c>
      <c r="E33894" s="234" t="s">
        <v>59193</v>
      </c>
    </row>
    <row r="33895" spans="1:5">
      <c r="A33895" s="234" t="s">
        <v>59194</v>
      </c>
      <c r="D33895" s="234" t="s">
        <v>59195</v>
      </c>
      <c r="E33895" s="234" t="s">
        <v>59195</v>
      </c>
    </row>
    <row r="33896" spans="1:5">
      <c r="A33896" s="234" t="s">
        <v>59196</v>
      </c>
      <c r="D33896" s="234" t="s">
        <v>59197</v>
      </c>
      <c r="E33896" s="234" t="s">
        <v>59197</v>
      </c>
    </row>
    <row r="33897" spans="1:5">
      <c r="A33897" s="234" t="s">
        <v>59198</v>
      </c>
      <c r="D33897" s="234" t="s">
        <v>59199</v>
      </c>
      <c r="E33897" s="234" t="s">
        <v>59199</v>
      </c>
    </row>
    <row r="33898" spans="1:5">
      <c r="A33898" s="234" t="s">
        <v>59200</v>
      </c>
      <c r="D33898" s="234" t="s">
        <v>59201</v>
      </c>
      <c r="E33898" s="234" t="s">
        <v>59201</v>
      </c>
    </row>
    <row r="33899" spans="1:5">
      <c r="A33899" s="234" t="s">
        <v>59202</v>
      </c>
      <c r="D33899" s="234" t="s">
        <v>59201</v>
      </c>
      <c r="E33899" s="234" t="s">
        <v>59201</v>
      </c>
    </row>
    <row r="33900" spans="1:5">
      <c r="A33900" s="234" t="s">
        <v>59203</v>
      </c>
      <c r="D33900" s="234" t="s">
        <v>59204</v>
      </c>
      <c r="E33900" s="234" t="s">
        <v>59204</v>
      </c>
    </row>
    <row r="33901" spans="1:5">
      <c r="A33901" s="234" t="s">
        <v>59205</v>
      </c>
      <c r="D33901" s="234" t="s">
        <v>59206</v>
      </c>
      <c r="E33901" s="234" t="s">
        <v>59206</v>
      </c>
    </row>
    <row r="33902" spans="1:5">
      <c r="A33902" s="234" t="s">
        <v>59207</v>
      </c>
      <c r="D33902" s="234" t="s">
        <v>59208</v>
      </c>
      <c r="E33902" s="234" t="s">
        <v>59208</v>
      </c>
    </row>
    <row r="33903" spans="1:5">
      <c r="A33903" s="234" t="s">
        <v>59209</v>
      </c>
      <c r="D33903" s="234" t="s">
        <v>59210</v>
      </c>
      <c r="E33903" s="234" t="s">
        <v>59210</v>
      </c>
    </row>
    <row r="33904" spans="1:5">
      <c r="A33904" s="234" t="s">
        <v>59211</v>
      </c>
      <c r="D33904" s="234" t="s">
        <v>59212</v>
      </c>
      <c r="E33904" s="234" t="s">
        <v>59212</v>
      </c>
    </row>
    <row r="33905" spans="1:5">
      <c r="A33905" s="234" t="s">
        <v>59213</v>
      </c>
      <c r="D33905" s="234" t="s">
        <v>59214</v>
      </c>
      <c r="E33905" s="234" t="s">
        <v>59214</v>
      </c>
    </row>
    <row r="33906" spans="1:5">
      <c r="A33906" s="234" t="s">
        <v>59215</v>
      </c>
      <c r="D33906" s="234" t="s">
        <v>59216</v>
      </c>
      <c r="E33906" s="234" t="s">
        <v>59216</v>
      </c>
    </row>
    <row r="33907" spans="1:5">
      <c r="A33907" s="234" t="s">
        <v>59217</v>
      </c>
      <c r="D33907" s="234" t="s">
        <v>59216</v>
      </c>
      <c r="E33907" s="234" t="s">
        <v>59216</v>
      </c>
    </row>
    <row r="33908" spans="1:5">
      <c r="A33908" s="234" t="s">
        <v>59218</v>
      </c>
      <c r="D33908" s="234" t="s">
        <v>59219</v>
      </c>
      <c r="E33908" s="234" t="s">
        <v>59219</v>
      </c>
    </row>
    <row r="33909" spans="1:5">
      <c r="A33909" s="234" t="s">
        <v>59220</v>
      </c>
      <c r="D33909" s="234" t="s">
        <v>59221</v>
      </c>
      <c r="E33909" s="234" t="s">
        <v>59221</v>
      </c>
    </row>
    <row r="33910" spans="1:5">
      <c r="A33910" s="234" t="s">
        <v>59222</v>
      </c>
      <c r="D33910" s="234" t="s">
        <v>59223</v>
      </c>
      <c r="E33910" s="234" t="s">
        <v>59223</v>
      </c>
    </row>
    <row r="33911" spans="1:5">
      <c r="A33911" s="234" t="s">
        <v>59224</v>
      </c>
      <c r="D33911" s="234" t="s">
        <v>59225</v>
      </c>
      <c r="E33911" s="234" t="s">
        <v>59225</v>
      </c>
    </row>
    <row r="33912" spans="1:5">
      <c r="A33912" s="234" t="s">
        <v>59226</v>
      </c>
      <c r="D33912" s="234" t="s">
        <v>59227</v>
      </c>
      <c r="E33912" s="234" t="s">
        <v>59227</v>
      </c>
    </row>
    <row r="33913" spans="1:5">
      <c r="A33913" s="234" t="s">
        <v>59228</v>
      </c>
      <c r="D33913" s="234" t="s">
        <v>59229</v>
      </c>
      <c r="E33913" s="234" t="s">
        <v>59229</v>
      </c>
    </row>
    <row r="33914" spans="1:5">
      <c r="A33914" s="234" t="s">
        <v>59230</v>
      </c>
      <c r="D33914" s="234" t="s">
        <v>59231</v>
      </c>
      <c r="E33914" s="234" t="s">
        <v>59231</v>
      </c>
    </row>
    <row r="33915" spans="1:5">
      <c r="A33915" s="234" t="s">
        <v>59232</v>
      </c>
      <c r="D33915" s="234" t="s">
        <v>59233</v>
      </c>
      <c r="E33915" s="234" t="s">
        <v>59233</v>
      </c>
    </row>
    <row r="33916" spans="1:5">
      <c r="A33916" s="234" t="s">
        <v>59234</v>
      </c>
      <c r="D33916" s="234" t="s">
        <v>59235</v>
      </c>
      <c r="E33916" s="234" t="s">
        <v>59235</v>
      </c>
    </row>
    <row r="33917" spans="1:5">
      <c r="A33917" s="234" t="s">
        <v>59236</v>
      </c>
      <c r="D33917" s="234" t="s">
        <v>59237</v>
      </c>
      <c r="E33917" s="234" t="s">
        <v>59237</v>
      </c>
    </row>
    <row r="33918" spans="1:5">
      <c r="A33918" s="234" t="s">
        <v>59238</v>
      </c>
      <c r="D33918" s="234" t="s">
        <v>59239</v>
      </c>
      <c r="E33918" s="234" t="s">
        <v>59239</v>
      </c>
    </row>
    <row r="33919" spans="1:5">
      <c r="A33919" s="234" t="s">
        <v>59240</v>
      </c>
      <c r="D33919" s="234" t="s">
        <v>59241</v>
      </c>
      <c r="E33919" s="234" t="s">
        <v>59241</v>
      </c>
    </row>
    <row r="33920" spans="1:5">
      <c r="A33920" s="234" t="s">
        <v>59242</v>
      </c>
      <c r="D33920" s="234" t="s">
        <v>59243</v>
      </c>
      <c r="E33920" s="234" t="s">
        <v>59243</v>
      </c>
    </row>
    <row r="33921" spans="1:5">
      <c r="A33921" s="234" t="s">
        <v>59244</v>
      </c>
      <c r="D33921" s="234" t="s">
        <v>59245</v>
      </c>
      <c r="E33921" s="234" t="s">
        <v>59245</v>
      </c>
    </row>
    <row r="33922" spans="1:5">
      <c r="A33922" s="234" t="s">
        <v>59246</v>
      </c>
      <c r="D33922" s="234" t="s">
        <v>59245</v>
      </c>
      <c r="E33922" s="234" t="s">
        <v>59245</v>
      </c>
    </row>
    <row r="33923" spans="1:5">
      <c r="A33923" s="234" t="s">
        <v>59247</v>
      </c>
      <c r="D33923" s="234" t="s">
        <v>59248</v>
      </c>
      <c r="E33923" s="234" t="s">
        <v>59248</v>
      </c>
    </row>
    <row r="33924" spans="1:5">
      <c r="A33924" s="234" t="s">
        <v>59249</v>
      </c>
      <c r="D33924" s="234" t="s">
        <v>59250</v>
      </c>
      <c r="E33924" s="234" t="s">
        <v>59250</v>
      </c>
    </row>
    <row r="33925" spans="1:5">
      <c r="A33925" s="234" t="s">
        <v>59251</v>
      </c>
      <c r="D33925" s="234" t="s">
        <v>59252</v>
      </c>
      <c r="E33925" s="234" t="s">
        <v>59252</v>
      </c>
    </row>
    <row r="33926" spans="1:5">
      <c r="A33926" s="234" t="s">
        <v>59253</v>
      </c>
      <c r="D33926" s="234" t="s">
        <v>59254</v>
      </c>
      <c r="E33926" s="234" t="s">
        <v>59254</v>
      </c>
    </row>
    <row r="33927" spans="1:5">
      <c r="A33927" s="234" t="s">
        <v>59255</v>
      </c>
      <c r="D33927" s="234" t="s">
        <v>59256</v>
      </c>
      <c r="E33927" s="234" t="s">
        <v>59256</v>
      </c>
    </row>
    <row r="33928" spans="1:5">
      <c r="A33928" s="234" t="s">
        <v>59257</v>
      </c>
      <c r="D33928" s="234" t="s">
        <v>59258</v>
      </c>
      <c r="E33928" s="234" t="s">
        <v>59258</v>
      </c>
    </row>
    <row r="33929" spans="1:5">
      <c r="A33929" s="234" t="s">
        <v>59259</v>
      </c>
      <c r="D33929" s="234" t="s">
        <v>59260</v>
      </c>
      <c r="E33929" s="234" t="s">
        <v>59260</v>
      </c>
    </row>
    <row r="33930" spans="1:5">
      <c r="A33930" s="234" t="s">
        <v>59261</v>
      </c>
      <c r="D33930" s="234" t="s">
        <v>59262</v>
      </c>
      <c r="E33930" s="234" t="s">
        <v>59262</v>
      </c>
    </row>
    <row r="33931" spans="1:5">
      <c r="A33931" s="234" t="s">
        <v>59263</v>
      </c>
      <c r="D33931" s="234" t="s">
        <v>59264</v>
      </c>
      <c r="E33931" s="234" t="s">
        <v>59264</v>
      </c>
    </row>
    <row r="33932" spans="1:5">
      <c r="A33932" s="234" t="s">
        <v>59265</v>
      </c>
      <c r="D33932" s="234" t="s">
        <v>59266</v>
      </c>
      <c r="E33932" s="234" t="s">
        <v>59266</v>
      </c>
    </row>
    <row r="33933" spans="1:5">
      <c r="A33933" s="234" t="s">
        <v>59267</v>
      </c>
      <c r="D33933" s="234" t="s">
        <v>59268</v>
      </c>
      <c r="E33933" s="234" t="s">
        <v>59268</v>
      </c>
    </row>
    <row r="33934" spans="1:5">
      <c r="A33934" s="234" t="s">
        <v>59269</v>
      </c>
      <c r="D33934" s="234" t="s">
        <v>59270</v>
      </c>
      <c r="E33934" s="234" t="s">
        <v>59270</v>
      </c>
    </row>
    <row r="33935" spans="1:5">
      <c r="A33935" s="234" t="s">
        <v>59271</v>
      </c>
      <c r="D33935" s="234" t="s">
        <v>59272</v>
      </c>
      <c r="E33935" s="234" t="s">
        <v>59272</v>
      </c>
    </row>
    <row r="33936" spans="1:5">
      <c r="A33936" s="234" t="s">
        <v>59273</v>
      </c>
      <c r="D33936" s="234" t="s">
        <v>59274</v>
      </c>
      <c r="E33936" s="234" t="s">
        <v>59274</v>
      </c>
    </row>
    <row r="33937" spans="1:5">
      <c r="A33937" s="234" t="s">
        <v>59275</v>
      </c>
      <c r="D33937" s="234" t="s">
        <v>59276</v>
      </c>
      <c r="E33937" s="234" t="s">
        <v>59276</v>
      </c>
    </row>
    <row r="33938" spans="1:5">
      <c r="A33938" s="234" t="s">
        <v>59277</v>
      </c>
      <c r="D33938" s="234" t="s">
        <v>59278</v>
      </c>
      <c r="E33938" s="234" t="s">
        <v>59278</v>
      </c>
    </row>
    <row r="33939" spans="1:5">
      <c r="A33939" s="234" t="s">
        <v>59279</v>
      </c>
      <c r="D33939" s="234" t="s">
        <v>59280</v>
      </c>
      <c r="E33939" s="234" t="s">
        <v>59280</v>
      </c>
    </row>
    <row r="33940" spans="1:5">
      <c r="A33940" s="234" t="s">
        <v>59281</v>
      </c>
      <c r="D33940" s="234" t="s">
        <v>59282</v>
      </c>
      <c r="E33940" s="234" t="s">
        <v>59282</v>
      </c>
    </row>
    <row r="33941" spans="1:5">
      <c r="A33941" s="234" t="s">
        <v>59283</v>
      </c>
      <c r="D33941" s="234" t="s">
        <v>59284</v>
      </c>
      <c r="E33941" s="234" t="s">
        <v>59284</v>
      </c>
    </row>
    <row r="33942" spans="1:5">
      <c r="A33942" s="234" t="s">
        <v>59285</v>
      </c>
      <c r="D33942" s="234" t="s">
        <v>59286</v>
      </c>
      <c r="E33942" s="234" t="s">
        <v>59286</v>
      </c>
    </row>
    <row r="33943" spans="1:5">
      <c r="A33943" s="234" t="s">
        <v>59287</v>
      </c>
      <c r="D33943" s="234" t="s">
        <v>59288</v>
      </c>
      <c r="E33943" s="234" t="s">
        <v>59288</v>
      </c>
    </row>
    <row r="33944" spans="1:5">
      <c r="A33944" s="234" t="s">
        <v>59289</v>
      </c>
      <c r="D33944" s="234" t="s">
        <v>59290</v>
      </c>
      <c r="E33944" s="234" t="s">
        <v>59290</v>
      </c>
    </row>
    <row r="33945" spans="1:5">
      <c r="A33945" s="234" t="s">
        <v>59291</v>
      </c>
      <c r="D33945" s="234" t="s">
        <v>59292</v>
      </c>
      <c r="E33945" s="234" t="s">
        <v>59292</v>
      </c>
    </row>
    <row r="33946" spans="1:5">
      <c r="A33946" s="234" t="s">
        <v>59293</v>
      </c>
      <c r="D33946" s="234" t="s">
        <v>59294</v>
      </c>
      <c r="E33946" s="234" t="s">
        <v>59294</v>
      </c>
    </row>
    <row r="33947" spans="1:5">
      <c r="A33947" s="234" t="s">
        <v>59295</v>
      </c>
      <c r="D33947" s="234" t="s">
        <v>59296</v>
      </c>
      <c r="E33947" s="234" t="s">
        <v>59296</v>
      </c>
    </row>
    <row r="33948" spans="1:5">
      <c r="A33948" s="234" t="s">
        <v>59297</v>
      </c>
      <c r="D33948" s="234" t="s">
        <v>59298</v>
      </c>
      <c r="E33948" s="234" t="s">
        <v>59298</v>
      </c>
    </row>
    <row r="33949" spans="1:5">
      <c r="A33949" s="234" t="s">
        <v>59299</v>
      </c>
      <c r="D33949" s="234" t="s">
        <v>59300</v>
      </c>
      <c r="E33949" s="234" t="s">
        <v>59300</v>
      </c>
    </row>
    <row r="33950" spans="1:5">
      <c r="A33950" s="234" t="s">
        <v>59301</v>
      </c>
      <c r="D33950" s="234" t="s">
        <v>59302</v>
      </c>
      <c r="E33950" s="234" t="s">
        <v>59302</v>
      </c>
    </row>
    <row r="33951" spans="1:5">
      <c r="A33951" s="234" t="s">
        <v>59303</v>
      </c>
      <c r="D33951" s="234" t="s">
        <v>59302</v>
      </c>
      <c r="E33951" s="234" t="s">
        <v>59302</v>
      </c>
    </row>
    <row r="33952" spans="1:5">
      <c r="A33952" s="234" t="s">
        <v>59304</v>
      </c>
      <c r="D33952" s="234" t="s">
        <v>59305</v>
      </c>
      <c r="E33952" s="234" t="s">
        <v>59305</v>
      </c>
    </row>
    <row r="33953" spans="1:5">
      <c r="A33953" s="234" t="s">
        <v>59306</v>
      </c>
      <c r="D33953" s="234" t="s">
        <v>59307</v>
      </c>
      <c r="E33953" s="234" t="s">
        <v>59307</v>
      </c>
    </row>
    <row r="33954" spans="1:5">
      <c r="A33954" s="234" t="s">
        <v>59308</v>
      </c>
      <c r="D33954" s="234" t="s">
        <v>59309</v>
      </c>
      <c r="E33954" s="234" t="s">
        <v>59309</v>
      </c>
    </row>
    <row r="33955" spans="1:5">
      <c r="A33955" s="234" t="s">
        <v>59310</v>
      </c>
      <c r="D33955" s="234" t="s">
        <v>59311</v>
      </c>
      <c r="E33955" s="234" t="s">
        <v>59311</v>
      </c>
    </row>
    <row r="33956" spans="1:5">
      <c r="A33956" s="234" t="s">
        <v>59312</v>
      </c>
      <c r="D33956" s="234" t="s">
        <v>59313</v>
      </c>
      <c r="E33956" s="234" t="s">
        <v>59313</v>
      </c>
    </row>
    <row r="33957" spans="1:5">
      <c r="A33957" s="234" t="s">
        <v>59314</v>
      </c>
      <c r="D33957" s="234" t="s">
        <v>59315</v>
      </c>
      <c r="E33957" s="234" t="s">
        <v>59315</v>
      </c>
    </row>
    <row r="33958" spans="1:5">
      <c r="A33958" s="234" t="s">
        <v>59316</v>
      </c>
      <c r="D33958" s="234" t="s">
        <v>59317</v>
      </c>
      <c r="E33958" s="234" t="s">
        <v>59317</v>
      </c>
    </row>
    <row r="33959" spans="1:5">
      <c r="A33959" s="234" t="s">
        <v>59318</v>
      </c>
      <c r="D33959" s="234" t="s">
        <v>59319</v>
      </c>
      <c r="E33959" s="234" t="s">
        <v>59319</v>
      </c>
    </row>
    <row r="33960" spans="1:5">
      <c r="A33960" s="234" t="s">
        <v>59320</v>
      </c>
      <c r="D33960" s="234" t="s">
        <v>59321</v>
      </c>
      <c r="E33960" s="234" t="s">
        <v>59321</v>
      </c>
    </row>
    <row r="33961" spans="1:5">
      <c r="A33961" s="234" t="s">
        <v>59322</v>
      </c>
      <c r="D33961" s="234" t="s">
        <v>59323</v>
      </c>
      <c r="E33961" s="234" t="s">
        <v>59323</v>
      </c>
    </row>
    <row r="33962" spans="1:5">
      <c r="A33962" s="234" t="s">
        <v>59324</v>
      </c>
      <c r="D33962" s="234" t="s">
        <v>59325</v>
      </c>
      <c r="E33962" s="234" t="s">
        <v>59325</v>
      </c>
    </row>
    <row r="33963" spans="1:5">
      <c r="A33963" s="234" t="s">
        <v>59326</v>
      </c>
      <c r="D33963" s="234" t="s">
        <v>59327</v>
      </c>
      <c r="E33963" s="234" t="s">
        <v>59327</v>
      </c>
    </row>
    <row r="33964" spans="1:5">
      <c r="A33964" s="234" t="s">
        <v>59328</v>
      </c>
      <c r="D33964" s="234" t="s">
        <v>59329</v>
      </c>
      <c r="E33964" s="234" t="s">
        <v>59329</v>
      </c>
    </row>
    <row r="33965" spans="1:5">
      <c r="A33965" s="234" t="s">
        <v>59330</v>
      </c>
      <c r="D33965" s="234" t="s">
        <v>59331</v>
      </c>
      <c r="E33965" s="234" t="s">
        <v>59331</v>
      </c>
    </row>
    <row r="33966" spans="1:5">
      <c r="A33966" s="234" t="s">
        <v>59332</v>
      </c>
      <c r="D33966" s="234" t="s">
        <v>59333</v>
      </c>
      <c r="E33966" s="234" t="s">
        <v>59333</v>
      </c>
    </row>
    <row r="33967" spans="1:5">
      <c r="A33967" s="234" t="s">
        <v>59334</v>
      </c>
      <c r="D33967" s="234" t="s">
        <v>59335</v>
      </c>
      <c r="E33967" s="234" t="s">
        <v>59335</v>
      </c>
    </row>
    <row r="33968" spans="1:5">
      <c r="A33968" s="234" t="s">
        <v>59336</v>
      </c>
      <c r="D33968" s="234" t="s">
        <v>59337</v>
      </c>
      <c r="E33968" s="234" t="s">
        <v>59337</v>
      </c>
    </row>
    <row r="33969" spans="1:5">
      <c r="A33969" s="234" t="s">
        <v>59338</v>
      </c>
      <c r="D33969" s="234" t="s">
        <v>59339</v>
      </c>
      <c r="E33969" s="234" t="s">
        <v>59339</v>
      </c>
    </row>
    <row r="33970" spans="1:5">
      <c r="A33970" s="234" t="s">
        <v>59340</v>
      </c>
      <c r="D33970" s="234" t="s">
        <v>59341</v>
      </c>
      <c r="E33970" s="234" t="s">
        <v>59341</v>
      </c>
    </row>
    <row r="33971" spans="1:5">
      <c r="A33971" s="234" t="s">
        <v>59342</v>
      </c>
      <c r="D33971" s="234" t="s">
        <v>59343</v>
      </c>
      <c r="E33971" s="234" t="s">
        <v>59343</v>
      </c>
    </row>
    <row r="33972" spans="1:5">
      <c r="A33972" s="234" t="s">
        <v>59344</v>
      </c>
      <c r="D33972" s="234" t="s">
        <v>59345</v>
      </c>
      <c r="E33972" s="234" t="s">
        <v>59345</v>
      </c>
    </row>
    <row r="33973" spans="1:5">
      <c r="A33973" s="234" t="s">
        <v>59346</v>
      </c>
      <c r="D33973" s="234" t="s">
        <v>59347</v>
      </c>
      <c r="E33973" s="234" t="s">
        <v>59347</v>
      </c>
    </row>
    <row r="33974" spans="1:5">
      <c r="A33974" s="234" t="s">
        <v>59348</v>
      </c>
      <c r="D33974" s="234" t="s">
        <v>59349</v>
      </c>
      <c r="E33974" s="234" t="s">
        <v>59349</v>
      </c>
    </row>
    <row r="33975" spans="1:5">
      <c r="A33975" s="234" t="s">
        <v>59350</v>
      </c>
      <c r="D33975" s="234" t="s">
        <v>59351</v>
      </c>
      <c r="E33975" s="234" t="s">
        <v>59351</v>
      </c>
    </row>
    <row r="33976" spans="1:5">
      <c r="A33976" s="234" t="s">
        <v>59352</v>
      </c>
      <c r="D33976" s="234" t="s">
        <v>59353</v>
      </c>
      <c r="E33976" s="234" t="s">
        <v>59353</v>
      </c>
    </row>
    <row r="33977" spans="1:5">
      <c r="A33977" s="234" t="s">
        <v>59354</v>
      </c>
      <c r="D33977" s="234" t="s">
        <v>59355</v>
      </c>
      <c r="E33977" s="234" t="s">
        <v>59355</v>
      </c>
    </row>
    <row r="33978" spans="1:5">
      <c r="A33978" s="234" t="s">
        <v>59356</v>
      </c>
      <c r="D33978" s="234" t="s">
        <v>59357</v>
      </c>
      <c r="E33978" s="234" t="s">
        <v>59357</v>
      </c>
    </row>
    <row r="33979" spans="1:5">
      <c r="A33979" s="234" t="s">
        <v>59358</v>
      </c>
      <c r="D33979" s="234" t="s">
        <v>59359</v>
      </c>
      <c r="E33979" s="234" t="s">
        <v>59359</v>
      </c>
    </row>
    <row r="33980" spans="1:5">
      <c r="A33980" s="234" t="s">
        <v>59360</v>
      </c>
      <c r="D33980" s="234" t="s">
        <v>59361</v>
      </c>
      <c r="E33980" s="234" t="s">
        <v>59361</v>
      </c>
    </row>
    <row r="33981" spans="1:5">
      <c r="A33981" s="234" t="s">
        <v>59362</v>
      </c>
      <c r="D33981" s="234" t="s">
        <v>59363</v>
      </c>
      <c r="E33981" s="234" t="s">
        <v>59363</v>
      </c>
    </row>
    <row r="33982" spans="1:5">
      <c r="A33982" s="234" t="s">
        <v>59364</v>
      </c>
      <c r="D33982" s="234" t="s">
        <v>59365</v>
      </c>
      <c r="E33982" s="234" t="s">
        <v>59365</v>
      </c>
    </row>
    <row r="33983" spans="1:5">
      <c r="A33983" s="234" t="s">
        <v>59366</v>
      </c>
      <c r="D33983" s="234" t="s">
        <v>59367</v>
      </c>
      <c r="E33983" s="234" t="s">
        <v>59367</v>
      </c>
    </row>
    <row r="33984" spans="1:5">
      <c r="A33984" s="234" t="s">
        <v>59368</v>
      </c>
      <c r="D33984" s="234" t="s">
        <v>59369</v>
      </c>
      <c r="E33984" s="234" t="s">
        <v>59369</v>
      </c>
    </row>
    <row r="33985" spans="1:5">
      <c r="A33985" s="234" t="s">
        <v>59370</v>
      </c>
      <c r="D33985" s="234" t="s">
        <v>59371</v>
      </c>
      <c r="E33985" s="234" t="s">
        <v>59371</v>
      </c>
    </row>
    <row r="33986" spans="1:5">
      <c r="A33986" s="234" t="s">
        <v>59372</v>
      </c>
      <c r="D33986" s="234" t="s">
        <v>59373</v>
      </c>
      <c r="E33986" s="234" t="s">
        <v>59373</v>
      </c>
    </row>
    <row r="33987" spans="1:5">
      <c r="A33987" s="234" t="s">
        <v>59374</v>
      </c>
      <c r="D33987" s="234" t="s">
        <v>59375</v>
      </c>
      <c r="E33987" s="234" t="s">
        <v>59375</v>
      </c>
    </row>
    <row r="33988" spans="1:5">
      <c r="A33988" s="234" t="s">
        <v>59376</v>
      </c>
      <c r="D33988" s="234" t="s">
        <v>59377</v>
      </c>
      <c r="E33988" s="234" t="s">
        <v>59377</v>
      </c>
    </row>
    <row r="33989" spans="1:5">
      <c r="A33989" s="234" t="s">
        <v>59378</v>
      </c>
      <c r="D33989" s="234" t="s">
        <v>59379</v>
      </c>
      <c r="E33989" s="234" t="s">
        <v>59379</v>
      </c>
    </row>
    <row r="33990" spans="1:5">
      <c r="A33990" s="234" t="s">
        <v>59380</v>
      </c>
      <c r="D33990" s="234" t="s">
        <v>59381</v>
      </c>
      <c r="E33990" s="234" t="s">
        <v>59381</v>
      </c>
    </row>
    <row r="33991" spans="1:5">
      <c r="A33991" s="234" t="s">
        <v>59382</v>
      </c>
      <c r="D33991" s="234" t="s">
        <v>59383</v>
      </c>
      <c r="E33991" s="234" t="s">
        <v>59383</v>
      </c>
    </row>
    <row r="33992" spans="1:5">
      <c r="A33992" s="234" t="s">
        <v>59384</v>
      </c>
      <c r="D33992" s="234" t="s">
        <v>59385</v>
      </c>
      <c r="E33992" s="234" t="s">
        <v>59385</v>
      </c>
    </row>
    <row r="33993" spans="1:5">
      <c r="A33993" s="234" t="s">
        <v>59386</v>
      </c>
      <c r="D33993" s="234" t="s">
        <v>59387</v>
      </c>
      <c r="E33993" s="234" t="s">
        <v>59387</v>
      </c>
    </row>
    <row r="33994" spans="1:5">
      <c r="A33994" s="234" t="s">
        <v>59388</v>
      </c>
      <c r="D33994" s="234" t="s">
        <v>59389</v>
      </c>
      <c r="E33994" s="234" t="s">
        <v>59389</v>
      </c>
    </row>
    <row r="33995" spans="1:5">
      <c r="A33995" s="234" t="s">
        <v>59390</v>
      </c>
      <c r="D33995" s="234" t="s">
        <v>59391</v>
      </c>
      <c r="E33995" s="234" t="s">
        <v>59391</v>
      </c>
    </row>
    <row r="33996" spans="1:5">
      <c r="A33996" s="234" t="s">
        <v>59392</v>
      </c>
      <c r="D33996" s="234" t="s">
        <v>59393</v>
      </c>
      <c r="E33996" s="234" t="s">
        <v>59393</v>
      </c>
    </row>
    <row r="33997" spans="1:5">
      <c r="A33997" s="234" t="s">
        <v>59394</v>
      </c>
      <c r="D33997" s="234" t="s">
        <v>59395</v>
      </c>
      <c r="E33997" s="234" t="s">
        <v>59395</v>
      </c>
    </row>
    <row r="33998" spans="1:5">
      <c r="A33998" s="234" t="s">
        <v>59396</v>
      </c>
      <c r="D33998" s="234" t="s">
        <v>59397</v>
      </c>
      <c r="E33998" s="234" t="s">
        <v>59397</v>
      </c>
    </row>
    <row r="33999" spans="1:5">
      <c r="A33999" s="234" t="s">
        <v>59398</v>
      </c>
      <c r="D33999" s="234" t="s">
        <v>59399</v>
      </c>
      <c r="E33999" s="234" t="s">
        <v>59399</v>
      </c>
    </row>
    <row r="34000" spans="1:5">
      <c r="A34000" s="234" t="s">
        <v>59400</v>
      </c>
      <c r="D34000" s="234" t="s">
        <v>59401</v>
      </c>
      <c r="E34000" s="234" t="s">
        <v>59401</v>
      </c>
    </row>
    <row r="34001" spans="1:5">
      <c r="A34001" s="234" t="s">
        <v>59402</v>
      </c>
      <c r="D34001" s="234" t="s">
        <v>59403</v>
      </c>
      <c r="E34001" s="234" t="s">
        <v>59403</v>
      </c>
    </row>
    <row r="34002" spans="1:5">
      <c r="A34002" s="234" t="s">
        <v>59404</v>
      </c>
      <c r="D34002" s="234" t="s">
        <v>59405</v>
      </c>
      <c r="E34002" s="234" t="s">
        <v>59405</v>
      </c>
    </row>
    <row r="34003" spans="1:5">
      <c r="A34003" s="234" t="s">
        <v>59406</v>
      </c>
      <c r="D34003" s="234" t="s">
        <v>59407</v>
      </c>
      <c r="E34003" s="234" t="s">
        <v>59407</v>
      </c>
    </row>
    <row r="34004" spans="1:5">
      <c r="A34004" s="234" t="s">
        <v>59408</v>
      </c>
      <c r="D34004" s="234" t="s">
        <v>59409</v>
      </c>
      <c r="E34004" s="234" t="s">
        <v>59409</v>
      </c>
    </row>
    <row r="34005" spans="1:5">
      <c r="A34005" s="234" t="s">
        <v>59410</v>
      </c>
      <c r="D34005" s="234" t="s">
        <v>59411</v>
      </c>
      <c r="E34005" s="234" t="s">
        <v>59411</v>
      </c>
    </row>
    <row r="34006" spans="1:5">
      <c r="A34006" s="234" t="s">
        <v>59412</v>
      </c>
      <c r="D34006" s="234" t="s">
        <v>59413</v>
      </c>
      <c r="E34006" s="234" t="s">
        <v>59413</v>
      </c>
    </row>
    <row r="34007" spans="1:5">
      <c r="A34007" s="234" t="s">
        <v>59414</v>
      </c>
      <c r="D34007" s="234" t="s">
        <v>59415</v>
      </c>
      <c r="E34007" s="234" t="s">
        <v>59415</v>
      </c>
    </row>
    <row r="34008" spans="1:5">
      <c r="A34008" s="234" t="s">
        <v>59416</v>
      </c>
      <c r="D34008" s="234" t="s">
        <v>59417</v>
      </c>
      <c r="E34008" s="234" t="s">
        <v>59417</v>
      </c>
    </row>
    <row r="34009" spans="1:5">
      <c r="A34009" s="234" t="s">
        <v>59418</v>
      </c>
      <c r="D34009" s="234" t="s">
        <v>59419</v>
      </c>
      <c r="E34009" s="234" t="s">
        <v>59419</v>
      </c>
    </row>
    <row r="34010" spans="1:5">
      <c r="A34010" s="234" t="s">
        <v>59420</v>
      </c>
      <c r="D34010" s="234" t="s">
        <v>59421</v>
      </c>
      <c r="E34010" s="234" t="s">
        <v>59421</v>
      </c>
    </row>
    <row r="34011" spans="1:5">
      <c r="A34011" s="234" t="s">
        <v>59422</v>
      </c>
      <c r="D34011" s="234" t="s">
        <v>59423</v>
      </c>
      <c r="E34011" s="234" t="s">
        <v>59423</v>
      </c>
    </row>
    <row r="34012" spans="1:5">
      <c r="A34012" s="234" t="s">
        <v>59424</v>
      </c>
      <c r="D34012" s="234" t="s">
        <v>59425</v>
      </c>
      <c r="E34012" s="234" t="s">
        <v>59425</v>
      </c>
    </row>
    <row r="34013" spans="1:5">
      <c r="A34013" s="234" t="s">
        <v>59426</v>
      </c>
      <c r="D34013" s="234" t="s">
        <v>59427</v>
      </c>
      <c r="E34013" s="234" t="s">
        <v>59427</v>
      </c>
    </row>
    <row r="34014" spans="1:5">
      <c r="A34014" s="234" t="s">
        <v>59428</v>
      </c>
      <c r="D34014" s="234" t="s">
        <v>59429</v>
      </c>
      <c r="E34014" s="234" t="s">
        <v>59429</v>
      </c>
    </row>
    <row r="34015" spans="1:5">
      <c r="A34015" s="234" t="s">
        <v>59430</v>
      </c>
      <c r="D34015" s="234" t="s">
        <v>59431</v>
      </c>
      <c r="E34015" s="234" t="s">
        <v>59431</v>
      </c>
    </row>
    <row r="34016" spans="1:5">
      <c r="A34016" s="234" t="s">
        <v>59432</v>
      </c>
      <c r="D34016" s="234" t="s">
        <v>59433</v>
      </c>
      <c r="E34016" s="234" t="s">
        <v>59433</v>
      </c>
    </row>
    <row r="34017" spans="1:5">
      <c r="A34017" s="234" t="s">
        <v>59434</v>
      </c>
      <c r="D34017" s="234" t="s">
        <v>59435</v>
      </c>
      <c r="E34017" s="234" t="s">
        <v>59435</v>
      </c>
    </row>
    <row r="34018" spans="1:5">
      <c r="A34018" s="234" t="s">
        <v>59436</v>
      </c>
      <c r="D34018" s="234" t="s">
        <v>59437</v>
      </c>
      <c r="E34018" s="234" t="s">
        <v>59437</v>
      </c>
    </row>
    <row r="34019" spans="1:5">
      <c r="A34019" s="234" t="s">
        <v>59438</v>
      </c>
      <c r="D34019" s="234" t="s">
        <v>59439</v>
      </c>
      <c r="E34019" s="234" t="s">
        <v>59439</v>
      </c>
    </row>
    <row r="34020" spans="1:5">
      <c r="A34020" s="234" t="s">
        <v>59440</v>
      </c>
      <c r="D34020" s="234" t="s">
        <v>59441</v>
      </c>
      <c r="E34020" s="234" t="s">
        <v>59441</v>
      </c>
    </row>
    <row r="34021" spans="1:5">
      <c r="A34021" s="234" t="s">
        <v>59442</v>
      </c>
      <c r="D34021" s="234" t="s">
        <v>59443</v>
      </c>
      <c r="E34021" s="234" t="s">
        <v>59443</v>
      </c>
    </row>
    <row r="34022" spans="1:5">
      <c r="A34022" s="234" t="s">
        <v>59444</v>
      </c>
      <c r="D34022" s="234" t="s">
        <v>59445</v>
      </c>
      <c r="E34022" s="234" t="s">
        <v>59445</v>
      </c>
    </row>
    <row r="34023" spans="1:5">
      <c r="A34023" s="234" t="s">
        <v>59446</v>
      </c>
      <c r="D34023" s="234" t="s">
        <v>59447</v>
      </c>
      <c r="E34023" s="234" t="s">
        <v>59447</v>
      </c>
    </row>
    <row r="34024" spans="1:5">
      <c r="A34024" s="234" t="s">
        <v>59448</v>
      </c>
      <c r="D34024" s="234" t="s">
        <v>59449</v>
      </c>
      <c r="E34024" s="234" t="s">
        <v>59449</v>
      </c>
    </row>
    <row r="34025" spans="1:5">
      <c r="A34025" s="234" t="s">
        <v>59450</v>
      </c>
      <c r="D34025" s="234" t="s">
        <v>59451</v>
      </c>
      <c r="E34025" s="234" t="s">
        <v>59451</v>
      </c>
    </row>
    <row r="34026" spans="1:5">
      <c r="A34026" s="234" t="s">
        <v>59452</v>
      </c>
      <c r="D34026" s="234" t="s">
        <v>59453</v>
      </c>
      <c r="E34026" s="234" t="s">
        <v>59453</v>
      </c>
    </row>
    <row r="34027" spans="1:5">
      <c r="A34027" s="234" t="s">
        <v>59454</v>
      </c>
      <c r="D34027" s="234" t="s">
        <v>59455</v>
      </c>
      <c r="E34027" s="234" t="s">
        <v>59455</v>
      </c>
    </row>
    <row r="34028" spans="1:5">
      <c r="A34028" s="234" t="s">
        <v>59456</v>
      </c>
      <c r="D34028" s="234" t="s">
        <v>59457</v>
      </c>
      <c r="E34028" s="234" t="s">
        <v>59457</v>
      </c>
    </row>
    <row r="34029" spans="1:5">
      <c r="A34029" s="234" t="s">
        <v>59458</v>
      </c>
      <c r="D34029" s="234" t="s">
        <v>59459</v>
      </c>
      <c r="E34029" s="234" t="s">
        <v>59459</v>
      </c>
    </row>
    <row r="34030" spans="1:5">
      <c r="A34030" s="234" t="s">
        <v>59460</v>
      </c>
      <c r="D34030" s="234" t="s">
        <v>59461</v>
      </c>
      <c r="E34030" s="234" t="s">
        <v>59461</v>
      </c>
    </row>
    <row r="34031" spans="1:5">
      <c r="A34031" s="234" t="s">
        <v>59462</v>
      </c>
      <c r="D34031" s="234" t="s">
        <v>59463</v>
      </c>
      <c r="E34031" s="234" t="s">
        <v>59463</v>
      </c>
    </row>
    <row r="34032" spans="1:5">
      <c r="A34032" s="234" t="s">
        <v>59464</v>
      </c>
      <c r="D34032" s="234" t="s">
        <v>59465</v>
      </c>
      <c r="E34032" s="234" t="s">
        <v>59465</v>
      </c>
    </row>
    <row r="34033" spans="1:5">
      <c r="A34033" s="234" t="s">
        <v>59466</v>
      </c>
      <c r="D34033" s="234" t="s">
        <v>59467</v>
      </c>
      <c r="E34033" s="234" t="s">
        <v>59467</v>
      </c>
    </row>
    <row r="34034" spans="1:5">
      <c r="A34034" s="234" t="s">
        <v>59468</v>
      </c>
      <c r="D34034" s="234" t="s">
        <v>59469</v>
      </c>
      <c r="E34034" s="234" t="s">
        <v>59469</v>
      </c>
    </row>
    <row r="34035" spans="1:5">
      <c r="A34035" s="234" t="s">
        <v>59470</v>
      </c>
      <c r="D34035" s="234" t="s">
        <v>59471</v>
      </c>
      <c r="E34035" s="234" t="s">
        <v>59471</v>
      </c>
    </row>
    <row r="34036" spans="1:5">
      <c r="A34036" s="234" t="s">
        <v>59472</v>
      </c>
      <c r="D34036" s="234" t="s">
        <v>59473</v>
      </c>
      <c r="E34036" s="234" t="s">
        <v>59473</v>
      </c>
    </row>
    <row r="34037" spans="1:5">
      <c r="A34037" s="234" t="s">
        <v>59474</v>
      </c>
      <c r="D34037" s="234" t="s">
        <v>59475</v>
      </c>
      <c r="E34037" s="234" t="s">
        <v>59475</v>
      </c>
    </row>
    <row r="34038" spans="1:5">
      <c r="A34038" s="234" t="s">
        <v>59476</v>
      </c>
      <c r="D34038" s="234" t="s">
        <v>59477</v>
      </c>
      <c r="E34038" s="234" t="s">
        <v>59477</v>
      </c>
    </row>
    <row r="34039" spans="1:5">
      <c r="A34039" s="234" t="s">
        <v>59478</v>
      </c>
      <c r="D34039" s="234" t="s">
        <v>59479</v>
      </c>
      <c r="E34039" s="234" t="s">
        <v>59479</v>
      </c>
    </row>
    <row r="34040" spans="1:5">
      <c r="A34040" s="234" t="s">
        <v>59480</v>
      </c>
      <c r="D34040" s="234" t="s">
        <v>59481</v>
      </c>
      <c r="E34040" s="234" t="s">
        <v>59481</v>
      </c>
    </row>
    <row r="34041" spans="1:5">
      <c r="A34041" s="234" t="s">
        <v>59482</v>
      </c>
      <c r="D34041" s="234" t="s">
        <v>59483</v>
      </c>
      <c r="E34041" s="234" t="s">
        <v>59483</v>
      </c>
    </row>
    <row r="34042" spans="1:5">
      <c r="A34042" s="234" t="s">
        <v>59484</v>
      </c>
      <c r="D34042" s="234" t="s">
        <v>59485</v>
      </c>
      <c r="E34042" s="234" t="s">
        <v>59485</v>
      </c>
    </row>
    <row r="34043" spans="1:5">
      <c r="A34043" s="234" t="s">
        <v>59486</v>
      </c>
      <c r="D34043" s="234" t="s">
        <v>59487</v>
      </c>
      <c r="E34043" s="234" t="s">
        <v>59487</v>
      </c>
    </row>
    <row r="34044" spans="1:5">
      <c r="A34044" s="234" t="s">
        <v>59488</v>
      </c>
      <c r="D34044" s="234" t="s">
        <v>59489</v>
      </c>
      <c r="E34044" s="234" t="s">
        <v>59489</v>
      </c>
    </row>
    <row r="34045" spans="1:5">
      <c r="A34045" s="234" t="s">
        <v>59490</v>
      </c>
      <c r="D34045" s="234" t="s">
        <v>59491</v>
      </c>
      <c r="E34045" s="234" t="s">
        <v>59491</v>
      </c>
    </row>
    <row r="34046" spans="1:5">
      <c r="A34046" s="234" t="s">
        <v>59492</v>
      </c>
      <c r="D34046" s="234" t="s">
        <v>59493</v>
      </c>
      <c r="E34046" s="234" t="s">
        <v>59493</v>
      </c>
    </row>
    <row r="34047" spans="1:5">
      <c r="A34047" s="234" t="s">
        <v>59494</v>
      </c>
      <c r="D34047" s="234" t="s">
        <v>59495</v>
      </c>
      <c r="E34047" s="234" t="s">
        <v>59495</v>
      </c>
    </row>
    <row r="34048" spans="1:5">
      <c r="A34048" s="234" t="s">
        <v>59496</v>
      </c>
      <c r="D34048" s="234" t="s">
        <v>59495</v>
      </c>
      <c r="E34048" s="234" t="s">
        <v>59495</v>
      </c>
    </row>
    <row r="34049" spans="1:5">
      <c r="A34049" s="234" t="s">
        <v>59497</v>
      </c>
      <c r="D34049" s="234" t="s">
        <v>59498</v>
      </c>
      <c r="E34049" s="234" t="s">
        <v>59498</v>
      </c>
    </row>
    <row r="34050" spans="1:5">
      <c r="A34050" s="234" t="s">
        <v>59499</v>
      </c>
      <c r="D34050" s="234" t="s">
        <v>59500</v>
      </c>
      <c r="E34050" s="234" t="s">
        <v>59500</v>
      </c>
    </row>
    <row r="34051" spans="1:5">
      <c r="A34051" s="234" t="s">
        <v>59501</v>
      </c>
      <c r="D34051" s="234" t="s">
        <v>59502</v>
      </c>
      <c r="E34051" s="234" t="s">
        <v>59502</v>
      </c>
    </row>
    <row r="34052" spans="1:5">
      <c r="A34052" s="234" t="s">
        <v>59503</v>
      </c>
      <c r="D34052" s="234" t="s">
        <v>59504</v>
      </c>
      <c r="E34052" s="234" t="s">
        <v>59504</v>
      </c>
    </row>
    <row r="34053" spans="1:5">
      <c r="A34053" s="234" t="s">
        <v>59505</v>
      </c>
      <c r="D34053" s="234" t="s">
        <v>59506</v>
      </c>
      <c r="E34053" s="234" t="s">
        <v>59506</v>
      </c>
    </row>
    <row r="34054" spans="1:5">
      <c r="A34054" s="234" t="s">
        <v>59507</v>
      </c>
      <c r="D34054" s="234" t="s">
        <v>59508</v>
      </c>
      <c r="E34054" s="234" t="s">
        <v>59508</v>
      </c>
    </row>
    <row r="34055" spans="1:5">
      <c r="A34055" s="234" t="s">
        <v>59509</v>
      </c>
      <c r="D34055" s="234" t="s">
        <v>59510</v>
      </c>
      <c r="E34055" s="234" t="s">
        <v>59510</v>
      </c>
    </row>
    <row r="34056" spans="1:5">
      <c r="A34056" s="234" t="s">
        <v>59511</v>
      </c>
      <c r="D34056" s="234" t="s">
        <v>59512</v>
      </c>
      <c r="E34056" s="234" t="s">
        <v>59512</v>
      </c>
    </row>
    <row r="34057" spans="1:5">
      <c r="A34057" s="234" t="s">
        <v>60243</v>
      </c>
      <c r="D34057" s="227" t="s">
        <v>66296</v>
      </c>
      <c r="E34057" s="227" t="s">
        <v>66296</v>
      </c>
    </row>
    <row r="34058" spans="1:5">
      <c r="A34058" s="234" t="s">
        <v>59955</v>
      </c>
      <c r="D34058" s="227" t="s">
        <v>66297</v>
      </c>
      <c r="E34058" s="227" t="s">
        <v>66297</v>
      </c>
    </row>
    <row r="34059" spans="1:5">
      <c r="A34059" s="234" t="s">
        <v>60636</v>
      </c>
      <c r="D34059" s="227" t="s">
        <v>66298</v>
      </c>
      <c r="E34059" s="227" t="s">
        <v>66298</v>
      </c>
    </row>
    <row r="34060" spans="1:5">
      <c r="A34060" s="234" t="s">
        <v>1903</v>
      </c>
      <c r="D34060" s="227" t="s">
        <v>66299</v>
      </c>
      <c r="E34060" s="227" t="s">
        <v>66299</v>
      </c>
    </row>
    <row r="34061" spans="1:5" ht="15.6">
      <c r="A34061" s="358" t="s">
        <v>1202</v>
      </c>
      <c r="B34061" s="358" t="s">
        <v>18051</v>
      </c>
      <c r="C34061" s="359"/>
      <c r="D34061" s="357" t="s">
        <v>66283</v>
      </c>
      <c r="E34061" s="357" t="s">
        <v>66283</v>
      </c>
    </row>
    <row r="34062" spans="1:5">
      <c r="A34062" s="279" t="s">
        <v>59638</v>
      </c>
      <c r="D34062" s="279" t="s">
        <v>66300</v>
      </c>
      <c r="E34062" s="279" t="s">
        <v>66300</v>
      </c>
    </row>
    <row r="34063" spans="1:5">
      <c r="A34063" s="234" t="s">
        <v>22979</v>
      </c>
      <c r="D34063" s="279" t="s">
        <v>66299</v>
      </c>
      <c r="E34063" s="279" t="s">
        <v>66299</v>
      </c>
    </row>
    <row r="34064" spans="1:5">
      <c r="A34064" s="234" t="s">
        <v>59592</v>
      </c>
      <c r="D34064" s="279" t="s">
        <v>66301</v>
      </c>
    </row>
    <row r="34065" spans="1:4">
      <c r="A34065" s="234" t="s">
        <v>59517</v>
      </c>
      <c r="D34065" s="279" t="s">
        <v>66302</v>
      </c>
    </row>
    <row r="34066" spans="1:4">
      <c r="A34066" s="279" t="s">
        <v>59832</v>
      </c>
      <c r="D34066" s="279" t="s">
        <v>66303</v>
      </c>
    </row>
    <row r="34067" spans="1:4">
      <c r="A34067" s="279" t="s">
        <v>60036</v>
      </c>
      <c r="D34067" s="279" t="s">
        <v>66304</v>
      </c>
    </row>
    <row r="34068" spans="1:4">
      <c r="A34068" s="279" t="s">
        <v>60733</v>
      </c>
      <c r="D34068" s="279" t="s">
        <v>66305</v>
      </c>
    </row>
    <row r="34069" spans="1:4">
      <c r="A34069" s="279" t="s">
        <v>60734</v>
      </c>
      <c r="D34069" s="279" t="s">
        <v>66306</v>
      </c>
    </row>
    <row r="34070" spans="1:4">
      <c r="A34070" s="279" t="s">
        <v>60703</v>
      </c>
      <c r="D34070" s="279" t="s">
        <v>66308</v>
      </c>
    </row>
    <row r="34071" spans="1:4">
      <c r="A34071" s="279" t="s">
        <v>59653</v>
      </c>
      <c r="D34071" s="279" t="s">
        <v>66309</v>
      </c>
    </row>
    <row r="34072" spans="1:4">
      <c r="A34072" s="279" t="s">
        <v>59637</v>
      </c>
      <c r="D34072" s="279" t="s">
        <v>66310</v>
      </c>
    </row>
    <row r="34073" spans="1:4">
      <c r="A34073" s="279" t="s">
        <v>59830</v>
      </c>
      <c r="D34073" s="279" t="s">
        <v>66311</v>
      </c>
    </row>
    <row r="34074" spans="1:4">
      <c r="A34074" s="578" t="s">
        <v>59688</v>
      </c>
      <c r="D34074" s="578" t="s">
        <v>66400</v>
      </c>
    </row>
    <row r="34075" spans="1:4">
      <c r="A34075" s="578" t="s">
        <v>60729</v>
      </c>
      <c r="D34075" s="578" t="s">
        <v>66401</v>
      </c>
    </row>
    <row r="34076" spans="1:4">
      <c r="A34076" s="578" t="s">
        <v>60352</v>
      </c>
      <c r="D34076" s="578" t="s">
        <v>66402</v>
      </c>
    </row>
    <row r="34077" spans="1:4">
      <c r="A34077" s="578" t="s">
        <v>59780</v>
      </c>
      <c r="D34077" s="578" t="s">
        <v>66403</v>
      </c>
    </row>
    <row r="34078" spans="1:4">
      <c r="A34078" s="578" t="s">
        <v>66333</v>
      </c>
      <c r="D34078" s="578" t="s">
        <v>66404</v>
      </c>
    </row>
    <row r="34079" spans="1:4">
      <c r="A34079" s="578" t="s">
        <v>66324</v>
      </c>
      <c r="D34079" s="578" t="s">
        <v>66325</v>
      </c>
    </row>
    <row r="34080" spans="1:4">
      <c r="A34080" s="578" t="s">
        <v>15680</v>
      </c>
      <c r="D34080" s="578" t="s">
        <v>66405</v>
      </c>
    </row>
    <row r="34081" spans="1:4">
      <c r="A34081" s="578" t="s">
        <v>66335</v>
      </c>
      <c r="D34081" s="578" t="s">
        <v>66406</v>
      </c>
    </row>
    <row r="34082" spans="1:4">
      <c r="A34082" s="578" t="s">
        <v>66352</v>
      </c>
      <c r="D34082" s="578" t="s">
        <v>66407</v>
      </c>
    </row>
    <row r="34083" spans="1:4">
      <c r="A34083" s="578" t="s">
        <v>59538</v>
      </c>
      <c r="D34083" s="578" t="s">
        <v>66408</v>
      </c>
    </row>
    <row r="34084" spans="1:4">
      <c r="A34084" s="578" t="s">
        <v>60687</v>
      </c>
      <c r="D34084" s="578" t="s">
        <v>66409</v>
      </c>
    </row>
    <row r="34085" spans="1:4">
      <c r="A34085" s="578" t="s">
        <v>60688</v>
      </c>
      <c r="D34085" s="579" t="s">
        <v>66410</v>
      </c>
    </row>
    <row r="34086" spans="1:4">
      <c r="A34086" s="578" t="s">
        <v>66345</v>
      </c>
      <c r="D34086" s="578" t="s">
        <v>66337</v>
      </c>
    </row>
    <row r="34087" spans="1:4">
      <c r="A34087" s="578" t="s">
        <v>66354</v>
      </c>
      <c r="D34087" s="578" t="s">
        <v>66411</v>
      </c>
    </row>
    <row r="34088" spans="1:4">
      <c r="A34088" s="578" t="s">
        <v>66321</v>
      </c>
      <c r="D34088" s="578" t="s">
        <v>66322</v>
      </c>
    </row>
    <row r="34089" spans="1:4">
      <c r="A34089" s="234" t="s">
        <v>66413</v>
      </c>
      <c r="B34089" s="234" t="s">
        <v>66412</v>
      </c>
      <c r="D34089" s="227" t="s">
        <v>66414</v>
      </c>
    </row>
    <row r="34090" spans="1:4">
      <c r="A34090" s="234"/>
    </row>
    <row r="34091" spans="1:4">
      <c r="A34091" s="234"/>
    </row>
    <row r="34092" spans="1:4">
      <c r="A34092" s="234"/>
    </row>
    <row r="34093" spans="1:4">
      <c r="A34093" s="234"/>
    </row>
    <row r="34094" spans="1:4">
      <c r="A34094" s="234"/>
    </row>
    <row r="34095" spans="1:4">
      <c r="A34095" s="234"/>
    </row>
    <row r="34096" spans="1:4">
      <c r="A34096" s="234"/>
    </row>
    <row r="34097" spans="1:1">
      <c r="A34097" s="234"/>
    </row>
    <row r="34098" spans="1:1">
      <c r="A34098" s="234"/>
    </row>
    <row r="34099" spans="1:1">
      <c r="A34099" s="234"/>
    </row>
    <row r="34100" spans="1:1">
      <c r="A34100" s="234"/>
    </row>
    <row r="34101" spans="1:1">
      <c r="A34101" s="234"/>
    </row>
    <row r="34102" spans="1:1">
      <c r="A34102" s="234"/>
    </row>
    <row r="34103" spans="1:1">
      <c r="A34103" s="234"/>
    </row>
    <row r="34104" spans="1:1">
      <c r="A34104" s="234"/>
    </row>
    <row r="34105" spans="1:1">
      <c r="A34105" s="234"/>
    </row>
    <row r="34106" spans="1:1">
      <c r="A34106" s="234"/>
    </row>
    <row r="34107" spans="1:1">
      <c r="A34107" s="234"/>
    </row>
    <row r="34108" spans="1:1">
      <c r="A34108" s="234"/>
    </row>
    <row r="34109" spans="1:1">
      <c r="A34109" s="234"/>
    </row>
    <row r="34110" spans="1:1">
      <c r="A34110" s="234"/>
    </row>
    <row r="34111" spans="1:1">
      <c r="A34111" s="234"/>
    </row>
    <row r="34112" spans="1:1">
      <c r="A34112" s="234"/>
    </row>
    <row r="34113" spans="1:1">
      <c r="A34113" s="234"/>
    </row>
    <row r="34114" spans="1:1">
      <c r="A34114" s="234"/>
    </row>
    <row r="34115" spans="1:1">
      <c r="A34115" s="234"/>
    </row>
    <row r="34116" spans="1:1">
      <c r="A34116" s="234"/>
    </row>
    <row r="34117" spans="1:1">
      <c r="A34117" s="234"/>
    </row>
    <row r="34118" spans="1:1">
      <c r="A34118" s="234"/>
    </row>
    <row r="34119" spans="1:1">
      <c r="A34119" s="234"/>
    </row>
    <row r="34120" spans="1:1">
      <c r="A34120" s="234"/>
    </row>
    <row r="34121" spans="1:1">
      <c r="A34121" s="234"/>
    </row>
    <row r="34122" spans="1:1">
      <c r="A34122" s="234"/>
    </row>
    <row r="34123" spans="1:1">
      <c r="A34123" s="234"/>
    </row>
    <row r="34124" spans="1:1">
      <c r="A34124" s="234"/>
    </row>
    <row r="34125" spans="1:1">
      <c r="A34125" s="234"/>
    </row>
    <row r="34126" spans="1:1">
      <c r="A34126" s="234"/>
    </row>
    <row r="34127" spans="1:1">
      <c r="A34127" s="234"/>
    </row>
    <row r="34128" spans="1:1">
      <c r="A34128" s="234"/>
    </row>
    <row r="34129" spans="1:1">
      <c r="A34129" s="234"/>
    </row>
    <row r="34130" spans="1:1">
      <c r="A34130" s="234"/>
    </row>
    <row r="34131" spans="1:1">
      <c r="A34131" s="234"/>
    </row>
    <row r="34132" spans="1:1">
      <c r="A34132" s="234"/>
    </row>
    <row r="34133" spans="1:1">
      <c r="A34133" s="234"/>
    </row>
    <row r="34134" spans="1:1">
      <c r="A34134" s="234"/>
    </row>
    <row r="34135" spans="1:1">
      <c r="A34135" s="234"/>
    </row>
    <row r="34136" spans="1:1">
      <c r="A34136" s="234"/>
    </row>
    <row r="34137" spans="1:1">
      <c r="A34137" s="234"/>
    </row>
    <row r="34138" spans="1:1">
      <c r="A34138" s="234"/>
    </row>
    <row r="34139" spans="1:1">
      <c r="A34139" s="234"/>
    </row>
    <row r="34140" spans="1:1">
      <c r="A34140" s="234"/>
    </row>
    <row r="34141" spans="1:1">
      <c r="A34141" s="234"/>
    </row>
    <row r="34142" spans="1:1">
      <c r="A34142" s="234"/>
    </row>
    <row r="34143" spans="1:1">
      <c r="A34143" s="234"/>
    </row>
    <row r="34144" spans="1:1">
      <c r="A34144" s="234"/>
    </row>
    <row r="34145" spans="1:1">
      <c r="A34145" s="234"/>
    </row>
    <row r="34146" spans="1:1">
      <c r="A34146" s="234"/>
    </row>
    <row r="34147" spans="1:1">
      <c r="A34147" s="234"/>
    </row>
    <row r="34148" spans="1:1">
      <c r="A34148" s="234"/>
    </row>
    <row r="34149" spans="1:1">
      <c r="A34149" s="234"/>
    </row>
    <row r="34150" spans="1:1">
      <c r="A34150" s="234"/>
    </row>
    <row r="34151" spans="1:1">
      <c r="A34151" s="234"/>
    </row>
    <row r="34152" spans="1:1">
      <c r="A34152" s="234"/>
    </row>
    <row r="34153" spans="1:1">
      <c r="A34153" s="234"/>
    </row>
    <row r="34154" spans="1:1">
      <c r="A34154" s="234"/>
    </row>
    <row r="34155" spans="1:1">
      <c r="A34155" s="234"/>
    </row>
    <row r="34156" spans="1:1">
      <c r="A34156" s="234"/>
    </row>
    <row r="34157" spans="1:1">
      <c r="A34157" s="234"/>
    </row>
    <row r="34158" spans="1:1">
      <c r="A34158" s="234"/>
    </row>
    <row r="34159" spans="1:1">
      <c r="A34159" s="234"/>
    </row>
    <row r="34160" spans="1:1">
      <c r="A34160" s="234"/>
    </row>
    <row r="34161" spans="1:1">
      <c r="A34161" s="234"/>
    </row>
    <row r="34162" spans="1:1">
      <c r="A34162" s="234"/>
    </row>
    <row r="34163" spans="1:1">
      <c r="A34163" s="234"/>
    </row>
    <row r="34164" spans="1:1">
      <c r="A34164" s="234"/>
    </row>
    <row r="34165" spans="1:1">
      <c r="A34165" s="234"/>
    </row>
    <row r="34166" spans="1:1">
      <c r="A34166" s="234"/>
    </row>
    <row r="34167" spans="1:1">
      <c r="A34167" s="234"/>
    </row>
    <row r="34168" spans="1:1">
      <c r="A34168" s="234"/>
    </row>
    <row r="34169" spans="1:1">
      <c r="A34169" s="234"/>
    </row>
    <row r="34170" spans="1:1">
      <c r="A34170" s="234"/>
    </row>
    <row r="34171" spans="1:1">
      <c r="A34171" s="234"/>
    </row>
    <row r="34172" spans="1:1">
      <c r="A34172" s="234"/>
    </row>
    <row r="34173" spans="1:1">
      <c r="A34173" s="234"/>
    </row>
    <row r="34174" spans="1:1">
      <c r="A34174" s="234"/>
    </row>
    <row r="34175" spans="1:1">
      <c r="A34175" s="234"/>
    </row>
    <row r="34176" spans="1:1">
      <c r="A34176" s="234"/>
    </row>
    <row r="34177" spans="1:1">
      <c r="A34177" s="234"/>
    </row>
    <row r="34178" spans="1:1">
      <c r="A34178" s="234"/>
    </row>
    <row r="34179" spans="1:1">
      <c r="A34179" s="234"/>
    </row>
    <row r="34180" spans="1:1">
      <c r="A34180" s="234"/>
    </row>
    <row r="34181" spans="1:1">
      <c r="A34181" s="234"/>
    </row>
    <row r="34182" spans="1:1">
      <c r="A34182" s="234"/>
    </row>
    <row r="34183" spans="1:1">
      <c r="A34183" s="234"/>
    </row>
    <row r="34184" spans="1:1">
      <c r="A34184" s="234"/>
    </row>
    <row r="34185" spans="1:1">
      <c r="A34185" s="234"/>
    </row>
    <row r="34186" spans="1:1">
      <c r="A34186" s="234"/>
    </row>
    <row r="34187" spans="1:1">
      <c r="A34187" s="234"/>
    </row>
    <row r="34188" spans="1:1">
      <c r="A34188" s="234"/>
    </row>
    <row r="34189" spans="1:1">
      <c r="A34189" s="234"/>
    </row>
    <row r="34190" spans="1:1">
      <c r="A34190" s="234"/>
    </row>
    <row r="34191" spans="1:1">
      <c r="A34191" s="234"/>
    </row>
    <row r="34192" spans="1:1">
      <c r="A34192" s="234"/>
    </row>
    <row r="34193" spans="1:1">
      <c r="A34193" s="234"/>
    </row>
    <row r="34194" spans="1:1">
      <c r="A34194" s="234"/>
    </row>
    <row r="34195" spans="1:1">
      <c r="A34195" s="234"/>
    </row>
    <row r="34196" spans="1:1">
      <c r="A34196" s="234"/>
    </row>
    <row r="34197" spans="1:1">
      <c r="A34197" s="234"/>
    </row>
    <row r="34198" spans="1:1">
      <c r="A34198" s="234"/>
    </row>
    <row r="34199" spans="1:1">
      <c r="A34199" s="234"/>
    </row>
    <row r="34200" spans="1:1">
      <c r="A34200" s="234"/>
    </row>
    <row r="34201" spans="1:1">
      <c r="A34201" s="234"/>
    </row>
    <row r="34202" spans="1:1">
      <c r="A34202" s="234"/>
    </row>
    <row r="34203" spans="1:1">
      <c r="A34203" s="234"/>
    </row>
    <row r="34204" spans="1:1">
      <c r="A34204" s="234"/>
    </row>
    <row r="34205" spans="1:1">
      <c r="A34205" s="234"/>
    </row>
    <row r="34206" spans="1:1">
      <c r="A34206" s="234"/>
    </row>
    <row r="34207" spans="1:1">
      <c r="A34207" s="234"/>
    </row>
    <row r="34208" spans="1:1">
      <c r="A34208" s="234"/>
    </row>
    <row r="34209" spans="1:1">
      <c r="A34209" s="234"/>
    </row>
    <row r="34210" spans="1:1">
      <c r="A34210" s="234"/>
    </row>
    <row r="34211" spans="1:1">
      <c r="A34211" s="234"/>
    </row>
    <row r="34212" spans="1:1">
      <c r="A34212" s="234"/>
    </row>
    <row r="34213" spans="1:1">
      <c r="A34213" s="234"/>
    </row>
    <row r="34214" spans="1:1">
      <c r="A34214" s="234"/>
    </row>
    <row r="34215" spans="1:1">
      <c r="A34215" s="234"/>
    </row>
    <row r="34216" spans="1:1">
      <c r="A34216" s="234"/>
    </row>
    <row r="34217" spans="1:1">
      <c r="A34217" s="234"/>
    </row>
    <row r="34218" spans="1:1">
      <c r="A34218" s="234"/>
    </row>
    <row r="34219" spans="1:1">
      <c r="A34219" s="234"/>
    </row>
    <row r="34220" spans="1:1">
      <c r="A34220" s="234"/>
    </row>
    <row r="34221" spans="1:1">
      <c r="A34221" s="234"/>
    </row>
    <row r="34222" spans="1:1">
      <c r="A34222" s="234"/>
    </row>
    <row r="34223" spans="1:1">
      <c r="A34223" s="234"/>
    </row>
    <row r="34224" spans="1:1">
      <c r="A34224" s="234"/>
    </row>
    <row r="34225" spans="1:1">
      <c r="A34225" s="234"/>
    </row>
    <row r="34226" spans="1:1">
      <c r="A34226" s="234"/>
    </row>
    <row r="34227" spans="1:1">
      <c r="A34227" s="234"/>
    </row>
    <row r="34228" spans="1:1">
      <c r="A34228" s="234"/>
    </row>
    <row r="34229" spans="1:1">
      <c r="A34229" s="234"/>
    </row>
    <row r="34230" spans="1:1">
      <c r="A34230" s="234"/>
    </row>
    <row r="34231" spans="1:1">
      <c r="A34231" s="234"/>
    </row>
    <row r="34232" spans="1:1">
      <c r="A34232" s="234"/>
    </row>
    <row r="34233" spans="1:1">
      <c r="A34233" s="234"/>
    </row>
    <row r="34234" spans="1:1">
      <c r="A34234" s="234"/>
    </row>
    <row r="34235" spans="1:1">
      <c r="A34235" s="234"/>
    </row>
    <row r="34236" spans="1:1">
      <c r="A34236" s="234"/>
    </row>
    <row r="34237" spans="1:1">
      <c r="A34237" s="234"/>
    </row>
    <row r="34238" spans="1:1">
      <c r="A34238" s="234"/>
    </row>
    <row r="34239" spans="1:1">
      <c r="A34239" s="234"/>
    </row>
    <row r="34240" spans="1:1">
      <c r="A34240" s="234"/>
    </row>
    <row r="34241" spans="1:1">
      <c r="A34241" s="234"/>
    </row>
    <row r="34242" spans="1:1">
      <c r="A34242" s="234"/>
    </row>
    <row r="34243" spans="1:1">
      <c r="A34243" s="234"/>
    </row>
    <row r="34244" spans="1:1">
      <c r="A34244" s="234"/>
    </row>
    <row r="34245" spans="1:1">
      <c r="A34245" s="234"/>
    </row>
    <row r="34246" spans="1:1">
      <c r="A34246" s="234"/>
    </row>
    <row r="34247" spans="1:1">
      <c r="A34247" s="234"/>
    </row>
    <row r="34248" spans="1:1">
      <c r="A34248" s="234"/>
    </row>
    <row r="34249" spans="1:1">
      <c r="A34249" s="234"/>
    </row>
    <row r="34250" spans="1:1">
      <c r="A34250" s="234"/>
    </row>
    <row r="34251" spans="1:1">
      <c r="A34251" s="234"/>
    </row>
    <row r="34252" spans="1:1">
      <c r="A34252" s="234"/>
    </row>
    <row r="34253" spans="1:1">
      <c r="A34253" s="234"/>
    </row>
    <row r="34254" spans="1:1">
      <c r="A34254" s="234"/>
    </row>
    <row r="34255" spans="1:1">
      <c r="A34255" s="234"/>
    </row>
    <row r="34256" spans="1:1">
      <c r="A34256" s="234"/>
    </row>
    <row r="34257" spans="1:1">
      <c r="A34257" s="234"/>
    </row>
    <row r="34258" spans="1:1">
      <c r="A34258" s="234"/>
    </row>
    <row r="34259" spans="1:1">
      <c r="A34259" s="234"/>
    </row>
    <row r="34260" spans="1:1">
      <c r="A34260" s="234"/>
    </row>
    <row r="34261" spans="1:1">
      <c r="A34261" s="234"/>
    </row>
    <row r="34262" spans="1:1">
      <c r="A34262" s="234"/>
    </row>
    <row r="34263" spans="1:1">
      <c r="A34263" s="234"/>
    </row>
    <row r="34264" spans="1:1">
      <c r="A34264" s="234"/>
    </row>
    <row r="34265" spans="1:1">
      <c r="A34265" s="234"/>
    </row>
    <row r="34266" spans="1:1">
      <c r="A34266" s="234"/>
    </row>
    <row r="34267" spans="1:1">
      <c r="A34267" s="234"/>
    </row>
    <row r="34268" spans="1:1">
      <c r="A34268" s="234"/>
    </row>
    <row r="34269" spans="1:1">
      <c r="A34269" s="234"/>
    </row>
    <row r="34270" spans="1:1">
      <c r="A34270" s="234"/>
    </row>
    <row r="34271" spans="1:1">
      <c r="A34271" s="234"/>
    </row>
    <row r="34272" spans="1:1">
      <c r="A34272" s="234"/>
    </row>
    <row r="34273" spans="1:1">
      <c r="A34273" s="234"/>
    </row>
    <row r="34274" spans="1:1">
      <c r="A34274" s="234"/>
    </row>
    <row r="34275" spans="1:1">
      <c r="A34275" s="234"/>
    </row>
    <row r="34276" spans="1:1">
      <c r="A34276" s="234"/>
    </row>
    <row r="34277" spans="1:1">
      <c r="A34277" s="234"/>
    </row>
    <row r="34278" spans="1:1">
      <c r="A34278" s="234"/>
    </row>
    <row r="34279" spans="1:1">
      <c r="A34279" s="234"/>
    </row>
    <row r="34280" spans="1:1">
      <c r="A34280" s="234"/>
    </row>
    <row r="34281" spans="1:1">
      <c r="A34281" s="234"/>
    </row>
    <row r="34282" spans="1:1">
      <c r="A34282" s="234"/>
    </row>
    <row r="34283" spans="1:1">
      <c r="A34283" s="234"/>
    </row>
    <row r="34284" spans="1:1">
      <c r="A34284" s="234"/>
    </row>
    <row r="34285" spans="1:1">
      <c r="A34285" s="234"/>
    </row>
    <row r="34286" spans="1:1">
      <c r="A34286" s="234"/>
    </row>
    <row r="34287" spans="1:1">
      <c r="A34287" s="234"/>
    </row>
    <row r="34288" spans="1:1">
      <c r="A34288" s="234"/>
    </row>
    <row r="34289" spans="1:1">
      <c r="A34289" s="234"/>
    </row>
    <row r="34290" spans="1:1">
      <c r="A34290" s="234"/>
    </row>
    <row r="34291" spans="1:1">
      <c r="A34291" s="234"/>
    </row>
    <row r="34292" spans="1:1">
      <c r="A34292" s="234"/>
    </row>
    <row r="34293" spans="1:1">
      <c r="A34293" s="234"/>
    </row>
    <row r="34294" spans="1:1">
      <c r="A34294" s="234"/>
    </row>
    <row r="34295" spans="1:1">
      <c r="A34295" s="234"/>
    </row>
    <row r="34296" spans="1:1">
      <c r="A34296" s="234"/>
    </row>
    <row r="34297" spans="1:1">
      <c r="A34297" s="234"/>
    </row>
    <row r="34298" spans="1:1">
      <c r="A34298" s="234"/>
    </row>
    <row r="34299" spans="1:1">
      <c r="A34299" s="234"/>
    </row>
    <row r="34300" spans="1:1">
      <c r="A34300" s="234"/>
    </row>
    <row r="34301" spans="1:1">
      <c r="A34301" s="234"/>
    </row>
    <row r="34302" spans="1:1">
      <c r="A34302" s="234"/>
    </row>
    <row r="34303" spans="1:1">
      <c r="A34303" s="234"/>
    </row>
    <row r="34304" spans="1:1">
      <c r="A34304" s="234"/>
    </row>
    <row r="34305" spans="1:1">
      <c r="A34305" s="234"/>
    </row>
    <row r="34306" spans="1:1">
      <c r="A34306" s="234"/>
    </row>
    <row r="34307" spans="1:1">
      <c r="A34307" s="234"/>
    </row>
    <row r="34308" spans="1:1">
      <c r="A34308" s="234"/>
    </row>
    <row r="34309" spans="1:1">
      <c r="A34309" s="234"/>
    </row>
    <row r="34310" spans="1:1">
      <c r="A34310" s="234"/>
    </row>
    <row r="34311" spans="1:1">
      <c r="A34311" s="234"/>
    </row>
    <row r="34312" spans="1:1">
      <c r="A34312" s="234"/>
    </row>
    <row r="34313" spans="1:1">
      <c r="A34313" s="234"/>
    </row>
    <row r="34314" spans="1:1">
      <c r="A34314" s="234"/>
    </row>
    <row r="34315" spans="1:1">
      <c r="A34315" s="234"/>
    </row>
    <row r="34316" spans="1:1">
      <c r="A34316" s="234"/>
    </row>
    <row r="34317" spans="1:1">
      <c r="A34317" s="234"/>
    </row>
    <row r="34318" spans="1:1">
      <c r="A34318" s="234"/>
    </row>
    <row r="34319" spans="1:1">
      <c r="A34319" s="234"/>
    </row>
    <row r="34320" spans="1:1">
      <c r="A34320" s="234"/>
    </row>
    <row r="34321" spans="1:1">
      <c r="A34321" s="234"/>
    </row>
    <row r="34322" spans="1:1">
      <c r="A34322" s="234"/>
    </row>
    <row r="34323" spans="1:1">
      <c r="A34323" s="234"/>
    </row>
    <row r="34324" spans="1:1">
      <c r="A34324" s="234"/>
    </row>
    <row r="34325" spans="1:1">
      <c r="A34325" s="234"/>
    </row>
    <row r="34326" spans="1:1">
      <c r="A34326" s="234"/>
    </row>
    <row r="34327" spans="1:1">
      <c r="A34327" s="234"/>
    </row>
    <row r="34328" spans="1:1">
      <c r="A34328" s="234"/>
    </row>
    <row r="34329" spans="1:1">
      <c r="A34329" s="234"/>
    </row>
    <row r="34330" spans="1:1">
      <c r="A34330" s="234"/>
    </row>
    <row r="34331" spans="1:1">
      <c r="A34331" s="234"/>
    </row>
    <row r="34332" spans="1:1">
      <c r="A34332" s="234"/>
    </row>
    <row r="34333" spans="1:1">
      <c r="A34333" s="234"/>
    </row>
    <row r="34334" spans="1:1">
      <c r="A34334" s="234"/>
    </row>
    <row r="34335" spans="1:1">
      <c r="A34335" s="234"/>
    </row>
    <row r="34336" spans="1:1">
      <c r="A34336" s="234"/>
    </row>
    <row r="34337" spans="1:1">
      <c r="A34337" s="234"/>
    </row>
    <row r="34338" spans="1:1">
      <c r="A34338" s="234"/>
    </row>
    <row r="34339" spans="1:1">
      <c r="A34339" s="234"/>
    </row>
    <row r="34340" spans="1:1">
      <c r="A34340" s="234"/>
    </row>
    <row r="34341" spans="1:1">
      <c r="A34341" s="234"/>
    </row>
    <row r="34342" spans="1:1">
      <c r="A34342" s="234"/>
    </row>
    <row r="34343" spans="1:1">
      <c r="A34343" s="234"/>
    </row>
    <row r="34344" spans="1:1">
      <c r="A34344" s="234"/>
    </row>
    <row r="34345" spans="1:1">
      <c r="A34345" s="234"/>
    </row>
    <row r="34346" spans="1:1">
      <c r="A34346" s="234"/>
    </row>
    <row r="34347" spans="1:1">
      <c r="A34347" s="234"/>
    </row>
    <row r="34348" spans="1:1">
      <c r="A34348" s="234"/>
    </row>
    <row r="34349" spans="1:1">
      <c r="A34349" s="234"/>
    </row>
    <row r="34350" spans="1:1">
      <c r="A34350" s="234"/>
    </row>
    <row r="34351" spans="1:1">
      <c r="A34351" s="234"/>
    </row>
    <row r="34352" spans="1:1">
      <c r="A34352" s="234"/>
    </row>
    <row r="34353" spans="1:1">
      <c r="A34353" s="234"/>
    </row>
    <row r="34354" spans="1:1">
      <c r="A34354" s="234"/>
    </row>
    <row r="34355" spans="1:1">
      <c r="A34355" s="234"/>
    </row>
    <row r="34356" spans="1:1">
      <c r="A34356" s="234"/>
    </row>
    <row r="34357" spans="1:1">
      <c r="A34357" s="234"/>
    </row>
    <row r="34358" spans="1:1">
      <c r="A34358" s="234"/>
    </row>
    <row r="34359" spans="1:1">
      <c r="A34359" s="234"/>
    </row>
    <row r="34360" spans="1:1">
      <c r="A34360" s="234"/>
    </row>
    <row r="34361" spans="1:1">
      <c r="A34361" s="234"/>
    </row>
    <row r="34362" spans="1:1">
      <c r="A34362" s="234"/>
    </row>
    <row r="34363" spans="1:1">
      <c r="A34363" s="234"/>
    </row>
    <row r="34364" spans="1:1">
      <c r="A34364" s="234"/>
    </row>
    <row r="34365" spans="1:1">
      <c r="A34365" s="234"/>
    </row>
    <row r="34366" spans="1:1">
      <c r="A34366" s="234"/>
    </row>
    <row r="34367" spans="1:1">
      <c r="A34367" s="234"/>
    </row>
    <row r="34368" spans="1:1">
      <c r="A34368" s="234"/>
    </row>
    <row r="34369" spans="1:1">
      <c r="A34369" s="234"/>
    </row>
    <row r="34370" spans="1:1">
      <c r="A34370" s="234"/>
    </row>
    <row r="34371" spans="1:1">
      <c r="A34371" s="234"/>
    </row>
    <row r="34372" spans="1:1">
      <c r="A34372" s="234"/>
    </row>
    <row r="34373" spans="1:1">
      <c r="A34373" s="234"/>
    </row>
    <row r="34374" spans="1:1">
      <c r="A34374" s="234"/>
    </row>
    <row r="34375" spans="1:1">
      <c r="A34375" s="234"/>
    </row>
    <row r="34376" spans="1:1">
      <c r="A34376" s="234"/>
    </row>
    <row r="34377" spans="1:1">
      <c r="A34377" s="234"/>
    </row>
    <row r="34378" spans="1:1">
      <c r="A34378" s="234"/>
    </row>
    <row r="34379" spans="1:1">
      <c r="A34379" s="234"/>
    </row>
    <row r="34380" spans="1:1">
      <c r="A34380" s="234"/>
    </row>
    <row r="34381" spans="1:1">
      <c r="A34381" s="234"/>
    </row>
    <row r="34382" spans="1:1">
      <c r="A34382" s="234"/>
    </row>
    <row r="34383" spans="1:1">
      <c r="A34383" s="234"/>
    </row>
    <row r="34384" spans="1:1">
      <c r="A34384" s="234"/>
    </row>
    <row r="34385" spans="1:1">
      <c r="A34385" s="234"/>
    </row>
    <row r="34386" spans="1:1">
      <c r="A34386" s="234"/>
    </row>
    <row r="34387" spans="1:1">
      <c r="A34387" s="234"/>
    </row>
    <row r="34388" spans="1:1">
      <c r="A34388" s="234"/>
    </row>
    <row r="34389" spans="1:1">
      <c r="A34389" s="234"/>
    </row>
    <row r="34390" spans="1:1">
      <c r="A34390" s="234"/>
    </row>
    <row r="34391" spans="1:1">
      <c r="A34391" s="234"/>
    </row>
    <row r="34392" spans="1:1">
      <c r="A34392" s="234"/>
    </row>
    <row r="34393" spans="1:1">
      <c r="A34393" s="234"/>
    </row>
    <row r="34394" spans="1:1">
      <c r="A34394" s="234"/>
    </row>
    <row r="34395" spans="1:1">
      <c r="A34395" s="234"/>
    </row>
    <row r="34396" spans="1:1">
      <c r="A34396" s="234"/>
    </row>
    <row r="34397" spans="1:1">
      <c r="A34397" s="234"/>
    </row>
    <row r="34398" spans="1:1">
      <c r="A34398" s="234"/>
    </row>
    <row r="34399" spans="1:1">
      <c r="A34399" s="234"/>
    </row>
    <row r="34400" spans="1:1">
      <c r="A34400" s="234"/>
    </row>
    <row r="34401" spans="1:1">
      <c r="A34401" s="234"/>
    </row>
    <row r="34402" spans="1:1">
      <c r="A34402" s="234"/>
    </row>
    <row r="34403" spans="1:1">
      <c r="A34403" s="234"/>
    </row>
    <row r="34404" spans="1:1">
      <c r="A34404" s="234"/>
    </row>
    <row r="34405" spans="1:1">
      <c r="A34405" s="234"/>
    </row>
    <row r="34406" spans="1:1">
      <c r="A34406" s="234"/>
    </row>
    <row r="34407" spans="1:1">
      <c r="A34407" s="234"/>
    </row>
    <row r="34408" spans="1:1">
      <c r="A34408" s="234"/>
    </row>
    <row r="34409" spans="1:1">
      <c r="A34409" s="234"/>
    </row>
    <row r="34410" spans="1:1">
      <c r="A34410" s="234"/>
    </row>
    <row r="34411" spans="1:1">
      <c r="A34411" s="234"/>
    </row>
    <row r="34412" spans="1:1">
      <c r="A34412" s="234"/>
    </row>
    <row r="34413" spans="1:1">
      <c r="A34413" s="234"/>
    </row>
    <row r="34414" spans="1:1">
      <c r="A34414" s="234"/>
    </row>
    <row r="34415" spans="1:1">
      <c r="A34415" s="234"/>
    </row>
    <row r="34416" spans="1:1">
      <c r="A34416" s="234"/>
    </row>
    <row r="34417" spans="1:1">
      <c r="A34417" s="234"/>
    </row>
    <row r="34418" spans="1:1">
      <c r="A34418" s="234"/>
    </row>
    <row r="34419" spans="1:1">
      <c r="A34419" s="234"/>
    </row>
    <row r="34420" spans="1:1">
      <c r="A34420" s="234"/>
    </row>
    <row r="34421" spans="1:1">
      <c r="A34421" s="234"/>
    </row>
    <row r="34422" spans="1:1">
      <c r="A34422" s="234"/>
    </row>
    <row r="34423" spans="1:1">
      <c r="A34423" s="234"/>
    </row>
    <row r="34424" spans="1:1">
      <c r="A34424" s="234"/>
    </row>
    <row r="34425" spans="1:1">
      <c r="A34425" s="234"/>
    </row>
    <row r="34426" spans="1:1">
      <c r="A34426" s="234"/>
    </row>
    <row r="34427" spans="1:1">
      <c r="A34427" s="234"/>
    </row>
    <row r="34428" spans="1:1">
      <c r="A34428" s="234"/>
    </row>
    <row r="34429" spans="1:1">
      <c r="A34429" s="234"/>
    </row>
    <row r="34430" spans="1:1">
      <c r="A34430" s="234"/>
    </row>
    <row r="34431" spans="1:1">
      <c r="A34431" s="234"/>
    </row>
    <row r="34432" spans="1:1">
      <c r="A34432" s="234"/>
    </row>
    <row r="34433" spans="1:1">
      <c r="A34433" s="234"/>
    </row>
    <row r="34434" spans="1:1">
      <c r="A34434" s="234"/>
    </row>
    <row r="34435" spans="1:1">
      <c r="A34435" s="234"/>
    </row>
    <row r="34436" spans="1:1">
      <c r="A34436" s="234"/>
    </row>
    <row r="34437" spans="1:1">
      <c r="A34437" s="234"/>
    </row>
    <row r="34438" spans="1:1">
      <c r="A34438" s="234"/>
    </row>
    <row r="34439" spans="1:1">
      <c r="A34439" s="234"/>
    </row>
    <row r="34440" spans="1:1">
      <c r="A34440" s="234"/>
    </row>
    <row r="34441" spans="1:1">
      <c r="A34441" s="234"/>
    </row>
    <row r="34442" spans="1:1">
      <c r="A34442" s="234"/>
    </row>
    <row r="34443" spans="1:1">
      <c r="A34443" s="234"/>
    </row>
    <row r="34444" spans="1:1">
      <c r="A34444" s="234"/>
    </row>
    <row r="34445" spans="1:1">
      <c r="A34445" s="234"/>
    </row>
    <row r="34446" spans="1:1">
      <c r="A34446" s="234"/>
    </row>
    <row r="34447" spans="1:1">
      <c r="A34447" s="234"/>
    </row>
    <row r="34448" spans="1:1">
      <c r="A34448" s="234"/>
    </row>
    <row r="34449" spans="1:1">
      <c r="A34449" s="234"/>
    </row>
    <row r="34450" spans="1:1">
      <c r="A34450" s="234"/>
    </row>
    <row r="34451" spans="1:1">
      <c r="A34451" s="234"/>
    </row>
    <row r="34452" spans="1:1">
      <c r="A34452" s="234"/>
    </row>
    <row r="34453" spans="1:1">
      <c r="A34453" s="234"/>
    </row>
    <row r="34454" spans="1:1">
      <c r="A34454" s="234"/>
    </row>
    <row r="34455" spans="1:1">
      <c r="A34455" s="234"/>
    </row>
    <row r="34456" spans="1:1">
      <c r="A34456" s="234"/>
    </row>
    <row r="34457" spans="1:1">
      <c r="A34457" s="234"/>
    </row>
    <row r="34458" spans="1:1">
      <c r="A34458" s="234"/>
    </row>
    <row r="34459" spans="1:1">
      <c r="A34459" s="234"/>
    </row>
    <row r="34460" spans="1:1">
      <c r="A34460" s="234"/>
    </row>
    <row r="34461" spans="1:1">
      <c r="A34461" s="234"/>
    </row>
    <row r="34462" spans="1:1">
      <c r="A34462" s="234"/>
    </row>
    <row r="34463" spans="1:1">
      <c r="A34463" s="234"/>
    </row>
    <row r="34464" spans="1:1">
      <c r="A34464" s="234"/>
    </row>
    <row r="34465" spans="1:1">
      <c r="A34465" s="234"/>
    </row>
    <row r="34466" spans="1:1">
      <c r="A34466" s="234"/>
    </row>
    <row r="34467" spans="1:1">
      <c r="A34467" s="234"/>
    </row>
    <row r="34468" spans="1:1">
      <c r="A34468" s="234"/>
    </row>
    <row r="34469" spans="1:1">
      <c r="A34469" s="234"/>
    </row>
    <row r="34470" spans="1:1">
      <c r="A34470" s="234"/>
    </row>
    <row r="34471" spans="1:1">
      <c r="A34471" s="234"/>
    </row>
    <row r="34472" spans="1:1">
      <c r="A34472" s="234"/>
    </row>
    <row r="34473" spans="1:1">
      <c r="A34473" s="234"/>
    </row>
    <row r="34474" spans="1:1">
      <c r="A34474" s="234"/>
    </row>
    <row r="34475" spans="1:1">
      <c r="A34475" s="234"/>
    </row>
    <row r="34476" spans="1:1">
      <c r="A34476" s="234"/>
    </row>
    <row r="34477" spans="1:1">
      <c r="A34477" s="234"/>
    </row>
    <row r="34478" spans="1:1">
      <c r="A34478" s="234"/>
    </row>
    <row r="34479" spans="1:1">
      <c r="A34479" s="234"/>
    </row>
    <row r="34480" spans="1:1">
      <c r="A34480" s="234"/>
    </row>
    <row r="34481" spans="1:1">
      <c r="A34481" s="234"/>
    </row>
    <row r="34482" spans="1:1">
      <c r="A34482" s="234"/>
    </row>
    <row r="34483" spans="1:1">
      <c r="A34483" s="234"/>
    </row>
    <row r="34484" spans="1:1">
      <c r="A34484" s="234"/>
    </row>
    <row r="34485" spans="1:1">
      <c r="A34485" s="234"/>
    </row>
    <row r="34486" spans="1:1">
      <c r="A34486" s="234"/>
    </row>
    <row r="34487" spans="1:1">
      <c r="A34487" s="234"/>
    </row>
    <row r="34488" spans="1:1">
      <c r="A34488" s="234"/>
    </row>
    <row r="34489" spans="1:1">
      <c r="A34489" s="234"/>
    </row>
    <row r="34490" spans="1:1">
      <c r="A34490" s="234"/>
    </row>
    <row r="34491" spans="1:1">
      <c r="A34491" s="234"/>
    </row>
    <row r="34492" spans="1:1">
      <c r="A34492" s="234"/>
    </row>
    <row r="34493" spans="1:1">
      <c r="A34493" s="234"/>
    </row>
    <row r="34494" spans="1:1">
      <c r="A34494" s="234"/>
    </row>
    <row r="34495" spans="1:1">
      <c r="A34495" s="234"/>
    </row>
    <row r="34496" spans="1:1">
      <c r="A34496" s="234"/>
    </row>
    <row r="34497" spans="1:1">
      <c r="A34497" s="234"/>
    </row>
    <row r="34498" spans="1:1">
      <c r="A34498" s="234"/>
    </row>
    <row r="34499" spans="1:1">
      <c r="A34499" s="234"/>
    </row>
    <row r="34500" spans="1:1">
      <c r="A34500" s="234"/>
    </row>
    <row r="34501" spans="1:1">
      <c r="A34501" s="234"/>
    </row>
    <row r="34502" spans="1:1">
      <c r="A34502" s="234"/>
    </row>
    <row r="34503" spans="1:1">
      <c r="A34503" s="234"/>
    </row>
    <row r="34504" spans="1:1">
      <c r="A34504" s="234"/>
    </row>
    <row r="34505" spans="1:1">
      <c r="A34505" s="234"/>
    </row>
    <row r="34506" spans="1:1">
      <c r="A34506" s="234"/>
    </row>
    <row r="34507" spans="1:1">
      <c r="A34507" s="234"/>
    </row>
    <row r="34508" spans="1:1">
      <c r="A34508" s="234"/>
    </row>
    <row r="34509" spans="1:1">
      <c r="A34509" s="234"/>
    </row>
    <row r="34510" spans="1:1">
      <c r="A34510" s="234"/>
    </row>
    <row r="34511" spans="1:1">
      <c r="A34511" s="234"/>
    </row>
    <row r="34512" spans="1:1">
      <c r="A34512" s="234"/>
    </row>
    <row r="34513" spans="1:1">
      <c r="A34513" s="234"/>
    </row>
    <row r="34514" spans="1:1">
      <c r="A34514" s="234"/>
    </row>
    <row r="34515" spans="1:1">
      <c r="A34515" s="234"/>
    </row>
    <row r="34516" spans="1:1">
      <c r="A34516" s="234"/>
    </row>
    <row r="34517" spans="1:1">
      <c r="A34517" s="234"/>
    </row>
    <row r="34518" spans="1:1">
      <c r="A34518" s="234"/>
    </row>
    <row r="34519" spans="1:1">
      <c r="A34519" s="234"/>
    </row>
    <row r="34520" spans="1:1">
      <c r="A34520" s="234"/>
    </row>
    <row r="34521" spans="1:1">
      <c r="A34521" s="234"/>
    </row>
    <row r="34522" spans="1:1">
      <c r="A34522" s="234"/>
    </row>
    <row r="34523" spans="1:1">
      <c r="A34523" s="234"/>
    </row>
    <row r="34524" spans="1:1">
      <c r="A34524" s="234"/>
    </row>
    <row r="34525" spans="1:1">
      <c r="A34525" s="234"/>
    </row>
    <row r="34526" spans="1:1">
      <c r="A34526" s="234"/>
    </row>
    <row r="34527" spans="1:1">
      <c r="A34527" s="234"/>
    </row>
    <row r="34528" spans="1:1">
      <c r="A34528" s="234"/>
    </row>
    <row r="34529" spans="1:1">
      <c r="A34529" s="234"/>
    </row>
    <row r="34530" spans="1:1">
      <c r="A34530" s="234"/>
    </row>
    <row r="34531" spans="1:1">
      <c r="A34531" s="234"/>
    </row>
    <row r="34532" spans="1:1">
      <c r="A34532" s="234"/>
    </row>
    <row r="34533" spans="1:1">
      <c r="A34533" s="234"/>
    </row>
    <row r="34534" spans="1:1">
      <c r="A34534" s="234"/>
    </row>
    <row r="34535" spans="1:1">
      <c r="A34535" s="234"/>
    </row>
    <row r="34536" spans="1:1">
      <c r="A34536" s="234"/>
    </row>
    <row r="34537" spans="1:1">
      <c r="A34537" s="234"/>
    </row>
    <row r="34538" spans="1:1">
      <c r="A34538" s="234"/>
    </row>
    <row r="34539" spans="1:1">
      <c r="A34539" s="234"/>
    </row>
    <row r="34540" spans="1:1">
      <c r="A34540" s="234"/>
    </row>
    <row r="34541" spans="1:1">
      <c r="A34541" s="234"/>
    </row>
    <row r="34542" spans="1:1">
      <c r="A34542" s="234"/>
    </row>
    <row r="34543" spans="1:1">
      <c r="A34543" s="234"/>
    </row>
    <row r="34544" spans="1:1">
      <c r="A34544" s="234"/>
    </row>
    <row r="34545" spans="1:1">
      <c r="A34545" s="234"/>
    </row>
    <row r="34546" spans="1:1">
      <c r="A34546" s="234"/>
    </row>
    <row r="34547" spans="1:1">
      <c r="A34547" s="234"/>
    </row>
    <row r="34548" spans="1:1">
      <c r="A34548" s="234"/>
    </row>
    <row r="34549" spans="1:1">
      <c r="A34549" s="234"/>
    </row>
    <row r="34550" spans="1:1">
      <c r="A34550" s="234"/>
    </row>
    <row r="34551" spans="1:1">
      <c r="A34551" s="234"/>
    </row>
    <row r="34552" spans="1:1">
      <c r="A34552" s="234"/>
    </row>
    <row r="34553" spans="1:1">
      <c r="A34553" s="234"/>
    </row>
    <row r="34554" spans="1:1">
      <c r="A34554" s="234"/>
    </row>
    <row r="34555" spans="1:1">
      <c r="A34555" s="234"/>
    </row>
    <row r="34556" spans="1:1">
      <c r="A34556" s="234"/>
    </row>
    <row r="34557" spans="1:1">
      <c r="A34557" s="234"/>
    </row>
    <row r="34558" spans="1:1">
      <c r="A34558" s="234"/>
    </row>
    <row r="34559" spans="1:1">
      <c r="A34559" s="234"/>
    </row>
    <row r="34560" spans="1:1">
      <c r="A34560" s="234"/>
    </row>
    <row r="34561" spans="1:1">
      <c r="A34561" s="234"/>
    </row>
    <row r="34562" spans="1:1">
      <c r="A34562" s="234"/>
    </row>
    <row r="34563" spans="1:1">
      <c r="A34563" s="234"/>
    </row>
    <row r="34564" spans="1:1">
      <c r="A34564" s="234"/>
    </row>
    <row r="34565" spans="1:1">
      <c r="A34565" s="234"/>
    </row>
    <row r="34566" spans="1:1">
      <c r="A34566" s="234"/>
    </row>
    <row r="34567" spans="1:1">
      <c r="A34567" s="234"/>
    </row>
    <row r="34568" spans="1:1">
      <c r="A34568" s="234"/>
    </row>
    <row r="34569" spans="1:1">
      <c r="A34569" s="234"/>
    </row>
    <row r="34570" spans="1:1">
      <c r="A34570" s="234"/>
    </row>
    <row r="34571" spans="1:1">
      <c r="A34571" s="234"/>
    </row>
    <row r="34572" spans="1:1">
      <c r="A34572" s="234"/>
    </row>
    <row r="34573" spans="1:1">
      <c r="A34573" s="234"/>
    </row>
    <row r="34574" spans="1:1">
      <c r="A34574" s="234"/>
    </row>
    <row r="34575" spans="1:1">
      <c r="A34575" s="234"/>
    </row>
    <row r="34576" spans="1:1">
      <c r="A34576" s="234"/>
    </row>
    <row r="34577" spans="1:1">
      <c r="A34577" s="234"/>
    </row>
    <row r="34578" spans="1:1">
      <c r="A34578" s="234"/>
    </row>
    <row r="34579" spans="1:1">
      <c r="A34579" s="234"/>
    </row>
    <row r="34580" spans="1:1">
      <c r="A34580" s="234"/>
    </row>
    <row r="34581" spans="1:1">
      <c r="A34581" s="234"/>
    </row>
    <row r="34582" spans="1:1">
      <c r="A34582" s="234"/>
    </row>
    <row r="34583" spans="1:1">
      <c r="A34583" s="234"/>
    </row>
    <row r="34584" spans="1:1">
      <c r="A34584" s="234"/>
    </row>
    <row r="34585" spans="1:1">
      <c r="A34585" s="234"/>
    </row>
    <row r="34586" spans="1:1">
      <c r="A34586" s="234"/>
    </row>
    <row r="34587" spans="1:1">
      <c r="A34587" s="234"/>
    </row>
    <row r="34588" spans="1:1">
      <c r="A34588" s="234"/>
    </row>
    <row r="34589" spans="1:1">
      <c r="A34589" s="234"/>
    </row>
    <row r="34590" spans="1:1">
      <c r="A34590" s="234"/>
    </row>
    <row r="34591" spans="1:1">
      <c r="A34591" s="234"/>
    </row>
    <row r="34592" spans="1:1">
      <c r="A34592" s="234"/>
    </row>
    <row r="34593" spans="1:1">
      <c r="A34593" s="234"/>
    </row>
    <row r="34594" spans="1:1">
      <c r="A34594" s="234"/>
    </row>
    <row r="34595" spans="1:1">
      <c r="A34595" s="234"/>
    </row>
    <row r="34596" spans="1:1">
      <c r="A34596" s="234"/>
    </row>
    <row r="34597" spans="1:1">
      <c r="A34597" s="234"/>
    </row>
    <row r="34598" spans="1:1">
      <c r="A34598" s="234"/>
    </row>
    <row r="34599" spans="1:1">
      <c r="A34599" s="234"/>
    </row>
    <row r="34600" spans="1:1">
      <c r="A34600" s="234"/>
    </row>
    <row r="34601" spans="1:1">
      <c r="A34601" s="234"/>
    </row>
    <row r="34602" spans="1:1">
      <c r="A34602" s="234"/>
    </row>
    <row r="34603" spans="1:1">
      <c r="A34603" s="234"/>
    </row>
    <row r="34604" spans="1:1">
      <c r="A34604" s="234"/>
    </row>
    <row r="34605" spans="1:1">
      <c r="A34605" s="234"/>
    </row>
    <row r="34606" spans="1:1">
      <c r="A34606" s="234"/>
    </row>
    <row r="34607" spans="1:1">
      <c r="A34607" s="234"/>
    </row>
    <row r="34608" spans="1:1">
      <c r="A34608" s="234"/>
    </row>
    <row r="34609" spans="1:1">
      <c r="A34609" s="234"/>
    </row>
    <row r="34610" spans="1:1">
      <c r="A34610" s="234"/>
    </row>
    <row r="34611" spans="1:1">
      <c r="A34611" s="234"/>
    </row>
    <row r="34612" spans="1:1">
      <c r="A34612" s="234"/>
    </row>
    <row r="34613" spans="1:1">
      <c r="A34613" s="234"/>
    </row>
    <row r="34614" spans="1:1">
      <c r="A34614" s="234"/>
    </row>
    <row r="34615" spans="1:1">
      <c r="A34615" s="234"/>
    </row>
    <row r="34616" spans="1:1">
      <c r="A34616" s="234"/>
    </row>
    <row r="34617" spans="1:1">
      <c r="A34617" s="234"/>
    </row>
    <row r="34618" spans="1:1">
      <c r="A34618" s="234"/>
    </row>
    <row r="34619" spans="1:1">
      <c r="A34619" s="234"/>
    </row>
    <row r="34620" spans="1:1">
      <c r="A34620" s="234"/>
    </row>
    <row r="34621" spans="1:1">
      <c r="A34621" s="234"/>
    </row>
    <row r="34622" spans="1:1">
      <c r="A34622" s="234"/>
    </row>
    <row r="34623" spans="1:1">
      <c r="A34623" s="234"/>
    </row>
    <row r="34624" spans="1:1">
      <c r="A34624" s="234"/>
    </row>
    <row r="34625" spans="1:1">
      <c r="A34625" s="234"/>
    </row>
    <row r="34626" spans="1:1">
      <c r="A34626" s="234"/>
    </row>
    <row r="34627" spans="1:1">
      <c r="A34627" s="234"/>
    </row>
    <row r="34628" spans="1:1">
      <c r="A34628" s="234"/>
    </row>
    <row r="34629" spans="1:1">
      <c r="A34629" s="234"/>
    </row>
    <row r="34630" spans="1:1">
      <c r="A34630" s="234"/>
    </row>
    <row r="34631" spans="1:1">
      <c r="A34631" s="234"/>
    </row>
    <row r="34632" spans="1:1">
      <c r="A34632" s="234"/>
    </row>
    <row r="34633" spans="1:1">
      <c r="A34633" s="234"/>
    </row>
    <row r="34634" spans="1:1">
      <c r="A34634" s="234"/>
    </row>
    <row r="34635" spans="1:1">
      <c r="A34635" s="234"/>
    </row>
    <row r="34636" spans="1:1">
      <c r="A34636" s="234"/>
    </row>
    <row r="34637" spans="1:1">
      <c r="A34637" s="234"/>
    </row>
    <row r="34638" spans="1:1">
      <c r="A34638" s="234"/>
    </row>
    <row r="34639" spans="1:1">
      <c r="A34639" s="234"/>
    </row>
    <row r="34640" spans="1:1">
      <c r="A34640" s="234"/>
    </row>
    <row r="34641" spans="1:1">
      <c r="A34641" s="234"/>
    </row>
    <row r="34642" spans="1:1">
      <c r="A34642" s="234"/>
    </row>
    <row r="34643" spans="1:1">
      <c r="A34643" s="234"/>
    </row>
    <row r="34644" spans="1:1">
      <c r="A34644" s="234"/>
    </row>
    <row r="34645" spans="1:1">
      <c r="A34645" s="234"/>
    </row>
    <row r="34646" spans="1:1">
      <c r="A34646" s="234"/>
    </row>
    <row r="34647" spans="1:1">
      <c r="A34647" s="234"/>
    </row>
    <row r="34648" spans="1:1">
      <c r="A34648" s="234"/>
    </row>
    <row r="34649" spans="1:1">
      <c r="A34649" s="234"/>
    </row>
    <row r="34650" spans="1:1">
      <c r="A34650" s="234"/>
    </row>
    <row r="34651" spans="1:1">
      <c r="A34651" s="234"/>
    </row>
    <row r="34652" spans="1:1">
      <c r="A34652" s="234"/>
    </row>
    <row r="34653" spans="1:1">
      <c r="A34653" s="234"/>
    </row>
    <row r="34654" spans="1:1">
      <c r="A34654" s="234"/>
    </row>
    <row r="34655" spans="1:1">
      <c r="A34655" s="234"/>
    </row>
    <row r="34656" spans="1:1">
      <c r="A34656" s="234"/>
    </row>
    <row r="34657" spans="1:1">
      <c r="A34657" s="234"/>
    </row>
    <row r="34658" spans="1:1">
      <c r="A34658" s="234"/>
    </row>
    <row r="34659" spans="1:1">
      <c r="A34659" s="234"/>
    </row>
    <row r="34660" spans="1:1">
      <c r="A34660" s="234"/>
    </row>
    <row r="34661" spans="1:1">
      <c r="A34661" s="234"/>
    </row>
    <row r="34662" spans="1:1">
      <c r="A34662" s="234"/>
    </row>
    <row r="34663" spans="1:1">
      <c r="A34663" s="234"/>
    </row>
    <row r="34664" spans="1:1">
      <c r="A34664" s="234"/>
    </row>
    <row r="34665" spans="1:1">
      <c r="A34665" s="234"/>
    </row>
    <row r="34666" spans="1:1">
      <c r="A34666" s="234"/>
    </row>
    <row r="34667" spans="1:1">
      <c r="A34667" s="234"/>
    </row>
    <row r="34668" spans="1:1">
      <c r="A34668" s="234"/>
    </row>
    <row r="34669" spans="1:1">
      <c r="A34669" s="234"/>
    </row>
    <row r="34670" spans="1:1">
      <c r="A34670" s="234"/>
    </row>
    <row r="34671" spans="1:1">
      <c r="A34671" s="234"/>
    </row>
    <row r="34672" spans="1:1">
      <c r="A34672" s="234"/>
    </row>
    <row r="34673" spans="1:1">
      <c r="A34673" s="234"/>
    </row>
    <row r="34674" spans="1:1">
      <c r="A34674" s="234"/>
    </row>
    <row r="34675" spans="1:1">
      <c r="A34675" s="234"/>
    </row>
    <row r="34676" spans="1:1">
      <c r="A34676" s="234"/>
    </row>
    <row r="34677" spans="1:1">
      <c r="A34677" s="234"/>
    </row>
    <row r="34678" spans="1:1">
      <c r="A34678" s="234"/>
    </row>
    <row r="34679" spans="1:1">
      <c r="A34679" s="234"/>
    </row>
    <row r="34680" spans="1:1">
      <c r="A34680" s="234"/>
    </row>
    <row r="34681" spans="1:1">
      <c r="A34681" s="234"/>
    </row>
    <row r="34682" spans="1:1">
      <c r="A34682" s="234"/>
    </row>
    <row r="34683" spans="1:1">
      <c r="A34683" s="234"/>
    </row>
    <row r="34684" spans="1:1">
      <c r="A34684" s="234"/>
    </row>
    <row r="34685" spans="1:1">
      <c r="A34685" s="234"/>
    </row>
    <row r="34686" spans="1:1">
      <c r="A34686" s="234"/>
    </row>
    <row r="34687" spans="1:1">
      <c r="A34687" s="234"/>
    </row>
    <row r="34688" spans="1:1">
      <c r="A34688" s="234"/>
    </row>
    <row r="34689" spans="1:1">
      <c r="A34689" s="234"/>
    </row>
    <row r="34690" spans="1:1">
      <c r="A34690" s="234"/>
    </row>
    <row r="34691" spans="1:1">
      <c r="A34691" s="234"/>
    </row>
    <row r="34692" spans="1:1">
      <c r="A34692" s="234"/>
    </row>
    <row r="34693" spans="1:1">
      <c r="A34693" s="234"/>
    </row>
    <row r="34694" spans="1:1">
      <c r="A34694" s="234"/>
    </row>
    <row r="34695" spans="1:1">
      <c r="A34695" s="234"/>
    </row>
    <row r="34696" spans="1:1">
      <c r="A34696" s="234"/>
    </row>
    <row r="34697" spans="1:1">
      <c r="A34697" s="234"/>
    </row>
    <row r="34698" spans="1:1">
      <c r="A34698" s="234"/>
    </row>
    <row r="34699" spans="1:1">
      <c r="A34699" s="234"/>
    </row>
    <row r="34700" spans="1:1">
      <c r="A34700" s="234"/>
    </row>
    <row r="34701" spans="1:1">
      <c r="A34701" s="234"/>
    </row>
    <row r="34702" spans="1:1">
      <c r="A34702" s="234"/>
    </row>
    <row r="34703" spans="1:1">
      <c r="A34703" s="234"/>
    </row>
    <row r="34704" spans="1:1">
      <c r="A34704" s="234"/>
    </row>
    <row r="34705" spans="1:1">
      <c r="A34705" s="234"/>
    </row>
    <row r="34706" spans="1:1">
      <c r="A34706" s="234"/>
    </row>
    <row r="34707" spans="1:1">
      <c r="A34707" s="234"/>
    </row>
    <row r="34708" spans="1:1">
      <c r="A34708" s="234"/>
    </row>
    <row r="34709" spans="1:1">
      <c r="A34709" s="234"/>
    </row>
    <row r="34710" spans="1:1">
      <c r="A34710" s="234"/>
    </row>
    <row r="34711" spans="1:1">
      <c r="A34711" s="234"/>
    </row>
    <row r="34712" spans="1:1">
      <c r="A34712" s="234"/>
    </row>
    <row r="34713" spans="1:1">
      <c r="A34713" s="234"/>
    </row>
    <row r="34714" spans="1:1">
      <c r="A34714" s="234"/>
    </row>
    <row r="34715" spans="1:1">
      <c r="A34715" s="234"/>
    </row>
    <row r="34716" spans="1:1">
      <c r="A34716" s="234"/>
    </row>
    <row r="34717" spans="1:1">
      <c r="A34717" s="234"/>
    </row>
    <row r="34718" spans="1:1">
      <c r="A34718" s="234"/>
    </row>
    <row r="34719" spans="1:1">
      <c r="A34719" s="234"/>
    </row>
    <row r="34720" spans="1:1">
      <c r="A34720" s="234"/>
    </row>
    <row r="34721" spans="1:1">
      <c r="A34721" s="234"/>
    </row>
    <row r="34722" spans="1:1">
      <c r="A34722" s="234"/>
    </row>
    <row r="34723" spans="1:1">
      <c r="A34723" s="234"/>
    </row>
    <row r="34724" spans="1:1">
      <c r="A34724" s="234"/>
    </row>
    <row r="34725" spans="1:1">
      <c r="A34725" s="234"/>
    </row>
    <row r="34726" spans="1:1">
      <c r="A34726" s="234"/>
    </row>
    <row r="34727" spans="1:1">
      <c r="A34727" s="234"/>
    </row>
    <row r="34728" spans="1:1">
      <c r="A34728" s="234"/>
    </row>
    <row r="34729" spans="1:1">
      <c r="A34729" s="234"/>
    </row>
    <row r="34730" spans="1:1">
      <c r="A34730" s="234"/>
    </row>
    <row r="34731" spans="1:1">
      <c r="A34731" s="234"/>
    </row>
    <row r="34732" spans="1:1">
      <c r="A34732" s="234"/>
    </row>
    <row r="34733" spans="1:1">
      <c r="A34733" s="234"/>
    </row>
    <row r="34734" spans="1:1">
      <c r="A34734" s="234"/>
    </row>
    <row r="34735" spans="1:1">
      <c r="A34735" s="234"/>
    </row>
    <row r="34736" spans="1:1">
      <c r="A34736" s="234"/>
    </row>
    <row r="34737" spans="1:1">
      <c r="A34737" s="234"/>
    </row>
    <row r="34738" spans="1:1">
      <c r="A34738" s="234"/>
    </row>
    <row r="34739" spans="1:1">
      <c r="A34739" s="234"/>
    </row>
    <row r="34740" spans="1:1">
      <c r="A34740" s="234"/>
    </row>
    <row r="34741" spans="1:1">
      <c r="A34741" s="234"/>
    </row>
    <row r="34742" spans="1:1">
      <c r="A34742" s="234"/>
    </row>
    <row r="34743" spans="1:1">
      <c r="A34743" s="234"/>
    </row>
    <row r="34744" spans="1:1">
      <c r="A34744" s="234"/>
    </row>
    <row r="34745" spans="1:1">
      <c r="A34745" s="234"/>
    </row>
    <row r="34746" spans="1:1">
      <c r="A34746" s="234"/>
    </row>
    <row r="34747" spans="1:1">
      <c r="A34747" s="234"/>
    </row>
    <row r="34748" spans="1:1">
      <c r="A34748" s="234"/>
    </row>
    <row r="34749" spans="1:1">
      <c r="A34749" s="234"/>
    </row>
    <row r="34750" spans="1:1">
      <c r="A34750" s="234"/>
    </row>
    <row r="34751" spans="1:1">
      <c r="A34751" s="234"/>
    </row>
    <row r="34752" spans="1:1">
      <c r="A34752" s="234"/>
    </row>
    <row r="34753" spans="1:1">
      <c r="A34753" s="234"/>
    </row>
    <row r="34754" spans="1:1">
      <c r="A34754" s="234"/>
    </row>
    <row r="34755" spans="1:1">
      <c r="A34755" s="234"/>
    </row>
    <row r="34756" spans="1:1">
      <c r="A34756" s="234"/>
    </row>
    <row r="34757" spans="1:1">
      <c r="A34757" s="234"/>
    </row>
    <row r="34758" spans="1:1">
      <c r="A34758" s="234"/>
    </row>
    <row r="34759" spans="1:1">
      <c r="A34759" s="234"/>
    </row>
    <row r="34760" spans="1:1">
      <c r="A34760" s="234"/>
    </row>
    <row r="34761" spans="1:1">
      <c r="A34761" s="234"/>
    </row>
    <row r="34762" spans="1:1">
      <c r="A34762" s="234"/>
    </row>
    <row r="34763" spans="1:1">
      <c r="A34763" s="234"/>
    </row>
    <row r="34764" spans="1:1">
      <c r="A34764" s="234"/>
    </row>
    <row r="34765" spans="1:1">
      <c r="A34765" s="234"/>
    </row>
    <row r="34766" spans="1:1">
      <c r="A34766" s="234"/>
    </row>
    <row r="34767" spans="1:1">
      <c r="A34767" s="234"/>
    </row>
    <row r="34768" spans="1:1">
      <c r="A34768" s="234"/>
    </row>
    <row r="34769" spans="1:1">
      <c r="A34769" s="234"/>
    </row>
    <row r="34770" spans="1:1">
      <c r="A34770" s="234"/>
    </row>
    <row r="34771" spans="1:1">
      <c r="A34771" s="234"/>
    </row>
    <row r="34772" spans="1:1">
      <c r="A34772" s="234"/>
    </row>
    <row r="34773" spans="1:1">
      <c r="A34773" s="234"/>
    </row>
    <row r="34774" spans="1:1">
      <c r="A34774" s="234"/>
    </row>
    <row r="34775" spans="1:1">
      <c r="A34775" s="234"/>
    </row>
    <row r="34776" spans="1:1">
      <c r="A34776" s="234"/>
    </row>
    <row r="34777" spans="1:1">
      <c r="A34777" s="234"/>
    </row>
    <row r="34778" spans="1:1">
      <c r="A34778" s="234"/>
    </row>
    <row r="34779" spans="1:1">
      <c r="A34779" s="234"/>
    </row>
    <row r="34780" spans="1:1">
      <c r="A34780" s="234"/>
    </row>
    <row r="34781" spans="1:1">
      <c r="A34781" s="234"/>
    </row>
    <row r="34782" spans="1:1">
      <c r="A34782" s="234"/>
    </row>
    <row r="34783" spans="1:1">
      <c r="A34783" s="234"/>
    </row>
    <row r="34784" spans="1:1">
      <c r="A34784" s="234"/>
    </row>
    <row r="34785" spans="1:1">
      <c r="A34785" s="234"/>
    </row>
    <row r="34786" spans="1:1">
      <c r="A34786" s="234"/>
    </row>
    <row r="34787" spans="1:1">
      <c r="A34787" s="234"/>
    </row>
    <row r="34788" spans="1:1">
      <c r="A34788" s="234"/>
    </row>
    <row r="34789" spans="1:1">
      <c r="A34789" s="234"/>
    </row>
    <row r="34790" spans="1:1">
      <c r="A34790" s="234"/>
    </row>
    <row r="34791" spans="1:1">
      <c r="A34791" s="234"/>
    </row>
    <row r="34792" spans="1:1">
      <c r="A34792" s="234"/>
    </row>
    <row r="34793" spans="1:1">
      <c r="A34793" s="234"/>
    </row>
    <row r="34794" spans="1:1">
      <c r="A34794" s="234"/>
    </row>
    <row r="34795" spans="1:1">
      <c r="A34795" s="234"/>
    </row>
    <row r="34796" spans="1:1">
      <c r="A34796" s="234"/>
    </row>
    <row r="34797" spans="1:1">
      <c r="A34797" s="234"/>
    </row>
    <row r="34798" spans="1:1">
      <c r="A34798" s="234"/>
    </row>
    <row r="34799" spans="1:1">
      <c r="A34799" s="234"/>
    </row>
    <row r="34800" spans="1:1">
      <c r="A34800" s="234"/>
    </row>
    <row r="34801" spans="1:1">
      <c r="A34801" s="234"/>
    </row>
    <row r="34802" spans="1:1">
      <c r="A34802" s="234"/>
    </row>
    <row r="34803" spans="1:1">
      <c r="A34803" s="234"/>
    </row>
    <row r="34804" spans="1:1">
      <c r="A34804" s="234"/>
    </row>
    <row r="34805" spans="1:1">
      <c r="A34805" s="234"/>
    </row>
    <row r="34806" spans="1:1">
      <c r="A34806" s="234"/>
    </row>
    <row r="34807" spans="1:1">
      <c r="A34807" s="234"/>
    </row>
    <row r="34808" spans="1:1">
      <c r="A34808" s="234"/>
    </row>
    <row r="34809" spans="1:1">
      <c r="A34809" s="234"/>
    </row>
    <row r="34810" spans="1:1">
      <c r="A34810" s="234"/>
    </row>
    <row r="34811" spans="1:1">
      <c r="A34811" s="234"/>
    </row>
    <row r="34812" spans="1:1">
      <c r="A34812" s="234"/>
    </row>
    <row r="34813" spans="1:1">
      <c r="A34813" s="234"/>
    </row>
    <row r="34814" spans="1:1">
      <c r="A34814" s="234"/>
    </row>
    <row r="34815" spans="1:1">
      <c r="A34815" s="234"/>
    </row>
    <row r="34816" spans="1:1">
      <c r="A34816" s="234"/>
    </row>
    <row r="34817" spans="1:1">
      <c r="A34817" s="234"/>
    </row>
    <row r="34818" spans="1:1">
      <c r="A34818" s="234"/>
    </row>
    <row r="34819" spans="1:1">
      <c r="A34819" s="234"/>
    </row>
    <row r="34820" spans="1:1">
      <c r="A34820" s="234"/>
    </row>
    <row r="34821" spans="1:1">
      <c r="A34821" s="234"/>
    </row>
    <row r="34822" spans="1:1">
      <c r="A34822" s="234"/>
    </row>
    <row r="34823" spans="1:1">
      <c r="A34823" s="234"/>
    </row>
    <row r="34824" spans="1:1">
      <c r="A34824" s="234"/>
    </row>
    <row r="34825" spans="1:1">
      <c r="A34825" s="234"/>
    </row>
    <row r="34826" spans="1:1">
      <c r="A34826" s="234"/>
    </row>
    <row r="34827" spans="1:1">
      <c r="A34827" s="234"/>
    </row>
    <row r="34828" spans="1:1">
      <c r="A34828" s="234"/>
    </row>
    <row r="34829" spans="1:1">
      <c r="A34829" s="234"/>
    </row>
    <row r="34830" spans="1:1">
      <c r="A34830" s="234"/>
    </row>
    <row r="34831" spans="1:1">
      <c r="A34831" s="234"/>
    </row>
    <row r="34832" spans="1:1">
      <c r="A34832" s="234"/>
    </row>
    <row r="34833" spans="1:1">
      <c r="A34833" s="234"/>
    </row>
    <row r="34834" spans="1:1">
      <c r="A34834" s="234"/>
    </row>
    <row r="34835" spans="1:1">
      <c r="A34835" s="234"/>
    </row>
    <row r="34836" spans="1:1">
      <c r="A34836" s="234"/>
    </row>
    <row r="34837" spans="1:1">
      <c r="A34837" s="234"/>
    </row>
    <row r="34838" spans="1:1">
      <c r="A34838" s="234"/>
    </row>
    <row r="34839" spans="1:1">
      <c r="A34839" s="234"/>
    </row>
    <row r="34840" spans="1:1">
      <c r="A34840" s="234"/>
    </row>
    <row r="34841" spans="1:1">
      <c r="A34841" s="234"/>
    </row>
    <row r="34842" spans="1:1">
      <c r="A34842" s="234"/>
    </row>
    <row r="34843" spans="1:1">
      <c r="A34843" s="234"/>
    </row>
    <row r="34844" spans="1:1">
      <c r="A34844" s="234"/>
    </row>
    <row r="34845" spans="1:1">
      <c r="A34845" s="234"/>
    </row>
    <row r="34846" spans="1:1">
      <c r="A34846" s="234"/>
    </row>
    <row r="34847" spans="1:1">
      <c r="A34847" s="234"/>
    </row>
    <row r="34848" spans="1:1">
      <c r="A34848" s="234"/>
    </row>
    <row r="34849" spans="1:1">
      <c r="A34849" s="234"/>
    </row>
    <row r="34850" spans="1:1">
      <c r="A34850" s="234"/>
    </row>
    <row r="34851" spans="1:1">
      <c r="A34851" s="234"/>
    </row>
    <row r="34852" spans="1:1">
      <c r="A34852" s="234"/>
    </row>
    <row r="34853" spans="1:1">
      <c r="A34853" s="234"/>
    </row>
    <row r="34854" spans="1:1">
      <c r="A34854" s="234"/>
    </row>
    <row r="34855" spans="1:1">
      <c r="A34855" s="234"/>
    </row>
    <row r="34856" spans="1:1">
      <c r="A34856" s="234"/>
    </row>
    <row r="34857" spans="1:1">
      <c r="A34857" s="234"/>
    </row>
    <row r="34858" spans="1:1">
      <c r="A34858" s="234"/>
    </row>
    <row r="34859" spans="1:1">
      <c r="A34859" s="234"/>
    </row>
    <row r="34860" spans="1:1">
      <c r="A34860" s="234"/>
    </row>
    <row r="34861" spans="1:1">
      <c r="A34861" s="234"/>
    </row>
    <row r="34862" spans="1:1">
      <c r="A34862" s="234"/>
    </row>
    <row r="34863" spans="1:1">
      <c r="A34863" s="234"/>
    </row>
    <row r="34864" spans="1:1">
      <c r="A34864" s="234"/>
    </row>
    <row r="34865" spans="1:1">
      <c r="A34865" s="234"/>
    </row>
    <row r="34866" spans="1:1">
      <c r="A34866" s="234"/>
    </row>
    <row r="34867" spans="1:1">
      <c r="A34867" s="234"/>
    </row>
    <row r="34868" spans="1:1">
      <c r="A34868" s="234"/>
    </row>
    <row r="34869" spans="1:1">
      <c r="A34869" s="234"/>
    </row>
    <row r="34870" spans="1:1">
      <c r="A34870" s="234"/>
    </row>
    <row r="34871" spans="1:1">
      <c r="A34871" s="234"/>
    </row>
    <row r="34872" spans="1:1">
      <c r="A34872" s="234"/>
    </row>
    <row r="34873" spans="1:1">
      <c r="A34873" s="234"/>
    </row>
    <row r="34874" spans="1:1">
      <c r="A34874" s="234"/>
    </row>
    <row r="34875" spans="1:1">
      <c r="A34875" s="234"/>
    </row>
    <row r="34876" spans="1:1">
      <c r="A34876" s="234"/>
    </row>
    <row r="34877" spans="1:1">
      <c r="A34877" s="234"/>
    </row>
    <row r="34878" spans="1:1">
      <c r="A34878" s="234"/>
    </row>
    <row r="34879" spans="1:1">
      <c r="A34879" s="234"/>
    </row>
    <row r="34880" spans="1:1">
      <c r="A34880" s="234"/>
    </row>
    <row r="34881" spans="1:1">
      <c r="A34881" s="234"/>
    </row>
    <row r="34882" spans="1:1">
      <c r="A34882" s="234"/>
    </row>
    <row r="34883" spans="1:1">
      <c r="A34883" s="234"/>
    </row>
    <row r="34884" spans="1:1">
      <c r="A34884" s="234"/>
    </row>
    <row r="34885" spans="1:1">
      <c r="A34885" s="234"/>
    </row>
    <row r="34886" spans="1:1">
      <c r="A34886" s="234"/>
    </row>
    <row r="34887" spans="1:1">
      <c r="A34887" s="234"/>
    </row>
    <row r="34888" spans="1:1">
      <c r="A34888" s="234"/>
    </row>
    <row r="34889" spans="1:1">
      <c r="A34889" s="234"/>
    </row>
    <row r="34890" spans="1:1">
      <c r="A34890" s="234"/>
    </row>
    <row r="34891" spans="1:1">
      <c r="A34891" s="234"/>
    </row>
    <row r="34892" spans="1:1">
      <c r="A34892" s="234"/>
    </row>
    <row r="34893" spans="1:1">
      <c r="A34893" s="234"/>
    </row>
    <row r="34894" spans="1:1">
      <c r="A34894" s="234"/>
    </row>
    <row r="34895" spans="1:1">
      <c r="A34895" s="234"/>
    </row>
    <row r="34896" spans="1:1">
      <c r="A34896" s="234"/>
    </row>
    <row r="34897" spans="1:1">
      <c r="A34897" s="234"/>
    </row>
    <row r="34898" spans="1:1">
      <c r="A34898" s="234"/>
    </row>
    <row r="34899" spans="1:1">
      <c r="A34899" s="234"/>
    </row>
    <row r="34900" spans="1:1">
      <c r="A34900" s="234"/>
    </row>
    <row r="34901" spans="1:1">
      <c r="A34901" s="234"/>
    </row>
    <row r="34902" spans="1:1">
      <c r="A34902" s="234"/>
    </row>
    <row r="34903" spans="1:1">
      <c r="A34903" s="234"/>
    </row>
    <row r="34904" spans="1:1">
      <c r="A34904" s="234"/>
    </row>
    <row r="34905" spans="1:1">
      <c r="A34905" s="234"/>
    </row>
    <row r="34906" spans="1:1">
      <c r="A34906" s="234"/>
    </row>
    <row r="34907" spans="1:1">
      <c r="A34907" s="234"/>
    </row>
    <row r="34908" spans="1:1">
      <c r="A34908" s="234"/>
    </row>
    <row r="34909" spans="1:1">
      <c r="A34909" s="234"/>
    </row>
    <row r="34910" spans="1:1">
      <c r="A34910" s="234"/>
    </row>
    <row r="34911" spans="1:1">
      <c r="A34911" s="234"/>
    </row>
    <row r="34912" spans="1:1">
      <c r="A34912" s="234"/>
    </row>
    <row r="34913" spans="1:1">
      <c r="A34913" s="234"/>
    </row>
    <row r="34914" spans="1:1">
      <c r="A34914" s="234"/>
    </row>
    <row r="34915" spans="1:1">
      <c r="A34915" s="234"/>
    </row>
    <row r="34916" spans="1:1">
      <c r="A34916" s="234"/>
    </row>
    <row r="34917" spans="1:1">
      <c r="A34917" s="234"/>
    </row>
    <row r="34918" spans="1:1">
      <c r="A34918" s="234"/>
    </row>
    <row r="34919" spans="1:1">
      <c r="A34919" s="234"/>
    </row>
    <row r="34920" spans="1:1">
      <c r="A34920" s="234"/>
    </row>
    <row r="34921" spans="1:1">
      <c r="A34921" s="234"/>
    </row>
    <row r="34922" spans="1:1">
      <c r="A34922" s="234"/>
    </row>
    <row r="34923" spans="1:1">
      <c r="A34923" s="234"/>
    </row>
    <row r="34924" spans="1:1">
      <c r="A34924" s="234"/>
    </row>
    <row r="34925" spans="1:1">
      <c r="A34925" s="234"/>
    </row>
    <row r="34926" spans="1:1">
      <c r="A34926" s="234"/>
    </row>
    <row r="34927" spans="1:1">
      <c r="A34927" s="234"/>
    </row>
    <row r="34928" spans="1:1">
      <c r="A34928" s="234"/>
    </row>
    <row r="34929" spans="1:1">
      <c r="A34929" s="234"/>
    </row>
    <row r="34930" spans="1:1">
      <c r="A34930" s="234"/>
    </row>
    <row r="34931" spans="1:1">
      <c r="A34931" s="234"/>
    </row>
    <row r="34932" spans="1:1">
      <c r="A34932" s="234"/>
    </row>
    <row r="34933" spans="1:1">
      <c r="A34933" s="234"/>
    </row>
    <row r="34934" spans="1:1">
      <c r="A34934" s="234"/>
    </row>
    <row r="34935" spans="1:1">
      <c r="A34935" s="234"/>
    </row>
    <row r="34936" spans="1:1">
      <c r="A34936" s="234"/>
    </row>
    <row r="34937" spans="1:1">
      <c r="A34937" s="234"/>
    </row>
    <row r="34938" spans="1:1">
      <c r="A34938" s="234"/>
    </row>
    <row r="34939" spans="1:1">
      <c r="A34939" s="234"/>
    </row>
    <row r="34940" spans="1:1">
      <c r="A34940" s="234"/>
    </row>
    <row r="34941" spans="1:1">
      <c r="A34941" s="234"/>
    </row>
    <row r="34942" spans="1:1">
      <c r="A34942" s="234"/>
    </row>
    <row r="34943" spans="1:1">
      <c r="A34943" s="234"/>
    </row>
    <row r="34944" spans="1:1">
      <c r="A34944" s="234"/>
    </row>
    <row r="34945" spans="1:1">
      <c r="A34945" s="234"/>
    </row>
    <row r="34946" spans="1:1">
      <c r="A34946" s="234"/>
    </row>
    <row r="34947" spans="1:1">
      <c r="A34947" s="234"/>
    </row>
    <row r="34948" spans="1:1">
      <c r="A34948" s="234"/>
    </row>
    <row r="34949" spans="1:1">
      <c r="A34949" s="234"/>
    </row>
    <row r="34950" spans="1:1">
      <c r="A34950" s="234"/>
    </row>
    <row r="34951" spans="1:1">
      <c r="A34951" s="234"/>
    </row>
    <row r="34952" spans="1:1">
      <c r="A34952" s="234"/>
    </row>
    <row r="34953" spans="1:1">
      <c r="A34953" s="234"/>
    </row>
    <row r="34954" spans="1:1">
      <c r="A34954" s="234"/>
    </row>
    <row r="34955" spans="1:1">
      <c r="A34955" s="234"/>
    </row>
    <row r="34956" spans="1:1">
      <c r="A34956" s="234"/>
    </row>
    <row r="34957" spans="1:1">
      <c r="A34957" s="234"/>
    </row>
    <row r="34958" spans="1:1">
      <c r="A34958" s="234"/>
    </row>
    <row r="34959" spans="1:1">
      <c r="A34959" s="234"/>
    </row>
    <row r="34960" spans="1:1">
      <c r="A34960" s="234"/>
    </row>
    <row r="34961" spans="1:1">
      <c r="A34961" s="234"/>
    </row>
    <row r="34962" spans="1:1">
      <c r="A34962" s="234"/>
    </row>
    <row r="34963" spans="1:1">
      <c r="A34963" s="234"/>
    </row>
    <row r="34964" spans="1:1">
      <c r="A34964" s="234"/>
    </row>
    <row r="34965" spans="1:1">
      <c r="A34965" s="234"/>
    </row>
    <row r="34966" spans="1:1">
      <c r="A34966" s="234"/>
    </row>
    <row r="34967" spans="1:1">
      <c r="A34967" s="234"/>
    </row>
    <row r="34968" spans="1:1">
      <c r="A34968" s="234"/>
    </row>
    <row r="34969" spans="1:1">
      <c r="A34969" s="234"/>
    </row>
    <row r="34970" spans="1:1">
      <c r="A34970" s="234"/>
    </row>
    <row r="34971" spans="1:1">
      <c r="A34971" s="234"/>
    </row>
    <row r="34972" spans="1:1">
      <c r="A34972" s="234"/>
    </row>
    <row r="34973" spans="1:1">
      <c r="A34973" s="234"/>
    </row>
    <row r="34974" spans="1:1">
      <c r="A34974" s="234"/>
    </row>
    <row r="34975" spans="1:1">
      <c r="A34975" s="234"/>
    </row>
    <row r="34976" spans="1:1">
      <c r="A34976" s="234"/>
    </row>
    <row r="34977" spans="1:1">
      <c r="A34977" s="234"/>
    </row>
    <row r="34978" spans="1:1">
      <c r="A34978" s="234"/>
    </row>
    <row r="34979" spans="1:1">
      <c r="A34979" s="234"/>
    </row>
    <row r="34980" spans="1:1">
      <c r="A34980" s="234"/>
    </row>
    <row r="34981" spans="1:1">
      <c r="A34981" s="234"/>
    </row>
    <row r="34982" spans="1:1">
      <c r="A34982" s="234"/>
    </row>
    <row r="34983" spans="1:1">
      <c r="A34983" s="234"/>
    </row>
    <row r="34984" spans="1:1">
      <c r="A34984" s="234"/>
    </row>
    <row r="34985" spans="1:1">
      <c r="A34985" s="234"/>
    </row>
    <row r="34986" spans="1:1">
      <c r="A34986" s="234"/>
    </row>
    <row r="34987" spans="1:1">
      <c r="A34987" s="234"/>
    </row>
    <row r="34988" spans="1:1">
      <c r="A34988" s="234"/>
    </row>
    <row r="34989" spans="1:1">
      <c r="A34989" s="234"/>
    </row>
    <row r="34990" spans="1:1">
      <c r="A34990" s="234"/>
    </row>
    <row r="34991" spans="1:1">
      <c r="A34991" s="234"/>
    </row>
    <row r="34992" spans="1:1">
      <c r="A34992" s="234"/>
    </row>
    <row r="34993" spans="1:1">
      <c r="A34993" s="234"/>
    </row>
    <row r="34994" spans="1:1">
      <c r="A34994" s="234"/>
    </row>
    <row r="34995" spans="1:1">
      <c r="A34995" s="234"/>
    </row>
    <row r="34996" spans="1:1">
      <c r="A34996" s="234"/>
    </row>
    <row r="34997" spans="1:1">
      <c r="A34997" s="234"/>
    </row>
    <row r="34998" spans="1:1">
      <c r="A34998" s="234"/>
    </row>
    <row r="34999" spans="1:1">
      <c r="A34999" s="234"/>
    </row>
    <row r="35000" spans="1:1">
      <c r="A35000" s="234"/>
    </row>
    <row r="35001" spans="1:1">
      <c r="A35001" s="234"/>
    </row>
    <row r="35002" spans="1:1">
      <c r="A35002" s="234"/>
    </row>
    <row r="35003" spans="1:1">
      <c r="A35003" s="234"/>
    </row>
    <row r="35004" spans="1:1">
      <c r="A35004" s="234"/>
    </row>
    <row r="35005" spans="1:1">
      <c r="A35005" s="234"/>
    </row>
    <row r="35006" spans="1:1">
      <c r="A35006" s="234"/>
    </row>
    <row r="35007" spans="1:1">
      <c r="A35007" s="234"/>
    </row>
    <row r="35008" spans="1:1">
      <c r="A35008" s="234"/>
    </row>
    <row r="35009" spans="1:1">
      <c r="A35009" s="234"/>
    </row>
    <row r="35010" spans="1:1">
      <c r="A35010" s="234"/>
    </row>
    <row r="35011" spans="1:1">
      <c r="A35011" s="234"/>
    </row>
    <row r="35012" spans="1:1">
      <c r="A35012" s="234"/>
    </row>
    <row r="35013" spans="1:1">
      <c r="A35013" s="234"/>
    </row>
    <row r="35014" spans="1:1">
      <c r="A35014" s="234"/>
    </row>
    <row r="35015" spans="1:1">
      <c r="A35015" s="234"/>
    </row>
    <row r="35016" spans="1:1">
      <c r="A35016" s="234"/>
    </row>
    <row r="35017" spans="1:1">
      <c r="A35017" s="234"/>
    </row>
    <row r="35018" spans="1:1">
      <c r="A35018" s="234"/>
    </row>
    <row r="35019" spans="1:1">
      <c r="A35019" s="234"/>
    </row>
    <row r="35020" spans="1:1">
      <c r="A35020" s="234"/>
    </row>
    <row r="35021" spans="1:1">
      <c r="A35021" s="234"/>
    </row>
    <row r="35022" spans="1:1">
      <c r="A35022" s="234"/>
    </row>
    <row r="35023" spans="1:1">
      <c r="A35023" s="234"/>
    </row>
    <row r="35024" spans="1:1">
      <c r="A35024" s="234"/>
    </row>
    <row r="35025" spans="1:1">
      <c r="A35025" s="234"/>
    </row>
    <row r="35026" spans="1:1">
      <c r="A35026" s="234"/>
    </row>
    <row r="35027" spans="1:1">
      <c r="A35027" s="234"/>
    </row>
    <row r="35028" spans="1:1">
      <c r="A35028" s="234"/>
    </row>
    <row r="35029" spans="1:1">
      <c r="A35029" s="234"/>
    </row>
    <row r="35030" spans="1:1">
      <c r="A35030" s="234"/>
    </row>
    <row r="35031" spans="1:1">
      <c r="A35031" s="234"/>
    </row>
    <row r="35032" spans="1:1">
      <c r="A35032" s="234"/>
    </row>
    <row r="35033" spans="1:1">
      <c r="A35033" s="234"/>
    </row>
    <row r="35034" spans="1:1">
      <c r="A35034" s="234"/>
    </row>
    <row r="35035" spans="1:1">
      <c r="A35035" s="234"/>
    </row>
    <row r="35036" spans="1:1">
      <c r="A35036" s="234"/>
    </row>
    <row r="35037" spans="1:1">
      <c r="A35037" s="234"/>
    </row>
    <row r="35038" spans="1:1">
      <c r="A35038" s="234"/>
    </row>
    <row r="35039" spans="1:1">
      <c r="A35039" s="234"/>
    </row>
    <row r="35040" spans="1:1">
      <c r="A35040" s="234"/>
    </row>
    <row r="35041" spans="1:1">
      <c r="A35041" s="234"/>
    </row>
    <row r="35042" spans="1:1">
      <c r="A35042" s="234"/>
    </row>
    <row r="35043" spans="1:1">
      <c r="A35043" s="234"/>
    </row>
    <row r="35044" spans="1:1">
      <c r="A35044" s="234"/>
    </row>
    <row r="35045" spans="1:1">
      <c r="A35045" s="234"/>
    </row>
    <row r="35046" spans="1:1">
      <c r="A35046" s="234"/>
    </row>
    <row r="35047" spans="1:1">
      <c r="A35047" s="234"/>
    </row>
    <row r="35048" spans="1:1">
      <c r="A35048" s="234"/>
    </row>
    <row r="35049" spans="1:1">
      <c r="A35049" s="234"/>
    </row>
    <row r="35050" spans="1:1">
      <c r="A35050" s="234"/>
    </row>
    <row r="35051" spans="1:1">
      <c r="A35051" s="234"/>
    </row>
    <row r="35052" spans="1:1">
      <c r="A35052" s="234"/>
    </row>
    <row r="35053" spans="1:1">
      <c r="A35053" s="234"/>
    </row>
    <row r="35054" spans="1:1">
      <c r="A35054" s="234"/>
    </row>
    <row r="35055" spans="1:1">
      <c r="A35055" s="234"/>
    </row>
    <row r="35056" spans="1:1">
      <c r="A35056" s="234"/>
    </row>
    <row r="35057" spans="1:1">
      <c r="A35057" s="234"/>
    </row>
    <row r="35058" spans="1:1">
      <c r="A35058" s="234"/>
    </row>
    <row r="35059" spans="1:1">
      <c r="A35059" s="234"/>
    </row>
    <row r="35060" spans="1:1">
      <c r="A35060" s="234"/>
    </row>
    <row r="35061" spans="1:1">
      <c r="A35061" s="234"/>
    </row>
    <row r="35062" spans="1:1">
      <c r="A35062" s="234"/>
    </row>
    <row r="35063" spans="1:1">
      <c r="A35063" s="234"/>
    </row>
    <row r="35064" spans="1:1">
      <c r="A35064" s="234"/>
    </row>
    <row r="35065" spans="1:1">
      <c r="A35065" s="234"/>
    </row>
    <row r="35066" spans="1:1">
      <c r="A35066" s="234"/>
    </row>
    <row r="35067" spans="1:1">
      <c r="A35067" s="234"/>
    </row>
    <row r="35068" spans="1:1">
      <c r="A35068" s="234"/>
    </row>
    <row r="35069" spans="1:1">
      <c r="A35069" s="234"/>
    </row>
    <row r="35070" spans="1:1">
      <c r="A35070" s="234"/>
    </row>
    <row r="35071" spans="1:1">
      <c r="A35071" s="234"/>
    </row>
    <row r="35072" spans="1:1">
      <c r="A35072" s="234"/>
    </row>
    <row r="35073" spans="1:1">
      <c r="A35073" s="234"/>
    </row>
    <row r="35074" spans="1:1">
      <c r="A35074" s="234"/>
    </row>
    <row r="35075" spans="1:1">
      <c r="A35075" s="234"/>
    </row>
    <row r="35076" spans="1:1">
      <c r="A35076" s="234"/>
    </row>
    <row r="35077" spans="1:1">
      <c r="A35077" s="234"/>
    </row>
    <row r="35078" spans="1:1">
      <c r="A35078" s="234"/>
    </row>
    <row r="35079" spans="1:1">
      <c r="A35079" s="234"/>
    </row>
    <row r="35080" spans="1:1">
      <c r="A35080" s="234"/>
    </row>
    <row r="35081" spans="1:1">
      <c r="A35081" s="234"/>
    </row>
    <row r="35082" spans="1:1">
      <c r="A35082" s="234"/>
    </row>
    <row r="35083" spans="1:1">
      <c r="A35083" s="234"/>
    </row>
    <row r="35084" spans="1:1">
      <c r="A35084" s="234"/>
    </row>
    <row r="35085" spans="1:1">
      <c r="A35085" s="234"/>
    </row>
    <row r="35086" spans="1:1">
      <c r="A35086" s="234"/>
    </row>
    <row r="35087" spans="1:1">
      <c r="A35087" s="234"/>
    </row>
    <row r="35088" spans="1:1">
      <c r="A35088" s="234"/>
    </row>
    <row r="35089" spans="1:1">
      <c r="A35089" s="234"/>
    </row>
    <row r="35090" spans="1:1">
      <c r="A35090" s="234"/>
    </row>
    <row r="35091" spans="1:1">
      <c r="A35091" s="234"/>
    </row>
    <row r="35092" spans="1:1">
      <c r="A35092" s="234"/>
    </row>
    <row r="35093" spans="1:1">
      <c r="A35093" s="234"/>
    </row>
    <row r="35094" spans="1:1">
      <c r="A35094" s="234"/>
    </row>
    <row r="35095" spans="1:1">
      <c r="A35095" s="234"/>
    </row>
    <row r="35096" spans="1:1">
      <c r="A35096" s="234"/>
    </row>
    <row r="35097" spans="1:1">
      <c r="A35097" s="234"/>
    </row>
    <row r="35098" spans="1:1">
      <c r="A35098" s="234"/>
    </row>
    <row r="35099" spans="1:1">
      <c r="A35099" s="234"/>
    </row>
    <row r="35100" spans="1:1">
      <c r="A35100" s="234"/>
    </row>
    <row r="35101" spans="1:1">
      <c r="A35101" s="234"/>
    </row>
    <row r="35102" spans="1:1">
      <c r="A35102" s="234"/>
    </row>
    <row r="35103" spans="1:1">
      <c r="A35103" s="234"/>
    </row>
    <row r="35104" spans="1:1">
      <c r="A35104" s="234"/>
    </row>
    <row r="35105" spans="1:1">
      <c r="A35105" s="234"/>
    </row>
    <row r="35106" spans="1:1">
      <c r="A35106" s="234"/>
    </row>
    <row r="35107" spans="1:1">
      <c r="A35107" s="234"/>
    </row>
    <row r="35108" spans="1:1">
      <c r="A35108" s="234"/>
    </row>
    <row r="35109" spans="1:1">
      <c r="A35109" s="234"/>
    </row>
    <row r="35110" spans="1:1">
      <c r="A35110" s="234"/>
    </row>
    <row r="35111" spans="1:1">
      <c r="A35111" s="234"/>
    </row>
    <row r="35112" spans="1:1">
      <c r="A35112" s="234"/>
    </row>
    <row r="35113" spans="1:1">
      <c r="A35113" s="234"/>
    </row>
    <row r="35114" spans="1:1">
      <c r="A35114" s="234"/>
    </row>
    <row r="35115" spans="1:1">
      <c r="A35115" s="234"/>
    </row>
    <row r="35116" spans="1:1">
      <c r="A35116" s="234"/>
    </row>
    <row r="35117" spans="1:1">
      <c r="A35117" s="234"/>
    </row>
    <row r="35118" spans="1:1">
      <c r="A35118" s="234"/>
    </row>
    <row r="35119" spans="1:1">
      <c r="A35119" s="234"/>
    </row>
    <row r="35120" spans="1:1">
      <c r="A35120" s="234"/>
    </row>
    <row r="35121" spans="1:1">
      <c r="A35121" s="234"/>
    </row>
    <row r="35122" spans="1:1">
      <c r="A35122" s="234"/>
    </row>
    <row r="35123" spans="1:1">
      <c r="A35123" s="234"/>
    </row>
    <row r="35124" spans="1:1">
      <c r="A35124" s="234"/>
    </row>
    <row r="35125" spans="1:1">
      <c r="A35125" s="234"/>
    </row>
    <row r="35126" spans="1:1">
      <c r="A35126" s="234"/>
    </row>
    <row r="35127" spans="1:1">
      <c r="A35127" s="234"/>
    </row>
    <row r="35128" spans="1:1">
      <c r="A35128" s="234"/>
    </row>
    <row r="35129" spans="1:1">
      <c r="A35129" s="234"/>
    </row>
    <row r="35130" spans="1:1">
      <c r="A35130" s="234"/>
    </row>
    <row r="35131" spans="1:1">
      <c r="A35131" s="234"/>
    </row>
    <row r="35132" spans="1:1">
      <c r="A35132" s="234"/>
    </row>
    <row r="35133" spans="1:1">
      <c r="A35133" s="234"/>
    </row>
    <row r="35134" spans="1:1">
      <c r="A35134" s="234"/>
    </row>
    <row r="35135" spans="1:1">
      <c r="A35135" s="234"/>
    </row>
    <row r="35136" spans="1:1">
      <c r="A35136" s="234"/>
    </row>
    <row r="35137" spans="1:1">
      <c r="A35137" s="234"/>
    </row>
    <row r="35138" spans="1:1">
      <c r="A35138" s="234"/>
    </row>
    <row r="35139" spans="1:1">
      <c r="A35139" s="234"/>
    </row>
    <row r="35140" spans="1:1">
      <c r="A35140" s="234"/>
    </row>
    <row r="35141" spans="1:1">
      <c r="A35141" s="234"/>
    </row>
    <row r="35142" spans="1:1">
      <c r="A35142" s="234"/>
    </row>
    <row r="35143" spans="1:1">
      <c r="A35143" s="234"/>
    </row>
    <row r="35144" spans="1:1">
      <c r="A35144" s="234"/>
    </row>
    <row r="35145" spans="1:1">
      <c r="A35145" s="234"/>
    </row>
    <row r="35146" spans="1:1">
      <c r="A35146" s="234"/>
    </row>
    <row r="35147" spans="1:1">
      <c r="A35147" s="234"/>
    </row>
    <row r="35148" spans="1:1">
      <c r="A35148" s="234"/>
    </row>
    <row r="35149" spans="1:1">
      <c r="A35149" s="234"/>
    </row>
    <row r="35150" spans="1:1">
      <c r="A35150" s="234"/>
    </row>
    <row r="35151" spans="1:1">
      <c r="A35151" s="234"/>
    </row>
    <row r="35152" spans="1:1">
      <c r="A35152" s="234"/>
    </row>
    <row r="35153" spans="1:1">
      <c r="A35153" s="234"/>
    </row>
    <row r="35154" spans="1:1">
      <c r="A35154" s="234"/>
    </row>
    <row r="35155" spans="1:1">
      <c r="A35155" s="234"/>
    </row>
    <row r="35156" spans="1:1">
      <c r="A35156" s="234"/>
    </row>
    <row r="35157" spans="1:1">
      <c r="A35157" s="234"/>
    </row>
    <row r="35158" spans="1:1">
      <c r="A35158" s="234"/>
    </row>
    <row r="35159" spans="1:1">
      <c r="A35159" s="234"/>
    </row>
    <row r="35160" spans="1:1">
      <c r="A35160" s="234"/>
    </row>
    <row r="35161" spans="1:1">
      <c r="A35161" s="234"/>
    </row>
    <row r="35162" spans="1:1">
      <c r="A35162" s="234"/>
    </row>
    <row r="35163" spans="1:1">
      <c r="A35163" s="234"/>
    </row>
    <row r="35164" spans="1:1">
      <c r="A35164" s="234"/>
    </row>
    <row r="35165" spans="1:1">
      <c r="A35165" s="234"/>
    </row>
    <row r="35166" spans="1:1">
      <c r="A35166" s="234"/>
    </row>
    <row r="35167" spans="1:1">
      <c r="A35167" s="234"/>
    </row>
    <row r="35168" spans="1:1">
      <c r="A35168" s="234"/>
    </row>
    <row r="35169" spans="1:1">
      <c r="A35169" s="234"/>
    </row>
    <row r="35170" spans="1:1">
      <c r="A35170" s="234"/>
    </row>
    <row r="35171" spans="1:1">
      <c r="A35171" s="234"/>
    </row>
    <row r="35172" spans="1:1">
      <c r="A35172" s="234"/>
    </row>
    <row r="35173" spans="1:1">
      <c r="A35173" s="234"/>
    </row>
    <row r="35174" spans="1:1">
      <c r="A35174" s="234"/>
    </row>
    <row r="35175" spans="1:1">
      <c r="A35175" s="234"/>
    </row>
    <row r="35176" spans="1:1">
      <c r="A35176" s="234"/>
    </row>
    <row r="35177" spans="1:1">
      <c r="A35177" s="234"/>
    </row>
    <row r="35178" spans="1:1">
      <c r="A35178" s="234"/>
    </row>
    <row r="35179" spans="1:1">
      <c r="A35179" s="234"/>
    </row>
    <row r="35180" spans="1:1">
      <c r="A35180" s="234"/>
    </row>
    <row r="35181" spans="1:1">
      <c r="A35181" s="234"/>
    </row>
    <row r="35182" spans="1:1">
      <c r="A35182" s="234"/>
    </row>
    <row r="35183" spans="1:1">
      <c r="A35183" s="234"/>
    </row>
    <row r="35184" spans="1:1">
      <c r="A35184" s="234"/>
    </row>
    <row r="35185" spans="1:1">
      <c r="A35185" s="234"/>
    </row>
    <row r="35186" spans="1:1">
      <c r="A35186" s="234"/>
    </row>
    <row r="35187" spans="1:1">
      <c r="A35187" s="234"/>
    </row>
    <row r="35188" spans="1:1">
      <c r="A35188" s="234"/>
    </row>
    <row r="35189" spans="1:1">
      <c r="A35189" s="234"/>
    </row>
    <row r="35190" spans="1:1">
      <c r="A35190" s="234"/>
    </row>
    <row r="35191" spans="1:1">
      <c r="A35191" s="234"/>
    </row>
    <row r="35192" spans="1:1">
      <c r="A35192" s="234"/>
    </row>
    <row r="35193" spans="1:1">
      <c r="A35193" s="234"/>
    </row>
    <row r="35194" spans="1:1">
      <c r="A35194" s="234"/>
    </row>
    <row r="35195" spans="1:1">
      <c r="A35195" s="234"/>
    </row>
    <row r="35196" spans="1:1">
      <c r="A35196" s="234"/>
    </row>
    <row r="35197" spans="1:1">
      <c r="A35197" s="234"/>
    </row>
    <row r="35198" spans="1:1">
      <c r="A35198" s="234"/>
    </row>
    <row r="35199" spans="1:1">
      <c r="A35199" s="234"/>
    </row>
    <row r="35200" spans="1:1">
      <c r="A35200" s="234"/>
    </row>
    <row r="35201" spans="1:1">
      <c r="A35201" s="234"/>
    </row>
    <row r="35202" spans="1:1">
      <c r="A35202" s="234"/>
    </row>
    <row r="35203" spans="1:1">
      <c r="A35203" s="234"/>
    </row>
    <row r="35204" spans="1:1">
      <c r="A35204" s="234"/>
    </row>
    <row r="35205" spans="1:1">
      <c r="A35205" s="234"/>
    </row>
    <row r="35206" spans="1:1">
      <c r="A35206" s="234"/>
    </row>
    <row r="35207" spans="1:1">
      <c r="A35207" s="234"/>
    </row>
    <row r="35208" spans="1:1">
      <c r="A35208" s="234"/>
    </row>
    <row r="35209" spans="1:1">
      <c r="A35209" s="234"/>
    </row>
    <row r="35210" spans="1:1">
      <c r="A35210" s="234"/>
    </row>
    <row r="35211" spans="1:1">
      <c r="A35211" s="234"/>
    </row>
    <row r="35212" spans="1:1">
      <c r="A35212" s="234"/>
    </row>
    <row r="35213" spans="1:1">
      <c r="A35213" s="234"/>
    </row>
    <row r="35214" spans="1:1">
      <c r="A35214" s="234"/>
    </row>
    <row r="35215" spans="1:1">
      <c r="A35215" s="234"/>
    </row>
    <row r="35216" spans="1:1">
      <c r="A35216" s="234"/>
    </row>
    <row r="35217" spans="1:1">
      <c r="A35217" s="234"/>
    </row>
    <row r="35218" spans="1:1">
      <c r="A35218" s="234"/>
    </row>
    <row r="35219" spans="1:1">
      <c r="A35219" s="234"/>
    </row>
    <row r="35220" spans="1:1">
      <c r="A35220" s="234"/>
    </row>
    <row r="35221" spans="1:1">
      <c r="A35221" s="234"/>
    </row>
    <row r="35222" spans="1:1">
      <c r="A35222" s="234"/>
    </row>
    <row r="35223" spans="1:1">
      <c r="A35223" s="234"/>
    </row>
    <row r="35224" spans="1:1">
      <c r="A35224" s="234"/>
    </row>
    <row r="35225" spans="1:1">
      <c r="A35225" s="234"/>
    </row>
    <row r="35226" spans="1:1">
      <c r="A35226" s="234"/>
    </row>
    <row r="35227" spans="1:1">
      <c r="A35227" s="234"/>
    </row>
    <row r="35228" spans="1:1">
      <c r="A35228" s="234"/>
    </row>
    <row r="35229" spans="1:1">
      <c r="A35229" s="234"/>
    </row>
    <row r="35230" spans="1:1">
      <c r="A35230" s="234"/>
    </row>
    <row r="35231" spans="1:1">
      <c r="A35231" s="234"/>
    </row>
    <row r="35232" spans="1:1">
      <c r="A35232" s="234"/>
    </row>
    <row r="35233" spans="1:1">
      <c r="A35233" s="234"/>
    </row>
    <row r="35234" spans="1:1">
      <c r="A35234" s="234"/>
    </row>
    <row r="35235" spans="1:1">
      <c r="A35235" s="234"/>
    </row>
    <row r="35236" spans="1:1">
      <c r="A35236" s="234"/>
    </row>
    <row r="35237" spans="1:1">
      <c r="A35237" s="234"/>
    </row>
    <row r="35238" spans="1:1">
      <c r="A35238" s="234"/>
    </row>
    <row r="35239" spans="1:1">
      <c r="A35239" s="234"/>
    </row>
    <row r="35240" spans="1:1">
      <c r="A35240" s="234"/>
    </row>
    <row r="35241" spans="1:1">
      <c r="A35241" s="234"/>
    </row>
    <row r="35242" spans="1:1">
      <c r="A35242" s="234"/>
    </row>
    <row r="35243" spans="1:1">
      <c r="A35243" s="234"/>
    </row>
    <row r="35244" spans="1:1">
      <c r="A35244" s="234"/>
    </row>
    <row r="35245" spans="1:1">
      <c r="A35245" s="234"/>
    </row>
    <row r="35246" spans="1:1">
      <c r="A35246" s="234"/>
    </row>
    <row r="35247" spans="1:1">
      <c r="A35247" s="234"/>
    </row>
    <row r="35248" spans="1:1">
      <c r="A35248" s="234"/>
    </row>
    <row r="35249" spans="1:1">
      <c r="A35249" s="234"/>
    </row>
    <row r="35250" spans="1:1">
      <c r="A35250" s="234"/>
    </row>
    <row r="35251" spans="1:1">
      <c r="A35251" s="234"/>
    </row>
    <row r="35252" spans="1:1">
      <c r="A35252" s="234"/>
    </row>
    <row r="35253" spans="1:1">
      <c r="A35253" s="234"/>
    </row>
    <row r="35254" spans="1:1">
      <c r="A35254" s="234"/>
    </row>
    <row r="35255" spans="1:1">
      <c r="A35255" s="234"/>
    </row>
    <row r="35256" spans="1:1">
      <c r="A35256" s="234"/>
    </row>
    <row r="35257" spans="1:1">
      <c r="A35257" s="234"/>
    </row>
    <row r="35258" spans="1:1">
      <c r="A35258" s="234"/>
    </row>
    <row r="35259" spans="1:1">
      <c r="A35259" s="234"/>
    </row>
    <row r="35260" spans="1:1">
      <c r="A35260" s="234"/>
    </row>
    <row r="35261" spans="1:1">
      <c r="A35261" s="234"/>
    </row>
    <row r="35262" spans="1:1">
      <c r="A35262" s="234"/>
    </row>
    <row r="35263" spans="1:1">
      <c r="A35263" s="234"/>
    </row>
    <row r="35264" spans="1:1">
      <c r="A35264" s="234"/>
    </row>
    <row r="35265" spans="1:1">
      <c r="A35265" s="234"/>
    </row>
    <row r="35266" spans="1:1">
      <c r="A35266" s="234"/>
    </row>
    <row r="35267" spans="1:1">
      <c r="A35267" s="234"/>
    </row>
    <row r="35268" spans="1:1">
      <c r="A35268" s="234"/>
    </row>
    <row r="35269" spans="1:1">
      <c r="A35269" s="234"/>
    </row>
    <row r="35270" spans="1:1">
      <c r="A35270" s="234"/>
    </row>
    <row r="35271" spans="1:1">
      <c r="A35271" s="234"/>
    </row>
    <row r="35272" spans="1:1">
      <c r="A35272" s="234"/>
    </row>
    <row r="35273" spans="1:1">
      <c r="A35273" s="234"/>
    </row>
    <row r="35274" spans="1:1">
      <c r="A35274" s="234"/>
    </row>
    <row r="35275" spans="1:1">
      <c r="A35275" s="234"/>
    </row>
    <row r="35276" spans="1:1">
      <c r="A35276" s="234"/>
    </row>
    <row r="35277" spans="1:1">
      <c r="A35277" s="234"/>
    </row>
    <row r="35278" spans="1:1">
      <c r="A35278" s="234"/>
    </row>
    <row r="35279" spans="1:1">
      <c r="A35279" s="234"/>
    </row>
    <row r="35280" spans="1:1">
      <c r="A35280" s="234"/>
    </row>
    <row r="35281" spans="1:1">
      <c r="A35281" s="234"/>
    </row>
    <row r="35282" spans="1:1">
      <c r="A35282" s="234"/>
    </row>
    <row r="35283" spans="1:1">
      <c r="A35283" s="234"/>
    </row>
    <row r="35284" spans="1:1">
      <c r="A35284" s="234"/>
    </row>
    <row r="35285" spans="1:1">
      <c r="A35285" s="234"/>
    </row>
    <row r="35286" spans="1:1">
      <c r="A35286" s="234"/>
    </row>
    <row r="35287" spans="1:1">
      <c r="A35287" s="234"/>
    </row>
    <row r="35288" spans="1:1">
      <c r="A35288" s="234"/>
    </row>
    <row r="35289" spans="1:1">
      <c r="A35289" s="234"/>
    </row>
    <row r="35290" spans="1:1">
      <c r="A35290" s="234"/>
    </row>
    <row r="35291" spans="1:1">
      <c r="A35291" s="234"/>
    </row>
    <row r="35292" spans="1:1">
      <c r="A35292" s="234"/>
    </row>
    <row r="35293" spans="1:1">
      <c r="A35293" s="234"/>
    </row>
    <row r="35294" spans="1:1">
      <c r="A35294" s="234"/>
    </row>
    <row r="35295" spans="1:1">
      <c r="A35295" s="234"/>
    </row>
    <row r="35296" spans="1:1">
      <c r="A35296" s="234"/>
    </row>
    <row r="35297" spans="1:1">
      <c r="A35297" s="234"/>
    </row>
    <row r="35298" spans="1:1">
      <c r="A35298" s="234"/>
    </row>
    <row r="35299" spans="1:1">
      <c r="A35299" s="234"/>
    </row>
    <row r="35300" spans="1:1">
      <c r="A35300" s="234"/>
    </row>
    <row r="35301" spans="1:1">
      <c r="A35301" s="234"/>
    </row>
    <row r="35302" spans="1:1">
      <c r="A35302" s="234"/>
    </row>
    <row r="35303" spans="1:1">
      <c r="A35303" s="234"/>
    </row>
    <row r="35304" spans="1:1">
      <c r="A35304" s="234"/>
    </row>
    <row r="35305" spans="1:1">
      <c r="A35305" s="234"/>
    </row>
    <row r="35306" spans="1:1">
      <c r="A35306" s="234"/>
    </row>
    <row r="35307" spans="1:1">
      <c r="A35307" s="234"/>
    </row>
    <row r="35308" spans="1:1">
      <c r="A35308" s="234"/>
    </row>
    <row r="35309" spans="1:1">
      <c r="A35309" s="234"/>
    </row>
    <row r="35310" spans="1:1">
      <c r="A35310" s="234"/>
    </row>
    <row r="35311" spans="1:1">
      <c r="A35311" s="234"/>
    </row>
    <row r="35312" spans="1:1">
      <c r="A35312" s="234"/>
    </row>
    <row r="35313" spans="1:1">
      <c r="A35313" s="234"/>
    </row>
    <row r="35314" spans="1:1">
      <c r="A35314" s="234"/>
    </row>
    <row r="35315" spans="1:1">
      <c r="A35315" s="234"/>
    </row>
    <row r="35316" spans="1:1">
      <c r="A35316" s="234"/>
    </row>
    <row r="35317" spans="1:1">
      <c r="A35317" s="234"/>
    </row>
    <row r="35318" spans="1:1">
      <c r="A35318" s="234"/>
    </row>
    <row r="35319" spans="1:1">
      <c r="A35319" s="234"/>
    </row>
    <row r="35320" spans="1:1">
      <c r="A35320" s="234"/>
    </row>
    <row r="35321" spans="1:1">
      <c r="A35321" s="234"/>
    </row>
    <row r="35322" spans="1:1">
      <c r="A35322" s="234"/>
    </row>
    <row r="35323" spans="1:1">
      <c r="A35323" s="234"/>
    </row>
    <row r="35324" spans="1:1">
      <c r="A35324" s="234"/>
    </row>
    <row r="35325" spans="1:1">
      <c r="A35325" s="234"/>
    </row>
    <row r="35326" spans="1:1">
      <c r="A35326" s="234"/>
    </row>
    <row r="35327" spans="1:1">
      <c r="A35327" s="234"/>
    </row>
    <row r="35328" spans="1:1">
      <c r="A35328" s="234"/>
    </row>
    <row r="35329" spans="1:1">
      <c r="A35329" s="234"/>
    </row>
    <row r="35330" spans="1:1">
      <c r="A35330" s="234"/>
    </row>
    <row r="35331" spans="1:1">
      <c r="A35331" s="234"/>
    </row>
    <row r="35332" spans="1:1">
      <c r="A35332" s="234"/>
    </row>
    <row r="35333" spans="1:1">
      <c r="A35333" s="234"/>
    </row>
    <row r="35334" spans="1:1">
      <c r="A35334" s="234"/>
    </row>
    <row r="35335" spans="1:1">
      <c r="A35335" s="234"/>
    </row>
    <row r="35336" spans="1:1">
      <c r="A35336" s="234"/>
    </row>
    <row r="35337" spans="1:1">
      <c r="A35337" s="234"/>
    </row>
    <row r="35338" spans="1:1">
      <c r="A35338" s="234"/>
    </row>
    <row r="35339" spans="1:1">
      <c r="A35339" s="234"/>
    </row>
    <row r="35340" spans="1:1">
      <c r="A35340" s="234"/>
    </row>
    <row r="35341" spans="1:1">
      <c r="A35341" s="234"/>
    </row>
    <row r="35342" spans="1:1">
      <c r="A35342" s="234"/>
    </row>
    <row r="35343" spans="1:1">
      <c r="A35343" s="234"/>
    </row>
    <row r="35344" spans="1:1">
      <c r="A35344" s="234"/>
    </row>
    <row r="35345" spans="1:1">
      <c r="A35345" s="234"/>
    </row>
    <row r="35346" spans="1:1">
      <c r="A35346" s="234"/>
    </row>
    <row r="35347" spans="1:1">
      <c r="A35347" s="234"/>
    </row>
    <row r="35348" spans="1:1">
      <c r="A35348" s="234"/>
    </row>
    <row r="35349" spans="1:1">
      <c r="A35349" s="234"/>
    </row>
    <row r="35350" spans="1:1">
      <c r="A35350" s="234"/>
    </row>
    <row r="35351" spans="1:1">
      <c r="A35351" s="234"/>
    </row>
    <row r="35352" spans="1:1">
      <c r="A35352" s="234"/>
    </row>
    <row r="35353" spans="1:1">
      <c r="A35353" s="234"/>
    </row>
    <row r="35354" spans="1:1">
      <c r="A35354" s="234"/>
    </row>
    <row r="35355" spans="1:1">
      <c r="A35355" s="234"/>
    </row>
    <row r="35356" spans="1:1">
      <c r="A35356" s="234"/>
    </row>
    <row r="35357" spans="1:1">
      <c r="A35357" s="234"/>
    </row>
    <row r="35358" spans="1:1">
      <c r="A35358" s="234"/>
    </row>
    <row r="35359" spans="1:1">
      <c r="A35359" s="234"/>
    </row>
    <row r="35360" spans="1:1">
      <c r="A35360" s="234"/>
    </row>
    <row r="35361" spans="1:1">
      <c r="A35361" s="234"/>
    </row>
    <row r="35362" spans="1:1">
      <c r="A35362" s="234"/>
    </row>
    <row r="35363" spans="1:1">
      <c r="A35363" s="234"/>
    </row>
    <row r="35364" spans="1:1">
      <c r="A35364" s="234"/>
    </row>
    <row r="35365" spans="1:1">
      <c r="A35365" s="234"/>
    </row>
    <row r="35366" spans="1:1">
      <c r="A35366" s="234"/>
    </row>
    <row r="35367" spans="1:1">
      <c r="A35367" s="234"/>
    </row>
    <row r="35368" spans="1:1">
      <c r="A35368" s="234"/>
    </row>
    <row r="35369" spans="1:1">
      <c r="A35369" s="234"/>
    </row>
    <row r="35370" spans="1:1">
      <c r="A35370" s="234"/>
    </row>
    <row r="35371" spans="1:1">
      <c r="A35371" s="234"/>
    </row>
    <row r="35372" spans="1:1">
      <c r="A35372" s="234"/>
    </row>
    <row r="35373" spans="1:1">
      <c r="A35373" s="234"/>
    </row>
    <row r="35374" spans="1:1">
      <c r="A35374" s="234"/>
    </row>
    <row r="35375" spans="1:1">
      <c r="A35375" s="234"/>
    </row>
    <row r="35376" spans="1:1">
      <c r="A35376" s="234"/>
    </row>
    <row r="35377" spans="1:1">
      <c r="A35377" s="234"/>
    </row>
    <row r="35378" spans="1:1">
      <c r="A35378" s="234"/>
    </row>
    <row r="35379" spans="1:1">
      <c r="A35379" s="234"/>
    </row>
    <row r="35380" spans="1:1">
      <c r="A35380" s="234"/>
    </row>
    <row r="35381" spans="1:1">
      <c r="A35381" s="234"/>
    </row>
    <row r="35382" spans="1:1">
      <c r="A35382" s="234"/>
    </row>
    <row r="35383" spans="1:1">
      <c r="A35383" s="234"/>
    </row>
    <row r="35384" spans="1:1">
      <c r="A35384" s="234"/>
    </row>
    <row r="35385" spans="1:1">
      <c r="A35385" s="234"/>
    </row>
    <row r="35386" spans="1:1">
      <c r="A35386" s="234"/>
    </row>
    <row r="35387" spans="1:1">
      <c r="A35387" s="234"/>
    </row>
    <row r="35388" spans="1:1">
      <c r="A35388" s="234"/>
    </row>
    <row r="35389" spans="1:1">
      <c r="A35389" s="234"/>
    </row>
    <row r="35390" spans="1:1">
      <c r="A35390" s="234"/>
    </row>
    <row r="35391" spans="1:1">
      <c r="A35391" s="234"/>
    </row>
    <row r="35392" spans="1:1">
      <c r="A35392" s="234"/>
    </row>
    <row r="35393" spans="1:1">
      <c r="A35393" s="234"/>
    </row>
    <row r="35394" spans="1:1">
      <c r="A35394" s="234"/>
    </row>
    <row r="35395" spans="1:1">
      <c r="A35395" s="234"/>
    </row>
    <row r="35396" spans="1:1">
      <c r="A35396" s="234"/>
    </row>
    <row r="35397" spans="1:1">
      <c r="A35397" s="234"/>
    </row>
    <row r="35398" spans="1:1">
      <c r="A35398" s="234"/>
    </row>
    <row r="35399" spans="1:1">
      <c r="A35399" s="234"/>
    </row>
    <row r="35400" spans="1:1">
      <c r="A35400" s="234"/>
    </row>
    <row r="35401" spans="1:1">
      <c r="A35401" s="234"/>
    </row>
    <row r="35402" spans="1:1">
      <c r="A35402" s="234"/>
    </row>
    <row r="35403" spans="1:1">
      <c r="A35403" s="234"/>
    </row>
    <row r="35404" spans="1:1">
      <c r="A35404" s="234"/>
    </row>
    <row r="35405" spans="1:1">
      <c r="A35405" s="234"/>
    </row>
    <row r="35406" spans="1:1">
      <c r="A35406" s="234"/>
    </row>
    <row r="35407" spans="1:1">
      <c r="A35407" s="234"/>
    </row>
    <row r="35408" spans="1:1">
      <c r="A35408" s="234"/>
    </row>
    <row r="35409" spans="1:1">
      <c r="A35409" s="234"/>
    </row>
    <row r="35410" spans="1:1">
      <c r="A35410" s="234"/>
    </row>
    <row r="35411" spans="1:1">
      <c r="A35411" s="234"/>
    </row>
    <row r="35412" spans="1:1">
      <c r="A35412" s="234"/>
    </row>
    <row r="35413" spans="1:1">
      <c r="A35413" s="234"/>
    </row>
    <row r="35414" spans="1:1">
      <c r="A35414" s="234"/>
    </row>
    <row r="35415" spans="1:1">
      <c r="A35415" s="234"/>
    </row>
    <row r="35416" spans="1:1">
      <c r="A35416" s="234"/>
    </row>
    <row r="35417" spans="1:1">
      <c r="A35417" s="234"/>
    </row>
    <row r="35418" spans="1:1">
      <c r="A35418" s="234"/>
    </row>
    <row r="35419" spans="1:1">
      <c r="A35419" s="234"/>
    </row>
    <row r="35420" spans="1:1">
      <c r="A35420" s="234"/>
    </row>
    <row r="35421" spans="1:1">
      <c r="A35421" s="234"/>
    </row>
    <row r="35422" spans="1:1">
      <c r="A35422" s="234"/>
    </row>
    <row r="35423" spans="1:1">
      <c r="A35423" s="234"/>
    </row>
    <row r="35424" spans="1:1">
      <c r="A35424" s="234"/>
    </row>
    <row r="35425" spans="1:1">
      <c r="A35425" s="234"/>
    </row>
    <row r="35426" spans="1:1">
      <c r="A35426" s="234"/>
    </row>
    <row r="35427" spans="1:1">
      <c r="A35427" s="234"/>
    </row>
    <row r="35428" spans="1:1">
      <c r="A35428" s="234"/>
    </row>
    <row r="35429" spans="1:1">
      <c r="A35429" s="234"/>
    </row>
    <row r="35430" spans="1:1">
      <c r="A35430" s="234"/>
    </row>
    <row r="35431" spans="1:1">
      <c r="A35431" s="234"/>
    </row>
    <row r="35432" spans="1:1">
      <c r="A35432" s="234"/>
    </row>
    <row r="35433" spans="1:1">
      <c r="A35433" s="234"/>
    </row>
    <row r="35434" spans="1:1">
      <c r="A35434" s="234"/>
    </row>
    <row r="35435" spans="1:1">
      <c r="A35435" s="234"/>
    </row>
    <row r="35436" spans="1:1">
      <c r="A35436" s="234"/>
    </row>
    <row r="35437" spans="1:1">
      <c r="A35437" s="234"/>
    </row>
    <row r="35438" spans="1:1">
      <c r="A35438" s="234"/>
    </row>
    <row r="35439" spans="1:1">
      <c r="A35439" s="234"/>
    </row>
    <row r="35440" spans="1:1">
      <c r="A35440" s="234"/>
    </row>
    <row r="35441" spans="1:1">
      <c r="A35441" s="234"/>
    </row>
    <row r="35442" spans="1:1">
      <c r="A35442" s="234"/>
    </row>
    <row r="35443" spans="1:1">
      <c r="A35443" s="234"/>
    </row>
    <row r="35444" spans="1:1">
      <c r="A35444" s="234"/>
    </row>
    <row r="35445" spans="1:1">
      <c r="A35445" s="234"/>
    </row>
    <row r="35446" spans="1:1">
      <c r="A35446" s="234"/>
    </row>
    <row r="35447" spans="1:1">
      <c r="A35447" s="234"/>
    </row>
    <row r="35448" spans="1:1">
      <c r="A35448" s="234"/>
    </row>
    <row r="35449" spans="1:1">
      <c r="A35449" s="234"/>
    </row>
    <row r="35450" spans="1:1">
      <c r="A35450" s="234"/>
    </row>
    <row r="35451" spans="1:1">
      <c r="A35451" s="234"/>
    </row>
    <row r="35452" spans="1:1">
      <c r="A35452" s="234"/>
    </row>
    <row r="35453" spans="1:1">
      <c r="A35453" s="234"/>
    </row>
    <row r="35454" spans="1:1">
      <c r="A35454" s="234"/>
    </row>
    <row r="35455" spans="1:1">
      <c r="A35455" s="234"/>
    </row>
    <row r="35456" spans="1:1">
      <c r="A35456" s="234"/>
    </row>
    <row r="35457" spans="1:1">
      <c r="A35457" s="234"/>
    </row>
    <row r="35458" spans="1:1">
      <c r="A35458" s="234"/>
    </row>
    <row r="35459" spans="1:1">
      <c r="A35459" s="234"/>
    </row>
    <row r="35460" spans="1:1">
      <c r="A35460" s="234"/>
    </row>
    <row r="35461" spans="1:1">
      <c r="A35461" s="234"/>
    </row>
    <row r="35462" spans="1:1">
      <c r="A35462" s="234"/>
    </row>
    <row r="35463" spans="1:1">
      <c r="A35463" s="234"/>
    </row>
    <row r="35464" spans="1:1">
      <c r="A35464" s="234"/>
    </row>
    <row r="35465" spans="1:1">
      <c r="A35465" s="234"/>
    </row>
    <row r="35466" spans="1:1">
      <c r="A35466" s="234"/>
    </row>
    <row r="35467" spans="1:1">
      <c r="A35467" s="234"/>
    </row>
    <row r="35468" spans="1:1">
      <c r="A35468" s="234"/>
    </row>
    <row r="35469" spans="1:1">
      <c r="A35469" s="234"/>
    </row>
    <row r="35470" spans="1:1">
      <c r="A35470" s="234"/>
    </row>
    <row r="35471" spans="1:1">
      <c r="A35471" s="234"/>
    </row>
    <row r="35472" spans="1:1">
      <c r="A35472" s="234"/>
    </row>
    <row r="35473" spans="1:1">
      <c r="A35473" s="234"/>
    </row>
    <row r="35474" spans="1:1">
      <c r="A35474" s="234"/>
    </row>
    <row r="35475" spans="1:1">
      <c r="A35475" s="234"/>
    </row>
    <row r="35476" spans="1:1">
      <c r="A35476" s="234"/>
    </row>
    <row r="35477" spans="1:1">
      <c r="A35477" s="234"/>
    </row>
    <row r="35478" spans="1:1">
      <c r="A35478" s="234"/>
    </row>
    <row r="35479" spans="1:1">
      <c r="A35479" s="234"/>
    </row>
    <row r="35480" spans="1:1">
      <c r="A35480" s="234"/>
    </row>
    <row r="35481" spans="1:1">
      <c r="A35481" s="234"/>
    </row>
    <row r="35482" spans="1:1">
      <c r="A35482" s="234"/>
    </row>
    <row r="35483" spans="1:1">
      <c r="A35483" s="234"/>
    </row>
    <row r="35484" spans="1:1">
      <c r="A35484" s="234"/>
    </row>
    <row r="35485" spans="1:1">
      <c r="A35485" s="234"/>
    </row>
    <row r="35486" spans="1:1">
      <c r="A35486" s="234"/>
    </row>
    <row r="35487" spans="1:1">
      <c r="A35487" s="234"/>
    </row>
    <row r="35488" spans="1:1">
      <c r="A35488" s="234"/>
    </row>
    <row r="35489" spans="1:1">
      <c r="A35489" s="234"/>
    </row>
    <row r="35490" spans="1:1">
      <c r="A35490" s="234"/>
    </row>
    <row r="35491" spans="1:1">
      <c r="A35491" s="234"/>
    </row>
    <row r="35492" spans="1:1">
      <c r="A35492" s="234"/>
    </row>
    <row r="35493" spans="1:1">
      <c r="A35493" s="234"/>
    </row>
    <row r="35494" spans="1:1">
      <c r="A35494" s="234"/>
    </row>
    <row r="35495" spans="1:1">
      <c r="A35495" s="234"/>
    </row>
    <row r="35496" spans="1:1">
      <c r="A35496" s="234"/>
    </row>
    <row r="35497" spans="1:1">
      <c r="A35497" s="234"/>
    </row>
    <row r="35498" spans="1:1">
      <c r="A35498" s="234"/>
    </row>
    <row r="35499" spans="1:1">
      <c r="A35499" s="234"/>
    </row>
    <row r="35500" spans="1:1">
      <c r="A35500" s="234"/>
    </row>
    <row r="35501" spans="1:1">
      <c r="A35501" s="234"/>
    </row>
    <row r="35502" spans="1:1">
      <c r="A35502" s="234"/>
    </row>
    <row r="35503" spans="1:1">
      <c r="A35503" s="234"/>
    </row>
    <row r="35504" spans="1:1">
      <c r="A35504" s="234"/>
    </row>
    <row r="35505" spans="1:1">
      <c r="A35505" s="234"/>
    </row>
    <row r="35506" spans="1:1">
      <c r="A35506" s="234"/>
    </row>
    <row r="35507" spans="1:1">
      <c r="A35507" s="234"/>
    </row>
    <row r="35508" spans="1:1">
      <c r="A35508" s="234"/>
    </row>
    <row r="35509" spans="1:1">
      <c r="A35509" s="234"/>
    </row>
    <row r="35510" spans="1:1">
      <c r="A35510" s="234"/>
    </row>
    <row r="35511" spans="1:1">
      <c r="A35511" s="234"/>
    </row>
    <row r="35512" spans="1:1">
      <c r="A35512" s="234"/>
    </row>
    <row r="35513" spans="1:1">
      <c r="A35513" s="234"/>
    </row>
    <row r="35514" spans="1:1">
      <c r="A35514" s="234"/>
    </row>
    <row r="35515" spans="1:1">
      <c r="A35515" s="234"/>
    </row>
    <row r="35516" spans="1:1">
      <c r="A35516" s="234"/>
    </row>
    <row r="35517" spans="1:1">
      <c r="A35517" s="234"/>
    </row>
    <row r="35518" spans="1:1">
      <c r="A35518" s="234"/>
    </row>
    <row r="35519" spans="1:1">
      <c r="A35519" s="234"/>
    </row>
    <row r="35520" spans="1:1">
      <c r="A35520" s="234"/>
    </row>
    <row r="35521" spans="1:1">
      <c r="A35521" s="234"/>
    </row>
    <row r="35522" spans="1:1">
      <c r="A35522" s="234"/>
    </row>
    <row r="35523" spans="1:1">
      <c r="A35523" s="234"/>
    </row>
    <row r="35524" spans="1:1">
      <c r="A35524" s="234"/>
    </row>
    <row r="35525" spans="1:1">
      <c r="A35525" s="234"/>
    </row>
    <row r="35526" spans="1:1">
      <c r="A35526" s="234"/>
    </row>
    <row r="35527" spans="1:1">
      <c r="A35527" s="234"/>
    </row>
    <row r="35528" spans="1:1">
      <c r="A35528" s="234"/>
    </row>
    <row r="35529" spans="1:1">
      <c r="A35529" s="234"/>
    </row>
    <row r="35530" spans="1:1">
      <c r="A35530" s="234"/>
    </row>
    <row r="35531" spans="1:1">
      <c r="A35531" s="234"/>
    </row>
    <row r="35532" spans="1:1">
      <c r="A35532" s="234"/>
    </row>
    <row r="35533" spans="1:1">
      <c r="A35533" s="234"/>
    </row>
    <row r="35534" spans="1:1">
      <c r="A35534" s="234"/>
    </row>
    <row r="35535" spans="1:1">
      <c r="A35535" s="234"/>
    </row>
    <row r="35536" spans="1:1">
      <c r="A35536" s="234"/>
    </row>
    <row r="35537" spans="1:1">
      <c r="A35537" s="234"/>
    </row>
    <row r="35538" spans="1:1">
      <c r="A35538" s="234"/>
    </row>
    <row r="35539" spans="1:1">
      <c r="A35539" s="234"/>
    </row>
    <row r="35540" spans="1:1">
      <c r="A35540" s="234"/>
    </row>
    <row r="35541" spans="1:1">
      <c r="A35541" s="234"/>
    </row>
    <row r="35542" spans="1:1">
      <c r="A35542" s="234"/>
    </row>
    <row r="35543" spans="1:1">
      <c r="A35543" s="234"/>
    </row>
    <row r="35544" spans="1:1">
      <c r="A35544" s="234"/>
    </row>
    <row r="35545" spans="1:1">
      <c r="A35545" s="234"/>
    </row>
    <row r="35546" spans="1:1">
      <c r="A35546" s="234"/>
    </row>
    <row r="35547" spans="1:1">
      <c r="A35547" s="234"/>
    </row>
    <row r="35548" spans="1:1">
      <c r="A35548" s="234"/>
    </row>
    <row r="35549" spans="1:1">
      <c r="A35549" s="234"/>
    </row>
    <row r="35550" spans="1:1">
      <c r="A35550" s="234"/>
    </row>
    <row r="35551" spans="1:1">
      <c r="A35551" s="234"/>
    </row>
    <row r="35552" spans="1:1">
      <c r="A35552" s="234"/>
    </row>
    <row r="35553" spans="1:1">
      <c r="A35553" s="234"/>
    </row>
    <row r="35554" spans="1:1">
      <c r="A35554" s="234"/>
    </row>
    <row r="35555" spans="1:1">
      <c r="A35555" s="234"/>
    </row>
    <row r="35556" spans="1:1">
      <c r="A35556" s="234"/>
    </row>
    <row r="35557" spans="1:1">
      <c r="A35557" s="234"/>
    </row>
    <row r="35558" spans="1:1">
      <c r="A35558" s="234"/>
    </row>
    <row r="35559" spans="1:1">
      <c r="A35559" s="234"/>
    </row>
    <row r="35560" spans="1:1">
      <c r="A35560" s="234"/>
    </row>
    <row r="35561" spans="1:1">
      <c r="A35561" s="234"/>
    </row>
    <row r="35562" spans="1:1">
      <c r="A35562" s="234"/>
    </row>
    <row r="35563" spans="1:1">
      <c r="A35563" s="234"/>
    </row>
    <row r="35564" spans="1:1">
      <c r="A35564" s="234"/>
    </row>
    <row r="35565" spans="1:1">
      <c r="A35565" s="234"/>
    </row>
    <row r="35566" spans="1:1">
      <c r="A35566" s="234"/>
    </row>
    <row r="35567" spans="1:1">
      <c r="A35567" s="234"/>
    </row>
    <row r="35568" spans="1:1">
      <c r="A35568" s="234"/>
    </row>
    <row r="35569" spans="1:1">
      <c r="A35569" s="234"/>
    </row>
    <row r="35570" spans="1:1">
      <c r="A35570" s="234"/>
    </row>
    <row r="35571" spans="1:1">
      <c r="A35571" s="234"/>
    </row>
    <row r="35572" spans="1:1">
      <c r="A35572" s="234"/>
    </row>
    <row r="35573" spans="1:1">
      <c r="A35573" s="234"/>
    </row>
    <row r="35574" spans="1:1">
      <c r="A35574" s="234"/>
    </row>
    <row r="35575" spans="1:1">
      <c r="A35575" s="234"/>
    </row>
    <row r="35576" spans="1:1">
      <c r="A35576" s="234"/>
    </row>
    <row r="35577" spans="1:1">
      <c r="A35577" s="234"/>
    </row>
    <row r="35578" spans="1:1">
      <c r="A35578" s="234"/>
    </row>
    <row r="35579" spans="1:1">
      <c r="A35579" s="234"/>
    </row>
    <row r="35580" spans="1:1">
      <c r="A35580" s="234"/>
    </row>
    <row r="35581" spans="1:1">
      <c r="A35581" s="234"/>
    </row>
    <row r="35582" spans="1:1">
      <c r="A35582" s="234"/>
    </row>
    <row r="35583" spans="1:1">
      <c r="A35583" s="234"/>
    </row>
    <row r="35584" spans="1:1">
      <c r="A35584" s="234"/>
    </row>
    <row r="35585" spans="1:1">
      <c r="A35585" s="234"/>
    </row>
    <row r="35586" spans="1:1">
      <c r="A35586" s="234"/>
    </row>
    <row r="35587" spans="1:1">
      <c r="A35587" s="234"/>
    </row>
    <row r="35588" spans="1:1">
      <c r="A35588" s="234"/>
    </row>
    <row r="35589" spans="1:1">
      <c r="A35589" s="234"/>
    </row>
    <row r="35590" spans="1:1">
      <c r="A35590" s="234"/>
    </row>
    <row r="35591" spans="1:1">
      <c r="A35591" s="234"/>
    </row>
    <row r="35592" spans="1:1">
      <c r="A35592" s="234"/>
    </row>
    <row r="35593" spans="1:1">
      <c r="A35593" s="234"/>
    </row>
    <row r="35594" spans="1:1">
      <c r="A35594" s="234"/>
    </row>
    <row r="35595" spans="1:1">
      <c r="A35595" s="234"/>
    </row>
    <row r="35596" spans="1:1">
      <c r="A35596" s="234"/>
    </row>
    <row r="35597" spans="1:1">
      <c r="A35597" s="234"/>
    </row>
    <row r="35598" spans="1:1">
      <c r="A35598" s="234"/>
    </row>
    <row r="35599" spans="1:1">
      <c r="A35599" s="234"/>
    </row>
    <row r="35600" spans="1:1">
      <c r="A35600" s="234"/>
    </row>
    <row r="35601" spans="1:1">
      <c r="A35601" s="234"/>
    </row>
    <row r="35602" spans="1:1">
      <c r="A35602" s="234"/>
    </row>
    <row r="35603" spans="1:1">
      <c r="A35603" s="234"/>
    </row>
    <row r="35604" spans="1:1">
      <c r="A35604" s="234"/>
    </row>
    <row r="35605" spans="1:1">
      <c r="A35605" s="234"/>
    </row>
    <row r="35606" spans="1:1">
      <c r="A35606" s="234"/>
    </row>
    <row r="35607" spans="1:1">
      <c r="A35607" s="234"/>
    </row>
    <row r="35608" spans="1:1">
      <c r="A35608" s="234"/>
    </row>
    <row r="35609" spans="1:1">
      <c r="A35609" s="234"/>
    </row>
    <row r="35610" spans="1:1">
      <c r="A35610" s="234"/>
    </row>
    <row r="35611" spans="1:1">
      <c r="A35611" s="234"/>
    </row>
    <row r="35612" spans="1:1">
      <c r="A35612" s="234"/>
    </row>
    <row r="35613" spans="1:1">
      <c r="A35613" s="234"/>
    </row>
    <row r="35614" spans="1:1">
      <c r="A35614" s="234"/>
    </row>
    <row r="35615" spans="1:1">
      <c r="A35615" s="234"/>
    </row>
    <row r="35616" spans="1:1">
      <c r="A35616" s="234"/>
    </row>
    <row r="35617" spans="1:1">
      <c r="A35617" s="234"/>
    </row>
    <row r="35618" spans="1:1">
      <c r="A35618" s="234"/>
    </row>
    <row r="35619" spans="1:1">
      <c r="A35619" s="234"/>
    </row>
    <row r="35620" spans="1:1">
      <c r="A35620" s="234"/>
    </row>
    <row r="35621" spans="1:1">
      <c r="A35621" s="234"/>
    </row>
    <row r="35622" spans="1:1">
      <c r="A35622" s="234"/>
    </row>
    <row r="35623" spans="1:1">
      <c r="A35623" s="234"/>
    </row>
    <row r="35624" spans="1:1">
      <c r="A35624" s="234"/>
    </row>
    <row r="35625" spans="1:1">
      <c r="A35625" s="234"/>
    </row>
    <row r="35626" spans="1:1">
      <c r="A35626" s="234"/>
    </row>
    <row r="35627" spans="1:1">
      <c r="A35627" s="234"/>
    </row>
    <row r="35628" spans="1:1">
      <c r="A35628" s="234"/>
    </row>
    <row r="35629" spans="1:1">
      <c r="A35629" s="234"/>
    </row>
    <row r="35630" spans="1:1">
      <c r="A35630" s="234"/>
    </row>
    <row r="35631" spans="1:1">
      <c r="A35631" s="234"/>
    </row>
    <row r="35632" spans="1:1">
      <c r="A35632" s="234"/>
    </row>
    <row r="35633" spans="1:1">
      <c r="A35633" s="234"/>
    </row>
    <row r="35634" spans="1:1">
      <c r="A35634" s="234"/>
    </row>
    <row r="35635" spans="1:1">
      <c r="A35635" s="234"/>
    </row>
    <row r="35636" spans="1:1">
      <c r="A35636" s="234"/>
    </row>
    <row r="35637" spans="1:1">
      <c r="A35637" s="234"/>
    </row>
    <row r="35638" spans="1:1">
      <c r="A35638" s="234"/>
    </row>
    <row r="35639" spans="1:1">
      <c r="A35639" s="234"/>
    </row>
    <row r="35640" spans="1:1">
      <c r="A35640" s="234"/>
    </row>
    <row r="35641" spans="1:1">
      <c r="A35641" s="234"/>
    </row>
    <row r="35642" spans="1:1">
      <c r="A35642" s="234"/>
    </row>
    <row r="35643" spans="1:1">
      <c r="A35643" s="234"/>
    </row>
    <row r="35644" spans="1:1">
      <c r="A35644" s="234"/>
    </row>
    <row r="35645" spans="1:1">
      <c r="A35645" s="234"/>
    </row>
    <row r="35646" spans="1:1">
      <c r="A35646" s="234"/>
    </row>
    <row r="35647" spans="1:1">
      <c r="A35647" s="234"/>
    </row>
    <row r="35648" spans="1:1">
      <c r="A35648" s="234"/>
    </row>
    <row r="35649" spans="1:1">
      <c r="A35649" s="234"/>
    </row>
    <row r="35650" spans="1:1">
      <c r="A35650" s="234"/>
    </row>
    <row r="35651" spans="1:1">
      <c r="A35651" s="234"/>
    </row>
    <row r="35652" spans="1:1">
      <c r="A35652" s="234"/>
    </row>
    <row r="35653" spans="1:1">
      <c r="A35653" s="234"/>
    </row>
    <row r="35654" spans="1:1">
      <c r="A35654" s="234"/>
    </row>
    <row r="35655" spans="1:1">
      <c r="A35655" s="234"/>
    </row>
    <row r="35656" spans="1:1">
      <c r="A35656" s="234"/>
    </row>
    <row r="35657" spans="1:1">
      <c r="A35657" s="234"/>
    </row>
    <row r="35658" spans="1:1">
      <c r="A35658" s="234"/>
    </row>
    <row r="35659" spans="1:1">
      <c r="A35659" s="234"/>
    </row>
    <row r="35660" spans="1:1">
      <c r="A35660" s="234"/>
    </row>
    <row r="35661" spans="1:1">
      <c r="A35661" s="234"/>
    </row>
    <row r="35662" spans="1:1">
      <c r="A35662" s="234"/>
    </row>
    <row r="35663" spans="1:1">
      <c r="A35663" s="234"/>
    </row>
    <row r="35664" spans="1:1">
      <c r="A35664" s="234"/>
    </row>
    <row r="35665" spans="1:1">
      <c r="A35665" s="234"/>
    </row>
    <row r="35666" spans="1:1">
      <c r="A35666" s="234"/>
    </row>
    <row r="35667" spans="1:1">
      <c r="A35667" s="234"/>
    </row>
    <row r="35668" spans="1:1">
      <c r="A35668" s="234"/>
    </row>
    <row r="35669" spans="1:1">
      <c r="A35669" s="234"/>
    </row>
    <row r="35670" spans="1:1">
      <c r="A35670" s="234"/>
    </row>
    <row r="35671" spans="1:1">
      <c r="A35671" s="234"/>
    </row>
    <row r="35672" spans="1:1">
      <c r="A35672" s="234"/>
    </row>
    <row r="35673" spans="1:1">
      <c r="A35673" s="234"/>
    </row>
    <row r="35674" spans="1:1">
      <c r="A35674" s="234"/>
    </row>
    <row r="35675" spans="1:1">
      <c r="A35675" s="234"/>
    </row>
    <row r="35676" spans="1:1">
      <c r="A35676" s="234"/>
    </row>
    <row r="35677" spans="1:1">
      <c r="A35677" s="234"/>
    </row>
    <row r="35678" spans="1:1">
      <c r="A35678" s="234"/>
    </row>
    <row r="35679" spans="1:1">
      <c r="A35679" s="234"/>
    </row>
    <row r="35680" spans="1:1">
      <c r="A35680" s="234"/>
    </row>
    <row r="35681" spans="1:1">
      <c r="A35681" s="234"/>
    </row>
    <row r="35682" spans="1:1">
      <c r="A35682" s="234"/>
    </row>
    <row r="35683" spans="1:1">
      <c r="A35683" s="234"/>
    </row>
    <row r="35684" spans="1:1">
      <c r="A35684" s="234"/>
    </row>
    <row r="35685" spans="1:1">
      <c r="A35685" s="234"/>
    </row>
    <row r="35686" spans="1:1">
      <c r="A35686" s="234"/>
    </row>
    <row r="35687" spans="1:1">
      <c r="A35687" s="234"/>
    </row>
    <row r="35688" spans="1:1">
      <c r="A35688" s="234"/>
    </row>
    <row r="35689" spans="1:1">
      <c r="A35689" s="234"/>
    </row>
    <row r="35690" spans="1:1">
      <c r="A35690" s="234"/>
    </row>
    <row r="35691" spans="1:1">
      <c r="A35691" s="234"/>
    </row>
    <row r="35692" spans="1:1">
      <c r="A35692" s="234"/>
    </row>
    <row r="35693" spans="1:1">
      <c r="A35693" s="234"/>
    </row>
    <row r="35694" spans="1:1">
      <c r="A35694" s="234"/>
    </row>
    <row r="35695" spans="1:1">
      <c r="A35695" s="234"/>
    </row>
    <row r="35696" spans="1:1">
      <c r="A35696" s="234"/>
    </row>
    <row r="35697" spans="1:1">
      <c r="A35697" s="234"/>
    </row>
    <row r="35698" spans="1:1">
      <c r="A35698" s="234"/>
    </row>
    <row r="35699" spans="1:1">
      <c r="A35699" s="234"/>
    </row>
    <row r="35700" spans="1:1">
      <c r="A35700" s="234"/>
    </row>
    <row r="35701" spans="1:1">
      <c r="A35701" s="234"/>
    </row>
    <row r="35702" spans="1:1">
      <c r="A35702" s="234"/>
    </row>
    <row r="35703" spans="1:1">
      <c r="A35703" s="234"/>
    </row>
    <row r="35704" spans="1:1">
      <c r="A35704" s="234"/>
    </row>
    <row r="35705" spans="1:1">
      <c r="A35705" s="234"/>
    </row>
    <row r="35706" spans="1:1">
      <c r="A35706" s="234"/>
    </row>
    <row r="35707" spans="1:1">
      <c r="A35707" s="234"/>
    </row>
    <row r="35708" spans="1:1">
      <c r="A35708" s="234"/>
    </row>
    <row r="35709" spans="1:1">
      <c r="A35709" s="234"/>
    </row>
    <row r="35710" spans="1:1">
      <c r="A35710" s="234"/>
    </row>
    <row r="35711" spans="1:1">
      <c r="A35711" s="234"/>
    </row>
    <row r="35712" spans="1:1">
      <c r="A35712" s="234"/>
    </row>
    <row r="35713" spans="1:1">
      <c r="A35713" s="234"/>
    </row>
    <row r="35714" spans="1:1">
      <c r="A35714" s="234"/>
    </row>
    <row r="35715" spans="1:1">
      <c r="A35715" s="234"/>
    </row>
    <row r="35716" spans="1:1">
      <c r="A35716" s="234"/>
    </row>
    <row r="35717" spans="1:1">
      <c r="A35717" s="234"/>
    </row>
    <row r="35718" spans="1:1">
      <c r="A35718" s="234"/>
    </row>
    <row r="35719" spans="1:1">
      <c r="A35719" s="234"/>
    </row>
    <row r="35720" spans="1:1">
      <c r="A35720" s="234"/>
    </row>
    <row r="35721" spans="1:1">
      <c r="A35721" s="234"/>
    </row>
    <row r="35722" spans="1:1">
      <c r="A35722" s="234"/>
    </row>
    <row r="35723" spans="1:1">
      <c r="A35723" s="234"/>
    </row>
    <row r="35724" spans="1:1">
      <c r="A35724" s="234"/>
    </row>
    <row r="35725" spans="1:1">
      <c r="A35725" s="234"/>
    </row>
    <row r="35726" spans="1:1">
      <c r="A35726" s="234"/>
    </row>
    <row r="35727" spans="1:1">
      <c r="A35727" s="234"/>
    </row>
    <row r="35728" spans="1:1">
      <c r="A35728" s="234"/>
    </row>
    <row r="35729" spans="1:1">
      <c r="A35729" s="234"/>
    </row>
    <row r="35730" spans="1:1">
      <c r="A35730" s="234"/>
    </row>
    <row r="35731" spans="1:1">
      <c r="A35731" s="234"/>
    </row>
    <row r="35732" spans="1:1">
      <c r="A35732" s="234"/>
    </row>
    <row r="35733" spans="1:1">
      <c r="A35733" s="234"/>
    </row>
    <row r="35734" spans="1:1">
      <c r="A35734" s="234"/>
    </row>
    <row r="35735" spans="1:1">
      <c r="A35735" s="234"/>
    </row>
    <row r="35736" spans="1:1">
      <c r="A35736" s="234"/>
    </row>
    <row r="35737" spans="1:1">
      <c r="A35737" s="234"/>
    </row>
    <row r="35738" spans="1:1">
      <c r="A35738" s="234"/>
    </row>
    <row r="35739" spans="1:1">
      <c r="A35739" s="234"/>
    </row>
    <row r="35740" spans="1:1">
      <c r="A35740" s="234"/>
    </row>
    <row r="35741" spans="1:1">
      <c r="A35741" s="234"/>
    </row>
    <row r="35742" spans="1:1">
      <c r="A35742" s="234"/>
    </row>
    <row r="35743" spans="1:1">
      <c r="A35743" s="234"/>
    </row>
    <row r="35744" spans="1:1">
      <c r="A35744" s="234"/>
    </row>
    <row r="35745" spans="1:1">
      <c r="A35745" s="234"/>
    </row>
    <row r="35746" spans="1:1">
      <c r="A35746" s="234"/>
    </row>
    <row r="35747" spans="1:1">
      <c r="A35747" s="234"/>
    </row>
    <row r="35748" spans="1:1">
      <c r="A35748" s="234"/>
    </row>
    <row r="35749" spans="1:1">
      <c r="A35749" s="234"/>
    </row>
    <row r="35750" spans="1:1">
      <c r="A35750" s="234"/>
    </row>
    <row r="35751" spans="1:1">
      <c r="A35751" s="234"/>
    </row>
    <row r="35752" spans="1:1">
      <c r="A35752" s="234"/>
    </row>
    <row r="35753" spans="1:1">
      <c r="A35753" s="234"/>
    </row>
    <row r="35754" spans="1:1">
      <c r="A35754" s="234"/>
    </row>
    <row r="35755" spans="1:1">
      <c r="A35755" s="234"/>
    </row>
    <row r="35756" spans="1:1">
      <c r="A35756" s="234"/>
    </row>
    <row r="35757" spans="1:1">
      <c r="A35757" s="234"/>
    </row>
    <row r="35758" spans="1:1">
      <c r="A35758" s="234"/>
    </row>
    <row r="35759" spans="1:1">
      <c r="A35759" s="234"/>
    </row>
    <row r="35760" spans="1:1">
      <c r="A35760" s="234"/>
    </row>
    <row r="35761" spans="1:1">
      <c r="A35761" s="234"/>
    </row>
    <row r="35762" spans="1:1">
      <c r="A35762" s="234"/>
    </row>
    <row r="35763" spans="1:1">
      <c r="A35763" s="234"/>
    </row>
    <row r="35764" spans="1:1">
      <c r="A35764" s="234"/>
    </row>
    <row r="35765" spans="1:1">
      <c r="A35765" s="234"/>
    </row>
    <row r="35766" spans="1:1">
      <c r="A35766" s="234"/>
    </row>
    <row r="35767" spans="1:1">
      <c r="A35767" s="234"/>
    </row>
    <row r="35768" spans="1:1">
      <c r="A35768" s="234"/>
    </row>
    <row r="35769" spans="1:1">
      <c r="A35769" s="234"/>
    </row>
    <row r="35770" spans="1:1">
      <c r="A35770" s="234"/>
    </row>
    <row r="35771" spans="1:1">
      <c r="A35771" s="234"/>
    </row>
    <row r="35772" spans="1:1">
      <c r="A35772" s="234"/>
    </row>
    <row r="35773" spans="1:1">
      <c r="A35773" s="234"/>
    </row>
    <row r="35774" spans="1:1">
      <c r="A35774" s="234"/>
    </row>
    <row r="35775" spans="1:1">
      <c r="A35775" s="234"/>
    </row>
    <row r="35776" spans="1:1">
      <c r="A35776" s="234"/>
    </row>
    <row r="35777" spans="1:1">
      <c r="A35777" s="234"/>
    </row>
    <row r="35778" spans="1:1">
      <c r="A35778" s="234"/>
    </row>
    <row r="35779" spans="1:1">
      <c r="A35779" s="234"/>
    </row>
    <row r="35780" spans="1:1">
      <c r="A35780" s="234"/>
    </row>
    <row r="35781" spans="1:1">
      <c r="A35781" s="234"/>
    </row>
    <row r="35782" spans="1:1">
      <c r="A35782" s="234"/>
    </row>
    <row r="35783" spans="1:1">
      <c r="A35783" s="234"/>
    </row>
    <row r="35784" spans="1:1">
      <c r="A35784" s="234"/>
    </row>
    <row r="35785" spans="1:1">
      <c r="A35785" s="234"/>
    </row>
    <row r="35786" spans="1:1">
      <c r="A35786" s="234"/>
    </row>
    <row r="35787" spans="1:1">
      <c r="A35787" s="234"/>
    </row>
    <row r="35788" spans="1:1">
      <c r="A35788" s="234"/>
    </row>
    <row r="35789" spans="1:1">
      <c r="A35789" s="234"/>
    </row>
    <row r="35790" spans="1:1">
      <c r="A35790" s="234"/>
    </row>
    <row r="35791" spans="1:1">
      <c r="A35791" s="234"/>
    </row>
    <row r="35792" spans="1:1">
      <c r="A35792" s="234"/>
    </row>
    <row r="35793" spans="1:1">
      <c r="A35793" s="234"/>
    </row>
    <row r="35794" spans="1:1">
      <c r="A35794" s="234"/>
    </row>
    <row r="35795" spans="1:1">
      <c r="A35795" s="234"/>
    </row>
    <row r="35796" spans="1:1">
      <c r="A35796" s="234"/>
    </row>
    <row r="35797" spans="1:1">
      <c r="A35797" s="234"/>
    </row>
    <row r="35798" spans="1:1">
      <c r="A35798" s="234"/>
    </row>
    <row r="35799" spans="1:1">
      <c r="A35799" s="234"/>
    </row>
    <row r="35800" spans="1:1">
      <c r="A35800" s="234"/>
    </row>
    <row r="35801" spans="1:1">
      <c r="A35801" s="234"/>
    </row>
    <row r="35802" spans="1:1">
      <c r="A35802" s="234"/>
    </row>
    <row r="35803" spans="1:1">
      <c r="A35803" s="234"/>
    </row>
    <row r="35804" spans="1:1">
      <c r="A35804" s="234"/>
    </row>
    <row r="35805" spans="1:1">
      <c r="A35805" s="234"/>
    </row>
    <row r="35806" spans="1:1">
      <c r="A35806" s="234"/>
    </row>
    <row r="35807" spans="1:1">
      <c r="A35807" s="234"/>
    </row>
    <row r="35808" spans="1:1">
      <c r="A35808" s="234"/>
    </row>
    <row r="35809" spans="1:1">
      <c r="A35809" s="234"/>
    </row>
    <row r="35810" spans="1:1">
      <c r="A35810" s="234"/>
    </row>
    <row r="35811" spans="1:1">
      <c r="A35811" s="234"/>
    </row>
    <row r="35812" spans="1:1">
      <c r="A35812" s="234"/>
    </row>
    <row r="35813" spans="1:1">
      <c r="A35813" s="234"/>
    </row>
    <row r="35814" spans="1:1">
      <c r="A35814" s="234"/>
    </row>
    <row r="35815" spans="1:1">
      <c r="A35815" s="234"/>
    </row>
    <row r="35816" spans="1:1">
      <c r="A35816" s="234"/>
    </row>
    <row r="35817" spans="1:1">
      <c r="A35817" s="234"/>
    </row>
    <row r="35818" spans="1:1">
      <c r="A35818" s="234"/>
    </row>
    <row r="35819" spans="1:1">
      <c r="A35819" s="234"/>
    </row>
    <row r="35820" spans="1:1">
      <c r="A35820" s="234"/>
    </row>
    <row r="35821" spans="1:1">
      <c r="A35821" s="234"/>
    </row>
    <row r="35822" spans="1:1">
      <c r="A35822" s="234"/>
    </row>
    <row r="35823" spans="1:1">
      <c r="A35823" s="234"/>
    </row>
    <row r="35824" spans="1:1">
      <c r="A35824" s="234"/>
    </row>
    <row r="35825" spans="1:1">
      <c r="A35825" s="234"/>
    </row>
    <row r="35826" spans="1:1">
      <c r="A35826" s="234"/>
    </row>
    <row r="35827" spans="1:1">
      <c r="A35827" s="234"/>
    </row>
    <row r="35828" spans="1:1">
      <c r="A35828" s="234"/>
    </row>
    <row r="35829" spans="1:1">
      <c r="A35829" s="234"/>
    </row>
    <row r="35830" spans="1:1">
      <c r="A35830" s="234"/>
    </row>
    <row r="35831" spans="1:1">
      <c r="A35831" s="234"/>
    </row>
    <row r="35832" spans="1:1">
      <c r="A35832" s="234"/>
    </row>
    <row r="35833" spans="1:1">
      <c r="A35833" s="234"/>
    </row>
    <row r="35834" spans="1:1">
      <c r="A35834" s="234"/>
    </row>
    <row r="35835" spans="1:1">
      <c r="A35835" s="234"/>
    </row>
    <row r="35836" spans="1:1">
      <c r="A35836" s="234"/>
    </row>
    <row r="35837" spans="1:1">
      <c r="A35837" s="234"/>
    </row>
    <row r="35838" spans="1:1">
      <c r="A35838" s="234"/>
    </row>
    <row r="35839" spans="1:1">
      <c r="A35839" s="234"/>
    </row>
    <row r="35840" spans="1:1">
      <c r="A35840" s="234"/>
    </row>
    <row r="35841" spans="1:1">
      <c r="A35841" s="234"/>
    </row>
    <row r="35842" spans="1:1">
      <c r="A35842" s="234"/>
    </row>
    <row r="35843" spans="1:1">
      <c r="A35843" s="234"/>
    </row>
    <row r="35844" spans="1:1">
      <c r="A35844" s="234"/>
    </row>
    <row r="35845" spans="1:1">
      <c r="A35845" s="234"/>
    </row>
    <row r="35846" spans="1:1">
      <c r="A35846" s="234"/>
    </row>
    <row r="35847" spans="1:1">
      <c r="A35847" s="234"/>
    </row>
    <row r="35848" spans="1:1">
      <c r="A35848" s="234"/>
    </row>
    <row r="35849" spans="1:1">
      <c r="A35849" s="234"/>
    </row>
    <row r="35850" spans="1:1">
      <c r="A35850" s="234"/>
    </row>
    <row r="35851" spans="1:1">
      <c r="A35851" s="234"/>
    </row>
    <row r="35852" spans="1:1">
      <c r="A35852" s="234"/>
    </row>
    <row r="35853" spans="1:1">
      <c r="A35853" s="234"/>
    </row>
    <row r="35854" spans="1:1">
      <c r="A35854" s="234"/>
    </row>
    <row r="35855" spans="1:1">
      <c r="A35855" s="234"/>
    </row>
    <row r="35856" spans="1:1">
      <c r="A35856" s="234"/>
    </row>
    <row r="35857" spans="1:1">
      <c r="A35857" s="234"/>
    </row>
    <row r="35858" spans="1:1">
      <c r="A35858" s="234"/>
    </row>
    <row r="35859" spans="1:1">
      <c r="A35859" s="234"/>
    </row>
    <row r="35860" spans="1:1">
      <c r="A35860" s="234"/>
    </row>
    <row r="35861" spans="1:1">
      <c r="A35861" s="234"/>
    </row>
    <row r="35862" spans="1:1">
      <c r="A35862" s="234"/>
    </row>
    <row r="35863" spans="1:1">
      <c r="A35863" s="234"/>
    </row>
    <row r="35864" spans="1:1">
      <c r="A35864" s="234"/>
    </row>
    <row r="35865" spans="1:1">
      <c r="A35865" s="234"/>
    </row>
    <row r="35866" spans="1:1">
      <c r="A35866" s="234"/>
    </row>
    <row r="35867" spans="1:1">
      <c r="A35867" s="234"/>
    </row>
    <row r="35868" spans="1:1">
      <c r="A35868" s="234"/>
    </row>
    <row r="35869" spans="1:1">
      <c r="A35869" s="234"/>
    </row>
    <row r="35870" spans="1:1">
      <c r="A35870" s="234"/>
    </row>
    <row r="35871" spans="1:1">
      <c r="A35871" s="234"/>
    </row>
    <row r="35872" spans="1:1">
      <c r="A35872" s="234"/>
    </row>
    <row r="35873" spans="1:1">
      <c r="A35873" s="234"/>
    </row>
    <row r="35874" spans="1:1">
      <c r="A35874" s="234"/>
    </row>
    <row r="35875" spans="1:1">
      <c r="A35875" s="234"/>
    </row>
    <row r="35876" spans="1:1">
      <c r="A35876" s="234"/>
    </row>
    <row r="35877" spans="1:1">
      <c r="A35877" s="234"/>
    </row>
    <row r="35878" spans="1:1">
      <c r="A35878" s="234"/>
    </row>
    <row r="35879" spans="1:1">
      <c r="A35879" s="234"/>
    </row>
    <row r="35880" spans="1:1">
      <c r="A35880" s="234"/>
    </row>
    <row r="35881" spans="1:1">
      <c r="A35881" s="234"/>
    </row>
    <row r="35882" spans="1:1">
      <c r="A35882" s="234"/>
    </row>
    <row r="35883" spans="1:1">
      <c r="A35883" s="234"/>
    </row>
    <row r="35884" spans="1:1">
      <c r="A35884" s="234"/>
    </row>
    <row r="35885" spans="1:1">
      <c r="A35885" s="234"/>
    </row>
    <row r="35886" spans="1:1">
      <c r="A35886" s="234"/>
    </row>
    <row r="35887" spans="1:1">
      <c r="A35887" s="234"/>
    </row>
    <row r="35888" spans="1:1">
      <c r="A35888" s="234"/>
    </row>
    <row r="35889" spans="1:1">
      <c r="A35889" s="234"/>
    </row>
    <row r="35890" spans="1:1">
      <c r="A35890" s="234"/>
    </row>
    <row r="35891" spans="1:1">
      <c r="A35891" s="234"/>
    </row>
    <row r="35892" spans="1:1">
      <c r="A35892" s="234"/>
    </row>
    <row r="35893" spans="1:1">
      <c r="A35893" s="234"/>
    </row>
    <row r="35894" spans="1:1">
      <c r="A35894" s="234"/>
    </row>
    <row r="35895" spans="1:1">
      <c r="A35895" s="234"/>
    </row>
    <row r="35896" spans="1:1">
      <c r="A35896" s="234"/>
    </row>
    <row r="35897" spans="1:1">
      <c r="A35897" s="234"/>
    </row>
    <row r="35898" spans="1:1">
      <c r="A35898" s="234"/>
    </row>
    <row r="35899" spans="1:1">
      <c r="A35899" s="234"/>
    </row>
    <row r="35900" spans="1:1">
      <c r="A35900" s="234"/>
    </row>
    <row r="35901" spans="1:1">
      <c r="A35901" s="234"/>
    </row>
    <row r="35902" spans="1:1">
      <c r="A35902" s="234"/>
    </row>
    <row r="35903" spans="1:1">
      <c r="A35903" s="234"/>
    </row>
    <row r="35904" spans="1:1">
      <c r="A35904" s="234"/>
    </row>
    <row r="35905" spans="1:1">
      <c r="A35905" s="234"/>
    </row>
    <row r="35906" spans="1:1">
      <c r="A35906" s="234"/>
    </row>
    <row r="35907" spans="1:1">
      <c r="A35907" s="234"/>
    </row>
    <row r="35908" spans="1:1">
      <c r="A35908" s="234"/>
    </row>
    <row r="35909" spans="1:1">
      <c r="A35909" s="234"/>
    </row>
    <row r="35910" spans="1:1">
      <c r="A35910" s="234"/>
    </row>
    <row r="35911" spans="1:1">
      <c r="A35911" s="234"/>
    </row>
    <row r="35912" spans="1:1">
      <c r="A35912" s="234"/>
    </row>
    <row r="35913" spans="1:1">
      <c r="A35913" s="234"/>
    </row>
    <row r="35914" spans="1:1">
      <c r="A35914" s="234"/>
    </row>
    <row r="35915" spans="1:1">
      <c r="A35915" s="234"/>
    </row>
    <row r="35916" spans="1:1">
      <c r="A35916" s="234"/>
    </row>
    <row r="35917" spans="1:1">
      <c r="A35917" s="234"/>
    </row>
    <row r="35918" spans="1:1">
      <c r="A35918" s="234"/>
    </row>
    <row r="35919" spans="1:1">
      <c r="A35919" s="234"/>
    </row>
    <row r="35920" spans="1:1">
      <c r="A35920" s="234"/>
    </row>
    <row r="35921" spans="1:1">
      <c r="A35921" s="234"/>
    </row>
    <row r="35922" spans="1:1">
      <c r="A35922" s="234"/>
    </row>
    <row r="35923" spans="1:1">
      <c r="A35923" s="234"/>
    </row>
    <row r="35924" spans="1:1">
      <c r="A35924" s="234"/>
    </row>
    <row r="35925" spans="1:1">
      <c r="A35925" s="234"/>
    </row>
    <row r="35926" spans="1:1">
      <c r="A35926" s="234"/>
    </row>
    <row r="35927" spans="1:1">
      <c r="A35927" s="234"/>
    </row>
    <row r="35928" spans="1:1">
      <c r="A35928" s="234"/>
    </row>
    <row r="35929" spans="1:1">
      <c r="A35929" s="234"/>
    </row>
    <row r="35930" spans="1:1">
      <c r="A35930" s="234"/>
    </row>
    <row r="35931" spans="1:1">
      <c r="A35931" s="234"/>
    </row>
    <row r="35932" spans="1:1">
      <c r="A35932" s="234"/>
    </row>
    <row r="35933" spans="1:1">
      <c r="A35933" s="234"/>
    </row>
    <row r="35934" spans="1:1">
      <c r="A35934" s="234"/>
    </row>
    <row r="35935" spans="1:1">
      <c r="A35935" s="234"/>
    </row>
    <row r="35936" spans="1:1">
      <c r="A35936" s="234"/>
    </row>
    <row r="35937" spans="1:1">
      <c r="A35937" s="234"/>
    </row>
    <row r="35938" spans="1:1">
      <c r="A35938" s="234"/>
    </row>
    <row r="35939" spans="1:1">
      <c r="A35939" s="234"/>
    </row>
    <row r="35940" spans="1:1">
      <c r="A35940" s="234"/>
    </row>
    <row r="35941" spans="1:1">
      <c r="A35941" s="234"/>
    </row>
    <row r="35942" spans="1:1">
      <c r="A35942" s="234"/>
    </row>
    <row r="35943" spans="1:1">
      <c r="A35943" s="234"/>
    </row>
    <row r="35944" spans="1:1">
      <c r="A35944" s="234"/>
    </row>
    <row r="35945" spans="1:1">
      <c r="A35945" s="234"/>
    </row>
    <row r="35946" spans="1:1">
      <c r="A35946" s="234"/>
    </row>
    <row r="35947" spans="1:1">
      <c r="A35947" s="234"/>
    </row>
    <row r="35948" spans="1:1">
      <c r="A35948" s="234"/>
    </row>
    <row r="35949" spans="1:1">
      <c r="A35949" s="234"/>
    </row>
    <row r="35950" spans="1:1">
      <c r="A35950" s="234"/>
    </row>
    <row r="35951" spans="1:1">
      <c r="A35951" s="234"/>
    </row>
    <row r="35952" spans="1:1">
      <c r="A35952" s="234"/>
    </row>
    <row r="35953" spans="1:1">
      <c r="A35953" s="234"/>
    </row>
    <row r="35954" spans="1:1">
      <c r="A35954" s="234"/>
    </row>
    <row r="35955" spans="1:1">
      <c r="A35955" s="234"/>
    </row>
    <row r="35956" spans="1:1">
      <c r="A35956" s="234"/>
    </row>
    <row r="35957" spans="1:1">
      <c r="A35957" s="234"/>
    </row>
    <row r="35958" spans="1:1">
      <c r="A35958" s="234"/>
    </row>
    <row r="35959" spans="1:1">
      <c r="A35959" s="234"/>
    </row>
    <row r="35960" spans="1:1">
      <c r="A35960" s="234"/>
    </row>
    <row r="35961" spans="1:1">
      <c r="A35961" s="234"/>
    </row>
    <row r="35962" spans="1:1">
      <c r="A35962" s="234"/>
    </row>
    <row r="35963" spans="1:1">
      <c r="A35963" s="234"/>
    </row>
    <row r="35964" spans="1:1">
      <c r="A35964" s="234"/>
    </row>
    <row r="35965" spans="1:1">
      <c r="A35965" s="234"/>
    </row>
    <row r="35966" spans="1:1">
      <c r="A35966" s="234"/>
    </row>
    <row r="35967" spans="1:1">
      <c r="A35967" s="234"/>
    </row>
    <row r="35968" spans="1:1">
      <c r="A35968" s="234"/>
    </row>
    <row r="35969" spans="1:1">
      <c r="A35969" s="234"/>
    </row>
    <row r="35970" spans="1:1">
      <c r="A35970" s="234"/>
    </row>
    <row r="35971" spans="1:1">
      <c r="A35971" s="234"/>
    </row>
    <row r="35972" spans="1:1">
      <c r="A35972" s="234"/>
    </row>
    <row r="35973" spans="1:1">
      <c r="A35973" s="234"/>
    </row>
    <row r="35974" spans="1:1">
      <c r="A35974" s="234"/>
    </row>
    <row r="35975" spans="1:1">
      <c r="A35975" s="234"/>
    </row>
    <row r="35976" spans="1:1">
      <c r="A35976" s="234"/>
    </row>
    <row r="35977" spans="1:1">
      <c r="A35977" s="234"/>
    </row>
    <row r="35978" spans="1:1">
      <c r="A35978" s="234"/>
    </row>
    <row r="35979" spans="1:1">
      <c r="A35979" s="234"/>
    </row>
    <row r="35980" spans="1:1">
      <c r="A35980" s="234"/>
    </row>
    <row r="35981" spans="1:1">
      <c r="A35981" s="234"/>
    </row>
    <row r="35982" spans="1:1">
      <c r="A35982" s="234"/>
    </row>
    <row r="35983" spans="1:1">
      <c r="A35983" s="234"/>
    </row>
    <row r="35984" spans="1:1">
      <c r="A35984" s="234"/>
    </row>
    <row r="35985" spans="1:1">
      <c r="A35985" s="234"/>
    </row>
    <row r="35986" spans="1:1">
      <c r="A35986" s="234"/>
    </row>
    <row r="35987" spans="1:1">
      <c r="A35987" s="234"/>
    </row>
    <row r="35988" spans="1:1">
      <c r="A35988" s="234"/>
    </row>
    <row r="35989" spans="1:1">
      <c r="A35989" s="234"/>
    </row>
    <row r="35990" spans="1:1">
      <c r="A35990" s="234"/>
    </row>
    <row r="35991" spans="1:1">
      <c r="A35991" s="234"/>
    </row>
    <row r="35992" spans="1:1">
      <c r="A35992" s="234"/>
    </row>
    <row r="35993" spans="1:1">
      <c r="A35993" s="234"/>
    </row>
    <row r="35994" spans="1:1">
      <c r="A35994" s="234"/>
    </row>
    <row r="35995" spans="1:1">
      <c r="A35995" s="234"/>
    </row>
    <row r="35996" spans="1:1">
      <c r="A35996" s="234"/>
    </row>
    <row r="35997" spans="1:1">
      <c r="A35997" s="234"/>
    </row>
    <row r="35998" spans="1:1">
      <c r="A35998" s="234"/>
    </row>
    <row r="35999" spans="1:1">
      <c r="A35999" s="234"/>
    </row>
    <row r="36000" spans="1:1">
      <c r="A36000" s="234"/>
    </row>
    <row r="36001" spans="1:1">
      <c r="A36001" s="234"/>
    </row>
    <row r="36002" spans="1:1">
      <c r="A36002" s="234"/>
    </row>
    <row r="36003" spans="1:1">
      <c r="A36003" s="234"/>
    </row>
    <row r="36004" spans="1:1">
      <c r="A36004" s="234"/>
    </row>
    <row r="36005" spans="1:1">
      <c r="A36005" s="234"/>
    </row>
    <row r="36006" spans="1:1">
      <c r="A36006" s="234"/>
    </row>
    <row r="36007" spans="1:1">
      <c r="A36007" s="234"/>
    </row>
    <row r="36008" spans="1:1">
      <c r="A36008" s="234"/>
    </row>
    <row r="36009" spans="1:1">
      <c r="A36009" s="234"/>
    </row>
    <row r="36010" spans="1:1">
      <c r="A36010" s="234"/>
    </row>
    <row r="36011" spans="1:1">
      <c r="A36011" s="234"/>
    </row>
    <row r="36012" spans="1:1">
      <c r="A36012" s="234"/>
    </row>
    <row r="36013" spans="1:1">
      <c r="A36013" s="234"/>
    </row>
    <row r="36014" spans="1:1">
      <c r="A36014" s="234"/>
    </row>
    <row r="36015" spans="1:1">
      <c r="A36015" s="234"/>
    </row>
    <row r="36016" spans="1:1">
      <c r="A36016" s="234"/>
    </row>
    <row r="36017" spans="1:1">
      <c r="A36017" s="234"/>
    </row>
    <row r="36018" spans="1:1">
      <c r="A36018" s="234"/>
    </row>
    <row r="36019" spans="1:1">
      <c r="A36019" s="234"/>
    </row>
    <row r="36020" spans="1:1">
      <c r="A36020" s="234"/>
    </row>
    <row r="36021" spans="1:1">
      <c r="A36021" s="234"/>
    </row>
    <row r="36022" spans="1:1">
      <c r="A36022" s="234"/>
    </row>
    <row r="36023" spans="1:1">
      <c r="A36023" s="234"/>
    </row>
    <row r="36024" spans="1:1">
      <c r="A36024" s="234"/>
    </row>
    <row r="36025" spans="1:1">
      <c r="A36025" s="234"/>
    </row>
    <row r="36026" spans="1:1">
      <c r="A36026" s="234"/>
    </row>
    <row r="36027" spans="1:1">
      <c r="A36027" s="234"/>
    </row>
    <row r="36028" spans="1:1">
      <c r="A36028" s="234"/>
    </row>
    <row r="36029" spans="1:1">
      <c r="A36029" s="234"/>
    </row>
    <row r="36030" spans="1:1">
      <c r="A36030" s="234"/>
    </row>
    <row r="36031" spans="1:1">
      <c r="A36031" s="234"/>
    </row>
    <row r="36032" spans="1:1">
      <c r="A36032" s="234"/>
    </row>
    <row r="36033" spans="1:1">
      <c r="A36033" s="234"/>
    </row>
    <row r="36034" spans="1:1">
      <c r="A36034" s="234"/>
    </row>
    <row r="36035" spans="1:1">
      <c r="A36035" s="234"/>
    </row>
    <row r="36036" spans="1:1">
      <c r="A36036" s="234"/>
    </row>
    <row r="36037" spans="1:1">
      <c r="A36037" s="234"/>
    </row>
    <row r="36038" spans="1:1">
      <c r="A36038" s="234"/>
    </row>
    <row r="36039" spans="1:1">
      <c r="A36039" s="234"/>
    </row>
    <row r="36040" spans="1:1">
      <c r="A36040" s="234"/>
    </row>
    <row r="36041" spans="1:1">
      <c r="A36041" s="234"/>
    </row>
    <row r="36042" spans="1:1">
      <c r="A36042" s="234"/>
    </row>
    <row r="36043" spans="1:1">
      <c r="A36043" s="234"/>
    </row>
    <row r="36044" spans="1:1">
      <c r="A36044" s="234"/>
    </row>
    <row r="36045" spans="1:1">
      <c r="A36045" s="234"/>
    </row>
    <row r="36046" spans="1:1">
      <c r="A36046" s="234"/>
    </row>
    <row r="36047" spans="1:1">
      <c r="A36047" s="234"/>
    </row>
    <row r="36048" spans="1:1">
      <c r="A36048" s="234"/>
    </row>
    <row r="36049" spans="1:1">
      <c r="A36049" s="234"/>
    </row>
    <row r="36050" spans="1:1">
      <c r="A36050" s="234"/>
    </row>
    <row r="36051" spans="1:1">
      <c r="A36051" s="234"/>
    </row>
    <row r="36052" spans="1:1">
      <c r="A36052" s="234"/>
    </row>
    <row r="36053" spans="1:1">
      <c r="A36053" s="234"/>
    </row>
    <row r="36054" spans="1:1">
      <c r="A36054" s="234"/>
    </row>
    <row r="36055" spans="1:1">
      <c r="A36055" s="234"/>
    </row>
    <row r="36056" spans="1:1">
      <c r="A36056" s="234"/>
    </row>
    <row r="36057" spans="1:1">
      <c r="A36057" s="234"/>
    </row>
    <row r="36058" spans="1:1">
      <c r="A36058" s="234"/>
    </row>
    <row r="36059" spans="1:1">
      <c r="A36059" s="234"/>
    </row>
    <row r="36060" spans="1:1">
      <c r="A36060" s="234"/>
    </row>
    <row r="36061" spans="1:1">
      <c r="A36061" s="234"/>
    </row>
    <row r="36062" spans="1:1">
      <c r="A36062" s="234"/>
    </row>
    <row r="36063" spans="1:1">
      <c r="A36063" s="234"/>
    </row>
    <row r="36064" spans="1:1">
      <c r="A36064" s="234"/>
    </row>
    <row r="36065" spans="1:1">
      <c r="A36065" s="234"/>
    </row>
    <row r="36066" spans="1:1">
      <c r="A36066" s="234"/>
    </row>
    <row r="36067" spans="1:1">
      <c r="A36067" s="234"/>
    </row>
    <row r="36068" spans="1:1">
      <c r="A36068" s="234"/>
    </row>
    <row r="36069" spans="1:1">
      <c r="A36069" s="234"/>
    </row>
    <row r="36070" spans="1:1">
      <c r="A36070" s="234"/>
    </row>
    <row r="36071" spans="1:1">
      <c r="A36071" s="234"/>
    </row>
    <row r="36072" spans="1:1">
      <c r="A36072" s="234"/>
    </row>
    <row r="36073" spans="1:1">
      <c r="A36073" s="234"/>
    </row>
    <row r="36074" spans="1:1">
      <c r="A36074" s="234"/>
    </row>
    <row r="36075" spans="1:1">
      <c r="A36075" s="234"/>
    </row>
    <row r="36076" spans="1:1">
      <c r="A36076" s="234"/>
    </row>
    <row r="36077" spans="1:1">
      <c r="A36077" s="234"/>
    </row>
    <row r="36078" spans="1:1">
      <c r="A36078" s="234"/>
    </row>
    <row r="36079" spans="1:1">
      <c r="A36079" s="234"/>
    </row>
    <row r="36080" spans="1:1">
      <c r="A36080" s="234"/>
    </row>
    <row r="36081" spans="1:1">
      <c r="A36081" s="234"/>
    </row>
    <row r="36082" spans="1:1">
      <c r="A36082" s="234"/>
    </row>
    <row r="36083" spans="1:1">
      <c r="A36083" s="234"/>
    </row>
    <row r="36084" spans="1:1">
      <c r="A36084" s="234"/>
    </row>
    <row r="36085" spans="1:1">
      <c r="A36085" s="234"/>
    </row>
    <row r="36086" spans="1:1">
      <c r="A36086" s="234"/>
    </row>
    <row r="36087" spans="1:1">
      <c r="A36087" s="234"/>
    </row>
    <row r="36088" spans="1:1">
      <c r="A36088" s="234"/>
    </row>
    <row r="36089" spans="1:1">
      <c r="A36089" s="234"/>
    </row>
    <row r="36090" spans="1:1">
      <c r="A36090" s="234"/>
    </row>
    <row r="36091" spans="1:1">
      <c r="A36091" s="234"/>
    </row>
    <row r="36092" spans="1:1">
      <c r="A36092" s="234"/>
    </row>
    <row r="36093" spans="1:1">
      <c r="A36093" s="234"/>
    </row>
    <row r="36094" spans="1:1">
      <c r="A36094" s="234"/>
    </row>
    <row r="36095" spans="1:1">
      <c r="A36095" s="234"/>
    </row>
    <row r="36096" spans="1:1">
      <c r="A36096" s="234"/>
    </row>
    <row r="36097" spans="1:1">
      <c r="A36097" s="234"/>
    </row>
    <row r="36098" spans="1:1">
      <c r="A36098" s="234"/>
    </row>
    <row r="36099" spans="1:1">
      <c r="A36099" s="234"/>
    </row>
    <row r="36100" spans="1:1">
      <c r="A36100" s="234"/>
    </row>
    <row r="36101" spans="1:1">
      <c r="A36101" s="234"/>
    </row>
    <row r="36102" spans="1:1">
      <c r="A36102" s="234"/>
    </row>
    <row r="36103" spans="1:1">
      <c r="A36103" s="234"/>
    </row>
    <row r="36104" spans="1:1">
      <c r="A36104" s="234"/>
    </row>
    <row r="36105" spans="1:1">
      <c r="A36105" s="234"/>
    </row>
    <row r="36106" spans="1:1">
      <c r="A36106" s="234"/>
    </row>
    <row r="36107" spans="1:1">
      <c r="A36107" s="234"/>
    </row>
    <row r="36108" spans="1:1">
      <c r="A36108" s="234"/>
    </row>
    <row r="36109" spans="1:1">
      <c r="A36109" s="234"/>
    </row>
    <row r="36110" spans="1:1">
      <c r="A36110" s="234"/>
    </row>
    <row r="36111" spans="1:1">
      <c r="A36111" s="234"/>
    </row>
    <row r="36112" spans="1:1">
      <c r="A36112" s="234"/>
    </row>
    <row r="36113" spans="1:1">
      <c r="A36113" s="234"/>
    </row>
    <row r="36114" spans="1:1">
      <c r="A36114" s="234"/>
    </row>
    <row r="36115" spans="1:1">
      <c r="A36115" s="234"/>
    </row>
    <row r="36116" spans="1:1">
      <c r="A36116" s="234"/>
    </row>
    <row r="36117" spans="1:1">
      <c r="A36117" s="234"/>
    </row>
    <row r="36118" spans="1:1">
      <c r="A36118" s="234"/>
    </row>
    <row r="36119" spans="1:1">
      <c r="A36119" s="234"/>
    </row>
    <row r="36120" spans="1:1">
      <c r="A36120" s="234"/>
    </row>
    <row r="36121" spans="1:1">
      <c r="A36121" s="234"/>
    </row>
    <row r="36122" spans="1:1">
      <c r="A36122" s="234"/>
    </row>
    <row r="36123" spans="1:1">
      <c r="A36123" s="234"/>
    </row>
    <row r="36124" spans="1:1">
      <c r="A36124" s="234"/>
    </row>
    <row r="36125" spans="1:1">
      <c r="A36125" s="234"/>
    </row>
    <row r="36126" spans="1:1">
      <c r="A36126" s="234"/>
    </row>
    <row r="36127" spans="1:1">
      <c r="A36127" s="234"/>
    </row>
    <row r="36128" spans="1:1">
      <c r="A36128" s="234"/>
    </row>
    <row r="36129" spans="1:1">
      <c r="A36129" s="234"/>
    </row>
    <row r="36130" spans="1:1">
      <c r="A36130" s="234"/>
    </row>
    <row r="36131" spans="1:1">
      <c r="A36131" s="234"/>
    </row>
    <row r="36132" spans="1:1">
      <c r="A36132" s="234"/>
    </row>
    <row r="36133" spans="1:1">
      <c r="A36133" s="234"/>
    </row>
    <row r="36134" spans="1:1">
      <c r="A36134" s="234"/>
    </row>
    <row r="36135" spans="1:1">
      <c r="A36135" s="234"/>
    </row>
    <row r="36136" spans="1:1">
      <c r="A36136" s="234"/>
    </row>
    <row r="36137" spans="1:1">
      <c r="A36137" s="234"/>
    </row>
    <row r="36138" spans="1:1">
      <c r="A36138" s="234"/>
    </row>
    <row r="36139" spans="1:1">
      <c r="A36139" s="234"/>
    </row>
    <row r="36140" spans="1:1">
      <c r="A36140" s="234"/>
    </row>
    <row r="36141" spans="1:1">
      <c r="A36141" s="234"/>
    </row>
    <row r="36142" spans="1:1">
      <c r="A36142" s="234"/>
    </row>
    <row r="36143" spans="1:1">
      <c r="A36143" s="234"/>
    </row>
    <row r="36144" spans="1:1">
      <c r="A36144" s="234"/>
    </row>
    <row r="36145" spans="1:1">
      <c r="A36145" s="234"/>
    </row>
    <row r="36146" spans="1:1">
      <c r="A36146" s="234"/>
    </row>
    <row r="36147" spans="1:1">
      <c r="A36147" s="234"/>
    </row>
    <row r="36148" spans="1:1">
      <c r="A36148" s="234"/>
    </row>
    <row r="36149" spans="1:1">
      <c r="A36149" s="234"/>
    </row>
    <row r="36150" spans="1:1">
      <c r="A36150" s="234"/>
    </row>
    <row r="36151" spans="1:1">
      <c r="A36151" s="234"/>
    </row>
    <row r="36152" spans="1:1">
      <c r="A36152" s="234"/>
    </row>
    <row r="36153" spans="1:1">
      <c r="A36153" s="234"/>
    </row>
    <row r="36154" spans="1:1">
      <c r="A36154" s="234"/>
    </row>
    <row r="36155" spans="1:1">
      <c r="A36155" s="234"/>
    </row>
    <row r="36156" spans="1:1">
      <c r="A36156" s="234"/>
    </row>
    <row r="36157" spans="1:1">
      <c r="A36157" s="234"/>
    </row>
    <row r="36158" spans="1:1">
      <c r="A36158" s="234"/>
    </row>
    <row r="36159" spans="1:1">
      <c r="A36159" s="234"/>
    </row>
    <row r="36160" spans="1:1">
      <c r="A36160" s="234"/>
    </row>
    <row r="36161" spans="1:1">
      <c r="A36161" s="234"/>
    </row>
    <row r="36162" spans="1:1">
      <c r="A36162" s="234"/>
    </row>
    <row r="36163" spans="1:1">
      <c r="A36163" s="234"/>
    </row>
    <row r="36164" spans="1:1">
      <c r="A36164" s="234"/>
    </row>
    <row r="36165" spans="1:1">
      <c r="A36165" s="234"/>
    </row>
    <row r="36166" spans="1:1">
      <c r="A36166" s="234"/>
    </row>
    <row r="36167" spans="1:1">
      <c r="A36167" s="234"/>
    </row>
    <row r="36168" spans="1:1">
      <c r="A36168" s="234"/>
    </row>
    <row r="36169" spans="1:1">
      <c r="A36169" s="234"/>
    </row>
    <row r="36170" spans="1:1">
      <c r="A36170" s="234"/>
    </row>
    <row r="36171" spans="1:1">
      <c r="A36171" s="234"/>
    </row>
    <row r="36172" spans="1:1">
      <c r="A36172" s="234"/>
    </row>
    <row r="36173" spans="1:1">
      <c r="A36173" s="234"/>
    </row>
    <row r="36174" spans="1:1">
      <c r="A36174" s="234"/>
    </row>
    <row r="36175" spans="1:1">
      <c r="A36175" s="234"/>
    </row>
    <row r="36176" spans="1:1">
      <c r="A36176" s="234"/>
    </row>
    <row r="36177" spans="1:1">
      <c r="A36177" s="234"/>
    </row>
    <row r="36178" spans="1:1">
      <c r="A36178" s="234"/>
    </row>
    <row r="36179" spans="1:1">
      <c r="A36179" s="234"/>
    </row>
    <row r="36180" spans="1:1">
      <c r="A36180" s="234"/>
    </row>
    <row r="36181" spans="1:1">
      <c r="A36181" s="234"/>
    </row>
    <row r="36182" spans="1:1">
      <c r="A36182" s="234"/>
    </row>
    <row r="36183" spans="1:1">
      <c r="A36183" s="234"/>
    </row>
    <row r="36184" spans="1:1">
      <c r="A36184" s="234"/>
    </row>
    <row r="36185" spans="1:1">
      <c r="A36185" s="234"/>
    </row>
    <row r="36186" spans="1:1">
      <c r="A36186" s="234"/>
    </row>
    <row r="36187" spans="1:1">
      <c r="A36187" s="234"/>
    </row>
    <row r="36188" spans="1:1">
      <c r="A36188" s="234"/>
    </row>
    <row r="36189" spans="1:1">
      <c r="A36189" s="234"/>
    </row>
    <row r="36190" spans="1:1">
      <c r="A36190" s="234"/>
    </row>
    <row r="36191" spans="1:1">
      <c r="A36191" s="234"/>
    </row>
    <row r="36192" spans="1:1">
      <c r="A36192" s="234"/>
    </row>
    <row r="36193" spans="1:1">
      <c r="A36193" s="234"/>
    </row>
    <row r="36194" spans="1:1">
      <c r="A36194" s="234"/>
    </row>
    <row r="36195" spans="1:1">
      <c r="A36195" s="234"/>
    </row>
    <row r="36196" spans="1:1">
      <c r="A36196" s="234"/>
    </row>
    <row r="36197" spans="1:1">
      <c r="A36197" s="234"/>
    </row>
    <row r="36198" spans="1:1">
      <c r="A36198" s="234"/>
    </row>
    <row r="36199" spans="1:1">
      <c r="A36199" s="234"/>
    </row>
    <row r="36200" spans="1:1">
      <c r="A36200" s="234"/>
    </row>
    <row r="36201" spans="1:1">
      <c r="A36201" s="234"/>
    </row>
    <row r="36202" spans="1:1">
      <c r="A36202" s="234"/>
    </row>
    <row r="36203" spans="1:1">
      <c r="A36203" s="234"/>
    </row>
    <row r="36204" spans="1:1">
      <c r="A36204" s="234"/>
    </row>
    <row r="36205" spans="1:1">
      <c r="A36205" s="234"/>
    </row>
    <row r="36206" spans="1:1">
      <c r="A36206" s="234"/>
    </row>
    <row r="36207" spans="1:1">
      <c r="A36207" s="234"/>
    </row>
    <row r="36208" spans="1:1">
      <c r="A36208" s="234"/>
    </row>
    <row r="36209" spans="1:1">
      <c r="A36209" s="234"/>
    </row>
    <row r="36210" spans="1:1">
      <c r="A36210" s="234"/>
    </row>
    <row r="36211" spans="1:1">
      <c r="A36211" s="234"/>
    </row>
    <row r="36212" spans="1:1">
      <c r="A36212" s="234"/>
    </row>
    <row r="36213" spans="1:1">
      <c r="A36213" s="234"/>
    </row>
    <row r="36214" spans="1:1">
      <c r="A36214" s="234"/>
    </row>
    <row r="36215" spans="1:1">
      <c r="A36215" s="234"/>
    </row>
    <row r="36216" spans="1:1">
      <c r="A36216" s="234"/>
    </row>
    <row r="36217" spans="1:1">
      <c r="A36217" s="234"/>
    </row>
    <row r="36218" spans="1:1">
      <c r="A36218" s="234"/>
    </row>
    <row r="36219" spans="1:1">
      <c r="A36219" s="234"/>
    </row>
    <row r="36220" spans="1:1">
      <c r="A36220" s="234"/>
    </row>
    <row r="36221" spans="1:1">
      <c r="A36221" s="234"/>
    </row>
    <row r="36222" spans="1:1">
      <c r="A36222" s="234"/>
    </row>
    <row r="36223" spans="1:1">
      <c r="A36223" s="234"/>
    </row>
    <row r="36224" spans="1:1">
      <c r="A36224" s="234"/>
    </row>
    <row r="36225" spans="1:1">
      <c r="A36225" s="234"/>
    </row>
    <row r="36226" spans="1:1">
      <c r="A36226" s="234"/>
    </row>
    <row r="36227" spans="1:1">
      <c r="A36227" s="234"/>
    </row>
    <row r="36228" spans="1:1">
      <c r="A36228" s="234"/>
    </row>
    <row r="36229" spans="1:1">
      <c r="A36229" s="234"/>
    </row>
    <row r="36230" spans="1:1">
      <c r="A36230" s="234"/>
    </row>
    <row r="36231" spans="1:1">
      <c r="A36231" s="234"/>
    </row>
    <row r="36232" spans="1:1">
      <c r="A36232" s="234"/>
    </row>
    <row r="36233" spans="1:1">
      <c r="A36233" s="234"/>
    </row>
    <row r="36234" spans="1:1">
      <c r="A36234" s="234"/>
    </row>
    <row r="36235" spans="1:1">
      <c r="A36235" s="234"/>
    </row>
    <row r="36236" spans="1:1">
      <c r="A36236" s="234"/>
    </row>
    <row r="36237" spans="1:1">
      <c r="A36237" s="234"/>
    </row>
    <row r="36238" spans="1:1">
      <c r="A36238" s="234"/>
    </row>
    <row r="36239" spans="1:1">
      <c r="A36239" s="234"/>
    </row>
    <row r="36240" spans="1:1">
      <c r="A36240" s="234"/>
    </row>
    <row r="36241" spans="1:1">
      <c r="A36241" s="234"/>
    </row>
    <row r="36242" spans="1:1">
      <c r="A36242" s="234"/>
    </row>
    <row r="36243" spans="1:1">
      <c r="A36243" s="234"/>
    </row>
    <row r="36244" spans="1:1">
      <c r="A36244" s="234"/>
    </row>
    <row r="36245" spans="1:1">
      <c r="A36245" s="234"/>
    </row>
    <row r="36246" spans="1:1">
      <c r="A36246" s="234"/>
    </row>
    <row r="36247" spans="1:1">
      <c r="A36247" s="234"/>
    </row>
    <row r="36248" spans="1:1">
      <c r="A36248" s="234"/>
    </row>
    <row r="36249" spans="1:1">
      <c r="A36249" s="234"/>
    </row>
    <row r="36250" spans="1:1">
      <c r="A36250" s="234"/>
    </row>
    <row r="36251" spans="1:1">
      <c r="A36251" s="234"/>
    </row>
    <row r="36252" spans="1:1">
      <c r="A36252" s="234"/>
    </row>
    <row r="36253" spans="1:1">
      <c r="A36253" s="234"/>
    </row>
    <row r="36254" spans="1:1">
      <c r="A36254" s="234"/>
    </row>
    <row r="36255" spans="1:1">
      <c r="A36255" s="234"/>
    </row>
    <row r="36256" spans="1:1">
      <c r="A36256" s="234"/>
    </row>
    <row r="36257" spans="1:1">
      <c r="A36257" s="234"/>
    </row>
    <row r="36258" spans="1:1">
      <c r="A36258" s="234"/>
    </row>
    <row r="36259" spans="1:1">
      <c r="A36259" s="234"/>
    </row>
    <row r="36260" spans="1:1">
      <c r="A36260" s="234"/>
    </row>
    <row r="36261" spans="1:1">
      <c r="A36261" s="234"/>
    </row>
    <row r="36262" spans="1:1">
      <c r="A36262" s="234"/>
    </row>
    <row r="36263" spans="1:1">
      <c r="A36263" s="234"/>
    </row>
    <row r="36264" spans="1:1">
      <c r="A36264" s="234"/>
    </row>
    <row r="36265" spans="1:1">
      <c r="A36265" s="234"/>
    </row>
    <row r="36266" spans="1:1">
      <c r="A36266" s="234"/>
    </row>
    <row r="36267" spans="1:1">
      <c r="A36267" s="234"/>
    </row>
    <row r="36268" spans="1:1">
      <c r="A36268" s="234"/>
    </row>
    <row r="36269" spans="1:1">
      <c r="A36269" s="234"/>
    </row>
    <row r="36270" spans="1:1">
      <c r="A36270" s="234"/>
    </row>
    <row r="36271" spans="1:1">
      <c r="A36271" s="234"/>
    </row>
    <row r="36272" spans="1:1">
      <c r="A36272" s="234"/>
    </row>
    <row r="36273" spans="1:1">
      <c r="A36273" s="234"/>
    </row>
    <row r="36274" spans="1:1">
      <c r="A36274" s="234"/>
    </row>
    <row r="36275" spans="1:1">
      <c r="A36275" s="234"/>
    </row>
    <row r="36276" spans="1:1">
      <c r="A36276" s="234"/>
    </row>
    <row r="36277" spans="1:1">
      <c r="A36277" s="234"/>
    </row>
    <row r="36278" spans="1:1">
      <c r="A36278" s="234"/>
    </row>
    <row r="36279" spans="1:1">
      <c r="A36279" s="234"/>
    </row>
    <row r="36280" spans="1:1">
      <c r="A36280" s="234"/>
    </row>
    <row r="36281" spans="1:1">
      <c r="A36281" s="234"/>
    </row>
    <row r="36282" spans="1:1">
      <c r="A36282" s="234"/>
    </row>
    <row r="36283" spans="1:1">
      <c r="A36283" s="234"/>
    </row>
    <row r="36284" spans="1:1">
      <c r="A36284" s="234"/>
    </row>
    <row r="36285" spans="1:1">
      <c r="A36285" s="234"/>
    </row>
    <row r="36286" spans="1:1">
      <c r="A36286" s="234"/>
    </row>
    <row r="36287" spans="1:1">
      <c r="A36287" s="234"/>
    </row>
    <row r="36288" spans="1:1">
      <c r="A36288" s="234"/>
    </row>
    <row r="36289" spans="1:1">
      <c r="A36289" s="234"/>
    </row>
    <row r="36290" spans="1:1">
      <c r="A36290" s="234"/>
    </row>
    <row r="36291" spans="1:1">
      <c r="A36291" s="234"/>
    </row>
    <row r="36292" spans="1:1">
      <c r="A36292" s="234"/>
    </row>
    <row r="36293" spans="1:1">
      <c r="A36293" s="234"/>
    </row>
    <row r="36294" spans="1:1">
      <c r="A36294" s="234"/>
    </row>
    <row r="36295" spans="1:1">
      <c r="A36295" s="234"/>
    </row>
    <row r="36296" spans="1:1">
      <c r="A36296" s="234"/>
    </row>
    <row r="36297" spans="1:1">
      <c r="A36297" s="234"/>
    </row>
    <row r="36298" spans="1:1">
      <c r="A36298" s="234"/>
    </row>
    <row r="36299" spans="1:1">
      <c r="A36299" s="234"/>
    </row>
    <row r="36300" spans="1:1">
      <c r="A36300" s="234"/>
    </row>
    <row r="36301" spans="1:1">
      <c r="A36301" s="234"/>
    </row>
    <row r="36302" spans="1:1">
      <c r="A36302" s="234"/>
    </row>
    <row r="36303" spans="1:1">
      <c r="A36303" s="234"/>
    </row>
    <row r="36304" spans="1:1">
      <c r="A36304" s="234"/>
    </row>
    <row r="36305" spans="1:1">
      <c r="A36305" s="234"/>
    </row>
    <row r="36306" spans="1:1">
      <c r="A36306" s="234"/>
    </row>
    <row r="36307" spans="1:1">
      <c r="A36307" s="234"/>
    </row>
    <row r="36308" spans="1:1">
      <c r="A36308" s="234"/>
    </row>
    <row r="36309" spans="1:1">
      <c r="A36309" s="234"/>
    </row>
    <row r="36310" spans="1:1">
      <c r="A36310" s="234"/>
    </row>
    <row r="36311" spans="1:1">
      <c r="A36311" s="234"/>
    </row>
    <row r="36312" spans="1:1">
      <c r="A36312" s="234"/>
    </row>
    <row r="36313" spans="1:1">
      <c r="A36313" s="234"/>
    </row>
    <row r="36314" spans="1:1">
      <c r="A36314" s="234"/>
    </row>
    <row r="36315" spans="1:1">
      <c r="A36315" s="234"/>
    </row>
    <row r="36316" spans="1:1">
      <c r="A36316" s="234"/>
    </row>
    <row r="36317" spans="1:1">
      <c r="A36317" s="234"/>
    </row>
    <row r="36318" spans="1:1">
      <c r="A36318" s="234"/>
    </row>
    <row r="36319" spans="1:1">
      <c r="A36319" s="234"/>
    </row>
    <row r="36320" spans="1:1">
      <c r="A36320" s="234"/>
    </row>
    <row r="36321" spans="1:1">
      <c r="A36321" s="234"/>
    </row>
    <row r="36322" spans="1:1">
      <c r="A36322" s="234"/>
    </row>
    <row r="36323" spans="1:1">
      <c r="A36323" s="234"/>
    </row>
    <row r="36324" spans="1:1">
      <c r="A36324" s="234"/>
    </row>
    <row r="36325" spans="1:1">
      <c r="A36325" s="234"/>
    </row>
    <row r="36326" spans="1:1">
      <c r="A36326" s="234"/>
    </row>
    <row r="36327" spans="1:1">
      <c r="A36327" s="234"/>
    </row>
    <row r="36328" spans="1:1">
      <c r="A36328" s="234"/>
    </row>
    <row r="36329" spans="1:1">
      <c r="A36329" s="234"/>
    </row>
    <row r="36330" spans="1:1">
      <c r="A36330" s="234"/>
    </row>
    <row r="36331" spans="1:1">
      <c r="A36331" s="234"/>
    </row>
    <row r="36332" spans="1:1">
      <c r="A36332" s="234"/>
    </row>
    <row r="36333" spans="1:1">
      <c r="A36333" s="234"/>
    </row>
    <row r="36334" spans="1:1">
      <c r="A36334" s="234"/>
    </row>
    <row r="36335" spans="1:1">
      <c r="A36335" s="234"/>
    </row>
    <row r="36336" spans="1:1">
      <c r="A36336" s="234"/>
    </row>
    <row r="36337" spans="1:1">
      <c r="A36337" s="234"/>
    </row>
    <row r="36338" spans="1:1">
      <c r="A36338" s="234"/>
    </row>
    <row r="36339" spans="1:1">
      <c r="A36339" s="234"/>
    </row>
    <row r="36340" spans="1:1">
      <c r="A36340" s="234"/>
    </row>
    <row r="36341" spans="1:1">
      <c r="A36341" s="234"/>
    </row>
    <row r="36342" spans="1:1">
      <c r="A36342" s="234"/>
    </row>
    <row r="36343" spans="1:1">
      <c r="A36343" s="234"/>
    </row>
    <row r="36344" spans="1:1">
      <c r="A36344" s="234"/>
    </row>
    <row r="36345" spans="1:1">
      <c r="A36345" s="234"/>
    </row>
    <row r="36346" spans="1:1">
      <c r="A36346" s="234"/>
    </row>
    <row r="36347" spans="1:1">
      <c r="A36347" s="234"/>
    </row>
    <row r="36348" spans="1:1">
      <c r="A36348" s="234"/>
    </row>
    <row r="36349" spans="1:1">
      <c r="A36349" s="234"/>
    </row>
    <row r="36350" spans="1:1">
      <c r="A36350" s="234"/>
    </row>
    <row r="36351" spans="1:1">
      <c r="A36351" s="234"/>
    </row>
    <row r="36352" spans="1:1">
      <c r="A36352" s="234"/>
    </row>
    <row r="36353" spans="1:1">
      <c r="A36353" s="234"/>
    </row>
    <row r="36354" spans="1:1">
      <c r="A36354" s="234"/>
    </row>
    <row r="36355" spans="1:1">
      <c r="A36355" s="234"/>
    </row>
    <row r="36356" spans="1:1">
      <c r="A36356" s="234"/>
    </row>
    <row r="36357" spans="1:1">
      <c r="A36357" s="234"/>
    </row>
    <row r="36358" spans="1:1">
      <c r="A36358" s="234"/>
    </row>
    <row r="36359" spans="1:1">
      <c r="A36359" s="234"/>
    </row>
    <row r="36360" spans="1:1">
      <c r="A36360" s="234"/>
    </row>
    <row r="36361" spans="1:1">
      <c r="A36361" s="234"/>
    </row>
    <row r="36362" spans="1:1">
      <c r="A36362" s="234"/>
    </row>
    <row r="36363" spans="1:1">
      <c r="A36363" s="234"/>
    </row>
    <row r="36364" spans="1:1">
      <c r="A36364" s="234"/>
    </row>
    <row r="36365" spans="1:1">
      <c r="A36365" s="234"/>
    </row>
    <row r="36366" spans="1:1">
      <c r="A36366" s="234"/>
    </row>
    <row r="36367" spans="1:1">
      <c r="A36367" s="234"/>
    </row>
    <row r="36368" spans="1:1">
      <c r="A36368" s="234"/>
    </row>
    <row r="36369" spans="1:1">
      <c r="A36369" s="234"/>
    </row>
    <row r="36370" spans="1:1">
      <c r="A36370" s="234"/>
    </row>
    <row r="36371" spans="1:1">
      <c r="A36371" s="234"/>
    </row>
    <row r="36372" spans="1:1">
      <c r="A36372" s="234"/>
    </row>
    <row r="36373" spans="1:1">
      <c r="A36373" s="234"/>
    </row>
    <row r="36374" spans="1:1">
      <c r="A36374" s="234"/>
    </row>
    <row r="36375" spans="1:1">
      <c r="A36375" s="234"/>
    </row>
    <row r="36376" spans="1:1">
      <c r="A36376" s="234"/>
    </row>
    <row r="36377" spans="1:1">
      <c r="A36377" s="234"/>
    </row>
    <row r="36378" spans="1:1">
      <c r="A36378" s="234"/>
    </row>
    <row r="36379" spans="1:1">
      <c r="A36379" s="234"/>
    </row>
    <row r="36380" spans="1:1">
      <c r="A36380" s="234"/>
    </row>
    <row r="36381" spans="1:1">
      <c r="A36381" s="234"/>
    </row>
    <row r="36382" spans="1:1">
      <c r="A36382" s="234"/>
    </row>
    <row r="36383" spans="1:1">
      <c r="A36383" s="234"/>
    </row>
    <row r="36384" spans="1:1">
      <c r="A36384" s="234"/>
    </row>
    <row r="36385" spans="1:1">
      <c r="A36385" s="234"/>
    </row>
    <row r="36386" spans="1:1">
      <c r="A36386" s="234"/>
    </row>
    <row r="36387" spans="1:1">
      <c r="A36387" s="234"/>
    </row>
    <row r="36388" spans="1:1">
      <c r="A36388" s="234"/>
    </row>
    <row r="36389" spans="1:1">
      <c r="A36389" s="234"/>
    </row>
    <row r="36390" spans="1:1">
      <c r="A36390" s="234"/>
    </row>
    <row r="36391" spans="1:1">
      <c r="A36391" s="234"/>
    </row>
    <row r="36392" spans="1:1">
      <c r="A36392" s="234"/>
    </row>
    <row r="36393" spans="1:1">
      <c r="A36393" s="234"/>
    </row>
    <row r="36394" spans="1:1">
      <c r="A36394" s="234"/>
    </row>
    <row r="36395" spans="1:1">
      <c r="A36395" s="234"/>
    </row>
    <row r="36396" spans="1:1">
      <c r="A36396" s="234"/>
    </row>
    <row r="36397" spans="1:1">
      <c r="A36397" s="234"/>
    </row>
    <row r="36398" spans="1:1">
      <c r="A36398" s="234"/>
    </row>
    <row r="36399" spans="1:1">
      <c r="A36399" s="234"/>
    </row>
    <row r="36400" spans="1:1">
      <c r="A36400" s="234"/>
    </row>
    <row r="36401" spans="1:1">
      <c r="A36401" s="234"/>
    </row>
    <row r="36402" spans="1:1">
      <c r="A36402" s="234"/>
    </row>
    <row r="36403" spans="1:1">
      <c r="A36403" s="234"/>
    </row>
    <row r="36404" spans="1:1">
      <c r="A36404" s="234"/>
    </row>
    <row r="36405" spans="1:1">
      <c r="A36405" s="234"/>
    </row>
    <row r="36406" spans="1:1">
      <c r="A36406" s="234"/>
    </row>
    <row r="36407" spans="1:1">
      <c r="A36407" s="234"/>
    </row>
    <row r="36408" spans="1:1">
      <c r="A36408" s="234"/>
    </row>
    <row r="36409" spans="1:1">
      <c r="A36409" s="234"/>
    </row>
    <row r="36410" spans="1:1">
      <c r="A36410" s="234"/>
    </row>
    <row r="36411" spans="1:1">
      <c r="A36411" s="234"/>
    </row>
    <row r="36412" spans="1:1">
      <c r="A36412" s="234"/>
    </row>
    <row r="36413" spans="1:1">
      <c r="A36413" s="234"/>
    </row>
    <row r="36414" spans="1:1">
      <c r="A36414" s="234"/>
    </row>
    <row r="36415" spans="1:1">
      <c r="A36415" s="234"/>
    </row>
    <row r="36416" spans="1:1">
      <c r="A36416" s="234"/>
    </row>
    <row r="36417" spans="1:1">
      <c r="A36417" s="234"/>
    </row>
    <row r="36418" spans="1:1">
      <c r="A36418" s="234"/>
    </row>
    <row r="36419" spans="1:1">
      <c r="A36419" s="234"/>
    </row>
    <row r="36420" spans="1:1">
      <c r="A36420" s="234"/>
    </row>
    <row r="36421" spans="1:1">
      <c r="A36421" s="234"/>
    </row>
    <row r="36422" spans="1:1">
      <c r="A36422" s="234"/>
    </row>
    <row r="36423" spans="1:1">
      <c r="A36423" s="234"/>
    </row>
    <row r="36424" spans="1:1">
      <c r="A36424" s="234"/>
    </row>
    <row r="36425" spans="1:1">
      <c r="A36425" s="234"/>
    </row>
    <row r="36426" spans="1:1">
      <c r="A36426" s="234"/>
    </row>
    <row r="36427" spans="1:1">
      <c r="A36427" s="234"/>
    </row>
    <row r="36428" spans="1:1">
      <c r="A36428" s="234"/>
    </row>
    <row r="36429" spans="1:1">
      <c r="A36429" s="234"/>
    </row>
    <row r="36430" spans="1:1">
      <c r="A36430" s="234"/>
    </row>
    <row r="36431" spans="1:1">
      <c r="A36431" s="234"/>
    </row>
    <row r="36432" spans="1:1">
      <c r="A36432" s="234"/>
    </row>
    <row r="36433" spans="1:1">
      <c r="A36433" s="234"/>
    </row>
    <row r="36434" spans="1:1">
      <c r="A36434" s="234"/>
    </row>
    <row r="36435" spans="1:1">
      <c r="A36435" s="234"/>
    </row>
    <row r="36436" spans="1:1">
      <c r="A36436" s="234"/>
    </row>
    <row r="36437" spans="1:1">
      <c r="A36437" s="234"/>
    </row>
    <row r="36438" spans="1:1">
      <c r="A36438" s="234"/>
    </row>
    <row r="36439" spans="1:1">
      <c r="A36439" s="234"/>
    </row>
    <row r="36440" spans="1:1">
      <c r="A36440" s="234"/>
    </row>
    <row r="36441" spans="1:1">
      <c r="A36441" s="234"/>
    </row>
    <row r="36442" spans="1:1">
      <c r="A36442" s="234"/>
    </row>
    <row r="36443" spans="1:1">
      <c r="A36443" s="234"/>
    </row>
    <row r="36444" spans="1:1">
      <c r="A36444" s="234"/>
    </row>
    <row r="36445" spans="1:1">
      <c r="A36445" s="234"/>
    </row>
    <row r="36446" spans="1:1">
      <c r="A36446" s="234"/>
    </row>
    <row r="36447" spans="1:1">
      <c r="A36447" s="234"/>
    </row>
    <row r="36448" spans="1:1">
      <c r="A36448" s="234"/>
    </row>
    <row r="36449" spans="1:1">
      <c r="A36449" s="234"/>
    </row>
    <row r="36450" spans="1:1">
      <c r="A36450" s="234"/>
    </row>
    <row r="36451" spans="1:1">
      <c r="A36451" s="234"/>
    </row>
    <row r="36452" spans="1:1">
      <c r="A36452" s="234"/>
    </row>
    <row r="36453" spans="1:1">
      <c r="A36453" s="234"/>
    </row>
    <row r="36454" spans="1:1">
      <c r="A36454" s="234"/>
    </row>
    <row r="36455" spans="1:1">
      <c r="A36455" s="234"/>
    </row>
    <row r="36456" spans="1:1">
      <c r="A36456" s="234"/>
    </row>
    <row r="36457" spans="1:1">
      <c r="A36457" s="234"/>
    </row>
    <row r="36458" spans="1:1">
      <c r="A36458" s="234"/>
    </row>
    <row r="36459" spans="1:1">
      <c r="A36459" s="234"/>
    </row>
    <row r="36460" spans="1:1">
      <c r="A36460" s="234"/>
    </row>
    <row r="36461" spans="1:1">
      <c r="A36461" s="234"/>
    </row>
    <row r="36462" spans="1:1">
      <c r="A36462" s="234"/>
    </row>
    <row r="36463" spans="1:1">
      <c r="A36463" s="234"/>
    </row>
    <row r="36464" spans="1:1">
      <c r="A36464" s="234"/>
    </row>
    <row r="36465" spans="1:1">
      <c r="A36465" s="234"/>
    </row>
    <row r="36466" spans="1:1">
      <c r="A36466" s="234"/>
    </row>
    <row r="36467" spans="1:1">
      <c r="A36467" s="234"/>
    </row>
    <row r="36468" spans="1:1">
      <c r="A36468" s="234"/>
    </row>
    <row r="36469" spans="1:1">
      <c r="A36469" s="234"/>
    </row>
    <row r="36470" spans="1:1">
      <c r="A36470" s="234"/>
    </row>
    <row r="36471" spans="1:1">
      <c r="A36471" s="234"/>
    </row>
    <row r="36472" spans="1:1">
      <c r="A36472" s="234"/>
    </row>
    <row r="36473" spans="1:1">
      <c r="A36473" s="234"/>
    </row>
    <row r="36474" spans="1:1">
      <c r="A36474" s="234"/>
    </row>
    <row r="36475" spans="1:1">
      <c r="A36475" s="234"/>
    </row>
    <row r="36476" spans="1:1">
      <c r="A36476" s="234"/>
    </row>
    <row r="36477" spans="1:1">
      <c r="A36477" s="234"/>
    </row>
    <row r="36478" spans="1:1">
      <c r="A36478" s="234"/>
    </row>
    <row r="36479" spans="1:1">
      <c r="A36479" s="234"/>
    </row>
    <row r="36480" spans="1:1">
      <c r="A36480" s="234"/>
    </row>
    <row r="36481" spans="1:1">
      <c r="A36481" s="234"/>
    </row>
    <row r="36482" spans="1:1">
      <c r="A36482" s="234"/>
    </row>
    <row r="36483" spans="1:1">
      <c r="A36483" s="234"/>
    </row>
    <row r="36484" spans="1:1">
      <c r="A36484" s="234"/>
    </row>
    <row r="36485" spans="1:1">
      <c r="A36485" s="234"/>
    </row>
    <row r="36486" spans="1:1">
      <c r="A36486" s="234"/>
    </row>
    <row r="36487" spans="1:1">
      <c r="A36487" s="234"/>
    </row>
    <row r="36488" spans="1:1">
      <c r="A36488" s="234"/>
    </row>
    <row r="36489" spans="1:1">
      <c r="A36489" s="234"/>
    </row>
    <row r="36490" spans="1:1">
      <c r="A36490" s="234"/>
    </row>
    <row r="36491" spans="1:1">
      <c r="A36491" s="234"/>
    </row>
    <row r="36492" spans="1:1">
      <c r="A36492" s="234"/>
    </row>
    <row r="36493" spans="1:1">
      <c r="A36493" s="234"/>
    </row>
    <row r="36494" spans="1:1">
      <c r="A36494" s="234"/>
    </row>
    <row r="36495" spans="1:1">
      <c r="A36495" s="234"/>
    </row>
    <row r="36496" spans="1:1">
      <c r="A36496" s="234"/>
    </row>
    <row r="36497" spans="1:1">
      <c r="A36497" s="234"/>
    </row>
    <row r="36498" spans="1:1">
      <c r="A36498" s="234"/>
    </row>
    <row r="36499" spans="1:1">
      <c r="A36499" s="234"/>
    </row>
    <row r="36500" spans="1:1">
      <c r="A36500" s="234"/>
    </row>
    <row r="36501" spans="1:1">
      <c r="A36501" s="234"/>
    </row>
    <row r="36502" spans="1:1">
      <c r="A36502" s="234"/>
    </row>
    <row r="36503" spans="1:1">
      <c r="A36503" s="234"/>
    </row>
    <row r="36504" spans="1:1">
      <c r="A36504" s="234"/>
    </row>
    <row r="36505" spans="1:1">
      <c r="A36505" s="234"/>
    </row>
    <row r="36506" spans="1:1">
      <c r="A36506" s="234"/>
    </row>
    <row r="36507" spans="1:1">
      <c r="A36507" s="234"/>
    </row>
    <row r="36508" spans="1:1">
      <c r="A36508" s="234"/>
    </row>
    <row r="36509" spans="1:1">
      <c r="A36509" s="234"/>
    </row>
    <row r="36510" spans="1:1">
      <c r="A36510" s="234"/>
    </row>
    <row r="36511" spans="1:1">
      <c r="A36511" s="234"/>
    </row>
    <row r="36512" spans="1:1">
      <c r="A36512" s="234"/>
    </row>
    <row r="36513" spans="1:1">
      <c r="A36513" s="234"/>
    </row>
    <row r="36514" spans="1:1">
      <c r="A36514" s="234"/>
    </row>
    <row r="36515" spans="1:1">
      <c r="A36515" s="234"/>
    </row>
    <row r="36516" spans="1:1">
      <c r="A36516" s="234"/>
    </row>
    <row r="36517" spans="1:1">
      <c r="A36517" s="234"/>
    </row>
    <row r="36518" spans="1:1">
      <c r="A36518" s="234"/>
    </row>
    <row r="36519" spans="1:1">
      <c r="A36519" s="234"/>
    </row>
    <row r="36520" spans="1:1">
      <c r="A36520" s="234"/>
    </row>
    <row r="36521" spans="1:1">
      <c r="A36521" s="234"/>
    </row>
    <row r="36522" spans="1:1">
      <c r="A36522" s="234"/>
    </row>
    <row r="36523" spans="1:1">
      <c r="A36523" s="234"/>
    </row>
    <row r="36524" spans="1:1">
      <c r="A36524" s="234"/>
    </row>
    <row r="36525" spans="1:1">
      <c r="A36525" s="234"/>
    </row>
    <row r="36526" spans="1:1">
      <c r="A36526" s="234"/>
    </row>
    <row r="36527" spans="1:1">
      <c r="A36527" s="234"/>
    </row>
    <row r="36528" spans="1:1">
      <c r="A36528" s="234"/>
    </row>
    <row r="36529" spans="1:1">
      <c r="A36529" s="234"/>
    </row>
    <row r="36530" spans="1:1">
      <c r="A36530" s="234"/>
    </row>
    <row r="36531" spans="1:1">
      <c r="A36531" s="234"/>
    </row>
    <row r="36532" spans="1:1">
      <c r="A36532" s="234"/>
    </row>
    <row r="36533" spans="1:1">
      <c r="A36533" s="234"/>
    </row>
    <row r="36534" spans="1:1">
      <c r="A36534" s="234"/>
    </row>
    <row r="36535" spans="1:1">
      <c r="A36535" s="234"/>
    </row>
    <row r="36536" spans="1:1">
      <c r="A36536" s="234"/>
    </row>
    <row r="36537" spans="1:1">
      <c r="A36537" s="234"/>
    </row>
    <row r="36538" spans="1:1">
      <c r="A36538" s="234"/>
    </row>
    <row r="36539" spans="1:1">
      <c r="A36539" s="234"/>
    </row>
    <row r="36540" spans="1:1">
      <c r="A36540" s="234"/>
    </row>
    <row r="36541" spans="1:1">
      <c r="A36541" s="234"/>
    </row>
    <row r="36542" spans="1:1">
      <c r="A36542" s="234"/>
    </row>
    <row r="36543" spans="1:1">
      <c r="A36543" s="234"/>
    </row>
    <row r="36544" spans="1:1">
      <c r="A36544" s="234"/>
    </row>
    <row r="36545" spans="1:1">
      <c r="A36545" s="234"/>
    </row>
    <row r="36546" spans="1:1">
      <c r="A36546" s="234"/>
    </row>
    <row r="36547" spans="1:1">
      <c r="A36547" s="234"/>
    </row>
    <row r="36548" spans="1:1">
      <c r="A36548" s="234"/>
    </row>
    <row r="36549" spans="1:1">
      <c r="A36549" s="234"/>
    </row>
    <row r="36550" spans="1:1">
      <c r="A36550" s="234"/>
    </row>
    <row r="36551" spans="1:1">
      <c r="A36551" s="234"/>
    </row>
    <row r="36552" spans="1:1">
      <c r="A36552" s="234"/>
    </row>
    <row r="36553" spans="1:1">
      <c r="A36553" s="234"/>
    </row>
    <row r="36554" spans="1:1">
      <c r="A36554" s="234"/>
    </row>
    <row r="36555" spans="1:1">
      <c r="A36555" s="234"/>
    </row>
    <row r="36556" spans="1:1">
      <c r="A36556" s="234"/>
    </row>
    <row r="36557" spans="1:1">
      <c r="A36557" s="234"/>
    </row>
    <row r="36558" spans="1:1">
      <c r="A36558" s="234"/>
    </row>
    <row r="36559" spans="1:1">
      <c r="A36559" s="234"/>
    </row>
    <row r="36560" spans="1:1">
      <c r="A36560" s="234"/>
    </row>
    <row r="36561" spans="1:1">
      <c r="A36561" s="234"/>
    </row>
    <row r="36562" spans="1:1">
      <c r="A36562" s="234"/>
    </row>
    <row r="36563" spans="1:1">
      <c r="A36563" s="234"/>
    </row>
    <row r="36564" spans="1:1">
      <c r="A36564" s="234"/>
    </row>
    <row r="36565" spans="1:1">
      <c r="A36565" s="234"/>
    </row>
    <row r="36566" spans="1:1">
      <c r="A36566" s="234"/>
    </row>
    <row r="36567" spans="1:1">
      <c r="A36567" s="234"/>
    </row>
    <row r="36568" spans="1:1">
      <c r="A36568" s="234"/>
    </row>
    <row r="36569" spans="1:1">
      <c r="A36569" s="234"/>
    </row>
    <row r="36570" spans="1:1">
      <c r="A36570" s="234"/>
    </row>
    <row r="36571" spans="1:1">
      <c r="A36571" s="234"/>
    </row>
    <row r="36572" spans="1:1">
      <c r="A36572" s="234"/>
    </row>
    <row r="36573" spans="1:1">
      <c r="A36573" s="234"/>
    </row>
    <row r="36574" spans="1:1">
      <c r="A36574" s="234"/>
    </row>
    <row r="36575" spans="1:1">
      <c r="A36575" s="234"/>
    </row>
    <row r="36576" spans="1:1">
      <c r="A36576" s="234"/>
    </row>
    <row r="36577" spans="1:1">
      <c r="A36577" s="234"/>
    </row>
    <row r="36578" spans="1:1">
      <c r="A36578" s="234"/>
    </row>
    <row r="36579" spans="1:1">
      <c r="A36579" s="234"/>
    </row>
    <row r="36580" spans="1:1">
      <c r="A36580" s="234"/>
    </row>
    <row r="36581" spans="1:1">
      <c r="A36581" s="234"/>
    </row>
    <row r="36582" spans="1:1">
      <c r="A36582" s="234"/>
    </row>
    <row r="36583" spans="1:1">
      <c r="A36583" s="234"/>
    </row>
    <row r="36584" spans="1:1">
      <c r="A36584" s="234"/>
    </row>
    <row r="36585" spans="1:1">
      <c r="A36585" s="234"/>
    </row>
    <row r="36586" spans="1:1">
      <c r="A36586" s="234"/>
    </row>
    <row r="36587" spans="1:1">
      <c r="A36587" s="234"/>
    </row>
    <row r="36588" spans="1:1">
      <c r="A36588" s="234"/>
    </row>
    <row r="36589" spans="1:1">
      <c r="A36589" s="234"/>
    </row>
    <row r="36590" spans="1:1">
      <c r="A36590" s="234"/>
    </row>
    <row r="36591" spans="1:1">
      <c r="A36591" s="234"/>
    </row>
    <row r="36592" spans="1:1">
      <c r="A36592" s="234"/>
    </row>
    <row r="36593" spans="1:1">
      <c r="A36593" s="234"/>
    </row>
    <row r="36594" spans="1:1">
      <c r="A36594" s="234"/>
    </row>
    <row r="36595" spans="1:1">
      <c r="A36595" s="234"/>
    </row>
    <row r="36596" spans="1:1">
      <c r="A36596" s="234"/>
    </row>
    <row r="36597" spans="1:1">
      <c r="A36597" s="234"/>
    </row>
    <row r="36598" spans="1:1">
      <c r="A36598" s="234"/>
    </row>
    <row r="36599" spans="1:1">
      <c r="A36599" s="234"/>
    </row>
    <row r="36600" spans="1:1">
      <c r="A36600" s="234"/>
    </row>
    <row r="36601" spans="1:1">
      <c r="A36601" s="234"/>
    </row>
    <row r="36602" spans="1:1">
      <c r="A36602" s="234"/>
    </row>
    <row r="36603" spans="1:1">
      <c r="A36603" s="234"/>
    </row>
    <row r="36604" spans="1:1">
      <c r="A36604" s="234"/>
    </row>
    <row r="36605" spans="1:1">
      <c r="A36605" s="234"/>
    </row>
    <row r="36606" spans="1:1">
      <c r="A36606" s="234"/>
    </row>
    <row r="36607" spans="1:1">
      <c r="A36607" s="234"/>
    </row>
    <row r="36608" spans="1:1">
      <c r="A36608" s="234"/>
    </row>
    <row r="36609" spans="1:1">
      <c r="A36609" s="234"/>
    </row>
    <row r="36610" spans="1:1">
      <c r="A36610" s="234"/>
    </row>
    <row r="36611" spans="1:1">
      <c r="A36611" s="234"/>
    </row>
    <row r="36612" spans="1:1">
      <c r="A36612" s="234"/>
    </row>
    <row r="36613" spans="1:1">
      <c r="A36613" s="234"/>
    </row>
    <row r="36614" spans="1:1">
      <c r="A36614" s="234"/>
    </row>
    <row r="36615" spans="1:1">
      <c r="A36615" s="234"/>
    </row>
    <row r="36616" spans="1:1">
      <c r="A36616" s="234"/>
    </row>
    <row r="36617" spans="1:1">
      <c r="A36617" s="234"/>
    </row>
    <row r="36618" spans="1:1">
      <c r="A36618" s="234"/>
    </row>
    <row r="36619" spans="1:1">
      <c r="A36619" s="234"/>
    </row>
    <row r="36620" spans="1:1">
      <c r="A36620" s="234"/>
    </row>
    <row r="36621" spans="1:1">
      <c r="A36621" s="234"/>
    </row>
    <row r="36622" spans="1:1">
      <c r="A36622" s="234"/>
    </row>
    <row r="36623" spans="1:1">
      <c r="A36623" s="234"/>
    </row>
    <row r="36624" spans="1:1">
      <c r="A36624" s="234"/>
    </row>
    <row r="36625" spans="1:1">
      <c r="A36625" s="234"/>
    </row>
    <row r="36626" spans="1:1">
      <c r="A36626" s="234"/>
    </row>
    <row r="36627" spans="1:1">
      <c r="A36627" s="234"/>
    </row>
    <row r="36628" spans="1:1">
      <c r="A36628" s="234"/>
    </row>
    <row r="36629" spans="1:1">
      <c r="A36629" s="234"/>
    </row>
    <row r="36630" spans="1:1">
      <c r="A36630" s="234"/>
    </row>
    <row r="36631" spans="1:1">
      <c r="A36631" s="234"/>
    </row>
    <row r="36632" spans="1:1">
      <c r="A36632" s="234"/>
    </row>
    <row r="36633" spans="1:1">
      <c r="A36633" s="234"/>
    </row>
    <row r="36634" spans="1:1">
      <c r="A36634" s="234"/>
    </row>
    <row r="36635" spans="1:1">
      <c r="A36635" s="234"/>
    </row>
    <row r="36636" spans="1:1">
      <c r="A36636" s="234"/>
    </row>
    <row r="36637" spans="1:1">
      <c r="A36637" s="234"/>
    </row>
    <row r="36638" spans="1:1">
      <c r="A36638" s="234"/>
    </row>
    <row r="36639" spans="1:1">
      <c r="A36639" s="234"/>
    </row>
    <row r="36640" spans="1:1">
      <c r="A36640" s="234"/>
    </row>
    <row r="36641" spans="1:1">
      <c r="A36641" s="234"/>
    </row>
    <row r="36642" spans="1:1">
      <c r="A36642" s="234"/>
    </row>
    <row r="36643" spans="1:1">
      <c r="A36643" s="234"/>
    </row>
    <row r="36644" spans="1:1">
      <c r="A36644" s="234"/>
    </row>
    <row r="36645" spans="1:1">
      <c r="A36645" s="234"/>
    </row>
    <row r="36646" spans="1:1">
      <c r="A36646" s="234"/>
    </row>
    <row r="36647" spans="1:1">
      <c r="A36647" s="234"/>
    </row>
    <row r="36648" spans="1:1">
      <c r="A36648" s="234"/>
    </row>
    <row r="36649" spans="1:1">
      <c r="A36649" s="234"/>
    </row>
    <row r="36650" spans="1:1">
      <c r="A36650" s="234"/>
    </row>
    <row r="36651" spans="1:1">
      <c r="A36651" s="234"/>
    </row>
    <row r="36652" spans="1:1">
      <c r="A36652" s="234"/>
    </row>
    <row r="36653" spans="1:1">
      <c r="A36653" s="234"/>
    </row>
    <row r="36654" spans="1:1">
      <c r="A36654" s="234"/>
    </row>
    <row r="36655" spans="1:1">
      <c r="A36655" s="234"/>
    </row>
    <row r="36656" spans="1:1">
      <c r="A36656" s="234"/>
    </row>
    <row r="36657" spans="1:1">
      <c r="A36657" s="234"/>
    </row>
    <row r="36658" spans="1:1">
      <c r="A36658" s="234"/>
    </row>
    <row r="36659" spans="1:1">
      <c r="A36659" s="234"/>
    </row>
    <row r="36660" spans="1:1">
      <c r="A36660" s="234"/>
    </row>
    <row r="36661" spans="1:1">
      <c r="A36661" s="234"/>
    </row>
    <row r="36662" spans="1:1">
      <c r="A36662" s="234"/>
    </row>
    <row r="36663" spans="1:1">
      <c r="A36663" s="234"/>
    </row>
    <row r="36664" spans="1:1">
      <c r="A36664" s="234"/>
    </row>
    <row r="36665" spans="1:1">
      <c r="A36665" s="234"/>
    </row>
    <row r="36666" spans="1:1">
      <c r="A36666" s="234"/>
    </row>
    <row r="36667" spans="1:1">
      <c r="A36667" s="234"/>
    </row>
    <row r="36668" spans="1:1">
      <c r="A36668" s="234"/>
    </row>
    <row r="36669" spans="1:1">
      <c r="A36669" s="234"/>
    </row>
    <row r="36670" spans="1:1">
      <c r="A36670" s="234"/>
    </row>
    <row r="36671" spans="1:1">
      <c r="A36671" s="234"/>
    </row>
    <row r="36672" spans="1:1">
      <c r="A36672" s="234"/>
    </row>
    <row r="36673" spans="1:1">
      <c r="A36673" s="234"/>
    </row>
    <row r="36674" spans="1:1">
      <c r="A36674" s="234"/>
    </row>
    <row r="36675" spans="1:1">
      <c r="A36675" s="234"/>
    </row>
    <row r="36676" spans="1:1">
      <c r="A36676" s="234"/>
    </row>
    <row r="36677" spans="1:1">
      <c r="A36677" s="234"/>
    </row>
    <row r="36678" spans="1:1">
      <c r="A36678" s="234"/>
    </row>
    <row r="36679" spans="1:1">
      <c r="A36679" s="234"/>
    </row>
    <row r="36680" spans="1:1">
      <c r="A36680" s="234"/>
    </row>
    <row r="36681" spans="1:1">
      <c r="A36681" s="234"/>
    </row>
    <row r="36682" spans="1:1">
      <c r="A36682" s="234"/>
    </row>
    <row r="36683" spans="1:1">
      <c r="A36683" s="234"/>
    </row>
    <row r="36684" spans="1:1">
      <c r="A36684" s="234"/>
    </row>
    <row r="36685" spans="1:1">
      <c r="A36685" s="234"/>
    </row>
    <row r="36686" spans="1:1">
      <c r="A36686" s="234"/>
    </row>
    <row r="36687" spans="1:1">
      <c r="A36687" s="234"/>
    </row>
    <row r="36688" spans="1:1">
      <c r="A36688" s="234"/>
    </row>
    <row r="36689" spans="1:1">
      <c r="A36689" s="234"/>
    </row>
    <row r="36690" spans="1:1">
      <c r="A36690" s="234"/>
    </row>
    <row r="36691" spans="1:1">
      <c r="A36691" s="234"/>
    </row>
    <row r="36692" spans="1:1">
      <c r="A36692" s="234"/>
    </row>
    <row r="36693" spans="1:1">
      <c r="A36693" s="234"/>
    </row>
    <row r="36694" spans="1:1">
      <c r="A36694" s="234"/>
    </row>
    <row r="36695" spans="1:1">
      <c r="A36695" s="234"/>
    </row>
    <row r="36696" spans="1:1">
      <c r="A36696" s="234"/>
    </row>
    <row r="36697" spans="1:1">
      <c r="A36697" s="234"/>
    </row>
    <row r="36698" spans="1:1">
      <c r="A36698" s="234"/>
    </row>
    <row r="36699" spans="1:1">
      <c r="A36699" s="234"/>
    </row>
    <row r="36700" spans="1:1">
      <c r="A36700" s="234"/>
    </row>
    <row r="36701" spans="1:1">
      <c r="A36701" s="234"/>
    </row>
    <row r="36702" spans="1:1">
      <c r="A36702" s="234"/>
    </row>
    <row r="36703" spans="1:1">
      <c r="A36703" s="234"/>
    </row>
    <row r="36704" spans="1:1">
      <c r="A36704" s="234"/>
    </row>
    <row r="36705" spans="1:1">
      <c r="A36705" s="234"/>
    </row>
    <row r="36706" spans="1:1">
      <c r="A36706" s="234"/>
    </row>
    <row r="36707" spans="1:1">
      <c r="A36707" s="234"/>
    </row>
    <row r="36708" spans="1:1">
      <c r="A36708" s="234"/>
    </row>
    <row r="36709" spans="1:1">
      <c r="A36709" s="234"/>
    </row>
    <row r="36710" spans="1:1">
      <c r="A36710" s="234"/>
    </row>
    <row r="36711" spans="1:1">
      <c r="A36711" s="234"/>
    </row>
    <row r="36712" spans="1:1">
      <c r="A36712" s="234"/>
    </row>
    <row r="36713" spans="1:1">
      <c r="A36713" s="234"/>
    </row>
    <row r="36714" spans="1:1">
      <c r="A36714" s="234"/>
    </row>
    <row r="36715" spans="1:1">
      <c r="A36715" s="234"/>
    </row>
    <row r="36716" spans="1:1">
      <c r="A36716" s="234"/>
    </row>
    <row r="36717" spans="1:1">
      <c r="A36717" s="234"/>
    </row>
    <row r="36718" spans="1:1">
      <c r="A36718" s="234"/>
    </row>
    <row r="36719" spans="1:1">
      <c r="A36719" s="234"/>
    </row>
    <row r="36720" spans="1:1">
      <c r="A36720" s="234"/>
    </row>
    <row r="36721" spans="1:1">
      <c r="A36721" s="234"/>
    </row>
    <row r="36722" spans="1:1">
      <c r="A36722" s="234"/>
    </row>
    <row r="36723" spans="1:1">
      <c r="A36723" s="234"/>
    </row>
    <row r="36724" spans="1:1">
      <c r="A36724" s="234"/>
    </row>
    <row r="36725" spans="1:1">
      <c r="A36725" s="234"/>
    </row>
    <row r="36726" spans="1:1">
      <c r="A36726" s="234"/>
    </row>
    <row r="36727" spans="1:1">
      <c r="A36727" s="234"/>
    </row>
    <row r="36728" spans="1:1">
      <c r="A36728" s="234"/>
    </row>
    <row r="36729" spans="1:1">
      <c r="A36729" s="234"/>
    </row>
    <row r="36730" spans="1:1">
      <c r="A36730" s="234"/>
    </row>
    <row r="36731" spans="1:1">
      <c r="A36731" s="234"/>
    </row>
    <row r="36732" spans="1:1">
      <c r="A36732" s="234"/>
    </row>
    <row r="36733" spans="1:1">
      <c r="A36733" s="234"/>
    </row>
    <row r="36734" spans="1:1">
      <c r="A36734" s="234"/>
    </row>
    <row r="36735" spans="1:1">
      <c r="A36735" s="234"/>
    </row>
    <row r="36736" spans="1:1">
      <c r="A36736" s="234"/>
    </row>
    <row r="36737" spans="1:1">
      <c r="A36737" s="234"/>
    </row>
    <row r="36738" spans="1:1">
      <c r="A36738" s="234"/>
    </row>
    <row r="36739" spans="1:1">
      <c r="A36739" s="234"/>
    </row>
    <row r="36740" spans="1:1">
      <c r="A36740" s="234"/>
    </row>
    <row r="36741" spans="1:1">
      <c r="A36741" s="234"/>
    </row>
    <row r="36742" spans="1:1">
      <c r="A36742" s="234"/>
    </row>
    <row r="36743" spans="1:1">
      <c r="A36743" s="234"/>
    </row>
    <row r="36744" spans="1:1">
      <c r="A36744" s="234"/>
    </row>
    <row r="36745" spans="1:1">
      <c r="A36745" s="234"/>
    </row>
    <row r="36746" spans="1:1">
      <c r="A36746" s="234"/>
    </row>
    <row r="36747" spans="1:1">
      <c r="A36747" s="234"/>
    </row>
    <row r="36748" spans="1:1">
      <c r="A36748" s="234"/>
    </row>
    <row r="36749" spans="1:1">
      <c r="A36749" s="234"/>
    </row>
    <row r="36750" spans="1:1">
      <c r="A36750" s="234"/>
    </row>
    <row r="36751" spans="1:1">
      <c r="A36751" s="234"/>
    </row>
    <row r="36752" spans="1:1">
      <c r="A36752" s="234"/>
    </row>
    <row r="36753" spans="1:1">
      <c r="A36753" s="234"/>
    </row>
    <row r="36754" spans="1:1">
      <c r="A36754" s="234"/>
    </row>
    <row r="36755" spans="1:1">
      <c r="A36755" s="234"/>
    </row>
    <row r="36756" spans="1:1">
      <c r="A36756" s="234"/>
    </row>
    <row r="36757" spans="1:1">
      <c r="A36757" s="234"/>
    </row>
    <row r="36758" spans="1:1">
      <c r="A36758" s="234"/>
    </row>
    <row r="36759" spans="1:1">
      <c r="A36759" s="234"/>
    </row>
    <row r="36760" spans="1:1">
      <c r="A36760" s="234"/>
    </row>
    <row r="36761" spans="1:1">
      <c r="A36761" s="234"/>
    </row>
    <row r="36762" spans="1:1">
      <c r="A36762" s="234"/>
    </row>
    <row r="36763" spans="1:1">
      <c r="A36763" s="234"/>
    </row>
    <row r="36764" spans="1:1">
      <c r="A36764" s="234"/>
    </row>
    <row r="36765" spans="1:1">
      <c r="A36765" s="234"/>
    </row>
    <row r="36766" spans="1:1">
      <c r="A36766" s="234"/>
    </row>
    <row r="36767" spans="1:1">
      <c r="A36767" s="234"/>
    </row>
    <row r="36768" spans="1:1">
      <c r="A36768" s="234"/>
    </row>
    <row r="36769" spans="1:1">
      <c r="A36769" s="234"/>
    </row>
    <row r="36770" spans="1:1">
      <c r="A36770" s="234"/>
    </row>
    <row r="36771" spans="1:1">
      <c r="A36771" s="234"/>
    </row>
    <row r="36772" spans="1:1">
      <c r="A36772" s="234"/>
    </row>
    <row r="36773" spans="1:1">
      <c r="A36773" s="234"/>
    </row>
    <row r="36774" spans="1:1">
      <c r="A36774" s="234"/>
    </row>
    <row r="36775" spans="1:1">
      <c r="A36775" s="234"/>
    </row>
    <row r="36776" spans="1:1">
      <c r="A36776" s="234"/>
    </row>
    <row r="36777" spans="1:1">
      <c r="A36777" s="234"/>
    </row>
    <row r="36778" spans="1:1">
      <c r="A36778" s="234"/>
    </row>
    <row r="36779" spans="1:1">
      <c r="A36779" s="234"/>
    </row>
    <row r="36780" spans="1:1">
      <c r="A36780" s="234"/>
    </row>
    <row r="36781" spans="1:1">
      <c r="A36781" s="234"/>
    </row>
    <row r="36782" spans="1:1">
      <c r="A36782" s="234"/>
    </row>
    <row r="36783" spans="1:1">
      <c r="A36783" s="234"/>
    </row>
    <row r="36784" spans="1:1">
      <c r="A36784" s="234"/>
    </row>
    <row r="36785" spans="1:1">
      <c r="A36785" s="234"/>
    </row>
    <row r="36786" spans="1:1">
      <c r="A36786" s="234"/>
    </row>
    <row r="36787" spans="1:1">
      <c r="A36787" s="234"/>
    </row>
    <row r="36788" spans="1:1">
      <c r="A36788" s="234"/>
    </row>
    <row r="36789" spans="1:1">
      <c r="A36789" s="234"/>
    </row>
    <row r="36790" spans="1:1">
      <c r="A36790" s="234"/>
    </row>
    <row r="36791" spans="1:1">
      <c r="A36791" s="234"/>
    </row>
    <row r="36792" spans="1:1">
      <c r="A36792" s="234"/>
    </row>
    <row r="36793" spans="1:1">
      <c r="A36793" s="234"/>
    </row>
    <row r="36794" spans="1:1">
      <c r="A36794" s="234"/>
    </row>
    <row r="36795" spans="1:1">
      <c r="A36795" s="234"/>
    </row>
    <row r="36796" spans="1:1">
      <c r="A36796" s="234"/>
    </row>
    <row r="36797" spans="1:1">
      <c r="A36797" s="234"/>
    </row>
    <row r="36798" spans="1:1">
      <c r="A36798" s="234"/>
    </row>
    <row r="36799" spans="1:1">
      <c r="A36799" s="234"/>
    </row>
    <row r="36800" spans="1:1">
      <c r="A36800" s="234"/>
    </row>
    <row r="36801" spans="1:1">
      <c r="A36801" s="234"/>
    </row>
    <row r="36802" spans="1:1">
      <c r="A36802" s="234"/>
    </row>
    <row r="36803" spans="1:1">
      <c r="A36803" s="234"/>
    </row>
    <row r="36804" spans="1:1">
      <c r="A36804" s="234"/>
    </row>
    <row r="36805" spans="1:1">
      <c r="A36805" s="234"/>
    </row>
    <row r="36806" spans="1:1">
      <c r="A36806" s="234"/>
    </row>
    <row r="36807" spans="1:1">
      <c r="A36807" s="234"/>
    </row>
    <row r="36808" spans="1:1">
      <c r="A36808" s="234"/>
    </row>
    <row r="36809" spans="1:1">
      <c r="A36809" s="234"/>
    </row>
    <row r="36810" spans="1:1">
      <c r="A36810" s="234"/>
    </row>
    <row r="36811" spans="1:1">
      <c r="A36811" s="234"/>
    </row>
    <row r="36812" spans="1:1">
      <c r="A36812" s="234"/>
    </row>
    <row r="36813" spans="1:1">
      <c r="A36813" s="234"/>
    </row>
    <row r="36814" spans="1:1">
      <c r="A36814" s="234"/>
    </row>
    <row r="36815" spans="1:1">
      <c r="A36815" s="234"/>
    </row>
    <row r="36816" spans="1:1">
      <c r="A36816" s="234"/>
    </row>
    <row r="36817" spans="1:1">
      <c r="A36817" s="234"/>
    </row>
    <row r="36818" spans="1:1">
      <c r="A36818" s="234"/>
    </row>
    <row r="36819" spans="1:1">
      <c r="A36819" s="234"/>
    </row>
    <row r="36820" spans="1:1">
      <c r="A36820" s="234"/>
    </row>
    <row r="36821" spans="1:1">
      <c r="A36821" s="234"/>
    </row>
    <row r="36822" spans="1:1">
      <c r="A36822" s="234"/>
    </row>
    <row r="36823" spans="1:1">
      <c r="A36823" s="234"/>
    </row>
    <row r="36824" spans="1:1">
      <c r="A36824" s="234"/>
    </row>
    <row r="36825" spans="1:1">
      <c r="A36825" s="234"/>
    </row>
    <row r="36826" spans="1:1">
      <c r="A36826" s="234"/>
    </row>
    <row r="36827" spans="1:1">
      <c r="A36827" s="234"/>
    </row>
    <row r="36828" spans="1:1">
      <c r="A36828" s="234"/>
    </row>
    <row r="36829" spans="1:1">
      <c r="A36829" s="234"/>
    </row>
    <row r="36830" spans="1:1">
      <c r="A36830" s="234"/>
    </row>
    <row r="36831" spans="1:1">
      <c r="A36831" s="234"/>
    </row>
    <row r="36832" spans="1:1">
      <c r="A36832" s="234"/>
    </row>
    <row r="36833" spans="1:1">
      <c r="A36833" s="234"/>
    </row>
    <row r="36834" spans="1:1">
      <c r="A36834" s="234"/>
    </row>
    <row r="36835" spans="1:1">
      <c r="A36835" s="234"/>
    </row>
    <row r="36836" spans="1:1">
      <c r="A36836" s="234"/>
    </row>
    <row r="36837" spans="1:1">
      <c r="A36837" s="234"/>
    </row>
    <row r="36838" spans="1:1">
      <c r="A36838" s="234"/>
    </row>
    <row r="36839" spans="1:1">
      <c r="A36839" s="234"/>
    </row>
    <row r="36840" spans="1:1">
      <c r="A36840" s="234"/>
    </row>
    <row r="36841" spans="1:1">
      <c r="A36841" s="234"/>
    </row>
    <row r="36842" spans="1:1">
      <c r="A36842" s="234"/>
    </row>
    <row r="36843" spans="1:1">
      <c r="A36843" s="234"/>
    </row>
    <row r="36844" spans="1:1">
      <c r="A36844" s="234"/>
    </row>
    <row r="36845" spans="1:1">
      <c r="A36845" s="234"/>
    </row>
    <row r="36846" spans="1:1">
      <c r="A36846" s="234"/>
    </row>
    <row r="36847" spans="1:1">
      <c r="A36847" s="234"/>
    </row>
    <row r="36848" spans="1:1">
      <c r="A36848" s="234"/>
    </row>
    <row r="36849" spans="1:1">
      <c r="A36849" s="234"/>
    </row>
    <row r="36850" spans="1:1">
      <c r="A36850" s="234"/>
    </row>
    <row r="36851" spans="1:1">
      <c r="A36851" s="234"/>
    </row>
    <row r="36852" spans="1:1">
      <c r="A36852" s="234"/>
    </row>
    <row r="36853" spans="1:1">
      <c r="A36853" s="234"/>
    </row>
    <row r="36854" spans="1:1">
      <c r="A36854" s="234"/>
    </row>
    <row r="36855" spans="1:1">
      <c r="A36855" s="234"/>
    </row>
    <row r="36856" spans="1:1">
      <c r="A36856" s="234"/>
    </row>
    <row r="36857" spans="1:1">
      <c r="A36857" s="234"/>
    </row>
    <row r="36858" spans="1:1">
      <c r="A36858" s="234"/>
    </row>
    <row r="36859" spans="1:1">
      <c r="A36859" s="234"/>
    </row>
    <row r="36860" spans="1:1">
      <c r="A36860" s="234"/>
    </row>
    <row r="36861" spans="1:1">
      <c r="A36861" s="234"/>
    </row>
    <row r="36862" spans="1:1">
      <c r="A36862" s="234"/>
    </row>
    <row r="36863" spans="1:1">
      <c r="A36863" s="234"/>
    </row>
    <row r="36864" spans="1:1">
      <c r="A36864" s="234"/>
    </row>
    <row r="36865" spans="1:1">
      <c r="A36865" s="234"/>
    </row>
    <row r="36866" spans="1:1">
      <c r="A36866" s="234"/>
    </row>
    <row r="36867" spans="1:1">
      <c r="A36867" s="234"/>
    </row>
    <row r="36868" spans="1:1">
      <c r="A36868" s="234"/>
    </row>
    <row r="36869" spans="1:1">
      <c r="A36869" s="234"/>
    </row>
    <row r="36870" spans="1:1">
      <c r="A36870" s="234"/>
    </row>
    <row r="36871" spans="1:1">
      <c r="A36871" s="234"/>
    </row>
    <row r="36872" spans="1:1">
      <c r="A36872" s="234"/>
    </row>
    <row r="36873" spans="1:1">
      <c r="A36873" s="234"/>
    </row>
    <row r="36874" spans="1:1">
      <c r="A36874" s="234"/>
    </row>
    <row r="36875" spans="1:1">
      <c r="A36875" s="234"/>
    </row>
    <row r="36876" spans="1:1">
      <c r="A36876" s="234"/>
    </row>
    <row r="36877" spans="1:1">
      <c r="A36877" s="234"/>
    </row>
    <row r="36878" spans="1:1">
      <c r="A36878" s="234"/>
    </row>
    <row r="36879" spans="1:1">
      <c r="A36879" s="234"/>
    </row>
    <row r="36880" spans="1:1">
      <c r="A36880" s="234"/>
    </row>
    <row r="36881" spans="1:1">
      <c r="A36881" s="234"/>
    </row>
    <row r="36882" spans="1:1">
      <c r="A36882" s="234"/>
    </row>
    <row r="36883" spans="1:1">
      <c r="A36883" s="234"/>
    </row>
    <row r="36884" spans="1:1">
      <c r="A36884" s="234"/>
    </row>
    <row r="36885" spans="1:1">
      <c r="A36885" s="234"/>
    </row>
    <row r="36886" spans="1:1">
      <c r="A36886" s="234"/>
    </row>
    <row r="36887" spans="1:1">
      <c r="A36887" s="234"/>
    </row>
    <row r="36888" spans="1:1">
      <c r="A36888" s="234"/>
    </row>
    <row r="36889" spans="1:1">
      <c r="A36889" s="234"/>
    </row>
    <row r="36890" spans="1:1">
      <c r="A36890" s="234"/>
    </row>
    <row r="36891" spans="1:1">
      <c r="A36891" s="234"/>
    </row>
    <row r="36892" spans="1:1">
      <c r="A36892" s="234"/>
    </row>
    <row r="36893" spans="1:1">
      <c r="A36893" s="234"/>
    </row>
    <row r="36894" spans="1:1">
      <c r="A36894" s="234"/>
    </row>
    <row r="36895" spans="1:1">
      <c r="A36895" s="234"/>
    </row>
    <row r="36896" spans="1:1">
      <c r="A36896" s="234"/>
    </row>
    <row r="36897" spans="1:1">
      <c r="A36897" s="234"/>
    </row>
    <row r="36898" spans="1:1">
      <c r="A36898" s="234"/>
    </row>
    <row r="36899" spans="1:1">
      <c r="A36899" s="234"/>
    </row>
    <row r="36900" spans="1:1">
      <c r="A36900" s="234"/>
    </row>
    <row r="36901" spans="1:1">
      <c r="A36901" s="234"/>
    </row>
    <row r="36902" spans="1:1">
      <c r="A36902" s="234"/>
    </row>
    <row r="36903" spans="1:1">
      <c r="A36903" s="234"/>
    </row>
    <row r="36904" spans="1:1">
      <c r="A36904" s="234"/>
    </row>
    <row r="36905" spans="1:1">
      <c r="A36905" s="234"/>
    </row>
    <row r="36906" spans="1:1">
      <c r="A36906" s="234"/>
    </row>
    <row r="36907" spans="1:1">
      <c r="A36907" s="234"/>
    </row>
    <row r="36908" spans="1:1">
      <c r="A36908" s="234"/>
    </row>
    <row r="36909" spans="1:1">
      <c r="A36909" s="234"/>
    </row>
    <row r="36910" spans="1:1">
      <c r="A36910" s="234"/>
    </row>
    <row r="36911" spans="1:1">
      <c r="A36911" s="234"/>
    </row>
    <row r="36912" spans="1:1">
      <c r="A36912" s="234"/>
    </row>
    <row r="36913" spans="1:1">
      <c r="A36913" s="234"/>
    </row>
    <row r="36914" spans="1:1">
      <c r="A36914" s="234"/>
    </row>
    <row r="36915" spans="1:1">
      <c r="A36915" s="234"/>
    </row>
    <row r="36916" spans="1:1">
      <c r="A36916" s="234"/>
    </row>
    <row r="36917" spans="1:1">
      <c r="A36917" s="234"/>
    </row>
    <row r="36918" spans="1:1">
      <c r="A36918" s="234"/>
    </row>
    <row r="36919" spans="1:1">
      <c r="A36919" s="234"/>
    </row>
    <row r="36920" spans="1:1">
      <c r="A36920" s="234"/>
    </row>
    <row r="36921" spans="1:1">
      <c r="A36921" s="234"/>
    </row>
    <row r="36922" spans="1:1">
      <c r="A36922" s="234"/>
    </row>
    <row r="36923" spans="1:1">
      <c r="A36923" s="234"/>
    </row>
    <row r="36924" spans="1:1">
      <c r="A36924" s="234"/>
    </row>
    <row r="36925" spans="1:1">
      <c r="A36925" s="234"/>
    </row>
    <row r="36926" spans="1:1">
      <c r="A36926" s="234"/>
    </row>
    <row r="36927" spans="1:1">
      <c r="A36927" s="234"/>
    </row>
    <row r="36928" spans="1:1">
      <c r="A36928" s="234"/>
    </row>
    <row r="36929" spans="1:1">
      <c r="A36929" s="234"/>
    </row>
    <row r="36930" spans="1:1">
      <c r="A36930" s="234"/>
    </row>
    <row r="36931" spans="1:1">
      <c r="A36931" s="234"/>
    </row>
    <row r="36932" spans="1:1">
      <c r="A36932" s="234"/>
    </row>
    <row r="36933" spans="1:1">
      <c r="A36933" s="234"/>
    </row>
    <row r="36934" spans="1:1">
      <c r="A36934" s="234"/>
    </row>
    <row r="36935" spans="1:1">
      <c r="A36935" s="234"/>
    </row>
    <row r="36936" spans="1:1">
      <c r="A36936" s="234"/>
    </row>
    <row r="36937" spans="1:1">
      <c r="A36937" s="234"/>
    </row>
    <row r="36938" spans="1:1">
      <c r="A36938" s="234"/>
    </row>
    <row r="36939" spans="1:1">
      <c r="A36939" s="234"/>
    </row>
    <row r="36940" spans="1:1">
      <c r="A36940" s="234"/>
    </row>
    <row r="36941" spans="1:1">
      <c r="A36941" s="234"/>
    </row>
    <row r="36942" spans="1:1">
      <c r="A36942" s="234"/>
    </row>
    <row r="36943" spans="1:1">
      <c r="A36943" s="234"/>
    </row>
    <row r="36944" spans="1:1">
      <c r="A36944" s="234"/>
    </row>
    <row r="36945" spans="1:1">
      <c r="A36945" s="234"/>
    </row>
    <row r="36946" spans="1:1">
      <c r="A36946" s="234"/>
    </row>
    <row r="36947" spans="1:1">
      <c r="A36947" s="234"/>
    </row>
    <row r="36948" spans="1:1">
      <c r="A36948" s="234"/>
    </row>
    <row r="36949" spans="1:1">
      <c r="A36949" s="234"/>
    </row>
    <row r="36950" spans="1:1">
      <c r="A36950" s="234"/>
    </row>
    <row r="36951" spans="1:1">
      <c r="A36951" s="234"/>
    </row>
    <row r="36952" spans="1:1">
      <c r="A36952" s="234"/>
    </row>
    <row r="36953" spans="1:1">
      <c r="A36953" s="234"/>
    </row>
    <row r="36954" spans="1:1">
      <c r="A36954" s="234"/>
    </row>
    <row r="36955" spans="1:1">
      <c r="A36955" s="234"/>
    </row>
    <row r="36956" spans="1:1">
      <c r="A36956" s="234"/>
    </row>
    <row r="36957" spans="1:1">
      <c r="A36957" s="234"/>
    </row>
    <row r="36958" spans="1:1">
      <c r="A36958" s="234"/>
    </row>
    <row r="36959" spans="1:1">
      <c r="A36959" s="234"/>
    </row>
    <row r="36960" spans="1:1">
      <c r="A36960" s="234"/>
    </row>
    <row r="36961" spans="1:1">
      <c r="A36961" s="234"/>
    </row>
    <row r="36962" spans="1:1">
      <c r="A36962" s="234"/>
    </row>
    <row r="36963" spans="1:1">
      <c r="A36963" s="234"/>
    </row>
    <row r="36964" spans="1:1">
      <c r="A36964" s="234"/>
    </row>
    <row r="36965" spans="1:1">
      <c r="A36965" s="234"/>
    </row>
    <row r="36966" spans="1:1">
      <c r="A36966" s="234"/>
    </row>
    <row r="36967" spans="1:1">
      <c r="A36967" s="234"/>
    </row>
    <row r="36968" spans="1:1">
      <c r="A36968" s="234"/>
    </row>
    <row r="36969" spans="1:1">
      <c r="A36969" s="234"/>
    </row>
    <row r="36970" spans="1:1">
      <c r="A36970" s="234"/>
    </row>
    <row r="36971" spans="1:1">
      <c r="A36971" s="234"/>
    </row>
    <row r="36972" spans="1:1">
      <c r="A36972" s="234"/>
    </row>
    <row r="36973" spans="1:1">
      <c r="A36973" s="234"/>
    </row>
    <row r="36974" spans="1:1">
      <c r="A36974" s="234"/>
    </row>
    <row r="36975" spans="1:1">
      <c r="A36975" s="234"/>
    </row>
    <row r="36976" spans="1:1">
      <c r="A36976" s="234"/>
    </row>
    <row r="36977" spans="1:1">
      <c r="A36977" s="234"/>
    </row>
    <row r="36978" spans="1:1">
      <c r="A36978" s="234"/>
    </row>
    <row r="36979" spans="1:1">
      <c r="A36979" s="234"/>
    </row>
    <row r="36980" spans="1:1">
      <c r="A36980" s="234"/>
    </row>
    <row r="36981" spans="1:1">
      <c r="A36981" s="234"/>
    </row>
    <row r="36982" spans="1:1">
      <c r="A36982" s="234"/>
    </row>
    <row r="36983" spans="1:1">
      <c r="A36983" s="234"/>
    </row>
    <row r="36984" spans="1:1">
      <c r="A36984" s="234"/>
    </row>
    <row r="36985" spans="1:1">
      <c r="A36985" s="234"/>
    </row>
    <row r="36986" spans="1:1">
      <c r="A36986" s="234"/>
    </row>
    <row r="36987" spans="1:1">
      <c r="A36987" s="234"/>
    </row>
    <row r="36988" spans="1:1">
      <c r="A36988" s="234"/>
    </row>
    <row r="36989" spans="1:1">
      <c r="A36989" s="234"/>
    </row>
    <row r="36990" spans="1:1">
      <c r="A36990" s="234"/>
    </row>
    <row r="36991" spans="1:1">
      <c r="A36991" s="234"/>
    </row>
    <row r="36992" spans="1:1">
      <c r="A36992" s="234"/>
    </row>
    <row r="36993" spans="1:1">
      <c r="A36993" s="234"/>
    </row>
    <row r="36994" spans="1:1">
      <c r="A36994" s="234"/>
    </row>
    <row r="36995" spans="1:1">
      <c r="A36995" s="234"/>
    </row>
    <row r="36996" spans="1:1">
      <c r="A36996" s="234"/>
    </row>
    <row r="36997" spans="1:1">
      <c r="A36997" s="234"/>
    </row>
    <row r="36998" spans="1:1">
      <c r="A36998" s="234"/>
    </row>
    <row r="36999" spans="1:1">
      <c r="A36999" s="234"/>
    </row>
    <row r="37000" spans="1:1">
      <c r="A37000" s="234"/>
    </row>
    <row r="37001" spans="1:1">
      <c r="A37001" s="234"/>
    </row>
    <row r="37002" spans="1:1">
      <c r="A37002" s="234"/>
    </row>
    <row r="37003" spans="1:1">
      <c r="A37003" s="234"/>
    </row>
    <row r="37004" spans="1:1">
      <c r="A37004" s="234"/>
    </row>
    <row r="37005" spans="1:1">
      <c r="A37005" s="234"/>
    </row>
    <row r="37006" spans="1:1">
      <c r="A37006" s="234"/>
    </row>
    <row r="37007" spans="1:1">
      <c r="A37007" s="234"/>
    </row>
    <row r="37008" spans="1:1">
      <c r="A37008" s="234"/>
    </row>
    <row r="37009" spans="1:1">
      <c r="A37009" s="234"/>
    </row>
    <row r="37010" spans="1:1">
      <c r="A37010" s="234"/>
    </row>
    <row r="37011" spans="1:1">
      <c r="A37011" s="234"/>
    </row>
    <row r="37012" spans="1:1">
      <c r="A37012" s="234"/>
    </row>
    <row r="37013" spans="1:1">
      <c r="A37013" s="234"/>
    </row>
    <row r="37014" spans="1:1">
      <c r="A37014" s="234"/>
    </row>
    <row r="37015" spans="1:1">
      <c r="A37015" s="234"/>
    </row>
    <row r="37016" spans="1:1">
      <c r="A37016" s="234"/>
    </row>
    <row r="37017" spans="1:1">
      <c r="A37017" s="234"/>
    </row>
    <row r="37018" spans="1:1">
      <c r="A37018" s="234"/>
    </row>
    <row r="37019" spans="1:1">
      <c r="A37019" s="234"/>
    </row>
    <row r="37020" spans="1:1">
      <c r="A37020" s="234"/>
    </row>
    <row r="37021" spans="1:1">
      <c r="A37021" s="234"/>
    </row>
    <row r="37022" spans="1:1">
      <c r="A37022" s="234"/>
    </row>
    <row r="37023" spans="1:1">
      <c r="A37023" s="234"/>
    </row>
    <row r="37024" spans="1:1">
      <c r="A37024" s="234"/>
    </row>
    <row r="37025" spans="1:1">
      <c r="A37025" s="234"/>
    </row>
    <row r="37026" spans="1:1">
      <c r="A37026" s="234"/>
    </row>
    <row r="37027" spans="1:1">
      <c r="A37027" s="234"/>
    </row>
    <row r="37028" spans="1:1">
      <c r="A37028" s="234"/>
    </row>
    <row r="37029" spans="1:1">
      <c r="A37029" s="234"/>
    </row>
    <row r="37030" spans="1:1">
      <c r="A37030" s="234"/>
    </row>
    <row r="37031" spans="1:1">
      <c r="A37031" s="234"/>
    </row>
    <row r="37032" spans="1:1">
      <c r="A37032" s="234"/>
    </row>
    <row r="37033" spans="1:1">
      <c r="A37033" s="234"/>
    </row>
    <row r="37034" spans="1:1">
      <c r="A37034" s="234"/>
    </row>
    <row r="37035" spans="1:1">
      <c r="A37035" s="234"/>
    </row>
    <row r="37036" spans="1:1">
      <c r="A37036" s="234"/>
    </row>
    <row r="37037" spans="1:1">
      <c r="A37037" s="234"/>
    </row>
    <row r="37038" spans="1:1">
      <c r="A37038" s="234"/>
    </row>
    <row r="37039" spans="1:1">
      <c r="A37039" s="234"/>
    </row>
    <row r="37040" spans="1:1">
      <c r="A37040" s="234"/>
    </row>
    <row r="37041" spans="1:1">
      <c r="A37041" s="234"/>
    </row>
    <row r="37042" spans="1:1">
      <c r="A37042" s="234"/>
    </row>
    <row r="37043" spans="1:1">
      <c r="A37043" s="234"/>
    </row>
    <row r="37044" spans="1:1">
      <c r="A37044" s="234"/>
    </row>
    <row r="37045" spans="1:1">
      <c r="A37045" s="234"/>
    </row>
    <row r="37046" spans="1:1">
      <c r="A37046" s="234"/>
    </row>
    <row r="37047" spans="1:1">
      <c r="A37047" s="234"/>
    </row>
    <row r="37048" spans="1:1">
      <c r="A37048" s="234"/>
    </row>
    <row r="37049" spans="1:1">
      <c r="A37049" s="234"/>
    </row>
    <row r="37050" spans="1:1">
      <c r="A37050" s="234"/>
    </row>
    <row r="37051" spans="1:1">
      <c r="A37051" s="234"/>
    </row>
    <row r="37052" spans="1:1">
      <c r="A37052" s="234"/>
    </row>
    <row r="37053" spans="1:1">
      <c r="A37053" s="234"/>
    </row>
    <row r="37054" spans="1:1">
      <c r="A37054" s="234"/>
    </row>
    <row r="37055" spans="1:1">
      <c r="A37055" s="234"/>
    </row>
    <row r="37056" spans="1:1">
      <c r="A37056" s="234"/>
    </row>
    <row r="37057" spans="1:1">
      <c r="A37057" s="234"/>
    </row>
    <row r="37058" spans="1:1">
      <c r="A37058" s="234"/>
    </row>
    <row r="37059" spans="1:1">
      <c r="A37059" s="234"/>
    </row>
    <row r="37060" spans="1:1">
      <c r="A37060" s="234"/>
    </row>
    <row r="37061" spans="1:1">
      <c r="A37061" s="234"/>
    </row>
    <row r="37062" spans="1:1">
      <c r="A37062" s="234"/>
    </row>
    <row r="37063" spans="1:1">
      <c r="A37063" s="234"/>
    </row>
    <row r="37064" spans="1:1">
      <c r="A37064" s="234"/>
    </row>
    <row r="37065" spans="1:1">
      <c r="A37065" s="234"/>
    </row>
    <row r="37066" spans="1:1">
      <c r="A37066" s="234"/>
    </row>
    <row r="37067" spans="1:1">
      <c r="A37067" s="234"/>
    </row>
    <row r="37068" spans="1:1">
      <c r="A37068" s="234"/>
    </row>
    <row r="37069" spans="1:1">
      <c r="A37069" s="234"/>
    </row>
    <row r="37070" spans="1:1">
      <c r="A37070" s="234"/>
    </row>
    <row r="37071" spans="1:1">
      <c r="A37071" s="234"/>
    </row>
    <row r="37072" spans="1:1">
      <c r="A37072" s="234"/>
    </row>
    <row r="37073" spans="1:1">
      <c r="A37073" s="234"/>
    </row>
    <row r="37074" spans="1:1">
      <c r="A37074" s="234"/>
    </row>
    <row r="37075" spans="1:1">
      <c r="A37075" s="234"/>
    </row>
    <row r="37076" spans="1:1">
      <c r="A37076" s="234"/>
    </row>
    <row r="37077" spans="1:1">
      <c r="A37077" s="234"/>
    </row>
    <row r="37078" spans="1:1">
      <c r="A37078" s="234"/>
    </row>
    <row r="37079" spans="1:1">
      <c r="A37079" s="234"/>
    </row>
    <row r="37080" spans="1:1">
      <c r="A37080" s="234"/>
    </row>
    <row r="37081" spans="1:1">
      <c r="A37081" s="234"/>
    </row>
    <row r="37082" spans="1:1">
      <c r="A37082" s="234"/>
    </row>
    <row r="37083" spans="1:1">
      <c r="A37083" s="234"/>
    </row>
    <row r="37084" spans="1:1">
      <c r="A37084" s="234"/>
    </row>
    <row r="37085" spans="1:1">
      <c r="A37085" s="234"/>
    </row>
    <row r="37086" spans="1:1">
      <c r="A37086" s="234"/>
    </row>
    <row r="37087" spans="1:1">
      <c r="A37087" s="234"/>
    </row>
    <row r="37088" spans="1:1">
      <c r="A37088" s="234"/>
    </row>
    <row r="37089" spans="1:1">
      <c r="A37089" s="234"/>
    </row>
    <row r="37090" spans="1:1">
      <c r="A37090" s="234"/>
    </row>
    <row r="37091" spans="1:1">
      <c r="A37091" s="234"/>
    </row>
    <row r="37092" spans="1:1">
      <c r="A37092" s="234"/>
    </row>
    <row r="37093" spans="1:1">
      <c r="A37093" s="234"/>
    </row>
    <row r="37094" spans="1:1">
      <c r="A37094" s="234"/>
    </row>
    <row r="37095" spans="1:1">
      <c r="A37095" s="234"/>
    </row>
    <row r="37096" spans="1:1">
      <c r="A37096" s="234"/>
    </row>
    <row r="37097" spans="1:1">
      <c r="A37097" s="234"/>
    </row>
    <row r="37098" spans="1:1">
      <c r="A37098" s="234"/>
    </row>
    <row r="37099" spans="1:1">
      <c r="A37099" s="234"/>
    </row>
    <row r="37100" spans="1:1">
      <c r="A37100" s="234"/>
    </row>
    <row r="37101" spans="1:1">
      <c r="A37101" s="234"/>
    </row>
    <row r="37102" spans="1:1">
      <c r="A37102" s="234"/>
    </row>
    <row r="37103" spans="1:1">
      <c r="A37103" s="234"/>
    </row>
    <row r="37104" spans="1:1">
      <c r="A37104" s="234"/>
    </row>
    <row r="37105" spans="1:1">
      <c r="A37105" s="234"/>
    </row>
    <row r="37106" spans="1:1">
      <c r="A37106" s="234"/>
    </row>
    <row r="37107" spans="1:1">
      <c r="A37107" s="234"/>
    </row>
    <row r="37108" spans="1:1">
      <c r="A37108" s="234"/>
    </row>
    <row r="37109" spans="1:1">
      <c r="A37109" s="234"/>
    </row>
    <row r="37110" spans="1:1">
      <c r="A37110" s="234"/>
    </row>
    <row r="37111" spans="1:1">
      <c r="A37111" s="234"/>
    </row>
    <row r="37112" spans="1:1">
      <c r="A37112" s="234"/>
    </row>
    <row r="37113" spans="1:1">
      <c r="A37113" s="234"/>
    </row>
    <row r="37114" spans="1:1">
      <c r="A37114" s="234"/>
    </row>
    <row r="37115" spans="1:1">
      <c r="A37115" s="234"/>
    </row>
    <row r="37116" spans="1:1">
      <c r="A37116" s="234"/>
    </row>
    <row r="37117" spans="1:1">
      <c r="A37117" s="234"/>
    </row>
    <row r="37118" spans="1:1">
      <c r="A37118" s="234"/>
    </row>
    <row r="37119" spans="1:1">
      <c r="A37119" s="234"/>
    </row>
    <row r="37120" spans="1:1">
      <c r="A37120" s="234"/>
    </row>
    <row r="37121" spans="1:1">
      <c r="A37121" s="234"/>
    </row>
    <row r="37122" spans="1:1">
      <c r="A37122" s="234"/>
    </row>
    <row r="37123" spans="1:1">
      <c r="A37123" s="234"/>
    </row>
    <row r="37124" spans="1:1">
      <c r="A37124" s="234"/>
    </row>
    <row r="37125" spans="1:1">
      <c r="A37125" s="234"/>
    </row>
    <row r="37126" spans="1:1">
      <c r="A37126" s="234"/>
    </row>
    <row r="37127" spans="1:1">
      <c r="A37127" s="234"/>
    </row>
    <row r="37128" spans="1:1">
      <c r="A37128" s="234"/>
    </row>
    <row r="37129" spans="1:1">
      <c r="A37129" s="234"/>
    </row>
    <row r="37130" spans="1:1">
      <c r="A37130" s="234"/>
    </row>
    <row r="37131" spans="1:1">
      <c r="A37131" s="234"/>
    </row>
    <row r="37132" spans="1:1">
      <c r="A37132" s="234"/>
    </row>
    <row r="37133" spans="1:1">
      <c r="A37133" s="234"/>
    </row>
    <row r="37134" spans="1:1">
      <c r="A37134" s="234"/>
    </row>
    <row r="37135" spans="1:1">
      <c r="A37135" s="234"/>
    </row>
    <row r="37136" spans="1:1">
      <c r="A37136" s="234"/>
    </row>
    <row r="37137" spans="1:1">
      <c r="A37137" s="234"/>
    </row>
    <row r="37138" spans="1:1">
      <c r="A37138" s="234"/>
    </row>
    <row r="37139" spans="1:1">
      <c r="A37139" s="234"/>
    </row>
    <row r="37140" spans="1:1">
      <c r="A37140" s="234"/>
    </row>
    <row r="37141" spans="1:1">
      <c r="A37141" s="234"/>
    </row>
    <row r="37142" spans="1:1">
      <c r="A37142" s="234"/>
    </row>
    <row r="37143" spans="1:1">
      <c r="A37143" s="234"/>
    </row>
    <row r="37144" spans="1:1">
      <c r="A37144" s="234"/>
    </row>
    <row r="37145" spans="1:1">
      <c r="A37145" s="234"/>
    </row>
    <row r="37146" spans="1:1">
      <c r="A37146" s="234"/>
    </row>
    <row r="37147" spans="1:1">
      <c r="A37147" s="234"/>
    </row>
    <row r="37148" spans="1:1">
      <c r="A37148" s="234"/>
    </row>
    <row r="37149" spans="1:1">
      <c r="A37149" s="234"/>
    </row>
    <row r="37150" spans="1:1">
      <c r="A37150" s="234"/>
    </row>
    <row r="37151" spans="1:1">
      <c r="A37151" s="234"/>
    </row>
    <row r="37152" spans="1:1">
      <c r="A37152" s="234"/>
    </row>
    <row r="37153" spans="1:1">
      <c r="A37153" s="234"/>
    </row>
    <row r="37154" spans="1:1">
      <c r="A37154" s="234"/>
    </row>
    <row r="37155" spans="1:1">
      <c r="A37155" s="234"/>
    </row>
    <row r="37156" spans="1:1">
      <c r="A37156" s="234"/>
    </row>
    <row r="37157" spans="1:1">
      <c r="A37157" s="234"/>
    </row>
    <row r="37158" spans="1:1">
      <c r="A37158" s="234"/>
    </row>
    <row r="37159" spans="1:1">
      <c r="A37159" s="234"/>
    </row>
    <row r="37160" spans="1:1">
      <c r="A37160" s="234"/>
    </row>
    <row r="37161" spans="1:1">
      <c r="A37161" s="234"/>
    </row>
    <row r="37162" spans="1:1">
      <c r="A37162" s="234"/>
    </row>
    <row r="37163" spans="1:1">
      <c r="A37163" s="234"/>
    </row>
    <row r="37164" spans="1:1">
      <c r="A37164" s="234"/>
    </row>
    <row r="37165" spans="1:1">
      <c r="A37165" s="234"/>
    </row>
    <row r="37166" spans="1:1">
      <c r="A37166" s="234"/>
    </row>
    <row r="37167" spans="1:1">
      <c r="A37167" s="234"/>
    </row>
    <row r="37168" spans="1:1">
      <c r="A37168" s="234"/>
    </row>
    <row r="37169" spans="1:1">
      <c r="A37169" s="234"/>
    </row>
    <row r="37170" spans="1:1">
      <c r="A37170" s="234"/>
    </row>
    <row r="37171" spans="1:1">
      <c r="A37171" s="234"/>
    </row>
    <row r="37172" spans="1:1">
      <c r="A37172" s="234"/>
    </row>
    <row r="37173" spans="1:1">
      <c r="A37173" s="234"/>
    </row>
    <row r="37174" spans="1:1">
      <c r="A37174" s="234"/>
    </row>
    <row r="37175" spans="1:1">
      <c r="A37175" s="234"/>
    </row>
    <row r="37176" spans="1:1">
      <c r="A37176" s="234"/>
    </row>
    <row r="37177" spans="1:1">
      <c r="A37177" s="234"/>
    </row>
    <row r="37178" spans="1:1">
      <c r="A37178" s="234"/>
    </row>
    <row r="37179" spans="1:1">
      <c r="A37179" s="234"/>
    </row>
    <row r="37180" spans="1:1">
      <c r="A37180" s="234"/>
    </row>
    <row r="37181" spans="1:1">
      <c r="A37181" s="234"/>
    </row>
    <row r="37182" spans="1:1">
      <c r="A37182" s="234"/>
    </row>
    <row r="37183" spans="1:1">
      <c r="A37183" s="234"/>
    </row>
    <row r="37184" spans="1:1">
      <c r="A37184" s="234"/>
    </row>
    <row r="37185" spans="1:1">
      <c r="A37185" s="234"/>
    </row>
    <row r="37186" spans="1:1">
      <c r="A37186" s="234"/>
    </row>
    <row r="37187" spans="1:1">
      <c r="A37187" s="234"/>
    </row>
    <row r="37188" spans="1:1">
      <c r="A37188" s="234"/>
    </row>
    <row r="37189" spans="1:1">
      <c r="A37189" s="234"/>
    </row>
    <row r="37190" spans="1:1">
      <c r="A37190" s="234"/>
    </row>
    <row r="37191" spans="1:1">
      <c r="A37191" s="234"/>
    </row>
    <row r="37192" spans="1:1">
      <c r="A37192" s="234"/>
    </row>
    <row r="37193" spans="1:1">
      <c r="A37193" s="234"/>
    </row>
    <row r="37194" spans="1:1">
      <c r="A37194" s="234"/>
    </row>
    <row r="37195" spans="1:1">
      <c r="A37195" s="234"/>
    </row>
    <row r="37196" spans="1:1">
      <c r="A37196" s="234"/>
    </row>
    <row r="37197" spans="1:1">
      <c r="A37197" s="234"/>
    </row>
    <row r="37198" spans="1:1">
      <c r="A37198" s="234"/>
    </row>
    <row r="37199" spans="1:1">
      <c r="A37199" s="234"/>
    </row>
    <row r="37200" spans="1:1">
      <c r="A37200" s="234"/>
    </row>
    <row r="37201" spans="1:1">
      <c r="A37201" s="234"/>
    </row>
    <row r="37202" spans="1:1">
      <c r="A37202" s="234"/>
    </row>
    <row r="37203" spans="1:1">
      <c r="A37203" s="234"/>
    </row>
    <row r="37204" spans="1:1">
      <c r="A37204" s="234"/>
    </row>
    <row r="37205" spans="1:1">
      <c r="A37205" s="234"/>
    </row>
    <row r="37206" spans="1:1">
      <c r="A37206" s="234"/>
    </row>
    <row r="37207" spans="1:1">
      <c r="A37207" s="234"/>
    </row>
    <row r="37208" spans="1:1">
      <c r="A37208" s="234"/>
    </row>
    <row r="37209" spans="1:1">
      <c r="A37209" s="234"/>
    </row>
    <row r="37210" spans="1:1">
      <c r="A37210" s="234"/>
    </row>
    <row r="37211" spans="1:1">
      <c r="A37211" s="234"/>
    </row>
    <row r="37212" spans="1:1">
      <c r="A37212" s="234"/>
    </row>
    <row r="37213" spans="1:1">
      <c r="A37213" s="234"/>
    </row>
    <row r="37214" spans="1:1">
      <c r="A37214" s="234"/>
    </row>
    <row r="37215" spans="1:1">
      <c r="A37215" s="234"/>
    </row>
    <row r="37216" spans="1:1">
      <c r="A37216" s="234"/>
    </row>
    <row r="37217" spans="1:1">
      <c r="A37217" s="234"/>
    </row>
    <row r="37218" spans="1:1">
      <c r="A37218" s="234"/>
    </row>
    <row r="37219" spans="1:1">
      <c r="A37219" s="234"/>
    </row>
    <row r="37220" spans="1:1">
      <c r="A37220" s="234"/>
    </row>
    <row r="37221" spans="1:1">
      <c r="A37221" s="234"/>
    </row>
    <row r="37222" spans="1:1">
      <c r="A37222" s="234"/>
    </row>
    <row r="37223" spans="1:1">
      <c r="A37223" s="234"/>
    </row>
    <row r="37224" spans="1:1">
      <c r="A37224" s="234"/>
    </row>
    <row r="37225" spans="1:1">
      <c r="A37225" s="234"/>
    </row>
    <row r="37226" spans="1:1">
      <c r="A37226" s="234"/>
    </row>
    <row r="37227" spans="1:1">
      <c r="A37227" s="234"/>
    </row>
    <row r="37228" spans="1:1">
      <c r="A37228" s="234"/>
    </row>
    <row r="37229" spans="1:1">
      <c r="A37229" s="234"/>
    </row>
    <row r="37230" spans="1:1">
      <c r="A37230" s="234"/>
    </row>
    <row r="37231" spans="1:1">
      <c r="A37231" s="234"/>
    </row>
    <row r="37232" spans="1:1">
      <c r="A37232" s="234"/>
    </row>
    <row r="37233" spans="1:1">
      <c r="A37233" s="234"/>
    </row>
    <row r="37234" spans="1:1">
      <c r="A37234" s="234"/>
    </row>
    <row r="37235" spans="1:1">
      <c r="A37235" s="234"/>
    </row>
    <row r="37236" spans="1:1">
      <c r="A37236" s="234"/>
    </row>
    <row r="37237" spans="1:1">
      <c r="A37237" s="234"/>
    </row>
    <row r="37238" spans="1:1">
      <c r="A37238" s="234"/>
    </row>
    <row r="37239" spans="1:1">
      <c r="A37239" s="234"/>
    </row>
    <row r="37240" spans="1:1">
      <c r="A37240" s="234"/>
    </row>
    <row r="37241" spans="1:1">
      <c r="A37241" s="234"/>
    </row>
    <row r="37242" spans="1:1">
      <c r="A37242" s="234"/>
    </row>
    <row r="37243" spans="1:1">
      <c r="A37243" s="234"/>
    </row>
    <row r="37244" spans="1:1">
      <c r="A37244" s="234"/>
    </row>
    <row r="37245" spans="1:1">
      <c r="A37245" s="234"/>
    </row>
    <row r="37246" spans="1:1">
      <c r="A37246" s="234"/>
    </row>
    <row r="37247" spans="1:1">
      <c r="A37247" s="234"/>
    </row>
    <row r="37248" spans="1:1">
      <c r="A37248" s="234"/>
    </row>
    <row r="37249" spans="1:1">
      <c r="A37249" s="234"/>
    </row>
    <row r="37250" spans="1:1">
      <c r="A37250" s="234"/>
    </row>
    <row r="37251" spans="1:1">
      <c r="A37251" s="234"/>
    </row>
    <row r="37252" spans="1:1">
      <c r="A37252" s="234"/>
    </row>
    <row r="37253" spans="1:1">
      <c r="A37253" s="234"/>
    </row>
    <row r="37254" spans="1:1">
      <c r="A37254" s="234"/>
    </row>
    <row r="37255" spans="1:1">
      <c r="A37255" s="234"/>
    </row>
    <row r="37256" spans="1:1">
      <c r="A37256" s="234"/>
    </row>
    <row r="37257" spans="1:1">
      <c r="A37257" s="234"/>
    </row>
    <row r="37258" spans="1:1">
      <c r="A37258" s="234"/>
    </row>
    <row r="37259" spans="1:1">
      <c r="A37259" s="234"/>
    </row>
    <row r="37260" spans="1:1">
      <c r="A37260" s="234"/>
    </row>
    <row r="37261" spans="1:1">
      <c r="A37261" s="234"/>
    </row>
    <row r="37262" spans="1:1">
      <c r="A37262" s="234"/>
    </row>
    <row r="37263" spans="1:1">
      <c r="A37263" s="234"/>
    </row>
    <row r="37264" spans="1:1">
      <c r="A37264" s="234"/>
    </row>
    <row r="37265" spans="1:1">
      <c r="A37265" s="234"/>
    </row>
    <row r="37266" spans="1:1">
      <c r="A37266" s="234"/>
    </row>
    <row r="37267" spans="1:1">
      <c r="A37267" s="234"/>
    </row>
    <row r="37268" spans="1:1">
      <c r="A37268" s="234"/>
    </row>
    <row r="37269" spans="1:1">
      <c r="A37269" s="234"/>
    </row>
    <row r="37270" spans="1:1">
      <c r="A37270" s="234"/>
    </row>
    <row r="37271" spans="1:1">
      <c r="A37271" s="234"/>
    </row>
    <row r="37272" spans="1:1">
      <c r="A37272" s="234"/>
    </row>
    <row r="37273" spans="1:1">
      <c r="A37273" s="234"/>
    </row>
    <row r="37274" spans="1:1">
      <c r="A37274" s="234"/>
    </row>
    <row r="37275" spans="1:1">
      <c r="A37275" s="234"/>
    </row>
    <row r="37276" spans="1:1">
      <c r="A37276" s="234"/>
    </row>
    <row r="37277" spans="1:1">
      <c r="A37277" s="234"/>
    </row>
    <row r="37278" spans="1:1">
      <c r="A37278" s="234"/>
    </row>
    <row r="37279" spans="1:1">
      <c r="A37279" s="234"/>
    </row>
    <row r="37280" spans="1:1">
      <c r="A37280" s="234"/>
    </row>
    <row r="37281" spans="1:1">
      <c r="A37281" s="234"/>
    </row>
    <row r="37282" spans="1:1">
      <c r="A37282" s="234"/>
    </row>
    <row r="37283" spans="1:1">
      <c r="A37283" s="234"/>
    </row>
    <row r="37284" spans="1:1">
      <c r="A37284" s="234"/>
    </row>
    <row r="37285" spans="1:1">
      <c r="A37285" s="234"/>
    </row>
    <row r="37286" spans="1:1">
      <c r="A37286" s="234"/>
    </row>
    <row r="37287" spans="1:1">
      <c r="A37287" s="234"/>
    </row>
    <row r="37288" spans="1:1">
      <c r="A37288" s="234"/>
    </row>
    <row r="37289" spans="1:1">
      <c r="A37289" s="234"/>
    </row>
    <row r="37290" spans="1:1">
      <c r="A37290" s="234"/>
    </row>
    <row r="37291" spans="1:1">
      <c r="A37291" s="234"/>
    </row>
    <row r="37292" spans="1:1">
      <c r="A37292" s="234"/>
    </row>
    <row r="37293" spans="1:1">
      <c r="A37293" s="234"/>
    </row>
    <row r="37294" spans="1:1">
      <c r="A37294" s="234"/>
    </row>
    <row r="37295" spans="1:1">
      <c r="A37295" s="234"/>
    </row>
    <row r="37296" spans="1:1">
      <c r="A37296" s="234"/>
    </row>
    <row r="37297" spans="1:1">
      <c r="A37297" s="234"/>
    </row>
    <row r="37298" spans="1:1">
      <c r="A37298" s="234"/>
    </row>
    <row r="37299" spans="1:1">
      <c r="A37299" s="234"/>
    </row>
    <row r="37300" spans="1:1">
      <c r="A37300" s="234"/>
    </row>
    <row r="37301" spans="1:1">
      <c r="A37301" s="234"/>
    </row>
    <row r="37302" spans="1:1">
      <c r="A37302" s="234"/>
    </row>
    <row r="37303" spans="1:1">
      <c r="A37303" s="234"/>
    </row>
    <row r="37304" spans="1:1">
      <c r="A37304" s="234"/>
    </row>
    <row r="37305" spans="1:1">
      <c r="A37305" s="234"/>
    </row>
    <row r="37306" spans="1:1">
      <c r="A37306" s="234"/>
    </row>
    <row r="37307" spans="1:1">
      <c r="A37307" s="234"/>
    </row>
    <row r="37308" spans="1:1">
      <c r="A37308" s="234"/>
    </row>
    <row r="37309" spans="1:1">
      <c r="A37309" s="234"/>
    </row>
    <row r="37310" spans="1:1">
      <c r="A37310" s="234"/>
    </row>
    <row r="37311" spans="1:1">
      <c r="A37311" s="234"/>
    </row>
    <row r="37312" spans="1:1">
      <c r="A37312" s="234"/>
    </row>
    <row r="37313" spans="1:1">
      <c r="A37313" s="234"/>
    </row>
    <row r="37314" spans="1:1">
      <c r="A37314" s="234"/>
    </row>
    <row r="37315" spans="1:1">
      <c r="A37315" s="234"/>
    </row>
    <row r="37316" spans="1:1">
      <c r="A37316" s="234"/>
    </row>
    <row r="37317" spans="1:1">
      <c r="A37317" s="234"/>
    </row>
    <row r="37318" spans="1:1">
      <c r="A37318" s="234"/>
    </row>
    <row r="37319" spans="1:1">
      <c r="A37319" s="234"/>
    </row>
    <row r="37320" spans="1:1">
      <c r="A37320" s="234"/>
    </row>
    <row r="37321" spans="1:1">
      <c r="A37321" s="234"/>
    </row>
    <row r="37322" spans="1:1">
      <c r="A37322" s="234"/>
    </row>
    <row r="37323" spans="1:1">
      <c r="A37323" s="234"/>
    </row>
    <row r="37324" spans="1:1">
      <c r="A37324" s="234"/>
    </row>
    <row r="37325" spans="1:1">
      <c r="A37325" s="234"/>
    </row>
    <row r="37326" spans="1:1">
      <c r="A37326" s="234"/>
    </row>
    <row r="37327" spans="1:1">
      <c r="A37327" s="234"/>
    </row>
    <row r="37328" spans="1:1">
      <c r="A37328" s="234"/>
    </row>
    <row r="37329" spans="1:1">
      <c r="A37329" s="234"/>
    </row>
    <row r="37330" spans="1:1">
      <c r="A37330" s="234"/>
    </row>
    <row r="37331" spans="1:1">
      <c r="A37331" s="234"/>
    </row>
    <row r="37332" spans="1:1">
      <c r="A37332" s="234"/>
    </row>
    <row r="37333" spans="1:1">
      <c r="A37333" s="234"/>
    </row>
    <row r="37334" spans="1:1">
      <c r="A37334" s="234"/>
    </row>
    <row r="37335" spans="1:1">
      <c r="A37335" s="234"/>
    </row>
    <row r="37336" spans="1:1">
      <c r="A37336" s="234"/>
    </row>
    <row r="37337" spans="1:1">
      <c r="A37337" s="234"/>
    </row>
    <row r="37338" spans="1:1">
      <c r="A37338" s="234"/>
    </row>
    <row r="37339" spans="1:1">
      <c r="A37339" s="234"/>
    </row>
    <row r="37340" spans="1:1">
      <c r="A37340" s="234"/>
    </row>
    <row r="37341" spans="1:1">
      <c r="A37341" s="234"/>
    </row>
    <row r="37342" spans="1:1">
      <c r="A37342" s="234"/>
    </row>
    <row r="37343" spans="1:1">
      <c r="A37343" s="234"/>
    </row>
    <row r="37344" spans="1:1">
      <c r="A37344" s="234"/>
    </row>
    <row r="37345" spans="1:1">
      <c r="A37345" s="234"/>
    </row>
    <row r="37346" spans="1:1">
      <c r="A37346" s="234"/>
    </row>
    <row r="37347" spans="1:1">
      <c r="A37347" s="234"/>
    </row>
    <row r="37348" spans="1:1">
      <c r="A37348" s="234"/>
    </row>
    <row r="37349" spans="1:1">
      <c r="A37349" s="234"/>
    </row>
    <row r="37350" spans="1:1">
      <c r="A37350" s="234"/>
    </row>
    <row r="37351" spans="1:1">
      <c r="A37351" s="234"/>
    </row>
    <row r="37352" spans="1:1">
      <c r="A37352" s="234"/>
    </row>
    <row r="37353" spans="1:1">
      <c r="A37353" s="234"/>
    </row>
    <row r="37354" spans="1:1">
      <c r="A37354" s="234"/>
    </row>
    <row r="37355" spans="1:1">
      <c r="A37355" s="234"/>
    </row>
    <row r="37356" spans="1:1">
      <c r="A37356" s="234"/>
    </row>
    <row r="37357" spans="1:1">
      <c r="A37357" s="234"/>
    </row>
    <row r="37358" spans="1:1">
      <c r="A37358" s="234"/>
    </row>
    <row r="37359" spans="1:1">
      <c r="A37359" s="234"/>
    </row>
    <row r="37360" spans="1:1">
      <c r="A37360" s="234"/>
    </row>
    <row r="37361" spans="1:1">
      <c r="A37361" s="234"/>
    </row>
    <row r="37362" spans="1:1">
      <c r="A37362" s="234"/>
    </row>
    <row r="37363" spans="1:1">
      <c r="A37363" s="234"/>
    </row>
    <row r="37364" spans="1:1">
      <c r="A37364" s="234"/>
    </row>
    <row r="37365" spans="1:1">
      <c r="A37365" s="234"/>
    </row>
    <row r="37366" spans="1:1">
      <c r="A37366" s="234"/>
    </row>
    <row r="37367" spans="1:1">
      <c r="A37367" s="234"/>
    </row>
    <row r="37368" spans="1:1">
      <c r="A37368" s="234"/>
    </row>
    <row r="37369" spans="1:1">
      <c r="A37369" s="234"/>
    </row>
    <row r="37370" spans="1:1">
      <c r="A37370" s="234"/>
    </row>
    <row r="37371" spans="1:1">
      <c r="A37371" s="234"/>
    </row>
    <row r="37372" spans="1:1">
      <c r="A37372" s="234"/>
    </row>
    <row r="37373" spans="1:1">
      <c r="A37373" s="234"/>
    </row>
    <row r="37374" spans="1:1">
      <c r="A37374" s="234"/>
    </row>
    <row r="37375" spans="1:1">
      <c r="A37375" s="234"/>
    </row>
    <row r="37376" spans="1:1">
      <c r="A37376" s="234"/>
    </row>
    <row r="37377" spans="1:1">
      <c r="A37377" s="234"/>
    </row>
    <row r="37378" spans="1:1">
      <c r="A37378" s="234"/>
    </row>
    <row r="37379" spans="1:1">
      <c r="A37379" s="234"/>
    </row>
    <row r="37380" spans="1:1">
      <c r="A37380" s="234"/>
    </row>
    <row r="37381" spans="1:1">
      <c r="A37381" s="234"/>
    </row>
    <row r="37382" spans="1:1">
      <c r="A37382" s="234"/>
    </row>
    <row r="37383" spans="1:1">
      <c r="A37383" s="234"/>
    </row>
    <row r="37384" spans="1:1">
      <c r="A37384" s="234"/>
    </row>
    <row r="37385" spans="1:1">
      <c r="A37385" s="234"/>
    </row>
    <row r="37386" spans="1:1">
      <c r="A37386" s="234"/>
    </row>
    <row r="37387" spans="1:1">
      <c r="A37387" s="234"/>
    </row>
    <row r="37388" spans="1:1">
      <c r="A37388" s="234"/>
    </row>
    <row r="37389" spans="1:1">
      <c r="A37389" s="234"/>
    </row>
    <row r="37390" spans="1:1">
      <c r="A37390" s="234"/>
    </row>
    <row r="37391" spans="1:1">
      <c r="A37391" s="234"/>
    </row>
    <row r="37392" spans="1:1">
      <c r="A37392" s="234"/>
    </row>
    <row r="37393" spans="1:1">
      <c r="A37393" s="234"/>
    </row>
    <row r="37394" spans="1:1">
      <c r="A37394" s="234"/>
    </row>
    <row r="37395" spans="1:1">
      <c r="A37395" s="234"/>
    </row>
    <row r="37396" spans="1:1">
      <c r="A37396" s="234"/>
    </row>
    <row r="37397" spans="1:1">
      <c r="A37397" s="234"/>
    </row>
    <row r="37398" spans="1:1">
      <c r="A37398" s="234"/>
    </row>
    <row r="37399" spans="1:1">
      <c r="A37399" s="234"/>
    </row>
    <row r="37400" spans="1:1">
      <c r="A37400" s="234"/>
    </row>
    <row r="37401" spans="1:1">
      <c r="A37401" s="234"/>
    </row>
    <row r="37402" spans="1:1">
      <c r="A37402" s="234"/>
    </row>
    <row r="37403" spans="1:1">
      <c r="A37403" s="234"/>
    </row>
    <row r="37404" spans="1:1">
      <c r="A37404" s="234"/>
    </row>
    <row r="37405" spans="1:1">
      <c r="A37405" s="234"/>
    </row>
    <row r="37406" spans="1:1">
      <c r="A37406" s="234"/>
    </row>
    <row r="37407" spans="1:1">
      <c r="A37407" s="234"/>
    </row>
    <row r="37408" spans="1:1">
      <c r="A37408" s="234"/>
    </row>
    <row r="37409" spans="1:1">
      <c r="A37409" s="234"/>
    </row>
    <row r="37410" spans="1:1">
      <c r="A37410" s="234"/>
    </row>
    <row r="37411" spans="1:1">
      <c r="A37411" s="234"/>
    </row>
    <row r="37412" spans="1:1">
      <c r="A37412" s="234"/>
    </row>
    <row r="37413" spans="1:1">
      <c r="A37413" s="234"/>
    </row>
    <row r="37414" spans="1:1">
      <c r="A37414" s="234"/>
    </row>
    <row r="37415" spans="1:1">
      <c r="A37415" s="234"/>
    </row>
    <row r="37416" spans="1:1">
      <c r="A37416" s="234"/>
    </row>
    <row r="37417" spans="1:1">
      <c r="A37417" s="234"/>
    </row>
    <row r="37418" spans="1:1">
      <c r="A37418" s="234"/>
    </row>
    <row r="37419" spans="1:1">
      <c r="A37419" s="234"/>
    </row>
    <row r="37420" spans="1:1">
      <c r="A37420" s="234"/>
    </row>
    <row r="37421" spans="1:1">
      <c r="A37421" s="234"/>
    </row>
    <row r="37422" spans="1:1">
      <c r="A37422" s="234"/>
    </row>
    <row r="37423" spans="1:1">
      <c r="A37423" s="234"/>
    </row>
    <row r="37424" spans="1:1">
      <c r="A37424" s="234"/>
    </row>
    <row r="37425" spans="1:1">
      <c r="A37425" s="234"/>
    </row>
    <row r="37426" spans="1:1">
      <c r="A37426" s="234"/>
    </row>
    <row r="37427" spans="1:1">
      <c r="A37427" s="234"/>
    </row>
    <row r="37428" spans="1:1">
      <c r="A37428" s="234"/>
    </row>
    <row r="37429" spans="1:1">
      <c r="A37429" s="234"/>
    </row>
    <row r="37430" spans="1:1">
      <c r="A37430" s="234"/>
    </row>
    <row r="37431" spans="1:1">
      <c r="A37431" s="234"/>
    </row>
    <row r="37432" spans="1:1">
      <c r="A37432" s="234"/>
    </row>
    <row r="37433" spans="1:1">
      <c r="A37433" s="234"/>
    </row>
    <row r="37434" spans="1:1">
      <c r="A37434" s="234"/>
    </row>
    <row r="37435" spans="1:1">
      <c r="A37435" s="234"/>
    </row>
    <row r="37436" spans="1:1">
      <c r="A37436" s="234"/>
    </row>
    <row r="37437" spans="1:1">
      <c r="A37437" s="234"/>
    </row>
    <row r="37438" spans="1:1">
      <c r="A37438" s="234"/>
    </row>
    <row r="37439" spans="1:1">
      <c r="A37439" s="234"/>
    </row>
    <row r="37440" spans="1:1">
      <c r="A37440" s="234"/>
    </row>
    <row r="37441" spans="1:1">
      <c r="A37441" s="234"/>
    </row>
    <row r="37442" spans="1:1">
      <c r="A37442" s="234"/>
    </row>
    <row r="37443" spans="1:1">
      <c r="A37443" s="234"/>
    </row>
    <row r="37444" spans="1:1">
      <c r="A37444" s="234"/>
    </row>
    <row r="37445" spans="1:1">
      <c r="A37445" s="234"/>
    </row>
    <row r="37446" spans="1:1">
      <c r="A37446" s="234"/>
    </row>
    <row r="37447" spans="1:1">
      <c r="A37447" s="234"/>
    </row>
    <row r="37448" spans="1:1">
      <c r="A37448" s="234"/>
    </row>
    <row r="37449" spans="1:1">
      <c r="A37449" s="234"/>
    </row>
    <row r="37450" spans="1:1">
      <c r="A37450" s="234"/>
    </row>
    <row r="37451" spans="1:1">
      <c r="A37451" s="234"/>
    </row>
    <row r="37452" spans="1:1">
      <c r="A37452" s="234"/>
    </row>
    <row r="37453" spans="1:1">
      <c r="A37453" s="234"/>
    </row>
    <row r="37454" spans="1:1">
      <c r="A37454" s="234"/>
    </row>
    <row r="37455" spans="1:1">
      <c r="A37455" s="234"/>
    </row>
    <row r="37456" spans="1:1">
      <c r="A37456" s="234"/>
    </row>
    <row r="37457" spans="1:1">
      <c r="A37457" s="234"/>
    </row>
    <row r="37458" spans="1:1">
      <c r="A37458" s="234"/>
    </row>
    <row r="37459" spans="1:1">
      <c r="A37459" s="234"/>
    </row>
    <row r="37460" spans="1:1">
      <c r="A37460" s="234"/>
    </row>
    <row r="37461" spans="1:1">
      <c r="A37461" s="234"/>
    </row>
    <row r="37462" spans="1:1">
      <c r="A37462" s="234"/>
    </row>
    <row r="37463" spans="1:1">
      <c r="A37463" s="234"/>
    </row>
    <row r="37464" spans="1:1">
      <c r="A37464" s="234"/>
    </row>
    <row r="37465" spans="1:1">
      <c r="A37465" s="234"/>
    </row>
    <row r="37466" spans="1:1">
      <c r="A37466" s="234"/>
    </row>
    <row r="37467" spans="1:1">
      <c r="A37467" s="234"/>
    </row>
    <row r="37468" spans="1:1">
      <c r="A37468" s="234"/>
    </row>
    <row r="37469" spans="1:1">
      <c r="A37469" s="234"/>
    </row>
    <row r="37470" spans="1:1">
      <c r="A37470" s="234"/>
    </row>
    <row r="37471" spans="1:1">
      <c r="A37471" s="234"/>
    </row>
    <row r="37472" spans="1:1">
      <c r="A37472" s="234"/>
    </row>
    <row r="37473" spans="1:1">
      <c r="A37473" s="234"/>
    </row>
    <row r="37474" spans="1:1">
      <c r="A37474" s="234"/>
    </row>
    <row r="37475" spans="1:1">
      <c r="A37475" s="234"/>
    </row>
    <row r="37476" spans="1:1">
      <c r="A37476" s="234"/>
    </row>
    <row r="37477" spans="1:1">
      <c r="A37477" s="234"/>
    </row>
    <row r="37478" spans="1:1">
      <c r="A37478" s="234"/>
    </row>
    <row r="37479" spans="1:1">
      <c r="A37479" s="234"/>
    </row>
    <row r="37480" spans="1:1">
      <c r="A37480" s="234"/>
    </row>
    <row r="37481" spans="1:1">
      <c r="A37481" s="234"/>
    </row>
    <row r="37482" spans="1:1">
      <c r="A37482" s="234"/>
    </row>
    <row r="37483" spans="1:1">
      <c r="A37483" s="234"/>
    </row>
    <row r="37484" spans="1:1">
      <c r="A37484" s="234"/>
    </row>
    <row r="37485" spans="1:1">
      <c r="A37485" s="234"/>
    </row>
    <row r="37486" spans="1:1">
      <c r="A37486" s="234"/>
    </row>
    <row r="37487" spans="1:1">
      <c r="A37487" s="234"/>
    </row>
    <row r="37488" spans="1:1">
      <c r="A37488" s="234"/>
    </row>
    <row r="37489" spans="1:1">
      <c r="A37489" s="234"/>
    </row>
    <row r="37490" spans="1:1">
      <c r="A37490" s="234"/>
    </row>
    <row r="37491" spans="1:1">
      <c r="A37491" s="234"/>
    </row>
    <row r="37492" spans="1:1">
      <c r="A37492" s="234"/>
    </row>
    <row r="37493" spans="1:1">
      <c r="A37493" s="234"/>
    </row>
    <row r="37494" spans="1:1">
      <c r="A37494" s="234"/>
    </row>
    <row r="37495" spans="1:1">
      <c r="A37495" s="234"/>
    </row>
    <row r="37496" spans="1:1">
      <c r="A37496" s="234"/>
    </row>
    <row r="37497" spans="1:1">
      <c r="A37497" s="234"/>
    </row>
    <row r="37498" spans="1:1">
      <c r="A37498" s="234"/>
    </row>
    <row r="37499" spans="1:1">
      <c r="A37499" s="234"/>
    </row>
    <row r="37500" spans="1:1">
      <c r="A37500" s="234"/>
    </row>
    <row r="37501" spans="1:1">
      <c r="A37501" s="234"/>
    </row>
    <row r="37502" spans="1:1">
      <c r="A37502" s="234"/>
    </row>
    <row r="37503" spans="1:1">
      <c r="A37503" s="234"/>
    </row>
    <row r="37504" spans="1:1">
      <c r="A37504" s="234"/>
    </row>
    <row r="37505" spans="1:1">
      <c r="A37505" s="234"/>
    </row>
    <row r="37506" spans="1:1">
      <c r="A37506" s="234"/>
    </row>
    <row r="37507" spans="1:1">
      <c r="A37507" s="234"/>
    </row>
    <row r="37508" spans="1:1">
      <c r="A37508" s="234"/>
    </row>
    <row r="37509" spans="1:1">
      <c r="A37509" s="234"/>
    </row>
    <row r="37510" spans="1:1">
      <c r="A37510" s="234"/>
    </row>
    <row r="37511" spans="1:1">
      <c r="A37511" s="234"/>
    </row>
    <row r="37512" spans="1:1">
      <c r="A37512" s="234"/>
    </row>
    <row r="37513" spans="1:1">
      <c r="A37513" s="234"/>
    </row>
    <row r="37514" spans="1:1">
      <c r="A37514" s="234"/>
    </row>
    <row r="37515" spans="1:1">
      <c r="A37515" s="234"/>
    </row>
    <row r="37516" spans="1:1">
      <c r="A37516" s="234"/>
    </row>
    <row r="37517" spans="1:1">
      <c r="A37517" s="234"/>
    </row>
    <row r="37518" spans="1:1">
      <c r="A37518" s="234"/>
    </row>
    <row r="37519" spans="1:1">
      <c r="A37519" s="234"/>
    </row>
    <row r="37520" spans="1:1">
      <c r="A37520" s="234"/>
    </row>
    <row r="37521" spans="1:1">
      <c r="A37521" s="234"/>
    </row>
    <row r="37522" spans="1:1">
      <c r="A37522" s="234"/>
    </row>
    <row r="37523" spans="1:1">
      <c r="A37523" s="234"/>
    </row>
    <row r="37524" spans="1:1">
      <c r="A37524" s="234"/>
    </row>
    <row r="37525" spans="1:1">
      <c r="A37525" s="234"/>
    </row>
    <row r="37526" spans="1:1">
      <c r="A37526" s="234"/>
    </row>
    <row r="37527" spans="1:1">
      <c r="A37527" s="234"/>
    </row>
    <row r="37528" spans="1:1">
      <c r="A37528" s="234"/>
    </row>
    <row r="37529" spans="1:1">
      <c r="A37529" s="234"/>
    </row>
    <row r="37530" spans="1:1">
      <c r="A37530" s="234"/>
    </row>
    <row r="37531" spans="1:1">
      <c r="A37531" s="234"/>
    </row>
    <row r="37532" spans="1:1">
      <c r="A37532" s="234"/>
    </row>
    <row r="37533" spans="1:1">
      <c r="A37533" s="234"/>
    </row>
    <row r="37534" spans="1:1">
      <c r="A37534" s="234"/>
    </row>
    <row r="37535" spans="1:1">
      <c r="A37535" s="234"/>
    </row>
    <row r="37536" spans="1:1">
      <c r="A37536" s="234"/>
    </row>
    <row r="37537" spans="1:1">
      <c r="A37537" s="234"/>
    </row>
    <row r="37538" spans="1:1">
      <c r="A37538" s="234"/>
    </row>
    <row r="37539" spans="1:1">
      <c r="A37539" s="234"/>
    </row>
    <row r="37540" spans="1:1">
      <c r="A37540" s="234"/>
    </row>
    <row r="37541" spans="1:1">
      <c r="A37541" s="234"/>
    </row>
    <row r="37542" spans="1:1">
      <c r="A37542" s="234"/>
    </row>
    <row r="37543" spans="1:1">
      <c r="A37543" s="234"/>
    </row>
    <row r="37544" spans="1:1">
      <c r="A37544" s="234"/>
    </row>
    <row r="37545" spans="1:1">
      <c r="A37545" s="234"/>
    </row>
    <row r="37546" spans="1:1">
      <c r="A37546" s="234"/>
    </row>
    <row r="37547" spans="1:1">
      <c r="A37547" s="234"/>
    </row>
    <row r="37548" spans="1:1">
      <c r="A37548" s="234"/>
    </row>
    <row r="37549" spans="1:1">
      <c r="A37549" s="234"/>
    </row>
    <row r="37550" spans="1:1">
      <c r="A37550" s="234"/>
    </row>
    <row r="37551" spans="1:1">
      <c r="A37551" s="234"/>
    </row>
    <row r="37552" spans="1:1">
      <c r="A37552" s="234"/>
    </row>
    <row r="37553" spans="1:1">
      <c r="A37553" s="234"/>
    </row>
    <row r="37554" spans="1:1">
      <c r="A37554" s="234"/>
    </row>
    <row r="37555" spans="1:1">
      <c r="A37555" s="234"/>
    </row>
    <row r="37556" spans="1:1">
      <c r="A37556" s="234"/>
    </row>
    <row r="37557" spans="1:1">
      <c r="A37557" s="234"/>
    </row>
    <row r="37558" spans="1:1">
      <c r="A37558" s="234"/>
    </row>
    <row r="37559" spans="1:1">
      <c r="A37559" s="234"/>
    </row>
    <row r="37560" spans="1:1">
      <c r="A37560" s="234"/>
    </row>
    <row r="37561" spans="1:1">
      <c r="A37561" s="234"/>
    </row>
    <row r="37562" spans="1:1">
      <c r="A37562" s="234"/>
    </row>
    <row r="37563" spans="1:1">
      <c r="A37563" s="234"/>
    </row>
    <row r="37564" spans="1:1">
      <c r="A37564" s="234"/>
    </row>
    <row r="37565" spans="1:1">
      <c r="A37565" s="234"/>
    </row>
    <row r="37566" spans="1:1">
      <c r="A37566" s="234"/>
    </row>
    <row r="37567" spans="1:1">
      <c r="A37567" s="234"/>
    </row>
    <row r="37568" spans="1:1">
      <c r="A37568" s="234"/>
    </row>
    <row r="37569" spans="1:1">
      <c r="A37569" s="234"/>
    </row>
    <row r="37570" spans="1:1">
      <c r="A37570" s="234"/>
    </row>
    <row r="37571" spans="1:1">
      <c r="A37571" s="234"/>
    </row>
    <row r="37572" spans="1:1">
      <c r="A37572" s="234"/>
    </row>
    <row r="37573" spans="1:1">
      <c r="A37573" s="234"/>
    </row>
    <row r="37574" spans="1:1">
      <c r="A37574" s="234"/>
    </row>
    <row r="37575" spans="1:1">
      <c r="A37575" s="234"/>
    </row>
    <row r="37576" spans="1:1">
      <c r="A37576" s="234"/>
    </row>
    <row r="37577" spans="1:1">
      <c r="A37577" s="234"/>
    </row>
    <row r="37578" spans="1:1">
      <c r="A37578" s="234"/>
    </row>
    <row r="37579" spans="1:1">
      <c r="A37579" s="234"/>
    </row>
    <row r="37580" spans="1:1">
      <c r="A37580" s="234"/>
    </row>
    <row r="37581" spans="1:1">
      <c r="A37581" s="234"/>
    </row>
    <row r="37582" spans="1:1">
      <c r="A37582" s="234"/>
    </row>
    <row r="37583" spans="1:1">
      <c r="A37583" s="234"/>
    </row>
    <row r="37584" spans="1:1">
      <c r="A37584" s="234"/>
    </row>
    <row r="37585" spans="1:1">
      <c r="A37585" s="234"/>
    </row>
    <row r="37586" spans="1:1">
      <c r="A37586" s="234"/>
    </row>
    <row r="37587" spans="1:1">
      <c r="A37587" s="234"/>
    </row>
    <row r="37588" spans="1:1">
      <c r="A37588" s="234"/>
    </row>
    <row r="37589" spans="1:1">
      <c r="A37589" s="234"/>
    </row>
    <row r="37590" spans="1:1">
      <c r="A37590" s="234"/>
    </row>
    <row r="37591" spans="1:1">
      <c r="A37591" s="234"/>
    </row>
    <row r="37592" spans="1:1">
      <c r="A37592" s="234"/>
    </row>
    <row r="37593" spans="1:1">
      <c r="A37593" s="234"/>
    </row>
    <row r="37594" spans="1:1">
      <c r="A37594" s="234"/>
    </row>
    <row r="37595" spans="1:1">
      <c r="A37595" s="234"/>
    </row>
    <row r="37596" spans="1:1">
      <c r="A37596" s="234"/>
    </row>
    <row r="37597" spans="1:1">
      <c r="A37597" s="234"/>
    </row>
    <row r="37598" spans="1:1">
      <c r="A37598" s="234"/>
    </row>
    <row r="37599" spans="1:1">
      <c r="A37599" s="234"/>
    </row>
    <row r="37600" spans="1:1">
      <c r="A37600" s="234"/>
    </row>
    <row r="37601" spans="1:1">
      <c r="A37601" s="234"/>
    </row>
    <row r="37602" spans="1:1">
      <c r="A37602" s="234"/>
    </row>
    <row r="37603" spans="1:1">
      <c r="A37603" s="234"/>
    </row>
    <row r="37604" spans="1:1">
      <c r="A37604" s="234"/>
    </row>
    <row r="37605" spans="1:1">
      <c r="A37605" s="234"/>
    </row>
    <row r="37606" spans="1:1">
      <c r="A37606" s="234"/>
    </row>
    <row r="37607" spans="1:1">
      <c r="A37607" s="234"/>
    </row>
    <row r="37608" spans="1:1">
      <c r="A37608" s="234"/>
    </row>
    <row r="37609" spans="1:1">
      <c r="A37609" s="234"/>
    </row>
    <row r="37610" spans="1:1">
      <c r="A37610" s="234"/>
    </row>
    <row r="37611" spans="1:1">
      <c r="A37611" s="234"/>
    </row>
    <row r="37612" spans="1:1">
      <c r="A37612" s="234"/>
    </row>
    <row r="37613" spans="1:1">
      <c r="A37613" s="234"/>
    </row>
    <row r="37614" spans="1:1">
      <c r="A37614" s="234"/>
    </row>
    <row r="37615" spans="1:1">
      <c r="A37615" s="234"/>
    </row>
    <row r="37616" spans="1:1">
      <c r="A37616" s="234"/>
    </row>
    <row r="37617" spans="1:1">
      <c r="A37617" s="234"/>
    </row>
    <row r="37618" spans="1:1">
      <c r="A37618" s="234"/>
    </row>
    <row r="37619" spans="1:1">
      <c r="A37619" s="234"/>
    </row>
    <row r="37620" spans="1:1">
      <c r="A37620" s="234"/>
    </row>
    <row r="37621" spans="1:1">
      <c r="A37621" s="234"/>
    </row>
    <row r="37622" spans="1:1">
      <c r="A37622" s="234"/>
    </row>
    <row r="37623" spans="1:1">
      <c r="A37623" s="234"/>
    </row>
    <row r="37624" spans="1:1">
      <c r="A37624" s="234"/>
    </row>
    <row r="37625" spans="1:1">
      <c r="A37625" s="234"/>
    </row>
    <row r="37626" spans="1:1">
      <c r="A37626" s="234"/>
    </row>
    <row r="37627" spans="1:1">
      <c r="A37627" s="234"/>
    </row>
    <row r="37628" spans="1:1">
      <c r="A37628" s="234"/>
    </row>
    <row r="37629" spans="1:1">
      <c r="A37629" s="234"/>
    </row>
    <row r="37630" spans="1:1">
      <c r="A37630" s="234"/>
    </row>
    <row r="37631" spans="1:1">
      <c r="A37631" s="234"/>
    </row>
    <row r="37632" spans="1:1">
      <c r="A37632" s="234"/>
    </row>
    <row r="37633" spans="1:1">
      <c r="A37633" s="234"/>
    </row>
    <row r="37634" spans="1:1">
      <c r="A37634" s="234"/>
    </row>
    <row r="37635" spans="1:1">
      <c r="A37635" s="234"/>
    </row>
    <row r="37636" spans="1:1">
      <c r="A37636" s="234"/>
    </row>
    <row r="37637" spans="1:1">
      <c r="A37637" s="234"/>
    </row>
    <row r="37638" spans="1:1">
      <c r="A37638" s="234"/>
    </row>
    <row r="37639" spans="1:1">
      <c r="A37639" s="234"/>
    </row>
    <row r="37640" spans="1:1">
      <c r="A37640" s="234"/>
    </row>
    <row r="37641" spans="1:1">
      <c r="A37641" s="234"/>
    </row>
    <row r="37642" spans="1:1">
      <c r="A37642" s="234"/>
    </row>
    <row r="37643" spans="1:1">
      <c r="A37643" s="234"/>
    </row>
    <row r="37644" spans="1:1">
      <c r="A37644" s="234"/>
    </row>
    <row r="37645" spans="1:1">
      <c r="A37645" s="234"/>
    </row>
    <row r="37646" spans="1:1">
      <c r="A37646" s="234"/>
    </row>
    <row r="37647" spans="1:1">
      <c r="A37647" s="234"/>
    </row>
    <row r="37648" spans="1:1">
      <c r="A37648" s="234"/>
    </row>
    <row r="37649" spans="1:1">
      <c r="A37649" s="234"/>
    </row>
    <row r="37650" spans="1:1">
      <c r="A37650" s="234"/>
    </row>
    <row r="37651" spans="1:1">
      <c r="A37651" s="234"/>
    </row>
    <row r="37652" spans="1:1">
      <c r="A37652" s="234"/>
    </row>
    <row r="37653" spans="1:1">
      <c r="A37653" s="234"/>
    </row>
    <row r="37654" spans="1:1">
      <c r="A37654" s="234"/>
    </row>
    <row r="37655" spans="1:1">
      <c r="A37655" s="234"/>
    </row>
    <row r="37656" spans="1:1">
      <c r="A37656" s="234"/>
    </row>
    <row r="37657" spans="1:1">
      <c r="A37657" s="234"/>
    </row>
    <row r="37658" spans="1:1">
      <c r="A37658" s="234"/>
    </row>
    <row r="37659" spans="1:1">
      <c r="A37659" s="234"/>
    </row>
    <row r="37660" spans="1:1">
      <c r="A37660" s="234"/>
    </row>
    <row r="37661" spans="1:1">
      <c r="A37661" s="234"/>
    </row>
    <row r="37662" spans="1:1">
      <c r="A37662" s="234"/>
    </row>
    <row r="37663" spans="1:1">
      <c r="A37663" s="234"/>
    </row>
    <row r="37664" spans="1:1">
      <c r="A37664" s="234"/>
    </row>
    <row r="37665" spans="1:1">
      <c r="A37665" s="234"/>
    </row>
    <row r="37666" spans="1:1">
      <c r="A37666" s="234"/>
    </row>
    <row r="37667" spans="1:1">
      <c r="A37667" s="234"/>
    </row>
    <row r="37668" spans="1:1">
      <c r="A37668" s="234"/>
    </row>
    <row r="37669" spans="1:1">
      <c r="A37669" s="234"/>
    </row>
    <row r="37670" spans="1:1">
      <c r="A37670" s="234"/>
    </row>
    <row r="37671" spans="1:1">
      <c r="A37671" s="234"/>
    </row>
    <row r="37672" spans="1:1">
      <c r="A37672" s="234"/>
    </row>
    <row r="37673" spans="1:1">
      <c r="A37673" s="234"/>
    </row>
    <row r="37674" spans="1:1">
      <c r="A37674" s="234"/>
    </row>
    <row r="37675" spans="1:1">
      <c r="A37675" s="234"/>
    </row>
    <row r="37676" spans="1:1">
      <c r="A37676" s="234"/>
    </row>
    <row r="37677" spans="1:1">
      <c r="A37677" s="234"/>
    </row>
    <row r="37678" spans="1:1">
      <c r="A37678" s="234"/>
    </row>
    <row r="37679" spans="1:1">
      <c r="A37679" s="234"/>
    </row>
    <row r="37680" spans="1:1">
      <c r="A37680" s="234"/>
    </row>
    <row r="37681" spans="1:1">
      <c r="A37681" s="234"/>
    </row>
    <row r="37682" spans="1:1">
      <c r="A37682" s="234"/>
    </row>
    <row r="37683" spans="1:1">
      <c r="A37683" s="234"/>
    </row>
    <row r="37684" spans="1:1">
      <c r="A37684" s="234"/>
    </row>
    <row r="37685" spans="1:1">
      <c r="A37685" s="234"/>
    </row>
    <row r="37686" spans="1:1">
      <c r="A37686" s="234"/>
    </row>
    <row r="37687" spans="1:1">
      <c r="A37687" s="234"/>
    </row>
    <row r="37688" spans="1:1">
      <c r="A37688" s="234"/>
    </row>
    <row r="37689" spans="1:1">
      <c r="A37689" s="234"/>
    </row>
    <row r="37690" spans="1:1">
      <c r="A37690" s="234"/>
    </row>
    <row r="37691" spans="1:1">
      <c r="A37691" s="234"/>
    </row>
    <row r="37692" spans="1:1">
      <c r="A37692" s="234"/>
    </row>
    <row r="37693" spans="1:1">
      <c r="A37693" s="234"/>
    </row>
    <row r="37694" spans="1:1">
      <c r="A37694" s="234"/>
    </row>
    <row r="37695" spans="1:1">
      <c r="A37695" s="234"/>
    </row>
    <row r="37696" spans="1:1">
      <c r="A37696" s="234"/>
    </row>
    <row r="37697" spans="1:1">
      <c r="A37697" s="234"/>
    </row>
    <row r="37698" spans="1:1">
      <c r="A37698" s="234"/>
    </row>
    <row r="37699" spans="1:1">
      <c r="A37699" s="234"/>
    </row>
    <row r="37700" spans="1:1">
      <c r="A37700" s="234"/>
    </row>
    <row r="37701" spans="1:1">
      <c r="A37701" s="234"/>
    </row>
    <row r="37702" spans="1:1">
      <c r="A37702" s="234"/>
    </row>
    <row r="37703" spans="1:1">
      <c r="A37703" s="234"/>
    </row>
    <row r="37704" spans="1:1">
      <c r="A37704" s="234"/>
    </row>
    <row r="37705" spans="1:1">
      <c r="A37705" s="234"/>
    </row>
    <row r="37706" spans="1:1">
      <c r="A37706" s="234"/>
    </row>
    <row r="37707" spans="1:1">
      <c r="A37707" s="234"/>
    </row>
    <row r="37708" spans="1:1">
      <c r="A37708" s="234"/>
    </row>
    <row r="37709" spans="1:1">
      <c r="A37709" s="234"/>
    </row>
    <row r="37710" spans="1:1">
      <c r="A37710" s="234"/>
    </row>
    <row r="37711" spans="1:1">
      <c r="A37711" s="234"/>
    </row>
    <row r="37712" spans="1:1">
      <c r="A37712" s="234"/>
    </row>
    <row r="37713" spans="1:1">
      <c r="A37713" s="234"/>
    </row>
    <row r="37714" spans="1:1">
      <c r="A37714" s="234"/>
    </row>
    <row r="37715" spans="1:1">
      <c r="A37715" s="234"/>
    </row>
    <row r="37716" spans="1:1">
      <c r="A37716" s="234"/>
    </row>
    <row r="37717" spans="1:1">
      <c r="A37717" s="234"/>
    </row>
    <row r="37718" spans="1:1">
      <c r="A37718" s="234"/>
    </row>
    <row r="37719" spans="1:1">
      <c r="A37719" s="234"/>
    </row>
    <row r="37720" spans="1:1">
      <c r="A37720" s="234"/>
    </row>
    <row r="37721" spans="1:1">
      <c r="A37721" s="234"/>
    </row>
    <row r="37722" spans="1:1">
      <c r="A37722" s="234"/>
    </row>
    <row r="37723" spans="1:1">
      <c r="A37723" s="234"/>
    </row>
    <row r="37724" spans="1:1">
      <c r="A37724" s="234"/>
    </row>
    <row r="37725" spans="1:1">
      <c r="A37725" s="234"/>
    </row>
    <row r="37726" spans="1:1">
      <c r="A37726" s="234"/>
    </row>
    <row r="37727" spans="1:1">
      <c r="A37727" s="234"/>
    </row>
    <row r="37728" spans="1:1">
      <c r="A37728" s="234"/>
    </row>
    <row r="37729" spans="1:1">
      <c r="A37729" s="234"/>
    </row>
    <row r="37730" spans="1:1">
      <c r="A37730" s="234"/>
    </row>
    <row r="37731" spans="1:1">
      <c r="A37731" s="234"/>
    </row>
    <row r="37732" spans="1:1">
      <c r="A37732" s="234"/>
    </row>
    <row r="37733" spans="1:1">
      <c r="A37733" s="234"/>
    </row>
    <row r="37734" spans="1:1">
      <c r="A37734" s="234"/>
    </row>
    <row r="37735" spans="1:1">
      <c r="A37735" s="234"/>
    </row>
    <row r="37736" spans="1:1">
      <c r="A37736" s="234"/>
    </row>
    <row r="37737" spans="1:1">
      <c r="A37737" s="234"/>
    </row>
    <row r="37738" spans="1:1">
      <c r="A37738" s="234"/>
    </row>
    <row r="37739" spans="1:1">
      <c r="A37739" s="234"/>
    </row>
    <row r="37740" spans="1:1">
      <c r="A37740" s="234"/>
    </row>
    <row r="37741" spans="1:1">
      <c r="A37741" s="234"/>
    </row>
    <row r="37742" spans="1:1">
      <c r="A37742" s="234"/>
    </row>
    <row r="37743" spans="1:1">
      <c r="A37743" s="234"/>
    </row>
    <row r="37744" spans="1:1">
      <c r="A37744" s="234"/>
    </row>
    <row r="37745" spans="1:1">
      <c r="A37745" s="234"/>
    </row>
    <row r="37746" spans="1:1">
      <c r="A37746" s="234"/>
    </row>
    <row r="37747" spans="1:1">
      <c r="A37747" s="234"/>
    </row>
    <row r="37748" spans="1:1">
      <c r="A37748" s="234"/>
    </row>
    <row r="37749" spans="1:1">
      <c r="A37749" s="234"/>
    </row>
    <row r="37750" spans="1:1">
      <c r="A37750" s="234"/>
    </row>
    <row r="37751" spans="1:1">
      <c r="A37751" s="234"/>
    </row>
    <row r="37752" spans="1:1">
      <c r="A37752" s="234"/>
    </row>
    <row r="37753" spans="1:1">
      <c r="A37753" s="234"/>
    </row>
    <row r="37754" spans="1:1">
      <c r="A37754" s="234"/>
    </row>
    <row r="37755" spans="1:1">
      <c r="A37755" s="234"/>
    </row>
    <row r="37756" spans="1:1">
      <c r="A37756" s="234"/>
    </row>
    <row r="37757" spans="1:1">
      <c r="A37757" s="234"/>
    </row>
    <row r="37758" spans="1:1">
      <c r="A37758" s="234"/>
    </row>
    <row r="37759" spans="1:1">
      <c r="A37759" s="234"/>
    </row>
    <row r="37760" spans="1:1">
      <c r="A37760" s="234"/>
    </row>
    <row r="37761" spans="1:1">
      <c r="A37761" s="234"/>
    </row>
    <row r="37762" spans="1:1">
      <c r="A37762" s="234"/>
    </row>
    <row r="37763" spans="1:1">
      <c r="A37763" s="234"/>
    </row>
    <row r="37764" spans="1:1">
      <c r="A37764" s="234"/>
    </row>
    <row r="37765" spans="1:1">
      <c r="A37765" s="234"/>
    </row>
    <row r="37766" spans="1:1">
      <c r="A37766" s="234"/>
    </row>
    <row r="37767" spans="1:1">
      <c r="A37767" s="234"/>
    </row>
    <row r="37768" spans="1:1">
      <c r="A37768" s="234"/>
    </row>
    <row r="37769" spans="1:1">
      <c r="A37769" s="234"/>
    </row>
    <row r="37770" spans="1:1">
      <c r="A37770" s="234"/>
    </row>
    <row r="37771" spans="1:1">
      <c r="A37771" s="234"/>
    </row>
    <row r="37772" spans="1:1">
      <c r="A37772" s="234"/>
    </row>
    <row r="37773" spans="1:1">
      <c r="A37773" s="234"/>
    </row>
    <row r="37774" spans="1:1">
      <c r="A37774" s="234"/>
    </row>
    <row r="37775" spans="1:1">
      <c r="A37775" s="234"/>
    </row>
    <row r="37776" spans="1:1">
      <c r="A37776" s="234"/>
    </row>
    <row r="37777" spans="1:1">
      <c r="A37777" s="234"/>
    </row>
    <row r="37778" spans="1:1">
      <c r="A37778" s="234"/>
    </row>
    <row r="37779" spans="1:1">
      <c r="A37779" s="234"/>
    </row>
    <row r="37780" spans="1:1">
      <c r="A37780" s="234"/>
    </row>
    <row r="37781" spans="1:1">
      <c r="A37781" s="234"/>
    </row>
    <row r="37782" spans="1:1">
      <c r="A37782" s="234"/>
    </row>
    <row r="37783" spans="1:1">
      <c r="A37783" s="234"/>
    </row>
    <row r="37784" spans="1:1">
      <c r="A37784" s="234"/>
    </row>
    <row r="37785" spans="1:1">
      <c r="A37785" s="234"/>
    </row>
    <row r="37786" spans="1:1">
      <c r="A37786" s="234"/>
    </row>
    <row r="37787" spans="1:1">
      <c r="A37787" s="234"/>
    </row>
    <row r="37788" spans="1:1">
      <c r="A37788" s="234"/>
    </row>
    <row r="37789" spans="1:1">
      <c r="A37789" s="234"/>
    </row>
    <row r="37790" spans="1:1">
      <c r="A37790" s="234"/>
    </row>
    <row r="37791" spans="1:1">
      <c r="A37791" s="234"/>
    </row>
    <row r="37792" spans="1:1">
      <c r="A37792" s="234"/>
    </row>
    <row r="37793" spans="1:1">
      <c r="A37793" s="234"/>
    </row>
    <row r="37794" spans="1:1">
      <c r="A37794" s="234"/>
    </row>
    <row r="37795" spans="1:1">
      <c r="A37795" s="234"/>
    </row>
    <row r="37796" spans="1:1">
      <c r="A37796" s="234"/>
    </row>
    <row r="37797" spans="1:1">
      <c r="A37797" s="234"/>
    </row>
    <row r="37798" spans="1:1">
      <c r="A37798" s="234"/>
    </row>
    <row r="37799" spans="1:1">
      <c r="A37799" s="234"/>
    </row>
    <row r="37800" spans="1:1">
      <c r="A37800" s="234"/>
    </row>
    <row r="37801" spans="1:1">
      <c r="A37801" s="234"/>
    </row>
    <row r="37802" spans="1:1">
      <c r="A37802" s="234"/>
    </row>
    <row r="37803" spans="1:1">
      <c r="A37803" s="234"/>
    </row>
    <row r="37804" spans="1:1">
      <c r="A37804" s="234"/>
    </row>
    <row r="37805" spans="1:1">
      <c r="A37805" s="234"/>
    </row>
    <row r="37806" spans="1:1">
      <c r="A37806" s="234"/>
    </row>
    <row r="37807" spans="1:1">
      <c r="A37807" s="234"/>
    </row>
    <row r="37808" spans="1:1">
      <c r="A37808" s="234"/>
    </row>
    <row r="37809" spans="1:1">
      <c r="A37809" s="234"/>
    </row>
    <row r="37810" spans="1:1">
      <c r="A37810" s="234"/>
    </row>
    <row r="37811" spans="1:1">
      <c r="A37811" s="234"/>
    </row>
    <row r="37812" spans="1:1">
      <c r="A37812" s="234"/>
    </row>
    <row r="37813" spans="1:1">
      <c r="A37813" s="234"/>
    </row>
    <row r="37814" spans="1:1">
      <c r="A37814" s="234"/>
    </row>
    <row r="37815" spans="1:1">
      <c r="A37815" s="234"/>
    </row>
    <row r="37816" spans="1:1">
      <c r="A37816" s="234"/>
    </row>
    <row r="37817" spans="1:1">
      <c r="A37817" s="234"/>
    </row>
    <row r="37818" spans="1:1">
      <c r="A37818" s="234"/>
    </row>
    <row r="37819" spans="1:1">
      <c r="A37819" s="234"/>
    </row>
    <row r="37820" spans="1:1">
      <c r="A37820" s="234"/>
    </row>
    <row r="37821" spans="1:1">
      <c r="A37821" s="234"/>
    </row>
    <row r="37822" spans="1:1">
      <c r="A37822" s="234"/>
    </row>
    <row r="37823" spans="1:1">
      <c r="A37823" s="234"/>
    </row>
    <row r="37824" spans="1:1">
      <c r="A37824" s="234"/>
    </row>
    <row r="37825" spans="1:1">
      <c r="A37825" s="234"/>
    </row>
    <row r="37826" spans="1:1">
      <c r="A37826" s="234"/>
    </row>
    <row r="37827" spans="1:1">
      <c r="A37827" s="234"/>
    </row>
    <row r="37828" spans="1:1">
      <c r="A37828" s="234"/>
    </row>
    <row r="37829" spans="1:1">
      <c r="A37829" s="234"/>
    </row>
    <row r="37830" spans="1:1">
      <c r="A37830" s="234"/>
    </row>
    <row r="37831" spans="1:1">
      <c r="A37831" s="234"/>
    </row>
    <row r="37832" spans="1:1">
      <c r="A37832" s="234"/>
    </row>
    <row r="37833" spans="1:1">
      <c r="A37833" s="234"/>
    </row>
    <row r="37834" spans="1:1">
      <c r="A37834" s="234"/>
    </row>
    <row r="37835" spans="1:1">
      <c r="A37835" s="234"/>
    </row>
    <row r="37836" spans="1:1">
      <c r="A37836" s="234"/>
    </row>
    <row r="37837" spans="1:1">
      <c r="A37837" s="234"/>
    </row>
    <row r="37838" spans="1:1">
      <c r="A37838" s="234"/>
    </row>
    <row r="37839" spans="1:1">
      <c r="A37839" s="234"/>
    </row>
    <row r="37840" spans="1:1">
      <c r="A37840" s="234"/>
    </row>
    <row r="37841" spans="1:1">
      <c r="A37841" s="234"/>
    </row>
    <row r="37842" spans="1:1">
      <c r="A37842" s="234"/>
    </row>
    <row r="37843" spans="1:1">
      <c r="A37843" s="234"/>
    </row>
    <row r="37844" spans="1:1">
      <c r="A37844" s="234"/>
    </row>
    <row r="37845" spans="1:1">
      <c r="A37845" s="234"/>
    </row>
    <row r="37846" spans="1:1">
      <c r="A37846" s="234"/>
    </row>
    <row r="37847" spans="1:1">
      <c r="A37847" s="234"/>
    </row>
    <row r="37848" spans="1:1">
      <c r="A37848" s="234"/>
    </row>
    <row r="37849" spans="1:1">
      <c r="A37849" s="234"/>
    </row>
    <row r="37850" spans="1:1">
      <c r="A37850" s="234"/>
    </row>
    <row r="37851" spans="1:1">
      <c r="A37851" s="234"/>
    </row>
    <row r="37852" spans="1:1">
      <c r="A37852" s="234"/>
    </row>
    <row r="37853" spans="1:1">
      <c r="A37853" s="234"/>
    </row>
    <row r="37854" spans="1:1">
      <c r="A37854" s="234"/>
    </row>
    <row r="37855" spans="1:1">
      <c r="A37855" s="234"/>
    </row>
    <row r="37856" spans="1:1">
      <c r="A37856" s="234"/>
    </row>
    <row r="37857" spans="1:1">
      <c r="A37857" s="234"/>
    </row>
    <row r="37858" spans="1:1">
      <c r="A37858" s="234"/>
    </row>
    <row r="37859" spans="1:1">
      <c r="A37859" s="234"/>
    </row>
    <row r="37860" spans="1:1">
      <c r="A37860" s="234"/>
    </row>
    <row r="37861" spans="1:1">
      <c r="A37861" s="234"/>
    </row>
    <row r="37862" spans="1:1">
      <c r="A37862" s="234"/>
    </row>
    <row r="37863" spans="1:1">
      <c r="A37863" s="234"/>
    </row>
    <row r="37864" spans="1:1">
      <c r="A37864" s="234"/>
    </row>
    <row r="37865" spans="1:1">
      <c r="A37865" s="234"/>
    </row>
    <row r="37866" spans="1:1">
      <c r="A37866" s="234"/>
    </row>
    <row r="37867" spans="1:1">
      <c r="A37867" s="234"/>
    </row>
    <row r="37868" spans="1:1">
      <c r="A37868" s="234"/>
    </row>
    <row r="37869" spans="1:1">
      <c r="A37869" s="234"/>
    </row>
    <row r="37870" spans="1:1">
      <c r="A37870" s="234"/>
    </row>
    <row r="37871" spans="1:1">
      <c r="A37871" s="234"/>
    </row>
    <row r="37872" spans="1:1">
      <c r="A37872" s="234"/>
    </row>
    <row r="37873" spans="1:1">
      <c r="A37873" s="234"/>
    </row>
    <row r="37874" spans="1:1">
      <c r="A37874" s="234"/>
    </row>
    <row r="37875" spans="1:1">
      <c r="A37875" s="234"/>
    </row>
    <row r="37876" spans="1:1">
      <c r="A37876" s="234"/>
    </row>
    <row r="37877" spans="1:1">
      <c r="A37877" s="234"/>
    </row>
    <row r="37878" spans="1:1">
      <c r="A37878" s="234"/>
    </row>
    <row r="37879" spans="1:1">
      <c r="A37879" s="234"/>
    </row>
    <row r="37880" spans="1:1">
      <c r="A37880" s="234"/>
    </row>
    <row r="37881" spans="1:1">
      <c r="A37881" s="234"/>
    </row>
    <row r="37882" spans="1:1">
      <c r="A37882" s="234"/>
    </row>
    <row r="37883" spans="1:1">
      <c r="A37883" s="234"/>
    </row>
    <row r="37884" spans="1:1">
      <c r="A37884" s="234"/>
    </row>
    <row r="37885" spans="1:1">
      <c r="A37885" s="234"/>
    </row>
    <row r="37886" spans="1:1">
      <c r="A37886" s="234"/>
    </row>
    <row r="37887" spans="1:1">
      <c r="A37887" s="234"/>
    </row>
    <row r="37888" spans="1:1">
      <c r="A37888" s="234"/>
    </row>
    <row r="37889" spans="1:1">
      <c r="A37889" s="234"/>
    </row>
    <row r="37890" spans="1:1">
      <c r="A37890" s="234"/>
    </row>
    <row r="37891" spans="1:1">
      <c r="A37891" s="234"/>
    </row>
    <row r="37892" spans="1:1">
      <c r="A37892" s="234"/>
    </row>
    <row r="37893" spans="1:1">
      <c r="A37893" s="234"/>
    </row>
    <row r="37894" spans="1:1">
      <c r="A37894" s="234"/>
    </row>
    <row r="37895" spans="1:1">
      <c r="A37895" s="234"/>
    </row>
    <row r="37896" spans="1:1">
      <c r="A37896" s="234"/>
    </row>
    <row r="37897" spans="1:1">
      <c r="A37897" s="234"/>
    </row>
    <row r="37898" spans="1:1">
      <c r="A37898" s="234"/>
    </row>
    <row r="37899" spans="1:1">
      <c r="A37899" s="234"/>
    </row>
    <row r="37900" spans="1:1">
      <c r="A37900" s="234"/>
    </row>
    <row r="37901" spans="1:1">
      <c r="A37901" s="234"/>
    </row>
    <row r="37902" spans="1:1">
      <c r="A37902" s="234"/>
    </row>
    <row r="37903" spans="1:1">
      <c r="A37903" s="234"/>
    </row>
    <row r="37904" spans="1:1">
      <c r="A37904" s="234"/>
    </row>
    <row r="37905" spans="1:1">
      <c r="A37905" s="234"/>
    </row>
    <row r="37906" spans="1:1">
      <c r="A37906" s="234"/>
    </row>
    <row r="37907" spans="1:1">
      <c r="A37907" s="234"/>
    </row>
    <row r="37908" spans="1:1">
      <c r="A37908" s="234"/>
    </row>
    <row r="37909" spans="1:1">
      <c r="A37909" s="234"/>
    </row>
    <row r="37910" spans="1:1">
      <c r="A37910" s="234"/>
    </row>
    <row r="37911" spans="1:1">
      <c r="A37911" s="234"/>
    </row>
    <row r="37912" spans="1:1">
      <c r="A37912" s="234"/>
    </row>
    <row r="37913" spans="1:1">
      <c r="A37913" s="234"/>
    </row>
    <row r="37914" spans="1:1">
      <c r="A37914" s="234"/>
    </row>
    <row r="37915" spans="1:1">
      <c r="A37915" s="234"/>
    </row>
    <row r="37916" spans="1:1">
      <c r="A37916" s="234"/>
    </row>
    <row r="37917" spans="1:1">
      <c r="A37917" s="234"/>
    </row>
    <row r="37918" spans="1:1">
      <c r="A37918" s="234"/>
    </row>
    <row r="37919" spans="1:1">
      <c r="A37919" s="234"/>
    </row>
    <row r="37920" spans="1:1">
      <c r="A37920" s="234"/>
    </row>
    <row r="37921" spans="1:1">
      <c r="A37921" s="234"/>
    </row>
    <row r="37922" spans="1:1">
      <c r="A37922" s="234"/>
    </row>
    <row r="37923" spans="1:1">
      <c r="A37923" s="234"/>
    </row>
    <row r="37924" spans="1:1">
      <c r="A37924" s="234"/>
    </row>
    <row r="37925" spans="1:1">
      <c r="A37925" s="234"/>
    </row>
    <row r="37926" spans="1:1">
      <c r="A37926" s="234"/>
    </row>
    <row r="37927" spans="1:1">
      <c r="A37927" s="234"/>
    </row>
    <row r="37928" spans="1:1">
      <c r="A37928" s="234"/>
    </row>
    <row r="37929" spans="1:1">
      <c r="A37929" s="234"/>
    </row>
    <row r="37930" spans="1:1">
      <c r="A37930" s="234"/>
    </row>
    <row r="37931" spans="1:1">
      <c r="A37931" s="234"/>
    </row>
    <row r="37932" spans="1:1">
      <c r="A37932" s="234"/>
    </row>
    <row r="37933" spans="1:1">
      <c r="A37933" s="234"/>
    </row>
    <row r="37934" spans="1:1">
      <c r="A37934" s="234"/>
    </row>
    <row r="37935" spans="1:1">
      <c r="A37935" s="234"/>
    </row>
    <row r="37936" spans="1:1">
      <c r="A37936" s="234"/>
    </row>
    <row r="37937" spans="1:1">
      <c r="A37937" s="234"/>
    </row>
    <row r="37938" spans="1:1">
      <c r="A37938" s="234"/>
    </row>
    <row r="37939" spans="1:1">
      <c r="A37939" s="234"/>
    </row>
    <row r="37940" spans="1:1">
      <c r="A37940" s="234"/>
    </row>
    <row r="37941" spans="1:1">
      <c r="A37941" s="234"/>
    </row>
    <row r="37942" spans="1:1">
      <c r="A37942" s="234"/>
    </row>
    <row r="37943" spans="1:1">
      <c r="A37943" s="234"/>
    </row>
    <row r="37944" spans="1:1">
      <c r="A37944" s="234"/>
    </row>
    <row r="37945" spans="1:1">
      <c r="A37945" s="234"/>
    </row>
    <row r="37946" spans="1:1">
      <c r="A37946" s="234"/>
    </row>
    <row r="37947" spans="1:1">
      <c r="A37947" s="234"/>
    </row>
    <row r="37948" spans="1:1">
      <c r="A37948" s="234"/>
    </row>
    <row r="37949" spans="1:1">
      <c r="A37949" s="234"/>
    </row>
    <row r="37950" spans="1:1">
      <c r="A37950" s="234"/>
    </row>
    <row r="37951" spans="1:1">
      <c r="A37951" s="234"/>
    </row>
    <row r="37952" spans="1:1">
      <c r="A37952" s="234"/>
    </row>
    <row r="37953" spans="1:1">
      <c r="A37953" s="234"/>
    </row>
    <row r="37954" spans="1:1">
      <c r="A37954" s="234"/>
    </row>
    <row r="37955" spans="1:1">
      <c r="A37955" s="234"/>
    </row>
    <row r="37956" spans="1:1">
      <c r="A37956" s="234"/>
    </row>
    <row r="37957" spans="1:1">
      <c r="A37957" s="234"/>
    </row>
    <row r="37958" spans="1:1">
      <c r="A37958" s="234"/>
    </row>
    <row r="37959" spans="1:1">
      <c r="A37959" s="234"/>
    </row>
    <row r="37960" spans="1:1">
      <c r="A37960" s="234"/>
    </row>
    <row r="37961" spans="1:1">
      <c r="A37961" s="234"/>
    </row>
    <row r="37962" spans="1:1">
      <c r="A37962" s="234"/>
    </row>
    <row r="37963" spans="1:1">
      <c r="A37963" s="234"/>
    </row>
    <row r="37964" spans="1:1">
      <c r="A37964" s="234"/>
    </row>
    <row r="37965" spans="1:1">
      <c r="A37965" s="234"/>
    </row>
    <row r="37966" spans="1:1">
      <c r="A37966" s="234"/>
    </row>
    <row r="37967" spans="1:1">
      <c r="A37967" s="234"/>
    </row>
    <row r="37968" spans="1:1">
      <c r="A37968" s="234"/>
    </row>
    <row r="37969" spans="1:1">
      <c r="A37969" s="234"/>
    </row>
    <row r="37970" spans="1:1">
      <c r="A37970" s="234"/>
    </row>
    <row r="37971" spans="1:1">
      <c r="A37971" s="234"/>
    </row>
    <row r="37972" spans="1:1">
      <c r="A37972" s="234"/>
    </row>
    <row r="37973" spans="1:1">
      <c r="A37973" s="234"/>
    </row>
    <row r="37974" spans="1:1">
      <c r="A37974" s="234"/>
    </row>
    <row r="37975" spans="1:1">
      <c r="A37975" s="234"/>
    </row>
    <row r="37976" spans="1:1">
      <c r="A37976" s="234"/>
    </row>
    <row r="37977" spans="1:1">
      <c r="A37977" s="234"/>
    </row>
    <row r="37978" spans="1:1">
      <c r="A37978" s="234"/>
    </row>
    <row r="37979" spans="1:1">
      <c r="A37979" s="234"/>
    </row>
    <row r="37980" spans="1:1">
      <c r="A37980" s="234"/>
    </row>
    <row r="37981" spans="1:1">
      <c r="A37981" s="234"/>
    </row>
    <row r="37982" spans="1:1">
      <c r="A37982" s="234"/>
    </row>
    <row r="37983" spans="1:1">
      <c r="A37983" s="234"/>
    </row>
    <row r="37984" spans="1:1">
      <c r="A37984" s="234"/>
    </row>
    <row r="37985" spans="1:1">
      <c r="A37985" s="234"/>
    </row>
    <row r="37986" spans="1:1">
      <c r="A37986" s="234"/>
    </row>
    <row r="37987" spans="1:1">
      <c r="A37987" s="234"/>
    </row>
    <row r="37988" spans="1:1">
      <c r="A37988" s="234"/>
    </row>
    <row r="37989" spans="1:1">
      <c r="A37989" s="234"/>
    </row>
    <row r="37990" spans="1:1">
      <c r="A37990" s="234"/>
    </row>
    <row r="37991" spans="1:1">
      <c r="A37991" s="234"/>
    </row>
    <row r="37992" spans="1:1">
      <c r="A37992" s="234"/>
    </row>
    <row r="37993" spans="1:1">
      <c r="A37993" s="234"/>
    </row>
    <row r="37994" spans="1:1">
      <c r="A37994" s="234"/>
    </row>
    <row r="37995" spans="1:1">
      <c r="A37995" s="234"/>
    </row>
    <row r="37996" spans="1:1">
      <c r="A37996" s="234"/>
    </row>
    <row r="37997" spans="1:1">
      <c r="A37997" s="234"/>
    </row>
    <row r="37998" spans="1:1">
      <c r="A37998" s="234"/>
    </row>
    <row r="37999" spans="1:1">
      <c r="A37999" s="234"/>
    </row>
    <row r="38000" spans="1:1">
      <c r="A38000" s="234"/>
    </row>
    <row r="38001" spans="1:1">
      <c r="A38001" s="234"/>
    </row>
    <row r="38002" spans="1:1">
      <c r="A38002" s="234"/>
    </row>
    <row r="38003" spans="1:1">
      <c r="A38003" s="234"/>
    </row>
    <row r="38004" spans="1:1">
      <c r="A38004" s="234"/>
    </row>
    <row r="38005" spans="1:1">
      <c r="A38005" s="234"/>
    </row>
    <row r="38006" spans="1:1">
      <c r="A38006" s="234"/>
    </row>
    <row r="38007" spans="1:1">
      <c r="A38007" s="234"/>
    </row>
    <row r="38008" spans="1:1">
      <c r="A38008" s="234"/>
    </row>
    <row r="38009" spans="1:1">
      <c r="A38009" s="234"/>
    </row>
    <row r="38010" spans="1:1">
      <c r="A38010" s="234"/>
    </row>
    <row r="38011" spans="1:1">
      <c r="A38011" s="234"/>
    </row>
    <row r="38012" spans="1:1">
      <c r="A38012" s="234"/>
    </row>
    <row r="38013" spans="1:1">
      <c r="A38013" s="234"/>
    </row>
    <row r="38014" spans="1:1">
      <c r="A38014" s="234"/>
    </row>
    <row r="38015" spans="1:1">
      <c r="A38015" s="234"/>
    </row>
    <row r="38016" spans="1:1">
      <c r="A38016" s="234"/>
    </row>
    <row r="38017" spans="1:1">
      <c r="A38017" s="234"/>
    </row>
    <row r="38018" spans="1:1">
      <c r="A38018" s="234"/>
    </row>
    <row r="38019" spans="1:1">
      <c r="A38019" s="234"/>
    </row>
    <row r="38020" spans="1:1">
      <c r="A38020" s="234"/>
    </row>
    <row r="38021" spans="1:1">
      <c r="A38021" s="234"/>
    </row>
    <row r="38022" spans="1:1">
      <c r="A38022" s="234"/>
    </row>
    <row r="38023" spans="1:1">
      <c r="A38023" s="234"/>
    </row>
    <row r="38024" spans="1:1">
      <c r="A38024" s="234"/>
    </row>
    <row r="38025" spans="1:1">
      <c r="A38025" s="234"/>
    </row>
    <row r="38026" spans="1:1">
      <c r="A38026" s="234"/>
    </row>
    <row r="38027" spans="1:1">
      <c r="A38027" s="234"/>
    </row>
    <row r="38028" spans="1:1">
      <c r="A38028" s="234"/>
    </row>
    <row r="38029" spans="1:1">
      <c r="A38029" s="234"/>
    </row>
    <row r="38030" spans="1:1">
      <c r="A38030" s="234"/>
    </row>
    <row r="38031" spans="1:1">
      <c r="A38031" s="234"/>
    </row>
    <row r="38032" spans="1:1">
      <c r="A38032" s="234"/>
    </row>
    <row r="38033" spans="1:1">
      <c r="A38033" s="234"/>
    </row>
    <row r="38034" spans="1:1">
      <c r="A38034" s="234"/>
    </row>
    <row r="38035" spans="1:1">
      <c r="A38035" s="234"/>
    </row>
    <row r="38036" spans="1:1">
      <c r="A38036" s="234"/>
    </row>
    <row r="38037" spans="1:1">
      <c r="A38037" s="234"/>
    </row>
    <row r="38038" spans="1:1">
      <c r="A38038" s="234"/>
    </row>
    <row r="38039" spans="1:1">
      <c r="A38039" s="234"/>
    </row>
    <row r="38040" spans="1:1">
      <c r="A38040" s="234"/>
    </row>
    <row r="38041" spans="1:1">
      <c r="A38041" s="234"/>
    </row>
    <row r="38042" spans="1:1">
      <c r="A38042" s="234"/>
    </row>
    <row r="38043" spans="1:1">
      <c r="A38043" s="234"/>
    </row>
    <row r="38044" spans="1:1">
      <c r="A38044" s="234"/>
    </row>
    <row r="38045" spans="1:1">
      <c r="A38045" s="234"/>
    </row>
    <row r="38046" spans="1:1">
      <c r="A38046" s="234"/>
    </row>
    <row r="38047" spans="1:1">
      <c r="A38047" s="234"/>
    </row>
    <row r="38048" spans="1:1">
      <c r="A38048" s="234"/>
    </row>
    <row r="38049" spans="1:1">
      <c r="A38049" s="234"/>
    </row>
    <row r="38050" spans="1:1">
      <c r="A38050" s="234"/>
    </row>
    <row r="38051" spans="1:1">
      <c r="A38051" s="234"/>
    </row>
    <row r="38052" spans="1:1">
      <c r="A38052" s="234"/>
    </row>
    <row r="38053" spans="1:1">
      <c r="A38053" s="234"/>
    </row>
    <row r="38054" spans="1:1">
      <c r="A38054" s="234"/>
    </row>
    <row r="38055" spans="1:1">
      <c r="A38055" s="234"/>
    </row>
    <row r="38056" spans="1:1">
      <c r="A38056" s="234"/>
    </row>
    <row r="38057" spans="1:1">
      <c r="A38057" s="234"/>
    </row>
    <row r="38058" spans="1:1">
      <c r="A38058" s="234"/>
    </row>
    <row r="38059" spans="1:1">
      <c r="A38059" s="234"/>
    </row>
    <row r="38060" spans="1:1">
      <c r="A38060" s="234"/>
    </row>
    <row r="38061" spans="1:1">
      <c r="A38061" s="234"/>
    </row>
    <row r="38062" spans="1:1">
      <c r="A38062" s="234"/>
    </row>
    <row r="38063" spans="1:1">
      <c r="A38063" s="234"/>
    </row>
    <row r="38064" spans="1:1">
      <c r="A38064" s="234"/>
    </row>
    <row r="38065" spans="1:1">
      <c r="A38065" s="234"/>
    </row>
    <row r="38066" spans="1:1">
      <c r="A38066" s="234"/>
    </row>
    <row r="38067" spans="1:1">
      <c r="A38067" s="234"/>
    </row>
    <row r="38068" spans="1:1">
      <c r="A38068" s="234"/>
    </row>
    <row r="38069" spans="1:1">
      <c r="A38069" s="234"/>
    </row>
    <row r="38070" spans="1:1">
      <c r="A38070" s="234"/>
    </row>
    <row r="38071" spans="1:1">
      <c r="A38071" s="234"/>
    </row>
    <row r="38072" spans="1:1">
      <c r="A38072" s="234"/>
    </row>
    <row r="38073" spans="1:1">
      <c r="A38073" s="234"/>
    </row>
    <row r="38074" spans="1:1">
      <c r="A38074" s="234"/>
    </row>
    <row r="38075" spans="1:1">
      <c r="A38075" s="234"/>
    </row>
    <row r="38076" spans="1:1">
      <c r="A38076" s="234"/>
    </row>
    <row r="38077" spans="1:1">
      <c r="A38077" s="234"/>
    </row>
    <row r="38078" spans="1:1">
      <c r="A38078" s="234"/>
    </row>
    <row r="38079" spans="1:1">
      <c r="A38079" s="234"/>
    </row>
    <row r="38080" spans="1:1">
      <c r="A38080" s="234"/>
    </row>
    <row r="38081" spans="1:1">
      <c r="A38081" s="234"/>
    </row>
    <row r="38082" spans="1:1">
      <c r="A38082" s="234"/>
    </row>
    <row r="38083" spans="1:1">
      <c r="A38083" s="234"/>
    </row>
    <row r="38084" spans="1:1">
      <c r="A38084" s="234"/>
    </row>
    <row r="38085" spans="1:1">
      <c r="A38085" s="234"/>
    </row>
    <row r="38086" spans="1:1">
      <c r="A38086" s="234"/>
    </row>
    <row r="38087" spans="1:1">
      <c r="A38087" s="234"/>
    </row>
    <row r="38088" spans="1:1">
      <c r="A38088" s="234"/>
    </row>
    <row r="38089" spans="1:1">
      <c r="A38089" s="234"/>
    </row>
    <row r="38090" spans="1:1">
      <c r="A38090" s="234"/>
    </row>
    <row r="38091" spans="1:1">
      <c r="A38091" s="234"/>
    </row>
    <row r="38092" spans="1:1">
      <c r="A38092" s="234"/>
    </row>
    <row r="38093" spans="1:1">
      <c r="A38093" s="234"/>
    </row>
    <row r="38094" spans="1:1">
      <c r="A38094" s="234"/>
    </row>
    <row r="38095" spans="1:1">
      <c r="A38095" s="234"/>
    </row>
    <row r="38096" spans="1:1">
      <c r="A38096" s="234"/>
    </row>
    <row r="38097" spans="1:1">
      <c r="A38097" s="234"/>
    </row>
    <row r="38098" spans="1:1">
      <c r="A38098" s="234"/>
    </row>
    <row r="38099" spans="1:1">
      <c r="A38099" s="234"/>
    </row>
    <row r="38100" spans="1:1">
      <c r="A38100" s="234"/>
    </row>
    <row r="38101" spans="1:1">
      <c r="A38101" s="234"/>
    </row>
    <row r="38102" spans="1:1">
      <c r="A38102" s="234"/>
    </row>
    <row r="38103" spans="1:1">
      <c r="A38103" s="234"/>
    </row>
    <row r="38104" spans="1:1">
      <c r="A38104" s="234"/>
    </row>
    <row r="38105" spans="1:1">
      <c r="A38105" s="234"/>
    </row>
    <row r="38106" spans="1:1">
      <c r="A38106" s="234"/>
    </row>
    <row r="38107" spans="1:1">
      <c r="A38107" s="234"/>
    </row>
    <row r="38108" spans="1:1">
      <c r="A38108" s="234"/>
    </row>
    <row r="38109" spans="1:1">
      <c r="A38109" s="234"/>
    </row>
    <row r="38110" spans="1:1">
      <c r="A38110" s="234"/>
    </row>
    <row r="38111" spans="1:1">
      <c r="A38111" s="234"/>
    </row>
    <row r="38112" spans="1:1">
      <c r="A38112" s="234"/>
    </row>
    <row r="38113" spans="1:1">
      <c r="A38113" s="234"/>
    </row>
    <row r="38114" spans="1:1">
      <c r="A38114" s="234"/>
    </row>
    <row r="38115" spans="1:1">
      <c r="A38115" s="234"/>
    </row>
    <row r="38116" spans="1:1">
      <c r="A38116" s="234"/>
    </row>
    <row r="38117" spans="1:1">
      <c r="A38117" s="234"/>
    </row>
    <row r="38118" spans="1:1">
      <c r="A38118" s="234"/>
    </row>
    <row r="38119" spans="1:1">
      <c r="A38119" s="234"/>
    </row>
    <row r="38120" spans="1:1">
      <c r="A38120" s="234"/>
    </row>
    <row r="38121" spans="1:1">
      <c r="A38121" s="234"/>
    </row>
    <row r="38122" spans="1:1">
      <c r="A38122" s="234"/>
    </row>
    <row r="38123" spans="1:1">
      <c r="A38123" s="234"/>
    </row>
    <row r="38124" spans="1:1">
      <c r="A38124" s="234"/>
    </row>
    <row r="38125" spans="1:1">
      <c r="A38125" s="234"/>
    </row>
    <row r="38126" spans="1:1">
      <c r="A38126" s="234"/>
    </row>
    <row r="38127" spans="1:1">
      <c r="A38127" s="234"/>
    </row>
    <row r="38128" spans="1:1">
      <c r="A38128" s="234"/>
    </row>
    <row r="38129" spans="1:1">
      <c r="A38129" s="234"/>
    </row>
    <row r="38130" spans="1:1">
      <c r="A38130" s="234"/>
    </row>
    <row r="38131" spans="1:1">
      <c r="A38131" s="234"/>
    </row>
    <row r="38132" spans="1:1">
      <c r="A38132" s="234"/>
    </row>
    <row r="38133" spans="1:1">
      <c r="A38133" s="234"/>
    </row>
    <row r="38134" spans="1:1">
      <c r="A38134" s="234"/>
    </row>
    <row r="38135" spans="1:1">
      <c r="A38135" s="234"/>
    </row>
    <row r="38136" spans="1:1">
      <c r="A38136" s="234"/>
    </row>
    <row r="38137" spans="1:1">
      <c r="A38137" s="234"/>
    </row>
    <row r="38138" spans="1:1">
      <c r="A38138" s="234"/>
    </row>
    <row r="38139" spans="1:1">
      <c r="A38139" s="234"/>
    </row>
    <row r="38140" spans="1:1">
      <c r="A38140" s="234"/>
    </row>
    <row r="38141" spans="1:1">
      <c r="A38141" s="234"/>
    </row>
    <row r="38142" spans="1:1">
      <c r="A38142" s="234"/>
    </row>
    <row r="38143" spans="1:1">
      <c r="A38143" s="234"/>
    </row>
    <row r="38144" spans="1:1">
      <c r="A38144" s="234"/>
    </row>
    <row r="38145" spans="1:1">
      <c r="A38145" s="234"/>
    </row>
    <row r="38146" spans="1:1">
      <c r="A38146" s="234"/>
    </row>
    <row r="38147" spans="1:1">
      <c r="A38147" s="234"/>
    </row>
    <row r="38148" spans="1:1">
      <c r="A38148" s="234"/>
    </row>
    <row r="38149" spans="1:1">
      <c r="A38149" s="234"/>
    </row>
    <row r="38150" spans="1:1">
      <c r="A38150" s="234"/>
    </row>
    <row r="38151" spans="1:1">
      <c r="A38151" s="234"/>
    </row>
    <row r="38152" spans="1:1">
      <c r="A38152" s="234"/>
    </row>
    <row r="38153" spans="1:1">
      <c r="A38153" s="234"/>
    </row>
    <row r="38154" spans="1:1">
      <c r="A38154" s="234"/>
    </row>
    <row r="38155" spans="1:1">
      <c r="A38155" s="234"/>
    </row>
    <row r="38156" spans="1:1">
      <c r="A38156" s="234"/>
    </row>
    <row r="38157" spans="1:1">
      <c r="A38157" s="234"/>
    </row>
    <row r="38158" spans="1:1">
      <c r="A38158" s="234"/>
    </row>
    <row r="38159" spans="1:1">
      <c r="A38159" s="234"/>
    </row>
    <row r="38160" spans="1:1">
      <c r="A38160" s="234"/>
    </row>
    <row r="38161" spans="1:1">
      <c r="A38161" s="234"/>
    </row>
    <row r="38162" spans="1:1">
      <c r="A38162" s="234"/>
    </row>
    <row r="38163" spans="1:1">
      <c r="A38163" s="234"/>
    </row>
    <row r="38164" spans="1:1">
      <c r="A38164" s="234"/>
    </row>
    <row r="38165" spans="1:1">
      <c r="A38165" s="234"/>
    </row>
    <row r="38166" spans="1:1">
      <c r="A38166" s="234"/>
    </row>
    <row r="38167" spans="1:1">
      <c r="A38167" s="234"/>
    </row>
    <row r="38168" spans="1:1">
      <c r="A38168" s="234"/>
    </row>
    <row r="38169" spans="1:1">
      <c r="A38169" s="234"/>
    </row>
    <row r="38170" spans="1:1">
      <c r="A38170" s="234"/>
    </row>
    <row r="38171" spans="1:1">
      <c r="A38171" s="234"/>
    </row>
    <row r="38172" spans="1:1">
      <c r="A38172" s="234"/>
    </row>
    <row r="38173" spans="1:1">
      <c r="A38173" s="234"/>
    </row>
    <row r="38174" spans="1:1">
      <c r="A38174" s="234"/>
    </row>
    <row r="38175" spans="1:1">
      <c r="A38175" s="234"/>
    </row>
    <row r="38176" spans="1:1">
      <c r="A38176" s="234"/>
    </row>
    <row r="38177" spans="1:1">
      <c r="A38177" s="234"/>
    </row>
    <row r="38178" spans="1:1">
      <c r="A38178" s="234"/>
    </row>
    <row r="38179" spans="1:1">
      <c r="A38179" s="234"/>
    </row>
    <row r="38180" spans="1:1">
      <c r="A38180" s="234"/>
    </row>
    <row r="38181" spans="1:1">
      <c r="A38181" s="234"/>
    </row>
    <row r="38182" spans="1:1">
      <c r="A38182" s="234"/>
    </row>
    <row r="38183" spans="1:1">
      <c r="A38183" s="234"/>
    </row>
    <row r="38184" spans="1:1">
      <c r="A38184" s="234"/>
    </row>
    <row r="38185" spans="1:1">
      <c r="A38185" s="234"/>
    </row>
    <row r="38186" spans="1:1">
      <c r="A38186" s="234"/>
    </row>
    <row r="38187" spans="1:1">
      <c r="A38187" s="234"/>
    </row>
    <row r="38188" spans="1:1">
      <c r="A38188" s="234"/>
    </row>
    <row r="38189" spans="1:1">
      <c r="A38189" s="234"/>
    </row>
    <row r="38190" spans="1:1">
      <c r="A38190" s="234"/>
    </row>
    <row r="38191" spans="1:1">
      <c r="A38191" s="234"/>
    </row>
    <row r="38192" spans="1:1">
      <c r="A38192" s="234"/>
    </row>
    <row r="38193" spans="1:1">
      <c r="A38193" s="234"/>
    </row>
    <row r="38194" spans="1:1">
      <c r="A38194" s="234"/>
    </row>
    <row r="38195" spans="1:1">
      <c r="A38195" s="234"/>
    </row>
    <row r="38196" spans="1:1">
      <c r="A38196" s="234"/>
    </row>
    <row r="38197" spans="1:1">
      <c r="A38197" s="234"/>
    </row>
    <row r="38198" spans="1:1">
      <c r="A38198" s="234"/>
    </row>
    <row r="38199" spans="1:1">
      <c r="A38199" s="234"/>
    </row>
    <row r="38200" spans="1:1">
      <c r="A38200" s="234"/>
    </row>
    <row r="38201" spans="1:1">
      <c r="A38201" s="234"/>
    </row>
    <row r="38202" spans="1:1">
      <c r="A38202" s="234"/>
    </row>
    <row r="38203" spans="1:1">
      <c r="A38203" s="234"/>
    </row>
    <row r="38204" spans="1:1">
      <c r="A38204" s="234"/>
    </row>
    <row r="38205" spans="1:1">
      <c r="A38205" s="234"/>
    </row>
    <row r="38206" spans="1:1">
      <c r="A38206" s="234"/>
    </row>
    <row r="38207" spans="1:1">
      <c r="A38207" s="234"/>
    </row>
    <row r="38208" spans="1:1">
      <c r="A38208" s="234"/>
    </row>
    <row r="38209" spans="1:1">
      <c r="A38209" s="234"/>
    </row>
    <row r="38210" spans="1:1">
      <c r="A38210" s="234"/>
    </row>
    <row r="38211" spans="1:1">
      <c r="A38211" s="234"/>
    </row>
    <row r="38212" spans="1:1">
      <c r="A38212" s="234"/>
    </row>
    <row r="38213" spans="1:1">
      <c r="A38213" s="234"/>
    </row>
    <row r="38214" spans="1:1">
      <c r="A38214" s="234"/>
    </row>
    <row r="38215" spans="1:1">
      <c r="A38215" s="234"/>
    </row>
    <row r="38216" spans="1:1">
      <c r="A38216" s="234"/>
    </row>
    <row r="38217" spans="1:1">
      <c r="A38217" s="234"/>
    </row>
    <row r="38218" spans="1:1">
      <c r="A38218" s="234"/>
    </row>
    <row r="38219" spans="1:1">
      <c r="A38219" s="234"/>
    </row>
    <row r="38220" spans="1:1">
      <c r="A38220" s="234"/>
    </row>
    <row r="38221" spans="1:1">
      <c r="A38221" s="234"/>
    </row>
    <row r="38222" spans="1:1">
      <c r="A38222" s="234"/>
    </row>
    <row r="38223" spans="1:1">
      <c r="A38223" s="234"/>
    </row>
    <row r="38224" spans="1:1">
      <c r="A38224" s="234"/>
    </row>
    <row r="38225" spans="1:1">
      <c r="A38225" s="234"/>
    </row>
    <row r="38226" spans="1:1">
      <c r="A38226" s="234"/>
    </row>
    <row r="38227" spans="1:1">
      <c r="A38227" s="234"/>
    </row>
    <row r="38228" spans="1:1">
      <c r="A38228" s="234"/>
    </row>
    <row r="38229" spans="1:1">
      <c r="A38229" s="234"/>
    </row>
    <row r="38230" spans="1:1">
      <c r="A38230" s="234"/>
    </row>
    <row r="38231" spans="1:1">
      <c r="A38231" s="234"/>
    </row>
    <row r="38232" spans="1:1">
      <c r="A38232" s="234"/>
    </row>
    <row r="38233" spans="1:1">
      <c r="A38233" s="234"/>
    </row>
    <row r="38234" spans="1:1">
      <c r="A38234" s="234"/>
    </row>
    <row r="38235" spans="1:1">
      <c r="A38235" s="234"/>
    </row>
    <row r="38236" spans="1:1">
      <c r="A38236" s="234"/>
    </row>
    <row r="38237" spans="1:1">
      <c r="A38237" s="234"/>
    </row>
    <row r="38238" spans="1:1">
      <c r="A38238" s="234"/>
    </row>
    <row r="38239" spans="1:1">
      <c r="A38239" s="234"/>
    </row>
    <row r="38240" spans="1:1">
      <c r="A38240" s="234"/>
    </row>
    <row r="38241" spans="1:1">
      <c r="A38241" s="234"/>
    </row>
    <row r="38242" spans="1:1">
      <c r="A38242" s="234"/>
    </row>
    <row r="38243" spans="1:1">
      <c r="A38243" s="234"/>
    </row>
    <row r="38244" spans="1:1">
      <c r="A38244" s="234"/>
    </row>
    <row r="38245" spans="1:1">
      <c r="A38245" s="234"/>
    </row>
    <row r="38246" spans="1:1">
      <c r="A38246" s="234"/>
    </row>
    <row r="38247" spans="1:1">
      <c r="A38247" s="234"/>
    </row>
    <row r="38248" spans="1:1">
      <c r="A38248" s="234"/>
    </row>
    <row r="38249" spans="1:1">
      <c r="A38249" s="234"/>
    </row>
    <row r="38250" spans="1:1">
      <c r="A38250" s="234"/>
    </row>
    <row r="38251" spans="1:1">
      <c r="A38251" s="234"/>
    </row>
    <row r="38252" spans="1:1">
      <c r="A38252" s="234"/>
    </row>
    <row r="38253" spans="1:1">
      <c r="A38253" s="234"/>
    </row>
    <row r="38254" spans="1:1">
      <c r="A38254" s="234"/>
    </row>
    <row r="38255" spans="1:1">
      <c r="A38255" s="234"/>
    </row>
    <row r="38256" spans="1:1">
      <c r="A38256" s="234"/>
    </row>
    <row r="38257" spans="1:1">
      <c r="A38257" s="234"/>
    </row>
    <row r="38258" spans="1:1">
      <c r="A38258" s="234"/>
    </row>
    <row r="38259" spans="1:1">
      <c r="A38259" s="234"/>
    </row>
    <row r="38260" spans="1:1">
      <c r="A38260" s="234"/>
    </row>
    <row r="38261" spans="1:1">
      <c r="A38261" s="234"/>
    </row>
    <row r="38262" spans="1:1">
      <c r="A38262" s="234"/>
    </row>
    <row r="38263" spans="1:1">
      <c r="A38263" s="234"/>
    </row>
    <row r="38264" spans="1:1">
      <c r="A38264" s="234"/>
    </row>
    <row r="38265" spans="1:1">
      <c r="A38265" s="234"/>
    </row>
    <row r="38266" spans="1:1">
      <c r="A38266" s="234"/>
    </row>
    <row r="38267" spans="1:1">
      <c r="A38267" s="234"/>
    </row>
    <row r="38268" spans="1:1">
      <c r="A38268" s="234"/>
    </row>
    <row r="38269" spans="1:1">
      <c r="A38269" s="234"/>
    </row>
    <row r="38270" spans="1:1">
      <c r="A38270" s="234"/>
    </row>
    <row r="38271" spans="1:1">
      <c r="A38271" s="234"/>
    </row>
    <row r="38272" spans="1:1">
      <c r="A38272" s="234"/>
    </row>
    <row r="38273" spans="1:1">
      <c r="A38273" s="234"/>
    </row>
    <row r="38274" spans="1:1">
      <c r="A38274" s="234"/>
    </row>
    <row r="38275" spans="1:1">
      <c r="A38275" s="234"/>
    </row>
    <row r="38276" spans="1:1">
      <c r="A38276" s="234"/>
    </row>
    <row r="38277" spans="1:1">
      <c r="A38277" s="234"/>
    </row>
    <row r="38278" spans="1:1">
      <c r="A38278" s="234"/>
    </row>
    <row r="38279" spans="1:1">
      <c r="A38279" s="234"/>
    </row>
    <row r="38280" spans="1:1">
      <c r="A38280" s="234"/>
    </row>
    <row r="38281" spans="1:1">
      <c r="A38281" s="234"/>
    </row>
    <row r="38282" spans="1:1">
      <c r="A38282" s="234"/>
    </row>
    <row r="38283" spans="1:1">
      <c r="A38283" s="234"/>
    </row>
    <row r="38284" spans="1:1">
      <c r="A38284" s="234"/>
    </row>
    <row r="38285" spans="1:1">
      <c r="A38285" s="234"/>
    </row>
    <row r="38286" spans="1:1">
      <c r="A38286" s="234"/>
    </row>
    <row r="38287" spans="1:1">
      <c r="A38287" s="234"/>
    </row>
    <row r="38288" spans="1:1">
      <c r="A38288" s="234"/>
    </row>
    <row r="38289" spans="1:1">
      <c r="A38289" s="234"/>
    </row>
    <row r="38290" spans="1:1">
      <c r="A38290" s="234"/>
    </row>
    <row r="38291" spans="1:1">
      <c r="A38291" s="234"/>
    </row>
    <row r="38292" spans="1:1">
      <c r="A38292" s="234"/>
    </row>
    <row r="38293" spans="1:1">
      <c r="A38293" s="234"/>
    </row>
    <row r="38294" spans="1:1">
      <c r="A38294" s="234"/>
    </row>
    <row r="38295" spans="1:1">
      <c r="A38295" s="234"/>
    </row>
    <row r="38296" spans="1:1">
      <c r="A38296" s="234"/>
    </row>
    <row r="38297" spans="1:1">
      <c r="A38297" s="234"/>
    </row>
    <row r="38298" spans="1:1">
      <c r="A38298" s="234"/>
    </row>
    <row r="38299" spans="1:1">
      <c r="A38299" s="234"/>
    </row>
    <row r="38300" spans="1:1">
      <c r="A38300" s="234"/>
    </row>
    <row r="38301" spans="1:1">
      <c r="A38301" s="234"/>
    </row>
    <row r="38302" spans="1:1">
      <c r="A38302" s="234"/>
    </row>
    <row r="38303" spans="1:1">
      <c r="A38303" s="234"/>
    </row>
    <row r="38304" spans="1:1">
      <c r="A38304" s="234"/>
    </row>
    <row r="38305" spans="1:1">
      <c r="A38305" s="234"/>
    </row>
    <row r="38306" spans="1:1">
      <c r="A38306" s="234"/>
    </row>
    <row r="38307" spans="1:1">
      <c r="A38307" s="234"/>
    </row>
    <row r="38308" spans="1:1">
      <c r="A38308" s="234"/>
    </row>
    <row r="38309" spans="1:1">
      <c r="A38309" s="234"/>
    </row>
    <row r="38310" spans="1:1">
      <c r="A38310" s="234"/>
    </row>
    <row r="38311" spans="1:1">
      <c r="A38311" s="234"/>
    </row>
    <row r="38312" spans="1:1">
      <c r="A38312" s="234"/>
    </row>
    <row r="38313" spans="1:1">
      <c r="A38313" s="234"/>
    </row>
    <row r="38314" spans="1:1">
      <c r="A38314" s="234"/>
    </row>
    <row r="38315" spans="1:1">
      <c r="A38315" s="234"/>
    </row>
    <row r="38316" spans="1:1">
      <c r="A38316" s="234"/>
    </row>
    <row r="38317" spans="1:1">
      <c r="A38317" s="234"/>
    </row>
    <row r="38318" spans="1:1">
      <c r="A38318" s="234"/>
    </row>
    <row r="38319" spans="1:1">
      <c r="A38319" s="234"/>
    </row>
    <row r="38320" spans="1:1">
      <c r="A38320" s="234"/>
    </row>
    <row r="38321" spans="1:1">
      <c r="A38321" s="234"/>
    </row>
    <row r="38322" spans="1:1">
      <c r="A38322" s="234"/>
    </row>
    <row r="38323" spans="1:1">
      <c r="A38323" s="234"/>
    </row>
    <row r="38324" spans="1:1">
      <c r="A38324" s="234"/>
    </row>
    <row r="38325" spans="1:1">
      <c r="A38325" s="234"/>
    </row>
    <row r="38326" spans="1:1">
      <c r="A38326" s="234"/>
    </row>
    <row r="38327" spans="1:1">
      <c r="A38327" s="234"/>
    </row>
    <row r="38328" spans="1:1">
      <c r="A38328" s="234"/>
    </row>
    <row r="38329" spans="1:1">
      <c r="A38329" s="234"/>
    </row>
    <row r="38330" spans="1:1">
      <c r="A38330" s="234"/>
    </row>
    <row r="38331" spans="1:1">
      <c r="A38331" s="234"/>
    </row>
    <row r="38332" spans="1:1">
      <c r="A38332" s="234"/>
    </row>
    <row r="38333" spans="1:1">
      <c r="A38333" s="234"/>
    </row>
    <row r="38334" spans="1:1">
      <c r="A38334" s="234"/>
    </row>
    <row r="38335" spans="1:1">
      <c r="A38335" s="234"/>
    </row>
    <row r="38336" spans="1:1">
      <c r="A38336" s="234"/>
    </row>
    <row r="38337" spans="1:1">
      <c r="A38337" s="234"/>
    </row>
    <row r="38338" spans="1:1">
      <c r="A38338" s="234"/>
    </row>
    <row r="38339" spans="1:1">
      <c r="A38339" s="234"/>
    </row>
    <row r="38340" spans="1:1">
      <c r="A38340" s="234"/>
    </row>
    <row r="38341" spans="1:1">
      <c r="A38341" s="234"/>
    </row>
    <row r="38342" spans="1:1">
      <c r="A38342" s="234"/>
    </row>
    <row r="38343" spans="1:1">
      <c r="A38343" s="234"/>
    </row>
    <row r="38344" spans="1:1">
      <c r="A38344" s="234"/>
    </row>
    <row r="38345" spans="1:1">
      <c r="A38345" s="234"/>
    </row>
    <row r="38346" spans="1:1">
      <c r="A38346" s="234"/>
    </row>
    <row r="38347" spans="1:1">
      <c r="A38347" s="234"/>
    </row>
    <row r="38348" spans="1:1">
      <c r="A38348" s="234"/>
    </row>
    <row r="38349" spans="1:1">
      <c r="A38349" s="234"/>
    </row>
    <row r="38350" spans="1:1">
      <c r="A38350" s="234"/>
    </row>
    <row r="38351" spans="1:1">
      <c r="A38351" s="234"/>
    </row>
    <row r="38352" spans="1:1">
      <c r="A38352" s="234"/>
    </row>
    <row r="38353" spans="1:1">
      <c r="A38353" s="234"/>
    </row>
    <row r="38354" spans="1:1">
      <c r="A38354" s="234"/>
    </row>
    <row r="38355" spans="1:1">
      <c r="A38355" s="234"/>
    </row>
    <row r="38356" spans="1:1">
      <c r="A38356" s="234"/>
    </row>
    <row r="38357" spans="1:1">
      <c r="A38357" s="234"/>
    </row>
    <row r="38358" spans="1:1">
      <c r="A38358" s="234"/>
    </row>
    <row r="38359" spans="1:1">
      <c r="A38359" s="234"/>
    </row>
    <row r="38360" spans="1:1">
      <c r="A38360" s="234"/>
    </row>
    <row r="38361" spans="1:1">
      <c r="A38361" s="234"/>
    </row>
    <row r="38362" spans="1:1">
      <c r="A38362" s="234"/>
    </row>
    <row r="38363" spans="1:1">
      <c r="A38363" s="234"/>
    </row>
    <row r="38364" spans="1:1">
      <c r="A38364" s="234"/>
    </row>
    <row r="38365" spans="1:1">
      <c r="A38365" s="234"/>
    </row>
    <row r="38366" spans="1:1">
      <c r="A38366" s="234"/>
    </row>
    <row r="38367" spans="1:1">
      <c r="A38367" s="234"/>
    </row>
    <row r="38368" spans="1:1">
      <c r="A38368" s="234"/>
    </row>
    <row r="38369" spans="1:1">
      <c r="A38369" s="234"/>
    </row>
    <row r="38370" spans="1:1">
      <c r="A38370" s="234"/>
    </row>
    <row r="38371" spans="1:1">
      <c r="A38371" s="234"/>
    </row>
    <row r="38372" spans="1:1">
      <c r="A38372" s="234"/>
    </row>
    <row r="38373" spans="1:1">
      <c r="A38373" s="234"/>
    </row>
    <row r="38374" spans="1:1">
      <c r="A38374" s="234"/>
    </row>
    <row r="38375" spans="1:1">
      <c r="A38375" s="234"/>
    </row>
    <row r="38376" spans="1:1">
      <c r="A38376" s="234"/>
    </row>
    <row r="38377" spans="1:1">
      <c r="A38377" s="234"/>
    </row>
    <row r="38378" spans="1:1">
      <c r="A38378" s="234"/>
    </row>
    <row r="38379" spans="1:1">
      <c r="A38379" s="234"/>
    </row>
    <row r="38380" spans="1:1">
      <c r="A38380" s="234"/>
    </row>
    <row r="38381" spans="1:1">
      <c r="A38381" s="234"/>
    </row>
    <row r="38382" spans="1:1">
      <c r="A38382" s="234"/>
    </row>
    <row r="38383" spans="1:1">
      <c r="A38383" s="234"/>
    </row>
    <row r="38384" spans="1:1">
      <c r="A38384" s="234"/>
    </row>
    <row r="38385" spans="1:1">
      <c r="A38385" s="234"/>
    </row>
    <row r="38386" spans="1:1">
      <c r="A38386" s="234"/>
    </row>
    <row r="38387" spans="1:1">
      <c r="A38387" s="234"/>
    </row>
    <row r="38388" spans="1:1">
      <c r="A38388" s="234"/>
    </row>
    <row r="38389" spans="1:1">
      <c r="A38389" s="234"/>
    </row>
    <row r="38390" spans="1:1">
      <c r="A38390" s="234"/>
    </row>
    <row r="38391" spans="1:1">
      <c r="A38391" s="234"/>
    </row>
    <row r="38392" spans="1:1">
      <c r="A38392" s="234"/>
    </row>
    <row r="38393" spans="1:1">
      <c r="A38393" s="234"/>
    </row>
    <row r="38394" spans="1:1">
      <c r="A38394" s="234"/>
    </row>
    <row r="38395" spans="1:1">
      <c r="A38395" s="234"/>
    </row>
    <row r="38396" spans="1:1">
      <c r="A38396" s="234"/>
    </row>
    <row r="38397" spans="1:1">
      <c r="A38397" s="234"/>
    </row>
    <row r="38398" spans="1:1">
      <c r="A38398" s="234"/>
    </row>
    <row r="38399" spans="1:1">
      <c r="A38399" s="234"/>
    </row>
    <row r="38400" spans="1:1">
      <c r="A38400" s="234"/>
    </row>
    <row r="38401" spans="1:1">
      <c r="A38401" s="234"/>
    </row>
    <row r="38402" spans="1:1">
      <c r="A38402" s="234"/>
    </row>
    <row r="38403" spans="1:1">
      <c r="A38403" s="234"/>
    </row>
    <row r="38404" spans="1:1">
      <c r="A38404" s="234"/>
    </row>
    <row r="38405" spans="1:1">
      <c r="A38405" s="234"/>
    </row>
    <row r="38406" spans="1:1">
      <c r="A38406" s="234"/>
    </row>
    <row r="38407" spans="1:1">
      <c r="A38407" s="234"/>
    </row>
    <row r="38408" spans="1:1">
      <c r="A38408" s="234"/>
    </row>
    <row r="38409" spans="1:1">
      <c r="A38409" s="234"/>
    </row>
    <row r="38410" spans="1:1">
      <c r="A38410" s="234"/>
    </row>
    <row r="38411" spans="1:1">
      <c r="A38411" s="234"/>
    </row>
    <row r="38412" spans="1:1">
      <c r="A38412" s="234"/>
    </row>
    <row r="38413" spans="1:1">
      <c r="A38413" s="234"/>
    </row>
    <row r="38414" spans="1:1">
      <c r="A38414" s="234"/>
    </row>
    <row r="38415" spans="1:1">
      <c r="A38415" s="234"/>
    </row>
    <row r="38416" spans="1:1">
      <c r="A38416" s="234"/>
    </row>
    <row r="38417" spans="1:1">
      <c r="A38417" s="234"/>
    </row>
    <row r="38418" spans="1:1">
      <c r="A38418" s="234"/>
    </row>
    <row r="38419" spans="1:1">
      <c r="A38419" s="234"/>
    </row>
    <row r="38420" spans="1:1">
      <c r="A38420" s="234"/>
    </row>
    <row r="38421" spans="1:1">
      <c r="A38421" s="234"/>
    </row>
    <row r="38422" spans="1:1">
      <c r="A38422" s="234"/>
    </row>
    <row r="38423" spans="1:1">
      <c r="A38423" s="234"/>
    </row>
    <row r="38424" spans="1:1">
      <c r="A38424" s="234"/>
    </row>
    <row r="38425" spans="1:1">
      <c r="A38425" s="234"/>
    </row>
    <row r="38426" spans="1:1">
      <c r="A38426" s="234"/>
    </row>
    <row r="38427" spans="1:1">
      <c r="A38427" s="234"/>
    </row>
    <row r="38428" spans="1:1">
      <c r="A38428" s="234"/>
    </row>
    <row r="38429" spans="1:1">
      <c r="A38429" s="234"/>
    </row>
    <row r="38430" spans="1:1">
      <c r="A38430" s="234"/>
    </row>
    <row r="38431" spans="1:1">
      <c r="A38431" s="234"/>
    </row>
    <row r="38432" spans="1:1">
      <c r="A38432" s="234"/>
    </row>
    <row r="38433" spans="1:1">
      <c r="A38433" s="234"/>
    </row>
    <row r="38434" spans="1:1">
      <c r="A38434" s="234"/>
    </row>
    <row r="38435" spans="1:1">
      <c r="A38435" s="234"/>
    </row>
    <row r="38436" spans="1:1">
      <c r="A38436" s="234"/>
    </row>
    <row r="38437" spans="1:1">
      <c r="A38437" s="234"/>
    </row>
    <row r="38438" spans="1:1">
      <c r="A38438" s="234"/>
    </row>
    <row r="38439" spans="1:1">
      <c r="A38439" s="234"/>
    </row>
    <row r="38440" spans="1:1">
      <c r="A38440" s="234"/>
    </row>
    <row r="38441" spans="1:1">
      <c r="A38441" s="234"/>
    </row>
    <row r="38442" spans="1:1">
      <c r="A38442" s="234"/>
    </row>
    <row r="38443" spans="1:1">
      <c r="A38443" s="234"/>
    </row>
    <row r="38444" spans="1:1">
      <c r="A38444" s="234"/>
    </row>
    <row r="38445" spans="1:1">
      <c r="A38445" s="234"/>
    </row>
    <row r="38446" spans="1:1">
      <c r="A38446" s="234"/>
    </row>
    <row r="38447" spans="1:1">
      <c r="A38447" s="234"/>
    </row>
    <row r="38448" spans="1:1">
      <c r="A38448" s="234"/>
    </row>
    <row r="38449" spans="1:1">
      <c r="A38449" s="234"/>
    </row>
    <row r="38450" spans="1:1">
      <c r="A38450" s="234"/>
    </row>
    <row r="38451" spans="1:1">
      <c r="A38451" s="234"/>
    </row>
    <row r="38452" spans="1:1">
      <c r="A38452" s="234"/>
    </row>
    <row r="38453" spans="1:1">
      <c r="A38453" s="234"/>
    </row>
    <row r="38454" spans="1:1">
      <c r="A38454" s="234"/>
    </row>
    <row r="38455" spans="1:1">
      <c r="A38455" s="234"/>
    </row>
    <row r="38456" spans="1:1">
      <c r="A38456" s="234"/>
    </row>
    <row r="38457" spans="1:1">
      <c r="A38457" s="234"/>
    </row>
    <row r="38458" spans="1:1">
      <c r="A38458" s="234"/>
    </row>
    <row r="38459" spans="1:1">
      <c r="A38459" s="234"/>
    </row>
    <row r="38460" spans="1:1">
      <c r="A38460" s="234"/>
    </row>
    <row r="38461" spans="1:1">
      <c r="A38461" s="234"/>
    </row>
    <row r="38462" spans="1:1">
      <c r="A38462" s="234"/>
    </row>
    <row r="38463" spans="1:1">
      <c r="A38463" s="234"/>
    </row>
    <row r="38464" spans="1:1">
      <c r="A38464" s="234"/>
    </row>
    <row r="38465" spans="1:1">
      <c r="A38465" s="234"/>
    </row>
    <row r="38466" spans="1:1">
      <c r="A38466" s="234"/>
    </row>
    <row r="38467" spans="1:1">
      <c r="A38467" s="234"/>
    </row>
    <row r="38468" spans="1:1">
      <c r="A38468" s="234"/>
    </row>
    <row r="38469" spans="1:1">
      <c r="A38469" s="234"/>
    </row>
    <row r="38470" spans="1:1">
      <c r="A38470" s="234"/>
    </row>
    <row r="38471" spans="1:1">
      <c r="A38471" s="234"/>
    </row>
    <row r="38472" spans="1:1">
      <c r="A38472" s="234"/>
    </row>
    <row r="38473" spans="1:1">
      <c r="A38473" s="234"/>
    </row>
    <row r="38474" spans="1:1">
      <c r="A38474" s="234"/>
    </row>
    <row r="38475" spans="1:1">
      <c r="A38475" s="234"/>
    </row>
    <row r="38476" spans="1:1">
      <c r="A38476" s="234"/>
    </row>
    <row r="38477" spans="1:1">
      <c r="A38477" s="234"/>
    </row>
    <row r="38478" spans="1:1">
      <c r="A38478" s="234"/>
    </row>
    <row r="38479" spans="1:1">
      <c r="A38479" s="234"/>
    </row>
    <row r="38480" spans="1:1">
      <c r="A38480" s="234"/>
    </row>
    <row r="38481" spans="1:1">
      <c r="A38481" s="234"/>
    </row>
    <row r="38482" spans="1:1">
      <c r="A38482" s="234"/>
    </row>
    <row r="38483" spans="1:1">
      <c r="A38483" s="234"/>
    </row>
    <row r="38484" spans="1:1">
      <c r="A38484" s="234"/>
    </row>
    <row r="38485" spans="1:1">
      <c r="A38485" s="234"/>
    </row>
    <row r="38486" spans="1:1">
      <c r="A38486" s="234"/>
    </row>
    <row r="38487" spans="1:1">
      <c r="A38487" s="234"/>
    </row>
    <row r="38488" spans="1:1">
      <c r="A38488" s="234"/>
    </row>
    <row r="38489" spans="1:1">
      <c r="A38489" s="234"/>
    </row>
    <row r="38490" spans="1:1">
      <c r="A38490" s="234"/>
    </row>
    <row r="38491" spans="1:1">
      <c r="A38491" s="234"/>
    </row>
    <row r="38492" spans="1:1">
      <c r="A38492" s="234"/>
    </row>
    <row r="38493" spans="1:1">
      <c r="A38493" s="234"/>
    </row>
    <row r="38494" spans="1:1">
      <c r="A38494" s="234"/>
    </row>
    <row r="38495" spans="1:1">
      <c r="A38495" s="234"/>
    </row>
    <row r="38496" spans="1:1">
      <c r="A38496" s="234"/>
    </row>
    <row r="38497" spans="1:1">
      <c r="A38497" s="234"/>
    </row>
    <row r="38498" spans="1:1">
      <c r="A38498" s="234"/>
    </row>
    <row r="38499" spans="1:1">
      <c r="A38499" s="234"/>
    </row>
    <row r="38500" spans="1:1">
      <c r="A38500" s="234"/>
    </row>
    <row r="38501" spans="1:1">
      <c r="A38501" s="234"/>
    </row>
    <row r="38502" spans="1:1">
      <c r="A38502" s="234"/>
    </row>
    <row r="38503" spans="1:1">
      <c r="A38503" s="234"/>
    </row>
    <row r="38504" spans="1:1">
      <c r="A38504" s="234"/>
    </row>
    <row r="38505" spans="1:1">
      <c r="A38505" s="234"/>
    </row>
    <row r="38506" spans="1:1">
      <c r="A38506" s="234"/>
    </row>
    <row r="38507" spans="1:1">
      <c r="A38507" s="234"/>
    </row>
    <row r="38508" spans="1:1">
      <c r="A38508" s="234"/>
    </row>
    <row r="38509" spans="1:1">
      <c r="A38509" s="234"/>
    </row>
    <row r="38510" spans="1:1">
      <c r="A38510" s="234"/>
    </row>
    <row r="38511" spans="1:1">
      <c r="A38511" s="234"/>
    </row>
    <row r="38512" spans="1:1">
      <c r="A38512" s="234"/>
    </row>
    <row r="38513" spans="1:1">
      <c r="A38513" s="234"/>
    </row>
    <row r="38514" spans="1:1">
      <c r="A38514" s="234"/>
    </row>
    <row r="38515" spans="1:1">
      <c r="A38515" s="234"/>
    </row>
    <row r="38516" spans="1:1">
      <c r="A38516" s="234"/>
    </row>
    <row r="38517" spans="1:1">
      <c r="A38517" s="234"/>
    </row>
    <row r="38518" spans="1:1">
      <c r="A38518" s="234"/>
    </row>
    <row r="38519" spans="1:1">
      <c r="A38519" s="234"/>
    </row>
    <row r="38520" spans="1:1">
      <c r="A38520" s="234"/>
    </row>
    <row r="38521" spans="1:1">
      <c r="A38521" s="234"/>
    </row>
    <row r="38522" spans="1:1">
      <c r="A38522" s="234"/>
    </row>
    <row r="38523" spans="1:1">
      <c r="A38523" s="234"/>
    </row>
    <row r="38524" spans="1:1">
      <c r="A38524" s="234"/>
    </row>
    <row r="38525" spans="1:1">
      <c r="A38525" s="234"/>
    </row>
    <row r="38526" spans="1:1">
      <c r="A38526" s="234"/>
    </row>
    <row r="38527" spans="1:1">
      <c r="A38527" s="234"/>
    </row>
    <row r="38528" spans="1:1">
      <c r="A38528" s="234"/>
    </row>
    <row r="38529" spans="1:1">
      <c r="A38529" s="234"/>
    </row>
    <row r="38530" spans="1:1">
      <c r="A38530" s="234"/>
    </row>
    <row r="38531" spans="1:1">
      <c r="A38531" s="234"/>
    </row>
    <row r="38532" spans="1:1">
      <c r="A38532" s="234"/>
    </row>
    <row r="38533" spans="1:1">
      <c r="A38533" s="234"/>
    </row>
    <row r="38534" spans="1:1">
      <c r="A38534" s="234"/>
    </row>
    <row r="38535" spans="1:1">
      <c r="A38535" s="234"/>
    </row>
    <row r="38536" spans="1:1">
      <c r="A38536" s="234"/>
    </row>
    <row r="38537" spans="1:1">
      <c r="A38537" s="234"/>
    </row>
    <row r="38538" spans="1:1">
      <c r="A38538" s="234"/>
    </row>
    <row r="38539" spans="1:1">
      <c r="A38539" s="234"/>
    </row>
    <row r="38540" spans="1:1">
      <c r="A38540" s="234"/>
    </row>
    <row r="38541" spans="1:1">
      <c r="A38541" s="234"/>
    </row>
    <row r="38542" spans="1:1">
      <c r="A38542" s="234"/>
    </row>
    <row r="38543" spans="1:1">
      <c r="A38543" s="234"/>
    </row>
    <row r="38544" spans="1:1">
      <c r="A38544" s="234"/>
    </row>
    <row r="38545" spans="1:1">
      <c r="A38545" s="234"/>
    </row>
    <row r="38546" spans="1:1">
      <c r="A38546" s="234"/>
    </row>
    <row r="38547" spans="1:1">
      <c r="A38547" s="234"/>
    </row>
    <row r="38548" spans="1:1">
      <c r="A38548" s="234"/>
    </row>
    <row r="38549" spans="1:1">
      <c r="A38549" s="234"/>
    </row>
    <row r="38550" spans="1:1">
      <c r="A38550" s="234"/>
    </row>
    <row r="38551" spans="1:1">
      <c r="A38551" s="234"/>
    </row>
    <row r="38552" spans="1:1">
      <c r="A38552" s="234"/>
    </row>
    <row r="38553" spans="1:1">
      <c r="A38553" s="234"/>
    </row>
    <row r="38554" spans="1:1">
      <c r="A38554" s="234"/>
    </row>
    <row r="38555" spans="1:1">
      <c r="A38555" s="234"/>
    </row>
    <row r="38556" spans="1:1">
      <c r="A38556" s="234"/>
    </row>
    <row r="38557" spans="1:1">
      <c r="A38557" s="234"/>
    </row>
    <row r="38558" spans="1:1">
      <c r="A38558" s="234"/>
    </row>
    <row r="38559" spans="1:1">
      <c r="A38559" s="234"/>
    </row>
    <row r="38560" spans="1:1">
      <c r="A38560" s="234"/>
    </row>
    <row r="38561" spans="1:1">
      <c r="A38561" s="234"/>
    </row>
    <row r="38562" spans="1:1">
      <c r="A38562" s="234"/>
    </row>
    <row r="38563" spans="1:1">
      <c r="A38563" s="234"/>
    </row>
    <row r="38564" spans="1:1">
      <c r="A38564" s="234"/>
    </row>
    <row r="38565" spans="1:1">
      <c r="A38565" s="234"/>
    </row>
    <row r="38566" spans="1:1">
      <c r="A38566" s="234"/>
    </row>
    <row r="38567" spans="1:1">
      <c r="A38567" s="234"/>
    </row>
    <row r="38568" spans="1:1">
      <c r="A38568" s="234"/>
    </row>
    <row r="38569" spans="1:1">
      <c r="A38569" s="234"/>
    </row>
    <row r="38570" spans="1:1">
      <c r="A38570" s="234"/>
    </row>
    <row r="38571" spans="1:1">
      <c r="A38571" s="234"/>
    </row>
    <row r="38572" spans="1:1">
      <c r="A38572" s="234"/>
    </row>
    <row r="38573" spans="1:1">
      <c r="A38573" s="234"/>
    </row>
    <row r="38574" spans="1:1">
      <c r="A38574" s="234"/>
    </row>
    <row r="38575" spans="1:1">
      <c r="A38575" s="234"/>
    </row>
    <row r="38576" spans="1:1">
      <c r="A38576" s="234"/>
    </row>
    <row r="38577" spans="1:1">
      <c r="A38577" s="234"/>
    </row>
    <row r="38578" spans="1:1">
      <c r="A38578" s="234"/>
    </row>
    <row r="38579" spans="1:1">
      <c r="A38579" s="234"/>
    </row>
    <row r="38580" spans="1:1">
      <c r="A38580" s="234"/>
    </row>
    <row r="38581" spans="1:1">
      <c r="A38581" s="234"/>
    </row>
    <row r="38582" spans="1:1">
      <c r="A38582" s="234"/>
    </row>
    <row r="38583" spans="1:1">
      <c r="A38583" s="234"/>
    </row>
    <row r="38584" spans="1:1">
      <c r="A38584" s="234"/>
    </row>
    <row r="38585" spans="1:1">
      <c r="A38585" s="234"/>
    </row>
    <row r="38586" spans="1:1">
      <c r="A38586" s="234"/>
    </row>
    <row r="38587" spans="1:1">
      <c r="A38587" s="234"/>
    </row>
    <row r="38588" spans="1:1">
      <c r="A38588" s="234"/>
    </row>
    <row r="38589" spans="1:1">
      <c r="A38589" s="234"/>
    </row>
    <row r="38590" spans="1:1">
      <c r="A38590" s="234"/>
    </row>
    <row r="38591" spans="1:1">
      <c r="A38591" s="234"/>
    </row>
    <row r="38592" spans="1:1">
      <c r="A38592" s="234"/>
    </row>
    <row r="38593" spans="1:1">
      <c r="A38593" s="234"/>
    </row>
    <row r="38594" spans="1:1">
      <c r="A38594" s="234"/>
    </row>
    <row r="38595" spans="1:1">
      <c r="A38595" s="234"/>
    </row>
    <row r="38596" spans="1:1">
      <c r="A38596" s="234"/>
    </row>
    <row r="38597" spans="1:1">
      <c r="A38597" s="234"/>
    </row>
    <row r="38598" spans="1:1">
      <c r="A38598" s="234"/>
    </row>
    <row r="38599" spans="1:1">
      <c r="A38599" s="234"/>
    </row>
    <row r="38600" spans="1:1">
      <c r="A38600" s="234"/>
    </row>
    <row r="38601" spans="1:1">
      <c r="A38601" s="234"/>
    </row>
    <row r="38602" spans="1:1">
      <c r="A38602" s="234"/>
    </row>
    <row r="38603" spans="1:1">
      <c r="A38603" s="234"/>
    </row>
    <row r="38604" spans="1:1">
      <c r="A38604" s="234"/>
    </row>
    <row r="38605" spans="1:1">
      <c r="A38605" s="234"/>
    </row>
    <row r="38606" spans="1:1">
      <c r="A38606" s="234"/>
    </row>
    <row r="38607" spans="1:1">
      <c r="A38607" s="234"/>
    </row>
    <row r="38608" spans="1:1">
      <c r="A38608" s="234"/>
    </row>
    <row r="38609" spans="1:1">
      <c r="A38609" s="234"/>
    </row>
    <row r="38610" spans="1:1">
      <c r="A38610" s="234"/>
    </row>
    <row r="38611" spans="1:1">
      <c r="A38611" s="234"/>
    </row>
    <row r="38612" spans="1:1">
      <c r="A38612" s="234"/>
    </row>
    <row r="38613" spans="1:1">
      <c r="A38613" s="234"/>
    </row>
    <row r="38614" spans="1:1">
      <c r="A38614" s="234"/>
    </row>
    <row r="38615" spans="1:1">
      <c r="A38615" s="234"/>
    </row>
    <row r="38616" spans="1:1">
      <c r="A38616" s="234"/>
    </row>
    <row r="38617" spans="1:1">
      <c r="A38617" s="234"/>
    </row>
    <row r="38618" spans="1:1">
      <c r="A38618" s="234"/>
    </row>
    <row r="38619" spans="1:1">
      <c r="A38619" s="234"/>
    </row>
    <row r="38620" spans="1:1">
      <c r="A38620" s="234"/>
    </row>
    <row r="38621" spans="1:1">
      <c r="A38621" s="234"/>
    </row>
    <row r="38622" spans="1:1">
      <c r="A38622" s="234"/>
    </row>
    <row r="38623" spans="1:1">
      <c r="A38623" s="234"/>
    </row>
    <row r="38624" spans="1:1">
      <c r="A38624" s="234"/>
    </row>
    <row r="38625" spans="1:1">
      <c r="A38625" s="234"/>
    </row>
    <row r="38626" spans="1:1">
      <c r="A38626" s="234"/>
    </row>
    <row r="38627" spans="1:1">
      <c r="A38627" s="234"/>
    </row>
    <row r="38628" spans="1:1">
      <c r="A38628" s="234"/>
    </row>
    <row r="38629" spans="1:1">
      <c r="A38629" s="234"/>
    </row>
    <row r="38630" spans="1:1">
      <c r="A38630" s="234"/>
    </row>
    <row r="38631" spans="1:1">
      <c r="A38631" s="234"/>
    </row>
    <row r="38632" spans="1:1">
      <c r="A38632" s="234"/>
    </row>
    <row r="38633" spans="1:1">
      <c r="A38633" s="234"/>
    </row>
    <row r="38634" spans="1:1">
      <c r="A38634" s="234"/>
    </row>
    <row r="38635" spans="1:1">
      <c r="A38635" s="234"/>
    </row>
    <row r="38636" spans="1:1">
      <c r="A38636" s="234"/>
    </row>
    <row r="38637" spans="1:1">
      <c r="A38637" s="234"/>
    </row>
    <row r="38638" spans="1:1">
      <c r="A38638" s="234"/>
    </row>
    <row r="38639" spans="1:1">
      <c r="A38639" s="234"/>
    </row>
    <row r="38640" spans="1:1">
      <c r="A38640" s="234"/>
    </row>
    <row r="38641" spans="1:1">
      <c r="A38641" s="234"/>
    </row>
    <row r="38642" spans="1:1">
      <c r="A38642" s="234"/>
    </row>
    <row r="38643" spans="1:1">
      <c r="A38643" s="234"/>
    </row>
    <row r="38644" spans="1:1">
      <c r="A38644" s="234"/>
    </row>
    <row r="38645" spans="1:1">
      <c r="A38645" s="234"/>
    </row>
    <row r="38646" spans="1:1">
      <c r="A38646" s="234"/>
    </row>
    <row r="38647" spans="1:1">
      <c r="A38647" s="234"/>
    </row>
    <row r="38648" spans="1:1">
      <c r="A38648" s="234"/>
    </row>
    <row r="38649" spans="1:1">
      <c r="A38649" s="234"/>
    </row>
    <row r="38650" spans="1:1">
      <c r="A38650" s="234"/>
    </row>
    <row r="38651" spans="1:1">
      <c r="A38651" s="234"/>
    </row>
    <row r="38652" spans="1:1">
      <c r="A38652" s="234"/>
    </row>
    <row r="38653" spans="1:1">
      <c r="A38653" s="234"/>
    </row>
    <row r="38654" spans="1:1">
      <c r="A38654" s="234"/>
    </row>
    <row r="38655" spans="1:1">
      <c r="A38655" s="234"/>
    </row>
    <row r="38656" spans="1:1">
      <c r="A38656" s="234"/>
    </row>
    <row r="38657" spans="1:1">
      <c r="A38657" s="234"/>
    </row>
    <row r="38658" spans="1:1">
      <c r="A38658" s="234"/>
    </row>
    <row r="38659" spans="1:1">
      <c r="A38659" s="234"/>
    </row>
    <row r="38660" spans="1:1">
      <c r="A38660" s="234"/>
    </row>
    <row r="38661" spans="1:1">
      <c r="A38661" s="234"/>
    </row>
    <row r="38662" spans="1:1">
      <c r="A38662" s="234"/>
    </row>
    <row r="38663" spans="1:1">
      <c r="A38663" s="234"/>
    </row>
    <row r="38664" spans="1:1">
      <c r="A38664" s="234"/>
    </row>
    <row r="38665" spans="1:1">
      <c r="A38665" s="234"/>
    </row>
    <row r="38666" spans="1:1">
      <c r="A38666" s="234"/>
    </row>
    <row r="38667" spans="1:1">
      <c r="A38667" s="234"/>
    </row>
    <row r="38668" spans="1:1">
      <c r="A38668" s="234"/>
    </row>
    <row r="38669" spans="1:1">
      <c r="A38669" s="234"/>
    </row>
    <row r="38670" spans="1:1">
      <c r="A38670" s="234"/>
    </row>
    <row r="38671" spans="1:1">
      <c r="A38671" s="234"/>
    </row>
    <row r="38672" spans="1:1">
      <c r="A38672" s="234"/>
    </row>
    <row r="38673" spans="1:1">
      <c r="A38673" s="234"/>
    </row>
    <row r="38674" spans="1:1">
      <c r="A38674" s="234"/>
    </row>
    <row r="38675" spans="1:1">
      <c r="A38675" s="234"/>
    </row>
    <row r="38676" spans="1:1">
      <c r="A38676" s="234"/>
    </row>
    <row r="38677" spans="1:1">
      <c r="A38677" s="234"/>
    </row>
    <row r="38678" spans="1:1">
      <c r="A38678" s="234"/>
    </row>
    <row r="38679" spans="1:1">
      <c r="A38679" s="234"/>
    </row>
    <row r="38680" spans="1:1">
      <c r="A38680" s="234"/>
    </row>
    <row r="38681" spans="1:1">
      <c r="A38681" s="234"/>
    </row>
    <row r="38682" spans="1:1">
      <c r="A38682" s="234"/>
    </row>
    <row r="38683" spans="1:1">
      <c r="A38683" s="234"/>
    </row>
    <row r="38684" spans="1:1">
      <c r="A38684" s="234"/>
    </row>
    <row r="38685" spans="1:1">
      <c r="A38685" s="234"/>
    </row>
    <row r="38686" spans="1:1">
      <c r="A38686" s="234"/>
    </row>
    <row r="38687" spans="1:1">
      <c r="A38687" s="234"/>
    </row>
    <row r="38688" spans="1:1">
      <c r="A38688" s="234"/>
    </row>
    <row r="38689" spans="1:1">
      <c r="A38689" s="234"/>
    </row>
    <row r="38690" spans="1:1">
      <c r="A38690" s="234"/>
    </row>
    <row r="38691" spans="1:1">
      <c r="A38691" s="234"/>
    </row>
    <row r="38692" spans="1:1">
      <c r="A38692" s="234"/>
    </row>
    <row r="38693" spans="1:1">
      <c r="A38693" s="234"/>
    </row>
    <row r="38694" spans="1:1">
      <c r="A38694" s="234"/>
    </row>
    <row r="38695" spans="1:1">
      <c r="A38695" s="234"/>
    </row>
    <row r="38696" spans="1:1">
      <c r="A38696" s="234"/>
    </row>
    <row r="38697" spans="1:1">
      <c r="A38697" s="235"/>
    </row>
    <row r="38698" spans="1:1">
      <c r="A38698" s="234"/>
    </row>
    <row r="38699" spans="1:1">
      <c r="A38699" s="234"/>
    </row>
    <row r="38700" spans="1:1">
      <c r="A38700" s="234"/>
    </row>
    <row r="38701" spans="1:1">
      <c r="A38701" s="234"/>
    </row>
    <row r="38702" spans="1:1">
      <c r="A38702" s="234"/>
    </row>
    <row r="38703" spans="1:1">
      <c r="A38703" s="234"/>
    </row>
    <row r="38704" spans="1:1">
      <c r="A38704" s="234"/>
    </row>
    <row r="38705" spans="1:1">
      <c r="A38705" s="234"/>
    </row>
    <row r="38706" spans="1:1">
      <c r="A38706" s="234"/>
    </row>
    <row r="38707" spans="1:1">
      <c r="A38707" s="234"/>
    </row>
    <row r="38708" spans="1:1">
      <c r="A38708" s="234"/>
    </row>
    <row r="38709" spans="1:1">
      <c r="A38709" s="234"/>
    </row>
    <row r="38710" spans="1:1">
      <c r="A38710" s="234"/>
    </row>
    <row r="38711" spans="1:1">
      <c r="A38711" s="234"/>
    </row>
    <row r="38712" spans="1:1">
      <c r="A38712" s="234"/>
    </row>
    <row r="38713" spans="1:1">
      <c r="A38713" s="234"/>
    </row>
    <row r="38714" spans="1:1">
      <c r="A38714" s="234"/>
    </row>
    <row r="38715" spans="1:1">
      <c r="A38715" s="234"/>
    </row>
    <row r="38716" spans="1:1">
      <c r="A38716" s="234"/>
    </row>
    <row r="38717" spans="1:1">
      <c r="A38717" s="234"/>
    </row>
    <row r="38718" spans="1:1">
      <c r="A38718" s="234"/>
    </row>
    <row r="38719" spans="1:1">
      <c r="A38719" s="234"/>
    </row>
    <row r="38720" spans="1:1">
      <c r="A38720" s="234"/>
    </row>
    <row r="38721" spans="1:1">
      <c r="A38721" s="234"/>
    </row>
    <row r="38722" spans="1:1">
      <c r="A38722" s="234"/>
    </row>
    <row r="38723" spans="1:1">
      <c r="A38723" s="234"/>
    </row>
    <row r="38724" spans="1:1">
      <c r="A38724" s="234"/>
    </row>
    <row r="38725" spans="1:1">
      <c r="A38725" s="234"/>
    </row>
    <row r="38726" spans="1:1">
      <c r="A38726" s="234"/>
    </row>
    <row r="38727" spans="1:1">
      <c r="A38727" s="234"/>
    </row>
    <row r="38728" spans="1:1">
      <c r="A38728" s="234"/>
    </row>
    <row r="38729" spans="1:1">
      <c r="A38729" s="234"/>
    </row>
    <row r="38730" spans="1:1">
      <c r="A38730" s="234"/>
    </row>
    <row r="38731" spans="1:1">
      <c r="A38731" s="234"/>
    </row>
    <row r="38732" spans="1:1">
      <c r="A38732" s="234"/>
    </row>
    <row r="38733" spans="1:1">
      <c r="A38733" s="234"/>
    </row>
    <row r="38734" spans="1:1">
      <c r="A38734" s="234"/>
    </row>
    <row r="38735" spans="1:1">
      <c r="A38735" s="234"/>
    </row>
    <row r="38736" spans="1:1">
      <c r="A38736" s="234"/>
    </row>
    <row r="38737" spans="1:1">
      <c r="A38737" s="234"/>
    </row>
    <row r="38738" spans="1:1">
      <c r="A38738" s="234"/>
    </row>
    <row r="38739" spans="1:1">
      <c r="A38739" s="234"/>
    </row>
    <row r="38740" spans="1:1">
      <c r="A38740" s="234"/>
    </row>
    <row r="38741" spans="1:1">
      <c r="A38741" s="234"/>
    </row>
    <row r="38742" spans="1:1">
      <c r="A38742" s="234"/>
    </row>
    <row r="38743" spans="1:1">
      <c r="A38743" s="234"/>
    </row>
    <row r="38744" spans="1:1">
      <c r="A38744" s="234"/>
    </row>
    <row r="38745" spans="1:1">
      <c r="A38745" s="234"/>
    </row>
    <row r="38746" spans="1:1">
      <c r="A38746" s="234"/>
    </row>
    <row r="38747" spans="1:1">
      <c r="A38747" s="234"/>
    </row>
    <row r="38748" spans="1:1">
      <c r="A38748" s="234"/>
    </row>
    <row r="38749" spans="1:1">
      <c r="A38749" s="234"/>
    </row>
    <row r="38750" spans="1:1">
      <c r="A38750" s="234"/>
    </row>
    <row r="38751" spans="1:1">
      <c r="A38751" s="234"/>
    </row>
    <row r="38752" spans="1:1">
      <c r="A38752" s="234"/>
    </row>
    <row r="38753" spans="1:1">
      <c r="A38753" s="234"/>
    </row>
    <row r="38754" spans="1:1">
      <c r="A38754" s="234"/>
    </row>
    <row r="38755" spans="1:1">
      <c r="A38755" s="234"/>
    </row>
    <row r="38756" spans="1:1">
      <c r="A38756" s="234"/>
    </row>
    <row r="38757" spans="1:1">
      <c r="A38757" s="234"/>
    </row>
    <row r="38758" spans="1:1">
      <c r="A38758" s="234"/>
    </row>
    <row r="38759" spans="1:1">
      <c r="A38759" s="234"/>
    </row>
    <row r="38760" spans="1:1">
      <c r="A38760" s="234"/>
    </row>
    <row r="38761" spans="1:1">
      <c r="A38761" s="234"/>
    </row>
    <row r="38762" spans="1:1">
      <c r="A38762" s="234"/>
    </row>
    <row r="38763" spans="1:1">
      <c r="A38763" s="234"/>
    </row>
    <row r="38764" spans="1:1">
      <c r="A38764" s="234"/>
    </row>
    <row r="38765" spans="1:1">
      <c r="A38765" s="234"/>
    </row>
    <row r="38766" spans="1:1">
      <c r="A38766" s="234"/>
    </row>
    <row r="38767" spans="1:1">
      <c r="A38767" s="234"/>
    </row>
    <row r="38768" spans="1:1">
      <c r="A38768" s="234"/>
    </row>
    <row r="38769" spans="1:1">
      <c r="A38769" s="234"/>
    </row>
    <row r="38770" spans="1:1">
      <c r="A38770" s="234"/>
    </row>
    <row r="38771" spans="1:1">
      <c r="A38771" s="234"/>
    </row>
    <row r="38772" spans="1:1">
      <c r="A38772" s="234"/>
    </row>
    <row r="38773" spans="1:1">
      <c r="A38773" s="234"/>
    </row>
    <row r="38774" spans="1:1">
      <c r="A38774" s="234"/>
    </row>
    <row r="38775" spans="1:1">
      <c r="A38775" s="234"/>
    </row>
    <row r="38776" spans="1:1">
      <c r="A38776" s="234"/>
    </row>
    <row r="38777" spans="1:1">
      <c r="A38777" s="234"/>
    </row>
    <row r="38778" spans="1:1">
      <c r="A38778" s="234"/>
    </row>
    <row r="38779" spans="1:1">
      <c r="A38779" s="234"/>
    </row>
    <row r="38780" spans="1:1">
      <c r="A38780" s="234"/>
    </row>
    <row r="38781" spans="1:1">
      <c r="A38781" s="234"/>
    </row>
    <row r="38782" spans="1:1">
      <c r="A38782" s="234"/>
    </row>
    <row r="38783" spans="1:1">
      <c r="A38783" s="234"/>
    </row>
    <row r="38784" spans="1:1">
      <c r="A38784" s="234"/>
    </row>
    <row r="38785" spans="1:1">
      <c r="A38785" s="234"/>
    </row>
    <row r="38786" spans="1:1">
      <c r="A38786" s="234"/>
    </row>
    <row r="38787" spans="1:1">
      <c r="A38787" s="234"/>
    </row>
    <row r="38788" spans="1:1">
      <c r="A38788" s="234"/>
    </row>
    <row r="38789" spans="1:1">
      <c r="A38789" s="234"/>
    </row>
    <row r="38790" spans="1:1">
      <c r="A38790" s="234"/>
    </row>
    <row r="38791" spans="1:1">
      <c r="A38791" s="234"/>
    </row>
    <row r="38792" spans="1:1">
      <c r="A38792" s="234"/>
    </row>
    <row r="38793" spans="1:1">
      <c r="A38793" s="234"/>
    </row>
    <row r="38794" spans="1:1">
      <c r="A38794" s="234"/>
    </row>
    <row r="38795" spans="1:1">
      <c r="A38795" s="234"/>
    </row>
    <row r="38796" spans="1:1">
      <c r="A38796" s="234"/>
    </row>
    <row r="38797" spans="1:1">
      <c r="A38797" s="234"/>
    </row>
    <row r="38798" spans="1:1">
      <c r="A38798" s="234"/>
    </row>
    <row r="38799" spans="1:1">
      <c r="A38799" s="234"/>
    </row>
    <row r="38800" spans="1:1">
      <c r="A38800" s="234"/>
    </row>
    <row r="38801" spans="1:1">
      <c r="A38801" s="234"/>
    </row>
    <row r="38802" spans="1:1">
      <c r="A38802" s="234"/>
    </row>
    <row r="38803" spans="1:1">
      <c r="A38803" s="234"/>
    </row>
    <row r="38804" spans="1:1">
      <c r="A38804" s="234"/>
    </row>
    <row r="38805" spans="1:1">
      <c r="A38805" s="234"/>
    </row>
    <row r="38806" spans="1:1">
      <c r="A38806" s="234"/>
    </row>
    <row r="38807" spans="1:1">
      <c r="A38807" s="234"/>
    </row>
    <row r="38808" spans="1:1">
      <c r="A38808" s="234"/>
    </row>
    <row r="38809" spans="1:1">
      <c r="A38809" s="234"/>
    </row>
    <row r="38810" spans="1:1">
      <c r="A38810" s="234"/>
    </row>
    <row r="38811" spans="1:1">
      <c r="A38811" s="234"/>
    </row>
    <row r="38812" spans="1:1">
      <c r="A38812" s="234"/>
    </row>
    <row r="38813" spans="1:1">
      <c r="A38813" s="234"/>
    </row>
    <row r="38814" spans="1:1">
      <c r="A38814" s="234"/>
    </row>
    <row r="38815" spans="1:1">
      <c r="A38815" s="234"/>
    </row>
    <row r="38816" spans="1:1">
      <c r="A38816" s="234"/>
    </row>
    <row r="38817" spans="1:1">
      <c r="A38817" s="234"/>
    </row>
    <row r="38818" spans="1:1">
      <c r="A38818" s="234"/>
    </row>
    <row r="38819" spans="1:1">
      <c r="A38819" s="234"/>
    </row>
    <row r="38820" spans="1:1">
      <c r="A38820" s="234"/>
    </row>
    <row r="38821" spans="1:1">
      <c r="A38821" s="234"/>
    </row>
    <row r="38822" spans="1:1">
      <c r="A38822" s="234"/>
    </row>
    <row r="38823" spans="1:1">
      <c r="A38823" s="234"/>
    </row>
    <row r="38824" spans="1:1">
      <c r="A38824" s="234"/>
    </row>
    <row r="38825" spans="1:1">
      <c r="A38825" s="234"/>
    </row>
    <row r="38826" spans="1:1">
      <c r="A38826" s="234"/>
    </row>
    <row r="38827" spans="1:1">
      <c r="A38827" s="234"/>
    </row>
    <row r="38828" spans="1:1">
      <c r="A38828" s="234"/>
    </row>
    <row r="38829" spans="1:1">
      <c r="A38829" s="234"/>
    </row>
    <row r="38830" spans="1:1">
      <c r="A38830" s="234"/>
    </row>
    <row r="38831" spans="1:1">
      <c r="A38831" s="234"/>
    </row>
    <row r="38832" spans="1:1">
      <c r="A38832" s="234"/>
    </row>
    <row r="38833" spans="1:1">
      <c r="A38833" s="234"/>
    </row>
    <row r="38834" spans="1:1">
      <c r="A38834" s="234"/>
    </row>
    <row r="38835" spans="1:1">
      <c r="A38835" s="234"/>
    </row>
    <row r="38836" spans="1:1">
      <c r="A38836" s="234"/>
    </row>
    <row r="38837" spans="1:1">
      <c r="A38837" s="234"/>
    </row>
    <row r="38838" spans="1:1">
      <c r="A38838" s="234"/>
    </row>
    <row r="38839" spans="1:1">
      <c r="A38839" s="234"/>
    </row>
    <row r="38840" spans="1:1">
      <c r="A38840" s="234"/>
    </row>
    <row r="38841" spans="1:1">
      <c r="A38841" s="234"/>
    </row>
    <row r="38842" spans="1:1">
      <c r="A38842" s="234"/>
    </row>
    <row r="38843" spans="1:1">
      <c r="A38843" s="234"/>
    </row>
    <row r="38844" spans="1:1">
      <c r="A38844" s="234"/>
    </row>
    <row r="38845" spans="1:1">
      <c r="A38845" s="234"/>
    </row>
    <row r="38846" spans="1:1">
      <c r="A38846" s="234"/>
    </row>
    <row r="38847" spans="1:1">
      <c r="A38847" s="234"/>
    </row>
    <row r="38848" spans="1:1">
      <c r="A38848" s="234"/>
    </row>
    <row r="38849" spans="1:1">
      <c r="A38849" s="234"/>
    </row>
    <row r="38850" spans="1:1">
      <c r="A38850" s="234"/>
    </row>
    <row r="38851" spans="1:1">
      <c r="A38851" s="234"/>
    </row>
    <row r="38852" spans="1:1">
      <c r="A38852" s="234"/>
    </row>
    <row r="38853" spans="1:1">
      <c r="A38853" s="234"/>
    </row>
    <row r="38854" spans="1:1">
      <c r="A38854" s="234"/>
    </row>
    <row r="38855" spans="1:1">
      <c r="A38855" s="234"/>
    </row>
    <row r="38856" spans="1:1">
      <c r="A38856" s="234"/>
    </row>
    <row r="38857" spans="1:1">
      <c r="A38857" s="234"/>
    </row>
    <row r="38858" spans="1:1">
      <c r="A38858" s="234"/>
    </row>
    <row r="38859" spans="1:1">
      <c r="A38859" s="234"/>
    </row>
    <row r="38860" spans="1:1">
      <c r="A38860" s="234"/>
    </row>
    <row r="38861" spans="1:1">
      <c r="A38861" s="234"/>
    </row>
    <row r="38862" spans="1:1">
      <c r="A38862" s="234"/>
    </row>
    <row r="38863" spans="1:1">
      <c r="A38863" s="234"/>
    </row>
    <row r="38864" spans="1:1">
      <c r="A38864" s="234"/>
    </row>
    <row r="38865" spans="1:1">
      <c r="A38865" s="234"/>
    </row>
    <row r="38866" spans="1:1">
      <c r="A38866" s="234"/>
    </row>
    <row r="38867" spans="1:1">
      <c r="A38867" s="234"/>
    </row>
    <row r="38868" spans="1:1">
      <c r="A38868" s="234"/>
    </row>
    <row r="38869" spans="1:1">
      <c r="A38869" s="234"/>
    </row>
    <row r="38870" spans="1:1">
      <c r="A38870" s="234"/>
    </row>
    <row r="38871" spans="1:1">
      <c r="A38871" s="234"/>
    </row>
    <row r="38872" spans="1:1">
      <c r="A38872" s="234"/>
    </row>
    <row r="38873" spans="1:1">
      <c r="A38873" s="234"/>
    </row>
    <row r="38874" spans="1:1">
      <c r="A38874" s="234"/>
    </row>
    <row r="38875" spans="1:1">
      <c r="A38875" s="234"/>
    </row>
    <row r="38876" spans="1:1">
      <c r="A38876" s="234"/>
    </row>
    <row r="38877" spans="1:1">
      <c r="A38877" s="234"/>
    </row>
    <row r="38878" spans="1:1">
      <c r="A38878" s="234"/>
    </row>
    <row r="38879" spans="1:1">
      <c r="A38879" s="234"/>
    </row>
    <row r="38880" spans="1:1">
      <c r="A38880" s="234"/>
    </row>
    <row r="38881" spans="1:1">
      <c r="A38881" s="234"/>
    </row>
    <row r="38882" spans="1:1">
      <c r="A38882" s="234"/>
    </row>
    <row r="38883" spans="1:1">
      <c r="A38883" s="234"/>
    </row>
    <row r="38884" spans="1:1">
      <c r="A38884" s="234"/>
    </row>
    <row r="38885" spans="1:1">
      <c r="A38885" s="234"/>
    </row>
    <row r="38886" spans="1:1">
      <c r="A38886" s="234"/>
    </row>
    <row r="38887" spans="1:1">
      <c r="A38887" s="234"/>
    </row>
    <row r="38888" spans="1:1">
      <c r="A38888" s="234"/>
    </row>
    <row r="38889" spans="1:1">
      <c r="A38889" s="234"/>
    </row>
    <row r="38890" spans="1:1">
      <c r="A38890" s="234"/>
    </row>
    <row r="38891" spans="1:1">
      <c r="A38891" s="234"/>
    </row>
    <row r="38892" spans="1:1">
      <c r="A38892" s="234"/>
    </row>
    <row r="38893" spans="1:1">
      <c r="A38893" s="234"/>
    </row>
    <row r="38894" spans="1:1">
      <c r="A38894" s="234"/>
    </row>
    <row r="38895" spans="1:1">
      <c r="A38895" s="234"/>
    </row>
    <row r="38896" spans="1:1">
      <c r="A38896" s="234"/>
    </row>
    <row r="38897" spans="1:1">
      <c r="A38897" s="234"/>
    </row>
    <row r="38898" spans="1:1">
      <c r="A38898" s="234"/>
    </row>
    <row r="38899" spans="1:1">
      <c r="A38899" s="234"/>
    </row>
    <row r="38900" spans="1:1">
      <c r="A38900" s="234"/>
    </row>
    <row r="38901" spans="1:1">
      <c r="A38901" s="234"/>
    </row>
    <row r="38902" spans="1:1">
      <c r="A38902" s="234"/>
    </row>
    <row r="38903" spans="1:1">
      <c r="A38903" s="234"/>
    </row>
    <row r="38904" spans="1:1">
      <c r="A38904" s="234"/>
    </row>
    <row r="38905" spans="1:1">
      <c r="A38905" s="234"/>
    </row>
    <row r="38906" spans="1:1">
      <c r="A38906" s="234"/>
    </row>
    <row r="38907" spans="1:1">
      <c r="A38907" s="234"/>
    </row>
    <row r="38908" spans="1:1">
      <c r="A38908" s="234"/>
    </row>
    <row r="38909" spans="1:1">
      <c r="A38909" s="234"/>
    </row>
    <row r="38910" spans="1:1">
      <c r="A38910" s="234"/>
    </row>
    <row r="38911" spans="1:1">
      <c r="A38911" s="234"/>
    </row>
    <row r="38912" spans="1:1">
      <c r="A38912" s="234"/>
    </row>
    <row r="38913" spans="1:1">
      <c r="A38913" s="234"/>
    </row>
    <row r="38914" spans="1:1">
      <c r="A38914" s="234"/>
    </row>
    <row r="38915" spans="1:1">
      <c r="A38915" s="234"/>
    </row>
    <row r="38916" spans="1:1">
      <c r="A38916" s="234"/>
    </row>
    <row r="38917" spans="1:1">
      <c r="A38917" s="234"/>
    </row>
    <row r="38918" spans="1:1">
      <c r="A38918" s="234"/>
    </row>
    <row r="38919" spans="1:1">
      <c r="A38919" s="234"/>
    </row>
    <row r="38920" spans="1:1">
      <c r="A38920" s="234"/>
    </row>
    <row r="38921" spans="1:1">
      <c r="A38921" s="234"/>
    </row>
    <row r="38922" spans="1:1">
      <c r="A38922" s="234"/>
    </row>
    <row r="38923" spans="1:1">
      <c r="A38923" s="234"/>
    </row>
    <row r="38924" spans="1:1">
      <c r="A38924" s="234"/>
    </row>
    <row r="38925" spans="1:1">
      <c r="A38925" s="234"/>
    </row>
    <row r="38926" spans="1:1">
      <c r="A38926" s="234"/>
    </row>
    <row r="38927" spans="1:1">
      <c r="A38927" s="234"/>
    </row>
    <row r="38928" spans="1:1">
      <c r="A38928" s="234"/>
    </row>
    <row r="38929" spans="1:1">
      <c r="A38929" s="234"/>
    </row>
    <row r="38930" spans="1:1">
      <c r="A38930" s="234"/>
    </row>
    <row r="38931" spans="1:1">
      <c r="A38931" s="234"/>
    </row>
    <row r="38932" spans="1:1">
      <c r="A38932" s="234"/>
    </row>
    <row r="38933" spans="1:1">
      <c r="A38933" s="234"/>
    </row>
    <row r="38934" spans="1:1">
      <c r="A38934" s="234"/>
    </row>
    <row r="38935" spans="1:1">
      <c r="A38935" s="234"/>
    </row>
    <row r="38936" spans="1:1">
      <c r="A38936" s="234"/>
    </row>
    <row r="38937" spans="1:1">
      <c r="A38937" s="234"/>
    </row>
    <row r="38938" spans="1:1">
      <c r="A38938" s="234"/>
    </row>
    <row r="38939" spans="1:1">
      <c r="A38939" s="234"/>
    </row>
    <row r="38940" spans="1:1">
      <c r="A38940" s="234"/>
    </row>
    <row r="38941" spans="1:1">
      <c r="A38941" s="234"/>
    </row>
    <row r="38942" spans="1:1">
      <c r="A38942" s="234"/>
    </row>
    <row r="38943" spans="1:1">
      <c r="A38943" s="234"/>
    </row>
    <row r="38944" spans="1:1">
      <c r="A38944" s="234"/>
    </row>
    <row r="38945" spans="1:1">
      <c r="A38945" s="234"/>
    </row>
    <row r="38946" spans="1:1">
      <c r="A38946" s="234"/>
    </row>
    <row r="38947" spans="1:1">
      <c r="A38947" s="234"/>
    </row>
    <row r="38948" spans="1:1">
      <c r="A38948" s="234"/>
    </row>
    <row r="38949" spans="1:1">
      <c r="A38949" s="234"/>
    </row>
    <row r="38950" spans="1:1">
      <c r="A38950" s="234"/>
    </row>
    <row r="38951" spans="1:1">
      <c r="A38951" s="234"/>
    </row>
    <row r="38952" spans="1:1">
      <c r="A38952" s="234"/>
    </row>
    <row r="38953" spans="1:1">
      <c r="A38953" s="234"/>
    </row>
    <row r="38954" spans="1:1">
      <c r="A38954" s="234"/>
    </row>
    <row r="38955" spans="1:1">
      <c r="A38955" s="234"/>
    </row>
    <row r="38956" spans="1:1">
      <c r="A38956" s="234"/>
    </row>
    <row r="38957" spans="1:1">
      <c r="A38957" s="234"/>
    </row>
    <row r="38958" spans="1:1">
      <c r="A38958" s="234"/>
    </row>
    <row r="38959" spans="1:1">
      <c r="A38959" s="234"/>
    </row>
    <row r="38960" spans="1:1">
      <c r="A38960" s="234"/>
    </row>
    <row r="38961" spans="1:1">
      <c r="A38961" s="234"/>
    </row>
    <row r="38962" spans="1:1">
      <c r="A38962" s="234"/>
    </row>
    <row r="38963" spans="1:1">
      <c r="A38963" s="234"/>
    </row>
    <row r="38964" spans="1:1">
      <c r="A38964" s="234"/>
    </row>
    <row r="38965" spans="1:1">
      <c r="A38965" s="234"/>
    </row>
    <row r="38966" spans="1:1">
      <c r="A38966" s="234"/>
    </row>
    <row r="38967" spans="1:1">
      <c r="A38967" s="234"/>
    </row>
    <row r="38968" spans="1:1">
      <c r="A38968" s="234"/>
    </row>
    <row r="38969" spans="1:1">
      <c r="A38969" s="234"/>
    </row>
    <row r="38970" spans="1:1">
      <c r="A38970" s="234"/>
    </row>
    <row r="38971" spans="1:1">
      <c r="A38971" s="234"/>
    </row>
    <row r="38972" spans="1:1">
      <c r="A38972" s="234"/>
    </row>
    <row r="38973" spans="1:1">
      <c r="A38973" s="234"/>
    </row>
    <row r="38974" spans="1:1">
      <c r="A38974" s="234"/>
    </row>
    <row r="38975" spans="1:1">
      <c r="A38975" s="234"/>
    </row>
    <row r="38976" spans="1:1">
      <c r="A38976" s="234"/>
    </row>
    <row r="38977" spans="1:1">
      <c r="A38977" s="234"/>
    </row>
    <row r="38978" spans="1:1">
      <c r="A38978" s="234"/>
    </row>
    <row r="38979" spans="1:1">
      <c r="A38979" s="234"/>
    </row>
    <row r="38980" spans="1:1">
      <c r="A38980" s="234"/>
    </row>
    <row r="38981" spans="1:1">
      <c r="A38981" s="234"/>
    </row>
    <row r="38982" spans="1:1">
      <c r="A38982" s="234"/>
    </row>
    <row r="38983" spans="1:1">
      <c r="A38983" s="234"/>
    </row>
    <row r="38984" spans="1:1">
      <c r="A38984" s="234"/>
    </row>
    <row r="38985" spans="1:1">
      <c r="A38985" s="234"/>
    </row>
    <row r="38986" spans="1:1">
      <c r="A38986" s="234"/>
    </row>
    <row r="38987" spans="1:1">
      <c r="A38987" s="234"/>
    </row>
    <row r="38988" spans="1:1">
      <c r="A38988" s="234"/>
    </row>
    <row r="38989" spans="1:1">
      <c r="A38989" s="234"/>
    </row>
    <row r="38990" spans="1:1">
      <c r="A38990" s="234"/>
    </row>
    <row r="38991" spans="1:1">
      <c r="A38991" s="234"/>
    </row>
    <row r="38992" spans="1:1">
      <c r="A38992" s="234"/>
    </row>
    <row r="38993" spans="1:1">
      <c r="A38993" s="234"/>
    </row>
    <row r="38994" spans="1:1">
      <c r="A38994" s="234"/>
    </row>
    <row r="38995" spans="1:1">
      <c r="A38995" s="234"/>
    </row>
    <row r="38996" spans="1:1">
      <c r="A38996" s="234"/>
    </row>
    <row r="38997" spans="1:1">
      <c r="A38997" s="234"/>
    </row>
    <row r="38998" spans="1:1">
      <c r="A38998" s="234"/>
    </row>
    <row r="38999" spans="1:1">
      <c r="A38999" s="234"/>
    </row>
    <row r="39000" spans="1:1">
      <c r="A39000" s="234"/>
    </row>
    <row r="39001" spans="1:1">
      <c r="A39001" s="234"/>
    </row>
    <row r="39002" spans="1:1">
      <c r="A39002" s="234"/>
    </row>
    <row r="39003" spans="1:1">
      <c r="A39003" s="234"/>
    </row>
    <row r="39004" spans="1:1">
      <c r="A39004" s="234"/>
    </row>
    <row r="39005" spans="1:1">
      <c r="A39005" s="234"/>
    </row>
    <row r="39006" spans="1:1">
      <c r="A39006" s="234"/>
    </row>
    <row r="39007" spans="1:1">
      <c r="A39007" s="234"/>
    </row>
    <row r="39008" spans="1:1">
      <c r="A39008" s="234"/>
    </row>
    <row r="39009" spans="1:1">
      <c r="A39009" s="234"/>
    </row>
    <row r="39010" spans="1:1">
      <c r="A39010" s="234"/>
    </row>
    <row r="39011" spans="1:1">
      <c r="A39011" s="234"/>
    </row>
    <row r="39012" spans="1:1">
      <c r="A39012" s="234"/>
    </row>
    <row r="39013" spans="1:1">
      <c r="A39013" s="234"/>
    </row>
    <row r="39014" spans="1:1">
      <c r="A39014" s="234"/>
    </row>
    <row r="39015" spans="1:1">
      <c r="A39015" s="234"/>
    </row>
    <row r="39016" spans="1:1">
      <c r="A39016" s="234"/>
    </row>
    <row r="39017" spans="1:1">
      <c r="A39017" s="234"/>
    </row>
    <row r="39018" spans="1:1">
      <c r="A39018" s="234"/>
    </row>
    <row r="39019" spans="1:1">
      <c r="A39019" s="234"/>
    </row>
    <row r="39020" spans="1:1">
      <c r="A39020" s="234"/>
    </row>
    <row r="39021" spans="1:1">
      <c r="A39021" s="234"/>
    </row>
    <row r="39022" spans="1:1">
      <c r="A39022" s="234"/>
    </row>
    <row r="39023" spans="1:1">
      <c r="A39023" s="234"/>
    </row>
    <row r="39024" spans="1:1">
      <c r="A39024" s="234"/>
    </row>
    <row r="39025" spans="1:1">
      <c r="A39025" s="234"/>
    </row>
    <row r="39026" spans="1:1">
      <c r="A39026" s="234"/>
    </row>
    <row r="39027" spans="1:1">
      <c r="A39027" s="234"/>
    </row>
    <row r="39028" spans="1:1">
      <c r="A39028" s="234"/>
    </row>
    <row r="39029" spans="1:1">
      <c r="A39029" s="234"/>
    </row>
    <row r="39030" spans="1:1">
      <c r="A39030" s="234"/>
    </row>
    <row r="39031" spans="1:1">
      <c r="A39031" s="234"/>
    </row>
    <row r="39032" spans="1:1">
      <c r="A39032" s="234"/>
    </row>
    <row r="39033" spans="1:1">
      <c r="A39033" s="234"/>
    </row>
    <row r="39034" spans="1:1">
      <c r="A39034" s="234"/>
    </row>
    <row r="39035" spans="1:1">
      <c r="A39035" s="234"/>
    </row>
    <row r="39036" spans="1:1">
      <c r="A39036" s="234"/>
    </row>
    <row r="39037" spans="1:1">
      <c r="A39037" s="234"/>
    </row>
    <row r="39038" spans="1:1">
      <c r="A39038" s="234"/>
    </row>
    <row r="39039" spans="1:1">
      <c r="A39039" s="234"/>
    </row>
    <row r="39040" spans="1:1">
      <c r="A39040" s="234"/>
    </row>
    <row r="39041" spans="1:1">
      <c r="A39041" s="234"/>
    </row>
    <row r="39042" spans="1:1">
      <c r="A39042" s="234"/>
    </row>
    <row r="39043" spans="1:1">
      <c r="A39043" s="234"/>
    </row>
    <row r="39044" spans="1:1">
      <c r="A39044" s="234"/>
    </row>
    <row r="39045" spans="1:1">
      <c r="A39045" s="234"/>
    </row>
    <row r="39046" spans="1:1">
      <c r="A39046" s="234"/>
    </row>
    <row r="39047" spans="1:1">
      <c r="A39047" s="234"/>
    </row>
    <row r="39048" spans="1:1">
      <c r="A39048" s="234"/>
    </row>
    <row r="39049" spans="1:1">
      <c r="A39049" s="234"/>
    </row>
    <row r="39050" spans="1:1">
      <c r="A39050" s="234"/>
    </row>
    <row r="39051" spans="1:1">
      <c r="A39051" s="234"/>
    </row>
    <row r="39052" spans="1:1">
      <c r="A39052" s="234"/>
    </row>
    <row r="39053" spans="1:1">
      <c r="A39053" s="234"/>
    </row>
    <row r="39054" spans="1:1">
      <c r="A39054" s="234"/>
    </row>
    <row r="39055" spans="1:1">
      <c r="A39055" s="234"/>
    </row>
    <row r="39056" spans="1:1">
      <c r="A39056" s="234"/>
    </row>
    <row r="39057" spans="1:1">
      <c r="A39057" s="234"/>
    </row>
    <row r="39058" spans="1:1">
      <c r="A39058" s="234"/>
    </row>
    <row r="39059" spans="1:1">
      <c r="A39059" s="234"/>
    </row>
    <row r="39060" spans="1:1">
      <c r="A39060" s="234"/>
    </row>
    <row r="39061" spans="1:1">
      <c r="A39061" s="234"/>
    </row>
    <row r="39062" spans="1:1">
      <c r="A39062" s="234"/>
    </row>
    <row r="39063" spans="1:1">
      <c r="A39063" s="234"/>
    </row>
    <row r="39064" spans="1:1">
      <c r="A39064" s="234"/>
    </row>
    <row r="39065" spans="1:1">
      <c r="A39065" s="234"/>
    </row>
    <row r="39066" spans="1:1">
      <c r="A39066" s="234"/>
    </row>
    <row r="39067" spans="1:1">
      <c r="A39067" s="234"/>
    </row>
    <row r="39068" spans="1:1">
      <c r="A39068" s="234"/>
    </row>
    <row r="39069" spans="1:1">
      <c r="A39069" s="234"/>
    </row>
    <row r="39070" spans="1:1">
      <c r="A39070" s="234"/>
    </row>
    <row r="39071" spans="1:1">
      <c r="A39071" s="234"/>
    </row>
    <row r="39072" spans="1:1">
      <c r="A39072" s="234"/>
    </row>
    <row r="39073" spans="1:1">
      <c r="A39073" s="234"/>
    </row>
    <row r="39074" spans="1:1">
      <c r="A39074" s="234"/>
    </row>
    <row r="39075" spans="1:1">
      <c r="A39075" s="234"/>
    </row>
    <row r="39076" spans="1:1">
      <c r="A39076" s="234"/>
    </row>
    <row r="39077" spans="1:1">
      <c r="A39077" s="234"/>
    </row>
    <row r="39078" spans="1:1">
      <c r="A39078" s="234"/>
    </row>
    <row r="39079" spans="1:1">
      <c r="A39079" s="234"/>
    </row>
    <row r="39080" spans="1:1">
      <c r="A39080" s="234"/>
    </row>
    <row r="39081" spans="1:1">
      <c r="A39081" s="234"/>
    </row>
    <row r="39082" spans="1:1">
      <c r="A39082" s="234"/>
    </row>
    <row r="39083" spans="1:1">
      <c r="A39083" s="234"/>
    </row>
    <row r="39084" spans="1:1">
      <c r="A39084" s="234"/>
    </row>
    <row r="39085" spans="1:1">
      <c r="A39085" s="234"/>
    </row>
    <row r="39086" spans="1:1">
      <c r="A39086" s="234"/>
    </row>
    <row r="39087" spans="1:1">
      <c r="A39087" s="234"/>
    </row>
    <row r="39088" spans="1:1">
      <c r="A39088" s="234"/>
    </row>
    <row r="39089" spans="1:1">
      <c r="A39089" s="234"/>
    </row>
    <row r="39090" spans="1:1">
      <c r="A39090" s="234"/>
    </row>
    <row r="39091" spans="1:1">
      <c r="A39091" s="234"/>
    </row>
    <row r="39092" spans="1:1">
      <c r="A39092" s="234"/>
    </row>
    <row r="39093" spans="1:1">
      <c r="A39093" s="234"/>
    </row>
    <row r="39094" spans="1:1">
      <c r="A39094" s="234"/>
    </row>
    <row r="39095" spans="1:1">
      <c r="A39095" s="234"/>
    </row>
    <row r="39096" spans="1:1">
      <c r="A39096" s="234"/>
    </row>
    <row r="39097" spans="1:1">
      <c r="A39097" s="234"/>
    </row>
    <row r="39098" spans="1:1">
      <c r="A39098" s="234"/>
    </row>
    <row r="39099" spans="1:1">
      <c r="A39099" s="234"/>
    </row>
    <row r="39100" spans="1:1">
      <c r="A39100" s="234"/>
    </row>
    <row r="39101" spans="1:1">
      <c r="A39101" s="234"/>
    </row>
    <row r="39102" spans="1:1">
      <c r="A39102" s="234"/>
    </row>
    <row r="39103" spans="1:1">
      <c r="A39103" s="234"/>
    </row>
    <row r="39104" spans="1:1">
      <c r="A39104" s="234"/>
    </row>
    <row r="39105" spans="1:1">
      <c r="A39105" s="234"/>
    </row>
    <row r="39106" spans="1:1">
      <c r="A39106" s="234"/>
    </row>
    <row r="39107" spans="1:1">
      <c r="A39107" s="234"/>
    </row>
    <row r="39108" spans="1:1">
      <c r="A39108" s="234"/>
    </row>
    <row r="39109" spans="1:1">
      <c r="A39109" s="234"/>
    </row>
    <row r="39110" spans="1:1">
      <c r="A39110" s="234"/>
    </row>
    <row r="39111" spans="1:1">
      <c r="A39111" s="234"/>
    </row>
    <row r="39112" spans="1:1">
      <c r="A39112" s="234"/>
    </row>
    <row r="39113" spans="1:1">
      <c r="A39113" s="234"/>
    </row>
    <row r="39114" spans="1:1">
      <c r="A39114" s="234"/>
    </row>
    <row r="39115" spans="1:1">
      <c r="A39115" s="234"/>
    </row>
    <row r="39116" spans="1:1">
      <c r="A39116" s="234"/>
    </row>
    <row r="39117" spans="1:1">
      <c r="A39117" s="234"/>
    </row>
    <row r="39118" spans="1:1">
      <c r="A39118" s="234"/>
    </row>
    <row r="39119" spans="1:1">
      <c r="A39119" s="234"/>
    </row>
    <row r="39120" spans="1:1">
      <c r="A39120" s="234"/>
    </row>
    <row r="39121" spans="1:1">
      <c r="A39121" s="234"/>
    </row>
    <row r="39122" spans="1:1">
      <c r="A39122" s="234"/>
    </row>
    <row r="39123" spans="1:1">
      <c r="A39123" s="234"/>
    </row>
    <row r="39124" spans="1:1">
      <c r="A39124" s="234"/>
    </row>
    <row r="39125" spans="1:1">
      <c r="A39125" s="234"/>
    </row>
    <row r="39126" spans="1:1">
      <c r="A39126" s="234"/>
    </row>
    <row r="39127" spans="1:1">
      <c r="A39127" s="234"/>
    </row>
    <row r="39128" spans="1:1">
      <c r="A39128" s="234"/>
    </row>
    <row r="39129" spans="1:1">
      <c r="A39129" s="234"/>
    </row>
    <row r="39130" spans="1:1">
      <c r="A39130" s="234"/>
    </row>
    <row r="39131" spans="1:1">
      <c r="A39131" s="234"/>
    </row>
    <row r="39132" spans="1:1">
      <c r="A39132" s="234"/>
    </row>
    <row r="39133" spans="1:1">
      <c r="A39133" s="234"/>
    </row>
    <row r="39134" spans="1:1">
      <c r="A39134" s="234"/>
    </row>
    <row r="39135" spans="1:1">
      <c r="A39135" s="234"/>
    </row>
    <row r="39136" spans="1:1">
      <c r="A39136" s="234"/>
    </row>
    <row r="39137" spans="1:1">
      <c r="A39137" s="234"/>
    </row>
    <row r="39138" spans="1:1">
      <c r="A39138" s="234"/>
    </row>
    <row r="39139" spans="1:1">
      <c r="A39139" s="234"/>
    </row>
    <row r="39140" spans="1:1">
      <c r="A39140" s="234"/>
    </row>
    <row r="39141" spans="1:1">
      <c r="A39141" s="234"/>
    </row>
    <row r="39142" spans="1:1">
      <c r="A39142" s="234"/>
    </row>
    <row r="39143" spans="1:1">
      <c r="A39143" s="234"/>
    </row>
    <row r="39144" spans="1:1">
      <c r="A39144" s="234"/>
    </row>
    <row r="39145" spans="1:1">
      <c r="A39145" s="234"/>
    </row>
    <row r="39146" spans="1:1">
      <c r="A39146" s="234"/>
    </row>
    <row r="39147" spans="1:1">
      <c r="A39147" s="234"/>
    </row>
    <row r="39148" spans="1:1">
      <c r="A39148" s="234"/>
    </row>
    <row r="39149" spans="1:1">
      <c r="A39149" s="234"/>
    </row>
    <row r="39150" spans="1:1">
      <c r="A39150" s="234"/>
    </row>
    <row r="39151" spans="1:1">
      <c r="A39151" s="234"/>
    </row>
    <row r="39152" spans="1:1">
      <c r="A39152" s="234"/>
    </row>
    <row r="39153" spans="1:1">
      <c r="A39153" s="234"/>
    </row>
    <row r="39154" spans="1:1">
      <c r="A39154" s="234"/>
    </row>
    <row r="39155" spans="1:1">
      <c r="A39155" s="234"/>
    </row>
    <row r="39156" spans="1:1">
      <c r="A39156" s="234"/>
    </row>
    <row r="39157" spans="1:1">
      <c r="A39157" s="234"/>
    </row>
    <row r="39158" spans="1:1">
      <c r="A39158" s="234"/>
    </row>
    <row r="39159" spans="1:1">
      <c r="A39159" s="234"/>
    </row>
    <row r="39160" spans="1:1">
      <c r="A39160" s="234"/>
    </row>
    <row r="39161" spans="1:1">
      <c r="A39161" s="234"/>
    </row>
    <row r="39162" spans="1:1">
      <c r="A39162" s="234"/>
    </row>
    <row r="39163" spans="1:1">
      <c r="A39163" s="234"/>
    </row>
    <row r="39164" spans="1:1">
      <c r="A39164" s="234"/>
    </row>
    <row r="39165" spans="1:1">
      <c r="A39165" s="234"/>
    </row>
    <row r="39166" spans="1:1">
      <c r="A39166" s="234"/>
    </row>
    <row r="39167" spans="1:1">
      <c r="A39167" s="234"/>
    </row>
    <row r="39168" spans="1:1">
      <c r="A39168" s="234"/>
    </row>
    <row r="39169" spans="1:1">
      <c r="A39169" s="234"/>
    </row>
    <row r="39170" spans="1:1">
      <c r="A39170" s="234"/>
    </row>
    <row r="39171" spans="1:1">
      <c r="A39171" s="234"/>
    </row>
    <row r="39172" spans="1:1">
      <c r="A39172" s="234"/>
    </row>
    <row r="39173" spans="1:1">
      <c r="A39173" s="234"/>
    </row>
    <row r="39174" spans="1:1">
      <c r="A39174" s="234"/>
    </row>
    <row r="39175" spans="1:1">
      <c r="A39175" s="234"/>
    </row>
    <row r="39176" spans="1:1">
      <c r="A39176" s="234"/>
    </row>
    <row r="39177" spans="1:1">
      <c r="A39177" s="234"/>
    </row>
    <row r="39178" spans="1:1">
      <c r="A39178" s="234"/>
    </row>
    <row r="39179" spans="1:1">
      <c r="A39179" s="234"/>
    </row>
    <row r="39180" spans="1:1">
      <c r="A39180" s="234"/>
    </row>
    <row r="39181" spans="1:1">
      <c r="A39181" s="234"/>
    </row>
    <row r="39182" spans="1:1">
      <c r="A39182" s="234"/>
    </row>
    <row r="39183" spans="1:1">
      <c r="A39183" s="234"/>
    </row>
    <row r="39184" spans="1:1">
      <c r="A39184" s="234"/>
    </row>
    <row r="39185" spans="1:1">
      <c r="A39185" s="234"/>
    </row>
    <row r="39186" spans="1:1">
      <c r="A39186" s="234"/>
    </row>
    <row r="39187" spans="1:1">
      <c r="A39187" s="234"/>
    </row>
    <row r="39188" spans="1:1">
      <c r="A39188" s="234"/>
    </row>
    <row r="39189" spans="1:1">
      <c r="A39189" s="234"/>
    </row>
    <row r="39190" spans="1:1">
      <c r="A39190" s="234"/>
    </row>
    <row r="39191" spans="1:1">
      <c r="A39191" s="234"/>
    </row>
    <row r="39192" spans="1:1">
      <c r="A39192" s="234"/>
    </row>
    <row r="39193" spans="1:1">
      <c r="A39193" s="234"/>
    </row>
    <row r="39194" spans="1:1">
      <c r="A39194" s="234"/>
    </row>
    <row r="39195" spans="1:1">
      <c r="A39195" s="234"/>
    </row>
    <row r="39196" spans="1:1">
      <c r="A39196" s="234"/>
    </row>
    <row r="39197" spans="1:1">
      <c r="A39197" s="234"/>
    </row>
    <row r="39198" spans="1:1">
      <c r="A39198" s="234"/>
    </row>
    <row r="39199" spans="1:1">
      <c r="A39199" s="234"/>
    </row>
    <row r="39200" spans="1:1">
      <c r="A39200" s="234"/>
    </row>
    <row r="39201" spans="1:1">
      <c r="A39201" s="234"/>
    </row>
    <row r="39202" spans="1:1">
      <c r="A39202" s="234"/>
    </row>
    <row r="39203" spans="1:1">
      <c r="A39203" s="234"/>
    </row>
    <row r="39204" spans="1:1">
      <c r="A39204" s="234"/>
    </row>
    <row r="39205" spans="1:1">
      <c r="A39205" s="234"/>
    </row>
    <row r="39206" spans="1:1">
      <c r="A39206" s="234"/>
    </row>
    <row r="39207" spans="1:1">
      <c r="A39207" s="234"/>
    </row>
    <row r="39208" spans="1:1">
      <c r="A39208" s="234"/>
    </row>
    <row r="39209" spans="1:1">
      <c r="A39209" s="234"/>
    </row>
    <row r="39210" spans="1:1">
      <c r="A39210" s="234"/>
    </row>
    <row r="39211" spans="1:1">
      <c r="A39211" s="234"/>
    </row>
    <row r="39212" spans="1:1">
      <c r="A39212" s="234"/>
    </row>
    <row r="39213" spans="1:1">
      <c r="A39213" s="234"/>
    </row>
    <row r="39214" spans="1:1">
      <c r="A39214" s="234"/>
    </row>
    <row r="39215" spans="1:1">
      <c r="A39215" s="234"/>
    </row>
    <row r="39216" spans="1:1">
      <c r="A39216" s="234"/>
    </row>
    <row r="39217" spans="1:1">
      <c r="A39217" s="234"/>
    </row>
    <row r="39218" spans="1:1">
      <c r="A39218" s="234"/>
    </row>
    <row r="39219" spans="1:1">
      <c r="A39219" s="234"/>
    </row>
    <row r="39220" spans="1:1">
      <c r="A39220" s="234"/>
    </row>
    <row r="39221" spans="1:1">
      <c r="A39221" s="234"/>
    </row>
    <row r="39222" spans="1:1">
      <c r="A39222" s="234"/>
    </row>
    <row r="39223" spans="1:1">
      <c r="A39223" s="234"/>
    </row>
    <row r="39224" spans="1:1">
      <c r="A39224" s="234"/>
    </row>
    <row r="39225" spans="1:1">
      <c r="A39225" s="234"/>
    </row>
    <row r="39226" spans="1:1">
      <c r="A39226" s="234"/>
    </row>
    <row r="39227" spans="1:1">
      <c r="A39227" s="234"/>
    </row>
    <row r="39228" spans="1:1">
      <c r="A39228" s="234"/>
    </row>
    <row r="39229" spans="1:1">
      <c r="A39229" s="234"/>
    </row>
    <row r="39230" spans="1:1">
      <c r="A39230" s="234"/>
    </row>
    <row r="39231" spans="1:1">
      <c r="A39231" s="234"/>
    </row>
    <row r="39232" spans="1:1">
      <c r="A39232" s="234"/>
    </row>
    <row r="39233" spans="1:1">
      <c r="A39233" s="234"/>
    </row>
    <row r="39234" spans="1:1">
      <c r="A39234" s="234"/>
    </row>
    <row r="39235" spans="1:1">
      <c r="A39235" s="234"/>
    </row>
    <row r="39236" spans="1:1">
      <c r="A39236" s="234"/>
    </row>
    <row r="39237" spans="1:1">
      <c r="A39237" s="234"/>
    </row>
    <row r="39238" spans="1:1">
      <c r="A39238" s="234"/>
    </row>
    <row r="39239" spans="1:1">
      <c r="A39239" s="234"/>
    </row>
    <row r="39240" spans="1:1">
      <c r="A39240" s="234"/>
    </row>
    <row r="39241" spans="1:1">
      <c r="A39241" s="234"/>
    </row>
    <row r="39242" spans="1:1">
      <c r="A39242" s="234"/>
    </row>
    <row r="39243" spans="1:1">
      <c r="A39243" s="234"/>
    </row>
    <row r="39244" spans="1:1">
      <c r="A39244" s="234"/>
    </row>
    <row r="39245" spans="1:1">
      <c r="A39245" s="234"/>
    </row>
    <row r="39246" spans="1:1">
      <c r="A39246" s="234"/>
    </row>
    <row r="39247" spans="1:1">
      <c r="A39247" s="234"/>
    </row>
    <row r="39248" spans="1:1">
      <c r="A39248" s="234"/>
    </row>
    <row r="39249" spans="1:1">
      <c r="A39249" s="234"/>
    </row>
    <row r="39250" spans="1:1">
      <c r="A39250" s="234"/>
    </row>
    <row r="39251" spans="1:1">
      <c r="A39251" s="234"/>
    </row>
    <row r="39252" spans="1:1">
      <c r="A39252" s="234"/>
    </row>
    <row r="39253" spans="1:1">
      <c r="A39253" s="234"/>
    </row>
    <row r="39254" spans="1:1">
      <c r="A39254" s="234"/>
    </row>
    <row r="39255" spans="1:1">
      <c r="A39255" s="234"/>
    </row>
    <row r="39256" spans="1:1">
      <c r="A39256" s="234"/>
    </row>
    <row r="39257" spans="1:1">
      <c r="A39257" s="234"/>
    </row>
    <row r="39258" spans="1:1">
      <c r="A39258" s="234"/>
    </row>
    <row r="39259" spans="1:1">
      <c r="A39259" s="234"/>
    </row>
    <row r="39260" spans="1:1">
      <c r="A39260" s="234"/>
    </row>
    <row r="39261" spans="1:1">
      <c r="A39261" s="234"/>
    </row>
    <row r="39262" spans="1:1">
      <c r="A39262" s="234"/>
    </row>
    <row r="39263" spans="1:1">
      <c r="A39263" s="234"/>
    </row>
    <row r="39264" spans="1:1">
      <c r="A39264" s="234"/>
    </row>
    <row r="39265" spans="1:1">
      <c r="A39265" s="234"/>
    </row>
    <row r="39266" spans="1:1">
      <c r="A39266" s="234"/>
    </row>
    <row r="39267" spans="1:1">
      <c r="A39267" s="234"/>
    </row>
    <row r="39268" spans="1:1">
      <c r="A39268" s="234"/>
    </row>
    <row r="39269" spans="1:1">
      <c r="A39269" s="234"/>
    </row>
    <row r="39270" spans="1:1">
      <c r="A39270" s="234"/>
    </row>
    <row r="39271" spans="1:1">
      <c r="A39271" s="234"/>
    </row>
    <row r="39272" spans="1:1">
      <c r="A39272" s="234"/>
    </row>
    <row r="39273" spans="1:1">
      <c r="A39273" s="234"/>
    </row>
    <row r="39274" spans="1:1">
      <c r="A39274" s="234"/>
    </row>
    <row r="39275" spans="1:1">
      <c r="A39275" s="234"/>
    </row>
    <row r="39276" spans="1:1">
      <c r="A39276" s="234"/>
    </row>
    <row r="39277" spans="1:1">
      <c r="A39277" s="234"/>
    </row>
    <row r="39278" spans="1:1">
      <c r="A39278" s="234"/>
    </row>
    <row r="39279" spans="1:1">
      <c r="A39279" s="234"/>
    </row>
    <row r="39280" spans="1:1">
      <c r="A39280" s="234"/>
    </row>
    <row r="39281" spans="1:1">
      <c r="A39281" s="234"/>
    </row>
    <row r="39282" spans="1:1">
      <c r="A39282" s="234"/>
    </row>
    <row r="39283" spans="1:1">
      <c r="A39283" s="234"/>
    </row>
    <row r="39284" spans="1:1">
      <c r="A39284" s="234"/>
    </row>
    <row r="39285" spans="1:1">
      <c r="A39285" s="234"/>
    </row>
    <row r="39286" spans="1:1">
      <c r="A39286" s="234"/>
    </row>
    <row r="39287" spans="1:1">
      <c r="A39287" s="234"/>
    </row>
    <row r="39288" spans="1:1">
      <c r="A39288" s="234"/>
    </row>
    <row r="39289" spans="1:1">
      <c r="A39289" s="234"/>
    </row>
    <row r="39290" spans="1:1">
      <c r="A39290" s="234"/>
    </row>
    <row r="39291" spans="1:1">
      <c r="A39291" s="234"/>
    </row>
    <row r="39292" spans="1:1">
      <c r="A39292" s="234"/>
    </row>
    <row r="39293" spans="1:1">
      <c r="A39293" s="234"/>
    </row>
    <row r="39294" spans="1:1">
      <c r="A39294" s="234"/>
    </row>
    <row r="39295" spans="1:1">
      <c r="A39295" s="234"/>
    </row>
    <row r="39296" spans="1:1">
      <c r="A39296" s="234"/>
    </row>
    <row r="39297" spans="1:1">
      <c r="A39297" s="234"/>
    </row>
    <row r="39298" spans="1:1">
      <c r="A39298" s="234"/>
    </row>
    <row r="39299" spans="1:1">
      <c r="A39299" s="234"/>
    </row>
    <row r="39300" spans="1:1">
      <c r="A39300" s="234"/>
    </row>
    <row r="39301" spans="1:1">
      <c r="A39301" s="234"/>
    </row>
    <row r="39302" spans="1:1">
      <c r="A39302" s="234"/>
    </row>
    <row r="39303" spans="1:1">
      <c r="A39303" s="234"/>
    </row>
    <row r="39304" spans="1:1">
      <c r="A39304" s="234"/>
    </row>
    <row r="39305" spans="1:1">
      <c r="A39305" s="234"/>
    </row>
    <row r="39306" spans="1:1">
      <c r="A39306" s="234"/>
    </row>
    <row r="39307" spans="1:1">
      <c r="A39307" s="234"/>
    </row>
    <row r="39308" spans="1:1">
      <c r="A39308" s="234"/>
    </row>
    <row r="39309" spans="1:1">
      <c r="A39309" s="234"/>
    </row>
    <row r="39310" spans="1:1">
      <c r="A39310" s="234"/>
    </row>
    <row r="39311" spans="1:1">
      <c r="A39311" s="234"/>
    </row>
    <row r="39312" spans="1:1">
      <c r="A39312" s="234"/>
    </row>
    <row r="39313" spans="1:1">
      <c r="A39313" s="234"/>
    </row>
    <row r="39314" spans="1:1">
      <c r="A39314" s="234"/>
    </row>
    <row r="39315" spans="1:1">
      <c r="A39315" s="234"/>
    </row>
    <row r="39316" spans="1:1">
      <c r="A39316" s="234"/>
    </row>
    <row r="39317" spans="1:1">
      <c r="A39317" s="234"/>
    </row>
    <row r="39318" spans="1:1">
      <c r="A39318" s="234"/>
    </row>
    <row r="39319" spans="1:1">
      <c r="A39319" s="234"/>
    </row>
    <row r="39320" spans="1:1">
      <c r="A39320" s="234"/>
    </row>
    <row r="39321" spans="1:1">
      <c r="A39321" s="234"/>
    </row>
    <row r="39322" spans="1:1">
      <c r="A39322" s="234"/>
    </row>
    <row r="39323" spans="1:1">
      <c r="A39323" s="234"/>
    </row>
    <row r="39324" spans="1:1">
      <c r="A39324" s="234"/>
    </row>
    <row r="39325" spans="1:1">
      <c r="A39325" s="234"/>
    </row>
    <row r="39326" spans="1:1">
      <c r="A39326" s="234"/>
    </row>
    <row r="39327" spans="1:1">
      <c r="A39327" s="234"/>
    </row>
    <row r="39328" spans="1:1">
      <c r="A39328" s="234"/>
    </row>
    <row r="39329" spans="1:1">
      <c r="A39329" s="234"/>
    </row>
    <row r="39330" spans="1:1">
      <c r="A39330" s="234"/>
    </row>
    <row r="39331" spans="1:1">
      <c r="A39331" s="234"/>
    </row>
    <row r="39332" spans="1:1">
      <c r="A39332" s="234"/>
    </row>
    <row r="39333" spans="1:1">
      <c r="A39333" s="234"/>
    </row>
    <row r="39334" spans="1:1">
      <c r="A39334" s="234"/>
    </row>
    <row r="39335" spans="1:1">
      <c r="A39335" s="234"/>
    </row>
    <row r="39336" spans="1:1">
      <c r="A39336" s="234"/>
    </row>
    <row r="39337" spans="1:1">
      <c r="A39337" s="234"/>
    </row>
    <row r="39338" spans="1:1">
      <c r="A39338" s="234"/>
    </row>
    <row r="39339" spans="1:1">
      <c r="A39339" s="234"/>
    </row>
    <row r="39340" spans="1:1">
      <c r="A39340" s="234"/>
    </row>
    <row r="39341" spans="1:1">
      <c r="A39341" s="234"/>
    </row>
    <row r="39342" spans="1:1">
      <c r="A39342" s="234"/>
    </row>
    <row r="39343" spans="1:1">
      <c r="A39343" s="234"/>
    </row>
    <row r="39344" spans="1:1">
      <c r="A39344" s="234"/>
    </row>
    <row r="39345" spans="1:1">
      <c r="A39345" s="234"/>
    </row>
    <row r="39346" spans="1:1">
      <c r="A39346" s="234"/>
    </row>
    <row r="39347" spans="1:1">
      <c r="A39347" s="234"/>
    </row>
    <row r="39348" spans="1:1">
      <c r="A39348" s="234"/>
    </row>
    <row r="39349" spans="1:1">
      <c r="A39349" s="234"/>
    </row>
    <row r="39350" spans="1:1">
      <c r="A39350" s="234"/>
    </row>
    <row r="39351" spans="1:1">
      <c r="A39351" s="234"/>
    </row>
    <row r="39352" spans="1:1">
      <c r="A39352" s="234"/>
    </row>
    <row r="39353" spans="1:1">
      <c r="A39353" s="234"/>
    </row>
    <row r="39354" spans="1:1">
      <c r="A39354" s="234"/>
    </row>
    <row r="39355" spans="1:1">
      <c r="A39355" s="234"/>
    </row>
    <row r="39356" spans="1:1">
      <c r="A39356" s="234"/>
    </row>
    <row r="39357" spans="1:1">
      <c r="A39357" s="234"/>
    </row>
    <row r="39358" spans="1:1">
      <c r="A39358" s="234"/>
    </row>
    <row r="39359" spans="1:1">
      <c r="A39359" s="234"/>
    </row>
    <row r="39360" spans="1:1">
      <c r="A39360" s="234"/>
    </row>
    <row r="39361" spans="1:1">
      <c r="A39361" s="234"/>
    </row>
    <row r="39362" spans="1:1">
      <c r="A39362" s="234"/>
    </row>
    <row r="39363" spans="1:1">
      <c r="A39363" s="234"/>
    </row>
    <row r="39364" spans="1:1">
      <c r="A39364" s="234"/>
    </row>
    <row r="39365" spans="1:1">
      <c r="A39365" s="234"/>
    </row>
    <row r="39366" spans="1:1">
      <c r="A39366" s="234"/>
    </row>
    <row r="39367" spans="1:1">
      <c r="A39367" s="234"/>
    </row>
    <row r="39368" spans="1:1">
      <c r="A39368" s="234"/>
    </row>
    <row r="39369" spans="1:1">
      <c r="A39369" s="234"/>
    </row>
    <row r="39370" spans="1:1">
      <c r="A39370" s="234"/>
    </row>
    <row r="39371" spans="1:1">
      <c r="A39371" s="234"/>
    </row>
    <row r="39372" spans="1:1">
      <c r="A39372" s="234"/>
    </row>
    <row r="39373" spans="1:1">
      <c r="A39373" s="234"/>
    </row>
    <row r="39374" spans="1:1">
      <c r="A39374" s="234"/>
    </row>
    <row r="39375" spans="1:1">
      <c r="A39375" s="234"/>
    </row>
    <row r="39376" spans="1:1">
      <c r="A39376" s="234"/>
    </row>
    <row r="39377" spans="1:1">
      <c r="A39377" s="234"/>
    </row>
    <row r="39378" spans="1:1">
      <c r="A39378" s="234"/>
    </row>
    <row r="39379" spans="1:1">
      <c r="A39379" s="234"/>
    </row>
    <row r="39380" spans="1:1">
      <c r="A39380" s="234"/>
    </row>
    <row r="39381" spans="1:1">
      <c r="A39381" s="234"/>
    </row>
    <row r="39382" spans="1:1">
      <c r="A39382" s="234"/>
    </row>
    <row r="39383" spans="1:1">
      <c r="A39383" s="234"/>
    </row>
    <row r="39384" spans="1:1">
      <c r="A39384" s="234"/>
    </row>
    <row r="39385" spans="1:1">
      <c r="A39385" s="234"/>
    </row>
    <row r="39386" spans="1:1">
      <c r="A39386" s="234"/>
    </row>
    <row r="39387" spans="1:1">
      <c r="A39387" s="234"/>
    </row>
    <row r="39388" spans="1:1">
      <c r="A39388" s="234"/>
    </row>
    <row r="39389" spans="1:1">
      <c r="A39389" s="234"/>
    </row>
    <row r="39390" spans="1:1">
      <c r="A39390" s="234"/>
    </row>
    <row r="39391" spans="1:1">
      <c r="A39391" s="234"/>
    </row>
    <row r="39392" spans="1:1">
      <c r="A39392" s="234"/>
    </row>
    <row r="39393" spans="1:1">
      <c r="A39393" s="234"/>
    </row>
    <row r="39394" spans="1:1">
      <c r="A39394" s="234"/>
    </row>
    <row r="39395" spans="1:1">
      <c r="A39395" s="234"/>
    </row>
    <row r="39396" spans="1:1">
      <c r="A39396" s="234"/>
    </row>
    <row r="39397" spans="1:1">
      <c r="A39397" s="234"/>
    </row>
    <row r="39398" spans="1:1">
      <c r="A39398" s="234"/>
    </row>
    <row r="39399" spans="1:1">
      <c r="A39399" s="234"/>
    </row>
    <row r="39400" spans="1:1">
      <c r="A39400" s="234"/>
    </row>
    <row r="39401" spans="1:1">
      <c r="A39401" s="234"/>
    </row>
    <row r="39402" spans="1:1">
      <c r="A39402" s="234"/>
    </row>
    <row r="39403" spans="1:1">
      <c r="A39403" s="234"/>
    </row>
    <row r="39404" spans="1:1">
      <c r="A39404" s="234"/>
    </row>
    <row r="39405" spans="1:1">
      <c r="A39405" s="234"/>
    </row>
    <row r="39406" spans="1:1">
      <c r="A39406" s="234"/>
    </row>
    <row r="39407" spans="1:1">
      <c r="A39407" s="234"/>
    </row>
    <row r="39408" spans="1:1">
      <c r="A39408" s="234"/>
    </row>
    <row r="39409" spans="1:1">
      <c r="A39409" s="234"/>
    </row>
    <row r="39410" spans="1:1">
      <c r="A39410" s="234"/>
    </row>
    <row r="39411" spans="1:1">
      <c r="A39411" s="234"/>
    </row>
    <row r="39412" spans="1:1">
      <c r="A39412" s="234"/>
    </row>
    <row r="39413" spans="1:1">
      <c r="A39413" s="234"/>
    </row>
    <row r="39414" spans="1:1">
      <c r="A39414" s="234"/>
    </row>
    <row r="39415" spans="1:1">
      <c r="A39415" s="234"/>
    </row>
    <row r="39416" spans="1:1">
      <c r="A39416" s="234"/>
    </row>
    <row r="39417" spans="1:1">
      <c r="A39417" s="234"/>
    </row>
    <row r="39418" spans="1:1">
      <c r="A39418" s="234"/>
    </row>
    <row r="39419" spans="1:1">
      <c r="A39419" s="234"/>
    </row>
    <row r="39420" spans="1:1">
      <c r="A39420" s="234"/>
    </row>
    <row r="39421" spans="1:1">
      <c r="A39421" s="234"/>
    </row>
    <row r="39422" spans="1:1">
      <c r="A39422" s="234"/>
    </row>
    <row r="39423" spans="1:1">
      <c r="A39423" s="234"/>
    </row>
    <row r="39424" spans="1:1">
      <c r="A39424" s="234"/>
    </row>
    <row r="39425" spans="1:1">
      <c r="A39425" s="234"/>
    </row>
    <row r="39426" spans="1:1">
      <c r="A39426" s="234"/>
    </row>
    <row r="39427" spans="1:1">
      <c r="A39427" s="234"/>
    </row>
    <row r="39428" spans="1:1">
      <c r="A39428" s="234"/>
    </row>
    <row r="39429" spans="1:1">
      <c r="A39429" s="234"/>
    </row>
    <row r="39430" spans="1:1">
      <c r="A39430" s="234"/>
    </row>
    <row r="39431" spans="1:1">
      <c r="A39431" s="234"/>
    </row>
    <row r="39432" spans="1:1">
      <c r="A39432" s="234"/>
    </row>
    <row r="39433" spans="1:1">
      <c r="A39433" s="234"/>
    </row>
    <row r="39434" spans="1:1">
      <c r="A39434" s="234"/>
    </row>
    <row r="39435" spans="1:1">
      <c r="A39435" s="234"/>
    </row>
    <row r="39436" spans="1:1">
      <c r="A39436" s="234"/>
    </row>
    <row r="39437" spans="1:1">
      <c r="A39437" s="234"/>
    </row>
    <row r="39438" spans="1:1">
      <c r="A39438" s="234"/>
    </row>
    <row r="39439" spans="1:1">
      <c r="A39439" s="234"/>
    </row>
    <row r="39440" spans="1:1">
      <c r="A39440" s="234"/>
    </row>
    <row r="39441" spans="1:1">
      <c r="A39441" s="234"/>
    </row>
    <row r="39442" spans="1:1">
      <c r="A39442" s="234"/>
    </row>
    <row r="39443" spans="1:1">
      <c r="A39443" s="234"/>
    </row>
    <row r="39444" spans="1:1">
      <c r="A39444" s="234"/>
    </row>
    <row r="39445" spans="1:1">
      <c r="A39445" s="234"/>
    </row>
    <row r="39446" spans="1:1">
      <c r="A39446" s="234"/>
    </row>
    <row r="39447" spans="1:1">
      <c r="A39447" s="234"/>
    </row>
    <row r="39448" spans="1:1">
      <c r="A39448" s="234"/>
    </row>
    <row r="39449" spans="1:1">
      <c r="A39449" s="234"/>
    </row>
    <row r="39450" spans="1:1">
      <c r="A39450" s="234"/>
    </row>
    <row r="39451" spans="1:1">
      <c r="A39451" s="234"/>
    </row>
    <row r="39452" spans="1:1">
      <c r="A39452" s="234"/>
    </row>
    <row r="39453" spans="1:1">
      <c r="A39453" s="234"/>
    </row>
    <row r="39454" spans="1:1">
      <c r="A39454" s="234"/>
    </row>
    <row r="39455" spans="1:1">
      <c r="A39455" s="234"/>
    </row>
    <row r="39456" spans="1:1">
      <c r="A39456" s="234"/>
    </row>
    <row r="39457" spans="1:1">
      <c r="A39457" s="234"/>
    </row>
    <row r="39458" spans="1:1">
      <c r="A39458" s="234"/>
    </row>
    <row r="39459" spans="1:1">
      <c r="A39459" s="234"/>
    </row>
    <row r="39460" spans="1:1">
      <c r="A39460" s="234"/>
    </row>
    <row r="39461" spans="1:1">
      <c r="A39461" s="234"/>
    </row>
    <row r="39462" spans="1:1">
      <c r="A39462" s="234"/>
    </row>
    <row r="39463" spans="1:1">
      <c r="A39463" s="234"/>
    </row>
    <row r="39464" spans="1:1">
      <c r="A39464" s="234"/>
    </row>
    <row r="39465" spans="1:1">
      <c r="A39465" s="234"/>
    </row>
    <row r="39466" spans="1:1">
      <c r="A39466" s="234"/>
    </row>
    <row r="39467" spans="1:1">
      <c r="A39467" s="234"/>
    </row>
    <row r="39468" spans="1:1">
      <c r="A39468" s="234"/>
    </row>
    <row r="39469" spans="1:1">
      <c r="A39469" s="234"/>
    </row>
    <row r="39470" spans="1:1">
      <c r="A39470" s="234"/>
    </row>
    <row r="39471" spans="1:1">
      <c r="A39471" s="234"/>
    </row>
    <row r="39472" spans="1:1">
      <c r="A39472" s="234"/>
    </row>
    <row r="39473" spans="1:1">
      <c r="A39473" s="234"/>
    </row>
    <row r="39474" spans="1:1">
      <c r="A39474" s="234"/>
    </row>
    <row r="39475" spans="1:1">
      <c r="A39475" s="234"/>
    </row>
    <row r="39476" spans="1:1">
      <c r="A39476" s="234"/>
    </row>
    <row r="39477" spans="1:1">
      <c r="A39477" s="234"/>
    </row>
    <row r="39478" spans="1:1">
      <c r="A39478" s="234"/>
    </row>
    <row r="39479" spans="1:1">
      <c r="A39479" s="234"/>
    </row>
    <row r="39480" spans="1:1">
      <c r="A39480" s="234"/>
    </row>
    <row r="39481" spans="1:1">
      <c r="A39481" s="234"/>
    </row>
    <row r="39482" spans="1:1">
      <c r="A39482" s="234"/>
    </row>
    <row r="39483" spans="1:1">
      <c r="A39483" s="234"/>
    </row>
    <row r="39484" spans="1:1">
      <c r="A39484" s="234"/>
    </row>
    <row r="39485" spans="1:1">
      <c r="A39485" s="234"/>
    </row>
    <row r="39486" spans="1:1">
      <c r="A39486" s="234"/>
    </row>
    <row r="39487" spans="1:1">
      <c r="A39487" s="234"/>
    </row>
    <row r="39488" spans="1:1">
      <c r="A39488" s="234"/>
    </row>
    <row r="39489" spans="1:1">
      <c r="A39489" s="234"/>
    </row>
    <row r="39490" spans="1:1">
      <c r="A39490" s="234"/>
    </row>
    <row r="39491" spans="1:1">
      <c r="A39491" s="234"/>
    </row>
    <row r="39492" spans="1:1">
      <c r="A39492" s="234"/>
    </row>
    <row r="39493" spans="1:1">
      <c r="A39493" s="234"/>
    </row>
    <row r="39494" spans="1:1">
      <c r="A39494" s="234"/>
    </row>
    <row r="39495" spans="1:1">
      <c r="A39495" s="234"/>
    </row>
    <row r="39496" spans="1:1">
      <c r="A39496" s="234"/>
    </row>
    <row r="39497" spans="1:1">
      <c r="A39497" s="234"/>
    </row>
    <row r="39498" spans="1:1">
      <c r="A39498" s="234"/>
    </row>
    <row r="39499" spans="1:1">
      <c r="A39499" s="234"/>
    </row>
    <row r="39500" spans="1:1">
      <c r="A39500" s="234"/>
    </row>
    <row r="39501" spans="1:1">
      <c r="A39501" s="234"/>
    </row>
    <row r="39502" spans="1:1">
      <c r="A39502" s="234"/>
    </row>
    <row r="39503" spans="1:1">
      <c r="A39503" s="234"/>
    </row>
    <row r="39504" spans="1:1">
      <c r="A39504" s="234"/>
    </row>
    <row r="39505" spans="1:1">
      <c r="A39505" s="234"/>
    </row>
    <row r="39506" spans="1:1">
      <c r="A39506" s="234"/>
    </row>
    <row r="39507" spans="1:1">
      <c r="A39507" s="234"/>
    </row>
    <row r="39508" spans="1:1">
      <c r="A39508" s="234"/>
    </row>
    <row r="39509" spans="1:1">
      <c r="A39509" s="234"/>
    </row>
    <row r="39510" spans="1:1">
      <c r="A39510" s="234"/>
    </row>
    <row r="39511" spans="1:1">
      <c r="A39511" s="234"/>
    </row>
    <row r="39512" spans="1:1">
      <c r="A39512" s="234"/>
    </row>
    <row r="39513" spans="1:1">
      <c r="A39513" s="234"/>
    </row>
    <row r="39514" spans="1:1">
      <c r="A39514" s="234"/>
    </row>
    <row r="39515" spans="1:1">
      <c r="A39515" s="234"/>
    </row>
    <row r="39516" spans="1:1">
      <c r="A39516" s="234"/>
    </row>
    <row r="39517" spans="1:1">
      <c r="A39517" s="234"/>
    </row>
    <row r="39518" spans="1:1">
      <c r="A39518" s="234"/>
    </row>
    <row r="39519" spans="1:1">
      <c r="A39519" s="234"/>
    </row>
    <row r="39520" spans="1:1">
      <c r="A39520" s="234"/>
    </row>
    <row r="39521" spans="1:1">
      <c r="A39521" s="234"/>
    </row>
    <row r="39522" spans="1:1">
      <c r="A39522" s="234"/>
    </row>
    <row r="39523" spans="1:1">
      <c r="A39523" s="234"/>
    </row>
    <row r="39524" spans="1:1">
      <c r="A39524" s="234"/>
    </row>
    <row r="39525" spans="1:1">
      <c r="A39525" s="234"/>
    </row>
    <row r="39526" spans="1:1">
      <c r="A39526" s="234"/>
    </row>
    <row r="39527" spans="1:1">
      <c r="A39527" s="234"/>
    </row>
    <row r="39528" spans="1:1">
      <c r="A39528" s="234"/>
    </row>
    <row r="39529" spans="1:1">
      <c r="A39529" s="234"/>
    </row>
    <row r="39530" spans="1:1">
      <c r="A39530" s="234"/>
    </row>
    <row r="39531" spans="1:1">
      <c r="A39531" s="234"/>
    </row>
    <row r="39532" spans="1:1">
      <c r="A39532" s="234"/>
    </row>
    <row r="39533" spans="1:1">
      <c r="A39533" s="234"/>
    </row>
    <row r="39534" spans="1:1">
      <c r="A39534" s="234"/>
    </row>
    <row r="39535" spans="1:1">
      <c r="A39535" s="234"/>
    </row>
    <row r="39536" spans="1:1">
      <c r="A39536" s="234"/>
    </row>
    <row r="39537" spans="1:1">
      <c r="A39537" s="234"/>
    </row>
    <row r="39538" spans="1:1">
      <c r="A39538" s="234"/>
    </row>
    <row r="39539" spans="1:1">
      <c r="A39539" s="234"/>
    </row>
    <row r="39540" spans="1:1">
      <c r="A39540" s="234"/>
    </row>
    <row r="39541" spans="1:1">
      <c r="A39541" s="234"/>
    </row>
    <row r="39542" spans="1:1">
      <c r="A39542" s="234"/>
    </row>
    <row r="39543" spans="1:1">
      <c r="A39543" s="234"/>
    </row>
    <row r="39544" spans="1:1">
      <c r="A39544" s="234"/>
    </row>
    <row r="39545" spans="1:1">
      <c r="A39545" s="234"/>
    </row>
    <row r="39546" spans="1:1">
      <c r="A39546" s="234"/>
    </row>
    <row r="39547" spans="1:1">
      <c r="A39547" s="234"/>
    </row>
    <row r="39548" spans="1:1">
      <c r="A39548" s="234"/>
    </row>
    <row r="39549" spans="1:1">
      <c r="A39549" s="234"/>
    </row>
    <row r="39550" spans="1:1">
      <c r="A39550" s="234"/>
    </row>
    <row r="39551" spans="1:1">
      <c r="A39551" s="234"/>
    </row>
    <row r="39552" spans="1:1">
      <c r="A39552" s="234"/>
    </row>
    <row r="39553" spans="1:1">
      <c r="A39553" s="234"/>
    </row>
    <row r="39554" spans="1:1">
      <c r="A39554" s="234"/>
    </row>
    <row r="39555" spans="1:1">
      <c r="A39555" s="234"/>
    </row>
    <row r="39556" spans="1:1">
      <c r="A39556" s="234"/>
    </row>
    <row r="39557" spans="1:1">
      <c r="A39557" s="234"/>
    </row>
    <row r="39558" spans="1:1">
      <c r="A39558" s="234"/>
    </row>
    <row r="39559" spans="1:1">
      <c r="A39559" s="234"/>
    </row>
    <row r="39560" spans="1:1">
      <c r="A39560" s="234"/>
    </row>
    <row r="39561" spans="1:1">
      <c r="A39561" s="234"/>
    </row>
    <row r="39562" spans="1:1">
      <c r="A39562" s="234"/>
    </row>
    <row r="39563" spans="1:1">
      <c r="A39563" s="234"/>
    </row>
    <row r="39564" spans="1:1">
      <c r="A39564" s="235"/>
    </row>
    <row r="39565" spans="1:1">
      <c r="A39565" s="234"/>
    </row>
    <row r="39566" spans="1:1">
      <c r="A39566" s="234"/>
    </row>
    <row r="39567" spans="1:1">
      <c r="A39567" s="234"/>
    </row>
    <row r="39568" spans="1:1">
      <c r="A39568" s="234"/>
    </row>
    <row r="39569" spans="1:1">
      <c r="A39569" s="234"/>
    </row>
    <row r="39570" spans="1:1">
      <c r="A39570" s="234"/>
    </row>
    <row r="39571" spans="1:1">
      <c r="A39571" s="234"/>
    </row>
    <row r="39572" spans="1:1">
      <c r="A39572" s="234"/>
    </row>
    <row r="39573" spans="1:1">
      <c r="A39573" s="234"/>
    </row>
    <row r="39574" spans="1:1">
      <c r="A39574" s="234"/>
    </row>
    <row r="39575" spans="1:1">
      <c r="A39575" s="234"/>
    </row>
    <row r="39576" spans="1:1">
      <c r="A39576" s="234"/>
    </row>
    <row r="39577" spans="1:1">
      <c r="A39577" s="234"/>
    </row>
    <row r="39578" spans="1:1">
      <c r="A39578" s="234"/>
    </row>
    <row r="39579" spans="1:1">
      <c r="A39579" s="234"/>
    </row>
    <row r="39580" spans="1:1">
      <c r="A39580" s="234"/>
    </row>
    <row r="39581" spans="1:1">
      <c r="A39581" s="234"/>
    </row>
    <row r="39582" spans="1:1">
      <c r="A39582" s="234"/>
    </row>
    <row r="39583" spans="1:1">
      <c r="A39583" s="234"/>
    </row>
    <row r="39584" spans="1:1">
      <c r="A39584" s="234"/>
    </row>
    <row r="39585" spans="1:1">
      <c r="A39585" s="234"/>
    </row>
    <row r="39586" spans="1:1">
      <c r="A39586" s="234"/>
    </row>
    <row r="39587" spans="1:1">
      <c r="A39587" s="234"/>
    </row>
    <row r="39588" spans="1:1">
      <c r="A39588" s="234"/>
    </row>
    <row r="39589" spans="1:1">
      <c r="A39589" s="234"/>
    </row>
    <row r="39590" spans="1:1">
      <c r="A39590" s="234"/>
    </row>
    <row r="39591" spans="1:1">
      <c r="A39591" s="234"/>
    </row>
    <row r="39592" spans="1:1">
      <c r="A39592" s="234"/>
    </row>
    <row r="39593" spans="1:1">
      <c r="A39593" s="234"/>
    </row>
    <row r="39594" spans="1:1">
      <c r="A39594" s="234"/>
    </row>
    <row r="39595" spans="1:1">
      <c r="A39595" s="234"/>
    </row>
    <row r="39596" spans="1:1">
      <c r="A39596" s="234"/>
    </row>
    <row r="39597" spans="1:1">
      <c r="A39597" s="234"/>
    </row>
    <row r="39598" spans="1:1">
      <c r="A39598" s="234"/>
    </row>
    <row r="39599" spans="1:1">
      <c r="A39599" s="234"/>
    </row>
    <row r="39600" spans="1:1">
      <c r="A39600" s="234"/>
    </row>
    <row r="39601" spans="1:1">
      <c r="A39601" s="234"/>
    </row>
    <row r="39602" spans="1:1">
      <c r="A39602" s="234"/>
    </row>
    <row r="39603" spans="1:1">
      <c r="A39603" s="234"/>
    </row>
    <row r="39604" spans="1:1">
      <c r="A39604" s="234"/>
    </row>
    <row r="39605" spans="1:1">
      <c r="A39605" s="234"/>
    </row>
    <row r="39606" spans="1:1">
      <c r="A39606" s="234"/>
    </row>
    <row r="39607" spans="1:1">
      <c r="A39607" s="234"/>
    </row>
    <row r="39608" spans="1:1">
      <c r="A39608" s="234"/>
    </row>
    <row r="39609" spans="1:1">
      <c r="A39609" s="234"/>
    </row>
    <row r="39610" spans="1:1">
      <c r="A39610" s="234"/>
    </row>
    <row r="39611" spans="1:1">
      <c r="A39611" s="234"/>
    </row>
    <row r="39612" spans="1:1">
      <c r="A39612" s="234"/>
    </row>
    <row r="39613" spans="1:1">
      <c r="A39613" s="234"/>
    </row>
    <row r="39614" spans="1:1">
      <c r="A39614" s="234"/>
    </row>
    <row r="39615" spans="1:1">
      <c r="A39615" s="234"/>
    </row>
    <row r="39616" spans="1:1">
      <c r="A39616" s="234"/>
    </row>
    <row r="39617" spans="1:1">
      <c r="A39617" s="234"/>
    </row>
    <row r="39618" spans="1:1">
      <c r="A39618" s="234"/>
    </row>
    <row r="39619" spans="1:1">
      <c r="A39619" s="234"/>
    </row>
    <row r="39620" spans="1:1">
      <c r="A39620" s="234"/>
    </row>
    <row r="39621" spans="1:1">
      <c r="A39621" s="234"/>
    </row>
    <row r="39622" spans="1:1">
      <c r="A39622" s="234"/>
    </row>
    <row r="39623" spans="1:1">
      <c r="A39623" s="234"/>
    </row>
    <row r="39624" spans="1:1">
      <c r="A39624" s="234"/>
    </row>
    <row r="39625" spans="1:1">
      <c r="A39625" s="234"/>
    </row>
    <row r="39626" spans="1:1">
      <c r="A39626" s="234"/>
    </row>
    <row r="39627" spans="1:1">
      <c r="A39627" s="234"/>
    </row>
    <row r="39628" spans="1:1">
      <c r="A39628" s="234"/>
    </row>
    <row r="39629" spans="1:1">
      <c r="A39629" s="234"/>
    </row>
    <row r="39630" spans="1:1">
      <c r="A39630" s="234"/>
    </row>
    <row r="39631" spans="1:1">
      <c r="A39631" s="234"/>
    </row>
    <row r="39632" spans="1:1">
      <c r="A39632" s="234"/>
    </row>
    <row r="39633" spans="1:1">
      <c r="A39633" s="234"/>
    </row>
    <row r="39634" spans="1:1">
      <c r="A39634" s="234"/>
    </row>
    <row r="39635" spans="1:1">
      <c r="A39635" s="234"/>
    </row>
    <row r="39636" spans="1:1">
      <c r="A39636" s="234"/>
    </row>
    <row r="39637" spans="1:1">
      <c r="A39637" s="234"/>
    </row>
    <row r="39638" spans="1:1">
      <c r="A39638" s="234"/>
    </row>
    <row r="39639" spans="1:1">
      <c r="A39639" s="234"/>
    </row>
    <row r="39640" spans="1:1">
      <c r="A39640" s="234"/>
    </row>
    <row r="39641" spans="1:1">
      <c r="A39641" s="234"/>
    </row>
    <row r="39642" spans="1:1">
      <c r="A39642" s="234"/>
    </row>
    <row r="39643" spans="1:1">
      <c r="A39643" s="234"/>
    </row>
    <row r="39644" spans="1:1">
      <c r="A39644" s="234"/>
    </row>
    <row r="39645" spans="1:1">
      <c r="A39645" s="234"/>
    </row>
    <row r="39646" spans="1:1">
      <c r="A39646" s="234"/>
    </row>
    <row r="39647" spans="1:1">
      <c r="A39647" s="234"/>
    </row>
    <row r="39648" spans="1:1">
      <c r="A39648" s="234"/>
    </row>
    <row r="39649" spans="1:1">
      <c r="A39649" s="234"/>
    </row>
    <row r="39650" spans="1:1">
      <c r="A39650" s="234"/>
    </row>
    <row r="39651" spans="1:1">
      <c r="A39651" s="234"/>
    </row>
    <row r="39652" spans="1:1">
      <c r="A39652" s="234"/>
    </row>
    <row r="39653" spans="1:1">
      <c r="A39653" s="234"/>
    </row>
    <row r="39654" spans="1:1">
      <c r="A39654" s="234"/>
    </row>
    <row r="39655" spans="1:1">
      <c r="A39655" s="234"/>
    </row>
    <row r="39656" spans="1:1">
      <c r="A39656" s="234"/>
    </row>
    <row r="39657" spans="1:1">
      <c r="A39657" s="234"/>
    </row>
    <row r="39658" spans="1:1">
      <c r="A39658" s="234"/>
    </row>
    <row r="39659" spans="1:1">
      <c r="A39659" s="234"/>
    </row>
    <row r="39660" spans="1:1">
      <c r="A39660" s="234"/>
    </row>
    <row r="39661" spans="1:1">
      <c r="A39661" s="234"/>
    </row>
    <row r="39662" spans="1:1">
      <c r="A39662" s="234"/>
    </row>
    <row r="39663" spans="1:1">
      <c r="A39663" s="234"/>
    </row>
    <row r="39664" spans="1:1">
      <c r="A39664" s="234"/>
    </row>
    <row r="39665" spans="1:1">
      <c r="A39665" s="234"/>
    </row>
    <row r="39666" spans="1:1">
      <c r="A39666" s="234"/>
    </row>
    <row r="39667" spans="1:1">
      <c r="A39667" s="234"/>
    </row>
    <row r="39668" spans="1:1">
      <c r="A39668" s="234"/>
    </row>
    <row r="39669" spans="1:1">
      <c r="A39669" s="234"/>
    </row>
    <row r="39670" spans="1:1">
      <c r="A39670" s="234"/>
    </row>
    <row r="39671" spans="1:1">
      <c r="A39671" s="234"/>
    </row>
    <row r="39672" spans="1:1">
      <c r="A39672" s="234"/>
    </row>
    <row r="39673" spans="1:1">
      <c r="A39673" s="234"/>
    </row>
    <row r="39674" spans="1:1">
      <c r="A39674" s="234"/>
    </row>
    <row r="39675" spans="1:1">
      <c r="A39675" s="234"/>
    </row>
    <row r="39676" spans="1:1">
      <c r="A39676" s="234"/>
    </row>
    <row r="39677" spans="1:1">
      <c r="A39677" s="234"/>
    </row>
    <row r="39678" spans="1:1">
      <c r="A39678" s="234"/>
    </row>
    <row r="39679" spans="1:1">
      <c r="A39679" s="234"/>
    </row>
    <row r="39680" spans="1:1">
      <c r="A39680" s="234"/>
    </row>
    <row r="39681" spans="1:1">
      <c r="A39681" s="234"/>
    </row>
    <row r="39682" spans="1:1">
      <c r="A39682" s="234"/>
    </row>
    <row r="39683" spans="1:1">
      <c r="A39683" s="234"/>
    </row>
    <row r="39684" spans="1:1">
      <c r="A39684" s="234"/>
    </row>
    <row r="39685" spans="1:1">
      <c r="A39685" s="234"/>
    </row>
    <row r="39686" spans="1:1">
      <c r="A39686" s="234"/>
    </row>
    <row r="39687" spans="1:1">
      <c r="A39687" s="234"/>
    </row>
    <row r="39688" spans="1:1">
      <c r="A39688" s="234"/>
    </row>
    <row r="39689" spans="1:1">
      <c r="A39689" s="234"/>
    </row>
    <row r="39690" spans="1:1">
      <c r="A39690" s="234"/>
    </row>
    <row r="39691" spans="1:1">
      <c r="A39691" s="234"/>
    </row>
    <row r="39692" spans="1:1">
      <c r="A39692" s="234"/>
    </row>
    <row r="39693" spans="1:1">
      <c r="A39693" s="234"/>
    </row>
    <row r="39694" spans="1:1">
      <c r="A39694" s="234"/>
    </row>
    <row r="39695" spans="1:1">
      <c r="A39695" s="234"/>
    </row>
    <row r="39696" spans="1:1">
      <c r="A39696" s="234"/>
    </row>
    <row r="39697" spans="1:1">
      <c r="A39697" s="234"/>
    </row>
    <row r="39698" spans="1:1">
      <c r="A39698" s="234"/>
    </row>
    <row r="39699" spans="1:1">
      <c r="A39699" s="234"/>
    </row>
    <row r="39700" spans="1:1">
      <c r="A39700" s="234"/>
    </row>
    <row r="39701" spans="1:1">
      <c r="A39701" s="234"/>
    </row>
    <row r="39702" spans="1:1">
      <c r="A39702" s="234"/>
    </row>
    <row r="39703" spans="1:1">
      <c r="A39703" s="234"/>
    </row>
    <row r="39704" spans="1:1">
      <c r="A39704" s="234"/>
    </row>
    <row r="39705" spans="1:1">
      <c r="A39705" s="234"/>
    </row>
    <row r="39706" spans="1:1">
      <c r="A39706" s="234"/>
    </row>
    <row r="39707" spans="1:1">
      <c r="A39707" s="234"/>
    </row>
    <row r="39708" spans="1:1">
      <c r="A39708" s="234"/>
    </row>
    <row r="39709" spans="1:1">
      <c r="A39709" s="234"/>
    </row>
    <row r="39710" spans="1:1">
      <c r="A39710" s="234"/>
    </row>
    <row r="39711" spans="1:1">
      <c r="A39711" s="234"/>
    </row>
    <row r="39712" spans="1:1">
      <c r="A39712" s="234"/>
    </row>
    <row r="39713" spans="1:1">
      <c r="A39713" s="234"/>
    </row>
    <row r="39714" spans="1:1">
      <c r="A39714" s="234"/>
    </row>
    <row r="39715" spans="1:1">
      <c r="A39715" s="234"/>
    </row>
    <row r="39716" spans="1:1">
      <c r="A39716" s="234"/>
    </row>
    <row r="39717" spans="1:1">
      <c r="A39717" s="234"/>
    </row>
    <row r="39718" spans="1:1">
      <c r="A39718" s="234"/>
    </row>
    <row r="39719" spans="1:1">
      <c r="A39719" s="234"/>
    </row>
    <row r="39720" spans="1:1">
      <c r="A39720" s="234"/>
    </row>
    <row r="39721" spans="1:1">
      <c r="A39721" s="234"/>
    </row>
    <row r="39722" spans="1:1">
      <c r="A39722" s="234"/>
    </row>
    <row r="39723" spans="1:1">
      <c r="A39723" s="234"/>
    </row>
    <row r="39724" spans="1:1">
      <c r="A39724" s="234"/>
    </row>
    <row r="39725" spans="1:1">
      <c r="A39725" s="234"/>
    </row>
    <row r="39726" spans="1:1">
      <c r="A39726" s="234"/>
    </row>
    <row r="39727" spans="1:1">
      <c r="A39727" s="234"/>
    </row>
    <row r="39728" spans="1:1">
      <c r="A39728" s="234"/>
    </row>
    <row r="39729" spans="1:1">
      <c r="A39729" s="234"/>
    </row>
    <row r="39730" spans="1:1">
      <c r="A39730" s="234"/>
    </row>
    <row r="39731" spans="1:1">
      <c r="A39731" s="234"/>
    </row>
    <row r="39732" spans="1:1">
      <c r="A39732" s="234"/>
    </row>
    <row r="39733" spans="1:1">
      <c r="A39733" s="234"/>
    </row>
    <row r="39734" spans="1:1">
      <c r="A39734" s="234"/>
    </row>
    <row r="39735" spans="1:1">
      <c r="A39735" s="234"/>
    </row>
    <row r="39736" spans="1:1">
      <c r="A39736" s="234"/>
    </row>
    <row r="39737" spans="1:1">
      <c r="A39737" s="234"/>
    </row>
    <row r="39738" spans="1:1">
      <c r="A39738" s="234"/>
    </row>
    <row r="39739" spans="1:1">
      <c r="A39739" s="234"/>
    </row>
    <row r="39740" spans="1:1">
      <c r="A39740" s="234"/>
    </row>
    <row r="39741" spans="1:1">
      <c r="A39741" s="234"/>
    </row>
    <row r="39742" spans="1:1">
      <c r="A39742" s="234"/>
    </row>
    <row r="39743" spans="1:1">
      <c r="A39743" s="234"/>
    </row>
    <row r="39744" spans="1:1">
      <c r="A39744" s="234"/>
    </row>
    <row r="39745" spans="1:1">
      <c r="A39745" s="234"/>
    </row>
    <row r="39746" spans="1:1">
      <c r="A39746" s="234"/>
    </row>
    <row r="39747" spans="1:1">
      <c r="A39747" s="234"/>
    </row>
    <row r="39748" spans="1:1">
      <c r="A39748" s="234"/>
    </row>
    <row r="39749" spans="1:1">
      <c r="A39749" s="234"/>
    </row>
    <row r="39750" spans="1:1">
      <c r="A39750" s="234"/>
    </row>
    <row r="39751" spans="1:1">
      <c r="A39751" s="234"/>
    </row>
    <row r="39752" spans="1:1">
      <c r="A39752" s="234"/>
    </row>
    <row r="39753" spans="1:1">
      <c r="A39753" s="234"/>
    </row>
    <row r="39754" spans="1:1">
      <c r="A39754" s="234"/>
    </row>
    <row r="39755" spans="1:1">
      <c r="A39755" s="234"/>
    </row>
    <row r="39756" spans="1:1">
      <c r="A39756" s="234"/>
    </row>
    <row r="39757" spans="1:1">
      <c r="A39757" s="234"/>
    </row>
    <row r="39758" spans="1:1">
      <c r="A39758" s="234"/>
    </row>
    <row r="39759" spans="1:1">
      <c r="A39759" s="234"/>
    </row>
    <row r="39760" spans="1:1">
      <c r="A39760" s="234"/>
    </row>
    <row r="39761" spans="1:1">
      <c r="A39761" s="234"/>
    </row>
    <row r="39762" spans="1:1">
      <c r="A39762" s="234"/>
    </row>
    <row r="39763" spans="1:1">
      <c r="A39763" s="234"/>
    </row>
    <row r="39764" spans="1:1">
      <c r="A39764" s="234"/>
    </row>
    <row r="39765" spans="1:1">
      <c r="A39765" s="234"/>
    </row>
    <row r="39766" spans="1:1">
      <c r="A39766" s="234"/>
    </row>
    <row r="39767" spans="1:1">
      <c r="A39767" s="234"/>
    </row>
    <row r="39768" spans="1:1">
      <c r="A39768" s="234"/>
    </row>
    <row r="39769" spans="1:1">
      <c r="A39769" s="234"/>
    </row>
    <row r="39770" spans="1:1">
      <c r="A39770" s="234"/>
    </row>
    <row r="39771" spans="1:1">
      <c r="A39771" s="234"/>
    </row>
    <row r="39772" spans="1:1">
      <c r="A39772" s="234"/>
    </row>
    <row r="39773" spans="1:1">
      <c r="A39773" s="234"/>
    </row>
    <row r="39774" spans="1:1">
      <c r="A39774" s="234"/>
    </row>
    <row r="39775" spans="1:1">
      <c r="A39775" s="234"/>
    </row>
    <row r="39776" spans="1:1">
      <c r="A39776" s="234"/>
    </row>
    <row r="39777" spans="1:1">
      <c r="A39777" s="234"/>
    </row>
    <row r="39778" spans="1:1">
      <c r="A39778" s="234"/>
    </row>
    <row r="39779" spans="1:1">
      <c r="A39779" s="234"/>
    </row>
    <row r="39780" spans="1:1">
      <c r="A39780" s="234"/>
    </row>
    <row r="39781" spans="1:1">
      <c r="A39781" s="234"/>
    </row>
    <row r="39782" spans="1:1">
      <c r="A39782" s="234"/>
    </row>
    <row r="39783" spans="1:1">
      <c r="A39783" s="234"/>
    </row>
    <row r="39784" spans="1:1">
      <c r="A39784" s="234"/>
    </row>
    <row r="39785" spans="1:1">
      <c r="A39785" s="234"/>
    </row>
    <row r="39786" spans="1:1">
      <c r="A39786" s="234"/>
    </row>
    <row r="39787" spans="1:1">
      <c r="A39787" s="234"/>
    </row>
    <row r="39788" spans="1:1">
      <c r="A39788" s="234"/>
    </row>
    <row r="39789" spans="1:1">
      <c r="A39789" s="234"/>
    </row>
    <row r="39790" spans="1:1">
      <c r="A39790" s="234"/>
    </row>
    <row r="39791" spans="1:1">
      <c r="A39791" s="234"/>
    </row>
    <row r="39792" spans="1:1">
      <c r="A39792" s="234"/>
    </row>
    <row r="39793" spans="1:1">
      <c r="A39793" s="234"/>
    </row>
    <row r="39794" spans="1:1">
      <c r="A39794" s="234"/>
    </row>
    <row r="39795" spans="1:1">
      <c r="A39795" s="234"/>
    </row>
    <row r="39796" spans="1:1">
      <c r="A39796" s="234"/>
    </row>
    <row r="39797" spans="1:1">
      <c r="A39797" s="234"/>
    </row>
    <row r="39798" spans="1:1">
      <c r="A39798" s="234"/>
    </row>
    <row r="39799" spans="1:1">
      <c r="A39799" s="234"/>
    </row>
    <row r="39800" spans="1:1">
      <c r="A39800" s="234"/>
    </row>
    <row r="39801" spans="1:1">
      <c r="A39801" s="234"/>
    </row>
    <row r="39802" spans="1:1">
      <c r="A39802" s="234"/>
    </row>
    <row r="39803" spans="1:1">
      <c r="A39803" s="234"/>
    </row>
    <row r="39804" spans="1:1">
      <c r="A39804" s="234"/>
    </row>
    <row r="39805" spans="1:1">
      <c r="A39805" s="234"/>
    </row>
    <row r="39806" spans="1:1">
      <c r="A39806" s="234"/>
    </row>
    <row r="39807" spans="1:1">
      <c r="A39807" s="234"/>
    </row>
    <row r="39808" spans="1:1">
      <c r="A39808" s="234"/>
    </row>
    <row r="39809" spans="1:1">
      <c r="A39809" s="234"/>
    </row>
    <row r="39810" spans="1:1">
      <c r="A39810" s="234"/>
    </row>
    <row r="39811" spans="1:1">
      <c r="A39811" s="234"/>
    </row>
    <row r="39812" spans="1:1">
      <c r="A39812" s="234"/>
    </row>
    <row r="39813" spans="1:1">
      <c r="A39813" s="234"/>
    </row>
    <row r="39814" spans="1:1">
      <c r="A39814" s="234"/>
    </row>
    <row r="39815" spans="1:1">
      <c r="A39815" s="234"/>
    </row>
    <row r="39816" spans="1:1">
      <c r="A39816" s="234"/>
    </row>
    <row r="39817" spans="1:1">
      <c r="A39817" s="234"/>
    </row>
    <row r="39818" spans="1:1">
      <c r="A39818" s="234"/>
    </row>
    <row r="39819" spans="1:1">
      <c r="A39819" s="234"/>
    </row>
    <row r="39820" spans="1:1">
      <c r="A39820" s="234"/>
    </row>
    <row r="39821" spans="1:1">
      <c r="A39821" s="234"/>
    </row>
    <row r="39822" spans="1:1">
      <c r="A39822" s="234"/>
    </row>
    <row r="39823" spans="1:1">
      <c r="A39823" s="234"/>
    </row>
    <row r="39824" spans="1:1">
      <c r="A39824" s="234"/>
    </row>
    <row r="39825" spans="1:1">
      <c r="A39825" s="234"/>
    </row>
    <row r="39826" spans="1:1">
      <c r="A39826" s="234"/>
    </row>
    <row r="39827" spans="1:1">
      <c r="A39827" s="234"/>
    </row>
    <row r="39828" spans="1:1">
      <c r="A39828" s="234"/>
    </row>
    <row r="39829" spans="1:1">
      <c r="A39829" s="234"/>
    </row>
    <row r="39830" spans="1:1">
      <c r="A39830" s="234"/>
    </row>
    <row r="39831" spans="1:1">
      <c r="A39831" s="234"/>
    </row>
    <row r="39832" spans="1:1">
      <c r="A39832" s="234"/>
    </row>
    <row r="39833" spans="1:1">
      <c r="A39833" s="234"/>
    </row>
    <row r="39834" spans="1:1">
      <c r="A39834" s="234"/>
    </row>
    <row r="39835" spans="1:1">
      <c r="A39835" s="234"/>
    </row>
    <row r="39836" spans="1:1">
      <c r="A39836" s="234"/>
    </row>
    <row r="39837" spans="1:1">
      <c r="A39837" s="234"/>
    </row>
    <row r="39838" spans="1:1">
      <c r="A39838" s="234"/>
    </row>
    <row r="39839" spans="1:1">
      <c r="A39839" s="234"/>
    </row>
    <row r="39840" spans="1:1">
      <c r="A39840" s="234"/>
    </row>
    <row r="39841" spans="1:1">
      <c r="A39841" s="234"/>
    </row>
    <row r="39842" spans="1:1">
      <c r="A39842" s="234"/>
    </row>
    <row r="39843" spans="1:1">
      <c r="A39843" s="234"/>
    </row>
    <row r="39844" spans="1:1">
      <c r="A39844" s="234"/>
    </row>
    <row r="39845" spans="1:1">
      <c r="A39845" s="234"/>
    </row>
    <row r="39846" spans="1:1">
      <c r="A39846" s="234"/>
    </row>
    <row r="39847" spans="1:1">
      <c r="A39847" s="234"/>
    </row>
    <row r="39848" spans="1:1">
      <c r="A39848" s="234"/>
    </row>
    <row r="39849" spans="1:1">
      <c r="A39849" s="234"/>
    </row>
    <row r="39850" spans="1:1">
      <c r="A39850" s="234"/>
    </row>
    <row r="39851" spans="1:1">
      <c r="A39851" s="234"/>
    </row>
    <row r="39852" spans="1:1">
      <c r="A39852" s="234"/>
    </row>
    <row r="39853" spans="1:1">
      <c r="A39853" s="234"/>
    </row>
    <row r="39854" spans="1:1">
      <c r="A39854" s="234"/>
    </row>
    <row r="39855" spans="1:1">
      <c r="A39855" s="234"/>
    </row>
    <row r="39856" spans="1:1">
      <c r="A39856" s="234"/>
    </row>
    <row r="39857" spans="1:1">
      <c r="A39857" s="234"/>
    </row>
    <row r="39858" spans="1:1">
      <c r="A39858" s="234"/>
    </row>
    <row r="39859" spans="1:1">
      <c r="A39859" s="234"/>
    </row>
    <row r="39860" spans="1:1">
      <c r="A39860" s="234"/>
    </row>
    <row r="39861" spans="1:1">
      <c r="A39861" s="234"/>
    </row>
    <row r="39862" spans="1:1">
      <c r="A39862" s="234"/>
    </row>
    <row r="39863" spans="1:1">
      <c r="A39863" s="234"/>
    </row>
    <row r="39864" spans="1:1">
      <c r="A39864" s="234"/>
    </row>
    <row r="39865" spans="1:1">
      <c r="A39865" s="234"/>
    </row>
    <row r="39866" spans="1:1">
      <c r="A39866" s="234"/>
    </row>
    <row r="39867" spans="1:1">
      <c r="A39867" s="234"/>
    </row>
    <row r="39868" spans="1:1">
      <c r="A39868" s="234"/>
    </row>
    <row r="39869" spans="1:1">
      <c r="A39869" s="234"/>
    </row>
    <row r="39870" spans="1:1">
      <c r="A39870" s="234"/>
    </row>
    <row r="39871" spans="1:1">
      <c r="A39871" s="234"/>
    </row>
    <row r="39872" spans="1:1">
      <c r="A39872" s="234"/>
    </row>
    <row r="39873" spans="1:1">
      <c r="A39873" s="234"/>
    </row>
    <row r="39874" spans="1:1">
      <c r="A39874" s="234"/>
    </row>
    <row r="39875" spans="1:1">
      <c r="A39875" s="234"/>
    </row>
    <row r="39876" spans="1:1">
      <c r="A39876" s="234"/>
    </row>
    <row r="39877" spans="1:1">
      <c r="A39877" s="234"/>
    </row>
    <row r="39878" spans="1:1">
      <c r="A39878" s="234"/>
    </row>
    <row r="39879" spans="1:1">
      <c r="A39879" s="234"/>
    </row>
    <row r="39880" spans="1:1">
      <c r="A39880" s="234"/>
    </row>
    <row r="39881" spans="1:1">
      <c r="A39881" s="234"/>
    </row>
    <row r="39882" spans="1:1">
      <c r="A39882" s="234"/>
    </row>
    <row r="39883" spans="1:1">
      <c r="A39883" s="234"/>
    </row>
    <row r="39884" spans="1:1">
      <c r="A39884" s="234"/>
    </row>
    <row r="39885" spans="1:1">
      <c r="A39885" s="234"/>
    </row>
    <row r="39886" spans="1:1">
      <c r="A39886" s="234"/>
    </row>
    <row r="39887" spans="1:1">
      <c r="A39887" s="234"/>
    </row>
    <row r="39888" spans="1:1">
      <c r="A39888" s="234"/>
    </row>
    <row r="39889" spans="1:1">
      <c r="A39889" s="234"/>
    </row>
    <row r="39890" spans="1:1">
      <c r="A39890" s="234"/>
    </row>
    <row r="39891" spans="1:1">
      <c r="A39891" s="234"/>
    </row>
    <row r="39892" spans="1:1">
      <c r="A39892" s="234"/>
    </row>
    <row r="39893" spans="1:1">
      <c r="A39893" s="234"/>
    </row>
    <row r="39894" spans="1:1">
      <c r="A39894" s="234"/>
    </row>
    <row r="39895" spans="1:1">
      <c r="A39895" s="234"/>
    </row>
    <row r="39896" spans="1:1">
      <c r="A39896" s="234"/>
    </row>
    <row r="39897" spans="1:1">
      <c r="A39897" s="234"/>
    </row>
    <row r="39898" spans="1:1">
      <c r="A39898" s="234"/>
    </row>
    <row r="39899" spans="1:1">
      <c r="A39899" s="234"/>
    </row>
    <row r="39900" spans="1:1">
      <c r="A39900" s="234"/>
    </row>
    <row r="39901" spans="1:1">
      <c r="A39901" s="234"/>
    </row>
    <row r="39902" spans="1:1">
      <c r="A39902" s="234"/>
    </row>
    <row r="39903" spans="1:1">
      <c r="A39903" s="234"/>
    </row>
    <row r="39904" spans="1:1">
      <c r="A39904" s="234"/>
    </row>
    <row r="39905" spans="1:1">
      <c r="A39905" s="234"/>
    </row>
    <row r="39906" spans="1:1">
      <c r="A39906" s="234"/>
    </row>
    <row r="39907" spans="1:1">
      <c r="A39907" s="234"/>
    </row>
    <row r="39908" spans="1:1">
      <c r="A39908" s="234"/>
    </row>
    <row r="39909" spans="1:1">
      <c r="A39909" s="234"/>
    </row>
    <row r="39910" spans="1:1">
      <c r="A39910" s="234"/>
    </row>
    <row r="39911" spans="1:1">
      <c r="A39911" s="234"/>
    </row>
    <row r="39912" spans="1:1">
      <c r="A39912" s="234"/>
    </row>
    <row r="39913" spans="1:1">
      <c r="A39913" s="234"/>
    </row>
    <row r="39914" spans="1:1">
      <c r="A39914" s="234"/>
    </row>
    <row r="39915" spans="1:1">
      <c r="A39915" s="234"/>
    </row>
    <row r="39916" spans="1:1">
      <c r="A39916" s="234"/>
    </row>
    <row r="39917" spans="1:1">
      <c r="A39917" s="234"/>
    </row>
    <row r="39918" spans="1:1">
      <c r="A39918" s="234"/>
    </row>
    <row r="39919" spans="1:1">
      <c r="A39919" s="234"/>
    </row>
    <row r="39920" spans="1:1">
      <c r="A39920" s="234"/>
    </row>
    <row r="39921" spans="1:1">
      <c r="A39921" s="234"/>
    </row>
    <row r="39922" spans="1:1">
      <c r="A39922" s="234"/>
    </row>
    <row r="39923" spans="1:1">
      <c r="A39923" s="234"/>
    </row>
    <row r="39924" spans="1:1">
      <c r="A39924" s="234"/>
    </row>
    <row r="39925" spans="1:1">
      <c r="A39925" s="234"/>
    </row>
    <row r="39926" spans="1:1">
      <c r="A39926" s="234"/>
    </row>
    <row r="39927" spans="1:1">
      <c r="A39927" s="234"/>
    </row>
    <row r="39928" spans="1:1">
      <c r="A39928" s="234"/>
    </row>
    <row r="39929" spans="1:1">
      <c r="A39929" s="234"/>
    </row>
    <row r="39930" spans="1:1">
      <c r="A39930" s="234"/>
    </row>
    <row r="39931" spans="1:1">
      <c r="A39931" s="234"/>
    </row>
    <row r="39932" spans="1:1">
      <c r="A39932" s="234"/>
    </row>
    <row r="39933" spans="1:1">
      <c r="A39933" s="234"/>
    </row>
    <row r="39934" spans="1:1">
      <c r="A39934" s="234"/>
    </row>
    <row r="39935" spans="1:1">
      <c r="A39935" s="234"/>
    </row>
    <row r="39936" spans="1:1">
      <c r="A39936" s="234"/>
    </row>
    <row r="39937" spans="1:1">
      <c r="A39937" s="234"/>
    </row>
    <row r="39938" spans="1:1">
      <c r="A39938" s="234"/>
    </row>
    <row r="39939" spans="1:1">
      <c r="A39939" s="234"/>
    </row>
    <row r="39940" spans="1:1">
      <c r="A39940" s="234"/>
    </row>
    <row r="39941" spans="1:1">
      <c r="A39941" s="234"/>
    </row>
    <row r="39942" spans="1:1">
      <c r="A39942" s="234"/>
    </row>
    <row r="39943" spans="1:1">
      <c r="A39943" s="234"/>
    </row>
    <row r="39944" spans="1:1">
      <c r="A39944" s="234"/>
    </row>
    <row r="39945" spans="1:1">
      <c r="A39945" s="234"/>
    </row>
    <row r="39946" spans="1:1">
      <c r="A39946" s="234"/>
    </row>
    <row r="39947" spans="1:1">
      <c r="A39947" s="234"/>
    </row>
    <row r="39948" spans="1:1">
      <c r="A39948" s="234"/>
    </row>
    <row r="39949" spans="1:1">
      <c r="A39949" s="234"/>
    </row>
    <row r="39950" spans="1:1">
      <c r="A39950" s="234"/>
    </row>
    <row r="39951" spans="1:1">
      <c r="A39951" s="234"/>
    </row>
    <row r="39952" spans="1:1">
      <c r="A39952" s="234"/>
    </row>
    <row r="39953" spans="1:1">
      <c r="A39953" s="234"/>
    </row>
    <row r="39954" spans="1:1">
      <c r="A39954" s="234"/>
    </row>
    <row r="39955" spans="1:1">
      <c r="A39955" s="234"/>
    </row>
    <row r="39956" spans="1:1">
      <c r="A39956" s="234"/>
    </row>
    <row r="39957" spans="1:1">
      <c r="A39957" s="234"/>
    </row>
    <row r="39958" spans="1:1">
      <c r="A39958" s="234"/>
    </row>
    <row r="39959" spans="1:1">
      <c r="A39959" s="234"/>
    </row>
    <row r="39960" spans="1:1">
      <c r="A39960" s="234"/>
    </row>
    <row r="39961" spans="1:1">
      <c r="A39961" s="234"/>
    </row>
    <row r="39962" spans="1:1">
      <c r="A39962" s="234"/>
    </row>
    <row r="39963" spans="1:1">
      <c r="A39963" s="234"/>
    </row>
    <row r="39964" spans="1:1">
      <c r="A39964" s="234"/>
    </row>
    <row r="39965" spans="1:1">
      <c r="A39965" s="234"/>
    </row>
    <row r="39966" spans="1:1">
      <c r="A39966" s="234"/>
    </row>
    <row r="39967" spans="1:1">
      <c r="A39967" s="234"/>
    </row>
    <row r="39968" spans="1:1">
      <c r="A39968" s="234"/>
    </row>
    <row r="39969" spans="1:1">
      <c r="A39969" s="234"/>
    </row>
    <row r="39970" spans="1:1">
      <c r="A39970" s="234"/>
    </row>
    <row r="39971" spans="1:1">
      <c r="A39971" s="234"/>
    </row>
    <row r="39972" spans="1:1">
      <c r="A39972" s="234"/>
    </row>
    <row r="39973" spans="1:1">
      <c r="A39973" s="234"/>
    </row>
    <row r="39974" spans="1:1">
      <c r="A39974" s="234"/>
    </row>
    <row r="39975" spans="1:1">
      <c r="A39975" s="234"/>
    </row>
    <row r="39976" spans="1:1">
      <c r="A39976" s="234"/>
    </row>
    <row r="39977" spans="1:1">
      <c r="A39977" s="234"/>
    </row>
    <row r="39978" spans="1:1">
      <c r="A39978" s="234"/>
    </row>
    <row r="39979" spans="1:1">
      <c r="A39979" s="234"/>
    </row>
    <row r="39980" spans="1:1">
      <c r="A39980" s="234"/>
    </row>
    <row r="39981" spans="1:1">
      <c r="A39981" s="234"/>
    </row>
    <row r="39982" spans="1:1">
      <c r="A39982" s="234"/>
    </row>
    <row r="39983" spans="1:1">
      <c r="A39983" s="234"/>
    </row>
    <row r="39984" spans="1:1">
      <c r="A39984" s="234"/>
    </row>
    <row r="39985" spans="1:1">
      <c r="A39985" s="234"/>
    </row>
    <row r="39986" spans="1:1">
      <c r="A39986" s="234"/>
    </row>
    <row r="39987" spans="1:1">
      <c r="A39987" s="234"/>
    </row>
    <row r="39988" spans="1:1">
      <c r="A39988" s="234"/>
    </row>
    <row r="39989" spans="1:1">
      <c r="A39989" s="234"/>
    </row>
    <row r="39990" spans="1:1">
      <c r="A39990" s="234"/>
    </row>
    <row r="39991" spans="1:1">
      <c r="A39991" s="234"/>
    </row>
    <row r="39992" spans="1:1">
      <c r="A39992" s="234"/>
    </row>
    <row r="39993" spans="1:1">
      <c r="A39993" s="234"/>
    </row>
    <row r="39994" spans="1:1">
      <c r="A39994" s="234"/>
    </row>
    <row r="39995" spans="1:1">
      <c r="A39995" s="234"/>
    </row>
    <row r="39996" spans="1:1">
      <c r="A39996" s="234"/>
    </row>
    <row r="39997" spans="1:1">
      <c r="A39997" s="234"/>
    </row>
    <row r="39998" spans="1:1">
      <c r="A39998" s="234"/>
    </row>
    <row r="39999" spans="1:1">
      <c r="A39999" s="234"/>
    </row>
    <row r="40000" spans="1:1">
      <c r="A40000" s="234"/>
    </row>
    <row r="40001" spans="1:1">
      <c r="A40001" s="234"/>
    </row>
    <row r="40002" spans="1:1">
      <c r="A40002" s="234"/>
    </row>
    <row r="40003" spans="1:1">
      <c r="A40003" s="234"/>
    </row>
    <row r="40004" spans="1:1">
      <c r="A40004" s="234"/>
    </row>
    <row r="40005" spans="1:1">
      <c r="A40005" s="234"/>
    </row>
    <row r="40006" spans="1:1">
      <c r="A40006" s="234"/>
    </row>
    <row r="40007" spans="1:1">
      <c r="A40007" s="234"/>
    </row>
    <row r="40008" spans="1:1">
      <c r="A40008" s="234"/>
    </row>
    <row r="40009" spans="1:1">
      <c r="A40009" s="234"/>
    </row>
    <row r="40010" spans="1:1">
      <c r="A40010" s="234"/>
    </row>
    <row r="40011" spans="1:1">
      <c r="A40011" s="234"/>
    </row>
    <row r="40012" spans="1:1">
      <c r="A40012" s="234"/>
    </row>
    <row r="40013" spans="1:1">
      <c r="A40013" s="234"/>
    </row>
    <row r="40014" spans="1:1">
      <c r="A40014" s="234"/>
    </row>
    <row r="40015" spans="1:1">
      <c r="A40015" s="234"/>
    </row>
    <row r="40016" spans="1:1">
      <c r="A40016" s="234"/>
    </row>
    <row r="40017" spans="1:1">
      <c r="A40017" s="234"/>
    </row>
    <row r="40018" spans="1:1">
      <c r="A40018" s="234"/>
    </row>
    <row r="40019" spans="1:1">
      <c r="A40019" s="234"/>
    </row>
    <row r="40020" spans="1:1">
      <c r="A40020" s="234"/>
    </row>
    <row r="40021" spans="1:1">
      <c r="A40021" s="234"/>
    </row>
    <row r="40022" spans="1:1">
      <c r="A40022" s="234"/>
    </row>
    <row r="40023" spans="1:1">
      <c r="A40023" s="234"/>
    </row>
    <row r="40024" spans="1:1">
      <c r="A40024" s="234"/>
    </row>
    <row r="40025" spans="1:1">
      <c r="A40025" s="234"/>
    </row>
    <row r="40026" spans="1:1">
      <c r="A40026" s="234"/>
    </row>
    <row r="40027" spans="1:1">
      <c r="A40027" s="234"/>
    </row>
    <row r="40028" spans="1:1">
      <c r="A40028" s="234"/>
    </row>
    <row r="40029" spans="1:1">
      <c r="A40029" s="234"/>
    </row>
    <row r="40030" spans="1:1">
      <c r="A40030" s="234"/>
    </row>
    <row r="40031" spans="1:1">
      <c r="A40031" s="234"/>
    </row>
    <row r="40032" spans="1:1">
      <c r="A40032" s="234"/>
    </row>
    <row r="40033" spans="1:1">
      <c r="A40033" s="234"/>
    </row>
    <row r="40034" spans="1:1">
      <c r="A40034" s="234"/>
    </row>
    <row r="40035" spans="1:1">
      <c r="A40035" s="234"/>
    </row>
    <row r="40036" spans="1:1">
      <c r="A40036" s="234"/>
    </row>
    <row r="40037" spans="1:1">
      <c r="A40037" s="234"/>
    </row>
    <row r="40038" spans="1:1">
      <c r="A40038" s="234"/>
    </row>
    <row r="40039" spans="1:1">
      <c r="A40039" s="234"/>
    </row>
    <row r="40040" spans="1:1">
      <c r="A40040" s="234"/>
    </row>
    <row r="40041" spans="1:1">
      <c r="A40041" s="234"/>
    </row>
    <row r="40042" spans="1:1">
      <c r="A40042" s="234"/>
    </row>
    <row r="40043" spans="1:1">
      <c r="A40043" s="234"/>
    </row>
    <row r="40044" spans="1:1">
      <c r="A40044" s="234"/>
    </row>
    <row r="40045" spans="1:1">
      <c r="A40045" s="234"/>
    </row>
    <row r="40046" spans="1:1">
      <c r="A40046" s="234"/>
    </row>
    <row r="40047" spans="1:1">
      <c r="A40047" s="234"/>
    </row>
    <row r="40048" spans="1:1">
      <c r="A40048" s="234"/>
    </row>
    <row r="40049" spans="1:1">
      <c r="A40049" s="234"/>
    </row>
    <row r="40050" spans="1:1">
      <c r="A40050" s="234"/>
    </row>
    <row r="40051" spans="1:1">
      <c r="A40051" s="234"/>
    </row>
    <row r="40052" spans="1:1">
      <c r="A40052" s="234"/>
    </row>
    <row r="40053" spans="1:1">
      <c r="A40053" s="234"/>
    </row>
    <row r="40054" spans="1:1">
      <c r="A40054" s="234"/>
    </row>
    <row r="40055" spans="1:1">
      <c r="A40055" s="234"/>
    </row>
    <row r="40056" spans="1:1">
      <c r="A40056" s="234"/>
    </row>
    <row r="40057" spans="1:1">
      <c r="A40057" s="234"/>
    </row>
    <row r="40058" spans="1:1">
      <c r="A40058" s="234"/>
    </row>
    <row r="40059" spans="1:1">
      <c r="A40059" s="234"/>
    </row>
    <row r="40060" spans="1:1">
      <c r="A40060" s="234"/>
    </row>
    <row r="40061" spans="1:1">
      <c r="A40061" s="234"/>
    </row>
    <row r="40062" spans="1:1">
      <c r="A40062" s="234"/>
    </row>
    <row r="40063" spans="1:1">
      <c r="A40063" s="234"/>
    </row>
    <row r="40064" spans="1:1">
      <c r="A40064" s="234"/>
    </row>
    <row r="40065" spans="1:1">
      <c r="A40065" s="234"/>
    </row>
    <row r="40066" spans="1:1">
      <c r="A40066" s="234"/>
    </row>
    <row r="40067" spans="1:1">
      <c r="A40067" s="234"/>
    </row>
    <row r="40068" spans="1:1">
      <c r="A40068" s="234"/>
    </row>
    <row r="40069" spans="1:1">
      <c r="A40069" s="234"/>
    </row>
    <row r="40070" spans="1:1">
      <c r="A40070" s="234"/>
    </row>
    <row r="40071" spans="1:1">
      <c r="A40071" s="234"/>
    </row>
    <row r="40072" spans="1:1">
      <c r="A40072" s="234"/>
    </row>
    <row r="40073" spans="1:1">
      <c r="A40073" s="234"/>
    </row>
    <row r="40074" spans="1:1">
      <c r="A40074" s="234"/>
    </row>
    <row r="40075" spans="1:1">
      <c r="A40075" s="234"/>
    </row>
    <row r="40076" spans="1:1">
      <c r="A40076" s="234"/>
    </row>
    <row r="40077" spans="1:1">
      <c r="A40077" s="234"/>
    </row>
    <row r="40078" spans="1:1">
      <c r="A40078" s="234"/>
    </row>
    <row r="40079" spans="1:1">
      <c r="A40079" s="234"/>
    </row>
    <row r="40080" spans="1:1">
      <c r="A40080" s="234"/>
    </row>
    <row r="40081" spans="1:1">
      <c r="A40081" s="234"/>
    </row>
    <row r="40082" spans="1:1">
      <c r="A40082" s="234"/>
    </row>
    <row r="40083" spans="1:1">
      <c r="A40083" s="234"/>
    </row>
    <row r="40084" spans="1:1">
      <c r="A40084" s="234"/>
    </row>
    <row r="40085" spans="1:1">
      <c r="A40085" s="234"/>
    </row>
    <row r="40086" spans="1:1">
      <c r="A40086" s="234"/>
    </row>
    <row r="40087" spans="1:1">
      <c r="A40087" s="234"/>
    </row>
    <row r="40088" spans="1:1">
      <c r="A40088" s="234"/>
    </row>
    <row r="40089" spans="1:1">
      <c r="A40089" s="234"/>
    </row>
    <row r="40090" spans="1:1">
      <c r="A40090" s="234"/>
    </row>
    <row r="40091" spans="1:1">
      <c r="A40091" s="234"/>
    </row>
    <row r="40092" spans="1:1">
      <c r="A40092" s="234"/>
    </row>
    <row r="40093" spans="1:1">
      <c r="A40093" s="234"/>
    </row>
    <row r="40094" spans="1:1">
      <c r="A40094" s="234"/>
    </row>
    <row r="40095" spans="1:1">
      <c r="A40095" s="234"/>
    </row>
    <row r="40096" spans="1:1">
      <c r="A40096" s="234"/>
    </row>
    <row r="40097" spans="1:1">
      <c r="A40097" s="234"/>
    </row>
    <row r="40098" spans="1:1">
      <c r="A40098" s="234"/>
    </row>
    <row r="40099" spans="1:1">
      <c r="A40099" s="234"/>
    </row>
    <row r="40100" spans="1:1">
      <c r="A40100" s="234"/>
    </row>
    <row r="40101" spans="1:1">
      <c r="A40101" s="234"/>
    </row>
    <row r="40102" spans="1:1">
      <c r="A40102" s="234"/>
    </row>
    <row r="40103" spans="1:1">
      <c r="A40103" s="234"/>
    </row>
    <row r="40104" spans="1:1">
      <c r="A40104" s="234"/>
    </row>
    <row r="40105" spans="1:1">
      <c r="A40105" s="234"/>
    </row>
    <row r="40106" spans="1:1">
      <c r="A40106" s="234"/>
    </row>
    <row r="40107" spans="1:1">
      <c r="A40107" s="234"/>
    </row>
    <row r="40108" spans="1:1">
      <c r="A40108" s="234"/>
    </row>
    <row r="40109" spans="1:1">
      <c r="A40109" s="234"/>
    </row>
    <row r="40110" spans="1:1">
      <c r="A40110" s="234"/>
    </row>
    <row r="40111" spans="1:1">
      <c r="A40111" s="234"/>
    </row>
    <row r="40112" spans="1:1">
      <c r="A40112" s="234"/>
    </row>
    <row r="40113" spans="1:1">
      <c r="A40113" s="234"/>
    </row>
    <row r="40114" spans="1:1">
      <c r="A40114" s="234"/>
    </row>
    <row r="40115" spans="1:1">
      <c r="A40115" s="234"/>
    </row>
    <row r="40116" spans="1:1">
      <c r="A40116" s="234"/>
    </row>
    <row r="40117" spans="1:1">
      <c r="A40117" s="234"/>
    </row>
    <row r="40118" spans="1:1">
      <c r="A40118" s="234"/>
    </row>
    <row r="40119" spans="1:1">
      <c r="A40119" s="234"/>
    </row>
    <row r="40120" spans="1:1">
      <c r="A40120" s="234"/>
    </row>
    <row r="40121" spans="1:1">
      <c r="A40121" s="234"/>
    </row>
    <row r="40122" spans="1:1">
      <c r="A40122" s="234"/>
    </row>
    <row r="40123" spans="1:1">
      <c r="A40123" s="234"/>
    </row>
    <row r="40124" spans="1:1">
      <c r="A40124" s="234"/>
    </row>
    <row r="40125" spans="1:1">
      <c r="A40125" s="234"/>
    </row>
    <row r="40126" spans="1:1">
      <c r="A40126" s="234"/>
    </row>
    <row r="40127" spans="1:1">
      <c r="A40127" s="234"/>
    </row>
    <row r="40128" spans="1:1">
      <c r="A40128" s="234"/>
    </row>
    <row r="40129" spans="1:1">
      <c r="A40129" s="234"/>
    </row>
    <row r="40130" spans="1:1">
      <c r="A40130" s="234"/>
    </row>
    <row r="40131" spans="1:1">
      <c r="A40131" s="234"/>
    </row>
    <row r="40132" spans="1:1">
      <c r="A40132" s="234"/>
    </row>
    <row r="40133" spans="1:1">
      <c r="A40133" s="234"/>
    </row>
    <row r="40134" spans="1:1">
      <c r="A40134" s="234"/>
    </row>
    <row r="40135" spans="1:1">
      <c r="A40135" s="234"/>
    </row>
    <row r="40136" spans="1:1">
      <c r="A40136" s="234"/>
    </row>
    <row r="40137" spans="1:1">
      <c r="A40137" s="234"/>
    </row>
    <row r="40138" spans="1:1">
      <c r="A40138" s="234"/>
    </row>
    <row r="40139" spans="1:1">
      <c r="A40139" s="234"/>
    </row>
    <row r="40140" spans="1:1">
      <c r="A40140" s="234"/>
    </row>
    <row r="40141" spans="1:1">
      <c r="A40141" s="234"/>
    </row>
    <row r="40142" spans="1:1">
      <c r="A40142" s="234"/>
    </row>
    <row r="40143" spans="1:1">
      <c r="A40143" s="234"/>
    </row>
    <row r="40144" spans="1:1">
      <c r="A40144" s="234"/>
    </row>
    <row r="40145" spans="1:1">
      <c r="A40145" s="234"/>
    </row>
    <row r="40146" spans="1:1">
      <c r="A40146" s="234"/>
    </row>
    <row r="40147" spans="1:1">
      <c r="A40147" s="234"/>
    </row>
    <row r="40148" spans="1:1">
      <c r="A40148" s="234"/>
    </row>
    <row r="40149" spans="1:1">
      <c r="A40149" s="234"/>
    </row>
    <row r="40150" spans="1:1">
      <c r="A40150" s="234"/>
    </row>
    <row r="40151" spans="1:1">
      <c r="A40151" s="234"/>
    </row>
    <row r="40152" spans="1:1">
      <c r="A40152" s="234"/>
    </row>
    <row r="40153" spans="1:1">
      <c r="A40153" s="234"/>
    </row>
    <row r="40154" spans="1:1">
      <c r="A40154" s="234"/>
    </row>
    <row r="40155" spans="1:1">
      <c r="A40155" s="234"/>
    </row>
    <row r="40156" spans="1:1">
      <c r="A40156" s="234"/>
    </row>
    <row r="40157" spans="1:1">
      <c r="A40157" s="234"/>
    </row>
    <row r="40158" spans="1:1">
      <c r="A40158" s="234"/>
    </row>
    <row r="40159" spans="1:1">
      <c r="A40159" s="234"/>
    </row>
    <row r="40160" spans="1:1">
      <c r="A40160" s="234"/>
    </row>
    <row r="40161" spans="1:1">
      <c r="A40161" s="234"/>
    </row>
    <row r="40162" spans="1:1">
      <c r="A40162" s="234"/>
    </row>
    <row r="40163" spans="1:1">
      <c r="A40163" s="234"/>
    </row>
    <row r="40164" spans="1:1">
      <c r="A40164" s="234"/>
    </row>
    <row r="40165" spans="1:1">
      <c r="A40165" s="234"/>
    </row>
    <row r="40166" spans="1:1">
      <c r="A40166" s="234"/>
    </row>
    <row r="40167" spans="1:1">
      <c r="A40167" s="234"/>
    </row>
    <row r="40168" spans="1:1">
      <c r="A40168" s="234"/>
    </row>
    <row r="40169" spans="1:1">
      <c r="A40169" s="234"/>
    </row>
    <row r="40170" spans="1:1">
      <c r="A40170" s="234"/>
    </row>
    <row r="40171" spans="1:1">
      <c r="A40171" s="234"/>
    </row>
    <row r="40172" spans="1:1">
      <c r="A40172" s="234"/>
    </row>
    <row r="40173" spans="1:1">
      <c r="A40173" s="234"/>
    </row>
    <row r="40174" spans="1:1">
      <c r="A40174" s="234"/>
    </row>
    <row r="40175" spans="1:1">
      <c r="A40175" s="234"/>
    </row>
    <row r="40176" spans="1:1">
      <c r="A40176" s="234"/>
    </row>
    <row r="40177" spans="1:1">
      <c r="A40177" s="234"/>
    </row>
    <row r="40178" spans="1:1">
      <c r="A40178" s="234"/>
    </row>
    <row r="40179" spans="1:1">
      <c r="A40179" s="234"/>
    </row>
    <row r="40180" spans="1:1">
      <c r="A40180" s="234"/>
    </row>
    <row r="40181" spans="1:1">
      <c r="A40181" s="234"/>
    </row>
    <row r="40182" spans="1:1">
      <c r="A40182" s="234"/>
    </row>
    <row r="40183" spans="1:1">
      <c r="A40183" s="234"/>
    </row>
    <row r="40184" spans="1:1">
      <c r="A40184" s="234"/>
    </row>
    <row r="40185" spans="1:1">
      <c r="A40185" s="234"/>
    </row>
    <row r="40186" spans="1:1">
      <c r="A40186" s="234"/>
    </row>
    <row r="40187" spans="1:1">
      <c r="A40187" s="234"/>
    </row>
    <row r="40188" spans="1:1">
      <c r="A40188" s="234"/>
    </row>
    <row r="40189" spans="1:1">
      <c r="A40189" s="234"/>
    </row>
    <row r="40190" spans="1:1">
      <c r="A40190" s="234"/>
    </row>
    <row r="40191" spans="1:1">
      <c r="A40191" s="234"/>
    </row>
    <row r="40192" spans="1:1">
      <c r="A40192" s="234"/>
    </row>
    <row r="40193" spans="1:1">
      <c r="A40193" s="234"/>
    </row>
    <row r="40194" spans="1:1">
      <c r="A40194" s="234"/>
    </row>
    <row r="40195" spans="1:1">
      <c r="A40195" s="234"/>
    </row>
    <row r="40196" spans="1:1">
      <c r="A40196" s="234"/>
    </row>
    <row r="40197" spans="1:1">
      <c r="A40197" s="234"/>
    </row>
    <row r="40198" spans="1:1">
      <c r="A40198" s="234"/>
    </row>
    <row r="40199" spans="1:1">
      <c r="A40199" s="234"/>
    </row>
    <row r="40200" spans="1:1">
      <c r="A40200" s="234"/>
    </row>
    <row r="40201" spans="1:1">
      <c r="A40201" s="234"/>
    </row>
    <row r="40202" spans="1:1">
      <c r="A40202" s="234"/>
    </row>
    <row r="40203" spans="1:1">
      <c r="A40203" s="234"/>
    </row>
    <row r="40204" spans="1:1">
      <c r="A40204" s="234"/>
    </row>
    <row r="40205" spans="1:1">
      <c r="A40205" s="234"/>
    </row>
    <row r="40206" spans="1:1">
      <c r="A40206" s="234"/>
    </row>
    <row r="40207" spans="1:1">
      <c r="A40207" s="234"/>
    </row>
    <row r="40208" spans="1:1">
      <c r="A40208" s="234"/>
    </row>
    <row r="40209" spans="1:1">
      <c r="A40209" s="234"/>
    </row>
    <row r="40210" spans="1:1">
      <c r="A40210" s="234"/>
    </row>
    <row r="40211" spans="1:1">
      <c r="A40211" s="234"/>
    </row>
    <row r="40212" spans="1:1">
      <c r="A40212" s="234"/>
    </row>
    <row r="40213" spans="1:1">
      <c r="A40213" s="234"/>
    </row>
    <row r="40214" spans="1:1">
      <c r="A40214" s="234"/>
    </row>
    <row r="40215" spans="1:1">
      <c r="A40215" s="234"/>
    </row>
    <row r="40216" spans="1:1">
      <c r="A40216" s="234"/>
    </row>
    <row r="40217" spans="1:1">
      <c r="A40217" s="234"/>
    </row>
    <row r="40218" spans="1:1">
      <c r="A40218" s="234"/>
    </row>
    <row r="40219" spans="1:1">
      <c r="A40219" s="234"/>
    </row>
    <row r="40220" spans="1:1">
      <c r="A40220" s="234"/>
    </row>
    <row r="40221" spans="1:1">
      <c r="A40221" s="234"/>
    </row>
    <row r="40222" spans="1:1">
      <c r="A40222" s="234"/>
    </row>
    <row r="40223" spans="1:1">
      <c r="A40223" s="234"/>
    </row>
    <row r="40224" spans="1:1">
      <c r="A40224" s="234"/>
    </row>
    <row r="40225" spans="1:1">
      <c r="A40225" s="234"/>
    </row>
    <row r="40226" spans="1:1">
      <c r="A40226" s="234"/>
    </row>
    <row r="40227" spans="1:1">
      <c r="A40227" s="234"/>
    </row>
    <row r="40228" spans="1:1">
      <c r="A40228" s="234"/>
    </row>
    <row r="40229" spans="1:1">
      <c r="A40229" s="234"/>
    </row>
    <row r="40230" spans="1:1">
      <c r="A40230" s="234"/>
    </row>
    <row r="40231" spans="1:1">
      <c r="A40231" s="234"/>
    </row>
    <row r="40232" spans="1:1">
      <c r="A40232" s="234"/>
    </row>
    <row r="40233" spans="1:1">
      <c r="A40233" s="234"/>
    </row>
    <row r="40234" spans="1:1">
      <c r="A40234" s="234"/>
    </row>
    <row r="40235" spans="1:1">
      <c r="A40235" s="234"/>
    </row>
    <row r="40236" spans="1:1">
      <c r="A40236" s="234"/>
    </row>
    <row r="40237" spans="1:1">
      <c r="A40237" s="234"/>
    </row>
    <row r="40238" spans="1:1">
      <c r="A40238" s="234"/>
    </row>
    <row r="40239" spans="1:1">
      <c r="A40239" s="234"/>
    </row>
    <row r="40240" spans="1:1">
      <c r="A40240" s="234"/>
    </row>
    <row r="40241" spans="1:1">
      <c r="A40241" s="234"/>
    </row>
    <row r="40242" spans="1:1">
      <c r="A40242" s="234"/>
    </row>
    <row r="40243" spans="1:1">
      <c r="A40243" s="234"/>
    </row>
    <row r="40244" spans="1:1">
      <c r="A40244" s="234"/>
    </row>
    <row r="40245" spans="1:1">
      <c r="A40245" s="234"/>
    </row>
    <row r="40246" spans="1:1">
      <c r="A40246" s="234"/>
    </row>
    <row r="40247" spans="1:1">
      <c r="A40247" s="234"/>
    </row>
    <row r="40248" spans="1:1">
      <c r="A40248" s="234"/>
    </row>
    <row r="40249" spans="1:1">
      <c r="A40249" s="234"/>
    </row>
    <row r="40250" spans="1:1">
      <c r="A40250" s="234"/>
    </row>
    <row r="40251" spans="1:1">
      <c r="A40251" s="234"/>
    </row>
    <row r="40252" spans="1:1">
      <c r="A40252" s="234"/>
    </row>
    <row r="40253" spans="1:1">
      <c r="A40253" s="234"/>
    </row>
    <row r="40254" spans="1:1">
      <c r="A40254" s="234"/>
    </row>
    <row r="40255" spans="1:1">
      <c r="A40255" s="234"/>
    </row>
    <row r="40256" spans="1:1">
      <c r="A40256" s="234"/>
    </row>
    <row r="40257" spans="1:1">
      <c r="A40257" s="234"/>
    </row>
    <row r="40258" spans="1:1">
      <c r="A40258" s="234"/>
    </row>
    <row r="40259" spans="1:1">
      <c r="A40259" s="234"/>
    </row>
    <row r="40260" spans="1:1">
      <c r="A40260" s="234"/>
    </row>
    <row r="40261" spans="1:1">
      <c r="A40261" s="234"/>
    </row>
    <row r="40262" spans="1:1">
      <c r="A40262" s="234"/>
    </row>
    <row r="40263" spans="1:1">
      <c r="A40263" s="234"/>
    </row>
    <row r="40264" spans="1:1">
      <c r="A40264" s="234"/>
    </row>
    <row r="40265" spans="1:1">
      <c r="A40265" s="234"/>
    </row>
    <row r="40266" spans="1:1">
      <c r="A40266" s="234"/>
    </row>
    <row r="40267" spans="1:1">
      <c r="A40267" s="234"/>
    </row>
    <row r="40268" spans="1:1">
      <c r="A40268" s="234"/>
    </row>
    <row r="40269" spans="1:1">
      <c r="A40269" s="234"/>
    </row>
    <row r="40270" spans="1:1">
      <c r="A40270" s="234"/>
    </row>
    <row r="40271" spans="1:1">
      <c r="A40271" s="234"/>
    </row>
    <row r="40272" spans="1:1">
      <c r="A40272" s="234"/>
    </row>
    <row r="40273" spans="1:1">
      <c r="A40273" s="234"/>
    </row>
    <row r="40274" spans="1:1">
      <c r="A40274" s="234"/>
    </row>
    <row r="40275" spans="1:1">
      <c r="A40275" s="234"/>
    </row>
    <row r="40276" spans="1:1">
      <c r="A40276" s="234"/>
    </row>
    <row r="40277" spans="1:1">
      <c r="A40277" s="234"/>
    </row>
    <row r="40278" spans="1:1">
      <c r="A40278" s="234"/>
    </row>
    <row r="40279" spans="1:1">
      <c r="A40279" s="234"/>
    </row>
    <row r="40280" spans="1:1">
      <c r="A40280" s="234"/>
    </row>
    <row r="40281" spans="1:1">
      <c r="A40281" s="234"/>
    </row>
    <row r="40282" spans="1:1">
      <c r="A40282" s="234"/>
    </row>
    <row r="40283" spans="1:1">
      <c r="A40283" s="234"/>
    </row>
    <row r="40284" spans="1:1">
      <c r="A40284" s="234"/>
    </row>
    <row r="40285" spans="1:1">
      <c r="A40285" s="234"/>
    </row>
    <row r="40286" spans="1:1">
      <c r="A40286" s="234"/>
    </row>
    <row r="40287" spans="1:1">
      <c r="A40287" s="234"/>
    </row>
    <row r="40288" spans="1:1">
      <c r="A40288" s="234"/>
    </row>
    <row r="40289" spans="1:1">
      <c r="A40289" s="234"/>
    </row>
    <row r="40290" spans="1:1">
      <c r="A40290" s="234"/>
    </row>
    <row r="40291" spans="1:1">
      <c r="A40291" s="234"/>
    </row>
    <row r="40292" spans="1:1">
      <c r="A40292" s="234"/>
    </row>
    <row r="40293" spans="1:1">
      <c r="A40293" s="234"/>
    </row>
    <row r="40294" spans="1:1">
      <c r="A40294" s="234"/>
    </row>
    <row r="40295" spans="1:1">
      <c r="A40295" s="234"/>
    </row>
    <row r="40296" spans="1:1">
      <c r="A40296" s="234"/>
    </row>
    <row r="40297" spans="1:1">
      <c r="A40297" s="234"/>
    </row>
    <row r="40298" spans="1:1">
      <c r="A40298" s="234"/>
    </row>
    <row r="40299" spans="1:1">
      <c r="A40299" s="234"/>
    </row>
    <row r="40300" spans="1:1">
      <c r="A40300" s="234"/>
    </row>
    <row r="40301" spans="1:1">
      <c r="A40301" s="234"/>
    </row>
    <row r="40302" spans="1:1">
      <c r="A40302" s="234"/>
    </row>
    <row r="40303" spans="1:1">
      <c r="A40303" s="234"/>
    </row>
    <row r="40304" spans="1:1">
      <c r="A40304" s="234"/>
    </row>
    <row r="40305" spans="1:1">
      <c r="A40305" s="234"/>
    </row>
    <row r="40306" spans="1:1">
      <c r="A40306" s="234"/>
    </row>
    <row r="40307" spans="1:1">
      <c r="A40307" s="234"/>
    </row>
    <row r="40308" spans="1:1">
      <c r="A40308" s="234"/>
    </row>
    <row r="40309" spans="1:1">
      <c r="A40309" s="234"/>
    </row>
    <row r="40310" spans="1:1">
      <c r="A40310" s="234"/>
    </row>
    <row r="40311" spans="1:1">
      <c r="A40311" s="234"/>
    </row>
    <row r="40312" spans="1:1">
      <c r="A40312" s="234"/>
    </row>
    <row r="40313" spans="1:1">
      <c r="A40313" s="234"/>
    </row>
    <row r="40314" spans="1:1">
      <c r="A40314" s="234"/>
    </row>
    <row r="40315" spans="1:1">
      <c r="A40315" s="234"/>
    </row>
    <row r="40316" spans="1:1">
      <c r="A40316" s="234"/>
    </row>
    <row r="40317" spans="1:1">
      <c r="A40317" s="234"/>
    </row>
    <row r="40318" spans="1:1">
      <c r="A40318" s="234"/>
    </row>
    <row r="40319" spans="1:1">
      <c r="A40319" s="234"/>
    </row>
    <row r="40320" spans="1:1">
      <c r="A40320" s="234"/>
    </row>
    <row r="40321" spans="1:1">
      <c r="A40321" s="234"/>
    </row>
    <row r="40322" spans="1:1">
      <c r="A40322" s="234"/>
    </row>
    <row r="40323" spans="1:1">
      <c r="A40323" s="234"/>
    </row>
    <row r="40324" spans="1:1">
      <c r="A40324" s="234"/>
    </row>
    <row r="40325" spans="1:1">
      <c r="A40325" s="234"/>
    </row>
    <row r="40326" spans="1:1">
      <c r="A40326" s="234"/>
    </row>
    <row r="40327" spans="1:1">
      <c r="A40327" s="234"/>
    </row>
    <row r="40328" spans="1:1">
      <c r="A40328" s="234"/>
    </row>
    <row r="40329" spans="1:1">
      <c r="A40329" s="234"/>
    </row>
    <row r="40330" spans="1:1">
      <c r="A40330" s="234"/>
    </row>
    <row r="40331" spans="1:1">
      <c r="A40331" s="234"/>
    </row>
    <row r="40332" spans="1:1">
      <c r="A40332" s="234"/>
    </row>
    <row r="40333" spans="1:1">
      <c r="A40333" s="234"/>
    </row>
    <row r="40334" spans="1:1">
      <c r="A40334" s="234"/>
    </row>
    <row r="40335" spans="1:1">
      <c r="A40335" s="234"/>
    </row>
    <row r="40336" spans="1:1">
      <c r="A40336" s="234"/>
    </row>
    <row r="40337" spans="1:1">
      <c r="A40337" s="234"/>
    </row>
    <row r="40338" spans="1:1">
      <c r="A40338" s="234"/>
    </row>
    <row r="40339" spans="1:1">
      <c r="A40339" s="234"/>
    </row>
    <row r="40340" spans="1:1">
      <c r="A40340" s="234"/>
    </row>
    <row r="40341" spans="1:1">
      <c r="A40341" s="234"/>
    </row>
    <row r="40342" spans="1:1">
      <c r="A40342" s="234"/>
    </row>
    <row r="40343" spans="1:1">
      <c r="A40343" s="234"/>
    </row>
    <row r="40344" spans="1:1">
      <c r="A40344" s="234"/>
    </row>
    <row r="40345" spans="1:1">
      <c r="A40345" s="234"/>
    </row>
    <row r="40346" spans="1:1">
      <c r="A40346" s="234"/>
    </row>
    <row r="40347" spans="1:1">
      <c r="A40347" s="234"/>
    </row>
    <row r="40348" spans="1:1">
      <c r="A40348" s="234"/>
    </row>
    <row r="40349" spans="1:1">
      <c r="A40349" s="234"/>
    </row>
    <row r="40350" spans="1:1">
      <c r="A40350" s="234"/>
    </row>
    <row r="40351" spans="1:1">
      <c r="A40351" s="234"/>
    </row>
    <row r="40352" spans="1:1">
      <c r="A40352" s="234"/>
    </row>
    <row r="40353" spans="1:1">
      <c r="A40353" s="234"/>
    </row>
    <row r="40354" spans="1:1">
      <c r="A40354" s="234"/>
    </row>
    <row r="40355" spans="1:1">
      <c r="A40355" s="234"/>
    </row>
    <row r="40356" spans="1:1">
      <c r="A40356" s="234"/>
    </row>
    <row r="40357" spans="1:1">
      <c r="A40357" s="234"/>
    </row>
    <row r="40358" spans="1:1">
      <c r="A40358" s="234"/>
    </row>
    <row r="40359" spans="1:1">
      <c r="A40359" s="234"/>
    </row>
    <row r="40360" spans="1:1">
      <c r="A40360" s="234"/>
    </row>
    <row r="40361" spans="1:1">
      <c r="A40361" s="234"/>
    </row>
    <row r="40362" spans="1:1">
      <c r="A40362" s="234"/>
    </row>
    <row r="40363" spans="1:1">
      <c r="A40363" s="234"/>
    </row>
    <row r="40364" spans="1:1">
      <c r="A40364" s="234"/>
    </row>
    <row r="40365" spans="1:1">
      <c r="A40365" s="234"/>
    </row>
    <row r="40366" spans="1:1">
      <c r="A40366" s="234"/>
    </row>
    <row r="40367" spans="1:1">
      <c r="A40367" s="234"/>
    </row>
    <row r="40368" spans="1:1">
      <c r="A40368" s="234"/>
    </row>
    <row r="40369" spans="1:1">
      <c r="A40369" s="234"/>
    </row>
    <row r="40370" spans="1:1">
      <c r="A40370" s="234"/>
    </row>
    <row r="40371" spans="1:1">
      <c r="A40371" s="234"/>
    </row>
    <row r="40372" spans="1:1">
      <c r="A40372" s="234"/>
    </row>
    <row r="40373" spans="1:1">
      <c r="A40373" s="234"/>
    </row>
    <row r="40374" spans="1:1">
      <c r="A40374" s="234"/>
    </row>
    <row r="40375" spans="1:1">
      <c r="A40375" s="234"/>
    </row>
    <row r="40376" spans="1:1">
      <c r="A40376" s="234"/>
    </row>
    <row r="40377" spans="1:1">
      <c r="A40377" s="234"/>
    </row>
    <row r="40378" spans="1:1">
      <c r="A40378" s="234"/>
    </row>
    <row r="40379" spans="1:1">
      <c r="A40379" s="234"/>
    </row>
    <row r="40380" spans="1:1">
      <c r="A40380" s="234"/>
    </row>
    <row r="40381" spans="1:1">
      <c r="A40381" s="234"/>
    </row>
    <row r="40382" spans="1:1">
      <c r="A40382" s="234"/>
    </row>
    <row r="40383" spans="1:1">
      <c r="A40383" s="234"/>
    </row>
    <row r="40384" spans="1:1">
      <c r="A40384" s="234"/>
    </row>
    <row r="40385" spans="1:1">
      <c r="A40385" s="234"/>
    </row>
    <row r="40386" spans="1:1">
      <c r="A40386" s="234"/>
    </row>
    <row r="40387" spans="1:1">
      <c r="A40387" s="234"/>
    </row>
    <row r="40388" spans="1:1">
      <c r="A40388" s="234"/>
    </row>
    <row r="40389" spans="1:1">
      <c r="A40389" s="234"/>
    </row>
    <row r="40390" spans="1:1">
      <c r="A40390" s="234"/>
    </row>
    <row r="40391" spans="1:1">
      <c r="A40391" s="234"/>
    </row>
    <row r="40392" spans="1:1">
      <c r="A40392" s="234"/>
    </row>
    <row r="40393" spans="1:1">
      <c r="A40393" s="234"/>
    </row>
    <row r="40394" spans="1:1">
      <c r="A40394" s="234"/>
    </row>
    <row r="40395" spans="1:1">
      <c r="A40395" s="234"/>
    </row>
    <row r="40396" spans="1:1">
      <c r="A40396" s="234"/>
    </row>
    <row r="40397" spans="1:1">
      <c r="A40397" s="234"/>
    </row>
    <row r="40398" spans="1:1">
      <c r="A40398" s="234"/>
    </row>
    <row r="40399" spans="1:1">
      <c r="A40399" s="234"/>
    </row>
    <row r="40400" spans="1:1">
      <c r="A40400" s="234"/>
    </row>
    <row r="40401" spans="1:1">
      <c r="A40401" s="234"/>
    </row>
    <row r="40402" spans="1:1">
      <c r="A40402" s="234"/>
    </row>
    <row r="40403" spans="1:1">
      <c r="A40403" s="234"/>
    </row>
    <row r="40404" spans="1:1">
      <c r="A40404" s="234"/>
    </row>
    <row r="40405" spans="1:1">
      <c r="A40405" s="234"/>
    </row>
    <row r="40406" spans="1:1">
      <c r="A40406" s="234"/>
    </row>
    <row r="40407" spans="1:1">
      <c r="A40407" s="234"/>
    </row>
    <row r="40408" spans="1:1">
      <c r="A40408" s="234"/>
    </row>
    <row r="40409" spans="1:1">
      <c r="A40409" s="234"/>
    </row>
    <row r="40410" spans="1:1">
      <c r="A40410" s="234"/>
    </row>
    <row r="40411" spans="1:1">
      <c r="A40411" s="234"/>
    </row>
    <row r="40412" spans="1:1">
      <c r="A40412" s="234"/>
    </row>
    <row r="40413" spans="1:1">
      <c r="A40413" s="234"/>
    </row>
    <row r="40414" spans="1:1">
      <c r="A40414" s="234"/>
    </row>
    <row r="40415" spans="1:1">
      <c r="A40415" s="234"/>
    </row>
    <row r="40416" spans="1:1">
      <c r="A40416" s="234"/>
    </row>
    <row r="40417" spans="1:1">
      <c r="A40417" s="234"/>
    </row>
    <row r="40418" spans="1:1">
      <c r="A40418" s="234"/>
    </row>
    <row r="40419" spans="1:1">
      <c r="A40419" s="234"/>
    </row>
    <row r="40420" spans="1:1">
      <c r="A40420" s="234"/>
    </row>
    <row r="40421" spans="1:1">
      <c r="A40421" s="234"/>
    </row>
    <row r="40422" spans="1:1">
      <c r="A40422" s="234"/>
    </row>
    <row r="40423" spans="1:1">
      <c r="A40423" s="234"/>
    </row>
    <row r="40424" spans="1:1">
      <c r="A40424" s="234"/>
    </row>
    <row r="40425" spans="1:1">
      <c r="A40425" s="234"/>
    </row>
    <row r="40426" spans="1:1">
      <c r="A40426" s="234"/>
    </row>
    <row r="40427" spans="1:1">
      <c r="A40427" s="234"/>
    </row>
    <row r="40428" spans="1:1">
      <c r="A40428" s="234"/>
    </row>
    <row r="40429" spans="1:1">
      <c r="A40429" s="234"/>
    </row>
    <row r="40430" spans="1:1">
      <c r="A40430" s="234"/>
    </row>
    <row r="40431" spans="1:1">
      <c r="A40431" s="234"/>
    </row>
    <row r="40432" spans="1:1">
      <c r="A40432" s="234"/>
    </row>
    <row r="40433" spans="1:1">
      <c r="A40433" s="234"/>
    </row>
    <row r="40434" spans="1:1">
      <c r="A40434" s="234"/>
    </row>
    <row r="40435" spans="1:1">
      <c r="A40435" s="234"/>
    </row>
    <row r="40436" spans="1:1">
      <c r="A40436" s="234"/>
    </row>
    <row r="40437" spans="1:1">
      <c r="A40437" s="234"/>
    </row>
    <row r="40438" spans="1:1">
      <c r="A40438" s="234"/>
    </row>
    <row r="40439" spans="1:1">
      <c r="A40439" s="234"/>
    </row>
    <row r="40440" spans="1:1">
      <c r="A40440" s="234"/>
    </row>
    <row r="40441" spans="1:1">
      <c r="A40441" s="234"/>
    </row>
    <row r="40442" spans="1:1">
      <c r="A40442" s="234"/>
    </row>
    <row r="40443" spans="1:1">
      <c r="A40443" s="234"/>
    </row>
    <row r="40444" spans="1:1">
      <c r="A40444" s="234"/>
    </row>
    <row r="40445" spans="1:1">
      <c r="A40445" s="234"/>
    </row>
    <row r="40446" spans="1:1">
      <c r="A40446" s="234"/>
    </row>
    <row r="40447" spans="1:1">
      <c r="A40447" s="234"/>
    </row>
    <row r="40448" spans="1:1">
      <c r="A40448" s="234"/>
    </row>
    <row r="40449" spans="1:1">
      <c r="A40449" s="234"/>
    </row>
    <row r="40450" spans="1:1">
      <c r="A40450" s="234"/>
    </row>
    <row r="40451" spans="1:1">
      <c r="A40451" s="234"/>
    </row>
    <row r="40452" spans="1:1">
      <c r="A40452" s="234"/>
    </row>
    <row r="40453" spans="1:1">
      <c r="A40453" s="234"/>
    </row>
    <row r="40454" spans="1:1">
      <c r="A40454" s="234"/>
    </row>
    <row r="40455" spans="1:1">
      <c r="A40455" s="234"/>
    </row>
    <row r="40456" spans="1:1">
      <c r="A40456" s="234"/>
    </row>
    <row r="40457" spans="1:1">
      <c r="A40457" s="234"/>
    </row>
    <row r="40458" spans="1:1">
      <c r="A40458" s="234"/>
    </row>
    <row r="40459" spans="1:1">
      <c r="A40459" s="234"/>
    </row>
    <row r="40460" spans="1:1">
      <c r="A40460" s="234"/>
    </row>
    <row r="40461" spans="1:1">
      <c r="A40461" s="234"/>
    </row>
    <row r="40462" spans="1:1">
      <c r="A40462" s="234"/>
    </row>
    <row r="40463" spans="1:1">
      <c r="A40463" s="234"/>
    </row>
    <row r="40464" spans="1:1">
      <c r="A40464" s="234"/>
    </row>
    <row r="40465" spans="1:1">
      <c r="A40465" s="234"/>
    </row>
    <row r="40466" spans="1:1">
      <c r="A40466" s="234"/>
    </row>
    <row r="40467" spans="1:1">
      <c r="A40467" s="234"/>
    </row>
    <row r="40468" spans="1:1">
      <c r="A40468" s="234"/>
    </row>
    <row r="40469" spans="1:1">
      <c r="A40469" s="234"/>
    </row>
    <row r="40470" spans="1:1">
      <c r="A40470" s="234"/>
    </row>
    <row r="40471" spans="1:1">
      <c r="A40471" s="234"/>
    </row>
    <row r="40472" spans="1:1">
      <c r="A40472" s="234"/>
    </row>
    <row r="40473" spans="1:1">
      <c r="A40473" s="234"/>
    </row>
    <row r="40474" spans="1:1">
      <c r="A40474" s="234"/>
    </row>
    <row r="40475" spans="1:1">
      <c r="A40475" s="234"/>
    </row>
    <row r="40476" spans="1:1">
      <c r="A40476" s="234"/>
    </row>
    <row r="40477" spans="1:1">
      <c r="A40477" s="234"/>
    </row>
    <row r="40478" spans="1:1">
      <c r="A40478" s="234"/>
    </row>
    <row r="40479" spans="1:1">
      <c r="A40479" s="234"/>
    </row>
    <row r="40480" spans="1:1">
      <c r="A40480" s="234"/>
    </row>
    <row r="40481" spans="1:1">
      <c r="A40481" s="234"/>
    </row>
    <row r="40482" spans="1:1">
      <c r="A40482" s="234"/>
    </row>
    <row r="40483" spans="1:1">
      <c r="A40483" s="234"/>
    </row>
    <row r="40484" spans="1:1">
      <c r="A40484" s="234"/>
    </row>
    <row r="40485" spans="1:1">
      <c r="A40485" s="234"/>
    </row>
    <row r="40486" spans="1:1">
      <c r="A40486" s="234"/>
    </row>
    <row r="40487" spans="1:1">
      <c r="A40487" s="234"/>
    </row>
    <row r="40488" spans="1:1">
      <c r="A40488" s="234"/>
    </row>
    <row r="40489" spans="1:1">
      <c r="A40489" s="234"/>
    </row>
    <row r="40490" spans="1:1">
      <c r="A40490" s="234"/>
    </row>
    <row r="40491" spans="1:1">
      <c r="A40491" s="234"/>
    </row>
    <row r="40492" spans="1:1">
      <c r="A40492" s="234"/>
    </row>
    <row r="40493" spans="1:1">
      <c r="A40493" s="234"/>
    </row>
    <row r="40494" spans="1:1">
      <c r="A40494" s="234"/>
    </row>
    <row r="40495" spans="1:1">
      <c r="A40495" s="234"/>
    </row>
    <row r="40496" spans="1:1">
      <c r="A40496" s="234"/>
    </row>
    <row r="40497" spans="1:1">
      <c r="A40497" s="234"/>
    </row>
    <row r="40498" spans="1:1">
      <c r="A40498" s="234"/>
    </row>
    <row r="40499" spans="1:1">
      <c r="A40499" s="234"/>
    </row>
    <row r="40500" spans="1:1">
      <c r="A40500" s="234"/>
    </row>
    <row r="40501" spans="1:1">
      <c r="A40501" s="234"/>
    </row>
    <row r="40502" spans="1:1">
      <c r="A40502" s="234"/>
    </row>
    <row r="40503" spans="1:1">
      <c r="A40503" s="234"/>
    </row>
    <row r="40504" spans="1:1">
      <c r="A40504" s="234"/>
    </row>
    <row r="40505" spans="1:1">
      <c r="A40505" s="234"/>
    </row>
    <row r="40506" spans="1:1">
      <c r="A40506" s="234"/>
    </row>
    <row r="40507" spans="1:1">
      <c r="A40507" s="234"/>
    </row>
    <row r="40508" spans="1:1">
      <c r="A40508" s="234"/>
    </row>
    <row r="40509" spans="1:1">
      <c r="A40509" s="234"/>
    </row>
    <row r="40510" spans="1:1">
      <c r="A40510" s="234"/>
    </row>
    <row r="40511" spans="1:1">
      <c r="A40511" s="234"/>
    </row>
    <row r="40512" spans="1:1">
      <c r="A40512" s="234"/>
    </row>
    <row r="40513" spans="1:1">
      <c r="A40513" s="234"/>
    </row>
    <row r="40514" spans="1:1">
      <c r="A40514" s="234"/>
    </row>
    <row r="40515" spans="1:1">
      <c r="A40515" s="234"/>
    </row>
    <row r="40516" spans="1:1">
      <c r="A40516" s="234"/>
    </row>
    <row r="40517" spans="1:1">
      <c r="A40517" s="234"/>
    </row>
    <row r="40518" spans="1:1">
      <c r="A40518" s="234"/>
    </row>
    <row r="40519" spans="1:1">
      <c r="A40519" s="234"/>
    </row>
    <row r="40520" spans="1:1">
      <c r="A40520" s="234"/>
    </row>
    <row r="40521" spans="1:1">
      <c r="A40521" s="234"/>
    </row>
    <row r="40522" spans="1:1">
      <c r="A40522" s="234"/>
    </row>
    <row r="40523" spans="1:1">
      <c r="A40523" s="234"/>
    </row>
    <row r="40524" spans="1:1">
      <c r="A40524" s="234"/>
    </row>
    <row r="40525" spans="1:1">
      <c r="A40525" s="234"/>
    </row>
    <row r="40526" spans="1:1">
      <c r="A40526" s="234"/>
    </row>
    <row r="40527" spans="1:1">
      <c r="A40527" s="234"/>
    </row>
    <row r="40528" spans="1:1">
      <c r="A40528" s="234"/>
    </row>
    <row r="40529" spans="1:1">
      <c r="A40529" s="234"/>
    </row>
    <row r="40530" spans="1:1">
      <c r="A40530" s="234"/>
    </row>
    <row r="40531" spans="1:1">
      <c r="A40531" s="234"/>
    </row>
    <row r="40532" spans="1:1">
      <c r="A40532" s="234"/>
    </row>
    <row r="40533" spans="1:1">
      <c r="A40533" s="234"/>
    </row>
    <row r="40534" spans="1:1">
      <c r="A40534" s="234"/>
    </row>
    <row r="40535" spans="1:1">
      <c r="A40535" s="234"/>
    </row>
    <row r="40536" spans="1:1">
      <c r="A40536" s="234"/>
    </row>
    <row r="40537" spans="1:1">
      <c r="A40537" s="234"/>
    </row>
    <row r="40538" spans="1:1">
      <c r="A40538" s="234"/>
    </row>
    <row r="40539" spans="1:1">
      <c r="A40539" s="234"/>
    </row>
    <row r="40540" spans="1:1">
      <c r="A40540" s="234"/>
    </row>
    <row r="40541" spans="1:1">
      <c r="A40541" s="234"/>
    </row>
    <row r="40542" spans="1:1">
      <c r="A40542" s="234"/>
    </row>
    <row r="40543" spans="1:1">
      <c r="A40543" s="234"/>
    </row>
    <row r="40544" spans="1:1">
      <c r="A40544" s="234"/>
    </row>
    <row r="40545" spans="1:1">
      <c r="A40545" s="234"/>
    </row>
    <row r="40546" spans="1:1">
      <c r="A40546" s="234"/>
    </row>
    <row r="40547" spans="1:1">
      <c r="A40547" s="234"/>
    </row>
    <row r="40548" spans="1:1">
      <c r="A40548" s="234"/>
    </row>
    <row r="40549" spans="1:1">
      <c r="A40549" s="234"/>
    </row>
    <row r="40550" spans="1:1">
      <c r="A40550" s="234"/>
    </row>
    <row r="40551" spans="1:1">
      <c r="A40551" s="234"/>
    </row>
    <row r="40552" spans="1:1">
      <c r="A40552" s="234"/>
    </row>
    <row r="40553" spans="1:1">
      <c r="A40553" s="234"/>
    </row>
    <row r="40554" spans="1:1">
      <c r="A40554" s="234"/>
    </row>
    <row r="40555" spans="1:1">
      <c r="A40555" s="234"/>
    </row>
    <row r="40556" spans="1:1">
      <c r="A40556" s="234"/>
    </row>
    <row r="40557" spans="1:1">
      <c r="A40557" s="234"/>
    </row>
    <row r="40558" spans="1:1">
      <c r="A40558" s="234"/>
    </row>
    <row r="40559" spans="1:1">
      <c r="A40559" s="234"/>
    </row>
    <row r="40560" spans="1:1">
      <c r="A40560" s="234"/>
    </row>
    <row r="40561" spans="1:1">
      <c r="A40561" s="234"/>
    </row>
    <row r="40562" spans="1:1">
      <c r="A40562" s="234"/>
    </row>
    <row r="40563" spans="1:1">
      <c r="A40563" s="234"/>
    </row>
    <row r="40564" spans="1:1">
      <c r="A40564" s="234"/>
    </row>
    <row r="40565" spans="1:1">
      <c r="A40565" s="234"/>
    </row>
    <row r="40566" spans="1:1">
      <c r="A40566" s="234"/>
    </row>
    <row r="40567" spans="1:1">
      <c r="A40567" s="234"/>
    </row>
    <row r="40568" spans="1:1">
      <c r="A40568" s="234"/>
    </row>
    <row r="40569" spans="1:1">
      <c r="A40569" s="234"/>
    </row>
    <row r="40570" spans="1:1">
      <c r="A40570" s="234"/>
    </row>
    <row r="40571" spans="1:1">
      <c r="A40571" s="234"/>
    </row>
    <row r="40572" spans="1:1">
      <c r="A40572" s="234"/>
    </row>
    <row r="40573" spans="1:1">
      <c r="A40573" s="234"/>
    </row>
    <row r="40574" spans="1:1">
      <c r="A40574" s="234"/>
    </row>
    <row r="40575" spans="1:1">
      <c r="A40575" s="234"/>
    </row>
    <row r="40576" spans="1:1">
      <c r="A40576" s="234"/>
    </row>
    <row r="40577" spans="1:1">
      <c r="A40577" s="234"/>
    </row>
    <row r="40578" spans="1:1">
      <c r="A40578" s="234"/>
    </row>
    <row r="40579" spans="1:1">
      <c r="A40579" s="234"/>
    </row>
    <row r="40580" spans="1:1">
      <c r="A40580" s="234"/>
    </row>
    <row r="40581" spans="1:1">
      <c r="A40581" s="234"/>
    </row>
    <row r="40582" spans="1:1">
      <c r="A40582" s="234"/>
    </row>
    <row r="40583" spans="1:1">
      <c r="A40583" s="234"/>
    </row>
    <row r="40584" spans="1:1">
      <c r="A40584" s="234"/>
    </row>
    <row r="40585" spans="1:1">
      <c r="A40585" s="234"/>
    </row>
    <row r="40586" spans="1:1">
      <c r="A40586" s="234"/>
    </row>
    <row r="40587" spans="1:1">
      <c r="A40587" s="234"/>
    </row>
    <row r="40588" spans="1:1">
      <c r="A40588" s="234"/>
    </row>
    <row r="40589" spans="1:1">
      <c r="A40589" s="234"/>
    </row>
    <row r="40590" spans="1:1">
      <c r="A40590" s="234"/>
    </row>
    <row r="40591" spans="1:1">
      <c r="A40591" s="234"/>
    </row>
    <row r="40592" spans="1:1">
      <c r="A40592" s="234"/>
    </row>
    <row r="40593" spans="1:1">
      <c r="A40593" s="234"/>
    </row>
    <row r="40594" spans="1:1">
      <c r="A40594" s="234"/>
    </row>
    <row r="40595" spans="1:1">
      <c r="A40595" s="234"/>
    </row>
    <row r="40596" spans="1:1">
      <c r="A40596" s="234"/>
    </row>
    <row r="40597" spans="1:1">
      <c r="A40597" s="234"/>
    </row>
    <row r="40598" spans="1:1">
      <c r="A40598" s="234"/>
    </row>
    <row r="40599" spans="1:1">
      <c r="A40599" s="234"/>
    </row>
    <row r="40600" spans="1:1">
      <c r="A40600" s="234"/>
    </row>
    <row r="40601" spans="1:1">
      <c r="A40601" s="234"/>
    </row>
    <row r="40602" spans="1:1">
      <c r="A40602" s="234"/>
    </row>
    <row r="40603" spans="1:1">
      <c r="A40603" s="234"/>
    </row>
    <row r="40604" spans="1:1">
      <c r="A40604" s="234"/>
    </row>
    <row r="40605" spans="1:1">
      <c r="A40605" s="234"/>
    </row>
    <row r="40606" spans="1:1">
      <c r="A40606" s="234"/>
    </row>
    <row r="40607" spans="1:1">
      <c r="A40607" s="234"/>
    </row>
    <row r="40608" spans="1:1">
      <c r="A40608" s="234"/>
    </row>
    <row r="40609" spans="1:1">
      <c r="A40609" s="234"/>
    </row>
    <row r="40610" spans="1:1">
      <c r="A40610" s="234"/>
    </row>
    <row r="40611" spans="1:1">
      <c r="A40611" s="234"/>
    </row>
    <row r="40612" spans="1:1">
      <c r="A40612" s="234"/>
    </row>
    <row r="40613" spans="1:1">
      <c r="A40613" s="234"/>
    </row>
    <row r="40614" spans="1:1">
      <c r="A40614" s="234"/>
    </row>
    <row r="40615" spans="1:1">
      <c r="A40615" s="234"/>
    </row>
    <row r="40616" spans="1:1">
      <c r="A40616" s="234"/>
    </row>
    <row r="40617" spans="1:1">
      <c r="A40617" s="234"/>
    </row>
    <row r="40618" spans="1:1">
      <c r="A40618" s="234"/>
    </row>
    <row r="40619" spans="1:1">
      <c r="A40619" s="234"/>
    </row>
    <row r="40620" spans="1:1">
      <c r="A40620" s="234"/>
    </row>
    <row r="40621" spans="1:1">
      <c r="A40621" s="234"/>
    </row>
    <row r="40622" spans="1:1">
      <c r="A40622" s="234"/>
    </row>
    <row r="40623" spans="1:1">
      <c r="A40623" s="234"/>
    </row>
    <row r="40624" spans="1:1">
      <c r="A40624" s="234"/>
    </row>
    <row r="40625" spans="1:1">
      <c r="A40625" s="234"/>
    </row>
    <row r="40626" spans="1:1">
      <c r="A40626" s="234"/>
    </row>
    <row r="40627" spans="1:1">
      <c r="A40627" s="234"/>
    </row>
    <row r="40628" spans="1:1">
      <c r="A40628" s="234"/>
    </row>
    <row r="40629" spans="1:1">
      <c r="A40629" s="234"/>
    </row>
    <row r="40630" spans="1:1">
      <c r="A40630" s="234"/>
    </row>
    <row r="40631" spans="1:1">
      <c r="A40631" s="234"/>
    </row>
    <row r="40632" spans="1:1">
      <c r="A40632" s="234"/>
    </row>
    <row r="40633" spans="1:1">
      <c r="A40633" s="234"/>
    </row>
    <row r="40634" spans="1:1">
      <c r="A40634" s="234"/>
    </row>
    <row r="40635" spans="1:1">
      <c r="A40635" s="234"/>
    </row>
    <row r="40636" spans="1:1">
      <c r="A40636" s="234"/>
    </row>
    <row r="40637" spans="1:1">
      <c r="A40637" s="234"/>
    </row>
    <row r="40638" spans="1:1">
      <c r="A40638" s="234"/>
    </row>
    <row r="40639" spans="1:1">
      <c r="A40639" s="234"/>
    </row>
    <row r="40640" spans="1:1">
      <c r="A40640" s="234"/>
    </row>
    <row r="40641" spans="1:1">
      <c r="A40641" s="234"/>
    </row>
    <row r="40642" spans="1:1">
      <c r="A40642" s="234"/>
    </row>
    <row r="40643" spans="1:1">
      <c r="A40643" s="234"/>
    </row>
    <row r="40644" spans="1:1">
      <c r="A40644" s="234"/>
    </row>
    <row r="40645" spans="1:1">
      <c r="A40645" s="234"/>
    </row>
    <row r="40646" spans="1:1">
      <c r="A40646" s="234"/>
    </row>
    <row r="40647" spans="1:1">
      <c r="A40647" s="234"/>
    </row>
    <row r="40648" spans="1:1">
      <c r="A40648" s="234"/>
    </row>
    <row r="40649" spans="1:1">
      <c r="A40649" s="234"/>
    </row>
    <row r="40650" spans="1:1">
      <c r="A40650" s="234"/>
    </row>
    <row r="40651" spans="1:1">
      <c r="A40651" s="234"/>
    </row>
    <row r="40652" spans="1:1">
      <c r="A40652" s="234"/>
    </row>
    <row r="40653" spans="1:1">
      <c r="A40653" s="234"/>
    </row>
    <row r="40654" spans="1:1">
      <c r="A40654" s="234"/>
    </row>
    <row r="40655" spans="1:1">
      <c r="A40655" s="234"/>
    </row>
    <row r="40656" spans="1:1">
      <c r="A40656" s="234"/>
    </row>
    <row r="40657" spans="1:1">
      <c r="A40657" s="234"/>
    </row>
    <row r="40658" spans="1:1">
      <c r="A40658" s="234"/>
    </row>
    <row r="40659" spans="1:1">
      <c r="A40659" s="234"/>
    </row>
    <row r="40660" spans="1:1">
      <c r="A40660" s="234"/>
    </row>
    <row r="40661" spans="1:1">
      <c r="A40661" s="234"/>
    </row>
    <row r="40662" spans="1:1">
      <c r="A40662" s="234"/>
    </row>
    <row r="40663" spans="1:1">
      <c r="A40663" s="234"/>
    </row>
    <row r="40664" spans="1:1">
      <c r="A40664" s="234"/>
    </row>
    <row r="40665" spans="1:1">
      <c r="A40665" s="234"/>
    </row>
    <row r="40666" spans="1:1">
      <c r="A40666" s="234"/>
    </row>
    <row r="40667" spans="1:1">
      <c r="A40667" s="234"/>
    </row>
    <row r="40668" spans="1:1">
      <c r="A40668" s="234"/>
    </row>
    <row r="40669" spans="1:1">
      <c r="A40669" s="234"/>
    </row>
    <row r="40670" spans="1:1">
      <c r="A40670" s="234"/>
    </row>
    <row r="40671" spans="1:1">
      <c r="A40671" s="234"/>
    </row>
    <row r="40672" spans="1:1">
      <c r="A40672" s="234"/>
    </row>
    <row r="40673" spans="1:1">
      <c r="A40673" s="234"/>
    </row>
    <row r="40674" spans="1:1">
      <c r="A40674" s="234"/>
    </row>
    <row r="40675" spans="1:1">
      <c r="A40675" s="234"/>
    </row>
    <row r="40676" spans="1:1">
      <c r="A40676" s="234"/>
    </row>
    <row r="40677" spans="1:1">
      <c r="A40677" s="234"/>
    </row>
    <row r="40678" spans="1:1">
      <c r="A40678" s="234"/>
    </row>
    <row r="40679" spans="1:1">
      <c r="A40679" s="234"/>
    </row>
    <row r="40680" spans="1:1">
      <c r="A40680" s="234"/>
    </row>
    <row r="40681" spans="1:1">
      <c r="A40681" s="234"/>
    </row>
    <row r="40682" spans="1:1">
      <c r="A40682" s="234"/>
    </row>
    <row r="40683" spans="1:1">
      <c r="A40683" s="234"/>
    </row>
    <row r="40684" spans="1:1">
      <c r="A40684" s="234"/>
    </row>
    <row r="40685" spans="1:1">
      <c r="A40685" s="234"/>
    </row>
    <row r="40686" spans="1:1">
      <c r="A40686" s="234"/>
    </row>
    <row r="40687" spans="1:1">
      <c r="A40687" s="234"/>
    </row>
    <row r="40688" spans="1:1">
      <c r="A40688" s="234"/>
    </row>
    <row r="40689" spans="1:1">
      <c r="A40689" s="234"/>
    </row>
    <row r="40690" spans="1:1">
      <c r="A40690" s="234"/>
    </row>
    <row r="40691" spans="1:1">
      <c r="A40691" s="234"/>
    </row>
    <row r="40692" spans="1:1">
      <c r="A40692" s="234"/>
    </row>
    <row r="40693" spans="1:1">
      <c r="A40693" s="234"/>
    </row>
    <row r="40694" spans="1:1">
      <c r="A40694" s="234"/>
    </row>
    <row r="40695" spans="1:1">
      <c r="A40695" s="234"/>
    </row>
    <row r="40696" spans="1:1">
      <c r="A40696" s="234"/>
    </row>
    <row r="40697" spans="1:1">
      <c r="A40697" s="234"/>
    </row>
    <row r="40698" spans="1:1">
      <c r="A40698" s="234"/>
    </row>
    <row r="40699" spans="1:1">
      <c r="A40699" s="234"/>
    </row>
    <row r="40700" spans="1:1">
      <c r="A40700" s="234"/>
    </row>
    <row r="40701" spans="1:1">
      <c r="A40701" s="234"/>
    </row>
    <row r="40702" spans="1:1">
      <c r="A40702" s="234"/>
    </row>
    <row r="40703" spans="1:1">
      <c r="A40703" s="234"/>
    </row>
    <row r="40704" spans="1:1">
      <c r="A40704" s="234"/>
    </row>
    <row r="40705" spans="1:1">
      <c r="A40705" s="234"/>
    </row>
    <row r="40706" spans="1:1">
      <c r="A40706" s="234"/>
    </row>
    <row r="40707" spans="1:1">
      <c r="A40707" s="234"/>
    </row>
    <row r="40708" spans="1:1">
      <c r="A40708" s="234"/>
    </row>
    <row r="40709" spans="1:1">
      <c r="A40709" s="234"/>
    </row>
    <row r="40710" spans="1:1">
      <c r="A40710" s="234"/>
    </row>
    <row r="40711" spans="1:1">
      <c r="A40711" s="234"/>
    </row>
    <row r="40712" spans="1:1">
      <c r="A40712" s="234"/>
    </row>
    <row r="40713" spans="1:1">
      <c r="A40713" s="234"/>
    </row>
    <row r="40714" spans="1:1">
      <c r="A40714" s="234"/>
    </row>
    <row r="40715" spans="1:1">
      <c r="A40715" s="234"/>
    </row>
    <row r="40716" spans="1:1">
      <c r="A40716" s="234"/>
    </row>
    <row r="40717" spans="1:1">
      <c r="A40717" s="234"/>
    </row>
    <row r="40718" spans="1:1">
      <c r="A40718" s="234"/>
    </row>
    <row r="40719" spans="1:1">
      <c r="A40719" s="234"/>
    </row>
    <row r="40720" spans="1:1">
      <c r="A40720" s="234"/>
    </row>
    <row r="40721" spans="1:1">
      <c r="A40721" s="234"/>
    </row>
    <row r="40722" spans="1:1">
      <c r="A40722" s="234"/>
    </row>
    <row r="40723" spans="1:1">
      <c r="A40723" s="234"/>
    </row>
    <row r="40724" spans="1:1">
      <c r="A40724" s="234"/>
    </row>
    <row r="40725" spans="1:1">
      <c r="A40725" s="234"/>
    </row>
    <row r="40726" spans="1:1">
      <c r="A40726" s="234"/>
    </row>
    <row r="40727" spans="1:1">
      <c r="A40727" s="234"/>
    </row>
    <row r="40728" spans="1:1">
      <c r="A40728" s="234"/>
    </row>
    <row r="40729" spans="1:1">
      <c r="A40729" s="234"/>
    </row>
    <row r="40730" spans="1:1">
      <c r="A40730" s="234"/>
    </row>
    <row r="40731" spans="1:1">
      <c r="A40731" s="234"/>
    </row>
    <row r="40732" spans="1:1">
      <c r="A40732" s="234"/>
    </row>
    <row r="40733" spans="1:1">
      <c r="A40733" s="234"/>
    </row>
    <row r="40734" spans="1:1">
      <c r="A40734" s="234"/>
    </row>
    <row r="40735" spans="1:1">
      <c r="A40735" s="234"/>
    </row>
    <row r="40736" spans="1:1">
      <c r="A40736" s="234"/>
    </row>
    <row r="40737" spans="1:1">
      <c r="A40737" s="234"/>
    </row>
    <row r="40738" spans="1:1">
      <c r="A40738" s="234"/>
    </row>
    <row r="40739" spans="1:1">
      <c r="A40739" s="234"/>
    </row>
    <row r="40740" spans="1:1">
      <c r="A40740" s="234"/>
    </row>
    <row r="40741" spans="1:1">
      <c r="A40741" s="234"/>
    </row>
    <row r="40742" spans="1:1">
      <c r="A40742" s="234"/>
    </row>
    <row r="40743" spans="1:1">
      <c r="A40743" s="234"/>
    </row>
    <row r="40744" spans="1:1">
      <c r="A40744" s="234"/>
    </row>
    <row r="40745" spans="1:1">
      <c r="A40745" s="234"/>
    </row>
    <row r="40746" spans="1:1">
      <c r="A40746" s="234"/>
    </row>
    <row r="40747" spans="1:1">
      <c r="A40747" s="234"/>
    </row>
    <row r="40748" spans="1:1">
      <c r="A40748" s="234"/>
    </row>
    <row r="40749" spans="1:1">
      <c r="A40749" s="234"/>
    </row>
    <row r="40750" spans="1:1">
      <c r="A40750" s="234"/>
    </row>
    <row r="40751" spans="1:1">
      <c r="A40751" s="234"/>
    </row>
    <row r="40752" spans="1:1">
      <c r="A40752" s="234"/>
    </row>
    <row r="40753" spans="1:1">
      <c r="A40753" s="234"/>
    </row>
    <row r="40754" spans="1:1">
      <c r="A40754" s="234"/>
    </row>
    <row r="40755" spans="1:1">
      <c r="A40755" s="234"/>
    </row>
    <row r="40756" spans="1:1">
      <c r="A40756" s="234"/>
    </row>
    <row r="40757" spans="1:1">
      <c r="A40757" s="234"/>
    </row>
    <row r="40758" spans="1:1">
      <c r="A40758" s="234"/>
    </row>
    <row r="40759" spans="1:1">
      <c r="A40759" s="234"/>
    </row>
    <row r="40760" spans="1:1">
      <c r="A40760" s="234"/>
    </row>
    <row r="40761" spans="1:1">
      <c r="A40761" s="234"/>
    </row>
    <row r="40762" spans="1:1">
      <c r="A40762" s="234"/>
    </row>
    <row r="40763" spans="1:1">
      <c r="A40763" s="234"/>
    </row>
    <row r="40764" spans="1:1">
      <c r="A40764" s="234"/>
    </row>
    <row r="40765" spans="1:1">
      <c r="A40765" s="234"/>
    </row>
    <row r="40766" spans="1:1">
      <c r="A40766" s="234"/>
    </row>
    <row r="40767" spans="1:1">
      <c r="A40767" s="234"/>
    </row>
    <row r="40768" spans="1:1">
      <c r="A40768" s="234"/>
    </row>
    <row r="40769" spans="1:1">
      <c r="A40769" s="234"/>
    </row>
    <row r="40770" spans="1:1">
      <c r="A40770" s="234"/>
    </row>
    <row r="40771" spans="1:1">
      <c r="A40771" s="234"/>
    </row>
    <row r="40772" spans="1:1">
      <c r="A40772" s="234"/>
    </row>
    <row r="40773" spans="1:1">
      <c r="A40773" s="234"/>
    </row>
    <row r="40774" spans="1:1">
      <c r="A40774" s="234"/>
    </row>
    <row r="40775" spans="1:1">
      <c r="A40775" s="234"/>
    </row>
    <row r="40776" spans="1:1">
      <c r="A40776" s="234"/>
    </row>
    <row r="40777" spans="1:1">
      <c r="A40777" s="234"/>
    </row>
    <row r="40778" spans="1:1">
      <c r="A40778" s="234"/>
    </row>
    <row r="40779" spans="1:1">
      <c r="A40779" s="234"/>
    </row>
    <row r="40780" spans="1:1">
      <c r="A40780" s="234"/>
    </row>
    <row r="40781" spans="1:1">
      <c r="A40781" s="234"/>
    </row>
    <row r="40782" spans="1:1">
      <c r="A40782" s="234"/>
    </row>
    <row r="40783" spans="1:1">
      <c r="A40783" s="234"/>
    </row>
    <row r="40784" spans="1:1">
      <c r="A40784" s="234"/>
    </row>
    <row r="40785" spans="1:1">
      <c r="A40785" s="234"/>
    </row>
    <row r="40786" spans="1:1">
      <c r="A40786" s="234"/>
    </row>
    <row r="40787" spans="1:1">
      <c r="A40787" s="234"/>
    </row>
    <row r="40788" spans="1:1">
      <c r="A40788" s="234"/>
    </row>
    <row r="40789" spans="1:1">
      <c r="A40789" s="234"/>
    </row>
    <row r="40790" spans="1:1">
      <c r="A40790" s="234"/>
    </row>
    <row r="40791" spans="1:1">
      <c r="A40791" s="234"/>
    </row>
    <row r="40792" spans="1:1">
      <c r="A40792" s="234"/>
    </row>
    <row r="40793" spans="1:1">
      <c r="A40793" s="234"/>
    </row>
    <row r="40794" spans="1:1">
      <c r="A40794" s="234"/>
    </row>
    <row r="40795" spans="1:1">
      <c r="A40795" s="234"/>
    </row>
    <row r="40796" spans="1:1">
      <c r="A40796" s="234"/>
    </row>
    <row r="40797" spans="1:1">
      <c r="A40797" s="234"/>
    </row>
    <row r="40798" spans="1:1">
      <c r="A40798" s="234"/>
    </row>
    <row r="40799" spans="1:1">
      <c r="A40799" s="234"/>
    </row>
    <row r="40800" spans="1:1">
      <c r="A40800" s="234"/>
    </row>
    <row r="40801" spans="1:1">
      <c r="A40801" s="234"/>
    </row>
    <row r="40802" spans="1:1">
      <c r="A40802" s="234"/>
    </row>
    <row r="40803" spans="1:1">
      <c r="A40803" s="234"/>
    </row>
    <row r="40804" spans="1:1">
      <c r="A40804" s="234"/>
    </row>
    <row r="40805" spans="1:1">
      <c r="A40805" s="234"/>
    </row>
    <row r="40806" spans="1:1">
      <c r="A40806" s="234"/>
    </row>
    <row r="40807" spans="1:1">
      <c r="A40807" s="234"/>
    </row>
    <row r="40808" spans="1:1">
      <c r="A40808" s="234"/>
    </row>
    <row r="40809" spans="1:1">
      <c r="A40809" s="234"/>
    </row>
    <row r="40810" spans="1:1">
      <c r="A40810" s="234"/>
    </row>
    <row r="40811" spans="1:1">
      <c r="A40811" s="234"/>
    </row>
    <row r="40812" spans="1:1">
      <c r="A40812" s="234"/>
    </row>
    <row r="40813" spans="1:1">
      <c r="A40813" s="234"/>
    </row>
    <row r="40814" spans="1:1">
      <c r="A40814" s="234"/>
    </row>
    <row r="40815" spans="1:1">
      <c r="A40815" s="234"/>
    </row>
    <row r="40816" spans="1:1">
      <c r="A40816" s="234"/>
    </row>
    <row r="40817" spans="1:1">
      <c r="A40817" s="234"/>
    </row>
    <row r="40818" spans="1:1">
      <c r="A40818" s="234"/>
    </row>
    <row r="40819" spans="1:1">
      <c r="A40819" s="234"/>
    </row>
    <row r="40820" spans="1:1">
      <c r="A40820" s="234"/>
    </row>
    <row r="40821" spans="1:1">
      <c r="A40821" s="234"/>
    </row>
    <row r="40822" spans="1:1">
      <c r="A40822" s="234"/>
    </row>
    <row r="40823" spans="1:1">
      <c r="A40823" s="234"/>
    </row>
    <row r="40824" spans="1:1">
      <c r="A40824" s="234"/>
    </row>
    <row r="40825" spans="1:1">
      <c r="A40825" s="234"/>
    </row>
    <row r="40826" spans="1:1">
      <c r="A40826" s="234"/>
    </row>
    <row r="40827" spans="1:1">
      <c r="A40827" s="234"/>
    </row>
    <row r="40828" spans="1:1">
      <c r="A40828" s="234"/>
    </row>
    <row r="40829" spans="1:1">
      <c r="A40829" s="234"/>
    </row>
    <row r="40830" spans="1:1">
      <c r="A40830" s="234"/>
    </row>
    <row r="40831" spans="1:1">
      <c r="A40831" s="234"/>
    </row>
    <row r="40832" spans="1:1">
      <c r="A40832" s="234"/>
    </row>
    <row r="40833" spans="1:1">
      <c r="A40833" s="234"/>
    </row>
    <row r="40834" spans="1:1">
      <c r="A40834" s="234"/>
    </row>
    <row r="40835" spans="1:1">
      <c r="A40835" s="234"/>
    </row>
    <row r="40836" spans="1:1">
      <c r="A40836" s="234"/>
    </row>
    <row r="40837" spans="1:1">
      <c r="A40837" s="234"/>
    </row>
    <row r="40838" spans="1:1">
      <c r="A40838" s="234"/>
    </row>
    <row r="40839" spans="1:1">
      <c r="A40839" s="234"/>
    </row>
    <row r="40840" spans="1:1">
      <c r="A40840" s="234"/>
    </row>
    <row r="40841" spans="1:1">
      <c r="A40841" s="234"/>
    </row>
    <row r="40842" spans="1:1">
      <c r="A40842" s="234"/>
    </row>
    <row r="40843" spans="1:1">
      <c r="A40843" s="234"/>
    </row>
    <row r="40844" spans="1:1">
      <c r="A40844" s="234"/>
    </row>
    <row r="40845" spans="1:1">
      <c r="A40845" s="234"/>
    </row>
    <row r="40846" spans="1:1">
      <c r="A40846" s="234"/>
    </row>
    <row r="40847" spans="1:1">
      <c r="A40847" s="234"/>
    </row>
    <row r="40848" spans="1:1">
      <c r="A40848" s="234"/>
    </row>
    <row r="40849" spans="1:1">
      <c r="A40849" s="234"/>
    </row>
    <row r="40850" spans="1:1">
      <c r="A40850" s="234"/>
    </row>
    <row r="40851" spans="1:1">
      <c r="A40851" s="234"/>
    </row>
    <row r="40852" spans="1:1">
      <c r="A40852" s="234"/>
    </row>
    <row r="40853" spans="1:1">
      <c r="A40853" s="234"/>
    </row>
    <row r="40854" spans="1:1">
      <c r="A40854" s="234"/>
    </row>
    <row r="40855" spans="1:1">
      <c r="A40855" s="234"/>
    </row>
    <row r="40856" spans="1:1">
      <c r="A40856" s="234"/>
    </row>
    <row r="40857" spans="1:1">
      <c r="A40857" s="234"/>
    </row>
    <row r="40858" spans="1:1">
      <c r="A40858" s="234"/>
    </row>
    <row r="40859" spans="1:1">
      <c r="A40859" s="234"/>
    </row>
    <row r="40860" spans="1:1">
      <c r="A40860" s="234"/>
    </row>
    <row r="40861" spans="1:1">
      <c r="A40861" s="234"/>
    </row>
    <row r="40862" spans="1:1">
      <c r="A40862" s="234"/>
    </row>
    <row r="40863" spans="1:1">
      <c r="A40863" s="234"/>
    </row>
    <row r="40864" spans="1:1">
      <c r="A40864" s="234"/>
    </row>
    <row r="40865" spans="1:1">
      <c r="A40865" s="234"/>
    </row>
    <row r="40866" spans="1:1">
      <c r="A40866" s="234"/>
    </row>
    <row r="40867" spans="1:1">
      <c r="A40867" s="234"/>
    </row>
    <row r="40868" spans="1:1">
      <c r="A40868" s="234"/>
    </row>
    <row r="40869" spans="1:1">
      <c r="A40869" s="234"/>
    </row>
    <row r="40870" spans="1:1">
      <c r="A40870" s="234"/>
    </row>
    <row r="40871" spans="1:1">
      <c r="A40871" s="234"/>
    </row>
    <row r="40872" spans="1:1">
      <c r="A40872" s="234"/>
    </row>
    <row r="40873" spans="1:1">
      <c r="A40873" s="234"/>
    </row>
    <row r="40874" spans="1:1">
      <c r="A40874" s="234"/>
    </row>
    <row r="40875" spans="1:1">
      <c r="A40875" s="234"/>
    </row>
    <row r="40876" spans="1:1">
      <c r="A40876" s="234"/>
    </row>
    <row r="40877" spans="1:1">
      <c r="A40877" s="234"/>
    </row>
    <row r="40878" spans="1:1">
      <c r="A40878" s="234"/>
    </row>
    <row r="40879" spans="1:1">
      <c r="A40879" s="234"/>
    </row>
    <row r="40880" spans="1:1">
      <c r="A40880" s="234"/>
    </row>
    <row r="40881" spans="1:1">
      <c r="A40881" s="234"/>
    </row>
    <row r="40882" spans="1:1">
      <c r="A40882" s="234"/>
    </row>
    <row r="40883" spans="1:1">
      <c r="A40883" s="234"/>
    </row>
    <row r="40884" spans="1:1">
      <c r="A40884" s="234"/>
    </row>
    <row r="40885" spans="1:1">
      <c r="A40885" s="234"/>
    </row>
    <row r="40886" spans="1:1">
      <c r="A40886" s="234"/>
    </row>
    <row r="40887" spans="1:1">
      <c r="A40887" s="234"/>
    </row>
    <row r="40888" spans="1:1">
      <c r="A40888" s="234"/>
    </row>
    <row r="40889" spans="1:1">
      <c r="A40889" s="234"/>
    </row>
    <row r="40890" spans="1:1">
      <c r="A40890" s="234"/>
    </row>
    <row r="40891" spans="1:1">
      <c r="A40891" s="234"/>
    </row>
    <row r="40892" spans="1:1">
      <c r="A40892" s="234"/>
    </row>
    <row r="40893" spans="1:1">
      <c r="A40893" s="234"/>
    </row>
    <row r="40894" spans="1:1">
      <c r="A40894" s="234"/>
    </row>
    <row r="40895" spans="1:1">
      <c r="A40895" s="234"/>
    </row>
    <row r="40896" spans="1:1">
      <c r="A40896" s="234"/>
    </row>
    <row r="40897" spans="1:1">
      <c r="A40897" s="234"/>
    </row>
    <row r="40898" spans="1:1">
      <c r="A40898" s="234"/>
    </row>
    <row r="40899" spans="1:1">
      <c r="A40899" s="234"/>
    </row>
    <row r="40900" spans="1:1">
      <c r="A40900" s="234"/>
    </row>
    <row r="40901" spans="1:1">
      <c r="A40901" s="234"/>
    </row>
    <row r="40902" spans="1:1">
      <c r="A40902" s="234"/>
    </row>
    <row r="40903" spans="1:1">
      <c r="A40903" s="234"/>
    </row>
    <row r="40904" spans="1:1">
      <c r="A40904" s="234"/>
    </row>
    <row r="40905" spans="1:1">
      <c r="A40905" s="234"/>
    </row>
    <row r="40906" spans="1:1">
      <c r="A40906" s="234"/>
    </row>
    <row r="40907" spans="1:1">
      <c r="A40907" s="234"/>
    </row>
    <row r="40908" spans="1:1">
      <c r="A40908" s="234"/>
    </row>
    <row r="40909" spans="1:1">
      <c r="A40909" s="234"/>
    </row>
    <row r="40910" spans="1:1">
      <c r="A40910" s="234"/>
    </row>
    <row r="40911" spans="1:1">
      <c r="A40911" s="234"/>
    </row>
    <row r="40912" spans="1:1">
      <c r="A40912" s="234"/>
    </row>
    <row r="40913" spans="1:1">
      <c r="A40913" s="234"/>
    </row>
    <row r="40914" spans="1:1">
      <c r="A40914" s="234"/>
    </row>
    <row r="40915" spans="1:1">
      <c r="A40915" s="234"/>
    </row>
    <row r="40916" spans="1:1">
      <c r="A40916" s="234"/>
    </row>
    <row r="40917" spans="1:1">
      <c r="A40917" s="234"/>
    </row>
    <row r="40918" spans="1:1">
      <c r="A40918" s="234"/>
    </row>
    <row r="40919" spans="1:1">
      <c r="A40919" s="234"/>
    </row>
    <row r="40920" spans="1:1">
      <c r="A40920" s="234"/>
    </row>
    <row r="40921" spans="1:1">
      <c r="A40921" s="234"/>
    </row>
    <row r="40922" spans="1:1">
      <c r="A40922" s="234"/>
    </row>
    <row r="40923" spans="1:1">
      <c r="A40923" s="234"/>
    </row>
    <row r="40924" spans="1:1">
      <c r="A40924" s="234"/>
    </row>
    <row r="40925" spans="1:1">
      <c r="A40925" s="234"/>
    </row>
    <row r="40926" spans="1:1">
      <c r="A40926" s="234"/>
    </row>
    <row r="40927" spans="1:1">
      <c r="A40927" s="234"/>
    </row>
    <row r="40928" spans="1:1">
      <c r="A40928" s="234"/>
    </row>
    <row r="40929" spans="1:1">
      <c r="A40929" s="234"/>
    </row>
    <row r="40930" spans="1:1">
      <c r="A40930" s="234"/>
    </row>
    <row r="40931" spans="1:1">
      <c r="A40931" s="234"/>
    </row>
    <row r="40932" spans="1:1">
      <c r="A40932" s="234"/>
    </row>
    <row r="40933" spans="1:1">
      <c r="A40933" s="234"/>
    </row>
    <row r="40934" spans="1:1">
      <c r="A40934" s="234"/>
    </row>
    <row r="40935" spans="1:1">
      <c r="A40935" s="234"/>
    </row>
    <row r="40936" spans="1:1">
      <c r="A40936" s="234"/>
    </row>
    <row r="40937" spans="1:1">
      <c r="A40937" s="234"/>
    </row>
    <row r="40938" spans="1:1">
      <c r="A40938" s="234"/>
    </row>
    <row r="40939" spans="1:1">
      <c r="A40939" s="234"/>
    </row>
    <row r="40940" spans="1:1">
      <c r="A40940" s="234"/>
    </row>
    <row r="40941" spans="1:1">
      <c r="A40941" s="234"/>
    </row>
    <row r="40942" spans="1:1">
      <c r="A40942" s="234"/>
    </row>
    <row r="40943" spans="1:1">
      <c r="A40943" s="234"/>
    </row>
    <row r="40944" spans="1:1">
      <c r="A40944" s="234"/>
    </row>
    <row r="40945" spans="1:1">
      <c r="A40945" s="234"/>
    </row>
    <row r="40946" spans="1:1">
      <c r="A40946" s="234"/>
    </row>
    <row r="40947" spans="1:1">
      <c r="A40947" s="234"/>
    </row>
    <row r="40948" spans="1:1">
      <c r="A40948" s="234"/>
    </row>
    <row r="40949" spans="1:1">
      <c r="A40949" s="234"/>
    </row>
    <row r="40950" spans="1:1">
      <c r="A40950" s="234"/>
    </row>
    <row r="40951" spans="1:1">
      <c r="A40951" s="234"/>
    </row>
    <row r="40952" spans="1:1">
      <c r="A40952" s="234"/>
    </row>
    <row r="40953" spans="1:1">
      <c r="A40953" s="234"/>
    </row>
    <row r="40954" spans="1:1">
      <c r="A40954" s="234"/>
    </row>
    <row r="40955" spans="1:1">
      <c r="A40955" s="234"/>
    </row>
    <row r="40956" spans="1:1">
      <c r="A40956" s="234"/>
    </row>
    <row r="40957" spans="1:1">
      <c r="A40957" s="234"/>
    </row>
    <row r="40958" spans="1:1">
      <c r="A40958" s="234"/>
    </row>
    <row r="40959" spans="1:1">
      <c r="A40959" s="234"/>
    </row>
    <row r="40960" spans="1:1">
      <c r="A40960" s="234"/>
    </row>
    <row r="40961" spans="1:1">
      <c r="A40961" s="234"/>
    </row>
    <row r="40962" spans="1:1">
      <c r="A40962" s="234"/>
    </row>
    <row r="40963" spans="1:1">
      <c r="A40963" s="234"/>
    </row>
    <row r="40964" spans="1:1">
      <c r="A40964" s="234"/>
    </row>
    <row r="40965" spans="1:1">
      <c r="A40965" s="234"/>
    </row>
    <row r="40966" spans="1:1">
      <c r="A40966" s="234"/>
    </row>
    <row r="40967" spans="1:1">
      <c r="A40967" s="234"/>
    </row>
    <row r="40968" spans="1:1">
      <c r="A40968" s="234"/>
    </row>
    <row r="40969" spans="1:1">
      <c r="A40969" s="234"/>
    </row>
    <row r="40970" spans="1:1">
      <c r="A40970" s="234"/>
    </row>
    <row r="40971" spans="1:1">
      <c r="A40971" s="234"/>
    </row>
    <row r="40972" spans="1:1">
      <c r="A40972" s="234"/>
    </row>
    <row r="40973" spans="1:1">
      <c r="A40973" s="234"/>
    </row>
    <row r="40974" spans="1:1">
      <c r="A40974" s="234"/>
    </row>
    <row r="40975" spans="1:1">
      <c r="A40975" s="234"/>
    </row>
    <row r="40976" spans="1:1">
      <c r="A40976" s="234"/>
    </row>
    <row r="40977" spans="1:1">
      <c r="A40977" s="234"/>
    </row>
    <row r="40978" spans="1:1">
      <c r="A40978" s="234"/>
    </row>
    <row r="40979" spans="1:1">
      <c r="A40979" s="234"/>
    </row>
    <row r="40980" spans="1:1">
      <c r="A40980" s="234"/>
    </row>
    <row r="40981" spans="1:1">
      <c r="A40981" s="234"/>
    </row>
    <row r="40982" spans="1:1">
      <c r="A40982" s="234"/>
    </row>
    <row r="40983" spans="1:1">
      <c r="A40983" s="234"/>
    </row>
    <row r="40984" spans="1:1">
      <c r="A40984" s="234"/>
    </row>
    <row r="40985" spans="1:1">
      <c r="A40985" s="234"/>
    </row>
    <row r="40986" spans="1:1">
      <c r="A40986" s="234"/>
    </row>
    <row r="40987" spans="1:1">
      <c r="A40987" s="234"/>
    </row>
    <row r="40988" spans="1:1">
      <c r="A40988" s="234"/>
    </row>
    <row r="40989" spans="1:1">
      <c r="A40989" s="234"/>
    </row>
    <row r="40990" spans="1:1">
      <c r="A40990" s="234"/>
    </row>
    <row r="40991" spans="1:1">
      <c r="A40991" s="234"/>
    </row>
    <row r="40992" spans="1:1">
      <c r="A40992" s="234"/>
    </row>
    <row r="40993" spans="1:1">
      <c r="A40993" s="234"/>
    </row>
    <row r="40994" spans="1:1">
      <c r="A40994" s="234"/>
    </row>
    <row r="40995" spans="1:1">
      <c r="A40995" s="234"/>
    </row>
    <row r="40996" spans="1:1">
      <c r="A40996" s="234"/>
    </row>
    <row r="40997" spans="1:1">
      <c r="A40997" s="234"/>
    </row>
    <row r="40998" spans="1:1">
      <c r="A40998" s="234"/>
    </row>
    <row r="40999" spans="1:1">
      <c r="A40999" s="234"/>
    </row>
    <row r="41000" spans="1:1">
      <c r="A41000" s="234"/>
    </row>
    <row r="41001" spans="1:1">
      <c r="A41001" s="234"/>
    </row>
    <row r="41002" spans="1:1">
      <c r="A41002" s="234"/>
    </row>
    <row r="41003" spans="1:1">
      <c r="A41003" s="234"/>
    </row>
    <row r="41004" spans="1:1">
      <c r="A41004" s="234"/>
    </row>
    <row r="41005" spans="1:1">
      <c r="A41005" s="234"/>
    </row>
    <row r="41006" spans="1:1">
      <c r="A41006" s="234"/>
    </row>
    <row r="41007" spans="1:1">
      <c r="A41007" s="234"/>
    </row>
    <row r="41008" spans="1:1">
      <c r="A41008" s="234"/>
    </row>
    <row r="41009" spans="1:1">
      <c r="A41009" s="234"/>
    </row>
    <row r="41010" spans="1:1">
      <c r="A41010" s="234"/>
    </row>
    <row r="41011" spans="1:1">
      <c r="A41011" s="234"/>
    </row>
    <row r="41012" spans="1:1">
      <c r="A41012" s="234"/>
    </row>
    <row r="41013" spans="1:1">
      <c r="A41013" s="234"/>
    </row>
    <row r="41014" spans="1:1">
      <c r="A41014" s="234"/>
    </row>
    <row r="41015" spans="1:1">
      <c r="A41015" s="234"/>
    </row>
    <row r="41016" spans="1:1">
      <c r="A41016" s="234"/>
    </row>
    <row r="41017" spans="1:1">
      <c r="A41017" s="234"/>
    </row>
    <row r="41018" spans="1:1">
      <c r="A41018" s="234"/>
    </row>
    <row r="41019" spans="1:1">
      <c r="A41019" s="234"/>
    </row>
    <row r="41020" spans="1:1">
      <c r="A41020" s="234"/>
    </row>
    <row r="41021" spans="1:1">
      <c r="A41021" s="234"/>
    </row>
    <row r="41022" spans="1:1">
      <c r="A41022" s="234"/>
    </row>
    <row r="41023" spans="1:1">
      <c r="A41023" s="234"/>
    </row>
    <row r="41024" spans="1:1">
      <c r="A41024" s="234"/>
    </row>
    <row r="41025" spans="1:1">
      <c r="A41025" s="234"/>
    </row>
    <row r="41026" spans="1:1">
      <c r="A41026" s="234"/>
    </row>
    <row r="41027" spans="1:1">
      <c r="A41027" s="234"/>
    </row>
    <row r="41028" spans="1:1">
      <c r="A41028" s="234"/>
    </row>
    <row r="41029" spans="1:1">
      <c r="A41029" s="234"/>
    </row>
    <row r="41030" spans="1:1">
      <c r="A41030" s="234"/>
    </row>
    <row r="41031" spans="1:1">
      <c r="A41031" s="234"/>
    </row>
    <row r="41032" spans="1:1">
      <c r="A41032" s="234"/>
    </row>
    <row r="41033" spans="1:1">
      <c r="A41033" s="234"/>
    </row>
    <row r="41034" spans="1:1">
      <c r="A41034" s="234"/>
    </row>
    <row r="41035" spans="1:1">
      <c r="A41035" s="234"/>
    </row>
    <row r="41036" spans="1:1">
      <c r="A41036" s="234"/>
    </row>
    <row r="41037" spans="1:1">
      <c r="A41037" s="234"/>
    </row>
    <row r="41038" spans="1:1">
      <c r="A41038" s="234"/>
    </row>
    <row r="41039" spans="1:1">
      <c r="A41039" s="234"/>
    </row>
    <row r="41040" spans="1:1">
      <c r="A41040" s="234"/>
    </row>
    <row r="41041" spans="1:1">
      <c r="A41041" s="234"/>
    </row>
    <row r="41042" spans="1:1">
      <c r="A41042" s="234"/>
    </row>
    <row r="41043" spans="1:1">
      <c r="A41043" s="234"/>
    </row>
    <row r="41044" spans="1:1">
      <c r="A41044" s="234"/>
    </row>
    <row r="41045" spans="1:1">
      <c r="A41045" s="234"/>
    </row>
    <row r="41046" spans="1:1">
      <c r="A41046" s="234"/>
    </row>
    <row r="41047" spans="1:1">
      <c r="A41047" s="234"/>
    </row>
    <row r="41048" spans="1:1">
      <c r="A41048" s="234"/>
    </row>
    <row r="41049" spans="1:1">
      <c r="A41049" s="234"/>
    </row>
    <row r="41050" spans="1:1">
      <c r="A41050" s="234"/>
    </row>
    <row r="41051" spans="1:1">
      <c r="A41051" s="234"/>
    </row>
    <row r="41052" spans="1:1">
      <c r="A41052" s="234"/>
    </row>
    <row r="41053" spans="1:1">
      <c r="A41053" s="234"/>
    </row>
    <row r="41054" spans="1:1">
      <c r="A41054" s="234"/>
    </row>
    <row r="41055" spans="1:1">
      <c r="A41055" s="234"/>
    </row>
    <row r="41056" spans="1:1">
      <c r="A41056" s="234"/>
    </row>
    <row r="41057" spans="1:1">
      <c r="A41057" s="234"/>
    </row>
    <row r="41058" spans="1:1">
      <c r="A41058" s="234"/>
    </row>
    <row r="41059" spans="1:1">
      <c r="A41059" s="234"/>
    </row>
    <row r="41060" spans="1:1">
      <c r="A41060" s="234"/>
    </row>
    <row r="41061" spans="1:1">
      <c r="A41061" s="234"/>
    </row>
    <row r="41062" spans="1:1">
      <c r="A41062" s="234"/>
    </row>
    <row r="41063" spans="1:1">
      <c r="A41063" s="234"/>
    </row>
    <row r="41064" spans="1:1">
      <c r="A41064" s="234"/>
    </row>
    <row r="41065" spans="1:1">
      <c r="A41065" s="234"/>
    </row>
    <row r="41066" spans="1:1">
      <c r="A41066" s="234"/>
    </row>
    <row r="41067" spans="1:1">
      <c r="A41067" s="234"/>
    </row>
    <row r="41068" spans="1:1">
      <c r="A41068" s="234"/>
    </row>
    <row r="41069" spans="1:1">
      <c r="A41069" s="234"/>
    </row>
    <row r="41070" spans="1:1">
      <c r="A41070" s="234"/>
    </row>
    <row r="41071" spans="1:1">
      <c r="A41071" s="234"/>
    </row>
    <row r="41072" spans="1:1">
      <c r="A41072" s="234"/>
    </row>
    <row r="41073" spans="1:1">
      <c r="A41073" s="234"/>
    </row>
    <row r="41074" spans="1:1">
      <c r="A41074" s="234"/>
    </row>
    <row r="41075" spans="1:1">
      <c r="A41075" s="234"/>
    </row>
    <row r="41076" spans="1:1">
      <c r="A41076" s="234"/>
    </row>
    <row r="41077" spans="1:1">
      <c r="A41077" s="234"/>
    </row>
    <row r="41078" spans="1:1">
      <c r="A41078" s="234"/>
    </row>
    <row r="41079" spans="1:1">
      <c r="A41079" s="234"/>
    </row>
    <row r="41080" spans="1:1">
      <c r="A41080" s="234"/>
    </row>
    <row r="41081" spans="1:1">
      <c r="A41081" s="234"/>
    </row>
    <row r="41082" spans="1:1">
      <c r="A41082" s="234"/>
    </row>
    <row r="41083" spans="1:1">
      <c r="A41083" s="234"/>
    </row>
    <row r="41084" spans="1:1">
      <c r="A41084" s="234"/>
    </row>
    <row r="41085" spans="1:1">
      <c r="A41085" s="234"/>
    </row>
    <row r="41086" spans="1:1">
      <c r="A41086" s="234"/>
    </row>
    <row r="41087" spans="1:1">
      <c r="A41087" s="234"/>
    </row>
    <row r="41088" spans="1:1">
      <c r="A41088" s="234"/>
    </row>
    <row r="41089" spans="1:1">
      <c r="A41089" s="234"/>
    </row>
    <row r="41090" spans="1:1">
      <c r="A41090" s="234"/>
    </row>
    <row r="41091" spans="1:1">
      <c r="A41091" s="234"/>
    </row>
    <row r="41092" spans="1:1">
      <c r="A41092" s="234"/>
    </row>
    <row r="41093" spans="1:1">
      <c r="A41093" s="234"/>
    </row>
    <row r="41094" spans="1:1">
      <c r="A41094" s="234"/>
    </row>
    <row r="41095" spans="1:1">
      <c r="A41095" s="234"/>
    </row>
    <row r="41096" spans="1:1">
      <c r="A41096" s="234"/>
    </row>
    <row r="41097" spans="1:1">
      <c r="A41097" s="234"/>
    </row>
    <row r="41098" spans="1:1">
      <c r="A41098" s="234"/>
    </row>
    <row r="41099" spans="1:1">
      <c r="A41099" s="234"/>
    </row>
    <row r="41100" spans="1:1">
      <c r="A41100" s="234"/>
    </row>
    <row r="41101" spans="1:1">
      <c r="A41101" s="234"/>
    </row>
    <row r="41102" spans="1:1">
      <c r="A41102" s="234"/>
    </row>
    <row r="41103" spans="1:1">
      <c r="A41103" s="234"/>
    </row>
    <row r="41104" spans="1:1">
      <c r="A41104" s="234"/>
    </row>
    <row r="41105" spans="1:1">
      <c r="A41105" s="234"/>
    </row>
    <row r="41106" spans="1:1">
      <c r="A41106" s="234"/>
    </row>
    <row r="41107" spans="1:1">
      <c r="A41107" s="234"/>
    </row>
    <row r="41108" spans="1:1">
      <c r="A41108" s="234"/>
    </row>
    <row r="41109" spans="1:1">
      <c r="A41109" s="234"/>
    </row>
    <row r="41110" spans="1:1">
      <c r="A41110" s="234"/>
    </row>
    <row r="41111" spans="1:1">
      <c r="A41111" s="234"/>
    </row>
    <row r="41112" spans="1:1">
      <c r="A41112" s="234"/>
    </row>
    <row r="41113" spans="1:1">
      <c r="A41113" s="234"/>
    </row>
    <row r="41114" spans="1:1">
      <c r="A41114" s="234"/>
    </row>
    <row r="41115" spans="1:1">
      <c r="A41115" s="234"/>
    </row>
    <row r="41116" spans="1:1">
      <c r="A41116" s="234"/>
    </row>
    <row r="41117" spans="1:1">
      <c r="A41117" s="234"/>
    </row>
    <row r="41118" spans="1:1">
      <c r="A41118" s="234"/>
    </row>
    <row r="41119" spans="1:1">
      <c r="A41119" s="234"/>
    </row>
    <row r="41120" spans="1:1">
      <c r="A41120" s="234"/>
    </row>
    <row r="41121" spans="1:1">
      <c r="A41121" s="234"/>
    </row>
    <row r="41122" spans="1:1">
      <c r="A41122" s="234"/>
    </row>
    <row r="41123" spans="1:1">
      <c r="A41123" s="234"/>
    </row>
    <row r="41124" spans="1:1">
      <c r="A41124" s="234"/>
    </row>
    <row r="41125" spans="1:1">
      <c r="A41125" s="234"/>
    </row>
    <row r="41126" spans="1:1">
      <c r="A41126" s="234"/>
    </row>
    <row r="41127" spans="1:1">
      <c r="A41127" s="234"/>
    </row>
    <row r="41128" spans="1:1">
      <c r="A41128" s="234"/>
    </row>
    <row r="41129" spans="1:1">
      <c r="A41129" s="234"/>
    </row>
    <row r="41130" spans="1:1">
      <c r="A41130" s="234"/>
    </row>
    <row r="41131" spans="1:1">
      <c r="A41131" s="234"/>
    </row>
    <row r="41132" spans="1:1">
      <c r="A41132" s="234"/>
    </row>
    <row r="41133" spans="1:1">
      <c r="A41133" s="234"/>
    </row>
    <row r="41134" spans="1:1">
      <c r="A41134" s="234"/>
    </row>
    <row r="41135" spans="1:1">
      <c r="A41135" s="234"/>
    </row>
    <row r="41136" spans="1:1">
      <c r="A41136" s="234"/>
    </row>
    <row r="41137" spans="1:1">
      <c r="A41137" s="234"/>
    </row>
    <row r="41138" spans="1:1">
      <c r="A41138" s="234"/>
    </row>
    <row r="41139" spans="1:1">
      <c r="A41139" s="234"/>
    </row>
    <row r="41140" spans="1:1">
      <c r="A41140" s="234"/>
    </row>
    <row r="41141" spans="1:1">
      <c r="A41141" s="234"/>
    </row>
    <row r="41142" spans="1:1">
      <c r="A41142" s="234"/>
    </row>
    <row r="41143" spans="1:1">
      <c r="A41143" s="234"/>
    </row>
    <row r="41144" spans="1:1">
      <c r="A41144" s="234"/>
    </row>
    <row r="41145" spans="1:1">
      <c r="A41145" s="234"/>
    </row>
    <row r="41146" spans="1:1">
      <c r="A41146" s="234"/>
    </row>
    <row r="41147" spans="1:1">
      <c r="A41147" s="234"/>
    </row>
    <row r="41148" spans="1:1">
      <c r="A41148" s="234"/>
    </row>
    <row r="41149" spans="1:1">
      <c r="A41149" s="234"/>
    </row>
    <row r="41150" spans="1:1">
      <c r="A41150" s="234"/>
    </row>
    <row r="41151" spans="1:1">
      <c r="A41151" s="234"/>
    </row>
    <row r="41152" spans="1:1">
      <c r="A41152" s="234"/>
    </row>
    <row r="41153" spans="1:1">
      <c r="A41153" s="234"/>
    </row>
    <row r="41154" spans="1:1">
      <c r="A41154" s="234"/>
    </row>
    <row r="41155" spans="1:1">
      <c r="A41155" s="234"/>
    </row>
    <row r="41156" spans="1:1">
      <c r="A41156" s="234"/>
    </row>
    <row r="41157" spans="1:1">
      <c r="A41157" s="234"/>
    </row>
    <row r="41158" spans="1:1">
      <c r="A41158" s="234"/>
    </row>
    <row r="41159" spans="1:1">
      <c r="A41159" s="234"/>
    </row>
    <row r="41160" spans="1:1">
      <c r="A41160" s="234"/>
    </row>
    <row r="41161" spans="1:1">
      <c r="A41161" s="234"/>
    </row>
    <row r="41162" spans="1:1">
      <c r="A41162" s="234"/>
    </row>
    <row r="41163" spans="1:1">
      <c r="A41163" s="234"/>
    </row>
    <row r="41164" spans="1:1">
      <c r="A41164" s="234"/>
    </row>
    <row r="41165" spans="1:1">
      <c r="A41165" s="234"/>
    </row>
    <row r="41166" spans="1:1">
      <c r="A41166" s="234"/>
    </row>
    <row r="41167" spans="1:1">
      <c r="A41167" s="234"/>
    </row>
    <row r="41168" spans="1:1">
      <c r="A41168" s="234"/>
    </row>
    <row r="41169" spans="1:1">
      <c r="A41169" s="234"/>
    </row>
    <row r="41170" spans="1:1">
      <c r="A41170" s="234"/>
    </row>
    <row r="41171" spans="1:1">
      <c r="A41171" s="234"/>
    </row>
    <row r="41172" spans="1:1">
      <c r="A41172" s="234"/>
    </row>
    <row r="41173" spans="1:1">
      <c r="A41173" s="234"/>
    </row>
    <row r="41174" spans="1:1">
      <c r="A41174" s="234"/>
    </row>
    <row r="41175" spans="1:1">
      <c r="A41175" s="234"/>
    </row>
    <row r="41176" spans="1:1">
      <c r="A41176" s="234"/>
    </row>
    <row r="41177" spans="1:1">
      <c r="A41177" s="234"/>
    </row>
    <row r="41178" spans="1:1">
      <c r="A41178" s="234"/>
    </row>
    <row r="41179" spans="1:1">
      <c r="A41179" s="234"/>
    </row>
    <row r="41180" spans="1:1">
      <c r="A41180" s="234"/>
    </row>
    <row r="41181" spans="1:1">
      <c r="A41181" s="234"/>
    </row>
    <row r="41182" spans="1:1">
      <c r="A41182" s="234"/>
    </row>
    <row r="41183" spans="1:1">
      <c r="A41183" s="234"/>
    </row>
    <row r="41184" spans="1:1">
      <c r="A41184" s="234"/>
    </row>
    <row r="41185" spans="1:1">
      <c r="A41185" s="234"/>
    </row>
    <row r="41186" spans="1:1">
      <c r="A41186" s="234"/>
    </row>
    <row r="41187" spans="1:1">
      <c r="A41187" s="234"/>
    </row>
    <row r="41188" spans="1:1">
      <c r="A41188" s="234"/>
    </row>
    <row r="41189" spans="1:1">
      <c r="A41189" s="234"/>
    </row>
    <row r="41190" spans="1:1">
      <c r="A41190" s="234"/>
    </row>
    <row r="41191" spans="1:1">
      <c r="A41191" s="234"/>
    </row>
    <row r="41192" spans="1:1">
      <c r="A41192" s="234"/>
    </row>
    <row r="41193" spans="1:1">
      <c r="A41193" s="234"/>
    </row>
    <row r="41194" spans="1:1">
      <c r="A41194" s="234"/>
    </row>
    <row r="41195" spans="1:1">
      <c r="A41195" s="234"/>
    </row>
    <row r="41196" spans="1:1">
      <c r="A41196" s="234"/>
    </row>
    <row r="41197" spans="1:1">
      <c r="A41197" s="234"/>
    </row>
    <row r="41198" spans="1:1">
      <c r="A41198" s="234"/>
    </row>
    <row r="41199" spans="1:1">
      <c r="A41199" s="234"/>
    </row>
    <row r="41200" spans="1:1">
      <c r="A41200" s="234"/>
    </row>
    <row r="41201" spans="1:1">
      <c r="A41201" s="234"/>
    </row>
    <row r="41202" spans="1:1">
      <c r="A41202" s="234"/>
    </row>
    <row r="41203" spans="1:1">
      <c r="A41203" s="234"/>
    </row>
    <row r="41204" spans="1:1">
      <c r="A41204" s="234"/>
    </row>
    <row r="41205" spans="1:1">
      <c r="A41205" s="234"/>
    </row>
    <row r="41206" spans="1:1">
      <c r="A41206" s="234"/>
    </row>
    <row r="41207" spans="1:1">
      <c r="A41207" s="234"/>
    </row>
    <row r="41208" spans="1:1">
      <c r="A41208" s="234"/>
    </row>
    <row r="41209" spans="1:1">
      <c r="A41209" s="234"/>
    </row>
    <row r="41210" spans="1:1">
      <c r="A41210" s="234"/>
    </row>
    <row r="41211" spans="1:1">
      <c r="A41211" s="234"/>
    </row>
    <row r="41212" spans="1:1">
      <c r="A41212" s="234"/>
    </row>
    <row r="41213" spans="1:1">
      <c r="A41213" s="234"/>
    </row>
    <row r="41214" spans="1:1">
      <c r="A41214" s="234"/>
    </row>
    <row r="41215" spans="1:1">
      <c r="A41215" s="234"/>
    </row>
    <row r="41216" spans="1:1">
      <c r="A41216" s="234"/>
    </row>
    <row r="41217" spans="1:1">
      <c r="A41217" s="234"/>
    </row>
    <row r="41218" spans="1:1">
      <c r="A41218" s="234"/>
    </row>
    <row r="41219" spans="1:1">
      <c r="A41219" s="234"/>
    </row>
    <row r="41220" spans="1:1">
      <c r="A41220" s="234"/>
    </row>
    <row r="41221" spans="1:1">
      <c r="A41221" s="234"/>
    </row>
    <row r="41222" spans="1:1">
      <c r="A41222" s="234"/>
    </row>
    <row r="41223" spans="1:1">
      <c r="A41223" s="234"/>
    </row>
    <row r="41224" spans="1:1">
      <c r="A41224" s="234"/>
    </row>
    <row r="41225" spans="1:1">
      <c r="A41225" s="234"/>
    </row>
    <row r="41226" spans="1:1">
      <c r="A41226" s="234"/>
    </row>
    <row r="41227" spans="1:1">
      <c r="A41227" s="234"/>
    </row>
    <row r="41228" spans="1:1">
      <c r="A41228" s="234"/>
    </row>
    <row r="41229" spans="1:1">
      <c r="A41229" s="234"/>
    </row>
    <row r="41230" spans="1:1">
      <c r="A41230" s="234"/>
    </row>
    <row r="41231" spans="1:1">
      <c r="A41231" s="234"/>
    </row>
    <row r="41232" spans="1:1">
      <c r="A41232" s="234"/>
    </row>
    <row r="41233" spans="1:1">
      <c r="A41233" s="234"/>
    </row>
    <row r="41234" spans="1:1">
      <c r="A41234" s="234"/>
    </row>
    <row r="41235" spans="1:1">
      <c r="A41235" s="234"/>
    </row>
    <row r="41236" spans="1:1">
      <c r="A41236" s="234"/>
    </row>
    <row r="41237" spans="1:1">
      <c r="A41237" s="234"/>
    </row>
    <row r="41238" spans="1:1">
      <c r="A41238" s="234"/>
    </row>
    <row r="41239" spans="1:1">
      <c r="A41239" s="234"/>
    </row>
    <row r="41240" spans="1:1">
      <c r="A41240" s="234"/>
    </row>
    <row r="41241" spans="1:1">
      <c r="A41241" s="234"/>
    </row>
    <row r="41242" spans="1:1">
      <c r="A41242" s="234"/>
    </row>
    <row r="41243" spans="1:1">
      <c r="A41243" s="234"/>
    </row>
    <row r="41244" spans="1:1">
      <c r="A41244" s="234"/>
    </row>
    <row r="41245" spans="1:1">
      <c r="A41245" s="234"/>
    </row>
    <row r="41246" spans="1:1">
      <c r="A41246" s="234"/>
    </row>
    <row r="41247" spans="1:1">
      <c r="A41247" s="234"/>
    </row>
    <row r="41248" spans="1:1">
      <c r="A41248" s="234"/>
    </row>
    <row r="41249" spans="1:1">
      <c r="A41249" s="234"/>
    </row>
    <row r="41250" spans="1:1">
      <c r="A41250" s="234"/>
    </row>
    <row r="41251" spans="1:1">
      <c r="A41251" s="234"/>
    </row>
    <row r="41252" spans="1:1">
      <c r="A41252" s="234"/>
    </row>
    <row r="41253" spans="1:1">
      <c r="A41253" s="234"/>
    </row>
    <row r="41254" spans="1:1">
      <c r="A41254" s="234"/>
    </row>
    <row r="41255" spans="1:1">
      <c r="A41255" s="234"/>
    </row>
    <row r="41256" spans="1:1">
      <c r="A41256" s="234"/>
    </row>
    <row r="41257" spans="1:1">
      <c r="A41257" s="234"/>
    </row>
    <row r="41258" spans="1:1">
      <c r="A41258" s="234"/>
    </row>
    <row r="41259" spans="1:1">
      <c r="A41259" s="234"/>
    </row>
    <row r="41260" spans="1:1">
      <c r="A41260" s="234"/>
    </row>
    <row r="41261" spans="1:1">
      <c r="A41261" s="234"/>
    </row>
    <row r="41262" spans="1:1">
      <c r="A41262" s="234"/>
    </row>
    <row r="41263" spans="1:1">
      <c r="A41263" s="234"/>
    </row>
    <row r="41264" spans="1:1">
      <c r="A41264" s="234"/>
    </row>
    <row r="41265" spans="1:1">
      <c r="A41265" s="234"/>
    </row>
    <row r="41266" spans="1:1">
      <c r="A41266" s="234"/>
    </row>
    <row r="41267" spans="1:1">
      <c r="A41267" s="234"/>
    </row>
    <row r="41268" spans="1:1">
      <c r="A41268" s="234"/>
    </row>
    <row r="41269" spans="1:1">
      <c r="A41269" s="234"/>
    </row>
    <row r="41270" spans="1:1">
      <c r="A41270" s="234"/>
    </row>
    <row r="41271" spans="1:1">
      <c r="A41271" s="234"/>
    </row>
    <row r="41272" spans="1:1">
      <c r="A41272" s="234"/>
    </row>
    <row r="41273" spans="1:1">
      <c r="A41273" s="234"/>
    </row>
    <row r="41274" spans="1:1">
      <c r="A41274" s="234"/>
    </row>
    <row r="41275" spans="1:1">
      <c r="A41275" s="234"/>
    </row>
    <row r="41276" spans="1:1">
      <c r="A41276" s="234"/>
    </row>
    <row r="41277" spans="1:1">
      <c r="A41277" s="234"/>
    </row>
    <row r="41278" spans="1:1">
      <c r="A41278" s="234"/>
    </row>
    <row r="41279" spans="1:1">
      <c r="A41279" s="234"/>
    </row>
    <row r="41280" spans="1:1">
      <c r="A41280" s="234"/>
    </row>
    <row r="41281" spans="1:1">
      <c r="A41281" s="234"/>
    </row>
    <row r="41282" spans="1:1">
      <c r="A41282" s="234"/>
    </row>
    <row r="41283" spans="1:1">
      <c r="A41283" s="234"/>
    </row>
    <row r="41284" spans="1:1">
      <c r="A41284" s="234"/>
    </row>
    <row r="41285" spans="1:1">
      <c r="A41285" s="234"/>
    </row>
    <row r="41286" spans="1:1">
      <c r="A41286" s="234"/>
    </row>
    <row r="41287" spans="1:1">
      <c r="A41287" s="234"/>
    </row>
    <row r="41288" spans="1:1">
      <c r="A41288" s="234"/>
    </row>
    <row r="41289" spans="1:1">
      <c r="A41289" s="234"/>
    </row>
    <row r="41290" spans="1:1">
      <c r="A41290" s="234"/>
    </row>
    <row r="41291" spans="1:1">
      <c r="A41291" s="234"/>
    </row>
    <row r="41292" spans="1:1">
      <c r="A41292" s="234"/>
    </row>
    <row r="41293" spans="1:1">
      <c r="A41293" s="234"/>
    </row>
    <row r="41294" spans="1:1">
      <c r="A41294" s="234"/>
    </row>
    <row r="41295" spans="1:1">
      <c r="A41295" s="234"/>
    </row>
    <row r="41296" spans="1:1">
      <c r="A41296" s="234"/>
    </row>
    <row r="41297" spans="1:1">
      <c r="A41297" s="234"/>
    </row>
    <row r="41298" spans="1:1">
      <c r="A41298" s="234"/>
    </row>
    <row r="41299" spans="1:1">
      <c r="A41299" s="234"/>
    </row>
    <row r="41300" spans="1:1">
      <c r="A41300" s="234"/>
    </row>
    <row r="41301" spans="1:1">
      <c r="A41301" s="234"/>
    </row>
    <row r="41302" spans="1:1">
      <c r="A41302" s="234"/>
    </row>
    <row r="41303" spans="1:1">
      <c r="A41303" s="234"/>
    </row>
    <row r="41304" spans="1:1">
      <c r="A41304" s="234"/>
    </row>
    <row r="41305" spans="1:1">
      <c r="A41305" s="234"/>
    </row>
    <row r="41306" spans="1:1">
      <c r="A41306" s="234"/>
    </row>
    <row r="41307" spans="1:1">
      <c r="A41307" s="234"/>
    </row>
    <row r="41308" spans="1:1">
      <c r="A41308" s="234"/>
    </row>
    <row r="41309" spans="1:1">
      <c r="A41309" s="234"/>
    </row>
    <row r="41310" spans="1:1">
      <c r="A41310" s="234"/>
    </row>
    <row r="41311" spans="1:1">
      <c r="A41311" s="234"/>
    </row>
    <row r="41312" spans="1:1">
      <c r="A41312" s="234"/>
    </row>
    <row r="41313" spans="1:1">
      <c r="A41313" s="234"/>
    </row>
    <row r="41314" spans="1:1">
      <c r="A41314" s="234"/>
    </row>
    <row r="41315" spans="1:1">
      <c r="A41315" s="234"/>
    </row>
    <row r="41316" spans="1:1">
      <c r="A41316" s="234"/>
    </row>
    <row r="41317" spans="1:1">
      <c r="A41317" s="234"/>
    </row>
    <row r="41318" spans="1:1">
      <c r="A41318" s="234"/>
    </row>
    <row r="41319" spans="1:1">
      <c r="A41319" s="234"/>
    </row>
    <row r="41320" spans="1:1">
      <c r="A41320" s="234"/>
    </row>
    <row r="41321" spans="1:1">
      <c r="A41321" s="234"/>
    </row>
    <row r="41322" spans="1:1">
      <c r="A41322" s="234"/>
    </row>
    <row r="41323" spans="1:1">
      <c r="A41323" s="234"/>
    </row>
    <row r="41324" spans="1:1">
      <c r="A41324" s="234"/>
    </row>
    <row r="41325" spans="1:1">
      <c r="A41325" s="234"/>
    </row>
    <row r="41326" spans="1:1">
      <c r="A41326" s="234"/>
    </row>
    <row r="41327" spans="1:1">
      <c r="A41327" s="234"/>
    </row>
    <row r="41328" spans="1:1">
      <c r="A41328" s="234"/>
    </row>
    <row r="41329" spans="1:1">
      <c r="A41329" s="234"/>
    </row>
    <row r="41330" spans="1:1">
      <c r="A41330" s="234"/>
    </row>
    <row r="41331" spans="1:1">
      <c r="A41331" s="234"/>
    </row>
    <row r="41332" spans="1:1">
      <c r="A41332" s="234"/>
    </row>
    <row r="41333" spans="1:1">
      <c r="A41333" s="234"/>
    </row>
    <row r="41334" spans="1:1">
      <c r="A41334" s="234"/>
    </row>
    <row r="41335" spans="1:1">
      <c r="A41335" s="234"/>
    </row>
    <row r="41336" spans="1:1">
      <c r="A41336" s="234"/>
    </row>
    <row r="41337" spans="1:1">
      <c r="A41337" s="234"/>
    </row>
    <row r="41338" spans="1:1">
      <c r="A41338" s="234"/>
    </row>
    <row r="41339" spans="1:1">
      <c r="A41339" s="234"/>
    </row>
    <row r="41340" spans="1:1">
      <c r="A41340" s="234"/>
    </row>
    <row r="41341" spans="1:1">
      <c r="A41341" s="234"/>
    </row>
    <row r="41342" spans="1:1">
      <c r="A41342" s="234"/>
    </row>
    <row r="41343" spans="1:1">
      <c r="A41343" s="234"/>
    </row>
    <row r="41344" spans="1:1">
      <c r="A41344" s="234"/>
    </row>
    <row r="41345" spans="1:1">
      <c r="A41345" s="234"/>
    </row>
    <row r="41346" spans="1:1">
      <c r="A41346" s="234"/>
    </row>
    <row r="41347" spans="1:1">
      <c r="A41347" s="234"/>
    </row>
    <row r="41348" spans="1:1">
      <c r="A41348" s="234"/>
    </row>
    <row r="41349" spans="1:1">
      <c r="A41349" s="234"/>
    </row>
    <row r="41350" spans="1:1">
      <c r="A41350" s="234"/>
    </row>
    <row r="41351" spans="1:1">
      <c r="A41351" s="234"/>
    </row>
    <row r="41352" spans="1:1">
      <c r="A41352" s="234"/>
    </row>
    <row r="41353" spans="1:1">
      <c r="A41353" s="234"/>
    </row>
    <row r="41354" spans="1:1">
      <c r="A41354" s="234"/>
    </row>
    <row r="41355" spans="1:1">
      <c r="A41355" s="234"/>
    </row>
    <row r="41356" spans="1:1">
      <c r="A41356" s="234"/>
    </row>
    <row r="41357" spans="1:1">
      <c r="A41357" s="234"/>
    </row>
    <row r="41358" spans="1:1">
      <c r="A41358" s="234"/>
    </row>
    <row r="41359" spans="1:1">
      <c r="A41359" s="234"/>
    </row>
    <row r="41360" spans="1:1">
      <c r="A41360" s="234"/>
    </row>
    <row r="41361" spans="1:1">
      <c r="A41361" s="234"/>
    </row>
    <row r="41362" spans="1:1">
      <c r="A41362" s="234"/>
    </row>
    <row r="41363" spans="1:1">
      <c r="A41363" s="234"/>
    </row>
    <row r="41364" spans="1:1">
      <c r="A41364" s="234"/>
    </row>
    <row r="41365" spans="1:1">
      <c r="A41365" s="234"/>
    </row>
    <row r="41366" spans="1:1">
      <c r="A41366" s="234"/>
    </row>
    <row r="41367" spans="1:1">
      <c r="A41367" s="234"/>
    </row>
    <row r="41368" spans="1:1">
      <c r="A41368" s="234"/>
    </row>
    <row r="41369" spans="1:1">
      <c r="A41369" s="234"/>
    </row>
    <row r="41370" spans="1:1">
      <c r="A41370" s="234"/>
    </row>
    <row r="41371" spans="1:1">
      <c r="A41371" s="234"/>
    </row>
    <row r="41372" spans="1:1">
      <c r="A41372" s="234"/>
    </row>
    <row r="41373" spans="1:1">
      <c r="A41373" s="234"/>
    </row>
    <row r="41374" spans="1:1">
      <c r="A41374" s="234"/>
    </row>
    <row r="41375" spans="1:1">
      <c r="A41375" s="234"/>
    </row>
    <row r="41376" spans="1:1">
      <c r="A41376" s="234"/>
    </row>
    <row r="41377" spans="1:1">
      <c r="A41377" s="234"/>
    </row>
    <row r="41378" spans="1:1">
      <c r="A41378" s="234"/>
    </row>
    <row r="41379" spans="1:1">
      <c r="A41379" s="234"/>
    </row>
    <row r="41380" spans="1:1">
      <c r="A41380" s="234"/>
    </row>
    <row r="41381" spans="1:1">
      <c r="A41381" s="234"/>
    </row>
    <row r="41382" spans="1:1">
      <c r="A41382" s="234"/>
    </row>
    <row r="41383" spans="1:1">
      <c r="A41383" s="234"/>
    </row>
    <row r="41384" spans="1:1">
      <c r="A41384" s="234"/>
    </row>
    <row r="41385" spans="1:1">
      <c r="A41385" s="234"/>
    </row>
    <row r="41386" spans="1:1">
      <c r="A41386" s="234"/>
    </row>
    <row r="41387" spans="1:1">
      <c r="A41387" s="234"/>
    </row>
    <row r="41388" spans="1:1">
      <c r="A41388" s="234"/>
    </row>
    <row r="41389" spans="1:1">
      <c r="A41389" s="234"/>
    </row>
    <row r="41390" spans="1:1">
      <c r="A41390" s="234"/>
    </row>
    <row r="41391" spans="1:1">
      <c r="A41391" s="234"/>
    </row>
    <row r="41392" spans="1:1">
      <c r="A41392" s="234"/>
    </row>
    <row r="41393" spans="1:1">
      <c r="A41393" s="234"/>
    </row>
    <row r="41394" spans="1:1">
      <c r="A41394" s="234"/>
    </row>
    <row r="41395" spans="1:1">
      <c r="A41395" s="234"/>
    </row>
    <row r="41396" spans="1:1">
      <c r="A41396" s="234"/>
    </row>
    <row r="41397" spans="1:1">
      <c r="A41397" s="234"/>
    </row>
    <row r="41398" spans="1:1">
      <c r="A41398" s="234"/>
    </row>
    <row r="41399" spans="1:1">
      <c r="A41399" s="234"/>
    </row>
    <row r="41400" spans="1:1">
      <c r="A41400" s="234"/>
    </row>
    <row r="41401" spans="1:1">
      <c r="A41401" s="234"/>
    </row>
    <row r="41402" spans="1:1">
      <c r="A41402" s="234"/>
    </row>
    <row r="41403" spans="1:1">
      <c r="A41403" s="234"/>
    </row>
    <row r="41404" spans="1:1">
      <c r="A41404" s="234"/>
    </row>
    <row r="41405" spans="1:1">
      <c r="A41405" s="234"/>
    </row>
    <row r="41406" spans="1:1">
      <c r="A41406" s="234"/>
    </row>
    <row r="41407" spans="1:1">
      <c r="A41407" s="234"/>
    </row>
    <row r="41408" spans="1:1">
      <c r="A41408" s="234"/>
    </row>
    <row r="41409" spans="1:1">
      <c r="A41409" s="234"/>
    </row>
    <row r="41410" spans="1:1">
      <c r="A41410" s="234"/>
    </row>
    <row r="41411" spans="1:1">
      <c r="A41411" s="234"/>
    </row>
    <row r="41412" spans="1:1">
      <c r="A41412" s="234"/>
    </row>
    <row r="41413" spans="1:1">
      <c r="A41413" s="234"/>
    </row>
    <row r="41414" spans="1:1">
      <c r="A41414" s="234"/>
    </row>
    <row r="41415" spans="1:1">
      <c r="A41415" s="234"/>
    </row>
    <row r="41416" spans="1:1">
      <c r="A41416" s="234"/>
    </row>
    <row r="41417" spans="1:1">
      <c r="A41417" s="234"/>
    </row>
    <row r="41418" spans="1:1">
      <c r="A41418" s="234"/>
    </row>
    <row r="41419" spans="1:1">
      <c r="A41419" s="234"/>
    </row>
    <row r="41420" spans="1:1">
      <c r="A41420" s="234"/>
    </row>
    <row r="41421" spans="1:1">
      <c r="A41421" s="234"/>
    </row>
    <row r="41422" spans="1:1">
      <c r="A41422" s="234"/>
    </row>
    <row r="41423" spans="1:1">
      <c r="A41423" s="234"/>
    </row>
    <row r="41424" spans="1:1">
      <c r="A41424" s="234"/>
    </row>
    <row r="41425" spans="1:1">
      <c r="A41425" s="234"/>
    </row>
    <row r="41426" spans="1:1">
      <c r="A41426" s="234"/>
    </row>
    <row r="41427" spans="1:1">
      <c r="A41427" s="234"/>
    </row>
    <row r="41428" spans="1:1">
      <c r="A41428" s="234"/>
    </row>
    <row r="41429" spans="1:1">
      <c r="A41429" s="234"/>
    </row>
    <row r="41430" spans="1:1">
      <c r="A41430" s="234"/>
    </row>
    <row r="41431" spans="1:1">
      <c r="A41431" s="234"/>
    </row>
    <row r="41432" spans="1:1">
      <c r="A41432" s="234"/>
    </row>
    <row r="41433" spans="1:1">
      <c r="A41433" s="234"/>
    </row>
    <row r="41434" spans="1:1">
      <c r="A41434" s="234"/>
    </row>
    <row r="41435" spans="1:1">
      <c r="A41435" s="234"/>
    </row>
    <row r="41436" spans="1:1">
      <c r="A41436" s="234"/>
    </row>
    <row r="41437" spans="1:1">
      <c r="A41437" s="234"/>
    </row>
    <row r="41438" spans="1:1">
      <c r="A41438" s="234"/>
    </row>
    <row r="41439" spans="1:1">
      <c r="A41439" s="234"/>
    </row>
    <row r="41440" spans="1:1">
      <c r="A41440" s="234"/>
    </row>
    <row r="41441" spans="1:1">
      <c r="A41441" s="234"/>
    </row>
    <row r="41442" spans="1:1">
      <c r="A41442" s="234"/>
    </row>
    <row r="41443" spans="1:1">
      <c r="A41443" s="234"/>
    </row>
    <row r="41444" spans="1:1">
      <c r="A41444" s="234"/>
    </row>
    <row r="41445" spans="1:1">
      <c r="A41445" s="234"/>
    </row>
    <row r="41446" spans="1:1">
      <c r="A41446" s="234"/>
    </row>
    <row r="41447" spans="1:1">
      <c r="A41447" s="234"/>
    </row>
    <row r="41448" spans="1:1">
      <c r="A41448" s="234"/>
    </row>
    <row r="41449" spans="1:1">
      <c r="A41449" s="234"/>
    </row>
    <row r="41450" spans="1:1">
      <c r="A41450" s="234"/>
    </row>
    <row r="41451" spans="1:1">
      <c r="A41451" s="234"/>
    </row>
    <row r="41452" spans="1:1">
      <c r="A41452" s="234"/>
    </row>
    <row r="41453" spans="1:1">
      <c r="A41453" s="234"/>
    </row>
    <row r="41454" spans="1:1">
      <c r="A41454" s="234"/>
    </row>
    <row r="41455" spans="1:1">
      <c r="A41455" s="234"/>
    </row>
    <row r="41456" spans="1:1">
      <c r="A41456" s="234"/>
    </row>
    <row r="41457" spans="1:1">
      <c r="A41457" s="234"/>
    </row>
    <row r="41458" spans="1:1">
      <c r="A41458" s="234"/>
    </row>
    <row r="41459" spans="1:1">
      <c r="A41459" s="234"/>
    </row>
    <row r="41460" spans="1:1">
      <c r="A41460" s="234"/>
    </row>
    <row r="41461" spans="1:1">
      <c r="A41461" s="234"/>
    </row>
    <row r="41462" spans="1:1">
      <c r="A41462" s="234"/>
    </row>
    <row r="41463" spans="1:1">
      <c r="A41463" s="234"/>
    </row>
    <row r="41464" spans="1:1">
      <c r="A41464" s="234"/>
    </row>
    <row r="41465" spans="1:1">
      <c r="A41465" s="234"/>
    </row>
    <row r="41466" spans="1:1">
      <c r="A41466" s="234"/>
    </row>
    <row r="41467" spans="1:1">
      <c r="A41467" s="234"/>
    </row>
    <row r="41468" spans="1:1">
      <c r="A41468" s="234"/>
    </row>
    <row r="41469" spans="1:1">
      <c r="A41469" s="234"/>
    </row>
    <row r="41470" spans="1:1">
      <c r="A41470" s="234"/>
    </row>
    <row r="41471" spans="1:1">
      <c r="A41471" s="234"/>
    </row>
    <row r="41472" spans="1:1">
      <c r="A41472" s="234"/>
    </row>
    <row r="41473" spans="1:1">
      <c r="A41473" s="234"/>
    </row>
    <row r="41474" spans="1:1">
      <c r="A41474" s="234"/>
    </row>
    <row r="41475" spans="1:1">
      <c r="A41475" s="234"/>
    </row>
    <row r="41476" spans="1:1">
      <c r="A41476" s="234"/>
    </row>
    <row r="41477" spans="1:1">
      <c r="A41477" s="234"/>
    </row>
    <row r="41478" spans="1:1">
      <c r="A41478" s="234"/>
    </row>
    <row r="41479" spans="1:1">
      <c r="A41479" s="234"/>
    </row>
    <row r="41480" spans="1:1">
      <c r="A41480" s="234"/>
    </row>
    <row r="41481" spans="1:1">
      <c r="A41481" s="234"/>
    </row>
    <row r="41482" spans="1:1">
      <c r="A41482" s="234"/>
    </row>
    <row r="41483" spans="1:1">
      <c r="A41483" s="234"/>
    </row>
    <row r="41484" spans="1:1">
      <c r="A41484" s="234"/>
    </row>
    <row r="41485" spans="1:1">
      <c r="A41485" s="234"/>
    </row>
    <row r="41486" spans="1:1">
      <c r="A41486" s="234"/>
    </row>
    <row r="41487" spans="1:1">
      <c r="A41487" s="234"/>
    </row>
    <row r="41488" spans="1:1">
      <c r="A41488" s="234"/>
    </row>
    <row r="41489" spans="1:1">
      <c r="A41489" s="234"/>
    </row>
    <row r="41490" spans="1:1">
      <c r="A41490" s="234"/>
    </row>
    <row r="41491" spans="1:1">
      <c r="A41491" s="234"/>
    </row>
    <row r="41492" spans="1:1">
      <c r="A41492" s="234"/>
    </row>
    <row r="41493" spans="1:1">
      <c r="A41493" s="234"/>
    </row>
    <row r="41494" spans="1:1">
      <c r="A41494" s="234"/>
    </row>
    <row r="41495" spans="1:1">
      <c r="A41495" s="234"/>
    </row>
    <row r="41496" spans="1:1">
      <c r="A41496" s="234"/>
    </row>
    <row r="41497" spans="1:1">
      <c r="A41497" s="234"/>
    </row>
    <row r="41498" spans="1:1">
      <c r="A41498" s="234"/>
    </row>
    <row r="41499" spans="1:1">
      <c r="A41499" s="234"/>
    </row>
    <row r="41500" spans="1:1">
      <c r="A41500" s="234"/>
    </row>
    <row r="41501" spans="1:1">
      <c r="A41501" s="234"/>
    </row>
    <row r="41502" spans="1:1">
      <c r="A41502" s="234"/>
    </row>
    <row r="41503" spans="1:1">
      <c r="A41503" s="234"/>
    </row>
    <row r="41504" spans="1:1">
      <c r="A41504" s="234"/>
    </row>
    <row r="41505" spans="1:1">
      <c r="A41505" s="234"/>
    </row>
    <row r="41506" spans="1:1">
      <c r="A41506" s="234"/>
    </row>
    <row r="41507" spans="1:1">
      <c r="A41507" s="234"/>
    </row>
    <row r="41508" spans="1:1">
      <c r="A41508" s="234"/>
    </row>
    <row r="41509" spans="1:1">
      <c r="A41509" s="234"/>
    </row>
    <row r="41510" spans="1:1">
      <c r="A41510" s="234"/>
    </row>
    <row r="41511" spans="1:1">
      <c r="A41511" s="234"/>
    </row>
    <row r="41512" spans="1:1">
      <c r="A41512" s="234"/>
    </row>
    <row r="41513" spans="1:1">
      <c r="A41513" s="234"/>
    </row>
    <row r="41514" spans="1:1">
      <c r="A41514" s="234"/>
    </row>
    <row r="41515" spans="1:1">
      <c r="A41515" s="234"/>
    </row>
    <row r="41516" spans="1:1">
      <c r="A41516" s="234"/>
    </row>
    <row r="41517" spans="1:1">
      <c r="A41517" s="234"/>
    </row>
    <row r="41518" spans="1:1">
      <c r="A41518" s="234"/>
    </row>
    <row r="41519" spans="1:1">
      <c r="A41519" s="234"/>
    </row>
    <row r="41520" spans="1:1">
      <c r="A41520" s="234"/>
    </row>
    <row r="41521" spans="1:1">
      <c r="A41521" s="234"/>
    </row>
    <row r="41522" spans="1:1">
      <c r="A41522" s="234"/>
    </row>
    <row r="41523" spans="1:1">
      <c r="A41523" s="234"/>
    </row>
    <row r="41524" spans="1:1">
      <c r="A41524" s="234"/>
    </row>
    <row r="41525" spans="1:1">
      <c r="A41525" s="234"/>
    </row>
    <row r="41526" spans="1:1">
      <c r="A41526" s="234"/>
    </row>
    <row r="41527" spans="1:1">
      <c r="A41527" s="234"/>
    </row>
    <row r="41528" spans="1:1">
      <c r="A41528" s="234"/>
    </row>
    <row r="41529" spans="1:1">
      <c r="A41529" s="234"/>
    </row>
    <row r="41530" spans="1:1">
      <c r="A41530" s="234"/>
    </row>
    <row r="41531" spans="1:1">
      <c r="A41531" s="234"/>
    </row>
    <row r="41532" spans="1:1">
      <c r="A41532" s="234"/>
    </row>
    <row r="41533" spans="1:1">
      <c r="A41533" s="234"/>
    </row>
    <row r="41534" spans="1:1">
      <c r="A41534" s="234"/>
    </row>
    <row r="41535" spans="1:1">
      <c r="A41535" s="234"/>
    </row>
    <row r="41536" spans="1:1">
      <c r="A41536" s="234"/>
    </row>
    <row r="41537" spans="1:1">
      <c r="A41537" s="234"/>
    </row>
    <row r="41538" spans="1:1">
      <c r="A41538" s="234"/>
    </row>
    <row r="41539" spans="1:1">
      <c r="A41539" s="234"/>
    </row>
    <row r="41540" spans="1:1">
      <c r="A41540" s="234"/>
    </row>
    <row r="41541" spans="1:1">
      <c r="A41541" s="234"/>
    </row>
    <row r="41542" spans="1:1">
      <c r="A41542" s="234"/>
    </row>
    <row r="41543" spans="1:1">
      <c r="A41543" s="234"/>
    </row>
    <row r="41544" spans="1:1">
      <c r="A41544" s="234"/>
    </row>
    <row r="41545" spans="1:1">
      <c r="A41545" s="234"/>
    </row>
    <row r="41546" spans="1:1">
      <c r="A41546" s="234"/>
    </row>
    <row r="41547" spans="1:1">
      <c r="A41547" s="234"/>
    </row>
    <row r="41548" spans="1:1">
      <c r="A41548" s="234"/>
    </row>
    <row r="41549" spans="1:1">
      <c r="A41549" s="234"/>
    </row>
    <row r="41550" spans="1:1">
      <c r="A41550" s="234"/>
    </row>
    <row r="41551" spans="1:1">
      <c r="A41551" s="234"/>
    </row>
    <row r="41552" spans="1:1">
      <c r="A41552" s="234"/>
    </row>
    <row r="41553" spans="1:1">
      <c r="A41553" s="234"/>
    </row>
    <row r="41554" spans="1:1">
      <c r="A41554" s="234"/>
    </row>
    <row r="41555" spans="1:1">
      <c r="A41555" s="234"/>
    </row>
    <row r="41556" spans="1:1">
      <c r="A41556" s="234"/>
    </row>
    <row r="41557" spans="1:1">
      <c r="A41557" s="234"/>
    </row>
    <row r="41558" spans="1:1">
      <c r="A41558" s="234"/>
    </row>
    <row r="41559" spans="1:1">
      <c r="A41559" s="234"/>
    </row>
    <row r="41560" spans="1:1">
      <c r="A41560" s="234"/>
    </row>
    <row r="41561" spans="1:1">
      <c r="A41561" s="234"/>
    </row>
    <row r="41562" spans="1:1">
      <c r="A41562" s="234"/>
    </row>
    <row r="41563" spans="1:1">
      <c r="A41563" s="234"/>
    </row>
    <row r="41564" spans="1:1">
      <c r="A41564" s="234"/>
    </row>
    <row r="41565" spans="1:1">
      <c r="A41565" s="234"/>
    </row>
    <row r="41566" spans="1:1">
      <c r="A41566" s="234"/>
    </row>
    <row r="41567" spans="1:1">
      <c r="A41567" s="234"/>
    </row>
    <row r="41568" spans="1:1">
      <c r="A41568" s="234"/>
    </row>
    <row r="41569" spans="1:1">
      <c r="A41569" s="234"/>
    </row>
    <row r="41570" spans="1:1">
      <c r="A41570" s="234"/>
    </row>
    <row r="41571" spans="1:1">
      <c r="A41571" s="234"/>
    </row>
    <row r="41572" spans="1:1">
      <c r="A41572" s="234"/>
    </row>
    <row r="41573" spans="1:1">
      <c r="A41573" s="234"/>
    </row>
    <row r="41574" spans="1:1">
      <c r="A41574" s="234"/>
    </row>
    <row r="41575" spans="1:1">
      <c r="A41575" s="234"/>
    </row>
    <row r="41576" spans="1:1">
      <c r="A41576" s="234"/>
    </row>
    <row r="41577" spans="1:1">
      <c r="A41577" s="234"/>
    </row>
    <row r="41578" spans="1:1">
      <c r="A41578" s="234"/>
    </row>
    <row r="41579" spans="1:1">
      <c r="A41579" s="234"/>
    </row>
    <row r="41580" spans="1:1">
      <c r="A41580" s="234"/>
    </row>
    <row r="41581" spans="1:1">
      <c r="A41581" s="234"/>
    </row>
    <row r="41582" spans="1:1">
      <c r="A41582" s="234"/>
    </row>
    <row r="41583" spans="1:1">
      <c r="A41583" s="234"/>
    </row>
    <row r="41584" spans="1:1">
      <c r="A41584" s="234"/>
    </row>
    <row r="41585" spans="1:1">
      <c r="A41585" s="234"/>
    </row>
    <row r="41586" spans="1:1">
      <c r="A41586" s="234"/>
    </row>
    <row r="41587" spans="1:1">
      <c r="A41587" s="234"/>
    </row>
    <row r="41588" spans="1:1">
      <c r="A41588" s="234"/>
    </row>
    <row r="41589" spans="1:1">
      <c r="A41589" s="234"/>
    </row>
    <row r="41590" spans="1:1">
      <c r="A41590" s="234"/>
    </row>
    <row r="41591" spans="1:1">
      <c r="A41591" s="234"/>
    </row>
    <row r="41592" spans="1:1">
      <c r="A41592" s="234"/>
    </row>
    <row r="41593" spans="1:1">
      <c r="A41593" s="234"/>
    </row>
    <row r="41594" spans="1:1">
      <c r="A41594" s="234"/>
    </row>
    <row r="41595" spans="1:1">
      <c r="A41595" s="234"/>
    </row>
    <row r="41596" spans="1:1">
      <c r="A41596" s="234"/>
    </row>
    <row r="41597" spans="1:1">
      <c r="A41597" s="234"/>
    </row>
    <row r="41598" spans="1:1">
      <c r="A41598" s="234"/>
    </row>
    <row r="41599" spans="1:1">
      <c r="A41599" s="234"/>
    </row>
    <row r="41600" spans="1:1">
      <c r="A41600" s="234"/>
    </row>
    <row r="41601" spans="1:1">
      <c r="A41601" s="234"/>
    </row>
    <row r="41602" spans="1:1">
      <c r="A41602" s="234"/>
    </row>
    <row r="41603" spans="1:1">
      <c r="A41603" s="234"/>
    </row>
    <row r="41604" spans="1:1">
      <c r="A41604" s="234"/>
    </row>
    <row r="41605" spans="1:1">
      <c r="A41605" s="234"/>
    </row>
    <row r="41606" spans="1:1">
      <c r="A41606" s="234"/>
    </row>
    <row r="41607" spans="1:1">
      <c r="A41607" s="234"/>
    </row>
    <row r="41608" spans="1:1">
      <c r="A41608" s="234"/>
    </row>
    <row r="41609" spans="1:1">
      <c r="A41609" s="234"/>
    </row>
    <row r="41610" spans="1:1">
      <c r="A41610" s="234"/>
    </row>
    <row r="41611" spans="1:1">
      <c r="A41611" s="234"/>
    </row>
    <row r="41612" spans="1:1">
      <c r="A41612" s="234"/>
    </row>
    <row r="41613" spans="1:1">
      <c r="A41613" s="234"/>
    </row>
    <row r="41614" spans="1:1">
      <c r="A41614" s="234"/>
    </row>
    <row r="41615" spans="1:1">
      <c r="A41615" s="234"/>
    </row>
    <row r="41616" spans="1:1">
      <c r="A41616" s="234"/>
    </row>
    <row r="41617" spans="1:1">
      <c r="A41617" s="234"/>
    </row>
    <row r="41618" spans="1:1">
      <c r="A41618" s="234"/>
    </row>
    <row r="41619" spans="1:1">
      <c r="A41619" s="234"/>
    </row>
    <row r="41620" spans="1:1">
      <c r="A41620" s="234"/>
    </row>
    <row r="41621" spans="1:1">
      <c r="A41621" s="234"/>
    </row>
    <row r="41622" spans="1:1">
      <c r="A41622" s="234"/>
    </row>
    <row r="41623" spans="1:1">
      <c r="A41623" s="234"/>
    </row>
    <row r="41624" spans="1:1">
      <c r="A41624" s="234"/>
    </row>
    <row r="41625" spans="1:1">
      <c r="A41625" s="234"/>
    </row>
    <row r="41626" spans="1:1">
      <c r="A41626" s="234"/>
    </row>
    <row r="41627" spans="1:1">
      <c r="A41627" s="234"/>
    </row>
    <row r="41628" spans="1:1">
      <c r="A41628" s="234"/>
    </row>
    <row r="41629" spans="1:1">
      <c r="A41629" s="234"/>
    </row>
    <row r="41630" spans="1:1">
      <c r="A41630" s="234"/>
    </row>
    <row r="41631" spans="1:1">
      <c r="A41631" s="234"/>
    </row>
    <row r="41632" spans="1:1">
      <c r="A41632" s="234"/>
    </row>
    <row r="41633" spans="1:1">
      <c r="A41633" s="234"/>
    </row>
    <row r="41634" spans="1:1">
      <c r="A41634" s="234"/>
    </row>
    <row r="41635" spans="1:1">
      <c r="A41635" s="234"/>
    </row>
    <row r="41636" spans="1:1">
      <c r="A41636" s="234"/>
    </row>
    <row r="41637" spans="1:1">
      <c r="A41637" s="234"/>
    </row>
    <row r="41638" spans="1:1">
      <c r="A41638" s="234"/>
    </row>
    <row r="41639" spans="1:1">
      <c r="A41639" s="234"/>
    </row>
    <row r="41640" spans="1:1">
      <c r="A41640" s="234"/>
    </row>
    <row r="41641" spans="1:1">
      <c r="A41641" s="234"/>
    </row>
    <row r="41642" spans="1:1">
      <c r="A41642" s="234"/>
    </row>
    <row r="41643" spans="1:1">
      <c r="A41643" s="234"/>
    </row>
    <row r="41644" spans="1:1">
      <c r="A41644" s="234"/>
    </row>
    <row r="41645" spans="1:1">
      <c r="A41645" s="234"/>
    </row>
    <row r="41646" spans="1:1">
      <c r="A41646" s="234"/>
    </row>
    <row r="41647" spans="1:1">
      <c r="A41647" s="234"/>
    </row>
    <row r="41648" spans="1:1">
      <c r="A41648" s="234"/>
    </row>
    <row r="41649" spans="1:1">
      <c r="A41649" s="234"/>
    </row>
    <row r="41650" spans="1:1">
      <c r="A41650" s="234"/>
    </row>
    <row r="41651" spans="1:1">
      <c r="A41651" s="234"/>
    </row>
    <row r="41652" spans="1:1">
      <c r="A41652" s="234"/>
    </row>
    <row r="41653" spans="1:1">
      <c r="A41653" s="234"/>
    </row>
    <row r="41654" spans="1:1">
      <c r="A41654" s="234"/>
    </row>
    <row r="41655" spans="1:1">
      <c r="A41655" s="234"/>
    </row>
    <row r="41656" spans="1:1">
      <c r="A41656" s="234"/>
    </row>
    <row r="41657" spans="1:1">
      <c r="A41657" s="234"/>
    </row>
    <row r="41658" spans="1:1">
      <c r="A41658" s="234"/>
    </row>
    <row r="41659" spans="1:1">
      <c r="A41659" s="234"/>
    </row>
    <row r="41660" spans="1:1">
      <c r="A41660" s="234"/>
    </row>
    <row r="41661" spans="1:1">
      <c r="A41661" s="234"/>
    </row>
    <row r="41662" spans="1:1">
      <c r="A41662" s="234"/>
    </row>
    <row r="41663" spans="1:1">
      <c r="A41663" s="234"/>
    </row>
    <row r="41664" spans="1:1">
      <c r="A41664" s="234"/>
    </row>
    <row r="41665" spans="1:1">
      <c r="A41665" s="234"/>
    </row>
    <row r="41666" spans="1:1">
      <c r="A41666" s="234"/>
    </row>
    <row r="41667" spans="1:1">
      <c r="A41667" s="234"/>
    </row>
    <row r="41668" spans="1:1">
      <c r="A41668" s="234"/>
    </row>
    <row r="41669" spans="1:1">
      <c r="A41669" s="234"/>
    </row>
    <row r="41670" spans="1:1">
      <c r="A41670" s="234"/>
    </row>
    <row r="41671" spans="1:1">
      <c r="A41671" s="234"/>
    </row>
    <row r="41672" spans="1:1">
      <c r="A41672" s="234"/>
    </row>
    <row r="41673" spans="1:1">
      <c r="A41673" s="234"/>
    </row>
    <row r="41674" spans="1:1">
      <c r="A41674" s="234"/>
    </row>
    <row r="41675" spans="1:1">
      <c r="A41675" s="234"/>
    </row>
    <row r="41676" spans="1:1">
      <c r="A41676" s="234"/>
    </row>
    <row r="41677" spans="1:1">
      <c r="A41677" s="234"/>
    </row>
    <row r="41678" spans="1:1">
      <c r="A41678" s="234"/>
    </row>
    <row r="41679" spans="1:1">
      <c r="A41679" s="234"/>
    </row>
    <row r="41680" spans="1:1">
      <c r="A41680" s="234"/>
    </row>
    <row r="41681" spans="1:1">
      <c r="A41681" s="234"/>
    </row>
    <row r="41682" spans="1:1">
      <c r="A41682" s="234"/>
    </row>
    <row r="41683" spans="1:1">
      <c r="A41683" s="234"/>
    </row>
    <row r="41684" spans="1:1">
      <c r="A41684" s="234"/>
    </row>
    <row r="41685" spans="1:1">
      <c r="A41685" s="234"/>
    </row>
    <row r="41686" spans="1:1">
      <c r="A41686" s="234"/>
    </row>
    <row r="41687" spans="1:1">
      <c r="A41687" s="234"/>
    </row>
    <row r="41688" spans="1:1">
      <c r="A41688" s="234"/>
    </row>
    <row r="41689" spans="1:1">
      <c r="A41689" s="234"/>
    </row>
    <row r="41690" spans="1:1">
      <c r="A41690" s="234"/>
    </row>
    <row r="41691" spans="1:1">
      <c r="A41691" s="234"/>
    </row>
    <row r="41692" spans="1:1">
      <c r="A41692" s="234"/>
    </row>
    <row r="41693" spans="1:1">
      <c r="A41693" s="234"/>
    </row>
    <row r="41694" spans="1:1">
      <c r="A41694" s="234"/>
    </row>
    <row r="41695" spans="1:1">
      <c r="A41695" s="234"/>
    </row>
    <row r="41696" spans="1:1">
      <c r="A41696" s="234"/>
    </row>
    <row r="41697" spans="1:1">
      <c r="A41697" s="234"/>
    </row>
    <row r="41698" spans="1:1">
      <c r="A41698" s="234"/>
    </row>
    <row r="41699" spans="1:1">
      <c r="A41699" s="234"/>
    </row>
    <row r="41700" spans="1:1">
      <c r="A41700" s="234"/>
    </row>
    <row r="41701" spans="1:1">
      <c r="A41701" s="234"/>
    </row>
    <row r="41702" spans="1:1">
      <c r="A41702" s="234"/>
    </row>
    <row r="41703" spans="1:1">
      <c r="A41703" s="234"/>
    </row>
    <row r="41704" spans="1:1">
      <c r="A41704" s="234"/>
    </row>
    <row r="41705" spans="1:1">
      <c r="A41705" s="234"/>
    </row>
    <row r="41706" spans="1:1">
      <c r="A41706" s="234"/>
    </row>
    <row r="41707" spans="1:1">
      <c r="A41707" s="234"/>
    </row>
    <row r="41708" spans="1:1">
      <c r="A41708" s="234"/>
    </row>
    <row r="41709" spans="1:1">
      <c r="A41709" s="234"/>
    </row>
    <row r="41710" spans="1:1">
      <c r="A41710" s="234"/>
    </row>
    <row r="41711" spans="1:1">
      <c r="A41711" s="234"/>
    </row>
    <row r="41712" spans="1:1">
      <c r="A41712" s="234"/>
    </row>
    <row r="41713" spans="1:1">
      <c r="A41713" s="234"/>
    </row>
    <row r="41714" spans="1:1">
      <c r="A41714" s="234"/>
    </row>
    <row r="41715" spans="1:1">
      <c r="A41715" s="234"/>
    </row>
    <row r="41716" spans="1:1">
      <c r="A41716" s="234"/>
    </row>
    <row r="41717" spans="1:1">
      <c r="A41717" s="234"/>
    </row>
    <row r="41718" spans="1:1">
      <c r="A41718" s="234"/>
    </row>
    <row r="41719" spans="1:1">
      <c r="A41719" s="234"/>
    </row>
    <row r="41720" spans="1:1">
      <c r="A41720" s="234"/>
    </row>
    <row r="41721" spans="1:1">
      <c r="A41721" s="234"/>
    </row>
    <row r="41722" spans="1:1">
      <c r="A41722" s="234"/>
    </row>
    <row r="41723" spans="1:1">
      <c r="A41723" s="234"/>
    </row>
    <row r="41724" spans="1:1">
      <c r="A41724" s="234"/>
    </row>
    <row r="41725" spans="1:1">
      <c r="A41725" s="234"/>
    </row>
    <row r="41726" spans="1:1">
      <c r="A41726" s="234"/>
    </row>
    <row r="41727" spans="1:1">
      <c r="A41727" s="234"/>
    </row>
    <row r="41728" spans="1:1">
      <c r="A41728" s="234"/>
    </row>
    <row r="41729" spans="1:1">
      <c r="A41729" s="234"/>
    </row>
    <row r="41730" spans="1:1">
      <c r="A41730" s="234"/>
    </row>
    <row r="41731" spans="1:1">
      <c r="A41731" s="234"/>
    </row>
    <row r="41732" spans="1:1">
      <c r="A41732" s="234"/>
    </row>
    <row r="41733" spans="1:1">
      <c r="A41733" s="234"/>
    </row>
    <row r="41734" spans="1:1">
      <c r="A41734" s="234"/>
    </row>
    <row r="41735" spans="1:1">
      <c r="A41735" s="234"/>
    </row>
    <row r="41736" spans="1:1">
      <c r="A41736" s="234"/>
    </row>
    <row r="41737" spans="1:1">
      <c r="A41737" s="234"/>
    </row>
    <row r="41738" spans="1:1">
      <c r="A41738" s="234"/>
    </row>
    <row r="41739" spans="1:1">
      <c r="A41739" s="234"/>
    </row>
    <row r="41740" spans="1:1">
      <c r="A41740" s="234"/>
    </row>
    <row r="41741" spans="1:1">
      <c r="A41741" s="234"/>
    </row>
    <row r="41742" spans="1:1">
      <c r="A41742" s="234"/>
    </row>
    <row r="41743" spans="1:1">
      <c r="A41743" s="234"/>
    </row>
    <row r="41744" spans="1:1">
      <c r="A41744" s="234"/>
    </row>
    <row r="41745" spans="1:1">
      <c r="A41745" s="234"/>
    </row>
    <row r="41746" spans="1:1">
      <c r="A41746" s="234"/>
    </row>
    <row r="41747" spans="1:1">
      <c r="A41747" s="234"/>
    </row>
    <row r="41748" spans="1:1">
      <c r="A41748" s="234"/>
    </row>
    <row r="41749" spans="1:1">
      <c r="A41749" s="234"/>
    </row>
    <row r="41750" spans="1:1">
      <c r="A41750" s="234"/>
    </row>
    <row r="41751" spans="1:1">
      <c r="A41751" s="234"/>
    </row>
    <row r="41752" spans="1:1">
      <c r="A41752" s="234"/>
    </row>
    <row r="41753" spans="1:1">
      <c r="A41753" s="234"/>
    </row>
    <row r="41754" spans="1:1">
      <c r="A41754" s="234"/>
    </row>
    <row r="41755" spans="1:1">
      <c r="A41755" s="234"/>
    </row>
    <row r="41756" spans="1:1">
      <c r="A41756" s="234"/>
    </row>
    <row r="41757" spans="1:1">
      <c r="A41757" s="234"/>
    </row>
    <row r="41758" spans="1:1">
      <c r="A41758" s="234"/>
    </row>
    <row r="41759" spans="1:1">
      <c r="A41759" s="234"/>
    </row>
    <row r="41760" spans="1:1">
      <c r="A41760" s="234"/>
    </row>
    <row r="41761" spans="1:1">
      <c r="A41761" s="234"/>
    </row>
    <row r="41762" spans="1:1">
      <c r="A41762" s="234"/>
    </row>
    <row r="41763" spans="1:1">
      <c r="A41763" s="234"/>
    </row>
    <row r="41764" spans="1:1">
      <c r="A41764" s="234"/>
    </row>
    <row r="41765" spans="1:1">
      <c r="A41765" s="234"/>
    </row>
    <row r="41766" spans="1:1">
      <c r="A41766" s="234"/>
    </row>
    <row r="41767" spans="1:1">
      <c r="A41767" s="234"/>
    </row>
    <row r="41768" spans="1:1">
      <c r="A41768" s="234"/>
    </row>
    <row r="41769" spans="1:1">
      <c r="A41769" s="234"/>
    </row>
    <row r="41770" spans="1:1">
      <c r="A41770" s="234"/>
    </row>
    <row r="41771" spans="1:1">
      <c r="A41771" s="234"/>
    </row>
    <row r="41772" spans="1:1">
      <c r="A41772" s="234"/>
    </row>
    <row r="41773" spans="1:1">
      <c r="A41773" s="234"/>
    </row>
    <row r="41774" spans="1:1">
      <c r="A41774" s="234"/>
    </row>
    <row r="41775" spans="1:1">
      <c r="A41775" s="234"/>
    </row>
    <row r="41776" spans="1:1">
      <c r="A41776" s="234"/>
    </row>
    <row r="41777" spans="1:1">
      <c r="A41777" s="234"/>
    </row>
    <row r="41778" spans="1:1">
      <c r="A41778" s="234"/>
    </row>
    <row r="41779" spans="1:1">
      <c r="A41779" s="234"/>
    </row>
    <row r="41780" spans="1:1">
      <c r="A41780" s="234"/>
    </row>
    <row r="41781" spans="1:1">
      <c r="A41781" s="234"/>
    </row>
    <row r="41782" spans="1:1">
      <c r="A41782" s="234"/>
    </row>
    <row r="41783" spans="1:1">
      <c r="A41783" s="234"/>
    </row>
    <row r="41784" spans="1:1">
      <c r="A41784" s="234"/>
    </row>
    <row r="41785" spans="1:1">
      <c r="A41785" s="234"/>
    </row>
    <row r="41786" spans="1:1">
      <c r="A41786" s="234"/>
    </row>
    <row r="41787" spans="1:1">
      <c r="A41787" s="234"/>
    </row>
    <row r="41788" spans="1:1">
      <c r="A41788" s="234"/>
    </row>
    <row r="41789" spans="1:1">
      <c r="A41789" s="234"/>
    </row>
    <row r="41790" spans="1:1">
      <c r="A41790" s="234"/>
    </row>
    <row r="41791" spans="1:1">
      <c r="A41791" s="234"/>
    </row>
    <row r="41792" spans="1:1">
      <c r="A41792" s="234"/>
    </row>
    <row r="41793" spans="1:1">
      <c r="A41793" s="234"/>
    </row>
    <row r="41794" spans="1:1">
      <c r="A41794" s="234"/>
    </row>
    <row r="41795" spans="1:1">
      <c r="A41795" s="234"/>
    </row>
    <row r="41796" spans="1:1">
      <c r="A41796" s="234"/>
    </row>
    <row r="41797" spans="1:1">
      <c r="A41797" s="234"/>
    </row>
    <row r="41798" spans="1:1">
      <c r="A41798" s="234"/>
    </row>
    <row r="41799" spans="1:1">
      <c r="A41799" s="234"/>
    </row>
    <row r="41800" spans="1:1">
      <c r="A41800" s="234"/>
    </row>
    <row r="41801" spans="1:1">
      <c r="A41801" s="234"/>
    </row>
    <row r="41802" spans="1:1">
      <c r="A41802" s="234"/>
    </row>
    <row r="41803" spans="1:1">
      <c r="A41803" s="234"/>
    </row>
    <row r="41804" spans="1:1">
      <c r="A41804" s="234"/>
    </row>
    <row r="41805" spans="1:1">
      <c r="A41805" s="234"/>
    </row>
    <row r="41806" spans="1:1">
      <c r="A41806" s="234"/>
    </row>
    <row r="41807" spans="1:1">
      <c r="A41807" s="234"/>
    </row>
    <row r="41808" spans="1:1">
      <c r="A41808" s="234"/>
    </row>
    <row r="41809" spans="1:1">
      <c r="A41809" s="234"/>
    </row>
    <row r="41810" spans="1:1">
      <c r="A41810" s="234"/>
    </row>
    <row r="41811" spans="1:1">
      <c r="A41811" s="234"/>
    </row>
    <row r="41812" spans="1:1">
      <c r="A41812" s="234"/>
    </row>
    <row r="41813" spans="1:1">
      <c r="A41813" s="234"/>
    </row>
    <row r="41814" spans="1:1">
      <c r="A41814" s="234"/>
    </row>
    <row r="41815" spans="1:1">
      <c r="A41815" s="234"/>
    </row>
    <row r="41816" spans="1:1">
      <c r="A41816" s="234"/>
    </row>
    <row r="41817" spans="1:1">
      <c r="A41817" s="234"/>
    </row>
    <row r="41818" spans="1:1">
      <c r="A41818" s="234"/>
    </row>
    <row r="41819" spans="1:1">
      <c r="A41819" s="234"/>
    </row>
    <row r="41820" spans="1:1">
      <c r="A41820" s="234"/>
    </row>
    <row r="41821" spans="1:1">
      <c r="A41821" s="234"/>
    </row>
    <row r="41822" spans="1:1">
      <c r="A41822" s="234"/>
    </row>
    <row r="41823" spans="1:1">
      <c r="A41823" s="234"/>
    </row>
    <row r="41824" spans="1:1">
      <c r="A41824" s="234"/>
    </row>
    <row r="41825" spans="1:1">
      <c r="A41825" s="234"/>
    </row>
    <row r="41826" spans="1:1">
      <c r="A41826" s="234"/>
    </row>
    <row r="41827" spans="1:1">
      <c r="A41827" s="234"/>
    </row>
    <row r="41828" spans="1:1">
      <c r="A41828" s="234"/>
    </row>
    <row r="41829" spans="1:1">
      <c r="A41829" s="234"/>
    </row>
    <row r="41830" spans="1:1">
      <c r="A41830" s="234"/>
    </row>
    <row r="41831" spans="1:1">
      <c r="A41831" s="234"/>
    </row>
    <row r="41832" spans="1:1">
      <c r="A41832" s="234"/>
    </row>
    <row r="41833" spans="1:1">
      <c r="A41833" s="234"/>
    </row>
    <row r="41834" spans="1:1">
      <c r="A41834" s="234"/>
    </row>
    <row r="41835" spans="1:1">
      <c r="A41835" s="234"/>
    </row>
    <row r="41836" spans="1:1">
      <c r="A41836" s="234"/>
    </row>
    <row r="41837" spans="1:1">
      <c r="A41837" s="234"/>
    </row>
    <row r="41838" spans="1:1">
      <c r="A41838" s="234"/>
    </row>
    <row r="41839" spans="1:1">
      <c r="A41839" s="234"/>
    </row>
    <row r="41840" spans="1:1">
      <c r="A41840" s="234"/>
    </row>
    <row r="41841" spans="1:1">
      <c r="A41841" s="234"/>
    </row>
    <row r="41842" spans="1:1">
      <c r="A41842" s="234"/>
    </row>
    <row r="41843" spans="1:1">
      <c r="A41843" s="234"/>
    </row>
    <row r="41844" spans="1:1">
      <c r="A41844" s="234"/>
    </row>
    <row r="41845" spans="1:1">
      <c r="A41845" s="234"/>
    </row>
    <row r="41846" spans="1:1">
      <c r="A41846" s="234"/>
    </row>
    <row r="41847" spans="1:1">
      <c r="A41847" s="234"/>
    </row>
    <row r="41848" spans="1:1">
      <c r="A41848" s="234"/>
    </row>
    <row r="41849" spans="1:1">
      <c r="A41849" s="234"/>
    </row>
    <row r="41850" spans="1:1">
      <c r="A41850" s="234"/>
    </row>
    <row r="41851" spans="1:1">
      <c r="A41851" s="234"/>
    </row>
    <row r="41852" spans="1:1">
      <c r="A41852" s="234"/>
    </row>
    <row r="41853" spans="1:1">
      <c r="A41853" s="234"/>
    </row>
    <row r="41854" spans="1:1">
      <c r="A41854" s="234"/>
    </row>
    <row r="41855" spans="1:1">
      <c r="A41855" s="234"/>
    </row>
    <row r="41856" spans="1:1">
      <c r="A41856" s="234"/>
    </row>
    <row r="41857" spans="1:1">
      <c r="A41857" s="234"/>
    </row>
    <row r="41858" spans="1:1">
      <c r="A41858" s="234"/>
    </row>
    <row r="41859" spans="1:1">
      <c r="A41859" s="234"/>
    </row>
    <row r="41860" spans="1:1">
      <c r="A41860" s="234"/>
    </row>
    <row r="41861" spans="1:1">
      <c r="A41861" s="234"/>
    </row>
    <row r="41862" spans="1:1">
      <c r="A41862" s="234"/>
    </row>
    <row r="41863" spans="1:1">
      <c r="A41863" s="234"/>
    </row>
    <row r="41864" spans="1:1">
      <c r="A41864" s="234"/>
    </row>
    <row r="41865" spans="1:1">
      <c r="A41865" s="234"/>
    </row>
    <row r="41866" spans="1:1">
      <c r="A41866" s="234"/>
    </row>
    <row r="41867" spans="1:1">
      <c r="A41867" s="234"/>
    </row>
    <row r="41868" spans="1:1">
      <c r="A41868" s="234"/>
    </row>
    <row r="41869" spans="1:1">
      <c r="A41869" s="234"/>
    </row>
    <row r="41870" spans="1:1">
      <c r="A41870" s="234"/>
    </row>
    <row r="41871" spans="1:1">
      <c r="A41871" s="234"/>
    </row>
    <row r="41872" spans="1:1">
      <c r="A41872" s="234"/>
    </row>
    <row r="41873" spans="1:1">
      <c r="A41873" s="234"/>
    </row>
    <row r="41874" spans="1:1">
      <c r="A41874" s="234"/>
    </row>
    <row r="41875" spans="1:1">
      <c r="A41875" s="234"/>
    </row>
    <row r="41876" spans="1:1">
      <c r="A41876" s="234"/>
    </row>
    <row r="41877" spans="1:1">
      <c r="A41877" s="234"/>
    </row>
    <row r="41878" spans="1:1">
      <c r="A41878" s="234"/>
    </row>
    <row r="41879" spans="1:1">
      <c r="A41879" s="234"/>
    </row>
    <row r="41880" spans="1:1">
      <c r="A41880" s="234"/>
    </row>
    <row r="41881" spans="1:1">
      <c r="A41881" s="234"/>
    </row>
    <row r="41882" spans="1:1">
      <c r="A41882" s="234"/>
    </row>
    <row r="41883" spans="1:1">
      <c r="A41883" s="234"/>
    </row>
    <row r="41884" spans="1:1">
      <c r="A41884" s="234"/>
    </row>
    <row r="41885" spans="1:1">
      <c r="A41885" s="234"/>
    </row>
    <row r="41886" spans="1:1">
      <c r="A41886" s="234"/>
    </row>
    <row r="41887" spans="1:1">
      <c r="A41887" s="234"/>
    </row>
    <row r="41888" spans="1:1">
      <c r="A41888" s="234"/>
    </row>
    <row r="41889" spans="1:1">
      <c r="A41889" s="234"/>
    </row>
    <row r="41890" spans="1:1">
      <c r="A41890" s="234"/>
    </row>
    <row r="41891" spans="1:1">
      <c r="A41891" s="234"/>
    </row>
    <row r="41892" spans="1:1">
      <c r="A41892" s="234"/>
    </row>
    <row r="41893" spans="1:1">
      <c r="A41893" s="234"/>
    </row>
    <row r="41894" spans="1:1">
      <c r="A41894" s="234"/>
    </row>
    <row r="41895" spans="1:1">
      <c r="A41895" s="234"/>
    </row>
    <row r="41896" spans="1:1">
      <c r="A41896" s="234"/>
    </row>
    <row r="41897" spans="1:1">
      <c r="A41897" s="234"/>
    </row>
    <row r="41898" spans="1:1">
      <c r="A41898" s="234"/>
    </row>
    <row r="41899" spans="1:1">
      <c r="A41899" s="234"/>
    </row>
    <row r="41900" spans="1:1">
      <c r="A41900" s="234"/>
    </row>
    <row r="41901" spans="1:1">
      <c r="A41901" s="234"/>
    </row>
    <row r="41902" spans="1:1">
      <c r="A41902" s="234"/>
    </row>
    <row r="41903" spans="1:1">
      <c r="A41903" s="234"/>
    </row>
    <row r="41904" spans="1:1">
      <c r="A41904" s="234"/>
    </row>
    <row r="41905" spans="1:1">
      <c r="A41905" s="234"/>
    </row>
    <row r="41906" spans="1:1">
      <c r="A41906" s="234"/>
    </row>
    <row r="41907" spans="1:1">
      <c r="A41907" s="234"/>
    </row>
    <row r="41908" spans="1:1">
      <c r="A41908" s="234"/>
    </row>
    <row r="41909" spans="1:1">
      <c r="A41909" s="234"/>
    </row>
    <row r="41910" spans="1:1">
      <c r="A41910" s="234"/>
    </row>
    <row r="41911" spans="1:1">
      <c r="A41911" s="234"/>
    </row>
    <row r="41912" spans="1:1">
      <c r="A41912" s="234"/>
    </row>
    <row r="41913" spans="1:1">
      <c r="A41913" s="234"/>
    </row>
    <row r="41914" spans="1:1">
      <c r="A41914" s="234"/>
    </row>
    <row r="41915" spans="1:1">
      <c r="A41915" s="234"/>
    </row>
    <row r="41916" spans="1:1">
      <c r="A41916" s="234"/>
    </row>
    <row r="41917" spans="1:1">
      <c r="A41917" s="234"/>
    </row>
    <row r="41918" spans="1:1">
      <c r="A41918" s="234"/>
    </row>
    <row r="41919" spans="1:1">
      <c r="A41919" s="234"/>
    </row>
    <row r="41920" spans="1:1">
      <c r="A41920" s="234"/>
    </row>
    <row r="41921" spans="1:1">
      <c r="A41921" s="234"/>
    </row>
    <row r="41922" spans="1:1">
      <c r="A41922" s="234"/>
    </row>
    <row r="41923" spans="1:1">
      <c r="A41923" s="234"/>
    </row>
    <row r="41924" spans="1:1">
      <c r="A41924" s="234"/>
    </row>
    <row r="41925" spans="1:1">
      <c r="A41925" s="234"/>
    </row>
    <row r="41926" spans="1:1">
      <c r="A41926" s="234"/>
    </row>
    <row r="41927" spans="1:1">
      <c r="A41927" s="234"/>
    </row>
    <row r="41928" spans="1:1">
      <c r="A41928" s="234"/>
    </row>
    <row r="41929" spans="1:1">
      <c r="A41929" s="234"/>
    </row>
    <row r="41930" spans="1:1">
      <c r="A41930" s="234"/>
    </row>
    <row r="41931" spans="1:1">
      <c r="A41931" s="234"/>
    </row>
    <row r="41932" spans="1:1">
      <c r="A41932" s="234"/>
    </row>
    <row r="41933" spans="1:1">
      <c r="A41933" s="234"/>
    </row>
    <row r="41934" spans="1:1">
      <c r="A41934" s="234"/>
    </row>
    <row r="41935" spans="1:1">
      <c r="A41935" s="234"/>
    </row>
    <row r="41936" spans="1:1">
      <c r="A41936" s="234"/>
    </row>
    <row r="41937" spans="1:1">
      <c r="A41937" s="234"/>
    </row>
    <row r="41938" spans="1:1">
      <c r="A41938" s="234"/>
    </row>
    <row r="41939" spans="1:1">
      <c r="A41939" s="234"/>
    </row>
    <row r="41940" spans="1:1">
      <c r="A41940" s="234"/>
    </row>
    <row r="41941" spans="1:1">
      <c r="A41941" s="234"/>
    </row>
    <row r="41942" spans="1:1">
      <c r="A41942" s="234"/>
    </row>
    <row r="41943" spans="1:1">
      <c r="A41943" s="234"/>
    </row>
    <row r="41944" spans="1:1">
      <c r="A41944" s="234"/>
    </row>
    <row r="41945" spans="1:1">
      <c r="A41945" s="234"/>
    </row>
    <row r="41946" spans="1:1">
      <c r="A41946" s="234"/>
    </row>
    <row r="41947" spans="1:1">
      <c r="A41947" s="234"/>
    </row>
    <row r="41948" spans="1:1">
      <c r="A41948" s="234"/>
    </row>
    <row r="41949" spans="1:1">
      <c r="A41949" s="234"/>
    </row>
    <row r="41950" spans="1:1">
      <c r="A41950" s="234"/>
    </row>
    <row r="41951" spans="1:1">
      <c r="A41951" s="234"/>
    </row>
    <row r="41952" spans="1:1">
      <c r="A41952" s="234"/>
    </row>
    <row r="41953" spans="1:1">
      <c r="A41953" s="234"/>
    </row>
    <row r="41954" spans="1:1">
      <c r="A41954" s="234"/>
    </row>
    <row r="41955" spans="1:1">
      <c r="A41955" s="234"/>
    </row>
    <row r="41956" spans="1:1">
      <c r="A41956" s="234"/>
    </row>
    <row r="41957" spans="1:1">
      <c r="A41957" s="234"/>
    </row>
    <row r="41958" spans="1:1">
      <c r="A41958" s="234"/>
    </row>
    <row r="41959" spans="1:1">
      <c r="A41959" s="234"/>
    </row>
    <row r="41960" spans="1:1">
      <c r="A41960" s="234"/>
    </row>
    <row r="41961" spans="1:1">
      <c r="A41961" s="234"/>
    </row>
    <row r="41962" spans="1:1">
      <c r="A41962" s="234"/>
    </row>
    <row r="41963" spans="1:1">
      <c r="A41963" s="234"/>
    </row>
    <row r="41964" spans="1:1">
      <c r="A41964" s="234"/>
    </row>
    <row r="41965" spans="1:1">
      <c r="A41965" s="234"/>
    </row>
    <row r="41966" spans="1:1">
      <c r="A41966" s="234"/>
    </row>
    <row r="41967" spans="1:1">
      <c r="A41967" s="234"/>
    </row>
    <row r="41968" spans="1:1">
      <c r="A41968" s="234"/>
    </row>
    <row r="41969" spans="1:1">
      <c r="A41969" s="234"/>
    </row>
    <row r="41970" spans="1:1">
      <c r="A41970" s="234"/>
    </row>
    <row r="41971" spans="1:1">
      <c r="A41971" s="234"/>
    </row>
    <row r="41972" spans="1:1">
      <c r="A41972" s="234"/>
    </row>
    <row r="41973" spans="1:1">
      <c r="A41973" s="234"/>
    </row>
    <row r="41974" spans="1:1">
      <c r="A41974" s="234"/>
    </row>
    <row r="41975" spans="1:1">
      <c r="A41975" s="234"/>
    </row>
    <row r="41976" spans="1:1">
      <c r="A41976" s="234"/>
    </row>
    <row r="41977" spans="1:1">
      <c r="A41977" s="234"/>
    </row>
    <row r="41978" spans="1:1">
      <c r="A41978" s="234"/>
    </row>
    <row r="41979" spans="1:1">
      <c r="A41979" s="234"/>
    </row>
    <row r="41980" spans="1:1">
      <c r="A41980" s="234"/>
    </row>
    <row r="41981" spans="1:1">
      <c r="A41981" s="234"/>
    </row>
    <row r="41982" spans="1:1">
      <c r="A41982" s="234"/>
    </row>
    <row r="41983" spans="1:1">
      <c r="A41983" s="234"/>
    </row>
    <row r="41984" spans="1:1">
      <c r="A41984" s="234"/>
    </row>
    <row r="41985" spans="1:1">
      <c r="A41985" s="234"/>
    </row>
    <row r="41986" spans="1:1">
      <c r="A41986" s="234"/>
    </row>
    <row r="41987" spans="1:1">
      <c r="A41987" s="234"/>
    </row>
    <row r="41988" spans="1:1">
      <c r="A41988" s="234"/>
    </row>
    <row r="41989" spans="1:1">
      <c r="A41989" s="234"/>
    </row>
    <row r="41990" spans="1:1">
      <c r="A41990" s="234"/>
    </row>
    <row r="41991" spans="1:1">
      <c r="A41991" s="234"/>
    </row>
    <row r="41992" spans="1:1">
      <c r="A41992" s="234"/>
    </row>
    <row r="41993" spans="1:1">
      <c r="A41993" s="234"/>
    </row>
    <row r="41994" spans="1:1">
      <c r="A41994" s="234"/>
    </row>
    <row r="41995" spans="1:1">
      <c r="A41995" s="234"/>
    </row>
    <row r="41996" spans="1:1">
      <c r="A41996" s="234"/>
    </row>
    <row r="41997" spans="1:1">
      <c r="A41997" s="234"/>
    </row>
    <row r="41998" spans="1:1">
      <c r="A41998" s="234"/>
    </row>
    <row r="41999" spans="1:1">
      <c r="A41999" s="234"/>
    </row>
    <row r="42000" spans="1:1">
      <c r="A42000" s="234"/>
    </row>
    <row r="42001" spans="1:1">
      <c r="A42001" s="234"/>
    </row>
    <row r="42002" spans="1:1">
      <c r="A42002" s="234"/>
    </row>
    <row r="42003" spans="1:1">
      <c r="A42003" s="234"/>
    </row>
    <row r="42004" spans="1:1">
      <c r="A42004" s="234"/>
    </row>
    <row r="42005" spans="1:1">
      <c r="A42005" s="234"/>
    </row>
    <row r="42006" spans="1:1">
      <c r="A42006" s="234"/>
    </row>
    <row r="42007" spans="1:1">
      <c r="A42007" s="234"/>
    </row>
    <row r="42008" spans="1:1">
      <c r="A42008" s="234"/>
    </row>
    <row r="42009" spans="1:1">
      <c r="A42009" s="234"/>
    </row>
    <row r="42010" spans="1:1">
      <c r="A42010" s="234"/>
    </row>
    <row r="42011" spans="1:1">
      <c r="A42011" s="234"/>
    </row>
    <row r="42012" spans="1:1">
      <c r="A42012" s="234"/>
    </row>
    <row r="42013" spans="1:1">
      <c r="A42013" s="234"/>
    </row>
    <row r="42014" spans="1:1">
      <c r="A42014" s="234"/>
    </row>
    <row r="42015" spans="1:1">
      <c r="A42015" s="234"/>
    </row>
    <row r="42016" spans="1:1">
      <c r="A42016" s="234"/>
    </row>
    <row r="42017" spans="1:1">
      <c r="A42017" s="234"/>
    </row>
    <row r="42018" spans="1:1">
      <c r="A42018" s="234"/>
    </row>
    <row r="42019" spans="1:1">
      <c r="A42019" s="234"/>
    </row>
    <row r="42020" spans="1:1">
      <c r="A42020" s="234"/>
    </row>
    <row r="42021" spans="1:1">
      <c r="A42021" s="234"/>
    </row>
    <row r="42022" spans="1:1">
      <c r="A42022" s="234"/>
    </row>
    <row r="42023" spans="1:1">
      <c r="A42023" s="234"/>
    </row>
    <row r="42024" spans="1:1">
      <c r="A42024" s="234"/>
    </row>
    <row r="42025" spans="1:1">
      <c r="A42025" s="234"/>
    </row>
    <row r="42026" spans="1:1">
      <c r="A42026" s="234"/>
    </row>
    <row r="42027" spans="1:1">
      <c r="A42027" s="234"/>
    </row>
    <row r="42028" spans="1:1">
      <c r="A42028" s="234"/>
    </row>
    <row r="42029" spans="1:1">
      <c r="A42029" s="234"/>
    </row>
    <row r="42030" spans="1:1">
      <c r="A42030" s="234"/>
    </row>
    <row r="42031" spans="1:1">
      <c r="A42031" s="234"/>
    </row>
    <row r="42032" spans="1:1">
      <c r="A42032" s="234"/>
    </row>
    <row r="42033" spans="1:1">
      <c r="A42033" s="234"/>
    </row>
    <row r="42034" spans="1:1">
      <c r="A42034" s="234"/>
    </row>
    <row r="42035" spans="1:1">
      <c r="A42035" s="234"/>
    </row>
    <row r="42036" spans="1:1">
      <c r="A42036" s="234"/>
    </row>
    <row r="42037" spans="1:1">
      <c r="A42037" s="234"/>
    </row>
    <row r="42038" spans="1:1">
      <c r="A42038" s="234"/>
    </row>
    <row r="42039" spans="1:1">
      <c r="A42039" s="234"/>
    </row>
    <row r="42040" spans="1:1">
      <c r="A42040" s="234"/>
    </row>
    <row r="42041" spans="1:1">
      <c r="A42041" s="234"/>
    </row>
    <row r="42042" spans="1:1">
      <c r="A42042" s="234"/>
    </row>
    <row r="42043" spans="1:1">
      <c r="A42043" s="234"/>
    </row>
    <row r="42044" spans="1:1">
      <c r="A42044" s="234"/>
    </row>
    <row r="42045" spans="1:1">
      <c r="A42045" s="234"/>
    </row>
    <row r="42046" spans="1:1">
      <c r="A42046" s="234"/>
    </row>
    <row r="42047" spans="1:1">
      <c r="A42047" s="234"/>
    </row>
    <row r="42048" spans="1:1">
      <c r="A42048" s="234"/>
    </row>
    <row r="42049" spans="1:1">
      <c r="A42049" s="234"/>
    </row>
    <row r="42050" spans="1:1">
      <c r="A42050" s="234"/>
    </row>
    <row r="42051" spans="1:1">
      <c r="A42051" s="234"/>
    </row>
    <row r="42052" spans="1:1">
      <c r="A42052" s="234"/>
    </row>
    <row r="42053" spans="1:1">
      <c r="A42053" s="234"/>
    </row>
    <row r="42054" spans="1:1">
      <c r="A42054" s="234"/>
    </row>
    <row r="42055" spans="1:1">
      <c r="A42055" s="234"/>
    </row>
    <row r="42056" spans="1:1">
      <c r="A42056" s="234"/>
    </row>
    <row r="42057" spans="1:1">
      <c r="A42057" s="234"/>
    </row>
    <row r="42058" spans="1:1">
      <c r="A42058" s="234"/>
    </row>
    <row r="42059" spans="1:1">
      <c r="A42059" s="234"/>
    </row>
    <row r="42060" spans="1:1">
      <c r="A42060" s="234"/>
    </row>
    <row r="42061" spans="1:1">
      <c r="A42061" s="234"/>
    </row>
    <row r="42062" spans="1:1">
      <c r="A42062" s="234"/>
    </row>
    <row r="42063" spans="1:1">
      <c r="A42063" s="234"/>
    </row>
    <row r="42064" spans="1:1">
      <c r="A42064" s="234"/>
    </row>
    <row r="42065" spans="1:1">
      <c r="A42065" s="234"/>
    </row>
    <row r="42066" spans="1:1">
      <c r="A42066" s="234"/>
    </row>
    <row r="42067" spans="1:1">
      <c r="A42067" s="234"/>
    </row>
    <row r="42068" spans="1:1">
      <c r="A42068" s="234"/>
    </row>
    <row r="42069" spans="1:1">
      <c r="A42069" s="234"/>
    </row>
    <row r="42070" spans="1:1">
      <c r="A42070" s="234"/>
    </row>
    <row r="42071" spans="1:1">
      <c r="A42071" s="234"/>
    </row>
    <row r="42072" spans="1:1">
      <c r="A42072" s="234"/>
    </row>
    <row r="42073" spans="1:1">
      <c r="A42073" s="234"/>
    </row>
    <row r="42074" spans="1:1">
      <c r="A42074" s="234"/>
    </row>
    <row r="42075" spans="1:1">
      <c r="A42075" s="234"/>
    </row>
    <row r="42076" spans="1:1">
      <c r="A42076" s="234"/>
    </row>
    <row r="42077" spans="1:1">
      <c r="A42077" s="234"/>
    </row>
    <row r="42078" spans="1:1">
      <c r="A42078" s="234"/>
    </row>
    <row r="42079" spans="1:1">
      <c r="A42079" s="234"/>
    </row>
    <row r="42080" spans="1:1">
      <c r="A42080" s="234"/>
    </row>
    <row r="42081" spans="1:1">
      <c r="A42081" s="234"/>
    </row>
    <row r="42082" spans="1:1">
      <c r="A42082" s="234"/>
    </row>
    <row r="42083" spans="1:1">
      <c r="A42083" s="234"/>
    </row>
    <row r="42084" spans="1:1">
      <c r="A42084" s="234"/>
    </row>
    <row r="42085" spans="1:1">
      <c r="A42085" s="234"/>
    </row>
    <row r="42086" spans="1:1">
      <c r="A42086" s="234"/>
    </row>
    <row r="42087" spans="1:1">
      <c r="A42087" s="234"/>
    </row>
    <row r="42088" spans="1:1">
      <c r="A42088" s="234"/>
    </row>
    <row r="42089" spans="1:1">
      <c r="A42089" s="234"/>
    </row>
    <row r="42090" spans="1:1">
      <c r="A42090" s="234"/>
    </row>
    <row r="42091" spans="1:1">
      <c r="A42091" s="234"/>
    </row>
    <row r="42092" spans="1:1">
      <c r="A42092" s="234"/>
    </row>
    <row r="42093" spans="1:1">
      <c r="A42093" s="234"/>
    </row>
    <row r="42094" spans="1:1">
      <c r="A42094" s="234"/>
    </row>
    <row r="42095" spans="1:1">
      <c r="A42095" s="234"/>
    </row>
    <row r="42096" spans="1:1">
      <c r="A42096" s="234"/>
    </row>
    <row r="42097" spans="1:1">
      <c r="A42097" s="234"/>
    </row>
    <row r="42098" spans="1:1">
      <c r="A42098" s="234"/>
    </row>
    <row r="42099" spans="1:1">
      <c r="A42099" s="234"/>
    </row>
    <row r="42100" spans="1:1">
      <c r="A42100" s="234"/>
    </row>
    <row r="42101" spans="1:1">
      <c r="A42101" s="234"/>
    </row>
    <row r="42102" spans="1:1">
      <c r="A42102" s="234"/>
    </row>
    <row r="42103" spans="1:1">
      <c r="A42103" s="234"/>
    </row>
    <row r="42104" spans="1:1">
      <c r="A42104" s="234"/>
    </row>
    <row r="42105" spans="1:1">
      <c r="A42105" s="234"/>
    </row>
    <row r="42106" spans="1:1">
      <c r="A42106" s="234"/>
    </row>
    <row r="42107" spans="1:1">
      <c r="A42107" s="234"/>
    </row>
    <row r="42108" spans="1:1">
      <c r="A42108" s="234"/>
    </row>
    <row r="42109" spans="1:1">
      <c r="A42109" s="234"/>
    </row>
    <row r="42110" spans="1:1">
      <c r="A42110" s="234"/>
    </row>
    <row r="42111" spans="1:1">
      <c r="A42111" s="234"/>
    </row>
    <row r="42112" spans="1:1">
      <c r="A42112" s="234"/>
    </row>
    <row r="42113" spans="1:1">
      <c r="A42113" s="234"/>
    </row>
    <row r="42114" spans="1:1">
      <c r="A42114" s="234"/>
    </row>
    <row r="42115" spans="1:1">
      <c r="A42115" s="234"/>
    </row>
    <row r="42116" spans="1:1">
      <c r="A42116" s="234"/>
    </row>
    <row r="42117" spans="1:1">
      <c r="A42117" s="234"/>
    </row>
    <row r="42118" spans="1:1">
      <c r="A42118" s="234"/>
    </row>
    <row r="42119" spans="1:1">
      <c r="A42119" s="234"/>
    </row>
    <row r="42120" spans="1:1">
      <c r="A42120" s="234"/>
    </row>
    <row r="42121" spans="1:1">
      <c r="A42121" s="234"/>
    </row>
    <row r="42122" spans="1:1">
      <c r="A42122" s="234"/>
    </row>
    <row r="42123" spans="1:1">
      <c r="A42123" s="234"/>
    </row>
    <row r="42124" spans="1:1">
      <c r="A42124" s="234"/>
    </row>
    <row r="42125" spans="1:1">
      <c r="A42125" s="234"/>
    </row>
    <row r="42126" spans="1:1">
      <c r="A42126" s="234"/>
    </row>
    <row r="42127" spans="1:1">
      <c r="A42127" s="234"/>
    </row>
    <row r="42128" spans="1:1">
      <c r="A42128" s="234"/>
    </row>
    <row r="42129" spans="1:1">
      <c r="A42129" s="234"/>
    </row>
    <row r="42130" spans="1:1">
      <c r="A42130" s="234"/>
    </row>
    <row r="42131" spans="1:1">
      <c r="A42131" s="234"/>
    </row>
    <row r="42132" spans="1:1">
      <c r="A42132" s="234"/>
    </row>
    <row r="42133" spans="1:1">
      <c r="A42133" s="234"/>
    </row>
    <row r="42134" spans="1:1">
      <c r="A42134" s="234"/>
    </row>
    <row r="42135" spans="1:1">
      <c r="A42135" s="234"/>
    </row>
    <row r="42136" spans="1:1">
      <c r="A42136" s="234"/>
    </row>
    <row r="42137" spans="1:1">
      <c r="A42137" s="234"/>
    </row>
    <row r="42138" spans="1:1">
      <c r="A42138" s="234"/>
    </row>
    <row r="42139" spans="1:1">
      <c r="A42139" s="234"/>
    </row>
    <row r="42140" spans="1:1">
      <c r="A42140" s="234"/>
    </row>
    <row r="42141" spans="1:1">
      <c r="A42141" s="234"/>
    </row>
    <row r="42142" spans="1:1">
      <c r="A42142" s="234"/>
    </row>
    <row r="42143" spans="1:1">
      <c r="A42143" s="234"/>
    </row>
    <row r="42144" spans="1:1">
      <c r="A42144" s="234"/>
    </row>
    <row r="42145" spans="1:1">
      <c r="A42145" s="234"/>
    </row>
    <row r="42146" spans="1:1">
      <c r="A42146" s="234"/>
    </row>
    <row r="42147" spans="1:1">
      <c r="A42147" s="234"/>
    </row>
    <row r="42148" spans="1:1">
      <c r="A42148" s="234"/>
    </row>
    <row r="42149" spans="1:1">
      <c r="A42149" s="234"/>
    </row>
    <row r="42150" spans="1:1">
      <c r="A42150" s="234"/>
    </row>
    <row r="42151" spans="1:1">
      <c r="A42151" s="234"/>
    </row>
    <row r="42152" spans="1:1">
      <c r="A42152" s="234"/>
    </row>
    <row r="42153" spans="1:1">
      <c r="A42153" s="234"/>
    </row>
    <row r="42154" spans="1:1">
      <c r="A42154" s="234"/>
    </row>
    <row r="42155" spans="1:1">
      <c r="A42155" s="234"/>
    </row>
    <row r="42156" spans="1:1">
      <c r="A42156" s="234"/>
    </row>
    <row r="42157" spans="1:1">
      <c r="A42157" s="234"/>
    </row>
    <row r="42158" spans="1:1">
      <c r="A42158" s="234"/>
    </row>
    <row r="42159" spans="1:1">
      <c r="A42159" s="234"/>
    </row>
    <row r="42160" spans="1:1">
      <c r="A42160" s="234"/>
    </row>
    <row r="42161" spans="1:1">
      <c r="A42161" s="234"/>
    </row>
    <row r="42162" spans="1:1">
      <c r="A42162" s="234"/>
    </row>
    <row r="42163" spans="1:1">
      <c r="A42163" s="234"/>
    </row>
    <row r="42164" spans="1:1">
      <c r="A42164" s="234"/>
    </row>
    <row r="42165" spans="1:1">
      <c r="A42165" s="234"/>
    </row>
    <row r="42166" spans="1:1">
      <c r="A42166" s="234"/>
    </row>
    <row r="42167" spans="1:1">
      <c r="A42167" s="234"/>
    </row>
    <row r="42168" spans="1:1">
      <c r="A42168" s="234"/>
    </row>
    <row r="42169" spans="1:1">
      <c r="A42169" s="234"/>
    </row>
    <row r="42170" spans="1:1">
      <c r="A42170" s="234"/>
    </row>
    <row r="42171" spans="1:1">
      <c r="A42171" s="234"/>
    </row>
    <row r="42172" spans="1:1">
      <c r="A42172" s="234"/>
    </row>
    <row r="42173" spans="1:1">
      <c r="A42173" s="234"/>
    </row>
    <row r="42174" spans="1:1">
      <c r="A42174" s="234"/>
    </row>
    <row r="42175" spans="1:1">
      <c r="A42175" s="234"/>
    </row>
    <row r="42176" spans="1:1">
      <c r="A42176" s="234"/>
    </row>
    <row r="42177" spans="1:1">
      <c r="A42177" s="234"/>
    </row>
    <row r="42178" spans="1:1">
      <c r="A42178" s="234"/>
    </row>
    <row r="42179" spans="1:1">
      <c r="A42179" s="234"/>
    </row>
    <row r="42180" spans="1:1">
      <c r="A42180" s="234"/>
    </row>
    <row r="42181" spans="1:1">
      <c r="A42181" s="234"/>
    </row>
    <row r="42182" spans="1:1">
      <c r="A42182" s="234"/>
    </row>
    <row r="42183" spans="1:1">
      <c r="A42183" s="234"/>
    </row>
    <row r="42184" spans="1:1">
      <c r="A42184" s="234"/>
    </row>
    <row r="42185" spans="1:1">
      <c r="A42185" s="234"/>
    </row>
    <row r="42186" spans="1:1">
      <c r="A42186" s="234"/>
    </row>
    <row r="42187" spans="1:1">
      <c r="A42187" s="234"/>
    </row>
    <row r="42188" spans="1:1">
      <c r="A42188" s="234"/>
    </row>
    <row r="42189" spans="1:1">
      <c r="A42189" s="234"/>
    </row>
    <row r="42190" spans="1:1">
      <c r="A42190" s="234"/>
    </row>
    <row r="42191" spans="1:1">
      <c r="A42191" s="234"/>
    </row>
    <row r="42192" spans="1:1">
      <c r="A42192" s="234"/>
    </row>
    <row r="42193" spans="1:1">
      <c r="A42193" s="234"/>
    </row>
    <row r="42194" spans="1:1">
      <c r="A42194" s="234"/>
    </row>
    <row r="42195" spans="1:1">
      <c r="A42195" s="234"/>
    </row>
    <row r="42196" spans="1:1">
      <c r="A42196" s="234"/>
    </row>
    <row r="42197" spans="1:1">
      <c r="A42197" s="234"/>
    </row>
    <row r="42198" spans="1:1">
      <c r="A42198" s="234"/>
    </row>
    <row r="42199" spans="1:1">
      <c r="A42199" s="234"/>
    </row>
    <row r="42200" spans="1:1">
      <c r="A42200" s="234"/>
    </row>
    <row r="42201" spans="1:1">
      <c r="A42201" s="234"/>
    </row>
    <row r="42202" spans="1:1">
      <c r="A42202" s="234"/>
    </row>
    <row r="42203" spans="1:1">
      <c r="A42203" s="234"/>
    </row>
    <row r="42204" spans="1:1">
      <c r="A42204" s="234"/>
    </row>
    <row r="42205" spans="1:1">
      <c r="A42205" s="234"/>
    </row>
    <row r="42206" spans="1:1">
      <c r="A42206" s="234"/>
    </row>
    <row r="42207" spans="1:1">
      <c r="A42207" s="234"/>
    </row>
    <row r="42208" spans="1:1">
      <c r="A42208" s="234"/>
    </row>
    <row r="42209" spans="1:1">
      <c r="A42209" s="234"/>
    </row>
    <row r="42210" spans="1:1">
      <c r="A42210" s="234"/>
    </row>
    <row r="42211" spans="1:1">
      <c r="A42211" s="234"/>
    </row>
    <row r="42212" spans="1:1">
      <c r="A42212" s="234"/>
    </row>
    <row r="42213" spans="1:1">
      <c r="A42213" s="234"/>
    </row>
    <row r="42214" spans="1:1">
      <c r="A42214" s="234"/>
    </row>
    <row r="42215" spans="1:1">
      <c r="A42215" s="234"/>
    </row>
    <row r="42216" spans="1:1">
      <c r="A42216" s="234"/>
    </row>
    <row r="42217" spans="1:1">
      <c r="A42217" s="234"/>
    </row>
    <row r="42218" spans="1:1">
      <c r="A42218" s="234"/>
    </row>
    <row r="42219" spans="1:1">
      <c r="A42219" s="234"/>
    </row>
    <row r="42220" spans="1:1">
      <c r="A42220" s="234"/>
    </row>
    <row r="42221" spans="1:1">
      <c r="A42221" s="234"/>
    </row>
    <row r="42222" spans="1:1">
      <c r="A42222" s="234"/>
    </row>
    <row r="42223" spans="1:1">
      <c r="A42223" s="234"/>
    </row>
    <row r="42224" spans="1:1">
      <c r="A42224" s="234"/>
    </row>
    <row r="42225" spans="1:1">
      <c r="A42225" s="234"/>
    </row>
    <row r="42226" spans="1:1">
      <c r="A42226" s="234"/>
    </row>
    <row r="42227" spans="1:1">
      <c r="A42227" s="234"/>
    </row>
    <row r="42228" spans="1:1">
      <c r="A42228" s="234"/>
    </row>
    <row r="42229" spans="1:1">
      <c r="A42229" s="234"/>
    </row>
    <row r="42230" spans="1:1">
      <c r="A42230" s="234"/>
    </row>
    <row r="42231" spans="1:1">
      <c r="A42231" s="234"/>
    </row>
    <row r="42232" spans="1:1">
      <c r="A42232" s="234"/>
    </row>
    <row r="42233" spans="1:1">
      <c r="A42233" s="234"/>
    </row>
    <row r="42234" spans="1:1">
      <c r="A42234" s="234"/>
    </row>
    <row r="42235" spans="1:1">
      <c r="A42235" s="234"/>
    </row>
    <row r="42236" spans="1:1">
      <c r="A42236" s="234"/>
    </row>
    <row r="42237" spans="1:1">
      <c r="A42237" s="234"/>
    </row>
    <row r="42238" spans="1:1">
      <c r="A42238" s="234"/>
    </row>
    <row r="42239" spans="1:1">
      <c r="A42239" s="234"/>
    </row>
    <row r="42240" spans="1:1">
      <c r="A42240" s="234"/>
    </row>
    <row r="42241" spans="1:1">
      <c r="A42241" s="234"/>
    </row>
    <row r="42242" spans="1:1">
      <c r="A42242" s="234"/>
    </row>
    <row r="42243" spans="1:1">
      <c r="A42243" s="234"/>
    </row>
    <row r="42244" spans="1:1">
      <c r="A42244" s="234"/>
    </row>
    <row r="42245" spans="1:1">
      <c r="A42245" s="234"/>
    </row>
    <row r="42246" spans="1:1">
      <c r="A42246" s="234"/>
    </row>
    <row r="42247" spans="1:1">
      <c r="A42247" s="234"/>
    </row>
    <row r="42248" spans="1:1">
      <c r="A42248" s="234"/>
    </row>
    <row r="42249" spans="1:1">
      <c r="A42249" s="234"/>
    </row>
    <row r="42250" spans="1:1">
      <c r="A42250" s="234"/>
    </row>
    <row r="42251" spans="1:1">
      <c r="A42251" s="234"/>
    </row>
    <row r="42252" spans="1:1">
      <c r="A42252" s="234"/>
    </row>
    <row r="42253" spans="1:1">
      <c r="A42253" s="234"/>
    </row>
    <row r="42254" spans="1:1">
      <c r="A42254" s="234"/>
    </row>
    <row r="42255" spans="1:1">
      <c r="A42255" s="234"/>
    </row>
    <row r="42256" spans="1:1">
      <c r="A42256" s="234"/>
    </row>
    <row r="42257" spans="1:1">
      <c r="A42257" s="234"/>
    </row>
    <row r="42258" spans="1:1">
      <c r="A42258" s="234"/>
    </row>
    <row r="42259" spans="1:1">
      <c r="A42259" s="234"/>
    </row>
    <row r="42260" spans="1:1">
      <c r="A42260" s="234"/>
    </row>
    <row r="42261" spans="1:1">
      <c r="A42261" s="234"/>
    </row>
    <row r="42262" spans="1:1">
      <c r="A42262" s="234"/>
    </row>
    <row r="42263" spans="1:1">
      <c r="A42263" s="234"/>
    </row>
    <row r="42264" spans="1:1">
      <c r="A42264" s="234"/>
    </row>
    <row r="42265" spans="1:1">
      <c r="A42265" s="234"/>
    </row>
    <row r="42266" spans="1:1">
      <c r="A42266" s="234"/>
    </row>
    <row r="42267" spans="1:1">
      <c r="A42267" s="234"/>
    </row>
    <row r="42268" spans="1:1">
      <c r="A42268" s="234"/>
    </row>
    <row r="42269" spans="1:1">
      <c r="A42269" s="234"/>
    </row>
    <row r="42270" spans="1:1">
      <c r="A42270" s="234"/>
    </row>
    <row r="42271" spans="1:1">
      <c r="A42271" s="234"/>
    </row>
    <row r="42272" spans="1:1">
      <c r="A42272" s="234"/>
    </row>
    <row r="42273" spans="1:1">
      <c r="A42273" s="234"/>
    </row>
    <row r="42274" spans="1:1">
      <c r="A42274" s="234"/>
    </row>
    <row r="42275" spans="1:1">
      <c r="A42275" s="234"/>
    </row>
    <row r="42276" spans="1:1">
      <c r="A42276" s="234"/>
    </row>
    <row r="42277" spans="1:1">
      <c r="A42277" s="234"/>
    </row>
    <row r="42278" spans="1:1">
      <c r="A42278" s="234"/>
    </row>
    <row r="42279" spans="1:1">
      <c r="A42279" s="234"/>
    </row>
    <row r="42280" spans="1:1">
      <c r="A42280" s="234"/>
    </row>
    <row r="42281" spans="1:1">
      <c r="A42281" s="234"/>
    </row>
    <row r="42282" spans="1:1">
      <c r="A42282" s="234"/>
    </row>
    <row r="42283" spans="1:1">
      <c r="A42283" s="234"/>
    </row>
    <row r="42284" spans="1:1">
      <c r="A42284" s="234"/>
    </row>
    <row r="42285" spans="1:1">
      <c r="A42285" s="234"/>
    </row>
    <row r="42286" spans="1:1">
      <c r="A42286" s="234"/>
    </row>
    <row r="42287" spans="1:1">
      <c r="A42287" s="234"/>
    </row>
    <row r="42288" spans="1:1">
      <c r="A42288" s="234"/>
    </row>
    <row r="42289" spans="1:1">
      <c r="A42289" s="234"/>
    </row>
    <row r="42290" spans="1:1">
      <c r="A42290" s="234"/>
    </row>
    <row r="42291" spans="1:1">
      <c r="A42291" s="234"/>
    </row>
    <row r="42292" spans="1:1">
      <c r="A42292" s="234"/>
    </row>
    <row r="42293" spans="1:1">
      <c r="A42293" s="234"/>
    </row>
    <row r="42294" spans="1:1">
      <c r="A42294" s="234"/>
    </row>
    <row r="42295" spans="1:1">
      <c r="A42295" s="234"/>
    </row>
    <row r="42296" spans="1:1">
      <c r="A42296" s="234"/>
    </row>
    <row r="42297" spans="1:1">
      <c r="A42297" s="234"/>
    </row>
    <row r="42298" spans="1:1">
      <c r="A42298" s="234"/>
    </row>
    <row r="42299" spans="1:1">
      <c r="A42299" s="234"/>
    </row>
    <row r="42300" spans="1:1">
      <c r="A42300" s="234"/>
    </row>
    <row r="42301" spans="1:1">
      <c r="A42301" s="234"/>
    </row>
    <row r="42302" spans="1:1">
      <c r="A42302" s="234"/>
    </row>
    <row r="42303" spans="1:1">
      <c r="A42303" s="234"/>
    </row>
    <row r="42304" spans="1:1">
      <c r="A42304" s="234"/>
    </row>
    <row r="42305" spans="1:1">
      <c r="A42305" s="234"/>
    </row>
    <row r="42306" spans="1:1">
      <c r="A42306" s="234"/>
    </row>
    <row r="42307" spans="1:1">
      <c r="A42307" s="234"/>
    </row>
    <row r="42308" spans="1:1">
      <c r="A42308" s="234"/>
    </row>
    <row r="42309" spans="1:1">
      <c r="A42309" s="234"/>
    </row>
    <row r="42310" spans="1:1">
      <c r="A42310" s="234"/>
    </row>
    <row r="42311" spans="1:1">
      <c r="A42311" s="234"/>
    </row>
    <row r="42312" spans="1:1">
      <c r="A42312" s="234"/>
    </row>
    <row r="42313" spans="1:1">
      <c r="A42313" s="234"/>
    </row>
    <row r="42314" spans="1:1">
      <c r="A42314" s="234"/>
    </row>
    <row r="42315" spans="1:1">
      <c r="A42315" s="234"/>
    </row>
    <row r="42316" spans="1:1">
      <c r="A42316" s="234"/>
    </row>
    <row r="42317" spans="1:1">
      <c r="A42317" s="234"/>
    </row>
    <row r="42318" spans="1:1">
      <c r="A42318" s="234"/>
    </row>
    <row r="42319" spans="1:1">
      <c r="A42319" s="234"/>
    </row>
    <row r="42320" spans="1:1">
      <c r="A42320" s="234"/>
    </row>
    <row r="42321" spans="1:1">
      <c r="A42321" s="234"/>
    </row>
    <row r="42322" spans="1:1">
      <c r="A42322" s="234"/>
    </row>
    <row r="42323" spans="1:1">
      <c r="A42323" s="234"/>
    </row>
    <row r="42324" spans="1:1">
      <c r="A42324" s="234"/>
    </row>
    <row r="42325" spans="1:1">
      <c r="A42325" s="234"/>
    </row>
    <row r="42326" spans="1:1">
      <c r="A42326" s="234"/>
    </row>
    <row r="42327" spans="1:1">
      <c r="A42327" s="234"/>
    </row>
    <row r="42328" spans="1:1">
      <c r="A42328" s="234"/>
    </row>
    <row r="42329" spans="1:1">
      <c r="A42329" s="234"/>
    </row>
    <row r="42330" spans="1:1">
      <c r="A42330" s="234"/>
    </row>
    <row r="42331" spans="1:1">
      <c r="A42331" s="234"/>
    </row>
    <row r="42332" spans="1:1">
      <c r="A42332" s="234"/>
    </row>
    <row r="42333" spans="1:1">
      <c r="A42333" s="234"/>
    </row>
    <row r="42334" spans="1:1">
      <c r="A42334" s="234"/>
    </row>
    <row r="42335" spans="1:1">
      <c r="A42335" s="234"/>
    </row>
    <row r="42336" spans="1:1">
      <c r="A42336" s="234"/>
    </row>
    <row r="42337" spans="1:1">
      <c r="A42337" s="234"/>
    </row>
    <row r="42338" spans="1:1">
      <c r="A42338" s="234"/>
    </row>
    <row r="42339" spans="1:1">
      <c r="A42339" s="234"/>
    </row>
    <row r="42340" spans="1:1">
      <c r="A42340" s="234"/>
    </row>
    <row r="42341" spans="1:1">
      <c r="A42341" s="234"/>
    </row>
    <row r="42342" spans="1:1">
      <c r="A42342" s="234"/>
    </row>
    <row r="42343" spans="1:1">
      <c r="A42343" s="234"/>
    </row>
    <row r="42344" spans="1:1">
      <c r="A42344" s="234"/>
    </row>
    <row r="42345" spans="1:1">
      <c r="A42345" s="234"/>
    </row>
    <row r="42346" spans="1:1">
      <c r="A42346" s="234"/>
    </row>
    <row r="42347" spans="1:1">
      <c r="A42347" s="234"/>
    </row>
    <row r="42348" spans="1:1">
      <c r="A42348" s="234"/>
    </row>
    <row r="42349" spans="1:1">
      <c r="A42349" s="234"/>
    </row>
    <row r="42350" spans="1:1">
      <c r="A42350" s="234"/>
    </row>
    <row r="42351" spans="1:1">
      <c r="A42351" s="234"/>
    </row>
    <row r="42352" spans="1:1">
      <c r="A42352" s="234"/>
    </row>
    <row r="42353" spans="1:1">
      <c r="A42353" s="234"/>
    </row>
    <row r="42354" spans="1:1">
      <c r="A42354" s="234"/>
    </row>
    <row r="42355" spans="1:1">
      <c r="A42355" s="234"/>
    </row>
    <row r="42356" spans="1:1">
      <c r="A42356" s="234"/>
    </row>
    <row r="42357" spans="1:1">
      <c r="A42357" s="234"/>
    </row>
    <row r="42358" spans="1:1">
      <c r="A42358" s="234"/>
    </row>
    <row r="42359" spans="1:1">
      <c r="A42359" s="234"/>
    </row>
    <row r="42360" spans="1:1">
      <c r="A42360" s="234"/>
    </row>
    <row r="42361" spans="1:1">
      <c r="A42361" s="234"/>
    </row>
    <row r="42362" spans="1:1">
      <c r="A42362" s="234"/>
    </row>
    <row r="42363" spans="1:1">
      <c r="A42363" s="234"/>
    </row>
    <row r="42364" spans="1:1">
      <c r="A42364" s="234"/>
    </row>
    <row r="42365" spans="1:1">
      <c r="A42365" s="234"/>
    </row>
    <row r="42366" spans="1:1">
      <c r="A42366" s="234"/>
    </row>
    <row r="42367" spans="1:1">
      <c r="A42367" s="234"/>
    </row>
    <row r="42368" spans="1:1">
      <c r="A42368" s="234"/>
    </row>
    <row r="42369" spans="1:1">
      <c r="A42369" s="234"/>
    </row>
    <row r="42370" spans="1:1">
      <c r="A42370" s="234"/>
    </row>
    <row r="42371" spans="1:1">
      <c r="A42371" s="234"/>
    </row>
    <row r="42372" spans="1:1">
      <c r="A42372" s="234"/>
    </row>
    <row r="42373" spans="1:1">
      <c r="A42373" s="234"/>
    </row>
    <row r="42374" spans="1:1">
      <c r="A42374" s="234"/>
    </row>
    <row r="42375" spans="1:1">
      <c r="A42375" s="234"/>
    </row>
    <row r="42376" spans="1:1">
      <c r="A42376" s="234"/>
    </row>
    <row r="42377" spans="1:1">
      <c r="A42377" s="234"/>
    </row>
    <row r="42378" spans="1:1">
      <c r="A42378" s="234"/>
    </row>
    <row r="42379" spans="1:1">
      <c r="A42379" s="234"/>
    </row>
    <row r="42380" spans="1:1">
      <c r="A42380" s="234"/>
    </row>
    <row r="42381" spans="1:1">
      <c r="A42381" s="234"/>
    </row>
    <row r="42382" spans="1:1">
      <c r="A42382" s="234"/>
    </row>
    <row r="42383" spans="1:1">
      <c r="A42383" s="234"/>
    </row>
    <row r="42384" spans="1:1">
      <c r="A42384" s="234"/>
    </row>
    <row r="42385" spans="1:1">
      <c r="A42385" s="234"/>
    </row>
    <row r="42386" spans="1:1">
      <c r="A42386" s="234"/>
    </row>
    <row r="42387" spans="1:1">
      <c r="A42387" s="234"/>
    </row>
    <row r="42388" spans="1:1">
      <c r="A42388" s="234"/>
    </row>
    <row r="42389" spans="1:1">
      <c r="A42389" s="234"/>
    </row>
    <row r="42390" spans="1:1">
      <c r="A42390" s="234"/>
    </row>
    <row r="42391" spans="1:1">
      <c r="A42391" s="234"/>
    </row>
    <row r="42392" spans="1:1">
      <c r="A42392" s="234"/>
    </row>
    <row r="42393" spans="1:1">
      <c r="A42393" s="234"/>
    </row>
    <row r="42394" spans="1:1">
      <c r="A42394" s="234"/>
    </row>
    <row r="42395" spans="1:1">
      <c r="A42395" s="234"/>
    </row>
    <row r="42396" spans="1:1">
      <c r="A42396" s="234"/>
    </row>
    <row r="42397" spans="1:1">
      <c r="A42397" s="234"/>
    </row>
    <row r="42398" spans="1:1">
      <c r="A42398" s="234"/>
    </row>
    <row r="42399" spans="1:1">
      <c r="A42399" s="234"/>
    </row>
    <row r="42400" spans="1:1">
      <c r="A42400" s="234"/>
    </row>
    <row r="42401" spans="1:1">
      <c r="A42401" s="234"/>
    </row>
    <row r="42402" spans="1:1">
      <c r="A42402" s="234"/>
    </row>
    <row r="42403" spans="1:1">
      <c r="A42403" s="234"/>
    </row>
    <row r="42404" spans="1:1">
      <c r="A42404" s="234"/>
    </row>
    <row r="42405" spans="1:1">
      <c r="A42405" s="234"/>
    </row>
    <row r="42406" spans="1:1">
      <c r="A42406" s="234"/>
    </row>
    <row r="42407" spans="1:1">
      <c r="A42407" s="234"/>
    </row>
    <row r="42408" spans="1:1">
      <c r="A42408" s="234"/>
    </row>
    <row r="42409" spans="1:1">
      <c r="A42409" s="234"/>
    </row>
    <row r="42410" spans="1:1">
      <c r="A42410" s="234"/>
    </row>
    <row r="42411" spans="1:1">
      <c r="A42411" s="234"/>
    </row>
    <row r="42412" spans="1:1">
      <c r="A42412" s="234"/>
    </row>
    <row r="42413" spans="1:1">
      <c r="A42413" s="234"/>
    </row>
    <row r="42414" spans="1:1">
      <c r="A42414" s="234"/>
    </row>
    <row r="42415" spans="1:1">
      <c r="A42415" s="234"/>
    </row>
    <row r="42416" spans="1:1">
      <c r="A42416" s="234"/>
    </row>
    <row r="42417" spans="1:1">
      <c r="A42417" s="234"/>
    </row>
    <row r="42418" spans="1:1">
      <c r="A42418" s="234"/>
    </row>
    <row r="42419" spans="1:1">
      <c r="A42419" s="234"/>
    </row>
    <row r="42420" spans="1:1">
      <c r="A42420" s="234"/>
    </row>
    <row r="42421" spans="1:1">
      <c r="A42421" s="234"/>
    </row>
    <row r="42422" spans="1:1">
      <c r="A42422" s="234"/>
    </row>
    <row r="42423" spans="1:1">
      <c r="A42423" s="234"/>
    </row>
    <row r="42424" spans="1:1">
      <c r="A42424" s="234"/>
    </row>
    <row r="42425" spans="1:1">
      <c r="A42425" s="234"/>
    </row>
    <row r="42426" spans="1:1">
      <c r="A42426" s="234"/>
    </row>
    <row r="42427" spans="1:1">
      <c r="A42427" s="234"/>
    </row>
    <row r="42428" spans="1:1">
      <c r="A42428" s="234"/>
    </row>
    <row r="42429" spans="1:1">
      <c r="A42429" s="234"/>
    </row>
    <row r="42430" spans="1:1">
      <c r="A42430" s="234"/>
    </row>
    <row r="42431" spans="1:1">
      <c r="A42431" s="234"/>
    </row>
    <row r="42432" spans="1:1">
      <c r="A42432" s="234"/>
    </row>
    <row r="42433" spans="1:1">
      <c r="A42433" s="234"/>
    </row>
    <row r="42434" spans="1:1">
      <c r="A42434" s="234"/>
    </row>
    <row r="42435" spans="1:1">
      <c r="A42435" s="234"/>
    </row>
    <row r="42436" spans="1:1">
      <c r="A42436" s="234"/>
    </row>
    <row r="42437" spans="1:1">
      <c r="A42437" s="234"/>
    </row>
    <row r="42438" spans="1:1">
      <c r="A42438" s="234"/>
    </row>
    <row r="42439" spans="1:1">
      <c r="A42439" s="234"/>
    </row>
    <row r="42440" spans="1:1">
      <c r="A42440" s="234"/>
    </row>
    <row r="42441" spans="1:1">
      <c r="A42441" s="234"/>
    </row>
    <row r="42442" spans="1:1">
      <c r="A42442" s="234"/>
    </row>
    <row r="42443" spans="1:1">
      <c r="A42443" s="234"/>
    </row>
    <row r="42444" spans="1:1">
      <c r="A42444" s="234"/>
    </row>
    <row r="42445" spans="1:1">
      <c r="A42445" s="234"/>
    </row>
    <row r="42446" spans="1:1">
      <c r="A42446" s="234"/>
    </row>
    <row r="42447" spans="1:1">
      <c r="A42447" s="234"/>
    </row>
    <row r="42448" spans="1:1">
      <c r="A42448" s="234"/>
    </row>
    <row r="42449" spans="1:1">
      <c r="A42449" s="234"/>
    </row>
    <row r="42450" spans="1:1">
      <c r="A42450" s="234"/>
    </row>
    <row r="42451" spans="1:1">
      <c r="A42451" s="234"/>
    </row>
    <row r="42452" spans="1:1">
      <c r="A42452" s="234"/>
    </row>
    <row r="42453" spans="1:1">
      <c r="A42453" s="234"/>
    </row>
    <row r="42454" spans="1:1">
      <c r="A42454" s="234"/>
    </row>
    <row r="42455" spans="1:1">
      <c r="A42455" s="234"/>
    </row>
    <row r="42456" spans="1:1">
      <c r="A42456" s="234"/>
    </row>
    <row r="42457" spans="1:1">
      <c r="A42457" s="234"/>
    </row>
    <row r="42458" spans="1:1">
      <c r="A42458" s="234"/>
    </row>
    <row r="42459" spans="1:1">
      <c r="A42459" s="234"/>
    </row>
    <row r="42460" spans="1:1">
      <c r="A42460" s="234"/>
    </row>
    <row r="42461" spans="1:1">
      <c r="A42461" s="234"/>
    </row>
    <row r="42462" spans="1:1">
      <c r="A42462" s="234"/>
    </row>
    <row r="42463" spans="1:1">
      <c r="A42463" s="234"/>
    </row>
    <row r="42464" spans="1:1">
      <c r="A42464" s="234"/>
    </row>
    <row r="42465" spans="1:1">
      <c r="A42465" s="234"/>
    </row>
    <row r="42466" spans="1:1">
      <c r="A42466" s="234"/>
    </row>
    <row r="42467" spans="1:1">
      <c r="A42467" s="234"/>
    </row>
    <row r="42468" spans="1:1">
      <c r="A42468" s="234"/>
    </row>
    <row r="42469" spans="1:1">
      <c r="A42469" s="234"/>
    </row>
    <row r="42470" spans="1:1">
      <c r="A42470" s="234"/>
    </row>
    <row r="42471" spans="1:1">
      <c r="A42471" s="234"/>
    </row>
    <row r="42472" spans="1:1">
      <c r="A42472" s="234"/>
    </row>
    <row r="42473" spans="1:1">
      <c r="A42473" s="234"/>
    </row>
    <row r="42474" spans="1:1">
      <c r="A42474" s="234"/>
    </row>
    <row r="42475" spans="1:1">
      <c r="A42475" s="234"/>
    </row>
    <row r="42476" spans="1:1">
      <c r="A42476" s="234"/>
    </row>
    <row r="42477" spans="1:1">
      <c r="A42477" s="234"/>
    </row>
    <row r="42478" spans="1:1">
      <c r="A42478" s="234"/>
    </row>
    <row r="42479" spans="1:1">
      <c r="A42479" s="234"/>
    </row>
    <row r="42480" spans="1:1">
      <c r="A42480" s="234"/>
    </row>
    <row r="42481" spans="1:1">
      <c r="A42481" s="234"/>
    </row>
    <row r="42482" spans="1:1">
      <c r="A42482" s="234"/>
    </row>
    <row r="42483" spans="1:1">
      <c r="A42483" s="234"/>
    </row>
    <row r="42484" spans="1:1">
      <c r="A42484" s="234"/>
    </row>
    <row r="42485" spans="1:1">
      <c r="A42485" s="234"/>
    </row>
    <row r="42486" spans="1:1">
      <c r="A42486" s="234"/>
    </row>
    <row r="42487" spans="1:1">
      <c r="A42487" s="234"/>
    </row>
    <row r="42488" spans="1:1">
      <c r="A42488" s="234"/>
    </row>
    <row r="42489" spans="1:1">
      <c r="A42489" s="234"/>
    </row>
    <row r="42490" spans="1:1">
      <c r="A42490" s="234"/>
    </row>
    <row r="42491" spans="1:1">
      <c r="A42491" s="234"/>
    </row>
    <row r="42492" spans="1:1">
      <c r="A42492" s="234"/>
    </row>
    <row r="42493" spans="1:1">
      <c r="A42493" s="234"/>
    </row>
    <row r="42494" spans="1:1">
      <c r="A42494" s="234"/>
    </row>
    <row r="42495" spans="1:1">
      <c r="A42495" s="234"/>
    </row>
    <row r="42496" spans="1:1">
      <c r="A42496" s="234"/>
    </row>
    <row r="42497" spans="1:1">
      <c r="A42497" s="234"/>
    </row>
    <row r="42498" spans="1:1">
      <c r="A42498" s="234"/>
    </row>
    <row r="42499" spans="1:1">
      <c r="A42499" s="234"/>
    </row>
    <row r="42500" spans="1:1">
      <c r="A42500" s="234"/>
    </row>
    <row r="42501" spans="1:1">
      <c r="A42501" s="234"/>
    </row>
    <row r="42502" spans="1:1">
      <c r="A42502" s="234"/>
    </row>
    <row r="42503" spans="1:1">
      <c r="A42503" s="234"/>
    </row>
    <row r="42504" spans="1:1">
      <c r="A42504" s="234"/>
    </row>
    <row r="42505" spans="1:1">
      <c r="A42505" s="234"/>
    </row>
    <row r="42506" spans="1:1">
      <c r="A42506" s="234"/>
    </row>
    <row r="42507" spans="1:1">
      <c r="A42507" s="234"/>
    </row>
    <row r="42508" spans="1:1">
      <c r="A42508" s="234"/>
    </row>
    <row r="42509" spans="1:1">
      <c r="A42509" s="234"/>
    </row>
    <row r="42510" spans="1:1">
      <c r="A42510" s="234"/>
    </row>
    <row r="42511" spans="1:1">
      <c r="A42511" s="234"/>
    </row>
    <row r="42512" spans="1:1">
      <c r="A42512" s="234"/>
    </row>
    <row r="42513" spans="1:1">
      <c r="A42513" s="234"/>
    </row>
    <row r="42514" spans="1:1">
      <c r="A42514" s="234"/>
    </row>
    <row r="42515" spans="1:1">
      <c r="A42515" s="234"/>
    </row>
    <row r="42516" spans="1:1">
      <c r="A42516" s="234"/>
    </row>
    <row r="42517" spans="1:1">
      <c r="A42517" s="234"/>
    </row>
    <row r="42518" spans="1:1">
      <c r="A42518" s="234"/>
    </row>
    <row r="42519" spans="1:1">
      <c r="A42519" s="234"/>
    </row>
    <row r="42520" spans="1:1">
      <c r="A42520" s="234"/>
    </row>
    <row r="42521" spans="1:1">
      <c r="A42521" s="234"/>
    </row>
    <row r="42522" spans="1:1">
      <c r="A42522" s="234"/>
    </row>
    <row r="42523" spans="1:1">
      <c r="A42523" s="234"/>
    </row>
    <row r="42524" spans="1:1">
      <c r="A42524" s="234"/>
    </row>
    <row r="42525" spans="1:1">
      <c r="A42525" s="234"/>
    </row>
    <row r="42526" spans="1:1">
      <c r="A42526" s="234"/>
    </row>
    <row r="42527" spans="1:1">
      <c r="A42527" s="234"/>
    </row>
    <row r="42528" spans="1:1">
      <c r="A42528" s="234"/>
    </row>
    <row r="42529" spans="1:1">
      <c r="A42529" s="234"/>
    </row>
    <row r="42530" spans="1:1">
      <c r="A42530" s="234"/>
    </row>
    <row r="42531" spans="1:1">
      <c r="A42531" s="234"/>
    </row>
    <row r="42532" spans="1:1">
      <c r="A42532" s="234"/>
    </row>
    <row r="42533" spans="1:1">
      <c r="A42533" s="234"/>
    </row>
    <row r="42534" spans="1:1">
      <c r="A42534" s="234"/>
    </row>
    <row r="42535" spans="1:1">
      <c r="A42535" s="234"/>
    </row>
    <row r="42536" spans="1:1">
      <c r="A42536" s="234"/>
    </row>
    <row r="42537" spans="1:1">
      <c r="A42537" s="234"/>
    </row>
    <row r="42538" spans="1:1">
      <c r="A42538" s="234"/>
    </row>
    <row r="42539" spans="1:1">
      <c r="A42539" s="234"/>
    </row>
    <row r="42540" spans="1:1">
      <c r="A42540" s="234"/>
    </row>
    <row r="42541" spans="1:1">
      <c r="A42541" s="234"/>
    </row>
    <row r="42542" spans="1:1">
      <c r="A42542" s="234"/>
    </row>
    <row r="42543" spans="1:1">
      <c r="A42543" s="234"/>
    </row>
    <row r="42544" spans="1:1">
      <c r="A42544" s="234"/>
    </row>
    <row r="42545" spans="1:1">
      <c r="A42545" s="234"/>
    </row>
    <row r="42546" spans="1:1">
      <c r="A42546" s="234"/>
    </row>
    <row r="42547" spans="1:1">
      <c r="A42547" s="234"/>
    </row>
    <row r="42548" spans="1:1">
      <c r="A42548" s="234"/>
    </row>
    <row r="42549" spans="1:1">
      <c r="A42549" s="234"/>
    </row>
    <row r="42550" spans="1:1">
      <c r="A42550" s="234"/>
    </row>
    <row r="42551" spans="1:1">
      <c r="A42551" s="234"/>
    </row>
    <row r="42552" spans="1:1">
      <c r="A42552" s="234"/>
    </row>
    <row r="42553" spans="1:1">
      <c r="A42553" s="234"/>
    </row>
    <row r="42554" spans="1:1">
      <c r="A42554" s="234"/>
    </row>
    <row r="42555" spans="1:1">
      <c r="A42555" s="234"/>
    </row>
    <row r="42556" spans="1:1">
      <c r="A42556" s="234"/>
    </row>
    <row r="42557" spans="1:1">
      <c r="A42557" s="234"/>
    </row>
    <row r="42558" spans="1:1">
      <c r="A42558" s="234"/>
    </row>
    <row r="42559" spans="1:1">
      <c r="A42559" s="234"/>
    </row>
    <row r="42560" spans="1:1">
      <c r="A42560" s="234"/>
    </row>
    <row r="42561" spans="1:1">
      <c r="A42561" s="234"/>
    </row>
    <row r="42562" spans="1:1">
      <c r="A42562" s="234"/>
    </row>
    <row r="42563" spans="1:1">
      <c r="A42563" s="234"/>
    </row>
    <row r="42564" spans="1:1">
      <c r="A42564" s="234"/>
    </row>
    <row r="42565" spans="1:1">
      <c r="A42565" s="234"/>
    </row>
    <row r="42566" spans="1:1">
      <c r="A42566" s="234"/>
    </row>
    <row r="42567" spans="1:1">
      <c r="A42567" s="234"/>
    </row>
    <row r="42568" spans="1:1">
      <c r="A42568" s="234"/>
    </row>
    <row r="42569" spans="1:1">
      <c r="A42569" s="234"/>
    </row>
    <row r="42570" spans="1:1">
      <c r="A42570" s="234"/>
    </row>
    <row r="42571" spans="1:1">
      <c r="A42571" s="234"/>
    </row>
    <row r="42572" spans="1:1">
      <c r="A42572" s="234"/>
    </row>
    <row r="42573" spans="1:1">
      <c r="A42573" s="234"/>
    </row>
    <row r="42574" spans="1:1">
      <c r="A42574" s="234"/>
    </row>
    <row r="42575" spans="1:1">
      <c r="A42575" s="234"/>
    </row>
    <row r="42576" spans="1:1">
      <c r="A42576" s="234"/>
    </row>
    <row r="42577" spans="1:1">
      <c r="A42577" s="234"/>
    </row>
    <row r="42578" spans="1:1">
      <c r="A42578" s="234"/>
    </row>
    <row r="42579" spans="1:1">
      <c r="A42579" s="234"/>
    </row>
    <row r="42580" spans="1:1">
      <c r="A42580" s="234"/>
    </row>
    <row r="42581" spans="1:1">
      <c r="A42581" s="234"/>
    </row>
    <row r="42582" spans="1:1">
      <c r="A42582" s="234"/>
    </row>
    <row r="42583" spans="1:1">
      <c r="A42583" s="234"/>
    </row>
    <row r="42584" spans="1:1">
      <c r="A42584" s="234"/>
    </row>
    <row r="42585" spans="1:1">
      <c r="A42585" s="234"/>
    </row>
    <row r="42586" spans="1:1">
      <c r="A42586" s="234"/>
    </row>
    <row r="42587" spans="1:1">
      <c r="A42587" s="234"/>
    </row>
    <row r="42588" spans="1:1">
      <c r="A42588" s="234"/>
    </row>
    <row r="42589" spans="1:1">
      <c r="A42589" s="234"/>
    </row>
    <row r="42590" spans="1:1">
      <c r="A42590" s="234"/>
    </row>
    <row r="42591" spans="1:1">
      <c r="A42591" s="234"/>
    </row>
    <row r="42592" spans="1:1">
      <c r="A42592" s="234"/>
    </row>
    <row r="42593" spans="1:1">
      <c r="A42593" s="234"/>
    </row>
    <row r="42594" spans="1:1">
      <c r="A42594" s="234"/>
    </row>
    <row r="42595" spans="1:1">
      <c r="A42595" s="234"/>
    </row>
    <row r="42596" spans="1:1">
      <c r="A42596" s="234"/>
    </row>
    <row r="42597" spans="1:1">
      <c r="A42597" s="234"/>
    </row>
    <row r="42598" spans="1:1">
      <c r="A42598" s="234"/>
    </row>
    <row r="42599" spans="1:1">
      <c r="A42599" s="234"/>
    </row>
    <row r="42600" spans="1:1">
      <c r="A42600" s="234"/>
    </row>
    <row r="42601" spans="1:1">
      <c r="A42601" s="234"/>
    </row>
    <row r="42602" spans="1:1">
      <c r="A42602" s="234"/>
    </row>
    <row r="42603" spans="1:1">
      <c r="A42603" s="234"/>
    </row>
    <row r="42604" spans="1:1">
      <c r="A42604" s="234"/>
    </row>
    <row r="42605" spans="1:1">
      <c r="A42605" s="234"/>
    </row>
    <row r="42606" spans="1:1">
      <c r="A42606" s="234"/>
    </row>
    <row r="42607" spans="1:1">
      <c r="A42607" s="234"/>
    </row>
    <row r="42608" spans="1:1">
      <c r="A42608" s="234"/>
    </row>
    <row r="42609" spans="1:1">
      <c r="A42609" s="234"/>
    </row>
    <row r="42610" spans="1:1">
      <c r="A42610" s="234"/>
    </row>
    <row r="42611" spans="1:1">
      <c r="A42611" s="234"/>
    </row>
    <row r="42612" spans="1:1">
      <c r="A42612" s="234"/>
    </row>
    <row r="42613" spans="1:1">
      <c r="A42613" s="234"/>
    </row>
    <row r="42614" spans="1:1">
      <c r="A42614" s="234"/>
    </row>
    <row r="42615" spans="1:1">
      <c r="A42615" s="234"/>
    </row>
    <row r="42616" spans="1:1">
      <c r="A42616" s="234"/>
    </row>
    <row r="42617" spans="1:1">
      <c r="A42617" s="234"/>
    </row>
    <row r="42618" spans="1:1">
      <c r="A42618" s="234"/>
    </row>
    <row r="42619" spans="1:1">
      <c r="A42619" s="234"/>
    </row>
    <row r="42620" spans="1:1">
      <c r="A42620" s="234"/>
    </row>
    <row r="42621" spans="1:1">
      <c r="A42621" s="234"/>
    </row>
    <row r="42622" spans="1:1">
      <c r="A42622" s="234"/>
    </row>
    <row r="42623" spans="1:1">
      <c r="A42623" s="234"/>
    </row>
    <row r="42624" spans="1:1">
      <c r="A42624" s="234"/>
    </row>
    <row r="42625" spans="1:1">
      <c r="A42625" s="234"/>
    </row>
    <row r="42626" spans="1:1">
      <c r="A42626" s="234"/>
    </row>
    <row r="42627" spans="1:1">
      <c r="A42627" s="234"/>
    </row>
    <row r="42628" spans="1:1">
      <c r="A42628" s="234"/>
    </row>
    <row r="42629" spans="1:1">
      <c r="A42629" s="234"/>
    </row>
    <row r="42630" spans="1:1">
      <c r="A42630" s="234"/>
    </row>
    <row r="42631" spans="1:1">
      <c r="A42631" s="234"/>
    </row>
    <row r="42632" spans="1:1">
      <c r="A42632" s="234"/>
    </row>
    <row r="42633" spans="1:1">
      <c r="A42633" s="234"/>
    </row>
    <row r="42634" spans="1:1">
      <c r="A42634" s="234"/>
    </row>
    <row r="42635" spans="1:1">
      <c r="A42635" s="234"/>
    </row>
    <row r="42636" spans="1:1">
      <c r="A42636" s="234"/>
    </row>
    <row r="42637" spans="1:1">
      <c r="A42637" s="234"/>
    </row>
    <row r="42638" spans="1:1">
      <c r="A42638" s="234"/>
    </row>
    <row r="42639" spans="1:1">
      <c r="A42639" s="234"/>
    </row>
    <row r="42640" spans="1:1">
      <c r="A42640" s="234"/>
    </row>
    <row r="42641" spans="1:1">
      <c r="A42641" s="234"/>
    </row>
    <row r="42642" spans="1:1">
      <c r="A42642" s="234"/>
    </row>
    <row r="42643" spans="1:1">
      <c r="A42643" s="234"/>
    </row>
    <row r="42644" spans="1:1">
      <c r="A42644" s="234"/>
    </row>
    <row r="42645" spans="1:1">
      <c r="A42645" s="234"/>
    </row>
    <row r="42646" spans="1:1">
      <c r="A42646" s="234"/>
    </row>
    <row r="42647" spans="1:1">
      <c r="A42647" s="234"/>
    </row>
    <row r="42648" spans="1:1">
      <c r="A42648" s="234"/>
    </row>
    <row r="42649" spans="1:1">
      <c r="A42649" s="234"/>
    </row>
    <row r="42650" spans="1:1">
      <c r="A42650" s="234"/>
    </row>
    <row r="42651" spans="1:1">
      <c r="A42651" s="234"/>
    </row>
    <row r="42652" spans="1:1">
      <c r="A42652" s="234"/>
    </row>
    <row r="42653" spans="1:1">
      <c r="A42653" s="234"/>
    </row>
    <row r="42654" spans="1:1">
      <c r="A42654" s="234"/>
    </row>
    <row r="42655" spans="1:1">
      <c r="A42655" s="234"/>
    </row>
    <row r="42656" spans="1:1">
      <c r="A42656" s="234"/>
    </row>
    <row r="42657" spans="1:1">
      <c r="A42657" s="234"/>
    </row>
    <row r="42658" spans="1:1">
      <c r="A42658" s="234"/>
    </row>
    <row r="42659" spans="1:1">
      <c r="A42659" s="234"/>
    </row>
    <row r="42660" spans="1:1">
      <c r="A42660" s="234"/>
    </row>
    <row r="42661" spans="1:1">
      <c r="A42661" s="234"/>
    </row>
    <row r="42662" spans="1:1">
      <c r="A42662" s="234"/>
    </row>
    <row r="42663" spans="1:1">
      <c r="A42663" s="234"/>
    </row>
    <row r="42664" spans="1:1">
      <c r="A42664" s="234"/>
    </row>
    <row r="42665" spans="1:1">
      <c r="A42665" s="234"/>
    </row>
    <row r="42666" spans="1:1">
      <c r="A42666" s="234"/>
    </row>
    <row r="42667" spans="1:1">
      <c r="A42667" s="234"/>
    </row>
    <row r="42668" spans="1:1">
      <c r="A42668" s="234"/>
    </row>
    <row r="42669" spans="1:1">
      <c r="A42669" s="234"/>
    </row>
    <row r="42670" spans="1:1">
      <c r="A42670" s="234"/>
    </row>
    <row r="42671" spans="1:1">
      <c r="A42671" s="234"/>
    </row>
    <row r="42672" spans="1:1">
      <c r="A42672" s="234"/>
    </row>
    <row r="42673" spans="1:1">
      <c r="A42673" s="234"/>
    </row>
    <row r="42674" spans="1:1">
      <c r="A42674" s="234"/>
    </row>
    <row r="42675" spans="1:1">
      <c r="A42675" s="234"/>
    </row>
    <row r="42676" spans="1:1">
      <c r="A42676" s="234"/>
    </row>
    <row r="42677" spans="1:1">
      <c r="A42677" s="234"/>
    </row>
    <row r="42678" spans="1:1">
      <c r="A42678" s="234"/>
    </row>
    <row r="42679" spans="1:1">
      <c r="A42679" s="234"/>
    </row>
    <row r="42680" spans="1:1">
      <c r="A42680" s="234"/>
    </row>
    <row r="42681" spans="1:1">
      <c r="A42681" s="234"/>
    </row>
    <row r="42682" spans="1:1">
      <c r="A42682" s="234"/>
    </row>
    <row r="42683" spans="1:1">
      <c r="A42683" s="234"/>
    </row>
    <row r="42684" spans="1:1">
      <c r="A42684" s="234"/>
    </row>
    <row r="42685" spans="1:1">
      <c r="A42685" s="234"/>
    </row>
    <row r="42686" spans="1:1">
      <c r="A42686" s="234"/>
    </row>
    <row r="42687" spans="1:1">
      <c r="A42687" s="234"/>
    </row>
    <row r="42688" spans="1:1">
      <c r="A42688" s="234"/>
    </row>
    <row r="42689" spans="1:1">
      <c r="A42689" s="234"/>
    </row>
    <row r="42690" spans="1:1">
      <c r="A42690" s="234"/>
    </row>
    <row r="42691" spans="1:1">
      <c r="A42691" s="234"/>
    </row>
    <row r="42692" spans="1:1">
      <c r="A42692" s="234"/>
    </row>
    <row r="42693" spans="1:1">
      <c r="A42693" s="234"/>
    </row>
    <row r="42694" spans="1:1">
      <c r="A42694" s="234"/>
    </row>
    <row r="42695" spans="1:1">
      <c r="A42695" s="234"/>
    </row>
    <row r="42696" spans="1:1">
      <c r="A42696" s="234"/>
    </row>
    <row r="42697" spans="1:1">
      <c r="A42697" s="234"/>
    </row>
    <row r="42698" spans="1:1">
      <c r="A42698" s="234"/>
    </row>
    <row r="42699" spans="1:1">
      <c r="A42699" s="234"/>
    </row>
    <row r="42700" spans="1:1">
      <c r="A42700" s="234"/>
    </row>
    <row r="42701" spans="1:1">
      <c r="A42701" s="234"/>
    </row>
    <row r="42702" spans="1:1">
      <c r="A42702" s="234"/>
    </row>
    <row r="42703" spans="1:1">
      <c r="A42703" s="234"/>
    </row>
    <row r="42704" spans="1:1">
      <c r="A42704" s="234"/>
    </row>
    <row r="42705" spans="1:1">
      <c r="A42705" s="234"/>
    </row>
    <row r="42706" spans="1:1">
      <c r="A42706" s="234"/>
    </row>
    <row r="42707" spans="1:1">
      <c r="A42707" s="234"/>
    </row>
    <row r="42708" spans="1:1">
      <c r="A42708" s="234"/>
    </row>
    <row r="42709" spans="1:1">
      <c r="A42709" s="234"/>
    </row>
    <row r="42710" spans="1:1">
      <c r="A42710" s="234"/>
    </row>
    <row r="42711" spans="1:1">
      <c r="A42711" s="234"/>
    </row>
    <row r="42712" spans="1:1">
      <c r="A42712" s="234"/>
    </row>
    <row r="42713" spans="1:1">
      <c r="A42713" s="234"/>
    </row>
    <row r="42714" spans="1:1">
      <c r="A42714" s="234"/>
    </row>
    <row r="42715" spans="1:1">
      <c r="A42715" s="234"/>
    </row>
    <row r="42716" spans="1:1">
      <c r="A42716" s="234"/>
    </row>
    <row r="42717" spans="1:1">
      <c r="A42717" s="234"/>
    </row>
    <row r="42718" spans="1:1">
      <c r="A42718" s="234"/>
    </row>
    <row r="42719" spans="1:1">
      <c r="A42719" s="234"/>
    </row>
    <row r="42720" spans="1:1">
      <c r="A42720" s="234"/>
    </row>
    <row r="42721" spans="1:1">
      <c r="A42721" s="234"/>
    </row>
    <row r="42722" spans="1:1">
      <c r="A42722" s="234"/>
    </row>
    <row r="42723" spans="1:1">
      <c r="A42723" s="234"/>
    </row>
    <row r="42724" spans="1:1">
      <c r="A42724" s="234"/>
    </row>
    <row r="42725" spans="1:1">
      <c r="A42725" s="234"/>
    </row>
    <row r="42726" spans="1:1">
      <c r="A42726" s="234"/>
    </row>
    <row r="42727" spans="1:1">
      <c r="A42727" s="234"/>
    </row>
    <row r="42728" spans="1:1">
      <c r="A42728" s="234"/>
    </row>
    <row r="42729" spans="1:1">
      <c r="A42729" s="234"/>
    </row>
    <row r="42730" spans="1:1">
      <c r="A42730" s="234"/>
    </row>
    <row r="42731" spans="1:1">
      <c r="A42731" s="234"/>
    </row>
    <row r="42732" spans="1:1">
      <c r="A42732" s="234"/>
    </row>
    <row r="42733" spans="1:1">
      <c r="A42733" s="234"/>
    </row>
    <row r="42734" spans="1:1">
      <c r="A42734" s="234"/>
    </row>
    <row r="42735" spans="1:1">
      <c r="A42735" s="234"/>
    </row>
    <row r="42736" spans="1:1">
      <c r="A42736" s="234"/>
    </row>
    <row r="42737" spans="1:1">
      <c r="A42737" s="234"/>
    </row>
    <row r="42738" spans="1:1">
      <c r="A42738" s="234"/>
    </row>
    <row r="42739" spans="1:1">
      <c r="A42739" s="234"/>
    </row>
    <row r="42740" spans="1:1">
      <c r="A42740" s="234"/>
    </row>
    <row r="42741" spans="1:1">
      <c r="A42741" s="234"/>
    </row>
    <row r="42742" spans="1:1">
      <c r="A42742" s="234"/>
    </row>
    <row r="42743" spans="1:1">
      <c r="A42743" s="234"/>
    </row>
    <row r="42744" spans="1:1">
      <c r="A42744" s="234"/>
    </row>
    <row r="42745" spans="1:1">
      <c r="A42745" s="234"/>
    </row>
    <row r="42746" spans="1:1">
      <c r="A42746" s="234"/>
    </row>
    <row r="42747" spans="1:1">
      <c r="A42747" s="234"/>
    </row>
    <row r="42748" spans="1:1">
      <c r="A42748" s="234"/>
    </row>
    <row r="42749" spans="1:1">
      <c r="A42749" s="234"/>
    </row>
    <row r="42750" spans="1:1">
      <c r="A42750" s="234"/>
    </row>
    <row r="42751" spans="1:1">
      <c r="A42751" s="234"/>
    </row>
    <row r="42752" spans="1:1">
      <c r="A42752" s="234"/>
    </row>
    <row r="42753" spans="1:1">
      <c r="A42753" s="234"/>
    </row>
    <row r="42754" spans="1:1">
      <c r="A42754" s="234"/>
    </row>
    <row r="42755" spans="1:1">
      <c r="A42755" s="234"/>
    </row>
    <row r="42756" spans="1:1">
      <c r="A42756" s="234"/>
    </row>
    <row r="42757" spans="1:1">
      <c r="A42757" s="234"/>
    </row>
    <row r="42758" spans="1:1">
      <c r="A42758" s="234"/>
    </row>
    <row r="42759" spans="1:1">
      <c r="A42759" s="234"/>
    </row>
    <row r="42760" spans="1:1">
      <c r="A42760" s="234"/>
    </row>
    <row r="42761" spans="1:1">
      <c r="A42761" s="234"/>
    </row>
    <row r="42762" spans="1:1">
      <c r="A42762" s="234"/>
    </row>
    <row r="42763" spans="1:1">
      <c r="A42763" s="234"/>
    </row>
    <row r="42764" spans="1:1">
      <c r="A42764" s="234"/>
    </row>
    <row r="42765" spans="1:1">
      <c r="A42765" s="234"/>
    </row>
    <row r="42766" spans="1:1">
      <c r="A42766" s="234"/>
    </row>
    <row r="42767" spans="1:1">
      <c r="A42767" s="234"/>
    </row>
    <row r="42768" spans="1:1">
      <c r="A42768" s="234"/>
    </row>
    <row r="42769" spans="1:1">
      <c r="A42769" s="234"/>
    </row>
    <row r="42770" spans="1:1">
      <c r="A42770" s="234"/>
    </row>
    <row r="42771" spans="1:1">
      <c r="A42771" s="234"/>
    </row>
    <row r="42772" spans="1:1">
      <c r="A42772" s="234"/>
    </row>
    <row r="42773" spans="1:1">
      <c r="A42773" s="234"/>
    </row>
    <row r="42774" spans="1:1">
      <c r="A42774" s="234"/>
    </row>
    <row r="42775" spans="1:1">
      <c r="A42775" s="234"/>
    </row>
    <row r="42776" spans="1:1">
      <c r="A42776" s="234"/>
    </row>
    <row r="42777" spans="1:1">
      <c r="A42777" s="234"/>
    </row>
    <row r="42778" spans="1:1">
      <c r="A42778" s="234"/>
    </row>
    <row r="42779" spans="1:1">
      <c r="A42779" s="234"/>
    </row>
    <row r="42780" spans="1:1">
      <c r="A42780" s="234"/>
    </row>
    <row r="42781" spans="1:1">
      <c r="A42781" s="234"/>
    </row>
    <row r="42782" spans="1:1">
      <c r="A42782" s="234"/>
    </row>
    <row r="42783" spans="1:1">
      <c r="A42783" s="234"/>
    </row>
    <row r="42784" spans="1:1">
      <c r="A42784" s="234"/>
    </row>
    <row r="42785" spans="1:1">
      <c r="A42785" s="234"/>
    </row>
    <row r="42786" spans="1:1">
      <c r="A42786" s="234"/>
    </row>
    <row r="42787" spans="1:1">
      <c r="A42787" s="234"/>
    </row>
    <row r="42788" spans="1:1">
      <c r="A42788" s="234"/>
    </row>
    <row r="42789" spans="1:1">
      <c r="A42789" s="234"/>
    </row>
    <row r="42790" spans="1:1">
      <c r="A42790" s="234"/>
    </row>
    <row r="42791" spans="1:1">
      <c r="A42791" s="234"/>
    </row>
    <row r="42792" spans="1:1">
      <c r="A42792" s="234"/>
    </row>
    <row r="42793" spans="1:1">
      <c r="A42793" s="234"/>
    </row>
    <row r="42794" spans="1:1">
      <c r="A42794" s="234"/>
    </row>
    <row r="42795" spans="1:1">
      <c r="A42795" s="234"/>
    </row>
    <row r="42796" spans="1:1">
      <c r="A42796" s="234"/>
    </row>
    <row r="42797" spans="1:1">
      <c r="A42797" s="234"/>
    </row>
    <row r="42798" spans="1:1">
      <c r="A42798" s="234"/>
    </row>
    <row r="42799" spans="1:1">
      <c r="A42799" s="234"/>
    </row>
    <row r="42800" spans="1:1">
      <c r="A42800" s="234"/>
    </row>
    <row r="42801" spans="1:1">
      <c r="A42801" s="234"/>
    </row>
    <row r="42802" spans="1:1">
      <c r="A42802" s="234"/>
    </row>
    <row r="42803" spans="1:1">
      <c r="A42803" s="234"/>
    </row>
    <row r="42804" spans="1:1">
      <c r="A42804" s="234"/>
    </row>
    <row r="42805" spans="1:1">
      <c r="A42805" s="234"/>
    </row>
    <row r="42806" spans="1:1">
      <c r="A42806" s="234"/>
    </row>
    <row r="42807" spans="1:1">
      <c r="A42807" s="234"/>
    </row>
    <row r="42808" spans="1:1">
      <c r="A42808" s="234"/>
    </row>
    <row r="42809" spans="1:1">
      <c r="A42809" s="234"/>
    </row>
    <row r="42810" spans="1:1">
      <c r="A42810" s="234"/>
    </row>
    <row r="42811" spans="1:1">
      <c r="A42811" s="234"/>
    </row>
    <row r="42812" spans="1:1">
      <c r="A42812" s="234"/>
    </row>
    <row r="42813" spans="1:1">
      <c r="A42813" s="234"/>
    </row>
    <row r="42814" spans="1:1">
      <c r="A42814" s="234"/>
    </row>
    <row r="42815" spans="1:1">
      <c r="A42815" s="234"/>
    </row>
    <row r="42816" spans="1:1">
      <c r="A42816" s="234"/>
    </row>
    <row r="42817" spans="1:1">
      <c r="A42817" s="234"/>
    </row>
    <row r="42818" spans="1:1">
      <c r="A42818" s="234"/>
    </row>
    <row r="42819" spans="1:1">
      <c r="A42819" s="234"/>
    </row>
    <row r="42820" spans="1:1">
      <c r="A42820" s="234"/>
    </row>
    <row r="42821" spans="1:1">
      <c r="A42821" s="234"/>
    </row>
    <row r="42822" spans="1:1">
      <c r="A42822" s="234"/>
    </row>
    <row r="42823" spans="1:1">
      <c r="A42823" s="234"/>
    </row>
    <row r="42824" spans="1:1">
      <c r="A42824" s="234"/>
    </row>
    <row r="42825" spans="1:1">
      <c r="A42825" s="234"/>
    </row>
    <row r="42826" spans="1:1">
      <c r="A42826" s="234"/>
    </row>
    <row r="42827" spans="1:1">
      <c r="A42827" s="234"/>
    </row>
    <row r="42828" spans="1:1">
      <c r="A42828" s="234"/>
    </row>
    <row r="42829" spans="1:1">
      <c r="A42829" s="234"/>
    </row>
    <row r="42830" spans="1:1">
      <c r="A42830" s="234"/>
    </row>
    <row r="42831" spans="1:1">
      <c r="A42831" s="234"/>
    </row>
    <row r="42832" spans="1:1">
      <c r="A42832" s="234"/>
    </row>
    <row r="42833" spans="1:1">
      <c r="A42833" s="234"/>
    </row>
    <row r="42834" spans="1:1">
      <c r="A42834" s="234"/>
    </row>
    <row r="42835" spans="1:1">
      <c r="A42835" s="234"/>
    </row>
    <row r="42836" spans="1:1">
      <c r="A42836" s="234"/>
    </row>
    <row r="42837" spans="1:1">
      <c r="A42837" s="234"/>
    </row>
    <row r="42838" spans="1:1">
      <c r="A42838" s="234"/>
    </row>
    <row r="42839" spans="1:1">
      <c r="A42839" s="234"/>
    </row>
    <row r="42840" spans="1:1">
      <c r="A42840" s="234"/>
    </row>
    <row r="42841" spans="1:1">
      <c r="A42841" s="234"/>
    </row>
    <row r="42842" spans="1:1">
      <c r="A42842" s="234"/>
    </row>
    <row r="42843" spans="1:1">
      <c r="A42843" s="234"/>
    </row>
    <row r="42844" spans="1:1">
      <c r="A42844" s="234"/>
    </row>
    <row r="42845" spans="1:1">
      <c r="A42845" s="234"/>
    </row>
    <row r="42846" spans="1:1">
      <c r="A42846" s="234"/>
    </row>
    <row r="42847" spans="1:1">
      <c r="A42847" s="234"/>
    </row>
    <row r="42848" spans="1:1">
      <c r="A42848" s="234"/>
    </row>
    <row r="42849" spans="1:1">
      <c r="A42849" s="234"/>
    </row>
    <row r="42850" spans="1:1">
      <c r="A42850" s="234"/>
    </row>
    <row r="42851" spans="1:1">
      <c r="A42851" s="234"/>
    </row>
    <row r="42852" spans="1:1">
      <c r="A42852" s="234"/>
    </row>
    <row r="42853" spans="1:1">
      <c r="A42853" s="234"/>
    </row>
    <row r="42854" spans="1:1">
      <c r="A42854" s="234"/>
    </row>
    <row r="42855" spans="1:1">
      <c r="A42855" s="234"/>
    </row>
    <row r="42856" spans="1:1">
      <c r="A42856" s="234"/>
    </row>
    <row r="42857" spans="1:1">
      <c r="A42857" s="234"/>
    </row>
    <row r="42858" spans="1:1">
      <c r="A42858" s="234"/>
    </row>
    <row r="42859" spans="1:1">
      <c r="A42859" s="234"/>
    </row>
    <row r="42860" spans="1:1">
      <c r="A42860" s="234"/>
    </row>
    <row r="42861" spans="1:1">
      <c r="A42861" s="234"/>
    </row>
    <row r="42862" spans="1:1">
      <c r="A42862" s="234"/>
    </row>
    <row r="42863" spans="1:1">
      <c r="A42863" s="234"/>
    </row>
    <row r="42864" spans="1:1">
      <c r="A42864" s="234"/>
    </row>
    <row r="42865" spans="1:1">
      <c r="A42865" s="234"/>
    </row>
    <row r="42866" spans="1:1">
      <c r="A42866" s="234"/>
    </row>
    <row r="42867" spans="1:1">
      <c r="A42867" s="234"/>
    </row>
    <row r="42868" spans="1:1">
      <c r="A42868" s="234"/>
    </row>
    <row r="42869" spans="1:1">
      <c r="A42869" s="234"/>
    </row>
    <row r="42870" spans="1:1">
      <c r="A42870" s="234"/>
    </row>
    <row r="42871" spans="1:1">
      <c r="A42871" s="234"/>
    </row>
    <row r="42872" spans="1:1">
      <c r="A42872" s="234"/>
    </row>
    <row r="42873" spans="1:1">
      <c r="A42873" s="234"/>
    </row>
    <row r="42874" spans="1:1">
      <c r="A42874" s="234"/>
    </row>
    <row r="42875" spans="1:1">
      <c r="A42875" s="234"/>
    </row>
    <row r="42876" spans="1:1">
      <c r="A42876" s="234"/>
    </row>
    <row r="42877" spans="1:1">
      <c r="A42877" s="234"/>
    </row>
    <row r="42878" spans="1:1">
      <c r="A42878" s="234"/>
    </row>
    <row r="42879" spans="1:1">
      <c r="A42879" s="234"/>
    </row>
    <row r="42880" spans="1:1">
      <c r="A42880" s="234"/>
    </row>
    <row r="42881" spans="1:1">
      <c r="A42881" s="234"/>
    </row>
    <row r="42882" spans="1:1">
      <c r="A42882" s="234"/>
    </row>
    <row r="42883" spans="1:1">
      <c r="A42883" s="234"/>
    </row>
    <row r="42884" spans="1:1">
      <c r="A42884" s="234"/>
    </row>
    <row r="42885" spans="1:1">
      <c r="A42885" s="234"/>
    </row>
    <row r="42886" spans="1:1">
      <c r="A42886" s="234"/>
    </row>
    <row r="42887" spans="1:1">
      <c r="A42887" s="234"/>
    </row>
    <row r="42888" spans="1:1">
      <c r="A42888" s="234"/>
    </row>
    <row r="42889" spans="1:1">
      <c r="A42889" s="234"/>
    </row>
    <row r="42890" spans="1:1">
      <c r="A42890" s="234"/>
    </row>
    <row r="42891" spans="1:1">
      <c r="A42891" s="234"/>
    </row>
    <row r="42892" spans="1:1">
      <c r="A42892" s="234"/>
    </row>
    <row r="42893" spans="1:1">
      <c r="A42893" s="234"/>
    </row>
    <row r="42894" spans="1:1">
      <c r="A42894" s="234"/>
    </row>
    <row r="42895" spans="1:1">
      <c r="A42895" s="234"/>
    </row>
    <row r="42896" spans="1:1">
      <c r="A42896" s="234"/>
    </row>
    <row r="42897" spans="1:1">
      <c r="A42897" s="234"/>
    </row>
    <row r="42898" spans="1:1">
      <c r="A42898" s="234"/>
    </row>
    <row r="42899" spans="1:1">
      <c r="A42899" s="234"/>
    </row>
    <row r="42900" spans="1:1">
      <c r="A42900" s="234"/>
    </row>
    <row r="42901" spans="1:1">
      <c r="A42901" s="234"/>
    </row>
    <row r="42902" spans="1:1">
      <c r="A42902" s="234"/>
    </row>
    <row r="42903" spans="1:1">
      <c r="A42903" s="234"/>
    </row>
    <row r="42904" spans="1:1">
      <c r="A42904" s="234"/>
    </row>
    <row r="42905" spans="1:1">
      <c r="A42905" s="234"/>
    </row>
    <row r="42906" spans="1:1">
      <c r="A42906" s="234"/>
    </row>
    <row r="42907" spans="1:1">
      <c r="A42907" s="234"/>
    </row>
    <row r="42908" spans="1:1">
      <c r="A42908" s="234"/>
    </row>
    <row r="42909" spans="1:1">
      <c r="A42909" s="234"/>
    </row>
    <row r="42910" spans="1:1">
      <c r="A42910" s="234"/>
    </row>
    <row r="42911" spans="1:1">
      <c r="A42911" s="234"/>
    </row>
    <row r="42912" spans="1:1">
      <c r="A42912" s="234"/>
    </row>
    <row r="42913" spans="1:1">
      <c r="A42913" s="234"/>
    </row>
    <row r="42914" spans="1:1">
      <c r="A42914" s="234"/>
    </row>
    <row r="42915" spans="1:1">
      <c r="A42915" s="234"/>
    </row>
    <row r="42916" spans="1:1">
      <c r="A42916" s="234"/>
    </row>
    <row r="42917" spans="1:1">
      <c r="A42917" s="234"/>
    </row>
    <row r="42918" spans="1:1">
      <c r="A42918" s="234"/>
    </row>
    <row r="42919" spans="1:1">
      <c r="A42919" s="234"/>
    </row>
    <row r="42920" spans="1:1">
      <c r="A42920" s="234"/>
    </row>
    <row r="42921" spans="1:1">
      <c r="A42921" s="234"/>
    </row>
    <row r="42922" spans="1:1">
      <c r="A42922" s="234"/>
    </row>
    <row r="42923" spans="1:1">
      <c r="A42923" s="234"/>
    </row>
    <row r="42924" spans="1:1">
      <c r="A42924" s="234"/>
    </row>
    <row r="42925" spans="1:1">
      <c r="A42925" s="234"/>
    </row>
    <row r="42926" spans="1:1">
      <c r="A42926" s="234"/>
    </row>
    <row r="42927" spans="1:1">
      <c r="A42927" s="234"/>
    </row>
    <row r="42928" spans="1:1">
      <c r="A42928" s="234"/>
    </row>
    <row r="42929" spans="1:1">
      <c r="A42929" s="234"/>
    </row>
    <row r="42930" spans="1:1">
      <c r="A42930" s="234"/>
    </row>
    <row r="42931" spans="1:1">
      <c r="A42931" s="234"/>
    </row>
    <row r="42932" spans="1:1">
      <c r="A42932" s="234"/>
    </row>
    <row r="42933" spans="1:1">
      <c r="A42933" s="234"/>
    </row>
    <row r="42934" spans="1:1">
      <c r="A42934" s="234"/>
    </row>
    <row r="42935" spans="1:1">
      <c r="A42935" s="234"/>
    </row>
    <row r="42936" spans="1:1">
      <c r="A42936" s="234"/>
    </row>
    <row r="42937" spans="1:1">
      <c r="A42937" s="234"/>
    </row>
    <row r="42938" spans="1:1">
      <c r="A42938" s="234"/>
    </row>
    <row r="42939" spans="1:1">
      <c r="A42939" s="234"/>
    </row>
    <row r="42940" spans="1:1">
      <c r="A42940" s="234"/>
    </row>
    <row r="42941" spans="1:1">
      <c r="A42941" s="234"/>
    </row>
    <row r="42942" spans="1:1">
      <c r="A42942" s="234"/>
    </row>
    <row r="42943" spans="1:1">
      <c r="A42943" s="234"/>
    </row>
    <row r="42944" spans="1:1">
      <c r="A42944" s="234"/>
    </row>
    <row r="42945" spans="1:1">
      <c r="A42945" s="234"/>
    </row>
    <row r="42946" spans="1:1">
      <c r="A42946" s="234"/>
    </row>
    <row r="42947" spans="1:1">
      <c r="A42947" s="234"/>
    </row>
    <row r="42948" spans="1:1">
      <c r="A42948" s="234"/>
    </row>
    <row r="42949" spans="1:1">
      <c r="A42949" s="234"/>
    </row>
    <row r="42950" spans="1:1">
      <c r="A42950" s="234"/>
    </row>
    <row r="42951" spans="1:1">
      <c r="A42951" s="234"/>
    </row>
    <row r="42952" spans="1:1">
      <c r="A42952" s="234"/>
    </row>
    <row r="42953" spans="1:1">
      <c r="A42953" s="234"/>
    </row>
    <row r="42954" spans="1:1">
      <c r="A42954" s="234"/>
    </row>
    <row r="42955" spans="1:1">
      <c r="A42955" s="234"/>
    </row>
    <row r="42956" spans="1:1">
      <c r="A42956" s="234"/>
    </row>
    <row r="42957" spans="1:1">
      <c r="A42957" s="234"/>
    </row>
    <row r="42958" spans="1:1">
      <c r="A42958" s="234"/>
    </row>
    <row r="42959" spans="1:1">
      <c r="A42959" s="234"/>
    </row>
    <row r="42960" spans="1:1">
      <c r="A42960" s="234"/>
    </row>
    <row r="42961" spans="1:1">
      <c r="A42961" s="234"/>
    </row>
    <row r="42962" spans="1:1">
      <c r="A42962" s="234"/>
    </row>
    <row r="42963" spans="1:1">
      <c r="A42963" s="234"/>
    </row>
    <row r="42964" spans="1:1">
      <c r="A42964" s="234"/>
    </row>
    <row r="42965" spans="1:1">
      <c r="A42965" s="234"/>
    </row>
    <row r="42966" spans="1:1">
      <c r="A42966" s="234"/>
    </row>
    <row r="42967" spans="1:1">
      <c r="A42967" s="234"/>
    </row>
    <row r="42968" spans="1:1">
      <c r="A42968" s="234"/>
    </row>
    <row r="42969" spans="1:1">
      <c r="A42969" s="234"/>
    </row>
    <row r="42970" spans="1:1">
      <c r="A42970" s="234"/>
    </row>
    <row r="42971" spans="1:1">
      <c r="A42971" s="234"/>
    </row>
    <row r="42972" spans="1:1">
      <c r="A42972" s="234"/>
    </row>
    <row r="42973" spans="1:1">
      <c r="A42973" s="234"/>
    </row>
    <row r="42974" spans="1:1">
      <c r="A42974" s="234"/>
    </row>
    <row r="42975" spans="1:1">
      <c r="A42975" s="234"/>
    </row>
    <row r="42976" spans="1:1">
      <c r="A42976" s="234"/>
    </row>
    <row r="42977" spans="1:1">
      <c r="A42977" s="234"/>
    </row>
    <row r="42978" spans="1:1">
      <c r="A42978" s="234"/>
    </row>
    <row r="42979" spans="1:1">
      <c r="A42979" s="234"/>
    </row>
    <row r="42980" spans="1:1">
      <c r="A42980" s="234"/>
    </row>
    <row r="42981" spans="1:1">
      <c r="A42981" s="234"/>
    </row>
    <row r="42982" spans="1:1">
      <c r="A42982" s="234"/>
    </row>
    <row r="42983" spans="1:1">
      <c r="A42983" s="234"/>
    </row>
    <row r="42984" spans="1:1">
      <c r="A42984" s="234"/>
    </row>
    <row r="42985" spans="1:1">
      <c r="A42985" s="234"/>
    </row>
    <row r="42986" spans="1:1">
      <c r="A42986" s="234"/>
    </row>
    <row r="42987" spans="1:1">
      <c r="A42987" s="234"/>
    </row>
    <row r="42988" spans="1:1">
      <c r="A42988" s="234"/>
    </row>
    <row r="42989" spans="1:1">
      <c r="A42989" s="234"/>
    </row>
    <row r="42990" spans="1:1">
      <c r="A42990" s="234"/>
    </row>
    <row r="42991" spans="1:1">
      <c r="A42991" s="234"/>
    </row>
    <row r="42992" spans="1:1">
      <c r="A42992" s="234"/>
    </row>
    <row r="42993" spans="1:1">
      <c r="A42993" s="234"/>
    </row>
    <row r="42994" spans="1:1">
      <c r="A42994" s="234"/>
    </row>
    <row r="42995" spans="1:1">
      <c r="A42995" s="234"/>
    </row>
    <row r="42996" spans="1:1">
      <c r="A42996" s="234"/>
    </row>
    <row r="42997" spans="1:1">
      <c r="A42997" s="234"/>
    </row>
    <row r="42998" spans="1:1">
      <c r="A42998" s="234"/>
    </row>
    <row r="42999" spans="1:1">
      <c r="A42999" s="234"/>
    </row>
    <row r="43000" spans="1:1">
      <c r="A43000" s="234"/>
    </row>
    <row r="43001" spans="1:1">
      <c r="A43001" s="234"/>
    </row>
    <row r="43002" spans="1:1">
      <c r="A43002" s="234"/>
    </row>
    <row r="43003" spans="1:1">
      <c r="A43003" s="234"/>
    </row>
    <row r="43004" spans="1:1">
      <c r="A43004" s="234"/>
    </row>
    <row r="43005" spans="1:1">
      <c r="A43005" s="234"/>
    </row>
    <row r="43006" spans="1:1">
      <c r="A43006" s="234"/>
    </row>
    <row r="43007" spans="1:1">
      <c r="A43007" s="234"/>
    </row>
    <row r="43008" spans="1:1">
      <c r="A43008" s="234"/>
    </row>
    <row r="43009" spans="1:1">
      <c r="A43009" s="234"/>
    </row>
    <row r="43010" spans="1:1">
      <c r="A43010" s="234"/>
    </row>
    <row r="43011" spans="1:1">
      <c r="A43011" s="234"/>
    </row>
    <row r="43012" spans="1:1">
      <c r="A43012" s="234"/>
    </row>
    <row r="43013" spans="1:1">
      <c r="A43013" s="234"/>
    </row>
    <row r="43014" spans="1:1">
      <c r="A43014" s="234"/>
    </row>
    <row r="43015" spans="1:1">
      <c r="A43015" s="234"/>
    </row>
    <row r="43016" spans="1:1">
      <c r="A43016" s="234"/>
    </row>
    <row r="43017" spans="1:1">
      <c r="A43017" s="234"/>
    </row>
    <row r="43018" spans="1:1">
      <c r="A43018" s="234"/>
    </row>
    <row r="43019" spans="1:1">
      <c r="A43019" s="234"/>
    </row>
    <row r="43020" spans="1:1">
      <c r="A43020" s="234"/>
    </row>
    <row r="43021" spans="1:1">
      <c r="A43021" s="234"/>
    </row>
    <row r="43022" spans="1:1">
      <c r="A43022" s="234"/>
    </row>
    <row r="43023" spans="1:1">
      <c r="A43023" s="234"/>
    </row>
    <row r="43024" spans="1:1">
      <c r="A43024" s="234"/>
    </row>
    <row r="43025" spans="1:1">
      <c r="A43025" s="234"/>
    </row>
    <row r="43026" spans="1:1">
      <c r="A43026" s="234"/>
    </row>
    <row r="43027" spans="1:1">
      <c r="A43027" s="234"/>
    </row>
    <row r="43028" spans="1:1">
      <c r="A43028" s="234"/>
    </row>
    <row r="43029" spans="1:1">
      <c r="A43029" s="234"/>
    </row>
    <row r="43030" spans="1:1">
      <c r="A43030" s="234"/>
    </row>
    <row r="43031" spans="1:1">
      <c r="A43031" s="234"/>
    </row>
    <row r="43032" spans="1:1">
      <c r="A43032" s="234"/>
    </row>
    <row r="43033" spans="1:1">
      <c r="A43033" s="234"/>
    </row>
    <row r="43034" spans="1:1">
      <c r="A43034" s="234"/>
    </row>
    <row r="43035" spans="1:1">
      <c r="A43035" s="234"/>
    </row>
    <row r="43036" spans="1:1">
      <c r="A43036" s="234"/>
    </row>
    <row r="43037" spans="1:1">
      <c r="A43037" s="234"/>
    </row>
    <row r="43038" spans="1:1">
      <c r="A43038" s="234"/>
    </row>
    <row r="43039" spans="1:1">
      <c r="A43039" s="234"/>
    </row>
    <row r="43040" spans="1:1">
      <c r="A43040" s="234"/>
    </row>
    <row r="43041" spans="1:1">
      <c r="A43041" s="234"/>
    </row>
    <row r="43042" spans="1:1">
      <c r="A43042" s="234"/>
    </row>
    <row r="43043" spans="1:1">
      <c r="A43043" s="234"/>
    </row>
    <row r="43044" spans="1:1">
      <c r="A43044" s="234"/>
    </row>
    <row r="43045" spans="1:1">
      <c r="A43045" s="234"/>
    </row>
    <row r="43046" spans="1:1">
      <c r="A43046" s="234"/>
    </row>
    <row r="43047" spans="1:1">
      <c r="A43047" s="234"/>
    </row>
    <row r="43048" spans="1:1">
      <c r="A43048" s="234"/>
    </row>
    <row r="43049" spans="1:1">
      <c r="A43049" s="234"/>
    </row>
    <row r="43050" spans="1:1">
      <c r="A43050" s="234"/>
    </row>
    <row r="43051" spans="1:1">
      <c r="A43051" s="234"/>
    </row>
    <row r="43052" spans="1:1">
      <c r="A43052" s="234"/>
    </row>
    <row r="43053" spans="1:1">
      <c r="A43053" s="234"/>
    </row>
    <row r="43054" spans="1:1">
      <c r="A43054" s="234"/>
    </row>
    <row r="43055" spans="1:1">
      <c r="A43055" s="234"/>
    </row>
    <row r="43056" spans="1:1">
      <c r="A43056" s="234"/>
    </row>
    <row r="43057" spans="1:1">
      <c r="A43057" s="234"/>
    </row>
    <row r="43058" spans="1:1">
      <c r="A43058" s="234"/>
    </row>
    <row r="43059" spans="1:1">
      <c r="A43059" s="234"/>
    </row>
    <row r="43060" spans="1:1">
      <c r="A43060" s="234"/>
    </row>
    <row r="43061" spans="1:1">
      <c r="A43061" s="234"/>
    </row>
    <row r="43062" spans="1:1">
      <c r="A43062" s="234"/>
    </row>
    <row r="43063" spans="1:1">
      <c r="A43063" s="234"/>
    </row>
    <row r="43064" spans="1:1">
      <c r="A43064" s="234"/>
    </row>
    <row r="43065" spans="1:1">
      <c r="A43065" s="234"/>
    </row>
    <row r="43066" spans="1:1">
      <c r="A43066" s="234"/>
    </row>
    <row r="43067" spans="1:1">
      <c r="A43067" s="234"/>
    </row>
    <row r="43068" spans="1:1">
      <c r="A43068" s="234"/>
    </row>
    <row r="43069" spans="1:1">
      <c r="A43069" s="234"/>
    </row>
    <row r="43070" spans="1:1">
      <c r="A43070" s="234"/>
    </row>
    <row r="43071" spans="1:1">
      <c r="A43071" s="234"/>
    </row>
    <row r="43072" spans="1:1">
      <c r="A43072" s="234"/>
    </row>
    <row r="43073" spans="1:1">
      <c r="A43073" s="234"/>
    </row>
    <row r="43074" spans="1:1">
      <c r="A43074" s="234"/>
    </row>
    <row r="43075" spans="1:1">
      <c r="A43075" s="234"/>
    </row>
    <row r="43076" spans="1:1">
      <c r="A43076" s="234"/>
    </row>
    <row r="43077" spans="1:1">
      <c r="A43077" s="234"/>
    </row>
    <row r="43078" spans="1:1">
      <c r="A43078" s="234"/>
    </row>
    <row r="43079" spans="1:1">
      <c r="A43079" s="234"/>
    </row>
    <row r="43080" spans="1:1">
      <c r="A43080" s="234"/>
    </row>
    <row r="43081" spans="1:1">
      <c r="A43081" s="234"/>
    </row>
    <row r="43082" spans="1:1">
      <c r="A43082" s="234"/>
    </row>
    <row r="43083" spans="1:1">
      <c r="A43083" s="234"/>
    </row>
    <row r="43084" spans="1:1">
      <c r="A43084" s="234"/>
    </row>
    <row r="43085" spans="1:1">
      <c r="A43085" s="234"/>
    </row>
    <row r="43086" spans="1:1">
      <c r="A43086" s="234"/>
    </row>
    <row r="43087" spans="1:1">
      <c r="A43087" s="234"/>
    </row>
    <row r="43088" spans="1:1">
      <c r="A43088" s="234"/>
    </row>
    <row r="43089" spans="1:1">
      <c r="A43089" s="234"/>
    </row>
    <row r="43090" spans="1:1">
      <c r="A43090" s="234"/>
    </row>
    <row r="43091" spans="1:1">
      <c r="A43091" s="234"/>
    </row>
    <row r="43092" spans="1:1">
      <c r="A43092" s="234"/>
    </row>
    <row r="43093" spans="1:1">
      <c r="A43093" s="234"/>
    </row>
    <row r="43094" spans="1:1">
      <c r="A43094" s="234"/>
    </row>
    <row r="43095" spans="1:1">
      <c r="A43095" s="234"/>
    </row>
    <row r="43096" spans="1:1">
      <c r="A43096" s="234"/>
    </row>
    <row r="43097" spans="1:1">
      <c r="A43097" s="234"/>
    </row>
    <row r="43098" spans="1:1">
      <c r="A43098" s="234"/>
    </row>
    <row r="43099" spans="1:1">
      <c r="A43099" s="234"/>
    </row>
    <row r="43100" spans="1:1">
      <c r="A43100" s="234"/>
    </row>
    <row r="43101" spans="1:1">
      <c r="A43101" s="234"/>
    </row>
    <row r="43102" spans="1:1">
      <c r="A43102" s="234"/>
    </row>
    <row r="43103" spans="1:1">
      <c r="A43103" s="234"/>
    </row>
    <row r="43104" spans="1:1">
      <c r="A43104" s="234"/>
    </row>
    <row r="43105" spans="1:1">
      <c r="A43105" s="234"/>
    </row>
    <row r="43106" spans="1:1">
      <c r="A43106" s="234"/>
    </row>
    <row r="43107" spans="1:1">
      <c r="A43107" s="234"/>
    </row>
    <row r="43108" spans="1:1">
      <c r="A43108" s="234"/>
    </row>
    <row r="43109" spans="1:1">
      <c r="A43109" s="234"/>
    </row>
    <row r="43110" spans="1:1">
      <c r="A43110" s="234"/>
    </row>
    <row r="43111" spans="1:1">
      <c r="A43111" s="234"/>
    </row>
    <row r="43112" spans="1:1">
      <c r="A43112" s="234"/>
    </row>
    <row r="43113" spans="1:1">
      <c r="A43113" s="234"/>
    </row>
    <row r="43114" spans="1:1">
      <c r="A43114" s="234"/>
    </row>
    <row r="43115" spans="1:1">
      <c r="A43115" s="234"/>
    </row>
    <row r="43116" spans="1:1">
      <c r="A43116" s="234"/>
    </row>
    <row r="43117" spans="1:1">
      <c r="A43117" s="234"/>
    </row>
    <row r="43118" spans="1:1">
      <c r="A43118" s="234"/>
    </row>
    <row r="43119" spans="1:1">
      <c r="A43119" s="234"/>
    </row>
    <row r="43120" spans="1:1">
      <c r="A43120" s="234"/>
    </row>
    <row r="43121" spans="1:1">
      <c r="A43121" s="234"/>
    </row>
    <row r="43122" spans="1:1">
      <c r="A43122" s="234"/>
    </row>
    <row r="43123" spans="1:1">
      <c r="A43123" s="234"/>
    </row>
    <row r="43124" spans="1:1">
      <c r="A43124" s="234"/>
    </row>
    <row r="43125" spans="1:1">
      <c r="A43125" s="234"/>
    </row>
    <row r="43126" spans="1:1">
      <c r="A43126" s="234"/>
    </row>
    <row r="43127" spans="1:1">
      <c r="A43127" s="234"/>
    </row>
    <row r="43128" spans="1:1">
      <c r="A43128" s="234"/>
    </row>
    <row r="43129" spans="1:1">
      <c r="A43129" s="234"/>
    </row>
    <row r="43130" spans="1:1">
      <c r="A43130" s="234"/>
    </row>
    <row r="43131" spans="1:1">
      <c r="A43131" s="234"/>
    </row>
    <row r="43132" spans="1:1">
      <c r="A43132" s="234"/>
    </row>
    <row r="43133" spans="1:1">
      <c r="A43133" s="234"/>
    </row>
    <row r="43134" spans="1:1">
      <c r="A43134" s="234"/>
    </row>
    <row r="43135" spans="1:1">
      <c r="A43135" s="234"/>
    </row>
    <row r="43136" spans="1:1">
      <c r="A43136" s="234"/>
    </row>
    <row r="43137" spans="1:1">
      <c r="A43137" s="234"/>
    </row>
    <row r="43138" spans="1:1">
      <c r="A43138" s="234"/>
    </row>
    <row r="43139" spans="1:1">
      <c r="A43139" s="234"/>
    </row>
    <row r="43140" spans="1:1">
      <c r="A43140" s="234"/>
    </row>
    <row r="43141" spans="1:1">
      <c r="A43141" s="234"/>
    </row>
    <row r="43142" spans="1:1">
      <c r="A43142" s="234"/>
    </row>
    <row r="43143" spans="1:1">
      <c r="A43143" s="234"/>
    </row>
    <row r="43144" spans="1:1">
      <c r="A43144" s="234"/>
    </row>
    <row r="43145" spans="1:1">
      <c r="A43145" s="234"/>
    </row>
    <row r="43146" spans="1:1">
      <c r="A43146" s="234"/>
    </row>
    <row r="43147" spans="1:1">
      <c r="A43147" s="234"/>
    </row>
    <row r="43148" spans="1:1">
      <c r="A43148" s="234"/>
    </row>
    <row r="43149" spans="1:1">
      <c r="A43149" s="234"/>
    </row>
    <row r="43150" spans="1:1">
      <c r="A43150" s="234"/>
    </row>
    <row r="43151" spans="1:1">
      <c r="A43151" s="234"/>
    </row>
    <row r="43152" spans="1:1">
      <c r="A43152" s="234"/>
    </row>
    <row r="43153" spans="1:1">
      <c r="A43153" s="234"/>
    </row>
    <row r="43154" spans="1:1">
      <c r="A43154" s="234"/>
    </row>
    <row r="43155" spans="1:1">
      <c r="A43155" s="234"/>
    </row>
    <row r="43156" spans="1:1">
      <c r="A43156" s="234"/>
    </row>
    <row r="43157" spans="1:1">
      <c r="A43157" s="234"/>
    </row>
    <row r="43158" spans="1:1">
      <c r="A43158" s="234"/>
    </row>
    <row r="43159" spans="1:1">
      <c r="A43159" s="234"/>
    </row>
    <row r="43160" spans="1:1">
      <c r="A43160" s="234"/>
    </row>
    <row r="43161" spans="1:1">
      <c r="A43161" s="234"/>
    </row>
    <row r="43162" spans="1:1">
      <c r="A43162" s="234"/>
    </row>
    <row r="43163" spans="1:1">
      <c r="A43163" s="234"/>
    </row>
    <row r="43164" spans="1:1">
      <c r="A43164" s="234"/>
    </row>
    <row r="43165" spans="1:1">
      <c r="A43165" s="234"/>
    </row>
    <row r="43166" spans="1:1">
      <c r="A43166" s="234"/>
    </row>
    <row r="43167" spans="1:1">
      <c r="A43167" s="234"/>
    </row>
    <row r="43168" spans="1:1">
      <c r="A43168" s="234"/>
    </row>
    <row r="43169" spans="1:1">
      <c r="A43169" s="234"/>
    </row>
    <row r="43170" spans="1:1">
      <c r="A43170" s="234"/>
    </row>
    <row r="43171" spans="1:1">
      <c r="A43171" s="234"/>
    </row>
    <row r="43172" spans="1:1">
      <c r="A43172" s="234"/>
    </row>
    <row r="43173" spans="1:1">
      <c r="A43173" s="234"/>
    </row>
    <row r="43174" spans="1:1">
      <c r="A43174" s="234"/>
    </row>
    <row r="43175" spans="1:1">
      <c r="A43175" s="234"/>
    </row>
    <row r="43176" spans="1:1">
      <c r="A43176" s="234"/>
    </row>
    <row r="43177" spans="1:1">
      <c r="A43177" s="234"/>
    </row>
    <row r="43178" spans="1:1">
      <c r="A43178" s="234"/>
    </row>
    <row r="43179" spans="1:1">
      <c r="A43179" s="234"/>
    </row>
    <row r="43180" spans="1:1">
      <c r="A43180" s="234"/>
    </row>
    <row r="43181" spans="1:1">
      <c r="A43181" s="234"/>
    </row>
    <row r="43182" spans="1:1">
      <c r="A43182" s="234"/>
    </row>
    <row r="43183" spans="1:1">
      <c r="A43183" s="234"/>
    </row>
    <row r="43184" spans="1:1">
      <c r="A43184" s="234"/>
    </row>
    <row r="43185" spans="1:1">
      <c r="A43185" s="234"/>
    </row>
    <row r="43186" spans="1:1">
      <c r="A43186" s="234"/>
    </row>
    <row r="43187" spans="1:1">
      <c r="A43187" s="234"/>
    </row>
    <row r="43188" spans="1:1">
      <c r="A43188" s="234"/>
    </row>
    <row r="43189" spans="1:1">
      <c r="A43189" s="234"/>
    </row>
    <row r="43190" spans="1:1">
      <c r="A43190" s="234"/>
    </row>
    <row r="43191" spans="1:1">
      <c r="A43191" s="234"/>
    </row>
    <row r="43192" spans="1:1">
      <c r="A43192" s="234"/>
    </row>
    <row r="43193" spans="1:1">
      <c r="A43193" s="234"/>
    </row>
    <row r="43194" spans="1:1">
      <c r="A43194" s="234"/>
    </row>
    <row r="43195" spans="1:1">
      <c r="A43195" s="234"/>
    </row>
    <row r="43196" spans="1:1">
      <c r="A43196" s="234"/>
    </row>
    <row r="43197" spans="1:1">
      <c r="A43197" s="234"/>
    </row>
    <row r="43198" spans="1:1">
      <c r="A43198" s="234"/>
    </row>
    <row r="43199" spans="1:1">
      <c r="A43199" s="234"/>
    </row>
    <row r="43200" spans="1:1">
      <c r="A43200" s="234"/>
    </row>
    <row r="43201" spans="1:1">
      <c r="A43201" s="234"/>
    </row>
    <row r="43202" spans="1:1">
      <c r="A43202" s="234"/>
    </row>
    <row r="43203" spans="1:1">
      <c r="A43203" s="234"/>
    </row>
    <row r="43204" spans="1:1">
      <c r="A43204" s="234"/>
    </row>
    <row r="43205" spans="1:1">
      <c r="A43205" s="234"/>
    </row>
    <row r="43206" spans="1:1">
      <c r="A43206" s="234"/>
    </row>
    <row r="43207" spans="1:1">
      <c r="A43207" s="234"/>
    </row>
    <row r="43208" spans="1:1">
      <c r="A43208" s="234"/>
    </row>
    <row r="43209" spans="1:1">
      <c r="A43209" s="234"/>
    </row>
    <row r="43210" spans="1:1">
      <c r="A43210" s="234"/>
    </row>
    <row r="43211" spans="1:1">
      <c r="A43211" s="234"/>
    </row>
    <row r="43212" spans="1:1">
      <c r="A43212" s="234"/>
    </row>
    <row r="43213" spans="1:1">
      <c r="A43213" s="234"/>
    </row>
    <row r="43214" spans="1:1">
      <c r="A43214" s="234"/>
    </row>
    <row r="43215" spans="1:1">
      <c r="A43215" s="234"/>
    </row>
    <row r="43216" spans="1:1">
      <c r="A43216" s="234"/>
    </row>
    <row r="43217" spans="1:1">
      <c r="A43217" s="234"/>
    </row>
    <row r="43218" spans="1:1">
      <c r="A43218" s="234"/>
    </row>
    <row r="43219" spans="1:1">
      <c r="A43219" s="234"/>
    </row>
    <row r="43220" spans="1:1">
      <c r="A43220" s="234"/>
    </row>
    <row r="43221" spans="1:1">
      <c r="A43221" s="234"/>
    </row>
    <row r="43222" spans="1:1">
      <c r="A43222" s="234"/>
    </row>
    <row r="43223" spans="1:1">
      <c r="A43223" s="234"/>
    </row>
    <row r="43224" spans="1:1">
      <c r="A43224" s="234"/>
    </row>
    <row r="43225" spans="1:1">
      <c r="A43225" s="234"/>
    </row>
    <row r="43226" spans="1:1">
      <c r="A43226" s="234"/>
    </row>
    <row r="43227" spans="1:1">
      <c r="A43227" s="234"/>
    </row>
    <row r="43228" spans="1:1">
      <c r="A43228" s="234"/>
    </row>
    <row r="43229" spans="1:1">
      <c r="A43229" s="234"/>
    </row>
    <row r="43230" spans="1:1">
      <c r="A43230" s="234"/>
    </row>
    <row r="43231" spans="1:1">
      <c r="A43231" s="234"/>
    </row>
    <row r="43232" spans="1:1">
      <c r="A43232" s="234"/>
    </row>
    <row r="43233" spans="1:1">
      <c r="A43233" s="234"/>
    </row>
    <row r="43234" spans="1:1">
      <c r="A43234" s="234"/>
    </row>
    <row r="43235" spans="1:1">
      <c r="A43235" s="234"/>
    </row>
    <row r="43236" spans="1:1">
      <c r="A43236" s="234"/>
    </row>
    <row r="43237" spans="1:1">
      <c r="A43237" s="234"/>
    </row>
    <row r="43238" spans="1:1">
      <c r="A43238" s="234"/>
    </row>
    <row r="43239" spans="1:1">
      <c r="A43239" s="234"/>
    </row>
    <row r="43240" spans="1:1">
      <c r="A43240" s="234"/>
    </row>
    <row r="43241" spans="1:1">
      <c r="A43241" s="234"/>
    </row>
    <row r="43242" spans="1:1">
      <c r="A43242" s="234"/>
    </row>
    <row r="43243" spans="1:1">
      <c r="A43243" s="234"/>
    </row>
    <row r="43244" spans="1:1">
      <c r="A43244" s="234"/>
    </row>
    <row r="43245" spans="1:1">
      <c r="A43245" s="234"/>
    </row>
    <row r="43246" spans="1:1">
      <c r="A43246" s="234"/>
    </row>
    <row r="43247" spans="1:1">
      <c r="A43247" s="234"/>
    </row>
    <row r="43248" spans="1:1">
      <c r="A43248" s="234"/>
    </row>
    <row r="43249" spans="1:1">
      <c r="A43249" s="234"/>
    </row>
    <row r="43250" spans="1:1">
      <c r="A43250" s="234"/>
    </row>
    <row r="43251" spans="1:1">
      <c r="A43251" s="234"/>
    </row>
    <row r="43252" spans="1:1">
      <c r="A43252" s="234"/>
    </row>
    <row r="43253" spans="1:1">
      <c r="A43253" s="234"/>
    </row>
    <row r="43254" spans="1:1">
      <c r="A43254" s="234"/>
    </row>
    <row r="43255" spans="1:1">
      <c r="A43255" s="234"/>
    </row>
    <row r="43256" spans="1:1">
      <c r="A43256" s="234"/>
    </row>
    <row r="43257" spans="1:1">
      <c r="A43257" s="234"/>
    </row>
    <row r="43258" spans="1:1">
      <c r="A43258" s="234"/>
    </row>
    <row r="43259" spans="1:1">
      <c r="A43259" s="234"/>
    </row>
    <row r="43260" spans="1:1">
      <c r="A43260" s="234"/>
    </row>
    <row r="43261" spans="1:1">
      <c r="A43261" s="234"/>
    </row>
    <row r="43262" spans="1:1">
      <c r="A43262" s="234"/>
    </row>
    <row r="43263" spans="1:1">
      <c r="A43263" s="234"/>
    </row>
    <row r="43264" spans="1:1">
      <c r="A43264" s="234"/>
    </row>
    <row r="43265" spans="1:1">
      <c r="A43265" s="234"/>
    </row>
    <row r="43266" spans="1:1">
      <c r="A43266" s="234"/>
    </row>
    <row r="43267" spans="1:1">
      <c r="A43267" s="234"/>
    </row>
    <row r="43268" spans="1:1">
      <c r="A43268" s="234"/>
    </row>
    <row r="43269" spans="1:1">
      <c r="A43269" s="234"/>
    </row>
    <row r="43270" spans="1:1">
      <c r="A43270" s="234"/>
    </row>
    <row r="43271" spans="1:1">
      <c r="A43271" s="234"/>
    </row>
    <row r="43272" spans="1:1">
      <c r="A43272" s="234"/>
    </row>
    <row r="43273" spans="1:1">
      <c r="A43273" s="234"/>
    </row>
    <row r="43274" spans="1:1">
      <c r="A43274" s="234"/>
    </row>
    <row r="43275" spans="1:1">
      <c r="A43275" s="234"/>
    </row>
    <row r="43276" spans="1:1">
      <c r="A43276" s="234"/>
    </row>
    <row r="43277" spans="1:1">
      <c r="A43277" s="234"/>
    </row>
    <row r="43278" spans="1:1">
      <c r="A43278" s="234"/>
    </row>
    <row r="43279" spans="1:1">
      <c r="A43279" s="234"/>
    </row>
    <row r="43280" spans="1:1">
      <c r="A43280" s="234"/>
    </row>
    <row r="43281" spans="1:1">
      <c r="A43281" s="234"/>
    </row>
    <row r="43282" spans="1:1">
      <c r="A43282" s="234"/>
    </row>
    <row r="43283" spans="1:1">
      <c r="A43283" s="234"/>
    </row>
    <row r="43284" spans="1:1">
      <c r="A43284" s="234"/>
    </row>
    <row r="43285" spans="1:1">
      <c r="A43285" s="234"/>
    </row>
    <row r="43286" spans="1:1">
      <c r="A43286" s="234"/>
    </row>
    <row r="43287" spans="1:1">
      <c r="A43287" s="234"/>
    </row>
    <row r="43288" spans="1:1">
      <c r="A43288" s="234"/>
    </row>
    <row r="43289" spans="1:1">
      <c r="A43289" s="234"/>
    </row>
    <row r="43290" spans="1:1">
      <c r="A43290" s="234"/>
    </row>
    <row r="43291" spans="1:1">
      <c r="A43291" s="234"/>
    </row>
    <row r="43292" spans="1:1">
      <c r="A43292" s="234"/>
    </row>
    <row r="43293" spans="1:1">
      <c r="A43293" s="234"/>
    </row>
    <row r="43294" spans="1:1">
      <c r="A43294" s="234"/>
    </row>
    <row r="43295" spans="1:1">
      <c r="A43295" s="234"/>
    </row>
    <row r="43296" spans="1:1">
      <c r="A43296" s="234"/>
    </row>
    <row r="43297" spans="1:1">
      <c r="A43297" s="234"/>
    </row>
    <row r="43298" spans="1:1">
      <c r="A43298" s="234"/>
    </row>
    <row r="43299" spans="1:1">
      <c r="A43299" s="234"/>
    </row>
    <row r="43300" spans="1:1">
      <c r="A43300" s="234"/>
    </row>
    <row r="43301" spans="1:1">
      <c r="A43301" s="234"/>
    </row>
    <row r="43302" spans="1:1">
      <c r="A43302" s="234"/>
    </row>
    <row r="43303" spans="1:1">
      <c r="A43303" s="234"/>
    </row>
    <row r="43304" spans="1:1">
      <c r="A43304" s="234"/>
    </row>
    <row r="43305" spans="1:1">
      <c r="A43305" s="234"/>
    </row>
    <row r="43306" spans="1:1">
      <c r="A43306" s="234"/>
    </row>
    <row r="43307" spans="1:1">
      <c r="A43307" s="234"/>
    </row>
    <row r="43308" spans="1:1">
      <c r="A43308" s="234"/>
    </row>
    <row r="43309" spans="1:1">
      <c r="A43309" s="234"/>
    </row>
    <row r="43310" spans="1:1">
      <c r="A43310" s="234"/>
    </row>
    <row r="43311" spans="1:1">
      <c r="A43311" s="234"/>
    </row>
    <row r="43312" spans="1:1">
      <c r="A43312" s="234"/>
    </row>
    <row r="43313" spans="1:1">
      <c r="A43313" s="234"/>
    </row>
    <row r="43314" spans="1:1">
      <c r="A43314" s="234"/>
    </row>
    <row r="43315" spans="1:1">
      <c r="A43315" s="234"/>
    </row>
    <row r="43316" spans="1:1">
      <c r="A43316" s="234"/>
    </row>
    <row r="43317" spans="1:1">
      <c r="A43317" s="234"/>
    </row>
    <row r="43318" spans="1:1">
      <c r="A43318" s="234"/>
    </row>
    <row r="43319" spans="1:1">
      <c r="A43319" s="234"/>
    </row>
    <row r="43320" spans="1:1">
      <c r="A43320" s="234"/>
    </row>
    <row r="43321" spans="1:1">
      <c r="A43321" s="234"/>
    </row>
    <row r="43322" spans="1:1">
      <c r="A43322" s="234"/>
    </row>
    <row r="43323" spans="1:1">
      <c r="A43323" s="234"/>
    </row>
    <row r="43324" spans="1:1">
      <c r="A43324" s="234"/>
    </row>
    <row r="43325" spans="1:1">
      <c r="A43325" s="234"/>
    </row>
    <row r="43326" spans="1:1">
      <c r="A43326" s="234"/>
    </row>
    <row r="43327" spans="1:1">
      <c r="A43327" s="234"/>
    </row>
    <row r="43328" spans="1:1">
      <c r="A43328" s="234"/>
    </row>
    <row r="43329" spans="1:1">
      <c r="A43329" s="234"/>
    </row>
    <row r="43330" spans="1:1">
      <c r="A43330" s="234"/>
    </row>
    <row r="43331" spans="1:1">
      <c r="A43331" s="234"/>
    </row>
    <row r="43332" spans="1:1">
      <c r="A43332" s="234"/>
    </row>
    <row r="43333" spans="1:1">
      <c r="A43333" s="234"/>
    </row>
    <row r="43334" spans="1:1">
      <c r="A43334" s="234"/>
    </row>
    <row r="43335" spans="1:1">
      <c r="A43335" s="234"/>
    </row>
    <row r="43336" spans="1:1">
      <c r="A43336" s="234"/>
    </row>
    <row r="43337" spans="1:1">
      <c r="A43337" s="234"/>
    </row>
    <row r="43338" spans="1:1">
      <c r="A43338" s="234"/>
    </row>
    <row r="43339" spans="1:1">
      <c r="A43339" s="234"/>
    </row>
    <row r="43340" spans="1:1">
      <c r="A43340" s="234"/>
    </row>
    <row r="43341" spans="1:1">
      <c r="A43341" s="234"/>
    </row>
    <row r="43342" spans="1:1">
      <c r="A43342" s="234"/>
    </row>
    <row r="43343" spans="1:1">
      <c r="A43343" s="234"/>
    </row>
    <row r="43344" spans="1:1">
      <c r="A43344" s="234"/>
    </row>
    <row r="43345" spans="1:1">
      <c r="A43345" s="234"/>
    </row>
    <row r="43346" spans="1:1">
      <c r="A43346" s="234"/>
    </row>
    <row r="43347" spans="1:1">
      <c r="A43347" s="234"/>
    </row>
    <row r="43348" spans="1:1">
      <c r="A43348" s="234"/>
    </row>
    <row r="43349" spans="1:1">
      <c r="A43349" s="234"/>
    </row>
    <row r="43350" spans="1:1">
      <c r="A43350" s="234"/>
    </row>
    <row r="43351" spans="1:1">
      <c r="A43351" s="234"/>
    </row>
    <row r="43352" spans="1:1">
      <c r="A43352" s="234"/>
    </row>
    <row r="43353" spans="1:1">
      <c r="A43353" s="234"/>
    </row>
    <row r="43354" spans="1:1">
      <c r="A43354" s="234"/>
    </row>
    <row r="43355" spans="1:1">
      <c r="A43355" s="234"/>
    </row>
    <row r="43356" spans="1:1">
      <c r="A43356" s="234"/>
    </row>
    <row r="43357" spans="1:1">
      <c r="A43357" s="234"/>
    </row>
    <row r="43358" spans="1:1">
      <c r="A43358" s="234"/>
    </row>
    <row r="43359" spans="1:1">
      <c r="A43359" s="234"/>
    </row>
    <row r="43360" spans="1:1">
      <c r="A43360" s="234"/>
    </row>
    <row r="43361" spans="1:1">
      <c r="A43361" s="234"/>
    </row>
    <row r="43362" spans="1:1">
      <c r="A43362" s="234"/>
    </row>
    <row r="43363" spans="1:1">
      <c r="A43363" s="234"/>
    </row>
    <row r="43364" spans="1:1">
      <c r="A43364" s="234"/>
    </row>
    <row r="43365" spans="1:1">
      <c r="A43365" s="234"/>
    </row>
    <row r="43366" spans="1:1">
      <c r="A43366" s="234"/>
    </row>
    <row r="43367" spans="1:1">
      <c r="A43367" s="234"/>
    </row>
    <row r="43368" spans="1:1">
      <c r="A43368" s="234"/>
    </row>
    <row r="43369" spans="1:1">
      <c r="A43369" s="234"/>
    </row>
    <row r="43370" spans="1:1">
      <c r="A43370" s="234"/>
    </row>
    <row r="43371" spans="1:1">
      <c r="A43371" s="234"/>
    </row>
    <row r="43372" spans="1:1">
      <c r="A43372" s="234"/>
    </row>
    <row r="43373" spans="1:1">
      <c r="A43373" s="234"/>
    </row>
    <row r="43374" spans="1:1">
      <c r="A43374" s="234"/>
    </row>
    <row r="43375" spans="1:1">
      <c r="A43375" s="234"/>
    </row>
    <row r="43376" spans="1:1">
      <c r="A43376" s="234"/>
    </row>
    <row r="43377" spans="1:1">
      <c r="A43377" s="234"/>
    </row>
    <row r="43378" spans="1:1">
      <c r="A43378" s="234"/>
    </row>
    <row r="43379" spans="1:1">
      <c r="A43379" s="234"/>
    </row>
    <row r="43380" spans="1:1">
      <c r="A43380" s="234"/>
    </row>
    <row r="43381" spans="1:1">
      <c r="A43381" s="234"/>
    </row>
    <row r="43382" spans="1:1">
      <c r="A43382" s="234"/>
    </row>
    <row r="43383" spans="1:1">
      <c r="A43383" s="234"/>
    </row>
    <row r="43384" spans="1:1">
      <c r="A43384" s="234"/>
    </row>
    <row r="43385" spans="1:1">
      <c r="A43385" s="234"/>
    </row>
    <row r="43386" spans="1:1">
      <c r="A43386" s="234"/>
    </row>
    <row r="43387" spans="1:1">
      <c r="A43387" s="234"/>
    </row>
    <row r="43388" spans="1:1">
      <c r="A43388" s="234"/>
    </row>
    <row r="43389" spans="1:1">
      <c r="A43389" s="234"/>
    </row>
    <row r="43390" spans="1:1">
      <c r="A43390" s="234"/>
    </row>
    <row r="43391" spans="1:1">
      <c r="A43391" s="234"/>
    </row>
    <row r="43392" spans="1:1">
      <c r="A43392" s="234"/>
    </row>
    <row r="43393" spans="1:1">
      <c r="A43393" s="234"/>
    </row>
    <row r="43394" spans="1:1">
      <c r="A43394" s="234"/>
    </row>
    <row r="43395" spans="1:1">
      <c r="A43395" s="234"/>
    </row>
    <row r="43396" spans="1:1">
      <c r="A43396" s="234"/>
    </row>
    <row r="43397" spans="1:1">
      <c r="A43397" s="234"/>
    </row>
    <row r="43398" spans="1:1">
      <c r="A43398" s="234"/>
    </row>
    <row r="43399" spans="1:1">
      <c r="A43399" s="234"/>
    </row>
    <row r="43400" spans="1:1">
      <c r="A43400" s="234"/>
    </row>
    <row r="43401" spans="1:1">
      <c r="A43401" s="234"/>
    </row>
    <row r="43402" spans="1:1">
      <c r="A43402" s="234"/>
    </row>
    <row r="43403" spans="1:1">
      <c r="A43403" s="234"/>
    </row>
    <row r="43404" spans="1:1">
      <c r="A43404" s="234"/>
    </row>
    <row r="43405" spans="1:1">
      <c r="A43405" s="234"/>
    </row>
    <row r="43406" spans="1:1">
      <c r="A43406" s="234"/>
    </row>
    <row r="43407" spans="1:1">
      <c r="A43407" s="234"/>
    </row>
    <row r="43408" spans="1:1">
      <c r="A43408" s="234"/>
    </row>
    <row r="43409" spans="1:1">
      <c r="A43409" s="234"/>
    </row>
    <row r="43410" spans="1:1">
      <c r="A43410" s="234"/>
    </row>
    <row r="43411" spans="1:1">
      <c r="A43411" s="234"/>
    </row>
    <row r="43412" spans="1:1">
      <c r="A43412" s="234"/>
    </row>
    <row r="43413" spans="1:1">
      <c r="A43413" s="234"/>
    </row>
    <row r="43414" spans="1:1">
      <c r="A43414" s="234"/>
    </row>
    <row r="43415" spans="1:1">
      <c r="A43415" s="234"/>
    </row>
    <row r="43416" spans="1:1">
      <c r="A43416" s="234"/>
    </row>
    <row r="43417" spans="1:1">
      <c r="A43417" s="234"/>
    </row>
    <row r="43418" spans="1:1">
      <c r="A43418" s="234"/>
    </row>
    <row r="43419" spans="1:1">
      <c r="A43419" s="234"/>
    </row>
    <row r="43420" spans="1:1">
      <c r="A43420" s="234"/>
    </row>
    <row r="43421" spans="1:1">
      <c r="A43421" s="234"/>
    </row>
    <row r="43422" spans="1:1">
      <c r="A43422" s="234"/>
    </row>
    <row r="43423" spans="1:1">
      <c r="A43423" s="234"/>
    </row>
    <row r="43424" spans="1:1">
      <c r="A43424" s="234"/>
    </row>
    <row r="43425" spans="1:1">
      <c r="A43425" s="234"/>
    </row>
    <row r="43426" spans="1:1">
      <c r="A43426" s="234"/>
    </row>
    <row r="43427" spans="1:1">
      <c r="A43427" s="234"/>
    </row>
    <row r="43428" spans="1:1">
      <c r="A43428" s="234"/>
    </row>
    <row r="43429" spans="1:1">
      <c r="A43429" s="234"/>
    </row>
    <row r="43430" spans="1:1">
      <c r="A43430" s="234"/>
    </row>
    <row r="43431" spans="1:1">
      <c r="A43431" s="234"/>
    </row>
    <row r="43432" spans="1:1">
      <c r="A43432" s="234"/>
    </row>
    <row r="43433" spans="1:1">
      <c r="A43433" s="234"/>
    </row>
    <row r="43434" spans="1:1">
      <c r="A43434" s="234"/>
    </row>
    <row r="43435" spans="1:1">
      <c r="A43435" s="234"/>
    </row>
    <row r="43436" spans="1:1">
      <c r="A43436" s="234"/>
    </row>
    <row r="43437" spans="1:1">
      <c r="A43437" s="234"/>
    </row>
    <row r="43438" spans="1:1">
      <c r="A43438" s="234"/>
    </row>
    <row r="43439" spans="1:1">
      <c r="A43439" s="234"/>
    </row>
    <row r="43440" spans="1:1">
      <c r="A43440" s="234"/>
    </row>
    <row r="43441" spans="1:1">
      <c r="A43441" s="234"/>
    </row>
    <row r="43442" spans="1:1">
      <c r="A43442" s="234"/>
    </row>
    <row r="43443" spans="1:1">
      <c r="A43443" s="234"/>
    </row>
    <row r="43444" spans="1:1">
      <c r="A43444" s="234"/>
    </row>
    <row r="43445" spans="1:1">
      <c r="A43445" s="234"/>
    </row>
    <row r="43446" spans="1:1">
      <c r="A43446" s="234"/>
    </row>
    <row r="43447" spans="1:1">
      <c r="A43447" s="234"/>
    </row>
    <row r="43448" spans="1:1">
      <c r="A43448" s="234"/>
    </row>
    <row r="43449" spans="1:1">
      <c r="A43449" s="234"/>
    </row>
    <row r="43450" spans="1:1">
      <c r="A43450" s="234"/>
    </row>
    <row r="43451" spans="1:1">
      <c r="A43451" s="234"/>
    </row>
    <row r="43452" spans="1:1">
      <c r="A43452" s="234"/>
    </row>
    <row r="43453" spans="1:1">
      <c r="A43453" s="234"/>
    </row>
    <row r="43454" spans="1:1">
      <c r="A43454" s="234"/>
    </row>
    <row r="43455" spans="1:1">
      <c r="A43455" s="234"/>
    </row>
    <row r="43456" spans="1:1">
      <c r="A43456" s="234"/>
    </row>
    <row r="43457" spans="1:1">
      <c r="A43457" s="234"/>
    </row>
    <row r="43458" spans="1:1">
      <c r="A43458" s="234"/>
    </row>
    <row r="43459" spans="1:1">
      <c r="A43459" s="234"/>
    </row>
    <row r="43460" spans="1:1">
      <c r="A43460" s="234"/>
    </row>
    <row r="43461" spans="1:1">
      <c r="A43461" s="234"/>
    </row>
    <row r="43462" spans="1:1">
      <c r="A43462" s="234"/>
    </row>
    <row r="43463" spans="1:1">
      <c r="A43463" s="234"/>
    </row>
    <row r="43464" spans="1:1">
      <c r="A43464" s="234"/>
    </row>
    <row r="43465" spans="1:1">
      <c r="A43465" s="234"/>
    </row>
    <row r="43466" spans="1:1">
      <c r="A43466" s="234"/>
    </row>
    <row r="43467" spans="1:1">
      <c r="A43467" s="234"/>
    </row>
    <row r="43468" spans="1:1">
      <c r="A43468" s="234"/>
    </row>
    <row r="43469" spans="1:1">
      <c r="A43469" s="234"/>
    </row>
    <row r="43470" spans="1:1">
      <c r="A43470" s="234"/>
    </row>
    <row r="43471" spans="1:1">
      <c r="A43471" s="234"/>
    </row>
    <row r="43472" spans="1:1">
      <c r="A43472" s="234"/>
    </row>
    <row r="43473" spans="1:1">
      <c r="A43473" s="234"/>
    </row>
    <row r="43474" spans="1:1">
      <c r="A43474" s="234"/>
    </row>
    <row r="43475" spans="1:1">
      <c r="A43475" s="234"/>
    </row>
    <row r="43476" spans="1:1">
      <c r="A43476" s="234"/>
    </row>
    <row r="43477" spans="1:1">
      <c r="A43477" s="234"/>
    </row>
    <row r="43478" spans="1:1">
      <c r="A43478" s="234"/>
    </row>
    <row r="43479" spans="1:1">
      <c r="A43479" s="234"/>
    </row>
    <row r="43480" spans="1:1">
      <c r="A43480" s="234"/>
    </row>
    <row r="43481" spans="1:1">
      <c r="A43481" s="234"/>
    </row>
    <row r="43482" spans="1:1">
      <c r="A43482" s="234"/>
    </row>
    <row r="43483" spans="1:1">
      <c r="A43483" s="234"/>
    </row>
    <row r="43484" spans="1:1">
      <c r="A43484" s="234"/>
    </row>
    <row r="43485" spans="1:1">
      <c r="A43485" s="234"/>
    </row>
    <row r="43486" spans="1:1">
      <c r="A43486" s="234"/>
    </row>
    <row r="43487" spans="1:1">
      <c r="A43487" s="234"/>
    </row>
    <row r="43488" spans="1:1">
      <c r="A43488" s="234"/>
    </row>
    <row r="43489" spans="1:1">
      <c r="A43489" s="234"/>
    </row>
    <row r="43490" spans="1:1">
      <c r="A43490" s="234"/>
    </row>
    <row r="43491" spans="1:1">
      <c r="A43491" s="234"/>
    </row>
    <row r="43492" spans="1:1">
      <c r="A43492" s="234"/>
    </row>
    <row r="43493" spans="1:1">
      <c r="A43493" s="234"/>
    </row>
    <row r="43494" spans="1:1">
      <c r="A43494" s="234"/>
    </row>
    <row r="43495" spans="1:1">
      <c r="A43495" s="234"/>
    </row>
    <row r="43496" spans="1:1">
      <c r="A43496" s="234"/>
    </row>
    <row r="43497" spans="1:1">
      <c r="A43497" s="234"/>
    </row>
    <row r="43498" spans="1:1">
      <c r="A43498" s="234"/>
    </row>
    <row r="43499" spans="1:1">
      <c r="A43499" s="234"/>
    </row>
    <row r="43500" spans="1:1">
      <c r="A43500" s="234"/>
    </row>
    <row r="43501" spans="1:1">
      <c r="A43501" s="234"/>
    </row>
    <row r="43502" spans="1:1">
      <c r="A43502" s="234"/>
    </row>
    <row r="43503" spans="1:1">
      <c r="A43503" s="234"/>
    </row>
    <row r="43504" spans="1:1">
      <c r="A43504" s="234"/>
    </row>
    <row r="43505" spans="1:1">
      <c r="A43505" s="234"/>
    </row>
    <row r="43506" spans="1:1">
      <c r="A43506" s="234"/>
    </row>
    <row r="43507" spans="1:1">
      <c r="A43507" s="234"/>
    </row>
    <row r="43508" spans="1:1">
      <c r="A43508" s="234"/>
    </row>
    <row r="43509" spans="1:1">
      <c r="A43509" s="234"/>
    </row>
    <row r="43510" spans="1:1">
      <c r="A43510" s="234"/>
    </row>
    <row r="43511" spans="1:1">
      <c r="A43511" s="234"/>
    </row>
    <row r="43512" spans="1:1">
      <c r="A43512" s="234"/>
    </row>
    <row r="43513" spans="1:1">
      <c r="A43513" s="234"/>
    </row>
    <row r="43514" spans="1:1">
      <c r="A43514" s="234"/>
    </row>
    <row r="43515" spans="1:1">
      <c r="A43515" s="234"/>
    </row>
    <row r="43516" spans="1:1">
      <c r="A43516" s="234"/>
    </row>
    <row r="43517" spans="1:1">
      <c r="A43517" s="234"/>
    </row>
    <row r="43518" spans="1:1">
      <c r="A43518" s="234"/>
    </row>
    <row r="43519" spans="1:1">
      <c r="A43519" s="234"/>
    </row>
    <row r="43520" spans="1:1">
      <c r="A43520" s="234"/>
    </row>
    <row r="43521" spans="1:1">
      <c r="A43521" s="234"/>
    </row>
    <row r="43522" spans="1:1">
      <c r="A43522" s="234"/>
    </row>
    <row r="43523" spans="1:1">
      <c r="A43523" s="234"/>
    </row>
    <row r="43524" spans="1:1">
      <c r="A43524" s="234"/>
    </row>
    <row r="43525" spans="1:1">
      <c r="A43525" s="234"/>
    </row>
    <row r="43526" spans="1:1">
      <c r="A43526" s="234"/>
    </row>
    <row r="43527" spans="1:1">
      <c r="A43527" s="234"/>
    </row>
    <row r="43528" spans="1:1">
      <c r="A43528" s="234"/>
    </row>
    <row r="43529" spans="1:1">
      <c r="A43529" s="234"/>
    </row>
    <row r="43530" spans="1:1">
      <c r="A43530" s="234"/>
    </row>
    <row r="43531" spans="1:1">
      <c r="A43531" s="234"/>
    </row>
    <row r="43532" spans="1:1">
      <c r="A43532" s="234"/>
    </row>
    <row r="43533" spans="1:1">
      <c r="A43533" s="234"/>
    </row>
    <row r="43534" spans="1:1">
      <c r="A43534" s="234"/>
    </row>
    <row r="43535" spans="1:1">
      <c r="A43535" s="234"/>
    </row>
    <row r="43536" spans="1:1">
      <c r="A43536" s="234"/>
    </row>
    <row r="43537" spans="1:1">
      <c r="A43537" s="234"/>
    </row>
    <row r="43538" spans="1:1">
      <c r="A43538" s="234"/>
    </row>
    <row r="43539" spans="1:1">
      <c r="A43539" s="234"/>
    </row>
    <row r="43540" spans="1:1">
      <c r="A43540" s="234"/>
    </row>
    <row r="43541" spans="1:1">
      <c r="A43541" s="234"/>
    </row>
    <row r="43542" spans="1:1">
      <c r="A43542" s="234"/>
    </row>
    <row r="43543" spans="1:1">
      <c r="A43543" s="234"/>
    </row>
    <row r="43544" spans="1:1">
      <c r="A43544" s="234"/>
    </row>
    <row r="43545" spans="1:1">
      <c r="A43545" s="234"/>
    </row>
    <row r="43546" spans="1:1">
      <c r="A43546" s="234"/>
    </row>
    <row r="43547" spans="1:1">
      <c r="A43547" s="234"/>
    </row>
    <row r="43548" spans="1:1">
      <c r="A43548" s="234"/>
    </row>
    <row r="43549" spans="1:1">
      <c r="A43549" s="234"/>
    </row>
    <row r="43550" spans="1:1">
      <c r="A43550" s="234"/>
    </row>
    <row r="43551" spans="1:1">
      <c r="A43551" s="234"/>
    </row>
    <row r="43552" spans="1:1">
      <c r="A43552" s="234"/>
    </row>
    <row r="43553" spans="1:1">
      <c r="A43553" s="234"/>
    </row>
    <row r="43554" spans="1:1">
      <c r="A43554" s="234"/>
    </row>
    <row r="43555" spans="1:1">
      <c r="A43555" s="234"/>
    </row>
    <row r="43556" spans="1:1">
      <c r="A43556" s="234"/>
    </row>
    <row r="43557" spans="1:1">
      <c r="A43557" s="234"/>
    </row>
    <row r="43558" spans="1:1">
      <c r="A43558" s="234"/>
    </row>
    <row r="43559" spans="1:1">
      <c r="A43559" s="234"/>
    </row>
    <row r="43560" spans="1:1">
      <c r="A43560" s="234"/>
    </row>
    <row r="43561" spans="1:1">
      <c r="A43561" s="234"/>
    </row>
    <row r="43562" spans="1:1">
      <c r="A43562" s="234"/>
    </row>
    <row r="43563" spans="1:1">
      <c r="A43563" s="234"/>
    </row>
    <row r="43564" spans="1:1">
      <c r="A43564" s="234"/>
    </row>
    <row r="43565" spans="1:1">
      <c r="A43565" s="234"/>
    </row>
    <row r="43566" spans="1:1">
      <c r="A43566" s="234"/>
    </row>
    <row r="43567" spans="1:1">
      <c r="A43567" s="234"/>
    </row>
    <row r="43568" spans="1:1">
      <c r="A43568" s="234"/>
    </row>
    <row r="43569" spans="1:1">
      <c r="A43569" s="234"/>
    </row>
    <row r="43570" spans="1:1">
      <c r="A43570" s="234"/>
    </row>
    <row r="43571" spans="1:1">
      <c r="A43571" s="234"/>
    </row>
    <row r="43572" spans="1:1">
      <c r="A43572" s="234"/>
    </row>
    <row r="43573" spans="1:1">
      <c r="A43573" s="234"/>
    </row>
    <row r="43574" spans="1:1">
      <c r="A43574" s="234"/>
    </row>
    <row r="43575" spans="1:1">
      <c r="A43575" s="234"/>
    </row>
    <row r="43576" spans="1:1">
      <c r="A43576" s="234"/>
    </row>
    <row r="43577" spans="1:1">
      <c r="A43577" s="234"/>
    </row>
    <row r="43578" spans="1:1">
      <c r="A43578" s="234"/>
    </row>
    <row r="43579" spans="1:1">
      <c r="A43579" s="234"/>
    </row>
    <row r="43580" spans="1:1">
      <c r="A43580" s="234"/>
    </row>
    <row r="43581" spans="1:1">
      <c r="A43581" s="234"/>
    </row>
    <row r="43582" spans="1:1">
      <c r="A43582" s="234"/>
    </row>
    <row r="43583" spans="1:1">
      <c r="A43583" s="234"/>
    </row>
    <row r="43584" spans="1:1">
      <c r="A43584" s="234"/>
    </row>
    <row r="43585" spans="1:1">
      <c r="A43585" s="234"/>
    </row>
    <row r="43586" spans="1:1">
      <c r="A43586" s="234"/>
    </row>
    <row r="43587" spans="1:1">
      <c r="A43587" s="234"/>
    </row>
    <row r="43588" spans="1:1">
      <c r="A43588" s="234"/>
    </row>
    <row r="43589" spans="1:1">
      <c r="A43589" s="234"/>
    </row>
    <row r="43590" spans="1:1">
      <c r="A43590" s="234"/>
    </row>
    <row r="43591" spans="1:1">
      <c r="A43591" s="234"/>
    </row>
    <row r="43592" spans="1:1">
      <c r="A43592" s="234"/>
    </row>
    <row r="43593" spans="1:1">
      <c r="A43593" s="234"/>
    </row>
    <row r="43594" spans="1:1">
      <c r="A43594" s="234"/>
    </row>
    <row r="43595" spans="1:1">
      <c r="A43595" s="234"/>
    </row>
    <row r="43596" spans="1:1">
      <c r="A43596" s="234"/>
    </row>
    <row r="43597" spans="1:1">
      <c r="A43597" s="234"/>
    </row>
    <row r="43598" spans="1:1">
      <c r="A43598" s="234"/>
    </row>
    <row r="43599" spans="1:1">
      <c r="A43599" s="234"/>
    </row>
    <row r="43600" spans="1:1">
      <c r="A43600" s="234"/>
    </row>
    <row r="43601" spans="1:1">
      <c r="A43601" s="234"/>
    </row>
    <row r="43602" spans="1:1">
      <c r="A43602" s="234"/>
    </row>
    <row r="43603" spans="1:1">
      <c r="A43603" s="234"/>
    </row>
    <row r="43604" spans="1:1">
      <c r="A43604" s="234"/>
    </row>
    <row r="43605" spans="1:1">
      <c r="A43605" s="234"/>
    </row>
    <row r="43606" spans="1:1">
      <c r="A43606" s="234"/>
    </row>
    <row r="43607" spans="1:1">
      <c r="A43607" s="234"/>
    </row>
    <row r="43608" spans="1:1">
      <c r="A43608" s="234"/>
    </row>
    <row r="43609" spans="1:1">
      <c r="A43609" s="234"/>
    </row>
    <row r="43610" spans="1:1">
      <c r="A43610" s="234"/>
    </row>
    <row r="43611" spans="1:1">
      <c r="A43611" s="234"/>
    </row>
    <row r="43612" spans="1:1">
      <c r="A43612" s="234"/>
    </row>
    <row r="43613" spans="1:1">
      <c r="A43613" s="234"/>
    </row>
    <row r="43614" spans="1:1">
      <c r="A43614" s="234"/>
    </row>
    <row r="43615" spans="1:1">
      <c r="A43615" s="234"/>
    </row>
    <row r="43616" spans="1:1">
      <c r="A43616" s="234"/>
    </row>
    <row r="43617" spans="1:1">
      <c r="A43617" s="234"/>
    </row>
    <row r="43618" spans="1:1">
      <c r="A43618" s="234"/>
    </row>
    <row r="43619" spans="1:1">
      <c r="A43619" s="234"/>
    </row>
    <row r="43620" spans="1:1">
      <c r="A43620" s="234"/>
    </row>
    <row r="43621" spans="1:1">
      <c r="A43621" s="234"/>
    </row>
    <row r="43622" spans="1:1">
      <c r="A43622" s="234"/>
    </row>
    <row r="43623" spans="1:1">
      <c r="A43623" s="234"/>
    </row>
    <row r="43624" spans="1:1">
      <c r="A43624" s="234"/>
    </row>
    <row r="43625" spans="1:1">
      <c r="A43625" s="234"/>
    </row>
    <row r="43626" spans="1:1">
      <c r="A43626" s="234"/>
    </row>
    <row r="43627" spans="1:1">
      <c r="A43627" s="234"/>
    </row>
    <row r="43628" spans="1:1">
      <c r="A43628" s="234"/>
    </row>
    <row r="43629" spans="1:1">
      <c r="A43629" s="234"/>
    </row>
    <row r="43630" spans="1:1">
      <c r="A43630" s="234"/>
    </row>
    <row r="43631" spans="1:1">
      <c r="A43631" s="234"/>
    </row>
    <row r="43632" spans="1:1">
      <c r="A43632" s="234"/>
    </row>
    <row r="43633" spans="1:1">
      <c r="A43633" s="234"/>
    </row>
    <row r="43634" spans="1:1">
      <c r="A43634" s="234"/>
    </row>
    <row r="43635" spans="1:1">
      <c r="A43635" s="234"/>
    </row>
    <row r="43636" spans="1:1">
      <c r="A43636" s="234"/>
    </row>
    <row r="43637" spans="1:1">
      <c r="A43637" s="234"/>
    </row>
    <row r="43638" spans="1:1">
      <c r="A43638" s="234"/>
    </row>
    <row r="43639" spans="1:1">
      <c r="A43639" s="234"/>
    </row>
    <row r="43640" spans="1:1">
      <c r="A43640" s="234"/>
    </row>
    <row r="43641" spans="1:1">
      <c r="A43641" s="234"/>
    </row>
    <row r="43642" spans="1:1">
      <c r="A43642" s="234"/>
    </row>
    <row r="43643" spans="1:1">
      <c r="A43643" s="235"/>
    </row>
    <row r="43644" spans="1:1">
      <c r="A43644" s="234"/>
    </row>
    <row r="43645" spans="1:1">
      <c r="A43645" s="234"/>
    </row>
    <row r="43646" spans="1:1">
      <c r="A43646" s="234"/>
    </row>
    <row r="43647" spans="1:1">
      <c r="A43647" s="234"/>
    </row>
    <row r="43648" spans="1:1">
      <c r="A43648" s="234"/>
    </row>
    <row r="43649" spans="1:1">
      <c r="A43649" s="234"/>
    </row>
    <row r="43650" spans="1:1">
      <c r="A43650" s="234"/>
    </row>
    <row r="43651" spans="1:1">
      <c r="A43651" s="234"/>
    </row>
    <row r="43652" spans="1:1">
      <c r="A43652" s="234"/>
    </row>
    <row r="43653" spans="1:1">
      <c r="A43653" s="234"/>
    </row>
    <row r="43654" spans="1:1">
      <c r="A43654" s="234"/>
    </row>
    <row r="43655" spans="1:1">
      <c r="A43655" s="234"/>
    </row>
    <row r="43656" spans="1:1">
      <c r="A43656" s="234"/>
    </row>
    <row r="43657" spans="1:1">
      <c r="A43657" s="234"/>
    </row>
    <row r="43658" spans="1:1">
      <c r="A43658" s="234"/>
    </row>
    <row r="43659" spans="1:1">
      <c r="A43659" s="234"/>
    </row>
    <row r="43660" spans="1:1">
      <c r="A43660" s="234"/>
    </row>
    <row r="43661" spans="1:1">
      <c r="A43661" s="234"/>
    </row>
    <row r="43662" spans="1:1">
      <c r="A43662" s="234"/>
    </row>
    <row r="43663" spans="1:1">
      <c r="A43663" s="234"/>
    </row>
    <row r="43664" spans="1:1">
      <c r="A43664" s="234"/>
    </row>
    <row r="43665" spans="1:1">
      <c r="A43665" s="234"/>
    </row>
    <row r="43666" spans="1:1">
      <c r="A43666" s="234"/>
    </row>
    <row r="43667" spans="1:1">
      <c r="A43667" s="234"/>
    </row>
    <row r="43668" spans="1:1">
      <c r="A43668" s="234"/>
    </row>
    <row r="43669" spans="1:1">
      <c r="A43669" s="234"/>
    </row>
    <row r="43670" spans="1:1">
      <c r="A43670" s="234"/>
    </row>
    <row r="43671" spans="1:1">
      <c r="A43671" s="234"/>
    </row>
    <row r="43672" spans="1:1">
      <c r="A43672" s="234"/>
    </row>
    <row r="43673" spans="1:1">
      <c r="A43673" s="234"/>
    </row>
    <row r="43674" spans="1:1">
      <c r="A43674" s="234"/>
    </row>
    <row r="43675" spans="1:1">
      <c r="A43675" s="234"/>
    </row>
    <row r="43676" spans="1:1">
      <c r="A43676" s="234"/>
    </row>
    <row r="43677" spans="1:1">
      <c r="A43677" s="234"/>
    </row>
    <row r="43678" spans="1:1">
      <c r="A43678" s="234"/>
    </row>
    <row r="43679" spans="1:1">
      <c r="A43679" s="234"/>
    </row>
    <row r="43680" spans="1:1">
      <c r="A43680" s="234"/>
    </row>
    <row r="43681" spans="1:1">
      <c r="A43681" s="234"/>
    </row>
    <row r="43682" spans="1:1">
      <c r="A43682" s="234"/>
    </row>
    <row r="43683" spans="1:1">
      <c r="A43683" s="234"/>
    </row>
    <row r="43684" spans="1:1">
      <c r="A43684" s="234"/>
    </row>
    <row r="43685" spans="1:1">
      <c r="A43685" s="234"/>
    </row>
    <row r="43686" spans="1:1">
      <c r="A43686" s="234"/>
    </row>
    <row r="43687" spans="1:1">
      <c r="A43687" s="234"/>
    </row>
    <row r="43688" spans="1:1">
      <c r="A43688" s="234"/>
    </row>
    <row r="43689" spans="1:1">
      <c r="A43689" s="234"/>
    </row>
    <row r="43690" spans="1:1">
      <c r="A43690" s="234"/>
    </row>
    <row r="43691" spans="1:1">
      <c r="A43691" s="234"/>
    </row>
    <row r="43692" spans="1:1">
      <c r="A43692" s="234"/>
    </row>
    <row r="43693" spans="1:1">
      <c r="A43693" s="234"/>
    </row>
    <row r="43694" spans="1:1">
      <c r="A43694" s="234"/>
    </row>
    <row r="43695" spans="1:1">
      <c r="A43695" s="234"/>
    </row>
    <row r="43696" spans="1:1">
      <c r="A43696" s="234"/>
    </row>
    <row r="43697" spans="1:1">
      <c r="A43697" s="234"/>
    </row>
    <row r="43698" spans="1:1">
      <c r="A43698" s="234"/>
    </row>
    <row r="43699" spans="1:1">
      <c r="A43699" s="234"/>
    </row>
    <row r="43700" spans="1:1">
      <c r="A43700" s="234"/>
    </row>
    <row r="43701" spans="1:1">
      <c r="A43701" s="234"/>
    </row>
    <row r="43702" spans="1:1">
      <c r="A43702" s="234"/>
    </row>
    <row r="43703" spans="1:1">
      <c r="A43703" s="234"/>
    </row>
    <row r="43704" spans="1:1">
      <c r="A43704" s="234"/>
    </row>
    <row r="43705" spans="1:1">
      <c r="A43705" s="234"/>
    </row>
    <row r="43706" spans="1:1">
      <c r="A43706" s="234"/>
    </row>
    <row r="43707" spans="1:1">
      <c r="A43707" s="234"/>
    </row>
    <row r="43708" spans="1:1">
      <c r="A43708" s="234"/>
    </row>
    <row r="43709" spans="1:1">
      <c r="A43709" s="234"/>
    </row>
    <row r="43710" spans="1:1">
      <c r="A43710" s="234"/>
    </row>
    <row r="43711" spans="1:1">
      <c r="A43711" s="234"/>
    </row>
    <row r="43712" spans="1:1">
      <c r="A43712" s="234"/>
    </row>
    <row r="43713" spans="1:1">
      <c r="A43713" s="234"/>
    </row>
    <row r="43714" spans="1:1">
      <c r="A43714" s="234"/>
    </row>
    <row r="43715" spans="1:1">
      <c r="A43715" s="234"/>
    </row>
    <row r="43716" spans="1:1">
      <c r="A43716" s="234"/>
    </row>
    <row r="43717" spans="1:1">
      <c r="A43717" s="234"/>
    </row>
    <row r="43718" spans="1:1">
      <c r="A43718" s="234"/>
    </row>
    <row r="43719" spans="1:1">
      <c r="A43719" s="234"/>
    </row>
    <row r="43720" spans="1:1">
      <c r="A43720" s="234"/>
    </row>
    <row r="43721" spans="1:1">
      <c r="A43721" s="234"/>
    </row>
    <row r="43722" spans="1:1">
      <c r="A43722" s="234"/>
    </row>
    <row r="43723" spans="1:1">
      <c r="A43723" s="234"/>
    </row>
    <row r="43724" spans="1:1">
      <c r="A43724" s="234"/>
    </row>
    <row r="43725" spans="1:1">
      <c r="A43725" s="234"/>
    </row>
    <row r="43726" spans="1:1">
      <c r="A43726" s="234"/>
    </row>
    <row r="43727" spans="1:1">
      <c r="A43727" s="234"/>
    </row>
    <row r="43728" spans="1:1">
      <c r="A43728" s="234"/>
    </row>
    <row r="43729" spans="1:1">
      <c r="A43729" s="234"/>
    </row>
    <row r="43730" spans="1:1">
      <c r="A43730" s="234"/>
    </row>
    <row r="43731" spans="1:1">
      <c r="A43731" s="234"/>
    </row>
    <row r="43732" spans="1:1">
      <c r="A43732" s="234"/>
    </row>
    <row r="43733" spans="1:1">
      <c r="A43733" s="234"/>
    </row>
    <row r="43734" spans="1:1">
      <c r="A43734" s="234"/>
    </row>
    <row r="43735" spans="1:1">
      <c r="A43735" s="234"/>
    </row>
    <row r="43736" spans="1:1">
      <c r="A43736" s="234"/>
    </row>
    <row r="43737" spans="1:1">
      <c r="A43737" s="234"/>
    </row>
    <row r="43738" spans="1:1">
      <c r="A43738" s="234"/>
    </row>
    <row r="43739" spans="1:1">
      <c r="A43739" s="234"/>
    </row>
    <row r="43740" spans="1:1">
      <c r="A43740" s="234"/>
    </row>
    <row r="43741" spans="1:1">
      <c r="A43741" s="234"/>
    </row>
    <row r="43742" spans="1:1">
      <c r="A43742" s="234"/>
    </row>
    <row r="43743" spans="1:1">
      <c r="A43743" s="234"/>
    </row>
    <row r="43744" spans="1:1">
      <c r="A43744" s="234"/>
    </row>
    <row r="43745" spans="1:1">
      <c r="A43745" s="234"/>
    </row>
    <row r="43746" spans="1:1">
      <c r="A43746" s="234"/>
    </row>
    <row r="43747" spans="1:1">
      <c r="A43747" s="234"/>
    </row>
    <row r="43748" spans="1:1">
      <c r="A43748" s="234"/>
    </row>
    <row r="43749" spans="1:1">
      <c r="A43749" s="234"/>
    </row>
    <row r="43750" spans="1:1">
      <c r="A43750" s="234"/>
    </row>
    <row r="43751" spans="1:1">
      <c r="A43751" s="234"/>
    </row>
    <row r="43752" spans="1:1">
      <c r="A43752" s="234"/>
    </row>
    <row r="43753" spans="1:1">
      <c r="A43753" s="234"/>
    </row>
    <row r="43754" spans="1:1">
      <c r="A43754" s="234"/>
    </row>
    <row r="43755" spans="1:1">
      <c r="A43755" s="234"/>
    </row>
    <row r="43756" spans="1:1">
      <c r="A43756" s="234"/>
    </row>
    <row r="43757" spans="1:1">
      <c r="A43757" s="234"/>
    </row>
    <row r="43758" spans="1:1">
      <c r="A43758" s="234"/>
    </row>
    <row r="43759" spans="1:1">
      <c r="A43759" s="234"/>
    </row>
    <row r="43760" spans="1:1">
      <c r="A43760" s="234"/>
    </row>
    <row r="43761" spans="1:1">
      <c r="A43761" s="234"/>
    </row>
    <row r="43762" spans="1:1">
      <c r="A43762" s="234"/>
    </row>
    <row r="43763" spans="1:1">
      <c r="A43763" s="234"/>
    </row>
    <row r="43764" spans="1:1">
      <c r="A43764" s="234"/>
    </row>
    <row r="43765" spans="1:1">
      <c r="A43765" s="234"/>
    </row>
    <row r="43766" spans="1:1">
      <c r="A43766" s="234"/>
    </row>
    <row r="43767" spans="1:1">
      <c r="A43767" s="234"/>
    </row>
    <row r="43768" spans="1:1">
      <c r="A43768" s="234"/>
    </row>
    <row r="43769" spans="1:1">
      <c r="A43769" s="234"/>
    </row>
    <row r="43770" spans="1:1">
      <c r="A43770" s="234"/>
    </row>
    <row r="43771" spans="1:1">
      <c r="A43771" s="234"/>
    </row>
    <row r="43772" spans="1:1">
      <c r="A43772" s="234"/>
    </row>
    <row r="43773" spans="1:1">
      <c r="A43773" s="234"/>
    </row>
    <row r="43774" spans="1:1">
      <c r="A43774" s="234"/>
    </row>
    <row r="43775" spans="1:1">
      <c r="A43775" s="234"/>
    </row>
    <row r="43776" spans="1:1">
      <c r="A43776" s="234"/>
    </row>
    <row r="43777" spans="1:1">
      <c r="A43777" s="234"/>
    </row>
    <row r="43778" spans="1:1">
      <c r="A43778" s="234"/>
    </row>
    <row r="43779" spans="1:1">
      <c r="A43779" s="234"/>
    </row>
    <row r="43780" spans="1:1">
      <c r="A43780" s="234"/>
    </row>
    <row r="43781" spans="1:1">
      <c r="A43781" s="234"/>
    </row>
    <row r="43782" spans="1:1">
      <c r="A43782" s="234"/>
    </row>
    <row r="43783" spans="1:1">
      <c r="A43783" s="234"/>
    </row>
    <row r="43784" spans="1:1">
      <c r="A43784" s="234"/>
    </row>
    <row r="43785" spans="1:1">
      <c r="A43785" s="234"/>
    </row>
    <row r="43786" spans="1:1">
      <c r="A43786" s="234"/>
    </row>
    <row r="43787" spans="1:1">
      <c r="A43787" s="234"/>
    </row>
    <row r="43788" spans="1:1">
      <c r="A43788" s="234"/>
    </row>
    <row r="43789" spans="1:1">
      <c r="A43789" s="234"/>
    </row>
    <row r="43790" spans="1:1">
      <c r="A43790" s="234"/>
    </row>
    <row r="43791" spans="1:1">
      <c r="A43791" s="234"/>
    </row>
    <row r="43792" spans="1:1">
      <c r="A43792" s="234"/>
    </row>
    <row r="43793" spans="1:1">
      <c r="A43793" s="234"/>
    </row>
    <row r="43794" spans="1:1">
      <c r="A43794" s="234"/>
    </row>
    <row r="43795" spans="1:1">
      <c r="A43795" s="234"/>
    </row>
    <row r="43796" spans="1:1">
      <c r="A43796" s="234"/>
    </row>
    <row r="43797" spans="1:1">
      <c r="A43797" s="234"/>
    </row>
    <row r="43798" spans="1:1">
      <c r="A43798" s="234"/>
    </row>
    <row r="43799" spans="1:1">
      <c r="A43799" s="234"/>
    </row>
    <row r="43800" spans="1:1">
      <c r="A43800" s="234"/>
    </row>
    <row r="43801" spans="1:1">
      <c r="A43801" s="234"/>
    </row>
    <row r="43802" spans="1:1">
      <c r="A43802" s="234"/>
    </row>
    <row r="43803" spans="1:1">
      <c r="A43803" s="234"/>
    </row>
    <row r="43804" spans="1:1">
      <c r="A43804" s="234"/>
    </row>
    <row r="43805" spans="1:1">
      <c r="A43805" s="234"/>
    </row>
    <row r="43806" spans="1:1">
      <c r="A43806" s="234"/>
    </row>
    <row r="43807" spans="1:1">
      <c r="A43807" s="234"/>
    </row>
    <row r="43808" spans="1:1">
      <c r="A43808" s="234"/>
    </row>
    <row r="43809" spans="1:1">
      <c r="A43809" s="234"/>
    </row>
    <row r="43810" spans="1:1">
      <c r="A43810" s="234"/>
    </row>
    <row r="43811" spans="1:1">
      <c r="A43811" s="234"/>
    </row>
    <row r="43812" spans="1:1">
      <c r="A43812" s="234"/>
    </row>
    <row r="43813" spans="1:1">
      <c r="A43813" s="234"/>
    </row>
    <row r="43814" spans="1:1">
      <c r="A43814" s="234"/>
    </row>
    <row r="43815" spans="1:1">
      <c r="A43815" s="234"/>
    </row>
    <row r="43816" spans="1:1">
      <c r="A43816" s="234"/>
    </row>
    <row r="43817" spans="1:1">
      <c r="A43817" s="234"/>
    </row>
    <row r="43818" spans="1:1">
      <c r="A43818" s="234"/>
    </row>
    <row r="43819" spans="1:1">
      <c r="A43819" s="234"/>
    </row>
    <row r="43820" spans="1:1">
      <c r="A43820" s="234"/>
    </row>
    <row r="43821" spans="1:1">
      <c r="A43821" s="234"/>
    </row>
    <row r="43822" spans="1:1">
      <c r="A43822" s="234"/>
    </row>
    <row r="43823" spans="1:1">
      <c r="A43823" s="234"/>
    </row>
    <row r="43824" spans="1:1">
      <c r="A43824" s="234"/>
    </row>
    <row r="43825" spans="1:1">
      <c r="A43825" s="234"/>
    </row>
    <row r="43826" spans="1:1">
      <c r="A43826" s="234"/>
    </row>
    <row r="43827" spans="1:1">
      <c r="A43827" s="234"/>
    </row>
    <row r="43828" spans="1:1">
      <c r="A43828" s="234"/>
    </row>
    <row r="43829" spans="1:1">
      <c r="A43829" s="234"/>
    </row>
    <row r="43830" spans="1:1">
      <c r="A43830" s="234"/>
    </row>
    <row r="43831" spans="1:1">
      <c r="A43831" s="234"/>
    </row>
    <row r="43832" spans="1:1">
      <c r="A43832" s="234"/>
    </row>
    <row r="43833" spans="1:1">
      <c r="A43833" s="234"/>
    </row>
    <row r="43834" spans="1:1">
      <c r="A43834" s="234"/>
    </row>
    <row r="43835" spans="1:1">
      <c r="A43835" s="234"/>
    </row>
    <row r="43836" spans="1:1">
      <c r="A43836" s="234"/>
    </row>
    <row r="43837" spans="1:1">
      <c r="A43837" s="234"/>
    </row>
    <row r="43838" spans="1:1">
      <c r="A43838" s="234"/>
    </row>
    <row r="43839" spans="1:1">
      <c r="A43839" s="234"/>
    </row>
    <row r="43840" spans="1:1">
      <c r="A43840" s="234"/>
    </row>
    <row r="43841" spans="1:1">
      <c r="A43841" s="234"/>
    </row>
    <row r="43842" spans="1:1">
      <c r="A43842" s="234"/>
    </row>
    <row r="43843" spans="1:1">
      <c r="A43843" s="234"/>
    </row>
    <row r="43844" spans="1:1">
      <c r="A43844" s="234"/>
    </row>
    <row r="43845" spans="1:1">
      <c r="A43845" s="234"/>
    </row>
    <row r="43846" spans="1:1">
      <c r="A43846" s="234"/>
    </row>
    <row r="43847" spans="1:1">
      <c r="A43847" s="234"/>
    </row>
    <row r="43848" spans="1:1">
      <c r="A43848" s="234"/>
    </row>
    <row r="43849" spans="1:1">
      <c r="A43849" s="234"/>
    </row>
    <row r="43850" spans="1:1">
      <c r="A43850" s="234"/>
    </row>
    <row r="43851" spans="1:1">
      <c r="A43851" s="234"/>
    </row>
    <row r="43852" spans="1:1">
      <c r="A43852" s="234"/>
    </row>
    <row r="43853" spans="1:1">
      <c r="A43853" s="234"/>
    </row>
    <row r="43854" spans="1:1">
      <c r="A43854" s="234"/>
    </row>
    <row r="43855" spans="1:1">
      <c r="A43855" s="234"/>
    </row>
    <row r="43856" spans="1:1">
      <c r="A43856" s="234"/>
    </row>
    <row r="43857" spans="1:1">
      <c r="A43857" s="234"/>
    </row>
    <row r="43858" spans="1:1">
      <c r="A43858" s="234"/>
    </row>
    <row r="43859" spans="1:1">
      <c r="A43859" s="234"/>
    </row>
    <row r="43860" spans="1:1">
      <c r="A43860" s="234"/>
    </row>
    <row r="43861" spans="1:1">
      <c r="A43861" s="234"/>
    </row>
    <row r="43862" spans="1:1">
      <c r="A43862" s="234"/>
    </row>
    <row r="43863" spans="1:1">
      <c r="A43863" s="234"/>
    </row>
    <row r="43864" spans="1:1">
      <c r="A43864" s="234"/>
    </row>
    <row r="43865" spans="1:1">
      <c r="A43865" s="234"/>
    </row>
    <row r="43866" spans="1:1">
      <c r="A43866" s="234"/>
    </row>
    <row r="43867" spans="1:1">
      <c r="A43867" s="234"/>
    </row>
    <row r="43868" spans="1:1">
      <c r="A43868" s="234"/>
    </row>
    <row r="43869" spans="1:1">
      <c r="A43869" s="234"/>
    </row>
    <row r="43870" spans="1:1">
      <c r="A43870" s="234"/>
    </row>
    <row r="43871" spans="1:1">
      <c r="A43871" s="234"/>
    </row>
    <row r="43872" spans="1:1">
      <c r="A43872" s="234"/>
    </row>
    <row r="43873" spans="1:1">
      <c r="A43873" s="234"/>
    </row>
    <row r="43874" spans="1:1">
      <c r="A43874" s="234"/>
    </row>
    <row r="43875" spans="1:1">
      <c r="A43875" s="234"/>
    </row>
    <row r="43876" spans="1:1">
      <c r="A43876" s="234"/>
    </row>
    <row r="43877" spans="1:1">
      <c r="A43877" s="234"/>
    </row>
    <row r="43878" spans="1:1">
      <c r="A43878" s="234"/>
    </row>
    <row r="43879" spans="1:1">
      <c r="A43879" s="234"/>
    </row>
    <row r="43880" spans="1:1">
      <c r="A43880" s="234"/>
    </row>
    <row r="43881" spans="1:1">
      <c r="A43881" s="234"/>
    </row>
    <row r="43882" spans="1:1">
      <c r="A43882" s="234"/>
    </row>
    <row r="43883" spans="1:1">
      <c r="A43883" s="234"/>
    </row>
    <row r="43884" spans="1:1">
      <c r="A43884" s="234"/>
    </row>
    <row r="43885" spans="1:1">
      <c r="A43885" s="234"/>
    </row>
    <row r="43886" spans="1:1">
      <c r="A43886" s="234"/>
    </row>
    <row r="43887" spans="1:1">
      <c r="A43887" s="234"/>
    </row>
    <row r="43888" spans="1:1">
      <c r="A43888" s="234"/>
    </row>
    <row r="43889" spans="1:1">
      <c r="A43889" s="234"/>
    </row>
    <row r="43890" spans="1:1">
      <c r="A43890" s="234"/>
    </row>
    <row r="43891" spans="1:1">
      <c r="A43891" s="234"/>
    </row>
    <row r="43892" spans="1:1">
      <c r="A43892" s="234"/>
    </row>
    <row r="43893" spans="1:1">
      <c r="A43893" s="234"/>
    </row>
    <row r="43894" spans="1:1">
      <c r="A43894" s="234"/>
    </row>
    <row r="43895" spans="1:1">
      <c r="A43895" s="234"/>
    </row>
    <row r="43896" spans="1:1">
      <c r="A43896" s="234"/>
    </row>
    <row r="43897" spans="1:1">
      <c r="A43897" s="234"/>
    </row>
    <row r="43898" spans="1:1">
      <c r="A43898" s="234"/>
    </row>
    <row r="43899" spans="1:1">
      <c r="A43899" s="234"/>
    </row>
    <row r="43900" spans="1:1">
      <c r="A43900" s="234"/>
    </row>
    <row r="43901" spans="1:1">
      <c r="A43901" s="234"/>
    </row>
    <row r="43902" spans="1:1">
      <c r="A43902" s="234"/>
    </row>
    <row r="43903" spans="1:1">
      <c r="A43903" s="234"/>
    </row>
    <row r="43904" spans="1:1">
      <c r="A43904" s="234"/>
    </row>
    <row r="43905" spans="1:1">
      <c r="A43905" s="234"/>
    </row>
    <row r="43906" spans="1:1">
      <c r="A43906" s="234"/>
    </row>
    <row r="43907" spans="1:1">
      <c r="A43907" s="234"/>
    </row>
    <row r="43908" spans="1:1">
      <c r="A43908" s="234"/>
    </row>
    <row r="43909" spans="1:1">
      <c r="A43909" s="234"/>
    </row>
    <row r="43910" spans="1:1">
      <c r="A43910" s="234"/>
    </row>
    <row r="43911" spans="1:1">
      <c r="A43911" s="234"/>
    </row>
    <row r="43912" spans="1:1">
      <c r="A43912" s="234"/>
    </row>
    <row r="43913" spans="1:1">
      <c r="A43913" s="234"/>
    </row>
    <row r="43914" spans="1:1">
      <c r="A43914" s="234"/>
    </row>
    <row r="43915" spans="1:1">
      <c r="A43915" s="234"/>
    </row>
    <row r="43916" spans="1:1">
      <c r="A43916" s="234"/>
    </row>
    <row r="43917" spans="1:1">
      <c r="A43917" s="234"/>
    </row>
    <row r="43918" spans="1:1">
      <c r="A43918" s="234"/>
    </row>
    <row r="43919" spans="1:1">
      <c r="A43919" s="234"/>
    </row>
    <row r="43920" spans="1:1">
      <c r="A43920" s="234"/>
    </row>
    <row r="43921" spans="1:1">
      <c r="A43921" s="234"/>
    </row>
    <row r="43922" spans="1:1">
      <c r="A43922" s="234"/>
    </row>
    <row r="43923" spans="1:1">
      <c r="A43923" s="234"/>
    </row>
    <row r="43924" spans="1:1">
      <c r="A43924" s="234"/>
    </row>
    <row r="43925" spans="1:1">
      <c r="A43925" s="234"/>
    </row>
    <row r="43926" spans="1:1">
      <c r="A43926" s="234"/>
    </row>
    <row r="43927" spans="1:1">
      <c r="A43927" s="234"/>
    </row>
    <row r="43928" spans="1:1">
      <c r="A43928" s="234"/>
    </row>
    <row r="43929" spans="1:1">
      <c r="A43929" s="234"/>
    </row>
    <row r="43930" spans="1:1">
      <c r="A43930" s="234"/>
    </row>
    <row r="43931" spans="1:1">
      <c r="A43931" s="234"/>
    </row>
    <row r="43932" spans="1:1">
      <c r="A43932" s="234"/>
    </row>
    <row r="43933" spans="1:1">
      <c r="A43933" s="234"/>
    </row>
    <row r="43934" spans="1:1">
      <c r="A43934" s="234"/>
    </row>
    <row r="43935" spans="1:1">
      <c r="A43935" s="234"/>
    </row>
    <row r="43936" spans="1:1">
      <c r="A43936" s="234"/>
    </row>
    <row r="43937" spans="1:1">
      <c r="A43937" s="234"/>
    </row>
    <row r="43938" spans="1:1">
      <c r="A43938" s="234"/>
    </row>
    <row r="43939" spans="1:1">
      <c r="A43939" s="234"/>
    </row>
    <row r="43940" spans="1:1">
      <c r="A43940" s="234"/>
    </row>
    <row r="43941" spans="1:1">
      <c r="A43941" s="234"/>
    </row>
    <row r="43942" spans="1:1">
      <c r="A43942" s="234"/>
    </row>
    <row r="43943" spans="1:1">
      <c r="A43943" s="234"/>
    </row>
    <row r="43944" spans="1:1">
      <c r="A43944" s="234"/>
    </row>
    <row r="43945" spans="1:1">
      <c r="A43945" s="234"/>
    </row>
    <row r="43946" spans="1:1">
      <c r="A43946" s="234"/>
    </row>
    <row r="43947" spans="1:1">
      <c r="A43947" s="234"/>
    </row>
    <row r="43948" spans="1:1">
      <c r="A43948" s="234"/>
    </row>
    <row r="43949" spans="1:1">
      <c r="A43949" s="234"/>
    </row>
    <row r="43950" spans="1:1">
      <c r="A43950" s="234"/>
    </row>
    <row r="43951" spans="1:1">
      <c r="A43951" s="234"/>
    </row>
    <row r="43952" spans="1:1">
      <c r="A43952" s="234"/>
    </row>
    <row r="43953" spans="1:1">
      <c r="A43953" s="234"/>
    </row>
    <row r="43954" spans="1:1">
      <c r="A43954" s="234"/>
    </row>
    <row r="43955" spans="1:1">
      <c r="A43955" s="234"/>
    </row>
    <row r="43956" spans="1:1">
      <c r="A43956" s="234"/>
    </row>
    <row r="43957" spans="1:1">
      <c r="A43957" s="234"/>
    </row>
    <row r="43958" spans="1:1">
      <c r="A43958" s="234"/>
    </row>
    <row r="43959" spans="1:1">
      <c r="A43959" s="234"/>
    </row>
    <row r="43960" spans="1:1">
      <c r="A43960" s="234"/>
    </row>
    <row r="43961" spans="1:1">
      <c r="A43961" s="234"/>
    </row>
    <row r="43962" spans="1:1">
      <c r="A43962" s="234"/>
    </row>
    <row r="43963" spans="1:1">
      <c r="A43963" s="234"/>
    </row>
    <row r="43964" spans="1:1">
      <c r="A43964" s="234"/>
    </row>
    <row r="43965" spans="1:1">
      <c r="A43965" s="234"/>
    </row>
    <row r="43966" spans="1:1">
      <c r="A43966" s="234"/>
    </row>
    <row r="43967" spans="1:1">
      <c r="A43967" s="234"/>
    </row>
    <row r="43968" spans="1:1">
      <c r="A43968" s="234"/>
    </row>
    <row r="43969" spans="1:1">
      <c r="A43969" s="234"/>
    </row>
    <row r="43970" spans="1:1">
      <c r="A43970" s="234"/>
    </row>
    <row r="43971" spans="1:1">
      <c r="A43971" s="234"/>
    </row>
    <row r="43972" spans="1:1">
      <c r="A43972" s="234"/>
    </row>
    <row r="43973" spans="1:1">
      <c r="A43973" s="234"/>
    </row>
    <row r="43974" spans="1:1">
      <c r="A43974" s="234"/>
    </row>
    <row r="43975" spans="1:1">
      <c r="A43975" s="234"/>
    </row>
    <row r="43976" spans="1:1">
      <c r="A43976" s="234"/>
    </row>
    <row r="43977" spans="1:1">
      <c r="A43977" s="234"/>
    </row>
    <row r="43978" spans="1:1">
      <c r="A43978" s="234"/>
    </row>
    <row r="43979" spans="1:1">
      <c r="A43979" s="234"/>
    </row>
    <row r="43980" spans="1:1">
      <c r="A43980" s="234"/>
    </row>
    <row r="43981" spans="1:1">
      <c r="A43981" s="234"/>
    </row>
    <row r="43982" spans="1:1">
      <c r="A43982" s="234"/>
    </row>
    <row r="43983" spans="1:1">
      <c r="A43983" s="234"/>
    </row>
    <row r="43984" spans="1:1">
      <c r="A43984" s="234"/>
    </row>
    <row r="43985" spans="1:1">
      <c r="A43985" s="234"/>
    </row>
    <row r="43986" spans="1:1">
      <c r="A43986" s="234"/>
    </row>
    <row r="43987" spans="1:1">
      <c r="A43987" s="234"/>
    </row>
    <row r="43988" spans="1:1">
      <c r="A43988" s="234"/>
    </row>
    <row r="43989" spans="1:1">
      <c r="A43989" s="234"/>
    </row>
    <row r="43990" spans="1:1">
      <c r="A43990" s="234"/>
    </row>
    <row r="43991" spans="1:1">
      <c r="A43991" s="234"/>
    </row>
    <row r="43992" spans="1:1">
      <c r="A43992" s="234"/>
    </row>
    <row r="43993" spans="1:1">
      <c r="A43993" s="234"/>
    </row>
    <row r="43994" spans="1:1">
      <c r="A43994" s="234"/>
    </row>
    <row r="43995" spans="1:1">
      <c r="A43995" s="234"/>
    </row>
    <row r="43996" spans="1:1">
      <c r="A43996" s="234"/>
    </row>
    <row r="43997" spans="1:1">
      <c r="A43997" s="234"/>
    </row>
    <row r="43998" spans="1:1">
      <c r="A43998" s="234"/>
    </row>
    <row r="43999" spans="1:1">
      <c r="A43999" s="234"/>
    </row>
    <row r="44000" spans="1:1">
      <c r="A44000" s="234"/>
    </row>
    <row r="44001" spans="1:1">
      <c r="A44001" s="234"/>
    </row>
    <row r="44002" spans="1:1">
      <c r="A44002" s="234"/>
    </row>
    <row r="44003" spans="1:1">
      <c r="A44003" s="234"/>
    </row>
    <row r="44004" spans="1:1">
      <c r="A44004" s="234"/>
    </row>
    <row r="44005" spans="1:1">
      <c r="A44005" s="234"/>
    </row>
    <row r="44006" spans="1:1">
      <c r="A44006" s="234"/>
    </row>
    <row r="44007" spans="1:1">
      <c r="A44007" s="234"/>
    </row>
    <row r="44008" spans="1:1">
      <c r="A44008" s="234"/>
    </row>
    <row r="44009" spans="1:1">
      <c r="A44009" s="234"/>
    </row>
    <row r="44010" spans="1:1">
      <c r="A44010" s="234"/>
    </row>
    <row r="44011" spans="1:1">
      <c r="A44011" s="234"/>
    </row>
    <row r="44012" spans="1:1">
      <c r="A44012" s="234"/>
    </row>
    <row r="44013" spans="1:1">
      <c r="A44013" s="234"/>
    </row>
    <row r="44014" spans="1:1">
      <c r="A44014" s="234"/>
    </row>
    <row r="44015" spans="1:1">
      <c r="A44015" s="234"/>
    </row>
    <row r="44016" spans="1:1">
      <c r="A44016" s="234"/>
    </row>
    <row r="44017" spans="1:1">
      <c r="A44017" s="234"/>
    </row>
    <row r="44018" spans="1:1">
      <c r="A44018" s="234"/>
    </row>
    <row r="44019" spans="1:1">
      <c r="A44019" s="234"/>
    </row>
    <row r="44020" spans="1:1">
      <c r="A44020" s="234"/>
    </row>
    <row r="44021" spans="1:1">
      <c r="A44021" s="234"/>
    </row>
    <row r="44022" spans="1:1">
      <c r="A44022" s="234"/>
    </row>
    <row r="44023" spans="1:1">
      <c r="A44023" s="234"/>
    </row>
    <row r="44024" spans="1:1">
      <c r="A44024" s="234"/>
    </row>
    <row r="44025" spans="1:1">
      <c r="A44025" s="234"/>
    </row>
    <row r="44026" spans="1:1">
      <c r="A44026" s="234"/>
    </row>
    <row r="44027" spans="1:1">
      <c r="A44027" s="234"/>
    </row>
    <row r="44028" spans="1:1">
      <c r="A44028" s="234"/>
    </row>
    <row r="44029" spans="1:1">
      <c r="A44029" s="234"/>
    </row>
    <row r="44030" spans="1:1">
      <c r="A44030" s="234"/>
    </row>
    <row r="44031" spans="1:1">
      <c r="A44031" s="234"/>
    </row>
    <row r="44032" spans="1:1">
      <c r="A44032" s="234"/>
    </row>
    <row r="44033" spans="1:1">
      <c r="A44033" s="234"/>
    </row>
    <row r="44034" spans="1:1">
      <c r="A44034" s="234"/>
    </row>
    <row r="44035" spans="1:1">
      <c r="A44035" s="234"/>
    </row>
    <row r="44036" spans="1:1">
      <c r="A44036" s="234"/>
    </row>
    <row r="44037" spans="1:1">
      <c r="A44037" s="234"/>
    </row>
    <row r="44038" spans="1:1">
      <c r="A44038" s="234"/>
    </row>
    <row r="44039" spans="1:1">
      <c r="A44039" s="234"/>
    </row>
    <row r="44040" spans="1:1">
      <c r="A44040" s="234"/>
    </row>
    <row r="44041" spans="1:1">
      <c r="A44041" s="234"/>
    </row>
    <row r="44042" spans="1:1">
      <c r="A44042" s="234"/>
    </row>
    <row r="44043" spans="1:1">
      <c r="A44043" s="234"/>
    </row>
    <row r="44044" spans="1:1">
      <c r="A44044" s="234"/>
    </row>
    <row r="44045" spans="1:1">
      <c r="A44045" s="234"/>
    </row>
    <row r="44046" spans="1:1">
      <c r="A44046" s="234"/>
    </row>
    <row r="44047" spans="1:1">
      <c r="A44047" s="234"/>
    </row>
    <row r="44048" spans="1:1">
      <c r="A44048" s="234"/>
    </row>
    <row r="44049" spans="1:1">
      <c r="A44049" s="234"/>
    </row>
    <row r="44050" spans="1:1">
      <c r="A44050" s="234"/>
    </row>
    <row r="44051" spans="1:1">
      <c r="A44051" s="234"/>
    </row>
    <row r="44052" spans="1:1">
      <c r="A44052" s="234"/>
    </row>
    <row r="44053" spans="1:1">
      <c r="A44053" s="234"/>
    </row>
    <row r="44054" spans="1:1">
      <c r="A44054" s="234"/>
    </row>
    <row r="44055" spans="1:1">
      <c r="A44055" s="234"/>
    </row>
    <row r="44056" spans="1:1">
      <c r="A44056" s="234"/>
    </row>
    <row r="44057" spans="1:1">
      <c r="A44057" s="234"/>
    </row>
    <row r="44058" spans="1:1">
      <c r="A44058" s="234"/>
    </row>
    <row r="44059" spans="1:1">
      <c r="A44059" s="234"/>
    </row>
    <row r="44060" spans="1:1">
      <c r="A44060" s="234"/>
    </row>
    <row r="44061" spans="1:1">
      <c r="A44061" s="234"/>
    </row>
    <row r="44062" spans="1:1">
      <c r="A44062" s="234"/>
    </row>
    <row r="44063" spans="1:1">
      <c r="A44063" s="234"/>
    </row>
    <row r="44064" spans="1:1">
      <c r="A44064" s="234"/>
    </row>
    <row r="44065" spans="1:1">
      <c r="A44065" s="234"/>
    </row>
    <row r="44066" spans="1:1">
      <c r="A44066" s="234"/>
    </row>
    <row r="44067" spans="1:1">
      <c r="A44067" s="234"/>
    </row>
    <row r="44068" spans="1:1">
      <c r="A44068" s="234"/>
    </row>
    <row r="44069" spans="1:1">
      <c r="A44069" s="234"/>
    </row>
    <row r="44070" spans="1:1">
      <c r="A44070" s="234"/>
    </row>
    <row r="44071" spans="1:1">
      <c r="A44071" s="234"/>
    </row>
    <row r="44072" spans="1:1">
      <c r="A44072" s="234"/>
    </row>
    <row r="44073" spans="1:1">
      <c r="A44073" s="234"/>
    </row>
    <row r="44074" spans="1:1">
      <c r="A44074" s="234"/>
    </row>
    <row r="44075" spans="1:1">
      <c r="A44075" s="234"/>
    </row>
    <row r="44076" spans="1:1">
      <c r="A44076" s="234"/>
    </row>
    <row r="44077" spans="1:1">
      <c r="A44077" s="234"/>
    </row>
    <row r="44078" spans="1:1">
      <c r="A44078" s="234"/>
    </row>
    <row r="44079" spans="1:1">
      <c r="A44079" s="234"/>
    </row>
    <row r="44080" spans="1:1">
      <c r="A44080" s="234"/>
    </row>
    <row r="44081" spans="1:1">
      <c r="A44081" s="234"/>
    </row>
    <row r="44082" spans="1:1">
      <c r="A44082" s="234"/>
    </row>
    <row r="44083" spans="1:1">
      <c r="A44083" s="234"/>
    </row>
    <row r="44084" spans="1:1">
      <c r="A44084" s="234"/>
    </row>
    <row r="44085" spans="1:1">
      <c r="A44085" s="234"/>
    </row>
    <row r="44086" spans="1:1">
      <c r="A44086" s="234"/>
    </row>
    <row r="44087" spans="1:1">
      <c r="A44087" s="234"/>
    </row>
    <row r="44088" spans="1:1">
      <c r="A44088" s="234"/>
    </row>
    <row r="44089" spans="1:1">
      <c r="A44089" s="234"/>
    </row>
    <row r="44090" spans="1:1">
      <c r="A44090" s="234"/>
    </row>
    <row r="44091" spans="1:1">
      <c r="A44091" s="234"/>
    </row>
    <row r="44092" spans="1:1">
      <c r="A44092" s="234"/>
    </row>
    <row r="44093" spans="1:1">
      <c r="A44093" s="234"/>
    </row>
    <row r="44094" spans="1:1">
      <c r="A44094" s="234"/>
    </row>
    <row r="44095" spans="1:1">
      <c r="A44095" s="234"/>
    </row>
    <row r="44096" spans="1:1">
      <c r="A44096" s="234"/>
    </row>
    <row r="44097" spans="1:1">
      <c r="A44097" s="234"/>
    </row>
    <row r="44098" spans="1:1">
      <c r="A44098" s="234"/>
    </row>
    <row r="44099" spans="1:1">
      <c r="A44099" s="234"/>
    </row>
    <row r="44100" spans="1:1">
      <c r="A44100" s="234"/>
    </row>
    <row r="44101" spans="1:1">
      <c r="A44101" s="234"/>
    </row>
    <row r="44102" spans="1:1">
      <c r="A44102" s="234"/>
    </row>
    <row r="44103" spans="1:1">
      <c r="A44103" s="234"/>
    </row>
    <row r="44104" spans="1:1">
      <c r="A44104" s="234"/>
    </row>
    <row r="44105" spans="1:1">
      <c r="A44105" s="234"/>
    </row>
    <row r="44106" spans="1:1">
      <c r="A44106" s="234"/>
    </row>
    <row r="44107" spans="1:1">
      <c r="A44107" s="234"/>
    </row>
    <row r="44108" spans="1:1">
      <c r="A44108" s="234"/>
    </row>
    <row r="44109" spans="1:1">
      <c r="A44109" s="234"/>
    </row>
    <row r="44110" spans="1:1">
      <c r="A44110" s="234"/>
    </row>
    <row r="44111" spans="1:1">
      <c r="A44111" s="234"/>
    </row>
    <row r="44112" spans="1:1">
      <c r="A44112" s="234"/>
    </row>
    <row r="44113" spans="1:1">
      <c r="A44113" s="234"/>
    </row>
    <row r="44114" spans="1:1">
      <c r="A44114" s="234"/>
    </row>
    <row r="44115" spans="1:1">
      <c r="A44115" s="234"/>
    </row>
    <row r="44116" spans="1:1">
      <c r="A44116" s="234"/>
    </row>
    <row r="44117" spans="1:1">
      <c r="A44117" s="234"/>
    </row>
    <row r="44118" spans="1:1">
      <c r="A44118" s="234"/>
    </row>
    <row r="44119" spans="1:1">
      <c r="A44119" s="234"/>
    </row>
    <row r="44120" spans="1:1">
      <c r="A44120" s="234"/>
    </row>
    <row r="44121" spans="1:1">
      <c r="A44121" s="234"/>
    </row>
    <row r="44122" spans="1:1">
      <c r="A44122" s="234"/>
    </row>
    <row r="44123" spans="1:1">
      <c r="A44123" s="234"/>
    </row>
    <row r="44124" spans="1:1">
      <c r="A44124" s="234"/>
    </row>
    <row r="44125" spans="1:1">
      <c r="A44125" s="234"/>
    </row>
    <row r="44126" spans="1:1">
      <c r="A44126" s="234"/>
    </row>
    <row r="44127" spans="1:1">
      <c r="A44127" s="234"/>
    </row>
    <row r="44128" spans="1:1">
      <c r="A44128" s="234"/>
    </row>
    <row r="44129" spans="1:1">
      <c r="A44129" s="234"/>
    </row>
    <row r="44130" spans="1:1">
      <c r="A44130" s="234"/>
    </row>
    <row r="44131" spans="1:1">
      <c r="A44131" s="234"/>
    </row>
    <row r="44132" spans="1:1">
      <c r="A44132" s="234"/>
    </row>
    <row r="44133" spans="1:1">
      <c r="A44133" s="234"/>
    </row>
    <row r="44134" spans="1:1">
      <c r="A44134" s="234"/>
    </row>
    <row r="44135" spans="1:1">
      <c r="A44135" s="234"/>
    </row>
    <row r="44136" spans="1:1">
      <c r="A44136" s="234"/>
    </row>
    <row r="44137" spans="1:1">
      <c r="A44137" s="234"/>
    </row>
    <row r="44138" spans="1:1">
      <c r="A44138" s="234"/>
    </row>
    <row r="44139" spans="1:1">
      <c r="A44139" s="234"/>
    </row>
    <row r="44140" spans="1:1">
      <c r="A44140" s="234"/>
    </row>
    <row r="44141" spans="1:1">
      <c r="A44141" s="234"/>
    </row>
    <row r="44142" spans="1:1">
      <c r="A44142" s="234"/>
    </row>
    <row r="44143" spans="1:1">
      <c r="A44143" s="234"/>
    </row>
    <row r="44144" spans="1:1">
      <c r="A44144" s="234"/>
    </row>
    <row r="44145" spans="1:1">
      <c r="A44145" s="234"/>
    </row>
    <row r="44146" spans="1:1">
      <c r="A44146" s="234"/>
    </row>
    <row r="44147" spans="1:1">
      <c r="A44147" s="234"/>
    </row>
    <row r="44148" spans="1:1">
      <c r="A44148" s="234"/>
    </row>
    <row r="44149" spans="1:1">
      <c r="A44149" s="234"/>
    </row>
    <row r="44150" spans="1:1">
      <c r="A44150" s="234"/>
    </row>
    <row r="44151" spans="1:1">
      <c r="A44151" s="234"/>
    </row>
    <row r="44152" spans="1:1">
      <c r="A44152" s="234"/>
    </row>
    <row r="44153" spans="1:1">
      <c r="A44153" s="234"/>
    </row>
    <row r="44154" spans="1:1">
      <c r="A44154" s="234"/>
    </row>
    <row r="44155" spans="1:1">
      <c r="A44155" s="234"/>
    </row>
    <row r="44156" spans="1:1">
      <c r="A44156" s="234"/>
    </row>
    <row r="44157" spans="1:1">
      <c r="A44157" s="234"/>
    </row>
    <row r="44158" spans="1:1">
      <c r="A44158" s="234"/>
    </row>
    <row r="44159" spans="1:1">
      <c r="A44159" s="234"/>
    </row>
    <row r="44160" spans="1:1">
      <c r="A44160" s="234"/>
    </row>
    <row r="44161" spans="1:1">
      <c r="A44161" s="234"/>
    </row>
    <row r="44162" spans="1:1">
      <c r="A44162" s="234"/>
    </row>
    <row r="44163" spans="1:1">
      <c r="A44163" s="234"/>
    </row>
    <row r="44164" spans="1:1">
      <c r="A44164" s="234"/>
    </row>
    <row r="44165" spans="1:1">
      <c r="A44165" s="234"/>
    </row>
    <row r="44166" spans="1:1">
      <c r="A44166" s="234"/>
    </row>
    <row r="44167" spans="1:1">
      <c r="A44167" s="234"/>
    </row>
    <row r="44168" spans="1:1">
      <c r="A44168" s="234"/>
    </row>
    <row r="44169" spans="1:1">
      <c r="A44169" s="234"/>
    </row>
    <row r="44170" spans="1:1">
      <c r="A44170" s="234"/>
    </row>
    <row r="44171" spans="1:1">
      <c r="A44171" s="234"/>
    </row>
    <row r="44172" spans="1:1">
      <c r="A44172" s="234"/>
    </row>
    <row r="44173" spans="1:1">
      <c r="A44173" s="234"/>
    </row>
    <row r="44174" spans="1:1">
      <c r="A44174" s="234"/>
    </row>
    <row r="44175" spans="1:1">
      <c r="A44175" s="234"/>
    </row>
    <row r="44176" spans="1:1">
      <c r="A44176" s="234"/>
    </row>
    <row r="44177" spans="1:1">
      <c r="A44177" s="234"/>
    </row>
    <row r="44178" spans="1:1">
      <c r="A44178" s="234"/>
    </row>
    <row r="44179" spans="1:1">
      <c r="A44179" s="234"/>
    </row>
    <row r="44180" spans="1:1">
      <c r="A44180" s="234"/>
    </row>
    <row r="44181" spans="1:1">
      <c r="A44181" s="234"/>
    </row>
    <row r="44182" spans="1:1">
      <c r="A44182" s="234"/>
    </row>
    <row r="44183" spans="1:1">
      <c r="A44183" s="234"/>
    </row>
    <row r="44184" spans="1:1">
      <c r="A44184" s="234"/>
    </row>
    <row r="44185" spans="1:1">
      <c r="A44185" s="234"/>
    </row>
    <row r="44186" spans="1:1">
      <c r="A44186" s="234"/>
    </row>
    <row r="44187" spans="1:1">
      <c r="A44187" s="234"/>
    </row>
    <row r="44188" spans="1:1">
      <c r="A44188" s="234"/>
    </row>
    <row r="44189" spans="1:1">
      <c r="A44189" s="234"/>
    </row>
    <row r="44190" spans="1:1">
      <c r="A44190" s="234"/>
    </row>
    <row r="44191" spans="1:1">
      <c r="A44191" s="234"/>
    </row>
    <row r="44192" spans="1:1">
      <c r="A44192" s="234"/>
    </row>
    <row r="44193" spans="1:1">
      <c r="A44193" s="234"/>
    </row>
    <row r="44194" spans="1:1">
      <c r="A44194" s="234"/>
    </row>
    <row r="44195" spans="1:1">
      <c r="A44195" s="234"/>
    </row>
    <row r="44196" spans="1:1">
      <c r="A44196" s="234"/>
    </row>
    <row r="44197" spans="1:1">
      <c r="A44197" s="234"/>
    </row>
    <row r="44198" spans="1:1">
      <c r="A44198" s="234"/>
    </row>
    <row r="44199" spans="1:1">
      <c r="A44199" s="234"/>
    </row>
    <row r="44200" spans="1:1">
      <c r="A44200" s="234"/>
    </row>
    <row r="44201" spans="1:1">
      <c r="A44201" s="234"/>
    </row>
    <row r="44202" spans="1:1">
      <c r="A44202" s="234"/>
    </row>
    <row r="44203" spans="1:1">
      <c r="A44203" s="234"/>
    </row>
    <row r="44204" spans="1:1">
      <c r="A44204" s="234"/>
    </row>
    <row r="44205" spans="1:1">
      <c r="A44205" s="234"/>
    </row>
    <row r="44206" spans="1:1">
      <c r="A44206" s="234"/>
    </row>
    <row r="44207" spans="1:1">
      <c r="A44207" s="234"/>
    </row>
    <row r="44208" spans="1:1">
      <c r="A44208" s="234"/>
    </row>
    <row r="44209" spans="1:1">
      <c r="A44209" s="234"/>
    </row>
    <row r="44210" spans="1:1">
      <c r="A44210" s="234"/>
    </row>
    <row r="44211" spans="1:1">
      <c r="A44211" s="234"/>
    </row>
    <row r="44212" spans="1:1">
      <c r="A44212" s="234"/>
    </row>
    <row r="44213" spans="1:1">
      <c r="A44213" s="234"/>
    </row>
    <row r="44214" spans="1:1">
      <c r="A44214" s="234"/>
    </row>
    <row r="44215" spans="1:1">
      <c r="A44215" s="234"/>
    </row>
    <row r="44216" spans="1:1">
      <c r="A44216" s="234"/>
    </row>
    <row r="44217" spans="1:1">
      <c r="A44217" s="234"/>
    </row>
    <row r="44218" spans="1:1">
      <c r="A44218" s="234"/>
    </row>
    <row r="44219" spans="1:1">
      <c r="A44219" s="234"/>
    </row>
    <row r="44220" spans="1:1">
      <c r="A44220" s="234"/>
    </row>
    <row r="44221" spans="1:1">
      <c r="A44221" s="234"/>
    </row>
    <row r="44222" spans="1:1">
      <c r="A44222" s="234"/>
    </row>
    <row r="44223" spans="1:1">
      <c r="A44223" s="234"/>
    </row>
    <row r="44224" spans="1:1">
      <c r="A44224" s="234"/>
    </row>
    <row r="44225" spans="1:1">
      <c r="A44225" s="234"/>
    </row>
    <row r="44226" spans="1:1">
      <c r="A44226" s="234"/>
    </row>
    <row r="44227" spans="1:1">
      <c r="A44227" s="234"/>
    </row>
    <row r="44228" spans="1:1">
      <c r="A44228" s="234"/>
    </row>
    <row r="44229" spans="1:1">
      <c r="A44229" s="234"/>
    </row>
    <row r="44230" spans="1:1">
      <c r="A44230" s="234"/>
    </row>
    <row r="44231" spans="1:1">
      <c r="A44231" s="234"/>
    </row>
    <row r="44232" spans="1:1">
      <c r="A44232" s="234"/>
    </row>
    <row r="44233" spans="1:1">
      <c r="A44233" s="234"/>
    </row>
    <row r="44234" spans="1:1">
      <c r="A44234" s="234"/>
    </row>
    <row r="44235" spans="1:1">
      <c r="A44235" s="234"/>
    </row>
    <row r="44236" spans="1:1">
      <c r="A44236" s="234"/>
    </row>
    <row r="44237" spans="1:1">
      <c r="A44237" s="234"/>
    </row>
    <row r="44238" spans="1:1">
      <c r="A44238" s="234"/>
    </row>
    <row r="44239" spans="1:1">
      <c r="A44239" s="234"/>
    </row>
    <row r="44240" spans="1:1">
      <c r="A44240" s="234"/>
    </row>
    <row r="44241" spans="1:1">
      <c r="A44241" s="234"/>
    </row>
    <row r="44242" spans="1:1">
      <c r="A44242" s="234"/>
    </row>
    <row r="44243" spans="1:1">
      <c r="A44243" s="234"/>
    </row>
    <row r="44244" spans="1:1">
      <c r="A44244" s="234"/>
    </row>
    <row r="44245" spans="1:1">
      <c r="A44245" s="234"/>
    </row>
    <row r="44246" spans="1:1">
      <c r="A44246" s="234"/>
    </row>
    <row r="44247" spans="1:1">
      <c r="A44247" s="234"/>
    </row>
    <row r="44248" spans="1:1">
      <c r="A44248" s="234"/>
    </row>
    <row r="44249" spans="1:1">
      <c r="A44249" s="234"/>
    </row>
    <row r="44250" spans="1:1">
      <c r="A44250" s="234"/>
    </row>
    <row r="44251" spans="1:1">
      <c r="A44251" s="234"/>
    </row>
    <row r="44252" spans="1:1">
      <c r="A44252" s="234"/>
    </row>
    <row r="44253" spans="1:1">
      <c r="A44253" s="234"/>
    </row>
    <row r="44254" spans="1:1">
      <c r="A44254" s="234"/>
    </row>
    <row r="44255" spans="1:1">
      <c r="A44255" s="234"/>
    </row>
    <row r="44256" spans="1:1">
      <c r="A44256" s="234"/>
    </row>
    <row r="44257" spans="1:1">
      <c r="A44257" s="234"/>
    </row>
    <row r="44258" spans="1:1">
      <c r="A44258" s="234"/>
    </row>
    <row r="44259" spans="1:1">
      <c r="A44259" s="234"/>
    </row>
    <row r="44260" spans="1:1">
      <c r="A44260" s="234"/>
    </row>
    <row r="44261" spans="1:1">
      <c r="A44261" s="234"/>
    </row>
    <row r="44262" spans="1:1">
      <c r="A44262" s="234"/>
    </row>
    <row r="44263" spans="1:1">
      <c r="A44263" s="234"/>
    </row>
    <row r="44264" spans="1:1">
      <c r="A44264" s="234"/>
    </row>
    <row r="44265" spans="1:1">
      <c r="A44265" s="234"/>
    </row>
    <row r="44266" spans="1:1">
      <c r="A44266" s="234"/>
    </row>
    <row r="44267" spans="1:1">
      <c r="A44267" s="234"/>
    </row>
    <row r="44268" spans="1:1">
      <c r="A44268" s="234"/>
    </row>
    <row r="44269" spans="1:1">
      <c r="A44269" s="234"/>
    </row>
    <row r="44270" spans="1:1">
      <c r="A44270" s="234"/>
    </row>
    <row r="44271" spans="1:1">
      <c r="A44271" s="234"/>
    </row>
    <row r="44272" spans="1:1">
      <c r="A44272" s="234"/>
    </row>
    <row r="44273" spans="1:1">
      <c r="A44273" s="234"/>
    </row>
    <row r="44274" spans="1:1">
      <c r="A44274" s="234"/>
    </row>
    <row r="44275" spans="1:1">
      <c r="A44275" s="234"/>
    </row>
    <row r="44276" spans="1:1">
      <c r="A44276" s="234"/>
    </row>
    <row r="44277" spans="1:1">
      <c r="A44277" s="234"/>
    </row>
    <row r="44278" spans="1:1">
      <c r="A44278" s="234"/>
    </row>
    <row r="44279" spans="1:1">
      <c r="A44279" s="234"/>
    </row>
    <row r="44280" spans="1:1">
      <c r="A44280" s="234"/>
    </row>
    <row r="44281" spans="1:1">
      <c r="A44281" s="234"/>
    </row>
    <row r="44282" spans="1:1">
      <c r="A44282" s="234"/>
    </row>
    <row r="44283" spans="1:1">
      <c r="A44283" s="234"/>
    </row>
    <row r="44284" spans="1:1">
      <c r="A44284" s="234"/>
    </row>
    <row r="44285" spans="1:1">
      <c r="A44285" s="234"/>
    </row>
    <row r="44286" spans="1:1">
      <c r="A44286" s="234"/>
    </row>
    <row r="44287" spans="1:1">
      <c r="A44287" s="234"/>
    </row>
    <row r="44288" spans="1:1">
      <c r="A44288" s="234"/>
    </row>
    <row r="44289" spans="1:1">
      <c r="A44289" s="234"/>
    </row>
    <row r="44290" spans="1:1">
      <c r="A44290" s="234"/>
    </row>
    <row r="44291" spans="1:1">
      <c r="A44291" s="234"/>
    </row>
    <row r="44292" spans="1:1">
      <c r="A44292" s="234"/>
    </row>
    <row r="44293" spans="1:1">
      <c r="A44293" s="234"/>
    </row>
    <row r="44294" spans="1:1">
      <c r="A44294" s="234"/>
    </row>
    <row r="44295" spans="1:1">
      <c r="A44295" s="234"/>
    </row>
    <row r="44296" spans="1:1">
      <c r="A44296" s="234"/>
    </row>
    <row r="44297" spans="1:1">
      <c r="A44297" s="234"/>
    </row>
    <row r="44298" spans="1:1">
      <c r="A44298" s="234"/>
    </row>
    <row r="44299" spans="1:1">
      <c r="A44299" s="234"/>
    </row>
    <row r="44300" spans="1:1">
      <c r="A44300" s="234"/>
    </row>
    <row r="44301" spans="1:1">
      <c r="A44301" s="234"/>
    </row>
    <row r="44302" spans="1:1">
      <c r="A44302" s="234"/>
    </row>
    <row r="44303" spans="1:1">
      <c r="A44303" s="234"/>
    </row>
    <row r="44304" spans="1:1">
      <c r="A44304" s="234"/>
    </row>
    <row r="44305" spans="1:1">
      <c r="A44305" s="234"/>
    </row>
    <row r="44306" spans="1:1">
      <c r="A44306" s="234"/>
    </row>
    <row r="44307" spans="1:1">
      <c r="A44307" s="234"/>
    </row>
    <row r="44308" spans="1:1">
      <c r="A44308" s="234"/>
    </row>
    <row r="44309" spans="1:1">
      <c r="A44309" s="234"/>
    </row>
    <row r="44310" spans="1:1">
      <c r="A44310" s="234"/>
    </row>
    <row r="44311" spans="1:1">
      <c r="A44311" s="234"/>
    </row>
    <row r="44312" spans="1:1">
      <c r="A44312" s="234"/>
    </row>
    <row r="44313" spans="1:1">
      <c r="A44313" s="234"/>
    </row>
    <row r="44314" spans="1:1">
      <c r="A44314" s="234"/>
    </row>
    <row r="44315" spans="1:1">
      <c r="A44315" s="234"/>
    </row>
    <row r="44316" spans="1:1">
      <c r="A44316" s="234"/>
    </row>
    <row r="44317" spans="1:1">
      <c r="A44317" s="234"/>
    </row>
    <row r="44318" spans="1:1">
      <c r="A44318" s="234"/>
    </row>
    <row r="44319" spans="1:1">
      <c r="A44319" s="234"/>
    </row>
    <row r="44320" spans="1:1">
      <c r="A44320" s="234"/>
    </row>
    <row r="44321" spans="1:1">
      <c r="A44321" s="234"/>
    </row>
    <row r="44322" spans="1:1">
      <c r="A44322" s="234"/>
    </row>
    <row r="44323" spans="1:1">
      <c r="A44323" s="234"/>
    </row>
    <row r="44324" spans="1:1">
      <c r="A44324" s="234"/>
    </row>
    <row r="44325" spans="1:1">
      <c r="A44325" s="234"/>
    </row>
    <row r="44326" spans="1:1">
      <c r="A44326" s="234"/>
    </row>
    <row r="44327" spans="1:1">
      <c r="A44327" s="234"/>
    </row>
    <row r="44328" spans="1:1">
      <c r="A44328" s="234"/>
    </row>
    <row r="44329" spans="1:1">
      <c r="A44329" s="234"/>
    </row>
    <row r="44330" spans="1:1">
      <c r="A44330" s="234"/>
    </row>
    <row r="44331" spans="1:1">
      <c r="A44331" s="234"/>
    </row>
    <row r="44332" spans="1:1">
      <c r="A44332" s="234"/>
    </row>
    <row r="44333" spans="1:1">
      <c r="A44333" s="234"/>
    </row>
    <row r="44334" spans="1:1">
      <c r="A44334" s="234"/>
    </row>
    <row r="44335" spans="1:1">
      <c r="A44335" s="234"/>
    </row>
    <row r="44336" spans="1:1">
      <c r="A44336" s="234"/>
    </row>
    <row r="44337" spans="1:1">
      <c r="A44337" s="234"/>
    </row>
    <row r="44338" spans="1:1">
      <c r="A44338" s="234"/>
    </row>
    <row r="44339" spans="1:1">
      <c r="A44339" s="234"/>
    </row>
    <row r="44340" spans="1:1">
      <c r="A44340" s="234"/>
    </row>
    <row r="44341" spans="1:1">
      <c r="A44341" s="234"/>
    </row>
    <row r="44342" spans="1:1">
      <c r="A44342" s="234"/>
    </row>
    <row r="44343" spans="1:1">
      <c r="A44343" s="234"/>
    </row>
    <row r="44344" spans="1:1">
      <c r="A44344" s="234"/>
    </row>
    <row r="44345" spans="1:1">
      <c r="A44345" s="234"/>
    </row>
    <row r="44346" spans="1:1">
      <c r="A44346" s="234"/>
    </row>
    <row r="44347" spans="1:1">
      <c r="A44347" s="234"/>
    </row>
    <row r="44348" spans="1:1">
      <c r="A44348" s="234"/>
    </row>
    <row r="44349" spans="1:1">
      <c r="A44349" s="234"/>
    </row>
    <row r="44350" spans="1:1">
      <c r="A44350" s="234"/>
    </row>
    <row r="44351" spans="1:1">
      <c r="A44351" s="234"/>
    </row>
    <row r="44352" spans="1:1">
      <c r="A44352" s="234"/>
    </row>
    <row r="44353" spans="1:1">
      <c r="A44353" s="234"/>
    </row>
    <row r="44354" spans="1:1">
      <c r="A44354" s="234"/>
    </row>
    <row r="44355" spans="1:1">
      <c r="A44355" s="234"/>
    </row>
    <row r="44356" spans="1:1">
      <c r="A44356" s="234"/>
    </row>
    <row r="44357" spans="1:1">
      <c r="A44357" s="234"/>
    </row>
    <row r="44358" spans="1:1">
      <c r="A44358" s="234"/>
    </row>
    <row r="44359" spans="1:1">
      <c r="A44359" s="234"/>
    </row>
    <row r="44360" spans="1:1">
      <c r="A44360" s="234"/>
    </row>
    <row r="44361" spans="1:1">
      <c r="A44361" s="234"/>
    </row>
    <row r="44362" spans="1:1">
      <c r="A44362" s="234"/>
    </row>
    <row r="44363" spans="1:1">
      <c r="A44363" s="234"/>
    </row>
    <row r="44364" spans="1:1">
      <c r="A44364" s="234"/>
    </row>
    <row r="44365" spans="1:1">
      <c r="A44365" s="234"/>
    </row>
    <row r="44366" spans="1:1">
      <c r="A44366" s="234"/>
    </row>
    <row r="44367" spans="1:1">
      <c r="A44367" s="234"/>
    </row>
    <row r="44368" spans="1:1">
      <c r="A44368" s="234"/>
    </row>
    <row r="44369" spans="1:1">
      <c r="A44369" s="234"/>
    </row>
    <row r="44370" spans="1:1">
      <c r="A44370" s="234"/>
    </row>
    <row r="44371" spans="1:1">
      <c r="A44371" s="234"/>
    </row>
    <row r="44372" spans="1:1">
      <c r="A44372" s="234"/>
    </row>
    <row r="44373" spans="1:1">
      <c r="A44373" s="234"/>
    </row>
    <row r="44374" spans="1:1">
      <c r="A44374" s="234"/>
    </row>
    <row r="44375" spans="1:1">
      <c r="A44375" s="234"/>
    </row>
    <row r="44376" spans="1:1">
      <c r="A44376" s="234"/>
    </row>
    <row r="44377" spans="1:1">
      <c r="A44377" s="234"/>
    </row>
    <row r="44378" spans="1:1">
      <c r="A44378" s="234"/>
    </row>
    <row r="44379" spans="1:1">
      <c r="A44379" s="234"/>
    </row>
    <row r="44380" spans="1:1">
      <c r="A44380" s="234"/>
    </row>
    <row r="44381" spans="1:1">
      <c r="A44381" s="234"/>
    </row>
    <row r="44382" spans="1:1">
      <c r="A44382" s="234"/>
    </row>
    <row r="44383" spans="1:1">
      <c r="A44383" s="234"/>
    </row>
    <row r="44384" spans="1:1">
      <c r="A44384" s="234"/>
    </row>
    <row r="44385" spans="1:1">
      <c r="A44385" s="234"/>
    </row>
    <row r="44386" spans="1:1">
      <c r="A44386" s="234"/>
    </row>
    <row r="44387" spans="1:1">
      <c r="A44387" s="234"/>
    </row>
    <row r="44388" spans="1:1">
      <c r="A44388" s="234"/>
    </row>
    <row r="44389" spans="1:1">
      <c r="A44389" s="234"/>
    </row>
    <row r="44390" spans="1:1">
      <c r="A44390" s="234"/>
    </row>
    <row r="44391" spans="1:1">
      <c r="A44391" s="234"/>
    </row>
    <row r="44392" spans="1:1">
      <c r="A44392" s="234"/>
    </row>
    <row r="44393" spans="1:1">
      <c r="A44393" s="234"/>
    </row>
    <row r="44394" spans="1:1">
      <c r="A44394" s="234"/>
    </row>
    <row r="44395" spans="1:1">
      <c r="A44395" s="234"/>
    </row>
    <row r="44396" spans="1:1">
      <c r="A44396" s="234"/>
    </row>
    <row r="44397" spans="1:1">
      <c r="A44397" s="234"/>
    </row>
    <row r="44398" spans="1:1">
      <c r="A44398" s="234"/>
    </row>
    <row r="44399" spans="1:1">
      <c r="A44399" s="234"/>
    </row>
    <row r="44400" spans="1:1">
      <c r="A44400" s="234"/>
    </row>
    <row r="44401" spans="1:1">
      <c r="A44401" s="234"/>
    </row>
    <row r="44402" spans="1:1">
      <c r="A44402" s="234"/>
    </row>
    <row r="44403" spans="1:1">
      <c r="A44403" s="234"/>
    </row>
    <row r="44404" spans="1:1">
      <c r="A44404" s="234"/>
    </row>
    <row r="44405" spans="1:1">
      <c r="A44405" s="234"/>
    </row>
    <row r="44406" spans="1:1">
      <c r="A44406" s="234"/>
    </row>
    <row r="44407" spans="1:1">
      <c r="A44407" s="234"/>
    </row>
    <row r="44408" spans="1:1">
      <c r="A44408" s="234"/>
    </row>
    <row r="44409" spans="1:1">
      <c r="A44409" s="234"/>
    </row>
    <row r="44410" spans="1:1">
      <c r="A44410" s="234"/>
    </row>
    <row r="44411" spans="1:1">
      <c r="A44411" s="234"/>
    </row>
    <row r="44412" spans="1:1">
      <c r="A44412" s="234"/>
    </row>
    <row r="44413" spans="1:1">
      <c r="A44413" s="234"/>
    </row>
    <row r="44414" spans="1:1">
      <c r="A44414" s="234"/>
    </row>
    <row r="44415" spans="1:1">
      <c r="A44415" s="234"/>
    </row>
    <row r="44416" spans="1:1">
      <c r="A44416" s="234"/>
    </row>
    <row r="44417" spans="1:1">
      <c r="A44417" s="234"/>
    </row>
    <row r="44418" spans="1:1">
      <c r="A44418" s="234"/>
    </row>
    <row r="44419" spans="1:1">
      <c r="A44419" s="234"/>
    </row>
    <row r="44420" spans="1:1">
      <c r="A44420" s="234"/>
    </row>
    <row r="44421" spans="1:1">
      <c r="A44421" s="234"/>
    </row>
    <row r="44422" spans="1:1">
      <c r="A44422" s="234"/>
    </row>
    <row r="44423" spans="1:1">
      <c r="A44423" s="234"/>
    </row>
    <row r="44424" spans="1:1">
      <c r="A44424" s="234"/>
    </row>
    <row r="44425" spans="1:1">
      <c r="A44425" s="234"/>
    </row>
    <row r="44426" spans="1:1">
      <c r="A44426" s="234"/>
    </row>
    <row r="44427" spans="1:1">
      <c r="A44427" s="234"/>
    </row>
    <row r="44428" spans="1:1">
      <c r="A44428" s="234"/>
    </row>
    <row r="44429" spans="1:1">
      <c r="A44429" s="234"/>
    </row>
    <row r="44430" spans="1:1">
      <c r="A44430" s="234"/>
    </row>
    <row r="44431" spans="1:1">
      <c r="A44431" s="234"/>
    </row>
    <row r="44432" spans="1:1">
      <c r="A44432" s="234"/>
    </row>
    <row r="44433" spans="1:1">
      <c r="A44433" s="234"/>
    </row>
    <row r="44434" spans="1:1">
      <c r="A44434" s="234"/>
    </row>
    <row r="44435" spans="1:1">
      <c r="A44435" s="234"/>
    </row>
    <row r="44436" spans="1:1">
      <c r="A44436" s="234"/>
    </row>
    <row r="44437" spans="1:1">
      <c r="A44437" s="234"/>
    </row>
    <row r="44438" spans="1:1">
      <c r="A44438" s="234"/>
    </row>
    <row r="44439" spans="1:1">
      <c r="A44439" s="234"/>
    </row>
    <row r="44440" spans="1:1">
      <c r="A44440" s="234"/>
    </row>
    <row r="44441" spans="1:1">
      <c r="A44441" s="234"/>
    </row>
    <row r="44442" spans="1:1">
      <c r="A44442" s="234"/>
    </row>
    <row r="44443" spans="1:1">
      <c r="A44443" s="234"/>
    </row>
    <row r="44444" spans="1:1">
      <c r="A44444" s="234"/>
    </row>
    <row r="44445" spans="1:1">
      <c r="A44445" s="234"/>
    </row>
    <row r="44446" spans="1:1">
      <c r="A44446" s="234"/>
    </row>
    <row r="44447" spans="1:1">
      <c r="A44447" s="234"/>
    </row>
    <row r="44448" spans="1:1">
      <c r="A44448" s="234"/>
    </row>
    <row r="44449" spans="1:1">
      <c r="A44449" s="234"/>
    </row>
    <row r="44450" spans="1:1">
      <c r="A44450" s="234"/>
    </row>
    <row r="44451" spans="1:1">
      <c r="A44451" s="234"/>
    </row>
    <row r="44452" spans="1:1">
      <c r="A44452" s="234"/>
    </row>
    <row r="44453" spans="1:1">
      <c r="A44453" s="234"/>
    </row>
    <row r="44454" spans="1:1">
      <c r="A44454" s="234"/>
    </row>
    <row r="44455" spans="1:1">
      <c r="A44455" s="234"/>
    </row>
    <row r="44456" spans="1:1">
      <c r="A44456" s="234"/>
    </row>
    <row r="44457" spans="1:1">
      <c r="A44457" s="234"/>
    </row>
    <row r="44458" spans="1:1">
      <c r="A44458" s="234"/>
    </row>
    <row r="44459" spans="1:1">
      <c r="A44459" s="234"/>
    </row>
    <row r="44460" spans="1:1">
      <c r="A44460" s="234"/>
    </row>
    <row r="44461" spans="1:1">
      <c r="A44461" s="234"/>
    </row>
    <row r="44462" spans="1:1">
      <c r="A44462" s="234"/>
    </row>
    <row r="44463" spans="1:1">
      <c r="A44463" s="234"/>
    </row>
    <row r="44464" spans="1:1">
      <c r="A44464" s="234"/>
    </row>
    <row r="44465" spans="1:1">
      <c r="A44465" s="234"/>
    </row>
    <row r="44466" spans="1:1">
      <c r="A44466" s="234"/>
    </row>
    <row r="44467" spans="1:1">
      <c r="A44467" s="234"/>
    </row>
    <row r="44468" spans="1:1">
      <c r="A44468" s="234"/>
    </row>
    <row r="44469" spans="1:1">
      <c r="A44469" s="234"/>
    </row>
    <row r="44470" spans="1:1">
      <c r="A44470" s="234"/>
    </row>
    <row r="44471" spans="1:1">
      <c r="A44471" s="234"/>
    </row>
    <row r="44472" spans="1:1">
      <c r="A44472" s="234"/>
    </row>
    <row r="44473" spans="1:1">
      <c r="A44473" s="234"/>
    </row>
    <row r="44474" spans="1:1">
      <c r="A44474" s="234"/>
    </row>
    <row r="44475" spans="1:1">
      <c r="A44475" s="234"/>
    </row>
    <row r="44476" spans="1:1">
      <c r="A44476" s="234"/>
    </row>
    <row r="44477" spans="1:1">
      <c r="A44477" s="234"/>
    </row>
    <row r="44478" spans="1:1">
      <c r="A44478" s="234"/>
    </row>
    <row r="44479" spans="1:1">
      <c r="A44479" s="234"/>
    </row>
    <row r="44480" spans="1:1">
      <c r="A44480" s="234"/>
    </row>
    <row r="44481" spans="1:1">
      <c r="A44481" s="234"/>
    </row>
    <row r="44482" spans="1:1">
      <c r="A44482" s="234"/>
    </row>
    <row r="44483" spans="1:1">
      <c r="A44483" s="234"/>
    </row>
    <row r="44484" spans="1:1">
      <c r="A44484" s="234"/>
    </row>
    <row r="44485" spans="1:1">
      <c r="A44485" s="234"/>
    </row>
    <row r="44486" spans="1:1">
      <c r="A44486" s="234"/>
    </row>
    <row r="44487" spans="1:1">
      <c r="A44487" s="234"/>
    </row>
    <row r="44488" spans="1:1">
      <c r="A44488" s="234"/>
    </row>
    <row r="44489" spans="1:1">
      <c r="A44489" s="234"/>
    </row>
    <row r="44490" spans="1:1">
      <c r="A44490" s="234"/>
    </row>
    <row r="44491" spans="1:1">
      <c r="A44491" s="234"/>
    </row>
    <row r="44492" spans="1:1">
      <c r="A44492" s="234"/>
    </row>
    <row r="44493" spans="1:1">
      <c r="A44493" s="234"/>
    </row>
    <row r="44494" spans="1:1">
      <c r="A44494" s="234"/>
    </row>
    <row r="44495" spans="1:1">
      <c r="A44495" s="234"/>
    </row>
    <row r="44496" spans="1:1">
      <c r="A44496" s="234"/>
    </row>
    <row r="44497" spans="1:1">
      <c r="A44497" s="234"/>
    </row>
    <row r="44498" spans="1:1">
      <c r="A44498" s="234"/>
    </row>
    <row r="44499" spans="1:1">
      <c r="A44499" s="234"/>
    </row>
    <row r="44500" spans="1:1">
      <c r="A44500" s="234"/>
    </row>
    <row r="44501" spans="1:1">
      <c r="A44501" s="234"/>
    </row>
    <row r="44502" spans="1:1">
      <c r="A44502" s="234"/>
    </row>
    <row r="44503" spans="1:1">
      <c r="A44503" s="234"/>
    </row>
    <row r="44504" spans="1:1">
      <c r="A44504" s="234"/>
    </row>
    <row r="44505" spans="1:1">
      <c r="A44505" s="234"/>
    </row>
    <row r="44506" spans="1:1">
      <c r="A44506" s="234"/>
    </row>
    <row r="44507" spans="1:1">
      <c r="A44507" s="234"/>
    </row>
    <row r="44508" spans="1:1">
      <c r="A44508" s="234"/>
    </row>
    <row r="44509" spans="1:1">
      <c r="A44509" s="234"/>
    </row>
    <row r="44510" spans="1:1">
      <c r="A44510" s="234"/>
    </row>
    <row r="44511" spans="1:1">
      <c r="A44511" s="234"/>
    </row>
    <row r="44512" spans="1:1">
      <c r="A44512" s="234"/>
    </row>
    <row r="44513" spans="1:1">
      <c r="A44513" s="234"/>
    </row>
    <row r="44514" spans="1:1">
      <c r="A44514" s="234"/>
    </row>
    <row r="44515" spans="1:1">
      <c r="A44515" s="234"/>
    </row>
    <row r="44516" spans="1:1">
      <c r="A44516" s="234"/>
    </row>
    <row r="44517" spans="1:1">
      <c r="A44517" s="234"/>
    </row>
    <row r="44518" spans="1:1">
      <c r="A44518" s="234"/>
    </row>
    <row r="44519" spans="1:1">
      <c r="A44519" s="234"/>
    </row>
    <row r="44520" spans="1:1">
      <c r="A44520" s="234"/>
    </row>
    <row r="44521" spans="1:1">
      <c r="A44521" s="234"/>
    </row>
    <row r="44522" spans="1:1">
      <c r="A44522" s="234"/>
    </row>
    <row r="44523" spans="1:1">
      <c r="A44523" s="234"/>
    </row>
    <row r="44524" spans="1:1">
      <c r="A44524" s="234"/>
    </row>
    <row r="44525" spans="1:1">
      <c r="A44525" s="234"/>
    </row>
    <row r="44526" spans="1:1">
      <c r="A44526" s="234"/>
    </row>
    <row r="44527" spans="1:1">
      <c r="A44527" s="234"/>
    </row>
    <row r="44528" spans="1:1">
      <c r="A44528" s="234"/>
    </row>
    <row r="44529" spans="1:1">
      <c r="A44529" s="234"/>
    </row>
    <row r="44530" spans="1:1">
      <c r="A44530" s="234"/>
    </row>
    <row r="44531" spans="1:1">
      <c r="A44531" s="234"/>
    </row>
    <row r="44532" spans="1:1">
      <c r="A44532" s="234"/>
    </row>
    <row r="44533" spans="1:1">
      <c r="A44533" s="234"/>
    </row>
    <row r="44534" spans="1:1">
      <c r="A44534" s="234"/>
    </row>
    <row r="44535" spans="1:1">
      <c r="A44535" s="234"/>
    </row>
    <row r="44536" spans="1:1">
      <c r="A44536" s="234"/>
    </row>
    <row r="44537" spans="1:1">
      <c r="A44537" s="234"/>
    </row>
    <row r="44538" spans="1:1">
      <c r="A44538" s="234"/>
    </row>
    <row r="44539" spans="1:1">
      <c r="A44539" s="234"/>
    </row>
    <row r="44540" spans="1:1">
      <c r="A44540" s="234"/>
    </row>
    <row r="44541" spans="1:1">
      <c r="A44541" s="234"/>
    </row>
    <row r="44542" spans="1:1">
      <c r="A44542" s="234"/>
    </row>
    <row r="44543" spans="1:1">
      <c r="A44543" s="234"/>
    </row>
    <row r="44544" spans="1:1">
      <c r="A44544" s="234"/>
    </row>
    <row r="44545" spans="1:1">
      <c r="A44545" s="234"/>
    </row>
    <row r="44546" spans="1:1">
      <c r="A44546" s="234"/>
    </row>
    <row r="44547" spans="1:1">
      <c r="A44547" s="234"/>
    </row>
    <row r="44548" spans="1:1">
      <c r="A44548" s="234"/>
    </row>
    <row r="44549" spans="1:1">
      <c r="A44549" s="234"/>
    </row>
    <row r="44550" spans="1:1">
      <c r="A44550" s="234"/>
    </row>
    <row r="44551" spans="1:1">
      <c r="A44551" s="234"/>
    </row>
    <row r="44552" spans="1:1">
      <c r="A44552" s="234"/>
    </row>
    <row r="44553" spans="1:1">
      <c r="A44553" s="234"/>
    </row>
    <row r="44554" spans="1:1">
      <c r="A44554" s="234"/>
    </row>
    <row r="44555" spans="1:1">
      <c r="A44555" s="234"/>
    </row>
    <row r="44556" spans="1:1">
      <c r="A44556" s="234"/>
    </row>
    <row r="44557" spans="1:1">
      <c r="A44557" s="234"/>
    </row>
    <row r="44558" spans="1:1">
      <c r="A44558" s="234"/>
    </row>
    <row r="44559" spans="1:1">
      <c r="A44559" s="234"/>
    </row>
    <row r="44560" spans="1:1">
      <c r="A44560" s="234"/>
    </row>
    <row r="44561" spans="1:1">
      <c r="A44561" s="234"/>
    </row>
    <row r="44562" spans="1:1">
      <c r="A44562" s="234"/>
    </row>
    <row r="44563" spans="1:1">
      <c r="A44563" s="234"/>
    </row>
    <row r="44564" spans="1:1">
      <c r="A44564" s="234"/>
    </row>
    <row r="44565" spans="1:1">
      <c r="A44565" s="234"/>
    </row>
    <row r="44566" spans="1:1">
      <c r="A44566" s="234"/>
    </row>
    <row r="44567" spans="1:1">
      <c r="A44567" s="234"/>
    </row>
    <row r="44568" spans="1:1">
      <c r="A44568" s="234"/>
    </row>
    <row r="44569" spans="1:1">
      <c r="A44569" s="234"/>
    </row>
    <row r="44570" spans="1:1">
      <c r="A44570" s="234"/>
    </row>
    <row r="44571" spans="1:1">
      <c r="A44571" s="234"/>
    </row>
    <row r="44572" spans="1:1">
      <c r="A44572" s="234"/>
    </row>
    <row r="44573" spans="1:1">
      <c r="A44573" s="234"/>
    </row>
    <row r="44574" spans="1:1">
      <c r="A44574" s="234"/>
    </row>
    <row r="44575" spans="1:1">
      <c r="A44575" s="234"/>
    </row>
    <row r="44576" spans="1:1">
      <c r="A44576" s="234"/>
    </row>
    <row r="44577" spans="1:1">
      <c r="A44577" s="234"/>
    </row>
    <row r="44578" spans="1:1">
      <c r="A44578" s="234"/>
    </row>
    <row r="44579" spans="1:1">
      <c r="A44579" s="234"/>
    </row>
    <row r="44580" spans="1:1">
      <c r="A44580" s="234"/>
    </row>
    <row r="44581" spans="1:1">
      <c r="A44581" s="234"/>
    </row>
    <row r="44582" spans="1:1">
      <c r="A44582" s="234"/>
    </row>
    <row r="44583" spans="1:1">
      <c r="A44583" s="234"/>
    </row>
    <row r="44584" spans="1:1">
      <c r="A44584" s="234"/>
    </row>
    <row r="44585" spans="1:1">
      <c r="A44585" s="234"/>
    </row>
    <row r="44586" spans="1:1">
      <c r="A44586" s="234"/>
    </row>
    <row r="44587" spans="1:1">
      <c r="A44587" s="234"/>
    </row>
    <row r="44588" spans="1:1">
      <c r="A44588" s="234"/>
    </row>
    <row r="44589" spans="1:1">
      <c r="A44589" s="234"/>
    </row>
    <row r="44590" spans="1:1">
      <c r="A44590" s="234"/>
    </row>
    <row r="44591" spans="1:1">
      <c r="A44591" s="234"/>
    </row>
    <row r="44592" spans="1:1">
      <c r="A44592" s="234"/>
    </row>
    <row r="44593" spans="1:1">
      <c r="A44593" s="234"/>
    </row>
    <row r="44594" spans="1:1">
      <c r="A44594" s="234"/>
    </row>
    <row r="44595" spans="1:1">
      <c r="A44595" s="234"/>
    </row>
    <row r="44596" spans="1:1">
      <c r="A44596" s="234"/>
    </row>
    <row r="44597" spans="1:1">
      <c r="A44597" s="234"/>
    </row>
    <row r="44598" spans="1:1">
      <c r="A44598" s="234"/>
    </row>
    <row r="44599" spans="1:1">
      <c r="A44599" s="234"/>
    </row>
    <row r="44600" spans="1:1">
      <c r="A44600" s="234"/>
    </row>
    <row r="44601" spans="1:1">
      <c r="A44601" s="234"/>
    </row>
    <row r="44602" spans="1:1">
      <c r="A44602" s="234"/>
    </row>
    <row r="44603" spans="1:1">
      <c r="A44603" s="234"/>
    </row>
    <row r="44604" spans="1:1">
      <c r="A44604" s="234"/>
    </row>
    <row r="44605" spans="1:1">
      <c r="A44605" s="234"/>
    </row>
    <row r="44606" spans="1:1">
      <c r="A44606" s="234"/>
    </row>
    <row r="44607" spans="1:1">
      <c r="A44607" s="234"/>
    </row>
    <row r="44608" spans="1:1">
      <c r="A44608" s="234"/>
    </row>
    <row r="44609" spans="1:1">
      <c r="A44609" s="234"/>
    </row>
    <row r="44610" spans="1:1">
      <c r="A44610" s="234"/>
    </row>
    <row r="44611" spans="1:1">
      <c r="A44611" s="234"/>
    </row>
    <row r="44612" spans="1:1">
      <c r="A44612" s="234"/>
    </row>
    <row r="44613" spans="1:1">
      <c r="A44613" s="234"/>
    </row>
    <row r="44614" spans="1:1">
      <c r="A44614" s="234"/>
    </row>
    <row r="44615" spans="1:1">
      <c r="A44615" s="234"/>
    </row>
    <row r="44616" spans="1:1">
      <c r="A44616" s="234"/>
    </row>
    <row r="44617" spans="1:1">
      <c r="A44617" s="234"/>
    </row>
    <row r="44618" spans="1:1">
      <c r="A44618" s="234"/>
    </row>
    <row r="44619" spans="1:1">
      <c r="A44619" s="234"/>
    </row>
    <row r="44620" spans="1:1">
      <c r="A44620" s="234"/>
    </row>
    <row r="44621" spans="1:1">
      <c r="A44621" s="234"/>
    </row>
    <row r="44622" spans="1:1">
      <c r="A44622" s="234"/>
    </row>
    <row r="44623" spans="1:1">
      <c r="A44623" s="234"/>
    </row>
    <row r="44624" spans="1:1">
      <c r="A44624" s="234"/>
    </row>
    <row r="44625" spans="1:1">
      <c r="A44625" s="234"/>
    </row>
    <row r="44626" spans="1:1">
      <c r="A44626" s="234"/>
    </row>
    <row r="44627" spans="1:1">
      <c r="A44627" s="234"/>
    </row>
    <row r="44628" spans="1:1">
      <c r="A44628" s="234"/>
    </row>
    <row r="44629" spans="1:1">
      <c r="A44629" s="234"/>
    </row>
    <row r="44630" spans="1:1">
      <c r="A44630" s="234"/>
    </row>
    <row r="44631" spans="1:1">
      <c r="A44631" s="234"/>
    </row>
    <row r="44632" spans="1:1">
      <c r="A44632" s="234"/>
    </row>
    <row r="44633" spans="1:1">
      <c r="A44633" s="234"/>
    </row>
    <row r="44634" spans="1:1">
      <c r="A44634" s="234"/>
    </row>
    <row r="44635" spans="1:1">
      <c r="A44635" s="234"/>
    </row>
    <row r="44636" spans="1:1">
      <c r="A44636" s="234"/>
    </row>
    <row r="44637" spans="1:1">
      <c r="A44637" s="234"/>
    </row>
    <row r="44638" spans="1:1">
      <c r="A44638" s="234"/>
    </row>
    <row r="44639" spans="1:1">
      <c r="A44639" s="234"/>
    </row>
    <row r="44640" spans="1:1">
      <c r="A44640" s="234"/>
    </row>
    <row r="44641" spans="1:1">
      <c r="A44641" s="234"/>
    </row>
    <row r="44642" spans="1:1">
      <c r="A44642" s="234"/>
    </row>
    <row r="44643" spans="1:1">
      <c r="A44643" s="234"/>
    </row>
    <row r="44644" spans="1:1">
      <c r="A44644" s="234"/>
    </row>
    <row r="44645" spans="1:1">
      <c r="A44645" s="234"/>
    </row>
    <row r="44646" spans="1:1">
      <c r="A44646" s="234"/>
    </row>
    <row r="44647" spans="1:1">
      <c r="A44647" s="234"/>
    </row>
    <row r="44648" spans="1:1">
      <c r="A44648" s="234"/>
    </row>
    <row r="44649" spans="1:1">
      <c r="A44649" s="234"/>
    </row>
    <row r="44650" spans="1:1">
      <c r="A44650" s="234"/>
    </row>
    <row r="44651" spans="1:1">
      <c r="A44651" s="234"/>
    </row>
    <row r="44652" spans="1:1">
      <c r="A44652" s="234"/>
    </row>
    <row r="44653" spans="1:1">
      <c r="A44653" s="234"/>
    </row>
    <row r="44654" spans="1:1">
      <c r="A44654" s="234"/>
    </row>
    <row r="44655" spans="1:1">
      <c r="A44655" s="234"/>
    </row>
    <row r="44656" spans="1:1">
      <c r="A44656" s="234"/>
    </row>
    <row r="44657" spans="1:1">
      <c r="A44657" s="234"/>
    </row>
    <row r="44658" spans="1:1">
      <c r="A44658" s="234"/>
    </row>
    <row r="44659" spans="1:1">
      <c r="A44659" s="234"/>
    </row>
    <row r="44660" spans="1:1">
      <c r="A44660" s="234"/>
    </row>
    <row r="44661" spans="1:1">
      <c r="A44661" s="234"/>
    </row>
    <row r="44662" spans="1:1">
      <c r="A44662" s="234"/>
    </row>
    <row r="44663" spans="1:1">
      <c r="A44663" s="234"/>
    </row>
    <row r="44664" spans="1:1">
      <c r="A44664" s="234"/>
    </row>
    <row r="44665" spans="1:1">
      <c r="A44665" s="234"/>
    </row>
    <row r="44666" spans="1:1">
      <c r="A44666" s="234"/>
    </row>
    <row r="44667" spans="1:1">
      <c r="A44667" s="234"/>
    </row>
    <row r="44668" spans="1:1">
      <c r="A44668" s="234"/>
    </row>
    <row r="44669" spans="1:1">
      <c r="A44669" s="234"/>
    </row>
    <row r="44670" spans="1:1">
      <c r="A44670" s="234"/>
    </row>
    <row r="44671" spans="1:1">
      <c r="A44671" s="234"/>
    </row>
    <row r="44672" spans="1:1">
      <c r="A44672" s="234"/>
    </row>
    <row r="44673" spans="1:1">
      <c r="A44673" s="234"/>
    </row>
    <row r="44674" spans="1:1">
      <c r="A44674" s="234"/>
    </row>
    <row r="44675" spans="1:1">
      <c r="A44675" s="234"/>
    </row>
    <row r="44676" spans="1:1">
      <c r="A44676" s="234"/>
    </row>
    <row r="44677" spans="1:1">
      <c r="A44677" s="234"/>
    </row>
    <row r="44678" spans="1:1">
      <c r="A44678" s="234"/>
    </row>
    <row r="44679" spans="1:1">
      <c r="A44679" s="234"/>
    </row>
    <row r="44680" spans="1:1">
      <c r="A44680" s="234"/>
    </row>
    <row r="44681" spans="1:1">
      <c r="A44681" s="234"/>
    </row>
    <row r="44682" spans="1:1">
      <c r="A44682" s="234"/>
    </row>
    <row r="44683" spans="1:1">
      <c r="A44683" s="234"/>
    </row>
    <row r="44684" spans="1:1">
      <c r="A44684" s="234"/>
    </row>
    <row r="44685" spans="1:1">
      <c r="A44685" s="234"/>
    </row>
    <row r="44686" spans="1:1">
      <c r="A44686" s="234"/>
    </row>
    <row r="44687" spans="1:1">
      <c r="A44687" s="234"/>
    </row>
    <row r="44688" spans="1:1">
      <c r="A44688" s="234"/>
    </row>
    <row r="44689" spans="1:1">
      <c r="A44689" s="234"/>
    </row>
    <row r="44690" spans="1:1">
      <c r="A44690" s="234"/>
    </row>
    <row r="44691" spans="1:1">
      <c r="A44691" s="234"/>
    </row>
    <row r="44692" spans="1:1">
      <c r="A44692" s="234"/>
    </row>
    <row r="44693" spans="1:1">
      <c r="A44693" s="234"/>
    </row>
    <row r="44694" spans="1:1">
      <c r="A44694" s="234"/>
    </row>
    <row r="44695" spans="1:1">
      <c r="A44695" s="234"/>
    </row>
    <row r="44696" spans="1:1">
      <c r="A44696" s="234"/>
    </row>
    <row r="44697" spans="1:1">
      <c r="A44697" s="234"/>
    </row>
    <row r="44698" spans="1:1">
      <c r="A44698" s="234"/>
    </row>
    <row r="44699" spans="1:1">
      <c r="A44699" s="234"/>
    </row>
    <row r="44700" spans="1:1">
      <c r="A44700" s="234"/>
    </row>
    <row r="44701" spans="1:1">
      <c r="A44701" s="234"/>
    </row>
    <row r="44702" spans="1:1">
      <c r="A44702" s="234"/>
    </row>
    <row r="44703" spans="1:1">
      <c r="A44703" s="234"/>
    </row>
    <row r="44704" spans="1:1">
      <c r="A44704" s="234"/>
    </row>
    <row r="44705" spans="1:1">
      <c r="A44705" s="234"/>
    </row>
    <row r="44706" spans="1:1">
      <c r="A44706" s="234"/>
    </row>
    <row r="44707" spans="1:1">
      <c r="A44707" s="234"/>
    </row>
    <row r="44708" spans="1:1">
      <c r="A44708" s="234"/>
    </row>
    <row r="44709" spans="1:1">
      <c r="A44709" s="234"/>
    </row>
    <row r="44710" spans="1:1">
      <c r="A44710" s="234"/>
    </row>
    <row r="44711" spans="1:1">
      <c r="A44711" s="234"/>
    </row>
    <row r="44712" spans="1:1">
      <c r="A44712" s="234"/>
    </row>
    <row r="44713" spans="1:1">
      <c r="A44713" s="234"/>
    </row>
    <row r="44714" spans="1:1">
      <c r="A44714" s="234"/>
    </row>
    <row r="44715" spans="1:1">
      <c r="A44715" s="234"/>
    </row>
    <row r="44716" spans="1:1">
      <c r="A44716" s="234"/>
    </row>
    <row r="44717" spans="1:1">
      <c r="A44717" s="234"/>
    </row>
    <row r="44718" spans="1:1">
      <c r="A44718" s="234"/>
    </row>
    <row r="44719" spans="1:1">
      <c r="A44719" s="234"/>
    </row>
    <row r="44720" spans="1:1">
      <c r="A44720" s="234"/>
    </row>
    <row r="44721" spans="1:1">
      <c r="A44721" s="234"/>
    </row>
    <row r="44722" spans="1:1">
      <c r="A44722" s="234"/>
    </row>
    <row r="44723" spans="1:1">
      <c r="A44723" s="234"/>
    </row>
    <row r="44724" spans="1:1">
      <c r="A44724" s="234"/>
    </row>
    <row r="44725" spans="1:1">
      <c r="A44725" s="234"/>
    </row>
    <row r="44726" spans="1:1">
      <c r="A44726" s="234"/>
    </row>
    <row r="44727" spans="1:1">
      <c r="A44727" s="234"/>
    </row>
    <row r="44728" spans="1:1">
      <c r="A44728" s="234"/>
    </row>
    <row r="44729" spans="1:1">
      <c r="A44729" s="234"/>
    </row>
    <row r="44730" spans="1:1">
      <c r="A44730" s="234"/>
    </row>
    <row r="44731" spans="1:1">
      <c r="A44731" s="234"/>
    </row>
    <row r="44732" spans="1:1">
      <c r="A44732" s="234"/>
    </row>
    <row r="44733" spans="1:1">
      <c r="A44733" s="234"/>
    </row>
    <row r="44734" spans="1:1">
      <c r="A44734" s="234"/>
    </row>
    <row r="44735" spans="1:1">
      <c r="A44735" s="234"/>
    </row>
    <row r="44736" spans="1:1">
      <c r="A44736" s="234"/>
    </row>
    <row r="44737" spans="1:1">
      <c r="A44737" s="234"/>
    </row>
    <row r="44738" spans="1:1">
      <c r="A44738" s="234"/>
    </row>
    <row r="44739" spans="1:1">
      <c r="A44739" s="234"/>
    </row>
    <row r="44740" spans="1:1">
      <c r="A44740" s="234"/>
    </row>
    <row r="44741" spans="1:1">
      <c r="A44741" s="234"/>
    </row>
    <row r="44742" spans="1:1">
      <c r="A44742" s="234"/>
    </row>
    <row r="44743" spans="1:1">
      <c r="A44743" s="234"/>
    </row>
    <row r="44744" spans="1:1">
      <c r="A44744" s="234"/>
    </row>
    <row r="44745" spans="1:1">
      <c r="A44745" s="234"/>
    </row>
    <row r="44746" spans="1:1">
      <c r="A44746" s="234"/>
    </row>
    <row r="44747" spans="1:1">
      <c r="A44747" s="234"/>
    </row>
    <row r="44748" spans="1:1">
      <c r="A44748" s="234"/>
    </row>
    <row r="44749" spans="1:1">
      <c r="A44749" s="234"/>
    </row>
    <row r="44750" spans="1:1">
      <c r="A44750" s="234"/>
    </row>
    <row r="44751" spans="1:1">
      <c r="A44751" s="234"/>
    </row>
    <row r="44752" spans="1:1">
      <c r="A44752" s="234"/>
    </row>
    <row r="44753" spans="1:1">
      <c r="A44753" s="234"/>
    </row>
    <row r="44754" spans="1:1">
      <c r="A44754" s="234"/>
    </row>
    <row r="44755" spans="1:1">
      <c r="A44755" s="234"/>
    </row>
    <row r="44756" spans="1:1">
      <c r="A44756" s="234"/>
    </row>
    <row r="44757" spans="1:1">
      <c r="A44757" s="234"/>
    </row>
    <row r="44758" spans="1:1">
      <c r="A44758" s="234"/>
    </row>
    <row r="44759" spans="1:1">
      <c r="A44759" s="234"/>
    </row>
    <row r="44760" spans="1:1">
      <c r="A44760" s="234"/>
    </row>
    <row r="44761" spans="1:1">
      <c r="A44761" s="234"/>
    </row>
    <row r="44762" spans="1:1">
      <c r="A44762" s="234"/>
    </row>
    <row r="44763" spans="1:1">
      <c r="A44763" s="234"/>
    </row>
    <row r="44764" spans="1:1">
      <c r="A44764" s="234"/>
    </row>
    <row r="44765" spans="1:1">
      <c r="A44765" s="234"/>
    </row>
    <row r="44766" spans="1:1">
      <c r="A44766" s="234"/>
    </row>
    <row r="44767" spans="1:1">
      <c r="A44767" s="234"/>
    </row>
    <row r="44768" spans="1:1">
      <c r="A44768" s="234"/>
    </row>
    <row r="44769" spans="1:1">
      <c r="A44769" s="234"/>
    </row>
    <row r="44770" spans="1:1">
      <c r="A44770" s="234"/>
    </row>
    <row r="44771" spans="1:1">
      <c r="A44771" s="234"/>
    </row>
    <row r="44772" spans="1:1">
      <c r="A44772" s="234"/>
    </row>
    <row r="44773" spans="1:1">
      <c r="A44773" s="234"/>
    </row>
    <row r="44774" spans="1:1">
      <c r="A44774" s="234"/>
    </row>
    <row r="44775" spans="1:1">
      <c r="A44775" s="234"/>
    </row>
    <row r="44776" spans="1:1">
      <c r="A44776" s="234"/>
    </row>
    <row r="44777" spans="1:1">
      <c r="A44777" s="234"/>
    </row>
    <row r="44778" spans="1:1">
      <c r="A44778" s="234"/>
    </row>
    <row r="44779" spans="1:1">
      <c r="A44779" s="234"/>
    </row>
    <row r="44780" spans="1:1">
      <c r="A44780" s="234"/>
    </row>
    <row r="44781" spans="1:1">
      <c r="A44781" s="234"/>
    </row>
    <row r="44782" spans="1:1">
      <c r="A44782" s="234"/>
    </row>
    <row r="44783" spans="1:1">
      <c r="A44783" s="234"/>
    </row>
    <row r="44784" spans="1:1">
      <c r="A44784" s="234"/>
    </row>
    <row r="44785" spans="1:1">
      <c r="A44785" s="234"/>
    </row>
    <row r="44786" spans="1:1">
      <c r="A44786" s="234"/>
    </row>
    <row r="44787" spans="1:1">
      <c r="A44787" s="234"/>
    </row>
    <row r="44788" spans="1:1">
      <c r="A44788" s="234"/>
    </row>
    <row r="44789" spans="1:1">
      <c r="A44789" s="234"/>
    </row>
    <row r="44790" spans="1:1">
      <c r="A44790" s="234"/>
    </row>
    <row r="44791" spans="1:1">
      <c r="A44791" s="234"/>
    </row>
    <row r="44792" spans="1:1">
      <c r="A44792" s="234"/>
    </row>
    <row r="44793" spans="1:1">
      <c r="A44793" s="234"/>
    </row>
    <row r="44794" spans="1:1">
      <c r="A44794" s="234"/>
    </row>
    <row r="44795" spans="1:1">
      <c r="A44795" s="234"/>
    </row>
    <row r="44796" spans="1:1">
      <c r="A44796" s="234"/>
    </row>
    <row r="44797" spans="1:1">
      <c r="A44797" s="234"/>
    </row>
    <row r="44798" spans="1:1">
      <c r="A44798" s="234"/>
    </row>
    <row r="44799" spans="1:1">
      <c r="A44799" s="234"/>
    </row>
    <row r="44800" spans="1:1">
      <c r="A44800" s="234"/>
    </row>
    <row r="44801" spans="1:1">
      <c r="A44801" s="234"/>
    </row>
    <row r="44802" spans="1:1">
      <c r="A44802" s="234"/>
    </row>
    <row r="44803" spans="1:1">
      <c r="A44803" s="234"/>
    </row>
    <row r="44804" spans="1:1">
      <c r="A44804" s="234"/>
    </row>
    <row r="44805" spans="1:1">
      <c r="A44805" s="234"/>
    </row>
    <row r="44806" spans="1:1">
      <c r="A44806" s="234"/>
    </row>
    <row r="44807" spans="1:1">
      <c r="A44807" s="234"/>
    </row>
    <row r="44808" spans="1:1">
      <c r="A44808" s="234"/>
    </row>
    <row r="44809" spans="1:1">
      <c r="A44809" s="234"/>
    </row>
    <row r="44810" spans="1:1">
      <c r="A44810" s="234"/>
    </row>
    <row r="44811" spans="1:1">
      <c r="A44811" s="234"/>
    </row>
    <row r="44812" spans="1:1">
      <c r="A44812" s="234"/>
    </row>
    <row r="44813" spans="1:1">
      <c r="A44813" s="234"/>
    </row>
    <row r="44814" spans="1:1">
      <c r="A44814" s="234"/>
    </row>
    <row r="44815" spans="1:1">
      <c r="A44815" s="234"/>
    </row>
    <row r="44816" spans="1:1">
      <c r="A44816" s="234"/>
    </row>
    <row r="44817" spans="1:1">
      <c r="A44817" s="234"/>
    </row>
    <row r="44818" spans="1:1">
      <c r="A44818" s="234"/>
    </row>
    <row r="44819" spans="1:1">
      <c r="A44819" s="234"/>
    </row>
    <row r="44820" spans="1:1">
      <c r="A44820" s="234"/>
    </row>
    <row r="44821" spans="1:1">
      <c r="A44821" s="234"/>
    </row>
    <row r="44822" spans="1:1">
      <c r="A44822" s="234"/>
    </row>
    <row r="44823" spans="1:1">
      <c r="A44823" s="234"/>
    </row>
    <row r="44824" spans="1:1">
      <c r="A44824" s="234"/>
    </row>
    <row r="44825" spans="1:1">
      <c r="A44825" s="234"/>
    </row>
    <row r="44826" spans="1:1">
      <c r="A44826" s="234"/>
    </row>
    <row r="44827" spans="1:1">
      <c r="A44827" s="234"/>
    </row>
    <row r="44828" spans="1:1">
      <c r="A44828" s="234"/>
    </row>
    <row r="44829" spans="1:1">
      <c r="A44829" s="234"/>
    </row>
    <row r="44830" spans="1:1">
      <c r="A44830" s="234"/>
    </row>
    <row r="44831" spans="1:1">
      <c r="A44831" s="234"/>
    </row>
    <row r="44832" spans="1:1">
      <c r="A44832" s="234"/>
    </row>
    <row r="44833" spans="1:1">
      <c r="A44833" s="234"/>
    </row>
    <row r="44834" spans="1:1">
      <c r="A44834" s="234"/>
    </row>
    <row r="44835" spans="1:1">
      <c r="A44835" s="234"/>
    </row>
    <row r="44836" spans="1:1">
      <c r="A44836" s="234"/>
    </row>
    <row r="44837" spans="1:1">
      <c r="A44837" s="234"/>
    </row>
    <row r="44838" spans="1:1">
      <c r="A44838" s="234"/>
    </row>
    <row r="44839" spans="1:1">
      <c r="A44839" s="234"/>
    </row>
    <row r="44840" spans="1:1">
      <c r="A44840" s="234"/>
    </row>
    <row r="44841" spans="1:1">
      <c r="A44841" s="234"/>
    </row>
    <row r="44842" spans="1:1">
      <c r="A44842" s="234"/>
    </row>
    <row r="44843" spans="1:1">
      <c r="A44843" s="234"/>
    </row>
    <row r="44844" spans="1:1">
      <c r="A44844" s="234"/>
    </row>
    <row r="44845" spans="1:1">
      <c r="A44845" s="234"/>
    </row>
    <row r="44846" spans="1:1">
      <c r="A44846" s="234"/>
    </row>
    <row r="44847" spans="1:1">
      <c r="A44847" s="234"/>
    </row>
    <row r="44848" spans="1:1">
      <c r="A44848" s="234"/>
    </row>
    <row r="44849" spans="1:1">
      <c r="A44849" s="234"/>
    </row>
    <row r="44850" spans="1:1">
      <c r="A44850" s="234"/>
    </row>
    <row r="44851" spans="1:1">
      <c r="A44851" s="234"/>
    </row>
    <row r="44852" spans="1:1">
      <c r="A44852" s="234"/>
    </row>
    <row r="44853" spans="1:1">
      <c r="A44853" s="234"/>
    </row>
    <row r="44854" spans="1:1">
      <c r="A44854" s="234"/>
    </row>
    <row r="44855" spans="1:1">
      <c r="A44855" s="234"/>
    </row>
    <row r="44856" spans="1:1">
      <c r="A44856" s="234"/>
    </row>
    <row r="44857" spans="1:1">
      <c r="A44857" s="234"/>
    </row>
    <row r="44858" spans="1:1">
      <c r="A44858" s="234"/>
    </row>
    <row r="44859" spans="1:1">
      <c r="A44859" s="234"/>
    </row>
    <row r="44860" spans="1:1">
      <c r="A44860" s="234"/>
    </row>
    <row r="44861" spans="1:1">
      <c r="A44861" s="234"/>
    </row>
    <row r="44862" spans="1:1">
      <c r="A44862" s="234"/>
    </row>
    <row r="44863" spans="1:1">
      <c r="A44863" s="234"/>
    </row>
    <row r="44864" spans="1:1">
      <c r="A44864" s="234"/>
    </row>
    <row r="44865" spans="1:1">
      <c r="A44865" s="234"/>
    </row>
    <row r="44866" spans="1:1">
      <c r="A44866" s="234"/>
    </row>
    <row r="44867" spans="1:1">
      <c r="A44867" s="234"/>
    </row>
    <row r="44868" spans="1:1">
      <c r="A44868" s="234"/>
    </row>
    <row r="44869" spans="1:1">
      <c r="A44869" s="234"/>
    </row>
    <row r="44870" spans="1:1">
      <c r="A44870" s="234"/>
    </row>
    <row r="44871" spans="1:1">
      <c r="A44871" s="234"/>
    </row>
    <row r="44872" spans="1:1">
      <c r="A44872" s="234"/>
    </row>
    <row r="44873" spans="1:1">
      <c r="A44873" s="234"/>
    </row>
    <row r="44874" spans="1:1">
      <c r="A44874" s="234"/>
    </row>
    <row r="44875" spans="1:1">
      <c r="A44875" s="234"/>
    </row>
    <row r="44876" spans="1:1">
      <c r="A44876" s="234"/>
    </row>
    <row r="44877" spans="1:1">
      <c r="A44877" s="234"/>
    </row>
    <row r="44878" spans="1:1">
      <c r="A44878" s="234"/>
    </row>
    <row r="44879" spans="1:1">
      <c r="A44879" s="234"/>
    </row>
    <row r="44880" spans="1:1">
      <c r="A44880" s="234"/>
    </row>
    <row r="44881" spans="1:1">
      <c r="A44881" s="234"/>
    </row>
    <row r="44882" spans="1:1">
      <c r="A44882" s="234"/>
    </row>
    <row r="44883" spans="1:1">
      <c r="A44883" s="234"/>
    </row>
    <row r="44884" spans="1:1">
      <c r="A44884" s="234"/>
    </row>
    <row r="44885" spans="1:1">
      <c r="A44885" s="234"/>
    </row>
    <row r="44886" spans="1:1">
      <c r="A44886" s="234"/>
    </row>
    <row r="44887" spans="1:1">
      <c r="A44887" s="234"/>
    </row>
    <row r="44888" spans="1:1">
      <c r="A44888" s="234"/>
    </row>
    <row r="44889" spans="1:1">
      <c r="A44889" s="234"/>
    </row>
    <row r="44890" spans="1:1">
      <c r="A44890" s="234"/>
    </row>
    <row r="44891" spans="1:1">
      <c r="A44891" s="234"/>
    </row>
    <row r="44892" spans="1:1">
      <c r="A44892" s="234"/>
    </row>
    <row r="44893" spans="1:1">
      <c r="A44893" s="234"/>
    </row>
    <row r="44894" spans="1:1">
      <c r="A44894" s="234"/>
    </row>
    <row r="44895" spans="1:1">
      <c r="A44895" s="234"/>
    </row>
    <row r="44896" spans="1:1">
      <c r="A44896" s="234"/>
    </row>
    <row r="44897" spans="1:1">
      <c r="A44897" s="234"/>
    </row>
    <row r="44898" spans="1:1">
      <c r="A44898" s="234"/>
    </row>
    <row r="44899" spans="1:1">
      <c r="A44899" s="234"/>
    </row>
    <row r="44900" spans="1:1">
      <c r="A44900" s="234"/>
    </row>
    <row r="44901" spans="1:1">
      <c r="A44901" s="234"/>
    </row>
    <row r="44902" spans="1:1">
      <c r="A44902" s="234"/>
    </row>
    <row r="44903" spans="1:1">
      <c r="A44903" s="234"/>
    </row>
    <row r="44904" spans="1:1">
      <c r="A44904" s="234"/>
    </row>
    <row r="44905" spans="1:1">
      <c r="A44905" s="234"/>
    </row>
    <row r="44906" spans="1:1">
      <c r="A44906" s="234"/>
    </row>
    <row r="44907" spans="1:1">
      <c r="A44907" s="234"/>
    </row>
    <row r="44908" spans="1:1">
      <c r="A44908" s="234"/>
    </row>
    <row r="44909" spans="1:1">
      <c r="A44909" s="234"/>
    </row>
    <row r="44910" spans="1:1">
      <c r="A44910" s="234"/>
    </row>
    <row r="44911" spans="1:1">
      <c r="A44911" s="234"/>
    </row>
    <row r="44912" spans="1:1">
      <c r="A44912" s="234"/>
    </row>
    <row r="44913" spans="1:1">
      <c r="A44913" s="234"/>
    </row>
    <row r="44914" spans="1:1">
      <c r="A44914" s="234"/>
    </row>
    <row r="44915" spans="1:1">
      <c r="A44915" s="234"/>
    </row>
    <row r="44916" spans="1:1">
      <c r="A44916" s="234"/>
    </row>
    <row r="44917" spans="1:1">
      <c r="A44917" s="234"/>
    </row>
    <row r="44918" spans="1:1">
      <c r="A44918" s="234"/>
    </row>
    <row r="44919" spans="1:1">
      <c r="A44919" s="234"/>
    </row>
    <row r="44920" spans="1:1">
      <c r="A44920" s="234"/>
    </row>
    <row r="44921" spans="1:1">
      <c r="A44921" s="234"/>
    </row>
    <row r="44922" spans="1:1">
      <c r="A44922" s="234"/>
    </row>
    <row r="44923" spans="1:1">
      <c r="A44923" s="234"/>
    </row>
    <row r="44924" spans="1:1">
      <c r="A44924" s="234"/>
    </row>
    <row r="44925" spans="1:1">
      <c r="A44925" s="234"/>
    </row>
    <row r="44926" spans="1:1">
      <c r="A44926" s="234"/>
    </row>
    <row r="44927" spans="1:1">
      <c r="A44927" s="234"/>
    </row>
    <row r="44928" spans="1:1">
      <c r="A44928" s="234"/>
    </row>
    <row r="44929" spans="1:1">
      <c r="A44929" s="234"/>
    </row>
    <row r="44930" spans="1:1">
      <c r="A44930" s="234"/>
    </row>
    <row r="44931" spans="1:1">
      <c r="A44931" s="234"/>
    </row>
    <row r="44932" spans="1:1">
      <c r="A44932" s="234"/>
    </row>
    <row r="44933" spans="1:1">
      <c r="A44933" s="234"/>
    </row>
    <row r="44934" spans="1:1">
      <c r="A44934" s="234"/>
    </row>
    <row r="44935" spans="1:1">
      <c r="A44935" s="234"/>
    </row>
    <row r="44936" spans="1:1">
      <c r="A44936" s="234"/>
    </row>
    <row r="44937" spans="1:1">
      <c r="A44937" s="234"/>
    </row>
    <row r="44938" spans="1:1">
      <c r="A44938" s="234"/>
    </row>
    <row r="44939" spans="1:1">
      <c r="A44939" s="234"/>
    </row>
    <row r="44940" spans="1:1">
      <c r="A44940" s="234"/>
    </row>
    <row r="44941" spans="1:1">
      <c r="A44941" s="234"/>
    </row>
    <row r="44942" spans="1:1">
      <c r="A44942" s="234"/>
    </row>
    <row r="44943" spans="1:1">
      <c r="A44943" s="234"/>
    </row>
    <row r="44944" spans="1:1">
      <c r="A44944" s="234"/>
    </row>
    <row r="44945" spans="1:1">
      <c r="A44945" s="234"/>
    </row>
    <row r="44946" spans="1:1">
      <c r="A44946" s="234"/>
    </row>
    <row r="44947" spans="1:1">
      <c r="A44947" s="234"/>
    </row>
    <row r="44948" spans="1:1">
      <c r="A44948" s="234"/>
    </row>
    <row r="44949" spans="1:1">
      <c r="A44949" s="234"/>
    </row>
    <row r="44950" spans="1:1">
      <c r="A44950" s="234"/>
    </row>
    <row r="44951" spans="1:1">
      <c r="A44951" s="234"/>
    </row>
    <row r="44952" spans="1:1">
      <c r="A44952" s="234"/>
    </row>
    <row r="44953" spans="1:1">
      <c r="A44953" s="234"/>
    </row>
    <row r="44954" spans="1:1">
      <c r="A44954" s="234"/>
    </row>
    <row r="44955" spans="1:1">
      <c r="A44955" s="234"/>
    </row>
    <row r="44956" spans="1:1">
      <c r="A44956" s="234"/>
    </row>
    <row r="44957" spans="1:1">
      <c r="A44957" s="234"/>
    </row>
    <row r="44958" spans="1:1">
      <c r="A44958" s="234"/>
    </row>
    <row r="44959" spans="1:1">
      <c r="A44959" s="234"/>
    </row>
    <row r="44960" spans="1:1">
      <c r="A44960" s="234"/>
    </row>
    <row r="44961" spans="1:1">
      <c r="A44961" s="234"/>
    </row>
    <row r="44962" spans="1:1">
      <c r="A44962" s="234"/>
    </row>
    <row r="44963" spans="1:1">
      <c r="A44963" s="234"/>
    </row>
    <row r="44964" spans="1:1">
      <c r="A44964" s="234"/>
    </row>
    <row r="44965" spans="1:1">
      <c r="A44965" s="234"/>
    </row>
    <row r="44966" spans="1:1">
      <c r="A44966" s="234"/>
    </row>
    <row r="44967" spans="1:1">
      <c r="A44967" s="234"/>
    </row>
    <row r="44968" spans="1:1">
      <c r="A44968" s="234"/>
    </row>
    <row r="44969" spans="1:1">
      <c r="A44969" s="234"/>
    </row>
    <row r="44970" spans="1:1">
      <c r="A44970" s="234"/>
    </row>
    <row r="44971" spans="1:1">
      <c r="A44971" s="234"/>
    </row>
    <row r="44972" spans="1:1">
      <c r="A44972" s="234"/>
    </row>
    <row r="44973" spans="1:1">
      <c r="A44973" s="234"/>
    </row>
    <row r="44974" spans="1:1">
      <c r="A44974" s="234"/>
    </row>
    <row r="44975" spans="1:1">
      <c r="A44975" s="234"/>
    </row>
    <row r="44976" spans="1:1">
      <c r="A44976" s="234"/>
    </row>
    <row r="44977" spans="1:1">
      <c r="A44977" s="234"/>
    </row>
    <row r="44978" spans="1:1">
      <c r="A44978" s="234"/>
    </row>
    <row r="44979" spans="1:1">
      <c r="A44979" s="234"/>
    </row>
    <row r="44980" spans="1:1">
      <c r="A44980" s="234"/>
    </row>
    <row r="44981" spans="1:1">
      <c r="A44981" s="234"/>
    </row>
    <row r="44982" spans="1:1">
      <c r="A44982" s="234"/>
    </row>
    <row r="44983" spans="1:1">
      <c r="A44983" s="234"/>
    </row>
    <row r="44984" spans="1:1">
      <c r="A44984" s="234"/>
    </row>
    <row r="44985" spans="1:1">
      <c r="A44985" s="234"/>
    </row>
    <row r="44986" spans="1:1">
      <c r="A44986" s="234"/>
    </row>
    <row r="44987" spans="1:1">
      <c r="A44987" s="234"/>
    </row>
    <row r="44988" spans="1:1">
      <c r="A44988" s="234"/>
    </row>
    <row r="44989" spans="1:1">
      <c r="A44989" s="234"/>
    </row>
    <row r="44990" spans="1:1">
      <c r="A44990" s="234"/>
    </row>
    <row r="44991" spans="1:1">
      <c r="A44991" s="234"/>
    </row>
    <row r="44992" spans="1:1">
      <c r="A44992" s="234"/>
    </row>
    <row r="44993" spans="1:1">
      <c r="A44993" s="234"/>
    </row>
    <row r="44994" spans="1:1">
      <c r="A44994" s="234"/>
    </row>
    <row r="44995" spans="1:1">
      <c r="A44995" s="234"/>
    </row>
    <row r="44996" spans="1:1">
      <c r="A44996" s="234"/>
    </row>
    <row r="44997" spans="1:1">
      <c r="A44997" s="234"/>
    </row>
    <row r="44998" spans="1:1">
      <c r="A44998" s="234"/>
    </row>
    <row r="44999" spans="1:1">
      <c r="A44999" s="234"/>
    </row>
    <row r="45000" spans="1:1">
      <c r="A45000" s="234"/>
    </row>
    <row r="45001" spans="1:1">
      <c r="A45001" s="234"/>
    </row>
    <row r="45002" spans="1:1">
      <c r="A45002" s="234"/>
    </row>
    <row r="45003" spans="1:1">
      <c r="A45003" s="234"/>
    </row>
    <row r="45004" spans="1:1">
      <c r="A45004" s="234"/>
    </row>
    <row r="45005" spans="1:1">
      <c r="A45005" s="234"/>
    </row>
    <row r="45006" spans="1:1">
      <c r="A45006" s="234"/>
    </row>
    <row r="45007" spans="1:1">
      <c r="A45007" s="234"/>
    </row>
    <row r="45008" spans="1:1">
      <c r="A45008" s="234"/>
    </row>
    <row r="45009" spans="1:1">
      <c r="A45009" s="234"/>
    </row>
    <row r="45010" spans="1:1">
      <c r="A45010" s="234"/>
    </row>
    <row r="45011" spans="1:1">
      <c r="A45011" s="234"/>
    </row>
    <row r="45012" spans="1:1">
      <c r="A45012" s="234"/>
    </row>
    <row r="45013" spans="1:1">
      <c r="A45013" s="234"/>
    </row>
    <row r="45014" spans="1:1">
      <c r="A45014" s="234"/>
    </row>
    <row r="45015" spans="1:1">
      <c r="A45015" s="234"/>
    </row>
    <row r="45016" spans="1:1">
      <c r="A45016" s="234"/>
    </row>
    <row r="45017" spans="1:1">
      <c r="A45017" s="234"/>
    </row>
    <row r="45018" spans="1:1">
      <c r="A45018" s="234"/>
    </row>
    <row r="45019" spans="1:1">
      <c r="A45019" s="234"/>
    </row>
    <row r="45020" spans="1:1">
      <c r="A45020" s="234"/>
    </row>
    <row r="45021" spans="1:1">
      <c r="A45021" s="234"/>
    </row>
    <row r="45022" spans="1:1">
      <c r="A45022" s="234"/>
    </row>
    <row r="45023" spans="1:1">
      <c r="A45023" s="234"/>
    </row>
    <row r="45024" spans="1:1">
      <c r="A45024" s="234"/>
    </row>
    <row r="45025" spans="1:1">
      <c r="A45025" s="234"/>
    </row>
    <row r="45026" spans="1:1">
      <c r="A45026" s="234"/>
    </row>
    <row r="45027" spans="1:1">
      <c r="A45027" s="234"/>
    </row>
    <row r="45028" spans="1:1">
      <c r="A45028" s="234"/>
    </row>
    <row r="45029" spans="1:1">
      <c r="A45029" s="234"/>
    </row>
    <row r="45030" spans="1:1">
      <c r="A45030" s="234"/>
    </row>
    <row r="45031" spans="1:1">
      <c r="A45031" s="234"/>
    </row>
    <row r="45032" spans="1:1">
      <c r="A45032" s="234"/>
    </row>
    <row r="45033" spans="1:1">
      <c r="A45033" s="234"/>
    </row>
    <row r="45034" spans="1:1">
      <c r="A45034" s="234"/>
    </row>
    <row r="45035" spans="1:1">
      <c r="A45035" s="234"/>
    </row>
    <row r="45036" spans="1:1">
      <c r="A45036" s="234"/>
    </row>
    <row r="45037" spans="1:1">
      <c r="A45037" s="234"/>
    </row>
    <row r="45038" spans="1:1">
      <c r="A45038" s="234"/>
    </row>
    <row r="45039" spans="1:1">
      <c r="A45039" s="234"/>
    </row>
    <row r="45040" spans="1:1">
      <c r="A45040" s="234"/>
    </row>
    <row r="45041" spans="1:1">
      <c r="A45041" s="234"/>
    </row>
    <row r="45042" spans="1:1">
      <c r="A45042" s="234"/>
    </row>
    <row r="45043" spans="1:1">
      <c r="A45043" s="234"/>
    </row>
    <row r="45044" spans="1:1">
      <c r="A45044" s="234"/>
    </row>
    <row r="45045" spans="1:1">
      <c r="A45045" s="234"/>
    </row>
    <row r="45046" spans="1:1">
      <c r="A45046" s="234"/>
    </row>
    <row r="45047" spans="1:1">
      <c r="A45047" s="234"/>
    </row>
    <row r="45048" spans="1:1">
      <c r="A45048" s="234"/>
    </row>
    <row r="45049" spans="1:1">
      <c r="A45049" s="234"/>
    </row>
    <row r="45050" spans="1:1">
      <c r="A45050" s="234"/>
    </row>
    <row r="45051" spans="1:1">
      <c r="A45051" s="234"/>
    </row>
    <row r="45052" spans="1:1">
      <c r="A45052" s="234"/>
    </row>
    <row r="45053" spans="1:1">
      <c r="A45053" s="234"/>
    </row>
    <row r="45054" spans="1:1">
      <c r="A45054" s="234"/>
    </row>
    <row r="45055" spans="1:1">
      <c r="A45055" s="234"/>
    </row>
    <row r="45056" spans="1:1">
      <c r="A45056" s="234"/>
    </row>
    <row r="45057" spans="1:1">
      <c r="A45057" s="234"/>
    </row>
    <row r="45058" spans="1:1">
      <c r="A45058" s="234"/>
    </row>
    <row r="45059" spans="1:1">
      <c r="A45059" s="234"/>
    </row>
    <row r="45060" spans="1:1">
      <c r="A45060" s="234"/>
    </row>
    <row r="45061" spans="1:1">
      <c r="A45061" s="234"/>
    </row>
    <row r="45062" spans="1:1">
      <c r="A45062" s="234"/>
    </row>
    <row r="45063" spans="1:1">
      <c r="A45063" s="234"/>
    </row>
    <row r="45064" spans="1:1">
      <c r="A45064" s="234"/>
    </row>
    <row r="45065" spans="1:1">
      <c r="A45065" s="234"/>
    </row>
    <row r="45066" spans="1:1">
      <c r="A45066" s="234"/>
    </row>
    <row r="45067" spans="1:1">
      <c r="A45067" s="234"/>
    </row>
    <row r="45068" spans="1:1">
      <c r="A45068" s="234"/>
    </row>
    <row r="45069" spans="1:1">
      <c r="A45069" s="234"/>
    </row>
    <row r="45070" spans="1:1">
      <c r="A45070" s="234"/>
    </row>
    <row r="45071" spans="1:1">
      <c r="A45071" s="234"/>
    </row>
    <row r="45072" spans="1:1">
      <c r="A45072" s="234"/>
    </row>
    <row r="45073" spans="1:1">
      <c r="A45073" s="234"/>
    </row>
    <row r="45074" spans="1:1">
      <c r="A45074" s="234"/>
    </row>
    <row r="45075" spans="1:1">
      <c r="A45075" s="234"/>
    </row>
    <row r="45076" spans="1:1">
      <c r="A45076" s="234"/>
    </row>
    <row r="45077" spans="1:1">
      <c r="A45077" s="234"/>
    </row>
    <row r="45078" spans="1:1">
      <c r="A45078" s="234"/>
    </row>
    <row r="45079" spans="1:1">
      <c r="A45079" s="234"/>
    </row>
    <row r="45080" spans="1:1">
      <c r="A45080" s="234"/>
    </row>
    <row r="45081" spans="1:1">
      <c r="A45081" s="234"/>
    </row>
    <row r="45082" spans="1:1">
      <c r="A45082" s="234"/>
    </row>
    <row r="45083" spans="1:1">
      <c r="A45083" s="234"/>
    </row>
    <row r="45084" spans="1:1">
      <c r="A45084" s="234"/>
    </row>
    <row r="45085" spans="1:1">
      <c r="A45085" s="234"/>
    </row>
    <row r="45086" spans="1:1">
      <c r="A45086" s="234"/>
    </row>
    <row r="45087" spans="1:1">
      <c r="A45087" s="234"/>
    </row>
    <row r="45088" spans="1:1">
      <c r="A45088" s="234"/>
    </row>
    <row r="45089" spans="1:1">
      <c r="A45089" s="234"/>
    </row>
    <row r="45090" spans="1:1">
      <c r="A45090" s="234"/>
    </row>
    <row r="45091" spans="1:1">
      <c r="A45091" s="234"/>
    </row>
    <row r="45092" spans="1:1">
      <c r="A45092" s="234"/>
    </row>
    <row r="45093" spans="1:1">
      <c r="A45093" s="234"/>
    </row>
    <row r="45094" spans="1:1">
      <c r="A45094" s="234"/>
    </row>
    <row r="45095" spans="1:1">
      <c r="A45095" s="234"/>
    </row>
    <row r="45096" spans="1:1">
      <c r="A45096" s="234"/>
    </row>
    <row r="45097" spans="1:1">
      <c r="A45097" s="234"/>
    </row>
    <row r="45098" spans="1:1">
      <c r="A45098" s="234"/>
    </row>
    <row r="45099" spans="1:1">
      <c r="A45099" s="234"/>
    </row>
    <row r="45100" spans="1:1">
      <c r="A45100" s="234"/>
    </row>
    <row r="45101" spans="1:1">
      <c r="A45101" s="234"/>
    </row>
    <row r="45102" spans="1:1">
      <c r="A45102" s="234"/>
    </row>
    <row r="45103" spans="1:1">
      <c r="A45103" s="234"/>
    </row>
    <row r="45104" spans="1:1">
      <c r="A45104" s="234"/>
    </row>
    <row r="45105" spans="1:1">
      <c r="A45105" s="234"/>
    </row>
    <row r="45106" spans="1:1">
      <c r="A45106" s="234"/>
    </row>
    <row r="45107" spans="1:1">
      <c r="A45107" s="234"/>
    </row>
    <row r="45108" spans="1:1">
      <c r="A45108" s="234"/>
    </row>
    <row r="45109" spans="1:1">
      <c r="A45109" s="234"/>
    </row>
    <row r="45110" spans="1:1">
      <c r="A45110" s="234"/>
    </row>
    <row r="45111" spans="1:1">
      <c r="A45111" s="234"/>
    </row>
    <row r="45112" spans="1:1">
      <c r="A45112" s="234"/>
    </row>
    <row r="45113" spans="1:1">
      <c r="A45113" s="234"/>
    </row>
    <row r="45114" spans="1:1">
      <c r="A45114" s="234"/>
    </row>
    <row r="45115" spans="1:1">
      <c r="A45115" s="234"/>
    </row>
    <row r="45116" spans="1:1">
      <c r="A45116" s="234"/>
    </row>
    <row r="45117" spans="1:1">
      <c r="A45117" s="234"/>
    </row>
    <row r="45118" spans="1:1">
      <c r="A45118" s="234"/>
    </row>
    <row r="45119" spans="1:1">
      <c r="A45119" s="234"/>
    </row>
    <row r="45120" spans="1:1">
      <c r="A45120" s="234"/>
    </row>
    <row r="45121" spans="1:1">
      <c r="A45121" s="234"/>
    </row>
    <row r="45122" spans="1:1">
      <c r="A45122" s="234"/>
    </row>
    <row r="45123" spans="1:1">
      <c r="A45123" s="234"/>
    </row>
    <row r="45124" spans="1:1">
      <c r="A45124" s="234"/>
    </row>
    <row r="45125" spans="1:1">
      <c r="A45125" s="234"/>
    </row>
    <row r="45126" spans="1:1">
      <c r="A45126" s="234"/>
    </row>
    <row r="45127" spans="1:1">
      <c r="A45127" s="234"/>
    </row>
    <row r="45128" spans="1:1">
      <c r="A45128" s="234"/>
    </row>
    <row r="45129" spans="1:1">
      <c r="A45129" s="234"/>
    </row>
    <row r="45130" spans="1:1">
      <c r="A45130" s="234"/>
    </row>
    <row r="45131" spans="1:1">
      <c r="A45131" s="234"/>
    </row>
    <row r="45132" spans="1:1">
      <c r="A45132" s="234"/>
    </row>
    <row r="45133" spans="1:1">
      <c r="A45133" s="234"/>
    </row>
    <row r="45134" spans="1:1">
      <c r="A45134" s="234"/>
    </row>
    <row r="45135" spans="1:1">
      <c r="A45135" s="234"/>
    </row>
    <row r="45136" spans="1:1">
      <c r="A45136" s="234"/>
    </row>
    <row r="45137" spans="1:1">
      <c r="A45137" s="234"/>
    </row>
    <row r="45138" spans="1:1">
      <c r="A45138" s="234"/>
    </row>
    <row r="45139" spans="1:1">
      <c r="A45139" s="234"/>
    </row>
    <row r="45140" spans="1:1">
      <c r="A45140" s="234"/>
    </row>
    <row r="45141" spans="1:1">
      <c r="A45141" s="234"/>
    </row>
    <row r="45142" spans="1:1">
      <c r="A45142" s="234"/>
    </row>
    <row r="45143" spans="1:1">
      <c r="A45143" s="234"/>
    </row>
    <row r="45144" spans="1:1">
      <c r="A45144" s="234"/>
    </row>
    <row r="45145" spans="1:1">
      <c r="A45145" s="234"/>
    </row>
    <row r="45146" spans="1:1">
      <c r="A45146" s="234"/>
    </row>
    <row r="45147" spans="1:1">
      <c r="A45147" s="234"/>
    </row>
    <row r="45148" spans="1:1">
      <c r="A45148" s="234"/>
    </row>
    <row r="45149" spans="1:1">
      <c r="A45149" s="234"/>
    </row>
    <row r="45150" spans="1:1">
      <c r="A45150" s="234"/>
    </row>
    <row r="45151" spans="1:1">
      <c r="A45151" s="234"/>
    </row>
    <row r="45152" spans="1:1">
      <c r="A45152" s="234"/>
    </row>
    <row r="45153" spans="1:1">
      <c r="A45153" s="234"/>
    </row>
    <row r="45154" spans="1:1">
      <c r="A45154" s="234"/>
    </row>
    <row r="45155" spans="1:1">
      <c r="A45155" s="234"/>
    </row>
    <row r="45156" spans="1:1">
      <c r="A45156" s="234"/>
    </row>
    <row r="45157" spans="1:1">
      <c r="A45157" s="234"/>
    </row>
    <row r="45158" spans="1:1">
      <c r="A45158" s="234"/>
    </row>
    <row r="45159" spans="1:1">
      <c r="A45159" s="234"/>
    </row>
    <row r="45160" spans="1:1">
      <c r="A45160" s="234"/>
    </row>
    <row r="45161" spans="1:1">
      <c r="A45161" s="234"/>
    </row>
    <row r="45162" spans="1:1">
      <c r="A45162" s="234"/>
    </row>
    <row r="45163" spans="1:1">
      <c r="A45163" s="234"/>
    </row>
    <row r="45164" spans="1:1">
      <c r="A45164" s="234"/>
    </row>
    <row r="45165" spans="1:1">
      <c r="A45165" s="234"/>
    </row>
    <row r="45166" spans="1:1">
      <c r="A45166" s="234"/>
    </row>
    <row r="45167" spans="1:1">
      <c r="A45167" s="234"/>
    </row>
    <row r="45168" spans="1:1">
      <c r="A45168" s="234"/>
    </row>
    <row r="45169" spans="1:1">
      <c r="A45169" s="234"/>
    </row>
    <row r="45170" spans="1:1">
      <c r="A45170" s="234"/>
    </row>
    <row r="45171" spans="1:1">
      <c r="A45171" s="234"/>
    </row>
    <row r="45172" spans="1:1">
      <c r="A45172" s="234"/>
    </row>
    <row r="45173" spans="1:1">
      <c r="A45173" s="234"/>
    </row>
    <row r="45174" spans="1:1">
      <c r="A45174" s="234"/>
    </row>
    <row r="45175" spans="1:1">
      <c r="A45175" s="234"/>
    </row>
    <row r="45176" spans="1:1">
      <c r="A45176" s="234"/>
    </row>
    <row r="45177" spans="1:1">
      <c r="A45177" s="234"/>
    </row>
    <row r="45178" spans="1:1">
      <c r="A45178" s="234"/>
    </row>
    <row r="45179" spans="1:1">
      <c r="A45179" s="234"/>
    </row>
    <row r="45180" spans="1:1">
      <c r="A45180" s="234"/>
    </row>
    <row r="45181" spans="1:1">
      <c r="A45181" s="234"/>
    </row>
    <row r="45182" spans="1:1">
      <c r="A45182" s="234"/>
    </row>
    <row r="45183" spans="1:1">
      <c r="A45183" s="234"/>
    </row>
    <row r="45184" spans="1:1">
      <c r="A45184" s="234"/>
    </row>
    <row r="45185" spans="1:1">
      <c r="A45185" s="234"/>
    </row>
    <row r="45186" spans="1:1">
      <c r="A45186" s="234"/>
    </row>
    <row r="45187" spans="1:1">
      <c r="A45187" s="234"/>
    </row>
    <row r="45188" spans="1:1">
      <c r="A45188" s="234"/>
    </row>
    <row r="45189" spans="1:1">
      <c r="A45189" s="234"/>
    </row>
    <row r="45190" spans="1:1">
      <c r="A45190" s="234"/>
    </row>
    <row r="45191" spans="1:1">
      <c r="A45191" s="234"/>
    </row>
    <row r="45192" spans="1:1">
      <c r="A45192" s="234"/>
    </row>
    <row r="45193" spans="1:1">
      <c r="A45193" s="234"/>
    </row>
    <row r="45194" spans="1:1">
      <c r="A45194" s="234"/>
    </row>
    <row r="45195" spans="1:1">
      <c r="A45195" s="234"/>
    </row>
    <row r="45196" spans="1:1">
      <c r="A45196" s="234"/>
    </row>
    <row r="45197" spans="1:1">
      <c r="A45197" s="234"/>
    </row>
    <row r="45198" spans="1:1">
      <c r="A45198" s="234"/>
    </row>
    <row r="45199" spans="1:1">
      <c r="A45199" s="234"/>
    </row>
    <row r="45200" spans="1:1">
      <c r="A45200" s="234"/>
    </row>
    <row r="45201" spans="1:1">
      <c r="A45201" s="234"/>
    </row>
    <row r="45202" spans="1:1">
      <c r="A45202" s="234"/>
    </row>
    <row r="45203" spans="1:1">
      <c r="A45203" s="234"/>
    </row>
    <row r="45204" spans="1:1">
      <c r="A45204" s="234"/>
    </row>
    <row r="45205" spans="1:1">
      <c r="A45205" s="234"/>
    </row>
    <row r="45206" spans="1:1">
      <c r="A45206" s="234"/>
    </row>
    <row r="45207" spans="1:1">
      <c r="A45207" s="234"/>
    </row>
    <row r="45208" spans="1:1">
      <c r="A45208" s="234"/>
    </row>
    <row r="45209" spans="1:1">
      <c r="A45209" s="234"/>
    </row>
    <row r="45210" spans="1:1">
      <c r="A45210" s="234"/>
    </row>
    <row r="45211" spans="1:1">
      <c r="A45211" s="234"/>
    </row>
    <row r="45212" spans="1:1">
      <c r="A45212" s="234"/>
    </row>
    <row r="45213" spans="1:1">
      <c r="A45213" s="234"/>
    </row>
    <row r="45214" spans="1:1">
      <c r="A45214" s="234"/>
    </row>
    <row r="45215" spans="1:1">
      <c r="A45215" s="234"/>
    </row>
    <row r="45216" spans="1:1">
      <c r="A45216" s="234"/>
    </row>
    <row r="45217" spans="1:1">
      <c r="A45217" s="234"/>
    </row>
    <row r="45218" spans="1:1">
      <c r="A45218" s="234"/>
    </row>
    <row r="45219" spans="1:1">
      <c r="A45219" s="234"/>
    </row>
    <row r="45220" spans="1:1">
      <c r="A45220" s="234"/>
    </row>
    <row r="45221" spans="1:1">
      <c r="A45221" s="234"/>
    </row>
    <row r="45222" spans="1:1">
      <c r="A45222" s="234"/>
    </row>
    <row r="45223" spans="1:1">
      <c r="A45223" s="234"/>
    </row>
    <row r="45224" spans="1:1">
      <c r="A45224" s="234"/>
    </row>
    <row r="45225" spans="1:1">
      <c r="A45225" s="234"/>
    </row>
    <row r="45226" spans="1:1">
      <c r="A45226" s="234"/>
    </row>
    <row r="45227" spans="1:1">
      <c r="A45227" s="234"/>
    </row>
    <row r="45228" spans="1:1">
      <c r="A45228" s="234"/>
    </row>
    <row r="45229" spans="1:1">
      <c r="A45229" s="234"/>
    </row>
    <row r="45230" spans="1:1">
      <c r="A45230" s="234"/>
    </row>
    <row r="45231" spans="1:1">
      <c r="A45231" s="234"/>
    </row>
    <row r="45232" spans="1:1">
      <c r="A45232" s="234"/>
    </row>
    <row r="45233" spans="1:1">
      <c r="A45233" s="234"/>
    </row>
    <row r="45234" spans="1:1">
      <c r="A45234" s="234"/>
    </row>
    <row r="45235" spans="1:1">
      <c r="A45235" s="234"/>
    </row>
    <row r="45236" spans="1:1">
      <c r="A45236" s="234"/>
    </row>
    <row r="45237" spans="1:1">
      <c r="A45237" s="234"/>
    </row>
    <row r="45238" spans="1:1">
      <c r="A45238" s="234"/>
    </row>
    <row r="45239" spans="1:1">
      <c r="A45239" s="234"/>
    </row>
    <row r="45240" spans="1:1">
      <c r="A45240" s="234"/>
    </row>
    <row r="45241" spans="1:1">
      <c r="A45241" s="234"/>
    </row>
    <row r="45242" spans="1:1">
      <c r="A45242" s="234"/>
    </row>
    <row r="45243" spans="1:1">
      <c r="A45243" s="234"/>
    </row>
    <row r="45244" spans="1:1">
      <c r="A45244" s="234"/>
    </row>
    <row r="45245" spans="1:1">
      <c r="A45245" s="234"/>
    </row>
    <row r="45246" spans="1:1">
      <c r="A45246" s="234"/>
    </row>
    <row r="45247" spans="1:1">
      <c r="A45247" s="234"/>
    </row>
    <row r="45248" spans="1:1">
      <c r="A45248" s="234"/>
    </row>
    <row r="45249" spans="1:1">
      <c r="A45249" s="234"/>
    </row>
    <row r="45250" spans="1:1">
      <c r="A45250" s="234"/>
    </row>
    <row r="45251" spans="1:1">
      <c r="A45251" s="234"/>
    </row>
    <row r="45252" spans="1:1">
      <c r="A45252" s="234"/>
    </row>
    <row r="45253" spans="1:1">
      <c r="A45253" s="234"/>
    </row>
    <row r="45254" spans="1:1">
      <c r="A45254" s="234"/>
    </row>
    <row r="45255" spans="1:1">
      <c r="A45255" s="234"/>
    </row>
    <row r="45256" spans="1:1">
      <c r="A45256" s="234"/>
    </row>
    <row r="45257" spans="1:1">
      <c r="A45257" s="234"/>
    </row>
    <row r="45258" spans="1:1">
      <c r="A45258" s="234"/>
    </row>
    <row r="45259" spans="1:1">
      <c r="A45259" s="234"/>
    </row>
    <row r="45260" spans="1:1">
      <c r="A45260" s="234"/>
    </row>
    <row r="45261" spans="1:1">
      <c r="A45261" s="234"/>
    </row>
    <row r="45262" spans="1:1">
      <c r="A45262" s="234"/>
    </row>
    <row r="45263" spans="1:1">
      <c r="A45263" s="234"/>
    </row>
    <row r="45264" spans="1:1">
      <c r="A45264" s="234"/>
    </row>
    <row r="45265" spans="1:1">
      <c r="A45265" s="234"/>
    </row>
    <row r="45266" spans="1:1">
      <c r="A45266" s="234"/>
    </row>
    <row r="45267" spans="1:1">
      <c r="A45267" s="234"/>
    </row>
    <row r="45268" spans="1:1">
      <c r="A45268" s="234"/>
    </row>
    <row r="45269" spans="1:1">
      <c r="A45269" s="234"/>
    </row>
    <row r="45270" spans="1:1">
      <c r="A45270" s="234"/>
    </row>
    <row r="45271" spans="1:1">
      <c r="A45271" s="234"/>
    </row>
    <row r="45272" spans="1:1">
      <c r="A45272" s="234"/>
    </row>
    <row r="45273" spans="1:1">
      <c r="A45273" s="234"/>
    </row>
    <row r="45274" spans="1:1">
      <c r="A45274" s="234"/>
    </row>
    <row r="45275" spans="1:1">
      <c r="A45275" s="234"/>
    </row>
    <row r="45276" spans="1:1">
      <c r="A45276" s="234"/>
    </row>
    <row r="45277" spans="1:1">
      <c r="A45277" s="234"/>
    </row>
    <row r="45278" spans="1:1">
      <c r="A45278" s="234"/>
    </row>
    <row r="45279" spans="1:1">
      <c r="A45279" s="234"/>
    </row>
    <row r="45280" spans="1:1">
      <c r="A45280" s="234"/>
    </row>
    <row r="45281" spans="1:1">
      <c r="A45281" s="234"/>
    </row>
    <row r="45282" spans="1:1">
      <c r="A45282" s="234"/>
    </row>
    <row r="45283" spans="1:1">
      <c r="A45283" s="234"/>
    </row>
    <row r="45284" spans="1:1">
      <c r="A45284" s="234"/>
    </row>
    <row r="45285" spans="1:1">
      <c r="A45285" s="234"/>
    </row>
    <row r="45286" spans="1:1">
      <c r="A45286" s="234"/>
    </row>
    <row r="45287" spans="1:1">
      <c r="A45287" s="234"/>
    </row>
    <row r="45288" spans="1:1">
      <c r="A45288" s="234"/>
    </row>
    <row r="45289" spans="1:1">
      <c r="A45289" s="234"/>
    </row>
    <row r="45290" spans="1:1">
      <c r="A45290" s="234"/>
    </row>
    <row r="45291" spans="1:1">
      <c r="A45291" s="234"/>
    </row>
    <row r="45292" spans="1:1">
      <c r="A45292" s="234"/>
    </row>
    <row r="45293" spans="1:1">
      <c r="A45293" s="234"/>
    </row>
    <row r="45294" spans="1:1">
      <c r="A45294" s="234"/>
    </row>
    <row r="45295" spans="1:1">
      <c r="A45295" s="234"/>
    </row>
    <row r="45296" spans="1:1">
      <c r="A45296" s="234"/>
    </row>
    <row r="45297" spans="1:1">
      <c r="A45297" s="234"/>
    </row>
    <row r="45298" spans="1:1">
      <c r="A45298" s="234"/>
    </row>
    <row r="45299" spans="1:1">
      <c r="A45299" s="234"/>
    </row>
    <row r="45300" spans="1:1">
      <c r="A45300" s="234"/>
    </row>
    <row r="45301" spans="1:1">
      <c r="A45301" s="234"/>
    </row>
    <row r="45302" spans="1:1">
      <c r="A45302" s="234"/>
    </row>
    <row r="45303" spans="1:1">
      <c r="A45303" s="234"/>
    </row>
    <row r="45304" spans="1:1">
      <c r="A45304" s="234"/>
    </row>
    <row r="45305" spans="1:1">
      <c r="A45305" s="234"/>
    </row>
    <row r="45306" spans="1:1">
      <c r="A45306" s="234"/>
    </row>
    <row r="45307" spans="1:1">
      <c r="A45307" s="234"/>
    </row>
    <row r="45308" spans="1:1">
      <c r="A45308" s="234"/>
    </row>
    <row r="45309" spans="1:1">
      <c r="A45309" s="234"/>
    </row>
    <row r="45310" spans="1:1">
      <c r="A45310" s="234"/>
    </row>
    <row r="45311" spans="1:1">
      <c r="A45311" s="234"/>
    </row>
    <row r="45312" spans="1:1">
      <c r="A45312" s="234"/>
    </row>
    <row r="45313" spans="1:1">
      <c r="A45313" s="234"/>
    </row>
    <row r="45314" spans="1:1">
      <c r="A45314" s="234"/>
    </row>
    <row r="45315" spans="1:1">
      <c r="A45315" s="234"/>
    </row>
    <row r="45316" spans="1:1">
      <c r="A45316" s="234"/>
    </row>
    <row r="45317" spans="1:1">
      <c r="A45317" s="234"/>
    </row>
    <row r="45318" spans="1:1">
      <c r="A45318" s="234"/>
    </row>
    <row r="45319" spans="1:1">
      <c r="A45319" s="234"/>
    </row>
    <row r="45320" spans="1:1">
      <c r="A45320" s="234"/>
    </row>
    <row r="45321" spans="1:1">
      <c r="A45321" s="234"/>
    </row>
    <row r="45322" spans="1:1">
      <c r="A45322" s="234"/>
    </row>
    <row r="45323" spans="1:1">
      <c r="A45323" s="234"/>
    </row>
    <row r="45324" spans="1:1">
      <c r="A45324" s="234"/>
    </row>
    <row r="45325" spans="1:1">
      <c r="A45325" s="234"/>
    </row>
    <row r="45326" spans="1:1">
      <c r="A45326" s="234"/>
    </row>
    <row r="45327" spans="1:1">
      <c r="A45327" s="234"/>
    </row>
    <row r="45328" spans="1:1">
      <c r="A45328" s="234"/>
    </row>
    <row r="45329" spans="1:1">
      <c r="A45329" s="234"/>
    </row>
    <row r="45330" spans="1:1">
      <c r="A45330" s="234"/>
    </row>
    <row r="45331" spans="1:1">
      <c r="A45331" s="234"/>
    </row>
    <row r="45332" spans="1:1">
      <c r="A45332" s="234"/>
    </row>
    <row r="45333" spans="1:1">
      <c r="A45333" s="234"/>
    </row>
    <row r="45334" spans="1:1">
      <c r="A45334" s="234"/>
    </row>
    <row r="45335" spans="1:1">
      <c r="A45335" s="234"/>
    </row>
    <row r="45336" spans="1:1">
      <c r="A45336" s="234"/>
    </row>
    <row r="45337" spans="1:1">
      <c r="A45337" s="234"/>
    </row>
    <row r="45338" spans="1:1">
      <c r="A45338" s="234"/>
    </row>
    <row r="45339" spans="1:1">
      <c r="A45339" s="234"/>
    </row>
    <row r="45340" spans="1:1">
      <c r="A45340" s="234"/>
    </row>
    <row r="45341" spans="1:1">
      <c r="A45341" s="234"/>
    </row>
    <row r="45342" spans="1:1">
      <c r="A45342" s="234"/>
    </row>
    <row r="45343" spans="1:1">
      <c r="A45343" s="234"/>
    </row>
    <row r="45344" spans="1:1">
      <c r="A45344" s="234"/>
    </row>
    <row r="45345" spans="1:1">
      <c r="A45345" s="234"/>
    </row>
    <row r="45346" spans="1:1">
      <c r="A45346" s="234"/>
    </row>
    <row r="45347" spans="1:1">
      <c r="A45347" s="234"/>
    </row>
    <row r="45348" spans="1:1">
      <c r="A45348" s="234"/>
    </row>
    <row r="45349" spans="1:1">
      <c r="A45349" s="234"/>
    </row>
    <row r="45350" spans="1:1">
      <c r="A45350" s="234"/>
    </row>
    <row r="45351" spans="1:1">
      <c r="A45351" s="234"/>
    </row>
    <row r="45352" spans="1:1">
      <c r="A45352" s="234"/>
    </row>
    <row r="45353" spans="1:1">
      <c r="A45353" s="234"/>
    </row>
    <row r="45354" spans="1:1">
      <c r="A45354" s="234"/>
    </row>
    <row r="45355" spans="1:1">
      <c r="A45355" s="234"/>
    </row>
    <row r="45356" spans="1:1">
      <c r="A45356" s="234"/>
    </row>
    <row r="45357" spans="1:1">
      <c r="A45357" s="234"/>
    </row>
    <row r="45358" spans="1:1">
      <c r="A45358" s="234"/>
    </row>
    <row r="45359" spans="1:1">
      <c r="A45359" s="234"/>
    </row>
    <row r="45360" spans="1:1">
      <c r="A45360" s="234"/>
    </row>
    <row r="45361" spans="1:1">
      <c r="A45361" s="234"/>
    </row>
    <row r="45362" spans="1:1">
      <c r="A45362" s="234"/>
    </row>
    <row r="45363" spans="1:1">
      <c r="A45363" s="234"/>
    </row>
    <row r="45364" spans="1:1">
      <c r="A45364" s="234"/>
    </row>
    <row r="45365" spans="1:1">
      <c r="A45365" s="234"/>
    </row>
    <row r="45366" spans="1:1">
      <c r="A45366" s="234"/>
    </row>
    <row r="45367" spans="1:1">
      <c r="A45367" s="234"/>
    </row>
    <row r="45368" spans="1:1">
      <c r="A45368" s="234"/>
    </row>
    <row r="45369" spans="1:1">
      <c r="A45369" s="234"/>
    </row>
    <row r="45370" spans="1:1">
      <c r="A45370" s="234"/>
    </row>
    <row r="45371" spans="1:1">
      <c r="A45371" s="234"/>
    </row>
    <row r="45372" spans="1:1">
      <c r="A45372" s="234"/>
    </row>
    <row r="45373" spans="1:1">
      <c r="A45373" s="234"/>
    </row>
    <row r="45374" spans="1:1">
      <c r="A45374" s="234"/>
    </row>
    <row r="45375" spans="1:1">
      <c r="A45375" s="234"/>
    </row>
    <row r="45376" spans="1:1">
      <c r="A45376" s="234"/>
    </row>
    <row r="45377" spans="1:1">
      <c r="A45377" s="234"/>
    </row>
    <row r="45378" spans="1:1">
      <c r="A45378" s="234"/>
    </row>
    <row r="45379" spans="1:1">
      <c r="A45379" s="234"/>
    </row>
    <row r="45380" spans="1:1">
      <c r="A45380" s="234"/>
    </row>
    <row r="45381" spans="1:1">
      <c r="A45381" s="234"/>
    </row>
    <row r="45382" spans="1:1">
      <c r="A45382" s="234"/>
    </row>
    <row r="45383" spans="1:1">
      <c r="A45383" s="234"/>
    </row>
    <row r="45384" spans="1:1">
      <c r="A45384" s="234"/>
    </row>
    <row r="45385" spans="1:1">
      <c r="A45385" s="234"/>
    </row>
    <row r="45386" spans="1:1">
      <c r="A45386" s="234"/>
    </row>
    <row r="45387" spans="1:1">
      <c r="A45387" s="234"/>
    </row>
    <row r="45388" spans="1:1">
      <c r="A45388" s="234"/>
    </row>
    <row r="45389" spans="1:1">
      <c r="A45389" s="234"/>
    </row>
    <row r="45390" spans="1:1">
      <c r="A45390" s="234"/>
    </row>
    <row r="45391" spans="1:1">
      <c r="A45391" s="234"/>
    </row>
    <row r="45392" spans="1:1">
      <c r="A45392" s="234"/>
    </row>
    <row r="45393" spans="1:1">
      <c r="A45393" s="234"/>
    </row>
    <row r="45394" spans="1:1">
      <c r="A45394" s="234"/>
    </row>
    <row r="45395" spans="1:1">
      <c r="A45395" s="234"/>
    </row>
    <row r="45396" spans="1:1">
      <c r="A45396" s="234"/>
    </row>
    <row r="45397" spans="1:1">
      <c r="A45397" s="234"/>
    </row>
    <row r="45398" spans="1:1">
      <c r="A45398" s="234"/>
    </row>
    <row r="45399" spans="1:1">
      <c r="A45399" s="234"/>
    </row>
    <row r="45400" spans="1:1">
      <c r="A45400" s="234"/>
    </row>
    <row r="45401" spans="1:1">
      <c r="A45401" s="234"/>
    </row>
    <row r="45402" spans="1:1">
      <c r="A45402" s="234"/>
    </row>
    <row r="45403" spans="1:1">
      <c r="A45403" s="234"/>
    </row>
    <row r="45404" spans="1:1">
      <c r="A45404" s="234"/>
    </row>
    <row r="45405" spans="1:1">
      <c r="A45405" s="234"/>
    </row>
    <row r="45406" spans="1:1">
      <c r="A45406" s="234"/>
    </row>
    <row r="45407" spans="1:1">
      <c r="A45407" s="234"/>
    </row>
    <row r="45408" spans="1:1">
      <c r="A45408" s="234"/>
    </row>
    <row r="45409" spans="1:1">
      <c r="A45409" s="234"/>
    </row>
    <row r="45410" spans="1:1">
      <c r="A45410" s="234"/>
    </row>
    <row r="45411" spans="1:1">
      <c r="A45411" s="234"/>
    </row>
    <row r="45412" spans="1:1">
      <c r="A45412" s="234"/>
    </row>
    <row r="45413" spans="1:1">
      <c r="A45413" s="234"/>
    </row>
    <row r="45414" spans="1:1">
      <c r="A45414" s="234"/>
    </row>
    <row r="45415" spans="1:1">
      <c r="A45415" s="234"/>
    </row>
    <row r="45416" spans="1:1">
      <c r="A45416" s="234"/>
    </row>
    <row r="45417" spans="1:1">
      <c r="A45417" s="234"/>
    </row>
    <row r="45418" spans="1:1">
      <c r="A45418" s="234"/>
    </row>
    <row r="45419" spans="1:1">
      <c r="A45419" s="234"/>
    </row>
    <row r="45420" spans="1:1">
      <c r="A45420" s="234"/>
    </row>
    <row r="45421" spans="1:1">
      <c r="A45421" s="234"/>
    </row>
    <row r="45422" spans="1:1">
      <c r="A45422" s="234"/>
    </row>
    <row r="45423" spans="1:1">
      <c r="A45423" s="234"/>
    </row>
    <row r="45424" spans="1:1">
      <c r="A45424" s="234"/>
    </row>
    <row r="45425" spans="1:1">
      <c r="A45425" s="234"/>
    </row>
    <row r="45426" spans="1:1">
      <c r="A45426" s="234"/>
    </row>
    <row r="45427" spans="1:1">
      <c r="A45427" s="234"/>
    </row>
    <row r="45428" spans="1:1">
      <c r="A45428" s="234"/>
    </row>
    <row r="45429" spans="1:1">
      <c r="A45429" s="234"/>
    </row>
    <row r="45430" spans="1:1">
      <c r="A45430" s="234"/>
    </row>
    <row r="45431" spans="1:1">
      <c r="A45431" s="234"/>
    </row>
    <row r="45432" spans="1:1">
      <c r="A45432" s="234"/>
    </row>
    <row r="45433" spans="1:1">
      <c r="A45433" s="234"/>
    </row>
    <row r="45434" spans="1:1">
      <c r="A45434" s="234"/>
    </row>
    <row r="45435" spans="1:1">
      <c r="A45435" s="234"/>
    </row>
    <row r="45436" spans="1:1">
      <c r="A45436" s="234"/>
    </row>
    <row r="45437" spans="1:1">
      <c r="A45437" s="234"/>
    </row>
    <row r="45438" spans="1:1">
      <c r="A45438" s="234"/>
    </row>
    <row r="45439" spans="1:1">
      <c r="A45439" s="234"/>
    </row>
    <row r="45440" spans="1:1">
      <c r="A45440" s="234"/>
    </row>
    <row r="45441" spans="1:1">
      <c r="A45441" s="234"/>
    </row>
    <row r="45442" spans="1:1">
      <c r="A45442" s="234"/>
    </row>
    <row r="45443" spans="1:1">
      <c r="A45443" s="234"/>
    </row>
    <row r="45444" spans="1:1">
      <c r="A45444" s="234"/>
    </row>
    <row r="45445" spans="1:1">
      <c r="A45445" s="234"/>
    </row>
    <row r="45446" spans="1:1">
      <c r="A45446" s="234"/>
    </row>
    <row r="45447" spans="1:1">
      <c r="A45447" s="234"/>
    </row>
    <row r="45448" spans="1:1">
      <c r="A45448" s="234"/>
    </row>
    <row r="45449" spans="1:1">
      <c r="A45449" s="234"/>
    </row>
    <row r="45450" spans="1:1">
      <c r="A45450" s="234"/>
    </row>
    <row r="45451" spans="1:1">
      <c r="A45451" s="234"/>
    </row>
    <row r="45452" spans="1:1">
      <c r="A45452" s="234"/>
    </row>
    <row r="45453" spans="1:1">
      <c r="A45453" s="234"/>
    </row>
    <row r="45454" spans="1:1">
      <c r="A45454" s="234"/>
    </row>
    <row r="45455" spans="1:1">
      <c r="A45455" s="234"/>
    </row>
    <row r="45456" spans="1:1">
      <c r="A45456" s="234"/>
    </row>
    <row r="45457" spans="1:1">
      <c r="A45457" s="234"/>
    </row>
    <row r="45458" spans="1:1">
      <c r="A45458" s="234"/>
    </row>
    <row r="45459" spans="1:1">
      <c r="A45459" s="234"/>
    </row>
    <row r="45460" spans="1:1">
      <c r="A45460" s="234"/>
    </row>
    <row r="45461" spans="1:1">
      <c r="A45461" s="234"/>
    </row>
    <row r="45462" spans="1:1">
      <c r="A45462" s="234"/>
    </row>
    <row r="45463" spans="1:1">
      <c r="A45463" s="234"/>
    </row>
    <row r="45464" spans="1:1">
      <c r="A45464" s="234"/>
    </row>
    <row r="45465" spans="1:1">
      <c r="A45465" s="234"/>
    </row>
    <row r="45466" spans="1:1">
      <c r="A45466" s="234"/>
    </row>
    <row r="45467" spans="1:1">
      <c r="A45467" s="234"/>
    </row>
    <row r="45468" spans="1:1">
      <c r="A45468" s="234"/>
    </row>
    <row r="45469" spans="1:1">
      <c r="A45469" s="234"/>
    </row>
    <row r="45470" spans="1:1">
      <c r="A45470" s="234"/>
    </row>
    <row r="45471" spans="1:1">
      <c r="A45471" s="234"/>
    </row>
    <row r="45472" spans="1:1">
      <c r="A45472" s="234"/>
    </row>
    <row r="45473" spans="1:1">
      <c r="A45473" s="234"/>
    </row>
    <row r="45474" spans="1:1">
      <c r="A45474" s="234"/>
    </row>
    <row r="45475" spans="1:1">
      <c r="A45475" s="234"/>
    </row>
    <row r="45476" spans="1:1">
      <c r="A45476" s="234"/>
    </row>
    <row r="45477" spans="1:1">
      <c r="A45477" s="234"/>
    </row>
    <row r="45478" spans="1:1">
      <c r="A45478" s="234"/>
    </row>
    <row r="45479" spans="1:1">
      <c r="A45479" s="234"/>
    </row>
    <row r="45480" spans="1:1">
      <c r="A45480" s="234"/>
    </row>
    <row r="45481" spans="1:1">
      <c r="A45481" s="234"/>
    </row>
    <row r="45482" spans="1:1">
      <c r="A45482" s="234"/>
    </row>
    <row r="45483" spans="1:1">
      <c r="A45483" s="234"/>
    </row>
    <row r="45484" spans="1:1">
      <c r="A45484" s="234"/>
    </row>
    <row r="45485" spans="1:1">
      <c r="A45485" s="234"/>
    </row>
    <row r="45486" spans="1:1">
      <c r="A45486" s="234"/>
    </row>
    <row r="45487" spans="1:1">
      <c r="A45487" s="234"/>
    </row>
    <row r="45488" spans="1:1">
      <c r="A45488" s="234"/>
    </row>
    <row r="45489" spans="1:1">
      <c r="A45489" s="234"/>
    </row>
    <row r="45490" spans="1:1">
      <c r="A45490" s="234"/>
    </row>
    <row r="45491" spans="1:1">
      <c r="A45491" s="234"/>
    </row>
    <row r="45492" spans="1:1">
      <c r="A45492" s="234"/>
    </row>
    <row r="45493" spans="1:1">
      <c r="A45493" s="234"/>
    </row>
    <row r="45494" spans="1:1">
      <c r="A45494" s="234"/>
    </row>
    <row r="45495" spans="1:1">
      <c r="A45495" s="234"/>
    </row>
    <row r="45496" spans="1:1">
      <c r="A45496" s="234"/>
    </row>
    <row r="45497" spans="1:1">
      <c r="A45497" s="234"/>
    </row>
    <row r="45498" spans="1:1">
      <c r="A45498" s="234"/>
    </row>
    <row r="45499" spans="1:1">
      <c r="A45499" s="234"/>
    </row>
    <row r="45500" spans="1:1">
      <c r="A45500" s="234"/>
    </row>
    <row r="45501" spans="1:1">
      <c r="A45501" s="234"/>
    </row>
    <row r="45502" spans="1:1">
      <c r="A45502" s="234"/>
    </row>
    <row r="45503" spans="1:1">
      <c r="A45503" s="234"/>
    </row>
    <row r="45504" spans="1:1">
      <c r="A45504" s="234"/>
    </row>
    <row r="45505" spans="1:1">
      <c r="A45505" s="234"/>
    </row>
    <row r="45506" spans="1:1">
      <c r="A45506" s="234"/>
    </row>
    <row r="45507" spans="1:1">
      <c r="A45507" s="234"/>
    </row>
    <row r="45508" spans="1:1">
      <c r="A45508" s="234"/>
    </row>
    <row r="45509" spans="1:1">
      <c r="A45509" s="234"/>
    </row>
    <row r="45510" spans="1:1">
      <c r="A45510" s="234"/>
    </row>
    <row r="45511" spans="1:1">
      <c r="A45511" s="234"/>
    </row>
    <row r="45512" spans="1:1">
      <c r="A45512" s="234"/>
    </row>
    <row r="45513" spans="1:1">
      <c r="A45513" s="234"/>
    </row>
    <row r="45514" spans="1:1">
      <c r="A45514" s="234"/>
    </row>
    <row r="45515" spans="1:1">
      <c r="A45515" s="234"/>
    </row>
    <row r="45516" spans="1:1">
      <c r="A45516" s="234"/>
    </row>
    <row r="45517" spans="1:1">
      <c r="A45517" s="234"/>
    </row>
    <row r="45518" spans="1:1">
      <c r="A45518" s="234"/>
    </row>
    <row r="45519" spans="1:1">
      <c r="A45519" s="234"/>
    </row>
    <row r="45520" spans="1:1">
      <c r="A45520" s="234"/>
    </row>
    <row r="45521" spans="1:1">
      <c r="A45521" s="234"/>
    </row>
    <row r="45522" spans="1:1">
      <c r="A45522" s="234"/>
    </row>
    <row r="45523" spans="1:1">
      <c r="A45523" s="234"/>
    </row>
    <row r="45524" spans="1:1">
      <c r="A45524" s="234"/>
    </row>
    <row r="45525" spans="1:1">
      <c r="A45525" s="234"/>
    </row>
    <row r="45526" spans="1:1">
      <c r="A45526" s="234"/>
    </row>
    <row r="45527" spans="1:1">
      <c r="A45527" s="234"/>
    </row>
    <row r="45528" spans="1:1">
      <c r="A45528" s="234"/>
    </row>
    <row r="45529" spans="1:1">
      <c r="A45529" s="234"/>
    </row>
    <row r="45530" spans="1:1">
      <c r="A45530" s="234"/>
    </row>
    <row r="45531" spans="1:1">
      <c r="A45531" s="234"/>
    </row>
    <row r="45532" spans="1:1">
      <c r="A45532" s="234"/>
    </row>
    <row r="45533" spans="1:1">
      <c r="A45533" s="234"/>
    </row>
    <row r="45534" spans="1:1">
      <c r="A45534" s="234"/>
    </row>
    <row r="45535" spans="1:1">
      <c r="A45535" s="234"/>
    </row>
    <row r="45536" spans="1:1">
      <c r="A45536" s="234"/>
    </row>
    <row r="45537" spans="1:1">
      <c r="A45537" s="234"/>
    </row>
    <row r="45538" spans="1:1">
      <c r="A45538" s="234"/>
    </row>
    <row r="45539" spans="1:1">
      <c r="A45539" s="234"/>
    </row>
    <row r="45540" spans="1:1">
      <c r="A45540" s="234"/>
    </row>
    <row r="45541" spans="1:1">
      <c r="A45541" s="234"/>
    </row>
    <row r="45542" spans="1:1">
      <c r="A45542" s="234"/>
    </row>
    <row r="45543" spans="1:1">
      <c r="A45543" s="234"/>
    </row>
    <row r="45544" spans="1:1">
      <c r="A45544" s="234"/>
    </row>
    <row r="45545" spans="1:1">
      <c r="A45545" s="234"/>
    </row>
    <row r="45546" spans="1:1">
      <c r="A45546" s="234"/>
    </row>
    <row r="45547" spans="1:1">
      <c r="A45547" s="234"/>
    </row>
    <row r="45548" spans="1:1">
      <c r="A45548" s="234"/>
    </row>
    <row r="45549" spans="1:1">
      <c r="A45549" s="234"/>
    </row>
    <row r="45550" spans="1:1">
      <c r="A45550" s="234"/>
    </row>
    <row r="45551" spans="1:1">
      <c r="A45551" s="234"/>
    </row>
    <row r="45552" spans="1:1">
      <c r="A45552" s="234"/>
    </row>
    <row r="45553" spans="1:1">
      <c r="A45553" s="234"/>
    </row>
    <row r="45554" spans="1:1">
      <c r="A45554" s="234"/>
    </row>
    <row r="45555" spans="1:1">
      <c r="A45555" s="234"/>
    </row>
    <row r="45556" spans="1:1">
      <c r="A45556" s="234"/>
    </row>
    <row r="45557" spans="1:1">
      <c r="A45557" s="234"/>
    </row>
    <row r="45558" spans="1:1">
      <c r="A45558" s="234"/>
    </row>
    <row r="45559" spans="1:1">
      <c r="A45559" s="234"/>
    </row>
    <row r="45560" spans="1:1">
      <c r="A45560" s="234"/>
    </row>
    <row r="45561" spans="1:1">
      <c r="A45561" s="234"/>
    </row>
    <row r="45562" spans="1:1">
      <c r="A45562" s="234"/>
    </row>
    <row r="45563" spans="1:1">
      <c r="A45563" s="234"/>
    </row>
    <row r="45564" spans="1:1">
      <c r="A45564" s="234"/>
    </row>
    <row r="45565" spans="1:1">
      <c r="A45565" s="234"/>
    </row>
    <row r="45566" spans="1:1">
      <c r="A45566" s="234"/>
    </row>
    <row r="45567" spans="1:1">
      <c r="A45567" s="234"/>
    </row>
    <row r="45568" spans="1:1">
      <c r="A45568" s="234"/>
    </row>
    <row r="45569" spans="1:1">
      <c r="A45569" s="234"/>
    </row>
    <row r="45570" spans="1:1">
      <c r="A45570" s="234"/>
    </row>
    <row r="45571" spans="1:1">
      <c r="A45571" s="234"/>
    </row>
    <row r="45572" spans="1:1">
      <c r="A45572" s="234"/>
    </row>
    <row r="45573" spans="1:1">
      <c r="A45573" s="234"/>
    </row>
    <row r="45574" spans="1:1">
      <c r="A45574" s="234"/>
    </row>
    <row r="45575" spans="1:1">
      <c r="A45575" s="234"/>
    </row>
    <row r="45576" spans="1:1">
      <c r="A45576" s="234"/>
    </row>
    <row r="45577" spans="1:1">
      <c r="A45577" s="234"/>
    </row>
    <row r="45578" spans="1:1">
      <c r="A45578" s="234"/>
    </row>
    <row r="45579" spans="1:1">
      <c r="A45579" s="234"/>
    </row>
    <row r="45580" spans="1:1">
      <c r="A45580" s="234"/>
    </row>
    <row r="45581" spans="1:1">
      <c r="A45581" s="234"/>
    </row>
    <row r="45582" spans="1:1">
      <c r="A45582" s="234"/>
    </row>
    <row r="45583" spans="1:1">
      <c r="A45583" s="234"/>
    </row>
    <row r="45584" spans="1:1">
      <c r="A45584" s="234"/>
    </row>
    <row r="45585" spans="1:1">
      <c r="A45585" s="234"/>
    </row>
    <row r="45586" spans="1:1">
      <c r="A45586" s="234"/>
    </row>
    <row r="45587" spans="1:1">
      <c r="A45587" s="234"/>
    </row>
    <row r="45588" spans="1:1">
      <c r="A45588" s="234"/>
    </row>
    <row r="45589" spans="1:1">
      <c r="A45589" s="234"/>
    </row>
    <row r="45590" spans="1:1">
      <c r="A45590" s="234"/>
    </row>
    <row r="45591" spans="1:1">
      <c r="A45591" s="234"/>
    </row>
    <row r="45592" spans="1:1">
      <c r="A45592" s="234"/>
    </row>
    <row r="45593" spans="1:1">
      <c r="A45593" s="234"/>
    </row>
    <row r="45594" spans="1:1">
      <c r="A45594" s="234"/>
    </row>
    <row r="45595" spans="1:1">
      <c r="A45595" s="234"/>
    </row>
    <row r="45596" spans="1:1">
      <c r="A45596" s="234"/>
    </row>
    <row r="45597" spans="1:1">
      <c r="A45597" s="234"/>
    </row>
    <row r="45598" spans="1:1">
      <c r="A45598" s="234"/>
    </row>
    <row r="45599" spans="1:1">
      <c r="A45599" s="234"/>
    </row>
    <row r="45600" spans="1:1">
      <c r="A45600" s="234"/>
    </row>
    <row r="45601" spans="1:1">
      <c r="A45601" s="234"/>
    </row>
    <row r="45602" spans="1:1">
      <c r="A45602" s="234"/>
    </row>
    <row r="45603" spans="1:1">
      <c r="A45603" s="234"/>
    </row>
    <row r="45604" spans="1:1">
      <c r="A45604" s="234"/>
    </row>
    <row r="45605" spans="1:1">
      <c r="A45605" s="234"/>
    </row>
    <row r="45606" spans="1:1">
      <c r="A45606" s="234"/>
    </row>
    <row r="45607" spans="1:1">
      <c r="A45607" s="234"/>
    </row>
    <row r="45608" spans="1:1">
      <c r="A45608" s="234"/>
    </row>
    <row r="45609" spans="1:1">
      <c r="A45609" s="234"/>
    </row>
    <row r="45610" spans="1:1">
      <c r="A45610" s="234"/>
    </row>
    <row r="45611" spans="1:1">
      <c r="A45611" s="234"/>
    </row>
    <row r="45612" spans="1:1">
      <c r="A45612" s="234"/>
    </row>
    <row r="45613" spans="1:1">
      <c r="A45613" s="234"/>
    </row>
    <row r="45614" spans="1:1">
      <c r="A45614" s="234"/>
    </row>
    <row r="45615" spans="1:1">
      <c r="A45615" s="234"/>
    </row>
    <row r="45616" spans="1:1">
      <c r="A45616" s="234"/>
    </row>
    <row r="45617" spans="1:1">
      <c r="A45617" s="234"/>
    </row>
    <row r="45618" spans="1:1">
      <c r="A45618" s="234"/>
    </row>
    <row r="45619" spans="1:1">
      <c r="A45619" s="234"/>
    </row>
    <row r="45620" spans="1:1">
      <c r="A45620" s="234"/>
    </row>
    <row r="45621" spans="1:1">
      <c r="A45621" s="234"/>
    </row>
    <row r="45622" spans="1:1">
      <c r="A45622" s="234"/>
    </row>
    <row r="45623" spans="1:1">
      <c r="A45623" s="234"/>
    </row>
    <row r="45624" spans="1:1">
      <c r="A45624" s="234"/>
    </row>
    <row r="45625" spans="1:1">
      <c r="A45625" s="234"/>
    </row>
    <row r="45626" spans="1:1">
      <c r="A45626" s="234"/>
    </row>
    <row r="45627" spans="1:1">
      <c r="A45627" s="234"/>
    </row>
    <row r="45628" spans="1:1">
      <c r="A45628" s="234"/>
    </row>
    <row r="45629" spans="1:1">
      <c r="A45629" s="234"/>
    </row>
    <row r="45630" spans="1:1">
      <c r="A45630" s="234"/>
    </row>
    <row r="45631" spans="1:1">
      <c r="A45631" s="234"/>
    </row>
    <row r="45632" spans="1:1">
      <c r="A45632" s="234"/>
    </row>
    <row r="45633" spans="1:1">
      <c r="A45633" s="234"/>
    </row>
    <row r="45634" spans="1:1">
      <c r="A45634" s="234"/>
    </row>
    <row r="45635" spans="1:1">
      <c r="A45635" s="234"/>
    </row>
    <row r="45636" spans="1:1">
      <c r="A45636" s="234"/>
    </row>
    <row r="45637" spans="1:1">
      <c r="A45637" s="234"/>
    </row>
    <row r="45638" spans="1:1">
      <c r="A45638" s="234"/>
    </row>
    <row r="45639" spans="1:1">
      <c r="A45639" s="234"/>
    </row>
    <row r="45640" spans="1:1">
      <c r="A45640" s="234"/>
    </row>
    <row r="45641" spans="1:1">
      <c r="A45641" s="234"/>
    </row>
    <row r="45642" spans="1:1">
      <c r="A45642" s="234"/>
    </row>
    <row r="45643" spans="1:1">
      <c r="A45643" s="234"/>
    </row>
    <row r="45644" spans="1:1">
      <c r="A45644" s="234"/>
    </row>
    <row r="45645" spans="1:1">
      <c r="A45645" s="234"/>
    </row>
    <row r="45646" spans="1:1">
      <c r="A45646" s="234"/>
    </row>
    <row r="45647" spans="1:1">
      <c r="A45647" s="234"/>
    </row>
    <row r="45648" spans="1:1">
      <c r="A45648" s="234"/>
    </row>
    <row r="45649" spans="1:1">
      <c r="A45649" s="234"/>
    </row>
    <row r="45650" spans="1:1">
      <c r="A45650" s="234"/>
    </row>
    <row r="45651" spans="1:1">
      <c r="A45651" s="234"/>
    </row>
    <row r="45652" spans="1:1">
      <c r="A45652" s="234"/>
    </row>
    <row r="45653" spans="1:1">
      <c r="A45653" s="234"/>
    </row>
    <row r="45654" spans="1:1">
      <c r="A45654" s="234"/>
    </row>
    <row r="45655" spans="1:1">
      <c r="A45655" s="234"/>
    </row>
    <row r="45656" spans="1:1">
      <c r="A45656" s="234"/>
    </row>
    <row r="45657" spans="1:1">
      <c r="A45657" s="234"/>
    </row>
    <row r="45658" spans="1:1">
      <c r="A45658" s="234"/>
    </row>
    <row r="45659" spans="1:1">
      <c r="A45659" s="234"/>
    </row>
    <row r="45660" spans="1:1">
      <c r="A45660" s="234"/>
    </row>
    <row r="45661" spans="1:1">
      <c r="A45661" s="234"/>
    </row>
    <row r="45662" spans="1:1">
      <c r="A45662" s="234"/>
    </row>
    <row r="45663" spans="1:1">
      <c r="A45663" s="234"/>
    </row>
    <row r="45664" spans="1:1">
      <c r="A45664" s="234"/>
    </row>
    <row r="45665" spans="1:1">
      <c r="A45665" s="234"/>
    </row>
    <row r="45666" spans="1:1">
      <c r="A45666" s="234"/>
    </row>
    <row r="45667" spans="1:1">
      <c r="A45667" s="234"/>
    </row>
    <row r="45668" spans="1:1">
      <c r="A45668" s="234"/>
    </row>
    <row r="45669" spans="1:1">
      <c r="A45669" s="234"/>
    </row>
    <row r="45670" spans="1:1">
      <c r="A45670" s="234"/>
    </row>
    <row r="45671" spans="1:1">
      <c r="A45671" s="234"/>
    </row>
    <row r="45672" spans="1:1">
      <c r="A45672" s="234"/>
    </row>
    <row r="45673" spans="1:1">
      <c r="A45673" s="234"/>
    </row>
    <row r="45674" spans="1:1">
      <c r="A45674" s="234"/>
    </row>
    <row r="45675" spans="1:1">
      <c r="A45675" s="234"/>
    </row>
    <row r="45676" spans="1:1">
      <c r="A45676" s="234"/>
    </row>
    <row r="45677" spans="1:1">
      <c r="A45677" s="234"/>
    </row>
    <row r="45678" spans="1:1">
      <c r="A45678" s="234"/>
    </row>
    <row r="45679" spans="1:1">
      <c r="A45679" s="234"/>
    </row>
    <row r="45680" spans="1:1">
      <c r="A45680" s="234"/>
    </row>
    <row r="45681" spans="1:1">
      <c r="A45681" s="234"/>
    </row>
    <row r="45682" spans="1:1">
      <c r="A45682" s="234"/>
    </row>
    <row r="45683" spans="1:1">
      <c r="A45683" s="234"/>
    </row>
    <row r="45684" spans="1:1">
      <c r="A45684" s="234"/>
    </row>
    <row r="45685" spans="1:1">
      <c r="A45685" s="234"/>
    </row>
    <row r="45686" spans="1:1">
      <c r="A45686" s="234"/>
    </row>
    <row r="45687" spans="1:1">
      <c r="A45687" s="234"/>
    </row>
    <row r="45688" spans="1:1">
      <c r="A45688" s="234"/>
    </row>
    <row r="45689" spans="1:1">
      <c r="A45689" s="234"/>
    </row>
    <row r="45690" spans="1:1">
      <c r="A45690" s="234"/>
    </row>
    <row r="45691" spans="1:1">
      <c r="A45691" s="234"/>
    </row>
    <row r="45692" spans="1:1">
      <c r="A45692" s="234"/>
    </row>
    <row r="45693" spans="1:1">
      <c r="A45693" s="234"/>
    </row>
    <row r="45694" spans="1:1">
      <c r="A45694" s="234"/>
    </row>
    <row r="45695" spans="1:1">
      <c r="A45695" s="234"/>
    </row>
    <row r="45696" spans="1:1">
      <c r="A45696" s="234"/>
    </row>
    <row r="45697" spans="1:1">
      <c r="A45697" s="234"/>
    </row>
    <row r="45698" spans="1:1">
      <c r="A45698" s="234"/>
    </row>
    <row r="45699" spans="1:1">
      <c r="A45699" s="234"/>
    </row>
    <row r="45700" spans="1:1">
      <c r="A45700" s="234"/>
    </row>
    <row r="45701" spans="1:1">
      <c r="A45701" s="234"/>
    </row>
    <row r="45702" spans="1:1">
      <c r="A45702" s="234"/>
    </row>
    <row r="45703" spans="1:1">
      <c r="A45703" s="234"/>
    </row>
    <row r="45704" spans="1:1">
      <c r="A45704" s="234"/>
    </row>
    <row r="45705" spans="1:1">
      <c r="A45705" s="234"/>
    </row>
    <row r="45706" spans="1:1">
      <c r="A45706" s="234"/>
    </row>
    <row r="45707" spans="1:1">
      <c r="A45707" s="234"/>
    </row>
    <row r="45708" spans="1:1">
      <c r="A45708" s="234"/>
    </row>
    <row r="45709" spans="1:1">
      <c r="A45709" s="234"/>
    </row>
    <row r="45710" spans="1:1">
      <c r="A45710" s="234"/>
    </row>
    <row r="45711" spans="1:1">
      <c r="A45711" s="234"/>
    </row>
    <row r="45712" spans="1:1">
      <c r="A45712" s="234"/>
    </row>
    <row r="45713" spans="1:1">
      <c r="A45713" s="234"/>
    </row>
    <row r="45714" spans="1:1">
      <c r="A45714" s="234"/>
    </row>
    <row r="45715" spans="1:1">
      <c r="A45715" s="234"/>
    </row>
    <row r="45716" spans="1:1">
      <c r="A45716" s="234"/>
    </row>
    <row r="45717" spans="1:1">
      <c r="A45717" s="234"/>
    </row>
    <row r="45718" spans="1:1">
      <c r="A45718" s="234"/>
    </row>
    <row r="45719" spans="1:1">
      <c r="A45719" s="234"/>
    </row>
    <row r="45720" spans="1:1">
      <c r="A45720" s="234"/>
    </row>
    <row r="45721" spans="1:1">
      <c r="A45721" s="234"/>
    </row>
    <row r="45722" spans="1:1">
      <c r="A45722" s="234"/>
    </row>
    <row r="45723" spans="1:1">
      <c r="A45723" s="234"/>
    </row>
    <row r="45724" spans="1:1">
      <c r="A45724" s="234"/>
    </row>
    <row r="45725" spans="1:1">
      <c r="A45725" s="234"/>
    </row>
    <row r="45726" spans="1:1">
      <c r="A45726" s="234"/>
    </row>
    <row r="45727" spans="1:1">
      <c r="A45727" s="234"/>
    </row>
    <row r="45728" spans="1:1">
      <c r="A45728" s="234"/>
    </row>
    <row r="45729" spans="1:1">
      <c r="A45729" s="234"/>
    </row>
    <row r="45730" spans="1:1">
      <c r="A45730" s="234"/>
    </row>
    <row r="45731" spans="1:1">
      <c r="A45731" s="234"/>
    </row>
    <row r="45732" spans="1:1">
      <c r="A45732" s="234"/>
    </row>
    <row r="45733" spans="1:1">
      <c r="A45733" s="234"/>
    </row>
    <row r="45734" spans="1:1">
      <c r="A45734" s="234"/>
    </row>
    <row r="45735" spans="1:1">
      <c r="A45735" s="234"/>
    </row>
    <row r="45736" spans="1:1">
      <c r="A45736" s="234"/>
    </row>
    <row r="45737" spans="1:1">
      <c r="A45737" s="234"/>
    </row>
    <row r="45738" spans="1:1">
      <c r="A45738" s="234"/>
    </row>
    <row r="45739" spans="1:1">
      <c r="A45739" s="234"/>
    </row>
    <row r="45740" spans="1:1">
      <c r="A45740" s="234"/>
    </row>
    <row r="45741" spans="1:1">
      <c r="A45741" s="234"/>
    </row>
    <row r="45742" spans="1:1">
      <c r="A45742" s="234"/>
    </row>
    <row r="45743" spans="1:1">
      <c r="A45743" s="234"/>
    </row>
    <row r="45744" spans="1:1">
      <c r="A45744" s="234"/>
    </row>
    <row r="45745" spans="1:1">
      <c r="A45745" s="234"/>
    </row>
    <row r="45746" spans="1:1">
      <c r="A45746" s="234"/>
    </row>
    <row r="45747" spans="1:1">
      <c r="A45747" s="234"/>
    </row>
    <row r="45748" spans="1:1">
      <c r="A45748" s="234"/>
    </row>
    <row r="45749" spans="1:1">
      <c r="A45749" s="234"/>
    </row>
    <row r="45750" spans="1:1">
      <c r="A45750" s="234"/>
    </row>
    <row r="45751" spans="1:1">
      <c r="A45751" s="234"/>
    </row>
    <row r="45752" spans="1:1">
      <c r="A45752" s="234"/>
    </row>
    <row r="45753" spans="1:1">
      <c r="A45753" s="234"/>
    </row>
    <row r="45754" spans="1:1">
      <c r="A45754" s="234"/>
    </row>
    <row r="45755" spans="1:1">
      <c r="A45755" s="234"/>
    </row>
    <row r="45756" spans="1:1">
      <c r="A45756" s="234"/>
    </row>
    <row r="45757" spans="1:1">
      <c r="A45757" s="234"/>
    </row>
    <row r="45758" spans="1:1">
      <c r="A45758" s="234"/>
    </row>
    <row r="45759" spans="1:1">
      <c r="A45759" s="234"/>
    </row>
    <row r="45760" spans="1:1">
      <c r="A45760" s="234"/>
    </row>
    <row r="45761" spans="1:1">
      <c r="A45761" s="234"/>
    </row>
    <row r="45762" spans="1:1">
      <c r="A45762" s="234"/>
    </row>
    <row r="45763" spans="1:1">
      <c r="A45763" s="234"/>
    </row>
    <row r="45764" spans="1:1">
      <c r="A45764" s="234"/>
    </row>
    <row r="45765" spans="1:1">
      <c r="A45765" s="234"/>
    </row>
    <row r="45766" spans="1:1">
      <c r="A45766" s="234"/>
    </row>
    <row r="45767" spans="1:1">
      <c r="A45767" s="234"/>
    </row>
    <row r="45768" spans="1:1">
      <c r="A45768" s="234"/>
    </row>
    <row r="45769" spans="1:1">
      <c r="A45769" s="234"/>
    </row>
    <row r="45770" spans="1:1">
      <c r="A45770" s="234"/>
    </row>
    <row r="45771" spans="1:1">
      <c r="A45771" s="234"/>
    </row>
    <row r="45772" spans="1:1">
      <c r="A45772" s="234"/>
    </row>
    <row r="45773" spans="1:1">
      <c r="A45773" s="234"/>
    </row>
    <row r="45774" spans="1:1">
      <c r="A45774" s="234"/>
    </row>
    <row r="45775" spans="1:1">
      <c r="A45775" s="234"/>
    </row>
    <row r="45776" spans="1:1">
      <c r="A45776" s="234"/>
    </row>
    <row r="45777" spans="1:1">
      <c r="A45777" s="234"/>
    </row>
    <row r="45778" spans="1:1">
      <c r="A45778" s="234"/>
    </row>
    <row r="45779" spans="1:1">
      <c r="A45779" s="234"/>
    </row>
    <row r="45780" spans="1:1">
      <c r="A45780" s="234"/>
    </row>
    <row r="45781" spans="1:1">
      <c r="A45781" s="234"/>
    </row>
    <row r="45782" spans="1:1">
      <c r="A45782" s="234"/>
    </row>
    <row r="45783" spans="1:1">
      <c r="A45783" s="234"/>
    </row>
    <row r="45784" spans="1:1">
      <c r="A45784" s="234"/>
    </row>
    <row r="45785" spans="1:1">
      <c r="A45785" s="234"/>
    </row>
    <row r="45786" spans="1:1">
      <c r="A45786" s="234"/>
    </row>
    <row r="45787" spans="1:1">
      <c r="A45787" s="234"/>
    </row>
    <row r="45788" spans="1:1">
      <c r="A45788" s="234"/>
    </row>
    <row r="45789" spans="1:1">
      <c r="A45789" s="234"/>
    </row>
    <row r="45790" spans="1:1">
      <c r="A45790" s="234"/>
    </row>
    <row r="45791" spans="1:1">
      <c r="A45791" s="234"/>
    </row>
    <row r="45792" spans="1:1">
      <c r="A45792" s="234"/>
    </row>
    <row r="45793" spans="1:1">
      <c r="A45793" s="234"/>
    </row>
    <row r="45794" spans="1:1">
      <c r="A45794" s="234"/>
    </row>
    <row r="45795" spans="1:1">
      <c r="A45795" s="234"/>
    </row>
    <row r="45796" spans="1:1">
      <c r="A45796" s="234"/>
    </row>
    <row r="45797" spans="1:1">
      <c r="A45797" s="234"/>
    </row>
    <row r="45798" spans="1:1">
      <c r="A45798" s="234"/>
    </row>
    <row r="45799" spans="1:1">
      <c r="A45799" s="234"/>
    </row>
    <row r="45800" spans="1:1">
      <c r="A45800" s="234"/>
    </row>
    <row r="45801" spans="1:1">
      <c r="A45801" s="234"/>
    </row>
    <row r="45802" spans="1:1">
      <c r="A45802" s="234"/>
    </row>
    <row r="45803" spans="1:1">
      <c r="A45803" s="234"/>
    </row>
    <row r="45804" spans="1:1">
      <c r="A45804" s="234"/>
    </row>
    <row r="45805" spans="1:1">
      <c r="A45805" s="234"/>
    </row>
    <row r="45806" spans="1:1">
      <c r="A45806" s="234"/>
    </row>
    <row r="45807" spans="1:1">
      <c r="A45807" s="234"/>
    </row>
    <row r="45808" spans="1:1">
      <c r="A45808" s="234"/>
    </row>
    <row r="45809" spans="1:1">
      <c r="A45809" s="234"/>
    </row>
    <row r="45810" spans="1:1">
      <c r="A45810" s="234"/>
    </row>
    <row r="45811" spans="1:1">
      <c r="A45811" s="234"/>
    </row>
    <row r="45812" spans="1:1">
      <c r="A45812" s="234"/>
    </row>
    <row r="45813" spans="1:1">
      <c r="A45813" s="234"/>
    </row>
    <row r="45814" spans="1:1">
      <c r="A45814" s="234"/>
    </row>
    <row r="45815" spans="1:1">
      <c r="A45815" s="234"/>
    </row>
    <row r="45816" spans="1:1">
      <c r="A45816" s="234"/>
    </row>
    <row r="45817" spans="1:1">
      <c r="A45817" s="234"/>
    </row>
    <row r="45818" spans="1:1">
      <c r="A45818" s="234"/>
    </row>
    <row r="45819" spans="1:1">
      <c r="A45819" s="234"/>
    </row>
    <row r="45820" spans="1:1">
      <c r="A45820" s="234"/>
    </row>
    <row r="45821" spans="1:1">
      <c r="A45821" s="234"/>
    </row>
    <row r="45822" spans="1:1">
      <c r="A45822" s="234"/>
    </row>
    <row r="45823" spans="1:1">
      <c r="A45823" s="234"/>
    </row>
    <row r="45824" spans="1:1">
      <c r="A45824" s="234"/>
    </row>
    <row r="45825" spans="1:1">
      <c r="A45825" s="234"/>
    </row>
    <row r="45826" spans="1:1">
      <c r="A45826" s="234"/>
    </row>
    <row r="45827" spans="1:1">
      <c r="A45827" s="234"/>
    </row>
    <row r="45828" spans="1:1">
      <c r="A45828" s="234"/>
    </row>
    <row r="45829" spans="1:1">
      <c r="A45829" s="234"/>
    </row>
    <row r="45830" spans="1:1">
      <c r="A45830" s="234"/>
    </row>
    <row r="45831" spans="1:1">
      <c r="A45831" s="234"/>
    </row>
    <row r="45832" spans="1:1">
      <c r="A45832" s="234"/>
    </row>
    <row r="45833" spans="1:1">
      <c r="A45833" s="234"/>
    </row>
    <row r="45834" spans="1:1">
      <c r="A45834" s="234"/>
    </row>
    <row r="45835" spans="1:1">
      <c r="A45835" s="234"/>
    </row>
    <row r="45836" spans="1:1">
      <c r="A45836" s="234"/>
    </row>
    <row r="45837" spans="1:1">
      <c r="A45837" s="234"/>
    </row>
    <row r="45838" spans="1:1">
      <c r="A45838" s="234"/>
    </row>
    <row r="45839" spans="1:1">
      <c r="A45839" s="234"/>
    </row>
    <row r="45840" spans="1:1">
      <c r="A45840" s="234"/>
    </row>
    <row r="45841" spans="1:1">
      <c r="A45841" s="234"/>
    </row>
    <row r="45842" spans="1:1">
      <c r="A45842" s="234"/>
    </row>
    <row r="45843" spans="1:1">
      <c r="A45843" s="234"/>
    </row>
    <row r="45844" spans="1:1">
      <c r="A45844" s="234"/>
    </row>
    <row r="45845" spans="1:1">
      <c r="A45845" s="234"/>
    </row>
    <row r="45846" spans="1:1">
      <c r="A45846" s="234"/>
    </row>
    <row r="45847" spans="1:1">
      <c r="A45847" s="234"/>
    </row>
    <row r="45848" spans="1:1">
      <c r="A45848" s="234"/>
    </row>
    <row r="45849" spans="1:1">
      <c r="A45849" s="234"/>
    </row>
    <row r="45850" spans="1:1">
      <c r="A45850" s="234"/>
    </row>
    <row r="45851" spans="1:1">
      <c r="A45851" s="234"/>
    </row>
    <row r="45852" spans="1:1">
      <c r="A45852" s="234"/>
    </row>
    <row r="45853" spans="1:1">
      <c r="A45853" s="234"/>
    </row>
    <row r="45854" spans="1:1">
      <c r="A45854" s="234"/>
    </row>
    <row r="45855" spans="1:1">
      <c r="A45855" s="234"/>
    </row>
    <row r="45856" spans="1:1">
      <c r="A45856" s="234"/>
    </row>
    <row r="45857" spans="1:1">
      <c r="A45857" s="234"/>
    </row>
    <row r="45858" spans="1:1">
      <c r="A45858" s="234"/>
    </row>
    <row r="45859" spans="1:1">
      <c r="A45859" s="234"/>
    </row>
    <row r="45860" spans="1:1">
      <c r="A45860" s="234"/>
    </row>
    <row r="45861" spans="1:1">
      <c r="A45861" s="234"/>
    </row>
    <row r="45862" spans="1:1">
      <c r="A45862" s="234"/>
    </row>
    <row r="45863" spans="1:1">
      <c r="A45863" s="234"/>
    </row>
    <row r="45864" spans="1:1">
      <c r="A45864" s="234"/>
    </row>
    <row r="45865" spans="1:1">
      <c r="A45865" s="234"/>
    </row>
    <row r="45866" spans="1:1">
      <c r="A45866" s="234"/>
    </row>
    <row r="45867" spans="1:1">
      <c r="A45867" s="234"/>
    </row>
    <row r="45868" spans="1:1">
      <c r="A45868" s="234"/>
    </row>
    <row r="45869" spans="1:1">
      <c r="A45869" s="234"/>
    </row>
    <row r="45870" spans="1:1">
      <c r="A45870" s="234"/>
    </row>
    <row r="45871" spans="1:1">
      <c r="A45871" s="234"/>
    </row>
    <row r="45872" spans="1:1">
      <c r="A45872" s="234"/>
    </row>
    <row r="45873" spans="1:1">
      <c r="A45873" s="234"/>
    </row>
    <row r="45874" spans="1:1">
      <c r="A45874" s="234"/>
    </row>
    <row r="45875" spans="1:1">
      <c r="A45875" s="234"/>
    </row>
    <row r="45876" spans="1:1">
      <c r="A45876" s="234"/>
    </row>
    <row r="45877" spans="1:1">
      <c r="A45877" s="234"/>
    </row>
    <row r="45878" spans="1:1">
      <c r="A45878" s="234"/>
    </row>
    <row r="45879" spans="1:1">
      <c r="A45879" s="234"/>
    </row>
    <row r="45880" spans="1:1">
      <c r="A45880" s="234"/>
    </row>
    <row r="45881" spans="1:1">
      <c r="A45881" s="234"/>
    </row>
    <row r="45882" spans="1:1">
      <c r="A45882" s="234"/>
    </row>
    <row r="45883" spans="1:1">
      <c r="A45883" s="234"/>
    </row>
    <row r="45884" spans="1:1">
      <c r="A45884" s="234"/>
    </row>
    <row r="45885" spans="1:1">
      <c r="A45885" s="234"/>
    </row>
    <row r="45886" spans="1:1">
      <c r="A45886" s="234"/>
    </row>
    <row r="45887" spans="1:1">
      <c r="A45887" s="234"/>
    </row>
    <row r="45888" spans="1:1">
      <c r="A45888" s="234"/>
    </row>
    <row r="45889" spans="1:1">
      <c r="A45889" s="234"/>
    </row>
    <row r="45890" spans="1:1">
      <c r="A45890" s="234"/>
    </row>
    <row r="45891" spans="1:1">
      <c r="A45891" s="234"/>
    </row>
    <row r="45892" spans="1:1">
      <c r="A45892" s="234"/>
    </row>
    <row r="45893" spans="1:1">
      <c r="A45893" s="234"/>
    </row>
    <row r="45894" spans="1:1">
      <c r="A45894" s="234"/>
    </row>
    <row r="45895" spans="1:1">
      <c r="A45895" s="234"/>
    </row>
    <row r="45896" spans="1:1">
      <c r="A45896" s="234"/>
    </row>
    <row r="45897" spans="1:1">
      <c r="A45897" s="234"/>
    </row>
    <row r="45898" spans="1:1">
      <c r="A45898" s="234"/>
    </row>
    <row r="45899" spans="1:1">
      <c r="A45899" s="234"/>
    </row>
    <row r="45900" spans="1:1">
      <c r="A45900" s="234"/>
    </row>
    <row r="45901" spans="1:1">
      <c r="A45901" s="234"/>
    </row>
    <row r="45902" spans="1:1">
      <c r="A45902" s="234"/>
    </row>
    <row r="45903" spans="1:1">
      <c r="A45903" s="234"/>
    </row>
    <row r="45904" spans="1:1">
      <c r="A45904" s="234"/>
    </row>
    <row r="45905" spans="1:1">
      <c r="A45905" s="234"/>
    </row>
    <row r="45906" spans="1:1">
      <c r="A45906" s="234"/>
    </row>
    <row r="45907" spans="1:1">
      <c r="A45907" s="234"/>
    </row>
    <row r="45908" spans="1:1">
      <c r="A45908" s="234"/>
    </row>
    <row r="45909" spans="1:1">
      <c r="A45909" s="234"/>
    </row>
    <row r="45910" spans="1:1">
      <c r="A45910" s="234"/>
    </row>
    <row r="45911" spans="1:1">
      <c r="A45911" s="234"/>
    </row>
    <row r="45912" spans="1:1">
      <c r="A45912" s="234"/>
    </row>
    <row r="45913" spans="1:1">
      <c r="A45913" s="234"/>
    </row>
    <row r="45914" spans="1:1">
      <c r="A45914" s="234"/>
    </row>
    <row r="45915" spans="1:1">
      <c r="A45915" s="234"/>
    </row>
    <row r="45916" spans="1:1">
      <c r="A45916" s="234"/>
    </row>
    <row r="45917" spans="1:1">
      <c r="A45917" s="234"/>
    </row>
    <row r="45918" spans="1:1">
      <c r="A45918" s="234"/>
    </row>
    <row r="45919" spans="1:1">
      <c r="A45919" s="234"/>
    </row>
    <row r="45920" spans="1:1">
      <c r="A45920" s="234"/>
    </row>
    <row r="45921" spans="1:1">
      <c r="A45921" s="234"/>
    </row>
    <row r="45922" spans="1:1">
      <c r="A45922" s="234"/>
    </row>
    <row r="45923" spans="1:1">
      <c r="A45923" s="234"/>
    </row>
    <row r="45924" spans="1:1">
      <c r="A45924" s="234"/>
    </row>
    <row r="45925" spans="1:1">
      <c r="A45925" s="234"/>
    </row>
    <row r="45926" spans="1:1">
      <c r="A45926" s="234"/>
    </row>
    <row r="45927" spans="1:1">
      <c r="A45927" s="234"/>
    </row>
    <row r="45928" spans="1:1">
      <c r="A45928" s="234"/>
    </row>
    <row r="45929" spans="1:1">
      <c r="A45929" s="234"/>
    </row>
    <row r="45930" spans="1:1">
      <c r="A45930" s="234"/>
    </row>
    <row r="45931" spans="1:1">
      <c r="A45931" s="234"/>
    </row>
    <row r="45932" spans="1:1">
      <c r="A45932" s="234"/>
    </row>
    <row r="45933" spans="1:1">
      <c r="A45933" s="234"/>
    </row>
    <row r="45934" spans="1:1">
      <c r="A45934" s="234"/>
    </row>
    <row r="45935" spans="1:1">
      <c r="A45935" s="234"/>
    </row>
    <row r="45936" spans="1:1">
      <c r="A45936" s="234"/>
    </row>
    <row r="45937" spans="1:1">
      <c r="A45937" s="234"/>
    </row>
    <row r="45938" spans="1:1">
      <c r="A45938" s="234"/>
    </row>
    <row r="45939" spans="1:1">
      <c r="A45939" s="234"/>
    </row>
    <row r="45940" spans="1:1">
      <c r="A45940" s="234"/>
    </row>
    <row r="45941" spans="1:1">
      <c r="A45941" s="234"/>
    </row>
    <row r="45942" spans="1:1">
      <c r="A45942" s="234"/>
    </row>
    <row r="45943" spans="1:1">
      <c r="A45943" s="234"/>
    </row>
    <row r="45944" spans="1:1">
      <c r="A45944" s="234"/>
    </row>
    <row r="45945" spans="1:1">
      <c r="A45945" s="234"/>
    </row>
    <row r="45946" spans="1:1">
      <c r="A45946" s="234"/>
    </row>
    <row r="45947" spans="1:1">
      <c r="A45947" s="234"/>
    </row>
    <row r="45948" spans="1:1">
      <c r="A45948" s="234"/>
    </row>
    <row r="45949" spans="1:1">
      <c r="A45949" s="234"/>
    </row>
    <row r="45950" spans="1:1">
      <c r="A45950" s="234"/>
    </row>
    <row r="45951" spans="1:1">
      <c r="A45951" s="234"/>
    </row>
    <row r="45952" spans="1:1">
      <c r="A45952" s="234"/>
    </row>
    <row r="45953" spans="1:1">
      <c r="A45953" s="234"/>
    </row>
    <row r="45954" spans="1:1">
      <c r="A45954" s="234"/>
    </row>
    <row r="45955" spans="1:1">
      <c r="A45955" s="234"/>
    </row>
    <row r="45956" spans="1:1">
      <c r="A45956" s="234"/>
    </row>
    <row r="45957" spans="1:1">
      <c r="A45957" s="234"/>
    </row>
    <row r="45958" spans="1:1">
      <c r="A45958" s="234"/>
    </row>
    <row r="45959" spans="1:1">
      <c r="A45959" s="234"/>
    </row>
    <row r="45960" spans="1:1">
      <c r="A45960" s="234"/>
    </row>
    <row r="45961" spans="1:1">
      <c r="A45961" s="234"/>
    </row>
    <row r="45962" spans="1:1">
      <c r="A45962" s="234"/>
    </row>
    <row r="45963" spans="1:1">
      <c r="A45963" s="234"/>
    </row>
    <row r="45964" spans="1:1">
      <c r="A45964" s="234"/>
    </row>
    <row r="45965" spans="1:1">
      <c r="A45965" s="234"/>
    </row>
    <row r="45966" spans="1:1">
      <c r="A45966" s="234"/>
    </row>
    <row r="45967" spans="1:1">
      <c r="A45967" s="234"/>
    </row>
    <row r="45968" spans="1:1">
      <c r="A45968" s="234"/>
    </row>
    <row r="45969" spans="1:1">
      <c r="A45969" s="234"/>
    </row>
    <row r="45970" spans="1:1">
      <c r="A45970" s="234"/>
    </row>
    <row r="45971" spans="1:1">
      <c r="A45971" s="234"/>
    </row>
    <row r="45972" spans="1:1">
      <c r="A45972" s="234"/>
    </row>
    <row r="45973" spans="1:1">
      <c r="A45973" s="234"/>
    </row>
    <row r="45974" spans="1:1">
      <c r="A45974" s="234"/>
    </row>
    <row r="45975" spans="1:1">
      <c r="A45975" s="234"/>
    </row>
    <row r="45976" spans="1:1">
      <c r="A45976" s="234"/>
    </row>
    <row r="45977" spans="1:1">
      <c r="A45977" s="234"/>
    </row>
    <row r="45978" spans="1:1">
      <c r="A45978" s="234"/>
    </row>
    <row r="45979" spans="1:1">
      <c r="A45979" s="234"/>
    </row>
    <row r="45980" spans="1:1">
      <c r="A45980" s="234"/>
    </row>
    <row r="45981" spans="1:1">
      <c r="A45981" s="234"/>
    </row>
    <row r="45982" spans="1:1">
      <c r="A45982" s="234"/>
    </row>
    <row r="45983" spans="1:1">
      <c r="A45983" s="234"/>
    </row>
    <row r="45984" spans="1:1">
      <c r="A45984" s="234"/>
    </row>
    <row r="45985" spans="1:1">
      <c r="A45985" s="234"/>
    </row>
    <row r="45986" spans="1:1">
      <c r="A45986" s="234"/>
    </row>
    <row r="45987" spans="1:1">
      <c r="A45987" s="234"/>
    </row>
    <row r="45988" spans="1:1">
      <c r="A45988" s="234"/>
    </row>
    <row r="45989" spans="1:1">
      <c r="A45989" s="234"/>
    </row>
    <row r="45990" spans="1:1">
      <c r="A45990" s="234"/>
    </row>
    <row r="45991" spans="1:1">
      <c r="A45991" s="234"/>
    </row>
    <row r="45992" spans="1:1">
      <c r="A45992" s="234"/>
    </row>
    <row r="45993" spans="1:1">
      <c r="A45993" s="234"/>
    </row>
    <row r="45994" spans="1:1">
      <c r="A45994" s="234"/>
    </row>
    <row r="45995" spans="1:1">
      <c r="A45995" s="234"/>
    </row>
    <row r="45996" spans="1:1">
      <c r="A45996" s="234"/>
    </row>
    <row r="45997" spans="1:1">
      <c r="A45997" s="234"/>
    </row>
    <row r="45998" spans="1:1">
      <c r="A45998" s="234"/>
    </row>
    <row r="45999" spans="1:1">
      <c r="A45999" s="234"/>
    </row>
    <row r="46000" spans="1:1">
      <c r="A46000" s="234"/>
    </row>
    <row r="46001" spans="1:1">
      <c r="A46001" s="234"/>
    </row>
    <row r="46002" spans="1:1">
      <c r="A46002" s="234"/>
    </row>
    <row r="46003" spans="1:1">
      <c r="A46003" s="234"/>
    </row>
    <row r="46004" spans="1:1">
      <c r="A46004" s="234"/>
    </row>
    <row r="46005" spans="1:1">
      <c r="A46005" s="234"/>
    </row>
    <row r="46006" spans="1:1">
      <c r="A46006" s="234"/>
    </row>
    <row r="46007" spans="1:1">
      <c r="A46007" s="234"/>
    </row>
    <row r="46008" spans="1:1">
      <c r="A46008" s="234"/>
    </row>
    <row r="46009" spans="1:1">
      <c r="A46009" s="234"/>
    </row>
    <row r="46010" spans="1:1">
      <c r="A46010" s="234"/>
    </row>
    <row r="46011" spans="1:1">
      <c r="A46011" s="234"/>
    </row>
    <row r="46012" spans="1:1">
      <c r="A46012" s="234"/>
    </row>
    <row r="46013" spans="1:1">
      <c r="A46013" s="234"/>
    </row>
    <row r="46014" spans="1:1">
      <c r="A46014" s="234"/>
    </row>
    <row r="46015" spans="1:1">
      <c r="A46015" s="234"/>
    </row>
    <row r="46016" spans="1:1">
      <c r="A46016" s="234"/>
    </row>
    <row r="46017" spans="1:1">
      <c r="A46017" s="234"/>
    </row>
    <row r="46018" spans="1:1">
      <c r="A46018" s="234"/>
    </row>
    <row r="46019" spans="1:1">
      <c r="A46019" s="234"/>
    </row>
    <row r="46020" spans="1:1">
      <c r="A46020" s="234"/>
    </row>
    <row r="46021" spans="1:1">
      <c r="A46021" s="234"/>
    </row>
    <row r="46022" spans="1:1">
      <c r="A46022" s="234"/>
    </row>
    <row r="46023" spans="1:1">
      <c r="A46023" s="234"/>
    </row>
    <row r="46024" spans="1:1">
      <c r="A46024" s="234"/>
    </row>
    <row r="46025" spans="1:1">
      <c r="A46025" s="234"/>
    </row>
    <row r="46026" spans="1:1">
      <c r="A46026" s="234"/>
    </row>
    <row r="46027" spans="1:1">
      <c r="A46027" s="234"/>
    </row>
    <row r="46028" spans="1:1">
      <c r="A46028" s="234"/>
    </row>
    <row r="46029" spans="1:1">
      <c r="A46029" s="234"/>
    </row>
    <row r="46030" spans="1:1">
      <c r="A46030" s="234"/>
    </row>
    <row r="46031" spans="1:1">
      <c r="A46031" s="234"/>
    </row>
    <row r="46032" spans="1:1">
      <c r="A46032" s="234"/>
    </row>
    <row r="46033" spans="1:1">
      <c r="A46033" s="234"/>
    </row>
    <row r="46034" spans="1:1">
      <c r="A46034" s="234"/>
    </row>
    <row r="46035" spans="1:1">
      <c r="A46035" s="234"/>
    </row>
    <row r="46036" spans="1:1">
      <c r="A46036" s="234"/>
    </row>
    <row r="46037" spans="1:1">
      <c r="A46037" s="234"/>
    </row>
    <row r="46038" spans="1:1">
      <c r="A46038" s="234"/>
    </row>
    <row r="46039" spans="1:1">
      <c r="A46039" s="234"/>
    </row>
    <row r="46040" spans="1:1">
      <c r="A46040" s="234"/>
    </row>
    <row r="46041" spans="1:1">
      <c r="A46041" s="234"/>
    </row>
    <row r="46042" spans="1:1">
      <c r="A46042" s="234"/>
    </row>
    <row r="46043" spans="1:1">
      <c r="A46043" s="234"/>
    </row>
    <row r="46044" spans="1:1">
      <c r="A46044" s="234"/>
    </row>
    <row r="46045" spans="1:1">
      <c r="A46045" s="234"/>
    </row>
    <row r="46046" spans="1:1">
      <c r="A46046" s="234"/>
    </row>
    <row r="46047" spans="1:1">
      <c r="A46047" s="234"/>
    </row>
    <row r="46048" spans="1:1">
      <c r="A46048" s="234"/>
    </row>
    <row r="46049" spans="1:1">
      <c r="A46049" s="234"/>
    </row>
    <row r="46050" spans="1:1">
      <c r="A46050" s="234"/>
    </row>
    <row r="46051" spans="1:1">
      <c r="A46051" s="234"/>
    </row>
    <row r="46052" spans="1:1">
      <c r="A46052" s="234"/>
    </row>
    <row r="46053" spans="1:1">
      <c r="A46053" s="234"/>
    </row>
    <row r="46054" spans="1:1">
      <c r="A46054" s="234"/>
    </row>
    <row r="46055" spans="1:1">
      <c r="A46055" s="234"/>
    </row>
    <row r="46056" spans="1:1">
      <c r="A46056" s="234"/>
    </row>
    <row r="46057" spans="1:1">
      <c r="A46057" s="234"/>
    </row>
    <row r="46058" spans="1:1">
      <c r="A46058" s="234"/>
    </row>
    <row r="46059" spans="1:1">
      <c r="A46059" s="234"/>
    </row>
    <row r="46060" spans="1:1">
      <c r="A46060" s="234"/>
    </row>
    <row r="46061" spans="1:1">
      <c r="A46061" s="234"/>
    </row>
    <row r="46062" spans="1:1">
      <c r="A46062" s="234"/>
    </row>
    <row r="46063" spans="1:1">
      <c r="A46063" s="234"/>
    </row>
    <row r="46064" spans="1:1">
      <c r="A46064" s="234"/>
    </row>
    <row r="46065" spans="1:1">
      <c r="A46065" s="234"/>
    </row>
    <row r="46066" spans="1:1">
      <c r="A46066" s="234"/>
    </row>
    <row r="46067" spans="1:1">
      <c r="A46067" s="234"/>
    </row>
    <row r="46068" spans="1:1">
      <c r="A46068" s="234"/>
    </row>
    <row r="46069" spans="1:1">
      <c r="A46069" s="234"/>
    </row>
    <row r="46070" spans="1:1">
      <c r="A46070" s="234"/>
    </row>
    <row r="46071" spans="1:1">
      <c r="A46071" s="234"/>
    </row>
    <row r="46072" spans="1:1">
      <c r="A46072" s="234"/>
    </row>
    <row r="46073" spans="1:1">
      <c r="A46073" s="234"/>
    </row>
    <row r="46074" spans="1:1">
      <c r="A46074" s="234"/>
    </row>
    <row r="46075" spans="1:1">
      <c r="A46075" s="234"/>
    </row>
    <row r="46076" spans="1:1">
      <c r="A46076" s="234"/>
    </row>
    <row r="46077" spans="1:1">
      <c r="A46077" s="234"/>
    </row>
    <row r="46078" spans="1:1">
      <c r="A46078" s="234"/>
    </row>
    <row r="46079" spans="1:1">
      <c r="A46079" s="234"/>
    </row>
    <row r="46080" spans="1:1">
      <c r="A46080" s="234"/>
    </row>
    <row r="46081" spans="1:1">
      <c r="A46081" s="234"/>
    </row>
    <row r="46082" spans="1:1">
      <c r="A46082" s="234"/>
    </row>
    <row r="46083" spans="1:1">
      <c r="A46083" s="234"/>
    </row>
    <row r="46084" spans="1:1">
      <c r="A46084" s="234"/>
    </row>
    <row r="46085" spans="1:1">
      <c r="A46085" s="234"/>
    </row>
    <row r="46086" spans="1:1">
      <c r="A46086" s="234"/>
    </row>
    <row r="46087" spans="1:1">
      <c r="A46087" s="234"/>
    </row>
    <row r="46088" spans="1:1">
      <c r="A46088" s="234"/>
    </row>
    <row r="46089" spans="1:1">
      <c r="A46089" s="234"/>
    </row>
    <row r="46090" spans="1:1">
      <c r="A46090" s="234"/>
    </row>
    <row r="46091" spans="1:1">
      <c r="A46091" s="234"/>
    </row>
    <row r="46092" spans="1:1">
      <c r="A46092" s="234"/>
    </row>
    <row r="46093" spans="1:1">
      <c r="A46093" s="234"/>
    </row>
    <row r="46094" spans="1:1">
      <c r="A46094" s="234"/>
    </row>
    <row r="46095" spans="1:1">
      <c r="A46095" s="234"/>
    </row>
    <row r="46096" spans="1:1">
      <c r="A46096" s="234"/>
    </row>
    <row r="46097" spans="1:1">
      <c r="A46097" s="234"/>
    </row>
    <row r="46098" spans="1:1">
      <c r="A46098" s="234"/>
    </row>
    <row r="46099" spans="1:1">
      <c r="A46099" s="234"/>
    </row>
    <row r="46100" spans="1:1">
      <c r="A46100" s="234"/>
    </row>
    <row r="46101" spans="1:1">
      <c r="A46101" s="234"/>
    </row>
    <row r="46102" spans="1:1">
      <c r="A46102" s="234"/>
    </row>
    <row r="46103" spans="1:1">
      <c r="A46103" s="234"/>
    </row>
    <row r="46104" spans="1:1">
      <c r="A46104" s="234"/>
    </row>
    <row r="46105" spans="1:1">
      <c r="A46105" s="234"/>
    </row>
    <row r="46106" spans="1:1">
      <c r="A46106" s="234"/>
    </row>
    <row r="46107" spans="1:1">
      <c r="A46107" s="234"/>
    </row>
    <row r="46108" spans="1:1">
      <c r="A46108" s="234"/>
    </row>
    <row r="46109" spans="1:1">
      <c r="A46109" s="234"/>
    </row>
    <row r="46110" spans="1:1">
      <c r="A46110" s="234"/>
    </row>
    <row r="46111" spans="1:1">
      <c r="A46111" s="234"/>
    </row>
    <row r="46112" spans="1:1">
      <c r="A46112" s="234"/>
    </row>
    <row r="46113" spans="1:1">
      <c r="A46113" s="234"/>
    </row>
    <row r="46114" spans="1:1">
      <c r="A46114" s="234"/>
    </row>
    <row r="46115" spans="1:1">
      <c r="A46115" s="234"/>
    </row>
    <row r="46116" spans="1:1">
      <c r="A46116" s="234"/>
    </row>
    <row r="46117" spans="1:1">
      <c r="A46117" s="234"/>
    </row>
    <row r="46118" spans="1:1">
      <c r="A46118" s="234"/>
    </row>
    <row r="46119" spans="1:1">
      <c r="A46119" s="234"/>
    </row>
    <row r="46120" spans="1:1">
      <c r="A46120" s="234"/>
    </row>
    <row r="46121" spans="1:1">
      <c r="A46121" s="234"/>
    </row>
    <row r="46122" spans="1:1">
      <c r="A46122" s="234"/>
    </row>
    <row r="46123" spans="1:1">
      <c r="A46123" s="234"/>
    </row>
    <row r="46124" spans="1:1">
      <c r="A46124" s="234"/>
    </row>
    <row r="46125" spans="1:1">
      <c r="A46125" s="234"/>
    </row>
    <row r="46126" spans="1:1">
      <c r="A46126" s="234"/>
    </row>
    <row r="46127" spans="1:1">
      <c r="A46127" s="234"/>
    </row>
    <row r="46128" spans="1:1">
      <c r="A46128" s="234"/>
    </row>
    <row r="46129" spans="1:1">
      <c r="A46129" s="234"/>
    </row>
    <row r="46130" spans="1:1">
      <c r="A46130" s="234"/>
    </row>
    <row r="46131" spans="1:1">
      <c r="A46131" s="234"/>
    </row>
    <row r="46132" spans="1:1">
      <c r="A46132" s="234"/>
    </row>
    <row r="46133" spans="1:1">
      <c r="A46133" s="234"/>
    </row>
    <row r="46134" spans="1:1">
      <c r="A46134" s="234"/>
    </row>
    <row r="46135" spans="1:1">
      <c r="A46135" s="234"/>
    </row>
    <row r="46136" spans="1:1">
      <c r="A46136" s="234"/>
    </row>
    <row r="46137" spans="1:1">
      <c r="A46137" s="234"/>
    </row>
    <row r="46138" spans="1:1">
      <c r="A46138" s="234"/>
    </row>
    <row r="46139" spans="1:1">
      <c r="A46139" s="234"/>
    </row>
    <row r="46140" spans="1:1">
      <c r="A46140" s="234"/>
    </row>
    <row r="46141" spans="1:1">
      <c r="A46141" s="234"/>
    </row>
    <row r="46142" spans="1:1">
      <c r="A46142" s="234"/>
    </row>
    <row r="46143" spans="1:1">
      <c r="A46143" s="234"/>
    </row>
    <row r="46144" spans="1:1">
      <c r="A46144" s="234"/>
    </row>
    <row r="46145" spans="1:1">
      <c r="A46145" s="234"/>
    </row>
    <row r="46146" spans="1:1">
      <c r="A46146" s="234"/>
    </row>
    <row r="46147" spans="1:1">
      <c r="A46147" s="234"/>
    </row>
    <row r="46148" spans="1:1">
      <c r="A46148" s="234"/>
    </row>
    <row r="46149" spans="1:1">
      <c r="A46149" s="234"/>
    </row>
    <row r="46150" spans="1:1">
      <c r="A46150" s="234"/>
    </row>
    <row r="46151" spans="1:1">
      <c r="A46151" s="234"/>
    </row>
    <row r="46152" spans="1:1">
      <c r="A46152" s="234"/>
    </row>
    <row r="46153" spans="1:1">
      <c r="A46153" s="234"/>
    </row>
    <row r="46154" spans="1:1">
      <c r="A46154" s="234"/>
    </row>
    <row r="46155" spans="1:1">
      <c r="A46155" s="234"/>
    </row>
    <row r="46156" spans="1:1">
      <c r="A46156" s="234"/>
    </row>
    <row r="46157" spans="1:1">
      <c r="A46157" s="234"/>
    </row>
    <row r="46158" spans="1:1">
      <c r="A46158" s="234"/>
    </row>
    <row r="46159" spans="1:1">
      <c r="A46159" s="234"/>
    </row>
    <row r="46160" spans="1:1">
      <c r="A46160" s="234"/>
    </row>
    <row r="46161" spans="1:1">
      <c r="A46161" s="234"/>
    </row>
    <row r="46162" spans="1:1">
      <c r="A46162" s="234"/>
    </row>
    <row r="46163" spans="1:1">
      <c r="A46163" s="234"/>
    </row>
    <row r="46164" spans="1:1">
      <c r="A46164" s="234"/>
    </row>
    <row r="46165" spans="1:1">
      <c r="A46165" s="234"/>
    </row>
    <row r="46166" spans="1:1">
      <c r="A46166" s="234"/>
    </row>
    <row r="46167" spans="1:1">
      <c r="A46167" s="234"/>
    </row>
    <row r="46168" spans="1:1">
      <c r="A46168" s="234"/>
    </row>
    <row r="46169" spans="1:1">
      <c r="A46169" s="234"/>
    </row>
    <row r="46170" spans="1:1">
      <c r="A46170" s="234"/>
    </row>
    <row r="46171" spans="1:1">
      <c r="A46171" s="234"/>
    </row>
    <row r="46172" spans="1:1">
      <c r="A46172" s="234"/>
    </row>
    <row r="46173" spans="1:1">
      <c r="A46173" s="234"/>
    </row>
    <row r="46174" spans="1:1">
      <c r="A46174" s="234"/>
    </row>
    <row r="46175" spans="1:1">
      <c r="A46175" s="234"/>
    </row>
    <row r="46176" spans="1:1">
      <c r="A46176" s="234"/>
    </row>
    <row r="46177" spans="1:1">
      <c r="A46177" s="234"/>
    </row>
    <row r="46178" spans="1:1">
      <c r="A46178" s="234"/>
    </row>
    <row r="46179" spans="1:1">
      <c r="A46179" s="234"/>
    </row>
    <row r="46180" spans="1:1">
      <c r="A46180" s="234"/>
    </row>
    <row r="46181" spans="1:1">
      <c r="A46181" s="234"/>
    </row>
    <row r="46182" spans="1:1">
      <c r="A46182" s="234"/>
    </row>
    <row r="46183" spans="1:1">
      <c r="A46183" s="234"/>
    </row>
    <row r="46184" spans="1:1">
      <c r="A46184" s="234"/>
    </row>
    <row r="46185" spans="1:1">
      <c r="A46185" s="234"/>
    </row>
    <row r="46186" spans="1:1">
      <c r="A46186" s="234"/>
    </row>
    <row r="46187" spans="1:1">
      <c r="A46187" s="234"/>
    </row>
    <row r="46188" spans="1:1">
      <c r="A46188" s="234"/>
    </row>
    <row r="46189" spans="1:1">
      <c r="A46189" s="234"/>
    </row>
    <row r="46190" spans="1:1">
      <c r="A46190" s="234"/>
    </row>
    <row r="46191" spans="1:1">
      <c r="A46191" s="234"/>
    </row>
    <row r="46192" spans="1:1">
      <c r="A46192" s="234"/>
    </row>
    <row r="46193" spans="1:1">
      <c r="A46193" s="234"/>
    </row>
    <row r="46194" spans="1:1">
      <c r="A46194" s="234"/>
    </row>
    <row r="46195" spans="1:1">
      <c r="A46195" s="234"/>
    </row>
    <row r="46196" spans="1:1">
      <c r="A46196" s="234"/>
    </row>
    <row r="46197" spans="1:1">
      <c r="A46197" s="234"/>
    </row>
    <row r="46198" spans="1:1">
      <c r="A46198" s="234"/>
    </row>
    <row r="46199" spans="1:1">
      <c r="A46199" s="234"/>
    </row>
    <row r="46200" spans="1:1">
      <c r="A46200" s="234"/>
    </row>
    <row r="46201" spans="1:1">
      <c r="A46201" s="234"/>
    </row>
    <row r="46202" spans="1:1">
      <c r="A46202" s="234"/>
    </row>
    <row r="46203" spans="1:1">
      <c r="A46203" s="234"/>
    </row>
    <row r="46204" spans="1:1">
      <c r="A46204" s="234"/>
    </row>
    <row r="46205" spans="1:1">
      <c r="A46205" s="234"/>
    </row>
    <row r="46206" spans="1:1">
      <c r="A46206" s="234"/>
    </row>
    <row r="46207" spans="1:1">
      <c r="A46207" s="234"/>
    </row>
    <row r="46208" spans="1:1">
      <c r="A46208" s="234"/>
    </row>
    <row r="46209" spans="1:1">
      <c r="A46209" s="234"/>
    </row>
    <row r="46210" spans="1:1">
      <c r="A46210" s="234"/>
    </row>
    <row r="46211" spans="1:1">
      <c r="A46211" s="234"/>
    </row>
    <row r="46212" spans="1:1">
      <c r="A46212" s="234"/>
    </row>
    <row r="46213" spans="1:1">
      <c r="A46213" s="234"/>
    </row>
    <row r="46214" spans="1:1">
      <c r="A46214" s="234"/>
    </row>
    <row r="46215" spans="1:1">
      <c r="A46215" s="234"/>
    </row>
    <row r="46216" spans="1:1">
      <c r="A46216" s="234"/>
    </row>
    <row r="46217" spans="1:1">
      <c r="A46217" s="234"/>
    </row>
    <row r="46218" spans="1:1">
      <c r="A46218" s="234"/>
    </row>
    <row r="46219" spans="1:1">
      <c r="A46219" s="234"/>
    </row>
    <row r="46220" spans="1:1">
      <c r="A46220" s="234"/>
    </row>
    <row r="46221" spans="1:1">
      <c r="A46221" s="234"/>
    </row>
    <row r="46222" spans="1:1">
      <c r="A46222" s="234"/>
    </row>
    <row r="46223" spans="1:1">
      <c r="A46223" s="234"/>
    </row>
    <row r="46224" spans="1:1">
      <c r="A46224" s="234"/>
    </row>
    <row r="46225" spans="1:1">
      <c r="A46225" s="234"/>
    </row>
    <row r="46226" spans="1:1">
      <c r="A46226" s="234"/>
    </row>
    <row r="46227" spans="1:1">
      <c r="A46227" s="234"/>
    </row>
    <row r="46228" spans="1:1">
      <c r="A46228" s="234"/>
    </row>
    <row r="46229" spans="1:1">
      <c r="A46229" s="234"/>
    </row>
    <row r="46230" spans="1:1">
      <c r="A46230" s="234"/>
    </row>
    <row r="46231" spans="1:1">
      <c r="A46231" s="234"/>
    </row>
    <row r="46232" spans="1:1">
      <c r="A46232" s="234"/>
    </row>
    <row r="46233" spans="1:1">
      <c r="A46233" s="234"/>
    </row>
    <row r="46234" spans="1:1">
      <c r="A46234" s="234"/>
    </row>
    <row r="46235" spans="1:1">
      <c r="A46235" s="234"/>
    </row>
    <row r="46236" spans="1:1">
      <c r="A46236" s="234"/>
    </row>
    <row r="46237" spans="1:1">
      <c r="A46237" s="234"/>
    </row>
    <row r="46238" spans="1:1">
      <c r="A46238" s="234"/>
    </row>
    <row r="46239" spans="1:1">
      <c r="A46239" s="234"/>
    </row>
    <row r="46240" spans="1:1">
      <c r="A46240" s="234"/>
    </row>
    <row r="46241" spans="1:1">
      <c r="A46241" s="234"/>
    </row>
    <row r="46242" spans="1:1">
      <c r="A46242" s="234"/>
    </row>
    <row r="46243" spans="1:1">
      <c r="A46243" s="234"/>
    </row>
    <row r="46244" spans="1:1">
      <c r="A46244" s="234"/>
    </row>
    <row r="46245" spans="1:1">
      <c r="A46245" s="234"/>
    </row>
    <row r="46246" spans="1:1">
      <c r="A46246" s="234"/>
    </row>
    <row r="46247" spans="1:1">
      <c r="A46247" s="234"/>
    </row>
    <row r="46248" spans="1:1">
      <c r="A46248" s="234"/>
    </row>
    <row r="46249" spans="1:1">
      <c r="A46249" s="234"/>
    </row>
    <row r="46250" spans="1:1">
      <c r="A46250" s="234"/>
    </row>
    <row r="46251" spans="1:1">
      <c r="A46251" s="234"/>
    </row>
    <row r="46252" spans="1:1">
      <c r="A46252" s="234"/>
    </row>
    <row r="46253" spans="1:1">
      <c r="A46253" s="234"/>
    </row>
    <row r="46254" spans="1:1">
      <c r="A46254" s="234"/>
    </row>
    <row r="46255" spans="1:1">
      <c r="A46255" s="234"/>
    </row>
    <row r="46256" spans="1:1">
      <c r="A46256" s="234"/>
    </row>
    <row r="46257" spans="1:1">
      <c r="A46257" s="234"/>
    </row>
    <row r="46258" spans="1:1">
      <c r="A46258" s="234"/>
    </row>
    <row r="46259" spans="1:1">
      <c r="A46259" s="234"/>
    </row>
    <row r="46260" spans="1:1">
      <c r="A46260" s="234"/>
    </row>
    <row r="46261" spans="1:1">
      <c r="A46261" s="234"/>
    </row>
    <row r="46262" spans="1:1">
      <c r="A46262" s="234"/>
    </row>
    <row r="46263" spans="1:1">
      <c r="A46263" s="234"/>
    </row>
    <row r="46264" spans="1:1">
      <c r="A46264" s="234"/>
    </row>
    <row r="46265" spans="1:1">
      <c r="A46265" s="234"/>
    </row>
    <row r="46266" spans="1:1">
      <c r="A46266" s="234"/>
    </row>
    <row r="46267" spans="1:1">
      <c r="A46267" s="234"/>
    </row>
    <row r="46268" spans="1:1">
      <c r="A46268" s="234"/>
    </row>
    <row r="46269" spans="1:1">
      <c r="A46269" s="234"/>
    </row>
    <row r="46270" spans="1:1">
      <c r="A46270" s="234"/>
    </row>
    <row r="46271" spans="1:1">
      <c r="A46271" s="234"/>
    </row>
    <row r="46272" spans="1:1">
      <c r="A46272" s="234"/>
    </row>
    <row r="46273" spans="1:1">
      <c r="A46273" s="234"/>
    </row>
    <row r="46274" spans="1:1">
      <c r="A46274" s="234"/>
    </row>
    <row r="46275" spans="1:1">
      <c r="A46275" s="234"/>
    </row>
    <row r="46276" spans="1:1">
      <c r="A46276" s="234"/>
    </row>
    <row r="46277" spans="1:1">
      <c r="A46277" s="234"/>
    </row>
    <row r="46278" spans="1:1">
      <c r="A46278" s="234"/>
    </row>
    <row r="46279" spans="1:1">
      <c r="A46279" s="234"/>
    </row>
    <row r="46280" spans="1:1">
      <c r="A46280" s="234"/>
    </row>
    <row r="46281" spans="1:1">
      <c r="A46281" s="234"/>
    </row>
    <row r="46282" spans="1:1">
      <c r="A46282" s="234"/>
    </row>
    <row r="46283" spans="1:1">
      <c r="A46283" s="234"/>
    </row>
    <row r="46284" spans="1:1">
      <c r="A46284" s="234"/>
    </row>
    <row r="46285" spans="1:1">
      <c r="A46285" s="234"/>
    </row>
    <row r="46286" spans="1:1">
      <c r="A46286" s="234"/>
    </row>
    <row r="46287" spans="1:1">
      <c r="A46287" s="234"/>
    </row>
    <row r="46288" spans="1:1">
      <c r="A46288" s="234"/>
    </row>
    <row r="46289" spans="1:1">
      <c r="A46289" s="234"/>
    </row>
    <row r="46290" spans="1:1">
      <c r="A46290" s="234"/>
    </row>
    <row r="46291" spans="1:1">
      <c r="A46291" s="234"/>
    </row>
    <row r="46292" spans="1:1">
      <c r="A46292" s="234"/>
    </row>
    <row r="46293" spans="1:1">
      <c r="A46293" s="234"/>
    </row>
    <row r="46294" spans="1:1">
      <c r="A46294" s="234"/>
    </row>
    <row r="46295" spans="1:1">
      <c r="A46295" s="234"/>
    </row>
    <row r="46296" spans="1:1">
      <c r="A46296" s="234"/>
    </row>
    <row r="46297" spans="1:1">
      <c r="A46297" s="234"/>
    </row>
    <row r="46298" spans="1:1">
      <c r="A46298" s="234"/>
    </row>
    <row r="46299" spans="1:1">
      <c r="A46299" s="234"/>
    </row>
    <row r="46300" spans="1:1">
      <c r="A46300" s="234"/>
    </row>
    <row r="46301" spans="1:1">
      <c r="A46301" s="234"/>
    </row>
    <row r="46302" spans="1:1">
      <c r="A46302" s="234"/>
    </row>
    <row r="46303" spans="1:1">
      <c r="A46303" s="234"/>
    </row>
    <row r="46304" spans="1:1">
      <c r="A46304" s="234"/>
    </row>
    <row r="46305" spans="1:1">
      <c r="A46305" s="234"/>
    </row>
    <row r="46306" spans="1:1">
      <c r="A46306" s="234"/>
    </row>
    <row r="46307" spans="1:1">
      <c r="A46307" s="234"/>
    </row>
    <row r="46308" spans="1:1">
      <c r="A46308" s="234"/>
    </row>
    <row r="46309" spans="1:1">
      <c r="A46309" s="234"/>
    </row>
    <row r="46310" spans="1:1">
      <c r="A46310" s="234"/>
    </row>
    <row r="46311" spans="1:1">
      <c r="A46311" s="234"/>
    </row>
    <row r="46312" spans="1:1">
      <c r="A46312" s="234"/>
    </row>
    <row r="46313" spans="1:1">
      <c r="A46313" s="234"/>
    </row>
    <row r="46314" spans="1:1">
      <c r="A46314" s="234"/>
    </row>
    <row r="46315" spans="1:1">
      <c r="A46315" s="234"/>
    </row>
    <row r="46316" spans="1:1">
      <c r="A46316" s="234"/>
    </row>
    <row r="46317" spans="1:1">
      <c r="A46317" s="234"/>
    </row>
    <row r="46318" spans="1:1">
      <c r="A46318" s="234"/>
    </row>
    <row r="46319" spans="1:1">
      <c r="A46319" s="234"/>
    </row>
    <row r="46320" spans="1:1">
      <c r="A46320" s="234"/>
    </row>
    <row r="46321" spans="1:1">
      <c r="A46321" s="234"/>
    </row>
    <row r="46322" spans="1:1">
      <c r="A46322" s="234"/>
    </row>
    <row r="46323" spans="1:1">
      <c r="A46323" s="234"/>
    </row>
    <row r="46324" spans="1:1">
      <c r="A46324" s="234"/>
    </row>
    <row r="46325" spans="1:1">
      <c r="A46325" s="234"/>
    </row>
    <row r="46326" spans="1:1">
      <c r="A46326" s="234"/>
    </row>
    <row r="46327" spans="1:1">
      <c r="A46327" s="234"/>
    </row>
    <row r="46328" spans="1:1">
      <c r="A46328" s="234"/>
    </row>
    <row r="46329" spans="1:1">
      <c r="A46329" s="234"/>
    </row>
    <row r="46330" spans="1:1">
      <c r="A46330" s="234"/>
    </row>
    <row r="46331" spans="1:1">
      <c r="A46331" s="234"/>
    </row>
    <row r="46332" spans="1:1">
      <c r="A46332" s="234"/>
    </row>
    <row r="46333" spans="1:1">
      <c r="A46333" s="234"/>
    </row>
    <row r="46334" spans="1:1">
      <c r="A46334" s="234"/>
    </row>
    <row r="46335" spans="1:1">
      <c r="A46335" s="234"/>
    </row>
    <row r="46336" spans="1:1">
      <c r="A46336" s="234"/>
    </row>
    <row r="46337" spans="1:1">
      <c r="A46337" s="234"/>
    </row>
    <row r="46338" spans="1:1">
      <c r="A46338" s="234"/>
    </row>
    <row r="46339" spans="1:1">
      <c r="A46339" s="234"/>
    </row>
    <row r="46340" spans="1:1">
      <c r="A46340" s="234"/>
    </row>
    <row r="46341" spans="1:1">
      <c r="A46341" s="234"/>
    </row>
    <row r="46342" spans="1:1">
      <c r="A46342" s="234"/>
    </row>
    <row r="46343" spans="1:1">
      <c r="A46343" s="234"/>
    </row>
    <row r="46344" spans="1:1">
      <c r="A46344" s="234"/>
    </row>
    <row r="46345" spans="1:1">
      <c r="A46345" s="234"/>
    </row>
    <row r="46346" spans="1:1">
      <c r="A46346" s="234"/>
    </row>
    <row r="46347" spans="1:1">
      <c r="A46347" s="234"/>
    </row>
    <row r="46348" spans="1:1">
      <c r="A46348" s="234"/>
    </row>
    <row r="46349" spans="1:1">
      <c r="A46349" s="234"/>
    </row>
    <row r="46350" spans="1:1">
      <c r="A46350" s="234"/>
    </row>
    <row r="46351" spans="1:1">
      <c r="A46351" s="234"/>
    </row>
    <row r="46352" spans="1:1">
      <c r="A46352" s="234"/>
    </row>
    <row r="46353" spans="1:1">
      <c r="A46353" s="234"/>
    </row>
    <row r="46354" spans="1:1">
      <c r="A46354" s="234"/>
    </row>
    <row r="46355" spans="1:1">
      <c r="A46355" s="234"/>
    </row>
    <row r="46356" spans="1:1">
      <c r="A46356" s="234"/>
    </row>
    <row r="46357" spans="1:1">
      <c r="A46357" s="234"/>
    </row>
    <row r="46358" spans="1:1">
      <c r="A46358" s="234"/>
    </row>
    <row r="46359" spans="1:1">
      <c r="A46359" s="234"/>
    </row>
    <row r="46360" spans="1:1">
      <c r="A46360" s="234"/>
    </row>
    <row r="46361" spans="1:1">
      <c r="A46361" s="234"/>
    </row>
    <row r="46362" spans="1:1">
      <c r="A46362" s="234"/>
    </row>
    <row r="46363" spans="1:1">
      <c r="A46363" s="234"/>
    </row>
    <row r="46364" spans="1:1">
      <c r="A46364" s="234"/>
    </row>
    <row r="46365" spans="1:1">
      <c r="A46365" s="234"/>
    </row>
    <row r="46366" spans="1:1">
      <c r="A46366" s="234"/>
    </row>
    <row r="46367" spans="1:1">
      <c r="A46367" s="234"/>
    </row>
    <row r="46368" spans="1:1">
      <c r="A46368" s="234"/>
    </row>
    <row r="46369" spans="1:1">
      <c r="A46369" s="234"/>
    </row>
    <row r="46370" spans="1:1">
      <c r="A46370" s="234"/>
    </row>
    <row r="46371" spans="1:1">
      <c r="A46371" s="234"/>
    </row>
    <row r="46372" spans="1:1">
      <c r="A46372" s="234"/>
    </row>
    <row r="46373" spans="1:1">
      <c r="A46373" s="234"/>
    </row>
    <row r="46374" spans="1:1">
      <c r="A46374" s="234"/>
    </row>
    <row r="46375" spans="1:1">
      <c r="A46375" s="234"/>
    </row>
    <row r="46376" spans="1:1">
      <c r="A46376" s="234"/>
    </row>
    <row r="46377" spans="1:1">
      <c r="A46377" s="234"/>
    </row>
    <row r="46378" spans="1:1">
      <c r="A46378" s="234"/>
    </row>
    <row r="46379" spans="1:1">
      <c r="A46379" s="234"/>
    </row>
    <row r="46380" spans="1:1">
      <c r="A46380" s="234"/>
    </row>
    <row r="46381" spans="1:1">
      <c r="A46381" s="234"/>
    </row>
    <row r="46382" spans="1:1">
      <c r="A46382" s="234"/>
    </row>
    <row r="46383" spans="1:1">
      <c r="A46383" s="234"/>
    </row>
    <row r="46384" spans="1:1">
      <c r="A46384" s="234"/>
    </row>
    <row r="46385" spans="1:1">
      <c r="A46385" s="234"/>
    </row>
    <row r="46386" spans="1:1">
      <c r="A46386" s="234"/>
    </row>
    <row r="46387" spans="1:1">
      <c r="A46387" s="234"/>
    </row>
    <row r="46388" spans="1:1">
      <c r="A46388" s="234"/>
    </row>
    <row r="46389" spans="1:1">
      <c r="A46389" s="234"/>
    </row>
    <row r="46390" spans="1:1">
      <c r="A46390" s="234"/>
    </row>
    <row r="46391" spans="1:1">
      <c r="A46391" s="234"/>
    </row>
    <row r="46392" spans="1:1">
      <c r="A46392" s="234"/>
    </row>
    <row r="46393" spans="1:1">
      <c r="A46393" s="234"/>
    </row>
    <row r="46394" spans="1:1">
      <c r="A46394" s="234"/>
    </row>
    <row r="46395" spans="1:1">
      <c r="A46395" s="234"/>
    </row>
    <row r="46396" spans="1:1">
      <c r="A46396" s="234"/>
    </row>
    <row r="46397" spans="1:1">
      <c r="A46397" s="234"/>
    </row>
    <row r="46398" spans="1:1">
      <c r="A46398" s="234"/>
    </row>
    <row r="46399" spans="1:1">
      <c r="A46399" s="234"/>
    </row>
    <row r="46400" spans="1:1">
      <c r="A46400" s="234"/>
    </row>
    <row r="46401" spans="1:1">
      <c r="A46401" s="234"/>
    </row>
    <row r="46402" spans="1:1">
      <c r="A46402" s="234"/>
    </row>
    <row r="46403" spans="1:1">
      <c r="A46403" s="234"/>
    </row>
    <row r="46404" spans="1:1">
      <c r="A46404" s="234"/>
    </row>
    <row r="46405" spans="1:1">
      <c r="A46405" s="234"/>
    </row>
    <row r="46406" spans="1:1">
      <c r="A46406" s="234"/>
    </row>
    <row r="46407" spans="1:1">
      <c r="A46407" s="234"/>
    </row>
    <row r="46408" spans="1:1">
      <c r="A46408" s="234"/>
    </row>
    <row r="46409" spans="1:1">
      <c r="A46409" s="234"/>
    </row>
    <row r="46410" spans="1:1">
      <c r="A46410" s="234"/>
    </row>
    <row r="46411" spans="1:1">
      <c r="A46411" s="234"/>
    </row>
    <row r="46412" spans="1:1">
      <c r="A46412" s="234"/>
    </row>
    <row r="46413" spans="1:1">
      <c r="A46413" s="234"/>
    </row>
    <row r="46414" spans="1:1">
      <c r="A46414" s="234"/>
    </row>
    <row r="46415" spans="1:1">
      <c r="A46415" s="234"/>
    </row>
    <row r="46416" spans="1:1">
      <c r="A46416" s="234"/>
    </row>
    <row r="46417" spans="1:1">
      <c r="A46417" s="234"/>
    </row>
    <row r="46418" spans="1:1">
      <c r="A46418" s="234"/>
    </row>
    <row r="46419" spans="1:1">
      <c r="A46419" s="234"/>
    </row>
    <row r="46420" spans="1:1">
      <c r="A46420" s="234"/>
    </row>
    <row r="46421" spans="1:1">
      <c r="A46421" s="234"/>
    </row>
    <row r="46422" spans="1:1">
      <c r="A46422" s="234"/>
    </row>
    <row r="46423" spans="1:1">
      <c r="A46423" s="234"/>
    </row>
    <row r="46424" spans="1:1">
      <c r="A46424" s="234"/>
    </row>
    <row r="46425" spans="1:1">
      <c r="A46425" s="234"/>
    </row>
    <row r="46426" spans="1:1">
      <c r="A46426" s="234"/>
    </row>
    <row r="46427" spans="1:1">
      <c r="A46427" s="234"/>
    </row>
    <row r="46428" spans="1:1">
      <c r="A46428" s="234"/>
    </row>
    <row r="46429" spans="1:1">
      <c r="A46429" s="234"/>
    </row>
    <row r="46430" spans="1:1">
      <c r="A46430" s="234"/>
    </row>
    <row r="46431" spans="1:1">
      <c r="A46431" s="234"/>
    </row>
    <row r="46432" spans="1:1">
      <c r="A46432" s="234"/>
    </row>
    <row r="46433" spans="1:1">
      <c r="A46433" s="234"/>
    </row>
    <row r="46434" spans="1:1">
      <c r="A46434" s="234"/>
    </row>
    <row r="46435" spans="1:1">
      <c r="A46435" s="234"/>
    </row>
    <row r="46436" spans="1:1">
      <c r="A46436" s="234"/>
    </row>
    <row r="46437" spans="1:1">
      <c r="A46437" s="234"/>
    </row>
    <row r="46438" spans="1:1">
      <c r="A46438" s="234"/>
    </row>
    <row r="46439" spans="1:1">
      <c r="A46439" s="234"/>
    </row>
    <row r="46440" spans="1:1">
      <c r="A46440" s="234"/>
    </row>
    <row r="46441" spans="1:1">
      <c r="A46441" s="234"/>
    </row>
    <row r="46442" spans="1:1">
      <c r="A46442" s="234"/>
    </row>
    <row r="46443" spans="1:1">
      <c r="A46443" s="234"/>
    </row>
    <row r="46444" spans="1:1">
      <c r="A46444" s="234"/>
    </row>
    <row r="46445" spans="1:1">
      <c r="A46445" s="234"/>
    </row>
    <row r="46446" spans="1:1">
      <c r="A46446" s="234"/>
    </row>
    <row r="46447" spans="1:1">
      <c r="A46447" s="234"/>
    </row>
    <row r="46448" spans="1:1">
      <c r="A46448" s="234"/>
    </row>
    <row r="46449" spans="1:1">
      <c r="A46449" s="234"/>
    </row>
    <row r="46450" spans="1:1">
      <c r="A46450" s="234"/>
    </row>
    <row r="46451" spans="1:1">
      <c r="A46451" s="234"/>
    </row>
    <row r="46452" spans="1:1">
      <c r="A46452" s="234"/>
    </row>
    <row r="46453" spans="1:1">
      <c r="A46453" s="234"/>
    </row>
    <row r="46454" spans="1:1">
      <c r="A46454" s="234"/>
    </row>
    <row r="46455" spans="1:1">
      <c r="A46455" s="234"/>
    </row>
    <row r="46456" spans="1:1">
      <c r="A46456" s="234"/>
    </row>
    <row r="46457" spans="1:1">
      <c r="A46457" s="234"/>
    </row>
    <row r="46458" spans="1:1">
      <c r="A46458" s="234"/>
    </row>
    <row r="46459" spans="1:1">
      <c r="A46459" s="234"/>
    </row>
    <row r="46460" spans="1:1">
      <c r="A46460" s="234"/>
    </row>
    <row r="46461" spans="1:1">
      <c r="A46461" s="234"/>
    </row>
    <row r="46462" spans="1:1">
      <c r="A46462" s="234"/>
    </row>
    <row r="46463" spans="1:1">
      <c r="A46463" s="234"/>
    </row>
    <row r="46464" spans="1:1">
      <c r="A46464" s="234"/>
    </row>
    <row r="46465" spans="1:1">
      <c r="A46465" s="234"/>
    </row>
    <row r="46466" spans="1:1">
      <c r="A46466" s="234"/>
    </row>
    <row r="46467" spans="1:1">
      <c r="A46467" s="234"/>
    </row>
    <row r="46468" spans="1:1">
      <c r="A46468" s="234"/>
    </row>
    <row r="46469" spans="1:1">
      <c r="A46469" s="234"/>
    </row>
    <row r="46470" spans="1:1">
      <c r="A46470" s="234"/>
    </row>
    <row r="46471" spans="1:1">
      <c r="A46471" s="234"/>
    </row>
    <row r="46472" spans="1:1">
      <c r="A46472" s="234"/>
    </row>
    <row r="46473" spans="1:1">
      <c r="A46473" s="234"/>
    </row>
    <row r="46474" spans="1:1">
      <c r="A46474" s="234"/>
    </row>
    <row r="46475" spans="1:1">
      <c r="A46475" s="234"/>
    </row>
    <row r="46476" spans="1:1">
      <c r="A46476" s="234"/>
    </row>
    <row r="46477" spans="1:1">
      <c r="A46477" s="234"/>
    </row>
    <row r="46478" spans="1:1">
      <c r="A46478" s="234"/>
    </row>
    <row r="46479" spans="1:1">
      <c r="A46479" s="234"/>
    </row>
    <row r="46480" spans="1:1">
      <c r="A46480" s="234"/>
    </row>
    <row r="46481" spans="1:1">
      <c r="A46481" s="234"/>
    </row>
    <row r="46482" spans="1:1">
      <c r="A46482" s="234"/>
    </row>
    <row r="46483" spans="1:1">
      <c r="A46483" s="234"/>
    </row>
    <row r="46484" spans="1:1">
      <c r="A46484" s="234"/>
    </row>
    <row r="46485" spans="1:1">
      <c r="A46485" s="234"/>
    </row>
    <row r="46486" spans="1:1">
      <c r="A46486" s="234"/>
    </row>
    <row r="46487" spans="1:1">
      <c r="A46487" s="234"/>
    </row>
    <row r="46488" spans="1:1">
      <c r="A46488" s="234"/>
    </row>
    <row r="46489" spans="1:1">
      <c r="A46489" s="234"/>
    </row>
    <row r="46490" spans="1:1">
      <c r="A46490" s="234"/>
    </row>
    <row r="46491" spans="1:1">
      <c r="A46491" s="234"/>
    </row>
    <row r="46492" spans="1:1">
      <c r="A46492" s="234"/>
    </row>
    <row r="46493" spans="1:1">
      <c r="A46493" s="234"/>
    </row>
    <row r="46494" spans="1:1">
      <c r="A46494" s="234"/>
    </row>
    <row r="46495" spans="1:1">
      <c r="A46495" s="234"/>
    </row>
    <row r="46496" spans="1:1">
      <c r="A46496" s="234"/>
    </row>
    <row r="46497" spans="1:1">
      <c r="A46497" s="234"/>
    </row>
    <row r="46498" spans="1:1">
      <c r="A46498" s="234"/>
    </row>
    <row r="46499" spans="1:1">
      <c r="A46499" s="234"/>
    </row>
    <row r="46500" spans="1:1">
      <c r="A46500" s="234"/>
    </row>
    <row r="46501" spans="1:1">
      <c r="A46501" s="234"/>
    </row>
    <row r="46502" spans="1:1">
      <c r="A46502" s="234"/>
    </row>
    <row r="46503" spans="1:1">
      <c r="A46503" s="234"/>
    </row>
    <row r="46504" spans="1:1">
      <c r="A46504" s="234"/>
    </row>
    <row r="46505" spans="1:1">
      <c r="A46505" s="234"/>
    </row>
    <row r="46506" spans="1:1">
      <c r="A46506" s="234"/>
    </row>
    <row r="46507" spans="1:1">
      <c r="A46507" s="234"/>
    </row>
    <row r="46508" spans="1:1">
      <c r="A46508" s="234"/>
    </row>
    <row r="46509" spans="1:1">
      <c r="A46509" s="234"/>
    </row>
    <row r="46510" spans="1:1">
      <c r="A46510" s="234"/>
    </row>
    <row r="46511" spans="1:1">
      <c r="A46511" s="234"/>
    </row>
    <row r="46512" spans="1:1">
      <c r="A46512" s="234"/>
    </row>
    <row r="46513" spans="1:1">
      <c r="A46513" s="234"/>
    </row>
    <row r="46514" spans="1:1">
      <c r="A46514" s="234"/>
    </row>
    <row r="46515" spans="1:1">
      <c r="A46515" s="234"/>
    </row>
    <row r="46516" spans="1:1">
      <c r="A46516" s="234"/>
    </row>
    <row r="46517" spans="1:1">
      <c r="A46517" s="234"/>
    </row>
    <row r="46518" spans="1:1">
      <c r="A46518" s="234"/>
    </row>
    <row r="46519" spans="1:1">
      <c r="A46519" s="234"/>
    </row>
    <row r="46520" spans="1:1">
      <c r="A46520" s="234"/>
    </row>
    <row r="46521" spans="1:1">
      <c r="A46521" s="234"/>
    </row>
    <row r="46522" spans="1:1">
      <c r="A46522" s="234"/>
    </row>
    <row r="46523" spans="1:1">
      <c r="A46523" s="234"/>
    </row>
    <row r="46524" spans="1:1">
      <c r="A46524" s="234"/>
    </row>
    <row r="46525" spans="1:1">
      <c r="A46525" s="234"/>
    </row>
    <row r="46526" spans="1:1">
      <c r="A46526" s="234"/>
    </row>
    <row r="46527" spans="1:1">
      <c r="A46527" s="234"/>
    </row>
    <row r="46528" spans="1:1">
      <c r="A46528" s="234"/>
    </row>
    <row r="46529" spans="1:1">
      <c r="A46529" s="234"/>
    </row>
    <row r="46530" spans="1:1">
      <c r="A46530" s="234"/>
    </row>
    <row r="46531" spans="1:1">
      <c r="A46531" s="234"/>
    </row>
    <row r="46532" spans="1:1">
      <c r="A46532" s="234"/>
    </row>
    <row r="46533" spans="1:1">
      <c r="A46533" s="234"/>
    </row>
    <row r="46534" spans="1:1">
      <c r="A46534" s="234"/>
    </row>
    <row r="46535" spans="1:1">
      <c r="A46535" s="234"/>
    </row>
    <row r="46536" spans="1:1">
      <c r="A46536" s="234"/>
    </row>
    <row r="46537" spans="1:1">
      <c r="A46537" s="234"/>
    </row>
    <row r="46538" spans="1:1">
      <c r="A46538" s="234"/>
    </row>
    <row r="46539" spans="1:1">
      <c r="A46539" s="234"/>
    </row>
    <row r="46540" spans="1:1">
      <c r="A46540" s="234"/>
    </row>
    <row r="46541" spans="1:1">
      <c r="A46541" s="234"/>
    </row>
    <row r="46542" spans="1:1">
      <c r="A46542" s="234"/>
    </row>
    <row r="46543" spans="1:1">
      <c r="A46543" s="234"/>
    </row>
    <row r="46544" spans="1:1">
      <c r="A46544" s="234"/>
    </row>
    <row r="46545" spans="1:1">
      <c r="A46545" s="234"/>
    </row>
    <row r="46546" spans="1:1">
      <c r="A46546" s="234"/>
    </row>
    <row r="46547" spans="1:1">
      <c r="A46547" s="234"/>
    </row>
    <row r="46548" spans="1:1">
      <c r="A46548" s="234"/>
    </row>
    <row r="46549" spans="1:1">
      <c r="A46549" s="234"/>
    </row>
    <row r="46550" spans="1:1">
      <c r="A46550" s="234"/>
    </row>
    <row r="46551" spans="1:1">
      <c r="A46551" s="234"/>
    </row>
    <row r="46552" spans="1:1">
      <c r="A46552" s="234"/>
    </row>
    <row r="46553" spans="1:1">
      <c r="A46553" s="234"/>
    </row>
    <row r="46554" spans="1:1">
      <c r="A46554" s="234"/>
    </row>
    <row r="46555" spans="1:1">
      <c r="A46555" s="234"/>
    </row>
    <row r="46556" spans="1:1">
      <c r="A46556" s="234"/>
    </row>
    <row r="46557" spans="1:1">
      <c r="A46557" s="234"/>
    </row>
    <row r="46558" spans="1:1">
      <c r="A46558" s="234"/>
    </row>
    <row r="46559" spans="1:1">
      <c r="A46559" s="234"/>
    </row>
    <row r="46560" spans="1:1">
      <c r="A46560" s="234"/>
    </row>
    <row r="46561" spans="1:1">
      <c r="A46561" s="234"/>
    </row>
    <row r="46562" spans="1:1">
      <c r="A46562" s="234"/>
    </row>
    <row r="46563" spans="1:1">
      <c r="A46563" s="234"/>
    </row>
    <row r="46564" spans="1:1">
      <c r="A46564" s="234"/>
    </row>
    <row r="46565" spans="1:1">
      <c r="A46565" s="234"/>
    </row>
    <row r="46566" spans="1:1">
      <c r="A46566" s="234"/>
    </row>
    <row r="46567" spans="1:1">
      <c r="A46567" s="234"/>
    </row>
    <row r="46568" spans="1:1">
      <c r="A46568" s="234"/>
    </row>
    <row r="46569" spans="1:1">
      <c r="A46569" s="234"/>
    </row>
    <row r="46570" spans="1:1">
      <c r="A46570" s="234"/>
    </row>
    <row r="46571" spans="1:1">
      <c r="A46571" s="234"/>
    </row>
    <row r="46572" spans="1:1">
      <c r="A46572" s="234"/>
    </row>
    <row r="46573" spans="1:1">
      <c r="A46573" s="234"/>
    </row>
    <row r="46574" spans="1:1">
      <c r="A46574" s="234"/>
    </row>
    <row r="46575" spans="1:1">
      <c r="A46575" s="234"/>
    </row>
    <row r="46576" spans="1:1">
      <c r="A46576" s="234"/>
    </row>
    <row r="46577" spans="1:1">
      <c r="A46577" s="234"/>
    </row>
    <row r="46578" spans="1:1">
      <c r="A46578" s="234"/>
    </row>
    <row r="46579" spans="1:1">
      <c r="A46579" s="234"/>
    </row>
    <row r="46580" spans="1:1">
      <c r="A46580" s="234"/>
    </row>
    <row r="46581" spans="1:1">
      <c r="A46581" s="234"/>
    </row>
    <row r="46582" spans="1:1">
      <c r="A46582" s="234"/>
    </row>
    <row r="46583" spans="1:1">
      <c r="A46583" s="234"/>
    </row>
    <row r="46584" spans="1:1">
      <c r="A46584" s="234"/>
    </row>
    <row r="46585" spans="1:1">
      <c r="A46585" s="234"/>
    </row>
    <row r="46586" spans="1:1">
      <c r="A46586" s="234"/>
    </row>
    <row r="46587" spans="1:1">
      <c r="A46587" s="234"/>
    </row>
    <row r="46588" spans="1:1">
      <c r="A46588" s="234"/>
    </row>
    <row r="46589" spans="1:1">
      <c r="A46589" s="234"/>
    </row>
    <row r="46590" spans="1:1">
      <c r="A46590" s="234"/>
    </row>
    <row r="46591" spans="1:1">
      <c r="A46591" s="234"/>
    </row>
    <row r="46592" spans="1:1">
      <c r="A46592" s="234"/>
    </row>
    <row r="46593" spans="1:1">
      <c r="A46593" s="234"/>
    </row>
    <row r="46594" spans="1:1">
      <c r="A46594" s="234"/>
    </row>
    <row r="46595" spans="1:1">
      <c r="A46595" s="234"/>
    </row>
    <row r="46596" spans="1:1">
      <c r="A46596" s="234"/>
    </row>
    <row r="46597" spans="1:1">
      <c r="A46597" s="234"/>
    </row>
    <row r="46598" spans="1:1">
      <c r="A46598" s="234"/>
    </row>
    <row r="46599" spans="1:1">
      <c r="A46599" s="234"/>
    </row>
    <row r="46600" spans="1:1">
      <c r="A46600" s="234"/>
    </row>
    <row r="46601" spans="1:1">
      <c r="A46601" s="234"/>
    </row>
    <row r="46602" spans="1:1">
      <c r="A46602" s="234"/>
    </row>
    <row r="46603" spans="1:1">
      <c r="A46603" s="234"/>
    </row>
    <row r="46604" spans="1:1">
      <c r="A46604" s="234"/>
    </row>
    <row r="46605" spans="1:1">
      <c r="A46605" s="234"/>
    </row>
    <row r="46606" spans="1:1">
      <c r="A46606" s="234"/>
    </row>
    <row r="46607" spans="1:1">
      <c r="A46607" s="234"/>
    </row>
    <row r="46608" spans="1:1">
      <c r="A46608" s="234"/>
    </row>
    <row r="46609" spans="1:1">
      <c r="A46609" s="234"/>
    </row>
    <row r="46610" spans="1:1">
      <c r="A46610" s="234"/>
    </row>
    <row r="46611" spans="1:1">
      <c r="A46611" s="234"/>
    </row>
    <row r="46612" spans="1:1">
      <c r="A46612" s="234"/>
    </row>
    <row r="46613" spans="1:1">
      <c r="A46613" s="234"/>
    </row>
    <row r="46614" spans="1:1">
      <c r="A46614" s="234"/>
    </row>
    <row r="46615" spans="1:1">
      <c r="A46615" s="234"/>
    </row>
    <row r="46616" spans="1:1">
      <c r="A46616" s="234"/>
    </row>
    <row r="46617" spans="1:1">
      <c r="A46617" s="234"/>
    </row>
    <row r="46618" spans="1:1">
      <c r="A46618" s="234"/>
    </row>
    <row r="46619" spans="1:1">
      <c r="A46619" s="234"/>
    </row>
    <row r="46620" spans="1:1">
      <c r="A46620" s="234"/>
    </row>
    <row r="46621" spans="1:1">
      <c r="A46621" s="234"/>
    </row>
    <row r="46622" spans="1:1">
      <c r="A46622" s="234"/>
    </row>
    <row r="46623" spans="1:1">
      <c r="A46623" s="234"/>
    </row>
    <row r="46624" spans="1:1">
      <c r="A46624" s="234"/>
    </row>
    <row r="46625" spans="1:1">
      <c r="A46625" s="234"/>
    </row>
    <row r="46626" spans="1:1">
      <c r="A46626" s="234"/>
    </row>
    <row r="46627" spans="1:1">
      <c r="A46627" s="234"/>
    </row>
    <row r="46628" spans="1:1">
      <c r="A46628" s="234"/>
    </row>
    <row r="46629" spans="1:1">
      <c r="A46629" s="234"/>
    </row>
    <row r="46630" spans="1:1">
      <c r="A46630" s="234"/>
    </row>
    <row r="46631" spans="1:1">
      <c r="A46631" s="234"/>
    </row>
    <row r="46632" spans="1:1">
      <c r="A46632" s="234"/>
    </row>
    <row r="46633" spans="1:1">
      <c r="A46633" s="234"/>
    </row>
    <row r="46634" spans="1:1">
      <c r="A46634" s="234"/>
    </row>
    <row r="46635" spans="1:1">
      <c r="A46635" s="234"/>
    </row>
    <row r="46636" spans="1:1">
      <c r="A46636" s="234"/>
    </row>
    <row r="46637" spans="1:1">
      <c r="A46637" s="234"/>
    </row>
    <row r="46638" spans="1:1">
      <c r="A46638" s="234"/>
    </row>
    <row r="46639" spans="1:1">
      <c r="A46639" s="234"/>
    </row>
    <row r="46640" spans="1:1">
      <c r="A46640" s="234"/>
    </row>
    <row r="46641" spans="1:1">
      <c r="A46641" s="234"/>
    </row>
    <row r="46642" spans="1:1">
      <c r="A46642" s="234"/>
    </row>
    <row r="46643" spans="1:1">
      <c r="A46643" s="234"/>
    </row>
    <row r="46644" spans="1:1">
      <c r="A46644" s="234"/>
    </row>
    <row r="46645" spans="1:1">
      <c r="A46645" s="234"/>
    </row>
    <row r="46646" spans="1:1">
      <c r="A46646" s="234"/>
    </row>
    <row r="46647" spans="1:1">
      <c r="A46647" s="234"/>
    </row>
    <row r="46648" spans="1:1">
      <c r="A46648" s="234"/>
    </row>
    <row r="46649" spans="1:1">
      <c r="A46649" s="234"/>
    </row>
    <row r="46650" spans="1:1">
      <c r="A46650" s="234"/>
    </row>
    <row r="46651" spans="1:1">
      <c r="A46651" s="234"/>
    </row>
    <row r="46652" spans="1:1">
      <c r="A46652" s="234"/>
    </row>
    <row r="46653" spans="1:1">
      <c r="A46653" s="234"/>
    </row>
    <row r="46654" spans="1:1">
      <c r="A46654" s="234"/>
    </row>
    <row r="46655" spans="1:1">
      <c r="A46655" s="234"/>
    </row>
    <row r="46656" spans="1:1">
      <c r="A46656" s="234"/>
    </row>
    <row r="46657" spans="1:1">
      <c r="A46657" s="234"/>
    </row>
    <row r="46658" spans="1:1">
      <c r="A46658" s="234"/>
    </row>
    <row r="46659" spans="1:1">
      <c r="A46659" s="234"/>
    </row>
    <row r="46660" spans="1:1">
      <c r="A46660" s="234"/>
    </row>
    <row r="46661" spans="1:1">
      <c r="A46661" s="234"/>
    </row>
    <row r="46662" spans="1:1">
      <c r="A46662" s="234"/>
    </row>
    <row r="46663" spans="1:1">
      <c r="A46663" s="234"/>
    </row>
    <row r="46664" spans="1:1">
      <c r="A46664" s="234"/>
    </row>
    <row r="46665" spans="1:1">
      <c r="A46665" s="234"/>
    </row>
    <row r="46666" spans="1:1">
      <c r="A46666" s="234"/>
    </row>
    <row r="46667" spans="1:1">
      <c r="A46667" s="234"/>
    </row>
    <row r="46668" spans="1:1">
      <c r="A46668" s="234"/>
    </row>
    <row r="46669" spans="1:1">
      <c r="A46669" s="234"/>
    </row>
    <row r="46670" spans="1:1">
      <c r="A46670" s="234"/>
    </row>
    <row r="46671" spans="1:1">
      <c r="A46671" s="234"/>
    </row>
    <row r="46672" spans="1:1">
      <c r="A46672" s="234"/>
    </row>
    <row r="46673" spans="1:1">
      <c r="A46673" s="234"/>
    </row>
    <row r="46674" spans="1:1">
      <c r="A46674" s="234"/>
    </row>
    <row r="46675" spans="1:1">
      <c r="A46675" s="234"/>
    </row>
    <row r="46676" spans="1:1">
      <c r="A46676" s="234"/>
    </row>
    <row r="46677" spans="1:1">
      <c r="A46677" s="234"/>
    </row>
    <row r="46678" spans="1:1">
      <c r="A46678" s="234"/>
    </row>
    <row r="46679" spans="1:1">
      <c r="A46679" s="234"/>
    </row>
    <row r="46680" spans="1:1">
      <c r="A46680" s="234"/>
    </row>
    <row r="46681" spans="1:1">
      <c r="A46681" s="234"/>
    </row>
    <row r="46682" spans="1:1">
      <c r="A46682" s="234"/>
    </row>
    <row r="46683" spans="1:1">
      <c r="A46683" s="234"/>
    </row>
    <row r="46684" spans="1:1">
      <c r="A46684" s="234"/>
    </row>
    <row r="46685" spans="1:1">
      <c r="A46685" s="234"/>
    </row>
    <row r="46686" spans="1:1">
      <c r="A46686" s="234"/>
    </row>
    <row r="46687" spans="1:1">
      <c r="A46687" s="234"/>
    </row>
    <row r="46688" spans="1:1">
      <c r="A46688" s="234"/>
    </row>
    <row r="46689" spans="1:1">
      <c r="A46689" s="234"/>
    </row>
    <row r="46690" spans="1:1">
      <c r="A46690" s="234"/>
    </row>
    <row r="46691" spans="1:1">
      <c r="A46691" s="234"/>
    </row>
    <row r="46692" spans="1:1">
      <c r="A46692" s="234"/>
    </row>
    <row r="46693" spans="1:1">
      <c r="A46693" s="234"/>
    </row>
    <row r="46694" spans="1:1">
      <c r="A46694" s="234"/>
    </row>
    <row r="46695" spans="1:1">
      <c r="A46695" s="234"/>
    </row>
    <row r="46696" spans="1:1">
      <c r="A46696" s="234"/>
    </row>
    <row r="46697" spans="1:1">
      <c r="A46697" s="234"/>
    </row>
    <row r="46698" spans="1:1">
      <c r="A46698" s="234"/>
    </row>
    <row r="46699" spans="1:1">
      <c r="A46699" s="234"/>
    </row>
    <row r="46700" spans="1:1">
      <c r="A46700" s="234"/>
    </row>
    <row r="46701" spans="1:1">
      <c r="A46701" s="234"/>
    </row>
    <row r="46702" spans="1:1">
      <c r="A46702" s="234"/>
    </row>
    <row r="46703" spans="1:1">
      <c r="A46703" s="234"/>
    </row>
    <row r="46704" spans="1:1">
      <c r="A46704" s="234"/>
    </row>
    <row r="46705" spans="1:1">
      <c r="A46705" s="234"/>
    </row>
    <row r="46706" spans="1:1">
      <c r="A46706" s="234"/>
    </row>
    <row r="46707" spans="1:1">
      <c r="A46707" s="234"/>
    </row>
    <row r="46708" spans="1:1">
      <c r="A46708" s="234"/>
    </row>
    <row r="46709" spans="1:1">
      <c r="A46709" s="234"/>
    </row>
    <row r="46710" spans="1:1">
      <c r="A46710" s="234"/>
    </row>
    <row r="46711" spans="1:1">
      <c r="A46711" s="234"/>
    </row>
    <row r="46712" spans="1:1">
      <c r="A46712" s="234"/>
    </row>
    <row r="46713" spans="1:1">
      <c r="A46713" s="234"/>
    </row>
    <row r="46714" spans="1:1">
      <c r="A46714" s="234"/>
    </row>
    <row r="46715" spans="1:1">
      <c r="A46715" s="234"/>
    </row>
    <row r="46716" spans="1:1">
      <c r="A46716" s="234"/>
    </row>
    <row r="46717" spans="1:1">
      <c r="A46717" s="234"/>
    </row>
    <row r="46718" spans="1:1">
      <c r="A46718" s="234"/>
    </row>
    <row r="46719" spans="1:1">
      <c r="A46719" s="234"/>
    </row>
    <row r="46720" spans="1:1">
      <c r="A46720" s="234"/>
    </row>
    <row r="46721" spans="1:1">
      <c r="A46721" s="234"/>
    </row>
    <row r="46722" spans="1:1">
      <c r="A46722" s="234"/>
    </row>
    <row r="46723" spans="1:1">
      <c r="A46723" s="234"/>
    </row>
    <row r="46724" spans="1:1">
      <c r="A46724" s="234"/>
    </row>
    <row r="46725" spans="1:1">
      <c r="A46725" s="234"/>
    </row>
    <row r="46726" spans="1:1">
      <c r="A46726" s="234"/>
    </row>
    <row r="46727" spans="1:1">
      <c r="A46727" s="234"/>
    </row>
    <row r="46728" spans="1:1">
      <c r="A46728" s="234"/>
    </row>
    <row r="46729" spans="1:1">
      <c r="A46729" s="234"/>
    </row>
    <row r="46730" spans="1:1">
      <c r="A46730" s="234"/>
    </row>
    <row r="46731" spans="1:1">
      <c r="A46731" s="234"/>
    </row>
    <row r="46732" spans="1:1">
      <c r="A46732" s="234"/>
    </row>
    <row r="46733" spans="1:1">
      <c r="A46733" s="234"/>
    </row>
    <row r="46734" spans="1:1">
      <c r="A46734" s="234"/>
    </row>
    <row r="46735" spans="1:1">
      <c r="A46735" s="234"/>
    </row>
    <row r="46736" spans="1:1">
      <c r="A46736" s="234"/>
    </row>
    <row r="46737" spans="1:1">
      <c r="A46737" s="234"/>
    </row>
    <row r="46738" spans="1:1">
      <c r="A46738" s="234"/>
    </row>
    <row r="46739" spans="1:1">
      <c r="A46739" s="234"/>
    </row>
    <row r="46740" spans="1:1">
      <c r="A46740" s="234"/>
    </row>
    <row r="46741" spans="1:1">
      <c r="A46741" s="234"/>
    </row>
    <row r="46742" spans="1:1">
      <c r="A46742" s="234"/>
    </row>
    <row r="46743" spans="1:1">
      <c r="A46743" s="234"/>
    </row>
    <row r="46744" spans="1:1">
      <c r="A46744" s="234"/>
    </row>
    <row r="46745" spans="1:1">
      <c r="A46745" s="234"/>
    </row>
    <row r="46746" spans="1:1">
      <c r="A46746" s="234"/>
    </row>
    <row r="46747" spans="1:1">
      <c r="A46747" s="234"/>
    </row>
    <row r="46748" spans="1:1">
      <c r="A46748" s="234"/>
    </row>
    <row r="46749" spans="1:1">
      <c r="A46749" s="234"/>
    </row>
    <row r="46750" spans="1:1">
      <c r="A46750" s="234"/>
    </row>
    <row r="46751" spans="1:1">
      <c r="A46751" s="234"/>
    </row>
    <row r="46752" spans="1:1">
      <c r="A46752" s="234"/>
    </row>
    <row r="46753" spans="1:1">
      <c r="A46753" s="234"/>
    </row>
    <row r="46754" spans="1:1">
      <c r="A46754" s="234"/>
    </row>
    <row r="46755" spans="1:1">
      <c r="A46755" s="234"/>
    </row>
    <row r="46756" spans="1:1">
      <c r="A46756" s="234"/>
    </row>
    <row r="46757" spans="1:1">
      <c r="A46757" s="234"/>
    </row>
    <row r="46758" spans="1:1">
      <c r="A46758" s="234"/>
    </row>
    <row r="46759" spans="1:1">
      <c r="A46759" s="234"/>
    </row>
    <row r="46760" spans="1:1">
      <c r="A46760" s="234"/>
    </row>
    <row r="46761" spans="1:1">
      <c r="A46761" s="234"/>
    </row>
    <row r="46762" spans="1:1">
      <c r="A46762" s="234"/>
    </row>
    <row r="46763" spans="1:1">
      <c r="A46763" s="234"/>
    </row>
    <row r="46764" spans="1:1">
      <c r="A46764" s="234"/>
    </row>
    <row r="46765" spans="1:1">
      <c r="A46765" s="234"/>
    </row>
    <row r="46766" spans="1:1">
      <c r="A46766" s="234"/>
    </row>
    <row r="46767" spans="1:1">
      <c r="A46767" s="234"/>
    </row>
    <row r="46768" spans="1:1">
      <c r="A46768" s="234"/>
    </row>
    <row r="46769" spans="1:1">
      <c r="A46769" s="234"/>
    </row>
    <row r="46770" spans="1:1">
      <c r="A46770" s="234"/>
    </row>
    <row r="46771" spans="1:1">
      <c r="A46771" s="234"/>
    </row>
    <row r="46772" spans="1:1">
      <c r="A46772" s="234"/>
    </row>
    <row r="46773" spans="1:1">
      <c r="A46773" s="234"/>
    </row>
    <row r="46774" spans="1:1">
      <c r="A46774" s="234"/>
    </row>
    <row r="46775" spans="1:1">
      <c r="A46775" s="234"/>
    </row>
    <row r="46776" spans="1:1">
      <c r="A46776" s="234"/>
    </row>
    <row r="46777" spans="1:1">
      <c r="A46777" s="234"/>
    </row>
    <row r="46778" spans="1:1">
      <c r="A46778" s="234"/>
    </row>
    <row r="46779" spans="1:1">
      <c r="A46779" s="234"/>
    </row>
    <row r="46780" spans="1:1">
      <c r="A46780" s="234"/>
    </row>
    <row r="46781" spans="1:1">
      <c r="A46781" s="234"/>
    </row>
    <row r="46782" spans="1:1">
      <c r="A46782" s="234"/>
    </row>
    <row r="46783" spans="1:1">
      <c r="A46783" s="234"/>
    </row>
    <row r="46784" spans="1:1">
      <c r="A46784" s="234"/>
    </row>
    <row r="46785" spans="1:1">
      <c r="A46785" s="234"/>
    </row>
    <row r="46786" spans="1:1">
      <c r="A46786" s="234"/>
    </row>
    <row r="46787" spans="1:1">
      <c r="A46787" s="234"/>
    </row>
    <row r="46788" spans="1:1">
      <c r="A46788" s="234"/>
    </row>
    <row r="46789" spans="1:1">
      <c r="A46789" s="234"/>
    </row>
    <row r="46790" spans="1:1">
      <c r="A46790" s="234"/>
    </row>
    <row r="46791" spans="1:1">
      <c r="A46791" s="234"/>
    </row>
    <row r="46792" spans="1:1">
      <c r="A46792" s="234"/>
    </row>
    <row r="46793" spans="1:1">
      <c r="A46793" s="234"/>
    </row>
    <row r="46794" spans="1:1">
      <c r="A46794" s="234"/>
    </row>
    <row r="46795" spans="1:1">
      <c r="A46795" s="234"/>
    </row>
    <row r="46796" spans="1:1">
      <c r="A46796" s="234"/>
    </row>
    <row r="46797" spans="1:1">
      <c r="A46797" s="234"/>
    </row>
    <row r="46798" spans="1:1">
      <c r="A46798" s="234"/>
    </row>
    <row r="46799" spans="1:1">
      <c r="A46799" s="234"/>
    </row>
    <row r="46800" spans="1:1">
      <c r="A46800" s="234"/>
    </row>
    <row r="46801" spans="1:1">
      <c r="A46801" s="234"/>
    </row>
    <row r="46802" spans="1:1">
      <c r="A46802" s="234"/>
    </row>
    <row r="46803" spans="1:1">
      <c r="A46803" s="234"/>
    </row>
    <row r="46804" spans="1:1">
      <c r="A46804" s="234"/>
    </row>
    <row r="46805" spans="1:1">
      <c r="A46805" s="234"/>
    </row>
    <row r="46806" spans="1:1">
      <c r="A46806" s="234"/>
    </row>
    <row r="46807" spans="1:1">
      <c r="A46807" s="234"/>
    </row>
    <row r="46808" spans="1:1">
      <c r="A46808" s="234"/>
    </row>
    <row r="46809" spans="1:1">
      <c r="A46809" s="234"/>
    </row>
    <row r="46810" spans="1:1">
      <c r="A46810" s="234"/>
    </row>
    <row r="46811" spans="1:1">
      <c r="A46811" s="234"/>
    </row>
    <row r="46812" spans="1:1">
      <c r="A46812" s="234"/>
    </row>
    <row r="46813" spans="1:1">
      <c r="A46813" s="234"/>
    </row>
    <row r="46814" spans="1:1">
      <c r="A46814" s="234"/>
    </row>
    <row r="46815" spans="1:1">
      <c r="A46815" s="234"/>
    </row>
    <row r="46816" spans="1:1">
      <c r="A46816" s="234"/>
    </row>
    <row r="46817" spans="1:1">
      <c r="A46817" s="234"/>
    </row>
    <row r="46818" spans="1:1">
      <c r="A46818" s="234"/>
    </row>
    <row r="46819" spans="1:1">
      <c r="A46819" s="234"/>
    </row>
    <row r="46820" spans="1:1">
      <c r="A46820" s="234"/>
    </row>
    <row r="46821" spans="1:1">
      <c r="A46821" s="234"/>
    </row>
    <row r="46822" spans="1:1">
      <c r="A46822" s="234"/>
    </row>
    <row r="46823" spans="1:1">
      <c r="A46823" s="234"/>
    </row>
    <row r="46824" spans="1:1">
      <c r="A46824" s="234"/>
    </row>
    <row r="46825" spans="1:1">
      <c r="A46825" s="234"/>
    </row>
    <row r="46826" spans="1:1">
      <c r="A46826" s="234"/>
    </row>
    <row r="46827" spans="1:1">
      <c r="A46827" s="234"/>
    </row>
    <row r="46828" spans="1:1">
      <c r="A46828" s="234"/>
    </row>
    <row r="46829" spans="1:1">
      <c r="A46829" s="234"/>
    </row>
    <row r="46830" spans="1:1">
      <c r="A46830" s="234"/>
    </row>
    <row r="46831" spans="1:1">
      <c r="A46831" s="234"/>
    </row>
    <row r="46832" spans="1:1">
      <c r="A46832" s="234"/>
    </row>
    <row r="46833" spans="1:1">
      <c r="A46833" s="234"/>
    </row>
    <row r="46834" spans="1:1">
      <c r="A46834" s="234"/>
    </row>
    <row r="46835" spans="1:1">
      <c r="A46835" s="234"/>
    </row>
    <row r="46836" spans="1:1">
      <c r="A46836" s="234"/>
    </row>
    <row r="46837" spans="1:1">
      <c r="A46837" s="234"/>
    </row>
    <row r="46838" spans="1:1">
      <c r="A46838" s="234"/>
    </row>
    <row r="46839" spans="1:1">
      <c r="A46839" s="234"/>
    </row>
    <row r="46840" spans="1:1">
      <c r="A46840" s="234"/>
    </row>
    <row r="46841" spans="1:1">
      <c r="A46841" s="234"/>
    </row>
    <row r="46842" spans="1:1">
      <c r="A46842" s="234"/>
    </row>
    <row r="46843" spans="1:1">
      <c r="A46843" s="234"/>
    </row>
    <row r="46844" spans="1:1">
      <c r="A46844" s="234"/>
    </row>
    <row r="46845" spans="1:1">
      <c r="A46845" s="234"/>
    </row>
    <row r="46846" spans="1:1">
      <c r="A46846" s="234"/>
    </row>
    <row r="46847" spans="1:1">
      <c r="A46847" s="234"/>
    </row>
    <row r="46848" spans="1:1">
      <c r="A46848" s="234"/>
    </row>
    <row r="46849" spans="1:1">
      <c r="A46849" s="234"/>
    </row>
    <row r="46850" spans="1:1">
      <c r="A46850" s="234"/>
    </row>
    <row r="46851" spans="1:1">
      <c r="A46851" s="234"/>
    </row>
    <row r="46852" spans="1:1">
      <c r="A46852" s="234"/>
    </row>
    <row r="46853" spans="1:1">
      <c r="A46853" s="234"/>
    </row>
    <row r="46854" spans="1:1">
      <c r="A46854" s="234"/>
    </row>
    <row r="46855" spans="1:1">
      <c r="A46855" s="234"/>
    </row>
    <row r="46856" spans="1:1">
      <c r="A46856" s="234"/>
    </row>
    <row r="46857" spans="1:1">
      <c r="A46857" s="234"/>
    </row>
    <row r="46858" spans="1:1">
      <c r="A46858" s="234"/>
    </row>
    <row r="46859" spans="1:1">
      <c r="A46859" s="234"/>
    </row>
    <row r="46860" spans="1:1">
      <c r="A46860" s="234"/>
    </row>
    <row r="46861" spans="1:1">
      <c r="A46861" s="234"/>
    </row>
    <row r="46862" spans="1:1">
      <c r="A46862" s="234"/>
    </row>
    <row r="46863" spans="1:1">
      <c r="A46863" s="234"/>
    </row>
    <row r="46864" spans="1:1">
      <c r="A46864" s="234"/>
    </row>
    <row r="46865" spans="1:1">
      <c r="A46865" s="234"/>
    </row>
    <row r="46866" spans="1:1">
      <c r="A46866" s="234"/>
    </row>
    <row r="46867" spans="1:1">
      <c r="A46867" s="234"/>
    </row>
    <row r="46868" spans="1:1">
      <c r="A46868" s="234"/>
    </row>
    <row r="46869" spans="1:1">
      <c r="A46869" s="234"/>
    </row>
    <row r="46870" spans="1:1">
      <c r="A46870" s="234"/>
    </row>
    <row r="46871" spans="1:1">
      <c r="A46871" s="234"/>
    </row>
    <row r="46872" spans="1:1">
      <c r="A46872" s="234"/>
    </row>
    <row r="46873" spans="1:1">
      <c r="A46873" s="234"/>
    </row>
    <row r="46874" spans="1:1">
      <c r="A46874" s="234"/>
    </row>
    <row r="46875" spans="1:1">
      <c r="A46875" s="234"/>
    </row>
    <row r="46876" spans="1:1">
      <c r="A46876" s="234"/>
    </row>
    <row r="46877" spans="1:1">
      <c r="A46877" s="234"/>
    </row>
    <row r="46878" spans="1:1">
      <c r="A46878" s="234"/>
    </row>
    <row r="46879" spans="1:1">
      <c r="A46879" s="234"/>
    </row>
    <row r="46880" spans="1:1">
      <c r="A46880" s="234"/>
    </row>
    <row r="46881" spans="1:1">
      <c r="A46881" s="234"/>
    </row>
    <row r="46882" spans="1:1">
      <c r="A46882" s="234"/>
    </row>
    <row r="46883" spans="1:1">
      <c r="A46883" s="234"/>
    </row>
    <row r="46884" spans="1:1">
      <c r="A46884" s="234"/>
    </row>
    <row r="46885" spans="1:1">
      <c r="A46885" s="234"/>
    </row>
    <row r="46886" spans="1:1">
      <c r="A46886" s="234"/>
    </row>
    <row r="46887" spans="1:1">
      <c r="A46887" s="234"/>
    </row>
    <row r="46888" spans="1:1">
      <c r="A46888" s="234"/>
    </row>
    <row r="46889" spans="1:1">
      <c r="A46889" s="234"/>
    </row>
    <row r="46890" spans="1:1">
      <c r="A46890" s="234"/>
    </row>
    <row r="46891" spans="1:1">
      <c r="A46891" s="234"/>
    </row>
    <row r="46892" spans="1:1">
      <c r="A46892" s="234"/>
    </row>
    <row r="46893" spans="1:1">
      <c r="A46893" s="234"/>
    </row>
    <row r="46894" spans="1:1">
      <c r="A46894" s="234"/>
    </row>
    <row r="46895" spans="1:1">
      <c r="A46895" s="234"/>
    </row>
    <row r="46896" spans="1:1">
      <c r="A46896" s="234"/>
    </row>
    <row r="46897" spans="1:1">
      <c r="A46897" s="234"/>
    </row>
    <row r="46898" spans="1:1">
      <c r="A46898" s="234"/>
    </row>
    <row r="46899" spans="1:1">
      <c r="A46899" s="234"/>
    </row>
    <row r="46900" spans="1:1">
      <c r="A46900" s="234"/>
    </row>
    <row r="46901" spans="1:1">
      <c r="A46901" s="234"/>
    </row>
    <row r="46902" spans="1:1">
      <c r="A46902" s="234"/>
    </row>
    <row r="46903" spans="1:1">
      <c r="A46903" s="234"/>
    </row>
    <row r="46904" spans="1:1">
      <c r="A46904" s="234"/>
    </row>
    <row r="46905" spans="1:1">
      <c r="A46905" s="234"/>
    </row>
    <row r="46906" spans="1:1">
      <c r="A46906" s="234"/>
    </row>
    <row r="46907" spans="1:1">
      <c r="A46907" s="234"/>
    </row>
    <row r="46908" spans="1:1">
      <c r="A46908" s="234"/>
    </row>
    <row r="46909" spans="1:1">
      <c r="A46909" s="234"/>
    </row>
    <row r="46910" spans="1:1">
      <c r="A46910" s="234"/>
    </row>
    <row r="46911" spans="1:1">
      <c r="A46911" s="234"/>
    </row>
    <row r="46912" spans="1:1">
      <c r="A46912" s="234"/>
    </row>
    <row r="46913" spans="1:1">
      <c r="A46913" s="234"/>
    </row>
    <row r="46914" spans="1:1">
      <c r="A46914" s="234"/>
    </row>
    <row r="46915" spans="1:1">
      <c r="A46915" s="234"/>
    </row>
    <row r="46916" spans="1:1">
      <c r="A46916" s="234"/>
    </row>
    <row r="46917" spans="1:1">
      <c r="A46917" s="234"/>
    </row>
    <row r="46918" spans="1:1">
      <c r="A46918" s="234"/>
    </row>
    <row r="46919" spans="1:1">
      <c r="A46919" s="234"/>
    </row>
    <row r="46920" spans="1:1">
      <c r="A46920" s="234"/>
    </row>
    <row r="46921" spans="1:1">
      <c r="A46921" s="234"/>
    </row>
    <row r="46922" spans="1:1">
      <c r="A46922" s="234"/>
    </row>
    <row r="46923" spans="1:1">
      <c r="A46923" s="234"/>
    </row>
    <row r="46924" spans="1:1">
      <c r="A46924" s="234"/>
    </row>
    <row r="46925" spans="1:1">
      <c r="A46925" s="234"/>
    </row>
    <row r="46926" spans="1:1">
      <c r="A46926" s="234"/>
    </row>
    <row r="46927" spans="1:1">
      <c r="A46927" s="234"/>
    </row>
    <row r="46928" spans="1:1">
      <c r="A46928" s="234"/>
    </row>
    <row r="46929" spans="1:1">
      <c r="A46929" s="234"/>
    </row>
    <row r="46930" spans="1:1">
      <c r="A46930" s="234"/>
    </row>
    <row r="46931" spans="1:1">
      <c r="A46931" s="234"/>
    </row>
    <row r="46932" spans="1:1">
      <c r="A46932" s="234"/>
    </row>
    <row r="46933" spans="1:1">
      <c r="A46933" s="234"/>
    </row>
    <row r="46934" spans="1:1">
      <c r="A46934" s="234"/>
    </row>
    <row r="46935" spans="1:1">
      <c r="A46935" s="234"/>
    </row>
    <row r="46936" spans="1:1">
      <c r="A46936" s="234"/>
    </row>
    <row r="46937" spans="1:1">
      <c r="A46937" s="234"/>
    </row>
    <row r="46938" spans="1:1">
      <c r="A46938" s="234"/>
    </row>
    <row r="46939" spans="1:1">
      <c r="A46939" s="234"/>
    </row>
    <row r="46940" spans="1:1">
      <c r="A46940" s="234"/>
    </row>
    <row r="46941" spans="1:1">
      <c r="A46941" s="234"/>
    </row>
    <row r="46942" spans="1:1">
      <c r="A46942" s="234"/>
    </row>
    <row r="46943" spans="1:1">
      <c r="A46943" s="234"/>
    </row>
    <row r="46944" spans="1:1">
      <c r="A46944" s="234"/>
    </row>
    <row r="46945" spans="1:1">
      <c r="A46945" s="234"/>
    </row>
    <row r="46946" spans="1:1">
      <c r="A46946" s="234"/>
    </row>
    <row r="46947" spans="1:1">
      <c r="A46947" s="234"/>
    </row>
    <row r="46948" spans="1:1">
      <c r="A46948" s="234"/>
    </row>
    <row r="46949" spans="1:1">
      <c r="A46949" s="234"/>
    </row>
    <row r="46950" spans="1:1">
      <c r="A46950" s="234"/>
    </row>
    <row r="46951" spans="1:1">
      <c r="A46951" s="234"/>
    </row>
    <row r="46952" spans="1:1">
      <c r="A46952" s="234"/>
    </row>
    <row r="46953" spans="1:1">
      <c r="A46953" s="234"/>
    </row>
    <row r="46954" spans="1:1">
      <c r="A46954" s="234"/>
    </row>
    <row r="46955" spans="1:1">
      <c r="A46955" s="234"/>
    </row>
    <row r="46956" spans="1:1">
      <c r="A46956" s="234"/>
    </row>
    <row r="46957" spans="1:1">
      <c r="A46957" s="234"/>
    </row>
    <row r="46958" spans="1:1">
      <c r="A46958" s="234"/>
    </row>
    <row r="46959" spans="1:1">
      <c r="A46959" s="234"/>
    </row>
    <row r="46960" spans="1:1">
      <c r="A46960" s="234"/>
    </row>
    <row r="46961" spans="1:1">
      <c r="A46961" s="234"/>
    </row>
    <row r="46962" spans="1:1">
      <c r="A46962" s="234"/>
    </row>
    <row r="46963" spans="1:1">
      <c r="A46963" s="234"/>
    </row>
    <row r="46964" spans="1:1">
      <c r="A46964" s="234"/>
    </row>
    <row r="46965" spans="1:1">
      <c r="A46965" s="234"/>
    </row>
    <row r="46966" spans="1:1">
      <c r="A46966" s="234"/>
    </row>
    <row r="46967" spans="1:1">
      <c r="A46967" s="234"/>
    </row>
    <row r="46968" spans="1:1">
      <c r="A46968" s="234"/>
    </row>
    <row r="46969" spans="1:1">
      <c r="A46969" s="234"/>
    </row>
    <row r="46970" spans="1:1">
      <c r="A46970" s="234"/>
    </row>
    <row r="46971" spans="1:1">
      <c r="A46971" s="234"/>
    </row>
    <row r="46972" spans="1:1">
      <c r="A46972" s="234"/>
    </row>
    <row r="46973" spans="1:1">
      <c r="A46973" s="234"/>
    </row>
    <row r="46974" spans="1:1">
      <c r="A46974" s="234"/>
    </row>
    <row r="46975" spans="1:1">
      <c r="A46975" s="234"/>
    </row>
    <row r="46976" spans="1:1">
      <c r="A46976" s="234"/>
    </row>
    <row r="46977" spans="1:1">
      <c r="A46977" s="234"/>
    </row>
    <row r="46978" spans="1:1">
      <c r="A46978" s="234"/>
    </row>
    <row r="46979" spans="1:1">
      <c r="A46979" s="234"/>
    </row>
    <row r="46980" spans="1:1">
      <c r="A46980" s="234"/>
    </row>
    <row r="46981" spans="1:1">
      <c r="A46981" s="234"/>
    </row>
    <row r="46982" spans="1:1">
      <c r="A46982" s="234"/>
    </row>
    <row r="46983" spans="1:1">
      <c r="A46983" s="234"/>
    </row>
    <row r="46984" spans="1:1">
      <c r="A46984" s="234"/>
    </row>
    <row r="46985" spans="1:1">
      <c r="A46985" s="234"/>
    </row>
    <row r="46986" spans="1:1">
      <c r="A46986" s="234"/>
    </row>
    <row r="46987" spans="1:1">
      <c r="A46987" s="234"/>
    </row>
    <row r="46988" spans="1:1">
      <c r="A46988" s="234"/>
    </row>
    <row r="46989" spans="1:1">
      <c r="A46989" s="234"/>
    </row>
    <row r="46990" spans="1:1">
      <c r="A46990" s="234"/>
    </row>
    <row r="46991" spans="1:1">
      <c r="A46991" s="234"/>
    </row>
    <row r="46992" spans="1:1">
      <c r="A46992" s="234"/>
    </row>
    <row r="46993" spans="1:1">
      <c r="A46993" s="234"/>
    </row>
    <row r="46994" spans="1:1">
      <c r="A46994" s="234"/>
    </row>
    <row r="46995" spans="1:1">
      <c r="A46995" s="234"/>
    </row>
    <row r="46996" spans="1:1">
      <c r="A46996" s="234"/>
    </row>
    <row r="46997" spans="1:1">
      <c r="A46997" s="234"/>
    </row>
    <row r="46998" spans="1:1">
      <c r="A46998" s="234"/>
    </row>
    <row r="46999" spans="1:1">
      <c r="A46999" s="234"/>
    </row>
    <row r="47000" spans="1:1">
      <c r="A47000" s="234"/>
    </row>
    <row r="47001" spans="1:1">
      <c r="A47001" s="234"/>
    </row>
    <row r="47002" spans="1:1">
      <c r="A47002" s="234"/>
    </row>
    <row r="47003" spans="1:1">
      <c r="A47003" s="234"/>
    </row>
    <row r="47004" spans="1:1">
      <c r="A47004" s="234"/>
    </row>
    <row r="47005" spans="1:1">
      <c r="A47005" s="234"/>
    </row>
    <row r="47006" spans="1:1">
      <c r="A47006" s="234"/>
    </row>
    <row r="47007" spans="1:1">
      <c r="A47007" s="234"/>
    </row>
    <row r="47008" spans="1:1">
      <c r="A47008" s="234"/>
    </row>
    <row r="47009" spans="1:1">
      <c r="A47009" s="234"/>
    </row>
    <row r="47010" spans="1:1">
      <c r="A47010" s="234"/>
    </row>
    <row r="47011" spans="1:1">
      <c r="A47011" s="234"/>
    </row>
    <row r="47012" spans="1:1">
      <c r="A47012" s="234"/>
    </row>
    <row r="47013" spans="1:1">
      <c r="A47013" s="234"/>
    </row>
    <row r="47014" spans="1:1">
      <c r="A47014" s="234"/>
    </row>
    <row r="47015" spans="1:1">
      <c r="A47015" s="234"/>
    </row>
    <row r="47016" spans="1:1">
      <c r="A47016" s="234"/>
    </row>
    <row r="47017" spans="1:1">
      <c r="A47017" s="234"/>
    </row>
    <row r="47018" spans="1:1">
      <c r="A47018" s="234"/>
    </row>
    <row r="47019" spans="1:1">
      <c r="A47019" s="234"/>
    </row>
    <row r="47020" spans="1:1">
      <c r="A47020" s="234"/>
    </row>
    <row r="47021" spans="1:1">
      <c r="A47021" s="234"/>
    </row>
    <row r="47022" spans="1:1">
      <c r="A47022" s="234"/>
    </row>
    <row r="47023" spans="1:1">
      <c r="A47023" s="234"/>
    </row>
    <row r="47024" spans="1:1">
      <c r="A47024" s="234"/>
    </row>
    <row r="47025" spans="1:1">
      <c r="A47025" s="234"/>
    </row>
    <row r="47026" spans="1:1">
      <c r="A47026" s="234"/>
    </row>
    <row r="47027" spans="1:1">
      <c r="A47027" s="234"/>
    </row>
    <row r="47028" spans="1:1">
      <c r="A47028" s="234"/>
    </row>
    <row r="47029" spans="1:1">
      <c r="A47029" s="234"/>
    </row>
    <row r="47030" spans="1:1">
      <c r="A47030" s="234"/>
    </row>
    <row r="47031" spans="1:1">
      <c r="A47031" s="234"/>
    </row>
    <row r="47032" spans="1:1">
      <c r="A47032" s="234"/>
    </row>
    <row r="47033" spans="1:1">
      <c r="A47033" s="234"/>
    </row>
    <row r="47034" spans="1:1">
      <c r="A47034" s="234"/>
    </row>
    <row r="47035" spans="1:1">
      <c r="A47035" s="234"/>
    </row>
    <row r="47036" spans="1:1">
      <c r="A47036" s="234"/>
    </row>
    <row r="47037" spans="1:1">
      <c r="A47037" s="234"/>
    </row>
    <row r="47038" spans="1:1">
      <c r="A47038" s="234"/>
    </row>
    <row r="47039" spans="1:1">
      <c r="A47039" s="234"/>
    </row>
    <row r="47040" spans="1:1">
      <c r="A47040" s="234"/>
    </row>
    <row r="47041" spans="1:1">
      <c r="A47041" s="234"/>
    </row>
    <row r="47042" spans="1:1">
      <c r="A47042" s="234"/>
    </row>
    <row r="47043" spans="1:1">
      <c r="A47043" s="234"/>
    </row>
    <row r="47044" spans="1:1">
      <c r="A47044" s="234"/>
    </row>
    <row r="47045" spans="1:1">
      <c r="A47045" s="234"/>
    </row>
    <row r="47046" spans="1:1">
      <c r="A47046" s="234"/>
    </row>
    <row r="47047" spans="1:1">
      <c r="A47047" s="234"/>
    </row>
    <row r="47048" spans="1:1">
      <c r="A47048" s="234"/>
    </row>
    <row r="47049" spans="1:1">
      <c r="A47049" s="234"/>
    </row>
    <row r="47050" spans="1:1">
      <c r="A47050" s="234"/>
    </row>
    <row r="47051" spans="1:1">
      <c r="A47051" s="234"/>
    </row>
    <row r="47052" spans="1:1">
      <c r="A47052" s="234"/>
    </row>
    <row r="47053" spans="1:1">
      <c r="A47053" s="234"/>
    </row>
    <row r="47054" spans="1:1">
      <c r="A47054" s="234"/>
    </row>
    <row r="47055" spans="1:1">
      <c r="A47055" s="234"/>
    </row>
    <row r="47056" spans="1:1">
      <c r="A47056" s="234"/>
    </row>
    <row r="47057" spans="1:1">
      <c r="A47057" s="234"/>
    </row>
    <row r="47058" spans="1:1">
      <c r="A47058" s="234"/>
    </row>
    <row r="47059" spans="1:1">
      <c r="A47059" s="234"/>
    </row>
    <row r="47060" spans="1:1">
      <c r="A47060" s="234"/>
    </row>
    <row r="47061" spans="1:1">
      <c r="A47061" s="234"/>
    </row>
    <row r="47062" spans="1:1">
      <c r="A47062" s="234"/>
    </row>
    <row r="47063" spans="1:1">
      <c r="A47063" s="234"/>
    </row>
    <row r="47064" spans="1:1">
      <c r="A47064" s="234"/>
    </row>
    <row r="47065" spans="1:1">
      <c r="A47065" s="234"/>
    </row>
    <row r="47066" spans="1:1">
      <c r="A47066" s="234"/>
    </row>
    <row r="47067" spans="1:1">
      <c r="A47067" s="234"/>
    </row>
    <row r="47068" spans="1:1">
      <c r="A47068" s="234"/>
    </row>
    <row r="47069" spans="1:1">
      <c r="A47069" s="234"/>
    </row>
    <row r="47070" spans="1:1">
      <c r="A47070" s="234"/>
    </row>
    <row r="47071" spans="1:1">
      <c r="A47071" s="234"/>
    </row>
    <row r="47072" spans="1:1">
      <c r="A47072" s="234"/>
    </row>
    <row r="47073" spans="1:1">
      <c r="A47073" s="234"/>
    </row>
    <row r="47074" spans="1:1">
      <c r="A47074" s="234"/>
    </row>
    <row r="47075" spans="1:1">
      <c r="A47075" s="234"/>
    </row>
    <row r="47076" spans="1:1">
      <c r="A47076" s="234"/>
    </row>
    <row r="47077" spans="1:1">
      <c r="A47077" s="234"/>
    </row>
    <row r="47078" spans="1:1">
      <c r="A47078" s="234"/>
    </row>
    <row r="47079" spans="1:1">
      <c r="A47079" s="234"/>
    </row>
    <row r="47080" spans="1:1">
      <c r="A47080" s="234"/>
    </row>
    <row r="47081" spans="1:1">
      <c r="A47081" s="234"/>
    </row>
    <row r="47082" spans="1:1">
      <c r="A47082" s="234"/>
    </row>
    <row r="47083" spans="1:1">
      <c r="A47083" s="234"/>
    </row>
    <row r="47084" spans="1:1">
      <c r="A47084" s="234"/>
    </row>
    <row r="47085" spans="1:1">
      <c r="A47085" s="234"/>
    </row>
    <row r="47086" spans="1:1">
      <c r="A47086" s="234"/>
    </row>
    <row r="47087" spans="1:1">
      <c r="A47087" s="234"/>
    </row>
    <row r="47088" spans="1:1">
      <c r="A47088" s="234"/>
    </row>
    <row r="47089" spans="1:1">
      <c r="A47089" s="234"/>
    </row>
    <row r="47090" spans="1:1">
      <c r="A47090" s="234"/>
    </row>
    <row r="47091" spans="1:1">
      <c r="A47091" s="234"/>
    </row>
    <row r="47092" spans="1:1">
      <c r="A47092" s="234"/>
    </row>
    <row r="47093" spans="1:1">
      <c r="A47093" s="234"/>
    </row>
    <row r="47094" spans="1:1">
      <c r="A47094" s="234"/>
    </row>
    <row r="47095" spans="1:1">
      <c r="A47095" s="234"/>
    </row>
    <row r="47096" spans="1:1">
      <c r="A47096" s="234"/>
    </row>
    <row r="47097" spans="1:1">
      <c r="A47097" s="234"/>
    </row>
    <row r="47098" spans="1:1">
      <c r="A47098" s="234"/>
    </row>
    <row r="47099" spans="1:1">
      <c r="A47099" s="234"/>
    </row>
    <row r="47100" spans="1:1">
      <c r="A47100" s="234"/>
    </row>
    <row r="47101" spans="1:1">
      <c r="A47101" s="234"/>
    </row>
    <row r="47102" spans="1:1">
      <c r="A47102" s="234"/>
    </row>
    <row r="47103" spans="1:1">
      <c r="A47103" s="234"/>
    </row>
    <row r="47104" spans="1:1">
      <c r="A47104" s="234"/>
    </row>
    <row r="47105" spans="1:1">
      <c r="A47105" s="234"/>
    </row>
    <row r="47106" spans="1:1">
      <c r="A47106" s="234"/>
    </row>
    <row r="47107" spans="1:1">
      <c r="A47107" s="234"/>
    </row>
    <row r="47108" spans="1:1">
      <c r="A47108" s="234"/>
    </row>
    <row r="47109" spans="1:1">
      <c r="A47109" s="234"/>
    </row>
    <row r="47110" spans="1:1">
      <c r="A47110" s="234"/>
    </row>
    <row r="47111" spans="1:1">
      <c r="A47111" s="234"/>
    </row>
    <row r="47112" spans="1:1">
      <c r="A47112" s="234"/>
    </row>
    <row r="47113" spans="1:1">
      <c r="A47113" s="234"/>
    </row>
    <row r="47114" spans="1:1">
      <c r="A47114" s="234"/>
    </row>
    <row r="47115" spans="1:1">
      <c r="A47115" s="234"/>
    </row>
    <row r="47116" spans="1:1">
      <c r="A47116" s="234"/>
    </row>
    <row r="47117" spans="1:1">
      <c r="A47117" s="234"/>
    </row>
    <row r="47118" spans="1:1">
      <c r="A47118" s="234"/>
    </row>
    <row r="47119" spans="1:1">
      <c r="A47119" s="234"/>
    </row>
    <row r="47120" spans="1:1">
      <c r="A47120" s="234"/>
    </row>
    <row r="47121" spans="1:1">
      <c r="A47121" s="234"/>
    </row>
    <row r="47122" spans="1:1">
      <c r="A47122" s="234"/>
    </row>
    <row r="47123" spans="1:1">
      <c r="A47123" s="234"/>
    </row>
    <row r="47124" spans="1:1">
      <c r="A47124" s="234"/>
    </row>
    <row r="47125" spans="1:1">
      <c r="A47125" s="234"/>
    </row>
    <row r="47126" spans="1:1">
      <c r="A47126" s="234"/>
    </row>
    <row r="47127" spans="1:1">
      <c r="A47127" s="234"/>
    </row>
    <row r="47128" spans="1:1">
      <c r="A47128" s="234"/>
    </row>
    <row r="47129" spans="1:1">
      <c r="A47129" s="234"/>
    </row>
    <row r="47130" spans="1:1">
      <c r="A47130" s="234"/>
    </row>
    <row r="47131" spans="1:1">
      <c r="A47131" s="234"/>
    </row>
    <row r="47132" spans="1:1">
      <c r="A47132" s="234"/>
    </row>
    <row r="47133" spans="1:1">
      <c r="A47133" s="234"/>
    </row>
    <row r="47134" spans="1:1">
      <c r="A47134" s="234"/>
    </row>
    <row r="47135" spans="1:1">
      <c r="A47135" s="234"/>
    </row>
    <row r="47136" spans="1:1">
      <c r="A47136" s="234"/>
    </row>
    <row r="47137" spans="1:1">
      <c r="A47137" s="234"/>
    </row>
    <row r="47138" spans="1:1">
      <c r="A47138" s="234"/>
    </row>
    <row r="47139" spans="1:1">
      <c r="A47139" s="234"/>
    </row>
    <row r="47140" spans="1:1">
      <c r="A47140" s="234"/>
    </row>
    <row r="47141" spans="1:1">
      <c r="A47141" s="234"/>
    </row>
    <row r="47142" spans="1:1">
      <c r="A47142" s="234"/>
    </row>
    <row r="47143" spans="1:1">
      <c r="A47143" s="234"/>
    </row>
    <row r="47144" spans="1:1">
      <c r="A47144" s="234"/>
    </row>
    <row r="47145" spans="1:1">
      <c r="A47145" s="234"/>
    </row>
    <row r="47146" spans="1:1">
      <c r="A47146" s="234"/>
    </row>
    <row r="47147" spans="1:1">
      <c r="A47147" s="234"/>
    </row>
    <row r="47148" spans="1:1">
      <c r="A47148" s="234"/>
    </row>
    <row r="47149" spans="1:1">
      <c r="A47149" s="234"/>
    </row>
    <row r="47150" spans="1:1">
      <c r="A47150" s="234"/>
    </row>
    <row r="47151" spans="1:1">
      <c r="A47151" s="234"/>
    </row>
    <row r="47152" spans="1:1">
      <c r="A47152" s="234"/>
    </row>
    <row r="47153" spans="1:1">
      <c r="A47153" s="234"/>
    </row>
    <row r="47154" spans="1:1">
      <c r="A47154" s="234"/>
    </row>
    <row r="47155" spans="1:1">
      <c r="A47155" s="234"/>
    </row>
    <row r="47156" spans="1:1">
      <c r="A47156" s="234"/>
    </row>
    <row r="47157" spans="1:1">
      <c r="A47157" s="234"/>
    </row>
    <row r="47158" spans="1:1">
      <c r="A47158" s="234"/>
    </row>
    <row r="47159" spans="1:1">
      <c r="A47159" s="234"/>
    </row>
    <row r="47160" spans="1:1">
      <c r="A47160" s="234"/>
    </row>
    <row r="47161" spans="1:1">
      <c r="A47161" s="234"/>
    </row>
    <row r="47162" spans="1:1">
      <c r="A47162" s="234"/>
    </row>
    <row r="47163" spans="1:1">
      <c r="A47163" s="234"/>
    </row>
    <row r="47164" spans="1:1">
      <c r="A47164" s="234"/>
    </row>
    <row r="47165" spans="1:1">
      <c r="A47165" s="234"/>
    </row>
    <row r="47166" spans="1:1">
      <c r="A47166" s="234"/>
    </row>
    <row r="47167" spans="1:1">
      <c r="A47167" s="234"/>
    </row>
    <row r="47168" spans="1:1">
      <c r="A47168" s="234"/>
    </row>
    <row r="47169" spans="1:1">
      <c r="A47169" s="234"/>
    </row>
    <row r="47170" spans="1:1">
      <c r="A47170" s="234"/>
    </row>
    <row r="47171" spans="1:1">
      <c r="A47171" s="234"/>
    </row>
    <row r="47172" spans="1:1">
      <c r="A47172" s="234"/>
    </row>
    <row r="47173" spans="1:1">
      <c r="A47173" s="234"/>
    </row>
    <row r="47174" spans="1:1">
      <c r="A47174" s="234"/>
    </row>
    <row r="47175" spans="1:1">
      <c r="A47175" s="234"/>
    </row>
    <row r="47176" spans="1:1">
      <c r="A47176" s="234"/>
    </row>
    <row r="47177" spans="1:1">
      <c r="A47177" s="234"/>
    </row>
    <row r="47178" spans="1:1">
      <c r="A47178" s="234"/>
    </row>
    <row r="47179" spans="1:1">
      <c r="A47179" s="234"/>
    </row>
    <row r="47180" spans="1:1">
      <c r="A47180" s="234"/>
    </row>
    <row r="47181" spans="1:1">
      <c r="A47181" s="234"/>
    </row>
    <row r="47182" spans="1:1">
      <c r="A47182" s="234"/>
    </row>
    <row r="47183" spans="1:1">
      <c r="A47183" s="234"/>
    </row>
    <row r="47184" spans="1:1">
      <c r="A47184" s="234"/>
    </row>
    <row r="47185" spans="1:1">
      <c r="A47185" s="234"/>
    </row>
    <row r="47186" spans="1:1">
      <c r="A47186" s="234"/>
    </row>
    <row r="47187" spans="1:1">
      <c r="A47187" s="234"/>
    </row>
    <row r="47188" spans="1:1">
      <c r="A47188" s="234"/>
    </row>
    <row r="47189" spans="1:1">
      <c r="A47189" s="234"/>
    </row>
    <row r="47190" spans="1:1">
      <c r="A47190" s="234"/>
    </row>
    <row r="47191" spans="1:1">
      <c r="A47191" s="234"/>
    </row>
    <row r="47192" spans="1:1">
      <c r="A47192" s="234"/>
    </row>
    <row r="47193" spans="1:1">
      <c r="A47193" s="234"/>
    </row>
    <row r="47194" spans="1:1">
      <c r="A47194" s="234"/>
    </row>
    <row r="47195" spans="1:1">
      <c r="A47195" s="234"/>
    </row>
    <row r="47196" spans="1:1">
      <c r="A47196" s="234"/>
    </row>
    <row r="47197" spans="1:1">
      <c r="A47197" s="234"/>
    </row>
    <row r="47198" spans="1:1">
      <c r="A47198" s="234"/>
    </row>
    <row r="47199" spans="1:1">
      <c r="A47199" s="234"/>
    </row>
    <row r="47200" spans="1:1">
      <c r="A47200" s="234"/>
    </row>
    <row r="47201" spans="1:1">
      <c r="A47201" s="234"/>
    </row>
    <row r="47202" spans="1:1">
      <c r="A47202" s="234"/>
    </row>
    <row r="47203" spans="1:1">
      <c r="A47203" s="234"/>
    </row>
    <row r="47204" spans="1:1">
      <c r="A47204" s="234"/>
    </row>
    <row r="47205" spans="1:1">
      <c r="A47205" s="234"/>
    </row>
    <row r="47206" spans="1:1">
      <c r="A47206" s="234"/>
    </row>
    <row r="47207" spans="1:1">
      <c r="A47207" s="234"/>
    </row>
    <row r="47208" spans="1:1">
      <c r="A47208" s="234"/>
    </row>
    <row r="47209" spans="1:1">
      <c r="A47209" s="234"/>
    </row>
    <row r="47210" spans="1:1">
      <c r="A47210" s="234"/>
    </row>
    <row r="47211" spans="1:1">
      <c r="A47211" s="234"/>
    </row>
    <row r="47212" spans="1:1">
      <c r="A47212" s="234"/>
    </row>
    <row r="47213" spans="1:1">
      <c r="A47213" s="234"/>
    </row>
    <row r="47214" spans="1:1">
      <c r="A47214" s="234"/>
    </row>
    <row r="47215" spans="1:1">
      <c r="A47215" s="234"/>
    </row>
    <row r="47216" spans="1:1">
      <c r="A47216" s="234"/>
    </row>
    <row r="47217" spans="1:1">
      <c r="A47217" s="234"/>
    </row>
    <row r="47218" spans="1:1">
      <c r="A47218" s="234"/>
    </row>
    <row r="47219" spans="1:1">
      <c r="A47219" s="234"/>
    </row>
    <row r="47220" spans="1:1">
      <c r="A47220" s="234"/>
    </row>
    <row r="47221" spans="1:1">
      <c r="A47221" s="234"/>
    </row>
    <row r="47222" spans="1:1">
      <c r="A47222" s="234"/>
    </row>
    <row r="47223" spans="1:1">
      <c r="A47223" s="234"/>
    </row>
    <row r="47224" spans="1:1">
      <c r="A47224" s="234"/>
    </row>
    <row r="47225" spans="1:1">
      <c r="A47225" s="234"/>
    </row>
    <row r="47226" spans="1:1">
      <c r="A47226" s="234"/>
    </row>
    <row r="47227" spans="1:1">
      <c r="A47227" s="234"/>
    </row>
    <row r="47228" spans="1:1">
      <c r="A47228" s="234"/>
    </row>
    <row r="47229" spans="1:1">
      <c r="A47229" s="234"/>
    </row>
    <row r="47230" spans="1:1">
      <c r="A47230" s="234"/>
    </row>
    <row r="47231" spans="1:1">
      <c r="A47231" s="234"/>
    </row>
    <row r="47232" spans="1:1">
      <c r="A47232" s="234"/>
    </row>
    <row r="47233" spans="1:1">
      <c r="A47233" s="234"/>
    </row>
    <row r="47234" spans="1:1">
      <c r="A47234" s="234"/>
    </row>
    <row r="47235" spans="1:1">
      <c r="A47235" s="234"/>
    </row>
    <row r="47236" spans="1:1">
      <c r="A47236" s="234"/>
    </row>
    <row r="47237" spans="1:1">
      <c r="A47237" s="234"/>
    </row>
    <row r="47238" spans="1:1">
      <c r="A47238" s="234"/>
    </row>
    <row r="47239" spans="1:1">
      <c r="A47239" s="234"/>
    </row>
    <row r="47240" spans="1:1">
      <c r="A47240" s="234"/>
    </row>
    <row r="47241" spans="1:1">
      <c r="A47241" s="234"/>
    </row>
    <row r="47242" spans="1:1">
      <c r="A47242" s="234"/>
    </row>
    <row r="47243" spans="1:1">
      <c r="A47243" s="234"/>
    </row>
    <row r="47244" spans="1:1">
      <c r="A47244" s="234"/>
    </row>
    <row r="47245" spans="1:1">
      <c r="A47245" s="234"/>
    </row>
    <row r="47246" spans="1:1">
      <c r="A47246" s="234"/>
    </row>
    <row r="47247" spans="1:1">
      <c r="A47247" s="234"/>
    </row>
    <row r="47248" spans="1:1">
      <c r="A47248" s="234"/>
    </row>
    <row r="47249" spans="1:1">
      <c r="A47249" s="234"/>
    </row>
    <row r="47250" spans="1:1">
      <c r="A47250" s="234"/>
    </row>
    <row r="47251" spans="1:1">
      <c r="A47251" s="234"/>
    </row>
    <row r="47252" spans="1:1">
      <c r="A47252" s="234"/>
    </row>
    <row r="47253" spans="1:1">
      <c r="A47253" s="234"/>
    </row>
    <row r="47254" spans="1:1">
      <c r="A47254" s="234"/>
    </row>
    <row r="47255" spans="1:1">
      <c r="A47255" s="234"/>
    </row>
    <row r="47256" spans="1:1">
      <c r="A47256" s="234"/>
    </row>
    <row r="47257" spans="1:1">
      <c r="A47257" s="234"/>
    </row>
    <row r="47258" spans="1:1">
      <c r="A47258" s="234"/>
    </row>
    <row r="47259" spans="1:1">
      <c r="A47259" s="234"/>
    </row>
    <row r="47260" spans="1:1">
      <c r="A47260" s="234"/>
    </row>
    <row r="47261" spans="1:1">
      <c r="A47261" s="234"/>
    </row>
    <row r="47262" spans="1:1">
      <c r="A47262" s="234"/>
    </row>
    <row r="47263" spans="1:1">
      <c r="A47263" s="234"/>
    </row>
    <row r="47264" spans="1:1">
      <c r="A47264" s="234"/>
    </row>
    <row r="47265" spans="1:1">
      <c r="A47265" s="234"/>
    </row>
    <row r="47266" spans="1:1">
      <c r="A47266" s="234"/>
    </row>
    <row r="47267" spans="1:1">
      <c r="A47267" s="234"/>
    </row>
    <row r="47268" spans="1:1">
      <c r="A47268" s="234"/>
    </row>
    <row r="47269" spans="1:1">
      <c r="A47269" s="234"/>
    </row>
    <row r="47270" spans="1:1">
      <c r="A47270" s="234"/>
    </row>
    <row r="47271" spans="1:1">
      <c r="A47271" s="234"/>
    </row>
    <row r="47272" spans="1:1">
      <c r="A47272" s="234"/>
    </row>
    <row r="47273" spans="1:1">
      <c r="A47273" s="234"/>
    </row>
    <row r="47274" spans="1:1">
      <c r="A47274" s="234"/>
    </row>
    <row r="47275" spans="1:1">
      <c r="A47275" s="234"/>
    </row>
    <row r="47276" spans="1:1">
      <c r="A47276" s="234"/>
    </row>
    <row r="47277" spans="1:1">
      <c r="A47277" s="234"/>
    </row>
    <row r="47278" spans="1:1">
      <c r="A47278" s="234"/>
    </row>
    <row r="47279" spans="1:1">
      <c r="A47279" s="234"/>
    </row>
    <row r="47280" spans="1:1">
      <c r="A47280" s="234"/>
    </row>
    <row r="47281" spans="1:1">
      <c r="A47281" s="234"/>
    </row>
    <row r="47282" spans="1:1">
      <c r="A47282" s="234"/>
    </row>
    <row r="47283" spans="1:1">
      <c r="A47283" s="234"/>
    </row>
    <row r="47284" spans="1:1">
      <c r="A47284" s="234"/>
    </row>
    <row r="47285" spans="1:1">
      <c r="A47285" s="234"/>
    </row>
    <row r="47286" spans="1:1">
      <c r="A47286" s="234"/>
    </row>
    <row r="47287" spans="1:1">
      <c r="A47287" s="234"/>
    </row>
    <row r="47288" spans="1:1">
      <c r="A47288" s="234"/>
    </row>
    <row r="47289" spans="1:1">
      <c r="A47289" s="234"/>
    </row>
    <row r="47290" spans="1:1">
      <c r="A47290" s="234"/>
    </row>
    <row r="47291" spans="1:1">
      <c r="A47291" s="234"/>
    </row>
    <row r="47292" spans="1:1">
      <c r="A47292" s="234"/>
    </row>
    <row r="47293" spans="1:1">
      <c r="A47293" s="234"/>
    </row>
    <row r="47294" spans="1:1">
      <c r="A47294" s="234"/>
    </row>
    <row r="47295" spans="1:1">
      <c r="A47295" s="234"/>
    </row>
    <row r="47296" spans="1:1">
      <c r="A47296" s="234"/>
    </row>
    <row r="47297" spans="1:1">
      <c r="A47297" s="234"/>
    </row>
    <row r="47298" spans="1:1">
      <c r="A47298" s="234"/>
    </row>
    <row r="47299" spans="1:1">
      <c r="A47299" s="234"/>
    </row>
    <row r="47300" spans="1:1">
      <c r="A47300" s="234"/>
    </row>
    <row r="47301" spans="1:1">
      <c r="A47301" s="234"/>
    </row>
    <row r="47302" spans="1:1">
      <c r="A47302" s="234"/>
    </row>
    <row r="47303" spans="1:1">
      <c r="A47303" s="234"/>
    </row>
    <row r="47304" spans="1:1">
      <c r="A47304" s="234"/>
    </row>
    <row r="47305" spans="1:1">
      <c r="A47305" s="234"/>
    </row>
    <row r="47306" spans="1:1">
      <c r="A47306" s="234"/>
    </row>
    <row r="47307" spans="1:1">
      <c r="A47307" s="234"/>
    </row>
    <row r="47308" spans="1:1">
      <c r="A47308" s="234"/>
    </row>
    <row r="47309" spans="1:1">
      <c r="A47309" s="234"/>
    </row>
    <row r="47310" spans="1:1">
      <c r="A47310" s="234"/>
    </row>
    <row r="47311" spans="1:1">
      <c r="A47311" s="234"/>
    </row>
    <row r="47312" spans="1:1">
      <c r="A47312" s="234"/>
    </row>
    <row r="47313" spans="1:1">
      <c r="A47313" s="234"/>
    </row>
    <row r="47314" spans="1:1">
      <c r="A47314" s="234"/>
    </row>
    <row r="47315" spans="1:1">
      <c r="A47315" s="234"/>
    </row>
    <row r="47316" spans="1:1">
      <c r="A47316" s="234"/>
    </row>
    <row r="47317" spans="1:1">
      <c r="A47317" s="234"/>
    </row>
    <row r="47318" spans="1:1">
      <c r="A47318" s="234"/>
    </row>
    <row r="47319" spans="1:1">
      <c r="A47319" s="234"/>
    </row>
    <row r="47320" spans="1:1">
      <c r="A47320" s="234"/>
    </row>
    <row r="47321" spans="1:1">
      <c r="A47321" s="234"/>
    </row>
    <row r="47322" spans="1:1">
      <c r="A47322" s="234"/>
    </row>
    <row r="47323" spans="1:1">
      <c r="A47323" s="234"/>
    </row>
    <row r="47324" spans="1:1">
      <c r="A47324" s="234"/>
    </row>
    <row r="47325" spans="1:1">
      <c r="A47325" s="234"/>
    </row>
    <row r="47326" spans="1:1">
      <c r="A47326" s="234"/>
    </row>
    <row r="47327" spans="1:1">
      <c r="A47327" s="234"/>
    </row>
    <row r="47328" spans="1:1">
      <c r="A47328" s="234"/>
    </row>
    <row r="47329" spans="1:1">
      <c r="A47329" s="234"/>
    </row>
    <row r="47330" spans="1:1">
      <c r="A47330" s="234"/>
    </row>
    <row r="47331" spans="1:1">
      <c r="A47331" s="234"/>
    </row>
    <row r="47332" spans="1:1">
      <c r="A47332" s="234"/>
    </row>
    <row r="47333" spans="1:1">
      <c r="A47333" s="234"/>
    </row>
    <row r="47334" spans="1:1">
      <c r="A47334" s="234"/>
    </row>
    <row r="47335" spans="1:1">
      <c r="A47335" s="234"/>
    </row>
    <row r="47336" spans="1:1">
      <c r="A47336" s="234"/>
    </row>
    <row r="47337" spans="1:1">
      <c r="A47337" s="234"/>
    </row>
    <row r="47338" spans="1:1">
      <c r="A47338" s="234"/>
    </row>
    <row r="47339" spans="1:1">
      <c r="A47339" s="234"/>
    </row>
    <row r="47340" spans="1:1">
      <c r="A47340" s="234"/>
    </row>
    <row r="47341" spans="1:1">
      <c r="A47341" s="234"/>
    </row>
    <row r="47342" spans="1:1">
      <c r="A47342" s="234"/>
    </row>
    <row r="47343" spans="1:1">
      <c r="A47343" s="234"/>
    </row>
    <row r="47344" spans="1:1">
      <c r="A47344" s="234"/>
    </row>
    <row r="47345" spans="1:1">
      <c r="A47345" s="234"/>
    </row>
    <row r="47346" spans="1:1">
      <c r="A47346" s="234"/>
    </row>
    <row r="47347" spans="1:1">
      <c r="A47347" s="234"/>
    </row>
    <row r="47348" spans="1:1">
      <c r="A47348" s="234"/>
    </row>
    <row r="47349" spans="1:1">
      <c r="A47349" s="234"/>
    </row>
    <row r="47350" spans="1:1">
      <c r="A47350" s="234"/>
    </row>
    <row r="47351" spans="1:1">
      <c r="A47351" s="234"/>
    </row>
    <row r="47352" spans="1:1">
      <c r="A47352" s="234"/>
    </row>
    <row r="47353" spans="1:1">
      <c r="A47353" s="234"/>
    </row>
    <row r="47354" spans="1:1">
      <c r="A47354" s="234"/>
    </row>
    <row r="47355" spans="1:1">
      <c r="A47355" s="234"/>
    </row>
    <row r="47356" spans="1:1">
      <c r="A47356" s="234"/>
    </row>
    <row r="47357" spans="1:1">
      <c r="A47357" s="234"/>
    </row>
    <row r="47358" spans="1:1">
      <c r="A47358" s="234"/>
    </row>
    <row r="47359" spans="1:1">
      <c r="A47359" s="234"/>
    </row>
    <row r="47360" spans="1:1">
      <c r="A47360" s="234"/>
    </row>
    <row r="47361" spans="1:1">
      <c r="A47361" s="234"/>
    </row>
    <row r="47362" spans="1:1">
      <c r="A47362" s="234"/>
    </row>
    <row r="47363" spans="1:1">
      <c r="A47363" s="234"/>
    </row>
    <row r="47364" spans="1:1">
      <c r="A47364" s="234"/>
    </row>
    <row r="47365" spans="1:1">
      <c r="A47365" s="234"/>
    </row>
    <row r="47366" spans="1:1">
      <c r="A47366" s="234"/>
    </row>
    <row r="47367" spans="1:1">
      <c r="A47367" s="234"/>
    </row>
    <row r="47368" spans="1:1">
      <c r="A47368" s="234"/>
    </row>
    <row r="47369" spans="1:1">
      <c r="A47369" s="234"/>
    </row>
    <row r="47370" spans="1:1">
      <c r="A47370" s="234"/>
    </row>
    <row r="47371" spans="1:1">
      <c r="A47371" s="234"/>
    </row>
    <row r="47372" spans="1:1">
      <c r="A47372" s="234"/>
    </row>
    <row r="47373" spans="1:1">
      <c r="A47373" s="234"/>
    </row>
    <row r="47374" spans="1:1">
      <c r="A47374" s="234"/>
    </row>
    <row r="47375" spans="1:1">
      <c r="A47375" s="234"/>
    </row>
    <row r="47376" spans="1:1">
      <c r="A47376" s="234"/>
    </row>
    <row r="47377" spans="1:1">
      <c r="A47377" s="234"/>
    </row>
    <row r="47378" spans="1:1">
      <c r="A47378" s="234"/>
    </row>
    <row r="47379" spans="1:1">
      <c r="A47379" s="234"/>
    </row>
    <row r="47380" spans="1:1">
      <c r="A47380" s="234"/>
    </row>
    <row r="47381" spans="1:1">
      <c r="A47381" s="234"/>
    </row>
    <row r="47382" spans="1:1">
      <c r="A47382" s="234"/>
    </row>
    <row r="47383" spans="1:1">
      <c r="A47383" s="234"/>
    </row>
    <row r="47384" spans="1:1">
      <c r="A47384" s="234"/>
    </row>
    <row r="47385" spans="1:1">
      <c r="A47385" s="234"/>
    </row>
    <row r="47386" spans="1:1">
      <c r="A47386" s="234"/>
    </row>
    <row r="47387" spans="1:1">
      <c r="A47387" s="234"/>
    </row>
    <row r="47388" spans="1:1">
      <c r="A47388" s="234"/>
    </row>
    <row r="47389" spans="1:1">
      <c r="A47389" s="234"/>
    </row>
    <row r="47390" spans="1:1">
      <c r="A47390" s="234"/>
    </row>
    <row r="47391" spans="1:1">
      <c r="A47391" s="234"/>
    </row>
    <row r="47392" spans="1:1">
      <c r="A47392" s="234"/>
    </row>
    <row r="47393" spans="1:1">
      <c r="A47393" s="234"/>
    </row>
    <row r="47394" spans="1:1">
      <c r="A47394" s="234"/>
    </row>
    <row r="47395" spans="1:1">
      <c r="A47395" s="234"/>
    </row>
    <row r="47396" spans="1:1">
      <c r="A47396" s="234"/>
    </row>
    <row r="47397" spans="1:1">
      <c r="A47397" s="234"/>
    </row>
    <row r="47398" spans="1:1">
      <c r="A47398" s="234"/>
    </row>
    <row r="47399" spans="1:1">
      <c r="A47399" s="234"/>
    </row>
    <row r="47400" spans="1:1">
      <c r="A47400" s="234"/>
    </row>
    <row r="47401" spans="1:1">
      <c r="A47401" s="234"/>
    </row>
    <row r="47402" spans="1:1">
      <c r="A47402" s="234"/>
    </row>
    <row r="47403" spans="1:1">
      <c r="A47403" s="234"/>
    </row>
    <row r="47404" spans="1:1">
      <c r="A47404" s="234"/>
    </row>
    <row r="47405" spans="1:1">
      <c r="A47405" s="234"/>
    </row>
    <row r="47406" spans="1:1">
      <c r="A47406" s="234"/>
    </row>
    <row r="47407" spans="1:1">
      <c r="A47407" s="234"/>
    </row>
    <row r="47408" spans="1:1">
      <c r="A47408" s="234"/>
    </row>
    <row r="47409" spans="1:1">
      <c r="A47409" s="234"/>
    </row>
    <row r="47410" spans="1:1">
      <c r="A47410" s="234"/>
    </row>
    <row r="47411" spans="1:1">
      <c r="A47411" s="234"/>
    </row>
    <row r="47412" spans="1:1">
      <c r="A47412" s="234"/>
    </row>
    <row r="47413" spans="1:1">
      <c r="A47413" s="234"/>
    </row>
    <row r="47414" spans="1:1">
      <c r="A47414" s="234"/>
    </row>
    <row r="47415" spans="1:1">
      <c r="A47415" s="234"/>
    </row>
    <row r="47416" spans="1:1">
      <c r="A47416" s="234"/>
    </row>
    <row r="47417" spans="1:1">
      <c r="A47417" s="234"/>
    </row>
    <row r="47418" spans="1:1">
      <c r="A47418" s="234"/>
    </row>
    <row r="47419" spans="1:1">
      <c r="A47419" s="234"/>
    </row>
    <row r="47420" spans="1:1">
      <c r="A47420" s="234"/>
    </row>
    <row r="47421" spans="1:1">
      <c r="A47421" s="234"/>
    </row>
    <row r="47422" spans="1:1">
      <c r="A47422" s="234"/>
    </row>
    <row r="47423" spans="1:1">
      <c r="A47423" s="234"/>
    </row>
    <row r="47424" spans="1:1">
      <c r="A47424" s="234"/>
    </row>
    <row r="47425" spans="1:1">
      <c r="A47425" s="234"/>
    </row>
    <row r="47426" spans="1:1">
      <c r="A47426" s="234"/>
    </row>
    <row r="47427" spans="1:1">
      <c r="A47427" s="234"/>
    </row>
    <row r="47428" spans="1:1">
      <c r="A47428" s="234"/>
    </row>
    <row r="47429" spans="1:1">
      <c r="A47429" s="234"/>
    </row>
    <row r="47430" spans="1:1">
      <c r="A47430" s="234"/>
    </row>
    <row r="47431" spans="1:1">
      <c r="A47431" s="234"/>
    </row>
    <row r="47432" spans="1:1">
      <c r="A47432" s="234"/>
    </row>
    <row r="47433" spans="1:1">
      <c r="A47433" s="234"/>
    </row>
    <row r="47434" spans="1:1">
      <c r="A47434" s="234"/>
    </row>
    <row r="47435" spans="1:1">
      <c r="A47435" s="234"/>
    </row>
    <row r="47436" spans="1:1">
      <c r="A47436" s="234"/>
    </row>
    <row r="47437" spans="1:1">
      <c r="A47437" s="234"/>
    </row>
    <row r="47438" spans="1:1">
      <c r="A47438" s="234"/>
    </row>
    <row r="47439" spans="1:1">
      <c r="A47439" s="234"/>
    </row>
    <row r="47440" spans="1:1">
      <c r="A47440" s="234"/>
    </row>
    <row r="47441" spans="1:1">
      <c r="A47441" s="234"/>
    </row>
    <row r="47442" spans="1:1">
      <c r="A47442" s="234"/>
    </row>
    <row r="47443" spans="1:1">
      <c r="A47443" s="234"/>
    </row>
    <row r="47444" spans="1:1">
      <c r="A47444" s="234"/>
    </row>
    <row r="47445" spans="1:1">
      <c r="A47445" s="234"/>
    </row>
    <row r="47446" spans="1:1">
      <c r="A47446" s="234"/>
    </row>
    <row r="47447" spans="1:1">
      <c r="A47447" s="234"/>
    </row>
    <row r="47448" spans="1:1">
      <c r="A47448" s="234"/>
    </row>
    <row r="47449" spans="1:1">
      <c r="A47449" s="234"/>
    </row>
    <row r="47450" spans="1:1">
      <c r="A47450" s="234"/>
    </row>
    <row r="47451" spans="1:1">
      <c r="A47451" s="234"/>
    </row>
    <row r="47452" spans="1:1">
      <c r="A47452" s="234"/>
    </row>
    <row r="47453" spans="1:1">
      <c r="A47453" s="234"/>
    </row>
    <row r="47454" spans="1:1">
      <c r="A47454" s="234"/>
    </row>
    <row r="47455" spans="1:1">
      <c r="A47455" s="234"/>
    </row>
    <row r="47456" spans="1:1">
      <c r="A47456" s="234"/>
    </row>
    <row r="47457" spans="1:1">
      <c r="A47457" s="234"/>
    </row>
    <row r="47458" spans="1:1">
      <c r="A47458" s="234"/>
    </row>
    <row r="47459" spans="1:1">
      <c r="A47459" s="234"/>
    </row>
    <row r="47460" spans="1:1">
      <c r="A47460" s="234"/>
    </row>
    <row r="47461" spans="1:1">
      <c r="A47461" s="234"/>
    </row>
    <row r="47462" spans="1:1">
      <c r="A47462" s="234"/>
    </row>
    <row r="47463" spans="1:1">
      <c r="A47463" s="234"/>
    </row>
    <row r="47464" spans="1:1">
      <c r="A47464" s="234"/>
    </row>
    <row r="47465" spans="1:1">
      <c r="A47465" s="234"/>
    </row>
    <row r="47466" spans="1:1">
      <c r="A47466" s="234"/>
    </row>
    <row r="47467" spans="1:1">
      <c r="A47467" s="234"/>
    </row>
    <row r="47468" spans="1:1">
      <c r="A47468" s="234"/>
    </row>
    <row r="47469" spans="1:1">
      <c r="A47469" s="234"/>
    </row>
    <row r="47470" spans="1:1">
      <c r="A47470" s="234"/>
    </row>
    <row r="47471" spans="1:1">
      <c r="A47471" s="234"/>
    </row>
    <row r="47472" spans="1:1">
      <c r="A47472" s="234"/>
    </row>
    <row r="47473" spans="1:1">
      <c r="A47473" s="234"/>
    </row>
    <row r="47474" spans="1:1">
      <c r="A47474" s="234"/>
    </row>
    <row r="47475" spans="1:1">
      <c r="A47475" s="234"/>
    </row>
    <row r="47476" spans="1:1">
      <c r="A47476" s="234"/>
    </row>
    <row r="47477" spans="1:1">
      <c r="A47477" s="234"/>
    </row>
    <row r="47478" spans="1:1">
      <c r="A47478" s="234"/>
    </row>
    <row r="47479" spans="1:1">
      <c r="A47479" s="234"/>
    </row>
    <row r="47480" spans="1:1">
      <c r="A47480" s="234"/>
    </row>
    <row r="47481" spans="1:1">
      <c r="A47481" s="234"/>
    </row>
    <row r="47482" spans="1:1">
      <c r="A47482" s="234"/>
    </row>
    <row r="47483" spans="1:1">
      <c r="A47483" s="234"/>
    </row>
    <row r="47484" spans="1:1">
      <c r="A47484" s="234"/>
    </row>
    <row r="47485" spans="1:1">
      <c r="A47485" s="234"/>
    </row>
    <row r="47486" spans="1:1">
      <c r="A47486" s="234"/>
    </row>
    <row r="47487" spans="1:1">
      <c r="A47487" s="234"/>
    </row>
    <row r="47488" spans="1:1">
      <c r="A47488" s="234"/>
    </row>
    <row r="47489" spans="1:1">
      <c r="A47489" s="234"/>
    </row>
    <row r="47490" spans="1:1">
      <c r="A47490" s="234"/>
    </row>
    <row r="47491" spans="1:1">
      <c r="A47491" s="234"/>
    </row>
    <row r="47492" spans="1:1">
      <c r="A47492" s="234"/>
    </row>
    <row r="47493" spans="1:1">
      <c r="A47493" s="234"/>
    </row>
    <row r="47494" spans="1:1">
      <c r="A47494" s="234"/>
    </row>
    <row r="47495" spans="1:1">
      <c r="A47495" s="234"/>
    </row>
    <row r="47496" spans="1:1">
      <c r="A47496" s="234"/>
    </row>
    <row r="47497" spans="1:1">
      <c r="A47497" s="234"/>
    </row>
    <row r="47498" spans="1:1">
      <c r="A47498" s="234"/>
    </row>
    <row r="47499" spans="1:1">
      <c r="A47499" s="234"/>
    </row>
    <row r="47500" spans="1:1">
      <c r="A47500" s="234"/>
    </row>
    <row r="47501" spans="1:1">
      <c r="A47501" s="234"/>
    </row>
    <row r="47502" spans="1:1">
      <c r="A47502" s="234"/>
    </row>
    <row r="47503" spans="1:1">
      <c r="A47503" s="234"/>
    </row>
    <row r="47504" spans="1:1">
      <c r="A47504" s="234"/>
    </row>
    <row r="47505" spans="1:1">
      <c r="A47505" s="234"/>
    </row>
    <row r="47506" spans="1:1">
      <c r="A47506" s="234"/>
    </row>
    <row r="47507" spans="1:1">
      <c r="A47507" s="234"/>
    </row>
    <row r="47508" spans="1:1">
      <c r="A47508" s="234"/>
    </row>
    <row r="47509" spans="1:1">
      <c r="A47509" s="234"/>
    </row>
    <row r="47510" spans="1:1">
      <c r="A47510" s="234"/>
    </row>
    <row r="47511" spans="1:1">
      <c r="A47511" s="234"/>
    </row>
    <row r="47512" spans="1:1">
      <c r="A47512" s="234"/>
    </row>
    <row r="47513" spans="1:1">
      <c r="A47513" s="234"/>
    </row>
    <row r="47514" spans="1:1">
      <c r="A47514" s="234"/>
    </row>
    <row r="47515" spans="1:1">
      <c r="A47515" s="234"/>
    </row>
    <row r="47516" spans="1:1">
      <c r="A47516" s="234"/>
    </row>
    <row r="47517" spans="1:1">
      <c r="A47517" s="234"/>
    </row>
    <row r="47518" spans="1:1">
      <c r="A47518" s="234"/>
    </row>
    <row r="47519" spans="1:1">
      <c r="A47519" s="234"/>
    </row>
    <row r="47520" spans="1:1">
      <c r="A47520" s="234"/>
    </row>
    <row r="47521" spans="1:1">
      <c r="A47521" s="234"/>
    </row>
    <row r="47522" spans="1:1">
      <c r="A47522" s="234"/>
    </row>
    <row r="47523" spans="1:1">
      <c r="A47523" s="234"/>
    </row>
    <row r="47524" spans="1:1">
      <c r="A47524" s="234"/>
    </row>
    <row r="47525" spans="1:1">
      <c r="A47525" s="234"/>
    </row>
    <row r="47526" spans="1:1">
      <c r="A47526" s="234"/>
    </row>
    <row r="47527" spans="1:1">
      <c r="A47527" s="234"/>
    </row>
    <row r="47528" spans="1:1">
      <c r="A47528" s="234"/>
    </row>
    <row r="47529" spans="1:1">
      <c r="A47529" s="234"/>
    </row>
    <row r="47530" spans="1:1">
      <c r="A47530" s="234"/>
    </row>
    <row r="47531" spans="1:1">
      <c r="A47531" s="234"/>
    </row>
    <row r="47532" spans="1:1">
      <c r="A47532" s="234"/>
    </row>
    <row r="47533" spans="1:1">
      <c r="A47533" s="234"/>
    </row>
    <row r="47534" spans="1:1">
      <c r="A47534" s="234"/>
    </row>
    <row r="47535" spans="1:1">
      <c r="A47535" s="234"/>
    </row>
    <row r="47536" spans="1:1">
      <c r="A47536" s="234"/>
    </row>
    <row r="47537" spans="1:1">
      <c r="A47537" s="234"/>
    </row>
    <row r="47538" spans="1:1">
      <c r="A47538" s="234"/>
    </row>
    <row r="47539" spans="1:1">
      <c r="A47539" s="234"/>
    </row>
    <row r="47540" spans="1:1">
      <c r="A47540" s="234"/>
    </row>
    <row r="47541" spans="1:1">
      <c r="A47541" s="234"/>
    </row>
    <row r="47542" spans="1:1">
      <c r="A47542" s="234"/>
    </row>
    <row r="47543" spans="1:1">
      <c r="A47543" s="234"/>
    </row>
    <row r="47544" spans="1:1">
      <c r="A47544" s="234"/>
    </row>
    <row r="47545" spans="1:1">
      <c r="A47545" s="234"/>
    </row>
    <row r="47546" spans="1:1">
      <c r="A47546" s="234"/>
    </row>
    <row r="47547" spans="1:1">
      <c r="A47547" s="234"/>
    </row>
    <row r="47548" spans="1:1">
      <c r="A47548" s="234"/>
    </row>
    <row r="47549" spans="1:1">
      <c r="A47549" s="234"/>
    </row>
    <row r="47550" spans="1:1">
      <c r="A47550" s="234"/>
    </row>
    <row r="47551" spans="1:1">
      <c r="A47551" s="234"/>
    </row>
    <row r="47552" spans="1:1">
      <c r="A47552" s="234"/>
    </row>
    <row r="47553" spans="1:1">
      <c r="A47553" s="234"/>
    </row>
    <row r="47554" spans="1:1">
      <c r="A47554" s="234"/>
    </row>
    <row r="47555" spans="1:1">
      <c r="A47555" s="234"/>
    </row>
    <row r="47556" spans="1:1">
      <c r="A47556" s="234"/>
    </row>
    <row r="47557" spans="1:1">
      <c r="A47557" s="234"/>
    </row>
    <row r="47558" spans="1:1">
      <c r="A47558" s="234"/>
    </row>
    <row r="47559" spans="1:1">
      <c r="A47559" s="234"/>
    </row>
    <row r="47560" spans="1:1">
      <c r="A47560" s="234"/>
    </row>
    <row r="47561" spans="1:1">
      <c r="A47561" s="234"/>
    </row>
    <row r="47562" spans="1:1">
      <c r="A47562" s="234"/>
    </row>
    <row r="47563" spans="1:1">
      <c r="A47563" s="234"/>
    </row>
    <row r="47564" spans="1:1">
      <c r="A47564" s="234"/>
    </row>
    <row r="47565" spans="1:1">
      <c r="A47565" s="234"/>
    </row>
    <row r="47566" spans="1:1">
      <c r="A47566" s="234"/>
    </row>
    <row r="47567" spans="1:1">
      <c r="A47567" s="234"/>
    </row>
    <row r="47568" spans="1:1">
      <c r="A47568" s="234"/>
    </row>
    <row r="47569" spans="1:1">
      <c r="A47569" s="234"/>
    </row>
    <row r="47570" spans="1:1">
      <c r="A47570" s="234"/>
    </row>
    <row r="47571" spans="1:1">
      <c r="A47571" s="234"/>
    </row>
    <row r="47572" spans="1:1">
      <c r="A47572" s="234"/>
    </row>
    <row r="47573" spans="1:1">
      <c r="A47573" s="234"/>
    </row>
    <row r="47574" spans="1:1">
      <c r="A47574" s="234"/>
    </row>
    <row r="47575" spans="1:1">
      <c r="A47575" s="234"/>
    </row>
    <row r="47576" spans="1:1">
      <c r="A47576" s="234"/>
    </row>
    <row r="47577" spans="1:1">
      <c r="A47577" s="234"/>
    </row>
    <row r="47578" spans="1:1">
      <c r="A47578" s="234"/>
    </row>
    <row r="47579" spans="1:1">
      <c r="A47579" s="234"/>
    </row>
    <row r="47580" spans="1:1">
      <c r="A47580" s="234"/>
    </row>
    <row r="47581" spans="1:1">
      <c r="A47581" s="234"/>
    </row>
    <row r="47582" spans="1:1">
      <c r="A47582" s="234"/>
    </row>
    <row r="47583" spans="1:1">
      <c r="A47583" s="234"/>
    </row>
    <row r="47584" spans="1:1">
      <c r="A47584" s="234"/>
    </row>
    <row r="47585" spans="1:1">
      <c r="A47585" s="234"/>
    </row>
    <row r="47586" spans="1:1">
      <c r="A47586" s="234"/>
    </row>
    <row r="47587" spans="1:1">
      <c r="A47587" s="234"/>
    </row>
    <row r="47588" spans="1:1">
      <c r="A47588" s="234"/>
    </row>
    <row r="47589" spans="1:1">
      <c r="A47589" s="234"/>
    </row>
    <row r="47590" spans="1:1">
      <c r="A47590" s="234"/>
    </row>
    <row r="47591" spans="1:1">
      <c r="A47591" s="234"/>
    </row>
    <row r="47592" spans="1:1">
      <c r="A47592" s="234"/>
    </row>
    <row r="47593" spans="1:1">
      <c r="A47593" s="234"/>
    </row>
    <row r="47594" spans="1:1">
      <c r="A47594" s="234"/>
    </row>
    <row r="47595" spans="1:1">
      <c r="A47595" s="234"/>
    </row>
    <row r="47596" spans="1:1">
      <c r="A47596" s="234"/>
    </row>
    <row r="47597" spans="1:1">
      <c r="A47597" s="234"/>
    </row>
    <row r="47598" spans="1:1">
      <c r="A47598" s="234"/>
    </row>
    <row r="47599" spans="1:1">
      <c r="A47599" s="234"/>
    </row>
    <row r="47600" spans="1:1">
      <c r="A47600" s="234"/>
    </row>
    <row r="47601" spans="1:1">
      <c r="A47601" s="234"/>
    </row>
    <row r="47602" spans="1:1">
      <c r="A47602" s="234"/>
    </row>
    <row r="47603" spans="1:1">
      <c r="A47603" s="234"/>
    </row>
    <row r="47604" spans="1:1">
      <c r="A47604" s="234"/>
    </row>
    <row r="47605" spans="1:1">
      <c r="A47605" s="234"/>
    </row>
    <row r="47606" spans="1:1">
      <c r="A47606" s="234"/>
    </row>
    <row r="47607" spans="1:1">
      <c r="A47607" s="234"/>
    </row>
    <row r="47608" spans="1:1">
      <c r="A47608" s="234"/>
    </row>
    <row r="47609" spans="1:1">
      <c r="A47609" s="234"/>
    </row>
    <row r="47610" spans="1:1">
      <c r="A47610" s="234"/>
    </row>
    <row r="47611" spans="1:1">
      <c r="A47611" s="234"/>
    </row>
    <row r="47612" spans="1:1">
      <c r="A47612" s="234"/>
    </row>
    <row r="47613" spans="1:1">
      <c r="A47613" s="234"/>
    </row>
    <row r="47614" spans="1:1">
      <c r="A47614" s="234"/>
    </row>
    <row r="47615" spans="1:1">
      <c r="A47615" s="234"/>
    </row>
    <row r="47616" spans="1:1">
      <c r="A47616" s="234"/>
    </row>
    <row r="47617" spans="1:1">
      <c r="A47617" s="234"/>
    </row>
    <row r="47618" spans="1:1">
      <c r="A47618" s="234"/>
    </row>
    <row r="47619" spans="1:1">
      <c r="A47619" s="234"/>
    </row>
    <row r="47620" spans="1:1">
      <c r="A47620" s="234"/>
    </row>
    <row r="47621" spans="1:1">
      <c r="A47621" s="234"/>
    </row>
    <row r="47622" spans="1:1">
      <c r="A47622" s="234"/>
    </row>
    <row r="47623" spans="1:1">
      <c r="A47623" s="234"/>
    </row>
    <row r="47624" spans="1:1">
      <c r="A47624" s="234"/>
    </row>
    <row r="47625" spans="1:1">
      <c r="A47625" s="234"/>
    </row>
    <row r="47626" spans="1:1">
      <c r="A47626" s="234"/>
    </row>
    <row r="47627" spans="1:1">
      <c r="A47627" s="234"/>
    </row>
    <row r="47628" spans="1:1">
      <c r="A47628" s="234"/>
    </row>
    <row r="47629" spans="1:1">
      <c r="A47629" s="234"/>
    </row>
    <row r="47630" spans="1:1">
      <c r="A47630" s="234"/>
    </row>
    <row r="47631" spans="1:1">
      <c r="A47631" s="234"/>
    </row>
    <row r="47632" spans="1:1">
      <c r="A47632" s="234"/>
    </row>
    <row r="47633" spans="1:1">
      <c r="A47633" s="234"/>
    </row>
    <row r="47634" spans="1:1">
      <c r="A47634" s="234"/>
    </row>
    <row r="47635" spans="1:1">
      <c r="A47635" s="234"/>
    </row>
    <row r="47636" spans="1:1">
      <c r="A47636" s="234"/>
    </row>
    <row r="47637" spans="1:1">
      <c r="A47637" s="234"/>
    </row>
    <row r="47638" spans="1:1">
      <c r="A47638" s="234"/>
    </row>
    <row r="47639" spans="1:1">
      <c r="A47639" s="234"/>
    </row>
    <row r="47640" spans="1:1">
      <c r="A47640" s="234"/>
    </row>
    <row r="47641" spans="1:1">
      <c r="A47641" s="234"/>
    </row>
    <row r="47642" spans="1:1">
      <c r="A47642" s="234"/>
    </row>
    <row r="47643" spans="1:1">
      <c r="A47643" s="234"/>
    </row>
    <row r="47644" spans="1:1">
      <c r="A47644" s="234"/>
    </row>
    <row r="47645" spans="1:1">
      <c r="A47645" s="234"/>
    </row>
    <row r="47646" spans="1:1">
      <c r="A47646" s="234"/>
    </row>
    <row r="47647" spans="1:1">
      <c r="A47647" s="234"/>
    </row>
    <row r="47648" spans="1:1">
      <c r="A47648" s="234"/>
    </row>
    <row r="47649" spans="1:1">
      <c r="A47649" s="234"/>
    </row>
    <row r="47650" spans="1:1">
      <c r="A47650" s="234"/>
    </row>
    <row r="47651" spans="1:1">
      <c r="A47651" s="234"/>
    </row>
    <row r="47652" spans="1:1">
      <c r="A47652" s="234"/>
    </row>
    <row r="47653" spans="1:1">
      <c r="A47653" s="234"/>
    </row>
    <row r="47654" spans="1:1">
      <c r="A47654" s="234"/>
    </row>
    <row r="47655" spans="1:1">
      <c r="A47655" s="234"/>
    </row>
    <row r="47656" spans="1:1">
      <c r="A47656" s="234"/>
    </row>
    <row r="47657" spans="1:1">
      <c r="A47657" s="234"/>
    </row>
    <row r="47658" spans="1:1">
      <c r="A47658" s="234"/>
    </row>
    <row r="47659" spans="1:1">
      <c r="A47659" s="234"/>
    </row>
    <row r="47660" spans="1:1">
      <c r="A47660" s="234"/>
    </row>
    <row r="47661" spans="1:1">
      <c r="A47661" s="234"/>
    </row>
    <row r="47662" spans="1:1">
      <c r="A47662" s="234"/>
    </row>
    <row r="47663" spans="1:1">
      <c r="A47663" s="234"/>
    </row>
    <row r="47664" spans="1:1">
      <c r="A47664" s="234"/>
    </row>
    <row r="47665" spans="1:1">
      <c r="A47665" s="234"/>
    </row>
    <row r="47666" spans="1:1">
      <c r="A47666" s="234"/>
    </row>
    <row r="47667" spans="1:1">
      <c r="A47667" s="234"/>
    </row>
    <row r="47668" spans="1:1">
      <c r="A47668" s="234"/>
    </row>
    <row r="47669" spans="1:1">
      <c r="A47669" s="234"/>
    </row>
    <row r="47670" spans="1:1">
      <c r="A47670" s="234"/>
    </row>
    <row r="47671" spans="1:1">
      <c r="A47671" s="234"/>
    </row>
    <row r="47672" spans="1:1">
      <c r="A47672" s="234"/>
    </row>
    <row r="47673" spans="1:1">
      <c r="A47673" s="234"/>
    </row>
    <row r="47674" spans="1:1">
      <c r="A47674" s="234"/>
    </row>
    <row r="47675" spans="1:1">
      <c r="A47675" s="234"/>
    </row>
    <row r="47676" spans="1:1">
      <c r="A47676" s="234"/>
    </row>
    <row r="47677" spans="1:1">
      <c r="A47677" s="234"/>
    </row>
    <row r="47678" spans="1:1">
      <c r="A47678" s="234"/>
    </row>
    <row r="47679" spans="1:1">
      <c r="A47679" s="234"/>
    </row>
    <row r="47680" spans="1:1">
      <c r="A47680" s="234"/>
    </row>
    <row r="47681" spans="1:1">
      <c r="A47681" s="234"/>
    </row>
    <row r="47682" spans="1:1">
      <c r="A47682" s="234"/>
    </row>
    <row r="47683" spans="1:1">
      <c r="A47683" s="234"/>
    </row>
    <row r="47684" spans="1:1">
      <c r="A47684" s="234"/>
    </row>
    <row r="47685" spans="1:1">
      <c r="A47685" s="234"/>
    </row>
    <row r="47686" spans="1:1">
      <c r="A47686" s="234"/>
    </row>
    <row r="47687" spans="1:1">
      <c r="A47687" s="234"/>
    </row>
    <row r="47688" spans="1:1">
      <c r="A47688" s="234"/>
    </row>
    <row r="47689" spans="1:1">
      <c r="A47689" s="234"/>
    </row>
    <row r="47690" spans="1:1">
      <c r="A47690" s="234"/>
    </row>
    <row r="47691" spans="1:1">
      <c r="A47691" s="234"/>
    </row>
    <row r="47692" spans="1:1">
      <c r="A47692" s="234"/>
    </row>
    <row r="47693" spans="1:1">
      <c r="A47693" s="234"/>
    </row>
    <row r="47694" spans="1:1">
      <c r="A47694" s="234"/>
    </row>
    <row r="47695" spans="1:1">
      <c r="A47695" s="234"/>
    </row>
    <row r="47696" spans="1:1">
      <c r="A47696" s="234"/>
    </row>
    <row r="47697" spans="1:1">
      <c r="A47697" s="234"/>
    </row>
    <row r="47698" spans="1:1">
      <c r="A47698" s="234"/>
    </row>
    <row r="47699" spans="1:1">
      <c r="A47699" s="234"/>
    </row>
    <row r="47700" spans="1:1">
      <c r="A47700" s="234"/>
    </row>
    <row r="47701" spans="1:1">
      <c r="A47701" s="234"/>
    </row>
    <row r="47702" spans="1:1">
      <c r="A47702" s="234"/>
    </row>
    <row r="47703" spans="1:1">
      <c r="A47703" s="234"/>
    </row>
    <row r="47704" spans="1:1">
      <c r="A47704" s="234"/>
    </row>
    <row r="47705" spans="1:1">
      <c r="A47705" s="234"/>
    </row>
    <row r="47706" spans="1:1">
      <c r="A47706" s="234"/>
    </row>
    <row r="47707" spans="1:1">
      <c r="A47707" s="234"/>
    </row>
    <row r="47708" spans="1:1">
      <c r="A47708" s="234"/>
    </row>
    <row r="47709" spans="1:1">
      <c r="A47709" s="234"/>
    </row>
    <row r="47710" spans="1:1">
      <c r="A47710" s="234"/>
    </row>
    <row r="47711" spans="1:1">
      <c r="A47711" s="234"/>
    </row>
    <row r="47712" spans="1:1">
      <c r="A47712" s="234"/>
    </row>
    <row r="47713" spans="1:1">
      <c r="A47713" s="234"/>
    </row>
    <row r="47714" spans="1:1">
      <c r="A47714" s="234"/>
    </row>
    <row r="47715" spans="1:1">
      <c r="A47715" s="234"/>
    </row>
    <row r="47716" spans="1:1">
      <c r="A47716" s="234"/>
    </row>
    <row r="47717" spans="1:1">
      <c r="A47717" s="234"/>
    </row>
    <row r="47718" spans="1:1">
      <c r="A47718" s="234"/>
    </row>
    <row r="47719" spans="1:1">
      <c r="A47719" s="234"/>
    </row>
    <row r="47720" spans="1:1">
      <c r="A47720" s="234"/>
    </row>
    <row r="47721" spans="1:1">
      <c r="A47721" s="234"/>
    </row>
    <row r="47722" spans="1:1">
      <c r="A47722" s="234"/>
    </row>
    <row r="47723" spans="1:1">
      <c r="A47723" s="234"/>
    </row>
    <row r="47724" spans="1:1">
      <c r="A47724" s="234"/>
    </row>
    <row r="47725" spans="1:1">
      <c r="A47725" s="234"/>
    </row>
    <row r="47726" spans="1:1">
      <c r="A47726" s="234"/>
    </row>
    <row r="47727" spans="1:1">
      <c r="A47727" s="234"/>
    </row>
    <row r="47728" spans="1:1">
      <c r="A47728" s="234"/>
    </row>
    <row r="47729" spans="1:1">
      <c r="A47729" s="234"/>
    </row>
    <row r="47730" spans="1:1">
      <c r="A47730" s="234"/>
    </row>
    <row r="47731" spans="1:1">
      <c r="A47731" s="234"/>
    </row>
    <row r="47732" spans="1:1">
      <c r="A47732" s="234"/>
    </row>
    <row r="47733" spans="1:1">
      <c r="A47733" s="234"/>
    </row>
    <row r="47734" spans="1:1">
      <c r="A47734" s="234"/>
    </row>
    <row r="47735" spans="1:1">
      <c r="A47735" s="234"/>
    </row>
    <row r="47736" spans="1:1">
      <c r="A47736" s="234"/>
    </row>
    <row r="47737" spans="1:1">
      <c r="A47737" s="234"/>
    </row>
    <row r="47738" spans="1:1">
      <c r="A47738" s="234"/>
    </row>
    <row r="47739" spans="1:1">
      <c r="A47739" s="234"/>
    </row>
    <row r="47740" spans="1:1">
      <c r="A47740" s="234"/>
    </row>
    <row r="47741" spans="1:1">
      <c r="A47741" s="234"/>
    </row>
    <row r="47742" spans="1:1">
      <c r="A47742" s="234"/>
    </row>
    <row r="47743" spans="1:1">
      <c r="A47743" s="234"/>
    </row>
    <row r="47744" spans="1:1">
      <c r="A47744" s="234"/>
    </row>
    <row r="47745" spans="1:1">
      <c r="A47745" s="234"/>
    </row>
    <row r="47746" spans="1:1">
      <c r="A47746" s="234"/>
    </row>
    <row r="47747" spans="1:1">
      <c r="A47747" s="234"/>
    </row>
    <row r="47748" spans="1:1">
      <c r="A47748" s="234"/>
    </row>
    <row r="47749" spans="1:1">
      <c r="A47749" s="234"/>
    </row>
    <row r="47750" spans="1:1">
      <c r="A47750" s="234"/>
    </row>
    <row r="47751" spans="1:1">
      <c r="A47751" s="234"/>
    </row>
    <row r="47752" spans="1:1">
      <c r="A47752" s="234"/>
    </row>
    <row r="47753" spans="1:1">
      <c r="A47753" s="234"/>
    </row>
    <row r="47754" spans="1:1">
      <c r="A47754" s="234"/>
    </row>
    <row r="47755" spans="1:1">
      <c r="A47755" s="234"/>
    </row>
    <row r="47756" spans="1:1">
      <c r="A47756" s="234"/>
    </row>
    <row r="47757" spans="1:1">
      <c r="A47757" s="234"/>
    </row>
    <row r="47758" spans="1:1">
      <c r="A47758" s="234"/>
    </row>
    <row r="47759" spans="1:1">
      <c r="A47759" s="234"/>
    </row>
    <row r="47760" spans="1:1">
      <c r="A47760" s="234"/>
    </row>
    <row r="47761" spans="1:1">
      <c r="A47761" s="234"/>
    </row>
    <row r="47762" spans="1:1">
      <c r="A47762" s="234"/>
    </row>
    <row r="47763" spans="1:1">
      <c r="A47763" s="234"/>
    </row>
    <row r="47764" spans="1:1">
      <c r="A47764" s="234"/>
    </row>
    <row r="47765" spans="1:1">
      <c r="A47765" s="234"/>
    </row>
    <row r="47766" spans="1:1">
      <c r="A47766" s="234"/>
    </row>
    <row r="47767" spans="1:1">
      <c r="A47767" s="234"/>
    </row>
    <row r="47768" spans="1:1">
      <c r="A47768" s="234"/>
    </row>
    <row r="47769" spans="1:1">
      <c r="A47769" s="234"/>
    </row>
    <row r="47770" spans="1:1">
      <c r="A47770" s="234"/>
    </row>
    <row r="47771" spans="1:1">
      <c r="A47771" s="234"/>
    </row>
    <row r="47772" spans="1:1">
      <c r="A47772" s="234"/>
    </row>
    <row r="47773" spans="1:1">
      <c r="A47773" s="234"/>
    </row>
    <row r="47774" spans="1:1">
      <c r="A47774" s="234"/>
    </row>
    <row r="47775" spans="1:1">
      <c r="A47775" s="234"/>
    </row>
    <row r="47776" spans="1:1">
      <c r="A47776" s="234"/>
    </row>
    <row r="47777" spans="1:1">
      <c r="A47777" s="234"/>
    </row>
    <row r="47778" spans="1:1">
      <c r="A47778" s="234"/>
    </row>
    <row r="47779" spans="1:1">
      <c r="A47779" s="234"/>
    </row>
    <row r="47780" spans="1:1">
      <c r="A47780" s="234"/>
    </row>
    <row r="47781" spans="1:1">
      <c r="A47781" s="234"/>
    </row>
    <row r="47782" spans="1:1">
      <c r="A47782" s="234"/>
    </row>
    <row r="47783" spans="1:1">
      <c r="A47783" s="234"/>
    </row>
    <row r="47784" spans="1:1">
      <c r="A47784" s="234"/>
    </row>
    <row r="47785" spans="1:1">
      <c r="A47785" s="234"/>
    </row>
    <row r="47786" spans="1:1">
      <c r="A47786" s="234"/>
    </row>
    <row r="47787" spans="1:1">
      <c r="A47787" s="234"/>
    </row>
    <row r="47788" spans="1:1">
      <c r="A47788" s="234"/>
    </row>
    <row r="47789" spans="1:1">
      <c r="A47789" s="234"/>
    </row>
    <row r="47790" spans="1:1">
      <c r="A47790" s="234"/>
    </row>
    <row r="47791" spans="1:1">
      <c r="A47791" s="234"/>
    </row>
    <row r="47792" spans="1:1">
      <c r="A47792" s="234"/>
    </row>
    <row r="47793" spans="1:1">
      <c r="A47793" s="234"/>
    </row>
    <row r="47794" spans="1:1">
      <c r="A47794" s="234"/>
    </row>
    <row r="47795" spans="1:1">
      <c r="A47795" s="234"/>
    </row>
    <row r="47796" spans="1:1">
      <c r="A47796" s="234"/>
    </row>
    <row r="47797" spans="1:1">
      <c r="A47797" s="234"/>
    </row>
    <row r="47798" spans="1:1">
      <c r="A47798" s="234"/>
    </row>
    <row r="47799" spans="1:1">
      <c r="A47799" s="234"/>
    </row>
    <row r="47800" spans="1:1">
      <c r="A47800" s="234"/>
    </row>
    <row r="47801" spans="1:1">
      <c r="A47801" s="234"/>
    </row>
    <row r="47802" spans="1:1">
      <c r="A47802" s="234"/>
    </row>
    <row r="47803" spans="1:1">
      <c r="A47803" s="234"/>
    </row>
    <row r="47804" spans="1:1">
      <c r="A47804" s="234"/>
    </row>
    <row r="47805" spans="1:1">
      <c r="A47805" s="234"/>
    </row>
    <row r="47806" spans="1:1">
      <c r="A47806" s="234"/>
    </row>
    <row r="47807" spans="1:1">
      <c r="A47807" s="234"/>
    </row>
    <row r="47808" spans="1:1">
      <c r="A47808" s="234"/>
    </row>
    <row r="47809" spans="1:1">
      <c r="A47809" s="234"/>
    </row>
    <row r="47810" spans="1:1">
      <c r="A47810" s="234"/>
    </row>
    <row r="47811" spans="1:1">
      <c r="A47811" s="234"/>
    </row>
    <row r="47812" spans="1:1">
      <c r="A47812" s="234"/>
    </row>
    <row r="47813" spans="1:1">
      <c r="A47813" s="234"/>
    </row>
    <row r="47814" spans="1:1">
      <c r="A47814" s="234"/>
    </row>
    <row r="47815" spans="1:1">
      <c r="A47815" s="234"/>
    </row>
    <row r="47816" spans="1:1">
      <c r="A47816" s="234"/>
    </row>
    <row r="47817" spans="1:1">
      <c r="A47817" s="234"/>
    </row>
    <row r="47818" spans="1:1">
      <c r="A47818" s="234"/>
    </row>
    <row r="47819" spans="1:1">
      <c r="A47819" s="234"/>
    </row>
    <row r="47820" spans="1:1">
      <c r="A47820" s="234"/>
    </row>
    <row r="47821" spans="1:1">
      <c r="A47821" s="234"/>
    </row>
    <row r="47822" spans="1:1">
      <c r="A47822" s="234"/>
    </row>
    <row r="47823" spans="1:1">
      <c r="A47823" s="234"/>
    </row>
    <row r="47824" spans="1:1">
      <c r="A47824" s="234"/>
    </row>
    <row r="47825" spans="1:1">
      <c r="A47825" s="234"/>
    </row>
    <row r="47826" spans="1:1">
      <c r="A47826" s="234"/>
    </row>
    <row r="47827" spans="1:1">
      <c r="A47827" s="234"/>
    </row>
    <row r="47828" spans="1:1">
      <c r="A47828" s="234"/>
    </row>
    <row r="47829" spans="1:1">
      <c r="A47829" s="234"/>
    </row>
    <row r="47830" spans="1:1">
      <c r="A47830" s="234"/>
    </row>
    <row r="47831" spans="1:1">
      <c r="A47831" s="234"/>
    </row>
    <row r="47832" spans="1:1">
      <c r="A47832" s="234"/>
    </row>
    <row r="47833" spans="1:1">
      <c r="A47833" s="234"/>
    </row>
    <row r="47834" spans="1:1">
      <c r="A47834" s="234"/>
    </row>
    <row r="47835" spans="1:1">
      <c r="A47835" s="234"/>
    </row>
    <row r="47836" spans="1:1">
      <c r="A47836" s="234"/>
    </row>
    <row r="47837" spans="1:1">
      <c r="A47837" s="234"/>
    </row>
    <row r="47838" spans="1:1">
      <c r="A47838" s="234"/>
    </row>
    <row r="47839" spans="1:1">
      <c r="A47839" s="234"/>
    </row>
    <row r="47840" spans="1:1">
      <c r="A47840" s="234"/>
    </row>
    <row r="47841" spans="1:1">
      <c r="A47841" s="234"/>
    </row>
    <row r="47842" spans="1:1">
      <c r="A47842" s="234"/>
    </row>
    <row r="47843" spans="1:1">
      <c r="A47843" s="234"/>
    </row>
    <row r="47844" spans="1:1">
      <c r="A47844" s="234"/>
    </row>
    <row r="47845" spans="1:1">
      <c r="A47845" s="234"/>
    </row>
    <row r="47846" spans="1:1">
      <c r="A47846" s="234"/>
    </row>
    <row r="47847" spans="1:1">
      <c r="A47847" s="234"/>
    </row>
    <row r="47848" spans="1:1">
      <c r="A47848" s="234"/>
    </row>
    <row r="47849" spans="1:1">
      <c r="A47849" s="234"/>
    </row>
    <row r="47850" spans="1:1">
      <c r="A47850" s="234"/>
    </row>
    <row r="47851" spans="1:1">
      <c r="A47851" s="234"/>
    </row>
    <row r="47852" spans="1:1">
      <c r="A47852" s="234"/>
    </row>
    <row r="47853" spans="1:1">
      <c r="A47853" s="234"/>
    </row>
    <row r="47854" spans="1:1">
      <c r="A47854" s="234"/>
    </row>
    <row r="47855" spans="1:1">
      <c r="A47855" s="234"/>
    </row>
    <row r="47856" spans="1:1">
      <c r="A47856" s="234"/>
    </row>
    <row r="47857" spans="1:1">
      <c r="A47857" s="234"/>
    </row>
    <row r="47858" spans="1:1">
      <c r="A47858" s="234"/>
    </row>
    <row r="47859" spans="1:1">
      <c r="A47859" s="234"/>
    </row>
    <row r="47860" spans="1:1">
      <c r="A47860" s="234"/>
    </row>
    <row r="47861" spans="1:1">
      <c r="A47861" s="234"/>
    </row>
    <row r="47862" spans="1:1">
      <c r="A47862" s="234"/>
    </row>
    <row r="47863" spans="1:1">
      <c r="A47863" s="234"/>
    </row>
    <row r="47864" spans="1:1">
      <c r="A47864" s="234"/>
    </row>
    <row r="47865" spans="1:1">
      <c r="A47865" s="234"/>
    </row>
    <row r="47866" spans="1:1">
      <c r="A47866" s="234"/>
    </row>
    <row r="47867" spans="1:1">
      <c r="A47867" s="234"/>
    </row>
    <row r="47868" spans="1:1">
      <c r="A47868" s="234"/>
    </row>
    <row r="47869" spans="1:1">
      <c r="A47869" s="234"/>
    </row>
    <row r="47870" spans="1:1">
      <c r="A47870" s="234"/>
    </row>
    <row r="47871" spans="1:1">
      <c r="A47871" s="234"/>
    </row>
    <row r="47872" spans="1:1">
      <c r="A47872" s="234"/>
    </row>
    <row r="47873" spans="1:1">
      <c r="A47873" s="234"/>
    </row>
    <row r="47874" spans="1:1">
      <c r="A47874" s="234"/>
    </row>
    <row r="47875" spans="1:1">
      <c r="A47875" s="234"/>
    </row>
    <row r="47876" spans="1:1">
      <c r="A47876" s="234"/>
    </row>
    <row r="47877" spans="1:1">
      <c r="A47877" s="234"/>
    </row>
    <row r="47878" spans="1:1">
      <c r="A47878" s="234"/>
    </row>
    <row r="47879" spans="1:1">
      <c r="A47879" s="234"/>
    </row>
    <row r="47880" spans="1:1">
      <c r="A47880" s="234"/>
    </row>
    <row r="47881" spans="1:1">
      <c r="A47881" s="234"/>
    </row>
    <row r="47882" spans="1:1">
      <c r="A47882" s="234"/>
    </row>
    <row r="47883" spans="1:1">
      <c r="A47883" s="234"/>
    </row>
    <row r="47884" spans="1:1">
      <c r="A47884" s="234"/>
    </row>
    <row r="47885" spans="1:1">
      <c r="A47885" s="234"/>
    </row>
    <row r="47886" spans="1:1">
      <c r="A47886" s="234"/>
    </row>
    <row r="47887" spans="1:1">
      <c r="A47887" s="234"/>
    </row>
    <row r="47888" spans="1:1">
      <c r="A47888" s="234"/>
    </row>
    <row r="47889" spans="1:1">
      <c r="A47889" s="234"/>
    </row>
    <row r="47890" spans="1:1">
      <c r="A47890" s="234"/>
    </row>
    <row r="47891" spans="1:1">
      <c r="A47891" s="234"/>
    </row>
    <row r="47892" spans="1:1">
      <c r="A47892" s="234"/>
    </row>
    <row r="47893" spans="1:1">
      <c r="A47893" s="234"/>
    </row>
    <row r="47894" spans="1:1">
      <c r="A47894" s="234"/>
    </row>
    <row r="47895" spans="1:1">
      <c r="A47895" s="234"/>
    </row>
    <row r="47896" spans="1:1">
      <c r="A47896" s="234"/>
    </row>
    <row r="47897" spans="1:1">
      <c r="A47897" s="234"/>
    </row>
    <row r="47898" spans="1:1">
      <c r="A47898" s="234"/>
    </row>
    <row r="47899" spans="1:1">
      <c r="A47899" s="234"/>
    </row>
    <row r="47900" spans="1:1">
      <c r="A47900" s="234"/>
    </row>
    <row r="47901" spans="1:1">
      <c r="A47901" s="234"/>
    </row>
    <row r="47902" spans="1:1">
      <c r="A47902" s="234"/>
    </row>
    <row r="47903" spans="1:1">
      <c r="A47903" s="234"/>
    </row>
    <row r="47904" spans="1:1">
      <c r="A47904" s="234"/>
    </row>
    <row r="47905" spans="1:1">
      <c r="A47905" s="234"/>
    </row>
    <row r="47906" spans="1:1">
      <c r="A47906" s="234"/>
    </row>
    <row r="47907" spans="1:1">
      <c r="A47907" s="234"/>
    </row>
    <row r="47908" spans="1:1">
      <c r="A47908" s="234"/>
    </row>
    <row r="47909" spans="1:1">
      <c r="A47909" s="234"/>
    </row>
    <row r="47910" spans="1:1">
      <c r="A47910" s="234"/>
    </row>
    <row r="47911" spans="1:1">
      <c r="A47911" s="234"/>
    </row>
    <row r="47912" spans="1:1">
      <c r="A47912" s="234"/>
    </row>
    <row r="47913" spans="1:1">
      <c r="A47913" s="234"/>
    </row>
    <row r="47914" spans="1:1">
      <c r="A47914" s="234"/>
    </row>
    <row r="47915" spans="1:1">
      <c r="A47915" s="234"/>
    </row>
    <row r="47916" spans="1:1">
      <c r="A47916" s="234"/>
    </row>
    <row r="47917" spans="1:1">
      <c r="A47917" s="234"/>
    </row>
    <row r="47918" spans="1:1">
      <c r="A47918" s="234"/>
    </row>
    <row r="47919" spans="1:1">
      <c r="A47919" s="234"/>
    </row>
    <row r="47920" spans="1:1">
      <c r="A47920" s="234"/>
    </row>
    <row r="47921" spans="1:1">
      <c r="A47921" s="234"/>
    </row>
    <row r="47922" spans="1:1">
      <c r="A47922" s="234"/>
    </row>
    <row r="47923" spans="1:1">
      <c r="A47923" s="234"/>
    </row>
    <row r="47924" spans="1:1">
      <c r="A47924" s="234"/>
    </row>
    <row r="47925" spans="1:1">
      <c r="A47925" s="234"/>
    </row>
    <row r="47926" spans="1:1">
      <c r="A47926" s="234"/>
    </row>
    <row r="47927" spans="1:1">
      <c r="A47927" s="234"/>
    </row>
    <row r="47928" spans="1:1">
      <c r="A47928" s="234"/>
    </row>
    <row r="47929" spans="1:1">
      <c r="A47929" s="234"/>
    </row>
    <row r="47930" spans="1:1">
      <c r="A47930" s="234"/>
    </row>
    <row r="47931" spans="1:1">
      <c r="A47931" s="234"/>
    </row>
    <row r="47932" spans="1:1">
      <c r="A47932" s="234"/>
    </row>
    <row r="47933" spans="1:1">
      <c r="A47933" s="234"/>
    </row>
    <row r="47934" spans="1:1">
      <c r="A47934" s="234"/>
    </row>
    <row r="47935" spans="1:1">
      <c r="A47935" s="234"/>
    </row>
    <row r="47936" spans="1:1">
      <c r="A47936" s="234"/>
    </row>
    <row r="47937" spans="1:1">
      <c r="A47937" s="234"/>
    </row>
    <row r="47938" spans="1:1">
      <c r="A47938" s="234"/>
    </row>
    <row r="47939" spans="1:1">
      <c r="A47939" s="234"/>
    </row>
    <row r="47940" spans="1:1">
      <c r="A47940" s="234"/>
    </row>
    <row r="47941" spans="1:1">
      <c r="A47941" s="234"/>
    </row>
    <row r="47942" spans="1:1">
      <c r="A47942" s="234"/>
    </row>
    <row r="47943" spans="1:1">
      <c r="A47943" s="234"/>
    </row>
    <row r="47944" spans="1:1">
      <c r="A47944" s="234"/>
    </row>
    <row r="47945" spans="1:1">
      <c r="A47945" s="234"/>
    </row>
    <row r="47946" spans="1:1">
      <c r="A47946" s="234"/>
    </row>
    <row r="47947" spans="1:1">
      <c r="A47947" s="234"/>
    </row>
    <row r="47948" spans="1:1">
      <c r="A47948" s="234"/>
    </row>
    <row r="47949" spans="1:1">
      <c r="A47949" s="234"/>
    </row>
    <row r="47950" spans="1:1">
      <c r="A47950" s="234"/>
    </row>
    <row r="47951" spans="1:1">
      <c r="A47951" s="234"/>
    </row>
    <row r="47952" spans="1:1">
      <c r="A47952" s="234"/>
    </row>
    <row r="47953" spans="1:1">
      <c r="A47953" s="234"/>
    </row>
    <row r="47954" spans="1:1">
      <c r="A47954" s="234"/>
    </row>
    <row r="47955" spans="1:1">
      <c r="A47955" s="234"/>
    </row>
    <row r="47956" spans="1:1">
      <c r="A47956" s="234"/>
    </row>
    <row r="47957" spans="1:1">
      <c r="A47957" s="234"/>
    </row>
    <row r="47958" spans="1:1">
      <c r="A47958" s="234"/>
    </row>
    <row r="47959" spans="1:1">
      <c r="A47959" s="234"/>
    </row>
    <row r="47960" spans="1:1">
      <c r="A47960" s="234"/>
    </row>
    <row r="47961" spans="1:1">
      <c r="A47961" s="234"/>
    </row>
    <row r="47962" spans="1:1">
      <c r="A47962" s="234"/>
    </row>
    <row r="47963" spans="1:1">
      <c r="A47963" s="234"/>
    </row>
    <row r="47964" spans="1:1">
      <c r="A47964" s="234"/>
    </row>
    <row r="47965" spans="1:1">
      <c r="A47965" s="234"/>
    </row>
    <row r="47966" spans="1:1">
      <c r="A47966" s="234"/>
    </row>
    <row r="47967" spans="1:1">
      <c r="A47967" s="234"/>
    </row>
    <row r="47968" spans="1:1">
      <c r="A47968" s="234"/>
    </row>
    <row r="47969" spans="1:1">
      <c r="A47969" s="234"/>
    </row>
    <row r="47970" spans="1:1">
      <c r="A47970" s="234"/>
    </row>
    <row r="47971" spans="1:1">
      <c r="A47971" s="234"/>
    </row>
    <row r="47972" spans="1:1">
      <c r="A47972" s="234"/>
    </row>
    <row r="47973" spans="1:1">
      <c r="A47973" s="234"/>
    </row>
    <row r="47974" spans="1:1">
      <c r="A47974" s="234"/>
    </row>
    <row r="47975" spans="1:1">
      <c r="A47975" s="234"/>
    </row>
    <row r="47976" spans="1:1">
      <c r="A47976" s="234"/>
    </row>
    <row r="47977" spans="1:1">
      <c r="A47977" s="234"/>
    </row>
    <row r="47978" spans="1:1">
      <c r="A47978" s="234"/>
    </row>
    <row r="47979" spans="1:1">
      <c r="A47979" s="234"/>
    </row>
    <row r="47980" spans="1:1">
      <c r="A47980" s="234"/>
    </row>
    <row r="47981" spans="1:1">
      <c r="A47981" s="234"/>
    </row>
    <row r="47982" spans="1:1">
      <c r="A47982" s="234"/>
    </row>
    <row r="47983" spans="1:1">
      <c r="A47983" s="234"/>
    </row>
    <row r="47984" spans="1:1">
      <c r="A47984" s="234"/>
    </row>
    <row r="47985" spans="1:1">
      <c r="A47985" s="234"/>
    </row>
    <row r="47986" spans="1:1">
      <c r="A47986" s="234"/>
    </row>
    <row r="47987" spans="1:1">
      <c r="A47987" s="234"/>
    </row>
    <row r="47988" spans="1:1">
      <c r="A47988" s="234"/>
    </row>
    <row r="47989" spans="1:1">
      <c r="A47989" s="234"/>
    </row>
    <row r="47990" spans="1:1">
      <c r="A47990" s="234"/>
    </row>
    <row r="47991" spans="1:1">
      <c r="A47991" s="234"/>
    </row>
    <row r="47992" spans="1:1">
      <c r="A47992" s="234"/>
    </row>
    <row r="47993" spans="1:1">
      <c r="A47993" s="234"/>
    </row>
    <row r="47994" spans="1:1">
      <c r="A47994" s="234"/>
    </row>
    <row r="47995" spans="1:1">
      <c r="A47995" s="234"/>
    </row>
    <row r="47996" spans="1:1">
      <c r="A47996" s="234"/>
    </row>
    <row r="47997" spans="1:1">
      <c r="A47997" s="234"/>
    </row>
    <row r="47998" spans="1:1">
      <c r="A47998" s="234"/>
    </row>
    <row r="47999" spans="1:1">
      <c r="A47999" s="234"/>
    </row>
    <row r="48000" spans="1:1">
      <c r="A48000" s="234"/>
    </row>
    <row r="48001" spans="1:1">
      <c r="A48001" s="234"/>
    </row>
    <row r="48002" spans="1:1">
      <c r="A48002" s="234"/>
    </row>
    <row r="48003" spans="1:1">
      <c r="A48003" s="234"/>
    </row>
    <row r="48004" spans="1:1">
      <c r="A48004" s="234"/>
    </row>
    <row r="48005" spans="1:1">
      <c r="A48005" s="234"/>
    </row>
    <row r="48006" spans="1:1">
      <c r="A48006" s="234"/>
    </row>
    <row r="48007" spans="1:1">
      <c r="A48007" s="234"/>
    </row>
    <row r="48008" spans="1:1">
      <c r="A48008" s="234"/>
    </row>
    <row r="48009" spans="1:1">
      <c r="A48009" s="234"/>
    </row>
    <row r="48010" spans="1:1">
      <c r="A48010" s="234"/>
    </row>
    <row r="48011" spans="1:1">
      <c r="A48011" s="234"/>
    </row>
    <row r="48012" spans="1:1">
      <c r="A48012" s="234"/>
    </row>
    <row r="48013" spans="1:1">
      <c r="A48013" s="234"/>
    </row>
    <row r="48014" spans="1:1">
      <c r="A48014" s="234"/>
    </row>
    <row r="48015" spans="1:1">
      <c r="A48015" s="234"/>
    </row>
    <row r="48016" spans="1:1">
      <c r="A48016" s="234"/>
    </row>
    <row r="48017" spans="1:1">
      <c r="A48017" s="234"/>
    </row>
    <row r="48018" spans="1:1">
      <c r="A48018" s="234"/>
    </row>
    <row r="48019" spans="1:1">
      <c r="A48019" s="234"/>
    </row>
    <row r="48020" spans="1:1">
      <c r="A48020" s="234"/>
    </row>
    <row r="48021" spans="1:1">
      <c r="A48021" s="234"/>
    </row>
    <row r="48022" spans="1:1">
      <c r="A48022" s="234"/>
    </row>
    <row r="48023" spans="1:1">
      <c r="A48023" s="234"/>
    </row>
    <row r="48024" spans="1:1">
      <c r="A48024" s="234"/>
    </row>
    <row r="48025" spans="1:1">
      <c r="A48025" s="234"/>
    </row>
    <row r="48026" spans="1:1">
      <c r="A48026" s="234"/>
    </row>
    <row r="48027" spans="1:1">
      <c r="A48027" s="234"/>
    </row>
    <row r="48028" spans="1:1">
      <c r="A48028" s="234"/>
    </row>
    <row r="48029" spans="1:1">
      <c r="A48029" s="234"/>
    </row>
    <row r="48030" spans="1:1">
      <c r="A48030" s="234"/>
    </row>
    <row r="48031" spans="1:1">
      <c r="A48031" s="234"/>
    </row>
    <row r="48032" spans="1:1">
      <c r="A48032" s="234"/>
    </row>
    <row r="48033" spans="1:1">
      <c r="A48033" s="234"/>
    </row>
    <row r="48034" spans="1:1">
      <c r="A48034" s="234"/>
    </row>
    <row r="48035" spans="1:1">
      <c r="A48035" s="234"/>
    </row>
    <row r="48036" spans="1:1">
      <c r="A48036" s="234"/>
    </row>
    <row r="48037" spans="1:1">
      <c r="A48037" s="234"/>
    </row>
    <row r="48038" spans="1:1">
      <c r="A48038" s="234"/>
    </row>
    <row r="48039" spans="1:1">
      <c r="A48039" s="234"/>
    </row>
    <row r="48040" spans="1:1">
      <c r="A48040" s="234"/>
    </row>
    <row r="48041" spans="1:1">
      <c r="A48041" s="234"/>
    </row>
    <row r="48042" spans="1:1">
      <c r="A48042" s="234"/>
    </row>
    <row r="48043" spans="1:1">
      <c r="A48043" s="234"/>
    </row>
    <row r="48044" spans="1:1">
      <c r="A48044" s="234"/>
    </row>
    <row r="48045" spans="1:1">
      <c r="A48045" s="234"/>
    </row>
    <row r="48046" spans="1:1">
      <c r="A48046" s="234"/>
    </row>
    <row r="48047" spans="1:1">
      <c r="A48047" s="234"/>
    </row>
    <row r="48048" spans="1:1">
      <c r="A48048" s="234"/>
    </row>
    <row r="48049" spans="1:1">
      <c r="A48049" s="234"/>
    </row>
    <row r="48050" spans="1:1">
      <c r="A48050" s="234"/>
    </row>
    <row r="48051" spans="1:1">
      <c r="A48051" s="234"/>
    </row>
    <row r="48052" spans="1:1">
      <c r="A48052" s="234"/>
    </row>
    <row r="48053" spans="1:1">
      <c r="A48053" s="234"/>
    </row>
    <row r="48054" spans="1:1">
      <c r="A48054" s="234"/>
    </row>
    <row r="48055" spans="1:1">
      <c r="A48055" s="234"/>
    </row>
    <row r="48056" spans="1:1">
      <c r="A48056" s="234"/>
    </row>
    <row r="48057" spans="1:1">
      <c r="A48057" s="234"/>
    </row>
    <row r="48058" spans="1:1">
      <c r="A48058" s="234"/>
    </row>
    <row r="48059" spans="1:1">
      <c r="A48059" s="234"/>
    </row>
    <row r="48060" spans="1:1">
      <c r="A48060" s="234"/>
    </row>
    <row r="48061" spans="1:1">
      <c r="A48061" s="234"/>
    </row>
    <row r="48062" spans="1:1">
      <c r="A48062" s="234"/>
    </row>
    <row r="48063" spans="1:1">
      <c r="A48063" s="234"/>
    </row>
    <row r="48064" spans="1:1">
      <c r="A48064" s="234"/>
    </row>
    <row r="48065" spans="1:1">
      <c r="A48065" s="234"/>
    </row>
    <row r="48066" spans="1:1">
      <c r="A48066" s="234"/>
    </row>
    <row r="48067" spans="1:1">
      <c r="A48067" s="234"/>
    </row>
    <row r="48068" spans="1:1">
      <c r="A48068" s="234"/>
    </row>
    <row r="48069" spans="1:1">
      <c r="A48069" s="234"/>
    </row>
    <row r="48070" spans="1:1">
      <c r="A48070" s="234"/>
    </row>
    <row r="48071" spans="1:1">
      <c r="A48071" s="234"/>
    </row>
    <row r="48072" spans="1:1">
      <c r="A48072" s="234"/>
    </row>
    <row r="48073" spans="1:1">
      <c r="A48073" s="234"/>
    </row>
    <row r="48074" spans="1:1">
      <c r="A48074" s="234"/>
    </row>
    <row r="48075" spans="1:1">
      <c r="A48075" s="234"/>
    </row>
    <row r="48076" spans="1:1">
      <c r="A48076" s="234"/>
    </row>
    <row r="48077" spans="1:1">
      <c r="A48077" s="234"/>
    </row>
    <row r="48078" spans="1:1">
      <c r="A48078" s="234"/>
    </row>
    <row r="48079" spans="1:1">
      <c r="A48079" s="234"/>
    </row>
    <row r="48080" spans="1:1">
      <c r="A48080" s="234"/>
    </row>
    <row r="48081" spans="1:1">
      <c r="A48081" s="234"/>
    </row>
    <row r="48082" spans="1:1">
      <c r="A48082" s="234"/>
    </row>
    <row r="48083" spans="1:1">
      <c r="A48083" s="234"/>
    </row>
    <row r="48084" spans="1:1">
      <c r="A48084" s="234"/>
    </row>
    <row r="48085" spans="1:1">
      <c r="A48085" s="234"/>
    </row>
    <row r="48086" spans="1:1">
      <c r="A48086" s="234"/>
    </row>
    <row r="48087" spans="1:1">
      <c r="A48087" s="234"/>
    </row>
    <row r="48088" spans="1:1">
      <c r="A48088" s="234"/>
    </row>
    <row r="48089" spans="1:1">
      <c r="A48089" s="234"/>
    </row>
    <row r="48090" spans="1:1">
      <c r="A48090" s="234"/>
    </row>
    <row r="48091" spans="1:1">
      <c r="A48091" s="234"/>
    </row>
    <row r="48092" spans="1:1">
      <c r="A48092" s="234"/>
    </row>
    <row r="48093" spans="1:1">
      <c r="A48093" s="234"/>
    </row>
    <row r="48094" spans="1:1">
      <c r="A48094" s="234"/>
    </row>
    <row r="48095" spans="1:1">
      <c r="A48095" s="234"/>
    </row>
    <row r="48096" spans="1:1">
      <c r="A48096" s="234"/>
    </row>
    <row r="48097" spans="1:1">
      <c r="A48097" s="234"/>
    </row>
    <row r="48098" spans="1:1">
      <c r="A48098" s="234"/>
    </row>
    <row r="48099" spans="1:1">
      <c r="A48099" s="234"/>
    </row>
    <row r="48100" spans="1:1">
      <c r="A48100" s="234"/>
    </row>
    <row r="48101" spans="1:1">
      <c r="A48101" s="234"/>
    </row>
    <row r="48102" spans="1:1">
      <c r="A48102" s="234"/>
    </row>
    <row r="48103" spans="1:1">
      <c r="A48103" s="234"/>
    </row>
    <row r="48104" spans="1:1">
      <c r="A48104" s="234"/>
    </row>
    <row r="48105" spans="1:1">
      <c r="A48105" s="234"/>
    </row>
    <row r="48106" spans="1:1">
      <c r="A48106" s="234"/>
    </row>
    <row r="48107" spans="1:1">
      <c r="A48107" s="234"/>
    </row>
    <row r="48108" spans="1:1">
      <c r="A48108" s="234"/>
    </row>
    <row r="48109" spans="1:1">
      <c r="A48109" s="234"/>
    </row>
    <row r="48110" spans="1:1">
      <c r="A48110" s="234"/>
    </row>
    <row r="48111" spans="1:1">
      <c r="A48111" s="234"/>
    </row>
    <row r="48112" spans="1:1">
      <c r="A48112" s="234"/>
    </row>
    <row r="48113" spans="1:1">
      <c r="A48113" s="234"/>
    </row>
    <row r="48114" spans="1:1">
      <c r="A48114" s="234"/>
    </row>
    <row r="48115" spans="1:1">
      <c r="A48115" s="234"/>
    </row>
    <row r="48116" spans="1:1">
      <c r="A48116" s="234"/>
    </row>
    <row r="48117" spans="1:1">
      <c r="A48117" s="234"/>
    </row>
    <row r="48118" spans="1:1">
      <c r="A48118" s="234"/>
    </row>
    <row r="48119" spans="1:1">
      <c r="A48119" s="234"/>
    </row>
    <row r="48120" spans="1:1">
      <c r="A48120" s="234"/>
    </row>
    <row r="48121" spans="1:1">
      <c r="A48121" s="234"/>
    </row>
    <row r="48122" spans="1:1">
      <c r="A48122" s="234"/>
    </row>
    <row r="48123" spans="1:1">
      <c r="A48123" s="234"/>
    </row>
    <row r="48124" spans="1:1">
      <c r="A48124" s="234"/>
    </row>
    <row r="48125" spans="1:1">
      <c r="A48125" s="234"/>
    </row>
    <row r="48126" spans="1:1">
      <c r="A48126" s="234"/>
    </row>
    <row r="48127" spans="1:1">
      <c r="A48127" s="234"/>
    </row>
    <row r="48128" spans="1:1">
      <c r="A48128" s="234"/>
    </row>
    <row r="48129" spans="1:1">
      <c r="A48129" s="234"/>
    </row>
    <row r="48130" spans="1:1">
      <c r="A48130" s="234"/>
    </row>
    <row r="48131" spans="1:1">
      <c r="A48131" s="234"/>
    </row>
    <row r="48132" spans="1:1">
      <c r="A48132" s="234"/>
    </row>
    <row r="48133" spans="1:1">
      <c r="A48133" s="234"/>
    </row>
    <row r="48134" spans="1:1">
      <c r="A48134" s="234"/>
    </row>
    <row r="48135" spans="1:1">
      <c r="A48135" s="234"/>
    </row>
    <row r="48136" spans="1:1">
      <c r="A48136" s="234"/>
    </row>
    <row r="48137" spans="1:1">
      <c r="A48137" s="234"/>
    </row>
    <row r="48138" spans="1:1">
      <c r="A48138" s="234"/>
    </row>
    <row r="48139" spans="1:1">
      <c r="A48139" s="234"/>
    </row>
    <row r="48140" spans="1:1">
      <c r="A48140" s="234"/>
    </row>
    <row r="48141" spans="1:1">
      <c r="A48141" s="234"/>
    </row>
    <row r="48142" spans="1:1">
      <c r="A48142" s="234"/>
    </row>
    <row r="48143" spans="1:1">
      <c r="A48143" s="234"/>
    </row>
    <row r="48144" spans="1:1">
      <c r="A48144" s="234"/>
    </row>
    <row r="48145" spans="1:1">
      <c r="A48145" s="234"/>
    </row>
    <row r="48146" spans="1:1">
      <c r="A48146" s="234"/>
    </row>
    <row r="48147" spans="1:1">
      <c r="A48147" s="234"/>
    </row>
    <row r="48148" spans="1:1">
      <c r="A48148" s="234"/>
    </row>
    <row r="48149" spans="1:1">
      <c r="A48149" s="234"/>
    </row>
    <row r="48150" spans="1:1">
      <c r="A48150" s="234"/>
    </row>
    <row r="48151" spans="1:1">
      <c r="A48151" s="234"/>
    </row>
    <row r="48152" spans="1:1">
      <c r="A48152" s="234"/>
    </row>
    <row r="48153" spans="1:1">
      <c r="A48153" s="234"/>
    </row>
    <row r="48154" spans="1:1">
      <c r="A48154" s="234"/>
    </row>
    <row r="48155" spans="1:1">
      <c r="A48155" s="234"/>
    </row>
    <row r="48156" spans="1:1">
      <c r="A48156" s="234"/>
    </row>
    <row r="48157" spans="1:1">
      <c r="A48157" s="234"/>
    </row>
    <row r="48158" spans="1:1">
      <c r="A48158" s="234"/>
    </row>
    <row r="48159" spans="1:1">
      <c r="A48159" s="234"/>
    </row>
    <row r="48160" spans="1:1">
      <c r="A48160" s="234"/>
    </row>
    <row r="48161" spans="1:1">
      <c r="A48161" s="234"/>
    </row>
    <row r="48162" spans="1:1">
      <c r="A48162" s="234"/>
    </row>
    <row r="48163" spans="1:1">
      <c r="A48163" s="234"/>
    </row>
    <row r="48164" spans="1:1">
      <c r="A48164" s="234"/>
    </row>
    <row r="48165" spans="1:1">
      <c r="A48165" s="234"/>
    </row>
    <row r="48166" spans="1:1">
      <c r="A48166" s="234"/>
    </row>
    <row r="48167" spans="1:1">
      <c r="A48167" s="234"/>
    </row>
    <row r="48168" spans="1:1">
      <c r="A48168" s="234"/>
    </row>
    <row r="48169" spans="1:1">
      <c r="A48169" s="234"/>
    </row>
    <row r="48170" spans="1:1">
      <c r="A48170" s="234"/>
    </row>
    <row r="48171" spans="1:1">
      <c r="A48171" s="234"/>
    </row>
    <row r="48172" spans="1:1">
      <c r="A48172" s="234"/>
    </row>
    <row r="48173" spans="1:1">
      <c r="A48173" s="234"/>
    </row>
    <row r="48174" spans="1:1">
      <c r="A48174" s="234"/>
    </row>
    <row r="48175" spans="1:1">
      <c r="A48175" s="234"/>
    </row>
    <row r="48176" spans="1:1">
      <c r="A48176" s="234"/>
    </row>
    <row r="48177" spans="1:1">
      <c r="A48177" s="234"/>
    </row>
    <row r="48178" spans="1:1">
      <c r="A48178" s="234"/>
    </row>
    <row r="48179" spans="1:1">
      <c r="A48179" s="234"/>
    </row>
    <row r="48180" spans="1:1">
      <c r="A48180" s="234"/>
    </row>
    <row r="48181" spans="1:1">
      <c r="A48181" s="234"/>
    </row>
    <row r="48182" spans="1:1">
      <c r="A48182" s="234"/>
    </row>
    <row r="48183" spans="1:1">
      <c r="A48183" s="234"/>
    </row>
    <row r="48184" spans="1:1">
      <c r="A48184" s="234"/>
    </row>
    <row r="48185" spans="1:1">
      <c r="A48185" s="234"/>
    </row>
    <row r="48186" spans="1:1">
      <c r="A48186" s="234"/>
    </row>
    <row r="48187" spans="1:1">
      <c r="A48187" s="234"/>
    </row>
    <row r="48188" spans="1:1">
      <c r="A48188" s="234"/>
    </row>
    <row r="48189" spans="1:1">
      <c r="A48189" s="234"/>
    </row>
    <row r="48190" spans="1:1">
      <c r="A48190" s="234"/>
    </row>
    <row r="48191" spans="1:1">
      <c r="A48191" s="234"/>
    </row>
    <row r="48192" spans="1:1">
      <c r="A48192" s="234"/>
    </row>
    <row r="48193" spans="1:1">
      <c r="A48193" s="234"/>
    </row>
    <row r="48194" spans="1:1">
      <c r="A48194" s="234"/>
    </row>
    <row r="48195" spans="1:1">
      <c r="A48195" s="234"/>
    </row>
    <row r="48196" spans="1:1">
      <c r="A48196" s="234"/>
    </row>
    <row r="48197" spans="1:1">
      <c r="A48197" s="234"/>
    </row>
    <row r="48198" spans="1:1">
      <c r="A48198" s="234"/>
    </row>
    <row r="48199" spans="1:1">
      <c r="A48199" s="234"/>
    </row>
    <row r="48200" spans="1:1">
      <c r="A48200" s="234"/>
    </row>
    <row r="48201" spans="1:1">
      <c r="A48201" s="234"/>
    </row>
    <row r="48202" spans="1:1">
      <c r="A48202" s="234"/>
    </row>
    <row r="48203" spans="1:1">
      <c r="A48203" s="234"/>
    </row>
    <row r="48204" spans="1:1">
      <c r="A48204" s="234"/>
    </row>
    <row r="48205" spans="1:1">
      <c r="A48205" s="234"/>
    </row>
    <row r="48206" spans="1:1">
      <c r="A48206" s="234"/>
    </row>
    <row r="48207" spans="1:1">
      <c r="A48207" s="234"/>
    </row>
    <row r="48208" spans="1:1">
      <c r="A48208" s="234"/>
    </row>
    <row r="48209" spans="1:1">
      <c r="A48209" s="234"/>
    </row>
    <row r="48210" spans="1:1">
      <c r="A48210" s="234"/>
    </row>
    <row r="48211" spans="1:1">
      <c r="A48211" s="234"/>
    </row>
    <row r="48212" spans="1:1">
      <c r="A48212" s="234"/>
    </row>
    <row r="48213" spans="1:1">
      <c r="A48213" s="234"/>
    </row>
    <row r="48214" spans="1:1">
      <c r="A48214" s="234"/>
    </row>
    <row r="48215" spans="1:1">
      <c r="A48215" s="234"/>
    </row>
    <row r="48216" spans="1:1">
      <c r="A48216" s="234"/>
    </row>
    <row r="48217" spans="1:1">
      <c r="A48217" s="234"/>
    </row>
    <row r="48218" spans="1:1">
      <c r="A48218" s="234"/>
    </row>
    <row r="48219" spans="1:1">
      <c r="A48219" s="234"/>
    </row>
    <row r="48220" spans="1:1">
      <c r="A48220" s="234"/>
    </row>
    <row r="48221" spans="1:1">
      <c r="A48221" s="234"/>
    </row>
    <row r="48222" spans="1:1">
      <c r="A48222" s="234"/>
    </row>
    <row r="48223" spans="1:1">
      <c r="A48223" s="234"/>
    </row>
    <row r="48224" spans="1:1">
      <c r="A48224" s="234"/>
    </row>
    <row r="48225" spans="1:1">
      <c r="A48225" s="234"/>
    </row>
    <row r="48226" spans="1:1">
      <c r="A48226" s="234"/>
    </row>
    <row r="48227" spans="1:1">
      <c r="A48227" s="234"/>
    </row>
    <row r="48228" spans="1:1">
      <c r="A48228" s="234"/>
    </row>
    <row r="48229" spans="1:1">
      <c r="A48229" s="234"/>
    </row>
    <row r="48230" spans="1:1">
      <c r="A48230" s="234"/>
    </row>
    <row r="48231" spans="1:1">
      <c r="A48231" s="234"/>
    </row>
    <row r="48232" spans="1:1">
      <c r="A48232" s="234"/>
    </row>
    <row r="48233" spans="1:1">
      <c r="A48233" s="234"/>
    </row>
    <row r="48234" spans="1:1">
      <c r="A48234" s="234"/>
    </row>
    <row r="48235" spans="1:1">
      <c r="A48235" s="234"/>
    </row>
    <row r="48236" spans="1:1">
      <c r="A48236" s="234"/>
    </row>
    <row r="48237" spans="1:1">
      <c r="A48237" s="234"/>
    </row>
    <row r="48238" spans="1:1">
      <c r="A48238" s="234"/>
    </row>
    <row r="48239" spans="1:1">
      <c r="A48239" s="234"/>
    </row>
    <row r="48240" spans="1:1">
      <c r="A48240" s="234"/>
    </row>
    <row r="48241" spans="1:1">
      <c r="A48241" s="234"/>
    </row>
    <row r="48242" spans="1:1">
      <c r="A48242" s="234"/>
    </row>
    <row r="48243" spans="1:1">
      <c r="A48243" s="234"/>
    </row>
    <row r="48244" spans="1:1">
      <c r="A48244" s="234"/>
    </row>
    <row r="48245" spans="1:1">
      <c r="A48245" s="234"/>
    </row>
    <row r="48246" spans="1:1">
      <c r="A48246" s="234"/>
    </row>
    <row r="48247" spans="1:1">
      <c r="A48247" s="234"/>
    </row>
    <row r="48248" spans="1:1">
      <c r="A48248" s="234"/>
    </row>
    <row r="48249" spans="1:1">
      <c r="A48249" s="234"/>
    </row>
    <row r="48250" spans="1:1">
      <c r="A48250" s="234"/>
    </row>
    <row r="48251" spans="1:1">
      <c r="A48251" s="234"/>
    </row>
    <row r="48252" spans="1:1">
      <c r="A48252" s="234"/>
    </row>
    <row r="48253" spans="1:1">
      <c r="A48253" s="234"/>
    </row>
    <row r="48254" spans="1:1">
      <c r="A48254" s="234"/>
    </row>
    <row r="48255" spans="1:1">
      <c r="A48255" s="234"/>
    </row>
    <row r="48256" spans="1:1">
      <c r="A48256" s="234"/>
    </row>
    <row r="48257" spans="1:1">
      <c r="A48257" s="234"/>
    </row>
    <row r="48258" spans="1:1">
      <c r="A48258" s="234"/>
    </row>
    <row r="48259" spans="1:1">
      <c r="A48259" s="234"/>
    </row>
    <row r="48260" spans="1:1">
      <c r="A48260" s="234"/>
    </row>
    <row r="48261" spans="1:1">
      <c r="A48261" s="234"/>
    </row>
    <row r="48262" spans="1:1">
      <c r="A48262" s="234"/>
    </row>
    <row r="48263" spans="1:1">
      <c r="A48263" s="234"/>
    </row>
    <row r="48264" spans="1:1">
      <c r="A48264" s="234"/>
    </row>
    <row r="48265" spans="1:1">
      <c r="A48265" s="234"/>
    </row>
    <row r="48266" spans="1:1">
      <c r="A48266" s="234"/>
    </row>
    <row r="48267" spans="1:1">
      <c r="A48267" s="234"/>
    </row>
    <row r="48268" spans="1:1">
      <c r="A48268" s="234"/>
    </row>
    <row r="48269" spans="1:1">
      <c r="A48269" s="234"/>
    </row>
    <row r="48270" spans="1:1">
      <c r="A48270" s="234"/>
    </row>
    <row r="48271" spans="1:1">
      <c r="A48271" s="234"/>
    </row>
    <row r="48272" spans="1:1">
      <c r="A48272" s="234"/>
    </row>
    <row r="48273" spans="1:1">
      <c r="A48273" s="234"/>
    </row>
    <row r="48274" spans="1:1">
      <c r="A48274" s="234"/>
    </row>
    <row r="48275" spans="1:1">
      <c r="A48275" s="234"/>
    </row>
    <row r="48276" spans="1:1">
      <c r="A48276" s="234"/>
    </row>
    <row r="48277" spans="1:1">
      <c r="A48277" s="234"/>
    </row>
    <row r="48278" spans="1:1">
      <c r="A48278" s="234"/>
    </row>
    <row r="48279" spans="1:1">
      <c r="A48279" s="234"/>
    </row>
    <row r="48280" spans="1:1">
      <c r="A48280" s="234"/>
    </row>
    <row r="48281" spans="1:1">
      <c r="A48281" s="234"/>
    </row>
    <row r="48282" spans="1:1">
      <c r="A48282" s="234"/>
    </row>
    <row r="48283" spans="1:1">
      <c r="A48283" s="234"/>
    </row>
    <row r="48284" spans="1:1">
      <c r="A48284" s="234"/>
    </row>
    <row r="48285" spans="1:1">
      <c r="A48285" s="234"/>
    </row>
    <row r="48286" spans="1:1">
      <c r="A48286" s="234"/>
    </row>
    <row r="48287" spans="1:1">
      <c r="A48287" s="234"/>
    </row>
    <row r="48288" spans="1:1">
      <c r="A48288" s="234"/>
    </row>
    <row r="48289" spans="1:1">
      <c r="A48289" s="234"/>
    </row>
    <row r="48290" spans="1:1">
      <c r="A48290" s="234"/>
    </row>
    <row r="48291" spans="1:1">
      <c r="A48291" s="234"/>
    </row>
    <row r="48292" spans="1:1">
      <c r="A48292" s="234"/>
    </row>
    <row r="48293" spans="1:1">
      <c r="A48293" s="234"/>
    </row>
    <row r="48294" spans="1:1">
      <c r="A48294" s="234"/>
    </row>
    <row r="48295" spans="1:1">
      <c r="A48295" s="234"/>
    </row>
    <row r="48296" spans="1:1">
      <c r="A48296" s="234"/>
    </row>
    <row r="48297" spans="1:1">
      <c r="A48297" s="234"/>
    </row>
    <row r="48298" spans="1:1">
      <c r="A48298" s="234"/>
    </row>
    <row r="48299" spans="1:1">
      <c r="A48299" s="234"/>
    </row>
    <row r="48300" spans="1:1">
      <c r="A48300" s="234"/>
    </row>
    <row r="48301" spans="1:1">
      <c r="A48301" s="234"/>
    </row>
    <row r="48302" spans="1:1">
      <c r="A48302" s="234"/>
    </row>
    <row r="48303" spans="1:1">
      <c r="A48303" s="234"/>
    </row>
    <row r="48304" spans="1:1">
      <c r="A48304" s="234"/>
    </row>
    <row r="48305" spans="1:1">
      <c r="A48305" s="234"/>
    </row>
    <row r="48306" spans="1:1">
      <c r="A48306" s="234"/>
    </row>
    <row r="48307" spans="1:1">
      <c r="A48307" s="234"/>
    </row>
    <row r="48308" spans="1:1">
      <c r="A48308" s="234"/>
    </row>
    <row r="48309" spans="1:1">
      <c r="A48309" s="234"/>
    </row>
    <row r="48310" spans="1:1">
      <c r="A48310" s="234"/>
    </row>
    <row r="48311" spans="1:1">
      <c r="A48311" s="234"/>
    </row>
    <row r="48312" spans="1:1">
      <c r="A48312" s="234"/>
    </row>
    <row r="48313" spans="1:1">
      <c r="A48313" s="234"/>
    </row>
    <row r="48314" spans="1:1">
      <c r="A48314" s="234"/>
    </row>
    <row r="48315" spans="1:1">
      <c r="A48315" s="234"/>
    </row>
    <row r="48316" spans="1:1">
      <c r="A48316" s="234"/>
    </row>
    <row r="48317" spans="1:1">
      <c r="A48317" s="234"/>
    </row>
    <row r="48318" spans="1:1">
      <c r="A48318" s="234"/>
    </row>
    <row r="48319" spans="1:1">
      <c r="A48319" s="234"/>
    </row>
    <row r="48320" spans="1:1">
      <c r="A48320" s="234"/>
    </row>
    <row r="48321" spans="1:1">
      <c r="A48321" s="234"/>
    </row>
    <row r="48322" spans="1:1">
      <c r="A48322" s="234"/>
    </row>
    <row r="48323" spans="1:1">
      <c r="A48323" s="234"/>
    </row>
    <row r="48324" spans="1:1">
      <c r="A48324" s="234"/>
    </row>
    <row r="48325" spans="1:1">
      <c r="A48325" s="234"/>
    </row>
    <row r="48326" spans="1:1">
      <c r="A48326" s="234"/>
    </row>
    <row r="48327" spans="1:1">
      <c r="A48327" s="234"/>
    </row>
    <row r="48328" spans="1:1">
      <c r="A48328" s="234"/>
    </row>
    <row r="48329" spans="1:1">
      <c r="A48329" s="234"/>
    </row>
    <row r="48330" spans="1:1">
      <c r="A48330" s="234"/>
    </row>
    <row r="48331" spans="1:1">
      <c r="A48331" s="234"/>
    </row>
    <row r="48332" spans="1:1">
      <c r="A48332" s="234"/>
    </row>
    <row r="48333" spans="1:1">
      <c r="A48333" s="234"/>
    </row>
    <row r="48334" spans="1:1">
      <c r="A48334" s="234"/>
    </row>
    <row r="48335" spans="1:1">
      <c r="A48335" s="234"/>
    </row>
    <row r="48336" spans="1:1">
      <c r="A48336" s="234"/>
    </row>
    <row r="48337" spans="1:1">
      <c r="A48337" s="234"/>
    </row>
    <row r="48338" spans="1:1">
      <c r="A48338" s="234"/>
    </row>
    <row r="48339" spans="1:1">
      <c r="A48339" s="234"/>
    </row>
    <row r="48340" spans="1:1">
      <c r="A48340" s="234"/>
    </row>
    <row r="48341" spans="1:1">
      <c r="A48341" s="234"/>
    </row>
    <row r="48342" spans="1:1">
      <c r="A48342" s="234"/>
    </row>
    <row r="48343" spans="1:1">
      <c r="A48343" s="234"/>
    </row>
    <row r="48344" spans="1:1">
      <c r="A48344" s="234"/>
    </row>
    <row r="48345" spans="1:1">
      <c r="A48345" s="234"/>
    </row>
    <row r="48346" spans="1:1">
      <c r="A48346" s="234"/>
    </row>
    <row r="48347" spans="1:1">
      <c r="A48347" s="234"/>
    </row>
    <row r="48348" spans="1:1">
      <c r="A48348" s="234"/>
    </row>
    <row r="48349" spans="1:1">
      <c r="A48349" s="234"/>
    </row>
    <row r="48350" spans="1:1">
      <c r="A48350" s="234"/>
    </row>
    <row r="48351" spans="1:1">
      <c r="A48351" s="234"/>
    </row>
    <row r="48352" spans="1:1">
      <c r="A48352" s="234"/>
    </row>
    <row r="48353" spans="1:1">
      <c r="A48353" s="234"/>
    </row>
    <row r="48354" spans="1:1">
      <c r="A48354" s="234"/>
    </row>
    <row r="48355" spans="1:1">
      <c r="A48355" s="234"/>
    </row>
    <row r="48356" spans="1:1">
      <c r="A48356" s="234"/>
    </row>
    <row r="48357" spans="1:1">
      <c r="A48357" s="234"/>
    </row>
    <row r="48358" spans="1:1">
      <c r="A48358" s="234"/>
    </row>
    <row r="48359" spans="1:1">
      <c r="A48359" s="234"/>
    </row>
    <row r="48360" spans="1:1">
      <c r="A48360" s="234"/>
    </row>
    <row r="48361" spans="1:1">
      <c r="A48361" s="234"/>
    </row>
    <row r="48362" spans="1:1">
      <c r="A48362" s="234"/>
    </row>
    <row r="48363" spans="1:1">
      <c r="A48363" s="234"/>
    </row>
    <row r="48364" spans="1:1">
      <c r="A48364" s="234"/>
    </row>
    <row r="48365" spans="1:1">
      <c r="A48365" s="234"/>
    </row>
    <row r="48366" spans="1:1">
      <c r="A48366" s="234"/>
    </row>
    <row r="48367" spans="1:1">
      <c r="A48367" s="234"/>
    </row>
    <row r="48368" spans="1:1">
      <c r="A48368" s="234"/>
    </row>
    <row r="48369" spans="1:1">
      <c r="A48369" s="234"/>
    </row>
    <row r="48370" spans="1:1">
      <c r="A48370" s="234"/>
    </row>
    <row r="48371" spans="1:1">
      <c r="A48371" s="234"/>
    </row>
    <row r="48372" spans="1:1">
      <c r="A48372" s="234"/>
    </row>
    <row r="48373" spans="1:1">
      <c r="A48373" s="234"/>
    </row>
    <row r="48374" spans="1:1">
      <c r="A48374" s="234"/>
    </row>
    <row r="48375" spans="1:1">
      <c r="A48375" s="234"/>
    </row>
    <row r="48376" spans="1:1">
      <c r="A48376" s="234"/>
    </row>
    <row r="48377" spans="1:1">
      <c r="A48377" s="234"/>
    </row>
    <row r="48378" spans="1:1">
      <c r="A48378" s="234"/>
    </row>
    <row r="48379" spans="1:1">
      <c r="A48379" s="234"/>
    </row>
    <row r="48380" spans="1:1">
      <c r="A48380" s="234"/>
    </row>
    <row r="48381" spans="1:1">
      <c r="A48381" s="234"/>
    </row>
    <row r="48382" spans="1:1">
      <c r="A48382" s="234"/>
    </row>
    <row r="48383" spans="1:1">
      <c r="A48383" s="234"/>
    </row>
    <row r="48384" spans="1:1">
      <c r="A48384" s="234"/>
    </row>
    <row r="48385" spans="1:1">
      <c r="A48385" s="234"/>
    </row>
    <row r="48386" spans="1:1">
      <c r="A48386" s="234"/>
    </row>
    <row r="48387" spans="1:1">
      <c r="A48387" s="234"/>
    </row>
    <row r="48388" spans="1:1">
      <c r="A48388" s="234"/>
    </row>
    <row r="48389" spans="1:1">
      <c r="A48389" s="234"/>
    </row>
    <row r="48390" spans="1:1">
      <c r="A48390" s="234"/>
    </row>
    <row r="48391" spans="1:1">
      <c r="A48391" s="234"/>
    </row>
    <row r="48392" spans="1:1">
      <c r="A48392" s="234"/>
    </row>
    <row r="48393" spans="1:1">
      <c r="A48393" s="234"/>
    </row>
    <row r="48394" spans="1:1">
      <c r="A48394" s="234"/>
    </row>
    <row r="48395" spans="1:1">
      <c r="A48395" s="234"/>
    </row>
    <row r="48396" spans="1:1">
      <c r="A48396" s="234"/>
    </row>
    <row r="48397" spans="1:1">
      <c r="A48397" s="234"/>
    </row>
    <row r="48398" spans="1:1">
      <c r="A48398" s="234"/>
    </row>
    <row r="48399" spans="1:1">
      <c r="A48399" s="234"/>
    </row>
    <row r="48400" spans="1:1">
      <c r="A48400" s="234"/>
    </row>
    <row r="48401" spans="1:1">
      <c r="A48401" s="234"/>
    </row>
    <row r="48402" spans="1:1">
      <c r="A48402" s="234"/>
    </row>
    <row r="48403" spans="1:1">
      <c r="A48403" s="234"/>
    </row>
    <row r="48404" spans="1:1">
      <c r="A48404" s="234"/>
    </row>
    <row r="48405" spans="1:1">
      <c r="A48405" s="234"/>
    </row>
    <row r="48406" spans="1:1">
      <c r="A48406" s="234"/>
    </row>
    <row r="48407" spans="1:1">
      <c r="A48407" s="234"/>
    </row>
    <row r="48408" spans="1:1">
      <c r="A48408" s="234"/>
    </row>
    <row r="48409" spans="1:1">
      <c r="A48409" s="234"/>
    </row>
    <row r="48410" spans="1:1">
      <c r="A48410" s="234"/>
    </row>
    <row r="48411" spans="1:1">
      <c r="A48411" s="234"/>
    </row>
    <row r="48412" spans="1:1">
      <c r="A48412" s="234"/>
    </row>
    <row r="48413" spans="1:1">
      <c r="A48413" s="234"/>
    </row>
    <row r="48414" spans="1:1">
      <c r="A48414" s="234"/>
    </row>
    <row r="48415" spans="1:1">
      <c r="A48415" s="234"/>
    </row>
    <row r="48416" spans="1:1">
      <c r="A48416" s="234"/>
    </row>
    <row r="48417" spans="1:1">
      <c r="A48417" s="234"/>
    </row>
    <row r="48418" spans="1:1">
      <c r="A48418" s="234"/>
    </row>
    <row r="48419" spans="1:1">
      <c r="A48419" s="234"/>
    </row>
    <row r="48420" spans="1:1">
      <c r="A48420" s="234"/>
    </row>
    <row r="48421" spans="1:1">
      <c r="A48421" s="234"/>
    </row>
    <row r="48422" spans="1:1">
      <c r="A48422" s="234"/>
    </row>
    <row r="48423" spans="1:1">
      <c r="A48423" s="234"/>
    </row>
    <row r="48424" spans="1:1">
      <c r="A48424" s="234"/>
    </row>
    <row r="48425" spans="1:1">
      <c r="A48425" s="234"/>
    </row>
    <row r="48426" spans="1:1">
      <c r="A48426" s="234"/>
    </row>
    <row r="48427" spans="1:1">
      <c r="A48427" s="234"/>
    </row>
    <row r="48428" spans="1:1">
      <c r="A48428" s="234"/>
    </row>
    <row r="48429" spans="1:1">
      <c r="A48429" s="234"/>
    </row>
    <row r="48430" spans="1:1">
      <c r="A48430" s="234"/>
    </row>
    <row r="48431" spans="1:1">
      <c r="A48431" s="234"/>
    </row>
    <row r="48432" spans="1:1">
      <c r="A48432" s="234"/>
    </row>
    <row r="48433" spans="1:1">
      <c r="A48433" s="234"/>
    </row>
    <row r="48434" spans="1:1">
      <c r="A48434" s="234"/>
    </row>
    <row r="48435" spans="1:1">
      <c r="A48435" s="234"/>
    </row>
    <row r="48436" spans="1:1">
      <c r="A48436" s="234"/>
    </row>
    <row r="48437" spans="1:1">
      <c r="A48437" s="234"/>
    </row>
    <row r="48438" spans="1:1">
      <c r="A48438" s="234"/>
    </row>
    <row r="48439" spans="1:1">
      <c r="A48439" s="234"/>
    </row>
    <row r="48440" spans="1:1">
      <c r="A48440" s="234"/>
    </row>
    <row r="48441" spans="1:1">
      <c r="A48441" s="234"/>
    </row>
    <row r="48442" spans="1:1">
      <c r="A48442" s="234"/>
    </row>
    <row r="48443" spans="1:1">
      <c r="A48443" s="234"/>
    </row>
    <row r="48444" spans="1:1">
      <c r="A48444" s="234"/>
    </row>
    <row r="48445" spans="1:1">
      <c r="A48445" s="234"/>
    </row>
    <row r="48446" spans="1:1">
      <c r="A48446" s="234"/>
    </row>
    <row r="48447" spans="1:1">
      <c r="A48447" s="234"/>
    </row>
    <row r="48448" spans="1:1">
      <c r="A48448" s="234"/>
    </row>
    <row r="48449" spans="1:1">
      <c r="A48449" s="234"/>
    </row>
    <row r="48450" spans="1:1">
      <c r="A48450" s="234"/>
    </row>
    <row r="48451" spans="1:1">
      <c r="A48451" s="234"/>
    </row>
    <row r="48452" spans="1:1">
      <c r="A48452" s="234"/>
    </row>
    <row r="48453" spans="1:1">
      <c r="A48453" s="234"/>
    </row>
    <row r="48454" spans="1:1">
      <c r="A48454" s="234"/>
    </row>
    <row r="48455" spans="1:1">
      <c r="A48455" s="234"/>
    </row>
    <row r="48456" spans="1:1">
      <c r="A48456" s="234"/>
    </row>
    <row r="48457" spans="1:1">
      <c r="A48457" s="234"/>
    </row>
    <row r="48458" spans="1:1">
      <c r="A48458" s="234"/>
    </row>
    <row r="48459" spans="1:1">
      <c r="A48459" s="234"/>
    </row>
    <row r="48460" spans="1:1">
      <c r="A48460" s="234"/>
    </row>
    <row r="48461" spans="1:1">
      <c r="A48461" s="234"/>
    </row>
    <row r="48462" spans="1:1">
      <c r="A48462" s="234"/>
    </row>
    <row r="48463" spans="1:1">
      <c r="A48463" s="234"/>
    </row>
    <row r="48464" spans="1:1">
      <c r="A48464" s="234"/>
    </row>
    <row r="48465" spans="1:1">
      <c r="A48465" s="234"/>
    </row>
    <row r="48466" spans="1:1">
      <c r="A48466" s="234"/>
    </row>
    <row r="48467" spans="1:1">
      <c r="A48467" s="234"/>
    </row>
    <row r="48468" spans="1:1">
      <c r="A48468" s="234"/>
    </row>
    <row r="48469" spans="1:1">
      <c r="A48469" s="234"/>
    </row>
    <row r="48470" spans="1:1">
      <c r="A48470" s="234"/>
    </row>
    <row r="48471" spans="1:1">
      <c r="A48471" s="234"/>
    </row>
    <row r="48472" spans="1:1">
      <c r="A48472" s="234"/>
    </row>
    <row r="48473" spans="1:1">
      <c r="A48473" s="234"/>
    </row>
    <row r="48474" spans="1:1">
      <c r="A48474" s="234"/>
    </row>
    <row r="48475" spans="1:1">
      <c r="A48475" s="234"/>
    </row>
    <row r="48476" spans="1:1">
      <c r="A48476" s="234"/>
    </row>
    <row r="48477" spans="1:1">
      <c r="A48477" s="234"/>
    </row>
    <row r="48478" spans="1:1">
      <c r="A48478" s="234"/>
    </row>
    <row r="48479" spans="1:1">
      <c r="A48479" s="234"/>
    </row>
    <row r="48480" spans="1:1">
      <c r="A48480" s="234"/>
    </row>
    <row r="48481" spans="1:1">
      <c r="A48481" s="234"/>
    </row>
    <row r="48482" spans="1:1">
      <c r="A48482" s="234"/>
    </row>
    <row r="48483" spans="1:1">
      <c r="A48483" s="234"/>
    </row>
    <row r="48484" spans="1:1">
      <c r="A48484" s="234"/>
    </row>
    <row r="48485" spans="1:1">
      <c r="A48485" s="234"/>
    </row>
    <row r="48486" spans="1:1">
      <c r="A48486" s="234"/>
    </row>
    <row r="48487" spans="1:1">
      <c r="A48487" s="234"/>
    </row>
    <row r="48488" spans="1:1">
      <c r="A48488" s="234"/>
    </row>
    <row r="48489" spans="1:1">
      <c r="A48489" s="234"/>
    </row>
    <row r="48490" spans="1:1">
      <c r="A48490" s="234"/>
    </row>
    <row r="48491" spans="1:1">
      <c r="A48491" s="234"/>
    </row>
    <row r="48492" spans="1:1">
      <c r="A48492" s="234"/>
    </row>
    <row r="48493" spans="1:1">
      <c r="A48493" s="234"/>
    </row>
    <row r="48494" spans="1:1">
      <c r="A48494" s="234"/>
    </row>
    <row r="48495" spans="1:1">
      <c r="A48495" s="234"/>
    </row>
    <row r="48496" spans="1:1">
      <c r="A48496" s="234"/>
    </row>
    <row r="48497" spans="1:1">
      <c r="A48497" s="234"/>
    </row>
    <row r="48498" spans="1:1">
      <c r="A48498" s="234"/>
    </row>
    <row r="48499" spans="1:1">
      <c r="A48499" s="234"/>
    </row>
    <row r="48500" spans="1:1">
      <c r="A48500" s="234"/>
    </row>
    <row r="48501" spans="1:1">
      <c r="A48501" s="234"/>
    </row>
    <row r="48502" spans="1:1">
      <c r="A48502" s="234"/>
    </row>
    <row r="48503" spans="1:1">
      <c r="A48503" s="234"/>
    </row>
    <row r="48504" spans="1:1">
      <c r="A48504" s="234"/>
    </row>
    <row r="48505" spans="1:1">
      <c r="A48505" s="234"/>
    </row>
    <row r="48506" spans="1:1">
      <c r="A48506" s="234"/>
    </row>
    <row r="48507" spans="1:1">
      <c r="A48507" s="234"/>
    </row>
    <row r="48508" spans="1:1">
      <c r="A48508" s="234"/>
    </row>
    <row r="48509" spans="1:1">
      <c r="A48509" s="234"/>
    </row>
    <row r="48510" spans="1:1">
      <c r="A48510" s="234"/>
    </row>
    <row r="48511" spans="1:1">
      <c r="A48511" s="234"/>
    </row>
    <row r="48512" spans="1:1">
      <c r="A48512" s="234"/>
    </row>
    <row r="48513" spans="1:1">
      <c r="A48513" s="234"/>
    </row>
    <row r="48514" spans="1:1">
      <c r="A48514" s="234"/>
    </row>
    <row r="48515" spans="1:1">
      <c r="A48515" s="234"/>
    </row>
    <row r="48516" spans="1:1">
      <c r="A48516" s="234"/>
    </row>
    <row r="48517" spans="1:1">
      <c r="A48517" s="234"/>
    </row>
    <row r="48518" spans="1:1">
      <c r="A48518" s="234"/>
    </row>
    <row r="48519" spans="1:1">
      <c r="A48519" s="234"/>
    </row>
    <row r="48520" spans="1:1">
      <c r="A48520" s="234"/>
    </row>
    <row r="48521" spans="1:1">
      <c r="A48521" s="234"/>
    </row>
    <row r="48522" spans="1:1">
      <c r="A48522" s="234"/>
    </row>
    <row r="48523" spans="1:1">
      <c r="A48523" s="234"/>
    </row>
    <row r="48524" spans="1:1">
      <c r="A48524" s="234"/>
    </row>
    <row r="48525" spans="1:1">
      <c r="A48525" s="234"/>
    </row>
    <row r="48526" spans="1:1">
      <c r="A48526" s="234"/>
    </row>
    <row r="48527" spans="1:1">
      <c r="A48527" s="234"/>
    </row>
    <row r="48528" spans="1:1">
      <c r="A48528" s="234"/>
    </row>
    <row r="48529" spans="1:1">
      <c r="A48529" s="234"/>
    </row>
    <row r="48530" spans="1:1">
      <c r="A48530" s="234"/>
    </row>
    <row r="48531" spans="1:1">
      <c r="A48531" s="234"/>
    </row>
    <row r="48532" spans="1:1">
      <c r="A48532" s="234"/>
    </row>
    <row r="48533" spans="1:1">
      <c r="A48533" s="234"/>
    </row>
    <row r="48534" spans="1:1">
      <c r="A48534" s="234"/>
    </row>
    <row r="48535" spans="1:1">
      <c r="A48535" s="234"/>
    </row>
    <row r="48536" spans="1:1">
      <c r="A48536" s="234"/>
    </row>
    <row r="48537" spans="1:1">
      <c r="A48537" s="234"/>
    </row>
    <row r="48538" spans="1:1">
      <c r="A48538" s="234"/>
    </row>
    <row r="48539" spans="1:1">
      <c r="A48539" s="234"/>
    </row>
    <row r="48540" spans="1:1">
      <c r="A48540" s="234"/>
    </row>
    <row r="48541" spans="1:1">
      <c r="A48541" s="234"/>
    </row>
    <row r="48542" spans="1:1">
      <c r="A48542" s="234"/>
    </row>
    <row r="48543" spans="1:1">
      <c r="A48543" s="234"/>
    </row>
    <row r="48544" spans="1:1">
      <c r="A48544" s="234"/>
    </row>
    <row r="48545" spans="1:1">
      <c r="A48545" s="234"/>
    </row>
    <row r="48546" spans="1:1">
      <c r="A48546" s="234"/>
    </row>
    <row r="48547" spans="1:1">
      <c r="A48547" s="234"/>
    </row>
    <row r="48548" spans="1:1">
      <c r="A48548" s="234"/>
    </row>
    <row r="48549" spans="1:1">
      <c r="A48549" s="234"/>
    </row>
    <row r="48550" spans="1:1">
      <c r="A48550" s="234"/>
    </row>
    <row r="48551" spans="1:1">
      <c r="A48551" s="234"/>
    </row>
    <row r="48552" spans="1:1">
      <c r="A48552" s="234"/>
    </row>
    <row r="48553" spans="1:1">
      <c r="A48553" s="234"/>
    </row>
    <row r="48554" spans="1:1">
      <c r="A48554" s="234"/>
    </row>
    <row r="48555" spans="1:1">
      <c r="A48555" s="234"/>
    </row>
    <row r="48556" spans="1:1">
      <c r="A48556" s="234"/>
    </row>
    <row r="48557" spans="1:1">
      <c r="A48557" s="234"/>
    </row>
    <row r="48558" spans="1:1">
      <c r="A48558" s="234"/>
    </row>
    <row r="48559" spans="1:1">
      <c r="A48559" s="234"/>
    </row>
    <row r="48560" spans="1:1">
      <c r="A48560" s="234"/>
    </row>
    <row r="48561" spans="1:1">
      <c r="A48561" s="234"/>
    </row>
    <row r="48562" spans="1:1">
      <c r="A48562" s="234"/>
    </row>
    <row r="48563" spans="1:1">
      <c r="A48563" s="234"/>
    </row>
    <row r="48564" spans="1:1">
      <c r="A48564" s="234"/>
    </row>
    <row r="48565" spans="1:1">
      <c r="A48565" s="234"/>
    </row>
    <row r="48566" spans="1:1">
      <c r="A48566" s="234"/>
    </row>
    <row r="48567" spans="1:1">
      <c r="A48567" s="234"/>
    </row>
    <row r="48568" spans="1:1">
      <c r="A48568" s="234"/>
    </row>
    <row r="48569" spans="1:1">
      <c r="A48569" s="234"/>
    </row>
    <row r="48570" spans="1:1">
      <c r="A48570" s="234"/>
    </row>
    <row r="48571" spans="1:1">
      <c r="A48571" s="234"/>
    </row>
    <row r="48572" spans="1:1">
      <c r="A48572" s="234"/>
    </row>
    <row r="48573" spans="1:1">
      <c r="A48573" s="234"/>
    </row>
    <row r="48574" spans="1:1">
      <c r="A48574" s="234"/>
    </row>
    <row r="48575" spans="1:1">
      <c r="A48575" s="234"/>
    </row>
    <row r="48576" spans="1:1">
      <c r="A48576" s="234"/>
    </row>
    <row r="48577" spans="1:1">
      <c r="A48577" s="234"/>
    </row>
    <row r="48578" spans="1:1">
      <c r="A48578" s="234"/>
    </row>
    <row r="48579" spans="1:1">
      <c r="A48579" s="234"/>
    </row>
    <row r="48580" spans="1:1">
      <c r="A48580" s="234"/>
    </row>
    <row r="48581" spans="1:1">
      <c r="A48581" s="234"/>
    </row>
    <row r="48582" spans="1:1">
      <c r="A48582" s="234"/>
    </row>
    <row r="48583" spans="1:1">
      <c r="A48583" s="234"/>
    </row>
    <row r="48584" spans="1:1">
      <c r="A48584" s="234"/>
    </row>
    <row r="48585" spans="1:1">
      <c r="A48585" s="234"/>
    </row>
    <row r="48586" spans="1:1">
      <c r="A48586" s="234"/>
    </row>
    <row r="48587" spans="1:1">
      <c r="A48587" s="234"/>
    </row>
    <row r="48588" spans="1:1">
      <c r="A48588" s="234"/>
    </row>
    <row r="48589" spans="1:1">
      <c r="A48589" s="234"/>
    </row>
    <row r="48590" spans="1:1">
      <c r="A48590" s="234"/>
    </row>
    <row r="48591" spans="1:1">
      <c r="A48591" s="234"/>
    </row>
    <row r="48592" spans="1:1">
      <c r="A48592" s="234"/>
    </row>
    <row r="48593" spans="1:1">
      <c r="A48593" s="234"/>
    </row>
    <row r="48594" spans="1:1">
      <c r="A48594" s="234"/>
    </row>
    <row r="48595" spans="1:1">
      <c r="A48595" s="234"/>
    </row>
    <row r="48596" spans="1:1">
      <c r="A48596" s="234"/>
    </row>
    <row r="48597" spans="1:1">
      <c r="A48597" s="234"/>
    </row>
    <row r="48598" spans="1:1">
      <c r="A48598" s="234"/>
    </row>
    <row r="48599" spans="1:1">
      <c r="A48599" s="234"/>
    </row>
    <row r="48600" spans="1:1">
      <c r="A48600" s="234"/>
    </row>
    <row r="48601" spans="1:1">
      <c r="A48601" s="234"/>
    </row>
    <row r="48602" spans="1:1">
      <c r="A48602" s="234"/>
    </row>
    <row r="48603" spans="1:1">
      <c r="A48603" s="234"/>
    </row>
    <row r="48604" spans="1:1">
      <c r="A48604" s="234"/>
    </row>
    <row r="48605" spans="1:1">
      <c r="A48605" s="234"/>
    </row>
    <row r="48606" spans="1:1">
      <c r="A48606" s="234"/>
    </row>
    <row r="48607" spans="1:1">
      <c r="A48607" s="234"/>
    </row>
    <row r="48608" spans="1:1">
      <c r="A48608" s="234"/>
    </row>
    <row r="48609" spans="1:1">
      <c r="A48609" s="234"/>
    </row>
    <row r="48610" spans="1:1">
      <c r="A48610" s="234"/>
    </row>
    <row r="48611" spans="1:1">
      <c r="A48611" s="234"/>
    </row>
    <row r="48612" spans="1:1">
      <c r="A48612" s="234"/>
    </row>
    <row r="48613" spans="1:1">
      <c r="A48613" s="234"/>
    </row>
    <row r="48614" spans="1:1">
      <c r="A48614" s="234"/>
    </row>
    <row r="48615" spans="1:1">
      <c r="A48615" s="234"/>
    </row>
    <row r="48616" spans="1:1">
      <c r="A48616" s="234"/>
    </row>
    <row r="48617" spans="1:1">
      <c r="A48617" s="234"/>
    </row>
    <row r="48618" spans="1:1">
      <c r="A48618" s="234"/>
    </row>
    <row r="48619" spans="1:1">
      <c r="A48619" s="234"/>
    </row>
    <row r="48620" spans="1:1">
      <c r="A48620" s="234"/>
    </row>
    <row r="48621" spans="1:1">
      <c r="A48621" s="234"/>
    </row>
    <row r="48622" spans="1:1">
      <c r="A48622" s="234"/>
    </row>
    <row r="48623" spans="1:1">
      <c r="A48623" s="234"/>
    </row>
    <row r="48624" spans="1:1">
      <c r="A48624" s="234"/>
    </row>
    <row r="48625" spans="1:1">
      <c r="A48625" s="234"/>
    </row>
    <row r="48626" spans="1:1">
      <c r="A48626" s="234"/>
    </row>
    <row r="48627" spans="1:1">
      <c r="A48627" s="234"/>
    </row>
    <row r="48628" spans="1:1">
      <c r="A48628" s="234"/>
    </row>
    <row r="48629" spans="1:1">
      <c r="A48629" s="234"/>
    </row>
    <row r="48630" spans="1:1">
      <c r="A48630" s="234"/>
    </row>
    <row r="48631" spans="1:1">
      <c r="A48631" s="234"/>
    </row>
    <row r="48632" spans="1:1">
      <c r="A48632" s="234"/>
    </row>
    <row r="48633" spans="1:1">
      <c r="A48633" s="234"/>
    </row>
    <row r="48634" spans="1:1">
      <c r="A48634" s="234"/>
    </row>
    <row r="48635" spans="1:1">
      <c r="A48635" s="234"/>
    </row>
    <row r="48636" spans="1:1">
      <c r="A48636" s="234"/>
    </row>
    <row r="48637" spans="1:1">
      <c r="A48637" s="234"/>
    </row>
    <row r="48638" spans="1:1">
      <c r="A48638" s="234"/>
    </row>
    <row r="48639" spans="1:1">
      <c r="A48639" s="234"/>
    </row>
    <row r="48640" spans="1:1">
      <c r="A48640" s="234"/>
    </row>
    <row r="48641" spans="1:1">
      <c r="A48641" s="234"/>
    </row>
    <row r="48642" spans="1:1">
      <c r="A48642" s="234"/>
    </row>
    <row r="48643" spans="1:1">
      <c r="A48643" s="234"/>
    </row>
    <row r="48644" spans="1:1">
      <c r="A48644" s="234"/>
    </row>
    <row r="48645" spans="1:1">
      <c r="A48645" s="234"/>
    </row>
    <row r="48646" spans="1:1">
      <c r="A48646" s="234"/>
    </row>
    <row r="48647" spans="1:1">
      <c r="A48647" s="234"/>
    </row>
    <row r="48648" spans="1:1">
      <c r="A48648" s="234"/>
    </row>
    <row r="48649" spans="1:1">
      <c r="A48649" s="234"/>
    </row>
    <row r="48650" spans="1:1">
      <c r="A48650" s="234"/>
    </row>
    <row r="48651" spans="1:1">
      <c r="A48651" s="234"/>
    </row>
    <row r="48652" spans="1:1">
      <c r="A48652" s="234"/>
    </row>
    <row r="48653" spans="1:1">
      <c r="A48653" s="234"/>
    </row>
    <row r="48654" spans="1:1">
      <c r="A48654" s="234"/>
    </row>
    <row r="48655" spans="1:1">
      <c r="A48655" s="234"/>
    </row>
    <row r="48656" spans="1:1">
      <c r="A48656" s="234"/>
    </row>
    <row r="48657" spans="1:1">
      <c r="A48657" s="234"/>
    </row>
    <row r="48658" spans="1:1">
      <c r="A48658" s="234"/>
    </row>
    <row r="48659" spans="1:1">
      <c r="A48659" s="234"/>
    </row>
    <row r="48660" spans="1:1">
      <c r="A48660" s="234"/>
    </row>
    <row r="48661" spans="1:1">
      <c r="A48661" s="234"/>
    </row>
    <row r="48662" spans="1:1">
      <c r="A48662" s="234"/>
    </row>
    <row r="48663" spans="1:1">
      <c r="A48663" s="234"/>
    </row>
    <row r="48664" spans="1:1">
      <c r="A48664" s="234"/>
    </row>
    <row r="48665" spans="1:1">
      <c r="A48665" s="234"/>
    </row>
    <row r="48666" spans="1:1">
      <c r="A48666" s="234"/>
    </row>
    <row r="48667" spans="1:1">
      <c r="A48667" s="234"/>
    </row>
    <row r="48668" spans="1:1">
      <c r="A48668" s="234"/>
    </row>
    <row r="48669" spans="1:1">
      <c r="A48669" s="234"/>
    </row>
    <row r="48670" spans="1:1">
      <c r="A48670" s="234"/>
    </row>
    <row r="48671" spans="1:1">
      <c r="A48671" s="234"/>
    </row>
    <row r="48672" spans="1:1">
      <c r="A48672" s="234"/>
    </row>
    <row r="48673" spans="1:1">
      <c r="A48673" s="234"/>
    </row>
    <row r="48674" spans="1:1">
      <c r="A48674" s="234"/>
    </row>
    <row r="48675" spans="1:1">
      <c r="A48675" s="234"/>
    </row>
    <row r="48676" spans="1:1">
      <c r="A48676" s="234"/>
    </row>
    <row r="48677" spans="1:1">
      <c r="A48677" s="234"/>
    </row>
    <row r="48678" spans="1:1">
      <c r="A48678" s="234"/>
    </row>
    <row r="48679" spans="1:1">
      <c r="A48679" s="234"/>
    </row>
    <row r="48680" spans="1:1">
      <c r="A48680" s="234"/>
    </row>
    <row r="48681" spans="1:1">
      <c r="A48681" s="234"/>
    </row>
    <row r="48682" spans="1:1">
      <c r="A48682" s="234"/>
    </row>
    <row r="48683" spans="1:1">
      <c r="A48683" s="234"/>
    </row>
    <row r="48684" spans="1:1">
      <c r="A48684" s="234"/>
    </row>
    <row r="48685" spans="1:1">
      <c r="A48685" s="234"/>
    </row>
    <row r="48686" spans="1:1">
      <c r="A48686" s="234"/>
    </row>
    <row r="48687" spans="1:1">
      <c r="A48687" s="234"/>
    </row>
    <row r="48688" spans="1:1">
      <c r="A48688" s="234"/>
    </row>
    <row r="48689" spans="1:1">
      <c r="A48689" s="234"/>
    </row>
    <row r="48690" spans="1:1">
      <c r="A48690" s="234"/>
    </row>
    <row r="48691" spans="1:1">
      <c r="A48691" s="234"/>
    </row>
    <row r="48692" spans="1:1">
      <c r="A48692" s="234"/>
    </row>
    <row r="48693" spans="1:1">
      <c r="A48693" s="234"/>
    </row>
    <row r="48694" spans="1:1">
      <c r="A48694" s="234"/>
    </row>
    <row r="48695" spans="1:1">
      <c r="A48695" s="234"/>
    </row>
    <row r="48696" spans="1:1">
      <c r="A48696" s="234"/>
    </row>
    <row r="48697" spans="1:1">
      <c r="A48697" s="234"/>
    </row>
    <row r="48698" spans="1:1">
      <c r="A48698" s="234"/>
    </row>
    <row r="48699" spans="1:1">
      <c r="A48699" s="234"/>
    </row>
    <row r="48700" spans="1:1">
      <c r="A48700" s="234"/>
    </row>
    <row r="48701" spans="1:1">
      <c r="A48701" s="234"/>
    </row>
    <row r="48702" spans="1:1">
      <c r="A48702" s="234"/>
    </row>
    <row r="48703" spans="1:1">
      <c r="A48703" s="234"/>
    </row>
    <row r="48704" spans="1:1">
      <c r="A48704" s="234"/>
    </row>
    <row r="48705" spans="1:1">
      <c r="A48705" s="234"/>
    </row>
    <row r="48706" spans="1:1">
      <c r="A48706" s="234"/>
    </row>
    <row r="48707" spans="1:1">
      <c r="A48707" s="234"/>
    </row>
    <row r="48708" spans="1:1">
      <c r="A48708" s="234"/>
    </row>
    <row r="48709" spans="1:1">
      <c r="A48709" s="234"/>
    </row>
    <row r="48710" spans="1:1">
      <c r="A48710" s="234"/>
    </row>
    <row r="48711" spans="1:1">
      <c r="A48711" s="234"/>
    </row>
    <row r="48712" spans="1:1">
      <c r="A48712" s="234"/>
    </row>
    <row r="48713" spans="1:1">
      <c r="A48713" s="234"/>
    </row>
    <row r="48714" spans="1:1">
      <c r="A48714" s="234"/>
    </row>
    <row r="48715" spans="1:1">
      <c r="A48715" s="234"/>
    </row>
    <row r="48716" spans="1:1">
      <c r="A48716" s="234"/>
    </row>
    <row r="48717" spans="1:1">
      <c r="A48717" s="234"/>
    </row>
    <row r="48718" spans="1:1">
      <c r="A48718" s="234"/>
    </row>
    <row r="48719" spans="1:1">
      <c r="A48719" s="234"/>
    </row>
    <row r="48720" spans="1:1">
      <c r="A48720" s="234"/>
    </row>
    <row r="48721" spans="1:1">
      <c r="A48721" s="234"/>
    </row>
    <row r="48722" spans="1:1">
      <c r="A48722" s="234"/>
    </row>
    <row r="48723" spans="1:1">
      <c r="A48723" s="234"/>
    </row>
    <row r="48724" spans="1:1">
      <c r="A48724" s="234"/>
    </row>
    <row r="48725" spans="1:1">
      <c r="A48725" s="234"/>
    </row>
    <row r="48726" spans="1:1">
      <c r="A48726" s="234"/>
    </row>
    <row r="48727" spans="1:1">
      <c r="A48727" s="234"/>
    </row>
    <row r="48728" spans="1:1">
      <c r="A48728" s="234"/>
    </row>
    <row r="48729" spans="1:1">
      <c r="A48729" s="234"/>
    </row>
    <row r="48730" spans="1:1">
      <c r="A48730" s="234"/>
    </row>
    <row r="48731" spans="1:1">
      <c r="A48731" s="234"/>
    </row>
    <row r="48732" spans="1:1">
      <c r="A48732" s="234"/>
    </row>
    <row r="48733" spans="1:1">
      <c r="A48733" s="234"/>
    </row>
    <row r="48734" spans="1:1">
      <c r="A48734" s="234"/>
    </row>
    <row r="48735" spans="1:1">
      <c r="A48735" s="234"/>
    </row>
    <row r="48736" spans="1:1">
      <c r="A48736" s="234"/>
    </row>
    <row r="48737" spans="1:1">
      <c r="A48737" s="234"/>
    </row>
    <row r="48738" spans="1:1">
      <c r="A48738" s="234"/>
    </row>
    <row r="48739" spans="1:1">
      <c r="A48739" s="234"/>
    </row>
    <row r="48740" spans="1:1">
      <c r="A48740" s="234"/>
    </row>
    <row r="48741" spans="1:1">
      <c r="A48741" s="234"/>
    </row>
    <row r="48742" spans="1:1">
      <c r="A48742" s="234"/>
    </row>
    <row r="48743" spans="1:1">
      <c r="A48743" s="234"/>
    </row>
    <row r="48744" spans="1:1">
      <c r="A48744" s="234"/>
    </row>
    <row r="48745" spans="1:1">
      <c r="A48745" s="234"/>
    </row>
    <row r="48746" spans="1:1">
      <c r="A48746" s="234"/>
    </row>
    <row r="48747" spans="1:1">
      <c r="A48747" s="234"/>
    </row>
    <row r="48748" spans="1:1">
      <c r="A48748" s="234"/>
    </row>
    <row r="48749" spans="1:1">
      <c r="A48749" s="234"/>
    </row>
    <row r="48750" spans="1:1">
      <c r="A48750" s="234"/>
    </row>
    <row r="48751" spans="1:1">
      <c r="A48751" s="234"/>
    </row>
    <row r="48752" spans="1:1">
      <c r="A48752" s="234"/>
    </row>
    <row r="48753" spans="1:1">
      <c r="A48753" s="234"/>
    </row>
    <row r="48754" spans="1:1">
      <c r="A48754" s="234"/>
    </row>
    <row r="48755" spans="1:1">
      <c r="A48755" s="234"/>
    </row>
    <row r="48756" spans="1:1">
      <c r="A48756" s="234"/>
    </row>
    <row r="48757" spans="1:1">
      <c r="A48757" s="234"/>
    </row>
    <row r="48758" spans="1:1">
      <c r="A48758" s="234"/>
    </row>
    <row r="48759" spans="1:1">
      <c r="A48759" s="234"/>
    </row>
    <row r="48760" spans="1:1">
      <c r="A48760" s="234"/>
    </row>
    <row r="48761" spans="1:1">
      <c r="A48761" s="234"/>
    </row>
    <row r="48762" spans="1:1">
      <c r="A48762" s="234"/>
    </row>
    <row r="48763" spans="1:1">
      <c r="A48763" s="234"/>
    </row>
    <row r="48764" spans="1:1">
      <c r="A48764" s="234"/>
    </row>
    <row r="48765" spans="1:1">
      <c r="A48765" s="234"/>
    </row>
    <row r="48766" spans="1:1">
      <c r="A48766" s="234"/>
    </row>
    <row r="48767" spans="1:1">
      <c r="A48767" s="234"/>
    </row>
    <row r="48768" spans="1:1">
      <c r="A48768" s="234"/>
    </row>
    <row r="48769" spans="1:1">
      <c r="A48769" s="234"/>
    </row>
    <row r="48770" spans="1:1">
      <c r="A48770" s="234"/>
    </row>
    <row r="48771" spans="1:1">
      <c r="A48771" s="234"/>
    </row>
    <row r="48772" spans="1:1">
      <c r="A48772" s="234"/>
    </row>
    <row r="48773" spans="1:1">
      <c r="A48773" s="234"/>
    </row>
    <row r="48774" spans="1:1">
      <c r="A48774" s="234"/>
    </row>
    <row r="48775" spans="1:1">
      <c r="A48775" s="234"/>
    </row>
    <row r="48776" spans="1:1">
      <c r="A48776" s="234"/>
    </row>
    <row r="48777" spans="1:1">
      <c r="A48777" s="234"/>
    </row>
    <row r="48778" spans="1:1">
      <c r="A48778" s="234"/>
    </row>
    <row r="48779" spans="1:1">
      <c r="A48779" s="234"/>
    </row>
    <row r="48780" spans="1:1">
      <c r="A48780" s="234"/>
    </row>
    <row r="48781" spans="1:1">
      <c r="A48781" s="234"/>
    </row>
    <row r="48782" spans="1:1">
      <c r="A48782" s="234"/>
    </row>
    <row r="48783" spans="1:1">
      <c r="A48783" s="234"/>
    </row>
    <row r="48784" spans="1:1">
      <c r="A48784" s="234"/>
    </row>
    <row r="48785" spans="1:1">
      <c r="A48785" s="234"/>
    </row>
    <row r="48786" spans="1:1">
      <c r="A48786" s="234"/>
    </row>
    <row r="48787" spans="1:1">
      <c r="A48787" s="234"/>
    </row>
    <row r="48788" spans="1:1">
      <c r="A48788" s="234"/>
    </row>
    <row r="48789" spans="1:1">
      <c r="A48789" s="234"/>
    </row>
    <row r="48790" spans="1:1">
      <c r="A48790" s="234"/>
    </row>
    <row r="48791" spans="1:1">
      <c r="A48791" s="234"/>
    </row>
    <row r="48792" spans="1:1">
      <c r="A48792" s="234"/>
    </row>
    <row r="48793" spans="1:1">
      <c r="A48793" s="234"/>
    </row>
    <row r="48794" spans="1:1">
      <c r="A48794" s="234"/>
    </row>
    <row r="48795" spans="1:1">
      <c r="A48795" s="234"/>
    </row>
    <row r="48796" spans="1:1">
      <c r="A48796" s="234"/>
    </row>
    <row r="48797" spans="1:1">
      <c r="A48797" s="234"/>
    </row>
    <row r="48798" spans="1:1">
      <c r="A48798" s="234"/>
    </row>
    <row r="48799" spans="1:1">
      <c r="A48799" s="234"/>
    </row>
    <row r="48800" spans="1:1">
      <c r="A48800" s="234"/>
    </row>
    <row r="48801" spans="1:1">
      <c r="A48801" s="234"/>
    </row>
    <row r="48802" spans="1:1">
      <c r="A48802" s="234"/>
    </row>
    <row r="48803" spans="1:1">
      <c r="A48803" s="234"/>
    </row>
    <row r="48804" spans="1:1">
      <c r="A48804" s="234"/>
    </row>
    <row r="48805" spans="1:1">
      <c r="A48805" s="234"/>
    </row>
    <row r="48806" spans="1:1">
      <c r="A48806" s="234"/>
    </row>
    <row r="48807" spans="1:1">
      <c r="A48807" s="234"/>
    </row>
    <row r="48808" spans="1:1">
      <c r="A48808" s="234"/>
    </row>
    <row r="48809" spans="1:1">
      <c r="A48809" s="234"/>
    </row>
    <row r="48810" spans="1:1">
      <c r="A48810" s="234"/>
    </row>
    <row r="48811" spans="1:1">
      <c r="A48811" s="234"/>
    </row>
    <row r="48812" spans="1:1">
      <c r="A48812" s="234"/>
    </row>
    <row r="48813" spans="1:1">
      <c r="A48813" s="234"/>
    </row>
    <row r="48814" spans="1:1">
      <c r="A48814" s="234"/>
    </row>
    <row r="48815" spans="1:1">
      <c r="A48815" s="234"/>
    </row>
    <row r="48816" spans="1:1">
      <c r="A48816" s="234"/>
    </row>
    <row r="48817" spans="1:1">
      <c r="A48817" s="234"/>
    </row>
    <row r="48818" spans="1:1">
      <c r="A48818" s="234"/>
    </row>
    <row r="48819" spans="1:1">
      <c r="A48819" s="234"/>
    </row>
    <row r="48820" spans="1:1">
      <c r="A48820" s="234"/>
    </row>
    <row r="48821" spans="1:1">
      <c r="A48821" s="234"/>
    </row>
    <row r="48822" spans="1:1">
      <c r="A48822" s="234"/>
    </row>
    <row r="48823" spans="1:1">
      <c r="A48823" s="234"/>
    </row>
    <row r="48824" spans="1:1">
      <c r="A48824" s="234"/>
    </row>
    <row r="48825" spans="1:1">
      <c r="A48825" s="234"/>
    </row>
    <row r="48826" spans="1:1">
      <c r="A48826" s="234"/>
    </row>
    <row r="48827" spans="1:1">
      <c r="A48827" s="234"/>
    </row>
    <row r="48828" spans="1:1">
      <c r="A48828" s="234"/>
    </row>
    <row r="48829" spans="1:1">
      <c r="A48829" s="234"/>
    </row>
    <row r="48830" spans="1:1">
      <c r="A48830" s="234"/>
    </row>
    <row r="48831" spans="1:1">
      <c r="A48831" s="234"/>
    </row>
    <row r="48832" spans="1:1">
      <c r="A48832" s="234"/>
    </row>
    <row r="48833" spans="1:1">
      <c r="A48833" s="234"/>
    </row>
    <row r="48834" spans="1:1">
      <c r="A48834" s="234"/>
    </row>
    <row r="48835" spans="1:1">
      <c r="A48835" s="234"/>
    </row>
    <row r="48836" spans="1:1">
      <c r="A48836" s="234"/>
    </row>
    <row r="48837" spans="1:1">
      <c r="A48837" s="234"/>
    </row>
    <row r="48838" spans="1:1">
      <c r="A48838" s="234"/>
    </row>
    <row r="48839" spans="1:1">
      <c r="A48839" s="234"/>
    </row>
    <row r="48840" spans="1:1">
      <c r="A48840" s="234"/>
    </row>
    <row r="48841" spans="1:1">
      <c r="A48841" s="234"/>
    </row>
    <row r="48842" spans="1:1">
      <c r="A48842" s="234"/>
    </row>
    <row r="48843" spans="1:1">
      <c r="A48843" s="234"/>
    </row>
    <row r="48844" spans="1:1">
      <c r="A48844" s="234"/>
    </row>
    <row r="48845" spans="1:1">
      <c r="A48845" s="234"/>
    </row>
    <row r="48846" spans="1:1">
      <c r="A48846" s="234"/>
    </row>
    <row r="48847" spans="1:1">
      <c r="A48847" s="234"/>
    </row>
    <row r="48848" spans="1:1">
      <c r="A48848" s="234"/>
    </row>
    <row r="48849" spans="1:1">
      <c r="A48849" s="234"/>
    </row>
    <row r="48850" spans="1:1">
      <c r="A48850" s="234"/>
    </row>
    <row r="48851" spans="1:1">
      <c r="A48851" s="234"/>
    </row>
    <row r="48852" spans="1:1">
      <c r="A48852" s="234"/>
    </row>
    <row r="48853" spans="1:1">
      <c r="A48853" s="234"/>
    </row>
    <row r="48854" spans="1:1">
      <c r="A48854" s="234"/>
    </row>
    <row r="48855" spans="1:1">
      <c r="A48855" s="234"/>
    </row>
    <row r="48856" spans="1:1">
      <c r="A48856" s="234"/>
    </row>
    <row r="48857" spans="1:1">
      <c r="A48857" s="234"/>
    </row>
    <row r="48858" spans="1:1">
      <c r="A48858" s="234"/>
    </row>
    <row r="48859" spans="1:1">
      <c r="A48859" s="234"/>
    </row>
    <row r="48860" spans="1:1">
      <c r="A48860" s="234"/>
    </row>
    <row r="48861" spans="1:1">
      <c r="A48861" s="234"/>
    </row>
    <row r="48862" spans="1:1">
      <c r="A48862" s="234"/>
    </row>
    <row r="48863" spans="1:1">
      <c r="A48863" s="234"/>
    </row>
    <row r="48864" spans="1:1">
      <c r="A48864" s="234"/>
    </row>
    <row r="48865" spans="1:1">
      <c r="A48865" s="234"/>
    </row>
    <row r="48866" spans="1:1">
      <c r="A48866" s="234"/>
    </row>
    <row r="48867" spans="1:1">
      <c r="A48867" s="234"/>
    </row>
    <row r="48868" spans="1:1">
      <c r="A48868" s="234"/>
    </row>
    <row r="48869" spans="1:1">
      <c r="A48869" s="234"/>
    </row>
    <row r="48870" spans="1:1">
      <c r="A48870" s="234"/>
    </row>
    <row r="48871" spans="1:1">
      <c r="A48871" s="234"/>
    </row>
    <row r="48872" spans="1:1">
      <c r="A48872" s="234"/>
    </row>
    <row r="48873" spans="1:1">
      <c r="A48873" s="234"/>
    </row>
    <row r="48874" spans="1:1">
      <c r="A48874" s="234"/>
    </row>
    <row r="48875" spans="1:1">
      <c r="A48875" s="234"/>
    </row>
    <row r="48876" spans="1:1">
      <c r="A48876" s="234"/>
    </row>
    <row r="48877" spans="1:1">
      <c r="A48877" s="234"/>
    </row>
    <row r="48878" spans="1:1">
      <c r="A48878" s="234"/>
    </row>
    <row r="48879" spans="1:1">
      <c r="A48879" s="234"/>
    </row>
    <row r="48880" spans="1:1">
      <c r="A48880" s="234"/>
    </row>
    <row r="48881" spans="1:1">
      <c r="A48881" s="234"/>
    </row>
    <row r="48882" spans="1:1">
      <c r="A48882" s="234"/>
    </row>
    <row r="48883" spans="1:1">
      <c r="A48883" s="234"/>
    </row>
    <row r="48884" spans="1:1">
      <c r="A48884" s="234"/>
    </row>
    <row r="48885" spans="1:1">
      <c r="A48885" s="234"/>
    </row>
    <row r="48886" spans="1:1">
      <c r="A48886" s="234"/>
    </row>
    <row r="48887" spans="1:1">
      <c r="A48887" s="234"/>
    </row>
    <row r="48888" spans="1:1">
      <c r="A48888" s="234"/>
    </row>
    <row r="48889" spans="1:1">
      <c r="A48889" s="234"/>
    </row>
    <row r="48890" spans="1:1">
      <c r="A48890" s="234"/>
    </row>
    <row r="48891" spans="1:1">
      <c r="A48891" s="234"/>
    </row>
    <row r="48892" spans="1:1">
      <c r="A48892" s="234"/>
    </row>
    <row r="48893" spans="1:1">
      <c r="A48893" s="234"/>
    </row>
    <row r="48894" spans="1:1">
      <c r="A48894" s="234"/>
    </row>
    <row r="48895" spans="1:1">
      <c r="A48895" s="234"/>
    </row>
    <row r="48896" spans="1:1">
      <c r="A48896" s="234"/>
    </row>
    <row r="48897" spans="1:1">
      <c r="A48897" s="234"/>
    </row>
    <row r="48898" spans="1:1">
      <c r="A48898" s="234"/>
    </row>
    <row r="48899" spans="1:1">
      <c r="A48899" s="234"/>
    </row>
    <row r="48900" spans="1:1">
      <c r="A48900" s="234"/>
    </row>
    <row r="48901" spans="1:1">
      <c r="A48901" s="234"/>
    </row>
    <row r="48902" spans="1:1">
      <c r="A48902" s="234"/>
    </row>
    <row r="48903" spans="1:1">
      <c r="A48903" s="234"/>
    </row>
    <row r="48904" spans="1:1">
      <c r="A48904" s="234"/>
    </row>
    <row r="48905" spans="1:1">
      <c r="A48905" s="234"/>
    </row>
    <row r="48906" spans="1:1">
      <c r="A48906" s="234"/>
    </row>
    <row r="48907" spans="1:1">
      <c r="A48907" s="234"/>
    </row>
    <row r="48908" spans="1:1">
      <c r="A48908" s="234"/>
    </row>
    <row r="48909" spans="1:1">
      <c r="A48909" s="234"/>
    </row>
    <row r="48910" spans="1:1">
      <c r="A48910" s="234"/>
    </row>
    <row r="48911" spans="1:1">
      <c r="A48911" s="234"/>
    </row>
    <row r="48912" spans="1:1">
      <c r="A48912" s="234"/>
    </row>
    <row r="48913" spans="1:1">
      <c r="A48913" s="234"/>
    </row>
    <row r="48914" spans="1:1">
      <c r="A48914" s="234"/>
    </row>
    <row r="48915" spans="1:1">
      <c r="A48915" s="234"/>
    </row>
    <row r="48916" spans="1:1">
      <c r="A48916" s="234"/>
    </row>
    <row r="48917" spans="1:1">
      <c r="A48917" s="234"/>
    </row>
    <row r="48918" spans="1:1">
      <c r="A48918" s="234"/>
    </row>
    <row r="48919" spans="1:1">
      <c r="A48919" s="234"/>
    </row>
    <row r="48920" spans="1:1">
      <c r="A48920" s="234"/>
    </row>
    <row r="48921" spans="1:1">
      <c r="A48921" s="234"/>
    </row>
    <row r="48922" spans="1:1">
      <c r="A48922" s="234"/>
    </row>
    <row r="48923" spans="1:1">
      <c r="A48923" s="234"/>
    </row>
    <row r="48924" spans="1:1">
      <c r="A48924" s="234"/>
    </row>
    <row r="48925" spans="1:1">
      <c r="A48925" s="234"/>
    </row>
    <row r="48926" spans="1:1">
      <c r="A48926" s="234"/>
    </row>
    <row r="48927" spans="1:1">
      <c r="A48927" s="234"/>
    </row>
    <row r="48928" spans="1:1">
      <c r="A48928" s="234"/>
    </row>
    <row r="48929" spans="1:1">
      <c r="A48929" s="234"/>
    </row>
    <row r="48930" spans="1:1">
      <c r="A48930" s="234"/>
    </row>
    <row r="48931" spans="1:1">
      <c r="A48931" s="234"/>
    </row>
    <row r="48932" spans="1:1">
      <c r="A48932" s="234"/>
    </row>
    <row r="48933" spans="1:1">
      <c r="A48933" s="234"/>
    </row>
    <row r="48934" spans="1:1">
      <c r="A48934" s="234"/>
    </row>
    <row r="48935" spans="1:1">
      <c r="A48935" s="234"/>
    </row>
    <row r="48936" spans="1:1">
      <c r="A48936" s="234"/>
    </row>
    <row r="48937" spans="1:1">
      <c r="A48937" s="234"/>
    </row>
    <row r="48938" spans="1:1">
      <c r="A48938" s="234"/>
    </row>
    <row r="48939" spans="1:1">
      <c r="A48939" s="234"/>
    </row>
    <row r="48940" spans="1:1">
      <c r="A48940" s="234"/>
    </row>
    <row r="48941" spans="1:1">
      <c r="A48941" s="234"/>
    </row>
    <row r="48942" spans="1:1">
      <c r="A48942" s="234"/>
    </row>
    <row r="48943" spans="1:1">
      <c r="A48943" s="234"/>
    </row>
    <row r="48944" spans="1:1">
      <c r="A48944" s="234"/>
    </row>
    <row r="48945" spans="1:1">
      <c r="A48945" s="234"/>
    </row>
    <row r="48946" spans="1:1">
      <c r="A48946" s="234"/>
    </row>
    <row r="48947" spans="1:1">
      <c r="A48947" s="234"/>
    </row>
    <row r="48948" spans="1:1">
      <c r="A48948" s="234"/>
    </row>
    <row r="48949" spans="1:1">
      <c r="A48949" s="234"/>
    </row>
    <row r="48950" spans="1:1">
      <c r="A48950" s="234"/>
    </row>
    <row r="48951" spans="1:1">
      <c r="A48951" s="234"/>
    </row>
    <row r="48952" spans="1:1">
      <c r="A48952" s="234"/>
    </row>
    <row r="48953" spans="1:1">
      <c r="A48953" s="234"/>
    </row>
    <row r="48954" spans="1:1">
      <c r="A48954" s="234"/>
    </row>
    <row r="48955" spans="1:1">
      <c r="A48955" s="234"/>
    </row>
    <row r="48956" spans="1:1">
      <c r="A48956" s="234"/>
    </row>
    <row r="48957" spans="1:1">
      <c r="A48957" s="234"/>
    </row>
    <row r="48958" spans="1:1">
      <c r="A48958" s="234"/>
    </row>
    <row r="48959" spans="1:1">
      <c r="A48959" s="234"/>
    </row>
    <row r="48960" spans="1:1">
      <c r="A48960" s="234"/>
    </row>
    <row r="48961" spans="1:1">
      <c r="A48961" s="234"/>
    </row>
    <row r="48962" spans="1:1">
      <c r="A48962" s="234"/>
    </row>
    <row r="48963" spans="1:1">
      <c r="A48963" s="234"/>
    </row>
    <row r="48964" spans="1:1">
      <c r="A48964" s="234"/>
    </row>
    <row r="48965" spans="1:1">
      <c r="A48965" s="234"/>
    </row>
    <row r="48966" spans="1:1">
      <c r="A48966" s="234"/>
    </row>
    <row r="48967" spans="1:1">
      <c r="A48967" s="234"/>
    </row>
    <row r="48968" spans="1:1">
      <c r="A48968" s="234"/>
    </row>
    <row r="48969" spans="1:1">
      <c r="A48969" s="234"/>
    </row>
    <row r="48970" spans="1:1">
      <c r="A48970" s="234"/>
    </row>
    <row r="48971" spans="1:1">
      <c r="A48971" s="234"/>
    </row>
    <row r="48972" spans="1:1">
      <c r="A48972" s="234"/>
    </row>
    <row r="48973" spans="1:1">
      <c r="A48973" s="234"/>
    </row>
    <row r="48974" spans="1:1">
      <c r="A48974" s="234"/>
    </row>
    <row r="48975" spans="1:1">
      <c r="A48975" s="234"/>
    </row>
    <row r="48976" spans="1:1">
      <c r="A48976" s="234"/>
    </row>
    <row r="48977" spans="1:1">
      <c r="A48977" s="234"/>
    </row>
    <row r="48978" spans="1:1">
      <c r="A48978" s="234"/>
    </row>
    <row r="48979" spans="1:1">
      <c r="A48979" s="234"/>
    </row>
    <row r="48980" spans="1:1">
      <c r="A48980" s="234"/>
    </row>
    <row r="48981" spans="1:1">
      <c r="A48981" s="234"/>
    </row>
    <row r="48982" spans="1:1">
      <c r="A48982" s="234"/>
    </row>
    <row r="48983" spans="1:1">
      <c r="A48983" s="234"/>
    </row>
    <row r="48984" spans="1:1">
      <c r="A48984" s="234"/>
    </row>
    <row r="48985" spans="1:1">
      <c r="A48985" s="234"/>
    </row>
    <row r="48986" spans="1:1">
      <c r="A48986" s="234"/>
    </row>
    <row r="48987" spans="1:1">
      <c r="A48987" s="234"/>
    </row>
    <row r="48988" spans="1:1">
      <c r="A48988" s="234"/>
    </row>
    <row r="48989" spans="1:1">
      <c r="A48989" s="234"/>
    </row>
    <row r="48990" spans="1:1">
      <c r="A48990" s="234"/>
    </row>
    <row r="48991" spans="1:1">
      <c r="A48991" s="234"/>
    </row>
    <row r="48992" spans="1:1">
      <c r="A48992" s="234"/>
    </row>
    <row r="48993" spans="1:1">
      <c r="A48993" s="234"/>
    </row>
    <row r="48994" spans="1:1">
      <c r="A48994" s="234"/>
    </row>
    <row r="48995" spans="1:1">
      <c r="A48995" s="234"/>
    </row>
    <row r="48996" spans="1:1">
      <c r="A48996" s="234"/>
    </row>
    <row r="48997" spans="1:1">
      <c r="A48997" s="234"/>
    </row>
    <row r="48998" spans="1:1">
      <c r="A48998" s="234"/>
    </row>
    <row r="48999" spans="1:1">
      <c r="A48999" s="234"/>
    </row>
    <row r="49000" spans="1:1">
      <c r="A49000" s="234"/>
    </row>
    <row r="49001" spans="1:1">
      <c r="A49001" s="234"/>
    </row>
    <row r="49002" spans="1:1">
      <c r="A49002" s="234"/>
    </row>
    <row r="49003" spans="1:1">
      <c r="A49003" s="234"/>
    </row>
    <row r="49004" spans="1:1">
      <c r="A49004" s="234"/>
    </row>
    <row r="49005" spans="1:1">
      <c r="A49005" s="234"/>
    </row>
    <row r="49006" spans="1:1">
      <c r="A49006" s="234"/>
    </row>
    <row r="49007" spans="1:1">
      <c r="A49007" s="234"/>
    </row>
    <row r="49008" spans="1:1">
      <c r="A49008" s="234"/>
    </row>
    <row r="49009" spans="1:1">
      <c r="A49009" s="234"/>
    </row>
    <row r="49010" spans="1:1">
      <c r="A49010" s="234"/>
    </row>
    <row r="49011" spans="1:1">
      <c r="A49011" s="234"/>
    </row>
    <row r="49012" spans="1:1">
      <c r="A49012" s="234"/>
    </row>
    <row r="49013" spans="1:1">
      <c r="A49013" s="234"/>
    </row>
    <row r="49014" spans="1:1">
      <c r="A49014" s="234"/>
    </row>
    <row r="49015" spans="1:1">
      <c r="A49015" s="234"/>
    </row>
    <row r="49016" spans="1:1">
      <c r="A49016" s="234"/>
    </row>
    <row r="49017" spans="1:1">
      <c r="A49017" s="234"/>
    </row>
    <row r="49018" spans="1:1">
      <c r="A49018" s="234"/>
    </row>
    <row r="49019" spans="1:1">
      <c r="A49019" s="234"/>
    </row>
    <row r="49020" spans="1:1">
      <c r="A49020" s="234"/>
    </row>
    <row r="49021" spans="1:1">
      <c r="A49021" s="234"/>
    </row>
    <row r="49022" spans="1:1">
      <c r="A49022" s="234"/>
    </row>
    <row r="49023" spans="1:1">
      <c r="A49023" s="234"/>
    </row>
    <row r="49024" spans="1:1">
      <c r="A49024" s="234"/>
    </row>
    <row r="49025" spans="1:1">
      <c r="A49025" s="234"/>
    </row>
    <row r="49026" spans="1:1">
      <c r="A49026" s="234"/>
    </row>
    <row r="49027" spans="1:1">
      <c r="A49027" s="234"/>
    </row>
    <row r="49028" spans="1:1">
      <c r="A49028" s="234"/>
    </row>
    <row r="49029" spans="1:1">
      <c r="A49029" s="234"/>
    </row>
    <row r="49030" spans="1:1">
      <c r="A49030" s="234"/>
    </row>
    <row r="49031" spans="1:1">
      <c r="A49031" s="234"/>
    </row>
    <row r="49032" spans="1:1">
      <c r="A49032" s="234"/>
    </row>
    <row r="49033" spans="1:1">
      <c r="A49033" s="234"/>
    </row>
    <row r="49034" spans="1:1">
      <c r="A49034" s="234"/>
    </row>
    <row r="49035" spans="1:1">
      <c r="A49035" s="234"/>
    </row>
    <row r="49036" spans="1:1">
      <c r="A49036" s="234"/>
    </row>
    <row r="49037" spans="1:1">
      <c r="A49037" s="234"/>
    </row>
    <row r="49038" spans="1:1">
      <c r="A49038" s="234"/>
    </row>
    <row r="49039" spans="1:1">
      <c r="A49039" s="234"/>
    </row>
    <row r="49040" spans="1:1">
      <c r="A49040" s="234"/>
    </row>
    <row r="49041" spans="1:1">
      <c r="A49041" s="234"/>
    </row>
    <row r="49042" spans="1:1">
      <c r="A49042" s="234"/>
    </row>
    <row r="49043" spans="1:1">
      <c r="A49043" s="234"/>
    </row>
    <row r="49044" spans="1:1">
      <c r="A49044" s="234"/>
    </row>
    <row r="49045" spans="1:1">
      <c r="A49045" s="234"/>
    </row>
    <row r="49046" spans="1:1">
      <c r="A49046" s="234"/>
    </row>
    <row r="49047" spans="1:1">
      <c r="A49047" s="234"/>
    </row>
    <row r="49048" spans="1:1">
      <c r="A49048" s="234"/>
    </row>
    <row r="49049" spans="1:1">
      <c r="A49049" s="234"/>
    </row>
    <row r="49050" spans="1:1">
      <c r="A49050" s="234"/>
    </row>
    <row r="49051" spans="1:1">
      <c r="A49051" s="234"/>
    </row>
    <row r="49052" spans="1:1">
      <c r="A49052" s="234"/>
    </row>
    <row r="49053" spans="1:1">
      <c r="A49053" s="234"/>
    </row>
    <row r="49054" spans="1:1">
      <c r="A49054" s="234"/>
    </row>
    <row r="49055" spans="1:1">
      <c r="A49055" s="234"/>
    </row>
    <row r="49056" spans="1:1">
      <c r="A49056" s="234"/>
    </row>
    <row r="49057" spans="1:1">
      <c r="A49057" s="234"/>
    </row>
    <row r="49058" spans="1:1">
      <c r="A49058" s="234"/>
    </row>
    <row r="49059" spans="1:1">
      <c r="A49059" s="234"/>
    </row>
    <row r="49060" spans="1:1">
      <c r="A49060" s="234"/>
    </row>
    <row r="49061" spans="1:1">
      <c r="A49061" s="234"/>
    </row>
    <row r="49062" spans="1:1">
      <c r="A49062" s="234"/>
    </row>
    <row r="49063" spans="1:1">
      <c r="A49063" s="234"/>
    </row>
    <row r="49064" spans="1:1">
      <c r="A49064" s="234"/>
    </row>
    <row r="49065" spans="1:1">
      <c r="A49065" s="234"/>
    </row>
    <row r="49066" spans="1:1">
      <c r="A49066" s="234"/>
    </row>
    <row r="49067" spans="1:1">
      <c r="A49067" s="234"/>
    </row>
    <row r="49068" spans="1:1">
      <c r="A49068" s="234"/>
    </row>
    <row r="49069" spans="1:1">
      <c r="A49069" s="234"/>
    </row>
    <row r="49070" spans="1:1">
      <c r="A49070" s="234"/>
    </row>
    <row r="49071" spans="1:1">
      <c r="A49071" s="234"/>
    </row>
    <row r="49072" spans="1:1">
      <c r="A49072" s="234"/>
    </row>
    <row r="49073" spans="1:1">
      <c r="A49073" s="234"/>
    </row>
    <row r="49074" spans="1:1">
      <c r="A49074" s="234"/>
    </row>
    <row r="49075" spans="1:1">
      <c r="A49075" s="234"/>
    </row>
    <row r="49076" spans="1:1">
      <c r="A49076" s="234"/>
    </row>
    <row r="49077" spans="1:1">
      <c r="A49077" s="234"/>
    </row>
    <row r="49078" spans="1:1">
      <c r="A49078" s="234"/>
    </row>
    <row r="49079" spans="1:1">
      <c r="A49079" s="234"/>
    </row>
    <row r="49080" spans="1:1">
      <c r="A49080" s="234"/>
    </row>
    <row r="49081" spans="1:1">
      <c r="A49081" s="234"/>
    </row>
    <row r="49082" spans="1:1">
      <c r="A49082" s="234"/>
    </row>
    <row r="49083" spans="1:1">
      <c r="A49083" s="234"/>
    </row>
    <row r="49084" spans="1:1">
      <c r="A49084" s="234"/>
    </row>
    <row r="49085" spans="1:1">
      <c r="A49085" s="234"/>
    </row>
    <row r="49086" spans="1:1">
      <c r="A49086" s="234"/>
    </row>
    <row r="49087" spans="1:1">
      <c r="A49087" s="234"/>
    </row>
    <row r="49088" spans="1:1">
      <c r="A49088" s="234"/>
    </row>
    <row r="49089" spans="1:1">
      <c r="A49089" s="234"/>
    </row>
    <row r="49090" spans="1:1">
      <c r="A49090" s="234"/>
    </row>
    <row r="49091" spans="1:1">
      <c r="A49091" s="234"/>
    </row>
    <row r="49092" spans="1:1">
      <c r="A49092" s="234"/>
    </row>
    <row r="49093" spans="1:1">
      <c r="A49093" s="234"/>
    </row>
    <row r="49094" spans="1:1">
      <c r="A49094" s="234"/>
    </row>
    <row r="49095" spans="1:1">
      <c r="A49095" s="234"/>
    </row>
    <row r="49096" spans="1:1">
      <c r="A49096" s="234"/>
    </row>
    <row r="49097" spans="1:1">
      <c r="A49097" s="234"/>
    </row>
    <row r="49098" spans="1:1">
      <c r="A49098" s="234"/>
    </row>
    <row r="49099" spans="1:1">
      <c r="A49099" s="234"/>
    </row>
    <row r="49100" spans="1:1">
      <c r="A49100" s="234"/>
    </row>
    <row r="49101" spans="1:1">
      <c r="A49101" s="234"/>
    </row>
    <row r="49102" spans="1:1">
      <c r="A49102" s="234"/>
    </row>
    <row r="49103" spans="1:1">
      <c r="A49103" s="234"/>
    </row>
    <row r="49104" spans="1:1">
      <c r="A49104" s="234"/>
    </row>
    <row r="49105" spans="1:1">
      <c r="A49105" s="234"/>
    </row>
    <row r="49106" spans="1:1">
      <c r="A49106" s="234"/>
    </row>
    <row r="49107" spans="1:1">
      <c r="A49107" s="234"/>
    </row>
    <row r="49108" spans="1:1">
      <c r="A49108" s="234"/>
    </row>
    <row r="49109" spans="1:1">
      <c r="A49109" s="234"/>
    </row>
    <row r="49110" spans="1:1">
      <c r="A49110" s="234"/>
    </row>
    <row r="49111" spans="1:1">
      <c r="A49111" s="234"/>
    </row>
    <row r="49112" spans="1:1">
      <c r="A49112" s="234"/>
    </row>
    <row r="49113" spans="1:1">
      <c r="A49113" s="234"/>
    </row>
    <row r="49114" spans="1:1">
      <c r="A49114" s="234"/>
    </row>
    <row r="49115" spans="1:1">
      <c r="A49115" s="234"/>
    </row>
    <row r="49116" spans="1:1">
      <c r="A49116" s="234"/>
    </row>
    <row r="49117" spans="1:1">
      <c r="A49117" s="234"/>
    </row>
    <row r="49118" spans="1:1">
      <c r="A49118" s="234"/>
    </row>
    <row r="49119" spans="1:1">
      <c r="A49119" s="234"/>
    </row>
    <row r="49120" spans="1:1">
      <c r="A49120" s="234"/>
    </row>
    <row r="49121" spans="1:1">
      <c r="A49121" s="234"/>
    </row>
    <row r="49122" spans="1:1">
      <c r="A49122" s="234"/>
    </row>
    <row r="49123" spans="1:1">
      <c r="A49123" s="234"/>
    </row>
    <row r="49124" spans="1:1">
      <c r="A49124" s="234"/>
    </row>
    <row r="49125" spans="1:1">
      <c r="A49125" s="234"/>
    </row>
    <row r="49126" spans="1:1">
      <c r="A49126" s="234"/>
    </row>
    <row r="49127" spans="1:1">
      <c r="A49127" s="234"/>
    </row>
    <row r="49128" spans="1:1">
      <c r="A49128" s="234"/>
    </row>
    <row r="49129" spans="1:1">
      <c r="A49129" s="234"/>
    </row>
    <row r="49130" spans="1:1">
      <c r="A49130" s="234"/>
    </row>
    <row r="49131" spans="1:1">
      <c r="A49131" s="234"/>
    </row>
    <row r="49132" spans="1:1">
      <c r="A49132" s="234"/>
    </row>
    <row r="49133" spans="1:1">
      <c r="A49133" s="234"/>
    </row>
    <row r="49134" spans="1:1">
      <c r="A49134" s="234"/>
    </row>
    <row r="49135" spans="1:1">
      <c r="A49135" s="234"/>
    </row>
    <row r="49136" spans="1:1">
      <c r="A49136" s="234"/>
    </row>
    <row r="49137" spans="1:1">
      <c r="A49137" s="234"/>
    </row>
    <row r="49138" spans="1:1">
      <c r="A49138" s="234"/>
    </row>
    <row r="49139" spans="1:1">
      <c r="A49139" s="234"/>
    </row>
    <row r="49140" spans="1:1">
      <c r="A49140" s="234"/>
    </row>
    <row r="49141" spans="1:1">
      <c r="A49141" s="234"/>
    </row>
    <row r="49142" spans="1:1">
      <c r="A49142" s="234"/>
    </row>
    <row r="49143" spans="1:1">
      <c r="A49143" s="234"/>
    </row>
    <row r="49144" spans="1:1">
      <c r="A49144" s="234"/>
    </row>
    <row r="49145" spans="1:1">
      <c r="A49145" s="234"/>
    </row>
    <row r="49146" spans="1:1">
      <c r="A49146" s="234"/>
    </row>
    <row r="49147" spans="1:1">
      <c r="A49147" s="234"/>
    </row>
    <row r="49148" spans="1:1">
      <c r="A49148" s="234"/>
    </row>
    <row r="49149" spans="1:1">
      <c r="A49149" s="234"/>
    </row>
    <row r="49150" spans="1:1">
      <c r="A49150" s="234"/>
    </row>
    <row r="49151" spans="1:1">
      <c r="A49151" s="234"/>
    </row>
    <row r="49152" spans="1:1">
      <c r="A49152" s="234"/>
    </row>
    <row r="49153" spans="1:1">
      <c r="A49153" s="234"/>
    </row>
    <row r="49154" spans="1:1">
      <c r="A49154" s="234"/>
    </row>
    <row r="49155" spans="1:1">
      <c r="A49155" s="234"/>
    </row>
    <row r="49156" spans="1:1">
      <c r="A49156" s="234"/>
    </row>
    <row r="49157" spans="1:1">
      <c r="A49157" s="234"/>
    </row>
    <row r="49158" spans="1:1">
      <c r="A49158" s="234"/>
    </row>
    <row r="49159" spans="1:1">
      <c r="A49159" s="234"/>
    </row>
    <row r="49160" spans="1:1">
      <c r="A49160" s="234"/>
    </row>
    <row r="49161" spans="1:1">
      <c r="A49161" s="234"/>
    </row>
    <row r="49162" spans="1:1">
      <c r="A49162" s="234"/>
    </row>
    <row r="49163" spans="1:1">
      <c r="A49163" s="234"/>
    </row>
    <row r="49164" spans="1:1">
      <c r="A49164" s="234"/>
    </row>
    <row r="49165" spans="1:1">
      <c r="A49165" s="234"/>
    </row>
    <row r="49166" spans="1:1">
      <c r="A49166" s="234"/>
    </row>
    <row r="49167" spans="1:1">
      <c r="A49167" s="234"/>
    </row>
    <row r="49168" spans="1:1">
      <c r="A49168" s="234"/>
    </row>
    <row r="49169" spans="1:1">
      <c r="A49169" s="234"/>
    </row>
    <row r="49170" spans="1:1">
      <c r="A49170" s="234"/>
    </row>
    <row r="49171" spans="1:1">
      <c r="A49171" s="234"/>
    </row>
    <row r="49172" spans="1:1">
      <c r="A49172" s="234"/>
    </row>
    <row r="49173" spans="1:1">
      <c r="A49173" s="234"/>
    </row>
    <row r="49174" spans="1:1">
      <c r="A49174" s="234"/>
    </row>
    <row r="49175" spans="1:1">
      <c r="A49175" s="234"/>
    </row>
    <row r="49176" spans="1:1">
      <c r="A49176" s="234"/>
    </row>
    <row r="49177" spans="1:1">
      <c r="A49177" s="234"/>
    </row>
    <row r="49178" spans="1:1">
      <c r="A49178" s="234"/>
    </row>
    <row r="49179" spans="1:1">
      <c r="A49179" s="234"/>
    </row>
    <row r="49180" spans="1:1">
      <c r="A49180" s="234"/>
    </row>
    <row r="49181" spans="1:1">
      <c r="A49181" s="234"/>
    </row>
    <row r="49182" spans="1:1">
      <c r="A49182" s="234"/>
    </row>
    <row r="49183" spans="1:1">
      <c r="A49183" s="234"/>
    </row>
    <row r="49184" spans="1:1">
      <c r="A49184" s="234"/>
    </row>
    <row r="49185" spans="1:1">
      <c r="A49185" s="234"/>
    </row>
    <row r="49186" spans="1:1">
      <c r="A49186" s="234"/>
    </row>
    <row r="49187" spans="1:1">
      <c r="A49187" s="234"/>
    </row>
    <row r="49188" spans="1:1">
      <c r="A49188" s="234"/>
    </row>
    <row r="49189" spans="1:1">
      <c r="A49189" s="234"/>
    </row>
    <row r="49190" spans="1:1">
      <c r="A49190" s="234"/>
    </row>
    <row r="49191" spans="1:1">
      <c r="A49191" s="234"/>
    </row>
    <row r="49192" spans="1:1">
      <c r="A49192" s="234"/>
    </row>
    <row r="49193" spans="1:1">
      <c r="A49193" s="234"/>
    </row>
    <row r="49194" spans="1:1">
      <c r="A49194" s="234"/>
    </row>
    <row r="49195" spans="1:1">
      <c r="A49195" s="234"/>
    </row>
    <row r="49196" spans="1:1">
      <c r="A49196" s="234"/>
    </row>
    <row r="49197" spans="1:1">
      <c r="A49197" s="234"/>
    </row>
    <row r="49198" spans="1:1">
      <c r="A49198" s="234"/>
    </row>
    <row r="49199" spans="1:1">
      <c r="A49199" s="234"/>
    </row>
    <row r="49200" spans="1:1">
      <c r="A49200" s="234"/>
    </row>
    <row r="49201" spans="1:1">
      <c r="A49201" s="234"/>
    </row>
    <row r="49202" spans="1:1">
      <c r="A49202" s="234"/>
    </row>
    <row r="49203" spans="1:1">
      <c r="A49203" s="234"/>
    </row>
    <row r="49204" spans="1:1">
      <c r="A49204" s="234"/>
    </row>
    <row r="49205" spans="1:1">
      <c r="A49205" s="234"/>
    </row>
    <row r="49206" spans="1:1">
      <c r="A49206" s="234"/>
    </row>
    <row r="49207" spans="1:1">
      <c r="A49207" s="234"/>
    </row>
    <row r="49208" spans="1:1">
      <c r="A49208" s="234"/>
    </row>
    <row r="49209" spans="1:1">
      <c r="A49209" s="234"/>
    </row>
    <row r="49210" spans="1:1">
      <c r="A49210" s="234"/>
    </row>
    <row r="49211" spans="1:1">
      <c r="A49211" s="234"/>
    </row>
    <row r="49212" spans="1:1">
      <c r="A49212" s="234"/>
    </row>
    <row r="49213" spans="1:1">
      <c r="A49213" s="234"/>
    </row>
    <row r="49214" spans="1:1">
      <c r="A49214" s="234"/>
    </row>
    <row r="49215" spans="1:1">
      <c r="A49215" s="234"/>
    </row>
    <row r="49216" spans="1:1">
      <c r="A49216" s="234"/>
    </row>
    <row r="49217" spans="1:1">
      <c r="A49217" s="234"/>
    </row>
    <row r="49218" spans="1:1">
      <c r="A49218" s="234"/>
    </row>
    <row r="49219" spans="1:1">
      <c r="A49219" s="234"/>
    </row>
    <row r="49220" spans="1:1">
      <c r="A49220" s="234"/>
    </row>
    <row r="49221" spans="1:1">
      <c r="A49221" s="234"/>
    </row>
    <row r="49222" spans="1:1">
      <c r="A49222" s="234"/>
    </row>
    <row r="49223" spans="1:1">
      <c r="A49223" s="234"/>
    </row>
    <row r="49224" spans="1:1">
      <c r="A49224" s="234"/>
    </row>
    <row r="49225" spans="1:1">
      <c r="A49225" s="234"/>
    </row>
    <row r="49226" spans="1:1">
      <c r="A49226" s="234"/>
    </row>
    <row r="49227" spans="1:1">
      <c r="A49227" s="234"/>
    </row>
    <row r="49228" spans="1:1">
      <c r="A49228" s="234"/>
    </row>
    <row r="49229" spans="1:1">
      <c r="A49229" s="234"/>
    </row>
    <row r="49230" spans="1:1">
      <c r="A49230" s="234"/>
    </row>
    <row r="49231" spans="1:1">
      <c r="A49231" s="234"/>
    </row>
    <row r="49232" spans="1:1">
      <c r="A49232" s="234"/>
    </row>
    <row r="49233" spans="1:1">
      <c r="A49233" s="234"/>
    </row>
    <row r="49234" spans="1:1">
      <c r="A49234" s="234"/>
    </row>
    <row r="49235" spans="1:1">
      <c r="A49235" s="234"/>
    </row>
    <row r="49236" spans="1:1">
      <c r="A49236" s="234"/>
    </row>
    <row r="49237" spans="1:1">
      <c r="A49237" s="234"/>
    </row>
    <row r="49238" spans="1:1">
      <c r="A49238" s="234"/>
    </row>
    <row r="49239" spans="1:1">
      <c r="A49239" s="234"/>
    </row>
    <row r="49240" spans="1:1">
      <c r="A49240" s="234"/>
    </row>
    <row r="49241" spans="1:1">
      <c r="A49241" s="234"/>
    </row>
    <row r="49242" spans="1:1">
      <c r="A49242" s="234"/>
    </row>
    <row r="49243" spans="1:1">
      <c r="A49243" s="234"/>
    </row>
    <row r="49244" spans="1:1">
      <c r="A49244" s="234"/>
    </row>
    <row r="49245" spans="1:1">
      <c r="A49245" s="234"/>
    </row>
    <row r="49246" spans="1:1">
      <c r="A49246" s="234"/>
    </row>
    <row r="49247" spans="1:1">
      <c r="A49247" s="234"/>
    </row>
    <row r="49248" spans="1:1">
      <c r="A49248" s="234"/>
    </row>
    <row r="49249" spans="1:1">
      <c r="A49249" s="234"/>
    </row>
    <row r="49250" spans="1:1">
      <c r="A49250" s="234"/>
    </row>
    <row r="49251" spans="1:1">
      <c r="A49251" s="234"/>
    </row>
    <row r="49252" spans="1:1">
      <c r="A49252" s="234"/>
    </row>
    <row r="49253" spans="1:1">
      <c r="A49253" s="234"/>
    </row>
    <row r="49254" spans="1:1">
      <c r="A49254" s="234"/>
    </row>
    <row r="49255" spans="1:1">
      <c r="A49255" s="234"/>
    </row>
    <row r="49256" spans="1:1">
      <c r="A49256" s="234"/>
    </row>
    <row r="49257" spans="1:1">
      <c r="A49257" s="234"/>
    </row>
    <row r="49258" spans="1:1">
      <c r="A49258" s="234"/>
    </row>
    <row r="49259" spans="1:1">
      <c r="A49259" s="234"/>
    </row>
    <row r="49260" spans="1:1">
      <c r="A49260" s="234"/>
    </row>
    <row r="49261" spans="1:1">
      <c r="A49261" s="234"/>
    </row>
    <row r="49262" spans="1:1">
      <c r="A49262" s="234"/>
    </row>
    <row r="49263" spans="1:1">
      <c r="A49263" s="234"/>
    </row>
    <row r="49264" spans="1:1">
      <c r="A49264" s="234"/>
    </row>
    <row r="49265" spans="1:1">
      <c r="A49265" s="234"/>
    </row>
    <row r="49266" spans="1:1">
      <c r="A49266" s="234"/>
    </row>
    <row r="49267" spans="1:1">
      <c r="A49267" s="234"/>
    </row>
    <row r="49268" spans="1:1">
      <c r="A49268" s="234"/>
    </row>
    <row r="49269" spans="1:1">
      <c r="A49269" s="234"/>
    </row>
    <row r="49270" spans="1:1">
      <c r="A49270" s="234"/>
    </row>
    <row r="49271" spans="1:1">
      <c r="A49271" s="234"/>
    </row>
    <row r="49272" spans="1:1">
      <c r="A49272" s="234"/>
    </row>
    <row r="49273" spans="1:1">
      <c r="A49273" s="234"/>
    </row>
    <row r="49274" spans="1:1">
      <c r="A49274" s="234"/>
    </row>
    <row r="49275" spans="1:1">
      <c r="A49275" s="234"/>
    </row>
    <row r="49276" spans="1:1">
      <c r="A49276" s="234"/>
    </row>
    <row r="49277" spans="1:1">
      <c r="A49277" s="234"/>
    </row>
    <row r="49278" spans="1:1">
      <c r="A49278" s="234"/>
    </row>
    <row r="49279" spans="1:1">
      <c r="A49279" s="234"/>
    </row>
    <row r="49280" spans="1:1">
      <c r="A49280" s="234"/>
    </row>
    <row r="49281" spans="1:1">
      <c r="A49281" s="234"/>
    </row>
    <row r="49282" spans="1:1">
      <c r="A49282" s="234"/>
    </row>
    <row r="49283" spans="1:1">
      <c r="A49283" s="234"/>
    </row>
    <row r="49284" spans="1:1">
      <c r="A49284" s="234"/>
    </row>
    <row r="49285" spans="1:1">
      <c r="A49285" s="234"/>
    </row>
    <row r="49286" spans="1:1">
      <c r="A49286" s="234"/>
    </row>
    <row r="49287" spans="1:1">
      <c r="A49287" s="234"/>
    </row>
    <row r="49288" spans="1:1">
      <c r="A49288" s="234"/>
    </row>
    <row r="49289" spans="1:1">
      <c r="A49289" s="234"/>
    </row>
    <row r="49290" spans="1:1">
      <c r="A49290" s="234"/>
    </row>
    <row r="49291" spans="1:1">
      <c r="A49291" s="234"/>
    </row>
    <row r="49292" spans="1:1">
      <c r="A49292" s="234"/>
    </row>
    <row r="49293" spans="1:1">
      <c r="A49293" s="234"/>
    </row>
    <row r="49294" spans="1:1">
      <c r="A49294" s="234"/>
    </row>
    <row r="49295" spans="1:1">
      <c r="A49295" s="234"/>
    </row>
    <row r="49296" spans="1:1">
      <c r="A49296" s="234"/>
    </row>
    <row r="49297" spans="1:1">
      <c r="A49297" s="234"/>
    </row>
    <row r="49298" spans="1:1">
      <c r="A49298" s="234"/>
    </row>
    <row r="49299" spans="1:1">
      <c r="A49299" s="234"/>
    </row>
    <row r="49300" spans="1:1">
      <c r="A49300" s="234"/>
    </row>
    <row r="49301" spans="1:1">
      <c r="A49301" s="234"/>
    </row>
    <row r="49302" spans="1:1">
      <c r="A49302" s="234"/>
    </row>
    <row r="49303" spans="1:1">
      <c r="A49303" s="234"/>
    </row>
    <row r="49304" spans="1:1">
      <c r="A49304" s="234"/>
    </row>
    <row r="49305" spans="1:1">
      <c r="A49305" s="234"/>
    </row>
    <row r="49306" spans="1:1">
      <c r="A49306" s="234"/>
    </row>
    <row r="49307" spans="1:1">
      <c r="A49307" s="234"/>
    </row>
    <row r="49308" spans="1:1">
      <c r="A49308" s="234"/>
    </row>
    <row r="49309" spans="1:1">
      <c r="A49309" s="234"/>
    </row>
    <row r="49310" spans="1:1">
      <c r="A49310" s="234"/>
    </row>
    <row r="49311" spans="1:1">
      <c r="A49311" s="234"/>
    </row>
    <row r="49312" spans="1:1">
      <c r="A49312" s="234"/>
    </row>
    <row r="49313" spans="1:1">
      <c r="A49313" s="234"/>
    </row>
    <row r="49314" spans="1:1">
      <c r="A49314" s="234"/>
    </row>
    <row r="49315" spans="1:1">
      <c r="A49315" s="234"/>
    </row>
    <row r="49316" spans="1:1">
      <c r="A49316" s="234"/>
    </row>
    <row r="49317" spans="1:1">
      <c r="A49317" s="234"/>
    </row>
    <row r="49318" spans="1:1">
      <c r="A49318" s="234"/>
    </row>
    <row r="49319" spans="1:1">
      <c r="A49319" s="234"/>
    </row>
    <row r="49320" spans="1:1">
      <c r="A49320" s="234"/>
    </row>
    <row r="49321" spans="1:1">
      <c r="A49321" s="234"/>
    </row>
    <row r="49322" spans="1:1">
      <c r="A49322" s="234"/>
    </row>
    <row r="49323" spans="1:1">
      <c r="A49323" s="234"/>
    </row>
    <row r="49324" spans="1:1">
      <c r="A49324" s="234"/>
    </row>
    <row r="49325" spans="1:1">
      <c r="A49325" s="234"/>
    </row>
    <row r="49326" spans="1:1">
      <c r="A49326" s="234"/>
    </row>
    <row r="49327" spans="1:1">
      <c r="A49327" s="234"/>
    </row>
    <row r="49328" spans="1:1">
      <c r="A49328" s="234"/>
    </row>
    <row r="49329" spans="1:1">
      <c r="A49329" s="234"/>
    </row>
    <row r="49330" spans="1:1">
      <c r="A49330" s="234"/>
    </row>
    <row r="49331" spans="1:1">
      <c r="A49331" s="234"/>
    </row>
    <row r="49332" spans="1:1">
      <c r="A49332" s="234"/>
    </row>
    <row r="49333" spans="1:1">
      <c r="A49333" s="234"/>
    </row>
    <row r="49334" spans="1:1">
      <c r="A49334" s="234"/>
    </row>
    <row r="49335" spans="1:1">
      <c r="A49335" s="234"/>
    </row>
    <row r="49336" spans="1:1">
      <c r="A49336" s="234"/>
    </row>
    <row r="49337" spans="1:1">
      <c r="A49337" s="234"/>
    </row>
    <row r="49338" spans="1:1">
      <c r="A49338" s="234"/>
    </row>
    <row r="49339" spans="1:1">
      <c r="A49339" s="234"/>
    </row>
    <row r="49340" spans="1:1">
      <c r="A49340" s="234"/>
    </row>
    <row r="49341" spans="1:1">
      <c r="A49341" s="234"/>
    </row>
    <row r="49342" spans="1:1">
      <c r="A49342" s="234"/>
    </row>
    <row r="49343" spans="1:1">
      <c r="A49343" s="234"/>
    </row>
    <row r="49344" spans="1:1">
      <c r="A49344" s="234"/>
    </row>
    <row r="49345" spans="1:1">
      <c r="A49345" s="234"/>
    </row>
    <row r="49346" spans="1:1">
      <c r="A49346" s="234"/>
    </row>
    <row r="49347" spans="1:1">
      <c r="A49347" s="234"/>
    </row>
    <row r="49348" spans="1:1">
      <c r="A49348" s="234"/>
    </row>
    <row r="49349" spans="1:1">
      <c r="A49349" s="234"/>
    </row>
    <row r="49350" spans="1:1">
      <c r="A49350" s="234"/>
    </row>
    <row r="49351" spans="1:1">
      <c r="A49351" s="234"/>
    </row>
    <row r="49352" spans="1:1">
      <c r="A49352" s="234"/>
    </row>
    <row r="49353" spans="1:1">
      <c r="A49353" s="234"/>
    </row>
    <row r="49354" spans="1:1">
      <c r="A49354" s="234"/>
    </row>
    <row r="49355" spans="1:1">
      <c r="A49355" s="234"/>
    </row>
    <row r="49356" spans="1:1">
      <c r="A49356" s="234"/>
    </row>
    <row r="49357" spans="1:1">
      <c r="A49357" s="234"/>
    </row>
    <row r="49358" spans="1:1">
      <c r="A49358" s="234"/>
    </row>
    <row r="49359" spans="1:1">
      <c r="A49359" s="234"/>
    </row>
    <row r="49360" spans="1:1">
      <c r="A49360" s="234"/>
    </row>
    <row r="49361" spans="1:1">
      <c r="A49361" s="234"/>
    </row>
    <row r="49362" spans="1:1">
      <c r="A49362" s="234"/>
    </row>
    <row r="49363" spans="1:1">
      <c r="A49363" s="234"/>
    </row>
    <row r="49364" spans="1:1">
      <c r="A49364" s="234"/>
    </row>
    <row r="49365" spans="1:1">
      <c r="A49365" s="234"/>
    </row>
    <row r="49366" spans="1:1">
      <c r="A49366" s="234"/>
    </row>
    <row r="49367" spans="1:1">
      <c r="A49367" s="234"/>
    </row>
    <row r="49368" spans="1:1">
      <c r="A49368" s="234"/>
    </row>
    <row r="49369" spans="1:1">
      <c r="A49369" s="234"/>
    </row>
    <row r="49370" spans="1:1">
      <c r="A49370" s="234"/>
    </row>
    <row r="49371" spans="1:1">
      <c r="A49371" s="234"/>
    </row>
    <row r="49372" spans="1:1">
      <c r="A49372" s="234"/>
    </row>
    <row r="49373" spans="1:1">
      <c r="A49373" s="234"/>
    </row>
    <row r="49374" spans="1:1">
      <c r="A49374" s="234"/>
    </row>
    <row r="49375" spans="1:1">
      <c r="A49375" s="234"/>
    </row>
    <row r="49376" spans="1:1">
      <c r="A49376" s="234"/>
    </row>
    <row r="49377" spans="1:1">
      <c r="A49377" s="234"/>
    </row>
    <row r="49378" spans="1:1">
      <c r="A49378" s="234"/>
    </row>
    <row r="49379" spans="1:1">
      <c r="A49379" s="234"/>
    </row>
    <row r="49380" spans="1:1">
      <c r="A49380" s="234"/>
    </row>
    <row r="49381" spans="1:1">
      <c r="A49381" s="234"/>
    </row>
    <row r="49382" spans="1:1">
      <c r="A49382" s="234"/>
    </row>
    <row r="49383" spans="1:1">
      <c r="A49383" s="234"/>
    </row>
    <row r="49384" spans="1:1">
      <c r="A49384" s="234"/>
    </row>
    <row r="49385" spans="1:1">
      <c r="A49385" s="234"/>
    </row>
    <row r="49386" spans="1:1">
      <c r="A49386" s="234"/>
    </row>
    <row r="49387" spans="1:1">
      <c r="A49387" s="234"/>
    </row>
    <row r="49388" spans="1:1">
      <c r="A49388" s="234"/>
    </row>
    <row r="49389" spans="1:1">
      <c r="A49389" s="234"/>
    </row>
    <row r="49390" spans="1:1">
      <c r="A49390" s="234"/>
    </row>
    <row r="49391" spans="1:1">
      <c r="A49391" s="234"/>
    </row>
    <row r="49392" spans="1:1">
      <c r="A49392" s="234"/>
    </row>
    <row r="49393" spans="1:1">
      <c r="A49393" s="234"/>
    </row>
    <row r="49394" spans="1:1">
      <c r="A49394" s="234"/>
    </row>
    <row r="49395" spans="1:1">
      <c r="A49395" s="234"/>
    </row>
    <row r="49396" spans="1:1">
      <c r="A49396" s="234"/>
    </row>
    <row r="49397" spans="1:1">
      <c r="A49397" s="234"/>
    </row>
    <row r="49398" spans="1:1">
      <c r="A49398" s="234"/>
    </row>
    <row r="49399" spans="1:1">
      <c r="A49399" s="234"/>
    </row>
    <row r="49400" spans="1:1">
      <c r="A49400" s="234"/>
    </row>
    <row r="49401" spans="1:1">
      <c r="A49401" s="234"/>
    </row>
    <row r="49402" spans="1:1">
      <c r="A49402" s="234"/>
    </row>
    <row r="49403" spans="1:1">
      <c r="A49403" s="234"/>
    </row>
    <row r="49404" spans="1:1">
      <c r="A49404" s="234"/>
    </row>
    <row r="49405" spans="1:1">
      <c r="A49405" s="234"/>
    </row>
    <row r="49406" spans="1:1">
      <c r="A49406" s="234"/>
    </row>
    <row r="49407" spans="1:1">
      <c r="A49407" s="234"/>
    </row>
    <row r="49408" spans="1:1">
      <c r="A49408" s="234"/>
    </row>
    <row r="49409" spans="1:1">
      <c r="A49409" s="234"/>
    </row>
    <row r="49410" spans="1:1">
      <c r="A49410" s="234"/>
    </row>
    <row r="49411" spans="1:1">
      <c r="A49411" s="234"/>
    </row>
    <row r="49412" spans="1:1">
      <c r="A49412" s="234"/>
    </row>
    <row r="49413" spans="1:1">
      <c r="A49413" s="234"/>
    </row>
    <row r="49414" spans="1:1">
      <c r="A49414" s="234"/>
    </row>
    <row r="49415" spans="1:1">
      <c r="A49415" s="234"/>
    </row>
    <row r="49416" spans="1:1">
      <c r="A49416" s="234"/>
    </row>
    <row r="49417" spans="1:1">
      <c r="A49417" s="234"/>
    </row>
    <row r="49418" spans="1:1">
      <c r="A49418" s="234"/>
    </row>
    <row r="49419" spans="1:1">
      <c r="A49419" s="234"/>
    </row>
    <row r="49420" spans="1:1">
      <c r="A49420" s="234"/>
    </row>
    <row r="49421" spans="1:1">
      <c r="A49421" s="234"/>
    </row>
    <row r="49422" spans="1:1">
      <c r="A49422" s="234"/>
    </row>
    <row r="49423" spans="1:1">
      <c r="A49423" s="234"/>
    </row>
    <row r="49424" spans="1:1">
      <c r="A49424" s="234"/>
    </row>
    <row r="49425" spans="1:1">
      <c r="A49425" s="234"/>
    </row>
    <row r="49426" spans="1:1">
      <c r="A49426" s="234"/>
    </row>
    <row r="49427" spans="1:1">
      <c r="A49427" s="234"/>
    </row>
    <row r="49428" spans="1:1">
      <c r="A49428" s="234"/>
    </row>
    <row r="49429" spans="1:1">
      <c r="A49429" s="234"/>
    </row>
    <row r="49430" spans="1:1">
      <c r="A49430" s="234"/>
    </row>
    <row r="49431" spans="1:1">
      <c r="A49431" s="234"/>
    </row>
    <row r="49432" spans="1:1">
      <c r="A49432" s="234"/>
    </row>
    <row r="49433" spans="1:1">
      <c r="A49433" s="234"/>
    </row>
    <row r="49434" spans="1:1">
      <c r="A49434" s="234"/>
    </row>
    <row r="49435" spans="1:1">
      <c r="A49435" s="234"/>
    </row>
    <row r="49436" spans="1:1">
      <c r="A49436" s="234"/>
    </row>
    <row r="49437" spans="1:1">
      <c r="A49437" s="234"/>
    </row>
    <row r="49438" spans="1:1">
      <c r="A49438" s="234"/>
    </row>
    <row r="49439" spans="1:1">
      <c r="A49439" s="234"/>
    </row>
    <row r="49440" spans="1:1">
      <c r="A49440" s="234"/>
    </row>
    <row r="49441" spans="1:1">
      <c r="A49441" s="234"/>
    </row>
    <row r="49442" spans="1:1">
      <c r="A49442" s="234"/>
    </row>
    <row r="49443" spans="1:1">
      <c r="A49443" s="234"/>
    </row>
    <row r="49444" spans="1:1">
      <c r="A49444" s="234"/>
    </row>
    <row r="49445" spans="1:1">
      <c r="A49445" s="234"/>
    </row>
    <row r="49446" spans="1:1">
      <c r="A49446" s="234"/>
    </row>
    <row r="49447" spans="1:1">
      <c r="A49447" s="234"/>
    </row>
    <row r="49448" spans="1:1">
      <c r="A49448" s="234"/>
    </row>
    <row r="49449" spans="1:1">
      <c r="A49449" s="234"/>
    </row>
    <row r="49450" spans="1:1">
      <c r="A49450" s="234"/>
    </row>
    <row r="49451" spans="1:1">
      <c r="A49451" s="234"/>
    </row>
    <row r="49452" spans="1:1">
      <c r="A49452" s="234"/>
    </row>
    <row r="49453" spans="1:1">
      <c r="A49453" s="234"/>
    </row>
    <row r="49454" spans="1:1">
      <c r="A49454" s="234"/>
    </row>
    <row r="49455" spans="1:1">
      <c r="A49455" s="234"/>
    </row>
    <row r="49456" spans="1:1">
      <c r="A49456" s="234"/>
    </row>
    <row r="49457" spans="1:1">
      <c r="A49457" s="234"/>
    </row>
    <row r="49458" spans="1:1">
      <c r="A49458" s="234"/>
    </row>
    <row r="49459" spans="1:1">
      <c r="A49459" s="234"/>
    </row>
    <row r="49460" spans="1:1">
      <c r="A49460" s="234"/>
    </row>
    <row r="49461" spans="1:1">
      <c r="A49461" s="234"/>
    </row>
    <row r="49462" spans="1:1">
      <c r="A49462" s="234"/>
    </row>
    <row r="49463" spans="1:1">
      <c r="A49463" s="234"/>
    </row>
    <row r="49464" spans="1:1">
      <c r="A49464" s="234"/>
    </row>
    <row r="49465" spans="1:1">
      <c r="A49465" s="234"/>
    </row>
    <row r="49466" spans="1:1">
      <c r="A49466" s="234"/>
    </row>
    <row r="49467" spans="1:1">
      <c r="A49467" s="234"/>
    </row>
    <row r="49468" spans="1:1">
      <c r="A49468" s="234"/>
    </row>
    <row r="49469" spans="1:1">
      <c r="A49469" s="234"/>
    </row>
    <row r="49470" spans="1:1">
      <c r="A49470" s="234"/>
    </row>
    <row r="49471" spans="1:1">
      <c r="A49471" s="234"/>
    </row>
    <row r="49472" spans="1:1">
      <c r="A49472" s="234"/>
    </row>
    <row r="49473" spans="1:1">
      <c r="A49473" s="234"/>
    </row>
    <row r="49474" spans="1:1">
      <c r="A49474" s="234"/>
    </row>
    <row r="49475" spans="1:1">
      <c r="A49475" s="234"/>
    </row>
    <row r="49476" spans="1:1">
      <c r="A49476" s="234"/>
    </row>
    <row r="49477" spans="1:1">
      <c r="A49477" s="234"/>
    </row>
    <row r="49478" spans="1:1">
      <c r="A49478" s="234"/>
    </row>
    <row r="49479" spans="1:1">
      <c r="A49479" s="234"/>
    </row>
    <row r="49480" spans="1:1">
      <c r="A49480" s="234"/>
    </row>
    <row r="49481" spans="1:1">
      <c r="A49481" s="234"/>
    </row>
    <row r="49482" spans="1:1">
      <c r="A49482" s="234"/>
    </row>
    <row r="49483" spans="1:1">
      <c r="A49483" s="234"/>
    </row>
    <row r="49484" spans="1:1">
      <c r="A49484" s="234"/>
    </row>
    <row r="49485" spans="1:1">
      <c r="A49485" s="234"/>
    </row>
    <row r="49486" spans="1:1">
      <c r="A49486" s="234"/>
    </row>
    <row r="49487" spans="1:1">
      <c r="A49487" s="234"/>
    </row>
    <row r="49488" spans="1:1">
      <c r="A49488" s="234"/>
    </row>
    <row r="49489" spans="1:1">
      <c r="A49489" s="234"/>
    </row>
    <row r="49490" spans="1:1">
      <c r="A49490" s="234"/>
    </row>
    <row r="49491" spans="1:1">
      <c r="A49491" s="234"/>
    </row>
    <row r="49492" spans="1:1">
      <c r="A49492" s="234"/>
    </row>
    <row r="49493" spans="1:1">
      <c r="A49493" s="234"/>
    </row>
    <row r="49494" spans="1:1">
      <c r="A49494" s="234"/>
    </row>
    <row r="49495" spans="1:1">
      <c r="A49495" s="234"/>
    </row>
    <row r="49496" spans="1:1">
      <c r="A49496" s="234"/>
    </row>
    <row r="49497" spans="1:1">
      <c r="A49497" s="234"/>
    </row>
    <row r="49498" spans="1:1">
      <c r="A49498" s="234"/>
    </row>
    <row r="49499" spans="1:1">
      <c r="A49499" s="234"/>
    </row>
    <row r="49500" spans="1:1">
      <c r="A49500" s="234"/>
    </row>
    <row r="49501" spans="1:1">
      <c r="A49501" s="234"/>
    </row>
    <row r="49502" spans="1:1">
      <c r="A49502" s="234"/>
    </row>
    <row r="49503" spans="1:1">
      <c r="A49503" s="234"/>
    </row>
    <row r="49504" spans="1:1">
      <c r="A49504" s="234"/>
    </row>
    <row r="49505" spans="1:1">
      <c r="A49505" s="234"/>
    </row>
    <row r="49506" spans="1:1">
      <c r="A49506" s="234"/>
    </row>
    <row r="49507" spans="1:1">
      <c r="A49507" s="234"/>
    </row>
    <row r="49508" spans="1:1">
      <c r="A49508" s="234"/>
    </row>
    <row r="49509" spans="1:1">
      <c r="A49509" s="234"/>
    </row>
    <row r="49510" spans="1:1">
      <c r="A49510" s="234"/>
    </row>
    <row r="49511" spans="1:1">
      <c r="A49511" s="234"/>
    </row>
    <row r="49512" spans="1:1">
      <c r="A49512" s="234"/>
    </row>
    <row r="49513" spans="1:1">
      <c r="A49513" s="234"/>
    </row>
    <row r="49514" spans="1:1">
      <c r="A49514" s="234"/>
    </row>
    <row r="49515" spans="1:1">
      <c r="A49515" s="234"/>
    </row>
    <row r="49516" spans="1:1">
      <c r="A49516" s="234"/>
    </row>
    <row r="49517" spans="1:1">
      <c r="A49517" s="234"/>
    </row>
    <row r="49518" spans="1:1">
      <c r="A49518" s="234"/>
    </row>
    <row r="49519" spans="1:1">
      <c r="A49519" s="234"/>
    </row>
    <row r="49520" spans="1:1">
      <c r="A49520" s="234"/>
    </row>
    <row r="49521" spans="1:1">
      <c r="A49521" s="234"/>
    </row>
    <row r="49522" spans="1:1">
      <c r="A49522" s="234"/>
    </row>
    <row r="49523" spans="1:1">
      <c r="A49523" s="234"/>
    </row>
    <row r="49524" spans="1:1">
      <c r="A49524" s="234"/>
    </row>
    <row r="49525" spans="1:1">
      <c r="A49525" s="234"/>
    </row>
    <row r="49526" spans="1:1">
      <c r="A49526" s="234"/>
    </row>
    <row r="49527" spans="1:1">
      <c r="A49527" s="234"/>
    </row>
    <row r="49528" spans="1:1">
      <c r="A49528" s="234"/>
    </row>
    <row r="49529" spans="1:1">
      <c r="A49529" s="234"/>
    </row>
    <row r="49530" spans="1:1">
      <c r="A49530" s="234"/>
    </row>
    <row r="49531" spans="1:1">
      <c r="A49531" s="234"/>
    </row>
    <row r="49532" spans="1:1">
      <c r="A49532" s="234"/>
    </row>
    <row r="49533" spans="1:1">
      <c r="A49533" s="234"/>
    </row>
    <row r="49534" spans="1:1">
      <c r="A49534" s="234"/>
    </row>
    <row r="49535" spans="1:1">
      <c r="A49535" s="234"/>
    </row>
    <row r="49536" spans="1:1">
      <c r="A49536" s="234"/>
    </row>
    <row r="49537" spans="1:1">
      <c r="A49537" s="234"/>
    </row>
    <row r="49538" spans="1:1">
      <c r="A49538" s="234"/>
    </row>
    <row r="49539" spans="1:1">
      <c r="A49539" s="234"/>
    </row>
    <row r="49540" spans="1:1">
      <c r="A49540" s="234"/>
    </row>
    <row r="49541" spans="1:1">
      <c r="A49541" s="234"/>
    </row>
    <row r="49542" spans="1:1">
      <c r="A49542" s="234"/>
    </row>
    <row r="49543" spans="1:1">
      <c r="A49543" s="234"/>
    </row>
    <row r="49544" spans="1:1">
      <c r="A49544" s="234"/>
    </row>
    <row r="49545" spans="1:1">
      <c r="A49545" s="234"/>
    </row>
    <row r="49546" spans="1:1">
      <c r="A49546" s="234"/>
    </row>
    <row r="49547" spans="1:1">
      <c r="A49547" s="234"/>
    </row>
    <row r="49548" spans="1:1">
      <c r="A49548" s="234"/>
    </row>
    <row r="49549" spans="1:1">
      <c r="A49549" s="234"/>
    </row>
    <row r="49550" spans="1:1">
      <c r="A49550" s="234"/>
    </row>
    <row r="49551" spans="1:1">
      <c r="A49551" s="234"/>
    </row>
    <row r="49552" spans="1:1">
      <c r="A49552" s="234"/>
    </row>
    <row r="49553" spans="1:1">
      <c r="A49553" s="234"/>
    </row>
    <row r="49554" spans="1:1">
      <c r="A49554" s="234"/>
    </row>
    <row r="49555" spans="1:1">
      <c r="A49555" s="234"/>
    </row>
    <row r="49556" spans="1:1">
      <c r="A49556" s="234"/>
    </row>
    <row r="49557" spans="1:1">
      <c r="A49557" s="234"/>
    </row>
    <row r="49558" spans="1:1">
      <c r="A49558" s="234"/>
    </row>
    <row r="49559" spans="1:1">
      <c r="A49559" s="234"/>
    </row>
    <row r="49560" spans="1:1">
      <c r="A49560" s="234"/>
    </row>
    <row r="49561" spans="1:1">
      <c r="A49561" s="234"/>
    </row>
    <row r="49562" spans="1:1">
      <c r="A49562" s="234"/>
    </row>
    <row r="49563" spans="1:1">
      <c r="A49563" s="234"/>
    </row>
    <row r="49564" spans="1:1">
      <c r="A49564" s="234"/>
    </row>
    <row r="49565" spans="1:1">
      <c r="A49565" s="234"/>
    </row>
    <row r="49566" spans="1:1">
      <c r="A49566" s="234"/>
    </row>
    <row r="49567" spans="1:1">
      <c r="A49567" s="234"/>
    </row>
    <row r="49568" spans="1:1">
      <c r="A49568" s="234"/>
    </row>
    <row r="49569" spans="1:1">
      <c r="A49569" s="234"/>
    </row>
    <row r="49570" spans="1:1">
      <c r="A49570" s="234"/>
    </row>
    <row r="49571" spans="1:1">
      <c r="A49571" s="234"/>
    </row>
    <row r="49572" spans="1:1">
      <c r="A49572" s="234"/>
    </row>
    <row r="49573" spans="1:1">
      <c r="A49573" s="234"/>
    </row>
    <row r="49574" spans="1:1">
      <c r="A49574" s="234"/>
    </row>
    <row r="49575" spans="1:1">
      <c r="A49575" s="234"/>
    </row>
    <row r="49576" spans="1:1">
      <c r="A49576" s="234"/>
    </row>
    <row r="49577" spans="1:1">
      <c r="A49577" s="234"/>
    </row>
    <row r="49578" spans="1:1">
      <c r="A49578" s="234"/>
    </row>
    <row r="49579" spans="1:1">
      <c r="A49579" s="234"/>
    </row>
    <row r="49580" spans="1:1">
      <c r="A49580" s="234"/>
    </row>
    <row r="49581" spans="1:1">
      <c r="A49581" s="234"/>
    </row>
    <row r="49582" spans="1:1">
      <c r="A49582" s="234"/>
    </row>
    <row r="49583" spans="1:1">
      <c r="A49583" s="234"/>
    </row>
    <row r="49584" spans="1:1">
      <c r="A49584" s="234"/>
    </row>
    <row r="49585" spans="1:1">
      <c r="A49585" s="234"/>
    </row>
    <row r="49586" spans="1:1">
      <c r="A49586" s="234"/>
    </row>
    <row r="49587" spans="1:1">
      <c r="A49587" s="234"/>
    </row>
    <row r="49588" spans="1:1">
      <c r="A49588" s="234"/>
    </row>
    <row r="49589" spans="1:1">
      <c r="A49589" s="234"/>
    </row>
    <row r="49590" spans="1:1">
      <c r="A49590" s="234"/>
    </row>
    <row r="49591" spans="1:1">
      <c r="A49591" s="234"/>
    </row>
    <row r="49592" spans="1:1">
      <c r="A49592" s="234"/>
    </row>
    <row r="49593" spans="1:1">
      <c r="A49593" s="234"/>
    </row>
    <row r="49594" spans="1:1">
      <c r="A49594" s="234"/>
    </row>
    <row r="49595" spans="1:1">
      <c r="A49595" s="234"/>
    </row>
    <row r="49596" spans="1:1">
      <c r="A49596" s="234"/>
    </row>
    <row r="49597" spans="1:1">
      <c r="A49597" s="234"/>
    </row>
    <row r="49598" spans="1:1">
      <c r="A49598" s="234"/>
    </row>
    <row r="49599" spans="1:1">
      <c r="A49599" s="234"/>
    </row>
    <row r="49600" spans="1:1">
      <c r="A49600" s="234"/>
    </row>
    <row r="49601" spans="1:1">
      <c r="A49601" s="234"/>
    </row>
    <row r="49602" spans="1:1">
      <c r="A49602" s="234"/>
    </row>
    <row r="49603" spans="1:1">
      <c r="A49603" s="234"/>
    </row>
    <row r="49604" spans="1:1">
      <c r="A49604" s="234"/>
    </row>
    <row r="49605" spans="1:1">
      <c r="A49605" s="234"/>
    </row>
    <row r="49606" spans="1:1">
      <c r="A49606" s="234"/>
    </row>
    <row r="49607" spans="1:1">
      <c r="A49607" s="234"/>
    </row>
    <row r="49608" spans="1:1">
      <c r="A49608" s="234"/>
    </row>
    <row r="49609" spans="1:1">
      <c r="A49609" s="234"/>
    </row>
    <row r="49610" spans="1:1">
      <c r="A49610" s="234"/>
    </row>
    <row r="49611" spans="1:1">
      <c r="A49611" s="234"/>
    </row>
    <row r="49612" spans="1:1">
      <c r="A49612" s="234"/>
    </row>
    <row r="49613" spans="1:1">
      <c r="A49613" s="234"/>
    </row>
    <row r="49614" spans="1:1">
      <c r="A49614" s="234"/>
    </row>
    <row r="49615" spans="1:1">
      <c r="A49615" s="234"/>
    </row>
    <row r="49616" spans="1:1">
      <c r="A49616" s="234"/>
    </row>
    <row r="49617" spans="1:1">
      <c r="A49617" s="234"/>
    </row>
    <row r="49618" spans="1:1">
      <c r="A49618" s="234"/>
    </row>
    <row r="49619" spans="1:1">
      <c r="A49619" s="234"/>
    </row>
    <row r="49620" spans="1:1">
      <c r="A49620" s="234"/>
    </row>
    <row r="49621" spans="1:1">
      <c r="A49621" s="234"/>
    </row>
    <row r="49622" spans="1:1">
      <c r="A49622" s="234"/>
    </row>
    <row r="49623" spans="1:1">
      <c r="A49623" s="234"/>
    </row>
    <row r="49624" spans="1:1">
      <c r="A49624" s="234"/>
    </row>
    <row r="49625" spans="1:1">
      <c r="A49625" s="234"/>
    </row>
    <row r="49626" spans="1:1">
      <c r="A49626" s="234"/>
    </row>
    <row r="49627" spans="1:1">
      <c r="A49627" s="234"/>
    </row>
    <row r="49628" spans="1:1">
      <c r="A49628" s="234"/>
    </row>
    <row r="49629" spans="1:1">
      <c r="A49629" s="234"/>
    </row>
    <row r="49630" spans="1:1">
      <c r="A49630" s="234"/>
    </row>
    <row r="49631" spans="1:1">
      <c r="A49631" s="234"/>
    </row>
    <row r="49632" spans="1:1">
      <c r="A49632" s="234"/>
    </row>
    <row r="49633" spans="1:1">
      <c r="A49633" s="234"/>
    </row>
    <row r="49634" spans="1:1">
      <c r="A49634" s="234"/>
    </row>
    <row r="49635" spans="1:1">
      <c r="A49635" s="234"/>
    </row>
    <row r="49636" spans="1:1">
      <c r="A49636" s="234"/>
    </row>
    <row r="49637" spans="1:1">
      <c r="A49637" s="234"/>
    </row>
    <row r="49638" spans="1:1">
      <c r="A49638" s="234"/>
    </row>
    <row r="49639" spans="1:1">
      <c r="A49639" s="234"/>
    </row>
    <row r="49640" spans="1:1">
      <c r="A49640" s="234"/>
    </row>
    <row r="49641" spans="1:1">
      <c r="A49641" s="234"/>
    </row>
    <row r="49642" spans="1:1">
      <c r="A49642" s="234"/>
    </row>
    <row r="49643" spans="1:1">
      <c r="A49643" s="234"/>
    </row>
    <row r="49644" spans="1:1">
      <c r="A49644" s="234"/>
    </row>
    <row r="49645" spans="1:1">
      <c r="A49645" s="234"/>
    </row>
    <row r="49646" spans="1:1">
      <c r="A49646" s="234"/>
    </row>
    <row r="49647" spans="1:1">
      <c r="A49647" s="234"/>
    </row>
    <row r="49648" spans="1:1">
      <c r="A49648" s="234"/>
    </row>
    <row r="49649" spans="1:1">
      <c r="A49649" s="234"/>
    </row>
    <row r="49650" spans="1:1">
      <c r="A49650" s="234"/>
    </row>
    <row r="49651" spans="1:1">
      <c r="A49651" s="234"/>
    </row>
    <row r="49652" spans="1:1">
      <c r="A49652" s="234"/>
    </row>
    <row r="49653" spans="1:1">
      <c r="A49653" s="234"/>
    </row>
    <row r="49654" spans="1:1">
      <c r="A49654" s="234"/>
    </row>
    <row r="49655" spans="1:1">
      <c r="A49655" s="234"/>
    </row>
    <row r="49656" spans="1:1">
      <c r="A49656" s="234"/>
    </row>
    <row r="49657" spans="1:1">
      <c r="A49657" s="234"/>
    </row>
    <row r="49658" spans="1:1">
      <c r="A49658" s="234"/>
    </row>
    <row r="49659" spans="1:1">
      <c r="A49659" s="234"/>
    </row>
    <row r="49660" spans="1:1">
      <c r="A49660" s="234"/>
    </row>
    <row r="49661" spans="1:1">
      <c r="A49661" s="234"/>
    </row>
    <row r="49662" spans="1:1">
      <c r="A49662" s="234"/>
    </row>
    <row r="49663" spans="1:1">
      <c r="A49663" s="234"/>
    </row>
    <row r="49664" spans="1:1">
      <c r="A49664" s="234"/>
    </row>
    <row r="49665" spans="1:1">
      <c r="A49665" s="234"/>
    </row>
    <row r="49666" spans="1:1">
      <c r="A49666" s="234"/>
    </row>
    <row r="49667" spans="1:1">
      <c r="A49667" s="234"/>
    </row>
    <row r="49668" spans="1:1">
      <c r="A49668" s="234"/>
    </row>
    <row r="49669" spans="1:1">
      <c r="A49669" s="234"/>
    </row>
    <row r="49670" spans="1:1">
      <c r="A49670" s="234"/>
    </row>
    <row r="49671" spans="1:1">
      <c r="A49671" s="234"/>
    </row>
    <row r="49672" spans="1:1">
      <c r="A49672" s="234"/>
    </row>
    <row r="49673" spans="1:1">
      <c r="A49673" s="234"/>
    </row>
    <row r="49674" spans="1:1">
      <c r="A49674" s="234"/>
    </row>
    <row r="49675" spans="1:1">
      <c r="A49675" s="234"/>
    </row>
    <row r="49676" spans="1:1">
      <c r="A49676" s="234"/>
    </row>
    <row r="49677" spans="1:1">
      <c r="A49677" s="234"/>
    </row>
    <row r="49678" spans="1:1">
      <c r="A49678" s="234"/>
    </row>
    <row r="49679" spans="1:1">
      <c r="A49679" s="234"/>
    </row>
    <row r="49680" spans="1:1">
      <c r="A49680" s="234"/>
    </row>
    <row r="49681" spans="1:1">
      <c r="A49681" s="234"/>
    </row>
    <row r="49682" spans="1:1">
      <c r="A49682" s="234"/>
    </row>
    <row r="49683" spans="1:1">
      <c r="A49683" s="234"/>
    </row>
    <row r="49684" spans="1:1">
      <c r="A49684" s="234"/>
    </row>
    <row r="49685" spans="1:1">
      <c r="A49685" s="234"/>
    </row>
    <row r="49686" spans="1:1">
      <c r="A49686" s="234"/>
    </row>
    <row r="49687" spans="1:1">
      <c r="A49687" s="234"/>
    </row>
    <row r="49688" spans="1:1">
      <c r="A49688" s="234"/>
    </row>
    <row r="49689" spans="1:1">
      <c r="A49689" s="234"/>
    </row>
    <row r="49690" spans="1:1">
      <c r="A49690" s="234"/>
    </row>
    <row r="49691" spans="1:1">
      <c r="A49691" s="234"/>
    </row>
    <row r="49692" spans="1:1">
      <c r="A49692" s="234"/>
    </row>
    <row r="49693" spans="1:1">
      <c r="A49693" s="234"/>
    </row>
    <row r="49694" spans="1:1">
      <c r="A49694" s="234"/>
    </row>
    <row r="49695" spans="1:1">
      <c r="A49695" s="234"/>
    </row>
    <row r="49696" spans="1:1">
      <c r="A49696" s="234"/>
    </row>
    <row r="49697" spans="1:1">
      <c r="A49697" s="234"/>
    </row>
    <row r="49698" spans="1:1">
      <c r="A49698" s="234"/>
    </row>
    <row r="49699" spans="1:1">
      <c r="A49699" s="234"/>
    </row>
    <row r="49700" spans="1:1">
      <c r="A49700" s="234"/>
    </row>
    <row r="49701" spans="1:1">
      <c r="A49701" s="234"/>
    </row>
    <row r="49702" spans="1:1">
      <c r="A49702" s="234"/>
    </row>
    <row r="49703" spans="1:1">
      <c r="A49703" s="234"/>
    </row>
    <row r="49704" spans="1:1">
      <c r="A49704" s="234"/>
    </row>
    <row r="49705" spans="1:1">
      <c r="A49705" s="234"/>
    </row>
    <row r="49706" spans="1:1">
      <c r="A49706" s="234"/>
    </row>
    <row r="49707" spans="1:1">
      <c r="A49707" s="234"/>
    </row>
    <row r="49708" spans="1:1">
      <c r="A49708" s="234"/>
    </row>
    <row r="49709" spans="1:1">
      <c r="A49709" s="234"/>
    </row>
    <row r="49710" spans="1:1">
      <c r="A49710" s="234"/>
    </row>
    <row r="49711" spans="1:1">
      <c r="A49711" s="234"/>
    </row>
    <row r="49712" spans="1:1">
      <c r="A49712" s="234"/>
    </row>
    <row r="49713" spans="1:1">
      <c r="A49713" s="234"/>
    </row>
    <row r="49714" spans="1:1">
      <c r="A49714" s="234"/>
    </row>
    <row r="49715" spans="1:1">
      <c r="A49715" s="234"/>
    </row>
    <row r="49716" spans="1:1">
      <c r="A49716" s="234"/>
    </row>
    <row r="49717" spans="1:1">
      <c r="A49717" s="234"/>
    </row>
    <row r="49718" spans="1:1">
      <c r="A49718" s="234"/>
    </row>
    <row r="49719" spans="1:1">
      <c r="A49719" s="234"/>
    </row>
    <row r="49720" spans="1:1">
      <c r="A49720" s="234"/>
    </row>
    <row r="49721" spans="1:1">
      <c r="A49721" s="234"/>
    </row>
    <row r="49722" spans="1:1">
      <c r="A49722" s="234"/>
    </row>
    <row r="49723" spans="1:1">
      <c r="A49723" s="234"/>
    </row>
    <row r="49724" spans="1:1">
      <c r="A49724" s="234"/>
    </row>
    <row r="49725" spans="1:1">
      <c r="A49725" s="234"/>
    </row>
    <row r="49726" spans="1:1">
      <c r="A49726" s="234"/>
    </row>
    <row r="49727" spans="1:1">
      <c r="A49727" s="234"/>
    </row>
    <row r="49728" spans="1:1">
      <c r="A49728" s="234"/>
    </row>
    <row r="49729" spans="1:1">
      <c r="A49729" s="234"/>
    </row>
    <row r="49730" spans="1:1">
      <c r="A49730" s="234"/>
    </row>
    <row r="49731" spans="1:1">
      <c r="A49731" s="234"/>
    </row>
    <row r="49732" spans="1:1">
      <c r="A49732" s="234"/>
    </row>
    <row r="49733" spans="1:1">
      <c r="A49733" s="234"/>
    </row>
    <row r="49734" spans="1:1">
      <c r="A49734" s="234"/>
    </row>
    <row r="49735" spans="1:1">
      <c r="A49735" s="234"/>
    </row>
    <row r="49736" spans="1:1">
      <c r="A49736" s="234"/>
    </row>
    <row r="49737" spans="1:1">
      <c r="A49737" s="234"/>
    </row>
    <row r="49738" spans="1:1">
      <c r="A49738" s="234"/>
    </row>
    <row r="49739" spans="1:1">
      <c r="A49739" s="234"/>
    </row>
    <row r="49740" spans="1:1">
      <c r="A49740" s="234"/>
    </row>
    <row r="49741" spans="1:1">
      <c r="A49741" s="234"/>
    </row>
    <row r="49742" spans="1:1">
      <c r="A49742" s="234"/>
    </row>
    <row r="49743" spans="1:1">
      <c r="A49743" s="234"/>
    </row>
    <row r="49744" spans="1:1">
      <c r="A49744" s="234"/>
    </row>
    <row r="49745" spans="1:1">
      <c r="A49745" s="234"/>
    </row>
    <row r="49746" spans="1:1">
      <c r="A49746" s="234"/>
    </row>
    <row r="49747" spans="1:1">
      <c r="A49747" s="234"/>
    </row>
    <row r="49748" spans="1:1">
      <c r="A49748" s="234"/>
    </row>
    <row r="49749" spans="1:1">
      <c r="A49749" s="234"/>
    </row>
    <row r="49750" spans="1:1">
      <c r="A49750" s="234"/>
    </row>
    <row r="49751" spans="1:1">
      <c r="A49751" s="234"/>
    </row>
    <row r="49752" spans="1:1">
      <c r="A49752" s="234"/>
    </row>
    <row r="49753" spans="1:1">
      <c r="A49753" s="234"/>
    </row>
    <row r="49754" spans="1:1">
      <c r="A49754" s="234"/>
    </row>
    <row r="49755" spans="1:1">
      <c r="A49755" s="234"/>
    </row>
    <row r="49756" spans="1:1">
      <c r="A49756" s="234"/>
    </row>
    <row r="49757" spans="1:1">
      <c r="A49757" s="234"/>
    </row>
    <row r="49758" spans="1:1">
      <c r="A49758" s="234"/>
    </row>
    <row r="49759" spans="1:1">
      <c r="A49759" s="234"/>
    </row>
    <row r="49760" spans="1:1">
      <c r="A49760" s="234"/>
    </row>
    <row r="49761" spans="1:1">
      <c r="A49761" s="234"/>
    </row>
    <row r="49762" spans="1:1">
      <c r="A49762" s="234"/>
    </row>
    <row r="49763" spans="1:1">
      <c r="A49763" s="234"/>
    </row>
    <row r="49764" spans="1:1">
      <c r="A49764" s="234"/>
    </row>
    <row r="49765" spans="1:1">
      <c r="A49765" s="234"/>
    </row>
    <row r="49766" spans="1:1">
      <c r="A49766" s="234"/>
    </row>
    <row r="49767" spans="1:1">
      <c r="A49767" s="234"/>
    </row>
    <row r="49768" spans="1:1">
      <c r="A49768" s="234"/>
    </row>
    <row r="49769" spans="1:1">
      <c r="A49769" s="234"/>
    </row>
    <row r="49770" spans="1:1">
      <c r="A49770" s="234"/>
    </row>
    <row r="49771" spans="1:1">
      <c r="A49771" s="234"/>
    </row>
    <row r="49772" spans="1:1">
      <c r="A49772" s="234"/>
    </row>
    <row r="49773" spans="1:1">
      <c r="A49773" s="234"/>
    </row>
    <row r="49774" spans="1:1">
      <c r="A49774" s="234"/>
    </row>
    <row r="49775" spans="1:1">
      <c r="A49775" s="234"/>
    </row>
    <row r="49776" spans="1:1">
      <c r="A49776" s="234"/>
    </row>
    <row r="49777" spans="1:1">
      <c r="A49777" s="234"/>
    </row>
    <row r="49778" spans="1:1">
      <c r="A49778" s="234"/>
    </row>
    <row r="49779" spans="1:1">
      <c r="A49779" s="234"/>
    </row>
    <row r="49780" spans="1:1">
      <c r="A49780" s="234"/>
    </row>
    <row r="49781" spans="1:1">
      <c r="A49781" s="234"/>
    </row>
    <row r="49782" spans="1:1">
      <c r="A49782" s="234"/>
    </row>
    <row r="49783" spans="1:1">
      <c r="A49783" s="234"/>
    </row>
    <row r="49784" spans="1:1">
      <c r="A49784" s="234"/>
    </row>
    <row r="49785" spans="1:1">
      <c r="A49785" s="234"/>
    </row>
    <row r="49786" spans="1:1">
      <c r="A49786" s="234"/>
    </row>
    <row r="49787" spans="1:1">
      <c r="A49787" s="234"/>
    </row>
    <row r="49788" spans="1:1">
      <c r="A49788" s="234"/>
    </row>
    <row r="49789" spans="1:1">
      <c r="A49789" s="234"/>
    </row>
    <row r="49790" spans="1:1">
      <c r="A49790" s="234"/>
    </row>
    <row r="49791" spans="1:1">
      <c r="A49791" s="234"/>
    </row>
    <row r="49792" spans="1:1">
      <c r="A49792" s="234"/>
    </row>
    <row r="49793" spans="1:1">
      <c r="A49793" s="234"/>
    </row>
    <row r="49794" spans="1:1">
      <c r="A49794" s="234"/>
    </row>
    <row r="49795" spans="1:1">
      <c r="A49795" s="234"/>
    </row>
    <row r="49796" spans="1:1">
      <c r="A49796" s="234"/>
    </row>
    <row r="49797" spans="1:1">
      <c r="A49797" s="234"/>
    </row>
    <row r="49798" spans="1:1">
      <c r="A49798" s="234"/>
    </row>
    <row r="49799" spans="1:1">
      <c r="A49799" s="234"/>
    </row>
    <row r="49800" spans="1:1">
      <c r="A49800" s="234"/>
    </row>
    <row r="49801" spans="1:1">
      <c r="A49801" s="234"/>
    </row>
    <row r="49802" spans="1:1">
      <c r="A49802" s="234"/>
    </row>
    <row r="49803" spans="1:1">
      <c r="A49803" s="234"/>
    </row>
    <row r="49804" spans="1:1">
      <c r="A49804" s="234"/>
    </row>
    <row r="49805" spans="1:1">
      <c r="A49805" s="234"/>
    </row>
    <row r="49806" spans="1:1">
      <c r="A49806" s="234"/>
    </row>
    <row r="49807" spans="1:1">
      <c r="A49807" s="234"/>
    </row>
    <row r="49808" spans="1:1">
      <c r="A49808" s="234"/>
    </row>
    <row r="49809" spans="1:1">
      <c r="A49809" s="234"/>
    </row>
    <row r="49810" spans="1:1">
      <c r="A49810" s="234"/>
    </row>
    <row r="49811" spans="1:1">
      <c r="A49811" s="234"/>
    </row>
    <row r="49812" spans="1:1">
      <c r="A49812" s="234"/>
    </row>
    <row r="49813" spans="1:1">
      <c r="A49813" s="234"/>
    </row>
    <row r="49814" spans="1:1">
      <c r="A49814" s="234"/>
    </row>
    <row r="49815" spans="1:1">
      <c r="A49815" s="234"/>
    </row>
    <row r="49816" spans="1:1">
      <c r="A49816" s="234"/>
    </row>
    <row r="49817" spans="1:1">
      <c r="A49817" s="234"/>
    </row>
    <row r="49818" spans="1:1">
      <c r="A49818" s="234"/>
    </row>
    <row r="49819" spans="1:1">
      <c r="A49819" s="234"/>
    </row>
    <row r="49820" spans="1:1">
      <c r="A49820" s="234"/>
    </row>
    <row r="49821" spans="1:1">
      <c r="A49821" s="234"/>
    </row>
    <row r="49822" spans="1:1">
      <c r="A49822" s="234"/>
    </row>
    <row r="49823" spans="1:1">
      <c r="A49823" s="234"/>
    </row>
    <row r="49824" spans="1:1">
      <c r="A49824" s="234"/>
    </row>
    <row r="49825" spans="1:1">
      <c r="A49825" s="234"/>
    </row>
    <row r="49826" spans="1:1">
      <c r="A49826" s="234"/>
    </row>
    <row r="49827" spans="1:1">
      <c r="A49827" s="234"/>
    </row>
    <row r="49828" spans="1:1">
      <c r="A49828" s="234"/>
    </row>
    <row r="49829" spans="1:1">
      <c r="A49829" s="234"/>
    </row>
    <row r="49830" spans="1:1">
      <c r="A49830" s="234"/>
    </row>
    <row r="49831" spans="1:1">
      <c r="A49831" s="234"/>
    </row>
    <row r="49832" spans="1:1">
      <c r="A49832" s="234"/>
    </row>
    <row r="49833" spans="1:1">
      <c r="A49833" s="234"/>
    </row>
    <row r="49834" spans="1:1">
      <c r="A49834" s="234"/>
    </row>
    <row r="49835" spans="1:1">
      <c r="A49835" s="234"/>
    </row>
    <row r="49836" spans="1:1">
      <c r="A49836" s="234"/>
    </row>
    <row r="49837" spans="1:1">
      <c r="A49837" s="234"/>
    </row>
    <row r="49838" spans="1:1">
      <c r="A49838" s="234"/>
    </row>
    <row r="49839" spans="1:1">
      <c r="A49839" s="234"/>
    </row>
    <row r="49840" spans="1:1">
      <c r="A49840" s="234"/>
    </row>
    <row r="49841" spans="1:1">
      <c r="A49841" s="234"/>
    </row>
    <row r="49842" spans="1:1">
      <c r="A49842" s="234"/>
    </row>
    <row r="49843" spans="1:1">
      <c r="A49843" s="234"/>
    </row>
    <row r="49844" spans="1:1">
      <c r="A49844" s="234"/>
    </row>
    <row r="49845" spans="1:1">
      <c r="A49845" s="234"/>
    </row>
    <row r="49846" spans="1:1">
      <c r="A49846" s="234"/>
    </row>
    <row r="49847" spans="1:1">
      <c r="A49847" s="234"/>
    </row>
    <row r="49848" spans="1:1">
      <c r="A49848" s="234"/>
    </row>
    <row r="49849" spans="1:1">
      <c r="A49849" s="234"/>
    </row>
    <row r="49850" spans="1:1">
      <c r="A49850" s="234"/>
    </row>
    <row r="49851" spans="1:1">
      <c r="A49851" s="234"/>
    </row>
    <row r="49852" spans="1:1">
      <c r="A49852" s="234"/>
    </row>
    <row r="49853" spans="1:1">
      <c r="A49853" s="234"/>
    </row>
    <row r="49854" spans="1:1">
      <c r="A49854" s="234"/>
    </row>
    <row r="49855" spans="1:1">
      <c r="A49855" s="234"/>
    </row>
    <row r="49856" spans="1:1">
      <c r="A49856" s="234"/>
    </row>
    <row r="49857" spans="1:1">
      <c r="A49857" s="234"/>
    </row>
    <row r="49858" spans="1:1">
      <c r="A49858" s="234"/>
    </row>
    <row r="49859" spans="1:1">
      <c r="A49859" s="234"/>
    </row>
    <row r="49860" spans="1:1">
      <c r="A49860" s="234"/>
    </row>
    <row r="49861" spans="1:1">
      <c r="A49861" s="234"/>
    </row>
    <row r="49862" spans="1:1">
      <c r="A49862" s="234"/>
    </row>
    <row r="49863" spans="1:1">
      <c r="A49863" s="234"/>
    </row>
    <row r="49864" spans="1:1">
      <c r="A49864" s="234"/>
    </row>
    <row r="49865" spans="1:1">
      <c r="A49865" s="234"/>
    </row>
    <row r="49866" spans="1:1">
      <c r="A49866" s="234"/>
    </row>
    <row r="49867" spans="1:1">
      <c r="A49867" s="234"/>
    </row>
    <row r="49868" spans="1:1">
      <c r="A49868" s="234"/>
    </row>
    <row r="49869" spans="1:1">
      <c r="A49869" s="234"/>
    </row>
    <row r="49870" spans="1:1">
      <c r="A49870" s="234"/>
    </row>
    <row r="49871" spans="1:1">
      <c r="A49871" s="234"/>
    </row>
    <row r="49872" spans="1:1">
      <c r="A49872" s="234"/>
    </row>
    <row r="49873" spans="1:1">
      <c r="A49873" s="234"/>
    </row>
    <row r="49874" spans="1:1">
      <c r="A49874" s="234"/>
    </row>
    <row r="49875" spans="1:1">
      <c r="A49875" s="234"/>
    </row>
    <row r="49876" spans="1:1">
      <c r="A49876" s="234"/>
    </row>
    <row r="49877" spans="1:1">
      <c r="A49877" s="234"/>
    </row>
    <row r="49878" spans="1:1">
      <c r="A49878" s="234"/>
    </row>
    <row r="49879" spans="1:1">
      <c r="A49879" s="234"/>
    </row>
    <row r="49880" spans="1:1">
      <c r="A49880" s="234"/>
    </row>
    <row r="49881" spans="1:1">
      <c r="A49881" s="234"/>
    </row>
    <row r="49882" spans="1:1">
      <c r="A49882" s="234"/>
    </row>
    <row r="49883" spans="1:1">
      <c r="A49883" s="234"/>
    </row>
    <row r="49884" spans="1:1">
      <c r="A49884" s="234"/>
    </row>
    <row r="49885" spans="1:1">
      <c r="A49885" s="234"/>
    </row>
    <row r="49886" spans="1:1">
      <c r="A49886" s="234"/>
    </row>
    <row r="49887" spans="1:1">
      <c r="A49887" s="234"/>
    </row>
    <row r="49888" spans="1:1">
      <c r="A49888" s="234"/>
    </row>
    <row r="49889" spans="1:1">
      <c r="A49889" s="234"/>
    </row>
    <row r="49890" spans="1:1">
      <c r="A49890" s="234"/>
    </row>
    <row r="49891" spans="1:1">
      <c r="A49891" s="234"/>
    </row>
    <row r="49892" spans="1:1">
      <c r="A49892" s="234"/>
    </row>
    <row r="49893" spans="1:1">
      <c r="A49893" s="234"/>
    </row>
    <row r="49894" spans="1:1">
      <c r="A49894" s="234"/>
    </row>
    <row r="49895" spans="1:1">
      <c r="A49895" s="234"/>
    </row>
    <row r="49896" spans="1:1">
      <c r="A49896" s="234"/>
    </row>
    <row r="49897" spans="1:1">
      <c r="A49897" s="234"/>
    </row>
    <row r="49898" spans="1:1">
      <c r="A49898" s="234"/>
    </row>
    <row r="49899" spans="1:1">
      <c r="A49899" s="234"/>
    </row>
    <row r="49900" spans="1:1">
      <c r="A49900" s="234"/>
    </row>
    <row r="49901" spans="1:1">
      <c r="A49901" s="234"/>
    </row>
    <row r="49902" spans="1:1">
      <c r="A49902" s="234"/>
    </row>
    <row r="49903" spans="1:1">
      <c r="A49903" s="234"/>
    </row>
    <row r="49904" spans="1:1">
      <c r="A49904" s="234"/>
    </row>
    <row r="49905" spans="1:1">
      <c r="A49905" s="234"/>
    </row>
    <row r="49906" spans="1:1">
      <c r="A49906" s="234"/>
    </row>
    <row r="49907" spans="1:1">
      <c r="A49907" s="234"/>
    </row>
    <row r="49908" spans="1:1">
      <c r="A49908" s="234"/>
    </row>
    <row r="49909" spans="1:1">
      <c r="A49909" s="234"/>
    </row>
    <row r="49910" spans="1:1">
      <c r="A49910" s="234"/>
    </row>
    <row r="49911" spans="1:1">
      <c r="A49911" s="234"/>
    </row>
    <row r="49912" spans="1:1">
      <c r="A49912" s="234"/>
    </row>
    <row r="49913" spans="1:1">
      <c r="A49913" s="234"/>
    </row>
    <row r="49914" spans="1:1">
      <c r="A49914" s="234"/>
    </row>
    <row r="49915" spans="1:1">
      <c r="A49915" s="234"/>
    </row>
    <row r="49916" spans="1:1">
      <c r="A49916" s="234"/>
    </row>
    <row r="49917" spans="1:1">
      <c r="A49917" s="234"/>
    </row>
    <row r="49918" spans="1:1">
      <c r="A49918" s="234"/>
    </row>
    <row r="49919" spans="1:1">
      <c r="A49919" s="234"/>
    </row>
    <row r="49920" spans="1:1">
      <c r="A49920" s="234"/>
    </row>
    <row r="49921" spans="1:1">
      <c r="A49921" s="234"/>
    </row>
    <row r="49922" spans="1:1">
      <c r="A49922" s="234"/>
    </row>
    <row r="49923" spans="1:1">
      <c r="A49923" s="234"/>
    </row>
    <row r="49924" spans="1:1">
      <c r="A49924" s="234"/>
    </row>
    <row r="49925" spans="1:1">
      <c r="A49925" s="234"/>
    </row>
    <row r="49926" spans="1:1">
      <c r="A49926" s="234"/>
    </row>
    <row r="49927" spans="1:1">
      <c r="A49927" s="234"/>
    </row>
    <row r="49928" spans="1:1">
      <c r="A49928" s="234"/>
    </row>
    <row r="49929" spans="1:1">
      <c r="A49929" s="234"/>
    </row>
    <row r="49930" spans="1:1">
      <c r="A49930" s="234"/>
    </row>
    <row r="49931" spans="1:1">
      <c r="A49931" s="234"/>
    </row>
    <row r="49932" spans="1:1">
      <c r="A49932" s="234"/>
    </row>
    <row r="49933" spans="1:1">
      <c r="A49933" s="234"/>
    </row>
    <row r="49934" spans="1:1">
      <c r="A49934" s="234"/>
    </row>
    <row r="49935" spans="1:1">
      <c r="A49935" s="234"/>
    </row>
    <row r="49936" spans="1:1">
      <c r="A49936" s="234"/>
    </row>
    <row r="49937" spans="1:1">
      <c r="A49937" s="234"/>
    </row>
    <row r="49938" spans="1:1">
      <c r="A49938" s="234"/>
    </row>
    <row r="49939" spans="1:1">
      <c r="A49939" s="234"/>
    </row>
    <row r="49940" spans="1:1">
      <c r="A49940" s="234"/>
    </row>
    <row r="49941" spans="1:1">
      <c r="A49941" s="234"/>
    </row>
    <row r="49942" spans="1:1">
      <c r="A49942" s="234"/>
    </row>
    <row r="49943" spans="1:1">
      <c r="A49943" s="234"/>
    </row>
    <row r="49944" spans="1:1">
      <c r="A49944" s="234"/>
    </row>
    <row r="49945" spans="1:1">
      <c r="A49945" s="234"/>
    </row>
    <row r="49946" spans="1:1">
      <c r="A49946" s="234"/>
    </row>
    <row r="49947" spans="1:1">
      <c r="A49947" s="234"/>
    </row>
    <row r="49948" spans="1:1">
      <c r="A49948" s="234"/>
    </row>
    <row r="49949" spans="1:1">
      <c r="A49949" s="234"/>
    </row>
    <row r="49950" spans="1:1">
      <c r="A49950" s="234"/>
    </row>
    <row r="49951" spans="1:1">
      <c r="A49951" s="234"/>
    </row>
    <row r="49952" spans="1:1">
      <c r="A49952" s="234"/>
    </row>
    <row r="49953" spans="1:1">
      <c r="A49953" s="234"/>
    </row>
    <row r="49954" spans="1:1">
      <c r="A49954" s="234"/>
    </row>
    <row r="49955" spans="1:1">
      <c r="A49955" s="234"/>
    </row>
    <row r="49956" spans="1:1">
      <c r="A49956" s="234"/>
    </row>
    <row r="49957" spans="1:1">
      <c r="A49957" s="234"/>
    </row>
    <row r="49958" spans="1:1">
      <c r="A49958" s="234"/>
    </row>
    <row r="49959" spans="1:1">
      <c r="A49959" s="234"/>
    </row>
    <row r="49960" spans="1:1">
      <c r="A49960" s="234"/>
    </row>
    <row r="49961" spans="1:1">
      <c r="A49961" s="234"/>
    </row>
    <row r="49962" spans="1:1">
      <c r="A49962" s="234"/>
    </row>
    <row r="49963" spans="1:1">
      <c r="A49963" s="234"/>
    </row>
    <row r="49964" spans="1:1">
      <c r="A49964" s="234"/>
    </row>
    <row r="49965" spans="1:1">
      <c r="A49965" s="234"/>
    </row>
    <row r="49966" spans="1:1">
      <c r="A49966" s="234"/>
    </row>
    <row r="49967" spans="1:1">
      <c r="A49967" s="234"/>
    </row>
    <row r="49968" spans="1:1">
      <c r="A49968" s="234"/>
    </row>
    <row r="49969" spans="1:1">
      <c r="A49969" s="234"/>
    </row>
    <row r="49970" spans="1:1">
      <c r="A49970" s="234"/>
    </row>
    <row r="49971" spans="1:1">
      <c r="A49971" s="234"/>
    </row>
    <row r="49972" spans="1:1">
      <c r="A49972" s="234"/>
    </row>
    <row r="49973" spans="1:1">
      <c r="A49973" s="234"/>
    </row>
    <row r="49974" spans="1:1">
      <c r="A49974" s="234"/>
    </row>
    <row r="49975" spans="1:1">
      <c r="A49975" s="234"/>
    </row>
    <row r="49976" spans="1:1">
      <c r="A49976" s="234"/>
    </row>
    <row r="49977" spans="1:1">
      <c r="A49977" s="234"/>
    </row>
    <row r="49978" spans="1:1">
      <c r="A49978" s="234"/>
    </row>
    <row r="49979" spans="1:1">
      <c r="A49979" s="234"/>
    </row>
    <row r="49980" spans="1:1">
      <c r="A49980" s="234"/>
    </row>
    <row r="49981" spans="1:1">
      <c r="A49981" s="234"/>
    </row>
    <row r="49982" spans="1:1">
      <c r="A49982" s="234"/>
    </row>
    <row r="49983" spans="1:1">
      <c r="A49983" s="234"/>
    </row>
    <row r="49984" spans="1:1">
      <c r="A49984" s="234"/>
    </row>
    <row r="49985" spans="1:1">
      <c r="A49985" s="234"/>
    </row>
    <row r="49986" spans="1:1">
      <c r="A49986" s="234"/>
    </row>
    <row r="49987" spans="1:1">
      <c r="A49987" s="234"/>
    </row>
    <row r="49988" spans="1:1">
      <c r="A49988" s="234"/>
    </row>
    <row r="49989" spans="1:1">
      <c r="A49989" s="234"/>
    </row>
    <row r="49990" spans="1:1">
      <c r="A49990" s="234"/>
    </row>
    <row r="49991" spans="1:1">
      <c r="A49991" s="234"/>
    </row>
    <row r="49992" spans="1:1">
      <c r="A49992" s="234"/>
    </row>
    <row r="49993" spans="1:1">
      <c r="A49993" s="234"/>
    </row>
    <row r="49994" spans="1:1">
      <c r="A49994" s="234"/>
    </row>
    <row r="49995" spans="1:1">
      <c r="A49995" s="234"/>
    </row>
    <row r="49996" spans="1:1">
      <c r="A49996" s="234"/>
    </row>
    <row r="49997" spans="1:1">
      <c r="A49997" s="234"/>
    </row>
    <row r="49998" spans="1:1">
      <c r="A49998" s="234"/>
    </row>
    <row r="49999" spans="1:1">
      <c r="A49999" s="234"/>
    </row>
    <row r="50000" spans="1:1">
      <c r="A50000" s="234"/>
    </row>
    <row r="50001" spans="1:1">
      <c r="A50001" s="234"/>
    </row>
    <row r="50002" spans="1:1">
      <c r="A50002" s="234"/>
    </row>
    <row r="50003" spans="1:1">
      <c r="A50003" s="234"/>
    </row>
    <row r="50004" spans="1:1">
      <c r="A50004" s="234"/>
    </row>
    <row r="50005" spans="1:1">
      <c r="A50005" s="234"/>
    </row>
    <row r="50006" spans="1:1">
      <c r="A50006" s="234"/>
    </row>
    <row r="50007" spans="1:1">
      <c r="A50007" s="234"/>
    </row>
    <row r="50008" spans="1:1">
      <c r="A50008" s="234"/>
    </row>
    <row r="50009" spans="1:1">
      <c r="A50009" s="234"/>
    </row>
    <row r="50010" spans="1:1">
      <c r="A50010" s="234"/>
    </row>
    <row r="50011" spans="1:1">
      <c r="A50011" s="234"/>
    </row>
    <row r="50012" spans="1:1">
      <c r="A50012" s="234"/>
    </row>
    <row r="50013" spans="1:1">
      <c r="A50013" s="234"/>
    </row>
    <row r="50014" spans="1:1">
      <c r="A50014" s="234"/>
    </row>
    <row r="50015" spans="1:1">
      <c r="A50015" s="234"/>
    </row>
    <row r="50016" spans="1:1">
      <c r="A50016" s="234"/>
    </row>
    <row r="50017" spans="1:1">
      <c r="A50017" s="234"/>
    </row>
    <row r="50018" spans="1:1">
      <c r="A50018" s="234"/>
    </row>
    <row r="50019" spans="1:1">
      <c r="A50019" s="234"/>
    </row>
    <row r="50020" spans="1:1">
      <c r="A50020" s="234"/>
    </row>
    <row r="50021" spans="1:1">
      <c r="A50021" s="234"/>
    </row>
    <row r="50022" spans="1:1">
      <c r="A50022" s="234"/>
    </row>
    <row r="50023" spans="1:1">
      <c r="A50023" s="234"/>
    </row>
    <row r="50024" spans="1:1">
      <c r="A50024" s="234"/>
    </row>
    <row r="50025" spans="1:1">
      <c r="A50025" s="234"/>
    </row>
    <row r="50026" spans="1:1">
      <c r="A50026" s="234"/>
    </row>
    <row r="50027" spans="1:1">
      <c r="A50027" s="234"/>
    </row>
    <row r="50028" spans="1:1">
      <c r="A50028" s="234"/>
    </row>
    <row r="50029" spans="1:1">
      <c r="A50029" s="234"/>
    </row>
    <row r="50030" spans="1:1">
      <c r="A50030" s="234"/>
    </row>
    <row r="50031" spans="1:1">
      <c r="A50031" s="234"/>
    </row>
    <row r="50032" spans="1:1">
      <c r="A50032" s="234"/>
    </row>
    <row r="50033" spans="1:1">
      <c r="A50033" s="234"/>
    </row>
    <row r="50034" spans="1:1">
      <c r="A50034" s="234"/>
    </row>
    <row r="50035" spans="1:1">
      <c r="A50035" s="234"/>
    </row>
    <row r="50036" spans="1:1">
      <c r="A50036" s="234"/>
    </row>
    <row r="50037" spans="1:1">
      <c r="A50037" s="234"/>
    </row>
    <row r="50038" spans="1:1">
      <c r="A50038" s="234"/>
    </row>
    <row r="50039" spans="1:1">
      <c r="A50039" s="234"/>
    </row>
    <row r="50040" spans="1:1">
      <c r="A50040" s="234"/>
    </row>
    <row r="50041" spans="1:1">
      <c r="A50041" s="234"/>
    </row>
    <row r="50042" spans="1:1">
      <c r="A50042" s="234"/>
    </row>
    <row r="50043" spans="1:1">
      <c r="A50043" s="234"/>
    </row>
    <row r="50044" spans="1:1">
      <c r="A50044" s="234"/>
    </row>
    <row r="50045" spans="1:1">
      <c r="A50045" s="234"/>
    </row>
    <row r="50046" spans="1:1">
      <c r="A50046" s="234"/>
    </row>
    <row r="50047" spans="1:1">
      <c r="A50047" s="234"/>
    </row>
    <row r="50048" spans="1:1">
      <c r="A50048" s="234"/>
    </row>
    <row r="50049" spans="1:1">
      <c r="A50049" s="234"/>
    </row>
    <row r="50050" spans="1:1">
      <c r="A50050" s="234"/>
    </row>
    <row r="50051" spans="1:1">
      <c r="A50051" s="234"/>
    </row>
    <row r="50052" spans="1:1">
      <c r="A50052" s="234"/>
    </row>
    <row r="50053" spans="1:1">
      <c r="A50053" s="234"/>
    </row>
    <row r="50054" spans="1:1">
      <c r="A50054" s="234"/>
    </row>
    <row r="50055" spans="1:1">
      <c r="A50055" s="234"/>
    </row>
    <row r="50056" spans="1:1">
      <c r="A50056" s="234"/>
    </row>
    <row r="50057" spans="1:1">
      <c r="A50057" s="234"/>
    </row>
    <row r="50058" spans="1:1">
      <c r="A50058" s="234"/>
    </row>
    <row r="50059" spans="1:1">
      <c r="A50059" s="234"/>
    </row>
    <row r="50060" spans="1:1">
      <c r="A50060" s="234"/>
    </row>
    <row r="50061" spans="1:1">
      <c r="A50061" s="234"/>
    </row>
    <row r="50062" spans="1:1">
      <c r="A50062" s="234"/>
    </row>
    <row r="50063" spans="1:1">
      <c r="A50063" s="234"/>
    </row>
    <row r="50064" spans="1:1">
      <c r="A50064" s="234"/>
    </row>
    <row r="50065" spans="1:1">
      <c r="A50065" s="234"/>
    </row>
    <row r="50066" spans="1:1">
      <c r="A50066" s="234"/>
    </row>
    <row r="50067" spans="1:1">
      <c r="A50067" s="234"/>
    </row>
    <row r="50068" spans="1:1">
      <c r="A50068" s="234"/>
    </row>
    <row r="50069" spans="1:1">
      <c r="A50069" s="234"/>
    </row>
    <row r="50070" spans="1:1">
      <c r="A50070" s="234"/>
    </row>
    <row r="50071" spans="1:1">
      <c r="A50071" s="234"/>
    </row>
    <row r="50072" spans="1:1">
      <c r="A50072" s="234"/>
    </row>
    <row r="50073" spans="1:1">
      <c r="A50073" s="234"/>
    </row>
    <row r="50074" spans="1:1">
      <c r="A50074" s="234"/>
    </row>
    <row r="50075" spans="1:1">
      <c r="A50075" s="234"/>
    </row>
    <row r="50076" spans="1:1">
      <c r="A50076" s="234"/>
    </row>
    <row r="50077" spans="1:1">
      <c r="A50077" s="234"/>
    </row>
    <row r="50078" spans="1:1">
      <c r="A50078" s="234"/>
    </row>
    <row r="50079" spans="1:1">
      <c r="A50079" s="234"/>
    </row>
    <row r="50080" spans="1:1">
      <c r="A50080" s="234"/>
    </row>
    <row r="50081" spans="1:1">
      <c r="A50081" s="234"/>
    </row>
    <row r="50082" spans="1:1">
      <c r="A50082" s="234"/>
    </row>
    <row r="50083" spans="1:1">
      <c r="A50083" s="234"/>
    </row>
    <row r="50084" spans="1:1">
      <c r="A50084" s="234"/>
    </row>
    <row r="50085" spans="1:1">
      <c r="A50085" s="234"/>
    </row>
    <row r="50086" spans="1:1">
      <c r="A50086" s="234"/>
    </row>
    <row r="50087" spans="1:1">
      <c r="A50087" s="234"/>
    </row>
    <row r="50088" spans="1:1">
      <c r="A50088" s="234"/>
    </row>
    <row r="50089" spans="1:1">
      <c r="A50089" s="234"/>
    </row>
    <row r="50090" spans="1:1">
      <c r="A50090" s="234"/>
    </row>
    <row r="50091" spans="1:1">
      <c r="A50091" s="234"/>
    </row>
    <row r="50092" spans="1:1">
      <c r="A50092" s="234"/>
    </row>
    <row r="50093" spans="1:1">
      <c r="A50093" s="234"/>
    </row>
    <row r="50094" spans="1:1">
      <c r="A50094" s="234"/>
    </row>
    <row r="50095" spans="1:1">
      <c r="A50095" s="234"/>
    </row>
    <row r="50096" spans="1:1">
      <c r="A50096" s="234"/>
    </row>
    <row r="50097" spans="1:1">
      <c r="A50097" s="234"/>
    </row>
    <row r="50098" spans="1:1">
      <c r="A50098" s="234"/>
    </row>
    <row r="50099" spans="1:1">
      <c r="A50099" s="234"/>
    </row>
    <row r="50100" spans="1:1">
      <c r="A50100" s="234"/>
    </row>
    <row r="50101" spans="1:1">
      <c r="A50101" s="234"/>
    </row>
    <row r="50102" spans="1:1">
      <c r="A50102" s="234"/>
    </row>
    <row r="50103" spans="1:1">
      <c r="A50103" s="234"/>
    </row>
    <row r="50104" spans="1:1">
      <c r="A50104" s="234"/>
    </row>
    <row r="50105" spans="1:1">
      <c r="A50105" s="234"/>
    </row>
    <row r="50106" spans="1:1">
      <c r="A50106" s="234"/>
    </row>
    <row r="50107" spans="1:1">
      <c r="A50107" s="234"/>
    </row>
    <row r="50108" spans="1:1">
      <c r="A50108" s="234"/>
    </row>
    <row r="50109" spans="1:1">
      <c r="A50109" s="234"/>
    </row>
    <row r="50110" spans="1:1">
      <c r="A50110" s="234"/>
    </row>
    <row r="50111" spans="1:1">
      <c r="A50111" s="234"/>
    </row>
    <row r="50112" spans="1:1">
      <c r="A50112" s="234"/>
    </row>
    <row r="50113" spans="1:1">
      <c r="A50113" s="234"/>
    </row>
    <row r="50114" spans="1:1">
      <c r="A50114" s="234"/>
    </row>
    <row r="50115" spans="1:1">
      <c r="A50115" s="234"/>
    </row>
    <row r="50116" spans="1:1">
      <c r="A50116" s="234"/>
    </row>
    <row r="50117" spans="1:1">
      <c r="A50117" s="234"/>
    </row>
    <row r="50118" spans="1:1">
      <c r="A50118" s="234"/>
    </row>
    <row r="50119" spans="1:1">
      <c r="A50119" s="234"/>
    </row>
    <row r="50120" spans="1:1">
      <c r="A50120" s="234"/>
    </row>
    <row r="50121" spans="1:1">
      <c r="A50121" s="234"/>
    </row>
    <row r="50122" spans="1:1">
      <c r="A50122" s="234"/>
    </row>
    <row r="50123" spans="1:1">
      <c r="A50123" s="234"/>
    </row>
    <row r="50124" spans="1:1">
      <c r="A50124" s="234"/>
    </row>
    <row r="50125" spans="1:1">
      <c r="A50125" s="234"/>
    </row>
    <row r="50126" spans="1:1">
      <c r="A50126" s="234"/>
    </row>
    <row r="50127" spans="1:1">
      <c r="A50127" s="234"/>
    </row>
    <row r="50128" spans="1:1">
      <c r="A50128" s="234"/>
    </row>
    <row r="50129" spans="1:1">
      <c r="A50129" s="234"/>
    </row>
    <row r="50130" spans="1:1">
      <c r="A50130" s="234"/>
    </row>
    <row r="50131" spans="1:1">
      <c r="A50131" s="234"/>
    </row>
    <row r="50132" spans="1:1">
      <c r="A50132" s="234"/>
    </row>
    <row r="50133" spans="1:1">
      <c r="A50133" s="234"/>
    </row>
    <row r="50134" spans="1:1">
      <c r="A50134" s="234"/>
    </row>
    <row r="50135" spans="1:1">
      <c r="A50135" s="234"/>
    </row>
    <row r="50136" spans="1:1">
      <c r="A50136" s="234"/>
    </row>
    <row r="50137" spans="1:1">
      <c r="A50137" s="234"/>
    </row>
    <row r="50138" spans="1:1">
      <c r="A50138" s="234"/>
    </row>
    <row r="50139" spans="1:1">
      <c r="A50139" s="234"/>
    </row>
    <row r="50140" spans="1:1">
      <c r="A50140" s="234"/>
    </row>
    <row r="50141" spans="1:1">
      <c r="A50141" s="234"/>
    </row>
    <row r="50142" spans="1:1">
      <c r="A50142" s="234"/>
    </row>
    <row r="50143" spans="1:1">
      <c r="A50143" s="234"/>
    </row>
    <row r="50144" spans="1:1">
      <c r="A50144" s="234"/>
    </row>
    <row r="50145" spans="1:1">
      <c r="A50145" s="234"/>
    </row>
    <row r="50146" spans="1:1">
      <c r="A50146" s="234"/>
    </row>
    <row r="50147" spans="1:1">
      <c r="A50147" s="234"/>
    </row>
    <row r="50148" spans="1:1">
      <c r="A50148" s="234"/>
    </row>
    <row r="50149" spans="1:1">
      <c r="A50149" s="234"/>
    </row>
    <row r="50150" spans="1:1">
      <c r="A50150" s="234"/>
    </row>
    <row r="50151" spans="1:1">
      <c r="A50151" s="234"/>
    </row>
    <row r="50152" spans="1:1">
      <c r="A50152" s="234"/>
    </row>
    <row r="50153" spans="1:1">
      <c r="A50153" s="234"/>
    </row>
    <row r="50154" spans="1:1">
      <c r="A50154" s="234"/>
    </row>
    <row r="50155" spans="1:1">
      <c r="A50155" s="234"/>
    </row>
    <row r="50156" spans="1:1">
      <c r="A50156" s="234"/>
    </row>
    <row r="50157" spans="1:1">
      <c r="A50157" s="234"/>
    </row>
    <row r="50158" spans="1:1">
      <c r="A50158" s="234"/>
    </row>
    <row r="50159" spans="1:1">
      <c r="A50159" s="234"/>
    </row>
    <row r="50160" spans="1:1">
      <c r="A50160" s="234"/>
    </row>
    <row r="50161" spans="1:1">
      <c r="A50161" s="234"/>
    </row>
    <row r="50162" spans="1:1">
      <c r="A50162" s="234"/>
    </row>
    <row r="50163" spans="1:1">
      <c r="A50163" s="234"/>
    </row>
    <row r="50164" spans="1:1">
      <c r="A50164" s="234"/>
    </row>
    <row r="50165" spans="1:1">
      <c r="A50165" s="234"/>
    </row>
    <row r="50166" spans="1:1">
      <c r="A50166" s="234"/>
    </row>
    <row r="50167" spans="1:1">
      <c r="A50167" s="234"/>
    </row>
    <row r="50168" spans="1:1">
      <c r="A50168" s="234"/>
    </row>
    <row r="50169" spans="1:1">
      <c r="A50169" s="234"/>
    </row>
    <row r="50170" spans="1:1">
      <c r="A50170" s="234"/>
    </row>
    <row r="50171" spans="1:1">
      <c r="A50171" s="234"/>
    </row>
    <row r="50172" spans="1:1">
      <c r="A50172" s="234"/>
    </row>
    <row r="50173" spans="1:1">
      <c r="A50173" s="234"/>
    </row>
    <row r="50174" spans="1:1">
      <c r="A50174" s="234"/>
    </row>
    <row r="50175" spans="1:1">
      <c r="A50175" s="234"/>
    </row>
    <row r="50176" spans="1:1">
      <c r="A50176" s="234"/>
    </row>
    <row r="50177" spans="1:1">
      <c r="A50177" s="234"/>
    </row>
    <row r="50178" spans="1:1">
      <c r="A50178" s="234"/>
    </row>
    <row r="50179" spans="1:1">
      <c r="A50179" s="234"/>
    </row>
    <row r="50180" spans="1:1">
      <c r="A50180" s="234"/>
    </row>
    <row r="50181" spans="1:1">
      <c r="A50181" s="234"/>
    </row>
    <row r="50182" spans="1:1">
      <c r="A50182" s="234"/>
    </row>
    <row r="50183" spans="1:1">
      <c r="A50183" s="234"/>
    </row>
    <row r="50184" spans="1:1">
      <c r="A50184" s="234"/>
    </row>
    <row r="50185" spans="1:1">
      <c r="A50185" s="234"/>
    </row>
    <row r="50186" spans="1:1">
      <c r="A50186" s="234"/>
    </row>
    <row r="50187" spans="1:1">
      <c r="A50187" s="234"/>
    </row>
    <row r="50188" spans="1:1">
      <c r="A50188" s="234"/>
    </row>
    <row r="50189" spans="1:1">
      <c r="A50189" s="234"/>
    </row>
    <row r="50190" spans="1:1">
      <c r="A50190" s="234"/>
    </row>
    <row r="50191" spans="1:1">
      <c r="A50191" s="234"/>
    </row>
    <row r="50192" spans="1:1">
      <c r="A50192" s="234"/>
    </row>
    <row r="50193" spans="1:1">
      <c r="A50193" s="234"/>
    </row>
    <row r="50194" spans="1:1">
      <c r="A50194" s="234"/>
    </row>
    <row r="50195" spans="1:1">
      <c r="A50195" s="234"/>
    </row>
    <row r="50196" spans="1:1">
      <c r="A50196" s="234"/>
    </row>
    <row r="50197" spans="1:1">
      <c r="A50197" s="234"/>
    </row>
    <row r="50198" spans="1:1">
      <c r="A50198" s="234"/>
    </row>
    <row r="50199" spans="1:1">
      <c r="A50199" s="234"/>
    </row>
    <row r="50200" spans="1:1">
      <c r="A50200" s="234"/>
    </row>
    <row r="50201" spans="1:1">
      <c r="A50201" s="234"/>
    </row>
    <row r="50202" spans="1:1">
      <c r="A50202" s="234"/>
    </row>
    <row r="50203" spans="1:1">
      <c r="A50203" s="234"/>
    </row>
    <row r="50204" spans="1:1">
      <c r="A50204" s="234"/>
    </row>
    <row r="50205" spans="1:1">
      <c r="A50205" s="234"/>
    </row>
    <row r="50206" spans="1:1">
      <c r="A50206" s="234"/>
    </row>
    <row r="50207" spans="1:1">
      <c r="A50207" s="234"/>
    </row>
    <row r="50208" spans="1:1">
      <c r="A50208" s="234"/>
    </row>
    <row r="50209" spans="1:1">
      <c r="A50209" s="234"/>
    </row>
    <row r="50210" spans="1:1">
      <c r="A50210" s="234"/>
    </row>
    <row r="50211" spans="1:1">
      <c r="A50211" s="234"/>
    </row>
    <row r="50212" spans="1:1">
      <c r="A50212" s="234"/>
    </row>
    <row r="50213" spans="1:1">
      <c r="A50213" s="234"/>
    </row>
    <row r="50214" spans="1:1">
      <c r="A50214" s="234"/>
    </row>
    <row r="50215" spans="1:1">
      <c r="A50215" s="234"/>
    </row>
    <row r="50216" spans="1:1">
      <c r="A50216" s="234"/>
    </row>
    <row r="50217" spans="1:1">
      <c r="A50217" s="234"/>
    </row>
    <row r="50218" spans="1:1">
      <c r="A50218" s="234"/>
    </row>
    <row r="50219" spans="1:1">
      <c r="A50219" s="234"/>
    </row>
    <row r="50220" spans="1:1">
      <c r="A50220" s="234"/>
    </row>
    <row r="50221" spans="1:1">
      <c r="A50221" s="234"/>
    </row>
    <row r="50222" spans="1:1">
      <c r="A50222" s="234"/>
    </row>
    <row r="50223" spans="1:1">
      <c r="A50223" s="234"/>
    </row>
    <row r="50224" spans="1:1">
      <c r="A50224" s="234"/>
    </row>
    <row r="50225" spans="1:1">
      <c r="A50225" s="234"/>
    </row>
    <row r="50226" spans="1:1">
      <c r="A50226" s="234"/>
    </row>
    <row r="50227" spans="1:1">
      <c r="A50227" s="234"/>
    </row>
    <row r="50228" spans="1:1">
      <c r="A50228" s="234"/>
    </row>
    <row r="50229" spans="1:1">
      <c r="A50229" s="234"/>
    </row>
    <row r="50230" spans="1:1">
      <c r="A50230" s="234"/>
    </row>
    <row r="50231" spans="1:1">
      <c r="A50231" s="234"/>
    </row>
    <row r="50232" spans="1:1">
      <c r="A50232" s="234"/>
    </row>
    <row r="50233" spans="1:1">
      <c r="A50233" s="234"/>
    </row>
    <row r="50234" spans="1:1">
      <c r="A50234" s="234"/>
    </row>
    <row r="50235" spans="1:1">
      <c r="A50235" s="234"/>
    </row>
    <row r="50236" spans="1:1">
      <c r="A50236" s="234"/>
    </row>
    <row r="50237" spans="1:1">
      <c r="A50237" s="234"/>
    </row>
    <row r="50238" spans="1:1">
      <c r="A50238" s="234"/>
    </row>
    <row r="50239" spans="1:1">
      <c r="A50239" s="234"/>
    </row>
    <row r="50240" spans="1:1">
      <c r="A50240" s="234"/>
    </row>
    <row r="50241" spans="1:1">
      <c r="A50241" s="234"/>
    </row>
    <row r="50242" spans="1:1">
      <c r="A50242" s="234"/>
    </row>
    <row r="50243" spans="1:1">
      <c r="A50243" s="234"/>
    </row>
    <row r="50244" spans="1:1">
      <c r="A50244" s="234"/>
    </row>
    <row r="50245" spans="1:1">
      <c r="A50245" s="234"/>
    </row>
    <row r="50246" spans="1:1">
      <c r="A50246" s="234"/>
    </row>
    <row r="50247" spans="1:1">
      <c r="A50247" s="234"/>
    </row>
    <row r="50248" spans="1:1">
      <c r="A50248" s="234"/>
    </row>
    <row r="50249" spans="1:1">
      <c r="A50249" s="234"/>
    </row>
    <row r="50250" spans="1:1">
      <c r="A50250" s="234"/>
    </row>
    <row r="50251" spans="1:1">
      <c r="A50251" s="234"/>
    </row>
    <row r="50252" spans="1:1">
      <c r="A50252" s="234"/>
    </row>
    <row r="50253" spans="1:1">
      <c r="A50253" s="234"/>
    </row>
    <row r="50254" spans="1:1">
      <c r="A50254" s="234"/>
    </row>
    <row r="50255" spans="1:1">
      <c r="A50255" s="234"/>
    </row>
    <row r="50256" spans="1:1">
      <c r="A50256" s="234"/>
    </row>
    <row r="50257" spans="1:1">
      <c r="A50257" s="234"/>
    </row>
    <row r="50258" spans="1:1">
      <c r="A50258" s="234"/>
    </row>
    <row r="50259" spans="1:1">
      <c r="A50259" s="234"/>
    </row>
    <row r="50260" spans="1:1">
      <c r="A50260" s="234"/>
    </row>
    <row r="50261" spans="1:1">
      <c r="A50261" s="234"/>
    </row>
    <row r="50262" spans="1:1">
      <c r="A50262" s="234"/>
    </row>
    <row r="50263" spans="1:1">
      <c r="A50263" s="234"/>
    </row>
    <row r="50264" spans="1:1">
      <c r="A50264" s="234"/>
    </row>
    <row r="50265" spans="1:1">
      <c r="A50265" s="234"/>
    </row>
    <row r="50266" spans="1:1">
      <c r="A50266" s="234"/>
    </row>
    <row r="50267" spans="1:1">
      <c r="A50267" s="234"/>
    </row>
    <row r="50268" spans="1:1">
      <c r="A50268" s="234"/>
    </row>
    <row r="50269" spans="1:1">
      <c r="A50269" s="234"/>
    </row>
    <row r="50270" spans="1:1">
      <c r="A50270" s="234"/>
    </row>
    <row r="50271" spans="1:1">
      <c r="A50271" s="234"/>
    </row>
    <row r="50272" spans="1:1">
      <c r="A50272" s="234"/>
    </row>
    <row r="50273" spans="1:1">
      <c r="A50273" s="234"/>
    </row>
    <row r="50274" spans="1:1">
      <c r="A50274" s="234"/>
    </row>
    <row r="50275" spans="1:1">
      <c r="A50275" s="234"/>
    </row>
    <row r="50276" spans="1:1">
      <c r="A50276" s="234"/>
    </row>
    <row r="50277" spans="1:1">
      <c r="A50277" s="234"/>
    </row>
    <row r="50278" spans="1:1">
      <c r="A50278" s="234"/>
    </row>
    <row r="50279" spans="1:1">
      <c r="A50279" s="234"/>
    </row>
    <row r="50280" spans="1:1">
      <c r="A50280" s="234"/>
    </row>
    <row r="50281" spans="1:1">
      <c r="A50281" s="234"/>
    </row>
    <row r="50282" spans="1:1">
      <c r="A50282" s="234"/>
    </row>
    <row r="50283" spans="1:1">
      <c r="A50283" s="234"/>
    </row>
    <row r="50284" spans="1:1">
      <c r="A50284" s="234"/>
    </row>
    <row r="50285" spans="1:1">
      <c r="A50285" s="234"/>
    </row>
    <row r="50286" spans="1:1">
      <c r="A50286" s="234"/>
    </row>
    <row r="50287" spans="1:1">
      <c r="A50287" s="234"/>
    </row>
    <row r="50288" spans="1:1">
      <c r="A50288" s="234"/>
    </row>
    <row r="50289" spans="1:1">
      <c r="A50289" s="234"/>
    </row>
    <row r="50290" spans="1:1">
      <c r="A50290" s="234"/>
    </row>
    <row r="50291" spans="1:1">
      <c r="A50291" s="234"/>
    </row>
    <row r="50292" spans="1:1">
      <c r="A50292" s="234"/>
    </row>
    <row r="50293" spans="1:1">
      <c r="A50293" s="234"/>
    </row>
    <row r="50294" spans="1:1">
      <c r="A50294" s="234"/>
    </row>
    <row r="50295" spans="1:1">
      <c r="A50295" s="234"/>
    </row>
    <row r="50296" spans="1:1">
      <c r="A50296" s="234"/>
    </row>
    <row r="50297" spans="1:1">
      <c r="A50297" s="234"/>
    </row>
    <row r="50298" spans="1:1">
      <c r="A50298" s="234"/>
    </row>
    <row r="50299" spans="1:1">
      <c r="A50299" s="234"/>
    </row>
    <row r="50300" spans="1:1">
      <c r="A50300" s="234"/>
    </row>
    <row r="50301" spans="1:1">
      <c r="A50301" s="234"/>
    </row>
    <row r="50302" spans="1:1">
      <c r="A50302" s="234"/>
    </row>
    <row r="50303" spans="1:1">
      <c r="A50303" s="234"/>
    </row>
    <row r="50304" spans="1:1">
      <c r="A50304" s="234"/>
    </row>
    <row r="50305" spans="1:1">
      <c r="A50305" s="234"/>
    </row>
    <row r="50306" spans="1:1">
      <c r="A50306" s="234"/>
    </row>
    <row r="50307" spans="1:1">
      <c r="A50307" s="234"/>
    </row>
    <row r="50308" spans="1:1">
      <c r="A50308" s="234"/>
    </row>
    <row r="50309" spans="1:1">
      <c r="A50309" s="234"/>
    </row>
    <row r="50310" spans="1:1">
      <c r="A50310" s="234"/>
    </row>
    <row r="50311" spans="1:1">
      <c r="A50311" s="234"/>
    </row>
    <row r="50312" spans="1:1">
      <c r="A50312" s="234"/>
    </row>
    <row r="50313" spans="1:1">
      <c r="A50313" s="234"/>
    </row>
    <row r="50314" spans="1:1">
      <c r="A50314" s="234"/>
    </row>
    <row r="50315" spans="1:1">
      <c r="A50315" s="234"/>
    </row>
    <row r="50316" spans="1:1">
      <c r="A50316" s="234"/>
    </row>
    <row r="50317" spans="1:1">
      <c r="A50317" s="234"/>
    </row>
    <row r="50318" spans="1:1">
      <c r="A50318" s="234"/>
    </row>
    <row r="50319" spans="1:1">
      <c r="A50319" s="234"/>
    </row>
    <row r="50320" spans="1:1">
      <c r="A50320" s="234"/>
    </row>
    <row r="50321" spans="1:1">
      <c r="A50321" s="234"/>
    </row>
    <row r="50322" spans="1:1">
      <c r="A50322" s="234"/>
    </row>
    <row r="50323" spans="1:1">
      <c r="A50323" s="234"/>
    </row>
    <row r="50324" spans="1:1">
      <c r="A50324" s="234"/>
    </row>
    <row r="50325" spans="1:1">
      <c r="A50325" s="234"/>
    </row>
    <row r="50326" spans="1:1">
      <c r="A50326" s="234"/>
    </row>
    <row r="50327" spans="1:1">
      <c r="A50327" s="234"/>
    </row>
    <row r="50328" spans="1:1">
      <c r="A50328" s="234"/>
    </row>
    <row r="50329" spans="1:1">
      <c r="A50329" s="234"/>
    </row>
    <row r="50330" spans="1:1">
      <c r="A50330" s="234"/>
    </row>
    <row r="50331" spans="1:1">
      <c r="A50331" s="234"/>
    </row>
    <row r="50332" spans="1:1">
      <c r="A50332" s="234"/>
    </row>
    <row r="50333" spans="1:1">
      <c r="A50333" s="234"/>
    </row>
    <row r="50334" spans="1:1">
      <c r="A50334" s="234"/>
    </row>
    <row r="50335" spans="1:1">
      <c r="A50335" s="234"/>
    </row>
    <row r="50336" spans="1:1">
      <c r="A50336" s="234"/>
    </row>
    <row r="50337" spans="1:1">
      <c r="A50337" s="234"/>
    </row>
    <row r="50338" spans="1:1">
      <c r="A50338" s="234"/>
    </row>
    <row r="50339" spans="1:1">
      <c r="A50339" s="234"/>
    </row>
    <row r="50340" spans="1:1">
      <c r="A50340" s="234"/>
    </row>
    <row r="50341" spans="1:1">
      <c r="A50341" s="234"/>
    </row>
    <row r="50342" spans="1:1">
      <c r="A50342" s="234"/>
    </row>
    <row r="50343" spans="1:1">
      <c r="A50343" s="234"/>
    </row>
    <row r="50344" spans="1:1">
      <c r="A50344" s="234"/>
    </row>
    <row r="50345" spans="1:1">
      <c r="A50345" s="234"/>
    </row>
    <row r="50346" spans="1:1">
      <c r="A50346" s="234"/>
    </row>
    <row r="50347" spans="1:1">
      <c r="A50347" s="234"/>
    </row>
    <row r="50348" spans="1:1">
      <c r="A50348" s="234"/>
    </row>
    <row r="50349" spans="1:1">
      <c r="A50349" s="234"/>
    </row>
    <row r="50350" spans="1:1">
      <c r="A50350" s="234"/>
    </row>
    <row r="50351" spans="1:1">
      <c r="A50351" s="234"/>
    </row>
    <row r="50352" spans="1:1">
      <c r="A50352" s="234"/>
    </row>
    <row r="50353" spans="1:1">
      <c r="A50353" s="234"/>
    </row>
    <row r="50354" spans="1:1">
      <c r="A50354" s="234"/>
    </row>
    <row r="50355" spans="1:1">
      <c r="A50355" s="234"/>
    </row>
    <row r="50356" spans="1:1">
      <c r="A50356" s="234"/>
    </row>
    <row r="50357" spans="1:1">
      <c r="A50357" s="234"/>
    </row>
    <row r="50358" spans="1:1">
      <c r="A50358" s="234"/>
    </row>
    <row r="50359" spans="1:1">
      <c r="A50359" s="234"/>
    </row>
    <row r="50360" spans="1:1">
      <c r="A50360" s="234"/>
    </row>
    <row r="50361" spans="1:1">
      <c r="A50361" s="234"/>
    </row>
    <row r="50362" spans="1:1">
      <c r="A50362" s="234"/>
    </row>
    <row r="50363" spans="1:1">
      <c r="A50363" s="234"/>
    </row>
    <row r="50364" spans="1:1">
      <c r="A50364" s="234"/>
    </row>
    <row r="50365" spans="1:1">
      <c r="A50365" s="234"/>
    </row>
    <row r="50366" spans="1:1">
      <c r="A50366" s="234"/>
    </row>
    <row r="50367" spans="1:1">
      <c r="A50367" s="234"/>
    </row>
    <row r="50368" spans="1:1">
      <c r="A50368" s="234"/>
    </row>
    <row r="50369" spans="1:1">
      <c r="A50369" s="234"/>
    </row>
    <row r="50370" spans="1:1">
      <c r="A50370" s="234"/>
    </row>
    <row r="50371" spans="1:1">
      <c r="A50371" s="234"/>
    </row>
    <row r="50372" spans="1:1">
      <c r="A50372" s="234"/>
    </row>
    <row r="50373" spans="1:1">
      <c r="A50373" s="234"/>
    </row>
    <row r="50374" spans="1:1">
      <c r="A50374" s="234"/>
    </row>
    <row r="50375" spans="1:1">
      <c r="A50375" s="234"/>
    </row>
    <row r="50376" spans="1:1">
      <c r="A50376" s="234"/>
    </row>
    <row r="50377" spans="1:1">
      <c r="A50377" s="234"/>
    </row>
    <row r="50378" spans="1:1">
      <c r="A50378" s="234"/>
    </row>
    <row r="50379" spans="1:1">
      <c r="A50379" s="234"/>
    </row>
    <row r="50380" spans="1:1">
      <c r="A50380" s="234"/>
    </row>
    <row r="50381" spans="1:1">
      <c r="A50381" s="234"/>
    </row>
    <row r="50382" spans="1:1">
      <c r="A50382" s="234"/>
    </row>
    <row r="50383" spans="1:1">
      <c r="A50383" s="234"/>
    </row>
    <row r="50384" spans="1:1">
      <c r="A50384" s="234"/>
    </row>
    <row r="50385" spans="1:1">
      <c r="A50385" s="234"/>
    </row>
    <row r="50386" spans="1:1">
      <c r="A50386" s="234"/>
    </row>
    <row r="50387" spans="1:1">
      <c r="A50387" s="234"/>
    </row>
    <row r="50388" spans="1:1">
      <c r="A50388" s="234"/>
    </row>
    <row r="50389" spans="1:1">
      <c r="A50389" s="234"/>
    </row>
    <row r="50390" spans="1:1">
      <c r="A50390" s="234"/>
    </row>
    <row r="50391" spans="1:1">
      <c r="A50391" s="234"/>
    </row>
    <row r="50392" spans="1:1">
      <c r="A50392" s="234"/>
    </row>
    <row r="50393" spans="1:1">
      <c r="A50393" s="234"/>
    </row>
    <row r="50394" spans="1:1">
      <c r="A50394" s="234"/>
    </row>
    <row r="50395" spans="1:1">
      <c r="A50395" s="234"/>
    </row>
    <row r="50396" spans="1:1">
      <c r="A50396" s="234"/>
    </row>
    <row r="50397" spans="1:1">
      <c r="A50397" s="234"/>
    </row>
    <row r="50398" spans="1:1">
      <c r="A50398" s="234"/>
    </row>
    <row r="50399" spans="1:1">
      <c r="A50399" s="234"/>
    </row>
    <row r="50400" spans="1:1">
      <c r="A50400" s="234"/>
    </row>
    <row r="50401" spans="1:1">
      <c r="A50401" s="234"/>
    </row>
    <row r="50402" spans="1:1">
      <c r="A50402" s="234"/>
    </row>
    <row r="50403" spans="1:1">
      <c r="A50403" s="234"/>
    </row>
    <row r="50404" spans="1:1">
      <c r="A50404" s="234"/>
    </row>
    <row r="50405" spans="1:1">
      <c r="A50405" s="234"/>
    </row>
    <row r="50406" spans="1:1">
      <c r="A50406" s="234"/>
    </row>
    <row r="50407" spans="1:1">
      <c r="A50407" s="234"/>
    </row>
    <row r="50408" spans="1:1">
      <c r="A50408" s="234"/>
    </row>
    <row r="50409" spans="1:1">
      <c r="A50409" s="234"/>
    </row>
    <row r="50410" spans="1:1">
      <c r="A50410" s="234"/>
    </row>
    <row r="50411" spans="1:1">
      <c r="A50411" s="234"/>
    </row>
    <row r="50412" spans="1:1">
      <c r="A50412" s="234"/>
    </row>
    <row r="50413" spans="1:1">
      <c r="A50413" s="234"/>
    </row>
    <row r="50414" spans="1:1">
      <c r="A50414" s="234"/>
    </row>
    <row r="50415" spans="1:1">
      <c r="A50415" s="234"/>
    </row>
    <row r="50416" spans="1:1">
      <c r="A50416" s="234"/>
    </row>
    <row r="50417" spans="1:1">
      <c r="A50417" s="234"/>
    </row>
    <row r="50418" spans="1:1">
      <c r="A50418" s="234"/>
    </row>
    <row r="50419" spans="1:1">
      <c r="A50419" s="234"/>
    </row>
    <row r="50420" spans="1:1">
      <c r="A50420" s="234"/>
    </row>
    <row r="50421" spans="1:1">
      <c r="A50421" s="234"/>
    </row>
    <row r="50422" spans="1:1">
      <c r="A50422" s="234"/>
    </row>
    <row r="50423" spans="1:1">
      <c r="A50423" s="234"/>
    </row>
    <row r="50424" spans="1:1">
      <c r="A50424" s="234"/>
    </row>
    <row r="50425" spans="1:1">
      <c r="A50425" s="234"/>
    </row>
    <row r="50426" spans="1:1">
      <c r="A50426" s="234"/>
    </row>
    <row r="50427" spans="1:1">
      <c r="A50427" s="234"/>
    </row>
    <row r="50428" spans="1:1">
      <c r="A50428" s="234"/>
    </row>
    <row r="50429" spans="1:1">
      <c r="A50429" s="234"/>
    </row>
    <row r="50430" spans="1:1">
      <c r="A50430" s="234"/>
    </row>
    <row r="50431" spans="1:1">
      <c r="A50431" s="234"/>
    </row>
    <row r="50432" spans="1:1">
      <c r="A50432" s="234"/>
    </row>
    <row r="50433" spans="1:1">
      <c r="A50433" s="234"/>
    </row>
    <row r="50434" spans="1:1">
      <c r="A50434" s="234"/>
    </row>
    <row r="50435" spans="1:1">
      <c r="A50435" s="234"/>
    </row>
    <row r="50436" spans="1:1">
      <c r="A50436" s="234"/>
    </row>
    <row r="50437" spans="1:1">
      <c r="A50437" s="234"/>
    </row>
    <row r="50438" spans="1:1">
      <c r="A50438" s="234"/>
    </row>
    <row r="50439" spans="1:1">
      <c r="A50439" s="234"/>
    </row>
    <row r="50440" spans="1:1">
      <c r="A50440" s="234"/>
    </row>
    <row r="50441" spans="1:1">
      <c r="A50441" s="234"/>
    </row>
    <row r="50442" spans="1:1">
      <c r="A50442" s="234"/>
    </row>
    <row r="50443" spans="1:1">
      <c r="A50443" s="234"/>
    </row>
    <row r="50444" spans="1:1">
      <c r="A50444" s="234"/>
    </row>
    <row r="50445" spans="1:1">
      <c r="A50445" s="234"/>
    </row>
    <row r="50446" spans="1:1">
      <c r="A50446" s="234"/>
    </row>
    <row r="50447" spans="1:1">
      <c r="A50447" s="234"/>
    </row>
    <row r="50448" spans="1:1">
      <c r="A50448" s="234"/>
    </row>
    <row r="50449" spans="1:1">
      <c r="A50449" s="234"/>
    </row>
    <row r="50450" spans="1:1">
      <c r="A50450" s="234"/>
    </row>
    <row r="50451" spans="1:1">
      <c r="A50451" s="234"/>
    </row>
    <row r="50452" spans="1:1">
      <c r="A50452" s="234"/>
    </row>
    <row r="50453" spans="1:1">
      <c r="A50453" s="234"/>
    </row>
    <row r="50454" spans="1:1">
      <c r="A50454" s="234"/>
    </row>
    <row r="50455" spans="1:1">
      <c r="A50455" s="234"/>
    </row>
    <row r="50456" spans="1:1">
      <c r="A50456" s="234"/>
    </row>
    <row r="50457" spans="1:1">
      <c r="A50457" s="234"/>
    </row>
    <row r="50458" spans="1:1">
      <c r="A50458" s="234"/>
    </row>
    <row r="50459" spans="1:1">
      <c r="A50459" s="234"/>
    </row>
    <row r="50460" spans="1:1">
      <c r="A50460" s="234"/>
    </row>
    <row r="50461" spans="1:1">
      <c r="A50461" s="234"/>
    </row>
    <row r="50462" spans="1:1">
      <c r="A50462" s="234"/>
    </row>
    <row r="50463" spans="1:1">
      <c r="A50463" s="234"/>
    </row>
    <row r="50464" spans="1:1">
      <c r="A50464" s="234"/>
    </row>
    <row r="50465" spans="1:1">
      <c r="A50465" s="234"/>
    </row>
    <row r="50466" spans="1:1">
      <c r="A50466" s="234"/>
    </row>
    <row r="50467" spans="1:1">
      <c r="A50467" s="234"/>
    </row>
    <row r="50468" spans="1:1">
      <c r="A50468" s="234"/>
    </row>
    <row r="50469" spans="1:1">
      <c r="A50469" s="234"/>
    </row>
    <row r="50470" spans="1:1">
      <c r="A50470" s="234"/>
    </row>
    <row r="50471" spans="1:1">
      <c r="A50471" s="234"/>
    </row>
    <row r="50472" spans="1:1">
      <c r="A50472" s="234"/>
    </row>
    <row r="50473" spans="1:1">
      <c r="A50473" s="234"/>
    </row>
    <row r="50474" spans="1:1">
      <c r="A50474" s="234"/>
    </row>
    <row r="50475" spans="1:1">
      <c r="A50475" s="234"/>
    </row>
    <row r="50476" spans="1:1">
      <c r="A50476" s="234"/>
    </row>
    <row r="50477" spans="1:1">
      <c r="A50477" s="234"/>
    </row>
    <row r="50478" spans="1:1">
      <c r="A50478" s="234"/>
    </row>
    <row r="50479" spans="1:1">
      <c r="A50479" s="234"/>
    </row>
    <row r="50480" spans="1:1">
      <c r="A50480" s="234"/>
    </row>
    <row r="50481" spans="1:1">
      <c r="A50481" s="234"/>
    </row>
    <row r="50482" spans="1:1">
      <c r="A50482" s="234"/>
    </row>
    <row r="50483" spans="1:1">
      <c r="A50483" s="234"/>
    </row>
    <row r="50484" spans="1:1">
      <c r="A50484" s="234"/>
    </row>
    <row r="50485" spans="1:1">
      <c r="A50485" s="234"/>
    </row>
    <row r="50486" spans="1:1">
      <c r="A50486" s="234"/>
    </row>
    <row r="50487" spans="1:1">
      <c r="A50487" s="234"/>
    </row>
    <row r="50488" spans="1:1">
      <c r="A50488" s="234"/>
    </row>
    <row r="50489" spans="1:1">
      <c r="A50489" s="234"/>
    </row>
    <row r="50490" spans="1:1">
      <c r="A50490" s="234"/>
    </row>
    <row r="50491" spans="1:1">
      <c r="A50491" s="234"/>
    </row>
    <row r="50492" spans="1:1">
      <c r="A50492" s="234"/>
    </row>
    <row r="50493" spans="1:1">
      <c r="A50493" s="234"/>
    </row>
    <row r="50494" spans="1:1">
      <c r="A50494" s="234"/>
    </row>
    <row r="50495" spans="1:1">
      <c r="A50495" s="234"/>
    </row>
    <row r="50496" spans="1:1">
      <c r="A50496" s="234"/>
    </row>
    <row r="50497" spans="1:1">
      <c r="A50497" s="234"/>
    </row>
    <row r="50498" spans="1:1">
      <c r="A50498" s="234"/>
    </row>
    <row r="50499" spans="1:1">
      <c r="A50499" s="234"/>
    </row>
    <row r="50500" spans="1:1">
      <c r="A50500" s="234"/>
    </row>
    <row r="50501" spans="1:1">
      <c r="A50501" s="234"/>
    </row>
    <row r="50502" spans="1:1">
      <c r="A50502" s="234"/>
    </row>
    <row r="50503" spans="1:1">
      <c r="A50503" s="234"/>
    </row>
    <row r="50504" spans="1:1">
      <c r="A50504" s="234"/>
    </row>
    <row r="50505" spans="1:1">
      <c r="A50505" s="234"/>
    </row>
    <row r="50506" spans="1:1">
      <c r="A50506" s="234"/>
    </row>
    <row r="50507" spans="1:1">
      <c r="A50507" s="234"/>
    </row>
    <row r="50508" spans="1:1">
      <c r="A50508" s="234"/>
    </row>
    <row r="50509" spans="1:1">
      <c r="A50509" s="234"/>
    </row>
    <row r="50510" spans="1:1">
      <c r="A50510" s="234"/>
    </row>
    <row r="50511" spans="1:1">
      <c r="A50511" s="234"/>
    </row>
    <row r="50512" spans="1:1">
      <c r="A50512" s="234"/>
    </row>
    <row r="50513" spans="1:1">
      <c r="A50513" s="234"/>
    </row>
    <row r="50514" spans="1:1">
      <c r="A50514" s="234"/>
    </row>
    <row r="50515" spans="1:1">
      <c r="A50515" s="234"/>
    </row>
    <row r="50516" spans="1:1">
      <c r="A50516" s="234"/>
    </row>
    <row r="50517" spans="1:1">
      <c r="A50517" s="234"/>
    </row>
    <row r="50518" spans="1:1">
      <c r="A50518" s="234"/>
    </row>
    <row r="50519" spans="1:1">
      <c r="A50519" s="234"/>
    </row>
    <row r="50520" spans="1:1">
      <c r="A50520" s="234"/>
    </row>
    <row r="50521" spans="1:1">
      <c r="A50521" s="234"/>
    </row>
    <row r="50522" spans="1:1">
      <c r="A50522" s="234"/>
    </row>
    <row r="50523" spans="1:1">
      <c r="A50523" s="234"/>
    </row>
    <row r="50524" spans="1:1">
      <c r="A50524" s="234"/>
    </row>
    <row r="50525" spans="1:1">
      <c r="A50525" s="234"/>
    </row>
    <row r="50526" spans="1:1">
      <c r="A50526" s="234"/>
    </row>
    <row r="50527" spans="1:1">
      <c r="A50527" s="234"/>
    </row>
    <row r="50528" spans="1:1">
      <c r="A50528" s="234"/>
    </row>
    <row r="50529" spans="1:1">
      <c r="A50529" s="234"/>
    </row>
    <row r="50530" spans="1:1">
      <c r="A50530" s="234"/>
    </row>
    <row r="50531" spans="1:1">
      <c r="A50531" s="234"/>
    </row>
    <row r="50532" spans="1:1">
      <c r="A50532" s="234"/>
    </row>
    <row r="50533" spans="1:1">
      <c r="A50533" s="234"/>
    </row>
    <row r="50534" spans="1:1">
      <c r="A50534" s="234"/>
    </row>
    <row r="50535" spans="1:1">
      <c r="A50535" s="234"/>
    </row>
    <row r="50536" spans="1:1">
      <c r="A50536" s="234"/>
    </row>
    <row r="50537" spans="1:1">
      <c r="A50537" s="234"/>
    </row>
    <row r="50538" spans="1:1">
      <c r="A50538" s="234"/>
    </row>
    <row r="50539" spans="1:1">
      <c r="A50539" s="234"/>
    </row>
    <row r="50540" spans="1:1">
      <c r="A50540" s="234"/>
    </row>
    <row r="50541" spans="1:1">
      <c r="A50541" s="234"/>
    </row>
    <row r="50542" spans="1:1">
      <c r="A50542" s="234"/>
    </row>
    <row r="50543" spans="1:1">
      <c r="A50543" s="234"/>
    </row>
    <row r="50544" spans="1:1">
      <c r="A50544" s="234"/>
    </row>
    <row r="50545" spans="1:1">
      <c r="A50545" s="234"/>
    </row>
    <row r="50546" spans="1:1">
      <c r="A50546" s="234"/>
    </row>
    <row r="50547" spans="1:1">
      <c r="A50547" s="234"/>
    </row>
    <row r="50548" spans="1:1">
      <c r="A50548" s="234"/>
    </row>
    <row r="50549" spans="1:1">
      <c r="A50549" s="234"/>
    </row>
    <row r="50550" spans="1:1">
      <c r="A50550" s="234"/>
    </row>
    <row r="50551" spans="1:1">
      <c r="A50551" s="234"/>
    </row>
    <row r="50552" spans="1:1">
      <c r="A50552" s="234"/>
    </row>
    <row r="50553" spans="1:1">
      <c r="A50553" s="234"/>
    </row>
    <row r="50554" spans="1:1">
      <c r="A50554" s="234"/>
    </row>
    <row r="50555" spans="1:1">
      <c r="A50555" s="234"/>
    </row>
    <row r="50556" spans="1:1">
      <c r="A50556" s="234"/>
    </row>
    <row r="50557" spans="1:1">
      <c r="A50557" s="234"/>
    </row>
    <row r="50558" spans="1:1">
      <c r="A50558" s="234"/>
    </row>
    <row r="50559" spans="1:1">
      <c r="A50559" s="234"/>
    </row>
    <row r="50560" spans="1:1">
      <c r="A50560" s="234"/>
    </row>
    <row r="50561" spans="1:1">
      <c r="A50561" s="234"/>
    </row>
    <row r="50562" spans="1:1">
      <c r="A50562" s="234"/>
    </row>
    <row r="50563" spans="1:1">
      <c r="A50563" s="234"/>
    </row>
    <row r="50564" spans="1:1">
      <c r="A50564" s="234"/>
    </row>
    <row r="50565" spans="1:1">
      <c r="A50565" s="234"/>
    </row>
    <row r="50566" spans="1:1">
      <c r="A50566" s="234"/>
    </row>
    <row r="50567" spans="1:1">
      <c r="A50567" s="234"/>
    </row>
    <row r="50568" spans="1:1">
      <c r="A50568" s="234"/>
    </row>
    <row r="50569" spans="1:1">
      <c r="A50569" s="234"/>
    </row>
    <row r="50570" spans="1:1">
      <c r="A50570" s="234"/>
    </row>
    <row r="50571" spans="1:1">
      <c r="A50571" s="234"/>
    </row>
    <row r="50572" spans="1:1">
      <c r="A50572" s="234"/>
    </row>
    <row r="50573" spans="1:1">
      <c r="A50573" s="234"/>
    </row>
    <row r="50574" spans="1:1">
      <c r="A50574" s="234"/>
    </row>
    <row r="50575" spans="1:1">
      <c r="A50575" s="234"/>
    </row>
    <row r="50576" spans="1:1">
      <c r="A50576" s="234"/>
    </row>
    <row r="50577" spans="1:1">
      <c r="A50577" s="234"/>
    </row>
    <row r="50578" spans="1:1">
      <c r="A50578" s="234"/>
    </row>
    <row r="50579" spans="1:1">
      <c r="A50579" s="234"/>
    </row>
    <row r="50580" spans="1:1">
      <c r="A50580" s="234"/>
    </row>
    <row r="50581" spans="1:1">
      <c r="A50581" s="234"/>
    </row>
    <row r="50582" spans="1:1">
      <c r="A50582" s="234"/>
    </row>
    <row r="50583" spans="1:1">
      <c r="A50583" s="234"/>
    </row>
    <row r="50584" spans="1:1">
      <c r="A50584" s="234"/>
    </row>
    <row r="50585" spans="1:1">
      <c r="A50585" s="234"/>
    </row>
    <row r="50586" spans="1:1">
      <c r="A50586" s="234"/>
    </row>
    <row r="50587" spans="1:1">
      <c r="A50587" s="234"/>
    </row>
    <row r="50588" spans="1:1">
      <c r="A50588" s="234"/>
    </row>
    <row r="50589" spans="1:1">
      <c r="A50589" s="234"/>
    </row>
    <row r="50590" spans="1:1">
      <c r="A50590" s="234"/>
    </row>
    <row r="50591" spans="1:1">
      <c r="A50591" s="234"/>
    </row>
    <row r="50592" spans="1:1">
      <c r="A50592" s="234"/>
    </row>
    <row r="50593" spans="1:1">
      <c r="A50593" s="234"/>
    </row>
    <row r="50594" spans="1:1">
      <c r="A50594" s="234"/>
    </row>
    <row r="50595" spans="1:1">
      <c r="A50595" s="234"/>
    </row>
    <row r="50596" spans="1:1">
      <c r="A50596" s="234"/>
    </row>
    <row r="50597" spans="1:1">
      <c r="A50597" s="234"/>
    </row>
    <row r="50598" spans="1:1">
      <c r="A50598" s="234"/>
    </row>
    <row r="50599" spans="1:1">
      <c r="A50599" s="234"/>
    </row>
    <row r="50600" spans="1:1">
      <c r="A50600" s="234"/>
    </row>
    <row r="50601" spans="1:1">
      <c r="A50601" s="234"/>
    </row>
    <row r="50602" spans="1:1">
      <c r="A50602" s="234"/>
    </row>
    <row r="50603" spans="1:1">
      <c r="A50603" s="234"/>
    </row>
    <row r="50604" spans="1:1">
      <c r="A50604" s="234"/>
    </row>
    <row r="50605" spans="1:1">
      <c r="A50605" s="234"/>
    </row>
    <row r="50606" spans="1:1">
      <c r="A50606" s="234"/>
    </row>
    <row r="50607" spans="1:1">
      <c r="A50607" s="234"/>
    </row>
    <row r="50608" spans="1:1">
      <c r="A50608" s="234"/>
    </row>
    <row r="50609" spans="1:1">
      <c r="A50609" s="234"/>
    </row>
    <row r="50610" spans="1:1">
      <c r="A50610" s="234"/>
    </row>
    <row r="50611" spans="1:1">
      <c r="A50611" s="234"/>
    </row>
    <row r="50612" spans="1:1">
      <c r="A50612" s="234"/>
    </row>
    <row r="50613" spans="1:1">
      <c r="A50613" s="234"/>
    </row>
    <row r="50614" spans="1:1">
      <c r="A50614" s="234"/>
    </row>
    <row r="50615" spans="1:1">
      <c r="A50615" s="234"/>
    </row>
    <row r="50616" spans="1:1">
      <c r="A50616" s="234"/>
    </row>
    <row r="50617" spans="1:1">
      <c r="A50617" s="234"/>
    </row>
    <row r="50618" spans="1:1">
      <c r="A50618" s="234"/>
    </row>
    <row r="50619" spans="1:1">
      <c r="A50619" s="234"/>
    </row>
    <row r="50620" spans="1:1">
      <c r="A50620" s="234"/>
    </row>
    <row r="50621" spans="1:1">
      <c r="A50621" s="234"/>
    </row>
    <row r="50622" spans="1:1">
      <c r="A50622" s="234"/>
    </row>
    <row r="50623" spans="1:1">
      <c r="A50623" s="234"/>
    </row>
    <row r="50624" spans="1:1">
      <c r="A50624" s="234"/>
    </row>
    <row r="50625" spans="1:1">
      <c r="A50625" s="234"/>
    </row>
    <row r="50626" spans="1:1">
      <c r="A50626" s="234"/>
    </row>
    <row r="50627" spans="1:1">
      <c r="A50627" s="234"/>
    </row>
    <row r="50628" spans="1:1">
      <c r="A50628" s="234"/>
    </row>
    <row r="50629" spans="1:1">
      <c r="A50629" s="234"/>
    </row>
    <row r="50630" spans="1:1">
      <c r="A50630" s="234"/>
    </row>
    <row r="50631" spans="1:1">
      <c r="A50631" s="234"/>
    </row>
    <row r="50632" spans="1:1">
      <c r="A50632" s="234"/>
    </row>
    <row r="50633" spans="1:1">
      <c r="A50633" s="234"/>
    </row>
    <row r="50634" spans="1:1">
      <c r="A50634" s="234"/>
    </row>
    <row r="50635" spans="1:1">
      <c r="A50635" s="234"/>
    </row>
    <row r="50636" spans="1:1">
      <c r="A50636" s="234"/>
    </row>
    <row r="50637" spans="1:1">
      <c r="A50637" s="234"/>
    </row>
    <row r="50638" spans="1:1">
      <c r="A50638" s="234"/>
    </row>
    <row r="50639" spans="1:1">
      <c r="A50639" s="234"/>
    </row>
    <row r="50640" spans="1:1">
      <c r="A50640" s="234"/>
    </row>
    <row r="50641" spans="1:1">
      <c r="A50641" s="234"/>
    </row>
    <row r="50642" spans="1:1">
      <c r="A50642" s="234"/>
    </row>
    <row r="50643" spans="1:1">
      <c r="A50643" s="234"/>
    </row>
    <row r="50644" spans="1:1">
      <c r="A50644" s="234"/>
    </row>
    <row r="50645" spans="1:1">
      <c r="A50645" s="234"/>
    </row>
    <row r="50646" spans="1:1">
      <c r="A50646" s="234"/>
    </row>
    <row r="50647" spans="1:1">
      <c r="A50647" s="234"/>
    </row>
    <row r="50648" spans="1:1">
      <c r="A50648" s="234"/>
    </row>
    <row r="50649" spans="1:1">
      <c r="A50649" s="234"/>
    </row>
    <row r="50650" spans="1:1">
      <c r="A50650" s="234"/>
    </row>
    <row r="50651" spans="1:1">
      <c r="A50651" s="234"/>
    </row>
    <row r="50652" spans="1:1">
      <c r="A50652" s="234"/>
    </row>
    <row r="50653" spans="1:1">
      <c r="A50653" s="234"/>
    </row>
    <row r="50654" spans="1:1">
      <c r="A50654" s="234"/>
    </row>
    <row r="50655" spans="1:1">
      <c r="A50655" s="234"/>
    </row>
    <row r="50656" spans="1:1">
      <c r="A50656" s="234"/>
    </row>
    <row r="50657" spans="1:1">
      <c r="A50657" s="234"/>
    </row>
    <row r="50658" spans="1:1">
      <c r="A50658" s="234"/>
    </row>
    <row r="50659" spans="1:1">
      <c r="A50659" s="234"/>
    </row>
    <row r="50660" spans="1:1">
      <c r="A50660" s="234"/>
    </row>
    <row r="50661" spans="1:1">
      <c r="A50661" s="234"/>
    </row>
    <row r="50662" spans="1:1">
      <c r="A50662" s="234"/>
    </row>
    <row r="50663" spans="1:1">
      <c r="A50663" s="234"/>
    </row>
    <row r="50664" spans="1:1">
      <c r="A50664" s="234"/>
    </row>
    <row r="50665" spans="1:1">
      <c r="A50665" s="234"/>
    </row>
    <row r="50666" spans="1:1">
      <c r="A50666" s="234"/>
    </row>
    <row r="50667" spans="1:1">
      <c r="A50667" s="234"/>
    </row>
    <row r="50668" spans="1:1">
      <c r="A50668" s="234"/>
    </row>
    <row r="50669" spans="1:1">
      <c r="A50669" s="234"/>
    </row>
    <row r="50670" spans="1:1">
      <c r="A50670" s="234"/>
    </row>
    <row r="50671" spans="1:1">
      <c r="A50671" s="234"/>
    </row>
    <row r="50672" spans="1:1">
      <c r="A50672" s="234"/>
    </row>
    <row r="50673" spans="1:1">
      <c r="A50673" s="234"/>
    </row>
    <row r="50674" spans="1:1">
      <c r="A50674" s="234"/>
    </row>
    <row r="50675" spans="1:1">
      <c r="A50675" s="234"/>
    </row>
    <row r="50676" spans="1:1">
      <c r="A50676" s="234"/>
    </row>
    <row r="50677" spans="1:1">
      <c r="A50677" s="234"/>
    </row>
    <row r="50678" spans="1:1">
      <c r="A50678" s="234"/>
    </row>
    <row r="50679" spans="1:1">
      <c r="A50679" s="234"/>
    </row>
    <row r="50680" spans="1:1">
      <c r="A50680" s="234"/>
    </row>
    <row r="50681" spans="1:1">
      <c r="A50681" s="234"/>
    </row>
    <row r="50682" spans="1:1">
      <c r="A50682" s="234"/>
    </row>
    <row r="50683" spans="1:1">
      <c r="A50683" s="234"/>
    </row>
    <row r="50684" spans="1:1">
      <c r="A50684" s="234"/>
    </row>
    <row r="50685" spans="1:1">
      <c r="A50685" s="234"/>
    </row>
    <row r="50686" spans="1:1">
      <c r="A50686" s="234"/>
    </row>
    <row r="50687" spans="1:1">
      <c r="A50687" s="234"/>
    </row>
    <row r="50688" spans="1:1">
      <c r="A50688" s="234"/>
    </row>
    <row r="50689" spans="1:1">
      <c r="A50689" s="234"/>
    </row>
    <row r="50690" spans="1:1">
      <c r="A50690" s="234"/>
    </row>
    <row r="50691" spans="1:1">
      <c r="A50691" s="234"/>
    </row>
    <row r="50692" spans="1:1">
      <c r="A50692" s="234"/>
    </row>
    <row r="50693" spans="1:1">
      <c r="A50693" s="234"/>
    </row>
    <row r="50694" spans="1:1">
      <c r="A50694" s="234"/>
    </row>
    <row r="50695" spans="1:1">
      <c r="A50695" s="234"/>
    </row>
    <row r="50696" spans="1:1">
      <c r="A50696" s="234"/>
    </row>
    <row r="50697" spans="1:1">
      <c r="A50697" s="234"/>
    </row>
    <row r="50698" spans="1:1">
      <c r="A50698" s="234"/>
    </row>
    <row r="50699" spans="1:1">
      <c r="A50699" s="234"/>
    </row>
    <row r="50700" spans="1:1">
      <c r="A50700" s="234"/>
    </row>
    <row r="50701" spans="1:1">
      <c r="A50701" s="234"/>
    </row>
    <row r="50702" spans="1:1">
      <c r="A50702" s="234"/>
    </row>
    <row r="50703" spans="1:1">
      <c r="A50703" s="234"/>
    </row>
    <row r="50704" spans="1:1">
      <c r="A50704" s="234"/>
    </row>
    <row r="50705" spans="1:1">
      <c r="A50705" s="234"/>
    </row>
    <row r="50706" spans="1:1">
      <c r="A50706" s="234"/>
    </row>
    <row r="50707" spans="1:1">
      <c r="A50707" s="234"/>
    </row>
    <row r="50708" spans="1:1">
      <c r="A50708" s="234"/>
    </row>
    <row r="50709" spans="1:1">
      <c r="A50709" s="234"/>
    </row>
    <row r="50710" spans="1:1">
      <c r="A50710" s="234"/>
    </row>
    <row r="50711" spans="1:1">
      <c r="A50711" s="234"/>
    </row>
    <row r="50712" spans="1:1">
      <c r="A50712" s="234"/>
    </row>
    <row r="50713" spans="1:1">
      <c r="A50713" s="234"/>
    </row>
    <row r="50714" spans="1:1">
      <c r="A50714" s="234"/>
    </row>
    <row r="50715" spans="1:1">
      <c r="A50715" s="234"/>
    </row>
    <row r="50716" spans="1:1">
      <c r="A50716" s="234"/>
    </row>
    <row r="50717" spans="1:1">
      <c r="A50717" s="234"/>
    </row>
    <row r="50718" spans="1:1">
      <c r="A50718" s="234"/>
    </row>
    <row r="50719" spans="1:1">
      <c r="A50719" s="234"/>
    </row>
    <row r="50720" spans="1:1">
      <c r="A50720" s="234"/>
    </row>
    <row r="50721" spans="1:1">
      <c r="A50721" s="234"/>
    </row>
    <row r="50722" spans="1:1">
      <c r="A50722" s="234"/>
    </row>
    <row r="50723" spans="1:1">
      <c r="A50723" s="234"/>
    </row>
    <row r="50724" spans="1:1">
      <c r="A50724" s="234"/>
    </row>
    <row r="50725" spans="1:1">
      <c r="A50725" s="234"/>
    </row>
    <row r="50726" spans="1:1">
      <c r="A50726" s="234"/>
    </row>
    <row r="50727" spans="1:1">
      <c r="A50727" s="234"/>
    </row>
    <row r="50728" spans="1:1">
      <c r="A50728" s="234"/>
    </row>
    <row r="50729" spans="1:1">
      <c r="A50729" s="234"/>
    </row>
    <row r="50730" spans="1:1">
      <c r="A50730" s="234"/>
    </row>
    <row r="50731" spans="1:1">
      <c r="A50731" s="234"/>
    </row>
    <row r="50732" spans="1:1">
      <c r="A50732" s="234"/>
    </row>
    <row r="50733" spans="1:1">
      <c r="A50733" s="234"/>
    </row>
    <row r="50734" spans="1:1">
      <c r="A50734" s="234"/>
    </row>
    <row r="50735" spans="1:1">
      <c r="A50735" s="234"/>
    </row>
    <row r="50736" spans="1:1">
      <c r="A50736" s="234"/>
    </row>
    <row r="50737" spans="1:1">
      <c r="A50737" s="234"/>
    </row>
    <row r="50738" spans="1:1">
      <c r="A50738" s="234"/>
    </row>
    <row r="50739" spans="1:1">
      <c r="A50739" s="234"/>
    </row>
    <row r="50740" spans="1:1">
      <c r="A50740" s="234"/>
    </row>
    <row r="50741" spans="1:1">
      <c r="A50741" s="234"/>
    </row>
    <row r="50742" spans="1:1">
      <c r="A50742" s="234"/>
    </row>
    <row r="50743" spans="1:1">
      <c r="A50743" s="234"/>
    </row>
    <row r="50744" spans="1:1">
      <c r="A50744" s="234"/>
    </row>
    <row r="50745" spans="1:1">
      <c r="A50745" s="234"/>
    </row>
    <row r="50746" spans="1:1">
      <c r="A50746" s="234"/>
    </row>
    <row r="50747" spans="1:1">
      <c r="A50747" s="234"/>
    </row>
    <row r="50748" spans="1:1">
      <c r="A50748" s="234"/>
    </row>
    <row r="50749" spans="1:1">
      <c r="A50749" s="234"/>
    </row>
    <row r="50750" spans="1:1">
      <c r="A50750" s="234"/>
    </row>
    <row r="50751" spans="1:1">
      <c r="A50751" s="234"/>
    </row>
    <row r="50752" spans="1:1">
      <c r="A50752" s="234"/>
    </row>
    <row r="50753" spans="1:1">
      <c r="A50753" s="234"/>
    </row>
    <row r="50754" spans="1:1">
      <c r="A50754" s="234"/>
    </row>
    <row r="50755" spans="1:1">
      <c r="A50755" s="234"/>
    </row>
    <row r="50756" spans="1:1">
      <c r="A50756" s="234"/>
    </row>
    <row r="50757" spans="1:1">
      <c r="A50757" s="234"/>
    </row>
    <row r="50758" spans="1:1">
      <c r="A50758" s="234"/>
    </row>
    <row r="50759" spans="1:1">
      <c r="A50759" s="234"/>
    </row>
    <row r="50760" spans="1:1">
      <c r="A50760" s="234"/>
    </row>
    <row r="50761" spans="1:1">
      <c r="A50761" s="234"/>
    </row>
    <row r="50762" spans="1:1">
      <c r="A50762" s="234"/>
    </row>
    <row r="50763" spans="1:1">
      <c r="A50763" s="234"/>
    </row>
    <row r="50764" spans="1:1">
      <c r="A50764" s="234"/>
    </row>
    <row r="50765" spans="1:1">
      <c r="A50765" s="234"/>
    </row>
    <row r="50766" spans="1:1">
      <c r="A50766" s="234"/>
    </row>
    <row r="50767" spans="1:1">
      <c r="A50767" s="234"/>
    </row>
    <row r="50768" spans="1:1">
      <c r="A50768" s="234"/>
    </row>
    <row r="50769" spans="1:1">
      <c r="A50769" s="234"/>
    </row>
    <row r="50770" spans="1:1">
      <c r="A50770" s="234"/>
    </row>
    <row r="50771" spans="1:1">
      <c r="A50771" s="234"/>
    </row>
    <row r="50772" spans="1:1">
      <c r="A50772" s="234"/>
    </row>
    <row r="50773" spans="1:1">
      <c r="A50773" s="234"/>
    </row>
    <row r="50774" spans="1:1">
      <c r="A50774" s="234"/>
    </row>
    <row r="50775" spans="1:1">
      <c r="A50775" s="234"/>
    </row>
    <row r="50776" spans="1:1">
      <c r="A50776" s="234"/>
    </row>
    <row r="50777" spans="1:1">
      <c r="A50777" s="234"/>
    </row>
    <row r="50778" spans="1:1">
      <c r="A50778" s="234"/>
    </row>
    <row r="50779" spans="1:1">
      <c r="A50779" s="234"/>
    </row>
    <row r="50780" spans="1:1">
      <c r="A50780" s="234"/>
    </row>
    <row r="50781" spans="1:1">
      <c r="A50781" s="234"/>
    </row>
    <row r="50782" spans="1:1">
      <c r="A50782" s="234"/>
    </row>
    <row r="50783" spans="1:1">
      <c r="A50783" s="234"/>
    </row>
    <row r="50784" spans="1:1">
      <c r="A50784" s="234"/>
    </row>
    <row r="50785" spans="1:1">
      <c r="A50785" s="234"/>
    </row>
    <row r="50786" spans="1:1">
      <c r="A50786" s="234"/>
    </row>
    <row r="50787" spans="1:1">
      <c r="A50787" s="234"/>
    </row>
    <row r="50788" spans="1:1">
      <c r="A50788" s="234"/>
    </row>
    <row r="50789" spans="1:1">
      <c r="A50789" s="234"/>
    </row>
    <row r="50790" spans="1:1">
      <c r="A50790" s="234"/>
    </row>
    <row r="50791" spans="1:1">
      <c r="A50791" s="234"/>
    </row>
    <row r="50792" spans="1:1">
      <c r="A50792" s="234"/>
    </row>
    <row r="50793" spans="1:1">
      <c r="A50793" s="234"/>
    </row>
    <row r="50794" spans="1:1">
      <c r="A50794" s="234"/>
    </row>
    <row r="50795" spans="1:1">
      <c r="A50795" s="234"/>
    </row>
    <row r="50796" spans="1:1">
      <c r="A50796" s="234"/>
    </row>
    <row r="50797" spans="1:1">
      <c r="A50797" s="234"/>
    </row>
    <row r="50798" spans="1:1">
      <c r="A50798" s="234"/>
    </row>
    <row r="50799" spans="1:1">
      <c r="A50799" s="234"/>
    </row>
    <row r="50800" spans="1:1">
      <c r="A50800" s="234"/>
    </row>
    <row r="50801" spans="1:1">
      <c r="A50801" s="234"/>
    </row>
    <row r="50802" spans="1:1">
      <c r="A50802" s="234"/>
    </row>
    <row r="50803" spans="1:1">
      <c r="A50803" s="234"/>
    </row>
    <row r="50804" spans="1:1">
      <c r="A50804" s="234"/>
    </row>
    <row r="50805" spans="1:1">
      <c r="A50805" s="234"/>
    </row>
    <row r="50806" spans="1:1">
      <c r="A50806" s="234"/>
    </row>
    <row r="50807" spans="1:1">
      <c r="A50807" s="234"/>
    </row>
    <row r="50808" spans="1:1">
      <c r="A50808" s="234"/>
    </row>
    <row r="50809" spans="1:1">
      <c r="A50809" s="234"/>
    </row>
    <row r="50810" spans="1:1">
      <c r="A50810" s="234"/>
    </row>
    <row r="50811" spans="1:1">
      <c r="A50811" s="234"/>
    </row>
    <row r="50812" spans="1:1">
      <c r="A50812" s="234"/>
    </row>
    <row r="50813" spans="1:1">
      <c r="A50813" s="234"/>
    </row>
    <row r="50814" spans="1:1">
      <c r="A50814" s="234"/>
    </row>
    <row r="50815" spans="1:1">
      <c r="A50815" s="234"/>
    </row>
    <row r="50816" spans="1:1">
      <c r="A50816" s="234"/>
    </row>
    <row r="50817" spans="1:1">
      <c r="A50817" s="234"/>
    </row>
    <row r="50818" spans="1:1">
      <c r="A50818" s="234"/>
    </row>
    <row r="50819" spans="1:1">
      <c r="A50819" s="234"/>
    </row>
    <row r="50820" spans="1:1">
      <c r="A50820" s="234"/>
    </row>
    <row r="50821" spans="1:1">
      <c r="A50821" s="234"/>
    </row>
    <row r="50822" spans="1:1">
      <c r="A50822" s="234"/>
    </row>
    <row r="50823" spans="1:1">
      <c r="A50823" s="234"/>
    </row>
    <row r="50824" spans="1:1">
      <c r="A50824" s="234"/>
    </row>
    <row r="50825" spans="1:1">
      <c r="A50825" s="234"/>
    </row>
    <row r="50826" spans="1:1">
      <c r="A50826" s="234"/>
    </row>
    <row r="50827" spans="1:1">
      <c r="A50827" s="234"/>
    </row>
    <row r="50828" spans="1:1">
      <c r="A50828" s="234"/>
    </row>
    <row r="50829" spans="1:1">
      <c r="A50829" s="234"/>
    </row>
    <row r="50830" spans="1:1">
      <c r="A50830" s="234"/>
    </row>
    <row r="50831" spans="1:1">
      <c r="A50831" s="234"/>
    </row>
    <row r="50832" spans="1:1">
      <c r="A50832" s="234"/>
    </row>
    <row r="50833" spans="1:1">
      <c r="A50833" s="234"/>
    </row>
    <row r="50834" spans="1:1">
      <c r="A50834" s="234"/>
    </row>
    <row r="50835" spans="1:1">
      <c r="A50835" s="234"/>
    </row>
    <row r="50836" spans="1:1">
      <c r="A50836" s="234"/>
    </row>
    <row r="50837" spans="1:1">
      <c r="A50837" s="234"/>
    </row>
    <row r="50838" spans="1:1">
      <c r="A50838" s="234"/>
    </row>
    <row r="50839" spans="1:1">
      <c r="A50839" s="234"/>
    </row>
    <row r="50840" spans="1:1">
      <c r="A50840" s="234"/>
    </row>
    <row r="50841" spans="1:1">
      <c r="A50841" s="234"/>
    </row>
    <row r="50842" spans="1:1">
      <c r="A50842" s="234"/>
    </row>
    <row r="50843" spans="1:1">
      <c r="A50843" s="234"/>
    </row>
    <row r="50844" spans="1:1">
      <c r="A50844" s="234"/>
    </row>
    <row r="50845" spans="1:1">
      <c r="A50845" s="234"/>
    </row>
    <row r="50846" spans="1:1">
      <c r="A50846" s="234"/>
    </row>
    <row r="50847" spans="1:1">
      <c r="A50847" s="234"/>
    </row>
    <row r="50848" spans="1:1">
      <c r="A50848" s="234"/>
    </row>
    <row r="50849" spans="1:1">
      <c r="A50849" s="234"/>
    </row>
    <row r="50850" spans="1:1">
      <c r="A50850" s="234"/>
    </row>
    <row r="50851" spans="1:1">
      <c r="A50851" s="234"/>
    </row>
    <row r="50852" spans="1:1">
      <c r="A50852" s="234"/>
    </row>
    <row r="50853" spans="1:1">
      <c r="A50853" s="234"/>
    </row>
    <row r="50854" spans="1:1">
      <c r="A50854" s="234"/>
    </row>
    <row r="50855" spans="1:1">
      <c r="A50855" s="234"/>
    </row>
    <row r="50856" spans="1:1">
      <c r="A50856" s="234"/>
    </row>
    <row r="50857" spans="1:1">
      <c r="A50857" s="234"/>
    </row>
    <row r="50858" spans="1:1">
      <c r="A50858" s="234"/>
    </row>
    <row r="50859" spans="1:1">
      <c r="A50859" s="234"/>
    </row>
    <row r="50860" spans="1:1">
      <c r="A50860" s="234"/>
    </row>
    <row r="50861" spans="1:1">
      <c r="A50861" s="234"/>
    </row>
    <row r="50862" spans="1:1">
      <c r="A50862" s="234"/>
    </row>
    <row r="50863" spans="1:1">
      <c r="A50863" s="234"/>
    </row>
    <row r="50864" spans="1:1">
      <c r="A50864" s="234"/>
    </row>
    <row r="50865" spans="1:1">
      <c r="A50865" s="234"/>
    </row>
    <row r="50866" spans="1:1">
      <c r="A50866" s="234"/>
    </row>
    <row r="50867" spans="1:1">
      <c r="A50867" s="234"/>
    </row>
    <row r="50868" spans="1:1">
      <c r="A50868" s="234"/>
    </row>
    <row r="50869" spans="1:1">
      <c r="A50869" s="234"/>
    </row>
    <row r="50870" spans="1:1">
      <c r="A50870" s="234"/>
    </row>
    <row r="50871" spans="1:1">
      <c r="A50871" s="234"/>
    </row>
    <row r="50872" spans="1:1">
      <c r="A50872" s="234"/>
    </row>
    <row r="50873" spans="1:1">
      <c r="A50873" s="234"/>
    </row>
    <row r="50874" spans="1:1">
      <c r="A50874" s="234"/>
    </row>
    <row r="50875" spans="1:1">
      <c r="A50875" s="234"/>
    </row>
    <row r="50876" spans="1:1">
      <c r="A50876" s="234"/>
    </row>
    <row r="50877" spans="1:1">
      <c r="A50877" s="234"/>
    </row>
    <row r="50878" spans="1:1">
      <c r="A50878" s="234"/>
    </row>
    <row r="50879" spans="1:1">
      <c r="A50879" s="234"/>
    </row>
    <row r="50880" spans="1:1">
      <c r="A50880" s="234"/>
    </row>
    <row r="50881" spans="1:1">
      <c r="A50881" s="234"/>
    </row>
    <row r="50882" spans="1:1">
      <c r="A50882" s="234"/>
    </row>
    <row r="50883" spans="1:1">
      <c r="A50883" s="234"/>
    </row>
    <row r="50884" spans="1:1">
      <c r="A50884" s="234"/>
    </row>
    <row r="50885" spans="1:1">
      <c r="A50885" s="234"/>
    </row>
    <row r="50886" spans="1:1">
      <c r="A50886" s="234"/>
    </row>
    <row r="50887" spans="1:1">
      <c r="A50887" s="234"/>
    </row>
    <row r="50888" spans="1:1">
      <c r="A50888" s="234"/>
    </row>
    <row r="50889" spans="1:1">
      <c r="A50889" s="234"/>
    </row>
    <row r="50890" spans="1:1">
      <c r="A50890" s="234"/>
    </row>
    <row r="50891" spans="1:1">
      <c r="A50891" s="234"/>
    </row>
    <row r="50892" spans="1:1">
      <c r="A50892" s="234"/>
    </row>
    <row r="50893" spans="1:1">
      <c r="A50893" s="234"/>
    </row>
    <row r="50894" spans="1:1">
      <c r="A50894" s="234"/>
    </row>
    <row r="50895" spans="1:1">
      <c r="A50895" s="234"/>
    </row>
    <row r="50896" spans="1:1">
      <c r="A50896" s="234"/>
    </row>
    <row r="50897" spans="1:1">
      <c r="A50897" s="234"/>
    </row>
    <row r="50898" spans="1:1">
      <c r="A50898" s="234"/>
    </row>
    <row r="50899" spans="1:1">
      <c r="A50899" s="234"/>
    </row>
    <row r="50900" spans="1:1">
      <c r="A50900" s="234"/>
    </row>
    <row r="50901" spans="1:1">
      <c r="A50901" s="234"/>
    </row>
    <row r="50902" spans="1:1">
      <c r="A50902" s="234"/>
    </row>
    <row r="50903" spans="1:1">
      <c r="A50903" s="234"/>
    </row>
    <row r="50904" spans="1:1">
      <c r="A50904" s="234"/>
    </row>
    <row r="50905" spans="1:1">
      <c r="A50905" s="234"/>
    </row>
    <row r="50906" spans="1:1">
      <c r="A50906" s="234"/>
    </row>
    <row r="50907" spans="1:1">
      <c r="A50907" s="234"/>
    </row>
    <row r="50908" spans="1:1">
      <c r="A50908" s="234"/>
    </row>
    <row r="50909" spans="1:1">
      <c r="A50909" s="234"/>
    </row>
    <row r="50910" spans="1:1">
      <c r="A50910" s="234"/>
    </row>
    <row r="50911" spans="1:1">
      <c r="A50911" s="234"/>
    </row>
    <row r="50912" spans="1:1">
      <c r="A50912" s="234"/>
    </row>
    <row r="50913" spans="1:1">
      <c r="A50913" s="234"/>
    </row>
    <row r="50914" spans="1:1">
      <c r="A50914" s="234"/>
    </row>
    <row r="50915" spans="1:1">
      <c r="A50915" s="234"/>
    </row>
    <row r="50916" spans="1:1">
      <c r="A50916" s="234"/>
    </row>
    <row r="50917" spans="1:1">
      <c r="A50917" s="234"/>
    </row>
    <row r="50918" spans="1:1">
      <c r="A50918" s="234"/>
    </row>
    <row r="50919" spans="1:1">
      <c r="A50919" s="234"/>
    </row>
    <row r="50920" spans="1:1">
      <c r="A50920" s="234"/>
    </row>
    <row r="50921" spans="1:1">
      <c r="A50921" s="234"/>
    </row>
    <row r="50922" spans="1:1">
      <c r="A50922" s="234"/>
    </row>
    <row r="50923" spans="1:1">
      <c r="A50923" s="234"/>
    </row>
    <row r="50924" spans="1:1">
      <c r="A50924" s="234"/>
    </row>
    <row r="50925" spans="1:1">
      <c r="A50925" s="234"/>
    </row>
    <row r="50926" spans="1:1">
      <c r="A50926" s="234"/>
    </row>
    <row r="50927" spans="1:1">
      <c r="A50927" s="234"/>
    </row>
    <row r="50928" spans="1:1">
      <c r="A50928" s="234"/>
    </row>
    <row r="50929" spans="1:1">
      <c r="A50929" s="234"/>
    </row>
    <row r="50930" spans="1:1">
      <c r="A50930" s="234"/>
    </row>
    <row r="50931" spans="1:1">
      <c r="A50931" s="234"/>
    </row>
    <row r="50932" spans="1:1">
      <c r="A50932" s="234"/>
    </row>
    <row r="50933" spans="1:1">
      <c r="A50933" s="234"/>
    </row>
    <row r="50934" spans="1:1">
      <c r="A50934" s="234"/>
    </row>
    <row r="50935" spans="1:1">
      <c r="A50935" s="234"/>
    </row>
    <row r="50936" spans="1:1">
      <c r="A50936" s="234"/>
    </row>
    <row r="50937" spans="1:1">
      <c r="A50937" s="234"/>
    </row>
    <row r="50938" spans="1:1">
      <c r="A50938" s="234"/>
    </row>
    <row r="50939" spans="1:1">
      <c r="A50939" s="234"/>
    </row>
    <row r="50940" spans="1:1">
      <c r="A50940" s="234"/>
    </row>
    <row r="50941" spans="1:1">
      <c r="A50941" s="234"/>
    </row>
    <row r="50942" spans="1:1">
      <c r="A50942" s="234"/>
    </row>
    <row r="50943" spans="1:1">
      <c r="A50943" s="234"/>
    </row>
    <row r="50944" spans="1:1">
      <c r="A50944" s="234"/>
    </row>
    <row r="50945" spans="1:1">
      <c r="A50945" s="234"/>
    </row>
    <row r="50946" spans="1:1">
      <c r="A50946" s="234"/>
    </row>
    <row r="50947" spans="1:1">
      <c r="A50947" s="234"/>
    </row>
    <row r="50948" spans="1:1">
      <c r="A50948" s="234"/>
    </row>
    <row r="50949" spans="1:1">
      <c r="A50949" s="234"/>
    </row>
    <row r="50950" spans="1:1">
      <c r="A50950" s="234"/>
    </row>
    <row r="50951" spans="1:1">
      <c r="A50951" s="234"/>
    </row>
    <row r="50952" spans="1:1">
      <c r="A50952" s="234"/>
    </row>
    <row r="50953" spans="1:1">
      <c r="A50953" s="234"/>
    </row>
    <row r="50954" spans="1:1">
      <c r="A50954" s="234"/>
    </row>
    <row r="50955" spans="1:1">
      <c r="A50955" s="234"/>
    </row>
    <row r="50956" spans="1:1">
      <c r="A50956" s="234"/>
    </row>
    <row r="50957" spans="1:1">
      <c r="A50957" s="234"/>
    </row>
    <row r="50958" spans="1:1">
      <c r="A50958" s="234"/>
    </row>
    <row r="50959" spans="1:1">
      <c r="A50959" s="234"/>
    </row>
    <row r="50960" spans="1:1">
      <c r="A50960" s="234"/>
    </row>
    <row r="50961" spans="1:1">
      <c r="A50961" s="234"/>
    </row>
    <row r="50962" spans="1:1">
      <c r="A50962" s="234"/>
    </row>
    <row r="50963" spans="1:1">
      <c r="A50963" s="234"/>
    </row>
    <row r="50964" spans="1:1">
      <c r="A50964" s="234"/>
    </row>
    <row r="50965" spans="1:1">
      <c r="A50965" s="234"/>
    </row>
    <row r="50966" spans="1:1">
      <c r="A50966" s="234"/>
    </row>
    <row r="50967" spans="1:1">
      <c r="A50967" s="234"/>
    </row>
    <row r="50968" spans="1:1">
      <c r="A50968" s="234"/>
    </row>
    <row r="50969" spans="1:1">
      <c r="A50969" s="234"/>
    </row>
    <row r="50970" spans="1:1">
      <c r="A50970" s="234"/>
    </row>
    <row r="50971" spans="1:1">
      <c r="A50971" s="234"/>
    </row>
    <row r="50972" spans="1:1">
      <c r="A50972" s="234"/>
    </row>
    <row r="50973" spans="1:1">
      <c r="A50973" s="234"/>
    </row>
    <row r="50974" spans="1:1">
      <c r="A50974" s="234"/>
    </row>
    <row r="50975" spans="1:1">
      <c r="A50975" s="234"/>
    </row>
    <row r="50976" spans="1:1">
      <c r="A50976" s="234"/>
    </row>
    <row r="50977" spans="1:1">
      <c r="A50977" s="234"/>
    </row>
    <row r="50978" spans="1:1">
      <c r="A50978" s="234"/>
    </row>
    <row r="50979" spans="1:1">
      <c r="A50979" s="234"/>
    </row>
    <row r="50980" spans="1:1">
      <c r="A50980" s="234"/>
    </row>
    <row r="50981" spans="1:1">
      <c r="A50981" s="234"/>
    </row>
    <row r="50982" spans="1:1">
      <c r="A50982" s="234"/>
    </row>
    <row r="50983" spans="1:1">
      <c r="A50983" s="234"/>
    </row>
    <row r="50984" spans="1:1">
      <c r="A50984" s="234"/>
    </row>
    <row r="50985" spans="1:1">
      <c r="A50985" s="234"/>
    </row>
    <row r="50986" spans="1:1">
      <c r="A50986" s="234"/>
    </row>
    <row r="50987" spans="1:1">
      <c r="A50987" s="234"/>
    </row>
    <row r="50988" spans="1:1">
      <c r="A50988" s="234"/>
    </row>
    <row r="50989" spans="1:1">
      <c r="A50989" s="234"/>
    </row>
    <row r="50990" spans="1:1">
      <c r="A50990" s="234"/>
    </row>
    <row r="50991" spans="1:1">
      <c r="A50991" s="234"/>
    </row>
    <row r="50992" spans="1:1">
      <c r="A50992" s="234"/>
    </row>
    <row r="50993" spans="1:1">
      <c r="A50993" s="234"/>
    </row>
    <row r="50994" spans="1:1">
      <c r="A50994" s="234"/>
    </row>
    <row r="50995" spans="1:1">
      <c r="A50995" s="234"/>
    </row>
    <row r="50996" spans="1:1">
      <c r="A50996" s="234"/>
    </row>
    <row r="50997" spans="1:1">
      <c r="A50997" s="234"/>
    </row>
    <row r="50998" spans="1:1">
      <c r="A50998" s="234"/>
    </row>
    <row r="50999" spans="1:1">
      <c r="A50999" s="234"/>
    </row>
    <row r="51000" spans="1:1">
      <c r="A51000" s="234"/>
    </row>
    <row r="51001" spans="1:1">
      <c r="A51001" s="234"/>
    </row>
    <row r="51002" spans="1:1">
      <c r="A51002" s="234"/>
    </row>
    <row r="51003" spans="1:1">
      <c r="A51003" s="234"/>
    </row>
    <row r="51004" spans="1:1">
      <c r="A51004" s="234"/>
    </row>
    <row r="51005" spans="1:1">
      <c r="A51005" s="234"/>
    </row>
    <row r="51006" spans="1:1">
      <c r="A51006" s="234"/>
    </row>
    <row r="51007" spans="1:1">
      <c r="A51007" s="234"/>
    </row>
    <row r="51008" spans="1:1">
      <c r="A51008" s="234"/>
    </row>
    <row r="51009" spans="1:1">
      <c r="A51009" s="234"/>
    </row>
    <row r="51010" spans="1:1">
      <c r="A51010" s="234"/>
    </row>
    <row r="51011" spans="1:1">
      <c r="A51011" s="234"/>
    </row>
    <row r="51012" spans="1:1">
      <c r="A51012" s="234"/>
    </row>
    <row r="51013" spans="1:1">
      <c r="A51013" s="234"/>
    </row>
    <row r="51014" spans="1:1">
      <c r="A51014" s="234"/>
    </row>
    <row r="51015" spans="1:1">
      <c r="A51015" s="234"/>
    </row>
    <row r="51016" spans="1:1">
      <c r="A51016" s="234"/>
    </row>
    <row r="51017" spans="1:1">
      <c r="A51017" s="234"/>
    </row>
    <row r="51018" spans="1:1">
      <c r="A51018" s="234"/>
    </row>
    <row r="51019" spans="1:1">
      <c r="A51019" s="234"/>
    </row>
    <row r="51020" spans="1:1">
      <c r="A51020" s="234"/>
    </row>
    <row r="51021" spans="1:1">
      <c r="A51021" s="234"/>
    </row>
    <row r="51022" spans="1:1">
      <c r="A51022" s="234"/>
    </row>
    <row r="51023" spans="1:1">
      <c r="A51023" s="234"/>
    </row>
    <row r="51024" spans="1:1">
      <c r="A51024" s="234"/>
    </row>
    <row r="51025" spans="1:1">
      <c r="A51025" s="234"/>
    </row>
    <row r="51026" spans="1:1">
      <c r="A51026" s="234"/>
    </row>
    <row r="51027" spans="1:1">
      <c r="A51027" s="234"/>
    </row>
    <row r="51028" spans="1:1">
      <c r="A51028" s="234"/>
    </row>
    <row r="51029" spans="1:1">
      <c r="A51029" s="234"/>
    </row>
    <row r="51030" spans="1:1">
      <c r="A51030" s="234"/>
    </row>
    <row r="51031" spans="1:1">
      <c r="A51031" s="234"/>
    </row>
    <row r="51032" spans="1:1">
      <c r="A51032" s="234"/>
    </row>
    <row r="51033" spans="1:1">
      <c r="A51033" s="234"/>
    </row>
    <row r="51034" spans="1:1">
      <c r="A51034" s="234"/>
    </row>
    <row r="51035" spans="1:1">
      <c r="A51035" s="234"/>
    </row>
    <row r="51036" spans="1:1">
      <c r="A51036" s="234"/>
    </row>
    <row r="51037" spans="1:1">
      <c r="A51037" s="234"/>
    </row>
    <row r="51038" spans="1:1">
      <c r="A51038" s="234"/>
    </row>
    <row r="51039" spans="1:1">
      <c r="A51039" s="234"/>
    </row>
    <row r="51040" spans="1:1">
      <c r="A51040" s="234"/>
    </row>
    <row r="51041" spans="1:1">
      <c r="A51041" s="234"/>
    </row>
    <row r="51042" spans="1:1">
      <c r="A51042" s="234"/>
    </row>
    <row r="51043" spans="1:1">
      <c r="A51043" s="234"/>
    </row>
    <row r="51044" spans="1:1">
      <c r="A51044" s="234"/>
    </row>
    <row r="51045" spans="1:1">
      <c r="A51045" s="234"/>
    </row>
    <row r="51046" spans="1:1">
      <c r="A51046" s="234"/>
    </row>
    <row r="51047" spans="1:1">
      <c r="A51047" s="234"/>
    </row>
    <row r="51048" spans="1:1">
      <c r="A51048" s="234"/>
    </row>
    <row r="51049" spans="1:1">
      <c r="A51049" s="234"/>
    </row>
    <row r="51050" spans="1:1">
      <c r="A51050" s="234"/>
    </row>
    <row r="51051" spans="1:1">
      <c r="A51051" s="234"/>
    </row>
    <row r="51052" spans="1:1">
      <c r="A51052" s="234"/>
    </row>
    <row r="51053" spans="1:1">
      <c r="A51053" s="234"/>
    </row>
    <row r="51054" spans="1:1">
      <c r="A51054" s="234"/>
    </row>
    <row r="51055" spans="1:1">
      <c r="A51055" s="234"/>
    </row>
    <row r="51056" spans="1:1">
      <c r="A51056" s="234"/>
    </row>
    <row r="51057" spans="1:1">
      <c r="A51057" s="234"/>
    </row>
    <row r="51058" spans="1:1">
      <c r="A51058" s="234"/>
    </row>
    <row r="51059" spans="1:1">
      <c r="A51059" s="234"/>
    </row>
    <row r="51060" spans="1:1">
      <c r="A51060" s="234"/>
    </row>
    <row r="51061" spans="1:1">
      <c r="A51061" s="234"/>
    </row>
    <row r="51062" spans="1:1">
      <c r="A51062" s="234"/>
    </row>
    <row r="51063" spans="1:1">
      <c r="A51063" s="234"/>
    </row>
    <row r="51064" spans="1:1">
      <c r="A51064" s="234"/>
    </row>
    <row r="51065" spans="1:1">
      <c r="A51065" s="234"/>
    </row>
    <row r="51066" spans="1:1">
      <c r="A51066" s="234"/>
    </row>
    <row r="51067" spans="1:1">
      <c r="A51067" s="234"/>
    </row>
    <row r="51068" spans="1:1">
      <c r="A51068" s="234"/>
    </row>
    <row r="51069" spans="1:1">
      <c r="A51069" s="234"/>
    </row>
    <row r="51070" spans="1:1">
      <c r="A51070" s="234"/>
    </row>
    <row r="51071" spans="1:1">
      <c r="A51071" s="234"/>
    </row>
    <row r="51072" spans="1:1">
      <c r="A51072" s="234"/>
    </row>
    <row r="51073" spans="1:1">
      <c r="A51073" s="234"/>
    </row>
    <row r="51074" spans="1:1">
      <c r="A51074" s="234"/>
    </row>
    <row r="51075" spans="1:1">
      <c r="A51075" s="234"/>
    </row>
    <row r="51076" spans="1:1">
      <c r="A51076" s="234"/>
    </row>
    <row r="51077" spans="1:1">
      <c r="A51077" s="234"/>
    </row>
    <row r="51078" spans="1:1">
      <c r="A51078" s="234"/>
    </row>
    <row r="51079" spans="1:1">
      <c r="A51079" s="234"/>
    </row>
    <row r="51080" spans="1:1">
      <c r="A51080" s="234"/>
    </row>
    <row r="51081" spans="1:1">
      <c r="A51081" s="234"/>
    </row>
    <row r="51082" spans="1:1">
      <c r="A51082" s="234"/>
    </row>
    <row r="51083" spans="1:1">
      <c r="A51083" s="234"/>
    </row>
    <row r="51084" spans="1:1">
      <c r="A51084" s="234"/>
    </row>
    <row r="51085" spans="1:1">
      <c r="A51085" s="234"/>
    </row>
    <row r="51086" spans="1:1">
      <c r="A51086" s="234"/>
    </row>
    <row r="51087" spans="1:1">
      <c r="A51087" s="234"/>
    </row>
    <row r="51088" spans="1:1">
      <c r="A51088" s="234"/>
    </row>
    <row r="51089" spans="1:1">
      <c r="A51089" s="234"/>
    </row>
    <row r="51090" spans="1:1">
      <c r="A51090" s="234"/>
    </row>
    <row r="51091" spans="1:1">
      <c r="A51091" s="234"/>
    </row>
    <row r="51092" spans="1:1">
      <c r="A51092" s="234"/>
    </row>
    <row r="51093" spans="1:1">
      <c r="A51093" s="234"/>
    </row>
    <row r="51094" spans="1:1">
      <c r="A51094" s="234"/>
    </row>
    <row r="51095" spans="1:1">
      <c r="A51095" s="234"/>
    </row>
    <row r="51096" spans="1:1">
      <c r="A51096" s="234"/>
    </row>
    <row r="51097" spans="1:1">
      <c r="A51097" s="234"/>
    </row>
    <row r="51098" spans="1:1">
      <c r="A51098" s="234"/>
    </row>
    <row r="51099" spans="1:1">
      <c r="A51099" s="234"/>
    </row>
    <row r="51100" spans="1:1">
      <c r="A51100" s="234"/>
    </row>
    <row r="51101" spans="1:1">
      <c r="A51101" s="234"/>
    </row>
    <row r="51102" spans="1:1">
      <c r="A51102" s="234"/>
    </row>
    <row r="51103" spans="1:1">
      <c r="A51103" s="234"/>
    </row>
    <row r="51104" spans="1:1">
      <c r="A51104" s="234"/>
    </row>
    <row r="51105" spans="1:1">
      <c r="A51105" s="234"/>
    </row>
    <row r="51106" spans="1:1">
      <c r="A51106" s="234"/>
    </row>
    <row r="51107" spans="1:1">
      <c r="A51107" s="234"/>
    </row>
    <row r="51108" spans="1:1">
      <c r="A51108" s="234"/>
    </row>
    <row r="51109" spans="1:1">
      <c r="A51109" s="234"/>
    </row>
    <row r="51110" spans="1:1">
      <c r="A51110" s="234"/>
    </row>
    <row r="51111" spans="1:1">
      <c r="A51111" s="234"/>
    </row>
    <row r="51112" spans="1:1">
      <c r="A51112" s="234"/>
    </row>
    <row r="51113" spans="1:1">
      <c r="A51113" s="234"/>
    </row>
    <row r="51114" spans="1:1">
      <c r="A51114" s="234"/>
    </row>
    <row r="51115" spans="1:1">
      <c r="A51115" s="234"/>
    </row>
    <row r="51116" spans="1:1">
      <c r="A51116" s="234"/>
    </row>
    <row r="51117" spans="1:1">
      <c r="A51117" s="234"/>
    </row>
    <row r="51118" spans="1:1">
      <c r="A51118" s="234"/>
    </row>
    <row r="51119" spans="1:1">
      <c r="A51119" s="234"/>
    </row>
    <row r="51120" spans="1:1">
      <c r="A51120" s="234"/>
    </row>
    <row r="51121" spans="1:1">
      <c r="A51121" s="234"/>
    </row>
    <row r="51122" spans="1:1">
      <c r="A51122" s="234"/>
    </row>
    <row r="51123" spans="1:1">
      <c r="A51123" s="234"/>
    </row>
    <row r="51124" spans="1:1">
      <c r="A51124" s="234"/>
    </row>
    <row r="51125" spans="1:1">
      <c r="A51125" s="234"/>
    </row>
    <row r="51126" spans="1:1">
      <c r="A51126" s="234"/>
    </row>
    <row r="51127" spans="1:1">
      <c r="A51127" s="234"/>
    </row>
    <row r="51128" spans="1:1">
      <c r="A51128" s="234"/>
    </row>
    <row r="51129" spans="1:1">
      <c r="A51129" s="234"/>
    </row>
    <row r="51130" spans="1:1">
      <c r="A51130" s="234"/>
    </row>
    <row r="51131" spans="1:1">
      <c r="A51131" s="234"/>
    </row>
    <row r="51132" spans="1:1">
      <c r="A51132" s="234"/>
    </row>
    <row r="51133" spans="1:1">
      <c r="A51133" s="234"/>
    </row>
    <row r="51134" spans="1:1">
      <c r="A51134" s="234"/>
    </row>
    <row r="51135" spans="1:1">
      <c r="A51135" s="234"/>
    </row>
    <row r="51136" spans="1:1">
      <c r="A51136" s="234"/>
    </row>
    <row r="51137" spans="1:1">
      <c r="A51137" s="234"/>
    </row>
    <row r="51138" spans="1:1">
      <c r="A51138" s="234"/>
    </row>
    <row r="51139" spans="1:1">
      <c r="A51139" s="234"/>
    </row>
    <row r="51140" spans="1:1">
      <c r="A51140" s="234"/>
    </row>
    <row r="51141" spans="1:1">
      <c r="A51141" s="234"/>
    </row>
    <row r="51142" spans="1:1">
      <c r="A51142" s="234"/>
    </row>
    <row r="51143" spans="1:1">
      <c r="A51143" s="234"/>
    </row>
    <row r="51144" spans="1:1">
      <c r="A51144" s="234"/>
    </row>
    <row r="51145" spans="1:1">
      <c r="A51145" s="234"/>
    </row>
    <row r="51146" spans="1:1">
      <c r="A51146" s="234"/>
    </row>
    <row r="51147" spans="1:1">
      <c r="A51147" s="234"/>
    </row>
    <row r="51148" spans="1:1">
      <c r="A51148" s="234"/>
    </row>
    <row r="51149" spans="1:1">
      <c r="A51149" s="234"/>
    </row>
    <row r="51150" spans="1:1">
      <c r="A51150" s="234"/>
    </row>
    <row r="51151" spans="1:1">
      <c r="A51151" s="234"/>
    </row>
    <row r="51152" spans="1:1">
      <c r="A51152" s="234"/>
    </row>
    <row r="51153" spans="1:1">
      <c r="A51153" s="234"/>
    </row>
    <row r="51154" spans="1:1">
      <c r="A51154" s="234"/>
    </row>
    <row r="51155" spans="1:1">
      <c r="A51155" s="234"/>
    </row>
    <row r="51156" spans="1:1">
      <c r="A51156" s="234"/>
    </row>
    <row r="51157" spans="1:1">
      <c r="A51157" s="234"/>
    </row>
    <row r="51158" spans="1:1">
      <c r="A51158" s="234"/>
    </row>
    <row r="51159" spans="1:1">
      <c r="A51159" s="234"/>
    </row>
    <row r="51160" spans="1:1">
      <c r="A51160" s="234"/>
    </row>
    <row r="51161" spans="1:1">
      <c r="A51161" s="234"/>
    </row>
    <row r="51162" spans="1:1">
      <c r="A51162" s="234"/>
    </row>
    <row r="51163" spans="1:1">
      <c r="A51163" s="234"/>
    </row>
    <row r="51164" spans="1:1">
      <c r="A51164" s="234"/>
    </row>
    <row r="51165" spans="1:1">
      <c r="A51165" s="234"/>
    </row>
    <row r="51166" spans="1:1">
      <c r="A51166" s="234"/>
    </row>
    <row r="51167" spans="1:1">
      <c r="A51167" s="234"/>
    </row>
    <row r="51168" spans="1:1">
      <c r="A51168" s="234"/>
    </row>
    <row r="51169" spans="1:1">
      <c r="A51169" s="234"/>
    </row>
    <row r="51170" spans="1:1">
      <c r="A51170" s="234"/>
    </row>
    <row r="51171" spans="1:1">
      <c r="A51171" s="234"/>
    </row>
    <row r="51172" spans="1:1">
      <c r="A51172" s="234"/>
    </row>
    <row r="51173" spans="1:1">
      <c r="A51173" s="234"/>
    </row>
    <row r="51174" spans="1:1">
      <c r="A51174" s="234"/>
    </row>
    <row r="51175" spans="1:1">
      <c r="A51175" s="234"/>
    </row>
    <row r="51176" spans="1:1">
      <c r="A51176" s="234"/>
    </row>
    <row r="51177" spans="1:1">
      <c r="A51177" s="234"/>
    </row>
    <row r="51178" spans="1:1">
      <c r="A51178" s="234"/>
    </row>
    <row r="51179" spans="1:1">
      <c r="A51179" s="234"/>
    </row>
    <row r="51180" spans="1:1">
      <c r="A51180" s="234"/>
    </row>
    <row r="51181" spans="1:1">
      <c r="A51181" s="234"/>
    </row>
    <row r="51182" spans="1:1">
      <c r="A51182" s="234"/>
    </row>
    <row r="51183" spans="1:1">
      <c r="A51183" s="234"/>
    </row>
    <row r="51184" spans="1:1">
      <c r="A51184" s="234"/>
    </row>
    <row r="51185" spans="1:1">
      <c r="A51185" s="234"/>
    </row>
    <row r="51186" spans="1:1">
      <c r="A51186" s="234"/>
    </row>
    <row r="51187" spans="1:1">
      <c r="A51187" s="234"/>
    </row>
    <row r="51188" spans="1:1">
      <c r="A51188" s="234"/>
    </row>
    <row r="51189" spans="1:1">
      <c r="A51189" s="234"/>
    </row>
    <row r="51190" spans="1:1">
      <c r="A51190" s="234"/>
    </row>
    <row r="51191" spans="1:1">
      <c r="A51191" s="234"/>
    </row>
    <row r="51192" spans="1:1">
      <c r="A51192" s="234"/>
    </row>
    <row r="51193" spans="1:1">
      <c r="A51193" s="234"/>
    </row>
    <row r="51194" spans="1:1">
      <c r="A51194" s="234"/>
    </row>
    <row r="51195" spans="1:1">
      <c r="A51195" s="234"/>
    </row>
    <row r="51196" spans="1:1">
      <c r="A51196" s="234"/>
    </row>
    <row r="51197" spans="1:1">
      <c r="A51197" s="234"/>
    </row>
    <row r="51198" spans="1:1">
      <c r="A51198" s="234"/>
    </row>
    <row r="51199" spans="1:1">
      <c r="A51199" s="234"/>
    </row>
    <row r="51200" spans="1:1">
      <c r="A51200" s="234"/>
    </row>
    <row r="51201" spans="1:1">
      <c r="A51201" s="234"/>
    </row>
    <row r="51202" spans="1:1">
      <c r="A51202" s="234"/>
    </row>
    <row r="51203" spans="1:1">
      <c r="A51203" s="234"/>
    </row>
    <row r="51204" spans="1:1">
      <c r="A51204" s="234"/>
    </row>
    <row r="51205" spans="1:1">
      <c r="A51205" s="234"/>
    </row>
    <row r="51206" spans="1:1">
      <c r="A51206" s="234"/>
    </row>
    <row r="51207" spans="1:1">
      <c r="A51207" s="234"/>
    </row>
    <row r="51208" spans="1:1">
      <c r="A51208" s="234"/>
    </row>
    <row r="51209" spans="1:1">
      <c r="A51209" s="234"/>
    </row>
    <row r="51210" spans="1:1">
      <c r="A51210" s="234"/>
    </row>
    <row r="51211" spans="1:1">
      <c r="A51211" s="234"/>
    </row>
    <row r="51212" spans="1:1">
      <c r="A51212" s="234"/>
    </row>
    <row r="51213" spans="1:1">
      <c r="A51213" s="234"/>
    </row>
    <row r="51214" spans="1:1">
      <c r="A51214" s="234"/>
    </row>
    <row r="51215" spans="1:1">
      <c r="A51215" s="234"/>
    </row>
    <row r="51216" spans="1:1">
      <c r="A51216" s="234"/>
    </row>
    <row r="51217" spans="1:1">
      <c r="A51217" s="234"/>
    </row>
    <row r="51218" spans="1:1">
      <c r="A51218" s="234"/>
    </row>
    <row r="51219" spans="1:1">
      <c r="A51219" s="234"/>
    </row>
    <row r="51220" spans="1:1">
      <c r="A51220" s="234"/>
    </row>
    <row r="51221" spans="1:1">
      <c r="A51221" s="234"/>
    </row>
    <row r="51222" spans="1:1">
      <c r="A51222" s="234"/>
    </row>
    <row r="51223" spans="1:1">
      <c r="A51223" s="234"/>
    </row>
    <row r="51224" spans="1:1">
      <c r="A51224" s="234"/>
    </row>
    <row r="51225" spans="1:1">
      <c r="A51225" s="234"/>
    </row>
    <row r="51226" spans="1:1">
      <c r="A51226" s="234"/>
    </row>
    <row r="51227" spans="1:1">
      <c r="A51227" s="234"/>
    </row>
    <row r="51228" spans="1:1">
      <c r="A51228" s="234"/>
    </row>
    <row r="51229" spans="1:1">
      <c r="A51229" s="234"/>
    </row>
    <row r="51230" spans="1:1">
      <c r="A51230" s="234"/>
    </row>
    <row r="51231" spans="1:1">
      <c r="A51231" s="234"/>
    </row>
    <row r="51232" spans="1:1">
      <c r="A51232" s="234"/>
    </row>
    <row r="51233" spans="1:1">
      <c r="A51233" s="234"/>
    </row>
    <row r="51234" spans="1:1">
      <c r="A51234" s="234"/>
    </row>
    <row r="51235" spans="1:1">
      <c r="A51235" s="234"/>
    </row>
    <row r="51236" spans="1:1">
      <c r="A51236" s="234"/>
    </row>
    <row r="51237" spans="1:1">
      <c r="A51237" s="234"/>
    </row>
    <row r="51238" spans="1:1">
      <c r="A51238" s="234"/>
    </row>
    <row r="51239" spans="1:1">
      <c r="A51239" s="234"/>
    </row>
    <row r="51240" spans="1:1">
      <c r="A51240" s="234"/>
    </row>
    <row r="51241" spans="1:1">
      <c r="A51241" s="234"/>
    </row>
    <row r="51242" spans="1:1">
      <c r="A51242" s="234"/>
    </row>
    <row r="51243" spans="1:1">
      <c r="A51243" s="234"/>
    </row>
    <row r="51244" spans="1:1">
      <c r="A51244" s="234"/>
    </row>
    <row r="51245" spans="1:1">
      <c r="A51245" s="234"/>
    </row>
    <row r="51246" spans="1:1">
      <c r="A51246" s="234"/>
    </row>
    <row r="51247" spans="1:1">
      <c r="A51247" s="234"/>
    </row>
    <row r="51248" spans="1:1">
      <c r="A51248" s="234"/>
    </row>
    <row r="51249" spans="1:1">
      <c r="A51249" s="234"/>
    </row>
    <row r="51250" spans="1:1">
      <c r="A51250" s="234"/>
    </row>
    <row r="51251" spans="1:1">
      <c r="A51251" s="234"/>
    </row>
    <row r="51252" spans="1:1">
      <c r="A51252" s="234"/>
    </row>
    <row r="51253" spans="1:1">
      <c r="A51253" s="234"/>
    </row>
    <row r="51254" spans="1:1">
      <c r="A51254" s="234"/>
    </row>
    <row r="51255" spans="1:1">
      <c r="A51255" s="234"/>
    </row>
    <row r="51256" spans="1:1">
      <c r="A51256" s="234"/>
    </row>
    <row r="51257" spans="1:1">
      <c r="A51257" s="234"/>
    </row>
    <row r="51258" spans="1:1">
      <c r="A51258" s="234"/>
    </row>
    <row r="51259" spans="1:1">
      <c r="A51259" s="234"/>
    </row>
    <row r="51260" spans="1:1">
      <c r="A51260" s="234"/>
    </row>
    <row r="51261" spans="1:1">
      <c r="A51261" s="234"/>
    </row>
    <row r="51262" spans="1:1">
      <c r="A51262" s="234"/>
    </row>
    <row r="51263" spans="1:1">
      <c r="A51263" s="234"/>
    </row>
    <row r="51264" spans="1:1">
      <c r="A51264" s="234"/>
    </row>
    <row r="51265" spans="1:1">
      <c r="A51265" s="234"/>
    </row>
    <row r="51266" spans="1:1">
      <c r="A51266" s="234"/>
    </row>
    <row r="51267" spans="1:1">
      <c r="A51267" s="234"/>
    </row>
    <row r="51268" spans="1:1">
      <c r="A51268" s="234"/>
    </row>
    <row r="51269" spans="1:1">
      <c r="A51269" s="234"/>
    </row>
    <row r="51270" spans="1:1">
      <c r="A51270" s="234"/>
    </row>
    <row r="51271" spans="1:1">
      <c r="A51271" s="234"/>
    </row>
    <row r="51272" spans="1:1">
      <c r="A51272" s="234"/>
    </row>
    <row r="51273" spans="1:1">
      <c r="A51273" s="234"/>
    </row>
    <row r="51274" spans="1:1">
      <c r="A51274" s="234"/>
    </row>
    <row r="51275" spans="1:1">
      <c r="A51275" s="234"/>
    </row>
    <row r="51276" spans="1:1">
      <c r="A51276" s="234"/>
    </row>
    <row r="51277" spans="1:1">
      <c r="A51277" s="234"/>
    </row>
    <row r="51278" spans="1:1">
      <c r="A51278" s="234"/>
    </row>
    <row r="51279" spans="1:1">
      <c r="A51279" s="234"/>
    </row>
    <row r="51280" spans="1:1">
      <c r="A51280" s="234"/>
    </row>
    <row r="51281" spans="1:1">
      <c r="A51281" s="234"/>
    </row>
    <row r="51282" spans="1:1">
      <c r="A51282" s="234"/>
    </row>
    <row r="51283" spans="1:1">
      <c r="A51283" s="234"/>
    </row>
    <row r="51284" spans="1:1">
      <c r="A51284" s="234"/>
    </row>
    <row r="51285" spans="1:1">
      <c r="A51285" s="234"/>
    </row>
    <row r="51286" spans="1:1">
      <c r="A51286" s="234"/>
    </row>
    <row r="51287" spans="1:1">
      <c r="A51287" s="234"/>
    </row>
    <row r="51288" spans="1:1">
      <c r="A51288" s="234"/>
    </row>
    <row r="51289" spans="1:1">
      <c r="A51289" s="234"/>
    </row>
    <row r="51290" spans="1:1">
      <c r="A51290" s="234"/>
    </row>
    <row r="51291" spans="1:1">
      <c r="A51291" s="234"/>
    </row>
    <row r="51292" spans="1:1">
      <c r="A51292" s="234"/>
    </row>
    <row r="51293" spans="1:1">
      <c r="A51293" s="234"/>
    </row>
    <row r="51294" spans="1:1">
      <c r="A51294" s="234"/>
    </row>
    <row r="51295" spans="1:1">
      <c r="A51295" s="234"/>
    </row>
    <row r="51296" spans="1:1">
      <c r="A51296" s="234"/>
    </row>
    <row r="51297" spans="1:1">
      <c r="A51297" s="234"/>
    </row>
    <row r="51298" spans="1:1">
      <c r="A51298" s="234"/>
    </row>
    <row r="51299" spans="1:1">
      <c r="A51299" s="234"/>
    </row>
    <row r="51300" spans="1:1">
      <c r="A51300" s="234"/>
    </row>
    <row r="51301" spans="1:1">
      <c r="A51301" s="234"/>
    </row>
    <row r="51302" spans="1:1">
      <c r="A51302" s="234"/>
    </row>
    <row r="51303" spans="1:1">
      <c r="A51303" s="234"/>
    </row>
    <row r="51304" spans="1:1">
      <c r="A51304" s="234"/>
    </row>
    <row r="51305" spans="1:1">
      <c r="A51305" s="234"/>
    </row>
    <row r="51306" spans="1:1">
      <c r="A51306" s="234"/>
    </row>
    <row r="51307" spans="1:1">
      <c r="A51307" s="234"/>
    </row>
    <row r="51308" spans="1:1">
      <c r="A51308" s="234"/>
    </row>
    <row r="51309" spans="1:1">
      <c r="A51309" s="234"/>
    </row>
    <row r="51310" spans="1:1">
      <c r="A51310" s="234"/>
    </row>
    <row r="51311" spans="1:1">
      <c r="A51311" s="234"/>
    </row>
    <row r="51312" spans="1:1">
      <c r="A51312" s="234"/>
    </row>
    <row r="51313" spans="1:1">
      <c r="A51313" s="234"/>
    </row>
    <row r="51314" spans="1:1">
      <c r="A51314" s="234"/>
    </row>
    <row r="51315" spans="1:1">
      <c r="A51315" s="234"/>
    </row>
    <row r="51316" spans="1:1">
      <c r="A51316" s="234"/>
    </row>
    <row r="51317" spans="1:1">
      <c r="A51317" s="234"/>
    </row>
    <row r="51318" spans="1:1">
      <c r="A51318" s="234"/>
    </row>
    <row r="51319" spans="1:1">
      <c r="A51319" s="234"/>
    </row>
    <row r="51320" spans="1:1">
      <c r="A51320" s="234"/>
    </row>
    <row r="51321" spans="1:1">
      <c r="A51321" s="234"/>
    </row>
    <row r="51322" spans="1:1">
      <c r="A51322" s="234"/>
    </row>
    <row r="51323" spans="1:1">
      <c r="A51323" s="234"/>
    </row>
    <row r="51324" spans="1:1">
      <c r="A51324" s="234"/>
    </row>
    <row r="51325" spans="1:1">
      <c r="A51325" s="234"/>
    </row>
    <row r="51326" spans="1:1">
      <c r="A51326" s="234"/>
    </row>
    <row r="51327" spans="1:1">
      <c r="A51327" s="234"/>
    </row>
    <row r="51328" spans="1:1">
      <c r="A51328" s="234"/>
    </row>
    <row r="51329" spans="1:1">
      <c r="A51329" s="234"/>
    </row>
    <row r="51330" spans="1:1">
      <c r="A51330" s="234"/>
    </row>
    <row r="51331" spans="1:1">
      <c r="A51331" s="234"/>
    </row>
    <row r="51332" spans="1:1">
      <c r="A51332" s="234"/>
    </row>
    <row r="51333" spans="1:1">
      <c r="A51333" s="234"/>
    </row>
    <row r="51334" spans="1:1">
      <c r="A51334" s="234"/>
    </row>
    <row r="51335" spans="1:1">
      <c r="A51335" s="234"/>
    </row>
    <row r="51336" spans="1:1">
      <c r="A51336" s="234"/>
    </row>
    <row r="51337" spans="1:1">
      <c r="A51337" s="234"/>
    </row>
    <row r="51338" spans="1:1">
      <c r="A51338" s="234"/>
    </row>
    <row r="51339" spans="1:1">
      <c r="A51339" s="234"/>
    </row>
    <row r="51340" spans="1:1">
      <c r="A51340" s="234"/>
    </row>
    <row r="51341" spans="1:1">
      <c r="A51341" s="234"/>
    </row>
    <row r="51342" spans="1:1">
      <c r="A51342" s="234"/>
    </row>
    <row r="51343" spans="1:1">
      <c r="A51343" s="234"/>
    </row>
    <row r="51344" spans="1:1">
      <c r="A51344" s="234"/>
    </row>
    <row r="51345" spans="1:1">
      <c r="A51345" s="234"/>
    </row>
    <row r="51346" spans="1:1">
      <c r="A51346" s="234"/>
    </row>
    <row r="51347" spans="1:1">
      <c r="A51347" s="234"/>
    </row>
    <row r="51348" spans="1:1">
      <c r="A51348" s="234"/>
    </row>
    <row r="51349" spans="1:1">
      <c r="A51349" s="234"/>
    </row>
    <row r="51350" spans="1:1">
      <c r="A51350" s="234"/>
    </row>
    <row r="51351" spans="1:1">
      <c r="A51351" s="234"/>
    </row>
    <row r="51352" spans="1:1">
      <c r="A51352" s="234"/>
    </row>
    <row r="51353" spans="1:1">
      <c r="A51353" s="234"/>
    </row>
    <row r="51354" spans="1:1">
      <c r="A51354" s="234"/>
    </row>
    <row r="51355" spans="1:1">
      <c r="A51355" s="234"/>
    </row>
    <row r="51356" spans="1:1">
      <c r="A51356" s="234"/>
    </row>
    <row r="51357" spans="1:1">
      <c r="A51357" s="234"/>
    </row>
    <row r="51358" spans="1:1">
      <c r="A51358" s="234"/>
    </row>
    <row r="51359" spans="1:1">
      <c r="A51359" s="234"/>
    </row>
    <row r="51360" spans="1:1">
      <c r="A51360" s="234"/>
    </row>
    <row r="51361" spans="1:1">
      <c r="A51361" s="234"/>
    </row>
    <row r="51362" spans="1:1">
      <c r="A51362" s="234"/>
    </row>
    <row r="51363" spans="1:1">
      <c r="A51363" s="234"/>
    </row>
    <row r="51364" spans="1:1">
      <c r="A51364" s="234"/>
    </row>
    <row r="51365" spans="1:1">
      <c r="A51365" s="234"/>
    </row>
    <row r="51366" spans="1:1">
      <c r="A51366" s="234"/>
    </row>
    <row r="51367" spans="1:1">
      <c r="A51367" s="234"/>
    </row>
    <row r="51368" spans="1:1">
      <c r="A51368" s="234"/>
    </row>
    <row r="51369" spans="1:1">
      <c r="A51369" s="234"/>
    </row>
    <row r="51370" spans="1:1">
      <c r="A51370" s="234"/>
    </row>
    <row r="51371" spans="1:1">
      <c r="A51371" s="234"/>
    </row>
    <row r="51372" spans="1:1">
      <c r="A51372" s="234"/>
    </row>
    <row r="51373" spans="1:1">
      <c r="A51373" s="234"/>
    </row>
    <row r="51374" spans="1:1">
      <c r="A51374" s="234"/>
    </row>
    <row r="51375" spans="1:1">
      <c r="A51375" s="234"/>
    </row>
    <row r="51376" spans="1:1">
      <c r="A51376" s="234"/>
    </row>
    <row r="51377" spans="1:1">
      <c r="A51377" s="234"/>
    </row>
    <row r="51378" spans="1:1">
      <c r="A51378" s="234"/>
    </row>
    <row r="51379" spans="1:1">
      <c r="A51379" s="234"/>
    </row>
    <row r="51380" spans="1:1">
      <c r="A51380" s="234"/>
    </row>
    <row r="51381" spans="1:1">
      <c r="A51381" s="234"/>
    </row>
    <row r="51382" spans="1:1">
      <c r="A51382" s="234"/>
    </row>
    <row r="51383" spans="1:1">
      <c r="A51383" s="234"/>
    </row>
    <row r="51384" spans="1:1">
      <c r="A51384" s="234"/>
    </row>
    <row r="51385" spans="1:1">
      <c r="A51385" s="234"/>
    </row>
    <row r="51386" spans="1:1">
      <c r="A51386" s="234"/>
    </row>
    <row r="51387" spans="1:1">
      <c r="A51387" s="234"/>
    </row>
    <row r="51388" spans="1:1">
      <c r="A51388" s="234"/>
    </row>
    <row r="51389" spans="1:1">
      <c r="A51389" s="234"/>
    </row>
    <row r="51390" spans="1:1">
      <c r="A51390" s="234"/>
    </row>
    <row r="51391" spans="1:1">
      <c r="A51391" s="234"/>
    </row>
    <row r="51392" spans="1:1">
      <c r="A51392" s="234"/>
    </row>
    <row r="51393" spans="1:1">
      <c r="A51393" s="234"/>
    </row>
    <row r="51394" spans="1:1">
      <c r="A51394" s="234"/>
    </row>
    <row r="51395" spans="1:1">
      <c r="A51395" s="234"/>
    </row>
    <row r="51396" spans="1:1">
      <c r="A51396" s="234"/>
    </row>
    <row r="51397" spans="1:1">
      <c r="A51397" s="234"/>
    </row>
    <row r="51398" spans="1:1">
      <c r="A51398" s="234"/>
    </row>
    <row r="51399" spans="1:1">
      <c r="A51399" s="234"/>
    </row>
    <row r="51400" spans="1:1">
      <c r="A51400" s="234"/>
    </row>
    <row r="51401" spans="1:1">
      <c r="A51401" s="234"/>
    </row>
    <row r="51402" spans="1:1">
      <c r="A51402" s="234"/>
    </row>
    <row r="51403" spans="1:1">
      <c r="A51403" s="234"/>
    </row>
    <row r="51404" spans="1:1">
      <c r="A51404" s="234"/>
    </row>
    <row r="51405" spans="1:1">
      <c r="A51405" s="234"/>
    </row>
    <row r="51406" spans="1:1">
      <c r="A51406" s="234"/>
    </row>
    <row r="51407" spans="1:1">
      <c r="A51407" s="234"/>
    </row>
    <row r="51408" spans="1:1">
      <c r="A51408" s="234"/>
    </row>
    <row r="51409" spans="1:1">
      <c r="A51409" s="234"/>
    </row>
    <row r="51410" spans="1:1">
      <c r="A51410" s="234"/>
    </row>
    <row r="51411" spans="1:1">
      <c r="A51411" s="234"/>
    </row>
    <row r="51412" spans="1:1">
      <c r="A51412" s="234"/>
    </row>
    <row r="51413" spans="1:1">
      <c r="A51413" s="234"/>
    </row>
    <row r="51414" spans="1:1">
      <c r="A51414" s="234"/>
    </row>
    <row r="51415" spans="1:1">
      <c r="A51415" s="234"/>
    </row>
    <row r="51416" spans="1:1">
      <c r="A51416" s="234"/>
    </row>
    <row r="51417" spans="1:1">
      <c r="A51417" s="234"/>
    </row>
    <row r="51418" spans="1:1">
      <c r="A51418" s="234"/>
    </row>
    <row r="51419" spans="1:1">
      <c r="A51419" s="234"/>
    </row>
    <row r="51420" spans="1:1">
      <c r="A51420" s="234"/>
    </row>
    <row r="51421" spans="1:1">
      <c r="A51421" s="234"/>
    </row>
    <row r="51422" spans="1:1">
      <c r="A51422" s="234"/>
    </row>
    <row r="51423" spans="1:1">
      <c r="A51423" s="234"/>
    </row>
    <row r="51424" spans="1:1">
      <c r="A51424" s="234"/>
    </row>
    <row r="51425" spans="1:1">
      <c r="A51425" s="234"/>
    </row>
    <row r="51426" spans="1:1">
      <c r="A51426" s="234"/>
    </row>
    <row r="51427" spans="1:1">
      <c r="A51427" s="234"/>
    </row>
    <row r="51428" spans="1:1">
      <c r="A51428" s="234"/>
    </row>
    <row r="51429" spans="1:1">
      <c r="A51429" s="234"/>
    </row>
    <row r="51430" spans="1:1">
      <c r="A51430" s="234"/>
    </row>
    <row r="51431" spans="1:1">
      <c r="A51431" s="234"/>
    </row>
    <row r="51432" spans="1:1">
      <c r="A51432" s="234"/>
    </row>
    <row r="51433" spans="1:1">
      <c r="A51433" s="234"/>
    </row>
    <row r="51434" spans="1:1">
      <c r="A51434" s="234"/>
    </row>
    <row r="51435" spans="1:1">
      <c r="A51435" s="234"/>
    </row>
    <row r="51436" spans="1:1">
      <c r="A51436" s="234"/>
    </row>
    <row r="51437" spans="1:1">
      <c r="A51437" s="234"/>
    </row>
    <row r="51438" spans="1:1">
      <c r="A51438" s="234"/>
    </row>
    <row r="51439" spans="1:1">
      <c r="A51439" s="234"/>
    </row>
    <row r="51440" spans="1:1">
      <c r="A51440" s="234"/>
    </row>
    <row r="51441" spans="1:1">
      <c r="A51441" s="234"/>
    </row>
    <row r="51442" spans="1:1">
      <c r="A51442" s="234"/>
    </row>
    <row r="51443" spans="1:1">
      <c r="A51443" s="234"/>
    </row>
    <row r="51444" spans="1:1">
      <c r="A51444" s="234"/>
    </row>
    <row r="51445" spans="1:1">
      <c r="A51445" s="234"/>
    </row>
    <row r="51446" spans="1:1">
      <c r="A51446" s="234"/>
    </row>
    <row r="51447" spans="1:1">
      <c r="A51447" s="234"/>
    </row>
    <row r="51448" spans="1:1">
      <c r="A51448" s="234"/>
    </row>
    <row r="51449" spans="1:1">
      <c r="A51449" s="234"/>
    </row>
    <row r="51450" spans="1:1">
      <c r="A51450" s="234"/>
    </row>
    <row r="51451" spans="1:1">
      <c r="A51451" s="234"/>
    </row>
    <row r="51452" spans="1:1">
      <c r="A51452" s="234"/>
    </row>
    <row r="51453" spans="1:1">
      <c r="A51453" s="234"/>
    </row>
    <row r="51454" spans="1:1">
      <c r="A51454" s="234"/>
    </row>
    <row r="51455" spans="1:1">
      <c r="A51455" s="234"/>
    </row>
    <row r="51456" spans="1:1">
      <c r="A51456" s="234"/>
    </row>
    <row r="51457" spans="1:1">
      <c r="A51457" s="234"/>
    </row>
    <row r="51458" spans="1:1">
      <c r="A51458" s="234"/>
    </row>
    <row r="51459" spans="1:1">
      <c r="A51459" s="234"/>
    </row>
    <row r="51460" spans="1:1">
      <c r="A51460" s="234"/>
    </row>
    <row r="51461" spans="1:1">
      <c r="A51461" s="234"/>
    </row>
    <row r="51462" spans="1:1">
      <c r="A51462" s="234"/>
    </row>
    <row r="51463" spans="1:1">
      <c r="A51463" s="234"/>
    </row>
    <row r="51464" spans="1:1">
      <c r="A51464" s="234"/>
    </row>
    <row r="51465" spans="1:1">
      <c r="A51465" s="234"/>
    </row>
    <row r="51466" spans="1:1">
      <c r="A51466" s="234"/>
    </row>
    <row r="51467" spans="1:1">
      <c r="A51467" s="234"/>
    </row>
    <row r="51468" spans="1:1">
      <c r="A51468" s="234"/>
    </row>
    <row r="51469" spans="1:1">
      <c r="A51469" s="234"/>
    </row>
    <row r="51470" spans="1:1">
      <c r="A51470" s="234"/>
    </row>
    <row r="51471" spans="1:1">
      <c r="A51471" s="234"/>
    </row>
    <row r="51472" spans="1:1">
      <c r="A51472" s="234"/>
    </row>
    <row r="51473" spans="1:1">
      <c r="A51473" s="234"/>
    </row>
    <row r="51474" spans="1:1">
      <c r="A51474" s="234"/>
    </row>
    <row r="51475" spans="1:1">
      <c r="A51475" s="234"/>
    </row>
    <row r="51476" spans="1:1">
      <c r="A51476" s="234"/>
    </row>
    <row r="51477" spans="1:1">
      <c r="A51477" s="234"/>
    </row>
    <row r="51478" spans="1:1">
      <c r="A51478" s="234"/>
    </row>
    <row r="51479" spans="1:1">
      <c r="A51479" s="234"/>
    </row>
    <row r="51480" spans="1:1">
      <c r="A51480" s="234"/>
    </row>
    <row r="51481" spans="1:1">
      <c r="A51481" s="234"/>
    </row>
    <row r="51482" spans="1:1">
      <c r="A51482" s="234"/>
    </row>
    <row r="51483" spans="1:1">
      <c r="A51483" s="234"/>
    </row>
    <row r="51484" spans="1:1">
      <c r="A51484" s="234"/>
    </row>
    <row r="51485" spans="1:1">
      <c r="A51485" s="234"/>
    </row>
    <row r="51486" spans="1:1">
      <c r="A51486" s="234"/>
    </row>
    <row r="51487" spans="1:1">
      <c r="A51487" s="234"/>
    </row>
    <row r="51488" spans="1:1">
      <c r="A51488" s="234"/>
    </row>
    <row r="51489" spans="1:1">
      <c r="A51489" s="234"/>
    </row>
    <row r="51490" spans="1:1">
      <c r="A51490" s="234"/>
    </row>
    <row r="51491" spans="1:1">
      <c r="A51491" s="234"/>
    </row>
    <row r="51492" spans="1:1">
      <c r="A51492" s="234"/>
    </row>
    <row r="51493" spans="1:1">
      <c r="A51493" s="234"/>
    </row>
    <row r="51494" spans="1:1">
      <c r="A51494" s="234"/>
    </row>
    <row r="51495" spans="1:1">
      <c r="A51495" s="234"/>
    </row>
    <row r="51496" spans="1:1">
      <c r="A51496" s="234"/>
    </row>
    <row r="51497" spans="1:1">
      <c r="A51497" s="234"/>
    </row>
    <row r="51498" spans="1:1">
      <c r="A51498" s="234"/>
    </row>
    <row r="51499" spans="1:1">
      <c r="A51499" s="234"/>
    </row>
    <row r="51500" spans="1:1">
      <c r="A51500" s="234"/>
    </row>
    <row r="51501" spans="1:1">
      <c r="A51501" s="234"/>
    </row>
    <row r="51502" spans="1:1">
      <c r="A51502" s="234"/>
    </row>
    <row r="51503" spans="1:1">
      <c r="A51503" s="234"/>
    </row>
    <row r="51504" spans="1:1">
      <c r="A51504" s="234"/>
    </row>
    <row r="51505" spans="1:1">
      <c r="A51505" s="234"/>
    </row>
    <row r="51506" spans="1:1">
      <c r="A51506" s="234"/>
    </row>
    <row r="51507" spans="1:1">
      <c r="A51507" s="234"/>
    </row>
    <row r="51508" spans="1:1">
      <c r="A51508" s="234"/>
    </row>
    <row r="51509" spans="1:1">
      <c r="A51509" s="234"/>
    </row>
    <row r="51510" spans="1:1">
      <c r="A51510" s="234"/>
    </row>
    <row r="51511" spans="1:1">
      <c r="A51511" s="234"/>
    </row>
    <row r="51512" spans="1:1">
      <c r="A51512" s="234"/>
    </row>
    <row r="51513" spans="1:1">
      <c r="A51513" s="234"/>
    </row>
    <row r="51514" spans="1:1">
      <c r="A51514" s="234"/>
    </row>
    <row r="51515" spans="1:1">
      <c r="A51515" s="234"/>
    </row>
    <row r="51516" spans="1:1">
      <c r="A51516" s="234"/>
    </row>
    <row r="51517" spans="1:1">
      <c r="A51517" s="234"/>
    </row>
    <row r="51518" spans="1:1">
      <c r="A51518" s="234"/>
    </row>
    <row r="51519" spans="1:1">
      <c r="A51519" s="234"/>
    </row>
    <row r="51520" spans="1:1">
      <c r="A51520" s="234"/>
    </row>
    <row r="51521" spans="1:1">
      <c r="A51521" s="234"/>
    </row>
    <row r="51522" spans="1:1">
      <c r="A51522" s="234"/>
    </row>
    <row r="51523" spans="1:1">
      <c r="A51523" s="234"/>
    </row>
    <row r="51524" spans="1:1">
      <c r="A51524" s="234"/>
    </row>
    <row r="51525" spans="1:1">
      <c r="A51525" s="234"/>
    </row>
    <row r="51526" spans="1:1">
      <c r="A51526" s="234"/>
    </row>
    <row r="51527" spans="1:1">
      <c r="A51527" s="234"/>
    </row>
    <row r="51528" spans="1:1">
      <c r="A51528" s="234"/>
    </row>
    <row r="51529" spans="1:1">
      <c r="A51529" s="234"/>
    </row>
    <row r="51530" spans="1:1">
      <c r="A51530" s="234"/>
    </row>
    <row r="51531" spans="1:1">
      <c r="A51531" s="234"/>
    </row>
    <row r="51532" spans="1:1">
      <c r="A51532" s="234"/>
    </row>
    <row r="51533" spans="1:1">
      <c r="A51533" s="234"/>
    </row>
    <row r="51534" spans="1:1">
      <c r="A51534" s="234"/>
    </row>
    <row r="51535" spans="1:1">
      <c r="A51535" s="234"/>
    </row>
    <row r="51536" spans="1:1">
      <c r="A51536" s="234"/>
    </row>
    <row r="51537" spans="1:1">
      <c r="A51537" s="234"/>
    </row>
    <row r="51538" spans="1:1">
      <c r="A51538" s="234"/>
    </row>
    <row r="51539" spans="1:1">
      <c r="A51539" s="234"/>
    </row>
    <row r="51540" spans="1:1">
      <c r="A51540" s="234"/>
    </row>
    <row r="51541" spans="1:1">
      <c r="A51541" s="234"/>
    </row>
    <row r="51542" spans="1:1">
      <c r="A51542" s="234"/>
    </row>
    <row r="51543" spans="1:1">
      <c r="A51543" s="234"/>
    </row>
    <row r="51544" spans="1:1">
      <c r="A51544" s="234"/>
    </row>
    <row r="51545" spans="1:1">
      <c r="A51545" s="234"/>
    </row>
    <row r="51546" spans="1:1">
      <c r="A51546" s="234"/>
    </row>
    <row r="51547" spans="1:1">
      <c r="A51547" s="234"/>
    </row>
    <row r="51548" spans="1:1">
      <c r="A51548" s="234"/>
    </row>
    <row r="51549" spans="1:1">
      <c r="A51549" s="234"/>
    </row>
    <row r="51550" spans="1:1">
      <c r="A51550" s="234"/>
    </row>
    <row r="51551" spans="1:1">
      <c r="A51551" s="234"/>
    </row>
    <row r="51552" spans="1:1">
      <c r="A51552" s="234"/>
    </row>
    <row r="51553" spans="1:1">
      <c r="A51553" s="234"/>
    </row>
    <row r="51554" spans="1:1">
      <c r="A51554" s="234"/>
    </row>
    <row r="51555" spans="1:1">
      <c r="A51555" s="234"/>
    </row>
    <row r="51556" spans="1:1">
      <c r="A51556" s="234"/>
    </row>
    <row r="51557" spans="1:1">
      <c r="A51557" s="234"/>
    </row>
    <row r="51558" spans="1:1">
      <c r="A51558" s="234"/>
    </row>
    <row r="51559" spans="1:1">
      <c r="A51559" s="234"/>
    </row>
    <row r="51560" spans="1:1">
      <c r="A51560" s="234"/>
    </row>
    <row r="51561" spans="1:1">
      <c r="A51561" s="234"/>
    </row>
    <row r="51562" spans="1:1">
      <c r="A51562" s="234"/>
    </row>
    <row r="51563" spans="1:1">
      <c r="A51563" s="234"/>
    </row>
    <row r="51564" spans="1:1">
      <c r="A51564" s="234"/>
    </row>
    <row r="51565" spans="1:1">
      <c r="A51565" s="234"/>
    </row>
    <row r="51566" spans="1:1">
      <c r="A51566" s="234"/>
    </row>
    <row r="51567" spans="1:1">
      <c r="A51567" s="234"/>
    </row>
    <row r="51568" spans="1:1">
      <c r="A51568" s="234"/>
    </row>
    <row r="51569" spans="1:1">
      <c r="A51569" s="234"/>
    </row>
    <row r="51570" spans="1:1">
      <c r="A51570" s="234"/>
    </row>
    <row r="51571" spans="1:1">
      <c r="A51571" s="234"/>
    </row>
    <row r="51572" spans="1:1">
      <c r="A51572" s="234"/>
    </row>
    <row r="51573" spans="1:1">
      <c r="A51573" s="234"/>
    </row>
    <row r="51574" spans="1:1">
      <c r="A51574" s="234"/>
    </row>
    <row r="51575" spans="1:1">
      <c r="A51575" s="234"/>
    </row>
    <row r="51576" spans="1:1">
      <c r="A51576" s="234"/>
    </row>
    <row r="51577" spans="1:1">
      <c r="A51577" s="234"/>
    </row>
    <row r="51578" spans="1:1">
      <c r="A51578" s="234"/>
    </row>
    <row r="51579" spans="1:1">
      <c r="A51579" s="234"/>
    </row>
    <row r="51580" spans="1:1">
      <c r="A51580" s="234"/>
    </row>
    <row r="51581" spans="1:1">
      <c r="A51581" s="234"/>
    </row>
    <row r="51582" spans="1:1">
      <c r="A51582" s="234"/>
    </row>
    <row r="51583" spans="1:1">
      <c r="A51583" s="234"/>
    </row>
    <row r="51584" spans="1:1">
      <c r="A51584" s="234"/>
    </row>
    <row r="51585" spans="1:1">
      <c r="A51585" s="234"/>
    </row>
    <row r="51586" spans="1:1">
      <c r="A51586" s="234"/>
    </row>
    <row r="51587" spans="1:1">
      <c r="A51587" s="234"/>
    </row>
    <row r="51588" spans="1:1">
      <c r="A51588" s="234"/>
    </row>
    <row r="51589" spans="1:1">
      <c r="A51589" s="234"/>
    </row>
    <row r="51590" spans="1:1">
      <c r="A51590" s="234"/>
    </row>
    <row r="51591" spans="1:1">
      <c r="A51591" s="234"/>
    </row>
    <row r="51592" spans="1:1">
      <c r="A51592" s="234"/>
    </row>
    <row r="51593" spans="1:1">
      <c r="A51593" s="234"/>
    </row>
    <row r="51594" spans="1:1">
      <c r="A51594" s="234"/>
    </row>
    <row r="51595" spans="1:1">
      <c r="A51595" s="234"/>
    </row>
    <row r="51596" spans="1:1">
      <c r="A51596" s="234"/>
    </row>
    <row r="51597" spans="1:1">
      <c r="A51597" s="234"/>
    </row>
    <row r="51598" spans="1:1">
      <c r="A51598" s="234"/>
    </row>
    <row r="51599" spans="1:1">
      <c r="A51599" s="234"/>
    </row>
    <row r="51600" spans="1:1">
      <c r="A51600" s="234"/>
    </row>
    <row r="51601" spans="1:1">
      <c r="A51601" s="234"/>
    </row>
    <row r="51602" spans="1:1">
      <c r="A51602" s="234"/>
    </row>
    <row r="51603" spans="1:1">
      <c r="A51603" s="234"/>
    </row>
    <row r="51604" spans="1:1">
      <c r="A51604" s="234"/>
    </row>
    <row r="51605" spans="1:1">
      <c r="A51605" s="234"/>
    </row>
    <row r="51606" spans="1:1">
      <c r="A51606" s="234"/>
    </row>
    <row r="51607" spans="1:1">
      <c r="A51607" s="234"/>
    </row>
    <row r="51608" spans="1:1">
      <c r="A51608" s="234"/>
    </row>
    <row r="51609" spans="1:1">
      <c r="A51609" s="234"/>
    </row>
    <row r="51610" spans="1:1">
      <c r="A51610" s="234"/>
    </row>
    <row r="51611" spans="1:1">
      <c r="A51611" s="234"/>
    </row>
    <row r="51612" spans="1:1">
      <c r="A51612" s="234"/>
    </row>
    <row r="51613" spans="1:1">
      <c r="A51613" s="234"/>
    </row>
    <row r="51614" spans="1:1">
      <c r="A51614" s="234"/>
    </row>
    <row r="51615" spans="1:1">
      <c r="A51615" s="234"/>
    </row>
    <row r="51616" spans="1:1">
      <c r="A51616" s="234"/>
    </row>
    <row r="51617" spans="1:1">
      <c r="A51617" s="234"/>
    </row>
    <row r="51618" spans="1:1">
      <c r="A51618" s="234"/>
    </row>
    <row r="51619" spans="1:1">
      <c r="A51619" s="234"/>
    </row>
    <row r="51620" spans="1:1">
      <c r="A51620" s="234"/>
    </row>
    <row r="51621" spans="1:1">
      <c r="A51621" s="234"/>
    </row>
    <row r="51622" spans="1:1">
      <c r="A51622" s="234"/>
    </row>
    <row r="51623" spans="1:1">
      <c r="A51623" s="234"/>
    </row>
    <row r="51624" spans="1:1">
      <c r="A51624" s="234"/>
    </row>
    <row r="51625" spans="1:1">
      <c r="A51625" s="234"/>
    </row>
    <row r="51626" spans="1:1">
      <c r="A51626" s="234"/>
    </row>
    <row r="51627" spans="1:1">
      <c r="A51627" s="234"/>
    </row>
    <row r="51628" spans="1:1">
      <c r="A51628" s="234"/>
    </row>
    <row r="51629" spans="1:1">
      <c r="A51629" s="234"/>
    </row>
    <row r="51630" spans="1:1">
      <c r="A51630" s="234"/>
    </row>
    <row r="51631" spans="1:1">
      <c r="A51631" s="234"/>
    </row>
    <row r="51632" spans="1:1">
      <c r="A51632" s="234"/>
    </row>
    <row r="51633" spans="1:1">
      <c r="A51633" s="234"/>
    </row>
    <row r="51634" spans="1:1">
      <c r="A51634" s="234"/>
    </row>
    <row r="51635" spans="1:1">
      <c r="A51635" s="234"/>
    </row>
    <row r="51636" spans="1:1">
      <c r="A51636" s="234"/>
    </row>
    <row r="51637" spans="1:1">
      <c r="A51637" s="234"/>
    </row>
    <row r="51638" spans="1:1">
      <c r="A51638" s="234"/>
    </row>
    <row r="51639" spans="1:1">
      <c r="A51639" s="234"/>
    </row>
    <row r="51640" spans="1:1">
      <c r="A51640" s="234"/>
    </row>
    <row r="51641" spans="1:1">
      <c r="A51641" s="234"/>
    </row>
    <row r="51642" spans="1:1">
      <c r="A51642" s="234"/>
    </row>
    <row r="51643" spans="1:1">
      <c r="A51643" s="234"/>
    </row>
    <row r="51644" spans="1:1">
      <c r="A51644" s="234"/>
    </row>
    <row r="51645" spans="1:1">
      <c r="A51645" s="234"/>
    </row>
    <row r="51646" spans="1:1">
      <c r="A51646" s="234"/>
    </row>
    <row r="51647" spans="1:1">
      <c r="A51647" s="234"/>
    </row>
    <row r="51648" spans="1:1">
      <c r="A51648" s="234"/>
    </row>
    <row r="51649" spans="1:1">
      <c r="A51649" s="234"/>
    </row>
    <row r="51650" spans="1:1">
      <c r="A51650" s="234"/>
    </row>
    <row r="51651" spans="1:1">
      <c r="A51651" s="234"/>
    </row>
    <row r="51652" spans="1:1">
      <c r="A51652" s="234"/>
    </row>
    <row r="51653" spans="1:1">
      <c r="A51653" s="234"/>
    </row>
    <row r="51654" spans="1:1">
      <c r="A51654" s="234"/>
    </row>
    <row r="51655" spans="1:1">
      <c r="A51655" s="234"/>
    </row>
    <row r="51656" spans="1:1">
      <c r="A51656" s="234"/>
    </row>
    <row r="51657" spans="1:1">
      <c r="A51657" s="234"/>
    </row>
    <row r="51658" spans="1:1">
      <c r="A51658" s="234"/>
    </row>
    <row r="51659" spans="1:1">
      <c r="A51659" s="234"/>
    </row>
    <row r="51660" spans="1:1">
      <c r="A51660" s="234"/>
    </row>
    <row r="51661" spans="1:1">
      <c r="A51661" s="234"/>
    </row>
    <row r="51662" spans="1:1">
      <c r="A51662" s="234"/>
    </row>
    <row r="51663" spans="1:1">
      <c r="A51663" s="234"/>
    </row>
    <row r="51664" spans="1:1">
      <c r="A51664" s="234"/>
    </row>
    <row r="51665" spans="1:1">
      <c r="A51665" s="234"/>
    </row>
    <row r="51666" spans="1:1">
      <c r="A51666" s="234"/>
    </row>
    <row r="51667" spans="1:1">
      <c r="A51667" s="234"/>
    </row>
    <row r="51668" spans="1:1">
      <c r="A51668" s="234"/>
    </row>
    <row r="51669" spans="1:1">
      <c r="A51669" s="234"/>
    </row>
    <row r="51670" spans="1:1">
      <c r="A51670" s="234"/>
    </row>
    <row r="51671" spans="1:1">
      <c r="A51671" s="234"/>
    </row>
    <row r="51672" spans="1:1">
      <c r="A51672" s="234"/>
    </row>
    <row r="51673" spans="1:1">
      <c r="A51673" s="234"/>
    </row>
    <row r="51674" spans="1:1">
      <c r="A51674" s="234"/>
    </row>
    <row r="51675" spans="1:1">
      <c r="A51675" s="234"/>
    </row>
    <row r="51676" spans="1:1">
      <c r="A51676" s="234"/>
    </row>
    <row r="51677" spans="1:1">
      <c r="A51677" s="234"/>
    </row>
    <row r="51678" spans="1:1">
      <c r="A51678" s="234"/>
    </row>
    <row r="51679" spans="1:1">
      <c r="A51679" s="234"/>
    </row>
    <row r="51680" spans="1:1">
      <c r="A51680" s="234"/>
    </row>
    <row r="51681" spans="1:1">
      <c r="A51681" s="234"/>
    </row>
    <row r="51682" spans="1:1">
      <c r="A51682" s="234"/>
    </row>
    <row r="51683" spans="1:1">
      <c r="A51683" s="234"/>
    </row>
    <row r="51684" spans="1:1">
      <c r="A51684" s="234"/>
    </row>
    <row r="51685" spans="1:1">
      <c r="A51685" s="234"/>
    </row>
    <row r="51686" spans="1:1">
      <c r="A51686" s="234"/>
    </row>
    <row r="51687" spans="1:1">
      <c r="A51687" s="234"/>
    </row>
    <row r="51688" spans="1:1">
      <c r="A51688" s="234"/>
    </row>
    <row r="51689" spans="1:1">
      <c r="A51689" s="234"/>
    </row>
    <row r="51690" spans="1:1">
      <c r="A51690" s="234"/>
    </row>
    <row r="51691" spans="1:1">
      <c r="A51691" s="234"/>
    </row>
    <row r="51692" spans="1:1">
      <c r="A51692" s="234"/>
    </row>
    <row r="51693" spans="1:1">
      <c r="A51693" s="234"/>
    </row>
    <row r="51694" spans="1:1">
      <c r="A51694" s="234"/>
    </row>
    <row r="51695" spans="1:1">
      <c r="A51695" s="234"/>
    </row>
    <row r="51696" spans="1:1">
      <c r="A51696" s="234"/>
    </row>
    <row r="51697" spans="1:1">
      <c r="A51697" s="234"/>
    </row>
    <row r="51698" spans="1:1">
      <c r="A51698" s="234"/>
    </row>
    <row r="51699" spans="1:1">
      <c r="A51699" s="234"/>
    </row>
    <row r="51700" spans="1:1">
      <c r="A51700" s="234"/>
    </row>
    <row r="51701" spans="1:1">
      <c r="A51701" s="234"/>
    </row>
    <row r="51702" spans="1:1">
      <c r="A51702" s="234"/>
    </row>
    <row r="51703" spans="1:1">
      <c r="A51703" s="234"/>
    </row>
    <row r="51704" spans="1:1">
      <c r="A51704" s="234"/>
    </row>
    <row r="51705" spans="1:1">
      <c r="A51705" s="234"/>
    </row>
    <row r="51706" spans="1:1">
      <c r="A51706" s="234"/>
    </row>
    <row r="51707" spans="1:1">
      <c r="A51707" s="234"/>
    </row>
    <row r="51708" spans="1:1">
      <c r="A51708" s="234"/>
    </row>
    <row r="51709" spans="1:1">
      <c r="A51709" s="234"/>
    </row>
    <row r="51710" spans="1:1">
      <c r="A51710" s="234"/>
    </row>
    <row r="51711" spans="1:1">
      <c r="A51711" s="234"/>
    </row>
    <row r="51712" spans="1:1">
      <c r="A51712" s="234"/>
    </row>
    <row r="51713" spans="1:1">
      <c r="A51713" s="234"/>
    </row>
    <row r="51714" spans="1:1">
      <c r="A51714" s="234"/>
    </row>
    <row r="51715" spans="1:1">
      <c r="A51715" s="234"/>
    </row>
    <row r="51716" spans="1:1">
      <c r="A51716" s="234"/>
    </row>
    <row r="51717" spans="1:1">
      <c r="A51717" s="234"/>
    </row>
    <row r="51718" spans="1:1">
      <c r="A51718" s="234"/>
    </row>
    <row r="51719" spans="1:1">
      <c r="A51719" s="234"/>
    </row>
    <row r="51720" spans="1:1">
      <c r="A51720" s="234"/>
    </row>
    <row r="51721" spans="1:1">
      <c r="A51721" s="234"/>
    </row>
    <row r="51722" spans="1:1">
      <c r="A51722" s="234"/>
    </row>
    <row r="51723" spans="1:1">
      <c r="A51723" s="234"/>
    </row>
    <row r="51724" spans="1:1">
      <c r="A51724" s="234"/>
    </row>
    <row r="51725" spans="1:1">
      <c r="A51725" s="234"/>
    </row>
    <row r="51726" spans="1:1">
      <c r="A51726" s="234"/>
    </row>
    <row r="51727" spans="1:1">
      <c r="A51727" s="234"/>
    </row>
    <row r="51728" spans="1:1">
      <c r="A51728" s="234"/>
    </row>
    <row r="51729" spans="1:1">
      <c r="A51729" s="234"/>
    </row>
    <row r="51730" spans="1:1">
      <c r="A51730" s="234"/>
    </row>
    <row r="51731" spans="1:1">
      <c r="A51731" s="234"/>
    </row>
    <row r="51732" spans="1:1">
      <c r="A51732" s="234"/>
    </row>
    <row r="51733" spans="1:1">
      <c r="A51733" s="234"/>
    </row>
    <row r="51734" spans="1:1">
      <c r="A51734" s="234"/>
    </row>
    <row r="51735" spans="1:1">
      <c r="A51735" s="234"/>
    </row>
    <row r="51736" spans="1:1">
      <c r="A51736" s="234"/>
    </row>
    <row r="51737" spans="1:1">
      <c r="A51737" s="234"/>
    </row>
    <row r="51738" spans="1:1">
      <c r="A51738" s="234"/>
    </row>
    <row r="51739" spans="1:1">
      <c r="A51739" s="234"/>
    </row>
    <row r="51740" spans="1:1">
      <c r="A51740" s="234"/>
    </row>
    <row r="51741" spans="1:1">
      <c r="A51741" s="234"/>
    </row>
    <row r="51742" spans="1:1">
      <c r="A51742" s="234"/>
    </row>
    <row r="51743" spans="1:1">
      <c r="A51743" s="234"/>
    </row>
    <row r="51744" spans="1:1">
      <c r="A51744" s="234"/>
    </row>
    <row r="51745" spans="1:1">
      <c r="A51745" s="234"/>
    </row>
    <row r="51746" spans="1:1">
      <c r="A51746" s="234"/>
    </row>
    <row r="51747" spans="1:1">
      <c r="A51747" s="234"/>
    </row>
    <row r="51748" spans="1:1">
      <c r="A51748" s="234"/>
    </row>
    <row r="51749" spans="1:1">
      <c r="A51749" s="234"/>
    </row>
    <row r="51750" spans="1:1">
      <c r="A51750" s="234"/>
    </row>
    <row r="51751" spans="1:1">
      <c r="A51751" s="234"/>
    </row>
    <row r="51752" spans="1:1">
      <c r="A51752" s="234"/>
    </row>
    <row r="51753" spans="1:1">
      <c r="A51753" s="234"/>
    </row>
    <row r="51754" spans="1:1">
      <c r="A51754" s="234"/>
    </row>
    <row r="51755" spans="1:1">
      <c r="A51755" s="234"/>
    </row>
    <row r="51756" spans="1:1">
      <c r="A51756" s="234"/>
    </row>
    <row r="51757" spans="1:1">
      <c r="A51757" s="234"/>
    </row>
    <row r="51758" spans="1:1">
      <c r="A51758" s="234"/>
    </row>
    <row r="51759" spans="1:1">
      <c r="A51759" s="234"/>
    </row>
    <row r="51760" spans="1:1">
      <c r="A51760" s="234"/>
    </row>
    <row r="51761" spans="1:1">
      <c r="A51761" s="234"/>
    </row>
    <row r="51762" spans="1:1">
      <c r="A51762" s="234"/>
    </row>
    <row r="51763" spans="1:1">
      <c r="A51763" s="234"/>
    </row>
    <row r="51764" spans="1:1">
      <c r="A51764" s="234"/>
    </row>
    <row r="51765" spans="1:1">
      <c r="A51765" s="234"/>
    </row>
    <row r="51766" spans="1:1">
      <c r="A51766" s="234"/>
    </row>
    <row r="51767" spans="1:1">
      <c r="A51767" s="234"/>
    </row>
    <row r="51768" spans="1:1">
      <c r="A51768" s="234"/>
    </row>
    <row r="51769" spans="1:1">
      <c r="A51769" s="234"/>
    </row>
    <row r="51770" spans="1:1">
      <c r="A51770" s="234"/>
    </row>
    <row r="51771" spans="1:1">
      <c r="A51771" s="234"/>
    </row>
    <row r="51772" spans="1:1">
      <c r="A51772" s="234"/>
    </row>
    <row r="51773" spans="1:1">
      <c r="A51773" s="234"/>
    </row>
    <row r="51774" spans="1:1">
      <c r="A51774" s="234"/>
    </row>
    <row r="51775" spans="1:1">
      <c r="A51775" s="234"/>
    </row>
    <row r="51776" spans="1:1">
      <c r="A51776" s="234"/>
    </row>
    <row r="51777" spans="1:1">
      <c r="A51777" s="234"/>
    </row>
    <row r="51778" spans="1:1">
      <c r="A51778" s="234"/>
    </row>
    <row r="51779" spans="1:1">
      <c r="A51779" s="234"/>
    </row>
    <row r="51780" spans="1:1">
      <c r="A51780" s="234"/>
    </row>
    <row r="51781" spans="1:1">
      <c r="A51781" s="234"/>
    </row>
    <row r="51782" spans="1:1">
      <c r="A51782" s="234"/>
    </row>
    <row r="51783" spans="1:1">
      <c r="A51783" s="234"/>
    </row>
    <row r="51784" spans="1:1">
      <c r="A51784" s="234"/>
    </row>
    <row r="51785" spans="1:1">
      <c r="A51785" s="234"/>
    </row>
    <row r="51786" spans="1:1">
      <c r="A51786" s="234"/>
    </row>
    <row r="51787" spans="1:1">
      <c r="A51787" s="234"/>
    </row>
    <row r="51788" spans="1:1">
      <c r="A51788" s="234"/>
    </row>
    <row r="51789" spans="1:1">
      <c r="A51789" s="234"/>
    </row>
    <row r="51790" spans="1:1">
      <c r="A51790" s="234"/>
    </row>
    <row r="51791" spans="1:1">
      <c r="A51791" s="234"/>
    </row>
    <row r="51792" spans="1:1">
      <c r="A51792" s="234"/>
    </row>
    <row r="51793" spans="1:1">
      <c r="A51793" s="234"/>
    </row>
    <row r="51794" spans="1:1">
      <c r="A51794" s="234"/>
    </row>
    <row r="51795" spans="1:1">
      <c r="A51795" s="234"/>
    </row>
    <row r="51796" spans="1:1">
      <c r="A51796" s="234"/>
    </row>
    <row r="51797" spans="1:1">
      <c r="A51797" s="234"/>
    </row>
    <row r="51798" spans="1:1">
      <c r="A51798" s="234"/>
    </row>
    <row r="51799" spans="1:1">
      <c r="A51799" s="234"/>
    </row>
    <row r="51800" spans="1:1">
      <c r="A51800" s="234"/>
    </row>
    <row r="51801" spans="1:1">
      <c r="A51801" s="234"/>
    </row>
    <row r="51802" spans="1:1">
      <c r="A51802" s="234"/>
    </row>
    <row r="51803" spans="1:1">
      <c r="A51803" s="234"/>
    </row>
    <row r="51804" spans="1:1">
      <c r="A51804" s="234"/>
    </row>
    <row r="51805" spans="1:1">
      <c r="A51805" s="234"/>
    </row>
    <row r="51806" spans="1:1">
      <c r="A51806" s="234"/>
    </row>
    <row r="51807" spans="1:1">
      <c r="A51807" s="234"/>
    </row>
    <row r="51808" spans="1:1">
      <c r="A51808" s="234"/>
    </row>
    <row r="51809" spans="1:1">
      <c r="A51809" s="234"/>
    </row>
    <row r="51810" spans="1:1">
      <c r="A51810" s="234"/>
    </row>
    <row r="51811" spans="1:1">
      <c r="A51811" s="234"/>
    </row>
    <row r="51812" spans="1:1">
      <c r="A51812" s="234"/>
    </row>
    <row r="51813" spans="1:1">
      <c r="A51813" s="234"/>
    </row>
    <row r="51814" spans="1:1">
      <c r="A51814" s="234"/>
    </row>
    <row r="51815" spans="1:1">
      <c r="A51815" s="234"/>
    </row>
    <row r="51816" spans="1:1">
      <c r="A51816" s="234"/>
    </row>
    <row r="51817" spans="1:1">
      <c r="A51817" s="234"/>
    </row>
    <row r="51818" spans="1:1">
      <c r="A51818" s="234"/>
    </row>
    <row r="51819" spans="1:1">
      <c r="A51819" s="234"/>
    </row>
    <row r="51820" spans="1:1">
      <c r="A51820" s="234"/>
    </row>
    <row r="51821" spans="1:1">
      <c r="A51821" s="234"/>
    </row>
    <row r="51822" spans="1:1">
      <c r="A51822" s="234"/>
    </row>
    <row r="51823" spans="1:1">
      <c r="A51823" s="234"/>
    </row>
    <row r="51824" spans="1:1">
      <c r="A51824" s="234"/>
    </row>
    <row r="51825" spans="1:1">
      <c r="A51825" s="234"/>
    </row>
    <row r="51826" spans="1:1">
      <c r="A51826" s="234"/>
    </row>
    <row r="51827" spans="1:1">
      <c r="A51827" s="234"/>
    </row>
    <row r="51828" spans="1:1">
      <c r="A51828" s="234"/>
    </row>
    <row r="51829" spans="1:1">
      <c r="A51829" s="234"/>
    </row>
    <row r="51830" spans="1:1">
      <c r="A51830" s="234"/>
    </row>
    <row r="51831" spans="1:1">
      <c r="A51831" s="234"/>
    </row>
    <row r="51832" spans="1:1">
      <c r="A51832" s="234"/>
    </row>
    <row r="51833" spans="1:1">
      <c r="A51833" s="234"/>
    </row>
    <row r="51834" spans="1:1">
      <c r="A51834" s="234"/>
    </row>
    <row r="51835" spans="1:1">
      <c r="A51835" s="234"/>
    </row>
    <row r="51836" spans="1:1">
      <c r="A51836" s="234"/>
    </row>
    <row r="51837" spans="1:1">
      <c r="A51837" s="234"/>
    </row>
    <row r="51838" spans="1:1">
      <c r="A51838" s="234"/>
    </row>
    <row r="51839" spans="1:1">
      <c r="A51839" s="234"/>
    </row>
    <row r="51840" spans="1:1">
      <c r="A51840" s="234"/>
    </row>
    <row r="51841" spans="1:1">
      <c r="A51841" s="234"/>
    </row>
    <row r="51842" spans="1:1">
      <c r="A51842" s="234"/>
    </row>
    <row r="51843" spans="1:1">
      <c r="A51843" s="234"/>
    </row>
    <row r="51844" spans="1:1">
      <c r="A51844" s="234"/>
    </row>
    <row r="51845" spans="1:1">
      <c r="A51845" s="234"/>
    </row>
    <row r="51846" spans="1:1">
      <c r="A51846" s="234"/>
    </row>
    <row r="51847" spans="1:1">
      <c r="A51847" s="234"/>
    </row>
    <row r="51848" spans="1:1">
      <c r="A51848" s="234"/>
    </row>
    <row r="51849" spans="1:1">
      <c r="A51849" s="234"/>
    </row>
    <row r="51850" spans="1:1">
      <c r="A51850" s="234"/>
    </row>
    <row r="51851" spans="1:1">
      <c r="A51851" s="234"/>
    </row>
    <row r="51852" spans="1:1">
      <c r="A51852" s="234"/>
    </row>
    <row r="51853" spans="1:1">
      <c r="A51853" s="234"/>
    </row>
    <row r="51854" spans="1:1">
      <c r="A51854" s="234"/>
    </row>
    <row r="51855" spans="1:1">
      <c r="A51855" s="234"/>
    </row>
    <row r="51856" spans="1:1">
      <c r="A51856" s="234"/>
    </row>
    <row r="51857" spans="1:1">
      <c r="A51857" s="234"/>
    </row>
    <row r="51858" spans="1:1">
      <c r="A51858" s="234"/>
    </row>
    <row r="51859" spans="1:1">
      <c r="A51859" s="234"/>
    </row>
    <row r="51860" spans="1:1">
      <c r="A51860" s="234"/>
    </row>
    <row r="51861" spans="1:1">
      <c r="A51861" s="234"/>
    </row>
    <row r="51862" spans="1:1">
      <c r="A51862" s="234"/>
    </row>
    <row r="51863" spans="1:1">
      <c r="A51863" s="234"/>
    </row>
    <row r="51864" spans="1:1">
      <c r="A51864" s="234"/>
    </row>
    <row r="51865" spans="1:1">
      <c r="A51865" s="234"/>
    </row>
    <row r="51866" spans="1:1">
      <c r="A51866" s="234"/>
    </row>
    <row r="51867" spans="1:1">
      <c r="A51867" s="234"/>
    </row>
    <row r="51868" spans="1:1">
      <c r="A51868" s="234"/>
    </row>
    <row r="51869" spans="1:1">
      <c r="A51869" s="234"/>
    </row>
    <row r="51870" spans="1:1">
      <c r="A51870" s="234"/>
    </row>
    <row r="51871" spans="1:1">
      <c r="A51871" s="234"/>
    </row>
    <row r="51872" spans="1:1">
      <c r="A51872" s="234"/>
    </row>
    <row r="51873" spans="1:1">
      <c r="A51873" s="234"/>
    </row>
    <row r="51874" spans="1:1">
      <c r="A51874" s="234"/>
    </row>
    <row r="51875" spans="1:1">
      <c r="A51875" s="234"/>
    </row>
    <row r="51876" spans="1:1">
      <c r="A51876" s="234"/>
    </row>
    <row r="51877" spans="1:1">
      <c r="A51877" s="234"/>
    </row>
    <row r="51878" spans="1:1">
      <c r="A51878" s="234"/>
    </row>
    <row r="51879" spans="1:1">
      <c r="A51879" s="234"/>
    </row>
    <row r="51880" spans="1:1">
      <c r="A51880" s="234"/>
    </row>
    <row r="51881" spans="1:1">
      <c r="A51881" s="234"/>
    </row>
    <row r="51882" spans="1:1">
      <c r="A51882" s="234"/>
    </row>
    <row r="51883" spans="1:1">
      <c r="A51883" s="234"/>
    </row>
    <row r="51884" spans="1:1">
      <c r="A51884" s="234"/>
    </row>
    <row r="51885" spans="1:1">
      <c r="A51885" s="234"/>
    </row>
    <row r="51886" spans="1:1">
      <c r="A51886" s="234"/>
    </row>
    <row r="51887" spans="1:1">
      <c r="A51887" s="234"/>
    </row>
    <row r="51888" spans="1:1">
      <c r="A51888" s="234"/>
    </row>
    <row r="51889" spans="1:1">
      <c r="A51889" s="234"/>
    </row>
    <row r="51890" spans="1:1">
      <c r="A51890" s="234"/>
    </row>
    <row r="51891" spans="1:1">
      <c r="A51891" s="234"/>
    </row>
    <row r="51892" spans="1:1">
      <c r="A51892" s="234"/>
    </row>
    <row r="51893" spans="1:1">
      <c r="A51893" s="234"/>
    </row>
    <row r="51894" spans="1:1">
      <c r="A51894" s="234"/>
    </row>
    <row r="51895" spans="1:1">
      <c r="A51895" s="234"/>
    </row>
    <row r="51896" spans="1:1">
      <c r="A51896" s="234"/>
    </row>
    <row r="51897" spans="1:1">
      <c r="A51897" s="234"/>
    </row>
    <row r="51898" spans="1:1">
      <c r="A51898" s="234"/>
    </row>
    <row r="51899" spans="1:1">
      <c r="A51899" s="234"/>
    </row>
    <row r="51900" spans="1:1">
      <c r="A51900" s="234"/>
    </row>
    <row r="51901" spans="1:1">
      <c r="A51901" s="234"/>
    </row>
    <row r="51902" spans="1:1">
      <c r="A51902" s="234"/>
    </row>
    <row r="51903" spans="1:1">
      <c r="A51903" s="234"/>
    </row>
    <row r="51904" spans="1:1">
      <c r="A51904" s="234"/>
    </row>
    <row r="51905" spans="1:1">
      <c r="A51905" s="234"/>
    </row>
    <row r="51906" spans="1:1">
      <c r="A51906" s="234"/>
    </row>
    <row r="51907" spans="1:1">
      <c r="A51907" s="234"/>
    </row>
    <row r="51908" spans="1:1">
      <c r="A51908" s="234"/>
    </row>
    <row r="51909" spans="1:1">
      <c r="A51909" s="234"/>
    </row>
    <row r="51910" spans="1:1">
      <c r="A51910" s="234"/>
    </row>
    <row r="51911" spans="1:1">
      <c r="A51911" s="234"/>
    </row>
    <row r="51912" spans="1:1">
      <c r="A51912" s="234"/>
    </row>
    <row r="51913" spans="1:1">
      <c r="A51913" s="234"/>
    </row>
    <row r="51914" spans="1:1">
      <c r="A51914" s="234"/>
    </row>
    <row r="51915" spans="1:1">
      <c r="A51915" s="234"/>
    </row>
    <row r="51916" spans="1:1">
      <c r="A51916" s="234"/>
    </row>
    <row r="51917" spans="1:1">
      <c r="A51917" s="234"/>
    </row>
    <row r="51918" spans="1:1">
      <c r="A51918" s="234"/>
    </row>
    <row r="51919" spans="1:1">
      <c r="A51919" s="234"/>
    </row>
    <row r="51920" spans="1:1">
      <c r="A51920" s="234"/>
    </row>
    <row r="51921" spans="1:1">
      <c r="A51921" s="234"/>
    </row>
    <row r="51922" spans="1:1">
      <c r="A51922" s="234"/>
    </row>
    <row r="51923" spans="1:1">
      <c r="A51923" s="234"/>
    </row>
    <row r="51924" spans="1:1">
      <c r="A51924" s="234"/>
    </row>
    <row r="51925" spans="1:1">
      <c r="A51925" s="234"/>
    </row>
    <row r="51926" spans="1:1">
      <c r="A51926" s="234"/>
    </row>
    <row r="51927" spans="1:1">
      <c r="A51927" s="234"/>
    </row>
    <row r="51928" spans="1:1">
      <c r="A51928" s="234"/>
    </row>
    <row r="51929" spans="1:1">
      <c r="A51929" s="234"/>
    </row>
    <row r="51930" spans="1:1">
      <c r="A51930" s="234"/>
    </row>
    <row r="51931" spans="1:1">
      <c r="A51931" s="234"/>
    </row>
    <row r="51932" spans="1:1">
      <c r="A51932" s="234"/>
    </row>
    <row r="51933" spans="1:1">
      <c r="A51933" s="234"/>
    </row>
    <row r="51934" spans="1:1">
      <c r="A51934" s="234"/>
    </row>
    <row r="51935" spans="1:1">
      <c r="A51935" s="234"/>
    </row>
    <row r="51936" spans="1:1">
      <c r="A51936" s="234"/>
    </row>
    <row r="51937" spans="1:1">
      <c r="A51937" s="234"/>
    </row>
    <row r="51938" spans="1:1">
      <c r="A51938" s="234"/>
    </row>
    <row r="51939" spans="1:1">
      <c r="A51939" s="234"/>
    </row>
    <row r="51940" spans="1:1">
      <c r="A51940" s="234"/>
    </row>
    <row r="51941" spans="1:1">
      <c r="A51941" s="234"/>
    </row>
    <row r="51942" spans="1:1">
      <c r="A51942" s="234"/>
    </row>
    <row r="51943" spans="1:1">
      <c r="A51943" s="234"/>
    </row>
    <row r="51944" spans="1:1">
      <c r="A51944" s="234"/>
    </row>
    <row r="51945" spans="1:1">
      <c r="A51945" s="234"/>
    </row>
    <row r="51946" spans="1:1">
      <c r="A51946" s="234"/>
    </row>
    <row r="51947" spans="1:1">
      <c r="A51947" s="234"/>
    </row>
    <row r="51948" spans="1:1">
      <c r="A51948" s="234"/>
    </row>
    <row r="51949" spans="1:1">
      <c r="A51949" s="234"/>
    </row>
    <row r="51950" spans="1:1">
      <c r="A51950" s="234"/>
    </row>
    <row r="51951" spans="1:1">
      <c r="A51951" s="234"/>
    </row>
    <row r="51952" spans="1:1">
      <c r="A51952" s="234"/>
    </row>
    <row r="51953" spans="1:1">
      <c r="A51953" s="234"/>
    </row>
    <row r="51954" spans="1:1">
      <c r="A51954" s="234"/>
    </row>
    <row r="51955" spans="1:1">
      <c r="A51955" s="234"/>
    </row>
    <row r="51956" spans="1:1">
      <c r="A51956" s="234"/>
    </row>
    <row r="51957" spans="1:1">
      <c r="A51957" s="234"/>
    </row>
    <row r="51958" spans="1:1">
      <c r="A51958" s="234"/>
    </row>
    <row r="51959" spans="1:1">
      <c r="A51959" s="234"/>
    </row>
    <row r="51960" spans="1:1">
      <c r="A51960" s="234"/>
    </row>
    <row r="51961" spans="1:1">
      <c r="A51961" s="234"/>
    </row>
    <row r="51962" spans="1:1">
      <c r="A51962" s="234"/>
    </row>
    <row r="51963" spans="1:1">
      <c r="A51963" s="234"/>
    </row>
    <row r="51964" spans="1:1">
      <c r="A51964" s="234"/>
    </row>
    <row r="51965" spans="1:1">
      <c r="A51965" s="234"/>
    </row>
    <row r="51966" spans="1:1">
      <c r="A51966" s="234"/>
    </row>
    <row r="51967" spans="1:1">
      <c r="A51967" s="234"/>
    </row>
    <row r="51968" spans="1:1">
      <c r="A51968" s="234"/>
    </row>
    <row r="51969" spans="1:1">
      <c r="A51969" s="234"/>
    </row>
    <row r="51970" spans="1:1">
      <c r="A51970" s="234"/>
    </row>
    <row r="51971" spans="1:1">
      <c r="A51971" s="234"/>
    </row>
    <row r="51972" spans="1:1">
      <c r="A51972" s="234"/>
    </row>
    <row r="51973" spans="1:1">
      <c r="A51973" s="234"/>
    </row>
    <row r="51974" spans="1:1">
      <c r="A51974" s="234"/>
    </row>
    <row r="51975" spans="1:1">
      <c r="A51975" s="234"/>
    </row>
    <row r="51976" spans="1:1">
      <c r="A51976" s="234"/>
    </row>
    <row r="51977" spans="1:1">
      <c r="A51977" s="234"/>
    </row>
    <row r="51978" spans="1:1">
      <c r="A51978" s="234"/>
    </row>
    <row r="51979" spans="1:1">
      <c r="A51979" s="234"/>
    </row>
    <row r="51980" spans="1:1">
      <c r="A51980" s="234"/>
    </row>
    <row r="51981" spans="1:1">
      <c r="A51981" s="234"/>
    </row>
    <row r="51982" spans="1:1">
      <c r="A51982" s="234"/>
    </row>
    <row r="51983" spans="1:1">
      <c r="A51983" s="234"/>
    </row>
    <row r="51984" spans="1:1">
      <c r="A51984" s="234"/>
    </row>
    <row r="51985" spans="1:1">
      <c r="A51985" s="234"/>
    </row>
    <row r="51986" spans="1:1">
      <c r="A51986" s="234"/>
    </row>
    <row r="51987" spans="1:1">
      <c r="A51987" s="234"/>
    </row>
    <row r="51988" spans="1:1">
      <c r="A51988" s="234"/>
    </row>
    <row r="51989" spans="1:1">
      <c r="A51989" s="234"/>
    </row>
    <row r="51990" spans="1:1">
      <c r="A51990" s="234"/>
    </row>
    <row r="51991" spans="1:1">
      <c r="A51991" s="234"/>
    </row>
    <row r="51992" spans="1:1">
      <c r="A51992" s="234"/>
    </row>
    <row r="51993" spans="1:1">
      <c r="A51993" s="234"/>
    </row>
    <row r="51994" spans="1:1">
      <c r="A51994" s="234"/>
    </row>
    <row r="51995" spans="1:1">
      <c r="A51995" s="234"/>
    </row>
    <row r="51996" spans="1:1">
      <c r="A51996" s="234"/>
    </row>
    <row r="51997" spans="1:1">
      <c r="A51997" s="234"/>
    </row>
    <row r="51998" spans="1:1">
      <c r="A51998" s="234"/>
    </row>
    <row r="51999" spans="1:1">
      <c r="A51999" s="234"/>
    </row>
    <row r="52000" spans="1:1">
      <c r="A52000" s="234"/>
    </row>
    <row r="52001" spans="1:1">
      <c r="A52001" s="234"/>
    </row>
    <row r="52002" spans="1:1">
      <c r="A52002" s="234"/>
    </row>
    <row r="52003" spans="1:1">
      <c r="A52003" s="234"/>
    </row>
    <row r="52004" spans="1:1">
      <c r="A52004" s="234"/>
    </row>
    <row r="52005" spans="1:1">
      <c r="A52005" s="234"/>
    </row>
    <row r="52006" spans="1:1">
      <c r="A52006" s="234"/>
    </row>
    <row r="52007" spans="1:1">
      <c r="A52007" s="234"/>
    </row>
    <row r="52008" spans="1:1">
      <c r="A52008" s="234"/>
    </row>
    <row r="52009" spans="1:1">
      <c r="A52009" s="234"/>
    </row>
    <row r="52010" spans="1:1">
      <c r="A52010" s="234"/>
    </row>
    <row r="52011" spans="1:1">
      <c r="A52011" s="234"/>
    </row>
    <row r="52012" spans="1:1">
      <c r="A52012" s="234"/>
    </row>
    <row r="52013" spans="1:1">
      <c r="A52013" s="234"/>
    </row>
    <row r="52014" spans="1:1">
      <c r="A52014" s="234"/>
    </row>
    <row r="52015" spans="1:1">
      <c r="A52015" s="234"/>
    </row>
    <row r="52016" spans="1:1">
      <c r="A52016" s="234"/>
    </row>
    <row r="52017" spans="1:1">
      <c r="A52017" s="234"/>
    </row>
    <row r="52018" spans="1:1">
      <c r="A52018" s="234"/>
    </row>
    <row r="52019" spans="1:1">
      <c r="A52019" s="234"/>
    </row>
    <row r="52020" spans="1:1">
      <c r="A52020" s="234"/>
    </row>
    <row r="52021" spans="1:1">
      <c r="A52021" s="234"/>
    </row>
    <row r="52022" spans="1:1">
      <c r="A52022" s="234"/>
    </row>
    <row r="52023" spans="1:1">
      <c r="A52023" s="234"/>
    </row>
    <row r="52024" spans="1:1">
      <c r="A52024" s="234"/>
    </row>
    <row r="52025" spans="1:1">
      <c r="A52025" s="234"/>
    </row>
    <row r="52026" spans="1:1">
      <c r="A52026" s="234"/>
    </row>
    <row r="52027" spans="1:1">
      <c r="A52027" s="234"/>
    </row>
    <row r="52028" spans="1:1">
      <c r="A52028" s="234"/>
    </row>
    <row r="52029" spans="1:1">
      <c r="A52029" s="234"/>
    </row>
    <row r="52030" spans="1:1">
      <c r="A52030" s="234"/>
    </row>
    <row r="52031" spans="1:1">
      <c r="A52031" s="234"/>
    </row>
    <row r="52032" spans="1:1">
      <c r="A52032" s="234"/>
    </row>
    <row r="52033" spans="1:1">
      <c r="A52033" s="234"/>
    </row>
    <row r="52034" spans="1:1">
      <c r="A52034" s="234"/>
    </row>
    <row r="52035" spans="1:1">
      <c r="A52035" s="234"/>
    </row>
    <row r="52036" spans="1:1">
      <c r="A52036" s="234"/>
    </row>
    <row r="52037" spans="1:1">
      <c r="A52037" s="234"/>
    </row>
    <row r="52038" spans="1:1">
      <c r="A52038" s="234"/>
    </row>
    <row r="52039" spans="1:1">
      <c r="A52039" s="234"/>
    </row>
    <row r="52040" spans="1:1">
      <c r="A52040" s="234"/>
    </row>
    <row r="52041" spans="1:1">
      <c r="A52041" s="234"/>
    </row>
    <row r="52042" spans="1:1">
      <c r="A52042" s="234"/>
    </row>
    <row r="52043" spans="1:1">
      <c r="A52043" s="234"/>
    </row>
    <row r="52044" spans="1:1">
      <c r="A52044" s="234"/>
    </row>
    <row r="52045" spans="1:1">
      <c r="A52045" s="234"/>
    </row>
    <row r="52046" spans="1:1">
      <c r="A52046" s="234"/>
    </row>
    <row r="52047" spans="1:1">
      <c r="A52047" s="234"/>
    </row>
    <row r="52048" spans="1:1">
      <c r="A52048" s="234"/>
    </row>
    <row r="52049" spans="1:1">
      <c r="A52049" s="234"/>
    </row>
    <row r="52050" spans="1:1">
      <c r="A52050" s="234"/>
    </row>
    <row r="52051" spans="1:1">
      <c r="A52051" s="234"/>
    </row>
    <row r="52052" spans="1:1">
      <c r="A52052" s="234"/>
    </row>
    <row r="52053" spans="1:1">
      <c r="A52053" s="234"/>
    </row>
    <row r="52054" spans="1:1">
      <c r="A52054" s="234"/>
    </row>
    <row r="52055" spans="1:1">
      <c r="A52055" s="234"/>
    </row>
    <row r="52056" spans="1:1">
      <c r="A52056" s="234"/>
    </row>
    <row r="52057" spans="1:1">
      <c r="A52057" s="234"/>
    </row>
    <row r="52058" spans="1:1">
      <c r="A52058" s="234"/>
    </row>
    <row r="52059" spans="1:1">
      <c r="A52059" s="234"/>
    </row>
    <row r="52060" spans="1:1">
      <c r="A52060" s="234"/>
    </row>
    <row r="52061" spans="1:1">
      <c r="A52061" s="234"/>
    </row>
    <row r="52062" spans="1:1">
      <c r="A52062" s="234"/>
    </row>
    <row r="52063" spans="1:1">
      <c r="A52063" s="234"/>
    </row>
    <row r="52064" spans="1:1">
      <c r="A52064" s="234"/>
    </row>
    <row r="52065" spans="1:1">
      <c r="A52065" s="234"/>
    </row>
    <row r="52066" spans="1:1">
      <c r="A52066" s="234"/>
    </row>
    <row r="52067" spans="1:1">
      <c r="A52067" s="234"/>
    </row>
    <row r="52068" spans="1:1">
      <c r="A52068" s="234"/>
    </row>
    <row r="52069" spans="1:1">
      <c r="A52069" s="234"/>
    </row>
    <row r="52070" spans="1:1">
      <c r="A52070" s="234"/>
    </row>
    <row r="52071" spans="1:1">
      <c r="A52071" s="234"/>
    </row>
    <row r="52072" spans="1:1">
      <c r="A52072" s="234"/>
    </row>
    <row r="52073" spans="1:1">
      <c r="A52073" s="234"/>
    </row>
    <row r="52074" spans="1:1">
      <c r="A52074" s="234"/>
    </row>
    <row r="52075" spans="1:1">
      <c r="A52075" s="234"/>
    </row>
    <row r="52076" spans="1:1">
      <c r="A52076" s="234"/>
    </row>
    <row r="52077" spans="1:1">
      <c r="A52077" s="234"/>
    </row>
    <row r="52078" spans="1:1">
      <c r="A52078" s="234"/>
    </row>
    <row r="52079" spans="1:1">
      <c r="A52079" s="234"/>
    </row>
    <row r="52080" spans="1:1">
      <c r="A52080" s="234"/>
    </row>
    <row r="52081" spans="1:1">
      <c r="A52081" s="234"/>
    </row>
    <row r="52082" spans="1:1">
      <c r="A52082" s="234"/>
    </row>
    <row r="52083" spans="1:1">
      <c r="A52083" s="234"/>
    </row>
    <row r="52084" spans="1:1">
      <c r="A52084" s="234"/>
    </row>
    <row r="52085" spans="1:1">
      <c r="A52085" s="234"/>
    </row>
    <row r="52086" spans="1:1">
      <c r="A52086" s="234"/>
    </row>
    <row r="52087" spans="1:1">
      <c r="A52087" s="234"/>
    </row>
    <row r="52088" spans="1:1">
      <c r="A52088" s="234"/>
    </row>
    <row r="52089" spans="1:1">
      <c r="A52089" s="234"/>
    </row>
    <row r="52090" spans="1:1">
      <c r="A52090" s="234"/>
    </row>
    <row r="52091" spans="1:1">
      <c r="A52091" s="234"/>
    </row>
    <row r="52092" spans="1:1">
      <c r="A52092" s="234"/>
    </row>
    <row r="52093" spans="1:1">
      <c r="A52093" s="234"/>
    </row>
    <row r="52094" spans="1:1">
      <c r="A52094" s="234"/>
    </row>
    <row r="52095" spans="1:1">
      <c r="A52095" s="234"/>
    </row>
    <row r="52096" spans="1:1">
      <c r="A52096" s="234"/>
    </row>
    <row r="52097" spans="1:1">
      <c r="A52097" s="234"/>
    </row>
    <row r="52098" spans="1:1">
      <c r="A52098" s="234"/>
    </row>
    <row r="52099" spans="1:1">
      <c r="A52099" s="234"/>
    </row>
    <row r="52100" spans="1:1">
      <c r="A52100" s="234"/>
    </row>
    <row r="52101" spans="1:1">
      <c r="A52101" s="234"/>
    </row>
    <row r="52102" spans="1:1">
      <c r="A52102" s="234"/>
    </row>
    <row r="52103" spans="1:1">
      <c r="A52103" s="234"/>
    </row>
    <row r="52104" spans="1:1">
      <c r="A52104" s="234"/>
    </row>
    <row r="52105" spans="1:1">
      <c r="A52105" s="234"/>
    </row>
    <row r="52106" spans="1:1">
      <c r="A52106" s="234"/>
    </row>
    <row r="52107" spans="1:1">
      <c r="A52107" s="234"/>
    </row>
    <row r="52108" spans="1:1">
      <c r="A52108" s="234"/>
    </row>
    <row r="52109" spans="1:1">
      <c r="A52109" s="234"/>
    </row>
    <row r="52110" spans="1:1">
      <c r="A52110" s="234"/>
    </row>
    <row r="52111" spans="1:1">
      <c r="A52111" s="234"/>
    </row>
    <row r="52112" spans="1:1">
      <c r="A52112" s="234"/>
    </row>
    <row r="52113" spans="1:1">
      <c r="A52113" s="234"/>
    </row>
    <row r="52114" spans="1:1">
      <c r="A52114" s="234"/>
    </row>
    <row r="52115" spans="1:1">
      <c r="A52115" s="234"/>
    </row>
    <row r="52116" spans="1:1">
      <c r="A52116" s="234"/>
    </row>
    <row r="52117" spans="1:1">
      <c r="A52117" s="234"/>
    </row>
    <row r="52118" spans="1:1">
      <c r="A52118" s="234"/>
    </row>
    <row r="52119" spans="1:1">
      <c r="A52119" s="234"/>
    </row>
    <row r="52120" spans="1:1">
      <c r="A52120" s="234"/>
    </row>
    <row r="52121" spans="1:1">
      <c r="A52121" s="234"/>
    </row>
    <row r="52122" spans="1:1">
      <c r="A52122" s="234"/>
    </row>
    <row r="52123" spans="1:1">
      <c r="A52123" s="234"/>
    </row>
    <row r="52124" spans="1:1">
      <c r="A52124" s="234"/>
    </row>
    <row r="52125" spans="1:1">
      <c r="A52125" s="234"/>
    </row>
    <row r="52126" spans="1:1">
      <c r="A52126" s="234"/>
    </row>
    <row r="52127" spans="1:1">
      <c r="A52127" s="234"/>
    </row>
    <row r="52128" spans="1:1">
      <c r="A52128" s="234"/>
    </row>
    <row r="52129" spans="1:1">
      <c r="A52129" s="234"/>
    </row>
    <row r="52130" spans="1:1">
      <c r="A52130" s="234"/>
    </row>
    <row r="52131" spans="1:1">
      <c r="A52131" s="234"/>
    </row>
    <row r="52132" spans="1:1">
      <c r="A52132" s="234"/>
    </row>
    <row r="52133" spans="1:1">
      <c r="A52133" s="234"/>
    </row>
    <row r="52134" spans="1:1">
      <c r="A52134" s="234"/>
    </row>
    <row r="52135" spans="1:1">
      <c r="A52135" s="234"/>
    </row>
    <row r="52136" spans="1:1">
      <c r="A52136" s="234"/>
    </row>
    <row r="52137" spans="1:1">
      <c r="A52137" s="234"/>
    </row>
    <row r="52138" spans="1:1">
      <c r="A52138" s="234"/>
    </row>
    <row r="52139" spans="1:1">
      <c r="A52139" s="234"/>
    </row>
    <row r="52140" spans="1:1">
      <c r="A52140" s="234"/>
    </row>
    <row r="52141" spans="1:1">
      <c r="A52141" s="234"/>
    </row>
    <row r="52142" spans="1:1">
      <c r="A52142" s="234"/>
    </row>
    <row r="52143" spans="1:1">
      <c r="A52143" s="234"/>
    </row>
    <row r="52144" spans="1:1">
      <c r="A52144" s="234"/>
    </row>
    <row r="52145" spans="1:1">
      <c r="A52145" s="234"/>
    </row>
    <row r="52146" spans="1:1">
      <c r="A52146" s="234"/>
    </row>
    <row r="52147" spans="1:1">
      <c r="A52147" s="234"/>
    </row>
    <row r="52148" spans="1:1">
      <c r="A52148" s="234"/>
    </row>
    <row r="52149" spans="1:1">
      <c r="A52149" s="234"/>
    </row>
    <row r="52150" spans="1:1">
      <c r="A52150" s="234"/>
    </row>
    <row r="52151" spans="1:1">
      <c r="A52151" s="234"/>
    </row>
    <row r="52152" spans="1:1">
      <c r="A52152" s="234"/>
    </row>
    <row r="52153" spans="1:1">
      <c r="A52153" s="234"/>
    </row>
    <row r="52154" spans="1:1">
      <c r="A52154" s="234"/>
    </row>
    <row r="52155" spans="1:1">
      <c r="A52155" s="234"/>
    </row>
    <row r="52156" spans="1:1">
      <c r="A52156" s="234"/>
    </row>
    <row r="52157" spans="1:1">
      <c r="A52157" s="234"/>
    </row>
    <row r="52158" spans="1:1">
      <c r="A52158" s="234"/>
    </row>
    <row r="52159" spans="1:1">
      <c r="A52159" s="234"/>
    </row>
    <row r="52160" spans="1:1">
      <c r="A52160" s="234"/>
    </row>
    <row r="52161" spans="1:1">
      <c r="A52161" s="234"/>
    </row>
    <row r="52162" spans="1:1">
      <c r="A52162" s="234"/>
    </row>
    <row r="52163" spans="1:1">
      <c r="A52163" s="234"/>
    </row>
    <row r="52164" spans="1:1">
      <c r="A52164" s="234"/>
    </row>
    <row r="52165" spans="1:1">
      <c r="A52165" s="234"/>
    </row>
    <row r="52166" spans="1:1">
      <c r="A52166" s="234"/>
    </row>
    <row r="52167" spans="1:1">
      <c r="A52167" s="234"/>
    </row>
    <row r="52168" spans="1:1">
      <c r="A52168" s="234"/>
    </row>
    <row r="52169" spans="1:1">
      <c r="A52169" s="234"/>
    </row>
    <row r="52170" spans="1:1">
      <c r="A52170" s="234"/>
    </row>
    <row r="52171" spans="1:1">
      <c r="A52171" s="234"/>
    </row>
    <row r="52172" spans="1:1">
      <c r="A52172" s="234"/>
    </row>
    <row r="52173" spans="1:1">
      <c r="A52173" s="234"/>
    </row>
    <row r="52174" spans="1:1">
      <c r="A52174" s="234"/>
    </row>
    <row r="52175" spans="1:1">
      <c r="A52175" s="234"/>
    </row>
    <row r="52176" spans="1:1">
      <c r="A52176" s="234"/>
    </row>
    <row r="52177" spans="1:1">
      <c r="A52177" s="234"/>
    </row>
    <row r="52178" spans="1:1">
      <c r="A52178" s="234"/>
    </row>
    <row r="52179" spans="1:1">
      <c r="A52179" s="234"/>
    </row>
    <row r="52180" spans="1:1">
      <c r="A52180" s="234"/>
    </row>
    <row r="52181" spans="1:1">
      <c r="A52181" s="234"/>
    </row>
    <row r="52182" spans="1:1">
      <c r="A52182" s="234"/>
    </row>
    <row r="52183" spans="1:1">
      <c r="A52183" s="234"/>
    </row>
    <row r="52184" spans="1:1">
      <c r="A52184" s="234"/>
    </row>
    <row r="52185" spans="1:1">
      <c r="A52185" s="234"/>
    </row>
    <row r="52186" spans="1:1">
      <c r="A52186" s="234"/>
    </row>
    <row r="52187" spans="1:1">
      <c r="A52187" s="234"/>
    </row>
    <row r="52188" spans="1:1">
      <c r="A52188" s="234"/>
    </row>
    <row r="52189" spans="1:1">
      <c r="A52189" s="234"/>
    </row>
    <row r="52190" spans="1:1">
      <c r="A52190" s="234"/>
    </row>
    <row r="52191" spans="1:1">
      <c r="A52191" s="234"/>
    </row>
    <row r="52192" spans="1:1">
      <c r="A52192" s="234"/>
    </row>
    <row r="52193" spans="1:1">
      <c r="A52193" s="234"/>
    </row>
    <row r="52194" spans="1:1">
      <c r="A52194" s="234"/>
    </row>
    <row r="52195" spans="1:1">
      <c r="A52195" s="234"/>
    </row>
    <row r="52196" spans="1:1">
      <c r="A52196" s="234"/>
    </row>
    <row r="52197" spans="1:1">
      <c r="A52197" s="234"/>
    </row>
    <row r="52198" spans="1:1">
      <c r="A52198" s="234"/>
    </row>
    <row r="52199" spans="1:1">
      <c r="A52199" s="234"/>
    </row>
    <row r="52200" spans="1:1">
      <c r="A52200" s="234"/>
    </row>
    <row r="52201" spans="1:1">
      <c r="A52201" s="234"/>
    </row>
    <row r="52202" spans="1:1">
      <c r="A52202" s="234"/>
    </row>
    <row r="52203" spans="1:1">
      <c r="A52203" s="234"/>
    </row>
    <row r="52204" spans="1:1">
      <c r="A52204" s="234"/>
    </row>
    <row r="52205" spans="1:1">
      <c r="A52205" s="234"/>
    </row>
    <row r="52206" spans="1:1">
      <c r="A52206" s="234"/>
    </row>
    <row r="52207" spans="1:1">
      <c r="A52207" s="234"/>
    </row>
    <row r="52208" spans="1:1">
      <c r="A52208" s="234"/>
    </row>
    <row r="52209" spans="1:1">
      <c r="A52209" s="234"/>
    </row>
    <row r="52210" spans="1:1">
      <c r="A52210" s="234"/>
    </row>
    <row r="52211" spans="1:1">
      <c r="A52211" s="234"/>
    </row>
    <row r="52212" spans="1:1">
      <c r="A52212" s="234"/>
    </row>
    <row r="52213" spans="1:1">
      <c r="A52213" s="234"/>
    </row>
    <row r="52214" spans="1:1">
      <c r="A52214" s="234"/>
    </row>
    <row r="52215" spans="1:1">
      <c r="A52215" s="234"/>
    </row>
    <row r="52216" spans="1:1">
      <c r="A52216" s="234"/>
    </row>
    <row r="52217" spans="1:1">
      <c r="A52217" s="234"/>
    </row>
    <row r="52218" spans="1:1">
      <c r="A52218" s="234"/>
    </row>
    <row r="52219" spans="1:1">
      <c r="A52219" s="234"/>
    </row>
    <row r="52220" spans="1:1">
      <c r="A52220" s="234"/>
    </row>
    <row r="52221" spans="1:1">
      <c r="A52221" s="234"/>
    </row>
    <row r="52222" spans="1:1">
      <c r="A52222" s="234"/>
    </row>
    <row r="52223" spans="1:1">
      <c r="A52223" s="234"/>
    </row>
    <row r="52224" spans="1:1">
      <c r="A52224" s="234"/>
    </row>
    <row r="52225" spans="1:1">
      <c r="A52225" s="234"/>
    </row>
    <row r="52226" spans="1:1">
      <c r="A52226" s="234"/>
    </row>
    <row r="52227" spans="1:1">
      <c r="A52227" s="234"/>
    </row>
    <row r="52228" spans="1:1">
      <c r="A52228" s="234"/>
    </row>
    <row r="52229" spans="1:1">
      <c r="A52229" s="234"/>
    </row>
    <row r="52230" spans="1:1">
      <c r="A52230" s="234"/>
    </row>
    <row r="52231" spans="1:1">
      <c r="A52231" s="234"/>
    </row>
    <row r="52232" spans="1:1">
      <c r="A52232" s="234"/>
    </row>
    <row r="52233" spans="1:1">
      <c r="A52233" s="234"/>
    </row>
    <row r="52234" spans="1:1">
      <c r="A52234" s="234"/>
    </row>
    <row r="52235" spans="1:1">
      <c r="A52235" s="234"/>
    </row>
    <row r="52236" spans="1:1">
      <c r="A52236" s="234"/>
    </row>
    <row r="52237" spans="1:1">
      <c r="A52237" s="234"/>
    </row>
    <row r="52238" spans="1:1">
      <c r="A52238" s="234"/>
    </row>
    <row r="52239" spans="1:1">
      <c r="A52239" s="234"/>
    </row>
    <row r="52240" spans="1:1">
      <c r="A52240" s="234"/>
    </row>
    <row r="52241" spans="1:1">
      <c r="A52241" s="234"/>
    </row>
    <row r="52242" spans="1:1">
      <c r="A52242" s="234"/>
    </row>
    <row r="52243" spans="1:1">
      <c r="A52243" s="234"/>
    </row>
    <row r="52244" spans="1:1">
      <c r="A52244" s="234"/>
    </row>
    <row r="52245" spans="1:1">
      <c r="A52245" s="234"/>
    </row>
    <row r="52246" spans="1:1">
      <c r="A52246" s="234"/>
    </row>
    <row r="52247" spans="1:1">
      <c r="A52247" s="234"/>
    </row>
    <row r="52248" spans="1:1">
      <c r="A52248" s="234"/>
    </row>
    <row r="52249" spans="1:1">
      <c r="A52249" s="234"/>
    </row>
    <row r="52250" spans="1:1">
      <c r="A52250" s="234"/>
    </row>
    <row r="52251" spans="1:1">
      <c r="A52251" s="234"/>
    </row>
    <row r="52252" spans="1:1">
      <c r="A52252" s="234"/>
    </row>
    <row r="52253" spans="1:1">
      <c r="A52253" s="234"/>
    </row>
    <row r="52254" spans="1:1">
      <c r="A52254" s="234"/>
    </row>
    <row r="52255" spans="1:1">
      <c r="A52255" s="234"/>
    </row>
    <row r="52256" spans="1:1">
      <c r="A52256" s="234"/>
    </row>
    <row r="52257" spans="1:1">
      <c r="A52257" s="234"/>
    </row>
    <row r="52258" spans="1:1">
      <c r="A52258" s="234"/>
    </row>
    <row r="52259" spans="1:1">
      <c r="A52259" s="234"/>
    </row>
    <row r="52260" spans="1:1">
      <c r="A52260" s="234"/>
    </row>
    <row r="52261" spans="1:1">
      <c r="A52261" s="234"/>
    </row>
    <row r="52262" spans="1:1">
      <c r="A52262" s="234"/>
    </row>
    <row r="52263" spans="1:1">
      <c r="A52263" s="234"/>
    </row>
    <row r="52264" spans="1:1">
      <c r="A52264" s="234"/>
    </row>
    <row r="52265" spans="1:1">
      <c r="A52265" s="234"/>
    </row>
    <row r="52266" spans="1:1">
      <c r="A52266" s="234"/>
    </row>
    <row r="52267" spans="1:1">
      <c r="A52267" s="234"/>
    </row>
    <row r="52268" spans="1:1">
      <c r="A52268" s="234"/>
    </row>
    <row r="52269" spans="1:1">
      <c r="A52269" s="234"/>
    </row>
    <row r="52270" spans="1:1">
      <c r="A52270" s="234"/>
    </row>
    <row r="52271" spans="1:1">
      <c r="A52271" s="234"/>
    </row>
    <row r="52272" spans="1:1">
      <c r="A52272" s="234"/>
    </row>
    <row r="52273" spans="1:1">
      <c r="A52273" s="234"/>
    </row>
    <row r="52274" spans="1:1">
      <c r="A52274" s="234"/>
    </row>
    <row r="52275" spans="1:1">
      <c r="A52275" s="234"/>
    </row>
    <row r="52276" spans="1:1">
      <c r="A52276" s="234"/>
    </row>
    <row r="52277" spans="1:1">
      <c r="A52277" s="234"/>
    </row>
    <row r="52278" spans="1:1">
      <c r="A52278" s="234"/>
    </row>
    <row r="52279" spans="1:1">
      <c r="A52279" s="234"/>
    </row>
    <row r="52280" spans="1:1">
      <c r="A52280" s="234"/>
    </row>
    <row r="52281" spans="1:1">
      <c r="A52281" s="234"/>
    </row>
    <row r="52282" spans="1:1">
      <c r="A52282" s="234"/>
    </row>
    <row r="52283" spans="1:1">
      <c r="A52283" s="234"/>
    </row>
    <row r="52284" spans="1:1">
      <c r="A52284" s="234"/>
    </row>
    <row r="52285" spans="1:1">
      <c r="A52285" s="234"/>
    </row>
    <row r="52286" spans="1:1">
      <c r="A52286" s="234"/>
    </row>
    <row r="52287" spans="1:1">
      <c r="A52287" s="234"/>
    </row>
    <row r="52288" spans="1:1">
      <c r="A52288" s="234"/>
    </row>
    <row r="52289" spans="1:1">
      <c r="A52289" s="234"/>
    </row>
    <row r="52290" spans="1:1">
      <c r="A52290" s="234"/>
    </row>
    <row r="52291" spans="1:1">
      <c r="A52291" s="234"/>
    </row>
    <row r="52292" spans="1:1">
      <c r="A52292" s="234"/>
    </row>
    <row r="52293" spans="1:1">
      <c r="A52293" s="234"/>
    </row>
    <row r="52294" spans="1:1">
      <c r="A52294" s="234"/>
    </row>
    <row r="52295" spans="1:1">
      <c r="A52295" s="234"/>
    </row>
    <row r="52296" spans="1:1">
      <c r="A52296" s="234"/>
    </row>
    <row r="52297" spans="1:1">
      <c r="A52297" s="234"/>
    </row>
    <row r="52298" spans="1:1">
      <c r="A52298" s="234"/>
    </row>
    <row r="52299" spans="1:1">
      <c r="A52299" s="234"/>
    </row>
    <row r="52300" spans="1:1">
      <c r="A52300" s="234"/>
    </row>
    <row r="52301" spans="1:1">
      <c r="A52301" s="234"/>
    </row>
    <row r="52302" spans="1:1">
      <c r="A52302" s="234"/>
    </row>
    <row r="52303" spans="1:1">
      <c r="A52303" s="234"/>
    </row>
    <row r="52304" spans="1:1">
      <c r="A52304" s="234"/>
    </row>
    <row r="52305" spans="1:1">
      <c r="A52305" s="234"/>
    </row>
    <row r="52306" spans="1:1">
      <c r="A52306" s="234"/>
    </row>
    <row r="52307" spans="1:1">
      <c r="A52307" s="234"/>
    </row>
    <row r="52308" spans="1:1">
      <c r="A52308" s="234"/>
    </row>
    <row r="52309" spans="1:1">
      <c r="A52309" s="234"/>
    </row>
    <row r="52310" spans="1:1">
      <c r="A52310" s="234"/>
    </row>
    <row r="52311" spans="1:1">
      <c r="A52311" s="234"/>
    </row>
    <row r="52312" spans="1:1">
      <c r="A52312" s="234"/>
    </row>
    <row r="52313" spans="1:1">
      <c r="A52313" s="234"/>
    </row>
    <row r="52314" spans="1:1">
      <c r="A52314" s="234"/>
    </row>
    <row r="52315" spans="1:1">
      <c r="A52315" s="234"/>
    </row>
    <row r="52316" spans="1:1">
      <c r="A52316" s="234"/>
    </row>
    <row r="52317" spans="1:1">
      <c r="A52317" s="234"/>
    </row>
    <row r="52318" spans="1:1">
      <c r="A52318" s="234"/>
    </row>
    <row r="52319" spans="1:1">
      <c r="A52319" s="234"/>
    </row>
    <row r="52320" spans="1:1">
      <c r="A52320" s="234"/>
    </row>
    <row r="52321" spans="1:1">
      <c r="A52321" s="234"/>
    </row>
    <row r="52322" spans="1:1">
      <c r="A52322" s="234"/>
    </row>
    <row r="52323" spans="1:1">
      <c r="A52323" s="234"/>
    </row>
    <row r="52324" spans="1:1">
      <c r="A52324" s="234"/>
    </row>
    <row r="52325" spans="1:1">
      <c r="A52325" s="234"/>
    </row>
    <row r="52326" spans="1:1">
      <c r="A52326" s="234"/>
    </row>
    <row r="52327" spans="1:1">
      <c r="A52327" s="234"/>
    </row>
    <row r="52328" spans="1:1">
      <c r="A52328" s="234"/>
    </row>
    <row r="52329" spans="1:1">
      <c r="A52329" s="234"/>
    </row>
    <row r="52330" spans="1:1">
      <c r="A52330" s="234"/>
    </row>
    <row r="52331" spans="1:1">
      <c r="A52331" s="234"/>
    </row>
    <row r="52332" spans="1:1">
      <c r="A52332" s="234"/>
    </row>
    <row r="52333" spans="1:1">
      <c r="A52333" s="234"/>
    </row>
    <row r="52334" spans="1:1">
      <c r="A52334" s="234"/>
    </row>
    <row r="52335" spans="1:1">
      <c r="A52335" s="234"/>
    </row>
    <row r="52336" spans="1:1">
      <c r="A52336" s="234"/>
    </row>
    <row r="52337" spans="1:1">
      <c r="A52337" s="234"/>
    </row>
    <row r="52338" spans="1:1">
      <c r="A52338" s="234"/>
    </row>
    <row r="52339" spans="1:1">
      <c r="A52339" s="234"/>
    </row>
    <row r="52340" spans="1:1">
      <c r="A52340" s="234"/>
    </row>
    <row r="52341" spans="1:1">
      <c r="A52341" s="234"/>
    </row>
    <row r="52342" spans="1:1">
      <c r="A52342" s="234"/>
    </row>
    <row r="52343" spans="1:1">
      <c r="A52343" s="234"/>
    </row>
    <row r="52344" spans="1:1">
      <c r="A52344" s="234"/>
    </row>
    <row r="52345" spans="1:1">
      <c r="A52345" s="234"/>
    </row>
    <row r="52346" spans="1:1">
      <c r="A52346" s="234"/>
    </row>
    <row r="52347" spans="1:1">
      <c r="A52347" s="234"/>
    </row>
    <row r="52348" spans="1:1">
      <c r="A52348" s="234"/>
    </row>
    <row r="52349" spans="1:1">
      <c r="A52349" s="234"/>
    </row>
    <row r="52350" spans="1:1">
      <c r="A52350" s="234"/>
    </row>
    <row r="52351" spans="1:1">
      <c r="A52351" s="234"/>
    </row>
    <row r="52352" spans="1:1">
      <c r="A52352" s="234"/>
    </row>
    <row r="52353" spans="1:1">
      <c r="A52353" s="234"/>
    </row>
    <row r="52354" spans="1:1">
      <c r="A52354" s="234"/>
    </row>
    <row r="52355" spans="1:1">
      <c r="A52355" s="234"/>
    </row>
    <row r="52356" spans="1:1">
      <c r="A52356" s="234"/>
    </row>
    <row r="52357" spans="1:1">
      <c r="A52357" s="234"/>
    </row>
    <row r="52358" spans="1:1">
      <c r="A52358" s="234"/>
    </row>
    <row r="52359" spans="1:1">
      <c r="A52359" s="234"/>
    </row>
    <row r="52360" spans="1:1">
      <c r="A52360" s="234"/>
    </row>
    <row r="52361" spans="1:1">
      <c r="A52361" s="234"/>
    </row>
    <row r="52362" spans="1:1">
      <c r="A52362" s="234"/>
    </row>
    <row r="52363" spans="1:1">
      <c r="A52363" s="234"/>
    </row>
    <row r="52364" spans="1:1">
      <c r="A52364" s="234"/>
    </row>
    <row r="52365" spans="1:1">
      <c r="A52365" s="234"/>
    </row>
    <row r="52366" spans="1:1">
      <c r="A52366" s="234"/>
    </row>
    <row r="52367" spans="1:1">
      <c r="A52367" s="234"/>
    </row>
    <row r="52368" spans="1:1">
      <c r="A52368" s="234"/>
    </row>
    <row r="52369" spans="1:1">
      <c r="A52369" s="234"/>
    </row>
    <row r="52370" spans="1:1">
      <c r="A52370" s="234"/>
    </row>
    <row r="52371" spans="1:1">
      <c r="A52371" s="234"/>
    </row>
    <row r="52372" spans="1:1">
      <c r="A52372" s="234"/>
    </row>
    <row r="52373" spans="1:1">
      <c r="A52373" s="234"/>
    </row>
    <row r="52374" spans="1:1">
      <c r="A52374" s="234"/>
    </row>
    <row r="52375" spans="1:1">
      <c r="A52375" s="234"/>
    </row>
    <row r="52376" spans="1:1">
      <c r="A52376" s="234"/>
    </row>
    <row r="52377" spans="1:1">
      <c r="A52377" s="234"/>
    </row>
    <row r="52378" spans="1:1">
      <c r="A52378" s="234"/>
    </row>
    <row r="52379" spans="1:1">
      <c r="A52379" s="234"/>
    </row>
    <row r="52380" spans="1:1">
      <c r="A52380" s="234"/>
    </row>
    <row r="52381" spans="1:1">
      <c r="A52381" s="234"/>
    </row>
    <row r="52382" spans="1:1">
      <c r="A52382" s="234"/>
    </row>
    <row r="52383" spans="1:1">
      <c r="A52383" s="234"/>
    </row>
    <row r="52384" spans="1:1">
      <c r="A52384" s="234"/>
    </row>
    <row r="52385" spans="1:1">
      <c r="A52385" s="234"/>
    </row>
    <row r="52386" spans="1:1">
      <c r="A52386" s="234"/>
    </row>
    <row r="52387" spans="1:1">
      <c r="A52387" s="234"/>
    </row>
    <row r="52388" spans="1:1">
      <c r="A52388" s="234"/>
    </row>
    <row r="52389" spans="1:1">
      <c r="A52389" s="234"/>
    </row>
    <row r="52390" spans="1:1">
      <c r="A52390" s="234"/>
    </row>
    <row r="52391" spans="1:1">
      <c r="A52391" s="234"/>
    </row>
    <row r="52392" spans="1:1">
      <c r="A52392" s="234"/>
    </row>
    <row r="52393" spans="1:1">
      <c r="A52393" s="234"/>
    </row>
    <row r="52394" spans="1:1">
      <c r="A52394" s="234"/>
    </row>
    <row r="52395" spans="1:1">
      <c r="A52395" s="234"/>
    </row>
    <row r="52396" spans="1:1">
      <c r="A52396" s="234"/>
    </row>
    <row r="52397" spans="1:1">
      <c r="A52397" s="234"/>
    </row>
    <row r="52398" spans="1:1">
      <c r="A52398" s="234"/>
    </row>
    <row r="52399" spans="1:1">
      <c r="A52399" s="234"/>
    </row>
    <row r="52400" spans="1:1">
      <c r="A52400" s="234"/>
    </row>
    <row r="52401" spans="1:1">
      <c r="A52401" s="234"/>
    </row>
    <row r="52402" spans="1:1">
      <c r="A52402" s="234"/>
    </row>
    <row r="52403" spans="1:1">
      <c r="A52403" s="234"/>
    </row>
    <row r="52404" spans="1:1">
      <c r="A52404" s="234"/>
    </row>
    <row r="52405" spans="1:1">
      <c r="A52405" s="234"/>
    </row>
    <row r="52406" spans="1:1">
      <c r="A52406" s="234"/>
    </row>
    <row r="52407" spans="1:1">
      <c r="A52407" s="234"/>
    </row>
    <row r="52408" spans="1:1">
      <c r="A52408" s="234"/>
    </row>
    <row r="52409" spans="1:1">
      <c r="A52409" s="234"/>
    </row>
    <row r="52410" spans="1:1">
      <c r="A52410" s="234"/>
    </row>
    <row r="52411" spans="1:1">
      <c r="A52411" s="234"/>
    </row>
    <row r="52412" spans="1:1">
      <c r="A52412" s="234"/>
    </row>
    <row r="52413" spans="1:1">
      <c r="A52413" s="234"/>
    </row>
    <row r="52414" spans="1:1">
      <c r="A52414" s="234"/>
    </row>
    <row r="52415" spans="1:1">
      <c r="A52415" s="234"/>
    </row>
    <row r="52416" spans="1:1">
      <c r="A52416" s="234"/>
    </row>
    <row r="52417" spans="1:1">
      <c r="A52417" s="234"/>
    </row>
    <row r="52418" spans="1:1">
      <c r="A52418" s="234"/>
    </row>
    <row r="52419" spans="1:1">
      <c r="A52419" s="234"/>
    </row>
    <row r="52420" spans="1:1">
      <c r="A52420" s="234"/>
    </row>
    <row r="52421" spans="1:1">
      <c r="A52421" s="234"/>
    </row>
    <row r="52422" spans="1:1">
      <c r="A52422" s="234"/>
    </row>
    <row r="52423" spans="1:1">
      <c r="A52423" s="234"/>
    </row>
    <row r="52424" spans="1:1">
      <c r="A52424" s="234"/>
    </row>
    <row r="52425" spans="1:1">
      <c r="A52425" s="234"/>
    </row>
    <row r="52426" spans="1:1">
      <c r="A52426" s="234"/>
    </row>
    <row r="52427" spans="1:1">
      <c r="A52427" s="234"/>
    </row>
    <row r="52428" spans="1:1">
      <c r="A52428" s="234"/>
    </row>
    <row r="52429" spans="1:1">
      <c r="A52429" s="234"/>
    </row>
    <row r="52430" spans="1:1">
      <c r="A52430" s="234"/>
    </row>
    <row r="52431" spans="1:1">
      <c r="A52431" s="234"/>
    </row>
    <row r="52432" spans="1:1">
      <c r="A52432" s="234"/>
    </row>
    <row r="52433" spans="1:1">
      <c r="A52433" s="234"/>
    </row>
    <row r="52434" spans="1:1">
      <c r="A52434" s="234"/>
    </row>
    <row r="52435" spans="1:1">
      <c r="A52435" s="234"/>
    </row>
    <row r="52436" spans="1:1">
      <c r="A52436" s="234"/>
    </row>
    <row r="52437" spans="1:1">
      <c r="A52437" s="234"/>
    </row>
    <row r="52438" spans="1:1">
      <c r="A52438" s="234"/>
    </row>
    <row r="52439" spans="1:1">
      <c r="A52439" s="234"/>
    </row>
    <row r="52440" spans="1:1">
      <c r="A52440" s="234"/>
    </row>
    <row r="52441" spans="1:1">
      <c r="A52441" s="234"/>
    </row>
    <row r="52442" spans="1:1">
      <c r="A52442" s="234"/>
    </row>
    <row r="52443" spans="1:1">
      <c r="A52443" s="234"/>
    </row>
    <row r="52444" spans="1:1">
      <c r="A52444" s="234"/>
    </row>
    <row r="52445" spans="1:1">
      <c r="A52445" s="234"/>
    </row>
    <row r="52446" spans="1:1">
      <c r="A52446" s="234"/>
    </row>
    <row r="52447" spans="1:1">
      <c r="A52447" s="234"/>
    </row>
    <row r="52448" spans="1:1">
      <c r="A52448" s="234"/>
    </row>
    <row r="52449" spans="1:1">
      <c r="A52449" s="234"/>
    </row>
    <row r="52450" spans="1:1">
      <c r="A52450" s="234"/>
    </row>
    <row r="52451" spans="1:1">
      <c r="A52451" s="234"/>
    </row>
    <row r="52452" spans="1:1">
      <c r="A52452" s="234"/>
    </row>
    <row r="52453" spans="1:1">
      <c r="A52453" s="234"/>
    </row>
    <row r="52454" spans="1:1">
      <c r="A52454" s="234"/>
    </row>
    <row r="52455" spans="1:1">
      <c r="A52455" s="234"/>
    </row>
    <row r="52456" spans="1:1">
      <c r="A52456" s="234"/>
    </row>
    <row r="52457" spans="1:1">
      <c r="A52457" s="234"/>
    </row>
    <row r="52458" spans="1:1">
      <c r="A52458" s="234"/>
    </row>
    <row r="52459" spans="1:1">
      <c r="A52459" s="234"/>
    </row>
    <row r="52460" spans="1:1">
      <c r="A52460" s="234"/>
    </row>
    <row r="52461" spans="1:1">
      <c r="A52461" s="234"/>
    </row>
    <row r="52462" spans="1:1">
      <c r="A52462" s="234"/>
    </row>
    <row r="52463" spans="1:1">
      <c r="A52463" s="234"/>
    </row>
    <row r="52464" spans="1:1">
      <c r="A52464" s="234"/>
    </row>
    <row r="52465" spans="1:1">
      <c r="A52465" s="234"/>
    </row>
    <row r="52466" spans="1:1">
      <c r="A52466" s="234"/>
    </row>
    <row r="52467" spans="1:1">
      <c r="A52467" s="234"/>
    </row>
    <row r="52468" spans="1:1">
      <c r="A52468" s="234"/>
    </row>
    <row r="52469" spans="1:1">
      <c r="A52469" s="234"/>
    </row>
    <row r="52470" spans="1:1">
      <c r="A52470" s="234"/>
    </row>
    <row r="52471" spans="1:1">
      <c r="A52471" s="234"/>
    </row>
    <row r="52472" spans="1:1">
      <c r="A52472" s="234"/>
    </row>
    <row r="52473" spans="1:1">
      <c r="A52473" s="234"/>
    </row>
    <row r="52474" spans="1:1">
      <c r="A52474" s="234"/>
    </row>
    <row r="52475" spans="1:1">
      <c r="A52475" s="234"/>
    </row>
    <row r="52476" spans="1:1">
      <c r="A52476" s="234"/>
    </row>
    <row r="52477" spans="1:1">
      <c r="A52477" s="234"/>
    </row>
    <row r="52478" spans="1:1">
      <c r="A52478" s="234"/>
    </row>
    <row r="52479" spans="1:1">
      <c r="A52479" s="234"/>
    </row>
    <row r="52480" spans="1:1">
      <c r="A52480" s="234"/>
    </row>
    <row r="52481" spans="1:1">
      <c r="A52481" s="234"/>
    </row>
    <row r="52482" spans="1:1">
      <c r="A52482" s="234"/>
    </row>
    <row r="52483" spans="1:1">
      <c r="A52483" s="234"/>
    </row>
    <row r="52484" spans="1:1">
      <c r="A52484" s="234"/>
    </row>
    <row r="52485" spans="1:1">
      <c r="A52485" s="234"/>
    </row>
    <row r="52486" spans="1:1">
      <c r="A52486" s="234"/>
    </row>
    <row r="52487" spans="1:1">
      <c r="A52487" s="234"/>
    </row>
    <row r="52488" spans="1:1">
      <c r="A52488" s="234"/>
    </row>
    <row r="52489" spans="1:1">
      <c r="A52489" s="234"/>
    </row>
    <row r="52490" spans="1:1">
      <c r="A52490" s="234"/>
    </row>
    <row r="52491" spans="1:1">
      <c r="A52491" s="234"/>
    </row>
    <row r="52492" spans="1:1">
      <c r="A52492" s="234"/>
    </row>
    <row r="52493" spans="1:1">
      <c r="A52493" s="234"/>
    </row>
    <row r="52494" spans="1:1">
      <c r="A52494" s="234"/>
    </row>
    <row r="52495" spans="1:1">
      <c r="A52495" s="234"/>
    </row>
    <row r="52496" spans="1:1">
      <c r="A52496" s="234"/>
    </row>
    <row r="52497" spans="1:1">
      <c r="A52497" s="234"/>
    </row>
    <row r="52498" spans="1:1">
      <c r="A52498" s="234"/>
    </row>
    <row r="52499" spans="1:1">
      <c r="A52499" s="234"/>
    </row>
    <row r="52500" spans="1:1">
      <c r="A52500" s="234"/>
    </row>
    <row r="52501" spans="1:1">
      <c r="A52501" s="234"/>
    </row>
    <row r="52502" spans="1:1">
      <c r="A52502" s="234"/>
    </row>
    <row r="52503" spans="1:1">
      <c r="A52503" s="234"/>
    </row>
    <row r="52504" spans="1:1">
      <c r="A52504" s="234"/>
    </row>
    <row r="52505" spans="1:1">
      <c r="A52505" s="234"/>
    </row>
    <row r="52506" spans="1:1">
      <c r="A52506" s="234"/>
    </row>
    <row r="52507" spans="1:1">
      <c r="A52507" s="234"/>
    </row>
    <row r="52508" spans="1:1">
      <c r="A52508" s="234"/>
    </row>
    <row r="52509" spans="1:1">
      <c r="A52509" s="234"/>
    </row>
    <row r="52510" spans="1:1">
      <c r="A52510" s="234"/>
    </row>
    <row r="52511" spans="1:1">
      <c r="A52511" s="234"/>
    </row>
    <row r="52512" spans="1:1">
      <c r="A52512" s="234"/>
    </row>
    <row r="52513" spans="1:1">
      <c r="A52513" s="234"/>
    </row>
    <row r="52514" spans="1:1">
      <c r="A52514" s="234"/>
    </row>
    <row r="52515" spans="1:1">
      <c r="A52515" s="234"/>
    </row>
    <row r="52516" spans="1:1">
      <c r="A52516" s="234"/>
    </row>
    <row r="52517" spans="1:1">
      <c r="A52517" s="234"/>
    </row>
    <row r="52518" spans="1:1">
      <c r="A52518" s="234"/>
    </row>
    <row r="52519" spans="1:1">
      <c r="A52519" s="234"/>
    </row>
    <row r="52520" spans="1:1">
      <c r="A52520" s="234"/>
    </row>
    <row r="52521" spans="1:1">
      <c r="A52521" s="234"/>
    </row>
    <row r="52522" spans="1:1">
      <c r="A52522" s="234"/>
    </row>
    <row r="52523" spans="1:1">
      <c r="A52523" s="234"/>
    </row>
    <row r="52524" spans="1:1">
      <c r="A52524" s="234"/>
    </row>
    <row r="52525" spans="1:1">
      <c r="A52525" s="234"/>
    </row>
    <row r="52526" spans="1:1">
      <c r="A52526" s="234"/>
    </row>
    <row r="52527" spans="1:1">
      <c r="A52527" s="234"/>
    </row>
    <row r="52528" spans="1:1">
      <c r="A52528" s="234"/>
    </row>
    <row r="52529" spans="1:1">
      <c r="A52529" s="234"/>
    </row>
    <row r="52530" spans="1:1">
      <c r="A52530" s="234"/>
    </row>
    <row r="52531" spans="1:1">
      <c r="A52531" s="234"/>
    </row>
    <row r="52532" spans="1:1">
      <c r="A52532" s="234"/>
    </row>
    <row r="52533" spans="1:1">
      <c r="A52533" s="234"/>
    </row>
    <row r="52534" spans="1:1">
      <c r="A52534" s="234"/>
    </row>
    <row r="52535" spans="1:1">
      <c r="A52535" s="234"/>
    </row>
    <row r="52536" spans="1:1">
      <c r="A52536" s="234"/>
    </row>
    <row r="52537" spans="1:1">
      <c r="A52537" s="234"/>
    </row>
    <row r="52538" spans="1:1">
      <c r="A52538" s="234"/>
    </row>
    <row r="52539" spans="1:1">
      <c r="A52539" s="234"/>
    </row>
    <row r="52540" spans="1:1">
      <c r="A52540" s="234"/>
    </row>
    <row r="52541" spans="1:1">
      <c r="A52541" s="234"/>
    </row>
    <row r="52542" spans="1:1">
      <c r="A52542" s="234"/>
    </row>
    <row r="52543" spans="1:1">
      <c r="A52543" s="234"/>
    </row>
    <row r="52544" spans="1:1">
      <c r="A52544" s="234"/>
    </row>
    <row r="52545" spans="1:1">
      <c r="A52545" s="234"/>
    </row>
    <row r="52546" spans="1:1">
      <c r="A52546" s="234"/>
    </row>
    <row r="52547" spans="1:1">
      <c r="A52547" s="234"/>
    </row>
    <row r="52548" spans="1:1">
      <c r="A52548" s="234"/>
    </row>
    <row r="52549" spans="1:1">
      <c r="A52549" s="234"/>
    </row>
    <row r="52550" spans="1:1">
      <c r="A52550" s="234"/>
    </row>
    <row r="52551" spans="1:1">
      <c r="A52551" s="234"/>
    </row>
    <row r="52552" spans="1:1">
      <c r="A52552" s="234"/>
    </row>
    <row r="52553" spans="1:1">
      <c r="A52553" s="234"/>
    </row>
    <row r="52554" spans="1:1">
      <c r="A52554" s="234"/>
    </row>
    <row r="52555" spans="1:1">
      <c r="A52555" s="234"/>
    </row>
    <row r="52556" spans="1:1">
      <c r="A52556" s="234"/>
    </row>
    <row r="52557" spans="1:1">
      <c r="A52557" s="234"/>
    </row>
    <row r="52558" spans="1:1">
      <c r="A52558" s="234"/>
    </row>
    <row r="52559" spans="1:1">
      <c r="A52559" s="234"/>
    </row>
    <row r="52560" spans="1:1">
      <c r="A52560" s="234"/>
    </row>
    <row r="52561" spans="1:1">
      <c r="A52561" s="234"/>
    </row>
    <row r="52562" spans="1:1">
      <c r="A52562" s="234"/>
    </row>
    <row r="52563" spans="1:1">
      <c r="A52563" s="234"/>
    </row>
    <row r="52564" spans="1:1">
      <c r="A52564" s="234"/>
    </row>
    <row r="52565" spans="1:1">
      <c r="A52565" s="234"/>
    </row>
    <row r="52566" spans="1:1">
      <c r="A52566" s="234"/>
    </row>
    <row r="52567" spans="1:1">
      <c r="A52567" s="234"/>
    </row>
    <row r="52568" spans="1:1">
      <c r="A52568" s="234"/>
    </row>
    <row r="52569" spans="1:1">
      <c r="A52569" s="234"/>
    </row>
    <row r="52570" spans="1:1">
      <c r="A52570" s="234"/>
    </row>
    <row r="52571" spans="1:1">
      <c r="A52571" s="234"/>
    </row>
    <row r="52572" spans="1:1">
      <c r="A52572" s="234"/>
    </row>
    <row r="52573" spans="1:1">
      <c r="A52573" s="234"/>
    </row>
    <row r="52574" spans="1:1">
      <c r="A52574" s="234"/>
    </row>
    <row r="52575" spans="1:1">
      <c r="A52575" s="234"/>
    </row>
    <row r="52576" spans="1:1">
      <c r="A52576" s="234"/>
    </row>
    <row r="52577" spans="1:1">
      <c r="A52577" s="234"/>
    </row>
    <row r="52578" spans="1:1">
      <c r="A52578" s="234"/>
    </row>
    <row r="52579" spans="1:1">
      <c r="A52579" s="234"/>
    </row>
    <row r="52580" spans="1:1">
      <c r="A52580" s="234"/>
    </row>
    <row r="52581" spans="1:1">
      <c r="A52581" s="234"/>
    </row>
    <row r="52582" spans="1:1">
      <c r="A52582" s="234"/>
    </row>
    <row r="52583" spans="1:1">
      <c r="A52583" s="234"/>
    </row>
    <row r="52584" spans="1:1">
      <c r="A52584" s="234"/>
    </row>
    <row r="52585" spans="1:1">
      <c r="A52585" s="234"/>
    </row>
    <row r="52586" spans="1:1">
      <c r="A52586" s="234"/>
    </row>
    <row r="52587" spans="1:1">
      <c r="A52587" s="234"/>
    </row>
    <row r="52588" spans="1:1">
      <c r="A52588" s="234"/>
    </row>
    <row r="52589" spans="1:1">
      <c r="A52589" s="234"/>
    </row>
    <row r="52590" spans="1:1">
      <c r="A52590" s="234"/>
    </row>
    <row r="52591" spans="1:1">
      <c r="A52591" s="234"/>
    </row>
    <row r="52592" spans="1:1">
      <c r="A52592" s="234"/>
    </row>
    <row r="52593" spans="1:1">
      <c r="A52593" s="234"/>
    </row>
    <row r="52594" spans="1:1">
      <c r="A52594" s="234"/>
    </row>
    <row r="52595" spans="1:1">
      <c r="A52595" s="234"/>
    </row>
    <row r="52596" spans="1:1">
      <c r="A52596" s="234"/>
    </row>
    <row r="52597" spans="1:1">
      <c r="A52597" s="234"/>
    </row>
    <row r="52598" spans="1:1">
      <c r="A52598" s="234"/>
    </row>
    <row r="52599" spans="1:1">
      <c r="A52599" s="234"/>
    </row>
    <row r="52600" spans="1:1">
      <c r="A52600" s="234"/>
    </row>
    <row r="52601" spans="1:1">
      <c r="A52601" s="234"/>
    </row>
    <row r="52602" spans="1:1">
      <c r="A52602" s="234"/>
    </row>
    <row r="52603" spans="1:1">
      <c r="A52603" s="234"/>
    </row>
    <row r="52604" spans="1:1">
      <c r="A52604" s="234"/>
    </row>
    <row r="52605" spans="1:1">
      <c r="A52605" s="234"/>
    </row>
    <row r="52606" spans="1:1">
      <c r="A52606" s="234"/>
    </row>
    <row r="52607" spans="1:1">
      <c r="A52607" s="234"/>
    </row>
    <row r="52608" spans="1:1">
      <c r="A52608" s="234"/>
    </row>
    <row r="52609" spans="1:1">
      <c r="A52609" s="234"/>
    </row>
    <row r="52610" spans="1:1">
      <c r="A52610" s="234"/>
    </row>
    <row r="52611" spans="1:1">
      <c r="A52611" s="234"/>
    </row>
    <row r="52612" spans="1:1">
      <c r="A52612" s="234"/>
    </row>
    <row r="52613" spans="1:1">
      <c r="A52613" s="234"/>
    </row>
    <row r="52614" spans="1:1">
      <c r="A52614" s="234"/>
    </row>
    <row r="52615" spans="1:1">
      <c r="A52615" s="234"/>
    </row>
    <row r="52616" spans="1:1">
      <c r="A52616" s="234"/>
    </row>
    <row r="52617" spans="1:1">
      <c r="A52617" s="234"/>
    </row>
    <row r="52618" spans="1:1">
      <c r="A52618" s="234"/>
    </row>
    <row r="52619" spans="1:1">
      <c r="A52619" s="234"/>
    </row>
    <row r="52620" spans="1:1">
      <c r="A52620" s="234"/>
    </row>
    <row r="52621" spans="1:1">
      <c r="A52621" s="234"/>
    </row>
    <row r="52622" spans="1:1">
      <c r="A52622" s="234"/>
    </row>
    <row r="52623" spans="1:1">
      <c r="A52623" s="234"/>
    </row>
    <row r="52624" spans="1:1">
      <c r="A52624" s="234"/>
    </row>
    <row r="52625" spans="1:1">
      <c r="A52625" s="234"/>
    </row>
    <row r="52626" spans="1:1">
      <c r="A52626" s="234"/>
    </row>
    <row r="52627" spans="1:1">
      <c r="A52627" s="234"/>
    </row>
    <row r="52628" spans="1:1">
      <c r="A52628" s="234"/>
    </row>
    <row r="52629" spans="1:1">
      <c r="A52629" s="234"/>
    </row>
    <row r="52630" spans="1:1">
      <c r="A52630" s="234"/>
    </row>
    <row r="52631" spans="1:1">
      <c r="A52631" s="234"/>
    </row>
    <row r="52632" spans="1:1">
      <c r="A52632" s="234"/>
    </row>
    <row r="52633" spans="1:1">
      <c r="A52633" s="234"/>
    </row>
    <row r="52634" spans="1:1">
      <c r="A52634" s="234"/>
    </row>
    <row r="52635" spans="1:1">
      <c r="A52635" s="234"/>
    </row>
    <row r="52636" spans="1:1">
      <c r="A52636" s="234"/>
    </row>
    <row r="52637" spans="1:1">
      <c r="A52637" s="234"/>
    </row>
    <row r="52638" spans="1:1">
      <c r="A52638" s="234"/>
    </row>
    <row r="52639" spans="1:1">
      <c r="A52639" s="234"/>
    </row>
    <row r="52640" spans="1:1">
      <c r="A52640" s="234"/>
    </row>
    <row r="52641" spans="1:1">
      <c r="A52641" s="234"/>
    </row>
    <row r="52642" spans="1:1">
      <c r="A52642" s="234"/>
    </row>
    <row r="52643" spans="1:1">
      <c r="A52643" s="234"/>
    </row>
    <row r="52644" spans="1:1">
      <c r="A52644" s="234"/>
    </row>
    <row r="52645" spans="1:1">
      <c r="A52645" s="234"/>
    </row>
    <row r="52646" spans="1:1">
      <c r="A52646" s="234"/>
    </row>
    <row r="52647" spans="1:1">
      <c r="A52647" s="234"/>
    </row>
    <row r="52648" spans="1:1">
      <c r="A52648" s="234"/>
    </row>
    <row r="52649" spans="1:1">
      <c r="A52649" s="234"/>
    </row>
    <row r="52650" spans="1:1">
      <c r="A52650" s="234"/>
    </row>
    <row r="52651" spans="1:1">
      <c r="A52651" s="234"/>
    </row>
    <row r="52652" spans="1:1">
      <c r="A52652" s="234"/>
    </row>
    <row r="52653" spans="1:1">
      <c r="A52653" s="234"/>
    </row>
    <row r="52654" spans="1:1">
      <c r="A52654" s="234"/>
    </row>
    <row r="52655" spans="1:1">
      <c r="A52655" s="234"/>
    </row>
    <row r="52656" spans="1:1">
      <c r="A52656" s="234"/>
    </row>
    <row r="52657" spans="1:1">
      <c r="A52657" s="234"/>
    </row>
    <row r="52658" spans="1:1">
      <c r="A52658" s="234"/>
    </row>
    <row r="52659" spans="1:1">
      <c r="A52659" s="234"/>
    </row>
    <row r="52660" spans="1:1">
      <c r="A52660" s="234"/>
    </row>
    <row r="52661" spans="1:1">
      <c r="A52661" s="234"/>
    </row>
    <row r="52662" spans="1:1">
      <c r="A52662" s="234"/>
    </row>
    <row r="52663" spans="1:1">
      <c r="A52663" s="234"/>
    </row>
    <row r="52664" spans="1:1">
      <c r="A52664" s="234"/>
    </row>
    <row r="52665" spans="1:1">
      <c r="A52665" s="234"/>
    </row>
    <row r="52666" spans="1:1">
      <c r="A52666" s="234"/>
    </row>
    <row r="52667" spans="1:1">
      <c r="A52667" s="234"/>
    </row>
    <row r="52668" spans="1:1">
      <c r="A52668" s="234"/>
    </row>
    <row r="52669" spans="1:1">
      <c r="A52669" s="234"/>
    </row>
    <row r="52670" spans="1:1">
      <c r="A52670" s="234"/>
    </row>
    <row r="52671" spans="1:1">
      <c r="A52671" s="234"/>
    </row>
    <row r="52672" spans="1:1">
      <c r="A52672" s="234"/>
    </row>
    <row r="52673" spans="1:1">
      <c r="A52673" s="234"/>
    </row>
    <row r="52674" spans="1:1">
      <c r="A52674" s="234"/>
    </row>
    <row r="52675" spans="1:1">
      <c r="A52675" s="234"/>
    </row>
    <row r="52676" spans="1:1">
      <c r="A52676" s="234"/>
    </row>
    <row r="52677" spans="1:1">
      <c r="A52677" s="234"/>
    </row>
    <row r="52678" spans="1:1">
      <c r="A52678" s="234"/>
    </row>
    <row r="52679" spans="1:1">
      <c r="A52679" s="234"/>
    </row>
    <row r="52680" spans="1:1">
      <c r="A52680" s="234"/>
    </row>
    <row r="52681" spans="1:1">
      <c r="A52681" s="234"/>
    </row>
    <row r="52682" spans="1:1">
      <c r="A52682" s="234"/>
    </row>
    <row r="52683" spans="1:1">
      <c r="A52683" s="234"/>
    </row>
    <row r="52684" spans="1:1">
      <c r="A52684" s="234"/>
    </row>
    <row r="52685" spans="1:1">
      <c r="A52685" s="234"/>
    </row>
    <row r="52686" spans="1:1">
      <c r="A52686" s="234"/>
    </row>
    <row r="52687" spans="1:1">
      <c r="A52687" s="234"/>
    </row>
    <row r="52688" spans="1:1">
      <c r="A52688" s="234"/>
    </row>
    <row r="52689" spans="1:1">
      <c r="A52689" s="234"/>
    </row>
    <row r="52690" spans="1:1">
      <c r="A52690" s="234"/>
    </row>
    <row r="52691" spans="1:1">
      <c r="A52691" s="234"/>
    </row>
    <row r="52692" spans="1:1">
      <c r="A52692" s="234"/>
    </row>
    <row r="52693" spans="1:1">
      <c r="A52693" s="234"/>
    </row>
    <row r="52694" spans="1:1">
      <c r="A52694" s="234"/>
    </row>
    <row r="52695" spans="1:1">
      <c r="A52695" s="234"/>
    </row>
    <row r="52696" spans="1:1">
      <c r="A52696" s="234"/>
    </row>
    <row r="52697" spans="1:1">
      <c r="A52697" s="234"/>
    </row>
    <row r="52698" spans="1:1">
      <c r="A52698" s="234"/>
    </row>
    <row r="52699" spans="1:1">
      <c r="A52699" s="234"/>
    </row>
    <row r="52700" spans="1:1">
      <c r="A52700" s="234"/>
    </row>
    <row r="52701" spans="1:1">
      <c r="A52701" s="234"/>
    </row>
    <row r="52702" spans="1:1">
      <c r="A52702" s="234"/>
    </row>
    <row r="52703" spans="1:1">
      <c r="A52703" s="234"/>
    </row>
    <row r="52704" spans="1:1">
      <c r="A52704" s="234"/>
    </row>
    <row r="52705" spans="1:1">
      <c r="A52705" s="234"/>
    </row>
    <row r="52706" spans="1:1">
      <c r="A52706" s="234"/>
    </row>
    <row r="52707" spans="1:1">
      <c r="A52707" s="234"/>
    </row>
    <row r="52708" spans="1:1">
      <c r="A52708" s="234"/>
    </row>
    <row r="52709" spans="1:1">
      <c r="A52709" s="234"/>
    </row>
    <row r="52710" spans="1:1">
      <c r="A52710" s="234"/>
    </row>
    <row r="52711" spans="1:1">
      <c r="A52711" s="234"/>
    </row>
    <row r="52712" spans="1:1">
      <c r="A52712" s="234"/>
    </row>
    <row r="52713" spans="1:1">
      <c r="A52713" s="234"/>
    </row>
    <row r="52714" spans="1:1">
      <c r="A52714" s="234"/>
    </row>
    <row r="52715" spans="1:1">
      <c r="A52715" s="234"/>
    </row>
    <row r="52716" spans="1:1">
      <c r="A52716" s="234"/>
    </row>
    <row r="52717" spans="1:1">
      <c r="A52717" s="234"/>
    </row>
    <row r="52718" spans="1:1">
      <c r="A52718" s="234"/>
    </row>
    <row r="52719" spans="1:1">
      <c r="A52719" s="234"/>
    </row>
    <row r="52720" spans="1:1">
      <c r="A52720" s="234"/>
    </row>
    <row r="52721" spans="1:1">
      <c r="A52721" s="234"/>
    </row>
    <row r="52722" spans="1:1">
      <c r="A52722" s="234"/>
    </row>
    <row r="52723" spans="1:1">
      <c r="A52723" s="234"/>
    </row>
    <row r="52724" spans="1:1">
      <c r="A52724" s="234"/>
    </row>
    <row r="52725" spans="1:1">
      <c r="A52725" s="234"/>
    </row>
    <row r="52726" spans="1:1">
      <c r="A52726" s="234"/>
    </row>
    <row r="52727" spans="1:1">
      <c r="A52727" s="234"/>
    </row>
    <row r="52728" spans="1:1">
      <c r="A52728" s="234"/>
    </row>
    <row r="52729" spans="1:1">
      <c r="A52729" s="234"/>
    </row>
    <row r="52730" spans="1:1">
      <c r="A52730" s="234"/>
    </row>
    <row r="52731" spans="1:1">
      <c r="A52731" s="234"/>
    </row>
    <row r="52732" spans="1:1">
      <c r="A52732" s="234"/>
    </row>
    <row r="52733" spans="1:1">
      <c r="A52733" s="234"/>
    </row>
    <row r="52734" spans="1:1">
      <c r="A52734" s="234"/>
    </row>
    <row r="52735" spans="1:1">
      <c r="A52735" s="234"/>
    </row>
    <row r="52736" spans="1:1">
      <c r="A52736" s="234"/>
    </row>
    <row r="52737" spans="1:1">
      <c r="A52737" s="234"/>
    </row>
    <row r="52738" spans="1:1">
      <c r="A52738" s="234"/>
    </row>
    <row r="52739" spans="1:1">
      <c r="A52739" s="234"/>
    </row>
    <row r="52740" spans="1:1">
      <c r="A52740" s="234"/>
    </row>
    <row r="52741" spans="1:1">
      <c r="A52741" s="234"/>
    </row>
    <row r="52742" spans="1:1">
      <c r="A52742" s="234"/>
    </row>
    <row r="52743" spans="1:1">
      <c r="A52743" s="234"/>
    </row>
    <row r="52744" spans="1:1">
      <c r="A52744" s="234"/>
    </row>
    <row r="52745" spans="1:1">
      <c r="A52745" s="234"/>
    </row>
    <row r="52746" spans="1:1">
      <c r="A52746" s="234"/>
    </row>
    <row r="52747" spans="1:1">
      <c r="A52747" s="234"/>
    </row>
    <row r="52748" spans="1:1">
      <c r="A52748" s="234"/>
    </row>
    <row r="52749" spans="1:1">
      <c r="A52749" s="234"/>
    </row>
    <row r="52750" spans="1:1">
      <c r="A52750" s="234"/>
    </row>
    <row r="52751" spans="1:1">
      <c r="A52751" s="234"/>
    </row>
    <row r="52752" spans="1:1">
      <c r="A52752" s="234"/>
    </row>
    <row r="52753" spans="1:1">
      <c r="A52753" s="234"/>
    </row>
    <row r="52754" spans="1:1">
      <c r="A52754" s="234"/>
    </row>
    <row r="52755" spans="1:1">
      <c r="A52755" s="234"/>
    </row>
    <row r="52756" spans="1:1">
      <c r="A52756" s="234"/>
    </row>
    <row r="52757" spans="1:1">
      <c r="A52757" s="234"/>
    </row>
    <row r="52758" spans="1:1">
      <c r="A52758" s="234"/>
    </row>
    <row r="52759" spans="1:1">
      <c r="A52759" s="234"/>
    </row>
    <row r="52760" spans="1:1">
      <c r="A52760" s="234"/>
    </row>
    <row r="52761" spans="1:1">
      <c r="A52761" s="234"/>
    </row>
    <row r="52762" spans="1:1">
      <c r="A52762" s="234"/>
    </row>
    <row r="52763" spans="1:1">
      <c r="A52763" s="234"/>
    </row>
    <row r="52764" spans="1:1">
      <c r="A52764" s="234"/>
    </row>
    <row r="52765" spans="1:1">
      <c r="A52765" s="234"/>
    </row>
    <row r="52766" spans="1:1">
      <c r="A52766" s="234"/>
    </row>
    <row r="52767" spans="1:1">
      <c r="A52767" s="234"/>
    </row>
    <row r="52768" spans="1:1">
      <c r="A52768" s="234"/>
    </row>
    <row r="52769" spans="1:1">
      <c r="A52769" s="234"/>
    </row>
    <row r="52770" spans="1:1">
      <c r="A52770" s="234"/>
    </row>
    <row r="52771" spans="1:1">
      <c r="A52771" s="234"/>
    </row>
    <row r="52772" spans="1:1">
      <c r="A52772" s="234"/>
    </row>
    <row r="52773" spans="1:1">
      <c r="A52773" s="234"/>
    </row>
    <row r="52774" spans="1:1">
      <c r="A52774" s="234"/>
    </row>
    <row r="52775" spans="1:1">
      <c r="A52775" s="234"/>
    </row>
    <row r="52776" spans="1:1">
      <c r="A52776" s="234"/>
    </row>
    <row r="52777" spans="1:1">
      <c r="A52777" s="234"/>
    </row>
    <row r="52778" spans="1:1">
      <c r="A52778" s="234"/>
    </row>
    <row r="52779" spans="1:1">
      <c r="A52779" s="234"/>
    </row>
    <row r="52780" spans="1:1">
      <c r="A52780" s="234"/>
    </row>
    <row r="52781" spans="1:1">
      <c r="A52781" s="234"/>
    </row>
    <row r="52782" spans="1:1">
      <c r="A52782" s="234"/>
    </row>
    <row r="52783" spans="1:1">
      <c r="A52783" s="234"/>
    </row>
    <row r="52784" spans="1:1">
      <c r="A52784" s="234"/>
    </row>
    <row r="52785" spans="1:1">
      <c r="A52785" s="234"/>
    </row>
    <row r="52786" spans="1:1">
      <c r="A52786" s="234"/>
    </row>
    <row r="52787" spans="1:1">
      <c r="A52787" s="234"/>
    </row>
    <row r="52788" spans="1:1">
      <c r="A52788" s="234"/>
    </row>
    <row r="52789" spans="1:1">
      <c r="A52789" s="234"/>
    </row>
    <row r="52790" spans="1:1">
      <c r="A52790" s="234"/>
    </row>
    <row r="52791" spans="1:1">
      <c r="A52791" s="234"/>
    </row>
    <row r="52792" spans="1:1">
      <c r="A52792" s="234"/>
    </row>
    <row r="52793" spans="1:1">
      <c r="A52793" s="234"/>
    </row>
    <row r="52794" spans="1:1">
      <c r="A52794" s="234"/>
    </row>
    <row r="52795" spans="1:1">
      <c r="A52795" s="234"/>
    </row>
    <row r="52796" spans="1:1">
      <c r="A52796" s="234"/>
    </row>
    <row r="52797" spans="1:1">
      <c r="A52797" s="234"/>
    </row>
    <row r="52798" spans="1:1">
      <c r="A52798" s="234"/>
    </row>
    <row r="52799" spans="1:1">
      <c r="A52799" s="234"/>
    </row>
    <row r="52800" spans="1:1">
      <c r="A52800" s="234"/>
    </row>
    <row r="52801" spans="1:1">
      <c r="A52801" s="234"/>
    </row>
    <row r="52802" spans="1:1">
      <c r="A52802" s="234"/>
    </row>
    <row r="52803" spans="1:1">
      <c r="A52803" s="234"/>
    </row>
    <row r="52804" spans="1:1">
      <c r="A52804" s="234"/>
    </row>
    <row r="52805" spans="1:1">
      <c r="A52805" s="234"/>
    </row>
    <row r="52806" spans="1:1">
      <c r="A52806" s="234"/>
    </row>
    <row r="52807" spans="1:1">
      <c r="A52807" s="234"/>
    </row>
    <row r="52808" spans="1:1">
      <c r="A52808" s="234"/>
    </row>
    <row r="52809" spans="1:1">
      <c r="A52809" s="234"/>
    </row>
    <row r="52810" spans="1:1">
      <c r="A52810" s="234"/>
    </row>
    <row r="52811" spans="1:1">
      <c r="A52811" s="234"/>
    </row>
    <row r="52812" spans="1:1">
      <c r="A52812" s="234"/>
    </row>
    <row r="52813" spans="1:1">
      <c r="A52813" s="234"/>
    </row>
    <row r="52814" spans="1:1">
      <c r="A52814" s="234"/>
    </row>
    <row r="52815" spans="1:1">
      <c r="A52815" s="234"/>
    </row>
    <row r="52816" spans="1:1">
      <c r="A52816" s="234"/>
    </row>
    <row r="52817" spans="1:1">
      <c r="A52817" s="234"/>
    </row>
    <row r="52818" spans="1:1">
      <c r="A52818" s="234"/>
    </row>
    <row r="52819" spans="1:1">
      <c r="A52819" s="234"/>
    </row>
    <row r="52820" spans="1:1">
      <c r="A52820" s="234"/>
    </row>
    <row r="52821" spans="1:1">
      <c r="A52821" s="234"/>
    </row>
    <row r="52822" spans="1:1">
      <c r="A52822" s="234"/>
    </row>
    <row r="52823" spans="1:1">
      <c r="A52823" s="234"/>
    </row>
    <row r="52824" spans="1:1">
      <c r="A52824" s="234"/>
    </row>
    <row r="52825" spans="1:1">
      <c r="A52825" s="234"/>
    </row>
    <row r="52826" spans="1:1">
      <c r="A52826" s="234"/>
    </row>
    <row r="52827" spans="1:1">
      <c r="A52827" s="234"/>
    </row>
    <row r="52828" spans="1:1">
      <c r="A52828" s="234"/>
    </row>
    <row r="52829" spans="1:1">
      <c r="A52829" s="234"/>
    </row>
    <row r="52830" spans="1:1">
      <c r="A52830" s="234"/>
    </row>
    <row r="52831" spans="1:1">
      <c r="A52831" s="234"/>
    </row>
    <row r="52832" spans="1:1">
      <c r="A52832" s="234"/>
    </row>
    <row r="52833" spans="1:1">
      <c r="A52833" s="234"/>
    </row>
    <row r="52834" spans="1:1">
      <c r="A52834" s="234"/>
    </row>
    <row r="52835" spans="1:1">
      <c r="A52835" s="234"/>
    </row>
    <row r="52836" spans="1:1">
      <c r="A52836" s="234"/>
    </row>
    <row r="52837" spans="1:1">
      <c r="A52837" s="234"/>
    </row>
    <row r="52838" spans="1:1">
      <c r="A52838" s="234"/>
    </row>
    <row r="52839" spans="1:1">
      <c r="A52839" s="234"/>
    </row>
    <row r="52840" spans="1:1">
      <c r="A52840" s="234"/>
    </row>
    <row r="52841" spans="1:1">
      <c r="A52841" s="234"/>
    </row>
    <row r="52842" spans="1:1">
      <c r="A52842" s="234"/>
    </row>
    <row r="52843" spans="1:1">
      <c r="A52843" s="234"/>
    </row>
    <row r="52844" spans="1:1">
      <c r="A52844" s="234"/>
    </row>
    <row r="52845" spans="1:1">
      <c r="A52845" s="234"/>
    </row>
    <row r="52846" spans="1:1">
      <c r="A52846" s="234"/>
    </row>
    <row r="52847" spans="1:1">
      <c r="A52847" s="234"/>
    </row>
    <row r="52848" spans="1:1">
      <c r="A52848" s="234"/>
    </row>
    <row r="52849" spans="1:1">
      <c r="A52849" s="234"/>
    </row>
    <row r="52850" spans="1:1">
      <c r="A52850" s="234"/>
    </row>
    <row r="52851" spans="1:1">
      <c r="A52851" s="234"/>
    </row>
    <row r="52852" spans="1:1">
      <c r="A52852" s="234"/>
    </row>
    <row r="52853" spans="1:1">
      <c r="A52853" s="234"/>
    </row>
    <row r="52854" spans="1:1">
      <c r="A52854" s="234"/>
    </row>
    <row r="52855" spans="1:1">
      <c r="A52855" s="234"/>
    </row>
    <row r="52856" spans="1:1">
      <c r="A52856" s="234"/>
    </row>
    <row r="52857" spans="1:1">
      <c r="A52857" s="234"/>
    </row>
    <row r="52858" spans="1:1">
      <c r="A52858" s="234"/>
    </row>
    <row r="52859" spans="1:1">
      <c r="A52859" s="234"/>
    </row>
    <row r="52860" spans="1:1">
      <c r="A52860" s="234"/>
    </row>
    <row r="52861" spans="1:1">
      <c r="A52861" s="234"/>
    </row>
    <row r="52862" spans="1:1">
      <c r="A52862" s="234"/>
    </row>
    <row r="52863" spans="1:1">
      <c r="A52863" s="234"/>
    </row>
    <row r="52864" spans="1:1">
      <c r="A52864" s="234"/>
    </row>
    <row r="52865" spans="1:1">
      <c r="A52865" s="234"/>
    </row>
    <row r="52866" spans="1:1">
      <c r="A52866" s="234"/>
    </row>
    <row r="52867" spans="1:1">
      <c r="A52867" s="234"/>
    </row>
    <row r="52868" spans="1:1">
      <c r="A52868" s="234"/>
    </row>
    <row r="52869" spans="1:1">
      <c r="A52869" s="234"/>
    </row>
    <row r="52870" spans="1:1">
      <c r="A52870" s="234"/>
    </row>
    <row r="52871" spans="1:1">
      <c r="A52871" s="234"/>
    </row>
    <row r="52872" spans="1:1">
      <c r="A52872" s="234"/>
    </row>
    <row r="52873" spans="1:1">
      <c r="A52873" s="234"/>
    </row>
    <row r="52874" spans="1:1">
      <c r="A52874" s="234"/>
    </row>
    <row r="52875" spans="1:1">
      <c r="A52875" s="234"/>
    </row>
    <row r="52876" spans="1:1">
      <c r="A52876" s="234"/>
    </row>
    <row r="52877" spans="1:1">
      <c r="A52877" s="234"/>
    </row>
    <row r="52878" spans="1:1">
      <c r="A52878" s="234"/>
    </row>
    <row r="52879" spans="1:1">
      <c r="A52879" s="234"/>
    </row>
    <row r="52880" spans="1:1">
      <c r="A52880" s="234"/>
    </row>
    <row r="52881" spans="1:1">
      <c r="A52881" s="234"/>
    </row>
    <row r="52882" spans="1:1">
      <c r="A52882" s="234"/>
    </row>
    <row r="52883" spans="1:1">
      <c r="A52883" s="234"/>
    </row>
    <row r="52884" spans="1:1">
      <c r="A52884" s="234"/>
    </row>
    <row r="52885" spans="1:1">
      <c r="A52885" s="234"/>
    </row>
    <row r="52886" spans="1:1">
      <c r="A52886" s="234"/>
    </row>
    <row r="52887" spans="1:1">
      <c r="A52887" s="234"/>
    </row>
    <row r="52888" spans="1:1">
      <c r="A52888" s="234"/>
    </row>
    <row r="52889" spans="1:1">
      <c r="A52889" s="234"/>
    </row>
    <row r="52890" spans="1:1">
      <c r="A52890" s="234"/>
    </row>
    <row r="52891" spans="1:1">
      <c r="A52891" s="234"/>
    </row>
    <row r="52892" spans="1:1">
      <c r="A52892" s="234"/>
    </row>
    <row r="52893" spans="1:1">
      <c r="A52893" s="234"/>
    </row>
    <row r="52894" spans="1:1">
      <c r="A52894" s="234"/>
    </row>
    <row r="52895" spans="1:1">
      <c r="A52895" s="234"/>
    </row>
    <row r="52896" spans="1:1">
      <c r="A52896" s="234"/>
    </row>
    <row r="52897" spans="1:1">
      <c r="A52897" s="234"/>
    </row>
    <row r="52898" spans="1:1">
      <c r="A52898" s="234"/>
    </row>
    <row r="52899" spans="1:1">
      <c r="A52899" s="234"/>
    </row>
    <row r="52900" spans="1:1">
      <c r="A52900" s="234"/>
    </row>
    <row r="52901" spans="1:1">
      <c r="A52901" s="234"/>
    </row>
    <row r="52902" spans="1:1">
      <c r="A52902" s="234"/>
    </row>
    <row r="52903" spans="1:1">
      <c r="A52903" s="234"/>
    </row>
    <row r="52904" spans="1:1">
      <c r="A52904" s="234"/>
    </row>
    <row r="52905" spans="1:1">
      <c r="A52905" s="234"/>
    </row>
    <row r="52906" spans="1:1">
      <c r="A52906" s="234"/>
    </row>
    <row r="52907" spans="1:1">
      <c r="A52907" s="234"/>
    </row>
    <row r="52908" spans="1:1">
      <c r="A52908" s="234"/>
    </row>
    <row r="52909" spans="1:1">
      <c r="A52909" s="234"/>
    </row>
    <row r="52910" spans="1:1">
      <c r="A52910" s="234"/>
    </row>
    <row r="52911" spans="1:1">
      <c r="A52911" s="234"/>
    </row>
    <row r="52912" spans="1:1">
      <c r="A52912" s="234"/>
    </row>
    <row r="52913" spans="1:1">
      <c r="A52913" s="234"/>
    </row>
    <row r="52914" spans="1:1">
      <c r="A52914" s="234"/>
    </row>
    <row r="52915" spans="1:1">
      <c r="A52915" s="234"/>
    </row>
    <row r="52916" spans="1:1">
      <c r="A52916" s="234"/>
    </row>
    <row r="52917" spans="1:1">
      <c r="A52917" s="234"/>
    </row>
    <row r="52918" spans="1:1">
      <c r="A52918" s="234"/>
    </row>
    <row r="52919" spans="1:1">
      <c r="A52919" s="234"/>
    </row>
    <row r="52920" spans="1:1">
      <c r="A52920" s="234"/>
    </row>
    <row r="52921" spans="1:1">
      <c r="A52921" s="234"/>
    </row>
    <row r="52922" spans="1:1">
      <c r="A52922" s="234"/>
    </row>
    <row r="52923" spans="1:1">
      <c r="A52923" s="234"/>
    </row>
    <row r="52924" spans="1:1">
      <c r="A52924" s="234"/>
    </row>
    <row r="52925" spans="1:1">
      <c r="A52925" s="234"/>
    </row>
    <row r="52926" spans="1:1">
      <c r="A52926" s="234"/>
    </row>
    <row r="52927" spans="1:1">
      <c r="A52927" s="234"/>
    </row>
    <row r="52928" spans="1:1">
      <c r="A52928" s="234"/>
    </row>
    <row r="52929" spans="1:1">
      <c r="A52929" s="234"/>
    </row>
    <row r="52930" spans="1:1">
      <c r="A52930" s="234"/>
    </row>
    <row r="52931" spans="1:1">
      <c r="A52931" s="234"/>
    </row>
    <row r="52932" spans="1:1">
      <c r="A52932" s="234"/>
    </row>
    <row r="52933" spans="1:1">
      <c r="A52933" s="234"/>
    </row>
    <row r="52934" spans="1:1">
      <c r="A52934" s="234"/>
    </row>
    <row r="52935" spans="1:1">
      <c r="A52935" s="234"/>
    </row>
    <row r="52936" spans="1:1">
      <c r="A52936" s="234"/>
    </row>
    <row r="52937" spans="1:1">
      <c r="A52937" s="234"/>
    </row>
    <row r="52938" spans="1:1">
      <c r="A52938" s="234"/>
    </row>
    <row r="52939" spans="1:1">
      <c r="A52939" s="234"/>
    </row>
    <row r="52940" spans="1:1">
      <c r="A52940" s="234"/>
    </row>
    <row r="52941" spans="1:1">
      <c r="A52941" s="234"/>
    </row>
    <row r="52942" spans="1:1">
      <c r="A52942" s="234"/>
    </row>
    <row r="52943" spans="1:1">
      <c r="A52943" s="234"/>
    </row>
    <row r="52944" spans="1:1">
      <c r="A52944" s="234"/>
    </row>
    <row r="52945" spans="1:1">
      <c r="A52945" s="234"/>
    </row>
    <row r="52946" spans="1:1">
      <c r="A52946" s="234"/>
    </row>
    <row r="52947" spans="1:1">
      <c r="A52947" s="234"/>
    </row>
    <row r="52948" spans="1:1">
      <c r="A52948" s="234"/>
    </row>
    <row r="52949" spans="1:1">
      <c r="A52949" s="234"/>
    </row>
    <row r="52950" spans="1:1">
      <c r="A52950" s="234"/>
    </row>
    <row r="52951" spans="1:1">
      <c r="A52951" s="234"/>
    </row>
    <row r="52952" spans="1:1">
      <c r="A52952" s="234"/>
    </row>
    <row r="52953" spans="1:1">
      <c r="A52953" s="234"/>
    </row>
    <row r="52954" spans="1:1">
      <c r="A52954" s="234"/>
    </row>
    <row r="52955" spans="1:1">
      <c r="A52955" s="234"/>
    </row>
    <row r="52956" spans="1:1">
      <c r="A52956" s="234"/>
    </row>
    <row r="52957" spans="1:1">
      <c r="A52957" s="234"/>
    </row>
    <row r="52958" spans="1:1">
      <c r="A52958" s="234"/>
    </row>
    <row r="52959" spans="1:1">
      <c r="A52959" s="234"/>
    </row>
    <row r="52960" spans="1:1">
      <c r="A52960" s="234"/>
    </row>
    <row r="52961" spans="1:1">
      <c r="A52961" s="234"/>
    </row>
    <row r="52962" spans="1:1">
      <c r="A52962" s="234"/>
    </row>
    <row r="52963" spans="1:1">
      <c r="A52963" s="234"/>
    </row>
    <row r="52964" spans="1:1">
      <c r="A52964" s="234"/>
    </row>
    <row r="52965" spans="1:1">
      <c r="A52965" s="234"/>
    </row>
    <row r="52966" spans="1:1">
      <c r="A52966" s="234"/>
    </row>
    <row r="52967" spans="1:1">
      <c r="A52967" s="234"/>
    </row>
    <row r="52968" spans="1:1">
      <c r="A52968" s="234"/>
    </row>
    <row r="52969" spans="1:1">
      <c r="A52969" s="234"/>
    </row>
    <row r="52970" spans="1:1">
      <c r="A52970" s="234"/>
    </row>
    <row r="52971" spans="1:1">
      <c r="A52971" s="234"/>
    </row>
    <row r="52972" spans="1:1">
      <c r="A52972" s="234"/>
    </row>
    <row r="52973" spans="1:1">
      <c r="A52973" s="234"/>
    </row>
    <row r="52974" spans="1:1">
      <c r="A52974" s="234"/>
    </row>
    <row r="52975" spans="1:1">
      <c r="A52975" s="234"/>
    </row>
    <row r="52976" spans="1:1">
      <c r="A52976" s="234"/>
    </row>
    <row r="52977" spans="1:1">
      <c r="A52977" s="234"/>
    </row>
    <row r="52978" spans="1:1">
      <c r="A52978" s="234"/>
    </row>
    <row r="52979" spans="1:1">
      <c r="A52979" s="234"/>
    </row>
    <row r="52980" spans="1:1">
      <c r="A52980" s="234"/>
    </row>
    <row r="52981" spans="1:1">
      <c r="A52981" s="234"/>
    </row>
    <row r="52982" spans="1:1">
      <c r="A52982" s="234"/>
    </row>
    <row r="52983" spans="1:1">
      <c r="A52983" s="234"/>
    </row>
    <row r="52984" spans="1:1">
      <c r="A52984" s="234"/>
    </row>
    <row r="52985" spans="1:1">
      <c r="A52985" s="234"/>
    </row>
    <row r="52986" spans="1:1">
      <c r="A52986" s="234"/>
    </row>
    <row r="52987" spans="1:1">
      <c r="A52987" s="234"/>
    </row>
    <row r="52988" spans="1:1">
      <c r="A52988" s="234"/>
    </row>
    <row r="52989" spans="1:1">
      <c r="A52989" s="234"/>
    </row>
    <row r="52990" spans="1:1">
      <c r="A52990" s="234"/>
    </row>
    <row r="52991" spans="1:1">
      <c r="A52991" s="234"/>
    </row>
    <row r="52992" spans="1:1">
      <c r="A52992" s="234"/>
    </row>
    <row r="52993" spans="1:1">
      <c r="A52993" s="234"/>
    </row>
    <row r="52994" spans="1:1">
      <c r="A52994" s="234"/>
    </row>
    <row r="52995" spans="1:1">
      <c r="A52995" s="234"/>
    </row>
    <row r="52996" spans="1:1">
      <c r="A52996" s="234"/>
    </row>
    <row r="52997" spans="1:1">
      <c r="A52997" s="234"/>
    </row>
    <row r="52998" spans="1:1">
      <c r="A52998" s="234"/>
    </row>
    <row r="52999" spans="1:1">
      <c r="A52999" s="234"/>
    </row>
    <row r="53000" spans="1:1">
      <c r="A53000" s="234"/>
    </row>
    <row r="53001" spans="1:1">
      <c r="A53001" s="234"/>
    </row>
    <row r="53002" spans="1:1">
      <c r="A53002" s="234"/>
    </row>
    <row r="53003" spans="1:1">
      <c r="A53003" s="234"/>
    </row>
    <row r="53004" spans="1:1">
      <c r="A53004" s="234"/>
    </row>
    <row r="53005" spans="1:1">
      <c r="A53005" s="234"/>
    </row>
    <row r="53006" spans="1:1">
      <c r="A53006" s="234"/>
    </row>
    <row r="53007" spans="1:1">
      <c r="A53007" s="234"/>
    </row>
    <row r="53008" spans="1:1">
      <c r="A53008" s="234"/>
    </row>
    <row r="53009" spans="1:1">
      <c r="A53009" s="234"/>
    </row>
    <row r="53010" spans="1:1">
      <c r="A53010" s="234"/>
    </row>
    <row r="53011" spans="1:1">
      <c r="A53011" s="234"/>
    </row>
    <row r="53012" spans="1:1">
      <c r="A53012" s="234"/>
    </row>
    <row r="53013" spans="1:1">
      <c r="A53013" s="234"/>
    </row>
    <row r="53014" spans="1:1">
      <c r="A53014" s="234"/>
    </row>
    <row r="53015" spans="1:1">
      <c r="A53015" s="234"/>
    </row>
    <row r="53016" spans="1:1">
      <c r="A53016" s="234"/>
    </row>
    <row r="53017" spans="1:1">
      <c r="A53017" s="234"/>
    </row>
    <row r="53018" spans="1:1">
      <c r="A53018" s="234"/>
    </row>
    <row r="53019" spans="1:1">
      <c r="A53019" s="234"/>
    </row>
    <row r="53020" spans="1:1">
      <c r="A53020" s="234"/>
    </row>
    <row r="53021" spans="1:1">
      <c r="A53021" s="234"/>
    </row>
    <row r="53022" spans="1:1">
      <c r="A53022" s="234"/>
    </row>
    <row r="53023" spans="1:1">
      <c r="A53023" s="234"/>
    </row>
    <row r="53024" spans="1:1">
      <c r="A53024" s="234"/>
    </row>
    <row r="53025" spans="1:1">
      <c r="A53025" s="234"/>
    </row>
    <row r="53026" spans="1:1">
      <c r="A53026" s="234"/>
    </row>
    <row r="53027" spans="1:1">
      <c r="A53027" s="234"/>
    </row>
    <row r="53028" spans="1:1">
      <c r="A53028" s="234"/>
    </row>
    <row r="53029" spans="1:1">
      <c r="A53029" s="234"/>
    </row>
    <row r="53030" spans="1:1">
      <c r="A53030" s="234"/>
    </row>
    <row r="53031" spans="1:1">
      <c r="A53031" s="234"/>
    </row>
    <row r="53032" spans="1:1">
      <c r="A53032" s="234"/>
    </row>
    <row r="53033" spans="1:1">
      <c r="A53033" s="234"/>
    </row>
    <row r="53034" spans="1:1">
      <c r="A53034" s="234"/>
    </row>
    <row r="53035" spans="1:1">
      <c r="A53035" s="234"/>
    </row>
    <row r="53036" spans="1:1">
      <c r="A53036" s="234"/>
    </row>
    <row r="53037" spans="1:1">
      <c r="A53037" s="234"/>
    </row>
    <row r="53038" spans="1:1">
      <c r="A53038" s="234"/>
    </row>
    <row r="53039" spans="1:1">
      <c r="A53039" s="234"/>
    </row>
    <row r="53040" spans="1:1">
      <c r="A53040" s="234"/>
    </row>
    <row r="53041" spans="1:1">
      <c r="A53041" s="234"/>
    </row>
    <row r="53042" spans="1:1">
      <c r="A53042" s="234"/>
    </row>
    <row r="53043" spans="1:1">
      <c r="A53043" s="234"/>
    </row>
    <row r="53044" spans="1:1">
      <c r="A53044" s="234"/>
    </row>
    <row r="53045" spans="1:1">
      <c r="A53045" s="234"/>
    </row>
    <row r="53046" spans="1:1">
      <c r="A53046" s="234"/>
    </row>
    <row r="53047" spans="1:1">
      <c r="A53047" s="234"/>
    </row>
    <row r="53048" spans="1:1">
      <c r="A53048" s="234"/>
    </row>
    <row r="53049" spans="1:1">
      <c r="A53049" s="234"/>
    </row>
    <row r="53050" spans="1:1">
      <c r="A53050" s="234"/>
    </row>
    <row r="53051" spans="1:1">
      <c r="A53051" s="234"/>
    </row>
    <row r="53052" spans="1:1">
      <c r="A53052" s="234"/>
    </row>
    <row r="53053" spans="1:1">
      <c r="A53053" s="234"/>
    </row>
    <row r="53054" spans="1:1">
      <c r="A53054" s="234"/>
    </row>
    <row r="53055" spans="1:1">
      <c r="A53055" s="234"/>
    </row>
    <row r="53056" spans="1:1">
      <c r="A53056" s="234"/>
    </row>
    <row r="53057" spans="1:1">
      <c r="A53057" s="234"/>
    </row>
    <row r="53058" spans="1:1">
      <c r="A53058" s="234"/>
    </row>
    <row r="53059" spans="1:1">
      <c r="A53059" s="234"/>
    </row>
    <row r="53060" spans="1:1">
      <c r="A53060" s="234"/>
    </row>
    <row r="53061" spans="1:1">
      <c r="A53061" s="234"/>
    </row>
    <row r="53062" spans="1:1">
      <c r="A53062" s="234"/>
    </row>
    <row r="53063" spans="1:1">
      <c r="A53063" s="234"/>
    </row>
    <row r="53064" spans="1:1">
      <c r="A53064" s="234"/>
    </row>
    <row r="53065" spans="1:1">
      <c r="A53065" s="234"/>
    </row>
    <row r="53066" spans="1:1">
      <c r="A53066" s="234"/>
    </row>
    <row r="53067" spans="1:1">
      <c r="A53067" s="234"/>
    </row>
    <row r="53068" spans="1:1">
      <c r="A53068" s="234"/>
    </row>
    <row r="53069" spans="1:1">
      <c r="A53069" s="234"/>
    </row>
    <row r="53070" spans="1:1">
      <c r="A53070" s="234"/>
    </row>
    <row r="53071" spans="1:1">
      <c r="A53071" s="234"/>
    </row>
    <row r="53072" spans="1:1">
      <c r="A53072" s="234"/>
    </row>
    <row r="53073" spans="1:1">
      <c r="A53073" s="234"/>
    </row>
    <row r="53074" spans="1:1">
      <c r="A53074" s="234"/>
    </row>
    <row r="53075" spans="1:1">
      <c r="A53075" s="234"/>
    </row>
    <row r="53076" spans="1:1">
      <c r="A53076" s="234"/>
    </row>
    <row r="53077" spans="1:1">
      <c r="A53077" s="234"/>
    </row>
    <row r="53078" spans="1:1">
      <c r="A53078" s="234"/>
    </row>
    <row r="53079" spans="1:1">
      <c r="A53079" s="234"/>
    </row>
    <row r="53080" spans="1:1">
      <c r="A53080" s="234"/>
    </row>
    <row r="53081" spans="1:1">
      <c r="A53081" s="234"/>
    </row>
    <row r="53082" spans="1:1">
      <c r="A53082" s="234"/>
    </row>
    <row r="53083" spans="1:1">
      <c r="A53083" s="234"/>
    </row>
    <row r="53084" spans="1:1">
      <c r="A53084" s="234"/>
    </row>
    <row r="53085" spans="1:1">
      <c r="A53085" s="234"/>
    </row>
    <row r="53086" spans="1:1">
      <c r="A53086" s="234"/>
    </row>
    <row r="53087" spans="1:1">
      <c r="A53087" s="234"/>
    </row>
    <row r="53088" spans="1:1">
      <c r="A53088" s="234"/>
    </row>
    <row r="53089" spans="1:1">
      <c r="A53089" s="234"/>
    </row>
    <row r="53090" spans="1:1">
      <c r="A53090" s="234"/>
    </row>
    <row r="53091" spans="1:1">
      <c r="A53091" s="234"/>
    </row>
    <row r="53092" spans="1:1">
      <c r="A53092" s="234"/>
    </row>
    <row r="53093" spans="1:1">
      <c r="A53093" s="234"/>
    </row>
    <row r="53094" spans="1:1">
      <c r="A53094" s="234"/>
    </row>
    <row r="53095" spans="1:1">
      <c r="A53095" s="234"/>
    </row>
    <row r="53096" spans="1:1">
      <c r="A53096" s="234"/>
    </row>
    <row r="53097" spans="1:1">
      <c r="A53097" s="234"/>
    </row>
    <row r="53098" spans="1:1">
      <c r="A53098" s="234"/>
    </row>
    <row r="53099" spans="1:1">
      <c r="A53099" s="234"/>
    </row>
    <row r="53100" spans="1:1">
      <c r="A53100" s="234"/>
    </row>
    <row r="53101" spans="1:1">
      <c r="A53101" s="234"/>
    </row>
    <row r="53102" spans="1:1">
      <c r="A53102" s="234"/>
    </row>
    <row r="53103" spans="1:1">
      <c r="A53103" s="234"/>
    </row>
    <row r="53104" spans="1:1">
      <c r="A53104" s="234"/>
    </row>
    <row r="53105" spans="1:1">
      <c r="A53105" s="234"/>
    </row>
    <row r="53106" spans="1:1">
      <c r="A53106" s="234"/>
    </row>
    <row r="53107" spans="1:1">
      <c r="A53107" s="234"/>
    </row>
    <row r="53108" spans="1:1">
      <c r="A53108" s="234"/>
    </row>
    <row r="53109" spans="1:1">
      <c r="A53109" s="234"/>
    </row>
    <row r="53110" spans="1:1">
      <c r="A53110" s="234"/>
    </row>
    <row r="53111" spans="1:1">
      <c r="A53111" s="234"/>
    </row>
    <row r="53112" spans="1:1">
      <c r="A53112" s="234"/>
    </row>
    <row r="53113" spans="1:1">
      <c r="A53113" s="234"/>
    </row>
    <row r="53114" spans="1:1">
      <c r="A53114" s="234"/>
    </row>
    <row r="53115" spans="1:1">
      <c r="A53115" s="234"/>
    </row>
    <row r="53116" spans="1:1">
      <c r="A53116" s="234"/>
    </row>
    <row r="53117" spans="1:1">
      <c r="A53117" s="234"/>
    </row>
    <row r="53118" spans="1:1">
      <c r="A53118" s="234"/>
    </row>
    <row r="53119" spans="1:1">
      <c r="A53119" s="234"/>
    </row>
    <row r="53120" spans="1:1">
      <c r="A53120" s="234"/>
    </row>
    <row r="53121" spans="1:1">
      <c r="A53121" s="234"/>
    </row>
    <row r="53122" spans="1:1">
      <c r="A53122" s="234"/>
    </row>
    <row r="53123" spans="1:1">
      <c r="A53123" s="234"/>
    </row>
    <row r="53124" spans="1:1">
      <c r="A53124" s="234"/>
    </row>
    <row r="53125" spans="1:1">
      <c r="A53125" s="234"/>
    </row>
    <row r="53126" spans="1:1">
      <c r="A53126" s="234"/>
    </row>
    <row r="53127" spans="1:1">
      <c r="A53127" s="234"/>
    </row>
    <row r="53128" spans="1:1">
      <c r="A53128" s="234"/>
    </row>
    <row r="53129" spans="1:1">
      <c r="A53129" s="234"/>
    </row>
    <row r="53130" spans="1:1">
      <c r="A53130" s="234"/>
    </row>
    <row r="53131" spans="1:1">
      <c r="A53131" s="234"/>
    </row>
    <row r="53132" spans="1:1">
      <c r="A53132" s="234"/>
    </row>
    <row r="53133" spans="1:1">
      <c r="A53133" s="234"/>
    </row>
    <row r="53134" spans="1:1">
      <c r="A53134" s="234"/>
    </row>
    <row r="53135" spans="1:1">
      <c r="A53135" s="234"/>
    </row>
    <row r="53136" spans="1:1">
      <c r="A53136" s="234"/>
    </row>
    <row r="53137" spans="1:1">
      <c r="A53137" s="234"/>
    </row>
    <row r="53138" spans="1:1">
      <c r="A53138" s="234"/>
    </row>
    <row r="53139" spans="1:1">
      <c r="A53139" s="234"/>
    </row>
    <row r="53140" spans="1:1">
      <c r="A53140" s="234"/>
    </row>
    <row r="53141" spans="1:1">
      <c r="A53141" s="234"/>
    </row>
    <row r="53142" spans="1:1">
      <c r="A53142" s="234"/>
    </row>
    <row r="53143" spans="1:1">
      <c r="A53143" s="234"/>
    </row>
    <row r="53144" spans="1:1">
      <c r="A53144" s="234"/>
    </row>
    <row r="53145" spans="1:1">
      <c r="A53145" s="234"/>
    </row>
    <row r="53146" spans="1:1">
      <c r="A53146" s="234"/>
    </row>
    <row r="53147" spans="1:1">
      <c r="A53147" s="234"/>
    </row>
    <row r="53148" spans="1:1">
      <c r="A53148" s="234"/>
    </row>
    <row r="53149" spans="1:1">
      <c r="A53149" s="234"/>
    </row>
    <row r="53150" spans="1:1">
      <c r="A53150" s="234"/>
    </row>
    <row r="53151" spans="1:1">
      <c r="A53151" s="234"/>
    </row>
    <row r="53152" spans="1:1">
      <c r="A53152" s="234"/>
    </row>
    <row r="53153" spans="1:1">
      <c r="A53153" s="234"/>
    </row>
    <row r="53154" spans="1:1">
      <c r="A53154" s="234"/>
    </row>
    <row r="53155" spans="1:1">
      <c r="A53155" s="234"/>
    </row>
    <row r="53156" spans="1:1">
      <c r="A53156" s="234"/>
    </row>
    <row r="53157" spans="1:1">
      <c r="A53157" s="234"/>
    </row>
    <row r="53158" spans="1:1">
      <c r="A53158" s="234"/>
    </row>
    <row r="53159" spans="1:1">
      <c r="A53159" s="234"/>
    </row>
    <row r="53160" spans="1:1">
      <c r="A53160" s="234"/>
    </row>
    <row r="53161" spans="1:1">
      <c r="A53161" s="234"/>
    </row>
    <row r="53162" spans="1:1">
      <c r="A53162" s="234"/>
    </row>
    <row r="53163" spans="1:1">
      <c r="A53163" s="234"/>
    </row>
    <row r="53164" spans="1:1">
      <c r="A53164" s="234"/>
    </row>
    <row r="53165" spans="1:1">
      <c r="A53165" s="234"/>
    </row>
    <row r="53166" spans="1:1">
      <c r="A53166" s="234"/>
    </row>
    <row r="53167" spans="1:1">
      <c r="A53167" s="234"/>
    </row>
    <row r="53168" spans="1:1">
      <c r="A53168" s="234"/>
    </row>
    <row r="53169" spans="1:1">
      <c r="A53169" s="234"/>
    </row>
    <row r="53170" spans="1:1">
      <c r="A53170" s="234"/>
    </row>
    <row r="53171" spans="1:1">
      <c r="A53171" s="234"/>
    </row>
    <row r="53172" spans="1:1">
      <c r="A53172" s="234"/>
    </row>
    <row r="53173" spans="1:1">
      <c r="A53173" s="234"/>
    </row>
    <row r="53174" spans="1:1">
      <c r="A53174" s="234"/>
    </row>
    <row r="53175" spans="1:1">
      <c r="A53175" s="234"/>
    </row>
    <row r="53176" spans="1:1">
      <c r="A53176" s="234"/>
    </row>
    <row r="53177" spans="1:1">
      <c r="A53177" s="234"/>
    </row>
    <row r="53178" spans="1:1">
      <c r="A53178" s="234"/>
    </row>
    <row r="53179" spans="1:1">
      <c r="A53179" s="234"/>
    </row>
    <row r="53180" spans="1:1">
      <c r="A53180" s="234"/>
    </row>
    <row r="53181" spans="1:1">
      <c r="A53181" s="234"/>
    </row>
    <row r="53182" spans="1:1">
      <c r="A53182" s="234"/>
    </row>
    <row r="53183" spans="1:1">
      <c r="A53183" s="234"/>
    </row>
    <row r="53184" spans="1:1">
      <c r="A53184" s="234"/>
    </row>
    <row r="53185" spans="1:1">
      <c r="A53185" s="234"/>
    </row>
    <row r="53186" spans="1:1">
      <c r="A53186" s="234"/>
    </row>
    <row r="53187" spans="1:1">
      <c r="A53187" s="234"/>
    </row>
    <row r="53188" spans="1:1">
      <c r="A53188" s="234"/>
    </row>
    <row r="53189" spans="1:1">
      <c r="A53189" s="234"/>
    </row>
    <row r="53190" spans="1:1">
      <c r="A53190" s="234"/>
    </row>
    <row r="53191" spans="1:1">
      <c r="A53191" s="234"/>
    </row>
    <row r="53192" spans="1:1">
      <c r="A53192" s="234"/>
    </row>
    <row r="53193" spans="1:1">
      <c r="A53193" s="234"/>
    </row>
    <row r="53194" spans="1:1">
      <c r="A53194" s="234"/>
    </row>
    <row r="53195" spans="1:1">
      <c r="A53195" s="234"/>
    </row>
    <row r="53196" spans="1:1">
      <c r="A53196" s="234"/>
    </row>
    <row r="53197" spans="1:1">
      <c r="A53197" s="234"/>
    </row>
    <row r="53198" spans="1:1">
      <c r="A53198" s="234"/>
    </row>
    <row r="53199" spans="1:1">
      <c r="A53199" s="234"/>
    </row>
    <row r="53200" spans="1:1">
      <c r="A53200" s="234"/>
    </row>
    <row r="53201" spans="1:1">
      <c r="A53201" s="234"/>
    </row>
    <row r="53202" spans="1:1">
      <c r="A53202" s="234"/>
    </row>
    <row r="53203" spans="1:1">
      <c r="A53203" s="234"/>
    </row>
    <row r="53204" spans="1:1">
      <c r="A53204" s="234"/>
    </row>
    <row r="53205" spans="1:1">
      <c r="A53205" s="234"/>
    </row>
    <row r="53206" spans="1:1">
      <c r="A53206" s="234"/>
    </row>
    <row r="53207" spans="1:1">
      <c r="A53207" s="234"/>
    </row>
    <row r="53208" spans="1:1">
      <c r="A53208" s="234"/>
    </row>
    <row r="53209" spans="1:1">
      <c r="A53209" s="234"/>
    </row>
    <row r="53210" spans="1:1">
      <c r="A53210" s="234"/>
    </row>
    <row r="53211" spans="1:1">
      <c r="A53211" s="234"/>
    </row>
    <row r="53212" spans="1:1">
      <c r="A53212" s="234"/>
    </row>
    <row r="53213" spans="1:1">
      <c r="A53213" s="234"/>
    </row>
    <row r="53214" spans="1:1">
      <c r="A53214" s="234"/>
    </row>
    <row r="53215" spans="1:1">
      <c r="A53215" s="234"/>
    </row>
    <row r="53216" spans="1:1">
      <c r="A53216" s="234"/>
    </row>
    <row r="53217" spans="1:1">
      <c r="A53217" s="234"/>
    </row>
    <row r="53218" spans="1:1">
      <c r="A53218" s="234"/>
    </row>
    <row r="53219" spans="1:1">
      <c r="A53219" s="234"/>
    </row>
    <row r="53220" spans="1:1">
      <c r="A53220" s="234"/>
    </row>
    <row r="53221" spans="1:1">
      <c r="A53221" s="234"/>
    </row>
    <row r="53222" spans="1:1">
      <c r="A53222" s="234"/>
    </row>
    <row r="53223" spans="1:1">
      <c r="A53223" s="234"/>
    </row>
    <row r="53224" spans="1:1">
      <c r="A53224" s="234"/>
    </row>
    <row r="53225" spans="1:1">
      <c r="A53225" s="234"/>
    </row>
    <row r="53226" spans="1:1">
      <c r="A53226" s="234"/>
    </row>
    <row r="53227" spans="1:1">
      <c r="A53227" s="234"/>
    </row>
    <row r="53228" spans="1:1">
      <c r="A53228" s="234"/>
    </row>
    <row r="53229" spans="1:1">
      <c r="A53229" s="234"/>
    </row>
    <row r="53230" spans="1:1">
      <c r="A53230" s="234"/>
    </row>
    <row r="53231" spans="1:1">
      <c r="A53231" s="234"/>
    </row>
    <row r="53232" spans="1:1">
      <c r="A53232" s="234"/>
    </row>
    <row r="53233" spans="1:1">
      <c r="A53233" s="234"/>
    </row>
    <row r="53234" spans="1:1">
      <c r="A53234" s="234"/>
    </row>
    <row r="53235" spans="1:1">
      <c r="A53235" s="234"/>
    </row>
    <row r="53236" spans="1:1">
      <c r="A53236" s="234"/>
    </row>
    <row r="53237" spans="1:1">
      <c r="A53237" s="234"/>
    </row>
    <row r="53238" spans="1:1">
      <c r="A53238" s="234"/>
    </row>
    <row r="53239" spans="1:1">
      <c r="A53239" s="234"/>
    </row>
    <row r="53240" spans="1:1">
      <c r="A53240" s="234"/>
    </row>
    <row r="53241" spans="1:1">
      <c r="A53241" s="234"/>
    </row>
    <row r="53242" spans="1:1">
      <c r="A53242" s="234"/>
    </row>
    <row r="53243" spans="1:1">
      <c r="A53243" s="234"/>
    </row>
    <row r="53244" spans="1:1">
      <c r="A53244" s="234"/>
    </row>
    <row r="53245" spans="1:1">
      <c r="A53245" s="234"/>
    </row>
    <row r="53246" spans="1:1">
      <c r="A53246" s="234"/>
    </row>
    <row r="53247" spans="1:1">
      <c r="A53247" s="234"/>
    </row>
    <row r="53248" spans="1:1">
      <c r="A53248" s="234"/>
    </row>
    <row r="53249" spans="1:1">
      <c r="A53249" s="234"/>
    </row>
    <row r="53250" spans="1:1">
      <c r="A53250" s="234"/>
    </row>
    <row r="53251" spans="1:1">
      <c r="A53251" s="234"/>
    </row>
    <row r="53252" spans="1:1">
      <c r="A53252" s="234"/>
    </row>
    <row r="53253" spans="1:1">
      <c r="A53253" s="234"/>
    </row>
    <row r="53254" spans="1:1">
      <c r="A53254" s="234"/>
    </row>
    <row r="53255" spans="1:1">
      <c r="A53255" s="234"/>
    </row>
    <row r="53256" spans="1:1">
      <c r="A53256" s="234"/>
    </row>
    <row r="53257" spans="1:1">
      <c r="A53257" s="234"/>
    </row>
    <row r="53258" spans="1:1">
      <c r="A53258" s="234"/>
    </row>
    <row r="53259" spans="1:1">
      <c r="A53259" s="234"/>
    </row>
    <row r="53260" spans="1:1">
      <c r="A53260" s="234"/>
    </row>
    <row r="53261" spans="1:1">
      <c r="A53261" s="234"/>
    </row>
    <row r="53262" spans="1:1">
      <c r="A53262" s="234"/>
    </row>
    <row r="53263" spans="1:1">
      <c r="A53263" s="234"/>
    </row>
    <row r="53264" spans="1:1">
      <c r="A53264" s="234"/>
    </row>
    <row r="53265" spans="1:1">
      <c r="A53265" s="234"/>
    </row>
    <row r="53266" spans="1:1">
      <c r="A53266" s="234"/>
    </row>
    <row r="53267" spans="1:1">
      <c r="A53267" s="234"/>
    </row>
    <row r="53268" spans="1:1">
      <c r="A53268" s="234"/>
    </row>
    <row r="53269" spans="1:1">
      <c r="A53269" s="234"/>
    </row>
    <row r="53270" spans="1:1">
      <c r="A53270" s="234"/>
    </row>
    <row r="53271" spans="1:1">
      <c r="A53271" s="234"/>
    </row>
    <row r="53272" spans="1:1">
      <c r="A53272" s="234"/>
    </row>
    <row r="53273" spans="1:1">
      <c r="A53273" s="234"/>
    </row>
    <row r="53274" spans="1:1">
      <c r="A53274" s="234"/>
    </row>
    <row r="53275" spans="1:1">
      <c r="A53275" s="234"/>
    </row>
    <row r="53276" spans="1:1">
      <c r="A53276" s="234"/>
    </row>
    <row r="53277" spans="1:1">
      <c r="A53277" s="234"/>
    </row>
    <row r="53278" spans="1:1">
      <c r="A53278" s="234"/>
    </row>
    <row r="53279" spans="1:1">
      <c r="A53279" s="234"/>
    </row>
    <row r="53280" spans="1:1">
      <c r="A53280" s="234"/>
    </row>
    <row r="53281" spans="1:1">
      <c r="A53281" s="234"/>
    </row>
    <row r="53282" spans="1:1">
      <c r="A53282" s="234"/>
    </row>
    <row r="53283" spans="1:1">
      <c r="A53283" s="234"/>
    </row>
    <row r="53284" spans="1:1">
      <c r="A53284" s="234"/>
    </row>
    <row r="53285" spans="1:1">
      <c r="A53285" s="234"/>
    </row>
    <row r="53286" spans="1:1">
      <c r="A53286" s="234"/>
    </row>
    <row r="53287" spans="1:1">
      <c r="A53287" s="234"/>
    </row>
    <row r="53288" spans="1:1">
      <c r="A53288" s="234"/>
    </row>
    <row r="53289" spans="1:1">
      <c r="A53289" s="234"/>
    </row>
    <row r="53290" spans="1:1">
      <c r="A53290" s="234"/>
    </row>
    <row r="53291" spans="1:1">
      <c r="A53291" s="234"/>
    </row>
    <row r="53292" spans="1:1">
      <c r="A53292" s="234"/>
    </row>
    <row r="53293" spans="1:1">
      <c r="A53293" s="234"/>
    </row>
    <row r="53294" spans="1:1">
      <c r="A53294" s="234"/>
    </row>
    <row r="53295" spans="1:1">
      <c r="A53295" s="234"/>
    </row>
    <row r="53296" spans="1:1">
      <c r="A53296" s="234"/>
    </row>
    <row r="53297" spans="1:1">
      <c r="A53297" s="234"/>
    </row>
    <row r="53298" spans="1:1">
      <c r="A53298" s="234"/>
    </row>
    <row r="53299" spans="1:1">
      <c r="A53299" s="234"/>
    </row>
    <row r="53300" spans="1:1">
      <c r="A53300" s="234"/>
    </row>
    <row r="53301" spans="1:1">
      <c r="A53301" s="234"/>
    </row>
    <row r="53302" spans="1:1">
      <c r="A53302" s="234"/>
    </row>
    <row r="53303" spans="1:1">
      <c r="A53303" s="234"/>
    </row>
    <row r="53304" spans="1:1">
      <c r="A53304" s="234"/>
    </row>
    <row r="53305" spans="1:1">
      <c r="A53305" s="234"/>
    </row>
    <row r="53306" spans="1:1">
      <c r="A53306" s="234"/>
    </row>
    <row r="53307" spans="1:1">
      <c r="A53307" s="234"/>
    </row>
    <row r="53308" spans="1:1">
      <c r="A53308" s="234"/>
    </row>
    <row r="53309" spans="1:1">
      <c r="A53309" s="234"/>
    </row>
    <row r="53310" spans="1:1">
      <c r="A53310" s="234"/>
    </row>
    <row r="53311" spans="1:1">
      <c r="A53311" s="234"/>
    </row>
    <row r="53312" spans="1:1">
      <c r="A53312" s="234"/>
    </row>
    <row r="53313" spans="1:1">
      <c r="A53313" s="234"/>
    </row>
    <row r="53314" spans="1:1">
      <c r="A53314" s="234"/>
    </row>
    <row r="53315" spans="1:1">
      <c r="A53315" s="234"/>
    </row>
    <row r="53316" spans="1:1">
      <c r="A53316" s="234"/>
    </row>
    <row r="53317" spans="1:1">
      <c r="A53317" s="234"/>
    </row>
    <row r="53318" spans="1:1">
      <c r="A53318" s="234"/>
    </row>
    <row r="53319" spans="1:1">
      <c r="A53319" s="234"/>
    </row>
    <row r="53320" spans="1:1">
      <c r="A53320" s="234"/>
    </row>
    <row r="53321" spans="1:1">
      <c r="A53321" s="234"/>
    </row>
    <row r="53322" spans="1:1">
      <c r="A53322" s="234"/>
    </row>
    <row r="53323" spans="1:1">
      <c r="A53323" s="234"/>
    </row>
    <row r="53324" spans="1:1">
      <c r="A53324" s="234"/>
    </row>
    <row r="53325" spans="1:1">
      <c r="A53325" s="234"/>
    </row>
    <row r="53326" spans="1:1">
      <c r="A53326" s="234"/>
    </row>
    <row r="53327" spans="1:1">
      <c r="A53327" s="234"/>
    </row>
    <row r="53328" spans="1:1">
      <c r="A53328" s="234"/>
    </row>
    <row r="53329" spans="1:1">
      <c r="A53329" s="234"/>
    </row>
    <row r="53330" spans="1:1">
      <c r="A53330" s="234"/>
    </row>
    <row r="53331" spans="1:1">
      <c r="A53331" s="234"/>
    </row>
    <row r="53332" spans="1:1">
      <c r="A53332" s="234"/>
    </row>
    <row r="53333" spans="1:1">
      <c r="A53333" s="234"/>
    </row>
    <row r="53334" spans="1:1">
      <c r="A53334" s="234"/>
    </row>
    <row r="53335" spans="1:1">
      <c r="A53335" s="234"/>
    </row>
    <row r="53336" spans="1:1">
      <c r="A53336" s="234"/>
    </row>
    <row r="53337" spans="1:1">
      <c r="A53337" s="234"/>
    </row>
    <row r="53338" spans="1:1">
      <c r="A53338" s="234"/>
    </row>
    <row r="53339" spans="1:1">
      <c r="A53339" s="234"/>
    </row>
    <row r="53340" spans="1:1">
      <c r="A53340" s="234"/>
    </row>
    <row r="53341" spans="1:1">
      <c r="A53341" s="234"/>
    </row>
    <row r="53342" spans="1:1">
      <c r="A53342" s="234"/>
    </row>
    <row r="53343" spans="1:1">
      <c r="A53343" s="234"/>
    </row>
    <row r="53344" spans="1:1">
      <c r="A53344" s="234"/>
    </row>
    <row r="53345" spans="1:1">
      <c r="A53345" s="234"/>
    </row>
    <row r="53346" spans="1:1">
      <c r="A53346" s="234"/>
    </row>
    <row r="53347" spans="1:1">
      <c r="A53347" s="234"/>
    </row>
    <row r="53348" spans="1:1">
      <c r="A53348" s="234"/>
    </row>
    <row r="53349" spans="1:1">
      <c r="A53349" s="234"/>
    </row>
    <row r="53350" spans="1:1">
      <c r="A53350" s="234"/>
    </row>
    <row r="53351" spans="1:1">
      <c r="A53351" s="234"/>
    </row>
    <row r="53352" spans="1:1">
      <c r="A53352" s="234"/>
    </row>
    <row r="53353" spans="1:1">
      <c r="A53353" s="234"/>
    </row>
    <row r="53354" spans="1:1">
      <c r="A53354" s="234"/>
    </row>
    <row r="53355" spans="1:1">
      <c r="A53355" s="234"/>
    </row>
    <row r="53356" spans="1:1">
      <c r="A53356" s="234"/>
    </row>
    <row r="53357" spans="1:1">
      <c r="A53357" s="234"/>
    </row>
    <row r="53358" spans="1:1">
      <c r="A53358" s="234"/>
    </row>
    <row r="53359" spans="1:1">
      <c r="A53359" s="234"/>
    </row>
    <row r="53360" spans="1:1">
      <c r="A53360" s="234"/>
    </row>
    <row r="53361" spans="1:1">
      <c r="A53361" s="234"/>
    </row>
    <row r="53362" spans="1:1">
      <c r="A53362" s="234"/>
    </row>
    <row r="53363" spans="1:1">
      <c r="A53363" s="234"/>
    </row>
    <row r="53364" spans="1:1">
      <c r="A53364" s="234"/>
    </row>
    <row r="53365" spans="1:1">
      <c r="A53365" s="234"/>
    </row>
    <row r="53366" spans="1:1">
      <c r="A53366" s="234"/>
    </row>
    <row r="53367" spans="1:1">
      <c r="A53367" s="234"/>
    </row>
    <row r="53368" spans="1:1">
      <c r="A53368" s="234"/>
    </row>
    <row r="53369" spans="1:1">
      <c r="A53369" s="234"/>
    </row>
    <row r="53370" spans="1:1">
      <c r="A53370" s="234"/>
    </row>
    <row r="53371" spans="1:1">
      <c r="A53371" s="234"/>
    </row>
    <row r="53372" spans="1:1">
      <c r="A53372" s="234"/>
    </row>
    <row r="53373" spans="1:1">
      <c r="A53373" s="234"/>
    </row>
    <row r="53374" spans="1:1">
      <c r="A53374" s="234"/>
    </row>
    <row r="53375" spans="1:1">
      <c r="A53375" s="234"/>
    </row>
    <row r="53376" spans="1:1">
      <c r="A53376" s="234"/>
    </row>
    <row r="53377" spans="1:1">
      <c r="A53377" s="234"/>
    </row>
    <row r="53378" spans="1:1">
      <c r="A53378" s="234"/>
    </row>
    <row r="53379" spans="1:1">
      <c r="A53379" s="234"/>
    </row>
    <row r="53380" spans="1:1">
      <c r="A53380" s="234"/>
    </row>
    <row r="53381" spans="1:1">
      <c r="A53381" s="234"/>
    </row>
    <row r="53382" spans="1:1">
      <c r="A53382" s="234"/>
    </row>
    <row r="53383" spans="1:1">
      <c r="A53383" s="234"/>
    </row>
    <row r="53384" spans="1:1">
      <c r="A53384" s="234"/>
    </row>
    <row r="53385" spans="1:1">
      <c r="A53385" s="234"/>
    </row>
    <row r="53386" spans="1:1">
      <c r="A53386" s="234"/>
    </row>
    <row r="53387" spans="1:1">
      <c r="A53387" s="234"/>
    </row>
    <row r="53388" spans="1:1">
      <c r="A53388" s="234"/>
    </row>
    <row r="53389" spans="1:1">
      <c r="A53389" s="234"/>
    </row>
    <row r="53390" spans="1:1">
      <c r="A53390" s="234"/>
    </row>
    <row r="53391" spans="1:1">
      <c r="A53391" s="234"/>
    </row>
    <row r="53392" spans="1:1">
      <c r="A53392" s="234"/>
    </row>
    <row r="53393" spans="1:1">
      <c r="A53393" s="234"/>
    </row>
    <row r="53394" spans="1:1">
      <c r="A53394" s="234"/>
    </row>
    <row r="53395" spans="1:1">
      <c r="A53395" s="234"/>
    </row>
    <row r="53396" spans="1:1">
      <c r="A53396" s="234"/>
    </row>
    <row r="53397" spans="1:1">
      <c r="A53397" s="234"/>
    </row>
    <row r="53398" spans="1:1">
      <c r="A53398" s="234"/>
    </row>
    <row r="53399" spans="1:1">
      <c r="A53399" s="234"/>
    </row>
    <row r="53400" spans="1:1">
      <c r="A53400" s="234"/>
    </row>
    <row r="53401" spans="1:1">
      <c r="A53401" s="234"/>
    </row>
    <row r="53402" spans="1:1">
      <c r="A53402" s="234"/>
    </row>
    <row r="53403" spans="1:1">
      <c r="A53403" s="234"/>
    </row>
    <row r="53404" spans="1:1">
      <c r="A53404" s="234"/>
    </row>
    <row r="53405" spans="1:1">
      <c r="A53405" s="234"/>
    </row>
    <row r="53406" spans="1:1">
      <c r="A53406" s="234"/>
    </row>
    <row r="53407" spans="1:1">
      <c r="A53407" s="234"/>
    </row>
    <row r="53408" spans="1:1">
      <c r="A53408" s="234"/>
    </row>
    <row r="53409" spans="1:1">
      <c r="A53409" s="234"/>
    </row>
    <row r="53410" spans="1:1">
      <c r="A53410" s="234"/>
    </row>
    <row r="53411" spans="1:1">
      <c r="A53411" s="234"/>
    </row>
    <row r="53412" spans="1:1">
      <c r="A53412" s="234"/>
    </row>
    <row r="53413" spans="1:1">
      <c r="A53413" s="234"/>
    </row>
    <row r="53414" spans="1:1">
      <c r="A53414" s="234"/>
    </row>
    <row r="53415" spans="1:1">
      <c r="A53415" s="234"/>
    </row>
    <row r="53416" spans="1:1">
      <c r="A53416" s="234"/>
    </row>
    <row r="53417" spans="1:1">
      <c r="A53417" s="234"/>
    </row>
    <row r="53418" spans="1:1">
      <c r="A53418" s="234"/>
    </row>
    <row r="53419" spans="1:1">
      <c r="A53419" s="234"/>
    </row>
    <row r="53420" spans="1:1">
      <c r="A53420" s="234"/>
    </row>
    <row r="53421" spans="1:1">
      <c r="A53421" s="234"/>
    </row>
    <row r="53422" spans="1:1">
      <c r="A53422" s="234"/>
    </row>
    <row r="53423" spans="1:1">
      <c r="A53423" s="234"/>
    </row>
    <row r="53424" spans="1:1">
      <c r="A53424" s="234"/>
    </row>
    <row r="53425" spans="1:1">
      <c r="A53425" s="234"/>
    </row>
    <row r="53426" spans="1:1">
      <c r="A53426" s="234"/>
    </row>
    <row r="53427" spans="1:1">
      <c r="A53427" s="234"/>
    </row>
    <row r="53428" spans="1:1">
      <c r="A53428" s="234"/>
    </row>
    <row r="53429" spans="1:1">
      <c r="A53429" s="234"/>
    </row>
    <row r="53430" spans="1:1">
      <c r="A53430" s="234"/>
    </row>
    <row r="53431" spans="1:1">
      <c r="A53431" s="234"/>
    </row>
    <row r="53432" spans="1:1">
      <c r="A53432" s="234"/>
    </row>
    <row r="53433" spans="1:1">
      <c r="A53433" s="234"/>
    </row>
    <row r="53434" spans="1:1">
      <c r="A53434" s="234"/>
    </row>
    <row r="53435" spans="1:1">
      <c r="A53435" s="234"/>
    </row>
    <row r="53436" spans="1:1">
      <c r="A53436" s="234"/>
    </row>
    <row r="53437" spans="1:1">
      <c r="A53437" s="234"/>
    </row>
    <row r="53438" spans="1:1">
      <c r="A53438" s="234"/>
    </row>
    <row r="53439" spans="1:1">
      <c r="A53439" s="234"/>
    </row>
    <row r="53440" spans="1:1">
      <c r="A53440" s="234"/>
    </row>
    <row r="53441" spans="1:1">
      <c r="A53441" s="234"/>
    </row>
    <row r="53442" spans="1:1">
      <c r="A53442" s="234"/>
    </row>
    <row r="53443" spans="1:1">
      <c r="A53443" s="234"/>
    </row>
    <row r="53444" spans="1:1">
      <c r="A53444" s="234"/>
    </row>
    <row r="53445" spans="1:1">
      <c r="A53445" s="234"/>
    </row>
    <row r="53446" spans="1:1">
      <c r="A53446" s="234"/>
    </row>
    <row r="53447" spans="1:1">
      <c r="A53447" s="234"/>
    </row>
    <row r="53448" spans="1:1">
      <c r="A53448" s="234"/>
    </row>
    <row r="53449" spans="1:1">
      <c r="A53449" s="234"/>
    </row>
    <row r="53450" spans="1:1">
      <c r="A53450" s="234"/>
    </row>
    <row r="53451" spans="1:1">
      <c r="A53451" s="234"/>
    </row>
    <row r="53452" spans="1:1">
      <c r="A53452" s="234"/>
    </row>
    <row r="53453" spans="1:1">
      <c r="A53453" s="234"/>
    </row>
    <row r="53454" spans="1:1">
      <c r="A53454" s="234"/>
    </row>
    <row r="53455" spans="1:1">
      <c r="A53455" s="234"/>
    </row>
    <row r="53456" spans="1:1">
      <c r="A53456" s="234"/>
    </row>
    <row r="53457" spans="1:1">
      <c r="A53457" s="234"/>
    </row>
    <row r="53458" spans="1:1">
      <c r="A53458" s="234"/>
    </row>
    <row r="53459" spans="1:1">
      <c r="A53459" s="234"/>
    </row>
    <row r="53460" spans="1:1">
      <c r="A53460" s="234"/>
    </row>
    <row r="53461" spans="1:1">
      <c r="A53461" s="234"/>
    </row>
    <row r="53462" spans="1:1">
      <c r="A53462" s="234"/>
    </row>
    <row r="53463" spans="1:1">
      <c r="A53463" s="234"/>
    </row>
    <row r="53464" spans="1:1">
      <c r="A53464" s="234"/>
    </row>
    <row r="53465" spans="1:1">
      <c r="A53465" s="234"/>
    </row>
    <row r="53466" spans="1:1">
      <c r="A53466" s="234"/>
    </row>
    <row r="53467" spans="1:1">
      <c r="A53467" s="234"/>
    </row>
    <row r="53468" spans="1:1">
      <c r="A53468" s="234"/>
    </row>
    <row r="53469" spans="1:1">
      <c r="A53469" s="234"/>
    </row>
    <row r="53470" spans="1:1">
      <c r="A53470" s="234"/>
    </row>
    <row r="53471" spans="1:1">
      <c r="A53471" s="234"/>
    </row>
    <row r="53472" spans="1:1">
      <c r="A53472" s="234"/>
    </row>
    <row r="53473" spans="1:1">
      <c r="A53473" s="234"/>
    </row>
    <row r="53474" spans="1:1">
      <c r="A53474" s="234"/>
    </row>
    <row r="53475" spans="1:1">
      <c r="A53475" s="234"/>
    </row>
    <row r="53476" spans="1:1">
      <c r="A53476" s="234"/>
    </row>
    <row r="53477" spans="1:1">
      <c r="A53477" s="234"/>
    </row>
    <row r="53478" spans="1:1">
      <c r="A53478" s="234"/>
    </row>
    <row r="53479" spans="1:1">
      <c r="A53479" s="234"/>
    </row>
    <row r="53480" spans="1:1">
      <c r="A53480" s="234"/>
    </row>
    <row r="53481" spans="1:1">
      <c r="A53481" s="234"/>
    </row>
    <row r="53482" spans="1:1">
      <c r="A53482" s="234"/>
    </row>
    <row r="53483" spans="1:1">
      <c r="A53483" s="234"/>
    </row>
    <row r="53484" spans="1:1">
      <c r="A53484" s="234"/>
    </row>
    <row r="53485" spans="1:1">
      <c r="A53485" s="234"/>
    </row>
    <row r="53486" spans="1:1">
      <c r="A53486" s="234"/>
    </row>
    <row r="53487" spans="1:1">
      <c r="A53487" s="234"/>
    </row>
    <row r="53488" spans="1:1">
      <c r="A53488" s="234"/>
    </row>
    <row r="53489" spans="1:1">
      <c r="A53489" s="234"/>
    </row>
    <row r="53490" spans="1:1">
      <c r="A53490" s="234"/>
    </row>
    <row r="53491" spans="1:1">
      <c r="A53491" s="234"/>
    </row>
    <row r="53492" spans="1:1">
      <c r="A53492" s="234"/>
    </row>
    <row r="53493" spans="1:1">
      <c r="A53493" s="234"/>
    </row>
    <row r="53494" spans="1:1">
      <c r="A53494" s="234"/>
    </row>
    <row r="53495" spans="1:1">
      <c r="A53495" s="234"/>
    </row>
    <row r="53496" spans="1:1">
      <c r="A53496" s="234"/>
    </row>
    <row r="53497" spans="1:1">
      <c r="A53497" s="234"/>
    </row>
    <row r="53498" spans="1:1">
      <c r="A53498" s="234"/>
    </row>
    <row r="53499" spans="1:1">
      <c r="A53499" s="234"/>
    </row>
    <row r="53500" spans="1:1">
      <c r="A53500" s="234"/>
    </row>
    <row r="53501" spans="1:1">
      <c r="A53501" s="234"/>
    </row>
    <row r="53502" spans="1:1">
      <c r="A53502" s="234"/>
    </row>
    <row r="53503" spans="1:1">
      <c r="A53503" s="234"/>
    </row>
    <row r="53504" spans="1:1">
      <c r="A53504" s="234"/>
    </row>
    <row r="53505" spans="1:1">
      <c r="A53505" s="234"/>
    </row>
    <row r="53506" spans="1:1">
      <c r="A53506" s="234"/>
    </row>
    <row r="53507" spans="1:1">
      <c r="A53507" s="234"/>
    </row>
    <row r="53508" spans="1:1">
      <c r="A53508" s="234"/>
    </row>
    <row r="53509" spans="1:1">
      <c r="A53509" s="234"/>
    </row>
    <row r="53510" spans="1:1">
      <c r="A53510" s="234"/>
    </row>
    <row r="53511" spans="1:1">
      <c r="A53511" s="234"/>
    </row>
    <row r="53512" spans="1:1">
      <c r="A53512" s="234"/>
    </row>
    <row r="53513" spans="1:1">
      <c r="A53513" s="234"/>
    </row>
    <row r="53514" spans="1:1">
      <c r="A53514" s="234"/>
    </row>
    <row r="53515" spans="1:1">
      <c r="A53515" s="234"/>
    </row>
    <row r="53516" spans="1:1">
      <c r="A53516" s="234"/>
    </row>
    <row r="53517" spans="1:1">
      <c r="A53517" s="234"/>
    </row>
    <row r="53518" spans="1:1">
      <c r="A53518" s="234"/>
    </row>
    <row r="53519" spans="1:1">
      <c r="A53519" s="234"/>
    </row>
    <row r="53520" spans="1:1">
      <c r="A53520" s="234"/>
    </row>
    <row r="53521" spans="1:1">
      <c r="A53521" s="234"/>
    </row>
    <row r="53522" spans="1:1">
      <c r="A53522" s="234"/>
    </row>
    <row r="53523" spans="1:1">
      <c r="A53523" s="234"/>
    </row>
    <row r="53524" spans="1:1">
      <c r="A53524" s="234"/>
    </row>
    <row r="53525" spans="1:1">
      <c r="A53525" s="234"/>
    </row>
    <row r="53526" spans="1:1">
      <c r="A53526" s="234"/>
    </row>
    <row r="53527" spans="1:1">
      <c r="A53527" s="234"/>
    </row>
    <row r="53528" spans="1:1">
      <c r="A53528" s="234"/>
    </row>
    <row r="53529" spans="1:1">
      <c r="A53529" s="234"/>
    </row>
    <row r="53530" spans="1:1">
      <c r="A53530" s="234"/>
    </row>
    <row r="53531" spans="1:1">
      <c r="A53531" s="234"/>
    </row>
    <row r="53532" spans="1:1">
      <c r="A53532" s="234"/>
    </row>
    <row r="53533" spans="1:1">
      <c r="A53533" s="234"/>
    </row>
    <row r="53534" spans="1:1">
      <c r="A53534" s="234"/>
    </row>
    <row r="53535" spans="1:1">
      <c r="A53535" s="234"/>
    </row>
    <row r="53536" spans="1:1">
      <c r="A53536" s="234"/>
    </row>
    <row r="53537" spans="1:1">
      <c r="A53537" s="234"/>
    </row>
    <row r="53538" spans="1:1">
      <c r="A53538" s="234"/>
    </row>
    <row r="53539" spans="1:1">
      <c r="A53539" s="234"/>
    </row>
    <row r="53540" spans="1:1">
      <c r="A53540" s="234"/>
    </row>
    <row r="53541" spans="1:1">
      <c r="A53541" s="234"/>
    </row>
    <row r="53542" spans="1:1">
      <c r="A53542" s="234"/>
    </row>
    <row r="53543" spans="1:1">
      <c r="A53543" s="234"/>
    </row>
    <row r="53544" spans="1:1">
      <c r="A53544" s="234"/>
    </row>
    <row r="53545" spans="1:1">
      <c r="A53545" s="234"/>
    </row>
    <row r="53546" spans="1:1">
      <c r="A53546" s="234"/>
    </row>
    <row r="53547" spans="1:1">
      <c r="A53547" s="234"/>
    </row>
    <row r="53548" spans="1:1">
      <c r="A53548" s="234"/>
    </row>
    <row r="53549" spans="1:1">
      <c r="A53549" s="234"/>
    </row>
    <row r="53550" spans="1:1">
      <c r="A53550" s="234"/>
    </row>
    <row r="53551" spans="1:1">
      <c r="A53551" s="234"/>
    </row>
    <row r="53552" spans="1:1">
      <c r="A53552" s="234"/>
    </row>
    <row r="53553" spans="1:1">
      <c r="A53553" s="234"/>
    </row>
    <row r="53554" spans="1:1">
      <c r="A53554" s="234"/>
    </row>
    <row r="53555" spans="1:1">
      <c r="A53555" s="234"/>
    </row>
    <row r="53556" spans="1:1">
      <c r="A53556" s="234"/>
    </row>
    <row r="53557" spans="1:1">
      <c r="A53557" s="234"/>
    </row>
    <row r="53558" spans="1:1">
      <c r="A53558" s="234"/>
    </row>
    <row r="53559" spans="1:1">
      <c r="A53559" s="234"/>
    </row>
    <row r="53560" spans="1:1">
      <c r="A53560" s="234"/>
    </row>
    <row r="53561" spans="1:1">
      <c r="A53561" s="234"/>
    </row>
    <row r="53562" spans="1:1">
      <c r="A53562" s="234"/>
    </row>
    <row r="53563" spans="1:1">
      <c r="A53563" s="234"/>
    </row>
    <row r="53564" spans="1:1">
      <c r="A53564" s="234"/>
    </row>
    <row r="53565" spans="1:1">
      <c r="A53565" s="234"/>
    </row>
    <row r="53566" spans="1:1">
      <c r="A53566" s="234"/>
    </row>
    <row r="53567" spans="1:1">
      <c r="A53567" s="234"/>
    </row>
    <row r="53568" spans="1:1">
      <c r="A53568" s="234"/>
    </row>
    <row r="53569" spans="1:1">
      <c r="A53569" s="234"/>
    </row>
    <row r="53570" spans="1:1">
      <c r="A53570" s="234"/>
    </row>
    <row r="53571" spans="1:1">
      <c r="A53571" s="234"/>
    </row>
    <row r="53572" spans="1:1">
      <c r="A53572" s="234"/>
    </row>
    <row r="53573" spans="1:1">
      <c r="A53573" s="234"/>
    </row>
    <row r="53574" spans="1:1">
      <c r="A53574" s="234"/>
    </row>
    <row r="53575" spans="1:1">
      <c r="A53575" s="234"/>
    </row>
    <row r="53576" spans="1:1">
      <c r="A53576" s="234"/>
    </row>
    <row r="53577" spans="1:1">
      <c r="A53577" s="234"/>
    </row>
    <row r="53578" spans="1:1">
      <c r="A53578" s="234"/>
    </row>
    <row r="53579" spans="1:1">
      <c r="A53579" s="234"/>
    </row>
    <row r="53580" spans="1:1">
      <c r="A53580" s="234"/>
    </row>
    <row r="53581" spans="1:1">
      <c r="A53581" s="234"/>
    </row>
    <row r="53582" spans="1:1">
      <c r="A53582" s="234"/>
    </row>
    <row r="53583" spans="1:1">
      <c r="A53583" s="234"/>
    </row>
    <row r="53584" spans="1:1">
      <c r="A53584" s="234"/>
    </row>
    <row r="53585" spans="1:1">
      <c r="A53585" s="234"/>
    </row>
    <row r="53586" spans="1:1">
      <c r="A53586" s="234"/>
    </row>
    <row r="53587" spans="1:1">
      <c r="A53587" s="234"/>
    </row>
    <row r="53588" spans="1:1">
      <c r="A53588" s="234"/>
    </row>
    <row r="53589" spans="1:1">
      <c r="A53589" s="234"/>
    </row>
    <row r="53590" spans="1:1">
      <c r="A53590" s="234"/>
    </row>
    <row r="53591" spans="1:1">
      <c r="A53591" s="234"/>
    </row>
    <row r="53592" spans="1:1">
      <c r="A53592" s="234"/>
    </row>
    <row r="53593" spans="1:1">
      <c r="A53593" s="234"/>
    </row>
    <row r="53594" spans="1:1">
      <c r="A53594" s="234"/>
    </row>
    <row r="53595" spans="1:1">
      <c r="A53595" s="234"/>
    </row>
    <row r="53596" spans="1:1">
      <c r="A53596" s="234"/>
    </row>
    <row r="53597" spans="1:1">
      <c r="A53597" s="234"/>
    </row>
    <row r="53598" spans="1:1">
      <c r="A53598" s="234"/>
    </row>
    <row r="53599" spans="1:1">
      <c r="A53599" s="234"/>
    </row>
    <row r="53600" spans="1:1">
      <c r="A53600" s="234"/>
    </row>
    <row r="53601" spans="1:1">
      <c r="A53601" s="234"/>
    </row>
    <row r="53602" spans="1:1">
      <c r="A53602" s="234"/>
    </row>
    <row r="53603" spans="1:1">
      <c r="A53603" s="234"/>
    </row>
    <row r="53604" spans="1:1">
      <c r="A53604" s="234"/>
    </row>
    <row r="53605" spans="1:1">
      <c r="A53605" s="234"/>
    </row>
    <row r="53606" spans="1:1">
      <c r="A53606" s="234"/>
    </row>
    <row r="53607" spans="1:1">
      <c r="A53607" s="234"/>
    </row>
    <row r="53608" spans="1:1">
      <c r="A53608" s="234"/>
    </row>
    <row r="53609" spans="1:1">
      <c r="A53609" s="234"/>
    </row>
    <row r="53610" spans="1:1">
      <c r="A53610" s="234"/>
    </row>
    <row r="53611" spans="1:1">
      <c r="A53611" s="234"/>
    </row>
    <row r="53612" spans="1:1">
      <c r="A53612" s="234"/>
    </row>
    <row r="53613" spans="1:1">
      <c r="A53613" s="234"/>
    </row>
    <row r="53614" spans="1:1">
      <c r="A53614" s="234"/>
    </row>
    <row r="53615" spans="1:1">
      <c r="A53615" s="234"/>
    </row>
    <row r="53616" spans="1:1">
      <c r="A53616" s="234"/>
    </row>
    <row r="53617" spans="1:1">
      <c r="A53617" s="234"/>
    </row>
    <row r="53618" spans="1:1">
      <c r="A53618" s="234"/>
    </row>
    <row r="53619" spans="1:1">
      <c r="A53619" s="234"/>
    </row>
    <row r="53620" spans="1:1">
      <c r="A53620" s="234"/>
    </row>
    <row r="53621" spans="1:1">
      <c r="A53621" s="234"/>
    </row>
    <row r="53622" spans="1:1">
      <c r="A53622" s="234"/>
    </row>
    <row r="53623" spans="1:1">
      <c r="A53623" s="234"/>
    </row>
    <row r="53624" spans="1:1">
      <c r="A53624" s="234"/>
    </row>
    <row r="53625" spans="1:1">
      <c r="A53625" s="234"/>
    </row>
    <row r="53626" spans="1:1">
      <c r="A53626" s="234"/>
    </row>
    <row r="53627" spans="1:1">
      <c r="A53627" s="234"/>
    </row>
    <row r="53628" spans="1:1">
      <c r="A53628" s="234"/>
    </row>
    <row r="53629" spans="1:1">
      <c r="A53629" s="234"/>
    </row>
    <row r="53630" spans="1:1">
      <c r="A53630" s="234"/>
    </row>
    <row r="53631" spans="1:1">
      <c r="A53631" s="234"/>
    </row>
    <row r="53632" spans="1:1">
      <c r="A53632" s="234"/>
    </row>
    <row r="53633" spans="1:1">
      <c r="A53633" s="234"/>
    </row>
    <row r="53634" spans="1:1">
      <c r="A53634" s="234"/>
    </row>
    <row r="53635" spans="1:1">
      <c r="A53635" s="234"/>
    </row>
    <row r="53636" spans="1:1">
      <c r="A53636" s="234"/>
    </row>
    <row r="53637" spans="1:1">
      <c r="A53637" s="234"/>
    </row>
    <row r="53638" spans="1:1">
      <c r="A53638" s="234"/>
    </row>
    <row r="53639" spans="1:1">
      <c r="A53639" s="234"/>
    </row>
    <row r="53640" spans="1:1">
      <c r="A53640" s="234"/>
    </row>
    <row r="53641" spans="1:1">
      <c r="A53641" s="234"/>
    </row>
    <row r="53642" spans="1:1">
      <c r="A53642" s="234"/>
    </row>
    <row r="53643" spans="1:1">
      <c r="A53643" s="234"/>
    </row>
    <row r="53644" spans="1:1">
      <c r="A53644" s="234"/>
    </row>
    <row r="53645" spans="1:1">
      <c r="A53645" s="234"/>
    </row>
    <row r="53646" spans="1:1">
      <c r="A53646" s="234"/>
    </row>
    <row r="53647" spans="1:1">
      <c r="A53647" s="234"/>
    </row>
    <row r="53648" spans="1:1">
      <c r="A53648" s="234"/>
    </row>
    <row r="53649" spans="1:1">
      <c r="A53649" s="234"/>
    </row>
    <row r="53650" spans="1:1">
      <c r="A53650" s="234"/>
    </row>
    <row r="53651" spans="1:1">
      <c r="A53651" s="234"/>
    </row>
    <row r="53652" spans="1:1">
      <c r="A53652" s="234"/>
    </row>
    <row r="53653" spans="1:1">
      <c r="A53653" s="234"/>
    </row>
    <row r="53654" spans="1:1">
      <c r="A53654" s="234"/>
    </row>
    <row r="53655" spans="1:1">
      <c r="A53655" s="234"/>
    </row>
    <row r="53656" spans="1:1">
      <c r="A53656" s="234"/>
    </row>
    <row r="53657" spans="1:1">
      <c r="A53657" s="234"/>
    </row>
    <row r="53658" spans="1:1">
      <c r="A53658" s="234"/>
    </row>
    <row r="53659" spans="1:1">
      <c r="A53659" s="234"/>
    </row>
    <row r="53660" spans="1:1">
      <c r="A53660" s="234"/>
    </row>
    <row r="53661" spans="1:1">
      <c r="A53661" s="234"/>
    </row>
    <row r="53662" spans="1:1">
      <c r="A53662" s="234"/>
    </row>
    <row r="53663" spans="1:1">
      <c r="A53663" s="234"/>
    </row>
    <row r="53664" spans="1:1">
      <c r="A53664" s="234"/>
    </row>
    <row r="53665" spans="1:1">
      <c r="A53665" s="234"/>
    </row>
    <row r="53666" spans="1:1">
      <c r="A53666" s="234"/>
    </row>
    <row r="53667" spans="1:1">
      <c r="A53667" s="234"/>
    </row>
    <row r="53668" spans="1:1">
      <c r="A53668" s="234"/>
    </row>
    <row r="53669" spans="1:1">
      <c r="A53669" s="234"/>
    </row>
    <row r="53670" spans="1:1">
      <c r="A53670" s="234"/>
    </row>
    <row r="53671" spans="1:1">
      <c r="A53671" s="234"/>
    </row>
    <row r="53672" spans="1:1">
      <c r="A53672" s="234"/>
    </row>
    <row r="53673" spans="1:1">
      <c r="A53673" s="234"/>
    </row>
    <row r="53674" spans="1:1">
      <c r="A53674" s="234"/>
    </row>
    <row r="53675" spans="1:1">
      <c r="A53675" s="234"/>
    </row>
    <row r="53676" spans="1:1">
      <c r="A53676" s="234"/>
    </row>
    <row r="53677" spans="1:1">
      <c r="A53677" s="234"/>
    </row>
    <row r="53678" spans="1:1">
      <c r="A53678" s="234"/>
    </row>
    <row r="53679" spans="1:1">
      <c r="A53679" s="234"/>
    </row>
    <row r="53680" spans="1:1">
      <c r="A53680" s="234"/>
    </row>
    <row r="53681" spans="1:1">
      <c r="A53681" s="234"/>
    </row>
    <row r="53682" spans="1:1">
      <c r="A53682" s="234"/>
    </row>
    <row r="53683" spans="1:1">
      <c r="A53683" s="234"/>
    </row>
    <row r="53684" spans="1:1">
      <c r="A53684" s="234"/>
    </row>
    <row r="53685" spans="1:1">
      <c r="A53685" s="234"/>
    </row>
    <row r="53686" spans="1:1">
      <c r="A53686" s="234"/>
    </row>
    <row r="53687" spans="1:1">
      <c r="A53687" s="234"/>
    </row>
    <row r="53688" spans="1:1">
      <c r="A53688" s="234"/>
    </row>
    <row r="53689" spans="1:1">
      <c r="A53689" s="234"/>
    </row>
    <row r="53690" spans="1:1">
      <c r="A53690" s="234"/>
    </row>
    <row r="53691" spans="1:1">
      <c r="A53691" s="234"/>
    </row>
    <row r="53692" spans="1:1">
      <c r="A53692" s="234"/>
    </row>
    <row r="53693" spans="1:1">
      <c r="A53693" s="234"/>
    </row>
    <row r="53694" spans="1:1">
      <c r="A53694" s="234"/>
    </row>
    <row r="53695" spans="1:1">
      <c r="A53695" s="234"/>
    </row>
    <row r="53696" spans="1:1">
      <c r="A53696" s="234"/>
    </row>
    <row r="53697" spans="1:1">
      <c r="A53697" s="234"/>
    </row>
    <row r="53698" spans="1:1">
      <c r="A53698" s="234"/>
    </row>
    <row r="53699" spans="1:1">
      <c r="A53699" s="234"/>
    </row>
    <row r="53700" spans="1:1">
      <c r="A53700" s="234"/>
    </row>
    <row r="53701" spans="1:1">
      <c r="A53701" s="234"/>
    </row>
    <row r="53702" spans="1:1">
      <c r="A53702" s="234"/>
    </row>
    <row r="53703" spans="1:1">
      <c r="A53703" s="234"/>
    </row>
    <row r="53704" spans="1:1">
      <c r="A53704" s="234"/>
    </row>
    <row r="53705" spans="1:1">
      <c r="A53705" s="234"/>
    </row>
    <row r="53706" spans="1:1">
      <c r="A53706" s="234"/>
    </row>
    <row r="53707" spans="1:1">
      <c r="A53707" s="234"/>
    </row>
    <row r="53708" spans="1:1">
      <c r="A53708" s="234"/>
    </row>
    <row r="53709" spans="1:1">
      <c r="A53709" s="234"/>
    </row>
    <row r="53710" spans="1:1">
      <c r="A53710" s="234"/>
    </row>
    <row r="53711" spans="1:1">
      <c r="A53711" s="234"/>
    </row>
    <row r="53712" spans="1:1">
      <c r="A53712" s="234"/>
    </row>
    <row r="53713" spans="1:1">
      <c r="A53713" s="234"/>
    </row>
    <row r="53714" spans="1:1">
      <c r="A53714" s="234"/>
    </row>
    <row r="53715" spans="1:1">
      <c r="A53715" s="234"/>
    </row>
    <row r="53716" spans="1:1">
      <c r="A53716" s="234"/>
    </row>
    <row r="53717" spans="1:1">
      <c r="A53717" s="234"/>
    </row>
    <row r="53718" spans="1:1">
      <c r="A53718" s="234"/>
    </row>
    <row r="53719" spans="1:1">
      <c r="A53719" s="234"/>
    </row>
    <row r="53720" spans="1:1">
      <c r="A53720" s="234"/>
    </row>
    <row r="53721" spans="1:1">
      <c r="A53721" s="234"/>
    </row>
    <row r="53722" spans="1:1">
      <c r="A53722" s="234"/>
    </row>
    <row r="53723" spans="1:1">
      <c r="A53723" s="234"/>
    </row>
    <row r="53724" spans="1:1">
      <c r="A53724" s="234"/>
    </row>
    <row r="53725" spans="1:1">
      <c r="A53725" s="234"/>
    </row>
    <row r="53726" spans="1:1">
      <c r="A53726" s="234"/>
    </row>
    <row r="53727" spans="1:1">
      <c r="A53727" s="234"/>
    </row>
    <row r="53728" spans="1:1">
      <c r="A53728" s="234"/>
    </row>
    <row r="53729" spans="1:1">
      <c r="A53729" s="234"/>
    </row>
    <row r="53730" spans="1:1">
      <c r="A53730" s="234"/>
    </row>
    <row r="53731" spans="1:1">
      <c r="A53731" s="234"/>
    </row>
    <row r="53732" spans="1:1">
      <c r="A53732" s="234"/>
    </row>
    <row r="53733" spans="1:1">
      <c r="A53733" s="234"/>
    </row>
    <row r="53734" spans="1:1">
      <c r="A53734" s="234"/>
    </row>
    <row r="53735" spans="1:1">
      <c r="A53735" s="234"/>
    </row>
    <row r="53736" spans="1:1">
      <c r="A53736" s="234"/>
    </row>
    <row r="53737" spans="1:1">
      <c r="A53737" s="234"/>
    </row>
    <row r="53738" spans="1:1">
      <c r="A53738" s="234"/>
    </row>
    <row r="53739" spans="1:1">
      <c r="A53739" s="234"/>
    </row>
    <row r="53740" spans="1:1">
      <c r="A53740" s="234"/>
    </row>
    <row r="53741" spans="1:1">
      <c r="A53741" s="234"/>
    </row>
    <row r="53742" spans="1:1">
      <c r="A53742" s="234"/>
    </row>
    <row r="53743" spans="1:1">
      <c r="A53743" s="234"/>
    </row>
    <row r="53744" spans="1:1">
      <c r="A53744" s="234"/>
    </row>
    <row r="53745" spans="1:1">
      <c r="A53745" s="234"/>
    </row>
    <row r="53746" spans="1:1">
      <c r="A53746" s="234"/>
    </row>
    <row r="53747" spans="1:1">
      <c r="A53747" s="234"/>
    </row>
    <row r="53748" spans="1:1">
      <c r="A53748" s="234"/>
    </row>
    <row r="53749" spans="1:1">
      <c r="A53749" s="234"/>
    </row>
    <row r="53750" spans="1:1">
      <c r="A53750" s="234"/>
    </row>
    <row r="53751" spans="1:1">
      <c r="A53751" s="234"/>
    </row>
    <row r="53752" spans="1:1">
      <c r="A53752" s="234"/>
    </row>
    <row r="53753" spans="1:1">
      <c r="A53753" s="234"/>
    </row>
    <row r="53754" spans="1:1">
      <c r="A53754" s="234"/>
    </row>
    <row r="53755" spans="1:1">
      <c r="A53755" s="234"/>
    </row>
    <row r="53756" spans="1:1">
      <c r="A53756" s="234"/>
    </row>
    <row r="53757" spans="1:1">
      <c r="A53757" s="234"/>
    </row>
    <row r="53758" spans="1:1">
      <c r="A53758" s="234"/>
    </row>
    <row r="53759" spans="1:1">
      <c r="A53759" s="234"/>
    </row>
    <row r="53760" spans="1:1">
      <c r="A53760" s="234"/>
    </row>
    <row r="53761" spans="1:1">
      <c r="A53761" s="234"/>
    </row>
    <row r="53762" spans="1:1">
      <c r="A53762" s="234"/>
    </row>
    <row r="53763" spans="1:1">
      <c r="A53763" s="234"/>
    </row>
    <row r="53764" spans="1:1">
      <c r="A53764" s="234"/>
    </row>
    <row r="53765" spans="1:1">
      <c r="A53765" s="234"/>
    </row>
    <row r="53766" spans="1:1">
      <c r="A53766" s="234"/>
    </row>
    <row r="53767" spans="1:1">
      <c r="A53767" s="234"/>
    </row>
    <row r="53768" spans="1:1">
      <c r="A53768" s="234"/>
    </row>
    <row r="53769" spans="1:1">
      <c r="A53769" s="234"/>
    </row>
    <row r="53770" spans="1:1">
      <c r="A53770" s="234"/>
    </row>
    <row r="53771" spans="1:1">
      <c r="A53771" s="234"/>
    </row>
    <row r="53772" spans="1:1">
      <c r="A53772" s="234"/>
    </row>
    <row r="53773" spans="1:1">
      <c r="A53773" s="234"/>
    </row>
    <row r="53774" spans="1:1">
      <c r="A53774" s="234"/>
    </row>
    <row r="53775" spans="1:1">
      <c r="A53775" s="234"/>
    </row>
    <row r="53776" spans="1:1">
      <c r="A53776" s="234"/>
    </row>
    <row r="53777" spans="1:1">
      <c r="A53777" s="234"/>
    </row>
    <row r="53778" spans="1:1">
      <c r="A53778" s="234"/>
    </row>
    <row r="53779" spans="1:1">
      <c r="A53779" s="234"/>
    </row>
    <row r="53780" spans="1:1">
      <c r="A53780" s="234"/>
    </row>
    <row r="53781" spans="1:1">
      <c r="A53781" s="234"/>
    </row>
    <row r="53782" spans="1:1">
      <c r="A53782" s="234"/>
    </row>
    <row r="53783" spans="1:1">
      <c r="A53783" s="234"/>
    </row>
    <row r="53784" spans="1:1">
      <c r="A53784" s="234"/>
    </row>
    <row r="53785" spans="1:1">
      <c r="A53785" s="234"/>
    </row>
    <row r="53786" spans="1:1">
      <c r="A53786" s="234"/>
    </row>
    <row r="53787" spans="1:1">
      <c r="A53787" s="234"/>
    </row>
    <row r="53788" spans="1:1">
      <c r="A53788" s="234"/>
    </row>
    <row r="53789" spans="1:1">
      <c r="A53789" s="234"/>
    </row>
    <row r="53790" spans="1:1">
      <c r="A53790" s="234"/>
    </row>
    <row r="53791" spans="1:1">
      <c r="A53791" s="234"/>
    </row>
    <row r="53792" spans="1:1">
      <c r="A53792" s="234"/>
    </row>
    <row r="53793" spans="1:1">
      <c r="A53793" s="234"/>
    </row>
    <row r="53794" spans="1:1">
      <c r="A53794" s="234"/>
    </row>
    <row r="53795" spans="1:1">
      <c r="A53795" s="234"/>
    </row>
    <row r="53796" spans="1:1">
      <c r="A53796" s="234"/>
    </row>
    <row r="53797" spans="1:1">
      <c r="A53797" s="234"/>
    </row>
    <row r="53798" spans="1:1">
      <c r="A53798" s="234"/>
    </row>
    <row r="53799" spans="1:1">
      <c r="A53799" s="234"/>
    </row>
    <row r="53800" spans="1:1">
      <c r="A53800" s="234"/>
    </row>
    <row r="53801" spans="1:1">
      <c r="A53801" s="234"/>
    </row>
    <row r="53802" spans="1:1">
      <c r="A53802" s="234"/>
    </row>
    <row r="53803" spans="1:1">
      <c r="A53803" s="234"/>
    </row>
    <row r="53804" spans="1:1">
      <c r="A53804" s="234"/>
    </row>
    <row r="53805" spans="1:1">
      <c r="A53805" s="234"/>
    </row>
    <row r="53806" spans="1:1">
      <c r="A53806" s="234"/>
    </row>
    <row r="53807" spans="1:1">
      <c r="A53807" s="234"/>
    </row>
    <row r="53808" spans="1:1">
      <c r="A53808" s="234"/>
    </row>
    <row r="53809" spans="1:1">
      <c r="A53809" s="234"/>
    </row>
    <row r="53810" spans="1:1">
      <c r="A53810" s="234"/>
    </row>
    <row r="53811" spans="1:1">
      <c r="A53811" s="234"/>
    </row>
    <row r="53812" spans="1:1">
      <c r="A53812" s="234"/>
    </row>
    <row r="53813" spans="1:1">
      <c r="A53813" s="234"/>
    </row>
    <row r="53814" spans="1:1">
      <c r="A53814" s="234"/>
    </row>
    <row r="53815" spans="1:1">
      <c r="A53815" s="234"/>
    </row>
    <row r="53816" spans="1:1">
      <c r="A53816" s="234"/>
    </row>
    <row r="53817" spans="1:1">
      <c r="A53817" s="234"/>
    </row>
    <row r="53818" spans="1:1">
      <c r="A53818" s="234"/>
    </row>
    <row r="53819" spans="1:1">
      <c r="A53819" s="234"/>
    </row>
    <row r="53820" spans="1:1">
      <c r="A53820" s="234"/>
    </row>
    <row r="53821" spans="1:1">
      <c r="A53821" s="234"/>
    </row>
    <row r="53822" spans="1:1">
      <c r="A53822" s="234"/>
    </row>
    <row r="53823" spans="1:1">
      <c r="A53823" s="234"/>
    </row>
    <row r="53824" spans="1:1">
      <c r="A53824" s="234"/>
    </row>
    <row r="53825" spans="1:1">
      <c r="A53825" s="234"/>
    </row>
    <row r="53826" spans="1:1">
      <c r="A53826" s="234"/>
    </row>
    <row r="53827" spans="1:1">
      <c r="A53827" s="234"/>
    </row>
    <row r="53828" spans="1:1">
      <c r="A53828" s="234"/>
    </row>
    <row r="53829" spans="1:1">
      <c r="A53829" s="234"/>
    </row>
    <row r="53830" spans="1:1">
      <c r="A53830" s="234"/>
    </row>
    <row r="53831" spans="1:1">
      <c r="A53831" s="234"/>
    </row>
    <row r="53832" spans="1:1">
      <c r="A53832" s="234"/>
    </row>
    <row r="53833" spans="1:1">
      <c r="A53833" s="234"/>
    </row>
    <row r="53834" spans="1:1">
      <c r="A53834" s="234"/>
    </row>
    <row r="53835" spans="1:1">
      <c r="A53835" s="234"/>
    </row>
    <row r="53836" spans="1:1">
      <c r="A53836" s="234"/>
    </row>
    <row r="53837" spans="1:1">
      <c r="A53837" s="234"/>
    </row>
    <row r="53838" spans="1:1">
      <c r="A53838" s="234"/>
    </row>
    <row r="53839" spans="1:1">
      <c r="A53839" s="234"/>
    </row>
    <row r="53840" spans="1:1">
      <c r="A53840" s="234"/>
    </row>
    <row r="53841" spans="1:1">
      <c r="A53841" s="234"/>
    </row>
    <row r="53842" spans="1:1">
      <c r="A53842" s="234"/>
    </row>
    <row r="53843" spans="1:1">
      <c r="A53843" s="234"/>
    </row>
    <row r="53844" spans="1:1">
      <c r="A53844" s="234"/>
    </row>
    <row r="53845" spans="1:1">
      <c r="A53845" s="234"/>
    </row>
    <row r="53846" spans="1:1">
      <c r="A53846" s="234"/>
    </row>
    <row r="53847" spans="1:1">
      <c r="A53847" s="234"/>
    </row>
    <row r="53848" spans="1:1">
      <c r="A53848" s="234"/>
    </row>
    <row r="53849" spans="1:1">
      <c r="A53849" s="234"/>
    </row>
    <row r="53850" spans="1:1">
      <c r="A53850" s="234"/>
    </row>
    <row r="53851" spans="1:1">
      <c r="A53851" s="234"/>
    </row>
    <row r="53852" spans="1:1">
      <c r="A53852" s="234"/>
    </row>
    <row r="53853" spans="1:1">
      <c r="A53853" s="234"/>
    </row>
    <row r="53854" spans="1:1">
      <c r="A53854" s="234"/>
    </row>
    <row r="53855" spans="1:1">
      <c r="A53855" s="234"/>
    </row>
    <row r="53856" spans="1:1">
      <c r="A53856" s="234"/>
    </row>
    <row r="53857" spans="1:1">
      <c r="A53857" s="234"/>
    </row>
    <row r="53858" spans="1:1">
      <c r="A53858" s="234"/>
    </row>
    <row r="53859" spans="1:1">
      <c r="A53859" s="234"/>
    </row>
    <row r="53860" spans="1:1">
      <c r="A53860" s="234"/>
    </row>
    <row r="53861" spans="1:1">
      <c r="A53861" s="234"/>
    </row>
    <row r="53862" spans="1:1">
      <c r="A53862" s="234"/>
    </row>
    <row r="53863" spans="1:1">
      <c r="A53863" s="234"/>
    </row>
    <row r="53864" spans="1:1">
      <c r="A53864" s="234"/>
    </row>
    <row r="53865" spans="1:1">
      <c r="A53865" s="234"/>
    </row>
    <row r="53866" spans="1:1">
      <c r="A53866" s="234"/>
    </row>
    <row r="53867" spans="1:1">
      <c r="A53867" s="234"/>
    </row>
    <row r="53868" spans="1:1">
      <c r="A53868" s="234"/>
    </row>
    <row r="53869" spans="1:1">
      <c r="A53869" s="234"/>
    </row>
    <row r="53870" spans="1:1">
      <c r="A53870" s="234"/>
    </row>
    <row r="53871" spans="1:1">
      <c r="A53871" s="234"/>
    </row>
    <row r="53872" spans="1:1">
      <c r="A53872" s="234"/>
    </row>
    <row r="53873" spans="1:1">
      <c r="A53873" s="234"/>
    </row>
    <row r="53874" spans="1:1">
      <c r="A53874" s="234"/>
    </row>
    <row r="53875" spans="1:1">
      <c r="A53875" s="234"/>
    </row>
    <row r="53876" spans="1:1">
      <c r="A53876" s="234"/>
    </row>
    <row r="53877" spans="1:1">
      <c r="A53877" s="234"/>
    </row>
    <row r="53878" spans="1:1">
      <c r="A53878" s="234"/>
    </row>
    <row r="53879" spans="1:1">
      <c r="A53879" s="234"/>
    </row>
    <row r="53880" spans="1:1">
      <c r="A53880" s="234"/>
    </row>
    <row r="53881" spans="1:1">
      <c r="A53881" s="234"/>
    </row>
    <row r="53882" spans="1:1">
      <c r="A53882" s="234"/>
    </row>
    <row r="53883" spans="1:1">
      <c r="A53883" s="234"/>
    </row>
    <row r="53884" spans="1:1">
      <c r="A53884" s="234"/>
    </row>
    <row r="53885" spans="1:1">
      <c r="A53885" s="234"/>
    </row>
    <row r="53886" spans="1:1">
      <c r="A53886" s="234"/>
    </row>
    <row r="53887" spans="1:1">
      <c r="A53887" s="234"/>
    </row>
    <row r="53888" spans="1:1">
      <c r="A53888" s="234"/>
    </row>
    <row r="53889" spans="1:1">
      <c r="A53889" s="234"/>
    </row>
    <row r="53890" spans="1:1">
      <c r="A53890" s="234"/>
    </row>
    <row r="53891" spans="1:1">
      <c r="A53891" s="234"/>
    </row>
    <row r="53892" spans="1:1">
      <c r="A53892" s="234"/>
    </row>
    <row r="53893" spans="1:1">
      <c r="A53893" s="234"/>
    </row>
    <row r="53894" spans="1:1">
      <c r="A53894" s="234"/>
    </row>
    <row r="53895" spans="1:1">
      <c r="A53895" s="234"/>
    </row>
    <row r="53896" spans="1:1">
      <c r="A53896" s="234"/>
    </row>
    <row r="53897" spans="1:1">
      <c r="A53897" s="234"/>
    </row>
    <row r="53898" spans="1:1">
      <c r="A53898" s="234"/>
    </row>
    <row r="53899" spans="1:1">
      <c r="A53899" s="234"/>
    </row>
    <row r="53900" spans="1:1">
      <c r="A53900" s="234"/>
    </row>
    <row r="53901" spans="1:1">
      <c r="A53901" s="234"/>
    </row>
    <row r="53902" spans="1:1">
      <c r="A53902" s="234"/>
    </row>
    <row r="53903" spans="1:1">
      <c r="A53903" s="234"/>
    </row>
    <row r="53904" spans="1:1">
      <c r="A53904" s="234"/>
    </row>
    <row r="53905" spans="1:1">
      <c r="A53905" s="234"/>
    </row>
    <row r="53906" spans="1:1">
      <c r="A53906" s="234"/>
    </row>
    <row r="53907" spans="1:1">
      <c r="A53907" s="234"/>
    </row>
    <row r="53908" spans="1:1">
      <c r="A53908" s="234"/>
    </row>
    <row r="53909" spans="1:1">
      <c r="A53909" s="234"/>
    </row>
    <row r="53910" spans="1:1">
      <c r="A53910" s="234"/>
    </row>
    <row r="53911" spans="1:1">
      <c r="A53911" s="234"/>
    </row>
    <row r="53912" spans="1:1">
      <c r="A53912" s="234"/>
    </row>
    <row r="53913" spans="1:1">
      <c r="A53913" s="234"/>
    </row>
    <row r="53914" spans="1:1">
      <c r="A53914" s="234"/>
    </row>
    <row r="53915" spans="1:1">
      <c r="A53915" s="234"/>
    </row>
    <row r="53916" spans="1:1">
      <c r="A53916" s="234"/>
    </row>
    <row r="53917" spans="1:1">
      <c r="A53917" s="234"/>
    </row>
    <row r="53918" spans="1:1">
      <c r="A53918" s="234"/>
    </row>
    <row r="53919" spans="1:1">
      <c r="A53919" s="234"/>
    </row>
    <row r="53920" spans="1:1">
      <c r="A53920" s="234"/>
    </row>
    <row r="53921" spans="1:1">
      <c r="A53921" s="234"/>
    </row>
    <row r="53922" spans="1:1">
      <c r="A53922" s="234"/>
    </row>
    <row r="53923" spans="1:1">
      <c r="A53923" s="234"/>
    </row>
    <row r="53924" spans="1:1">
      <c r="A53924" s="234"/>
    </row>
    <row r="53925" spans="1:1">
      <c r="A53925" s="234"/>
    </row>
    <row r="53926" spans="1:1">
      <c r="A53926" s="234"/>
    </row>
    <row r="53927" spans="1:1">
      <c r="A53927" s="234"/>
    </row>
    <row r="53928" spans="1:1">
      <c r="A53928" s="234"/>
    </row>
    <row r="53929" spans="1:1">
      <c r="A53929" s="234"/>
    </row>
    <row r="53930" spans="1:1">
      <c r="A53930" s="234"/>
    </row>
    <row r="53931" spans="1:1">
      <c r="A53931" s="234"/>
    </row>
    <row r="53932" spans="1:1">
      <c r="A53932" s="234"/>
    </row>
    <row r="53933" spans="1:1">
      <c r="A53933" s="234"/>
    </row>
    <row r="53934" spans="1:1">
      <c r="A53934" s="234"/>
    </row>
    <row r="53935" spans="1:1">
      <c r="A53935" s="234"/>
    </row>
    <row r="53936" spans="1:1">
      <c r="A53936" s="234"/>
    </row>
    <row r="53937" spans="1:1">
      <c r="A53937" s="234"/>
    </row>
    <row r="53938" spans="1:1">
      <c r="A53938" s="234"/>
    </row>
    <row r="53939" spans="1:1">
      <c r="A53939" s="234"/>
    </row>
    <row r="53940" spans="1:1">
      <c r="A53940" s="234"/>
    </row>
    <row r="53941" spans="1:1">
      <c r="A53941" s="234"/>
    </row>
    <row r="53942" spans="1:1">
      <c r="A53942" s="234"/>
    </row>
    <row r="53943" spans="1:1">
      <c r="A53943" s="234"/>
    </row>
    <row r="53944" spans="1:1">
      <c r="A53944" s="234"/>
    </row>
    <row r="53945" spans="1:1">
      <c r="A53945" s="234"/>
    </row>
    <row r="53946" spans="1:1">
      <c r="A53946" s="234"/>
    </row>
    <row r="53947" spans="1:1">
      <c r="A53947" s="234"/>
    </row>
    <row r="53948" spans="1:1">
      <c r="A53948" s="234"/>
    </row>
    <row r="53949" spans="1:1">
      <c r="A53949" s="234"/>
    </row>
    <row r="53950" spans="1:1">
      <c r="A53950" s="234"/>
    </row>
    <row r="53951" spans="1:1">
      <c r="A53951" s="234"/>
    </row>
    <row r="53952" spans="1:1">
      <c r="A53952" s="234"/>
    </row>
    <row r="53953" spans="1:1">
      <c r="A53953" s="234"/>
    </row>
    <row r="53954" spans="1:1">
      <c r="A53954" s="234"/>
    </row>
    <row r="53955" spans="1:1">
      <c r="A53955" s="234"/>
    </row>
    <row r="53956" spans="1:1">
      <c r="A53956" s="234"/>
    </row>
    <row r="53957" spans="1:1">
      <c r="A53957" s="234"/>
    </row>
    <row r="53958" spans="1:1">
      <c r="A53958" s="234"/>
    </row>
    <row r="53959" spans="1:1">
      <c r="A53959" s="234"/>
    </row>
    <row r="53960" spans="1:1">
      <c r="A53960" s="234"/>
    </row>
    <row r="53961" spans="1:1">
      <c r="A53961" s="234"/>
    </row>
    <row r="53962" spans="1:1">
      <c r="A53962" s="234"/>
    </row>
    <row r="53963" spans="1:1">
      <c r="A53963" s="234"/>
    </row>
    <row r="53964" spans="1:1">
      <c r="A53964" s="234"/>
    </row>
    <row r="53965" spans="1:1">
      <c r="A53965" s="234"/>
    </row>
    <row r="53966" spans="1:1">
      <c r="A53966" s="234"/>
    </row>
    <row r="53967" spans="1:1">
      <c r="A53967" s="234"/>
    </row>
    <row r="53968" spans="1:1">
      <c r="A53968" s="234"/>
    </row>
    <row r="53969" spans="1:1">
      <c r="A53969" s="234"/>
    </row>
    <row r="53970" spans="1:1">
      <c r="A53970" s="234"/>
    </row>
    <row r="53971" spans="1:1">
      <c r="A53971" s="234"/>
    </row>
    <row r="53972" spans="1:1">
      <c r="A53972" s="234"/>
    </row>
    <row r="53973" spans="1:1">
      <c r="A53973" s="234"/>
    </row>
    <row r="53974" spans="1:1">
      <c r="A53974" s="234"/>
    </row>
    <row r="53975" spans="1:1">
      <c r="A53975" s="234"/>
    </row>
    <row r="53976" spans="1:1">
      <c r="A53976" s="234"/>
    </row>
    <row r="53977" spans="1:1">
      <c r="A53977" s="234"/>
    </row>
    <row r="53978" spans="1:1">
      <c r="A53978" s="234"/>
    </row>
    <row r="53979" spans="1:1">
      <c r="A53979" s="234"/>
    </row>
    <row r="53980" spans="1:1">
      <c r="A53980" s="234"/>
    </row>
    <row r="53981" spans="1:1">
      <c r="A53981" s="234"/>
    </row>
    <row r="53982" spans="1:1">
      <c r="A53982" s="234"/>
    </row>
    <row r="53983" spans="1:1">
      <c r="A53983" s="234"/>
    </row>
    <row r="53984" spans="1:1">
      <c r="A53984" s="234"/>
    </row>
    <row r="53985" spans="1:1">
      <c r="A53985" s="234"/>
    </row>
    <row r="53986" spans="1:1">
      <c r="A53986" s="234"/>
    </row>
    <row r="53987" spans="1:1">
      <c r="A53987" s="234"/>
    </row>
    <row r="53988" spans="1:1">
      <c r="A53988" s="234"/>
    </row>
    <row r="53989" spans="1:1">
      <c r="A53989" s="234"/>
    </row>
    <row r="53990" spans="1:1">
      <c r="A53990" s="234"/>
    </row>
    <row r="53991" spans="1:1">
      <c r="A53991" s="234"/>
    </row>
    <row r="53992" spans="1:1">
      <c r="A53992" s="234"/>
    </row>
    <row r="53993" spans="1:1">
      <c r="A53993" s="234"/>
    </row>
    <row r="53994" spans="1:1">
      <c r="A53994" s="234"/>
    </row>
    <row r="53995" spans="1:1">
      <c r="A53995" s="234"/>
    </row>
    <row r="53996" spans="1:1">
      <c r="A53996" s="234"/>
    </row>
    <row r="53997" spans="1:1">
      <c r="A53997" s="234"/>
    </row>
    <row r="53998" spans="1:1">
      <c r="A53998" s="234"/>
    </row>
    <row r="53999" spans="1:1">
      <c r="A53999" s="234"/>
    </row>
    <row r="54000" spans="1:1">
      <c r="A54000" s="234"/>
    </row>
    <row r="54001" spans="1:1">
      <c r="A54001" s="234"/>
    </row>
    <row r="54002" spans="1:1">
      <c r="A54002" s="234"/>
    </row>
    <row r="54003" spans="1:1">
      <c r="A54003" s="234"/>
    </row>
    <row r="54004" spans="1:1">
      <c r="A54004" s="234"/>
    </row>
    <row r="54005" spans="1:1">
      <c r="A54005" s="234"/>
    </row>
    <row r="54006" spans="1:1">
      <c r="A54006" s="234"/>
    </row>
    <row r="54007" spans="1:1">
      <c r="A54007" s="234"/>
    </row>
    <row r="54008" spans="1:1">
      <c r="A54008" s="234"/>
    </row>
    <row r="54009" spans="1:1">
      <c r="A54009" s="234"/>
    </row>
    <row r="54010" spans="1:1">
      <c r="A54010" s="234"/>
    </row>
    <row r="54011" spans="1:1">
      <c r="A54011" s="234"/>
    </row>
    <row r="54012" spans="1:1">
      <c r="A54012" s="234"/>
    </row>
    <row r="54013" spans="1:1">
      <c r="A54013" s="234"/>
    </row>
    <row r="54014" spans="1:1">
      <c r="A54014" s="234"/>
    </row>
    <row r="54015" spans="1:1">
      <c r="A54015" s="234"/>
    </row>
    <row r="54016" spans="1:1">
      <c r="A54016" s="234"/>
    </row>
    <row r="54017" spans="1:1">
      <c r="A54017" s="234"/>
    </row>
    <row r="54018" spans="1:1">
      <c r="A54018" s="234"/>
    </row>
    <row r="54019" spans="1:1">
      <c r="A54019" s="234"/>
    </row>
    <row r="54020" spans="1:1">
      <c r="A54020" s="234"/>
    </row>
    <row r="54021" spans="1:1">
      <c r="A54021" s="234"/>
    </row>
    <row r="54022" spans="1:1">
      <c r="A54022" s="234"/>
    </row>
    <row r="54023" spans="1:1">
      <c r="A54023" s="234"/>
    </row>
    <row r="54024" spans="1:1">
      <c r="A54024" s="234"/>
    </row>
    <row r="54025" spans="1:1">
      <c r="A54025" s="234"/>
    </row>
    <row r="54026" spans="1:1">
      <c r="A54026" s="234"/>
    </row>
    <row r="54027" spans="1:1">
      <c r="A54027" s="234"/>
    </row>
    <row r="54028" spans="1:1">
      <c r="A54028" s="234"/>
    </row>
    <row r="54029" spans="1:1">
      <c r="A54029" s="234"/>
    </row>
    <row r="54030" spans="1:1">
      <c r="A54030" s="234"/>
    </row>
    <row r="54031" spans="1:1">
      <c r="A54031" s="234"/>
    </row>
    <row r="54032" spans="1:1">
      <c r="A54032" s="234"/>
    </row>
    <row r="54033" spans="1:1">
      <c r="A54033" s="234"/>
    </row>
    <row r="54034" spans="1:1">
      <c r="A54034" s="234"/>
    </row>
    <row r="54035" spans="1:1">
      <c r="A54035" s="234"/>
    </row>
    <row r="54036" spans="1:1">
      <c r="A54036" s="234"/>
    </row>
    <row r="54037" spans="1:1">
      <c r="A54037" s="234"/>
    </row>
    <row r="54038" spans="1:1">
      <c r="A54038" s="234"/>
    </row>
    <row r="54039" spans="1:1">
      <c r="A54039" s="234"/>
    </row>
    <row r="54040" spans="1:1">
      <c r="A54040" s="234"/>
    </row>
    <row r="54041" spans="1:1">
      <c r="A54041" s="234"/>
    </row>
    <row r="54042" spans="1:1">
      <c r="A54042" s="234"/>
    </row>
    <row r="54043" spans="1:1">
      <c r="A54043" s="234"/>
    </row>
    <row r="54044" spans="1:1">
      <c r="A54044" s="234"/>
    </row>
    <row r="54045" spans="1:1">
      <c r="A54045" s="234"/>
    </row>
    <row r="54046" spans="1:1">
      <c r="A54046" s="234"/>
    </row>
    <row r="54047" spans="1:1">
      <c r="A54047" s="234"/>
    </row>
    <row r="54048" spans="1:1">
      <c r="A54048" s="234"/>
    </row>
    <row r="54049" spans="1:1">
      <c r="A54049" s="234"/>
    </row>
    <row r="54050" spans="1:1">
      <c r="A54050" s="234"/>
    </row>
    <row r="54051" spans="1:1">
      <c r="A54051" s="234"/>
    </row>
    <row r="54052" spans="1:1">
      <c r="A54052" s="234"/>
    </row>
    <row r="54053" spans="1:1">
      <c r="A54053" s="234"/>
    </row>
    <row r="54054" spans="1:1">
      <c r="A54054" s="234"/>
    </row>
    <row r="54055" spans="1:1">
      <c r="A54055" s="234"/>
    </row>
    <row r="54056" spans="1:1">
      <c r="A54056" s="234"/>
    </row>
    <row r="54057" spans="1:1">
      <c r="A54057" s="234"/>
    </row>
    <row r="54058" spans="1:1">
      <c r="A54058" s="234"/>
    </row>
    <row r="54059" spans="1:1">
      <c r="A54059" s="234"/>
    </row>
    <row r="54060" spans="1:1">
      <c r="A54060" s="234"/>
    </row>
    <row r="54061" spans="1:1">
      <c r="A54061" s="234"/>
    </row>
    <row r="54062" spans="1:1">
      <c r="A54062" s="234"/>
    </row>
    <row r="54063" spans="1:1">
      <c r="A54063" s="234"/>
    </row>
    <row r="54064" spans="1:1">
      <c r="A54064" s="234"/>
    </row>
    <row r="54065" spans="1:1">
      <c r="A54065" s="234"/>
    </row>
    <row r="54066" spans="1:1">
      <c r="A54066" s="234"/>
    </row>
    <row r="54067" spans="1:1">
      <c r="A54067" s="234"/>
    </row>
    <row r="54068" spans="1:1">
      <c r="A54068" s="234"/>
    </row>
    <row r="54069" spans="1:1">
      <c r="A54069" s="234"/>
    </row>
    <row r="54070" spans="1:1">
      <c r="A54070" s="234"/>
    </row>
    <row r="54071" spans="1:1">
      <c r="A54071" s="234"/>
    </row>
    <row r="54072" spans="1:1">
      <c r="A54072" s="234"/>
    </row>
    <row r="54073" spans="1:1">
      <c r="A54073" s="234"/>
    </row>
    <row r="54074" spans="1:1">
      <c r="A54074" s="234"/>
    </row>
    <row r="54075" spans="1:1">
      <c r="A54075" s="234"/>
    </row>
    <row r="54076" spans="1:1">
      <c r="A54076" s="234"/>
    </row>
    <row r="54077" spans="1:1">
      <c r="A54077" s="234"/>
    </row>
    <row r="54078" spans="1:1">
      <c r="A54078" s="234"/>
    </row>
    <row r="54079" spans="1:1">
      <c r="A54079" s="234"/>
    </row>
    <row r="54080" spans="1:1">
      <c r="A54080" s="234"/>
    </row>
    <row r="54081" spans="1:1">
      <c r="A54081" s="234"/>
    </row>
    <row r="54082" spans="1:1">
      <c r="A54082" s="234"/>
    </row>
    <row r="54083" spans="1:1">
      <c r="A54083" s="234"/>
    </row>
    <row r="54084" spans="1:1">
      <c r="A54084" s="234"/>
    </row>
    <row r="54085" spans="1:1">
      <c r="A54085" s="234"/>
    </row>
    <row r="54086" spans="1:1">
      <c r="A54086" s="234"/>
    </row>
    <row r="54087" spans="1:1">
      <c r="A54087" s="234"/>
    </row>
    <row r="54088" spans="1:1">
      <c r="A54088" s="234"/>
    </row>
    <row r="54089" spans="1:1">
      <c r="A54089" s="234"/>
    </row>
    <row r="54090" spans="1:1">
      <c r="A54090" s="234"/>
    </row>
    <row r="54091" spans="1:1">
      <c r="A54091" s="234"/>
    </row>
    <row r="54092" spans="1:1">
      <c r="A54092" s="234"/>
    </row>
    <row r="54093" spans="1:1">
      <c r="A54093" s="234"/>
    </row>
    <row r="54094" spans="1:1">
      <c r="A54094" s="234"/>
    </row>
    <row r="54095" spans="1:1">
      <c r="A54095" s="234"/>
    </row>
    <row r="54096" spans="1:1">
      <c r="A54096" s="234"/>
    </row>
    <row r="54097" spans="1:1">
      <c r="A54097" s="234"/>
    </row>
    <row r="54098" spans="1:1">
      <c r="A54098" s="234"/>
    </row>
    <row r="54099" spans="1:1">
      <c r="A54099" s="234"/>
    </row>
    <row r="54100" spans="1:1">
      <c r="A54100" s="234"/>
    </row>
    <row r="54101" spans="1:1">
      <c r="A54101" s="234"/>
    </row>
    <row r="54102" spans="1:1">
      <c r="A54102" s="234"/>
    </row>
    <row r="54103" spans="1:1">
      <c r="A54103" s="234"/>
    </row>
    <row r="54104" spans="1:1">
      <c r="A54104" s="234"/>
    </row>
    <row r="54105" spans="1:1">
      <c r="A54105" s="234"/>
    </row>
    <row r="54106" spans="1:1">
      <c r="A54106" s="234"/>
    </row>
    <row r="54107" spans="1:1">
      <c r="A54107" s="234"/>
    </row>
    <row r="54108" spans="1:1">
      <c r="A54108" s="234"/>
    </row>
    <row r="54109" spans="1:1">
      <c r="A54109" s="234"/>
    </row>
    <row r="54110" spans="1:1">
      <c r="A54110" s="234"/>
    </row>
    <row r="54111" spans="1:1">
      <c r="A54111" s="234"/>
    </row>
    <row r="54112" spans="1:1">
      <c r="A54112" s="234"/>
    </row>
    <row r="54113" spans="1:1">
      <c r="A54113" s="234"/>
    </row>
    <row r="54114" spans="1:1">
      <c r="A54114" s="234"/>
    </row>
    <row r="54115" spans="1:1">
      <c r="A54115" s="234"/>
    </row>
    <row r="54116" spans="1:1">
      <c r="A54116" s="234"/>
    </row>
    <row r="54117" spans="1:1">
      <c r="A54117" s="234"/>
    </row>
    <row r="54118" spans="1:1">
      <c r="A54118" s="234"/>
    </row>
    <row r="54119" spans="1:1">
      <c r="A54119" s="234"/>
    </row>
    <row r="54120" spans="1:1">
      <c r="A54120" s="234"/>
    </row>
    <row r="54121" spans="1:1">
      <c r="A54121" s="234"/>
    </row>
    <row r="54122" spans="1:1">
      <c r="A54122" s="234"/>
    </row>
    <row r="54123" spans="1:1">
      <c r="A54123" s="234"/>
    </row>
    <row r="54124" spans="1:1">
      <c r="A54124" s="234"/>
    </row>
    <row r="54125" spans="1:1">
      <c r="A54125" s="234"/>
    </row>
    <row r="54126" spans="1:1">
      <c r="A54126" s="234"/>
    </row>
    <row r="54127" spans="1:1">
      <c r="A54127" s="234"/>
    </row>
    <row r="54128" spans="1:1">
      <c r="A54128" s="234"/>
    </row>
    <row r="54129" spans="1:1">
      <c r="A54129" s="234"/>
    </row>
    <row r="54130" spans="1:1">
      <c r="A54130" s="234"/>
    </row>
    <row r="54131" spans="1:1">
      <c r="A54131" s="234"/>
    </row>
    <row r="54132" spans="1:1">
      <c r="A54132" s="234"/>
    </row>
    <row r="54133" spans="1:1">
      <c r="A54133" s="234"/>
    </row>
    <row r="54134" spans="1:1">
      <c r="A54134" s="234"/>
    </row>
    <row r="54135" spans="1:1">
      <c r="A54135" s="234"/>
    </row>
    <row r="54136" spans="1:1">
      <c r="A54136" s="234"/>
    </row>
    <row r="54137" spans="1:1">
      <c r="A54137" s="234"/>
    </row>
    <row r="54138" spans="1:1">
      <c r="A54138" s="234"/>
    </row>
    <row r="54139" spans="1:1">
      <c r="A54139" s="234"/>
    </row>
    <row r="54140" spans="1:1">
      <c r="A54140" s="234"/>
    </row>
    <row r="54141" spans="1:1">
      <c r="A54141" s="234"/>
    </row>
    <row r="54142" spans="1:1">
      <c r="A54142" s="234"/>
    </row>
    <row r="54143" spans="1:1">
      <c r="A54143" s="234"/>
    </row>
    <row r="54144" spans="1:1">
      <c r="A54144" s="234"/>
    </row>
    <row r="54145" spans="1:1">
      <c r="A54145" s="234"/>
    </row>
    <row r="54146" spans="1:1">
      <c r="A54146" s="234"/>
    </row>
    <row r="54147" spans="1:1">
      <c r="A54147" s="234"/>
    </row>
    <row r="54148" spans="1:1">
      <c r="A54148" s="234"/>
    </row>
    <row r="54149" spans="1:1">
      <c r="A54149" s="234"/>
    </row>
    <row r="54150" spans="1:1">
      <c r="A54150" s="234"/>
    </row>
    <row r="54151" spans="1:1">
      <c r="A54151" s="234"/>
    </row>
    <row r="54152" spans="1:1">
      <c r="A54152" s="234"/>
    </row>
    <row r="54153" spans="1:1">
      <c r="A54153" s="234"/>
    </row>
    <row r="54154" spans="1:1">
      <c r="A54154" s="234"/>
    </row>
    <row r="54155" spans="1:1">
      <c r="A54155" s="234"/>
    </row>
    <row r="54156" spans="1:1">
      <c r="A54156" s="234"/>
    </row>
    <row r="54157" spans="1:1">
      <c r="A54157" s="234"/>
    </row>
    <row r="54158" spans="1:1">
      <c r="A54158" s="234"/>
    </row>
    <row r="54159" spans="1:1">
      <c r="A54159" s="234"/>
    </row>
    <row r="54160" spans="1:1">
      <c r="A54160" s="234"/>
    </row>
    <row r="54161" spans="1:1">
      <c r="A54161" s="234"/>
    </row>
    <row r="54162" spans="1:1">
      <c r="A54162" s="234"/>
    </row>
    <row r="54163" spans="1:1">
      <c r="A54163" s="234"/>
    </row>
    <row r="54164" spans="1:1">
      <c r="A54164" s="234"/>
    </row>
    <row r="54165" spans="1:1">
      <c r="A54165" s="234"/>
    </row>
    <row r="54166" spans="1:1">
      <c r="A54166" s="234"/>
    </row>
    <row r="54167" spans="1:1">
      <c r="A54167" s="234"/>
    </row>
    <row r="54168" spans="1:1">
      <c r="A54168" s="234"/>
    </row>
    <row r="54169" spans="1:1">
      <c r="A54169" s="234"/>
    </row>
    <row r="54170" spans="1:1">
      <c r="A54170" s="234"/>
    </row>
    <row r="54171" spans="1:1">
      <c r="A54171" s="234"/>
    </row>
    <row r="54172" spans="1:1">
      <c r="A54172" s="234"/>
    </row>
    <row r="54173" spans="1:1">
      <c r="A54173" s="234"/>
    </row>
    <row r="54174" spans="1:1">
      <c r="A54174" s="234"/>
    </row>
    <row r="54175" spans="1:1">
      <c r="A54175" s="234"/>
    </row>
    <row r="54176" spans="1:1">
      <c r="A54176" s="234"/>
    </row>
    <row r="54177" spans="1:1">
      <c r="A54177" s="234"/>
    </row>
    <row r="54178" spans="1:1">
      <c r="A54178" s="234"/>
    </row>
    <row r="54179" spans="1:1">
      <c r="A54179" s="234"/>
    </row>
    <row r="54180" spans="1:1">
      <c r="A54180" s="234"/>
    </row>
    <row r="54181" spans="1:1">
      <c r="A54181" s="234"/>
    </row>
    <row r="54182" spans="1:1">
      <c r="A54182" s="234"/>
    </row>
    <row r="54183" spans="1:1">
      <c r="A54183" s="234"/>
    </row>
    <row r="54184" spans="1:1">
      <c r="A54184" s="234"/>
    </row>
    <row r="54185" spans="1:1">
      <c r="A54185" s="234"/>
    </row>
    <row r="54186" spans="1:1">
      <c r="A54186" s="234"/>
    </row>
    <row r="54187" spans="1:1">
      <c r="A54187" s="234"/>
    </row>
    <row r="54188" spans="1:1">
      <c r="A54188" s="234"/>
    </row>
    <row r="54189" spans="1:1">
      <c r="A54189" s="234"/>
    </row>
    <row r="54190" spans="1:1">
      <c r="A54190" s="234"/>
    </row>
    <row r="54191" spans="1:1">
      <c r="A54191" s="234"/>
    </row>
    <row r="54192" spans="1:1">
      <c r="A54192" s="234"/>
    </row>
    <row r="54193" spans="1:1">
      <c r="A54193" s="234"/>
    </row>
    <row r="54194" spans="1:1">
      <c r="A54194" s="234"/>
    </row>
    <row r="54195" spans="1:1">
      <c r="A54195" s="234"/>
    </row>
    <row r="54196" spans="1:1">
      <c r="A54196" s="234"/>
    </row>
    <row r="54197" spans="1:1">
      <c r="A54197" s="234"/>
    </row>
    <row r="54198" spans="1:1">
      <c r="A54198" s="234"/>
    </row>
    <row r="54199" spans="1:1">
      <c r="A54199" s="234"/>
    </row>
    <row r="54200" spans="1:1">
      <c r="A54200" s="234"/>
    </row>
    <row r="54201" spans="1:1">
      <c r="A54201" s="234"/>
    </row>
    <row r="54202" spans="1:1">
      <c r="A54202" s="234"/>
    </row>
    <row r="54203" spans="1:1">
      <c r="A54203" s="234"/>
    </row>
    <row r="54204" spans="1:1">
      <c r="A54204" s="234"/>
    </row>
    <row r="54205" spans="1:1">
      <c r="A54205" s="234"/>
    </row>
    <row r="54206" spans="1:1">
      <c r="A54206" s="234"/>
    </row>
    <row r="54207" spans="1:1">
      <c r="A54207" s="234"/>
    </row>
    <row r="54208" spans="1:1">
      <c r="A54208" s="234"/>
    </row>
    <row r="54209" spans="1:1">
      <c r="A54209" s="234"/>
    </row>
    <row r="54210" spans="1:1">
      <c r="A54210" s="234"/>
    </row>
    <row r="54211" spans="1:1">
      <c r="A54211" s="234"/>
    </row>
    <row r="54212" spans="1:1">
      <c r="A54212" s="234"/>
    </row>
    <row r="54213" spans="1:1">
      <c r="A54213" s="234"/>
    </row>
    <row r="54214" spans="1:1">
      <c r="A54214" s="234"/>
    </row>
    <row r="54215" spans="1:1">
      <c r="A54215" s="234"/>
    </row>
    <row r="54216" spans="1:1">
      <c r="A54216" s="234"/>
    </row>
    <row r="54217" spans="1:1">
      <c r="A54217" s="234"/>
    </row>
    <row r="54218" spans="1:1">
      <c r="A54218" s="234"/>
    </row>
    <row r="54219" spans="1:1">
      <c r="A54219" s="234"/>
    </row>
    <row r="54220" spans="1:1">
      <c r="A54220" s="234"/>
    </row>
    <row r="54221" spans="1:1">
      <c r="A54221" s="234"/>
    </row>
    <row r="54222" spans="1:1">
      <c r="A54222" s="234"/>
    </row>
    <row r="54223" spans="1:1">
      <c r="A54223" s="234"/>
    </row>
    <row r="54224" spans="1:1">
      <c r="A54224" s="234"/>
    </row>
    <row r="54225" spans="1:1">
      <c r="A54225" s="234"/>
    </row>
    <row r="54226" spans="1:1">
      <c r="A54226" s="234"/>
    </row>
    <row r="54227" spans="1:1">
      <c r="A54227" s="234"/>
    </row>
    <row r="54228" spans="1:1">
      <c r="A54228" s="234"/>
    </row>
    <row r="54229" spans="1:1">
      <c r="A54229" s="234"/>
    </row>
    <row r="54230" spans="1:1">
      <c r="A54230" s="234"/>
    </row>
    <row r="54231" spans="1:1">
      <c r="A54231" s="234"/>
    </row>
    <row r="54232" spans="1:1">
      <c r="A54232" s="234"/>
    </row>
    <row r="54233" spans="1:1">
      <c r="A54233" s="234"/>
    </row>
    <row r="54234" spans="1:1">
      <c r="A54234" s="234"/>
    </row>
    <row r="54235" spans="1:1">
      <c r="A54235" s="234"/>
    </row>
    <row r="54236" spans="1:1">
      <c r="A54236" s="234"/>
    </row>
    <row r="54237" spans="1:1">
      <c r="A54237" s="234"/>
    </row>
    <row r="54238" spans="1:1">
      <c r="A54238" s="234"/>
    </row>
    <row r="54239" spans="1:1">
      <c r="A54239" s="234"/>
    </row>
    <row r="54240" spans="1:1">
      <c r="A54240" s="234"/>
    </row>
    <row r="54241" spans="1:1">
      <c r="A54241" s="234"/>
    </row>
    <row r="54242" spans="1:1">
      <c r="A54242" s="234"/>
    </row>
    <row r="54243" spans="1:1">
      <c r="A54243" s="234"/>
    </row>
    <row r="54244" spans="1:1">
      <c r="A54244" s="234"/>
    </row>
    <row r="54245" spans="1:1">
      <c r="A54245" s="234"/>
    </row>
    <row r="54246" spans="1:1">
      <c r="A54246" s="234"/>
    </row>
    <row r="54247" spans="1:1">
      <c r="A54247" s="234"/>
    </row>
    <row r="54248" spans="1:1">
      <c r="A54248" s="234"/>
    </row>
    <row r="54249" spans="1:1">
      <c r="A54249" s="234"/>
    </row>
    <row r="54250" spans="1:1">
      <c r="A54250" s="234"/>
    </row>
    <row r="54251" spans="1:1">
      <c r="A54251" s="234"/>
    </row>
    <row r="54252" spans="1:1">
      <c r="A54252" s="234"/>
    </row>
    <row r="54253" spans="1:1">
      <c r="A54253" s="234"/>
    </row>
    <row r="54254" spans="1:1">
      <c r="A54254" s="234"/>
    </row>
    <row r="54255" spans="1:1">
      <c r="A54255" s="234"/>
    </row>
    <row r="54256" spans="1:1">
      <c r="A54256" s="234"/>
    </row>
    <row r="54257" spans="1:1">
      <c r="A54257" s="234"/>
    </row>
    <row r="54258" spans="1:1">
      <c r="A54258" s="234"/>
    </row>
    <row r="54259" spans="1:1">
      <c r="A54259" s="234"/>
    </row>
    <row r="54260" spans="1:1">
      <c r="A54260" s="234"/>
    </row>
    <row r="54261" spans="1:1">
      <c r="A54261" s="234"/>
    </row>
    <row r="54262" spans="1:1">
      <c r="A54262" s="234"/>
    </row>
    <row r="54263" spans="1:1">
      <c r="A54263" s="234"/>
    </row>
    <row r="54264" spans="1:1">
      <c r="A54264" s="234"/>
    </row>
    <row r="54265" spans="1:1">
      <c r="A54265" s="234"/>
    </row>
    <row r="54266" spans="1:1">
      <c r="A54266" s="234"/>
    </row>
    <row r="54267" spans="1:1">
      <c r="A54267" s="234"/>
    </row>
    <row r="54268" spans="1:1">
      <c r="A54268" s="234"/>
    </row>
    <row r="54269" spans="1:1">
      <c r="A54269" s="234"/>
    </row>
    <row r="54270" spans="1:1">
      <c r="A54270" s="234"/>
    </row>
    <row r="54271" spans="1:1">
      <c r="A54271" s="234"/>
    </row>
    <row r="54272" spans="1:1">
      <c r="A54272" s="234"/>
    </row>
    <row r="54273" spans="1:1">
      <c r="A54273" s="234"/>
    </row>
    <row r="54274" spans="1:1">
      <c r="A54274" s="234"/>
    </row>
    <row r="54275" spans="1:1">
      <c r="A54275" s="234"/>
    </row>
    <row r="54276" spans="1:1">
      <c r="A54276" s="234"/>
    </row>
    <row r="54277" spans="1:1">
      <c r="A54277" s="234"/>
    </row>
    <row r="54278" spans="1:1">
      <c r="A54278" s="234"/>
    </row>
    <row r="54279" spans="1:1">
      <c r="A54279" s="234"/>
    </row>
    <row r="54280" spans="1:1">
      <c r="A54280" s="234"/>
    </row>
    <row r="54281" spans="1:1">
      <c r="A54281" s="234"/>
    </row>
    <row r="54282" spans="1:1">
      <c r="A54282" s="234"/>
    </row>
    <row r="54283" spans="1:1">
      <c r="A54283" s="234"/>
    </row>
    <row r="54284" spans="1:1">
      <c r="A54284" s="234"/>
    </row>
    <row r="54285" spans="1:1">
      <c r="A54285" s="234"/>
    </row>
    <row r="54286" spans="1:1">
      <c r="A54286" s="234"/>
    </row>
    <row r="54287" spans="1:1">
      <c r="A54287" s="234"/>
    </row>
    <row r="54288" spans="1:1">
      <c r="A54288" s="234"/>
    </row>
    <row r="54289" spans="1:1">
      <c r="A54289" s="234"/>
    </row>
    <row r="54290" spans="1:1">
      <c r="A54290" s="234"/>
    </row>
    <row r="54291" spans="1:1">
      <c r="A54291" s="234"/>
    </row>
    <row r="54292" spans="1:1">
      <c r="A54292" s="234"/>
    </row>
    <row r="54293" spans="1:1">
      <c r="A54293" s="234"/>
    </row>
    <row r="54294" spans="1:1">
      <c r="A54294" s="234"/>
    </row>
    <row r="54295" spans="1:1">
      <c r="A54295" s="234"/>
    </row>
    <row r="54296" spans="1:1">
      <c r="A54296" s="234"/>
    </row>
    <row r="54297" spans="1:1">
      <c r="A54297" s="234"/>
    </row>
    <row r="54298" spans="1:1">
      <c r="A54298" s="234"/>
    </row>
    <row r="54299" spans="1:1">
      <c r="A54299" s="234"/>
    </row>
    <row r="54300" spans="1:1">
      <c r="A54300" s="234"/>
    </row>
    <row r="54301" spans="1:1">
      <c r="A54301" s="234"/>
    </row>
    <row r="54302" spans="1:1">
      <c r="A54302" s="234"/>
    </row>
    <row r="54303" spans="1:1">
      <c r="A54303" s="234"/>
    </row>
    <row r="54304" spans="1:1">
      <c r="A54304" s="234"/>
    </row>
    <row r="54305" spans="1:1">
      <c r="A54305" s="234"/>
    </row>
    <row r="54306" spans="1:1">
      <c r="A54306" s="234"/>
    </row>
    <row r="54307" spans="1:1">
      <c r="A54307" s="234"/>
    </row>
    <row r="54308" spans="1:1">
      <c r="A54308" s="234"/>
    </row>
    <row r="54309" spans="1:1">
      <c r="A54309" s="234"/>
    </row>
    <row r="54310" spans="1:1">
      <c r="A54310" s="234"/>
    </row>
    <row r="54311" spans="1:1">
      <c r="A54311" s="234"/>
    </row>
    <row r="54312" spans="1:1">
      <c r="A54312" s="234"/>
    </row>
    <row r="54313" spans="1:1">
      <c r="A54313" s="234"/>
    </row>
    <row r="54314" spans="1:1">
      <c r="A54314" s="234"/>
    </row>
    <row r="54315" spans="1:1">
      <c r="A54315" s="234"/>
    </row>
    <row r="54316" spans="1:1">
      <c r="A54316" s="234"/>
    </row>
    <row r="54317" spans="1:1">
      <c r="A54317" s="234"/>
    </row>
    <row r="54318" spans="1:1">
      <c r="A54318" s="234"/>
    </row>
    <row r="54319" spans="1:1">
      <c r="A54319" s="234"/>
    </row>
    <row r="54320" spans="1:1">
      <c r="A54320" s="234"/>
    </row>
    <row r="54321" spans="1:1">
      <c r="A54321" s="234"/>
    </row>
    <row r="54322" spans="1:1">
      <c r="A54322" s="234"/>
    </row>
    <row r="54323" spans="1:1">
      <c r="A54323" s="234"/>
    </row>
    <row r="54324" spans="1:1">
      <c r="A54324" s="234"/>
    </row>
    <row r="54325" spans="1:1">
      <c r="A54325" s="234"/>
    </row>
    <row r="54326" spans="1:1">
      <c r="A54326" s="234"/>
    </row>
    <row r="54327" spans="1:1">
      <c r="A54327" s="234"/>
    </row>
    <row r="54328" spans="1:1">
      <c r="A54328" s="234"/>
    </row>
    <row r="54329" spans="1:1">
      <c r="A54329" s="234"/>
    </row>
    <row r="54330" spans="1:1">
      <c r="A54330" s="234"/>
    </row>
    <row r="54331" spans="1:1">
      <c r="A54331" s="234"/>
    </row>
    <row r="54332" spans="1:1">
      <c r="A54332" s="234"/>
    </row>
    <row r="54333" spans="1:1">
      <c r="A54333" s="234"/>
    </row>
    <row r="54334" spans="1:1">
      <c r="A54334" s="234"/>
    </row>
    <row r="54335" spans="1:1">
      <c r="A54335" s="234"/>
    </row>
    <row r="54336" spans="1:1">
      <c r="A54336" s="234"/>
    </row>
    <row r="54337" spans="1:1">
      <c r="A54337" s="234"/>
    </row>
    <row r="54338" spans="1:1">
      <c r="A54338" s="234"/>
    </row>
    <row r="54339" spans="1:1">
      <c r="A54339" s="234"/>
    </row>
    <row r="54340" spans="1:1">
      <c r="A54340" s="234"/>
    </row>
    <row r="54341" spans="1:1">
      <c r="A54341" s="234"/>
    </row>
    <row r="54342" spans="1:1">
      <c r="A54342" s="234"/>
    </row>
    <row r="54343" spans="1:1">
      <c r="A54343" s="234"/>
    </row>
    <row r="54344" spans="1:1">
      <c r="A54344" s="234"/>
    </row>
    <row r="54345" spans="1:1">
      <c r="A54345" s="234"/>
    </row>
    <row r="54346" spans="1:1">
      <c r="A54346" s="234"/>
    </row>
    <row r="54347" spans="1:1">
      <c r="A54347" s="234"/>
    </row>
    <row r="54348" spans="1:1">
      <c r="A54348" s="234"/>
    </row>
    <row r="54349" spans="1:1">
      <c r="A54349" s="234"/>
    </row>
    <row r="54350" spans="1:1">
      <c r="A54350" s="234"/>
    </row>
    <row r="54351" spans="1:1">
      <c r="A54351" s="234"/>
    </row>
    <row r="54352" spans="1:1">
      <c r="A54352" s="234"/>
    </row>
    <row r="54353" spans="1:1">
      <c r="A54353" s="234"/>
    </row>
    <row r="54354" spans="1:1">
      <c r="A54354" s="234"/>
    </row>
    <row r="54355" spans="1:1">
      <c r="A54355" s="234"/>
    </row>
    <row r="54356" spans="1:1">
      <c r="A54356" s="234"/>
    </row>
    <row r="54357" spans="1:1">
      <c r="A54357" s="234"/>
    </row>
    <row r="54358" spans="1:1">
      <c r="A54358" s="234"/>
    </row>
    <row r="54359" spans="1:1">
      <c r="A54359" s="234"/>
    </row>
    <row r="54360" spans="1:1">
      <c r="A54360" s="234"/>
    </row>
    <row r="54361" spans="1:1">
      <c r="A54361" s="234"/>
    </row>
    <row r="54362" spans="1:1">
      <c r="A54362" s="234"/>
    </row>
    <row r="54363" spans="1:1">
      <c r="A54363" s="234"/>
    </row>
    <row r="54364" spans="1:1">
      <c r="A54364" s="234"/>
    </row>
    <row r="54365" spans="1:1">
      <c r="A54365" s="234"/>
    </row>
    <row r="54366" spans="1:1">
      <c r="A54366" s="234"/>
    </row>
    <row r="54367" spans="1:1">
      <c r="A54367" s="234"/>
    </row>
    <row r="54368" spans="1:1">
      <c r="A54368" s="234"/>
    </row>
    <row r="54369" spans="1:1">
      <c r="A54369" s="234"/>
    </row>
    <row r="54370" spans="1:1">
      <c r="A54370" s="234"/>
    </row>
    <row r="54371" spans="1:1">
      <c r="A54371" s="234"/>
    </row>
    <row r="54372" spans="1:1">
      <c r="A54372" s="234"/>
    </row>
    <row r="54373" spans="1:1">
      <c r="A54373" s="234"/>
    </row>
    <row r="54374" spans="1:1">
      <c r="A54374" s="234"/>
    </row>
    <row r="54375" spans="1:1">
      <c r="A54375" s="234"/>
    </row>
    <row r="54376" spans="1:1">
      <c r="A54376" s="234"/>
    </row>
    <row r="54377" spans="1:1">
      <c r="A54377" s="234"/>
    </row>
    <row r="54378" spans="1:1">
      <c r="A54378" s="234"/>
    </row>
    <row r="54379" spans="1:1">
      <c r="A54379" s="234"/>
    </row>
    <row r="54380" spans="1:1">
      <c r="A54380" s="234"/>
    </row>
    <row r="54381" spans="1:1">
      <c r="A54381" s="234"/>
    </row>
    <row r="54382" spans="1:1">
      <c r="A54382" s="234"/>
    </row>
    <row r="54383" spans="1:1">
      <c r="A54383" s="234"/>
    </row>
    <row r="54384" spans="1:1">
      <c r="A54384" s="234"/>
    </row>
    <row r="54385" spans="1:1">
      <c r="A54385" s="234"/>
    </row>
    <row r="54386" spans="1:1">
      <c r="A54386" s="234"/>
    </row>
    <row r="54387" spans="1:1">
      <c r="A54387" s="234"/>
    </row>
    <row r="54388" spans="1:1">
      <c r="A54388" s="234"/>
    </row>
    <row r="54389" spans="1:1">
      <c r="A54389" s="234"/>
    </row>
    <row r="54390" spans="1:1">
      <c r="A54390" s="234"/>
    </row>
    <row r="54391" spans="1:1">
      <c r="A54391" s="234"/>
    </row>
    <row r="54392" spans="1:1">
      <c r="A54392" s="234"/>
    </row>
    <row r="54393" spans="1:1">
      <c r="A54393" s="234"/>
    </row>
    <row r="54394" spans="1:1">
      <c r="A54394" s="234"/>
    </row>
    <row r="54395" spans="1:1">
      <c r="A54395" s="234"/>
    </row>
    <row r="54396" spans="1:1">
      <c r="A54396" s="234"/>
    </row>
    <row r="54397" spans="1:1">
      <c r="A54397" s="234"/>
    </row>
    <row r="54398" spans="1:1">
      <c r="A54398" s="234"/>
    </row>
    <row r="54399" spans="1:1">
      <c r="A54399" s="234"/>
    </row>
    <row r="54400" spans="1:1">
      <c r="A54400" s="234"/>
    </row>
    <row r="54401" spans="1:1">
      <c r="A54401" s="234"/>
    </row>
    <row r="54402" spans="1:1">
      <c r="A54402" s="234"/>
    </row>
    <row r="54403" spans="1:1">
      <c r="A54403" s="234"/>
    </row>
    <row r="54404" spans="1:1">
      <c r="A54404" s="234"/>
    </row>
    <row r="54405" spans="1:1">
      <c r="A54405" s="234"/>
    </row>
    <row r="54406" spans="1:1">
      <c r="A54406" s="234"/>
    </row>
    <row r="54407" spans="1:1">
      <c r="A54407" s="234"/>
    </row>
    <row r="54408" spans="1:1">
      <c r="A54408" s="234"/>
    </row>
    <row r="54409" spans="1:1">
      <c r="A54409" s="234"/>
    </row>
    <row r="54410" spans="1:1">
      <c r="A54410" s="234"/>
    </row>
    <row r="54411" spans="1:1">
      <c r="A54411" s="234"/>
    </row>
    <row r="54412" spans="1:1">
      <c r="A54412" s="234"/>
    </row>
    <row r="54413" spans="1:1">
      <c r="A54413" s="234"/>
    </row>
    <row r="54414" spans="1:1">
      <c r="A54414" s="234"/>
    </row>
    <row r="54415" spans="1:1">
      <c r="A54415" s="234"/>
    </row>
    <row r="54416" spans="1:1">
      <c r="A54416" s="234"/>
    </row>
    <row r="54417" spans="1:1">
      <c r="A54417" s="234"/>
    </row>
    <row r="54418" spans="1:1">
      <c r="A54418" s="234"/>
    </row>
    <row r="54419" spans="1:1">
      <c r="A54419" s="234"/>
    </row>
    <row r="54420" spans="1:1">
      <c r="A54420" s="234"/>
    </row>
    <row r="54421" spans="1:1">
      <c r="A54421" s="234"/>
    </row>
    <row r="54422" spans="1:1">
      <c r="A54422" s="234"/>
    </row>
    <row r="54423" spans="1:1">
      <c r="A54423" s="234"/>
    </row>
    <row r="54424" spans="1:1">
      <c r="A54424" s="234"/>
    </row>
    <row r="54425" spans="1:1">
      <c r="A54425" s="234"/>
    </row>
    <row r="54426" spans="1:1">
      <c r="A54426" s="234"/>
    </row>
    <row r="54427" spans="1:1">
      <c r="A54427" s="234"/>
    </row>
    <row r="54428" spans="1:1">
      <c r="A54428" s="234"/>
    </row>
    <row r="54429" spans="1:1">
      <c r="A54429" s="234"/>
    </row>
    <row r="54430" spans="1:1">
      <c r="A54430" s="234"/>
    </row>
    <row r="54431" spans="1:1">
      <c r="A54431" s="234"/>
    </row>
    <row r="54432" spans="1:1">
      <c r="A54432" s="234"/>
    </row>
    <row r="54433" spans="1:1">
      <c r="A54433" s="234"/>
    </row>
    <row r="54434" spans="1:1">
      <c r="A54434" s="234"/>
    </row>
    <row r="54435" spans="1:1">
      <c r="A54435" s="234"/>
    </row>
    <row r="54436" spans="1:1">
      <c r="A54436" s="234"/>
    </row>
    <row r="54437" spans="1:1">
      <c r="A54437" s="234"/>
    </row>
    <row r="54438" spans="1:1">
      <c r="A54438" s="234"/>
    </row>
    <row r="54439" spans="1:1">
      <c r="A54439" s="234"/>
    </row>
    <row r="54440" spans="1:1">
      <c r="A54440" s="234"/>
    </row>
    <row r="54441" spans="1:1">
      <c r="A54441" s="234"/>
    </row>
    <row r="54442" spans="1:1">
      <c r="A54442" s="234"/>
    </row>
    <row r="54443" spans="1:1">
      <c r="A54443" s="234"/>
    </row>
    <row r="54444" spans="1:1">
      <c r="A54444" s="234"/>
    </row>
    <row r="54445" spans="1:1">
      <c r="A54445" s="234"/>
    </row>
    <row r="54446" spans="1:1">
      <c r="A54446" s="234"/>
    </row>
    <row r="54447" spans="1:1">
      <c r="A54447" s="234"/>
    </row>
    <row r="54448" spans="1:1">
      <c r="A54448" s="234"/>
    </row>
    <row r="54449" spans="1:1">
      <c r="A54449" s="234"/>
    </row>
    <row r="54450" spans="1:1">
      <c r="A54450" s="234"/>
    </row>
    <row r="54451" spans="1:1">
      <c r="A54451" s="234"/>
    </row>
    <row r="54452" spans="1:1">
      <c r="A54452" s="234"/>
    </row>
    <row r="54453" spans="1:1">
      <c r="A54453" s="234"/>
    </row>
    <row r="54454" spans="1:1">
      <c r="A54454" s="234"/>
    </row>
    <row r="54455" spans="1:1">
      <c r="A54455" s="234"/>
    </row>
    <row r="54456" spans="1:1">
      <c r="A54456" s="234"/>
    </row>
    <row r="54457" spans="1:1">
      <c r="A54457" s="234"/>
    </row>
    <row r="54458" spans="1:1">
      <c r="A54458" s="234"/>
    </row>
    <row r="54459" spans="1:1">
      <c r="A54459" s="234"/>
    </row>
    <row r="54460" spans="1:1">
      <c r="A54460" s="234"/>
    </row>
    <row r="54461" spans="1:1">
      <c r="A54461" s="234"/>
    </row>
    <row r="54462" spans="1:1">
      <c r="A54462" s="234"/>
    </row>
    <row r="54463" spans="1:1">
      <c r="A54463" s="234"/>
    </row>
    <row r="54464" spans="1:1">
      <c r="A54464" s="234"/>
    </row>
    <row r="54465" spans="1:1">
      <c r="A54465" s="234"/>
    </row>
    <row r="54466" spans="1:1">
      <c r="A54466" s="234"/>
    </row>
    <row r="54467" spans="1:1">
      <c r="A54467" s="234"/>
    </row>
    <row r="54468" spans="1:1">
      <c r="A54468" s="234"/>
    </row>
    <row r="54469" spans="1:1">
      <c r="A54469" s="234"/>
    </row>
    <row r="54470" spans="1:1">
      <c r="A54470" s="234"/>
    </row>
    <row r="54471" spans="1:1">
      <c r="A54471" s="234"/>
    </row>
    <row r="54472" spans="1:1">
      <c r="A54472" s="234"/>
    </row>
    <row r="54473" spans="1:1">
      <c r="A54473" s="234"/>
    </row>
    <row r="54474" spans="1:1">
      <c r="A54474" s="234"/>
    </row>
    <row r="54475" spans="1:1">
      <c r="A54475" s="234"/>
    </row>
    <row r="54476" spans="1:1">
      <c r="A54476" s="234"/>
    </row>
    <row r="54477" spans="1:1">
      <c r="A54477" s="234"/>
    </row>
    <row r="54478" spans="1:1">
      <c r="A54478" s="234"/>
    </row>
    <row r="54479" spans="1:1">
      <c r="A54479" s="234"/>
    </row>
    <row r="54480" spans="1:1">
      <c r="A54480" s="234"/>
    </row>
    <row r="54481" spans="1:1">
      <c r="A54481" s="234"/>
    </row>
    <row r="54482" spans="1:1">
      <c r="A54482" s="234"/>
    </row>
    <row r="54483" spans="1:1">
      <c r="A54483" s="234"/>
    </row>
    <row r="54484" spans="1:1">
      <c r="A54484" s="234"/>
    </row>
    <row r="54485" spans="1:1">
      <c r="A54485" s="234"/>
    </row>
    <row r="54486" spans="1:1">
      <c r="A54486" s="234"/>
    </row>
    <row r="54487" spans="1:1">
      <c r="A54487" s="234"/>
    </row>
    <row r="54488" spans="1:1">
      <c r="A54488" s="234"/>
    </row>
    <row r="54489" spans="1:1">
      <c r="A54489" s="234"/>
    </row>
    <row r="54490" spans="1:1">
      <c r="A54490" s="234"/>
    </row>
    <row r="54491" spans="1:1">
      <c r="A54491" s="234"/>
    </row>
    <row r="54492" spans="1:1">
      <c r="A54492" s="234"/>
    </row>
    <row r="54493" spans="1:1">
      <c r="A54493" s="234"/>
    </row>
    <row r="54494" spans="1:1">
      <c r="A54494" s="234"/>
    </row>
    <row r="54495" spans="1:1">
      <c r="A54495" s="234"/>
    </row>
    <row r="54496" spans="1:1">
      <c r="A54496" s="234"/>
    </row>
    <row r="54497" spans="1:1">
      <c r="A54497" s="234"/>
    </row>
    <row r="54498" spans="1:1">
      <c r="A54498" s="234"/>
    </row>
    <row r="54499" spans="1:1">
      <c r="A54499" s="234"/>
    </row>
    <row r="54500" spans="1:1">
      <c r="A54500" s="234"/>
    </row>
    <row r="54501" spans="1:1">
      <c r="A54501" s="234"/>
    </row>
    <row r="54502" spans="1:1">
      <c r="A54502" s="234"/>
    </row>
    <row r="54503" spans="1:1">
      <c r="A54503" s="234"/>
    </row>
    <row r="54504" spans="1:1">
      <c r="A54504" s="234"/>
    </row>
    <row r="54505" spans="1:1">
      <c r="A54505" s="234"/>
    </row>
    <row r="54506" spans="1:1">
      <c r="A54506" s="234"/>
    </row>
    <row r="54507" spans="1:1">
      <c r="A54507" s="234"/>
    </row>
    <row r="54508" spans="1:1">
      <c r="A54508" s="234"/>
    </row>
    <row r="54509" spans="1:1">
      <c r="A54509" s="234"/>
    </row>
    <row r="54510" spans="1:1">
      <c r="A54510" s="234"/>
    </row>
    <row r="54511" spans="1:1">
      <c r="A54511" s="234"/>
    </row>
    <row r="54512" spans="1:1">
      <c r="A54512" s="234"/>
    </row>
    <row r="54513" spans="1:1">
      <c r="A54513" s="234"/>
    </row>
    <row r="54514" spans="1:1">
      <c r="A54514" s="234"/>
    </row>
    <row r="54515" spans="1:1">
      <c r="A54515" s="234"/>
    </row>
    <row r="54516" spans="1:1">
      <c r="A54516" s="234"/>
    </row>
    <row r="54517" spans="1:1">
      <c r="A54517" s="234"/>
    </row>
    <row r="54518" spans="1:1">
      <c r="A54518" s="234"/>
    </row>
    <row r="54519" spans="1:1">
      <c r="A54519" s="234"/>
    </row>
    <row r="54520" spans="1:1">
      <c r="A54520" s="234"/>
    </row>
    <row r="54521" spans="1:1">
      <c r="A54521" s="234"/>
    </row>
    <row r="54522" spans="1:1">
      <c r="A54522" s="234"/>
    </row>
    <row r="54523" spans="1:1">
      <c r="A54523" s="234"/>
    </row>
    <row r="54524" spans="1:1">
      <c r="A54524" s="234"/>
    </row>
    <row r="54525" spans="1:1">
      <c r="A54525" s="234"/>
    </row>
    <row r="54526" spans="1:1">
      <c r="A54526" s="234"/>
    </row>
    <row r="54527" spans="1:1">
      <c r="A54527" s="234"/>
    </row>
    <row r="54528" spans="1:1">
      <c r="A54528" s="234"/>
    </row>
    <row r="54529" spans="1:1">
      <c r="A54529" s="234"/>
    </row>
    <row r="54530" spans="1:1">
      <c r="A54530" s="234"/>
    </row>
    <row r="54531" spans="1:1">
      <c r="A54531" s="234"/>
    </row>
    <row r="54532" spans="1:1">
      <c r="A54532" s="234"/>
    </row>
    <row r="54533" spans="1:1">
      <c r="A54533" s="234"/>
    </row>
    <row r="54534" spans="1:1">
      <c r="A54534" s="234"/>
    </row>
    <row r="54535" spans="1:1">
      <c r="A54535" s="234"/>
    </row>
    <row r="54536" spans="1:1">
      <c r="A54536" s="234"/>
    </row>
    <row r="54537" spans="1:1">
      <c r="A54537" s="234"/>
    </row>
    <row r="54538" spans="1:1">
      <c r="A54538" s="234"/>
    </row>
    <row r="54539" spans="1:1">
      <c r="A54539" s="234"/>
    </row>
    <row r="54540" spans="1:1">
      <c r="A54540" s="234"/>
    </row>
    <row r="54541" spans="1:1">
      <c r="A54541" s="234"/>
    </row>
    <row r="54542" spans="1:1">
      <c r="A54542" s="234"/>
    </row>
    <row r="54543" spans="1:1">
      <c r="A54543" s="234"/>
    </row>
    <row r="54544" spans="1:1">
      <c r="A54544" s="234"/>
    </row>
    <row r="54545" spans="1:1">
      <c r="A54545" s="234"/>
    </row>
    <row r="54546" spans="1:1">
      <c r="A54546" s="234"/>
    </row>
    <row r="54547" spans="1:1">
      <c r="A54547" s="234"/>
    </row>
    <row r="54548" spans="1:1">
      <c r="A54548" s="234"/>
    </row>
    <row r="54549" spans="1:1">
      <c r="A54549" s="234"/>
    </row>
    <row r="54550" spans="1:1">
      <c r="A54550" s="234"/>
    </row>
    <row r="54551" spans="1:1">
      <c r="A54551" s="234"/>
    </row>
    <row r="54552" spans="1:1">
      <c r="A54552" s="234"/>
    </row>
    <row r="54553" spans="1:1">
      <c r="A54553" s="234"/>
    </row>
    <row r="54554" spans="1:1">
      <c r="A54554" s="234"/>
    </row>
    <row r="54555" spans="1:1">
      <c r="A54555" s="234"/>
    </row>
    <row r="54556" spans="1:1">
      <c r="A54556" s="234"/>
    </row>
    <row r="54557" spans="1:1">
      <c r="A54557" s="234"/>
    </row>
    <row r="54558" spans="1:1">
      <c r="A54558" s="234"/>
    </row>
    <row r="54559" spans="1:1">
      <c r="A54559" s="234"/>
    </row>
    <row r="54560" spans="1:1">
      <c r="A54560" s="234"/>
    </row>
    <row r="54561" spans="1:1">
      <c r="A54561" s="234"/>
    </row>
    <row r="54562" spans="1:1">
      <c r="A54562" s="234"/>
    </row>
    <row r="54563" spans="1:1">
      <c r="A54563" s="234"/>
    </row>
    <row r="54564" spans="1:1">
      <c r="A54564" s="234"/>
    </row>
    <row r="54565" spans="1:1">
      <c r="A54565" s="234"/>
    </row>
    <row r="54566" spans="1:1">
      <c r="A54566" s="234"/>
    </row>
    <row r="54567" spans="1:1">
      <c r="A54567" s="234"/>
    </row>
    <row r="54568" spans="1:1">
      <c r="A54568" s="234"/>
    </row>
    <row r="54569" spans="1:1">
      <c r="A54569" s="234"/>
    </row>
    <row r="54570" spans="1:1">
      <c r="A54570" s="234"/>
    </row>
    <row r="54571" spans="1:1">
      <c r="A54571" s="234"/>
    </row>
    <row r="54572" spans="1:1">
      <c r="A54572" s="234"/>
    </row>
    <row r="54573" spans="1:1">
      <c r="A54573" s="234"/>
    </row>
    <row r="54574" spans="1:1">
      <c r="A54574" s="234"/>
    </row>
    <row r="54575" spans="1:1">
      <c r="A54575" s="234"/>
    </row>
    <row r="54576" spans="1:1">
      <c r="A54576" s="234"/>
    </row>
    <row r="54577" spans="1:1">
      <c r="A54577" s="234"/>
    </row>
    <row r="54578" spans="1:1">
      <c r="A54578" s="234"/>
    </row>
    <row r="54579" spans="1:1">
      <c r="A54579" s="234"/>
    </row>
    <row r="54580" spans="1:1">
      <c r="A54580" s="234"/>
    </row>
    <row r="54581" spans="1:1">
      <c r="A54581" s="234"/>
    </row>
    <row r="54582" spans="1:1">
      <c r="A54582" s="234"/>
    </row>
    <row r="54583" spans="1:1">
      <c r="A54583" s="234"/>
    </row>
    <row r="54584" spans="1:1">
      <c r="A54584" s="234"/>
    </row>
    <row r="54585" spans="1:1">
      <c r="A54585" s="234"/>
    </row>
    <row r="54586" spans="1:1">
      <c r="A54586" s="234"/>
    </row>
    <row r="54587" spans="1:1">
      <c r="A54587" s="234"/>
    </row>
    <row r="54588" spans="1:1">
      <c r="A54588" s="234"/>
    </row>
    <row r="54589" spans="1:1">
      <c r="A54589" s="234"/>
    </row>
    <row r="54590" spans="1:1">
      <c r="A54590" s="234"/>
    </row>
    <row r="54591" spans="1:1">
      <c r="A54591" s="234"/>
    </row>
    <row r="54592" spans="1:1">
      <c r="A54592" s="234"/>
    </row>
    <row r="54593" spans="1:1">
      <c r="A54593" s="234"/>
    </row>
    <row r="54594" spans="1:1">
      <c r="A54594" s="234"/>
    </row>
    <row r="54595" spans="1:1">
      <c r="A54595" s="234"/>
    </row>
    <row r="54596" spans="1:1">
      <c r="A54596" s="234"/>
    </row>
    <row r="54597" spans="1:1">
      <c r="A54597" s="234"/>
    </row>
    <row r="54598" spans="1:1">
      <c r="A54598" s="234"/>
    </row>
    <row r="54599" spans="1:1">
      <c r="A54599" s="234"/>
    </row>
    <row r="54600" spans="1:1">
      <c r="A54600" s="234"/>
    </row>
    <row r="54601" spans="1:1">
      <c r="A54601" s="234"/>
    </row>
    <row r="54602" spans="1:1">
      <c r="A54602" s="234"/>
    </row>
    <row r="54603" spans="1:1">
      <c r="A54603" s="234"/>
    </row>
    <row r="54604" spans="1:1">
      <c r="A54604" s="234"/>
    </row>
    <row r="54605" spans="1:1">
      <c r="A54605" s="234"/>
    </row>
    <row r="54606" spans="1:1">
      <c r="A54606" s="234"/>
    </row>
    <row r="54607" spans="1:1">
      <c r="A54607" s="234"/>
    </row>
    <row r="54608" spans="1:1">
      <c r="A54608" s="234"/>
    </row>
    <row r="54609" spans="1:1">
      <c r="A54609" s="234"/>
    </row>
    <row r="54610" spans="1:1">
      <c r="A54610" s="234"/>
    </row>
    <row r="54611" spans="1:1">
      <c r="A54611" s="234"/>
    </row>
    <row r="54612" spans="1:1">
      <c r="A54612" s="234"/>
    </row>
    <row r="54613" spans="1:1">
      <c r="A54613" s="234"/>
    </row>
    <row r="54614" spans="1:1">
      <c r="A54614" s="234"/>
    </row>
    <row r="54615" spans="1:1">
      <c r="A54615" s="234"/>
    </row>
    <row r="54616" spans="1:1">
      <c r="A54616" s="234"/>
    </row>
    <row r="54617" spans="1:1">
      <c r="A54617" s="234"/>
    </row>
    <row r="54618" spans="1:1">
      <c r="A54618" s="234"/>
    </row>
    <row r="54619" spans="1:1">
      <c r="A54619" s="234"/>
    </row>
    <row r="54620" spans="1:1">
      <c r="A54620" s="234"/>
    </row>
    <row r="54621" spans="1:1">
      <c r="A54621" s="234"/>
    </row>
    <row r="54622" spans="1:1">
      <c r="A54622" s="234"/>
    </row>
    <row r="54623" spans="1:1">
      <c r="A54623" s="234"/>
    </row>
    <row r="54624" spans="1:1">
      <c r="A54624" s="234"/>
    </row>
    <row r="54625" spans="1:1">
      <c r="A54625" s="234"/>
    </row>
    <row r="54626" spans="1:1">
      <c r="A54626" s="234"/>
    </row>
    <row r="54627" spans="1:1">
      <c r="A54627" s="234"/>
    </row>
    <row r="54628" spans="1:1">
      <c r="A54628" s="234"/>
    </row>
    <row r="54629" spans="1:1">
      <c r="A54629" s="234"/>
    </row>
    <row r="54630" spans="1:1">
      <c r="A54630" s="234"/>
    </row>
    <row r="54631" spans="1:1">
      <c r="A54631" s="234"/>
    </row>
    <row r="54632" spans="1:1">
      <c r="A54632" s="234"/>
    </row>
    <row r="54633" spans="1:1">
      <c r="A54633" s="234"/>
    </row>
    <row r="54634" spans="1:1">
      <c r="A54634" s="234"/>
    </row>
    <row r="54635" spans="1:1">
      <c r="A54635" s="234"/>
    </row>
    <row r="54636" spans="1:1">
      <c r="A54636" s="234"/>
    </row>
    <row r="54637" spans="1:1">
      <c r="A54637" s="234"/>
    </row>
    <row r="54638" spans="1:1">
      <c r="A54638" s="234"/>
    </row>
    <row r="54639" spans="1:1">
      <c r="A54639" s="234"/>
    </row>
    <row r="54640" spans="1:1">
      <c r="A54640" s="234"/>
    </row>
    <row r="54641" spans="1:1">
      <c r="A54641" s="234"/>
    </row>
    <row r="54642" spans="1:1">
      <c r="A54642" s="234"/>
    </row>
    <row r="54643" spans="1:1">
      <c r="A54643" s="234"/>
    </row>
    <row r="54644" spans="1:1">
      <c r="A54644" s="234"/>
    </row>
    <row r="54645" spans="1:1">
      <c r="A54645" s="234"/>
    </row>
    <row r="54646" spans="1:1">
      <c r="A54646" s="234"/>
    </row>
    <row r="54647" spans="1:1">
      <c r="A54647" s="234"/>
    </row>
    <row r="54648" spans="1:1">
      <c r="A54648" s="234"/>
    </row>
    <row r="54649" spans="1:1">
      <c r="A54649" s="234"/>
    </row>
    <row r="54650" spans="1:1">
      <c r="A54650" s="234"/>
    </row>
    <row r="54651" spans="1:1">
      <c r="A54651" s="234"/>
    </row>
    <row r="54652" spans="1:1">
      <c r="A54652" s="234"/>
    </row>
    <row r="54653" spans="1:1">
      <c r="A54653" s="234"/>
    </row>
    <row r="54654" spans="1:1">
      <c r="A54654" s="234"/>
    </row>
    <row r="54655" spans="1:1">
      <c r="A54655" s="234"/>
    </row>
    <row r="54656" spans="1:1">
      <c r="A54656" s="234"/>
    </row>
    <row r="54657" spans="1:1">
      <c r="A54657" s="234"/>
    </row>
    <row r="54658" spans="1:1">
      <c r="A54658" s="234"/>
    </row>
    <row r="54659" spans="1:1">
      <c r="A54659" s="234"/>
    </row>
    <row r="54660" spans="1:1">
      <c r="A54660" s="234"/>
    </row>
    <row r="54661" spans="1:1">
      <c r="A54661" s="234"/>
    </row>
    <row r="54662" spans="1:1">
      <c r="A54662" s="234"/>
    </row>
    <row r="54663" spans="1:1">
      <c r="A54663" s="234"/>
    </row>
    <row r="54664" spans="1:1">
      <c r="A54664" s="234"/>
    </row>
    <row r="54665" spans="1:1">
      <c r="A54665" s="234"/>
    </row>
    <row r="54666" spans="1:1">
      <c r="A54666" s="234"/>
    </row>
    <row r="54667" spans="1:1">
      <c r="A54667" s="234"/>
    </row>
    <row r="54668" spans="1:1">
      <c r="A54668" s="234"/>
    </row>
    <row r="54669" spans="1:1">
      <c r="A54669" s="234"/>
    </row>
    <row r="54670" spans="1:1">
      <c r="A54670" s="234"/>
    </row>
    <row r="54671" spans="1:1">
      <c r="A54671" s="234"/>
    </row>
    <row r="54672" spans="1:1">
      <c r="A54672" s="234"/>
    </row>
    <row r="54673" spans="1:1">
      <c r="A54673" s="234"/>
    </row>
    <row r="54674" spans="1:1">
      <c r="A54674" s="234"/>
    </row>
    <row r="54675" spans="1:1">
      <c r="A54675" s="234"/>
    </row>
    <row r="54676" spans="1:1">
      <c r="A54676" s="234"/>
    </row>
    <row r="54677" spans="1:1">
      <c r="A54677" s="234"/>
    </row>
    <row r="54678" spans="1:1">
      <c r="A54678" s="234"/>
    </row>
    <row r="54679" spans="1:1">
      <c r="A54679" s="234"/>
    </row>
    <row r="54680" spans="1:1">
      <c r="A54680" s="234"/>
    </row>
    <row r="54681" spans="1:1">
      <c r="A54681" s="234"/>
    </row>
    <row r="54682" spans="1:1">
      <c r="A54682" s="234"/>
    </row>
    <row r="54683" spans="1:1">
      <c r="A54683" s="234"/>
    </row>
    <row r="54684" spans="1:1">
      <c r="A54684" s="234"/>
    </row>
    <row r="54685" spans="1:1">
      <c r="A54685" s="234"/>
    </row>
    <row r="54686" spans="1:1">
      <c r="A54686" s="234"/>
    </row>
    <row r="54687" spans="1:1">
      <c r="A54687" s="234"/>
    </row>
    <row r="54688" spans="1:1">
      <c r="A54688" s="234"/>
    </row>
    <row r="54689" spans="1:1">
      <c r="A54689" s="234"/>
    </row>
    <row r="54690" spans="1:1">
      <c r="A54690" s="234"/>
    </row>
    <row r="54691" spans="1:1">
      <c r="A54691" s="234"/>
    </row>
    <row r="54692" spans="1:1">
      <c r="A54692" s="234"/>
    </row>
    <row r="54693" spans="1:1">
      <c r="A54693" s="234"/>
    </row>
    <row r="54694" spans="1:1">
      <c r="A54694" s="234"/>
    </row>
    <row r="54695" spans="1:1">
      <c r="A54695" s="234"/>
    </row>
    <row r="54696" spans="1:1">
      <c r="A54696" s="234"/>
    </row>
    <row r="54697" spans="1:1">
      <c r="A54697" s="234"/>
    </row>
    <row r="54698" spans="1:1">
      <c r="A54698" s="234"/>
    </row>
    <row r="54699" spans="1:1">
      <c r="A54699" s="234"/>
    </row>
    <row r="54700" spans="1:1">
      <c r="A54700" s="234"/>
    </row>
    <row r="54701" spans="1:1">
      <c r="A54701" s="234"/>
    </row>
    <row r="54702" spans="1:1">
      <c r="A54702" s="234"/>
    </row>
    <row r="54703" spans="1:1">
      <c r="A54703" s="234"/>
    </row>
    <row r="54704" spans="1:1">
      <c r="A54704" s="234"/>
    </row>
    <row r="54705" spans="1:1">
      <c r="A54705" s="234"/>
    </row>
    <row r="54706" spans="1:1">
      <c r="A54706" s="234"/>
    </row>
    <row r="54707" spans="1:1">
      <c r="A54707" s="234"/>
    </row>
    <row r="54708" spans="1:1">
      <c r="A54708" s="234"/>
    </row>
    <row r="54709" spans="1:1">
      <c r="A54709" s="234"/>
    </row>
    <row r="54710" spans="1:1">
      <c r="A54710" s="234"/>
    </row>
    <row r="54711" spans="1:1">
      <c r="A54711" s="234"/>
    </row>
    <row r="54712" spans="1:1">
      <c r="A54712" s="234"/>
    </row>
    <row r="54713" spans="1:1">
      <c r="A54713" s="234"/>
    </row>
    <row r="54714" spans="1:1">
      <c r="A54714" s="234"/>
    </row>
    <row r="54715" spans="1:1">
      <c r="A54715" s="234"/>
    </row>
    <row r="54716" spans="1:1">
      <c r="A54716" s="234"/>
    </row>
    <row r="54717" spans="1:1">
      <c r="A54717" s="234"/>
    </row>
    <row r="54718" spans="1:1">
      <c r="A54718" s="234"/>
    </row>
    <row r="54719" spans="1:1">
      <c r="A54719" s="234"/>
    </row>
    <row r="54720" spans="1:1">
      <c r="A54720" s="234"/>
    </row>
    <row r="54721" spans="1:1">
      <c r="A54721" s="234"/>
    </row>
    <row r="54722" spans="1:1">
      <c r="A54722" s="234"/>
    </row>
    <row r="54723" spans="1:1">
      <c r="A54723" s="234"/>
    </row>
    <row r="54724" spans="1:1">
      <c r="A54724" s="234"/>
    </row>
    <row r="54725" spans="1:1">
      <c r="A54725" s="234"/>
    </row>
    <row r="54726" spans="1:1">
      <c r="A54726" s="234"/>
    </row>
    <row r="54727" spans="1:1">
      <c r="A54727" s="234"/>
    </row>
    <row r="54728" spans="1:1">
      <c r="A54728" s="234"/>
    </row>
    <row r="54729" spans="1:1">
      <c r="A54729" s="234"/>
    </row>
    <row r="54730" spans="1:1">
      <c r="A54730" s="234"/>
    </row>
    <row r="54731" spans="1:1">
      <c r="A54731" s="234"/>
    </row>
    <row r="54732" spans="1:1">
      <c r="A54732" s="234"/>
    </row>
    <row r="54733" spans="1:1">
      <c r="A54733" s="234"/>
    </row>
    <row r="54734" spans="1:1">
      <c r="A54734" s="234"/>
    </row>
    <row r="54735" spans="1:1">
      <c r="A54735" s="234"/>
    </row>
    <row r="54736" spans="1:1">
      <c r="A54736" s="234"/>
    </row>
    <row r="54737" spans="1:1">
      <c r="A54737" s="234"/>
    </row>
    <row r="54738" spans="1:1">
      <c r="A54738" s="234"/>
    </row>
    <row r="54739" spans="1:1">
      <c r="A54739" s="234"/>
    </row>
    <row r="54740" spans="1:1">
      <c r="A54740" s="234"/>
    </row>
    <row r="54741" spans="1:1">
      <c r="A54741" s="234"/>
    </row>
    <row r="54742" spans="1:1">
      <c r="A54742" s="234"/>
    </row>
    <row r="54743" spans="1:1">
      <c r="A54743" s="234"/>
    </row>
    <row r="54744" spans="1:1">
      <c r="A54744" s="234"/>
    </row>
    <row r="54745" spans="1:1">
      <c r="A54745" s="234"/>
    </row>
    <row r="54746" spans="1:1">
      <c r="A54746" s="234"/>
    </row>
    <row r="54747" spans="1:1">
      <c r="A54747" s="234"/>
    </row>
    <row r="54748" spans="1:1">
      <c r="A54748" s="234"/>
    </row>
    <row r="54749" spans="1:1">
      <c r="A54749" s="234"/>
    </row>
    <row r="54750" spans="1:1">
      <c r="A54750" s="234"/>
    </row>
    <row r="54751" spans="1:1">
      <c r="A54751" s="234"/>
    </row>
    <row r="54752" spans="1:1">
      <c r="A54752" s="234"/>
    </row>
    <row r="54753" spans="1:1">
      <c r="A54753" s="234"/>
    </row>
    <row r="54754" spans="1:1">
      <c r="A54754" s="234"/>
    </row>
    <row r="54755" spans="1:1">
      <c r="A54755" s="234"/>
    </row>
    <row r="54756" spans="1:1">
      <c r="A54756" s="234"/>
    </row>
    <row r="54757" spans="1:1">
      <c r="A54757" s="234"/>
    </row>
    <row r="54758" spans="1:1">
      <c r="A54758" s="234"/>
    </row>
    <row r="54759" spans="1:1">
      <c r="A54759" s="234"/>
    </row>
    <row r="54760" spans="1:1">
      <c r="A54760" s="234"/>
    </row>
    <row r="54761" spans="1:1">
      <c r="A54761" s="234"/>
    </row>
    <row r="54762" spans="1:1">
      <c r="A54762" s="234"/>
    </row>
    <row r="54763" spans="1:1">
      <c r="A54763" s="234"/>
    </row>
    <row r="54764" spans="1:1">
      <c r="A54764" s="234"/>
    </row>
    <row r="54765" spans="1:1">
      <c r="A54765" s="234"/>
    </row>
    <row r="54766" spans="1:1">
      <c r="A54766" s="234"/>
    </row>
    <row r="54767" spans="1:1">
      <c r="A54767" s="234"/>
    </row>
    <row r="54768" spans="1:1">
      <c r="A54768" s="234"/>
    </row>
    <row r="54769" spans="1:1">
      <c r="A54769" s="234"/>
    </row>
    <row r="54770" spans="1:1">
      <c r="A54770" s="234"/>
    </row>
    <row r="54771" spans="1:1">
      <c r="A54771" s="234"/>
    </row>
    <row r="54772" spans="1:1">
      <c r="A54772" s="234"/>
    </row>
    <row r="54773" spans="1:1">
      <c r="A54773" s="234"/>
    </row>
    <row r="54774" spans="1:1">
      <c r="A54774" s="234"/>
    </row>
    <row r="54775" spans="1:1">
      <c r="A54775" s="234"/>
    </row>
    <row r="54776" spans="1:1">
      <c r="A54776" s="234"/>
    </row>
    <row r="54777" spans="1:1">
      <c r="A54777" s="234"/>
    </row>
    <row r="54778" spans="1:1">
      <c r="A54778" s="234"/>
    </row>
    <row r="54779" spans="1:1">
      <c r="A54779" s="234"/>
    </row>
    <row r="54780" spans="1:1">
      <c r="A54780" s="234"/>
    </row>
    <row r="54781" spans="1:1">
      <c r="A54781" s="234"/>
    </row>
    <row r="54782" spans="1:1">
      <c r="A54782" s="234"/>
    </row>
    <row r="54783" spans="1:1">
      <c r="A54783" s="234"/>
    </row>
    <row r="54784" spans="1:1">
      <c r="A54784" s="234"/>
    </row>
    <row r="54785" spans="1:1">
      <c r="A54785" s="234"/>
    </row>
    <row r="54786" spans="1:1">
      <c r="A54786" s="234"/>
    </row>
    <row r="54787" spans="1:1">
      <c r="A54787" s="234"/>
    </row>
    <row r="54788" spans="1:1">
      <c r="A54788" s="234"/>
    </row>
    <row r="54789" spans="1:1">
      <c r="A54789" s="234"/>
    </row>
    <row r="54790" spans="1:1">
      <c r="A54790" s="234"/>
    </row>
    <row r="54791" spans="1:1">
      <c r="A54791" s="234"/>
    </row>
    <row r="54792" spans="1:1">
      <c r="A54792" s="234"/>
    </row>
    <row r="54793" spans="1:1">
      <c r="A54793" s="234"/>
    </row>
    <row r="54794" spans="1:1">
      <c r="A54794" s="234"/>
    </row>
    <row r="54795" spans="1:1">
      <c r="A54795" s="234"/>
    </row>
    <row r="54796" spans="1:1">
      <c r="A54796" s="234"/>
    </row>
    <row r="54797" spans="1:1">
      <c r="A54797" s="234"/>
    </row>
    <row r="54798" spans="1:1">
      <c r="A54798" s="234"/>
    </row>
    <row r="54799" spans="1:1">
      <c r="A54799" s="234"/>
    </row>
    <row r="54800" spans="1:1">
      <c r="A54800" s="234"/>
    </row>
    <row r="54801" spans="1:1">
      <c r="A54801" s="234"/>
    </row>
    <row r="54802" spans="1:1">
      <c r="A54802" s="234"/>
    </row>
    <row r="54803" spans="1:1">
      <c r="A54803" s="234"/>
    </row>
    <row r="54804" spans="1:1">
      <c r="A54804" s="234"/>
    </row>
    <row r="54805" spans="1:1">
      <c r="A54805" s="234"/>
    </row>
    <row r="54806" spans="1:1">
      <c r="A54806" s="234"/>
    </row>
    <row r="54807" spans="1:1">
      <c r="A54807" s="234"/>
    </row>
    <row r="54808" spans="1:1">
      <c r="A54808" s="234"/>
    </row>
    <row r="54809" spans="1:1">
      <c r="A54809" s="234"/>
    </row>
    <row r="54810" spans="1:1">
      <c r="A54810" s="234"/>
    </row>
    <row r="54811" spans="1:1">
      <c r="A54811" s="234"/>
    </row>
    <row r="54812" spans="1:1">
      <c r="A54812" s="234"/>
    </row>
    <row r="54813" spans="1:1">
      <c r="A54813" s="234"/>
    </row>
    <row r="54814" spans="1:1">
      <c r="A54814" s="234"/>
    </row>
    <row r="54815" spans="1:1">
      <c r="A54815" s="234"/>
    </row>
    <row r="54816" spans="1:1">
      <c r="A54816" s="234"/>
    </row>
    <row r="54817" spans="1:1">
      <c r="A54817" s="234"/>
    </row>
    <row r="54818" spans="1:1">
      <c r="A54818" s="234"/>
    </row>
    <row r="54819" spans="1:1">
      <c r="A54819" s="234"/>
    </row>
    <row r="54820" spans="1:1">
      <c r="A54820" s="234"/>
    </row>
    <row r="54821" spans="1:1">
      <c r="A54821" s="234"/>
    </row>
    <row r="54822" spans="1:1">
      <c r="A54822" s="234"/>
    </row>
    <row r="54823" spans="1:1">
      <c r="A54823" s="234"/>
    </row>
    <row r="54824" spans="1:1">
      <c r="A54824" s="234"/>
    </row>
    <row r="54825" spans="1:1">
      <c r="A54825" s="234"/>
    </row>
    <row r="54826" spans="1:1">
      <c r="A54826" s="234"/>
    </row>
    <row r="54827" spans="1:1">
      <c r="A54827" s="234"/>
    </row>
    <row r="54828" spans="1:1">
      <c r="A54828" s="234"/>
    </row>
    <row r="54829" spans="1:1">
      <c r="A54829" s="234"/>
    </row>
    <row r="54830" spans="1:1">
      <c r="A54830" s="234"/>
    </row>
    <row r="54831" spans="1:1">
      <c r="A54831" s="234"/>
    </row>
    <row r="54832" spans="1:1">
      <c r="A54832" s="234"/>
    </row>
    <row r="54833" spans="1:1">
      <c r="A54833" s="234"/>
    </row>
    <row r="54834" spans="1:1">
      <c r="A54834" s="234"/>
    </row>
    <row r="54835" spans="1:1">
      <c r="A54835" s="234"/>
    </row>
    <row r="54836" spans="1:1">
      <c r="A54836" s="234"/>
    </row>
    <row r="54837" spans="1:1">
      <c r="A54837" s="234"/>
    </row>
    <row r="54838" spans="1:1">
      <c r="A54838" s="234"/>
    </row>
    <row r="54839" spans="1:1">
      <c r="A54839" s="234"/>
    </row>
    <row r="54840" spans="1:1">
      <c r="A54840" s="234"/>
    </row>
    <row r="54841" spans="1:1">
      <c r="A54841" s="234"/>
    </row>
    <row r="54842" spans="1:1">
      <c r="A54842" s="234"/>
    </row>
    <row r="54843" spans="1:1">
      <c r="A54843" s="234"/>
    </row>
    <row r="54844" spans="1:1">
      <c r="A54844" s="234"/>
    </row>
    <row r="54845" spans="1:1">
      <c r="A54845" s="234"/>
    </row>
    <row r="54846" spans="1:1">
      <c r="A54846" s="234"/>
    </row>
    <row r="54847" spans="1:1">
      <c r="A54847" s="234"/>
    </row>
    <row r="54848" spans="1:1">
      <c r="A54848" s="234"/>
    </row>
    <row r="54849" spans="1:1">
      <c r="A54849" s="234"/>
    </row>
    <row r="54850" spans="1:1">
      <c r="A54850" s="234"/>
    </row>
    <row r="54851" spans="1:1">
      <c r="A54851" s="234"/>
    </row>
    <row r="54852" spans="1:1">
      <c r="A54852" s="234"/>
    </row>
    <row r="54853" spans="1:1">
      <c r="A54853" s="234"/>
    </row>
    <row r="54854" spans="1:1">
      <c r="A54854" s="234"/>
    </row>
    <row r="54855" spans="1:1">
      <c r="A54855" s="234"/>
    </row>
    <row r="54856" spans="1:1">
      <c r="A54856" s="234"/>
    </row>
    <row r="54857" spans="1:1">
      <c r="A54857" s="234"/>
    </row>
    <row r="54858" spans="1:1">
      <c r="A54858" s="234"/>
    </row>
    <row r="54859" spans="1:1">
      <c r="A54859" s="234"/>
    </row>
    <row r="54860" spans="1:1">
      <c r="A54860" s="234"/>
    </row>
    <row r="54861" spans="1:1">
      <c r="A54861" s="234"/>
    </row>
    <row r="54862" spans="1:1">
      <c r="A54862" s="234"/>
    </row>
    <row r="54863" spans="1:1">
      <c r="A54863" s="234"/>
    </row>
    <row r="54864" spans="1:1">
      <c r="A54864" s="234"/>
    </row>
    <row r="54865" spans="1:1">
      <c r="A54865" s="234"/>
    </row>
    <row r="54866" spans="1:1">
      <c r="A54866" s="234"/>
    </row>
    <row r="54867" spans="1:1">
      <c r="A54867" s="234"/>
    </row>
    <row r="54868" spans="1:1">
      <c r="A54868" s="234"/>
    </row>
    <row r="54869" spans="1:1">
      <c r="A54869" s="234"/>
    </row>
    <row r="54870" spans="1:1">
      <c r="A54870" s="234"/>
    </row>
    <row r="54871" spans="1:1">
      <c r="A54871" s="234"/>
    </row>
    <row r="54872" spans="1:1">
      <c r="A54872" s="234"/>
    </row>
    <row r="54873" spans="1:1">
      <c r="A54873" s="234"/>
    </row>
    <row r="54874" spans="1:1">
      <c r="A54874" s="234"/>
    </row>
    <row r="54875" spans="1:1">
      <c r="A54875" s="234"/>
    </row>
    <row r="54876" spans="1:1">
      <c r="A54876" s="234"/>
    </row>
    <row r="54877" spans="1:1">
      <c r="A54877" s="234"/>
    </row>
    <row r="54878" spans="1:1">
      <c r="A54878" s="234"/>
    </row>
    <row r="54879" spans="1:1">
      <c r="A54879" s="234"/>
    </row>
    <row r="54880" spans="1:1">
      <c r="A54880" s="234"/>
    </row>
    <row r="54881" spans="1:1">
      <c r="A54881" s="234"/>
    </row>
    <row r="54882" spans="1:1">
      <c r="A54882" s="234"/>
    </row>
    <row r="54883" spans="1:1">
      <c r="A54883" s="234"/>
    </row>
    <row r="54884" spans="1:1">
      <c r="A54884" s="234"/>
    </row>
    <row r="54885" spans="1:1">
      <c r="A54885" s="234"/>
    </row>
    <row r="54886" spans="1:1">
      <c r="A54886" s="234"/>
    </row>
    <row r="54887" spans="1:1">
      <c r="A54887" s="234"/>
    </row>
    <row r="54888" spans="1:1">
      <c r="A54888" s="234"/>
    </row>
    <row r="54889" spans="1:1">
      <c r="A54889" s="234"/>
    </row>
    <row r="54890" spans="1:1">
      <c r="A54890" s="234"/>
    </row>
    <row r="54891" spans="1:1">
      <c r="A54891" s="234"/>
    </row>
    <row r="54892" spans="1:1">
      <c r="A54892" s="234"/>
    </row>
    <row r="54893" spans="1:1">
      <c r="A54893" s="234"/>
    </row>
    <row r="54894" spans="1:1">
      <c r="A54894" s="234"/>
    </row>
    <row r="54895" spans="1:1">
      <c r="A54895" s="234"/>
    </row>
    <row r="54896" spans="1:1">
      <c r="A54896" s="234"/>
    </row>
    <row r="54897" spans="1:1">
      <c r="A54897" s="234"/>
    </row>
    <row r="54898" spans="1:1">
      <c r="A54898" s="234"/>
    </row>
    <row r="54899" spans="1:1">
      <c r="A54899" s="234"/>
    </row>
    <row r="54900" spans="1:1">
      <c r="A54900" s="234"/>
    </row>
    <row r="54901" spans="1:1">
      <c r="A54901" s="234"/>
    </row>
    <row r="54902" spans="1:1">
      <c r="A54902" s="234"/>
    </row>
    <row r="54903" spans="1:1">
      <c r="A54903" s="234"/>
    </row>
    <row r="54904" spans="1:1">
      <c r="A54904" s="234"/>
    </row>
    <row r="54905" spans="1:1">
      <c r="A54905" s="234"/>
    </row>
    <row r="54906" spans="1:1">
      <c r="A54906" s="234"/>
    </row>
    <row r="54907" spans="1:1">
      <c r="A54907" s="234"/>
    </row>
    <row r="54908" spans="1:1">
      <c r="A54908" s="234"/>
    </row>
    <row r="54909" spans="1:1">
      <c r="A54909" s="234"/>
    </row>
    <row r="54910" spans="1:1">
      <c r="A54910" s="234"/>
    </row>
    <row r="54911" spans="1:1">
      <c r="A54911" s="234"/>
    </row>
    <row r="54912" spans="1:1">
      <c r="A54912" s="234"/>
    </row>
    <row r="54913" spans="1:1">
      <c r="A54913" s="234"/>
    </row>
    <row r="54914" spans="1:1">
      <c r="A54914" s="234"/>
    </row>
    <row r="54915" spans="1:1">
      <c r="A54915" s="234"/>
    </row>
    <row r="54916" spans="1:1">
      <c r="A54916" s="234"/>
    </row>
    <row r="54917" spans="1:1">
      <c r="A54917" s="234"/>
    </row>
    <row r="54918" spans="1:1">
      <c r="A54918" s="234"/>
    </row>
    <row r="54919" spans="1:1">
      <c r="A54919" s="234"/>
    </row>
    <row r="54920" spans="1:1">
      <c r="A54920" s="234"/>
    </row>
    <row r="54921" spans="1:1">
      <c r="A54921" s="234"/>
    </row>
    <row r="54922" spans="1:1">
      <c r="A54922" s="234"/>
    </row>
    <row r="54923" spans="1:1">
      <c r="A54923" s="234"/>
    </row>
    <row r="54924" spans="1:1">
      <c r="A54924" s="234"/>
    </row>
    <row r="54925" spans="1:1">
      <c r="A54925" s="234"/>
    </row>
    <row r="54926" spans="1:1">
      <c r="A54926" s="234"/>
    </row>
    <row r="54927" spans="1:1">
      <c r="A54927" s="234"/>
    </row>
    <row r="54928" spans="1:1">
      <c r="A54928" s="234"/>
    </row>
    <row r="54929" spans="1:1">
      <c r="A54929" s="234"/>
    </row>
    <row r="54930" spans="1:1">
      <c r="A54930" s="234"/>
    </row>
    <row r="54931" spans="1:1">
      <c r="A54931" s="234"/>
    </row>
    <row r="54932" spans="1:1">
      <c r="A54932" s="234"/>
    </row>
    <row r="54933" spans="1:1">
      <c r="A54933" s="234"/>
    </row>
    <row r="54934" spans="1:1">
      <c r="A54934" s="234"/>
    </row>
    <row r="54935" spans="1:1">
      <c r="A54935" s="234"/>
    </row>
    <row r="54936" spans="1:1">
      <c r="A54936" s="234"/>
    </row>
    <row r="54937" spans="1:1">
      <c r="A54937" s="234"/>
    </row>
    <row r="54938" spans="1:1">
      <c r="A54938" s="234"/>
    </row>
    <row r="54939" spans="1:1">
      <c r="A54939" s="234"/>
    </row>
    <row r="54940" spans="1:1">
      <c r="A54940" s="234"/>
    </row>
    <row r="54941" spans="1:1">
      <c r="A54941" s="234"/>
    </row>
    <row r="54942" spans="1:1">
      <c r="A54942" s="234"/>
    </row>
    <row r="54943" spans="1:1">
      <c r="A54943" s="234"/>
    </row>
    <row r="54944" spans="1:1">
      <c r="A54944" s="234"/>
    </row>
    <row r="54945" spans="1:1">
      <c r="A54945" s="234"/>
    </row>
    <row r="54946" spans="1:1">
      <c r="A54946" s="234"/>
    </row>
    <row r="54947" spans="1:1">
      <c r="A54947" s="234"/>
    </row>
    <row r="54948" spans="1:1">
      <c r="A54948" s="234"/>
    </row>
    <row r="54949" spans="1:1">
      <c r="A54949" s="234"/>
    </row>
    <row r="54950" spans="1:1">
      <c r="A54950" s="234"/>
    </row>
    <row r="54951" spans="1:1">
      <c r="A54951" s="234"/>
    </row>
    <row r="54952" spans="1:1">
      <c r="A54952" s="234"/>
    </row>
    <row r="54953" spans="1:1">
      <c r="A54953" s="234"/>
    </row>
    <row r="54954" spans="1:1">
      <c r="A54954" s="234"/>
    </row>
    <row r="54955" spans="1:1">
      <c r="A54955" s="234"/>
    </row>
    <row r="54956" spans="1:1">
      <c r="A54956" s="234"/>
    </row>
    <row r="54957" spans="1:1">
      <c r="A54957" s="234"/>
    </row>
    <row r="54958" spans="1:1">
      <c r="A54958" s="234"/>
    </row>
    <row r="54959" spans="1:1">
      <c r="A54959" s="234"/>
    </row>
    <row r="54960" spans="1:1">
      <c r="A54960" s="234"/>
    </row>
    <row r="54961" spans="1:1">
      <c r="A54961" s="234"/>
    </row>
    <row r="54962" spans="1:1">
      <c r="A54962" s="234"/>
    </row>
    <row r="54963" spans="1:1">
      <c r="A54963" s="234"/>
    </row>
    <row r="54964" spans="1:1">
      <c r="A54964" s="234"/>
    </row>
    <row r="54965" spans="1:1">
      <c r="A54965" s="234"/>
    </row>
    <row r="54966" spans="1:1">
      <c r="A54966" s="234"/>
    </row>
    <row r="54967" spans="1:1">
      <c r="A54967" s="234"/>
    </row>
    <row r="54968" spans="1:1">
      <c r="A54968" s="234"/>
    </row>
    <row r="54969" spans="1:1">
      <c r="A54969" s="234"/>
    </row>
    <row r="54970" spans="1:1">
      <c r="A54970" s="234"/>
    </row>
    <row r="54971" spans="1:1">
      <c r="A54971" s="234"/>
    </row>
    <row r="54972" spans="1:1">
      <c r="A54972" s="234"/>
    </row>
    <row r="54973" spans="1:1">
      <c r="A54973" s="234"/>
    </row>
    <row r="54974" spans="1:1">
      <c r="A54974" s="234"/>
    </row>
    <row r="54975" spans="1:1">
      <c r="A54975" s="234"/>
    </row>
    <row r="54976" spans="1:1">
      <c r="A54976" s="234"/>
    </row>
    <row r="54977" spans="1:1">
      <c r="A54977" s="234"/>
    </row>
    <row r="54978" spans="1:1">
      <c r="A54978" s="234"/>
    </row>
    <row r="54979" spans="1:1">
      <c r="A54979" s="234"/>
    </row>
    <row r="54980" spans="1:1">
      <c r="A54980" s="234"/>
    </row>
    <row r="54981" spans="1:1">
      <c r="A54981" s="234"/>
    </row>
    <row r="54982" spans="1:1">
      <c r="A54982" s="234"/>
    </row>
    <row r="54983" spans="1:1">
      <c r="A54983" s="234"/>
    </row>
    <row r="54984" spans="1:1">
      <c r="A54984" s="234"/>
    </row>
    <row r="54985" spans="1:1">
      <c r="A54985" s="234"/>
    </row>
    <row r="54986" spans="1:1">
      <c r="A54986" s="234"/>
    </row>
    <row r="54987" spans="1:1">
      <c r="A54987" s="234"/>
    </row>
    <row r="54988" spans="1:1">
      <c r="A54988" s="234"/>
    </row>
    <row r="54989" spans="1:1">
      <c r="A54989" s="234"/>
    </row>
    <row r="54990" spans="1:1">
      <c r="A54990" s="234"/>
    </row>
    <row r="54991" spans="1:1">
      <c r="A54991" s="234"/>
    </row>
    <row r="54992" spans="1:1">
      <c r="A54992" s="234"/>
    </row>
    <row r="54993" spans="1:1">
      <c r="A54993" s="234"/>
    </row>
    <row r="54994" spans="1:1">
      <c r="A54994" s="234"/>
    </row>
    <row r="54995" spans="1:1">
      <c r="A54995" s="234"/>
    </row>
    <row r="54996" spans="1:1">
      <c r="A54996" s="234"/>
    </row>
    <row r="54997" spans="1:1">
      <c r="A54997" s="234"/>
    </row>
    <row r="54998" spans="1:1">
      <c r="A54998" s="234"/>
    </row>
    <row r="54999" spans="1:1">
      <c r="A54999" s="234"/>
    </row>
    <row r="55000" spans="1:1">
      <c r="A55000" s="234"/>
    </row>
    <row r="55001" spans="1:1">
      <c r="A55001" s="234"/>
    </row>
    <row r="55002" spans="1:1">
      <c r="A55002" s="234"/>
    </row>
    <row r="55003" spans="1:1">
      <c r="A55003" s="234"/>
    </row>
    <row r="55004" spans="1:1">
      <c r="A55004" s="234"/>
    </row>
    <row r="55005" spans="1:1">
      <c r="A55005" s="234"/>
    </row>
    <row r="55006" spans="1:1">
      <c r="A55006" s="234"/>
    </row>
    <row r="55007" spans="1:1">
      <c r="A55007" s="234"/>
    </row>
    <row r="55008" spans="1:1">
      <c r="A55008" s="234"/>
    </row>
    <row r="55009" spans="1:1">
      <c r="A55009" s="234"/>
    </row>
    <row r="55010" spans="1:1">
      <c r="A55010" s="234"/>
    </row>
    <row r="55011" spans="1:1">
      <c r="A55011" s="234"/>
    </row>
    <row r="55012" spans="1:1">
      <c r="A55012" s="234"/>
    </row>
    <row r="55013" spans="1:1">
      <c r="A55013" s="234"/>
    </row>
    <row r="55014" spans="1:1">
      <c r="A55014" s="234"/>
    </row>
    <row r="55015" spans="1:1">
      <c r="A55015" s="234"/>
    </row>
    <row r="55016" spans="1:1">
      <c r="A55016" s="234"/>
    </row>
    <row r="55017" spans="1:1">
      <c r="A55017" s="234"/>
    </row>
    <row r="55018" spans="1:1">
      <c r="A55018" s="234"/>
    </row>
    <row r="55019" spans="1:1">
      <c r="A55019" s="234"/>
    </row>
    <row r="55020" spans="1:1">
      <c r="A55020" s="234"/>
    </row>
    <row r="55021" spans="1:1">
      <c r="A55021" s="234"/>
    </row>
    <row r="55022" spans="1:1">
      <c r="A55022" s="234"/>
    </row>
    <row r="55023" spans="1:1">
      <c r="A55023" s="234"/>
    </row>
    <row r="55024" spans="1:1">
      <c r="A55024" s="234"/>
    </row>
    <row r="55025" spans="1:1">
      <c r="A55025" s="234"/>
    </row>
    <row r="55026" spans="1:1">
      <c r="A55026" s="234"/>
    </row>
    <row r="55027" spans="1:1">
      <c r="A55027" s="234"/>
    </row>
    <row r="55028" spans="1:1">
      <c r="A55028" s="234"/>
    </row>
    <row r="55029" spans="1:1">
      <c r="A55029" s="234"/>
    </row>
    <row r="55030" spans="1:1">
      <c r="A55030" s="234"/>
    </row>
    <row r="55031" spans="1:1">
      <c r="A55031" s="234"/>
    </row>
    <row r="55032" spans="1:1">
      <c r="A55032" s="234"/>
    </row>
    <row r="55033" spans="1:1">
      <c r="A55033" s="234"/>
    </row>
    <row r="55034" spans="1:1">
      <c r="A55034" s="234"/>
    </row>
    <row r="55035" spans="1:1">
      <c r="A55035" s="234"/>
    </row>
    <row r="55036" spans="1:1">
      <c r="A55036" s="234"/>
    </row>
    <row r="55037" spans="1:1">
      <c r="A55037" s="234"/>
    </row>
    <row r="55038" spans="1:1">
      <c r="A55038" s="234"/>
    </row>
    <row r="55039" spans="1:1">
      <c r="A55039" s="234"/>
    </row>
    <row r="55040" spans="1:1">
      <c r="A55040" s="234"/>
    </row>
    <row r="55041" spans="1:1">
      <c r="A55041" s="234"/>
    </row>
    <row r="55042" spans="1:1">
      <c r="A55042" s="234"/>
    </row>
    <row r="55043" spans="1:1">
      <c r="A55043" s="234"/>
    </row>
    <row r="55044" spans="1:1">
      <c r="A55044" s="234"/>
    </row>
    <row r="55045" spans="1:1">
      <c r="A55045" s="234"/>
    </row>
    <row r="55046" spans="1:1">
      <c r="A55046" s="234"/>
    </row>
    <row r="55047" spans="1:1">
      <c r="A55047" s="234"/>
    </row>
    <row r="55048" spans="1:1">
      <c r="A55048" s="234"/>
    </row>
    <row r="55049" spans="1:1">
      <c r="A55049" s="234"/>
    </row>
    <row r="55050" spans="1:1">
      <c r="A55050" s="234"/>
    </row>
    <row r="55051" spans="1:1">
      <c r="A55051" s="234"/>
    </row>
    <row r="55052" spans="1:1">
      <c r="A55052" s="234"/>
    </row>
    <row r="55053" spans="1:1">
      <c r="A55053" s="234"/>
    </row>
    <row r="55054" spans="1:1">
      <c r="A55054" s="234"/>
    </row>
    <row r="55055" spans="1:1">
      <c r="A55055" s="234"/>
    </row>
    <row r="55056" spans="1:1">
      <c r="A55056" s="234"/>
    </row>
    <row r="55057" spans="1:1">
      <c r="A55057" s="234"/>
    </row>
    <row r="55058" spans="1:1">
      <c r="A55058" s="234"/>
    </row>
    <row r="55059" spans="1:1">
      <c r="A55059" s="234"/>
    </row>
    <row r="55060" spans="1:1">
      <c r="A55060" s="234"/>
    </row>
    <row r="55061" spans="1:1">
      <c r="A55061" s="234"/>
    </row>
    <row r="55062" spans="1:1">
      <c r="A55062" s="234"/>
    </row>
    <row r="55063" spans="1:1">
      <c r="A55063" s="234"/>
    </row>
    <row r="55064" spans="1:1">
      <c r="A55064" s="234"/>
    </row>
    <row r="55065" spans="1:1">
      <c r="A55065" s="234"/>
    </row>
    <row r="55066" spans="1:1">
      <c r="A55066" s="234"/>
    </row>
    <row r="55067" spans="1:1">
      <c r="A55067" s="234"/>
    </row>
    <row r="55068" spans="1:1">
      <c r="A55068" s="234"/>
    </row>
    <row r="55069" spans="1:1">
      <c r="A55069" s="234"/>
    </row>
    <row r="55070" spans="1:1">
      <c r="A55070" s="234"/>
    </row>
    <row r="55071" spans="1:1">
      <c r="A55071" s="234"/>
    </row>
    <row r="55072" spans="1:1">
      <c r="A55072" s="234"/>
    </row>
    <row r="55073" spans="1:1">
      <c r="A55073" s="234"/>
    </row>
    <row r="55074" spans="1:1">
      <c r="A55074" s="234"/>
    </row>
    <row r="55075" spans="1:1">
      <c r="A55075" s="234"/>
    </row>
    <row r="55076" spans="1:1">
      <c r="A55076" s="234"/>
    </row>
    <row r="55077" spans="1:1">
      <c r="A55077" s="234"/>
    </row>
    <row r="55078" spans="1:1">
      <c r="A55078" s="234"/>
    </row>
    <row r="55079" spans="1:1">
      <c r="A55079" s="234"/>
    </row>
    <row r="55080" spans="1:1">
      <c r="A55080" s="234"/>
    </row>
    <row r="55081" spans="1:1">
      <c r="A55081" s="234"/>
    </row>
    <row r="55082" spans="1:1">
      <c r="A55082" s="234"/>
    </row>
    <row r="55083" spans="1:1">
      <c r="A55083" s="234"/>
    </row>
    <row r="55084" spans="1:1">
      <c r="A55084" s="234"/>
    </row>
    <row r="55085" spans="1:1">
      <c r="A55085" s="234"/>
    </row>
    <row r="55086" spans="1:1">
      <c r="A55086" s="234"/>
    </row>
    <row r="55087" spans="1:1">
      <c r="A55087" s="234"/>
    </row>
    <row r="55088" spans="1:1">
      <c r="A55088" s="234"/>
    </row>
    <row r="55089" spans="1:1">
      <c r="A55089" s="234"/>
    </row>
    <row r="55090" spans="1:1">
      <c r="A55090" s="234"/>
    </row>
    <row r="55091" spans="1:1">
      <c r="A55091" s="234"/>
    </row>
    <row r="55092" spans="1:1">
      <c r="A55092" s="234"/>
    </row>
    <row r="55093" spans="1:1">
      <c r="A55093" s="234"/>
    </row>
    <row r="55094" spans="1:1">
      <c r="A55094" s="234"/>
    </row>
    <row r="55095" spans="1:1">
      <c r="A55095" s="234"/>
    </row>
    <row r="55096" spans="1:1">
      <c r="A55096" s="234"/>
    </row>
    <row r="55097" spans="1:1">
      <c r="A55097" s="234"/>
    </row>
    <row r="55098" spans="1:1">
      <c r="A55098" s="234"/>
    </row>
    <row r="55099" spans="1:1">
      <c r="A55099" s="234"/>
    </row>
    <row r="55100" spans="1:1">
      <c r="A55100" s="234"/>
    </row>
    <row r="55101" spans="1:1">
      <c r="A55101" s="234"/>
    </row>
    <row r="55102" spans="1:1">
      <c r="A55102" s="234"/>
    </row>
    <row r="55103" spans="1:1">
      <c r="A55103" s="234"/>
    </row>
    <row r="55104" spans="1:1">
      <c r="A55104" s="234"/>
    </row>
    <row r="55105" spans="1:1">
      <c r="A55105" s="234"/>
    </row>
    <row r="55106" spans="1:1">
      <c r="A55106" s="234"/>
    </row>
    <row r="55107" spans="1:1">
      <c r="A55107" s="234"/>
    </row>
    <row r="55108" spans="1:1">
      <c r="A55108" s="234"/>
    </row>
    <row r="55109" spans="1:1">
      <c r="A55109" s="234"/>
    </row>
    <row r="55110" spans="1:1">
      <c r="A55110" s="234"/>
    </row>
    <row r="55111" spans="1:1">
      <c r="A55111" s="234"/>
    </row>
    <row r="55112" spans="1:1">
      <c r="A55112" s="234"/>
    </row>
    <row r="55113" spans="1:1">
      <c r="A55113" s="234"/>
    </row>
    <row r="55114" spans="1:1">
      <c r="A55114" s="234"/>
    </row>
    <row r="55115" spans="1:1">
      <c r="A55115" s="234"/>
    </row>
    <row r="55116" spans="1:1">
      <c r="A55116" s="234"/>
    </row>
    <row r="55117" spans="1:1">
      <c r="A55117" s="234"/>
    </row>
    <row r="55118" spans="1:1">
      <c r="A55118" s="234"/>
    </row>
    <row r="55119" spans="1:1">
      <c r="A55119" s="234"/>
    </row>
    <row r="55120" spans="1:1">
      <c r="A55120" s="234"/>
    </row>
    <row r="55121" spans="1:1">
      <c r="A55121" s="234"/>
    </row>
    <row r="55122" spans="1:1">
      <c r="A55122" s="234"/>
    </row>
    <row r="55123" spans="1:1">
      <c r="A55123" s="234"/>
    </row>
    <row r="55124" spans="1:1">
      <c r="A55124" s="234"/>
    </row>
    <row r="55125" spans="1:1">
      <c r="A55125" s="234"/>
    </row>
    <row r="55126" spans="1:1">
      <c r="A55126" s="234"/>
    </row>
    <row r="55127" spans="1:1">
      <c r="A55127" s="234"/>
    </row>
    <row r="55128" spans="1:1">
      <c r="A55128" s="234"/>
    </row>
    <row r="55129" spans="1:1">
      <c r="A55129" s="234"/>
    </row>
    <row r="55130" spans="1:1">
      <c r="A55130" s="234"/>
    </row>
    <row r="55131" spans="1:1">
      <c r="A55131" s="234"/>
    </row>
    <row r="55132" spans="1:1">
      <c r="A55132" s="234"/>
    </row>
    <row r="55133" spans="1:1">
      <c r="A55133" s="234"/>
    </row>
    <row r="55134" spans="1:1">
      <c r="A55134" s="234"/>
    </row>
    <row r="55135" spans="1:1">
      <c r="A55135" s="234"/>
    </row>
    <row r="55136" spans="1:1">
      <c r="A55136" s="234"/>
    </row>
    <row r="55137" spans="1:1">
      <c r="A55137" s="234"/>
    </row>
    <row r="55138" spans="1:1">
      <c r="A55138" s="234"/>
    </row>
    <row r="55139" spans="1:1">
      <c r="A55139" s="234"/>
    </row>
    <row r="55140" spans="1:1">
      <c r="A55140" s="234"/>
    </row>
    <row r="55141" spans="1:1">
      <c r="A55141" s="234"/>
    </row>
    <row r="55142" spans="1:1">
      <c r="A55142" s="234"/>
    </row>
    <row r="55143" spans="1:1">
      <c r="A55143" s="234"/>
    </row>
    <row r="55144" spans="1:1">
      <c r="A55144" s="234"/>
    </row>
    <row r="55145" spans="1:1">
      <c r="A55145" s="234"/>
    </row>
    <row r="55146" spans="1:1">
      <c r="A55146" s="234"/>
    </row>
    <row r="55147" spans="1:1">
      <c r="A55147" s="234"/>
    </row>
    <row r="55148" spans="1:1">
      <c r="A55148" s="234"/>
    </row>
    <row r="55149" spans="1:1">
      <c r="A55149" s="234"/>
    </row>
    <row r="55150" spans="1:1">
      <c r="A55150" s="234"/>
    </row>
    <row r="55151" spans="1:1">
      <c r="A55151" s="234"/>
    </row>
    <row r="55152" spans="1:1">
      <c r="A55152" s="234"/>
    </row>
    <row r="55153" spans="1:1">
      <c r="A55153" s="234"/>
    </row>
    <row r="55154" spans="1:1">
      <c r="A55154" s="234"/>
    </row>
    <row r="55155" spans="1:1">
      <c r="A55155" s="234"/>
    </row>
    <row r="55156" spans="1:1">
      <c r="A55156" s="234"/>
    </row>
    <row r="55157" spans="1:1">
      <c r="A55157" s="234"/>
    </row>
    <row r="55158" spans="1:1">
      <c r="A55158" s="234"/>
    </row>
    <row r="55159" spans="1:1">
      <c r="A55159" s="234"/>
    </row>
    <row r="55160" spans="1:1">
      <c r="A55160" s="234"/>
    </row>
    <row r="55161" spans="1:1">
      <c r="A55161" s="234"/>
    </row>
    <row r="55162" spans="1:1">
      <c r="A55162" s="234"/>
    </row>
    <row r="55163" spans="1:1">
      <c r="A55163" s="234"/>
    </row>
    <row r="55164" spans="1:1">
      <c r="A55164" s="234"/>
    </row>
    <row r="55165" spans="1:1">
      <c r="A55165" s="234"/>
    </row>
    <row r="55166" spans="1:1">
      <c r="A55166" s="234"/>
    </row>
    <row r="55167" spans="1:1">
      <c r="A55167" s="234"/>
    </row>
    <row r="55168" spans="1:1">
      <c r="A55168" s="234"/>
    </row>
    <row r="55169" spans="1:1">
      <c r="A55169" s="234"/>
    </row>
    <row r="55170" spans="1:1">
      <c r="A55170" s="234"/>
    </row>
    <row r="55171" spans="1:1">
      <c r="A55171" s="234"/>
    </row>
    <row r="55172" spans="1:1">
      <c r="A55172" s="234"/>
    </row>
    <row r="55173" spans="1:1">
      <c r="A55173" s="234"/>
    </row>
    <row r="55174" spans="1:1">
      <c r="A55174" s="234"/>
    </row>
    <row r="55175" spans="1:1">
      <c r="A55175" s="234"/>
    </row>
    <row r="55176" spans="1:1">
      <c r="A55176" s="234"/>
    </row>
    <row r="55177" spans="1:1">
      <c r="A55177" s="234"/>
    </row>
    <row r="55178" spans="1:1">
      <c r="A55178" s="234"/>
    </row>
    <row r="55179" spans="1:1">
      <c r="A55179" s="234"/>
    </row>
    <row r="55180" spans="1:1">
      <c r="A55180" s="234"/>
    </row>
    <row r="55181" spans="1:1">
      <c r="A55181" s="234"/>
    </row>
    <row r="55182" spans="1:1">
      <c r="A55182" s="234"/>
    </row>
    <row r="55183" spans="1:1">
      <c r="A55183" s="234"/>
    </row>
    <row r="55184" spans="1:1">
      <c r="A55184" s="234"/>
    </row>
    <row r="55185" spans="1:1">
      <c r="A55185" s="234"/>
    </row>
    <row r="55186" spans="1:1">
      <c r="A55186" s="234"/>
    </row>
    <row r="55187" spans="1:1">
      <c r="A55187" s="234"/>
    </row>
    <row r="55188" spans="1:1">
      <c r="A55188" s="234"/>
    </row>
    <row r="55189" spans="1:1">
      <c r="A55189" s="234"/>
    </row>
    <row r="55190" spans="1:1">
      <c r="A55190" s="234"/>
    </row>
    <row r="55191" spans="1:1">
      <c r="A55191" s="234"/>
    </row>
    <row r="55192" spans="1:1">
      <c r="A55192" s="234"/>
    </row>
    <row r="55193" spans="1:1">
      <c r="A55193" s="234"/>
    </row>
    <row r="55194" spans="1:1">
      <c r="A55194" s="234"/>
    </row>
    <row r="55195" spans="1:1">
      <c r="A55195" s="234"/>
    </row>
    <row r="55196" spans="1:1">
      <c r="A55196" s="234"/>
    </row>
    <row r="55197" spans="1:1">
      <c r="A55197" s="234"/>
    </row>
    <row r="55198" spans="1:1">
      <c r="A55198" s="234"/>
    </row>
    <row r="55199" spans="1:1">
      <c r="A55199" s="234"/>
    </row>
    <row r="55200" spans="1:1">
      <c r="A55200" s="234"/>
    </row>
    <row r="55201" spans="1:1">
      <c r="A55201" s="234"/>
    </row>
    <row r="55202" spans="1:1">
      <c r="A55202" s="234"/>
    </row>
    <row r="55203" spans="1:1">
      <c r="A55203" s="234"/>
    </row>
    <row r="55204" spans="1:1">
      <c r="A55204" s="234"/>
    </row>
    <row r="55205" spans="1:1">
      <c r="A55205" s="234"/>
    </row>
    <row r="55206" spans="1:1">
      <c r="A55206" s="234"/>
    </row>
    <row r="55207" spans="1:1">
      <c r="A55207" s="234"/>
    </row>
    <row r="55208" spans="1:1">
      <c r="A55208" s="234"/>
    </row>
    <row r="55209" spans="1:1">
      <c r="A55209" s="234"/>
    </row>
    <row r="55210" spans="1:1">
      <c r="A55210" s="234"/>
    </row>
    <row r="55211" spans="1:1">
      <c r="A55211" s="234"/>
    </row>
    <row r="55212" spans="1:1">
      <c r="A55212" s="234"/>
    </row>
    <row r="55213" spans="1:1">
      <c r="A55213" s="234"/>
    </row>
    <row r="55214" spans="1:1">
      <c r="A55214" s="234"/>
    </row>
    <row r="55215" spans="1:1">
      <c r="A55215" s="234"/>
    </row>
    <row r="55216" spans="1:1">
      <c r="A55216" s="234"/>
    </row>
    <row r="55217" spans="1:1">
      <c r="A55217" s="234"/>
    </row>
    <row r="55218" spans="1:1">
      <c r="A55218" s="234"/>
    </row>
    <row r="55219" spans="1:1">
      <c r="A55219" s="234"/>
    </row>
    <row r="55220" spans="1:1">
      <c r="A55220" s="234"/>
    </row>
    <row r="55221" spans="1:1">
      <c r="A55221" s="234"/>
    </row>
    <row r="55222" spans="1:1">
      <c r="A55222" s="234"/>
    </row>
    <row r="55223" spans="1:1">
      <c r="A55223" s="234"/>
    </row>
    <row r="55224" spans="1:1">
      <c r="A55224" s="234"/>
    </row>
    <row r="55225" spans="1:1">
      <c r="A55225" s="234"/>
    </row>
    <row r="55226" spans="1:1">
      <c r="A55226" s="234"/>
    </row>
    <row r="55227" spans="1:1">
      <c r="A55227" s="234"/>
    </row>
    <row r="55228" spans="1:1">
      <c r="A55228" s="234"/>
    </row>
    <row r="55229" spans="1:1">
      <c r="A55229" s="234"/>
    </row>
    <row r="55230" spans="1:1">
      <c r="A55230" s="234"/>
    </row>
    <row r="55231" spans="1:1">
      <c r="A55231" s="234"/>
    </row>
    <row r="55232" spans="1:1">
      <c r="A55232" s="234"/>
    </row>
    <row r="55233" spans="1:1">
      <c r="A55233" s="234"/>
    </row>
    <row r="55234" spans="1:1">
      <c r="A55234" s="234"/>
    </row>
    <row r="55235" spans="1:1">
      <c r="A55235" s="234"/>
    </row>
    <row r="55236" spans="1:1">
      <c r="A55236" s="234"/>
    </row>
    <row r="55237" spans="1:1">
      <c r="A55237" s="234"/>
    </row>
    <row r="55238" spans="1:1">
      <c r="A55238" s="234"/>
    </row>
    <row r="55239" spans="1:1">
      <c r="A55239" s="234"/>
    </row>
    <row r="55240" spans="1:1">
      <c r="A55240" s="234"/>
    </row>
    <row r="55241" spans="1:1">
      <c r="A55241" s="234"/>
    </row>
    <row r="55242" spans="1:1">
      <c r="A55242" s="234"/>
    </row>
    <row r="55243" spans="1:1">
      <c r="A55243" s="234"/>
    </row>
    <row r="55244" spans="1:1">
      <c r="A55244" s="234"/>
    </row>
    <row r="55245" spans="1:1">
      <c r="A55245" s="234"/>
    </row>
    <row r="55246" spans="1:1">
      <c r="A55246" s="234"/>
    </row>
    <row r="55247" spans="1:1">
      <c r="A55247" s="234"/>
    </row>
    <row r="55248" spans="1:1">
      <c r="A55248" s="234"/>
    </row>
    <row r="55249" spans="1:1">
      <c r="A55249" s="234"/>
    </row>
    <row r="55250" spans="1:1">
      <c r="A55250" s="234"/>
    </row>
    <row r="55251" spans="1:1">
      <c r="A55251" s="234"/>
    </row>
    <row r="55252" spans="1:1">
      <c r="A55252" s="234"/>
    </row>
    <row r="55253" spans="1:1">
      <c r="A55253" s="234"/>
    </row>
    <row r="55254" spans="1:1">
      <c r="A55254" s="234"/>
    </row>
    <row r="55255" spans="1:1">
      <c r="A55255" s="234"/>
    </row>
    <row r="55256" spans="1:1">
      <c r="A55256" s="234"/>
    </row>
    <row r="55257" spans="1:1">
      <c r="A55257" s="234"/>
    </row>
    <row r="55258" spans="1:1">
      <c r="A55258" s="234"/>
    </row>
    <row r="55259" spans="1:1">
      <c r="A55259" s="234"/>
    </row>
    <row r="55260" spans="1:1">
      <c r="A55260" s="234"/>
    </row>
    <row r="55261" spans="1:1">
      <c r="A55261" s="234"/>
    </row>
    <row r="55262" spans="1:1">
      <c r="A55262" s="234"/>
    </row>
    <row r="55263" spans="1:1">
      <c r="A55263" s="234"/>
    </row>
    <row r="55264" spans="1:1">
      <c r="A55264" s="234"/>
    </row>
    <row r="55265" spans="1:1">
      <c r="A55265" s="234"/>
    </row>
    <row r="55266" spans="1:1">
      <c r="A55266" s="234"/>
    </row>
    <row r="55267" spans="1:1">
      <c r="A55267" s="234"/>
    </row>
    <row r="55268" spans="1:1">
      <c r="A55268" s="234"/>
    </row>
    <row r="55269" spans="1:1">
      <c r="A55269" s="234"/>
    </row>
    <row r="55270" spans="1:1">
      <c r="A55270" s="234"/>
    </row>
    <row r="55271" spans="1:1">
      <c r="A55271" s="234"/>
    </row>
    <row r="55272" spans="1:1">
      <c r="A55272" s="234"/>
    </row>
    <row r="55273" spans="1:1">
      <c r="A55273" s="234"/>
    </row>
    <row r="55274" spans="1:1">
      <c r="A55274" s="234"/>
    </row>
    <row r="55275" spans="1:1">
      <c r="A55275" s="234"/>
    </row>
    <row r="55276" spans="1:1">
      <c r="A55276" s="234"/>
    </row>
    <row r="55277" spans="1:1">
      <c r="A55277" s="234"/>
    </row>
    <row r="55278" spans="1:1">
      <c r="A55278" s="234"/>
    </row>
    <row r="55279" spans="1:1">
      <c r="A55279" s="234"/>
    </row>
    <row r="55280" spans="1:1">
      <c r="A55280" s="234"/>
    </row>
    <row r="55281" spans="1:1">
      <c r="A55281" s="234"/>
    </row>
    <row r="55282" spans="1:1">
      <c r="A55282" s="234"/>
    </row>
    <row r="55283" spans="1:1">
      <c r="A55283" s="234"/>
    </row>
    <row r="55284" spans="1:1">
      <c r="A55284" s="234"/>
    </row>
    <row r="55285" spans="1:1">
      <c r="A55285" s="234"/>
    </row>
    <row r="55286" spans="1:1">
      <c r="A55286" s="234"/>
    </row>
    <row r="55287" spans="1:1">
      <c r="A55287" s="234"/>
    </row>
    <row r="55288" spans="1:1">
      <c r="A55288" s="234"/>
    </row>
    <row r="55289" spans="1:1">
      <c r="A55289" s="234"/>
    </row>
    <row r="55290" spans="1:1">
      <c r="A55290" s="234"/>
    </row>
    <row r="55291" spans="1:1">
      <c r="A55291" s="234"/>
    </row>
    <row r="55292" spans="1:1">
      <c r="A55292" s="234"/>
    </row>
    <row r="55293" spans="1:1">
      <c r="A55293" s="234"/>
    </row>
    <row r="55294" spans="1:1">
      <c r="A55294" s="234"/>
    </row>
    <row r="55295" spans="1:1">
      <c r="A55295" s="234"/>
    </row>
    <row r="55296" spans="1:1">
      <c r="A55296" s="234"/>
    </row>
    <row r="55297" spans="1:1">
      <c r="A55297" s="234"/>
    </row>
    <row r="55298" spans="1:1">
      <c r="A55298" s="234"/>
    </row>
    <row r="55299" spans="1:1">
      <c r="A55299" s="234"/>
    </row>
    <row r="55300" spans="1:1">
      <c r="A55300" s="234"/>
    </row>
    <row r="55301" spans="1:1">
      <c r="A55301" s="234"/>
    </row>
    <row r="55302" spans="1:1">
      <c r="A55302" s="234"/>
    </row>
    <row r="55303" spans="1:1">
      <c r="A55303" s="234"/>
    </row>
    <row r="55304" spans="1:1">
      <c r="A55304" s="234"/>
    </row>
    <row r="55305" spans="1:1">
      <c r="A55305" s="234"/>
    </row>
    <row r="55306" spans="1:1">
      <c r="A55306" s="234"/>
    </row>
    <row r="55307" spans="1:1">
      <c r="A55307" s="234"/>
    </row>
    <row r="55308" spans="1:1">
      <c r="A55308" s="234"/>
    </row>
    <row r="55309" spans="1:1">
      <c r="A55309" s="234"/>
    </row>
    <row r="55310" spans="1:1">
      <c r="A55310" s="234"/>
    </row>
    <row r="55311" spans="1:1">
      <c r="A55311" s="234"/>
    </row>
    <row r="55312" spans="1:1">
      <c r="A55312" s="234"/>
    </row>
    <row r="55313" spans="1:1">
      <c r="A55313" s="234"/>
    </row>
    <row r="55314" spans="1:1">
      <c r="A55314" s="234"/>
    </row>
    <row r="55315" spans="1:1">
      <c r="A55315" s="234"/>
    </row>
    <row r="55316" spans="1:1">
      <c r="A55316" s="234"/>
    </row>
    <row r="55317" spans="1:1">
      <c r="A55317" s="234"/>
    </row>
    <row r="55318" spans="1:1">
      <c r="A55318" s="234"/>
    </row>
    <row r="55319" spans="1:1">
      <c r="A55319" s="234"/>
    </row>
    <row r="55320" spans="1:1">
      <c r="A55320" s="234"/>
    </row>
    <row r="55321" spans="1:1">
      <c r="A55321" s="234"/>
    </row>
    <row r="55322" spans="1:1">
      <c r="A55322" s="234"/>
    </row>
    <row r="55323" spans="1:1">
      <c r="A55323" s="234"/>
    </row>
    <row r="55324" spans="1:1">
      <c r="A55324" s="234"/>
    </row>
    <row r="55325" spans="1:1">
      <c r="A55325" s="234"/>
    </row>
    <row r="55326" spans="1:1">
      <c r="A55326" s="234"/>
    </row>
    <row r="55327" spans="1:1">
      <c r="A55327" s="234"/>
    </row>
    <row r="55328" spans="1:1">
      <c r="A55328" s="234"/>
    </row>
    <row r="55329" spans="1:1">
      <c r="A55329" s="234"/>
    </row>
    <row r="55330" spans="1:1">
      <c r="A55330" s="234"/>
    </row>
    <row r="55331" spans="1:1">
      <c r="A55331" s="234"/>
    </row>
    <row r="55332" spans="1:1">
      <c r="A55332" s="234"/>
    </row>
    <row r="55333" spans="1:1">
      <c r="A55333" s="234"/>
    </row>
    <row r="55334" spans="1:1">
      <c r="A55334" s="234"/>
    </row>
    <row r="55335" spans="1:1">
      <c r="A55335" s="234"/>
    </row>
    <row r="55336" spans="1:1">
      <c r="A55336" s="234"/>
    </row>
    <row r="55337" spans="1:1">
      <c r="A55337" s="234"/>
    </row>
    <row r="55338" spans="1:1">
      <c r="A55338" s="234"/>
    </row>
    <row r="55339" spans="1:1">
      <c r="A55339" s="234"/>
    </row>
    <row r="55340" spans="1:1">
      <c r="A55340" s="234"/>
    </row>
    <row r="55341" spans="1:1">
      <c r="A55341" s="234"/>
    </row>
    <row r="55342" spans="1:1">
      <c r="A55342" s="234"/>
    </row>
    <row r="55343" spans="1:1">
      <c r="A55343" s="234"/>
    </row>
    <row r="55344" spans="1:1">
      <c r="A55344" s="234"/>
    </row>
    <row r="55345" spans="1:1">
      <c r="A55345" s="234"/>
    </row>
    <row r="55346" spans="1:1">
      <c r="A55346" s="234"/>
    </row>
    <row r="55347" spans="1:1">
      <c r="A55347" s="234"/>
    </row>
    <row r="55348" spans="1:1">
      <c r="A55348" s="234"/>
    </row>
    <row r="55349" spans="1:1">
      <c r="A55349" s="234"/>
    </row>
    <row r="55350" spans="1:1">
      <c r="A55350" s="234"/>
    </row>
    <row r="55351" spans="1:1">
      <c r="A55351" s="234"/>
    </row>
    <row r="55352" spans="1:1">
      <c r="A55352" s="234"/>
    </row>
    <row r="55353" spans="1:1">
      <c r="A55353" s="234"/>
    </row>
    <row r="55354" spans="1:1">
      <c r="A55354" s="234"/>
    </row>
    <row r="55355" spans="1:1">
      <c r="A55355" s="234"/>
    </row>
    <row r="55356" spans="1:1">
      <c r="A55356" s="234"/>
    </row>
    <row r="55357" spans="1:1">
      <c r="A55357" s="234"/>
    </row>
    <row r="55358" spans="1:1">
      <c r="A55358" s="234"/>
    </row>
    <row r="55359" spans="1:1">
      <c r="A55359" s="234"/>
    </row>
    <row r="55360" spans="1:1">
      <c r="A55360" s="234"/>
    </row>
    <row r="55361" spans="1:1">
      <c r="A55361" s="234"/>
    </row>
    <row r="55362" spans="1:1">
      <c r="A55362" s="234"/>
    </row>
    <row r="55363" spans="1:1">
      <c r="A55363" s="234"/>
    </row>
    <row r="55364" spans="1:1">
      <c r="A55364" s="234"/>
    </row>
    <row r="55365" spans="1:1">
      <c r="A55365" s="234"/>
    </row>
    <row r="55366" spans="1:1">
      <c r="A55366" s="234"/>
    </row>
    <row r="55367" spans="1:1">
      <c r="A55367" s="234"/>
    </row>
    <row r="55368" spans="1:1">
      <c r="A55368" s="234"/>
    </row>
    <row r="55369" spans="1:1">
      <c r="A55369" s="234"/>
    </row>
    <row r="55370" spans="1:1">
      <c r="A55370" s="234"/>
    </row>
    <row r="55371" spans="1:1">
      <c r="A55371" s="234"/>
    </row>
    <row r="55372" spans="1:1">
      <c r="A55372" s="234"/>
    </row>
    <row r="55373" spans="1:1">
      <c r="A55373" s="234"/>
    </row>
    <row r="55374" spans="1:1">
      <c r="A55374" s="234"/>
    </row>
    <row r="55375" spans="1:1">
      <c r="A55375" s="234"/>
    </row>
    <row r="55376" spans="1:1">
      <c r="A55376" s="234"/>
    </row>
    <row r="55377" spans="1:1">
      <c r="A55377" s="234"/>
    </row>
    <row r="55378" spans="1:1">
      <c r="A55378" s="234"/>
    </row>
    <row r="55379" spans="1:1">
      <c r="A55379" s="234"/>
    </row>
    <row r="55380" spans="1:1">
      <c r="A55380" s="234"/>
    </row>
    <row r="55381" spans="1:1">
      <c r="A55381" s="234"/>
    </row>
    <row r="55382" spans="1:1">
      <c r="A55382" s="234"/>
    </row>
    <row r="55383" spans="1:1">
      <c r="A55383" s="234"/>
    </row>
    <row r="55384" spans="1:1">
      <c r="A55384" s="234"/>
    </row>
    <row r="55385" spans="1:1">
      <c r="A55385" s="234"/>
    </row>
    <row r="55386" spans="1:1">
      <c r="A55386" s="234"/>
    </row>
    <row r="55387" spans="1:1">
      <c r="A55387" s="234"/>
    </row>
    <row r="55388" spans="1:1">
      <c r="A55388" s="234"/>
    </row>
    <row r="55389" spans="1:1">
      <c r="A55389" s="234"/>
    </row>
    <row r="55390" spans="1:1">
      <c r="A55390" s="234"/>
    </row>
    <row r="55391" spans="1:1">
      <c r="A55391" s="234"/>
    </row>
    <row r="55392" spans="1:1">
      <c r="A55392" s="234"/>
    </row>
    <row r="55393" spans="1:1">
      <c r="A55393" s="234"/>
    </row>
    <row r="55394" spans="1:1">
      <c r="A55394" s="234"/>
    </row>
    <row r="55395" spans="1:1">
      <c r="A55395" s="234"/>
    </row>
    <row r="55396" spans="1:1">
      <c r="A55396" s="234"/>
    </row>
    <row r="55397" spans="1:1">
      <c r="A55397" s="234"/>
    </row>
    <row r="55398" spans="1:1">
      <c r="A55398" s="234"/>
    </row>
    <row r="55399" spans="1:1">
      <c r="A55399" s="234"/>
    </row>
    <row r="55400" spans="1:1">
      <c r="A55400" s="234"/>
    </row>
    <row r="55401" spans="1:1">
      <c r="A55401" s="234"/>
    </row>
    <row r="55402" spans="1:1">
      <c r="A55402" s="234"/>
    </row>
    <row r="55403" spans="1:1">
      <c r="A55403" s="234"/>
    </row>
    <row r="55404" spans="1:1">
      <c r="A55404" s="234"/>
    </row>
    <row r="55405" spans="1:1">
      <c r="A55405" s="234"/>
    </row>
    <row r="55406" spans="1:1">
      <c r="A55406" s="234"/>
    </row>
    <row r="55407" spans="1:1">
      <c r="A55407" s="234"/>
    </row>
    <row r="55408" spans="1:1">
      <c r="A55408" s="234"/>
    </row>
    <row r="55409" spans="1:1">
      <c r="A55409" s="234"/>
    </row>
    <row r="55410" spans="1:1">
      <c r="A55410" s="234"/>
    </row>
    <row r="55411" spans="1:1">
      <c r="A55411" s="234"/>
    </row>
    <row r="55412" spans="1:1">
      <c r="A55412" s="234"/>
    </row>
    <row r="55413" spans="1:1">
      <c r="A55413" s="234"/>
    </row>
    <row r="55414" spans="1:1">
      <c r="A55414" s="234"/>
    </row>
    <row r="55415" spans="1:1">
      <c r="A55415" s="234"/>
    </row>
    <row r="55416" spans="1:1">
      <c r="A55416" s="234"/>
    </row>
    <row r="55417" spans="1:1">
      <c r="A55417" s="234"/>
    </row>
    <row r="55418" spans="1:1">
      <c r="A55418" s="234"/>
    </row>
    <row r="55419" spans="1:1">
      <c r="A55419" s="234"/>
    </row>
    <row r="55420" spans="1:1">
      <c r="A55420" s="234"/>
    </row>
    <row r="55421" spans="1:1">
      <c r="A55421" s="234"/>
    </row>
    <row r="55422" spans="1:1">
      <c r="A55422" s="234"/>
    </row>
    <row r="55423" spans="1:1">
      <c r="A55423" s="234"/>
    </row>
    <row r="55424" spans="1:1">
      <c r="A55424" s="234"/>
    </row>
    <row r="55425" spans="1:1">
      <c r="A55425" s="234"/>
    </row>
    <row r="55426" spans="1:1">
      <c r="A55426" s="234"/>
    </row>
    <row r="55427" spans="1:1">
      <c r="A55427" s="234"/>
    </row>
    <row r="55428" spans="1:1">
      <c r="A55428" s="234"/>
    </row>
    <row r="55429" spans="1:1">
      <c r="A55429" s="234"/>
    </row>
    <row r="55430" spans="1:1">
      <c r="A55430" s="234"/>
    </row>
    <row r="55431" spans="1:1">
      <c r="A55431" s="234"/>
    </row>
    <row r="55432" spans="1:1">
      <c r="A55432" s="234"/>
    </row>
    <row r="55433" spans="1:1">
      <c r="A55433" s="234"/>
    </row>
    <row r="55434" spans="1:1">
      <c r="A55434" s="234"/>
    </row>
    <row r="55435" spans="1:1">
      <c r="A55435" s="234"/>
    </row>
    <row r="55436" spans="1:1">
      <c r="A55436" s="234"/>
    </row>
    <row r="55437" spans="1:1">
      <c r="A55437" s="234"/>
    </row>
    <row r="55438" spans="1:1">
      <c r="A55438" s="234"/>
    </row>
    <row r="55439" spans="1:1">
      <c r="A55439" s="234"/>
    </row>
    <row r="55440" spans="1:1">
      <c r="A55440" s="234"/>
    </row>
    <row r="55441" spans="1:1">
      <c r="A55441" s="234"/>
    </row>
    <row r="55442" spans="1:1">
      <c r="A55442" s="234"/>
    </row>
    <row r="55443" spans="1:1">
      <c r="A55443" s="234"/>
    </row>
    <row r="55444" spans="1:1">
      <c r="A55444" s="234"/>
    </row>
    <row r="55445" spans="1:1">
      <c r="A55445" s="234"/>
    </row>
    <row r="55446" spans="1:1">
      <c r="A55446" s="234"/>
    </row>
    <row r="55447" spans="1:1">
      <c r="A55447" s="234"/>
    </row>
    <row r="55448" spans="1:1">
      <c r="A55448" s="234"/>
    </row>
    <row r="55449" spans="1:1">
      <c r="A55449" s="234"/>
    </row>
    <row r="55450" spans="1:1">
      <c r="A55450" s="234"/>
    </row>
    <row r="55451" spans="1:1">
      <c r="A55451" s="234"/>
    </row>
    <row r="55452" spans="1:1">
      <c r="A55452" s="234"/>
    </row>
    <row r="55453" spans="1:1">
      <c r="A55453" s="234"/>
    </row>
    <row r="55454" spans="1:1">
      <c r="A55454" s="234"/>
    </row>
    <row r="55455" spans="1:1">
      <c r="A55455" s="234"/>
    </row>
    <row r="55456" spans="1:1">
      <c r="A55456" s="234"/>
    </row>
    <row r="55457" spans="1:1">
      <c r="A55457" s="234"/>
    </row>
    <row r="55458" spans="1:1">
      <c r="A55458" s="234"/>
    </row>
    <row r="55459" spans="1:1">
      <c r="A55459" s="234"/>
    </row>
    <row r="55460" spans="1:1">
      <c r="A55460" s="234"/>
    </row>
    <row r="55461" spans="1:1">
      <c r="A55461" s="234"/>
    </row>
    <row r="55462" spans="1:1">
      <c r="A55462" s="234"/>
    </row>
    <row r="55463" spans="1:1">
      <c r="A55463" s="234"/>
    </row>
    <row r="55464" spans="1:1">
      <c r="A55464" s="234"/>
    </row>
    <row r="55465" spans="1:1">
      <c r="A55465" s="234"/>
    </row>
    <row r="55466" spans="1:1">
      <c r="A55466" s="234"/>
    </row>
    <row r="55467" spans="1:1">
      <c r="A55467" s="234"/>
    </row>
    <row r="55468" spans="1:1">
      <c r="A55468" s="234"/>
    </row>
    <row r="55469" spans="1:1">
      <c r="A55469" s="234"/>
    </row>
    <row r="55470" spans="1:1">
      <c r="A55470" s="234"/>
    </row>
    <row r="55471" spans="1:1">
      <c r="A55471" s="234"/>
    </row>
    <row r="55472" spans="1:1">
      <c r="A55472" s="234"/>
    </row>
    <row r="55473" spans="1:1">
      <c r="A55473" s="234"/>
    </row>
    <row r="55474" spans="1:1">
      <c r="A55474" s="234"/>
    </row>
    <row r="55475" spans="1:1">
      <c r="A55475" s="234"/>
    </row>
    <row r="55476" spans="1:1">
      <c r="A55476" s="234"/>
    </row>
    <row r="55477" spans="1:1">
      <c r="A55477" s="234"/>
    </row>
    <row r="55478" spans="1:1">
      <c r="A55478" s="234"/>
    </row>
    <row r="55479" spans="1:1">
      <c r="A55479" s="234"/>
    </row>
    <row r="55480" spans="1:1">
      <c r="A55480" s="234"/>
    </row>
    <row r="55481" spans="1:1">
      <c r="A55481" s="234"/>
    </row>
    <row r="55482" spans="1:1">
      <c r="A55482" s="234"/>
    </row>
    <row r="55483" spans="1:1">
      <c r="A55483" s="234"/>
    </row>
    <row r="55484" spans="1:1">
      <c r="A55484" s="234"/>
    </row>
    <row r="55485" spans="1:1">
      <c r="A55485" s="234"/>
    </row>
    <row r="55486" spans="1:1">
      <c r="A55486" s="234"/>
    </row>
    <row r="55487" spans="1:1">
      <c r="A55487" s="234"/>
    </row>
    <row r="55488" spans="1:1">
      <c r="A55488" s="234"/>
    </row>
    <row r="55489" spans="1:1">
      <c r="A55489" s="234"/>
    </row>
    <row r="55490" spans="1:1">
      <c r="A55490" s="234"/>
    </row>
    <row r="55491" spans="1:1">
      <c r="A55491" s="234"/>
    </row>
    <row r="55492" spans="1:1">
      <c r="A55492" s="234"/>
    </row>
    <row r="55493" spans="1:1">
      <c r="A55493" s="234"/>
    </row>
    <row r="55494" spans="1:1">
      <c r="A55494" s="234"/>
    </row>
    <row r="55495" spans="1:1">
      <c r="A55495" s="234"/>
    </row>
    <row r="55496" spans="1:1">
      <c r="A55496" s="234"/>
    </row>
    <row r="55497" spans="1:1">
      <c r="A55497" s="234"/>
    </row>
    <row r="55498" spans="1:1">
      <c r="A55498" s="234"/>
    </row>
    <row r="55499" spans="1:1">
      <c r="A55499" s="234"/>
    </row>
    <row r="55500" spans="1:1">
      <c r="A55500" s="234"/>
    </row>
    <row r="55501" spans="1:1">
      <c r="A55501" s="234"/>
    </row>
    <row r="55502" spans="1:1">
      <c r="A55502" s="234"/>
    </row>
    <row r="55503" spans="1:1">
      <c r="A55503" s="234"/>
    </row>
    <row r="55504" spans="1:1">
      <c r="A55504" s="234"/>
    </row>
    <row r="55505" spans="1:1">
      <c r="A55505" s="234"/>
    </row>
    <row r="55506" spans="1:1">
      <c r="A55506" s="234"/>
    </row>
    <row r="55507" spans="1:1">
      <c r="A55507" s="234"/>
    </row>
    <row r="55508" spans="1:1">
      <c r="A55508" s="234"/>
    </row>
    <row r="55509" spans="1:1">
      <c r="A55509" s="234"/>
    </row>
    <row r="55510" spans="1:1">
      <c r="A55510" s="234"/>
    </row>
    <row r="55511" spans="1:1">
      <c r="A55511" s="234"/>
    </row>
    <row r="55512" spans="1:1">
      <c r="A55512" s="234"/>
    </row>
    <row r="55513" spans="1:1">
      <c r="A55513" s="234"/>
    </row>
    <row r="55514" spans="1:1">
      <c r="A55514" s="234"/>
    </row>
    <row r="55515" spans="1:1">
      <c r="A55515" s="234"/>
    </row>
    <row r="55516" spans="1:1">
      <c r="A55516" s="234"/>
    </row>
    <row r="55517" spans="1:1">
      <c r="A55517" s="234"/>
    </row>
    <row r="55518" spans="1:1">
      <c r="A55518" s="234"/>
    </row>
    <row r="55519" spans="1:1">
      <c r="A55519" s="234"/>
    </row>
    <row r="55520" spans="1:1">
      <c r="A55520" s="234"/>
    </row>
    <row r="55521" spans="1:1">
      <c r="A55521" s="234"/>
    </row>
    <row r="55522" spans="1:1">
      <c r="A55522" s="234"/>
    </row>
    <row r="55523" spans="1:1">
      <c r="A55523" s="234"/>
    </row>
    <row r="55524" spans="1:1">
      <c r="A55524" s="234"/>
    </row>
    <row r="55525" spans="1:1">
      <c r="A55525" s="234"/>
    </row>
    <row r="55526" spans="1:1">
      <c r="A55526" s="234"/>
    </row>
    <row r="55527" spans="1:1">
      <c r="A55527" s="234"/>
    </row>
    <row r="55528" spans="1:1">
      <c r="A55528" s="234"/>
    </row>
    <row r="55529" spans="1:1">
      <c r="A55529" s="234"/>
    </row>
    <row r="55530" spans="1:1">
      <c r="A55530" s="234"/>
    </row>
    <row r="55531" spans="1:1">
      <c r="A55531" s="234"/>
    </row>
    <row r="55532" spans="1:1">
      <c r="A55532" s="234"/>
    </row>
    <row r="55533" spans="1:1">
      <c r="A55533" s="234"/>
    </row>
    <row r="55534" spans="1:1">
      <c r="A55534" s="234"/>
    </row>
    <row r="55535" spans="1:1">
      <c r="A55535" s="234"/>
    </row>
    <row r="55536" spans="1:1">
      <c r="A55536" s="234"/>
    </row>
    <row r="55537" spans="1:1">
      <c r="A55537" s="234"/>
    </row>
    <row r="55538" spans="1:1">
      <c r="A55538" s="234"/>
    </row>
    <row r="55539" spans="1:1">
      <c r="A55539" s="234"/>
    </row>
    <row r="55540" spans="1:1">
      <c r="A55540" s="234"/>
    </row>
    <row r="55541" spans="1:1">
      <c r="A55541" s="234"/>
    </row>
    <row r="55542" spans="1:1">
      <c r="A55542" s="234"/>
    </row>
    <row r="55543" spans="1:1">
      <c r="A55543" s="234"/>
    </row>
    <row r="55544" spans="1:1">
      <c r="A55544" s="234"/>
    </row>
    <row r="55545" spans="1:1">
      <c r="A55545" s="234"/>
    </row>
    <row r="55546" spans="1:1">
      <c r="A55546" s="234"/>
    </row>
    <row r="55547" spans="1:1">
      <c r="A55547" s="234"/>
    </row>
    <row r="55548" spans="1:1">
      <c r="A55548" s="234"/>
    </row>
    <row r="55549" spans="1:1">
      <c r="A55549" s="234"/>
    </row>
    <row r="55550" spans="1:1">
      <c r="A55550" s="234"/>
    </row>
    <row r="55551" spans="1:1">
      <c r="A55551" s="234"/>
    </row>
    <row r="55552" spans="1:1">
      <c r="A55552" s="234"/>
    </row>
    <row r="55553" spans="1:1">
      <c r="A55553" s="234"/>
    </row>
    <row r="55554" spans="1:1">
      <c r="A55554" s="234"/>
    </row>
    <row r="55555" spans="1:1">
      <c r="A55555" s="234"/>
    </row>
    <row r="55556" spans="1:1">
      <c r="A55556" s="234"/>
    </row>
    <row r="55557" spans="1:1">
      <c r="A55557" s="234"/>
    </row>
    <row r="55558" spans="1:1">
      <c r="A55558" s="234"/>
    </row>
    <row r="55559" spans="1:1">
      <c r="A55559" s="234"/>
    </row>
    <row r="55560" spans="1:1">
      <c r="A55560" s="234"/>
    </row>
    <row r="55561" spans="1:1">
      <c r="A55561" s="234"/>
    </row>
    <row r="55562" spans="1:1">
      <c r="A55562" s="234"/>
    </row>
    <row r="55563" spans="1:1">
      <c r="A55563" s="234"/>
    </row>
    <row r="55564" spans="1:1">
      <c r="A55564" s="234"/>
    </row>
    <row r="55565" spans="1:1">
      <c r="A55565" s="234"/>
    </row>
    <row r="55566" spans="1:1">
      <c r="A55566" s="234"/>
    </row>
    <row r="55567" spans="1:1">
      <c r="A55567" s="234"/>
    </row>
    <row r="55568" spans="1:1">
      <c r="A55568" s="234"/>
    </row>
    <row r="55569" spans="1:1">
      <c r="A55569" s="234"/>
    </row>
    <row r="55570" spans="1:1">
      <c r="A55570" s="234"/>
    </row>
    <row r="55571" spans="1:1">
      <c r="A55571" s="234"/>
    </row>
    <row r="55572" spans="1:1">
      <c r="A55572" s="234"/>
    </row>
    <row r="55573" spans="1:1">
      <c r="A55573" s="234"/>
    </row>
    <row r="55574" spans="1:1">
      <c r="A55574" s="234"/>
    </row>
    <row r="55575" spans="1:1">
      <c r="A55575" s="234"/>
    </row>
    <row r="55576" spans="1:1">
      <c r="A55576" s="234"/>
    </row>
    <row r="55577" spans="1:1">
      <c r="A55577" s="234"/>
    </row>
    <row r="55578" spans="1:1">
      <c r="A55578" s="234"/>
    </row>
    <row r="55579" spans="1:1">
      <c r="A55579" s="234"/>
    </row>
    <row r="55580" spans="1:1">
      <c r="A55580" s="234"/>
    </row>
    <row r="55581" spans="1:1">
      <c r="A55581" s="234"/>
    </row>
    <row r="55582" spans="1:1">
      <c r="A55582" s="234"/>
    </row>
    <row r="55583" spans="1:1">
      <c r="A55583" s="234"/>
    </row>
    <row r="55584" spans="1:1">
      <c r="A55584" s="234"/>
    </row>
    <row r="55585" spans="1:1">
      <c r="A55585" s="234"/>
    </row>
    <row r="55586" spans="1:1">
      <c r="A55586" s="234"/>
    </row>
    <row r="55587" spans="1:1">
      <c r="A55587" s="234"/>
    </row>
    <row r="55588" spans="1:1">
      <c r="A55588" s="234"/>
    </row>
    <row r="55589" spans="1:1">
      <c r="A55589" s="234"/>
    </row>
    <row r="55590" spans="1:1">
      <c r="A55590" s="234"/>
    </row>
    <row r="55591" spans="1:1">
      <c r="A55591" s="234"/>
    </row>
    <row r="55592" spans="1:1">
      <c r="A55592" s="234"/>
    </row>
    <row r="55593" spans="1:1">
      <c r="A55593" s="234"/>
    </row>
    <row r="55594" spans="1:1">
      <c r="A55594" s="234"/>
    </row>
    <row r="55595" spans="1:1">
      <c r="A55595" s="234"/>
    </row>
    <row r="55596" spans="1:1">
      <c r="A55596" s="234"/>
    </row>
    <row r="55597" spans="1:1">
      <c r="A55597" s="234"/>
    </row>
    <row r="55598" spans="1:1">
      <c r="A55598" s="234"/>
    </row>
    <row r="55599" spans="1:1">
      <c r="A55599" s="234"/>
    </row>
    <row r="55600" spans="1:1">
      <c r="A55600" s="234"/>
    </row>
    <row r="55601" spans="1:1">
      <c r="A55601" s="234"/>
    </row>
    <row r="55602" spans="1:1">
      <c r="A55602" s="234"/>
    </row>
    <row r="55603" spans="1:1">
      <c r="A55603" s="234"/>
    </row>
    <row r="55604" spans="1:1">
      <c r="A55604" s="234"/>
    </row>
    <row r="55605" spans="1:1">
      <c r="A55605" s="234"/>
    </row>
    <row r="55606" spans="1:1">
      <c r="A55606" s="234"/>
    </row>
    <row r="55607" spans="1:1">
      <c r="A55607" s="234"/>
    </row>
    <row r="55608" spans="1:1">
      <c r="A55608" s="234"/>
    </row>
    <row r="55609" spans="1:1">
      <c r="A55609" s="234"/>
    </row>
    <row r="55610" spans="1:1">
      <c r="A55610" s="234"/>
    </row>
    <row r="55611" spans="1:1">
      <c r="A55611" s="234"/>
    </row>
    <row r="55612" spans="1:1">
      <c r="A55612" s="234"/>
    </row>
    <row r="55613" spans="1:1">
      <c r="A55613" s="234"/>
    </row>
    <row r="55614" spans="1:1">
      <c r="A55614" s="234"/>
    </row>
    <row r="55615" spans="1:1">
      <c r="A55615" s="234"/>
    </row>
    <row r="55616" spans="1:1">
      <c r="A55616" s="234"/>
    </row>
    <row r="55617" spans="1:1">
      <c r="A55617" s="234"/>
    </row>
    <row r="55618" spans="1:1">
      <c r="A55618" s="234"/>
    </row>
    <row r="55619" spans="1:1">
      <c r="A55619" s="234"/>
    </row>
    <row r="55620" spans="1:1">
      <c r="A55620" s="234"/>
    </row>
    <row r="55621" spans="1:1">
      <c r="A55621" s="234"/>
    </row>
    <row r="55622" spans="1:1">
      <c r="A55622" s="234"/>
    </row>
    <row r="55623" spans="1:1">
      <c r="A55623" s="234"/>
    </row>
    <row r="55624" spans="1:1">
      <c r="A55624" s="234"/>
    </row>
    <row r="55625" spans="1:1">
      <c r="A55625" s="234"/>
    </row>
    <row r="55626" spans="1:1">
      <c r="A55626" s="234"/>
    </row>
    <row r="55627" spans="1:1">
      <c r="A55627" s="234"/>
    </row>
    <row r="55628" spans="1:1">
      <c r="A55628" s="234"/>
    </row>
    <row r="55629" spans="1:1">
      <c r="A55629" s="234"/>
    </row>
    <row r="55630" spans="1:1">
      <c r="A55630" s="234"/>
    </row>
    <row r="55631" spans="1:1">
      <c r="A55631" s="234"/>
    </row>
    <row r="55632" spans="1:1">
      <c r="A55632" s="234"/>
    </row>
    <row r="55633" spans="1:1">
      <c r="A55633" s="234"/>
    </row>
    <row r="55634" spans="1:1">
      <c r="A55634" s="234"/>
    </row>
    <row r="55635" spans="1:1">
      <c r="A55635" s="234"/>
    </row>
    <row r="55636" spans="1:1">
      <c r="A55636" s="234"/>
    </row>
    <row r="55637" spans="1:1">
      <c r="A55637" s="234"/>
    </row>
    <row r="55638" spans="1:1">
      <c r="A55638" s="234"/>
    </row>
    <row r="55639" spans="1:1">
      <c r="A55639" s="234"/>
    </row>
    <row r="55640" spans="1:1">
      <c r="A55640" s="234"/>
    </row>
    <row r="55641" spans="1:1">
      <c r="A55641" s="234"/>
    </row>
    <row r="55642" spans="1:1">
      <c r="A55642" s="234"/>
    </row>
    <row r="55643" spans="1:1">
      <c r="A55643" s="234"/>
    </row>
    <row r="55644" spans="1:1">
      <c r="A55644" s="234"/>
    </row>
    <row r="55645" spans="1:1">
      <c r="A55645" s="234"/>
    </row>
    <row r="55646" spans="1:1">
      <c r="A55646" s="234"/>
    </row>
    <row r="55647" spans="1:1">
      <c r="A55647" s="234"/>
    </row>
    <row r="55648" spans="1:1">
      <c r="A55648" s="234"/>
    </row>
    <row r="55649" spans="1:1">
      <c r="A55649" s="234"/>
    </row>
    <row r="55650" spans="1:1">
      <c r="A55650" s="234"/>
    </row>
    <row r="55651" spans="1:1">
      <c r="A55651" s="234"/>
    </row>
    <row r="55652" spans="1:1">
      <c r="A55652" s="234"/>
    </row>
    <row r="55653" spans="1:1">
      <c r="A55653" s="234"/>
    </row>
    <row r="55654" spans="1:1">
      <c r="A55654" s="234"/>
    </row>
    <row r="55655" spans="1:1">
      <c r="A55655" s="234"/>
    </row>
    <row r="55656" spans="1:1">
      <c r="A55656" s="234"/>
    </row>
    <row r="55657" spans="1:1">
      <c r="A55657" s="234"/>
    </row>
    <row r="55658" spans="1:1">
      <c r="A55658" s="234"/>
    </row>
    <row r="55659" spans="1:1">
      <c r="A55659" s="234"/>
    </row>
    <row r="55660" spans="1:1">
      <c r="A55660" s="234"/>
    </row>
    <row r="55661" spans="1:1">
      <c r="A55661" s="234"/>
    </row>
    <row r="55662" spans="1:1">
      <c r="A55662" s="234"/>
    </row>
    <row r="55663" spans="1:1">
      <c r="A55663" s="234"/>
    </row>
    <row r="55664" spans="1:1">
      <c r="A55664" s="234"/>
    </row>
    <row r="55665" spans="1:1">
      <c r="A55665" s="234"/>
    </row>
    <row r="55666" spans="1:1">
      <c r="A55666" s="234"/>
    </row>
    <row r="55667" spans="1:1">
      <c r="A55667" s="234"/>
    </row>
    <row r="55668" spans="1:1">
      <c r="A55668" s="234"/>
    </row>
    <row r="55669" spans="1:1">
      <c r="A55669" s="234"/>
    </row>
    <row r="55670" spans="1:1">
      <c r="A55670" s="234"/>
    </row>
    <row r="55671" spans="1:1">
      <c r="A55671" s="234"/>
    </row>
    <row r="55672" spans="1:1">
      <c r="A55672" s="234"/>
    </row>
    <row r="55673" spans="1:1">
      <c r="A55673" s="234"/>
    </row>
    <row r="55674" spans="1:1">
      <c r="A55674" s="234"/>
    </row>
    <row r="55675" spans="1:1">
      <c r="A55675" s="234"/>
    </row>
    <row r="55676" spans="1:1">
      <c r="A55676" s="234"/>
    </row>
    <row r="55677" spans="1:1">
      <c r="A55677" s="234"/>
    </row>
    <row r="55678" spans="1:1">
      <c r="A55678" s="234"/>
    </row>
    <row r="55679" spans="1:1">
      <c r="A55679" s="234"/>
    </row>
    <row r="55680" spans="1:1">
      <c r="A55680" s="234"/>
    </row>
    <row r="55681" spans="1:1">
      <c r="A55681" s="234"/>
    </row>
    <row r="55682" spans="1:1">
      <c r="A55682" s="234"/>
    </row>
    <row r="55683" spans="1:1">
      <c r="A55683" s="234"/>
    </row>
    <row r="55684" spans="1:1">
      <c r="A55684" s="234"/>
    </row>
    <row r="55685" spans="1:1">
      <c r="A55685" s="234"/>
    </row>
    <row r="55686" spans="1:1">
      <c r="A55686" s="234"/>
    </row>
    <row r="55687" spans="1:1">
      <c r="A55687" s="234"/>
    </row>
    <row r="55688" spans="1:1">
      <c r="A55688" s="234"/>
    </row>
    <row r="55689" spans="1:1">
      <c r="A55689" s="234"/>
    </row>
    <row r="55690" spans="1:1">
      <c r="A55690" s="234"/>
    </row>
    <row r="55691" spans="1:1">
      <c r="A55691" s="234"/>
    </row>
    <row r="55692" spans="1:1">
      <c r="A55692" s="234"/>
    </row>
    <row r="55693" spans="1:1">
      <c r="A55693" s="234"/>
    </row>
    <row r="55694" spans="1:1">
      <c r="A55694" s="234"/>
    </row>
    <row r="55695" spans="1:1">
      <c r="A55695" s="234"/>
    </row>
    <row r="55696" spans="1:1">
      <c r="A55696" s="234"/>
    </row>
    <row r="55697" spans="1:1">
      <c r="A55697" s="234"/>
    </row>
    <row r="55698" spans="1:1">
      <c r="A55698" s="234"/>
    </row>
    <row r="55699" spans="1:1">
      <c r="A55699" s="234"/>
    </row>
    <row r="55700" spans="1:1">
      <c r="A55700" s="234"/>
    </row>
    <row r="55701" spans="1:1">
      <c r="A55701" s="234"/>
    </row>
    <row r="55702" spans="1:1">
      <c r="A55702" s="234"/>
    </row>
    <row r="55703" spans="1:1">
      <c r="A55703" s="234"/>
    </row>
    <row r="55704" spans="1:1">
      <c r="A55704" s="234"/>
    </row>
    <row r="55705" spans="1:1">
      <c r="A55705" s="234"/>
    </row>
    <row r="55706" spans="1:1">
      <c r="A55706" s="234"/>
    </row>
    <row r="55707" spans="1:1">
      <c r="A55707" s="234"/>
    </row>
    <row r="55708" spans="1:1">
      <c r="A55708" s="234"/>
    </row>
    <row r="55709" spans="1:1">
      <c r="A55709" s="234"/>
    </row>
    <row r="55710" spans="1:1">
      <c r="A55710" s="234"/>
    </row>
    <row r="55711" spans="1:1">
      <c r="A55711" s="234"/>
    </row>
    <row r="55712" spans="1:1">
      <c r="A55712" s="234"/>
    </row>
    <row r="55713" spans="1:1">
      <c r="A55713" s="234"/>
    </row>
    <row r="55714" spans="1:1">
      <c r="A55714" s="234"/>
    </row>
    <row r="55715" spans="1:1">
      <c r="A55715" s="234"/>
    </row>
    <row r="55716" spans="1:1">
      <c r="A55716" s="234"/>
    </row>
    <row r="55717" spans="1:1">
      <c r="A55717" s="234"/>
    </row>
    <row r="55718" spans="1:1">
      <c r="A55718" s="234"/>
    </row>
    <row r="55719" spans="1:1">
      <c r="A55719" s="234"/>
    </row>
    <row r="55720" spans="1:1">
      <c r="A55720" s="234"/>
    </row>
    <row r="55721" spans="1:1">
      <c r="A55721" s="234"/>
    </row>
    <row r="55722" spans="1:1">
      <c r="A55722" s="234"/>
    </row>
    <row r="55723" spans="1:1">
      <c r="A55723" s="234"/>
    </row>
    <row r="55724" spans="1:1">
      <c r="A55724" s="234"/>
    </row>
    <row r="55725" spans="1:1">
      <c r="A55725" s="234"/>
    </row>
    <row r="55726" spans="1:1">
      <c r="A55726" s="234"/>
    </row>
    <row r="55727" spans="1:1">
      <c r="A55727" s="234"/>
    </row>
    <row r="55728" spans="1:1">
      <c r="A55728" s="234"/>
    </row>
    <row r="55729" spans="1:1">
      <c r="A55729" s="234"/>
    </row>
    <row r="55730" spans="1:1">
      <c r="A55730" s="234"/>
    </row>
    <row r="55731" spans="1:1">
      <c r="A55731" s="234"/>
    </row>
    <row r="55732" spans="1:1">
      <c r="A55732" s="234"/>
    </row>
    <row r="55733" spans="1:1">
      <c r="A55733" s="234"/>
    </row>
    <row r="55734" spans="1:1">
      <c r="A55734" s="234"/>
    </row>
    <row r="55735" spans="1:1">
      <c r="A55735" s="234"/>
    </row>
    <row r="55736" spans="1:1">
      <c r="A55736" s="234"/>
    </row>
    <row r="55737" spans="1:1">
      <c r="A55737" s="234"/>
    </row>
    <row r="55738" spans="1:1">
      <c r="A55738" s="234"/>
    </row>
    <row r="55739" spans="1:1">
      <c r="A55739" s="234"/>
    </row>
    <row r="55740" spans="1:1">
      <c r="A55740" s="234"/>
    </row>
    <row r="55741" spans="1:1">
      <c r="A55741" s="234"/>
    </row>
    <row r="55742" spans="1:1">
      <c r="A55742" s="234"/>
    </row>
    <row r="55743" spans="1:1">
      <c r="A55743" s="234"/>
    </row>
    <row r="55744" spans="1:1">
      <c r="A55744" s="234"/>
    </row>
    <row r="55745" spans="1:1">
      <c r="A55745" s="234"/>
    </row>
    <row r="55746" spans="1:1">
      <c r="A55746" s="234"/>
    </row>
    <row r="55747" spans="1:1">
      <c r="A55747" s="234"/>
    </row>
    <row r="55748" spans="1:1">
      <c r="A55748" s="234"/>
    </row>
    <row r="55749" spans="1:1">
      <c r="A55749" s="234"/>
    </row>
    <row r="55750" spans="1:1">
      <c r="A55750" s="234"/>
    </row>
    <row r="55751" spans="1:1">
      <c r="A55751" s="234"/>
    </row>
    <row r="55752" spans="1:1">
      <c r="A55752" s="234"/>
    </row>
    <row r="55753" spans="1:1">
      <c r="A55753" s="234"/>
    </row>
    <row r="55754" spans="1:1">
      <c r="A55754" s="234"/>
    </row>
    <row r="55755" spans="1:1">
      <c r="A55755" s="234"/>
    </row>
    <row r="55756" spans="1:1">
      <c r="A55756" s="234"/>
    </row>
    <row r="55757" spans="1:1">
      <c r="A55757" s="234"/>
    </row>
    <row r="55758" spans="1:1">
      <c r="A55758" s="234"/>
    </row>
    <row r="55759" spans="1:1">
      <c r="A55759" s="234"/>
    </row>
    <row r="55760" spans="1:1">
      <c r="A55760" s="234"/>
    </row>
    <row r="55761" spans="1:1">
      <c r="A55761" s="234"/>
    </row>
    <row r="55762" spans="1:1">
      <c r="A55762" s="234"/>
    </row>
    <row r="55763" spans="1:1">
      <c r="A55763" s="234"/>
    </row>
    <row r="55764" spans="1:1">
      <c r="A55764" s="234"/>
    </row>
    <row r="55765" spans="1:1">
      <c r="A55765" s="234"/>
    </row>
    <row r="55766" spans="1:1">
      <c r="A55766" s="234"/>
    </row>
    <row r="55767" spans="1:1">
      <c r="A55767" s="234"/>
    </row>
    <row r="55768" spans="1:1">
      <c r="A55768" s="234"/>
    </row>
    <row r="55769" spans="1:1">
      <c r="A55769" s="234"/>
    </row>
    <row r="55770" spans="1:1">
      <c r="A55770" s="234"/>
    </row>
    <row r="55771" spans="1:1">
      <c r="A55771" s="234"/>
    </row>
    <row r="55772" spans="1:1">
      <c r="A55772" s="234"/>
    </row>
    <row r="55773" spans="1:1">
      <c r="A55773" s="234"/>
    </row>
    <row r="55774" spans="1:1">
      <c r="A55774" s="234"/>
    </row>
    <row r="55775" spans="1:1">
      <c r="A55775" s="234"/>
    </row>
    <row r="55776" spans="1:1">
      <c r="A55776" s="234"/>
    </row>
    <row r="55777" spans="1:1">
      <c r="A55777" s="234"/>
    </row>
    <row r="55778" spans="1:1">
      <c r="A55778" s="234"/>
    </row>
    <row r="55779" spans="1:1">
      <c r="A55779" s="234"/>
    </row>
    <row r="55780" spans="1:1">
      <c r="A55780" s="234"/>
    </row>
    <row r="55781" spans="1:1">
      <c r="A55781" s="234"/>
    </row>
    <row r="55782" spans="1:1">
      <c r="A55782" s="234"/>
    </row>
    <row r="55783" spans="1:1">
      <c r="A55783" s="234"/>
    </row>
    <row r="55784" spans="1:1">
      <c r="A55784" s="234"/>
    </row>
    <row r="55785" spans="1:1">
      <c r="A55785" s="234"/>
    </row>
    <row r="55786" spans="1:1">
      <c r="A55786" s="234"/>
    </row>
    <row r="55787" spans="1:1">
      <c r="A55787" s="234"/>
    </row>
    <row r="55788" spans="1:1">
      <c r="A55788" s="234"/>
    </row>
    <row r="55789" spans="1:1">
      <c r="A55789" s="234"/>
    </row>
    <row r="55790" spans="1:1">
      <c r="A55790" s="234"/>
    </row>
    <row r="55791" spans="1:1">
      <c r="A55791" s="234"/>
    </row>
    <row r="55792" spans="1:1">
      <c r="A55792" s="234"/>
    </row>
    <row r="55793" spans="1:1">
      <c r="A55793" s="234"/>
    </row>
    <row r="55794" spans="1:1">
      <c r="A55794" s="234"/>
    </row>
    <row r="55795" spans="1:1">
      <c r="A55795" s="234"/>
    </row>
    <row r="55796" spans="1:1">
      <c r="A55796" s="234"/>
    </row>
    <row r="55797" spans="1:1">
      <c r="A55797" s="234"/>
    </row>
    <row r="55798" spans="1:1">
      <c r="A55798" s="234"/>
    </row>
    <row r="55799" spans="1:1">
      <c r="A55799" s="234"/>
    </row>
    <row r="55800" spans="1:1">
      <c r="A55800" s="234"/>
    </row>
    <row r="55801" spans="1:1">
      <c r="A55801" s="234"/>
    </row>
    <row r="55802" spans="1:1">
      <c r="A55802" s="234"/>
    </row>
    <row r="55803" spans="1:1">
      <c r="A55803" s="234"/>
    </row>
    <row r="55804" spans="1:1">
      <c r="A55804" s="234"/>
    </row>
    <row r="55805" spans="1:1">
      <c r="A55805" s="234"/>
    </row>
    <row r="55806" spans="1:1">
      <c r="A55806" s="234"/>
    </row>
    <row r="55807" spans="1:1">
      <c r="A55807" s="234"/>
    </row>
    <row r="55808" spans="1:1">
      <c r="A55808" s="234"/>
    </row>
    <row r="55809" spans="1:1">
      <c r="A55809" s="234"/>
    </row>
    <row r="55810" spans="1:1">
      <c r="A55810" s="234"/>
    </row>
    <row r="55811" spans="1:1">
      <c r="A55811" s="234"/>
    </row>
    <row r="55812" spans="1:1">
      <c r="A55812" s="234"/>
    </row>
    <row r="55813" spans="1:1">
      <c r="A55813" s="234"/>
    </row>
    <row r="55814" spans="1:1">
      <c r="A55814" s="234"/>
    </row>
    <row r="55815" spans="1:1">
      <c r="A55815" s="234"/>
    </row>
    <row r="55816" spans="1:1">
      <c r="A55816" s="234"/>
    </row>
    <row r="55817" spans="1:1">
      <c r="A55817" s="234"/>
    </row>
    <row r="55818" spans="1:1">
      <c r="A55818" s="234"/>
    </row>
    <row r="55819" spans="1:1">
      <c r="A55819" s="234"/>
    </row>
    <row r="55820" spans="1:1">
      <c r="A55820" s="234"/>
    </row>
    <row r="55821" spans="1:1">
      <c r="A55821" s="234"/>
    </row>
    <row r="55822" spans="1:1">
      <c r="A55822" s="234"/>
    </row>
    <row r="55823" spans="1:1">
      <c r="A55823" s="234"/>
    </row>
    <row r="55824" spans="1:1">
      <c r="A55824" s="234"/>
    </row>
    <row r="55825" spans="1:1">
      <c r="A55825" s="234"/>
    </row>
    <row r="55826" spans="1:1">
      <c r="A55826" s="234"/>
    </row>
    <row r="55827" spans="1:1">
      <c r="A55827" s="234"/>
    </row>
    <row r="55828" spans="1:1">
      <c r="A55828" s="234"/>
    </row>
    <row r="55829" spans="1:1">
      <c r="A55829" s="234"/>
    </row>
    <row r="55830" spans="1:1">
      <c r="A55830" s="234"/>
    </row>
    <row r="55831" spans="1:1">
      <c r="A55831" s="234"/>
    </row>
    <row r="55832" spans="1:1">
      <c r="A55832" s="234"/>
    </row>
    <row r="55833" spans="1:1">
      <c r="A55833" s="234"/>
    </row>
    <row r="55834" spans="1:1">
      <c r="A55834" s="234"/>
    </row>
    <row r="55835" spans="1:1">
      <c r="A55835" s="234"/>
    </row>
    <row r="55836" spans="1:1">
      <c r="A55836" s="234"/>
    </row>
    <row r="55837" spans="1:1">
      <c r="A55837" s="234"/>
    </row>
    <row r="55838" spans="1:1">
      <c r="A55838" s="234"/>
    </row>
    <row r="55839" spans="1:1">
      <c r="A55839" s="234"/>
    </row>
    <row r="55840" spans="1:1">
      <c r="A55840" s="234"/>
    </row>
    <row r="55841" spans="1:1">
      <c r="A55841" s="234"/>
    </row>
    <row r="55842" spans="1:1">
      <c r="A55842" s="234"/>
    </row>
    <row r="55843" spans="1:1">
      <c r="A55843" s="234"/>
    </row>
    <row r="55844" spans="1:1">
      <c r="A55844" s="234"/>
    </row>
    <row r="55845" spans="1:1">
      <c r="A55845" s="234"/>
    </row>
    <row r="55846" spans="1:1">
      <c r="A55846" s="234"/>
    </row>
    <row r="55847" spans="1:1">
      <c r="A55847" s="234"/>
    </row>
    <row r="55848" spans="1:1">
      <c r="A55848" s="234"/>
    </row>
    <row r="55849" spans="1:1">
      <c r="A55849" s="234"/>
    </row>
    <row r="55850" spans="1:1">
      <c r="A55850" s="234"/>
    </row>
    <row r="55851" spans="1:1">
      <c r="A55851" s="234"/>
    </row>
    <row r="55852" spans="1:1">
      <c r="A55852" s="234"/>
    </row>
    <row r="55853" spans="1:1">
      <c r="A55853" s="234"/>
    </row>
    <row r="55854" spans="1:1">
      <c r="A55854" s="234"/>
    </row>
    <row r="55855" spans="1:1">
      <c r="A55855" s="234"/>
    </row>
    <row r="55856" spans="1:1">
      <c r="A55856" s="234"/>
    </row>
    <row r="55857" spans="1:1">
      <c r="A55857" s="234"/>
    </row>
    <row r="55858" spans="1:1">
      <c r="A55858" s="234"/>
    </row>
    <row r="55859" spans="1:1">
      <c r="A55859" s="234"/>
    </row>
    <row r="55860" spans="1:1">
      <c r="A55860" s="234"/>
    </row>
    <row r="55861" spans="1:1">
      <c r="A55861" s="234"/>
    </row>
    <row r="55862" spans="1:1">
      <c r="A55862" s="234"/>
    </row>
    <row r="55863" spans="1:1">
      <c r="A55863" s="234"/>
    </row>
    <row r="55864" spans="1:1">
      <c r="A55864" s="234"/>
    </row>
    <row r="55865" spans="1:1">
      <c r="A55865" s="234"/>
    </row>
    <row r="55866" spans="1:1">
      <c r="A55866" s="234"/>
    </row>
    <row r="55867" spans="1:1">
      <c r="A55867" s="234"/>
    </row>
    <row r="55868" spans="1:1">
      <c r="A55868" s="234"/>
    </row>
    <row r="55869" spans="1:1">
      <c r="A55869" s="234"/>
    </row>
    <row r="55870" spans="1:1">
      <c r="A55870" s="234"/>
    </row>
    <row r="55871" spans="1:1">
      <c r="A55871" s="234"/>
    </row>
    <row r="55872" spans="1:1">
      <c r="A55872" s="234"/>
    </row>
    <row r="55873" spans="1:1">
      <c r="A55873" s="234"/>
    </row>
    <row r="55874" spans="1:1">
      <c r="A55874" s="234"/>
    </row>
    <row r="55875" spans="1:1">
      <c r="A55875" s="234"/>
    </row>
    <row r="55876" spans="1:1">
      <c r="A55876" s="234"/>
    </row>
    <row r="55877" spans="1:1">
      <c r="A55877" s="234"/>
    </row>
    <row r="55878" spans="1:1">
      <c r="A55878" s="234"/>
    </row>
    <row r="55879" spans="1:1">
      <c r="A55879" s="234"/>
    </row>
    <row r="55880" spans="1:1">
      <c r="A55880" s="234"/>
    </row>
    <row r="55881" spans="1:1">
      <c r="A55881" s="234"/>
    </row>
    <row r="55882" spans="1:1">
      <c r="A55882" s="234"/>
    </row>
    <row r="55883" spans="1:1">
      <c r="A55883" s="234"/>
    </row>
    <row r="55884" spans="1:1">
      <c r="A55884" s="234"/>
    </row>
    <row r="55885" spans="1:1">
      <c r="A55885" s="234"/>
    </row>
    <row r="55886" spans="1:1">
      <c r="A55886" s="234"/>
    </row>
    <row r="55887" spans="1:1">
      <c r="A55887" s="234"/>
    </row>
    <row r="55888" spans="1:1">
      <c r="A55888" s="234"/>
    </row>
    <row r="55889" spans="1:1">
      <c r="A55889" s="234"/>
    </row>
    <row r="55890" spans="1:1">
      <c r="A55890" s="234"/>
    </row>
    <row r="55891" spans="1:1">
      <c r="A55891" s="234"/>
    </row>
    <row r="55892" spans="1:1">
      <c r="A55892" s="234"/>
    </row>
    <row r="55893" spans="1:1">
      <c r="A55893" s="234"/>
    </row>
    <row r="55894" spans="1:1">
      <c r="A55894" s="234"/>
    </row>
    <row r="55895" spans="1:1">
      <c r="A55895" s="234"/>
    </row>
    <row r="55896" spans="1:1">
      <c r="A55896" s="234"/>
    </row>
    <row r="55897" spans="1:1">
      <c r="A55897" s="234"/>
    </row>
    <row r="55898" spans="1:1">
      <c r="A55898" s="234"/>
    </row>
    <row r="55899" spans="1:1">
      <c r="A55899" s="234"/>
    </row>
    <row r="55900" spans="1:1">
      <c r="A55900" s="234"/>
    </row>
    <row r="55901" spans="1:1">
      <c r="A55901" s="234"/>
    </row>
    <row r="55902" spans="1:1">
      <c r="A55902" s="234"/>
    </row>
    <row r="55903" spans="1:1">
      <c r="A55903" s="234"/>
    </row>
    <row r="55904" spans="1:1">
      <c r="A55904" s="234"/>
    </row>
    <row r="55905" spans="1:1">
      <c r="A55905" s="234"/>
    </row>
    <row r="55906" spans="1:1">
      <c r="A55906" s="234"/>
    </row>
    <row r="55907" spans="1:1">
      <c r="A55907" s="234"/>
    </row>
    <row r="55908" spans="1:1">
      <c r="A55908" s="234"/>
    </row>
    <row r="55909" spans="1:1">
      <c r="A55909" s="234"/>
    </row>
    <row r="55910" spans="1:1">
      <c r="A55910" s="234"/>
    </row>
    <row r="55911" spans="1:1">
      <c r="A55911" s="234"/>
    </row>
    <row r="55912" spans="1:1">
      <c r="A55912" s="234"/>
    </row>
    <row r="55913" spans="1:1">
      <c r="A55913" s="234"/>
    </row>
    <row r="55914" spans="1:1">
      <c r="A55914" s="234"/>
    </row>
    <row r="55915" spans="1:1">
      <c r="A55915" s="234"/>
    </row>
    <row r="55916" spans="1:1">
      <c r="A55916" s="234"/>
    </row>
    <row r="55917" spans="1:1">
      <c r="A55917" s="234"/>
    </row>
    <row r="55918" spans="1:1">
      <c r="A55918" s="234"/>
    </row>
    <row r="55919" spans="1:1">
      <c r="A55919" s="234"/>
    </row>
    <row r="55920" spans="1:1">
      <c r="A55920" s="234"/>
    </row>
    <row r="55921" spans="1:1">
      <c r="A55921" s="234"/>
    </row>
    <row r="55922" spans="1:1">
      <c r="A55922" s="234"/>
    </row>
    <row r="55923" spans="1:1">
      <c r="A55923" s="234"/>
    </row>
    <row r="55924" spans="1:1">
      <c r="A55924" s="234"/>
    </row>
    <row r="55925" spans="1:1">
      <c r="A55925" s="234"/>
    </row>
    <row r="55926" spans="1:1">
      <c r="A55926" s="234"/>
    </row>
    <row r="55927" spans="1:1">
      <c r="A55927" s="234"/>
    </row>
    <row r="55928" spans="1:1">
      <c r="A55928" s="234"/>
    </row>
    <row r="55929" spans="1:1">
      <c r="A55929" s="234"/>
    </row>
    <row r="55930" spans="1:1">
      <c r="A55930" s="234"/>
    </row>
    <row r="55931" spans="1:1">
      <c r="A55931" s="234"/>
    </row>
    <row r="55932" spans="1:1">
      <c r="A55932" s="234"/>
    </row>
    <row r="55933" spans="1:1">
      <c r="A55933" s="234"/>
    </row>
    <row r="55934" spans="1:1">
      <c r="A55934" s="234"/>
    </row>
    <row r="55935" spans="1:1">
      <c r="A55935" s="234"/>
    </row>
    <row r="55936" spans="1:1">
      <c r="A55936" s="234"/>
    </row>
    <row r="55937" spans="1:1">
      <c r="A55937" s="234"/>
    </row>
    <row r="55938" spans="1:1">
      <c r="A55938" s="234"/>
    </row>
    <row r="55939" spans="1:1">
      <c r="A55939" s="234"/>
    </row>
    <row r="55940" spans="1:1">
      <c r="A55940" s="234"/>
    </row>
    <row r="55941" spans="1:1">
      <c r="A55941" s="234"/>
    </row>
    <row r="55942" spans="1:1">
      <c r="A55942" s="234"/>
    </row>
    <row r="55943" spans="1:1">
      <c r="A55943" s="234"/>
    </row>
    <row r="55944" spans="1:1">
      <c r="A55944" s="234"/>
    </row>
    <row r="55945" spans="1:1">
      <c r="A55945" s="234"/>
    </row>
    <row r="55946" spans="1:1">
      <c r="A55946" s="234"/>
    </row>
    <row r="55947" spans="1:1">
      <c r="A55947" s="234"/>
    </row>
    <row r="55948" spans="1:1">
      <c r="A55948" s="234"/>
    </row>
    <row r="55949" spans="1:1">
      <c r="A55949" s="234"/>
    </row>
    <row r="55950" spans="1:1">
      <c r="A55950" s="234"/>
    </row>
    <row r="55951" spans="1:1">
      <c r="A55951" s="234"/>
    </row>
    <row r="55952" spans="1:1">
      <c r="A55952" s="234"/>
    </row>
    <row r="55953" spans="1:1">
      <c r="A55953" s="234"/>
    </row>
    <row r="55954" spans="1:1">
      <c r="A55954" s="234"/>
    </row>
    <row r="55955" spans="1:1">
      <c r="A55955" s="234"/>
    </row>
    <row r="55956" spans="1:1">
      <c r="A55956" s="234"/>
    </row>
    <row r="55957" spans="1:1">
      <c r="A55957" s="234"/>
    </row>
    <row r="55958" spans="1:1">
      <c r="A55958" s="234"/>
    </row>
    <row r="55959" spans="1:1">
      <c r="A55959" s="234"/>
    </row>
    <row r="55960" spans="1:1">
      <c r="A55960" s="234"/>
    </row>
    <row r="55961" spans="1:1">
      <c r="A55961" s="234"/>
    </row>
    <row r="55962" spans="1:1">
      <c r="A55962" s="234"/>
    </row>
    <row r="55963" spans="1:1">
      <c r="A55963" s="234"/>
    </row>
    <row r="55964" spans="1:1">
      <c r="A55964" s="234"/>
    </row>
    <row r="55965" spans="1:1">
      <c r="A55965" s="234"/>
    </row>
    <row r="55966" spans="1:1">
      <c r="A55966" s="234"/>
    </row>
    <row r="55967" spans="1:1">
      <c r="A55967" s="234"/>
    </row>
    <row r="55968" spans="1:1">
      <c r="A55968" s="234"/>
    </row>
    <row r="55969" spans="1:1">
      <c r="A55969" s="234"/>
    </row>
    <row r="55970" spans="1:1">
      <c r="A55970" s="234"/>
    </row>
    <row r="55971" spans="1:1">
      <c r="A55971" s="234"/>
    </row>
    <row r="55972" spans="1:1">
      <c r="A55972" s="234"/>
    </row>
    <row r="55973" spans="1:1">
      <c r="A55973" s="234"/>
    </row>
    <row r="55974" spans="1:1">
      <c r="A55974" s="234"/>
    </row>
    <row r="55975" spans="1:1">
      <c r="A55975" s="234"/>
    </row>
    <row r="55976" spans="1:1">
      <c r="A55976" s="234"/>
    </row>
    <row r="55977" spans="1:1">
      <c r="A55977" s="234"/>
    </row>
    <row r="55978" spans="1:1">
      <c r="A55978" s="234"/>
    </row>
    <row r="55979" spans="1:1">
      <c r="A55979" s="234"/>
    </row>
    <row r="55980" spans="1:1">
      <c r="A55980" s="234"/>
    </row>
    <row r="55981" spans="1:1">
      <c r="A55981" s="234"/>
    </row>
    <row r="55982" spans="1:1">
      <c r="A55982" s="234"/>
    </row>
    <row r="55983" spans="1:1">
      <c r="A55983" s="234"/>
    </row>
    <row r="55984" spans="1:1">
      <c r="A55984" s="234"/>
    </row>
    <row r="55985" spans="1:1">
      <c r="A55985" s="234"/>
    </row>
    <row r="55986" spans="1:1">
      <c r="A55986" s="234"/>
    </row>
    <row r="55987" spans="1:1">
      <c r="A55987" s="234"/>
    </row>
    <row r="55988" spans="1:1">
      <c r="A55988" s="234"/>
    </row>
    <row r="55989" spans="1:1">
      <c r="A55989" s="234"/>
    </row>
    <row r="55990" spans="1:1">
      <c r="A55990" s="234"/>
    </row>
    <row r="55991" spans="1:1">
      <c r="A55991" s="234"/>
    </row>
    <row r="55992" spans="1:1">
      <c r="A55992" s="234"/>
    </row>
    <row r="55993" spans="1:1">
      <c r="A55993" s="234"/>
    </row>
    <row r="55994" spans="1:1">
      <c r="A55994" s="234"/>
    </row>
    <row r="55995" spans="1:1">
      <c r="A55995" s="234"/>
    </row>
    <row r="55996" spans="1:1">
      <c r="A55996" s="234"/>
    </row>
    <row r="55997" spans="1:1">
      <c r="A55997" s="234"/>
    </row>
    <row r="55998" spans="1:1">
      <c r="A55998" s="234"/>
    </row>
    <row r="55999" spans="1:1">
      <c r="A55999" s="234"/>
    </row>
    <row r="56000" spans="1:1">
      <c r="A56000" s="234"/>
    </row>
    <row r="56001" spans="1:1">
      <c r="A56001" s="234"/>
    </row>
    <row r="56002" spans="1:1">
      <c r="A56002" s="234"/>
    </row>
    <row r="56003" spans="1:1">
      <c r="A56003" s="234"/>
    </row>
    <row r="56004" spans="1:1">
      <c r="A56004" s="234"/>
    </row>
    <row r="56005" spans="1:1">
      <c r="A56005" s="234"/>
    </row>
    <row r="56006" spans="1:1">
      <c r="A56006" s="234"/>
    </row>
    <row r="56007" spans="1:1">
      <c r="A56007" s="234"/>
    </row>
    <row r="56008" spans="1:1">
      <c r="A56008" s="234"/>
    </row>
    <row r="56009" spans="1:1">
      <c r="A56009" s="234"/>
    </row>
    <row r="56010" spans="1:1">
      <c r="A56010" s="234"/>
    </row>
    <row r="56011" spans="1:1">
      <c r="A56011" s="234"/>
    </row>
    <row r="56012" spans="1:1">
      <c r="A56012" s="234"/>
    </row>
    <row r="56013" spans="1:1">
      <c r="A56013" s="234"/>
    </row>
    <row r="56014" spans="1:1">
      <c r="A56014" s="234"/>
    </row>
    <row r="56015" spans="1:1">
      <c r="A56015" s="234"/>
    </row>
    <row r="56016" spans="1:1">
      <c r="A56016" s="234"/>
    </row>
    <row r="56017" spans="1:1">
      <c r="A56017" s="234"/>
    </row>
    <row r="56018" spans="1:1">
      <c r="A56018" s="234"/>
    </row>
    <row r="56019" spans="1:1">
      <c r="A56019" s="234"/>
    </row>
    <row r="56020" spans="1:1">
      <c r="A56020" s="234"/>
    </row>
    <row r="56021" spans="1:1">
      <c r="A56021" s="234"/>
    </row>
    <row r="56022" spans="1:1">
      <c r="A56022" s="234"/>
    </row>
    <row r="56023" spans="1:1">
      <c r="A56023" s="234"/>
    </row>
    <row r="56024" spans="1:1">
      <c r="A56024" s="234"/>
    </row>
    <row r="56025" spans="1:1">
      <c r="A56025" s="234"/>
    </row>
    <row r="56026" spans="1:1">
      <c r="A56026" s="234"/>
    </row>
    <row r="56027" spans="1:1">
      <c r="A56027" s="234"/>
    </row>
    <row r="56028" spans="1:1">
      <c r="A56028" s="234"/>
    </row>
    <row r="56029" spans="1:1">
      <c r="A56029" s="234"/>
    </row>
    <row r="56030" spans="1:1">
      <c r="A56030" s="234"/>
    </row>
    <row r="56031" spans="1:1">
      <c r="A56031" s="234"/>
    </row>
    <row r="56032" spans="1:1">
      <c r="A56032" s="234"/>
    </row>
    <row r="56033" spans="1:1">
      <c r="A56033" s="234"/>
    </row>
    <row r="56034" spans="1:1">
      <c r="A56034" s="234"/>
    </row>
    <row r="56035" spans="1:1">
      <c r="A56035" s="234"/>
    </row>
    <row r="56036" spans="1:1">
      <c r="A56036" s="234"/>
    </row>
    <row r="56037" spans="1:1">
      <c r="A56037" s="234"/>
    </row>
    <row r="56038" spans="1:1">
      <c r="A56038" s="234"/>
    </row>
    <row r="56039" spans="1:1">
      <c r="A56039" s="234"/>
    </row>
    <row r="56040" spans="1:1">
      <c r="A56040" s="234"/>
    </row>
    <row r="56041" spans="1:1">
      <c r="A56041" s="234"/>
    </row>
    <row r="56042" spans="1:1">
      <c r="A56042" s="234"/>
    </row>
    <row r="56043" spans="1:1">
      <c r="A56043" s="234"/>
    </row>
    <row r="56044" spans="1:1">
      <c r="A56044" s="234"/>
    </row>
    <row r="56045" spans="1:1">
      <c r="A56045" s="234"/>
    </row>
    <row r="56046" spans="1:1">
      <c r="A56046" s="234"/>
    </row>
    <row r="56047" spans="1:1">
      <c r="A56047" s="234"/>
    </row>
    <row r="56048" spans="1:1">
      <c r="A56048" s="234"/>
    </row>
    <row r="56049" spans="1:1">
      <c r="A56049" s="234"/>
    </row>
    <row r="56050" spans="1:1">
      <c r="A56050" s="234"/>
    </row>
    <row r="56051" spans="1:1">
      <c r="A56051" s="234"/>
    </row>
    <row r="56052" spans="1:1">
      <c r="A56052" s="234"/>
    </row>
    <row r="56053" spans="1:1">
      <c r="A56053" s="234"/>
    </row>
    <row r="56054" spans="1:1">
      <c r="A56054" s="234"/>
    </row>
    <row r="56055" spans="1:1">
      <c r="A56055" s="234"/>
    </row>
    <row r="56056" spans="1:1">
      <c r="A56056" s="234"/>
    </row>
    <row r="56057" spans="1:1">
      <c r="A56057" s="234"/>
    </row>
    <row r="56058" spans="1:1">
      <c r="A56058" s="234"/>
    </row>
    <row r="56059" spans="1:1">
      <c r="A56059" s="234"/>
    </row>
    <row r="56060" spans="1:1">
      <c r="A56060" s="234"/>
    </row>
    <row r="56061" spans="1:1">
      <c r="A56061" s="234"/>
    </row>
    <row r="56062" spans="1:1">
      <c r="A56062" s="234"/>
    </row>
    <row r="56063" spans="1:1">
      <c r="A56063" s="234"/>
    </row>
    <row r="56064" spans="1:1">
      <c r="A56064" s="234"/>
    </row>
    <row r="56065" spans="1:1">
      <c r="A56065" s="234"/>
    </row>
    <row r="56066" spans="1:1">
      <c r="A56066" s="234"/>
    </row>
    <row r="56067" spans="1:1">
      <c r="A56067" s="234"/>
    </row>
    <row r="56068" spans="1:1">
      <c r="A56068" s="234"/>
    </row>
    <row r="56069" spans="1:1">
      <c r="A56069" s="234"/>
    </row>
    <row r="56070" spans="1:1">
      <c r="A56070" s="234"/>
    </row>
    <row r="56071" spans="1:1">
      <c r="A56071" s="234"/>
    </row>
    <row r="56072" spans="1:1">
      <c r="A56072" s="234"/>
    </row>
    <row r="56073" spans="1:1">
      <c r="A56073" s="234"/>
    </row>
    <row r="56074" spans="1:1">
      <c r="A56074" s="234"/>
    </row>
    <row r="56075" spans="1:1">
      <c r="A56075" s="234"/>
    </row>
    <row r="56076" spans="1:1">
      <c r="A56076" s="234"/>
    </row>
    <row r="56077" spans="1:1">
      <c r="A56077" s="234"/>
    </row>
    <row r="56078" spans="1:1">
      <c r="A56078" s="234"/>
    </row>
    <row r="56079" spans="1:1">
      <c r="A56079" s="234"/>
    </row>
    <row r="56080" spans="1:1">
      <c r="A56080" s="234"/>
    </row>
    <row r="56081" spans="1:1">
      <c r="A56081" s="234"/>
    </row>
    <row r="56082" spans="1:1">
      <c r="A56082" s="234"/>
    </row>
    <row r="56083" spans="1:1">
      <c r="A56083" s="234"/>
    </row>
    <row r="56084" spans="1:1">
      <c r="A56084" s="234"/>
    </row>
    <row r="56085" spans="1:1">
      <c r="A56085" s="234"/>
    </row>
    <row r="56086" spans="1:1">
      <c r="A56086" s="234"/>
    </row>
    <row r="56087" spans="1:1">
      <c r="A56087" s="234"/>
    </row>
    <row r="56088" spans="1:1">
      <c r="A56088" s="234"/>
    </row>
    <row r="56089" spans="1:1">
      <c r="A56089" s="234"/>
    </row>
    <row r="56090" spans="1:1">
      <c r="A56090" s="234"/>
    </row>
    <row r="56091" spans="1:1">
      <c r="A56091" s="234"/>
    </row>
    <row r="56092" spans="1:1">
      <c r="A56092" s="234"/>
    </row>
    <row r="56093" spans="1:1">
      <c r="A56093" s="234"/>
    </row>
    <row r="56094" spans="1:1">
      <c r="A56094" s="234"/>
    </row>
    <row r="56095" spans="1:1">
      <c r="A56095" s="234"/>
    </row>
    <row r="56096" spans="1:1">
      <c r="A56096" s="234"/>
    </row>
    <row r="56097" spans="1:1">
      <c r="A56097" s="234"/>
    </row>
    <row r="56098" spans="1:1">
      <c r="A56098" s="234"/>
    </row>
    <row r="56099" spans="1:1">
      <c r="A56099" s="234"/>
    </row>
    <row r="56100" spans="1:1">
      <c r="A56100" s="234"/>
    </row>
    <row r="56101" spans="1:1">
      <c r="A56101" s="234"/>
    </row>
    <row r="56102" spans="1:1">
      <c r="A56102" s="234"/>
    </row>
    <row r="56103" spans="1:1">
      <c r="A56103" s="234"/>
    </row>
    <row r="56104" spans="1:1">
      <c r="A56104" s="234"/>
    </row>
    <row r="56105" spans="1:1">
      <c r="A56105" s="234"/>
    </row>
    <row r="56106" spans="1:1">
      <c r="A56106" s="234"/>
    </row>
    <row r="56107" spans="1:1">
      <c r="A56107" s="234"/>
    </row>
    <row r="56108" spans="1:1">
      <c r="A56108" s="234"/>
    </row>
    <row r="56109" spans="1:1">
      <c r="A56109" s="234"/>
    </row>
    <row r="56110" spans="1:1">
      <c r="A56110" s="234"/>
    </row>
    <row r="56111" spans="1:1">
      <c r="A56111" s="234"/>
    </row>
    <row r="56112" spans="1:1">
      <c r="A56112" s="234"/>
    </row>
    <row r="56113" spans="1:1">
      <c r="A56113" s="234"/>
    </row>
    <row r="56114" spans="1:1">
      <c r="A56114" s="234"/>
    </row>
    <row r="56115" spans="1:1">
      <c r="A56115" s="234"/>
    </row>
    <row r="56116" spans="1:1">
      <c r="A56116" s="234"/>
    </row>
    <row r="56117" spans="1:1">
      <c r="A56117" s="234"/>
    </row>
    <row r="56118" spans="1:1">
      <c r="A56118" s="234"/>
    </row>
    <row r="56119" spans="1:1">
      <c r="A56119" s="234"/>
    </row>
    <row r="56120" spans="1:1">
      <c r="A56120" s="234"/>
    </row>
    <row r="56121" spans="1:1">
      <c r="A56121" s="234"/>
    </row>
    <row r="56122" spans="1:1">
      <c r="A56122" s="234"/>
    </row>
    <row r="56123" spans="1:1">
      <c r="A56123" s="234"/>
    </row>
    <row r="56124" spans="1:1">
      <c r="A56124" s="234"/>
    </row>
    <row r="56125" spans="1:1">
      <c r="A56125" s="234"/>
    </row>
    <row r="56126" spans="1:1">
      <c r="A56126" s="234"/>
    </row>
    <row r="56127" spans="1:1">
      <c r="A56127" s="234"/>
    </row>
    <row r="56128" spans="1:1">
      <c r="A56128" s="234"/>
    </row>
    <row r="56129" spans="1:1">
      <c r="A56129" s="234"/>
    </row>
    <row r="56130" spans="1:1">
      <c r="A56130" s="234"/>
    </row>
    <row r="56131" spans="1:1">
      <c r="A56131" s="234"/>
    </row>
    <row r="56132" spans="1:1">
      <c r="A56132" s="234"/>
    </row>
    <row r="56133" spans="1:1">
      <c r="A56133" s="234"/>
    </row>
    <row r="56134" spans="1:1">
      <c r="A56134" s="234"/>
    </row>
    <row r="56135" spans="1:1">
      <c r="A56135" s="234"/>
    </row>
    <row r="56136" spans="1:1">
      <c r="A56136" s="234"/>
    </row>
    <row r="56137" spans="1:1">
      <c r="A56137" s="234"/>
    </row>
    <row r="56138" spans="1:1">
      <c r="A56138" s="234"/>
    </row>
    <row r="56139" spans="1:1">
      <c r="A56139" s="234"/>
    </row>
    <row r="56140" spans="1:1">
      <c r="A56140" s="234"/>
    </row>
    <row r="56141" spans="1:1">
      <c r="A56141" s="234"/>
    </row>
    <row r="56142" spans="1:1">
      <c r="A56142" s="234"/>
    </row>
    <row r="56143" spans="1:1">
      <c r="A56143" s="234"/>
    </row>
    <row r="56144" spans="1:1">
      <c r="A56144" s="234"/>
    </row>
    <row r="56145" spans="1:1">
      <c r="A56145" s="234"/>
    </row>
    <row r="56146" spans="1:1">
      <c r="A56146" s="234"/>
    </row>
    <row r="56147" spans="1:1">
      <c r="A56147" s="234"/>
    </row>
    <row r="56148" spans="1:1">
      <c r="A56148" s="234"/>
    </row>
    <row r="56149" spans="1:1">
      <c r="A56149" s="234"/>
    </row>
    <row r="56150" spans="1:1">
      <c r="A56150" s="234"/>
    </row>
    <row r="56151" spans="1:1">
      <c r="A56151" s="234"/>
    </row>
    <row r="56152" spans="1:1">
      <c r="A56152" s="234"/>
    </row>
    <row r="56153" spans="1:1">
      <c r="A56153" s="234"/>
    </row>
    <row r="56154" spans="1:1">
      <c r="A56154" s="234"/>
    </row>
    <row r="56155" spans="1:1">
      <c r="A56155" s="234"/>
    </row>
    <row r="56156" spans="1:1">
      <c r="A56156" s="234"/>
    </row>
    <row r="56157" spans="1:1">
      <c r="A56157" s="234"/>
    </row>
    <row r="56158" spans="1:1">
      <c r="A56158" s="234"/>
    </row>
    <row r="56159" spans="1:1">
      <c r="A56159" s="234"/>
    </row>
    <row r="56160" spans="1:1">
      <c r="A56160" s="234"/>
    </row>
    <row r="56161" spans="1:1">
      <c r="A56161" s="234"/>
    </row>
    <row r="56162" spans="1:1">
      <c r="A56162" s="234"/>
    </row>
    <row r="56163" spans="1:1">
      <c r="A56163" s="234"/>
    </row>
    <row r="56164" spans="1:1">
      <c r="A56164" s="234"/>
    </row>
    <row r="56165" spans="1:1">
      <c r="A56165" s="234"/>
    </row>
    <row r="56166" spans="1:1">
      <c r="A56166" s="234"/>
    </row>
    <row r="56167" spans="1:1">
      <c r="A56167" s="234"/>
    </row>
    <row r="56168" spans="1:1">
      <c r="A56168" s="234"/>
    </row>
    <row r="56169" spans="1:1">
      <c r="A56169" s="234"/>
    </row>
    <row r="56170" spans="1:1">
      <c r="A56170" s="234"/>
    </row>
    <row r="56171" spans="1:1">
      <c r="A56171" s="234"/>
    </row>
    <row r="56172" spans="1:1">
      <c r="A56172" s="234"/>
    </row>
    <row r="56173" spans="1:1">
      <c r="A56173" s="234"/>
    </row>
    <row r="56174" spans="1:1">
      <c r="A56174" s="234"/>
    </row>
    <row r="56175" spans="1:1">
      <c r="A56175" s="234"/>
    </row>
    <row r="56176" spans="1:1">
      <c r="A56176" s="234"/>
    </row>
    <row r="56177" spans="1:1">
      <c r="A56177" s="234"/>
    </row>
    <row r="56178" spans="1:1">
      <c r="A56178" s="234"/>
    </row>
    <row r="56179" spans="1:1">
      <c r="A56179" s="234"/>
    </row>
    <row r="56180" spans="1:1">
      <c r="A56180" s="234"/>
    </row>
    <row r="56181" spans="1:1">
      <c r="A56181" s="234"/>
    </row>
    <row r="56182" spans="1:1">
      <c r="A56182" s="234"/>
    </row>
    <row r="56183" spans="1:1">
      <c r="A56183" s="234"/>
    </row>
    <row r="56184" spans="1:1">
      <c r="A56184" s="234"/>
    </row>
    <row r="56185" spans="1:1">
      <c r="A56185" s="234"/>
    </row>
    <row r="56186" spans="1:1">
      <c r="A56186" s="234"/>
    </row>
    <row r="56187" spans="1:1">
      <c r="A56187" s="234"/>
    </row>
    <row r="56188" spans="1:1">
      <c r="A56188" s="234"/>
    </row>
    <row r="56189" spans="1:1">
      <c r="A56189" s="234"/>
    </row>
    <row r="56190" spans="1:1">
      <c r="A56190" s="234"/>
    </row>
    <row r="56191" spans="1:1">
      <c r="A56191" s="234"/>
    </row>
    <row r="56192" spans="1:1">
      <c r="A56192" s="234"/>
    </row>
    <row r="56193" spans="1:1">
      <c r="A56193" s="234"/>
    </row>
    <row r="56194" spans="1:1">
      <c r="A56194" s="234"/>
    </row>
    <row r="56195" spans="1:1">
      <c r="A56195" s="234"/>
    </row>
    <row r="56196" spans="1:1">
      <c r="A56196" s="234"/>
    </row>
    <row r="56197" spans="1:1">
      <c r="A56197" s="234"/>
    </row>
    <row r="56198" spans="1:1">
      <c r="A56198" s="234"/>
    </row>
    <row r="56199" spans="1:1">
      <c r="A56199" s="234"/>
    </row>
    <row r="56200" spans="1:1">
      <c r="A56200" s="234"/>
    </row>
    <row r="56201" spans="1:1">
      <c r="A56201" s="234"/>
    </row>
    <row r="56202" spans="1:1">
      <c r="A56202" s="234"/>
    </row>
    <row r="56203" spans="1:1">
      <c r="A56203" s="234"/>
    </row>
    <row r="56204" spans="1:1">
      <c r="A56204" s="234"/>
    </row>
    <row r="56205" spans="1:1">
      <c r="A56205" s="234"/>
    </row>
    <row r="56206" spans="1:1">
      <c r="A56206" s="234"/>
    </row>
    <row r="56207" spans="1:1">
      <c r="A56207" s="234"/>
    </row>
    <row r="56208" spans="1:1">
      <c r="A56208" s="234"/>
    </row>
    <row r="56209" spans="1:1">
      <c r="A56209" s="234"/>
    </row>
    <row r="56210" spans="1:1">
      <c r="A56210" s="234"/>
    </row>
    <row r="56211" spans="1:1">
      <c r="A56211" s="234"/>
    </row>
    <row r="56212" spans="1:1">
      <c r="A56212" s="234"/>
    </row>
    <row r="56213" spans="1:1">
      <c r="A56213" s="234"/>
    </row>
    <row r="56214" spans="1:1">
      <c r="A56214" s="234"/>
    </row>
    <row r="56215" spans="1:1">
      <c r="A56215" s="234"/>
    </row>
    <row r="56216" spans="1:1">
      <c r="A56216" s="234"/>
    </row>
    <row r="56217" spans="1:1">
      <c r="A56217" s="234"/>
    </row>
    <row r="56218" spans="1:1">
      <c r="A56218" s="234"/>
    </row>
    <row r="56219" spans="1:1">
      <c r="A56219" s="234"/>
    </row>
    <row r="56220" spans="1:1">
      <c r="A56220" s="234"/>
    </row>
    <row r="56221" spans="1:1">
      <c r="A56221" s="234"/>
    </row>
    <row r="56222" spans="1:1">
      <c r="A56222" s="234"/>
    </row>
    <row r="56223" spans="1:1">
      <c r="A56223" s="234"/>
    </row>
    <row r="56224" spans="1:1">
      <c r="A56224" s="234"/>
    </row>
    <row r="56225" spans="1:1">
      <c r="A56225" s="234"/>
    </row>
    <row r="56226" spans="1:1">
      <c r="A56226" s="234"/>
    </row>
    <row r="56227" spans="1:1">
      <c r="A56227" s="234"/>
    </row>
    <row r="56228" spans="1:1">
      <c r="A56228" s="234"/>
    </row>
    <row r="56229" spans="1:1">
      <c r="A56229" s="234"/>
    </row>
    <row r="56230" spans="1:1">
      <c r="A56230" s="234"/>
    </row>
    <row r="56231" spans="1:1">
      <c r="A56231" s="234"/>
    </row>
    <row r="56232" spans="1:1">
      <c r="A56232" s="234"/>
    </row>
    <row r="56233" spans="1:1">
      <c r="A56233" s="234"/>
    </row>
    <row r="56234" spans="1:1">
      <c r="A56234" s="234"/>
    </row>
    <row r="56235" spans="1:1">
      <c r="A56235" s="234"/>
    </row>
    <row r="56236" spans="1:1">
      <c r="A56236" s="234"/>
    </row>
    <row r="56237" spans="1:1">
      <c r="A56237" s="234"/>
    </row>
    <row r="56238" spans="1:1">
      <c r="A56238" s="234"/>
    </row>
    <row r="56239" spans="1:1">
      <c r="A56239" s="234"/>
    </row>
    <row r="56240" spans="1:1">
      <c r="A56240" s="234"/>
    </row>
    <row r="56241" spans="1:1">
      <c r="A56241" s="234"/>
    </row>
    <row r="56242" spans="1:1">
      <c r="A56242" s="234"/>
    </row>
    <row r="56243" spans="1:1">
      <c r="A56243" s="234"/>
    </row>
    <row r="56244" spans="1:1">
      <c r="A56244" s="234"/>
    </row>
    <row r="56245" spans="1:1">
      <c r="A56245" s="234"/>
    </row>
    <row r="56246" spans="1:1">
      <c r="A56246" s="234"/>
    </row>
    <row r="56247" spans="1:1">
      <c r="A56247" s="234"/>
    </row>
    <row r="56248" spans="1:1">
      <c r="A56248" s="234"/>
    </row>
    <row r="56249" spans="1:1">
      <c r="A56249" s="234"/>
    </row>
    <row r="56250" spans="1:1">
      <c r="A56250" s="234"/>
    </row>
    <row r="56251" spans="1:1">
      <c r="A56251" s="234"/>
    </row>
    <row r="56252" spans="1:1">
      <c r="A56252" s="234"/>
    </row>
    <row r="56253" spans="1:1">
      <c r="A56253" s="234"/>
    </row>
    <row r="56254" spans="1:1">
      <c r="A56254" s="234"/>
    </row>
    <row r="56255" spans="1:1">
      <c r="A56255" s="234"/>
    </row>
    <row r="56256" spans="1:1">
      <c r="A56256" s="234"/>
    </row>
    <row r="56257" spans="1:1">
      <c r="A56257" s="234"/>
    </row>
    <row r="56258" spans="1:1">
      <c r="A56258" s="234"/>
    </row>
    <row r="56259" spans="1:1">
      <c r="A56259" s="234"/>
    </row>
    <row r="56260" spans="1:1">
      <c r="A56260" s="234"/>
    </row>
    <row r="56261" spans="1:1">
      <c r="A56261" s="234"/>
    </row>
    <row r="56262" spans="1:1">
      <c r="A56262" s="234"/>
    </row>
    <row r="56263" spans="1:1">
      <c r="A56263" s="234"/>
    </row>
    <row r="56264" spans="1:1">
      <c r="A56264" s="234"/>
    </row>
    <row r="56265" spans="1:1">
      <c r="A56265" s="234"/>
    </row>
    <row r="56266" spans="1:1">
      <c r="A56266" s="234"/>
    </row>
    <row r="56267" spans="1:1">
      <c r="A56267" s="234"/>
    </row>
    <row r="56268" spans="1:1">
      <c r="A56268" s="234"/>
    </row>
    <row r="56269" spans="1:1">
      <c r="A56269" s="234"/>
    </row>
    <row r="56270" spans="1:1">
      <c r="A56270" s="234"/>
    </row>
    <row r="56271" spans="1:1">
      <c r="A56271" s="234"/>
    </row>
    <row r="56272" spans="1:1">
      <c r="A56272" s="234"/>
    </row>
    <row r="56273" spans="1:1">
      <c r="A56273" s="234"/>
    </row>
    <row r="56274" spans="1:1">
      <c r="A56274" s="234"/>
    </row>
    <row r="56275" spans="1:1">
      <c r="A56275" s="234"/>
    </row>
    <row r="56276" spans="1:1">
      <c r="A56276" s="234"/>
    </row>
    <row r="56277" spans="1:1">
      <c r="A56277" s="234"/>
    </row>
    <row r="56278" spans="1:1">
      <c r="A56278" s="234"/>
    </row>
    <row r="56279" spans="1:1">
      <c r="A56279" s="234"/>
    </row>
    <row r="56280" spans="1:1">
      <c r="A56280" s="234"/>
    </row>
    <row r="56281" spans="1:1">
      <c r="A56281" s="234"/>
    </row>
    <row r="56282" spans="1:1">
      <c r="A56282" s="234"/>
    </row>
    <row r="56283" spans="1:1">
      <c r="A56283" s="234"/>
    </row>
    <row r="56284" spans="1:1">
      <c r="A56284" s="234"/>
    </row>
    <row r="56285" spans="1:1">
      <c r="A56285" s="234"/>
    </row>
    <row r="56286" spans="1:1">
      <c r="A56286" s="234"/>
    </row>
    <row r="56287" spans="1:1">
      <c r="A56287" s="234"/>
    </row>
    <row r="56288" spans="1:1">
      <c r="A56288" s="234"/>
    </row>
    <row r="56289" spans="1:1">
      <c r="A56289" s="234"/>
    </row>
    <row r="56290" spans="1:1">
      <c r="A56290" s="234"/>
    </row>
    <row r="56291" spans="1:1">
      <c r="A56291" s="234"/>
    </row>
    <row r="56292" spans="1:1">
      <c r="A56292" s="234"/>
    </row>
    <row r="56293" spans="1:1">
      <c r="A56293" s="234"/>
    </row>
    <row r="56294" spans="1:1">
      <c r="A56294" s="234"/>
    </row>
    <row r="56295" spans="1:1">
      <c r="A56295" s="234"/>
    </row>
    <row r="56296" spans="1:1">
      <c r="A56296" s="234"/>
    </row>
    <row r="56297" spans="1:1">
      <c r="A56297" s="234"/>
    </row>
    <row r="56298" spans="1:1">
      <c r="A56298" s="234"/>
    </row>
    <row r="56299" spans="1:1">
      <c r="A56299" s="234"/>
    </row>
    <row r="56300" spans="1:1">
      <c r="A56300" s="234"/>
    </row>
    <row r="56301" spans="1:1">
      <c r="A56301" s="234"/>
    </row>
    <row r="56302" spans="1:1">
      <c r="A56302" s="234"/>
    </row>
    <row r="56303" spans="1:1">
      <c r="A56303" s="234"/>
    </row>
    <row r="56304" spans="1:1">
      <c r="A56304" s="234"/>
    </row>
    <row r="56305" spans="1:1">
      <c r="A56305" s="234"/>
    </row>
    <row r="56306" spans="1:1">
      <c r="A56306" s="234"/>
    </row>
    <row r="56307" spans="1:1">
      <c r="A56307" s="234"/>
    </row>
    <row r="56308" spans="1:1">
      <c r="A56308" s="234"/>
    </row>
    <row r="56309" spans="1:1">
      <c r="A56309" s="234"/>
    </row>
    <row r="56310" spans="1:1">
      <c r="A56310" s="234"/>
    </row>
    <row r="56311" spans="1:1">
      <c r="A56311" s="234"/>
    </row>
    <row r="56312" spans="1:1">
      <c r="A56312" s="234"/>
    </row>
    <row r="56313" spans="1:1">
      <c r="A56313" s="234"/>
    </row>
    <row r="56314" spans="1:1">
      <c r="A56314" s="234"/>
    </row>
    <row r="56315" spans="1:1">
      <c r="A56315" s="234"/>
    </row>
    <row r="56316" spans="1:1">
      <c r="A56316" s="234"/>
    </row>
    <row r="56317" spans="1:1">
      <c r="A56317" s="234"/>
    </row>
    <row r="56318" spans="1:1">
      <c r="A56318" s="234"/>
    </row>
    <row r="56319" spans="1:1">
      <c r="A56319" s="234"/>
    </row>
    <row r="56320" spans="1:1">
      <c r="A56320" s="234"/>
    </row>
    <row r="56321" spans="1:1">
      <c r="A56321" s="234"/>
    </row>
    <row r="56322" spans="1:1">
      <c r="A56322" s="234"/>
    </row>
    <row r="56323" spans="1:1">
      <c r="A56323" s="234"/>
    </row>
    <row r="56324" spans="1:1">
      <c r="A56324" s="234"/>
    </row>
    <row r="56325" spans="1:1">
      <c r="A56325" s="234"/>
    </row>
    <row r="56326" spans="1:1">
      <c r="A56326" s="234"/>
    </row>
    <row r="56327" spans="1:1">
      <c r="A56327" s="234"/>
    </row>
    <row r="56328" spans="1:1">
      <c r="A56328" s="234"/>
    </row>
    <row r="56329" spans="1:1">
      <c r="A56329" s="234"/>
    </row>
    <row r="56330" spans="1:1">
      <c r="A56330" s="234"/>
    </row>
    <row r="56331" spans="1:1">
      <c r="A56331" s="234"/>
    </row>
    <row r="56332" spans="1:1">
      <c r="A56332" s="234"/>
    </row>
    <row r="56333" spans="1:1">
      <c r="A56333" s="234"/>
    </row>
    <row r="56334" spans="1:1">
      <c r="A56334" s="234"/>
    </row>
    <row r="56335" spans="1:1">
      <c r="A56335" s="234"/>
    </row>
    <row r="56336" spans="1:1">
      <c r="A56336" s="234"/>
    </row>
    <row r="56337" spans="1:1">
      <c r="A56337" s="234"/>
    </row>
    <row r="56338" spans="1:1">
      <c r="A56338" s="234"/>
    </row>
    <row r="56339" spans="1:1">
      <c r="A56339" s="234"/>
    </row>
    <row r="56340" spans="1:1">
      <c r="A56340" s="234"/>
    </row>
    <row r="56341" spans="1:1">
      <c r="A56341" s="234"/>
    </row>
    <row r="56342" spans="1:1">
      <c r="A56342" s="234"/>
    </row>
    <row r="56343" spans="1:1">
      <c r="A56343" s="234"/>
    </row>
    <row r="56344" spans="1:1">
      <c r="A56344" s="234"/>
    </row>
    <row r="56345" spans="1:1">
      <c r="A56345" s="234"/>
    </row>
    <row r="56346" spans="1:1">
      <c r="A56346" s="234"/>
    </row>
    <row r="56347" spans="1:1">
      <c r="A56347" s="234"/>
    </row>
    <row r="56348" spans="1:1">
      <c r="A56348" s="234"/>
    </row>
    <row r="56349" spans="1:1">
      <c r="A56349" s="234"/>
    </row>
    <row r="56350" spans="1:1">
      <c r="A56350" s="234"/>
    </row>
    <row r="56351" spans="1:1">
      <c r="A56351" s="234"/>
    </row>
    <row r="56352" spans="1:1">
      <c r="A56352" s="234"/>
    </row>
    <row r="56353" spans="1:1">
      <c r="A56353" s="234"/>
    </row>
    <row r="56354" spans="1:1">
      <c r="A56354" s="234"/>
    </row>
    <row r="56355" spans="1:1">
      <c r="A56355" s="234"/>
    </row>
    <row r="56356" spans="1:1">
      <c r="A56356" s="234"/>
    </row>
    <row r="56357" spans="1:1">
      <c r="A56357" s="234"/>
    </row>
    <row r="56358" spans="1:1">
      <c r="A56358" s="234"/>
    </row>
    <row r="56359" spans="1:1">
      <c r="A56359" s="234"/>
    </row>
    <row r="56360" spans="1:1">
      <c r="A56360" s="234"/>
    </row>
    <row r="56361" spans="1:1">
      <c r="A56361" s="234"/>
    </row>
    <row r="56362" spans="1:1">
      <c r="A56362" s="234"/>
    </row>
    <row r="56363" spans="1:1">
      <c r="A56363" s="234"/>
    </row>
    <row r="56364" spans="1:1">
      <c r="A56364" s="234"/>
    </row>
    <row r="56365" spans="1:1">
      <c r="A56365" s="234"/>
    </row>
    <row r="56366" spans="1:1">
      <c r="A56366" s="234"/>
    </row>
    <row r="56367" spans="1:1">
      <c r="A56367" s="234"/>
    </row>
    <row r="56368" spans="1:1">
      <c r="A56368" s="234"/>
    </row>
    <row r="56369" spans="1:1">
      <c r="A56369" s="234"/>
    </row>
    <row r="56370" spans="1:1">
      <c r="A56370" s="234"/>
    </row>
    <row r="56371" spans="1:1">
      <c r="A56371" s="234"/>
    </row>
    <row r="56372" spans="1:1">
      <c r="A56372" s="234"/>
    </row>
    <row r="56373" spans="1:1">
      <c r="A56373" s="234"/>
    </row>
    <row r="56374" spans="1:1">
      <c r="A56374" s="234"/>
    </row>
    <row r="56375" spans="1:1">
      <c r="A56375" s="234"/>
    </row>
    <row r="56376" spans="1:1">
      <c r="A56376" s="234"/>
    </row>
    <row r="56377" spans="1:1">
      <c r="A56377" s="234"/>
    </row>
    <row r="56378" spans="1:1">
      <c r="A56378" s="234"/>
    </row>
    <row r="56379" spans="1:1">
      <c r="A56379" s="234"/>
    </row>
    <row r="56380" spans="1:1">
      <c r="A56380" s="234"/>
    </row>
    <row r="56381" spans="1:1">
      <c r="A56381" s="234"/>
    </row>
    <row r="56382" spans="1:1">
      <c r="A56382" s="234"/>
    </row>
    <row r="56383" spans="1:1">
      <c r="A56383" s="234"/>
    </row>
    <row r="56384" spans="1:1">
      <c r="A56384" s="234"/>
    </row>
    <row r="56385" spans="1:1">
      <c r="A56385" s="234"/>
    </row>
    <row r="56386" spans="1:1">
      <c r="A56386" s="234"/>
    </row>
    <row r="56387" spans="1:1">
      <c r="A56387" s="234"/>
    </row>
    <row r="56388" spans="1:1">
      <c r="A56388" s="234"/>
    </row>
    <row r="56389" spans="1:1">
      <c r="A56389" s="234"/>
    </row>
    <row r="56390" spans="1:1">
      <c r="A56390" s="234"/>
    </row>
    <row r="56391" spans="1:1">
      <c r="A56391" s="234"/>
    </row>
    <row r="56392" spans="1:1">
      <c r="A56392" s="234"/>
    </row>
    <row r="56393" spans="1:1">
      <c r="A56393" s="234"/>
    </row>
    <row r="56394" spans="1:1">
      <c r="A56394" s="234"/>
    </row>
    <row r="56395" spans="1:1">
      <c r="A56395" s="234"/>
    </row>
    <row r="56396" spans="1:1">
      <c r="A56396" s="234"/>
    </row>
    <row r="56397" spans="1:1">
      <c r="A56397" s="234"/>
    </row>
    <row r="56398" spans="1:1">
      <c r="A56398" s="234"/>
    </row>
    <row r="56399" spans="1:1">
      <c r="A56399" s="234"/>
    </row>
    <row r="56400" spans="1:1">
      <c r="A56400" s="234"/>
    </row>
    <row r="56401" spans="1:1">
      <c r="A56401" s="234"/>
    </row>
    <row r="56402" spans="1:1">
      <c r="A56402" s="234"/>
    </row>
    <row r="56403" spans="1:1">
      <c r="A56403" s="234"/>
    </row>
    <row r="56404" spans="1:1">
      <c r="A56404" s="234"/>
    </row>
    <row r="56405" spans="1:1">
      <c r="A56405" s="234"/>
    </row>
    <row r="56406" spans="1:1">
      <c r="A56406" s="234"/>
    </row>
    <row r="56407" spans="1:1">
      <c r="A56407" s="234"/>
    </row>
    <row r="56408" spans="1:1">
      <c r="A56408" s="234"/>
    </row>
    <row r="56409" spans="1:1">
      <c r="A56409" s="234"/>
    </row>
    <row r="56410" spans="1:1">
      <c r="A56410" s="234"/>
    </row>
    <row r="56411" spans="1:1">
      <c r="A56411" s="234"/>
    </row>
    <row r="56412" spans="1:1">
      <c r="A56412" s="234"/>
    </row>
    <row r="56413" spans="1:1">
      <c r="A56413" s="234"/>
    </row>
    <row r="56414" spans="1:1">
      <c r="A56414" s="234"/>
    </row>
    <row r="56415" spans="1:1">
      <c r="A56415" s="234"/>
    </row>
    <row r="56416" spans="1:1">
      <c r="A56416" s="234"/>
    </row>
    <row r="56417" spans="1:1">
      <c r="A56417" s="234"/>
    </row>
    <row r="56418" spans="1:1">
      <c r="A56418" s="234"/>
    </row>
    <row r="56419" spans="1:1">
      <c r="A56419" s="234"/>
    </row>
    <row r="56420" spans="1:1">
      <c r="A56420" s="234"/>
    </row>
    <row r="56421" spans="1:1">
      <c r="A56421" s="234"/>
    </row>
    <row r="56422" spans="1:1">
      <c r="A56422" s="234"/>
    </row>
    <row r="56423" spans="1:1">
      <c r="A56423" s="234"/>
    </row>
    <row r="56424" spans="1:1">
      <c r="A56424" s="234"/>
    </row>
    <row r="56425" spans="1:1">
      <c r="A56425" s="234"/>
    </row>
    <row r="56426" spans="1:1">
      <c r="A56426" s="234"/>
    </row>
    <row r="56427" spans="1:1">
      <c r="A56427" s="234"/>
    </row>
    <row r="56428" spans="1:1">
      <c r="A56428" s="234"/>
    </row>
    <row r="56429" spans="1:1">
      <c r="A56429" s="234"/>
    </row>
    <row r="56430" spans="1:1">
      <c r="A56430" s="234"/>
    </row>
    <row r="56431" spans="1:1">
      <c r="A56431" s="234"/>
    </row>
    <row r="56432" spans="1:1">
      <c r="A56432" s="234"/>
    </row>
    <row r="56433" spans="1:1">
      <c r="A56433" s="234"/>
    </row>
    <row r="56434" spans="1:1">
      <c r="A56434" s="234"/>
    </row>
    <row r="56435" spans="1:1">
      <c r="A56435" s="234"/>
    </row>
    <row r="56436" spans="1:1">
      <c r="A56436" s="234"/>
    </row>
    <row r="56437" spans="1:1">
      <c r="A56437" s="234"/>
    </row>
    <row r="56438" spans="1:1">
      <c r="A56438" s="234"/>
    </row>
    <row r="56439" spans="1:1">
      <c r="A56439" s="234"/>
    </row>
    <row r="56440" spans="1:1">
      <c r="A56440" s="234"/>
    </row>
    <row r="56441" spans="1:1">
      <c r="A56441" s="234"/>
    </row>
    <row r="56442" spans="1:1">
      <c r="A56442" s="234"/>
    </row>
    <row r="56443" spans="1:1">
      <c r="A56443" s="234"/>
    </row>
    <row r="56444" spans="1:1">
      <c r="A56444" s="234"/>
    </row>
    <row r="56445" spans="1:1">
      <c r="A56445" s="234"/>
    </row>
    <row r="56446" spans="1:1">
      <c r="A56446" s="234"/>
    </row>
    <row r="56447" spans="1:1">
      <c r="A56447" s="234"/>
    </row>
    <row r="56448" spans="1:1">
      <c r="A56448" s="234"/>
    </row>
    <row r="56449" spans="1:1">
      <c r="A56449" s="234"/>
    </row>
    <row r="56450" spans="1:1">
      <c r="A56450" s="234"/>
    </row>
    <row r="56451" spans="1:1">
      <c r="A56451" s="234"/>
    </row>
    <row r="56452" spans="1:1">
      <c r="A56452" s="234"/>
    </row>
    <row r="56453" spans="1:1">
      <c r="A56453" s="234"/>
    </row>
    <row r="56454" spans="1:1">
      <c r="A56454" s="234"/>
    </row>
    <row r="56455" spans="1:1">
      <c r="A56455" s="234"/>
    </row>
    <row r="56456" spans="1:1">
      <c r="A56456" s="234"/>
    </row>
    <row r="56457" spans="1:1">
      <c r="A56457" s="234"/>
    </row>
    <row r="56458" spans="1:1">
      <c r="A56458" s="234"/>
    </row>
    <row r="56459" spans="1:1">
      <c r="A56459" s="234"/>
    </row>
    <row r="56460" spans="1:1">
      <c r="A56460" s="234"/>
    </row>
    <row r="56461" spans="1:1">
      <c r="A56461" s="234"/>
    </row>
    <row r="56462" spans="1:1">
      <c r="A56462" s="234"/>
    </row>
    <row r="56463" spans="1:1">
      <c r="A56463" s="234"/>
    </row>
    <row r="56464" spans="1:1">
      <c r="A56464" s="234"/>
    </row>
    <row r="56465" spans="1:1">
      <c r="A56465" s="234"/>
    </row>
    <row r="56466" spans="1:1">
      <c r="A56466" s="234"/>
    </row>
    <row r="56467" spans="1:1">
      <c r="A56467" s="234"/>
    </row>
    <row r="56468" spans="1:1">
      <c r="A56468" s="234"/>
    </row>
    <row r="56469" spans="1:1">
      <c r="A56469" s="234"/>
    </row>
    <row r="56470" spans="1:1">
      <c r="A56470" s="234"/>
    </row>
    <row r="56471" spans="1:1">
      <c r="A56471" s="234"/>
    </row>
    <row r="56472" spans="1:1">
      <c r="A56472" s="234"/>
    </row>
    <row r="56473" spans="1:1">
      <c r="A56473" s="234"/>
    </row>
    <row r="56474" spans="1:1">
      <c r="A56474" s="234"/>
    </row>
    <row r="56475" spans="1:1">
      <c r="A56475" s="234"/>
    </row>
    <row r="56476" spans="1:1">
      <c r="A56476" s="234"/>
    </row>
    <row r="56477" spans="1:1">
      <c r="A56477" s="234"/>
    </row>
    <row r="56478" spans="1:1">
      <c r="A56478" s="234"/>
    </row>
    <row r="56479" spans="1:1">
      <c r="A56479" s="234"/>
    </row>
    <row r="56480" spans="1:1">
      <c r="A56480" s="234"/>
    </row>
    <row r="56481" spans="1:1">
      <c r="A56481" s="234"/>
    </row>
    <row r="56482" spans="1:1">
      <c r="A56482" s="234"/>
    </row>
    <row r="56483" spans="1:1">
      <c r="A56483" s="234"/>
    </row>
    <row r="56484" spans="1:1">
      <c r="A56484" s="234"/>
    </row>
    <row r="56485" spans="1:1">
      <c r="A56485" s="234"/>
    </row>
    <row r="56486" spans="1:1">
      <c r="A56486" s="234"/>
    </row>
    <row r="56487" spans="1:1">
      <c r="A56487" s="234"/>
    </row>
    <row r="56488" spans="1:1">
      <c r="A56488" s="234"/>
    </row>
    <row r="56489" spans="1:1">
      <c r="A56489" s="234"/>
    </row>
    <row r="56490" spans="1:1">
      <c r="A56490" s="234"/>
    </row>
    <row r="56491" spans="1:1">
      <c r="A56491" s="234"/>
    </row>
    <row r="56492" spans="1:1">
      <c r="A56492" s="234"/>
    </row>
    <row r="56493" spans="1:1">
      <c r="A56493" s="234"/>
    </row>
    <row r="56494" spans="1:1">
      <c r="A56494" s="234"/>
    </row>
    <row r="56495" spans="1:1">
      <c r="A56495" s="234"/>
    </row>
    <row r="56496" spans="1:1">
      <c r="A56496" s="234"/>
    </row>
    <row r="56497" spans="1:1">
      <c r="A56497" s="234"/>
    </row>
    <row r="56498" spans="1:1">
      <c r="A56498" s="234"/>
    </row>
    <row r="56499" spans="1:1">
      <c r="A56499" s="234"/>
    </row>
    <row r="56500" spans="1:1">
      <c r="A56500" s="234"/>
    </row>
    <row r="56501" spans="1:1">
      <c r="A56501" s="234"/>
    </row>
    <row r="56502" spans="1:1">
      <c r="A56502" s="234"/>
    </row>
    <row r="56503" spans="1:1">
      <c r="A56503" s="234"/>
    </row>
    <row r="56504" spans="1:1">
      <c r="A56504" s="234"/>
    </row>
    <row r="56505" spans="1:1">
      <c r="A56505" s="234"/>
    </row>
    <row r="56506" spans="1:1">
      <c r="A56506" s="234"/>
    </row>
    <row r="56507" spans="1:1">
      <c r="A56507" s="234"/>
    </row>
    <row r="56508" spans="1:1">
      <c r="A56508" s="234"/>
    </row>
    <row r="56509" spans="1:1">
      <c r="A56509" s="234"/>
    </row>
    <row r="56510" spans="1:1">
      <c r="A56510" s="234"/>
    </row>
    <row r="56511" spans="1:1">
      <c r="A56511" s="234"/>
    </row>
    <row r="56512" spans="1:1">
      <c r="A56512" s="234"/>
    </row>
    <row r="56513" spans="1:1">
      <c r="A56513" s="234"/>
    </row>
    <row r="56514" spans="1:1">
      <c r="A56514" s="234"/>
    </row>
    <row r="56515" spans="1:1">
      <c r="A56515" s="234"/>
    </row>
    <row r="56516" spans="1:1">
      <c r="A56516" s="234"/>
    </row>
    <row r="56517" spans="1:1">
      <c r="A56517" s="234"/>
    </row>
    <row r="56518" spans="1:1">
      <c r="A56518" s="234"/>
    </row>
    <row r="56519" spans="1:1">
      <c r="A56519" s="234"/>
    </row>
    <row r="56520" spans="1:1">
      <c r="A56520" s="234"/>
    </row>
    <row r="56521" spans="1:1">
      <c r="A56521" s="234"/>
    </row>
    <row r="56522" spans="1:1">
      <c r="A56522" s="234"/>
    </row>
    <row r="56523" spans="1:1">
      <c r="A56523" s="234"/>
    </row>
    <row r="56524" spans="1:1">
      <c r="A56524" s="234"/>
    </row>
    <row r="56525" spans="1:1">
      <c r="A56525" s="234"/>
    </row>
    <row r="56526" spans="1:1">
      <c r="A56526" s="234"/>
    </row>
    <row r="56527" spans="1:1">
      <c r="A56527" s="234"/>
    </row>
    <row r="56528" spans="1:1">
      <c r="A56528" s="234"/>
    </row>
    <row r="56529" spans="1:1">
      <c r="A56529" s="234"/>
    </row>
    <row r="56530" spans="1:1">
      <c r="A56530" s="234"/>
    </row>
    <row r="56531" spans="1:1">
      <c r="A56531" s="234"/>
    </row>
    <row r="56532" spans="1:1">
      <c r="A56532" s="234"/>
    </row>
    <row r="56533" spans="1:1">
      <c r="A56533" s="234"/>
    </row>
    <row r="56534" spans="1:1">
      <c r="A56534" s="234"/>
    </row>
    <row r="56535" spans="1:1">
      <c r="A56535" s="234"/>
    </row>
    <row r="56536" spans="1:1">
      <c r="A56536" s="234"/>
    </row>
    <row r="56537" spans="1:1">
      <c r="A56537" s="234"/>
    </row>
    <row r="56538" spans="1:1">
      <c r="A56538" s="234"/>
    </row>
    <row r="56539" spans="1:1">
      <c r="A56539" s="234"/>
    </row>
    <row r="56540" spans="1:1">
      <c r="A56540" s="234"/>
    </row>
    <row r="56541" spans="1:1">
      <c r="A56541" s="234"/>
    </row>
    <row r="56542" spans="1:1">
      <c r="A56542" s="234"/>
    </row>
    <row r="56543" spans="1:1">
      <c r="A56543" s="234"/>
    </row>
    <row r="56544" spans="1:1">
      <c r="A56544" s="234"/>
    </row>
    <row r="56545" spans="1:1">
      <c r="A56545" s="234"/>
    </row>
    <row r="56546" spans="1:1">
      <c r="A56546" s="234"/>
    </row>
    <row r="56547" spans="1:1">
      <c r="A56547" s="234"/>
    </row>
    <row r="56548" spans="1:1">
      <c r="A56548" s="234"/>
    </row>
    <row r="56549" spans="1:1">
      <c r="A56549" s="234"/>
    </row>
    <row r="56550" spans="1:1">
      <c r="A56550" s="234"/>
    </row>
    <row r="56551" spans="1:1">
      <c r="A56551" s="234"/>
    </row>
    <row r="56552" spans="1:1">
      <c r="A56552" s="234"/>
    </row>
    <row r="56553" spans="1:1">
      <c r="A56553" s="234"/>
    </row>
    <row r="56554" spans="1:1">
      <c r="A56554" s="234"/>
    </row>
    <row r="56555" spans="1:1">
      <c r="A56555" s="234"/>
    </row>
    <row r="56556" spans="1:1">
      <c r="A56556" s="234"/>
    </row>
    <row r="56557" spans="1:1">
      <c r="A56557" s="234"/>
    </row>
    <row r="56558" spans="1:1">
      <c r="A56558" s="234"/>
    </row>
    <row r="56559" spans="1:1">
      <c r="A56559" s="234"/>
    </row>
    <row r="56560" spans="1:1">
      <c r="A56560" s="234"/>
    </row>
    <row r="56561" spans="1:1">
      <c r="A56561" s="234"/>
    </row>
    <row r="56562" spans="1:1">
      <c r="A56562" s="234"/>
    </row>
    <row r="56563" spans="1:1">
      <c r="A56563" s="234"/>
    </row>
    <row r="56564" spans="1:1">
      <c r="A56564" s="234"/>
    </row>
    <row r="56565" spans="1:1">
      <c r="A56565" s="234"/>
    </row>
    <row r="56566" spans="1:1">
      <c r="A56566" s="234"/>
    </row>
    <row r="56567" spans="1:1">
      <c r="A56567" s="234"/>
    </row>
    <row r="56568" spans="1:1">
      <c r="A56568" s="234"/>
    </row>
    <row r="56569" spans="1:1">
      <c r="A56569" s="234"/>
    </row>
    <row r="56570" spans="1:1">
      <c r="A56570" s="234"/>
    </row>
    <row r="56571" spans="1:1">
      <c r="A56571" s="234"/>
    </row>
    <row r="56572" spans="1:1">
      <c r="A56572" s="234"/>
    </row>
    <row r="56573" spans="1:1">
      <c r="A56573" s="234"/>
    </row>
    <row r="56574" spans="1:1">
      <c r="A56574" s="234"/>
    </row>
    <row r="56575" spans="1:1">
      <c r="A56575" s="234"/>
    </row>
    <row r="56576" spans="1:1">
      <c r="A56576" s="234"/>
    </row>
    <row r="56577" spans="1:1">
      <c r="A56577" s="234"/>
    </row>
    <row r="56578" spans="1:1">
      <c r="A56578" s="234"/>
    </row>
    <row r="56579" spans="1:1">
      <c r="A56579" s="234"/>
    </row>
    <row r="56580" spans="1:1">
      <c r="A56580" s="234"/>
    </row>
    <row r="56581" spans="1:1">
      <c r="A56581" s="234"/>
    </row>
    <row r="56582" spans="1:1">
      <c r="A56582" s="234"/>
    </row>
    <row r="56583" spans="1:1">
      <c r="A56583" s="234"/>
    </row>
    <row r="56584" spans="1:1">
      <c r="A56584" s="234"/>
    </row>
    <row r="56585" spans="1:1">
      <c r="A56585" s="234"/>
    </row>
    <row r="56586" spans="1:1">
      <c r="A56586" s="234"/>
    </row>
    <row r="56587" spans="1:1">
      <c r="A56587" s="234"/>
    </row>
    <row r="56588" spans="1:1">
      <c r="A56588" s="234"/>
    </row>
    <row r="56589" spans="1:1">
      <c r="A56589" s="234"/>
    </row>
    <row r="56590" spans="1:1">
      <c r="A56590" s="234"/>
    </row>
    <row r="56591" spans="1:1">
      <c r="A56591" s="234"/>
    </row>
    <row r="56592" spans="1:1">
      <c r="A56592" s="234"/>
    </row>
    <row r="56593" spans="1:1">
      <c r="A56593" s="234"/>
    </row>
    <row r="56594" spans="1:1">
      <c r="A56594" s="234"/>
    </row>
    <row r="56595" spans="1:1">
      <c r="A56595" s="234"/>
    </row>
    <row r="56596" spans="1:1">
      <c r="A56596" s="234"/>
    </row>
    <row r="56597" spans="1:1">
      <c r="A56597" s="234"/>
    </row>
    <row r="56598" spans="1:1">
      <c r="A56598" s="234"/>
    </row>
    <row r="56599" spans="1:1">
      <c r="A56599" s="234"/>
    </row>
    <row r="56600" spans="1:1">
      <c r="A56600" s="234"/>
    </row>
    <row r="56601" spans="1:1">
      <c r="A56601" s="234"/>
    </row>
    <row r="56602" spans="1:1">
      <c r="A56602" s="234"/>
    </row>
    <row r="56603" spans="1:1">
      <c r="A56603" s="234"/>
    </row>
    <row r="56604" spans="1:1">
      <c r="A56604" s="234"/>
    </row>
    <row r="56605" spans="1:1">
      <c r="A56605" s="234"/>
    </row>
    <row r="56606" spans="1:1">
      <c r="A56606" s="234"/>
    </row>
    <row r="56607" spans="1:1">
      <c r="A56607" s="234"/>
    </row>
    <row r="56608" spans="1:1">
      <c r="A56608" s="234"/>
    </row>
    <row r="56609" spans="1:1">
      <c r="A56609" s="234"/>
    </row>
    <row r="56610" spans="1:1">
      <c r="A56610" s="234"/>
    </row>
    <row r="56611" spans="1:1">
      <c r="A56611" s="234"/>
    </row>
    <row r="56612" spans="1:1">
      <c r="A56612" s="234"/>
    </row>
    <row r="56613" spans="1:1">
      <c r="A56613" s="234"/>
    </row>
    <row r="56614" spans="1:1">
      <c r="A56614" s="234"/>
    </row>
    <row r="56615" spans="1:1">
      <c r="A56615" s="234"/>
    </row>
    <row r="56616" spans="1:1">
      <c r="A56616" s="234"/>
    </row>
    <row r="56617" spans="1:1">
      <c r="A56617" s="234"/>
    </row>
    <row r="56618" spans="1:1">
      <c r="A56618" s="234"/>
    </row>
    <row r="56619" spans="1:1">
      <c r="A56619" s="234"/>
    </row>
    <row r="56620" spans="1:1">
      <c r="A56620" s="234"/>
    </row>
    <row r="56621" spans="1:1">
      <c r="A56621" s="234"/>
    </row>
    <row r="56622" spans="1:1">
      <c r="A56622" s="234"/>
    </row>
    <row r="56623" spans="1:1">
      <c r="A56623" s="234"/>
    </row>
    <row r="56624" spans="1:1">
      <c r="A56624" s="234"/>
    </row>
    <row r="56625" spans="1:1">
      <c r="A56625" s="234"/>
    </row>
    <row r="56626" spans="1:1">
      <c r="A56626" s="234"/>
    </row>
    <row r="56627" spans="1:1">
      <c r="A56627" s="234"/>
    </row>
    <row r="56628" spans="1:1">
      <c r="A56628" s="234"/>
    </row>
    <row r="56629" spans="1:1">
      <c r="A56629" s="234"/>
    </row>
    <row r="56630" spans="1:1">
      <c r="A56630" s="234"/>
    </row>
    <row r="56631" spans="1:1">
      <c r="A56631" s="234"/>
    </row>
    <row r="56632" spans="1:1">
      <c r="A56632" s="234"/>
    </row>
    <row r="56633" spans="1:1">
      <c r="A56633" s="234"/>
    </row>
    <row r="56634" spans="1:1">
      <c r="A56634" s="234"/>
    </row>
    <row r="56635" spans="1:1">
      <c r="A56635" s="234"/>
    </row>
    <row r="56636" spans="1:1">
      <c r="A56636" s="234"/>
    </row>
    <row r="56637" spans="1:1">
      <c r="A56637" s="234"/>
    </row>
    <row r="56638" spans="1:1">
      <c r="A56638" s="234"/>
    </row>
    <row r="56639" spans="1:1">
      <c r="A56639" s="234"/>
    </row>
    <row r="56640" spans="1:1">
      <c r="A56640" s="234"/>
    </row>
    <row r="56641" spans="1:1">
      <c r="A56641" s="234"/>
    </row>
    <row r="56642" spans="1:1">
      <c r="A56642" s="234"/>
    </row>
    <row r="56643" spans="1:1">
      <c r="A56643" s="234"/>
    </row>
    <row r="56644" spans="1:1">
      <c r="A56644" s="234"/>
    </row>
    <row r="56645" spans="1:1">
      <c r="A56645" s="234"/>
    </row>
    <row r="56646" spans="1:1">
      <c r="A56646" s="234"/>
    </row>
    <row r="56647" spans="1:1">
      <c r="A56647" s="234"/>
    </row>
    <row r="56648" spans="1:1">
      <c r="A56648" s="234"/>
    </row>
    <row r="56649" spans="1:1">
      <c r="A56649" s="234"/>
    </row>
    <row r="56650" spans="1:1">
      <c r="A56650" s="234"/>
    </row>
    <row r="56651" spans="1:1">
      <c r="A56651" s="234"/>
    </row>
    <row r="56652" spans="1:1">
      <c r="A56652" s="234"/>
    </row>
    <row r="56653" spans="1:1">
      <c r="A56653" s="234"/>
    </row>
    <row r="56654" spans="1:1">
      <c r="A56654" s="234"/>
    </row>
    <row r="56655" spans="1:1">
      <c r="A56655" s="234"/>
    </row>
    <row r="56656" spans="1:1">
      <c r="A56656" s="234"/>
    </row>
    <row r="56657" spans="1:1">
      <c r="A56657" s="234"/>
    </row>
    <row r="56658" spans="1:1">
      <c r="A56658" s="234"/>
    </row>
    <row r="56659" spans="1:1">
      <c r="A56659" s="234"/>
    </row>
    <row r="56660" spans="1:1">
      <c r="A56660" s="234"/>
    </row>
    <row r="56661" spans="1:1">
      <c r="A56661" s="234"/>
    </row>
    <row r="56662" spans="1:1">
      <c r="A56662" s="234"/>
    </row>
    <row r="56663" spans="1:1">
      <c r="A56663" s="234"/>
    </row>
    <row r="56664" spans="1:1">
      <c r="A56664" s="234"/>
    </row>
    <row r="56665" spans="1:1">
      <c r="A56665" s="234"/>
    </row>
    <row r="56666" spans="1:1">
      <c r="A56666" s="234"/>
    </row>
    <row r="56667" spans="1:1">
      <c r="A56667" s="234"/>
    </row>
    <row r="56668" spans="1:1">
      <c r="A56668" s="234"/>
    </row>
    <row r="56669" spans="1:1">
      <c r="A56669" s="234"/>
    </row>
    <row r="56670" spans="1:1">
      <c r="A56670" s="234"/>
    </row>
    <row r="56671" spans="1:1">
      <c r="A56671" s="234"/>
    </row>
    <row r="56672" spans="1:1">
      <c r="A56672" s="234"/>
    </row>
    <row r="56673" spans="1:1">
      <c r="A56673" s="234"/>
    </row>
    <row r="56674" spans="1:1">
      <c r="A56674" s="234"/>
    </row>
    <row r="56675" spans="1:1">
      <c r="A56675" s="234"/>
    </row>
    <row r="56676" spans="1:1">
      <c r="A56676" s="234"/>
    </row>
    <row r="56677" spans="1:1">
      <c r="A56677" s="234"/>
    </row>
    <row r="56678" spans="1:1">
      <c r="A56678" s="234"/>
    </row>
    <row r="56679" spans="1:1">
      <c r="A56679" s="234"/>
    </row>
    <row r="56680" spans="1:1">
      <c r="A56680" s="234"/>
    </row>
    <row r="56681" spans="1:1">
      <c r="A56681" s="234"/>
    </row>
    <row r="56682" spans="1:1">
      <c r="A56682" s="234"/>
    </row>
    <row r="56683" spans="1:1">
      <c r="A56683" s="234"/>
    </row>
    <row r="56684" spans="1:1">
      <c r="A56684" s="234"/>
    </row>
    <row r="56685" spans="1:1">
      <c r="A56685" s="234"/>
    </row>
    <row r="56686" spans="1:1">
      <c r="A56686" s="234"/>
    </row>
    <row r="56687" spans="1:1">
      <c r="A56687" s="234"/>
    </row>
    <row r="56688" spans="1:1">
      <c r="A56688" s="234"/>
    </row>
    <row r="56689" spans="1:1">
      <c r="A56689" s="234"/>
    </row>
    <row r="56690" spans="1:1">
      <c r="A56690" s="234"/>
    </row>
    <row r="56691" spans="1:1">
      <c r="A56691" s="234"/>
    </row>
    <row r="56692" spans="1:1">
      <c r="A56692" s="234"/>
    </row>
    <row r="56693" spans="1:1">
      <c r="A56693" s="234"/>
    </row>
    <row r="56694" spans="1:1">
      <c r="A56694" s="234"/>
    </row>
    <row r="56695" spans="1:1">
      <c r="A56695" s="234"/>
    </row>
    <row r="56696" spans="1:1">
      <c r="A56696" s="234"/>
    </row>
    <row r="56697" spans="1:1">
      <c r="A56697" s="234"/>
    </row>
    <row r="56698" spans="1:1">
      <c r="A56698" s="234"/>
    </row>
    <row r="56699" spans="1:1">
      <c r="A56699" s="234"/>
    </row>
    <row r="56700" spans="1:1">
      <c r="A56700" s="234"/>
    </row>
    <row r="56701" spans="1:1">
      <c r="A56701" s="234"/>
    </row>
    <row r="56702" spans="1:1">
      <c r="A56702" s="234"/>
    </row>
    <row r="56703" spans="1:1">
      <c r="A56703" s="234"/>
    </row>
    <row r="56704" spans="1:1">
      <c r="A56704" s="234"/>
    </row>
    <row r="56705" spans="1:1">
      <c r="A56705" s="234"/>
    </row>
    <row r="56706" spans="1:1">
      <c r="A56706" s="234"/>
    </row>
    <row r="56707" spans="1:1">
      <c r="A56707" s="234"/>
    </row>
    <row r="56708" spans="1:1">
      <c r="A56708" s="234"/>
    </row>
    <row r="56709" spans="1:1">
      <c r="A56709" s="234"/>
    </row>
    <row r="56710" spans="1:1">
      <c r="A56710" s="234"/>
    </row>
    <row r="56711" spans="1:1">
      <c r="A56711" s="234"/>
    </row>
    <row r="56712" spans="1:1">
      <c r="A56712" s="234"/>
    </row>
    <row r="56713" spans="1:1">
      <c r="A56713" s="234"/>
    </row>
    <row r="56714" spans="1:1">
      <c r="A56714" s="234"/>
    </row>
    <row r="56715" spans="1:1">
      <c r="A56715" s="234"/>
    </row>
    <row r="56716" spans="1:1">
      <c r="A56716" s="234"/>
    </row>
    <row r="56717" spans="1:1">
      <c r="A56717" s="234"/>
    </row>
    <row r="56718" spans="1:1">
      <c r="A56718" s="234"/>
    </row>
    <row r="56719" spans="1:1">
      <c r="A56719" s="234"/>
    </row>
    <row r="56720" spans="1:1">
      <c r="A56720" s="234"/>
    </row>
    <row r="56721" spans="1:1">
      <c r="A56721" s="234"/>
    </row>
    <row r="56722" spans="1:1">
      <c r="A56722" s="234"/>
    </row>
    <row r="56723" spans="1:1">
      <c r="A56723" s="234"/>
    </row>
    <row r="56724" spans="1:1">
      <c r="A56724" s="234"/>
    </row>
    <row r="56725" spans="1:1">
      <c r="A56725" s="234"/>
    </row>
    <row r="56726" spans="1:1">
      <c r="A56726" s="234"/>
    </row>
    <row r="56727" spans="1:1">
      <c r="A56727" s="234"/>
    </row>
    <row r="56728" spans="1:1">
      <c r="A56728" s="234"/>
    </row>
    <row r="56729" spans="1:1">
      <c r="A56729" s="234"/>
    </row>
    <row r="56730" spans="1:1">
      <c r="A56730" s="234"/>
    </row>
    <row r="56731" spans="1:1">
      <c r="A56731" s="234"/>
    </row>
    <row r="56732" spans="1:1">
      <c r="A56732" s="234"/>
    </row>
    <row r="56733" spans="1:1">
      <c r="A56733" s="234"/>
    </row>
    <row r="56734" spans="1:1">
      <c r="A56734" s="234"/>
    </row>
    <row r="56735" spans="1:1">
      <c r="A56735" s="234"/>
    </row>
    <row r="56736" spans="1:1">
      <c r="A56736" s="234"/>
    </row>
    <row r="56737" spans="1:1">
      <c r="A56737" s="234"/>
    </row>
    <row r="56738" spans="1:1">
      <c r="A56738" s="234"/>
    </row>
    <row r="56739" spans="1:1">
      <c r="A56739" s="234"/>
    </row>
    <row r="56740" spans="1:1">
      <c r="A56740" s="234"/>
    </row>
    <row r="56741" spans="1:1">
      <c r="A56741" s="234"/>
    </row>
    <row r="56742" spans="1:1">
      <c r="A56742" s="234"/>
    </row>
    <row r="56743" spans="1:1">
      <c r="A56743" s="234"/>
    </row>
    <row r="56744" spans="1:1">
      <c r="A56744" s="234"/>
    </row>
    <row r="56745" spans="1:1">
      <c r="A56745" s="234"/>
    </row>
    <row r="56746" spans="1:1">
      <c r="A56746" s="234"/>
    </row>
    <row r="56747" spans="1:1">
      <c r="A56747" s="234"/>
    </row>
    <row r="56748" spans="1:1">
      <c r="A56748" s="234"/>
    </row>
    <row r="56749" spans="1:1">
      <c r="A56749" s="234"/>
    </row>
    <row r="56750" spans="1:1">
      <c r="A56750" s="234"/>
    </row>
    <row r="56751" spans="1:1">
      <c r="A56751" s="234"/>
    </row>
    <row r="56752" spans="1:1">
      <c r="A56752" s="234"/>
    </row>
    <row r="56753" spans="1:1">
      <c r="A56753" s="234"/>
    </row>
    <row r="56754" spans="1:1">
      <c r="A56754" s="234"/>
    </row>
    <row r="56755" spans="1:1">
      <c r="A56755" s="234"/>
    </row>
    <row r="56756" spans="1:1">
      <c r="A56756" s="234"/>
    </row>
    <row r="56757" spans="1:1">
      <c r="A56757" s="234"/>
    </row>
    <row r="56758" spans="1:1">
      <c r="A56758" s="234"/>
    </row>
    <row r="56759" spans="1:1">
      <c r="A56759" s="234"/>
    </row>
    <row r="56760" spans="1:1">
      <c r="A56760" s="234"/>
    </row>
    <row r="56761" spans="1:1">
      <c r="A56761" s="234"/>
    </row>
    <row r="56762" spans="1:1">
      <c r="A56762" s="234"/>
    </row>
    <row r="56763" spans="1:1">
      <c r="A56763" s="234"/>
    </row>
    <row r="56764" spans="1:1">
      <c r="A56764" s="234"/>
    </row>
    <row r="56765" spans="1:1">
      <c r="A56765" s="234"/>
    </row>
    <row r="56766" spans="1:1">
      <c r="A56766" s="234"/>
    </row>
    <row r="56767" spans="1:1">
      <c r="A56767" s="234"/>
    </row>
    <row r="56768" spans="1:1">
      <c r="A56768" s="234"/>
    </row>
    <row r="56769" spans="1:1">
      <c r="A56769" s="234"/>
    </row>
    <row r="56770" spans="1:1">
      <c r="A56770" s="234"/>
    </row>
    <row r="56771" spans="1:1">
      <c r="A56771" s="234"/>
    </row>
    <row r="56772" spans="1:1">
      <c r="A56772" s="234"/>
    </row>
    <row r="56773" spans="1:1">
      <c r="A56773" s="234"/>
    </row>
    <row r="56774" spans="1:1">
      <c r="A56774" s="234"/>
    </row>
    <row r="56775" spans="1:1">
      <c r="A56775" s="234"/>
    </row>
    <row r="56776" spans="1:1">
      <c r="A56776" s="234"/>
    </row>
    <row r="56777" spans="1:1">
      <c r="A56777" s="234"/>
    </row>
    <row r="56778" spans="1:1">
      <c r="A56778" s="234"/>
    </row>
    <row r="56779" spans="1:1">
      <c r="A56779" s="234"/>
    </row>
    <row r="56780" spans="1:1">
      <c r="A56780" s="234"/>
    </row>
    <row r="56781" spans="1:1">
      <c r="A56781" s="234"/>
    </row>
    <row r="56782" spans="1:1">
      <c r="A56782" s="234"/>
    </row>
    <row r="56783" spans="1:1">
      <c r="A56783" s="234"/>
    </row>
    <row r="56784" spans="1:1">
      <c r="A56784" s="234"/>
    </row>
    <row r="56785" spans="1:1">
      <c r="A56785" s="234"/>
    </row>
    <row r="56786" spans="1:1">
      <c r="A56786" s="234"/>
    </row>
    <row r="56787" spans="1:1">
      <c r="A56787" s="234"/>
    </row>
    <row r="56788" spans="1:1">
      <c r="A56788" s="234"/>
    </row>
    <row r="56789" spans="1:1">
      <c r="A56789" s="234"/>
    </row>
    <row r="56790" spans="1:1">
      <c r="A56790" s="234"/>
    </row>
    <row r="56791" spans="1:1">
      <c r="A56791" s="234"/>
    </row>
    <row r="56792" spans="1:1">
      <c r="A56792" s="234"/>
    </row>
    <row r="56793" spans="1:1">
      <c r="A56793" s="234"/>
    </row>
    <row r="56794" spans="1:1">
      <c r="A56794" s="234"/>
    </row>
    <row r="56795" spans="1:1">
      <c r="A56795" s="234"/>
    </row>
    <row r="56796" spans="1:1">
      <c r="A56796" s="234"/>
    </row>
    <row r="56797" spans="1:1">
      <c r="A56797" s="234"/>
    </row>
    <row r="56798" spans="1:1">
      <c r="A56798" s="234"/>
    </row>
    <row r="56799" spans="1:1">
      <c r="A56799" s="234"/>
    </row>
    <row r="56800" spans="1:1">
      <c r="A56800" s="234"/>
    </row>
    <row r="56801" spans="1:1">
      <c r="A56801" s="234"/>
    </row>
    <row r="56802" spans="1:1">
      <c r="A56802" s="234"/>
    </row>
    <row r="56803" spans="1:1">
      <c r="A56803" s="234"/>
    </row>
    <row r="56804" spans="1:1">
      <c r="A56804" s="234"/>
    </row>
    <row r="56805" spans="1:1">
      <c r="A56805" s="234"/>
    </row>
    <row r="56806" spans="1:1">
      <c r="A56806" s="234"/>
    </row>
    <row r="56807" spans="1:1">
      <c r="A56807" s="234"/>
    </row>
    <row r="56808" spans="1:1">
      <c r="A56808" s="234"/>
    </row>
    <row r="56809" spans="1:1">
      <c r="A56809" s="234"/>
    </row>
    <row r="56810" spans="1:1">
      <c r="A56810" s="234"/>
    </row>
    <row r="56811" spans="1:1">
      <c r="A56811" s="234"/>
    </row>
    <row r="56812" spans="1:1">
      <c r="A56812" s="234"/>
    </row>
    <row r="56813" spans="1:1">
      <c r="A56813" s="234"/>
    </row>
    <row r="56814" spans="1:1">
      <c r="A56814" s="234"/>
    </row>
    <row r="56815" spans="1:1">
      <c r="A56815" s="234"/>
    </row>
    <row r="56816" spans="1:1">
      <c r="A56816" s="234"/>
    </row>
    <row r="56817" spans="1:1">
      <c r="A56817" s="234"/>
    </row>
    <row r="56818" spans="1:1">
      <c r="A56818" s="234"/>
    </row>
    <row r="56819" spans="1:1">
      <c r="A56819" s="234"/>
    </row>
    <row r="56820" spans="1:1">
      <c r="A56820" s="234"/>
    </row>
    <row r="56821" spans="1:1">
      <c r="A56821" s="234"/>
    </row>
    <row r="56822" spans="1:1">
      <c r="A56822" s="234"/>
    </row>
    <row r="56823" spans="1:1">
      <c r="A56823" s="234"/>
    </row>
    <row r="56824" spans="1:1">
      <c r="A56824" s="234"/>
    </row>
    <row r="56825" spans="1:1">
      <c r="A56825" s="234"/>
    </row>
    <row r="56826" spans="1:1">
      <c r="A56826" s="234"/>
    </row>
    <row r="56827" spans="1:1">
      <c r="A56827" s="234"/>
    </row>
    <row r="56828" spans="1:1">
      <c r="A56828" s="234"/>
    </row>
    <row r="56829" spans="1:1">
      <c r="A56829" s="234"/>
    </row>
    <row r="56830" spans="1:1">
      <c r="A56830" s="234"/>
    </row>
    <row r="56831" spans="1:1">
      <c r="A56831" s="234"/>
    </row>
    <row r="56832" spans="1:1">
      <c r="A56832" s="234"/>
    </row>
    <row r="56833" spans="1:1">
      <c r="A56833" s="234"/>
    </row>
    <row r="56834" spans="1:1">
      <c r="A56834" s="234"/>
    </row>
    <row r="56835" spans="1:1">
      <c r="A56835" s="234"/>
    </row>
    <row r="56836" spans="1:1">
      <c r="A56836" s="234"/>
    </row>
    <row r="56837" spans="1:1">
      <c r="A56837" s="234"/>
    </row>
    <row r="56838" spans="1:1">
      <c r="A56838" s="234"/>
    </row>
    <row r="56839" spans="1:1">
      <c r="A56839" s="234"/>
    </row>
    <row r="56840" spans="1:1">
      <c r="A56840" s="234"/>
    </row>
    <row r="56841" spans="1:1">
      <c r="A56841" s="234"/>
    </row>
    <row r="56842" spans="1:1">
      <c r="A56842" s="234"/>
    </row>
    <row r="56843" spans="1:1">
      <c r="A56843" s="234"/>
    </row>
    <row r="56844" spans="1:1">
      <c r="A56844" s="234"/>
    </row>
    <row r="56845" spans="1:1">
      <c r="A56845" s="234"/>
    </row>
    <row r="56846" spans="1:1">
      <c r="A56846" s="234"/>
    </row>
    <row r="56847" spans="1:1">
      <c r="A56847" s="234"/>
    </row>
    <row r="56848" spans="1:1">
      <c r="A56848" s="234"/>
    </row>
    <row r="56849" spans="1:1">
      <c r="A56849" s="234"/>
    </row>
    <row r="56850" spans="1:1">
      <c r="A56850" s="234"/>
    </row>
    <row r="56851" spans="1:1">
      <c r="A56851" s="234"/>
    </row>
    <row r="56852" spans="1:1">
      <c r="A56852" s="234"/>
    </row>
    <row r="56853" spans="1:1">
      <c r="A56853" s="234"/>
    </row>
    <row r="56854" spans="1:1">
      <c r="A56854" s="234"/>
    </row>
    <row r="56855" spans="1:1">
      <c r="A56855" s="234"/>
    </row>
    <row r="56856" spans="1:1">
      <c r="A56856" s="234"/>
    </row>
    <row r="56857" spans="1:1">
      <c r="A56857" s="234"/>
    </row>
    <row r="56858" spans="1:1">
      <c r="A56858" s="234"/>
    </row>
    <row r="56859" spans="1:1">
      <c r="A56859" s="234"/>
    </row>
    <row r="56860" spans="1:1">
      <c r="A56860" s="234"/>
    </row>
    <row r="56861" spans="1:1">
      <c r="A56861" s="234"/>
    </row>
    <row r="56862" spans="1:1">
      <c r="A56862" s="234"/>
    </row>
    <row r="56863" spans="1:1">
      <c r="A56863" s="234"/>
    </row>
    <row r="56864" spans="1:1">
      <c r="A56864" s="234"/>
    </row>
    <row r="56865" spans="1:1">
      <c r="A56865" s="234"/>
    </row>
    <row r="56866" spans="1:1">
      <c r="A56866" s="234"/>
    </row>
    <row r="56867" spans="1:1">
      <c r="A56867" s="234"/>
    </row>
    <row r="56868" spans="1:1">
      <c r="A56868" s="234"/>
    </row>
    <row r="56869" spans="1:1">
      <c r="A56869" s="234"/>
    </row>
    <row r="56870" spans="1:1">
      <c r="A56870" s="234"/>
    </row>
    <row r="56871" spans="1:1">
      <c r="A56871" s="234"/>
    </row>
    <row r="56872" spans="1:1">
      <c r="A56872" s="234"/>
    </row>
    <row r="56873" spans="1:1">
      <c r="A56873" s="234"/>
    </row>
    <row r="56874" spans="1:1">
      <c r="A56874" s="234"/>
    </row>
    <row r="56875" spans="1:1">
      <c r="A56875" s="234"/>
    </row>
    <row r="56876" spans="1:1">
      <c r="A56876" s="234"/>
    </row>
    <row r="56877" spans="1:1">
      <c r="A56877" s="234"/>
    </row>
    <row r="56878" spans="1:1">
      <c r="A56878" s="234"/>
    </row>
    <row r="56879" spans="1:1">
      <c r="A56879" s="234"/>
    </row>
    <row r="56880" spans="1:1">
      <c r="A56880" s="234"/>
    </row>
    <row r="56881" spans="1:1">
      <c r="A56881" s="234"/>
    </row>
    <row r="56882" spans="1:1">
      <c r="A56882" s="234"/>
    </row>
    <row r="56883" spans="1:1">
      <c r="A56883" s="234"/>
    </row>
    <row r="56884" spans="1:1">
      <c r="A56884" s="234"/>
    </row>
    <row r="56885" spans="1:1">
      <c r="A56885" s="234"/>
    </row>
    <row r="56886" spans="1:1">
      <c r="A56886" s="234"/>
    </row>
    <row r="56887" spans="1:1">
      <c r="A56887" s="234"/>
    </row>
    <row r="56888" spans="1:1">
      <c r="A56888" s="234"/>
    </row>
    <row r="56889" spans="1:1">
      <c r="A56889" s="234"/>
    </row>
    <row r="56890" spans="1:1">
      <c r="A56890" s="234"/>
    </row>
    <row r="56891" spans="1:1">
      <c r="A56891" s="234"/>
    </row>
    <row r="56892" spans="1:1">
      <c r="A56892" s="234"/>
    </row>
    <row r="56893" spans="1:1">
      <c r="A56893" s="234"/>
    </row>
    <row r="56894" spans="1:1">
      <c r="A56894" s="234"/>
    </row>
    <row r="56895" spans="1:1">
      <c r="A56895" s="234"/>
    </row>
    <row r="56896" spans="1:1">
      <c r="A56896" s="234"/>
    </row>
    <row r="56897" spans="1:1">
      <c r="A56897" s="234"/>
    </row>
    <row r="56898" spans="1:1">
      <c r="A56898" s="234"/>
    </row>
    <row r="56899" spans="1:1">
      <c r="A56899" s="234"/>
    </row>
    <row r="56900" spans="1:1">
      <c r="A56900" s="234"/>
    </row>
    <row r="56901" spans="1:1">
      <c r="A56901" s="234"/>
    </row>
    <row r="56902" spans="1:1">
      <c r="A56902" s="234"/>
    </row>
    <row r="56903" spans="1:1">
      <c r="A56903" s="234"/>
    </row>
    <row r="56904" spans="1:1">
      <c r="A56904" s="234"/>
    </row>
    <row r="56905" spans="1:1">
      <c r="A56905" s="234"/>
    </row>
    <row r="56906" spans="1:1">
      <c r="A56906" s="234"/>
    </row>
    <row r="56907" spans="1:1">
      <c r="A56907" s="234"/>
    </row>
    <row r="56908" spans="1:1">
      <c r="A56908" s="234"/>
    </row>
    <row r="56909" spans="1:1">
      <c r="A56909" s="234"/>
    </row>
    <row r="56910" spans="1:1">
      <c r="A56910" s="234"/>
    </row>
    <row r="56911" spans="1:1">
      <c r="A56911" s="234"/>
    </row>
    <row r="56912" spans="1:1">
      <c r="A56912" s="234"/>
    </row>
    <row r="56913" spans="1:1">
      <c r="A56913" s="234"/>
    </row>
    <row r="56914" spans="1:1">
      <c r="A56914" s="234"/>
    </row>
    <row r="56915" spans="1:1">
      <c r="A56915" s="234"/>
    </row>
    <row r="56916" spans="1:1">
      <c r="A56916" s="234"/>
    </row>
    <row r="56917" spans="1:1">
      <c r="A56917" s="234"/>
    </row>
    <row r="56918" spans="1:1">
      <c r="A56918" s="234"/>
    </row>
    <row r="56919" spans="1:1">
      <c r="A56919" s="234"/>
    </row>
    <row r="56920" spans="1:1">
      <c r="A56920" s="234"/>
    </row>
    <row r="56921" spans="1:1">
      <c r="A56921" s="234"/>
    </row>
    <row r="56922" spans="1:1">
      <c r="A56922" s="234"/>
    </row>
    <row r="56923" spans="1:1">
      <c r="A56923" s="234"/>
    </row>
    <row r="56924" spans="1:1">
      <c r="A56924" s="234"/>
    </row>
    <row r="56925" spans="1:1">
      <c r="A56925" s="234"/>
    </row>
    <row r="56926" spans="1:1">
      <c r="A56926" s="234"/>
    </row>
    <row r="56927" spans="1:1">
      <c r="A56927" s="234"/>
    </row>
    <row r="56928" spans="1:1">
      <c r="A56928" s="234"/>
    </row>
    <row r="56929" spans="1:1">
      <c r="A56929" s="234"/>
    </row>
    <row r="56930" spans="1:1">
      <c r="A56930" s="234"/>
    </row>
    <row r="56931" spans="1:1">
      <c r="A56931" s="234"/>
    </row>
    <row r="56932" spans="1:1">
      <c r="A56932" s="234"/>
    </row>
    <row r="56933" spans="1:1">
      <c r="A56933" s="234"/>
    </row>
    <row r="56934" spans="1:1">
      <c r="A56934" s="234"/>
    </row>
    <row r="56935" spans="1:1">
      <c r="A56935" s="234"/>
    </row>
    <row r="56936" spans="1:1">
      <c r="A56936" s="234"/>
    </row>
    <row r="56937" spans="1:1">
      <c r="A56937" s="234"/>
    </row>
    <row r="56938" spans="1:1">
      <c r="A56938" s="234"/>
    </row>
    <row r="56939" spans="1:1">
      <c r="A56939" s="234"/>
    </row>
    <row r="56940" spans="1:1">
      <c r="A56940" s="234"/>
    </row>
    <row r="56941" spans="1:1">
      <c r="A56941" s="234"/>
    </row>
    <row r="56942" spans="1:1">
      <c r="A56942" s="234"/>
    </row>
    <row r="56943" spans="1:1">
      <c r="A56943" s="234"/>
    </row>
    <row r="56944" spans="1:1">
      <c r="A56944" s="234"/>
    </row>
    <row r="56945" spans="1:1">
      <c r="A56945" s="234"/>
    </row>
    <row r="56946" spans="1:1">
      <c r="A56946" s="234"/>
    </row>
    <row r="56947" spans="1:1">
      <c r="A56947" s="234"/>
    </row>
    <row r="56948" spans="1:1">
      <c r="A56948" s="234"/>
    </row>
    <row r="56949" spans="1:1">
      <c r="A56949" s="234"/>
    </row>
    <row r="56950" spans="1:1">
      <c r="A56950" s="234"/>
    </row>
    <row r="56951" spans="1:1">
      <c r="A56951" s="234"/>
    </row>
    <row r="56952" spans="1:1">
      <c r="A56952" s="234"/>
    </row>
    <row r="56953" spans="1:1">
      <c r="A56953" s="234"/>
    </row>
    <row r="56954" spans="1:1">
      <c r="A56954" s="234"/>
    </row>
    <row r="56955" spans="1:1">
      <c r="A56955" s="234"/>
    </row>
    <row r="56956" spans="1:1">
      <c r="A56956" s="234"/>
    </row>
    <row r="56957" spans="1:1">
      <c r="A56957" s="234"/>
    </row>
    <row r="56958" spans="1:1">
      <c r="A56958" s="234"/>
    </row>
    <row r="56959" spans="1:1">
      <c r="A56959" s="234"/>
    </row>
    <row r="56960" spans="1:1">
      <c r="A56960" s="234"/>
    </row>
    <row r="56961" spans="1:1">
      <c r="A56961" s="234"/>
    </row>
    <row r="56962" spans="1:1">
      <c r="A56962" s="234"/>
    </row>
    <row r="56963" spans="1:1">
      <c r="A56963" s="234"/>
    </row>
    <row r="56964" spans="1:1">
      <c r="A56964" s="234"/>
    </row>
    <row r="56965" spans="1:1">
      <c r="A56965" s="234"/>
    </row>
    <row r="56966" spans="1:1">
      <c r="A56966" s="234"/>
    </row>
    <row r="56967" spans="1:1">
      <c r="A56967" s="234"/>
    </row>
    <row r="56968" spans="1:1">
      <c r="A56968" s="234"/>
    </row>
    <row r="56969" spans="1:1">
      <c r="A56969" s="234"/>
    </row>
    <row r="56970" spans="1:1">
      <c r="A56970" s="234"/>
    </row>
    <row r="56971" spans="1:1">
      <c r="A56971" s="234"/>
    </row>
    <row r="56972" spans="1:1">
      <c r="A56972" s="234"/>
    </row>
    <row r="56973" spans="1:1">
      <c r="A56973" s="234"/>
    </row>
    <row r="56974" spans="1:1">
      <c r="A56974" s="234"/>
    </row>
    <row r="56975" spans="1:1">
      <c r="A56975" s="234"/>
    </row>
    <row r="56976" spans="1:1">
      <c r="A56976" s="234"/>
    </row>
    <row r="56977" spans="1:1">
      <c r="A56977" s="234"/>
    </row>
    <row r="56978" spans="1:1">
      <c r="A56978" s="234"/>
    </row>
    <row r="56979" spans="1:1">
      <c r="A56979" s="234"/>
    </row>
    <row r="56980" spans="1:1">
      <c r="A56980" s="234"/>
    </row>
    <row r="56981" spans="1:1">
      <c r="A56981" s="234"/>
    </row>
    <row r="56982" spans="1:1">
      <c r="A56982" s="234"/>
    </row>
    <row r="56983" spans="1:1">
      <c r="A56983" s="234"/>
    </row>
    <row r="56984" spans="1:1">
      <c r="A56984" s="234"/>
    </row>
    <row r="56985" spans="1:1">
      <c r="A56985" s="234"/>
    </row>
    <row r="56986" spans="1:1">
      <c r="A56986" s="234"/>
    </row>
    <row r="56987" spans="1:1">
      <c r="A56987" s="234"/>
    </row>
    <row r="56988" spans="1:1">
      <c r="A56988" s="234"/>
    </row>
    <row r="56989" spans="1:1">
      <c r="A56989" s="234"/>
    </row>
    <row r="56990" spans="1:1">
      <c r="A56990" s="234"/>
    </row>
    <row r="56991" spans="1:1">
      <c r="A56991" s="234"/>
    </row>
    <row r="56992" spans="1:1">
      <c r="A56992" s="234"/>
    </row>
    <row r="56993" spans="1:1">
      <c r="A56993" s="234"/>
    </row>
    <row r="56994" spans="1:1">
      <c r="A56994" s="234"/>
    </row>
    <row r="56995" spans="1:1">
      <c r="A56995" s="234"/>
    </row>
    <row r="56996" spans="1:1">
      <c r="A56996" s="234"/>
    </row>
    <row r="56997" spans="1:1">
      <c r="A56997" s="234"/>
    </row>
    <row r="56998" spans="1:1">
      <c r="A56998" s="234"/>
    </row>
    <row r="56999" spans="1:1">
      <c r="A56999" s="234"/>
    </row>
    <row r="57000" spans="1:1">
      <c r="A57000" s="234"/>
    </row>
    <row r="57001" spans="1:1">
      <c r="A57001" s="234"/>
    </row>
    <row r="57002" spans="1:1">
      <c r="A57002" s="234"/>
    </row>
    <row r="57003" spans="1:1">
      <c r="A57003" s="234"/>
    </row>
    <row r="57004" spans="1:1">
      <c r="A57004" s="234"/>
    </row>
    <row r="57005" spans="1:1">
      <c r="A57005" s="234"/>
    </row>
    <row r="57006" spans="1:1">
      <c r="A57006" s="234"/>
    </row>
    <row r="57007" spans="1:1">
      <c r="A57007" s="234"/>
    </row>
    <row r="57008" spans="1:1">
      <c r="A57008" s="234"/>
    </row>
    <row r="57009" spans="1:1">
      <c r="A57009" s="234"/>
    </row>
    <row r="57010" spans="1:1">
      <c r="A57010" s="234"/>
    </row>
    <row r="57011" spans="1:1">
      <c r="A57011" s="234"/>
    </row>
    <row r="57012" spans="1:1">
      <c r="A57012" s="234"/>
    </row>
    <row r="57013" spans="1:1">
      <c r="A57013" s="234"/>
    </row>
    <row r="57014" spans="1:1">
      <c r="A57014" s="234"/>
    </row>
    <row r="57015" spans="1:1">
      <c r="A57015" s="234"/>
    </row>
    <row r="57016" spans="1:1">
      <c r="A57016" s="234"/>
    </row>
    <row r="57017" spans="1:1">
      <c r="A57017" s="234"/>
    </row>
    <row r="57018" spans="1:1">
      <c r="A57018" s="234"/>
    </row>
    <row r="57019" spans="1:1">
      <c r="A57019" s="234"/>
    </row>
    <row r="57020" spans="1:1">
      <c r="A57020" s="234"/>
    </row>
    <row r="57021" spans="1:1">
      <c r="A57021" s="234"/>
    </row>
    <row r="57022" spans="1:1">
      <c r="A57022" s="234"/>
    </row>
    <row r="57023" spans="1:1">
      <c r="A57023" s="234"/>
    </row>
    <row r="57024" spans="1:1">
      <c r="A57024" s="234"/>
    </row>
    <row r="57025" spans="1:1">
      <c r="A57025" s="234"/>
    </row>
    <row r="57026" spans="1:1">
      <c r="A57026" s="234"/>
    </row>
    <row r="57027" spans="1:1">
      <c r="A57027" s="234"/>
    </row>
    <row r="57028" spans="1:1">
      <c r="A57028" s="234"/>
    </row>
    <row r="57029" spans="1:1">
      <c r="A57029" s="234"/>
    </row>
    <row r="57030" spans="1:1">
      <c r="A57030" s="234"/>
    </row>
    <row r="57031" spans="1:1">
      <c r="A57031" s="234"/>
    </row>
    <row r="57032" spans="1:1">
      <c r="A57032" s="234"/>
    </row>
    <row r="57033" spans="1:1">
      <c r="A57033" s="234"/>
    </row>
    <row r="57034" spans="1:1">
      <c r="A57034" s="234"/>
    </row>
    <row r="57035" spans="1:1">
      <c r="A57035" s="234"/>
    </row>
    <row r="57036" spans="1:1">
      <c r="A57036" s="234"/>
    </row>
    <row r="57037" spans="1:1">
      <c r="A57037" s="234"/>
    </row>
    <row r="57038" spans="1:1">
      <c r="A57038" s="234"/>
    </row>
    <row r="57039" spans="1:1">
      <c r="A57039" s="234"/>
    </row>
    <row r="57040" spans="1:1">
      <c r="A57040" s="234"/>
    </row>
    <row r="57041" spans="1:1">
      <c r="A57041" s="234"/>
    </row>
    <row r="57042" spans="1:1">
      <c r="A57042" s="234"/>
    </row>
    <row r="57043" spans="1:1">
      <c r="A57043" s="234"/>
    </row>
    <row r="57044" spans="1:1">
      <c r="A57044" s="234"/>
    </row>
    <row r="57045" spans="1:1">
      <c r="A57045" s="234"/>
    </row>
    <row r="57046" spans="1:1">
      <c r="A57046" s="234"/>
    </row>
    <row r="57047" spans="1:1">
      <c r="A57047" s="234"/>
    </row>
    <row r="57048" spans="1:1">
      <c r="A57048" s="234"/>
    </row>
    <row r="57049" spans="1:1">
      <c r="A57049" s="234"/>
    </row>
    <row r="57050" spans="1:1">
      <c r="A57050" s="234"/>
    </row>
    <row r="57051" spans="1:1">
      <c r="A57051" s="234"/>
    </row>
    <row r="57052" spans="1:1">
      <c r="A57052" s="234"/>
    </row>
    <row r="57053" spans="1:1">
      <c r="A57053" s="234"/>
    </row>
    <row r="57054" spans="1:1">
      <c r="A57054" s="234"/>
    </row>
    <row r="57055" spans="1:1">
      <c r="A57055" s="234"/>
    </row>
    <row r="57056" spans="1:1">
      <c r="A57056" s="234"/>
    </row>
    <row r="57057" spans="1:1">
      <c r="A57057" s="234"/>
    </row>
    <row r="57058" spans="1:1">
      <c r="A57058" s="234"/>
    </row>
    <row r="57059" spans="1:1">
      <c r="A57059" s="234"/>
    </row>
    <row r="57060" spans="1:1">
      <c r="A57060" s="234"/>
    </row>
    <row r="57061" spans="1:1">
      <c r="A57061" s="234"/>
    </row>
    <row r="57062" spans="1:1">
      <c r="A57062" s="234"/>
    </row>
    <row r="57063" spans="1:1">
      <c r="A57063" s="234"/>
    </row>
    <row r="57064" spans="1:1">
      <c r="A57064" s="234"/>
    </row>
    <row r="57065" spans="1:1">
      <c r="A57065" s="234"/>
    </row>
    <row r="57066" spans="1:1">
      <c r="A57066" s="234"/>
    </row>
    <row r="57067" spans="1:1">
      <c r="A57067" s="234"/>
    </row>
    <row r="57068" spans="1:1">
      <c r="A57068" s="234"/>
    </row>
    <row r="57069" spans="1:1">
      <c r="A57069" s="234"/>
    </row>
    <row r="57070" spans="1:1">
      <c r="A57070" s="234"/>
    </row>
    <row r="57071" spans="1:1">
      <c r="A57071" s="234"/>
    </row>
    <row r="57072" spans="1:1">
      <c r="A57072" s="234"/>
    </row>
    <row r="57073" spans="1:1">
      <c r="A57073" s="234"/>
    </row>
    <row r="57074" spans="1:1">
      <c r="A57074" s="234"/>
    </row>
    <row r="57075" spans="1:1">
      <c r="A57075" s="234"/>
    </row>
    <row r="57076" spans="1:1">
      <c r="A57076" s="234"/>
    </row>
    <row r="57077" spans="1:1">
      <c r="A57077" s="234"/>
    </row>
    <row r="57078" spans="1:1">
      <c r="A57078" s="234"/>
    </row>
    <row r="57079" spans="1:1">
      <c r="A57079" s="234"/>
    </row>
    <row r="57080" spans="1:1">
      <c r="A57080" s="234"/>
    </row>
    <row r="57081" spans="1:1">
      <c r="A57081" s="234"/>
    </row>
    <row r="57082" spans="1:1">
      <c r="A57082" s="234"/>
    </row>
    <row r="57083" spans="1:1">
      <c r="A57083" s="234"/>
    </row>
    <row r="57084" spans="1:1">
      <c r="A57084" s="234"/>
    </row>
    <row r="57085" spans="1:1">
      <c r="A57085" s="234"/>
    </row>
    <row r="57086" spans="1:1">
      <c r="A57086" s="234"/>
    </row>
    <row r="57087" spans="1:1">
      <c r="A57087" s="234"/>
    </row>
    <row r="57088" spans="1:1">
      <c r="A57088" s="234"/>
    </row>
    <row r="57089" spans="1:1">
      <c r="A57089" s="234"/>
    </row>
    <row r="57090" spans="1:1">
      <c r="A57090" s="234"/>
    </row>
    <row r="57091" spans="1:1">
      <c r="A57091" s="234"/>
    </row>
    <row r="57092" spans="1:1">
      <c r="A57092" s="234"/>
    </row>
    <row r="57093" spans="1:1">
      <c r="A57093" s="234"/>
    </row>
    <row r="57094" spans="1:1">
      <c r="A57094" s="234"/>
    </row>
    <row r="57095" spans="1:1">
      <c r="A57095" s="234"/>
    </row>
    <row r="57096" spans="1:1">
      <c r="A57096" s="234"/>
    </row>
    <row r="57097" spans="1:1">
      <c r="A57097" s="234"/>
    </row>
    <row r="57098" spans="1:1">
      <c r="A57098" s="234"/>
    </row>
    <row r="57099" spans="1:1">
      <c r="A57099" s="234"/>
    </row>
    <row r="57100" spans="1:1">
      <c r="A57100" s="234"/>
    </row>
    <row r="57101" spans="1:1">
      <c r="A57101" s="234"/>
    </row>
    <row r="57102" spans="1:1">
      <c r="A57102" s="234"/>
    </row>
    <row r="57103" spans="1:1">
      <c r="A57103" s="234"/>
    </row>
    <row r="57104" spans="1:1">
      <c r="A57104" s="234"/>
    </row>
    <row r="57105" spans="1:1">
      <c r="A57105" s="234"/>
    </row>
    <row r="57106" spans="1:1">
      <c r="A57106" s="234"/>
    </row>
    <row r="57107" spans="1:1">
      <c r="A57107" s="234"/>
    </row>
    <row r="57108" spans="1:1">
      <c r="A57108" s="234"/>
    </row>
    <row r="57109" spans="1:1">
      <c r="A57109" s="234"/>
    </row>
    <row r="57110" spans="1:1">
      <c r="A57110" s="234"/>
    </row>
    <row r="57111" spans="1:1">
      <c r="A57111" s="234"/>
    </row>
    <row r="57112" spans="1:1">
      <c r="A57112" s="234"/>
    </row>
    <row r="57113" spans="1:1">
      <c r="A57113" s="234"/>
    </row>
    <row r="57114" spans="1:1">
      <c r="A57114" s="234"/>
    </row>
    <row r="57115" spans="1:1">
      <c r="A57115" s="234"/>
    </row>
    <row r="57116" spans="1:1">
      <c r="A57116" s="234"/>
    </row>
    <row r="57117" spans="1:1">
      <c r="A57117" s="234"/>
    </row>
    <row r="57118" spans="1:1">
      <c r="A57118" s="234"/>
    </row>
    <row r="57119" spans="1:1">
      <c r="A57119" s="234"/>
    </row>
    <row r="57120" spans="1:1">
      <c r="A57120" s="234"/>
    </row>
    <row r="57121" spans="1:1">
      <c r="A57121" s="234"/>
    </row>
    <row r="57122" spans="1:1">
      <c r="A57122" s="234"/>
    </row>
    <row r="57123" spans="1:1">
      <c r="A57123" s="234"/>
    </row>
    <row r="57124" spans="1:1">
      <c r="A57124" s="234"/>
    </row>
    <row r="57125" spans="1:1">
      <c r="A57125" s="234"/>
    </row>
    <row r="57126" spans="1:1">
      <c r="A57126" s="234"/>
    </row>
    <row r="57127" spans="1:1">
      <c r="A57127" s="234"/>
    </row>
    <row r="57128" spans="1:1">
      <c r="A57128" s="234"/>
    </row>
    <row r="57129" spans="1:1">
      <c r="A57129" s="234"/>
    </row>
    <row r="57130" spans="1:1">
      <c r="A57130" s="234"/>
    </row>
    <row r="57131" spans="1:1">
      <c r="A57131" s="234"/>
    </row>
    <row r="57132" spans="1:1">
      <c r="A57132" s="234"/>
    </row>
    <row r="57133" spans="1:1">
      <c r="A57133" s="234"/>
    </row>
    <row r="57134" spans="1:1">
      <c r="A57134" s="234"/>
    </row>
    <row r="57135" spans="1:1">
      <c r="A57135" s="234"/>
    </row>
    <row r="57136" spans="1:1">
      <c r="A57136" s="234"/>
    </row>
    <row r="57137" spans="1:1">
      <c r="A57137" s="234"/>
    </row>
    <row r="57138" spans="1:1">
      <c r="A57138" s="234"/>
    </row>
    <row r="57139" spans="1:1">
      <c r="A57139" s="234"/>
    </row>
    <row r="57140" spans="1:1">
      <c r="A57140" s="234"/>
    </row>
    <row r="57141" spans="1:1">
      <c r="A57141" s="234"/>
    </row>
    <row r="57142" spans="1:1">
      <c r="A57142" s="234"/>
    </row>
    <row r="57143" spans="1:1">
      <c r="A57143" s="234"/>
    </row>
    <row r="57144" spans="1:1">
      <c r="A57144" s="234"/>
    </row>
    <row r="57145" spans="1:1">
      <c r="A57145" s="234"/>
    </row>
    <row r="57146" spans="1:1">
      <c r="A57146" s="234"/>
    </row>
    <row r="57147" spans="1:1">
      <c r="A57147" s="234"/>
    </row>
    <row r="57148" spans="1:1">
      <c r="A57148" s="234"/>
    </row>
    <row r="57149" spans="1:1">
      <c r="A57149" s="234"/>
    </row>
    <row r="57150" spans="1:1">
      <c r="A57150" s="234"/>
    </row>
    <row r="57151" spans="1:1">
      <c r="A57151" s="234"/>
    </row>
    <row r="57152" spans="1:1">
      <c r="A57152" s="234"/>
    </row>
    <row r="57153" spans="1:1">
      <c r="A57153" s="234"/>
    </row>
    <row r="57154" spans="1:1">
      <c r="A57154" s="234"/>
    </row>
    <row r="57155" spans="1:1">
      <c r="A57155" s="234"/>
    </row>
    <row r="57156" spans="1:1">
      <c r="A57156" s="234"/>
    </row>
    <row r="57157" spans="1:1">
      <c r="A57157" s="234"/>
    </row>
    <row r="57158" spans="1:1">
      <c r="A57158" s="234"/>
    </row>
    <row r="57159" spans="1:1">
      <c r="A57159" s="234"/>
    </row>
    <row r="57160" spans="1:1">
      <c r="A57160" s="234"/>
    </row>
    <row r="57161" spans="1:1">
      <c r="A57161" s="234"/>
    </row>
    <row r="57162" spans="1:1">
      <c r="A57162" s="234"/>
    </row>
    <row r="57163" spans="1:1">
      <c r="A57163" s="234"/>
    </row>
    <row r="57164" spans="1:1">
      <c r="A57164" s="234"/>
    </row>
    <row r="57165" spans="1:1">
      <c r="A57165" s="234"/>
    </row>
    <row r="57166" spans="1:1">
      <c r="A57166" s="234"/>
    </row>
    <row r="57167" spans="1:1">
      <c r="A57167" s="234"/>
    </row>
    <row r="57168" spans="1:1">
      <c r="A57168" s="234"/>
    </row>
    <row r="57169" spans="1:1">
      <c r="A57169" s="234"/>
    </row>
    <row r="57170" spans="1:1">
      <c r="A57170" s="234"/>
    </row>
    <row r="57171" spans="1:1">
      <c r="A57171" s="234"/>
    </row>
    <row r="57172" spans="1:1">
      <c r="A57172" s="234"/>
    </row>
    <row r="57173" spans="1:1">
      <c r="A57173" s="234"/>
    </row>
    <row r="57174" spans="1:1">
      <c r="A57174" s="234"/>
    </row>
    <row r="57175" spans="1:1">
      <c r="A57175" s="234"/>
    </row>
    <row r="57176" spans="1:1">
      <c r="A57176" s="234"/>
    </row>
    <row r="57177" spans="1:1">
      <c r="A57177" s="234"/>
    </row>
    <row r="57178" spans="1:1">
      <c r="A57178" s="234"/>
    </row>
    <row r="57179" spans="1:1">
      <c r="A57179" s="234"/>
    </row>
    <row r="57180" spans="1:1">
      <c r="A57180" s="234"/>
    </row>
    <row r="57181" spans="1:1">
      <c r="A57181" s="234"/>
    </row>
    <row r="57182" spans="1:1">
      <c r="A57182" s="234"/>
    </row>
    <row r="57183" spans="1:1">
      <c r="A57183" s="234"/>
    </row>
    <row r="57184" spans="1:1">
      <c r="A57184" s="234"/>
    </row>
    <row r="57185" spans="1:1">
      <c r="A57185" s="234"/>
    </row>
    <row r="57186" spans="1:1">
      <c r="A57186" s="234"/>
    </row>
    <row r="57187" spans="1:1">
      <c r="A57187" s="234"/>
    </row>
    <row r="57188" spans="1:1">
      <c r="A57188" s="234"/>
    </row>
    <row r="57189" spans="1:1">
      <c r="A57189" s="234"/>
    </row>
    <row r="57190" spans="1:1">
      <c r="A57190" s="234"/>
    </row>
    <row r="57191" spans="1:1">
      <c r="A57191" s="234"/>
    </row>
    <row r="57192" spans="1:1">
      <c r="A57192" s="234"/>
    </row>
    <row r="57193" spans="1:1">
      <c r="A57193" s="234"/>
    </row>
    <row r="57194" spans="1:1">
      <c r="A57194" s="234"/>
    </row>
    <row r="57195" spans="1:1">
      <c r="A57195" s="234"/>
    </row>
    <row r="57196" spans="1:1">
      <c r="A57196" s="234"/>
    </row>
    <row r="57197" spans="1:1">
      <c r="A57197" s="234"/>
    </row>
    <row r="57198" spans="1:1">
      <c r="A57198" s="234"/>
    </row>
    <row r="57199" spans="1:1">
      <c r="A57199" s="234"/>
    </row>
    <row r="57200" spans="1:1">
      <c r="A57200" s="234"/>
    </row>
    <row r="57201" spans="1:1">
      <c r="A57201" s="234"/>
    </row>
    <row r="57202" spans="1:1">
      <c r="A57202" s="234"/>
    </row>
    <row r="57203" spans="1:1">
      <c r="A57203" s="234"/>
    </row>
    <row r="57204" spans="1:1">
      <c r="A57204" s="234"/>
    </row>
    <row r="57205" spans="1:1">
      <c r="A57205" s="234"/>
    </row>
    <row r="57206" spans="1:1">
      <c r="A57206" s="234"/>
    </row>
    <row r="57207" spans="1:1">
      <c r="A57207" s="234"/>
    </row>
    <row r="57208" spans="1:1">
      <c r="A57208" s="234"/>
    </row>
    <row r="57209" spans="1:1">
      <c r="A57209" s="234"/>
    </row>
    <row r="57210" spans="1:1">
      <c r="A57210" s="234"/>
    </row>
    <row r="57211" spans="1:1">
      <c r="A57211" s="234"/>
    </row>
    <row r="57212" spans="1:1">
      <c r="A57212" s="234"/>
    </row>
    <row r="57213" spans="1:1">
      <c r="A57213" s="234"/>
    </row>
    <row r="57214" spans="1:1">
      <c r="A57214" s="234"/>
    </row>
    <row r="57215" spans="1:1">
      <c r="A57215" s="234"/>
    </row>
    <row r="57216" spans="1:1">
      <c r="A57216" s="234"/>
    </row>
    <row r="57217" spans="1:1">
      <c r="A57217" s="234"/>
    </row>
    <row r="57218" spans="1:1">
      <c r="A57218" s="234"/>
    </row>
    <row r="57219" spans="1:1">
      <c r="A57219" s="234"/>
    </row>
    <row r="57220" spans="1:1">
      <c r="A57220" s="234"/>
    </row>
    <row r="57221" spans="1:1">
      <c r="A57221" s="234"/>
    </row>
    <row r="57222" spans="1:1">
      <c r="A57222" s="234"/>
    </row>
    <row r="57223" spans="1:1">
      <c r="A57223" s="234"/>
    </row>
    <row r="57224" spans="1:1">
      <c r="A57224" s="234"/>
    </row>
    <row r="57225" spans="1:1">
      <c r="A57225" s="234"/>
    </row>
    <row r="57226" spans="1:1">
      <c r="A57226" s="234"/>
    </row>
    <row r="57227" spans="1:1">
      <c r="A57227" s="234"/>
    </row>
    <row r="57228" spans="1:1">
      <c r="A57228" s="234"/>
    </row>
    <row r="57229" spans="1:1">
      <c r="A57229" s="234"/>
    </row>
    <row r="57230" spans="1:1">
      <c r="A57230" s="234"/>
    </row>
    <row r="57231" spans="1:1">
      <c r="A57231" s="234"/>
    </row>
    <row r="57232" spans="1:1">
      <c r="A57232" s="234"/>
    </row>
    <row r="57233" spans="1:1">
      <c r="A57233" s="234"/>
    </row>
    <row r="57234" spans="1:1">
      <c r="A57234" s="234"/>
    </row>
    <row r="57235" spans="1:1">
      <c r="A57235" s="234"/>
    </row>
    <row r="57236" spans="1:1">
      <c r="A57236" s="234"/>
    </row>
    <row r="57237" spans="1:1">
      <c r="A57237" s="234"/>
    </row>
    <row r="57238" spans="1:1">
      <c r="A57238" s="234"/>
    </row>
    <row r="57239" spans="1:1">
      <c r="A57239" s="234"/>
    </row>
    <row r="57240" spans="1:1">
      <c r="A57240" s="234"/>
    </row>
    <row r="57241" spans="1:1">
      <c r="A57241" s="234"/>
    </row>
    <row r="57242" spans="1:1">
      <c r="A57242" s="234"/>
    </row>
    <row r="57243" spans="1:1">
      <c r="A57243" s="234"/>
    </row>
    <row r="57244" spans="1:1">
      <c r="A57244" s="234"/>
    </row>
    <row r="57245" spans="1:1">
      <c r="A57245" s="234"/>
    </row>
    <row r="57246" spans="1:1">
      <c r="A57246" s="234"/>
    </row>
    <row r="57247" spans="1:1">
      <c r="A57247" s="234"/>
    </row>
    <row r="57248" spans="1:1">
      <c r="A57248" s="234"/>
    </row>
    <row r="57249" spans="1:1">
      <c r="A57249" s="234"/>
    </row>
    <row r="57250" spans="1:1">
      <c r="A57250" s="234"/>
    </row>
    <row r="57251" spans="1:1">
      <c r="A57251" s="234"/>
    </row>
    <row r="57252" spans="1:1">
      <c r="A57252" s="234"/>
    </row>
    <row r="57253" spans="1:1">
      <c r="A57253" s="234"/>
    </row>
    <row r="57254" spans="1:1">
      <c r="A57254" s="234"/>
    </row>
    <row r="57255" spans="1:1">
      <c r="A57255" s="234"/>
    </row>
    <row r="57256" spans="1:1">
      <c r="A57256" s="234"/>
    </row>
    <row r="57257" spans="1:1">
      <c r="A57257" s="234"/>
    </row>
    <row r="57258" spans="1:1">
      <c r="A57258" s="234"/>
    </row>
    <row r="57259" spans="1:1">
      <c r="A57259" s="234"/>
    </row>
    <row r="57260" spans="1:1">
      <c r="A57260" s="234"/>
    </row>
    <row r="57261" spans="1:1">
      <c r="A57261" s="234"/>
    </row>
    <row r="57262" spans="1:1">
      <c r="A57262" s="234"/>
    </row>
    <row r="57263" spans="1:1">
      <c r="A57263" s="234"/>
    </row>
    <row r="57264" spans="1:1">
      <c r="A57264" s="234"/>
    </row>
    <row r="57265" spans="1:1">
      <c r="A57265" s="234"/>
    </row>
    <row r="57266" spans="1:1">
      <c r="A57266" s="234"/>
    </row>
    <row r="57267" spans="1:1">
      <c r="A57267" s="234"/>
    </row>
    <row r="57268" spans="1:1">
      <c r="A57268" s="234"/>
    </row>
    <row r="57269" spans="1:1">
      <c r="A57269" s="234"/>
    </row>
    <row r="57270" spans="1:1">
      <c r="A57270" s="234"/>
    </row>
    <row r="57271" spans="1:1">
      <c r="A57271" s="234"/>
    </row>
    <row r="57272" spans="1:1">
      <c r="A57272" s="234"/>
    </row>
    <row r="57273" spans="1:1">
      <c r="A57273" s="234"/>
    </row>
    <row r="57274" spans="1:1">
      <c r="A57274" s="234"/>
    </row>
    <row r="57275" spans="1:1">
      <c r="A57275" s="234"/>
    </row>
    <row r="57276" spans="1:1">
      <c r="A57276" s="234"/>
    </row>
    <row r="57277" spans="1:1">
      <c r="A57277" s="234"/>
    </row>
    <row r="57278" spans="1:1">
      <c r="A57278" s="234"/>
    </row>
    <row r="57279" spans="1:1">
      <c r="A57279" s="234"/>
    </row>
    <row r="57280" spans="1:1">
      <c r="A57280" s="234"/>
    </row>
    <row r="57281" spans="1:1">
      <c r="A57281" s="234"/>
    </row>
    <row r="57282" spans="1:1">
      <c r="A57282" s="234"/>
    </row>
    <row r="57283" spans="1:1">
      <c r="A57283" s="234"/>
    </row>
    <row r="57284" spans="1:1">
      <c r="A57284" s="234"/>
    </row>
    <row r="57285" spans="1:1">
      <c r="A57285" s="234"/>
    </row>
    <row r="57286" spans="1:1">
      <c r="A57286" s="234"/>
    </row>
    <row r="57287" spans="1:1">
      <c r="A57287" s="234"/>
    </row>
    <row r="57288" spans="1:1">
      <c r="A57288" s="234"/>
    </row>
    <row r="57289" spans="1:1">
      <c r="A57289" s="234"/>
    </row>
    <row r="57290" spans="1:1">
      <c r="A57290" s="234"/>
    </row>
    <row r="57291" spans="1:1">
      <c r="A57291" s="234"/>
    </row>
    <row r="57292" spans="1:1">
      <c r="A57292" s="234"/>
    </row>
    <row r="57293" spans="1:1">
      <c r="A57293" s="234"/>
    </row>
    <row r="57294" spans="1:1">
      <c r="A57294" s="234"/>
    </row>
    <row r="57295" spans="1:1">
      <c r="A57295" s="234"/>
    </row>
    <row r="57296" spans="1:1">
      <c r="A57296" s="234"/>
    </row>
    <row r="57297" spans="1:1">
      <c r="A57297" s="234"/>
    </row>
    <row r="57298" spans="1:1">
      <c r="A57298" s="234"/>
    </row>
    <row r="57299" spans="1:1">
      <c r="A57299" s="234"/>
    </row>
    <row r="57300" spans="1:1">
      <c r="A57300" s="234"/>
    </row>
    <row r="57301" spans="1:1">
      <c r="A57301" s="234"/>
    </row>
    <row r="57302" spans="1:1">
      <c r="A57302" s="234"/>
    </row>
    <row r="57303" spans="1:1">
      <c r="A57303" s="234"/>
    </row>
    <row r="57304" spans="1:1">
      <c r="A57304" s="234"/>
    </row>
    <row r="57305" spans="1:1">
      <c r="A57305" s="234"/>
    </row>
    <row r="57306" spans="1:1">
      <c r="A57306" s="234"/>
    </row>
    <row r="57307" spans="1:1">
      <c r="A57307" s="234"/>
    </row>
    <row r="57308" spans="1:1">
      <c r="A57308" s="234"/>
    </row>
    <row r="57309" spans="1:1">
      <c r="A57309" s="234"/>
    </row>
    <row r="57310" spans="1:1">
      <c r="A57310" s="234"/>
    </row>
    <row r="57311" spans="1:1">
      <c r="A57311" s="234"/>
    </row>
    <row r="57312" spans="1:1">
      <c r="A57312" s="234"/>
    </row>
    <row r="57313" spans="1:1">
      <c r="A57313" s="234"/>
    </row>
    <row r="57314" spans="1:1">
      <c r="A57314" s="234"/>
    </row>
    <row r="57315" spans="1:1">
      <c r="A57315" s="234"/>
    </row>
    <row r="57316" spans="1:1">
      <c r="A57316" s="234"/>
    </row>
    <row r="57317" spans="1:1">
      <c r="A57317" s="234"/>
    </row>
    <row r="57318" spans="1:1">
      <c r="A57318" s="234"/>
    </row>
    <row r="57319" spans="1:1">
      <c r="A57319" s="234"/>
    </row>
    <row r="57320" spans="1:1">
      <c r="A57320" s="234"/>
    </row>
    <row r="57321" spans="1:1">
      <c r="A57321" s="234"/>
    </row>
    <row r="57322" spans="1:1">
      <c r="A57322" s="234"/>
    </row>
    <row r="57323" spans="1:1">
      <c r="A57323" s="234"/>
    </row>
    <row r="57324" spans="1:1">
      <c r="A57324" s="234"/>
    </row>
    <row r="57325" spans="1:1">
      <c r="A57325" s="234"/>
    </row>
    <row r="57326" spans="1:1">
      <c r="A57326" s="234"/>
    </row>
    <row r="57327" spans="1:1">
      <c r="A57327" s="234"/>
    </row>
    <row r="57328" spans="1:1">
      <c r="A57328" s="234"/>
    </row>
    <row r="57329" spans="1:1">
      <c r="A57329" s="234"/>
    </row>
    <row r="57330" spans="1:1">
      <c r="A57330" s="234"/>
    </row>
    <row r="57331" spans="1:1">
      <c r="A57331" s="234"/>
    </row>
    <row r="57332" spans="1:1">
      <c r="A57332" s="234"/>
    </row>
    <row r="57333" spans="1:1">
      <c r="A57333" s="234"/>
    </row>
    <row r="57334" spans="1:1">
      <c r="A57334" s="234"/>
    </row>
    <row r="57335" spans="1:1">
      <c r="A57335" s="234"/>
    </row>
    <row r="57336" spans="1:1">
      <c r="A57336" s="234"/>
    </row>
    <row r="57337" spans="1:1">
      <c r="A57337" s="234"/>
    </row>
    <row r="57338" spans="1:1">
      <c r="A57338" s="234"/>
    </row>
    <row r="57339" spans="1:1">
      <c r="A57339" s="234"/>
    </row>
    <row r="57340" spans="1:1">
      <c r="A57340" s="234"/>
    </row>
    <row r="57341" spans="1:1">
      <c r="A57341" s="234"/>
    </row>
    <row r="57342" spans="1:1">
      <c r="A57342" s="234"/>
    </row>
    <row r="57343" spans="1:1">
      <c r="A57343" s="234"/>
    </row>
    <row r="57344" spans="1:1">
      <c r="A57344" s="234"/>
    </row>
    <row r="57345" spans="1:1">
      <c r="A57345" s="234"/>
    </row>
    <row r="57346" spans="1:1">
      <c r="A57346" s="234"/>
    </row>
    <row r="57347" spans="1:1">
      <c r="A57347" s="234"/>
    </row>
    <row r="57348" spans="1:1">
      <c r="A57348" s="234"/>
    </row>
    <row r="57349" spans="1:1">
      <c r="A57349" s="234"/>
    </row>
    <row r="57350" spans="1:1">
      <c r="A57350" s="234"/>
    </row>
    <row r="57351" spans="1:1">
      <c r="A57351" s="234"/>
    </row>
    <row r="57352" spans="1:1">
      <c r="A57352" s="234"/>
    </row>
    <row r="57353" spans="1:1">
      <c r="A57353" s="234"/>
    </row>
    <row r="57354" spans="1:1">
      <c r="A57354" s="234"/>
    </row>
    <row r="57355" spans="1:1">
      <c r="A57355" s="234"/>
    </row>
    <row r="57356" spans="1:1">
      <c r="A57356" s="234"/>
    </row>
    <row r="57357" spans="1:1">
      <c r="A57357" s="234"/>
    </row>
    <row r="57358" spans="1:1">
      <c r="A57358" s="234"/>
    </row>
    <row r="57359" spans="1:1">
      <c r="A57359" s="234"/>
    </row>
    <row r="57360" spans="1:1">
      <c r="A57360" s="234"/>
    </row>
    <row r="57361" spans="1:1">
      <c r="A57361" s="234"/>
    </row>
    <row r="57362" spans="1:1">
      <c r="A57362" s="234"/>
    </row>
    <row r="57363" spans="1:1">
      <c r="A57363" s="234"/>
    </row>
    <row r="57364" spans="1:1">
      <c r="A57364" s="234"/>
    </row>
    <row r="57365" spans="1:1">
      <c r="A57365" s="234"/>
    </row>
    <row r="57366" spans="1:1">
      <c r="A57366" s="234"/>
    </row>
    <row r="57367" spans="1:1">
      <c r="A57367" s="234"/>
    </row>
    <row r="57368" spans="1:1">
      <c r="A57368" s="234"/>
    </row>
    <row r="57369" spans="1:1">
      <c r="A57369" s="234"/>
    </row>
    <row r="57370" spans="1:1">
      <c r="A57370" s="234"/>
    </row>
    <row r="57371" spans="1:1">
      <c r="A57371" s="234"/>
    </row>
    <row r="57372" spans="1:1">
      <c r="A57372" s="234"/>
    </row>
    <row r="57373" spans="1:1">
      <c r="A57373" s="234"/>
    </row>
    <row r="57374" spans="1:1">
      <c r="A57374" s="234"/>
    </row>
    <row r="57375" spans="1:1">
      <c r="A57375" s="234"/>
    </row>
    <row r="57376" spans="1:1">
      <c r="A57376" s="234"/>
    </row>
    <row r="57377" spans="1:1">
      <c r="A57377" s="234"/>
    </row>
    <row r="57378" spans="1:1">
      <c r="A57378" s="234"/>
    </row>
    <row r="57379" spans="1:1">
      <c r="A57379" s="234"/>
    </row>
    <row r="57380" spans="1:1">
      <c r="A57380" s="234"/>
    </row>
    <row r="57381" spans="1:1">
      <c r="A57381" s="234"/>
    </row>
    <row r="57382" spans="1:1">
      <c r="A57382" s="234"/>
    </row>
    <row r="57383" spans="1:1">
      <c r="A57383" s="234"/>
    </row>
    <row r="57384" spans="1:1">
      <c r="A57384" s="234"/>
    </row>
    <row r="57385" spans="1:1">
      <c r="A57385" s="234"/>
    </row>
    <row r="57386" spans="1:1">
      <c r="A57386" s="234"/>
    </row>
    <row r="57387" spans="1:1">
      <c r="A57387" s="234"/>
    </row>
    <row r="57388" spans="1:1">
      <c r="A57388" s="234"/>
    </row>
    <row r="57389" spans="1:1">
      <c r="A57389" s="234"/>
    </row>
    <row r="57390" spans="1:1">
      <c r="A57390" s="234"/>
    </row>
    <row r="57391" spans="1:1">
      <c r="A57391" s="234"/>
    </row>
    <row r="57392" spans="1:1">
      <c r="A57392" s="234"/>
    </row>
    <row r="57393" spans="1:1">
      <c r="A57393" s="234"/>
    </row>
    <row r="57394" spans="1:1">
      <c r="A57394" s="234"/>
    </row>
    <row r="57395" spans="1:1">
      <c r="A57395" s="234"/>
    </row>
    <row r="57396" spans="1:1">
      <c r="A57396" s="234"/>
    </row>
    <row r="57397" spans="1:1">
      <c r="A57397" s="234"/>
    </row>
    <row r="57398" spans="1:1">
      <c r="A57398" s="234"/>
    </row>
    <row r="57399" spans="1:1">
      <c r="A57399" s="234"/>
    </row>
    <row r="57400" spans="1:1">
      <c r="A57400" s="234"/>
    </row>
    <row r="57401" spans="1:1">
      <c r="A57401" s="234"/>
    </row>
    <row r="57402" spans="1:1">
      <c r="A57402" s="234"/>
    </row>
    <row r="57403" spans="1:1">
      <c r="A57403" s="234"/>
    </row>
    <row r="57404" spans="1:1">
      <c r="A57404" s="234"/>
    </row>
    <row r="57405" spans="1:1">
      <c r="A57405" s="234"/>
    </row>
    <row r="57406" spans="1:1">
      <c r="A57406" s="234"/>
    </row>
    <row r="57407" spans="1:1">
      <c r="A57407" s="234"/>
    </row>
    <row r="57408" spans="1:1">
      <c r="A57408" s="234"/>
    </row>
    <row r="57409" spans="1:1">
      <c r="A57409" s="234"/>
    </row>
    <row r="57410" spans="1:1">
      <c r="A57410" s="234"/>
    </row>
    <row r="57411" spans="1:1">
      <c r="A57411" s="234"/>
    </row>
    <row r="57412" spans="1:1">
      <c r="A57412" s="234"/>
    </row>
    <row r="57413" spans="1:1">
      <c r="A57413" s="234"/>
    </row>
    <row r="57414" spans="1:1">
      <c r="A57414" s="234"/>
    </row>
    <row r="57415" spans="1:1">
      <c r="A57415" s="234"/>
    </row>
    <row r="57416" spans="1:1">
      <c r="A57416" s="234"/>
    </row>
    <row r="57417" spans="1:1">
      <c r="A57417" s="234"/>
    </row>
    <row r="57418" spans="1:1">
      <c r="A57418" s="234"/>
    </row>
    <row r="57419" spans="1:1">
      <c r="A57419" s="234"/>
    </row>
    <row r="57420" spans="1:1">
      <c r="A57420" s="234"/>
    </row>
    <row r="57421" spans="1:1">
      <c r="A57421" s="234"/>
    </row>
    <row r="57422" spans="1:1">
      <c r="A57422" s="234"/>
    </row>
    <row r="57423" spans="1:1">
      <c r="A57423" s="234"/>
    </row>
    <row r="57424" spans="1:1">
      <c r="A57424" s="234"/>
    </row>
    <row r="57425" spans="1:1">
      <c r="A57425" s="234"/>
    </row>
    <row r="57426" spans="1:1">
      <c r="A57426" s="234"/>
    </row>
    <row r="57427" spans="1:1">
      <c r="A57427" s="234"/>
    </row>
    <row r="57428" spans="1:1">
      <c r="A57428" s="234"/>
    </row>
    <row r="57429" spans="1:1">
      <c r="A57429" s="234"/>
    </row>
    <row r="57430" spans="1:1">
      <c r="A57430" s="234"/>
    </row>
    <row r="57431" spans="1:1">
      <c r="A57431" s="234"/>
    </row>
    <row r="57432" spans="1:1">
      <c r="A57432" s="234"/>
    </row>
    <row r="57433" spans="1:1">
      <c r="A57433" s="234"/>
    </row>
    <row r="57434" spans="1:1">
      <c r="A57434" s="234"/>
    </row>
    <row r="57435" spans="1:1">
      <c r="A57435" s="234"/>
    </row>
    <row r="57436" spans="1:1">
      <c r="A57436" s="234"/>
    </row>
    <row r="57437" spans="1:1">
      <c r="A57437" s="234"/>
    </row>
    <row r="57438" spans="1:1">
      <c r="A57438" s="234"/>
    </row>
    <row r="57439" spans="1:1">
      <c r="A57439" s="234"/>
    </row>
    <row r="57440" spans="1:1">
      <c r="A57440" s="234"/>
    </row>
    <row r="57441" spans="1:1">
      <c r="A57441" s="234"/>
    </row>
    <row r="57442" spans="1:1">
      <c r="A57442" s="234"/>
    </row>
    <row r="57443" spans="1:1">
      <c r="A57443" s="234"/>
    </row>
    <row r="57444" spans="1:1">
      <c r="A57444" s="234"/>
    </row>
    <row r="57445" spans="1:1">
      <c r="A57445" s="234"/>
    </row>
    <row r="57446" spans="1:1">
      <c r="A57446" s="234"/>
    </row>
    <row r="57447" spans="1:1">
      <c r="A57447" s="234"/>
    </row>
    <row r="57448" spans="1:1">
      <c r="A57448" s="234"/>
    </row>
    <row r="57449" spans="1:1">
      <c r="A57449" s="234"/>
    </row>
    <row r="57450" spans="1:1">
      <c r="A57450" s="234"/>
    </row>
    <row r="57451" spans="1:1">
      <c r="A57451" s="234"/>
    </row>
    <row r="57452" spans="1:1">
      <c r="A57452" s="234"/>
    </row>
    <row r="57453" spans="1:1">
      <c r="A57453" s="234"/>
    </row>
    <row r="57454" spans="1:1">
      <c r="A57454" s="234"/>
    </row>
    <row r="57455" spans="1:1">
      <c r="A57455" s="234"/>
    </row>
    <row r="57456" spans="1:1">
      <c r="A57456" s="234"/>
    </row>
    <row r="57457" spans="1:1">
      <c r="A57457" s="234"/>
    </row>
    <row r="57458" spans="1:1">
      <c r="A57458" s="234"/>
    </row>
    <row r="57459" spans="1:1">
      <c r="A57459" s="234"/>
    </row>
    <row r="57460" spans="1:1">
      <c r="A57460" s="234"/>
    </row>
    <row r="57461" spans="1:1">
      <c r="A57461" s="234"/>
    </row>
    <row r="57462" spans="1:1">
      <c r="A57462" s="234"/>
    </row>
    <row r="57463" spans="1:1">
      <c r="A57463" s="234"/>
    </row>
    <row r="57464" spans="1:1">
      <c r="A57464" s="234"/>
    </row>
    <row r="57465" spans="1:1">
      <c r="A57465" s="234"/>
    </row>
    <row r="57466" spans="1:1">
      <c r="A57466" s="234"/>
    </row>
    <row r="57467" spans="1:1">
      <c r="A57467" s="234"/>
    </row>
    <row r="57468" spans="1:1">
      <c r="A57468" s="234"/>
    </row>
    <row r="57469" spans="1:1">
      <c r="A57469" s="234"/>
    </row>
    <row r="57470" spans="1:1">
      <c r="A57470" s="234"/>
    </row>
    <row r="57471" spans="1:1">
      <c r="A57471" s="234"/>
    </row>
    <row r="57472" spans="1:1">
      <c r="A57472" s="234"/>
    </row>
    <row r="57473" spans="1:1">
      <c r="A57473" s="234"/>
    </row>
    <row r="57474" spans="1:1">
      <c r="A57474" s="234"/>
    </row>
    <row r="57475" spans="1:1">
      <c r="A57475" s="234"/>
    </row>
    <row r="57476" spans="1:1">
      <c r="A57476" s="234"/>
    </row>
    <row r="57477" spans="1:1">
      <c r="A57477" s="234"/>
    </row>
    <row r="57478" spans="1:1">
      <c r="A57478" s="234"/>
    </row>
    <row r="57479" spans="1:1">
      <c r="A57479" s="234"/>
    </row>
    <row r="57480" spans="1:1">
      <c r="A57480" s="234"/>
    </row>
    <row r="57481" spans="1:1">
      <c r="A57481" s="234"/>
    </row>
    <row r="57482" spans="1:1">
      <c r="A57482" s="234"/>
    </row>
    <row r="57483" spans="1:1">
      <c r="A57483" s="234"/>
    </row>
    <row r="57484" spans="1:1">
      <c r="A57484" s="234"/>
    </row>
    <row r="57485" spans="1:1">
      <c r="A57485" s="234"/>
    </row>
    <row r="57486" spans="1:1">
      <c r="A57486" s="234"/>
    </row>
    <row r="57487" spans="1:1">
      <c r="A57487" s="234"/>
    </row>
    <row r="57488" spans="1:1">
      <c r="A57488" s="234"/>
    </row>
    <row r="57489" spans="1:1">
      <c r="A57489" s="234"/>
    </row>
    <row r="57490" spans="1:1">
      <c r="A57490" s="234"/>
    </row>
    <row r="57491" spans="1:1">
      <c r="A57491" s="234"/>
    </row>
    <row r="57492" spans="1:1">
      <c r="A57492" s="234"/>
    </row>
    <row r="57493" spans="1:1">
      <c r="A57493" s="234"/>
    </row>
    <row r="57494" spans="1:1">
      <c r="A57494" s="234"/>
    </row>
    <row r="57495" spans="1:1">
      <c r="A57495" s="234"/>
    </row>
    <row r="57496" spans="1:1">
      <c r="A57496" s="234"/>
    </row>
    <row r="57497" spans="1:1">
      <c r="A57497" s="234"/>
    </row>
    <row r="57498" spans="1:1">
      <c r="A57498" s="234"/>
    </row>
    <row r="57499" spans="1:1">
      <c r="A57499" s="234"/>
    </row>
    <row r="57500" spans="1:1">
      <c r="A57500" s="234"/>
    </row>
    <row r="57501" spans="1:1">
      <c r="A57501" s="234"/>
    </row>
    <row r="57502" spans="1:1">
      <c r="A57502" s="234"/>
    </row>
    <row r="57503" spans="1:1">
      <c r="A57503" s="234"/>
    </row>
    <row r="57504" spans="1:1">
      <c r="A57504" s="234"/>
    </row>
    <row r="57505" spans="1:1">
      <c r="A57505" s="234"/>
    </row>
    <row r="57506" spans="1:1">
      <c r="A57506" s="234"/>
    </row>
    <row r="57507" spans="1:1">
      <c r="A57507" s="234"/>
    </row>
    <row r="57508" spans="1:1">
      <c r="A57508" s="234"/>
    </row>
    <row r="57509" spans="1:1">
      <c r="A57509" s="234"/>
    </row>
    <row r="57510" spans="1:1">
      <c r="A57510" s="234"/>
    </row>
    <row r="57511" spans="1:1">
      <c r="A57511" s="234"/>
    </row>
    <row r="57512" spans="1:1">
      <c r="A57512" s="234"/>
    </row>
    <row r="57513" spans="1:1">
      <c r="A57513" s="234"/>
    </row>
    <row r="57514" spans="1:1">
      <c r="A57514" s="234"/>
    </row>
    <row r="57515" spans="1:1">
      <c r="A57515" s="234"/>
    </row>
    <row r="57516" spans="1:1">
      <c r="A57516" s="234"/>
    </row>
    <row r="57517" spans="1:1">
      <c r="A57517" s="234"/>
    </row>
    <row r="57518" spans="1:1">
      <c r="A57518" s="234"/>
    </row>
    <row r="57519" spans="1:1">
      <c r="A57519" s="234"/>
    </row>
    <row r="57520" spans="1:1">
      <c r="A57520" s="234"/>
    </row>
    <row r="57521" spans="1:1">
      <c r="A57521" s="234"/>
    </row>
    <row r="57522" spans="1:1">
      <c r="A57522" s="234"/>
    </row>
    <row r="57523" spans="1:1">
      <c r="A57523" s="234"/>
    </row>
    <row r="57524" spans="1:1">
      <c r="A57524" s="234"/>
    </row>
    <row r="57525" spans="1:1">
      <c r="A57525" s="234"/>
    </row>
    <row r="57526" spans="1:1">
      <c r="A57526" s="234"/>
    </row>
    <row r="57527" spans="1:1">
      <c r="A57527" s="234"/>
    </row>
    <row r="57528" spans="1:1">
      <c r="A57528" s="234"/>
    </row>
    <row r="57529" spans="1:1">
      <c r="A57529" s="234"/>
    </row>
    <row r="57530" spans="1:1">
      <c r="A57530" s="234"/>
    </row>
    <row r="57531" spans="1:1">
      <c r="A57531" s="234"/>
    </row>
    <row r="57532" spans="1:1">
      <c r="A57532" s="234"/>
    </row>
    <row r="57533" spans="1:1">
      <c r="A57533" s="234"/>
    </row>
    <row r="57534" spans="1:1">
      <c r="A57534" s="234"/>
    </row>
    <row r="57535" spans="1:1">
      <c r="A57535" s="234"/>
    </row>
    <row r="57536" spans="1:1">
      <c r="A57536" s="234"/>
    </row>
    <row r="57537" spans="1:1">
      <c r="A57537" s="234"/>
    </row>
    <row r="57538" spans="1:1">
      <c r="A57538" s="234"/>
    </row>
    <row r="57539" spans="1:1">
      <c r="A57539" s="234"/>
    </row>
    <row r="57540" spans="1:1">
      <c r="A57540" s="234"/>
    </row>
    <row r="57541" spans="1:1">
      <c r="A57541" s="234"/>
    </row>
    <row r="57542" spans="1:1">
      <c r="A57542" s="234"/>
    </row>
    <row r="57543" spans="1:1">
      <c r="A57543" s="234"/>
    </row>
    <row r="57544" spans="1:1">
      <c r="A57544" s="234"/>
    </row>
    <row r="57545" spans="1:1">
      <c r="A57545" s="234"/>
    </row>
    <row r="57546" spans="1:1">
      <c r="A57546" s="234"/>
    </row>
    <row r="57547" spans="1:1">
      <c r="A57547" s="234"/>
    </row>
    <row r="57548" spans="1:1">
      <c r="A57548" s="234"/>
    </row>
    <row r="57549" spans="1:1">
      <c r="A57549" s="234"/>
    </row>
    <row r="57550" spans="1:1">
      <c r="A57550" s="234"/>
    </row>
    <row r="57551" spans="1:1">
      <c r="A57551" s="234"/>
    </row>
    <row r="57552" spans="1:1">
      <c r="A57552" s="234"/>
    </row>
    <row r="57553" spans="1:1">
      <c r="A57553" s="234"/>
    </row>
    <row r="57554" spans="1:1">
      <c r="A57554" s="234"/>
    </row>
    <row r="57555" spans="1:1">
      <c r="A57555" s="234"/>
    </row>
    <row r="57556" spans="1:1">
      <c r="A57556" s="234"/>
    </row>
    <row r="57557" spans="1:1">
      <c r="A57557" s="234"/>
    </row>
    <row r="57558" spans="1:1">
      <c r="A57558" s="234"/>
    </row>
    <row r="57559" spans="1:1">
      <c r="A57559" s="234"/>
    </row>
    <row r="57560" spans="1:1">
      <c r="A57560" s="234"/>
    </row>
    <row r="57561" spans="1:1">
      <c r="A57561" s="234"/>
    </row>
    <row r="57562" spans="1:1">
      <c r="A57562" s="234"/>
    </row>
    <row r="57563" spans="1:1">
      <c r="A57563" s="234"/>
    </row>
    <row r="57564" spans="1:1">
      <c r="A57564" s="234"/>
    </row>
    <row r="57565" spans="1:1">
      <c r="A57565" s="234"/>
    </row>
    <row r="57566" spans="1:1">
      <c r="A57566" s="234"/>
    </row>
    <row r="57567" spans="1:1">
      <c r="A57567" s="234"/>
    </row>
    <row r="57568" spans="1:1">
      <c r="A57568" s="234"/>
    </row>
    <row r="57569" spans="1:1">
      <c r="A57569" s="234"/>
    </row>
    <row r="57570" spans="1:1">
      <c r="A57570" s="234"/>
    </row>
    <row r="57571" spans="1:1">
      <c r="A57571" s="234"/>
    </row>
    <row r="57572" spans="1:1">
      <c r="A57572" s="234"/>
    </row>
    <row r="57573" spans="1:1">
      <c r="A57573" s="234"/>
    </row>
    <row r="57574" spans="1:1">
      <c r="A57574" s="234"/>
    </row>
    <row r="57575" spans="1:1">
      <c r="A57575" s="234"/>
    </row>
    <row r="57576" spans="1:1">
      <c r="A57576" s="234"/>
    </row>
    <row r="57577" spans="1:1">
      <c r="A57577" s="234"/>
    </row>
    <row r="57578" spans="1:1">
      <c r="A57578" s="234"/>
    </row>
    <row r="57579" spans="1:1">
      <c r="A57579" s="234"/>
    </row>
    <row r="57580" spans="1:1">
      <c r="A57580" s="234"/>
    </row>
    <row r="57581" spans="1:1">
      <c r="A57581" s="234"/>
    </row>
    <row r="57582" spans="1:1">
      <c r="A57582" s="234"/>
    </row>
    <row r="57583" spans="1:1">
      <c r="A57583" s="234"/>
    </row>
    <row r="57584" spans="1:1">
      <c r="A57584" s="234"/>
    </row>
    <row r="57585" spans="1:1">
      <c r="A57585" s="234"/>
    </row>
    <row r="57586" spans="1:1">
      <c r="A57586" s="234"/>
    </row>
    <row r="57587" spans="1:1">
      <c r="A57587" s="234"/>
    </row>
    <row r="57588" spans="1:1">
      <c r="A57588" s="234"/>
    </row>
    <row r="57589" spans="1:1">
      <c r="A57589" s="234"/>
    </row>
    <row r="57590" spans="1:1">
      <c r="A57590" s="234"/>
    </row>
    <row r="57591" spans="1:1">
      <c r="A57591" s="234"/>
    </row>
    <row r="57592" spans="1:1">
      <c r="A57592" s="234"/>
    </row>
    <row r="57593" spans="1:1">
      <c r="A57593" s="234"/>
    </row>
    <row r="57594" spans="1:1">
      <c r="A57594" s="234"/>
    </row>
    <row r="57595" spans="1:1">
      <c r="A57595" s="234"/>
    </row>
    <row r="57596" spans="1:1">
      <c r="A57596" s="234"/>
    </row>
    <row r="57597" spans="1:1">
      <c r="A57597" s="234"/>
    </row>
    <row r="57598" spans="1:1">
      <c r="A57598" s="234"/>
    </row>
    <row r="57599" spans="1:1">
      <c r="A57599" s="234"/>
    </row>
    <row r="57600" spans="1:1">
      <c r="A57600" s="234"/>
    </row>
    <row r="57601" spans="1:1">
      <c r="A57601" s="234"/>
    </row>
    <row r="57602" spans="1:1">
      <c r="A57602" s="234"/>
    </row>
    <row r="57603" spans="1:1">
      <c r="A57603" s="234"/>
    </row>
    <row r="57604" spans="1:1">
      <c r="A57604" s="234"/>
    </row>
    <row r="57605" spans="1:1">
      <c r="A57605" s="234"/>
    </row>
    <row r="57606" spans="1:1">
      <c r="A57606" s="234"/>
    </row>
    <row r="57607" spans="1:1">
      <c r="A57607" s="234"/>
    </row>
    <row r="57608" spans="1:1">
      <c r="A57608" s="234"/>
    </row>
    <row r="57609" spans="1:1">
      <c r="A57609" s="234"/>
    </row>
    <row r="57610" spans="1:1">
      <c r="A57610" s="234"/>
    </row>
    <row r="57611" spans="1:1">
      <c r="A57611" s="234"/>
    </row>
    <row r="57612" spans="1:1">
      <c r="A57612" s="234"/>
    </row>
    <row r="57613" spans="1:1">
      <c r="A57613" s="234"/>
    </row>
    <row r="57614" spans="1:1">
      <c r="A57614" s="234"/>
    </row>
    <row r="57615" spans="1:1">
      <c r="A57615" s="234"/>
    </row>
    <row r="57616" spans="1:1">
      <c r="A57616" s="234"/>
    </row>
    <row r="57617" spans="1:1">
      <c r="A57617" s="234"/>
    </row>
    <row r="57618" spans="1:1">
      <c r="A57618" s="234"/>
    </row>
    <row r="57619" spans="1:1">
      <c r="A57619" s="234"/>
    </row>
    <row r="57620" spans="1:1">
      <c r="A57620" s="234"/>
    </row>
    <row r="57621" spans="1:1">
      <c r="A57621" s="234"/>
    </row>
    <row r="57622" spans="1:1">
      <c r="A57622" s="234"/>
    </row>
    <row r="57623" spans="1:1">
      <c r="A57623" s="234"/>
    </row>
    <row r="57624" spans="1:1">
      <c r="A57624" s="234"/>
    </row>
    <row r="57625" spans="1:1">
      <c r="A57625" s="234"/>
    </row>
    <row r="57626" spans="1:1">
      <c r="A57626" s="234"/>
    </row>
    <row r="57627" spans="1:1">
      <c r="A57627" s="234"/>
    </row>
    <row r="57628" spans="1:1">
      <c r="A57628" s="234"/>
    </row>
    <row r="57629" spans="1:1">
      <c r="A57629" s="234"/>
    </row>
    <row r="57630" spans="1:1">
      <c r="A57630" s="234"/>
    </row>
    <row r="57631" spans="1:1">
      <c r="A57631" s="234"/>
    </row>
    <row r="57632" spans="1:1">
      <c r="A57632" s="234"/>
    </row>
    <row r="57633" spans="1:1">
      <c r="A57633" s="234"/>
    </row>
    <row r="57634" spans="1:1">
      <c r="A57634" s="234"/>
    </row>
    <row r="57635" spans="1:1">
      <c r="A57635" s="234"/>
    </row>
    <row r="57636" spans="1:1">
      <c r="A57636" s="234"/>
    </row>
    <row r="57637" spans="1:1">
      <c r="A57637" s="234"/>
    </row>
    <row r="57638" spans="1:1">
      <c r="A57638" s="234"/>
    </row>
    <row r="57639" spans="1:1">
      <c r="A57639" s="234"/>
    </row>
    <row r="57640" spans="1:1">
      <c r="A57640" s="234"/>
    </row>
    <row r="57641" spans="1:1">
      <c r="A57641" s="234"/>
    </row>
    <row r="57642" spans="1:1">
      <c r="A57642" s="234"/>
    </row>
    <row r="57643" spans="1:1">
      <c r="A57643" s="234"/>
    </row>
    <row r="57644" spans="1:1">
      <c r="A57644" s="234"/>
    </row>
    <row r="57645" spans="1:1">
      <c r="A57645" s="234"/>
    </row>
    <row r="57646" spans="1:1">
      <c r="A57646" s="234"/>
    </row>
    <row r="57647" spans="1:1">
      <c r="A57647" s="234"/>
    </row>
    <row r="57648" spans="1:1">
      <c r="A57648" s="234"/>
    </row>
    <row r="57649" spans="1:1">
      <c r="A57649" s="234"/>
    </row>
    <row r="57650" spans="1:1">
      <c r="A57650" s="234"/>
    </row>
    <row r="57651" spans="1:1">
      <c r="A57651" s="234"/>
    </row>
    <row r="57652" spans="1:1">
      <c r="A57652" s="234"/>
    </row>
    <row r="57653" spans="1:1">
      <c r="A57653" s="234"/>
    </row>
    <row r="57654" spans="1:1">
      <c r="A57654" s="234"/>
    </row>
    <row r="57655" spans="1:1">
      <c r="A57655" s="234"/>
    </row>
    <row r="57656" spans="1:1">
      <c r="A57656" s="234"/>
    </row>
    <row r="57657" spans="1:1">
      <c r="A57657" s="234"/>
    </row>
    <row r="57658" spans="1:1">
      <c r="A57658" s="234"/>
    </row>
    <row r="57659" spans="1:1">
      <c r="A57659" s="234"/>
    </row>
    <row r="57660" spans="1:1">
      <c r="A57660" s="234"/>
    </row>
    <row r="57661" spans="1:1">
      <c r="A57661" s="234"/>
    </row>
    <row r="57662" spans="1:1">
      <c r="A57662" s="234"/>
    </row>
    <row r="57663" spans="1:1">
      <c r="A57663" s="234"/>
    </row>
    <row r="57664" spans="1:1">
      <c r="A57664" s="234"/>
    </row>
    <row r="57665" spans="1:1">
      <c r="A57665" s="234"/>
    </row>
    <row r="57666" spans="1:1">
      <c r="A57666" s="234"/>
    </row>
    <row r="57667" spans="1:1">
      <c r="A57667" s="234"/>
    </row>
    <row r="57668" spans="1:1">
      <c r="A57668" s="234"/>
    </row>
    <row r="57669" spans="1:1">
      <c r="A57669" s="234"/>
    </row>
    <row r="57670" spans="1:1">
      <c r="A57670" s="234"/>
    </row>
    <row r="57671" spans="1:1">
      <c r="A57671" s="234"/>
    </row>
    <row r="57672" spans="1:1">
      <c r="A57672" s="234"/>
    </row>
    <row r="57673" spans="1:1">
      <c r="A57673" s="234"/>
    </row>
    <row r="57674" spans="1:1">
      <c r="A57674" s="234"/>
    </row>
    <row r="57675" spans="1:1">
      <c r="A57675" s="234"/>
    </row>
    <row r="57676" spans="1:1">
      <c r="A57676" s="234"/>
    </row>
    <row r="57677" spans="1:1">
      <c r="A57677" s="234"/>
    </row>
    <row r="57678" spans="1:1">
      <c r="A57678" s="234"/>
    </row>
    <row r="57679" spans="1:1">
      <c r="A57679" s="234"/>
    </row>
    <row r="57680" spans="1:1">
      <c r="A57680" s="234"/>
    </row>
    <row r="57681" spans="1:1">
      <c r="A57681" s="234"/>
    </row>
    <row r="57682" spans="1:1">
      <c r="A57682" s="234"/>
    </row>
    <row r="57683" spans="1:1">
      <c r="A57683" s="234"/>
    </row>
    <row r="57684" spans="1:1">
      <c r="A57684" s="234"/>
    </row>
    <row r="57685" spans="1:1">
      <c r="A57685" s="234"/>
    </row>
    <row r="57686" spans="1:1">
      <c r="A57686" s="234"/>
    </row>
    <row r="57687" spans="1:1">
      <c r="A57687" s="234"/>
    </row>
    <row r="57688" spans="1:1">
      <c r="A57688" s="234"/>
    </row>
    <row r="57689" spans="1:1">
      <c r="A57689" s="234"/>
    </row>
    <row r="57690" spans="1:1">
      <c r="A57690" s="234"/>
    </row>
    <row r="57691" spans="1:1">
      <c r="A57691" s="234"/>
    </row>
    <row r="57692" spans="1:1">
      <c r="A57692" s="234"/>
    </row>
    <row r="57693" spans="1:1">
      <c r="A57693" s="234"/>
    </row>
    <row r="57694" spans="1:1">
      <c r="A57694" s="234"/>
    </row>
    <row r="57695" spans="1:1">
      <c r="A57695" s="234"/>
    </row>
    <row r="57696" spans="1:1">
      <c r="A57696" s="234"/>
    </row>
    <row r="57697" spans="1:1">
      <c r="A57697" s="234"/>
    </row>
    <row r="57698" spans="1:1">
      <c r="A57698" s="234"/>
    </row>
    <row r="57699" spans="1:1">
      <c r="A57699" s="234"/>
    </row>
    <row r="57700" spans="1:1">
      <c r="A57700" s="234"/>
    </row>
    <row r="57701" spans="1:1">
      <c r="A57701" s="234"/>
    </row>
    <row r="57702" spans="1:1">
      <c r="A57702" s="234"/>
    </row>
    <row r="57703" spans="1:1">
      <c r="A57703" s="234"/>
    </row>
    <row r="57704" spans="1:1">
      <c r="A57704" s="234"/>
    </row>
    <row r="57705" spans="1:1">
      <c r="A57705" s="234"/>
    </row>
    <row r="57706" spans="1:1">
      <c r="A57706" s="234"/>
    </row>
    <row r="57707" spans="1:1">
      <c r="A57707" s="234"/>
    </row>
    <row r="57708" spans="1:1">
      <c r="A57708" s="234"/>
    </row>
    <row r="57709" spans="1:1">
      <c r="A57709" s="234"/>
    </row>
    <row r="57710" spans="1:1">
      <c r="A57710" s="234"/>
    </row>
    <row r="57711" spans="1:1">
      <c r="A57711" s="234"/>
    </row>
    <row r="57712" spans="1:1">
      <c r="A57712" s="234"/>
    </row>
    <row r="57713" spans="1:1">
      <c r="A57713" s="234"/>
    </row>
    <row r="57714" spans="1:1">
      <c r="A57714" s="234"/>
    </row>
    <row r="57715" spans="1:1">
      <c r="A57715" s="234"/>
    </row>
    <row r="57716" spans="1:1">
      <c r="A57716" s="234"/>
    </row>
    <row r="57717" spans="1:1">
      <c r="A57717" s="234"/>
    </row>
    <row r="57718" spans="1:1">
      <c r="A57718" s="234"/>
    </row>
    <row r="57719" spans="1:1">
      <c r="A57719" s="234"/>
    </row>
    <row r="57720" spans="1:1">
      <c r="A57720" s="234"/>
    </row>
    <row r="57721" spans="1:1">
      <c r="A57721" s="234"/>
    </row>
    <row r="57722" spans="1:1">
      <c r="A57722" s="234"/>
    </row>
    <row r="57723" spans="1:1">
      <c r="A57723" s="234"/>
    </row>
    <row r="57724" spans="1:1">
      <c r="A57724" s="234"/>
    </row>
    <row r="57725" spans="1:1">
      <c r="A57725" s="234"/>
    </row>
    <row r="57726" spans="1:1">
      <c r="A57726" s="234"/>
    </row>
    <row r="57727" spans="1:1">
      <c r="A57727" s="234"/>
    </row>
    <row r="57728" spans="1:1">
      <c r="A57728" s="234"/>
    </row>
    <row r="57729" spans="1:1">
      <c r="A57729" s="234"/>
    </row>
    <row r="57730" spans="1:1">
      <c r="A57730" s="234"/>
    </row>
    <row r="57731" spans="1:1">
      <c r="A57731" s="234"/>
    </row>
    <row r="57732" spans="1:1">
      <c r="A57732" s="234"/>
    </row>
    <row r="57733" spans="1:1">
      <c r="A57733" s="234"/>
    </row>
    <row r="57734" spans="1:1">
      <c r="A57734" s="234"/>
    </row>
    <row r="57735" spans="1:1">
      <c r="A57735" s="234"/>
    </row>
    <row r="57736" spans="1:1">
      <c r="A57736" s="234"/>
    </row>
    <row r="57737" spans="1:1">
      <c r="A57737" s="234"/>
    </row>
    <row r="57738" spans="1:1">
      <c r="A57738" s="234"/>
    </row>
    <row r="57739" spans="1:1">
      <c r="A57739" s="234"/>
    </row>
    <row r="57740" spans="1:1">
      <c r="A57740" s="234"/>
    </row>
    <row r="57741" spans="1:1">
      <c r="A57741" s="234"/>
    </row>
    <row r="57742" spans="1:1">
      <c r="A57742" s="234"/>
    </row>
    <row r="57743" spans="1:1">
      <c r="A57743" s="234"/>
    </row>
    <row r="57744" spans="1:1">
      <c r="A57744" s="234"/>
    </row>
    <row r="57745" spans="1:1">
      <c r="A57745" s="234"/>
    </row>
    <row r="57746" spans="1:1">
      <c r="A57746" s="234"/>
    </row>
    <row r="57747" spans="1:1">
      <c r="A57747" s="234"/>
    </row>
    <row r="57748" spans="1:1">
      <c r="A57748" s="234"/>
    </row>
    <row r="57749" spans="1:1">
      <c r="A57749" s="234"/>
    </row>
    <row r="57750" spans="1:1">
      <c r="A57750" s="234"/>
    </row>
    <row r="57751" spans="1:1">
      <c r="A57751" s="234"/>
    </row>
    <row r="57752" spans="1:1">
      <c r="A57752" s="234"/>
    </row>
    <row r="57753" spans="1:1">
      <c r="A57753" s="234"/>
    </row>
    <row r="57754" spans="1:1">
      <c r="A57754" s="234"/>
    </row>
    <row r="57755" spans="1:1">
      <c r="A57755" s="234"/>
    </row>
    <row r="57756" spans="1:1">
      <c r="A57756" s="234"/>
    </row>
    <row r="57757" spans="1:1">
      <c r="A57757" s="234"/>
    </row>
    <row r="57758" spans="1:1">
      <c r="A57758" s="234"/>
    </row>
    <row r="57759" spans="1:1">
      <c r="A57759" s="234"/>
    </row>
    <row r="57760" spans="1:1">
      <c r="A57760" s="234"/>
    </row>
    <row r="57761" spans="1:1">
      <c r="A57761" s="234"/>
    </row>
    <row r="57762" spans="1:1">
      <c r="A57762" s="234"/>
    </row>
    <row r="57763" spans="1:1">
      <c r="A57763" s="234"/>
    </row>
    <row r="57764" spans="1:1">
      <c r="A57764" s="234"/>
    </row>
    <row r="57765" spans="1:1">
      <c r="A57765" s="234"/>
    </row>
    <row r="57766" spans="1:1">
      <c r="A57766" s="234"/>
    </row>
    <row r="57767" spans="1:1">
      <c r="A57767" s="234"/>
    </row>
    <row r="57768" spans="1:1">
      <c r="A57768" s="234"/>
    </row>
    <row r="57769" spans="1:1">
      <c r="A57769" s="234"/>
    </row>
    <row r="57770" spans="1:1">
      <c r="A57770" s="234"/>
    </row>
    <row r="57771" spans="1:1">
      <c r="A57771" s="234"/>
    </row>
    <row r="57772" spans="1:1">
      <c r="A57772" s="234"/>
    </row>
    <row r="57773" spans="1:1">
      <c r="A57773" s="234"/>
    </row>
    <row r="57774" spans="1:1">
      <c r="A57774" s="234"/>
    </row>
    <row r="57775" spans="1:1">
      <c r="A57775" s="234"/>
    </row>
    <row r="57776" spans="1:1">
      <c r="A57776" s="234"/>
    </row>
    <row r="57777" spans="1:1">
      <c r="A57777" s="234"/>
    </row>
    <row r="57778" spans="1:1">
      <c r="A57778" s="234"/>
    </row>
    <row r="57779" spans="1:1">
      <c r="A57779" s="234"/>
    </row>
    <row r="57780" spans="1:1">
      <c r="A57780" s="234"/>
    </row>
    <row r="57781" spans="1:1">
      <c r="A57781" s="234"/>
    </row>
    <row r="57782" spans="1:1">
      <c r="A57782" s="234"/>
    </row>
    <row r="57783" spans="1:1">
      <c r="A57783" s="234"/>
    </row>
    <row r="57784" spans="1:1">
      <c r="A57784" s="234"/>
    </row>
    <row r="57785" spans="1:1">
      <c r="A57785" s="234"/>
    </row>
    <row r="57786" spans="1:1">
      <c r="A57786" s="234"/>
    </row>
    <row r="57787" spans="1:1">
      <c r="A57787" s="234"/>
    </row>
    <row r="57788" spans="1:1">
      <c r="A57788" s="234"/>
    </row>
    <row r="57789" spans="1:1">
      <c r="A57789" s="234"/>
    </row>
    <row r="57790" spans="1:1">
      <c r="A57790" s="234"/>
    </row>
    <row r="57791" spans="1:1">
      <c r="A57791" s="234"/>
    </row>
    <row r="57792" spans="1:1">
      <c r="A57792" s="234"/>
    </row>
    <row r="57793" spans="1:1">
      <c r="A57793" s="234"/>
    </row>
    <row r="57794" spans="1:1">
      <c r="A57794" s="234"/>
    </row>
    <row r="57795" spans="1:1">
      <c r="A57795" s="234"/>
    </row>
    <row r="57796" spans="1:1">
      <c r="A57796" s="234"/>
    </row>
    <row r="57797" spans="1:1">
      <c r="A57797" s="234"/>
    </row>
    <row r="57798" spans="1:1">
      <c r="A57798" s="234"/>
    </row>
    <row r="57799" spans="1:1">
      <c r="A57799" s="234"/>
    </row>
    <row r="57800" spans="1:1">
      <c r="A57800" s="234"/>
    </row>
    <row r="57801" spans="1:1">
      <c r="A57801" s="234"/>
    </row>
    <row r="57802" spans="1:1">
      <c r="A57802" s="234"/>
    </row>
    <row r="57803" spans="1:1">
      <c r="A57803" s="234"/>
    </row>
    <row r="57804" spans="1:1">
      <c r="A57804" s="234"/>
    </row>
    <row r="57805" spans="1:1">
      <c r="A57805" s="234"/>
    </row>
    <row r="57806" spans="1:1">
      <c r="A57806" s="234"/>
    </row>
    <row r="57807" spans="1:1">
      <c r="A57807" s="234"/>
    </row>
    <row r="57808" spans="1:1">
      <c r="A57808" s="234"/>
    </row>
    <row r="57809" spans="1:1">
      <c r="A57809" s="234"/>
    </row>
    <row r="57810" spans="1:1">
      <c r="A57810" s="234"/>
    </row>
    <row r="57811" spans="1:1">
      <c r="A57811" s="234"/>
    </row>
    <row r="57812" spans="1:1">
      <c r="A57812" s="234"/>
    </row>
    <row r="57813" spans="1:1">
      <c r="A57813" s="234"/>
    </row>
    <row r="57814" spans="1:1">
      <c r="A57814" s="234"/>
    </row>
    <row r="57815" spans="1:1">
      <c r="A57815" s="234"/>
    </row>
    <row r="57816" spans="1:1">
      <c r="A57816" s="234"/>
    </row>
    <row r="57817" spans="1:1">
      <c r="A57817" s="234"/>
    </row>
    <row r="57818" spans="1:1">
      <c r="A57818" s="234"/>
    </row>
    <row r="57819" spans="1:1">
      <c r="A57819" s="234"/>
    </row>
    <row r="57820" spans="1:1">
      <c r="A57820" s="234"/>
    </row>
    <row r="57821" spans="1:1">
      <c r="A57821" s="234"/>
    </row>
    <row r="57822" spans="1:1">
      <c r="A57822" s="234"/>
    </row>
    <row r="57823" spans="1:1">
      <c r="A57823" s="234"/>
    </row>
    <row r="57824" spans="1:1">
      <c r="A57824" s="234"/>
    </row>
    <row r="57825" spans="1:1">
      <c r="A57825" s="234"/>
    </row>
    <row r="57826" spans="1:1">
      <c r="A57826" s="234"/>
    </row>
    <row r="57827" spans="1:1">
      <c r="A57827" s="234"/>
    </row>
    <row r="57828" spans="1:1">
      <c r="A57828" s="234"/>
    </row>
    <row r="57829" spans="1:1">
      <c r="A57829" s="234"/>
    </row>
    <row r="57830" spans="1:1">
      <c r="A57830" s="234"/>
    </row>
    <row r="57831" spans="1:1">
      <c r="A57831" s="234"/>
    </row>
    <row r="57832" spans="1:1">
      <c r="A57832" s="234"/>
    </row>
    <row r="57833" spans="1:1">
      <c r="A57833" s="234"/>
    </row>
    <row r="57834" spans="1:1">
      <c r="A57834" s="234"/>
    </row>
    <row r="57835" spans="1:1">
      <c r="A57835" s="234"/>
    </row>
    <row r="57836" spans="1:1">
      <c r="A57836" s="234"/>
    </row>
    <row r="57837" spans="1:1">
      <c r="A57837" s="234"/>
    </row>
    <row r="57838" spans="1:1">
      <c r="A57838" s="234"/>
    </row>
    <row r="57839" spans="1:1">
      <c r="A57839" s="234"/>
    </row>
    <row r="57840" spans="1:1">
      <c r="A57840" s="234"/>
    </row>
    <row r="57841" spans="1:1">
      <c r="A57841" s="234"/>
    </row>
    <row r="57842" spans="1:1">
      <c r="A57842" s="234"/>
    </row>
    <row r="57843" spans="1:1">
      <c r="A57843" s="234"/>
    </row>
    <row r="57844" spans="1:1">
      <c r="A57844" s="234"/>
    </row>
    <row r="57845" spans="1:1">
      <c r="A57845" s="234"/>
    </row>
    <row r="57846" spans="1:1">
      <c r="A57846" s="234"/>
    </row>
    <row r="57847" spans="1:1">
      <c r="A57847" s="234"/>
    </row>
    <row r="57848" spans="1:1">
      <c r="A57848" s="234"/>
    </row>
    <row r="57849" spans="1:1">
      <c r="A57849" s="234"/>
    </row>
    <row r="57850" spans="1:1">
      <c r="A57850" s="234"/>
    </row>
    <row r="57851" spans="1:1">
      <c r="A57851" s="234"/>
    </row>
    <row r="57852" spans="1:1">
      <c r="A57852" s="234"/>
    </row>
    <row r="57853" spans="1:1">
      <c r="A57853" s="234"/>
    </row>
    <row r="57854" spans="1:1">
      <c r="A57854" s="234"/>
    </row>
    <row r="57855" spans="1:1">
      <c r="A57855" s="234"/>
    </row>
    <row r="57856" spans="1:1">
      <c r="A57856" s="234"/>
    </row>
    <row r="57857" spans="1:1">
      <c r="A57857" s="234"/>
    </row>
    <row r="57858" spans="1:1">
      <c r="A57858" s="234"/>
    </row>
    <row r="57859" spans="1:1">
      <c r="A57859" s="234"/>
    </row>
    <row r="57860" spans="1:1">
      <c r="A57860" s="234"/>
    </row>
    <row r="57861" spans="1:1">
      <c r="A57861" s="234"/>
    </row>
    <row r="57862" spans="1:1">
      <c r="A57862" s="234"/>
    </row>
    <row r="57863" spans="1:1">
      <c r="A57863" s="234"/>
    </row>
    <row r="57864" spans="1:1">
      <c r="A57864" s="234"/>
    </row>
    <row r="57865" spans="1:1">
      <c r="A57865" s="234"/>
    </row>
    <row r="57866" spans="1:1">
      <c r="A57866" s="234"/>
    </row>
    <row r="57867" spans="1:1">
      <c r="A57867" s="234"/>
    </row>
    <row r="57868" spans="1:1">
      <c r="A57868" s="234"/>
    </row>
    <row r="57869" spans="1:1">
      <c r="A57869" s="234"/>
    </row>
    <row r="57870" spans="1:1">
      <c r="A57870" s="234"/>
    </row>
    <row r="57871" spans="1:1">
      <c r="A57871" s="234"/>
    </row>
    <row r="57872" spans="1:1">
      <c r="A57872" s="234"/>
    </row>
    <row r="57873" spans="1:1">
      <c r="A57873" s="234"/>
    </row>
    <row r="57874" spans="1:1">
      <c r="A57874" s="234"/>
    </row>
    <row r="57875" spans="1:1">
      <c r="A57875" s="234"/>
    </row>
    <row r="57876" spans="1:1">
      <c r="A57876" s="234"/>
    </row>
    <row r="57877" spans="1:1">
      <c r="A57877" s="234"/>
    </row>
    <row r="57878" spans="1:1">
      <c r="A57878" s="234"/>
    </row>
    <row r="57879" spans="1:1">
      <c r="A57879" s="234"/>
    </row>
    <row r="57880" spans="1:1">
      <c r="A57880" s="234"/>
    </row>
    <row r="57881" spans="1:1">
      <c r="A57881" s="234"/>
    </row>
    <row r="57882" spans="1:1">
      <c r="A57882" s="234"/>
    </row>
    <row r="57883" spans="1:1">
      <c r="A57883" s="234"/>
    </row>
    <row r="57884" spans="1:1">
      <c r="A57884" s="234"/>
    </row>
    <row r="57885" spans="1:1">
      <c r="A57885" s="234"/>
    </row>
    <row r="57886" spans="1:1">
      <c r="A57886" s="234"/>
    </row>
    <row r="57887" spans="1:1">
      <c r="A57887" s="234"/>
    </row>
    <row r="57888" spans="1:1">
      <c r="A57888" s="234"/>
    </row>
    <row r="57889" spans="1:1">
      <c r="A57889" s="234"/>
    </row>
    <row r="57890" spans="1:1">
      <c r="A57890" s="234"/>
    </row>
    <row r="57891" spans="1:1">
      <c r="A57891" s="234"/>
    </row>
    <row r="57892" spans="1:1">
      <c r="A57892" s="234"/>
    </row>
    <row r="57893" spans="1:1">
      <c r="A57893" s="234"/>
    </row>
    <row r="57894" spans="1:1">
      <c r="A57894" s="234"/>
    </row>
    <row r="57895" spans="1:1">
      <c r="A57895" s="234"/>
    </row>
    <row r="57896" spans="1:1">
      <c r="A57896" s="234"/>
    </row>
    <row r="57897" spans="1:1">
      <c r="A57897" s="234"/>
    </row>
    <row r="57898" spans="1:1">
      <c r="A57898" s="234"/>
    </row>
    <row r="57899" spans="1:1">
      <c r="A57899" s="234"/>
    </row>
    <row r="57900" spans="1:1">
      <c r="A57900" s="234"/>
    </row>
    <row r="57901" spans="1:1">
      <c r="A57901" s="234"/>
    </row>
    <row r="57902" spans="1:1">
      <c r="A57902" s="234"/>
    </row>
    <row r="57903" spans="1:1">
      <c r="A57903" s="234"/>
    </row>
    <row r="57904" spans="1:1">
      <c r="A57904" s="234"/>
    </row>
    <row r="57905" spans="1:1">
      <c r="A57905" s="234"/>
    </row>
    <row r="57906" spans="1:1">
      <c r="A57906" s="234"/>
    </row>
    <row r="57907" spans="1:1">
      <c r="A57907" s="234"/>
    </row>
    <row r="57908" spans="1:1">
      <c r="A57908" s="234"/>
    </row>
    <row r="57909" spans="1:1">
      <c r="A57909" s="234"/>
    </row>
    <row r="57910" spans="1:1">
      <c r="A57910" s="234"/>
    </row>
    <row r="57911" spans="1:1">
      <c r="A57911" s="234"/>
    </row>
    <row r="57912" spans="1:1">
      <c r="A57912" s="234"/>
    </row>
    <row r="57913" spans="1:1">
      <c r="A57913" s="234"/>
    </row>
    <row r="57914" spans="1:1">
      <c r="A57914" s="234"/>
    </row>
    <row r="57915" spans="1:1">
      <c r="A57915" s="234"/>
    </row>
    <row r="57916" spans="1:1">
      <c r="A57916" s="234"/>
    </row>
    <row r="57917" spans="1:1">
      <c r="A57917" s="234"/>
    </row>
    <row r="57918" spans="1:1">
      <c r="A57918" s="234"/>
    </row>
    <row r="57919" spans="1:1">
      <c r="A57919" s="234"/>
    </row>
    <row r="57920" spans="1:1">
      <c r="A57920" s="234"/>
    </row>
    <row r="57921" spans="1:1">
      <c r="A57921" s="234"/>
    </row>
    <row r="57922" spans="1:1">
      <c r="A57922" s="234"/>
    </row>
    <row r="57923" spans="1:1">
      <c r="A57923" s="234"/>
    </row>
    <row r="57924" spans="1:1">
      <c r="A57924" s="234"/>
    </row>
    <row r="57925" spans="1:1">
      <c r="A57925" s="234"/>
    </row>
    <row r="57926" spans="1:1">
      <c r="A57926" s="234"/>
    </row>
    <row r="57927" spans="1:1">
      <c r="A57927" s="234"/>
    </row>
    <row r="57928" spans="1:1">
      <c r="A57928" s="234"/>
    </row>
    <row r="57929" spans="1:1">
      <c r="A57929" s="234"/>
    </row>
    <row r="57930" spans="1:1">
      <c r="A57930" s="234"/>
    </row>
    <row r="57931" spans="1:1">
      <c r="A57931" s="234"/>
    </row>
    <row r="57932" spans="1:1">
      <c r="A57932" s="234"/>
    </row>
    <row r="57933" spans="1:1">
      <c r="A57933" s="234"/>
    </row>
    <row r="57934" spans="1:1">
      <c r="A57934" s="234"/>
    </row>
    <row r="57935" spans="1:1">
      <c r="A57935" s="234"/>
    </row>
    <row r="57936" spans="1:1">
      <c r="A57936" s="234"/>
    </row>
    <row r="57937" spans="1:1">
      <c r="A57937" s="234"/>
    </row>
    <row r="57938" spans="1:1">
      <c r="A57938" s="234"/>
    </row>
    <row r="57939" spans="1:1">
      <c r="A57939" s="234"/>
    </row>
    <row r="57940" spans="1:1">
      <c r="A57940" s="234"/>
    </row>
    <row r="57941" spans="1:1">
      <c r="A57941" s="234"/>
    </row>
    <row r="57942" spans="1:1">
      <c r="A57942" s="234"/>
    </row>
    <row r="57943" spans="1:1">
      <c r="A57943" s="234"/>
    </row>
    <row r="57944" spans="1:1">
      <c r="A57944" s="234"/>
    </row>
    <row r="57945" spans="1:1">
      <c r="A57945" s="234"/>
    </row>
    <row r="57946" spans="1:1">
      <c r="A57946" s="234"/>
    </row>
    <row r="57947" spans="1:1">
      <c r="A57947" s="234"/>
    </row>
    <row r="57948" spans="1:1">
      <c r="A57948" s="234"/>
    </row>
    <row r="57949" spans="1:1">
      <c r="A57949" s="234"/>
    </row>
    <row r="57950" spans="1:1">
      <c r="A57950" s="234"/>
    </row>
    <row r="57951" spans="1:1">
      <c r="A57951" s="234"/>
    </row>
    <row r="57952" spans="1:1">
      <c r="A57952" s="234"/>
    </row>
    <row r="57953" spans="1:1">
      <c r="A57953" s="234"/>
    </row>
    <row r="57954" spans="1:1">
      <c r="A57954" s="234"/>
    </row>
    <row r="57955" spans="1:1">
      <c r="A57955" s="234"/>
    </row>
    <row r="57956" spans="1:1">
      <c r="A57956" s="234"/>
    </row>
    <row r="57957" spans="1:1">
      <c r="A57957" s="234"/>
    </row>
    <row r="57958" spans="1:1">
      <c r="A57958" s="234"/>
    </row>
    <row r="57959" spans="1:1">
      <c r="A57959" s="234"/>
    </row>
    <row r="57960" spans="1:1">
      <c r="A57960" s="234"/>
    </row>
    <row r="57961" spans="1:1">
      <c r="A57961" s="234"/>
    </row>
    <row r="57962" spans="1:1">
      <c r="A57962" s="234"/>
    </row>
    <row r="57963" spans="1:1">
      <c r="A57963" s="234"/>
    </row>
    <row r="57964" spans="1:1">
      <c r="A57964" s="234"/>
    </row>
    <row r="57965" spans="1:1">
      <c r="A57965" s="234"/>
    </row>
    <row r="57966" spans="1:1">
      <c r="A57966" s="234"/>
    </row>
    <row r="57967" spans="1:1">
      <c r="A57967" s="234"/>
    </row>
    <row r="57968" spans="1:1">
      <c r="A57968" s="234"/>
    </row>
    <row r="57969" spans="1:1">
      <c r="A57969" s="234"/>
    </row>
    <row r="57970" spans="1:1">
      <c r="A57970" s="234"/>
    </row>
    <row r="57971" spans="1:1">
      <c r="A57971" s="234"/>
    </row>
    <row r="57972" spans="1:1">
      <c r="A57972" s="234"/>
    </row>
    <row r="57973" spans="1:1">
      <c r="A57973" s="234"/>
    </row>
    <row r="57974" spans="1:1">
      <c r="A57974" s="234"/>
    </row>
    <row r="57975" spans="1:1">
      <c r="A57975" s="234"/>
    </row>
    <row r="57976" spans="1:1">
      <c r="A57976" s="234"/>
    </row>
    <row r="57977" spans="1:1">
      <c r="A57977" s="234"/>
    </row>
    <row r="57978" spans="1:1">
      <c r="A57978" s="234"/>
    </row>
    <row r="57979" spans="1:1">
      <c r="A57979" s="234"/>
    </row>
    <row r="57980" spans="1:1">
      <c r="A57980" s="234"/>
    </row>
    <row r="57981" spans="1:1">
      <c r="A57981" s="234"/>
    </row>
    <row r="57982" spans="1:1">
      <c r="A57982" s="234"/>
    </row>
    <row r="57983" spans="1:1">
      <c r="A57983" s="234"/>
    </row>
    <row r="57984" spans="1:1">
      <c r="A57984" s="234"/>
    </row>
    <row r="57985" spans="1:1">
      <c r="A57985" s="234"/>
    </row>
    <row r="57986" spans="1:1">
      <c r="A57986" s="234"/>
    </row>
    <row r="57987" spans="1:1">
      <c r="A57987" s="234"/>
    </row>
    <row r="57988" spans="1:1">
      <c r="A57988" s="234"/>
    </row>
    <row r="57989" spans="1:1">
      <c r="A57989" s="234"/>
    </row>
    <row r="57990" spans="1:1">
      <c r="A57990" s="234"/>
    </row>
    <row r="57991" spans="1:1">
      <c r="A57991" s="234"/>
    </row>
    <row r="57992" spans="1:1">
      <c r="A57992" s="234"/>
    </row>
    <row r="57993" spans="1:1">
      <c r="A57993" s="234"/>
    </row>
    <row r="57994" spans="1:1">
      <c r="A57994" s="234"/>
    </row>
    <row r="57995" spans="1:1">
      <c r="A57995" s="234"/>
    </row>
    <row r="57996" spans="1:1">
      <c r="A57996" s="234"/>
    </row>
    <row r="57997" spans="1:1">
      <c r="A57997" s="234"/>
    </row>
    <row r="57998" spans="1:1">
      <c r="A57998" s="234"/>
    </row>
    <row r="57999" spans="1:1">
      <c r="A57999" s="234"/>
    </row>
    <row r="58000" spans="1:1">
      <c r="A58000" s="234"/>
    </row>
    <row r="58001" spans="1:1">
      <c r="A58001" s="234"/>
    </row>
    <row r="58002" spans="1:1">
      <c r="A58002" s="234"/>
    </row>
    <row r="58003" spans="1:1">
      <c r="A58003" s="234"/>
    </row>
    <row r="58004" spans="1:1">
      <c r="A58004" s="234"/>
    </row>
    <row r="58005" spans="1:1">
      <c r="A58005" s="234"/>
    </row>
    <row r="58006" spans="1:1">
      <c r="A58006" s="234"/>
    </row>
    <row r="58007" spans="1:1">
      <c r="A58007" s="234"/>
    </row>
    <row r="58008" spans="1:1">
      <c r="A58008" s="234"/>
    </row>
    <row r="58009" spans="1:1">
      <c r="A58009" s="234"/>
    </row>
    <row r="58010" spans="1:1">
      <c r="A58010" s="234"/>
    </row>
    <row r="58011" spans="1:1">
      <c r="A58011" s="234"/>
    </row>
    <row r="58012" spans="1:1">
      <c r="A58012" s="234"/>
    </row>
    <row r="58013" spans="1:1">
      <c r="A58013" s="234"/>
    </row>
    <row r="58014" spans="1:1">
      <c r="A58014" s="234"/>
    </row>
    <row r="58015" spans="1:1">
      <c r="A58015" s="234"/>
    </row>
    <row r="58016" spans="1:1">
      <c r="A58016" s="234"/>
    </row>
    <row r="58017" spans="1:1">
      <c r="A58017" s="234"/>
    </row>
    <row r="58018" spans="1:1">
      <c r="A58018" s="234"/>
    </row>
    <row r="58019" spans="1:1">
      <c r="A58019" s="234"/>
    </row>
    <row r="58020" spans="1:1">
      <c r="A58020" s="234"/>
    </row>
    <row r="58021" spans="1:1">
      <c r="A58021" s="234"/>
    </row>
    <row r="58022" spans="1:1">
      <c r="A58022" s="234"/>
    </row>
    <row r="58023" spans="1:1">
      <c r="A58023" s="234"/>
    </row>
    <row r="58024" spans="1:1">
      <c r="A58024" s="234"/>
    </row>
    <row r="58025" spans="1:1">
      <c r="A58025" s="234"/>
    </row>
    <row r="58026" spans="1:1">
      <c r="A58026" s="234"/>
    </row>
    <row r="58027" spans="1:1">
      <c r="A58027" s="234"/>
    </row>
    <row r="58028" spans="1:1">
      <c r="A58028" s="234"/>
    </row>
    <row r="58029" spans="1:1">
      <c r="A58029" s="234"/>
    </row>
    <row r="58030" spans="1:1">
      <c r="A58030" s="234"/>
    </row>
    <row r="58031" spans="1:1">
      <c r="A58031" s="234"/>
    </row>
    <row r="58032" spans="1:1">
      <c r="A58032" s="234"/>
    </row>
    <row r="58033" spans="1:1">
      <c r="A58033" s="234"/>
    </row>
    <row r="58034" spans="1:1">
      <c r="A58034" s="234"/>
    </row>
    <row r="58035" spans="1:1">
      <c r="A58035" s="234"/>
    </row>
    <row r="58036" spans="1:1">
      <c r="A58036" s="234"/>
    </row>
    <row r="58037" spans="1:1">
      <c r="A58037" s="234"/>
    </row>
    <row r="58038" spans="1:1">
      <c r="A58038" s="234"/>
    </row>
    <row r="58039" spans="1:1">
      <c r="A58039" s="234"/>
    </row>
    <row r="58040" spans="1:1">
      <c r="A58040" s="234"/>
    </row>
    <row r="58041" spans="1:1">
      <c r="A58041" s="234"/>
    </row>
    <row r="58042" spans="1:1">
      <c r="A58042" s="234"/>
    </row>
    <row r="58043" spans="1:1">
      <c r="A58043" s="234"/>
    </row>
    <row r="58044" spans="1:1">
      <c r="A58044" s="234"/>
    </row>
    <row r="58045" spans="1:1">
      <c r="A58045" s="234"/>
    </row>
    <row r="58046" spans="1:1">
      <c r="A58046" s="234"/>
    </row>
    <row r="58047" spans="1:1">
      <c r="A58047" s="234"/>
    </row>
    <row r="58048" spans="1:1">
      <c r="A58048" s="234"/>
    </row>
    <row r="58049" spans="1:1">
      <c r="A58049" s="234"/>
    </row>
    <row r="58050" spans="1:1">
      <c r="A58050" s="234"/>
    </row>
    <row r="58051" spans="1:1">
      <c r="A58051" s="234"/>
    </row>
    <row r="58052" spans="1:1">
      <c r="A58052" s="234"/>
    </row>
    <row r="58053" spans="1:1">
      <c r="A58053" s="234"/>
    </row>
    <row r="58054" spans="1:1">
      <c r="A58054" s="234"/>
    </row>
    <row r="58055" spans="1:1">
      <c r="A58055" s="234"/>
    </row>
    <row r="58056" spans="1:1">
      <c r="A58056" s="234"/>
    </row>
    <row r="58057" spans="1:1">
      <c r="A58057" s="234"/>
    </row>
    <row r="58058" spans="1:1">
      <c r="A58058" s="234"/>
    </row>
    <row r="58059" spans="1:1">
      <c r="A58059" s="234"/>
    </row>
    <row r="58060" spans="1:1">
      <c r="A58060" s="234"/>
    </row>
    <row r="58061" spans="1:1">
      <c r="A58061" s="234"/>
    </row>
    <row r="58062" spans="1:1">
      <c r="A58062" s="234"/>
    </row>
    <row r="58063" spans="1:1">
      <c r="A58063" s="234"/>
    </row>
    <row r="58064" spans="1:1">
      <c r="A58064" s="234"/>
    </row>
    <row r="58065" spans="1:1">
      <c r="A58065" s="234"/>
    </row>
    <row r="58066" spans="1:1">
      <c r="A58066" s="234"/>
    </row>
    <row r="58067" spans="1:1">
      <c r="A58067" s="234"/>
    </row>
    <row r="58068" spans="1:1">
      <c r="A58068" s="234"/>
    </row>
    <row r="58069" spans="1:1">
      <c r="A58069" s="234"/>
    </row>
    <row r="58070" spans="1:1">
      <c r="A58070" s="234"/>
    </row>
    <row r="58071" spans="1:1">
      <c r="A58071" s="234"/>
    </row>
    <row r="58072" spans="1:1">
      <c r="A58072" s="234"/>
    </row>
    <row r="58073" spans="1:1">
      <c r="A58073" s="234"/>
    </row>
    <row r="58074" spans="1:1">
      <c r="A58074" s="234"/>
    </row>
    <row r="58075" spans="1:1">
      <c r="A58075" s="234"/>
    </row>
    <row r="58076" spans="1:1">
      <c r="A58076" s="234"/>
    </row>
    <row r="58077" spans="1:1">
      <c r="A58077" s="234"/>
    </row>
    <row r="58078" spans="1:1">
      <c r="A58078" s="234"/>
    </row>
    <row r="58079" spans="1:1">
      <c r="A58079" s="234"/>
    </row>
    <row r="58080" spans="1:1">
      <c r="A58080" s="234"/>
    </row>
    <row r="58081" spans="1:1">
      <c r="A58081" s="234"/>
    </row>
    <row r="58082" spans="1:1">
      <c r="A58082" s="234"/>
    </row>
    <row r="58083" spans="1:1">
      <c r="A58083" s="234"/>
    </row>
    <row r="58084" spans="1:1">
      <c r="A58084" s="234"/>
    </row>
    <row r="58085" spans="1:1">
      <c r="A58085" s="234"/>
    </row>
    <row r="58086" spans="1:1">
      <c r="A58086" s="234"/>
    </row>
    <row r="58087" spans="1:1">
      <c r="A58087" s="234"/>
    </row>
    <row r="58088" spans="1:1">
      <c r="A58088" s="234"/>
    </row>
    <row r="58089" spans="1:1">
      <c r="A58089" s="234"/>
    </row>
    <row r="58090" spans="1:1">
      <c r="A58090" s="234"/>
    </row>
    <row r="58091" spans="1:1">
      <c r="A58091" s="234"/>
    </row>
    <row r="58092" spans="1:1">
      <c r="A58092" s="234"/>
    </row>
    <row r="58093" spans="1:1">
      <c r="A58093" s="234"/>
    </row>
    <row r="58094" spans="1:1">
      <c r="A58094" s="234"/>
    </row>
    <row r="58095" spans="1:1">
      <c r="A58095" s="234"/>
    </row>
    <row r="58096" spans="1:1">
      <c r="A58096" s="234"/>
    </row>
    <row r="58097" spans="1:1">
      <c r="A58097" s="234"/>
    </row>
    <row r="58098" spans="1:1">
      <c r="A58098" s="234"/>
    </row>
    <row r="58099" spans="1:1">
      <c r="A58099" s="234"/>
    </row>
    <row r="58100" spans="1:1">
      <c r="A58100" s="234"/>
    </row>
    <row r="58101" spans="1:1">
      <c r="A58101" s="234"/>
    </row>
    <row r="58102" spans="1:1">
      <c r="A58102" s="234"/>
    </row>
    <row r="58103" spans="1:1">
      <c r="A58103" s="234"/>
    </row>
    <row r="58104" spans="1:1">
      <c r="A58104" s="234"/>
    </row>
    <row r="58105" spans="1:1">
      <c r="A58105" s="234"/>
    </row>
    <row r="58106" spans="1:1">
      <c r="A58106" s="234"/>
    </row>
    <row r="58107" spans="1:1">
      <c r="A58107" s="234"/>
    </row>
    <row r="58108" spans="1:1">
      <c r="A58108" s="234"/>
    </row>
    <row r="58109" spans="1:1">
      <c r="A58109" s="234"/>
    </row>
    <row r="58110" spans="1:1">
      <c r="A58110" s="234"/>
    </row>
    <row r="58111" spans="1:1">
      <c r="A58111" s="234"/>
    </row>
    <row r="58112" spans="1:1">
      <c r="A58112" s="234"/>
    </row>
    <row r="58113" spans="1:1">
      <c r="A58113" s="234"/>
    </row>
    <row r="58114" spans="1:1">
      <c r="A58114" s="234"/>
    </row>
    <row r="58115" spans="1:1">
      <c r="A58115" s="234"/>
    </row>
    <row r="58116" spans="1:1">
      <c r="A58116" s="234"/>
    </row>
    <row r="58117" spans="1:1">
      <c r="A58117" s="234"/>
    </row>
    <row r="58118" spans="1:1">
      <c r="A58118" s="234"/>
    </row>
    <row r="58119" spans="1:1">
      <c r="A58119" s="234"/>
    </row>
    <row r="58120" spans="1:1">
      <c r="A58120" s="234"/>
    </row>
    <row r="58121" spans="1:1">
      <c r="A58121" s="234"/>
    </row>
    <row r="58122" spans="1:1">
      <c r="A58122" s="234"/>
    </row>
    <row r="58123" spans="1:1">
      <c r="A58123" s="234"/>
    </row>
    <row r="58124" spans="1:1">
      <c r="A58124" s="234"/>
    </row>
    <row r="58125" spans="1:1">
      <c r="A58125" s="234"/>
    </row>
    <row r="58126" spans="1:1">
      <c r="A58126" s="234"/>
    </row>
    <row r="58127" spans="1:1">
      <c r="A58127" s="234"/>
    </row>
    <row r="58128" spans="1:1">
      <c r="A58128" s="234"/>
    </row>
    <row r="58129" spans="1:1">
      <c r="A58129" s="234"/>
    </row>
    <row r="58130" spans="1:1">
      <c r="A58130" s="234"/>
    </row>
    <row r="58131" spans="1:1">
      <c r="A58131" s="234"/>
    </row>
    <row r="58132" spans="1:1">
      <c r="A58132" s="234"/>
    </row>
    <row r="58133" spans="1:1">
      <c r="A58133" s="234"/>
    </row>
    <row r="58134" spans="1:1">
      <c r="A58134" s="234"/>
    </row>
    <row r="58135" spans="1:1">
      <c r="A58135" s="234"/>
    </row>
    <row r="58136" spans="1:1">
      <c r="A58136" s="234"/>
    </row>
    <row r="58137" spans="1:1">
      <c r="A58137" s="234"/>
    </row>
    <row r="58138" spans="1:1">
      <c r="A58138" s="234"/>
    </row>
    <row r="58139" spans="1:1">
      <c r="A58139" s="234"/>
    </row>
    <row r="58140" spans="1:1">
      <c r="A58140" s="234"/>
    </row>
    <row r="58141" spans="1:1">
      <c r="A58141" s="234"/>
    </row>
    <row r="58142" spans="1:1">
      <c r="A58142" s="234"/>
    </row>
    <row r="58143" spans="1:1">
      <c r="A58143" s="234"/>
    </row>
    <row r="58144" spans="1:1">
      <c r="A58144" s="234"/>
    </row>
    <row r="58145" spans="1:1">
      <c r="A58145" s="234"/>
    </row>
    <row r="58146" spans="1:1">
      <c r="A58146" s="234"/>
    </row>
    <row r="58147" spans="1:1">
      <c r="A58147" s="234"/>
    </row>
    <row r="58148" spans="1:1">
      <c r="A58148" s="234"/>
    </row>
    <row r="58149" spans="1:1">
      <c r="A58149" s="234"/>
    </row>
    <row r="58150" spans="1:1">
      <c r="A58150" s="234"/>
    </row>
    <row r="58151" spans="1:1">
      <c r="A58151" s="234"/>
    </row>
    <row r="58152" spans="1:1">
      <c r="A58152" s="234"/>
    </row>
    <row r="58153" spans="1:1">
      <c r="A58153" s="234"/>
    </row>
    <row r="58154" spans="1:1">
      <c r="A58154" s="234"/>
    </row>
    <row r="58155" spans="1:1">
      <c r="A58155" s="234"/>
    </row>
    <row r="58156" spans="1:1">
      <c r="A58156" s="234"/>
    </row>
    <row r="58157" spans="1:1">
      <c r="A58157" s="234"/>
    </row>
    <row r="58158" spans="1:1">
      <c r="A58158" s="234"/>
    </row>
    <row r="58159" spans="1:1">
      <c r="A58159" s="234"/>
    </row>
    <row r="58160" spans="1:1">
      <c r="A58160" s="234"/>
    </row>
    <row r="58161" spans="1:1">
      <c r="A58161" s="234"/>
    </row>
    <row r="58162" spans="1:1">
      <c r="A58162" s="234"/>
    </row>
    <row r="58163" spans="1:1">
      <c r="A58163" s="234"/>
    </row>
    <row r="58164" spans="1:1">
      <c r="A58164" s="234"/>
    </row>
    <row r="58165" spans="1:1">
      <c r="A58165" s="234"/>
    </row>
    <row r="58166" spans="1:1">
      <c r="A58166" s="234"/>
    </row>
    <row r="58167" spans="1:1">
      <c r="A58167" s="234"/>
    </row>
    <row r="58168" spans="1:1">
      <c r="A58168" s="234"/>
    </row>
    <row r="58169" spans="1:1">
      <c r="A58169" s="234"/>
    </row>
    <row r="58170" spans="1:1">
      <c r="A58170" s="234"/>
    </row>
    <row r="58171" spans="1:1">
      <c r="A58171" s="234"/>
    </row>
    <row r="58172" spans="1:1">
      <c r="A58172" s="234"/>
    </row>
    <row r="58173" spans="1:1">
      <c r="A58173" s="234"/>
    </row>
    <row r="58174" spans="1:1">
      <c r="A58174" s="234"/>
    </row>
    <row r="58175" spans="1:1">
      <c r="A58175" s="234"/>
    </row>
    <row r="58176" spans="1:1">
      <c r="A58176" s="234"/>
    </row>
    <row r="58177" spans="1:1">
      <c r="A58177" s="234"/>
    </row>
    <row r="58178" spans="1:1">
      <c r="A58178" s="234"/>
    </row>
    <row r="58179" spans="1:1">
      <c r="A58179" s="234"/>
    </row>
    <row r="58180" spans="1:1">
      <c r="A58180" s="234"/>
    </row>
    <row r="58181" spans="1:1">
      <c r="A58181" s="234"/>
    </row>
    <row r="58182" spans="1:1">
      <c r="A58182" s="234"/>
    </row>
    <row r="58183" spans="1:1">
      <c r="A58183" s="234"/>
    </row>
    <row r="58184" spans="1:1">
      <c r="A58184" s="234"/>
    </row>
    <row r="58185" spans="1:1">
      <c r="A58185" s="234"/>
    </row>
    <row r="58186" spans="1:1">
      <c r="A58186" s="234"/>
    </row>
    <row r="58187" spans="1:1">
      <c r="A58187" s="234"/>
    </row>
    <row r="58188" spans="1:1">
      <c r="A58188" s="234"/>
    </row>
    <row r="58189" spans="1:1">
      <c r="A58189" s="234"/>
    </row>
    <row r="58190" spans="1:1">
      <c r="A58190" s="234"/>
    </row>
    <row r="58191" spans="1:1">
      <c r="A58191" s="234"/>
    </row>
    <row r="58192" spans="1:1">
      <c r="A58192" s="234"/>
    </row>
    <row r="58193" spans="1:1">
      <c r="A58193" s="234"/>
    </row>
    <row r="58194" spans="1:1">
      <c r="A58194" s="234"/>
    </row>
    <row r="58195" spans="1:1">
      <c r="A58195" s="234"/>
    </row>
    <row r="58196" spans="1:1">
      <c r="A58196" s="234"/>
    </row>
    <row r="58197" spans="1:1">
      <c r="A58197" s="234"/>
    </row>
    <row r="58198" spans="1:1">
      <c r="A58198" s="234"/>
    </row>
    <row r="58199" spans="1:1">
      <c r="A58199" s="234"/>
    </row>
    <row r="58200" spans="1:1">
      <c r="A58200" s="234"/>
    </row>
    <row r="58201" spans="1:1">
      <c r="A58201" s="234"/>
    </row>
    <row r="58202" spans="1:1">
      <c r="A58202" s="234"/>
    </row>
    <row r="58203" spans="1:1">
      <c r="A58203" s="234"/>
    </row>
    <row r="58204" spans="1:1">
      <c r="A58204" s="234"/>
    </row>
    <row r="58205" spans="1:1">
      <c r="A58205" s="234"/>
    </row>
    <row r="58206" spans="1:1">
      <c r="A58206" s="234"/>
    </row>
    <row r="58207" spans="1:1">
      <c r="A58207" s="234"/>
    </row>
    <row r="58208" spans="1:1">
      <c r="A58208" s="234"/>
    </row>
    <row r="58209" spans="1:1">
      <c r="A58209" s="234"/>
    </row>
    <row r="58210" spans="1:1">
      <c r="A58210" s="234"/>
    </row>
    <row r="58211" spans="1:1">
      <c r="A58211" s="234"/>
    </row>
    <row r="58212" spans="1:1">
      <c r="A58212" s="234"/>
    </row>
    <row r="58213" spans="1:1">
      <c r="A58213" s="234"/>
    </row>
    <row r="58214" spans="1:1">
      <c r="A58214" s="234"/>
    </row>
    <row r="58215" spans="1:1">
      <c r="A58215" s="234"/>
    </row>
    <row r="58216" spans="1:1">
      <c r="A58216" s="234"/>
    </row>
    <row r="58217" spans="1:1">
      <c r="A58217" s="234"/>
    </row>
    <row r="58218" spans="1:1">
      <c r="A58218" s="234"/>
    </row>
    <row r="58219" spans="1:1">
      <c r="A58219" s="234"/>
    </row>
    <row r="58220" spans="1:1">
      <c r="A58220" s="234"/>
    </row>
    <row r="58221" spans="1:1">
      <c r="A58221" s="234"/>
    </row>
    <row r="58222" spans="1:1">
      <c r="A58222" s="234"/>
    </row>
    <row r="58223" spans="1:1">
      <c r="A58223" s="234"/>
    </row>
    <row r="58224" spans="1:1">
      <c r="A58224" s="234"/>
    </row>
    <row r="58225" spans="1:1">
      <c r="A58225" s="234"/>
    </row>
    <row r="58226" spans="1:1">
      <c r="A58226" s="234"/>
    </row>
    <row r="58227" spans="1:1">
      <c r="A58227" s="234"/>
    </row>
    <row r="58228" spans="1:1">
      <c r="A58228" s="234"/>
    </row>
    <row r="58229" spans="1:1">
      <c r="A58229" s="234"/>
    </row>
    <row r="58230" spans="1:1">
      <c r="A58230" s="234"/>
    </row>
    <row r="58231" spans="1:1">
      <c r="A58231" s="234"/>
    </row>
    <row r="58232" spans="1:1">
      <c r="A58232" s="234"/>
    </row>
    <row r="58233" spans="1:1">
      <c r="A58233" s="234"/>
    </row>
    <row r="58234" spans="1:1">
      <c r="A58234" s="234"/>
    </row>
    <row r="58235" spans="1:1">
      <c r="A58235" s="234"/>
    </row>
    <row r="58236" spans="1:1">
      <c r="A58236" s="234"/>
    </row>
    <row r="58237" spans="1:1">
      <c r="A58237" s="234"/>
    </row>
    <row r="58238" spans="1:1">
      <c r="A58238" s="234"/>
    </row>
    <row r="58239" spans="1:1">
      <c r="A58239" s="234"/>
    </row>
    <row r="58240" spans="1:1">
      <c r="A58240" s="234"/>
    </row>
    <row r="58241" spans="1:1">
      <c r="A58241" s="234"/>
    </row>
    <row r="58242" spans="1:1">
      <c r="A58242" s="234"/>
    </row>
    <row r="58243" spans="1:1">
      <c r="A58243" s="234"/>
    </row>
    <row r="58244" spans="1:1">
      <c r="A58244" s="234"/>
    </row>
    <row r="58245" spans="1:1">
      <c r="A58245" s="234"/>
    </row>
    <row r="58246" spans="1:1">
      <c r="A58246" s="234"/>
    </row>
    <row r="58247" spans="1:1">
      <c r="A58247" s="234"/>
    </row>
    <row r="58248" spans="1:1">
      <c r="A58248" s="234"/>
    </row>
    <row r="58249" spans="1:1">
      <c r="A58249" s="234"/>
    </row>
    <row r="58250" spans="1:1">
      <c r="A58250" s="234"/>
    </row>
    <row r="58251" spans="1:1">
      <c r="A58251" s="234"/>
    </row>
    <row r="58252" spans="1:1">
      <c r="A58252" s="234"/>
    </row>
    <row r="58253" spans="1:1">
      <c r="A58253" s="234"/>
    </row>
    <row r="58254" spans="1:1">
      <c r="A58254" s="234"/>
    </row>
    <row r="58255" spans="1:1">
      <c r="A58255" s="234"/>
    </row>
    <row r="58256" spans="1:1">
      <c r="A58256" s="234"/>
    </row>
    <row r="58257" spans="1:1">
      <c r="A58257" s="234"/>
    </row>
    <row r="58258" spans="1:1">
      <c r="A58258" s="234"/>
    </row>
    <row r="58259" spans="1:1">
      <c r="A58259" s="234"/>
    </row>
    <row r="58260" spans="1:1">
      <c r="A58260" s="234"/>
    </row>
    <row r="58261" spans="1:1">
      <c r="A58261" s="234"/>
    </row>
    <row r="58262" spans="1:1">
      <c r="A58262" s="234"/>
    </row>
    <row r="58263" spans="1:1">
      <c r="A58263" s="234"/>
    </row>
    <row r="58264" spans="1:1">
      <c r="A58264" s="234"/>
    </row>
    <row r="58265" spans="1:1">
      <c r="A58265" s="234"/>
    </row>
    <row r="58266" spans="1:1">
      <c r="A58266" s="234"/>
    </row>
    <row r="58267" spans="1:1">
      <c r="A58267" s="234"/>
    </row>
    <row r="58268" spans="1:1">
      <c r="A58268" s="234"/>
    </row>
    <row r="58269" spans="1:1">
      <c r="A58269" s="234"/>
    </row>
    <row r="58270" spans="1:1">
      <c r="A58270" s="234"/>
    </row>
    <row r="58271" spans="1:1">
      <c r="A58271" s="234"/>
    </row>
    <row r="58272" spans="1:1">
      <c r="A58272" s="234"/>
    </row>
    <row r="58273" spans="1:1">
      <c r="A58273" s="234"/>
    </row>
    <row r="58274" spans="1:1">
      <c r="A58274" s="234"/>
    </row>
    <row r="58275" spans="1:1">
      <c r="A58275" s="234"/>
    </row>
    <row r="58276" spans="1:1">
      <c r="A58276" s="234"/>
    </row>
    <row r="58277" spans="1:1">
      <c r="A58277" s="234"/>
    </row>
    <row r="58278" spans="1:1">
      <c r="A58278" s="234"/>
    </row>
    <row r="58279" spans="1:1">
      <c r="A58279" s="234"/>
    </row>
    <row r="58280" spans="1:1">
      <c r="A58280" s="234"/>
    </row>
    <row r="58281" spans="1:1">
      <c r="A58281" s="234"/>
    </row>
    <row r="58282" spans="1:1">
      <c r="A58282" s="234"/>
    </row>
    <row r="58283" spans="1:1">
      <c r="A58283" s="234"/>
    </row>
    <row r="58284" spans="1:1">
      <c r="A58284" s="234"/>
    </row>
    <row r="58285" spans="1:1">
      <c r="A58285" s="234"/>
    </row>
    <row r="58286" spans="1:1">
      <c r="A58286" s="234"/>
    </row>
    <row r="58287" spans="1:1">
      <c r="A58287" s="234"/>
    </row>
    <row r="58288" spans="1:1">
      <c r="A58288" s="234"/>
    </row>
    <row r="58289" spans="1:1">
      <c r="A58289" s="234"/>
    </row>
    <row r="58290" spans="1:1">
      <c r="A58290" s="234"/>
    </row>
    <row r="58291" spans="1:1">
      <c r="A58291" s="234"/>
    </row>
    <row r="58292" spans="1:1">
      <c r="A58292" s="234"/>
    </row>
    <row r="58293" spans="1:1">
      <c r="A58293" s="234"/>
    </row>
    <row r="58294" spans="1:1">
      <c r="A58294" s="234"/>
    </row>
    <row r="58295" spans="1:1">
      <c r="A58295" s="234"/>
    </row>
    <row r="58296" spans="1:1">
      <c r="A58296" s="234"/>
    </row>
    <row r="58297" spans="1:1">
      <c r="A58297" s="234"/>
    </row>
    <row r="58298" spans="1:1">
      <c r="A58298" s="234"/>
    </row>
    <row r="58299" spans="1:1">
      <c r="A58299" s="234"/>
    </row>
    <row r="58300" spans="1:1">
      <c r="A58300" s="234"/>
    </row>
    <row r="58301" spans="1:1">
      <c r="A58301" s="234"/>
    </row>
    <row r="58302" spans="1:1">
      <c r="A58302" s="234"/>
    </row>
    <row r="58303" spans="1:1">
      <c r="A58303" s="234"/>
    </row>
    <row r="58304" spans="1:1">
      <c r="A58304" s="234"/>
    </row>
    <row r="58305" spans="1:1">
      <c r="A58305" s="234"/>
    </row>
    <row r="58306" spans="1:1">
      <c r="A58306" s="234"/>
    </row>
    <row r="58307" spans="1:1">
      <c r="A58307" s="234"/>
    </row>
    <row r="58308" spans="1:1">
      <c r="A58308" s="234"/>
    </row>
    <row r="58309" spans="1:1">
      <c r="A58309" s="234"/>
    </row>
    <row r="58310" spans="1:1">
      <c r="A58310" s="234"/>
    </row>
    <row r="58311" spans="1:1">
      <c r="A58311" s="234"/>
    </row>
    <row r="58312" spans="1:1">
      <c r="A58312" s="234"/>
    </row>
    <row r="58313" spans="1:1">
      <c r="A58313" s="234"/>
    </row>
    <row r="58314" spans="1:1">
      <c r="A58314" s="234"/>
    </row>
    <row r="58315" spans="1:1">
      <c r="A58315" s="234"/>
    </row>
    <row r="58316" spans="1:1">
      <c r="A58316" s="234"/>
    </row>
    <row r="58317" spans="1:1">
      <c r="A58317" s="234"/>
    </row>
    <row r="58318" spans="1:1">
      <c r="A58318" s="234"/>
    </row>
    <row r="58319" spans="1:1">
      <c r="A58319" s="234"/>
    </row>
    <row r="58320" spans="1:1">
      <c r="A58320" s="234"/>
    </row>
    <row r="58321" spans="1:1">
      <c r="A58321" s="234"/>
    </row>
    <row r="58322" spans="1:1">
      <c r="A58322" s="234"/>
    </row>
    <row r="58323" spans="1:1">
      <c r="A58323" s="234"/>
    </row>
    <row r="58324" spans="1:1">
      <c r="A58324" s="234"/>
    </row>
    <row r="58325" spans="1:1">
      <c r="A58325" s="234"/>
    </row>
    <row r="58326" spans="1:1">
      <c r="A58326" s="234"/>
    </row>
    <row r="58327" spans="1:1">
      <c r="A58327" s="234"/>
    </row>
    <row r="58328" spans="1:1">
      <c r="A58328" s="234"/>
    </row>
    <row r="58329" spans="1:1">
      <c r="A58329" s="234"/>
    </row>
    <row r="58330" spans="1:1">
      <c r="A58330" s="234"/>
    </row>
    <row r="58331" spans="1:1">
      <c r="A58331" s="234"/>
    </row>
    <row r="58332" spans="1:1">
      <c r="A58332" s="234"/>
    </row>
    <row r="58333" spans="1:1">
      <c r="A58333" s="234"/>
    </row>
    <row r="58334" spans="1:1">
      <c r="A58334" s="234"/>
    </row>
    <row r="58335" spans="1:1">
      <c r="A58335" s="234"/>
    </row>
    <row r="58336" spans="1:1">
      <c r="A58336" s="234"/>
    </row>
    <row r="58337" spans="1:1">
      <c r="A58337" s="234"/>
    </row>
    <row r="58338" spans="1:1">
      <c r="A58338" s="234"/>
    </row>
    <row r="58339" spans="1:1">
      <c r="A58339" s="234"/>
    </row>
    <row r="58340" spans="1:1">
      <c r="A58340" s="234"/>
    </row>
    <row r="58341" spans="1:1">
      <c r="A58341" s="234"/>
    </row>
    <row r="58342" spans="1:1">
      <c r="A58342" s="234"/>
    </row>
    <row r="58343" spans="1:1">
      <c r="A58343" s="234"/>
    </row>
    <row r="58344" spans="1:1">
      <c r="A58344" s="234"/>
    </row>
    <row r="58345" spans="1:1">
      <c r="A58345" s="234"/>
    </row>
    <row r="58346" spans="1:1">
      <c r="A58346" s="234"/>
    </row>
    <row r="58347" spans="1:1">
      <c r="A58347" s="234"/>
    </row>
    <row r="58348" spans="1:1">
      <c r="A58348" s="234"/>
    </row>
    <row r="58349" spans="1:1">
      <c r="A58349" s="234"/>
    </row>
    <row r="58350" spans="1:1">
      <c r="A58350" s="234"/>
    </row>
    <row r="58351" spans="1:1">
      <c r="A58351" s="234"/>
    </row>
    <row r="58352" spans="1:1">
      <c r="A58352" s="234"/>
    </row>
    <row r="58353" spans="1:1">
      <c r="A58353" s="234"/>
    </row>
    <row r="58354" spans="1:1">
      <c r="A58354" s="234"/>
    </row>
    <row r="58355" spans="1:1">
      <c r="A58355" s="234"/>
    </row>
    <row r="58356" spans="1:1">
      <c r="A58356" s="234"/>
    </row>
    <row r="58357" spans="1:1">
      <c r="A58357" s="234"/>
    </row>
    <row r="58358" spans="1:1">
      <c r="A58358" s="234"/>
    </row>
    <row r="58359" spans="1:1">
      <c r="A58359" s="234"/>
    </row>
    <row r="58360" spans="1:1">
      <c r="A58360" s="234"/>
    </row>
    <row r="58361" spans="1:1">
      <c r="A58361" s="234"/>
    </row>
    <row r="58362" spans="1:1">
      <c r="A58362" s="234"/>
    </row>
    <row r="58363" spans="1:1">
      <c r="A58363" s="234"/>
    </row>
    <row r="58364" spans="1:1">
      <c r="A58364" s="234"/>
    </row>
    <row r="58365" spans="1:1">
      <c r="A58365" s="234"/>
    </row>
    <row r="58366" spans="1:1">
      <c r="A58366" s="234"/>
    </row>
    <row r="58367" spans="1:1">
      <c r="A58367" s="234"/>
    </row>
    <row r="58368" spans="1:1">
      <c r="A58368" s="234"/>
    </row>
    <row r="58369" spans="1:1">
      <c r="A58369" s="234"/>
    </row>
    <row r="58370" spans="1:1">
      <c r="A58370" s="234"/>
    </row>
    <row r="58371" spans="1:1">
      <c r="A58371" s="234"/>
    </row>
    <row r="58372" spans="1:1">
      <c r="A58372" s="234"/>
    </row>
    <row r="58373" spans="1:1">
      <c r="A58373" s="234"/>
    </row>
    <row r="58374" spans="1:1">
      <c r="A58374" s="234"/>
    </row>
    <row r="58375" spans="1:1">
      <c r="A58375" s="234"/>
    </row>
    <row r="58376" spans="1:1">
      <c r="A58376" s="234"/>
    </row>
    <row r="58377" spans="1:1">
      <c r="A58377" s="234"/>
    </row>
    <row r="58378" spans="1:1">
      <c r="A58378" s="234"/>
    </row>
    <row r="58379" spans="1:1">
      <c r="A58379" s="234"/>
    </row>
    <row r="58380" spans="1:1">
      <c r="A58380" s="234"/>
    </row>
    <row r="58381" spans="1:1">
      <c r="A58381" s="234"/>
    </row>
    <row r="58382" spans="1:1">
      <c r="A58382" s="234"/>
    </row>
    <row r="58383" spans="1:1">
      <c r="A58383" s="234"/>
    </row>
    <row r="58384" spans="1:1">
      <c r="A58384" s="234"/>
    </row>
    <row r="58385" spans="1:1">
      <c r="A58385" s="234"/>
    </row>
    <row r="58386" spans="1:1">
      <c r="A58386" s="234"/>
    </row>
    <row r="58387" spans="1:1">
      <c r="A58387" s="234"/>
    </row>
    <row r="58388" spans="1:1">
      <c r="A58388" s="234"/>
    </row>
    <row r="58389" spans="1:1">
      <c r="A58389" s="234"/>
    </row>
    <row r="58390" spans="1:1">
      <c r="A58390" s="234"/>
    </row>
    <row r="58391" spans="1:1">
      <c r="A58391" s="234"/>
    </row>
    <row r="58392" spans="1:1">
      <c r="A58392" s="234"/>
    </row>
    <row r="58393" spans="1:1">
      <c r="A58393" s="234"/>
    </row>
    <row r="58394" spans="1:1">
      <c r="A58394" s="234"/>
    </row>
    <row r="58395" spans="1:1">
      <c r="A58395" s="234"/>
    </row>
    <row r="58396" spans="1:1">
      <c r="A58396" s="234"/>
    </row>
    <row r="58397" spans="1:1">
      <c r="A58397" s="234"/>
    </row>
    <row r="58398" spans="1:1">
      <c r="A58398" s="234"/>
    </row>
    <row r="58399" spans="1:1">
      <c r="A58399" s="234"/>
    </row>
    <row r="58400" spans="1:1">
      <c r="A58400" s="234"/>
    </row>
    <row r="58401" spans="1:1">
      <c r="A58401" s="234"/>
    </row>
    <row r="58402" spans="1:1">
      <c r="A58402" s="234"/>
    </row>
    <row r="58403" spans="1:1">
      <c r="A58403" s="234"/>
    </row>
    <row r="58404" spans="1:1">
      <c r="A58404" s="234"/>
    </row>
    <row r="58405" spans="1:1">
      <c r="A58405" s="234"/>
    </row>
    <row r="58406" spans="1:1">
      <c r="A58406" s="234"/>
    </row>
    <row r="58407" spans="1:1">
      <c r="A58407" s="234"/>
    </row>
    <row r="58408" spans="1:1">
      <c r="A58408" s="234"/>
    </row>
    <row r="58409" spans="1:1">
      <c r="A58409" s="234"/>
    </row>
    <row r="58410" spans="1:1">
      <c r="A58410" s="234"/>
    </row>
    <row r="58411" spans="1:1">
      <c r="A58411" s="234"/>
    </row>
    <row r="58412" spans="1:1">
      <c r="A58412" s="234"/>
    </row>
    <row r="58413" spans="1:1">
      <c r="A58413" s="234"/>
    </row>
    <row r="58414" spans="1:1">
      <c r="A58414" s="234"/>
    </row>
    <row r="58415" spans="1:1">
      <c r="A58415" s="234"/>
    </row>
    <row r="58416" spans="1:1">
      <c r="A58416" s="234"/>
    </row>
    <row r="58417" spans="1:1">
      <c r="A58417" s="234"/>
    </row>
    <row r="58418" spans="1:1">
      <c r="A58418" s="234"/>
    </row>
    <row r="58419" spans="1:1">
      <c r="A58419" s="234"/>
    </row>
    <row r="58420" spans="1:1">
      <c r="A58420" s="234"/>
    </row>
    <row r="58421" spans="1:1">
      <c r="A58421" s="234"/>
    </row>
    <row r="58422" spans="1:1">
      <c r="A58422" s="234"/>
    </row>
    <row r="58423" spans="1:1">
      <c r="A58423" s="234"/>
    </row>
    <row r="58424" spans="1:1">
      <c r="A58424" s="234"/>
    </row>
    <row r="58425" spans="1:1">
      <c r="A58425" s="234"/>
    </row>
    <row r="58426" spans="1:1">
      <c r="A58426" s="234"/>
    </row>
    <row r="58427" spans="1:1">
      <c r="A58427" s="234"/>
    </row>
    <row r="58428" spans="1:1">
      <c r="A58428" s="234"/>
    </row>
    <row r="58429" spans="1:1">
      <c r="A58429" s="234"/>
    </row>
    <row r="58430" spans="1:1">
      <c r="A58430" s="234"/>
    </row>
    <row r="58431" spans="1:1">
      <c r="A58431" s="234"/>
    </row>
    <row r="58432" spans="1:1">
      <c r="A58432" s="234"/>
    </row>
    <row r="58433" spans="1:1">
      <c r="A58433" s="234"/>
    </row>
    <row r="58434" spans="1:1">
      <c r="A58434" s="234"/>
    </row>
    <row r="58435" spans="1:1">
      <c r="A58435" s="234"/>
    </row>
    <row r="58436" spans="1:1">
      <c r="A58436" s="234"/>
    </row>
    <row r="58437" spans="1:1">
      <c r="A58437" s="234"/>
    </row>
    <row r="58438" spans="1:1">
      <c r="A58438" s="234"/>
    </row>
    <row r="58439" spans="1:1">
      <c r="A58439" s="234"/>
    </row>
    <row r="58440" spans="1:1">
      <c r="A58440" s="234"/>
    </row>
    <row r="58441" spans="1:1">
      <c r="A58441" s="234"/>
    </row>
    <row r="58442" spans="1:1">
      <c r="A58442" s="234"/>
    </row>
    <row r="58443" spans="1:1">
      <c r="A58443" s="234"/>
    </row>
    <row r="58444" spans="1:1">
      <c r="A58444" s="234"/>
    </row>
    <row r="58445" spans="1:1">
      <c r="A58445" s="234"/>
    </row>
    <row r="58446" spans="1:1">
      <c r="A58446" s="234"/>
    </row>
    <row r="58447" spans="1:1">
      <c r="A58447" s="234"/>
    </row>
    <row r="58448" spans="1:1">
      <c r="A58448" s="234"/>
    </row>
    <row r="58449" spans="1:1">
      <c r="A58449" s="234"/>
    </row>
    <row r="58450" spans="1:1">
      <c r="A58450" s="234"/>
    </row>
    <row r="58451" spans="1:1">
      <c r="A58451" s="234"/>
    </row>
    <row r="58452" spans="1:1">
      <c r="A58452" s="234"/>
    </row>
    <row r="58453" spans="1:1">
      <c r="A58453" s="234"/>
    </row>
    <row r="58454" spans="1:1">
      <c r="A58454" s="234"/>
    </row>
    <row r="58455" spans="1:1">
      <c r="A58455" s="234"/>
    </row>
    <row r="58456" spans="1:1">
      <c r="A58456" s="234"/>
    </row>
    <row r="58457" spans="1:1">
      <c r="A58457" s="234"/>
    </row>
    <row r="58458" spans="1:1">
      <c r="A58458" s="234"/>
    </row>
    <row r="58459" spans="1:1">
      <c r="A58459" s="234"/>
    </row>
    <row r="58460" spans="1:1">
      <c r="A58460" s="234"/>
    </row>
    <row r="58461" spans="1:1">
      <c r="A58461" s="234"/>
    </row>
    <row r="58462" spans="1:1">
      <c r="A58462" s="234"/>
    </row>
    <row r="58463" spans="1:1">
      <c r="A58463" s="234"/>
    </row>
    <row r="58464" spans="1:1">
      <c r="A58464" s="234"/>
    </row>
    <row r="58465" spans="1:1">
      <c r="A58465" s="234"/>
    </row>
    <row r="58466" spans="1:1">
      <c r="A58466" s="234"/>
    </row>
    <row r="58467" spans="1:1">
      <c r="A58467" s="234"/>
    </row>
    <row r="58468" spans="1:1">
      <c r="A58468" s="234"/>
    </row>
    <row r="58469" spans="1:1">
      <c r="A58469" s="234"/>
    </row>
    <row r="58470" spans="1:1">
      <c r="A58470" s="234"/>
    </row>
    <row r="58471" spans="1:1">
      <c r="A58471" s="234"/>
    </row>
    <row r="58472" spans="1:1">
      <c r="A58472" s="234"/>
    </row>
    <row r="58473" spans="1:1">
      <c r="A58473" s="234"/>
    </row>
    <row r="58474" spans="1:1">
      <c r="A58474" s="234"/>
    </row>
    <row r="58475" spans="1:1">
      <c r="A58475" s="234"/>
    </row>
    <row r="58476" spans="1:1">
      <c r="A58476" s="234"/>
    </row>
    <row r="58477" spans="1:1">
      <c r="A58477" s="234"/>
    </row>
    <row r="58478" spans="1:1">
      <c r="A58478" s="234"/>
    </row>
    <row r="58479" spans="1:1">
      <c r="A58479" s="234"/>
    </row>
    <row r="58480" spans="1:1">
      <c r="A58480" s="234"/>
    </row>
    <row r="58481" spans="1:1">
      <c r="A58481" s="234"/>
    </row>
    <row r="58482" spans="1:1">
      <c r="A58482" s="234"/>
    </row>
    <row r="58483" spans="1:1">
      <c r="A58483" s="234"/>
    </row>
    <row r="58484" spans="1:1">
      <c r="A58484" s="234"/>
    </row>
    <row r="58485" spans="1:1">
      <c r="A58485" s="234"/>
    </row>
    <row r="58486" spans="1:1">
      <c r="A58486" s="234"/>
    </row>
    <row r="58487" spans="1:1">
      <c r="A58487" s="234"/>
    </row>
    <row r="58488" spans="1:1">
      <c r="A58488" s="234"/>
    </row>
    <row r="58489" spans="1:1">
      <c r="A58489" s="234"/>
    </row>
    <row r="58490" spans="1:1">
      <c r="A58490" s="234"/>
    </row>
    <row r="58491" spans="1:1">
      <c r="A58491" s="234"/>
    </row>
    <row r="58492" spans="1:1">
      <c r="A58492" s="234"/>
    </row>
    <row r="58493" spans="1:1">
      <c r="A58493" s="234"/>
    </row>
    <row r="58494" spans="1:1">
      <c r="A58494" s="234"/>
    </row>
    <row r="58495" spans="1:1">
      <c r="A58495" s="234"/>
    </row>
    <row r="58496" spans="1:1">
      <c r="A58496" s="234"/>
    </row>
    <row r="58497" spans="1:1">
      <c r="A58497" s="234"/>
    </row>
    <row r="58498" spans="1:1">
      <c r="A58498" s="234"/>
    </row>
    <row r="58499" spans="1:1">
      <c r="A58499" s="234"/>
    </row>
    <row r="58500" spans="1:1">
      <c r="A58500" s="234"/>
    </row>
    <row r="58501" spans="1:1">
      <c r="A58501" s="234"/>
    </row>
    <row r="58502" spans="1:1">
      <c r="A58502" s="234"/>
    </row>
    <row r="58503" spans="1:1">
      <c r="A58503" s="234"/>
    </row>
    <row r="58504" spans="1:1">
      <c r="A58504" s="234"/>
    </row>
    <row r="58505" spans="1:1">
      <c r="A58505" s="234"/>
    </row>
    <row r="58506" spans="1:1">
      <c r="A58506" s="234"/>
    </row>
    <row r="58507" spans="1:1">
      <c r="A58507" s="234"/>
    </row>
    <row r="58508" spans="1:1">
      <c r="A58508" s="234"/>
    </row>
    <row r="58509" spans="1:1">
      <c r="A58509" s="234"/>
    </row>
    <row r="58510" spans="1:1">
      <c r="A58510" s="234"/>
    </row>
    <row r="58511" spans="1:1">
      <c r="A58511" s="234"/>
    </row>
    <row r="58512" spans="1:1">
      <c r="A58512" s="234"/>
    </row>
    <row r="58513" spans="1:1">
      <c r="A58513" s="234"/>
    </row>
    <row r="58514" spans="1:1">
      <c r="A58514" s="234"/>
    </row>
    <row r="58515" spans="1:1">
      <c r="A58515" s="234"/>
    </row>
    <row r="58516" spans="1:1">
      <c r="A58516" s="234"/>
    </row>
    <row r="58517" spans="1:1">
      <c r="A58517" s="234"/>
    </row>
    <row r="58518" spans="1:1">
      <c r="A58518" s="234"/>
    </row>
    <row r="58519" spans="1:1">
      <c r="A58519" s="234"/>
    </row>
    <row r="58520" spans="1:1">
      <c r="A58520" s="234"/>
    </row>
    <row r="58521" spans="1:1">
      <c r="A58521" s="234"/>
    </row>
    <row r="58522" spans="1:1">
      <c r="A58522" s="234"/>
    </row>
    <row r="58523" spans="1:1">
      <c r="A58523" s="234"/>
    </row>
    <row r="58524" spans="1:1">
      <c r="A58524" s="234"/>
    </row>
    <row r="58525" spans="1:1">
      <c r="A58525" s="234"/>
    </row>
    <row r="58526" spans="1:1">
      <c r="A58526" s="234"/>
    </row>
    <row r="58527" spans="1:1">
      <c r="A58527" s="234"/>
    </row>
    <row r="58528" spans="1:1">
      <c r="A58528" s="234"/>
    </row>
    <row r="58529" spans="1:1">
      <c r="A58529" s="234"/>
    </row>
    <row r="58530" spans="1:1">
      <c r="A58530" s="234"/>
    </row>
    <row r="58531" spans="1:1">
      <c r="A58531" s="234"/>
    </row>
    <row r="58532" spans="1:1">
      <c r="A58532" s="234"/>
    </row>
    <row r="58533" spans="1:1">
      <c r="A58533" s="234"/>
    </row>
    <row r="58534" spans="1:1">
      <c r="A58534" s="234"/>
    </row>
    <row r="58535" spans="1:1">
      <c r="A58535" s="234"/>
    </row>
    <row r="58536" spans="1:1">
      <c r="A58536" s="234"/>
    </row>
    <row r="58537" spans="1:1">
      <c r="A58537" s="234"/>
    </row>
    <row r="58538" spans="1:1">
      <c r="A58538" s="234"/>
    </row>
    <row r="58539" spans="1:1">
      <c r="A58539" s="234"/>
    </row>
    <row r="58540" spans="1:1">
      <c r="A58540" s="234"/>
    </row>
    <row r="58541" spans="1:1">
      <c r="A58541" s="234"/>
    </row>
    <row r="58542" spans="1:1">
      <c r="A58542" s="234"/>
    </row>
    <row r="58543" spans="1:1">
      <c r="A58543" s="234"/>
    </row>
    <row r="58544" spans="1:1">
      <c r="A58544" s="234"/>
    </row>
    <row r="58545" spans="1:1">
      <c r="A58545" s="234"/>
    </row>
    <row r="58546" spans="1:1">
      <c r="A58546" s="234"/>
    </row>
    <row r="58547" spans="1:1">
      <c r="A58547" s="234"/>
    </row>
    <row r="58548" spans="1:1">
      <c r="A58548" s="234"/>
    </row>
    <row r="58549" spans="1:1">
      <c r="A58549" s="234"/>
    </row>
    <row r="58550" spans="1:1">
      <c r="A58550" s="234"/>
    </row>
    <row r="58551" spans="1:1">
      <c r="A58551" s="234"/>
    </row>
    <row r="58552" spans="1:1">
      <c r="A58552" s="234"/>
    </row>
    <row r="58553" spans="1:1">
      <c r="A58553" s="234"/>
    </row>
    <row r="58554" spans="1:1">
      <c r="A58554" s="234"/>
    </row>
    <row r="58555" spans="1:1">
      <c r="A58555" s="234"/>
    </row>
    <row r="58556" spans="1:1">
      <c r="A58556" s="234"/>
    </row>
    <row r="58557" spans="1:1">
      <c r="A58557" s="234"/>
    </row>
    <row r="58558" spans="1:1">
      <c r="A58558" s="234"/>
    </row>
    <row r="58559" spans="1:1">
      <c r="A58559" s="234"/>
    </row>
    <row r="58560" spans="1:1">
      <c r="A58560" s="234"/>
    </row>
    <row r="58561" spans="1:1">
      <c r="A58561" s="234"/>
    </row>
    <row r="58562" spans="1:1">
      <c r="A58562" s="234"/>
    </row>
    <row r="58563" spans="1:1">
      <c r="A58563" s="234"/>
    </row>
    <row r="58564" spans="1:1">
      <c r="A58564" s="234"/>
    </row>
    <row r="58565" spans="1:1">
      <c r="A58565" s="234"/>
    </row>
    <row r="58566" spans="1:1">
      <c r="A58566" s="234"/>
    </row>
    <row r="58567" spans="1:1">
      <c r="A58567" s="234"/>
    </row>
    <row r="58568" spans="1:1">
      <c r="A58568" s="234"/>
    </row>
    <row r="58569" spans="1:1">
      <c r="A58569" s="234"/>
    </row>
    <row r="58570" spans="1:1">
      <c r="A58570" s="234"/>
    </row>
    <row r="58571" spans="1:1">
      <c r="A58571" s="234"/>
    </row>
    <row r="58572" spans="1:1">
      <c r="A58572" s="234"/>
    </row>
    <row r="58573" spans="1:1">
      <c r="A58573" s="234"/>
    </row>
    <row r="58574" spans="1:1">
      <c r="A58574" s="234"/>
    </row>
    <row r="58575" spans="1:1">
      <c r="A58575" s="234"/>
    </row>
    <row r="58576" spans="1:1">
      <c r="A58576" s="234"/>
    </row>
    <row r="58577" spans="1:1">
      <c r="A58577" s="234"/>
    </row>
    <row r="58578" spans="1:1">
      <c r="A58578" s="234"/>
    </row>
    <row r="58579" spans="1:1">
      <c r="A58579" s="234"/>
    </row>
    <row r="58580" spans="1:1">
      <c r="A58580" s="234"/>
    </row>
    <row r="58581" spans="1:1">
      <c r="A58581" s="234"/>
    </row>
    <row r="58582" spans="1:1">
      <c r="A58582" s="234"/>
    </row>
    <row r="58583" spans="1:1">
      <c r="A58583" s="234"/>
    </row>
    <row r="58584" spans="1:1">
      <c r="A58584" s="234"/>
    </row>
    <row r="58585" spans="1:1">
      <c r="A58585" s="234"/>
    </row>
    <row r="58586" spans="1:1">
      <c r="A58586" s="234"/>
    </row>
    <row r="58587" spans="1:1">
      <c r="A58587" s="234"/>
    </row>
    <row r="58588" spans="1:1">
      <c r="A58588" s="234"/>
    </row>
    <row r="58589" spans="1:1">
      <c r="A58589" s="234"/>
    </row>
    <row r="58590" spans="1:1">
      <c r="A58590" s="234"/>
    </row>
    <row r="58591" spans="1:1">
      <c r="A58591" s="234"/>
    </row>
    <row r="58592" spans="1:1">
      <c r="A58592" s="234"/>
    </row>
    <row r="58593" spans="1:1">
      <c r="A58593" s="234"/>
    </row>
    <row r="58594" spans="1:1">
      <c r="A58594" s="234"/>
    </row>
    <row r="58595" spans="1:1">
      <c r="A58595" s="234"/>
    </row>
    <row r="58596" spans="1:1">
      <c r="A58596" s="234"/>
    </row>
    <row r="58597" spans="1:1">
      <c r="A58597" s="234"/>
    </row>
    <row r="58598" spans="1:1">
      <c r="A58598" s="234"/>
    </row>
    <row r="58599" spans="1:1">
      <c r="A58599" s="234"/>
    </row>
    <row r="58600" spans="1:1">
      <c r="A58600" s="234"/>
    </row>
    <row r="58601" spans="1:1">
      <c r="A58601" s="234"/>
    </row>
    <row r="58602" spans="1:1">
      <c r="A58602" s="234"/>
    </row>
    <row r="58603" spans="1:1">
      <c r="A58603" s="234"/>
    </row>
    <row r="58604" spans="1:1">
      <c r="A58604" s="234"/>
    </row>
    <row r="58605" spans="1:1">
      <c r="A58605" s="234"/>
    </row>
    <row r="58606" spans="1:1">
      <c r="A58606" s="234"/>
    </row>
    <row r="58607" spans="1:1">
      <c r="A58607" s="234"/>
    </row>
    <row r="58608" spans="1:1">
      <c r="A58608" s="234"/>
    </row>
    <row r="58609" spans="1:1">
      <c r="A58609" s="234"/>
    </row>
    <row r="58610" spans="1:1">
      <c r="A58610" s="234"/>
    </row>
    <row r="58611" spans="1:1">
      <c r="A58611" s="234"/>
    </row>
    <row r="58612" spans="1:1">
      <c r="A58612" s="234"/>
    </row>
    <row r="58613" spans="1:1">
      <c r="A58613" s="234"/>
    </row>
    <row r="58614" spans="1:1">
      <c r="A58614" s="234"/>
    </row>
    <row r="58615" spans="1:1">
      <c r="A58615" s="234"/>
    </row>
    <row r="58616" spans="1:1">
      <c r="A58616" s="234"/>
    </row>
    <row r="58617" spans="1:1">
      <c r="A58617" s="234"/>
    </row>
    <row r="58618" spans="1:1">
      <c r="A58618" s="234"/>
    </row>
    <row r="58619" spans="1:1">
      <c r="A58619" s="234"/>
    </row>
    <row r="58620" spans="1:1">
      <c r="A58620" s="234"/>
    </row>
    <row r="58621" spans="1:1">
      <c r="A58621" s="234"/>
    </row>
    <row r="58622" spans="1:1">
      <c r="A58622" s="234"/>
    </row>
    <row r="58623" spans="1:1">
      <c r="A58623" s="234"/>
    </row>
    <row r="58624" spans="1:1">
      <c r="A58624" s="234"/>
    </row>
    <row r="58625" spans="1:1">
      <c r="A58625" s="234"/>
    </row>
    <row r="58626" spans="1:1">
      <c r="A58626" s="234"/>
    </row>
    <row r="58627" spans="1:1">
      <c r="A58627" s="234"/>
    </row>
    <row r="58628" spans="1:1">
      <c r="A58628" s="234"/>
    </row>
    <row r="58629" spans="1:1">
      <c r="A58629" s="234"/>
    </row>
    <row r="58630" spans="1:1">
      <c r="A58630" s="234"/>
    </row>
    <row r="58631" spans="1:1">
      <c r="A58631" s="234"/>
    </row>
    <row r="58632" spans="1:1">
      <c r="A58632" s="234"/>
    </row>
    <row r="58633" spans="1:1">
      <c r="A58633" s="234"/>
    </row>
    <row r="58634" spans="1:1">
      <c r="A58634" s="234"/>
    </row>
    <row r="58635" spans="1:1">
      <c r="A58635" s="234"/>
    </row>
    <row r="58636" spans="1:1">
      <c r="A58636" s="234"/>
    </row>
    <row r="58637" spans="1:1">
      <c r="A58637" s="234"/>
    </row>
    <row r="58638" spans="1:1">
      <c r="A58638" s="234"/>
    </row>
    <row r="58639" spans="1:1">
      <c r="A58639" s="234"/>
    </row>
    <row r="58640" spans="1:1">
      <c r="A58640" s="234"/>
    </row>
    <row r="58641" spans="1:1">
      <c r="A58641" s="234"/>
    </row>
    <row r="58642" spans="1:1">
      <c r="A58642" s="234"/>
    </row>
    <row r="58643" spans="1:1">
      <c r="A58643" s="234"/>
    </row>
    <row r="58644" spans="1:1">
      <c r="A58644" s="234"/>
    </row>
    <row r="58645" spans="1:1">
      <c r="A58645" s="234"/>
    </row>
    <row r="58646" spans="1:1">
      <c r="A58646" s="234"/>
    </row>
    <row r="58647" spans="1:1">
      <c r="A58647" s="234"/>
    </row>
    <row r="58648" spans="1:1">
      <c r="A58648" s="234"/>
    </row>
    <row r="58649" spans="1:1">
      <c r="A58649" s="234"/>
    </row>
    <row r="58650" spans="1:1">
      <c r="A58650" s="234"/>
    </row>
    <row r="58651" spans="1:1">
      <c r="A58651" s="234"/>
    </row>
    <row r="58652" spans="1:1">
      <c r="A58652" s="234"/>
    </row>
    <row r="58653" spans="1:1">
      <c r="A58653" s="234"/>
    </row>
    <row r="58654" spans="1:1">
      <c r="A58654" s="234"/>
    </row>
    <row r="58655" spans="1:1">
      <c r="A58655" s="234"/>
    </row>
    <row r="58656" spans="1:1">
      <c r="A58656" s="234"/>
    </row>
    <row r="58657" spans="1:1">
      <c r="A58657" s="234"/>
    </row>
    <row r="58658" spans="1:1">
      <c r="A58658" s="234"/>
    </row>
    <row r="58659" spans="1:1">
      <c r="A58659" s="234"/>
    </row>
    <row r="58660" spans="1:1">
      <c r="A58660" s="234"/>
    </row>
    <row r="58661" spans="1:1">
      <c r="A58661" s="234"/>
    </row>
    <row r="58662" spans="1:1">
      <c r="A58662" s="234"/>
    </row>
    <row r="58663" spans="1:1">
      <c r="A58663" s="234"/>
    </row>
    <row r="58664" spans="1:1">
      <c r="A58664" s="234"/>
    </row>
    <row r="58665" spans="1:1">
      <c r="A58665" s="234"/>
    </row>
    <row r="58666" spans="1:1">
      <c r="A58666" s="234"/>
    </row>
    <row r="58667" spans="1:1">
      <c r="A58667" s="234"/>
    </row>
    <row r="58668" spans="1:1">
      <c r="A58668" s="234"/>
    </row>
    <row r="58669" spans="1:1">
      <c r="A58669" s="234"/>
    </row>
    <row r="58670" spans="1:1">
      <c r="A58670" s="234"/>
    </row>
    <row r="58671" spans="1:1">
      <c r="A58671" s="234"/>
    </row>
    <row r="58672" spans="1:1">
      <c r="A58672" s="234"/>
    </row>
    <row r="58673" spans="1:1">
      <c r="A58673" s="234"/>
    </row>
    <row r="58674" spans="1:1">
      <c r="A58674" s="234"/>
    </row>
    <row r="58675" spans="1:1">
      <c r="A58675" s="234"/>
    </row>
    <row r="58676" spans="1:1">
      <c r="A58676" s="234"/>
    </row>
    <row r="58677" spans="1:1">
      <c r="A58677" s="234"/>
    </row>
    <row r="58678" spans="1:1">
      <c r="A58678" s="234"/>
    </row>
    <row r="58679" spans="1:1">
      <c r="A58679" s="234"/>
    </row>
    <row r="58680" spans="1:1">
      <c r="A58680" s="234"/>
    </row>
    <row r="58681" spans="1:1">
      <c r="A58681" s="234"/>
    </row>
    <row r="58682" spans="1:1">
      <c r="A58682" s="234"/>
    </row>
    <row r="58683" spans="1:1">
      <c r="A58683" s="234"/>
    </row>
    <row r="58684" spans="1:1">
      <c r="A58684" s="234"/>
    </row>
    <row r="58685" spans="1:1">
      <c r="A58685" s="234"/>
    </row>
    <row r="58686" spans="1:1">
      <c r="A58686" s="234"/>
    </row>
    <row r="58687" spans="1:1">
      <c r="A58687" s="234"/>
    </row>
    <row r="58688" spans="1:1">
      <c r="A58688" s="234"/>
    </row>
    <row r="58689" spans="1:1">
      <c r="A58689" s="234"/>
    </row>
    <row r="58690" spans="1:1">
      <c r="A58690" s="234"/>
    </row>
    <row r="58691" spans="1:1">
      <c r="A58691" s="234"/>
    </row>
    <row r="58692" spans="1:1">
      <c r="A58692" s="234"/>
    </row>
    <row r="58693" spans="1:1">
      <c r="A58693" s="234"/>
    </row>
    <row r="58694" spans="1:1">
      <c r="A58694" s="234"/>
    </row>
    <row r="58695" spans="1:1">
      <c r="A58695" s="234"/>
    </row>
    <row r="58696" spans="1:1">
      <c r="A58696" s="234"/>
    </row>
    <row r="58697" spans="1:1">
      <c r="A58697" s="234"/>
    </row>
    <row r="58698" spans="1:1">
      <c r="A58698" s="234"/>
    </row>
    <row r="58699" spans="1:1">
      <c r="A58699" s="234"/>
    </row>
    <row r="58700" spans="1:1">
      <c r="A58700" s="234"/>
    </row>
    <row r="58701" spans="1:1">
      <c r="A58701" s="234"/>
    </row>
    <row r="58702" spans="1:1">
      <c r="A58702" s="234"/>
    </row>
    <row r="58703" spans="1:1">
      <c r="A58703" s="234"/>
    </row>
    <row r="58704" spans="1:1">
      <c r="A58704" s="234"/>
    </row>
    <row r="58705" spans="1:1">
      <c r="A58705" s="234"/>
    </row>
    <row r="58706" spans="1:1">
      <c r="A58706" s="234"/>
    </row>
    <row r="58707" spans="1:1">
      <c r="A58707" s="234"/>
    </row>
    <row r="58708" spans="1:1">
      <c r="A58708" s="234"/>
    </row>
    <row r="58709" spans="1:1">
      <c r="A58709" s="234"/>
    </row>
    <row r="58710" spans="1:1">
      <c r="A58710" s="234"/>
    </row>
    <row r="58711" spans="1:1">
      <c r="A58711" s="234"/>
    </row>
    <row r="58712" spans="1:1">
      <c r="A58712" s="234"/>
    </row>
    <row r="58713" spans="1:1">
      <c r="A58713" s="234"/>
    </row>
    <row r="58714" spans="1:1">
      <c r="A58714" s="234"/>
    </row>
    <row r="58715" spans="1:1">
      <c r="A58715" s="234"/>
    </row>
    <row r="58716" spans="1:1">
      <c r="A58716" s="234"/>
    </row>
    <row r="58717" spans="1:1">
      <c r="A58717" s="234"/>
    </row>
    <row r="58718" spans="1:1">
      <c r="A58718" s="234"/>
    </row>
    <row r="58719" spans="1:1">
      <c r="A58719" s="234"/>
    </row>
    <row r="58720" spans="1:1">
      <c r="A58720" s="234"/>
    </row>
    <row r="58721" spans="1:1">
      <c r="A58721" s="234"/>
    </row>
    <row r="58722" spans="1:1">
      <c r="A58722" s="234"/>
    </row>
    <row r="58723" spans="1:1">
      <c r="A58723" s="234"/>
    </row>
    <row r="58724" spans="1:1">
      <c r="A58724" s="234"/>
    </row>
    <row r="58725" spans="1:1">
      <c r="A58725" s="234"/>
    </row>
    <row r="58726" spans="1:1">
      <c r="A58726" s="234"/>
    </row>
    <row r="58727" spans="1:1">
      <c r="A58727" s="234"/>
    </row>
    <row r="58728" spans="1:1">
      <c r="A58728" s="234"/>
    </row>
    <row r="58729" spans="1:1">
      <c r="A58729" s="234"/>
    </row>
    <row r="58730" spans="1:1">
      <c r="A58730" s="234"/>
    </row>
    <row r="58731" spans="1:1">
      <c r="A58731" s="234"/>
    </row>
    <row r="58732" spans="1:1">
      <c r="A58732" s="234"/>
    </row>
    <row r="58733" spans="1:1">
      <c r="A58733" s="234"/>
    </row>
    <row r="58734" spans="1:1">
      <c r="A58734" s="234"/>
    </row>
    <row r="58735" spans="1:1">
      <c r="A58735" s="234"/>
    </row>
    <row r="58736" spans="1:1">
      <c r="A58736" s="234"/>
    </row>
    <row r="58737" spans="1:1">
      <c r="A58737" s="234"/>
    </row>
    <row r="58738" spans="1:1">
      <c r="A58738" s="234"/>
    </row>
    <row r="58739" spans="1:1">
      <c r="A58739" s="234"/>
    </row>
    <row r="58740" spans="1:1">
      <c r="A58740" s="234"/>
    </row>
    <row r="58741" spans="1:1">
      <c r="A58741" s="234"/>
    </row>
    <row r="58742" spans="1:1">
      <c r="A58742" s="234"/>
    </row>
    <row r="58743" spans="1:1">
      <c r="A58743" s="234"/>
    </row>
    <row r="58744" spans="1:1">
      <c r="A58744" s="234"/>
    </row>
    <row r="58745" spans="1:1">
      <c r="A58745" s="234"/>
    </row>
    <row r="58746" spans="1:1">
      <c r="A58746" s="234"/>
    </row>
    <row r="58747" spans="1:1">
      <c r="A58747" s="234"/>
    </row>
    <row r="58748" spans="1:1">
      <c r="A58748" s="234"/>
    </row>
    <row r="58749" spans="1:1">
      <c r="A58749" s="234"/>
    </row>
    <row r="58750" spans="1:1">
      <c r="A58750" s="234"/>
    </row>
    <row r="58751" spans="1:1">
      <c r="A58751" s="234"/>
    </row>
    <row r="58752" spans="1:1">
      <c r="A58752" s="234"/>
    </row>
    <row r="58753" spans="1:1">
      <c r="A58753" s="234"/>
    </row>
    <row r="58754" spans="1:1">
      <c r="A58754" s="234"/>
    </row>
    <row r="58755" spans="1:1">
      <c r="A58755" s="234"/>
    </row>
    <row r="58756" spans="1:1">
      <c r="A58756" s="234"/>
    </row>
    <row r="58757" spans="1:1">
      <c r="A58757" s="234"/>
    </row>
    <row r="58758" spans="1:1">
      <c r="A58758" s="234"/>
    </row>
    <row r="58759" spans="1:1">
      <c r="A58759" s="234"/>
    </row>
    <row r="58760" spans="1:1">
      <c r="A58760" s="234"/>
    </row>
    <row r="58761" spans="1:1">
      <c r="A58761" s="234"/>
    </row>
    <row r="58762" spans="1:1">
      <c r="A58762" s="234"/>
    </row>
    <row r="58763" spans="1:1">
      <c r="A58763" s="234"/>
    </row>
    <row r="58764" spans="1:1">
      <c r="A58764" s="234"/>
    </row>
    <row r="58765" spans="1:1">
      <c r="A58765" s="234"/>
    </row>
    <row r="58766" spans="1:1">
      <c r="A58766" s="234"/>
    </row>
    <row r="58767" spans="1:1">
      <c r="A58767" s="234"/>
    </row>
    <row r="58768" spans="1:1">
      <c r="A58768" s="234"/>
    </row>
    <row r="58769" spans="1:1">
      <c r="A58769" s="234"/>
    </row>
    <row r="58770" spans="1:1">
      <c r="A58770" s="234"/>
    </row>
    <row r="58771" spans="1:1">
      <c r="A58771" s="234"/>
    </row>
    <row r="58772" spans="1:1">
      <c r="A58772" s="234"/>
    </row>
    <row r="58773" spans="1:1">
      <c r="A58773" s="234"/>
    </row>
    <row r="58774" spans="1:1">
      <c r="A58774" s="234"/>
    </row>
    <row r="58775" spans="1:1">
      <c r="A58775" s="234"/>
    </row>
    <row r="58776" spans="1:1">
      <c r="A58776" s="234"/>
    </row>
    <row r="58777" spans="1:1">
      <c r="A58777" s="234"/>
    </row>
    <row r="58778" spans="1:1">
      <c r="A58778" s="234"/>
    </row>
    <row r="58779" spans="1:1">
      <c r="A58779" s="234"/>
    </row>
    <row r="58780" spans="1:1">
      <c r="A58780" s="234"/>
    </row>
    <row r="58781" spans="1:1">
      <c r="A58781" s="234"/>
    </row>
    <row r="58782" spans="1:1">
      <c r="A58782" s="234"/>
    </row>
    <row r="58783" spans="1:1">
      <c r="A58783" s="234"/>
    </row>
    <row r="58784" spans="1:1">
      <c r="A58784" s="234"/>
    </row>
    <row r="58785" spans="1:1">
      <c r="A58785" s="234"/>
    </row>
    <row r="58786" spans="1:1">
      <c r="A58786" s="234"/>
    </row>
    <row r="58787" spans="1:1">
      <c r="A58787" s="234"/>
    </row>
    <row r="58788" spans="1:1">
      <c r="A58788" s="234"/>
    </row>
    <row r="58789" spans="1:1">
      <c r="A58789" s="234"/>
    </row>
    <row r="58790" spans="1:1">
      <c r="A58790" s="234"/>
    </row>
    <row r="58791" spans="1:1">
      <c r="A58791" s="234"/>
    </row>
    <row r="58792" spans="1:1">
      <c r="A58792" s="234"/>
    </row>
    <row r="58793" spans="1:1">
      <c r="A58793" s="234"/>
    </row>
    <row r="58794" spans="1:1">
      <c r="A58794" s="234"/>
    </row>
    <row r="58795" spans="1:1">
      <c r="A58795" s="234"/>
    </row>
    <row r="58796" spans="1:1">
      <c r="A58796" s="234"/>
    </row>
    <row r="58797" spans="1:1">
      <c r="A58797" s="234"/>
    </row>
    <row r="58798" spans="1:1">
      <c r="A58798" s="234"/>
    </row>
    <row r="58799" spans="1:1">
      <c r="A58799" s="234"/>
    </row>
    <row r="58800" spans="1:1">
      <c r="A58800" s="234"/>
    </row>
    <row r="58801" spans="1:1">
      <c r="A58801" s="234"/>
    </row>
    <row r="58802" spans="1:1">
      <c r="A58802" s="234"/>
    </row>
    <row r="58803" spans="1:1">
      <c r="A58803" s="234"/>
    </row>
    <row r="58804" spans="1:1">
      <c r="A58804" s="234"/>
    </row>
    <row r="58805" spans="1:1">
      <c r="A58805" s="234"/>
    </row>
    <row r="58806" spans="1:1">
      <c r="A58806" s="234"/>
    </row>
    <row r="58807" spans="1:1">
      <c r="A58807" s="234"/>
    </row>
    <row r="58808" spans="1:1">
      <c r="A58808" s="234"/>
    </row>
    <row r="58809" spans="1:1">
      <c r="A58809" s="234"/>
    </row>
    <row r="58810" spans="1:1">
      <c r="A58810" s="234"/>
    </row>
    <row r="58811" spans="1:1">
      <c r="A58811" s="234"/>
    </row>
    <row r="58812" spans="1:1">
      <c r="A58812" s="234"/>
    </row>
    <row r="58813" spans="1:1">
      <c r="A58813" s="234"/>
    </row>
    <row r="58814" spans="1:1">
      <c r="A58814" s="234"/>
    </row>
    <row r="58815" spans="1:1">
      <c r="A58815" s="234"/>
    </row>
    <row r="58816" spans="1:1">
      <c r="A58816" s="234"/>
    </row>
    <row r="58817" spans="1:1">
      <c r="A58817" s="234"/>
    </row>
    <row r="58818" spans="1:1">
      <c r="A58818" s="234"/>
    </row>
    <row r="58819" spans="1:1">
      <c r="A58819" s="234"/>
    </row>
    <row r="58820" spans="1:1">
      <c r="A58820" s="234"/>
    </row>
    <row r="58821" spans="1:1">
      <c r="A58821" s="234"/>
    </row>
    <row r="58822" spans="1:1">
      <c r="A58822" s="234"/>
    </row>
    <row r="58823" spans="1:1">
      <c r="A58823" s="234"/>
    </row>
    <row r="58824" spans="1:1">
      <c r="A58824" s="234"/>
    </row>
    <row r="58825" spans="1:1">
      <c r="A58825" s="234"/>
    </row>
    <row r="58826" spans="1:1">
      <c r="A58826" s="234"/>
    </row>
    <row r="58827" spans="1:1">
      <c r="A58827" s="234"/>
    </row>
    <row r="58828" spans="1:1">
      <c r="A58828" s="234"/>
    </row>
    <row r="58829" spans="1:1">
      <c r="A58829" s="234"/>
    </row>
    <row r="58830" spans="1:1">
      <c r="A58830" s="234"/>
    </row>
    <row r="58831" spans="1:1">
      <c r="A58831" s="234"/>
    </row>
    <row r="58832" spans="1:1">
      <c r="A58832" s="234"/>
    </row>
    <row r="58833" spans="1:1">
      <c r="A58833" s="234"/>
    </row>
    <row r="58834" spans="1:1">
      <c r="A58834" s="234"/>
    </row>
    <row r="58835" spans="1:1">
      <c r="A58835" s="234"/>
    </row>
    <row r="58836" spans="1:1">
      <c r="A58836" s="234"/>
    </row>
    <row r="58837" spans="1:1">
      <c r="A58837" s="234"/>
    </row>
    <row r="58838" spans="1:1">
      <c r="A58838" s="234"/>
    </row>
    <row r="58839" spans="1:1">
      <c r="A58839" s="234"/>
    </row>
    <row r="58840" spans="1:1">
      <c r="A58840" s="234"/>
    </row>
    <row r="58841" spans="1:1">
      <c r="A58841" s="234"/>
    </row>
    <row r="58842" spans="1:1">
      <c r="A58842" s="234"/>
    </row>
    <row r="58843" spans="1:1">
      <c r="A58843" s="234"/>
    </row>
    <row r="58844" spans="1:1">
      <c r="A58844" s="234"/>
    </row>
    <row r="58845" spans="1:1">
      <c r="A58845" s="234"/>
    </row>
    <row r="58846" spans="1:1">
      <c r="A58846" s="234"/>
    </row>
    <row r="58847" spans="1:1">
      <c r="A58847" s="234"/>
    </row>
    <row r="58848" spans="1:1">
      <c r="A58848" s="234"/>
    </row>
    <row r="58849" spans="1:1">
      <c r="A58849" s="234"/>
    </row>
    <row r="58850" spans="1:1">
      <c r="A58850" s="234"/>
    </row>
    <row r="58851" spans="1:1">
      <c r="A58851" s="234"/>
    </row>
    <row r="58852" spans="1:1">
      <c r="A58852" s="234"/>
    </row>
    <row r="58853" spans="1:1">
      <c r="A58853" s="234"/>
    </row>
    <row r="58854" spans="1:1">
      <c r="A58854" s="234"/>
    </row>
    <row r="58855" spans="1:1">
      <c r="A58855" s="234"/>
    </row>
    <row r="58856" spans="1:1">
      <c r="A58856" s="234"/>
    </row>
    <row r="58857" spans="1:1">
      <c r="A58857" s="234"/>
    </row>
    <row r="58858" spans="1:1">
      <c r="A58858" s="234"/>
    </row>
    <row r="58859" spans="1:1">
      <c r="A58859" s="234"/>
    </row>
    <row r="58860" spans="1:1">
      <c r="A58860" s="234"/>
    </row>
    <row r="58861" spans="1:1">
      <c r="A58861" s="234"/>
    </row>
    <row r="58862" spans="1:1">
      <c r="A58862" s="234"/>
    </row>
    <row r="58863" spans="1:1">
      <c r="A58863" s="234"/>
    </row>
    <row r="58864" spans="1:1">
      <c r="A58864" s="234"/>
    </row>
    <row r="58865" spans="1:1">
      <c r="A58865" s="234"/>
    </row>
    <row r="58866" spans="1:1">
      <c r="A58866" s="234"/>
    </row>
    <row r="58867" spans="1:1">
      <c r="A58867" s="234"/>
    </row>
    <row r="58868" spans="1:1">
      <c r="A58868" s="234"/>
    </row>
    <row r="58869" spans="1:1">
      <c r="A58869" s="234"/>
    </row>
    <row r="58870" spans="1:1">
      <c r="A58870" s="234"/>
    </row>
    <row r="58871" spans="1:1">
      <c r="A58871" s="234"/>
    </row>
    <row r="58872" spans="1:1">
      <c r="A58872" s="234"/>
    </row>
    <row r="58873" spans="1:1">
      <c r="A58873" s="234"/>
    </row>
    <row r="58874" spans="1:1">
      <c r="A58874" s="234"/>
    </row>
    <row r="58875" spans="1:1">
      <c r="A58875" s="234"/>
    </row>
    <row r="58876" spans="1:1">
      <c r="A58876" s="234"/>
    </row>
    <row r="58877" spans="1:1">
      <c r="A58877" s="234"/>
    </row>
    <row r="58878" spans="1:1">
      <c r="A58878" s="234"/>
    </row>
    <row r="58879" spans="1:1">
      <c r="A58879" s="234"/>
    </row>
    <row r="58880" spans="1:1">
      <c r="A58880" s="234"/>
    </row>
    <row r="58881" spans="1:1">
      <c r="A58881" s="234"/>
    </row>
    <row r="58882" spans="1:1">
      <c r="A58882" s="234"/>
    </row>
    <row r="58883" spans="1:1">
      <c r="A58883" s="234"/>
    </row>
    <row r="58884" spans="1:1">
      <c r="A58884" s="234"/>
    </row>
    <row r="58885" spans="1:1">
      <c r="A58885" s="234"/>
    </row>
    <row r="58886" spans="1:1">
      <c r="A58886" s="234"/>
    </row>
    <row r="58887" spans="1:1">
      <c r="A58887" s="234"/>
    </row>
    <row r="58888" spans="1:1">
      <c r="A58888" s="234"/>
    </row>
    <row r="58889" spans="1:1">
      <c r="A58889" s="234"/>
    </row>
    <row r="58890" spans="1:1">
      <c r="A58890" s="234"/>
    </row>
    <row r="58891" spans="1:1">
      <c r="A58891" s="234"/>
    </row>
    <row r="58892" spans="1:1">
      <c r="A58892" s="234"/>
    </row>
    <row r="58893" spans="1:1">
      <c r="A58893" s="234"/>
    </row>
    <row r="58894" spans="1:1">
      <c r="A58894" s="234"/>
    </row>
    <row r="58895" spans="1:1">
      <c r="A58895" s="234"/>
    </row>
    <row r="58896" spans="1:1">
      <c r="A58896" s="234"/>
    </row>
    <row r="58897" spans="1:1">
      <c r="A58897" s="234"/>
    </row>
    <row r="58898" spans="1:1">
      <c r="A58898" s="234"/>
    </row>
    <row r="58899" spans="1:1">
      <c r="A58899" s="234"/>
    </row>
    <row r="58900" spans="1:1">
      <c r="A58900" s="234"/>
    </row>
    <row r="58901" spans="1:1">
      <c r="A58901" s="234"/>
    </row>
    <row r="58902" spans="1:1">
      <c r="A58902" s="234"/>
    </row>
    <row r="58903" spans="1:1">
      <c r="A58903" s="234"/>
    </row>
    <row r="58904" spans="1:1">
      <c r="A58904" s="234"/>
    </row>
    <row r="58905" spans="1:1">
      <c r="A58905" s="234"/>
    </row>
    <row r="58906" spans="1:1">
      <c r="A58906" s="234"/>
    </row>
    <row r="58907" spans="1:1">
      <c r="A58907" s="234"/>
    </row>
    <row r="58908" spans="1:1">
      <c r="A58908" s="234"/>
    </row>
    <row r="58909" spans="1:1">
      <c r="A58909" s="234"/>
    </row>
    <row r="58910" spans="1:1">
      <c r="A58910" s="234"/>
    </row>
    <row r="58911" spans="1:1">
      <c r="A58911" s="234"/>
    </row>
    <row r="58912" spans="1:1">
      <c r="A58912" s="234"/>
    </row>
    <row r="58913" spans="1:1">
      <c r="A58913" s="234"/>
    </row>
    <row r="58914" spans="1:1">
      <c r="A58914" s="234"/>
    </row>
    <row r="58915" spans="1:1">
      <c r="A58915" s="234"/>
    </row>
    <row r="58916" spans="1:1">
      <c r="A58916" s="234"/>
    </row>
    <row r="58917" spans="1:1">
      <c r="A58917" s="234"/>
    </row>
    <row r="58918" spans="1:1">
      <c r="A58918" s="234"/>
    </row>
    <row r="58919" spans="1:1">
      <c r="A58919" s="234"/>
    </row>
    <row r="58920" spans="1:1">
      <c r="A58920" s="234"/>
    </row>
    <row r="58921" spans="1:1">
      <c r="A58921" s="234"/>
    </row>
    <row r="58922" spans="1:1">
      <c r="A58922" s="234"/>
    </row>
    <row r="58923" spans="1:1">
      <c r="A58923" s="234"/>
    </row>
    <row r="58924" spans="1:1">
      <c r="A58924" s="234"/>
    </row>
    <row r="58925" spans="1:1">
      <c r="A58925" s="234"/>
    </row>
    <row r="58926" spans="1:1">
      <c r="A58926" s="234"/>
    </row>
    <row r="58927" spans="1:1">
      <c r="A58927" s="234"/>
    </row>
    <row r="58928" spans="1:1">
      <c r="A58928" s="234"/>
    </row>
    <row r="58929" spans="1:1">
      <c r="A58929" s="234"/>
    </row>
    <row r="58930" spans="1:1">
      <c r="A58930" s="234"/>
    </row>
    <row r="58931" spans="1:1">
      <c r="A58931" s="234"/>
    </row>
    <row r="58932" spans="1:1">
      <c r="A58932" s="234"/>
    </row>
    <row r="58933" spans="1:1">
      <c r="A58933" s="234"/>
    </row>
    <row r="58934" spans="1:1">
      <c r="A58934" s="234"/>
    </row>
    <row r="58935" spans="1:1">
      <c r="A58935" s="234"/>
    </row>
    <row r="58936" spans="1:1">
      <c r="A58936" s="234"/>
    </row>
    <row r="58937" spans="1:1">
      <c r="A58937" s="234"/>
    </row>
    <row r="58938" spans="1:1">
      <c r="A58938" s="234"/>
    </row>
    <row r="58939" spans="1:1">
      <c r="A58939" s="234"/>
    </row>
    <row r="58940" spans="1:1">
      <c r="A58940" s="234"/>
    </row>
    <row r="58941" spans="1:1">
      <c r="A58941" s="234"/>
    </row>
    <row r="58942" spans="1:1">
      <c r="A58942" s="234"/>
    </row>
    <row r="58943" spans="1:1">
      <c r="A58943" s="234"/>
    </row>
    <row r="58944" spans="1:1">
      <c r="A58944" s="234"/>
    </row>
    <row r="58945" spans="1:1">
      <c r="A58945" s="234"/>
    </row>
    <row r="58946" spans="1:1">
      <c r="A58946" s="234"/>
    </row>
    <row r="58947" spans="1:1">
      <c r="A58947" s="234"/>
    </row>
    <row r="58948" spans="1:1">
      <c r="A58948" s="234"/>
    </row>
    <row r="58949" spans="1:1">
      <c r="A58949" s="234"/>
    </row>
    <row r="58950" spans="1:1">
      <c r="A58950" s="234"/>
    </row>
    <row r="58951" spans="1:1">
      <c r="A58951" s="234"/>
    </row>
    <row r="58952" spans="1:1">
      <c r="A58952" s="234"/>
    </row>
    <row r="58953" spans="1:1">
      <c r="A58953" s="234"/>
    </row>
    <row r="58954" spans="1:1">
      <c r="A58954" s="234"/>
    </row>
    <row r="58955" spans="1:1">
      <c r="A58955" s="234"/>
    </row>
    <row r="58956" spans="1:1">
      <c r="A58956" s="234"/>
    </row>
    <row r="58957" spans="1:1">
      <c r="A58957" s="234"/>
    </row>
    <row r="58958" spans="1:1">
      <c r="A58958" s="234"/>
    </row>
    <row r="58959" spans="1:1">
      <c r="A58959" s="234"/>
    </row>
    <row r="58960" spans="1:1">
      <c r="A58960" s="234"/>
    </row>
    <row r="58961" spans="1:1">
      <c r="A58961" s="234"/>
    </row>
    <row r="58962" spans="1:1">
      <c r="A58962" s="234"/>
    </row>
    <row r="58963" spans="1:1">
      <c r="A58963" s="234"/>
    </row>
    <row r="58964" spans="1:1">
      <c r="A58964" s="234"/>
    </row>
    <row r="58965" spans="1:1">
      <c r="A58965" s="234"/>
    </row>
    <row r="58966" spans="1:1">
      <c r="A58966" s="234"/>
    </row>
    <row r="58967" spans="1:1">
      <c r="A58967" s="234"/>
    </row>
    <row r="58968" spans="1:1">
      <c r="A58968" s="234"/>
    </row>
    <row r="58969" spans="1:1">
      <c r="A58969" s="234"/>
    </row>
    <row r="58970" spans="1:1">
      <c r="A58970" s="234"/>
    </row>
    <row r="58971" spans="1:1">
      <c r="A58971" s="234"/>
    </row>
    <row r="58972" spans="1:1">
      <c r="A58972" s="234"/>
    </row>
    <row r="58973" spans="1:1">
      <c r="A58973" s="234"/>
    </row>
    <row r="58974" spans="1:1">
      <c r="A58974" s="234"/>
    </row>
    <row r="58975" spans="1:1">
      <c r="A58975" s="234"/>
    </row>
    <row r="58976" spans="1:1">
      <c r="A58976" s="234"/>
    </row>
    <row r="58977" spans="1:1">
      <c r="A58977" s="234"/>
    </row>
    <row r="58978" spans="1:1">
      <c r="A58978" s="234"/>
    </row>
    <row r="58979" spans="1:1">
      <c r="A58979" s="234"/>
    </row>
    <row r="58980" spans="1:1">
      <c r="A58980" s="234"/>
    </row>
    <row r="58981" spans="1:1">
      <c r="A58981" s="234"/>
    </row>
    <row r="58982" spans="1:1">
      <c r="A58982" s="234"/>
    </row>
    <row r="58983" spans="1:1">
      <c r="A58983" s="234"/>
    </row>
    <row r="58984" spans="1:1">
      <c r="A58984" s="234"/>
    </row>
    <row r="58985" spans="1:1">
      <c r="A58985" s="234"/>
    </row>
    <row r="58986" spans="1:1">
      <c r="A58986" s="234"/>
    </row>
    <row r="58987" spans="1:1">
      <c r="A58987" s="234"/>
    </row>
    <row r="58988" spans="1:1">
      <c r="A58988" s="234"/>
    </row>
    <row r="58989" spans="1:1">
      <c r="A58989" s="234"/>
    </row>
    <row r="58990" spans="1:1">
      <c r="A58990" s="234"/>
    </row>
    <row r="58991" spans="1:1">
      <c r="A58991" s="234"/>
    </row>
    <row r="58992" spans="1:1">
      <c r="A58992" s="234"/>
    </row>
    <row r="58993" spans="1:1">
      <c r="A58993" s="234"/>
    </row>
    <row r="58994" spans="1:1">
      <c r="A58994" s="234"/>
    </row>
    <row r="58995" spans="1:1">
      <c r="A58995" s="234"/>
    </row>
    <row r="58996" spans="1:1">
      <c r="A58996" s="234"/>
    </row>
    <row r="58997" spans="1:1">
      <c r="A58997" s="234"/>
    </row>
    <row r="58998" spans="1:1">
      <c r="A58998" s="234"/>
    </row>
    <row r="58999" spans="1:1">
      <c r="A58999" s="234"/>
    </row>
    <row r="59000" spans="1:1">
      <c r="A59000" s="234"/>
    </row>
    <row r="59001" spans="1:1">
      <c r="A59001" s="234"/>
    </row>
    <row r="59002" spans="1:1">
      <c r="A59002" s="234"/>
    </row>
    <row r="59003" spans="1:1">
      <c r="A59003" s="234"/>
    </row>
    <row r="59004" spans="1:1">
      <c r="A59004" s="234"/>
    </row>
    <row r="59005" spans="1:1">
      <c r="A59005" s="234"/>
    </row>
    <row r="59006" spans="1:1">
      <c r="A59006" s="234"/>
    </row>
    <row r="59007" spans="1:1">
      <c r="A59007" s="234"/>
    </row>
    <row r="59008" spans="1:1">
      <c r="A59008" s="234"/>
    </row>
    <row r="59009" spans="1:1">
      <c r="A59009" s="234"/>
    </row>
    <row r="59010" spans="1:1">
      <c r="A59010" s="234"/>
    </row>
    <row r="59011" spans="1:1">
      <c r="A59011" s="234"/>
    </row>
    <row r="59012" spans="1:1">
      <c r="A59012" s="234"/>
    </row>
    <row r="59013" spans="1:1">
      <c r="A59013" s="234"/>
    </row>
    <row r="59014" spans="1:1">
      <c r="A59014" s="234"/>
    </row>
    <row r="59015" spans="1:1">
      <c r="A59015" s="234"/>
    </row>
    <row r="59016" spans="1:1">
      <c r="A59016" s="234"/>
    </row>
    <row r="59017" spans="1:1">
      <c r="A59017" s="234"/>
    </row>
    <row r="59018" spans="1:1">
      <c r="A59018" s="234"/>
    </row>
    <row r="59019" spans="1:1">
      <c r="A59019" s="234"/>
    </row>
    <row r="59020" spans="1:1">
      <c r="A59020" s="234"/>
    </row>
    <row r="59021" spans="1:1">
      <c r="A59021" s="234"/>
    </row>
    <row r="59022" spans="1:1">
      <c r="A59022" s="234"/>
    </row>
    <row r="59023" spans="1:1">
      <c r="A59023" s="234"/>
    </row>
    <row r="59024" spans="1:1">
      <c r="A59024" s="234"/>
    </row>
    <row r="59025" spans="1:1">
      <c r="A59025" s="234"/>
    </row>
    <row r="59026" spans="1:1">
      <c r="A59026" s="234"/>
    </row>
    <row r="59027" spans="1:1">
      <c r="A59027" s="234"/>
    </row>
    <row r="59028" spans="1:1">
      <c r="A59028" s="234"/>
    </row>
    <row r="59029" spans="1:1">
      <c r="A59029" s="234"/>
    </row>
    <row r="59030" spans="1:1">
      <c r="A59030" s="234"/>
    </row>
    <row r="59031" spans="1:1">
      <c r="A59031" s="234"/>
    </row>
    <row r="59032" spans="1:1">
      <c r="A59032" s="234"/>
    </row>
    <row r="59033" spans="1:1">
      <c r="A59033" s="234"/>
    </row>
    <row r="59034" spans="1:1">
      <c r="A59034" s="234"/>
    </row>
    <row r="59035" spans="1:1">
      <c r="A59035" s="234"/>
    </row>
    <row r="59036" spans="1:1">
      <c r="A59036" s="234"/>
    </row>
    <row r="59037" spans="1:1">
      <c r="A59037" s="234"/>
    </row>
    <row r="59038" spans="1:1">
      <c r="A59038" s="234"/>
    </row>
    <row r="59039" spans="1:1">
      <c r="A59039" s="234"/>
    </row>
    <row r="59040" spans="1:1">
      <c r="A59040" s="234"/>
    </row>
    <row r="59041" spans="1:1">
      <c r="A59041" s="234"/>
    </row>
    <row r="59042" spans="1:1">
      <c r="A59042" s="234"/>
    </row>
    <row r="59043" spans="1:1">
      <c r="A59043" s="234"/>
    </row>
    <row r="59044" spans="1:1">
      <c r="A59044" s="234"/>
    </row>
    <row r="59045" spans="1:1">
      <c r="A59045" s="234"/>
    </row>
    <row r="59046" spans="1:1">
      <c r="A59046" s="234"/>
    </row>
    <row r="59047" spans="1:1">
      <c r="A59047" s="234"/>
    </row>
    <row r="59048" spans="1:1">
      <c r="A59048" s="234"/>
    </row>
    <row r="59049" spans="1:1">
      <c r="A59049" s="234"/>
    </row>
    <row r="59050" spans="1:1">
      <c r="A59050" s="234"/>
    </row>
    <row r="59051" spans="1:1">
      <c r="A59051" s="234"/>
    </row>
    <row r="59052" spans="1:1">
      <c r="A59052" s="234"/>
    </row>
    <row r="59053" spans="1:1">
      <c r="A59053" s="234"/>
    </row>
    <row r="59054" spans="1:1">
      <c r="A59054" s="234"/>
    </row>
    <row r="59055" spans="1:1">
      <c r="A59055" s="234"/>
    </row>
    <row r="59056" spans="1:1">
      <c r="A59056" s="234"/>
    </row>
    <row r="59057" spans="1:1">
      <c r="A59057" s="234"/>
    </row>
    <row r="59058" spans="1:1">
      <c r="A59058" s="234"/>
    </row>
    <row r="59059" spans="1:1">
      <c r="A59059" s="234"/>
    </row>
    <row r="59060" spans="1:1">
      <c r="A59060" s="234"/>
    </row>
    <row r="59061" spans="1:1">
      <c r="A59061" s="234"/>
    </row>
    <row r="59062" spans="1:1">
      <c r="A59062" s="234"/>
    </row>
    <row r="59063" spans="1:1">
      <c r="A59063" s="234"/>
    </row>
    <row r="59064" spans="1:1">
      <c r="A59064" s="234"/>
    </row>
    <row r="59065" spans="1:1">
      <c r="A59065" s="234"/>
    </row>
    <row r="59066" spans="1:1">
      <c r="A59066" s="234"/>
    </row>
    <row r="59067" spans="1:1">
      <c r="A59067" s="234"/>
    </row>
    <row r="59068" spans="1:1">
      <c r="A59068" s="234"/>
    </row>
    <row r="59069" spans="1:1">
      <c r="A59069" s="234"/>
    </row>
    <row r="59070" spans="1:1">
      <c r="A59070" s="234"/>
    </row>
    <row r="59071" spans="1:1">
      <c r="A59071" s="234"/>
    </row>
    <row r="59072" spans="1:1">
      <c r="A59072" s="234"/>
    </row>
    <row r="59073" spans="1:1">
      <c r="A59073" s="234"/>
    </row>
    <row r="59074" spans="1:1">
      <c r="A59074" s="234"/>
    </row>
    <row r="59075" spans="1:1">
      <c r="A59075" s="234"/>
    </row>
    <row r="59076" spans="1:1">
      <c r="A59076" s="234"/>
    </row>
    <row r="59077" spans="1:1">
      <c r="A59077" s="234"/>
    </row>
    <row r="59078" spans="1:1">
      <c r="A59078" s="234"/>
    </row>
    <row r="59079" spans="1:1">
      <c r="A59079" s="234"/>
    </row>
    <row r="59080" spans="1:1">
      <c r="A59080" s="234"/>
    </row>
    <row r="59081" spans="1:1">
      <c r="A59081" s="234"/>
    </row>
    <row r="59082" spans="1:1">
      <c r="A59082" s="234"/>
    </row>
    <row r="59083" spans="1:1">
      <c r="A59083" s="234"/>
    </row>
    <row r="59084" spans="1:1">
      <c r="A59084" s="234"/>
    </row>
    <row r="59085" spans="1:1">
      <c r="A59085" s="234"/>
    </row>
    <row r="59086" spans="1:1">
      <c r="A59086" s="234"/>
    </row>
    <row r="59087" spans="1:1">
      <c r="A59087" s="234"/>
    </row>
    <row r="59088" spans="1:1">
      <c r="A59088" s="234"/>
    </row>
    <row r="59089" spans="1:1">
      <c r="A59089" s="234"/>
    </row>
    <row r="59090" spans="1:1">
      <c r="A59090" s="234"/>
    </row>
    <row r="59091" spans="1:1">
      <c r="A59091" s="234"/>
    </row>
    <row r="59092" spans="1:1">
      <c r="A59092" s="234"/>
    </row>
    <row r="59093" spans="1:1">
      <c r="A59093" s="234"/>
    </row>
    <row r="59094" spans="1:1">
      <c r="A59094" s="234"/>
    </row>
    <row r="59095" spans="1:1">
      <c r="A59095" s="234"/>
    </row>
    <row r="59096" spans="1:1">
      <c r="A59096" s="234"/>
    </row>
    <row r="59097" spans="1:1">
      <c r="A59097" s="234"/>
    </row>
    <row r="59098" spans="1:1">
      <c r="A59098" s="234"/>
    </row>
    <row r="59099" spans="1:1">
      <c r="A59099" s="234"/>
    </row>
    <row r="59100" spans="1:1">
      <c r="A59100" s="234"/>
    </row>
    <row r="59101" spans="1:1">
      <c r="A59101" s="234"/>
    </row>
    <row r="59102" spans="1:1">
      <c r="A59102" s="234"/>
    </row>
    <row r="59103" spans="1:1">
      <c r="A59103" s="234"/>
    </row>
    <row r="59104" spans="1:1">
      <c r="A59104" s="234"/>
    </row>
    <row r="59105" spans="1:1">
      <c r="A59105" s="234"/>
    </row>
    <row r="59106" spans="1:1">
      <c r="A59106" s="234"/>
    </row>
    <row r="59107" spans="1:1">
      <c r="A59107" s="234"/>
    </row>
    <row r="59108" spans="1:1">
      <c r="A59108" s="234"/>
    </row>
    <row r="59109" spans="1:1">
      <c r="A59109" s="234"/>
    </row>
    <row r="59110" spans="1:1">
      <c r="A59110" s="234"/>
    </row>
    <row r="59111" spans="1:1">
      <c r="A59111" s="234"/>
    </row>
    <row r="59112" spans="1:1">
      <c r="A59112" s="234"/>
    </row>
    <row r="59113" spans="1:1">
      <c r="A59113" s="234"/>
    </row>
    <row r="59114" spans="1:1">
      <c r="A59114" s="234"/>
    </row>
    <row r="59115" spans="1:1">
      <c r="A59115" s="234"/>
    </row>
    <row r="59116" spans="1:1">
      <c r="A59116" s="234"/>
    </row>
    <row r="59117" spans="1:1">
      <c r="A59117" s="234"/>
    </row>
    <row r="59118" spans="1:1">
      <c r="A59118" s="234"/>
    </row>
    <row r="59119" spans="1:1">
      <c r="A59119" s="234"/>
    </row>
    <row r="59120" spans="1:1">
      <c r="A59120" s="234"/>
    </row>
    <row r="59121" spans="1:1">
      <c r="A59121" s="234"/>
    </row>
    <row r="59122" spans="1:1">
      <c r="A59122" s="234"/>
    </row>
    <row r="59123" spans="1:1">
      <c r="A59123" s="234"/>
    </row>
    <row r="59124" spans="1:1">
      <c r="A59124" s="234"/>
    </row>
    <row r="59125" spans="1:1">
      <c r="A59125" s="234"/>
    </row>
    <row r="59126" spans="1:1">
      <c r="A59126" s="234"/>
    </row>
    <row r="59127" spans="1:1">
      <c r="A59127" s="234"/>
    </row>
    <row r="59128" spans="1:1">
      <c r="A59128" s="234"/>
    </row>
    <row r="59129" spans="1:1">
      <c r="A59129" s="234"/>
    </row>
    <row r="59130" spans="1:1">
      <c r="A59130" s="234"/>
    </row>
    <row r="59131" spans="1:1">
      <c r="A59131" s="234"/>
    </row>
    <row r="59132" spans="1:1">
      <c r="A59132" s="234"/>
    </row>
    <row r="59133" spans="1:1">
      <c r="A59133" s="234"/>
    </row>
    <row r="59134" spans="1:1">
      <c r="A59134" s="234"/>
    </row>
    <row r="59135" spans="1:1">
      <c r="A59135" s="234"/>
    </row>
    <row r="59136" spans="1:1">
      <c r="A59136" s="234"/>
    </row>
    <row r="59137" spans="1:1">
      <c r="A59137" s="234"/>
    </row>
    <row r="59138" spans="1:1">
      <c r="A59138" s="234"/>
    </row>
    <row r="59139" spans="1:1">
      <c r="A59139" s="234"/>
    </row>
    <row r="59140" spans="1:1">
      <c r="A59140" s="234"/>
    </row>
    <row r="59141" spans="1:1">
      <c r="A59141" s="234"/>
    </row>
    <row r="59142" spans="1:1">
      <c r="A59142" s="234"/>
    </row>
    <row r="59143" spans="1:1">
      <c r="A59143" s="234"/>
    </row>
    <row r="59144" spans="1:1">
      <c r="A59144" s="234"/>
    </row>
    <row r="59145" spans="1:1">
      <c r="A59145" s="234"/>
    </row>
    <row r="59146" spans="1:1">
      <c r="A59146" s="234"/>
    </row>
    <row r="59147" spans="1:1">
      <c r="A59147" s="234"/>
    </row>
    <row r="59148" spans="1:1">
      <c r="A59148" s="234"/>
    </row>
    <row r="59149" spans="1:1">
      <c r="A59149" s="234"/>
    </row>
    <row r="59150" spans="1:1">
      <c r="A59150" s="234"/>
    </row>
    <row r="59151" spans="1:1">
      <c r="A59151" s="234"/>
    </row>
    <row r="59152" spans="1:1">
      <c r="A59152" s="234"/>
    </row>
    <row r="59153" spans="1:1">
      <c r="A59153" s="234"/>
    </row>
    <row r="59154" spans="1:1">
      <c r="A59154" s="234"/>
    </row>
    <row r="59155" spans="1:1">
      <c r="A59155" s="234"/>
    </row>
    <row r="59156" spans="1:1">
      <c r="A59156" s="234"/>
    </row>
    <row r="59157" spans="1:1">
      <c r="A59157" s="234"/>
    </row>
    <row r="59158" spans="1:1">
      <c r="A59158" s="234"/>
    </row>
    <row r="59159" spans="1:1">
      <c r="A59159" s="234"/>
    </row>
    <row r="59160" spans="1:1">
      <c r="A59160" s="234"/>
    </row>
    <row r="59161" spans="1:1">
      <c r="A59161" s="234"/>
    </row>
    <row r="59162" spans="1:1">
      <c r="A59162" s="234"/>
    </row>
    <row r="59163" spans="1:1">
      <c r="A59163" s="234"/>
    </row>
    <row r="59164" spans="1:1">
      <c r="A59164" s="234"/>
    </row>
    <row r="59165" spans="1:1">
      <c r="A59165" s="234"/>
    </row>
    <row r="59166" spans="1:1">
      <c r="A59166" s="234"/>
    </row>
    <row r="59167" spans="1:1">
      <c r="A59167" s="234"/>
    </row>
    <row r="59168" spans="1:1">
      <c r="A59168" s="234"/>
    </row>
    <row r="59169" spans="1:1">
      <c r="A59169" s="234"/>
    </row>
    <row r="59170" spans="1:1">
      <c r="A59170" s="234"/>
    </row>
    <row r="59171" spans="1:1">
      <c r="A59171" s="234"/>
    </row>
    <row r="59172" spans="1:1">
      <c r="A59172" s="234"/>
    </row>
    <row r="59173" spans="1:1">
      <c r="A59173" s="234"/>
    </row>
    <row r="59174" spans="1:1">
      <c r="A59174" s="234"/>
    </row>
    <row r="59175" spans="1:1">
      <c r="A59175" s="234"/>
    </row>
    <row r="59176" spans="1:1">
      <c r="A59176" s="234"/>
    </row>
    <row r="59177" spans="1:1">
      <c r="A59177" s="234"/>
    </row>
    <row r="59178" spans="1:1">
      <c r="A59178" s="234"/>
    </row>
    <row r="59179" spans="1:1">
      <c r="A59179" s="234"/>
    </row>
    <row r="59180" spans="1:1">
      <c r="A59180" s="234"/>
    </row>
    <row r="59181" spans="1:1">
      <c r="A59181" s="234"/>
    </row>
    <row r="59182" spans="1:1">
      <c r="A59182" s="234"/>
    </row>
    <row r="59183" spans="1:1">
      <c r="A59183" s="234"/>
    </row>
    <row r="59184" spans="1:1">
      <c r="A59184" s="234"/>
    </row>
    <row r="59185" spans="1:1">
      <c r="A59185" s="234"/>
    </row>
    <row r="59186" spans="1:1">
      <c r="A59186" s="234"/>
    </row>
    <row r="59187" spans="1:1">
      <c r="A59187" s="234"/>
    </row>
    <row r="59188" spans="1:1">
      <c r="A59188" s="234"/>
    </row>
    <row r="59189" spans="1:1">
      <c r="A59189" s="234"/>
    </row>
    <row r="59190" spans="1:1">
      <c r="A59190" s="234"/>
    </row>
    <row r="59191" spans="1:1">
      <c r="A59191" s="234"/>
    </row>
    <row r="59192" spans="1:1">
      <c r="A59192" s="234"/>
    </row>
    <row r="59193" spans="1:1">
      <c r="A59193" s="234"/>
    </row>
    <row r="59194" spans="1:1">
      <c r="A59194" s="234"/>
    </row>
    <row r="59195" spans="1:1">
      <c r="A59195" s="234"/>
    </row>
    <row r="59196" spans="1:1">
      <c r="A59196" s="234"/>
    </row>
    <row r="59197" spans="1:1">
      <c r="A59197" s="234"/>
    </row>
    <row r="59198" spans="1:1">
      <c r="A59198" s="234"/>
    </row>
    <row r="59199" spans="1:1">
      <c r="A59199" s="234"/>
    </row>
    <row r="59200" spans="1:1">
      <c r="A59200" s="234"/>
    </row>
    <row r="59201" spans="1:1">
      <c r="A59201" s="234"/>
    </row>
    <row r="59202" spans="1:1">
      <c r="A59202" s="234"/>
    </row>
    <row r="59203" spans="1:1">
      <c r="A59203" s="234"/>
    </row>
    <row r="59204" spans="1:1">
      <c r="A59204" s="234"/>
    </row>
    <row r="59205" spans="1:1">
      <c r="A59205" s="234"/>
    </row>
    <row r="59206" spans="1:1">
      <c r="A59206" s="234"/>
    </row>
    <row r="59207" spans="1:1">
      <c r="A59207" s="234"/>
    </row>
    <row r="59208" spans="1:1">
      <c r="A59208" s="234"/>
    </row>
    <row r="59209" spans="1:1">
      <c r="A59209" s="234"/>
    </row>
    <row r="59210" spans="1:1">
      <c r="A59210" s="234"/>
    </row>
    <row r="59211" spans="1:1">
      <c r="A59211" s="234"/>
    </row>
    <row r="59212" spans="1:1">
      <c r="A59212" s="234"/>
    </row>
    <row r="59213" spans="1:1">
      <c r="A59213" s="234"/>
    </row>
    <row r="59214" spans="1:1">
      <c r="A59214" s="234"/>
    </row>
    <row r="59215" spans="1:1">
      <c r="A59215" s="234"/>
    </row>
    <row r="59216" spans="1:1">
      <c r="A59216" s="234"/>
    </row>
    <row r="59217" spans="1:1">
      <c r="A59217" s="234"/>
    </row>
    <row r="59218" spans="1:1">
      <c r="A59218" s="234"/>
    </row>
    <row r="59219" spans="1:1">
      <c r="A59219" s="234"/>
    </row>
    <row r="59220" spans="1:1">
      <c r="A59220" s="234"/>
    </row>
    <row r="59221" spans="1:1">
      <c r="A59221" s="234"/>
    </row>
    <row r="59222" spans="1:1">
      <c r="A59222" s="234"/>
    </row>
    <row r="59223" spans="1:1">
      <c r="A59223" s="234"/>
    </row>
    <row r="59224" spans="1:1">
      <c r="A59224" s="234"/>
    </row>
    <row r="59225" spans="1:1">
      <c r="A59225" s="234"/>
    </row>
    <row r="59226" spans="1:1">
      <c r="A59226" s="234"/>
    </row>
    <row r="59227" spans="1:1">
      <c r="A59227" s="234"/>
    </row>
    <row r="59228" spans="1:1">
      <c r="A59228" s="234"/>
    </row>
    <row r="59229" spans="1:1">
      <c r="A59229" s="234"/>
    </row>
    <row r="59230" spans="1:1">
      <c r="A59230" s="234"/>
    </row>
    <row r="59231" spans="1:1">
      <c r="A59231" s="234"/>
    </row>
    <row r="59232" spans="1:1">
      <c r="A59232" s="234"/>
    </row>
    <row r="59233" spans="1:1">
      <c r="A59233" s="234"/>
    </row>
    <row r="59234" spans="1:1">
      <c r="A59234" s="234"/>
    </row>
    <row r="59235" spans="1:1">
      <c r="A59235" s="234"/>
    </row>
    <row r="59236" spans="1:1">
      <c r="A59236" s="234"/>
    </row>
    <row r="59237" spans="1:1">
      <c r="A59237" s="234"/>
    </row>
    <row r="59238" spans="1:1">
      <c r="A59238" s="234"/>
    </row>
    <row r="59239" spans="1:1">
      <c r="A59239" s="234"/>
    </row>
    <row r="59240" spans="1:1">
      <c r="A59240" s="234"/>
    </row>
    <row r="59241" spans="1:1">
      <c r="A59241" s="234"/>
    </row>
    <row r="59242" spans="1:1">
      <c r="A59242" s="234"/>
    </row>
    <row r="59243" spans="1:1">
      <c r="A59243" s="234"/>
    </row>
    <row r="59244" spans="1:1">
      <c r="A59244" s="234"/>
    </row>
    <row r="59245" spans="1:1">
      <c r="A59245" s="234"/>
    </row>
    <row r="59246" spans="1:1">
      <c r="A59246" s="234"/>
    </row>
    <row r="59247" spans="1:1">
      <c r="A59247" s="234"/>
    </row>
    <row r="59248" spans="1:1">
      <c r="A59248" s="234"/>
    </row>
    <row r="59249" spans="1:1">
      <c r="A59249" s="234"/>
    </row>
    <row r="59250" spans="1:1">
      <c r="A59250" s="234"/>
    </row>
    <row r="59251" spans="1:1">
      <c r="A59251" s="234"/>
    </row>
    <row r="59252" spans="1:1">
      <c r="A59252" s="234"/>
    </row>
    <row r="59253" spans="1:1">
      <c r="A59253" s="234"/>
    </row>
    <row r="59254" spans="1:1">
      <c r="A59254" s="234"/>
    </row>
    <row r="59255" spans="1:1">
      <c r="A59255" s="234"/>
    </row>
    <row r="59256" spans="1:1">
      <c r="A59256" s="234"/>
    </row>
    <row r="59257" spans="1:1">
      <c r="A59257" s="234"/>
    </row>
    <row r="59258" spans="1:1">
      <c r="A59258" s="234"/>
    </row>
    <row r="59259" spans="1:1">
      <c r="A59259" s="234"/>
    </row>
    <row r="59260" spans="1:1">
      <c r="A59260" s="234"/>
    </row>
    <row r="59261" spans="1:1">
      <c r="A59261" s="234"/>
    </row>
    <row r="59262" spans="1:1">
      <c r="A59262" s="234"/>
    </row>
    <row r="59263" spans="1:1">
      <c r="A59263" s="234"/>
    </row>
    <row r="59264" spans="1:1">
      <c r="A59264" s="234"/>
    </row>
    <row r="59265" spans="1:1">
      <c r="A59265" s="234"/>
    </row>
    <row r="59266" spans="1:1">
      <c r="A59266" s="234"/>
    </row>
    <row r="59267" spans="1:1">
      <c r="A59267" s="234"/>
    </row>
    <row r="59268" spans="1:1">
      <c r="A59268" s="234"/>
    </row>
    <row r="59269" spans="1:1">
      <c r="A59269" s="234"/>
    </row>
    <row r="59270" spans="1:1">
      <c r="A59270" s="234"/>
    </row>
    <row r="59271" spans="1:1">
      <c r="A59271" s="234"/>
    </row>
    <row r="59272" spans="1:1">
      <c r="A59272" s="234"/>
    </row>
    <row r="59273" spans="1:1">
      <c r="A59273" s="234"/>
    </row>
    <row r="59274" spans="1:1">
      <c r="A59274" s="234"/>
    </row>
    <row r="59275" spans="1:1">
      <c r="A59275" s="234"/>
    </row>
    <row r="59276" spans="1:1">
      <c r="A59276" s="234"/>
    </row>
    <row r="59277" spans="1:1">
      <c r="A59277" s="234"/>
    </row>
    <row r="59278" spans="1:1">
      <c r="A59278" s="234"/>
    </row>
    <row r="59279" spans="1:1">
      <c r="A59279" s="234"/>
    </row>
    <row r="59280" spans="1:1">
      <c r="A59280" s="234"/>
    </row>
    <row r="59281" spans="1:1">
      <c r="A59281" s="234"/>
    </row>
    <row r="59282" spans="1:1">
      <c r="A59282" s="234"/>
    </row>
    <row r="59283" spans="1:1">
      <c r="A59283" s="234"/>
    </row>
    <row r="59284" spans="1:1">
      <c r="A59284" s="234"/>
    </row>
    <row r="59285" spans="1:1">
      <c r="A59285" s="234"/>
    </row>
    <row r="59286" spans="1:1">
      <c r="A59286" s="234"/>
    </row>
    <row r="59287" spans="1:1">
      <c r="A59287" s="234"/>
    </row>
    <row r="59288" spans="1:1">
      <c r="A59288" s="234"/>
    </row>
    <row r="59289" spans="1:1">
      <c r="A59289" s="234"/>
    </row>
    <row r="59290" spans="1:1">
      <c r="A59290" s="234"/>
    </row>
    <row r="59291" spans="1:1">
      <c r="A59291" s="234"/>
    </row>
    <row r="59292" spans="1:1">
      <c r="A59292" s="234"/>
    </row>
    <row r="59293" spans="1:1">
      <c r="A59293" s="234"/>
    </row>
    <row r="59294" spans="1:1">
      <c r="A59294" s="234"/>
    </row>
    <row r="59295" spans="1:1">
      <c r="A59295" s="234"/>
    </row>
    <row r="59296" spans="1:1">
      <c r="A59296" s="234"/>
    </row>
    <row r="59297" spans="1:1">
      <c r="A59297" s="234"/>
    </row>
    <row r="59298" spans="1:1">
      <c r="A59298" s="234"/>
    </row>
    <row r="59299" spans="1:1">
      <c r="A59299" s="234"/>
    </row>
    <row r="59300" spans="1:1">
      <c r="A59300" s="234"/>
    </row>
    <row r="59301" spans="1:1">
      <c r="A59301" s="234"/>
    </row>
    <row r="59302" spans="1:1">
      <c r="A59302" s="234"/>
    </row>
    <row r="59303" spans="1:1">
      <c r="A59303" s="234"/>
    </row>
    <row r="59304" spans="1:1">
      <c r="A59304" s="234"/>
    </row>
    <row r="59305" spans="1:1">
      <c r="A59305" s="234"/>
    </row>
    <row r="59306" spans="1:1">
      <c r="A59306" s="234"/>
    </row>
    <row r="59307" spans="1:1">
      <c r="A59307" s="234"/>
    </row>
    <row r="59308" spans="1:1">
      <c r="A59308" s="234"/>
    </row>
    <row r="59309" spans="1:1">
      <c r="A59309" s="234"/>
    </row>
    <row r="59310" spans="1:1">
      <c r="A59310" s="234"/>
    </row>
    <row r="59311" spans="1:1">
      <c r="A59311" s="234"/>
    </row>
    <row r="59312" spans="1:1">
      <c r="A59312" s="234"/>
    </row>
    <row r="59313" spans="1:1">
      <c r="A59313" s="234"/>
    </row>
    <row r="59314" spans="1:1">
      <c r="A59314" s="234"/>
    </row>
    <row r="59315" spans="1:1">
      <c r="A59315" s="234"/>
    </row>
    <row r="59316" spans="1:1">
      <c r="A59316" s="234"/>
    </row>
    <row r="59317" spans="1:1">
      <c r="A59317" s="234"/>
    </row>
    <row r="59318" spans="1:1">
      <c r="A59318" s="234"/>
    </row>
    <row r="59319" spans="1:1">
      <c r="A59319" s="234"/>
    </row>
    <row r="59320" spans="1:1">
      <c r="A59320" s="234"/>
    </row>
    <row r="59321" spans="1:1">
      <c r="A59321" s="234"/>
    </row>
    <row r="59322" spans="1:1">
      <c r="A59322" s="234"/>
    </row>
    <row r="59323" spans="1:1">
      <c r="A59323" s="234"/>
    </row>
    <row r="59324" spans="1:1">
      <c r="A59324" s="234"/>
    </row>
    <row r="59325" spans="1:1">
      <c r="A59325" s="234"/>
    </row>
    <row r="59326" spans="1:1">
      <c r="A59326" s="234"/>
    </row>
    <row r="59327" spans="1:1">
      <c r="A59327" s="234"/>
    </row>
    <row r="59328" spans="1:1">
      <c r="A59328" s="234"/>
    </row>
    <row r="59329" spans="1:1">
      <c r="A59329" s="234"/>
    </row>
    <row r="59330" spans="1:1">
      <c r="A59330" s="234"/>
    </row>
    <row r="59331" spans="1:1">
      <c r="A59331" s="234"/>
    </row>
    <row r="59332" spans="1:1">
      <c r="A59332" s="234"/>
    </row>
    <row r="59333" spans="1:1">
      <c r="A59333" s="234"/>
    </row>
    <row r="59334" spans="1:1">
      <c r="A59334" s="234"/>
    </row>
    <row r="59335" spans="1:1">
      <c r="A59335" s="234"/>
    </row>
    <row r="59336" spans="1:1">
      <c r="A59336" s="234"/>
    </row>
    <row r="59337" spans="1:1">
      <c r="A59337" s="234"/>
    </row>
    <row r="59338" spans="1:1">
      <c r="A59338" s="234"/>
    </row>
    <row r="59339" spans="1:1">
      <c r="A59339" s="234"/>
    </row>
    <row r="59340" spans="1:1">
      <c r="A59340" s="234"/>
    </row>
    <row r="59341" spans="1:1">
      <c r="A59341" s="234"/>
    </row>
    <row r="59342" spans="1:1">
      <c r="A59342" s="234"/>
    </row>
    <row r="59343" spans="1:1">
      <c r="A59343" s="234"/>
    </row>
    <row r="59344" spans="1:1">
      <c r="A59344" s="234"/>
    </row>
    <row r="59345" spans="1:1">
      <c r="A59345" s="234"/>
    </row>
    <row r="59346" spans="1:1">
      <c r="A59346" s="234"/>
    </row>
    <row r="59347" spans="1:1">
      <c r="A59347" s="234"/>
    </row>
    <row r="59348" spans="1:1">
      <c r="A59348" s="234"/>
    </row>
    <row r="59349" spans="1:1">
      <c r="A59349" s="234"/>
    </row>
    <row r="59350" spans="1:1">
      <c r="A59350" s="234"/>
    </row>
    <row r="59351" spans="1:1">
      <c r="A59351" s="234"/>
    </row>
    <row r="59352" spans="1:1">
      <c r="A59352" s="234"/>
    </row>
    <row r="59353" spans="1:1">
      <c r="A59353" s="234"/>
    </row>
    <row r="59354" spans="1:1">
      <c r="A59354" s="234"/>
    </row>
    <row r="59355" spans="1:1">
      <c r="A59355" s="234"/>
    </row>
    <row r="59356" spans="1:1">
      <c r="A59356" s="234"/>
    </row>
    <row r="59357" spans="1:1">
      <c r="A59357" s="234"/>
    </row>
    <row r="59358" spans="1:1">
      <c r="A59358" s="234"/>
    </row>
    <row r="59359" spans="1:1">
      <c r="A59359" s="234"/>
    </row>
    <row r="59360" spans="1:1">
      <c r="A59360" s="234"/>
    </row>
    <row r="59361" spans="1:1">
      <c r="A59361" s="234"/>
    </row>
    <row r="59362" spans="1:1">
      <c r="A59362" s="234"/>
    </row>
    <row r="59363" spans="1:1">
      <c r="A59363" s="234"/>
    </row>
    <row r="59364" spans="1:1">
      <c r="A59364" s="234"/>
    </row>
    <row r="59365" spans="1:1">
      <c r="A59365" s="234"/>
    </row>
    <row r="59366" spans="1:1">
      <c r="A59366" s="234"/>
    </row>
    <row r="59367" spans="1:1">
      <c r="A59367" s="234"/>
    </row>
    <row r="59368" spans="1:1">
      <c r="A59368" s="234"/>
    </row>
    <row r="59369" spans="1:1">
      <c r="A59369" s="234"/>
    </row>
    <row r="59370" spans="1:1">
      <c r="A59370" s="234"/>
    </row>
    <row r="59371" spans="1:1">
      <c r="A59371" s="234"/>
    </row>
    <row r="59372" spans="1:1">
      <c r="A59372" s="234"/>
    </row>
    <row r="59373" spans="1:1">
      <c r="A59373" s="234"/>
    </row>
    <row r="59374" spans="1:1">
      <c r="A59374" s="234"/>
    </row>
    <row r="59375" spans="1:1">
      <c r="A59375" s="234"/>
    </row>
    <row r="59376" spans="1:1">
      <c r="A59376" s="234"/>
    </row>
    <row r="59377" spans="1:1">
      <c r="A59377" s="234"/>
    </row>
    <row r="59378" spans="1:1">
      <c r="A59378" s="234"/>
    </row>
    <row r="59379" spans="1:1">
      <c r="A59379" s="234"/>
    </row>
    <row r="59380" spans="1:1">
      <c r="A59380" s="234"/>
    </row>
    <row r="59381" spans="1:1">
      <c r="A59381" s="234"/>
    </row>
    <row r="59382" spans="1:1">
      <c r="A59382" s="234"/>
    </row>
    <row r="59383" spans="1:1">
      <c r="A59383" s="234"/>
    </row>
    <row r="59384" spans="1:1">
      <c r="A59384" s="234"/>
    </row>
    <row r="59385" spans="1:1">
      <c r="A59385" s="234"/>
    </row>
    <row r="59386" spans="1:1">
      <c r="A59386" s="234"/>
    </row>
    <row r="59387" spans="1:1">
      <c r="A59387" s="234"/>
    </row>
    <row r="59388" spans="1:1">
      <c r="A59388" s="234"/>
    </row>
    <row r="59389" spans="1:1">
      <c r="A59389" s="234"/>
    </row>
    <row r="59390" spans="1:1">
      <c r="A59390" s="234"/>
    </row>
    <row r="59391" spans="1:1">
      <c r="A59391" s="234"/>
    </row>
    <row r="59392" spans="1:1">
      <c r="A59392" s="234"/>
    </row>
    <row r="59393" spans="1:1">
      <c r="A59393" s="234"/>
    </row>
    <row r="59394" spans="1:1">
      <c r="A59394" s="234"/>
    </row>
    <row r="59395" spans="1:1">
      <c r="A59395" s="234"/>
    </row>
    <row r="59396" spans="1:1">
      <c r="A59396" s="234"/>
    </row>
    <row r="59397" spans="1:1">
      <c r="A59397" s="234"/>
    </row>
    <row r="59398" spans="1:1">
      <c r="A59398" s="234"/>
    </row>
    <row r="59399" spans="1:1">
      <c r="A59399" s="234"/>
    </row>
    <row r="59400" spans="1:1">
      <c r="A59400" s="234"/>
    </row>
    <row r="59401" spans="1:1">
      <c r="A59401" s="234"/>
    </row>
    <row r="59402" spans="1:1">
      <c r="A59402" s="234"/>
    </row>
    <row r="59403" spans="1:1">
      <c r="A59403" s="234"/>
    </row>
    <row r="59404" spans="1:1">
      <c r="A59404" s="234"/>
    </row>
    <row r="59405" spans="1:1">
      <c r="A59405" s="234"/>
    </row>
    <row r="59406" spans="1:1">
      <c r="A59406" s="234"/>
    </row>
    <row r="59407" spans="1:1">
      <c r="A59407" s="234"/>
    </row>
    <row r="59408" spans="1:1">
      <c r="A59408" s="234"/>
    </row>
    <row r="59409" spans="1:1">
      <c r="A59409" s="234"/>
    </row>
    <row r="59410" spans="1:1">
      <c r="A59410" s="234"/>
    </row>
    <row r="59411" spans="1:1">
      <c r="A59411" s="234"/>
    </row>
    <row r="59412" spans="1:1">
      <c r="A59412" s="234"/>
    </row>
    <row r="59413" spans="1:1">
      <c r="A59413" s="234"/>
    </row>
    <row r="59414" spans="1:1">
      <c r="A59414" s="234"/>
    </row>
    <row r="59415" spans="1:1">
      <c r="A59415" s="234"/>
    </row>
    <row r="59416" spans="1:1">
      <c r="A59416" s="234"/>
    </row>
    <row r="59417" spans="1:1">
      <c r="A59417" s="234"/>
    </row>
    <row r="59418" spans="1:1">
      <c r="A59418" s="234"/>
    </row>
    <row r="59419" spans="1:1">
      <c r="A59419" s="234"/>
    </row>
    <row r="59420" spans="1:1">
      <c r="A59420" s="234"/>
    </row>
    <row r="59421" spans="1:1">
      <c r="A59421" s="234"/>
    </row>
    <row r="59422" spans="1:1">
      <c r="A59422" s="234"/>
    </row>
    <row r="59423" spans="1:1">
      <c r="A59423" s="234"/>
    </row>
    <row r="59424" spans="1:1">
      <c r="A59424" s="234"/>
    </row>
    <row r="59425" spans="1:1">
      <c r="A59425" s="234"/>
    </row>
    <row r="59426" spans="1:1">
      <c r="A59426" s="234"/>
    </row>
    <row r="59427" spans="1:1">
      <c r="A59427" s="234"/>
    </row>
    <row r="59428" spans="1:1">
      <c r="A59428" s="234"/>
    </row>
    <row r="59429" spans="1:1">
      <c r="A59429" s="234"/>
    </row>
    <row r="59430" spans="1:1">
      <c r="A59430" s="234"/>
    </row>
    <row r="59431" spans="1:1">
      <c r="A59431" s="234"/>
    </row>
    <row r="59432" spans="1:1">
      <c r="A59432" s="234"/>
    </row>
    <row r="59433" spans="1:1">
      <c r="A59433" s="234"/>
    </row>
    <row r="59434" spans="1:1">
      <c r="A59434" s="234"/>
    </row>
    <row r="59435" spans="1:1">
      <c r="A59435" s="234"/>
    </row>
    <row r="59436" spans="1:1">
      <c r="A59436" s="234"/>
    </row>
    <row r="59437" spans="1:1">
      <c r="A59437" s="234"/>
    </row>
    <row r="59438" spans="1:1">
      <c r="A59438" s="234"/>
    </row>
    <row r="59439" spans="1:1">
      <c r="A59439" s="234"/>
    </row>
    <row r="59440" spans="1:1">
      <c r="A59440" s="234"/>
    </row>
    <row r="59441" spans="1:1">
      <c r="A59441" s="234"/>
    </row>
    <row r="59442" spans="1:1">
      <c r="A59442" s="234"/>
    </row>
    <row r="59443" spans="1:1">
      <c r="A59443" s="234"/>
    </row>
    <row r="59444" spans="1:1">
      <c r="A59444" s="234"/>
    </row>
    <row r="59445" spans="1:1">
      <c r="A59445" s="234"/>
    </row>
    <row r="59446" spans="1:1">
      <c r="A59446" s="234"/>
    </row>
    <row r="59447" spans="1:1">
      <c r="A59447" s="234"/>
    </row>
    <row r="59448" spans="1:1">
      <c r="A59448" s="234"/>
    </row>
    <row r="59449" spans="1:1">
      <c r="A59449" s="234"/>
    </row>
    <row r="59450" spans="1:1">
      <c r="A59450" s="234"/>
    </row>
    <row r="59451" spans="1:1">
      <c r="A59451" s="234"/>
    </row>
    <row r="59452" spans="1:1">
      <c r="A59452" s="234"/>
    </row>
    <row r="59453" spans="1:1">
      <c r="A59453" s="234"/>
    </row>
    <row r="59454" spans="1:1">
      <c r="A59454" s="234"/>
    </row>
    <row r="59455" spans="1:1">
      <c r="A59455" s="234"/>
    </row>
    <row r="59456" spans="1:1">
      <c r="A59456" s="234"/>
    </row>
    <row r="59457" spans="1:1">
      <c r="A59457" s="234"/>
    </row>
    <row r="59458" spans="1:1">
      <c r="A59458" s="234"/>
    </row>
    <row r="59459" spans="1:1">
      <c r="A59459" s="234"/>
    </row>
    <row r="59460" spans="1:1">
      <c r="A59460" s="234"/>
    </row>
    <row r="59461" spans="1:1">
      <c r="A59461" s="234"/>
    </row>
    <row r="59462" spans="1:1">
      <c r="A59462" s="234"/>
    </row>
    <row r="59463" spans="1:1">
      <c r="A59463" s="234"/>
    </row>
    <row r="59464" spans="1:1">
      <c r="A59464" s="234"/>
    </row>
    <row r="59465" spans="1:1">
      <c r="A59465" s="234"/>
    </row>
    <row r="59466" spans="1:1">
      <c r="A59466" s="234"/>
    </row>
    <row r="59467" spans="1:1">
      <c r="A59467" s="234"/>
    </row>
    <row r="59468" spans="1:1">
      <c r="A59468" s="234"/>
    </row>
    <row r="59469" spans="1:1">
      <c r="A59469" s="234"/>
    </row>
    <row r="59470" spans="1:1">
      <c r="A59470" s="234"/>
    </row>
    <row r="59471" spans="1:1">
      <c r="A59471" s="234"/>
    </row>
    <row r="59472" spans="1:1">
      <c r="A59472" s="234"/>
    </row>
    <row r="59473" spans="1:1">
      <c r="A59473" s="234"/>
    </row>
    <row r="59474" spans="1:1">
      <c r="A59474" s="234"/>
    </row>
    <row r="59475" spans="1:1">
      <c r="A59475" s="234"/>
    </row>
    <row r="59476" spans="1:1">
      <c r="A59476" s="234"/>
    </row>
    <row r="59477" spans="1:1">
      <c r="A59477" s="234"/>
    </row>
    <row r="59478" spans="1:1">
      <c r="A59478" s="234"/>
    </row>
    <row r="59479" spans="1:1">
      <c r="A59479" s="234"/>
    </row>
    <row r="59480" spans="1:1">
      <c r="A59480" s="234"/>
    </row>
    <row r="59481" spans="1:1">
      <c r="A59481" s="234"/>
    </row>
    <row r="59482" spans="1:1">
      <c r="A59482" s="234"/>
    </row>
    <row r="59483" spans="1:1">
      <c r="A59483" s="234"/>
    </row>
    <row r="59484" spans="1:1">
      <c r="A59484" s="234"/>
    </row>
    <row r="59485" spans="1:1">
      <c r="A59485" s="234"/>
    </row>
    <row r="59486" spans="1:1">
      <c r="A59486" s="234"/>
    </row>
    <row r="59487" spans="1:1">
      <c r="A59487" s="234"/>
    </row>
    <row r="59488" spans="1:1">
      <c r="A59488" s="234"/>
    </row>
    <row r="59489" spans="1:1">
      <c r="A59489" s="234"/>
    </row>
    <row r="59490" spans="1:1">
      <c r="A59490" s="234"/>
    </row>
    <row r="59491" spans="1:1">
      <c r="A59491" s="234"/>
    </row>
    <row r="59492" spans="1:1">
      <c r="A59492" s="234"/>
    </row>
    <row r="59493" spans="1:1">
      <c r="A59493" s="234"/>
    </row>
    <row r="59494" spans="1:1">
      <c r="A59494" s="234"/>
    </row>
    <row r="59495" spans="1:1">
      <c r="A59495" s="234"/>
    </row>
    <row r="59496" spans="1:1">
      <c r="A59496" s="234"/>
    </row>
    <row r="59497" spans="1:1">
      <c r="A59497" s="234"/>
    </row>
    <row r="59498" spans="1:1">
      <c r="A59498" s="234"/>
    </row>
    <row r="59499" spans="1:1">
      <c r="A59499" s="234"/>
    </row>
    <row r="59500" spans="1:1">
      <c r="A59500" s="234"/>
    </row>
    <row r="59501" spans="1:1">
      <c r="A59501" s="234"/>
    </row>
    <row r="59502" spans="1:1">
      <c r="A59502" s="234"/>
    </row>
    <row r="59503" spans="1:1">
      <c r="A59503" s="234"/>
    </row>
    <row r="59504" spans="1:1">
      <c r="A59504" s="234"/>
    </row>
    <row r="59505" spans="1:1">
      <c r="A59505" s="234"/>
    </row>
    <row r="59506" spans="1:1">
      <c r="A59506" s="234"/>
    </row>
    <row r="59507" spans="1:1">
      <c r="A59507" s="234"/>
    </row>
    <row r="59508" spans="1:1">
      <c r="A59508" s="234"/>
    </row>
    <row r="59509" spans="1:1">
      <c r="A59509" s="234"/>
    </row>
    <row r="59510" spans="1:1">
      <c r="A59510" s="234"/>
    </row>
    <row r="59511" spans="1:1">
      <c r="A59511" s="234"/>
    </row>
    <row r="59512" spans="1:1">
      <c r="A59512" s="234"/>
    </row>
    <row r="59513" spans="1:1">
      <c r="A59513" s="234"/>
    </row>
    <row r="59514" spans="1:1">
      <c r="A59514" s="234"/>
    </row>
    <row r="59515" spans="1:1">
      <c r="A59515" s="234"/>
    </row>
    <row r="59516" spans="1:1">
      <c r="A59516" s="234"/>
    </row>
    <row r="59517" spans="1:1">
      <c r="A59517" s="234"/>
    </row>
    <row r="59518" spans="1:1">
      <c r="A59518" s="234"/>
    </row>
    <row r="59519" spans="1:1">
      <c r="A59519" s="234"/>
    </row>
    <row r="59520" spans="1:1">
      <c r="A59520" s="234"/>
    </row>
    <row r="59521" spans="1:1">
      <c r="A59521" s="234"/>
    </row>
    <row r="59522" spans="1:1">
      <c r="A59522" s="234"/>
    </row>
    <row r="59523" spans="1:1">
      <c r="A59523" s="234"/>
    </row>
    <row r="59524" spans="1:1">
      <c r="A59524" s="234"/>
    </row>
    <row r="59525" spans="1:1">
      <c r="A59525" s="234"/>
    </row>
    <row r="59526" spans="1:1">
      <c r="A59526" s="234"/>
    </row>
    <row r="59527" spans="1:1">
      <c r="A59527" s="234"/>
    </row>
    <row r="59528" spans="1:1">
      <c r="A59528" s="234"/>
    </row>
    <row r="59529" spans="1:1">
      <c r="A59529" s="234"/>
    </row>
    <row r="59530" spans="1:1">
      <c r="A59530" s="234"/>
    </row>
    <row r="59531" spans="1:1">
      <c r="A59531" s="234"/>
    </row>
    <row r="59532" spans="1:1">
      <c r="A59532" s="234"/>
    </row>
    <row r="59533" spans="1:1">
      <c r="A59533" s="234"/>
    </row>
    <row r="59534" spans="1:1">
      <c r="A59534" s="234"/>
    </row>
    <row r="59535" spans="1:1">
      <c r="A59535" s="234"/>
    </row>
    <row r="59536" spans="1:1">
      <c r="A59536" s="234"/>
    </row>
    <row r="59537" spans="1:1">
      <c r="A59537" s="234"/>
    </row>
    <row r="59538" spans="1:1">
      <c r="A59538" s="234"/>
    </row>
    <row r="59539" spans="1:1">
      <c r="A59539" s="234"/>
    </row>
    <row r="59540" spans="1:1">
      <c r="A59540" s="234"/>
    </row>
    <row r="59541" spans="1:1">
      <c r="A59541" s="234"/>
    </row>
    <row r="59542" spans="1:1">
      <c r="A59542" s="234"/>
    </row>
    <row r="59543" spans="1:1">
      <c r="A59543" s="234"/>
    </row>
    <row r="59544" spans="1:1">
      <c r="A59544" s="234"/>
    </row>
    <row r="59545" spans="1:1">
      <c r="A59545" s="234"/>
    </row>
    <row r="59546" spans="1:1">
      <c r="A59546" s="234"/>
    </row>
    <row r="59547" spans="1:1">
      <c r="A59547" s="234"/>
    </row>
    <row r="59548" spans="1:1">
      <c r="A59548" s="234"/>
    </row>
    <row r="59549" spans="1:1">
      <c r="A59549" s="234"/>
    </row>
    <row r="59550" spans="1:1">
      <c r="A59550" s="234"/>
    </row>
    <row r="59551" spans="1:1">
      <c r="A59551" s="234"/>
    </row>
    <row r="59552" spans="1:1">
      <c r="A59552" s="234"/>
    </row>
    <row r="59553" spans="1:1">
      <c r="A59553" s="234"/>
    </row>
    <row r="59554" spans="1:1">
      <c r="A59554" s="234"/>
    </row>
    <row r="59555" spans="1:1">
      <c r="A59555" s="234"/>
    </row>
    <row r="59556" spans="1:1">
      <c r="A59556" s="234"/>
    </row>
    <row r="59557" spans="1:1">
      <c r="A59557" s="234"/>
    </row>
    <row r="59558" spans="1:1">
      <c r="A59558" s="234"/>
    </row>
    <row r="59559" spans="1:1">
      <c r="A59559" s="234"/>
    </row>
    <row r="59560" spans="1:1">
      <c r="A59560" s="234"/>
    </row>
    <row r="59561" spans="1:1">
      <c r="A59561" s="234"/>
    </row>
    <row r="59562" spans="1:1">
      <c r="A59562" s="234"/>
    </row>
    <row r="59563" spans="1:1">
      <c r="A59563" s="234"/>
    </row>
    <row r="59564" spans="1:1">
      <c r="A59564" s="234"/>
    </row>
    <row r="59565" spans="1:1">
      <c r="A59565" s="234"/>
    </row>
    <row r="59566" spans="1:1">
      <c r="A59566" s="234"/>
    </row>
    <row r="59567" spans="1:1">
      <c r="A59567" s="234"/>
    </row>
    <row r="59568" spans="1:1">
      <c r="A59568" s="234"/>
    </row>
    <row r="59569" spans="1:1">
      <c r="A59569" s="234"/>
    </row>
    <row r="59570" spans="1:1">
      <c r="A59570" s="234"/>
    </row>
    <row r="59571" spans="1:1">
      <c r="A59571" s="234"/>
    </row>
    <row r="59572" spans="1:1">
      <c r="A59572" s="234"/>
    </row>
    <row r="59573" spans="1:1">
      <c r="A59573" s="234"/>
    </row>
    <row r="59574" spans="1:1">
      <c r="A59574" s="234"/>
    </row>
    <row r="59575" spans="1:1">
      <c r="A59575" s="234"/>
    </row>
    <row r="59576" spans="1:1">
      <c r="A59576" s="234"/>
    </row>
    <row r="59577" spans="1:1">
      <c r="A59577" s="234"/>
    </row>
    <row r="59578" spans="1:1">
      <c r="A59578" s="234"/>
    </row>
    <row r="59579" spans="1:1">
      <c r="A59579" s="234"/>
    </row>
    <row r="59580" spans="1:1">
      <c r="A59580" s="234"/>
    </row>
    <row r="59581" spans="1:1">
      <c r="A59581" s="234"/>
    </row>
    <row r="59582" spans="1:1">
      <c r="A59582" s="234"/>
    </row>
    <row r="59583" spans="1:1">
      <c r="A59583" s="234"/>
    </row>
    <row r="59584" spans="1:1">
      <c r="A59584" s="234"/>
    </row>
    <row r="59585" spans="1:1">
      <c r="A59585" s="234"/>
    </row>
    <row r="59586" spans="1:1">
      <c r="A59586" s="234"/>
    </row>
    <row r="59587" spans="1:1">
      <c r="A59587" s="234"/>
    </row>
    <row r="59588" spans="1:1">
      <c r="A59588" s="234"/>
    </row>
    <row r="59589" spans="1:1">
      <c r="A59589" s="234"/>
    </row>
    <row r="59590" spans="1:1">
      <c r="A59590" s="234"/>
    </row>
    <row r="59591" spans="1:1">
      <c r="A59591" s="234"/>
    </row>
    <row r="59592" spans="1:1">
      <c r="A59592" s="234"/>
    </row>
    <row r="59593" spans="1:1">
      <c r="A59593" s="234"/>
    </row>
    <row r="59594" spans="1:1">
      <c r="A59594" s="234"/>
    </row>
    <row r="59595" spans="1:1">
      <c r="A59595" s="234"/>
    </row>
    <row r="59596" spans="1:1">
      <c r="A59596" s="234"/>
    </row>
    <row r="59597" spans="1:1">
      <c r="A59597" s="234"/>
    </row>
    <row r="59598" spans="1:1">
      <c r="A59598" s="234"/>
    </row>
    <row r="59599" spans="1:1">
      <c r="A59599" s="234"/>
    </row>
    <row r="59600" spans="1:1">
      <c r="A59600" s="234"/>
    </row>
    <row r="59601" spans="1:1">
      <c r="A59601" s="234"/>
    </row>
    <row r="59602" spans="1:1">
      <c r="A59602" s="234"/>
    </row>
    <row r="59603" spans="1:1">
      <c r="A59603" s="234"/>
    </row>
    <row r="59604" spans="1:1">
      <c r="A59604" s="234"/>
    </row>
    <row r="59605" spans="1:1">
      <c r="A59605" s="234"/>
    </row>
    <row r="59606" spans="1:1">
      <c r="A59606" s="234"/>
    </row>
    <row r="59607" spans="1:1">
      <c r="A59607" s="234"/>
    </row>
    <row r="59608" spans="1:1">
      <c r="A59608" s="234"/>
    </row>
    <row r="59609" spans="1:1">
      <c r="A59609" s="234"/>
    </row>
    <row r="59610" spans="1:1">
      <c r="A59610" s="234"/>
    </row>
    <row r="59611" spans="1:1">
      <c r="A59611" s="234"/>
    </row>
    <row r="59612" spans="1:1">
      <c r="A59612" s="234"/>
    </row>
    <row r="59613" spans="1:1">
      <c r="A59613" s="234"/>
    </row>
    <row r="59614" spans="1:1">
      <c r="A59614" s="234"/>
    </row>
    <row r="59615" spans="1:1">
      <c r="A59615" s="234"/>
    </row>
    <row r="59616" spans="1:1">
      <c r="A59616" s="234"/>
    </row>
    <row r="59617" spans="1:1">
      <c r="A59617" s="234"/>
    </row>
    <row r="59618" spans="1:1">
      <c r="A59618" s="234"/>
    </row>
    <row r="59619" spans="1:1">
      <c r="A59619" s="234"/>
    </row>
    <row r="59620" spans="1:1">
      <c r="A59620" s="234"/>
    </row>
    <row r="59621" spans="1:1">
      <c r="A59621" s="234"/>
    </row>
    <row r="59622" spans="1:1">
      <c r="A59622" s="234"/>
    </row>
    <row r="59623" spans="1:1">
      <c r="A59623" s="234"/>
    </row>
    <row r="59624" spans="1:1">
      <c r="A59624" s="234"/>
    </row>
    <row r="59625" spans="1:1">
      <c r="A59625" s="234"/>
    </row>
    <row r="59626" spans="1:1">
      <c r="A59626" s="234"/>
    </row>
    <row r="59627" spans="1:1">
      <c r="A59627" s="234"/>
    </row>
    <row r="59628" spans="1:1">
      <c r="A59628" s="234"/>
    </row>
    <row r="59629" spans="1:1">
      <c r="A59629" s="234"/>
    </row>
    <row r="59630" spans="1:1">
      <c r="A59630" s="234"/>
    </row>
    <row r="59631" spans="1:1">
      <c r="A59631" s="234"/>
    </row>
    <row r="59632" spans="1:1">
      <c r="A59632" s="234"/>
    </row>
    <row r="59633" spans="1:1">
      <c r="A59633" s="234"/>
    </row>
    <row r="59634" spans="1:1">
      <c r="A59634" s="234"/>
    </row>
    <row r="59635" spans="1:1">
      <c r="A59635" s="234"/>
    </row>
    <row r="59636" spans="1:1">
      <c r="A59636" s="234"/>
    </row>
    <row r="59637" spans="1:1">
      <c r="A59637" s="234"/>
    </row>
    <row r="59638" spans="1:1">
      <c r="A59638" s="234"/>
    </row>
    <row r="59639" spans="1:1">
      <c r="A59639" s="234"/>
    </row>
    <row r="59640" spans="1:1">
      <c r="A59640" s="234"/>
    </row>
    <row r="59641" spans="1:1">
      <c r="A59641" s="234"/>
    </row>
    <row r="59642" spans="1:1">
      <c r="A59642" s="234"/>
    </row>
    <row r="59643" spans="1:1">
      <c r="A59643" s="234"/>
    </row>
    <row r="59644" spans="1:1">
      <c r="A59644" s="234"/>
    </row>
    <row r="59645" spans="1:1">
      <c r="A59645" s="234"/>
    </row>
    <row r="59646" spans="1:1">
      <c r="A59646" s="234"/>
    </row>
    <row r="59647" spans="1:1">
      <c r="A59647" s="234"/>
    </row>
    <row r="59648" spans="1:1">
      <c r="A59648" s="234"/>
    </row>
    <row r="59649" spans="1:1">
      <c r="A59649" s="234"/>
    </row>
    <row r="59650" spans="1:1">
      <c r="A59650" s="234"/>
    </row>
    <row r="59651" spans="1:1">
      <c r="A59651" s="234"/>
    </row>
    <row r="59652" spans="1:1">
      <c r="A59652" s="234"/>
    </row>
    <row r="59653" spans="1:1">
      <c r="A59653" s="234"/>
    </row>
    <row r="59654" spans="1:1">
      <c r="A59654" s="234"/>
    </row>
    <row r="59655" spans="1:1">
      <c r="A59655" s="234"/>
    </row>
    <row r="59656" spans="1:1">
      <c r="A59656" s="234"/>
    </row>
    <row r="59657" spans="1:1">
      <c r="A59657" s="234"/>
    </row>
    <row r="59658" spans="1:1">
      <c r="A59658" s="234"/>
    </row>
    <row r="59659" spans="1:1">
      <c r="A59659" s="234"/>
    </row>
    <row r="59660" spans="1:1">
      <c r="A59660" s="234"/>
    </row>
    <row r="59661" spans="1:1">
      <c r="A59661" s="234"/>
    </row>
    <row r="59662" spans="1:1">
      <c r="A59662" s="234"/>
    </row>
    <row r="59663" spans="1:1">
      <c r="A59663" s="234"/>
    </row>
    <row r="59664" spans="1:1">
      <c r="A59664" s="234"/>
    </row>
    <row r="59665" spans="1:1">
      <c r="A59665" s="234"/>
    </row>
    <row r="59666" spans="1:1">
      <c r="A59666" s="234"/>
    </row>
    <row r="59667" spans="1:1">
      <c r="A59667" s="234"/>
    </row>
    <row r="59668" spans="1:1">
      <c r="A59668" s="234"/>
    </row>
    <row r="59669" spans="1:1">
      <c r="A59669" s="234"/>
    </row>
    <row r="59670" spans="1:1">
      <c r="A59670" s="234"/>
    </row>
    <row r="59671" spans="1:1">
      <c r="A59671" s="234"/>
    </row>
    <row r="59672" spans="1:1">
      <c r="A59672" s="234"/>
    </row>
    <row r="59673" spans="1:1">
      <c r="A59673" s="234"/>
    </row>
    <row r="59674" spans="1:1">
      <c r="A59674" s="234"/>
    </row>
    <row r="59675" spans="1:1">
      <c r="A59675" s="234"/>
    </row>
    <row r="59676" spans="1:1">
      <c r="A59676" s="234"/>
    </row>
    <row r="59677" spans="1:1">
      <c r="A59677" s="234"/>
    </row>
    <row r="59678" spans="1:1">
      <c r="A59678" s="234"/>
    </row>
    <row r="59679" spans="1:1">
      <c r="A59679" s="234"/>
    </row>
    <row r="59680" spans="1:1">
      <c r="A59680" s="234"/>
    </row>
    <row r="59681" spans="1:1">
      <c r="A59681" s="234"/>
    </row>
    <row r="59682" spans="1:1">
      <c r="A59682" s="234"/>
    </row>
    <row r="59683" spans="1:1">
      <c r="A59683" s="234"/>
    </row>
    <row r="59684" spans="1:1">
      <c r="A59684" s="234"/>
    </row>
    <row r="59685" spans="1:1">
      <c r="A59685" s="234"/>
    </row>
    <row r="59686" spans="1:1">
      <c r="A59686" s="234"/>
    </row>
    <row r="59687" spans="1:1">
      <c r="A59687" s="234"/>
    </row>
    <row r="59688" spans="1:1">
      <c r="A59688" s="234"/>
    </row>
    <row r="59689" spans="1:1">
      <c r="A59689" s="234"/>
    </row>
    <row r="59690" spans="1:1">
      <c r="A59690" s="234"/>
    </row>
    <row r="59691" spans="1:1">
      <c r="A59691" s="234"/>
    </row>
    <row r="59692" spans="1:1">
      <c r="A59692" s="234"/>
    </row>
    <row r="59693" spans="1:1">
      <c r="A59693" s="234"/>
    </row>
    <row r="59694" spans="1:1">
      <c r="A59694" s="234"/>
    </row>
    <row r="59695" spans="1:1">
      <c r="A59695" s="234"/>
    </row>
    <row r="59696" spans="1:1">
      <c r="A59696" s="234"/>
    </row>
    <row r="59697" spans="1:1">
      <c r="A59697" s="234"/>
    </row>
    <row r="59698" spans="1:1">
      <c r="A59698" s="234"/>
    </row>
    <row r="59699" spans="1:1">
      <c r="A59699" s="234"/>
    </row>
    <row r="59700" spans="1:1">
      <c r="A59700" s="234"/>
    </row>
    <row r="59701" spans="1:1">
      <c r="A59701" s="234"/>
    </row>
    <row r="59702" spans="1:1">
      <c r="A59702" s="234"/>
    </row>
    <row r="59703" spans="1:1">
      <c r="A59703" s="234"/>
    </row>
    <row r="59704" spans="1:1">
      <c r="A59704" s="234"/>
    </row>
    <row r="59705" spans="1:1">
      <c r="A59705" s="234"/>
    </row>
    <row r="59706" spans="1:1">
      <c r="A59706" s="234"/>
    </row>
    <row r="59707" spans="1:1">
      <c r="A59707" s="234"/>
    </row>
    <row r="59708" spans="1:1">
      <c r="A59708" s="234"/>
    </row>
    <row r="59709" spans="1:1">
      <c r="A59709" s="234"/>
    </row>
    <row r="59710" spans="1:1">
      <c r="A59710" s="234"/>
    </row>
    <row r="59711" spans="1:1">
      <c r="A59711" s="234"/>
    </row>
    <row r="59712" spans="1:1">
      <c r="A59712" s="234"/>
    </row>
    <row r="59713" spans="1:1">
      <c r="A59713" s="234"/>
    </row>
    <row r="59714" spans="1:1">
      <c r="A59714" s="234"/>
    </row>
    <row r="59715" spans="1:1">
      <c r="A59715" s="234"/>
    </row>
    <row r="59716" spans="1:1">
      <c r="A59716" s="234"/>
    </row>
    <row r="59717" spans="1:1">
      <c r="A59717" s="234"/>
    </row>
    <row r="59718" spans="1:1">
      <c r="A59718" s="234"/>
    </row>
    <row r="59719" spans="1:1">
      <c r="A59719" s="234"/>
    </row>
    <row r="59720" spans="1:1">
      <c r="A59720" s="234"/>
    </row>
    <row r="59721" spans="1:1">
      <c r="A59721" s="234"/>
    </row>
    <row r="59722" spans="1:1">
      <c r="A59722" s="234"/>
    </row>
    <row r="59723" spans="1:1">
      <c r="A59723" s="234"/>
    </row>
    <row r="59724" spans="1:1">
      <c r="A59724" s="234"/>
    </row>
    <row r="59725" spans="1:1">
      <c r="A59725" s="234"/>
    </row>
    <row r="59726" spans="1:1">
      <c r="A59726" s="234"/>
    </row>
    <row r="59727" spans="1:1">
      <c r="A59727" s="234"/>
    </row>
    <row r="59728" spans="1:1">
      <c r="A59728" s="234"/>
    </row>
    <row r="59729" spans="1:1">
      <c r="A59729" s="234"/>
    </row>
    <row r="59730" spans="1:1">
      <c r="A59730" s="234"/>
    </row>
    <row r="59731" spans="1:1">
      <c r="A59731" s="234"/>
    </row>
    <row r="59732" spans="1:1">
      <c r="A59732" s="234"/>
    </row>
    <row r="59733" spans="1:1">
      <c r="A59733" s="234"/>
    </row>
    <row r="59734" spans="1:1">
      <c r="A59734" s="234"/>
    </row>
    <row r="59735" spans="1:1">
      <c r="A59735" s="234"/>
    </row>
    <row r="59736" spans="1:1">
      <c r="A59736" s="234"/>
    </row>
    <row r="59737" spans="1:1">
      <c r="A59737" s="234"/>
    </row>
    <row r="59738" spans="1:1">
      <c r="A59738" s="234"/>
    </row>
    <row r="59739" spans="1:1">
      <c r="A59739" s="234"/>
    </row>
    <row r="59740" spans="1:1">
      <c r="A59740" s="234"/>
    </row>
    <row r="59741" spans="1:1">
      <c r="A59741" s="234"/>
    </row>
    <row r="59742" spans="1:1">
      <c r="A59742" s="234"/>
    </row>
    <row r="59743" spans="1:1">
      <c r="A59743" s="234"/>
    </row>
    <row r="59744" spans="1:1">
      <c r="A59744" s="234"/>
    </row>
    <row r="59745" spans="1:1">
      <c r="A59745" s="234"/>
    </row>
    <row r="59746" spans="1:1">
      <c r="A59746" s="234"/>
    </row>
    <row r="59747" spans="1:1">
      <c r="A59747" s="234"/>
    </row>
    <row r="59748" spans="1:1">
      <c r="A59748" s="234"/>
    </row>
    <row r="59749" spans="1:1">
      <c r="A59749" s="234"/>
    </row>
    <row r="59750" spans="1:1">
      <c r="A59750" s="234"/>
    </row>
    <row r="59751" spans="1:1">
      <c r="A59751" s="234"/>
    </row>
    <row r="59752" spans="1:1">
      <c r="A59752" s="234"/>
    </row>
    <row r="59753" spans="1:1">
      <c r="A59753" s="234"/>
    </row>
    <row r="59754" spans="1:1">
      <c r="A59754" s="234"/>
    </row>
    <row r="59755" spans="1:1">
      <c r="A59755" s="234"/>
    </row>
    <row r="59756" spans="1:1">
      <c r="A59756" s="234"/>
    </row>
    <row r="59757" spans="1:1">
      <c r="A59757" s="234"/>
    </row>
    <row r="59758" spans="1:1">
      <c r="A59758" s="234"/>
    </row>
    <row r="59759" spans="1:1">
      <c r="A59759" s="234"/>
    </row>
    <row r="59760" spans="1:1">
      <c r="A59760" s="234"/>
    </row>
    <row r="59761" spans="1:1">
      <c r="A59761" s="234"/>
    </row>
    <row r="59762" spans="1:1">
      <c r="A59762" s="234"/>
    </row>
    <row r="59763" spans="1:1">
      <c r="A59763" s="234"/>
    </row>
    <row r="59764" spans="1:1">
      <c r="A59764" s="234"/>
    </row>
    <row r="59765" spans="1:1">
      <c r="A59765" s="234"/>
    </row>
    <row r="59766" spans="1:1">
      <c r="A59766" s="234"/>
    </row>
    <row r="59767" spans="1:1">
      <c r="A59767" s="234"/>
    </row>
    <row r="59768" spans="1:1">
      <c r="A59768" s="234"/>
    </row>
    <row r="59769" spans="1:1">
      <c r="A59769" s="234"/>
    </row>
    <row r="59770" spans="1:1">
      <c r="A59770" s="234"/>
    </row>
    <row r="59771" spans="1:1">
      <c r="A59771" s="234"/>
    </row>
    <row r="59772" spans="1:1">
      <c r="A59772" s="234"/>
    </row>
    <row r="59773" spans="1:1">
      <c r="A59773" s="234"/>
    </row>
    <row r="59774" spans="1:1">
      <c r="A59774" s="234"/>
    </row>
    <row r="59775" spans="1:1">
      <c r="A59775" s="234"/>
    </row>
    <row r="59776" spans="1:1">
      <c r="A59776" s="234"/>
    </row>
    <row r="59777" spans="1:1">
      <c r="A59777" s="234"/>
    </row>
    <row r="59778" spans="1:1">
      <c r="A59778" s="234"/>
    </row>
    <row r="59779" spans="1:1">
      <c r="A59779" s="234"/>
    </row>
    <row r="59780" spans="1:1">
      <c r="A59780" s="234"/>
    </row>
    <row r="59781" spans="1:1">
      <c r="A59781" s="234"/>
    </row>
    <row r="59782" spans="1:1">
      <c r="A59782" s="234"/>
    </row>
    <row r="59783" spans="1:1">
      <c r="A59783" s="234"/>
    </row>
    <row r="59784" spans="1:1">
      <c r="A59784" s="234"/>
    </row>
    <row r="59785" spans="1:1">
      <c r="A59785" s="234"/>
    </row>
    <row r="59786" spans="1:1">
      <c r="A59786" s="234"/>
    </row>
    <row r="59787" spans="1:1">
      <c r="A59787" s="234"/>
    </row>
    <row r="59788" spans="1:1">
      <c r="A59788" s="234"/>
    </row>
    <row r="59789" spans="1:1">
      <c r="A59789" s="234"/>
    </row>
    <row r="59790" spans="1:1">
      <c r="A59790" s="234"/>
    </row>
    <row r="59791" spans="1:1">
      <c r="A59791" s="234"/>
    </row>
    <row r="59792" spans="1:1">
      <c r="A59792" s="234"/>
    </row>
    <row r="59793" spans="1:1">
      <c r="A59793" s="234"/>
    </row>
    <row r="59794" spans="1:1">
      <c r="A59794" s="234"/>
    </row>
    <row r="59795" spans="1:1">
      <c r="A59795" s="234"/>
    </row>
    <row r="59796" spans="1:1">
      <c r="A59796" s="234"/>
    </row>
    <row r="59797" spans="1:1">
      <c r="A59797" s="234"/>
    </row>
    <row r="59798" spans="1:1">
      <c r="A59798" s="234"/>
    </row>
    <row r="59799" spans="1:1">
      <c r="A59799" s="234"/>
    </row>
    <row r="59800" spans="1:1">
      <c r="A59800" s="234"/>
    </row>
    <row r="59801" spans="1:1">
      <c r="A59801" s="234"/>
    </row>
    <row r="59802" spans="1:1">
      <c r="A59802" s="234"/>
    </row>
    <row r="59803" spans="1:1">
      <c r="A59803" s="234"/>
    </row>
    <row r="59804" spans="1:1">
      <c r="A59804" s="234"/>
    </row>
    <row r="59805" spans="1:1">
      <c r="A59805" s="234"/>
    </row>
    <row r="59806" spans="1:1">
      <c r="A59806" s="234"/>
    </row>
    <row r="59807" spans="1:1">
      <c r="A59807" s="234"/>
    </row>
    <row r="59808" spans="1:1">
      <c r="A59808" s="234"/>
    </row>
    <row r="59809" spans="1:1">
      <c r="A59809" s="234"/>
    </row>
    <row r="59810" spans="1:1">
      <c r="A59810" s="234"/>
    </row>
    <row r="59811" spans="1:1">
      <c r="A59811" s="234"/>
    </row>
    <row r="59812" spans="1:1">
      <c r="A59812" s="234"/>
    </row>
    <row r="59813" spans="1:1">
      <c r="A59813" s="234"/>
    </row>
    <row r="59814" spans="1:1">
      <c r="A59814" s="234"/>
    </row>
    <row r="59815" spans="1:1">
      <c r="A59815" s="234"/>
    </row>
    <row r="59816" spans="1:1">
      <c r="A59816" s="234"/>
    </row>
    <row r="59817" spans="1:1">
      <c r="A59817" s="234"/>
    </row>
    <row r="59818" spans="1:1">
      <c r="A59818" s="234"/>
    </row>
    <row r="59819" spans="1:1">
      <c r="A59819" s="234"/>
    </row>
    <row r="59820" spans="1:1">
      <c r="A59820" s="234"/>
    </row>
    <row r="59821" spans="1:1">
      <c r="A59821" s="234"/>
    </row>
    <row r="59822" spans="1:1">
      <c r="A59822" s="234"/>
    </row>
    <row r="59823" spans="1:1">
      <c r="A59823" s="234"/>
    </row>
    <row r="59824" spans="1:1">
      <c r="A59824" s="234"/>
    </row>
    <row r="59825" spans="1:1">
      <c r="A59825" s="234"/>
    </row>
    <row r="59826" spans="1:1">
      <c r="A59826" s="234"/>
    </row>
    <row r="59827" spans="1:1">
      <c r="A59827" s="234"/>
    </row>
    <row r="59828" spans="1:1">
      <c r="A59828" s="234"/>
    </row>
    <row r="59829" spans="1:1">
      <c r="A59829" s="234"/>
    </row>
    <row r="59830" spans="1:1">
      <c r="A59830" s="234"/>
    </row>
    <row r="59831" spans="1:1">
      <c r="A59831" s="234"/>
    </row>
    <row r="59832" spans="1:1">
      <c r="A59832" s="234"/>
    </row>
    <row r="59833" spans="1:1">
      <c r="A59833" s="234"/>
    </row>
    <row r="59834" spans="1:1">
      <c r="A59834" s="234"/>
    </row>
    <row r="59835" spans="1:1">
      <c r="A59835" s="234"/>
    </row>
    <row r="59836" spans="1:1">
      <c r="A59836" s="234"/>
    </row>
    <row r="59837" spans="1:1">
      <c r="A59837" s="234"/>
    </row>
    <row r="59838" spans="1:1">
      <c r="A59838" s="234"/>
    </row>
    <row r="59839" spans="1:1">
      <c r="A59839" s="234"/>
    </row>
    <row r="59840" spans="1:1">
      <c r="A59840" s="234"/>
    </row>
    <row r="59841" spans="1:1">
      <c r="A59841" s="234"/>
    </row>
    <row r="59842" spans="1:1">
      <c r="A59842" s="234"/>
    </row>
    <row r="59843" spans="1:1">
      <c r="A59843" s="234"/>
    </row>
    <row r="59844" spans="1:1">
      <c r="A59844" s="234"/>
    </row>
    <row r="59845" spans="1:1">
      <c r="A59845" s="234"/>
    </row>
    <row r="59846" spans="1:1">
      <c r="A59846" s="234"/>
    </row>
    <row r="59847" spans="1:1">
      <c r="A59847" s="234"/>
    </row>
    <row r="59848" spans="1:1">
      <c r="A59848" s="234"/>
    </row>
    <row r="59849" spans="1:1">
      <c r="A59849" s="234"/>
    </row>
    <row r="59850" spans="1:1">
      <c r="A59850" s="234"/>
    </row>
    <row r="59851" spans="1:1">
      <c r="A59851" s="234"/>
    </row>
    <row r="59852" spans="1:1">
      <c r="A59852" s="234"/>
    </row>
    <row r="59853" spans="1:1">
      <c r="A59853" s="234"/>
    </row>
    <row r="59854" spans="1:1">
      <c r="A59854" s="234"/>
    </row>
    <row r="59855" spans="1:1">
      <c r="A59855" s="234"/>
    </row>
    <row r="59856" spans="1:1">
      <c r="A59856" s="234"/>
    </row>
    <row r="59857" spans="1:1">
      <c r="A59857" s="234"/>
    </row>
    <row r="59858" spans="1:1">
      <c r="A59858" s="234"/>
    </row>
    <row r="59859" spans="1:1">
      <c r="A59859" s="234"/>
    </row>
    <row r="59860" spans="1:1">
      <c r="A59860" s="234"/>
    </row>
    <row r="59861" spans="1:1">
      <c r="A59861" s="234"/>
    </row>
    <row r="59862" spans="1:1">
      <c r="A59862" s="234"/>
    </row>
    <row r="59863" spans="1:1">
      <c r="A59863" s="234"/>
    </row>
    <row r="59864" spans="1:1">
      <c r="A59864" s="234"/>
    </row>
    <row r="59865" spans="1:1">
      <c r="A59865" s="234"/>
    </row>
    <row r="59866" spans="1:1">
      <c r="A59866" s="234"/>
    </row>
    <row r="59867" spans="1:1">
      <c r="A59867" s="234"/>
    </row>
    <row r="59868" spans="1:1">
      <c r="A59868" s="234"/>
    </row>
    <row r="59869" spans="1:1">
      <c r="A59869" s="234"/>
    </row>
    <row r="59870" spans="1:1">
      <c r="A59870" s="234"/>
    </row>
    <row r="59871" spans="1:1">
      <c r="A59871" s="234"/>
    </row>
    <row r="59872" spans="1:1">
      <c r="A59872" s="234"/>
    </row>
    <row r="59873" spans="1:1">
      <c r="A59873" s="234"/>
    </row>
    <row r="59874" spans="1:1">
      <c r="A59874" s="234"/>
    </row>
    <row r="59875" spans="1:1">
      <c r="A59875" s="234"/>
    </row>
    <row r="59876" spans="1:1">
      <c r="A59876" s="234"/>
    </row>
    <row r="59877" spans="1:1">
      <c r="A59877" s="234"/>
    </row>
    <row r="59878" spans="1:1">
      <c r="A59878" s="234"/>
    </row>
    <row r="59879" spans="1:1">
      <c r="A59879" s="234"/>
    </row>
    <row r="59880" spans="1:1">
      <c r="A59880" s="234"/>
    </row>
    <row r="59881" spans="1:1">
      <c r="A59881" s="234"/>
    </row>
    <row r="59882" spans="1:1">
      <c r="A59882" s="234"/>
    </row>
    <row r="59883" spans="1:1">
      <c r="A59883" s="234"/>
    </row>
    <row r="59884" spans="1:1">
      <c r="A59884" s="234"/>
    </row>
    <row r="59885" spans="1:1">
      <c r="A59885" s="234"/>
    </row>
    <row r="59886" spans="1:1">
      <c r="A59886" s="234"/>
    </row>
    <row r="59887" spans="1:1">
      <c r="A59887" s="234"/>
    </row>
    <row r="59888" spans="1:1">
      <c r="A59888" s="234"/>
    </row>
    <row r="59889" spans="1:1">
      <c r="A59889" s="234"/>
    </row>
    <row r="59890" spans="1:1">
      <c r="A59890" s="234"/>
    </row>
    <row r="59891" spans="1:1">
      <c r="A59891" s="234"/>
    </row>
    <row r="59892" spans="1:1">
      <c r="A59892" s="234"/>
    </row>
    <row r="59893" spans="1:1">
      <c r="A59893" s="234"/>
    </row>
    <row r="59894" spans="1:1">
      <c r="A59894" s="234"/>
    </row>
    <row r="59895" spans="1:1">
      <c r="A59895" s="234"/>
    </row>
    <row r="59896" spans="1:1">
      <c r="A59896" s="234"/>
    </row>
    <row r="59897" spans="1:1">
      <c r="A59897" s="234"/>
    </row>
    <row r="59898" spans="1:1">
      <c r="A59898" s="234"/>
    </row>
    <row r="59899" spans="1:1">
      <c r="A59899" s="234"/>
    </row>
    <row r="59900" spans="1:1">
      <c r="A59900" s="234"/>
    </row>
    <row r="59901" spans="1:1">
      <c r="A59901" s="234"/>
    </row>
    <row r="59902" spans="1:1">
      <c r="A59902" s="234"/>
    </row>
    <row r="59903" spans="1:1">
      <c r="A59903" s="234"/>
    </row>
    <row r="59904" spans="1:1">
      <c r="A59904" s="234"/>
    </row>
    <row r="59905" spans="1:1">
      <c r="A59905" s="234"/>
    </row>
    <row r="59906" spans="1:1">
      <c r="A59906" s="234"/>
    </row>
    <row r="59907" spans="1:1">
      <c r="A59907" s="234"/>
    </row>
    <row r="59908" spans="1:1">
      <c r="A59908" s="234"/>
    </row>
    <row r="59909" spans="1:1">
      <c r="A59909" s="234"/>
    </row>
    <row r="59910" spans="1:1">
      <c r="A59910" s="234"/>
    </row>
    <row r="59911" spans="1:1">
      <c r="A59911" s="234"/>
    </row>
    <row r="59912" spans="1:1">
      <c r="A59912" s="234"/>
    </row>
    <row r="59913" spans="1:1">
      <c r="A59913" s="234"/>
    </row>
    <row r="59914" spans="1:1">
      <c r="A59914" s="234"/>
    </row>
    <row r="59915" spans="1:1">
      <c r="A59915" s="234"/>
    </row>
    <row r="59916" spans="1:1">
      <c r="A59916" s="234"/>
    </row>
    <row r="59917" spans="1:1">
      <c r="A59917" s="234"/>
    </row>
    <row r="59918" spans="1:1">
      <c r="A59918" s="234"/>
    </row>
    <row r="59919" spans="1:1">
      <c r="A59919" s="234"/>
    </row>
    <row r="59920" spans="1:1">
      <c r="A59920" s="234"/>
    </row>
    <row r="59921" spans="1:1">
      <c r="A59921" s="234"/>
    </row>
    <row r="59922" spans="1:1">
      <c r="A59922" s="234"/>
    </row>
    <row r="59923" spans="1:1">
      <c r="A59923" s="234"/>
    </row>
    <row r="59924" spans="1:1">
      <c r="A59924" s="234"/>
    </row>
    <row r="59925" spans="1:1">
      <c r="A59925" s="234"/>
    </row>
    <row r="59926" spans="1:1">
      <c r="A59926" s="234"/>
    </row>
    <row r="59927" spans="1:1">
      <c r="A59927" s="234"/>
    </row>
    <row r="59928" spans="1:1">
      <c r="A59928" s="234"/>
    </row>
    <row r="59929" spans="1:1">
      <c r="A59929" s="234"/>
    </row>
    <row r="59930" spans="1:1">
      <c r="A59930" s="234"/>
    </row>
    <row r="59931" spans="1:1">
      <c r="A59931" s="234"/>
    </row>
    <row r="59932" spans="1:1">
      <c r="A59932" s="234"/>
    </row>
    <row r="59933" spans="1:1">
      <c r="A59933" s="234"/>
    </row>
    <row r="59934" spans="1:1">
      <c r="A59934" s="234"/>
    </row>
    <row r="59935" spans="1:1">
      <c r="A59935" s="234"/>
    </row>
    <row r="59936" spans="1:1">
      <c r="A59936" s="234"/>
    </row>
    <row r="59937" spans="1:1">
      <c r="A59937" s="234"/>
    </row>
    <row r="59938" spans="1:1">
      <c r="A59938" s="234"/>
    </row>
    <row r="59939" spans="1:1">
      <c r="A59939" s="234"/>
    </row>
    <row r="59940" spans="1:1">
      <c r="A59940" s="234"/>
    </row>
    <row r="59941" spans="1:1">
      <c r="A59941" s="234"/>
    </row>
    <row r="59942" spans="1:1">
      <c r="A59942" s="234"/>
    </row>
    <row r="59943" spans="1:1">
      <c r="A59943" s="234"/>
    </row>
    <row r="59944" spans="1:1">
      <c r="A59944" s="234"/>
    </row>
    <row r="59945" spans="1:1">
      <c r="A59945" s="234"/>
    </row>
    <row r="59946" spans="1:1">
      <c r="A59946" s="234"/>
    </row>
    <row r="59947" spans="1:1">
      <c r="A59947" s="234"/>
    </row>
    <row r="59948" spans="1:1">
      <c r="A59948" s="234"/>
    </row>
    <row r="59949" spans="1:1">
      <c r="A59949" s="234"/>
    </row>
    <row r="59950" spans="1:1">
      <c r="A59950" s="234"/>
    </row>
    <row r="59951" spans="1:1">
      <c r="A59951" s="234"/>
    </row>
    <row r="59952" spans="1:1">
      <c r="A59952" s="234"/>
    </row>
    <row r="59953" spans="1:1">
      <c r="A59953" s="234"/>
    </row>
    <row r="59954" spans="1:1">
      <c r="A59954" s="234"/>
    </row>
    <row r="59955" spans="1:1">
      <c r="A59955" s="234"/>
    </row>
    <row r="59956" spans="1:1">
      <c r="A59956" s="234"/>
    </row>
    <row r="59957" spans="1:1">
      <c r="A59957" s="234"/>
    </row>
    <row r="59958" spans="1:1">
      <c r="A59958" s="234"/>
    </row>
    <row r="59959" spans="1:1">
      <c r="A59959" s="234"/>
    </row>
    <row r="59960" spans="1:1">
      <c r="A59960" s="234"/>
    </row>
    <row r="59961" spans="1:1">
      <c r="A59961" s="234"/>
    </row>
    <row r="59962" spans="1:1">
      <c r="A59962" s="234"/>
    </row>
    <row r="59963" spans="1:1">
      <c r="A59963" s="234"/>
    </row>
    <row r="59964" spans="1:1">
      <c r="A59964" s="234"/>
    </row>
    <row r="59965" spans="1:1">
      <c r="A59965" s="234"/>
    </row>
    <row r="59966" spans="1:1">
      <c r="A59966" s="234"/>
    </row>
    <row r="59967" spans="1:1">
      <c r="A59967" s="234"/>
    </row>
    <row r="59968" spans="1:1">
      <c r="A59968" s="234"/>
    </row>
    <row r="59969" spans="1:1">
      <c r="A59969" s="234"/>
    </row>
    <row r="59970" spans="1:1">
      <c r="A59970" s="234"/>
    </row>
    <row r="59971" spans="1:1">
      <c r="A59971" s="234"/>
    </row>
    <row r="59972" spans="1:1">
      <c r="A59972" s="234"/>
    </row>
    <row r="59973" spans="1:1">
      <c r="A59973" s="234"/>
    </row>
    <row r="59974" spans="1:1">
      <c r="A59974" s="234"/>
    </row>
    <row r="59975" spans="1:1">
      <c r="A59975" s="234"/>
    </row>
    <row r="59976" spans="1:1">
      <c r="A59976" s="234"/>
    </row>
    <row r="59977" spans="1:1">
      <c r="A59977" s="234"/>
    </row>
    <row r="59978" spans="1:1">
      <c r="A59978" s="234"/>
    </row>
    <row r="59979" spans="1:1">
      <c r="A59979" s="234"/>
    </row>
    <row r="59980" spans="1:1">
      <c r="A59980" s="234"/>
    </row>
    <row r="59981" spans="1:1">
      <c r="A59981" s="234"/>
    </row>
    <row r="59982" spans="1:1">
      <c r="A59982" s="234"/>
    </row>
    <row r="59983" spans="1:1">
      <c r="A59983" s="234"/>
    </row>
    <row r="59984" spans="1:1">
      <c r="A59984" s="234"/>
    </row>
    <row r="59985" spans="1:1">
      <c r="A59985" s="234"/>
    </row>
    <row r="59986" spans="1:1">
      <c r="A59986" s="234"/>
    </row>
    <row r="59987" spans="1:1">
      <c r="A59987" s="234"/>
    </row>
    <row r="59988" spans="1:1">
      <c r="A59988" s="234"/>
    </row>
    <row r="59989" spans="1:1">
      <c r="A59989" s="234"/>
    </row>
    <row r="59990" spans="1:1">
      <c r="A59990" s="234"/>
    </row>
    <row r="59991" spans="1:1">
      <c r="A59991" s="234"/>
    </row>
    <row r="59992" spans="1:1">
      <c r="A59992" s="234"/>
    </row>
    <row r="59993" spans="1:1">
      <c r="A59993" s="234"/>
    </row>
    <row r="59994" spans="1:1">
      <c r="A59994" s="234"/>
    </row>
    <row r="59995" spans="1:1">
      <c r="A59995" s="234"/>
    </row>
    <row r="59996" spans="1:1">
      <c r="A59996" s="234"/>
    </row>
    <row r="59997" spans="1:1">
      <c r="A59997" s="234"/>
    </row>
    <row r="59998" spans="1:1">
      <c r="A59998" s="234"/>
    </row>
    <row r="59999" spans="1:1">
      <c r="A59999" s="234"/>
    </row>
    <row r="60000" spans="1:1">
      <c r="A60000" s="234"/>
    </row>
    <row r="60001" spans="1:1">
      <c r="A60001" s="234"/>
    </row>
    <row r="60002" spans="1:1">
      <c r="A60002" s="234"/>
    </row>
    <row r="60003" spans="1:1">
      <c r="A60003" s="234"/>
    </row>
    <row r="60004" spans="1:1">
      <c r="A60004" s="234"/>
    </row>
    <row r="60005" spans="1:1">
      <c r="A60005" s="234"/>
    </row>
    <row r="60006" spans="1:1">
      <c r="A60006" s="234"/>
    </row>
    <row r="60007" spans="1:1">
      <c r="A60007" s="234"/>
    </row>
    <row r="60008" spans="1:1">
      <c r="A60008" s="234"/>
    </row>
    <row r="60009" spans="1:1">
      <c r="A60009" s="234"/>
    </row>
    <row r="60010" spans="1:1">
      <c r="A60010" s="234"/>
    </row>
    <row r="60011" spans="1:1">
      <c r="A60011" s="234"/>
    </row>
    <row r="60012" spans="1:1">
      <c r="A60012" s="234"/>
    </row>
    <row r="60013" spans="1:1">
      <c r="A60013" s="234"/>
    </row>
    <row r="60014" spans="1:1">
      <c r="A60014" s="234"/>
    </row>
    <row r="60015" spans="1:1">
      <c r="A60015" s="234"/>
    </row>
    <row r="60016" spans="1:1">
      <c r="A60016" s="234"/>
    </row>
    <row r="60017" spans="1:1">
      <c r="A60017" s="234"/>
    </row>
    <row r="60018" spans="1:1">
      <c r="A60018" s="234"/>
    </row>
    <row r="60019" spans="1:1">
      <c r="A60019" s="234"/>
    </row>
    <row r="60020" spans="1:1">
      <c r="A60020" s="234"/>
    </row>
    <row r="60021" spans="1:1">
      <c r="A60021" s="234"/>
    </row>
    <row r="60022" spans="1:1">
      <c r="A60022" s="234"/>
    </row>
    <row r="60023" spans="1:1">
      <c r="A60023" s="234"/>
    </row>
    <row r="60024" spans="1:1">
      <c r="A60024" s="234"/>
    </row>
    <row r="60025" spans="1:1">
      <c r="A60025" s="234"/>
    </row>
    <row r="60026" spans="1:1">
      <c r="A60026" s="234"/>
    </row>
    <row r="60027" spans="1:1">
      <c r="A60027" s="234"/>
    </row>
    <row r="60028" spans="1:1">
      <c r="A60028" s="234"/>
    </row>
    <row r="60029" spans="1:1">
      <c r="A60029" s="234"/>
    </row>
    <row r="60030" spans="1:1">
      <c r="A60030" s="234"/>
    </row>
    <row r="60031" spans="1:1">
      <c r="A60031" s="234"/>
    </row>
    <row r="60032" spans="1:1">
      <c r="A60032" s="234"/>
    </row>
    <row r="60033" spans="1:1">
      <c r="A60033" s="234"/>
    </row>
    <row r="60034" spans="1:1">
      <c r="A60034" s="234"/>
    </row>
    <row r="60035" spans="1:1">
      <c r="A60035" s="234"/>
    </row>
    <row r="60036" spans="1:1">
      <c r="A60036" s="234"/>
    </row>
    <row r="60037" spans="1:1">
      <c r="A60037" s="234"/>
    </row>
    <row r="60038" spans="1:1">
      <c r="A60038" s="234"/>
    </row>
    <row r="60039" spans="1:1">
      <c r="A60039" s="234"/>
    </row>
    <row r="60040" spans="1:1">
      <c r="A60040" s="234"/>
    </row>
    <row r="60041" spans="1:1">
      <c r="A60041" s="234"/>
    </row>
    <row r="60042" spans="1:1">
      <c r="A60042" s="234"/>
    </row>
    <row r="60043" spans="1:1">
      <c r="A60043" s="234"/>
    </row>
    <row r="60044" spans="1:1">
      <c r="A60044" s="234"/>
    </row>
    <row r="60045" spans="1:1">
      <c r="A60045" s="234"/>
    </row>
    <row r="60046" spans="1:1">
      <c r="A60046" s="234"/>
    </row>
    <row r="60047" spans="1:1">
      <c r="A60047" s="234"/>
    </row>
    <row r="60048" spans="1:1">
      <c r="A60048" s="234"/>
    </row>
    <row r="60049" spans="1:1">
      <c r="A60049" s="234"/>
    </row>
    <row r="60050" spans="1:1">
      <c r="A60050" s="234"/>
    </row>
    <row r="60051" spans="1:1">
      <c r="A60051" s="234"/>
    </row>
    <row r="60052" spans="1:1">
      <c r="A60052" s="234"/>
    </row>
    <row r="60053" spans="1:1">
      <c r="A60053" s="234"/>
    </row>
    <row r="60054" spans="1:1">
      <c r="A60054" s="234"/>
    </row>
    <row r="60055" spans="1:1">
      <c r="A60055" s="234"/>
    </row>
    <row r="60056" spans="1:1">
      <c r="A60056" s="234"/>
    </row>
    <row r="60057" spans="1:1">
      <c r="A60057" s="234"/>
    </row>
    <row r="60058" spans="1:1">
      <c r="A60058" s="234"/>
    </row>
    <row r="60059" spans="1:1">
      <c r="A60059" s="234"/>
    </row>
    <row r="60060" spans="1:1">
      <c r="A60060" s="234"/>
    </row>
    <row r="60061" spans="1:1">
      <c r="A60061" s="234"/>
    </row>
    <row r="60062" spans="1:1">
      <c r="A60062" s="234"/>
    </row>
    <row r="60063" spans="1:1">
      <c r="A60063" s="234"/>
    </row>
    <row r="60064" spans="1:1">
      <c r="A60064" s="234"/>
    </row>
    <row r="60065" spans="1:1">
      <c r="A60065" s="234"/>
    </row>
    <row r="60066" spans="1:1">
      <c r="A60066" s="234"/>
    </row>
    <row r="60067" spans="1:1">
      <c r="A60067" s="234"/>
    </row>
    <row r="60068" spans="1:1">
      <c r="A60068" s="234"/>
    </row>
    <row r="60069" spans="1:1">
      <c r="A60069" s="234"/>
    </row>
    <row r="60070" spans="1:1">
      <c r="A60070" s="234"/>
    </row>
    <row r="60071" spans="1:1">
      <c r="A60071" s="234"/>
    </row>
    <row r="60072" spans="1:1">
      <c r="A60072" s="234"/>
    </row>
    <row r="60073" spans="1:1">
      <c r="A60073" s="234"/>
    </row>
    <row r="60074" spans="1:1">
      <c r="A60074" s="234"/>
    </row>
    <row r="60075" spans="1:1">
      <c r="A60075" s="234"/>
    </row>
    <row r="60076" spans="1:1">
      <c r="A60076" s="234"/>
    </row>
    <row r="60077" spans="1:1">
      <c r="A60077" s="234"/>
    </row>
    <row r="60078" spans="1:1">
      <c r="A60078" s="234"/>
    </row>
    <row r="60079" spans="1:1">
      <c r="A60079" s="234"/>
    </row>
    <row r="60080" spans="1:1">
      <c r="A60080" s="234"/>
    </row>
    <row r="60081" spans="1:1">
      <c r="A60081" s="234"/>
    </row>
    <row r="60082" spans="1:1">
      <c r="A60082" s="234"/>
    </row>
    <row r="60083" spans="1:1">
      <c r="A60083" s="234"/>
    </row>
    <row r="60084" spans="1:1">
      <c r="A60084" s="234"/>
    </row>
    <row r="60085" spans="1:1">
      <c r="A60085" s="234"/>
    </row>
    <row r="60086" spans="1:1">
      <c r="A60086" s="234"/>
    </row>
    <row r="60087" spans="1:1">
      <c r="A60087" s="234"/>
    </row>
    <row r="60088" spans="1:1">
      <c r="A60088" s="234"/>
    </row>
    <row r="60089" spans="1:1">
      <c r="A60089" s="234"/>
    </row>
    <row r="60090" spans="1:1">
      <c r="A60090" s="234"/>
    </row>
    <row r="60091" spans="1:1">
      <c r="A60091" s="234"/>
    </row>
    <row r="60092" spans="1:1">
      <c r="A60092" s="234"/>
    </row>
    <row r="60093" spans="1:1">
      <c r="A60093" s="234"/>
    </row>
    <row r="60094" spans="1:1">
      <c r="A60094" s="234"/>
    </row>
    <row r="60095" spans="1:1">
      <c r="A60095" s="234"/>
    </row>
    <row r="60096" spans="1:1">
      <c r="A60096" s="234"/>
    </row>
    <row r="60097" spans="1:1">
      <c r="A60097" s="234"/>
    </row>
    <row r="60098" spans="1:1">
      <c r="A60098" s="234"/>
    </row>
    <row r="60099" spans="1:1">
      <c r="A60099" s="234"/>
    </row>
    <row r="60100" spans="1:1">
      <c r="A60100" s="234"/>
    </row>
    <row r="60101" spans="1:1">
      <c r="A60101" s="234"/>
    </row>
    <row r="60102" spans="1:1">
      <c r="A60102" s="234"/>
    </row>
    <row r="60103" spans="1:1">
      <c r="A60103" s="234"/>
    </row>
    <row r="60104" spans="1:1">
      <c r="A60104" s="234"/>
    </row>
    <row r="60105" spans="1:1">
      <c r="A60105" s="234"/>
    </row>
    <row r="60106" spans="1:1">
      <c r="A60106" s="234"/>
    </row>
    <row r="60107" spans="1:1">
      <c r="A60107" s="234"/>
    </row>
    <row r="60108" spans="1:1">
      <c r="A60108" s="234"/>
    </row>
    <row r="60109" spans="1:1">
      <c r="A60109" s="234"/>
    </row>
    <row r="60110" spans="1:1">
      <c r="A60110" s="234"/>
    </row>
    <row r="60111" spans="1:1">
      <c r="A60111" s="234"/>
    </row>
    <row r="60112" spans="1:1">
      <c r="A60112" s="234"/>
    </row>
    <row r="60113" spans="1:1">
      <c r="A60113" s="234"/>
    </row>
    <row r="60114" spans="1:1">
      <c r="A60114" s="234"/>
    </row>
    <row r="60115" spans="1:1">
      <c r="A60115" s="234"/>
    </row>
    <row r="60116" spans="1:1">
      <c r="A60116" s="234"/>
    </row>
    <row r="60117" spans="1:1">
      <c r="A60117" s="234"/>
    </row>
    <row r="60118" spans="1:1">
      <c r="A60118" s="234"/>
    </row>
    <row r="60119" spans="1:1">
      <c r="A60119" s="234"/>
    </row>
    <row r="60120" spans="1:1">
      <c r="A60120" s="234"/>
    </row>
    <row r="60121" spans="1:1">
      <c r="A60121" s="234"/>
    </row>
    <row r="60122" spans="1:1">
      <c r="A60122" s="234"/>
    </row>
    <row r="60123" spans="1:1">
      <c r="A60123" s="234"/>
    </row>
    <row r="60124" spans="1:1">
      <c r="A60124" s="234"/>
    </row>
    <row r="60125" spans="1:1">
      <c r="A60125" s="234"/>
    </row>
    <row r="60126" spans="1:1">
      <c r="A60126" s="234"/>
    </row>
    <row r="60127" spans="1:1">
      <c r="A60127" s="234"/>
    </row>
    <row r="60128" spans="1:1">
      <c r="A60128" s="234"/>
    </row>
    <row r="60129" spans="1:1">
      <c r="A60129" s="234"/>
    </row>
    <row r="60130" spans="1:1">
      <c r="A60130" s="234"/>
    </row>
    <row r="60131" spans="1:1">
      <c r="A60131" s="234"/>
    </row>
    <row r="60132" spans="1:1">
      <c r="A60132" s="234"/>
    </row>
    <row r="60133" spans="1:1">
      <c r="A60133" s="234"/>
    </row>
    <row r="60134" spans="1:1">
      <c r="A60134" s="234"/>
    </row>
    <row r="60135" spans="1:1">
      <c r="A60135" s="234"/>
    </row>
    <row r="60136" spans="1:1">
      <c r="A60136" s="234"/>
    </row>
    <row r="60137" spans="1:1">
      <c r="A60137" s="234"/>
    </row>
    <row r="60138" spans="1:1">
      <c r="A60138" s="234"/>
    </row>
    <row r="60139" spans="1:1">
      <c r="A60139" s="234"/>
    </row>
    <row r="60140" spans="1:1">
      <c r="A60140" s="234"/>
    </row>
    <row r="60141" spans="1:1">
      <c r="A60141" s="234"/>
    </row>
    <row r="60142" spans="1:1">
      <c r="A60142" s="234"/>
    </row>
    <row r="60143" spans="1:1">
      <c r="A60143" s="234"/>
    </row>
    <row r="60144" spans="1:1">
      <c r="A60144" s="234"/>
    </row>
    <row r="60145" spans="1:1">
      <c r="A60145" s="234"/>
    </row>
    <row r="60146" spans="1:1">
      <c r="A60146" s="234"/>
    </row>
    <row r="60147" spans="1:1">
      <c r="A60147" s="234"/>
    </row>
    <row r="60148" spans="1:1">
      <c r="A60148" s="234"/>
    </row>
    <row r="60149" spans="1:1">
      <c r="A60149" s="234"/>
    </row>
    <row r="60150" spans="1:1">
      <c r="A60150" s="234"/>
    </row>
    <row r="60151" spans="1:1">
      <c r="A60151" s="234"/>
    </row>
    <row r="60152" spans="1:1">
      <c r="A60152" s="234"/>
    </row>
    <row r="60153" spans="1:1">
      <c r="A60153" s="234"/>
    </row>
    <row r="60154" spans="1:1">
      <c r="A60154" s="234"/>
    </row>
    <row r="60155" spans="1:1">
      <c r="A60155" s="234"/>
    </row>
    <row r="60156" spans="1:1">
      <c r="A60156" s="234"/>
    </row>
    <row r="60157" spans="1:1">
      <c r="A60157" s="234"/>
    </row>
    <row r="60158" spans="1:1">
      <c r="A60158" s="234"/>
    </row>
    <row r="60159" spans="1:1">
      <c r="A60159" s="234"/>
    </row>
    <row r="60160" spans="1:1">
      <c r="A60160" s="234"/>
    </row>
    <row r="60161" spans="1:1">
      <c r="A60161" s="234"/>
    </row>
    <row r="60162" spans="1:1">
      <c r="A60162" s="234"/>
    </row>
    <row r="60163" spans="1:1">
      <c r="A60163" s="234"/>
    </row>
    <row r="60164" spans="1:1">
      <c r="A60164" s="234"/>
    </row>
    <row r="60165" spans="1:1">
      <c r="A60165" s="234"/>
    </row>
    <row r="60166" spans="1:1">
      <c r="A60166" s="234"/>
    </row>
    <row r="60167" spans="1:1">
      <c r="A60167" s="234"/>
    </row>
    <row r="60168" spans="1:1">
      <c r="A60168" s="234"/>
    </row>
    <row r="60169" spans="1:1">
      <c r="A60169" s="234"/>
    </row>
    <row r="60170" spans="1:1">
      <c r="A60170" s="234"/>
    </row>
    <row r="60171" spans="1:1">
      <c r="A60171" s="234"/>
    </row>
    <row r="60172" spans="1:1">
      <c r="A60172" s="234"/>
    </row>
    <row r="60173" spans="1:1">
      <c r="A60173" s="234"/>
    </row>
    <row r="60174" spans="1:1">
      <c r="A60174" s="234"/>
    </row>
    <row r="60175" spans="1:1">
      <c r="A60175" s="234"/>
    </row>
    <row r="60176" spans="1:1">
      <c r="A60176" s="234"/>
    </row>
    <row r="60177" spans="1:1">
      <c r="A60177" s="234"/>
    </row>
    <row r="60178" spans="1:1">
      <c r="A60178" s="234"/>
    </row>
    <row r="60179" spans="1:1">
      <c r="A60179" s="234"/>
    </row>
    <row r="60180" spans="1:1">
      <c r="A60180" s="234"/>
    </row>
    <row r="60181" spans="1:1">
      <c r="A60181" s="234"/>
    </row>
    <row r="60182" spans="1:1">
      <c r="A60182" s="234"/>
    </row>
    <row r="60183" spans="1:1">
      <c r="A60183" s="234"/>
    </row>
    <row r="60184" spans="1:1">
      <c r="A60184" s="234"/>
    </row>
    <row r="60185" spans="1:1">
      <c r="A60185" s="234"/>
    </row>
    <row r="60186" spans="1:1">
      <c r="A60186" s="234"/>
    </row>
    <row r="60187" spans="1:1">
      <c r="A60187" s="234"/>
    </row>
    <row r="60188" spans="1:1">
      <c r="A60188" s="234"/>
    </row>
    <row r="60189" spans="1:1">
      <c r="A60189" s="234"/>
    </row>
    <row r="60190" spans="1:1">
      <c r="A60190" s="234"/>
    </row>
    <row r="60191" spans="1:1">
      <c r="A60191" s="234"/>
    </row>
    <row r="60192" spans="1:1">
      <c r="A60192" s="234"/>
    </row>
    <row r="60193" spans="1:1">
      <c r="A60193" s="234"/>
    </row>
    <row r="60194" spans="1:1">
      <c r="A60194" s="234"/>
    </row>
    <row r="60195" spans="1:1">
      <c r="A60195" s="234"/>
    </row>
    <row r="60196" spans="1:1">
      <c r="A60196" s="234"/>
    </row>
    <row r="60197" spans="1:1">
      <c r="A60197" s="234"/>
    </row>
    <row r="60198" spans="1:1">
      <c r="A60198" s="234"/>
    </row>
    <row r="60199" spans="1:1">
      <c r="A60199" s="234"/>
    </row>
    <row r="60200" spans="1:1">
      <c r="A60200" s="234"/>
    </row>
    <row r="60201" spans="1:1">
      <c r="A60201" s="234"/>
    </row>
    <row r="60202" spans="1:1">
      <c r="A60202" s="234"/>
    </row>
    <row r="60203" spans="1:1">
      <c r="A60203" s="234"/>
    </row>
    <row r="60204" spans="1:1">
      <c r="A60204" s="234"/>
    </row>
    <row r="60205" spans="1:1">
      <c r="A60205" s="234"/>
    </row>
    <row r="60206" spans="1:1">
      <c r="A60206" s="234"/>
    </row>
    <row r="60207" spans="1:1">
      <c r="A60207" s="234"/>
    </row>
    <row r="60208" spans="1:1">
      <c r="A60208" s="234"/>
    </row>
    <row r="60209" spans="1:1">
      <c r="A60209" s="234"/>
    </row>
    <row r="60210" spans="1:1">
      <c r="A60210" s="234"/>
    </row>
    <row r="60211" spans="1:1">
      <c r="A60211" s="234"/>
    </row>
    <row r="60212" spans="1:1">
      <c r="A60212" s="234"/>
    </row>
    <row r="60213" spans="1:1">
      <c r="A60213" s="234"/>
    </row>
    <row r="60214" spans="1:1">
      <c r="A60214" s="234"/>
    </row>
    <row r="60215" spans="1:1">
      <c r="A60215" s="234"/>
    </row>
    <row r="60216" spans="1:1">
      <c r="A60216" s="234"/>
    </row>
    <row r="60217" spans="1:1">
      <c r="A60217" s="234"/>
    </row>
    <row r="60218" spans="1:1">
      <c r="A60218" s="234"/>
    </row>
    <row r="60219" spans="1:1">
      <c r="A60219" s="234"/>
    </row>
    <row r="60220" spans="1:1">
      <c r="A60220" s="234"/>
    </row>
    <row r="60221" spans="1:1">
      <c r="A60221" s="234"/>
    </row>
    <row r="60222" spans="1:1">
      <c r="A60222" s="234"/>
    </row>
    <row r="60223" spans="1:1">
      <c r="A60223" s="234"/>
    </row>
    <row r="60224" spans="1:1">
      <c r="A60224" s="234"/>
    </row>
    <row r="60225" spans="1:1">
      <c r="A60225" s="234"/>
    </row>
    <row r="60226" spans="1:1">
      <c r="A60226" s="234"/>
    </row>
    <row r="60227" spans="1:1">
      <c r="A60227" s="234"/>
    </row>
    <row r="60228" spans="1:1">
      <c r="A60228" s="234"/>
    </row>
    <row r="60229" spans="1:1">
      <c r="A60229" s="234"/>
    </row>
    <row r="60230" spans="1:1">
      <c r="A60230" s="234"/>
    </row>
    <row r="60231" spans="1:1">
      <c r="A60231" s="234"/>
    </row>
    <row r="60232" spans="1:1">
      <c r="A60232" s="234"/>
    </row>
    <row r="60233" spans="1:1">
      <c r="A60233" s="234"/>
    </row>
    <row r="60234" spans="1:1">
      <c r="A60234" s="234"/>
    </row>
    <row r="60235" spans="1:1">
      <c r="A60235" s="234"/>
    </row>
    <row r="60236" spans="1:1">
      <c r="A60236" s="234"/>
    </row>
    <row r="60237" spans="1:1">
      <c r="A60237" s="234"/>
    </row>
    <row r="60238" spans="1:1">
      <c r="A60238" s="234"/>
    </row>
    <row r="60239" spans="1:1">
      <c r="A60239" s="234"/>
    </row>
    <row r="60240" spans="1:1">
      <c r="A60240" s="234"/>
    </row>
    <row r="60241" spans="1:1">
      <c r="A60241" s="234"/>
    </row>
    <row r="60242" spans="1:1">
      <c r="A60242" s="234"/>
    </row>
    <row r="60243" spans="1:1">
      <c r="A60243" s="234"/>
    </row>
    <row r="60244" spans="1:1">
      <c r="A60244" s="234"/>
    </row>
    <row r="60245" spans="1:1">
      <c r="A60245" s="234"/>
    </row>
    <row r="60246" spans="1:1">
      <c r="A60246" s="234"/>
    </row>
    <row r="60247" spans="1:1">
      <c r="A60247" s="234"/>
    </row>
    <row r="60248" spans="1:1">
      <c r="A60248" s="234"/>
    </row>
    <row r="60249" spans="1:1">
      <c r="A60249" s="234"/>
    </row>
    <row r="60250" spans="1:1">
      <c r="A60250" s="234"/>
    </row>
    <row r="60251" spans="1:1">
      <c r="A60251" s="234"/>
    </row>
    <row r="60252" spans="1:1">
      <c r="A60252" s="234"/>
    </row>
    <row r="60253" spans="1:1">
      <c r="A60253" s="234"/>
    </row>
    <row r="60254" spans="1:1">
      <c r="A60254" s="234"/>
    </row>
    <row r="60255" spans="1:1">
      <c r="A60255" s="234"/>
    </row>
    <row r="60256" spans="1:1">
      <c r="A60256" s="234"/>
    </row>
    <row r="60257" spans="1:1">
      <c r="A60257" s="234"/>
    </row>
    <row r="60258" spans="1:1">
      <c r="A60258" s="234"/>
    </row>
    <row r="60259" spans="1:1">
      <c r="A60259" s="234"/>
    </row>
    <row r="60260" spans="1:1">
      <c r="A60260" s="234"/>
    </row>
    <row r="60261" spans="1:1">
      <c r="A60261" s="234"/>
    </row>
    <row r="60262" spans="1:1">
      <c r="A60262" s="234"/>
    </row>
    <row r="60263" spans="1:1">
      <c r="A60263" s="234"/>
    </row>
    <row r="60264" spans="1:1">
      <c r="A60264" s="234"/>
    </row>
    <row r="60265" spans="1:1">
      <c r="A60265" s="234"/>
    </row>
    <row r="60266" spans="1:1">
      <c r="A60266" s="234"/>
    </row>
    <row r="60267" spans="1:1">
      <c r="A60267" s="234"/>
    </row>
    <row r="60268" spans="1:1">
      <c r="A60268" s="234"/>
    </row>
    <row r="60269" spans="1:1">
      <c r="A60269" s="234"/>
    </row>
    <row r="60270" spans="1:1">
      <c r="A60270" s="234"/>
    </row>
    <row r="60271" spans="1:1">
      <c r="A60271" s="234"/>
    </row>
    <row r="60272" spans="1:1">
      <c r="A60272" s="234"/>
    </row>
    <row r="60273" spans="1:1">
      <c r="A60273" s="234"/>
    </row>
    <row r="60274" spans="1:1">
      <c r="A60274" s="234"/>
    </row>
    <row r="60275" spans="1:1">
      <c r="A60275" s="234"/>
    </row>
    <row r="60276" spans="1:1">
      <c r="A60276" s="234"/>
    </row>
    <row r="60277" spans="1:1">
      <c r="A60277" s="234"/>
    </row>
    <row r="60278" spans="1:1">
      <c r="A60278" s="234"/>
    </row>
    <row r="60279" spans="1:1">
      <c r="A60279" s="234"/>
    </row>
    <row r="60280" spans="1:1">
      <c r="A60280" s="234"/>
    </row>
    <row r="60281" spans="1:1">
      <c r="A60281" s="234"/>
    </row>
    <row r="60282" spans="1:1">
      <c r="A60282" s="234"/>
    </row>
    <row r="60283" spans="1:1">
      <c r="A60283" s="234"/>
    </row>
    <row r="60284" spans="1:1">
      <c r="A60284" s="234"/>
    </row>
    <row r="60285" spans="1:1">
      <c r="A60285" s="234"/>
    </row>
    <row r="60286" spans="1:1">
      <c r="A60286" s="234"/>
    </row>
    <row r="60287" spans="1:1">
      <c r="A60287" s="234"/>
    </row>
    <row r="60288" spans="1:1">
      <c r="A60288" s="234"/>
    </row>
    <row r="60289" spans="1:1">
      <c r="A60289" s="234"/>
    </row>
    <row r="60290" spans="1:1">
      <c r="A60290" s="234"/>
    </row>
    <row r="60291" spans="1:1">
      <c r="A60291" s="234"/>
    </row>
    <row r="60292" spans="1:1">
      <c r="A60292" s="234"/>
    </row>
    <row r="60293" spans="1:1">
      <c r="A60293" s="234"/>
    </row>
    <row r="60294" spans="1:1">
      <c r="A60294" s="234"/>
    </row>
    <row r="60295" spans="1:1">
      <c r="A60295" s="234"/>
    </row>
    <row r="60296" spans="1:1">
      <c r="A60296" s="234"/>
    </row>
    <row r="60297" spans="1:1">
      <c r="A60297" s="234"/>
    </row>
    <row r="60298" spans="1:1">
      <c r="A60298" s="234"/>
    </row>
    <row r="60299" spans="1:1">
      <c r="A60299" s="234"/>
    </row>
    <row r="60300" spans="1:1">
      <c r="A60300" s="234"/>
    </row>
    <row r="60301" spans="1:1">
      <c r="A60301" s="234"/>
    </row>
    <row r="60302" spans="1:1">
      <c r="A60302" s="234"/>
    </row>
    <row r="60303" spans="1:1">
      <c r="A60303" s="234"/>
    </row>
    <row r="60304" spans="1:1">
      <c r="A60304" s="234"/>
    </row>
    <row r="60305" spans="1:1">
      <c r="A60305" s="234"/>
    </row>
    <row r="60306" spans="1:1">
      <c r="A60306" s="234"/>
    </row>
    <row r="60307" spans="1:1">
      <c r="A60307" s="234"/>
    </row>
    <row r="60308" spans="1:1">
      <c r="A60308" s="234"/>
    </row>
    <row r="60309" spans="1:1">
      <c r="A60309" s="234"/>
    </row>
    <row r="60310" spans="1:1">
      <c r="A60310" s="234"/>
    </row>
    <row r="60311" spans="1:1">
      <c r="A60311" s="234"/>
    </row>
    <row r="60312" spans="1:1">
      <c r="A60312" s="234"/>
    </row>
    <row r="60313" spans="1:1">
      <c r="A60313" s="234"/>
    </row>
    <row r="60314" spans="1:1">
      <c r="A60314" s="234"/>
    </row>
    <row r="60315" spans="1:1">
      <c r="A60315" s="234"/>
    </row>
    <row r="60316" spans="1:1">
      <c r="A60316" s="234"/>
    </row>
    <row r="60317" spans="1:1">
      <c r="A60317" s="234"/>
    </row>
    <row r="60318" spans="1:1">
      <c r="A60318" s="234"/>
    </row>
    <row r="60319" spans="1:1">
      <c r="A60319" s="234"/>
    </row>
    <row r="60320" spans="1:1">
      <c r="A60320" s="234"/>
    </row>
    <row r="60321" spans="1:1">
      <c r="A60321" s="234"/>
    </row>
    <row r="60322" spans="1:1">
      <c r="A60322" s="234"/>
    </row>
    <row r="60323" spans="1:1">
      <c r="A60323" s="234"/>
    </row>
    <row r="60324" spans="1:1">
      <c r="A60324" s="234"/>
    </row>
    <row r="60325" spans="1:1">
      <c r="A60325" s="234"/>
    </row>
    <row r="60326" spans="1:1">
      <c r="A60326" s="234"/>
    </row>
    <row r="60327" spans="1:1">
      <c r="A60327" s="234"/>
    </row>
    <row r="60328" spans="1:1">
      <c r="A60328" s="234"/>
    </row>
    <row r="60329" spans="1:1">
      <c r="A60329" s="234"/>
    </row>
    <row r="60330" spans="1:1">
      <c r="A60330" s="234"/>
    </row>
    <row r="60331" spans="1:1">
      <c r="A60331" s="234"/>
    </row>
    <row r="60332" spans="1:1">
      <c r="A60332" s="234"/>
    </row>
    <row r="60333" spans="1:1">
      <c r="A60333" s="234"/>
    </row>
    <row r="60334" spans="1:1">
      <c r="A60334" s="234"/>
    </row>
    <row r="60335" spans="1:1">
      <c r="A60335" s="234"/>
    </row>
    <row r="60336" spans="1:1">
      <c r="A60336" s="234"/>
    </row>
    <row r="60337" spans="1:1">
      <c r="A60337" s="234"/>
    </row>
    <row r="60338" spans="1:1">
      <c r="A60338" s="234"/>
    </row>
    <row r="60339" spans="1:1">
      <c r="A60339" s="234"/>
    </row>
    <row r="60340" spans="1:1">
      <c r="A60340" s="234"/>
    </row>
    <row r="60341" spans="1:1">
      <c r="A60341" s="234"/>
    </row>
    <row r="60342" spans="1:1">
      <c r="A60342" s="234"/>
    </row>
    <row r="60343" spans="1:1">
      <c r="A60343" s="234"/>
    </row>
    <row r="60344" spans="1:1">
      <c r="A60344" s="234"/>
    </row>
    <row r="60345" spans="1:1">
      <c r="A60345" s="234"/>
    </row>
    <row r="60346" spans="1:1">
      <c r="A60346" s="234"/>
    </row>
    <row r="60347" spans="1:1">
      <c r="A60347" s="234"/>
    </row>
    <row r="60348" spans="1:1">
      <c r="A60348" s="234"/>
    </row>
    <row r="60349" spans="1:1">
      <c r="A60349" s="234"/>
    </row>
    <row r="60350" spans="1:1">
      <c r="A60350" s="234"/>
    </row>
    <row r="60351" spans="1:1">
      <c r="A60351" s="234"/>
    </row>
    <row r="60352" spans="1:1">
      <c r="A60352" s="234"/>
    </row>
    <row r="60353" spans="1:1">
      <c r="A60353" s="234"/>
    </row>
    <row r="60354" spans="1:1">
      <c r="A60354" s="234"/>
    </row>
    <row r="60355" spans="1:1">
      <c r="A60355" s="234"/>
    </row>
    <row r="60356" spans="1:1">
      <c r="A60356" s="234"/>
    </row>
    <row r="60357" spans="1:1">
      <c r="A60357" s="234"/>
    </row>
    <row r="60358" spans="1:1">
      <c r="A60358" s="234"/>
    </row>
    <row r="60359" spans="1:1">
      <c r="A60359" s="234"/>
    </row>
    <row r="60360" spans="1:1">
      <c r="A60360" s="234"/>
    </row>
    <row r="60361" spans="1:1">
      <c r="A60361" s="234"/>
    </row>
    <row r="60362" spans="1:1">
      <c r="A60362" s="234"/>
    </row>
    <row r="60363" spans="1:1">
      <c r="A60363" s="234"/>
    </row>
    <row r="60364" spans="1:1">
      <c r="A60364" s="234"/>
    </row>
    <row r="60365" spans="1:1">
      <c r="A60365" s="234"/>
    </row>
    <row r="60366" spans="1:1">
      <c r="A60366" s="234"/>
    </row>
    <row r="60367" spans="1:1">
      <c r="A60367" s="234"/>
    </row>
    <row r="60368" spans="1:1">
      <c r="A60368" s="234"/>
    </row>
    <row r="60369" spans="1:1">
      <c r="A60369" s="234"/>
    </row>
    <row r="60370" spans="1:1">
      <c r="A60370" s="234"/>
    </row>
    <row r="60371" spans="1:1">
      <c r="A60371" s="234"/>
    </row>
    <row r="60372" spans="1:1">
      <c r="A60372" s="234"/>
    </row>
    <row r="60373" spans="1:1">
      <c r="A60373" s="234"/>
    </row>
    <row r="60374" spans="1:1">
      <c r="A60374" s="234"/>
    </row>
    <row r="60375" spans="1:1">
      <c r="A60375" s="234"/>
    </row>
    <row r="60376" spans="1:1">
      <c r="A60376" s="234"/>
    </row>
    <row r="60377" spans="1:1">
      <c r="A60377" s="234"/>
    </row>
    <row r="60378" spans="1:1">
      <c r="A60378" s="234"/>
    </row>
    <row r="60379" spans="1:1">
      <c r="A60379" s="234"/>
    </row>
    <row r="60380" spans="1:1">
      <c r="A60380" s="234"/>
    </row>
    <row r="60381" spans="1:1">
      <c r="A60381" s="234"/>
    </row>
    <row r="60382" spans="1:1">
      <c r="A60382" s="234"/>
    </row>
    <row r="60383" spans="1:1">
      <c r="A60383" s="234"/>
    </row>
    <row r="60384" spans="1:1">
      <c r="A60384" s="234"/>
    </row>
    <row r="60385" spans="1:1">
      <c r="A60385" s="234"/>
    </row>
    <row r="60386" spans="1:1">
      <c r="A60386" s="234"/>
    </row>
    <row r="60387" spans="1:1">
      <c r="A60387" s="234"/>
    </row>
    <row r="60388" spans="1:1">
      <c r="A60388" s="234"/>
    </row>
    <row r="60389" spans="1:1">
      <c r="A60389" s="234"/>
    </row>
    <row r="60390" spans="1:1">
      <c r="A60390" s="234"/>
    </row>
    <row r="60391" spans="1:1">
      <c r="A60391" s="234"/>
    </row>
    <row r="60392" spans="1:1">
      <c r="A60392" s="234"/>
    </row>
    <row r="60393" spans="1:1">
      <c r="A60393" s="234"/>
    </row>
    <row r="60394" spans="1:1">
      <c r="A60394" s="234"/>
    </row>
    <row r="60395" spans="1:1">
      <c r="A60395" s="234"/>
    </row>
    <row r="60396" spans="1:1">
      <c r="A60396" s="234"/>
    </row>
    <row r="60397" spans="1:1">
      <c r="A60397" s="234"/>
    </row>
    <row r="60398" spans="1:1">
      <c r="A60398" s="234"/>
    </row>
    <row r="60399" spans="1:1">
      <c r="A60399" s="234"/>
    </row>
    <row r="60400" spans="1:1">
      <c r="A60400" s="234"/>
    </row>
    <row r="60401" spans="1:1">
      <c r="A60401" s="234"/>
    </row>
    <row r="60402" spans="1:1">
      <c r="A60402" s="234"/>
    </row>
    <row r="60403" spans="1:1">
      <c r="A60403" s="234"/>
    </row>
    <row r="60404" spans="1:1">
      <c r="A60404" s="234"/>
    </row>
    <row r="60405" spans="1:1">
      <c r="A60405" s="234"/>
    </row>
    <row r="60406" spans="1:1">
      <c r="A60406" s="234"/>
    </row>
    <row r="60407" spans="1:1">
      <c r="A60407" s="234"/>
    </row>
    <row r="60408" spans="1:1">
      <c r="A60408" s="234"/>
    </row>
    <row r="60409" spans="1:1">
      <c r="A60409" s="234"/>
    </row>
    <row r="60410" spans="1:1">
      <c r="A60410" s="234"/>
    </row>
    <row r="60411" spans="1:1">
      <c r="A60411" s="234"/>
    </row>
    <row r="60412" spans="1:1">
      <c r="A60412" s="234"/>
    </row>
    <row r="60413" spans="1:1">
      <c r="A60413" s="234"/>
    </row>
    <row r="60414" spans="1:1">
      <c r="A60414" s="234"/>
    </row>
    <row r="60415" spans="1:1">
      <c r="A60415" s="234"/>
    </row>
    <row r="60416" spans="1:1">
      <c r="A60416" s="234"/>
    </row>
    <row r="60417" spans="1:1">
      <c r="A60417" s="234"/>
    </row>
    <row r="60418" spans="1:1">
      <c r="A60418" s="234"/>
    </row>
    <row r="60419" spans="1:1">
      <c r="A60419" s="234"/>
    </row>
    <row r="60420" spans="1:1">
      <c r="A60420" s="234"/>
    </row>
    <row r="60421" spans="1:1">
      <c r="A60421" s="234"/>
    </row>
    <row r="60422" spans="1:1">
      <c r="A60422" s="234"/>
    </row>
    <row r="60423" spans="1:1">
      <c r="A60423" s="234"/>
    </row>
    <row r="60424" spans="1:1">
      <c r="A60424" s="234"/>
    </row>
    <row r="60425" spans="1:1">
      <c r="A60425" s="234"/>
    </row>
    <row r="60426" spans="1:1">
      <c r="A60426" s="234"/>
    </row>
    <row r="60427" spans="1:1">
      <c r="A60427" s="234"/>
    </row>
    <row r="60428" spans="1:1">
      <c r="A60428" s="234"/>
    </row>
    <row r="60429" spans="1:1">
      <c r="A60429" s="234"/>
    </row>
    <row r="60430" spans="1:1">
      <c r="A60430" s="234"/>
    </row>
    <row r="60431" spans="1:1">
      <c r="A60431" s="234"/>
    </row>
    <row r="60432" spans="1:1">
      <c r="A60432" s="234"/>
    </row>
    <row r="60433" spans="1:1">
      <c r="A60433" s="234"/>
    </row>
    <row r="60434" spans="1:1">
      <c r="A60434" s="234"/>
    </row>
    <row r="60435" spans="1:1">
      <c r="A60435" s="234"/>
    </row>
    <row r="60436" spans="1:1">
      <c r="A60436" s="234"/>
    </row>
    <row r="60437" spans="1:1">
      <c r="A60437" s="234"/>
    </row>
    <row r="60438" spans="1:1">
      <c r="A60438" s="234"/>
    </row>
    <row r="60439" spans="1:1">
      <c r="A60439" s="234"/>
    </row>
    <row r="60440" spans="1:1">
      <c r="A60440" s="234"/>
    </row>
    <row r="60441" spans="1:1">
      <c r="A60441" s="234"/>
    </row>
    <row r="60442" spans="1:1">
      <c r="A60442" s="234"/>
    </row>
    <row r="60443" spans="1:1">
      <c r="A60443" s="234"/>
    </row>
    <row r="60444" spans="1:1">
      <c r="A60444" s="234"/>
    </row>
    <row r="60445" spans="1:1">
      <c r="A60445" s="234"/>
    </row>
    <row r="60446" spans="1:1">
      <c r="A60446" s="234"/>
    </row>
    <row r="60447" spans="1:1">
      <c r="A60447" s="234"/>
    </row>
    <row r="60448" spans="1:1">
      <c r="A60448" s="234"/>
    </row>
    <row r="60449" spans="1:1">
      <c r="A60449" s="234"/>
    </row>
    <row r="60450" spans="1:1">
      <c r="A60450" s="234"/>
    </row>
    <row r="60451" spans="1:1">
      <c r="A60451" s="234"/>
    </row>
    <row r="60452" spans="1:1">
      <c r="A60452" s="234"/>
    </row>
    <row r="60453" spans="1:1">
      <c r="A60453" s="234"/>
    </row>
    <row r="60454" spans="1:1">
      <c r="A60454" s="234"/>
    </row>
    <row r="60455" spans="1:1">
      <c r="A60455" s="234"/>
    </row>
    <row r="60456" spans="1:1">
      <c r="A60456" s="234"/>
    </row>
    <row r="60457" spans="1:1">
      <c r="A60457" s="234"/>
    </row>
    <row r="60458" spans="1:1">
      <c r="A60458" s="234"/>
    </row>
    <row r="60459" spans="1:1">
      <c r="A60459" s="234"/>
    </row>
    <row r="60460" spans="1:1">
      <c r="A60460" s="234"/>
    </row>
    <row r="60461" spans="1:1">
      <c r="A60461" s="234"/>
    </row>
    <row r="60462" spans="1:1">
      <c r="A60462" s="234"/>
    </row>
    <row r="60463" spans="1:1">
      <c r="A60463" s="234"/>
    </row>
    <row r="60464" spans="1:1">
      <c r="A60464" s="234"/>
    </row>
    <row r="60465" spans="1:1">
      <c r="A60465" s="234"/>
    </row>
    <row r="60466" spans="1:1">
      <c r="A60466" s="234"/>
    </row>
    <row r="60467" spans="1:1">
      <c r="A60467" s="234"/>
    </row>
    <row r="60468" spans="1:1">
      <c r="A60468" s="234"/>
    </row>
    <row r="60469" spans="1:1">
      <c r="A60469" s="234"/>
    </row>
    <row r="60470" spans="1:1">
      <c r="A60470" s="234"/>
    </row>
    <row r="60471" spans="1:1">
      <c r="A60471" s="234"/>
    </row>
    <row r="60472" spans="1:1">
      <c r="A60472" s="234"/>
    </row>
    <row r="60473" spans="1:1">
      <c r="A60473" s="234"/>
    </row>
    <row r="60474" spans="1:1">
      <c r="A60474" s="234"/>
    </row>
    <row r="60475" spans="1:1">
      <c r="A60475" s="234"/>
    </row>
    <row r="60476" spans="1:1">
      <c r="A60476" s="234"/>
    </row>
    <row r="60477" spans="1:1">
      <c r="A60477" s="234"/>
    </row>
    <row r="60478" spans="1:1">
      <c r="A60478" s="234"/>
    </row>
    <row r="60479" spans="1:1">
      <c r="A60479" s="234"/>
    </row>
    <row r="60480" spans="1:1">
      <c r="A60480" s="234"/>
    </row>
    <row r="60481" spans="1:1">
      <c r="A60481" s="234"/>
    </row>
    <row r="60482" spans="1:1">
      <c r="A60482" s="234"/>
    </row>
    <row r="60483" spans="1:1">
      <c r="A60483" s="234"/>
    </row>
    <row r="60484" spans="1:1">
      <c r="A60484" s="234"/>
    </row>
    <row r="60485" spans="1:1">
      <c r="A60485" s="234"/>
    </row>
    <row r="60486" spans="1:1">
      <c r="A60486" s="234"/>
    </row>
    <row r="60487" spans="1:1">
      <c r="A60487" s="234"/>
    </row>
    <row r="60488" spans="1:1">
      <c r="A60488" s="234"/>
    </row>
    <row r="60489" spans="1:1">
      <c r="A60489" s="234"/>
    </row>
    <row r="60490" spans="1:1">
      <c r="A60490" s="234"/>
    </row>
    <row r="60491" spans="1:1">
      <c r="A60491" s="234"/>
    </row>
    <row r="60492" spans="1:1">
      <c r="A60492" s="234"/>
    </row>
    <row r="60493" spans="1:1">
      <c r="A60493" s="234"/>
    </row>
    <row r="60494" spans="1:1">
      <c r="A60494" s="234"/>
    </row>
    <row r="60495" spans="1:1">
      <c r="A60495" s="234"/>
    </row>
    <row r="60496" spans="1:1">
      <c r="A60496" s="234"/>
    </row>
    <row r="60497" spans="1:1">
      <c r="A60497" s="234"/>
    </row>
    <row r="60498" spans="1:1">
      <c r="A60498" s="234"/>
    </row>
    <row r="60499" spans="1:1">
      <c r="A60499" s="234"/>
    </row>
    <row r="60500" spans="1:1">
      <c r="A60500" s="234"/>
    </row>
    <row r="60501" spans="1:1">
      <c r="A60501" s="234"/>
    </row>
    <row r="60502" spans="1:1">
      <c r="A60502" s="234"/>
    </row>
    <row r="60503" spans="1:1">
      <c r="A60503" s="234"/>
    </row>
    <row r="60504" spans="1:1">
      <c r="A60504" s="234"/>
    </row>
    <row r="60505" spans="1:1">
      <c r="A60505" s="234"/>
    </row>
    <row r="60506" spans="1:1">
      <c r="A60506" s="234"/>
    </row>
    <row r="60507" spans="1:1">
      <c r="A60507" s="234"/>
    </row>
    <row r="60508" spans="1:1">
      <c r="A60508" s="234"/>
    </row>
    <row r="60509" spans="1:1">
      <c r="A60509" s="234"/>
    </row>
    <row r="60510" spans="1:1">
      <c r="A60510" s="234"/>
    </row>
    <row r="60511" spans="1:1">
      <c r="A60511" s="234"/>
    </row>
    <row r="60512" spans="1:1">
      <c r="A60512" s="234"/>
    </row>
    <row r="60513" spans="1:1">
      <c r="A60513" s="234"/>
    </row>
    <row r="60514" spans="1:1">
      <c r="A60514" s="234"/>
    </row>
    <row r="60515" spans="1:1">
      <c r="A60515" s="234"/>
    </row>
    <row r="60516" spans="1:1">
      <c r="A60516" s="234"/>
    </row>
    <row r="60517" spans="1:1">
      <c r="A60517" s="234"/>
    </row>
    <row r="60518" spans="1:1">
      <c r="A60518" s="234"/>
    </row>
    <row r="60519" spans="1:1">
      <c r="A60519" s="234"/>
    </row>
    <row r="60520" spans="1:1">
      <c r="A60520" s="234"/>
    </row>
    <row r="60521" spans="1:1">
      <c r="A60521" s="234"/>
    </row>
    <row r="60522" spans="1:1">
      <c r="A60522" s="234"/>
    </row>
    <row r="60523" spans="1:1">
      <c r="A60523" s="234"/>
    </row>
    <row r="60524" spans="1:1">
      <c r="A60524" s="234"/>
    </row>
    <row r="60525" spans="1:1">
      <c r="A60525" s="234"/>
    </row>
    <row r="60526" spans="1:1">
      <c r="A60526" s="234"/>
    </row>
    <row r="60527" spans="1:1">
      <c r="A60527" s="234"/>
    </row>
    <row r="60528" spans="1:1">
      <c r="A60528" s="234"/>
    </row>
    <row r="60529" spans="1:1">
      <c r="A60529" s="234"/>
    </row>
    <row r="60530" spans="1:1">
      <c r="A60530" s="234"/>
    </row>
    <row r="60531" spans="1:1">
      <c r="A60531" s="234"/>
    </row>
    <row r="60532" spans="1:1">
      <c r="A60532" s="234"/>
    </row>
    <row r="60533" spans="1:1">
      <c r="A60533" s="234"/>
    </row>
    <row r="60534" spans="1:1">
      <c r="A60534" s="234"/>
    </row>
    <row r="60535" spans="1:1">
      <c r="A60535" s="234"/>
    </row>
    <row r="60536" spans="1:1">
      <c r="A60536" s="234"/>
    </row>
    <row r="60537" spans="1:1">
      <c r="A60537" s="234"/>
    </row>
    <row r="60538" spans="1:1">
      <c r="A60538" s="234"/>
    </row>
    <row r="60539" spans="1:1">
      <c r="A60539" s="234"/>
    </row>
    <row r="60540" spans="1:1">
      <c r="A60540" s="234"/>
    </row>
    <row r="60541" spans="1:1">
      <c r="A60541" s="234"/>
    </row>
    <row r="60542" spans="1:1">
      <c r="A60542" s="234"/>
    </row>
    <row r="60543" spans="1:1">
      <c r="A60543" s="234"/>
    </row>
    <row r="60544" spans="1:1">
      <c r="A60544" s="234"/>
    </row>
    <row r="60545" spans="1:1">
      <c r="A60545" s="234"/>
    </row>
    <row r="60546" spans="1:1">
      <c r="A60546" s="234"/>
    </row>
    <row r="60547" spans="1:1">
      <c r="A60547" s="234"/>
    </row>
    <row r="60548" spans="1:1">
      <c r="A60548" s="234"/>
    </row>
    <row r="60549" spans="1:1">
      <c r="A60549" s="234"/>
    </row>
    <row r="60550" spans="1:1">
      <c r="A60550" s="234"/>
    </row>
    <row r="60551" spans="1:1">
      <c r="A60551" s="234"/>
    </row>
    <row r="60552" spans="1:1">
      <c r="A60552" s="234"/>
    </row>
    <row r="60553" spans="1:1">
      <c r="A60553" s="234"/>
    </row>
    <row r="60554" spans="1:1">
      <c r="A60554" s="234"/>
    </row>
    <row r="60555" spans="1:1">
      <c r="A60555" s="234"/>
    </row>
    <row r="60556" spans="1:1">
      <c r="A60556" s="234"/>
    </row>
    <row r="60557" spans="1:1">
      <c r="A60557" s="234"/>
    </row>
    <row r="60558" spans="1:1">
      <c r="A60558" s="234"/>
    </row>
    <row r="60559" spans="1:1">
      <c r="A60559" s="234"/>
    </row>
    <row r="60560" spans="1:1">
      <c r="A60560" s="234"/>
    </row>
    <row r="60561" spans="1:1">
      <c r="A60561" s="234"/>
    </row>
    <row r="60562" spans="1:1">
      <c r="A60562" s="234"/>
    </row>
    <row r="60563" spans="1:1">
      <c r="A60563" s="234"/>
    </row>
    <row r="60564" spans="1:1">
      <c r="A60564" s="234"/>
    </row>
    <row r="60565" spans="1:1">
      <c r="A60565" s="234"/>
    </row>
    <row r="60566" spans="1:1">
      <c r="A60566" s="234"/>
    </row>
    <row r="60567" spans="1:1">
      <c r="A60567" s="234"/>
    </row>
    <row r="60568" spans="1:1">
      <c r="A60568" s="234"/>
    </row>
    <row r="60569" spans="1:1">
      <c r="A60569" s="234"/>
    </row>
    <row r="60570" spans="1:1">
      <c r="A60570" s="234"/>
    </row>
    <row r="60571" spans="1:1">
      <c r="A60571" s="234"/>
    </row>
    <row r="60572" spans="1:1">
      <c r="A60572" s="234"/>
    </row>
    <row r="60573" spans="1:1">
      <c r="A60573" s="234"/>
    </row>
    <row r="60574" spans="1:1">
      <c r="A60574" s="234"/>
    </row>
    <row r="60575" spans="1:1">
      <c r="A60575" s="234"/>
    </row>
    <row r="60576" spans="1:1">
      <c r="A60576" s="234"/>
    </row>
    <row r="60577" spans="1:1">
      <c r="A60577" s="234"/>
    </row>
    <row r="60578" spans="1:1">
      <c r="A60578" s="234"/>
    </row>
    <row r="60579" spans="1:1">
      <c r="A60579" s="234"/>
    </row>
    <row r="60580" spans="1:1">
      <c r="A60580" s="234"/>
    </row>
    <row r="60581" spans="1:1">
      <c r="A60581" s="234"/>
    </row>
    <row r="60582" spans="1:1">
      <c r="A60582" s="234"/>
    </row>
    <row r="60583" spans="1:1">
      <c r="A60583" s="234"/>
    </row>
    <row r="60584" spans="1:1">
      <c r="A60584" s="234"/>
    </row>
    <row r="60585" spans="1:1">
      <c r="A60585" s="234"/>
    </row>
    <row r="60586" spans="1:1">
      <c r="A60586" s="234"/>
    </row>
    <row r="60587" spans="1:1">
      <c r="A60587" s="234"/>
    </row>
    <row r="60588" spans="1:1">
      <c r="A60588" s="234"/>
    </row>
    <row r="60589" spans="1:1">
      <c r="A60589" s="234"/>
    </row>
    <row r="60590" spans="1:1">
      <c r="A60590" s="234"/>
    </row>
    <row r="60591" spans="1:1">
      <c r="A60591" s="234"/>
    </row>
    <row r="60592" spans="1:1">
      <c r="A60592" s="234"/>
    </row>
    <row r="60593" spans="1:1">
      <c r="A60593" s="234"/>
    </row>
    <row r="60594" spans="1:1">
      <c r="A60594" s="234"/>
    </row>
    <row r="60595" spans="1:1">
      <c r="A60595" s="234"/>
    </row>
    <row r="60596" spans="1:1">
      <c r="A60596" s="234"/>
    </row>
    <row r="60597" spans="1:1">
      <c r="A60597" s="234"/>
    </row>
    <row r="60598" spans="1:1">
      <c r="A60598" s="234"/>
    </row>
    <row r="60599" spans="1:1">
      <c r="A60599" s="234"/>
    </row>
    <row r="60600" spans="1:1">
      <c r="A60600" s="234"/>
    </row>
    <row r="60601" spans="1:1">
      <c r="A60601" s="234"/>
    </row>
    <row r="60602" spans="1:1">
      <c r="A60602" s="234"/>
    </row>
    <row r="60603" spans="1:1">
      <c r="A60603" s="234"/>
    </row>
    <row r="60604" spans="1:1">
      <c r="A60604" s="234"/>
    </row>
    <row r="60605" spans="1:1">
      <c r="A60605" s="234"/>
    </row>
    <row r="60606" spans="1:1">
      <c r="A60606" s="234"/>
    </row>
    <row r="60607" spans="1:1">
      <c r="A60607" s="234"/>
    </row>
    <row r="60608" spans="1:1">
      <c r="A60608" s="234"/>
    </row>
    <row r="60609" spans="1:1">
      <c r="A60609" s="234"/>
    </row>
    <row r="60610" spans="1:1">
      <c r="A60610" s="234"/>
    </row>
    <row r="60611" spans="1:1">
      <c r="A60611" s="234"/>
    </row>
    <row r="60612" spans="1:1">
      <c r="A60612" s="234"/>
    </row>
    <row r="60613" spans="1:1">
      <c r="A60613" s="234"/>
    </row>
    <row r="60614" spans="1:1">
      <c r="A60614" s="234"/>
    </row>
    <row r="60615" spans="1:1">
      <c r="A60615" s="234"/>
    </row>
    <row r="60616" spans="1:1">
      <c r="A60616" s="234"/>
    </row>
    <row r="60617" spans="1:1">
      <c r="A60617" s="234"/>
    </row>
    <row r="60618" spans="1:1">
      <c r="A60618" s="234"/>
    </row>
    <row r="60619" spans="1:1">
      <c r="A60619" s="234"/>
    </row>
    <row r="60620" spans="1:1">
      <c r="A60620" s="234"/>
    </row>
    <row r="60621" spans="1:1">
      <c r="A60621" s="234"/>
    </row>
    <row r="60622" spans="1:1">
      <c r="A60622" s="234"/>
    </row>
    <row r="60623" spans="1:1">
      <c r="A60623" s="234"/>
    </row>
    <row r="60624" spans="1:1">
      <c r="A60624" s="234"/>
    </row>
    <row r="60625" spans="1:1">
      <c r="A60625" s="234"/>
    </row>
    <row r="60626" spans="1:1">
      <c r="A60626" s="234"/>
    </row>
    <row r="60627" spans="1:1">
      <c r="A60627" s="234"/>
    </row>
    <row r="60628" spans="1:1">
      <c r="A60628" s="234"/>
    </row>
    <row r="60629" spans="1:1">
      <c r="A60629" s="234"/>
    </row>
    <row r="60630" spans="1:1">
      <c r="A60630" s="234"/>
    </row>
    <row r="60631" spans="1:1">
      <c r="A60631" s="234"/>
    </row>
    <row r="60632" spans="1:1">
      <c r="A60632" s="234"/>
    </row>
    <row r="60633" spans="1:1">
      <c r="A60633" s="234"/>
    </row>
    <row r="60634" spans="1:1">
      <c r="A60634" s="234"/>
    </row>
    <row r="60635" spans="1:1">
      <c r="A60635" s="234"/>
    </row>
    <row r="60636" spans="1:1">
      <c r="A60636" s="234"/>
    </row>
    <row r="60637" spans="1:1">
      <c r="A60637" s="234"/>
    </row>
    <row r="60638" spans="1:1">
      <c r="A60638" s="234"/>
    </row>
    <row r="60639" spans="1:1">
      <c r="A60639" s="234"/>
    </row>
    <row r="60640" spans="1:1">
      <c r="A60640" s="234"/>
    </row>
    <row r="60641" spans="1:1">
      <c r="A60641" s="234"/>
    </row>
    <row r="60642" spans="1:1">
      <c r="A60642" s="234"/>
    </row>
    <row r="60643" spans="1:1">
      <c r="A60643" s="234"/>
    </row>
    <row r="60644" spans="1:1">
      <c r="A60644" s="234"/>
    </row>
    <row r="60645" spans="1:1">
      <c r="A60645" s="234"/>
    </row>
    <row r="60646" spans="1:1">
      <c r="A60646" s="234"/>
    </row>
    <row r="60647" spans="1:1">
      <c r="A60647" s="234"/>
    </row>
    <row r="60648" spans="1:1">
      <c r="A60648" s="234"/>
    </row>
    <row r="60649" spans="1:1">
      <c r="A60649" s="234"/>
    </row>
    <row r="60650" spans="1:1">
      <c r="A60650" s="234"/>
    </row>
    <row r="60651" spans="1:1">
      <c r="A60651" s="234"/>
    </row>
    <row r="60652" spans="1:1">
      <c r="A60652" s="234"/>
    </row>
    <row r="60653" spans="1:1">
      <c r="A60653" s="234"/>
    </row>
    <row r="60654" spans="1:1">
      <c r="A60654" s="234"/>
    </row>
    <row r="60655" spans="1:1">
      <c r="A60655" s="234"/>
    </row>
    <row r="60656" spans="1:1">
      <c r="A60656" s="234"/>
    </row>
    <row r="60657" spans="1:1">
      <c r="A60657" s="234"/>
    </row>
    <row r="60658" spans="1:1">
      <c r="A60658" s="234"/>
    </row>
    <row r="60659" spans="1:1">
      <c r="A60659" s="234"/>
    </row>
    <row r="60660" spans="1:1">
      <c r="A60660" s="234"/>
    </row>
    <row r="60661" spans="1:1">
      <c r="A60661" s="234"/>
    </row>
    <row r="60662" spans="1:1">
      <c r="A60662" s="234"/>
    </row>
    <row r="60663" spans="1:1">
      <c r="A60663" s="234"/>
    </row>
    <row r="60664" spans="1:1">
      <c r="A60664" s="234"/>
    </row>
    <row r="60665" spans="1:1">
      <c r="A60665" s="234"/>
    </row>
    <row r="60666" spans="1:1">
      <c r="A60666" s="234"/>
    </row>
    <row r="60667" spans="1:1">
      <c r="A60667" s="234"/>
    </row>
    <row r="60668" spans="1:1">
      <c r="A60668" s="234"/>
    </row>
    <row r="60669" spans="1:1">
      <c r="A60669" s="234"/>
    </row>
    <row r="60670" spans="1:1">
      <c r="A60670" s="234"/>
    </row>
    <row r="60671" spans="1:1">
      <c r="A60671" s="234"/>
    </row>
    <row r="60672" spans="1:1">
      <c r="A60672" s="234"/>
    </row>
    <row r="60673" spans="1:1">
      <c r="A60673" s="234"/>
    </row>
    <row r="60674" spans="1:1">
      <c r="A60674" s="234"/>
    </row>
    <row r="60675" spans="1:1">
      <c r="A60675" s="234"/>
    </row>
    <row r="60676" spans="1:1">
      <c r="A60676" s="234"/>
    </row>
    <row r="60677" spans="1:1">
      <c r="A60677" s="234"/>
    </row>
    <row r="60678" spans="1:1">
      <c r="A60678" s="234"/>
    </row>
    <row r="60679" spans="1:1">
      <c r="A60679" s="234"/>
    </row>
    <row r="60680" spans="1:1">
      <c r="A60680" s="234"/>
    </row>
    <row r="60681" spans="1:1">
      <c r="A60681" s="234"/>
    </row>
    <row r="60682" spans="1:1">
      <c r="A60682" s="234"/>
    </row>
    <row r="60683" spans="1:1">
      <c r="A60683" s="234"/>
    </row>
    <row r="60684" spans="1:1">
      <c r="A60684" s="234"/>
    </row>
    <row r="60685" spans="1:1">
      <c r="A60685" s="234"/>
    </row>
    <row r="60686" spans="1:1">
      <c r="A60686" s="234"/>
    </row>
    <row r="60687" spans="1:1">
      <c r="A60687" s="234"/>
    </row>
    <row r="60688" spans="1:1">
      <c r="A60688" s="234"/>
    </row>
    <row r="60689" spans="1:1">
      <c r="A60689" s="234"/>
    </row>
    <row r="60690" spans="1:1">
      <c r="A60690" s="234"/>
    </row>
    <row r="60691" spans="1:1">
      <c r="A60691" s="234"/>
    </row>
    <row r="60692" spans="1:1">
      <c r="A60692" s="234"/>
    </row>
    <row r="60693" spans="1:1">
      <c r="A60693" s="234"/>
    </row>
    <row r="60694" spans="1:1">
      <c r="A60694" s="234"/>
    </row>
    <row r="60695" spans="1:1">
      <c r="A60695" s="234"/>
    </row>
    <row r="60696" spans="1:1">
      <c r="A60696" s="234"/>
    </row>
    <row r="60697" spans="1:1">
      <c r="A60697" s="234"/>
    </row>
    <row r="60698" spans="1:1">
      <c r="A60698" s="234"/>
    </row>
    <row r="60699" spans="1:1">
      <c r="A60699" s="234"/>
    </row>
    <row r="60700" spans="1:1">
      <c r="A60700" s="234"/>
    </row>
    <row r="60701" spans="1:1">
      <c r="A60701" s="234"/>
    </row>
    <row r="60702" spans="1:1">
      <c r="A60702" s="234"/>
    </row>
    <row r="60703" spans="1:1">
      <c r="A60703" s="234"/>
    </row>
    <row r="60704" spans="1:1">
      <c r="A60704" s="234"/>
    </row>
    <row r="60705" spans="1:1">
      <c r="A60705" s="234"/>
    </row>
    <row r="60706" spans="1:1">
      <c r="A60706" s="234"/>
    </row>
    <row r="60707" spans="1:1">
      <c r="A60707" s="234"/>
    </row>
    <row r="60708" spans="1:1">
      <c r="A60708" s="234"/>
    </row>
    <row r="60709" spans="1:1">
      <c r="A60709" s="234"/>
    </row>
    <row r="60710" spans="1:1">
      <c r="A60710" s="234"/>
    </row>
    <row r="60711" spans="1:1">
      <c r="A60711" s="234"/>
    </row>
    <row r="60712" spans="1:1">
      <c r="A60712" s="234"/>
    </row>
    <row r="60713" spans="1:1">
      <c r="A60713" s="234"/>
    </row>
    <row r="60714" spans="1:1">
      <c r="A60714" s="234"/>
    </row>
    <row r="60715" spans="1:1">
      <c r="A60715" s="234"/>
    </row>
    <row r="60716" spans="1:1">
      <c r="A60716" s="234"/>
    </row>
    <row r="60717" spans="1:1">
      <c r="A60717" s="234"/>
    </row>
    <row r="60718" spans="1:1">
      <c r="A60718" s="234"/>
    </row>
    <row r="60719" spans="1:1">
      <c r="A60719" s="234"/>
    </row>
    <row r="60720" spans="1:1">
      <c r="A60720" s="234"/>
    </row>
    <row r="60721" spans="1:1">
      <c r="A60721" s="234"/>
    </row>
    <row r="60722" spans="1:1">
      <c r="A60722" s="234"/>
    </row>
    <row r="60723" spans="1:1">
      <c r="A60723" s="234"/>
    </row>
    <row r="60724" spans="1:1">
      <c r="A60724" s="234"/>
    </row>
    <row r="60725" spans="1:1">
      <c r="A60725" s="234"/>
    </row>
    <row r="60726" spans="1:1">
      <c r="A60726" s="234"/>
    </row>
    <row r="60727" spans="1:1">
      <c r="A60727" s="234"/>
    </row>
    <row r="60728" spans="1:1">
      <c r="A60728" s="234"/>
    </row>
    <row r="60729" spans="1:1">
      <c r="A60729" s="234"/>
    </row>
    <row r="60730" spans="1:1">
      <c r="A60730" s="234"/>
    </row>
    <row r="60731" spans="1:1">
      <c r="A60731" s="234"/>
    </row>
    <row r="60732" spans="1:1">
      <c r="A60732" s="234"/>
    </row>
    <row r="60733" spans="1:1">
      <c r="A60733" s="234"/>
    </row>
    <row r="60734" spans="1:1">
      <c r="A60734" s="234"/>
    </row>
    <row r="60735" spans="1:1">
      <c r="A60735" s="234"/>
    </row>
    <row r="60736" spans="1:1">
      <c r="A60736" s="234"/>
    </row>
    <row r="60737" spans="1:1">
      <c r="A60737" s="234"/>
    </row>
    <row r="60738" spans="1:1">
      <c r="A60738" s="234"/>
    </row>
    <row r="60739" spans="1:1">
      <c r="A60739" s="234"/>
    </row>
    <row r="60740" spans="1:1">
      <c r="A60740" s="234"/>
    </row>
    <row r="60741" spans="1:1">
      <c r="A60741" s="234"/>
    </row>
    <row r="60742" spans="1:1">
      <c r="A60742" s="234"/>
    </row>
    <row r="60743" spans="1:1">
      <c r="A60743" s="234"/>
    </row>
    <row r="60744" spans="1:1">
      <c r="A60744" s="234"/>
    </row>
    <row r="60745" spans="1:1">
      <c r="A60745" s="234"/>
    </row>
    <row r="60746" spans="1:1">
      <c r="A60746" s="234"/>
    </row>
    <row r="60747" spans="1:1">
      <c r="A60747" s="234"/>
    </row>
    <row r="60748" spans="1:1">
      <c r="A60748" s="234"/>
    </row>
    <row r="60749" spans="1:1">
      <c r="A60749" s="234"/>
    </row>
    <row r="60750" spans="1:1">
      <c r="A60750" s="234"/>
    </row>
    <row r="60751" spans="1:1">
      <c r="A60751" s="234"/>
    </row>
    <row r="60752" spans="1:1">
      <c r="A60752" s="234"/>
    </row>
    <row r="60753" spans="1:1">
      <c r="A60753" s="234"/>
    </row>
    <row r="60754" spans="1:1">
      <c r="A60754" s="234"/>
    </row>
    <row r="60755" spans="1:1">
      <c r="A60755" s="234"/>
    </row>
    <row r="60756" spans="1:1">
      <c r="A60756" s="234"/>
    </row>
    <row r="60757" spans="1:1">
      <c r="A60757" s="234"/>
    </row>
    <row r="60758" spans="1:1">
      <c r="A60758" s="234"/>
    </row>
    <row r="60759" spans="1:1">
      <c r="A60759" s="234"/>
    </row>
    <row r="60760" spans="1:1">
      <c r="A60760" s="234"/>
    </row>
    <row r="60761" spans="1:1">
      <c r="A60761" s="234"/>
    </row>
    <row r="60762" spans="1:1">
      <c r="A60762" s="234"/>
    </row>
    <row r="60763" spans="1:1">
      <c r="A60763" s="234"/>
    </row>
    <row r="60764" spans="1:1">
      <c r="A60764" s="234"/>
    </row>
    <row r="60765" spans="1:1">
      <c r="A60765" s="234"/>
    </row>
    <row r="60766" spans="1:1">
      <c r="A60766" s="234"/>
    </row>
    <row r="60767" spans="1:1">
      <c r="A60767" s="234"/>
    </row>
    <row r="60768" spans="1:1">
      <c r="A60768" s="234"/>
    </row>
    <row r="60769" spans="1:1">
      <c r="A60769" s="234"/>
    </row>
    <row r="60770" spans="1:1">
      <c r="A60770" s="234"/>
    </row>
    <row r="60771" spans="1:1">
      <c r="A60771" s="234"/>
    </row>
    <row r="60772" spans="1:1">
      <c r="A60772" s="234"/>
    </row>
    <row r="60773" spans="1:1">
      <c r="A60773" s="234"/>
    </row>
    <row r="60774" spans="1:1">
      <c r="A60774" s="234"/>
    </row>
    <row r="60775" spans="1:1">
      <c r="A60775" s="234"/>
    </row>
    <row r="60776" spans="1:1">
      <c r="A60776" s="234"/>
    </row>
    <row r="60777" spans="1:1">
      <c r="A60777" s="234"/>
    </row>
    <row r="60778" spans="1:1">
      <c r="A60778" s="234"/>
    </row>
    <row r="60779" spans="1:1">
      <c r="A60779" s="234"/>
    </row>
    <row r="60780" spans="1:1">
      <c r="A60780" s="234"/>
    </row>
    <row r="60781" spans="1:1">
      <c r="A60781" s="234"/>
    </row>
    <row r="60782" spans="1:1">
      <c r="A60782" s="234"/>
    </row>
    <row r="60783" spans="1:1">
      <c r="A60783" s="234"/>
    </row>
    <row r="60784" spans="1:1">
      <c r="A60784" s="234"/>
    </row>
    <row r="60785" spans="1:1">
      <c r="A60785" s="234"/>
    </row>
    <row r="60786" spans="1:1">
      <c r="A60786" s="234"/>
    </row>
    <row r="60787" spans="1:1">
      <c r="A60787" s="234"/>
    </row>
    <row r="60788" spans="1:1">
      <c r="A60788" s="234"/>
    </row>
    <row r="60789" spans="1:1">
      <c r="A60789" s="234"/>
    </row>
    <row r="60790" spans="1:1">
      <c r="A60790" s="234"/>
    </row>
    <row r="60791" spans="1:1">
      <c r="A60791" s="234"/>
    </row>
    <row r="60792" spans="1:1">
      <c r="A60792" s="234"/>
    </row>
    <row r="60793" spans="1:1">
      <c r="A60793" s="234"/>
    </row>
    <row r="60794" spans="1:1">
      <c r="A60794" s="234"/>
    </row>
    <row r="60795" spans="1:1">
      <c r="A60795" s="234"/>
    </row>
    <row r="60796" spans="1:1">
      <c r="A60796" s="234"/>
    </row>
    <row r="60797" spans="1:1">
      <c r="A60797" s="234"/>
    </row>
    <row r="60798" spans="1:1">
      <c r="A60798" s="234"/>
    </row>
    <row r="60799" spans="1:1">
      <c r="A60799" s="234"/>
    </row>
    <row r="60800" spans="1:1">
      <c r="A60800" s="234"/>
    </row>
    <row r="60801" spans="1:1">
      <c r="A60801" s="234"/>
    </row>
    <row r="60802" spans="1:1">
      <c r="A60802" s="234"/>
    </row>
    <row r="60803" spans="1:1">
      <c r="A60803" s="234"/>
    </row>
    <row r="60804" spans="1:1">
      <c r="A60804" s="234"/>
    </row>
    <row r="60805" spans="1:1">
      <c r="A60805" s="234"/>
    </row>
    <row r="60806" spans="1:1">
      <c r="A60806" s="234"/>
    </row>
    <row r="60807" spans="1:1">
      <c r="A60807" s="234"/>
    </row>
    <row r="60808" spans="1:1">
      <c r="A60808" s="234"/>
    </row>
    <row r="60809" spans="1:1">
      <c r="A60809" s="234"/>
    </row>
    <row r="60810" spans="1:1">
      <c r="A60810" s="234"/>
    </row>
    <row r="60811" spans="1:1">
      <c r="A60811" s="234"/>
    </row>
    <row r="60812" spans="1:1">
      <c r="A60812" s="234"/>
    </row>
    <row r="60813" spans="1:1">
      <c r="A60813" s="234"/>
    </row>
    <row r="60814" spans="1:1">
      <c r="A60814" s="234"/>
    </row>
    <row r="60815" spans="1:1">
      <c r="A60815" s="234"/>
    </row>
    <row r="60816" spans="1:1">
      <c r="A60816" s="234"/>
    </row>
    <row r="60817" spans="1:1">
      <c r="A60817" s="234"/>
    </row>
    <row r="60818" spans="1:1">
      <c r="A60818" s="234"/>
    </row>
    <row r="60819" spans="1:1">
      <c r="A60819" s="234"/>
    </row>
    <row r="60820" spans="1:1">
      <c r="A60820" s="234"/>
    </row>
    <row r="60821" spans="1:1">
      <c r="A60821" s="234"/>
    </row>
    <row r="60822" spans="1:1">
      <c r="A60822" s="234"/>
    </row>
    <row r="60823" spans="1:1">
      <c r="A60823" s="234"/>
    </row>
    <row r="60824" spans="1:1">
      <c r="A60824" s="234"/>
    </row>
    <row r="60825" spans="1:1">
      <c r="A60825" s="234"/>
    </row>
    <row r="60826" spans="1:1">
      <c r="A60826" s="234"/>
    </row>
    <row r="60827" spans="1:1">
      <c r="A60827" s="234"/>
    </row>
    <row r="60828" spans="1:1">
      <c r="A60828" s="234"/>
    </row>
    <row r="60829" spans="1:1">
      <c r="A60829" s="234"/>
    </row>
    <row r="60830" spans="1:1">
      <c r="A60830" s="234"/>
    </row>
    <row r="60831" spans="1:1">
      <c r="A60831" s="234"/>
    </row>
    <row r="60832" spans="1:1">
      <c r="A60832" s="234"/>
    </row>
    <row r="60833" spans="1:1">
      <c r="A60833" s="234"/>
    </row>
    <row r="60834" spans="1:1">
      <c r="A60834" s="234"/>
    </row>
    <row r="60835" spans="1:1">
      <c r="A60835" s="234"/>
    </row>
    <row r="60836" spans="1:1">
      <c r="A60836" s="234"/>
    </row>
    <row r="60837" spans="1:1">
      <c r="A60837" s="234"/>
    </row>
    <row r="60838" spans="1:1">
      <c r="A60838" s="234"/>
    </row>
    <row r="60839" spans="1:1">
      <c r="A60839" s="234"/>
    </row>
    <row r="60840" spans="1:1">
      <c r="A60840" s="234"/>
    </row>
    <row r="60841" spans="1:1">
      <c r="A60841" s="234"/>
    </row>
    <row r="60842" spans="1:1">
      <c r="A60842" s="234"/>
    </row>
    <row r="60843" spans="1:1">
      <c r="A60843" s="234"/>
    </row>
    <row r="60844" spans="1:1">
      <c r="A60844" s="234"/>
    </row>
    <row r="60845" spans="1:1">
      <c r="A60845" s="234"/>
    </row>
    <row r="60846" spans="1:1">
      <c r="A60846" s="234"/>
    </row>
    <row r="60847" spans="1:1">
      <c r="A60847" s="234"/>
    </row>
    <row r="60848" spans="1:1">
      <c r="A60848" s="234"/>
    </row>
    <row r="60849" spans="1:1">
      <c r="A60849" s="234"/>
    </row>
    <row r="60850" spans="1:1">
      <c r="A60850" s="234"/>
    </row>
    <row r="60851" spans="1:1">
      <c r="A60851" s="234"/>
    </row>
    <row r="60852" spans="1:1">
      <c r="A60852" s="234"/>
    </row>
    <row r="60853" spans="1:1">
      <c r="A60853" s="234"/>
    </row>
    <row r="60854" spans="1:1">
      <c r="A60854" s="234"/>
    </row>
    <row r="60855" spans="1:1">
      <c r="A60855" s="234"/>
    </row>
    <row r="60856" spans="1:1">
      <c r="A60856" s="234"/>
    </row>
    <row r="60857" spans="1:1">
      <c r="A60857" s="234"/>
    </row>
    <row r="60858" spans="1:1">
      <c r="A60858" s="234"/>
    </row>
    <row r="60859" spans="1:1">
      <c r="A60859" s="234"/>
    </row>
    <row r="60860" spans="1:1">
      <c r="A60860" s="234"/>
    </row>
    <row r="60861" spans="1:1">
      <c r="A60861" s="234"/>
    </row>
    <row r="60862" spans="1:1">
      <c r="A60862" s="234"/>
    </row>
    <row r="60863" spans="1:1">
      <c r="A60863" s="234"/>
    </row>
    <row r="60864" spans="1:1">
      <c r="A60864" s="234"/>
    </row>
    <row r="60865" spans="1:1">
      <c r="A60865" s="234"/>
    </row>
    <row r="60866" spans="1:1">
      <c r="A60866" s="234"/>
    </row>
    <row r="60867" spans="1:1">
      <c r="A60867" s="234"/>
    </row>
    <row r="60868" spans="1:1">
      <c r="A60868" s="234"/>
    </row>
    <row r="60869" spans="1:1">
      <c r="A60869" s="234"/>
    </row>
    <row r="60870" spans="1:1">
      <c r="A60870" s="234"/>
    </row>
    <row r="60871" spans="1:1">
      <c r="A60871" s="234"/>
    </row>
    <row r="60872" spans="1:1">
      <c r="A60872" s="234"/>
    </row>
    <row r="60873" spans="1:1">
      <c r="A60873" s="234"/>
    </row>
    <row r="60874" spans="1:1">
      <c r="A60874" s="234"/>
    </row>
    <row r="60875" spans="1:1">
      <c r="A60875" s="234"/>
    </row>
    <row r="60876" spans="1:1">
      <c r="A60876" s="234"/>
    </row>
    <row r="60877" spans="1:1">
      <c r="A60877" s="234"/>
    </row>
    <row r="60878" spans="1:1">
      <c r="A60878" s="234"/>
    </row>
    <row r="60879" spans="1:1">
      <c r="A60879" s="234"/>
    </row>
    <row r="60880" spans="1:1">
      <c r="A60880" s="234"/>
    </row>
    <row r="60881" spans="1:1">
      <c r="A60881" s="234"/>
    </row>
    <row r="60882" spans="1:1">
      <c r="A60882" s="234"/>
    </row>
    <row r="60883" spans="1:1">
      <c r="A60883" s="234"/>
    </row>
    <row r="60884" spans="1:1">
      <c r="A60884" s="234"/>
    </row>
    <row r="60885" spans="1:1">
      <c r="A60885" s="234"/>
    </row>
    <row r="60886" spans="1:1">
      <c r="A60886" s="234"/>
    </row>
    <row r="60887" spans="1:1">
      <c r="A60887" s="234"/>
    </row>
    <row r="60888" spans="1:1">
      <c r="A60888" s="234"/>
    </row>
    <row r="60889" spans="1:1">
      <c r="A60889" s="234"/>
    </row>
    <row r="60890" spans="1:1">
      <c r="A60890" s="234"/>
    </row>
    <row r="60891" spans="1:1">
      <c r="A60891" s="234"/>
    </row>
    <row r="60892" spans="1:1">
      <c r="A60892" s="234"/>
    </row>
    <row r="60893" spans="1:1">
      <c r="A60893" s="234"/>
    </row>
    <row r="60894" spans="1:1">
      <c r="A60894" s="234"/>
    </row>
    <row r="60895" spans="1:1">
      <c r="A60895" s="234"/>
    </row>
    <row r="60896" spans="1:1">
      <c r="A60896" s="234"/>
    </row>
    <row r="60897" spans="1:1">
      <c r="A60897" s="234"/>
    </row>
    <row r="60898" spans="1:1">
      <c r="A60898" s="234"/>
    </row>
    <row r="60899" spans="1:1">
      <c r="A60899" s="234"/>
    </row>
    <row r="60900" spans="1:1">
      <c r="A60900" s="234"/>
    </row>
    <row r="60901" spans="1:1">
      <c r="A60901" s="234"/>
    </row>
    <row r="60902" spans="1:1">
      <c r="A60902" s="234"/>
    </row>
    <row r="60903" spans="1:1">
      <c r="A60903" s="234"/>
    </row>
    <row r="60904" spans="1:1">
      <c r="A60904" s="234"/>
    </row>
    <row r="60905" spans="1:1">
      <c r="A60905" s="234"/>
    </row>
    <row r="60906" spans="1:1">
      <c r="A60906" s="234"/>
    </row>
    <row r="60907" spans="1:1">
      <c r="A60907" s="234"/>
    </row>
    <row r="60908" spans="1:1">
      <c r="A60908" s="234"/>
    </row>
    <row r="60909" spans="1:1">
      <c r="A60909" s="234"/>
    </row>
    <row r="60910" spans="1:1">
      <c r="A60910" s="234"/>
    </row>
    <row r="60911" spans="1:1">
      <c r="A60911" s="234"/>
    </row>
    <row r="60912" spans="1:1">
      <c r="A60912" s="234"/>
    </row>
    <row r="60913" spans="1:1">
      <c r="A60913" s="234"/>
    </row>
    <row r="60914" spans="1:1">
      <c r="A60914" s="234"/>
    </row>
    <row r="60915" spans="1:1">
      <c r="A60915" s="234"/>
    </row>
    <row r="60916" spans="1:1">
      <c r="A60916" s="234"/>
    </row>
    <row r="60917" spans="1:1">
      <c r="A60917" s="234"/>
    </row>
    <row r="60918" spans="1:1">
      <c r="A60918" s="234"/>
    </row>
    <row r="60919" spans="1:1">
      <c r="A60919" s="234"/>
    </row>
    <row r="60920" spans="1:1">
      <c r="A60920" s="234"/>
    </row>
    <row r="60921" spans="1:1">
      <c r="A60921" s="234"/>
    </row>
    <row r="60922" spans="1:1">
      <c r="A60922" s="234"/>
    </row>
    <row r="60923" spans="1:1">
      <c r="A60923" s="234"/>
    </row>
    <row r="60924" spans="1:1">
      <c r="A60924" s="234"/>
    </row>
    <row r="60925" spans="1:1">
      <c r="A60925" s="234"/>
    </row>
    <row r="60926" spans="1:1">
      <c r="A60926" s="234"/>
    </row>
    <row r="60927" spans="1:1">
      <c r="A60927" s="234"/>
    </row>
    <row r="60928" spans="1:1">
      <c r="A60928" s="234"/>
    </row>
    <row r="60929" spans="1:1">
      <c r="A60929" s="234"/>
    </row>
    <row r="60930" spans="1:1">
      <c r="A60930" s="234"/>
    </row>
    <row r="60931" spans="1:1">
      <c r="A60931" s="234"/>
    </row>
    <row r="60932" spans="1:1">
      <c r="A60932" s="234"/>
    </row>
    <row r="60933" spans="1:1">
      <c r="A60933" s="234"/>
    </row>
    <row r="60934" spans="1:1">
      <c r="A60934" s="234"/>
    </row>
    <row r="60935" spans="1:1">
      <c r="A60935" s="234"/>
    </row>
    <row r="60936" spans="1:1">
      <c r="A60936" s="234"/>
    </row>
    <row r="60937" spans="1:1">
      <c r="A60937" s="234"/>
    </row>
    <row r="60938" spans="1:1">
      <c r="A60938" s="234"/>
    </row>
    <row r="60939" spans="1:1">
      <c r="A60939" s="234"/>
    </row>
    <row r="60940" spans="1:1">
      <c r="A60940" s="234"/>
    </row>
    <row r="60941" spans="1:1">
      <c r="A60941" s="234"/>
    </row>
    <row r="60942" spans="1:1">
      <c r="A60942" s="234"/>
    </row>
    <row r="60943" spans="1:1">
      <c r="A60943" s="234"/>
    </row>
    <row r="60944" spans="1:1">
      <c r="A60944" s="234"/>
    </row>
    <row r="60945" spans="1:1">
      <c r="A60945" s="234"/>
    </row>
    <row r="60946" spans="1:1">
      <c r="A60946" s="234"/>
    </row>
    <row r="60947" spans="1:1">
      <c r="A60947" s="234"/>
    </row>
    <row r="60948" spans="1:1">
      <c r="A60948" s="234"/>
    </row>
    <row r="60949" spans="1:1">
      <c r="A60949" s="234"/>
    </row>
    <row r="60950" spans="1:1">
      <c r="A60950" s="234"/>
    </row>
    <row r="60951" spans="1:1">
      <c r="A60951" s="234"/>
    </row>
    <row r="60952" spans="1:1">
      <c r="A60952" s="234"/>
    </row>
    <row r="60953" spans="1:1">
      <c r="A60953" s="234"/>
    </row>
    <row r="60954" spans="1:1">
      <c r="A60954" s="234"/>
    </row>
    <row r="60955" spans="1:1">
      <c r="A60955" s="234"/>
    </row>
    <row r="60956" spans="1:1">
      <c r="A60956" s="234"/>
    </row>
    <row r="60957" spans="1:1">
      <c r="A60957" s="234"/>
    </row>
    <row r="60958" spans="1:1">
      <c r="A60958" s="234"/>
    </row>
    <row r="60959" spans="1:1">
      <c r="A60959" s="234"/>
    </row>
    <row r="60960" spans="1:1">
      <c r="A60960" s="234"/>
    </row>
    <row r="60961" spans="1:1">
      <c r="A60961" s="234"/>
    </row>
    <row r="60962" spans="1:1">
      <c r="A60962" s="234"/>
    </row>
    <row r="60963" spans="1:1">
      <c r="A60963" s="234"/>
    </row>
    <row r="60964" spans="1:1">
      <c r="A60964" s="234"/>
    </row>
    <row r="60965" spans="1:1">
      <c r="A60965" s="234"/>
    </row>
    <row r="60966" spans="1:1">
      <c r="A60966" s="234"/>
    </row>
    <row r="60967" spans="1:1">
      <c r="A60967" s="234"/>
    </row>
    <row r="60968" spans="1:1">
      <c r="A60968" s="234"/>
    </row>
    <row r="60969" spans="1:1">
      <c r="A60969" s="234"/>
    </row>
    <row r="60970" spans="1:1">
      <c r="A60970" s="234"/>
    </row>
    <row r="60971" spans="1:1">
      <c r="A60971" s="234"/>
    </row>
    <row r="60972" spans="1:1">
      <c r="A60972" s="234"/>
    </row>
    <row r="60973" spans="1:1">
      <c r="A60973" s="234"/>
    </row>
    <row r="60974" spans="1:1">
      <c r="A60974" s="234"/>
    </row>
    <row r="60975" spans="1:1">
      <c r="A60975" s="234"/>
    </row>
    <row r="60976" spans="1:1">
      <c r="A60976" s="234"/>
    </row>
    <row r="60977" spans="1:1">
      <c r="A60977" s="234"/>
    </row>
    <row r="60978" spans="1:1">
      <c r="A60978" s="234"/>
    </row>
    <row r="60979" spans="1:1">
      <c r="A60979" s="234"/>
    </row>
    <row r="60980" spans="1:1">
      <c r="A60980" s="234"/>
    </row>
    <row r="60981" spans="1:1">
      <c r="A60981" s="234"/>
    </row>
    <row r="60982" spans="1:1">
      <c r="A60982" s="234"/>
    </row>
    <row r="60983" spans="1:1">
      <c r="A60983" s="234"/>
    </row>
    <row r="60984" spans="1:1">
      <c r="A60984" s="234"/>
    </row>
    <row r="60985" spans="1:1">
      <c r="A60985" s="234"/>
    </row>
    <row r="60986" spans="1:1">
      <c r="A60986" s="234"/>
    </row>
    <row r="60987" spans="1:1">
      <c r="A60987" s="234"/>
    </row>
    <row r="60988" spans="1:1">
      <c r="A60988" s="234"/>
    </row>
    <row r="60989" spans="1:1">
      <c r="A60989" s="234"/>
    </row>
    <row r="60990" spans="1:1">
      <c r="A60990" s="234"/>
    </row>
    <row r="60991" spans="1:1">
      <c r="A60991" s="234"/>
    </row>
    <row r="60992" spans="1:1">
      <c r="A60992" s="234"/>
    </row>
    <row r="60993" spans="1:1">
      <c r="A60993" s="234"/>
    </row>
    <row r="60994" spans="1:1">
      <c r="A60994" s="234"/>
    </row>
    <row r="60995" spans="1:1">
      <c r="A60995" s="234"/>
    </row>
    <row r="60996" spans="1:1">
      <c r="A60996" s="234"/>
    </row>
    <row r="60997" spans="1:1">
      <c r="A60997" s="234"/>
    </row>
    <row r="60998" spans="1:1">
      <c r="A60998" s="234"/>
    </row>
    <row r="60999" spans="1:1">
      <c r="A60999" s="234"/>
    </row>
    <row r="61000" spans="1:1">
      <c r="A61000" s="234"/>
    </row>
    <row r="61001" spans="1:1">
      <c r="A61001" s="234"/>
    </row>
    <row r="61002" spans="1:1">
      <c r="A61002" s="234"/>
    </row>
    <row r="61003" spans="1:1">
      <c r="A61003" s="234"/>
    </row>
    <row r="61004" spans="1:1">
      <c r="A61004" s="234"/>
    </row>
    <row r="61005" spans="1:1">
      <c r="A61005" s="234"/>
    </row>
    <row r="61006" spans="1:1">
      <c r="A61006" s="234"/>
    </row>
    <row r="61007" spans="1:1">
      <c r="A61007" s="234"/>
    </row>
    <row r="61008" spans="1:1">
      <c r="A61008" s="234"/>
    </row>
    <row r="61009" spans="1:1">
      <c r="A61009" s="234"/>
    </row>
    <row r="61010" spans="1:1">
      <c r="A61010" s="234"/>
    </row>
    <row r="61011" spans="1:1">
      <c r="A61011" s="234"/>
    </row>
    <row r="61012" spans="1:1">
      <c r="A61012" s="234"/>
    </row>
    <row r="61013" spans="1:1">
      <c r="A61013" s="234"/>
    </row>
    <row r="61014" spans="1:1">
      <c r="A61014" s="234"/>
    </row>
    <row r="61015" spans="1:1">
      <c r="A61015" s="234"/>
    </row>
    <row r="61016" spans="1:1">
      <c r="A61016" s="234"/>
    </row>
    <row r="61017" spans="1:1">
      <c r="A61017" s="234"/>
    </row>
    <row r="61018" spans="1:1">
      <c r="A61018" s="234"/>
    </row>
    <row r="61019" spans="1:1">
      <c r="A61019" s="234"/>
    </row>
    <row r="61020" spans="1:1">
      <c r="A61020" s="234"/>
    </row>
    <row r="61021" spans="1:1">
      <c r="A61021" s="234"/>
    </row>
    <row r="61022" spans="1:1">
      <c r="A61022" s="234"/>
    </row>
    <row r="61023" spans="1:1">
      <c r="A61023" s="234"/>
    </row>
    <row r="61024" spans="1:1">
      <c r="A61024" s="234"/>
    </row>
    <row r="61025" spans="1:1">
      <c r="A61025" s="234"/>
    </row>
    <row r="61026" spans="1:1">
      <c r="A61026" s="234"/>
    </row>
    <row r="61027" spans="1:1">
      <c r="A61027" s="234"/>
    </row>
    <row r="61028" spans="1:1">
      <c r="A61028" s="234"/>
    </row>
    <row r="61029" spans="1:1">
      <c r="A61029" s="234"/>
    </row>
    <row r="61030" spans="1:1">
      <c r="A61030" s="234"/>
    </row>
    <row r="61031" spans="1:1">
      <c r="A61031" s="234"/>
    </row>
    <row r="61032" spans="1:1">
      <c r="A61032" s="234"/>
    </row>
    <row r="61033" spans="1:1">
      <c r="A61033" s="234"/>
    </row>
    <row r="61034" spans="1:1">
      <c r="A61034" s="234"/>
    </row>
    <row r="61035" spans="1:1">
      <c r="A61035" s="234"/>
    </row>
    <row r="61036" spans="1:1">
      <c r="A61036" s="234"/>
    </row>
    <row r="61037" spans="1:1">
      <c r="A61037" s="234"/>
    </row>
    <row r="61038" spans="1:1">
      <c r="A61038" s="234"/>
    </row>
    <row r="61039" spans="1:1">
      <c r="A61039" s="234"/>
    </row>
    <row r="61040" spans="1:1">
      <c r="A61040" s="234"/>
    </row>
    <row r="61041" spans="1:1">
      <c r="A61041" s="234"/>
    </row>
    <row r="61042" spans="1:1">
      <c r="A61042" s="234"/>
    </row>
    <row r="61043" spans="1:1">
      <c r="A61043" s="234"/>
    </row>
    <row r="61044" spans="1:1">
      <c r="A61044" s="234"/>
    </row>
    <row r="61045" spans="1:1">
      <c r="A61045" s="234"/>
    </row>
    <row r="61046" spans="1:1">
      <c r="A61046" s="234"/>
    </row>
    <row r="61047" spans="1:1">
      <c r="A61047" s="234"/>
    </row>
    <row r="61048" spans="1:1">
      <c r="A61048" s="234"/>
    </row>
    <row r="61049" spans="1:1">
      <c r="A61049" s="234"/>
    </row>
    <row r="61050" spans="1:1">
      <c r="A61050" s="234"/>
    </row>
    <row r="61051" spans="1:1">
      <c r="A61051" s="234"/>
    </row>
    <row r="61052" spans="1:1">
      <c r="A61052" s="234"/>
    </row>
    <row r="61053" spans="1:1">
      <c r="A61053" s="234"/>
    </row>
    <row r="61054" spans="1:1">
      <c r="A61054" s="234"/>
    </row>
    <row r="61055" spans="1:1">
      <c r="A61055" s="234"/>
    </row>
    <row r="61056" spans="1:1">
      <c r="A61056" s="234"/>
    </row>
    <row r="61057" spans="1:1">
      <c r="A61057" s="234"/>
    </row>
    <row r="61058" spans="1:1">
      <c r="A61058" s="234"/>
    </row>
    <row r="61059" spans="1:1">
      <c r="A61059" s="234"/>
    </row>
    <row r="61060" spans="1:1">
      <c r="A61060" s="234"/>
    </row>
    <row r="61061" spans="1:1">
      <c r="A61061" s="234"/>
    </row>
    <row r="61062" spans="1:1">
      <c r="A61062" s="234"/>
    </row>
    <row r="61063" spans="1:1">
      <c r="A61063" s="234"/>
    </row>
    <row r="61064" spans="1:1">
      <c r="A61064" s="234"/>
    </row>
    <row r="61065" spans="1:1">
      <c r="A61065" s="234"/>
    </row>
    <row r="61066" spans="1:1">
      <c r="A61066" s="234"/>
    </row>
    <row r="61067" spans="1:1">
      <c r="A61067" s="234"/>
    </row>
    <row r="61068" spans="1:1">
      <c r="A61068" s="234"/>
    </row>
    <row r="61069" spans="1:1">
      <c r="A61069" s="234"/>
    </row>
    <row r="61070" spans="1:1">
      <c r="A61070" s="234"/>
    </row>
    <row r="61071" spans="1:1">
      <c r="A61071" s="234"/>
    </row>
    <row r="61072" spans="1:1">
      <c r="A61072" s="234"/>
    </row>
    <row r="61073" spans="1:1">
      <c r="A61073" s="234"/>
    </row>
    <row r="61074" spans="1:1">
      <c r="A61074" s="234"/>
    </row>
    <row r="61075" spans="1:1">
      <c r="A61075" s="234"/>
    </row>
    <row r="61076" spans="1:1">
      <c r="A61076" s="234"/>
    </row>
    <row r="61077" spans="1:1">
      <c r="A61077" s="234"/>
    </row>
    <row r="61078" spans="1:1">
      <c r="A61078" s="234"/>
    </row>
    <row r="61079" spans="1:1">
      <c r="A61079" s="234"/>
    </row>
    <row r="61080" spans="1:1">
      <c r="A61080" s="234"/>
    </row>
    <row r="61081" spans="1:1">
      <c r="A61081" s="234"/>
    </row>
    <row r="61082" spans="1:1">
      <c r="A61082" s="234"/>
    </row>
    <row r="61083" spans="1:1">
      <c r="A61083" s="234"/>
    </row>
    <row r="61084" spans="1:1">
      <c r="A61084" s="234"/>
    </row>
    <row r="61085" spans="1:1">
      <c r="A61085" s="234"/>
    </row>
    <row r="61086" spans="1:1">
      <c r="A61086" s="234"/>
    </row>
    <row r="61087" spans="1:1">
      <c r="A61087" s="234"/>
    </row>
    <row r="61088" spans="1:1">
      <c r="A61088" s="234"/>
    </row>
    <row r="61089" spans="1:1">
      <c r="A61089" s="234"/>
    </row>
    <row r="61090" spans="1:1">
      <c r="A61090" s="234"/>
    </row>
    <row r="61091" spans="1:1">
      <c r="A61091" s="234"/>
    </row>
    <row r="61092" spans="1:1">
      <c r="A61092" s="234"/>
    </row>
    <row r="61093" spans="1:1">
      <c r="A61093" s="234"/>
    </row>
    <row r="61094" spans="1:1">
      <c r="A61094" s="234"/>
    </row>
    <row r="61095" spans="1:1">
      <c r="A61095" s="234"/>
    </row>
    <row r="61096" spans="1:1">
      <c r="A61096" s="234"/>
    </row>
    <row r="61097" spans="1:1">
      <c r="A61097" s="234"/>
    </row>
    <row r="61098" spans="1:1">
      <c r="A61098" s="234"/>
    </row>
    <row r="61099" spans="1:1">
      <c r="A61099" s="234"/>
    </row>
    <row r="61100" spans="1:1">
      <c r="A61100" s="234"/>
    </row>
    <row r="61101" spans="1:1">
      <c r="A61101" s="234"/>
    </row>
    <row r="61102" spans="1:1">
      <c r="A61102" s="234"/>
    </row>
    <row r="61103" spans="1:1">
      <c r="A61103" s="234"/>
    </row>
    <row r="61104" spans="1:1">
      <c r="A61104" s="234"/>
    </row>
    <row r="61105" spans="1:1">
      <c r="A61105" s="234"/>
    </row>
    <row r="61106" spans="1:1">
      <c r="A61106" s="234"/>
    </row>
    <row r="61107" spans="1:1">
      <c r="A61107" s="234"/>
    </row>
    <row r="61108" spans="1:1">
      <c r="A61108" s="234"/>
    </row>
    <row r="61109" spans="1:1">
      <c r="A61109" s="234"/>
    </row>
    <row r="61110" spans="1:1">
      <c r="A61110" s="234"/>
    </row>
    <row r="61111" spans="1:1">
      <c r="A61111" s="234"/>
    </row>
    <row r="61112" spans="1:1">
      <c r="A61112" s="234"/>
    </row>
    <row r="61113" spans="1:1">
      <c r="A61113" s="234"/>
    </row>
    <row r="61114" spans="1:1">
      <c r="A61114" s="234"/>
    </row>
    <row r="61115" spans="1:1">
      <c r="A61115" s="234"/>
    </row>
    <row r="61116" spans="1:1">
      <c r="A61116" s="234"/>
    </row>
    <row r="61117" spans="1:1">
      <c r="A61117" s="234"/>
    </row>
    <row r="61118" spans="1:1">
      <c r="A61118" s="234"/>
    </row>
    <row r="61119" spans="1:1">
      <c r="A61119" s="234"/>
    </row>
    <row r="61120" spans="1:1">
      <c r="A61120" s="234"/>
    </row>
    <row r="61121" spans="1:1">
      <c r="A61121" s="234"/>
    </row>
    <row r="61122" spans="1:1">
      <c r="A61122" s="234"/>
    </row>
    <row r="61123" spans="1:1">
      <c r="A61123" s="234"/>
    </row>
    <row r="61124" spans="1:1">
      <c r="A61124" s="234"/>
    </row>
    <row r="61125" spans="1:1">
      <c r="A61125" s="234"/>
    </row>
    <row r="61126" spans="1:1">
      <c r="A61126" s="234"/>
    </row>
    <row r="61127" spans="1:1">
      <c r="A61127" s="234"/>
    </row>
    <row r="61128" spans="1:1">
      <c r="A61128" s="234"/>
    </row>
    <row r="61129" spans="1:1">
      <c r="A61129" s="234"/>
    </row>
    <row r="61130" spans="1:1">
      <c r="A61130" s="234"/>
    </row>
    <row r="61131" spans="1:1">
      <c r="A61131" s="234"/>
    </row>
    <row r="61132" spans="1:1">
      <c r="A61132" s="234"/>
    </row>
    <row r="61133" spans="1:1">
      <c r="A61133" s="234"/>
    </row>
    <row r="61134" spans="1:1">
      <c r="A61134" s="234"/>
    </row>
    <row r="61135" spans="1:1">
      <c r="A61135" s="234"/>
    </row>
    <row r="61136" spans="1:1">
      <c r="A61136" s="234"/>
    </row>
    <row r="61137" spans="1:1">
      <c r="A61137" s="234"/>
    </row>
    <row r="61138" spans="1:1">
      <c r="A61138" s="234"/>
    </row>
    <row r="61139" spans="1:1">
      <c r="A61139" s="234"/>
    </row>
    <row r="61140" spans="1:1">
      <c r="A61140" s="234"/>
    </row>
    <row r="61141" spans="1:1">
      <c r="A61141" s="234"/>
    </row>
    <row r="61142" spans="1:1">
      <c r="A61142" s="234"/>
    </row>
    <row r="61143" spans="1:1">
      <c r="A61143" s="234"/>
    </row>
    <row r="61144" spans="1:1">
      <c r="A61144" s="234"/>
    </row>
    <row r="61145" spans="1:1">
      <c r="A61145" s="234"/>
    </row>
    <row r="61146" spans="1:1">
      <c r="A61146" s="234"/>
    </row>
    <row r="61147" spans="1:1">
      <c r="A61147" s="234"/>
    </row>
    <row r="61148" spans="1:1">
      <c r="A61148" s="234"/>
    </row>
    <row r="61149" spans="1:1">
      <c r="A61149" s="234"/>
    </row>
    <row r="61150" spans="1:1">
      <c r="A61150" s="234"/>
    </row>
    <row r="61151" spans="1:1">
      <c r="A61151" s="234"/>
    </row>
    <row r="61152" spans="1:1">
      <c r="A61152" s="234"/>
    </row>
    <row r="61153" spans="1:1">
      <c r="A61153" s="234"/>
    </row>
    <row r="61154" spans="1:1">
      <c r="A61154" s="234"/>
    </row>
    <row r="61155" spans="1:1">
      <c r="A61155" s="234"/>
    </row>
    <row r="61156" spans="1:1">
      <c r="A61156" s="234"/>
    </row>
    <row r="61157" spans="1:1">
      <c r="A61157" s="234"/>
    </row>
    <row r="61158" spans="1:1">
      <c r="A61158" s="234"/>
    </row>
    <row r="61159" spans="1:1">
      <c r="A61159" s="234"/>
    </row>
    <row r="61160" spans="1:1">
      <c r="A61160" s="234"/>
    </row>
    <row r="61161" spans="1:1">
      <c r="A61161" s="234"/>
    </row>
    <row r="61162" spans="1:1">
      <c r="A61162" s="234"/>
    </row>
    <row r="61163" spans="1:1">
      <c r="A61163" s="234"/>
    </row>
    <row r="61164" spans="1:1">
      <c r="A61164" s="234"/>
    </row>
    <row r="61165" spans="1:1">
      <c r="A61165" s="234"/>
    </row>
    <row r="61166" spans="1:1">
      <c r="A61166" s="234"/>
    </row>
    <row r="61167" spans="1:1">
      <c r="A61167" s="234"/>
    </row>
    <row r="61168" spans="1:1">
      <c r="A61168" s="234"/>
    </row>
    <row r="61169" spans="1:1">
      <c r="A61169" s="234"/>
    </row>
    <row r="61170" spans="1:1">
      <c r="A61170" s="234"/>
    </row>
    <row r="61171" spans="1:1">
      <c r="A61171" s="234"/>
    </row>
    <row r="61172" spans="1:1">
      <c r="A61172" s="234"/>
    </row>
    <row r="61173" spans="1:1">
      <c r="A61173" s="234"/>
    </row>
    <row r="61174" spans="1:1">
      <c r="A61174" s="234"/>
    </row>
    <row r="61175" spans="1:1">
      <c r="A61175" s="234"/>
    </row>
    <row r="61176" spans="1:1">
      <c r="A61176" s="234"/>
    </row>
    <row r="61177" spans="1:1">
      <c r="A61177" s="234"/>
    </row>
    <row r="61178" spans="1:1">
      <c r="A61178" s="234"/>
    </row>
    <row r="61179" spans="1:1">
      <c r="A61179" s="234"/>
    </row>
    <row r="61180" spans="1:1">
      <c r="A61180" s="234"/>
    </row>
    <row r="61181" spans="1:1">
      <c r="A61181" s="234"/>
    </row>
    <row r="61182" spans="1:1">
      <c r="A61182" s="234"/>
    </row>
    <row r="61183" spans="1:1">
      <c r="A61183" s="234"/>
    </row>
    <row r="61184" spans="1:1">
      <c r="A61184" s="234"/>
    </row>
    <row r="61185" spans="1:1">
      <c r="A61185" s="234"/>
    </row>
    <row r="61186" spans="1:1">
      <c r="A61186" s="234"/>
    </row>
    <row r="61187" spans="1:1">
      <c r="A61187" s="234"/>
    </row>
    <row r="61188" spans="1:1">
      <c r="A61188" s="234"/>
    </row>
    <row r="61189" spans="1:1">
      <c r="A61189" s="234"/>
    </row>
    <row r="61190" spans="1:1">
      <c r="A61190" s="234"/>
    </row>
    <row r="61191" spans="1:1">
      <c r="A61191" s="234"/>
    </row>
    <row r="61192" spans="1:1">
      <c r="A61192" s="234"/>
    </row>
    <row r="61193" spans="1:1">
      <c r="A61193" s="234"/>
    </row>
    <row r="61194" spans="1:1">
      <c r="A61194" s="234"/>
    </row>
    <row r="61195" spans="1:1">
      <c r="A61195" s="234"/>
    </row>
    <row r="61196" spans="1:1">
      <c r="A61196" s="234"/>
    </row>
    <row r="61197" spans="1:1">
      <c r="A61197" s="234"/>
    </row>
    <row r="61198" spans="1:1">
      <c r="A61198" s="234"/>
    </row>
    <row r="61199" spans="1:1">
      <c r="A61199" s="234"/>
    </row>
    <row r="61200" spans="1:1">
      <c r="A61200" s="234"/>
    </row>
    <row r="61201" spans="1:1">
      <c r="A61201" s="234"/>
    </row>
    <row r="61202" spans="1:1">
      <c r="A61202" s="234"/>
    </row>
    <row r="61203" spans="1:1">
      <c r="A61203" s="234"/>
    </row>
    <row r="61204" spans="1:1">
      <c r="A61204" s="234"/>
    </row>
    <row r="61205" spans="1:1">
      <c r="A61205" s="234"/>
    </row>
    <row r="61206" spans="1:1">
      <c r="A61206" s="234"/>
    </row>
    <row r="61207" spans="1:1">
      <c r="A61207" s="234"/>
    </row>
    <row r="61208" spans="1:1">
      <c r="A61208" s="234"/>
    </row>
    <row r="61209" spans="1:1">
      <c r="A61209" s="234"/>
    </row>
    <row r="61210" spans="1:1">
      <c r="A61210" s="234"/>
    </row>
    <row r="61211" spans="1:1">
      <c r="A61211" s="234"/>
    </row>
    <row r="61212" spans="1:1">
      <c r="A61212" s="234"/>
    </row>
    <row r="61213" spans="1:1">
      <c r="A61213" s="234"/>
    </row>
    <row r="61214" spans="1:1">
      <c r="A61214" s="234"/>
    </row>
    <row r="61215" spans="1:1">
      <c r="A61215" s="234"/>
    </row>
    <row r="61216" spans="1:1">
      <c r="A61216" s="234"/>
    </row>
    <row r="61217" spans="1:1">
      <c r="A61217" s="234"/>
    </row>
    <row r="61218" spans="1:1">
      <c r="A61218" s="234"/>
    </row>
    <row r="61219" spans="1:1">
      <c r="A61219" s="234"/>
    </row>
    <row r="61220" spans="1:1">
      <c r="A61220" s="234"/>
    </row>
    <row r="61221" spans="1:1">
      <c r="A61221" s="234"/>
    </row>
    <row r="61222" spans="1:1">
      <c r="A61222" s="234"/>
    </row>
    <row r="61223" spans="1:1">
      <c r="A61223" s="234"/>
    </row>
    <row r="61224" spans="1:1">
      <c r="A61224" s="234"/>
    </row>
    <row r="61225" spans="1:1">
      <c r="A61225" s="234"/>
    </row>
    <row r="61226" spans="1:1">
      <c r="A61226" s="234"/>
    </row>
    <row r="61227" spans="1:1">
      <c r="A61227" s="234"/>
    </row>
    <row r="61228" spans="1:1">
      <c r="A61228" s="234"/>
    </row>
    <row r="61229" spans="1:1">
      <c r="A61229" s="234"/>
    </row>
    <row r="61230" spans="1:1">
      <c r="A61230" s="234"/>
    </row>
    <row r="61231" spans="1:1">
      <c r="A61231" s="234"/>
    </row>
    <row r="61232" spans="1:1">
      <c r="A61232" s="234"/>
    </row>
    <row r="61233" spans="1:1">
      <c r="A61233" s="234"/>
    </row>
    <row r="61234" spans="1:1">
      <c r="A61234" s="234"/>
    </row>
    <row r="61235" spans="1:1">
      <c r="A61235" s="234"/>
    </row>
    <row r="61236" spans="1:1">
      <c r="A61236" s="234"/>
    </row>
    <row r="61237" spans="1:1">
      <c r="A61237" s="234"/>
    </row>
    <row r="61238" spans="1:1">
      <c r="A61238" s="234"/>
    </row>
    <row r="61239" spans="1:1">
      <c r="A61239" s="234"/>
    </row>
    <row r="61240" spans="1:1">
      <c r="A61240" s="234"/>
    </row>
    <row r="61241" spans="1:1">
      <c r="A61241" s="234"/>
    </row>
    <row r="61242" spans="1:1">
      <c r="A61242" s="234"/>
    </row>
    <row r="61243" spans="1:1">
      <c r="A61243" s="234"/>
    </row>
    <row r="61244" spans="1:1">
      <c r="A61244" s="234"/>
    </row>
    <row r="61245" spans="1:1">
      <c r="A61245" s="234"/>
    </row>
    <row r="61246" spans="1:1">
      <c r="A61246" s="234"/>
    </row>
    <row r="61247" spans="1:1">
      <c r="A61247" s="234"/>
    </row>
    <row r="61248" spans="1:1">
      <c r="A61248" s="234"/>
    </row>
    <row r="61249" spans="1:1">
      <c r="A61249" s="234"/>
    </row>
    <row r="61250" spans="1:1">
      <c r="A61250" s="234"/>
    </row>
    <row r="61251" spans="1:1">
      <c r="A61251" s="234"/>
    </row>
    <row r="61252" spans="1:1">
      <c r="A61252" s="234"/>
    </row>
    <row r="61253" spans="1:1">
      <c r="A61253" s="234"/>
    </row>
    <row r="61254" spans="1:1">
      <c r="A61254" s="234"/>
    </row>
    <row r="61255" spans="1:1">
      <c r="A61255" s="234"/>
    </row>
    <row r="61256" spans="1:1">
      <c r="A61256" s="234"/>
    </row>
    <row r="61257" spans="1:1">
      <c r="A61257" s="234"/>
    </row>
    <row r="61258" spans="1:1">
      <c r="A61258" s="234"/>
    </row>
    <row r="61259" spans="1:1">
      <c r="A61259" s="234"/>
    </row>
    <row r="61260" spans="1:1">
      <c r="A61260" s="234"/>
    </row>
    <row r="61261" spans="1:1">
      <c r="A61261" s="234"/>
    </row>
    <row r="61262" spans="1:1">
      <c r="A61262" s="234"/>
    </row>
    <row r="61263" spans="1:1">
      <c r="A61263" s="234"/>
    </row>
    <row r="61264" spans="1:1">
      <c r="A61264" s="234"/>
    </row>
    <row r="61265" spans="1:1">
      <c r="A61265" s="234"/>
    </row>
    <row r="61266" spans="1:1">
      <c r="A61266" s="234"/>
    </row>
    <row r="61267" spans="1:1">
      <c r="A61267" s="234"/>
    </row>
    <row r="61268" spans="1:1">
      <c r="A61268" s="234"/>
    </row>
    <row r="61269" spans="1:1">
      <c r="A61269" s="234"/>
    </row>
    <row r="61270" spans="1:1">
      <c r="A61270" s="234"/>
    </row>
    <row r="61271" spans="1:1">
      <c r="A61271" s="234"/>
    </row>
    <row r="61272" spans="1:1">
      <c r="A61272" s="234"/>
    </row>
    <row r="61273" spans="1:1">
      <c r="A61273" s="234"/>
    </row>
    <row r="61274" spans="1:1">
      <c r="A61274" s="234"/>
    </row>
    <row r="61275" spans="1:1">
      <c r="A61275" s="234"/>
    </row>
    <row r="61276" spans="1:1">
      <c r="A61276" s="234"/>
    </row>
    <row r="61277" spans="1:1">
      <c r="A61277" s="234"/>
    </row>
    <row r="61278" spans="1:1">
      <c r="A61278" s="234"/>
    </row>
    <row r="61279" spans="1:1">
      <c r="A61279" s="234"/>
    </row>
    <row r="61280" spans="1:1">
      <c r="A61280" s="234"/>
    </row>
    <row r="61281" spans="1:1">
      <c r="A61281" s="234"/>
    </row>
    <row r="61282" spans="1:1">
      <c r="A61282" s="234"/>
    </row>
    <row r="61283" spans="1:1">
      <c r="A61283" s="234"/>
    </row>
    <row r="61284" spans="1:1">
      <c r="A61284" s="234"/>
    </row>
    <row r="61285" spans="1:1">
      <c r="A61285" s="234"/>
    </row>
    <row r="61286" spans="1:1">
      <c r="A61286" s="234"/>
    </row>
    <row r="61287" spans="1:1">
      <c r="A61287" s="234"/>
    </row>
    <row r="61288" spans="1:1">
      <c r="A61288" s="234"/>
    </row>
    <row r="61289" spans="1:1">
      <c r="A61289" s="234"/>
    </row>
    <row r="61290" spans="1:1">
      <c r="A61290" s="234"/>
    </row>
    <row r="61291" spans="1:1">
      <c r="A61291" s="234"/>
    </row>
    <row r="61292" spans="1:1">
      <c r="A61292" s="234"/>
    </row>
    <row r="61293" spans="1:1">
      <c r="A61293" s="234"/>
    </row>
    <row r="61294" spans="1:1">
      <c r="A61294" s="234"/>
    </row>
    <row r="61295" spans="1:1">
      <c r="A61295" s="234"/>
    </row>
    <row r="61296" spans="1:1">
      <c r="A61296" s="234"/>
    </row>
    <row r="61297" spans="1:1">
      <c r="A61297" s="234"/>
    </row>
    <row r="61298" spans="1:1">
      <c r="A61298" s="234"/>
    </row>
    <row r="61299" spans="1:1">
      <c r="A61299" s="234"/>
    </row>
    <row r="61300" spans="1:1">
      <c r="A61300" s="234"/>
    </row>
    <row r="61301" spans="1:1">
      <c r="A61301" s="234"/>
    </row>
    <row r="61302" spans="1:1">
      <c r="A61302" s="234"/>
    </row>
    <row r="61303" spans="1:1">
      <c r="A61303" s="234"/>
    </row>
    <row r="61304" spans="1:1">
      <c r="A61304" s="234"/>
    </row>
    <row r="61305" spans="1:1">
      <c r="A61305" s="234"/>
    </row>
    <row r="61306" spans="1:1">
      <c r="A61306" s="234"/>
    </row>
    <row r="61307" spans="1:1">
      <c r="A61307" s="234"/>
    </row>
    <row r="61308" spans="1:1">
      <c r="A61308" s="234"/>
    </row>
    <row r="61309" spans="1:1">
      <c r="A61309" s="234"/>
    </row>
    <row r="61310" spans="1:1">
      <c r="A61310" s="234"/>
    </row>
    <row r="61311" spans="1:1">
      <c r="A61311" s="234"/>
    </row>
    <row r="61312" spans="1:1">
      <c r="A61312" s="234"/>
    </row>
    <row r="61313" spans="1:1">
      <c r="A61313" s="234"/>
    </row>
    <row r="61314" spans="1:1">
      <c r="A61314" s="234"/>
    </row>
    <row r="61315" spans="1:1">
      <c r="A61315" s="234"/>
    </row>
    <row r="61316" spans="1:1">
      <c r="A61316" s="234"/>
    </row>
    <row r="61317" spans="1:1">
      <c r="A61317" s="234"/>
    </row>
    <row r="61318" spans="1:1">
      <c r="A61318" s="234"/>
    </row>
    <row r="61319" spans="1:1">
      <c r="A61319" s="234"/>
    </row>
    <row r="61320" spans="1:1">
      <c r="A61320" s="234"/>
    </row>
    <row r="61321" spans="1:1">
      <c r="A61321" s="234"/>
    </row>
    <row r="61322" spans="1:1">
      <c r="A61322" s="234"/>
    </row>
    <row r="61323" spans="1:1">
      <c r="A61323" s="234"/>
    </row>
    <row r="61324" spans="1:1">
      <c r="A61324" s="234"/>
    </row>
    <row r="61325" spans="1:1">
      <c r="A61325" s="234"/>
    </row>
    <row r="61326" spans="1:1">
      <c r="A61326" s="234"/>
    </row>
    <row r="61327" spans="1:1">
      <c r="A61327" s="234"/>
    </row>
    <row r="61328" spans="1:1">
      <c r="A61328" s="234"/>
    </row>
    <row r="61329" spans="1:1">
      <c r="A61329" s="234"/>
    </row>
    <row r="61330" spans="1:1">
      <c r="A61330" s="234"/>
    </row>
    <row r="61331" spans="1:1">
      <c r="A61331" s="234"/>
    </row>
    <row r="61332" spans="1:1">
      <c r="A61332" s="234"/>
    </row>
    <row r="61333" spans="1:1">
      <c r="A61333" s="234"/>
    </row>
    <row r="61334" spans="1:1">
      <c r="A61334" s="234"/>
    </row>
    <row r="61335" spans="1:1">
      <c r="A61335" s="234"/>
    </row>
    <row r="61336" spans="1:1">
      <c r="A61336" s="234"/>
    </row>
    <row r="61337" spans="1:1">
      <c r="A61337" s="234"/>
    </row>
    <row r="61338" spans="1:1">
      <c r="A61338" s="234"/>
    </row>
    <row r="61339" spans="1:1">
      <c r="A61339" s="234"/>
    </row>
    <row r="61340" spans="1:1">
      <c r="A61340" s="234"/>
    </row>
    <row r="61341" spans="1:1">
      <c r="A61341" s="234"/>
    </row>
    <row r="61342" spans="1:1">
      <c r="A61342" s="234"/>
    </row>
    <row r="61343" spans="1:1">
      <c r="A61343" s="234"/>
    </row>
    <row r="61344" spans="1:1">
      <c r="A61344" s="234"/>
    </row>
    <row r="61345" spans="1:1">
      <c r="A61345" s="234"/>
    </row>
    <row r="61346" spans="1:1">
      <c r="A61346" s="234"/>
    </row>
    <row r="61347" spans="1:1">
      <c r="A61347" s="234"/>
    </row>
    <row r="61348" spans="1:1">
      <c r="A61348" s="234"/>
    </row>
    <row r="61349" spans="1:1">
      <c r="A61349" s="234"/>
    </row>
    <row r="61350" spans="1:1">
      <c r="A61350" s="234"/>
    </row>
    <row r="61351" spans="1:1">
      <c r="A61351" s="234"/>
    </row>
    <row r="61352" spans="1:1">
      <c r="A61352" s="234"/>
    </row>
    <row r="61353" spans="1:1">
      <c r="A61353" s="234"/>
    </row>
    <row r="61354" spans="1:1">
      <c r="A61354" s="234"/>
    </row>
    <row r="61355" spans="1:1">
      <c r="A61355" s="234"/>
    </row>
    <row r="61356" spans="1:1">
      <c r="A61356" s="234"/>
    </row>
    <row r="61357" spans="1:1">
      <c r="A61357" s="234"/>
    </row>
    <row r="61358" spans="1:1">
      <c r="A61358" s="234"/>
    </row>
    <row r="61359" spans="1:1">
      <c r="A61359" s="234"/>
    </row>
    <row r="61360" spans="1:1">
      <c r="A61360" s="234"/>
    </row>
    <row r="61361" spans="1:1">
      <c r="A61361" s="234"/>
    </row>
    <row r="61362" spans="1:1">
      <c r="A61362" s="234"/>
    </row>
    <row r="61363" spans="1:1">
      <c r="A61363" s="234"/>
    </row>
    <row r="61364" spans="1:1">
      <c r="A61364" s="234"/>
    </row>
    <row r="61365" spans="1:1">
      <c r="A61365" s="234"/>
    </row>
    <row r="61366" spans="1:1">
      <c r="A61366" s="234"/>
    </row>
    <row r="61367" spans="1:1">
      <c r="A61367" s="234"/>
    </row>
    <row r="61368" spans="1:1">
      <c r="A61368" s="234"/>
    </row>
    <row r="61369" spans="1:1">
      <c r="A61369" s="234"/>
    </row>
    <row r="61370" spans="1:1">
      <c r="A61370" s="234"/>
    </row>
    <row r="61371" spans="1:1">
      <c r="A61371" s="234"/>
    </row>
    <row r="61372" spans="1:1">
      <c r="A61372" s="234"/>
    </row>
    <row r="61373" spans="1:1">
      <c r="A61373" s="234"/>
    </row>
    <row r="61374" spans="1:1">
      <c r="A61374" s="234"/>
    </row>
    <row r="61375" spans="1:1">
      <c r="A61375" s="234"/>
    </row>
    <row r="61376" spans="1:1">
      <c r="A61376" s="234"/>
    </row>
    <row r="61377" spans="1:1">
      <c r="A61377" s="234"/>
    </row>
    <row r="61378" spans="1:1">
      <c r="A61378" s="234"/>
    </row>
    <row r="61379" spans="1:1">
      <c r="A61379" s="234"/>
    </row>
    <row r="61380" spans="1:1">
      <c r="A61380" s="234"/>
    </row>
    <row r="61381" spans="1:1">
      <c r="A61381" s="234"/>
    </row>
    <row r="61382" spans="1:1">
      <c r="A61382" s="234"/>
    </row>
    <row r="61383" spans="1:1">
      <c r="A61383" s="234"/>
    </row>
    <row r="61384" spans="1:1">
      <c r="A61384" s="234"/>
    </row>
    <row r="61385" spans="1:1">
      <c r="A61385" s="234"/>
    </row>
    <row r="61386" spans="1:1">
      <c r="A61386" s="234"/>
    </row>
    <row r="61387" spans="1:1">
      <c r="A61387" s="234"/>
    </row>
    <row r="61388" spans="1:1">
      <c r="A61388" s="234"/>
    </row>
    <row r="61389" spans="1:1">
      <c r="A61389" s="234"/>
    </row>
    <row r="61390" spans="1:1">
      <c r="A61390" s="234"/>
    </row>
    <row r="61391" spans="1:1">
      <c r="A61391" s="234"/>
    </row>
    <row r="61392" spans="1:1">
      <c r="A61392" s="234"/>
    </row>
    <row r="61393" spans="1:1">
      <c r="A61393" s="234"/>
    </row>
    <row r="61394" spans="1:1">
      <c r="A61394" s="234"/>
    </row>
    <row r="61395" spans="1:1">
      <c r="A61395" s="234"/>
    </row>
    <row r="61396" spans="1:1">
      <c r="A61396" s="234"/>
    </row>
    <row r="61397" spans="1:1">
      <c r="A61397" s="234"/>
    </row>
    <row r="61398" spans="1:1">
      <c r="A61398" s="234"/>
    </row>
    <row r="61399" spans="1:1">
      <c r="A61399" s="234"/>
    </row>
    <row r="61400" spans="1:1">
      <c r="A61400" s="234"/>
    </row>
    <row r="61401" spans="1:1">
      <c r="A61401" s="234"/>
    </row>
    <row r="61402" spans="1:1">
      <c r="A61402" s="234"/>
    </row>
    <row r="61403" spans="1:1">
      <c r="A61403" s="234"/>
    </row>
    <row r="61404" spans="1:1">
      <c r="A61404" s="234"/>
    </row>
    <row r="61405" spans="1:1">
      <c r="A61405" s="234"/>
    </row>
    <row r="61406" spans="1:1">
      <c r="A61406" s="234"/>
    </row>
    <row r="61407" spans="1:1">
      <c r="A61407" s="234"/>
    </row>
    <row r="61408" spans="1:1">
      <c r="A61408" s="234"/>
    </row>
    <row r="61409" spans="1:1">
      <c r="A61409" s="234"/>
    </row>
    <row r="61410" spans="1:1">
      <c r="A61410" s="234"/>
    </row>
    <row r="61411" spans="1:1">
      <c r="A61411" s="234"/>
    </row>
    <row r="61412" spans="1:1">
      <c r="A61412" s="234"/>
    </row>
    <row r="61413" spans="1:1">
      <c r="A61413" s="234"/>
    </row>
    <row r="61414" spans="1:1">
      <c r="A61414" s="234"/>
    </row>
    <row r="61415" spans="1:1">
      <c r="A61415" s="234"/>
    </row>
    <row r="61416" spans="1:1">
      <c r="A61416" s="234"/>
    </row>
    <row r="61417" spans="1:1">
      <c r="A61417" s="234"/>
    </row>
    <row r="61418" spans="1:1">
      <c r="A61418" s="234"/>
    </row>
    <row r="61419" spans="1:1">
      <c r="A61419" s="234"/>
    </row>
    <row r="61420" spans="1:1">
      <c r="A61420" s="234"/>
    </row>
    <row r="61421" spans="1:1">
      <c r="A61421" s="234"/>
    </row>
    <row r="61422" spans="1:1">
      <c r="A61422" s="234"/>
    </row>
    <row r="61423" spans="1:1">
      <c r="A61423" s="234"/>
    </row>
    <row r="61424" spans="1:1">
      <c r="A61424" s="234"/>
    </row>
    <row r="61425" spans="1:1">
      <c r="A61425" s="234"/>
    </row>
    <row r="61426" spans="1:1">
      <c r="A61426" s="234"/>
    </row>
    <row r="61427" spans="1:1">
      <c r="A61427" s="234"/>
    </row>
    <row r="61428" spans="1:1">
      <c r="A61428" s="234"/>
    </row>
    <row r="61429" spans="1:1">
      <c r="A61429" s="234"/>
    </row>
    <row r="61430" spans="1:1">
      <c r="A61430" s="234"/>
    </row>
    <row r="61431" spans="1:1">
      <c r="A61431" s="234"/>
    </row>
    <row r="61432" spans="1:1">
      <c r="A61432" s="234"/>
    </row>
    <row r="61433" spans="1:1">
      <c r="A61433" s="234"/>
    </row>
    <row r="61434" spans="1:1">
      <c r="A61434" s="234"/>
    </row>
    <row r="61435" spans="1:1">
      <c r="A61435" s="234"/>
    </row>
    <row r="61436" spans="1:1">
      <c r="A61436" s="234"/>
    </row>
    <row r="61437" spans="1:1">
      <c r="A61437" s="234"/>
    </row>
    <row r="61438" spans="1:1">
      <c r="A61438" s="234"/>
    </row>
    <row r="61439" spans="1:1">
      <c r="A61439" s="234"/>
    </row>
    <row r="61440" spans="1:1">
      <c r="A61440" s="234"/>
    </row>
    <row r="61441" spans="1:1">
      <c r="A61441" s="234"/>
    </row>
    <row r="61442" spans="1:1">
      <c r="A61442" s="234"/>
    </row>
    <row r="61443" spans="1:1">
      <c r="A61443" s="234"/>
    </row>
    <row r="61444" spans="1:1">
      <c r="A61444" s="234"/>
    </row>
    <row r="61445" spans="1:1">
      <c r="A61445" s="234"/>
    </row>
    <row r="61446" spans="1:1">
      <c r="A61446" s="234"/>
    </row>
    <row r="61447" spans="1:1">
      <c r="A61447" s="234"/>
    </row>
    <row r="61448" spans="1:1">
      <c r="A61448" s="234"/>
    </row>
    <row r="61449" spans="1:1">
      <c r="A61449" s="234"/>
    </row>
    <row r="61450" spans="1:1">
      <c r="A61450" s="234"/>
    </row>
    <row r="61451" spans="1:1">
      <c r="A61451" s="234"/>
    </row>
    <row r="61452" spans="1:1">
      <c r="A61452" s="234"/>
    </row>
    <row r="61453" spans="1:1">
      <c r="A61453" s="234"/>
    </row>
    <row r="61454" spans="1:1">
      <c r="A61454" s="234"/>
    </row>
    <row r="61455" spans="1:1">
      <c r="A61455" s="234"/>
    </row>
    <row r="61456" spans="1:1">
      <c r="A61456" s="234"/>
    </row>
    <row r="61457" spans="1:1">
      <c r="A61457" s="234"/>
    </row>
    <row r="61458" spans="1:1">
      <c r="A61458" s="234"/>
    </row>
    <row r="61459" spans="1:1">
      <c r="A61459" s="234"/>
    </row>
    <row r="61460" spans="1:1">
      <c r="A61460" s="234"/>
    </row>
    <row r="61461" spans="1:1">
      <c r="A61461" s="234"/>
    </row>
    <row r="61462" spans="1:1">
      <c r="A61462" s="234"/>
    </row>
    <row r="61463" spans="1:1">
      <c r="A61463" s="234"/>
    </row>
    <row r="61464" spans="1:1">
      <c r="A61464" s="234"/>
    </row>
    <row r="61465" spans="1:1">
      <c r="A61465" s="234"/>
    </row>
    <row r="61466" spans="1:1">
      <c r="A61466" s="234"/>
    </row>
    <row r="61467" spans="1:1">
      <c r="A61467" s="234"/>
    </row>
    <row r="61468" spans="1:1">
      <c r="A61468" s="234"/>
    </row>
    <row r="61469" spans="1:1">
      <c r="A61469" s="234"/>
    </row>
    <row r="61470" spans="1:1">
      <c r="A61470" s="234"/>
    </row>
    <row r="61471" spans="1:1">
      <c r="A61471" s="234"/>
    </row>
    <row r="61472" spans="1:1">
      <c r="A61472" s="234"/>
    </row>
    <row r="61473" spans="1:1">
      <c r="A61473" s="234"/>
    </row>
    <row r="61474" spans="1:1">
      <c r="A61474" s="234"/>
    </row>
    <row r="61475" spans="1:1">
      <c r="A61475" s="234"/>
    </row>
    <row r="61476" spans="1:1">
      <c r="A61476" s="234"/>
    </row>
    <row r="61477" spans="1:1">
      <c r="A61477" s="234"/>
    </row>
    <row r="61478" spans="1:1">
      <c r="A61478" s="234"/>
    </row>
    <row r="61479" spans="1:1">
      <c r="A61479" s="234"/>
    </row>
    <row r="61480" spans="1:1">
      <c r="A61480" s="234"/>
    </row>
    <row r="61481" spans="1:1">
      <c r="A61481" s="234"/>
    </row>
    <row r="61482" spans="1:1">
      <c r="A61482" s="234"/>
    </row>
    <row r="61483" spans="1:1">
      <c r="A61483" s="234"/>
    </row>
    <row r="61484" spans="1:1">
      <c r="A61484" s="234"/>
    </row>
    <row r="61485" spans="1:1">
      <c r="A61485" s="234"/>
    </row>
    <row r="61486" spans="1:1">
      <c r="A61486" s="234"/>
    </row>
    <row r="61487" spans="1:1">
      <c r="A61487" s="234"/>
    </row>
    <row r="61488" spans="1:1">
      <c r="A61488" s="234"/>
    </row>
    <row r="61489" spans="1:1">
      <c r="A61489" s="234"/>
    </row>
    <row r="61490" spans="1:1">
      <c r="A61490" s="234"/>
    </row>
    <row r="61491" spans="1:1">
      <c r="A61491" s="234"/>
    </row>
    <row r="61492" spans="1:1">
      <c r="A61492" s="234"/>
    </row>
    <row r="61493" spans="1:1">
      <c r="A61493" s="234"/>
    </row>
    <row r="61494" spans="1:1">
      <c r="A61494" s="234"/>
    </row>
    <row r="61495" spans="1:1">
      <c r="A61495" s="234"/>
    </row>
    <row r="61496" spans="1:1">
      <c r="A61496" s="234"/>
    </row>
    <row r="61497" spans="1:1">
      <c r="A61497" s="234"/>
    </row>
    <row r="61498" spans="1:1">
      <c r="A61498" s="234"/>
    </row>
    <row r="61499" spans="1:1">
      <c r="A61499" s="234"/>
    </row>
    <row r="61500" spans="1:1">
      <c r="A61500" s="234"/>
    </row>
    <row r="61501" spans="1:1">
      <c r="A61501" s="234"/>
    </row>
    <row r="61502" spans="1:1">
      <c r="A61502" s="234"/>
    </row>
    <row r="61503" spans="1:1">
      <c r="A61503" s="234"/>
    </row>
    <row r="61504" spans="1:1">
      <c r="A61504" s="234"/>
    </row>
    <row r="61505" spans="1:1">
      <c r="A61505" s="234"/>
    </row>
    <row r="61506" spans="1:1">
      <c r="A61506" s="234"/>
    </row>
    <row r="61507" spans="1:1">
      <c r="A61507" s="234"/>
    </row>
    <row r="61508" spans="1:1">
      <c r="A61508" s="234"/>
    </row>
    <row r="61509" spans="1:1">
      <c r="A61509" s="234"/>
    </row>
    <row r="61510" spans="1:1">
      <c r="A61510" s="234"/>
    </row>
    <row r="61511" spans="1:1">
      <c r="A61511" s="234"/>
    </row>
    <row r="61512" spans="1:1">
      <c r="A61512" s="234"/>
    </row>
    <row r="61513" spans="1:1">
      <c r="A61513" s="234"/>
    </row>
    <row r="61514" spans="1:1">
      <c r="A61514" s="234"/>
    </row>
    <row r="61515" spans="1:1">
      <c r="A61515" s="234"/>
    </row>
    <row r="61516" spans="1:1">
      <c r="A61516" s="234"/>
    </row>
    <row r="61517" spans="1:1">
      <c r="A61517" s="234"/>
    </row>
    <row r="61518" spans="1:1">
      <c r="A61518" s="234"/>
    </row>
    <row r="61519" spans="1:1">
      <c r="A61519" s="234"/>
    </row>
    <row r="61520" spans="1:1">
      <c r="A61520" s="234"/>
    </row>
    <row r="61521" spans="1:1">
      <c r="A61521" s="234"/>
    </row>
    <row r="61522" spans="1:1">
      <c r="A61522" s="234"/>
    </row>
    <row r="61523" spans="1:1">
      <c r="A61523" s="234"/>
    </row>
    <row r="61524" spans="1:1">
      <c r="A61524" s="234"/>
    </row>
    <row r="61525" spans="1:1">
      <c r="A61525" s="234"/>
    </row>
    <row r="61526" spans="1:1">
      <c r="A61526" s="234"/>
    </row>
    <row r="61527" spans="1:1">
      <c r="A61527" s="234"/>
    </row>
    <row r="61528" spans="1:1">
      <c r="A61528" s="234"/>
    </row>
    <row r="61529" spans="1:1">
      <c r="A61529" s="234"/>
    </row>
    <row r="61530" spans="1:1">
      <c r="A61530" s="234"/>
    </row>
    <row r="61531" spans="1:1">
      <c r="A61531" s="234"/>
    </row>
    <row r="61532" spans="1:1">
      <c r="A61532" s="234"/>
    </row>
    <row r="61533" spans="1:1">
      <c r="A61533" s="234"/>
    </row>
    <row r="61534" spans="1:1">
      <c r="A61534" s="234"/>
    </row>
    <row r="61535" spans="1:1">
      <c r="A61535" s="234"/>
    </row>
    <row r="61536" spans="1:1">
      <c r="A61536" s="234"/>
    </row>
    <row r="61537" spans="1:1">
      <c r="A61537" s="234"/>
    </row>
    <row r="61538" spans="1:1">
      <c r="A61538" s="234"/>
    </row>
    <row r="61539" spans="1:1">
      <c r="A61539" s="234"/>
    </row>
    <row r="61540" spans="1:1">
      <c r="A61540" s="234"/>
    </row>
    <row r="61541" spans="1:1">
      <c r="A61541" s="234"/>
    </row>
    <row r="61542" spans="1:1">
      <c r="A61542" s="234"/>
    </row>
    <row r="61543" spans="1:1">
      <c r="A61543" s="234"/>
    </row>
    <row r="61544" spans="1:1">
      <c r="A61544" s="234"/>
    </row>
    <row r="61545" spans="1:1">
      <c r="A61545" s="234"/>
    </row>
    <row r="61546" spans="1:1">
      <c r="A61546" s="234"/>
    </row>
    <row r="61547" spans="1:1">
      <c r="A61547" s="234"/>
    </row>
    <row r="61548" spans="1:1">
      <c r="A61548" s="234"/>
    </row>
    <row r="61549" spans="1:1">
      <c r="A61549" s="234"/>
    </row>
    <row r="61550" spans="1:1">
      <c r="A61550" s="234"/>
    </row>
    <row r="61551" spans="1:1">
      <c r="A61551" s="234"/>
    </row>
    <row r="61552" spans="1:1">
      <c r="A61552" s="234"/>
    </row>
    <row r="61553" spans="1:1">
      <c r="A61553" s="234"/>
    </row>
    <row r="61554" spans="1:1">
      <c r="A61554" s="234"/>
    </row>
    <row r="61555" spans="1:1">
      <c r="A61555" s="234"/>
    </row>
    <row r="61556" spans="1:1">
      <c r="A61556" s="234"/>
    </row>
    <row r="61557" spans="1:1">
      <c r="A61557" s="234"/>
    </row>
    <row r="61558" spans="1:1">
      <c r="A61558" s="234"/>
    </row>
    <row r="61559" spans="1:1">
      <c r="A61559" s="234"/>
    </row>
    <row r="61560" spans="1:1">
      <c r="A61560" s="234"/>
    </row>
    <row r="61561" spans="1:1">
      <c r="A61561" s="234"/>
    </row>
    <row r="61562" spans="1:1">
      <c r="A61562" s="234"/>
    </row>
    <row r="61563" spans="1:1">
      <c r="A61563" s="234"/>
    </row>
    <row r="61564" spans="1:1">
      <c r="A61564" s="234"/>
    </row>
    <row r="61565" spans="1:1">
      <c r="A61565" s="234"/>
    </row>
    <row r="61566" spans="1:1">
      <c r="A61566" s="234"/>
    </row>
    <row r="61567" spans="1:1">
      <c r="A61567" s="234"/>
    </row>
    <row r="61568" spans="1:1">
      <c r="A61568" s="234"/>
    </row>
    <row r="61569" spans="1:1">
      <c r="A61569" s="234"/>
    </row>
    <row r="61570" spans="1:1">
      <c r="A61570" s="234"/>
    </row>
    <row r="61571" spans="1:1">
      <c r="A61571" s="234"/>
    </row>
    <row r="61572" spans="1:1">
      <c r="A61572" s="234"/>
    </row>
    <row r="61573" spans="1:1">
      <c r="A61573" s="234"/>
    </row>
    <row r="61574" spans="1:1">
      <c r="A61574" s="234"/>
    </row>
    <row r="61575" spans="1:1">
      <c r="A61575" s="234"/>
    </row>
    <row r="61576" spans="1:1">
      <c r="A61576" s="234"/>
    </row>
    <row r="61577" spans="1:1">
      <c r="A61577" s="234"/>
    </row>
    <row r="61578" spans="1:1">
      <c r="A61578" s="234"/>
    </row>
    <row r="61579" spans="1:1">
      <c r="A61579" s="234"/>
    </row>
    <row r="61580" spans="1:1">
      <c r="A61580" s="234"/>
    </row>
    <row r="61581" spans="1:1">
      <c r="A61581" s="234"/>
    </row>
    <row r="61582" spans="1:1">
      <c r="A61582" s="234"/>
    </row>
    <row r="61583" spans="1:1">
      <c r="A61583" s="234"/>
    </row>
    <row r="61584" spans="1:1">
      <c r="A61584" s="234"/>
    </row>
    <row r="61585" spans="1:1">
      <c r="A61585" s="234"/>
    </row>
    <row r="61586" spans="1:1">
      <c r="A61586" s="234"/>
    </row>
    <row r="61587" spans="1:1">
      <c r="A61587" s="234"/>
    </row>
    <row r="61588" spans="1:1">
      <c r="A61588" s="234"/>
    </row>
    <row r="61589" spans="1:1">
      <c r="A61589" s="234"/>
    </row>
    <row r="61590" spans="1:1">
      <c r="A61590" s="234"/>
    </row>
    <row r="61591" spans="1:1">
      <c r="A61591" s="234"/>
    </row>
    <row r="61592" spans="1:1">
      <c r="A61592" s="234"/>
    </row>
    <row r="61593" spans="1:1">
      <c r="A61593" s="234"/>
    </row>
    <row r="61594" spans="1:1">
      <c r="A61594" s="234"/>
    </row>
    <row r="61595" spans="1:1">
      <c r="A61595" s="234"/>
    </row>
    <row r="61596" spans="1:1">
      <c r="A61596" s="234"/>
    </row>
    <row r="61597" spans="1:1">
      <c r="A61597" s="234"/>
    </row>
    <row r="61598" spans="1:1">
      <c r="A61598" s="234"/>
    </row>
    <row r="61599" spans="1:1">
      <c r="A61599" s="234"/>
    </row>
    <row r="61600" spans="1:1">
      <c r="A61600" s="234"/>
    </row>
    <row r="61601" spans="1:1">
      <c r="A61601" s="234"/>
    </row>
    <row r="61602" spans="1:1">
      <c r="A61602" s="234"/>
    </row>
    <row r="61603" spans="1:1">
      <c r="A61603" s="234"/>
    </row>
    <row r="61604" spans="1:1">
      <c r="A61604" s="234"/>
    </row>
    <row r="61605" spans="1:1">
      <c r="A61605" s="234"/>
    </row>
    <row r="61606" spans="1:1">
      <c r="A61606" s="234"/>
    </row>
    <row r="61607" spans="1:1">
      <c r="A61607" s="234"/>
    </row>
    <row r="61608" spans="1:1">
      <c r="A61608" s="234"/>
    </row>
    <row r="61609" spans="1:1">
      <c r="A61609" s="234"/>
    </row>
    <row r="61610" spans="1:1">
      <c r="A61610" s="234"/>
    </row>
    <row r="61611" spans="1:1">
      <c r="A61611" s="234"/>
    </row>
    <row r="61612" spans="1:1">
      <c r="A61612" s="234"/>
    </row>
    <row r="61613" spans="1:1">
      <c r="A61613" s="234"/>
    </row>
    <row r="61614" spans="1:1">
      <c r="A61614" s="234"/>
    </row>
    <row r="61615" spans="1:1">
      <c r="A61615" s="234"/>
    </row>
    <row r="61616" spans="1:1">
      <c r="A61616" s="234"/>
    </row>
    <row r="61617" spans="1:1">
      <c r="A61617" s="234"/>
    </row>
    <row r="61618" spans="1:1">
      <c r="A61618" s="234"/>
    </row>
    <row r="61619" spans="1:1">
      <c r="A61619" s="234"/>
    </row>
    <row r="61620" spans="1:1">
      <c r="A61620" s="234"/>
    </row>
    <row r="61621" spans="1:1">
      <c r="A61621" s="234"/>
    </row>
    <row r="61622" spans="1:1">
      <c r="A61622" s="234"/>
    </row>
    <row r="61623" spans="1:1">
      <c r="A61623" s="234"/>
    </row>
    <row r="61624" spans="1:1">
      <c r="A61624" s="234"/>
    </row>
    <row r="61625" spans="1:1">
      <c r="A61625" s="234"/>
    </row>
    <row r="61626" spans="1:1">
      <c r="A61626" s="234"/>
    </row>
    <row r="61627" spans="1:1">
      <c r="A61627" s="234"/>
    </row>
    <row r="61628" spans="1:1">
      <c r="A61628" s="234"/>
    </row>
    <row r="61629" spans="1:1">
      <c r="A61629" s="234"/>
    </row>
    <row r="61630" spans="1:1">
      <c r="A61630" s="234"/>
    </row>
    <row r="61631" spans="1:1">
      <c r="A61631" s="234"/>
    </row>
    <row r="61632" spans="1:1">
      <c r="A61632" s="234"/>
    </row>
    <row r="61633" spans="1:1">
      <c r="A61633" s="234"/>
    </row>
    <row r="61634" spans="1:1">
      <c r="A61634" s="234"/>
    </row>
    <row r="61635" spans="1:1">
      <c r="A61635" s="234"/>
    </row>
    <row r="61636" spans="1:1">
      <c r="A61636" s="234"/>
    </row>
    <row r="61637" spans="1:1">
      <c r="A61637" s="234"/>
    </row>
    <row r="61638" spans="1:1">
      <c r="A61638" s="234"/>
    </row>
    <row r="61639" spans="1:1">
      <c r="A61639" s="234"/>
    </row>
    <row r="61640" spans="1:1">
      <c r="A61640" s="234"/>
    </row>
    <row r="61641" spans="1:1">
      <c r="A61641" s="234"/>
    </row>
    <row r="61642" spans="1:1">
      <c r="A61642" s="234"/>
    </row>
    <row r="61643" spans="1:1">
      <c r="A61643" s="234"/>
    </row>
    <row r="61644" spans="1:1">
      <c r="A61644" s="234"/>
    </row>
    <row r="61645" spans="1:1">
      <c r="A61645" s="234"/>
    </row>
    <row r="61646" spans="1:1">
      <c r="A61646" s="234"/>
    </row>
    <row r="61647" spans="1:1">
      <c r="A61647" s="234"/>
    </row>
    <row r="61648" spans="1:1">
      <c r="A61648" s="234"/>
    </row>
    <row r="61649" spans="1:1">
      <c r="A61649" s="234"/>
    </row>
    <row r="61650" spans="1:1">
      <c r="A61650" s="234"/>
    </row>
    <row r="61651" spans="1:1">
      <c r="A61651" s="234"/>
    </row>
    <row r="61652" spans="1:1">
      <c r="A61652" s="234"/>
    </row>
    <row r="61653" spans="1:1">
      <c r="A61653" s="234"/>
    </row>
    <row r="61654" spans="1:1">
      <c r="A61654" s="234"/>
    </row>
    <row r="61655" spans="1:1">
      <c r="A61655" s="234"/>
    </row>
    <row r="61656" spans="1:1">
      <c r="A61656" s="234"/>
    </row>
    <row r="61657" spans="1:1">
      <c r="A61657" s="234"/>
    </row>
    <row r="61658" spans="1:1">
      <c r="A61658" s="234"/>
    </row>
    <row r="61659" spans="1:1">
      <c r="A61659" s="234"/>
    </row>
    <row r="61660" spans="1:1">
      <c r="A61660" s="234"/>
    </row>
    <row r="61661" spans="1:1">
      <c r="A61661" s="234"/>
    </row>
    <row r="61662" spans="1:1">
      <c r="A61662" s="234"/>
    </row>
    <row r="61663" spans="1:1">
      <c r="A61663" s="234"/>
    </row>
    <row r="61664" spans="1:1">
      <c r="A61664" s="234"/>
    </row>
    <row r="61665" spans="1:1">
      <c r="A61665" s="234"/>
    </row>
    <row r="61666" spans="1:1">
      <c r="A61666" s="234"/>
    </row>
    <row r="61667" spans="1:1">
      <c r="A61667" s="234"/>
    </row>
    <row r="61668" spans="1:1">
      <c r="A61668" s="234"/>
    </row>
    <row r="61669" spans="1:1">
      <c r="A61669" s="234"/>
    </row>
    <row r="61670" spans="1:1">
      <c r="A61670" s="234"/>
    </row>
    <row r="61671" spans="1:1">
      <c r="A61671" s="234"/>
    </row>
    <row r="61672" spans="1:1">
      <c r="A61672" s="234"/>
    </row>
    <row r="61673" spans="1:1">
      <c r="A61673" s="234"/>
    </row>
    <row r="61674" spans="1:1">
      <c r="A61674" s="234"/>
    </row>
    <row r="61675" spans="1:1">
      <c r="A61675" s="234"/>
    </row>
    <row r="61676" spans="1:1">
      <c r="A61676" s="234"/>
    </row>
    <row r="61677" spans="1:1">
      <c r="A61677" s="234"/>
    </row>
    <row r="61678" spans="1:1">
      <c r="A61678" s="234"/>
    </row>
    <row r="61679" spans="1:1">
      <c r="A61679" s="234"/>
    </row>
    <row r="61680" spans="1:1">
      <c r="A61680" s="234"/>
    </row>
    <row r="61681" spans="1:1">
      <c r="A61681" s="234"/>
    </row>
    <row r="61682" spans="1:1">
      <c r="A61682" s="234"/>
    </row>
    <row r="61683" spans="1:1">
      <c r="A61683" s="234"/>
    </row>
    <row r="61684" spans="1:1">
      <c r="A61684" s="234"/>
    </row>
    <row r="61685" spans="1:1">
      <c r="A61685" s="234"/>
    </row>
    <row r="61686" spans="1:1">
      <c r="A61686" s="234"/>
    </row>
    <row r="61687" spans="1:1">
      <c r="A61687" s="234"/>
    </row>
    <row r="61688" spans="1:1">
      <c r="A61688" s="234"/>
    </row>
    <row r="61689" spans="1:1">
      <c r="A61689" s="234"/>
    </row>
    <row r="61690" spans="1:1">
      <c r="A61690" s="234"/>
    </row>
    <row r="61691" spans="1:1">
      <c r="A61691" s="234"/>
    </row>
    <row r="61692" spans="1:1">
      <c r="A61692" s="234"/>
    </row>
    <row r="61693" spans="1:1">
      <c r="A61693" s="234"/>
    </row>
    <row r="61694" spans="1:1">
      <c r="A61694" s="234"/>
    </row>
    <row r="61695" spans="1:1">
      <c r="A61695" s="234"/>
    </row>
    <row r="61696" spans="1:1">
      <c r="A61696" s="234"/>
    </row>
    <row r="61697" spans="1:1">
      <c r="A61697" s="234"/>
    </row>
    <row r="61698" spans="1:1">
      <c r="A61698" s="234"/>
    </row>
    <row r="61699" spans="1:1">
      <c r="A61699" s="234"/>
    </row>
    <row r="61700" spans="1:1">
      <c r="A61700" s="234"/>
    </row>
    <row r="61701" spans="1:1">
      <c r="A61701" s="234"/>
    </row>
    <row r="61702" spans="1:1">
      <c r="A61702" s="234"/>
    </row>
    <row r="61703" spans="1:1">
      <c r="A61703" s="234"/>
    </row>
    <row r="61704" spans="1:1">
      <c r="A61704" s="234"/>
    </row>
    <row r="61705" spans="1:1">
      <c r="A61705" s="234"/>
    </row>
    <row r="61706" spans="1:1">
      <c r="A61706" s="234"/>
    </row>
    <row r="61707" spans="1:1">
      <c r="A61707" s="234"/>
    </row>
    <row r="61708" spans="1:1">
      <c r="A61708" s="234"/>
    </row>
    <row r="61709" spans="1:1">
      <c r="A61709" s="234"/>
    </row>
    <row r="61710" spans="1:1">
      <c r="A61710" s="234"/>
    </row>
    <row r="61711" spans="1:1">
      <c r="A61711" s="234"/>
    </row>
    <row r="61712" spans="1:1">
      <c r="A61712" s="234"/>
    </row>
    <row r="61713" spans="1:1">
      <c r="A61713" s="234"/>
    </row>
    <row r="61714" spans="1:1">
      <c r="A61714" s="234"/>
    </row>
    <row r="61715" spans="1:1">
      <c r="A61715" s="234"/>
    </row>
    <row r="61716" spans="1:1">
      <c r="A61716" s="234"/>
    </row>
    <row r="61717" spans="1:1">
      <c r="A61717" s="234"/>
    </row>
    <row r="61718" spans="1:1">
      <c r="A61718" s="234"/>
    </row>
    <row r="61719" spans="1:1">
      <c r="A61719" s="234"/>
    </row>
    <row r="61720" spans="1:1">
      <c r="A61720" s="234"/>
    </row>
    <row r="61721" spans="1:1">
      <c r="A61721" s="234"/>
    </row>
    <row r="61722" spans="1:1">
      <c r="A61722" s="234"/>
    </row>
    <row r="61723" spans="1:1">
      <c r="A61723" s="234"/>
    </row>
    <row r="61724" spans="1:1">
      <c r="A61724" s="234"/>
    </row>
    <row r="61725" spans="1:1">
      <c r="A61725" s="234"/>
    </row>
    <row r="61726" spans="1:1">
      <c r="A61726" s="234"/>
    </row>
    <row r="61727" spans="1:1">
      <c r="A61727" s="234"/>
    </row>
    <row r="61728" spans="1:1">
      <c r="A61728" s="234"/>
    </row>
    <row r="61729" spans="1:1">
      <c r="A61729" s="234"/>
    </row>
    <row r="61730" spans="1:1">
      <c r="A61730" s="234"/>
    </row>
    <row r="61731" spans="1:1">
      <c r="A61731" s="234"/>
    </row>
    <row r="61732" spans="1:1">
      <c r="A61732" s="234"/>
    </row>
    <row r="61733" spans="1:1">
      <c r="A61733" s="234"/>
    </row>
    <row r="61734" spans="1:1">
      <c r="A61734" s="234"/>
    </row>
    <row r="61735" spans="1:1">
      <c r="A61735" s="234"/>
    </row>
    <row r="61736" spans="1:1">
      <c r="A61736" s="234"/>
    </row>
    <row r="61737" spans="1:1">
      <c r="A61737" s="234"/>
    </row>
    <row r="61738" spans="1:1">
      <c r="A61738" s="234"/>
    </row>
    <row r="61739" spans="1:1">
      <c r="A61739" s="234"/>
    </row>
    <row r="61740" spans="1:1">
      <c r="A61740" s="234"/>
    </row>
    <row r="61741" spans="1:1">
      <c r="A61741" s="234"/>
    </row>
    <row r="61742" spans="1:1">
      <c r="A61742" s="234"/>
    </row>
    <row r="61743" spans="1:1">
      <c r="A61743" s="234"/>
    </row>
    <row r="61744" spans="1:1">
      <c r="A61744" s="234"/>
    </row>
    <row r="61745" spans="1:1">
      <c r="A61745" s="234"/>
    </row>
    <row r="61746" spans="1:1">
      <c r="A61746" s="234"/>
    </row>
    <row r="61747" spans="1:1">
      <c r="A61747" s="234"/>
    </row>
    <row r="61748" spans="1:1">
      <c r="A61748" s="234"/>
    </row>
    <row r="61749" spans="1:1">
      <c r="A61749" s="234"/>
    </row>
    <row r="61750" spans="1:1">
      <c r="A61750" s="234"/>
    </row>
    <row r="61751" spans="1:1">
      <c r="A61751" s="234"/>
    </row>
    <row r="61752" spans="1:1">
      <c r="A61752" s="234"/>
    </row>
    <row r="61753" spans="1:1">
      <c r="A61753" s="234"/>
    </row>
    <row r="61754" spans="1:1">
      <c r="A61754" s="234"/>
    </row>
    <row r="61755" spans="1:1">
      <c r="A61755" s="234"/>
    </row>
    <row r="61756" spans="1:1">
      <c r="A61756" s="234"/>
    </row>
    <row r="61757" spans="1:1">
      <c r="A61757" s="234"/>
    </row>
    <row r="61758" spans="1:1">
      <c r="A61758" s="234"/>
    </row>
    <row r="61759" spans="1:1">
      <c r="A61759" s="234"/>
    </row>
    <row r="61760" spans="1:1">
      <c r="A61760" s="234"/>
    </row>
    <row r="61761" spans="1:1">
      <c r="A61761" s="234"/>
    </row>
    <row r="61762" spans="1:1">
      <c r="A61762" s="234"/>
    </row>
    <row r="61763" spans="1:1">
      <c r="A61763" s="234"/>
    </row>
    <row r="61764" spans="1:1">
      <c r="A61764" s="234"/>
    </row>
    <row r="61765" spans="1:1">
      <c r="A61765" s="234"/>
    </row>
    <row r="61766" spans="1:1">
      <c r="A61766" s="234"/>
    </row>
    <row r="61767" spans="1:1">
      <c r="A61767" s="234"/>
    </row>
    <row r="61768" spans="1:1">
      <c r="A61768" s="234"/>
    </row>
    <row r="61769" spans="1:1">
      <c r="A61769" s="234"/>
    </row>
    <row r="61770" spans="1:1">
      <c r="A61770" s="234"/>
    </row>
    <row r="61771" spans="1:1">
      <c r="A61771" s="234"/>
    </row>
    <row r="61772" spans="1:1">
      <c r="A61772" s="234"/>
    </row>
    <row r="61773" spans="1:1">
      <c r="A61773" s="234"/>
    </row>
    <row r="61774" spans="1:1">
      <c r="A61774" s="234"/>
    </row>
    <row r="61775" spans="1:1">
      <c r="A61775" s="234"/>
    </row>
    <row r="61776" spans="1:1">
      <c r="A61776" s="234"/>
    </row>
    <row r="61777" spans="1:1">
      <c r="A61777" s="234"/>
    </row>
    <row r="61778" spans="1:1">
      <c r="A61778" s="234"/>
    </row>
    <row r="61779" spans="1:1">
      <c r="A61779" s="234"/>
    </row>
    <row r="61780" spans="1:1">
      <c r="A61780" s="234"/>
    </row>
    <row r="61781" spans="1:1">
      <c r="A61781" s="234"/>
    </row>
    <row r="61782" spans="1:1">
      <c r="A61782" s="234"/>
    </row>
    <row r="61783" spans="1:1">
      <c r="A61783" s="234"/>
    </row>
    <row r="61784" spans="1:1">
      <c r="A61784" s="234"/>
    </row>
    <row r="61785" spans="1:1">
      <c r="A61785" s="234"/>
    </row>
    <row r="61786" spans="1:1">
      <c r="A61786" s="234"/>
    </row>
    <row r="61787" spans="1:1">
      <c r="A61787" s="234"/>
    </row>
    <row r="61788" spans="1:1">
      <c r="A61788" s="234"/>
    </row>
    <row r="61789" spans="1:1">
      <c r="A61789" s="234"/>
    </row>
    <row r="61790" spans="1:1">
      <c r="A61790" s="234"/>
    </row>
    <row r="61791" spans="1:1">
      <c r="A61791" s="234"/>
    </row>
    <row r="61792" spans="1:1">
      <c r="A61792" s="234"/>
    </row>
    <row r="61793" spans="1:1">
      <c r="A61793" s="234"/>
    </row>
    <row r="61794" spans="1:1">
      <c r="A61794" s="234"/>
    </row>
    <row r="61795" spans="1:1">
      <c r="A61795" s="234"/>
    </row>
    <row r="61796" spans="1:1">
      <c r="A61796" s="234"/>
    </row>
    <row r="61797" spans="1:1">
      <c r="A61797" s="234"/>
    </row>
    <row r="61798" spans="1:1">
      <c r="A61798" s="234"/>
    </row>
    <row r="61799" spans="1:1">
      <c r="A61799" s="234"/>
    </row>
    <row r="61800" spans="1:1">
      <c r="A61800" s="234"/>
    </row>
    <row r="61801" spans="1:1">
      <c r="A61801" s="234"/>
    </row>
    <row r="61802" spans="1:1">
      <c r="A61802" s="234"/>
    </row>
    <row r="61803" spans="1:1">
      <c r="A61803" s="234"/>
    </row>
    <row r="61804" spans="1:1">
      <c r="A61804" s="234"/>
    </row>
    <row r="61805" spans="1:1">
      <c r="A61805" s="234"/>
    </row>
    <row r="61806" spans="1:1">
      <c r="A61806" s="234"/>
    </row>
    <row r="61807" spans="1:1">
      <c r="A61807" s="234"/>
    </row>
    <row r="61808" spans="1:1">
      <c r="A61808" s="234"/>
    </row>
    <row r="61809" spans="1:1">
      <c r="A61809" s="234"/>
    </row>
    <row r="61810" spans="1:1">
      <c r="A61810" s="234"/>
    </row>
    <row r="61811" spans="1:1">
      <c r="A61811" s="234"/>
    </row>
    <row r="61812" spans="1:1">
      <c r="A61812" s="234"/>
    </row>
    <row r="61813" spans="1:1">
      <c r="A61813" s="234"/>
    </row>
    <row r="61814" spans="1:1">
      <c r="A61814" s="234"/>
    </row>
    <row r="61815" spans="1:1">
      <c r="A61815" s="234"/>
    </row>
    <row r="61816" spans="1:1">
      <c r="A61816" s="234"/>
    </row>
    <row r="61817" spans="1:1">
      <c r="A61817" s="234"/>
    </row>
    <row r="61818" spans="1:1">
      <c r="A61818" s="234"/>
    </row>
    <row r="61819" spans="1:1">
      <c r="A61819" s="234"/>
    </row>
    <row r="61820" spans="1:1">
      <c r="A61820" s="234"/>
    </row>
    <row r="61821" spans="1:1">
      <c r="A61821" s="234"/>
    </row>
    <row r="61822" spans="1:1">
      <c r="A61822" s="234"/>
    </row>
    <row r="61823" spans="1:1">
      <c r="A61823" s="234"/>
    </row>
    <row r="61824" spans="1:1">
      <c r="A61824" s="234"/>
    </row>
    <row r="61825" spans="1:1">
      <c r="A61825" s="234"/>
    </row>
    <row r="61826" spans="1:1">
      <c r="A61826" s="234"/>
    </row>
    <row r="61827" spans="1:1">
      <c r="A61827" s="234"/>
    </row>
    <row r="61828" spans="1:1">
      <c r="A61828" s="234"/>
    </row>
    <row r="61829" spans="1:1">
      <c r="A61829" s="234"/>
    </row>
    <row r="61830" spans="1:1">
      <c r="A61830" s="234"/>
    </row>
    <row r="61831" spans="1:1">
      <c r="A61831" s="234"/>
    </row>
    <row r="61832" spans="1:1">
      <c r="A61832" s="234"/>
    </row>
    <row r="61833" spans="1:1">
      <c r="A61833" s="234"/>
    </row>
    <row r="61834" spans="1:1">
      <c r="A61834" s="234"/>
    </row>
    <row r="61835" spans="1:1">
      <c r="A61835" s="234"/>
    </row>
    <row r="61836" spans="1:1">
      <c r="A61836" s="234"/>
    </row>
    <row r="61837" spans="1:1">
      <c r="A61837" s="234"/>
    </row>
    <row r="61838" spans="1:1">
      <c r="A61838" s="234"/>
    </row>
    <row r="61839" spans="1:1">
      <c r="A61839" s="234"/>
    </row>
    <row r="61840" spans="1:1">
      <c r="A61840" s="234"/>
    </row>
    <row r="61841" spans="1:1">
      <c r="A61841" s="234"/>
    </row>
    <row r="61842" spans="1:1">
      <c r="A61842" s="234"/>
    </row>
    <row r="61843" spans="1:1">
      <c r="A61843" s="234"/>
    </row>
    <row r="61844" spans="1:1">
      <c r="A61844" s="234"/>
    </row>
    <row r="61845" spans="1:1">
      <c r="A61845" s="234"/>
    </row>
    <row r="61846" spans="1:1">
      <c r="A61846" s="234"/>
    </row>
    <row r="61847" spans="1:1">
      <c r="A61847" s="234"/>
    </row>
    <row r="61848" spans="1:1">
      <c r="A61848" s="234"/>
    </row>
    <row r="61849" spans="1:1">
      <c r="A61849" s="234"/>
    </row>
    <row r="61850" spans="1:1">
      <c r="A61850" s="234"/>
    </row>
    <row r="61851" spans="1:1">
      <c r="A61851" s="234"/>
    </row>
    <row r="61852" spans="1:1">
      <c r="A61852" s="234"/>
    </row>
    <row r="61853" spans="1:1">
      <c r="A61853" s="234"/>
    </row>
    <row r="61854" spans="1:1">
      <c r="A61854" s="234"/>
    </row>
    <row r="61855" spans="1:1">
      <c r="A61855" s="234"/>
    </row>
    <row r="61856" spans="1:1">
      <c r="A61856" s="234"/>
    </row>
    <row r="61857" spans="1:1">
      <c r="A61857" s="234"/>
    </row>
    <row r="61858" spans="1:1">
      <c r="A61858" s="234"/>
    </row>
    <row r="61859" spans="1:1">
      <c r="A61859" s="234"/>
    </row>
    <row r="61860" spans="1:1">
      <c r="A61860" s="234"/>
    </row>
    <row r="61861" spans="1:1">
      <c r="A61861" s="234"/>
    </row>
    <row r="61862" spans="1:1">
      <c r="A61862" s="234"/>
    </row>
    <row r="61863" spans="1:1">
      <c r="A61863" s="234"/>
    </row>
    <row r="61864" spans="1:1">
      <c r="A61864" s="234"/>
    </row>
    <row r="61865" spans="1:1">
      <c r="A61865" s="234"/>
    </row>
    <row r="61866" spans="1:1">
      <c r="A61866" s="234"/>
    </row>
    <row r="61867" spans="1:1">
      <c r="A61867" s="234"/>
    </row>
    <row r="61868" spans="1:1">
      <c r="A61868" s="234"/>
    </row>
    <row r="61869" spans="1:1">
      <c r="A61869" s="234"/>
    </row>
    <row r="61870" spans="1:1">
      <c r="A61870" s="234"/>
    </row>
    <row r="61871" spans="1:1">
      <c r="A61871" s="234"/>
    </row>
    <row r="61872" spans="1:1">
      <c r="A61872" s="234"/>
    </row>
    <row r="61873" spans="1:1">
      <c r="A61873" s="234"/>
    </row>
    <row r="61874" spans="1:1">
      <c r="A61874" s="234"/>
    </row>
    <row r="61875" spans="1:1">
      <c r="A61875" s="234"/>
    </row>
    <row r="61876" spans="1:1">
      <c r="A61876" s="234"/>
    </row>
    <row r="61877" spans="1:1">
      <c r="A61877" s="234"/>
    </row>
    <row r="61878" spans="1:1">
      <c r="A61878" s="234"/>
    </row>
    <row r="61879" spans="1:1">
      <c r="A61879" s="234"/>
    </row>
    <row r="61880" spans="1:1">
      <c r="A61880" s="234"/>
    </row>
    <row r="61881" spans="1:1">
      <c r="A61881" s="234"/>
    </row>
    <row r="61882" spans="1:1">
      <c r="A61882" s="234"/>
    </row>
    <row r="61883" spans="1:1">
      <c r="A61883" s="234"/>
    </row>
    <row r="61884" spans="1:1">
      <c r="A61884" s="234"/>
    </row>
    <row r="61885" spans="1:1">
      <c r="A61885" s="234"/>
    </row>
    <row r="61886" spans="1:1">
      <c r="A61886" s="234"/>
    </row>
    <row r="61887" spans="1:1">
      <c r="A61887" s="234"/>
    </row>
    <row r="61888" spans="1:1">
      <c r="A61888" s="234"/>
    </row>
    <row r="61889" spans="1:1">
      <c r="A61889" s="234"/>
    </row>
    <row r="61890" spans="1:1">
      <c r="A61890" s="234"/>
    </row>
    <row r="61891" spans="1:1">
      <c r="A61891" s="234"/>
    </row>
    <row r="61892" spans="1:1">
      <c r="A61892" s="234"/>
    </row>
    <row r="61893" spans="1:1">
      <c r="A61893" s="234"/>
    </row>
    <row r="61894" spans="1:1">
      <c r="A61894" s="234"/>
    </row>
    <row r="61895" spans="1:1">
      <c r="A61895" s="234"/>
    </row>
    <row r="61896" spans="1:1">
      <c r="A61896" s="234"/>
    </row>
    <row r="61897" spans="1:1">
      <c r="A61897" s="234"/>
    </row>
    <row r="61898" spans="1:1">
      <c r="A61898" s="234"/>
    </row>
    <row r="61899" spans="1:1">
      <c r="A61899" s="234"/>
    </row>
    <row r="61900" spans="1:1">
      <c r="A61900" s="234"/>
    </row>
    <row r="61901" spans="1:1">
      <c r="A61901" s="234"/>
    </row>
    <row r="61902" spans="1:1">
      <c r="A61902" s="234"/>
    </row>
    <row r="61903" spans="1:1">
      <c r="A61903" s="234"/>
    </row>
    <row r="61904" spans="1:1">
      <c r="A61904" s="234"/>
    </row>
    <row r="61905" spans="1:1">
      <c r="A61905" s="234"/>
    </row>
    <row r="61906" spans="1:1">
      <c r="A61906" s="234"/>
    </row>
    <row r="61907" spans="1:1">
      <c r="A61907" s="234"/>
    </row>
    <row r="61908" spans="1:1">
      <c r="A61908" s="234"/>
    </row>
    <row r="61909" spans="1:1">
      <c r="A61909" s="234"/>
    </row>
    <row r="61910" spans="1:1">
      <c r="A61910" s="234"/>
    </row>
    <row r="61911" spans="1:1">
      <c r="A61911" s="234"/>
    </row>
    <row r="61912" spans="1:1">
      <c r="A61912" s="234"/>
    </row>
    <row r="61913" spans="1:1">
      <c r="A61913" s="234"/>
    </row>
    <row r="61914" spans="1:1">
      <c r="A61914" s="234"/>
    </row>
    <row r="61915" spans="1:1">
      <c r="A61915" s="234"/>
    </row>
    <row r="61916" spans="1:1">
      <c r="A61916" s="234"/>
    </row>
    <row r="61917" spans="1:1">
      <c r="A61917" s="234"/>
    </row>
    <row r="61918" spans="1:1">
      <c r="A61918" s="234"/>
    </row>
    <row r="61919" spans="1:1">
      <c r="A61919" s="234"/>
    </row>
    <row r="61920" spans="1:1">
      <c r="A61920" s="234"/>
    </row>
    <row r="61921" spans="1:1">
      <c r="A61921" s="234"/>
    </row>
    <row r="61922" spans="1:1">
      <c r="A61922" s="234"/>
    </row>
    <row r="61923" spans="1:1">
      <c r="A61923" s="234"/>
    </row>
    <row r="61924" spans="1:1">
      <c r="A61924" s="234"/>
    </row>
    <row r="61925" spans="1:1">
      <c r="A61925" s="234"/>
    </row>
    <row r="61926" spans="1:1">
      <c r="A61926" s="234"/>
    </row>
    <row r="61927" spans="1:1">
      <c r="A61927" s="234"/>
    </row>
    <row r="61928" spans="1:1">
      <c r="A61928" s="234"/>
    </row>
    <row r="61929" spans="1:1">
      <c r="A61929" s="234"/>
    </row>
    <row r="61930" spans="1:1">
      <c r="A61930" s="234"/>
    </row>
    <row r="61931" spans="1:1">
      <c r="A61931" s="234"/>
    </row>
    <row r="61932" spans="1:1">
      <c r="A61932" s="234"/>
    </row>
    <row r="61933" spans="1:1">
      <c r="A61933" s="234"/>
    </row>
    <row r="61934" spans="1:1">
      <c r="A61934" s="234"/>
    </row>
    <row r="61935" spans="1:1">
      <c r="A61935" s="234"/>
    </row>
    <row r="61936" spans="1:1">
      <c r="A61936" s="234"/>
    </row>
    <row r="61937" spans="1:1">
      <c r="A61937" s="234"/>
    </row>
    <row r="61938" spans="1:1">
      <c r="A61938" s="234"/>
    </row>
    <row r="61939" spans="1:1">
      <c r="A61939" s="234"/>
    </row>
    <row r="61940" spans="1:1">
      <c r="A61940" s="234"/>
    </row>
    <row r="61941" spans="1:1">
      <c r="A61941" s="234"/>
    </row>
    <row r="61942" spans="1:1">
      <c r="A61942" s="234"/>
    </row>
    <row r="61943" spans="1:1">
      <c r="A61943" s="234"/>
    </row>
    <row r="61944" spans="1:1">
      <c r="A61944" s="234"/>
    </row>
    <row r="61945" spans="1:1">
      <c r="A61945" s="234"/>
    </row>
    <row r="61946" spans="1:1">
      <c r="A61946" s="234"/>
    </row>
    <row r="61947" spans="1:1">
      <c r="A61947" s="234"/>
    </row>
    <row r="61948" spans="1:1">
      <c r="A61948" s="234"/>
    </row>
    <row r="61949" spans="1:1">
      <c r="A61949" s="234"/>
    </row>
    <row r="61950" spans="1:1">
      <c r="A61950" s="234"/>
    </row>
    <row r="61951" spans="1:1">
      <c r="A61951" s="234"/>
    </row>
    <row r="61952" spans="1:1">
      <c r="A61952" s="234"/>
    </row>
    <row r="61953" spans="1:1">
      <c r="A61953" s="234"/>
    </row>
    <row r="61954" spans="1:1">
      <c r="A61954" s="234"/>
    </row>
    <row r="61955" spans="1:1">
      <c r="A61955" s="234"/>
    </row>
    <row r="61956" spans="1:1">
      <c r="A61956" s="234"/>
    </row>
    <row r="61957" spans="1:1">
      <c r="A61957" s="234"/>
    </row>
    <row r="61958" spans="1:1">
      <c r="A61958" s="234"/>
    </row>
    <row r="61959" spans="1:1">
      <c r="A61959" s="234"/>
    </row>
    <row r="61960" spans="1:1">
      <c r="A61960" s="234"/>
    </row>
    <row r="61961" spans="1:1">
      <c r="A61961" s="234"/>
    </row>
    <row r="61962" spans="1:1">
      <c r="A61962" s="234"/>
    </row>
    <row r="61963" spans="1:1">
      <c r="A61963" s="234"/>
    </row>
    <row r="61964" spans="1:1">
      <c r="A61964" s="234"/>
    </row>
    <row r="61965" spans="1:1">
      <c r="A61965" s="234"/>
    </row>
    <row r="61966" spans="1:1">
      <c r="A61966" s="234"/>
    </row>
    <row r="61967" spans="1:1">
      <c r="A61967" s="234"/>
    </row>
    <row r="61968" spans="1:1">
      <c r="A61968" s="234"/>
    </row>
    <row r="61969" spans="1:1">
      <c r="A61969" s="234"/>
    </row>
    <row r="61970" spans="1:1">
      <c r="A61970" s="234"/>
    </row>
    <row r="61971" spans="1:1">
      <c r="A61971" s="234"/>
    </row>
    <row r="61972" spans="1:1">
      <c r="A61972" s="234"/>
    </row>
    <row r="61973" spans="1:1">
      <c r="A61973" s="234"/>
    </row>
    <row r="61974" spans="1:1">
      <c r="A61974" s="234"/>
    </row>
    <row r="61975" spans="1:1">
      <c r="A61975" s="234"/>
    </row>
    <row r="61976" spans="1:1">
      <c r="A61976" s="234"/>
    </row>
    <row r="61977" spans="1:1">
      <c r="A61977" s="234"/>
    </row>
    <row r="61978" spans="1:1">
      <c r="A61978" s="234"/>
    </row>
    <row r="61979" spans="1:1">
      <c r="A61979" s="234"/>
    </row>
    <row r="61980" spans="1:1">
      <c r="A61980" s="234"/>
    </row>
    <row r="61981" spans="1:1">
      <c r="A61981" s="234"/>
    </row>
    <row r="61982" spans="1:1">
      <c r="A61982" s="234"/>
    </row>
    <row r="61983" spans="1:1">
      <c r="A61983" s="234"/>
    </row>
    <row r="61984" spans="1:1">
      <c r="A61984" s="234"/>
    </row>
    <row r="61985" spans="1:1">
      <c r="A61985" s="234"/>
    </row>
    <row r="61986" spans="1:1">
      <c r="A61986" s="234"/>
    </row>
    <row r="61987" spans="1:1">
      <c r="A61987" s="234"/>
    </row>
    <row r="61988" spans="1:1">
      <c r="A61988" s="234"/>
    </row>
    <row r="61989" spans="1:1">
      <c r="A61989" s="234"/>
    </row>
    <row r="61990" spans="1:1">
      <c r="A61990" s="234"/>
    </row>
    <row r="61991" spans="1:1">
      <c r="A61991" s="234"/>
    </row>
    <row r="61992" spans="1:1">
      <c r="A61992" s="234"/>
    </row>
    <row r="61993" spans="1:1">
      <c r="A61993" s="234"/>
    </row>
    <row r="61994" spans="1:1">
      <c r="A61994" s="234"/>
    </row>
    <row r="61995" spans="1:1">
      <c r="A61995" s="234"/>
    </row>
    <row r="61996" spans="1:1">
      <c r="A61996" s="234"/>
    </row>
    <row r="61997" spans="1:1">
      <c r="A61997" s="234"/>
    </row>
    <row r="61998" spans="1:1">
      <c r="A61998" s="234"/>
    </row>
    <row r="61999" spans="1:1">
      <c r="A61999" s="234"/>
    </row>
    <row r="62000" spans="1:1">
      <c r="A62000" s="234"/>
    </row>
    <row r="62001" spans="1:1">
      <c r="A62001" s="234"/>
    </row>
    <row r="62002" spans="1:1">
      <c r="A62002" s="234"/>
    </row>
    <row r="62003" spans="1:1">
      <c r="A62003" s="234"/>
    </row>
    <row r="62004" spans="1:1">
      <c r="A62004" s="234"/>
    </row>
    <row r="62005" spans="1:1">
      <c r="A62005" s="234"/>
    </row>
    <row r="62006" spans="1:1">
      <c r="A62006" s="234"/>
    </row>
    <row r="62007" spans="1:1">
      <c r="A62007" s="234"/>
    </row>
    <row r="62008" spans="1:1">
      <c r="A62008" s="234"/>
    </row>
    <row r="62009" spans="1:1">
      <c r="A62009" s="234"/>
    </row>
    <row r="62010" spans="1:1">
      <c r="A62010" s="234"/>
    </row>
    <row r="62011" spans="1:1">
      <c r="A62011" s="234"/>
    </row>
    <row r="62012" spans="1:1">
      <c r="A62012" s="234"/>
    </row>
    <row r="62013" spans="1:1">
      <c r="A62013" s="234"/>
    </row>
    <row r="62014" spans="1:1">
      <c r="A62014" s="234"/>
    </row>
    <row r="62015" spans="1:1">
      <c r="A62015" s="234"/>
    </row>
    <row r="62016" spans="1:1">
      <c r="A62016" s="234"/>
    </row>
    <row r="62017" spans="1:1">
      <c r="A62017" s="234"/>
    </row>
    <row r="62018" spans="1:1">
      <c r="A62018" s="234"/>
    </row>
    <row r="62019" spans="1:1">
      <c r="A62019" s="234"/>
    </row>
    <row r="62020" spans="1:1">
      <c r="A62020" s="234"/>
    </row>
    <row r="62021" spans="1:1">
      <c r="A62021" s="234"/>
    </row>
    <row r="62022" spans="1:1">
      <c r="A62022" s="234"/>
    </row>
    <row r="62023" spans="1:1">
      <c r="A62023" s="234"/>
    </row>
    <row r="62024" spans="1:1">
      <c r="A62024" s="234"/>
    </row>
    <row r="62025" spans="1:1">
      <c r="A62025" s="234"/>
    </row>
    <row r="62026" spans="1:1">
      <c r="A62026" s="234"/>
    </row>
    <row r="62027" spans="1:1">
      <c r="A62027" s="234"/>
    </row>
    <row r="62028" spans="1:1">
      <c r="A62028" s="234"/>
    </row>
    <row r="62029" spans="1:1">
      <c r="A62029" s="234"/>
    </row>
    <row r="62030" spans="1:1">
      <c r="A62030" s="234"/>
    </row>
    <row r="62031" spans="1:1">
      <c r="A62031" s="234"/>
    </row>
    <row r="62032" spans="1:1">
      <c r="A62032" s="234"/>
    </row>
    <row r="62033" spans="1:1">
      <c r="A62033" s="234"/>
    </row>
    <row r="62034" spans="1:1">
      <c r="A62034" s="234"/>
    </row>
    <row r="62035" spans="1:1">
      <c r="A62035" s="234"/>
    </row>
    <row r="62036" spans="1:1">
      <c r="A62036" s="234"/>
    </row>
    <row r="62037" spans="1:1">
      <c r="A62037" s="234"/>
    </row>
    <row r="62038" spans="1:1">
      <c r="A62038" s="234"/>
    </row>
    <row r="62039" spans="1:1">
      <c r="A62039" s="234"/>
    </row>
    <row r="62040" spans="1:1">
      <c r="A62040" s="234"/>
    </row>
    <row r="62041" spans="1:1">
      <c r="A62041" s="234"/>
    </row>
    <row r="62042" spans="1:1">
      <c r="A62042" s="234"/>
    </row>
    <row r="62043" spans="1:1">
      <c r="A62043" s="234"/>
    </row>
    <row r="62044" spans="1:1">
      <c r="A62044" s="234"/>
    </row>
    <row r="62045" spans="1:1">
      <c r="A62045" s="234"/>
    </row>
    <row r="62046" spans="1:1">
      <c r="A62046" s="234"/>
    </row>
    <row r="62047" spans="1:1">
      <c r="A62047" s="234"/>
    </row>
    <row r="62048" spans="1:1">
      <c r="A62048" s="234"/>
    </row>
    <row r="62049" spans="1:1">
      <c r="A62049" s="234"/>
    </row>
    <row r="62050" spans="1:1">
      <c r="A62050" s="234"/>
    </row>
    <row r="62051" spans="1:1">
      <c r="A62051" s="234"/>
    </row>
    <row r="62052" spans="1:1">
      <c r="A62052" s="234"/>
    </row>
    <row r="62053" spans="1:1">
      <c r="A62053" s="234"/>
    </row>
    <row r="62054" spans="1:1">
      <c r="A62054" s="234"/>
    </row>
    <row r="62055" spans="1:1">
      <c r="A62055" s="234"/>
    </row>
    <row r="62056" spans="1:1">
      <c r="A62056" s="234"/>
    </row>
    <row r="62057" spans="1:1">
      <c r="A62057" s="234"/>
    </row>
    <row r="62058" spans="1:1">
      <c r="A62058" s="234"/>
    </row>
    <row r="62059" spans="1:1">
      <c r="A62059" s="234"/>
    </row>
    <row r="62060" spans="1:1">
      <c r="A62060" s="234"/>
    </row>
    <row r="62061" spans="1:1">
      <c r="A62061" s="234"/>
    </row>
    <row r="62062" spans="1:1">
      <c r="A62062" s="234"/>
    </row>
    <row r="62063" spans="1:1">
      <c r="A62063" s="234"/>
    </row>
    <row r="62064" spans="1:1">
      <c r="A62064" s="234"/>
    </row>
    <row r="62065" spans="1:1">
      <c r="A62065" s="234"/>
    </row>
    <row r="62066" spans="1:1">
      <c r="A62066" s="234"/>
    </row>
    <row r="62067" spans="1:1">
      <c r="A62067" s="234"/>
    </row>
    <row r="62068" spans="1:1">
      <c r="A62068" s="234"/>
    </row>
    <row r="62069" spans="1:1">
      <c r="A62069" s="234"/>
    </row>
    <row r="62070" spans="1:1">
      <c r="A62070" s="234"/>
    </row>
    <row r="62071" spans="1:1">
      <c r="A62071" s="234"/>
    </row>
    <row r="62072" spans="1:1">
      <c r="A62072" s="234"/>
    </row>
    <row r="62073" spans="1:1">
      <c r="A62073" s="234"/>
    </row>
    <row r="62074" spans="1:1">
      <c r="A62074" s="234"/>
    </row>
    <row r="62075" spans="1:1">
      <c r="A62075" s="234"/>
    </row>
    <row r="62076" spans="1:1">
      <c r="A62076" s="234"/>
    </row>
    <row r="62077" spans="1:1">
      <c r="A62077" s="234"/>
    </row>
    <row r="62078" spans="1:1">
      <c r="A62078" s="234"/>
    </row>
    <row r="62079" spans="1:1">
      <c r="A62079" s="234"/>
    </row>
    <row r="62080" spans="1:1">
      <c r="A62080" s="234"/>
    </row>
    <row r="62081" spans="1:1">
      <c r="A62081" s="234"/>
    </row>
    <row r="62082" spans="1:1">
      <c r="A62082" s="234"/>
    </row>
    <row r="62083" spans="1:1">
      <c r="A62083" s="234"/>
    </row>
    <row r="62084" spans="1:1">
      <c r="A62084" s="234"/>
    </row>
    <row r="62085" spans="1:1">
      <c r="A62085" s="234"/>
    </row>
    <row r="62086" spans="1:1">
      <c r="A62086" s="234"/>
    </row>
    <row r="62087" spans="1:1">
      <c r="A62087" s="234"/>
    </row>
    <row r="62088" spans="1:1">
      <c r="A62088" s="234"/>
    </row>
    <row r="62089" spans="1:1">
      <c r="A62089" s="234"/>
    </row>
    <row r="62090" spans="1:1">
      <c r="A62090" s="234"/>
    </row>
    <row r="62091" spans="1:1">
      <c r="A62091" s="234"/>
    </row>
    <row r="62092" spans="1:1">
      <c r="A62092" s="234"/>
    </row>
    <row r="62093" spans="1:1">
      <c r="A62093" s="234"/>
    </row>
    <row r="62094" spans="1:1">
      <c r="A62094" s="234"/>
    </row>
    <row r="62095" spans="1:1">
      <c r="A62095" s="234"/>
    </row>
    <row r="62096" spans="1:1">
      <c r="A62096" s="234"/>
    </row>
    <row r="62097" spans="1:1">
      <c r="A62097" s="234"/>
    </row>
    <row r="62098" spans="1:1">
      <c r="A62098" s="234"/>
    </row>
    <row r="62099" spans="1:1">
      <c r="A62099" s="234"/>
    </row>
    <row r="62100" spans="1:1">
      <c r="A62100" s="234"/>
    </row>
    <row r="62101" spans="1:1">
      <c r="A62101" s="234"/>
    </row>
    <row r="62102" spans="1:1">
      <c r="A62102" s="234"/>
    </row>
    <row r="62103" spans="1:1">
      <c r="A62103" s="234"/>
    </row>
    <row r="62104" spans="1:1">
      <c r="A62104" s="234"/>
    </row>
    <row r="62105" spans="1:1">
      <c r="A62105" s="234"/>
    </row>
    <row r="62106" spans="1:1">
      <c r="A62106" s="234"/>
    </row>
    <row r="62107" spans="1:1">
      <c r="A62107" s="234"/>
    </row>
    <row r="62108" spans="1:1">
      <c r="A62108" s="234"/>
    </row>
    <row r="62109" spans="1:1">
      <c r="A62109" s="234"/>
    </row>
    <row r="62110" spans="1:1">
      <c r="A62110" s="234"/>
    </row>
    <row r="62111" spans="1:1">
      <c r="A62111" s="234"/>
    </row>
    <row r="62112" spans="1:1">
      <c r="A62112" s="234"/>
    </row>
    <row r="62113" spans="1:1">
      <c r="A62113" s="234"/>
    </row>
    <row r="62114" spans="1:1">
      <c r="A62114" s="234"/>
    </row>
    <row r="62115" spans="1:1">
      <c r="A62115" s="234"/>
    </row>
    <row r="62116" spans="1:1">
      <c r="A62116" s="234"/>
    </row>
    <row r="62117" spans="1:1">
      <c r="A62117" s="234"/>
    </row>
    <row r="62118" spans="1:1">
      <c r="A62118" s="234"/>
    </row>
    <row r="62119" spans="1:1">
      <c r="A62119" s="234"/>
    </row>
    <row r="62120" spans="1:1">
      <c r="A62120" s="234"/>
    </row>
    <row r="62121" spans="1:1">
      <c r="A62121" s="234"/>
    </row>
    <row r="62122" spans="1:1">
      <c r="A62122" s="234"/>
    </row>
    <row r="62123" spans="1:1">
      <c r="A62123" s="234"/>
    </row>
    <row r="62124" spans="1:1">
      <c r="A62124" s="234"/>
    </row>
    <row r="62125" spans="1:1">
      <c r="A62125" s="234"/>
    </row>
    <row r="62126" spans="1:1">
      <c r="A62126" s="234"/>
    </row>
    <row r="62127" spans="1:1">
      <c r="A62127" s="234"/>
    </row>
    <row r="62128" spans="1:1">
      <c r="A62128" s="234"/>
    </row>
    <row r="62129" spans="1:1">
      <c r="A62129" s="234"/>
    </row>
    <row r="62130" spans="1:1">
      <c r="A62130" s="234"/>
    </row>
    <row r="62131" spans="1:1">
      <c r="A62131" s="234"/>
    </row>
    <row r="62132" spans="1:1">
      <c r="A62132" s="234"/>
    </row>
    <row r="62133" spans="1:1">
      <c r="A62133" s="234"/>
    </row>
    <row r="62134" spans="1:1">
      <c r="A62134" s="234"/>
    </row>
    <row r="62135" spans="1:1">
      <c r="A62135" s="234"/>
    </row>
    <row r="62136" spans="1:1">
      <c r="A62136" s="234"/>
    </row>
    <row r="62137" spans="1:1">
      <c r="A62137" s="234"/>
    </row>
    <row r="62138" spans="1:1">
      <c r="A62138" s="234"/>
    </row>
    <row r="62139" spans="1:1">
      <c r="A62139" s="234"/>
    </row>
    <row r="62140" spans="1:1">
      <c r="A62140" s="234"/>
    </row>
    <row r="62141" spans="1:1">
      <c r="A62141" s="234"/>
    </row>
    <row r="62142" spans="1:1">
      <c r="A62142" s="234"/>
    </row>
    <row r="62143" spans="1:1">
      <c r="A62143" s="234"/>
    </row>
    <row r="62144" spans="1:1">
      <c r="A62144" s="234"/>
    </row>
    <row r="62145" spans="1:1">
      <c r="A62145" s="234"/>
    </row>
    <row r="62146" spans="1:1">
      <c r="A62146" s="234"/>
    </row>
    <row r="62147" spans="1:1">
      <c r="A62147" s="234"/>
    </row>
    <row r="62148" spans="1:1">
      <c r="A62148" s="234"/>
    </row>
    <row r="62149" spans="1:1">
      <c r="A62149" s="234"/>
    </row>
    <row r="62150" spans="1:1">
      <c r="A62150" s="234"/>
    </row>
    <row r="62151" spans="1:1">
      <c r="A62151" s="234"/>
    </row>
    <row r="62152" spans="1:1">
      <c r="A62152" s="234"/>
    </row>
    <row r="62153" spans="1:1">
      <c r="A62153" s="234"/>
    </row>
    <row r="62154" spans="1:1">
      <c r="A62154" s="234"/>
    </row>
    <row r="62155" spans="1:1">
      <c r="A62155" s="234"/>
    </row>
    <row r="62156" spans="1:1">
      <c r="A62156" s="234"/>
    </row>
    <row r="62157" spans="1:1">
      <c r="A62157" s="234"/>
    </row>
    <row r="62158" spans="1:1">
      <c r="A62158" s="234"/>
    </row>
    <row r="62159" spans="1:1">
      <c r="A62159" s="234"/>
    </row>
    <row r="62160" spans="1:1">
      <c r="A62160" s="234"/>
    </row>
    <row r="62161" spans="1:1">
      <c r="A62161" s="234"/>
    </row>
    <row r="62162" spans="1:1">
      <c r="A62162" s="234"/>
    </row>
    <row r="62163" spans="1:1">
      <c r="A62163" s="234"/>
    </row>
    <row r="62164" spans="1:1">
      <c r="A62164" s="234"/>
    </row>
    <row r="62165" spans="1:1">
      <c r="A62165" s="234"/>
    </row>
    <row r="62166" spans="1:1">
      <c r="A62166" s="234"/>
    </row>
    <row r="62167" spans="1:1">
      <c r="A62167" s="234"/>
    </row>
    <row r="62168" spans="1:1">
      <c r="A62168" s="234"/>
    </row>
    <row r="62169" spans="1:1">
      <c r="A62169" s="234"/>
    </row>
    <row r="62170" spans="1:1">
      <c r="A62170" s="234"/>
    </row>
    <row r="62171" spans="1:1">
      <c r="A62171" s="234"/>
    </row>
    <row r="62172" spans="1:1">
      <c r="A62172" s="234"/>
    </row>
    <row r="62173" spans="1:1">
      <c r="A62173" s="234"/>
    </row>
    <row r="62174" spans="1:1">
      <c r="A62174" s="234"/>
    </row>
    <row r="62175" spans="1:1">
      <c r="A62175" s="234"/>
    </row>
    <row r="62176" spans="1:1">
      <c r="A62176" s="234"/>
    </row>
    <row r="62177" spans="1:1">
      <c r="A62177" s="234"/>
    </row>
    <row r="62178" spans="1:1">
      <c r="A62178" s="234"/>
    </row>
    <row r="62179" spans="1:1">
      <c r="A62179" s="234"/>
    </row>
    <row r="62180" spans="1:1">
      <c r="A62180" s="234"/>
    </row>
    <row r="62181" spans="1:1">
      <c r="A62181" s="234"/>
    </row>
    <row r="62182" spans="1:1">
      <c r="A62182" s="234"/>
    </row>
    <row r="62183" spans="1:1">
      <c r="A62183" s="234"/>
    </row>
    <row r="62184" spans="1:1">
      <c r="A62184" s="234"/>
    </row>
    <row r="62185" spans="1:1">
      <c r="A62185" s="234"/>
    </row>
    <row r="62186" spans="1:1">
      <c r="A62186" s="234"/>
    </row>
    <row r="62187" spans="1:1">
      <c r="A62187" s="234"/>
    </row>
    <row r="62188" spans="1:1">
      <c r="A62188" s="234"/>
    </row>
    <row r="62189" spans="1:1">
      <c r="A62189" s="234"/>
    </row>
    <row r="62190" spans="1:1">
      <c r="A62190" s="234"/>
    </row>
    <row r="62191" spans="1:1">
      <c r="A62191" s="234"/>
    </row>
    <row r="62192" spans="1:1">
      <c r="A62192" s="234"/>
    </row>
    <row r="62193" spans="1:1">
      <c r="A62193" s="234"/>
    </row>
    <row r="62194" spans="1:1">
      <c r="A62194" s="234"/>
    </row>
    <row r="62195" spans="1:1">
      <c r="A62195" s="234"/>
    </row>
    <row r="62196" spans="1:1">
      <c r="A62196" s="234"/>
    </row>
    <row r="62197" spans="1:1">
      <c r="A62197" s="234"/>
    </row>
    <row r="62198" spans="1:1">
      <c r="A62198" s="234"/>
    </row>
    <row r="62199" spans="1:1">
      <c r="A62199" s="234"/>
    </row>
    <row r="62200" spans="1:1">
      <c r="A62200" s="234"/>
    </row>
    <row r="62201" spans="1:1">
      <c r="A62201" s="234"/>
    </row>
    <row r="62202" spans="1:1">
      <c r="A62202" s="234"/>
    </row>
    <row r="62203" spans="1:1">
      <c r="A62203" s="234"/>
    </row>
    <row r="62204" spans="1:1">
      <c r="A62204" s="234"/>
    </row>
    <row r="62205" spans="1:1">
      <c r="A62205" s="234"/>
    </row>
    <row r="62206" spans="1:1">
      <c r="A62206" s="234"/>
    </row>
    <row r="62207" spans="1:1">
      <c r="A62207" s="234"/>
    </row>
    <row r="62208" spans="1:1">
      <c r="A62208" s="234"/>
    </row>
    <row r="62209" spans="1:1">
      <c r="A62209" s="234"/>
    </row>
    <row r="62210" spans="1:1">
      <c r="A62210" s="234"/>
    </row>
    <row r="62211" spans="1:1">
      <c r="A62211" s="234"/>
    </row>
    <row r="62212" spans="1:1">
      <c r="A62212" s="234"/>
    </row>
    <row r="62213" spans="1:1">
      <c r="A62213" s="234"/>
    </row>
    <row r="62214" spans="1:1">
      <c r="A62214" s="234"/>
    </row>
    <row r="62215" spans="1:1">
      <c r="A62215" s="234"/>
    </row>
    <row r="62216" spans="1:1">
      <c r="A62216" s="234"/>
    </row>
    <row r="62217" spans="1:1">
      <c r="A62217" s="234"/>
    </row>
    <row r="62218" spans="1:1">
      <c r="A62218" s="234"/>
    </row>
    <row r="62219" spans="1:1">
      <c r="A62219" s="234"/>
    </row>
    <row r="62220" spans="1:1">
      <c r="A62220" s="234"/>
    </row>
    <row r="62221" spans="1:1">
      <c r="A62221" s="234"/>
    </row>
    <row r="62222" spans="1:1">
      <c r="A62222" s="234"/>
    </row>
    <row r="62223" spans="1:1">
      <c r="A62223" s="234"/>
    </row>
    <row r="62224" spans="1:1">
      <c r="A62224" s="234"/>
    </row>
    <row r="62225" spans="1:1">
      <c r="A62225" s="234"/>
    </row>
    <row r="62226" spans="1:1">
      <c r="A62226" s="234"/>
    </row>
    <row r="62227" spans="1:1">
      <c r="A62227" s="234"/>
    </row>
    <row r="62228" spans="1:1">
      <c r="A62228" s="234"/>
    </row>
    <row r="62229" spans="1:1">
      <c r="A62229" s="234"/>
    </row>
    <row r="62230" spans="1:1">
      <c r="A62230" s="234"/>
    </row>
    <row r="62231" spans="1:1">
      <c r="A62231" s="234"/>
    </row>
    <row r="62232" spans="1:1">
      <c r="A62232" s="234"/>
    </row>
    <row r="62233" spans="1:1">
      <c r="A62233" s="234"/>
    </row>
    <row r="62234" spans="1:1">
      <c r="A62234" s="234"/>
    </row>
    <row r="62235" spans="1:1">
      <c r="A62235" s="234"/>
    </row>
    <row r="62236" spans="1:1">
      <c r="A62236" s="234"/>
    </row>
    <row r="62237" spans="1:1">
      <c r="A62237" s="234"/>
    </row>
    <row r="62238" spans="1:1">
      <c r="A62238" s="234"/>
    </row>
    <row r="62239" spans="1:1">
      <c r="A62239" s="234"/>
    </row>
    <row r="62240" spans="1:1">
      <c r="A62240" s="234"/>
    </row>
    <row r="62241" spans="1:1">
      <c r="A62241" s="234"/>
    </row>
    <row r="62242" spans="1:1">
      <c r="A62242" s="234"/>
    </row>
    <row r="62243" spans="1:1">
      <c r="A62243" s="234"/>
    </row>
    <row r="62244" spans="1:1">
      <c r="A62244" s="234"/>
    </row>
    <row r="62245" spans="1:1">
      <c r="A62245" s="234"/>
    </row>
    <row r="62246" spans="1:1">
      <c r="A62246" s="234"/>
    </row>
    <row r="62247" spans="1:1">
      <c r="A62247" s="234"/>
    </row>
    <row r="62248" spans="1:1">
      <c r="A62248" s="234"/>
    </row>
    <row r="62249" spans="1:1">
      <c r="A62249" s="234"/>
    </row>
    <row r="62250" spans="1:1">
      <c r="A62250" s="234"/>
    </row>
    <row r="62251" spans="1:1">
      <c r="A62251" s="234"/>
    </row>
    <row r="62252" spans="1:1">
      <c r="A62252" s="234"/>
    </row>
    <row r="62253" spans="1:1">
      <c r="A62253" s="234"/>
    </row>
    <row r="62254" spans="1:1">
      <c r="A62254" s="234"/>
    </row>
    <row r="62255" spans="1:1">
      <c r="A62255" s="234"/>
    </row>
    <row r="62256" spans="1:1">
      <c r="A62256" s="234"/>
    </row>
    <row r="62257" spans="1:1">
      <c r="A62257" s="234"/>
    </row>
    <row r="62258" spans="1:1">
      <c r="A62258" s="234"/>
    </row>
    <row r="62259" spans="1:1">
      <c r="A62259" s="234"/>
    </row>
    <row r="62260" spans="1:1">
      <c r="A62260" s="234"/>
    </row>
    <row r="62261" spans="1:1">
      <c r="A62261" s="234"/>
    </row>
    <row r="62262" spans="1:1">
      <c r="A62262" s="234"/>
    </row>
    <row r="62263" spans="1:1">
      <c r="A62263" s="234"/>
    </row>
    <row r="62264" spans="1:1">
      <c r="A62264" s="234"/>
    </row>
    <row r="62265" spans="1:1">
      <c r="A62265" s="234"/>
    </row>
    <row r="62266" spans="1:1">
      <c r="A62266" s="234"/>
    </row>
    <row r="62267" spans="1:1">
      <c r="A62267" s="234"/>
    </row>
    <row r="62268" spans="1:1">
      <c r="A62268" s="234"/>
    </row>
    <row r="62269" spans="1:1">
      <c r="A62269" s="234"/>
    </row>
    <row r="62270" spans="1:1">
      <c r="A62270" s="234"/>
    </row>
    <row r="62271" spans="1:1">
      <c r="A62271" s="234"/>
    </row>
    <row r="62272" spans="1:1">
      <c r="A62272" s="234"/>
    </row>
    <row r="62273" spans="1:1">
      <c r="A62273" s="234"/>
    </row>
    <row r="62274" spans="1:1">
      <c r="A62274" s="234"/>
    </row>
    <row r="62275" spans="1:1">
      <c r="A62275" s="234"/>
    </row>
    <row r="62276" spans="1:1">
      <c r="A62276" s="234"/>
    </row>
    <row r="62277" spans="1:1">
      <c r="A62277" s="234"/>
    </row>
    <row r="62278" spans="1:1">
      <c r="A62278" s="234"/>
    </row>
    <row r="62279" spans="1:1">
      <c r="A62279" s="234"/>
    </row>
    <row r="62280" spans="1:1">
      <c r="A62280" s="234"/>
    </row>
    <row r="62281" spans="1:1">
      <c r="A62281" s="234"/>
    </row>
    <row r="62282" spans="1:1">
      <c r="A62282" s="234"/>
    </row>
    <row r="62283" spans="1:1">
      <c r="A62283" s="234"/>
    </row>
    <row r="62284" spans="1:1">
      <c r="A62284" s="234"/>
    </row>
    <row r="62285" spans="1:1">
      <c r="A62285" s="234"/>
    </row>
    <row r="62286" spans="1:1">
      <c r="A62286" s="234"/>
    </row>
    <row r="62287" spans="1:1">
      <c r="A62287" s="234"/>
    </row>
    <row r="62288" spans="1:1">
      <c r="A62288" s="234"/>
    </row>
    <row r="62289" spans="1:1">
      <c r="A62289" s="234"/>
    </row>
    <row r="62290" spans="1:1">
      <c r="A62290" s="234"/>
    </row>
    <row r="62291" spans="1:1">
      <c r="A62291" s="234"/>
    </row>
    <row r="62292" spans="1:1">
      <c r="A62292" s="234"/>
    </row>
    <row r="62293" spans="1:1">
      <c r="A62293" s="234"/>
    </row>
    <row r="62294" spans="1:1">
      <c r="A62294" s="234"/>
    </row>
    <row r="62295" spans="1:1">
      <c r="A62295" s="234"/>
    </row>
    <row r="62296" spans="1:1">
      <c r="A62296" s="234"/>
    </row>
    <row r="62297" spans="1:1">
      <c r="A62297" s="234"/>
    </row>
    <row r="62298" spans="1:1">
      <c r="A62298" s="234"/>
    </row>
    <row r="62299" spans="1:1">
      <c r="A62299" s="234"/>
    </row>
    <row r="62300" spans="1:1">
      <c r="A62300" s="234"/>
    </row>
    <row r="62301" spans="1:1">
      <c r="A62301" s="234"/>
    </row>
    <row r="62302" spans="1:1">
      <c r="A62302" s="234"/>
    </row>
    <row r="62303" spans="1:1">
      <c r="A62303" s="234"/>
    </row>
    <row r="62304" spans="1:1">
      <c r="A62304" s="234"/>
    </row>
    <row r="62305" spans="1:1">
      <c r="A62305" s="234"/>
    </row>
    <row r="62306" spans="1:1">
      <c r="A62306" s="234"/>
    </row>
    <row r="62307" spans="1:1">
      <c r="A62307" s="234"/>
    </row>
    <row r="62308" spans="1:1">
      <c r="A62308" s="234"/>
    </row>
    <row r="62309" spans="1:1">
      <c r="A62309" s="234"/>
    </row>
    <row r="62310" spans="1:1">
      <c r="A62310" s="234"/>
    </row>
    <row r="62311" spans="1:1">
      <c r="A62311" s="234"/>
    </row>
    <row r="62312" spans="1:1">
      <c r="A62312" s="234"/>
    </row>
    <row r="62313" spans="1:1">
      <c r="A62313" s="234"/>
    </row>
    <row r="62314" spans="1:1">
      <c r="A62314" s="234"/>
    </row>
    <row r="62315" spans="1:1">
      <c r="A62315" s="234"/>
    </row>
    <row r="62316" spans="1:1">
      <c r="A62316" s="234"/>
    </row>
    <row r="62317" spans="1:1">
      <c r="A62317" s="234"/>
    </row>
    <row r="62318" spans="1:1">
      <c r="A62318" s="234"/>
    </row>
    <row r="62319" spans="1:1">
      <c r="A62319" s="234"/>
    </row>
    <row r="62320" spans="1:1">
      <c r="A62320" s="234"/>
    </row>
    <row r="62321" spans="1:1">
      <c r="A62321" s="234"/>
    </row>
    <row r="62322" spans="1:1">
      <c r="A62322" s="234"/>
    </row>
    <row r="62323" spans="1:1">
      <c r="A62323" s="234"/>
    </row>
    <row r="62324" spans="1:1">
      <c r="A62324" s="234"/>
    </row>
    <row r="62325" spans="1:1">
      <c r="A62325" s="234"/>
    </row>
    <row r="62326" spans="1:1">
      <c r="A62326" s="234"/>
    </row>
    <row r="62327" spans="1:1">
      <c r="A62327" s="234"/>
    </row>
    <row r="62328" spans="1:1">
      <c r="A62328" s="234"/>
    </row>
    <row r="62329" spans="1:1">
      <c r="A62329" s="234"/>
    </row>
    <row r="62330" spans="1:1">
      <c r="A62330" s="234"/>
    </row>
    <row r="62331" spans="1:1">
      <c r="A62331" s="234"/>
    </row>
    <row r="62332" spans="1:1">
      <c r="A62332" s="234"/>
    </row>
    <row r="62333" spans="1:1">
      <c r="A62333" s="234"/>
    </row>
    <row r="62334" spans="1:1">
      <c r="A62334" s="234"/>
    </row>
    <row r="62335" spans="1:1">
      <c r="A62335" s="234"/>
    </row>
    <row r="62336" spans="1:1">
      <c r="A62336" s="234"/>
    </row>
    <row r="62337" spans="1:1">
      <c r="A62337" s="234"/>
    </row>
    <row r="62338" spans="1:1">
      <c r="A62338" s="234"/>
    </row>
    <row r="62339" spans="1:1">
      <c r="A62339" s="234"/>
    </row>
    <row r="62340" spans="1:1">
      <c r="A62340" s="234"/>
    </row>
    <row r="62341" spans="1:1">
      <c r="A62341" s="234"/>
    </row>
    <row r="62342" spans="1:1">
      <c r="A62342" s="234"/>
    </row>
    <row r="62343" spans="1:1">
      <c r="A62343" s="234"/>
    </row>
    <row r="62344" spans="1:1">
      <c r="A62344" s="234"/>
    </row>
    <row r="62345" spans="1:1">
      <c r="A62345" s="234"/>
    </row>
    <row r="62346" spans="1:1">
      <c r="A62346" s="234"/>
    </row>
    <row r="62347" spans="1:1">
      <c r="A62347" s="234"/>
    </row>
    <row r="62348" spans="1:1">
      <c r="A62348" s="234"/>
    </row>
    <row r="62349" spans="1:1">
      <c r="A62349" s="234"/>
    </row>
    <row r="62350" spans="1:1">
      <c r="A62350" s="234"/>
    </row>
    <row r="62351" spans="1:1">
      <c r="A62351" s="234"/>
    </row>
    <row r="62352" spans="1:1">
      <c r="A62352" s="234"/>
    </row>
    <row r="62353" spans="1:1">
      <c r="A62353" s="234"/>
    </row>
    <row r="62354" spans="1:1">
      <c r="A62354" s="234"/>
    </row>
    <row r="62355" spans="1:1">
      <c r="A62355" s="234"/>
    </row>
    <row r="62356" spans="1:1">
      <c r="A62356" s="234"/>
    </row>
    <row r="62357" spans="1:1">
      <c r="A62357" s="234"/>
    </row>
    <row r="62358" spans="1:1">
      <c r="A62358" s="234"/>
    </row>
    <row r="62359" spans="1:1">
      <c r="A62359" s="234"/>
    </row>
    <row r="62360" spans="1:1">
      <c r="A62360" s="234"/>
    </row>
    <row r="62361" spans="1:1">
      <c r="A62361" s="234"/>
    </row>
    <row r="62362" spans="1:1">
      <c r="A62362" s="234"/>
    </row>
    <row r="62363" spans="1:1">
      <c r="A62363" s="234"/>
    </row>
    <row r="62364" spans="1:1">
      <c r="A62364" s="234"/>
    </row>
    <row r="62365" spans="1:1">
      <c r="A62365" s="234"/>
    </row>
    <row r="62366" spans="1:1">
      <c r="A62366" s="234"/>
    </row>
    <row r="62367" spans="1:1">
      <c r="A62367" s="234"/>
    </row>
    <row r="62368" spans="1:1">
      <c r="A62368" s="234"/>
    </row>
    <row r="62369" spans="1:1">
      <c r="A62369" s="234"/>
    </row>
    <row r="62370" spans="1:1">
      <c r="A62370" s="234"/>
    </row>
    <row r="62371" spans="1:1">
      <c r="A62371" s="234"/>
    </row>
    <row r="62372" spans="1:1">
      <c r="A62372" s="234"/>
    </row>
    <row r="62373" spans="1:1">
      <c r="A62373" s="234"/>
    </row>
    <row r="62374" spans="1:1">
      <c r="A62374" s="234"/>
    </row>
    <row r="62375" spans="1:1">
      <c r="A62375" s="234"/>
    </row>
    <row r="62376" spans="1:1">
      <c r="A62376" s="234"/>
    </row>
    <row r="62377" spans="1:1">
      <c r="A62377" s="234"/>
    </row>
    <row r="62378" spans="1:1">
      <c r="A62378" s="234"/>
    </row>
    <row r="62379" spans="1:1">
      <c r="A62379" s="234"/>
    </row>
    <row r="62380" spans="1:1">
      <c r="A62380" s="234"/>
    </row>
    <row r="62381" spans="1:1">
      <c r="A62381" s="234"/>
    </row>
    <row r="62382" spans="1:1">
      <c r="A62382" s="234"/>
    </row>
    <row r="62383" spans="1:1">
      <c r="A62383" s="234"/>
    </row>
    <row r="62384" spans="1:1">
      <c r="A62384" s="234"/>
    </row>
    <row r="62385" spans="1:1">
      <c r="A62385" s="234"/>
    </row>
    <row r="62386" spans="1:1">
      <c r="A62386" s="234"/>
    </row>
    <row r="62387" spans="1:1">
      <c r="A62387" s="234"/>
    </row>
    <row r="62388" spans="1:1">
      <c r="A62388" s="234"/>
    </row>
    <row r="62389" spans="1:1">
      <c r="A62389" s="234"/>
    </row>
    <row r="62390" spans="1:1">
      <c r="A62390" s="234"/>
    </row>
    <row r="62391" spans="1:1">
      <c r="A62391" s="234"/>
    </row>
    <row r="62392" spans="1:1">
      <c r="A62392" s="234"/>
    </row>
    <row r="62393" spans="1:1">
      <c r="A62393" s="234"/>
    </row>
    <row r="62394" spans="1:1">
      <c r="A62394" s="234"/>
    </row>
    <row r="62395" spans="1:1">
      <c r="A62395" s="234"/>
    </row>
    <row r="62396" spans="1:1">
      <c r="A62396" s="234"/>
    </row>
    <row r="62397" spans="1:1">
      <c r="A62397" s="234"/>
    </row>
    <row r="62398" spans="1:1">
      <c r="A62398" s="234"/>
    </row>
    <row r="62399" spans="1:1">
      <c r="A62399" s="234"/>
    </row>
    <row r="62400" spans="1:1">
      <c r="A62400" s="234"/>
    </row>
    <row r="62401" spans="1:1">
      <c r="A62401" s="234"/>
    </row>
    <row r="62402" spans="1:1">
      <c r="A62402" s="234"/>
    </row>
    <row r="62403" spans="1:1">
      <c r="A62403" s="234"/>
    </row>
    <row r="62404" spans="1:1">
      <c r="A62404" s="234"/>
    </row>
    <row r="62405" spans="1:1">
      <c r="A62405" s="234"/>
    </row>
    <row r="62406" spans="1:1">
      <c r="A62406" s="234"/>
    </row>
    <row r="62407" spans="1:1">
      <c r="A62407" s="234"/>
    </row>
    <row r="62408" spans="1:1">
      <c r="A62408" s="234"/>
    </row>
    <row r="62409" spans="1:1">
      <c r="A62409" s="234"/>
    </row>
    <row r="62410" spans="1:1">
      <c r="A62410" s="234"/>
    </row>
    <row r="62411" spans="1:1">
      <c r="A62411" s="234"/>
    </row>
    <row r="62412" spans="1:1">
      <c r="A62412" s="234"/>
    </row>
    <row r="62413" spans="1:1">
      <c r="A62413" s="234"/>
    </row>
    <row r="62414" spans="1:1">
      <c r="A62414" s="234"/>
    </row>
    <row r="62415" spans="1:1">
      <c r="A62415" s="234"/>
    </row>
    <row r="62416" spans="1:1">
      <c r="A62416" s="234"/>
    </row>
    <row r="62417" spans="1:1">
      <c r="A62417" s="234"/>
    </row>
    <row r="62418" spans="1:1">
      <c r="A62418" s="234"/>
    </row>
    <row r="62419" spans="1:1">
      <c r="A62419" s="234"/>
    </row>
    <row r="62420" spans="1:1">
      <c r="A62420" s="234"/>
    </row>
    <row r="62421" spans="1:1">
      <c r="A62421" s="234"/>
    </row>
    <row r="62422" spans="1:1">
      <c r="A62422" s="234"/>
    </row>
    <row r="62423" spans="1:1">
      <c r="A62423" s="234"/>
    </row>
    <row r="62424" spans="1:1">
      <c r="A62424" s="234"/>
    </row>
    <row r="62425" spans="1:1">
      <c r="A62425" s="234"/>
    </row>
    <row r="62426" spans="1:1">
      <c r="A62426" s="234"/>
    </row>
    <row r="62427" spans="1:1">
      <c r="A62427" s="234"/>
    </row>
    <row r="62428" spans="1:1">
      <c r="A62428" s="234"/>
    </row>
    <row r="62429" spans="1:1">
      <c r="A62429" s="234"/>
    </row>
    <row r="62430" spans="1:1">
      <c r="A62430" s="234"/>
    </row>
    <row r="62431" spans="1:1">
      <c r="A62431" s="234"/>
    </row>
    <row r="62432" spans="1:1">
      <c r="A62432" s="234"/>
    </row>
    <row r="62433" spans="1:1">
      <c r="A62433" s="234"/>
    </row>
    <row r="62434" spans="1:1">
      <c r="A62434" s="234"/>
    </row>
    <row r="62435" spans="1:1">
      <c r="A62435" s="234"/>
    </row>
    <row r="62436" spans="1:1">
      <c r="A62436" s="234"/>
    </row>
    <row r="62437" spans="1:1">
      <c r="A62437" s="234"/>
    </row>
    <row r="62438" spans="1:1">
      <c r="A62438" s="234"/>
    </row>
    <row r="62439" spans="1:1">
      <c r="A62439" s="234"/>
    </row>
    <row r="62440" spans="1:1">
      <c r="A62440" s="234"/>
    </row>
    <row r="62441" spans="1:1">
      <c r="A62441" s="234"/>
    </row>
    <row r="62442" spans="1:1">
      <c r="A62442" s="234"/>
    </row>
    <row r="62443" spans="1:1">
      <c r="A62443" s="234"/>
    </row>
    <row r="62444" spans="1:1">
      <c r="A62444" s="234"/>
    </row>
    <row r="62445" spans="1:1">
      <c r="A62445" s="234"/>
    </row>
    <row r="62446" spans="1:1">
      <c r="A62446" s="234"/>
    </row>
    <row r="62447" spans="1:1">
      <c r="A62447" s="234"/>
    </row>
    <row r="62448" spans="1:1">
      <c r="A62448" s="234"/>
    </row>
    <row r="62449" spans="1:1">
      <c r="A62449" s="234"/>
    </row>
    <row r="62450" spans="1:1">
      <c r="A62450" s="234"/>
    </row>
    <row r="62451" spans="1:1">
      <c r="A62451" s="234"/>
    </row>
    <row r="62452" spans="1:1">
      <c r="A62452" s="234"/>
    </row>
    <row r="62453" spans="1:1">
      <c r="A62453" s="234"/>
    </row>
    <row r="62454" spans="1:1">
      <c r="A62454" s="234"/>
    </row>
    <row r="62455" spans="1:1">
      <c r="A62455" s="234"/>
    </row>
    <row r="62456" spans="1:1">
      <c r="A62456" s="234"/>
    </row>
    <row r="62457" spans="1:1">
      <c r="A62457" s="234"/>
    </row>
    <row r="62458" spans="1:1">
      <c r="A62458" s="234"/>
    </row>
    <row r="62459" spans="1:1">
      <c r="A62459" s="234"/>
    </row>
    <row r="62460" spans="1:1">
      <c r="A62460" s="234"/>
    </row>
    <row r="62461" spans="1:1">
      <c r="A62461" s="234"/>
    </row>
    <row r="62462" spans="1:1">
      <c r="A62462" s="234"/>
    </row>
    <row r="62463" spans="1:1">
      <c r="A62463" s="234"/>
    </row>
    <row r="62464" spans="1:1">
      <c r="A62464" s="234"/>
    </row>
    <row r="62465" spans="1:1">
      <c r="A62465" s="234"/>
    </row>
    <row r="62466" spans="1:1">
      <c r="A62466" s="234"/>
    </row>
    <row r="62467" spans="1:1">
      <c r="A62467" s="234"/>
    </row>
    <row r="62468" spans="1:1">
      <c r="A62468" s="234"/>
    </row>
    <row r="62469" spans="1:1">
      <c r="A62469" s="234"/>
    </row>
    <row r="62470" spans="1:1">
      <c r="A62470" s="234"/>
    </row>
    <row r="62471" spans="1:1">
      <c r="A62471" s="234"/>
    </row>
    <row r="62472" spans="1:1">
      <c r="A62472" s="234"/>
    </row>
    <row r="62473" spans="1:1">
      <c r="A62473" s="234"/>
    </row>
    <row r="62474" spans="1:1">
      <c r="A62474" s="234"/>
    </row>
    <row r="62475" spans="1:1">
      <c r="A62475" s="234"/>
    </row>
    <row r="62476" spans="1:1">
      <c r="A62476" s="234"/>
    </row>
    <row r="62477" spans="1:1">
      <c r="A62477" s="234"/>
    </row>
    <row r="62478" spans="1:1">
      <c r="A62478" s="234"/>
    </row>
    <row r="62479" spans="1:1">
      <c r="A62479" s="234"/>
    </row>
    <row r="62480" spans="1:1">
      <c r="A62480" s="234"/>
    </row>
    <row r="62481" spans="1:1">
      <c r="A62481" s="234"/>
    </row>
    <row r="62482" spans="1:1">
      <c r="A62482" s="234"/>
    </row>
    <row r="62483" spans="1:1">
      <c r="A62483" s="234"/>
    </row>
    <row r="62484" spans="1:1">
      <c r="A62484" s="234"/>
    </row>
    <row r="62485" spans="1:1">
      <c r="A62485" s="234"/>
    </row>
    <row r="62486" spans="1:1">
      <c r="A62486" s="234"/>
    </row>
    <row r="62487" spans="1:1">
      <c r="A62487" s="234"/>
    </row>
    <row r="62488" spans="1:1">
      <c r="A62488" s="234"/>
    </row>
    <row r="62489" spans="1:1">
      <c r="A62489" s="234"/>
    </row>
    <row r="62490" spans="1:1">
      <c r="A62490" s="234"/>
    </row>
    <row r="62491" spans="1:1">
      <c r="A62491" s="234"/>
    </row>
    <row r="62492" spans="1:1">
      <c r="A62492" s="234"/>
    </row>
    <row r="62493" spans="1:1">
      <c r="A62493" s="234"/>
    </row>
    <row r="62494" spans="1:1">
      <c r="A62494" s="234"/>
    </row>
    <row r="62495" spans="1:1">
      <c r="A62495" s="234"/>
    </row>
    <row r="62496" spans="1:1">
      <c r="A62496" s="234"/>
    </row>
    <row r="62497" spans="1:1">
      <c r="A62497" s="234"/>
    </row>
    <row r="62498" spans="1:1">
      <c r="A62498" s="234"/>
    </row>
    <row r="62499" spans="1:1">
      <c r="A62499" s="234"/>
    </row>
    <row r="62500" spans="1:1">
      <c r="A62500" s="234"/>
    </row>
    <row r="62501" spans="1:1">
      <c r="A62501" s="234"/>
    </row>
    <row r="62502" spans="1:1">
      <c r="A62502" s="234"/>
    </row>
    <row r="62503" spans="1:1">
      <c r="A62503" s="234"/>
    </row>
    <row r="62504" spans="1:1">
      <c r="A62504" s="234"/>
    </row>
    <row r="62505" spans="1:1">
      <c r="A62505" s="234"/>
    </row>
    <row r="62506" spans="1:1">
      <c r="A62506" s="234"/>
    </row>
    <row r="62507" spans="1:1">
      <c r="A62507" s="234"/>
    </row>
    <row r="62508" spans="1:1">
      <c r="A62508" s="234"/>
    </row>
    <row r="62509" spans="1:1">
      <c r="A62509" s="234"/>
    </row>
    <row r="62510" spans="1:1">
      <c r="A62510" s="234"/>
    </row>
    <row r="62511" spans="1:1">
      <c r="A62511" s="234"/>
    </row>
    <row r="62512" spans="1:1">
      <c r="A62512" s="234"/>
    </row>
    <row r="62513" spans="1:1">
      <c r="A62513" s="234"/>
    </row>
    <row r="62514" spans="1:1">
      <c r="A62514" s="234"/>
    </row>
    <row r="62515" spans="1:1">
      <c r="A62515" s="234"/>
    </row>
    <row r="62516" spans="1:1">
      <c r="A62516" s="234"/>
    </row>
    <row r="62517" spans="1:1">
      <c r="A62517" s="234"/>
    </row>
    <row r="62518" spans="1:1">
      <c r="A62518" s="234"/>
    </row>
    <row r="62519" spans="1:1">
      <c r="A62519" s="234"/>
    </row>
    <row r="62520" spans="1:1">
      <c r="A62520" s="234"/>
    </row>
    <row r="62521" spans="1:1">
      <c r="A62521" s="234"/>
    </row>
    <row r="62522" spans="1:1">
      <c r="A62522" s="234"/>
    </row>
    <row r="62523" spans="1:1">
      <c r="A62523" s="234"/>
    </row>
    <row r="62524" spans="1:1">
      <c r="A62524" s="234"/>
    </row>
    <row r="62525" spans="1:1">
      <c r="A62525" s="234"/>
    </row>
    <row r="62526" spans="1:1">
      <c r="A62526" s="234"/>
    </row>
    <row r="62527" spans="1:1">
      <c r="A62527" s="234"/>
    </row>
    <row r="62528" spans="1:1">
      <c r="A62528" s="234"/>
    </row>
    <row r="62529" spans="1:1">
      <c r="A62529" s="234"/>
    </row>
    <row r="62530" spans="1:1">
      <c r="A62530" s="234"/>
    </row>
    <row r="62531" spans="1:1">
      <c r="A62531" s="234"/>
    </row>
    <row r="62532" spans="1:1">
      <c r="A62532" s="234"/>
    </row>
    <row r="62533" spans="1:1">
      <c r="A62533" s="234"/>
    </row>
    <row r="62534" spans="1:1">
      <c r="A62534" s="234"/>
    </row>
    <row r="62535" spans="1:1">
      <c r="A62535" s="234"/>
    </row>
    <row r="62536" spans="1:1">
      <c r="A62536" s="234"/>
    </row>
    <row r="62537" spans="1:1">
      <c r="A62537" s="234"/>
    </row>
    <row r="62538" spans="1:1">
      <c r="A62538" s="234"/>
    </row>
    <row r="62539" spans="1:1">
      <c r="A62539" s="234"/>
    </row>
    <row r="62540" spans="1:1">
      <c r="A62540" s="234"/>
    </row>
    <row r="62541" spans="1:1">
      <c r="A62541" s="234"/>
    </row>
    <row r="62542" spans="1:1">
      <c r="A62542" s="234"/>
    </row>
    <row r="62543" spans="1:1">
      <c r="A62543" s="234"/>
    </row>
    <row r="62544" spans="1:1">
      <c r="A62544" s="234"/>
    </row>
    <row r="62545" spans="1:1">
      <c r="A62545" s="234"/>
    </row>
    <row r="62546" spans="1:1">
      <c r="A62546" s="234"/>
    </row>
    <row r="62547" spans="1:1">
      <c r="A62547" s="234"/>
    </row>
    <row r="62548" spans="1:1">
      <c r="A62548" s="234"/>
    </row>
    <row r="62549" spans="1:1">
      <c r="A62549" s="234"/>
    </row>
    <row r="62550" spans="1:1">
      <c r="A62550" s="234"/>
    </row>
    <row r="62551" spans="1:1">
      <c r="A62551" s="234"/>
    </row>
    <row r="62552" spans="1:1">
      <c r="A62552" s="234"/>
    </row>
    <row r="62553" spans="1:1">
      <c r="A62553" s="234"/>
    </row>
    <row r="62554" spans="1:1">
      <c r="A62554" s="234"/>
    </row>
    <row r="62555" spans="1:1">
      <c r="A62555" s="234"/>
    </row>
    <row r="62556" spans="1:1">
      <c r="A62556" s="234"/>
    </row>
    <row r="62557" spans="1:1">
      <c r="A62557" s="234"/>
    </row>
    <row r="62558" spans="1:1">
      <c r="A62558" s="234"/>
    </row>
    <row r="62559" spans="1:1">
      <c r="A62559" s="234"/>
    </row>
    <row r="62560" spans="1:1">
      <c r="A62560" s="234"/>
    </row>
    <row r="62561" spans="1:1">
      <c r="A62561" s="234"/>
    </row>
    <row r="62562" spans="1:1">
      <c r="A62562" s="234"/>
    </row>
    <row r="62563" spans="1:1">
      <c r="A62563" s="234"/>
    </row>
    <row r="62564" spans="1:1">
      <c r="A62564" s="234"/>
    </row>
    <row r="62565" spans="1:1">
      <c r="A62565" s="234"/>
    </row>
    <row r="62566" spans="1:1">
      <c r="A62566" s="234"/>
    </row>
    <row r="62567" spans="1:1">
      <c r="A62567" s="234"/>
    </row>
    <row r="62568" spans="1:1">
      <c r="A62568" s="234"/>
    </row>
    <row r="62569" spans="1:1">
      <c r="A62569" s="234"/>
    </row>
    <row r="62570" spans="1:1">
      <c r="A62570" s="234"/>
    </row>
    <row r="62571" spans="1:1">
      <c r="A62571" s="234"/>
    </row>
    <row r="62572" spans="1:1">
      <c r="A62572" s="234"/>
    </row>
    <row r="62573" spans="1:1">
      <c r="A62573" s="234"/>
    </row>
    <row r="62574" spans="1:1">
      <c r="A62574" s="234"/>
    </row>
    <row r="62575" spans="1:1">
      <c r="A62575" s="234"/>
    </row>
    <row r="62576" spans="1:1">
      <c r="A62576" s="234"/>
    </row>
    <row r="62577" spans="1:1">
      <c r="A62577" s="234"/>
    </row>
    <row r="62578" spans="1:1">
      <c r="A62578" s="234"/>
    </row>
    <row r="62579" spans="1:1">
      <c r="A62579" s="234"/>
    </row>
    <row r="62580" spans="1:1">
      <c r="A62580" s="234"/>
    </row>
    <row r="62581" spans="1:1">
      <c r="A62581" s="234"/>
    </row>
    <row r="62582" spans="1:1">
      <c r="A62582" s="234"/>
    </row>
    <row r="62583" spans="1:1">
      <c r="A62583" s="234"/>
    </row>
    <row r="62584" spans="1:1">
      <c r="A62584" s="234"/>
    </row>
    <row r="62585" spans="1:1">
      <c r="A62585" s="234"/>
    </row>
    <row r="62586" spans="1:1">
      <c r="A62586" s="234"/>
    </row>
    <row r="62587" spans="1:1">
      <c r="A62587" s="234"/>
    </row>
    <row r="62588" spans="1:1">
      <c r="A62588" s="234"/>
    </row>
    <row r="62589" spans="1:1">
      <c r="A62589" s="234"/>
    </row>
    <row r="62590" spans="1:1">
      <c r="A62590" s="234"/>
    </row>
    <row r="62591" spans="1:1">
      <c r="A62591" s="234"/>
    </row>
    <row r="62592" spans="1:1">
      <c r="A62592" s="234"/>
    </row>
    <row r="62593" spans="1:1">
      <c r="A62593" s="234"/>
    </row>
    <row r="62594" spans="1:1">
      <c r="A62594" s="234"/>
    </row>
    <row r="62595" spans="1:1">
      <c r="A62595" s="234"/>
    </row>
    <row r="62596" spans="1:1">
      <c r="A62596" s="234"/>
    </row>
    <row r="62597" spans="1:1">
      <c r="A62597" s="234"/>
    </row>
    <row r="62598" spans="1:1">
      <c r="A62598" s="234"/>
    </row>
    <row r="62599" spans="1:1">
      <c r="A62599" s="234"/>
    </row>
    <row r="62600" spans="1:1">
      <c r="A62600" s="234"/>
    </row>
    <row r="62601" spans="1:1">
      <c r="A62601" s="234"/>
    </row>
    <row r="62602" spans="1:1">
      <c r="A62602" s="234"/>
    </row>
    <row r="62603" spans="1:1">
      <c r="A62603" s="234"/>
    </row>
    <row r="62604" spans="1:1">
      <c r="A62604" s="234"/>
    </row>
    <row r="62605" spans="1:1">
      <c r="A62605" s="234"/>
    </row>
    <row r="62606" spans="1:1">
      <c r="A62606" s="234"/>
    </row>
    <row r="62607" spans="1:1">
      <c r="A62607" s="234"/>
    </row>
    <row r="62608" spans="1:1">
      <c r="A62608" s="234"/>
    </row>
    <row r="62609" spans="1:1">
      <c r="A62609" s="234"/>
    </row>
    <row r="62610" spans="1:1">
      <c r="A62610" s="234"/>
    </row>
    <row r="62611" spans="1:1">
      <c r="A62611" s="234"/>
    </row>
    <row r="62612" spans="1:1">
      <c r="A62612" s="234"/>
    </row>
    <row r="62613" spans="1:1">
      <c r="A62613" s="234"/>
    </row>
    <row r="62614" spans="1:1">
      <c r="A62614" s="234"/>
    </row>
    <row r="62615" spans="1:1">
      <c r="A62615" s="234"/>
    </row>
    <row r="62616" spans="1:1">
      <c r="A62616" s="234"/>
    </row>
    <row r="62617" spans="1:1">
      <c r="A62617" s="234"/>
    </row>
    <row r="62618" spans="1:1">
      <c r="A62618" s="234"/>
    </row>
    <row r="62619" spans="1:1">
      <c r="A62619" s="234"/>
    </row>
    <row r="62620" spans="1:1">
      <c r="A62620" s="234"/>
    </row>
    <row r="62621" spans="1:1">
      <c r="A62621" s="234"/>
    </row>
    <row r="62622" spans="1:1">
      <c r="A62622" s="234"/>
    </row>
    <row r="62623" spans="1:1">
      <c r="A62623" s="234"/>
    </row>
    <row r="62624" spans="1:1">
      <c r="A62624" s="234"/>
    </row>
    <row r="62625" spans="1:1">
      <c r="A62625" s="234"/>
    </row>
    <row r="62626" spans="1:1">
      <c r="A62626" s="234"/>
    </row>
    <row r="62627" spans="1:1">
      <c r="A62627" s="234"/>
    </row>
    <row r="62628" spans="1:1">
      <c r="A62628" s="234"/>
    </row>
    <row r="62629" spans="1:1">
      <c r="A62629" s="234"/>
    </row>
    <row r="62630" spans="1:1">
      <c r="A62630" s="234"/>
    </row>
    <row r="62631" spans="1:1">
      <c r="A62631" s="234"/>
    </row>
    <row r="62632" spans="1:1">
      <c r="A62632" s="234"/>
    </row>
    <row r="62633" spans="1:1">
      <c r="A62633" s="234"/>
    </row>
    <row r="62634" spans="1:1">
      <c r="A62634" s="234"/>
    </row>
    <row r="62635" spans="1:1">
      <c r="A62635" s="234"/>
    </row>
    <row r="62636" spans="1:1">
      <c r="A62636" s="234"/>
    </row>
    <row r="62637" spans="1:1">
      <c r="A62637" s="234"/>
    </row>
    <row r="62638" spans="1:1">
      <c r="A62638" s="234"/>
    </row>
    <row r="62639" spans="1:1">
      <c r="A62639" s="234"/>
    </row>
    <row r="62640" spans="1:1">
      <c r="A62640" s="234"/>
    </row>
    <row r="62641" spans="1:1">
      <c r="A62641" s="234"/>
    </row>
    <row r="62642" spans="1:1">
      <c r="A62642" s="234"/>
    </row>
    <row r="62643" spans="1:1">
      <c r="A62643" s="234"/>
    </row>
    <row r="62644" spans="1:1">
      <c r="A62644" s="234"/>
    </row>
    <row r="62645" spans="1:1">
      <c r="A62645" s="234"/>
    </row>
    <row r="62646" spans="1:1">
      <c r="A62646" s="234"/>
    </row>
    <row r="62647" spans="1:1">
      <c r="A62647" s="234"/>
    </row>
    <row r="62648" spans="1:1">
      <c r="A62648" s="234"/>
    </row>
    <row r="62649" spans="1:1">
      <c r="A62649" s="234"/>
    </row>
    <row r="62650" spans="1:1">
      <c r="A62650" s="234"/>
    </row>
    <row r="62651" spans="1:1">
      <c r="A62651" s="234"/>
    </row>
    <row r="62652" spans="1:1">
      <c r="A62652" s="234"/>
    </row>
    <row r="62653" spans="1:1">
      <c r="A62653" s="234"/>
    </row>
    <row r="62654" spans="1:1">
      <c r="A62654" s="234"/>
    </row>
    <row r="62655" spans="1:1">
      <c r="A62655" s="234"/>
    </row>
    <row r="62656" spans="1:1">
      <c r="A62656" s="234"/>
    </row>
    <row r="62657" spans="1:1">
      <c r="A62657" s="234"/>
    </row>
    <row r="62658" spans="1:1">
      <c r="A62658" s="234"/>
    </row>
    <row r="62659" spans="1:1">
      <c r="A62659" s="234"/>
    </row>
    <row r="62660" spans="1:1">
      <c r="A62660" s="234"/>
    </row>
    <row r="62661" spans="1:1">
      <c r="A62661" s="234"/>
    </row>
    <row r="62662" spans="1:1">
      <c r="A62662" s="234"/>
    </row>
    <row r="62663" spans="1:1">
      <c r="A62663" s="234"/>
    </row>
    <row r="62664" spans="1:1">
      <c r="A62664" s="234"/>
    </row>
    <row r="62665" spans="1:1">
      <c r="A62665" s="234"/>
    </row>
    <row r="62666" spans="1:1">
      <c r="A62666" s="234"/>
    </row>
    <row r="62667" spans="1:1">
      <c r="A62667" s="234"/>
    </row>
    <row r="62668" spans="1:1">
      <c r="A62668" s="234"/>
    </row>
    <row r="62669" spans="1:1">
      <c r="A62669" s="234"/>
    </row>
    <row r="62670" spans="1:1">
      <c r="A62670" s="234"/>
    </row>
    <row r="62671" spans="1:1">
      <c r="A62671" s="234"/>
    </row>
    <row r="62672" spans="1:1">
      <c r="A62672" s="234"/>
    </row>
    <row r="62673" spans="1:1">
      <c r="A62673" s="234"/>
    </row>
    <row r="62674" spans="1:1">
      <c r="A62674" s="234"/>
    </row>
    <row r="62675" spans="1:1">
      <c r="A62675" s="234"/>
    </row>
    <row r="62676" spans="1:1">
      <c r="A62676" s="234"/>
    </row>
    <row r="62677" spans="1:1">
      <c r="A62677" s="234"/>
    </row>
    <row r="62678" spans="1:1">
      <c r="A62678" s="234"/>
    </row>
    <row r="62679" spans="1:1">
      <c r="A62679" s="234"/>
    </row>
    <row r="62680" spans="1:1">
      <c r="A62680" s="234"/>
    </row>
    <row r="62681" spans="1:1">
      <c r="A62681" s="234"/>
    </row>
    <row r="62682" spans="1:1">
      <c r="A62682" s="234"/>
    </row>
    <row r="62683" spans="1:1">
      <c r="A62683" s="234"/>
    </row>
    <row r="62684" spans="1:1">
      <c r="A62684" s="234"/>
    </row>
    <row r="62685" spans="1:1">
      <c r="A62685" s="234"/>
    </row>
    <row r="62686" spans="1:1">
      <c r="A62686" s="234"/>
    </row>
    <row r="62687" spans="1:1">
      <c r="A62687" s="234"/>
    </row>
    <row r="62688" spans="1:1">
      <c r="A62688" s="234"/>
    </row>
    <row r="62689" spans="1:1">
      <c r="A62689" s="234"/>
    </row>
    <row r="62690" spans="1:1">
      <c r="A62690" s="234"/>
    </row>
    <row r="62691" spans="1:1">
      <c r="A62691" s="234"/>
    </row>
    <row r="62692" spans="1:1">
      <c r="A62692" s="234"/>
    </row>
    <row r="62693" spans="1:1">
      <c r="A62693" s="234"/>
    </row>
    <row r="62694" spans="1:1">
      <c r="A62694" s="234"/>
    </row>
    <row r="62695" spans="1:1">
      <c r="A62695" s="234"/>
    </row>
    <row r="62696" spans="1:1">
      <c r="A62696" s="234"/>
    </row>
    <row r="62697" spans="1:1">
      <c r="A62697" s="234"/>
    </row>
    <row r="62698" spans="1:1">
      <c r="A62698" s="234"/>
    </row>
    <row r="62699" spans="1:1">
      <c r="A62699" s="234"/>
    </row>
    <row r="62700" spans="1:1">
      <c r="A62700" s="234"/>
    </row>
    <row r="62701" spans="1:1">
      <c r="A62701" s="234"/>
    </row>
    <row r="62702" spans="1:1">
      <c r="A62702" s="234"/>
    </row>
    <row r="62703" spans="1:1">
      <c r="A62703" s="234"/>
    </row>
    <row r="62704" spans="1:1">
      <c r="A62704" s="234"/>
    </row>
    <row r="62705" spans="1:1">
      <c r="A62705" s="234"/>
    </row>
    <row r="62706" spans="1:1">
      <c r="A62706" s="234"/>
    </row>
    <row r="62707" spans="1:1">
      <c r="A62707" s="234"/>
    </row>
    <row r="62708" spans="1:1">
      <c r="A62708" s="234"/>
    </row>
    <row r="62709" spans="1:1">
      <c r="A62709" s="234"/>
    </row>
    <row r="62710" spans="1:1">
      <c r="A62710" s="234"/>
    </row>
    <row r="62711" spans="1:1">
      <c r="A62711" s="234"/>
    </row>
    <row r="62712" spans="1:1">
      <c r="A62712" s="234"/>
    </row>
    <row r="62713" spans="1:1">
      <c r="A62713" s="234"/>
    </row>
    <row r="62714" spans="1:1">
      <c r="A62714" s="234"/>
    </row>
    <row r="62715" spans="1:1">
      <c r="A62715" s="234"/>
    </row>
    <row r="62716" spans="1:1">
      <c r="A62716" s="234"/>
    </row>
    <row r="62717" spans="1:1">
      <c r="A62717" s="234"/>
    </row>
    <row r="62718" spans="1:1">
      <c r="A62718" s="234"/>
    </row>
    <row r="62719" spans="1:1">
      <c r="A62719" s="234"/>
    </row>
    <row r="62720" spans="1:1">
      <c r="A62720" s="234"/>
    </row>
    <row r="62721" spans="1:1">
      <c r="A62721" s="234"/>
    </row>
    <row r="62722" spans="1:1">
      <c r="A62722" s="234"/>
    </row>
    <row r="62723" spans="1:1">
      <c r="A62723" s="234"/>
    </row>
    <row r="62724" spans="1:1">
      <c r="A62724" s="234"/>
    </row>
    <row r="62725" spans="1:1">
      <c r="A62725" s="234"/>
    </row>
    <row r="62726" spans="1:1">
      <c r="A62726" s="234"/>
    </row>
    <row r="62727" spans="1:1">
      <c r="A62727" s="234"/>
    </row>
    <row r="62728" spans="1:1">
      <c r="A62728" s="234"/>
    </row>
    <row r="62729" spans="1:1">
      <c r="A62729" s="234"/>
    </row>
    <row r="62730" spans="1:1">
      <c r="A62730" s="234"/>
    </row>
    <row r="62731" spans="1:1">
      <c r="A62731" s="234"/>
    </row>
    <row r="62732" spans="1:1">
      <c r="A62732" s="234"/>
    </row>
    <row r="62733" spans="1:1">
      <c r="A62733" s="234"/>
    </row>
    <row r="62734" spans="1:1">
      <c r="A62734" s="234"/>
    </row>
    <row r="62735" spans="1:1">
      <c r="A62735" s="234"/>
    </row>
    <row r="62736" spans="1:1">
      <c r="A62736" s="234"/>
    </row>
    <row r="62737" spans="1:1">
      <c r="A62737" s="234"/>
    </row>
    <row r="62738" spans="1:1">
      <c r="A62738" s="234"/>
    </row>
    <row r="62739" spans="1:1">
      <c r="A62739" s="234"/>
    </row>
    <row r="62740" spans="1:1">
      <c r="A62740" s="234"/>
    </row>
    <row r="62741" spans="1:1">
      <c r="A62741" s="234"/>
    </row>
    <row r="62742" spans="1:1">
      <c r="A62742" s="234"/>
    </row>
    <row r="62743" spans="1:1">
      <c r="A62743" s="234"/>
    </row>
    <row r="62744" spans="1:1">
      <c r="A62744" s="234"/>
    </row>
    <row r="62745" spans="1:1">
      <c r="A62745" s="234"/>
    </row>
    <row r="62746" spans="1:1">
      <c r="A62746" s="234"/>
    </row>
    <row r="62747" spans="1:1">
      <c r="A62747" s="234"/>
    </row>
    <row r="62748" spans="1:1">
      <c r="A62748" s="234"/>
    </row>
    <row r="62749" spans="1:1">
      <c r="A62749" s="234"/>
    </row>
    <row r="62750" spans="1:1">
      <c r="A62750" s="234"/>
    </row>
    <row r="62751" spans="1:1">
      <c r="A62751" s="234"/>
    </row>
    <row r="62752" spans="1:1">
      <c r="A62752" s="234"/>
    </row>
    <row r="62753" spans="1:1">
      <c r="A62753" s="234"/>
    </row>
    <row r="62754" spans="1:1">
      <c r="A62754" s="234"/>
    </row>
    <row r="62755" spans="1:1">
      <c r="A62755" s="234"/>
    </row>
    <row r="62756" spans="1:1">
      <c r="A62756" s="234"/>
    </row>
    <row r="62757" spans="1:1">
      <c r="A62757" s="234"/>
    </row>
    <row r="62758" spans="1:1">
      <c r="A62758" s="234"/>
    </row>
    <row r="62759" spans="1:1">
      <c r="A62759" s="234"/>
    </row>
    <row r="62760" spans="1:1">
      <c r="A62760" s="234"/>
    </row>
    <row r="62761" spans="1:1">
      <c r="A62761" s="234"/>
    </row>
    <row r="62762" spans="1:1">
      <c r="A62762" s="234"/>
    </row>
    <row r="62763" spans="1:1">
      <c r="A62763" s="234"/>
    </row>
    <row r="62764" spans="1:1">
      <c r="A62764" s="234"/>
    </row>
    <row r="62765" spans="1:1">
      <c r="A62765" s="234"/>
    </row>
    <row r="62766" spans="1:1">
      <c r="A62766" s="234"/>
    </row>
    <row r="62767" spans="1:1">
      <c r="A62767" s="234"/>
    </row>
    <row r="62768" spans="1:1">
      <c r="A62768" s="234"/>
    </row>
    <row r="62769" spans="1:1">
      <c r="A62769" s="234"/>
    </row>
    <row r="62770" spans="1:1">
      <c r="A62770" s="234"/>
    </row>
    <row r="62771" spans="1:1">
      <c r="A62771" s="234"/>
    </row>
    <row r="62772" spans="1:1">
      <c r="A62772" s="234"/>
    </row>
    <row r="62773" spans="1:1">
      <c r="A62773" s="234"/>
    </row>
    <row r="62774" spans="1:1">
      <c r="A62774" s="234"/>
    </row>
    <row r="62775" spans="1:1">
      <c r="A62775" s="234"/>
    </row>
    <row r="62776" spans="1:1">
      <c r="A62776" s="234"/>
    </row>
    <row r="62777" spans="1:1">
      <c r="A62777" s="234"/>
    </row>
    <row r="62778" spans="1:1">
      <c r="A62778" s="234"/>
    </row>
    <row r="62779" spans="1:1">
      <c r="A62779" s="234"/>
    </row>
    <row r="62780" spans="1:1">
      <c r="A62780" s="234"/>
    </row>
    <row r="62781" spans="1:1">
      <c r="A62781" s="234"/>
    </row>
    <row r="62782" spans="1:1">
      <c r="A62782" s="234"/>
    </row>
    <row r="62783" spans="1:1">
      <c r="A62783" s="234"/>
    </row>
    <row r="62784" spans="1:1">
      <c r="A62784" s="234"/>
    </row>
    <row r="62785" spans="1:1">
      <c r="A62785" s="234"/>
    </row>
    <row r="62786" spans="1:1">
      <c r="A62786" s="234"/>
    </row>
    <row r="62787" spans="1:1">
      <c r="A62787" s="234"/>
    </row>
    <row r="62788" spans="1:1">
      <c r="A62788" s="234"/>
    </row>
    <row r="62789" spans="1:1">
      <c r="A62789" s="234"/>
    </row>
    <row r="62790" spans="1:1">
      <c r="A62790" s="234"/>
    </row>
    <row r="62791" spans="1:1">
      <c r="A62791" s="234"/>
    </row>
    <row r="62792" spans="1:1">
      <c r="A62792" s="234"/>
    </row>
    <row r="62793" spans="1:1">
      <c r="A62793" s="234"/>
    </row>
    <row r="62794" spans="1:1">
      <c r="A62794" s="234"/>
    </row>
    <row r="62795" spans="1:1">
      <c r="A62795" s="234"/>
    </row>
    <row r="62796" spans="1:1">
      <c r="A62796" s="234"/>
    </row>
    <row r="62797" spans="1:1">
      <c r="A62797" s="234"/>
    </row>
    <row r="62798" spans="1:1">
      <c r="A62798" s="234"/>
    </row>
    <row r="62799" spans="1:1">
      <c r="A62799" s="234"/>
    </row>
    <row r="62800" spans="1:1">
      <c r="A62800" s="234"/>
    </row>
    <row r="62801" spans="1:1">
      <c r="A62801" s="234"/>
    </row>
    <row r="62802" spans="1:1">
      <c r="A62802" s="234"/>
    </row>
    <row r="62803" spans="1:1">
      <c r="A62803" s="234"/>
    </row>
    <row r="62804" spans="1:1">
      <c r="A62804" s="234"/>
    </row>
    <row r="62805" spans="1:1">
      <c r="A62805" s="234"/>
    </row>
    <row r="62806" spans="1:1">
      <c r="A62806" s="234"/>
    </row>
    <row r="62807" spans="1:1">
      <c r="A62807" s="234"/>
    </row>
    <row r="62808" spans="1:1">
      <c r="A62808" s="234"/>
    </row>
    <row r="62809" spans="1:1">
      <c r="A62809" s="234"/>
    </row>
    <row r="62810" spans="1:1">
      <c r="A62810" s="234"/>
    </row>
    <row r="62811" spans="1:1">
      <c r="A62811" s="234"/>
    </row>
    <row r="62812" spans="1:1">
      <c r="A62812" s="234"/>
    </row>
    <row r="62813" spans="1:1">
      <c r="A62813" s="234"/>
    </row>
    <row r="62814" spans="1:1">
      <c r="A62814" s="234"/>
    </row>
    <row r="62815" spans="1:1">
      <c r="A62815" s="234"/>
    </row>
    <row r="62816" spans="1:1">
      <c r="A62816" s="234"/>
    </row>
    <row r="62817" spans="1:1">
      <c r="A62817" s="234"/>
    </row>
    <row r="62818" spans="1:1">
      <c r="A62818" s="234"/>
    </row>
    <row r="62819" spans="1:1">
      <c r="A62819" s="234"/>
    </row>
    <row r="62820" spans="1:1">
      <c r="A62820" s="234"/>
    </row>
    <row r="62821" spans="1:1">
      <c r="A62821" s="234"/>
    </row>
    <row r="62822" spans="1:1">
      <c r="A62822" s="234"/>
    </row>
    <row r="62823" spans="1:1">
      <c r="A62823" s="234"/>
    </row>
    <row r="62824" spans="1:1">
      <c r="A62824" s="234"/>
    </row>
    <row r="62825" spans="1:1">
      <c r="A62825" s="234"/>
    </row>
    <row r="62826" spans="1:1">
      <c r="A62826" s="234"/>
    </row>
    <row r="62827" spans="1:1">
      <c r="A62827" s="234"/>
    </row>
    <row r="62828" spans="1:1">
      <c r="A62828" s="234"/>
    </row>
    <row r="62829" spans="1:1">
      <c r="A62829" s="234"/>
    </row>
    <row r="62830" spans="1:1">
      <c r="A62830" s="234"/>
    </row>
    <row r="62831" spans="1:1">
      <c r="A62831" s="234"/>
    </row>
    <row r="62832" spans="1:1">
      <c r="A62832" s="234"/>
    </row>
    <row r="62833" spans="1:1">
      <c r="A62833" s="234"/>
    </row>
    <row r="62834" spans="1:1">
      <c r="A62834" s="234"/>
    </row>
    <row r="62835" spans="1:1">
      <c r="A62835" s="234"/>
    </row>
    <row r="62836" spans="1:1">
      <c r="A62836" s="234"/>
    </row>
    <row r="62837" spans="1:1">
      <c r="A62837" s="234"/>
    </row>
    <row r="62838" spans="1:1">
      <c r="A62838" s="234"/>
    </row>
    <row r="62839" spans="1:1">
      <c r="A62839" s="234"/>
    </row>
    <row r="62840" spans="1:1">
      <c r="A62840" s="234"/>
    </row>
    <row r="62841" spans="1:1">
      <c r="A62841" s="234"/>
    </row>
    <row r="62842" spans="1:1">
      <c r="A62842" s="234"/>
    </row>
    <row r="62843" spans="1:1">
      <c r="A62843" s="234"/>
    </row>
    <row r="62844" spans="1:1">
      <c r="A62844" s="234"/>
    </row>
    <row r="62845" spans="1:1">
      <c r="A62845" s="234"/>
    </row>
    <row r="62846" spans="1:1">
      <c r="A62846" s="234"/>
    </row>
    <row r="62847" spans="1:1">
      <c r="A62847" s="234"/>
    </row>
    <row r="62848" spans="1:1">
      <c r="A62848" s="234"/>
    </row>
    <row r="62849" spans="1:1">
      <c r="A62849" s="234"/>
    </row>
    <row r="62850" spans="1:1">
      <c r="A62850" s="234"/>
    </row>
    <row r="62851" spans="1:1">
      <c r="A62851" s="234"/>
    </row>
    <row r="62852" spans="1:1">
      <c r="A62852" s="234"/>
    </row>
    <row r="62853" spans="1:1">
      <c r="A62853" s="234"/>
    </row>
    <row r="62854" spans="1:1">
      <c r="A62854" s="234"/>
    </row>
    <row r="62855" spans="1:1">
      <c r="A62855" s="234"/>
    </row>
    <row r="62856" spans="1:1">
      <c r="A62856" s="234"/>
    </row>
    <row r="62857" spans="1:1">
      <c r="A62857" s="234"/>
    </row>
    <row r="62858" spans="1:1">
      <c r="A62858" s="234"/>
    </row>
    <row r="62859" spans="1:1">
      <c r="A62859" s="234"/>
    </row>
    <row r="62860" spans="1:1">
      <c r="A62860" s="234"/>
    </row>
    <row r="62861" spans="1:1">
      <c r="A62861" s="234"/>
    </row>
    <row r="62862" spans="1:1">
      <c r="A62862" s="234"/>
    </row>
    <row r="62863" spans="1:1">
      <c r="A62863" s="234"/>
    </row>
    <row r="62864" spans="1:1">
      <c r="A62864" s="234"/>
    </row>
    <row r="62865" spans="1:1">
      <c r="A62865" s="234"/>
    </row>
    <row r="62866" spans="1:1">
      <c r="A62866" s="234"/>
    </row>
    <row r="62867" spans="1:1">
      <c r="A62867" s="234"/>
    </row>
    <row r="62868" spans="1:1">
      <c r="A62868" s="234"/>
    </row>
    <row r="62869" spans="1:1">
      <c r="A62869" s="234"/>
    </row>
    <row r="62870" spans="1:1">
      <c r="A62870" s="234"/>
    </row>
    <row r="62871" spans="1:1">
      <c r="A62871" s="234"/>
    </row>
    <row r="62872" spans="1:1">
      <c r="A62872" s="234"/>
    </row>
    <row r="62873" spans="1:1">
      <c r="A62873" s="234"/>
    </row>
    <row r="62874" spans="1:1">
      <c r="A62874" s="234"/>
    </row>
    <row r="62875" spans="1:1">
      <c r="A62875" s="234"/>
    </row>
    <row r="62876" spans="1:1">
      <c r="A62876" s="234"/>
    </row>
    <row r="62877" spans="1:1">
      <c r="A62877" s="234"/>
    </row>
    <row r="62878" spans="1:1">
      <c r="A62878" s="234"/>
    </row>
    <row r="62879" spans="1:1">
      <c r="A62879" s="234"/>
    </row>
    <row r="62880" spans="1:1">
      <c r="A62880" s="234"/>
    </row>
    <row r="62881" spans="1:1">
      <c r="A62881" s="234"/>
    </row>
    <row r="62882" spans="1:1">
      <c r="A62882" s="234"/>
    </row>
    <row r="62883" spans="1:1">
      <c r="A62883" s="234"/>
    </row>
    <row r="62884" spans="1:1">
      <c r="A62884" s="234"/>
    </row>
    <row r="62885" spans="1:1">
      <c r="A62885" s="234"/>
    </row>
    <row r="62886" spans="1:1">
      <c r="A62886" s="234"/>
    </row>
    <row r="62887" spans="1:1">
      <c r="A62887" s="234"/>
    </row>
    <row r="62888" spans="1:1">
      <c r="A62888" s="234"/>
    </row>
    <row r="62889" spans="1:1">
      <c r="A62889" s="234"/>
    </row>
    <row r="62890" spans="1:1">
      <c r="A62890" s="234"/>
    </row>
    <row r="62891" spans="1:1">
      <c r="A62891" s="234"/>
    </row>
    <row r="62892" spans="1:1">
      <c r="A62892" s="234"/>
    </row>
    <row r="62893" spans="1:1">
      <c r="A62893" s="234"/>
    </row>
    <row r="62894" spans="1:1">
      <c r="A62894" s="234"/>
    </row>
    <row r="62895" spans="1:1">
      <c r="A62895" s="234"/>
    </row>
    <row r="62896" spans="1:1">
      <c r="A62896" s="234"/>
    </row>
    <row r="62897" spans="1:1">
      <c r="A62897" s="234"/>
    </row>
    <row r="62898" spans="1:1">
      <c r="A62898" s="234"/>
    </row>
    <row r="62899" spans="1:1">
      <c r="A62899" s="234"/>
    </row>
    <row r="62900" spans="1:1">
      <c r="A62900" s="234"/>
    </row>
    <row r="62901" spans="1:1">
      <c r="A62901" s="234"/>
    </row>
    <row r="62902" spans="1:1">
      <c r="A62902" s="234"/>
    </row>
    <row r="62903" spans="1:1">
      <c r="A62903" s="234"/>
    </row>
    <row r="62904" spans="1:1">
      <c r="A62904" s="234"/>
    </row>
    <row r="62905" spans="1:1">
      <c r="A62905" s="234"/>
    </row>
    <row r="62906" spans="1:1">
      <c r="A62906" s="234"/>
    </row>
    <row r="62907" spans="1:1">
      <c r="A62907" s="234"/>
    </row>
    <row r="62908" spans="1:1">
      <c r="A62908" s="234"/>
    </row>
    <row r="62909" spans="1:1">
      <c r="A62909" s="234"/>
    </row>
    <row r="62910" spans="1:1">
      <c r="A62910" s="234"/>
    </row>
    <row r="62911" spans="1:1">
      <c r="A62911" s="234"/>
    </row>
    <row r="62912" spans="1:1">
      <c r="A62912" s="234"/>
    </row>
    <row r="62913" spans="1:1">
      <c r="A62913" s="234"/>
    </row>
    <row r="62914" spans="1:1">
      <c r="A62914" s="234"/>
    </row>
    <row r="62915" spans="1:1">
      <c r="A62915" s="234"/>
    </row>
    <row r="62916" spans="1:1">
      <c r="A62916" s="234"/>
    </row>
    <row r="62917" spans="1:1">
      <c r="A62917" s="234"/>
    </row>
    <row r="62918" spans="1:1">
      <c r="A62918" s="234"/>
    </row>
    <row r="62919" spans="1:1">
      <c r="A62919" s="234"/>
    </row>
    <row r="62920" spans="1:1">
      <c r="A62920" s="234"/>
    </row>
    <row r="62921" spans="1:1">
      <c r="A62921" s="234"/>
    </row>
    <row r="62922" spans="1:1">
      <c r="A62922" s="234"/>
    </row>
    <row r="62923" spans="1:1">
      <c r="A62923" s="234"/>
    </row>
    <row r="62924" spans="1:1">
      <c r="A62924" s="234"/>
    </row>
    <row r="62925" spans="1:1">
      <c r="A62925" s="234"/>
    </row>
    <row r="62926" spans="1:1">
      <c r="A62926" s="234"/>
    </row>
    <row r="62927" spans="1:1">
      <c r="A62927" s="234"/>
    </row>
    <row r="62928" spans="1:1">
      <c r="A62928" s="234"/>
    </row>
    <row r="62929" spans="1:1">
      <c r="A62929" s="234"/>
    </row>
    <row r="62930" spans="1:1">
      <c r="A62930" s="234"/>
    </row>
    <row r="62931" spans="1:1">
      <c r="A62931" s="234"/>
    </row>
    <row r="62932" spans="1:1">
      <c r="A62932" s="234"/>
    </row>
    <row r="62933" spans="1:1">
      <c r="A62933" s="234"/>
    </row>
    <row r="62934" spans="1:1">
      <c r="A62934" s="234"/>
    </row>
    <row r="62935" spans="1:1">
      <c r="A62935" s="234"/>
    </row>
    <row r="62936" spans="1:1">
      <c r="A62936" s="234"/>
    </row>
    <row r="62937" spans="1:1">
      <c r="A62937" s="234"/>
    </row>
    <row r="62938" spans="1:1">
      <c r="A62938" s="234"/>
    </row>
    <row r="62939" spans="1:1">
      <c r="A62939" s="234"/>
    </row>
    <row r="62940" spans="1:1">
      <c r="A62940" s="234"/>
    </row>
    <row r="62941" spans="1:1">
      <c r="A62941" s="234"/>
    </row>
    <row r="62942" spans="1:1">
      <c r="A62942" s="234"/>
    </row>
    <row r="62943" spans="1:1">
      <c r="A62943" s="234"/>
    </row>
    <row r="62944" spans="1:1">
      <c r="A62944" s="234"/>
    </row>
    <row r="62945" spans="1:1">
      <c r="A62945" s="234"/>
    </row>
    <row r="62946" spans="1:1">
      <c r="A62946" s="234"/>
    </row>
    <row r="62947" spans="1:1">
      <c r="A62947" s="234"/>
    </row>
    <row r="62948" spans="1:1">
      <c r="A62948" s="234"/>
    </row>
    <row r="62949" spans="1:1">
      <c r="A62949" s="234"/>
    </row>
    <row r="62950" spans="1:1">
      <c r="A62950" s="234"/>
    </row>
    <row r="62951" spans="1:1">
      <c r="A62951" s="234"/>
    </row>
    <row r="62952" spans="1:1">
      <c r="A62952" s="234"/>
    </row>
    <row r="62953" spans="1:1">
      <c r="A62953" s="234"/>
    </row>
    <row r="62954" spans="1:1">
      <c r="A62954" s="234"/>
    </row>
    <row r="62955" spans="1:1">
      <c r="A62955" s="234"/>
    </row>
    <row r="62956" spans="1:1">
      <c r="A62956" s="234"/>
    </row>
    <row r="62957" spans="1:1">
      <c r="A62957" s="234"/>
    </row>
    <row r="62958" spans="1:1">
      <c r="A62958" s="234"/>
    </row>
    <row r="62959" spans="1:1">
      <c r="A62959" s="234"/>
    </row>
    <row r="62960" spans="1:1">
      <c r="A62960" s="234"/>
    </row>
    <row r="62961" spans="1:1">
      <c r="A62961" s="234"/>
    </row>
    <row r="62962" spans="1:1">
      <c r="A62962" s="234"/>
    </row>
    <row r="62963" spans="1:1">
      <c r="A62963" s="234"/>
    </row>
    <row r="62964" spans="1:1">
      <c r="A62964" s="234"/>
    </row>
    <row r="62965" spans="1:1">
      <c r="A62965" s="234"/>
    </row>
    <row r="62966" spans="1:1">
      <c r="A62966" s="234"/>
    </row>
    <row r="62967" spans="1:1">
      <c r="A62967" s="234"/>
    </row>
    <row r="62968" spans="1:1">
      <c r="A62968" s="234"/>
    </row>
    <row r="62969" spans="1:1">
      <c r="A62969" s="234"/>
    </row>
    <row r="62970" spans="1:1">
      <c r="A62970" s="234"/>
    </row>
    <row r="62971" spans="1:1">
      <c r="A62971" s="234"/>
    </row>
    <row r="62972" spans="1:1">
      <c r="A62972" s="234"/>
    </row>
    <row r="62973" spans="1:1">
      <c r="A62973" s="234"/>
    </row>
    <row r="62974" spans="1:1">
      <c r="A62974" s="234"/>
    </row>
    <row r="62975" spans="1:1">
      <c r="A62975" s="234"/>
    </row>
    <row r="62976" spans="1:1">
      <c r="A62976" s="234"/>
    </row>
    <row r="62977" spans="1:1">
      <c r="A62977" s="234"/>
    </row>
    <row r="62978" spans="1:1">
      <c r="A62978" s="234"/>
    </row>
    <row r="62979" spans="1:1">
      <c r="A62979" s="234"/>
    </row>
    <row r="62980" spans="1:1">
      <c r="A62980" s="234"/>
    </row>
    <row r="62981" spans="1:1">
      <c r="A62981" s="234"/>
    </row>
    <row r="62982" spans="1:1">
      <c r="A62982" s="234"/>
    </row>
    <row r="62983" spans="1:1">
      <c r="A62983" s="234"/>
    </row>
    <row r="62984" spans="1:1">
      <c r="A62984" s="234"/>
    </row>
    <row r="62985" spans="1:1">
      <c r="A62985" s="234"/>
    </row>
    <row r="62986" spans="1:1">
      <c r="A62986" s="234"/>
    </row>
    <row r="62987" spans="1:1">
      <c r="A62987" s="234"/>
    </row>
    <row r="62988" spans="1:1">
      <c r="A62988" s="234"/>
    </row>
    <row r="62989" spans="1:1">
      <c r="A62989" s="234"/>
    </row>
    <row r="62990" spans="1:1">
      <c r="A62990" s="234"/>
    </row>
    <row r="62991" spans="1:1">
      <c r="A62991" s="234"/>
    </row>
    <row r="62992" spans="1:1">
      <c r="A62992" s="234"/>
    </row>
    <row r="62993" spans="1:1">
      <c r="A62993" s="234"/>
    </row>
    <row r="62994" spans="1:1">
      <c r="A62994" s="234"/>
    </row>
    <row r="62995" spans="1:1">
      <c r="A62995" s="234"/>
    </row>
    <row r="62996" spans="1:1">
      <c r="A62996" s="234"/>
    </row>
    <row r="62997" spans="1:1">
      <c r="A62997" s="234"/>
    </row>
    <row r="62998" spans="1:1">
      <c r="A62998" s="234"/>
    </row>
    <row r="62999" spans="1:1">
      <c r="A62999" s="234"/>
    </row>
    <row r="63000" spans="1:1">
      <c r="A63000" s="234"/>
    </row>
    <row r="63001" spans="1:1">
      <c r="A63001" s="234"/>
    </row>
    <row r="63002" spans="1:1">
      <c r="A63002" s="234"/>
    </row>
    <row r="63003" spans="1:1">
      <c r="A63003" s="234"/>
    </row>
    <row r="63004" spans="1:1">
      <c r="A63004" s="234"/>
    </row>
    <row r="63005" spans="1:1">
      <c r="A63005" s="234"/>
    </row>
    <row r="63006" spans="1:1">
      <c r="A63006" s="234"/>
    </row>
    <row r="63007" spans="1:1">
      <c r="A63007" s="234"/>
    </row>
    <row r="63008" spans="1:1">
      <c r="A63008" s="234"/>
    </row>
    <row r="63009" spans="1:1">
      <c r="A63009" s="234"/>
    </row>
    <row r="63010" spans="1:1">
      <c r="A63010" s="234"/>
    </row>
    <row r="63011" spans="1:1">
      <c r="A63011" s="234"/>
    </row>
    <row r="63012" spans="1:1">
      <c r="A63012" s="234"/>
    </row>
    <row r="63013" spans="1:1">
      <c r="A63013" s="234"/>
    </row>
    <row r="63014" spans="1:1">
      <c r="A63014" s="234"/>
    </row>
    <row r="63015" spans="1:1">
      <c r="A63015" s="234"/>
    </row>
    <row r="63016" spans="1:1">
      <c r="A63016" s="234"/>
    </row>
    <row r="63017" spans="1:1">
      <c r="A63017" s="234"/>
    </row>
    <row r="63018" spans="1:1">
      <c r="A63018" s="234"/>
    </row>
    <row r="63019" spans="1:1">
      <c r="A63019" s="234"/>
    </row>
    <row r="63020" spans="1:1">
      <c r="A63020" s="234"/>
    </row>
    <row r="63021" spans="1:1">
      <c r="A63021" s="234"/>
    </row>
    <row r="63022" spans="1:1">
      <c r="A63022" s="234"/>
    </row>
    <row r="63023" spans="1:1">
      <c r="A63023" s="234"/>
    </row>
    <row r="63024" spans="1:1">
      <c r="A63024" s="234"/>
    </row>
    <row r="63025" spans="1:1">
      <c r="A63025" s="234"/>
    </row>
    <row r="63026" spans="1:1">
      <c r="A63026" s="234"/>
    </row>
    <row r="63027" spans="1:1">
      <c r="A63027" s="234"/>
    </row>
    <row r="63028" spans="1:1">
      <c r="A63028" s="234"/>
    </row>
    <row r="63029" spans="1:1">
      <c r="A63029" s="234"/>
    </row>
    <row r="63030" spans="1:1">
      <c r="A63030" s="234"/>
    </row>
    <row r="63031" spans="1:1">
      <c r="A63031" s="234"/>
    </row>
    <row r="63032" spans="1:1">
      <c r="A63032" s="234"/>
    </row>
    <row r="63033" spans="1:1">
      <c r="A63033" s="234"/>
    </row>
    <row r="63034" spans="1:1">
      <c r="A63034" s="234"/>
    </row>
    <row r="63035" spans="1:1">
      <c r="A63035" s="234"/>
    </row>
    <row r="63036" spans="1:1">
      <c r="A63036" s="234"/>
    </row>
    <row r="63037" spans="1:1">
      <c r="A63037" s="234"/>
    </row>
    <row r="63038" spans="1:1">
      <c r="A63038" s="234"/>
    </row>
    <row r="63039" spans="1:1">
      <c r="A63039" s="234"/>
    </row>
    <row r="63040" spans="1:1">
      <c r="A63040" s="234"/>
    </row>
    <row r="63041" spans="1:1">
      <c r="A63041" s="234"/>
    </row>
    <row r="63042" spans="1:1">
      <c r="A63042" s="234"/>
    </row>
    <row r="63043" spans="1:1">
      <c r="A63043" s="234"/>
    </row>
    <row r="63044" spans="1:1">
      <c r="A63044" s="234"/>
    </row>
    <row r="63045" spans="1:1">
      <c r="A63045" s="234"/>
    </row>
    <row r="63046" spans="1:1">
      <c r="A63046" s="234"/>
    </row>
    <row r="63047" spans="1:1">
      <c r="A63047" s="234"/>
    </row>
    <row r="63048" spans="1:1">
      <c r="A63048" s="234"/>
    </row>
    <row r="63049" spans="1:1">
      <c r="A63049" s="234"/>
    </row>
    <row r="63050" spans="1:1">
      <c r="A63050" s="234"/>
    </row>
    <row r="63051" spans="1:1">
      <c r="A63051" s="234"/>
    </row>
    <row r="63052" spans="1:1">
      <c r="A63052" s="234"/>
    </row>
    <row r="63053" spans="1:1">
      <c r="A63053" s="234"/>
    </row>
    <row r="63054" spans="1:1">
      <c r="A63054" s="234"/>
    </row>
    <row r="63055" spans="1:1">
      <c r="A63055" s="234"/>
    </row>
    <row r="63056" spans="1:1">
      <c r="A63056" s="234"/>
    </row>
    <row r="63057" spans="1:1">
      <c r="A63057" s="234"/>
    </row>
    <row r="63058" spans="1:1">
      <c r="A63058" s="234"/>
    </row>
    <row r="63059" spans="1:1">
      <c r="A63059" s="234"/>
    </row>
    <row r="63060" spans="1:1">
      <c r="A63060" s="234"/>
    </row>
    <row r="63061" spans="1:1">
      <c r="A63061" s="234"/>
    </row>
    <row r="63062" spans="1:1">
      <c r="A63062" s="234"/>
    </row>
    <row r="63063" spans="1:1">
      <c r="A63063" s="234"/>
    </row>
    <row r="63064" spans="1:1">
      <c r="A63064" s="234"/>
    </row>
    <row r="63065" spans="1:1">
      <c r="A63065" s="234"/>
    </row>
    <row r="63066" spans="1:1">
      <c r="A63066" s="234"/>
    </row>
    <row r="63067" spans="1:1">
      <c r="A63067" s="234"/>
    </row>
    <row r="63068" spans="1:1">
      <c r="A63068" s="234"/>
    </row>
    <row r="63069" spans="1:1">
      <c r="A63069" s="234"/>
    </row>
    <row r="63070" spans="1:1">
      <c r="A63070" s="234"/>
    </row>
    <row r="63071" spans="1:1">
      <c r="A63071" s="234"/>
    </row>
    <row r="63072" spans="1:1">
      <c r="A63072" s="234"/>
    </row>
    <row r="63073" spans="1:1">
      <c r="A63073" s="234"/>
    </row>
    <row r="63074" spans="1:1">
      <c r="A63074" s="234"/>
    </row>
    <row r="63075" spans="1:1">
      <c r="A63075" s="234"/>
    </row>
    <row r="63076" spans="1:1">
      <c r="A63076" s="234"/>
    </row>
    <row r="63077" spans="1:1">
      <c r="A63077" s="234"/>
    </row>
    <row r="63078" spans="1:1">
      <c r="A63078" s="234"/>
    </row>
    <row r="63079" spans="1:1">
      <c r="A63079" s="234"/>
    </row>
    <row r="63080" spans="1:1">
      <c r="A63080" s="234"/>
    </row>
    <row r="63081" spans="1:1">
      <c r="A63081" s="234"/>
    </row>
    <row r="63082" spans="1:1">
      <c r="A63082" s="234"/>
    </row>
    <row r="63083" spans="1:1">
      <c r="A63083" s="234"/>
    </row>
    <row r="63084" spans="1:1">
      <c r="A63084" s="234"/>
    </row>
    <row r="63085" spans="1:1">
      <c r="A63085" s="234"/>
    </row>
    <row r="63086" spans="1:1">
      <c r="A63086" s="234"/>
    </row>
    <row r="63087" spans="1:1">
      <c r="A63087" s="234"/>
    </row>
    <row r="63088" spans="1:1">
      <c r="A63088" s="234"/>
    </row>
    <row r="63089" spans="1:1">
      <c r="A63089" s="234"/>
    </row>
    <row r="63090" spans="1:1">
      <c r="A63090" s="234"/>
    </row>
    <row r="63091" spans="1:1">
      <c r="A63091" s="234"/>
    </row>
    <row r="63092" spans="1:1">
      <c r="A63092" s="234"/>
    </row>
    <row r="63093" spans="1:1">
      <c r="A63093" s="234"/>
    </row>
    <row r="63094" spans="1:1">
      <c r="A63094" s="234"/>
    </row>
    <row r="63095" spans="1:1">
      <c r="A63095" s="234"/>
    </row>
    <row r="63096" spans="1:1">
      <c r="A63096" s="234"/>
    </row>
    <row r="63097" spans="1:1">
      <c r="A63097" s="234"/>
    </row>
    <row r="63098" spans="1:1">
      <c r="A63098" s="234"/>
    </row>
    <row r="63099" spans="1:1">
      <c r="A63099" s="234"/>
    </row>
    <row r="63100" spans="1:1">
      <c r="A63100" s="234"/>
    </row>
    <row r="63101" spans="1:1">
      <c r="A63101" s="234"/>
    </row>
    <row r="63102" spans="1:1">
      <c r="A63102" s="234"/>
    </row>
    <row r="63103" spans="1:1">
      <c r="A63103" s="234"/>
    </row>
    <row r="63104" spans="1:1">
      <c r="A63104" s="234"/>
    </row>
    <row r="63105" spans="1:1">
      <c r="A63105" s="234"/>
    </row>
    <row r="63106" spans="1:1">
      <c r="A63106" s="234"/>
    </row>
    <row r="63107" spans="1:1">
      <c r="A63107" s="234"/>
    </row>
    <row r="63108" spans="1:1">
      <c r="A63108" s="234"/>
    </row>
    <row r="63109" spans="1:1">
      <c r="A63109" s="234"/>
    </row>
    <row r="63110" spans="1:1">
      <c r="A63110" s="234"/>
    </row>
    <row r="63111" spans="1:1">
      <c r="A63111" s="234"/>
    </row>
    <row r="63112" spans="1:1">
      <c r="A63112" s="234"/>
    </row>
    <row r="63113" spans="1:1">
      <c r="A63113" s="234"/>
    </row>
    <row r="63114" spans="1:1">
      <c r="A63114" s="234"/>
    </row>
    <row r="63115" spans="1:1">
      <c r="A63115" s="234"/>
    </row>
    <row r="63116" spans="1:1">
      <c r="A63116" s="234"/>
    </row>
    <row r="63117" spans="1:1">
      <c r="A63117" s="234"/>
    </row>
    <row r="63118" spans="1:1">
      <c r="A63118" s="234"/>
    </row>
    <row r="63119" spans="1:1">
      <c r="A63119" s="234"/>
    </row>
    <row r="63120" spans="1:1">
      <c r="A63120" s="234"/>
    </row>
    <row r="63121" spans="1:1">
      <c r="A63121" s="234"/>
    </row>
    <row r="63122" spans="1:1">
      <c r="A63122" s="234"/>
    </row>
    <row r="63123" spans="1:1">
      <c r="A63123" s="234"/>
    </row>
    <row r="63124" spans="1:1">
      <c r="A63124" s="234"/>
    </row>
    <row r="63125" spans="1:1">
      <c r="A63125" s="234"/>
    </row>
    <row r="63126" spans="1:1">
      <c r="A63126" s="234"/>
    </row>
    <row r="63127" spans="1:1">
      <c r="A63127" s="234"/>
    </row>
    <row r="63128" spans="1:1">
      <c r="A63128" s="234"/>
    </row>
    <row r="63129" spans="1:1">
      <c r="A63129" s="234"/>
    </row>
    <row r="63130" spans="1:1">
      <c r="A63130" s="234"/>
    </row>
    <row r="63131" spans="1:1">
      <c r="A63131" s="234"/>
    </row>
    <row r="63132" spans="1:1">
      <c r="A63132" s="234"/>
    </row>
    <row r="63133" spans="1:1">
      <c r="A63133" s="234"/>
    </row>
    <row r="63134" spans="1:1">
      <c r="A63134" s="234"/>
    </row>
    <row r="63135" spans="1:1">
      <c r="A63135" s="234"/>
    </row>
    <row r="63136" spans="1:1">
      <c r="A63136" s="234"/>
    </row>
    <row r="63137" spans="1:1">
      <c r="A63137" s="234"/>
    </row>
    <row r="63138" spans="1:1">
      <c r="A63138" s="234"/>
    </row>
    <row r="63139" spans="1:1">
      <c r="A63139" s="234"/>
    </row>
    <row r="63140" spans="1:1">
      <c r="A63140" s="234"/>
    </row>
    <row r="63141" spans="1:1">
      <c r="A63141" s="234"/>
    </row>
    <row r="63142" spans="1:1">
      <c r="A63142" s="234"/>
    </row>
    <row r="63143" spans="1:1">
      <c r="A63143" s="234"/>
    </row>
    <row r="63144" spans="1:1">
      <c r="A63144" s="234"/>
    </row>
    <row r="63145" spans="1:1">
      <c r="A63145" s="234"/>
    </row>
    <row r="63146" spans="1:1">
      <c r="A63146" s="234"/>
    </row>
    <row r="63147" spans="1:1">
      <c r="A63147" s="234"/>
    </row>
    <row r="63148" spans="1:1">
      <c r="A63148" s="234"/>
    </row>
    <row r="63149" spans="1:1">
      <c r="A63149" s="234"/>
    </row>
    <row r="63150" spans="1:1">
      <c r="A63150" s="234"/>
    </row>
    <row r="63151" spans="1:1">
      <c r="A63151" s="234"/>
    </row>
    <row r="63152" spans="1:1">
      <c r="A63152" s="234"/>
    </row>
    <row r="63153" spans="1:1">
      <c r="A63153" s="234"/>
    </row>
    <row r="63154" spans="1:1">
      <c r="A63154" s="234"/>
    </row>
    <row r="63155" spans="1:1">
      <c r="A63155" s="234"/>
    </row>
    <row r="63156" spans="1:1">
      <c r="A63156" s="234"/>
    </row>
    <row r="63157" spans="1:1">
      <c r="A63157" s="234"/>
    </row>
    <row r="63158" spans="1:1">
      <c r="A63158" s="234"/>
    </row>
    <row r="63159" spans="1:1">
      <c r="A63159" s="234"/>
    </row>
    <row r="63160" spans="1:1">
      <c r="A63160" s="234"/>
    </row>
    <row r="63161" spans="1:1">
      <c r="A63161" s="234"/>
    </row>
    <row r="63162" spans="1:1">
      <c r="A63162" s="234"/>
    </row>
    <row r="63163" spans="1:1">
      <c r="A63163" s="234"/>
    </row>
    <row r="63164" spans="1:1">
      <c r="A63164" s="234"/>
    </row>
    <row r="63165" spans="1:1">
      <c r="A63165" s="234"/>
    </row>
    <row r="63166" spans="1:1">
      <c r="A63166" s="234"/>
    </row>
    <row r="63167" spans="1:1">
      <c r="A63167" s="234"/>
    </row>
    <row r="63168" spans="1:1">
      <c r="A63168" s="234"/>
    </row>
    <row r="63169" spans="1:1">
      <c r="A63169" s="234"/>
    </row>
    <row r="63170" spans="1:1">
      <c r="A63170" s="234"/>
    </row>
    <row r="63171" spans="1:1">
      <c r="A63171" s="234"/>
    </row>
    <row r="63172" spans="1:1">
      <c r="A63172" s="234"/>
    </row>
    <row r="63173" spans="1:1">
      <c r="A63173" s="234"/>
    </row>
    <row r="63174" spans="1:1">
      <c r="A63174" s="234"/>
    </row>
    <row r="63175" spans="1:1">
      <c r="A63175" s="234"/>
    </row>
    <row r="63176" spans="1:1">
      <c r="A63176" s="234"/>
    </row>
    <row r="63177" spans="1:1">
      <c r="A63177" s="234"/>
    </row>
    <row r="63178" spans="1:1">
      <c r="A63178" s="234"/>
    </row>
    <row r="63179" spans="1:1">
      <c r="A63179" s="234"/>
    </row>
    <row r="63180" spans="1:1">
      <c r="A63180" s="234"/>
    </row>
    <row r="63181" spans="1:1">
      <c r="A63181" s="234"/>
    </row>
    <row r="63182" spans="1:1">
      <c r="A63182" s="234"/>
    </row>
    <row r="63183" spans="1:1">
      <c r="A63183" s="234"/>
    </row>
    <row r="63184" spans="1:1">
      <c r="A63184" s="234"/>
    </row>
    <row r="63185" spans="1:1">
      <c r="A63185" s="234"/>
    </row>
    <row r="63186" spans="1:1">
      <c r="A63186" s="234"/>
    </row>
    <row r="63187" spans="1:1">
      <c r="A63187" s="234"/>
    </row>
    <row r="63188" spans="1:1">
      <c r="A63188" s="234"/>
    </row>
    <row r="63189" spans="1:1">
      <c r="A63189" s="234"/>
    </row>
    <row r="63190" spans="1:1">
      <c r="A63190" s="234"/>
    </row>
    <row r="63191" spans="1:1">
      <c r="A63191" s="234"/>
    </row>
    <row r="63192" spans="1:1">
      <c r="A63192" s="234"/>
    </row>
    <row r="63193" spans="1:1">
      <c r="A63193" s="234"/>
    </row>
    <row r="63194" spans="1:1">
      <c r="A63194" s="234"/>
    </row>
    <row r="63195" spans="1:1">
      <c r="A63195" s="234"/>
    </row>
    <row r="63196" spans="1:1">
      <c r="A63196" s="234"/>
    </row>
    <row r="63197" spans="1:1">
      <c r="A63197" s="234"/>
    </row>
    <row r="63198" spans="1:1">
      <c r="A63198" s="234"/>
    </row>
    <row r="63199" spans="1:1">
      <c r="A63199" s="234"/>
    </row>
    <row r="63200" spans="1:1">
      <c r="A63200" s="234"/>
    </row>
    <row r="63201" spans="1:1">
      <c r="A63201" s="234"/>
    </row>
    <row r="63202" spans="1:1">
      <c r="A63202" s="234"/>
    </row>
    <row r="63203" spans="1:1">
      <c r="A63203" s="234"/>
    </row>
    <row r="63204" spans="1:1">
      <c r="A63204" s="234"/>
    </row>
    <row r="63205" spans="1:1">
      <c r="A63205" s="234"/>
    </row>
    <row r="63206" spans="1:1">
      <c r="A63206" s="234"/>
    </row>
    <row r="63207" spans="1:1">
      <c r="A63207" s="234"/>
    </row>
    <row r="63208" spans="1:1">
      <c r="A63208" s="234"/>
    </row>
    <row r="63209" spans="1:1">
      <c r="A63209" s="234"/>
    </row>
    <row r="63210" spans="1:1">
      <c r="A63210" s="234"/>
    </row>
    <row r="63211" spans="1:1">
      <c r="A63211" s="234"/>
    </row>
    <row r="63212" spans="1:1">
      <c r="A63212" s="234"/>
    </row>
    <row r="63213" spans="1:1">
      <c r="A63213" s="234"/>
    </row>
    <row r="63214" spans="1:1">
      <c r="A63214" s="234"/>
    </row>
    <row r="63215" spans="1:1">
      <c r="A63215" s="234"/>
    </row>
    <row r="63216" spans="1:1">
      <c r="A63216" s="234"/>
    </row>
    <row r="63217" spans="1:1">
      <c r="A63217" s="234"/>
    </row>
    <row r="63218" spans="1:1">
      <c r="A63218" s="234"/>
    </row>
    <row r="63219" spans="1:1">
      <c r="A63219" s="234"/>
    </row>
    <row r="63220" spans="1:1">
      <c r="A63220" s="234"/>
    </row>
    <row r="63221" spans="1:1">
      <c r="A63221" s="234"/>
    </row>
    <row r="63222" spans="1:1">
      <c r="A63222" s="234"/>
    </row>
    <row r="63223" spans="1:1">
      <c r="A63223" s="234"/>
    </row>
    <row r="63224" spans="1:1">
      <c r="A63224" s="234"/>
    </row>
    <row r="63225" spans="1:1">
      <c r="A63225" s="234"/>
    </row>
    <row r="63226" spans="1:1">
      <c r="A63226" s="234"/>
    </row>
    <row r="63227" spans="1:1">
      <c r="A63227" s="234"/>
    </row>
    <row r="63228" spans="1:1">
      <c r="A63228" s="234"/>
    </row>
    <row r="63229" spans="1:1">
      <c r="A63229" s="234"/>
    </row>
    <row r="63230" spans="1:1">
      <c r="A63230" s="234"/>
    </row>
    <row r="63231" spans="1:1">
      <c r="A63231" s="234"/>
    </row>
    <row r="63232" spans="1:1">
      <c r="A63232" s="234"/>
    </row>
    <row r="63233" spans="1:1">
      <c r="A63233" s="234"/>
    </row>
    <row r="63234" spans="1:1">
      <c r="A63234" s="234"/>
    </row>
    <row r="63235" spans="1:1">
      <c r="A63235" s="234"/>
    </row>
    <row r="63236" spans="1:1">
      <c r="A63236" s="234"/>
    </row>
    <row r="63237" spans="1:1">
      <c r="A63237" s="234"/>
    </row>
    <row r="63238" spans="1:1">
      <c r="A63238" s="234"/>
    </row>
    <row r="63239" spans="1:1">
      <c r="A63239" s="234"/>
    </row>
    <row r="63240" spans="1:1">
      <c r="A63240" s="234"/>
    </row>
    <row r="63241" spans="1:1">
      <c r="A63241" s="234"/>
    </row>
    <row r="63242" spans="1:1">
      <c r="A63242" s="234"/>
    </row>
    <row r="63243" spans="1:1">
      <c r="A63243" s="234"/>
    </row>
    <row r="63244" spans="1:1">
      <c r="A63244" s="234"/>
    </row>
    <row r="63245" spans="1:1">
      <c r="A63245" s="234"/>
    </row>
    <row r="63246" spans="1:1">
      <c r="A63246" s="234"/>
    </row>
    <row r="63247" spans="1:1">
      <c r="A63247" s="234"/>
    </row>
    <row r="63248" spans="1:1">
      <c r="A63248" s="234"/>
    </row>
    <row r="63249" spans="1:1">
      <c r="A63249" s="234"/>
    </row>
    <row r="63250" spans="1:1">
      <c r="A63250" s="234"/>
    </row>
    <row r="63251" spans="1:1">
      <c r="A63251" s="234"/>
    </row>
    <row r="63252" spans="1:1">
      <c r="A63252" s="234"/>
    </row>
    <row r="63253" spans="1:1">
      <c r="A63253" s="234"/>
    </row>
    <row r="63254" spans="1:1">
      <c r="A63254" s="234"/>
    </row>
    <row r="63255" spans="1:1">
      <c r="A63255" s="234"/>
    </row>
    <row r="63256" spans="1:1">
      <c r="A63256" s="234"/>
    </row>
    <row r="63257" spans="1:1">
      <c r="A63257" s="234"/>
    </row>
    <row r="63258" spans="1:1">
      <c r="A63258" s="234"/>
    </row>
    <row r="63259" spans="1:1">
      <c r="A63259" s="234"/>
    </row>
    <row r="63260" spans="1:1">
      <c r="A63260" s="234"/>
    </row>
    <row r="63261" spans="1:1">
      <c r="A63261" s="234"/>
    </row>
    <row r="63262" spans="1:1">
      <c r="A63262" s="234"/>
    </row>
    <row r="63263" spans="1:1">
      <c r="A63263" s="234"/>
    </row>
    <row r="63264" spans="1:1">
      <c r="A63264" s="234"/>
    </row>
    <row r="63265" spans="1:1">
      <c r="A63265" s="234"/>
    </row>
    <row r="63266" spans="1:1">
      <c r="A63266" s="234"/>
    </row>
    <row r="63267" spans="1:1">
      <c r="A63267" s="234"/>
    </row>
    <row r="63268" spans="1:1">
      <c r="A63268" s="234"/>
    </row>
    <row r="63269" spans="1:1">
      <c r="A63269" s="234"/>
    </row>
    <row r="63270" spans="1:1">
      <c r="A63270" s="234"/>
    </row>
    <row r="63271" spans="1:1">
      <c r="A63271" s="234"/>
    </row>
    <row r="63272" spans="1:1">
      <c r="A63272" s="234"/>
    </row>
    <row r="63273" spans="1:1">
      <c r="A63273" s="234"/>
    </row>
    <row r="63274" spans="1:1">
      <c r="A63274" s="234"/>
    </row>
    <row r="63275" spans="1:1">
      <c r="A63275" s="234"/>
    </row>
    <row r="63276" spans="1:1">
      <c r="A63276" s="234"/>
    </row>
    <row r="63277" spans="1:1">
      <c r="A63277" s="234"/>
    </row>
    <row r="63278" spans="1:1">
      <c r="A63278" s="234"/>
    </row>
    <row r="63279" spans="1:1">
      <c r="A63279" s="234"/>
    </row>
    <row r="63280" spans="1:1">
      <c r="A63280" s="234"/>
    </row>
    <row r="63281" spans="1:1">
      <c r="A63281" s="234"/>
    </row>
    <row r="63282" spans="1:1">
      <c r="A63282" s="234"/>
    </row>
    <row r="63283" spans="1:1">
      <c r="A63283" s="234"/>
    </row>
    <row r="63284" spans="1:1">
      <c r="A63284" s="234"/>
    </row>
    <row r="63285" spans="1:1">
      <c r="A63285" s="234"/>
    </row>
    <row r="63286" spans="1:1">
      <c r="A63286" s="234"/>
    </row>
    <row r="63287" spans="1:1">
      <c r="A63287" s="234"/>
    </row>
    <row r="63288" spans="1:1">
      <c r="A63288" s="234"/>
    </row>
    <row r="63289" spans="1:1">
      <c r="A63289" s="234"/>
    </row>
    <row r="63290" spans="1:1">
      <c r="A63290" s="234"/>
    </row>
    <row r="63291" spans="1:1">
      <c r="A63291" s="234"/>
    </row>
    <row r="63292" spans="1:1">
      <c r="A63292" s="234"/>
    </row>
    <row r="63293" spans="1:1">
      <c r="A63293" s="234"/>
    </row>
    <row r="63294" spans="1:1">
      <c r="A63294" s="234"/>
    </row>
    <row r="63295" spans="1:1">
      <c r="A63295" s="234"/>
    </row>
    <row r="63296" spans="1:1">
      <c r="A63296" s="234"/>
    </row>
    <row r="63297" spans="1:1">
      <c r="A63297" s="234"/>
    </row>
    <row r="63298" spans="1:1">
      <c r="A63298" s="234"/>
    </row>
    <row r="63299" spans="1:1">
      <c r="A63299" s="234"/>
    </row>
    <row r="63300" spans="1:1">
      <c r="A63300" s="234"/>
    </row>
    <row r="63301" spans="1:1">
      <c r="A63301" s="234"/>
    </row>
    <row r="63302" spans="1:1">
      <c r="A63302" s="234"/>
    </row>
    <row r="63303" spans="1:1">
      <c r="A63303" s="234"/>
    </row>
    <row r="63304" spans="1:1">
      <c r="A63304" s="234"/>
    </row>
    <row r="63305" spans="1:1">
      <c r="A63305" s="234"/>
    </row>
    <row r="63306" spans="1:1">
      <c r="A63306" s="234"/>
    </row>
    <row r="63307" spans="1:1">
      <c r="A63307" s="234"/>
    </row>
    <row r="63308" spans="1:1">
      <c r="A63308" s="234"/>
    </row>
    <row r="63309" spans="1:1">
      <c r="A63309" s="234"/>
    </row>
    <row r="63310" spans="1:1">
      <c r="A63310" s="234"/>
    </row>
    <row r="63311" spans="1:1">
      <c r="A63311" s="234"/>
    </row>
    <row r="63312" spans="1:1">
      <c r="A63312" s="234"/>
    </row>
    <row r="63313" spans="1:1">
      <c r="A63313" s="234"/>
    </row>
    <row r="63314" spans="1:1">
      <c r="A63314" s="234"/>
    </row>
    <row r="63315" spans="1:1">
      <c r="A63315" s="234"/>
    </row>
    <row r="63316" spans="1:1">
      <c r="A63316" s="234"/>
    </row>
    <row r="63317" spans="1:1">
      <c r="A63317" s="234"/>
    </row>
    <row r="63318" spans="1:1">
      <c r="A63318" s="234"/>
    </row>
    <row r="63319" spans="1:1">
      <c r="A63319" s="234"/>
    </row>
    <row r="63320" spans="1:1">
      <c r="A63320" s="234"/>
    </row>
    <row r="63321" spans="1:1">
      <c r="A63321" s="234"/>
    </row>
    <row r="63322" spans="1:1">
      <c r="A63322" s="234"/>
    </row>
    <row r="63323" spans="1:1">
      <c r="A63323" s="234"/>
    </row>
    <row r="63324" spans="1:1">
      <c r="A63324" s="234"/>
    </row>
    <row r="63325" spans="1:1">
      <c r="A63325" s="234"/>
    </row>
    <row r="63326" spans="1:1">
      <c r="A63326" s="234"/>
    </row>
    <row r="63327" spans="1:1">
      <c r="A63327" s="234"/>
    </row>
    <row r="63328" spans="1:1">
      <c r="A63328" s="234"/>
    </row>
    <row r="63329" spans="1:1">
      <c r="A63329" s="234"/>
    </row>
    <row r="63330" spans="1:1">
      <c r="A63330" s="234"/>
    </row>
    <row r="63331" spans="1:1">
      <c r="A63331" s="234"/>
    </row>
    <row r="63332" spans="1:1">
      <c r="A63332" s="234"/>
    </row>
    <row r="63333" spans="1:1">
      <c r="A63333" s="234"/>
    </row>
    <row r="63334" spans="1:1">
      <c r="A63334" s="234"/>
    </row>
    <row r="63335" spans="1:1">
      <c r="A63335" s="234"/>
    </row>
    <row r="63336" spans="1:1">
      <c r="A63336" s="234"/>
    </row>
    <row r="63337" spans="1:1">
      <c r="A63337" s="234"/>
    </row>
    <row r="63338" spans="1:1">
      <c r="A63338" s="234"/>
    </row>
    <row r="63339" spans="1:1">
      <c r="A63339" s="234"/>
    </row>
    <row r="63340" spans="1:1">
      <c r="A63340" s="234"/>
    </row>
    <row r="63341" spans="1:1">
      <c r="A63341" s="234"/>
    </row>
    <row r="63342" spans="1:1">
      <c r="A63342" s="234"/>
    </row>
    <row r="63343" spans="1:1">
      <c r="A63343" s="234"/>
    </row>
    <row r="63344" spans="1:1">
      <c r="A63344" s="234"/>
    </row>
    <row r="63345" spans="1:1">
      <c r="A63345" s="234"/>
    </row>
    <row r="63346" spans="1:1">
      <c r="A63346" s="234"/>
    </row>
    <row r="63347" spans="1:1">
      <c r="A63347" s="234"/>
    </row>
    <row r="63348" spans="1:1">
      <c r="A63348" s="234"/>
    </row>
    <row r="63349" spans="1:1">
      <c r="A63349" s="234"/>
    </row>
    <row r="63350" spans="1:1">
      <c r="A63350" s="234"/>
    </row>
    <row r="63351" spans="1:1">
      <c r="A63351" s="234"/>
    </row>
    <row r="63352" spans="1:1">
      <c r="A63352" s="234"/>
    </row>
    <row r="63353" spans="1:1">
      <c r="A63353" s="234"/>
    </row>
    <row r="63354" spans="1:1">
      <c r="A63354" s="234"/>
    </row>
    <row r="63355" spans="1:1">
      <c r="A63355" s="234"/>
    </row>
    <row r="63356" spans="1:1">
      <c r="A63356" s="234"/>
    </row>
    <row r="63357" spans="1:1">
      <c r="A63357" s="234"/>
    </row>
    <row r="63358" spans="1:1">
      <c r="A63358" s="234"/>
    </row>
    <row r="63359" spans="1:1">
      <c r="A63359" s="234"/>
    </row>
    <row r="63360" spans="1:1">
      <c r="A63360" s="234"/>
    </row>
    <row r="63361" spans="1:1">
      <c r="A63361" s="234"/>
    </row>
    <row r="63362" spans="1:1">
      <c r="A63362" s="234"/>
    </row>
    <row r="63363" spans="1:1">
      <c r="A63363" s="234"/>
    </row>
    <row r="63364" spans="1:1">
      <c r="A63364" s="234"/>
    </row>
    <row r="63365" spans="1:1">
      <c r="A63365" s="234"/>
    </row>
    <row r="63366" spans="1:1">
      <c r="A63366" s="234"/>
    </row>
    <row r="63367" spans="1:1">
      <c r="A63367" s="234"/>
    </row>
    <row r="63368" spans="1:1">
      <c r="A63368" s="234"/>
    </row>
    <row r="63369" spans="1:1">
      <c r="A63369" s="234"/>
    </row>
    <row r="63370" spans="1:1">
      <c r="A63370" s="234"/>
    </row>
    <row r="63371" spans="1:1">
      <c r="A63371" s="234"/>
    </row>
    <row r="63372" spans="1:1">
      <c r="A63372" s="234"/>
    </row>
    <row r="63373" spans="1:1">
      <c r="A63373" s="234"/>
    </row>
    <row r="63374" spans="1:1">
      <c r="A63374" s="234"/>
    </row>
    <row r="63375" spans="1:1">
      <c r="A63375" s="234"/>
    </row>
    <row r="63376" spans="1:1">
      <c r="A63376" s="234"/>
    </row>
    <row r="63377" spans="1:1">
      <c r="A63377" s="234"/>
    </row>
    <row r="63378" spans="1:1">
      <c r="A63378" s="234"/>
    </row>
    <row r="63379" spans="1:1">
      <c r="A63379" s="234"/>
    </row>
    <row r="63380" spans="1:1">
      <c r="A63380" s="234"/>
    </row>
    <row r="63381" spans="1:1">
      <c r="A63381" s="234"/>
    </row>
    <row r="63382" spans="1:1">
      <c r="A63382" s="234"/>
    </row>
    <row r="63383" spans="1:1">
      <c r="A63383" s="234"/>
    </row>
    <row r="63384" spans="1:1">
      <c r="A63384" s="234"/>
    </row>
    <row r="63385" spans="1:1">
      <c r="A63385" s="234"/>
    </row>
    <row r="63386" spans="1:1">
      <c r="A63386" s="234"/>
    </row>
    <row r="63387" spans="1:1">
      <c r="A63387" s="234"/>
    </row>
    <row r="63388" spans="1:1">
      <c r="A63388" s="234"/>
    </row>
    <row r="63389" spans="1:1">
      <c r="A63389" s="234"/>
    </row>
    <row r="63390" spans="1:1">
      <c r="A63390" s="234"/>
    </row>
    <row r="63391" spans="1:1">
      <c r="A63391" s="234"/>
    </row>
    <row r="63392" spans="1:1">
      <c r="A63392" s="234"/>
    </row>
    <row r="63393" spans="1:1">
      <c r="A63393" s="234"/>
    </row>
    <row r="63394" spans="1:1">
      <c r="A63394" s="234"/>
    </row>
    <row r="63395" spans="1:1">
      <c r="A63395" s="234"/>
    </row>
    <row r="63396" spans="1:1">
      <c r="A63396" s="234"/>
    </row>
    <row r="63397" spans="1:1">
      <c r="A63397" s="234"/>
    </row>
    <row r="63398" spans="1:1">
      <c r="A63398" s="234"/>
    </row>
    <row r="63399" spans="1:1">
      <c r="A63399" s="234"/>
    </row>
    <row r="63400" spans="1:1">
      <c r="A63400" s="234"/>
    </row>
    <row r="63401" spans="1:1">
      <c r="A63401" s="234"/>
    </row>
    <row r="63402" spans="1:1">
      <c r="A63402" s="234"/>
    </row>
    <row r="63403" spans="1:1">
      <c r="A63403" s="234"/>
    </row>
    <row r="63404" spans="1:1">
      <c r="A63404" s="234"/>
    </row>
    <row r="63405" spans="1:1">
      <c r="A63405" s="234"/>
    </row>
    <row r="63406" spans="1:1">
      <c r="A63406" s="234"/>
    </row>
    <row r="63407" spans="1:1">
      <c r="A63407" s="234"/>
    </row>
    <row r="63408" spans="1:1">
      <c r="A63408" s="234"/>
    </row>
    <row r="63409" spans="1:1">
      <c r="A63409" s="234"/>
    </row>
    <row r="63410" spans="1:1">
      <c r="A63410" s="234"/>
    </row>
    <row r="63411" spans="1:1">
      <c r="A63411" s="234"/>
    </row>
    <row r="63412" spans="1:1">
      <c r="A63412" s="234"/>
    </row>
    <row r="63413" spans="1:1">
      <c r="A63413" s="234"/>
    </row>
    <row r="63414" spans="1:1">
      <c r="A63414" s="234"/>
    </row>
    <row r="63415" spans="1:1">
      <c r="A63415" s="234"/>
    </row>
    <row r="63416" spans="1:1">
      <c r="A63416" s="234"/>
    </row>
    <row r="63417" spans="1:1">
      <c r="A63417" s="234"/>
    </row>
    <row r="63418" spans="1:1">
      <c r="A63418" s="234"/>
    </row>
    <row r="63419" spans="1:1">
      <c r="A63419" s="234"/>
    </row>
    <row r="63420" spans="1:1">
      <c r="A63420" s="234"/>
    </row>
    <row r="63421" spans="1:1">
      <c r="A63421" s="234"/>
    </row>
    <row r="63422" spans="1:1">
      <c r="A63422" s="234"/>
    </row>
    <row r="63423" spans="1:1">
      <c r="A63423" s="234"/>
    </row>
    <row r="63424" spans="1:1">
      <c r="A63424" s="234"/>
    </row>
    <row r="63425" spans="1:1">
      <c r="A63425" s="234"/>
    </row>
    <row r="63426" spans="1:1">
      <c r="A63426" s="234"/>
    </row>
    <row r="63427" spans="1:1">
      <c r="A63427" s="234"/>
    </row>
    <row r="63428" spans="1:1">
      <c r="A63428" s="234"/>
    </row>
    <row r="63429" spans="1:1">
      <c r="A63429" s="234"/>
    </row>
    <row r="63430" spans="1:1">
      <c r="A63430" s="234"/>
    </row>
    <row r="63431" spans="1:1">
      <c r="A63431" s="234"/>
    </row>
    <row r="63432" spans="1:1">
      <c r="A63432" s="234"/>
    </row>
    <row r="63433" spans="1:1">
      <c r="A63433" s="234"/>
    </row>
    <row r="63434" spans="1:1">
      <c r="A63434" s="234"/>
    </row>
    <row r="63435" spans="1:1">
      <c r="A63435" s="234"/>
    </row>
    <row r="63436" spans="1:1">
      <c r="A63436" s="234"/>
    </row>
    <row r="63437" spans="1:1">
      <c r="A63437" s="234"/>
    </row>
    <row r="63438" spans="1:1">
      <c r="A63438" s="234"/>
    </row>
    <row r="63439" spans="1:1">
      <c r="A63439" s="234"/>
    </row>
    <row r="63440" spans="1:1">
      <c r="A63440" s="234"/>
    </row>
    <row r="63441" spans="1:1">
      <c r="A63441" s="234"/>
    </row>
    <row r="63442" spans="1:1">
      <c r="A63442" s="234"/>
    </row>
    <row r="63443" spans="1:1">
      <c r="A63443" s="234"/>
    </row>
    <row r="63444" spans="1:1">
      <c r="A63444" s="234"/>
    </row>
    <row r="63445" spans="1:1">
      <c r="A63445" s="234"/>
    </row>
    <row r="63446" spans="1:1">
      <c r="A63446" s="234"/>
    </row>
    <row r="63447" spans="1:1">
      <c r="A63447" s="234"/>
    </row>
    <row r="63448" spans="1:1">
      <c r="A63448" s="234"/>
    </row>
    <row r="63449" spans="1:1">
      <c r="A63449" s="234"/>
    </row>
    <row r="63450" spans="1:1">
      <c r="A63450" s="234"/>
    </row>
    <row r="63451" spans="1:1">
      <c r="A63451" s="234"/>
    </row>
    <row r="63452" spans="1:1">
      <c r="A63452" s="234"/>
    </row>
    <row r="63453" spans="1:1">
      <c r="A63453" s="234"/>
    </row>
    <row r="63454" spans="1:1">
      <c r="A63454" s="234"/>
    </row>
    <row r="63455" spans="1:1">
      <c r="A63455" s="234"/>
    </row>
    <row r="63456" spans="1:1">
      <c r="A63456" s="234"/>
    </row>
    <row r="63457" spans="1:1">
      <c r="A63457" s="234"/>
    </row>
    <row r="63458" spans="1:1">
      <c r="A63458" s="234"/>
    </row>
    <row r="63459" spans="1:1">
      <c r="A63459" s="234"/>
    </row>
    <row r="63460" spans="1:1">
      <c r="A63460" s="234"/>
    </row>
    <row r="63461" spans="1:1">
      <c r="A63461" s="234"/>
    </row>
    <row r="63462" spans="1:1">
      <c r="A63462" s="234"/>
    </row>
    <row r="63463" spans="1:1">
      <c r="A63463" s="234"/>
    </row>
    <row r="63464" spans="1:1">
      <c r="A63464" s="234"/>
    </row>
    <row r="63465" spans="1:1">
      <c r="A63465" s="234"/>
    </row>
    <row r="63466" spans="1:1">
      <c r="A63466" s="234"/>
    </row>
    <row r="63467" spans="1:1">
      <c r="A63467" s="234"/>
    </row>
    <row r="63468" spans="1:1">
      <c r="A63468" s="234"/>
    </row>
    <row r="63469" spans="1:1">
      <c r="A63469" s="234"/>
    </row>
    <row r="63470" spans="1:1">
      <c r="A63470" s="234"/>
    </row>
    <row r="63471" spans="1:1">
      <c r="A63471" s="234"/>
    </row>
    <row r="63472" spans="1:1">
      <c r="A63472" s="234"/>
    </row>
    <row r="63473" spans="1:1">
      <c r="A63473" s="234"/>
    </row>
    <row r="63474" spans="1:1">
      <c r="A63474" s="234"/>
    </row>
    <row r="63475" spans="1:1">
      <c r="A63475" s="234"/>
    </row>
    <row r="63476" spans="1:1">
      <c r="A63476" s="234"/>
    </row>
    <row r="63477" spans="1:1">
      <c r="A63477" s="234"/>
    </row>
    <row r="63478" spans="1:1">
      <c r="A63478" s="234"/>
    </row>
    <row r="63479" spans="1:1">
      <c r="A63479" s="234"/>
    </row>
    <row r="63480" spans="1:1">
      <c r="A63480" s="234"/>
    </row>
    <row r="63481" spans="1:1">
      <c r="A63481" s="234"/>
    </row>
    <row r="63482" spans="1:1">
      <c r="A63482" s="234"/>
    </row>
    <row r="63483" spans="1:1">
      <c r="A63483" s="234"/>
    </row>
    <row r="63484" spans="1:1">
      <c r="A63484" s="234"/>
    </row>
    <row r="63485" spans="1:1">
      <c r="A63485" s="234"/>
    </row>
    <row r="63486" spans="1:1">
      <c r="A63486" s="234"/>
    </row>
    <row r="63487" spans="1:1">
      <c r="A63487" s="234"/>
    </row>
    <row r="63488" spans="1:1">
      <c r="A63488" s="234"/>
    </row>
    <row r="63489" spans="1:1">
      <c r="A63489" s="234"/>
    </row>
    <row r="63490" spans="1:1">
      <c r="A63490" s="234"/>
    </row>
    <row r="63491" spans="1:1">
      <c r="A63491" s="234"/>
    </row>
    <row r="63492" spans="1:1">
      <c r="A63492" s="234"/>
    </row>
    <row r="63493" spans="1:1">
      <c r="A63493" s="234"/>
    </row>
    <row r="63494" spans="1:1">
      <c r="A63494" s="234"/>
    </row>
    <row r="63495" spans="1:1">
      <c r="A63495" s="234"/>
    </row>
    <row r="63496" spans="1:1">
      <c r="A63496" s="234"/>
    </row>
    <row r="63497" spans="1:1">
      <c r="A63497" s="234"/>
    </row>
    <row r="63498" spans="1:1">
      <c r="A63498" s="234"/>
    </row>
    <row r="63499" spans="1:1">
      <c r="A63499" s="234"/>
    </row>
    <row r="63500" spans="1:1">
      <c r="A63500" s="234"/>
    </row>
    <row r="63501" spans="1:1">
      <c r="A63501" s="234"/>
    </row>
    <row r="63502" spans="1:1">
      <c r="A63502" s="234"/>
    </row>
    <row r="63503" spans="1:1">
      <c r="A63503" s="234"/>
    </row>
    <row r="63504" spans="1:1">
      <c r="A63504" s="234"/>
    </row>
    <row r="63505" spans="1:1">
      <c r="A63505" s="234"/>
    </row>
    <row r="63506" spans="1:1">
      <c r="A63506" s="234"/>
    </row>
    <row r="63507" spans="1:1">
      <c r="A63507" s="234"/>
    </row>
    <row r="63508" spans="1:1">
      <c r="A63508" s="234"/>
    </row>
    <row r="63509" spans="1:1">
      <c r="A63509" s="234"/>
    </row>
    <row r="63510" spans="1:1">
      <c r="A63510" s="234"/>
    </row>
    <row r="63511" spans="1:1">
      <c r="A63511" s="234"/>
    </row>
    <row r="63512" spans="1:1">
      <c r="A63512" s="234"/>
    </row>
    <row r="63513" spans="1:1">
      <c r="A63513" s="234"/>
    </row>
    <row r="63514" spans="1:1">
      <c r="A63514" s="234"/>
    </row>
    <row r="63515" spans="1:1">
      <c r="A63515" s="234"/>
    </row>
    <row r="63516" spans="1:1">
      <c r="A63516" s="234"/>
    </row>
    <row r="63517" spans="1:1">
      <c r="A63517" s="234"/>
    </row>
    <row r="63518" spans="1:1">
      <c r="A63518" s="234"/>
    </row>
    <row r="63519" spans="1:1">
      <c r="A63519" s="234"/>
    </row>
    <row r="63520" spans="1:1">
      <c r="A63520" s="234"/>
    </row>
    <row r="63521" spans="1:1">
      <c r="A63521" s="234"/>
    </row>
    <row r="63522" spans="1:1">
      <c r="A63522" s="234"/>
    </row>
    <row r="63523" spans="1:1">
      <c r="A63523" s="234"/>
    </row>
    <row r="63524" spans="1:1">
      <c r="A63524" s="234"/>
    </row>
    <row r="63525" spans="1:1">
      <c r="A63525" s="234"/>
    </row>
    <row r="63526" spans="1:1">
      <c r="A63526" s="234"/>
    </row>
    <row r="63527" spans="1:1">
      <c r="A63527" s="234"/>
    </row>
    <row r="63528" spans="1:1">
      <c r="A63528" s="234"/>
    </row>
    <row r="63529" spans="1:1">
      <c r="A63529" s="234"/>
    </row>
    <row r="63530" spans="1:1">
      <c r="A63530" s="234"/>
    </row>
    <row r="63531" spans="1:1">
      <c r="A63531" s="234"/>
    </row>
    <row r="63532" spans="1:1">
      <c r="A63532" s="234"/>
    </row>
    <row r="63533" spans="1:1">
      <c r="A63533" s="234"/>
    </row>
    <row r="63534" spans="1:1">
      <c r="A63534" s="234"/>
    </row>
    <row r="63535" spans="1:1">
      <c r="A63535" s="234"/>
    </row>
    <row r="63536" spans="1:1">
      <c r="A63536" s="234"/>
    </row>
    <row r="63537" spans="1:1">
      <c r="A63537" s="234"/>
    </row>
    <row r="63538" spans="1:1">
      <c r="A63538" s="234"/>
    </row>
    <row r="63539" spans="1:1">
      <c r="A63539" s="234"/>
    </row>
    <row r="63540" spans="1:1">
      <c r="A63540" s="234"/>
    </row>
    <row r="63541" spans="1:1">
      <c r="A63541" s="234"/>
    </row>
    <row r="63542" spans="1:1">
      <c r="A63542" s="234"/>
    </row>
    <row r="63543" spans="1:1">
      <c r="A63543" s="234"/>
    </row>
    <row r="63544" spans="1:1">
      <c r="A63544" s="234"/>
    </row>
    <row r="63545" spans="1:1">
      <c r="A63545" s="234"/>
    </row>
    <row r="63546" spans="1:1">
      <c r="A63546" s="234"/>
    </row>
    <row r="63547" spans="1:1">
      <c r="A63547" s="234"/>
    </row>
    <row r="63548" spans="1:1">
      <c r="A63548" s="234"/>
    </row>
    <row r="63549" spans="1:1">
      <c r="A63549" s="234"/>
    </row>
    <row r="63550" spans="1:1">
      <c r="A63550" s="234"/>
    </row>
    <row r="63551" spans="1:1">
      <c r="A63551" s="234"/>
    </row>
    <row r="63552" spans="1:1">
      <c r="A63552" s="234"/>
    </row>
    <row r="63553" spans="1:1">
      <c r="A63553" s="234"/>
    </row>
    <row r="63554" spans="1:1">
      <c r="A63554" s="234"/>
    </row>
    <row r="63555" spans="1:1">
      <c r="A63555" s="234"/>
    </row>
    <row r="63556" spans="1:1">
      <c r="A63556" s="234"/>
    </row>
    <row r="63557" spans="1:1">
      <c r="A63557" s="234"/>
    </row>
    <row r="63558" spans="1:1">
      <c r="A63558" s="234"/>
    </row>
    <row r="63559" spans="1:1">
      <c r="A63559" s="234"/>
    </row>
    <row r="63560" spans="1:1">
      <c r="A63560" s="234"/>
    </row>
    <row r="63561" spans="1:1">
      <c r="A63561" s="234"/>
    </row>
    <row r="63562" spans="1:1">
      <c r="A63562" s="234"/>
    </row>
    <row r="63563" spans="1:1">
      <c r="A63563" s="234"/>
    </row>
    <row r="63564" spans="1:1">
      <c r="A63564" s="234"/>
    </row>
    <row r="63565" spans="1:1">
      <c r="A63565" s="234"/>
    </row>
    <row r="63566" spans="1:1">
      <c r="A63566" s="234"/>
    </row>
    <row r="63567" spans="1:1">
      <c r="A63567" s="234"/>
    </row>
    <row r="63568" spans="1:1">
      <c r="A63568" s="234"/>
    </row>
    <row r="63569" spans="1:1">
      <c r="A63569" s="234"/>
    </row>
    <row r="63570" spans="1:1">
      <c r="A63570" s="234"/>
    </row>
    <row r="63571" spans="1:1">
      <c r="A63571" s="234"/>
    </row>
    <row r="63572" spans="1:1">
      <c r="A63572" s="234"/>
    </row>
    <row r="63573" spans="1:1">
      <c r="A63573" s="234"/>
    </row>
    <row r="63574" spans="1:1">
      <c r="A63574" s="234"/>
    </row>
    <row r="63575" spans="1:1">
      <c r="A63575" s="234"/>
    </row>
    <row r="63576" spans="1:1">
      <c r="A63576" s="234"/>
    </row>
    <row r="63577" spans="1:1">
      <c r="A63577" s="234"/>
    </row>
    <row r="63578" spans="1:1">
      <c r="A63578" s="234"/>
    </row>
    <row r="63579" spans="1:1">
      <c r="A63579" s="234"/>
    </row>
    <row r="63580" spans="1:1">
      <c r="A63580" s="234"/>
    </row>
    <row r="63581" spans="1:1">
      <c r="A63581" s="234"/>
    </row>
    <row r="63582" spans="1:1">
      <c r="A63582" s="234"/>
    </row>
    <row r="63583" spans="1:1">
      <c r="A63583" s="234"/>
    </row>
    <row r="63584" spans="1:1">
      <c r="A63584" s="234"/>
    </row>
    <row r="63585" spans="1:1">
      <c r="A63585" s="234"/>
    </row>
    <row r="63586" spans="1:1">
      <c r="A63586" s="234"/>
    </row>
    <row r="63587" spans="1:1">
      <c r="A63587" s="234"/>
    </row>
    <row r="63588" spans="1:1">
      <c r="A63588" s="234"/>
    </row>
    <row r="63589" spans="1:1">
      <c r="A63589" s="234"/>
    </row>
    <row r="63590" spans="1:1">
      <c r="A63590" s="234"/>
    </row>
    <row r="63591" spans="1:1">
      <c r="A63591" s="234"/>
    </row>
    <row r="63592" spans="1:1">
      <c r="A63592" s="234"/>
    </row>
    <row r="63593" spans="1:1">
      <c r="A63593" s="234"/>
    </row>
    <row r="63594" spans="1:1">
      <c r="A63594" s="234"/>
    </row>
    <row r="63595" spans="1:1">
      <c r="A63595" s="234"/>
    </row>
    <row r="63596" spans="1:1">
      <c r="A63596" s="234"/>
    </row>
    <row r="63597" spans="1:1">
      <c r="A63597" s="234"/>
    </row>
    <row r="63598" spans="1:1">
      <c r="A63598" s="234"/>
    </row>
    <row r="63599" spans="1:1">
      <c r="A63599" s="234"/>
    </row>
    <row r="63600" spans="1:1">
      <c r="A63600" s="234"/>
    </row>
    <row r="63601" spans="1:1">
      <c r="A63601" s="234"/>
    </row>
    <row r="63602" spans="1:1">
      <c r="A63602" s="234"/>
    </row>
    <row r="63603" spans="1:1">
      <c r="A63603" s="234"/>
    </row>
    <row r="63604" spans="1:1">
      <c r="A63604" s="234"/>
    </row>
    <row r="63605" spans="1:1">
      <c r="A63605" s="234"/>
    </row>
    <row r="63606" spans="1:1">
      <c r="A63606" s="234"/>
    </row>
    <row r="63607" spans="1:1">
      <c r="A63607" s="234"/>
    </row>
    <row r="63608" spans="1:1">
      <c r="A63608" s="234"/>
    </row>
    <row r="63609" spans="1:1">
      <c r="A63609" s="234"/>
    </row>
    <row r="63610" spans="1:1">
      <c r="A63610" s="234"/>
    </row>
    <row r="63611" spans="1:1">
      <c r="A63611" s="234"/>
    </row>
    <row r="63612" spans="1:1">
      <c r="A63612" s="234"/>
    </row>
    <row r="63613" spans="1:1">
      <c r="A63613" s="234"/>
    </row>
    <row r="63614" spans="1:1">
      <c r="A63614" s="234"/>
    </row>
    <row r="63615" spans="1:1">
      <c r="A63615" s="234"/>
    </row>
    <row r="63616" spans="1:1">
      <c r="A63616" s="234"/>
    </row>
    <row r="63617" spans="1:1">
      <c r="A63617" s="234"/>
    </row>
    <row r="63618" spans="1:1">
      <c r="A63618" s="234"/>
    </row>
    <row r="63619" spans="1:1">
      <c r="A63619" s="234"/>
    </row>
    <row r="63620" spans="1:1">
      <c r="A63620" s="234"/>
    </row>
    <row r="63621" spans="1:1">
      <c r="A63621" s="234"/>
    </row>
    <row r="63622" spans="1:1">
      <c r="A63622" s="234"/>
    </row>
    <row r="63623" spans="1:1">
      <c r="A63623" s="234"/>
    </row>
    <row r="63624" spans="1:1">
      <c r="A63624" s="234"/>
    </row>
    <row r="63625" spans="1:1">
      <c r="A63625" s="234"/>
    </row>
    <row r="63626" spans="1:1">
      <c r="A63626" s="234"/>
    </row>
    <row r="63627" spans="1:1">
      <c r="A63627" s="234"/>
    </row>
    <row r="63628" spans="1:1">
      <c r="A63628" s="234"/>
    </row>
    <row r="63629" spans="1:1">
      <c r="A63629" s="234"/>
    </row>
    <row r="63630" spans="1:1">
      <c r="A63630" s="234"/>
    </row>
    <row r="63631" spans="1:1">
      <c r="A63631" s="234"/>
    </row>
    <row r="63632" spans="1:1">
      <c r="A63632" s="234"/>
    </row>
    <row r="63633" spans="1:1">
      <c r="A63633" s="234"/>
    </row>
    <row r="63634" spans="1:1">
      <c r="A63634" s="234"/>
    </row>
    <row r="63635" spans="1:1">
      <c r="A63635" s="234"/>
    </row>
    <row r="63636" spans="1:1">
      <c r="A63636" s="234"/>
    </row>
    <row r="63637" spans="1:1">
      <c r="A63637" s="234"/>
    </row>
    <row r="63638" spans="1:1">
      <c r="A63638" s="234"/>
    </row>
    <row r="63639" spans="1:1">
      <c r="A63639" s="234"/>
    </row>
    <row r="63640" spans="1:1">
      <c r="A63640" s="234"/>
    </row>
    <row r="63641" spans="1:1">
      <c r="A63641" s="234"/>
    </row>
    <row r="63642" spans="1:1">
      <c r="A63642" s="234"/>
    </row>
    <row r="63643" spans="1:1">
      <c r="A63643" s="234"/>
    </row>
    <row r="63644" spans="1:1">
      <c r="A63644" s="234"/>
    </row>
    <row r="63645" spans="1:1">
      <c r="A63645" s="234"/>
    </row>
    <row r="63646" spans="1:1">
      <c r="A63646" s="234"/>
    </row>
    <row r="63647" spans="1:1">
      <c r="A63647" s="234"/>
    </row>
    <row r="63648" spans="1:1">
      <c r="A63648" s="234"/>
    </row>
    <row r="63649" spans="1:1">
      <c r="A63649" s="234"/>
    </row>
    <row r="63650" spans="1:1">
      <c r="A63650" s="234"/>
    </row>
    <row r="63651" spans="1:1">
      <c r="A63651" s="234"/>
    </row>
    <row r="63652" spans="1:1">
      <c r="A63652" s="234"/>
    </row>
    <row r="63653" spans="1:1">
      <c r="A63653" s="234"/>
    </row>
    <row r="63654" spans="1:1">
      <c r="A63654" s="234"/>
    </row>
    <row r="63655" spans="1:1">
      <c r="A63655" s="234"/>
    </row>
    <row r="63656" spans="1:1">
      <c r="A63656" s="234"/>
    </row>
    <row r="63657" spans="1:1">
      <c r="A63657" s="234"/>
    </row>
    <row r="63658" spans="1:1">
      <c r="A63658" s="234"/>
    </row>
    <row r="63659" spans="1:1">
      <c r="A63659" s="234"/>
    </row>
    <row r="63660" spans="1:1">
      <c r="A63660" s="234"/>
    </row>
    <row r="63661" spans="1:1">
      <c r="A63661" s="234"/>
    </row>
    <row r="63662" spans="1:1">
      <c r="A63662" s="234"/>
    </row>
    <row r="63663" spans="1:1">
      <c r="A63663" s="234"/>
    </row>
    <row r="63664" spans="1:1">
      <c r="A63664" s="234"/>
    </row>
    <row r="63665" spans="1:1">
      <c r="A63665" s="234"/>
    </row>
    <row r="63666" spans="1:1">
      <c r="A63666" s="234"/>
    </row>
    <row r="63667" spans="1:1">
      <c r="A63667" s="234"/>
    </row>
    <row r="63668" spans="1:1">
      <c r="A63668" s="234"/>
    </row>
    <row r="63669" spans="1:1">
      <c r="A63669" s="234"/>
    </row>
    <row r="63670" spans="1:1">
      <c r="A63670" s="234"/>
    </row>
    <row r="63671" spans="1:1">
      <c r="A63671" s="234"/>
    </row>
    <row r="63672" spans="1:1">
      <c r="A63672" s="234"/>
    </row>
    <row r="63673" spans="1:1">
      <c r="A63673" s="234"/>
    </row>
    <row r="63674" spans="1:1">
      <c r="A63674" s="234"/>
    </row>
    <row r="63675" spans="1:1">
      <c r="A63675" s="234"/>
    </row>
    <row r="63676" spans="1:1">
      <c r="A63676" s="234"/>
    </row>
    <row r="63677" spans="1:1">
      <c r="A63677" s="234"/>
    </row>
    <row r="63678" spans="1:1">
      <c r="A63678" s="234"/>
    </row>
    <row r="63679" spans="1:1">
      <c r="A63679" s="234"/>
    </row>
    <row r="63680" spans="1:1">
      <c r="A63680" s="234"/>
    </row>
    <row r="63681" spans="1:1">
      <c r="A63681" s="234"/>
    </row>
    <row r="63682" spans="1:1">
      <c r="A63682" s="234"/>
    </row>
    <row r="63683" spans="1:1">
      <c r="A63683" s="234"/>
    </row>
    <row r="63684" spans="1:1">
      <c r="A63684" s="234"/>
    </row>
    <row r="63685" spans="1:1">
      <c r="A63685" s="234"/>
    </row>
    <row r="63686" spans="1:1">
      <c r="A63686" s="234"/>
    </row>
    <row r="63687" spans="1:1">
      <c r="A63687" s="234"/>
    </row>
    <row r="63688" spans="1:1">
      <c r="A63688" s="234"/>
    </row>
    <row r="63689" spans="1:1">
      <c r="A63689" s="234"/>
    </row>
    <row r="63690" spans="1:1">
      <c r="A63690" s="234"/>
    </row>
    <row r="63691" spans="1:1">
      <c r="A63691" s="234"/>
    </row>
    <row r="63692" spans="1:1">
      <c r="A63692" s="234"/>
    </row>
    <row r="63693" spans="1:1">
      <c r="A63693" s="234"/>
    </row>
    <row r="63694" spans="1:1">
      <c r="A63694" s="234"/>
    </row>
    <row r="63695" spans="1:1">
      <c r="A63695" s="234"/>
    </row>
    <row r="63696" spans="1:1">
      <c r="A63696" s="234"/>
    </row>
    <row r="63697" spans="1:1">
      <c r="A63697" s="234"/>
    </row>
    <row r="63698" spans="1:1">
      <c r="A63698" s="234"/>
    </row>
    <row r="63699" spans="1:1">
      <c r="A63699" s="234"/>
    </row>
    <row r="63700" spans="1:1">
      <c r="A63700" s="234"/>
    </row>
    <row r="63701" spans="1:1">
      <c r="A63701" s="234"/>
    </row>
    <row r="63702" spans="1:1">
      <c r="A63702" s="234"/>
    </row>
    <row r="63703" spans="1:1">
      <c r="A63703" s="234"/>
    </row>
    <row r="63704" spans="1:1">
      <c r="A63704" s="234"/>
    </row>
    <row r="63705" spans="1:1">
      <c r="A63705" s="234"/>
    </row>
    <row r="63706" spans="1:1">
      <c r="A63706" s="234"/>
    </row>
    <row r="63707" spans="1:1">
      <c r="A63707" s="234"/>
    </row>
    <row r="63708" spans="1:1">
      <c r="A63708" s="234"/>
    </row>
    <row r="63709" spans="1:1">
      <c r="A63709" s="234"/>
    </row>
    <row r="63710" spans="1:1">
      <c r="A63710" s="234"/>
    </row>
    <row r="63711" spans="1:1">
      <c r="A63711" s="234"/>
    </row>
    <row r="63712" spans="1:1">
      <c r="A63712" s="234"/>
    </row>
    <row r="63713" spans="1:1">
      <c r="A63713" s="234"/>
    </row>
    <row r="63714" spans="1:1">
      <c r="A63714" s="234"/>
    </row>
    <row r="63715" spans="1:1">
      <c r="A63715" s="234"/>
    </row>
    <row r="63716" spans="1:1">
      <c r="A63716" s="234"/>
    </row>
    <row r="63717" spans="1:1">
      <c r="A63717" s="234"/>
    </row>
    <row r="63718" spans="1:1">
      <c r="A63718" s="234"/>
    </row>
    <row r="63719" spans="1:1">
      <c r="A63719" s="234"/>
    </row>
    <row r="63720" spans="1:1">
      <c r="A63720" s="234"/>
    </row>
    <row r="63721" spans="1:1">
      <c r="A63721" s="234"/>
    </row>
    <row r="63722" spans="1:1">
      <c r="A63722" s="234"/>
    </row>
    <row r="63723" spans="1:1">
      <c r="A63723" s="234"/>
    </row>
    <row r="63724" spans="1:1">
      <c r="A63724" s="234"/>
    </row>
    <row r="63725" spans="1:1">
      <c r="A63725" s="234"/>
    </row>
    <row r="63726" spans="1:1">
      <c r="A63726" s="234"/>
    </row>
    <row r="63727" spans="1:1">
      <c r="A63727" s="234"/>
    </row>
    <row r="63728" spans="1:1">
      <c r="A63728" s="234"/>
    </row>
    <row r="63729" spans="1:1">
      <c r="A63729" s="234"/>
    </row>
    <row r="63730" spans="1:1">
      <c r="A63730" s="234"/>
    </row>
    <row r="63731" spans="1:1">
      <c r="A63731" s="234"/>
    </row>
    <row r="63732" spans="1:1">
      <c r="A63732" s="234"/>
    </row>
    <row r="63733" spans="1:1">
      <c r="A63733" s="234"/>
    </row>
    <row r="63734" spans="1:1">
      <c r="A63734" s="234"/>
    </row>
    <row r="63735" spans="1:1">
      <c r="A63735" s="234"/>
    </row>
    <row r="63736" spans="1:1">
      <c r="A63736" s="234"/>
    </row>
    <row r="63737" spans="1:1">
      <c r="A63737" s="234"/>
    </row>
    <row r="63738" spans="1:1">
      <c r="A63738" s="234"/>
    </row>
    <row r="63739" spans="1:1">
      <c r="A63739" s="234"/>
    </row>
    <row r="63740" spans="1:1">
      <c r="A63740" s="234"/>
    </row>
    <row r="63741" spans="1:1">
      <c r="A63741" s="234"/>
    </row>
    <row r="63742" spans="1:1">
      <c r="A63742" s="234"/>
    </row>
    <row r="63743" spans="1:1">
      <c r="A63743" s="234"/>
    </row>
    <row r="63744" spans="1:1">
      <c r="A63744" s="234"/>
    </row>
    <row r="63745" spans="1:1">
      <c r="A63745" s="234"/>
    </row>
    <row r="63746" spans="1:1">
      <c r="A63746" s="234"/>
    </row>
    <row r="63747" spans="1:1">
      <c r="A63747" s="234"/>
    </row>
    <row r="63748" spans="1:1">
      <c r="A63748" s="234"/>
    </row>
    <row r="63749" spans="1:1">
      <c r="A63749" s="234"/>
    </row>
    <row r="63750" spans="1:1">
      <c r="A63750" s="234"/>
    </row>
    <row r="63751" spans="1:1">
      <c r="A63751" s="234"/>
    </row>
    <row r="63752" spans="1:1">
      <c r="A63752" s="234"/>
    </row>
    <row r="63753" spans="1:1">
      <c r="A63753" s="234"/>
    </row>
    <row r="63754" spans="1:1">
      <c r="A63754" s="234"/>
    </row>
    <row r="63755" spans="1:1">
      <c r="A63755" s="234"/>
    </row>
    <row r="63756" spans="1:1">
      <c r="A63756" s="234"/>
    </row>
    <row r="63757" spans="1:1">
      <c r="A63757" s="234"/>
    </row>
    <row r="63758" spans="1:1">
      <c r="A63758" s="234"/>
    </row>
    <row r="63759" spans="1:1">
      <c r="A63759" s="234"/>
    </row>
    <row r="63760" spans="1:1">
      <c r="A63760" s="234"/>
    </row>
    <row r="63761" spans="1:1">
      <c r="A63761" s="234"/>
    </row>
    <row r="63762" spans="1:1">
      <c r="A63762" s="234"/>
    </row>
    <row r="63763" spans="1:1">
      <c r="A63763" s="234"/>
    </row>
    <row r="63764" spans="1:1">
      <c r="A63764" s="234"/>
    </row>
    <row r="63765" spans="1:1">
      <c r="A63765" s="234"/>
    </row>
    <row r="63766" spans="1:1">
      <c r="A63766" s="234"/>
    </row>
    <row r="63767" spans="1:1">
      <c r="A63767" s="234"/>
    </row>
    <row r="63768" spans="1:1">
      <c r="A63768" s="234"/>
    </row>
    <row r="63769" spans="1:1">
      <c r="A63769" s="234"/>
    </row>
    <row r="63770" spans="1:1">
      <c r="A63770" s="234"/>
    </row>
    <row r="63771" spans="1:1">
      <c r="A63771" s="234"/>
    </row>
    <row r="63772" spans="1:1">
      <c r="A63772" s="234"/>
    </row>
    <row r="63773" spans="1:1">
      <c r="A63773" s="234"/>
    </row>
    <row r="63774" spans="1:1">
      <c r="A63774" s="234"/>
    </row>
    <row r="63775" spans="1:1">
      <c r="A63775" s="234"/>
    </row>
    <row r="63776" spans="1:1">
      <c r="A63776" s="234"/>
    </row>
    <row r="63777" spans="1:1">
      <c r="A63777" s="234"/>
    </row>
    <row r="63778" spans="1:1">
      <c r="A63778" s="234"/>
    </row>
    <row r="63779" spans="1:1">
      <c r="A63779" s="234"/>
    </row>
    <row r="63780" spans="1:1">
      <c r="A63780" s="234"/>
    </row>
    <row r="63781" spans="1:1">
      <c r="A63781" s="234"/>
    </row>
    <row r="63782" spans="1:1">
      <c r="A63782" s="234"/>
    </row>
    <row r="63783" spans="1:1">
      <c r="A63783" s="234"/>
    </row>
    <row r="63784" spans="1:1">
      <c r="A63784" s="234"/>
    </row>
    <row r="63785" spans="1:1">
      <c r="A63785" s="234"/>
    </row>
    <row r="63786" spans="1:1">
      <c r="A63786" s="234"/>
    </row>
    <row r="63787" spans="1:1">
      <c r="A63787" s="234"/>
    </row>
    <row r="63788" spans="1:1">
      <c r="A63788" s="234"/>
    </row>
    <row r="63789" spans="1:1">
      <c r="A63789" s="234"/>
    </row>
    <row r="63790" spans="1:1">
      <c r="A63790" s="234"/>
    </row>
    <row r="63791" spans="1:1">
      <c r="A63791" s="234"/>
    </row>
    <row r="63792" spans="1:1">
      <c r="A63792" s="234"/>
    </row>
    <row r="63793" spans="1:1">
      <c r="A63793" s="234"/>
    </row>
    <row r="63794" spans="1:1">
      <c r="A63794" s="234"/>
    </row>
    <row r="63795" spans="1:1">
      <c r="A63795" s="234"/>
    </row>
    <row r="63796" spans="1:1">
      <c r="A63796" s="234"/>
    </row>
    <row r="63797" spans="1:1">
      <c r="A63797" s="234"/>
    </row>
    <row r="63798" spans="1:1">
      <c r="A63798" s="234"/>
    </row>
    <row r="63799" spans="1:1">
      <c r="A63799" s="234"/>
    </row>
    <row r="63800" spans="1:1">
      <c r="A63800" s="234"/>
    </row>
    <row r="63801" spans="1:1">
      <c r="A63801" s="234"/>
    </row>
    <row r="63802" spans="1:1">
      <c r="A63802" s="234"/>
    </row>
    <row r="63803" spans="1:1">
      <c r="A63803" s="234"/>
    </row>
    <row r="63804" spans="1:1">
      <c r="A63804" s="234"/>
    </row>
    <row r="63805" spans="1:1">
      <c r="A63805" s="234"/>
    </row>
    <row r="63806" spans="1:1">
      <c r="A63806" s="234"/>
    </row>
    <row r="63807" spans="1:1">
      <c r="A63807" s="234"/>
    </row>
    <row r="63808" spans="1:1">
      <c r="A63808" s="234"/>
    </row>
    <row r="63809" spans="1:1">
      <c r="A63809" s="234"/>
    </row>
    <row r="63810" spans="1:1">
      <c r="A63810" s="234"/>
    </row>
    <row r="63811" spans="1:1">
      <c r="A63811" s="234"/>
    </row>
    <row r="63812" spans="1:1">
      <c r="A63812" s="234"/>
    </row>
    <row r="63813" spans="1:1">
      <c r="A63813" s="234"/>
    </row>
    <row r="63814" spans="1:1">
      <c r="A63814" s="234"/>
    </row>
    <row r="63815" spans="1:1">
      <c r="A63815" s="234"/>
    </row>
    <row r="63816" spans="1:1">
      <c r="A63816" s="234"/>
    </row>
    <row r="63817" spans="1:1">
      <c r="A63817" s="234"/>
    </row>
    <row r="63818" spans="1:1">
      <c r="A63818" s="234"/>
    </row>
    <row r="63819" spans="1:1">
      <c r="A63819" s="234"/>
    </row>
    <row r="63820" spans="1:1">
      <c r="A63820" s="234"/>
    </row>
    <row r="63821" spans="1:1">
      <c r="A63821" s="234"/>
    </row>
    <row r="63822" spans="1:1">
      <c r="A63822" s="234"/>
    </row>
    <row r="63823" spans="1:1">
      <c r="A63823" s="234"/>
    </row>
    <row r="63824" spans="1:1">
      <c r="A63824" s="234"/>
    </row>
    <row r="63825" spans="1:1">
      <c r="A63825" s="234"/>
    </row>
    <row r="63826" spans="1:1">
      <c r="A63826" s="234"/>
    </row>
    <row r="63827" spans="1:1">
      <c r="A63827" s="234"/>
    </row>
    <row r="63828" spans="1:1">
      <c r="A63828" s="234"/>
    </row>
    <row r="63829" spans="1:1">
      <c r="A63829" s="234"/>
    </row>
    <row r="63830" spans="1:1">
      <c r="A63830" s="234"/>
    </row>
    <row r="63831" spans="1:1">
      <c r="A63831" s="234"/>
    </row>
    <row r="63832" spans="1:1">
      <c r="A63832" s="234"/>
    </row>
    <row r="63833" spans="1:1">
      <c r="A63833" s="234"/>
    </row>
    <row r="63834" spans="1:1">
      <c r="A63834" s="234"/>
    </row>
    <row r="63835" spans="1:1">
      <c r="A63835" s="234"/>
    </row>
    <row r="63836" spans="1:1">
      <c r="A63836" s="234"/>
    </row>
    <row r="63837" spans="1:1">
      <c r="A63837" s="234"/>
    </row>
    <row r="63838" spans="1:1">
      <c r="A63838" s="234"/>
    </row>
    <row r="63839" spans="1:1">
      <c r="A63839" s="234"/>
    </row>
    <row r="63840" spans="1:1">
      <c r="A63840" s="234"/>
    </row>
    <row r="63841" spans="1:1">
      <c r="A63841" s="234"/>
    </row>
    <row r="63842" spans="1:1">
      <c r="A63842" s="234"/>
    </row>
    <row r="63843" spans="1:1">
      <c r="A63843" s="234"/>
    </row>
    <row r="63844" spans="1:1">
      <c r="A63844" s="234"/>
    </row>
    <row r="63845" spans="1:1">
      <c r="A63845" s="234"/>
    </row>
    <row r="63846" spans="1:1">
      <c r="A63846" s="234"/>
    </row>
    <row r="63847" spans="1:1">
      <c r="A63847" s="234"/>
    </row>
    <row r="63848" spans="1:1">
      <c r="A63848" s="234"/>
    </row>
    <row r="63849" spans="1:1">
      <c r="A63849" s="234"/>
    </row>
    <row r="63850" spans="1:1">
      <c r="A63850" s="234"/>
    </row>
    <row r="63851" spans="1:1">
      <c r="A63851" s="234"/>
    </row>
    <row r="63852" spans="1:1">
      <c r="A63852" s="234"/>
    </row>
    <row r="63853" spans="1:1">
      <c r="A63853" s="234"/>
    </row>
    <row r="63854" spans="1:1">
      <c r="A63854" s="234"/>
    </row>
    <row r="63855" spans="1:1">
      <c r="A63855" s="234"/>
    </row>
    <row r="63856" spans="1:1">
      <c r="A63856" s="234"/>
    </row>
    <row r="63857" spans="1:1">
      <c r="A63857" s="234"/>
    </row>
    <row r="63858" spans="1:1">
      <c r="A63858" s="234"/>
    </row>
    <row r="63859" spans="1:1">
      <c r="A63859" s="234"/>
    </row>
    <row r="63860" spans="1:1">
      <c r="A63860" s="234"/>
    </row>
    <row r="63861" spans="1:1">
      <c r="A63861" s="234"/>
    </row>
    <row r="63862" spans="1:1">
      <c r="A63862" s="234"/>
    </row>
    <row r="63863" spans="1:1">
      <c r="A63863" s="234"/>
    </row>
    <row r="63864" spans="1:1">
      <c r="A63864" s="234"/>
    </row>
    <row r="63865" spans="1:1">
      <c r="A63865" s="234"/>
    </row>
    <row r="63866" spans="1:1">
      <c r="A63866" s="234"/>
    </row>
    <row r="63867" spans="1:1">
      <c r="A63867" s="234"/>
    </row>
    <row r="63868" spans="1:1">
      <c r="A63868" s="234"/>
    </row>
    <row r="63869" spans="1:1">
      <c r="A63869" s="234"/>
    </row>
    <row r="63870" spans="1:1">
      <c r="A63870" s="234"/>
    </row>
    <row r="63871" spans="1:1">
      <c r="A63871" s="234"/>
    </row>
    <row r="63872" spans="1:1">
      <c r="A63872" s="234"/>
    </row>
    <row r="63873" spans="1:1">
      <c r="A63873" s="234"/>
    </row>
    <row r="63874" spans="1:1">
      <c r="A63874" s="234"/>
    </row>
    <row r="63875" spans="1:1">
      <c r="A63875" s="234"/>
    </row>
    <row r="63876" spans="1:1">
      <c r="A63876" s="234"/>
    </row>
    <row r="63877" spans="1:1">
      <c r="A63877" s="234"/>
    </row>
    <row r="63878" spans="1:1">
      <c r="A63878" s="234"/>
    </row>
    <row r="63879" spans="1:1">
      <c r="A63879" s="234"/>
    </row>
    <row r="63880" spans="1:1">
      <c r="A63880" s="234"/>
    </row>
    <row r="63881" spans="1:1">
      <c r="A63881" s="234"/>
    </row>
    <row r="63882" spans="1:1">
      <c r="A63882" s="234"/>
    </row>
    <row r="63883" spans="1:1">
      <c r="A63883" s="234"/>
    </row>
    <row r="63884" spans="1:1">
      <c r="A63884" s="234"/>
    </row>
    <row r="63885" spans="1:1">
      <c r="A63885" s="234"/>
    </row>
    <row r="63886" spans="1:1">
      <c r="A63886" s="234"/>
    </row>
    <row r="63887" spans="1:1">
      <c r="A63887" s="234"/>
    </row>
    <row r="63888" spans="1:1">
      <c r="A63888" s="234"/>
    </row>
    <row r="63889" spans="1:1">
      <c r="A63889" s="234"/>
    </row>
    <row r="63890" spans="1:1">
      <c r="A63890" s="234"/>
    </row>
    <row r="63891" spans="1:1">
      <c r="A63891" s="234"/>
    </row>
    <row r="63892" spans="1:1">
      <c r="A63892" s="234"/>
    </row>
    <row r="63893" spans="1:1">
      <c r="A63893" s="234"/>
    </row>
    <row r="63894" spans="1:1">
      <c r="A63894" s="234"/>
    </row>
    <row r="63895" spans="1:1">
      <c r="A63895" s="234"/>
    </row>
    <row r="63896" spans="1:1">
      <c r="A63896" s="234"/>
    </row>
    <row r="63897" spans="1:1">
      <c r="A63897" s="234"/>
    </row>
    <row r="63898" spans="1:1">
      <c r="A63898" s="234"/>
    </row>
    <row r="63899" spans="1:1">
      <c r="A63899" s="234"/>
    </row>
    <row r="63900" spans="1:1">
      <c r="A63900" s="234"/>
    </row>
    <row r="63901" spans="1:1">
      <c r="A63901" s="234"/>
    </row>
    <row r="63902" spans="1:1">
      <c r="A63902" s="234"/>
    </row>
    <row r="63903" spans="1:1">
      <c r="A63903" s="234"/>
    </row>
    <row r="63904" spans="1:1">
      <c r="A63904" s="234"/>
    </row>
    <row r="63905" spans="1:1">
      <c r="A63905" s="234"/>
    </row>
    <row r="63906" spans="1:1">
      <c r="A63906" s="234"/>
    </row>
    <row r="63907" spans="1:1">
      <c r="A63907" s="234"/>
    </row>
    <row r="63908" spans="1:1">
      <c r="A63908" s="234"/>
    </row>
    <row r="63909" spans="1:1">
      <c r="A63909" s="234"/>
    </row>
    <row r="63910" spans="1:1">
      <c r="A63910" s="234"/>
    </row>
    <row r="63911" spans="1:1">
      <c r="A63911" s="234"/>
    </row>
    <row r="63912" spans="1:1">
      <c r="A63912" s="234"/>
    </row>
    <row r="63913" spans="1:1">
      <c r="A63913" s="234"/>
    </row>
    <row r="63914" spans="1:1">
      <c r="A63914" s="234"/>
    </row>
    <row r="63915" spans="1:1">
      <c r="A63915" s="234"/>
    </row>
    <row r="63916" spans="1:1">
      <c r="A63916" s="234"/>
    </row>
    <row r="63917" spans="1:1">
      <c r="A63917" s="234"/>
    </row>
    <row r="63918" spans="1:1">
      <c r="A63918" s="234"/>
    </row>
    <row r="63919" spans="1:1">
      <c r="A63919" s="234"/>
    </row>
    <row r="63920" spans="1:1">
      <c r="A63920" s="234"/>
    </row>
    <row r="63921" spans="1:1">
      <c r="A63921" s="234"/>
    </row>
    <row r="63922" spans="1:1">
      <c r="A63922" s="234"/>
    </row>
    <row r="63923" spans="1:1">
      <c r="A63923" s="234"/>
    </row>
    <row r="63924" spans="1:1">
      <c r="A63924" s="234"/>
    </row>
    <row r="63925" spans="1:1">
      <c r="A63925" s="234"/>
    </row>
    <row r="63926" spans="1:1">
      <c r="A63926" s="234"/>
    </row>
    <row r="63927" spans="1:1">
      <c r="A63927" s="234"/>
    </row>
    <row r="63928" spans="1:1">
      <c r="A63928" s="234"/>
    </row>
    <row r="63929" spans="1:1">
      <c r="A63929" s="234"/>
    </row>
    <row r="63930" spans="1:1">
      <c r="A63930" s="234"/>
    </row>
    <row r="63931" spans="1:1">
      <c r="A63931" s="234"/>
    </row>
    <row r="63932" spans="1:1">
      <c r="A63932" s="234"/>
    </row>
    <row r="63933" spans="1:1">
      <c r="A63933" s="234"/>
    </row>
    <row r="63934" spans="1:1">
      <c r="A63934" s="234"/>
    </row>
    <row r="63935" spans="1:1">
      <c r="A63935" s="234"/>
    </row>
    <row r="63936" spans="1:1">
      <c r="A63936" s="234"/>
    </row>
    <row r="63937" spans="1:1">
      <c r="A63937" s="234"/>
    </row>
    <row r="63938" spans="1:1">
      <c r="A63938" s="234"/>
    </row>
    <row r="63939" spans="1:1">
      <c r="A63939" s="234"/>
    </row>
    <row r="63940" spans="1:1">
      <c r="A63940" s="234"/>
    </row>
    <row r="63941" spans="1:1">
      <c r="A63941" s="234"/>
    </row>
    <row r="63942" spans="1:1">
      <c r="A63942" s="234"/>
    </row>
    <row r="63943" spans="1:1">
      <c r="A63943" s="234"/>
    </row>
    <row r="63944" spans="1:1">
      <c r="A63944" s="234"/>
    </row>
    <row r="63945" spans="1:1">
      <c r="A63945" s="234"/>
    </row>
    <row r="63946" spans="1:1">
      <c r="A63946" s="234"/>
    </row>
    <row r="63947" spans="1:1">
      <c r="A63947" s="234"/>
    </row>
    <row r="63948" spans="1:1">
      <c r="A63948" s="234"/>
    </row>
    <row r="63949" spans="1:1">
      <c r="A63949" s="234"/>
    </row>
    <row r="63950" spans="1:1">
      <c r="A63950" s="234"/>
    </row>
    <row r="63951" spans="1:1">
      <c r="A63951" s="234"/>
    </row>
    <row r="63952" spans="1:1">
      <c r="A63952" s="234"/>
    </row>
    <row r="63953" spans="1:1">
      <c r="A63953" s="234"/>
    </row>
    <row r="63954" spans="1:1">
      <c r="A63954" s="234"/>
    </row>
    <row r="63955" spans="1:1">
      <c r="A63955" s="234"/>
    </row>
    <row r="63956" spans="1:1">
      <c r="A63956" s="234"/>
    </row>
    <row r="63957" spans="1:1">
      <c r="A63957" s="234"/>
    </row>
    <row r="63958" spans="1:1">
      <c r="A63958" s="234"/>
    </row>
    <row r="63959" spans="1:1">
      <c r="A63959" s="234"/>
    </row>
    <row r="63960" spans="1:1">
      <c r="A63960" s="234"/>
    </row>
    <row r="63961" spans="1:1">
      <c r="A63961" s="234"/>
    </row>
    <row r="63962" spans="1:1">
      <c r="A63962" s="234"/>
    </row>
    <row r="63963" spans="1:1">
      <c r="A63963" s="234"/>
    </row>
    <row r="63964" spans="1:1">
      <c r="A63964" s="234"/>
    </row>
    <row r="63965" spans="1:1">
      <c r="A63965" s="234"/>
    </row>
    <row r="63966" spans="1:1">
      <c r="A63966" s="234"/>
    </row>
    <row r="63967" spans="1:1">
      <c r="A63967" s="234"/>
    </row>
    <row r="63968" spans="1:1">
      <c r="A63968" s="234"/>
    </row>
    <row r="63969" spans="1:1">
      <c r="A63969" s="234"/>
    </row>
    <row r="63970" spans="1:1">
      <c r="A63970" s="234"/>
    </row>
    <row r="63971" spans="1:1">
      <c r="A63971" s="234"/>
    </row>
    <row r="63972" spans="1:1">
      <c r="A63972" s="234"/>
    </row>
    <row r="63973" spans="1:1">
      <c r="A63973" s="234"/>
    </row>
    <row r="63974" spans="1:1">
      <c r="A63974" s="234"/>
    </row>
    <row r="63975" spans="1:1">
      <c r="A63975" s="234"/>
    </row>
    <row r="63976" spans="1:1">
      <c r="A63976" s="234"/>
    </row>
    <row r="63977" spans="1:1">
      <c r="A63977" s="234"/>
    </row>
    <row r="63978" spans="1:1">
      <c r="A63978" s="234"/>
    </row>
    <row r="63979" spans="1:1">
      <c r="A63979" s="234"/>
    </row>
    <row r="63980" spans="1:1">
      <c r="A63980" s="234"/>
    </row>
    <row r="63981" spans="1:1">
      <c r="A63981" s="234"/>
    </row>
    <row r="63982" spans="1:1">
      <c r="A63982" s="234"/>
    </row>
    <row r="63983" spans="1:1">
      <c r="A63983" s="234"/>
    </row>
    <row r="63984" spans="1:1">
      <c r="A63984" s="234"/>
    </row>
    <row r="63985" spans="1:1">
      <c r="A63985" s="234"/>
    </row>
    <row r="63986" spans="1:1">
      <c r="A63986" s="234"/>
    </row>
    <row r="63987" spans="1:1">
      <c r="A63987" s="234"/>
    </row>
    <row r="63988" spans="1:1">
      <c r="A63988" s="234"/>
    </row>
    <row r="63989" spans="1:1">
      <c r="A63989" s="234"/>
    </row>
    <row r="63990" spans="1:1">
      <c r="A63990" s="234"/>
    </row>
    <row r="63991" spans="1:1">
      <c r="A63991" s="234"/>
    </row>
    <row r="63992" spans="1:1">
      <c r="A63992" s="234"/>
    </row>
    <row r="63993" spans="1:1">
      <c r="A63993" s="234"/>
    </row>
    <row r="63994" spans="1:1">
      <c r="A63994" s="234"/>
    </row>
    <row r="63995" spans="1:1">
      <c r="A63995" s="234"/>
    </row>
    <row r="63996" spans="1:1">
      <c r="A63996" s="234"/>
    </row>
    <row r="63997" spans="1:1">
      <c r="A63997" s="234"/>
    </row>
    <row r="63998" spans="1:1">
      <c r="A63998" s="234"/>
    </row>
    <row r="63999" spans="1:1">
      <c r="A63999" s="234"/>
    </row>
    <row r="64000" spans="1:1">
      <c r="A64000" s="234"/>
    </row>
    <row r="64001" spans="1:1">
      <c r="A64001" s="234"/>
    </row>
    <row r="64002" spans="1:1">
      <c r="A64002" s="234"/>
    </row>
    <row r="64003" spans="1:1">
      <c r="A64003" s="234"/>
    </row>
    <row r="64004" spans="1:1">
      <c r="A64004" s="234"/>
    </row>
    <row r="64005" spans="1:1">
      <c r="A64005" s="234"/>
    </row>
    <row r="64006" spans="1:1">
      <c r="A64006" s="234"/>
    </row>
    <row r="64007" spans="1:1">
      <c r="A64007" s="234"/>
    </row>
    <row r="64008" spans="1:1">
      <c r="A64008" s="234"/>
    </row>
    <row r="64009" spans="1:1">
      <c r="A64009" s="234"/>
    </row>
    <row r="64010" spans="1:1">
      <c r="A64010" s="234"/>
    </row>
    <row r="64011" spans="1:1">
      <c r="A64011" s="234"/>
    </row>
    <row r="64012" spans="1:1">
      <c r="A64012" s="234"/>
    </row>
    <row r="64013" spans="1:1">
      <c r="A64013" s="234"/>
    </row>
    <row r="64014" spans="1:1">
      <c r="A64014" s="234"/>
    </row>
    <row r="64015" spans="1:1">
      <c r="A64015" s="234"/>
    </row>
    <row r="64016" spans="1:1">
      <c r="A64016" s="234"/>
    </row>
    <row r="64017" spans="1:1">
      <c r="A64017" s="234"/>
    </row>
    <row r="64018" spans="1:1">
      <c r="A64018" s="234"/>
    </row>
    <row r="64019" spans="1:1">
      <c r="A64019" s="234"/>
    </row>
    <row r="64020" spans="1:1">
      <c r="A64020" s="234"/>
    </row>
    <row r="64021" spans="1:1">
      <c r="A64021" s="234"/>
    </row>
    <row r="64022" spans="1:1">
      <c r="A64022" s="234"/>
    </row>
    <row r="64023" spans="1:1">
      <c r="A64023" s="234"/>
    </row>
    <row r="64024" spans="1:1">
      <c r="A64024" s="234"/>
    </row>
    <row r="64025" spans="1:1">
      <c r="A64025" s="234"/>
    </row>
    <row r="64026" spans="1:1">
      <c r="A64026" s="234"/>
    </row>
    <row r="64027" spans="1:1">
      <c r="A64027" s="234"/>
    </row>
    <row r="64028" spans="1:1">
      <c r="A64028" s="234"/>
    </row>
    <row r="64029" spans="1:1">
      <c r="A64029" s="234"/>
    </row>
    <row r="64030" spans="1:1">
      <c r="A64030" s="234"/>
    </row>
    <row r="64031" spans="1:1">
      <c r="A64031" s="234"/>
    </row>
    <row r="64032" spans="1:1">
      <c r="A64032" s="234"/>
    </row>
    <row r="64033" spans="1:1">
      <c r="A64033" s="234"/>
    </row>
    <row r="64034" spans="1:1">
      <c r="A64034" s="234"/>
    </row>
    <row r="64035" spans="1:1">
      <c r="A64035" s="234"/>
    </row>
    <row r="64036" spans="1:1">
      <c r="A64036" s="234"/>
    </row>
    <row r="64037" spans="1:1">
      <c r="A64037" s="234"/>
    </row>
    <row r="64038" spans="1:1">
      <c r="A64038" s="234"/>
    </row>
    <row r="64039" spans="1:1">
      <c r="A64039" s="234"/>
    </row>
    <row r="64040" spans="1:1">
      <c r="A64040" s="234"/>
    </row>
    <row r="64041" spans="1:1">
      <c r="A64041" s="234"/>
    </row>
    <row r="64042" spans="1:1">
      <c r="A64042" s="234"/>
    </row>
    <row r="64043" spans="1:1">
      <c r="A64043" s="234"/>
    </row>
    <row r="64044" spans="1:1">
      <c r="A64044" s="234"/>
    </row>
    <row r="64045" spans="1:1">
      <c r="A64045" s="234"/>
    </row>
    <row r="64046" spans="1:1">
      <c r="A64046" s="234"/>
    </row>
    <row r="64047" spans="1:1">
      <c r="A64047" s="234"/>
    </row>
    <row r="64048" spans="1:1">
      <c r="A64048" s="234"/>
    </row>
    <row r="64049" spans="1:1">
      <c r="A64049" s="234"/>
    </row>
    <row r="64050" spans="1:1">
      <c r="A64050" s="234"/>
    </row>
    <row r="64051" spans="1:1">
      <c r="A64051" s="234"/>
    </row>
    <row r="64052" spans="1:1">
      <c r="A64052" s="234"/>
    </row>
    <row r="64053" spans="1:1">
      <c r="A64053" s="234"/>
    </row>
    <row r="64054" spans="1:1">
      <c r="A64054" s="234"/>
    </row>
    <row r="64055" spans="1:1">
      <c r="A64055" s="234"/>
    </row>
    <row r="64056" spans="1:1">
      <c r="A64056" s="234"/>
    </row>
    <row r="64057" spans="1:1">
      <c r="A64057" s="234"/>
    </row>
    <row r="64058" spans="1:1">
      <c r="A64058" s="234"/>
    </row>
    <row r="64059" spans="1:1">
      <c r="A64059" s="234"/>
    </row>
    <row r="64060" spans="1:1">
      <c r="A64060" s="234"/>
    </row>
    <row r="64061" spans="1:1">
      <c r="A64061" s="234"/>
    </row>
    <row r="64062" spans="1:1">
      <c r="A64062" s="234"/>
    </row>
    <row r="64063" spans="1:1">
      <c r="A64063" s="234"/>
    </row>
    <row r="64064" spans="1:1">
      <c r="A64064" s="234"/>
    </row>
    <row r="64065" spans="1:1">
      <c r="A64065" s="234"/>
    </row>
    <row r="64066" spans="1:1">
      <c r="A64066" s="234"/>
    </row>
    <row r="64067" spans="1:1">
      <c r="A64067" s="234"/>
    </row>
    <row r="64068" spans="1:1">
      <c r="A64068" s="234"/>
    </row>
    <row r="64069" spans="1:1">
      <c r="A64069" s="234"/>
    </row>
    <row r="64070" spans="1:1">
      <c r="A64070" s="234"/>
    </row>
    <row r="64071" spans="1:1">
      <c r="A64071" s="234"/>
    </row>
    <row r="64072" spans="1:1">
      <c r="A64072" s="234"/>
    </row>
    <row r="64073" spans="1:1">
      <c r="A64073" s="234"/>
    </row>
    <row r="64074" spans="1:1">
      <c r="A64074" s="234"/>
    </row>
    <row r="64075" spans="1:1">
      <c r="A64075" s="234"/>
    </row>
    <row r="64076" spans="1:1">
      <c r="A64076" s="234"/>
    </row>
    <row r="64077" spans="1:1">
      <c r="A64077" s="234"/>
    </row>
    <row r="64078" spans="1:1">
      <c r="A64078" s="234"/>
    </row>
    <row r="64079" spans="1:1">
      <c r="A64079" s="234"/>
    </row>
    <row r="64080" spans="1:1">
      <c r="A64080" s="234"/>
    </row>
    <row r="64081" spans="1:1">
      <c r="A64081" s="234"/>
    </row>
    <row r="64082" spans="1:1">
      <c r="A64082" s="234"/>
    </row>
    <row r="64083" spans="1:1">
      <c r="A64083" s="234"/>
    </row>
    <row r="64084" spans="1:1">
      <c r="A64084" s="234"/>
    </row>
    <row r="64085" spans="1:1">
      <c r="A64085" s="234"/>
    </row>
    <row r="64086" spans="1:1">
      <c r="A64086" s="234"/>
    </row>
    <row r="64087" spans="1:1">
      <c r="A64087" s="234"/>
    </row>
    <row r="64088" spans="1:1">
      <c r="A64088" s="234"/>
    </row>
    <row r="64089" spans="1:1">
      <c r="A64089" s="234"/>
    </row>
    <row r="64090" spans="1:1">
      <c r="A64090" s="234"/>
    </row>
    <row r="64091" spans="1:1">
      <c r="A64091" s="234"/>
    </row>
    <row r="64092" spans="1:1">
      <c r="A64092" s="234"/>
    </row>
    <row r="64093" spans="1:1">
      <c r="A64093" s="234"/>
    </row>
    <row r="64094" spans="1:1">
      <c r="A64094" s="234"/>
    </row>
    <row r="64095" spans="1:1">
      <c r="A64095" s="234"/>
    </row>
    <row r="64096" spans="1:1">
      <c r="A64096" s="234"/>
    </row>
    <row r="64097" spans="1:1">
      <c r="A64097" s="234"/>
    </row>
    <row r="64098" spans="1:1">
      <c r="A64098" s="234"/>
    </row>
    <row r="64099" spans="1:1">
      <c r="A64099" s="234"/>
    </row>
    <row r="64100" spans="1:1">
      <c r="A64100" s="234"/>
    </row>
    <row r="64101" spans="1:1">
      <c r="A64101" s="234"/>
    </row>
    <row r="64102" spans="1:1">
      <c r="A64102" s="234"/>
    </row>
    <row r="64103" spans="1:1">
      <c r="A64103" s="234"/>
    </row>
    <row r="64104" spans="1:1">
      <c r="A64104" s="234"/>
    </row>
    <row r="64105" spans="1:1">
      <c r="A64105" s="234"/>
    </row>
    <row r="64106" spans="1:1">
      <c r="A64106" s="234"/>
    </row>
    <row r="64107" spans="1:1">
      <c r="A64107" s="234"/>
    </row>
    <row r="64108" spans="1:1">
      <c r="A64108" s="234"/>
    </row>
    <row r="64109" spans="1:1">
      <c r="A64109" s="234"/>
    </row>
    <row r="64110" spans="1:1">
      <c r="A64110" s="234"/>
    </row>
    <row r="64111" spans="1:1">
      <c r="A64111" s="234"/>
    </row>
    <row r="64112" spans="1:1">
      <c r="A64112" s="234"/>
    </row>
    <row r="64113" spans="1:1">
      <c r="A64113" s="234"/>
    </row>
    <row r="64114" spans="1:1">
      <c r="A64114" s="234"/>
    </row>
    <row r="64115" spans="1:1">
      <c r="A64115" s="234"/>
    </row>
    <row r="64116" spans="1:1">
      <c r="A64116" s="234"/>
    </row>
    <row r="64117" spans="1:1">
      <c r="A64117" s="234"/>
    </row>
    <row r="64118" spans="1:1">
      <c r="A64118" s="234"/>
    </row>
    <row r="64119" spans="1:1">
      <c r="A64119" s="234"/>
    </row>
    <row r="64120" spans="1:1">
      <c r="A64120" s="234"/>
    </row>
    <row r="64121" spans="1:1">
      <c r="A64121" s="234"/>
    </row>
    <row r="64122" spans="1:1">
      <c r="A64122" s="234"/>
    </row>
    <row r="64123" spans="1:1">
      <c r="A64123" s="234"/>
    </row>
    <row r="64124" spans="1:1">
      <c r="A64124" s="234"/>
    </row>
    <row r="64125" spans="1:1">
      <c r="A64125" s="234"/>
    </row>
    <row r="64126" spans="1:1">
      <c r="A64126" s="234"/>
    </row>
    <row r="64127" spans="1:1">
      <c r="A64127" s="234"/>
    </row>
    <row r="64128" spans="1:1">
      <c r="A64128" s="234"/>
    </row>
    <row r="64129" spans="1:1">
      <c r="A64129" s="234"/>
    </row>
    <row r="64130" spans="1:1">
      <c r="A64130" s="234"/>
    </row>
    <row r="64131" spans="1:1">
      <c r="A64131" s="234"/>
    </row>
    <row r="64132" spans="1:1">
      <c r="A64132" s="234"/>
    </row>
    <row r="64133" spans="1:1">
      <c r="A64133" s="234"/>
    </row>
    <row r="64134" spans="1:1">
      <c r="A64134" s="234"/>
    </row>
    <row r="64135" spans="1:1">
      <c r="A64135" s="234"/>
    </row>
    <row r="64136" spans="1:1">
      <c r="A64136" s="234"/>
    </row>
    <row r="64137" spans="1:1">
      <c r="A64137" s="234"/>
    </row>
    <row r="64138" spans="1:1">
      <c r="A64138" s="234"/>
    </row>
    <row r="64139" spans="1:1">
      <c r="A64139" s="234"/>
    </row>
    <row r="64140" spans="1:1">
      <c r="A64140" s="234"/>
    </row>
    <row r="64141" spans="1:1">
      <c r="A64141" s="234"/>
    </row>
    <row r="64142" spans="1:1">
      <c r="A64142" s="234"/>
    </row>
    <row r="64143" spans="1:1">
      <c r="A64143" s="234"/>
    </row>
    <row r="64144" spans="1:1">
      <c r="A64144" s="234"/>
    </row>
    <row r="64145" spans="1:1">
      <c r="A64145" s="234"/>
    </row>
    <row r="64146" spans="1:1">
      <c r="A64146" s="234"/>
    </row>
    <row r="64147" spans="1:1">
      <c r="A64147" s="234"/>
    </row>
    <row r="64148" spans="1:1">
      <c r="A64148" s="234"/>
    </row>
    <row r="64149" spans="1:1">
      <c r="A64149" s="234"/>
    </row>
    <row r="64150" spans="1:1">
      <c r="A64150" s="234"/>
    </row>
    <row r="64151" spans="1:1">
      <c r="A64151" s="234"/>
    </row>
    <row r="64152" spans="1:1">
      <c r="A64152" s="234"/>
    </row>
    <row r="64153" spans="1:1">
      <c r="A64153" s="234"/>
    </row>
    <row r="64154" spans="1:1">
      <c r="A64154" s="234"/>
    </row>
    <row r="64155" spans="1:1">
      <c r="A64155" s="234"/>
    </row>
    <row r="64156" spans="1:1">
      <c r="A64156" s="234"/>
    </row>
    <row r="64157" spans="1:1">
      <c r="A64157" s="234"/>
    </row>
    <row r="64158" spans="1:1">
      <c r="A64158" s="234"/>
    </row>
    <row r="64159" spans="1:1">
      <c r="A64159" s="234"/>
    </row>
    <row r="64160" spans="1:1">
      <c r="A64160" s="234"/>
    </row>
    <row r="64161" spans="1:1">
      <c r="A64161" s="234"/>
    </row>
    <row r="64162" spans="1:1">
      <c r="A64162" s="234"/>
    </row>
    <row r="64163" spans="1:1">
      <c r="A64163" s="234"/>
    </row>
    <row r="64164" spans="1:1">
      <c r="A64164" s="234"/>
    </row>
    <row r="64165" spans="1:1">
      <c r="A64165" s="234"/>
    </row>
    <row r="64166" spans="1:1">
      <c r="A64166" s="234"/>
    </row>
    <row r="64167" spans="1:1">
      <c r="A64167" s="234"/>
    </row>
    <row r="64168" spans="1:1">
      <c r="A64168" s="234"/>
    </row>
    <row r="64169" spans="1:1">
      <c r="A64169" s="234"/>
    </row>
    <row r="64170" spans="1:1">
      <c r="A64170" s="234"/>
    </row>
    <row r="64171" spans="1:1">
      <c r="A64171" s="234"/>
    </row>
    <row r="64172" spans="1:1">
      <c r="A64172" s="234"/>
    </row>
    <row r="64173" spans="1:1">
      <c r="A64173" s="234"/>
    </row>
    <row r="64174" spans="1:1">
      <c r="A64174" s="234"/>
    </row>
    <row r="64175" spans="1:1">
      <c r="A64175" s="234"/>
    </row>
    <row r="64176" spans="1:1">
      <c r="A64176" s="234"/>
    </row>
    <row r="64177" spans="1:1">
      <c r="A64177" s="234"/>
    </row>
    <row r="64178" spans="1:1">
      <c r="A64178" s="234"/>
    </row>
    <row r="64179" spans="1:1">
      <c r="A64179" s="234"/>
    </row>
    <row r="64180" spans="1:1">
      <c r="A64180" s="234"/>
    </row>
    <row r="64181" spans="1:1">
      <c r="A64181" s="234"/>
    </row>
    <row r="64182" spans="1:1">
      <c r="A64182" s="234"/>
    </row>
    <row r="64183" spans="1:1">
      <c r="A64183" s="234"/>
    </row>
    <row r="64184" spans="1:1">
      <c r="A64184" s="234"/>
    </row>
    <row r="64185" spans="1:1">
      <c r="A64185" s="234"/>
    </row>
    <row r="64186" spans="1:1">
      <c r="A64186" s="234"/>
    </row>
    <row r="64187" spans="1:1">
      <c r="A64187" s="234"/>
    </row>
    <row r="64188" spans="1:1">
      <c r="A64188" s="234"/>
    </row>
    <row r="64189" spans="1:1">
      <c r="A64189" s="234"/>
    </row>
    <row r="64190" spans="1:1">
      <c r="A64190" s="234"/>
    </row>
    <row r="64191" spans="1:1">
      <c r="A64191" s="234"/>
    </row>
    <row r="64192" spans="1:1">
      <c r="A64192" s="234"/>
    </row>
    <row r="64193" spans="1:1">
      <c r="A64193" s="234"/>
    </row>
    <row r="64194" spans="1:1">
      <c r="A64194" s="234"/>
    </row>
    <row r="64195" spans="1:1">
      <c r="A64195" s="234"/>
    </row>
    <row r="64196" spans="1:1">
      <c r="A64196" s="234"/>
    </row>
    <row r="64197" spans="1:1">
      <c r="A64197" s="234"/>
    </row>
    <row r="64198" spans="1:1">
      <c r="A64198" s="234"/>
    </row>
    <row r="64199" spans="1:1">
      <c r="A64199" s="234"/>
    </row>
    <row r="64200" spans="1:1">
      <c r="A64200" s="234"/>
    </row>
    <row r="64201" spans="1:1">
      <c r="A64201" s="234"/>
    </row>
    <row r="64202" spans="1:1">
      <c r="A64202" s="234"/>
    </row>
    <row r="64203" spans="1:1">
      <c r="A64203" s="234"/>
    </row>
    <row r="64204" spans="1:1">
      <c r="A64204" s="234"/>
    </row>
    <row r="64205" spans="1:1">
      <c r="A64205" s="234"/>
    </row>
    <row r="64206" spans="1:1">
      <c r="A64206" s="234"/>
    </row>
    <row r="64207" spans="1:1">
      <c r="A64207" s="234"/>
    </row>
    <row r="64208" spans="1:1">
      <c r="A64208" s="234"/>
    </row>
    <row r="64209" spans="1:1">
      <c r="A64209" s="234"/>
    </row>
    <row r="64210" spans="1:1">
      <c r="A64210" s="234"/>
    </row>
    <row r="64211" spans="1:1">
      <c r="A64211" s="234"/>
    </row>
    <row r="64212" spans="1:1">
      <c r="A64212" s="234"/>
    </row>
    <row r="64213" spans="1:1">
      <c r="A64213" s="234"/>
    </row>
    <row r="64214" spans="1:1">
      <c r="A64214" s="234"/>
    </row>
    <row r="64215" spans="1:1">
      <c r="A64215" s="234"/>
    </row>
    <row r="64216" spans="1:1">
      <c r="A64216" s="234"/>
    </row>
    <row r="64217" spans="1:1">
      <c r="A64217" s="234"/>
    </row>
    <row r="64218" spans="1:1">
      <c r="A64218" s="234"/>
    </row>
    <row r="64219" spans="1:1">
      <c r="A64219" s="234"/>
    </row>
    <row r="64220" spans="1:1">
      <c r="A64220" s="234"/>
    </row>
    <row r="64221" spans="1:1">
      <c r="A64221" s="234"/>
    </row>
    <row r="64222" spans="1:1">
      <c r="A64222" s="234"/>
    </row>
    <row r="64223" spans="1:1">
      <c r="A64223" s="234"/>
    </row>
    <row r="64224" spans="1:1">
      <c r="A64224" s="234"/>
    </row>
    <row r="64225" spans="1:1">
      <c r="A64225" s="234"/>
    </row>
    <row r="64226" spans="1:1">
      <c r="A64226" s="234"/>
    </row>
    <row r="64227" spans="1:1">
      <c r="A64227" s="234"/>
    </row>
    <row r="64228" spans="1:1">
      <c r="A64228" s="234"/>
    </row>
    <row r="64229" spans="1:1">
      <c r="A64229" s="234"/>
    </row>
    <row r="64230" spans="1:1">
      <c r="A64230" s="234"/>
    </row>
    <row r="64231" spans="1:1">
      <c r="A64231" s="234"/>
    </row>
    <row r="64232" spans="1:1">
      <c r="A64232" s="234"/>
    </row>
    <row r="64233" spans="1:1">
      <c r="A64233" s="234"/>
    </row>
    <row r="64234" spans="1:1">
      <c r="A64234" s="234"/>
    </row>
    <row r="64235" spans="1:1">
      <c r="A64235" s="234"/>
    </row>
    <row r="64236" spans="1:1">
      <c r="A64236" s="234"/>
    </row>
    <row r="64237" spans="1:1">
      <c r="A64237" s="234"/>
    </row>
    <row r="64238" spans="1:1">
      <c r="A64238" s="234"/>
    </row>
    <row r="64239" spans="1:1">
      <c r="A64239" s="234"/>
    </row>
    <row r="64240" spans="1:1">
      <c r="A64240" s="234"/>
    </row>
    <row r="64241" spans="1:1">
      <c r="A64241" s="234"/>
    </row>
    <row r="64242" spans="1:1">
      <c r="A64242" s="234"/>
    </row>
    <row r="64243" spans="1:1">
      <c r="A64243" s="234"/>
    </row>
    <row r="64244" spans="1:1">
      <c r="A64244" s="234"/>
    </row>
    <row r="64245" spans="1:1">
      <c r="A64245" s="234"/>
    </row>
    <row r="64246" spans="1:1">
      <c r="A64246" s="234"/>
    </row>
    <row r="64247" spans="1:1">
      <c r="A64247" s="234"/>
    </row>
    <row r="64248" spans="1:1">
      <c r="A64248" s="234"/>
    </row>
    <row r="64249" spans="1:1">
      <c r="A64249" s="234"/>
    </row>
    <row r="64250" spans="1:1">
      <c r="A64250" s="234"/>
    </row>
    <row r="64251" spans="1:1">
      <c r="A64251" s="234"/>
    </row>
    <row r="64252" spans="1:1">
      <c r="A64252" s="234"/>
    </row>
    <row r="64253" spans="1:1">
      <c r="A64253" s="234"/>
    </row>
    <row r="64254" spans="1:1">
      <c r="A64254" s="234"/>
    </row>
    <row r="64255" spans="1:1">
      <c r="A64255" s="234"/>
    </row>
    <row r="64256" spans="1:1">
      <c r="A64256" s="234"/>
    </row>
    <row r="64257" spans="1:1">
      <c r="A64257" s="234"/>
    </row>
    <row r="64258" spans="1:1">
      <c r="A64258" s="234"/>
    </row>
    <row r="64259" spans="1:1">
      <c r="A64259" s="234"/>
    </row>
    <row r="64260" spans="1:1">
      <c r="A64260" s="234"/>
    </row>
    <row r="64261" spans="1:1">
      <c r="A64261" s="234"/>
    </row>
    <row r="64262" spans="1:1">
      <c r="A64262" s="234"/>
    </row>
    <row r="64263" spans="1:1">
      <c r="A64263" s="234"/>
    </row>
    <row r="64264" spans="1:1">
      <c r="A64264" s="234"/>
    </row>
    <row r="64265" spans="1:1">
      <c r="A64265" s="234"/>
    </row>
    <row r="64266" spans="1:1">
      <c r="A64266" s="234"/>
    </row>
    <row r="64267" spans="1:1">
      <c r="A64267" s="234"/>
    </row>
    <row r="64268" spans="1:1">
      <c r="A64268" s="234"/>
    </row>
    <row r="64269" spans="1:1">
      <c r="A64269" s="234"/>
    </row>
    <row r="64270" spans="1:1">
      <c r="A64270" s="234"/>
    </row>
    <row r="64271" spans="1:1">
      <c r="A64271" s="234"/>
    </row>
    <row r="64272" spans="1:1">
      <c r="A64272" s="234"/>
    </row>
    <row r="64273" spans="1:1">
      <c r="A64273" s="234"/>
    </row>
    <row r="64274" spans="1:1">
      <c r="A64274" s="234"/>
    </row>
    <row r="64275" spans="1:1">
      <c r="A64275" s="234"/>
    </row>
    <row r="64276" spans="1:1">
      <c r="A64276" s="234"/>
    </row>
    <row r="64277" spans="1:1">
      <c r="A64277" s="234"/>
    </row>
    <row r="64278" spans="1:1">
      <c r="A64278" s="234"/>
    </row>
    <row r="64279" spans="1:1">
      <c r="A64279" s="234"/>
    </row>
    <row r="64280" spans="1:1">
      <c r="A64280" s="234"/>
    </row>
    <row r="64281" spans="1:1">
      <c r="A64281" s="234"/>
    </row>
    <row r="64282" spans="1:1">
      <c r="A64282" s="234"/>
    </row>
    <row r="64283" spans="1:1">
      <c r="A64283" s="234"/>
    </row>
    <row r="64284" spans="1:1">
      <c r="A64284" s="234"/>
    </row>
    <row r="64285" spans="1:1">
      <c r="A64285" s="234"/>
    </row>
    <row r="64286" spans="1:1">
      <c r="A64286" s="234"/>
    </row>
    <row r="64287" spans="1:1">
      <c r="A64287" s="234"/>
    </row>
    <row r="64288" spans="1:1">
      <c r="A64288" s="234"/>
    </row>
    <row r="64289" spans="1:1">
      <c r="A64289" s="234"/>
    </row>
    <row r="64290" spans="1:1">
      <c r="A64290" s="234"/>
    </row>
    <row r="64291" spans="1:1">
      <c r="A64291" s="234"/>
    </row>
    <row r="64292" spans="1:1">
      <c r="A64292" s="234"/>
    </row>
    <row r="64293" spans="1:1">
      <c r="A64293" s="234"/>
    </row>
    <row r="64294" spans="1:1">
      <c r="A64294" s="234"/>
    </row>
    <row r="64295" spans="1:1">
      <c r="A64295" s="234"/>
    </row>
    <row r="64296" spans="1:1">
      <c r="A64296" s="234"/>
    </row>
    <row r="64297" spans="1:1">
      <c r="A64297" s="234"/>
    </row>
    <row r="64298" spans="1:1">
      <c r="A64298" s="234"/>
    </row>
    <row r="64299" spans="1:1">
      <c r="A64299" s="234"/>
    </row>
    <row r="64300" spans="1:1">
      <c r="A64300" s="234"/>
    </row>
    <row r="64301" spans="1:1">
      <c r="A64301" s="234"/>
    </row>
    <row r="64302" spans="1:1">
      <c r="A64302" s="234"/>
    </row>
    <row r="64303" spans="1:1">
      <c r="A64303" s="234"/>
    </row>
    <row r="64304" spans="1:1">
      <c r="A64304" s="234"/>
    </row>
    <row r="64305" spans="1:1">
      <c r="A64305" s="234"/>
    </row>
    <row r="64306" spans="1:1">
      <c r="A64306" s="234"/>
    </row>
    <row r="64307" spans="1:1">
      <c r="A64307" s="234"/>
    </row>
    <row r="64308" spans="1:1">
      <c r="A64308" s="234"/>
    </row>
    <row r="64309" spans="1:1">
      <c r="A64309" s="234"/>
    </row>
    <row r="64310" spans="1:1">
      <c r="A64310" s="234"/>
    </row>
    <row r="64311" spans="1:1">
      <c r="A64311" s="234"/>
    </row>
    <row r="64312" spans="1:1">
      <c r="A64312" s="234"/>
    </row>
    <row r="64313" spans="1:1">
      <c r="A64313" s="234"/>
    </row>
    <row r="64314" spans="1:1">
      <c r="A64314" s="234"/>
    </row>
    <row r="64315" spans="1:1">
      <c r="A64315" s="234"/>
    </row>
    <row r="64316" spans="1:1">
      <c r="A64316" s="234"/>
    </row>
    <row r="64317" spans="1:1">
      <c r="A64317" s="234"/>
    </row>
    <row r="64318" spans="1:1">
      <c r="A64318" s="234"/>
    </row>
    <row r="64319" spans="1:1">
      <c r="A64319" s="234"/>
    </row>
    <row r="64320" spans="1:1">
      <c r="A64320" s="234"/>
    </row>
    <row r="64321" spans="1:1">
      <c r="A64321" s="234"/>
    </row>
    <row r="64322" spans="1:1">
      <c r="A64322" s="234"/>
    </row>
    <row r="64323" spans="1:1">
      <c r="A64323" s="234"/>
    </row>
    <row r="64324" spans="1:1">
      <c r="A64324" s="234"/>
    </row>
    <row r="64325" spans="1:1">
      <c r="A64325" s="234"/>
    </row>
    <row r="64326" spans="1:1">
      <c r="A64326" s="234"/>
    </row>
    <row r="64327" spans="1:1">
      <c r="A64327" s="234"/>
    </row>
    <row r="64328" spans="1:1">
      <c r="A64328" s="234"/>
    </row>
    <row r="64329" spans="1:1">
      <c r="A64329" s="234"/>
    </row>
    <row r="64330" spans="1:1">
      <c r="A64330" s="234"/>
    </row>
    <row r="64331" spans="1:1">
      <c r="A64331" s="234"/>
    </row>
    <row r="64332" spans="1:1">
      <c r="A64332" s="234"/>
    </row>
    <row r="64333" spans="1:1">
      <c r="A64333" s="234"/>
    </row>
    <row r="64334" spans="1:1">
      <c r="A64334" s="234"/>
    </row>
    <row r="64335" spans="1:1">
      <c r="A64335" s="234"/>
    </row>
    <row r="64336" spans="1:1">
      <c r="A64336" s="234"/>
    </row>
    <row r="64337" spans="1:1">
      <c r="A64337" s="234"/>
    </row>
    <row r="64338" spans="1:1">
      <c r="A64338" s="234"/>
    </row>
    <row r="64339" spans="1:1">
      <c r="A64339" s="234"/>
    </row>
    <row r="64340" spans="1:1">
      <c r="A64340" s="234"/>
    </row>
    <row r="64341" spans="1:1">
      <c r="A64341" s="234"/>
    </row>
    <row r="64342" spans="1:1">
      <c r="A64342" s="234"/>
    </row>
    <row r="64343" spans="1:1">
      <c r="A64343" s="234"/>
    </row>
    <row r="64344" spans="1:1">
      <c r="A64344" s="234"/>
    </row>
    <row r="64345" spans="1:1">
      <c r="A64345" s="234"/>
    </row>
    <row r="64346" spans="1:1">
      <c r="A64346" s="234"/>
    </row>
    <row r="64347" spans="1:1">
      <c r="A64347" s="234"/>
    </row>
    <row r="64348" spans="1:1">
      <c r="A64348" s="234"/>
    </row>
    <row r="64349" spans="1:1">
      <c r="A64349" s="234"/>
    </row>
    <row r="64350" spans="1:1">
      <c r="A64350" s="234"/>
    </row>
    <row r="64351" spans="1:1">
      <c r="A64351" s="234"/>
    </row>
    <row r="64352" spans="1:1">
      <c r="A64352" s="234"/>
    </row>
    <row r="64353" spans="1:1">
      <c r="A64353" s="234"/>
    </row>
    <row r="64354" spans="1:1">
      <c r="A64354" s="234"/>
    </row>
    <row r="64355" spans="1:1">
      <c r="A64355" s="234"/>
    </row>
    <row r="64356" spans="1:1">
      <c r="A64356" s="234"/>
    </row>
    <row r="64357" spans="1:1">
      <c r="A64357" s="234"/>
    </row>
    <row r="64358" spans="1:1">
      <c r="A64358" s="234"/>
    </row>
    <row r="64359" spans="1:1">
      <c r="A64359" s="234"/>
    </row>
    <row r="64360" spans="1:1">
      <c r="A64360" s="234"/>
    </row>
    <row r="64361" spans="1:1">
      <c r="A64361" s="234"/>
    </row>
    <row r="64362" spans="1:1">
      <c r="A64362" s="234"/>
    </row>
    <row r="64363" spans="1:1">
      <c r="A64363" s="234"/>
    </row>
    <row r="64364" spans="1:1">
      <c r="A64364" s="234"/>
    </row>
    <row r="64365" spans="1:1">
      <c r="A64365" s="234"/>
    </row>
    <row r="64366" spans="1:1">
      <c r="A64366" s="234"/>
    </row>
    <row r="64367" spans="1:1">
      <c r="A64367" s="234"/>
    </row>
    <row r="64368" spans="1:1">
      <c r="A64368" s="234"/>
    </row>
    <row r="64369" spans="1:1">
      <c r="A64369" s="234"/>
    </row>
    <row r="64370" spans="1:1">
      <c r="A64370" s="234"/>
    </row>
    <row r="64371" spans="1:1">
      <c r="A64371" s="234"/>
    </row>
    <row r="64372" spans="1:1">
      <c r="A64372" s="234"/>
    </row>
    <row r="64373" spans="1:1">
      <c r="A64373" s="234"/>
    </row>
    <row r="64374" spans="1:1">
      <c r="A64374" s="234"/>
    </row>
    <row r="64375" spans="1:1">
      <c r="A64375" s="234"/>
    </row>
    <row r="64376" spans="1:1">
      <c r="A64376" s="234"/>
    </row>
    <row r="64377" spans="1:1">
      <c r="A64377" s="234"/>
    </row>
    <row r="64378" spans="1:1">
      <c r="A64378" s="234"/>
    </row>
    <row r="64379" spans="1:1">
      <c r="A64379" s="234"/>
    </row>
    <row r="64380" spans="1:1">
      <c r="A64380" s="234"/>
    </row>
    <row r="64381" spans="1:1">
      <c r="A64381" s="234"/>
    </row>
    <row r="64382" spans="1:1">
      <c r="A64382" s="234"/>
    </row>
    <row r="64383" spans="1:1">
      <c r="A64383" s="234"/>
    </row>
    <row r="64384" spans="1:1">
      <c r="A64384" s="234"/>
    </row>
    <row r="64385" spans="1:1">
      <c r="A64385" s="234"/>
    </row>
    <row r="64386" spans="1:1">
      <c r="A64386" s="234"/>
    </row>
    <row r="64387" spans="1:1">
      <c r="A64387" s="234"/>
    </row>
    <row r="64388" spans="1:1">
      <c r="A64388" s="234"/>
    </row>
    <row r="64389" spans="1:1">
      <c r="A64389" s="234"/>
    </row>
    <row r="64390" spans="1:1">
      <c r="A64390" s="234"/>
    </row>
    <row r="64391" spans="1:1">
      <c r="A64391" s="234"/>
    </row>
    <row r="64392" spans="1:1">
      <c r="A64392" s="234"/>
    </row>
    <row r="64393" spans="1:1">
      <c r="A64393" s="234"/>
    </row>
    <row r="64394" spans="1:1">
      <c r="A64394" s="234"/>
    </row>
    <row r="64395" spans="1:1">
      <c r="A64395" s="234"/>
    </row>
    <row r="64396" spans="1:1">
      <c r="A64396" s="234"/>
    </row>
    <row r="64397" spans="1:1">
      <c r="A64397" s="234"/>
    </row>
    <row r="64398" spans="1:1">
      <c r="A64398" s="234"/>
    </row>
    <row r="64399" spans="1:1">
      <c r="A64399" s="234"/>
    </row>
    <row r="64400" spans="1:1">
      <c r="A64400" s="234"/>
    </row>
    <row r="64401" spans="1:1">
      <c r="A64401" s="234"/>
    </row>
    <row r="64402" spans="1:1">
      <c r="A64402" s="234"/>
    </row>
    <row r="64403" spans="1:1">
      <c r="A64403" s="234"/>
    </row>
    <row r="64404" spans="1:1">
      <c r="A64404" s="234"/>
    </row>
    <row r="64405" spans="1:1">
      <c r="A64405" s="234"/>
    </row>
    <row r="64406" spans="1:1">
      <c r="A64406" s="234"/>
    </row>
    <row r="64407" spans="1:1">
      <c r="A64407" s="234"/>
    </row>
    <row r="64408" spans="1:1">
      <c r="A64408" s="234"/>
    </row>
    <row r="64409" spans="1:1">
      <c r="A64409" s="234"/>
    </row>
    <row r="64410" spans="1:1">
      <c r="A64410" s="234"/>
    </row>
    <row r="64411" spans="1:1">
      <c r="A64411" s="234"/>
    </row>
    <row r="64412" spans="1:1">
      <c r="A64412" s="234"/>
    </row>
    <row r="64413" spans="1:1">
      <c r="A64413" s="234"/>
    </row>
    <row r="64414" spans="1:1">
      <c r="A64414" s="234"/>
    </row>
    <row r="64415" spans="1:1">
      <c r="A64415" s="234"/>
    </row>
    <row r="64416" spans="1:1">
      <c r="A64416" s="234"/>
    </row>
    <row r="64417" spans="1:1">
      <c r="A64417" s="234"/>
    </row>
    <row r="64418" spans="1:1">
      <c r="A64418" s="234"/>
    </row>
    <row r="64419" spans="1:1">
      <c r="A64419" s="234"/>
    </row>
    <row r="64420" spans="1:1">
      <c r="A64420" s="234"/>
    </row>
    <row r="64421" spans="1:1">
      <c r="A64421" s="234"/>
    </row>
    <row r="64422" spans="1:1">
      <c r="A64422" s="234"/>
    </row>
    <row r="64423" spans="1:1">
      <c r="A64423" s="234"/>
    </row>
    <row r="64424" spans="1:1">
      <c r="A64424" s="234"/>
    </row>
    <row r="64425" spans="1:1">
      <c r="A64425" s="234"/>
    </row>
    <row r="64426" spans="1:1">
      <c r="A64426" s="234"/>
    </row>
    <row r="64427" spans="1:1">
      <c r="A64427" s="234"/>
    </row>
    <row r="64428" spans="1:1">
      <c r="A64428" s="234"/>
    </row>
    <row r="64429" spans="1:1">
      <c r="A64429" s="234"/>
    </row>
    <row r="64430" spans="1:1">
      <c r="A64430" s="234"/>
    </row>
    <row r="64431" spans="1:1">
      <c r="A64431" s="234"/>
    </row>
    <row r="64432" spans="1:1">
      <c r="A64432" s="234"/>
    </row>
    <row r="64433" spans="1:1">
      <c r="A64433" s="234"/>
    </row>
    <row r="64434" spans="1:1">
      <c r="A64434" s="234"/>
    </row>
    <row r="64435" spans="1:1">
      <c r="A64435" s="234"/>
    </row>
    <row r="64436" spans="1:1">
      <c r="A64436" s="234"/>
    </row>
    <row r="64437" spans="1:1">
      <c r="A64437" s="234"/>
    </row>
    <row r="64438" spans="1:1">
      <c r="A64438" s="234"/>
    </row>
    <row r="64439" spans="1:1">
      <c r="A64439" s="234"/>
    </row>
    <row r="64440" spans="1:1">
      <c r="A64440" s="234"/>
    </row>
    <row r="64441" spans="1:1">
      <c r="A64441" s="234"/>
    </row>
    <row r="64442" spans="1:1">
      <c r="A64442" s="234"/>
    </row>
    <row r="64443" spans="1:1">
      <c r="A64443" s="234"/>
    </row>
    <row r="64444" spans="1:1">
      <c r="A64444" s="234"/>
    </row>
    <row r="64445" spans="1:1">
      <c r="A64445" s="234"/>
    </row>
    <row r="64446" spans="1:1">
      <c r="A64446" s="234"/>
    </row>
    <row r="64447" spans="1:1">
      <c r="A64447" s="234"/>
    </row>
    <row r="64448" spans="1:1">
      <c r="A64448" s="234"/>
    </row>
    <row r="64449" spans="1:1">
      <c r="A64449" s="234"/>
    </row>
    <row r="64450" spans="1:1">
      <c r="A64450" s="234"/>
    </row>
    <row r="64451" spans="1:1">
      <c r="A64451" s="234"/>
    </row>
    <row r="64452" spans="1:1">
      <c r="A64452" s="234"/>
    </row>
    <row r="64453" spans="1:1">
      <c r="A64453" s="234"/>
    </row>
    <row r="64454" spans="1:1">
      <c r="A64454" s="234"/>
    </row>
    <row r="64455" spans="1:1">
      <c r="A64455" s="234"/>
    </row>
    <row r="64456" spans="1:1">
      <c r="A64456" s="234"/>
    </row>
    <row r="64457" spans="1:1">
      <c r="A64457" s="234"/>
    </row>
    <row r="64458" spans="1:1">
      <c r="A64458" s="234"/>
    </row>
    <row r="64459" spans="1:1">
      <c r="A64459" s="234"/>
    </row>
    <row r="64460" spans="1:1">
      <c r="A64460" s="234"/>
    </row>
    <row r="64461" spans="1:1">
      <c r="A64461" s="234"/>
    </row>
    <row r="64462" spans="1:1">
      <c r="A64462" s="234"/>
    </row>
    <row r="64463" spans="1:1">
      <c r="A64463" s="234"/>
    </row>
    <row r="64464" spans="1:1">
      <c r="A64464" s="234"/>
    </row>
    <row r="64465" spans="1:1">
      <c r="A64465" s="234"/>
    </row>
    <row r="64466" spans="1:1">
      <c r="A64466" s="234"/>
    </row>
    <row r="64467" spans="1:1">
      <c r="A64467" s="234"/>
    </row>
    <row r="64468" spans="1:1">
      <c r="A64468" s="234"/>
    </row>
    <row r="64469" spans="1:1">
      <c r="A64469" s="234"/>
    </row>
    <row r="64470" spans="1:1">
      <c r="A64470" s="234"/>
    </row>
    <row r="64471" spans="1:1">
      <c r="A64471" s="234"/>
    </row>
    <row r="64472" spans="1:1">
      <c r="A64472" s="234"/>
    </row>
    <row r="64473" spans="1:1">
      <c r="A64473" s="234"/>
    </row>
    <row r="64474" spans="1:1">
      <c r="A64474" s="234"/>
    </row>
    <row r="64475" spans="1:1">
      <c r="A64475" s="234"/>
    </row>
    <row r="64476" spans="1:1">
      <c r="A64476" s="234"/>
    </row>
    <row r="64477" spans="1:1">
      <c r="A64477" s="234"/>
    </row>
    <row r="64478" spans="1:1">
      <c r="A64478" s="234"/>
    </row>
    <row r="64479" spans="1:1">
      <c r="A64479" s="234"/>
    </row>
    <row r="64480" spans="1:1">
      <c r="A64480" s="234"/>
    </row>
    <row r="64481" spans="1:1">
      <c r="A64481" s="234"/>
    </row>
    <row r="64482" spans="1:1">
      <c r="A64482" s="234"/>
    </row>
    <row r="64483" spans="1:1">
      <c r="A64483" s="234"/>
    </row>
    <row r="64484" spans="1:1">
      <c r="A64484" s="234"/>
    </row>
    <row r="64485" spans="1:1">
      <c r="A64485" s="234"/>
    </row>
    <row r="64486" spans="1:1">
      <c r="A64486" s="234"/>
    </row>
    <row r="64487" spans="1:1">
      <c r="A64487" s="234"/>
    </row>
    <row r="64488" spans="1:1">
      <c r="A64488" s="234"/>
    </row>
    <row r="64489" spans="1:1">
      <c r="A64489" s="234"/>
    </row>
    <row r="64490" spans="1:1">
      <c r="A64490" s="234"/>
    </row>
    <row r="64491" spans="1:1">
      <c r="A64491" s="234"/>
    </row>
    <row r="64492" spans="1:1">
      <c r="A64492" s="234"/>
    </row>
    <row r="64493" spans="1:1">
      <c r="A64493" s="234"/>
    </row>
    <row r="64494" spans="1:1">
      <c r="A64494" s="234"/>
    </row>
    <row r="64495" spans="1:1">
      <c r="A64495" s="234"/>
    </row>
    <row r="64496" spans="1:1">
      <c r="A64496" s="234"/>
    </row>
    <row r="64497" spans="1:1">
      <c r="A64497" s="234"/>
    </row>
    <row r="64498" spans="1:1">
      <c r="A64498" s="234"/>
    </row>
    <row r="64499" spans="1:1">
      <c r="A64499" s="234"/>
    </row>
    <row r="64500" spans="1:1">
      <c r="A64500" s="234"/>
    </row>
    <row r="64501" spans="1:1">
      <c r="A64501" s="234"/>
    </row>
    <row r="64502" spans="1:1">
      <c r="A64502" s="234"/>
    </row>
    <row r="64503" spans="1:1">
      <c r="A64503" s="234"/>
    </row>
    <row r="64504" spans="1:1">
      <c r="A64504" s="234"/>
    </row>
    <row r="64505" spans="1:1">
      <c r="A64505" s="234"/>
    </row>
    <row r="64506" spans="1:1">
      <c r="A64506" s="234"/>
    </row>
    <row r="64507" spans="1:1">
      <c r="A64507" s="234"/>
    </row>
    <row r="64508" spans="1:1">
      <c r="A64508" s="234"/>
    </row>
    <row r="64509" spans="1:1">
      <c r="A64509" s="234"/>
    </row>
    <row r="64510" spans="1:1">
      <c r="A64510" s="234"/>
    </row>
    <row r="64511" spans="1:1">
      <c r="A64511" s="234"/>
    </row>
    <row r="64512" spans="1:1">
      <c r="A64512" s="234"/>
    </row>
    <row r="64513" spans="1:1">
      <c r="A64513" s="234"/>
    </row>
    <row r="64514" spans="1:1">
      <c r="A64514" s="234"/>
    </row>
    <row r="64515" spans="1:1">
      <c r="A64515" s="234"/>
    </row>
    <row r="64516" spans="1:1">
      <c r="A64516" s="234"/>
    </row>
    <row r="64517" spans="1:1">
      <c r="A64517" s="234"/>
    </row>
    <row r="64518" spans="1:1">
      <c r="A64518" s="234"/>
    </row>
    <row r="64519" spans="1:1">
      <c r="A64519" s="234"/>
    </row>
    <row r="64520" spans="1:1">
      <c r="A64520" s="234"/>
    </row>
    <row r="64521" spans="1:1">
      <c r="A64521" s="234"/>
    </row>
    <row r="64522" spans="1:1">
      <c r="A64522" s="234"/>
    </row>
    <row r="64523" spans="1:1">
      <c r="A64523" s="234"/>
    </row>
    <row r="64524" spans="1:1">
      <c r="A64524" s="234"/>
    </row>
    <row r="64525" spans="1:1">
      <c r="A64525" s="234"/>
    </row>
    <row r="64526" spans="1:1">
      <c r="A64526" s="234"/>
    </row>
    <row r="64527" spans="1:1">
      <c r="A64527" s="234"/>
    </row>
    <row r="64528" spans="1:1">
      <c r="A64528" s="234"/>
    </row>
    <row r="64529" spans="1:1">
      <c r="A64529" s="234"/>
    </row>
    <row r="64530" spans="1:1">
      <c r="A64530" s="234"/>
    </row>
    <row r="64531" spans="1:1">
      <c r="A64531" s="234"/>
    </row>
    <row r="64532" spans="1:1">
      <c r="A64532" s="234"/>
    </row>
    <row r="64533" spans="1:1">
      <c r="A64533" s="234"/>
    </row>
    <row r="64534" spans="1:1">
      <c r="A64534" s="234"/>
    </row>
    <row r="64535" spans="1:1">
      <c r="A64535" s="234"/>
    </row>
    <row r="64536" spans="1:1">
      <c r="A64536" s="234"/>
    </row>
    <row r="64537" spans="1:1">
      <c r="A64537" s="234"/>
    </row>
    <row r="64538" spans="1:1">
      <c r="A64538" s="234"/>
    </row>
    <row r="64539" spans="1:1">
      <c r="A64539" s="234"/>
    </row>
    <row r="64540" spans="1:1">
      <c r="A64540" s="234"/>
    </row>
    <row r="64541" spans="1:1">
      <c r="A64541" s="234"/>
    </row>
    <row r="64542" spans="1:1">
      <c r="A64542" s="234"/>
    </row>
    <row r="64543" spans="1:1">
      <c r="A64543" s="234"/>
    </row>
    <row r="64544" spans="1:1">
      <c r="A64544" s="234"/>
    </row>
    <row r="64545" spans="1:1">
      <c r="A64545" s="234"/>
    </row>
    <row r="64546" spans="1:1">
      <c r="A64546" s="234"/>
    </row>
    <row r="64547" spans="1:1">
      <c r="A64547" s="234"/>
    </row>
    <row r="64548" spans="1:1">
      <c r="A64548" s="234"/>
    </row>
    <row r="64549" spans="1:1">
      <c r="A64549" s="234"/>
    </row>
    <row r="64550" spans="1:1">
      <c r="A64550" s="234"/>
    </row>
    <row r="64551" spans="1:1">
      <c r="A64551" s="234"/>
    </row>
    <row r="64552" spans="1:1">
      <c r="A64552" s="234"/>
    </row>
    <row r="64553" spans="1:1">
      <c r="A64553" s="234"/>
    </row>
    <row r="64554" spans="1:1">
      <c r="A64554" s="234"/>
    </row>
    <row r="64555" spans="1:1">
      <c r="A64555" s="234"/>
    </row>
    <row r="64556" spans="1:1">
      <c r="A64556" s="234"/>
    </row>
    <row r="64557" spans="1:1">
      <c r="A64557" s="234"/>
    </row>
    <row r="64558" spans="1:1">
      <c r="A64558" s="234"/>
    </row>
    <row r="64559" spans="1:1">
      <c r="A64559" s="234"/>
    </row>
    <row r="64560" spans="1:1">
      <c r="A64560" s="234"/>
    </row>
    <row r="64561" spans="1:1">
      <c r="A64561" s="234"/>
    </row>
    <row r="64562" spans="1:1">
      <c r="A64562" s="234"/>
    </row>
    <row r="64563" spans="1:1">
      <c r="A64563" s="234"/>
    </row>
    <row r="64564" spans="1:1">
      <c r="A64564" s="234"/>
    </row>
    <row r="64565" spans="1:1">
      <c r="A64565" s="234"/>
    </row>
    <row r="64566" spans="1:1">
      <c r="A64566" s="234"/>
    </row>
    <row r="64567" spans="1:1">
      <c r="A64567" s="234"/>
    </row>
    <row r="64568" spans="1:1">
      <c r="A64568" s="234"/>
    </row>
    <row r="64569" spans="1:1">
      <c r="A64569" s="234"/>
    </row>
    <row r="64570" spans="1:1">
      <c r="A64570" s="234"/>
    </row>
    <row r="64571" spans="1:1">
      <c r="A64571" s="234"/>
    </row>
    <row r="64572" spans="1:1">
      <c r="A64572" s="234"/>
    </row>
    <row r="64573" spans="1:1">
      <c r="A64573" s="234"/>
    </row>
    <row r="64574" spans="1:1">
      <c r="A64574" s="234"/>
    </row>
    <row r="64575" spans="1:1">
      <c r="A64575" s="234"/>
    </row>
    <row r="64576" spans="1:1">
      <c r="A64576" s="234"/>
    </row>
    <row r="64577" spans="1:1">
      <c r="A64577" s="234"/>
    </row>
    <row r="64578" spans="1:1">
      <c r="A64578" s="234"/>
    </row>
    <row r="64579" spans="1:1">
      <c r="A64579" s="234"/>
    </row>
    <row r="64580" spans="1:1">
      <c r="A64580" s="234"/>
    </row>
    <row r="64581" spans="1:1">
      <c r="A64581" s="234"/>
    </row>
    <row r="64582" spans="1:1">
      <c r="A64582" s="234"/>
    </row>
    <row r="64583" spans="1:1">
      <c r="A64583" s="234"/>
    </row>
    <row r="64584" spans="1:1">
      <c r="A64584" s="234"/>
    </row>
    <row r="64585" spans="1:1">
      <c r="A64585" s="234"/>
    </row>
    <row r="64586" spans="1:1">
      <c r="A64586" s="234"/>
    </row>
    <row r="64587" spans="1:1">
      <c r="A64587" s="234"/>
    </row>
    <row r="64588" spans="1:1">
      <c r="A64588" s="234"/>
    </row>
    <row r="64589" spans="1:1">
      <c r="A64589" s="234"/>
    </row>
    <row r="64590" spans="1:1">
      <c r="A64590" s="234"/>
    </row>
    <row r="64591" spans="1:1">
      <c r="A64591" s="234"/>
    </row>
    <row r="64592" spans="1:1">
      <c r="A64592" s="234"/>
    </row>
    <row r="64593" spans="1:1">
      <c r="A64593" s="234"/>
    </row>
    <row r="64594" spans="1:1">
      <c r="A64594" s="234"/>
    </row>
    <row r="64595" spans="1:1">
      <c r="A64595" s="234"/>
    </row>
    <row r="64596" spans="1:1">
      <c r="A64596" s="234"/>
    </row>
    <row r="64597" spans="1:1">
      <c r="A64597" s="234"/>
    </row>
    <row r="64598" spans="1:1">
      <c r="A64598" s="234"/>
    </row>
    <row r="64599" spans="1:1">
      <c r="A64599" s="234"/>
    </row>
    <row r="64600" spans="1:1">
      <c r="A64600" s="234"/>
    </row>
    <row r="64601" spans="1:1">
      <c r="A64601" s="234"/>
    </row>
    <row r="64602" spans="1:1">
      <c r="A64602" s="234"/>
    </row>
    <row r="64603" spans="1:1">
      <c r="A64603" s="234"/>
    </row>
    <row r="64604" spans="1:1">
      <c r="A64604" s="234"/>
    </row>
    <row r="64605" spans="1:1">
      <c r="A64605" s="234"/>
    </row>
    <row r="64606" spans="1:1">
      <c r="A64606" s="234"/>
    </row>
    <row r="64607" spans="1:1">
      <c r="A64607" s="234"/>
    </row>
    <row r="64608" spans="1:1">
      <c r="A64608" s="234"/>
    </row>
    <row r="64609" spans="1:1">
      <c r="A64609" s="234"/>
    </row>
    <row r="64610" spans="1:1">
      <c r="A64610" s="234"/>
    </row>
    <row r="64611" spans="1:1">
      <c r="A64611" s="234"/>
    </row>
    <row r="64612" spans="1:1">
      <c r="A64612" s="234"/>
    </row>
    <row r="64613" spans="1:1">
      <c r="A64613" s="234"/>
    </row>
    <row r="64614" spans="1:1">
      <c r="A64614" s="234"/>
    </row>
    <row r="64615" spans="1:1">
      <c r="A64615" s="234"/>
    </row>
    <row r="64616" spans="1:1">
      <c r="A64616" s="234"/>
    </row>
    <row r="64617" spans="1:1">
      <c r="A64617" s="234"/>
    </row>
    <row r="64618" spans="1:1">
      <c r="A64618" s="234"/>
    </row>
    <row r="64619" spans="1:1">
      <c r="A64619" s="234"/>
    </row>
    <row r="64620" spans="1:1">
      <c r="A64620" s="234"/>
    </row>
    <row r="64621" spans="1:1">
      <c r="A64621" s="234"/>
    </row>
    <row r="64622" spans="1:1">
      <c r="A64622" s="234"/>
    </row>
    <row r="64623" spans="1:1">
      <c r="A64623" s="234"/>
    </row>
    <row r="64624" spans="1:1">
      <c r="A64624" s="234"/>
    </row>
    <row r="64625" spans="1:1">
      <c r="A64625" s="234"/>
    </row>
    <row r="64626" spans="1:1">
      <c r="A64626" s="234"/>
    </row>
    <row r="64627" spans="1:1">
      <c r="A64627" s="234"/>
    </row>
    <row r="64628" spans="1:1">
      <c r="A64628" s="234"/>
    </row>
    <row r="64629" spans="1:1">
      <c r="A64629" s="234"/>
    </row>
    <row r="64630" spans="1:1">
      <c r="A64630" s="234"/>
    </row>
    <row r="64631" spans="1:1">
      <c r="A64631" s="234"/>
    </row>
    <row r="64632" spans="1:1">
      <c r="A64632" s="234"/>
    </row>
    <row r="64633" spans="1:1">
      <c r="A64633" s="234"/>
    </row>
    <row r="64634" spans="1:1">
      <c r="A64634" s="234"/>
    </row>
    <row r="64635" spans="1:1">
      <c r="A64635" s="234"/>
    </row>
    <row r="64636" spans="1:1">
      <c r="A64636" s="234"/>
    </row>
    <row r="64637" spans="1:1">
      <c r="A64637" s="234"/>
    </row>
    <row r="64638" spans="1:1">
      <c r="A64638" s="234"/>
    </row>
    <row r="64639" spans="1:1">
      <c r="A64639" s="234"/>
    </row>
    <row r="64640" spans="1:1">
      <c r="A64640" s="234"/>
    </row>
    <row r="64641" spans="1:1">
      <c r="A64641" s="234"/>
    </row>
    <row r="64642" spans="1:1">
      <c r="A64642" s="234"/>
    </row>
    <row r="64643" spans="1:1">
      <c r="A64643" s="234"/>
    </row>
    <row r="64644" spans="1:1">
      <c r="A64644" s="234"/>
    </row>
    <row r="64645" spans="1:1">
      <c r="A64645" s="234"/>
    </row>
    <row r="64646" spans="1:1">
      <c r="A64646" s="234"/>
    </row>
    <row r="64647" spans="1:1">
      <c r="A64647" s="234"/>
    </row>
    <row r="64648" spans="1:1">
      <c r="A64648" s="234"/>
    </row>
    <row r="64649" spans="1:1">
      <c r="A64649" s="234"/>
    </row>
    <row r="64650" spans="1:1">
      <c r="A64650" s="234"/>
    </row>
    <row r="64651" spans="1:1">
      <c r="A64651" s="234"/>
    </row>
    <row r="64652" spans="1:1">
      <c r="A64652" s="234"/>
    </row>
    <row r="64653" spans="1:1">
      <c r="A64653" s="234"/>
    </row>
    <row r="64654" spans="1:1">
      <c r="A64654" s="234"/>
    </row>
    <row r="64655" spans="1:1">
      <c r="A64655" s="234"/>
    </row>
    <row r="64656" spans="1:1">
      <c r="A64656" s="234"/>
    </row>
    <row r="64657" spans="1:1">
      <c r="A64657" s="234"/>
    </row>
    <row r="64658" spans="1:1">
      <c r="A64658" s="234"/>
    </row>
    <row r="64659" spans="1:1">
      <c r="A64659" s="234"/>
    </row>
    <row r="64660" spans="1:1">
      <c r="A64660" s="234"/>
    </row>
    <row r="64661" spans="1:1">
      <c r="A64661" s="234"/>
    </row>
    <row r="64662" spans="1:1">
      <c r="A64662" s="234"/>
    </row>
    <row r="64663" spans="1:1">
      <c r="A64663" s="234"/>
    </row>
    <row r="64664" spans="1:1">
      <c r="A64664" s="234"/>
    </row>
    <row r="64665" spans="1:1">
      <c r="A64665" s="234"/>
    </row>
    <row r="64666" spans="1:1">
      <c r="A64666" s="234"/>
    </row>
    <row r="64667" spans="1:1">
      <c r="A64667" s="234"/>
    </row>
    <row r="64668" spans="1:1">
      <c r="A64668" s="234"/>
    </row>
    <row r="64669" spans="1:1">
      <c r="A64669" s="234"/>
    </row>
    <row r="64670" spans="1:1">
      <c r="A64670" s="234"/>
    </row>
    <row r="64671" spans="1:1">
      <c r="A64671" s="234"/>
    </row>
    <row r="64672" spans="1:1">
      <c r="A64672" s="234"/>
    </row>
    <row r="64673" spans="1:1">
      <c r="A64673" s="234"/>
    </row>
    <row r="64674" spans="1:1">
      <c r="A64674" s="234"/>
    </row>
    <row r="64675" spans="1:1">
      <c r="A64675" s="234"/>
    </row>
    <row r="64676" spans="1:1">
      <c r="A64676" s="234"/>
    </row>
    <row r="64677" spans="1:1">
      <c r="A64677" s="234"/>
    </row>
    <row r="64678" spans="1:1">
      <c r="A64678" s="234"/>
    </row>
    <row r="64679" spans="1:1">
      <c r="A64679" s="234"/>
    </row>
    <row r="64680" spans="1:1">
      <c r="A64680" s="234"/>
    </row>
    <row r="64681" spans="1:1">
      <c r="A64681" s="234"/>
    </row>
    <row r="64682" spans="1:1">
      <c r="A64682" s="234"/>
    </row>
    <row r="64683" spans="1:1">
      <c r="A64683" s="234"/>
    </row>
    <row r="64684" spans="1:1">
      <c r="A64684" s="234"/>
    </row>
    <row r="64685" spans="1:1">
      <c r="A64685" s="234"/>
    </row>
    <row r="64686" spans="1:1">
      <c r="A64686" s="234"/>
    </row>
    <row r="64687" spans="1:1">
      <c r="A64687" s="234"/>
    </row>
    <row r="64688" spans="1:1">
      <c r="A64688" s="234"/>
    </row>
    <row r="64689" spans="1:1">
      <c r="A64689" s="234"/>
    </row>
    <row r="64690" spans="1:1">
      <c r="A64690" s="234"/>
    </row>
    <row r="64691" spans="1:1">
      <c r="A64691" s="234"/>
    </row>
    <row r="64692" spans="1:1">
      <c r="A64692" s="234"/>
    </row>
    <row r="64693" spans="1:1">
      <c r="A64693" s="234"/>
    </row>
    <row r="64694" spans="1:1">
      <c r="A64694" s="234"/>
    </row>
    <row r="64695" spans="1:1">
      <c r="A64695" s="234"/>
    </row>
    <row r="64696" spans="1:1">
      <c r="A64696" s="234"/>
    </row>
    <row r="64697" spans="1:1">
      <c r="A64697" s="234"/>
    </row>
    <row r="64698" spans="1:1">
      <c r="A64698" s="234"/>
    </row>
    <row r="64699" spans="1:1">
      <c r="A64699" s="234"/>
    </row>
    <row r="64700" spans="1:1">
      <c r="A64700" s="234"/>
    </row>
    <row r="64701" spans="1:1">
      <c r="A64701" s="234"/>
    </row>
    <row r="64702" spans="1:1">
      <c r="A64702" s="234"/>
    </row>
    <row r="64703" spans="1:1">
      <c r="A64703" s="234"/>
    </row>
    <row r="64704" spans="1:1">
      <c r="A64704" s="234"/>
    </row>
    <row r="64705" spans="1:1">
      <c r="A64705" s="234"/>
    </row>
    <row r="64706" spans="1:1">
      <c r="A64706" s="234"/>
    </row>
    <row r="64707" spans="1:1">
      <c r="A64707" s="234"/>
    </row>
    <row r="64708" spans="1:1">
      <c r="A64708" s="234"/>
    </row>
    <row r="64709" spans="1:1">
      <c r="A64709" s="234"/>
    </row>
    <row r="64710" spans="1:1">
      <c r="A64710" s="234"/>
    </row>
    <row r="64711" spans="1:1">
      <c r="A64711" s="234"/>
    </row>
    <row r="64712" spans="1:1">
      <c r="A64712" s="234"/>
    </row>
    <row r="64713" spans="1:1">
      <c r="A64713" s="234"/>
    </row>
    <row r="64714" spans="1:1">
      <c r="A64714" s="234"/>
    </row>
    <row r="64715" spans="1:1">
      <c r="A64715" s="234"/>
    </row>
    <row r="64716" spans="1:1">
      <c r="A64716" s="234"/>
    </row>
    <row r="64717" spans="1:1">
      <c r="A64717" s="234"/>
    </row>
    <row r="64718" spans="1:1">
      <c r="A64718" s="234"/>
    </row>
    <row r="64719" spans="1:1">
      <c r="A64719" s="234"/>
    </row>
    <row r="64720" spans="1:1">
      <c r="A64720" s="234"/>
    </row>
    <row r="64721" spans="1:1">
      <c r="A64721" s="234"/>
    </row>
    <row r="64722" spans="1:1">
      <c r="A64722" s="234"/>
    </row>
    <row r="64723" spans="1:1">
      <c r="A64723" s="234"/>
    </row>
    <row r="64724" spans="1:1">
      <c r="A64724" s="234"/>
    </row>
    <row r="64725" spans="1:1">
      <c r="A64725" s="234"/>
    </row>
    <row r="64726" spans="1:1">
      <c r="A64726" s="234"/>
    </row>
    <row r="64727" spans="1:1">
      <c r="A64727" s="234"/>
    </row>
    <row r="64728" spans="1:1">
      <c r="A64728" s="234"/>
    </row>
    <row r="64729" spans="1:1">
      <c r="A64729" s="234"/>
    </row>
    <row r="64730" spans="1:1">
      <c r="A64730" s="234"/>
    </row>
    <row r="64731" spans="1:1">
      <c r="A64731" s="234"/>
    </row>
    <row r="64732" spans="1:1">
      <c r="A64732" s="234"/>
    </row>
    <row r="64733" spans="1:1">
      <c r="A64733" s="234"/>
    </row>
    <row r="64734" spans="1:1">
      <c r="A64734" s="234"/>
    </row>
    <row r="64735" spans="1:1">
      <c r="A64735" s="234"/>
    </row>
    <row r="64736" spans="1:1">
      <c r="A64736" s="234"/>
    </row>
    <row r="64737" spans="1:1">
      <c r="A64737" s="234"/>
    </row>
    <row r="64738" spans="1:1">
      <c r="A64738" s="234"/>
    </row>
    <row r="64739" spans="1:1">
      <c r="A64739" s="234"/>
    </row>
    <row r="64740" spans="1:1">
      <c r="A64740" s="234"/>
    </row>
    <row r="64741" spans="1:1">
      <c r="A64741" s="234"/>
    </row>
    <row r="64742" spans="1:1">
      <c r="A64742" s="234"/>
    </row>
    <row r="64743" spans="1:1">
      <c r="A64743" s="234"/>
    </row>
    <row r="64744" spans="1:1">
      <c r="A64744" s="234"/>
    </row>
    <row r="64745" spans="1:1">
      <c r="A64745" s="234"/>
    </row>
    <row r="64746" spans="1:1">
      <c r="A64746" s="234"/>
    </row>
    <row r="64747" spans="1:1">
      <c r="A64747" s="234"/>
    </row>
    <row r="64748" spans="1:1">
      <c r="A64748" s="234"/>
    </row>
    <row r="64749" spans="1:1">
      <c r="A64749" s="234"/>
    </row>
    <row r="64750" spans="1:1">
      <c r="A64750" s="234"/>
    </row>
    <row r="64751" spans="1:1">
      <c r="A64751" s="234"/>
    </row>
    <row r="64752" spans="1:1">
      <c r="A64752" s="234"/>
    </row>
    <row r="64753" spans="1:1">
      <c r="A64753" s="234"/>
    </row>
    <row r="64754" spans="1:1">
      <c r="A64754" s="234"/>
    </row>
    <row r="64755" spans="1:1">
      <c r="A64755" s="234"/>
    </row>
    <row r="64756" spans="1:1">
      <c r="A64756" s="234"/>
    </row>
    <row r="64757" spans="1:1">
      <c r="A64757" s="234"/>
    </row>
    <row r="64758" spans="1:1">
      <c r="A64758" s="234"/>
    </row>
    <row r="64759" spans="1:1">
      <c r="A64759" s="234"/>
    </row>
    <row r="64760" spans="1:1">
      <c r="A64760" s="234"/>
    </row>
    <row r="64761" spans="1:1">
      <c r="A64761" s="234"/>
    </row>
    <row r="64762" spans="1:1">
      <c r="A64762" s="234"/>
    </row>
    <row r="64763" spans="1:1">
      <c r="A64763" s="234"/>
    </row>
    <row r="64764" spans="1:1">
      <c r="A64764" s="234"/>
    </row>
    <row r="64765" spans="1:1">
      <c r="A64765" s="234"/>
    </row>
    <row r="64766" spans="1:1">
      <c r="A64766" s="234"/>
    </row>
    <row r="64767" spans="1:1">
      <c r="A64767" s="234"/>
    </row>
    <row r="64768" spans="1:1">
      <c r="A64768" s="234"/>
    </row>
    <row r="64769" spans="1:1">
      <c r="A64769" s="234"/>
    </row>
    <row r="64770" spans="1:1">
      <c r="A64770" s="234"/>
    </row>
    <row r="64771" spans="1:1">
      <c r="A64771" s="234"/>
    </row>
    <row r="64772" spans="1:1">
      <c r="A64772" s="234"/>
    </row>
    <row r="64773" spans="1:1">
      <c r="A64773" s="234"/>
    </row>
    <row r="64774" spans="1:1">
      <c r="A64774" s="234"/>
    </row>
    <row r="64775" spans="1:1">
      <c r="A64775" s="234"/>
    </row>
    <row r="64776" spans="1:1">
      <c r="A64776" s="234"/>
    </row>
    <row r="64777" spans="1:1">
      <c r="A64777" s="234"/>
    </row>
    <row r="64778" spans="1:1">
      <c r="A64778" s="234"/>
    </row>
    <row r="64779" spans="1:1">
      <c r="A64779" s="234"/>
    </row>
    <row r="64780" spans="1:1">
      <c r="A64780" s="234"/>
    </row>
    <row r="64781" spans="1:1">
      <c r="A64781" s="234"/>
    </row>
    <row r="64782" spans="1:1">
      <c r="A64782" s="234"/>
    </row>
    <row r="64783" spans="1:1">
      <c r="A64783" s="234"/>
    </row>
    <row r="64784" spans="1:1">
      <c r="A64784" s="234"/>
    </row>
    <row r="64785" spans="1:1">
      <c r="A64785" s="234"/>
    </row>
    <row r="64786" spans="1:1">
      <c r="A64786" s="234"/>
    </row>
    <row r="64787" spans="1:1">
      <c r="A64787" s="234"/>
    </row>
    <row r="64788" spans="1:1">
      <c r="A64788" s="234"/>
    </row>
    <row r="64789" spans="1:1">
      <c r="A64789" s="234"/>
    </row>
    <row r="64790" spans="1:1">
      <c r="A64790" s="234"/>
    </row>
    <row r="64791" spans="1:1">
      <c r="A64791" s="234"/>
    </row>
    <row r="64792" spans="1:1">
      <c r="A64792" s="234"/>
    </row>
    <row r="64793" spans="1:1">
      <c r="A64793" s="234"/>
    </row>
    <row r="64794" spans="1:1">
      <c r="A64794" s="234"/>
    </row>
    <row r="64795" spans="1:1">
      <c r="A64795" s="234"/>
    </row>
    <row r="64796" spans="1:1">
      <c r="A64796" s="234"/>
    </row>
    <row r="64797" spans="1:1">
      <c r="A64797" s="234"/>
    </row>
    <row r="64798" spans="1:1">
      <c r="A64798" s="234"/>
    </row>
    <row r="64799" spans="1:1">
      <c r="A64799" s="234"/>
    </row>
    <row r="64800" spans="1:1">
      <c r="A64800" s="234"/>
    </row>
    <row r="64801" spans="1:1">
      <c r="A64801" s="234"/>
    </row>
    <row r="64802" spans="1:1">
      <c r="A64802" s="234"/>
    </row>
    <row r="64803" spans="1:1">
      <c r="A64803" s="234"/>
    </row>
    <row r="64804" spans="1:1">
      <c r="A64804" s="234"/>
    </row>
    <row r="64805" spans="1:1">
      <c r="A64805" s="234"/>
    </row>
    <row r="64806" spans="1:1">
      <c r="A64806" s="234"/>
    </row>
    <row r="64807" spans="1:1">
      <c r="A64807" s="234"/>
    </row>
    <row r="64808" spans="1:1">
      <c r="A64808" s="234"/>
    </row>
    <row r="64809" spans="1:1">
      <c r="A64809" s="234"/>
    </row>
    <row r="64810" spans="1:1">
      <c r="A64810" s="234"/>
    </row>
    <row r="64811" spans="1:1">
      <c r="A64811" s="234"/>
    </row>
    <row r="64812" spans="1:1">
      <c r="A64812" s="234"/>
    </row>
    <row r="64813" spans="1:1">
      <c r="A64813" s="234"/>
    </row>
    <row r="64814" spans="1:1">
      <c r="A64814" s="234"/>
    </row>
    <row r="64815" spans="1:1">
      <c r="A64815" s="234"/>
    </row>
    <row r="64816" spans="1:1">
      <c r="A64816" s="234"/>
    </row>
    <row r="64817" spans="1:1">
      <c r="A64817" s="234"/>
    </row>
    <row r="64818" spans="1:1">
      <c r="A64818" s="234"/>
    </row>
    <row r="64819" spans="1:1">
      <c r="A64819" s="234"/>
    </row>
    <row r="64820" spans="1:1">
      <c r="A64820" s="234"/>
    </row>
    <row r="64821" spans="1:1">
      <c r="A64821" s="234"/>
    </row>
    <row r="64822" spans="1:1">
      <c r="A64822" s="234"/>
    </row>
    <row r="64823" spans="1:1">
      <c r="A64823" s="234"/>
    </row>
    <row r="64824" spans="1:1">
      <c r="A64824" s="234"/>
    </row>
    <row r="64825" spans="1:1">
      <c r="A64825" s="234"/>
    </row>
    <row r="64826" spans="1:1">
      <c r="A64826" s="234"/>
    </row>
    <row r="64827" spans="1:1">
      <c r="A64827" s="234"/>
    </row>
    <row r="64828" spans="1:1">
      <c r="A64828" s="234"/>
    </row>
    <row r="64829" spans="1:1">
      <c r="A64829" s="234"/>
    </row>
    <row r="64830" spans="1:1">
      <c r="A64830" s="234"/>
    </row>
    <row r="64831" spans="1:1">
      <c r="A64831" s="234"/>
    </row>
    <row r="64832" spans="1:1">
      <c r="A64832" s="234"/>
    </row>
    <row r="64833" spans="1:1">
      <c r="A64833" s="234"/>
    </row>
    <row r="64834" spans="1:1">
      <c r="A64834" s="234"/>
    </row>
    <row r="64835" spans="1:1">
      <c r="A64835" s="234"/>
    </row>
    <row r="64836" spans="1:1">
      <c r="A64836" s="234"/>
    </row>
    <row r="64837" spans="1:1">
      <c r="A64837" s="234"/>
    </row>
    <row r="64838" spans="1:1">
      <c r="A64838" s="234"/>
    </row>
    <row r="64839" spans="1:1">
      <c r="A64839" s="234"/>
    </row>
    <row r="64840" spans="1:1">
      <c r="A64840" s="234"/>
    </row>
    <row r="64841" spans="1:1">
      <c r="A64841" s="234"/>
    </row>
    <row r="64842" spans="1:1">
      <c r="A64842" s="234"/>
    </row>
    <row r="64843" spans="1:1">
      <c r="A64843" s="234"/>
    </row>
    <row r="64844" spans="1:1">
      <c r="A64844" s="234"/>
    </row>
    <row r="64845" spans="1:1">
      <c r="A64845" s="234"/>
    </row>
    <row r="64846" spans="1:1">
      <c r="A64846" s="234"/>
    </row>
    <row r="64847" spans="1:1">
      <c r="A64847" s="234"/>
    </row>
    <row r="64848" spans="1:1">
      <c r="A64848" s="234"/>
    </row>
    <row r="64849" spans="1:1">
      <c r="A64849" s="234"/>
    </row>
    <row r="64850" spans="1:1">
      <c r="A64850" s="234"/>
    </row>
    <row r="64851" spans="1:1">
      <c r="A64851" s="234"/>
    </row>
    <row r="64852" spans="1:1">
      <c r="A64852" s="234"/>
    </row>
    <row r="64853" spans="1:1">
      <c r="A64853" s="234"/>
    </row>
    <row r="64854" spans="1:1">
      <c r="A64854" s="234"/>
    </row>
    <row r="64855" spans="1:1">
      <c r="A64855" s="234"/>
    </row>
    <row r="64856" spans="1:1">
      <c r="A64856" s="234"/>
    </row>
    <row r="64857" spans="1:1">
      <c r="A64857" s="234"/>
    </row>
    <row r="64858" spans="1:1">
      <c r="A64858" s="234"/>
    </row>
    <row r="64859" spans="1:1">
      <c r="A64859" s="234"/>
    </row>
    <row r="64860" spans="1:1">
      <c r="A64860" s="234"/>
    </row>
    <row r="64861" spans="1:1">
      <c r="A64861" s="234"/>
    </row>
    <row r="64862" spans="1:1">
      <c r="A64862" s="234"/>
    </row>
    <row r="64863" spans="1:1">
      <c r="A64863" s="234"/>
    </row>
    <row r="64864" spans="1:1">
      <c r="A64864" s="234"/>
    </row>
    <row r="64865" spans="1:1">
      <c r="A64865" s="234"/>
    </row>
    <row r="64866" spans="1:1">
      <c r="A64866" s="234"/>
    </row>
    <row r="64867" spans="1:1">
      <c r="A64867" s="234"/>
    </row>
    <row r="64868" spans="1:1">
      <c r="A64868" s="234"/>
    </row>
    <row r="64869" spans="1:1">
      <c r="A64869" s="234"/>
    </row>
    <row r="64870" spans="1:1">
      <c r="A64870" s="234"/>
    </row>
    <row r="64871" spans="1:1">
      <c r="A64871" s="234"/>
    </row>
    <row r="64872" spans="1:1">
      <c r="A64872" s="234"/>
    </row>
    <row r="64873" spans="1:1">
      <c r="A64873" s="234"/>
    </row>
    <row r="64874" spans="1:1">
      <c r="A64874" s="234"/>
    </row>
    <row r="64875" spans="1:1">
      <c r="A64875" s="234"/>
    </row>
    <row r="64876" spans="1:1">
      <c r="A64876" s="234"/>
    </row>
    <row r="64877" spans="1:1">
      <c r="A64877" s="234"/>
    </row>
    <row r="64878" spans="1:1">
      <c r="A64878" s="234"/>
    </row>
    <row r="64879" spans="1:1">
      <c r="A64879" s="234"/>
    </row>
    <row r="64880" spans="1:1">
      <c r="A64880" s="234"/>
    </row>
    <row r="64881" spans="1:1">
      <c r="A64881" s="234"/>
    </row>
    <row r="64882" spans="1:1">
      <c r="A64882" s="234"/>
    </row>
    <row r="64883" spans="1:1">
      <c r="A64883" s="234"/>
    </row>
    <row r="64884" spans="1:1">
      <c r="A64884" s="234"/>
    </row>
    <row r="64885" spans="1:1">
      <c r="A64885" s="234"/>
    </row>
    <row r="64886" spans="1:1">
      <c r="A64886" s="234"/>
    </row>
    <row r="64887" spans="1:1">
      <c r="A64887" s="234"/>
    </row>
    <row r="64888" spans="1:1">
      <c r="A64888" s="234"/>
    </row>
    <row r="64889" spans="1:1">
      <c r="A64889" s="234"/>
    </row>
    <row r="64890" spans="1:1">
      <c r="A64890" s="234"/>
    </row>
    <row r="64891" spans="1:1">
      <c r="A64891" s="234"/>
    </row>
    <row r="64892" spans="1:1">
      <c r="A64892" s="234"/>
    </row>
    <row r="64893" spans="1:1">
      <c r="A64893" s="234"/>
    </row>
    <row r="64894" spans="1:1">
      <c r="A64894" s="234"/>
    </row>
    <row r="64895" spans="1:1">
      <c r="A64895" s="234"/>
    </row>
    <row r="64896" spans="1:1">
      <c r="A64896" s="234"/>
    </row>
    <row r="64897" spans="1:1">
      <c r="A64897" s="234"/>
    </row>
    <row r="64898" spans="1:1">
      <c r="A64898" s="234"/>
    </row>
    <row r="64899" spans="1:1">
      <c r="A64899" s="234"/>
    </row>
    <row r="64900" spans="1:1">
      <c r="A64900" s="234"/>
    </row>
    <row r="64901" spans="1:1">
      <c r="A64901" s="234"/>
    </row>
    <row r="64902" spans="1:1">
      <c r="A64902" s="234"/>
    </row>
    <row r="64903" spans="1:1">
      <c r="A64903" s="234"/>
    </row>
    <row r="64904" spans="1:1">
      <c r="A64904" s="234"/>
    </row>
    <row r="64905" spans="1:1">
      <c r="A64905" s="234"/>
    </row>
    <row r="64906" spans="1:1">
      <c r="A64906" s="234"/>
    </row>
    <row r="64907" spans="1:1">
      <c r="A64907" s="234"/>
    </row>
    <row r="64908" spans="1:1">
      <c r="A64908" s="234"/>
    </row>
    <row r="64909" spans="1:1">
      <c r="A64909" s="234"/>
    </row>
    <row r="64910" spans="1:1">
      <c r="A64910" s="234"/>
    </row>
    <row r="64911" spans="1:1">
      <c r="A64911" s="234"/>
    </row>
    <row r="64912" spans="1:1">
      <c r="A64912" s="234"/>
    </row>
    <row r="64913" spans="1:1">
      <c r="A64913" s="234"/>
    </row>
    <row r="64914" spans="1:1">
      <c r="A64914" s="234"/>
    </row>
    <row r="64915" spans="1:1">
      <c r="A64915" s="234"/>
    </row>
    <row r="64916" spans="1:1">
      <c r="A64916" s="234"/>
    </row>
    <row r="64917" spans="1:1">
      <c r="A64917" s="234"/>
    </row>
    <row r="64918" spans="1:1">
      <c r="A64918" s="234"/>
    </row>
    <row r="64919" spans="1:1">
      <c r="A64919" s="234"/>
    </row>
    <row r="64920" spans="1:1">
      <c r="A64920" s="234"/>
    </row>
    <row r="64921" spans="1:1">
      <c r="A64921" s="234"/>
    </row>
    <row r="64922" spans="1:1">
      <c r="A64922" s="234"/>
    </row>
    <row r="64923" spans="1:1">
      <c r="A64923" s="234"/>
    </row>
    <row r="64924" spans="1:1">
      <c r="A64924" s="234"/>
    </row>
    <row r="64925" spans="1:1">
      <c r="A64925" s="234"/>
    </row>
    <row r="64926" spans="1:1">
      <c r="A64926" s="234"/>
    </row>
    <row r="64927" spans="1:1">
      <c r="A64927" s="234"/>
    </row>
    <row r="64928" spans="1:1">
      <c r="A64928" s="234"/>
    </row>
    <row r="64929" spans="1:1">
      <c r="A64929" s="234"/>
    </row>
    <row r="64930" spans="1:1">
      <c r="A64930" s="234"/>
    </row>
    <row r="64931" spans="1:1">
      <c r="A64931" s="234"/>
    </row>
    <row r="64932" spans="1:1">
      <c r="A64932" s="234"/>
    </row>
    <row r="64933" spans="1:1">
      <c r="A64933" s="234"/>
    </row>
    <row r="64934" spans="1:1">
      <c r="A64934" s="234"/>
    </row>
    <row r="64935" spans="1:1">
      <c r="A64935" s="234"/>
    </row>
    <row r="64936" spans="1:1">
      <c r="A64936" s="234"/>
    </row>
    <row r="64937" spans="1:1">
      <c r="A64937" s="234"/>
    </row>
    <row r="64938" spans="1:1">
      <c r="A64938" s="234"/>
    </row>
    <row r="64939" spans="1:1">
      <c r="A64939" s="234"/>
    </row>
    <row r="64940" spans="1:1">
      <c r="A64940" s="234"/>
    </row>
    <row r="64941" spans="1:1">
      <c r="A64941" s="234"/>
    </row>
    <row r="64942" spans="1:1">
      <c r="A64942" s="234"/>
    </row>
    <row r="64943" spans="1:1">
      <c r="A64943" s="234"/>
    </row>
    <row r="64944" spans="1:1">
      <c r="A64944" s="234"/>
    </row>
    <row r="64945" spans="1:1">
      <c r="A64945" s="234"/>
    </row>
    <row r="64946" spans="1:1">
      <c r="A64946" s="234"/>
    </row>
    <row r="64947" spans="1:1">
      <c r="A64947" s="234"/>
    </row>
    <row r="64948" spans="1:1">
      <c r="A64948" s="234"/>
    </row>
    <row r="64949" spans="1:1">
      <c r="A64949" s="234"/>
    </row>
    <row r="64950" spans="1:1">
      <c r="A64950" s="234"/>
    </row>
    <row r="64951" spans="1:1">
      <c r="A64951" s="234"/>
    </row>
    <row r="64952" spans="1:1">
      <c r="A64952" s="234"/>
    </row>
    <row r="64953" spans="1:1">
      <c r="A64953" s="234"/>
    </row>
    <row r="64954" spans="1:1">
      <c r="A64954" s="234"/>
    </row>
    <row r="64955" spans="1:1">
      <c r="A64955" s="234"/>
    </row>
    <row r="64956" spans="1:1">
      <c r="A64956" s="234"/>
    </row>
    <row r="64957" spans="1:1">
      <c r="A64957" s="234"/>
    </row>
    <row r="64958" spans="1:1">
      <c r="A64958" s="234"/>
    </row>
    <row r="64959" spans="1:1">
      <c r="A64959" s="234"/>
    </row>
    <row r="64960" spans="1:1">
      <c r="A64960" s="234"/>
    </row>
    <row r="64961" spans="1:1">
      <c r="A64961" s="234"/>
    </row>
    <row r="64962" spans="1:1">
      <c r="A64962" s="234"/>
    </row>
    <row r="64963" spans="1:1">
      <c r="A64963" s="234"/>
    </row>
    <row r="64964" spans="1:1">
      <c r="A64964" s="234"/>
    </row>
    <row r="64965" spans="1:1">
      <c r="A64965" s="234"/>
    </row>
    <row r="64966" spans="1:1">
      <c r="A64966" s="234"/>
    </row>
    <row r="64967" spans="1:1">
      <c r="A64967" s="234"/>
    </row>
    <row r="64968" spans="1:1">
      <c r="A64968" s="234"/>
    </row>
    <row r="64969" spans="1:1">
      <c r="A64969" s="234"/>
    </row>
    <row r="64970" spans="1:1">
      <c r="A64970" s="234"/>
    </row>
    <row r="64971" spans="1:1">
      <c r="A64971" s="234"/>
    </row>
    <row r="64972" spans="1:1">
      <c r="A64972" s="234"/>
    </row>
    <row r="64973" spans="1:1">
      <c r="A64973" s="234"/>
    </row>
    <row r="64974" spans="1:1">
      <c r="A64974" s="234"/>
    </row>
    <row r="64975" spans="1:1">
      <c r="A64975" s="234"/>
    </row>
    <row r="64976" spans="1:1">
      <c r="A64976" s="234"/>
    </row>
    <row r="64977" spans="1:1">
      <c r="A64977" s="234"/>
    </row>
    <row r="64978" spans="1:1">
      <c r="A64978" s="234"/>
    </row>
    <row r="64979" spans="1:1">
      <c r="A64979" s="234"/>
    </row>
    <row r="64980" spans="1:1">
      <c r="A64980" s="234"/>
    </row>
    <row r="64981" spans="1:1">
      <c r="A64981" s="234"/>
    </row>
    <row r="64982" spans="1:1">
      <c r="A64982" s="234"/>
    </row>
    <row r="64983" spans="1:1">
      <c r="A64983" s="234"/>
    </row>
    <row r="64984" spans="1:1">
      <c r="A64984" s="234"/>
    </row>
    <row r="64985" spans="1:1">
      <c r="A64985" s="234"/>
    </row>
    <row r="64986" spans="1:1">
      <c r="A64986" s="234"/>
    </row>
    <row r="64987" spans="1:1">
      <c r="A64987" s="234"/>
    </row>
    <row r="64988" spans="1:1">
      <c r="A64988" s="234"/>
    </row>
    <row r="64989" spans="1:1">
      <c r="A64989" s="234"/>
    </row>
    <row r="64990" spans="1:1">
      <c r="A64990" s="234"/>
    </row>
    <row r="64991" spans="1:1">
      <c r="A64991" s="234"/>
    </row>
    <row r="64992" spans="1:1">
      <c r="A64992" s="234"/>
    </row>
    <row r="64993" spans="1:1">
      <c r="A64993" s="234"/>
    </row>
    <row r="64994" spans="1:1">
      <c r="A64994" s="234"/>
    </row>
    <row r="64995" spans="1:1">
      <c r="A64995" s="234"/>
    </row>
    <row r="64996" spans="1:1">
      <c r="A64996" s="234"/>
    </row>
    <row r="64997" spans="1:1">
      <c r="A64997" s="234"/>
    </row>
    <row r="64998" spans="1:1">
      <c r="A64998" s="234"/>
    </row>
    <row r="64999" spans="1:1">
      <c r="A64999" s="234"/>
    </row>
    <row r="65000" spans="1:1">
      <c r="A65000" s="234"/>
    </row>
    <row r="65001" spans="1:1">
      <c r="A65001" s="234"/>
    </row>
    <row r="65002" spans="1:1">
      <c r="A65002" s="234"/>
    </row>
    <row r="65003" spans="1:1">
      <c r="A65003" s="234"/>
    </row>
    <row r="65004" spans="1:1">
      <c r="A65004" s="234"/>
    </row>
    <row r="65005" spans="1:1">
      <c r="A65005" s="234"/>
    </row>
    <row r="65006" spans="1:1">
      <c r="A65006" s="234"/>
    </row>
    <row r="65007" spans="1:1">
      <c r="A65007" s="234"/>
    </row>
    <row r="65008" spans="1:1">
      <c r="A65008" s="234"/>
    </row>
    <row r="65009" spans="1:1">
      <c r="A65009" s="234"/>
    </row>
    <row r="65010" spans="1:1">
      <c r="A65010" s="234"/>
    </row>
    <row r="65011" spans="1:1">
      <c r="A65011" s="234"/>
    </row>
    <row r="65012" spans="1:1">
      <c r="A65012" s="234"/>
    </row>
    <row r="65013" spans="1:1">
      <c r="A65013" s="234"/>
    </row>
    <row r="65014" spans="1:1">
      <c r="A65014" s="234"/>
    </row>
    <row r="65015" spans="1:1">
      <c r="A65015" s="234"/>
    </row>
    <row r="65016" spans="1:1">
      <c r="A65016" s="234"/>
    </row>
    <row r="65017" spans="1:1">
      <c r="A65017" s="234"/>
    </row>
    <row r="65018" spans="1:1">
      <c r="A65018" s="234"/>
    </row>
    <row r="65019" spans="1:1">
      <c r="A65019" s="234"/>
    </row>
    <row r="65020" spans="1:1">
      <c r="A65020" s="234"/>
    </row>
    <row r="65021" spans="1:1">
      <c r="A65021" s="234"/>
    </row>
    <row r="65022" spans="1:1">
      <c r="A65022" s="234"/>
    </row>
    <row r="65023" spans="1:1">
      <c r="A65023" s="234"/>
    </row>
    <row r="65024" spans="1:1">
      <c r="A65024" s="234"/>
    </row>
    <row r="65025" spans="1:1">
      <c r="A65025" s="234"/>
    </row>
    <row r="65026" spans="1:1">
      <c r="A65026" s="234"/>
    </row>
    <row r="65027" spans="1:1">
      <c r="A65027" s="234"/>
    </row>
    <row r="65028" spans="1:1">
      <c r="A65028" s="234"/>
    </row>
    <row r="65029" spans="1:1">
      <c r="A65029" s="234"/>
    </row>
    <row r="65030" spans="1:1">
      <c r="A65030" s="234"/>
    </row>
    <row r="65031" spans="1:1">
      <c r="A65031" s="234"/>
    </row>
    <row r="65032" spans="1:1">
      <c r="A65032" s="234"/>
    </row>
    <row r="65033" spans="1:1">
      <c r="A65033" s="234"/>
    </row>
    <row r="65034" spans="1:1">
      <c r="A65034" s="234"/>
    </row>
    <row r="65035" spans="1:1">
      <c r="A65035" s="234"/>
    </row>
    <row r="65036" spans="1:1">
      <c r="A65036" s="234"/>
    </row>
    <row r="65037" spans="1:1">
      <c r="A65037" s="234"/>
    </row>
    <row r="65038" spans="1:1">
      <c r="A65038" s="234"/>
    </row>
    <row r="65039" spans="1:1">
      <c r="A65039" s="234"/>
    </row>
    <row r="65040" spans="1:1">
      <c r="A65040" s="234"/>
    </row>
    <row r="65041" spans="1:1">
      <c r="A65041" s="234"/>
    </row>
    <row r="65042" spans="1:1">
      <c r="A65042" s="234"/>
    </row>
    <row r="65043" spans="1:1">
      <c r="A65043" s="234"/>
    </row>
    <row r="65044" spans="1:1">
      <c r="A65044" s="234"/>
    </row>
    <row r="65045" spans="1:1">
      <c r="A65045" s="234"/>
    </row>
    <row r="65046" spans="1:1">
      <c r="A65046" s="234"/>
    </row>
    <row r="65047" spans="1:1">
      <c r="A65047" s="234"/>
    </row>
    <row r="65048" spans="1:1">
      <c r="A65048" s="234"/>
    </row>
    <row r="65049" spans="1:1">
      <c r="A65049" s="234"/>
    </row>
    <row r="65050" spans="1:1">
      <c r="A65050" s="234"/>
    </row>
    <row r="65051" spans="1:1">
      <c r="A65051" s="234"/>
    </row>
    <row r="65052" spans="1:1">
      <c r="A65052" s="234"/>
    </row>
    <row r="65053" spans="1:1">
      <c r="A65053" s="234"/>
    </row>
    <row r="65054" spans="1:1">
      <c r="A65054" s="234"/>
    </row>
    <row r="65055" spans="1:1">
      <c r="A65055" s="234"/>
    </row>
    <row r="65056" spans="1:1">
      <c r="A65056" s="234"/>
    </row>
    <row r="65057" spans="1:1">
      <c r="A65057" s="234"/>
    </row>
    <row r="65058" spans="1:1">
      <c r="A65058" s="234"/>
    </row>
    <row r="65059" spans="1:1">
      <c r="A65059" s="234"/>
    </row>
    <row r="65060" spans="1:1">
      <c r="A65060" s="234"/>
    </row>
    <row r="65061" spans="1:1">
      <c r="A65061" s="234"/>
    </row>
    <row r="65062" spans="1:1">
      <c r="A65062" s="234"/>
    </row>
    <row r="65063" spans="1:1">
      <c r="A65063" s="234"/>
    </row>
    <row r="65064" spans="1:1">
      <c r="A65064" s="234"/>
    </row>
    <row r="65065" spans="1:1">
      <c r="A65065" s="234"/>
    </row>
    <row r="65066" spans="1:1">
      <c r="A65066" s="234"/>
    </row>
    <row r="65067" spans="1:1">
      <c r="A65067" s="234"/>
    </row>
    <row r="65068" spans="1:1">
      <c r="A65068" s="234"/>
    </row>
    <row r="65069" spans="1:1">
      <c r="A65069" s="234"/>
    </row>
    <row r="65070" spans="1:1">
      <c r="A65070" s="234"/>
    </row>
    <row r="65071" spans="1:1">
      <c r="A65071" s="234"/>
    </row>
    <row r="65072" spans="1:1">
      <c r="A65072" s="234"/>
    </row>
    <row r="65073" spans="1:1">
      <c r="A65073" s="234"/>
    </row>
    <row r="65074" spans="1:1">
      <c r="A65074" s="234"/>
    </row>
    <row r="65075" spans="1:1">
      <c r="A65075" s="234"/>
    </row>
    <row r="65076" spans="1:1">
      <c r="A65076" s="234"/>
    </row>
    <row r="65077" spans="1:1">
      <c r="A65077" s="234"/>
    </row>
    <row r="65078" spans="1:1">
      <c r="A65078" s="234"/>
    </row>
    <row r="65079" spans="1:1">
      <c r="A65079" s="234"/>
    </row>
    <row r="65080" spans="1:1">
      <c r="A65080" s="234"/>
    </row>
    <row r="65081" spans="1:1">
      <c r="A65081" s="234"/>
    </row>
    <row r="65082" spans="1:1">
      <c r="A65082" s="234"/>
    </row>
    <row r="65083" spans="1:1">
      <c r="A65083" s="234"/>
    </row>
    <row r="65084" spans="1:1">
      <c r="A65084" s="234"/>
    </row>
    <row r="65085" spans="1:1">
      <c r="A65085" s="234"/>
    </row>
    <row r="65086" spans="1:1">
      <c r="A65086" s="234"/>
    </row>
    <row r="65087" spans="1:1">
      <c r="A65087" s="234"/>
    </row>
    <row r="65088" spans="1:1">
      <c r="A65088" s="234"/>
    </row>
    <row r="65089" spans="1:1">
      <c r="A65089" s="234"/>
    </row>
    <row r="65090" spans="1:1">
      <c r="A65090" s="234"/>
    </row>
    <row r="65091" spans="1:1">
      <c r="A65091" s="234"/>
    </row>
    <row r="65092" spans="1:1">
      <c r="A65092" s="234"/>
    </row>
    <row r="65093" spans="1:1">
      <c r="A65093" s="234"/>
    </row>
    <row r="65094" spans="1:1">
      <c r="A65094" s="234"/>
    </row>
    <row r="65095" spans="1:1">
      <c r="A65095" s="234"/>
    </row>
    <row r="65096" spans="1:1">
      <c r="A65096" s="234"/>
    </row>
    <row r="65097" spans="1:1">
      <c r="A65097" s="234"/>
    </row>
    <row r="65098" spans="1:1">
      <c r="A65098" s="234"/>
    </row>
    <row r="65099" spans="1:1">
      <c r="A65099" s="234"/>
    </row>
    <row r="65100" spans="1:1">
      <c r="A65100" s="234"/>
    </row>
    <row r="65101" spans="1:1">
      <c r="A65101" s="234"/>
    </row>
    <row r="65102" spans="1:1">
      <c r="A65102" s="234"/>
    </row>
    <row r="65103" spans="1:1">
      <c r="A65103" s="234"/>
    </row>
    <row r="65104" spans="1:1">
      <c r="A65104" s="234"/>
    </row>
    <row r="65105" spans="1:1">
      <c r="A65105" s="234"/>
    </row>
    <row r="65106" spans="1:1">
      <c r="A65106" s="234"/>
    </row>
    <row r="65107" spans="1:1">
      <c r="A65107" s="234"/>
    </row>
    <row r="65108" spans="1:1">
      <c r="A65108" s="234"/>
    </row>
    <row r="65109" spans="1:1">
      <c r="A65109" s="234"/>
    </row>
    <row r="65110" spans="1:1">
      <c r="A65110" s="234"/>
    </row>
    <row r="65111" spans="1:1">
      <c r="A65111" s="234"/>
    </row>
    <row r="65112" spans="1:1">
      <c r="A65112" s="234"/>
    </row>
    <row r="65113" spans="1:1">
      <c r="A65113" s="234"/>
    </row>
    <row r="65114" spans="1:1">
      <c r="A65114" s="234"/>
    </row>
    <row r="65115" spans="1:1">
      <c r="A65115" s="234"/>
    </row>
    <row r="65116" spans="1:1">
      <c r="A65116" s="234"/>
    </row>
    <row r="65117" spans="1:1">
      <c r="A65117" s="234"/>
    </row>
    <row r="65118" spans="1:1">
      <c r="A65118" s="234"/>
    </row>
    <row r="65119" spans="1:1">
      <c r="A65119" s="234"/>
    </row>
    <row r="65120" spans="1:1">
      <c r="A65120" s="234"/>
    </row>
    <row r="65121" spans="1:1">
      <c r="A65121" s="234"/>
    </row>
    <row r="65122" spans="1:1">
      <c r="A65122" s="234"/>
    </row>
    <row r="65123" spans="1:1">
      <c r="A65123" s="234"/>
    </row>
    <row r="65124" spans="1:1">
      <c r="A65124" s="234"/>
    </row>
    <row r="65125" spans="1:1">
      <c r="A65125" s="234"/>
    </row>
    <row r="65126" spans="1:1">
      <c r="A65126" s="234"/>
    </row>
    <row r="65127" spans="1:1">
      <c r="A65127" s="234"/>
    </row>
    <row r="65128" spans="1:1">
      <c r="A65128" s="234"/>
    </row>
    <row r="65129" spans="1:1">
      <c r="A65129" s="234"/>
    </row>
    <row r="65130" spans="1:1">
      <c r="A65130" s="234"/>
    </row>
    <row r="65131" spans="1:1">
      <c r="A65131" s="234"/>
    </row>
    <row r="65132" spans="1:1">
      <c r="A65132" s="234"/>
    </row>
    <row r="65133" spans="1:1">
      <c r="A65133" s="234"/>
    </row>
    <row r="65134" spans="1:1">
      <c r="A65134" s="234"/>
    </row>
    <row r="65135" spans="1:1">
      <c r="A65135" s="234"/>
    </row>
    <row r="65136" spans="1:1">
      <c r="A65136" s="234"/>
    </row>
    <row r="65137" spans="1:1">
      <c r="A65137" s="234"/>
    </row>
    <row r="65138" spans="1:1">
      <c r="A65138" s="234"/>
    </row>
    <row r="65139" spans="1:1">
      <c r="A65139" s="234"/>
    </row>
    <row r="65140" spans="1:1">
      <c r="A65140" s="234"/>
    </row>
    <row r="65141" spans="1:1">
      <c r="A65141" s="234"/>
    </row>
    <row r="65142" spans="1:1">
      <c r="A65142" s="234"/>
    </row>
    <row r="65143" spans="1:1">
      <c r="A65143" s="234"/>
    </row>
    <row r="65144" spans="1:1">
      <c r="A65144" s="234"/>
    </row>
    <row r="65145" spans="1:1">
      <c r="A65145" s="234"/>
    </row>
    <row r="65146" spans="1:1">
      <c r="A65146" s="234"/>
    </row>
    <row r="65147" spans="1:1">
      <c r="A65147" s="234"/>
    </row>
    <row r="65148" spans="1:1">
      <c r="A65148" s="234"/>
    </row>
    <row r="65149" spans="1:1">
      <c r="A65149" s="234"/>
    </row>
    <row r="65150" spans="1:1">
      <c r="A65150" s="234"/>
    </row>
    <row r="65151" spans="1:1">
      <c r="A65151" s="234"/>
    </row>
    <row r="65152" spans="1:1">
      <c r="A65152" s="234"/>
    </row>
    <row r="65153" spans="1:1">
      <c r="A65153" s="234"/>
    </row>
    <row r="65154" spans="1:1">
      <c r="A65154" s="234"/>
    </row>
    <row r="65155" spans="1:1">
      <c r="A65155" s="234"/>
    </row>
    <row r="65156" spans="1:1">
      <c r="A65156" s="234"/>
    </row>
    <row r="65157" spans="1:1">
      <c r="A65157" s="234"/>
    </row>
    <row r="65158" spans="1:1">
      <c r="A65158" s="234"/>
    </row>
    <row r="65159" spans="1:1">
      <c r="A65159" s="234"/>
    </row>
    <row r="65160" spans="1:1">
      <c r="A65160" s="234"/>
    </row>
    <row r="65161" spans="1:1">
      <c r="A65161" s="234"/>
    </row>
    <row r="65162" spans="1:1">
      <c r="A65162" s="234"/>
    </row>
    <row r="65163" spans="1:1">
      <c r="A65163" s="234"/>
    </row>
    <row r="65164" spans="1:1">
      <c r="A65164" s="234"/>
    </row>
    <row r="65165" spans="1:1">
      <c r="A65165" s="234"/>
    </row>
    <row r="65166" spans="1:1">
      <c r="A65166" s="234"/>
    </row>
    <row r="65167" spans="1:1">
      <c r="A65167" s="234"/>
    </row>
    <row r="65168" spans="1:1">
      <c r="A65168" s="234"/>
    </row>
    <row r="65169" spans="1:1">
      <c r="A65169" s="234"/>
    </row>
    <row r="65170" spans="1:1">
      <c r="A65170" s="234"/>
    </row>
    <row r="65171" spans="1:1">
      <c r="A65171" s="234"/>
    </row>
    <row r="65172" spans="1:1">
      <c r="A65172" s="234"/>
    </row>
    <row r="65173" spans="1:1">
      <c r="A65173" s="234"/>
    </row>
    <row r="65174" spans="1:1">
      <c r="A65174" s="234"/>
    </row>
    <row r="65175" spans="1:1">
      <c r="A65175" s="234"/>
    </row>
    <row r="65176" spans="1:1">
      <c r="A65176" s="234"/>
    </row>
    <row r="65177" spans="1:1">
      <c r="A65177" s="234"/>
    </row>
    <row r="65178" spans="1:1">
      <c r="A65178" s="234"/>
    </row>
    <row r="65179" spans="1:1">
      <c r="A65179" s="234"/>
    </row>
    <row r="65180" spans="1:1">
      <c r="A65180" s="234"/>
    </row>
    <row r="65181" spans="1:1">
      <c r="A65181" s="234"/>
    </row>
    <row r="65182" spans="1:1">
      <c r="A65182" s="234"/>
    </row>
    <row r="65183" spans="1:1">
      <c r="A65183" s="234"/>
    </row>
    <row r="65184" spans="1:1">
      <c r="A65184" s="234"/>
    </row>
    <row r="65185" spans="1:1">
      <c r="A65185" s="234"/>
    </row>
    <row r="65186" spans="1:1">
      <c r="A65186" s="234"/>
    </row>
    <row r="65187" spans="1:1">
      <c r="A65187" s="234"/>
    </row>
    <row r="65188" spans="1:1">
      <c r="A65188" s="234"/>
    </row>
    <row r="65189" spans="1:1">
      <c r="A65189" s="234"/>
    </row>
    <row r="65190" spans="1:1">
      <c r="A65190" s="234"/>
    </row>
    <row r="65191" spans="1:1">
      <c r="A65191" s="234"/>
    </row>
    <row r="65192" spans="1:1">
      <c r="A65192" s="234"/>
    </row>
    <row r="65193" spans="1:1">
      <c r="A65193" s="234"/>
    </row>
    <row r="65194" spans="1:1">
      <c r="A65194" s="234"/>
    </row>
    <row r="65195" spans="1:1">
      <c r="A65195" s="234"/>
    </row>
    <row r="65196" spans="1:1">
      <c r="A65196" s="234"/>
    </row>
    <row r="65197" spans="1:1">
      <c r="A65197" s="234"/>
    </row>
    <row r="65198" spans="1:1">
      <c r="A65198" s="234"/>
    </row>
    <row r="65199" spans="1:1">
      <c r="A65199" s="234"/>
    </row>
    <row r="65200" spans="1:1">
      <c r="A65200" s="234"/>
    </row>
    <row r="65201" spans="1:1">
      <c r="A65201" s="234"/>
    </row>
    <row r="65202" spans="1:1">
      <c r="A65202" s="234"/>
    </row>
    <row r="65203" spans="1:1">
      <c r="A65203" s="234"/>
    </row>
    <row r="65204" spans="1:1">
      <c r="A65204" s="234"/>
    </row>
    <row r="65205" spans="1:1">
      <c r="A65205" s="234"/>
    </row>
    <row r="65206" spans="1:1">
      <c r="A65206" s="234"/>
    </row>
    <row r="65207" spans="1:1">
      <c r="A65207" s="234"/>
    </row>
    <row r="65208" spans="1:1">
      <c r="A65208" s="234"/>
    </row>
    <row r="65209" spans="1:1">
      <c r="A65209" s="234"/>
    </row>
    <row r="65210" spans="1:1">
      <c r="A65210" s="234"/>
    </row>
    <row r="65211" spans="1:1">
      <c r="A65211" s="234"/>
    </row>
    <row r="65212" spans="1:1">
      <c r="A65212" s="234"/>
    </row>
    <row r="65213" spans="1:1">
      <c r="A65213" s="234"/>
    </row>
    <row r="65214" spans="1:1">
      <c r="A65214" s="234"/>
    </row>
    <row r="65215" spans="1:1">
      <c r="A65215" s="234"/>
    </row>
    <row r="65216" spans="1:1">
      <c r="A65216" s="234"/>
    </row>
    <row r="65217" spans="1:1">
      <c r="A65217" s="234"/>
    </row>
    <row r="65218" spans="1:1">
      <c r="A65218" s="234"/>
    </row>
    <row r="65219" spans="1:1">
      <c r="A65219" s="234"/>
    </row>
    <row r="65220" spans="1:1">
      <c r="A65220" s="234"/>
    </row>
    <row r="65221" spans="1:1">
      <c r="A65221" s="234"/>
    </row>
    <row r="65222" spans="1:1">
      <c r="A65222" s="234"/>
    </row>
    <row r="65223" spans="1:1">
      <c r="A65223" s="234"/>
    </row>
    <row r="65224" spans="1:1">
      <c r="A65224" s="234"/>
    </row>
    <row r="65225" spans="1:1">
      <c r="A65225" s="234"/>
    </row>
    <row r="65226" spans="1:1">
      <c r="A65226" s="234"/>
    </row>
    <row r="65227" spans="1:1">
      <c r="A65227" s="234"/>
    </row>
    <row r="65228" spans="1:1">
      <c r="A65228" s="234"/>
    </row>
    <row r="65229" spans="1:1">
      <c r="A65229" s="234"/>
    </row>
    <row r="65230" spans="1:1">
      <c r="A65230" s="234"/>
    </row>
    <row r="65231" spans="1:1">
      <c r="A65231" s="234"/>
    </row>
    <row r="65232" spans="1:1">
      <c r="A65232" s="234"/>
    </row>
    <row r="65233" spans="1:1">
      <c r="A65233" s="234"/>
    </row>
    <row r="65234" spans="1:1">
      <c r="A65234" s="234"/>
    </row>
    <row r="65235" spans="1:1">
      <c r="A65235" s="234"/>
    </row>
    <row r="65236" spans="1:1">
      <c r="A65236" s="234"/>
    </row>
    <row r="65237" spans="1:1">
      <c r="A65237" s="234"/>
    </row>
    <row r="65238" spans="1:1">
      <c r="A65238" s="234"/>
    </row>
    <row r="65239" spans="1:1">
      <c r="A65239" s="234"/>
    </row>
    <row r="65240" spans="1:1">
      <c r="A65240" s="234"/>
    </row>
    <row r="65241" spans="1:1">
      <c r="A65241" s="234"/>
    </row>
    <row r="65242" spans="1:1">
      <c r="A65242" s="234"/>
    </row>
    <row r="65243" spans="1:1">
      <c r="A65243" s="234"/>
    </row>
    <row r="65244" spans="1:1">
      <c r="A65244" s="234"/>
    </row>
    <row r="65245" spans="1:1">
      <c r="A65245" s="234"/>
    </row>
    <row r="65246" spans="1:1">
      <c r="A65246" s="234"/>
    </row>
    <row r="65247" spans="1:1">
      <c r="A65247" s="234"/>
    </row>
    <row r="65248" spans="1:1">
      <c r="A65248" s="234"/>
    </row>
    <row r="65249" spans="1:1">
      <c r="A65249" s="234"/>
    </row>
    <row r="65250" spans="1:1">
      <c r="A65250" s="234"/>
    </row>
    <row r="65251" spans="1:1">
      <c r="A65251" s="234"/>
    </row>
    <row r="65252" spans="1:1">
      <c r="A65252" s="234"/>
    </row>
    <row r="65253" spans="1:1">
      <c r="A65253" s="234"/>
    </row>
    <row r="65254" spans="1:1">
      <c r="A65254" s="234"/>
    </row>
    <row r="65255" spans="1:1">
      <c r="A65255" s="234"/>
    </row>
    <row r="65256" spans="1:1">
      <c r="A65256" s="234"/>
    </row>
    <row r="65257" spans="1:1">
      <c r="A65257" s="234"/>
    </row>
    <row r="65258" spans="1:1">
      <c r="A65258" s="234"/>
    </row>
    <row r="65259" spans="1:1">
      <c r="A65259" s="234"/>
    </row>
    <row r="65260" spans="1:1">
      <c r="A65260" s="234"/>
    </row>
    <row r="65261" spans="1:1">
      <c r="A65261" s="234"/>
    </row>
    <row r="65262" spans="1:1">
      <c r="A65262" s="234"/>
    </row>
    <row r="65263" spans="1:1">
      <c r="A65263" s="234"/>
    </row>
    <row r="65264" spans="1:1">
      <c r="A65264" s="234"/>
    </row>
    <row r="65265" spans="1:1">
      <c r="A65265" s="234"/>
    </row>
    <row r="65266" spans="1:1">
      <c r="A65266" s="234"/>
    </row>
    <row r="65267" spans="1:1">
      <c r="A65267" s="234"/>
    </row>
    <row r="65268" spans="1:1">
      <c r="A65268" s="234"/>
    </row>
    <row r="65269" spans="1:1">
      <c r="A65269" s="234"/>
    </row>
    <row r="65270" spans="1:1">
      <c r="A65270" s="234"/>
    </row>
    <row r="65271" spans="1:1">
      <c r="A65271" s="234"/>
    </row>
    <row r="65272" spans="1:1">
      <c r="A65272" s="234"/>
    </row>
    <row r="65273" spans="1:1">
      <c r="A65273" s="234"/>
    </row>
    <row r="65274" spans="1:1">
      <c r="A65274" s="234"/>
    </row>
    <row r="65275" spans="1:1">
      <c r="A65275" s="234"/>
    </row>
    <row r="65276" spans="1:1">
      <c r="A65276" s="234"/>
    </row>
    <row r="65277" spans="1:1">
      <c r="A65277" s="234"/>
    </row>
    <row r="65278" spans="1:1">
      <c r="A65278" s="234"/>
    </row>
    <row r="65279" spans="1:1">
      <c r="A65279" s="234"/>
    </row>
    <row r="65280" spans="1:1">
      <c r="A65280" s="234"/>
    </row>
    <row r="65281" spans="1:1">
      <c r="A65281" s="234"/>
    </row>
    <row r="65282" spans="1:1">
      <c r="A65282" s="234"/>
    </row>
    <row r="65283" spans="1:1">
      <c r="A65283" s="234"/>
    </row>
    <row r="65284" spans="1:1">
      <c r="A65284" s="234"/>
    </row>
    <row r="65285" spans="1:1">
      <c r="A65285" s="234"/>
    </row>
    <row r="65286" spans="1:1">
      <c r="A65286" s="234"/>
    </row>
    <row r="65287" spans="1:1">
      <c r="A65287" s="234"/>
    </row>
    <row r="65288" spans="1:1">
      <c r="A65288" s="234"/>
    </row>
    <row r="65289" spans="1:1">
      <c r="A65289" s="234"/>
    </row>
    <row r="65290" spans="1:1">
      <c r="A65290" s="234"/>
    </row>
    <row r="65291" spans="1:1">
      <c r="A65291" s="234"/>
    </row>
    <row r="65292" spans="1:1">
      <c r="A65292" s="234"/>
    </row>
    <row r="65293" spans="1:1">
      <c r="A65293" s="234"/>
    </row>
    <row r="65294" spans="1:1">
      <c r="A65294" s="234"/>
    </row>
    <row r="65295" spans="1:1">
      <c r="A65295" s="234"/>
    </row>
    <row r="65296" spans="1:1">
      <c r="A65296" s="234"/>
    </row>
    <row r="65297" spans="1:1">
      <c r="A65297" s="234"/>
    </row>
    <row r="65298" spans="1:1">
      <c r="A65298" s="234"/>
    </row>
    <row r="65299" spans="1:1">
      <c r="A65299" s="234"/>
    </row>
    <row r="65300" spans="1:1">
      <c r="A65300" s="234"/>
    </row>
    <row r="65301" spans="1:1">
      <c r="A65301" s="234"/>
    </row>
    <row r="65302" spans="1:1">
      <c r="A65302" s="234"/>
    </row>
    <row r="65303" spans="1:1">
      <c r="A65303" s="234"/>
    </row>
    <row r="65304" spans="1:1">
      <c r="A65304" s="234"/>
    </row>
    <row r="65305" spans="1:1">
      <c r="A65305" s="234"/>
    </row>
    <row r="65306" spans="1:1">
      <c r="A65306" s="234"/>
    </row>
    <row r="65307" spans="1:1">
      <c r="A65307" s="234"/>
    </row>
    <row r="65308" spans="1:1">
      <c r="A65308" s="234"/>
    </row>
    <row r="65309" spans="1:1">
      <c r="A65309" s="234"/>
    </row>
    <row r="65310" spans="1:1">
      <c r="A65310" s="234"/>
    </row>
    <row r="65311" spans="1:1">
      <c r="A65311" s="234"/>
    </row>
    <row r="65312" spans="1:1">
      <c r="A65312" s="234"/>
    </row>
    <row r="65313" spans="1:1">
      <c r="A65313" s="234"/>
    </row>
    <row r="65314" spans="1:1">
      <c r="A65314" s="234"/>
    </row>
    <row r="65315" spans="1:1">
      <c r="A65315" s="234"/>
    </row>
    <row r="65316" spans="1:1">
      <c r="A65316" s="234"/>
    </row>
    <row r="65317" spans="1:1">
      <c r="A65317" s="234"/>
    </row>
    <row r="65318" spans="1:1">
      <c r="A65318" s="234"/>
    </row>
    <row r="65319" spans="1:1">
      <c r="A65319" s="234"/>
    </row>
    <row r="65320" spans="1:1">
      <c r="A65320" s="234"/>
    </row>
    <row r="65321" spans="1:1">
      <c r="A65321" s="234"/>
    </row>
    <row r="65322" spans="1:1">
      <c r="A65322" s="234"/>
    </row>
    <row r="65323" spans="1:1">
      <c r="A65323" s="234"/>
    </row>
    <row r="65324" spans="1:1">
      <c r="A65324" s="234"/>
    </row>
    <row r="65325" spans="1:1">
      <c r="A65325" s="234"/>
    </row>
    <row r="65326" spans="1:1">
      <c r="A65326" s="234"/>
    </row>
    <row r="65327" spans="1:1">
      <c r="A65327" s="234"/>
    </row>
    <row r="65328" spans="1:1">
      <c r="A65328" s="234"/>
    </row>
    <row r="65329" spans="1:1">
      <c r="A65329" s="234"/>
    </row>
    <row r="65330" spans="1:1">
      <c r="A65330" s="234"/>
    </row>
    <row r="65331" spans="1:1">
      <c r="A65331" s="234"/>
    </row>
    <row r="65332" spans="1:1">
      <c r="A65332" s="234"/>
    </row>
    <row r="65333" spans="1:1">
      <c r="A65333" s="234"/>
    </row>
    <row r="65334" spans="1:1">
      <c r="A65334" s="234"/>
    </row>
    <row r="65335" spans="1:1">
      <c r="A65335" s="234"/>
    </row>
    <row r="65336" spans="1:1">
      <c r="A65336" s="234"/>
    </row>
    <row r="65337" spans="1:1">
      <c r="A65337" s="234"/>
    </row>
    <row r="65338" spans="1:1">
      <c r="A65338" s="234"/>
    </row>
    <row r="65339" spans="1:1">
      <c r="A65339" s="234"/>
    </row>
    <row r="65340" spans="1:1">
      <c r="A65340" s="234"/>
    </row>
    <row r="65341" spans="1:1">
      <c r="A65341" s="234"/>
    </row>
    <row r="65342" spans="1:1">
      <c r="A65342" s="234"/>
    </row>
    <row r="65343" spans="1:1">
      <c r="A65343" s="234"/>
    </row>
    <row r="65344" spans="1:1">
      <c r="A65344" s="234"/>
    </row>
    <row r="65345" spans="1:1">
      <c r="A65345" s="234"/>
    </row>
    <row r="65346" spans="1:1">
      <c r="A65346" s="234"/>
    </row>
    <row r="65347" spans="1:1">
      <c r="A65347" s="234"/>
    </row>
    <row r="65348" spans="1:1">
      <c r="A65348" s="234"/>
    </row>
    <row r="65349" spans="1:1">
      <c r="A65349" s="234"/>
    </row>
    <row r="65350" spans="1:1">
      <c r="A65350" s="234"/>
    </row>
    <row r="65351" spans="1:1">
      <c r="A65351" s="234"/>
    </row>
    <row r="65352" spans="1:1">
      <c r="A65352" s="234"/>
    </row>
    <row r="65353" spans="1:1">
      <c r="A65353" s="234"/>
    </row>
    <row r="65354" spans="1:1">
      <c r="A65354" s="234"/>
    </row>
    <row r="65355" spans="1:1">
      <c r="A65355" s="234"/>
    </row>
    <row r="65356" spans="1:1">
      <c r="A65356" s="234"/>
    </row>
    <row r="65357" spans="1:1">
      <c r="A65357" s="234"/>
    </row>
    <row r="65358" spans="1:1">
      <c r="A65358" s="234"/>
    </row>
    <row r="65359" spans="1:1">
      <c r="A65359" s="234"/>
    </row>
    <row r="65360" spans="1:1">
      <c r="A65360" s="234"/>
    </row>
    <row r="65361" spans="1:1">
      <c r="A65361" s="234"/>
    </row>
    <row r="65362" spans="1:1">
      <c r="A65362" s="234"/>
    </row>
    <row r="65363" spans="1:1">
      <c r="A65363" s="234"/>
    </row>
    <row r="65364" spans="1:1">
      <c r="A65364" s="234"/>
    </row>
    <row r="65365" spans="1:1">
      <c r="A65365" s="234"/>
    </row>
    <row r="65366" spans="1:1">
      <c r="A65366" s="234"/>
    </row>
    <row r="65367" spans="1:1">
      <c r="A65367" s="234"/>
    </row>
    <row r="65368" spans="1:1">
      <c r="A65368" s="234"/>
    </row>
    <row r="65369" spans="1:1">
      <c r="A65369" s="234"/>
    </row>
    <row r="65370" spans="1:1">
      <c r="A65370" s="234"/>
    </row>
    <row r="65371" spans="1:1">
      <c r="A65371" s="234"/>
    </row>
    <row r="65372" spans="1:1">
      <c r="A65372" s="234"/>
    </row>
    <row r="65373" spans="1:1">
      <c r="A65373" s="234"/>
    </row>
    <row r="65374" spans="1:1">
      <c r="A65374" s="234"/>
    </row>
    <row r="65375" spans="1:1">
      <c r="A65375" s="234"/>
    </row>
    <row r="65376" spans="1:1">
      <c r="A65376" s="234"/>
    </row>
    <row r="65377" spans="1:1">
      <c r="A65377" s="234"/>
    </row>
    <row r="65378" spans="1:1">
      <c r="A65378" s="234"/>
    </row>
    <row r="65379" spans="1:1">
      <c r="A65379" s="234"/>
    </row>
    <row r="65380" spans="1:1">
      <c r="A65380" s="234"/>
    </row>
    <row r="65381" spans="1:1">
      <c r="A65381" s="234"/>
    </row>
    <row r="65382" spans="1:1">
      <c r="A65382" s="234"/>
    </row>
    <row r="65383" spans="1:1">
      <c r="A65383" s="234"/>
    </row>
    <row r="65384" spans="1:1">
      <c r="A65384" s="234"/>
    </row>
    <row r="65385" spans="1:1">
      <c r="A65385" s="234"/>
    </row>
    <row r="65386" spans="1:1">
      <c r="A65386" s="234"/>
    </row>
    <row r="65387" spans="1:1">
      <c r="A65387" s="234"/>
    </row>
    <row r="65388" spans="1:1">
      <c r="A65388" s="234"/>
    </row>
    <row r="65389" spans="1:1">
      <c r="A65389" s="234"/>
    </row>
    <row r="65390" spans="1:1">
      <c r="A65390" s="234"/>
    </row>
    <row r="65391" spans="1:1">
      <c r="A65391" s="234"/>
    </row>
    <row r="65392" spans="1:1">
      <c r="A65392" s="234"/>
    </row>
    <row r="65393" spans="1:1">
      <c r="A65393" s="234"/>
    </row>
    <row r="65394" spans="1:1">
      <c r="A65394" s="234"/>
    </row>
    <row r="65395" spans="1:1">
      <c r="A65395" s="234"/>
    </row>
    <row r="65396" spans="1:1">
      <c r="A65396" s="234"/>
    </row>
    <row r="65397" spans="1:1">
      <c r="A65397" s="234"/>
    </row>
    <row r="65398" spans="1:1">
      <c r="A65398" s="234"/>
    </row>
    <row r="65399" spans="1:1">
      <c r="A65399" s="234"/>
    </row>
    <row r="65400" spans="1:1">
      <c r="A65400" s="234"/>
    </row>
    <row r="65401" spans="1:1">
      <c r="A65401" s="234"/>
    </row>
    <row r="65402" spans="1:1">
      <c r="A65402" s="234"/>
    </row>
    <row r="65403" spans="1:1">
      <c r="A65403" s="234"/>
    </row>
    <row r="65404" spans="1:1">
      <c r="A65404" s="234"/>
    </row>
    <row r="65405" spans="1:1">
      <c r="A65405" s="234"/>
    </row>
    <row r="65406" spans="1:1">
      <c r="A65406" s="234"/>
    </row>
    <row r="65407" spans="1:1">
      <c r="A65407" s="234"/>
    </row>
    <row r="65408" spans="1:1">
      <c r="A65408" s="234"/>
    </row>
    <row r="65409" spans="1:1">
      <c r="A65409" s="234"/>
    </row>
    <row r="65410" spans="1:1">
      <c r="A65410" s="234"/>
    </row>
    <row r="65411" spans="1:1">
      <c r="A65411" s="234"/>
    </row>
    <row r="65412" spans="1:1">
      <c r="A65412" s="234"/>
    </row>
    <row r="65413" spans="1:1">
      <c r="A65413" s="234"/>
    </row>
    <row r="65414" spans="1:1">
      <c r="A65414" s="234"/>
    </row>
    <row r="65415" spans="1:1">
      <c r="A65415" s="234"/>
    </row>
    <row r="65416" spans="1:1">
      <c r="A65416" s="234"/>
    </row>
    <row r="65417" spans="1:1">
      <c r="A65417" s="234"/>
    </row>
    <row r="65418" spans="1:1">
      <c r="A65418" s="234"/>
    </row>
    <row r="65419" spans="1:1">
      <c r="A65419" s="234"/>
    </row>
    <row r="65420" spans="1:1">
      <c r="A65420" s="234"/>
    </row>
    <row r="65421" spans="1:1">
      <c r="A65421" s="234"/>
    </row>
    <row r="65422" spans="1:1">
      <c r="A65422" s="234"/>
    </row>
    <row r="65423" spans="1:1">
      <c r="A65423" s="234"/>
    </row>
    <row r="65424" spans="1:1">
      <c r="A65424" s="234"/>
    </row>
    <row r="65425" spans="1:1">
      <c r="A65425" s="234"/>
    </row>
    <row r="65426" spans="1:1">
      <c r="A65426" s="234"/>
    </row>
    <row r="65427" spans="1:1">
      <c r="A65427" s="234"/>
    </row>
    <row r="65428" spans="1:1">
      <c r="A65428" s="234"/>
    </row>
    <row r="65429" spans="1:1">
      <c r="A65429" s="234"/>
    </row>
    <row r="65430" spans="1:1">
      <c r="A65430" s="234"/>
    </row>
    <row r="65431" spans="1:1">
      <c r="A65431" s="234"/>
    </row>
    <row r="65432" spans="1:1">
      <c r="A65432" s="234"/>
    </row>
    <row r="65433" spans="1:1">
      <c r="A65433" s="234"/>
    </row>
    <row r="65434" spans="1:1">
      <c r="A65434" s="234"/>
    </row>
    <row r="65435" spans="1:1">
      <c r="A65435" s="234"/>
    </row>
    <row r="65436" spans="1:1">
      <c r="A65436" s="234"/>
    </row>
    <row r="65437" spans="1:1">
      <c r="A65437" s="234"/>
    </row>
    <row r="65438" spans="1:1">
      <c r="A65438" s="234"/>
    </row>
    <row r="65439" spans="1:1">
      <c r="A65439" s="234"/>
    </row>
    <row r="65440" spans="1:1">
      <c r="A65440" s="234"/>
    </row>
    <row r="65441" spans="1:1">
      <c r="A65441" s="234"/>
    </row>
    <row r="65442" spans="1:1">
      <c r="A65442" s="234"/>
    </row>
    <row r="65443" spans="1:1">
      <c r="A65443" s="234"/>
    </row>
    <row r="65444" spans="1:1">
      <c r="A65444" s="234"/>
    </row>
    <row r="65445" spans="1:1">
      <c r="A65445" s="234"/>
    </row>
    <row r="65446" spans="1:1">
      <c r="A65446" s="234"/>
    </row>
    <row r="65447" spans="1:1">
      <c r="A65447" s="234"/>
    </row>
    <row r="65448" spans="1:1">
      <c r="A65448" s="234"/>
    </row>
    <row r="65449" spans="1:1">
      <c r="A65449" s="234"/>
    </row>
    <row r="65450" spans="1:1">
      <c r="A65450" s="234"/>
    </row>
    <row r="65451" spans="1:1">
      <c r="A65451" s="234"/>
    </row>
    <row r="65452" spans="1:1">
      <c r="A65452" s="234"/>
    </row>
    <row r="65453" spans="1:1">
      <c r="A65453" s="234"/>
    </row>
    <row r="65454" spans="1:1">
      <c r="A65454" s="234"/>
    </row>
    <row r="65455" spans="1:1">
      <c r="A65455" s="234"/>
    </row>
    <row r="65456" spans="1:1">
      <c r="A65456" s="234"/>
    </row>
    <row r="65457" spans="1:1">
      <c r="A65457" s="234"/>
    </row>
    <row r="65458" spans="1:1">
      <c r="A65458" s="234"/>
    </row>
    <row r="65459" spans="1:1">
      <c r="A65459" s="234"/>
    </row>
    <row r="65460" spans="1:1">
      <c r="A65460" s="234"/>
    </row>
    <row r="65461" spans="1:1">
      <c r="A65461" s="234"/>
    </row>
    <row r="65462" spans="1:1">
      <c r="A65462" s="234"/>
    </row>
    <row r="65463" spans="1:1">
      <c r="A65463" s="234"/>
    </row>
    <row r="65464" spans="1:1">
      <c r="A65464" s="234"/>
    </row>
    <row r="65465" spans="1:1">
      <c r="A65465" s="234"/>
    </row>
    <row r="65466" spans="1:1">
      <c r="A65466" s="234"/>
    </row>
    <row r="65467" spans="1:1">
      <c r="A65467" s="234"/>
    </row>
    <row r="65468" spans="1:1">
      <c r="A65468" s="234"/>
    </row>
    <row r="65469" spans="1:1">
      <c r="A65469" s="234"/>
    </row>
    <row r="65470" spans="1:1">
      <c r="A65470" s="234"/>
    </row>
    <row r="65471" spans="1:1">
      <c r="A65471" s="234"/>
    </row>
    <row r="65472" spans="1:1">
      <c r="A65472" s="234"/>
    </row>
    <row r="65473" spans="1:1">
      <c r="A65473" s="234"/>
    </row>
    <row r="65474" spans="1:1">
      <c r="A65474" s="234"/>
    </row>
    <row r="65475" spans="1:1">
      <c r="A65475" s="234"/>
    </row>
    <row r="65476" spans="1:1">
      <c r="A65476" s="234"/>
    </row>
    <row r="65477" spans="1:1">
      <c r="A65477" s="234"/>
    </row>
    <row r="65478" spans="1:1">
      <c r="A65478" s="234"/>
    </row>
    <row r="65479" spans="1:1">
      <c r="A65479" s="234"/>
    </row>
    <row r="65480" spans="1:1">
      <c r="A65480" s="234"/>
    </row>
    <row r="65481" spans="1:1">
      <c r="A65481" s="234"/>
    </row>
    <row r="65482" spans="1:1">
      <c r="A65482" s="234"/>
    </row>
    <row r="65483" spans="1:1">
      <c r="A65483" s="234"/>
    </row>
    <row r="65484" spans="1:1">
      <c r="A65484" s="234"/>
    </row>
    <row r="65485" spans="1:1">
      <c r="A65485" s="234"/>
    </row>
    <row r="65486" spans="1:1">
      <c r="A65486" s="234"/>
    </row>
    <row r="65487" spans="1:1">
      <c r="A65487" s="234"/>
    </row>
    <row r="65488" spans="1:1">
      <c r="A65488" s="234"/>
    </row>
    <row r="65489" spans="1:1">
      <c r="A65489" s="234"/>
    </row>
    <row r="65490" spans="1:1">
      <c r="A65490" s="234"/>
    </row>
    <row r="65491" spans="1:1">
      <c r="A65491" s="234"/>
    </row>
    <row r="65492" spans="1:1">
      <c r="A65492" s="234"/>
    </row>
    <row r="65493" spans="1:1">
      <c r="A65493" s="234"/>
    </row>
    <row r="65494" spans="1:1">
      <c r="A65494" s="234"/>
    </row>
    <row r="65495" spans="1:1">
      <c r="A65495" s="234"/>
    </row>
    <row r="65496" spans="1:1">
      <c r="A65496" s="234"/>
    </row>
    <row r="65497" spans="1:1">
      <c r="A65497" s="234"/>
    </row>
    <row r="65498" spans="1:1">
      <c r="A65498" s="234"/>
    </row>
    <row r="65499" spans="1:1">
      <c r="A65499" s="234"/>
    </row>
    <row r="65500" spans="1:1">
      <c r="A65500" s="234"/>
    </row>
    <row r="65501" spans="1:1">
      <c r="A65501" s="234"/>
    </row>
    <row r="65502" spans="1:1">
      <c r="A65502" s="234"/>
    </row>
    <row r="65503" spans="1:1">
      <c r="A65503" s="234"/>
    </row>
    <row r="65504" spans="1:1">
      <c r="A65504" s="234"/>
    </row>
    <row r="65505" spans="1:1">
      <c r="A65505" s="234"/>
    </row>
    <row r="65506" spans="1:1">
      <c r="A65506" s="234"/>
    </row>
    <row r="65507" spans="1:1">
      <c r="A65507" s="234"/>
    </row>
    <row r="65508" spans="1:1">
      <c r="A65508" s="234"/>
    </row>
    <row r="65509" spans="1:1">
      <c r="A65509" s="234"/>
    </row>
    <row r="65510" spans="1:1">
      <c r="A65510" s="234"/>
    </row>
    <row r="65511" spans="1:1">
      <c r="A65511" s="234"/>
    </row>
    <row r="65512" spans="1:1">
      <c r="A65512" s="234"/>
    </row>
    <row r="65513" spans="1:1">
      <c r="A65513" s="234"/>
    </row>
    <row r="65514" spans="1:1">
      <c r="A65514" s="234"/>
    </row>
    <row r="65515" spans="1:1">
      <c r="A65515" s="234"/>
    </row>
    <row r="65516" spans="1:1">
      <c r="A65516" s="234"/>
    </row>
    <row r="65517" spans="1:1">
      <c r="A65517" s="234"/>
    </row>
    <row r="65518" spans="1:1">
      <c r="A65518" s="234"/>
    </row>
    <row r="65519" spans="1:1">
      <c r="A65519" s="234"/>
    </row>
    <row r="65520" spans="1:1">
      <c r="A65520" s="234"/>
    </row>
    <row r="65521" spans="1:1">
      <c r="A65521" s="234"/>
    </row>
    <row r="65522" spans="1:1">
      <c r="A65522" s="234"/>
    </row>
    <row r="65523" spans="1:1">
      <c r="A65523" s="234"/>
    </row>
    <row r="65524" spans="1:1">
      <c r="A65524" s="234"/>
    </row>
    <row r="65525" spans="1:1">
      <c r="A65525" s="234"/>
    </row>
    <row r="65526" spans="1:1">
      <c r="A65526" s="234"/>
    </row>
    <row r="65527" spans="1:1">
      <c r="A65527" s="234"/>
    </row>
    <row r="65528" spans="1:1">
      <c r="A65528" s="234"/>
    </row>
    <row r="65529" spans="1:1">
      <c r="A65529" s="234"/>
    </row>
    <row r="65530" spans="1:1">
      <c r="A65530" s="234"/>
    </row>
    <row r="65531" spans="1:1">
      <c r="A65531" s="234"/>
    </row>
    <row r="65532" spans="1:1">
      <c r="A65532" s="234"/>
    </row>
    <row r="65533" spans="1:1">
      <c r="A65533" s="234"/>
    </row>
    <row r="65534" spans="1:1">
      <c r="A65534" s="234"/>
    </row>
    <row r="65535" spans="1:1">
      <c r="A65535" s="234"/>
    </row>
    <row r="65536" spans="1:1">
      <c r="A65536" s="234"/>
    </row>
    <row r="65537" spans="1:1">
      <c r="A65537" s="234"/>
    </row>
    <row r="65538" spans="1:1">
      <c r="A65538" s="234"/>
    </row>
    <row r="65539" spans="1:1">
      <c r="A65539" s="234"/>
    </row>
    <row r="65540" spans="1:1">
      <c r="A65540" s="234"/>
    </row>
    <row r="65541" spans="1:1">
      <c r="A65541" s="234"/>
    </row>
    <row r="65542" spans="1:1">
      <c r="A65542" s="234"/>
    </row>
    <row r="65543" spans="1:1">
      <c r="A65543" s="234"/>
    </row>
    <row r="65544" spans="1:1">
      <c r="A65544" s="234"/>
    </row>
    <row r="65545" spans="1:1">
      <c r="A65545" s="234"/>
    </row>
    <row r="65546" spans="1:1">
      <c r="A65546" s="234"/>
    </row>
    <row r="65547" spans="1:1">
      <c r="A65547" s="234"/>
    </row>
    <row r="65548" spans="1:1">
      <c r="A65548" s="234"/>
    </row>
    <row r="65549" spans="1:1">
      <c r="A65549" s="234"/>
    </row>
    <row r="65550" spans="1:1">
      <c r="A65550" s="234"/>
    </row>
    <row r="65551" spans="1:1">
      <c r="A65551" s="234"/>
    </row>
    <row r="65552" spans="1:1">
      <c r="A65552" s="234"/>
    </row>
    <row r="65553" spans="1:1">
      <c r="A65553" s="234"/>
    </row>
    <row r="65554" spans="1:1">
      <c r="A65554" s="234"/>
    </row>
    <row r="65555" spans="1:1">
      <c r="A65555" s="234"/>
    </row>
    <row r="65556" spans="1:1">
      <c r="A65556" s="234"/>
    </row>
    <row r="65557" spans="1:1">
      <c r="A65557" s="234"/>
    </row>
    <row r="65558" spans="1:1">
      <c r="A65558" s="234"/>
    </row>
    <row r="65559" spans="1:1">
      <c r="A65559" s="234"/>
    </row>
    <row r="65560" spans="1:1">
      <c r="A65560" s="234"/>
    </row>
    <row r="65561" spans="1:1">
      <c r="A65561" s="234"/>
    </row>
    <row r="65562" spans="1:1">
      <c r="A65562" s="234"/>
    </row>
    <row r="65563" spans="1:1">
      <c r="A65563" s="234"/>
    </row>
    <row r="65564" spans="1:1">
      <c r="A65564" s="234"/>
    </row>
    <row r="65565" spans="1:1">
      <c r="A65565" s="234"/>
    </row>
    <row r="65566" spans="1:1">
      <c r="A65566" s="234"/>
    </row>
    <row r="65567" spans="1:1">
      <c r="A65567" s="234"/>
    </row>
    <row r="65568" spans="1:1">
      <c r="A65568" s="234"/>
    </row>
    <row r="65569" spans="1:1">
      <c r="A65569" s="234"/>
    </row>
    <row r="65570" spans="1:1">
      <c r="A65570" s="234"/>
    </row>
    <row r="65571" spans="1:1">
      <c r="A65571" s="234"/>
    </row>
    <row r="65572" spans="1:1">
      <c r="A65572" s="234"/>
    </row>
    <row r="65573" spans="1:1">
      <c r="A65573" s="234"/>
    </row>
    <row r="65574" spans="1:1">
      <c r="A65574" s="234"/>
    </row>
    <row r="65575" spans="1:1">
      <c r="A65575" s="234"/>
    </row>
    <row r="65576" spans="1:1">
      <c r="A65576" s="234"/>
    </row>
    <row r="65577" spans="1:1">
      <c r="A65577" s="234"/>
    </row>
    <row r="65578" spans="1:1">
      <c r="A65578" s="234"/>
    </row>
    <row r="65579" spans="1:1">
      <c r="A65579" s="234"/>
    </row>
    <row r="65580" spans="1:1">
      <c r="A65580" s="234"/>
    </row>
    <row r="65581" spans="1:1">
      <c r="A65581" s="234"/>
    </row>
    <row r="65582" spans="1:1">
      <c r="A65582" s="234"/>
    </row>
    <row r="65583" spans="1:1">
      <c r="A65583" s="234"/>
    </row>
    <row r="65584" spans="1:1">
      <c r="A65584" s="234"/>
    </row>
    <row r="65585" spans="1:1">
      <c r="A65585" s="234"/>
    </row>
    <row r="65586" spans="1:1">
      <c r="A65586" s="234"/>
    </row>
    <row r="65587" spans="1:1">
      <c r="A65587" s="234"/>
    </row>
    <row r="65588" spans="1:1">
      <c r="A65588" s="234"/>
    </row>
    <row r="65589" spans="1:1">
      <c r="A65589" s="234"/>
    </row>
    <row r="65590" spans="1:1">
      <c r="A65590" s="234"/>
    </row>
    <row r="65591" spans="1:1">
      <c r="A65591" s="234"/>
    </row>
    <row r="65592" spans="1:1">
      <c r="A65592" s="234"/>
    </row>
    <row r="65593" spans="1:1">
      <c r="A65593" s="234"/>
    </row>
    <row r="65594" spans="1:1">
      <c r="A65594" s="234"/>
    </row>
    <row r="65595" spans="1:1">
      <c r="A65595" s="234"/>
    </row>
    <row r="65596" spans="1:1">
      <c r="A65596" s="234"/>
    </row>
    <row r="65597" spans="1:1">
      <c r="A65597" s="234"/>
    </row>
    <row r="65598" spans="1:1">
      <c r="A65598" s="234"/>
    </row>
    <row r="65599" spans="1:1">
      <c r="A65599" s="234"/>
    </row>
    <row r="65600" spans="1:1">
      <c r="A65600" s="234"/>
    </row>
    <row r="65601" spans="1:1">
      <c r="A65601" s="234"/>
    </row>
    <row r="65602" spans="1:1">
      <c r="A65602" s="234"/>
    </row>
    <row r="65603" spans="1:1">
      <c r="A65603" s="234"/>
    </row>
    <row r="65604" spans="1:1">
      <c r="A65604" s="234"/>
    </row>
    <row r="65605" spans="1:1">
      <c r="A65605" s="234"/>
    </row>
    <row r="65606" spans="1:1">
      <c r="A65606" s="234"/>
    </row>
    <row r="65607" spans="1:1">
      <c r="A65607" s="234"/>
    </row>
    <row r="65608" spans="1:1">
      <c r="A65608" s="234"/>
    </row>
    <row r="65609" spans="1:1">
      <c r="A65609" s="234"/>
    </row>
    <row r="65610" spans="1:1">
      <c r="A65610" s="234"/>
    </row>
    <row r="65611" spans="1:1">
      <c r="A65611" s="234"/>
    </row>
    <row r="65612" spans="1:1">
      <c r="A65612" s="234"/>
    </row>
    <row r="65613" spans="1:1">
      <c r="A65613" s="234"/>
    </row>
    <row r="65614" spans="1:1">
      <c r="A65614" s="234"/>
    </row>
    <row r="65615" spans="1:1">
      <c r="A65615" s="234"/>
    </row>
    <row r="65616" spans="1:1">
      <c r="A65616" s="234"/>
    </row>
    <row r="65617" spans="1:1">
      <c r="A65617" s="234"/>
    </row>
    <row r="65618" spans="1:1">
      <c r="A65618" s="234"/>
    </row>
    <row r="65619" spans="1:1">
      <c r="A65619" s="234"/>
    </row>
    <row r="65620" spans="1:1">
      <c r="A65620" s="234"/>
    </row>
    <row r="65621" spans="1:1">
      <c r="A65621" s="234"/>
    </row>
    <row r="65622" spans="1:1">
      <c r="A65622" s="234"/>
    </row>
    <row r="65623" spans="1:1">
      <c r="A65623" s="234"/>
    </row>
    <row r="65624" spans="1:1">
      <c r="A65624" s="234"/>
    </row>
    <row r="65625" spans="1:1">
      <c r="A65625" s="234"/>
    </row>
    <row r="65626" spans="1:1">
      <c r="A65626" s="234"/>
    </row>
    <row r="65627" spans="1:1">
      <c r="A65627" s="234"/>
    </row>
    <row r="65628" spans="1:1">
      <c r="A65628" s="234"/>
    </row>
    <row r="65629" spans="1:1">
      <c r="A65629" s="234"/>
    </row>
    <row r="65630" spans="1:1">
      <c r="A65630" s="234"/>
    </row>
    <row r="65631" spans="1:1">
      <c r="A65631" s="234"/>
    </row>
    <row r="65632" spans="1:1">
      <c r="A65632" s="234"/>
    </row>
    <row r="65633" spans="1:1">
      <c r="A65633" s="234"/>
    </row>
    <row r="65634" spans="1:1">
      <c r="A65634" s="234"/>
    </row>
    <row r="65635" spans="1:1">
      <c r="A65635" s="234"/>
    </row>
    <row r="65636" spans="1:1">
      <c r="A65636" s="234"/>
    </row>
    <row r="65637" spans="1:1">
      <c r="A65637" s="234"/>
    </row>
    <row r="65638" spans="1:1">
      <c r="A65638" s="234"/>
    </row>
    <row r="65639" spans="1:1">
      <c r="A65639" s="234"/>
    </row>
    <row r="65640" spans="1:1">
      <c r="A65640" s="234"/>
    </row>
    <row r="65641" spans="1:1">
      <c r="A65641" s="234"/>
    </row>
    <row r="65642" spans="1:1">
      <c r="A65642" s="234"/>
    </row>
    <row r="65643" spans="1:1">
      <c r="A65643" s="234"/>
    </row>
    <row r="65644" spans="1:1">
      <c r="A65644" s="234"/>
    </row>
    <row r="65645" spans="1:1">
      <c r="A65645" s="234"/>
    </row>
    <row r="65646" spans="1:1">
      <c r="A65646" s="234"/>
    </row>
    <row r="65647" spans="1:1">
      <c r="A65647" s="234"/>
    </row>
    <row r="65648" spans="1:1">
      <c r="A65648" s="234"/>
    </row>
    <row r="65649" spans="1:1">
      <c r="A65649" s="234"/>
    </row>
    <row r="65650" spans="1:1">
      <c r="A65650" s="234"/>
    </row>
    <row r="65651" spans="1:1">
      <c r="A65651" s="234"/>
    </row>
    <row r="65652" spans="1:1">
      <c r="A65652" s="234"/>
    </row>
    <row r="65653" spans="1:1">
      <c r="A65653" s="234"/>
    </row>
    <row r="65654" spans="1:1">
      <c r="A65654" s="234"/>
    </row>
    <row r="65655" spans="1:1">
      <c r="A65655" s="234"/>
    </row>
    <row r="65656" spans="1:1">
      <c r="A65656" s="234"/>
    </row>
    <row r="65657" spans="1:1">
      <c r="A65657" s="234"/>
    </row>
    <row r="65658" spans="1:1">
      <c r="A65658" s="234"/>
    </row>
    <row r="65659" spans="1:1">
      <c r="A65659" s="234"/>
    </row>
    <row r="65660" spans="1:1">
      <c r="A65660" s="234"/>
    </row>
    <row r="65661" spans="1:1">
      <c r="A65661" s="234"/>
    </row>
    <row r="65662" spans="1:1">
      <c r="A65662" s="234"/>
    </row>
    <row r="65663" spans="1:1">
      <c r="A65663" s="234"/>
    </row>
    <row r="65664" spans="1:1">
      <c r="A65664" s="234"/>
    </row>
    <row r="65665" spans="1:1">
      <c r="A65665" s="234"/>
    </row>
    <row r="65666" spans="1:1">
      <c r="A65666" s="234"/>
    </row>
    <row r="65667" spans="1:1">
      <c r="A65667" s="234"/>
    </row>
    <row r="65668" spans="1:1">
      <c r="A65668" s="234"/>
    </row>
    <row r="65669" spans="1:1">
      <c r="A65669" s="234"/>
    </row>
    <row r="65670" spans="1:1">
      <c r="A65670" s="234"/>
    </row>
    <row r="65671" spans="1:1">
      <c r="A65671" s="234"/>
    </row>
    <row r="65672" spans="1:1">
      <c r="A65672" s="234"/>
    </row>
    <row r="65673" spans="1:1">
      <c r="A65673" s="234"/>
    </row>
    <row r="65674" spans="1:1">
      <c r="A65674" s="234"/>
    </row>
    <row r="65675" spans="1:1">
      <c r="A65675" s="234"/>
    </row>
    <row r="65676" spans="1:1">
      <c r="A65676" s="234"/>
    </row>
    <row r="65677" spans="1:1">
      <c r="A65677" s="234"/>
    </row>
    <row r="65678" spans="1:1">
      <c r="A65678" s="234"/>
    </row>
    <row r="65679" spans="1:1">
      <c r="A65679" s="234"/>
    </row>
    <row r="65680" spans="1:1">
      <c r="A65680" s="234"/>
    </row>
    <row r="65681" spans="1:1">
      <c r="A65681" s="234"/>
    </row>
    <row r="65682" spans="1:1">
      <c r="A65682" s="234"/>
    </row>
    <row r="65683" spans="1:1">
      <c r="A65683" s="234"/>
    </row>
    <row r="65684" spans="1:1">
      <c r="A65684" s="234"/>
    </row>
    <row r="65685" spans="1:1">
      <c r="A65685" s="234"/>
    </row>
    <row r="65686" spans="1:1">
      <c r="A65686" s="234"/>
    </row>
    <row r="65687" spans="1:1">
      <c r="A65687" s="234"/>
    </row>
    <row r="65688" spans="1:1">
      <c r="A65688" s="234"/>
    </row>
    <row r="65689" spans="1:1">
      <c r="A65689" s="234"/>
    </row>
    <row r="65690" spans="1:1">
      <c r="A65690" s="234"/>
    </row>
    <row r="65691" spans="1:1">
      <c r="A65691" s="234"/>
    </row>
    <row r="65692" spans="1:1">
      <c r="A65692" s="234"/>
    </row>
    <row r="65693" spans="1:1">
      <c r="A65693" s="234"/>
    </row>
    <row r="65694" spans="1:1">
      <c r="A65694" s="234"/>
    </row>
    <row r="65695" spans="1:1">
      <c r="A65695" s="234"/>
    </row>
    <row r="65696" spans="1:1">
      <c r="A65696" s="234"/>
    </row>
    <row r="65697" spans="1:1">
      <c r="A65697" s="234"/>
    </row>
    <row r="65698" spans="1:1">
      <c r="A65698" s="234"/>
    </row>
    <row r="65699" spans="1:1">
      <c r="A65699" s="234"/>
    </row>
    <row r="65700" spans="1:1">
      <c r="A65700" s="234"/>
    </row>
    <row r="65701" spans="1:1">
      <c r="A65701" s="234"/>
    </row>
    <row r="65702" spans="1:1">
      <c r="A65702" s="234"/>
    </row>
    <row r="65703" spans="1:1">
      <c r="A65703" s="234"/>
    </row>
    <row r="65704" spans="1:1">
      <c r="A65704" s="234"/>
    </row>
    <row r="65705" spans="1:1">
      <c r="A65705" s="234"/>
    </row>
    <row r="65706" spans="1:1">
      <c r="A65706" s="234"/>
    </row>
    <row r="65707" spans="1:1">
      <c r="A65707" s="234"/>
    </row>
    <row r="65708" spans="1:1">
      <c r="A65708" s="234"/>
    </row>
    <row r="65709" spans="1:1">
      <c r="A65709" s="234"/>
    </row>
    <row r="65710" spans="1:1">
      <c r="A65710" s="234"/>
    </row>
    <row r="65711" spans="1:1">
      <c r="A65711" s="234"/>
    </row>
    <row r="65712" spans="1:1">
      <c r="A65712" s="234"/>
    </row>
    <row r="65713" spans="1:1">
      <c r="A65713" s="234"/>
    </row>
    <row r="65714" spans="1:1">
      <c r="A65714" s="234"/>
    </row>
    <row r="65715" spans="1:1">
      <c r="A65715" s="234"/>
    </row>
    <row r="65716" spans="1:1">
      <c r="A65716" s="234"/>
    </row>
    <row r="65717" spans="1:1">
      <c r="A65717" s="234"/>
    </row>
    <row r="65718" spans="1:1">
      <c r="A65718" s="234"/>
    </row>
    <row r="65719" spans="1:1">
      <c r="A65719" s="234"/>
    </row>
    <row r="65720" spans="1:1">
      <c r="A65720" s="234"/>
    </row>
    <row r="65721" spans="1:1">
      <c r="A65721" s="234"/>
    </row>
    <row r="65722" spans="1:1">
      <c r="A65722" s="234"/>
    </row>
    <row r="65723" spans="1:1">
      <c r="A65723" s="234"/>
    </row>
    <row r="65724" spans="1:1">
      <c r="A65724" s="234"/>
    </row>
    <row r="65725" spans="1:1">
      <c r="A65725" s="234"/>
    </row>
    <row r="65726" spans="1:1">
      <c r="A65726" s="234"/>
    </row>
    <row r="65727" spans="1:1">
      <c r="A65727" s="234"/>
    </row>
    <row r="65728" spans="1:1">
      <c r="A65728" s="234"/>
    </row>
    <row r="65729" spans="1:1">
      <c r="A65729" s="234"/>
    </row>
    <row r="65730" spans="1:1">
      <c r="A65730" s="234"/>
    </row>
    <row r="65731" spans="1:1">
      <c r="A65731" s="234"/>
    </row>
    <row r="65732" spans="1:1">
      <c r="A65732" s="234"/>
    </row>
    <row r="65733" spans="1:1">
      <c r="A65733" s="234"/>
    </row>
    <row r="65734" spans="1:1">
      <c r="A65734" s="234"/>
    </row>
    <row r="65735" spans="1:1">
      <c r="A65735" s="234"/>
    </row>
    <row r="65736" spans="1:1">
      <c r="A65736" s="234"/>
    </row>
    <row r="65737" spans="1:1">
      <c r="A65737" s="234"/>
    </row>
    <row r="65738" spans="1:1">
      <c r="A65738" s="234"/>
    </row>
    <row r="65739" spans="1:1">
      <c r="A65739" s="234"/>
    </row>
    <row r="65740" spans="1:1">
      <c r="A65740" s="234"/>
    </row>
    <row r="65741" spans="1:1">
      <c r="A65741" s="234"/>
    </row>
    <row r="65742" spans="1:1">
      <c r="A65742" s="234"/>
    </row>
    <row r="65743" spans="1:1">
      <c r="A65743" s="234"/>
    </row>
    <row r="65744" spans="1:1">
      <c r="A65744" s="234"/>
    </row>
    <row r="65745" spans="1:1">
      <c r="A65745" s="234"/>
    </row>
    <row r="65746" spans="1:1">
      <c r="A65746" s="234"/>
    </row>
    <row r="65747" spans="1:1">
      <c r="A65747" s="234"/>
    </row>
    <row r="65748" spans="1:1">
      <c r="A65748" s="234"/>
    </row>
    <row r="65749" spans="1:1">
      <c r="A65749" s="234"/>
    </row>
    <row r="65750" spans="1:1">
      <c r="A65750" s="234"/>
    </row>
    <row r="65751" spans="1:1">
      <c r="A65751" s="234"/>
    </row>
    <row r="65752" spans="1:1">
      <c r="A65752" s="234"/>
    </row>
    <row r="65753" spans="1:1">
      <c r="A65753" s="234"/>
    </row>
    <row r="65754" spans="1:1">
      <c r="A65754" s="234"/>
    </row>
    <row r="65755" spans="1:1">
      <c r="A65755" s="234"/>
    </row>
    <row r="65756" spans="1:1">
      <c r="A65756" s="234"/>
    </row>
    <row r="65757" spans="1:1">
      <c r="A65757" s="234"/>
    </row>
    <row r="65758" spans="1:1">
      <c r="A65758" s="234"/>
    </row>
    <row r="65759" spans="1:1">
      <c r="A65759" s="234"/>
    </row>
    <row r="65760" spans="1:1">
      <c r="A65760" s="234"/>
    </row>
    <row r="65761" spans="1:1">
      <c r="A65761" s="234"/>
    </row>
    <row r="65762" spans="1:1">
      <c r="A65762" s="234"/>
    </row>
    <row r="65763" spans="1:1">
      <c r="A65763" s="234"/>
    </row>
    <row r="65764" spans="1:1">
      <c r="A65764" s="234"/>
    </row>
    <row r="65765" spans="1:1">
      <c r="A65765" s="234"/>
    </row>
    <row r="65766" spans="1:1">
      <c r="A65766" s="234"/>
    </row>
    <row r="65767" spans="1:1">
      <c r="A65767" s="234"/>
    </row>
    <row r="65768" spans="1:1">
      <c r="A65768" s="234"/>
    </row>
    <row r="65769" spans="1:1">
      <c r="A65769" s="234"/>
    </row>
    <row r="65770" spans="1:1">
      <c r="A65770" s="234"/>
    </row>
    <row r="65771" spans="1:1">
      <c r="A65771" s="234"/>
    </row>
    <row r="65772" spans="1:1">
      <c r="A65772" s="234"/>
    </row>
    <row r="65773" spans="1:1">
      <c r="A65773" s="234"/>
    </row>
    <row r="65774" spans="1:1">
      <c r="A65774" s="234"/>
    </row>
    <row r="65775" spans="1:1">
      <c r="A65775" s="234"/>
    </row>
    <row r="65776" spans="1:1">
      <c r="A65776" s="234"/>
    </row>
    <row r="65777" spans="1:1">
      <c r="A65777" s="234"/>
    </row>
    <row r="65778" spans="1:1">
      <c r="A65778" s="234"/>
    </row>
    <row r="65779" spans="1:1">
      <c r="A65779" s="234"/>
    </row>
    <row r="65780" spans="1:1">
      <c r="A65780" s="234"/>
    </row>
    <row r="65781" spans="1:1">
      <c r="A65781" s="234"/>
    </row>
    <row r="65782" spans="1:1">
      <c r="A65782" s="234"/>
    </row>
    <row r="65783" spans="1:1">
      <c r="A65783" s="234"/>
    </row>
    <row r="65784" spans="1:1">
      <c r="A65784" s="234"/>
    </row>
    <row r="65785" spans="1:1">
      <c r="A65785" s="234"/>
    </row>
    <row r="65786" spans="1:1">
      <c r="A65786" s="234"/>
    </row>
    <row r="65787" spans="1:1">
      <c r="A65787" s="234"/>
    </row>
    <row r="65788" spans="1:1">
      <c r="A65788" s="234"/>
    </row>
    <row r="65789" spans="1:1">
      <c r="A65789" s="234"/>
    </row>
    <row r="65790" spans="1:1">
      <c r="A65790" s="234"/>
    </row>
    <row r="65791" spans="1:1">
      <c r="A65791" s="234"/>
    </row>
    <row r="65792" spans="1:1">
      <c r="A65792" s="234"/>
    </row>
    <row r="65793" spans="1:1">
      <c r="A65793" s="234"/>
    </row>
    <row r="65794" spans="1:1">
      <c r="A65794" s="234"/>
    </row>
    <row r="65795" spans="1:1">
      <c r="A65795" s="234"/>
    </row>
    <row r="65796" spans="1:1">
      <c r="A65796" s="234"/>
    </row>
    <row r="65797" spans="1:1">
      <c r="A65797" s="234"/>
    </row>
    <row r="65798" spans="1:1">
      <c r="A65798" s="234"/>
    </row>
    <row r="65799" spans="1:1">
      <c r="A65799" s="234"/>
    </row>
    <row r="65800" spans="1:1">
      <c r="A65800" s="234"/>
    </row>
    <row r="65801" spans="1:1">
      <c r="A65801" s="234"/>
    </row>
    <row r="65802" spans="1:1">
      <c r="A65802" s="234"/>
    </row>
    <row r="65803" spans="1:1">
      <c r="A65803" s="234"/>
    </row>
    <row r="65804" spans="1:1">
      <c r="A65804" s="234"/>
    </row>
    <row r="65805" spans="1:1">
      <c r="A65805" s="234"/>
    </row>
    <row r="65806" spans="1:1">
      <c r="A65806" s="234"/>
    </row>
    <row r="65807" spans="1:1">
      <c r="A65807" s="234"/>
    </row>
    <row r="65808" spans="1:1">
      <c r="A65808" s="234"/>
    </row>
    <row r="65809" spans="1:1">
      <c r="A65809" s="234"/>
    </row>
    <row r="65810" spans="1:1">
      <c r="A65810" s="234"/>
    </row>
    <row r="65811" spans="1:1">
      <c r="A65811" s="234"/>
    </row>
    <row r="65812" spans="1:1">
      <c r="A65812" s="234"/>
    </row>
    <row r="65813" spans="1:1">
      <c r="A65813" s="234"/>
    </row>
    <row r="65814" spans="1:1">
      <c r="A65814" s="234"/>
    </row>
    <row r="65815" spans="1:1">
      <c r="A65815" s="234"/>
    </row>
    <row r="65816" spans="1:1">
      <c r="A65816" s="234"/>
    </row>
    <row r="65817" spans="1:1">
      <c r="A65817" s="234"/>
    </row>
    <row r="65818" spans="1:1">
      <c r="A65818" s="234"/>
    </row>
    <row r="65819" spans="1:1">
      <c r="A65819" s="234"/>
    </row>
    <row r="65820" spans="1:1">
      <c r="A65820" s="234"/>
    </row>
    <row r="65821" spans="1:1">
      <c r="A65821" s="234"/>
    </row>
    <row r="65822" spans="1:1">
      <c r="A65822" s="234"/>
    </row>
    <row r="65823" spans="1:1">
      <c r="A65823" s="234"/>
    </row>
    <row r="65824" spans="1:1">
      <c r="A65824" s="234"/>
    </row>
    <row r="65825" spans="1:1">
      <c r="A65825" s="234"/>
    </row>
    <row r="65826" spans="1:1">
      <c r="A65826" s="234"/>
    </row>
    <row r="65827" spans="1:1">
      <c r="A65827" s="234"/>
    </row>
    <row r="65828" spans="1:1">
      <c r="A65828" s="234"/>
    </row>
    <row r="65829" spans="1:1">
      <c r="A65829" s="234"/>
    </row>
    <row r="65830" spans="1:1">
      <c r="A65830" s="234"/>
    </row>
    <row r="65831" spans="1:1">
      <c r="A65831" s="234"/>
    </row>
    <row r="65832" spans="1:1">
      <c r="A65832" s="234"/>
    </row>
    <row r="65833" spans="1:1">
      <c r="A65833" s="234"/>
    </row>
    <row r="65834" spans="1:1">
      <c r="A65834" s="234"/>
    </row>
    <row r="65835" spans="1:1">
      <c r="A65835" s="234"/>
    </row>
    <row r="65836" spans="1:1">
      <c r="A65836" s="234"/>
    </row>
    <row r="65837" spans="1:1">
      <c r="A65837" s="234"/>
    </row>
    <row r="65838" spans="1:1">
      <c r="A65838" s="234"/>
    </row>
    <row r="65839" spans="1:1">
      <c r="A65839" s="234"/>
    </row>
    <row r="65840" spans="1:1">
      <c r="A65840" s="234"/>
    </row>
    <row r="65841" spans="1:1">
      <c r="A65841" s="234"/>
    </row>
    <row r="65842" spans="1:1">
      <c r="A65842" s="234"/>
    </row>
    <row r="65843" spans="1:1">
      <c r="A65843" s="234"/>
    </row>
    <row r="65844" spans="1:1">
      <c r="A65844" s="234"/>
    </row>
    <row r="65845" spans="1:1">
      <c r="A65845" s="234"/>
    </row>
    <row r="65846" spans="1:1">
      <c r="A65846" s="234"/>
    </row>
    <row r="65847" spans="1:1">
      <c r="A65847" s="234"/>
    </row>
    <row r="65848" spans="1:1">
      <c r="A65848" s="234"/>
    </row>
    <row r="65849" spans="1:1">
      <c r="A65849" s="234"/>
    </row>
    <row r="65850" spans="1:1">
      <c r="A65850" s="234"/>
    </row>
    <row r="65851" spans="1:1">
      <c r="A65851" s="234"/>
    </row>
    <row r="65852" spans="1:1">
      <c r="A65852" s="234"/>
    </row>
    <row r="65853" spans="1:1">
      <c r="A65853" s="234"/>
    </row>
    <row r="65854" spans="1:1">
      <c r="A65854" s="234"/>
    </row>
    <row r="65855" spans="1:1">
      <c r="A65855" s="234"/>
    </row>
    <row r="65856" spans="1:1">
      <c r="A65856" s="234"/>
    </row>
    <row r="65857" spans="1:1">
      <c r="A65857" s="234"/>
    </row>
    <row r="65858" spans="1:1">
      <c r="A65858" s="234"/>
    </row>
    <row r="65859" spans="1:1">
      <c r="A65859" s="234"/>
    </row>
    <row r="65860" spans="1:1">
      <c r="A65860" s="234"/>
    </row>
    <row r="65861" spans="1:1">
      <c r="A65861" s="234"/>
    </row>
    <row r="65862" spans="1:1">
      <c r="A65862" s="234"/>
    </row>
    <row r="65863" spans="1:1">
      <c r="A65863" s="234"/>
    </row>
    <row r="65864" spans="1:1">
      <c r="A65864" s="234"/>
    </row>
    <row r="65865" spans="1:1">
      <c r="A65865" s="234"/>
    </row>
    <row r="65866" spans="1:1">
      <c r="A65866" s="234"/>
    </row>
    <row r="65867" spans="1:1">
      <c r="A65867" s="234"/>
    </row>
    <row r="65868" spans="1:1">
      <c r="A65868" s="234"/>
    </row>
    <row r="65869" spans="1:1">
      <c r="A65869" s="234"/>
    </row>
    <row r="65870" spans="1:1">
      <c r="A65870" s="234"/>
    </row>
    <row r="65871" spans="1:1">
      <c r="A65871" s="234"/>
    </row>
    <row r="65872" spans="1:1">
      <c r="A65872" s="234"/>
    </row>
    <row r="65873" spans="1:1">
      <c r="A65873" s="234"/>
    </row>
    <row r="65874" spans="1:1">
      <c r="A65874" s="234"/>
    </row>
    <row r="65875" spans="1:1">
      <c r="A65875" s="234"/>
    </row>
    <row r="65876" spans="1:1">
      <c r="A65876" s="234"/>
    </row>
    <row r="65877" spans="1:1">
      <c r="A65877" s="234"/>
    </row>
    <row r="65878" spans="1:1">
      <c r="A65878" s="234"/>
    </row>
    <row r="65879" spans="1:1">
      <c r="A65879" s="234"/>
    </row>
    <row r="65880" spans="1:1">
      <c r="A65880" s="234"/>
    </row>
    <row r="65881" spans="1:1">
      <c r="A65881" s="234"/>
    </row>
    <row r="65882" spans="1:1">
      <c r="A65882" s="234"/>
    </row>
    <row r="65883" spans="1:1">
      <c r="A65883" s="234"/>
    </row>
    <row r="65884" spans="1:1">
      <c r="A65884" s="234"/>
    </row>
    <row r="65885" spans="1:1">
      <c r="A65885" s="234"/>
    </row>
    <row r="65886" spans="1:1">
      <c r="A65886" s="234"/>
    </row>
    <row r="65887" spans="1:1">
      <c r="A65887" s="234"/>
    </row>
    <row r="65888" spans="1:1">
      <c r="A65888" s="234"/>
    </row>
    <row r="65889" spans="1:1">
      <c r="A65889" s="234"/>
    </row>
    <row r="65890" spans="1:1">
      <c r="A65890" s="234"/>
    </row>
    <row r="65891" spans="1:1">
      <c r="A65891" s="234"/>
    </row>
    <row r="65892" spans="1:1">
      <c r="A65892" s="234"/>
    </row>
    <row r="65893" spans="1:1">
      <c r="A65893" s="234"/>
    </row>
    <row r="65894" spans="1:1">
      <c r="A65894" s="234"/>
    </row>
    <row r="65895" spans="1:1">
      <c r="A65895" s="234"/>
    </row>
    <row r="65896" spans="1:1">
      <c r="A65896" s="234"/>
    </row>
    <row r="65897" spans="1:1">
      <c r="A65897" s="234"/>
    </row>
    <row r="65898" spans="1:1">
      <c r="A65898" s="234"/>
    </row>
    <row r="65899" spans="1:1">
      <c r="A65899" s="234"/>
    </row>
    <row r="65900" spans="1:1">
      <c r="A65900" s="234"/>
    </row>
    <row r="65901" spans="1:1">
      <c r="A65901" s="234"/>
    </row>
    <row r="65902" spans="1:1">
      <c r="A65902" s="234"/>
    </row>
    <row r="65903" spans="1:1">
      <c r="A65903" s="234"/>
    </row>
    <row r="65904" spans="1:1">
      <c r="A65904" s="234"/>
    </row>
    <row r="65905" spans="1:1">
      <c r="A65905" s="234"/>
    </row>
    <row r="65906" spans="1:1">
      <c r="A65906" s="234"/>
    </row>
    <row r="65907" spans="1:1">
      <c r="A65907" s="234"/>
    </row>
    <row r="65908" spans="1:1">
      <c r="A65908" s="234"/>
    </row>
    <row r="65909" spans="1:1">
      <c r="A65909" s="234"/>
    </row>
    <row r="65910" spans="1:1">
      <c r="A65910" s="234"/>
    </row>
    <row r="65911" spans="1:1">
      <c r="A65911" s="234"/>
    </row>
    <row r="65912" spans="1:1">
      <c r="A65912" s="234"/>
    </row>
    <row r="65913" spans="1:1">
      <c r="A65913" s="234"/>
    </row>
    <row r="65914" spans="1:1">
      <c r="A65914" s="234"/>
    </row>
    <row r="65915" spans="1:1">
      <c r="A65915" s="234"/>
    </row>
    <row r="65916" spans="1:1">
      <c r="A65916" s="234"/>
    </row>
    <row r="65917" spans="1:1">
      <c r="A65917" s="234"/>
    </row>
    <row r="65918" spans="1:1">
      <c r="A65918" s="234"/>
    </row>
    <row r="65919" spans="1:1">
      <c r="A65919" s="234"/>
    </row>
    <row r="65920" spans="1:1">
      <c r="A65920" s="234"/>
    </row>
    <row r="65921" spans="1:1">
      <c r="A65921" s="234"/>
    </row>
    <row r="65922" spans="1:1">
      <c r="A65922" s="234"/>
    </row>
    <row r="65923" spans="1:1">
      <c r="A65923" s="234"/>
    </row>
    <row r="65924" spans="1:1">
      <c r="A65924" s="234"/>
    </row>
    <row r="65925" spans="1:1">
      <c r="A65925" s="234"/>
    </row>
    <row r="65926" spans="1:1">
      <c r="A65926" s="234"/>
    </row>
    <row r="65927" spans="1:1">
      <c r="A65927" s="234"/>
    </row>
    <row r="65928" spans="1:1">
      <c r="A65928" s="234"/>
    </row>
    <row r="65929" spans="1:1">
      <c r="A65929" s="234"/>
    </row>
    <row r="65930" spans="1:1">
      <c r="A65930" s="234"/>
    </row>
    <row r="65931" spans="1:1">
      <c r="A65931" s="234"/>
    </row>
    <row r="65932" spans="1:1">
      <c r="A65932" s="234"/>
    </row>
    <row r="65933" spans="1:1">
      <c r="A65933" s="234"/>
    </row>
    <row r="65934" spans="1:1">
      <c r="A65934" s="234"/>
    </row>
    <row r="65935" spans="1:1">
      <c r="A65935" s="234"/>
    </row>
    <row r="65936" spans="1:1">
      <c r="A65936" s="234"/>
    </row>
    <row r="65937" spans="1:1">
      <c r="A65937" s="234"/>
    </row>
    <row r="65938" spans="1:1">
      <c r="A65938" s="234"/>
    </row>
    <row r="65939" spans="1:1">
      <c r="A65939" s="234"/>
    </row>
    <row r="65940" spans="1:1">
      <c r="A65940" s="234"/>
    </row>
    <row r="65941" spans="1:1">
      <c r="A65941" s="234"/>
    </row>
    <row r="65942" spans="1:1">
      <c r="A65942" s="234"/>
    </row>
    <row r="65943" spans="1:1">
      <c r="A65943" s="234"/>
    </row>
    <row r="65944" spans="1:1">
      <c r="A65944" s="234"/>
    </row>
    <row r="65945" spans="1:1">
      <c r="A65945" s="234"/>
    </row>
    <row r="65946" spans="1:1">
      <c r="A65946" s="234"/>
    </row>
    <row r="65947" spans="1:1">
      <c r="A65947" s="234"/>
    </row>
    <row r="65948" spans="1:1">
      <c r="A65948" s="234"/>
    </row>
    <row r="65949" spans="1:1">
      <c r="A65949" s="234"/>
    </row>
    <row r="65950" spans="1:1">
      <c r="A65950" s="234"/>
    </row>
    <row r="65951" spans="1:1">
      <c r="A65951" s="234"/>
    </row>
    <row r="65952" spans="1:1">
      <c r="A65952" s="234"/>
    </row>
    <row r="65953" spans="1:1">
      <c r="A65953" s="234"/>
    </row>
    <row r="65954" spans="1:1">
      <c r="A65954" s="234"/>
    </row>
    <row r="65955" spans="1:1">
      <c r="A65955" s="234"/>
    </row>
    <row r="65956" spans="1:1">
      <c r="A65956" s="234"/>
    </row>
    <row r="65957" spans="1:1">
      <c r="A65957" s="234"/>
    </row>
    <row r="65958" spans="1:1">
      <c r="A65958" s="234"/>
    </row>
    <row r="65959" spans="1:1">
      <c r="A65959" s="234"/>
    </row>
    <row r="65960" spans="1:1">
      <c r="A65960" s="234"/>
    </row>
    <row r="65961" spans="1:1">
      <c r="A65961" s="234"/>
    </row>
    <row r="65962" spans="1:1">
      <c r="A65962" s="234"/>
    </row>
    <row r="65963" spans="1:1">
      <c r="A65963" s="234"/>
    </row>
    <row r="65964" spans="1:1">
      <c r="A65964" s="234"/>
    </row>
    <row r="65965" spans="1:1">
      <c r="A65965" s="234"/>
    </row>
    <row r="65966" spans="1:1">
      <c r="A65966" s="234"/>
    </row>
    <row r="65967" spans="1:1">
      <c r="A65967" s="234"/>
    </row>
    <row r="65968" spans="1:1">
      <c r="A65968" s="234"/>
    </row>
    <row r="65969" spans="1:1">
      <c r="A65969" s="234"/>
    </row>
    <row r="65970" spans="1:1">
      <c r="A65970" s="234"/>
    </row>
    <row r="65971" spans="1:1">
      <c r="A65971" s="234"/>
    </row>
    <row r="65972" spans="1:1">
      <c r="A65972" s="234"/>
    </row>
    <row r="65973" spans="1:1">
      <c r="A65973" s="234"/>
    </row>
    <row r="65974" spans="1:1">
      <c r="A65974" s="234"/>
    </row>
    <row r="65975" spans="1:1">
      <c r="A65975" s="234"/>
    </row>
    <row r="65976" spans="1:1">
      <c r="A65976" s="234"/>
    </row>
    <row r="65977" spans="1:1">
      <c r="A65977" s="234"/>
    </row>
    <row r="65978" spans="1:1">
      <c r="A65978" s="234"/>
    </row>
    <row r="65979" spans="1:1">
      <c r="A65979" s="234"/>
    </row>
    <row r="65980" spans="1:1">
      <c r="A65980" s="234"/>
    </row>
    <row r="65981" spans="1:1">
      <c r="A65981" s="234"/>
    </row>
    <row r="65982" spans="1:1">
      <c r="A65982" s="234"/>
    </row>
    <row r="65983" spans="1:1">
      <c r="A65983" s="234"/>
    </row>
    <row r="65984" spans="1:1">
      <c r="A65984" s="234"/>
    </row>
    <row r="65985" spans="1:1">
      <c r="A65985" s="234"/>
    </row>
    <row r="65986" spans="1:1">
      <c r="A65986" s="234"/>
    </row>
    <row r="65987" spans="1:1">
      <c r="A65987" s="234"/>
    </row>
    <row r="65988" spans="1:1">
      <c r="A65988" s="234"/>
    </row>
    <row r="65989" spans="1:1">
      <c r="A65989" s="234"/>
    </row>
    <row r="65990" spans="1:1">
      <c r="A65990" s="234"/>
    </row>
    <row r="65991" spans="1:1">
      <c r="A65991" s="234"/>
    </row>
    <row r="65992" spans="1:1">
      <c r="A65992" s="234"/>
    </row>
    <row r="65993" spans="1:1">
      <c r="A65993" s="234"/>
    </row>
    <row r="65994" spans="1:1">
      <c r="A65994" s="234"/>
    </row>
    <row r="65995" spans="1:1">
      <c r="A65995" s="234"/>
    </row>
    <row r="65996" spans="1:1">
      <c r="A65996" s="234"/>
    </row>
    <row r="65997" spans="1:1">
      <c r="A65997" s="234"/>
    </row>
    <row r="65998" spans="1:1">
      <c r="A65998" s="234"/>
    </row>
    <row r="65999" spans="1:1">
      <c r="A65999" s="234"/>
    </row>
    <row r="66000" spans="1:1">
      <c r="A66000" s="234"/>
    </row>
    <row r="66001" spans="1:1">
      <c r="A66001" s="234"/>
    </row>
    <row r="66002" spans="1:1">
      <c r="A66002" s="234"/>
    </row>
    <row r="66003" spans="1:1">
      <c r="A66003" s="234"/>
    </row>
    <row r="66004" spans="1:1">
      <c r="A66004" s="234"/>
    </row>
    <row r="66005" spans="1:1">
      <c r="A66005" s="234"/>
    </row>
    <row r="66006" spans="1:1">
      <c r="A66006" s="234"/>
    </row>
    <row r="66007" spans="1:1">
      <c r="A66007" s="234"/>
    </row>
    <row r="66008" spans="1:1">
      <c r="A66008" s="234"/>
    </row>
    <row r="66009" spans="1:1">
      <c r="A66009" s="234"/>
    </row>
    <row r="66010" spans="1:1">
      <c r="A66010" s="234"/>
    </row>
    <row r="66011" spans="1:1">
      <c r="A66011" s="234"/>
    </row>
    <row r="66012" spans="1:1">
      <c r="A66012" s="234"/>
    </row>
    <row r="66013" spans="1:1">
      <c r="A66013" s="234"/>
    </row>
    <row r="66014" spans="1:1">
      <c r="A66014" s="234"/>
    </row>
    <row r="66015" spans="1:1">
      <c r="A66015" s="234"/>
    </row>
    <row r="66016" spans="1:1">
      <c r="A66016" s="234"/>
    </row>
    <row r="66017" spans="1:1">
      <c r="A66017" s="234"/>
    </row>
    <row r="66018" spans="1:1">
      <c r="A66018" s="234"/>
    </row>
    <row r="66019" spans="1:1">
      <c r="A66019" s="234"/>
    </row>
    <row r="66020" spans="1:1">
      <c r="A66020" s="234"/>
    </row>
    <row r="66021" spans="1:1">
      <c r="A66021" s="234"/>
    </row>
    <row r="66022" spans="1:1">
      <c r="A66022" s="234"/>
    </row>
    <row r="66023" spans="1:1">
      <c r="A66023" s="234"/>
    </row>
    <row r="66024" spans="1:1">
      <c r="A66024" s="234"/>
    </row>
    <row r="66025" spans="1:1">
      <c r="A66025" s="234"/>
    </row>
    <row r="66026" spans="1:1">
      <c r="A66026" s="234"/>
    </row>
    <row r="66027" spans="1:1">
      <c r="A66027" s="234"/>
    </row>
    <row r="66028" spans="1:1">
      <c r="A66028" s="234"/>
    </row>
    <row r="66029" spans="1:1">
      <c r="A66029" s="234"/>
    </row>
    <row r="66030" spans="1:1">
      <c r="A66030" s="234"/>
    </row>
    <row r="66031" spans="1:1">
      <c r="A66031" s="234"/>
    </row>
    <row r="66032" spans="1:1">
      <c r="A66032" s="234"/>
    </row>
    <row r="66033" spans="1:1">
      <c r="A66033" s="234"/>
    </row>
    <row r="66034" spans="1:1">
      <c r="A66034" s="234"/>
    </row>
    <row r="66035" spans="1:1">
      <c r="A66035" s="234"/>
    </row>
    <row r="66036" spans="1:1">
      <c r="A66036" s="234"/>
    </row>
    <row r="66037" spans="1:1">
      <c r="A66037" s="234"/>
    </row>
    <row r="66038" spans="1:1">
      <c r="A66038" s="234"/>
    </row>
    <row r="66039" spans="1:1">
      <c r="A66039" s="234"/>
    </row>
    <row r="66040" spans="1:1">
      <c r="A66040" s="234"/>
    </row>
    <row r="66041" spans="1:1">
      <c r="A66041" s="234"/>
    </row>
    <row r="66042" spans="1:1">
      <c r="A66042" s="234"/>
    </row>
    <row r="66043" spans="1:1">
      <c r="A66043" s="234"/>
    </row>
    <row r="66044" spans="1:1">
      <c r="A66044" s="234"/>
    </row>
    <row r="66045" spans="1:1">
      <c r="A66045" s="234"/>
    </row>
    <row r="66046" spans="1:1">
      <c r="A66046" s="234"/>
    </row>
    <row r="66047" spans="1:1">
      <c r="A66047" s="234"/>
    </row>
    <row r="66048" spans="1:1">
      <c r="A66048" s="234"/>
    </row>
    <row r="66049" spans="1:1">
      <c r="A66049" s="234"/>
    </row>
    <row r="66050" spans="1:1">
      <c r="A66050" s="234"/>
    </row>
    <row r="66051" spans="1:1">
      <c r="A66051" s="234"/>
    </row>
    <row r="66052" spans="1:1">
      <c r="A66052" s="234"/>
    </row>
    <row r="66053" spans="1:1">
      <c r="A66053" s="234"/>
    </row>
    <row r="66054" spans="1:1">
      <c r="A66054" s="234"/>
    </row>
    <row r="66055" spans="1:1">
      <c r="A66055" s="234"/>
    </row>
    <row r="66056" spans="1:1">
      <c r="A66056" s="234"/>
    </row>
    <row r="66057" spans="1:1">
      <c r="A66057" s="234"/>
    </row>
    <row r="66058" spans="1:1">
      <c r="A66058" s="234"/>
    </row>
    <row r="66059" spans="1:1">
      <c r="A66059" s="234"/>
    </row>
    <row r="66060" spans="1:1">
      <c r="A66060" s="234"/>
    </row>
    <row r="66061" spans="1:1">
      <c r="A66061" s="234"/>
    </row>
    <row r="66062" spans="1:1">
      <c r="A66062" s="234"/>
    </row>
    <row r="66063" spans="1:1">
      <c r="A66063" s="234"/>
    </row>
    <row r="66064" spans="1:1">
      <c r="A66064" s="234"/>
    </row>
    <row r="66065" spans="1:1">
      <c r="A66065" s="234"/>
    </row>
    <row r="66066" spans="1:1">
      <c r="A66066" s="234"/>
    </row>
    <row r="66067" spans="1:1">
      <c r="A66067" s="234"/>
    </row>
    <row r="66068" spans="1:1">
      <c r="A66068" s="234"/>
    </row>
    <row r="66069" spans="1:1">
      <c r="A66069" s="234"/>
    </row>
    <row r="66070" spans="1:1">
      <c r="A66070" s="234"/>
    </row>
    <row r="66071" spans="1:1">
      <c r="A66071" s="234"/>
    </row>
    <row r="66072" spans="1:1">
      <c r="A66072" s="234"/>
    </row>
    <row r="66073" spans="1:1">
      <c r="A66073" s="234"/>
    </row>
    <row r="66074" spans="1:1">
      <c r="A66074" s="234"/>
    </row>
    <row r="66075" spans="1:1">
      <c r="A66075" s="234"/>
    </row>
    <row r="66076" spans="1:1">
      <c r="A66076" s="234"/>
    </row>
    <row r="66077" spans="1:1">
      <c r="A66077" s="234"/>
    </row>
    <row r="66078" spans="1:1">
      <c r="A66078" s="234"/>
    </row>
    <row r="66079" spans="1:1">
      <c r="A66079" s="234"/>
    </row>
    <row r="66080" spans="1:1">
      <c r="A66080" s="234"/>
    </row>
    <row r="66081" spans="1:1">
      <c r="A66081" s="234"/>
    </row>
    <row r="66082" spans="1:1">
      <c r="A66082" s="234"/>
    </row>
    <row r="66083" spans="1:1">
      <c r="A66083" s="234"/>
    </row>
    <row r="66084" spans="1:1">
      <c r="A66084" s="234"/>
    </row>
    <row r="66085" spans="1:1">
      <c r="A66085" s="234"/>
    </row>
    <row r="66086" spans="1:1">
      <c r="A66086" s="234"/>
    </row>
    <row r="66087" spans="1:1">
      <c r="A66087" s="234"/>
    </row>
    <row r="66088" spans="1:1">
      <c r="A66088" s="234"/>
    </row>
    <row r="66089" spans="1:1">
      <c r="A66089" s="234"/>
    </row>
    <row r="66090" spans="1:1">
      <c r="A66090" s="234"/>
    </row>
    <row r="66091" spans="1:1">
      <c r="A66091" s="234"/>
    </row>
    <row r="66092" spans="1:1">
      <c r="A66092" s="234"/>
    </row>
    <row r="66093" spans="1:1">
      <c r="A66093" s="234"/>
    </row>
    <row r="66094" spans="1:1">
      <c r="A66094" s="234"/>
    </row>
    <row r="66095" spans="1:1">
      <c r="A66095" s="234"/>
    </row>
    <row r="66096" spans="1:1">
      <c r="A66096" s="234"/>
    </row>
    <row r="66097" spans="1:1">
      <c r="A66097" s="234"/>
    </row>
    <row r="66098" spans="1:1">
      <c r="A66098" s="234"/>
    </row>
    <row r="66099" spans="1:1">
      <c r="A66099" s="234"/>
    </row>
    <row r="66100" spans="1:1">
      <c r="A66100" s="234"/>
    </row>
    <row r="66101" spans="1:1">
      <c r="A66101" s="234"/>
    </row>
    <row r="66102" spans="1:1">
      <c r="A66102" s="234"/>
    </row>
    <row r="66103" spans="1:1">
      <c r="A66103" s="234"/>
    </row>
    <row r="66104" spans="1:1">
      <c r="A66104" s="234"/>
    </row>
    <row r="66105" spans="1:1">
      <c r="A66105" s="234"/>
    </row>
    <row r="66106" spans="1:1">
      <c r="A66106" s="234"/>
    </row>
    <row r="66107" spans="1:1">
      <c r="A66107" s="234"/>
    </row>
    <row r="66108" spans="1:1">
      <c r="A66108" s="234"/>
    </row>
    <row r="66109" spans="1:1">
      <c r="A66109" s="234"/>
    </row>
    <row r="66110" spans="1:1">
      <c r="A66110" s="234"/>
    </row>
    <row r="66111" spans="1:1">
      <c r="A66111" s="234"/>
    </row>
    <row r="66112" spans="1:1">
      <c r="A66112" s="234"/>
    </row>
    <row r="66113" spans="1:1">
      <c r="A66113" s="234"/>
    </row>
    <row r="66114" spans="1:1">
      <c r="A66114" s="234"/>
    </row>
    <row r="66115" spans="1:1">
      <c r="A66115" s="234"/>
    </row>
    <row r="66116" spans="1:1">
      <c r="A66116" s="234"/>
    </row>
    <row r="66117" spans="1:1">
      <c r="A66117" s="234"/>
    </row>
    <row r="66118" spans="1:1">
      <c r="A66118" s="234"/>
    </row>
    <row r="66119" spans="1:1">
      <c r="A66119" s="234"/>
    </row>
    <row r="66120" spans="1:1">
      <c r="A66120" s="234"/>
    </row>
    <row r="66121" spans="1:1">
      <c r="A66121" s="234"/>
    </row>
    <row r="66122" spans="1:1">
      <c r="A66122" s="234"/>
    </row>
    <row r="66123" spans="1:1">
      <c r="A66123" s="234"/>
    </row>
    <row r="66124" spans="1:1">
      <c r="A66124" s="234"/>
    </row>
    <row r="66125" spans="1:1">
      <c r="A66125" s="234"/>
    </row>
    <row r="66126" spans="1:1">
      <c r="A66126" s="234"/>
    </row>
    <row r="66127" spans="1:1">
      <c r="A66127" s="234"/>
    </row>
    <row r="66128" spans="1:1">
      <c r="A66128" s="234"/>
    </row>
    <row r="66129" spans="1:1">
      <c r="A66129" s="234"/>
    </row>
    <row r="66130" spans="1:1">
      <c r="A66130" s="234"/>
    </row>
    <row r="66131" spans="1:1">
      <c r="A66131" s="234"/>
    </row>
    <row r="66132" spans="1:1">
      <c r="A66132" s="234"/>
    </row>
    <row r="66133" spans="1:1">
      <c r="A66133" s="234"/>
    </row>
    <row r="66134" spans="1:1">
      <c r="A66134" s="234"/>
    </row>
    <row r="66135" spans="1:1">
      <c r="A66135" s="234"/>
    </row>
    <row r="66136" spans="1:1">
      <c r="A66136" s="234"/>
    </row>
    <row r="66137" spans="1:1">
      <c r="A66137" s="234"/>
    </row>
    <row r="66138" spans="1:1">
      <c r="A66138" s="234"/>
    </row>
    <row r="66139" spans="1:1">
      <c r="A66139" s="234"/>
    </row>
    <row r="66140" spans="1:1">
      <c r="A66140" s="234"/>
    </row>
    <row r="66141" spans="1:1">
      <c r="A66141" s="234"/>
    </row>
    <row r="66142" spans="1:1">
      <c r="A66142" s="234"/>
    </row>
    <row r="66143" spans="1:1">
      <c r="A66143" s="234"/>
    </row>
    <row r="66144" spans="1:1">
      <c r="A66144" s="234"/>
    </row>
    <row r="66145" spans="1:1">
      <c r="A66145" s="234"/>
    </row>
    <row r="66146" spans="1:1">
      <c r="A66146" s="234"/>
    </row>
    <row r="66147" spans="1:1">
      <c r="A66147" s="234"/>
    </row>
    <row r="66148" spans="1:1">
      <c r="A66148" s="234"/>
    </row>
    <row r="66149" spans="1:1">
      <c r="A66149" s="234"/>
    </row>
    <row r="66150" spans="1:1">
      <c r="A66150" s="234"/>
    </row>
    <row r="66151" spans="1:1">
      <c r="A66151" s="234"/>
    </row>
    <row r="66152" spans="1:1">
      <c r="A66152" s="234"/>
    </row>
    <row r="66153" spans="1:1">
      <c r="A66153" s="234"/>
    </row>
    <row r="66154" spans="1:1">
      <c r="A66154" s="234"/>
    </row>
    <row r="66155" spans="1:1">
      <c r="A66155" s="234"/>
    </row>
    <row r="66156" spans="1:1">
      <c r="A66156" s="234"/>
    </row>
    <row r="66157" spans="1:1">
      <c r="A66157" s="234"/>
    </row>
    <row r="66158" spans="1:1">
      <c r="A66158" s="234"/>
    </row>
    <row r="66159" spans="1:1">
      <c r="A66159" s="234"/>
    </row>
    <row r="66160" spans="1:1">
      <c r="A66160" s="234"/>
    </row>
    <row r="66161" spans="1:1">
      <c r="A66161" s="234"/>
    </row>
    <row r="66162" spans="1:1">
      <c r="A66162" s="234"/>
    </row>
    <row r="66163" spans="1:1">
      <c r="A66163" s="234"/>
    </row>
    <row r="66164" spans="1:1">
      <c r="A66164" s="234"/>
    </row>
    <row r="66165" spans="1:1">
      <c r="A66165" s="234"/>
    </row>
    <row r="66166" spans="1:1">
      <c r="A66166" s="234"/>
    </row>
    <row r="66167" spans="1:1">
      <c r="A66167" s="234"/>
    </row>
    <row r="66168" spans="1:1">
      <c r="A66168" s="234"/>
    </row>
    <row r="66169" spans="1:1">
      <c r="A66169" s="234"/>
    </row>
    <row r="66170" spans="1:1">
      <c r="A66170" s="234"/>
    </row>
    <row r="66171" spans="1:1">
      <c r="A66171" s="234"/>
    </row>
    <row r="66172" spans="1:1">
      <c r="A66172" s="234"/>
    </row>
    <row r="66173" spans="1:1">
      <c r="A66173" s="234"/>
    </row>
    <row r="66174" spans="1:1">
      <c r="A66174" s="234"/>
    </row>
    <row r="66175" spans="1:1">
      <c r="A66175" s="234"/>
    </row>
    <row r="66176" spans="1:1">
      <c r="A66176" s="234"/>
    </row>
    <row r="66177" spans="1:1">
      <c r="A66177" s="234"/>
    </row>
    <row r="66178" spans="1:1">
      <c r="A66178" s="234"/>
    </row>
    <row r="66179" spans="1:1">
      <c r="A66179" s="234"/>
    </row>
    <row r="66180" spans="1:1">
      <c r="A66180" s="234"/>
    </row>
    <row r="66181" spans="1:1">
      <c r="A66181" s="234"/>
    </row>
    <row r="66182" spans="1:1">
      <c r="A66182" s="234"/>
    </row>
    <row r="66183" spans="1:1">
      <c r="A66183" s="234"/>
    </row>
    <row r="66184" spans="1:1">
      <c r="A66184" s="234"/>
    </row>
    <row r="66185" spans="1:1">
      <c r="A66185" s="234"/>
    </row>
    <row r="66186" spans="1:1">
      <c r="A66186" s="234"/>
    </row>
    <row r="66187" spans="1:1">
      <c r="A66187" s="234"/>
    </row>
    <row r="66188" spans="1:1">
      <c r="A66188" s="234"/>
    </row>
    <row r="66189" spans="1:1">
      <c r="A66189" s="234"/>
    </row>
    <row r="66190" spans="1:1">
      <c r="A66190" s="234"/>
    </row>
    <row r="66191" spans="1:1">
      <c r="A66191" s="234"/>
    </row>
    <row r="66192" spans="1:1">
      <c r="A66192" s="234"/>
    </row>
    <row r="66193" spans="1:1">
      <c r="A66193" s="234"/>
    </row>
    <row r="66194" spans="1:1">
      <c r="A66194" s="234"/>
    </row>
    <row r="66195" spans="1:1">
      <c r="A66195" s="234"/>
    </row>
    <row r="66196" spans="1:1">
      <c r="A66196" s="234"/>
    </row>
    <row r="66197" spans="1:1">
      <c r="A66197" s="234"/>
    </row>
    <row r="66198" spans="1:1">
      <c r="A66198" s="234"/>
    </row>
    <row r="66199" spans="1:1">
      <c r="A66199" s="234"/>
    </row>
    <row r="66200" spans="1:1">
      <c r="A66200" s="234"/>
    </row>
    <row r="66201" spans="1:1">
      <c r="A66201" s="234"/>
    </row>
    <row r="66202" spans="1:1">
      <c r="A66202" s="234"/>
    </row>
    <row r="66203" spans="1:1">
      <c r="A66203" s="234"/>
    </row>
    <row r="66204" spans="1:1">
      <c r="A66204" s="234"/>
    </row>
    <row r="66205" spans="1:1">
      <c r="A66205" s="234"/>
    </row>
    <row r="66206" spans="1:1">
      <c r="A66206" s="234"/>
    </row>
    <row r="66207" spans="1:1">
      <c r="A66207" s="234"/>
    </row>
    <row r="66208" spans="1:1">
      <c r="A66208" s="234"/>
    </row>
    <row r="66209" spans="1:1">
      <c r="A66209" s="234"/>
    </row>
    <row r="66210" spans="1:1">
      <c r="A66210" s="234"/>
    </row>
    <row r="66211" spans="1:1">
      <c r="A66211" s="234"/>
    </row>
    <row r="66212" spans="1:1">
      <c r="A66212" s="234"/>
    </row>
    <row r="66213" spans="1:1">
      <c r="A66213" s="234"/>
    </row>
    <row r="66214" spans="1:1">
      <c r="A66214" s="234"/>
    </row>
    <row r="66215" spans="1:1">
      <c r="A66215" s="234"/>
    </row>
    <row r="66216" spans="1:1">
      <c r="A66216" s="234"/>
    </row>
    <row r="66217" spans="1:1">
      <c r="A66217" s="234"/>
    </row>
    <row r="66218" spans="1:1">
      <c r="A66218" s="234"/>
    </row>
    <row r="66219" spans="1:1">
      <c r="A66219" s="234"/>
    </row>
    <row r="66220" spans="1:1">
      <c r="A66220" s="234"/>
    </row>
    <row r="66221" spans="1:1">
      <c r="A66221" s="234"/>
    </row>
    <row r="66222" spans="1:1">
      <c r="A66222" s="234"/>
    </row>
    <row r="66223" spans="1:1">
      <c r="A66223" s="234"/>
    </row>
    <row r="66224" spans="1:1">
      <c r="A66224" s="234"/>
    </row>
    <row r="66225" spans="1:1">
      <c r="A66225" s="234"/>
    </row>
    <row r="66226" spans="1:1">
      <c r="A66226" s="234"/>
    </row>
    <row r="66227" spans="1:1">
      <c r="A66227" s="234"/>
    </row>
    <row r="66228" spans="1:1">
      <c r="A66228" s="234"/>
    </row>
    <row r="66229" spans="1:1">
      <c r="A66229" s="234"/>
    </row>
    <row r="66230" spans="1:1">
      <c r="A66230" s="234"/>
    </row>
    <row r="66231" spans="1:1">
      <c r="A66231" s="234"/>
    </row>
    <row r="66232" spans="1:1">
      <c r="A66232" s="234"/>
    </row>
    <row r="66233" spans="1:1">
      <c r="A66233" s="234"/>
    </row>
    <row r="66234" spans="1:1">
      <c r="A66234" s="234"/>
    </row>
    <row r="66235" spans="1:1">
      <c r="A66235" s="234"/>
    </row>
    <row r="66236" spans="1:1">
      <c r="A66236" s="234"/>
    </row>
    <row r="66237" spans="1:1">
      <c r="A66237" s="234"/>
    </row>
    <row r="66238" spans="1:1">
      <c r="A66238" s="234"/>
    </row>
    <row r="66239" spans="1:1">
      <c r="A66239" s="234"/>
    </row>
    <row r="66240" spans="1:1">
      <c r="A66240" s="234"/>
    </row>
    <row r="66241" spans="1:1">
      <c r="A66241" s="234"/>
    </row>
    <row r="66242" spans="1:1">
      <c r="A66242" s="234"/>
    </row>
    <row r="66243" spans="1:1">
      <c r="A66243" s="234"/>
    </row>
    <row r="66244" spans="1:1">
      <c r="A66244" s="234"/>
    </row>
    <row r="66245" spans="1:1">
      <c r="A66245" s="234"/>
    </row>
    <row r="66246" spans="1:1">
      <c r="A66246" s="234"/>
    </row>
    <row r="66247" spans="1:1">
      <c r="A66247" s="234"/>
    </row>
    <row r="66248" spans="1:1">
      <c r="A66248" s="234"/>
    </row>
    <row r="66249" spans="1:1">
      <c r="A66249" s="234"/>
    </row>
    <row r="66250" spans="1:1">
      <c r="A66250" s="234"/>
    </row>
    <row r="66251" spans="1:1">
      <c r="A66251" s="234"/>
    </row>
    <row r="66252" spans="1:1">
      <c r="A66252" s="234"/>
    </row>
    <row r="66253" spans="1:1">
      <c r="A66253" s="234"/>
    </row>
    <row r="66254" spans="1:1">
      <c r="A66254" s="234"/>
    </row>
    <row r="66255" spans="1:1">
      <c r="A66255" s="234"/>
    </row>
    <row r="66256" spans="1:1">
      <c r="A66256" s="234"/>
    </row>
    <row r="66257" spans="1:1">
      <c r="A66257" s="234"/>
    </row>
    <row r="66258" spans="1:1">
      <c r="A66258" s="234"/>
    </row>
    <row r="66259" spans="1:1">
      <c r="A66259" s="234"/>
    </row>
    <row r="66260" spans="1:1">
      <c r="A66260" s="234"/>
    </row>
    <row r="66261" spans="1:1">
      <c r="A66261" s="234"/>
    </row>
    <row r="66262" spans="1:1">
      <c r="A66262" s="234"/>
    </row>
    <row r="66263" spans="1:1">
      <c r="A66263" s="234"/>
    </row>
    <row r="66264" spans="1:1">
      <c r="A66264" s="234"/>
    </row>
    <row r="66265" spans="1:1">
      <c r="A66265" s="234"/>
    </row>
    <row r="66266" spans="1:1">
      <c r="A66266" s="234"/>
    </row>
    <row r="66267" spans="1:1">
      <c r="A66267" s="234"/>
    </row>
    <row r="66268" spans="1:1">
      <c r="A66268" s="234"/>
    </row>
    <row r="66269" spans="1:1">
      <c r="A66269" s="234"/>
    </row>
    <row r="66270" spans="1:1">
      <c r="A66270" s="234"/>
    </row>
    <row r="66271" spans="1:1">
      <c r="A66271" s="234"/>
    </row>
    <row r="66272" spans="1:1">
      <c r="A66272" s="234"/>
    </row>
    <row r="66273" spans="1:1">
      <c r="A66273" s="234"/>
    </row>
    <row r="66274" spans="1:1">
      <c r="A66274" s="234"/>
    </row>
    <row r="66275" spans="1:1">
      <c r="A66275" s="234"/>
    </row>
    <row r="66276" spans="1:1">
      <c r="A66276" s="234"/>
    </row>
    <row r="66277" spans="1:1">
      <c r="A66277" s="234"/>
    </row>
    <row r="66278" spans="1:1">
      <c r="A66278" s="234"/>
    </row>
    <row r="66279" spans="1:1">
      <c r="A66279" s="234"/>
    </row>
    <row r="66280" spans="1:1">
      <c r="A66280" s="234"/>
    </row>
    <row r="66281" spans="1:1">
      <c r="A66281" s="234"/>
    </row>
    <row r="66282" spans="1:1">
      <c r="A66282" s="234"/>
    </row>
    <row r="66283" spans="1:1">
      <c r="A66283" s="234"/>
    </row>
    <row r="66284" spans="1:1">
      <c r="A66284" s="234"/>
    </row>
    <row r="66285" spans="1:1">
      <c r="A66285" s="234"/>
    </row>
    <row r="66286" spans="1:1">
      <c r="A66286" s="234"/>
    </row>
    <row r="66287" spans="1:1">
      <c r="A66287" s="234"/>
    </row>
    <row r="66288" spans="1:1">
      <c r="A66288" s="234"/>
    </row>
    <row r="66289" spans="1:1">
      <c r="A66289" s="234"/>
    </row>
    <row r="66290" spans="1:1">
      <c r="A66290" s="234"/>
    </row>
    <row r="66291" spans="1:1">
      <c r="A66291" s="234"/>
    </row>
    <row r="66292" spans="1:1">
      <c r="A66292" s="234"/>
    </row>
    <row r="66293" spans="1:1">
      <c r="A66293" s="234"/>
    </row>
    <row r="66294" spans="1:1">
      <c r="A66294" s="234"/>
    </row>
    <row r="66295" spans="1:1">
      <c r="A66295" s="234"/>
    </row>
    <row r="66296" spans="1:1">
      <c r="A66296" s="234"/>
    </row>
    <row r="66297" spans="1:1">
      <c r="A66297" s="234"/>
    </row>
    <row r="66298" spans="1:1">
      <c r="A66298" s="234"/>
    </row>
    <row r="66299" spans="1:1">
      <c r="A66299" s="234"/>
    </row>
    <row r="66300" spans="1:1">
      <c r="A66300" s="234"/>
    </row>
    <row r="66301" spans="1:1">
      <c r="A66301" s="234"/>
    </row>
    <row r="66302" spans="1:1">
      <c r="A66302" s="234"/>
    </row>
    <row r="66303" spans="1:1">
      <c r="A66303" s="234"/>
    </row>
    <row r="66304" spans="1:1">
      <c r="A66304" s="234"/>
    </row>
    <row r="66305" spans="1:1">
      <c r="A66305" s="234"/>
    </row>
    <row r="66306" spans="1:1">
      <c r="A66306" s="234"/>
    </row>
    <row r="66307" spans="1:1">
      <c r="A66307" s="234"/>
    </row>
    <row r="66308" spans="1:1">
      <c r="A66308" s="234"/>
    </row>
    <row r="66309" spans="1:1">
      <c r="A66309" s="234"/>
    </row>
    <row r="66310" spans="1:1">
      <c r="A66310" s="234"/>
    </row>
    <row r="66311" spans="1:1">
      <c r="A66311" s="234"/>
    </row>
    <row r="66312" spans="1:1">
      <c r="A66312" s="234"/>
    </row>
    <row r="66313" spans="1:1">
      <c r="A66313" s="234"/>
    </row>
    <row r="66314" spans="1:1">
      <c r="A66314" s="234"/>
    </row>
    <row r="66315" spans="1:1">
      <c r="A66315" s="234"/>
    </row>
    <row r="66316" spans="1:1">
      <c r="A66316" s="234"/>
    </row>
    <row r="66317" spans="1:1">
      <c r="A66317" s="234"/>
    </row>
    <row r="66318" spans="1:1">
      <c r="A66318" s="234"/>
    </row>
    <row r="66319" spans="1:1">
      <c r="A66319" s="234"/>
    </row>
    <row r="66320" spans="1:1">
      <c r="A66320" s="234"/>
    </row>
    <row r="66321" spans="1:1">
      <c r="A66321" s="234"/>
    </row>
    <row r="66322" spans="1:1">
      <c r="A66322" s="234"/>
    </row>
    <row r="66323" spans="1:1">
      <c r="A66323" s="234"/>
    </row>
    <row r="66324" spans="1:1">
      <c r="A66324" s="234"/>
    </row>
    <row r="66325" spans="1:1">
      <c r="A66325" s="234"/>
    </row>
    <row r="66326" spans="1:1">
      <c r="A66326" s="234"/>
    </row>
    <row r="66327" spans="1:1">
      <c r="A66327" s="234"/>
    </row>
    <row r="66328" spans="1:1">
      <c r="A66328" s="234"/>
    </row>
    <row r="66329" spans="1:1">
      <c r="A66329" s="234"/>
    </row>
    <row r="66330" spans="1:1">
      <c r="A66330" s="234"/>
    </row>
    <row r="66331" spans="1:1">
      <c r="A66331" s="234"/>
    </row>
    <row r="66332" spans="1:1">
      <c r="A66332" s="234"/>
    </row>
    <row r="66333" spans="1:1">
      <c r="A66333" s="234"/>
    </row>
    <row r="66334" spans="1:1">
      <c r="A66334" s="234"/>
    </row>
    <row r="66335" spans="1:1">
      <c r="A66335" s="234"/>
    </row>
    <row r="66336" spans="1:1">
      <c r="A66336" s="234"/>
    </row>
    <row r="66337" spans="1:1">
      <c r="A66337" s="234"/>
    </row>
    <row r="66338" spans="1:1">
      <c r="A66338" s="234"/>
    </row>
    <row r="66339" spans="1:1">
      <c r="A66339" s="234"/>
    </row>
    <row r="66340" spans="1:1">
      <c r="A66340" s="234"/>
    </row>
    <row r="66341" spans="1:1">
      <c r="A66341" s="234"/>
    </row>
    <row r="66342" spans="1:1">
      <c r="A66342" s="234"/>
    </row>
    <row r="66343" spans="1:1">
      <c r="A66343" s="234"/>
    </row>
    <row r="66344" spans="1:1">
      <c r="A66344" s="234"/>
    </row>
    <row r="66345" spans="1:1">
      <c r="A66345" s="234"/>
    </row>
    <row r="66346" spans="1:1">
      <c r="A66346" s="234"/>
    </row>
    <row r="66347" spans="1:1">
      <c r="A66347" s="234"/>
    </row>
    <row r="66348" spans="1:1">
      <c r="A66348" s="234"/>
    </row>
    <row r="66349" spans="1:1">
      <c r="A66349" s="234"/>
    </row>
    <row r="66350" spans="1:1">
      <c r="A66350" s="234"/>
    </row>
    <row r="66351" spans="1:1">
      <c r="A66351" s="234"/>
    </row>
    <row r="66352" spans="1:1">
      <c r="A66352" s="234"/>
    </row>
    <row r="66353" spans="1:1">
      <c r="A66353" s="234"/>
    </row>
    <row r="66354" spans="1:1">
      <c r="A66354" s="234"/>
    </row>
    <row r="66355" spans="1:1">
      <c r="A66355" s="234"/>
    </row>
    <row r="66356" spans="1:1">
      <c r="A66356" s="234"/>
    </row>
    <row r="66357" spans="1:1">
      <c r="A66357" s="234"/>
    </row>
    <row r="66358" spans="1:1">
      <c r="A66358" s="234"/>
    </row>
    <row r="66359" spans="1:1">
      <c r="A66359" s="234"/>
    </row>
    <row r="66360" spans="1:1">
      <c r="A66360" s="234"/>
    </row>
    <row r="66361" spans="1:1">
      <c r="A66361" s="234"/>
    </row>
    <row r="66362" spans="1:1">
      <c r="A66362" s="234"/>
    </row>
    <row r="66363" spans="1:1">
      <c r="A66363" s="234"/>
    </row>
    <row r="66364" spans="1:1">
      <c r="A66364" s="234"/>
    </row>
    <row r="66365" spans="1:1">
      <c r="A66365" s="234"/>
    </row>
    <row r="66366" spans="1:1">
      <c r="A66366" s="234"/>
    </row>
    <row r="66367" spans="1:1">
      <c r="A66367" s="234"/>
    </row>
    <row r="66368" spans="1:1">
      <c r="A66368" s="234"/>
    </row>
    <row r="66369" spans="1:1">
      <c r="A66369" s="234"/>
    </row>
    <row r="66370" spans="1:1">
      <c r="A66370" s="234"/>
    </row>
    <row r="66371" spans="1:1">
      <c r="A66371" s="234"/>
    </row>
    <row r="66372" spans="1:1">
      <c r="A66372" s="234"/>
    </row>
    <row r="66373" spans="1:1">
      <c r="A66373" s="234"/>
    </row>
    <row r="66374" spans="1:1">
      <c r="A66374" s="234"/>
    </row>
    <row r="66375" spans="1:1">
      <c r="A66375" s="234"/>
    </row>
    <row r="66376" spans="1:1">
      <c r="A66376" s="234"/>
    </row>
    <row r="66377" spans="1:1">
      <c r="A66377" s="234"/>
    </row>
    <row r="66378" spans="1:1">
      <c r="A66378" s="234"/>
    </row>
    <row r="66379" spans="1:1">
      <c r="A66379" s="234"/>
    </row>
    <row r="66380" spans="1:1">
      <c r="A66380" s="234"/>
    </row>
    <row r="66381" spans="1:1">
      <c r="A66381" s="234"/>
    </row>
    <row r="66382" spans="1:1">
      <c r="A66382" s="234"/>
    </row>
    <row r="66383" spans="1:1">
      <c r="A66383" s="234"/>
    </row>
    <row r="66384" spans="1:1">
      <c r="A66384" s="234"/>
    </row>
    <row r="66385" spans="1:1">
      <c r="A66385" s="234"/>
    </row>
    <row r="66386" spans="1:1">
      <c r="A66386" s="234"/>
    </row>
    <row r="66387" spans="1:1">
      <c r="A66387" s="234"/>
    </row>
    <row r="66388" spans="1:1">
      <c r="A66388" s="234"/>
    </row>
    <row r="66389" spans="1:1">
      <c r="A66389" s="234"/>
    </row>
    <row r="66390" spans="1:1">
      <c r="A66390" s="234"/>
    </row>
    <row r="66391" spans="1:1">
      <c r="A66391" s="234"/>
    </row>
    <row r="66392" spans="1:1">
      <c r="A66392" s="234"/>
    </row>
    <row r="66393" spans="1:1">
      <c r="A66393" s="234"/>
    </row>
    <row r="66394" spans="1:1">
      <c r="A66394" s="234"/>
    </row>
    <row r="66395" spans="1:1">
      <c r="A66395" s="234"/>
    </row>
    <row r="66396" spans="1:1">
      <c r="A66396" s="234"/>
    </row>
    <row r="66397" spans="1:1">
      <c r="A66397" s="234"/>
    </row>
    <row r="66398" spans="1:1">
      <c r="A66398" s="234"/>
    </row>
    <row r="66399" spans="1:1">
      <c r="A66399" s="234"/>
    </row>
    <row r="66400" spans="1:1">
      <c r="A66400" s="234"/>
    </row>
    <row r="66401" spans="1:1">
      <c r="A66401" s="234"/>
    </row>
    <row r="66402" spans="1:1">
      <c r="A66402" s="234"/>
    </row>
    <row r="66403" spans="1:1">
      <c r="A66403" s="234"/>
    </row>
    <row r="66404" spans="1:1">
      <c r="A66404" s="234"/>
    </row>
    <row r="66405" spans="1:1">
      <c r="A66405" s="234"/>
    </row>
    <row r="66406" spans="1:1">
      <c r="A66406" s="234"/>
    </row>
    <row r="66407" spans="1:1">
      <c r="A66407" s="234"/>
    </row>
    <row r="66408" spans="1:1">
      <c r="A66408" s="234"/>
    </row>
    <row r="66409" spans="1:1">
      <c r="A66409" s="234"/>
    </row>
    <row r="66410" spans="1:1">
      <c r="A66410" s="234"/>
    </row>
    <row r="66411" spans="1:1">
      <c r="A66411" s="234"/>
    </row>
    <row r="66412" spans="1:1">
      <c r="A66412" s="234"/>
    </row>
    <row r="66413" spans="1:1">
      <c r="A66413" s="234"/>
    </row>
    <row r="66414" spans="1:1">
      <c r="A66414" s="234"/>
    </row>
    <row r="66415" spans="1:1">
      <c r="A66415" s="234"/>
    </row>
    <row r="66416" spans="1:1">
      <c r="A66416" s="234"/>
    </row>
    <row r="66417" spans="1:1">
      <c r="A66417" s="234"/>
    </row>
    <row r="66418" spans="1:1">
      <c r="A66418" s="234"/>
    </row>
    <row r="66419" spans="1:1">
      <c r="A66419" s="234"/>
    </row>
    <row r="66420" spans="1:1">
      <c r="A66420" s="234"/>
    </row>
    <row r="66421" spans="1:1">
      <c r="A66421" s="234"/>
    </row>
    <row r="66422" spans="1:1">
      <c r="A66422" s="234"/>
    </row>
    <row r="66423" spans="1:1">
      <c r="A66423" s="234"/>
    </row>
    <row r="66424" spans="1:1">
      <c r="A66424" s="234"/>
    </row>
    <row r="66425" spans="1:1">
      <c r="A66425" s="234"/>
    </row>
    <row r="66426" spans="1:1">
      <c r="A66426" s="234"/>
    </row>
    <row r="66427" spans="1:1">
      <c r="A66427" s="234"/>
    </row>
    <row r="66428" spans="1:1">
      <c r="A66428" s="234"/>
    </row>
    <row r="66429" spans="1:1">
      <c r="A66429" s="234"/>
    </row>
    <row r="66430" spans="1:1">
      <c r="A66430" s="234"/>
    </row>
    <row r="66431" spans="1:1">
      <c r="A66431" s="234"/>
    </row>
    <row r="66432" spans="1:1">
      <c r="A66432" s="234"/>
    </row>
    <row r="66433" spans="1:1">
      <c r="A66433" s="234"/>
    </row>
    <row r="66434" spans="1:1">
      <c r="A66434" s="234"/>
    </row>
    <row r="66435" spans="1:1">
      <c r="A66435" s="234"/>
    </row>
    <row r="66436" spans="1:1">
      <c r="A66436" s="234"/>
    </row>
    <row r="66437" spans="1:1">
      <c r="A66437" s="234"/>
    </row>
    <row r="66438" spans="1:1">
      <c r="A66438" s="234"/>
    </row>
    <row r="66439" spans="1:1">
      <c r="A66439" s="234"/>
    </row>
    <row r="66440" spans="1:1">
      <c r="A66440" s="234"/>
    </row>
    <row r="66441" spans="1:1">
      <c r="A66441" s="234"/>
    </row>
    <row r="66442" spans="1:1">
      <c r="A66442" s="234"/>
    </row>
    <row r="66443" spans="1:1">
      <c r="A66443" s="234"/>
    </row>
    <row r="66444" spans="1:1">
      <c r="A66444" s="234"/>
    </row>
    <row r="66445" spans="1:1">
      <c r="A66445" s="234"/>
    </row>
    <row r="66446" spans="1:1">
      <c r="A66446" s="234"/>
    </row>
    <row r="66447" spans="1:1">
      <c r="A66447" s="234"/>
    </row>
    <row r="66448" spans="1:1">
      <c r="A66448" s="234"/>
    </row>
    <row r="66449" spans="1:1">
      <c r="A66449" s="234"/>
    </row>
    <row r="66450" spans="1:1">
      <c r="A66450" s="234"/>
    </row>
    <row r="66451" spans="1:1">
      <c r="A66451" s="234"/>
    </row>
    <row r="66452" spans="1:1">
      <c r="A66452" s="234"/>
    </row>
    <row r="66453" spans="1:1">
      <c r="A66453" s="234"/>
    </row>
    <row r="66454" spans="1:1">
      <c r="A66454" s="234"/>
    </row>
    <row r="66455" spans="1:1">
      <c r="A66455" s="234"/>
    </row>
    <row r="66456" spans="1:1">
      <c r="A66456" s="234"/>
    </row>
    <row r="66457" spans="1:1">
      <c r="A66457" s="234"/>
    </row>
    <row r="66458" spans="1:1">
      <c r="A66458" s="234"/>
    </row>
    <row r="66459" spans="1:1">
      <c r="A66459" s="234"/>
    </row>
    <row r="66460" spans="1:1">
      <c r="A66460" s="234"/>
    </row>
    <row r="66461" spans="1:1">
      <c r="A66461" s="234"/>
    </row>
    <row r="66462" spans="1:1">
      <c r="A66462" s="234"/>
    </row>
    <row r="66463" spans="1:1">
      <c r="A66463" s="234"/>
    </row>
    <row r="66464" spans="1:1">
      <c r="A66464" s="234"/>
    </row>
    <row r="66465" spans="1:1">
      <c r="A66465" s="234"/>
    </row>
    <row r="66466" spans="1:1">
      <c r="A66466" s="234"/>
    </row>
    <row r="66467" spans="1:1">
      <c r="A66467" s="234"/>
    </row>
    <row r="66468" spans="1:1">
      <c r="A66468" s="234"/>
    </row>
    <row r="66469" spans="1:1">
      <c r="A66469" s="234"/>
    </row>
    <row r="66470" spans="1:1">
      <c r="A66470" s="234"/>
    </row>
    <row r="66471" spans="1:1">
      <c r="A66471" s="234"/>
    </row>
    <row r="66472" spans="1:1">
      <c r="A66472" s="234"/>
    </row>
    <row r="66473" spans="1:1">
      <c r="A66473" s="234"/>
    </row>
    <row r="66474" spans="1:1">
      <c r="A66474" s="234"/>
    </row>
    <row r="66475" spans="1:1">
      <c r="A66475" s="234"/>
    </row>
    <row r="66476" spans="1:1">
      <c r="A66476" s="234"/>
    </row>
    <row r="66477" spans="1:1">
      <c r="A66477" s="234"/>
    </row>
    <row r="66478" spans="1:1">
      <c r="A66478" s="234"/>
    </row>
    <row r="66479" spans="1:1">
      <c r="A66479" s="234"/>
    </row>
    <row r="66480" spans="1:1">
      <c r="A66480" s="234"/>
    </row>
    <row r="66481" spans="1:1">
      <c r="A66481" s="234"/>
    </row>
    <row r="66482" spans="1:1">
      <c r="A66482" s="234"/>
    </row>
    <row r="66483" spans="1:1">
      <c r="A66483" s="234"/>
    </row>
    <row r="66484" spans="1:1">
      <c r="A66484" s="234"/>
    </row>
    <row r="66485" spans="1:1">
      <c r="A66485" s="234"/>
    </row>
    <row r="66486" spans="1:1">
      <c r="A66486" s="234"/>
    </row>
    <row r="66487" spans="1:1">
      <c r="A66487" s="234"/>
    </row>
    <row r="66488" spans="1:1">
      <c r="A66488" s="234"/>
    </row>
    <row r="66489" spans="1:1">
      <c r="A66489" s="234"/>
    </row>
    <row r="66490" spans="1:1">
      <c r="A66490" s="234"/>
    </row>
    <row r="66491" spans="1:1">
      <c r="A66491" s="234"/>
    </row>
    <row r="66492" spans="1:1">
      <c r="A66492" s="234"/>
    </row>
    <row r="66493" spans="1:1">
      <c r="A66493" s="234"/>
    </row>
    <row r="66494" spans="1:1">
      <c r="A66494" s="234"/>
    </row>
    <row r="66495" spans="1:1">
      <c r="A66495" s="234"/>
    </row>
    <row r="66496" spans="1:1">
      <c r="A66496" s="234"/>
    </row>
    <row r="66497" spans="1:1">
      <c r="A66497" s="234"/>
    </row>
    <row r="66498" spans="1:1">
      <c r="A66498" s="234"/>
    </row>
    <row r="66499" spans="1:1">
      <c r="A66499" s="234"/>
    </row>
    <row r="66500" spans="1:1">
      <c r="A66500" s="234"/>
    </row>
    <row r="66501" spans="1:1">
      <c r="A66501" s="234"/>
    </row>
    <row r="66502" spans="1:1">
      <c r="A66502" s="234"/>
    </row>
    <row r="66503" spans="1:1">
      <c r="A66503" s="234"/>
    </row>
    <row r="66504" spans="1:1">
      <c r="A66504" s="234"/>
    </row>
    <row r="66505" spans="1:1">
      <c r="A66505" s="234"/>
    </row>
    <row r="66506" spans="1:1">
      <c r="A66506" s="234"/>
    </row>
    <row r="66507" spans="1:1">
      <c r="A66507" s="234"/>
    </row>
    <row r="66508" spans="1:1">
      <c r="A66508" s="234"/>
    </row>
    <row r="66509" spans="1:1">
      <c r="A66509" s="234"/>
    </row>
    <row r="66510" spans="1:1">
      <c r="A66510" s="234"/>
    </row>
    <row r="66511" spans="1:1">
      <c r="A66511" s="234"/>
    </row>
    <row r="66512" spans="1:1">
      <c r="A66512" s="234"/>
    </row>
    <row r="66513" spans="1:1">
      <c r="A66513" s="234"/>
    </row>
    <row r="66514" spans="1:1">
      <c r="A66514" s="234"/>
    </row>
    <row r="66515" spans="1:1">
      <c r="A66515" s="234"/>
    </row>
    <row r="66516" spans="1:1">
      <c r="A66516" s="234"/>
    </row>
    <row r="66517" spans="1:1">
      <c r="A66517" s="234"/>
    </row>
    <row r="66518" spans="1:1">
      <c r="A66518" s="234"/>
    </row>
    <row r="66519" spans="1:1">
      <c r="A66519" s="234"/>
    </row>
    <row r="66520" spans="1:1">
      <c r="A66520" s="234"/>
    </row>
    <row r="66521" spans="1:1">
      <c r="A66521" s="234"/>
    </row>
    <row r="66522" spans="1:1">
      <c r="A66522" s="234"/>
    </row>
    <row r="66523" spans="1:1">
      <c r="A66523" s="234"/>
    </row>
    <row r="66524" spans="1:1">
      <c r="A66524" s="234"/>
    </row>
    <row r="66525" spans="1:1">
      <c r="A66525" s="234"/>
    </row>
    <row r="66526" spans="1:1">
      <c r="A66526" s="234"/>
    </row>
    <row r="66527" spans="1:1">
      <c r="A66527" s="234"/>
    </row>
    <row r="66528" spans="1:1">
      <c r="A66528" s="234"/>
    </row>
    <row r="66529" spans="1:1">
      <c r="A66529" s="234"/>
    </row>
    <row r="66530" spans="1:1">
      <c r="A66530" s="234"/>
    </row>
    <row r="66531" spans="1:1">
      <c r="A66531" s="234"/>
    </row>
    <row r="66532" spans="1:1">
      <c r="A66532" s="234"/>
    </row>
    <row r="66533" spans="1:1">
      <c r="A66533" s="234"/>
    </row>
    <row r="66534" spans="1:1">
      <c r="A66534" s="234"/>
    </row>
    <row r="66535" spans="1:1">
      <c r="A66535" s="234"/>
    </row>
    <row r="66536" spans="1:1">
      <c r="A66536" s="234"/>
    </row>
    <row r="66537" spans="1:1">
      <c r="A66537" s="234"/>
    </row>
    <row r="66538" spans="1:1">
      <c r="A66538" s="234"/>
    </row>
    <row r="66539" spans="1:1">
      <c r="A66539" s="234"/>
    </row>
    <row r="66540" spans="1:1">
      <c r="A66540" s="234"/>
    </row>
    <row r="66541" spans="1:1">
      <c r="A66541" s="234"/>
    </row>
    <row r="66542" spans="1:1">
      <c r="A66542" s="234"/>
    </row>
    <row r="66543" spans="1:1">
      <c r="A66543" s="234"/>
    </row>
    <row r="66544" spans="1:1">
      <c r="A66544" s="234"/>
    </row>
    <row r="66545" spans="1:1">
      <c r="A66545" s="234"/>
    </row>
    <row r="66546" spans="1:1">
      <c r="A66546" s="234"/>
    </row>
    <row r="66547" spans="1:1">
      <c r="A66547" s="234"/>
    </row>
    <row r="66548" spans="1:1">
      <c r="A66548" s="234"/>
    </row>
    <row r="66549" spans="1:1">
      <c r="A66549" s="234"/>
    </row>
    <row r="66550" spans="1:1">
      <c r="A66550" s="234"/>
    </row>
    <row r="66551" spans="1:1">
      <c r="A66551" s="234"/>
    </row>
    <row r="66552" spans="1:1">
      <c r="A66552" s="234"/>
    </row>
    <row r="66553" spans="1:1">
      <c r="A66553" s="234"/>
    </row>
    <row r="66554" spans="1:1">
      <c r="A66554" s="234"/>
    </row>
    <row r="66555" spans="1:1">
      <c r="A66555" s="234"/>
    </row>
    <row r="66556" spans="1:1">
      <c r="A66556" s="234"/>
    </row>
    <row r="66557" spans="1:1">
      <c r="A66557" s="234"/>
    </row>
    <row r="66558" spans="1:1">
      <c r="A66558" s="234"/>
    </row>
    <row r="66559" spans="1:1">
      <c r="A66559" s="234"/>
    </row>
    <row r="66560" spans="1:1">
      <c r="A66560" s="234"/>
    </row>
    <row r="66561" spans="1:1">
      <c r="A66561" s="234"/>
    </row>
    <row r="66562" spans="1:1">
      <c r="A66562" s="234"/>
    </row>
    <row r="66563" spans="1:1">
      <c r="A66563" s="234"/>
    </row>
    <row r="66564" spans="1:1">
      <c r="A66564" s="234"/>
    </row>
    <row r="66565" spans="1:1">
      <c r="A66565" s="234"/>
    </row>
    <row r="66566" spans="1:1">
      <c r="A66566" s="234"/>
    </row>
    <row r="66567" spans="1:1">
      <c r="A66567" s="234"/>
    </row>
    <row r="66568" spans="1:1">
      <c r="A66568" s="234"/>
    </row>
    <row r="66569" spans="1:1">
      <c r="A66569" s="234"/>
    </row>
    <row r="66570" spans="1:1">
      <c r="A66570" s="234"/>
    </row>
    <row r="66571" spans="1:1">
      <c r="A66571" s="234"/>
    </row>
    <row r="66572" spans="1:1">
      <c r="A66572" s="234"/>
    </row>
    <row r="66573" spans="1:1">
      <c r="A66573" s="234"/>
    </row>
    <row r="66574" spans="1:1">
      <c r="A66574" s="234"/>
    </row>
    <row r="66575" spans="1:1">
      <c r="A66575" s="234"/>
    </row>
    <row r="66576" spans="1:1">
      <c r="A66576" s="234"/>
    </row>
    <row r="66577" spans="1:1">
      <c r="A66577" s="234"/>
    </row>
    <row r="66578" spans="1:1">
      <c r="A66578" s="234"/>
    </row>
    <row r="66579" spans="1:1">
      <c r="A66579" s="234"/>
    </row>
    <row r="66580" spans="1:1">
      <c r="A66580" s="234"/>
    </row>
    <row r="66581" spans="1:1">
      <c r="A66581" s="234"/>
    </row>
    <row r="66582" spans="1:1">
      <c r="A66582" s="234"/>
    </row>
    <row r="66583" spans="1:1">
      <c r="A66583" s="234"/>
    </row>
    <row r="66584" spans="1:1">
      <c r="A66584" s="234"/>
    </row>
    <row r="66585" spans="1:1">
      <c r="A66585" s="234"/>
    </row>
    <row r="66586" spans="1:1">
      <c r="A66586" s="234"/>
    </row>
    <row r="66587" spans="1:1">
      <c r="A66587" s="234"/>
    </row>
    <row r="66588" spans="1:1">
      <c r="A66588" s="234"/>
    </row>
    <row r="66589" spans="1:1">
      <c r="A66589" s="234"/>
    </row>
    <row r="66590" spans="1:1">
      <c r="A66590" s="234"/>
    </row>
    <row r="66591" spans="1:1">
      <c r="A66591" s="234"/>
    </row>
    <row r="66592" spans="1:1">
      <c r="A66592" s="234"/>
    </row>
    <row r="66593" spans="1:1">
      <c r="A66593" s="234"/>
    </row>
    <row r="66594" spans="1:1">
      <c r="A66594" s="234"/>
    </row>
    <row r="66595" spans="1:1">
      <c r="A66595" s="234"/>
    </row>
    <row r="66596" spans="1:1">
      <c r="A66596" s="234"/>
    </row>
    <row r="66597" spans="1:1">
      <c r="A66597" s="234"/>
    </row>
    <row r="66598" spans="1:1">
      <c r="A66598" s="234"/>
    </row>
    <row r="66599" spans="1:1">
      <c r="A66599" s="234"/>
    </row>
    <row r="66600" spans="1:1">
      <c r="A66600" s="234"/>
    </row>
    <row r="66601" spans="1:1">
      <c r="A66601" s="234"/>
    </row>
    <row r="66602" spans="1:1">
      <c r="A66602" s="234"/>
    </row>
    <row r="66603" spans="1:1">
      <c r="A66603" s="234"/>
    </row>
    <row r="66604" spans="1:1">
      <c r="A66604" s="234"/>
    </row>
    <row r="66605" spans="1:1">
      <c r="A66605" s="234"/>
    </row>
    <row r="66606" spans="1:1">
      <c r="A66606" s="234"/>
    </row>
    <row r="66607" spans="1:1">
      <c r="A66607" s="234"/>
    </row>
    <row r="66608" spans="1:1">
      <c r="A66608" s="234"/>
    </row>
    <row r="66609" spans="1:1">
      <c r="A66609" s="234"/>
    </row>
    <row r="66610" spans="1:1">
      <c r="A66610" s="234"/>
    </row>
    <row r="66611" spans="1:1">
      <c r="A66611" s="234"/>
    </row>
    <row r="66612" spans="1:1">
      <c r="A66612" s="234"/>
    </row>
    <row r="66613" spans="1:1">
      <c r="A66613" s="234"/>
    </row>
    <row r="66614" spans="1:1">
      <c r="A66614" s="234"/>
    </row>
    <row r="66615" spans="1:1">
      <c r="A66615" s="234"/>
    </row>
    <row r="66616" spans="1:1">
      <c r="A66616" s="234"/>
    </row>
    <row r="66617" spans="1:1">
      <c r="A66617" s="234"/>
    </row>
    <row r="66618" spans="1:1">
      <c r="A66618" s="234"/>
    </row>
    <row r="66619" spans="1:1">
      <c r="A66619" s="234"/>
    </row>
    <row r="66620" spans="1:1">
      <c r="A66620" s="234"/>
    </row>
    <row r="66621" spans="1:1">
      <c r="A66621" s="234"/>
    </row>
    <row r="66622" spans="1:1">
      <c r="A66622" s="234"/>
    </row>
    <row r="66623" spans="1:1">
      <c r="A66623" s="234"/>
    </row>
    <row r="66624" spans="1:1">
      <c r="A66624" s="234"/>
    </row>
    <row r="66625" spans="1:1">
      <c r="A66625" s="234"/>
    </row>
    <row r="66626" spans="1:1">
      <c r="A66626" s="234"/>
    </row>
    <row r="66627" spans="1:1">
      <c r="A66627" s="234"/>
    </row>
    <row r="66628" spans="1:1">
      <c r="A66628" s="234"/>
    </row>
    <row r="66629" spans="1:1">
      <c r="A66629" s="234"/>
    </row>
    <row r="66630" spans="1:1">
      <c r="A66630" s="234"/>
    </row>
    <row r="66631" spans="1:1">
      <c r="A66631" s="234"/>
    </row>
    <row r="66632" spans="1:1">
      <c r="A66632" s="234"/>
    </row>
    <row r="66633" spans="1:1">
      <c r="A66633" s="234"/>
    </row>
    <row r="66634" spans="1:1">
      <c r="A66634" s="234"/>
    </row>
    <row r="66635" spans="1:1">
      <c r="A66635" s="234"/>
    </row>
    <row r="66636" spans="1:1">
      <c r="A66636" s="234"/>
    </row>
    <row r="66637" spans="1:1">
      <c r="A66637" s="234"/>
    </row>
    <row r="66638" spans="1:1">
      <c r="A66638" s="234"/>
    </row>
    <row r="66639" spans="1:1">
      <c r="A66639" s="234"/>
    </row>
    <row r="66640" spans="1:1">
      <c r="A66640" s="234"/>
    </row>
    <row r="66641" spans="1:1">
      <c r="A66641" s="234"/>
    </row>
    <row r="66642" spans="1:1">
      <c r="A66642" s="234"/>
    </row>
    <row r="66643" spans="1:1">
      <c r="A66643" s="234"/>
    </row>
    <row r="66644" spans="1:1">
      <c r="A66644" s="234"/>
    </row>
    <row r="66645" spans="1:1">
      <c r="A66645" s="234"/>
    </row>
    <row r="66646" spans="1:1">
      <c r="A66646" s="234"/>
    </row>
    <row r="66647" spans="1:1">
      <c r="A66647" s="234"/>
    </row>
    <row r="66648" spans="1:1">
      <c r="A66648" s="234"/>
    </row>
    <row r="66649" spans="1:1">
      <c r="A66649" s="234"/>
    </row>
    <row r="66650" spans="1:1">
      <c r="A66650" s="234"/>
    </row>
    <row r="66651" spans="1:1">
      <c r="A66651" s="234"/>
    </row>
    <row r="66652" spans="1:1">
      <c r="A66652" s="234"/>
    </row>
    <row r="66653" spans="1:1">
      <c r="A66653" s="234"/>
    </row>
    <row r="66654" spans="1:1">
      <c r="A66654" s="234"/>
    </row>
    <row r="66655" spans="1:1">
      <c r="A66655" s="234"/>
    </row>
    <row r="66656" spans="1:1">
      <c r="A66656" s="234"/>
    </row>
    <row r="66657" spans="1:1">
      <c r="A66657" s="234"/>
    </row>
    <row r="66658" spans="1:1">
      <c r="A66658" s="234"/>
    </row>
    <row r="66659" spans="1:1">
      <c r="A66659" s="234"/>
    </row>
    <row r="66660" spans="1:1">
      <c r="A66660" s="234"/>
    </row>
    <row r="66661" spans="1:1">
      <c r="A66661" s="234"/>
    </row>
    <row r="66662" spans="1:1">
      <c r="A66662" s="234"/>
    </row>
    <row r="66663" spans="1:1">
      <c r="A66663" s="234"/>
    </row>
    <row r="66664" spans="1:1">
      <c r="A66664" s="234"/>
    </row>
    <row r="66665" spans="1:1">
      <c r="A66665" s="234"/>
    </row>
    <row r="66666" spans="1:1">
      <c r="A66666" s="234"/>
    </row>
    <row r="66667" spans="1:1">
      <c r="A66667" s="234"/>
    </row>
    <row r="66668" spans="1:1">
      <c r="A66668" s="234"/>
    </row>
    <row r="66669" spans="1:1">
      <c r="A66669" s="234"/>
    </row>
    <row r="66670" spans="1:1">
      <c r="A66670" s="234"/>
    </row>
    <row r="66671" spans="1:1">
      <c r="A66671" s="234"/>
    </row>
    <row r="66672" spans="1:1">
      <c r="A66672" s="234"/>
    </row>
    <row r="66673" spans="1:1">
      <c r="A66673" s="234"/>
    </row>
    <row r="66674" spans="1:1">
      <c r="A66674" s="234"/>
    </row>
    <row r="66675" spans="1:1">
      <c r="A66675" s="234"/>
    </row>
    <row r="66676" spans="1:1">
      <c r="A66676" s="234"/>
    </row>
    <row r="66677" spans="1:1">
      <c r="A66677" s="234"/>
    </row>
    <row r="66678" spans="1:1">
      <c r="A66678" s="234"/>
    </row>
    <row r="66679" spans="1:1">
      <c r="A66679" s="234"/>
    </row>
    <row r="66680" spans="1:1">
      <c r="A66680" s="234"/>
    </row>
    <row r="66681" spans="1:1">
      <c r="A66681" s="234"/>
    </row>
    <row r="66682" spans="1:1">
      <c r="A66682" s="234"/>
    </row>
    <row r="66683" spans="1:1">
      <c r="A66683" s="234"/>
    </row>
    <row r="66684" spans="1:1">
      <c r="A66684" s="234"/>
    </row>
    <row r="66685" spans="1:1">
      <c r="A66685" s="234"/>
    </row>
    <row r="66686" spans="1:1">
      <c r="A66686" s="234"/>
    </row>
    <row r="66687" spans="1:1">
      <c r="A66687" s="234"/>
    </row>
    <row r="66688" spans="1:1">
      <c r="A66688" s="234"/>
    </row>
    <row r="66689" spans="1:1">
      <c r="A66689" s="234"/>
    </row>
    <row r="66690" spans="1:1">
      <c r="A66690" s="234"/>
    </row>
    <row r="66691" spans="1:1">
      <c r="A66691" s="234"/>
    </row>
    <row r="66692" spans="1:1">
      <c r="A66692" s="234"/>
    </row>
    <row r="66693" spans="1:1">
      <c r="A66693" s="234"/>
    </row>
    <row r="66694" spans="1:1">
      <c r="A66694" s="234"/>
    </row>
    <row r="66695" spans="1:1">
      <c r="A66695" s="234"/>
    </row>
    <row r="66696" spans="1:1">
      <c r="A66696" s="234"/>
    </row>
    <row r="66697" spans="1:1">
      <c r="A66697" s="234"/>
    </row>
    <row r="66698" spans="1:1">
      <c r="A66698" s="234"/>
    </row>
    <row r="66699" spans="1:1">
      <c r="A66699" s="234"/>
    </row>
    <row r="66700" spans="1:1">
      <c r="A66700" s="234"/>
    </row>
    <row r="66701" spans="1:1">
      <c r="A66701" s="234"/>
    </row>
    <row r="66702" spans="1:1">
      <c r="A66702" s="234"/>
    </row>
    <row r="66703" spans="1:1">
      <c r="A66703" s="234"/>
    </row>
    <row r="66704" spans="1:1">
      <c r="A66704" s="234"/>
    </row>
    <row r="66705" spans="1:1">
      <c r="A66705" s="234"/>
    </row>
    <row r="66706" spans="1:1">
      <c r="A66706" s="234"/>
    </row>
    <row r="66707" spans="1:1">
      <c r="A66707" s="234"/>
    </row>
    <row r="66708" spans="1:1">
      <c r="A66708" s="234"/>
    </row>
    <row r="66709" spans="1:1">
      <c r="A66709" s="234"/>
    </row>
    <row r="66710" spans="1:1">
      <c r="A66710" s="234"/>
    </row>
    <row r="66711" spans="1:1">
      <c r="A66711" s="234"/>
    </row>
    <row r="66712" spans="1:1">
      <c r="A66712" s="234"/>
    </row>
    <row r="66713" spans="1:1">
      <c r="A66713" s="234"/>
    </row>
    <row r="66714" spans="1:1">
      <c r="A66714" s="234"/>
    </row>
    <row r="66715" spans="1:1">
      <c r="A66715" s="234"/>
    </row>
    <row r="66716" spans="1:1">
      <c r="A66716" s="234"/>
    </row>
    <row r="66717" spans="1:1">
      <c r="A66717" s="234"/>
    </row>
    <row r="66718" spans="1:1">
      <c r="A66718" s="234"/>
    </row>
    <row r="66719" spans="1:1">
      <c r="A66719" s="234"/>
    </row>
    <row r="66720" spans="1:1">
      <c r="A66720" s="234"/>
    </row>
    <row r="66721" spans="1:1">
      <c r="A66721" s="234"/>
    </row>
    <row r="66722" spans="1:1">
      <c r="A66722" s="234"/>
    </row>
    <row r="66723" spans="1:1">
      <c r="A66723" s="234"/>
    </row>
    <row r="66724" spans="1:1">
      <c r="A66724" s="234"/>
    </row>
    <row r="66725" spans="1:1">
      <c r="A66725" s="234"/>
    </row>
    <row r="66726" spans="1:1">
      <c r="A66726" s="234"/>
    </row>
    <row r="66727" spans="1:1">
      <c r="A66727" s="234"/>
    </row>
    <row r="66728" spans="1:1">
      <c r="A66728" s="234"/>
    </row>
    <row r="66729" spans="1:1">
      <c r="A66729" s="234"/>
    </row>
    <row r="66730" spans="1:1">
      <c r="A66730" s="234"/>
    </row>
    <row r="66731" spans="1:1">
      <c r="A66731" s="234"/>
    </row>
    <row r="66732" spans="1:1">
      <c r="A66732" s="234"/>
    </row>
    <row r="66733" spans="1:1">
      <c r="A66733" s="234"/>
    </row>
    <row r="66734" spans="1:1">
      <c r="A66734" s="234"/>
    </row>
    <row r="66735" spans="1:1">
      <c r="A66735" s="234"/>
    </row>
    <row r="66736" spans="1:1">
      <c r="A66736" s="234"/>
    </row>
    <row r="66737" spans="1:1">
      <c r="A66737" s="234"/>
    </row>
    <row r="66738" spans="1:1">
      <c r="A66738" s="234"/>
    </row>
    <row r="66739" spans="1:1">
      <c r="A66739" s="234"/>
    </row>
    <row r="66740" spans="1:1">
      <c r="A66740" s="234"/>
    </row>
    <row r="66741" spans="1:1">
      <c r="A66741" s="234"/>
    </row>
    <row r="66742" spans="1:1">
      <c r="A66742" s="234"/>
    </row>
    <row r="66743" spans="1:1">
      <c r="A66743" s="234"/>
    </row>
    <row r="66744" spans="1:1">
      <c r="A66744" s="234"/>
    </row>
    <row r="66745" spans="1:1">
      <c r="A66745" s="234"/>
    </row>
    <row r="66746" spans="1:1">
      <c r="A66746" s="234"/>
    </row>
    <row r="66747" spans="1:1">
      <c r="A66747" s="234"/>
    </row>
    <row r="66748" spans="1:1">
      <c r="A66748" s="234"/>
    </row>
    <row r="66749" spans="1:1">
      <c r="A66749" s="234"/>
    </row>
    <row r="66750" spans="1:1">
      <c r="A66750" s="234"/>
    </row>
    <row r="66751" spans="1:1">
      <c r="A66751" s="234"/>
    </row>
    <row r="66752" spans="1:1">
      <c r="A66752" s="234"/>
    </row>
    <row r="66753" spans="1:1">
      <c r="A66753" s="234"/>
    </row>
    <row r="66754" spans="1:1">
      <c r="A66754" s="234"/>
    </row>
    <row r="66755" spans="1:1">
      <c r="A66755" s="234"/>
    </row>
    <row r="66756" spans="1:1">
      <c r="A66756" s="234"/>
    </row>
    <row r="66757" spans="1:1">
      <c r="A66757" s="234"/>
    </row>
    <row r="66758" spans="1:1">
      <c r="A66758" s="234"/>
    </row>
    <row r="66759" spans="1:1">
      <c r="A66759" s="234"/>
    </row>
    <row r="66760" spans="1:1">
      <c r="A66760" s="234"/>
    </row>
    <row r="66761" spans="1:1">
      <c r="A66761" s="234"/>
    </row>
    <row r="66762" spans="1:1">
      <c r="A66762" s="234"/>
    </row>
    <row r="66763" spans="1:1">
      <c r="A66763" s="234"/>
    </row>
    <row r="66764" spans="1:1">
      <c r="A66764" s="234"/>
    </row>
    <row r="66765" spans="1:1">
      <c r="A66765" s="234"/>
    </row>
    <row r="66766" spans="1:1">
      <c r="A66766" s="234"/>
    </row>
    <row r="66767" spans="1:1">
      <c r="A66767" s="234"/>
    </row>
    <row r="66768" spans="1:1">
      <c r="A66768" s="234"/>
    </row>
    <row r="66769" spans="1:1">
      <c r="A66769" s="234"/>
    </row>
    <row r="66770" spans="1:1">
      <c r="A66770" s="234"/>
    </row>
    <row r="66771" spans="1:1">
      <c r="A66771" s="234"/>
    </row>
    <row r="66772" spans="1:1">
      <c r="A66772" s="234"/>
    </row>
    <row r="66773" spans="1:1">
      <c r="A66773" s="234"/>
    </row>
    <row r="66774" spans="1:1">
      <c r="A66774" s="234"/>
    </row>
    <row r="66775" spans="1:1">
      <c r="A66775" s="234"/>
    </row>
    <row r="66776" spans="1:1">
      <c r="A66776" s="234"/>
    </row>
    <row r="66777" spans="1:1">
      <c r="A66777" s="234"/>
    </row>
    <row r="66778" spans="1:1">
      <c r="A66778" s="234"/>
    </row>
    <row r="66779" spans="1:1">
      <c r="A66779" s="234"/>
    </row>
    <row r="66780" spans="1:1">
      <c r="A66780" s="234"/>
    </row>
    <row r="66781" spans="1:1">
      <c r="A66781" s="234"/>
    </row>
    <row r="66782" spans="1:1">
      <c r="A66782" s="234"/>
    </row>
    <row r="66783" spans="1:1">
      <c r="A66783" s="234"/>
    </row>
    <row r="66784" spans="1:1">
      <c r="A66784" s="234"/>
    </row>
    <row r="66785" spans="1:1">
      <c r="A66785" s="234"/>
    </row>
    <row r="66786" spans="1:1">
      <c r="A66786" s="234"/>
    </row>
    <row r="66787" spans="1:1">
      <c r="A66787" s="234"/>
    </row>
    <row r="66788" spans="1:1">
      <c r="A66788" s="234"/>
    </row>
    <row r="66789" spans="1:1">
      <c r="A66789" s="234"/>
    </row>
    <row r="66790" spans="1:1">
      <c r="A66790" s="234"/>
    </row>
    <row r="66791" spans="1:1">
      <c r="A66791" s="234"/>
    </row>
    <row r="66792" spans="1:1">
      <c r="A66792" s="234"/>
    </row>
    <row r="66793" spans="1:1">
      <c r="A66793" s="234"/>
    </row>
    <row r="66794" spans="1:1">
      <c r="A66794" s="234"/>
    </row>
    <row r="66795" spans="1:1">
      <c r="A66795" s="234"/>
    </row>
    <row r="66796" spans="1:1">
      <c r="A66796" s="234"/>
    </row>
    <row r="66797" spans="1:1">
      <c r="A66797" s="234"/>
    </row>
    <row r="66798" spans="1:1">
      <c r="A66798" s="234"/>
    </row>
    <row r="66799" spans="1:1">
      <c r="A66799" s="234"/>
    </row>
    <row r="66800" spans="1:1">
      <c r="A66800" s="234"/>
    </row>
    <row r="66801" spans="1:1">
      <c r="A66801" s="234"/>
    </row>
    <row r="66802" spans="1:1">
      <c r="A66802" s="234"/>
    </row>
    <row r="66803" spans="1:1">
      <c r="A66803" s="234"/>
    </row>
    <row r="66804" spans="1:1">
      <c r="A66804" s="234"/>
    </row>
    <row r="66805" spans="1:1">
      <c r="A66805" s="234"/>
    </row>
    <row r="66806" spans="1:1">
      <c r="A66806" s="234"/>
    </row>
    <row r="66807" spans="1:1">
      <c r="A66807" s="234"/>
    </row>
    <row r="66808" spans="1:1">
      <c r="A66808" s="234"/>
    </row>
    <row r="66809" spans="1:1">
      <c r="A66809" s="234"/>
    </row>
    <row r="66810" spans="1:1">
      <c r="A66810" s="234"/>
    </row>
    <row r="66811" spans="1:1">
      <c r="A66811" s="234"/>
    </row>
    <row r="66812" spans="1:1">
      <c r="A66812" s="234"/>
    </row>
    <row r="66813" spans="1:1">
      <c r="A66813" s="234"/>
    </row>
    <row r="66814" spans="1:1">
      <c r="A66814" s="234"/>
    </row>
    <row r="66815" spans="1:1">
      <c r="A66815" s="234"/>
    </row>
    <row r="66816" spans="1:1">
      <c r="A66816" s="234"/>
    </row>
    <row r="66817" spans="1:1">
      <c r="A66817" s="234"/>
    </row>
    <row r="66818" spans="1:1">
      <c r="A66818" s="234"/>
    </row>
    <row r="66819" spans="1:1">
      <c r="A66819" s="234"/>
    </row>
    <row r="66820" spans="1:1">
      <c r="A66820" s="234"/>
    </row>
    <row r="66821" spans="1:1">
      <c r="A66821" s="234"/>
    </row>
    <row r="66822" spans="1:1">
      <c r="A66822" s="234"/>
    </row>
    <row r="66823" spans="1:1">
      <c r="A66823" s="234"/>
    </row>
    <row r="66824" spans="1:1">
      <c r="A66824" s="234"/>
    </row>
    <row r="66825" spans="1:1">
      <c r="A66825" s="234"/>
    </row>
    <row r="66826" spans="1:1">
      <c r="A66826" s="234"/>
    </row>
    <row r="66827" spans="1:1">
      <c r="A66827" s="234"/>
    </row>
    <row r="66828" spans="1:1">
      <c r="A66828" s="234"/>
    </row>
    <row r="66829" spans="1:1">
      <c r="A66829" s="234"/>
    </row>
    <row r="66830" spans="1:1">
      <c r="A66830" s="234"/>
    </row>
    <row r="66831" spans="1:1">
      <c r="A66831" s="234"/>
    </row>
    <row r="66832" spans="1:1">
      <c r="A66832" s="234"/>
    </row>
    <row r="66833" spans="1:1">
      <c r="A66833" s="234"/>
    </row>
    <row r="66834" spans="1:1">
      <c r="A66834" s="234"/>
    </row>
    <row r="66835" spans="1:1">
      <c r="A66835" s="234"/>
    </row>
    <row r="66836" spans="1:1">
      <c r="A66836" s="234"/>
    </row>
    <row r="66837" spans="1:1">
      <c r="A66837" s="234"/>
    </row>
    <row r="66838" spans="1:1">
      <c r="A66838" s="234"/>
    </row>
    <row r="66839" spans="1:1">
      <c r="A66839" s="234"/>
    </row>
    <row r="66840" spans="1:1">
      <c r="A66840" s="234"/>
    </row>
    <row r="66841" spans="1:1">
      <c r="A66841" s="234"/>
    </row>
    <row r="66842" spans="1:1">
      <c r="A66842" s="234"/>
    </row>
    <row r="66843" spans="1:1">
      <c r="A66843" s="234"/>
    </row>
    <row r="66844" spans="1:1">
      <c r="A66844" s="234"/>
    </row>
    <row r="66845" spans="1:1">
      <c r="A66845" s="234"/>
    </row>
    <row r="66846" spans="1:1">
      <c r="A66846" s="234"/>
    </row>
    <row r="66847" spans="1:1">
      <c r="A66847" s="234"/>
    </row>
    <row r="66848" spans="1:1">
      <c r="A66848" s="234"/>
    </row>
    <row r="66849" spans="1:1">
      <c r="A66849" s="234"/>
    </row>
    <row r="66850" spans="1:1">
      <c r="A66850" s="234"/>
    </row>
    <row r="66851" spans="1:1">
      <c r="A66851" s="234"/>
    </row>
    <row r="66852" spans="1:1">
      <c r="A66852" s="234"/>
    </row>
    <row r="66853" spans="1:1">
      <c r="A66853" s="234"/>
    </row>
    <row r="66854" spans="1:1">
      <c r="A66854" s="234"/>
    </row>
    <row r="66855" spans="1:1">
      <c r="A66855" s="234"/>
    </row>
    <row r="66856" spans="1:1">
      <c r="A66856" s="234"/>
    </row>
    <row r="66857" spans="1:1">
      <c r="A66857" s="234"/>
    </row>
    <row r="66858" spans="1:1">
      <c r="A66858" s="234"/>
    </row>
    <row r="66859" spans="1:1">
      <c r="A66859" s="234"/>
    </row>
    <row r="66860" spans="1:1">
      <c r="A66860" s="234"/>
    </row>
    <row r="66861" spans="1:1">
      <c r="A66861" s="234"/>
    </row>
    <row r="66862" spans="1:1">
      <c r="A66862" s="234"/>
    </row>
    <row r="66863" spans="1:1">
      <c r="A66863" s="234"/>
    </row>
    <row r="66864" spans="1:1">
      <c r="A66864" s="234"/>
    </row>
    <row r="66865" spans="1:1">
      <c r="A66865" s="234"/>
    </row>
    <row r="66866" spans="1:1">
      <c r="A66866" s="234"/>
    </row>
    <row r="66867" spans="1:1">
      <c r="A66867" s="234"/>
    </row>
    <row r="66868" spans="1:1">
      <c r="A66868" s="234"/>
    </row>
    <row r="66869" spans="1:1">
      <c r="A66869" s="234"/>
    </row>
    <row r="66870" spans="1:1">
      <c r="A66870" s="234"/>
    </row>
    <row r="66871" spans="1:1">
      <c r="A66871" s="234"/>
    </row>
    <row r="66872" spans="1:1">
      <c r="A66872" s="234"/>
    </row>
    <row r="66873" spans="1:1">
      <c r="A66873" s="234"/>
    </row>
    <row r="66874" spans="1:1">
      <c r="A66874" s="234"/>
    </row>
    <row r="66875" spans="1:1">
      <c r="A66875" s="234"/>
    </row>
    <row r="66876" spans="1:1">
      <c r="A66876" s="234"/>
    </row>
    <row r="66877" spans="1:1">
      <c r="A66877" s="234"/>
    </row>
    <row r="66878" spans="1:1">
      <c r="A66878" s="234"/>
    </row>
    <row r="66879" spans="1:1">
      <c r="A66879" s="234"/>
    </row>
    <row r="66880" spans="1:1">
      <c r="A66880" s="234"/>
    </row>
    <row r="66881" spans="1:1">
      <c r="A66881" s="234"/>
    </row>
    <row r="66882" spans="1:1">
      <c r="A66882" s="234"/>
    </row>
    <row r="66883" spans="1:1">
      <c r="A66883" s="234"/>
    </row>
    <row r="66884" spans="1:1">
      <c r="A66884" s="234"/>
    </row>
    <row r="66885" spans="1:1">
      <c r="A66885" s="234"/>
    </row>
    <row r="66886" spans="1:1">
      <c r="A66886" s="234"/>
    </row>
    <row r="66887" spans="1:1">
      <c r="A66887" s="234"/>
    </row>
    <row r="66888" spans="1:1">
      <c r="A66888" s="234"/>
    </row>
    <row r="66889" spans="1:1">
      <c r="A66889" s="234"/>
    </row>
    <row r="66890" spans="1:1">
      <c r="A66890" s="234"/>
    </row>
    <row r="66891" spans="1:1">
      <c r="A66891" s="234"/>
    </row>
    <row r="66892" spans="1:1">
      <c r="A66892" s="234"/>
    </row>
    <row r="66893" spans="1:1">
      <c r="A66893" s="234"/>
    </row>
    <row r="66894" spans="1:1">
      <c r="A66894" s="234"/>
    </row>
    <row r="66895" spans="1:1">
      <c r="A66895" s="234"/>
    </row>
    <row r="66896" spans="1:1">
      <c r="A66896" s="234"/>
    </row>
    <row r="66897" spans="1:1">
      <c r="A66897" s="234"/>
    </row>
    <row r="66898" spans="1:1">
      <c r="A66898" s="234"/>
    </row>
    <row r="66899" spans="1:1">
      <c r="A66899" s="234"/>
    </row>
    <row r="66900" spans="1:1">
      <c r="A66900" s="234"/>
    </row>
    <row r="66901" spans="1:1">
      <c r="A66901" s="234"/>
    </row>
    <row r="66902" spans="1:1">
      <c r="A66902" s="234"/>
    </row>
    <row r="66903" spans="1:1">
      <c r="A66903" s="234"/>
    </row>
    <row r="66904" spans="1:1">
      <c r="A66904" s="234"/>
    </row>
    <row r="66905" spans="1:1">
      <c r="A66905" s="234"/>
    </row>
    <row r="66906" spans="1:1">
      <c r="A66906" s="234"/>
    </row>
    <row r="66907" spans="1:1">
      <c r="A66907" s="234"/>
    </row>
    <row r="66908" spans="1:1">
      <c r="A66908" s="234"/>
    </row>
    <row r="66909" spans="1:1">
      <c r="A66909" s="234"/>
    </row>
    <row r="66910" spans="1:1">
      <c r="A66910" s="234"/>
    </row>
    <row r="66911" spans="1:1">
      <c r="A66911" s="234"/>
    </row>
    <row r="66912" spans="1:1">
      <c r="A66912" s="234"/>
    </row>
    <row r="66913" spans="1:1">
      <c r="A66913" s="234"/>
    </row>
    <row r="66914" spans="1:1">
      <c r="A66914" s="234"/>
    </row>
    <row r="66915" spans="1:1">
      <c r="A66915" s="234"/>
    </row>
    <row r="66916" spans="1:1">
      <c r="A66916" s="234"/>
    </row>
    <row r="66917" spans="1:1">
      <c r="A66917" s="234"/>
    </row>
    <row r="66918" spans="1:1">
      <c r="A66918" s="234"/>
    </row>
    <row r="66919" spans="1:1">
      <c r="A66919" s="234"/>
    </row>
    <row r="66920" spans="1:1">
      <c r="A66920" s="234"/>
    </row>
    <row r="66921" spans="1:1">
      <c r="A66921" s="234"/>
    </row>
    <row r="66922" spans="1:1">
      <c r="A66922" s="234"/>
    </row>
    <row r="66923" spans="1:1">
      <c r="A66923" s="234"/>
    </row>
    <row r="66924" spans="1:1">
      <c r="A66924" s="234"/>
    </row>
    <row r="66925" spans="1:1">
      <c r="A66925" s="234"/>
    </row>
    <row r="66926" spans="1:1">
      <c r="A66926" s="234"/>
    </row>
    <row r="66927" spans="1:1">
      <c r="A66927" s="234"/>
    </row>
    <row r="66928" spans="1:1">
      <c r="A66928" s="234"/>
    </row>
    <row r="66929" spans="1:1">
      <c r="A66929" s="234"/>
    </row>
    <row r="66930" spans="1:1">
      <c r="A66930" s="234"/>
    </row>
    <row r="66931" spans="1:1">
      <c r="A66931" s="234"/>
    </row>
    <row r="66932" spans="1:1">
      <c r="A66932" s="234"/>
    </row>
    <row r="66933" spans="1:1">
      <c r="A66933" s="234"/>
    </row>
    <row r="66934" spans="1:1">
      <c r="A66934" s="234"/>
    </row>
    <row r="66935" spans="1:1">
      <c r="A66935" s="234"/>
    </row>
    <row r="66936" spans="1:1">
      <c r="A66936" s="234"/>
    </row>
    <row r="66937" spans="1:1">
      <c r="A66937" s="234"/>
    </row>
    <row r="66938" spans="1:1">
      <c r="A66938" s="234"/>
    </row>
    <row r="66939" spans="1:1">
      <c r="A66939" s="234"/>
    </row>
    <row r="66940" spans="1:1">
      <c r="A66940" s="234"/>
    </row>
    <row r="66941" spans="1:1">
      <c r="A66941" s="234"/>
    </row>
    <row r="66942" spans="1:1">
      <c r="A66942" s="234"/>
    </row>
    <row r="66943" spans="1:1">
      <c r="A66943" s="234"/>
    </row>
    <row r="66944" spans="1:1">
      <c r="A66944" s="234"/>
    </row>
    <row r="66945" spans="1:1">
      <c r="A66945" s="234"/>
    </row>
    <row r="66946" spans="1:1">
      <c r="A66946" s="234"/>
    </row>
    <row r="66947" spans="1:1">
      <c r="A66947" s="234"/>
    </row>
    <row r="66948" spans="1:1">
      <c r="A66948" s="234"/>
    </row>
    <row r="66949" spans="1:1">
      <c r="A66949" s="234"/>
    </row>
    <row r="66950" spans="1:1">
      <c r="A66950" s="234"/>
    </row>
    <row r="66951" spans="1:1">
      <c r="A66951" s="234"/>
    </row>
    <row r="66952" spans="1:1">
      <c r="A66952" s="234"/>
    </row>
    <row r="66953" spans="1:1">
      <c r="A66953" s="234"/>
    </row>
    <row r="66954" spans="1:1">
      <c r="A66954" s="234"/>
    </row>
    <row r="66955" spans="1:1">
      <c r="A66955" s="234"/>
    </row>
    <row r="66956" spans="1:1">
      <c r="A66956" s="234"/>
    </row>
    <row r="66957" spans="1:1">
      <c r="A66957" s="234"/>
    </row>
    <row r="66958" spans="1:1">
      <c r="A66958" s="234"/>
    </row>
    <row r="66959" spans="1:1">
      <c r="A66959" s="234"/>
    </row>
    <row r="66960" spans="1:1">
      <c r="A66960" s="234"/>
    </row>
    <row r="66961" spans="1:1">
      <c r="A66961" s="234"/>
    </row>
    <row r="66962" spans="1:1">
      <c r="A66962" s="234"/>
    </row>
    <row r="66963" spans="1:1">
      <c r="A66963" s="234"/>
    </row>
    <row r="66964" spans="1:1">
      <c r="A66964" s="234"/>
    </row>
    <row r="66965" spans="1:1">
      <c r="A66965" s="234"/>
    </row>
    <row r="66966" spans="1:1">
      <c r="A66966" s="234"/>
    </row>
    <row r="66967" spans="1:1">
      <c r="A66967" s="234"/>
    </row>
    <row r="66968" spans="1:1">
      <c r="A66968" s="234"/>
    </row>
    <row r="66969" spans="1:1">
      <c r="A66969" s="234"/>
    </row>
    <row r="66970" spans="1:1">
      <c r="A66970" s="234"/>
    </row>
    <row r="66971" spans="1:1">
      <c r="A66971" s="234"/>
    </row>
    <row r="66972" spans="1:1">
      <c r="A66972" s="234"/>
    </row>
    <row r="66973" spans="1:1">
      <c r="A66973" s="234"/>
    </row>
    <row r="66974" spans="1:1">
      <c r="A66974" s="234"/>
    </row>
    <row r="66975" spans="1:1">
      <c r="A66975" s="234"/>
    </row>
    <row r="66976" spans="1:1">
      <c r="A66976" s="234"/>
    </row>
    <row r="66977" spans="1:1">
      <c r="A66977" s="234"/>
    </row>
    <row r="66978" spans="1:1">
      <c r="A66978" s="234"/>
    </row>
    <row r="66979" spans="1:1">
      <c r="A66979" s="234"/>
    </row>
    <row r="66980" spans="1:1">
      <c r="A66980" s="234"/>
    </row>
    <row r="66981" spans="1:1">
      <c r="A66981" s="234"/>
    </row>
    <row r="66982" spans="1:1">
      <c r="A66982" s="234"/>
    </row>
    <row r="66983" spans="1:1">
      <c r="A66983" s="234"/>
    </row>
    <row r="66984" spans="1:1">
      <c r="A66984" s="234"/>
    </row>
    <row r="66985" spans="1:1">
      <c r="A66985" s="234"/>
    </row>
    <row r="66986" spans="1:1">
      <c r="A66986" s="234"/>
    </row>
    <row r="66987" spans="1:1">
      <c r="A66987" s="234"/>
    </row>
    <row r="66988" spans="1:1">
      <c r="A66988" s="234"/>
    </row>
    <row r="66989" spans="1:1">
      <c r="A66989" s="234"/>
    </row>
    <row r="66990" spans="1:1">
      <c r="A66990" s="234"/>
    </row>
    <row r="66991" spans="1:1">
      <c r="A66991" s="234"/>
    </row>
    <row r="66992" spans="1:1">
      <c r="A66992" s="234"/>
    </row>
    <row r="66993" spans="1:1">
      <c r="A66993" s="234"/>
    </row>
    <row r="66994" spans="1:1">
      <c r="A66994" s="234"/>
    </row>
    <row r="66995" spans="1:1">
      <c r="A66995" s="234"/>
    </row>
    <row r="66996" spans="1:1">
      <c r="A66996" s="234"/>
    </row>
    <row r="66997" spans="1:1">
      <c r="A66997" s="234"/>
    </row>
    <row r="66998" spans="1:1">
      <c r="A66998" s="234"/>
    </row>
    <row r="66999" spans="1:1">
      <c r="A66999" s="234"/>
    </row>
    <row r="67000" spans="1:1">
      <c r="A67000" s="234"/>
    </row>
    <row r="67001" spans="1:1">
      <c r="A67001" s="234"/>
    </row>
    <row r="67002" spans="1:1">
      <c r="A67002" s="234"/>
    </row>
    <row r="67003" spans="1:1">
      <c r="A67003" s="234"/>
    </row>
    <row r="67004" spans="1:1">
      <c r="A67004" s="234"/>
    </row>
    <row r="67005" spans="1:1">
      <c r="A67005" s="234"/>
    </row>
    <row r="67006" spans="1:1">
      <c r="A67006" s="234"/>
    </row>
    <row r="67007" spans="1:1">
      <c r="A67007" s="234"/>
    </row>
    <row r="67008" spans="1:1">
      <c r="A67008" s="234"/>
    </row>
    <row r="67009" spans="1:1">
      <c r="A67009" s="234"/>
    </row>
    <row r="67010" spans="1:1">
      <c r="A67010" s="234"/>
    </row>
    <row r="67011" spans="1:1">
      <c r="A67011" s="234"/>
    </row>
    <row r="67012" spans="1:1">
      <c r="A67012" s="234"/>
    </row>
    <row r="67013" spans="1:1">
      <c r="A67013" s="234"/>
    </row>
    <row r="67014" spans="1:1">
      <c r="A67014" s="234"/>
    </row>
    <row r="67015" spans="1:1">
      <c r="A67015" s="234"/>
    </row>
    <row r="67016" spans="1:1">
      <c r="A67016" s="234"/>
    </row>
    <row r="67017" spans="1:1">
      <c r="A67017" s="234"/>
    </row>
    <row r="67018" spans="1:1">
      <c r="A67018" s="234"/>
    </row>
    <row r="67019" spans="1:1">
      <c r="A67019" s="234"/>
    </row>
    <row r="67020" spans="1:1">
      <c r="A67020" s="234"/>
    </row>
    <row r="67021" spans="1:1">
      <c r="A67021" s="234"/>
    </row>
    <row r="67022" spans="1:1">
      <c r="A67022" s="234"/>
    </row>
    <row r="67023" spans="1:1">
      <c r="A67023" s="234"/>
    </row>
    <row r="67024" spans="1:1">
      <c r="A67024" s="234"/>
    </row>
    <row r="67025" spans="1:1">
      <c r="A67025" s="234"/>
    </row>
    <row r="67026" spans="1:1">
      <c r="A67026" s="234"/>
    </row>
    <row r="67027" spans="1:1">
      <c r="A67027" s="234"/>
    </row>
    <row r="67028" spans="1:1">
      <c r="A67028" s="234"/>
    </row>
    <row r="67029" spans="1:1">
      <c r="A67029" s="234"/>
    </row>
    <row r="67030" spans="1:1">
      <c r="A67030" s="234"/>
    </row>
    <row r="67031" spans="1:1">
      <c r="A67031" s="234"/>
    </row>
    <row r="67032" spans="1:1">
      <c r="A67032" s="234"/>
    </row>
    <row r="67033" spans="1:1">
      <c r="A67033" s="234"/>
    </row>
    <row r="67034" spans="1:1">
      <c r="A67034" s="234"/>
    </row>
    <row r="67035" spans="1:1">
      <c r="A67035" s="234"/>
    </row>
    <row r="67036" spans="1:1">
      <c r="A67036" s="234"/>
    </row>
    <row r="67037" spans="1:1">
      <c r="A67037" s="234"/>
    </row>
    <row r="67038" spans="1:1">
      <c r="A67038" s="234"/>
    </row>
    <row r="67039" spans="1:1">
      <c r="A67039" s="234"/>
    </row>
    <row r="67040" spans="1:1">
      <c r="A67040" s="234"/>
    </row>
    <row r="67041" spans="1:1">
      <c r="A67041" s="234"/>
    </row>
    <row r="67042" spans="1:1">
      <c r="A67042" s="234"/>
    </row>
    <row r="67043" spans="1:1">
      <c r="A67043" s="234"/>
    </row>
    <row r="67044" spans="1:1">
      <c r="A67044" s="234"/>
    </row>
    <row r="67045" spans="1:1">
      <c r="A67045" s="234"/>
    </row>
    <row r="67046" spans="1:1">
      <c r="A67046" s="234"/>
    </row>
    <row r="67047" spans="1:1">
      <c r="A67047" s="234"/>
    </row>
    <row r="67048" spans="1:1">
      <c r="A67048" s="234"/>
    </row>
    <row r="67049" spans="1:1">
      <c r="A67049" s="234"/>
    </row>
    <row r="67050" spans="1:1">
      <c r="A67050" s="234"/>
    </row>
    <row r="67051" spans="1:1">
      <c r="A67051" s="234"/>
    </row>
    <row r="67052" spans="1:1">
      <c r="A67052" s="234"/>
    </row>
    <row r="67053" spans="1:1">
      <c r="A67053" s="234"/>
    </row>
    <row r="67054" spans="1:1">
      <c r="A67054" s="234"/>
    </row>
    <row r="67055" spans="1:1">
      <c r="A67055" s="234"/>
    </row>
    <row r="67056" spans="1:1">
      <c r="A67056" s="234"/>
    </row>
    <row r="67057" spans="1:1">
      <c r="A67057" s="234"/>
    </row>
    <row r="67058" spans="1:1">
      <c r="A67058" s="234"/>
    </row>
    <row r="67059" spans="1:1">
      <c r="A67059" s="234"/>
    </row>
    <row r="67060" spans="1:1">
      <c r="A67060" s="234"/>
    </row>
    <row r="67061" spans="1:1">
      <c r="A67061" s="234"/>
    </row>
    <row r="67062" spans="1:1">
      <c r="A67062" s="234"/>
    </row>
    <row r="67063" spans="1:1">
      <c r="A67063" s="234"/>
    </row>
    <row r="67064" spans="1:1">
      <c r="A67064" s="234"/>
    </row>
    <row r="67065" spans="1:1">
      <c r="A67065" s="234"/>
    </row>
    <row r="67066" spans="1:1">
      <c r="A67066" s="234"/>
    </row>
    <row r="67067" spans="1:1">
      <c r="A67067" s="234"/>
    </row>
    <row r="67068" spans="1:1">
      <c r="A67068" s="234"/>
    </row>
    <row r="67069" spans="1:1">
      <c r="A67069" s="234"/>
    </row>
    <row r="67070" spans="1:1">
      <c r="A67070" s="234"/>
    </row>
    <row r="67071" spans="1:1">
      <c r="A67071" s="234"/>
    </row>
    <row r="67072" spans="1:1">
      <c r="A67072" s="234"/>
    </row>
    <row r="67073" spans="1:1">
      <c r="A67073" s="234"/>
    </row>
    <row r="67074" spans="1:1">
      <c r="A67074" s="234"/>
    </row>
    <row r="67075" spans="1:1">
      <c r="A67075" s="234"/>
    </row>
    <row r="67076" spans="1:1">
      <c r="A67076" s="234"/>
    </row>
    <row r="67077" spans="1:1">
      <c r="A67077" s="234"/>
    </row>
    <row r="67078" spans="1:1">
      <c r="A67078" s="234"/>
    </row>
    <row r="67079" spans="1:1">
      <c r="A67079" s="234"/>
    </row>
    <row r="67080" spans="1:1">
      <c r="A67080" s="234"/>
    </row>
    <row r="67081" spans="1:1">
      <c r="A67081" s="234"/>
    </row>
    <row r="67082" spans="1:1">
      <c r="A67082" s="234"/>
    </row>
    <row r="67083" spans="1:1">
      <c r="A67083" s="234"/>
    </row>
    <row r="67084" spans="1:1">
      <c r="A67084" s="234"/>
    </row>
    <row r="67085" spans="1:1">
      <c r="A67085" s="234"/>
    </row>
    <row r="67086" spans="1:1">
      <c r="A67086" s="234"/>
    </row>
    <row r="67087" spans="1:1">
      <c r="A67087" s="234"/>
    </row>
    <row r="67088" spans="1:1">
      <c r="A67088" s="234"/>
    </row>
    <row r="67089" spans="1:1">
      <c r="A67089" s="234"/>
    </row>
    <row r="67090" spans="1:1">
      <c r="A67090" s="234"/>
    </row>
    <row r="67091" spans="1:1">
      <c r="A67091" s="234"/>
    </row>
    <row r="67092" spans="1:1">
      <c r="A67092" s="234"/>
    </row>
    <row r="67093" spans="1:1">
      <c r="A67093" s="234"/>
    </row>
    <row r="67094" spans="1:1">
      <c r="A67094" s="234"/>
    </row>
    <row r="67095" spans="1:1">
      <c r="A67095" s="234"/>
    </row>
    <row r="67096" spans="1:1">
      <c r="A67096" s="234"/>
    </row>
    <row r="67097" spans="1:1">
      <c r="A67097" s="234"/>
    </row>
    <row r="67098" spans="1:1">
      <c r="A67098" s="234"/>
    </row>
    <row r="67099" spans="1:1">
      <c r="A67099" s="234"/>
    </row>
    <row r="67100" spans="1:1">
      <c r="A67100" s="234"/>
    </row>
    <row r="67101" spans="1:1">
      <c r="A67101" s="234"/>
    </row>
    <row r="67102" spans="1:1">
      <c r="A67102" s="234"/>
    </row>
    <row r="67103" spans="1:1">
      <c r="A67103" s="234"/>
    </row>
    <row r="67104" spans="1:1">
      <c r="A67104" s="234"/>
    </row>
    <row r="67105" spans="1:1">
      <c r="A67105" s="234"/>
    </row>
    <row r="67106" spans="1:1">
      <c r="A67106" s="234"/>
    </row>
    <row r="67107" spans="1:1">
      <c r="A67107" s="234"/>
    </row>
    <row r="67108" spans="1:1">
      <c r="A67108" s="234"/>
    </row>
    <row r="67109" spans="1:1">
      <c r="A67109" s="234"/>
    </row>
    <row r="67110" spans="1:1">
      <c r="A67110" s="234"/>
    </row>
    <row r="67111" spans="1:1">
      <c r="A67111" s="234"/>
    </row>
    <row r="67112" spans="1:1">
      <c r="A67112" s="234"/>
    </row>
    <row r="67113" spans="1:1">
      <c r="A67113" s="234"/>
    </row>
    <row r="67114" spans="1:1">
      <c r="A67114" s="234"/>
    </row>
    <row r="67115" spans="1:1">
      <c r="A67115" s="234"/>
    </row>
    <row r="67116" spans="1:1">
      <c r="A67116" s="234"/>
    </row>
    <row r="67117" spans="1:1">
      <c r="A67117" s="234"/>
    </row>
    <row r="67118" spans="1:1">
      <c r="A67118" s="234"/>
    </row>
    <row r="67119" spans="1:1">
      <c r="A67119" s="234"/>
    </row>
    <row r="67120" spans="1:1">
      <c r="A67120" s="234"/>
    </row>
    <row r="67121" spans="1:1">
      <c r="A67121" s="234"/>
    </row>
    <row r="67122" spans="1:1">
      <c r="A67122" s="234"/>
    </row>
    <row r="67123" spans="1:1">
      <c r="A67123" s="234"/>
    </row>
    <row r="67124" spans="1:1">
      <c r="A67124" s="234"/>
    </row>
    <row r="67125" spans="1:1">
      <c r="A67125" s="234"/>
    </row>
    <row r="67126" spans="1:1">
      <c r="A67126" s="234"/>
    </row>
    <row r="67127" spans="1:1">
      <c r="A67127" s="234"/>
    </row>
    <row r="67128" spans="1:1">
      <c r="A67128" s="234"/>
    </row>
    <row r="67129" spans="1:1">
      <c r="A67129" s="234"/>
    </row>
    <row r="67130" spans="1:1">
      <c r="A67130" s="234"/>
    </row>
    <row r="67131" spans="1:1">
      <c r="A67131" s="234"/>
    </row>
    <row r="67132" spans="1:1">
      <c r="A67132" s="234"/>
    </row>
    <row r="67133" spans="1:1">
      <c r="A67133" s="234"/>
    </row>
    <row r="67134" spans="1:1">
      <c r="A67134" s="234"/>
    </row>
    <row r="67135" spans="1:1">
      <c r="A67135" s="234"/>
    </row>
    <row r="67136" spans="1:1">
      <c r="A67136" s="234"/>
    </row>
    <row r="67137" spans="1:1">
      <c r="A67137" s="234"/>
    </row>
    <row r="67138" spans="1:1">
      <c r="A67138" s="234"/>
    </row>
    <row r="67139" spans="1:1">
      <c r="A67139" s="234"/>
    </row>
    <row r="67140" spans="1:1">
      <c r="A67140" s="234"/>
    </row>
    <row r="67141" spans="1:1">
      <c r="A67141" s="234"/>
    </row>
    <row r="67142" spans="1:1">
      <c r="A67142" s="234"/>
    </row>
    <row r="67143" spans="1:1">
      <c r="A67143" s="234"/>
    </row>
    <row r="67144" spans="1:1">
      <c r="A67144" s="234"/>
    </row>
    <row r="67145" spans="1:1">
      <c r="A67145" s="234"/>
    </row>
    <row r="67146" spans="1:1">
      <c r="A67146" s="234"/>
    </row>
    <row r="67147" spans="1:1">
      <c r="A67147" s="234"/>
    </row>
    <row r="67148" spans="1:1">
      <c r="A67148" s="234"/>
    </row>
    <row r="67149" spans="1:1">
      <c r="A67149" s="234"/>
    </row>
    <row r="67150" spans="1:1">
      <c r="A67150" s="234"/>
    </row>
    <row r="67151" spans="1:1">
      <c r="A67151" s="234"/>
    </row>
    <row r="67152" spans="1:1">
      <c r="A67152" s="234"/>
    </row>
    <row r="67153" spans="1:1">
      <c r="A67153" s="234"/>
    </row>
    <row r="67154" spans="1:1">
      <c r="A67154" s="234"/>
    </row>
    <row r="67155" spans="1:1">
      <c r="A67155" s="234"/>
    </row>
    <row r="67156" spans="1:1">
      <c r="A67156" s="234"/>
    </row>
    <row r="67157" spans="1:1">
      <c r="A67157" s="234"/>
    </row>
    <row r="67158" spans="1:1">
      <c r="A67158" s="234"/>
    </row>
    <row r="67159" spans="1:1">
      <c r="A67159" s="234"/>
    </row>
    <row r="67160" spans="1:1">
      <c r="A67160" s="234"/>
    </row>
    <row r="67161" spans="1:1">
      <c r="A67161" s="234"/>
    </row>
    <row r="67162" spans="1:1">
      <c r="A67162" s="234"/>
    </row>
    <row r="67163" spans="1:1">
      <c r="A67163" s="234"/>
    </row>
    <row r="67164" spans="1:1">
      <c r="A67164" s="234"/>
    </row>
    <row r="67165" spans="1:1">
      <c r="A67165" s="234"/>
    </row>
    <row r="67166" spans="1:1">
      <c r="A67166" s="234"/>
    </row>
    <row r="67167" spans="1:1">
      <c r="A67167" s="234"/>
    </row>
    <row r="67168" spans="1:1">
      <c r="A67168" s="234"/>
    </row>
    <row r="67169" spans="1:1">
      <c r="A67169" s="234"/>
    </row>
    <row r="67170" spans="1:1">
      <c r="A67170" s="234"/>
    </row>
    <row r="67171" spans="1:1">
      <c r="A67171" s="234"/>
    </row>
    <row r="67172" spans="1:1">
      <c r="A67172" s="234"/>
    </row>
    <row r="67173" spans="1:1">
      <c r="A67173" s="234"/>
    </row>
    <row r="67174" spans="1:1">
      <c r="A67174" s="234"/>
    </row>
    <row r="67175" spans="1:1">
      <c r="A67175" s="234"/>
    </row>
    <row r="67176" spans="1:1">
      <c r="A67176" s="234"/>
    </row>
    <row r="67177" spans="1:1">
      <c r="A67177" s="234"/>
    </row>
    <row r="67178" spans="1:1">
      <c r="A67178" s="234"/>
    </row>
    <row r="67179" spans="1:1">
      <c r="A67179" s="234"/>
    </row>
    <row r="67180" spans="1:1">
      <c r="A67180" s="234"/>
    </row>
    <row r="67181" spans="1:1">
      <c r="A67181" s="234"/>
    </row>
    <row r="67182" spans="1:1">
      <c r="A67182" s="234"/>
    </row>
    <row r="67183" spans="1:1">
      <c r="A67183" s="234"/>
    </row>
    <row r="67184" spans="1:1">
      <c r="A67184" s="234"/>
    </row>
    <row r="67185" spans="1:1">
      <c r="A67185" s="234"/>
    </row>
    <row r="67186" spans="1:1">
      <c r="A67186" s="234"/>
    </row>
    <row r="67187" spans="1:1">
      <c r="A67187" s="234"/>
    </row>
    <row r="67188" spans="1:1">
      <c r="A67188" s="234"/>
    </row>
    <row r="67189" spans="1:1">
      <c r="A67189" s="234"/>
    </row>
    <row r="67190" spans="1:1">
      <c r="A67190" s="234"/>
    </row>
    <row r="67191" spans="1:1">
      <c r="A67191" s="234"/>
    </row>
    <row r="67192" spans="1:1">
      <c r="A67192" s="234"/>
    </row>
    <row r="67193" spans="1:1">
      <c r="A67193" s="234"/>
    </row>
    <row r="67194" spans="1:1">
      <c r="A67194" s="234"/>
    </row>
    <row r="67195" spans="1:1">
      <c r="A67195" s="234"/>
    </row>
    <row r="67196" spans="1:1">
      <c r="A67196" s="234"/>
    </row>
    <row r="67197" spans="1:1">
      <c r="A67197" s="234"/>
    </row>
    <row r="67198" spans="1:1">
      <c r="A67198" s="234"/>
    </row>
    <row r="67199" spans="1:1">
      <c r="A67199" s="234"/>
    </row>
    <row r="67200" spans="1:1">
      <c r="A67200" s="234"/>
    </row>
    <row r="67201" spans="1:1">
      <c r="A67201" s="234"/>
    </row>
    <row r="67202" spans="1:1">
      <c r="A67202" s="234"/>
    </row>
    <row r="67203" spans="1:1">
      <c r="A67203" s="234"/>
    </row>
    <row r="67204" spans="1:1">
      <c r="A67204" s="234"/>
    </row>
    <row r="67205" spans="1:1">
      <c r="A67205" s="234"/>
    </row>
    <row r="67206" spans="1:1">
      <c r="A67206" s="234"/>
    </row>
    <row r="67207" spans="1:1">
      <c r="A67207" s="234"/>
    </row>
    <row r="67208" spans="1:1">
      <c r="A67208" s="234"/>
    </row>
    <row r="67209" spans="1:1">
      <c r="A67209" s="234"/>
    </row>
    <row r="67210" spans="1:1">
      <c r="A67210" s="234"/>
    </row>
    <row r="67211" spans="1:1">
      <c r="A67211" s="234"/>
    </row>
    <row r="67212" spans="1:1">
      <c r="A67212" s="234"/>
    </row>
    <row r="67213" spans="1:1">
      <c r="A67213" s="234"/>
    </row>
    <row r="67214" spans="1:1">
      <c r="A67214" s="234"/>
    </row>
    <row r="67215" spans="1:1">
      <c r="A67215" s="234"/>
    </row>
    <row r="67216" spans="1:1">
      <c r="A67216" s="234"/>
    </row>
    <row r="67217" spans="1:1">
      <c r="A67217" s="234"/>
    </row>
    <row r="67218" spans="1:1">
      <c r="A67218" s="234"/>
    </row>
    <row r="67219" spans="1:1">
      <c r="A67219" s="234"/>
    </row>
    <row r="67220" spans="1:1">
      <c r="A67220" s="234"/>
    </row>
    <row r="67221" spans="1:1">
      <c r="A67221" s="234"/>
    </row>
    <row r="67222" spans="1:1">
      <c r="A67222" s="234"/>
    </row>
    <row r="67223" spans="1:1">
      <c r="A67223" s="234"/>
    </row>
    <row r="67224" spans="1:1">
      <c r="A67224" s="234"/>
    </row>
    <row r="67225" spans="1:1">
      <c r="A67225" s="234"/>
    </row>
    <row r="67226" spans="1:1">
      <c r="A67226" s="234"/>
    </row>
    <row r="67227" spans="1:1">
      <c r="A67227" s="234"/>
    </row>
    <row r="67228" spans="1:1">
      <c r="A67228" s="234"/>
    </row>
    <row r="67229" spans="1:1">
      <c r="A67229" s="234"/>
    </row>
    <row r="67230" spans="1:1">
      <c r="A67230" s="234"/>
    </row>
    <row r="67231" spans="1:1">
      <c r="A67231" s="234"/>
    </row>
    <row r="67232" spans="1:1">
      <c r="A67232" s="234"/>
    </row>
    <row r="67233" spans="1:1">
      <c r="A67233" s="234"/>
    </row>
    <row r="67234" spans="1:1">
      <c r="A67234" s="234"/>
    </row>
    <row r="67235" spans="1:1">
      <c r="A67235" s="234"/>
    </row>
    <row r="67236" spans="1:1">
      <c r="A67236" s="234"/>
    </row>
    <row r="67237" spans="1:1">
      <c r="A67237" s="234"/>
    </row>
    <row r="67238" spans="1:1">
      <c r="A67238" s="234"/>
    </row>
    <row r="67239" spans="1:1">
      <c r="A67239" s="234"/>
    </row>
    <row r="67240" spans="1:1">
      <c r="A67240" s="234"/>
    </row>
    <row r="67241" spans="1:1">
      <c r="A67241" s="234"/>
    </row>
    <row r="67242" spans="1:1">
      <c r="A67242" s="234"/>
    </row>
    <row r="67243" spans="1:1">
      <c r="A67243" s="234"/>
    </row>
    <row r="67244" spans="1:1">
      <c r="A67244" s="234"/>
    </row>
    <row r="67245" spans="1:1">
      <c r="A67245" s="234"/>
    </row>
    <row r="67246" spans="1:1">
      <c r="A67246" s="234"/>
    </row>
    <row r="67247" spans="1:1">
      <c r="A67247" s="234"/>
    </row>
    <row r="67248" spans="1:1">
      <c r="A67248" s="234"/>
    </row>
    <row r="67249" spans="1:1">
      <c r="A67249" s="234"/>
    </row>
    <row r="67250" spans="1:1">
      <c r="A67250" s="234"/>
    </row>
    <row r="67251" spans="1:1">
      <c r="A67251" s="234"/>
    </row>
    <row r="67252" spans="1:1">
      <c r="A67252" s="234"/>
    </row>
    <row r="67253" spans="1:1">
      <c r="A67253" s="234"/>
    </row>
    <row r="67254" spans="1:1">
      <c r="A67254" s="234"/>
    </row>
    <row r="67255" spans="1:1">
      <c r="A67255" s="234"/>
    </row>
    <row r="67256" spans="1:1">
      <c r="A67256" s="234"/>
    </row>
    <row r="67257" spans="1:1">
      <c r="A67257" s="234"/>
    </row>
    <row r="67258" spans="1:1">
      <c r="A67258" s="234"/>
    </row>
    <row r="67259" spans="1:1">
      <c r="A67259" s="234"/>
    </row>
    <row r="67260" spans="1:1">
      <c r="A67260" s="234"/>
    </row>
    <row r="67261" spans="1:1">
      <c r="A67261" s="234"/>
    </row>
    <row r="67262" spans="1:1">
      <c r="A67262" s="234"/>
    </row>
    <row r="67263" spans="1:1">
      <c r="A67263" s="234"/>
    </row>
    <row r="67264" spans="1:1">
      <c r="A67264" s="234"/>
    </row>
    <row r="67265" spans="1:1">
      <c r="A67265" s="234"/>
    </row>
    <row r="67266" spans="1:1">
      <c r="A67266" s="234"/>
    </row>
    <row r="67267" spans="1:1">
      <c r="A67267" s="234"/>
    </row>
    <row r="67268" spans="1:1">
      <c r="A67268" s="234"/>
    </row>
    <row r="67269" spans="1:1">
      <c r="A67269" s="234"/>
    </row>
    <row r="67270" spans="1:1">
      <c r="A67270" s="234"/>
    </row>
    <row r="67271" spans="1:1">
      <c r="A67271" s="234"/>
    </row>
    <row r="67272" spans="1:1">
      <c r="A67272" s="234"/>
    </row>
    <row r="67273" spans="1:1">
      <c r="A67273" s="234"/>
    </row>
    <row r="67274" spans="1:1">
      <c r="A67274" s="234"/>
    </row>
    <row r="67275" spans="1:1">
      <c r="A67275" s="234"/>
    </row>
    <row r="67276" spans="1:1">
      <c r="A67276" s="234"/>
    </row>
    <row r="67277" spans="1:1">
      <c r="A67277" s="234"/>
    </row>
    <row r="67278" spans="1:1">
      <c r="A67278" s="234"/>
    </row>
    <row r="67279" spans="1:1">
      <c r="A67279" s="234"/>
    </row>
    <row r="67280" spans="1:1">
      <c r="A67280" s="234"/>
    </row>
    <row r="67281" spans="1:1">
      <c r="A67281" s="234"/>
    </row>
    <row r="67282" spans="1:1">
      <c r="A67282" s="234"/>
    </row>
    <row r="67283" spans="1:1">
      <c r="A67283" s="234"/>
    </row>
    <row r="67284" spans="1:1">
      <c r="A67284" s="234"/>
    </row>
    <row r="67285" spans="1:1">
      <c r="A67285" s="234"/>
    </row>
    <row r="67286" spans="1:1">
      <c r="A67286" s="234"/>
    </row>
    <row r="67287" spans="1:1">
      <c r="A67287" s="234"/>
    </row>
    <row r="67288" spans="1:1">
      <c r="A67288" s="234"/>
    </row>
    <row r="67289" spans="1:1">
      <c r="A67289" s="234"/>
    </row>
    <row r="67290" spans="1:1">
      <c r="A67290" s="234"/>
    </row>
    <row r="67291" spans="1:1">
      <c r="A67291" s="234"/>
    </row>
    <row r="67292" spans="1:1">
      <c r="A67292" s="234"/>
    </row>
    <row r="67293" spans="1:1">
      <c r="A67293" s="234"/>
    </row>
    <row r="67294" spans="1:1">
      <c r="A67294" s="234"/>
    </row>
    <row r="67295" spans="1:1">
      <c r="A67295" s="234"/>
    </row>
    <row r="67296" spans="1:1">
      <c r="A67296" s="234"/>
    </row>
    <row r="67297" spans="1:1">
      <c r="A67297" s="234"/>
    </row>
    <row r="67298" spans="1:1">
      <c r="A67298" s="234"/>
    </row>
    <row r="67299" spans="1:1">
      <c r="A67299" s="234"/>
    </row>
    <row r="67300" spans="1:1">
      <c r="A67300" s="234"/>
    </row>
    <row r="67301" spans="1:1">
      <c r="A67301" s="234"/>
    </row>
    <row r="67302" spans="1:1">
      <c r="A67302" s="234"/>
    </row>
    <row r="67303" spans="1:1">
      <c r="A67303" s="234"/>
    </row>
    <row r="67304" spans="1:1">
      <c r="A67304" s="234"/>
    </row>
    <row r="67305" spans="1:1">
      <c r="A67305" s="234"/>
    </row>
    <row r="67306" spans="1:1">
      <c r="A67306" s="234"/>
    </row>
    <row r="67307" spans="1:1">
      <c r="A67307" s="234"/>
    </row>
    <row r="67308" spans="1:1">
      <c r="A67308" s="234"/>
    </row>
    <row r="67309" spans="1:1">
      <c r="A67309" s="234"/>
    </row>
    <row r="67310" spans="1:1">
      <c r="A67310" s="234"/>
    </row>
    <row r="67311" spans="1:1">
      <c r="A67311" s="234"/>
    </row>
    <row r="67312" spans="1:1">
      <c r="A67312" s="234"/>
    </row>
    <row r="67313" spans="1:1">
      <c r="A67313" s="234"/>
    </row>
    <row r="67314" spans="1:1">
      <c r="A67314" s="234"/>
    </row>
    <row r="67315" spans="1:1">
      <c r="A67315" s="234"/>
    </row>
    <row r="67316" spans="1:1">
      <c r="A67316" s="234"/>
    </row>
    <row r="67317" spans="1:1">
      <c r="A67317" s="234"/>
    </row>
    <row r="67318" spans="1:1">
      <c r="A67318" s="234"/>
    </row>
    <row r="67319" spans="1:1">
      <c r="A67319" s="234"/>
    </row>
    <row r="67320" spans="1:1">
      <c r="A67320" s="234"/>
    </row>
    <row r="67321" spans="1:1">
      <c r="A67321" s="234"/>
    </row>
    <row r="67322" spans="1:1">
      <c r="A67322" s="234"/>
    </row>
    <row r="67323" spans="1:1">
      <c r="A67323" s="234"/>
    </row>
    <row r="67324" spans="1:1">
      <c r="A67324" s="234"/>
    </row>
    <row r="67325" spans="1:1">
      <c r="A67325" s="234"/>
    </row>
    <row r="67326" spans="1:1">
      <c r="A67326" s="234"/>
    </row>
    <row r="67327" spans="1:1">
      <c r="A67327" s="234"/>
    </row>
    <row r="67328" spans="1:1">
      <c r="A67328" s="234"/>
    </row>
    <row r="67329" spans="1:1">
      <c r="A67329" s="234"/>
    </row>
    <row r="67330" spans="1:1">
      <c r="A67330" s="234"/>
    </row>
    <row r="67331" spans="1:1">
      <c r="A67331" s="234"/>
    </row>
    <row r="67332" spans="1:1">
      <c r="A67332" s="234"/>
    </row>
    <row r="67333" spans="1:1">
      <c r="A67333" s="234"/>
    </row>
    <row r="67334" spans="1:1">
      <c r="A67334" s="234"/>
    </row>
    <row r="67335" spans="1:1">
      <c r="A67335" s="234"/>
    </row>
    <row r="67336" spans="1:1">
      <c r="A67336" s="234"/>
    </row>
    <row r="67337" spans="1:1">
      <c r="A67337" s="234"/>
    </row>
    <row r="67338" spans="1:1">
      <c r="A67338" s="234"/>
    </row>
    <row r="67339" spans="1:1">
      <c r="A67339" s="234"/>
    </row>
    <row r="67340" spans="1:1">
      <c r="A67340" s="234"/>
    </row>
    <row r="67341" spans="1:1">
      <c r="A67341" s="234"/>
    </row>
    <row r="67342" spans="1:1">
      <c r="A67342" s="234"/>
    </row>
    <row r="67343" spans="1:1">
      <c r="A67343" s="234"/>
    </row>
    <row r="67344" spans="1:1">
      <c r="A67344" s="234"/>
    </row>
    <row r="67345" spans="1:1">
      <c r="A67345" s="234"/>
    </row>
    <row r="67346" spans="1:1">
      <c r="A67346" s="234"/>
    </row>
    <row r="67347" spans="1:1">
      <c r="A67347" s="234"/>
    </row>
    <row r="67348" spans="1:1">
      <c r="A67348" s="234"/>
    </row>
    <row r="67349" spans="1:1">
      <c r="A67349" s="234"/>
    </row>
    <row r="67350" spans="1:1">
      <c r="A67350" s="234"/>
    </row>
    <row r="67351" spans="1:1">
      <c r="A67351" s="234"/>
    </row>
    <row r="67352" spans="1:1">
      <c r="A67352" s="234"/>
    </row>
    <row r="67353" spans="1:1">
      <c r="A67353" s="234"/>
    </row>
    <row r="67354" spans="1:1">
      <c r="A67354" s="234"/>
    </row>
    <row r="67355" spans="1:1">
      <c r="A67355" s="234"/>
    </row>
    <row r="67356" spans="1:1">
      <c r="A67356" s="234"/>
    </row>
    <row r="67357" spans="1:1">
      <c r="A67357" s="234"/>
    </row>
    <row r="67358" spans="1:1">
      <c r="A67358" s="234"/>
    </row>
    <row r="67359" spans="1:1">
      <c r="A67359" s="234"/>
    </row>
    <row r="67360" spans="1:1">
      <c r="A67360" s="234"/>
    </row>
    <row r="67361" spans="1:1">
      <c r="A67361" s="234"/>
    </row>
    <row r="67362" spans="1:1">
      <c r="A67362" s="234"/>
    </row>
    <row r="67363" spans="1:1">
      <c r="A67363" s="234"/>
    </row>
    <row r="67364" spans="1:1">
      <c r="A67364" s="234"/>
    </row>
    <row r="67365" spans="1:1">
      <c r="A67365" s="234"/>
    </row>
    <row r="67366" spans="1:1">
      <c r="A67366" s="234"/>
    </row>
    <row r="67367" spans="1:1">
      <c r="A67367" s="234"/>
    </row>
    <row r="67368" spans="1:1">
      <c r="A67368" s="234"/>
    </row>
    <row r="67369" spans="1:1">
      <c r="A67369" s="234"/>
    </row>
    <row r="67370" spans="1:1">
      <c r="A67370" s="234"/>
    </row>
    <row r="67371" spans="1:1">
      <c r="A67371" s="234"/>
    </row>
    <row r="67372" spans="1:1">
      <c r="A67372" s="234"/>
    </row>
    <row r="67373" spans="1:1">
      <c r="A67373" s="234"/>
    </row>
    <row r="67374" spans="1:1">
      <c r="A67374" s="234"/>
    </row>
    <row r="67375" spans="1:1">
      <c r="A67375" s="234"/>
    </row>
    <row r="67376" spans="1:1">
      <c r="A67376" s="234"/>
    </row>
    <row r="67377" spans="1:1">
      <c r="A67377" s="234"/>
    </row>
    <row r="67378" spans="1:1">
      <c r="A67378" s="234"/>
    </row>
    <row r="67379" spans="1:1">
      <c r="A67379" s="234"/>
    </row>
    <row r="67380" spans="1:1">
      <c r="A67380" s="234"/>
    </row>
    <row r="67381" spans="1:1">
      <c r="A67381" s="234"/>
    </row>
    <row r="67382" spans="1:1">
      <c r="A67382" s="234"/>
    </row>
    <row r="67383" spans="1:1">
      <c r="A67383" s="234"/>
    </row>
    <row r="67384" spans="1:1">
      <c r="A67384" s="234"/>
    </row>
    <row r="67385" spans="1:1">
      <c r="A67385" s="234"/>
    </row>
    <row r="67386" spans="1:1">
      <c r="A67386" s="234"/>
    </row>
    <row r="67387" spans="1:1">
      <c r="A67387" s="234"/>
    </row>
    <row r="67388" spans="1:1">
      <c r="A67388" s="234"/>
    </row>
    <row r="67389" spans="1:1">
      <c r="A67389" s="234"/>
    </row>
    <row r="67390" spans="1:1">
      <c r="A67390" s="234"/>
    </row>
    <row r="67391" spans="1:1">
      <c r="A67391" s="234"/>
    </row>
    <row r="67392" spans="1:1">
      <c r="A67392" s="234"/>
    </row>
    <row r="67393" spans="1:1">
      <c r="A67393" s="234"/>
    </row>
    <row r="67394" spans="1:1">
      <c r="A67394" s="234"/>
    </row>
    <row r="67395" spans="1:1">
      <c r="A67395" s="234"/>
    </row>
    <row r="67396" spans="1:1">
      <c r="A67396" s="234"/>
    </row>
    <row r="67397" spans="1:1">
      <c r="A67397" s="234"/>
    </row>
    <row r="67398" spans="1:1">
      <c r="A67398" s="234"/>
    </row>
    <row r="67399" spans="1:1">
      <c r="A67399" s="234"/>
    </row>
    <row r="67400" spans="1:1">
      <c r="A67400" s="234"/>
    </row>
    <row r="67401" spans="1:1">
      <c r="A67401" s="234"/>
    </row>
    <row r="67402" spans="1:1">
      <c r="A67402" s="234"/>
    </row>
    <row r="67403" spans="1:1">
      <c r="A67403" s="234"/>
    </row>
    <row r="67404" spans="1:1">
      <c r="A67404" s="234"/>
    </row>
    <row r="67405" spans="1:1">
      <c r="A67405" s="234"/>
    </row>
    <row r="67406" spans="1:1">
      <c r="A67406" s="234"/>
    </row>
    <row r="67407" spans="1:1">
      <c r="A67407" s="234"/>
    </row>
    <row r="67408" spans="1:1">
      <c r="A67408" s="234"/>
    </row>
    <row r="67409" spans="1:1">
      <c r="A67409" s="234"/>
    </row>
    <row r="67410" spans="1:1">
      <c r="A67410" s="234"/>
    </row>
    <row r="67411" spans="1:1">
      <c r="A67411" s="234"/>
    </row>
    <row r="67412" spans="1:1">
      <c r="A67412" s="234"/>
    </row>
    <row r="67413" spans="1:1">
      <c r="A67413" s="234"/>
    </row>
    <row r="67414" spans="1:1">
      <c r="A67414" s="234"/>
    </row>
    <row r="67415" spans="1:1">
      <c r="A67415" s="234"/>
    </row>
    <row r="67416" spans="1:1">
      <c r="A67416" s="234"/>
    </row>
    <row r="67417" spans="1:1">
      <c r="A67417" s="234"/>
    </row>
    <row r="67418" spans="1:1">
      <c r="A67418" s="234"/>
    </row>
    <row r="67419" spans="1:1">
      <c r="A67419" s="234"/>
    </row>
    <row r="67420" spans="1:1">
      <c r="A67420" s="234"/>
    </row>
    <row r="67421" spans="1:1">
      <c r="A67421" s="234"/>
    </row>
    <row r="67422" spans="1:1">
      <c r="A67422" s="234"/>
    </row>
    <row r="67423" spans="1:1">
      <c r="A67423" s="234"/>
    </row>
    <row r="67424" spans="1:1">
      <c r="A67424" s="234"/>
    </row>
    <row r="67425" spans="1:1">
      <c r="A67425" s="234"/>
    </row>
    <row r="67426" spans="1:1">
      <c r="A67426" s="234"/>
    </row>
    <row r="67427" spans="1:1">
      <c r="A67427" s="234"/>
    </row>
    <row r="67428" spans="1:1">
      <c r="A67428" s="234"/>
    </row>
    <row r="67429" spans="1:1">
      <c r="A67429" s="234"/>
    </row>
    <row r="67430" spans="1:1">
      <c r="A67430" s="234"/>
    </row>
    <row r="67431" spans="1:1">
      <c r="A67431" s="234"/>
    </row>
    <row r="67432" spans="1:1">
      <c r="A67432" s="234"/>
    </row>
    <row r="67433" spans="1:1">
      <c r="A67433" s="234"/>
    </row>
    <row r="67434" spans="1:1">
      <c r="A67434" s="234"/>
    </row>
    <row r="67435" spans="1:1">
      <c r="A67435" s="234"/>
    </row>
    <row r="67436" spans="1:1">
      <c r="A67436" s="234"/>
    </row>
    <row r="67437" spans="1:1">
      <c r="A67437" s="234"/>
    </row>
    <row r="67438" spans="1:1">
      <c r="A67438" s="234"/>
    </row>
    <row r="67439" spans="1:1">
      <c r="A67439" s="234"/>
    </row>
    <row r="67440" spans="1:1">
      <c r="A67440" s="234"/>
    </row>
    <row r="67441" spans="1:1">
      <c r="A67441" s="234"/>
    </row>
    <row r="67442" spans="1:1">
      <c r="A67442" s="234"/>
    </row>
    <row r="67443" spans="1:1">
      <c r="A67443" s="234"/>
    </row>
    <row r="67444" spans="1:1">
      <c r="A67444" s="234"/>
    </row>
    <row r="67445" spans="1:1">
      <c r="A67445" s="234"/>
    </row>
    <row r="67446" spans="1:1">
      <c r="A67446" s="234"/>
    </row>
    <row r="67447" spans="1:1">
      <c r="A67447" s="234"/>
    </row>
    <row r="67448" spans="1:1">
      <c r="A67448" s="234"/>
    </row>
    <row r="67449" spans="1:1">
      <c r="A67449" s="234"/>
    </row>
    <row r="67450" spans="1:1">
      <c r="A67450" s="234"/>
    </row>
    <row r="67451" spans="1:1">
      <c r="A67451" s="234"/>
    </row>
    <row r="67452" spans="1:1">
      <c r="A67452" s="234"/>
    </row>
    <row r="67453" spans="1:1">
      <c r="A67453" s="234"/>
    </row>
    <row r="67454" spans="1:1">
      <c r="A67454" s="234"/>
    </row>
    <row r="67455" spans="1:1">
      <c r="A67455" s="234"/>
    </row>
    <row r="67456" spans="1:1">
      <c r="A67456" s="234"/>
    </row>
    <row r="67457" spans="1:1">
      <c r="A67457" s="234"/>
    </row>
    <row r="67458" spans="1:1">
      <c r="A67458" s="234"/>
    </row>
    <row r="67459" spans="1:1">
      <c r="A67459" s="234"/>
    </row>
    <row r="67460" spans="1:1">
      <c r="A67460" s="234"/>
    </row>
    <row r="67461" spans="1:1">
      <c r="A67461" s="234"/>
    </row>
    <row r="67462" spans="1:1">
      <c r="A67462" s="234"/>
    </row>
    <row r="67463" spans="1:1">
      <c r="A67463" s="234"/>
    </row>
    <row r="67464" spans="1:1">
      <c r="A67464" s="234"/>
    </row>
    <row r="67465" spans="1:1">
      <c r="A67465" s="234"/>
    </row>
    <row r="67466" spans="1:1">
      <c r="A67466" s="234"/>
    </row>
    <row r="67467" spans="1:1">
      <c r="A67467" s="234"/>
    </row>
    <row r="67468" spans="1:1">
      <c r="A67468" s="234"/>
    </row>
    <row r="67469" spans="1:1">
      <c r="A67469" s="234"/>
    </row>
    <row r="67470" spans="1:1">
      <c r="A67470" s="234"/>
    </row>
    <row r="67471" spans="1:1">
      <c r="A67471" s="234"/>
    </row>
    <row r="67472" spans="1:1">
      <c r="A67472" s="234"/>
    </row>
    <row r="67473" spans="1:1">
      <c r="A67473" s="234"/>
    </row>
    <row r="67474" spans="1:1">
      <c r="A67474" s="234"/>
    </row>
    <row r="67475" spans="1:1">
      <c r="A67475" s="234"/>
    </row>
    <row r="67476" spans="1:1">
      <c r="A67476" s="234"/>
    </row>
    <row r="67477" spans="1:1">
      <c r="A67477" s="234"/>
    </row>
    <row r="67478" spans="1:1">
      <c r="A67478" s="234"/>
    </row>
    <row r="67479" spans="1:1">
      <c r="A67479" s="234"/>
    </row>
    <row r="67480" spans="1:1">
      <c r="A67480" s="234"/>
    </row>
    <row r="67481" spans="1:1">
      <c r="A67481" s="234"/>
    </row>
    <row r="67482" spans="1:1">
      <c r="A67482" s="234"/>
    </row>
    <row r="67483" spans="1:1">
      <c r="A67483" s="234"/>
    </row>
    <row r="67484" spans="1:1">
      <c r="A67484" s="234"/>
    </row>
    <row r="67485" spans="1:1">
      <c r="A67485" s="234"/>
    </row>
    <row r="67486" spans="1:1">
      <c r="A67486" s="234"/>
    </row>
    <row r="67487" spans="1:1">
      <c r="A67487" s="234"/>
    </row>
    <row r="67488" spans="1:1">
      <c r="A67488" s="234"/>
    </row>
    <row r="67489" spans="1:1">
      <c r="A67489" s="234"/>
    </row>
    <row r="67490" spans="1:1">
      <c r="A67490" s="234"/>
    </row>
    <row r="67491" spans="1:1">
      <c r="A67491" s="234"/>
    </row>
    <row r="67492" spans="1:1">
      <c r="A67492" s="234"/>
    </row>
    <row r="67493" spans="1:1">
      <c r="A67493" s="234"/>
    </row>
    <row r="67494" spans="1:1">
      <c r="A67494" s="234"/>
    </row>
    <row r="67495" spans="1:1">
      <c r="A67495" s="234"/>
    </row>
    <row r="67496" spans="1:1">
      <c r="A67496" s="234"/>
    </row>
    <row r="67497" spans="1:1">
      <c r="A67497" s="234"/>
    </row>
    <row r="67498" spans="1:1">
      <c r="A67498" s="234"/>
    </row>
    <row r="67499" spans="1:1">
      <c r="A67499" s="234"/>
    </row>
    <row r="67500" spans="1:1">
      <c r="A67500" s="234"/>
    </row>
    <row r="67501" spans="1:1">
      <c r="A67501" s="234"/>
    </row>
    <row r="67502" spans="1:1">
      <c r="A67502" s="234"/>
    </row>
    <row r="67503" spans="1:1">
      <c r="A67503" s="234"/>
    </row>
    <row r="67504" spans="1:1">
      <c r="A67504" s="234"/>
    </row>
    <row r="67505" spans="1:1">
      <c r="A67505" s="234"/>
    </row>
    <row r="67506" spans="1:1">
      <c r="A67506" s="234"/>
    </row>
    <row r="67507" spans="1:1">
      <c r="A67507" s="234"/>
    </row>
    <row r="67508" spans="1:1">
      <c r="A67508" s="234"/>
    </row>
    <row r="67509" spans="1:1">
      <c r="A67509" s="234"/>
    </row>
    <row r="67510" spans="1:1">
      <c r="A67510" s="234"/>
    </row>
    <row r="67511" spans="1:1">
      <c r="A67511" s="234"/>
    </row>
    <row r="67512" spans="1:1">
      <c r="A67512" s="234"/>
    </row>
    <row r="67513" spans="1:1">
      <c r="A67513" s="234"/>
    </row>
    <row r="67514" spans="1:1">
      <c r="A67514" s="234"/>
    </row>
    <row r="67515" spans="1:1">
      <c r="A67515" s="234"/>
    </row>
    <row r="67516" spans="1:1">
      <c r="A67516" s="234"/>
    </row>
    <row r="67517" spans="1:1">
      <c r="A67517" s="234"/>
    </row>
    <row r="67518" spans="1:1">
      <c r="A67518" s="234"/>
    </row>
    <row r="67519" spans="1:1">
      <c r="A67519" s="234"/>
    </row>
    <row r="67520" spans="1:1">
      <c r="A67520" s="234"/>
    </row>
    <row r="67521" spans="1:1">
      <c r="A67521" s="234"/>
    </row>
    <row r="67522" spans="1:1">
      <c r="A67522" s="234"/>
    </row>
    <row r="67523" spans="1:1">
      <c r="A67523" s="234"/>
    </row>
    <row r="67524" spans="1:1">
      <c r="A67524" s="234"/>
    </row>
    <row r="67525" spans="1:1">
      <c r="A67525" s="234"/>
    </row>
    <row r="67526" spans="1:1">
      <c r="A67526" s="234"/>
    </row>
    <row r="67527" spans="1:1">
      <c r="A67527" s="234"/>
    </row>
    <row r="67528" spans="1:1">
      <c r="A67528" s="234"/>
    </row>
    <row r="67529" spans="1:1">
      <c r="A67529" s="234"/>
    </row>
    <row r="67530" spans="1:1">
      <c r="A67530" s="234"/>
    </row>
    <row r="67531" spans="1:1">
      <c r="A67531" s="234"/>
    </row>
    <row r="67532" spans="1:1">
      <c r="A67532" s="234"/>
    </row>
    <row r="67533" spans="1:1">
      <c r="A67533" s="234"/>
    </row>
    <row r="67534" spans="1:1">
      <c r="A67534" s="234"/>
    </row>
    <row r="67535" spans="1:1">
      <c r="A67535" s="234"/>
    </row>
    <row r="67536" spans="1:1">
      <c r="A67536" s="234"/>
    </row>
    <row r="67537" spans="1:1">
      <c r="A67537" s="234"/>
    </row>
    <row r="67538" spans="1:1">
      <c r="A67538" s="234"/>
    </row>
    <row r="67539" spans="1:1">
      <c r="A67539" s="234"/>
    </row>
    <row r="67540" spans="1:1">
      <c r="A67540" s="234"/>
    </row>
    <row r="67541" spans="1:1">
      <c r="A67541" s="234"/>
    </row>
    <row r="67542" spans="1:1">
      <c r="A67542" s="234"/>
    </row>
    <row r="67543" spans="1:1">
      <c r="A67543" s="234"/>
    </row>
    <row r="67544" spans="1:1">
      <c r="A67544" s="234"/>
    </row>
    <row r="67545" spans="1:1">
      <c r="A67545" s="234"/>
    </row>
    <row r="67546" spans="1:1">
      <c r="A67546" s="234"/>
    </row>
    <row r="67547" spans="1:1">
      <c r="A67547" s="234"/>
    </row>
    <row r="67548" spans="1:1">
      <c r="A67548" s="234"/>
    </row>
    <row r="67549" spans="1:1">
      <c r="A67549" s="234"/>
    </row>
    <row r="67550" spans="1:1">
      <c r="A67550" s="234"/>
    </row>
    <row r="67551" spans="1:1">
      <c r="A67551" s="234"/>
    </row>
    <row r="67552" spans="1:1">
      <c r="A67552" s="234"/>
    </row>
    <row r="67553" spans="1:1">
      <c r="A67553" s="234"/>
    </row>
    <row r="67554" spans="1:1">
      <c r="A67554" s="234"/>
    </row>
    <row r="67555" spans="1:1">
      <c r="A67555" s="234"/>
    </row>
    <row r="67556" spans="1:1">
      <c r="A67556" s="234"/>
    </row>
    <row r="67557" spans="1:1">
      <c r="A67557" s="234"/>
    </row>
    <row r="67558" spans="1:1">
      <c r="A67558" s="234"/>
    </row>
    <row r="67559" spans="1:1">
      <c r="A67559" s="234"/>
    </row>
    <row r="67560" spans="1:1">
      <c r="A67560" s="234"/>
    </row>
    <row r="67561" spans="1:1">
      <c r="A67561" s="234"/>
    </row>
    <row r="67562" spans="1:1">
      <c r="A67562" s="234"/>
    </row>
    <row r="67563" spans="1:1">
      <c r="A67563" s="234"/>
    </row>
    <row r="67564" spans="1:1">
      <c r="A67564" s="234"/>
    </row>
    <row r="67565" spans="1:1">
      <c r="A67565" s="234"/>
    </row>
    <row r="67566" spans="1:1">
      <c r="A67566" s="234"/>
    </row>
    <row r="67567" spans="1:1">
      <c r="A67567" s="234"/>
    </row>
    <row r="67568" spans="1:1">
      <c r="A67568" s="234"/>
    </row>
    <row r="67569" spans="1:1">
      <c r="A67569" s="234"/>
    </row>
    <row r="67570" spans="1:1">
      <c r="A67570" s="234"/>
    </row>
    <row r="67571" spans="1:1">
      <c r="A67571" s="234"/>
    </row>
    <row r="67572" spans="1:1">
      <c r="A67572" s="234"/>
    </row>
    <row r="67573" spans="1:1">
      <c r="A67573" s="234"/>
    </row>
    <row r="67574" spans="1:1">
      <c r="A67574" s="234"/>
    </row>
    <row r="67575" spans="1:1">
      <c r="A67575" s="234"/>
    </row>
    <row r="67576" spans="1:1">
      <c r="A67576" s="234"/>
    </row>
    <row r="67577" spans="1:1">
      <c r="A67577" s="234"/>
    </row>
    <row r="67578" spans="1:1">
      <c r="A67578" s="234"/>
    </row>
    <row r="67579" spans="1:1">
      <c r="A67579" s="234"/>
    </row>
    <row r="67580" spans="1:1">
      <c r="A67580" s="234"/>
    </row>
    <row r="67581" spans="1:1">
      <c r="A67581" s="234"/>
    </row>
    <row r="67582" spans="1:1">
      <c r="A67582" s="234"/>
    </row>
    <row r="67583" spans="1:1">
      <c r="A67583" s="234"/>
    </row>
    <row r="67584" spans="1:1">
      <c r="A67584" s="234"/>
    </row>
    <row r="67585" spans="1:1">
      <c r="A67585" s="234"/>
    </row>
    <row r="67586" spans="1:1">
      <c r="A67586" s="234"/>
    </row>
    <row r="67587" spans="1:1">
      <c r="A67587" s="234"/>
    </row>
    <row r="67588" spans="1:1">
      <c r="A67588" s="234"/>
    </row>
    <row r="67589" spans="1:1">
      <c r="A67589" s="234"/>
    </row>
    <row r="67590" spans="1:1">
      <c r="A67590" s="234"/>
    </row>
    <row r="67591" spans="1:1">
      <c r="A67591" s="234"/>
    </row>
    <row r="67592" spans="1:1">
      <c r="A67592" s="234"/>
    </row>
    <row r="67593" spans="1:1">
      <c r="A67593" s="234"/>
    </row>
    <row r="67594" spans="1:1">
      <c r="A67594" s="234"/>
    </row>
    <row r="67595" spans="1:1">
      <c r="A67595" s="234"/>
    </row>
    <row r="67596" spans="1:1">
      <c r="A67596" s="234"/>
    </row>
    <row r="67597" spans="1:1">
      <c r="A67597" s="234"/>
    </row>
    <row r="67598" spans="1:1">
      <c r="A67598" s="234"/>
    </row>
    <row r="67599" spans="1:1">
      <c r="A67599" s="234"/>
    </row>
    <row r="67600" spans="1:1">
      <c r="A67600" s="234"/>
    </row>
    <row r="67601" spans="1:1">
      <c r="A67601" s="234"/>
    </row>
    <row r="67602" spans="1:1">
      <c r="A67602" s="234"/>
    </row>
    <row r="67603" spans="1:1">
      <c r="A67603" s="234"/>
    </row>
    <row r="67604" spans="1:1">
      <c r="A67604" s="234"/>
    </row>
    <row r="67605" spans="1:1">
      <c r="A67605" s="234"/>
    </row>
    <row r="67606" spans="1:1">
      <c r="A67606" s="234"/>
    </row>
    <row r="67607" spans="1:1">
      <c r="A67607" s="234"/>
    </row>
    <row r="67608" spans="1:1">
      <c r="A67608" s="234"/>
    </row>
    <row r="67609" spans="1:1">
      <c r="A67609" s="234"/>
    </row>
    <row r="67610" spans="1:1">
      <c r="A67610" s="234"/>
    </row>
    <row r="67611" spans="1:1">
      <c r="A67611" s="234"/>
    </row>
    <row r="67612" spans="1:1">
      <c r="A67612" s="234"/>
    </row>
    <row r="67613" spans="1:1">
      <c r="A67613" s="234"/>
    </row>
    <row r="67614" spans="1:1">
      <c r="A67614" s="234"/>
    </row>
    <row r="67615" spans="1:1">
      <c r="A67615" s="234"/>
    </row>
    <row r="67616" spans="1:1">
      <c r="A67616" s="234"/>
    </row>
    <row r="67617" spans="1:1">
      <c r="A67617" s="234"/>
    </row>
    <row r="67618" spans="1:1">
      <c r="A67618" s="234"/>
    </row>
    <row r="67619" spans="1:1">
      <c r="A67619" s="234"/>
    </row>
    <row r="67620" spans="1:1">
      <c r="A67620" s="234"/>
    </row>
    <row r="67621" spans="1:1">
      <c r="A67621" s="234"/>
    </row>
    <row r="67622" spans="1:1">
      <c r="A67622" s="234"/>
    </row>
    <row r="67623" spans="1:1">
      <c r="A67623" s="234"/>
    </row>
    <row r="67624" spans="1:1">
      <c r="A67624" s="234"/>
    </row>
    <row r="67625" spans="1:1">
      <c r="A67625" s="234"/>
    </row>
    <row r="67626" spans="1:1">
      <c r="A67626" s="234"/>
    </row>
    <row r="67627" spans="1:1">
      <c r="A67627" s="234"/>
    </row>
    <row r="67628" spans="1:1">
      <c r="A67628" s="234"/>
    </row>
    <row r="67629" spans="1:1">
      <c r="A67629" s="234"/>
    </row>
    <row r="67630" spans="1:1">
      <c r="A67630" s="234"/>
    </row>
    <row r="67631" spans="1:1">
      <c r="A67631" s="234"/>
    </row>
    <row r="67632" spans="1:1">
      <c r="A67632" s="234"/>
    </row>
    <row r="67633" spans="1:1">
      <c r="A67633" s="234"/>
    </row>
    <row r="67634" spans="1:1">
      <c r="A67634" s="234"/>
    </row>
    <row r="67635" spans="1:1">
      <c r="A67635" s="234"/>
    </row>
    <row r="67636" spans="1:1">
      <c r="A67636" s="234"/>
    </row>
    <row r="67637" spans="1:1">
      <c r="A67637" s="234"/>
    </row>
    <row r="67638" spans="1:1">
      <c r="A67638" s="234"/>
    </row>
    <row r="67639" spans="1:1">
      <c r="A67639" s="234"/>
    </row>
    <row r="67640" spans="1:1">
      <c r="A67640" s="234"/>
    </row>
    <row r="67641" spans="1:1">
      <c r="A67641" s="234"/>
    </row>
    <row r="67642" spans="1:1">
      <c r="A67642" s="234"/>
    </row>
    <row r="67643" spans="1:1">
      <c r="A67643" s="234"/>
    </row>
    <row r="67644" spans="1:1">
      <c r="A67644" s="234"/>
    </row>
    <row r="67645" spans="1:1">
      <c r="A67645" s="234"/>
    </row>
    <row r="67646" spans="1:1">
      <c r="A67646" s="234"/>
    </row>
    <row r="67647" spans="1:1">
      <c r="A67647" s="234"/>
    </row>
    <row r="67648" spans="1:1">
      <c r="A67648" s="234"/>
    </row>
    <row r="67649" spans="1:1">
      <c r="A67649" s="234"/>
    </row>
    <row r="67650" spans="1:1">
      <c r="A67650" s="234"/>
    </row>
    <row r="67651" spans="1:1">
      <c r="A67651" s="234"/>
    </row>
    <row r="67652" spans="1:1">
      <c r="A67652" s="234"/>
    </row>
    <row r="67653" spans="1:1">
      <c r="A67653" s="234"/>
    </row>
    <row r="67654" spans="1:1">
      <c r="A67654" s="234"/>
    </row>
    <row r="67655" spans="1:1">
      <c r="A67655" s="234"/>
    </row>
    <row r="67656" spans="1:1">
      <c r="A67656" s="234"/>
    </row>
    <row r="67657" spans="1:1">
      <c r="A67657" s="234"/>
    </row>
    <row r="67658" spans="1:1">
      <c r="A67658" s="234"/>
    </row>
    <row r="67659" spans="1:1">
      <c r="A67659" s="234"/>
    </row>
    <row r="67660" spans="1:1">
      <c r="A67660" s="234"/>
    </row>
    <row r="67661" spans="1:1">
      <c r="A67661" s="234"/>
    </row>
    <row r="67662" spans="1:1">
      <c r="A67662" s="234"/>
    </row>
    <row r="67663" spans="1:1">
      <c r="A67663" s="234"/>
    </row>
    <row r="67664" spans="1:1">
      <c r="A67664" s="234"/>
    </row>
    <row r="67665" spans="1:1">
      <c r="A67665" s="234"/>
    </row>
    <row r="67666" spans="1:1">
      <c r="A67666" s="234"/>
    </row>
    <row r="67667" spans="1:1">
      <c r="A67667" s="234"/>
    </row>
    <row r="67668" spans="1:1">
      <c r="A67668" s="234"/>
    </row>
    <row r="67669" spans="1:1">
      <c r="A67669" s="234"/>
    </row>
    <row r="67670" spans="1:1">
      <c r="A67670" s="234"/>
    </row>
    <row r="67671" spans="1:1">
      <c r="A67671" s="234"/>
    </row>
    <row r="67672" spans="1:1">
      <c r="A67672" s="234"/>
    </row>
    <row r="67673" spans="1:1">
      <c r="A67673" s="234"/>
    </row>
    <row r="67674" spans="1:1">
      <c r="A67674" s="234"/>
    </row>
    <row r="67675" spans="1:1">
      <c r="A67675" s="234"/>
    </row>
    <row r="67676" spans="1:1">
      <c r="A67676" s="234"/>
    </row>
    <row r="67677" spans="1:1">
      <c r="A67677" s="234"/>
    </row>
    <row r="67678" spans="1:1">
      <c r="A67678" s="234"/>
    </row>
    <row r="67679" spans="1:1">
      <c r="A67679" s="234"/>
    </row>
    <row r="67680" spans="1:1">
      <c r="A67680" s="234"/>
    </row>
    <row r="67681" spans="1:1">
      <c r="A67681" s="234"/>
    </row>
    <row r="67682" spans="1:1">
      <c r="A67682" s="234"/>
    </row>
    <row r="67683" spans="1:1">
      <c r="A67683" s="234"/>
    </row>
    <row r="67684" spans="1:1">
      <c r="A67684" s="234"/>
    </row>
    <row r="67685" spans="1:1">
      <c r="A67685" s="234"/>
    </row>
    <row r="67686" spans="1:1">
      <c r="A67686" s="234"/>
    </row>
    <row r="67687" spans="1:1">
      <c r="A67687" s="234"/>
    </row>
    <row r="67688" spans="1:1">
      <c r="A67688" s="234"/>
    </row>
    <row r="67689" spans="1:1">
      <c r="A67689" s="234"/>
    </row>
    <row r="67690" spans="1:1">
      <c r="A67690" s="234"/>
    </row>
    <row r="67691" spans="1:1">
      <c r="A67691" s="234"/>
    </row>
    <row r="67692" spans="1:1">
      <c r="A67692" s="234"/>
    </row>
    <row r="67693" spans="1:1">
      <c r="A67693" s="234"/>
    </row>
    <row r="67694" spans="1:1">
      <c r="A67694" s="234"/>
    </row>
    <row r="67695" spans="1:1">
      <c r="A67695" s="234"/>
    </row>
    <row r="67696" spans="1:1">
      <c r="A67696" s="234"/>
    </row>
    <row r="67697" spans="1:1">
      <c r="A67697" s="234"/>
    </row>
    <row r="67698" spans="1:1">
      <c r="A67698" s="234"/>
    </row>
    <row r="67699" spans="1:1">
      <c r="A67699" s="234"/>
    </row>
    <row r="67700" spans="1:1">
      <c r="A67700" s="234"/>
    </row>
    <row r="67701" spans="1:1">
      <c r="A67701" s="234"/>
    </row>
    <row r="67702" spans="1:1">
      <c r="A67702" s="234"/>
    </row>
    <row r="67703" spans="1:1">
      <c r="A67703" s="234"/>
    </row>
    <row r="67704" spans="1:1">
      <c r="A67704" s="234"/>
    </row>
    <row r="67705" spans="1:1">
      <c r="A67705" s="234"/>
    </row>
    <row r="67706" spans="1:1">
      <c r="A67706" s="234"/>
    </row>
    <row r="67707" spans="1:1">
      <c r="A67707" s="234"/>
    </row>
    <row r="67708" spans="1:1">
      <c r="A67708" s="234"/>
    </row>
    <row r="67709" spans="1:1">
      <c r="A67709" s="234"/>
    </row>
    <row r="67710" spans="1:1">
      <c r="A67710" s="234"/>
    </row>
    <row r="67711" spans="1:1">
      <c r="A67711" s="234"/>
    </row>
    <row r="67712" spans="1:1">
      <c r="A67712" s="234"/>
    </row>
    <row r="67713" spans="1:1">
      <c r="A67713" s="234"/>
    </row>
    <row r="67714" spans="1:1">
      <c r="A67714" s="234"/>
    </row>
    <row r="67715" spans="1:1">
      <c r="A67715" s="234"/>
    </row>
    <row r="67716" spans="1:1">
      <c r="A67716" s="234"/>
    </row>
    <row r="67717" spans="1:1">
      <c r="A67717" s="234"/>
    </row>
    <row r="67718" spans="1:1">
      <c r="A67718" s="234"/>
    </row>
    <row r="67719" spans="1:1">
      <c r="A67719" s="234"/>
    </row>
    <row r="67720" spans="1:1">
      <c r="A67720" s="234"/>
    </row>
    <row r="67721" spans="1:1">
      <c r="A67721" s="234"/>
    </row>
    <row r="67722" spans="1:1">
      <c r="A67722" s="234"/>
    </row>
    <row r="67723" spans="1:1">
      <c r="A67723" s="234"/>
    </row>
    <row r="67724" spans="1:1">
      <c r="A67724" s="234"/>
    </row>
    <row r="67725" spans="1:1">
      <c r="A67725" s="234"/>
    </row>
    <row r="67726" spans="1:1">
      <c r="A67726" s="234"/>
    </row>
    <row r="67727" spans="1:1">
      <c r="A67727" s="234"/>
    </row>
    <row r="67728" spans="1:1">
      <c r="A67728" s="234"/>
    </row>
    <row r="67729" spans="1:1">
      <c r="A67729" s="234"/>
    </row>
    <row r="67730" spans="1:1">
      <c r="A67730" s="234"/>
    </row>
    <row r="67731" spans="1:1">
      <c r="A67731" s="234"/>
    </row>
    <row r="67732" spans="1:1">
      <c r="A67732" s="234"/>
    </row>
    <row r="67733" spans="1:1">
      <c r="A67733" s="234"/>
    </row>
    <row r="67734" spans="1:1">
      <c r="A67734" s="234"/>
    </row>
    <row r="67735" spans="1:1">
      <c r="A67735" s="234"/>
    </row>
    <row r="67736" spans="1:1">
      <c r="A67736" s="234"/>
    </row>
    <row r="67737" spans="1:1">
      <c r="A67737" s="234"/>
    </row>
    <row r="67738" spans="1:1">
      <c r="A67738" s="234"/>
    </row>
    <row r="67739" spans="1:1">
      <c r="A67739" s="234"/>
    </row>
    <row r="67740" spans="1:1">
      <c r="A67740" s="234"/>
    </row>
    <row r="67741" spans="1:1">
      <c r="A67741" s="234"/>
    </row>
    <row r="67742" spans="1:1">
      <c r="A67742" s="234"/>
    </row>
    <row r="67743" spans="1:1">
      <c r="A67743" s="234"/>
    </row>
    <row r="67744" spans="1:1">
      <c r="A67744" s="234"/>
    </row>
    <row r="67745" spans="1:1">
      <c r="A67745" s="234"/>
    </row>
    <row r="67746" spans="1:1">
      <c r="A67746" s="234"/>
    </row>
    <row r="67747" spans="1:1">
      <c r="A67747" s="234"/>
    </row>
    <row r="67748" spans="1:1">
      <c r="A67748" s="234"/>
    </row>
    <row r="67749" spans="1:1">
      <c r="A67749" s="234"/>
    </row>
    <row r="67750" spans="1:1">
      <c r="A67750" s="234"/>
    </row>
    <row r="67751" spans="1:1">
      <c r="A67751" s="234"/>
    </row>
    <row r="67752" spans="1:1">
      <c r="A67752" s="234"/>
    </row>
    <row r="67753" spans="1:1">
      <c r="A67753" s="234"/>
    </row>
    <row r="67754" spans="1:1">
      <c r="A67754" s="234"/>
    </row>
    <row r="67755" spans="1:1">
      <c r="A67755" s="234"/>
    </row>
    <row r="67756" spans="1:1">
      <c r="A67756" s="234"/>
    </row>
    <row r="67757" spans="1:1">
      <c r="A67757" s="234"/>
    </row>
    <row r="67758" spans="1:1">
      <c r="A67758" s="234"/>
    </row>
    <row r="67759" spans="1:1">
      <c r="A67759" s="234"/>
    </row>
    <row r="67760" spans="1:1">
      <c r="A67760" s="234"/>
    </row>
    <row r="67761" spans="1:1">
      <c r="A67761" s="234"/>
    </row>
    <row r="67762" spans="1:1">
      <c r="A67762" s="234"/>
    </row>
    <row r="67763" spans="1:1">
      <c r="A67763" s="234"/>
    </row>
    <row r="67764" spans="1:1">
      <c r="A67764" s="234"/>
    </row>
    <row r="67765" spans="1:1">
      <c r="A67765" s="234"/>
    </row>
    <row r="67766" spans="1:1">
      <c r="A67766" s="234"/>
    </row>
    <row r="67767" spans="1:1">
      <c r="A67767" s="234"/>
    </row>
    <row r="67768" spans="1:1">
      <c r="A67768" s="234"/>
    </row>
    <row r="67769" spans="1:1">
      <c r="A67769" s="234"/>
    </row>
    <row r="67770" spans="1:1">
      <c r="A67770" s="234"/>
    </row>
    <row r="67771" spans="1:1">
      <c r="A67771" s="234"/>
    </row>
    <row r="67772" spans="1:1">
      <c r="A67772" s="234"/>
    </row>
    <row r="67773" spans="1:1">
      <c r="A67773" s="234"/>
    </row>
    <row r="67774" spans="1:1">
      <c r="A67774" s="234"/>
    </row>
    <row r="67775" spans="1:1">
      <c r="A67775" s="234"/>
    </row>
    <row r="67776" spans="1:1">
      <c r="A67776" s="234"/>
    </row>
    <row r="67777" spans="1:1">
      <c r="A67777" s="234"/>
    </row>
    <row r="67778" spans="1:1">
      <c r="A67778" s="234"/>
    </row>
    <row r="67779" spans="1:1">
      <c r="A67779" s="234"/>
    </row>
    <row r="67780" spans="1:1">
      <c r="A67780" s="234"/>
    </row>
    <row r="67781" spans="1:1">
      <c r="A67781" s="234"/>
    </row>
    <row r="67782" spans="1:1">
      <c r="A67782" s="234"/>
    </row>
    <row r="67783" spans="1:1">
      <c r="A67783" s="234"/>
    </row>
    <row r="67784" spans="1:1">
      <c r="A67784" s="234"/>
    </row>
    <row r="67785" spans="1:1">
      <c r="A67785" s="234"/>
    </row>
    <row r="67786" spans="1:1">
      <c r="A67786" s="234"/>
    </row>
    <row r="67787" spans="1:1">
      <c r="A67787" s="234"/>
    </row>
    <row r="67788" spans="1:1">
      <c r="A67788" s="234"/>
    </row>
    <row r="67789" spans="1:1">
      <c r="A67789" s="234"/>
    </row>
    <row r="67790" spans="1:1">
      <c r="A67790" s="234"/>
    </row>
    <row r="67791" spans="1:1">
      <c r="A67791" s="234"/>
    </row>
    <row r="67792" spans="1:1">
      <c r="A67792" s="234"/>
    </row>
    <row r="67793" spans="1:1">
      <c r="A67793" s="234"/>
    </row>
    <row r="67794" spans="1:1">
      <c r="A67794" s="234"/>
    </row>
    <row r="67795" spans="1:1">
      <c r="A67795" s="234"/>
    </row>
    <row r="67796" spans="1:1">
      <c r="A67796" s="234"/>
    </row>
    <row r="67797" spans="1:1">
      <c r="A67797" s="234"/>
    </row>
    <row r="67798" spans="1:1">
      <c r="A67798" s="234"/>
    </row>
    <row r="67799" spans="1:1">
      <c r="A67799" s="234"/>
    </row>
    <row r="67800" spans="1:1">
      <c r="A67800" s="234"/>
    </row>
    <row r="67801" spans="1:1">
      <c r="A67801" s="234"/>
    </row>
    <row r="67802" spans="1:1">
      <c r="A67802" s="234"/>
    </row>
    <row r="67803" spans="1:1">
      <c r="A67803" s="234"/>
    </row>
    <row r="67804" spans="1:1">
      <c r="A67804" s="234"/>
    </row>
    <row r="67805" spans="1:1">
      <c r="A67805" s="234"/>
    </row>
    <row r="67806" spans="1:1">
      <c r="A67806" s="234"/>
    </row>
    <row r="67807" spans="1:1">
      <c r="A67807" s="234"/>
    </row>
    <row r="67808" spans="1:1">
      <c r="A67808" s="234"/>
    </row>
    <row r="67809" spans="1:1">
      <c r="A67809" s="234"/>
    </row>
    <row r="67810" spans="1:1">
      <c r="A67810" s="234"/>
    </row>
    <row r="67811" spans="1:1">
      <c r="A67811" s="234"/>
    </row>
    <row r="67812" spans="1:1">
      <c r="A67812" s="234"/>
    </row>
    <row r="67813" spans="1:1">
      <c r="A67813" s="234"/>
    </row>
    <row r="67814" spans="1:1">
      <c r="A67814" s="234"/>
    </row>
    <row r="67815" spans="1:1">
      <c r="A67815" s="234"/>
    </row>
    <row r="67816" spans="1:1">
      <c r="A67816" s="234"/>
    </row>
    <row r="67817" spans="1:1">
      <c r="A67817" s="234"/>
    </row>
    <row r="67818" spans="1:1">
      <c r="A67818" s="234"/>
    </row>
    <row r="67819" spans="1:1">
      <c r="A67819" s="234"/>
    </row>
    <row r="67820" spans="1:1">
      <c r="A67820" s="234"/>
    </row>
    <row r="67821" spans="1:1">
      <c r="A67821" s="234"/>
    </row>
    <row r="67822" spans="1:1">
      <c r="A67822" s="234"/>
    </row>
    <row r="67823" spans="1:1">
      <c r="A67823" s="234"/>
    </row>
    <row r="67824" spans="1:1">
      <c r="A67824" s="234"/>
    </row>
    <row r="67825" spans="1:1">
      <c r="A67825" s="234"/>
    </row>
    <row r="67826" spans="1:1">
      <c r="A67826" s="234"/>
    </row>
    <row r="67827" spans="1:1">
      <c r="A67827" s="234"/>
    </row>
    <row r="67828" spans="1:1">
      <c r="A67828" s="234"/>
    </row>
    <row r="67829" spans="1:1">
      <c r="A67829" s="234"/>
    </row>
    <row r="67830" spans="1:1">
      <c r="A67830" s="234"/>
    </row>
    <row r="67831" spans="1:1">
      <c r="A67831" s="234"/>
    </row>
    <row r="67832" spans="1:1">
      <c r="A67832" s="234"/>
    </row>
    <row r="67833" spans="1:1">
      <c r="A67833" s="234"/>
    </row>
    <row r="67834" spans="1:1">
      <c r="A67834" s="234"/>
    </row>
    <row r="67835" spans="1:1">
      <c r="A67835" s="234"/>
    </row>
    <row r="67836" spans="1:1">
      <c r="A67836" s="234"/>
    </row>
    <row r="67837" spans="1:1">
      <c r="A67837" s="234"/>
    </row>
    <row r="67838" spans="1:1">
      <c r="A67838" s="234"/>
    </row>
    <row r="67839" spans="1:1">
      <c r="A67839" s="234"/>
    </row>
    <row r="67840" spans="1:1">
      <c r="A67840" s="234"/>
    </row>
    <row r="67841" spans="1:1">
      <c r="A67841" s="234"/>
    </row>
    <row r="67842" spans="1:1">
      <c r="A67842" s="234"/>
    </row>
    <row r="67843" spans="1:1">
      <c r="A67843" s="234"/>
    </row>
    <row r="67844" spans="1:1">
      <c r="A67844" s="234"/>
    </row>
    <row r="67845" spans="1:1">
      <c r="A67845" s="234"/>
    </row>
    <row r="67846" spans="1:1">
      <c r="A67846" s="234"/>
    </row>
    <row r="67847" spans="1:1">
      <c r="A67847" s="234"/>
    </row>
    <row r="67848" spans="1:1">
      <c r="A67848" s="234"/>
    </row>
    <row r="67849" spans="1:1">
      <c r="A67849" s="234"/>
    </row>
    <row r="67850" spans="1:1">
      <c r="A67850" s="234"/>
    </row>
    <row r="67851" spans="1:1">
      <c r="A67851" s="234"/>
    </row>
    <row r="67852" spans="1:1">
      <c r="A67852" s="234"/>
    </row>
    <row r="67853" spans="1:1">
      <c r="A67853" s="234"/>
    </row>
    <row r="67854" spans="1:1">
      <c r="A67854" s="234"/>
    </row>
    <row r="67855" spans="1:1">
      <c r="A67855" s="234"/>
    </row>
    <row r="67856" spans="1:1">
      <c r="A67856" s="234"/>
    </row>
    <row r="67857" spans="1:1">
      <c r="A67857" s="234"/>
    </row>
    <row r="67858" spans="1:1">
      <c r="A67858" s="234"/>
    </row>
    <row r="67859" spans="1:1">
      <c r="A67859" s="234"/>
    </row>
    <row r="67860" spans="1:1">
      <c r="A67860" s="234"/>
    </row>
    <row r="67861" spans="1:1">
      <c r="A67861" s="234"/>
    </row>
    <row r="67862" spans="1:1">
      <c r="A67862" s="234"/>
    </row>
    <row r="67863" spans="1:1">
      <c r="A67863" s="234"/>
    </row>
    <row r="67864" spans="1:1">
      <c r="A67864" s="234"/>
    </row>
    <row r="67865" spans="1:1">
      <c r="A67865" s="234"/>
    </row>
    <row r="67866" spans="1:1">
      <c r="A67866" s="234"/>
    </row>
    <row r="67867" spans="1:1">
      <c r="A67867" s="234"/>
    </row>
    <row r="67868" spans="1:1">
      <c r="A67868" s="234"/>
    </row>
    <row r="67869" spans="1:1">
      <c r="A67869" s="234"/>
    </row>
    <row r="67870" spans="1:1">
      <c r="A67870" s="234"/>
    </row>
    <row r="67871" spans="1:1">
      <c r="A67871" s="234"/>
    </row>
    <row r="67872" spans="1:1">
      <c r="A67872" s="234"/>
    </row>
    <row r="67873" spans="1:1">
      <c r="A67873" s="234"/>
    </row>
    <row r="67874" spans="1:1">
      <c r="A67874" s="234"/>
    </row>
    <row r="67875" spans="1:1">
      <c r="A67875" s="234"/>
    </row>
    <row r="67876" spans="1:1">
      <c r="A67876" s="234"/>
    </row>
    <row r="67877" spans="1:1">
      <c r="A67877" s="234"/>
    </row>
    <row r="67878" spans="1:1">
      <c r="A67878" s="234"/>
    </row>
    <row r="67879" spans="1:1">
      <c r="A67879" s="234"/>
    </row>
    <row r="67880" spans="1:1">
      <c r="A67880" s="234"/>
    </row>
    <row r="67881" spans="1:1">
      <c r="A67881" s="234"/>
    </row>
    <row r="67882" spans="1:1">
      <c r="A67882" s="234"/>
    </row>
    <row r="67883" spans="1:1">
      <c r="A67883" s="234"/>
    </row>
    <row r="67884" spans="1:1">
      <c r="A67884" s="234"/>
    </row>
    <row r="67885" spans="1:1">
      <c r="A67885" s="234"/>
    </row>
    <row r="67886" spans="1:1">
      <c r="A67886" s="234"/>
    </row>
    <row r="67887" spans="1:1">
      <c r="A67887" s="234"/>
    </row>
    <row r="67888" spans="1:1">
      <c r="A67888" s="234"/>
    </row>
    <row r="67889" spans="1:1">
      <c r="A67889" s="234"/>
    </row>
    <row r="67890" spans="1:1">
      <c r="A67890" s="234"/>
    </row>
    <row r="67891" spans="1:1">
      <c r="A67891" s="234"/>
    </row>
    <row r="67892" spans="1:1">
      <c r="A67892" s="234"/>
    </row>
    <row r="67893" spans="1:1">
      <c r="A67893" s="234"/>
    </row>
    <row r="67894" spans="1:1">
      <c r="A67894" s="234"/>
    </row>
    <row r="67895" spans="1:1">
      <c r="A67895" s="234"/>
    </row>
    <row r="67896" spans="1:1">
      <c r="A67896" s="234"/>
    </row>
    <row r="67897" spans="1:1">
      <c r="A67897" s="234"/>
    </row>
    <row r="67898" spans="1:1">
      <c r="A67898" s="234"/>
    </row>
    <row r="67899" spans="1:1">
      <c r="A67899" s="234"/>
    </row>
    <row r="67900" spans="1:1">
      <c r="A67900" s="234"/>
    </row>
    <row r="67901" spans="1:1">
      <c r="A67901" s="234"/>
    </row>
    <row r="67902" spans="1:1">
      <c r="A67902" s="234"/>
    </row>
    <row r="67903" spans="1:1">
      <c r="A67903" s="234"/>
    </row>
    <row r="67904" spans="1:1">
      <c r="A67904" s="234"/>
    </row>
    <row r="67905" spans="1:1">
      <c r="A67905" s="234"/>
    </row>
    <row r="67906" spans="1:1">
      <c r="A67906" s="234"/>
    </row>
    <row r="67907" spans="1:1">
      <c r="A67907" s="234"/>
    </row>
    <row r="67908" spans="1:1">
      <c r="A67908" s="234"/>
    </row>
    <row r="67909" spans="1:1">
      <c r="A67909" s="234"/>
    </row>
    <row r="67910" spans="1:1">
      <c r="A67910" s="234"/>
    </row>
    <row r="67911" spans="1:1">
      <c r="A67911" s="234"/>
    </row>
    <row r="67912" spans="1:1">
      <c r="A67912" s="234"/>
    </row>
    <row r="67913" spans="1:1">
      <c r="A67913" s="234"/>
    </row>
    <row r="67914" spans="1:1">
      <c r="A67914" s="234"/>
    </row>
    <row r="67915" spans="1:1">
      <c r="A67915" s="234"/>
    </row>
    <row r="67916" spans="1:1">
      <c r="A67916" s="234"/>
    </row>
    <row r="67917" spans="1:1">
      <c r="A67917" s="234"/>
    </row>
    <row r="67918" spans="1:1">
      <c r="A67918" s="234"/>
    </row>
    <row r="67919" spans="1:1">
      <c r="A67919" s="234"/>
    </row>
    <row r="67920" spans="1:1">
      <c r="A67920" s="234"/>
    </row>
    <row r="67921" spans="1:1">
      <c r="A67921" s="234"/>
    </row>
    <row r="67922" spans="1:1">
      <c r="A67922" s="234"/>
    </row>
    <row r="67923" spans="1:1">
      <c r="A67923" s="234"/>
    </row>
    <row r="67924" spans="1:1">
      <c r="A67924" s="234"/>
    </row>
    <row r="67925" spans="1:1">
      <c r="A67925" s="234"/>
    </row>
    <row r="67926" spans="1:1">
      <c r="A67926" s="234"/>
    </row>
    <row r="67927" spans="1:1">
      <c r="A67927" s="234"/>
    </row>
    <row r="67928" spans="1:1">
      <c r="A67928" s="234"/>
    </row>
    <row r="67929" spans="1:1">
      <c r="A67929" s="234"/>
    </row>
    <row r="67930" spans="1:1">
      <c r="A67930" s="234"/>
    </row>
    <row r="67931" spans="1:1">
      <c r="A67931" s="234"/>
    </row>
    <row r="67932" spans="1:1">
      <c r="A67932" s="234"/>
    </row>
    <row r="67933" spans="1:1">
      <c r="A67933" s="234"/>
    </row>
    <row r="67934" spans="1:1">
      <c r="A67934" s="234"/>
    </row>
    <row r="67935" spans="1:1">
      <c r="A67935" s="234"/>
    </row>
    <row r="67936" spans="1:1">
      <c r="A67936" s="234"/>
    </row>
    <row r="67937" spans="1:1">
      <c r="A67937" s="234"/>
    </row>
    <row r="67938" spans="1:1">
      <c r="A67938" s="234"/>
    </row>
    <row r="67939" spans="1:1">
      <c r="A67939" s="234"/>
    </row>
    <row r="67940" spans="1:1">
      <c r="A67940" s="234"/>
    </row>
    <row r="67941" spans="1:1">
      <c r="A67941" s="234"/>
    </row>
    <row r="67942" spans="1:1">
      <c r="A67942" s="234"/>
    </row>
    <row r="67943" spans="1:1">
      <c r="A67943" s="234"/>
    </row>
    <row r="67944" spans="1:1">
      <c r="A67944" s="234"/>
    </row>
    <row r="67945" spans="1:1">
      <c r="A67945" s="234"/>
    </row>
    <row r="67946" spans="1:1">
      <c r="A67946" s="234"/>
    </row>
    <row r="67947" spans="1:1">
      <c r="A67947" s="234"/>
    </row>
    <row r="67948" spans="1:1">
      <c r="A67948" s="234"/>
    </row>
    <row r="67949" spans="1:1">
      <c r="A67949" s="234"/>
    </row>
    <row r="67950" spans="1:1">
      <c r="A67950" s="234"/>
    </row>
    <row r="67951" spans="1:1">
      <c r="A67951" s="234"/>
    </row>
    <row r="67952" spans="1:1">
      <c r="A67952" s="234"/>
    </row>
    <row r="67953" spans="1:1">
      <c r="A67953" s="234"/>
    </row>
    <row r="67954" spans="1:1">
      <c r="A67954" s="234"/>
    </row>
    <row r="67955" spans="1:1">
      <c r="A67955" s="234"/>
    </row>
    <row r="67956" spans="1:1">
      <c r="A67956" s="234"/>
    </row>
    <row r="67957" spans="1:1">
      <c r="A67957" s="234"/>
    </row>
    <row r="67958" spans="1:1">
      <c r="A67958" s="234"/>
    </row>
    <row r="67959" spans="1:1">
      <c r="A67959" s="234"/>
    </row>
    <row r="67960" spans="1:1">
      <c r="A67960" s="234"/>
    </row>
    <row r="67961" spans="1:1">
      <c r="A67961" s="234"/>
    </row>
    <row r="67962" spans="1:1">
      <c r="A67962" s="234"/>
    </row>
    <row r="67963" spans="1:1">
      <c r="A67963" s="234"/>
    </row>
    <row r="67964" spans="1:1">
      <c r="A67964" s="234"/>
    </row>
    <row r="67965" spans="1:1">
      <c r="A67965" s="234"/>
    </row>
    <row r="67966" spans="1:1">
      <c r="A67966" s="234"/>
    </row>
    <row r="67967" spans="1:1">
      <c r="A67967" s="234"/>
    </row>
    <row r="67968" spans="1:1">
      <c r="A67968" s="234"/>
    </row>
    <row r="67969" spans="1:1">
      <c r="A67969" s="234"/>
    </row>
    <row r="67970" spans="1:1">
      <c r="A67970" s="234"/>
    </row>
    <row r="67971" spans="1:1">
      <c r="A67971" s="234"/>
    </row>
    <row r="67972" spans="1:1">
      <c r="A67972" s="234"/>
    </row>
    <row r="67973" spans="1:1">
      <c r="A67973" s="234"/>
    </row>
    <row r="67974" spans="1:1">
      <c r="A67974" s="234"/>
    </row>
    <row r="67975" spans="1:1">
      <c r="A67975" s="234"/>
    </row>
    <row r="67976" spans="1:1">
      <c r="A67976" s="234"/>
    </row>
    <row r="67977" spans="1:1">
      <c r="A67977" s="234"/>
    </row>
    <row r="67978" spans="1:1">
      <c r="A67978" s="234"/>
    </row>
    <row r="67979" spans="1:1">
      <c r="A67979" s="234"/>
    </row>
    <row r="67980" spans="1:1">
      <c r="A67980" s="234"/>
    </row>
    <row r="67981" spans="1:1">
      <c r="A67981" s="234"/>
    </row>
    <row r="67982" spans="1:1">
      <c r="A67982" s="234"/>
    </row>
    <row r="67983" spans="1:1">
      <c r="A67983" s="234"/>
    </row>
    <row r="67984" spans="1:1">
      <c r="A67984" s="234"/>
    </row>
    <row r="67985" spans="1:1">
      <c r="A67985" s="234"/>
    </row>
    <row r="67986" spans="1:1">
      <c r="A67986" s="234"/>
    </row>
    <row r="67987" spans="1:1">
      <c r="A67987" s="234"/>
    </row>
    <row r="67988" spans="1:1">
      <c r="A67988" s="234"/>
    </row>
    <row r="67989" spans="1:1">
      <c r="A67989" s="234"/>
    </row>
    <row r="67990" spans="1:1">
      <c r="A67990" s="234"/>
    </row>
    <row r="67991" spans="1:1">
      <c r="A67991" s="234"/>
    </row>
    <row r="67992" spans="1:1">
      <c r="A67992" s="234"/>
    </row>
    <row r="67993" spans="1:1">
      <c r="A67993" s="234"/>
    </row>
    <row r="67994" spans="1:1">
      <c r="A67994" s="234"/>
    </row>
    <row r="67995" spans="1:1">
      <c r="A67995" s="234"/>
    </row>
    <row r="67996" spans="1:1">
      <c r="A67996" s="234"/>
    </row>
    <row r="67997" spans="1:1">
      <c r="A67997" s="234"/>
    </row>
    <row r="67998" spans="1:1">
      <c r="A67998" s="234"/>
    </row>
    <row r="67999" spans="1:1">
      <c r="A67999" s="234"/>
    </row>
    <row r="68000" spans="1:1">
      <c r="A68000" s="234"/>
    </row>
    <row r="68001" spans="1:1">
      <c r="A68001" s="234"/>
    </row>
    <row r="68002" spans="1:1">
      <c r="A68002" s="234"/>
    </row>
    <row r="68003" spans="1:1">
      <c r="A68003" s="234"/>
    </row>
    <row r="68004" spans="1:1">
      <c r="A68004" s="234"/>
    </row>
    <row r="68005" spans="1:1">
      <c r="A68005" s="234"/>
    </row>
    <row r="68006" spans="1:1">
      <c r="A68006" s="234"/>
    </row>
    <row r="68007" spans="1:1">
      <c r="A68007" s="234"/>
    </row>
    <row r="68008" spans="1:1">
      <c r="A68008" s="234"/>
    </row>
    <row r="68009" spans="1:1">
      <c r="A68009" s="234"/>
    </row>
    <row r="68010" spans="1:1">
      <c r="A68010" s="234"/>
    </row>
    <row r="68011" spans="1:1">
      <c r="A68011" s="234"/>
    </row>
    <row r="68012" spans="1:1">
      <c r="A68012" s="234"/>
    </row>
    <row r="68013" spans="1:1">
      <c r="A68013" s="234"/>
    </row>
    <row r="68014" spans="1:1">
      <c r="A68014" s="234"/>
    </row>
    <row r="68015" spans="1:1">
      <c r="A68015" s="234"/>
    </row>
    <row r="68016" spans="1:1">
      <c r="A68016" s="234"/>
    </row>
    <row r="68017" spans="1:1">
      <c r="A68017" s="234"/>
    </row>
    <row r="68018" spans="1:1">
      <c r="A68018" s="234"/>
    </row>
    <row r="68019" spans="1:1">
      <c r="A68019" s="234"/>
    </row>
    <row r="68020" spans="1:1">
      <c r="A68020" s="234"/>
    </row>
    <row r="68021" spans="1:1">
      <c r="A68021" s="234"/>
    </row>
    <row r="68022" spans="1:1">
      <c r="A68022" s="234"/>
    </row>
    <row r="68023" spans="1:1">
      <c r="A68023" s="234"/>
    </row>
    <row r="68024" spans="1:1">
      <c r="A68024" s="234"/>
    </row>
    <row r="68025" spans="1:1">
      <c r="A68025" s="234"/>
    </row>
    <row r="68026" spans="1:1">
      <c r="A68026" s="234"/>
    </row>
    <row r="68027" spans="1:1">
      <c r="A68027" s="234"/>
    </row>
    <row r="68028" spans="1:1">
      <c r="A68028" s="234"/>
    </row>
    <row r="68029" spans="1:1">
      <c r="A68029" s="234"/>
    </row>
    <row r="68030" spans="1:1">
      <c r="A68030" s="234"/>
    </row>
    <row r="68031" spans="1:1">
      <c r="A68031" s="234"/>
    </row>
    <row r="68032" spans="1:1">
      <c r="A68032" s="234"/>
    </row>
    <row r="68033" spans="1:1">
      <c r="A68033" s="234"/>
    </row>
    <row r="68034" spans="1:1">
      <c r="A68034" s="234"/>
    </row>
    <row r="68035" spans="1:1">
      <c r="A68035" s="234"/>
    </row>
    <row r="68036" spans="1:1">
      <c r="A68036" s="234"/>
    </row>
    <row r="68037" spans="1:1">
      <c r="A68037" s="234"/>
    </row>
    <row r="68038" spans="1:1">
      <c r="A68038" s="234"/>
    </row>
    <row r="68039" spans="1:1">
      <c r="A68039" s="234"/>
    </row>
    <row r="68040" spans="1:1">
      <c r="A68040" s="234"/>
    </row>
    <row r="68041" spans="1:1">
      <c r="A68041" s="234"/>
    </row>
    <row r="68042" spans="1:1">
      <c r="A68042" s="234"/>
    </row>
    <row r="68043" spans="1:1">
      <c r="A68043" s="234"/>
    </row>
    <row r="68044" spans="1:1">
      <c r="A68044" s="234"/>
    </row>
    <row r="68045" spans="1:1">
      <c r="A68045" s="234"/>
    </row>
    <row r="68046" spans="1:1">
      <c r="A68046" s="234"/>
    </row>
    <row r="68047" spans="1:1">
      <c r="A68047" s="234"/>
    </row>
    <row r="68048" spans="1:1">
      <c r="A68048" s="234"/>
    </row>
    <row r="68049" spans="1:1">
      <c r="A68049" s="234"/>
    </row>
    <row r="68050" spans="1:1">
      <c r="A68050" s="234"/>
    </row>
    <row r="68051" spans="1:1">
      <c r="A68051" s="234"/>
    </row>
    <row r="68052" spans="1:1">
      <c r="A68052" s="234"/>
    </row>
    <row r="68053" spans="1:1">
      <c r="A68053" s="234"/>
    </row>
    <row r="68054" spans="1:1">
      <c r="A68054" s="234"/>
    </row>
    <row r="68055" spans="1:1">
      <c r="A68055" s="234"/>
    </row>
    <row r="68056" spans="1:1">
      <c r="A68056" s="234"/>
    </row>
    <row r="68057" spans="1:1">
      <c r="A68057" s="234"/>
    </row>
    <row r="68058" spans="1:1">
      <c r="A68058" s="234"/>
    </row>
    <row r="68059" spans="1:1">
      <c r="A68059" s="234"/>
    </row>
    <row r="68060" spans="1:1">
      <c r="A68060" s="234"/>
    </row>
    <row r="68061" spans="1:1">
      <c r="A68061" s="234"/>
    </row>
    <row r="68062" spans="1:1">
      <c r="A68062" s="234"/>
    </row>
    <row r="68063" spans="1:1">
      <c r="A68063" s="234"/>
    </row>
    <row r="68064" spans="1:1">
      <c r="A68064" s="234"/>
    </row>
    <row r="68065" spans="1:1">
      <c r="A68065" s="234"/>
    </row>
    <row r="68066" spans="1:1">
      <c r="A68066" s="234"/>
    </row>
    <row r="68067" spans="1:1">
      <c r="A68067" s="234"/>
    </row>
    <row r="68068" spans="1:1">
      <c r="A68068" s="234"/>
    </row>
    <row r="68069" spans="1:1">
      <c r="A68069" s="234"/>
    </row>
    <row r="68070" spans="1:1">
      <c r="A68070" s="234"/>
    </row>
    <row r="68071" spans="1:1">
      <c r="A68071" s="234"/>
    </row>
    <row r="68072" spans="1:1">
      <c r="A68072" s="234"/>
    </row>
    <row r="68073" spans="1:1">
      <c r="A68073" s="234"/>
    </row>
    <row r="68074" spans="1:1">
      <c r="A68074" s="234"/>
    </row>
    <row r="68075" spans="1:1">
      <c r="A68075" s="234"/>
    </row>
    <row r="68076" spans="1:1">
      <c r="A68076" s="234"/>
    </row>
    <row r="68077" spans="1:1">
      <c r="A68077" s="234"/>
    </row>
    <row r="68078" spans="1:1">
      <c r="A68078" s="234"/>
    </row>
    <row r="68079" spans="1:1">
      <c r="A68079" s="234"/>
    </row>
    <row r="68080" spans="1:1">
      <c r="A68080" s="234"/>
    </row>
    <row r="68081" spans="1:1">
      <c r="A68081" s="234"/>
    </row>
    <row r="68082" spans="1:1">
      <c r="A68082" s="234"/>
    </row>
    <row r="68083" spans="1:1">
      <c r="A68083" s="234"/>
    </row>
    <row r="68084" spans="1:1">
      <c r="A68084" s="234"/>
    </row>
    <row r="68085" spans="1:1">
      <c r="A68085" s="234"/>
    </row>
    <row r="68086" spans="1:1">
      <c r="A68086" s="234"/>
    </row>
    <row r="68087" spans="1:1">
      <c r="A68087" s="234"/>
    </row>
    <row r="68088" spans="1:1">
      <c r="A68088" s="234"/>
    </row>
    <row r="68089" spans="1:1">
      <c r="A68089" s="234"/>
    </row>
    <row r="68090" spans="1:1">
      <c r="A68090" s="234"/>
    </row>
    <row r="68091" spans="1:1">
      <c r="A68091" s="234"/>
    </row>
    <row r="68092" spans="1:1">
      <c r="A68092" s="234"/>
    </row>
    <row r="68093" spans="1:1">
      <c r="A68093" s="234"/>
    </row>
    <row r="68094" spans="1:1">
      <c r="A68094" s="234"/>
    </row>
    <row r="68095" spans="1:1">
      <c r="A68095" s="234"/>
    </row>
    <row r="68096" spans="1:1">
      <c r="A68096" s="234"/>
    </row>
    <row r="68097" spans="1:1">
      <c r="A68097" s="234"/>
    </row>
    <row r="68098" spans="1:1">
      <c r="A68098" s="234"/>
    </row>
    <row r="68099" spans="1:1">
      <c r="A68099" s="234"/>
    </row>
    <row r="68100" spans="1:1">
      <c r="A68100" s="234"/>
    </row>
    <row r="68101" spans="1:1">
      <c r="A68101" s="234"/>
    </row>
    <row r="68102" spans="1:1">
      <c r="A68102" s="234"/>
    </row>
    <row r="68103" spans="1:1">
      <c r="A68103" s="234"/>
    </row>
    <row r="68104" spans="1:1">
      <c r="A68104" s="234"/>
    </row>
    <row r="68105" spans="1:1">
      <c r="A68105" s="234"/>
    </row>
    <row r="68106" spans="1:1">
      <c r="A68106" s="234"/>
    </row>
    <row r="68107" spans="1:1">
      <c r="A68107" s="234"/>
    </row>
    <row r="68108" spans="1:1">
      <c r="A68108" s="234"/>
    </row>
    <row r="68109" spans="1:1">
      <c r="A68109" s="234"/>
    </row>
    <row r="68110" spans="1:1">
      <c r="A68110" s="234"/>
    </row>
    <row r="68111" spans="1:1">
      <c r="A68111" s="234"/>
    </row>
    <row r="68112" spans="1:1">
      <c r="A68112" s="234"/>
    </row>
    <row r="68113" spans="1:1">
      <c r="A68113" s="234"/>
    </row>
    <row r="68114" spans="1:1">
      <c r="A68114" s="234"/>
    </row>
    <row r="68115" spans="1:1">
      <c r="A68115" s="234"/>
    </row>
    <row r="68116" spans="1:1">
      <c r="A68116" s="234"/>
    </row>
    <row r="68117" spans="1:1">
      <c r="A68117" s="234"/>
    </row>
    <row r="68118" spans="1:1">
      <c r="A68118" s="234"/>
    </row>
    <row r="68119" spans="1:1">
      <c r="A68119" s="234"/>
    </row>
    <row r="68120" spans="1:1">
      <c r="A68120" s="234"/>
    </row>
    <row r="68121" spans="1:1">
      <c r="A68121" s="234"/>
    </row>
    <row r="68122" spans="1:1">
      <c r="A68122" s="234"/>
    </row>
    <row r="68123" spans="1:1">
      <c r="A68123" s="234"/>
    </row>
    <row r="68124" spans="1:1">
      <c r="A68124" s="234"/>
    </row>
    <row r="68125" spans="1:1">
      <c r="A68125" s="234"/>
    </row>
    <row r="68126" spans="1:1">
      <c r="A68126" s="234"/>
    </row>
    <row r="68127" spans="1:1">
      <c r="A68127" s="234"/>
    </row>
    <row r="68128" spans="1:1">
      <c r="A68128" s="234"/>
    </row>
    <row r="68129" spans="1:1">
      <c r="A68129" s="234"/>
    </row>
    <row r="68130" spans="1:1">
      <c r="A68130" s="234"/>
    </row>
    <row r="68131" spans="1:1">
      <c r="A68131" s="234"/>
    </row>
    <row r="68132" spans="1:1">
      <c r="A68132" s="234"/>
    </row>
    <row r="68133" spans="1:1">
      <c r="A68133" s="234"/>
    </row>
    <row r="68134" spans="1:1">
      <c r="A68134" s="234"/>
    </row>
    <row r="68135" spans="1:1">
      <c r="A68135" s="234"/>
    </row>
    <row r="68136" spans="1:1">
      <c r="A68136" s="234"/>
    </row>
    <row r="68137" spans="1:1">
      <c r="A68137" s="234"/>
    </row>
    <row r="68138" spans="1:1">
      <c r="A68138" s="234"/>
    </row>
    <row r="68139" spans="1:1">
      <c r="A68139" s="234"/>
    </row>
    <row r="68140" spans="1:1">
      <c r="A68140" s="234"/>
    </row>
    <row r="68141" spans="1:1">
      <c r="A68141" s="234"/>
    </row>
    <row r="68142" spans="1:1">
      <c r="A68142" s="234"/>
    </row>
    <row r="68143" spans="1:1">
      <c r="A68143" s="234"/>
    </row>
    <row r="68144" spans="1:1">
      <c r="A68144" s="234"/>
    </row>
    <row r="68145" spans="1:1">
      <c r="A68145" s="234"/>
    </row>
    <row r="68146" spans="1:1">
      <c r="A68146" s="234"/>
    </row>
    <row r="68147" spans="1:1">
      <c r="A68147" s="234"/>
    </row>
    <row r="68148" spans="1:1">
      <c r="A68148" s="234"/>
    </row>
    <row r="68149" spans="1:1">
      <c r="A68149" s="234"/>
    </row>
    <row r="68150" spans="1:1">
      <c r="A68150" s="234"/>
    </row>
    <row r="68151" spans="1:1">
      <c r="A68151" s="234"/>
    </row>
    <row r="68152" spans="1:1">
      <c r="A68152" s="234"/>
    </row>
    <row r="68153" spans="1:1">
      <c r="A68153" s="234"/>
    </row>
    <row r="68154" spans="1:1">
      <c r="A68154" s="234"/>
    </row>
    <row r="68155" spans="1:1">
      <c r="A68155" s="234"/>
    </row>
    <row r="68156" spans="1:1">
      <c r="A68156" s="234"/>
    </row>
    <row r="68157" spans="1:1">
      <c r="A68157" s="234"/>
    </row>
    <row r="68158" spans="1:1">
      <c r="A68158" s="234"/>
    </row>
    <row r="68159" spans="1:1">
      <c r="A68159" s="234"/>
    </row>
    <row r="68160" spans="1:1">
      <c r="A68160" s="234"/>
    </row>
    <row r="68161" spans="1:1">
      <c r="A68161" s="234"/>
    </row>
    <row r="68162" spans="1:1">
      <c r="A68162" s="234"/>
    </row>
    <row r="68163" spans="1:1">
      <c r="A68163" s="234"/>
    </row>
    <row r="68164" spans="1:1">
      <c r="A68164" s="234"/>
    </row>
    <row r="68165" spans="1:1">
      <c r="A68165" s="234"/>
    </row>
    <row r="68166" spans="1:1">
      <c r="A68166" s="234"/>
    </row>
    <row r="68167" spans="1:1">
      <c r="A68167" s="234"/>
    </row>
    <row r="68168" spans="1:1">
      <c r="A68168" s="234"/>
    </row>
    <row r="68169" spans="1:1">
      <c r="A68169" s="234"/>
    </row>
    <row r="68170" spans="1:1">
      <c r="A68170" s="234"/>
    </row>
    <row r="68171" spans="1:1">
      <c r="A68171" s="234"/>
    </row>
    <row r="68172" spans="1:1">
      <c r="A68172" s="234"/>
    </row>
    <row r="68173" spans="1:1">
      <c r="A68173" s="234"/>
    </row>
    <row r="68174" spans="1:1">
      <c r="A68174" s="234"/>
    </row>
    <row r="68175" spans="1:1">
      <c r="A68175" s="234"/>
    </row>
    <row r="68176" spans="1:1">
      <c r="A68176" s="234"/>
    </row>
    <row r="68177" spans="1:1">
      <c r="A68177" s="234"/>
    </row>
    <row r="68178" spans="1:1">
      <c r="A68178" s="234"/>
    </row>
    <row r="68179" spans="1:1">
      <c r="A68179" s="234"/>
    </row>
    <row r="68180" spans="1:1">
      <c r="A68180" s="234"/>
    </row>
    <row r="68181" spans="1:1">
      <c r="A68181" s="234"/>
    </row>
    <row r="68182" spans="1:1">
      <c r="A68182" s="234"/>
    </row>
    <row r="68183" spans="1:1">
      <c r="A68183" s="234"/>
    </row>
    <row r="68184" spans="1:1">
      <c r="A68184" s="234"/>
    </row>
    <row r="68185" spans="1:1">
      <c r="A68185" s="234"/>
    </row>
    <row r="68186" spans="1:1">
      <c r="A68186" s="234"/>
    </row>
    <row r="68187" spans="1:1">
      <c r="A68187" s="234"/>
    </row>
    <row r="68188" spans="1:1">
      <c r="A68188" s="234"/>
    </row>
    <row r="68189" spans="1:1">
      <c r="A68189" s="234"/>
    </row>
    <row r="68190" spans="1:1">
      <c r="A68190" s="234"/>
    </row>
    <row r="68191" spans="1:1">
      <c r="A68191" s="234"/>
    </row>
    <row r="68192" spans="1:1">
      <c r="A68192" s="234"/>
    </row>
    <row r="68193" spans="1:1">
      <c r="A68193" s="234"/>
    </row>
    <row r="68194" spans="1:1">
      <c r="A68194" s="234"/>
    </row>
    <row r="68195" spans="1:1">
      <c r="A68195" s="234"/>
    </row>
    <row r="68196" spans="1:1">
      <c r="A68196" s="234"/>
    </row>
    <row r="68197" spans="1:1">
      <c r="A68197" s="234"/>
    </row>
    <row r="68198" spans="1:1">
      <c r="A68198" s="234"/>
    </row>
    <row r="68199" spans="1:1">
      <c r="A68199" s="234"/>
    </row>
    <row r="68200" spans="1:1">
      <c r="A68200" s="234"/>
    </row>
    <row r="68201" spans="1:1">
      <c r="A68201" s="234"/>
    </row>
    <row r="68202" spans="1:1">
      <c r="A68202" s="234"/>
    </row>
    <row r="68203" spans="1:1">
      <c r="A68203" s="234"/>
    </row>
    <row r="68204" spans="1:1">
      <c r="A68204" s="234"/>
    </row>
    <row r="68205" spans="1:1">
      <c r="A68205" s="234"/>
    </row>
    <row r="68206" spans="1:1">
      <c r="A68206" s="234"/>
    </row>
    <row r="68207" spans="1:1">
      <c r="A68207" s="234"/>
    </row>
    <row r="68208" spans="1:1">
      <c r="A68208" s="234"/>
    </row>
    <row r="68209" spans="1:1">
      <c r="A68209" s="234"/>
    </row>
    <row r="68210" spans="1:1">
      <c r="A68210" s="234"/>
    </row>
    <row r="68211" spans="1:1">
      <c r="A68211" s="234"/>
    </row>
    <row r="68212" spans="1:1">
      <c r="A68212" s="234"/>
    </row>
    <row r="68213" spans="1:1">
      <c r="A68213" s="234"/>
    </row>
    <row r="68214" spans="1:1">
      <c r="A68214" s="234"/>
    </row>
    <row r="68215" spans="1:1">
      <c r="A68215" s="234"/>
    </row>
    <row r="68216" spans="1:1">
      <c r="A68216" s="234"/>
    </row>
    <row r="68217" spans="1:1">
      <c r="A68217" s="234"/>
    </row>
    <row r="68218" spans="1:1">
      <c r="A68218" s="234"/>
    </row>
    <row r="68219" spans="1:1">
      <c r="A68219" s="234"/>
    </row>
    <row r="68220" spans="1:1">
      <c r="A68220" s="234"/>
    </row>
    <row r="68221" spans="1:1">
      <c r="A68221" s="234"/>
    </row>
    <row r="68222" spans="1:1">
      <c r="A68222" s="234"/>
    </row>
    <row r="68223" spans="1:1">
      <c r="A68223" s="234"/>
    </row>
    <row r="68224" spans="1:1">
      <c r="A68224" s="234"/>
    </row>
    <row r="68225" spans="1:1">
      <c r="A68225" s="234"/>
    </row>
    <row r="68226" spans="1:1">
      <c r="A68226" s="234"/>
    </row>
    <row r="68227" spans="1:1">
      <c r="A68227" s="234"/>
    </row>
    <row r="68228" spans="1:1">
      <c r="A68228" s="234"/>
    </row>
    <row r="68229" spans="1:1">
      <c r="A68229" s="234"/>
    </row>
    <row r="68230" spans="1:1">
      <c r="A68230" s="234"/>
    </row>
    <row r="68231" spans="1:1">
      <c r="A68231" s="234"/>
    </row>
    <row r="68232" spans="1:1">
      <c r="A68232" s="234"/>
    </row>
    <row r="68233" spans="1:1">
      <c r="A68233" s="234"/>
    </row>
    <row r="68234" spans="1:1">
      <c r="A68234" s="234"/>
    </row>
    <row r="68235" spans="1:1">
      <c r="A68235" s="234"/>
    </row>
    <row r="68236" spans="1:1">
      <c r="A68236" s="234"/>
    </row>
    <row r="68237" spans="1:1">
      <c r="A68237" s="234"/>
    </row>
    <row r="68238" spans="1:1">
      <c r="A68238" s="234"/>
    </row>
    <row r="68239" spans="1:1">
      <c r="A68239" s="234"/>
    </row>
    <row r="68240" spans="1:1">
      <c r="A68240" s="234"/>
    </row>
    <row r="68241" spans="1:1">
      <c r="A68241" s="234"/>
    </row>
    <row r="68242" spans="1:1">
      <c r="A68242" s="234"/>
    </row>
    <row r="68243" spans="1:1">
      <c r="A68243" s="234"/>
    </row>
    <row r="68244" spans="1:1">
      <c r="A68244" s="234"/>
    </row>
    <row r="68245" spans="1:1">
      <c r="A68245" s="234"/>
    </row>
    <row r="68246" spans="1:1">
      <c r="A68246" s="234"/>
    </row>
    <row r="68247" spans="1:1">
      <c r="A68247" s="234"/>
    </row>
    <row r="68248" spans="1:1">
      <c r="A68248" s="234"/>
    </row>
    <row r="68249" spans="1:1">
      <c r="A68249" s="234"/>
    </row>
    <row r="68250" spans="1:1">
      <c r="A68250" s="234"/>
    </row>
    <row r="68251" spans="1:1">
      <c r="A68251" s="234"/>
    </row>
    <row r="68252" spans="1:1">
      <c r="A68252" s="234"/>
    </row>
    <row r="68253" spans="1:1">
      <c r="A68253" s="234"/>
    </row>
    <row r="68254" spans="1:1">
      <c r="A68254" s="234"/>
    </row>
    <row r="68255" spans="1:1">
      <c r="A68255" s="234"/>
    </row>
    <row r="68256" spans="1:1">
      <c r="A68256" s="234"/>
    </row>
    <row r="68257" spans="1:1">
      <c r="A68257" s="234"/>
    </row>
    <row r="68258" spans="1:1">
      <c r="A68258" s="234"/>
    </row>
    <row r="68259" spans="1:1">
      <c r="A68259" s="234"/>
    </row>
    <row r="68260" spans="1:1">
      <c r="A68260" s="234"/>
    </row>
    <row r="68261" spans="1:1">
      <c r="A68261" s="234"/>
    </row>
    <row r="68262" spans="1:1">
      <c r="A68262" s="234"/>
    </row>
    <row r="68263" spans="1:1">
      <c r="A68263" s="234"/>
    </row>
    <row r="68264" spans="1:1">
      <c r="A68264" s="234"/>
    </row>
    <row r="68265" spans="1:1">
      <c r="A68265" s="234"/>
    </row>
    <row r="68266" spans="1:1">
      <c r="A68266" s="234"/>
    </row>
    <row r="68267" spans="1:1">
      <c r="A68267" s="234"/>
    </row>
    <row r="68268" spans="1:1">
      <c r="A68268" s="234"/>
    </row>
    <row r="68269" spans="1:1">
      <c r="A68269" s="234"/>
    </row>
    <row r="68270" spans="1:1">
      <c r="A68270" s="234"/>
    </row>
    <row r="68271" spans="1:1">
      <c r="A68271" s="234"/>
    </row>
    <row r="68272" spans="1:1">
      <c r="A68272" s="234"/>
    </row>
    <row r="68273" spans="1:1">
      <c r="A68273" s="234"/>
    </row>
    <row r="68274" spans="1:1">
      <c r="A68274" s="234"/>
    </row>
    <row r="68275" spans="1:1">
      <c r="A68275" s="234"/>
    </row>
    <row r="68276" spans="1:1">
      <c r="A68276" s="234"/>
    </row>
    <row r="68277" spans="1:1">
      <c r="A68277" s="234"/>
    </row>
    <row r="68278" spans="1:1">
      <c r="A68278" s="234"/>
    </row>
    <row r="68279" spans="1:1">
      <c r="A68279" s="234"/>
    </row>
    <row r="68280" spans="1:1">
      <c r="A68280" s="234"/>
    </row>
    <row r="68281" spans="1:1">
      <c r="A68281" s="234"/>
    </row>
    <row r="68282" spans="1:1">
      <c r="A68282" s="234"/>
    </row>
    <row r="68283" spans="1:1">
      <c r="A68283" s="234"/>
    </row>
    <row r="68284" spans="1:1">
      <c r="A68284" s="234"/>
    </row>
    <row r="68285" spans="1:1">
      <c r="A68285" s="234"/>
    </row>
    <row r="68286" spans="1:1">
      <c r="A68286" s="234"/>
    </row>
    <row r="68287" spans="1:1">
      <c r="A68287" s="234"/>
    </row>
    <row r="68288" spans="1:1">
      <c r="A68288" s="234"/>
    </row>
    <row r="68289" spans="1:1">
      <c r="A68289" s="234"/>
    </row>
    <row r="68290" spans="1:1">
      <c r="A68290" s="234"/>
    </row>
    <row r="68291" spans="1:1">
      <c r="A68291" s="234"/>
    </row>
    <row r="68292" spans="1:1">
      <c r="A68292" s="234"/>
    </row>
    <row r="68293" spans="1:1">
      <c r="A68293" s="234"/>
    </row>
    <row r="68294" spans="1:1">
      <c r="A68294" s="234"/>
    </row>
    <row r="68295" spans="1:1">
      <c r="A68295" s="234"/>
    </row>
    <row r="68296" spans="1:1">
      <c r="A68296" s="234"/>
    </row>
    <row r="68297" spans="1:1">
      <c r="A68297" s="234"/>
    </row>
    <row r="68298" spans="1:1">
      <c r="A68298" s="234"/>
    </row>
    <row r="68299" spans="1:1">
      <c r="A68299" s="234"/>
    </row>
    <row r="68300" spans="1:1">
      <c r="A68300" s="234"/>
    </row>
    <row r="68301" spans="1:1">
      <c r="A68301" s="234"/>
    </row>
    <row r="68302" spans="1:1">
      <c r="A68302" s="234"/>
    </row>
    <row r="68303" spans="1:1">
      <c r="A68303" s="234"/>
    </row>
    <row r="68304" spans="1:1">
      <c r="A68304" s="234"/>
    </row>
    <row r="68305" spans="1:1">
      <c r="A68305" s="234"/>
    </row>
    <row r="68306" spans="1:1">
      <c r="A68306" s="234"/>
    </row>
    <row r="68307" spans="1:1">
      <c r="A68307" s="234"/>
    </row>
    <row r="68308" spans="1:1">
      <c r="A68308" s="234"/>
    </row>
    <row r="68309" spans="1:1">
      <c r="A68309" s="234"/>
    </row>
    <row r="68310" spans="1:1">
      <c r="A68310" s="234"/>
    </row>
    <row r="68311" spans="1:1">
      <c r="A68311" s="234"/>
    </row>
    <row r="68312" spans="1:1">
      <c r="A68312" s="234"/>
    </row>
    <row r="68313" spans="1:1">
      <c r="A68313" s="234"/>
    </row>
    <row r="68314" spans="1:1">
      <c r="A68314" s="234"/>
    </row>
    <row r="68315" spans="1:1">
      <c r="A68315" s="234"/>
    </row>
    <row r="68316" spans="1:1">
      <c r="A68316" s="234"/>
    </row>
    <row r="68317" spans="1:1">
      <c r="A68317" s="234"/>
    </row>
    <row r="68318" spans="1:1">
      <c r="A68318" s="234"/>
    </row>
    <row r="68319" spans="1:1">
      <c r="A68319" s="234"/>
    </row>
    <row r="68320" spans="1:1">
      <c r="A68320" s="234"/>
    </row>
    <row r="68321" spans="1:1">
      <c r="A68321" s="234"/>
    </row>
    <row r="68322" spans="1:1">
      <c r="A68322" s="234"/>
    </row>
    <row r="68323" spans="1:1">
      <c r="A68323" s="234"/>
    </row>
    <row r="68324" spans="1:1">
      <c r="A68324" s="234"/>
    </row>
    <row r="68325" spans="1:1">
      <c r="A68325" s="234"/>
    </row>
    <row r="68326" spans="1:1">
      <c r="A68326" s="234"/>
    </row>
    <row r="68327" spans="1:1">
      <c r="A68327" s="234"/>
    </row>
    <row r="68328" spans="1:1">
      <c r="A68328" s="234"/>
    </row>
    <row r="68329" spans="1:1">
      <c r="A68329" s="234"/>
    </row>
    <row r="68330" spans="1:1">
      <c r="A68330" s="234"/>
    </row>
    <row r="68331" spans="1:1">
      <c r="A68331" s="234"/>
    </row>
    <row r="68332" spans="1:1">
      <c r="A68332" s="234"/>
    </row>
    <row r="68333" spans="1:1">
      <c r="A68333" s="234"/>
    </row>
    <row r="68334" spans="1:1">
      <c r="A68334" s="234"/>
    </row>
    <row r="68335" spans="1:1">
      <c r="A68335" s="234"/>
    </row>
    <row r="68336" spans="1:1">
      <c r="A68336" s="234"/>
    </row>
    <row r="68337" spans="1:1">
      <c r="A68337" s="234"/>
    </row>
    <row r="68338" spans="1:1">
      <c r="A68338" s="234"/>
    </row>
    <row r="68339" spans="1:1">
      <c r="A68339" s="234"/>
    </row>
    <row r="68340" spans="1:1">
      <c r="A68340" s="234"/>
    </row>
    <row r="68341" spans="1:1">
      <c r="A68341" s="234"/>
    </row>
    <row r="68342" spans="1:1">
      <c r="A68342" s="234"/>
    </row>
    <row r="68343" spans="1:1">
      <c r="A68343" s="234"/>
    </row>
    <row r="68344" spans="1:1">
      <c r="A68344" s="234"/>
    </row>
    <row r="68345" spans="1:1">
      <c r="A68345" s="234"/>
    </row>
    <row r="68346" spans="1:1">
      <c r="A68346" s="234"/>
    </row>
    <row r="68347" spans="1:1">
      <c r="A68347" s="234"/>
    </row>
    <row r="68348" spans="1:1">
      <c r="A68348" s="234"/>
    </row>
    <row r="68349" spans="1:1">
      <c r="A68349" s="234"/>
    </row>
    <row r="68350" spans="1:1">
      <c r="A68350" s="234"/>
    </row>
    <row r="68351" spans="1:1">
      <c r="A68351" s="234"/>
    </row>
    <row r="68352" spans="1:1">
      <c r="A68352" s="234"/>
    </row>
    <row r="68353" spans="1:1">
      <c r="A68353" s="234"/>
    </row>
    <row r="68354" spans="1:1">
      <c r="A68354" s="234"/>
    </row>
    <row r="68355" spans="1:1">
      <c r="A68355" s="234"/>
    </row>
    <row r="68356" spans="1:1">
      <c r="A68356" s="234"/>
    </row>
    <row r="68357" spans="1:1">
      <c r="A68357" s="234"/>
    </row>
    <row r="68358" spans="1:1">
      <c r="A68358" s="234"/>
    </row>
    <row r="68359" spans="1:1">
      <c r="A68359" s="234"/>
    </row>
    <row r="68360" spans="1:1">
      <c r="A68360" s="234"/>
    </row>
    <row r="68361" spans="1:1">
      <c r="A68361" s="234"/>
    </row>
    <row r="68362" spans="1:1">
      <c r="A68362" s="234"/>
    </row>
    <row r="68363" spans="1:1">
      <c r="A68363" s="234"/>
    </row>
    <row r="68364" spans="1:1">
      <c r="A68364" s="234"/>
    </row>
    <row r="68365" spans="1:1">
      <c r="A68365" s="234"/>
    </row>
    <row r="68366" spans="1:1">
      <c r="A68366" s="234"/>
    </row>
    <row r="68367" spans="1:1">
      <c r="A68367" s="234"/>
    </row>
    <row r="68368" spans="1:1">
      <c r="A68368" s="234"/>
    </row>
    <row r="68369" spans="1:1">
      <c r="A68369" s="234"/>
    </row>
    <row r="68370" spans="1:1">
      <c r="A68370" s="234"/>
    </row>
    <row r="68371" spans="1:1">
      <c r="A68371" s="234"/>
    </row>
    <row r="68372" spans="1:1">
      <c r="A68372" s="234"/>
    </row>
    <row r="68373" spans="1:1">
      <c r="A68373" s="234"/>
    </row>
    <row r="68374" spans="1:1">
      <c r="A68374" s="234"/>
    </row>
    <row r="68375" spans="1:1">
      <c r="A68375" s="234"/>
    </row>
    <row r="68376" spans="1:1">
      <c r="A68376" s="234"/>
    </row>
    <row r="68377" spans="1:1">
      <c r="A68377" s="234"/>
    </row>
    <row r="68378" spans="1:1">
      <c r="A68378" s="234"/>
    </row>
    <row r="68379" spans="1:1">
      <c r="A68379" s="234"/>
    </row>
    <row r="68380" spans="1:1">
      <c r="A68380" s="234"/>
    </row>
    <row r="68381" spans="1:1">
      <c r="A68381" s="234"/>
    </row>
    <row r="68382" spans="1:1">
      <c r="A68382" s="234"/>
    </row>
    <row r="68383" spans="1:1">
      <c r="A68383" s="234"/>
    </row>
    <row r="68384" spans="1:1">
      <c r="A68384" s="234"/>
    </row>
    <row r="68385" spans="1:1">
      <c r="A68385" s="234"/>
    </row>
    <row r="68386" spans="1:1">
      <c r="A68386" s="234"/>
    </row>
    <row r="68387" spans="1:1">
      <c r="A68387" s="234"/>
    </row>
    <row r="68388" spans="1:1">
      <c r="A68388" s="234"/>
    </row>
    <row r="68389" spans="1:1">
      <c r="A68389" s="234"/>
    </row>
    <row r="68390" spans="1:1">
      <c r="A68390" s="234"/>
    </row>
    <row r="68391" spans="1:1">
      <c r="A68391" s="234"/>
    </row>
    <row r="68392" spans="1:1">
      <c r="A68392" s="234"/>
    </row>
    <row r="68393" spans="1:1">
      <c r="A68393" s="234"/>
    </row>
    <row r="68394" spans="1:1">
      <c r="A68394" s="234"/>
    </row>
    <row r="68395" spans="1:1">
      <c r="A68395" s="234"/>
    </row>
    <row r="68396" spans="1:1">
      <c r="A68396" s="234"/>
    </row>
    <row r="68397" spans="1:1">
      <c r="A68397" s="234"/>
    </row>
    <row r="68398" spans="1:1">
      <c r="A68398" s="234"/>
    </row>
    <row r="68399" spans="1:1">
      <c r="A68399" s="234"/>
    </row>
    <row r="68400" spans="1:1">
      <c r="A68400" s="234"/>
    </row>
    <row r="68401" spans="1:1">
      <c r="A68401" s="234"/>
    </row>
    <row r="68402" spans="1:1">
      <c r="A68402" s="234"/>
    </row>
    <row r="68403" spans="1:1">
      <c r="A68403" s="234"/>
    </row>
    <row r="68404" spans="1:1">
      <c r="A68404" s="234"/>
    </row>
    <row r="68405" spans="1:1">
      <c r="A68405" s="234"/>
    </row>
    <row r="68406" spans="1:1">
      <c r="A68406" s="234"/>
    </row>
    <row r="68407" spans="1:1">
      <c r="A68407" s="234"/>
    </row>
    <row r="68408" spans="1:1">
      <c r="A68408" s="234"/>
    </row>
    <row r="68409" spans="1:1">
      <c r="A68409" s="234"/>
    </row>
    <row r="68410" spans="1:1">
      <c r="A68410" s="234"/>
    </row>
    <row r="68411" spans="1:1">
      <c r="A68411" s="234"/>
    </row>
    <row r="68412" spans="1:1">
      <c r="A68412" s="234"/>
    </row>
    <row r="68413" spans="1:1">
      <c r="A68413" s="234"/>
    </row>
    <row r="68414" spans="1:1">
      <c r="A68414" s="234"/>
    </row>
    <row r="68415" spans="1:1">
      <c r="A68415" s="234"/>
    </row>
    <row r="68416" spans="1:1">
      <c r="A68416" s="234"/>
    </row>
    <row r="68417" spans="1:1">
      <c r="A68417" s="234"/>
    </row>
    <row r="68418" spans="1:1">
      <c r="A68418" s="234"/>
    </row>
    <row r="68419" spans="1:1">
      <c r="A68419" s="234"/>
    </row>
    <row r="68420" spans="1:1">
      <c r="A68420" s="234"/>
    </row>
    <row r="68421" spans="1:1">
      <c r="A68421" s="234"/>
    </row>
    <row r="68422" spans="1:1">
      <c r="A68422" s="234"/>
    </row>
    <row r="68423" spans="1:1">
      <c r="A68423" s="234"/>
    </row>
    <row r="68424" spans="1:1">
      <c r="A68424" s="234"/>
    </row>
    <row r="68425" spans="1:1">
      <c r="A68425" s="234"/>
    </row>
    <row r="68426" spans="1:1">
      <c r="A68426" s="234"/>
    </row>
    <row r="68427" spans="1:1">
      <c r="A68427" s="234"/>
    </row>
    <row r="68428" spans="1:1">
      <c r="A68428" s="234"/>
    </row>
    <row r="68429" spans="1:1">
      <c r="A68429" s="234"/>
    </row>
    <row r="68430" spans="1:1">
      <c r="A68430" s="234"/>
    </row>
    <row r="68431" spans="1:1">
      <c r="A68431" s="234"/>
    </row>
    <row r="68432" spans="1:1">
      <c r="A68432" s="234"/>
    </row>
    <row r="68433" spans="1:1">
      <c r="A68433" s="234"/>
    </row>
    <row r="68434" spans="1:1">
      <c r="A68434" s="234"/>
    </row>
    <row r="68435" spans="1:1">
      <c r="A68435" s="234"/>
    </row>
    <row r="68436" spans="1:1">
      <c r="A68436" s="234"/>
    </row>
    <row r="68437" spans="1:1">
      <c r="A68437" s="234"/>
    </row>
    <row r="68438" spans="1:1">
      <c r="A68438" s="234"/>
    </row>
    <row r="68439" spans="1:1">
      <c r="A68439" s="234"/>
    </row>
    <row r="68440" spans="1:1">
      <c r="A68440" s="234"/>
    </row>
    <row r="68441" spans="1:1">
      <c r="A68441" s="234"/>
    </row>
    <row r="68442" spans="1:1">
      <c r="A68442" s="234"/>
    </row>
    <row r="68443" spans="1:1">
      <c r="A68443" s="234"/>
    </row>
    <row r="68444" spans="1:1">
      <c r="A68444" s="234"/>
    </row>
    <row r="68445" spans="1:1">
      <c r="A68445" s="234"/>
    </row>
    <row r="68446" spans="1:1">
      <c r="A68446" s="234"/>
    </row>
    <row r="68447" spans="1:1">
      <c r="A68447" s="234"/>
    </row>
    <row r="68448" spans="1:1">
      <c r="A68448" s="234"/>
    </row>
    <row r="68449" spans="1:1">
      <c r="A68449" s="234"/>
    </row>
    <row r="68450" spans="1:1">
      <c r="A68450" s="234"/>
    </row>
    <row r="68451" spans="1:1">
      <c r="A68451" s="234"/>
    </row>
    <row r="68452" spans="1:1">
      <c r="A68452" s="234"/>
    </row>
    <row r="68453" spans="1:1">
      <c r="A68453" s="234"/>
    </row>
    <row r="68454" spans="1:1">
      <c r="A68454" s="234"/>
    </row>
    <row r="68455" spans="1:1">
      <c r="A68455" s="234"/>
    </row>
    <row r="68456" spans="1:1">
      <c r="A68456" s="234"/>
    </row>
    <row r="68457" spans="1:1">
      <c r="A68457" s="234"/>
    </row>
    <row r="68458" spans="1:1">
      <c r="A68458" s="234"/>
    </row>
    <row r="68459" spans="1:1">
      <c r="A68459" s="234"/>
    </row>
    <row r="68460" spans="1:1">
      <c r="A68460" s="234"/>
    </row>
    <row r="68461" spans="1:1">
      <c r="A68461" s="234"/>
    </row>
    <row r="68462" spans="1:1">
      <c r="A68462" s="234"/>
    </row>
    <row r="68463" spans="1:1">
      <c r="A68463" s="234"/>
    </row>
    <row r="68464" spans="1:1">
      <c r="A68464" s="234"/>
    </row>
    <row r="68465" spans="1:1">
      <c r="A68465" s="234"/>
    </row>
    <row r="68466" spans="1:1">
      <c r="A68466" s="234"/>
    </row>
    <row r="68467" spans="1:1">
      <c r="A68467" s="234"/>
    </row>
    <row r="68468" spans="1:1">
      <c r="A68468" s="234"/>
    </row>
    <row r="68469" spans="1:1">
      <c r="A68469" s="234"/>
    </row>
    <row r="68470" spans="1:1">
      <c r="A68470" s="234"/>
    </row>
    <row r="68471" spans="1:1">
      <c r="A68471" s="234"/>
    </row>
    <row r="68472" spans="1:1">
      <c r="A68472" s="234"/>
    </row>
    <row r="68473" spans="1:1">
      <c r="A68473" s="234"/>
    </row>
    <row r="68474" spans="1:1">
      <c r="A68474" s="234"/>
    </row>
    <row r="68475" spans="1:1">
      <c r="A68475" s="234"/>
    </row>
    <row r="68476" spans="1:1">
      <c r="A68476" s="234"/>
    </row>
    <row r="68477" spans="1:1">
      <c r="A68477" s="234"/>
    </row>
    <row r="68478" spans="1:1">
      <c r="A68478" s="234"/>
    </row>
    <row r="68479" spans="1:1">
      <c r="A68479" s="234"/>
    </row>
    <row r="68480" spans="1:1">
      <c r="A68480" s="234"/>
    </row>
    <row r="68481" spans="1:1">
      <c r="A68481" s="234"/>
    </row>
    <row r="68482" spans="1:1">
      <c r="A68482" s="234"/>
    </row>
    <row r="68483" spans="1:1">
      <c r="A68483" s="234"/>
    </row>
    <row r="68484" spans="1:1">
      <c r="A68484" s="234"/>
    </row>
    <row r="68485" spans="1:1">
      <c r="A68485" s="234"/>
    </row>
    <row r="68486" spans="1:1">
      <c r="A68486" s="234"/>
    </row>
    <row r="68487" spans="1:1">
      <c r="A68487" s="234"/>
    </row>
    <row r="68488" spans="1:1">
      <c r="A68488" s="234"/>
    </row>
    <row r="68489" spans="1:1">
      <c r="A68489" s="234"/>
    </row>
    <row r="68490" spans="1:1">
      <c r="A68490" s="234"/>
    </row>
    <row r="68491" spans="1:1">
      <c r="A68491" s="234"/>
    </row>
    <row r="68492" spans="1:1">
      <c r="A68492" s="234"/>
    </row>
    <row r="68493" spans="1:1">
      <c r="A68493" s="234"/>
    </row>
    <row r="68494" spans="1:1">
      <c r="A68494" s="234"/>
    </row>
    <row r="68495" spans="1:1">
      <c r="A68495" s="234"/>
    </row>
    <row r="68496" spans="1:1">
      <c r="A68496" s="234"/>
    </row>
    <row r="68497" spans="1:1">
      <c r="A68497" s="234"/>
    </row>
    <row r="68498" spans="1:1">
      <c r="A68498" s="234"/>
    </row>
    <row r="68499" spans="1:1">
      <c r="A68499" s="234"/>
    </row>
    <row r="68500" spans="1:1">
      <c r="A68500" s="234"/>
    </row>
    <row r="68501" spans="1:1">
      <c r="A68501" s="234"/>
    </row>
    <row r="68502" spans="1:1">
      <c r="A68502" s="234"/>
    </row>
    <row r="68503" spans="1:1">
      <c r="A68503" s="234"/>
    </row>
    <row r="68504" spans="1:1">
      <c r="A68504" s="234"/>
    </row>
    <row r="68505" spans="1:1">
      <c r="A68505" s="234"/>
    </row>
    <row r="68506" spans="1:1">
      <c r="A68506" s="234"/>
    </row>
    <row r="68507" spans="1:1">
      <c r="A68507" s="234"/>
    </row>
    <row r="68508" spans="1:1">
      <c r="A68508" s="234"/>
    </row>
    <row r="68509" spans="1:1">
      <c r="A68509" s="234"/>
    </row>
    <row r="68510" spans="1:1">
      <c r="A68510" s="234"/>
    </row>
    <row r="68511" spans="1:1">
      <c r="A68511" s="234"/>
    </row>
    <row r="68512" spans="1:1">
      <c r="A68512" s="234"/>
    </row>
    <row r="68513" spans="1:1">
      <c r="A68513" s="234"/>
    </row>
    <row r="68514" spans="1:1">
      <c r="A68514" s="234"/>
    </row>
    <row r="68515" spans="1:1">
      <c r="A68515" s="234"/>
    </row>
    <row r="68516" spans="1:1">
      <c r="A68516" s="234"/>
    </row>
    <row r="68517" spans="1:1">
      <c r="A68517" s="234"/>
    </row>
    <row r="68518" spans="1:1">
      <c r="A68518" s="234"/>
    </row>
    <row r="68519" spans="1:1">
      <c r="A68519" s="234"/>
    </row>
    <row r="68520" spans="1:1">
      <c r="A68520" s="234"/>
    </row>
    <row r="68521" spans="1:1">
      <c r="A68521" s="234"/>
    </row>
    <row r="68522" spans="1:1">
      <c r="A68522" s="234"/>
    </row>
    <row r="68523" spans="1:1">
      <c r="A68523" s="234"/>
    </row>
    <row r="68524" spans="1:1">
      <c r="A68524" s="234"/>
    </row>
    <row r="68525" spans="1:1">
      <c r="A68525" s="234"/>
    </row>
    <row r="68526" spans="1:1">
      <c r="A68526" s="234"/>
    </row>
    <row r="68527" spans="1:1">
      <c r="A68527" s="234"/>
    </row>
    <row r="68528" spans="1:1">
      <c r="A68528" s="234"/>
    </row>
    <row r="68529" spans="1:1">
      <c r="A68529" s="234"/>
    </row>
    <row r="68530" spans="1:1">
      <c r="A68530" s="234"/>
    </row>
    <row r="68531" spans="1:1">
      <c r="A68531" s="234"/>
    </row>
    <row r="68532" spans="1:1">
      <c r="A68532" s="234"/>
    </row>
    <row r="68533" spans="1:1">
      <c r="A68533" s="234"/>
    </row>
    <row r="68534" spans="1:1">
      <c r="A68534" s="234"/>
    </row>
    <row r="68535" spans="1:1">
      <c r="A68535" s="234"/>
    </row>
    <row r="68536" spans="1:1">
      <c r="A68536" s="234"/>
    </row>
    <row r="68537" spans="1:1">
      <c r="A68537" s="234"/>
    </row>
    <row r="68538" spans="1:1">
      <c r="A68538" s="234"/>
    </row>
    <row r="68539" spans="1:1">
      <c r="A68539" s="234"/>
    </row>
    <row r="68540" spans="1:1">
      <c r="A68540" s="234"/>
    </row>
    <row r="68541" spans="1:1">
      <c r="A68541" s="234"/>
    </row>
    <row r="68542" spans="1:1">
      <c r="A68542" s="234"/>
    </row>
    <row r="68543" spans="1:1">
      <c r="A68543" s="234"/>
    </row>
    <row r="68544" spans="1:1">
      <c r="A68544" s="234"/>
    </row>
    <row r="68545" spans="1:1">
      <c r="A68545" s="234"/>
    </row>
    <row r="68546" spans="1:1">
      <c r="A68546" s="234"/>
    </row>
    <row r="68547" spans="1:1">
      <c r="A68547" s="234"/>
    </row>
    <row r="68548" spans="1:1">
      <c r="A68548" s="234"/>
    </row>
    <row r="68549" spans="1:1">
      <c r="A68549" s="234"/>
    </row>
    <row r="68550" spans="1:1">
      <c r="A68550" s="234"/>
    </row>
    <row r="68551" spans="1:1">
      <c r="A68551" s="234"/>
    </row>
    <row r="68552" spans="1:1">
      <c r="A68552" s="234"/>
    </row>
    <row r="68553" spans="1:1">
      <c r="A68553" s="234"/>
    </row>
    <row r="68554" spans="1:1">
      <c r="A68554" s="234"/>
    </row>
    <row r="68555" spans="1:1">
      <c r="A68555" s="234"/>
    </row>
    <row r="68556" spans="1:1">
      <c r="A68556" s="234"/>
    </row>
    <row r="68557" spans="1:1">
      <c r="A68557" s="234"/>
    </row>
    <row r="68558" spans="1:1">
      <c r="A68558" s="234"/>
    </row>
    <row r="68559" spans="1:1">
      <c r="A68559" s="234"/>
    </row>
    <row r="68560" spans="1:1">
      <c r="A68560" s="234"/>
    </row>
    <row r="68561" spans="1:1">
      <c r="A68561" s="234"/>
    </row>
    <row r="68562" spans="1:1">
      <c r="A68562" s="234"/>
    </row>
    <row r="68563" spans="1:1">
      <c r="A68563" s="234"/>
    </row>
    <row r="68564" spans="1:1">
      <c r="A68564" s="234"/>
    </row>
    <row r="68565" spans="1:1">
      <c r="A68565" s="234"/>
    </row>
    <row r="68566" spans="1:1">
      <c r="A68566" s="234"/>
    </row>
    <row r="68567" spans="1:1">
      <c r="A68567" s="234"/>
    </row>
    <row r="68568" spans="1:1">
      <c r="A68568" s="234"/>
    </row>
    <row r="68569" spans="1:1">
      <c r="A68569" s="234"/>
    </row>
    <row r="68570" spans="1:1">
      <c r="A68570" s="234"/>
    </row>
    <row r="68571" spans="1:1">
      <c r="A68571" s="234"/>
    </row>
    <row r="68572" spans="1:1">
      <c r="A68572" s="234"/>
    </row>
    <row r="68573" spans="1:1">
      <c r="A68573" s="234"/>
    </row>
    <row r="68574" spans="1:1">
      <c r="A68574" s="234"/>
    </row>
    <row r="68575" spans="1:1">
      <c r="A68575" s="234"/>
    </row>
    <row r="68576" spans="1:1">
      <c r="A68576" s="234"/>
    </row>
    <row r="68577" spans="1:1">
      <c r="A68577" s="234"/>
    </row>
    <row r="68578" spans="1:1">
      <c r="A68578" s="234"/>
    </row>
    <row r="68579" spans="1:1">
      <c r="A68579" s="234"/>
    </row>
    <row r="68580" spans="1:1">
      <c r="A68580" s="234"/>
    </row>
    <row r="68581" spans="1:1">
      <c r="A68581" s="234"/>
    </row>
    <row r="68582" spans="1:1">
      <c r="A68582" s="234"/>
    </row>
    <row r="68583" spans="1:1">
      <c r="A68583" s="234"/>
    </row>
    <row r="68584" spans="1:1">
      <c r="A68584" s="234"/>
    </row>
    <row r="68585" spans="1:1">
      <c r="A68585" s="234"/>
    </row>
    <row r="68586" spans="1:1">
      <c r="A68586" s="234"/>
    </row>
    <row r="68587" spans="1:1">
      <c r="A68587" s="234"/>
    </row>
    <row r="68588" spans="1:1">
      <c r="A68588" s="234"/>
    </row>
    <row r="68589" spans="1:1">
      <c r="A68589" s="234"/>
    </row>
    <row r="68590" spans="1:1">
      <c r="A68590" s="234"/>
    </row>
    <row r="68591" spans="1:1">
      <c r="A68591" s="234"/>
    </row>
    <row r="68592" spans="1:1">
      <c r="A68592" s="234"/>
    </row>
    <row r="68593" spans="1:1">
      <c r="A68593" s="234"/>
    </row>
    <row r="68594" spans="1:1">
      <c r="A68594" s="234"/>
    </row>
    <row r="68595" spans="1:1">
      <c r="A68595" s="234"/>
    </row>
    <row r="68596" spans="1:1">
      <c r="A68596" s="234"/>
    </row>
    <row r="68597" spans="1:1">
      <c r="A68597" s="234"/>
    </row>
    <row r="68598" spans="1:1">
      <c r="A68598" s="234"/>
    </row>
    <row r="68599" spans="1:1">
      <c r="A68599" s="234"/>
    </row>
    <row r="68600" spans="1:1">
      <c r="A68600" s="234"/>
    </row>
    <row r="68601" spans="1:1">
      <c r="A68601" s="234"/>
    </row>
    <row r="68602" spans="1:1">
      <c r="A68602" s="234"/>
    </row>
    <row r="68603" spans="1:1">
      <c r="A68603" s="234"/>
    </row>
    <row r="68604" spans="1:1">
      <c r="A68604" s="234"/>
    </row>
    <row r="68605" spans="1:1">
      <c r="A68605" s="234"/>
    </row>
    <row r="68606" spans="1:1">
      <c r="A68606" s="234"/>
    </row>
    <row r="68607" spans="1:1">
      <c r="A68607" s="234"/>
    </row>
    <row r="68608" spans="1:1">
      <c r="A68608" s="234"/>
    </row>
    <row r="68609" spans="1:1">
      <c r="A68609" s="234"/>
    </row>
    <row r="68610" spans="1:1">
      <c r="A68610" s="234"/>
    </row>
    <row r="68611" spans="1:1">
      <c r="A68611" s="234"/>
    </row>
    <row r="68612" spans="1:1">
      <c r="A68612" s="234"/>
    </row>
    <row r="68613" spans="1:1">
      <c r="A68613" s="234"/>
    </row>
    <row r="68614" spans="1:1">
      <c r="A68614" s="234"/>
    </row>
    <row r="68615" spans="1:1">
      <c r="A68615" s="234"/>
    </row>
    <row r="68616" spans="1:1">
      <c r="A68616" s="234"/>
    </row>
    <row r="68617" spans="1:1">
      <c r="A68617" s="234"/>
    </row>
    <row r="68618" spans="1:1">
      <c r="A68618" s="234"/>
    </row>
    <row r="68619" spans="1:1">
      <c r="A68619" s="234"/>
    </row>
    <row r="68620" spans="1:1">
      <c r="A68620" s="234"/>
    </row>
    <row r="68621" spans="1:1">
      <c r="A68621" s="234"/>
    </row>
    <row r="68622" spans="1:1">
      <c r="A68622" s="234"/>
    </row>
    <row r="68623" spans="1:1">
      <c r="A68623" s="234"/>
    </row>
    <row r="68624" spans="1:1">
      <c r="A68624" s="234"/>
    </row>
    <row r="68625" spans="1:1">
      <c r="A68625" s="234"/>
    </row>
    <row r="68626" spans="1:1">
      <c r="A68626" s="234"/>
    </row>
    <row r="68627" spans="1:1">
      <c r="A68627" s="234"/>
    </row>
    <row r="68628" spans="1:1">
      <c r="A68628" s="234"/>
    </row>
    <row r="68629" spans="1:1">
      <c r="A68629" s="234"/>
    </row>
    <row r="68630" spans="1:1">
      <c r="A68630" s="234"/>
    </row>
    <row r="68631" spans="1:1">
      <c r="A68631" s="234"/>
    </row>
    <row r="68632" spans="1:1">
      <c r="A68632" s="234"/>
    </row>
    <row r="68633" spans="1:1">
      <c r="A68633" s="234"/>
    </row>
    <row r="68634" spans="1:1">
      <c r="A68634" s="234"/>
    </row>
    <row r="68635" spans="1:1">
      <c r="A68635" s="234"/>
    </row>
    <row r="68636" spans="1:1">
      <c r="A68636" s="234"/>
    </row>
    <row r="68637" spans="1:1">
      <c r="A68637" s="234"/>
    </row>
    <row r="68638" spans="1:1">
      <c r="A68638" s="234"/>
    </row>
    <row r="68639" spans="1:1">
      <c r="A68639" s="234"/>
    </row>
    <row r="68640" spans="1:1">
      <c r="A68640" s="234"/>
    </row>
    <row r="68641" spans="1:1">
      <c r="A68641" s="234"/>
    </row>
    <row r="68642" spans="1:1">
      <c r="A68642" s="234"/>
    </row>
    <row r="68643" spans="1:1">
      <c r="A68643" s="234"/>
    </row>
    <row r="68644" spans="1:1">
      <c r="A68644" s="234"/>
    </row>
    <row r="68645" spans="1:1">
      <c r="A68645" s="234"/>
    </row>
    <row r="68646" spans="1:1">
      <c r="A68646" s="234"/>
    </row>
    <row r="68647" spans="1:1">
      <c r="A68647" s="234"/>
    </row>
    <row r="68648" spans="1:1">
      <c r="A68648" s="234"/>
    </row>
    <row r="68649" spans="1:1">
      <c r="A68649" s="234"/>
    </row>
    <row r="68650" spans="1:1">
      <c r="A68650" s="234"/>
    </row>
    <row r="68651" spans="1:1">
      <c r="A68651" s="234"/>
    </row>
    <row r="68652" spans="1:1">
      <c r="A68652" s="234"/>
    </row>
    <row r="68653" spans="1:1">
      <c r="A68653" s="234"/>
    </row>
    <row r="68654" spans="1:1">
      <c r="A68654" s="234"/>
    </row>
    <row r="68655" spans="1:1">
      <c r="A68655" s="234"/>
    </row>
    <row r="68656" spans="1:1">
      <c r="A68656" s="234"/>
    </row>
    <row r="68657" spans="1:1">
      <c r="A68657" s="234"/>
    </row>
    <row r="68658" spans="1:1">
      <c r="A68658" s="234"/>
    </row>
    <row r="68659" spans="1:1">
      <c r="A68659" s="234"/>
    </row>
    <row r="68660" spans="1:1">
      <c r="A68660" s="234"/>
    </row>
    <row r="68661" spans="1:1">
      <c r="A68661" s="234"/>
    </row>
    <row r="68662" spans="1:1">
      <c r="A68662" s="234"/>
    </row>
    <row r="68663" spans="1:1">
      <c r="A68663" s="234"/>
    </row>
    <row r="68664" spans="1:1">
      <c r="A68664" s="234"/>
    </row>
    <row r="68665" spans="1:1">
      <c r="A68665" s="234"/>
    </row>
    <row r="68666" spans="1:1">
      <c r="A68666" s="234"/>
    </row>
    <row r="68667" spans="1:1">
      <c r="A68667" s="234"/>
    </row>
    <row r="68668" spans="1:1">
      <c r="A68668" s="234"/>
    </row>
    <row r="68669" spans="1:1">
      <c r="A68669" s="234"/>
    </row>
    <row r="68670" spans="1:1">
      <c r="A68670" s="234"/>
    </row>
    <row r="68671" spans="1:1">
      <c r="A68671" s="234"/>
    </row>
    <row r="68672" spans="1:1">
      <c r="A68672" s="234"/>
    </row>
    <row r="68673" spans="1:1">
      <c r="A68673" s="234"/>
    </row>
    <row r="68674" spans="1:1">
      <c r="A68674" s="234"/>
    </row>
    <row r="68675" spans="1:1">
      <c r="A68675" s="234"/>
    </row>
    <row r="68676" spans="1:1">
      <c r="A68676" s="234"/>
    </row>
    <row r="68677" spans="1:1">
      <c r="A68677" s="234"/>
    </row>
    <row r="68678" spans="1:1">
      <c r="A68678" s="234"/>
    </row>
    <row r="68679" spans="1:1">
      <c r="A68679" s="234"/>
    </row>
    <row r="68680" spans="1:1">
      <c r="A68680" s="234"/>
    </row>
    <row r="68681" spans="1:1">
      <c r="A68681" s="234"/>
    </row>
    <row r="68682" spans="1:1">
      <c r="A68682" s="234"/>
    </row>
    <row r="68683" spans="1:1">
      <c r="A68683" s="234"/>
    </row>
    <row r="68684" spans="1:1">
      <c r="A68684" s="234"/>
    </row>
    <row r="68685" spans="1:1">
      <c r="A68685" s="234"/>
    </row>
    <row r="68686" spans="1:1">
      <c r="A68686" s="234"/>
    </row>
    <row r="68687" spans="1:1">
      <c r="A68687" s="234"/>
    </row>
    <row r="68688" spans="1:1">
      <c r="A68688" s="234"/>
    </row>
    <row r="68689" spans="1:1">
      <c r="A68689" s="234"/>
    </row>
    <row r="68690" spans="1:1">
      <c r="A68690" s="234"/>
    </row>
    <row r="68691" spans="1:1">
      <c r="A68691" s="234"/>
    </row>
    <row r="68692" spans="1:1">
      <c r="A68692" s="234"/>
    </row>
    <row r="68693" spans="1:1">
      <c r="A68693" s="234"/>
    </row>
    <row r="68694" spans="1:1">
      <c r="A68694" s="234"/>
    </row>
    <row r="68695" spans="1:1">
      <c r="A68695" s="234"/>
    </row>
    <row r="68696" spans="1:1">
      <c r="A68696" s="234"/>
    </row>
    <row r="68697" spans="1:1">
      <c r="A68697" s="234"/>
    </row>
    <row r="68698" spans="1:1">
      <c r="A68698" s="234"/>
    </row>
    <row r="68699" spans="1:1">
      <c r="A68699" s="234"/>
    </row>
    <row r="68700" spans="1:1">
      <c r="A68700" s="234"/>
    </row>
    <row r="68701" spans="1:1">
      <c r="A68701" s="234"/>
    </row>
    <row r="68702" spans="1:1">
      <c r="A68702" s="234"/>
    </row>
    <row r="68703" spans="1:1">
      <c r="A68703" s="234"/>
    </row>
    <row r="68704" spans="1:1">
      <c r="A68704" s="234"/>
    </row>
    <row r="68705" spans="1:1">
      <c r="A68705" s="234"/>
    </row>
    <row r="68706" spans="1:1">
      <c r="A68706" s="234"/>
    </row>
    <row r="68707" spans="1:1">
      <c r="A68707" s="234"/>
    </row>
    <row r="68708" spans="1:1">
      <c r="A68708" s="234"/>
    </row>
    <row r="68709" spans="1:1">
      <c r="A68709" s="234"/>
    </row>
    <row r="68710" spans="1:1">
      <c r="A68710" s="234"/>
    </row>
    <row r="68711" spans="1:1">
      <c r="A68711" s="234"/>
    </row>
    <row r="68712" spans="1:1">
      <c r="A68712" s="234"/>
    </row>
    <row r="68713" spans="1:1">
      <c r="A68713" s="234"/>
    </row>
    <row r="68714" spans="1:1">
      <c r="A68714" s="234"/>
    </row>
    <row r="68715" spans="1:1">
      <c r="A68715" s="234"/>
    </row>
    <row r="68716" spans="1:1">
      <c r="A68716" s="234"/>
    </row>
    <row r="68717" spans="1:1">
      <c r="A68717" s="234"/>
    </row>
    <row r="68718" spans="1:1">
      <c r="A68718" s="234"/>
    </row>
    <row r="68719" spans="1:1">
      <c r="A68719" s="234"/>
    </row>
    <row r="68720" spans="1:1">
      <c r="A68720" s="234"/>
    </row>
    <row r="68721" spans="1:1">
      <c r="A68721" s="234"/>
    </row>
    <row r="68722" spans="1:1">
      <c r="A68722" s="234"/>
    </row>
    <row r="68723" spans="1:1">
      <c r="A68723" s="234"/>
    </row>
    <row r="68724" spans="1:1">
      <c r="A68724" s="234"/>
    </row>
    <row r="68725" spans="1:1">
      <c r="A68725" s="234"/>
    </row>
    <row r="68726" spans="1:1">
      <c r="A68726" s="234"/>
    </row>
    <row r="68727" spans="1:1">
      <c r="A68727" s="234"/>
    </row>
    <row r="68728" spans="1:1">
      <c r="A68728" s="234"/>
    </row>
    <row r="68729" spans="1:1">
      <c r="A68729" s="234"/>
    </row>
    <row r="68730" spans="1:1">
      <c r="A68730" s="234"/>
    </row>
    <row r="68731" spans="1:1">
      <c r="A68731" s="234"/>
    </row>
    <row r="68732" spans="1:1">
      <c r="A68732" s="234"/>
    </row>
    <row r="68733" spans="1:1">
      <c r="A68733" s="234"/>
    </row>
    <row r="68734" spans="1:1">
      <c r="A68734" s="234"/>
    </row>
    <row r="68735" spans="1:1">
      <c r="A68735" s="234"/>
    </row>
    <row r="68736" spans="1:1">
      <c r="A68736" s="234"/>
    </row>
    <row r="68737" spans="1:1">
      <c r="A68737" s="234"/>
    </row>
    <row r="68738" spans="1:1">
      <c r="A68738" s="234"/>
    </row>
    <row r="68739" spans="1:1">
      <c r="A68739" s="234"/>
    </row>
    <row r="68740" spans="1:1">
      <c r="A68740" s="234"/>
    </row>
    <row r="68741" spans="1:1">
      <c r="A68741" s="234"/>
    </row>
    <row r="68742" spans="1:1">
      <c r="A68742" s="234"/>
    </row>
    <row r="68743" spans="1:1">
      <c r="A68743" s="234"/>
    </row>
    <row r="68744" spans="1:1">
      <c r="A68744" s="234"/>
    </row>
    <row r="68745" spans="1:1">
      <c r="A68745" s="234"/>
    </row>
    <row r="68746" spans="1:1">
      <c r="A68746" s="234"/>
    </row>
    <row r="68747" spans="1:1">
      <c r="A68747" s="234"/>
    </row>
    <row r="68748" spans="1:1">
      <c r="A68748" s="234"/>
    </row>
    <row r="68749" spans="1:1">
      <c r="A68749" s="234"/>
    </row>
    <row r="68750" spans="1:1">
      <c r="A68750" s="234"/>
    </row>
    <row r="68751" spans="1:1">
      <c r="A68751" s="234"/>
    </row>
    <row r="68752" spans="1:1">
      <c r="A68752" s="234"/>
    </row>
    <row r="68753" spans="1:1">
      <c r="A68753" s="234"/>
    </row>
    <row r="68754" spans="1:1">
      <c r="A68754" s="234"/>
    </row>
    <row r="68755" spans="1:1">
      <c r="A68755" s="234"/>
    </row>
    <row r="68756" spans="1:1">
      <c r="A68756" s="234"/>
    </row>
    <row r="68757" spans="1:1">
      <c r="A68757" s="234"/>
    </row>
    <row r="68758" spans="1:1">
      <c r="A68758" s="234"/>
    </row>
    <row r="68759" spans="1:1">
      <c r="A68759" s="234"/>
    </row>
    <row r="68760" spans="1:1">
      <c r="A68760" s="234"/>
    </row>
    <row r="68761" spans="1:1">
      <c r="A68761" s="234"/>
    </row>
    <row r="68762" spans="1:1">
      <c r="A68762" s="234"/>
    </row>
    <row r="68763" spans="1:1">
      <c r="A68763" s="234"/>
    </row>
    <row r="68764" spans="1:1">
      <c r="A68764" s="234"/>
    </row>
    <row r="68765" spans="1:1">
      <c r="A68765" s="234"/>
    </row>
    <row r="68766" spans="1:1">
      <c r="A68766" s="234"/>
    </row>
    <row r="68767" spans="1:1">
      <c r="A68767" s="234"/>
    </row>
    <row r="68768" spans="1:1">
      <c r="A68768" s="234"/>
    </row>
    <row r="68769" spans="1:1">
      <c r="A68769" s="234"/>
    </row>
    <row r="68770" spans="1:1">
      <c r="A68770" s="234"/>
    </row>
    <row r="68771" spans="1:1">
      <c r="A68771" s="234"/>
    </row>
    <row r="68772" spans="1:1">
      <c r="A68772" s="234"/>
    </row>
    <row r="68773" spans="1:1">
      <c r="A68773" s="234"/>
    </row>
    <row r="68774" spans="1:1">
      <c r="A68774" s="234"/>
    </row>
    <row r="68775" spans="1:1">
      <c r="A68775" s="234"/>
    </row>
    <row r="68776" spans="1:1">
      <c r="A68776" s="234"/>
    </row>
    <row r="68777" spans="1:1">
      <c r="A68777" s="234"/>
    </row>
    <row r="68778" spans="1:1">
      <c r="A68778" s="234"/>
    </row>
    <row r="68779" spans="1:1">
      <c r="A68779" s="234"/>
    </row>
    <row r="68780" spans="1:1">
      <c r="A68780" s="234"/>
    </row>
    <row r="68781" spans="1:1">
      <c r="A68781" s="234"/>
    </row>
    <row r="68782" spans="1:1">
      <c r="A68782" s="234"/>
    </row>
    <row r="68783" spans="1:1">
      <c r="A68783" s="234"/>
    </row>
    <row r="68784" spans="1:1">
      <c r="A68784" s="234"/>
    </row>
    <row r="68785" spans="1:1">
      <c r="A68785" s="234"/>
    </row>
    <row r="68786" spans="1:1">
      <c r="A68786" s="234"/>
    </row>
    <row r="68787" spans="1:1">
      <c r="A68787" s="234"/>
    </row>
    <row r="68788" spans="1:1">
      <c r="A68788" s="234"/>
    </row>
    <row r="68789" spans="1:1">
      <c r="A68789" s="234"/>
    </row>
    <row r="68790" spans="1:1">
      <c r="A68790" s="234"/>
    </row>
    <row r="68791" spans="1:1">
      <c r="A68791" s="234"/>
    </row>
    <row r="68792" spans="1:1">
      <c r="A68792" s="234"/>
    </row>
    <row r="68793" spans="1:1">
      <c r="A68793" s="234"/>
    </row>
    <row r="68794" spans="1:1">
      <c r="A68794" s="234"/>
    </row>
    <row r="68795" spans="1:1">
      <c r="A68795" s="234"/>
    </row>
    <row r="68796" spans="1:1">
      <c r="A68796" s="234"/>
    </row>
    <row r="68797" spans="1:1">
      <c r="A68797" s="234"/>
    </row>
    <row r="68798" spans="1:1">
      <c r="A68798" s="234"/>
    </row>
    <row r="68799" spans="1:1">
      <c r="A68799" s="234"/>
    </row>
    <row r="68800" spans="1:1">
      <c r="A68800" s="234"/>
    </row>
    <row r="68801" spans="1:1">
      <c r="A68801" s="234"/>
    </row>
    <row r="68802" spans="1:1">
      <c r="A68802" s="234"/>
    </row>
    <row r="68803" spans="1:1">
      <c r="A68803" s="234"/>
    </row>
    <row r="68804" spans="1:1">
      <c r="A68804" s="234"/>
    </row>
    <row r="68805" spans="1:1">
      <c r="A68805" s="234"/>
    </row>
    <row r="68806" spans="1:1">
      <c r="A68806" s="234"/>
    </row>
    <row r="68807" spans="1:1">
      <c r="A68807" s="234"/>
    </row>
    <row r="68808" spans="1:1">
      <c r="A68808" s="234"/>
    </row>
    <row r="68809" spans="1:1">
      <c r="A68809" s="234"/>
    </row>
    <row r="68810" spans="1:1">
      <c r="A68810" s="234"/>
    </row>
    <row r="68811" spans="1:1">
      <c r="A68811" s="234"/>
    </row>
    <row r="68812" spans="1:1">
      <c r="A68812" s="234"/>
    </row>
    <row r="68813" spans="1:1">
      <c r="A68813" s="234"/>
    </row>
    <row r="68814" spans="1:1">
      <c r="A68814" s="234"/>
    </row>
    <row r="68815" spans="1:1">
      <c r="A68815" s="234"/>
    </row>
    <row r="68816" spans="1:1">
      <c r="A68816" s="234"/>
    </row>
    <row r="68817" spans="1:1">
      <c r="A68817" s="234"/>
    </row>
    <row r="68818" spans="1:1">
      <c r="A68818" s="234"/>
    </row>
    <row r="68819" spans="1:1">
      <c r="A68819" s="234"/>
    </row>
    <row r="68820" spans="1:1">
      <c r="A68820" s="234"/>
    </row>
    <row r="68821" spans="1:1">
      <c r="A68821" s="234"/>
    </row>
    <row r="68822" spans="1:1">
      <c r="A68822" s="234"/>
    </row>
    <row r="68823" spans="1:1">
      <c r="A68823" s="234"/>
    </row>
    <row r="68824" spans="1:1">
      <c r="A68824" s="234"/>
    </row>
    <row r="68825" spans="1:1">
      <c r="A68825" s="234"/>
    </row>
    <row r="68826" spans="1:1">
      <c r="A68826" s="234"/>
    </row>
    <row r="68827" spans="1:1">
      <c r="A68827" s="234"/>
    </row>
    <row r="68828" spans="1:1">
      <c r="A68828" s="234"/>
    </row>
    <row r="68829" spans="1:1">
      <c r="A68829" s="234"/>
    </row>
    <row r="68830" spans="1:1">
      <c r="A68830" s="234"/>
    </row>
    <row r="68831" spans="1:1">
      <c r="A68831" s="234"/>
    </row>
    <row r="68832" spans="1:1">
      <c r="A68832" s="234"/>
    </row>
    <row r="68833" spans="1:1">
      <c r="A68833" s="234"/>
    </row>
    <row r="68834" spans="1:1">
      <c r="A68834" s="234"/>
    </row>
    <row r="68835" spans="1:1">
      <c r="A68835" s="234"/>
    </row>
    <row r="68836" spans="1:1">
      <c r="A68836" s="234"/>
    </row>
    <row r="68837" spans="1:1">
      <c r="A68837" s="234"/>
    </row>
    <row r="68838" spans="1:1">
      <c r="A68838" s="234"/>
    </row>
    <row r="68839" spans="1:1">
      <c r="A68839" s="234"/>
    </row>
    <row r="68840" spans="1:1">
      <c r="A68840" s="234"/>
    </row>
    <row r="68841" spans="1:1">
      <c r="A68841" s="234"/>
    </row>
    <row r="68842" spans="1:1">
      <c r="A68842" s="234"/>
    </row>
    <row r="68843" spans="1:1">
      <c r="A68843" s="234"/>
    </row>
    <row r="68844" spans="1:1">
      <c r="A68844" s="234"/>
    </row>
    <row r="68845" spans="1:1">
      <c r="A68845" s="234"/>
    </row>
    <row r="68846" spans="1:1">
      <c r="A68846" s="234"/>
    </row>
    <row r="68847" spans="1:1">
      <c r="A68847" s="234"/>
    </row>
    <row r="68848" spans="1:1">
      <c r="A68848" s="234"/>
    </row>
    <row r="68849" spans="1:1">
      <c r="A68849" s="234"/>
    </row>
    <row r="68850" spans="1:1">
      <c r="A68850" s="234"/>
    </row>
    <row r="68851" spans="1:1">
      <c r="A68851" s="234"/>
    </row>
    <row r="68852" spans="1:1">
      <c r="A68852" s="234"/>
    </row>
    <row r="68853" spans="1:1">
      <c r="A68853" s="234"/>
    </row>
    <row r="68854" spans="1:1">
      <c r="A68854" s="234"/>
    </row>
    <row r="68855" spans="1:1">
      <c r="A68855" s="234"/>
    </row>
    <row r="68856" spans="1:1">
      <c r="A68856" s="234"/>
    </row>
    <row r="68857" spans="1:1">
      <c r="A68857" s="234"/>
    </row>
    <row r="68858" spans="1:1">
      <c r="A68858" s="234"/>
    </row>
    <row r="68859" spans="1:1">
      <c r="A68859" s="234"/>
    </row>
    <row r="68860" spans="1:1">
      <c r="A68860" s="234"/>
    </row>
    <row r="68861" spans="1:1">
      <c r="A68861" s="234"/>
    </row>
    <row r="68862" spans="1:1">
      <c r="A68862" s="234"/>
    </row>
    <row r="68863" spans="1:1">
      <c r="A68863" s="234"/>
    </row>
    <row r="68864" spans="1:1">
      <c r="A68864" s="234"/>
    </row>
    <row r="68865" spans="1:1">
      <c r="A68865" s="234"/>
    </row>
    <row r="68866" spans="1:1">
      <c r="A68866" s="234"/>
    </row>
    <row r="68867" spans="1:1">
      <c r="A68867" s="234"/>
    </row>
    <row r="68868" spans="1:1">
      <c r="A68868" s="234"/>
    </row>
    <row r="68869" spans="1:1">
      <c r="A68869" s="234"/>
    </row>
    <row r="68870" spans="1:1">
      <c r="A68870" s="234"/>
    </row>
    <row r="68871" spans="1:1">
      <c r="A68871" s="234"/>
    </row>
    <row r="68872" spans="1:1">
      <c r="A68872" s="234"/>
    </row>
    <row r="68873" spans="1:1">
      <c r="A68873" s="234"/>
    </row>
    <row r="68874" spans="1:1">
      <c r="A68874" s="234"/>
    </row>
    <row r="68875" spans="1:1">
      <c r="A68875" s="234"/>
    </row>
    <row r="68876" spans="1:1">
      <c r="A68876" s="234"/>
    </row>
    <row r="68877" spans="1:1">
      <c r="A68877" s="234"/>
    </row>
    <row r="68878" spans="1:1">
      <c r="A68878" s="234"/>
    </row>
    <row r="68879" spans="1:1">
      <c r="A68879" s="234"/>
    </row>
    <row r="68880" spans="1:1">
      <c r="A68880" s="234"/>
    </row>
    <row r="68881" spans="1:1">
      <c r="A68881" s="234"/>
    </row>
    <row r="68882" spans="1:1">
      <c r="A68882" s="234"/>
    </row>
    <row r="68883" spans="1:1">
      <c r="A68883" s="234"/>
    </row>
    <row r="68884" spans="1:1">
      <c r="A68884" s="234"/>
    </row>
    <row r="68885" spans="1:1">
      <c r="A68885" s="234"/>
    </row>
    <row r="68886" spans="1:1">
      <c r="A68886" s="234"/>
    </row>
    <row r="68887" spans="1:1">
      <c r="A68887" s="234"/>
    </row>
    <row r="68888" spans="1:1">
      <c r="A68888" s="234"/>
    </row>
    <row r="68889" spans="1:1">
      <c r="A68889" s="234"/>
    </row>
    <row r="68890" spans="1:1">
      <c r="A68890" s="234"/>
    </row>
    <row r="68891" spans="1:1">
      <c r="A68891" s="234"/>
    </row>
    <row r="68892" spans="1:1">
      <c r="A68892" s="234"/>
    </row>
    <row r="68893" spans="1:1">
      <c r="A68893" s="234"/>
    </row>
    <row r="68894" spans="1:1">
      <c r="A68894" s="234"/>
    </row>
    <row r="68895" spans="1:1">
      <c r="A68895" s="234"/>
    </row>
    <row r="68896" spans="1:1">
      <c r="A68896" s="234"/>
    </row>
    <row r="68897" spans="1:1">
      <c r="A68897" s="234"/>
    </row>
    <row r="68898" spans="1:1">
      <c r="A68898" s="234"/>
    </row>
    <row r="68899" spans="1:1">
      <c r="A68899" s="234"/>
    </row>
    <row r="68900" spans="1:1">
      <c r="A68900" s="234"/>
    </row>
    <row r="68901" spans="1:1">
      <c r="A68901" s="234"/>
    </row>
    <row r="68902" spans="1:1">
      <c r="A68902" s="234"/>
    </row>
    <row r="68903" spans="1:1">
      <c r="A68903" s="234"/>
    </row>
    <row r="68904" spans="1:1">
      <c r="A68904" s="234"/>
    </row>
    <row r="68905" spans="1:1">
      <c r="A68905" s="234"/>
    </row>
    <row r="68906" spans="1:1">
      <c r="A68906" s="234"/>
    </row>
    <row r="68907" spans="1:1">
      <c r="A68907" s="234"/>
    </row>
    <row r="68908" spans="1:1">
      <c r="A68908" s="234"/>
    </row>
    <row r="68909" spans="1:1">
      <c r="A68909" s="234"/>
    </row>
    <row r="68910" spans="1:1">
      <c r="A68910" s="234"/>
    </row>
    <row r="68911" spans="1:1">
      <c r="A68911" s="234"/>
    </row>
    <row r="68912" spans="1:1">
      <c r="A68912" s="234"/>
    </row>
    <row r="68913" spans="1:1">
      <c r="A68913" s="234"/>
    </row>
    <row r="68914" spans="1:1">
      <c r="A68914" s="234"/>
    </row>
    <row r="68915" spans="1:1">
      <c r="A68915" s="234"/>
    </row>
    <row r="68916" spans="1:1">
      <c r="A68916" s="234"/>
    </row>
    <row r="68917" spans="1:1">
      <c r="A68917" s="234"/>
    </row>
    <row r="68918" spans="1:1">
      <c r="A68918" s="234"/>
    </row>
    <row r="68919" spans="1:1">
      <c r="A68919" s="234"/>
    </row>
    <row r="68920" spans="1:1">
      <c r="A68920" s="234"/>
    </row>
    <row r="68921" spans="1:1">
      <c r="A68921" s="234"/>
    </row>
    <row r="68922" spans="1:1">
      <c r="A68922" s="234"/>
    </row>
    <row r="68923" spans="1:1">
      <c r="A68923" s="234"/>
    </row>
    <row r="68924" spans="1:1">
      <c r="A68924" s="234"/>
    </row>
    <row r="68925" spans="1:1">
      <c r="A68925" s="234"/>
    </row>
    <row r="68926" spans="1:1">
      <c r="A68926" s="234"/>
    </row>
    <row r="68927" spans="1:1">
      <c r="A68927" s="234"/>
    </row>
    <row r="68928" spans="1:1">
      <c r="A68928" s="234"/>
    </row>
    <row r="68929" spans="1:1">
      <c r="A68929" s="234"/>
    </row>
    <row r="68930" spans="1:1">
      <c r="A68930" s="234"/>
    </row>
    <row r="68931" spans="1:1">
      <c r="A68931" s="234"/>
    </row>
    <row r="68932" spans="1:1">
      <c r="A68932" s="234"/>
    </row>
    <row r="68933" spans="1:1">
      <c r="A68933" s="234"/>
    </row>
    <row r="68934" spans="1:1">
      <c r="A68934" s="234"/>
    </row>
    <row r="68935" spans="1:1">
      <c r="A68935" s="234"/>
    </row>
    <row r="68936" spans="1:1">
      <c r="A68936" s="234"/>
    </row>
    <row r="68937" spans="1:1">
      <c r="A68937" s="234"/>
    </row>
    <row r="68938" spans="1:1">
      <c r="A68938" s="234"/>
    </row>
    <row r="68939" spans="1:1">
      <c r="A68939" s="234"/>
    </row>
    <row r="68940" spans="1:1">
      <c r="A68940" s="234"/>
    </row>
    <row r="68941" spans="1:1">
      <c r="A68941" s="234"/>
    </row>
    <row r="68942" spans="1:1">
      <c r="A68942" s="234"/>
    </row>
    <row r="68943" spans="1:1">
      <c r="A68943" s="234"/>
    </row>
    <row r="68944" spans="1:1">
      <c r="A68944" s="234"/>
    </row>
    <row r="68945" spans="1:1">
      <c r="A68945" s="234"/>
    </row>
    <row r="68946" spans="1:1">
      <c r="A68946" s="234"/>
    </row>
    <row r="68947" spans="1:1">
      <c r="A68947" s="234"/>
    </row>
    <row r="68948" spans="1:1">
      <c r="A68948" s="234"/>
    </row>
    <row r="68949" spans="1:1">
      <c r="A68949" s="234"/>
    </row>
    <row r="68950" spans="1:1">
      <c r="A68950" s="234"/>
    </row>
    <row r="68951" spans="1:1">
      <c r="A68951" s="234"/>
    </row>
    <row r="68952" spans="1:1">
      <c r="A68952" s="234"/>
    </row>
    <row r="68953" spans="1:1">
      <c r="A68953" s="234"/>
    </row>
    <row r="68954" spans="1:1">
      <c r="A68954" s="234"/>
    </row>
    <row r="68955" spans="1:1">
      <c r="A68955" s="234"/>
    </row>
    <row r="68956" spans="1:1">
      <c r="A68956" s="234"/>
    </row>
    <row r="68957" spans="1:1">
      <c r="A68957" s="234"/>
    </row>
    <row r="68958" spans="1:1">
      <c r="A68958" s="234"/>
    </row>
    <row r="68959" spans="1:1">
      <c r="A68959" s="234"/>
    </row>
    <row r="68960" spans="1:1">
      <c r="A68960" s="234"/>
    </row>
    <row r="68961" spans="1:1">
      <c r="A68961" s="234"/>
    </row>
    <row r="68962" spans="1:1">
      <c r="A68962" s="234"/>
    </row>
    <row r="68963" spans="1:1">
      <c r="A68963" s="234"/>
    </row>
    <row r="68964" spans="1:1">
      <c r="A68964" s="234"/>
    </row>
    <row r="68965" spans="1:1">
      <c r="A68965" s="234"/>
    </row>
    <row r="68966" spans="1:1">
      <c r="A68966" s="234"/>
    </row>
    <row r="68967" spans="1:1">
      <c r="A68967" s="234"/>
    </row>
    <row r="68968" spans="1:1">
      <c r="A68968" s="234"/>
    </row>
    <row r="68969" spans="1:1">
      <c r="A68969" s="234"/>
    </row>
    <row r="68970" spans="1:1">
      <c r="A68970" s="234"/>
    </row>
    <row r="68971" spans="1:1">
      <c r="A68971" s="234"/>
    </row>
    <row r="68972" spans="1:1">
      <c r="A68972" s="234"/>
    </row>
    <row r="68973" spans="1:1">
      <c r="A68973" s="234"/>
    </row>
    <row r="68974" spans="1:1">
      <c r="A68974" s="234"/>
    </row>
    <row r="68975" spans="1:1">
      <c r="A68975" s="234"/>
    </row>
    <row r="68976" spans="1:1">
      <c r="A68976" s="234"/>
    </row>
    <row r="68977" spans="1:1">
      <c r="A68977" s="234"/>
    </row>
    <row r="68978" spans="1:1">
      <c r="A68978" s="234"/>
    </row>
    <row r="68979" spans="1:1">
      <c r="A68979" s="234"/>
    </row>
    <row r="68980" spans="1:1">
      <c r="A68980" s="234"/>
    </row>
    <row r="68981" spans="1:1">
      <c r="A68981" s="234"/>
    </row>
    <row r="68982" spans="1:1">
      <c r="A68982" s="234"/>
    </row>
    <row r="68983" spans="1:1">
      <c r="A68983" s="234"/>
    </row>
    <row r="68984" spans="1:1">
      <c r="A68984" s="234"/>
    </row>
    <row r="68985" spans="1:1">
      <c r="A68985" s="234"/>
    </row>
    <row r="68986" spans="1:1">
      <c r="A68986" s="234"/>
    </row>
    <row r="68987" spans="1:1">
      <c r="A68987" s="234"/>
    </row>
    <row r="68988" spans="1:1">
      <c r="A68988" s="234"/>
    </row>
    <row r="68989" spans="1:1">
      <c r="A68989" s="234"/>
    </row>
    <row r="68990" spans="1:1">
      <c r="A68990" s="234"/>
    </row>
    <row r="68991" spans="1:1">
      <c r="A68991" s="234"/>
    </row>
    <row r="68992" spans="1:1">
      <c r="A68992" s="234"/>
    </row>
    <row r="68993" spans="1:1">
      <c r="A68993" s="234"/>
    </row>
    <row r="68994" spans="1:1">
      <c r="A68994" s="234"/>
    </row>
    <row r="68995" spans="1:1">
      <c r="A68995" s="234"/>
    </row>
    <row r="68996" spans="1:1">
      <c r="A68996" s="234"/>
    </row>
    <row r="68997" spans="1:1">
      <c r="A68997" s="234"/>
    </row>
    <row r="68998" spans="1:1">
      <c r="A68998" s="234"/>
    </row>
    <row r="68999" spans="1:1">
      <c r="A68999" s="234"/>
    </row>
    <row r="69000" spans="1:1">
      <c r="A69000" s="234"/>
    </row>
    <row r="69001" spans="1:1">
      <c r="A69001" s="234"/>
    </row>
    <row r="69002" spans="1:1">
      <c r="A69002" s="234"/>
    </row>
    <row r="69003" spans="1:1">
      <c r="A69003" s="234"/>
    </row>
    <row r="69004" spans="1:1">
      <c r="A69004" s="234"/>
    </row>
    <row r="69005" spans="1:1">
      <c r="A69005" s="234"/>
    </row>
    <row r="69006" spans="1:1">
      <c r="A69006" s="234"/>
    </row>
    <row r="69007" spans="1:1">
      <c r="A69007" s="234"/>
    </row>
    <row r="69008" spans="1:1">
      <c r="A69008" s="234"/>
    </row>
    <row r="69009" spans="1:1">
      <c r="A69009" s="234"/>
    </row>
    <row r="69010" spans="1:1">
      <c r="A69010" s="234"/>
    </row>
    <row r="69011" spans="1:1">
      <c r="A69011" s="234"/>
    </row>
    <row r="69012" spans="1:1">
      <c r="A69012" s="234"/>
    </row>
    <row r="69013" spans="1:1">
      <c r="A69013" s="234"/>
    </row>
    <row r="69014" spans="1:1">
      <c r="A69014" s="234"/>
    </row>
    <row r="69015" spans="1:1">
      <c r="A69015" s="234"/>
    </row>
    <row r="69016" spans="1:1">
      <c r="A69016" s="234"/>
    </row>
    <row r="69017" spans="1:1">
      <c r="A69017" s="234"/>
    </row>
    <row r="69018" spans="1:1">
      <c r="A69018" s="234"/>
    </row>
    <row r="69019" spans="1:1">
      <c r="A69019" s="234"/>
    </row>
    <row r="69020" spans="1:1">
      <c r="A69020" s="234"/>
    </row>
    <row r="69021" spans="1:1">
      <c r="A69021" s="234"/>
    </row>
    <row r="69022" spans="1:1">
      <c r="A69022" s="234"/>
    </row>
    <row r="69023" spans="1:1">
      <c r="A69023" s="234"/>
    </row>
    <row r="69024" spans="1:1">
      <c r="A69024" s="234"/>
    </row>
    <row r="69025" spans="1:1">
      <c r="A69025" s="234"/>
    </row>
    <row r="69026" spans="1:1">
      <c r="A69026" s="234"/>
    </row>
    <row r="69027" spans="1:1">
      <c r="A69027" s="234"/>
    </row>
    <row r="69028" spans="1:1">
      <c r="A69028" s="234"/>
    </row>
    <row r="69029" spans="1:1">
      <c r="A69029" s="234"/>
    </row>
    <row r="69030" spans="1:1">
      <c r="A69030" s="234"/>
    </row>
    <row r="69031" spans="1:1">
      <c r="A69031" s="234"/>
    </row>
    <row r="69032" spans="1:1">
      <c r="A69032" s="234"/>
    </row>
    <row r="69033" spans="1:1">
      <c r="A69033" s="234"/>
    </row>
    <row r="69034" spans="1:1">
      <c r="A69034" s="234"/>
    </row>
    <row r="69035" spans="1:1">
      <c r="A69035" s="234"/>
    </row>
    <row r="69036" spans="1:1">
      <c r="A69036" s="234"/>
    </row>
    <row r="69037" spans="1:1">
      <c r="A69037" s="234"/>
    </row>
    <row r="69038" spans="1:1">
      <c r="A69038" s="234"/>
    </row>
    <row r="69039" spans="1:1">
      <c r="A69039" s="234"/>
    </row>
    <row r="69040" spans="1:1">
      <c r="A69040" s="234"/>
    </row>
    <row r="69041" spans="1:1">
      <c r="A69041" s="234"/>
    </row>
    <row r="69042" spans="1:1">
      <c r="A69042" s="234"/>
    </row>
    <row r="69043" spans="1:1">
      <c r="A69043" s="234"/>
    </row>
    <row r="69044" spans="1:1">
      <c r="A69044" s="234"/>
    </row>
    <row r="69045" spans="1:1">
      <c r="A69045" s="234"/>
    </row>
    <row r="69046" spans="1:1">
      <c r="A69046" s="234"/>
    </row>
    <row r="69047" spans="1:1">
      <c r="A69047" s="234"/>
    </row>
    <row r="69048" spans="1:1">
      <c r="A69048" s="234"/>
    </row>
    <row r="69049" spans="1:1">
      <c r="A69049" s="234"/>
    </row>
    <row r="69050" spans="1:1">
      <c r="A69050" s="234"/>
    </row>
    <row r="69051" spans="1:1">
      <c r="A69051" s="234"/>
    </row>
    <row r="69052" spans="1:1">
      <c r="A69052" s="234"/>
    </row>
    <row r="69053" spans="1:1">
      <c r="A69053" s="234"/>
    </row>
    <row r="69054" spans="1:1">
      <c r="A69054" s="234"/>
    </row>
    <row r="69055" spans="1:1">
      <c r="A69055" s="234"/>
    </row>
    <row r="69056" spans="1:1">
      <c r="A69056" s="234"/>
    </row>
    <row r="69057" spans="1:1">
      <c r="A69057" s="234"/>
    </row>
    <row r="69058" spans="1:1">
      <c r="A69058" s="234"/>
    </row>
    <row r="69059" spans="1:1">
      <c r="A69059" s="234"/>
    </row>
    <row r="69060" spans="1:1">
      <c r="A69060" s="234"/>
    </row>
    <row r="69061" spans="1:1">
      <c r="A69061" s="234"/>
    </row>
    <row r="69062" spans="1:1">
      <c r="A69062" s="234"/>
    </row>
    <row r="69063" spans="1:1">
      <c r="A69063" s="234"/>
    </row>
    <row r="69064" spans="1:1">
      <c r="A69064" s="234"/>
    </row>
    <row r="69065" spans="1:1">
      <c r="A69065" s="234"/>
    </row>
    <row r="69066" spans="1:1">
      <c r="A69066" s="234"/>
    </row>
    <row r="69067" spans="1:1">
      <c r="A69067" s="234"/>
    </row>
    <row r="69068" spans="1:1">
      <c r="A69068" s="234"/>
    </row>
    <row r="69069" spans="1:1">
      <c r="A69069" s="234"/>
    </row>
    <row r="69070" spans="1:1">
      <c r="A69070" s="234"/>
    </row>
    <row r="69071" spans="1:1">
      <c r="A69071" s="234"/>
    </row>
    <row r="69072" spans="1:1">
      <c r="A69072" s="234"/>
    </row>
    <row r="69073" spans="1:1">
      <c r="A69073" s="234"/>
    </row>
    <row r="69074" spans="1:1">
      <c r="A69074" s="234"/>
    </row>
    <row r="69075" spans="1:1">
      <c r="A69075" s="234"/>
    </row>
    <row r="69076" spans="1:1">
      <c r="A69076" s="234"/>
    </row>
    <row r="69077" spans="1:1">
      <c r="A69077" s="234"/>
    </row>
    <row r="69078" spans="1:1">
      <c r="A69078" s="234"/>
    </row>
    <row r="69079" spans="1:1">
      <c r="A69079" s="234"/>
    </row>
    <row r="69080" spans="1:1">
      <c r="A69080" s="234"/>
    </row>
    <row r="69081" spans="1:1">
      <c r="A69081" s="234"/>
    </row>
    <row r="69082" spans="1:1">
      <c r="A69082" s="234"/>
    </row>
    <row r="69083" spans="1:1">
      <c r="A69083" s="234"/>
    </row>
    <row r="69084" spans="1:1">
      <c r="A69084" s="234"/>
    </row>
    <row r="69085" spans="1:1">
      <c r="A69085" s="234"/>
    </row>
    <row r="69086" spans="1:1">
      <c r="A69086" s="234"/>
    </row>
    <row r="69087" spans="1:1">
      <c r="A69087" s="234"/>
    </row>
    <row r="69088" spans="1:1">
      <c r="A69088" s="234"/>
    </row>
    <row r="69089" spans="1:1">
      <c r="A69089" s="234"/>
    </row>
    <row r="69090" spans="1:1">
      <c r="A69090" s="234"/>
    </row>
    <row r="69091" spans="1:1">
      <c r="A69091" s="234"/>
    </row>
    <row r="69092" spans="1:1">
      <c r="A69092" s="234"/>
    </row>
    <row r="69093" spans="1:1">
      <c r="A69093" s="234"/>
    </row>
    <row r="69094" spans="1:1">
      <c r="A69094" s="234"/>
    </row>
    <row r="69095" spans="1:1">
      <c r="A69095" s="234"/>
    </row>
    <row r="69096" spans="1:1">
      <c r="A69096" s="234"/>
    </row>
    <row r="69097" spans="1:1">
      <c r="A69097" s="234"/>
    </row>
    <row r="69098" spans="1:1">
      <c r="A69098" s="234"/>
    </row>
    <row r="69099" spans="1:1">
      <c r="A69099" s="234"/>
    </row>
    <row r="69100" spans="1:1">
      <c r="A69100" s="234"/>
    </row>
    <row r="69101" spans="1:1">
      <c r="A69101" s="234"/>
    </row>
    <row r="69102" spans="1:1">
      <c r="A69102" s="234"/>
    </row>
    <row r="69103" spans="1:1">
      <c r="A69103" s="234"/>
    </row>
    <row r="69104" spans="1:1">
      <c r="A69104" s="234"/>
    </row>
    <row r="69105" spans="1:1">
      <c r="A69105" s="234"/>
    </row>
    <row r="69106" spans="1:1">
      <c r="A69106" s="234"/>
    </row>
    <row r="69107" spans="1:1">
      <c r="A69107" s="234"/>
    </row>
    <row r="69108" spans="1:1">
      <c r="A69108" s="234"/>
    </row>
    <row r="69109" spans="1:1">
      <c r="A69109" s="234"/>
    </row>
    <row r="69110" spans="1:1">
      <c r="A69110" s="234"/>
    </row>
    <row r="69111" spans="1:1">
      <c r="A69111" s="234"/>
    </row>
    <row r="69112" spans="1:1">
      <c r="A69112" s="234"/>
    </row>
    <row r="69113" spans="1:1">
      <c r="A69113" s="234"/>
    </row>
    <row r="69114" spans="1:1">
      <c r="A69114" s="234"/>
    </row>
    <row r="69115" spans="1:1">
      <c r="A69115" s="234"/>
    </row>
    <row r="69116" spans="1:1">
      <c r="A69116" s="234"/>
    </row>
    <row r="69117" spans="1:1">
      <c r="A69117" s="234"/>
    </row>
    <row r="69118" spans="1:1">
      <c r="A69118" s="234"/>
    </row>
    <row r="69119" spans="1:1">
      <c r="A69119" s="234"/>
    </row>
    <row r="69120" spans="1:1">
      <c r="A69120" s="234"/>
    </row>
    <row r="69121" spans="1:1">
      <c r="A69121" s="234"/>
    </row>
    <row r="69122" spans="1:1">
      <c r="A69122" s="234"/>
    </row>
    <row r="69123" spans="1:1">
      <c r="A69123" s="234"/>
    </row>
    <row r="69124" spans="1:1">
      <c r="A69124" s="234"/>
    </row>
    <row r="69125" spans="1:1">
      <c r="A69125" s="234"/>
    </row>
    <row r="69126" spans="1:1">
      <c r="A69126" s="234"/>
    </row>
    <row r="69127" spans="1:1">
      <c r="A69127" s="234"/>
    </row>
    <row r="69128" spans="1:1">
      <c r="A69128" s="234"/>
    </row>
    <row r="69129" spans="1:1">
      <c r="A69129" s="234"/>
    </row>
    <row r="69130" spans="1:1">
      <c r="A69130" s="234"/>
    </row>
    <row r="69131" spans="1:1">
      <c r="A69131" s="234"/>
    </row>
    <row r="69132" spans="1:1">
      <c r="A69132" s="234"/>
    </row>
    <row r="69133" spans="1:1">
      <c r="A69133" s="234"/>
    </row>
    <row r="69134" spans="1:1">
      <c r="A69134" s="234"/>
    </row>
    <row r="69135" spans="1:1">
      <c r="A69135" s="234"/>
    </row>
    <row r="69136" spans="1:1">
      <c r="A69136" s="234"/>
    </row>
    <row r="69137" spans="1:1">
      <c r="A69137" s="234"/>
    </row>
    <row r="69138" spans="1:1">
      <c r="A69138" s="234"/>
    </row>
    <row r="69139" spans="1:1">
      <c r="A69139" s="234"/>
    </row>
    <row r="69140" spans="1:1">
      <c r="A69140" s="234"/>
    </row>
    <row r="69141" spans="1:1">
      <c r="A69141" s="234"/>
    </row>
    <row r="69142" spans="1:1">
      <c r="A69142" s="234"/>
    </row>
    <row r="69143" spans="1:1">
      <c r="A69143" s="234"/>
    </row>
    <row r="69144" spans="1:1">
      <c r="A69144" s="234"/>
    </row>
    <row r="69145" spans="1:1">
      <c r="A69145" s="234"/>
    </row>
    <row r="69146" spans="1:1">
      <c r="A69146" s="234"/>
    </row>
    <row r="69147" spans="1:1">
      <c r="A69147" s="234"/>
    </row>
    <row r="69148" spans="1:1">
      <c r="A69148" s="234"/>
    </row>
    <row r="69149" spans="1:1">
      <c r="A69149" s="234"/>
    </row>
    <row r="69150" spans="1:1">
      <c r="A69150" s="234"/>
    </row>
    <row r="69151" spans="1:1">
      <c r="A69151" s="234"/>
    </row>
    <row r="69152" spans="1:1">
      <c r="A69152" s="234"/>
    </row>
    <row r="69153" spans="1:1">
      <c r="A69153" s="234"/>
    </row>
    <row r="69154" spans="1:1">
      <c r="A69154" s="234"/>
    </row>
    <row r="69155" spans="1:1">
      <c r="A69155" s="234"/>
    </row>
    <row r="69156" spans="1:1">
      <c r="A69156" s="234"/>
    </row>
    <row r="69157" spans="1:1">
      <c r="A69157" s="234"/>
    </row>
    <row r="69158" spans="1:1">
      <c r="A69158" s="234"/>
    </row>
    <row r="69159" spans="1:1">
      <c r="A69159" s="234"/>
    </row>
    <row r="69160" spans="1:1">
      <c r="A69160" s="234"/>
    </row>
    <row r="69161" spans="1:1">
      <c r="A69161" s="234"/>
    </row>
    <row r="69162" spans="1:1">
      <c r="A69162" s="234"/>
    </row>
    <row r="69163" spans="1:1">
      <c r="A69163" s="234"/>
    </row>
    <row r="69164" spans="1:1">
      <c r="A69164" s="234"/>
    </row>
    <row r="69165" spans="1:1">
      <c r="A69165" s="234"/>
    </row>
    <row r="69166" spans="1:1">
      <c r="A69166" s="234"/>
    </row>
    <row r="69167" spans="1:1">
      <c r="A69167" s="234"/>
    </row>
    <row r="69168" spans="1:1">
      <c r="A69168" s="234"/>
    </row>
    <row r="69169" spans="1:1">
      <c r="A69169" s="234"/>
    </row>
    <row r="69170" spans="1:1">
      <c r="A69170" s="234"/>
    </row>
    <row r="69171" spans="1:1">
      <c r="A69171" s="234"/>
    </row>
    <row r="69172" spans="1:1">
      <c r="A69172" s="234"/>
    </row>
    <row r="69173" spans="1:1">
      <c r="A69173" s="234"/>
    </row>
    <row r="69174" spans="1:1">
      <c r="A69174" s="234"/>
    </row>
    <row r="69175" spans="1:1">
      <c r="A69175" s="234"/>
    </row>
    <row r="69176" spans="1:1">
      <c r="A69176" s="234"/>
    </row>
    <row r="69177" spans="1:1">
      <c r="A69177" s="234"/>
    </row>
    <row r="69178" spans="1:1">
      <c r="A69178" s="234"/>
    </row>
    <row r="69179" spans="1:1">
      <c r="A69179" s="234"/>
    </row>
    <row r="69180" spans="1:1">
      <c r="A69180" s="234"/>
    </row>
    <row r="69181" spans="1:1">
      <c r="A69181" s="234"/>
    </row>
    <row r="69182" spans="1:1">
      <c r="A69182" s="234"/>
    </row>
    <row r="69183" spans="1:1">
      <c r="A69183" s="234"/>
    </row>
    <row r="69184" spans="1:1">
      <c r="A69184" s="234"/>
    </row>
    <row r="69185" spans="1:1">
      <c r="A69185" s="234"/>
    </row>
    <row r="69186" spans="1:1">
      <c r="A69186" s="234"/>
    </row>
    <row r="69187" spans="1:1">
      <c r="A69187" s="234"/>
    </row>
    <row r="69188" spans="1:1">
      <c r="A69188" s="234"/>
    </row>
    <row r="69189" spans="1:1">
      <c r="A69189" s="234"/>
    </row>
    <row r="69190" spans="1:1">
      <c r="A69190" s="234"/>
    </row>
    <row r="69191" spans="1:1">
      <c r="A69191" s="234"/>
    </row>
    <row r="69192" spans="1:1">
      <c r="A69192" s="234"/>
    </row>
    <row r="69193" spans="1:1">
      <c r="A69193" s="234"/>
    </row>
    <row r="69194" spans="1:1">
      <c r="A69194" s="234"/>
    </row>
    <row r="69195" spans="1:1">
      <c r="A69195" s="234"/>
    </row>
    <row r="69196" spans="1:1">
      <c r="A69196" s="234"/>
    </row>
    <row r="69197" spans="1:1">
      <c r="A69197" s="234"/>
    </row>
    <row r="69198" spans="1:1">
      <c r="A69198" s="234"/>
    </row>
    <row r="69199" spans="1:1">
      <c r="A69199" s="234"/>
    </row>
    <row r="69200" spans="1:1">
      <c r="A69200" s="234"/>
    </row>
    <row r="69201" spans="1:1">
      <c r="A69201" s="234"/>
    </row>
    <row r="69202" spans="1:1">
      <c r="A69202" s="234"/>
    </row>
    <row r="69203" spans="1:1">
      <c r="A69203" s="234"/>
    </row>
    <row r="69204" spans="1:1">
      <c r="A69204" s="234"/>
    </row>
    <row r="69205" spans="1:1">
      <c r="A69205" s="234"/>
    </row>
    <row r="69206" spans="1:1">
      <c r="A69206" s="234"/>
    </row>
    <row r="69207" spans="1:1">
      <c r="A69207" s="234"/>
    </row>
    <row r="69208" spans="1:1">
      <c r="A69208" s="234"/>
    </row>
    <row r="69209" spans="1:1">
      <c r="A69209" s="234"/>
    </row>
    <row r="69210" spans="1:1">
      <c r="A69210" s="234"/>
    </row>
    <row r="69211" spans="1:1">
      <c r="A69211" s="234"/>
    </row>
    <row r="69212" spans="1:1">
      <c r="A69212" s="234"/>
    </row>
    <row r="69213" spans="1:1">
      <c r="A69213" s="234"/>
    </row>
    <row r="69214" spans="1:1">
      <c r="A69214" s="234"/>
    </row>
    <row r="69215" spans="1:1">
      <c r="A69215" s="234"/>
    </row>
    <row r="69216" spans="1:1">
      <c r="A69216" s="234"/>
    </row>
    <row r="69217" spans="1:1">
      <c r="A69217" s="234"/>
    </row>
    <row r="69218" spans="1:1">
      <c r="A69218" s="234"/>
    </row>
    <row r="69219" spans="1:1">
      <c r="A69219" s="234"/>
    </row>
    <row r="69220" spans="1:1">
      <c r="A69220" s="234"/>
    </row>
    <row r="69221" spans="1:1">
      <c r="A69221" s="234"/>
    </row>
    <row r="69222" spans="1:1">
      <c r="A69222" s="234"/>
    </row>
    <row r="69223" spans="1:1">
      <c r="A69223" s="234"/>
    </row>
    <row r="69224" spans="1:1">
      <c r="A69224" s="234"/>
    </row>
    <row r="69225" spans="1:1">
      <c r="A69225" s="234"/>
    </row>
    <row r="69226" spans="1:1">
      <c r="A69226" s="234"/>
    </row>
    <row r="69227" spans="1:1">
      <c r="A69227" s="234"/>
    </row>
    <row r="69228" spans="1:1">
      <c r="A69228" s="234"/>
    </row>
    <row r="69229" spans="1:1">
      <c r="A69229" s="234"/>
    </row>
    <row r="69230" spans="1:1">
      <c r="A69230" s="234"/>
    </row>
    <row r="69231" spans="1:1">
      <c r="A69231" s="234"/>
    </row>
    <row r="69232" spans="1:1">
      <c r="A69232" s="234"/>
    </row>
    <row r="69233" spans="1:1">
      <c r="A69233" s="234"/>
    </row>
    <row r="69234" spans="1:1">
      <c r="A69234" s="234"/>
    </row>
    <row r="69235" spans="1:1">
      <c r="A69235" s="234"/>
    </row>
    <row r="69236" spans="1:1">
      <c r="A69236" s="234"/>
    </row>
    <row r="69237" spans="1:1">
      <c r="A69237" s="234"/>
    </row>
    <row r="69238" spans="1:1">
      <c r="A69238" s="234"/>
    </row>
    <row r="69239" spans="1:1">
      <c r="A69239" s="234"/>
    </row>
    <row r="69240" spans="1:1">
      <c r="A69240" s="234"/>
    </row>
    <row r="69241" spans="1:1">
      <c r="A69241" s="234"/>
    </row>
    <row r="69242" spans="1:1">
      <c r="A69242" s="234"/>
    </row>
    <row r="69243" spans="1:1">
      <c r="A69243" s="234"/>
    </row>
    <row r="69244" spans="1:1">
      <c r="A69244" s="234"/>
    </row>
    <row r="69245" spans="1:1">
      <c r="A69245" s="234"/>
    </row>
    <row r="69246" spans="1:1">
      <c r="A69246" s="234"/>
    </row>
    <row r="69247" spans="1:1">
      <c r="A69247" s="234"/>
    </row>
    <row r="69248" spans="1:1">
      <c r="A69248" s="234"/>
    </row>
    <row r="69249" spans="1:1">
      <c r="A69249" s="234"/>
    </row>
    <row r="69250" spans="1:1">
      <c r="A69250" s="234"/>
    </row>
    <row r="69251" spans="1:1">
      <c r="A69251" s="234"/>
    </row>
    <row r="69252" spans="1:1">
      <c r="A69252" s="234"/>
    </row>
    <row r="69253" spans="1:1">
      <c r="A69253" s="234"/>
    </row>
    <row r="69254" spans="1:1">
      <c r="A69254" s="234"/>
    </row>
    <row r="69255" spans="1:1">
      <c r="A69255" s="234"/>
    </row>
    <row r="69256" spans="1:1">
      <c r="A69256" s="234"/>
    </row>
    <row r="69257" spans="1:1">
      <c r="A69257" s="234"/>
    </row>
    <row r="69258" spans="1:1">
      <c r="A69258" s="234"/>
    </row>
    <row r="69259" spans="1:1">
      <c r="A69259" s="234"/>
    </row>
    <row r="69260" spans="1:1">
      <c r="A69260" s="234"/>
    </row>
    <row r="69261" spans="1:1">
      <c r="A69261" s="234"/>
    </row>
    <row r="69262" spans="1:1">
      <c r="A69262" s="234"/>
    </row>
    <row r="69263" spans="1:1">
      <c r="A69263" s="234"/>
    </row>
    <row r="69264" spans="1:1">
      <c r="A69264" s="234"/>
    </row>
    <row r="69265" spans="1:1">
      <c r="A69265" s="234"/>
    </row>
    <row r="69266" spans="1:1">
      <c r="A69266" s="234"/>
    </row>
    <row r="69267" spans="1:1">
      <c r="A69267" s="234"/>
    </row>
    <row r="69268" spans="1:1">
      <c r="A69268" s="234"/>
    </row>
    <row r="69269" spans="1:1">
      <c r="A69269" s="234"/>
    </row>
    <row r="69270" spans="1:1">
      <c r="A69270" s="234"/>
    </row>
    <row r="69271" spans="1:1">
      <c r="A69271" s="234"/>
    </row>
    <row r="69272" spans="1:1">
      <c r="A69272" s="234"/>
    </row>
    <row r="69273" spans="1:1">
      <c r="A69273" s="234"/>
    </row>
    <row r="69274" spans="1:1">
      <c r="A69274" s="234"/>
    </row>
    <row r="69275" spans="1:1">
      <c r="A69275" s="234"/>
    </row>
    <row r="69276" spans="1:1">
      <c r="A69276" s="234"/>
    </row>
    <row r="69277" spans="1:1">
      <c r="A69277" s="234"/>
    </row>
    <row r="69278" spans="1:1">
      <c r="A69278" s="234"/>
    </row>
    <row r="69279" spans="1:1">
      <c r="A69279" s="234"/>
    </row>
    <row r="69280" spans="1:1">
      <c r="A69280" s="234"/>
    </row>
    <row r="69281" spans="1:1">
      <c r="A69281" s="234"/>
    </row>
    <row r="69282" spans="1:1">
      <c r="A69282" s="234"/>
    </row>
    <row r="69283" spans="1:1">
      <c r="A69283" s="234"/>
    </row>
    <row r="69284" spans="1:1">
      <c r="A69284" s="234"/>
    </row>
    <row r="69285" spans="1:1">
      <c r="A69285" s="234"/>
    </row>
    <row r="69286" spans="1:1">
      <c r="A69286" s="234"/>
    </row>
    <row r="69287" spans="1:1">
      <c r="A69287" s="234"/>
    </row>
    <row r="69288" spans="1:1">
      <c r="A69288" s="234"/>
    </row>
    <row r="69289" spans="1:1">
      <c r="A69289" s="234"/>
    </row>
    <row r="69290" spans="1:1">
      <c r="A69290" s="234"/>
    </row>
    <row r="69291" spans="1:1">
      <c r="A69291" s="234"/>
    </row>
    <row r="69292" spans="1:1">
      <c r="A69292" s="234"/>
    </row>
    <row r="69293" spans="1:1">
      <c r="A69293" s="234"/>
    </row>
    <row r="69294" spans="1:1">
      <c r="A69294" s="234"/>
    </row>
    <row r="69295" spans="1:1">
      <c r="A69295" s="234"/>
    </row>
    <row r="69296" spans="1:1">
      <c r="A69296" s="234"/>
    </row>
    <row r="69297" spans="1:1">
      <c r="A69297" s="234"/>
    </row>
    <row r="69298" spans="1:1">
      <c r="A69298" s="234"/>
    </row>
    <row r="69299" spans="1:1">
      <c r="A69299" s="234"/>
    </row>
    <row r="69300" spans="1:1">
      <c r="A69300" s="234"/>
    </row>
    <row r="69301" spans="1:1">
      <c r="A69301" s="234"/>
    </row>
    <row r="69302" spans="1:1">
      <c r="A69302" s="234"/>
    </row>
    <row r="69303" spans="1:1">
      <c r="A69303" s="234"/>
    </row>
    <row r="69304" spans="1:1">
      <c r="A69304" s="234"/>
    </row>
    <row r="69305" spans="1:1">
      <c r="A69305" s="234"/>
    </row>
    <row r="69306" spans="1:1">
      <c r="A69306" s="234"/>
    </row>
    <row r="69307" spans="1:1">
      <c r="A69307" s="234"/>
    </row>
    <row r="69308" spans="1:1">
      <c r="A69308" s="234"/>
    </row>
    <row r="69309" spans="1:1">
      <c r="A69309" s="234"/>
    </row>
    <row r="69310" spans="1:1">
      <c r="A69310" s="234"/>
    </row>
    <row r="69311" spans="1:1">
      <c r="A69311" s="234"/>
    </row>
    <row r="69312" spans="1:1">
      <c r="A69312" s="234"/>
    </row>
    <row r="69313" spans="1:1">
      <c r="A69313" s="234"/>
    </row>
    <row r="69314" spans="1:1">
      <c r="A69314" s="234"/>
    </row>
    <row r="69315" spans="1:1">
      <c r="A69315" s="234"/>
    </row>
    <row r="69316" spans="1:1">
      <c r="A69316" s="234"/>
    </row>
    <row r="69317" spans="1:1">
      <c r="A69317" s="234"/>
    </row>
    <row r="69318" spans="1:1">
      <c r="A69318" s="234"/>
    </row>
    <row r="69319" spans="1:1">
      <c r="A69319" s="234"/>
    </row>
    <row r="69320" spans="1:1">
      <c r="A69320" s="234"/>
    </row>
    <row r="69321" spans="1:1">
      <c r="A69321" s="234"/>
    </row>
    <row r="69322" spans="1:1">
      <c r="A69322" s="234"/>
    </row>
    <row r="69323" spans="1:1">
      <c r="A69323" s="234"/>
    </row>
    <row r="69324" spans="1:1">
      <c r="A69324" s="234"/>
    </row>
    <row r="69325" spans="1:1">
      <c r="A69325" s="234"/>
    </row>
    <row r="69326" spans="1:1">
      <c r="A69326" s="234"/>
    </row>
    <row r="69327" spans="1:1">
      <c r="A69327" s="234"/>
    </row>
    <row r="69328" spans="1:1">
      <c r="A69328" s="234"/>
    </row>
    <row r="69329" spans="1:1">
      <c r="A69329" s="234"/>
    </row>
    <row r="69330" spans="1:1">
      <c r="A69330" s="234"/>
    </row>
    <row r="69331" spans="1:1">
      <c r="A69331" s="234"/>
    </row>
    <row r="69332" spans="1:1">
      <c r="A69332" s="234"/>
    </row>
    <row r="69333" spans="1:1">
      <c r="A69333" s="234"/>
    </row>
    <row r="69334" spans="1:1">
      <c r="A69334" s="234"/>
    </row>
    <row r="69335" spans="1:1">
      <c r="A69335" s="234"/>
    </row>
    <row r="69336" spans="1:1">
      <c r="A69336" s="234"/>
    </row>
    <row r="69337" spans="1:1">
      <c r="A69337" s="234"/>
    </row>
    <row r="69338" spans="1:1">
      <c r="A69338" s="234"/>
    </row>
    <row r="69339" spans="1:1">
      <c r="A69339" s="234"/>
    </row>
    <row r="69340" spans="1:1">
      <c r="A69340" s="234"/>
    </row>
    <row r="69341" spans="1:1">
      <c r="A69341" s="234"/>
    </row>
    <row r="69342" spans="1:1">
      <c r="A69342" s="234"/>
    </row>
    <row r="69343" spans="1:1">
      <c r="A69343" s="234"/>
    </row>
    <row r="69344" spans="1:1">
      <c r="A69344" s="234"/>
    </row>
    <row r="69345" spans="1:1">
      <c r="A69345" s="234"/>
    </row>
    <row r="69346" spans="1:1">
      <c r="A69346" s="234"/>
    </row>
    <row r="69347" spans="1:1">
      <c r="A69347" s="234"/>
    </row>
    <row r="69348" spans="1:1">
      <c r="A69348" s="234"/>
    </row>
    <row r="69349" spans="1:1">
      <c r="A69349" s="234"/>
    </row>
    <row r="69350" spans="1:1">
      <c r="A69350" s="234"/>
    </row>
    <row r="69351" spans="1:1">
      <c r="A69351" s="234"/>
    </row>
    <row r="69352" spans="1:1">
      <c r="A69352" s="234"/>
    </row>
    <row r="69353" spans="1:1">
      <c r="A69353" s="234"/>
    </row>
    <row r="69354" spans="1:1">
      <c r="A69354" s="234"/>
    </row>
    <row r="69355" spans="1:1">
      <c r="A69355" s="234"/>
    </row>
    <row r="69356" spans="1:1">
      <c r="A69356" s="234"/>
    </row>
    <row r="69357" spans="1:1">
      <c r="A69357" s="234"/>
    </row>
    <row r="69358" spans="1:1">
      <c r="A69358" s="234"/>
    </row>
    <row r="69359" spans="1:1">
      <c r="A69359" s="234"/>
    </row>
    <row r="69360" spans="1:1">
      <c r="A69360" s="234"/>
    </row>
    <row r="69361" spans="1:1">
      <c r="A69361" s="234"/>
    </row>
    <row r="69362" spans="1:1">
      <c r="A69362" s="234"/>
    </row>
    <row r="69363" spans="1:1">
      <c r="A69363" s="234"/>
    </row>
    <row r="69364" spans="1:1">
      <c r="A69364" s="234"/>
    </row>
    <row r="69365" spans="1:1">
      <c r="A69365" s="234"/>
    </row>
    <row r="69366" spans="1:1">
      <c r="A69366" s="234"/>
    </row>
    <row r="69367" spans="1:1">
      <c r="A69367" s="234"/>
    </row>
    <row r="69368" spans="1:1">
      <c r="A69368" s="234"/>
    </row>
    <row r="69369" spans="1:1">
      <c r="A69369" s="234"/>
    </row>
    <row r="69370" spans="1:1">
      <c r="A69370" s="234"/>
    </row>
    <row r="69371" spans="1:1">
      <c r="A69371" s="234"/>
    </row>
    <row r="69372" spans="1:1">
      <c r="A69372" s="234"/>
    </row>
    <row r="69373" spans="1:1">
      <c r="A69373" s="234"/>
    </row>
    <row r="69374" spans="1:1">
      <c r="A69374" s="234"/>
    </row>
    <row r="69375" spans="1:1">
      <c r="A69375" s="234"/>
    </row>
    <row r="69376" spans="1:1">
      <c r="A69376" s="234"/>
    </row>
    <row r="69377" spans="1:1">
      <c r="A69377" s="234"/>
    </row>
    <row r="69378" spans="1:1">
      <c r="A69378" s="234"/>
    </row>
    <row r="69379" spans="1:1">
      <c r="A69379" s="234"/>
    </row>
    <row r="69380" spans="1:1">
      <c r="A69380" s="234"/>
    </row>
    <row r="69381" spans="1:1">
      <c r="A69381" s="234"/>
    </row>
    <row r="69382" spans="1:1">
      <c r="A69382" s="234"/>
    </row>
    <row r="69383" spans="1:1">
      <c r="A69383" s="234"/>
    </row>
    <row r="69384" spans="1:1">
      <c r="A69384" s="234"/>
    </row>
    <row r="69385" spans="1:1">
      <c r="A69385" s="234"/>
    </row>
    <row r="69386" spans="1:1">
      <c r="A69386" s="234"/>
    </row>
    <row r="69387" spans="1:1">
      <c r="A69387" s="234"/>
    </row>
    <row r="69388" spans="1:1">
      <c r="A69388" s="234"/>
    </row>
    <row r="69389" spans="1:1">
      <c r="A69389" s="234"/>
    </row>
    <row r="69390" spans="1:1">
      <c r="A69390" s="234"/>
    </row>
    <row r="69391" spans="1:1">
      <c r="A69391" s="234"/>
    </row>
    <row r="69392" spans="1:1">
      <c r="A69392" s="234"/>
    </row>
    <row r="69393" spans="1:1">
      <c r="A69393" s="234"/>
    </row>
    <row r="69394" spans="1:1">
      <c r="A69394" s="234"/>
    </row>
    <row r="69395" spans="1:1">
      <c r="A69395" s="234"/>
    </row>
    <row r="69396" spans="1:1">
      <c r="A69396" s="234"/>
    </row>
    <row r="69397" spans="1:1">
      <c r="A69397" s="234"/>
    </row>
    <row r="69398" spans="1:1">
      <c r="A69398" s="234"/>
    </row>
    <row r="69399" spans="1:1">
      <c r="A69399" s="234"/>
    </row>
    <row r="69400" spans="1:1">
      <c r="A69400" s="234"/>
    </row>
    <row r="69401" spans="1:1">
      <c r="A69401" s="234"/>
    </row>
    <row r="69402" spans="1:1">
      <c r="A69402" s="234"/>
    </row>
    <row r="69403" spans="1:1">
      <c r="A69403" s="234"/>
    </row>
    <row r="69404" spans="1:1">
      <c r="A69404" s="234"/>
    </row>
    <row r="69405" spans="1:1">
      <c r="A69405" s="234"/>
    </row>
    <row r="69406" spans="1:1">
      <c r="A69406" s="234"/>
    </row>
    <row r="69407" spans="1:1">
      <c r="A69407" s="234"/>
    </row>
    <row r="69408" spans="1:1">
      <c r="A69408" s="234"/>
    </row>
    <row r="69409" spans="1:1">
      <c r="A69409" s="234"/>
    </row>
    <row r="69410" spans="1:1">
      <c r="A69410" s="234"/>
    </row>
    <row r="69411" spans="1:1">
      <c r="A69411" s="234"/>
    </row>
    <row r="69412" spans="1:1">
      <c r="A69412" s="234"/>
    </row>
    <row r="69413" spans="1:1">
      <c r="A69413" s="234"/>
    </row>
    <row r="69414" spans="1:1">
      <c r="A69414" s="234"/>
    </row>
    <row r="69415" spans="1:1">
      <c r="A69415" s="234"/>
    </row>
    <row r="69416" spans="1:1">
      <c r="A69416" s="234"/>
    </row>
    <row r="69417" spans="1:1">
      <c r="A69417" s="234"/>
    </row>
    <row r="69418" spans="1:1">
      <c r="A69418" s="234"/>
    </row>
    <row r="69419" spans="1:1">
      <c r="A69419" s="234"/>
    </row>
    <row r="69420" spans="1:1">
      <c r="A69420" s="234"/>
    </row>
    <row r="69421" spans="1:1">
      <c r="A69421" s="234"/>
    </row>
    <row r="69422" spans="1:1">
      <c r="A69422" s="234"/>
    </row>
    <row r="69423" spans="1:1">
      <c r="A69423" s="234"/>
    </row>
    <row r="69424" spans="1:1">
      <c r="A69424" s="234"/>
    </row>
    <row r="69425" spans="1:1">
      <c r="A69425" s="234"/>
    </row>
    <row r="69426" spans="1:1">
      <c r="A69426" s="234"/>
    </row>
    <row r="69427" spans="1:1">
      <c r="A69427" s="234"/>
    </row>
    <row r="69428" spans="1:1">
      <c r="A69428" s="234"/>
    </row>
    <row r="69429" spans="1:1">
      <c r="A69429" s="234"/>
    </row>
    <row r="69430" spans="1:1">
      <c r="A69430" s="234"/>
    </row>
    <row r="69431" spans="1:1">
      <c r="A69431" s="234"/>
    </row>
    <row r="69432" spans="1:1">
      <c r="A69432" s="234"/>
    </row>
    <row r="69433" spans="1:1">
      <c r="A69433" s="234"/>
    </row>
    <row r="69434" spans="1:1">
      <c r="A69434" s="234"/>
    </row>
    <row r="69435" spans="1:1">
      <c r="A69435" s="234"/>
    </row>
    <row r="69436" spans="1:1">
      <c r="A69436" s="234"/>
    </row>
    <row r="69437" spans="1:1">
      <c r="A69437" s="234"/>
    </row>
    <row r="69438" spans="1:1">
      <c r="A69438" s="234"/>
    </row>
    <row r="69439" spans="1:1">
      <c r="A69439" s="234"/>
    </row>
    <row r="69440" spans="1:1">
      <c r="A69440" s="234"/>
    </row>
    <row r="69441" spans="1:1">
      <c r="A69441" s="234"/>
    </row>
    <row r="69442" spans="1:1">
      <c r="A69442" s="234"/>
    </row>
    <row r="69443" spans="1:1">
      <c r="A69443" s="234"/>
    </row>
    <row r="69444" spans="1:1">
      <c r="A69444" s="234"/>
    </row>
    <row r="69445" spans="1:1">
      <c r="A69445" s="234"/>
    </row>
    <row r="69446" spans="1:1">
      <c r="A69446" s="234"/>
    </row>
    <row r="69447" spans="1:1">
      <c r="A69447" s="234"/>
    </row>
    <row r="69448" spans="1:1">
      <c r="A69448" s="234"/>
    </row>
    <row r="69449" spans="1:1">
      <c r="A69449" s="234"/>
    </row>
    <row r="69450" spans="1:1">
      <c r="A69450" s="234"/>
    </row>
    <row r="69451" spans="1:1">
      <c r="A69451" s="234"/>
    </row>
    <row r="69452" spans="1:1">
      <c r="A69452" s="234"/>
    </row>
    <row r="69453" spans="1:1">
      <c r="A69453" s="234"/>
    </row>
    <row r="69454" spans="1:1">
      <c r="A69454" s="234"/>
    </row>
    <row r="69455" spans="1:1">
      <c r="A69455" s="234"/>
    </row>
    <row r="69456" spans="1:1">
      <c r="A69456" s="234"/>
    </row>
    <row r="69457" spans="1:1">
      <c r="A69457" s="234"/>
    </row>
    <row r="69458" spans="1:1">
      <c r="A69458" s="234"/>
    </row>
    <row r="69459" spans="1:1">
      <c r="A69459" s="234"/>
    </row>
    <row r="69460" spans="1:1">
      <c r="A69460" s="234"/>
    </row>
    <row r="69461" spans="1:1">
      <c r="A69461" s="234"/>
    </row>
    <row r="69462" spans="1:1">
      <c r="A69462" s="234"/>
    </row>
    <row r="69463" spans="1:1">
      <c r="A69463" s="234"/>
    </row>
    <row r="69464" spans="1:1">
      <c r="A69464" s="234"/>
    </row>
    <row r="69465" spans="1:1">
      <c r="A69465" s="234"/>
    </row>
    <row r="69466" spans="1:1">
      <c r="A69466" s="234"/>
    </row>
    <row r="69467" spans="1:1">
      <c r="A69467" s="234"/>
    </row>
    <row r="69468" spans="1:1">
      <c r="A69468" s="234"/>
    </row>
    <row r="69469" spans="1:1">
      <c r="A69469" s="234"/>
    </row>
    <row r="69470" spans="1:1">
      <c r="A69470" s="234"/>
    </row>
    <row r="69471" spans="1:1">
      <c r="A69471" s="234"/>
    </row>
    <row r="69472" spans="1:1">
      <c r="A69472" s="234"/>
    </row>
    <row r="69473" spans="1:1">
      <c r="A69473" s="234"/>
    </row>
    <row r="69474" spans="1:1">
      <c r="A69474" s="234"/>
    </row>
    <row r="69475" spans="1:1">
      <c r="A69475" s="234"/>
    </row>
    <row r="69476" spans="1:1">
      <c r="A69476" s="234"/>
    </row>
    <row r="69477" spans="1:1">
      <c r="A69477" s="234"/>
    </row>
    <row r="69478" spans="1:1">
      <c r="A69478" s="234"/>
    </row>
    <row r="69479" spans="1:1">
      <c r="A69479" s="234"/>
    </row>
    <row r="69480" spans="1:1">
      <c r="A69480" s="234"/>
    </row>
    <row r="69481" spans="1:1">
      <c r="A69481" s="234"/>
    </row>
    <row r="69482" spans="1:1">
      <c r="A69482" s="234"/>
    </row>
    <row r="69483" spans="1:1">
      <c r="A69483" s="234"/>
    </row>
    <row r="69484" spans="1:1">
      <c r="A69484" s="234"/>
    </row>
    <row r="69485" spans="1:1">
      <c r="A69485" s="234"/>
    </row>
    <row r="69486" spans="1:1">
      <c r="A69486" s="234"/>
    </row>
    <row r="69487" spans="1:1">
      <c r="A69487" s="234"/>
    </row>
    <row r="69488" spans="1:1">
      <c r="A69488" s="234"/>
    </row>
    <row r="69489" spans="1:1">
      <c r="A69489" s="234"/>
    </row>
    <row r="69490" spans="1:1">
      <c r="A69490" s="234"/>
    </row>
    <row r="69491" spans="1:1">
      <c r="A69491" s="234"/>
    </row>
    <row r="69492" spans="1:1">
      <c r="A69492" s="234"/>
    </row>
    <row r="69493" spans="1:1">
      <c r="A69493" s="234"/>
    </row>
    <row r="69494" spans="1:1">
      <c r="A69494" s="234"/>
    </row>
    <row r="69495" spans="1:1">
      <c r="A69495" s="234"/>
    </row>
    <row r="69496" spans="1:1">
      <c r="A69496" s="234"/>
    </row>
    <row r="69497" spans="1:1">
      <c r="A69497" s="234"/>
    </row>
    <row r="69498" spans="1:1">
      <c r="A69498" s="234"/>
    </row>
    <row r="69499" spans="1:1">
      <c r="A69499" s="234"/>
    </row>
    <row r="69500" spans="1:1">
      <c r="A69500" s="234"/>
    </row>
    <row r="69501" spans="1:1">
      <c r="A69501" s="234"/>
    </row>
    <row r="69502" spans="1:1">
      <c r="A69502" s="234"/>
    </row>
    <row r="69503" spans="1:1">
      <c r="A69503" s="234"/>
    </row>
    <row r="69504" spans="1:1">
      <c r="A69504" s="234"/>
    </row>
    <row r="69505" spans="1:1">
      <c r="A69505" s="234"/>
    </row>
    <row r="69506" spans="1:1">
      <c r="A69506" s="234"/>
    </row>
    <row r="69507" spans="1:1">
      <c r="A69507" s="234"/>
    </row>
    <row r="69508" spans="1:1">
      <c r="A69508" s="234"/>
    </row>
    <row r="69509" spans="1:1">
      <c r="A69509" s="234"/>
    </row>
    <row r="69510" spans="1:1">
      <c r="A69510" s="234"/>
    </row>
    <row r="69511" spans="1:1">
      <c r="A69511" s="234"/>
    </row>
    <row r="69512" spans="1:1">
      <c r="A69512" s="234"/>
    </row>
    <row r="69513" spans="1:1">
      <c r="A69513" s="234"/>
    </row>
    <row r="69514" spans="1:1">
      <c r="A69514" s="234"/>
    </row>
    <row r="69515" spans="1:1">
      <c r="A69515" s="234"/>
    </row>
    <row r="69516" spans="1:1">
      <c r="A69516" s="234"/>
    </row>
    <row r="69517" spans="1:1">
      <c r="A69517" s="234"/>
    </row>
    <row r="69518" spans="1:1">
      <c r="A69518" s="234"/>
    </row>
    <row r="69519" spans="1:1">
      <c r="A69519" s="234"/>
    </row>
    <row r="69520" spans="1:1">
      <c r="A69520" s="234"/>
    </row>
    <row r="69521" spans="1:1">
      <c r="A69521" s="234"/>
    </row>
    <row r="69522" spans="1:1">
      <c r="A69522" s="234"/>
    </row>
    <row r="69523" spans="1:1">
      <c r="A69523" s="234"/>
    </row>
    <row r="69524" spans="1:1">
      <c r="A69524" s="234"/>
    </row>
    <row r="69525" spans="1:1">
      <c r="A69525" s="234"/>
    </row>
    <row r="69526" spans="1:1">
      <c r="A69526" s="234"/>
    </row>
    <row r="69527" spans="1:1">
      <c r="A69527" s="234"/>
    </row>
    <row r="69528" spans="1:1">
      <c r="A69528" s="234"/>
    </row>
    <row r="69529" spans="1:1">
      <c r="A69529" s="234"/>
    </row>
    <row r="69530" spans="1:1">
      <c r="A69530" s="234"/>
    </row>
    <row r="69531" spans="1:1">
      <c r="A69531" s="234"/>
    </row>
    <row r="69532" spans="1:1">
      <c r="A69532" s="234"/>
    </row>
    <row r="69533" spans="1:1">
      <c r="A69533" s="234"/>
    </row>
    <row r="69534" spans="1:1">
      <c r="A69534" s="234"/>
    </row>
    <row r="69535" spans="1:1">
      <c r="A69535" s="234"/>
    </row>
    <row r="69536" spans="1:1">
      <c r="A69536" s="234"/>
    </row>
    <row r="69537" spans="1:1">
      <c r="A69537" s="234"/>
    </row>
    <row r="69538" spans="1:1">
      <c r="A69538" s="234"/>
    </row>
    <row r="69539" spans="1:1">
      <c r="A69539" s="234"/>
    </row>
    <row r="69540" spans="1:1">
      <c r="A69540" s="234"/>
    </row>
    <row r="69541" spans="1:1">
      <c r="A69541" s="234"/>
    </row>
    <row r="69542" spans="1:1">
      <c r="A69542" s="234"/>
    </row>
    <row r="69543" spans="1:1">
      <c r="A69543" s="234"/>
    </row>
    <row r="69544" spans="1:1">
      <c r="A69544" s="234"/>
    </row>
    <row r="69545" spans="1:1">
      <c r="A69545" s="234"/>
    </row>
    <row r="69546" spans="1:1">
      <c r="A69546" s="234"/>
    </row>
    <row r="69547" spans="1:1">
      <c r="A69547" s="234"/>
    </row>
    <row r="69548" spans="1:1">
      <c r="A69548" s="234"/>
    </row>
    <row r="69549" spans="1:1">
      <c r="A69549" s="234"/>
    </row>
    <row r="69550" spans="1:1">
      <c r="A69550" s="234"/>
    </row>
    <row r="69551" spans="1:1">
      <c r="A69551" s="234"/>
    </row>
    <row r="69552" spans="1:1">
      <c r="A69552" s="234"/>
    </row>
    <row r="69553" spans="1:1">
      <c r="A69553" s="234"/>
    </row>
    <row r="69554" spans="1:1">
      <c r="A69554" s="234"/>
    </row>
    <row r="69555" spans="1:1">
      <c r="A69555" s="234"/>
    </row>
    <row r="69556" spans="1:1">
      <c r="A69556" s="234"/>
    </row>
    <row r="69557" spans="1:1">
      <c r="A69557" s="234"/>
    </row>
    <row r="69558" spans="1:1">
      <c r="A69558" s="234"/>
    </row>
    <row r="69559" spans="1:1">
      <c r="A69559" s="234"/>
    </row>
    <row r="69560" spans="1:1">
      <c r="A69560" s="234"/>
    </row>
    <row r="69561" spans="1:1">
      <c r="A69561" s="234"/>
    </row>
    <row r="69562" spans="1:1">
      <c r="A69562" s="234"/>
    </row>
    <row r="69563" spans="1:1">
      <c r="A69563" s="234"/>
    </row>
    <row r="69564" spans="1:1">
      <c r="A69564" s="234"/>
    </row>
    <row r="69565" spans="1:1">
      <c r="A69565" s="234"/>
    </row>
    <row r="69566" spans="1:1">
      <c r="A69566" s="234"/>
    </row>
    <row r="69567" spans="1:1">
      <c r="A69567" s="234"/>
    </row>
    <row r="69568" spans="1:1">
      <c r="A69568" s="234"/>
    </row>
    <row r="69569" spans="1:1">
      <c r="A69569" s="234"/>
    </row>
    <row r="69570" spans="1:1">
      <c r="A69570" s="234"/>
    </row>
    <row r="69571" spans="1:1">
      <c r="A69571" s="234"/>
    </row>
    <row r="69572" spans="1:1">
      <c r="A69572" s="234"/>
    </row>
    <row r="69573" spans="1:1">
      <c r="A69573" s="234"/>
    </row>
    <row r="69574" spans="1:1">
      <c r="A69574" s="234"/>
    </row>
    <row r="69575" spans="1:1">
      <c r="A69575" s="234"/>
    </row>
    <row r="69576" spans="1:1">
      <c r="A69576" s="234"/>
    </row>
    <row r="69577" spans="1:1">
      <c r="A69577" s="234"/>
    </row>
    <row r="69578" spans="1:1">
      <c r="A69578" s="234"/>
    </row>
    <row r="69579" spans="1:1">
      <c r="A69579" s="234"/>
    </row>
    <row r="69580" spans="1:1">
      <c r="A69580" s="234"/>
    </row>
    <row r="69581" spans="1:1">
      <c r="A69581" s="234"/>
    </row>
    <row r="69582" spans="1:1">
      <c r="A69582" s="234"/>
    </row>
    <row r="69583" spans="1:1">
      <c r="A69583" s="234"/>
    </row>
    <row r="69584" spans="1:1">
      <c r="A69584" s="234"/>
    </row>
    <row r="69585" spans="1:1">
      <c r="A69585" s="234"/>
    </row>
    <row r="69586" spans="1:1">
      <c r="A69586" s="234"/>
    </row>
    <row r="69587" spans="1:1">
      <c r="A69587" s="234"/>
    </row>
    <row r="69588" spans="1:1">
      <c r="A69588" s="234"/>
    </row>
    <row r="69589" spans="1:1">
      <c r="A69589" s="234"/>
    </row>
    <row r="69590" spans="1:1">
      <c r="A69590" s="234"/>
    </row>
    <row r="69591" spans="1:1">
      <c r="A69591" s="234"/>
    </row>
    <row r="69592" spans="1:1">
      <c r="A69592" s="234"/>
    </row>
    <row r="69593" spans="1:1">
      <c r="A69593" s="234"/>
    </row>
    <row r="69594" spans="1:1">
      <c r="A69594" s="234"/>
    </row>
    <row r="69595" spans="1:1">
      <c r="A69595" s="234"/>
    </row>
    <row r="69596" spans="1:1">
      <c r="A69596" s="234"/>
    </row>
    <row r="69597" spans="1:1">
      <c r="A69597" s="234"/>
    </row>
    <row r="69598" spans="1:1">
      <c r="A69598" s="234"/>
    </row>
    <row r="69599" spans="1:1">
      <c r="A69599" s="234"/>
    </row>
    <row r="69600" spans="1:1">
      <c r="A69600" s="234"/>
    </row>
    <row r="69601" spans="1:1">
      <c r="A69601" s="234"/>
    </row>
    <row r="69602" spans="1:1">
      <c r="A69602" s="234"/>
    </row>
    <row r="69603" spans="1:1">
      <c r="A69603" s="234"/>
    </row>
    <row r="69604" spans="1:1">
      <c r="A69604" s="234"/>
    </row>
    <row r="69605" spans="1:1">
      <c r="A69605" s="234"/>
    </row>
    <row r="69606" spans="1:1">
      <c r="A69606" s="234"/>
    </row>
    <row r="69607" spans="1:1">
      <c r="A69607" s="234"/>
    </row>
    <row r="69608" spans="1:1">
      <c r="A69608" s="234"/>
    </row>
    <row r="69609" spans="1:1">
      <c r="A69609" s="234"/>
    </row>
    <row r="69610" spans="1:1">
      <c r="A69610" s="234"/>
    </row>
    <row r="69611" spans="1:1">
      <c r="A69611" s="234"/>
    </row>
    <row r="69612" spans="1:1">
      <c r="A69612" s="234"/>
    </row>
    <row r="69613" spans="1:1">
      <c r="A69613" s="234"/>
    </row>
    <row r="69614" spans="1:1">
      <c r="A69614" s="234"/>
    </row>
    <row r="69615" spans="1:1">
      <c r="A69615" s="234"/>
    </row>
    <row r="69616" spans="1:1">
      <c r="A69616" s="234"/>
    </row>
    <row r="69617" spans="1:1">
      <c r="A69617" s="234"/>
    </row>
    <row r="69618" spans="1:1">
      <c r="A69618" s="234"/>
    </row>
    <row r="69619" spans="1:1">
      <c r="A69619" s="234"/>
    </row>
    <row r="69620" spans="1:1">
      <c r="A69620" s="234"/>
    </row>
    <row r="69621" spans="1:1">
      <c r="A69621" s="234"/>
    </row>
    <row r="69622" spans="1:1">
      <c r="A69622" s="234"/>
    </row>
    <row r="69623" spans="1:1">
      <c r="A69623" s="234"/>
    </row>
    <row r="69624" spans="1:1">
      <c r="A69624" s="234"/>
    </row>
    <row r="69625" spans="1:1">
      <c r="A69625" s="234"/>
    </row>
    <row r="69626" spans="1:1">
      <c r="A69626" s="234"/>
    </row>
    <row r="69627" spans="1:1">
      <c r="A69627" s="234"/>
    </row>
    <row r="69628" spans="1:1">
      <c r="A69628" s="234"/>
    </row>
    <row r="69629" spans="1:1">
      <c r="A69629" s="234"/>
    </row>
    <row r="69630" spans="1:1">
      <c r="A69630" s="234"/>
    </row>
    <row r="69631" spans="1:1">
      <c r="A69631" s="234"/>
    </row>
    <row r="69632" spans="1:1">
      <c r="A69632" s="234"/>
    </row>
    <row r="69633" spans="1:1">
      <c r="A69633" s="234"/>
    </row>
    <row r="69634" spans="1:1">
      <c r="A69634" s="234"/>
    </row>
    <row r="69635" spans="1:1">
      <c r="A69635" s="234"/>
    </row>
    <row r="69636" spans="1:1">
      <c r="A69636" s="234"/>
    </row>
    <row r="69637" spans="1:1">
      <c r="A69637" s="234"/>
    </row>
    <row r="69638" spans="1:1">
      <c r="A69638" s="234"/>
    </row>
    <row r="69639" spans="1:1">
      <c r="A69639" s="234"/>
    </row>
    <row r="69640" spans="1:1">
      <c r="A69640" s="234"/>
    </row>
    <row r="69641" spans="1:1">
      <c r="A69641" s="234"/>
    </row>
    <row r="69642" spans="1:1">
      <c r="A69642" s="234"/>
    </row>
    <row r="69643" spans="1:1">
      <c r="A69643" s="234"/>
    </row>
    <row r="69644" spans="1:1">
      <c r="A69644" s="234"/>
    </row>
    <row r="69645" spans="1:1">
      <c r="A69645" s="234"/>
    </row>
    <row r="69646" spans="1:1">
      <c r="A69646" s="234"/>
    </row>
    <row r="69647" spans="1:1">
      <c r="A69647" s="234"/>
    </row>
    <row r="69648" spans="1:1">
      <c r="A69648" s="234"/>
    </row>
    <row r="69649" spans="1:1">
      <c r="A69649" s="234"/>
    </row>
    <row r="69650" spans="1:1">
      <c r="A69650" s="234"/>
    </row>
    <row r="69651" spans="1:1">
      <c r="A69651" s="234"/>
    </row>
    <row r="69652" spans="1:1">
      <c r="A69652" s="234"/>
    </row>
    <row r="69653" spans="1:1">
      <c r="A69653" s="234"/>
    </row>
    <row r="69654" spans="1:1">
      <c r="A69654" s="234"/>
    </row>
    <row r="69655" spans="1:1">
      <c r="A69655" s="234"/>
    </row>
    <row r="69656" spans="1:1">
      <c r="A69656" s="234"/>
    </row>
    <row r="69657" spans="1:1">
      <c r="A69657" s="234"/>
    </row>
    <row r="69658" spans="1:1">
      <c r="A69658" s="234"/>
    </row>
    <row r="69659" spans="1:1">
      <c r="A69659" s="234"/>
    </row>
    <row r="69660" spans="1:1">
      <c r="A69660" s="234"/>
    </row>
    <row r="69661" spans="1:1">
      <c r="A69661" s="234"/>
    </row>
    <row r="69662" spans="1:1">
      <c r="A69662" s="234"/>
    </row>
    <row r="69663" spans="1:1">
      <c r="A69663" s="234"/>
    </row>
    <row r="69664" spans="1:1">
      <c r="A69664" s="234"/>
    </row>
    <row r="69665" spans="1:1">
      <c r="A69665" s="234"/>
    </row>
    <row r="69666" spans="1:1">
      <c r="A69666" s="234"/>
    </row>
    <row r="69667" spans="1:1">
      <c r="A69667" s="234"/>
    </row>
    <row r="69668" spans="1:1">
      <c r="A69668" s="234"/>
    </row>
    <row r="69669" spans="1:1">
      <c r="A69669" s="234"/>
    </row>
    <row r="69670" spans="1:1">
      <c r="A69670" s="234"/>
    </row>
    <row r="69671" spans="1:1">
      <c r="A69671" s="234"/>
    </row>
    <row r="69672" spans="1:1">
      <c r="A69672" s="234"/>
    </row>
    <row r="69673" spans="1:1">
      <c r="A69673" s="234"/>
    </row>
    <row r="69674" spans="1:1">
      <c r="A69674" s="234"/>
    </row>
    <row r="69675" spans="1:1">
      <c r="A69675" s="234"/>
    </row>
    <row r="69676" spans="1:1">
      <c r="A69676" s="234"/>
    </row>
    <row r="69677" spans="1:1">
      <c r="A69677" s="234"/>
    </row>
    <row r="69678" spans="1:1">
      <c r="A69678" s="234"/>
    </row>
    <row r="69679" spans="1:1">
      <c r="A69679" s="234"/>
    </row>
    <row r="69680" spans="1:1">
      <c r="A69680" s="234"/>
    </row>
    <row r="69681" spans="1:1">
      <c r="A69681" s="234"/>
    </row>
    <row r="69682" spans="1:1">
      <c r="A69682" s="234"/>
    </row>
    <row r="69683" spans="1:1">
      <c r="A69683" s="234"/>
    </row>
    <row r="69684" spans="1:1">
      <c r="A69684" s="234"/>
    </row>
    <row r="69685" spans="1:1">
      <c r="A69685" s="234"/>
    </row>
    <row r="69686" spans="1:1">
      <c r="A69686" s="234"/>
    </row>
    <row r="69687" spans="1:1">
      <c r="A69687" s="234"/>
    </row>
    <row r="69688" spans="1:1">
      <c r="A69688" s="234"/>
    </row>
    <row r="69689" spans="1:1">
      <c r="A69689" s="234"/>
    </row>
    <row r="69690" spans="1:1">
      <c r="A69690" s="234"/>
    </row>
    <row r="69691" spans="1:1">
      <c r="A69691" s="234"/>
    </row>
    <row r="69692" spans="1:1">
      <c r="A69692" s="234"/>
    </row>
    <row r="69693" spans="1:1">
      <c r="A69693" s="234"/>
    </row>
    <row r="69694" spans="1:1">
      <c r="A69694" s="234"/>
    </row>
    <row r="69695" spans="1:1">
      <c r="A69695" s="234"/>
    </row>
    <row r="69696" spans="1:1">
      <c r="A69696" s="234"/>
    </row>
    <row r="69697" spans="1:1">
      <c r="A69697" s="234"/>
    </row>
    <row r="69698" spans="1:1">
      <c r="A69698" s="234"/>
    </row>
    <row r="69699" spans="1:1">
      <c r="A69699" s="234"/>
    </row>
    <row r="69700" spans="1:1">
      <c r="A69700" s="234"/>
    </row>
    <row r="69701" spans="1:1">
      <c r="A69701" s="234"/>
    </row>
    <row r="69702" spans="1:1">
      <c r="A69702" s="234"/>
    </row>
    <row r="69703" spans="1:1">
      <c r="A69703" s="234"/>
    </row>
    <row r="69704" spans="1:1">
      <c r="A69704" s="234"/>
    </row>
    <row r="69705" spans="1:1">
      <c r="A69705" s="234"/>
    </row>
    <row r="69706" spans="1:1">
      <c r="A69706" s="234"/>
    </row>
    <row r="69707" spans="1:1">
      <c r="A69707" s="234"/>
    </row>
    <row r="69708" spans="1:1">
      <c r="A69708" s="234"/>
    </row>
    <row r="69709" spans="1:1">
      <c r="A69709" s="234"/>
    </row>
    <row r="69710" spans="1:1">
      <c r="A69710" s="234"/>
    </row>
    <row r="69711" spans="1:1">
      <c r="A69711" s="234"/>
    </row>
    <row r="69712" spans="1:1">
      <c r="A69712" s="234"/>
    </row>
    <row r="69713" spans="1:1">
      <c r="A69713" s="234"/>
    </row>
    <row r="69714" spans="1:1">
      <c r="A69714" s="234"/>
    </row>
    <row r="69715" spans="1:1">
      <c r="A69715" s="234"/>
    </row>
    <row r="69716" spans="1:1">
      <c r="A69716" s="234"/>
    </row>
    <row r="69717" spans="1:1">
      <c r="A69717" s="234"/>
    </row>
    <row r="69718" spans="1:1">
      <c r="A69718" s="234"/>
    </row>
    <row r="69719" spans="1:1">
      <c r="A69719" s="234"/>
    </row>
    <row r="69720" spans="1:1">
      <c r="A69720" s="234"/>
    </row>
    <row r="69721" spans="1:1">
      <c r="A69721" s="234"/>
    </row>
    <row r="69722" spans="1:1">
      <c r="A69722" s="234"/>
    </row>
    <row r="69723" spans="1:1">
      <c r="A69723" s="234"/>
    </row>
    <row r="69724" spans="1:1">
      <c r="A69724" s="234"/>
    </row>
    <row r="69725" spans="1:1">
      <c r="A69725" s="234"/>
    </row>
    <row r="69726" spans="1:1">
      <c r="A69726" s="234"/>
    </row>
    <row r="69727" spans="1:1">
      <c r="A69727" s="234"/>
    </row>
    <row r="69728" spans="1:1">
      <c r="A69728" s="234"/>
    </row>
    <row r="69729" spans="1:1">
      <c r="A69729" s="234"/>
    </row>
    <row r="69730" spans="1:1">
      <c r="A69730" s="234"/>
    </row>
    <row r="69731" spans="1:1">
      <c r="A69731" s="234"/>
    </row>
    <row r="69732" spans="1:1">
      <c r="A69732" s="234"/>
    </row>
    <row r="69733" spans="1:1">
      <c r="A69733" s="234"/>
    </row>
    <row r="69734" spans="1:1">
      <c r="A69734" s="234"/>
    </row>
    <row r="69735" spans="1:1">
      <c r="A69735" s="234"/>
    </row>
    <row r="69736" spans="1:1">
      <c r="A69736" s="234"/>
    </row>
    <row r="69737" spans="1:1">
      <c r="A69737" s="234"/>
    </row>
    <row r="69738" spans="1:1">
      <c r="A69738" s="234"/>
    </row>
    <row r="69739" spans="1:1">
      <c r="A69739" s="234"/>
    </row>
    <row r="69740" spans="1:1">
      <c r="A69740" s="234"/>
    </row>
    <row r="69741" spans="1:1">
      <c r="A69741" s="234"/>
    </row>
    <row r="69742" spans="1:1">
      <c r="A69742" s="234"/>
    </row>
    <row r="69743" spans="1:1">
      <c r="A69743" s="234"/>
    </row>
    <row r="69744" spans="1:1">
      <c r="A69744" s="234"/>
    </row>
    <row r="69745" spans="1:1">
      <c r="A69745" s="234"/>
    </row>
    <row r="69746" spans="1:1">
      <c r="A69746" s="234"/>
    </row>
    <row r="69747" spans="1:1">
      <c r="A69747" s="234"/>
    </row>
    <row r="69748" spans="1:1">
      <c r="A69748" s="234"/>
    </row>
    <row r="69749" spans="1:1">
      <c r="A69749" s="234"/>
    </row>
    <row r="69750" spans="1:1">
      <c r="A69750" s="234"/>
    </row>
    <row r="69751" spans="1:1">
      <c r="A69751" s="234"/>
    </row>
    <row r="69752" spans="1:1">
      <c r="A69752" s="234"/>
    </row>
    <row r="69753" spans="1:1">
      <c r="A69753" s="234"/>
    </row>
    <row r="69754" spans="1:1">
      <c r="A69754" s="234"/>
    </row>
    <row r="69755" spans="1:1">
      <c r="A69755" s="234"/>
    </row>
    <row r="69756" spans="1:1">
      <c r="A69756" s="234"/>
    </row>
    <row r="69757" spans="1:1">
      <c r="A69757" s="234"/>
    </row>
    <row r="69758" spans="1:1">
      <c r="A69758" s="234"/>
    </row>
    <row r="69759" spans="1:1">
      <c r="A69759" s="234"/>
    </row>
    <row r="69760" spans="1:1">
      <c r="A69760" s="234"/>
    </row>
    <row r="69761" spans="1:1">
      <c r="A69761" s="234"/>
    </row>
    <row r="69762" spans="1:1">
      <c r="A69762" s="234"/>
    </row>
    <row r="69763" spans="1:1">
      <c r="A69763" s="234"/>
    </row>
    <row r="69764" spans="1:1">
      <c r="A69764" s="234"/>
    </row>
    <row r="69765" spans="1:1">
      <c r="A69765" s="234"/>
    </row>
    <row r="69766" spans="1:1">
      <c r="A69766" s="234"/>
    </row>
    <row r="69767" spans="1:1">
      <c r="A69767" s="234"/>
    </row>
    <row r="69768" spans="1:1">
      <c r="A69768" s="234"/>
    </row>
    <row r="69769" spans="1:1">
      <c r="A69769" s="234"/>
    </row>
    <row r="69770" spans="1:1">
      <c r="A69770" s="234"/>
    </row>
    <row r="69771" spans="1:1">
      <c r="A69771" s="234"/>
    </row>
    <row r="69772" spans="1:1">
      <c r="A69772" s="234"/>
    </row>
    <row r="69773" spans="1:1">
      <c r="A69773" s="234"/>
    </row>
    <row r="69774" spans="1:1">
      <c r="A69774" s="234"/>
    </row>
    <row r="69775" spans="1:1">
      <c r="A69775" s="234"/>
    </row>
    <row r="69776" spans="1:1">
      <c r="A69776" s="234"/>
    </row>
    <row r="69777" spans="1:1">
      <c r="A69777" s="234"/>
    </row>
    <row r="69778" spans="1:1">
      <c r="A69778" s="234"/>
    </row>
    <row r="69779" spans="1:1">
      <c r="A69779" s="234"/>
    </row>
    <row r="69780" spans="1:1">
      <c r="A69780" s="234"/>
    </row>
    <row r="69781" spans="1:1">
      <c r="A69781" s="234"/>
    </row>
    <row r="69782" spans="1:1">
      <c r="A69782" s="234"/>
    </row>
    <row r="69783" spans="1:1">
      <c r="A69783" s="234"/>
    </row>
    <row r="69784" spans="1:1">
      <c r="A69784" s="234"/>
    </row>
    <row r="69785" spans="1:1">
      <c r="A69785" s="234"/>
    </row>
    <row r="69786" spans="1:1">
      <c r="A69786" s="234"/>
    </row>
    <row r="69787" spans="1:1">
      <c r="A69787" s="234"/>
    </row>
    <row r="69788" spans="1:1">
      <c r="A69788" s="234"/>
    </row>
    <row r="69789" spans="1:1">
      <c r="A69789" s="234"/>
    </row>
    <row r="69790" spans="1:1">
      <c r="A69790" s="234"/>
    </row>
    <row r="69791" spans="1:1">
      <c r="A69791" s="234"/>
    </row>
    <row r="69792" spans="1:1">
      <c r="A69792" s="234"/>
    </row>
    <row r="69793" spans="1:1">
      <c r="A69793" s="234"/>
    </row>
    <row r="69794" spans="1:1">
      <c r="A69794" s="234"/>
    </row>
    <row r="69795" spans="1:1">
      <c r="A69795" s="234"/>
    </row>
    <row r="69796" spans="1:1">
      <c r="A69796" s="234"/>
    </row>
    <row r="69797" spans="1:1">
      <c r="A69797" s="234"/>
    </row>
    <row r="69798" spans="1:1">
      <c r="A69798" s="234"/>
    </row>
    <row r="69799" spans="1:1">
      <c r="A69799" s="234"/>
    </row>
    <row r="69800" spans="1:1">
      <c r="A69800" s="234"/>
    </row>
    <row r="69801" spans="1:1">
      <c r="A69801" s="234"/>
    </row>
    <row r="69802" spans="1:1">
      <c r="A69802" s="234"/>
    </row>
    <row r="69803" spans="1:1">
      <c r="A69803" s="234"/>
    </row>
    <row r="69804" spans="1:1">
      <c r="A69804" s="234"/>
    </row>
    <row r="69805" spans="1:1">
      <c r="A69805" s="234"/>
    </row>
    <row r="69806" spans="1:1">
      <c r="A69806" s="234"/>
    </row>
    <row r="69807" spans="1:1">
      <c r="A69807" s="234"/>
    </row>
    <row r="69808" spans="1:1">
      <c r="A69808" s="234"/>
    </row>
    <row r="69809" spans="1:1">
      <c r="A69809" s="234"/>
    </row>
    <row r="69810" spans="1:1">
      <c r="A69810" s="234"/>
    </row>
    <row r="69811" spans="1:1">
      <c r="A69811" s="234"/>
    </row>
    <row r="69812" spans="1:1">
      <c r="A69812" s="234"/>
    </row>
    <row r="69813" spans="1:1">
      <c r="A69813" s="234"/>
    </row>
    <row r="69814" spans="1:1">
      <c r="A69814" s="234"/>
    </row>
    <row r="69815" spans="1:1">
      <c r="A69815" s="234"/>
    </row>
    <row r="69816" spans="1:1">
      <c r="A69816" s="234"/>
    </row>
    <row r="69817" spans="1:1">
      <c r="A69817" s="234"/>
    </row>
    <row r="69818" spans="1:1">
      <c r="A69818" s="234"/>
    </row>
    <row r="69819" spans="1:1">
      <c r="A69819" s="234"/>
    </row>
    <row r="69820" spans="1:1">
      <c r="A69820" s="234"/>
    </row>
    <row r="69821" spans="1:1">
      <c r="A69821" s="234"/>
    </row>
    <row r="69822" spans="1:1">
      <c r="A69822" s="234"/>
    </row>
    <row r="69823" spans="1:1">
      <c r="A69823" s="234"/>
    </row>
    <row r="69824" spans="1:1">
      <c r="A69824" s="234"/>
    </row>
    <row r="69825" spans="1:1">
      <c r="A69825" s="234"/>
    </row>
    <row r="69826" spans="1:1">
      <c r="A69826" s="234"/>
    </row>
    <row r="69827" spans="1:1">
      <c r="A69827" s="234"/>
    </row>
    <row r="69828" spans="1:1">
      <c r="A69828" s="234"/>
    </row>
    <row r="69829" spans="1:1">
      <c r="A69829" s="234"/>
    </row>
    <row r="69830" spans="1:1">
      <c r="A69830" s="234"/>
    </row>
    <row r="69831" spans="1:1">
      <c r="A69831" s="234"/>
    </row>
    <row r="69832" spans="1:1">
      <c r="A69832" s="234"/>
    </row>
    <row r="69833" spans="1:1">
      <c r="A69833" s="234"/>
    </row>
    <row r="69834" spans="1:1">
      <c r="A69834" s="234"/>
    </row>
    <row r="69835" spans="1:1">
      <c r="A69835" s="234"/>
    </row>
    <row r="69836" spans="1:1">
      <c r="A69836" s="234"/>
    </row>
    <row r="69837" spans="1:1">
      <c r="A69837" s="234"/>
    </row>
    <row r="69838" spans="1:1">
      <c r="A69838" s="234"/>
    </row>
    <row r="69839" spans="1:1">
      <c r="A69839" s="234"/>
    </row>
    <row r="69840" spans="1:1">
      <c r="A69840" s="234"/>
    </row>
    <row r="69841" spans="1:1">
      <c r="A69841" s="234"/>
    </row>
    <row r="69842" spans="1:1">
      <c r="A69842" s="234"/>
    </row>
    <row r="69843" spans="1:1">
      <c r="A69843" s="234"/>
    </row>
    <row r="69844" spans="1:1">
      <c r="A69844" s="234"/>
    </row>
    <row r="69845" spans="1:1">
      <c r="A69845" s="234"/>
    </row>
    <row r="69846" spans="1:1">
      <c r="A69846" s="234"/>
    </row>
    <row r="69847" spans="1:1">
      <c r="A69847" s="234"/>
    </row>
    <row r="69848" spans="1:1">
      <c r="A69848" s="234"/>
    </row>
    <row r="69849" spans="1:1">
      <c r="A69849" s="234"/>
    </row>
    <row r="69850" spans="1:1">
      <c r="A69850" s="234"/>
    </row>
    <row r="69851" spans="1:1">
      <c r="A69851" s="234"/>
    </row>
    <row r="69852" spans="1:1">
      <c r="A69852" s="234"/>
    </row>
    <row r="69853" spans="1:1">
      <c r="A69853" s="234"/>
    </row>
    <row r="69854" spans="1:1">
      <c r="A69854" s="234"/>
    </row>
    <row r="69855" spans="1:1">
      <c r="A69855" s="234"/>
    </row>
    <row r="69856" spans="1:1">
      <c r="A69856" s="234"/>
    </row>
    <row r="69857" spans="1:1">
      <c r="A69857" s="234"/>
    </row>
    <row r="69858" spans="1:1">
      <c r="A69858" s="234"/>
    </row>
    <row r="69859" spans="1:1">
      <c r="A69859" s="234"/>
    </row>
    <row r="69860" spans="1:1">
      <c r="A69860" s="234"/>
    </row>
    <row r="69861" spans="1:1">
      <c r="A69861" s="234"/>
    </row>
    <row r="69862" spans="1:1">
      <c r="A69862" s="234"/>
    </row>
    <row r="69863" spans="1:1">
      <c r="A69863" s="234"/>
    </row>
    <row r="69864" spans="1:1">
      <c r="A69864" s="234"/>
    </row>
    <row r="69865" spans="1:1">
      <c r="A69865" s="234"/>
    </row>
    <row r="69866" spans="1:1">
      <c r="A69866" s="234"/>
    </row>
    <row r="69867" spans="1:1">
      <c r="A69867" s="234"/>
    </row>
    <row r="69868" spans="1:1">
      <c r="A69868" s="234"/>
    </row>
    <row r="69869" spans="1:1">
      <c r="A69869" s="234"/>
    </row>
    <row r="69870" spans="1:1">
      <c r="A69870" s="234"/>
    </row>
    <row r="69871" spans="1:1">
      <c r="A69871" s="234"/>
    </row>
    <row r="69872" spans="1:1">
      <c r="A69872" s="234"/>
    </row>
    <row r="69873" spans="1:1">
      <c r="A69873" s="234"/>
    </row>
    <row r="69874" spans="1:1">
      <c r="A69874" s="234"/>
    </row>
    <row r="69875" spans="1:1">
      <c r="A69875" s="234"/>
    </row>
    <row r="69876" spans="1:1">
      <c r="A69876" s="234"/>
    </row>
    <row r="69877" spans="1:1">
      <c r="A69877" s="234"/>
    </row>
    <row r="69878" spans="1:1">
      <c r="A69878" s="234"/>
    </row>
    <row r="69879" spans="1:1">
      <c r="A69879" s="234"/>
    </row>
    <row r="69880" spans="1:1">
      <c r="A69880" s="234"/>
    </row>
    <row r="69881" spans="1:1">
      <c r="A69881" s="234"/>
    </row>
    <row r="69882" spans="1:1">
      <c r="A69882" s="234"/>
    </row>
    <row r="69883" spans="1:1">
      <c r="A69883" s="234"/>
    </row>
    <row r="69884" spans="1:1">
      <c r="A69884" s="234"/>
    </row>
    <row r="69885" spans="1:1">
      <c r="A69885" s="234"/>
    </row>
    <row r="69886" spans="1:1">
      <c r="A69886" s="234"/>
    </row>
    <row r="69887" spans="1:1">
      <c r="A69887" s="234"/>
    </row>
    <row r="69888" spans="1:1">
      <c r="A69888" s="234"/>
    </row>
    <row r="69889" spans="1:1">
      <c r="A69889" s="234"/>
    </row>
    <row r="69890" spans="1:1">
      <c r="A69890" s="234"/>
    </row>
    <row r="69891" spans="1:1">
      <c r="A69891" s="234"/>
    </row>
    <row r="69892" spans="1:1">
      <c r="A69892" s="234"/>
    </row>
    <row r="69893" spans="1:1">
      <c r="A69893" s="234"/>
    </row>
    <row r="69894" spans="1:1">
      <c r="A69894" s="234"/>
    </row>
    <row r="69895" spans="1:1">
      <c r="A69895" s="234"/>
    </row>
    <row r="69896" spans="1:1">
      <c r="A69896" s="234"/>
    </row>
    <row r="69897" spans="1:1">
      <c r="A69897" s="234"/>
    </row>
    <row r="69898" spans="1:1">
      <c r="A69898" s="234"/>
    </row>
    <row r="69899" spans="1:1">
      <c r="A69899" s="234"/>
    </row>
    <row r="69900" spans="1:1">
      <c r="A69900" s="234"/>
    </row>
    <row r="69901" spans="1:1">
      <c r="A69901" s="234"/>
    </row>
    <row r="69902" spans="1:1">
      <c r="A69902" s="234"/>
    </row>
    <row r="69903" spans="1:1">
      <c r="A69903" s="234"/>
    </row>
    <row r="69904" spans="1:1">
      <c r="A69904" s="234"/>
    </row>
    <row r="69905" spans="1:1">
      <c r="A69905" s="234"/>
    </row>
    <row r="69906" spans="1:1">
      <c r="A69906" s="234"/>
    </row>
    <row r="69907" spans="1:1">
      <c r="A69907" s="234"/>
    </row>
    <row r="69908" spans="1:1">
      <c r="A69908" s="234"/>
    </row>
    <row r="69909" spans="1:1">
      <c r="A69909" s="234"/>
    </row>
    <row r="69910" spans="1:1">
      <c r="A69910" s="234"/>
    </row>
    <row r="69911" spans="1:1">
      <c r="A69911" s="234"/>
    </row>
    <row r="69912" spans="1:1">
      <c r="A69912" s="234"/>
    </row>
    <row r="69913" spans="1:1">
      <c r="A69913" s="234"/>
    </row>
    <row r="69914" spans="1:1">
      <c r="A69914" s="234"/>
    </row>
    <row r="69915" spans="1:1">
      <c r="A69915" s="234"/>
    </row>
    <row r="69916" spans="1:1">
      <c r="A69916" s="234"/>
    </row>
    <row r="69917" spans="1:1">
      <c r="A69917" s="234"/>
    </row>
    <row r="69918" spans="1:1">
      <c r="A69918" s="234"/>
    </row>
    <row r="69919" spans="1:1">
      <c r="A69919" s="234"/>
    </row>
    <row r="69920" spans="1:1">
      <c r="A69920" s="234"/>
    </row>
    <row r="69921" spans="1:1">
      <c r="A69921" s="234"/>
    </row>
    <row r="69922" spans="1:1">
      <c r="A69922" s="234"/>
    </row>
    <row r="69923" spans="1:1">
      <c r="A69923" s="234"/>
    </row>
    <row r="69924" spans="1:1">
      <c r="A69924" s="234"/>
    </row>
    <row r="69925" spans="1:1">
      <c r="A69925" s="234"/>
    </row>
    <row r="69926" spans="1:1">
      <c r="A69926" s="234"/>
    </row>
    <row r="69927" spans="1:1">
      <c r="A69927" s="234"/>
    </row>
    <row r="69928" spans="1:1">
      <c r="A69928" s="234"/>
    </row>
    <row r="69929" spans="1:1">
      <c r="A69929" s="234"/>
    </row>
    <row r="69930" spans="1:1">
      <c r="A69930" s="234"/>
    </row>
    <row r="69931" spans="1:1">
      <c r="A69931" s="234"/>
    </row>
    <row r="69932" spans="1:1">
      <c r="A69932" s="234"/>
    </row>
    <row r="69933" spans="1:1">
      <c r="A69933" s="234"/>
    </row>
    <row r="69934" spans="1:1">
      <c r="A69934" s="234"/>
    </row>
    <row r="69935" spans="1:1">
      <c r="A69935" s="234"/>
    </row>
    <row r="69936" spans="1:1">
      <c r="A69936" s="234"/>
    </row>
    <row r="69937" spans="1:1">
      <c r="A69937" s="234"/>
    </row>
    <row r="69938" spans="1:1">
      <c r="A69938" s="234"/>
    </row>
    <row r="69939" spans="1:1">
      <c r="A69939" s="234"/>
    </row>
    <row r="69940" spans="1:1">
      <c r="A69940" s="234"/>
    </row>
    <row r="69941" spans="1:1">
      <c r="A69941" s="234"/>
    </row>
    <row r="69942" spans="1:1">
      <c r="A69942" s="234"/>
    </row>
    <row r="69943" spans="1:1">
      <c r="A69943" s="234"/>
    </row>
    <row r="69944" spans="1:1">
      <c r="A69944" s="234"/>
    </row>
    <row r="69945" spans="1:1">
      <c r="A69945" s="234"/>
    </row>
    <row r="69946" spans="1:1">
      <c r="A69946" s="234"/>
    </row>
    <row r="69947" spans="1:1">
      <c r="A69947" s="234"/>
    </row>
    <row r="69948" spans="1:1">
      <c r="A69948" s="234"/>
    </row>
    <row r="69949" spans="1:1">
      <c r="A69949" s="234"/>
    </row>
    <row r="69950" spans="1:1">
      <c r="A69950" s="234"/>
    </row>
    <row r="69951" spans="1:1">
      <c r="A69951" s="234"/>
    </row>
    <row r="69952" spans="1:1">
      <c r="A69952" s="234"/>
    </row>
    <row r="69953" spans="1:1">
      <c r="A69953" s="234"/>
    </row>
    <row r="69954" spans="1:1">
      <c r="A69954" s="234"/>
    </row>
    <row r="69955" spans="1:1">
      <c r="A69955" s="234"/>
    </row>
    <row r="69956" spans="1:1">
      <c r="A69956" s="234"/>
    </row>
    <row r="69957" spans="1:1">
      <c r="A69957" s="234"/>
    </row>
    <row r="69958" spans="1:1">
      <c r="A69958" s="234"/>
    </row>
    <row r="69959" spans="1:1">
      <c r="A69959" s="234"/>
    </row>
    <row r="69960" spans="1:1">
      <c r="A69960" s="234"/>
    </row>
    <row r="69961" spans="1:1">
      <c r="A69961" s="234"/>
    </row>
    <row r="69962" spans="1:1">
      <c r="A69962" s="234"/>
    </row>
    <row r="69963" spans="1:1">
      <c r="A69963" s="234"/>
    </row>
    <row r="69964" spans="1:1">
      <c r="A69964" s="234"/>
    </row>
    <row r="69965" spans="1:1">
      <c r="A69965" s="234"/>
    </row>
    <row r="69966" spans="1:1">
      <c r="A69966" s="234"/>
    </row>
    <row r="69967" spans="1:1">
      <c r="A69967" s="234"/>
    </row>
    <row r="69968" spans="1:1">
      <c r="A69968" s="234"/>
    </row>
    <row r="69969" spans="1:1">
      <c r="A69969" s="234"/>
    </row>
    <row r="69970" spans="1:1">
      <c r="A69970" s="234"/>
    </row>
    <row r="69971" spans="1:1">
      <c r="A69971" s="234"/>
    </row>
    <row r="69972" spans="1:1">
      <c r="A69972" s="234"/>
    </row>
    <row r="69973" spans="1:1">
      <c r="A69973" s="234"/>
    </row>
    <row r="69974" spans="1:1">
      <c r="A69974" s="234"/>
    </row>
    <row r="69975" spans="1:1">
      <c r="A69975" s="234"/>
    </row>
    <row r="69976" spans="1:1">
      <c r="A69976" s="234"/>
    </row>
    <row r="69977" spans="1:1">
      <c r="A69977" s="234"/>
    </row>
    <row r="69978" spans="1:1">
      <c r="A69978" s="234"/>
    </row>
    <row r="69979" spans="1:1">
      <c r="A69979" s="234"/>
    </row>
    <row r="69980" spans="1:1">
      <c r="A69980" s="234"/>
    </row>
    <row r="69981" spans="1:1">
      <c r="A69981" s="234"/>
    </row>
    <row r="69982" spans="1:1">
      <c r="A69982" s="234"/>
    </row>
    <row r="69983" spans="1:1">
      <c r="A69983" s="234"/>
    </row>
    <row r="69984" spans="1:1">
      <c r="A69984" s="234"/>
    </row>
    <row r="69985" spans="1:1">
      <c r="A69985" s="234"/>
    </row>
    <row r="69986" spans="1:1">
      <c r="A69986" s="234"/>
    </row>
    <row r="69987" spans="1:1">
      <c r="A69987" s="234"/>
    </row>
    <row r="69988" spans="1:1">
      <c r="A69988" s="234"/>
    </row>
    <row r="69989" spans="1:1">
      <c r="A69989" s="234"/>
    </row>
    <row r="69990" spans="1:1">
      <c r="A69990" s="234"/>
    </row>
    <row r="69991" spans="1:1">
      <c r="A69991" s="234"/>
    </row>
    <row r="69992" spans="1:1">
      <c r="A69992" s="234"/>
    </row>
    <row r="69993" spans="1:1">
      <c r="A69993" s="234"/>
    </row>
    <row r="69994" spans="1:1">
      <c r="A69994" s="234"/>
    </row>
    <row r="69995" spans="1:1">
      <c r="A69995" s="234"/>
    </row>
    <row r="69996" spans="1:1">
      <c r="A69996" s="234"/>
    </row>
    <row r="69997" spans="1:1">
      <c r="A69997" s="234"/>
    </row>
    <row r="69998" spans="1:1">
      <c r="A69998" s="234"/>
    </row>
    <row r="69999" spans="1:1">
      <c r="A69999" s="234"/>
    </row>
    <row r="70000" spans="1:1">
      <c r="A70000" s="234"/>
    </row>
    <row r="70001" spans="1:1">
      <c r="A70001" s="234"/>
    </row>
    <row r="70002" spans="1:1">
      <c r="A70002" s="234"/>
    </row>
    <row r="70003" spans="1:1">
      <c r="A70003" s="234"/>
    </row>
    <row r="70004" spans="1:1">
      <c r="A70004" s="234"/>
    </row>
    <row r="70005" spans="1:1">
      <c r="A70005" s="234"/>
    </row>
    <row r="70006" spans="1:1">
      <c r="A70006" s="234"/>
    </row>
    <row r="70007" spans="1:1">
      <c r="A70007" s="234"/>
    </row>
    <row r="70008" spans="1:1">
      <c r="A70008" s="234"/>
    </row>
    <row r="70009" spans="1:1">
      <c r="A70009" s="234"/>
    </row>
    <row r="70010" spans="1:1">
      <c r="A70010" s="234"/>
    </row>
    <row r="70011" spans="1:1">
      <c r="A70011" s="234"/>
    </row>
    <row r="70012" spans="1:1">
      <c r="A70012" s="234"/>
    </row>
    <row r="70013" spans="1:1">
      <c r="A70013" s="234"/>
    </row>
    <row r="70014" spans="1:1">
      <c r="A70014" s="234"/>
    </row>
    <row r="70015" spans="1:1">
      <c r="A70015" s="234"/>
    </row>
    <row r="70016" spans="1:1">
      <c r="A70016" s="234"/>
    </row>
    <row r="70017" spans="1:1">
      <c r="A70017" s="234"/>
    </row>
    <row r="70018" spans="1:1">
      <c r="A70018" s="234"/>
    </row>
    <row r="70019" spans="1:1">
      <c r="A70019" s="234"/>
    </row>
    <row r="70020" spans="1:1">
      <c r="A70020" s="234"/>
    </row>
    <row r="70021" spans="1:1">
      <c r="A70021" s="234"/>
    </row>
    <row r="70022" spans="1:1">
      <c r="A70022" s="234"/>
    </row>
    <row r="70023" spans="1:1">
      <c r="A70023" s="234"/>
    </row>
    <row r="70024" spans="1:1">
      <c r="A70024" s="234"/>
    </row>
    <row r="70025" spans="1:1">
      <c r="A70025" s="234"/>
    </row>
    <row r="70026" spans="1:1">
      <c r="A70026" s="234"/>
    </row>
    <row r="70027" spans="1:1">
      <c r="A70027" s="234"/>
    </row>
    <row r="70028" spans="1:1">
      <c r="A70028" s="234"/>
    </row>
    <row r="70029" spans="1:1">
      <c r="A70029" s="234"/>
    </row>
    <row r="70030" spans="1:1">
      <c r="A70030" s="234"/>
    </row>
    <row r="70031" spans="1:1">
      <c r="A70031" s="234"/>
    </row>
    <row r="70032" spans="1:1">
      <c r="A70032" s="234"/>
    </row>
    <row r="70033" spans="1:1">
      <c r="A70033" s="234"/>
    </row>
    <row r="70034" spans="1:1">
      <c r="A70034" s="234"/>
    </row>
    <row r="70035" spans="1:1">
      <c r="A70035" s="234"/>
    </row>
    <row r="70036" spans="1:1">
      <c r="A70036" s="234"/>
    </row>
    <row r="70037" spans="1:1">
      <c r="A70037" s="234"/>
    </row>
    <row r="70038" spans="1:1">
      <c r="A70038" s="234"/>
    </row>
    <row r="70039" spans="1:1">
      <c r="A70039" s="234"/>
    </row>
    <row r="70040" spans="1:1">
      <c r="A70040" s="234"/>
    </row>
    <row r="70041" spans="1:1">
      <c r="A70041" s="234"/>
    </row>
    <row r="70042" spans="1:1">
      <c r="A70042" s="234"/>
    </row>
    <row r="70043" spans="1:1">
      <c r="A70043" s="234"/>
    </row>
    <row r="70044" spans="1:1">
      <c r="A70044" s="234"/>
    </row>
    <row r="70045" spans="1:1">
      <c r="A70045" s="234"/>
    </row>
    <row r="70046" spans="1:1">
      <c r="A70046" s="234"/>
    </row>
    <row r="70047" spans="1:1">
      <c r="A70047" s="234"/>
    </row>
    <row r="70048" spans="1:1">
      <c r="A70048" s="234"/>
    </row>
    <row r="70049" spans="1:1">
      <c r="A70049" s="234"/>
    </row>
    <row r="70050" spans="1:1">
      <c r="A70050" s="234"/>
    </row>
    <row r="70051" spans="1:1">
      <c r="A70051" s="234"/>
    </row>
    <row r="70052" spans="1:1">
      <c r="A70052" s="234"/>
    </row>
    <row r="70053" spans="1:1">
      <c r="A70053" s="234"/>
    </row>
    <row r="70054" spans="1:1">
      <c r="A70054" s="234"/>
    </row>
    <row r="70055" spans="1:1">
      <c r="A70055" s="234"/>
    </row>
    <row r="70056" spans="1:1">
      <c r="A70056" s="234"/>
    </row>
    <row r="70057" spans="1:1">
      <c r="A70057" s="234"/>
    </row>
    <row r="70058" spans="1:1">
      <c r="A70058" s="234"/>
    </row>
    <row r="70059" spans="1:1">
      <c r="A70059" s="234"/>
    </row>
    <row r="70060" spans="1:1">
      <c r="A70060" s="234"/>
    </row>
    <row r="70061" spans="1:1">
      <c r="A70061" s="234"/>
    </row>
    <row r="70062" spans="1:1">
      <c r="A70062" s="234"/>
    </row>
    <row r="70063" spans="1:1">
      <c r="A70063" s="234"/>
    </row>
    <row r="70064" spans="1:1">
      <c r="A70064" s="234"/>
    </row>
    <row r="70065" spans="1:1">
      <c r="A70065" s="234"/>
    </row>
    <row r="70066" spans="1:1">
      <c r="A70066" s="234"/>
    </row>
    <row r="70067" spans="1:1">
      <c r="A70067" s="234"/>
    </row>
    <row r="70068" spans="1:1">
      <c r="A70068" s="234"/>
    </row>
    <row r="70069" spans="1:1">
      <c r="A70069" s="234"/>
    </row>
    <row r="70070" spans="1:1">
      <c r="A70070" s="234"/>
    </row>
    <row r="70071" spans="1:1">
      <c r="A70071" s="234"/>
    </row>
    <row r="70072" spans="1:1">
      <c r="A70072" s="234"/>
    </row>
    <row r="70073" spans="1:1">
      <c r="A70073" s="234"/>
    </row>
    <row r="70074" spans="1:1">
      <c r="A70074" s="234"/>
    </row>
    <row r="70075" spans="1:1">
      <c r="A70075" s="234"/>
    </row>
    <row r="70076" spans="1:1">
      <c r="A70076" s="234"/>
    </row>
    <row r="70077" spans="1:1">
      <c r="A70077" s="234"/>
    </row>
    <row r="70078" spans="1:1">
      <c r="A70078" s="234"/>
    </row>
    <row r="70079" spans="1:1">
      <c r="A70079" s="234"/>
    </row>
    <row r="70080" spans="1:1">
      <c r="A70080" s="234"/>
    </row>
    <row r="70081" spans="1:1">
      <c r="A70081" s="234"/>
    </row>
    <row r="70082" spans="1:1">
      <c r="A70082" s="234"/>
    </row>
    <row r="70083" spans="1:1">
      <c r="A70083" s="234"/>
    </row>
    <row r="70084" spans="1:1">
      <c r="A70084" s="234"/>
    </row>
    <row r="70085" spans="1:1">
      <c r="A70085" s="234"/>
    </row>
    <row r="70086" spans="1:1">
      <c r="A70086" s="234"/>
    </row>
    <row r="70087" spans="1:1">
      <c r="A70087" s="234"/>
    </row>
    <row r="70088" spans="1:1">
      <c r="A70088" s="234"/>
    </row>
    <row r="70089" spans="1:1">
      <c r="A70089" s="234"/>
    </row>
    <row r="70090" spans="1:1">
      <c r="A70090" s="234"/>
    </row>
    <row r="70091" spans="1:1">
      <c r="A70091" s="234"/>
    </row>
    <row r="70092" spans="1:1">
      <c r="A70092" s="234"/>
    </row>
    <row r="70093" spans="1:1">
      <c r="A70093" s="234"/>
    </row>
    <row r="70094" spans="1:1">
      <c r="A70094" s="234"/>
    </row>
    <row r="70095" spans="1:1">
      <c r="A70095" s="234"/>
    </row>
    <row r="70096" spans="1:1">
      <c r="A70096" s="234"/>
    </row>
    <row r="70097" spans="1:1">
      <c r="A70097" s="234"/>
    </row>
    <row r="70098" spans="1:1">
      <c r="A70098" s="234"/>
    </row>
    <row r="70099" spans="1:1">
      <c r="A70099" s="234"/>
    </row>
    <row r="70100" spans="1:1">
      <c r="A70100" s="234"/>
    </row>
    <row r="70101" spans="1:1">
      <c r="A70101" s="234"/>
    </row>
    <row r="70102" spans="1:1">
      <c r="A70102" s="234"/>
    </row>
    <row r="70103" spans="1:1">
      <c r="A70103" s="234"/>
    </row>
    <row r="70104" spans="1:1">
      <c r="A70104" s="234"/>
    </row>
    <row r="70105" spans="1:1">
      <c r="A70105" s="234"/>
    </row>
    <row r="70106" spans="1:1">
      <c r="A70106" s="234"/>
    </row>
    <row r="70107" spans="1:1">
      <c r="A70107" s="234"/>
    </row>
    <row r="70108" spans="1:1">
      <c r="A70108" s="234"/>
    </row>
    <row r="70109" spans="1:1">
      <c r="A70109" s="234"/>
    </row>
    <row r="70110" spans="1:1">
      <c r="A70110" s="234"/>
    </row>
    <row r="70111" spans="1:1">
      <c r="A70111" s="234"/>
    </row>
    <row r="70112" spans="1:1">
      <c r="A70112" s="234"/>
    </row>
    <row r="70113" spans="1:1">
      <c r="A70113" s="234"/>
    </row>
    <row r="70114" spans="1:1">
      <c r="A70114" s="234"/>
    </row>
    <row r="70115" spans="1:1">
      <c r="A70115" s="234"/>
    </row>
    <row r="70116" spans="1:1">
      <c r="A70116" s="234"/>
    </row>
    <row r="70117" spans="1:1">
      <c r="A70117" s="234"/>
    </row>
    <row r="70118" spans="1:1">
      <c r="A70118" s="234"/>
    </row>
    <row r="70119" spans="1:1">
      <c r="A70119" s="234"/>
    </row>
    <row r="70120" spans="1:1">
      <c r="A70120" s="234"/>
    </row>
    <row r="70121" spans="1:1">
      <c r="A70121" s="234"/>
    </row>
    <row r="70122" spans="1:1">
      <c r="A70122" s="234"/>
    </row>
    <row r="70123" spans="1:1">
      <c r="A70123" s="234"/>
    </row>
    <row r="70124" spans="1:1">
      <c r="A70124" s="234"/>
    </row>
    <row r="70125" spans="1:1">
      <c r="A70125" s="234"/>
    </row>
    <row r="70126" spans="1:1">
      <c r="A70126" s="234"/>
    </row>
    <row r="70127" spans="1:1">
      <c r="A70127" s="234"/>
    </row>
    <row r="70128" spans="1:1">
      <c r="A70128" s="234"/>
    </row>
    <row r="70129" spans="1:1">
      <c r="A70129" s="234"/>
    </row>
    <row r="70130" spans="1:1">
      <c r="A70130" s="234"/>
    </row>
    <row r="70131" spans="1:1">
      <c r="A70131" s="234"/>
    </row>
    <row r="70132" spans="1:1">
      <c r="A70132" s="234"/>
    </row>
    <row r="70133" spans="1:1">
      <c r="A70133" s="234"/>
    </row>
    <row r="70134" spans="1:1">
      <c r="A70134" s="234"/>
    </row>
    <row r="70135" spans="1:1">
      <c r="A70135" s="234"/>
    </row>
    <row r="70136" spans="1:1">
      <c r="A70136" s="234"/>
    </row>
    <row r="70137" spans="1:1">
      <c r="A70137" s="234"/>
    </row>
    <row r="70138" spans="1:1">
      <c r="A70138" s="234"/>
    </row>
    <row r="70139" spans="1:1">
      <c r="A70139" s="234"/>
    </row>
    <row r="70140" spans="1:1">
      <c r="A70140" s="234"/>
    </row>
    <row r="70141" spans="1:1">
      <c r="A70141" s="234"/>
    </row>
    <row r="70142" spans="1:1">
      <c r="A70142" s="234"/>
    </row>
    <row r="70143" spans="1:1">
      <c r="A70143" s="234"/>
    </row>
    <row r="70144" spans="1:1">
      <c r="A70144" s="234"/>
    </row>
    <row r="70145" spans="1:1">
      <c r="A70145" s="234"/>
    </row>
    <row r="70146" spans="1:1">
      <c r="A70146" s="234"/>
    </row>
    <row r="70147" spans="1:1">
      <c r="A70147" s="234"/>
    </row>
    <row r="70148" spans="1:1">
      <c r="A70148" s="234"/>
    </row>
    <row r="70149" spans="1:1">
      <c r="A70149" s="234"/>
    </row>
    <row r="70150" spans="1:1">
      <c r="A70150" s="234"/>
    </row>
    <row r="70151" spans="1:1">
      <c r="A70151" s="234"/>
    </row>
    <row r="70152" spans="1:1">
      <c r="A70152" s="234"/>
    </row>
    <row r="70153" spans="1:1">
      <c r="A70153" s="234"/>
    </row>
    <row r="70154" spans="1:1">
      <c r="A70154" s="234"/>
    </row>
    <row r="70155" spans="1:1">
      <c r="A70155" s="234"/>
    </row>
    <row r="70156" spans="1:1">
      <c r="A70156" s="234"/>
    </row>
    <row r="70157" spans="1:1">
      <c r="A70157" s="234"/>
    </row>
    <row r="70158" spans="1:1">
      <c r="A70158" s="234"/>
    </row>
    <row r="70159" spans="1:1">
      <c r="A70159" s="234"/>
    </row>
    <row r="70160" spans="1:1">
      <c r="A70160" s="234"/>
    </row>
    <row r="70161" spans="1:1">
      <c r="A70161" s="234"/>
    </row>
    <row r="70162" spans="1:1">
      <c r="A70162" s="234"/>
    </row>
    <row r="70163" spans="1:1">
      <c r="A70163" s="234"/>
    </row>
    <row r="70164" spans="1:1">
      <c r="A70164" s="234"/>
    </row>
    <row r="70165" spans="1:1">
      <c r="A70165" s="234"/>
    </row>
    <row r="70166" spans="1:1">
      <c r="A70166" s="234"/>
    </row>
    <row r="70167" spans="1:1">
      <c r="A70167" s="234"/>
    </row>
    <row r="70168" spans="1:1">
      <c r="A70168" s="234"/>
    </row>
    <row r="70169" spans="1:1">
      <c r="A70169" s="234"/>
    </row>
    <row r="70170" spans="1:1">
      <c r="A70170" s="234"/>
    </row>
    <row r="70171" spans="1:1">
      <c r="A70171" s="234"/>
    </row>
    <row r="70172" spans="1:1">
      <c r="A70172" s="234"/>
    </row>
    <row r="70173" spans="1:1">
      <c r="A70173" s="234"/>
    </row>
    <row r="70174" spans="1:1">
      <c r="A70174" s="234"/>
    </row>
    <row r="70175" spans="1:1">
      <c r="A70175" s="234"/>
    </row>
    <row r="70176" spans="1:1">
      <c r="A70176" s="234"/>
    </row>
    <row r="70177" spans="1:1">
      <c r="A70177" s="234"/>
    </row>
    <row r="70178" spans="1:1">
      <c r="A70178" s="234"/>
    </row>
    <row r="70179" spans="1:1">
      <c r="A70179" s="234"/>
    </row>
    <row r="70180" spans="1:1">
      <c r="A70180" s="234"/>
    </row>
    <row r="70181" spans="1:1">
      <c r="A70181" s="234"/>
    </row>
    <row r="70182" spans="1:1">
      <c r="A70182" s="234"/>
    </row>
    <row r="70183" spans="1:1">
      <c r="A70183" s="234"/>
    </row>
    <row r="70184" spans="1:1">
      <c r="A70184" s="234"/>
    </row>
    <row r="70185" spans="1:1">
      <c r="A70185" s="234"/>
    </row>
    <row r="70186" spans="1:1">
      <c r="A70186" s="234"/>
    </row>
    <row r="70187" spans="1:1">
      <c r="A70187" s="234"/>
    </row>
    <row r="70188" spans="1:1">
      <c r="A70188" s="234"/>
    </row>
    <row r="70189" spans="1:1">
      <c r="A70189" s="234"/>
    </row>
    <row r="70190" spans="1:1">
      <c r="A70190" s="234"/>
    </row>
    <row r="70191" spans="1:1">
      <c r="A70191" s="234"/>
    </row>
    <row r="70192" spans="1:1">
      <c r="A70192" s="234"/>
    </row>
    <row r="70193" spans="1:1">
      <c r="A70193" s="234"/>
    </row>
    <row r="70194" spans="1:1">
      <c r="A70194" s="234"/>
    </row>
    <row r="70195" spans="1:1">
      <c r="A70195" s="234"/>
    </row>
    <row r="70196" spans="1:1">
      <c r="A70196" s="234"/>
    </row>
    <row r="70197" spans="1:1">
      <c r="A70197" s="234"/>
    </row>
    <row r="70198" spans="1:1">
      <c r="A70198" s="234"/>
    </row>
    <row r="70199" spans="1:1">
      <c r="A70199" s="234"/>
    </row>
    <row r="70200" spans="1:1">
      <c r="A70200" s="234"/>
    </row>
    <row r="70201" spans="1:1">
      <c r="A70201" s="234"/>
    </row>
    <row r="70202" spans="1:1">
      <c r="A70202" s="234"/>
    </row>
    <row r="70203" spans="1:1">
      <c r="A70203" s="234"/>
    </row>
    <row r="70204" spans="1:1">
      <c r="A70204" s="234"/>
    </row>
    <row r="70205" spans="1:1">
      <c r="A70205" s="234"/>
    </row>
    <row r="70206" spans="1:1">
      <c r="A70206" s="234"/>
    </row>
    <row r="70207" spans="1:1">
      <c r="A70207" s="234"/>
    </row>
    <row r="70208" spans="1:1">
      <c r="A70208" s="234"/>
    </row>
    <row r="70209" spans="1:1">
      <c r="A70209" s="234"/>
    </row>
    <row r="70210" spans="1:1">
      <c r="A70210" s="234"/>
    </row>
    <row r="70211" spans="1:1">
      <c r="A70211" s="234"/>
    </row>
    <row r="70212" spans="1:1">
      <c r="A70212" s="234"/>
    </row>
    <row r="70213" spans="1:1">
      <c r="A70213" s="234"/>
    </row>
    <row r="70214" spans="1:1">
      <c r="A70214" s="234"/>
    </row>
    <row r="70215" spans="1:1">
      <c r="A70215" s="234"/>
    </row>
    <row r="70216" spans="1:1">
      <c r="A70216" s="234"/>
    </row>
    <row r="70217" spans="1:1">
      <c r="A70217" s="234"/>
    </row>
    <row r="70218" spans="1:1">
      <c r="A70218" s="234"/>
    </row>
    <row r="70219" spans="1:1">
      <c r="A70219" s="234"/>
    </row>
    <row r="70220" spans="1:1">
      <c r="A70220" s="234"/>
    </row>
    <row r="70221" spans="1:1">
      <c r="A70221" s="234"/>
    </row>
    <row r="70222" spans="1:1">
      <c r="A70222" s="234"/>
    </row>
    <row r="70223" spans="1:1">
      <c r="A70223" s="234"/>
    </row>
    <row r="70224" spans="1:1">
      <c r="A70224" s="234"/>
    </row>
    <row r="70225" spans="1:1">
      <c r="A70225" s="234"/>
    </row>
    <row r="70226" spans="1:1">
      <c r="A70226" s="234"/>
    </row>
    <row r="70227" spans="1:1">
      <c r="A70227" s="234"/>
    </row>
    <row r="70228" spans="1:1">
      <c r="A70228" s="234"/>
    </row>
    <row r="70229" spans="1:1">
      <c r="A70229" s="234"/>
    </row>
    <row r="70230" spans="1:1">
      <c r="A70230" s="234"/>
    </row>
    <row r="70231" spans="1:1">
      <c r="A70231" s="234"/>
    </row>
    <row r="70232" spans="1:1">
      <c r="A70232" s="234"/>
    </row>
    <row r="70233" spans="1:1">
      <c r="A70233" s="234"/>
    </row>
    <row r="70234" spans="1:1">
      <c r="A70234" s="234"/>
    </row>
    <row r="70235" spans="1:1">
      <c r="A70235" s="234"/>
    </row>
    <row r="70236" spans="1:1">
      <c r="A70236" s="234"/>
    </row>
    <row r="70237" spans="1:1">
      <c r="A70237" s="234"/>
    </row>
    <row r="70238" spans="1:1">
      <c r="A70238" s="234"/>
    </row>
    <row r="70239" spans="1:1">
      <c r="A70239" s="234"/>
    </row>
    <row r="70240" spans="1:1">
      <c r="A70240" s="234"/>
    </row>
    <row r="70241" spans="1:1">
      <c r="A70241" s="234"/>
    </row>
    <row r="70242" spans="1:1">
      <c r="A70242" s="234"/>
    </row>
    <row r="70243" spans="1:1">
      <c r="A70243" s="234"/>
    </row>
    <row r="70244" spans="1:1">
      <c r="A70244" s="234"/>
    </row>
    <row r="70245" spans="1:1">
      <c r="A70245" s="234"/>
    </row>
    <row r="70246" spans="1:1">
      <c r="A70246" s="234"/>
    </row>
    <row r="70247" spans="1:1">
      <c r="A70247" s="234"/>
    </row>
    <row r="70248" spans="1:1">
      <c r="A70248" s="234"/>
    </row>
    <row r="70249" spans="1:1">
      <c r="A70249" s="234"/>
    </row>
    <row r="70250" spans="1:1">
      <c r="A70250" s="234"/>
    </row>
    <row r="70251" spans="1:1">
      <c r="A70251" s="234"/>
    </row>
    <row r="70252" spans="1:1">
      <c r="A70252" s="234"/>
    </row>
    <row r="70253" spans="1:1">
      <c r="A70253" s="234"/>
    </row>
    <row r="70254" spans="1:1">
      <c r="A70254" s="234"/>
    </row>
    <row r="70255" spans="1:1">
      <c r="A70255" s="234"/>
    </row>
    <row r="70256" spans="1:1">
      <c r="A70256" s="234"/>
    </row>
    <row r="70257" spans="1:1">
      <c r="A70257" s="234"/>
    </row>
    <row r="70258" spans="1:1">
      <c r="A70258" s="234"/>
    </row>
    <row r="70259" spans="1:1">
      <c r="A70259" s="234"/>
    </row>
    <row r="70260" spans="1:1">
      <c r="A70260" s="234"/>
    </row>
    <row r="70261" spans="1:1">
      <c r="A70261" s="234"/>
    </row>
    <row r="70262" spans="1:1">
      <c r="A70262" s="234"/>
    </row>
    <row r="70263" spans="1:1">
      <c r="A70263" s="234"/>
    </row>
    <row r="70264" spans="1:1">
      <c r="A70264" s="234"/>
    </row>
    <row r="70265" spans="1:1">
      <c r="A70265" s="234"/>
    </row>
    <row r="70266" spans="1:1">
      <c r="A70266" s="234"/>
    </row>
    <row r="70267" spans="1:1">
      <c r="A70267" s="234"/>
    </row>
    <row r="70268" spans="1:1">
      <c r="A70268" s="234"/>
    </row>
    <row r="70269" spans="1:1">
      <c r="A70269" s="234"/>
    </row>
    <row r="70270" spans="1:1">
      <c r="A70270" s="234"/>
    </row>
    <row r="70271" spans="1:1">
      <c r="A70271" s="234"/>
    </row>
    <row r="70272" spans="1:1">
      <c r="A70272" s="234"/>
    </row>
    <row r="70273" spans="1:1">
      <c r="A70273" s="234"/>
    </row>
    <row r="70274" spans="1:1">
      <c r="A70274" s="234"/>
    </row>
    <row r="70275" spans="1:1">
      <c r="A70275" s="234"/>
    </row>
    <row r="70276" spans="1:1">
      <c r="A70276" s="234"/>
    </row>
    <row r="70277" spans="1:1">
      <c r="A70277" s="234"/>
    </row>
    <row r="70278" spans="1:1">
      <c r="A70278" s="234"/>
    </row>
    <row r="70279" spans="1:1">
      <c r="A70279" s="234"/>
    </row>
    <row r="70280" spans="1:1">
      <c r="A70280" s="234"/>
    </row>
    <row r="70281" spans="1:1">
      <c r="A70281" s="234"/>
    </row>
    <row r="70282" spans="1:1">
      <c r="A70282" s="234"/>
    </row>
    <row r="70283" spans="1:1">
      <c r="A70283" s="234"/>
    </row>
    <row r="70284" spans="1:1">
      <c r="A70284" s="234"/>
    </row>
    <row r="70285" spans="1:1">
      <c r="A70285" s="234"/>
    </row>
    <row r="70286" spans="1:1">
      <c r="A70286" s="234"/>
    </row>
    <row r="70287" spans="1:1">
      <c r="A70287" s="234"/>
    </row>
    <row r="70288" spans="1:1">
      <c r="A70288" s="234"/>
    </row>
    <row r="70289" spans="1:1">
      <c r="A70289" s="234"/>
    </row>
    <row r="70290" spans="1:1">
      <c r="A70290" s="234"/>
    </row>
    <row r="70291" spans="1:1">
      <c r="A70291" s="234"/>
    </row>
    <row r="70292" spans="1:1">
      <c r="A70292" s="234"/>
    </row>
    <row r="70293" spans="1:1">
      <c r="A70293" s="234"/>
    </row>
    <row r="70294" spans="1:1">
      <c r="A70294" s="234"/>
    </row>
    <row r="70295" spans="1:1">
      <c r="A70295" s="234"/>
    </row>
    <row r="70296" spans="1:1">
      <c r="A70296" s="234"/>
    </row>
    <row r="70297" spans="1:1">
      <c r="A70297" s="234"/>
    </row>
    <row r="70298" spans="1:1">
      <c r="A70298" s="234"/>
    </row>
    <row r="70299" spans="1:1">
      <c r="A70299" s="234"/>
    </row>
    <row r="70300" spans="1:1">
      <c r="A70300" s="234"/>
    </row>
    <row r="70301" spans="1:1">
      <c r="A70301" s="234"/>
    </row>
    <row r="70302" spans="1:1">
      <c r="A70302" s="234"/>
    </row>
    <row r="70303" spans="1:1">
      <c r="A70303" s="234"/>
    </row>
    <row r="70304" spans="1:1">
      <c r="A70304" s="234"/>
    </row>
    <row r="70305" spans="1:1">
      <c r="A70305" s="234"/>
    </row>
    <row r="70306" spans="1:1">
      <c r="A70306" s="234"/>
    </row>
    <row r="70307" spans="1:1">
      <c r="A70307" s="234"/>
    </row>
    <row r="70308" spans="1:1">
      <c r="A70308" s="234"/>
    </row>
    <row r="70309" spans="1:1">
      <c r="A70309" s="234"/>
    </row>
    <row r="70310" spans="1:1">
      <c r="A70310" s="234"/>
    </row>
    <row r="70311" spans="1:1">
      <c r="A70311" s="234"/>
    </row>
    <row r="70312" spans="1:1">
      <c r="A70312" s="234"/>
    </row>
    <row r="70313" spans="1:1">
      <c r="A70313" s="234"/>
    </row>
    <row r="70314" spans="1:1">
      <c r="A70314" s="234"/>
    </row>
    <row r="70315" spans="1:1">
      <c r="A70315" s="234"/>
    </row>
    <row r="70316" spans="1:1">
      <c r="A70316" s="234"/>
    </row>
    <row r="70317" spans="1:1">
      <c r="A70317" s="234"/>
    </row>
    <row r="70318" spans="1:1">
      <c r="A70318" s="234"/>
    </row>
    <row r="70319" spans="1:1">
      <c r="A70319" s="234"/>
    </row>
    <row r="70320" spans="1:1">
      <c r="A70320" s="234"/>
    </row>
    <row r="70321" spans="1:1">
      <c r="A70321" s="234"/>
    </row>
    <row r="70322" spans="1:1">
      <c r="A70322" s="234"/>
    </row>
    <row r="70323" spans="1:1">
      <c r="A70323" s="234"/>
    </row>
    <row r="70324" spans="1:1">
      <c r="A70324" s="234"/>
    </row>
    <row r="70325" spans="1:1">
      <c r="A70325" s="234"/>
    </row>
    <row r="70326" spans="1:1">
      <c r="A70326" s="234"/>
    </row>
    <row r="70327" spans="1:1">
      <c r="A70327" s="234"/>
    </row>
    <row r="70328" spans="1:1">
      <c r="A70328" s="234"/>
    </row>
    <row r="70329" spans="1:1">
      <c r="A70329" s="234"/>
    </row>
    <row r="70330" spans="1:1">
      <c r="A70330" s="234"/>
    </row>
    <row r="70331" spans="1:1">
      <c r="A70331" s="234"/>
    </row>
    <row r="70332" spans="1:1">
      <c r="A70332" s="234"/>
    </row>
    <row r="70333" spans="1:1">
      <c r="A70333" s="234"/>
    </row>
    <row r="70334" spans="1:1">
      <c r="A70334" s="234"/>
    </row>
    <row r="70335" spans="1:1">
      <c r="A70335" s="234"/>
    </row>
    <row r="70336" spans="1:1">
      <c r="A70336" s="234"/>
    </row>
    <row r="70337" spans="1:1">
      <c r="A70337" s="234"/>
    </row>
    <row r="70338" spans="1:1">
      <c r="A70338" s="234"/>
    </row>
    <row r="70339" spans="1:1">
      <c r="A70339" s="234"/>
    </row>
    <row r="70340" spans="1:1">
      <c r="A70340" s="234"/>
    </row>
    <row r="70341" spans="1:1">
      <c r="A70341" s="234"/>
    </row>
    <row r="70342" spans="1:1">
      <c r="A70342" s="234"/>
    </row>
    <row r="70343" spans="1:1">
      <c r="A70343" s="234"/>
    </row>
    <row r="70344" spans="1:1">
      <c r="A70344" s="234"/>
    </row>
    <row r="70345" spans="1:1">
      <c r="A70345" s="234"/>
    </row>
    <row r="70346" spans="1:1">
      <c r="A70346" s="234"/>
    </row>
    <row r="70347" spans="1:1">
      <c r="A70347" s="234"/>
    </row>
    <row r="70348" spans="1:1">
      <c r="A70348" s="234"/>
    </row>
    <row r="70349" spans="1:1">
      <c r="A70349" s="234"/>
    </row>
    <row r="70350" spans="1:1">
      <c r="A70350" s="234"/>
    </row>
    <row r="70351" spans="1:1">
      <c r="A70351" s="234"/>
    </row>
    <row r="70352" spans="1:1">
      <c r="A70352" s="234"/>
    </row>
    <row r="70353" spans="1:1">
      <c r="A70353" s="234"/>
    </row>
    <row r="70354" spans="1:1">
      <c r="A70354" s="234"/>
    </row>
    <row r="70355" spans="1:1">
      <c r="A70355" s="234"/>
    </row>
    <row r="70356" spans="1:1">
      <c r="A70356" s="234"/>
    </row>
    <row r="70357" spans="1:1">
      <c r="A70357" s="234"/>
    </row>
    <row r="70358" spans="1:1">
      <c r="A70358" s="234"/>
    </row>
    <row r="70359" spans="1:1">
      <c r="A70359" s="234"/>
    </row>
    <row r="70360" spans="1:1">
      <c r="A70360" s="234"/>
    </row>
    <row r="70361" spans="1:1">
      <c r="A70361" s="234"/>
    </row>
    <row r="70362" spans="1:1">
      <c r="A70362" s="234"/>
    </row>
    <row r="70363" spans="1:1">
      <c r="A70363" s="234"/>
    </row>
    <row r="70364" spans="1:1">
      <c r="A70364" s="234"/>
    </row>
    <row r="70365" spans="1:1">
      <c r="A70365" s="234"/>
    </row>
    <row r="70366" spans="1:1">
      <c r="A70366" s="234"/>
    </row>
    <row r="70367" spans="1:1">
      <c r="A70367" s="234"/>
    </row>
    <row r="70368" spans="1:1">
      <c r="A70368" s="234"/>
    </row>
    <row r="70369" spans="1:1">
      <c r="A70369" s="234"/>
    </row>
    <row r="70370" spans="1:1">
      <c r="A70370" s="234"/>
    </row>
    <row r="70371" spans="1:1">
      <c r="A70371" s="234"/>
    </row>
    <row r="70372" spans="1:1">
      <c r="A70372" s="234"/>
    </row>
    <row r="70373" spans="1:1">
      <c r="A70373" s="234"/>
    </row>
    <row r="70374" spans="1:1">
      <c r="A70374" s="234"/>
    </row>
    <row r="70375" spans="1:1">
      <c r="A70375" s="234"/>
    </row>
    <row r="70376" spans="1:1">
      <c r="A70376" s="234"/>
    </row>
    <row r="70377" spans="1:1">
      <c r="A70377" s="234"/>
    </row>
    <row r="70378" spans="1:1">
      <c r="A70378" s="234"/>
    </row>
    <row r="70379" spans="1:1">
      <c r="A70379" s="234"/>
    </row>
    <row r="70380" spans="1:1">
      <c r="A70380" s="234"/>
    </row>
    <row r="70381" spans="1:1">
      <c r="A70381" s="234"/>
    </row>
    <row r="70382" spans="1:1">
      <c r="A70382" s="234"/>
    </row>
    <row r="70383" spans="1:1">
      <c r="A70383" s="234"/>
    </row>
    <row r="70384" spans="1:1">
      <c r="A70384" s="234"/>
    </row>
    <row r="70385" spans="1:1">
      <c r="A70385" s="234"/>
    </row>
    <row r="70386" spans="1:1">
      <c r="A70386" s="234"/>
    </row>
    <row r="70387" spans="1:1">
      <c r="A70387" s="234"/>
    </row>
    <row r="70388" spans="1:1">
      <c r="A70388" s="234"/>
    </row>
    <row r="70389" spans="1:1">
      <c r="A70389" s="234"/>
    </row>
    <row r="70390" spans="1:1">
      <c r="A70390" s="234"/>
    </row>
    <row r="70391" spans="1:1">
      <c r="A70391" s="234"/>
    </row>
    <row r="70392" spans="1:1">
      <c r="A70392" s="234"/>
    </row>
    <row r="70393" spans="1:1">
      <c r="A70393" s="234"/>
    </row>
    <row r="70394" spans="1:1">
      <c r="A70394" s="234"/>
    </row>
    <row r="70395" spans="1:1">
      <c r="A70395" s="234"/>
    </row>
    <row r="70396" spans="1:1">
      <c r="A70396" s="234"/>
    </row>
    <row r="70397" spans="1:1">
      <c r="A70397" s="234"/>
    </row>
    <row r="70398" spans="1:1">
      <c r="A70398" s="234"/>
    </row>
    <row r="70399" spans="1:1">
      <c r="A70399" s="234"/>
    </row>
    <row r="70400" spans="1:1">
      <c r="A70400" s="234"/>
    </row>
    <row r="70401" spans="1:1">
      <c r="A70401" s="234"/>
    </row>
    <row r="70402" spans="1:1">
      <c r="A70402" s="234"/>
    </row>
    <row r="70403" spans="1:1">
      <c r="A70403" s="234"/>
    </row>
    <row r="70404" spans="1:1">
      <c r="A70404" s="234"/>
    </row>
    <row r="70405" spans="1:1">
      <c r="A70405" s="234"/>
    </row>
    <row r="70406" spans="1:1">
      <c r="A70406" s="234"/>
    </row>
    <row r="70407" spans="1:1">
      <c r="A70407" s="234"/>
    </row>
    <row r="70408" spans="1:1">
      <c r="A70408" s="234"/>
    </row>
    <row r="70409" spans="1:1">
      <c r="A70409" s="234"/>
    </row>
    <row r="70410" spans="1:1">
      <c r="A70410" s="234"/>
    </row>
    <row r="70411" spans="1:1">
      <c r="A70411" s="234"/>
    </row>
    <row r="70412" spans="1:1">
      <c r="A70412" s="234"/>
    </row>
    <row r="70413" spans="1:1">
      <c r="A70413" s="234"/>
    </row>
    <row r="70414" spans="1:1">
      <c r="A70414" s="234"/>
    </row>
    <row r="70415" spans="1:1">
      <c r="A70415" s="234"/>
    </row>
    <row r="70416" spans="1:1">
      <c r="A70416" s="234"/>
    </row>
    <row r="70417" spans="1:1">
      <c r="A70417" s="234"/>
    </row>
    <row r="70418" spans="1:1">
      <c r="A70418" s="234"/>
    </row>
    <row r="70419" spans="1:1">
      <c r="A70419" s="234"/>
    </row>
    <row r="70420" spans="1:1">
      <c r="A70420" s="234"/>
    </row>
    <row r="70421" spans="1:1">
      <c r="A70421" s="234"/>
    </row>
    <row r="70422" spans="1:1">
      <c r="A70422" s="234"/>
    </row>
    <row r="70423" spans="1:1">
      <c r="A70423" s="234"/>
    </row>
    <row r="70424" spans="1:1">
      <c r="A70424" s="234"/>
    </row>
    <row r="70425" spans="1:1">
      <c r="A70425" s="234"/>
    </row>
    <row r="70426" spans="1:1">
      <c r="A70426" s="234"/>
    </row>
    <row r="70427" spans="1:1">
      <c r="A70427" s="234"/>
    </row>
    <row r="70428" spans="1:1">
      <c r="A70428" s="234"/>
    </row>
    <row r="70429" spans="1:1">
      <c r="A70429" s="234"/>
    </row>
    <row r="70430" spans="1:1">
      <c r="A70430" s="234"/>
    </row>
    <row r="70431" spans="1:1">
      <c r="A70431" s="234"/>
    </row>
    <row r="70432" spans="1:1">
      <c r="A70432" s="234"/>
    </row>
    <row r="70433" spans="1:1">
      <c r="A70433" s="234"/>
    </row>
    <row r="70434" spans="1:1">
      <c r="A70434" s="234"/>
    </row>
    <row r="70435" spans="1:1">
      <c r="A70435" s="234"/>
    </row>
    <row r="70436" spans="1:1">
      <c r="A70436" s="234"/>
    </row>
    <row r="70437" spans="1:1">
      <c r="A70437" s="234"/>
    </row>
    <row r="70438" spans="1:1">
      <c r="A70438" s="234"/>
    </row>
    <row r="70439" spans="1:1">
      <c r="A70439" s="234"/>
    </row>
    <row r="70440" spans="1:1">
      <c r="A70440" s="234"/>
    </row>
    <row r="70441" spans="1:1">
      <c r="A70441" s="234"/>
    </row>
    <row r="70442" spans="1:1">
      <c r="A70442" s="234"/>
    </row>
    <row r="70443" spans="1:1">
      <c r="A70443" s="234"/>
    </row>
    <row r="70444" spans="1:1">
      <c r="A70444" s="234"/>
    </row>
    <row r="70445" spans="1:1">
      <c r="A70445" s="234"/>
    </row>
    <row r="70446" spans="1:1">
      <c r="A70446" s="234"/>
    </row>
    <row r="70447" spans="1:1">
      <c r="A70447" s="234"/>
    </row>
    <row r="70448" spans="1:1">
      <c r="A70448" s="234"/>
    </row>
    <row r="70449" spans="1:1">
      <c r="A70449" s="234"/>
    </row>
    <row r="70450" spans="1:1">
      <c r="A70450" s="234"/>
    </row>
    <row r="70451" spans="1:1">
      <c r="A70451" s="234"/>
    </row>
    <row r="70452" spans="1:1">
      <c r="A70452" s="234"/>
    </row>
    <row r="70453" spans="1:1">
      <c r="A70453" s="234"/>
    </row>
    <row r="70454" spans="1:1">
      <c r="A70454" s="234"/>
    </row>
    <row r="70455" spans="1:1">
      <c r="A70455" s="234"/>
    </row>
    <row r="70456" spans="1:1">
      <c r="A70456" s="234"/>
    </row>
    <row r="70457" spans="1:1">
      <c r="A70457" s="234"/>
    </row>
    <row r="70458" spans="1:1">
      <c r="A70458" s="234"/>
    </row>
    <row r="70459" spans="1:1">
      <c r="A70459" s="234"/>
    </row>
    <row r="70460" spans="1:1">
      <c r="A70460" s="234"/>
    </row>
    <row r="70461" spans="1:1">
      <c r="A70461" s="234"/>
    </row>
    <row r="70462" spans="1:1">
      <c r="A70462" s="234"/>
    </row>
    <row r="70463" spans="1:1">
      <c r="A70463" s="234"/>
    </row>
    <row r="70464" spans="1:1">
      <c r="A70464" s="234"/>
    </row>
    <row r="70465" spans="1:1">
      <c r="A70465" s="234"/>
    </row>
    <row r="70466" spans="1:1">
      <c r="A70466" s="234"/>
    </row>
    <row r="70467" spans="1:1">
      <c r="A70467" s="234"/>
    </row>
    <row r="70468" spans="1:1">
      <c r="A70468" s="234"/>
    </row>
    <row r="70469" spans="1:1">
      <c r="A70469" s="234"/>
    </row>
    <row r="70470" spans="1:1">
      <c r="A70470" s="234"/>
    </row>
    <row r="70471" spans="1:1">
      <c r="A70471" s="234"/>
    </row>
    <row r="70472" spans="1:1">
      <c r="A70472" s="234"/>
    </row>
    <row r="70473" spans="1:1">
      <c r="A70473" s="234"/>
    </row>
    <row r="70474" spans="1:1">
      <c r="A70474" s="234"/>
    </row>
    <row r="70475" spans="1:1">
      <c r="A70475" s="234"/>
    </row>
    <row r="70476" spans="1:1">
      <c r="A70476" s="234"/>
    </row>
    <row r="70477" spans="1:1">
      <c r="A70477" s="234"/>
    </row>
    <row r="70478" spans="1:1">
      <c r="A70478" s="234"/>
    </row>
    <row r="70479" spans="1:1">
      <c r="A70479" s="234"/>
    </row>
    <row r="70480" spans="1:1">
      <c r="A70480" s="234"/>
    </row>
    <row r="70481" spans="1:1">
      <c r="A70481" s="234"/>
    </row>
    <row r="70482" spans="1:1">
      <c r="A70482" s="234"/>
    </row>
    <row r="70483" spans="1:1">
      <c r="A70483" s="234"/>
    </row>
    <row r="70484" spans="1:1">
      <c r="A70484" s="234"/>
    </row>
    <row r="70485" spans="1:1">
      <c r="A70485" s="234"/>
    </row>
    <row r="70486" spans="1:1">
      <c r="A70486" s="234"/>
    </row>
    <row r="70487" spans="1:1">
      <c r="A70487" s="234"/>
    </row>
    <row r="70488" spans="1:1">
      <c r="A70488" s="234"/>
    </row>
    <row r="70489" spans="1:1">
      <c r="A70489" s="234"/>
    </row>
    <row r="70490" spans="1:1">
      <c r="A70490" s="234"/>
    </row>
    <row r="70491" spans="1:1">
      <c r="A70491" s="234"/>
    </row>
    <row r="70492" spans="1:1">
      <c r="A70492" s="234"/>
    </row>
    <row r="70493" spans="1:1">
      <c r="A70493" s="234"/>
    </row>
    <row r="70494" spans="1:1">
      <c r="A70494" s="234"/>
    </row>
    <row r="70495" spans="1:1">
      <c r="A70495" s="234"/>
    </row>
    <row r="70496" spans="1:1">
      <c r="A70496" s="234"/>
    </row>
    <row r="70497" spans="1:1">
      <c r="A70497" s="234"/>
    </row>
    <row r="70498" spans="1:1">
      <c r="A70498" s="234"/>
    </row>
    <row r="70499" spans="1:1">
      <c r="A70499" s="234"/>
    </row>
    <row r="70500" spans="1:1">
      <c r="A70500" s="234"/>
    </row>
    <row r="70501" spans="1:1">
      <c r="A70501" s="234"/>
    </row>
    <row r="70502" spans="1:1">
      <c r="A70502" s="234"/>
    </row>
    <row r="70503" spans="1:1">
      <c r="A70503" s="234"/>
    </row>
    <row r="70504" spans="1:1">
      <c r="A70504" s="234"/>
    </row>
    <row r="70505" spans="1:1">
      <c r="A70505" s="234"/>
    </row>
    <row r="70506" spans="1:1">
      <c r="A70506" s="234"/>
    </row>
    <row r="70507" spans="1:1">
      <c r="A70507" s="234"/>
    </row>
    <row r="70508" spans="1:1">
      <c r="A70508" s="234"/>
    </row>
    <row r="70509" spans="1:1">
      <c r="A70509" s="234"/>
    </row>
    <row r="70510" spans="1:1">
      <c r="A70510" s="234"/>
    </row>
    <row r="70511" spans="1:1">
      <c r="A70511" s="234"/>
    </row>
    <row r="70512" spans="1:1">
      <c r="A70512" s="234"/>
    </row>
    <row r="70513" spans="1:1">
      <c r="A70513" s="234"/>
    </row>
    <row r="70514" spans="1:1">
      <c r="A70514" s="234"/>
    </row>
    <row r="70515" spans="1:1">
      <c r="A70515" s="234"/>
    </row>
    <row r="70516" spans="1:1">
      <c r="A70516" s="234"/>
    </row>
    <row r="70517" spans="1:1">
      <c r="A70517" s="234"/>
    </row>
    <row r="70518" spans="1:1">
      <c r="A70518" s="234"/>
    </row>
    <row r="70519" spans="1:1">
      <c r="A70519" s="234"/>
    </row>
    <row r="70520" spans="1:1">
      <c r="A70520" s="234"/>
    </row>
    <row r="70521" spans="1:1">
      <c r="A70521" s="234"/>
    </row>
    <row r="70522" spans="1:1">
      <c r="A70522" s="234"/>
    </row>
    <row r="70523" spans="1:1">
      <c r="A70523" s="234"/>
    </row>
    <row r="70524" spans="1:1">
      <c r="A70524" s="234"/>
    </row>
    <row r="70525" spans="1:1">
      <c r="A70525" s="234"/>
    </row>
    <row r="70526" spans="1:1">
      <c r="A70526" s="234"/>
    </row>
    <row r="70527" spans="1:1">
      <c r="A70527" s="234"/>
    </row>
    <row r="70528" spans="1:1">
      <c r="A70528" s="234"/>
    </row>
    <row r="70529" spans="1:1">
      <c r="A70529" s="234"/>
    </row>
    <row r="70530" spans="1:1">
      <c r="A70530" s="234"/>
    </row>
    <row r="70531" spans="1:1">
      <c r="A70531" s="234"/>
    </row>
    <row r="70532" spans="1:1">
      <c r="A70532" s="234"/>
    </row>
    <row r="70533" spans="1:1">
      <c r="A70533" s="234"/>
    </row>
    <row r="70534" spans="1:1">
      <c r="A70534" s="234"/>
    </row>
    <row r="70535" spans="1:1">
      <c r="A70535" s="234"/>
    </row>
    <row r="70536" spans="1:1">
      <c r="A70536" s="234"/>
    </row>
    <row r="70537" spans="1:1">
      <c r="A70537" s="234"/>
    </row>
    <row r="70538" spans="1:1">
      <c r="A70538" s="234"/>
    </row>
    <row r="70539" spans="1:1">
      <c r="A70539" s="234"/>
    </row>
    <row r="70540" spans="1:1">
      <c r="A70540" s="234"/>
    </row>
    <row r="70541" spans="1:1">
      <c r="A70541" s="234"/>
    </row>
    <row r="70542" spans="1:1">
      <c r="A70542" s="234"/>
    </row>
    <row r="70543" spans="1:1">
      <c r="A70543" s="234"/>
    </row>
    <row r="70544" spans="1:1">
      <c r="A70544" s="234"/>
    </row>
    <row r="70545" spans="1:1">
      <c r="A70545" s="234"/>
    </row>
    <row r="70546" spans="1:1">
      <c r="A70546" s="234"/>
    </row>
    <row r="70547" spans="1:1">
      <c r="A70547" s="234"/>
    </row>
    <row r="70548" spans="1:1">
      <c r="A70548" s="234"/>
    </row>
    <row r="70549" spans="1:1">
      <c r="A70549" s="234"/>
    </row>
    <row r="70550" spans="1:1">
      <c r="A70550" s="234"/>
    </row>
    <row r="70551" spans="1:1">
      <c r="A70551" s="234"/>
    </row>
    <row r="70552" spans="1:1">
      <c r="A70552" s="234"/>
    </row>
    <row r="70553" spans="1:1">
      <c r="A70553" s="234"/>
    </row>
    <row r="70554" spans="1:1">
      <c r="A70554" s="234"/>
    </row>
    <row r="70555" spans="1:1">
      <c r="A70555" s="234"/>
    </row>
    <row r="70556" spans="1:1">
      <c r="A70556" s="234"/>
    </row>
    <row r="70557" spans="1:1">
      <c r="A70557" s="234"/>
    </row>
    <row r="70558" spans="1:1">
      <c r="A70558" s="234"/>
    </row>
    <row r="70559" spans="1:1">
      <c r="A70559" s="234"/>
    </row>
    <row r="70560" spans="1:1">
      <c r="A70560" s="234"/>
    </row>
    <row r="70561" spans="1:1">
      <c r="A70561" s="234"/>
    </row>
    <row r="70562" spans="1:1">
      <c r="A70562" s="234"/>
    </row>
    <row r="70563" spans="1:1">
      <c r="A70563" s="234"/>
    </row>
    <row r="70564" spans="1:1">
      <c r="A70564" s="234"/>
    </row>
    <row r="70565" spans="1:1">
      <c r="A70565" s="234"/>
    </row>
    <row r="70566" spans="1:1">
      <c r="A70566" s="234"/>
    </row>
    <row r="70567" spans="1:1">
      <c r="A70567" s="234"/>
    </row>
    <row r="70568" spans="1:1">
      <c r="A70568" s="234"/>
    </row>
    <row r="70569" spans="1:1">
      <c r="A70569" s="234"/>
    </row>
    <row r="70570" spans="1:1">
      <c r="A70570" s="234"/>
    </row>
    <row r="70571" spans="1:1">
      <c r="A70571" s="234"/>
    </row>
    <row r="70572" spans="1:1">
      <c r="A70572" s="234"/>
    </row>
    <row r="70573" spans="1:1">
      <c r="A70573" s="234"/>
    </row>
    <row r="70574" spans="1:1">
      <c r="A70574" s="234"/>
    </row>
    <row r="70575" spans="1:1">
      <c r="A70575" s="234"/>
    </row>
    <row r="70576" spans="1:1">
      <c r="A70576" s="234"/>
    </row>
    <row r="70577" spans="1:1">
      <c r="A70577" s="234"/>
    </row>
    <row r="70578" spans="1:1">
      <c r="A70578" s="234"/>
    </row>
    <row r="70579" spans="1:1">
      <c r="A70579" s="234"/>
    </row>
    <row r="70580" spans="1:1">
      <c r="A70580" s="234"/>
    </row>
    <row r="70581" spans="1:1">
      <c r="A70581" s="234"/>
    </row>
    <row r="70582" spans="1:1">
      <c r="A70582" s="234"/>
    </row>
    <row r="70583" spans="1:1">
      <c r="A70583" s="234"/>
    </row>
    <row r="70584" spans="1:1">
      <c r="A70584" s="234"/>
    </row>
    <row r="70585" spans="1:1">
      <c r="A70585" s="234"/>
    </row>
    <row r="70586" spans="1:1">
      <c r="A70586" s="234"/>
    </row>
    <row r="70587" spans="1:1">
      <c r="A70587" s="234"/>
    </row>
    <row r="70588" spans="1:1">
      <c r="A70588" s="234"/>
    </row>
    <row r="70589" spans="1:1">
      <c r="A70589" s="234"/>
    </row>
    <row r="70590" spans="1:1">
      <c r="A70590" s="234"/>
    </row>
    <row r="70591" spans="1:1">
      <c r="A70591" s="234"/>
    </row>
    <row r="70592" spans="1:1">
      <c r="A70592" s="234"/>
    </row>
    <row r="70593" spans="1:1">
      <c r="A70593" s="234"/>
    </row>
    <row r="70594" spans="1:1">
      <c r="A70594" s="234"/>
    </row>
    <row r="70595" spans="1:1">
      <c r="A70595" s="234"/>
    </row>
    <row r="70596" spans="1:1">
      <c r="A70596" s="234"/>
    </row>
    <row r="70597" spans="1:1">
      <c r="A70597" s="234"/>
    </row>
    <row r="70598" spans="1:1">
      <c r="A70598" s="234"/>
    </row>
    <row r="70599" spans="1:1">
      <c r="A70599" s="234"/>
    </row>
    <row r="70600" spans="1:1">
      <c r="A70600" s="234"/>
    </row>
    <row r="70601" spans="1:1">
      <c r="A70601" s="234"/>
    </row>
    <row r="70602" spans="1:1">
      <c r="A70602" s="234"/>
    </row>
    <row r="70603" spans="1:1">
      <c r="A70603" s="234"/>
    </row>
    <row r="70604" spans="1:1">
      <c r="A70604" s="234"/>
    </row>
    <row r="70605" spans="1:1">
      <c r="A70605" s="234"/>
    </row>
    <row r="70606" spans="1:1">
      <c r="A70606" s="234"/>
    </row>
    <row r="70607" spans="1:1">
      <c r="A70607" s="234"/>
    </row>
    <row r="70608" spans="1:1">
      <c r="A70608" s="234"/>
    </row>
    <row r="70609" spans="1:1">
      <c r="A70609" s="234"/>
    </row>
    <row r="70610" spans="1:1">
      <c r="A70610" s="234"/>
    </row>
    <row r="70611" spans="1:1">
      <c r="A70611" s="234"/>
    </row>
    <row r="70612" spans="1:1">
      <c r="A70612" s="234"/>
    </row>
    <row r="70613" spans="1:1">
      <c r="A70613" s="234"/>
    </row>
    <row r="70614" spans="1:1">
      <c r="A70614" s="234"/>
    </row>
    <row r="70615" spans="1:1">
      <c r="A70615" s="234"/>
    </row>
    <row r="70616" spans="1:1">
      <c r="A70616" s="234"/>
    </row>
    <row r="70617" spans="1:1">
      <c r="A70617" s="234"/>
    </row>
    <row r="70618" spans="1:1">
      <c r="A70618" s="234"/>
    </row>
    <row r="70619" spans="1:1">
      <c r="A70619" s="234"/>
    </row>
    <row r="70620" spans="1:1">
      <c r="A70620" s="234"/>
    </row>
    <row r="70621" spans="1:1">
      <c r="A70621" s="234"/>
    </row>
    <row r="70622" spans="1:1">
      <c r="A70622" s="234"/>
    </row>
    <row r="70623" spans="1:1">
      <c r="A70623" s="234"/>
    </row>
    <row r="70624" spans="1:1">
      <c r="A70624" s="234"/>
    </row>
    <row r="70625" spans="1:1">
      <c r="A70625" s="234"/>
    </row>
    <row r="70626" spans="1:1">
      <c r="A70626" s="234"/>
    </row>
    <row r="70627" spans="1:1">
      <c r="A70627" s="234"/>
    </row>
    <row r="70628" spans="1:1">
      <c r="A70628" s="234"/>
    </row>
    <row r="70629" spans="1:1">
      <c r="A70629" s="234"/>
    </row>
    <row r="70630" spans="1:1">
      <c r="A70630" s="234"/>
    </row>
    <row r="70631" spans="1:1">
      <c r="A70631" s="234"/>
    </row>
    <row r="70632" spans="1:1">
      <c r="A70632" s="234"/>
    </row>
    <row r="70633" spans="1:1">
      <c r="A70633" s="234"/>
    </row>
    <row r="70634" spans="1:1">
      <c r="A70634" s="234"/>
    </row>
    <row r="70635" spans="1:1">
      <c r="A70635" s="234"/>
    </row>
    <row r="70636" spans="1:1">
      <c r="A70636" s="234"/>
    </row>
    <row r="70637" spans="1:1">
      <c r="A70637" s="234"/>
    </row>
    <row r="70638" spans="1:1">
      <c r="A70638" s="234"/>
    </row>
    <row r="70639" spans="1:1">
      <c r="A70639" s="234"/>
    </row>
    <row r="70640" spans="1:1">
      <c r="A70640" s="234"/>
    </row>
    <row r="70641" spans="1:1">
      <c r="A70641" s="234"/>
    </row>
    <row r="70642" spans="1:1">
      <c r="A70642" s="234"/>
    </row>
    <row r="70643" spans="1:1">
      <c r="A70643" s="234"/>
    </row>
    <row r="70644" spans="1:1">
      <c r="A70644" s="234"/>
    </row>
    <row r="70645" spans="1:1">
      <c r="A70645" s="234"/>
    </row>
    <row r="70646" spans="1:1">
      <c r="A70646" s="234"/>
    </row>
    <row r="70647" spans="1:1">
      <c r="A70647" s="234"/>
    </row>
    <row r="70648" spans="1:1">
      <c r="A70648" s="234"/>
    </row>
    <row r="70649" spans="1:1">
      <c r="A70649" s="234"/>
    </row>
    <row r="70650" spans="1:1">
      <c r="A70650" s="234"/>
    </row>
    <row r="70651" spans="1:1">
      <c r="A70651" s="234"/>
    </row>
    <row r="70652" spans="1:1">
      <c r="A70652" s="234"/>
    </row>
    <row r="70653" spans="1:1">
      <c r="A70653" s="234"/>
    </row>
    <row r="70654" spans="1:1">
      <c r="A70654" s="234"/>
    </row>
    <row r="70655" spans="1:1">
      <c r="A70655" s="234"/>
    </row>
    <row r="70656" spans="1:1">
      <c r="A70656" s="234"/>
    </row>
    <row r="70657" spans="1:1">
      <c r="A70657" s="234"/>
    </row>
    <row r="70658" spans="1:1">
      <c r="A70658" s="234"/>
    </row>
    <row r="70659" spans="1:1">
      <c r="A70659" s="234"/>
    </row>
    <row r="70660" spans="1:1">
      <c r="A70660" s="234"/>
    </row>
    <row r="70661" spans="1:1">
      <c r="A70661" s="234"/>
    </row>
    <row r="70662" spans="1:1">
      <c r="A70662" s="234"/>
    </row>
    <row r="70663" spans="1:1">
      <c r="A70663" s="234"/>
    </row>
    <row r="70664" spans="1:1">
      <c r="A70664" s="234"/>
    </row>
    <row r="70665" spans="1:1">
      <c r="A70665" s="234"/>
    </row>
    <row r="70666" spans="1:1">
      <c r="A70666" s="234"/>
    </row>
    <row r="70667" spans="1:1">
      <c r="A70667" s="234"/>
    </row>
    <row r="70668" spans="1:1">
      <c r="A70668" s="234"/>
    </row>
    <row r="70669" spans="1:1">
      <c r="A70669" s="234"/>
    </row>
    <row r="70670" spans="1:1">
      <c r="A70670" s="234"/>
    </row>
    <row r="70671" spans="1:1">
      <c r="A70671" s="234"/>
    </row>
    <row r="70672" spans="1:1">
      <c r="A70672" s="234"/>
    </row>
    <row r="70673" spans="1:1">
      <c r="A70673" s="234"/>
    </row>
    <row r="70674" spans="1:1">
      <c r="A70674" s="234"/>
    </row>
    <row r="70675" spans="1:1">
      <c r="A70675" s="234"/>
    </row>
    <row r="70676" spans="1:1">
      <c r="A70676" s="234"/>
    </row>
    <row r="70677" spans="1:1">
      <c r="A70677" s="234"/>
    </row>
    <row r="70678" spans="1:1">
      <c r="A70678" s="234"/>
    </row>
    <row r="70679" spans="1:1">
      <c r="A70679" s="234"/>
    </row>
    <row r="70680" spans="1:1">
      <c r="A70680" s="234"/>
    </row>
    <row r="70681" spans="1:1">
      <c r="A70681" s="234"/>
    </row>
    <row r="70682" spans="1:1">
      <c r="A70682" s="234"/>
    </row>
    <row r="70683" spans="1:1">
      <c r="A70683" s="234"/>
    </row>
    <row r="70684" spans="1:1">
      <c r="A70684" s="234"/>
    </row>
    <row r="70685" spans="1:1">
      <c r="A70685" s="234"/>
    </row>
    <row r="70686" spans="1:1">
      <c r="A70686" s="234"/>
    </row>
    <row r="70687" spans="1:1">
      <c r="A70687" s="234"/>
    </row>
    <row r="70688" spans="1:1">
      <c r="A70688" s="234"/>
    </row>
    <row r="70689" spans="1:1">
      <c r="A70689" s="234"/>
    </row>
    <row r="70690" spans="1:1">
      <c r="A70690" s="234"/>
    </row>
    <row r="70691" spans="1:1">
      <c r="A70691" s="234"/>
    </row>
    <row r="70692" spans="1:1">
      <c r="A70692" s="234"/>
    </row>
    <row r="70693" spans="1:1">
      <c r="A70693" s="234"/>
    </row>
    <row r="70694" spans="1:1">
      <c r="A70694" s="234"/>
    </row>
    <row r="70695" spans="1:1">
      <c r="A70695" s="234"/>
    </row>
    <row r="70696" spans="1:1">
      <c r="A70696" s="234"/>
    </row>
    <row r="70697" spans="1:1">
      <c r="A70697" s="234"/>
    </row>
    <row r="70698" spans="1:1">
      <c r="A70698" s="234"/>
    </row>
    <row r="70699" spans="1:1">
      <c r="A70699" s="234"/>
    </row>
    <row r="70700" spans="1:1">
      <c r="A70700" s="234"/>
    </row>
    <row r="70701" spans="1:1">
      <c r="A70701" s="234"/>
    </row>
    <row r="70702" spans="1:1">
      <c r="A70702" s="234"/>
    </row>
    <row r="70703" spans="1:1">
      <c r="A70703" s="234"/>
    </row>
    <row r="70704" spans="1:1">
      <c r="A70704" s="234"/>
    </row>
    <row r="70705" spans="1:1">
      <c r="A70705" s="234"/>
    </row>
    <row r="70706" spans="1:1">
      <c r="A70706" s="234"/>
    </row>
    <row r="70707" spans="1:1">
      <c r="A70707" s="234"/>
    </row>
    <row r="70708" spans="1:1">
      <c r="A70708" s="234"/>
    </row>
    <row r="70709" spans="1:1">
      <c r="A70709" s="234"/>
    </row>
    <row r="70710" spans="1:1">
      <c r="A70710" s="234"/>
    </row>
    <row r="70711" spans="1:1">
      <c r="A70711" s="234"/>
    </row>
    <row r="70712" spans="1:1">
      <c r="A70712" s="234"/>
    </row>
    <row r="70713" spans="1:1">
      <c r="A70713" s="234"/>
    </row>
    <row r="70714" spans="1:1">
      <c r="A70714" s="234"/>
    </row>
    <row r="70715" spans="1:1">
      <c r="A70715" s="234"/>
    </row>
    <row r="70716" spans="1:1">
      <c r="A70716" s="234"/>
    </row>
    <row r="70717" spans="1:1">
      <c r="A70717" s="234"/>
    </row>
    <row r="70718" spans="1:1">
      <c r="A70718" s="234"/>
    </row>
    <row r="70719" spans="1:1">
      <c r="A70719" s="234"/>
    </row>
    <row r="70720" spans="1:1">
      <c r="A70720" s="234"/>
    </row>
    <row r="70721" spans="1:1">
      <c r="A70721" s="234"/>
    </row>
    <row r="70722" spans="1:1">
      <c r="A70722" s="234"/>
    </row>
    <row r="70723" spans="1:1">
      <c r="A70723" s="234"/>
    </row>
    <row r="70724" spans="1:1">
      <c r="A70724" s="234"/>
    </row>
    <row r="70725" spans="1:1">
      <c r="A70725" s="234"/>
    </row>
    <row r="70726" spans="1:1">
      <c r="A70726" s="234"/>
    </row>
    <row r="70727" spans="1:1">
      <c r="A70727" s="234"/>
    </row>
    <row r="70728" spans="1:1">
      <c r="A70728" s="234"/>
    </row>
    <row r="70729" spans="1:1">
      <c r="A70729" s="234"/>
    </row>
    <row r="70730" spans="1:1">
      <c r="A70730" s="234"/>
    </row>
    <row r="70731" spans="1:1">
      <c r="A70731" s="234"/>
    </row>
    <row r="70732" spans="1:1">
      <c r="A70732" s="234"/>
    </row>
    <row r="70733" spans="1:1">
      <c r="A70733" s="234"/>
    </row>
    <row r="70734" spans="1:1">
      <c r="A70734" s="234"/>
    </row>
    <row r="70735" spans="1:1">
      <c r="A70735" s="234"/>
    </row>
    <row r="70736" spans="1:1">
      <c r="A70736" s="234"/>
    </row>
    <row r="70737" spans="1:1">
      <c r="A70737" s="234"/>
    </row>
    <row r="70738" spans="1:1">
      <c r="A70738" s="234"/>
    </row>
    <row r="70739" spans="1:1">
      <c r="A70739" s="234"/>
    </row>
    <row r="70740" spans="1:1">
      <c r="A70740" s="234"/>
    </row>
    <row r="70741" spans="1:1">
      <c r="A70741" s="234"/>
    </row>
    <row r="70742" spans="1:1">
      <c r="A70742" s="234"/>
    </row>
    <row r="70743" spans="1:1">
      <c r="A70743" s="234"/>
    </row>
    <row r="70744" spans="1:1">
      <c r="A70744" s="234"/>
    </row>
    <row r="70745" spans="1:1">
      <c r="A70745" s="234"/>
    </row>
    <row r="70746" spans="1:1">
      <c r="A70746" s="234"/>
    </row>
    <row r="70747" spans="1:1">
      <c r="A70747" s="234"/>
    </row>
    <row r="70748" spans="1:1">
      <c r="A70748" s="234"/>
    </row>
    <row r="70749" spans="1:1">
      <c r="A70749" s="234"/>
    </row>
    <row r="70750" spans="1:1">
      <c r="A70750" s="234"/>
    </row>
    <row r="70751" spans="1:1">
      <c r="A70751" s="234"/>
    </row>
    <row r="70752" spans="1:1">
      <c r="A70752" s="234"/>
    </row>
    <row r="70753" spans="1:1">
      <c r="A70753" s="234"/>
    </row>
    <row r="70754" spans="1:1">
      <c r="A70754" s="234"/>
    </row>
    <row r="70755" spans="1:1">
      <c r="A70755" s="234"/>
    </row>
    <row r="70756" spans="1:1">
      <c r="A70756" s="234"/>
    </row>
    <row r="70757" spans="1:1">
      <c r="A70757" s="234"/>
    </row>
    <row r="70758" spans="1:1">
      <c r="A70758" s="234"/>
    </row>
    <row r="70759" spans="1:1">
      <c r="A70759" s="234"/>
    </row>
    <row r="70760" spans="1:1">
      <c r="A70760" s="234"/>
    </row>
    <row r="70761" spans="1:1">
      <c r="A70761" s="234"/>
    </row>
    <row r="70762" spans="1:1">
      <c r="A70762" s="234"/>
    </row>
    <row r="70763" spans="1:1">
      <c r="A70763" s="234"/>
    </row>
    <row r="70764" spans="1:1">
      <c r="A70764" s="234"/>
    </row>
    <row r="70765" spans="1:1">
      <c r="A70765" s="234"/>
    </row>
    <row r="70766" spans="1:1">
      <c r="A70766" s="234"/>
    </row>
    <row r="70767" spans="1:1">
      <c r="A70767" s="234"/>
    </row>
    <row r="70768" spans="1:1">
      <c r="A70768" s="234"/>
    </row>
    <row r="70769" spans="1:1">
      <c r="A70769" s="234"/>
    </row>
    <row r="70770" spans="1:1">
      <c r="A70770" s="234"/>
    </row>
    <row r="70771" spans="1:1">
      <c r="A70771" s="234"/>
    </row>
    <row r="70772" spans="1:1">
      <c r="A70772" s="234"/>
    </row>
    <row r="70773" spans="1:1">
      <c r="A70773" s="234"/>
    </row>
    <row r="70774" spans="1:1">
      <c r="A70774" s="234"/>
    </row>
    <row r="70775" spans="1:1">
      <c r="A70775" s="234"/>
    </row>
    <row r="70776" spans="1:1">
      <c r="A70776" s="234"/>
    </row>
    <row r="70777" spans="1:1">
      <c r="A70777" s="234"/>
    </row>
    <row r="70778" spans="1:1">
      <c r="A70778" s="234"/>
    </row>
    <row r="70779" spans="1:1">
      <c r="A70779" s="234"/>
    </row>
    <row r="70780" spans="1:1">
      <c r="A70780" s="234"/>
    </row>
    <row r="70781" spans="1:1">
      <c r="A70781" s="234"/>
    </row>
    <row r="70782" spans="1:1">
      <c r="A70782" s="234"/>
    </row>
    <row r="70783" spans="1:1">
      <c r="A70783" s="234"/>
    </row>
    <row r="70784" spans="1:1">
      <c r="A70784" s="234"/>
    </row>
    <row r="70785" spans="1:1">
      <c r="A70785" s="234"/>
    </row>
    <row r="70786" spans="1:1">
      <c r="A70786" s="234"/>
    </row>
    <row r="70787" spans="1:1">
      <c r="A70787" s="234"/>
    </row>
    <row r="70788" spans="1:1">
      <c r="A70788" s="234"/>
    </row>
    <row r="70789" spans="1:1">
      <c r="A70789" s="234"/>
    </row>
    <row r="70790" spans="1:1">
      <c r="A70790" s="234"/>
    </row>
    <row r="70791" spans="1:1">
      <c r="A70791" s="234"/>
    </row>
    <row r="70792" spans="1:1">
      <c r="A70792" s="234"/>
    </row>
    <row r="70793" spans="1:1">
      <c r="A70793" s="234"/>
    </row>
    <row r="70794" spans="1:1">
      <c r="A70794" s="234"/>
    </row>
    <row r="70795" spans="1:1">
      <c r="A70795" s="234"/>
    </row>
    <row r="70796" spans="1:1">
      <c r="A70796" s="234"/>
    </row>
    <row r="70797" spans="1:1">
      <c r="A70797" s="234"/>
    </row>
    <row r="70798" spans="1:1">
      <c r="A70798" s="234"/>
    </row>
    <row r="70799" spans="1:1">
      <c r="A70799" s="234"/>
    </row>
    <row r="70800" spans="1:1">
      <c r="A70800" s="234"/>
    </row>
    <row r="70801" spans="1:1">
      <c r="A70801" s="234"/>
    </row>
    <row r="70802" spans="1:1">
      <c r="A70802" s="234"/>
    </row>
    <row r="70803" spans="1:1">
      <c r="A70803" s="234"/>
    </row>
    <row r="70804" spans="1:1">
      <c r="A70804" s="234"/>
    </row>
    <row r="70805" spans="1:1">
      <c r="A70805" s="234"/>
    </row>
    <row r="70806" spans="1:1">
      <c r="A70806" s="234"/>
    </row>
    <row r="70807" spans="1:1">
      <c r="A70807" s="234"/>
    </row>
    <row r="70808" spans="1:1">
      <c r="A70808" s="234"/>
    </row>
    <row r="70809" spans="1:1">
      <c r="A70809" s="234"/>
    </row>
    <row r="70810" spans="1:1">
      <c r="A70810" s="234"/>
    </row>
    <row r="70811" spans="1:1">
      <c r="A70811" s="234"/>
    </row>
    <row r="70812" spans="1:1">
      <c r="A70812" s="234"/>
    </row>
    <row r="70813" spans="1:1">
      <c r="A70813" s="234"/>
    </row>
    <row r="70814" spans="1:1">
      <c r="A70814" s="234"/>
    </row>
    <row r="70815" spans="1:1">
      <c r="A70815" s="234"/>
    </row>
    <row r="70816" spans="1:1">
      <c r="A70816" s="234"/>
    </row>
    <row r="70817" spans="1:1">
      <c r="A70817" s="234"/>
    </row>
    <row r="70818" spans="1:1">
      <c r="A70818" s="234"/>
    </row>
    <row r="70819" spans="1:1">
      <c r="A70819" s="234"/>
    </row>
    <row r="70820" spans="1:1">
      <c r="A70820" s="234"/>
    </row>
    <row r="70821" spans="1:1">
      <c r="A70821" s="234"/>
    </row>
    <row r="70822" spans="1:1">
      <c r="A70822" s="234"/>
    </row>
    <row r="70823" spans="1:1">
      <c r="A70823" s="234"/>
    </row>
    <row r="70824" spans="1:1">
      <c r="A70824" s="234"/>
    </row>
    <row r="70825" spans="1:1">
      <c r="A70825" s="234"/>
    </row>
    <row r="70826" spans="1:1">
      <c r="A70826" s="234"/>
    </row>
    <row r="70827" spans="1:1">
      <c r="A70827" s="234"/>
    </row>
    <row r="70828" spans="1:1">
      <c r="A70828" s="234"/>
    </row>
    <row r="70829" spans="1:1">
      <c r="A70829" s="234"/>
    </row>
    <row r="70830" spans="1:1">
      <c r="A70830" s="234"/>
    </row>
    <row r="70831" spans="1:1">
      <c r="A70831" s="234"/>
    </row>
    <row r="70832" spans="1:1">
      <c r="A70832" s="234"/>
    </row>
    <row r="70833" spans="1:1">
      <c r="A70833" s="234"/>
    </row>
    <row r="70834" spans="1:1">
      <c r="A70834" s="234"/>
    </row>
    <row r="70835" spans="1:1">
      <c r="A70835" s="234"/>
    </row>
    <row r="70836" spans="1:1">
      <c r="A70836" s="234"/>
    </row>
    <row r="70837" spans="1:1">
      <c r="A70837" s="234"/>
    </row>
    <row r="70838" spans="1:1">
      <c r="A70838" s="234"/>
    </row>
    <row r="70839" spans="1:1">
      <c r="A70839" s="234"/>
    </row>
    <row r="70840" spans="1:1">
      <c r="A70840" s="234"/>
    </row>
    <row r="70841" spans="1:1">
      <c r="A70841" s="234"/>
    </row>
    <row r="70842" spans="1:1">
      <c r="A70842" s="234"/>
    </row>
    <row r="70843" spans="1:1">
      <c r="A70843" s="234"/>
    </row>
    <row r="70844" spans="1:1">
      <c r="A70844" s="234"/>
    </row>
    <row r="70845" spans="1:1">
      <c r="A70845" s="234"/>
    </row>
    <row r="70846" spans="1:1">
      <c r="A70846" s="234"/>
    </row>
    <row r="70847" spans="1:1">
      <c r="A70847" s="234"/>
    </row>
    <row r="70848" spans="1:1">
      <c r="A70848" s="234"/>
    </row>
    <row r="70849" spans="1:1">
      <c r="A70849" s="234"/>
    </row>
    <row r="70850" spans="1:1">
      <c r="A70850" s="234"/>
    </row>
    <row r="70851" spans="1:1">
      <c r="A70851" s="234"/>
    </row>
    <row r="70852" spans="1:1">
      <c r="A70852" s="234"/>
    </row>
    <row r="70853" spans="1:1">
      <c r="A70853" s="234"/>
    </row>
    <row r="70854" spans="1:1">
      <c r="A70854" s="234"/>
    </row>
    <row r="70855" spans="1:1">
      <c r="A70855" s="234"/>
    </row>
    <row r="70856" spans="1:1">
      <c r="A70856" s="234"/>
    </row>
    <row r="70857" spans="1:1">
      <c r="A70857" s="234"/>
    </row>
    <row r="70858" spans="1:1">
      <c r="A70858" s="234"/>
    </row>
    <row r="70859" spans="1:1">
      <c r="A70859" s="234"/>
    </row>
    <row r="70860" spans="1:1">
      <c r="A70860" s="234"/>
    </row>
    <row r="70861" spans="1:1">
      <c r="A70861" s="234"/>
    </row>
    <row r="70862" spans="1:1">
      <c r="A70862" s="234"/>
    </row>
    <row r="70863" spans="1:1">
      <c r="A70863" s="234"/>
    </row>
    <row r="70864" spans="1:1">
      <c r="A70864" s="234"/>
    </row>
    <row r="70865" spans="1:1">
      <c r="A70865" s="234"/>
    </row>
    <row r="70866" spans="1:1">
      <c r="A70866" s="234"/>
    </row>
    <row r="70867" spans="1:1">
      <c r="A70867" s="234"/>
    </row>
    <row r="70868" spans="1:1">
      <c r="A70868" s="234"/>
    </row>
    <row r="70869" spans="1:1">
      <c r="A70869" s="234"/>
    </row>
    <row r="70870" spans="1:1">
      <c r="A70870" s="234"/>
    </row>
    <row r="70871" spans="1:1">
      <c r="A70871" s="234"/>
    </row>
    <row r="70872" spans="1:1">
      <c r="A70872" s="234"/>
    </row>
    <row r="70873" spans="1:1">
      <c r="A70873" s="234"/>
    </row>
    <row r="70874" spans="1:1">
      <c r="A70874" s="234"/>
    </row>
    <row r="70875" spans="1:1">
      <c r="A70875" s="234"/>
    </row>
    <row r="70876" spans="1:1">
      <c r="A70876" s="234"/>
    </row>
    <row r="70877" spans="1:1">
      <c r="A70877" s="234"/>
    </row>
    <row r="70878" spans="1:1">
      <c r="A70878" s="234"/>
    </row>
    <row r="70879" spans="1:1">
      <c r="A70879" s="234"/>
    </row>
    <row r="70880" spans="1:1">
      <c r="A70880" s="234"/>
    </row>
    <row r="70881" spans="1:1">
      <c r="A70881" s="234"/>
    </row>
    <row r="70882" spans="1:1">
      <c r="A70882" s="234"/>
    </row>
    <row r="70883" spans="1:1">
      <c r="A70883" s="234"/>
    </row>
    <row r="70884" spans="1:1">
      <c r="A70884" s="234"/>
    </row>
    <row r="70885" spans="1:1">
      <c r="A70885" s="234"/>
    </row>
    <row r="70886" spans="1:1">
      <c r="A70886" s="234"/>
    </row>
    <row r="70887" spans="1:1">
      <c r="A70887" s="234"/>
    </row>
    <row r="70888" spans="1:1">
      <c r="A70888" s="234"/>
    </row>
    <row r="70889" spans="1:1">
      <c r="A70889" s="234"/>
    </row>
    <row r="70890" spans="1:1">
      <c r="A70890" s="234"/>
    </row>
    <row r="70891" spans="1:1">
      <c r="A70891" s="234"/>
    </row>
    <row r="70892" spans="1:1">
      <c r="A70892" s="234"/>
    </row>
    <row r="70893" spans="1:1">
      <c r="A70893" s="234"/>
    </row>
    <row r="70894" spans="1:1">
      <c r="A70894" s="234"/>
    </row>
    <row r="70895" spans="1:1">
      <c r="A70895" s="234"/>
    </row>
    <row r="70896" spans="1:1">
      <c r="A70896" s="234"/>
    </row>
    <row r="70897" spans="1:1">
      <c r="A70897" s="234"/>
    </row>
    <row r="70898" spans="1:1">
      <c r="A70898" s="234"/>
    </row>
    <row r="70899" spans="1:1">
      <c r="A70899" s="234"/>
    </row>
    <row r="70900" spans="1:1">
      <c r="A70900" s="234"/>
    </row>
    <row r="70901" spans="1:1">
      <c r="A70901" s="234"/>
    </row>
    <row r="70902" spans="1:1">
      <c r="A70902" s="234"/>
    </row>
    <row r="70903" spans="1:1">
      <c r="A70903" s="234"/>
    </row>
    <row r="70904" spans="1:1">
      <c r="A70904" s="234"/>
    </row>
    <row r="70905" spans="1:1">
      <c r="A70905" s="234"/>
    </row>
    <row r="70906" spans="1:1">
      <c r="A70906" s="234"/>
    </row>
    <row r="70907" spans="1:1">
      <c r="A70907" s="234"/>
    </row>
    <row r="70908" spans="1:1">
      <c r="A70908" s="234"/>
    </row>
    <row r="70909" spans="1:1">
      <c r="A70909" s="234"/>
    </row>
    <row r="70910" spans="1:1">
      <c r="A70910" s="234"/>
    </row>
    <row r="70911" spans="1:1">
      <c r="A70911" s="234"/>
    </row>
    <row r="70912" spans="1:1">
      <c r="A70912" s="234"/>
    </row>
    <row r="70913" spans="1:1">
      <c r="A70913" s="234"/>
    </row>
    <row r="70914" spans="1:1">
      <c r="A70914" s="234"/>
    </row>
    <row r="70915" spans="1:1">
      <c r="A70915" s="234"/>
    </row>
    <row r="70916" spans="1:1">
      <c r="A70916" s="234"/>
    </row>
    <row r="70917" spans="1:1">
      <c r="A70917" s="234"/>
    </row>
    <row r="70918" spans="1:1">
      <c r="A70918" s="234"/>
    </row>
    <row r="70919" spans="1:1">
      <c r="A70919" s="234"/>
    </row>
    <row r="70920" spans="1:1">
      <c r="A70920" s="234"/>
    </row>
    <row r="70921" spans="1:1">
      <c r="A70921" s="234"/>
    </row>
    <row r="70922" spans="1:1">
      <c r="A70922" s="234"/>
    </row>
    <row r="70923" spans="1:1">
      <c r="A70923" s="234"/>
    </row>
    <row r="70924" spans="1:1">
      <c r="A70924" s="234"/>
    </row>
    <row r="70925" spans="1:1">
      <c r="A70925" s="234"/>
    </row>
    <row r="70926" spans="1:1">
      <c r="A70926" s="234"/>
    </row>
    <row r="70927" spans="1:1">
      <c r="A70927" s="234"/>
    </row>
    <row r="70928" spans="1:1">
      <c r="A70928" s="234"/>
    </row>
    <row r="70929" spans="1:1">
      <c r="A70929" s="234"/>
    </row>
    <row r="70930" spans="1:1">
      <c r="A70930" s="234"/>
    </row>
    <row r="70931" spans="1:1">
      <c r="A70931" s="234"/>
    </row>
    <row r="70932" spans="1:1">
      <c r="A70932" s="234"/>
    </row>
    <row r="70933" spans="1:1">
      <c r="A70933" s="234"/>
    </row>
    <row r="70934" spans="1:1">
      <c r="A70934" s="234"/>
    </row>
    <row r="70935" spans="1:1">
      <c r="A70935" s="234"/>
    </row>
    <row r="70936" spans="1:1">
      <c r="A70936" s="234"/>
    </row>
    <row r="70937" spans="1:1">
      <c r="A70937" s="234"/>
    </row>
    <row r="70938" spans="1:1">
      <c r="A70938" s="234"/>
    </row>
    <row r="70939" spans="1:1">
      <c r="A70939" s="234"/>
    </row>
    <row r="70940" spans="1:1">
      <c r="A70940" s="234"/>
    </row>
    <row r="70941" spans="1:1">
      <c r="A70941" s="234"/>
    </row>
    <row r="70942" spans="1:1">
      <c r="A70942" s="234"/>
    </row>
    <row r="70943" spans="1:1">
      <c r="A70943" s="234"/>
    </row>
    <row r="70944" spans="1:1">
      <c r="A70944" s="234"/>
    </row>
    <row r="70945" spans="1:1">
      <c r="A70945" s="234"/>
    </row>
    <row r="70946" spans="1:1">
      <c r="A70946" s="234"/>
    </row>
    <row r="70947" spans="1:1">
      <c r="A70947" s="234"/>
    </row>
    <row r="70948" spans="1:1">
      <c r="A70948" s="234"/>
    </row>
    <row r="70949" spans="1:1">
      <c r="A70949" s="234"/>
    </row>
    <row r="70950" spans="1:1">
      <c r="A70950" s="234"/>
    </row>
    <row r="70951" spans="1:1">
      <c r="A70951" s="234"/>
    </row>
    <row r="70952" spans="1:1">
      <c r="A70952" s="234"/>
    </row>
    <row r="70953" spans="1:1">
      <c r="A70953" s="234"/>
    </row>
    <row r="70954" spans="1:1">
      <c r="A70954" s="234"/>
    </row>
    <row r="70955" spans="1:1">
      <c r="A70955" s="234"/>
    </row>
    <row r="70956" spans="1:1">
      <c r="A70956" s="234"/>
    </row>
    <row r="70957" spans="1:1">
      <c r="A70957" s="234"/>
    </row>
    <row r="70958" spans="1:1">
      <c r="A70958" s="234"/>
    </row>
    <row r="70959" spans="1:1">
      <c r="A70959" s="234"/>
    </row>
    <row r="70960" spans="1:1">
      <c r="A70960" s="234"/>
    </row>
    <row r="70961" spans="1:1">
      <c r="A70961" s="234"/>
    </row>
    <row r="70962" spans="1:1">
      <c r="A70962" s="234"/>
    </row>
    <row r="70963" spans="1:1">
      <c r="A70963" s="234"/>
    </row>
    <row r="70964" spans="1:1">
      <c r="A70964" s="234"/>
    </row>
    <row r="70965" spans="1:1">
      <c r="A70965" s="234"/>
    </row>
    <row r="70966" spans="1:1">
      <c r="A70966" s="234"/>
    </row>
    <row r="70967" spans="1:1">
      <c r="A70967" s="234"/>
    </row>
    <row r="70968" spans="1:1">
      <c r="A70968" s="234"/>
    </row>
    <row r="70969" spans="1:1">
      <c r="A70969" s="234"/>
    </row>
    <row r="70970" spans="1:1">
      <c r="A70970" s="234"/>
    </row>
    <row r="70971" spans="1:1">
      <c r="A70971" s="234"/>
    </row>
    <row r="70972" spans="1:1">
      <c r="A70972" s="234"/>
    </row>
    <row r="70973" spans="1:1">
      <c r="A70973" s="234"/>
    </row>
    <row r="70974" spans="1:1">
      <c r="A70974" s="234"/>
    </row>
    <row r="70975" spans="1:1">
      <c r="A70975" s="234"/>
    </row>
    <row r="70976" spans="1:1">
      <c r="A70976" s="234"/>
    </row>
    <row r="70977" spans="1:1">
      <c r="A70977" s="234"/>
    </row>
    <row r="70978" spans="1:1">
      <c r="A70978" s="234"/>
    </row>
    <row r="70979" spans="1:1">
      <c r="A70979" s="234"/>
    </row>
    <row r="70980" spans="1:1">
      <c r="A70980" s="234"/>
    </row>
    <row r="70981" spans="1:1">
      <c r="A70981" s="234"/>
    </row>
    <row r="70982" spans="1:1">
      <c r="A70982" s="234"/>
    </row>
    <row r="70983" spans="1:1">
      <c r="A70983" s="234"/>
    </row>
    <row r="70984" spans="1:1">
      <c r="A70984" s="234"/>
    </row>
    <row r="70985" spans="1:1">
      <c r="A70985" s="234"/>
    </row>
    <row r="70986" spans="1:1">
      <c r="A70986" s="234"/>
    </row>
    <row r="70987" spans="1:1">
      <c r="A70987" s="234"/>
    </row>
    <row r="70988" spans="1:1">
      <c r="A70988" s="234"/>
    </row>
    <row r="70989" spans="1:1">
      <c r="A70989" s="234"/>
    </row>
    <row r="70990" spans="1:1">
      <c r="A70990" s="234"/>
    </row>
    <row r="70991" spans="1:1">
      <c r="A70991" s="234"/>
    </row>
    <row r="70992" spans="1:1">
      <c r="A70992" s="234"/>
    </row>
    <row r="70993" spans="1:1">
      <c r="A70993" s="234"/>
    </row>
    <row r="70994" spans="1:1">
      <c r="A70994" s="234"/>
    </row>
    <row r="70995" spans="1:1">
      <c r="A70995" s="234"/>
    </row>
    <row r="70996" spans="1:1">
      <c r="A70996" s="234"/>
    </row>
    <row r="70997" spans="1:1">
      <c r="A70997" s="234"/>
    </row>
    <row r="70998" spans="1:1">
      <c r="A70998" s="234"/>
    </row>
    <row r="70999" spans="1:1">
      <c r="A70999" s="234"/>
    </row>
    <row r="71000" spans="1:1">
      <c r="A71000" s="234"/>
    </row>
    <row r="71001" spans="1:1">
      <c r="A71001" s="234"/>
    </row>
    <row r="71002" spans="1:1">
      <c r="A71002" s="234"/>
    </row>
    <row r="71003" spans="1:1">
      <c r="A71003" s="234"/>
    </row>
    <row r="71004" spans="1:1">
      <c r="A71004" s="234"/>
    </row>
    <row r="71005" spans="1:1">
      <c r="A71005" s="234"/>
    </row>
    <row r="71006" spans="1:1">
      <c r="A71006" s="234"/>
    </row>
    <row r="71007" spans="1:1">
      <c r="A71007" s="234"/>
    </row>
    <row r="71008" spans="1:1">
      <c r="A71008" s="234"/>
    </row>
    <row r="71009" spans="1:1">
      <c r="A71009" s="234"/>
    </row>
    <row r="71010" spans="1:1">
      <c r="A71010" s="234"/>
    </row>
    <row r="71011" spans="1:1">
      <c r="A71011" s="234"/>
    </row>
    <row r="71012" spans="1:1">
      <c r="A71012" s="234"/>
    </row>
    <row r="71013" spans="1:1">
      <c r="A71013" s="234"/>
    </row>
    <row r="71014" spans="1:1">
      <c r="A71014" s="234"/>
    </row>
    <row r="71015" spans="1:1">
      <c r="A71015" s="234"/>
    </row>
    <row r="71016" spans="1:1">
      <c r="A71016" s="234"/>
    </row>
    <row r="71017" spans="1:1">
      <c r="A71017" s="234"/>
    </row>
    <row r="71018" spans="1:1">
      <c r="A71018" s="234"/>
    </row>
    <row r="71019" spans="1:1">
      <c r="A71019" s="234"/>
    </row>
    <row r="71020" spans="1:1">
      <c r="A71020" s="234"/>
    </row>
    <row r="71021" spans="1:1">
      <c r="A71021" s="234"/>
    </row>
    <row r="71022" spans="1:1">
      <c r="A71022" s="234"/>
    </row>
    <row r="71023" spans="1:1">
      <c r="A71023" s="234"/>
    </row>
    <row r="71024" spans="1:1">
      <c r="A71024" s="234"/>
    </row>
    <row r="71025" spans="1:1">
      <c r="A71025" s="234"/>
    </row>
    <row r="71026" spans="1:1">
      <c r="A71026" s="234"/>
    </row>
    <row r="71027" spans="1:1">
      <c r="A71027" s="234"/>
    </row>
    <row r="71028" spans="1:1">
      <c r="A71028" s="234"/>
    </row>
    <row r="71029" spans="1:1">
      <c r="A71029" s="234"/>
    </row>
    <row r="71030" spans="1:1">
      <c r="A71030" s="234"/>
    </row>
    <row r="71031" spans="1:1">
      <c r="A71031" s="234"/>
    </row>
    <row r="71032" spans="1:1">
      <c r="A71032" s="234"/>
    </row>
    <row r="71033" spans="1:1">
      <c r="A71033" s="234"/>
    </row>
    <row r="71034" spans="1:1">
      <c r="A71034" s="234"/>
    </row>
    <row r="71035" spans="1:1">
      <c r="A71035" s="234"/>
    </row>
    <row r="71036" spans="1:1">
      <c r="A71036" s="234"/>
    </row>
    <row r="71037" spans="1:1">
      <c r="A71037" s="234"/>
    </row>
    <row r="71038" spans="1:1">
      <c r="A71038" s="234"/>
    </row>
    <row r="71039" spans="1:1">
      <c r="A71039" s="234"/>
    </row>
    <row r="71040" spans="1:1">
      <c r="A71040" s="234"/>
    </row>
    <row r="71041" spans="1:1">
      <c r="A71041" s="234"/>
    </row>
    <row r="71042" spans="1:1">
      <c r="A71042" s="234"/>
    </row>
    <row r="71043" spans="1:1">
      <c r="A71043" s="234"/>
    </row>
    <row r="71044" spans="1:1">
      <c r="A71044" s="234"/>
    </row>
    <row r="71045" spans="1:1">
      <c r="A71045" s="234"/>
    </row>
    <row r="71046" spans="1:1">
      <c r="A71046" s="234"/>
    </row>
    <row r="71047" spans="1:1">
      <c r="A71047" s="234"/>
    </row>
    <row r="71048" spans="1:1">
      <c r="A71048" s="234"/>
    </row>
    <row r="71049" spans="1:1">
      <c r="A71049" s="234"/>
    </row>
    <row r="71050" spans="1:1">
      <c r="A71050" s="234"/>
    </row>
    <row r="71051" spans="1:1">
      <c r="A71051" s="234"/>
    </row>
    <row r="71052" spans="1:1">
      <c r="A71052" s="234"/>
    </row>
    <row r="71053" spans="1:1">
      <c r="A71053" s="234"/>
    </row>
    <row r="71054" spans="1:1">
      <c r="A71054" s="234"/>
    </row>
    <row r="71055" spans="1:1">
      <c r="A71055" s="234"/>
    </row>
    <row r="71056" spans="1:1">
      <c r="A71056" s="234"/>
    </row>
    <row r="71057" spans="1:1">
      <c r="A71057" s="234"/>
    </row>
    <row r="71058" spans="1:1">
      <c r="A71058" s="234"/>
    </row>
    <row r="71059" spans="1:1">
      <c r="A71059" s="234"/>
    </row>
    <row r="71060" spans="1:1">
      <c r="A71060" s="234"/>
    </row>
    <row r="71061" spans="1:1">
      <c r="A71061" s="234"/>
    </row>
    <row r="71062" spans="1:1">
      <c r="A71062" s="234"/>
    </row>
    <row r="71063" spans="1:1">
      <c r="A71063" s="234"/>
    </row>
    <row r="71064" spans="1:1">
      <c r="A71064" s="234"/>
    </row>
    <row r="71065" spans="1:1">
      <c r="A71065" s="234"/>
    </row>
    <row r="71066" spans="1:1">
      <c r="A71066" s="234"/>
    </row>
    <row r="71067" spans="1:1">
      <c r="A71067" s="234"/>
    </row>
    <row r="71068" spans="1:1">
      <c r="A71068" s="234"/>
    </row>
    <row r="71069" spans="1:1">
      <c r="A71069" s="234"/>
    </row>
    <row r="71070" spans="1:1">
      <c r="A71070" s="234"/>
    </row>
    <row r="71071" spans="1:1">
      <c r="A71071" s="234"/>
    </row>
    <row r="71072" spans="1:1">
      <c r="A71072" s="234"/>
    </row>
    <row r="71073" spans="1:1">
      <c r="A71073" s="234"/>
    </row>
    <row r="71074" spans="1:1">
      <c r="A71074" s="234"/>
    </row>
    <row r="71075" spans="1:1">
      <c r="A71075" s="234"/>
    </row>
    <row r="71076" spans="1:1">
      <c r="A71076" s="234"/>
    </row>
    <row r="71077" spans="1:1">
      <c r="A71077" s="234"/>
    </row>
    <row r="71078" spans="1:1">
      <c r="A71078" s="234"/>
    </row>
    <row r="71079" spans="1:1">
      <c r="A71079" s="234"/>
    </row>
    <row r="71080" spans="1:1">
      <c r="A71080" s="234"/>
    </row>
    <row r="71081" spans="1:1">
      <c r="A71081" s="234"/>
    </row>
    <row r="71082" spans="1:1">
      <c r="A71082" s="234"/>
    </row>
    <row r="71083" spans="1:1">
      <c r="A71083" s="234"/>
    </row>
    <row r="71084" spans="1:1">
      <c r="A71084" s="234"/>
    </row>
    <row r="71085" spans="1:1">
      <c r="A71085" s="234"/>
    </row>
    <row r="71086" spans="1:1">
      <c r="A71086" s="234"/>
    </row>
    <row r="71087" spans="1:1">
      <c r="A71087" s="234"/>
    </row>
    <row r="71088" spans="1:1">
      <c r="A71088" s="234"/>
    </row>
    <row r="71089" spans="1:1">
      <c r="A71089" s="234"/>
    </row>
    <row r="71090" spans="1:1">
      <c r="A71090" s="234"/>
    </row>
    <row r="71091" spans="1:1">
      <c r="A71091" s="234"/>
    </row>
    <row r="71092" spans="1:1">
      <c r="A71092" s="234"/>
    </row>
    <row r="71093" spans="1:1">
      <c r="A71093" s="234"/>
    </row>
    <row r="71094" spans="1:1">
      <c r="A71094" s="234"/>
    </row>
    <row r="71095" spans="1:1">
      <c r="A71095" s="234"/>
    </row>
    <row r="71096" spans="1:1">
      <c r="A71096" s="234"/>
    </row>
    <row r="71097" spans="1:1">
      <c r="A71097" s="234"/>
    </row>
    <row r="71098" spans="1:1">
      <c r="A71098" s="234"/>
    </row>
    <row r="71099" spans="1:1">
      <c r="A71099" s="234"/>
    </row>
    <row r="71100" spans="1:1">
      <c r="A71100" s="234"/>
    </row>
    <row r="71101" spans="1:1">
      <c r="A71101" s="234"/>
    </row>
    <row r="71102" spans="1:1">
      <c r="A71102" s="234"/>
    </row>
    <row r="71103" spans="1:1">
      <c r="A71103" s="234"/>
    </row>
    <row r="71104" spans="1:1">
      <c r="A71104" s="234"/>
    </row>
    <row r="71105" spans="1:1">
      <c r="A71105" s="234"/>
    </row>
    <row r="71106" spans="1:1">
      <c r="A71106" s="234"/>
    </row>
    <row r="71107" spans="1:1">
      <c r="A71107" s="234"/>
    </row>
    <row r="71108" spans="1:1">
      <c r="A71108" s="234"/>
    </row>
    <row r="71109" spans="1:1">
      <c r="A71109" s="234"/>
    </row>
    <row r="71110" spans="1:1">
      <c r="A71110" s="234"/>
    </row>
    <row r="71111" spans="1:1">
      <c r="A71111" s="234"/>
    </row>
    <row r="71112" spans="1:1">
      <c r="A71112" s="234"/>
    </row>
    <row r="71113" spans="1:1">
      <c r="A71113" s="234"/>
    </row>
    <row r="71114" spans="1:1">
      <c r="A71114" s="234"/>
    </row>
    <row r="71115" spans="1:1">
      <c r="A71115" s="234"/>
    </row>
    <row r="71116" spans="1:1">
      <c r="A71116" s="234"/>
    </row>
    <row r="71117" spans="1:1">
      <c r="A71117" s="234"/>
    </row>
    <row r="71118" spans="1:1">
      <c r="A71118" s="234"/>
    </row>
    <row r="71119" spans="1:1">
      <c r="A71119" s="234"/>
    </row>
    <row r="71120" spans="1:1">
      <c r="A71120" s="234"/>
    </row>
    <row r="71121" spans="1:1">
      <c r="A71121" s="234"/>
    </row>
    <row r="71122" spans="1:1">
      <c r="A71122" s="234"/>
    </row>
    <row r="71123" spans="1:1">
      <c r="A71123" s="234"/>
    </row>
    <row r="71124" spans="1:1">
      <c r="A71124" s="234"/>
    </row>
    <row r="71125" spans="1:1">
      <c r="A71125" s="234"/>
    </row>
    <row r="71126" spans="1:1">
      <c r="A71126" s="234"/>
    </row>
    <row r="71127" spans="1:1">
      <c r="A71127" s="234"/>
    </row>
    <row r="71128" spans="1:1">
      <c r="A71128" s="234"/>
    </row>
    <row r="71129" spans="1:1">
      <c r="A71129" s="234"/>
    </row>
    <row r="71130" spans="1:1">
      <c r="A71130" s="234"/>
    </row>
    <row r="71131" spans="1:1">
      <c r="A71131" s="234"/>
    </row>
    <row r="71132" spans="1:1">
      <c r="A71132" s="234"/>
    </row>
    <row r="71133" spans="1:1">
      <c r="A71133" s="234"/>
    </row>
    <row r="71134" spans="1:1">
      <c r="A71134" s="234"/>
    </row>
    <row r="71135" spans="1:1">
      <c r="A71135" s="234"/>
    </row>
    <row r="71136" spans="1:1">
      <c r="A71136" s="234"/>
    </row>
    <row r="71137" spans="1:1">
      <c r="A71137" s="234"/>
    </row>
    <row r="71138" spans="1:1">
      <c r="A71138" s="234"/>
    </row>
    <row r="71139" spans="1:1">
      <c r="A71139" s="234"/>
    </row>
    <row r="71140" spans="1:1">
      <c r="A71140" s="234"/>
    </row>
    <row r="71141" spans="1:1">
      <c r="A71141" s="234"/>
    </row>
    <row r="71142" spans="1:1">
      <c r="A71142" s="234"/>
    </row>
    <row r="71143" spans="1:1">
      <c r="A71143" s="234"/>
    </row>
    <row r="71144" spans="1:1">
      <c r="A71144" s="234"/>
    </row>
    <row r="71145" spans="1:1">
      <c r="A71145" s="234"/>
    </row>
    <row r="71146" spans="1:1">
      <c r="A71146" s="234"/>
    </row>
    <row r="71147" spans="1:1">
      <c r="A71147" s="234"/>
    </row>
    <row r="71148" spans="1:1">
      <c r="A71148" s="234"/>
    </row>
    <row r="71149" spans="1:1">
      <c r="A71149" s="234"/>
    </row>
    <row r="71150" spans="1:1">
      <c r="A71150" s="234"/>
    </row>
    <row r="71151" spans="1:1">
      <c r="A71151" s="234"/>
    </row>
    <row r="71152" spans="1:1">
      <c r="A71152" s="234"/>
    </row>
    <row r="71153" spans="1:1">
      <c r="A71153" s="234"/>
    </row>
    <row r="71154" spans="1:1">
      <c r="A71154" s="234"/>
    </row>
    <row r="71155" spans="1:1">
      <c r="A71155" s="234"/>
    </row>
    <row r="71156" spans="1:1">
      <c r="A71156" s="234"/>
    </row>
    <row r="71157" spans="1:1">
      <c r="A71157" s="234"/>
    </row>
    <row r="71158" spans="1:1">
      <c r="A71158" s="234"/>
    </row>
    <row r="71159" spans="1:1">
      <c r="A71159" s="234"/>
    </row>
    <row r="71160" spans="1:1">
      <c r="A71160" s="234"/>
    </row>
    <row r="71161" spans="1:1">
      <c r="A71161" s="234"/>
    </row>
    <row r="71162" spans="1:1">
      <c r="A71162" s="234"/>
    </row>
    <row r="71163" spans="1:1">
      <c r="A71163" s="234"/>
    </row>
    <row r="71164" spans="1:1">
      <c r="A71164" s="234"/>
    </row>
    <row r="71165" spans="1:1">
      <c r="A71165" s="234"/>
    </row>
    <row r="71166" spans="1:1">
      <c r="A71166" s="234"/>
    </row>
    <row r="71167" spans="1:1">
      <c r="A71167" s="234"/>
    </row>
    <row r="71168" spans="1:1">
      <c r="A71168" s="234"/>
    </row>
    <row r="71169" spans="1:1">
      <c r="A71169" s="234"/>
    </row>
    <row r="71170" spans="1:1">
      <c r="A71170" s="234"/>
    </row>
    <row r="71171" spans="1:1">
      <c r="A71171" s="234"/>
    </row>
    <row r="71172" spans="1:1">
      <c r="A71172" s="234"/>
    </row>
    <row r="71173" spans="1:1">
      <c r="A71173" s="234"/>
    </row>
    <row r="71174" spans="1:1">
      <c r="A71174" s="234"/>
    </row>
    <row r="71175" spans="1:1">
      <c r="A71175" s="234"/>
    </row>
    <row r="71176" spans="1:1">
      <c r="A71176" s="234"/>
    </row>
    <row r="71177" spans="1:1">
      <c r="A71177" s="234"/>
    </row>
    <row r="71178" spans="1:1">
      <c r="A71178" s="234"/>
    </row>
    <row r="71179" spans="1:1">
      <c r="A71179" s="234"/>
    </row>
    <row r="71180" spans="1:1">
      <c r="A71180" s="234"/>
    </row>
    <row r="71181" spans="1:1">
      <c r="A71181" s="234"/>
    </row>
    <row r="71182" spans="1:1">
      <c r="A71182" s="234"/>
    </row>
    <row r="71183" spans="1:1">
      <c r="A71183" s="234"/>
    </row>
    <row r="71184" spans="1:1">
      <c r="A71184" s="234"/>
    </row>
    <row r="71185" spans="1:1">
      <c r="A71185" s="234"/>
    </row>
    <row r="71186" spans="1:1">
      <c r="A71186" s="234"/>
    </row>
    <row r="71187" spans="1:1">
      <c r="A71187" s="234"/>
    </row>
    <row r="71188" spans="1:1">
      <c r="A71188" s="234"/>
    </row>
    <row r="71189" spans="1:1">
      <c r="A71189" s="234"/>
    </row>
    <row r="71190" spans="1:1">
      <c r="A71190" s="234"/>
    </row>
    <row r="71191" spans="1:1">
      <c r="A71191" s="234"/>
    </row>
    <row r="71192" spans="1:1">
      <c r="A71192" s="234"/>
    </row>
    <row r="71193" spans="1:1">
      <c r="A71193" s="234"/>
    </row>
    <row r="71194" spans="1:1">
      <c r="A71194" s="234"/>
    </row>
    <row r="71195" spans="1:1">
      <c r="A71195" s="234"/>
    </row>
    <row r="71196" spans="1:1">
      <c r="A71196" s="234"/>
    </row>
    <row r="71197" spans="1:1">
      <c r="A71197" s="234"/>
    </row>
    <row r="71198" spans="1:1">
      <c r="A71198" s="234"/>
    </row>
    <row r="71199" spans="1:1">
      <c r="A71199" s="234"/>
    </row>
    <row r="71200" spans="1:1">
      <c r="A71200" s="234"/>
    </row>
    <row r="71201" spans="1:1">
      <c r="A71201" s="234"/>
    </row>
    <row r="71202" spans="1:1">
      <c r="A71202" s="234"/>
    </row>
    <row r="71203" spans="1:1">
      <c r="A71203" s="234"/>
    </row>
    <row r="71204" spans="1:1">
      <c r="A71204" s="234"/>
    </row>
    <row r="71205" spans="1:1">
      <c r="A71205" s="234"/>
    </row>
    <row r="71206" spans="1:1">
      <c r="A71206" s="234"/>
    </row>
    <row r="71207" spans="1:1">
      <c r="A71207" s="234"/>
    </row>
    <row r="71208" spans="1:1">
      <c r="A71208" s="234"/>
    </row>
    <row r="71209" spans="1:1">
      <c r="A71209" s="234"/>
    </row>
    <row r="71210" spans="1:1">
      <c r="A71210" s="234"/>
    </row>
    <row r="71211" spans="1:1">
      <c r="A71211" s="234"/>
    </row>
    <row r="71212" spans="1:1">
      <c r="A71212" s="234"/>
    </row>
    <row r="71213" spans="1:1">
      <c r="A71213" s="234"/>
    </row>
    <row r="71214" spans="1:1">
      <c r="A71214" s="234"/>
    </row>
    <row r="71215" spans="1:1">
      <c r="A71215" s="234"/>
    </row>
    <row r="71216" spans="1:1">
      <c r="A71216" s="234"/>
    </row>
    <row r="71217" spans="1:1">
      <c r="A71217" s="234"/>
    </row>
    <row r="71218" spans="1:1">
      <c r="A71218" s="234"/>
    </row>
    <row r="71219" spans="1:1">
      <c r="A71219" s="234"/>
    </row>
    <row r="71220" spans="1:1">
      <c r="A71220" s="234"/>
    </row>
    <row r="71221" spans="1:1">
      <c r="A71221" s="234"/>
    </row>
    <row r="71222" spans="1:1">
      <c r="A71222" s="234"/>
    </row>
    <row r="71223" spans="1:1">
      <c r="A71223" s="234"/>
    </row>
    <row r="71224" spans="1:1">
      <c r="A71224" s="234"/>
    </row>
    <row r="71225" spans="1:1">
      <c r="A71225" s="234"/>
    </row>
    <row r="71226" spans="1:1">
      <c r="A71226" s="234"/>
    </row>
    <row r="71227" spans="1:1">
      <c r="A71227" s="234"/>
    </row>
    <row r="71228" spans="1:1">
      <c r="A71228" s="234"/>
    </row>
    <row r="71229" spans="1:1">
      <c r="A71229" s="234"/>
    </row>
    <row r="71230" spans="1:1">
      <c r="A71230" s="234"/>
    </row>
    <row r="71231" spans="1:1">
      <c r="A71231" s="234"/>
    </row>
    <row r="71232" spans="1:1">
      <c r="A71232" s="234"/>
    </row>
    <row r="71233" spans="1:1">
      <c r="A71233" s="234"/>
    </row>
    <row r="71234" spans="1:1">
      <c r="A71234" s="234"/>
    </row>
    <row r="71235" spans="1:1">
      <c r="A71235" s="234"/>
    </row>
    <row r="71236" spans="1:1">
      <c r="A71236" s="234"/>
    </row>
    <row r="71237" spans="1:1">
      <c r="A71237" s="234"/>
    </row>
    <row r="71238" spans="1:1">
      <c r="A71238" s="234"/>
    </row>
    <row r="71239" spans="1:1">
      <c r="A71239" s="234"/>
    </row>
    <row r="71240" spans="1:1">
      <c r="A71240" s="234"/>
    </row>
    <row r="71241" spans="1:1">
      <c r="A71241" s="234"/>
    </row>
    <row r="71242" spans="1:1">
      <c r="A71242" s="234"/>
    </row>
    <row r="71243" spans="1:1">
      <c r="A71243" s="234"/>
    </row>
    <row r="71244" spans="1:1">
      <c r="A71244" s="234"/>
    </row>
    <row r="71245" spans="1:1">
      <c r="A71245" s="234"/>
    </row>
    <row r="71246" spans="1:1">
      <c r="A71246" s="234"/>
    </row>
    <row r="71247" spans="1:1">
      <c r="A71247" s="234"/>
    </row>
    <row r="71248" spans="1:1">
      <c r="A71248" s="234"/>
    </row>
    <row r="71249" spans="1:1">
      <c r="A71249" s="234"/>
    </row>
    <row r="71250" spans="1:1">
      <c r="A71250" s="234"/>
    </row>
    <row r="71251" spans="1:1">
      <c r="A71251" s="234"/>
    </row>
    <row r="71252" spans="1:1">
      <c r="A71252" s="234"/>
    </row>
    <row r="71253" spans="1:1">
      <c r="A71253" s="234"/>
    </row>
    <row r="71254" spans="1:1">
      <c r="A71254" s="234"/>
    </row>
    <row r="71255" spans="1:1">
      <c r="A71255" s="234"/>
    </row>
    <row r="71256" spans="1:1">
      <c r="A71256" s="234"/>
    </row>
    <row r="71257" spans="1:1">
      <c r="A71257" s="234"/>
    </row>
    <row r="71258" spans="1:1">
      <c r="A71258" s="234"/>
    </row>
    <row r="71259" spans="1:1">
      <c r="A71259" s="234"/>
    </row>
    <row r="71260" spans="1:1">
      <c r="A71260" s="234"/>
    </row>
    <row r="71261" spans="1:1">
      <c r="A71261" s="234"/>
    </row>
    <row r="71262" spans="1:1">
      <c r="A71262" s="234"/>
    </row>
    <row r="71263" spans="1:1">
      <c r="A71263" s="234"/>
    </row>
    <row r="71264" spans="1:1">
      <c r="A71264" s="234"/>
    </row>
    <row r="71265" spans="1:1">
      <c r="A71265" s="234"/>
    </row>
    <row r="71266" spans="1:1">
      <c r="A71266" s="234"/>
    </row>
    <row r="71267" spans="1:1">
      <c r="A71267" s="234"/>
    </row>
    <row r="71268" spans="1:1">
      <c r="A71268" s="234"/>
    </row>
    <row r="71269" spans="1:1">
      <c r="A71269" s="234"/>
    </row>
    <row r="71270" spans="1:1">
      <c r="A71270" s="234"/>
    </row>
    <row r="71271" spans="1:1">
      <c r="A71271" s="234"/>
    </row>
    <row r="71272" spans="1:1">
      <c r="A71272" s="234"/>
    </row>
    <row r="71273" spans="1:1">
      <c r="A71273" s="234"/>
    </row>
    <row r="71274" spans="1:1">
      <c r="A71274" s="234"/>
    </row>
    <row r="71275" spans="1:1">
      <c r="A71275" s="234"/>
    </row>
    <row r="71276" spans="1:1">
      <c r="A71276" s="234"/>
    </row>
    <row r="71277" spans="1:1">
      <c r="A71277" s="234"/>
    </row>
    <row r="71278" spans="1:1">
      <c r="A71278" s="234"/>
    </row>
    <row r="71279" spans="1:1">
      <c r="A71279" s="234"/>
    </row>
    <row r="71280" spans="1:1">
      <c r="A71280" s="234"/>
    </row>
    <row r="71281" spans="1:1">
      <c r="A71281" s="234"/>
    </row>
    <row r="71282" spans="1:1">
      <c r="A71282" s="234"/>
    </row>
    <row r="71283" spans="1:1">
      <c r="A71283" s="234"/>
    </row>
    <row r="71284" spans="1:1">
      <c r="A71284" s="234"/>
    </row>
    <row r="71285" spans="1:1">
      <c r="A71285" s="234"/>
    </row>
    <row r="71286" spans="1:1">
      <c r="A71286" s="234"/>
    </row>
    <row r="71287" spans="1:1">
      <c r="A71287" s="234"/>
    </row>
    <row r="71288" spans="1:1">
      <c r="A71288" s="234"/>
    </row>
    <row r="71289" spans="1:1">
      <c r="A71289" s="234"/>
    </row>
    <row r="71290" spans="1:1">
      <c r="A71290" s="234"/>
    </row>
    <row r="71291" spans="1:1">
      <c r="A71291" s="234"/>
    </row>
    <row r="71292" spans="1:1">
      <c r="A71292" s="234"/>
    </row>
    <row r="71293" spans="1:1">
      <c r="A71293" s="234"/>
    </row>
    <row r="71294" spans="1:1">
      <c r="A71294" s="234"/>
    </row>
    <row r="71295" spans="1:1">
      <c r="A71295" s="234"/>
    </row>
    <row r="71296" spans="1:1">
      <c r="A71296" s="234"/>
    </row>
    <row r="71297" spans="1:1">
      <c r="A71297" s="234"/>
    </row>
    <row r="71298" spans="1:1">
      <c r="A71298" s="234"/>
    </row>
    <row r="71299" spans="1:1">
      <c r="A71299" s="234"/>
    </row>
    <row r="71300" spans="1:1">
      <c r="A71300" s="234"/>
    </row>
    <row r="71301" spans="1:1">
      <c r="A71301" s="234"/>
    </row>
    <row r="71302" spans="1:1">
      <c r="A71302" s="234"/>
    </row>
    <row r="71303" spans="1:1">
      <c r="A71303" s="234"/>
    </row>
    <row r="71304" spans="1:1">
      <c r="A71304" s="234"/>
    </row>
    <row r="71305" spans="1:1">
      <c r="A71305" s="234"/>
    </row>
    <row r="71306" spans="1:1">
      <c r="A71306" s="234"/>
    </row>
    <row r="71307" spans="1:1">
      <c r="A71307" s="234"/>
    </row>
    <row r="71308" spans="1:1">
      <c r="A71308" s="234"/>
    </row>
    <row r="71309" spans="1:1">
      <c r="A71309" s="234"/>
    </row>
    <row r="71310" spans="1:1">
      <c r="A71310" s="234"/>
    </row>
    <row r="71311" spans="1:1">
      <c r="A71311" s="234"/>
    </row>
    <row r="71312" spans="1:1">
      <c r="A71312" s="234"/>
    </row>
    <row r="71313" spans="1:1">
      <c r="A71313" s="234"/>
    </row>
    <row r="71314" spans="1:1">
      <c r="A71314" s="234"/>
    </row>
    <row r="71315" spans="1:1">
      <c r="A71315" s="234"/>
    </row>
    <row r="71316" spans="1:1">
      <c r="A71316" s="234"/>
    </row>
    <row r="71317" spans="1:1">
      <c r="A71317" s="234"/>
    </row>
    <row r="71318" spans="1:1">
      <c r="A71318" s="234"/>
    </row>
    <row r="71319" spans="1:1">
      <c r="A71319" s="234"/>
    </row>
    <row r="71320" spans="1:1">
      <c r="A71320" s="234"/>
    </row>
    <row r="71321" spans="1:1">
      <c r="A71321" s="234"/>
    </row>
    <row r="71322" spans="1:1">
      <c r="A71322" s="234"/>
    </row>
    <row r="71323" spans="1:1">
      <c r="A71323" s="234"/>
    </row>
    <row r="71324" spans="1:1">
      <c r="A71324" s="234"/>
    </row>
    <row r="71325" spans="1:1">
      <c r="A71325" s="234"/>
    </row>
    <row r="71326" spans="1:1">
      <c r="A71326" s="234"/>
    </row>
    <row r="71327" spans="1:1">
      <c r="A71327" s="234"/>
    </row>
    <row r="71328" spans="1:1">
      <c r="A71328" s="234"/>
    </row>
    <row r="71329" spans="1:1">
      <c r="A71329" s="234"/>
    </row>
    <row r="71330" spans="1:1">
      <c r="A71330" s="234"/>
    </row>
    <row r="71331" spans="1:1">
      <c r="A71331" s="234"/>
    </row>
    <row r="71332" spans="1:1">
      <c r="A71332" s="234"/>
    </row>
    <row r="71333" spans="1:1">
      <c r="A71333" s="234"/>
    </row>
    <row r="71334" spans="1:1">
      <c r="A71334" s="234"/>
    </row>
    <row r="71335" spans="1:1">
      <c r="A71335" s="234"/>
    </row>
    <row r="71336" spans="1:1">
      <c r="A71336" s="234"/>
    </row>
    <row r="71337" spans="1:1">
      <c r="A71337" s="234"/>
    </row>
    <row r="71338" spans="1:1">
      <c r="A71338" s="234"/>
    </row>
    <row r="71339" spans="1:1">
      <c r="A71339" s="234"/>
    </row>
    <row r="71340" spans="1:1">
      <c r="A71340" s="234"/>
    </row>
    <row r="71341" spans="1:1">
      <c r="A71341" s="234"/>
    </row>
    <row r="71342" spans="1:1">
      <c r="A71342" s="234"/>
    </row>
    <row r="71343" spans="1:1">
      <c r="A71343" s="234"/>
    </row>
    <row r="71344" spans="1:1">
      <c r="A71344" s="234"/>
    </row>
    <row r="71345" spans="1:1">
      <c r="A71345" s="234"/>
    </row>
    <row r="71346" spans="1:1">
      <c r="A71346" s="234"/>
    </row>
    <row r="71347" spans="1:1">
      <c r="A71347" s="234"/>
    </row>
    <row r="71348" spans="1:1">
      <c r="A71348" s="234"/>
    </row>
    <row r="71349" spans="1:1">
      <c r="A71349" s="234"/>
    </row>
    <row r="71350" spans="1:1">
      <c r="A71350" s="234"/>
    </row>
    <row r="71351" spans="1:1">
      <c r="A71351" s="234"/>
    </row>
    <row r="71352" spans="1:1">
      <c r="A71352" s="234"/>
    </row>
    <row r="71353" spans="1:1">
      <c r="A71353" s="234"/>
    </row>
    <row r="71354" spans="1:1">
      <c r="A71354" s="234"/>
    </row>
    <row r="71355" spans="1:1">
      <c r="A71355" s="234"/>
    </row>
    <row r="71356" spans="1:1">
      <c r="A71356" s="234"/>
    </row>
    <row r="71357" spans="1:1">
      <c r="A71357" s="234"/>
    </row>
    <row r="71358" spans="1:1">
      <c r="A71358" s="234"/>
    </row>
    <row r="71359" spans="1:1">
      <c r="A71359" s="234"/>
    </row>
    <row r="71360" spans="1:1">
      <c r="A71360" s="234"/>
    </row>
    <row r="71361" spans="1:1">
      <c r="A71361" s="234"/>
    </row>
    <row r="71362" spans="1:1">
      <c r="A71362" s="234"/>
    </row>
    <row r="71363" spans="1:1">
      <c r="A71363" s="234"/>
    </row>
    <row r="71364" spans="1:1">
      <c r="A71364" s="234"/>
    </row>
    <row r="71365" spans="1:1">
      <c r="A71365" s="234"/>
    </row>
    <row r="71366" spans="1:1">
      <c r="A71366" s="234"/>
    </row>
    <row r="71367" spans="1:1">
      <c r="A71367" s="234"/>
    </row>
    <row r="71368" spans="1:1">
      <c r="A71368" s="234"/>
    </row>
    <row r="71369" spans="1:1">
      <c r="A71369" s="234"/>
    </row>
    <row r="71370" spans="1:1">
      <c r="A71370" s="234"/>
    </row>
    <row r="71371" spans="1:1">
      <c r="A71371" s="234"/>
    </row>
    <row r="71372" spans="1:1">
      <c r="A71372" s="234"/>
    </row>
    <row r="71373" spans="1:1">
      <c r="A71373" s="234"/>
    </row>
    <row r="71374" spans="1:1">
      <c r="A71374" s="234"/>
    </row>
    <row r="71375" spans="1:1">
      <c r="A71375" s="234"/>
    </row>
    <row r="71376" spans="1:1">
      <c r="A71376" s="234"/>
    </row>
    <row r="71377" spans="1:1">
      <c r="A71377" s="234"/>
    </row>
    <row r="71378" spans="1:1">
      <c r="A71378" s="234"/>
    </row>
    <row r="71379" spans="1:1">
      <c r="A71379" s="234"/>
    </row>
    <row r="71380" spans="1:1">
      <c r="A71380" s="234"/>
    </row>
    <row r="71381" spans="1:1">
      <c r="A71381" s="234"/>
    </row>
    <row r="71382" spans="1:1">
      <c r="A71382" s="234"/>
    </row>
    <row r="71383" spans="1:1">
      <c r="A71383" s="234"/>
    </row>
    <row r="71384" spans="1:1">
      <c r="A71384" s="234"/>
    </row>
    <row r="71385" spans="1:1">
      <c r="A71385" s="234"/>
    </row>
    <row r="71386" spans="1:1">
      <c r="A71386" s="234"/>
    </row>
    <row r="71387" spans="1:1">
      <c r="A71387" s="234"/>
    </row>
    <row r="71388" spans="1:1">
      <c r="A71388" s="234"/>
    </row>
    <row r="71389" spans="1:1">
      <c r="A71389" s="234"/>
    </row>
    <row r="71390" spans="1:1">
      <c r="A71390" s="234"/>
    </row>
    <row r="71391" spans="1:1">
      <c r="A71391" s="234"/>
    </row>
    <row r="71392" spans="1:1">
      <c r="A71392" s="234"/>
    </row>
    <row r="71393" spans="1:1">
      <c r="A71393" s="234"/>
    </row>
    <row r="71394" spans="1:1">
      <c r="A71394" s="234"/>
    </row>
    <row r="71395" spans="1:1">
      <c r="A71395" s="234"/>
    </row>
    <row r="71396" spans="1:1">
      <c r="A71396" s="234"/>
    </row>
    <row r="71397" spans="1:1">
      <c r="A71397" s="234"/>
    </row>
    <row r="71398" spans="1:1">
      <c r="A71398" s="234"/>
    </row>
    <row r="71399" spans="1:1">
      <c r="A71399" s="234"/>
    </row>
    <row r="71400" spans="1:1">
      <c r="A71400" s="234"/>
    </row>
    <row r="71401" spans="1:1">
      <c r="A71401" s="234"/>
    </row>
    <row r="71402" spans="1:1">
      <c r="A71402" s="234"/>
    </row>
    <row r="71403" spans="1:1">
      <c r="A71403" s="234"/>
    </row>
    <row r="71404" spans="1:1">
      <c r="A71404" s="234"/>
    </row>
    <row r="71405" spans="1:1">
      <c r="A71405" s="234"/>
    </row>
    <row r="71406" spans="1:1">
      <c r="A71406" s="234"/>
    </row>
    <row r="71407" spans="1:1">
      <c r="A71407" s="234"/>
    </row>
    <row r="71408" spans="1:1">
      <c r="A71408" s="234"/>
    </row>
    <row r="71409" spans="1:1">
      <c r="A71409" s="234"/>
    </row>
    <row r="71410" spans="1:1">
      <c r="A71410" s="234"/>
    </row>
    <row r="71411" spans="1:1">
      <c r="A71411" s="234"/>
    </row>
    <row r="71412" spans="1:1">
      <c r="A71412" s="234"/>
    </row>
    <row r="71413" spans="1:1">
      <c r="A71413" s="234"/>
    </row>
    <row r="71414" spans="1:1">
      <c r="A71414" s="234"/>
    </row>
    <row r="71415" spans="1:1">
      <c r="A71415" s="234"/>
    </row>
    <row r="71416" spans="1:1">
      <c r="A71416" s="234"/>
    </row>
    <row r="71417" spans="1:1">
      <c r="A71417" s="234"/>
    </row>
    <row r="71418" spans="1:1">
      <c r="A71418" s="234"/>
    </row>
    <row r="71419" spans="1:1">
      <c r="A71419" s="234"/>
    </row>
    <row r="71420" spans="1:1">
      <c r="A71420" s="234"/>
    </row>
    <row r="71421" spans="1:1">
      <c r="A71421" s="234"/>
    </row>
    <row r="71422" spans="1:1">
      <c r="A71422" s="234"/>
    </row>
    <row r="71423" spans="1:1">
      <c r="A71423" s="234"/>
    </row>
    <row r="71424" spans="1:1">
      <c r="A71424" s="234"/>
    </row>
    <row r="71425" spans="1:1">
      <c r="A71425" s="234"/>
    </row>
    <row r="71426" spans="1:1">
      <c r="A71426" s="234"/>
    </row>
    <row r="71427" spans="1:1">
      <c r="A71427" s="234"/>
    </row>
    <row r="71428" spans="1:1">
      <c r="A71428" s="234"/>
    </row>
    <row r="71429" spans="1:1">
      <c r="A71429" s="234"/>
    </row>
    <row r="71430" spans="1:1">
      <c r="A71430" s="234"/>
    </row>
    <row r="71431" spans="1:1">
      <c r="A71431" s="234"/>
    </row>
    <row r="71432" spans="1:1">
      <c r="A71432" s="234"/>
    </row>
    <row r="71433" spans="1:1">
      <c r="A71433" s="234"/>
    </row>
    <row r="71434" spans="1:1">
      <c r="A71434" s="234"/>
    </row>
    <row r="71435" spans="1:1">
      <c r="A71435" s="234"/>
    </row>
    <row r="71436" spans="1:1">
      <c r="A71436" s="234"/>
    </row>
    <row r="71437" spans="1:1">
      <c r="A71437" s="234"/>
    </row>
    <row r="71438" spans="1:1">
      <c r="A71438" s="234"/>
    </row>
    <row r="71439" spans="1:1">
      <c r="A71439" s="234"/>
    </row>
    <row r="71440" spans="1:1">
      <c r="A71440" s="234"/>
    </row>
    <row r="71441" spans="1:1">
      <c r="A71441" s="234"/>
    </row>
    <row r="71442" spans="1:1">
      <c r="A71442" s="234"/>
    </row>
    <row r="71443" spans="1:1">
      <c r="A71443" s="234"/>
    </row>
    <row r="71444" spans="1:1">
      <c r="A71444" s="234"/>
    </row>
    <row r="71445" spans="1:1">
      <c r="A71445" s="234"/>
    </row>
    <row r="71446" spans="1:1">
      <c r="A71446" s="234"/>
    </row>
    <row r="71447" spans="1:1">
      <c r="A71447" s="234"/>
    </row>
    <row r="71448" spans="1:1">
      <c r="A71448" s="234"/>
    </row>
    <row r="71449" spans="1:1">
      <c r="A71449" s="234"/>
    </row>
    <row r="71450" spans="1:1">
      <c r="A71450" s="234"/>
    </row>
    <row r="71451" spans="1:1">
      <c r="A71451" s="234"/>
    </row>
    <row r="71452" spans="1:1">
      <c r="A71452" s="234"/>
    </row>
    <row r="71453" spans="1:1">
      <c r="A71453" s="234"/>
    </row>
    <row r="71454" spans="1:1">
      <c r="A71454" s="234"/>
    </row>
    <row r="71455" spans="1:1">
      <c r="A71455" s="234"/>
    </row>
    <row r="71456" spans="1:1">
      <c r="A71456" s="234"/>
    </row>
    <row r="71457" spans="1:1">
      <c r="A71457" s="234"/>
    </row>
    <row r="71458" spans="1:1">
      <c r="A71458" s="234"/>
    </row>
    <row r="71459" spans="1:1">
      <c r="A71459" s="234"/>
    </row>
    <row r="71460" spans="1:1">
      <c r="A71460" s="234"/>
    </row>
    <row r="71461" spans="1:1">
      <c r="A71461" s="234"/>
    </row>
    <row r="71462" spans="1:1">
      <c r="A71462" s="234"/>
    </row>
    <row r="71463" spans="1:1">
      <c r="A71463" s="234"/>
    </row>
    <row r="71464" spans="1:1">
      <c r="A71464" s="234"/>
    </row>
    <row r="71465" spans="1:1">
      <c r="A71465" s="234"/>
    </row>
    <row r="71466" spans="1:1">
      <c r="A71466" s="234"/>
    </row>
    <row r="71467" spans="1:1">
      <c r="A71467" s="234"/>
    </row>
    <row r="71468" spans="1:1">
      <c r="A71468" s="234"/>
    </row>
    <row r="71469" spans="1:1">
      <c r="A71469" s="234"/>
    </row>
    <row r="71470" spans="1:1">
      <c r="A71470" s="234"/>
    </row>
    <row r="71471" spans="1:1">
      <c r="A71471" s="234"/>
    </row>
    <row r="71472" spans="1:1">
      <c r="A71472" s="234"/>
    </row>
    <row r="71473" spans="1:1">
      <c r="A71473" s="234"/>
    </row>
    <row r="71474" spans="1:1">
      <c r="A71474" s="234"/>
    </row>
    <row r="71475" spans="1:1">
      <c r="A71475" s="234"/>
    </row>
    <row r="71476" spans="1:1">
      <c r="A71476" s="234"/>
    </row>
    <row r="71477" spans="1:1">
      <c r="A71477" s="234"/>
    </row>
    <row r="71478" spans="1:1">
      <c r="A71478" s="234"/>
    </row>
    <row r="71479" spans="1:1">
      <c r="A71479" s="234"/>
    </row>
    <row r="71480" spans="1:1">
      <c r="A71480" s="234"/>
    </row>
    <row r="71481" spans="1:1">
      <c r="A71481" s="234"/>
    </row>
    <row r="71482" spans="1:1">
      <c r="A71482" s="234"/>
    </row>
    <row r="71483" spans="1:1">
      <c r="A71483" s="234"/>
    </row>
    <row r="71484" spans="1:1">
      <c r="A71484" s="234"/>
    </row>
    <row r="71485" spans="1:1">
      <c r="A71485" s="234"/>
    </row>
    <row r="71486" spans="1:1">
      <c r="A71486" s="234"/>
    </row>
    <row r="71487" spans="1:1">
      <c r="A71487" s="234"/>
    </row>
    <row r="71488" spans="1:1">
      <c r="A71488" s="234"/>
    </row>
    <row r="71489" spans="1:1">
      <c r="A71489" s="234"/>
    </row>
    <row r="71490" spans="1:1">
      <c r="A71490" s="234"/>
    </row>
    <row r="71491" spans="1:1">
      <c r="A71491" s="234"/>
    </row>
    <row r="71492" spans="1:1">
      <c r="A71492" s="234"/>
    </row>
    <row r="71493" spans="1:1">
      <c r="A71493" s="234"/>
    </row>
    <row r="71494" spans="1:1">
      <c r="A71494" s="234"/>
    </row>
    <row r="71495" spans="1:1">
      <c r="A71495" s="234"/>
    </row>
    <row r="71496" spans="1:1">
      <c r="A71496" s="234"/>
    </row>
    <row r="71497" spans="1:1">
      <c r="A71497" s="234"/>
    </row>
    <row r="71498" spans="1:1">
      <c r="A71498" s="234"/>
    </row>
    <row r="71499" spans="1:1">
      <c r="A71499" s="234"/>
    </row>
    <row r="71500" spans="1:1">
      <c r="A71500" s="234"/>
    </row>
    <row r="71501" spans="1:1">
      <c r="A71501" s="234"/>
    </row>
    <row r="71502" spans="1:1">
      <c r="A71502" s="234"/>
    </row>
    <row r="71503" spans="1:1">
      <c r="A71503" s="234"/>
    </row>
    <row r="71504" spans="1:1">
      <c r="A71504" s="234"/>
    </row>
    <row r="71505" spans="1:1">
      <c r="A71505" s="234"/>
    </row>
    <row r="71506" spans="1:1">
      <c r="A71506" s="234"/>
    </row>
    <row r="71507" spans="1:1">
      <c r="A71507" s="234"/>
    </row>
    <row r="71508" spans="1:1">
      <c r="A71508" s="234"/>
    </row>
    <row r="71509" spans="1:1">
      <c r="A71509" s="234"/>
    </row>
    <row r="71510" spans="1:1">
      <c r="A71510" s="234"/>
    </row>
    <row r="71511" spans="1:1">
      <c r="A71511" s="234"/>
    </row>
    <row r="71512" spans="1:1">
      <c r="A71512" s="234"/>
    </row>
    <row r="71513" spans="1:1">
      <c r="A71513" s="234"/>
    </row>
    <row r="71514" spans="1:1">
      <c r="A71514" s="234"/>
    </row>
    <row r="71515" spans="1:1">
      <c r="A71515" s="234"/>
    </row>
    <row r="71516" spans="1:1">
      <c r="A71516" s="234"/>
    </row>
    <row r="71517" spans="1:1">
      <c r="A71517" s="234"/>
    </row>
    <row r="71518" spans="1:1">
      <c r="A71518" s="234"/>
    </row>
    <row r="71519" spans="1:1">
      <c r="A71519" s="234"/>
    </row>
    <row r="71520" spans="1:1">
      <c r="A71520" s="234"/>
    </row>
    <row r="71521" spans="1:1">
      <c r="A71521" s="234"/>
    </row>
    <row r="71522" spans="1:1">
      <c r="A71522" s="234"/>
    </row>
    <row r="71523" spans="1:1">
      <c r="A71523" s="234"/>
    </row>
    <row r="71524" spans="1:1">
      <c r="A71524" s="234"/>
    </row>
    <row r="71525" spans="1:1">
      <c r="A71525" s="234"/>
    </row>
    <row r="71526" spans="1:1">
      <c r="A71526" s="234"/>
    </row>
    <row r="71527" spans="1:1">
      <c r="A71527" s="234"/>
    </row>
    <row r="71528" spans="1:1">
      <c r="A71528" s="234"/>
    </row>
    <row r="71529" spans="1:1">
      <c r="A71529" s="234"/>
    </row>
    <row r="71530" spans="1:1">
      <c r="A71530" s="234"/>
    </row>
    <row r="71531" spans="1:1">
      <c r="A71531" s="234"/>
    </row>
    <row r="71532" spans="1:1">
      <c r="A71532" s="234"/>
    </row>
    <row r="71533" spans="1:1">
      <c r="A71533" s="234"/>
    </row>
    <row r="71534" spans="1:1">
      <c r="A71534" s="234"/>
    </row>
    <row r="71535" spans="1:1">
      <c r="A71535" s="234"/>
    </row>
    <row r="71536" spans="1:1">
      <c r="A71536" s="234"/>
    </row>
    <row r="71537" spans="1:1">
      <c r="A71537" s="234"/>
    </row>
    <row r="71538" spans="1:1">
      <c r="A71538" s="234"/>
    </row>
    <row r="71539" spans="1:1">
      <c r="A71539" s="234"/>
    </row>
    <row r="71540" spans="1:1">
      <c r="A71540" s="234"/>
    </row>
    <row r="71541" spans="1:1">
      <c r="A71541" s="234"/>
    </row>
    <row r="71542" spans="1:1">
      <c r="A71542" s="234"/>
    </row>
    <row r="71543" spans="1:1">
      <c r="A71543" s="234"/>
    </row>
    <row r="71544" spans="1:1">
      <c r="A71544" s="234"/>
    </row>
    <row r="71545" spans="1:1">
      <c r="A71545" s="234"/>
    </row>
    <row r="71546" spans="1:1">
      <c r="A71546" s="234"/>
    </row>
    <row r="71547" spans="1:1">
      <c r="A71547" s="234"/>
    </row>
    <row r="71548" spans="1:1">
      <c r="A71548" s="234"/>
    </row>
    <row r="71549" spans="1:1">
      <c r="A71549" s="234"/>
    </row>
    <row r="71550" spans="1:1">
      <c r="A71550" s="234"/>
    </row>
    <row r="71551" spans="1:1">
      <c r="A71551" s="234"/>
    </row>
    <row r="71552" spans="1:1">
      <c r="A71552" s="234"/>
    </row>
    <row r="71553" spans="1:1">
      <c r="A71553" s="234"/>
    </row>
    <row r="71554" spans="1:1">
      <c r="A71554" s="234"/>
    </row>
    <row r="71555" spans="1:1">
      <c r="A71555" s="234"/>
    </row>
    <row r="71556" spans="1:1">
      <c r="A71556" s="234"/>
    </row>
    <row r="71557" spans="1:1">
      <c r="A71557" s="234"/>
    </row>
    <row r="71558" spans="1:1">
      <c r="A71558" s="234"/>
    </row>
    <row r="71559" spans="1:1">
      <c r="A71559" s="234"/>
    </row>
    <row r="71560" spans="1:1">
      <c r="A71560" s="234"/>
    </row>
    <row r="71561" spans="1:1">
      <c r="A71561" s="234"/>
    </row>
    <row r="71562" spans="1:1">
      <c r="A71562" s="234"/>
    </row>
    <row r="71563" spans="1:1">
      <c r="A71563" s="234"/>
    </row>
    <row r="71564" spans="1:1">
      <c r="A71564" s="234"/>
    </row>
    <row r="71565" spans="1:1">
      <c r="A71565" s="234"/>
    </row>
    <row r="71566" spans="1:1">
      <c r="A71566" s="234"/>
    </row>
    <row r="71567" spans="1:1">
      <c r="A71567" s="234"/>
    </row>
    <row r="71568" spans="1:1">
      <c r="A71568" s="234"/>
    </row>
    <row r="71569" spans="1:1">
      <c r="A71569" s="234"/>
    </row>
    <row r="71570" spans="1:1">
      <c r="A71570" s="234"/>
    </row>
    <row r="71571" spans="1:1">
      <c r="A71571" s="234"/>
    </row>
    <row r="71572" spans="1:1">
      <c r="A71572" s="234"/>
    </row>
    <row r="71573" spans="1:1">
      <c r="A71573" s="234"/>
    </row>
    <row r="71574" spans="1:1">
      <c r="A71574" s="234"/>
    </row>
    <row r="71575" spans="1:1">
      <c r="A71575" s="234"/>
    </row>
    <row r="71576" spans="1:1">
      <c r="A71576" s="234"/>
    </row>
    <row r="71577" spans="1:1">
      <c r="A71577" s="234"/>
    </row>
    <row r="71578" spans="1:1">
      <c r="A71578" s="234"/>
    </row>
    <row r="71579" spans="1:1">
      <c r="A71579" s="234"/>
    </row>
    <row r="71580" spans="1:1">
      <c r="A71580" s="234"/>
    </row>
    <row r="71581" spans="1:1">
      <c r="A71581" s="234"/>
    </row>
    <row r="71582" spans="1:1">
      <c r="A71582" s="234"/>
    </row>
    <row r="71583" spans="1:1">
      <c r="A71583" s="234"/>
    </row>
    <row r="71584" spans="1:1">
      <c r="A71584" s="234"/>
    </row>
    <row r="71585" spans="1:1">
      <c r="A71585" s="234"/>
    </row>
    <row r="71586" spans="1:1">
      <c r="A71586" s="234"/>
    </row>
    <row r="71587" spans="1:1">
      <c r="A71587" s="234"/>
    </row>
    <row r="71588" spans="1:1">
      <c r="A71588" s="234"/>
    </row>
    <row r="71589" spans="1:1">
      <c r="A71589" s="234"/>
    </row>
    <row r="71590" spans="1:1">
      <c r="A71590" s="234"/>
    </row>
    <row r="71591" spans="1:1">
      <c r="A71591" s="234"/>
    </row>
    <row r="71592" spans="1:1">
      <c r="A71592" s="234"/>
    </row>
    <row r="71593" spans="1:1">
      <c r="A71593" s="234"/>
    </row>
    <row r="71594" spans="1:1">
      <c r="A71594" s="234"/>
    </row>
    <row r="71595" spans="1:1">
      <c r="A71595" s="234"/>
    </row>
    <row r="71596" spans="1:1">
      <c r="A71596" s="234"/>
    </row>
    <row r="71597" spans="1:1">
      <c r="A71597" s="234"/>
    </row>
    <row r="71598" spans="1:1">
      <c r="A71598" s="234"/>
    </row>
    <row r="71599" spans="1:1">
      <c r="A71599" s="234"/>
    </row>
    <row r="71600" spans="1:1">
      <c r="A71600" s="234"/>
    </row>
    <row r="71601" spans="1:1">
      <c r="A71601" s="234"/>
    </row>
    <row r="71602" spans="1:1">
      <c r="A71602" s="234"/>
    </row>
    <row r="71603" spans="1:1">
      <c r="A71603" s="234"/>
    </row>
    <row r="71604" spans="1:1">
      <c r="A71604" s="234"/>
    </row>
    <row r="71605" spans="1:1">
      <c r="A71605" s="234"/>
    </row>
    <row r="71606" spans="1:1">
      <c r="A71606" s="234"/>
    </row>
    <row r="71607" spans="1:1">
      <c r="A71607" s="234"/>
    </row>
    <row r="71608" spans="1:1">
      <c r="A71608" s="234"/>
    </row>
    <row r="71609" spans="1:1">
      <c r="A71609" s="234"/>
    </row>
    <row r="71610" spans="1:1">
      <c r="A71610" s="234"/>
    </row>
    <row r="71611" spans="1:1">
      <c r="A71611" s="234"/>
    </row>
    <row r="71612" spans="1:1">
      <c r="A71612" s="234"/>
    </row>
    <row r="71613" spans="1:1">
      <c r="A71613" s="234"/>
    </row>
    <row r="71614" spans="1:1">
      <c r="A71614" s="234"/>
    </row>
    <row r="71615" spans="1:1">
      <c r="A71615" s="234"/>
    </row>
    <row r="71616" spans="1:1">
      <c r="A71616" s="234"/>
    </row>
    <row r="71617" spans="1:1">
      <c r="A71617" s="234"/>
    </row>
    <row r="71618" spans="1:1">
      <c r="A71618" s="234"/>
    </row>
    <row r="71619" spans="1:1">
      <c r="A71619" s="234"/>
    </row>
    <row r="71620" spans="1:1">
      <c r="A71620" s="234"/>
    </row>
    <row r="71621" spans="1:1">
      <c r="A71621" s="234"/>
    </row>
    <row r="71622" spans="1:1">
      <c r="A71622" s="234"/>
    </row>
    <row r="71623" spans="1:1">
      <c r="A71623" s="234"/>
    </row>
    <row r="71624" spans="1:1">
      <c r="A71624" s="234"/>
    </row>
    <row r="71625" spans="1:1">
      <c r="A71625" s="234"/>
    </row>
    <row r="71626" spans="1:1">
      <c r="A71626" s="234"/>
    </row>
    <row r="71627" spans="1:1">
      <c r="A71627" s="234"/>
    </row>
    <row r="71628" spans="1:1">
      <c r="A71628" s="234"/>
    </row>
    <row r="71629" spans="1:1">
      <c r="A71629" s="234"/>
    </row>
    <row r="71630" spans="1:1">
      <c r="A71630" s="234"/>
    </row>
    <row r="71631" spans="1:1">
      <c r="A71631" s="234"/>
    </row>
    <row r="71632" spans="1:1">
      <c r="A71632" s="234"/>
    </row>
    <row r="71633" spans="1:1">
      <c r="A71633" s="234"/>
    </row>
    <row r="71634" spans="1:1">
      <c r="A71634" s="234"/>
    </row>
    <row r="71635" spans="1:1">
      <c r="A71635" s="234"/>
    </row>
    <row r="71636" spans="1:1">
      <c r="A71636" s="234"/>
    </row>
    <row r="71637" spans="1:1">
      <c r="A71637" s="234"/>
    </row>
    <row r="71638" spans="1:1">
      <c r="A71638" s="234"/>
    </row>
    <row r="71639" spans="1:1">
      <c r="A71639" s="234"/>
    </row>
    <row r="71640" spans="1:1">
      <c r="A71640" s="234"/>
    </row>
    <row r="71641" spans="1:1">
      <c r="A71641" s="234"/>
    </row>
    <row r="71642" spans="1:1">
      <c r="A71642" s="234"/>
    </row>
    <row r="71643" spans="1:1">
      <c r="A71643" s="234"/>
    </row>
    <row r="71644" spans="1:1">
      <c r="A71644" s="234"/>
    </row>
    <row r="71645" spans="1:1">
      <c r="A71645" s="234"/>
    </row>
    <row r="71646" spans="1:1">
      <c r="A71646" s="234"/>
    </row>
    <row r="71647" spans="1:1">
      <c r="A71647" s="234"/>
    </row>
    <row r="71648" spans="1:1">
      <c r="A71648" s="234"/>
    </row>
    <row r="71649" spans="1:1">
      <c r="A71649" s="234"/>
    </row>
    <row r="71650" spans="1:1">
      <c r="A71650" s="234"/>
    </row>
    <row r="71651" spans="1:1">
      <c r="A71651" s="234"/>
    </row>
    <row r="71652" spans="1:1">
      <c r="A71652" s="234"/>
    </row>
    <row r="71653" spans="1:1">
      <c r="A71653" s="234"/>
    </row>
    <row r="71654" spans="1:1">
      <c r="A71654" s="234"/>
    </row>
    <row r="71655" spans="1:1">
      <c r="A71655" s="234"/>
    </row>
    <row r="71656" spans="1:1">
      <c r="A71656" s="234"/>
    </row>
    <row r="71657" spans="1:1">
      <c r="A71657" s="234"/>
    </row>
    <row r="71658" spans="1:1">
      <c r="A71658" s="234"/>
    </row>
    <row r="71659" spans="1:1">
      <c r="A71659" s="234"/>
    </row>
    <row r="71660" spans="1:1">
      <c r="A71660" s="234"/>
    </row>
    <row r="71661" spans="1:1">
      <c r="A71661" s="234"/>
    </row>
    <row r="71662" spans="1:1">
      <c r="A71662" s="234"/>
    </row>
    <row r="71663" spans="1:1">
      <c r="A71663" s="234"/>
    </row>
    <row r="71664" spans="1:1">
      <c r="A71664" s="234"/>
    </row>
    <row r="71665" spans="1:1">
      <c r="A71665" s="234"/>
    </row>
    <row r="71666" spans="1:1">
      <c r="A71666" s="234"/>
    </row>
    <row r="71667" spans="1:1">
      <c r="A71667" s="234"/>
    </row>
    <row r="71668" spans="1:1">
      <c r="A71668" s="234"/>
    </row>
    <row r="71669" spans="1:1">
      <c r="A71669" s="234"/>
    </row>
    <row r="71670" spans="1:1">
      <c r="A71670" s="234"/>
    </row>
    <row r="71671" spans="1:1">
      <c r="A71671" s="234"/>
    </row>
    <row r="71672" spans="1:1">
      <c r="A71672" s="234"/>
    </row>
    <row r="71673" spans="1:1">
      <c r="A71673" s="234"/>
    </row>
    <row r="71674" spans="1:1">
      <c r="A71674" s="234"/>
    </row>
    <row r="71675" spans="1:1">
      <c r="A71675" s="234"/>
    </row>
    <row r="71676" spans="1:1">
      <c r="A71676" s="234"/>
    </row>
    <row r="71677" spans="1:1">
      <c r="A71677" s="234"/>
    </row>
    <row r="71678" spans="1:1">
      <c r="A71678" s="234"/>
    </row>
    <row r="71679" spans="1:1">
      <c r="A71679" s="234"/>
    </row>
    <row r="71680" spans="1:1">
      <c r="A71680" s="234"/>
    </row>
    <row r="71681" spans="1:1">
      <c r="A71681" s="234"/>
    </row>
    <row r="71682" spans="1:1">
      <c r="A71682" s="234"/>
    </row>
    <row r="71683" spans="1:1">
      <c r="A71683" s="234"/>
    </row>
    <row r="71684" spans="1:1">
      <c r="A71684" s="234"/>
    </row>
    <row r="71685" spans="1:1">
      <c r="A71685" s="234"/>
    </row>
    <row r="71686" spans="1:1">
      <c r="A71686" s="234"/>
    </row>
    <row r="71687" spans="1:1">
      <c r="A71687" s="234"/>
    </row>
    <row r="71688" spans="1:1">
      <c r="A71688" s="234"/>
    </row>
    <row r="71689" spans="1:1">
      <c r="A71689" s="234"/>
    </row>
    <row r="71690" spans="1:1">
      <c r="A71690" s="234"/>
    </row>
    <row r="71691" spans="1:1">
      <c r="A71691" s="234"/>
    </row>
    <row r="71692" spans="1:1">
      <c r="A71692" s="234"/>
    </row>
    <row r="71693" spans="1:1">
      <c r="A71693" s="234"/>
    </row>
    <row r="71694" spans="1:1">
      <c r="A71694" s="234"/>
    </row>
    <row r="71695" spans="1:1">
      <c r="A71695" s="234"/>
    </row>
    <row r="71696" spans="1:1">
      <c r="A71696" s="234"/>
    </row>
    <row r="71697" spans="1:1">
      <c r="A71697" s="234"/>
    </row>
    <row r="71698" spans="1:1">
      <c r="A71698" s="234"/>
    </row>
    <row r="71699" spans="1:1">
      <c r="A71699" s="234"/>
    </row>
    <row r="71700" spans="1:1">
      <c r="A71700" s="234"/>
    </row>
    <row r="71701" spans="1:1">
      <c r="A71701" s="234"/>
    </row>
    <row r="71702" spans="1:1">
      <c r="A71702" s="234"/>
    </row>
    <row r="71703" spans="1:1">
      <c r="A71703" s="234"/>
    </row>
    <row r="71704" spans="1:1">
      <c r="A71704" s="234"/>
    </row>
    <row r="71705" spans="1:1">
      <c r="A71705" s="234"/>
    </row>
    <row r="71706" spans="1:1">
      <c r="A71706" s="234"/>
    </row>
    <row r="71707" spans="1:1">
      <c r="A71707" s="234"/>
    </row>
    <row r="71708" spans="1:1">
      <c r="A71708" s="234"/>
    </row>
    <row r="71709" spans="1:1">
      <c r="A71709" s="234"/>
    </row>
    <row r="71710" spans="1:1">
      <c r="A71710" s="234"/>
    </row>
    <row r="71711" spans="1:1">
      <c r="A71711" s="234"/>
    </row>
    <row r="71712" spans="1:1">
      <c r="A71712" s="234"/>
    </row>
    <row r="71713" spans="1:1">
      <c r="A71713" s="234"/>
    </row>
    <row r="71714" spans="1:1">
      <c r="A71714" s="234"/>
    </row>
    <row r="71715" spans="1:1">
      <c r="A71715" s="234"/>
    </row>
    <row r="71716" spans="1:1">
      <c r="A71716" s="234"/>
    </row>
    <row r="71717" spans="1:1">
      <c r="A71717" s="234"/>
    </row>
    <row r="71718" spans="1:1">
      <c r="A71718" s="234"/>
    </row>
    <row r="71719" spans="1:1">
      <c r="A71719" s="234"/>
    </row>
    <row r="71720" spans="1:1">
      <c r="A71720" s="234"/>
    </row>
    <row r="71721" spans="1:1">
      <c r="A71721" s="234"/>
    </row>
    <row r="71722" spans="1:1">
      <c r="A71722" s="234"/>
    </row>
    <row r="71723" spans="1:1">
      <c r="A71723" s="234"/>
    </row>
    <row r="71724" spans="1:1">
      <c r="A71724" s="234"/>
    </row>
    <row r="71725" spans="1:1">
      <c r="A71725" s="234"/>
    </row>
    <row r="71726" spans="1:1">
      <c r="A71726" s="234"/>
    </row>
    <row r="71727" spans="1:1">
      <c r="A71727" s="234"/>
    </row>
    <row r="71728" spans="1:1">
      <c r="A71728" s="234"/>
    </row>
    <row r="71729" spans="1:1">
      <c r="A71729" s="234"/>
    </row>
    <row r="71730" spans="1:1">
      <c r="A71730" s="234"/>
    </row>
    <row r="71731" spans="1:1">
      <c r="A71731" s="234"/>
    </row>
    <row r="71732" spans="1:1">
      <c r="A71732" s="234"/>
    </row>
    <row r="71733" spans="1:1">
      <c r="A71733" s="234"/>
    </row>
    <row r="71734" spans="1:1">
      <c r="A71734" s="234"/>
    </row>
    <row r="71735" spans="1:1">
      <c r="A71735" s="234"/>
    </row>
    <row r="71736" spans="1:1">
      <c r="A71736" s="234"/>
    </row>
    <row r="71737" spans="1:1">
      <c r="A71737" s="234"/>
    </row>
    <row r="71738" spans="1:1">
      <c r="A71738" s="234"/>
    </row>
    <row r="71739" spans="1:1">
      <c r="A71739" s="234"/>
    </row>
    <row r="71740" spans="1:1">
      <c r="A71740" s="234"/>
    </row>
    <row r="71741" spans="1:1">
      <c r="A71741" s="234"/>
    </row>
    <row r="71742" spans="1:1">
      <c r="A71742" s="234"/>
    </row>
    <row r="71743" spans="1:1">
      <c r="A71743" s="234"/>
    </row>
    <row r="71744" spans="1:1">
      <c r="A71744" s="234"/>
    </row>
    <row r="71745" spans="1:1">
      <c r="A71745" s="234"/>
    </row>
    <row r="71746" spans="1:1">
      <c r="A71746" s="234"/>
    </row>
    <row r="71747" spans="1:1">
      <c r="A71747" s="234"/>
    </row>
    <row r="71748" spans="1:1">
      <c r="A71748" s="234"/>
    </row>
    <row r="71749" spans="1:1">
      <c r="A71749" s="234"/>
    </row>
    <row r="71750" spans="1:1">
      <c r="A71750" s="234"/>
    </row>
    <row r="71751" spans="1:1">
      <c r="A71751" s="234"/>
    </row>
    <row r="71752" spans="1:1">
      <c r="A71752" s="234"/>
    </row>
    <row r="71753" spans="1:1">
      <c r="A71753" s="234"/>
    </row>
    <row r="71754" spans="1:1">
      <c r="A71754" s="234"/>
    </row>
    <row r="71755" spans="1:1">
      <c r="A71755" s="234"/>
    </row>
    <row r="71756" spans="1:1">
      <c r="A71756" s="234"/>
    </row>
    <row r="71757" spans="1:1">
      <c r="A71757" s="234"/>
    </row>
    <row r="71758" spans="1:1">
      <c r="A71758" s="234"/>
    </row>
    <row r="71759" spans="1:1">
      <c r="A71759" s="234"/>
    </row>
    <row r="71760" spans="1:1">
      <c r="A71760" s="234"/>
    </row>
    <row r="71761" spans="1:1">
      <c r="A71761" s="234"/>
    </row>
    <row r="71762" spans="1:1">
      <c r="A71762" s="234"/>
    </row>
    <row r="71763" spans="1:1">
      <c r="A71763" s="234"/>
    </row>
    <row r="71764" spans="1:1">
      <c r="A71764" s="234"/>
    </row>
    <row r="71765" spans="1:1">
      <c r="A71765" s="234"/>
    </row>
    <row r="71766" spans="1:1">
      <c r="A71766" s="234"/>
    </row>
    <row r="71767" spans="1:1">
      <c r="A71767" s="234"/>
    </row>
    <row r="71768" spans="1:1">
      <c r="A71768" s="234"/>
    </row>
    <row r="71769" spans="1:1">
      <c r="A71769" s="234"/>
    </row>
    <row r="71770" spans="1:1">
      <c r="A71770" s="234"/>
    </row>
    <row r="71771" spans="1:1">
      <c r="A71771" s="234"/>
    </row>
    <row r="71772" spans="1:1">
      <c r="A71772" s="234"/>
    </row>
    <row r="71773" spans="1:1">
      <c r="A71773" s="234"/>
    </row>
    <row r="71774" spans="1:1">
      <c r="A71774" s="234"/>
    </row>
    <row r="71775" spans="1:1">
      <c r="A71775" s="234"/>
    </row>
    <row r="71776" spans="1:1">
      <c r="A71776" s="234"/>
    </row>
    <row r="71777" spans="1:1">
      <c r="A71777" s="234"/>
    </row>
    <row r="71778" spans="1:1">
      <c r="A71778" s="234"/>
    </row>
    <row r="71779" spans="1:1">
      <c r="A71779" s="234"/>
    </row>
    <row r="71780" spans="1:1">
      <c r="A71780" s="234"/>
    </row>
    <row r="71781" spans="1:1">
      <c r="A71781" s="234"/>
    </row>
    <row r="71782" spans="1:1">
      <c r="A71782" s="234"/>
    </row>
    <row r="71783" spans="1:1">
      <c r="A71783" s="234"/>
    </row>
    <row r="71784" spans="1:1">
      <c r="A71784" s="234"/>
    </row>
    <row r="71785" spans="1:1">
      <c r="A71785" s="234"/>
    </row>
    <row r="71786" spans="1:1">
      <c r="A71786" s="234"/>
    </row>
    <row r="71787" spans="1:1">
      <c r="A71787" s="234"/>
    </row>
    <row r="71788" spans="1:1">
      <c r="A71788" s="234"/>
    </row>
    <row r="71789" spans="1:1">
      <c r="A71789" s="234"/>
    </row>
    <row r="71790" spans="1:1">
      <c r="A71790" s="234"/>
    </row>
    <row r="71791" spans="1:1">
      <c r="A71791" s="234"/>
    </row>
    <row r="71792" spans="1:1">
      <c r="A71792" s="234"/>
    </row>
    <row r="71793" spans="1:1">
      <c r="A71793" s="234"/>
    </row>
    <row r="71794" spans="1:1">
      <c r="A71794" s="234"/>
    </row>
    <row r="71795" spans="1:1">
      <c r="A71795" s="234"/>
    </row>
    <row r="71796" spans="1:1">
      <c r="A71796" s="234"/>
    </row>
    <row r="71797" spans="1:1">
      <c r="A71797" s="234"/>
    </row>
    <row r="71798" spans="1:1">
      <c r="A71798" s="234"/>
    </row>
    <row r="71799" spans="1:1">
      <c r="A71799" s="234"/>
    </row>
    <row r="71800" spans="1:1">
      <c r="A71800" s="234"/>
    </row>
    <row r="71801" spans="1:1">
      <c r="A71801" s="234"/>
    </row>
    <row r="71802" spans="1:1">
      <c r="A71802" s="234"/>
    </row>
    <row r="71803" spans="1:1">
      <c r="A71803" s="234"/>
    </row>
    <row r="71804" spans="1:1">
      <c r="A71804" s="234"/>
    </row>
    <row r="71805" spans="1:1">
      <c r="A71805" s="234"/>
    </row>
    <row r="71806" spans="1:1">
      <c r="A71806" s="234"/>
    </row>
    <row r="71807" spans="1:1">
      <c r="A71807" s="234"/>
    </row>
    <row r="71808" spans="1:1">
      <c r="A71808" s="234"/>
    </row>
    <row r="71809" spans="1:1">
      <c r="A71809" s="234"/>
    </row>
    <row r="71810" spans="1:1">
      <c r="A71810" s="234"/>
    </row>
    <row r="71811" spans="1:1">
      <c r="A71811" s="234"/>
    </row>
    <row r="71812" spans="1:1">
      <c r="A71812" s="234"/>
    </row>
    <row r="71813" spans="1:1">
      <c r="A71813" s="234"/>
    </row>
    <row r="71814" spans="1:1">
      <c r="A71814" s="234"/>
    </row>
    <row r="71815" spans="1:1">
      <c r="A71815" s="234"/>
    </row>
    <row r="71816" spans="1:1">
      <c r="A71816" s="234"/>
    </row>
    <row r="71817" spans="1:1">
      <c r="A71817" s="234"/>
    </row>
    <row r="71818" spans="1:1">
      <c r="A71818" s="234"/>
    </row>
    <row r="71819" spans="1:1">
      <c r="A71819" s="234"/>
    </row>
    <row r="71820" spans="1:1">
      <c r="A71820" s="234"/>
    </row>
    <row r="71821" spans="1:1">
      <c r="A71821" s="234"/>
    </row>
    <row r="71822" spans="1:1">
      <c r="A71822" s="234"/>
    </row>
    <row r="71823" spans="1:1">
      <c r="A71823" s="234"/>
    </row>
    <row r="71824" spans="1:1">
      <c r="A71824" s="234"/>
    </row>
    <row r="71825" spans="1:1">
      <c r="A71825" s="234"/>
    </row>
    <row r="71826" spans="1:1">
      <c r="A71826" s="234"/>
    </row>
    <row r="71827" spans="1:1">
      <c r="A71827" s="234"/>
    </row>
    <row r="71828" spans="1:1">
      <c r="A71828" s="234"/>
    </row>
    <row r="71829" spans="1:1">
      <c r="A71829" s="234"/>
    </row>
    <row r="71830" spans="1:1">
      <c r="A71830" s="234"/>
    </row>
    <row r="71831" spans="1:1">
      <c r="A71831" s="234"/>
    </row>
    <row r="71832" spans="1:1">
      <c r="A71832" s="234"/>
    </row>
    <row r="71833" spans="1:1">
      <c r="A71833" s="234"/>
    </row>
    <row r="71834" spans="1:1">
      <c r="A71834" s="234"/>
    </row>
    <row r="71835" spans="1:1">
      <c r="A71835" s="234"/>
    </row>
    <row r="71836" spans="1:1">
      <c r="A71836" s="234"/>
    </row>
    <row r="71837" spans="1:1">
      <c r="A71837" s="234"/>
    </row>
    <row r="71838" spans="1:1">
      <c r="A71838" s="234"/>
    </row>
    <row r="71839" spans="1:1">
      <c r="A71839" s="234"/>
    </row>
    <row r="71840" spans="1:1">
      <c r="A71840" s="234"/>
    </row>
    <row r="71841" spans="1:1">
      <c r="A71841" s="234"/>
    </row>
    <row r="71842" spans="1:1">
      <c r="A71842" s="234"/>
    </row>
    <row r="71843" spans="1:1">
      <c r="A71843" s="234"/>
    </row>
    <row r="71844" spans="1:1">
      <c r="A71844" s="234"/>
    </row>
    <row r="71845" spans="1:1">
      <c r="A71845" s="234"/>
    </row>
    <row r="71846" spans="1:1">
      <c r="A71846" s="234"/>
    </row>
    <row r="71847" spans="1:1">
      <c r="A71847" s="234"/>
    </row>
    <row r="71848" spans="1:1">
      <c r="A71848" s="234"/>
    </row>
    <row r="71849" spans="1:1">
      <c r="A71849" s="234"/>
    </row>
    <row r="71850" spans="1:1">
      <c r="A71850" s="234"/>
    </row>
    <row r="71851" spans="1:1">
      <c r="A71851" s="234"/>
    </row>
    <row r="71852" spans="1:1">
      <c r="A71852" s="234"/>
    </row>
    <row r="71853" spans="1:1">
      <c r="A71853" s="234"/>
    </row>
    <row r="71854" spans="1:1">
      <c r="A71854" s="234"/>
    </row>
    <row r="71855" spans="1:1">
      <c r="A71855" s="234"/>
    </row>
    <row r="71856" spans="1:1">
      <c r="A71856" s="234"/>
    </row>
    <row r="71857" spans="1:1">
      <c r="A71857" s="234"/>
    </row>
    <row r="71858" spans="1:1">
      <c r="A71858" s="234"/>
    </row>
    <row r="71859" spans="1:1">
      <c r="A71859" s="234"/>
    </row>
    <row r="71860" spans="1:1">
      <c r="A71860" s="234"/>
    </row>
    <row r="71861" spans="1:1">
      <c r="A71861" s="234"/>
    </row>
    <row r="71862" spans="1:1">
      <c r="A71862" s="234"/>
    </row>
    <row r="71863" spans="1:1">
      <c r="A71863" s="234"/>
    </row>
    <row r="71864" spans="1:1">
      <c r="A71864" s="234"/>
    </row>
    <row r="71865" spans="1:1">
      <c r="A71865" s="234"/>
    </row>
    <row r="71866" spans="1:1">
      <c r="A71866" s="234"/>
    </row>
    <row r="71867" spans="1:1">
      <c r="A71867" s="234"/>
    </row>
    <row r="71868" spans="1:1">
      <c r="A71868" s="234"/>
    </row>
    <row r="71869" spans="1:1">
      <c r="A71869" s="234"/>
    </row>
    <row r="71870" spans="1:1">
      <c r="A71870" s="234"/>
    </row>
    <row r="71871" spans="1:1">
      <c r="A71871" s="234"/>
    </row>
    <row r="71872" spans="1:1">
      <c r="A71872" s="234"/>
    </row>
    <row r="71873" spans="1:1">
      <c r="A71873" s="234"/>
    </row>
    <row r="71874" spans="1:1">
      <c r="A71874" s="234"/>
    </row>
    <row r="71875" spans="1:1">
      <c r="A71875" s="234"/>
    </row>
    <row r="71876" spans="1:1">
      <c r="A71876" s="234"/>
    </row>
    <row r="71877" spans="1:1">
      <c r="A71877" s="234"/>
    </row>
    <row r="71878" spans="1:1">
      <c r="A71878" s="234"/>
    </row>
    <row r="71879" spans="1:1">
      <c r="A71879" s="234"/>
    </row>
    <row r="71880" spans="1:1">
      <c r="A71880" s="234"/>
    </row>
    <row r="71881" spans="1:1">
      <c r="A71881" s="234"/>
    </row>
    <row r="71882" spans="1:1">
      <c r="A71882" s="234"/>
    </row>
    <row r="71883" spans="1:1">
      <c r="A71883" s="234"/>
    </row>
    <row r="71884" spans="1:1">
      <c r="A71884" s="234"/>
    </row>
    <row r="71885" spans="1:1">
      <c r="A71885" s="234"/>
    </row>
    <row r="71886" spans="1:1">
      <c r="A71886" s="234"/>
    </row>
    <row r="71887" spans="1:1">
      <c r="A71887" s="234"/>
    </row>
    <row r="71888" spans="1:1">
      <c r="A71888" s="234"/>
    </row>
    <row r="71889" spans="1:1">
      <c r="A71889" s="234"/>
    </row>
    <row r="71890" spans="1:1">
      <c r="A71890" s="234"/>
    </row>
    <row r="71891" spans="1:1">
      <c r="A71891" s="234"/>
    </row>
    <row r="71892" spans="1:1">
      <c r="A71892" s="234"/>
    </row>
    <row r="71893" spans="1:1">
      <c r="A71893" s="234"/>
    </row>
    <row r="71894" spans="1:1">
      <c r="A71894" s="234"/>
    </row>
    <row r="71895" spans="1:1">
      <c r="A71895" s="234"/>
    </row>
    <row r="71896" spans="1:1">
      <c r="A71896" s="234"/>
    </row>
    <row r="71897" spans="1:1">
      <c r="A71897" s="234"/>
    </row>
    <row r="71898" spans="1:1">
      <c r="A71898" s="234"/>
    </row>
    <row r="71899" spans="1:1">
      <c r="A71899" s="234"/>
    </row>
    <row r="71900" spans="1:1">
      <c r="A71900" s="234"/>
    </row>
    <row r="71901" spans="1:1">
      <c r="A71901" s="234"/>
    </row>
    <row r="71902" spans="1:1">
      <c r="A71902" s="234"/>
    </row>
    <row r="71903" spans="1:1">
      <c r="A71903" s="234"/>
    </row>
    <row r="71904" spans="1:1">
      <c r="A71904" s="234"/>
    </row>
    <row r="71905" spans="1:1">
      <c r="A71905" s="234"/>
    </row>
    <row r="71906" spans="1:1">
      <c r="A71906" s="234"/>
    </row>
    <row r="71907" spans="1:1">
      <c r="A71907" s="234"/>
    </row>
    <row r="71908" spans="1:1">
      <c r="A71908" s="234"/>
    </row>
    <row r="71909" spans="1:1">
      <c r="A71909" s="234"/>
    </row>
    <row r="71910" spans="1:1">
      <c r="A71910" s="234"/>
    </row>
    <row r="71911" spans="1:1">
      <c r="A71911" s="234"/>
    </row>
    <row r="71912" spans="1:1">
      <c r="A71912" s="234"/>
    </row>
    <row r="71913" spans="1:1">
      <c r="A71913" s="234"/>
    </row>
    <row r="71914" spans="1:1">
      <c r="A71914" s="234"/>
    </row>
    <row r="71915" spans="1:1">
      <c r="A71915" s="234"/>
    </row>
    <row r="71916" spans="1:1">
      <c r="A71916" s="234"/>
    </row>
    <row r="71917" spans="1:1">
      <c r="A71917" s="234"/>
    </row>
    <row r="71918" spans="1:1">
      <c r="A71918" s="234"/>
    </row>
    <row r="71919" spans="1:1">
      <c r="A71919" s="234"/>
    </row>
    <row r="71920" spans="1:1">
      <c r="A71920" s="234"/>
    </row>
    <row r="71921" spans="1:1">
      <c r="A71921" s="234"/>
    </row>
    <row r="71922" spans="1:1">
      <c r="A71922" s="234"/>
    </row>
    <row r="71923" spans="1:1">
      <c r="A71923" s="234"/>
    </row>
    <row r="71924" spans="1:1">
      <c r="A71924" s="234"/>
    </row>
    <row r="71925" spans="1:1">
      <c r="A71925" s="234"/>
    </row>
    <row r="71926" spans="1:1">
      <c r="A71926" s="234"/>
    </row>
    <row r="71927" spans="1:1">
      <c r="A71927" s="234"/>
    </row>
    <row r="71928" spans="1:1">
      <c r="A71928" s="234"/>
    </row>
    <row r="71929" spans="1:1">
      <c r="A71929" s="234"/>
    </row>
    <row r="71930" spans="1:1">
      <c r="A71930" s="234"/>
    </row>
    <row r="71931" spans="1:1">
      <c r="A71931" s="234"/>
    </row>
    <row r="71932" spans="1:1">
      <c r="A71932" s="234"/>
    </row>
    <row r="71933" spans="1:1">
      <c r="A71933" s="234"/>
    </row>
    <row r="71934" spans="1:1">
      <c r="A71934" s="234"/>
    </row>
    <row r="71935" spans="1:1">
      <c r="A71935" s="234"/>
    </row>
    <row r="71936" spans="1:1">
      <c r="A71936" s="234"/>
    </row>
    <row r="71937" spans="1:1">
      <c r="A71937" s="234"/>
    </row>
    <row r="71938" spans="1:1">
      <c r="A71938" s="234"/>
    </row>
    <row r="71939" spans="1:1">
      <c r="A71939" s="234"/>
    </row>
    <row r="71940" spans="1:1">
      <c r="A71940" s="234"/>
    </row>
    <row r="71941" spans="1:1">
      <c r="A71941" s="234"/>
    </row>
    <row r="71942" spans="1:1">
      <c r="A71942" s="234"/>
    </row>
    <row r="71943" spans="1:1">
      <c r="A71943" s="234"/>
    </row>
    <row r="71944" spans="1:1">
      <c r="A71944" s="234"/>
    </row>
    <row r="71945" spans="1:1">
      <c r="A71945" s="234"/>
    </row>
    <row r="71946" spans="1:1">
      <c r="A71946" s="234"/>
    </row>
    <row r="71947" spans="1:1">
      <c r="A71947" s="234"/>
    </row>
    <row r="71948" spans="1:1">
      <c r="A71948" s="234"/>
    </row>
    <row r="71949" spans="1:1">
      <c r="A71949" s="234"/>
    </row>
    <row r="71950" spans="1:1">
      <c r="A71950" s="234"/>
    </row>
    <row r="71951" spans="1:1">
      <c r="A71951" s="234"/>
    </row>
    <row r="71952" spans="1:1">
      <c r="A71952" s="234"/>
    </row>
    <row r="71953" spans="1:1">
      <c r="A71953" s="234"/>
    </row>
    <row r="71954" spans="1:1">
      <c r="A71954" s="234"/>
    </row>
    <row r="71955" spans="1:1">
      <c r="A71955" s="234"/>
    </row>
    <row r="71956" spans="1:1">
      <c r="A71956" s="234"/>
    </row>
    <row r="71957" spans="1:1">
      <c r="A71957" s="234"/>
    </row>
    <row r="71958" spans="1:1">
      <c r="A71958" s="234"/>
    </row>
    <row r="71959" spans="1:1">
      <c r="A71959" s="234"/>
    </row>
    <row r="71960" spans="1:1">
      <c r="A71960" s="234"/>
    </row>
    <row r="71961" spans="1:1">
      <c r="A71961" s="234"/>
    </row>
    <row r="71962" spans="1:1">
      <c r="A71962" s="234"/>
    </row>
    <row r="71963" spans="1:1">
      <c r="A71963" s="234"/>
    </row>
    <row r="71964" spans="1:1">
      <c r="A71964" s="234"/>
    </row>
    <row r="71965" spans="1:1">
      <c r="A71965" s="234"/>
    </row>
    <row r="71966" spans="1:1">
      <c r="A71966" s="234"/>
    </row>
    <row r="71967" spans="1:1">
      <c r="A71967" s="234"/>
    </row>
    <row r="71968" spans="1:1">
      <c r="A71968" s="234"/>
    </row>
    <row r="71969" spans="1:1">
      <c r="A71969" s="234"/>
    </row>
    <row r="71970" spans="1:1">
      <c r="A71970" s="234"/>
    </row>
    <row r="71971" spans="1:1">
      <c r="A71971" s="234"/>
    </row>
    <row r="71972" spans="1:1">
      <c r="A71972" s="234"/>
    </row>
    <row r="71973" spans="1:1">
      <c r="A71973" s="234"/>
    </row>
    <row r="71974" spans="1:1">
      <c r="A71974" s="234"/>
    </row>
    <row r="71975" spans="1:1">
      <c r="A71975" s="234"/>
    </row>
    <row r="71976" spans="1:1">
      <c r="A71976" s="234"/>
    </row>
    <row r="71977" spans="1:1">
      <c r="A71977" s="234"/>
    </row>
    <row r="71978" spans="1:1">
      <c r="A71978" s="234"/>
    </row>
    <row r="71979" spans="1:1">
      <c r="A71979" s="234"/>
    </row>
    <row r="71980" spans="1:1">
      <c r="A71980" s="234"/>
    </row>
    <row r="71981" spans="1:1">
      <c r="A71981" s="234"/>
    </row>
    <row r="71982" spans="1:1">
      <c r="A71982" s="234"/>
    </row>
    <row r="71983" spans="1:1">
      <c r="A71983" s="234"/>
    </row>
    <row r="71984" spans="1:1">
      <c r="A71984" s="234"/>
    </row>
    <row r="71985" spans="1:1">
      <c r="A71985" s="234"/>
    </row>
    <row r="71986" spans="1:1">
      <c r="A71986" s="234"/>
    </row>
    <row r="71987" spans="1:1">
      <c r="A71987" s="234"/>
    </row>
    <row r="71988" spans="1:1">
      <c r="A71988" s="234"/>
    </row>
    <row r="71989" spans="1:1">
      <c r="A71989" s="234"/>
    </row>
    <row r="71990" spans="1:1">
      <c r="A71990" s="234"/>
    </row>
    <row r="71991" spans="1:1">
      <c r="A71991" s="234"/>
    </row>
    <row r="71992" spans="1:1">
      <c r="A71992" s="234"/>
    </row>
    <row r="71993" spans="1:1">
      <c r="A71993" s="234"/>
    </row>
    <row r="71994" spans="1:1">
      <c r="A71994" s="234"/>
    </row>
    <row r="71995" spans="1:1">
      <c r="A71995" s="234"/>
    </row>
    <row r="71996" spans="1:1">
      <c r="A71996" s="234"/>
    </row>
    <row r="71997" spans="1:1">
      <c r="A71997" s="234"/>
    </row>
    <row r="71998" spans="1:1">
      <c r="A71998" s="234"/>
    </row>
    <row r="71999" spans="1:1">
      <c r="A71999" s="234"/>
    </row>
    <row r="72000" spans="1:1">
      <c r="A72000" s="234"/>
    </row>
    <row r="72001" spans="1:1">
      <c r="A72001" s="234"/>
    </row>
    <row r="72002" spans="1:1">
      <c r="A72002" s="234"/>
    </row>
    <row r="72003" spans="1:1">
      <c r="A72003" s="234"/>
    </row>
    <row r="72004" spans="1:1">
      <c r="A72004" s="234"/>
    </row>
    <row r="72005" spans="1:1">
      <c r="A72005" s="234"/>
    </row>
    <row r="72006" spans="1:1">
      <c r="A72006" s="234"/>
    </row>
    <row r="72007" spans="1:1">
      <c r="A72007" s="234"/>
    </row>
    <row r="72008" spans="1:1">
      <c r="A72008" s="234"/>
    </row>
    <row r="72009" spans="1:1">
      <c r="A72009" s="234"/>
    </row>
    <row r="72010" spans="1:1">
      <c r="A72010" s="234"/>
    </row>
    <row r="72011" spans="1:1">
      <c r="A72011" s="234"/>
    </row>
    <row r="72012" spans="1:1">
      <c r="A72012" s="234"/>
    </row>
    <row r="72013" spans="1:1">
      <c r="A72013" s="234"/>
    </row>
    <row r="72014" spans="1:1">
      <c r="A72014" s="234"/>
    </row>
    <row r="72015" spans="1:1">
      <c r="A72015" s="234"/>
    </row>
    <row r="72016" spans="1:1">
      <c r="A72016" s="234"/>
    </row>
    <row r="72017" spans="1:1">
      <c r="A72017" s="234"/>
    </row>
    <row r="72018" spans="1:1">
      <c r="A72018" s="234"/>
    </row>
    <row r="72019" spans="1:1">
      <c r="A72019" s="234"/>
    </row>
    <row r="72020" spans="1:1">
      <c r="A72020" s="234"/>
    </row>
    <row r="72021" spans="1:1">
      <c r="A72021" s="234"/>
    </row>
    <row r="72022" spans="1:1">
      <c r="A72022" s="234"/>
    </row>
    <row r="72023" spans="1:1">
      <c r="A72023" s="234"/>
    </row>
    <row r="72024" spans="1:1">
      <c r="A72024" s="234"/>
    </row>
    <row r="72025" spans="1:1">
      <c r="A72025" s="234"/>
    </row>
    <row r="72026" spans="1:1">
      <c r="A72026" s="234"/>
    </row>
    <row r="72027" spans="1:1">
      <c r="A72027" s="234"/>
    </row>
    <row r="72028" spans="1:1">
      <c r="A72028" s="234"/>
    </row>
    <row r="72029" spans="1:1">
      <c r="A72029" s="234"/>
    </row>
    <row r="72030" spans="1:1">
      <c r="A72030" s="234"/>
    </row>
    <row r="72031" spans="1:1">
      <c r="A72031" s="234"/>
    </row>
    <row r="72032" spans="1:1">
      <c r="A72032" s="234"/>
    </row>
    <row r="72033" spans="1:1">
      <c r="A72033" s="234"/>
    </row>
    <row r="72034" spans="1:1">
      <c r="A72034" s="234"/>
    </row>
    <row r="72035" spans="1:1">
      <c r="A72035" s="234"/>
    </row>
    <row r="72036" spans="1:1">
      <c r="A72036" s="234"/>
    </row>
    <row r="72037" spans="1:1">
      <c r="A72037" s="234"/>
    </row>
    <row r="72038" spans="1:1">
      <c r="A72038" s="234"/>
    </row>
    <row r="72039" spans="1:1">
      <c r="A72039" s="234"/>
    </row>
    <row r="72040" spans="1:1">
      <c r="A72040" s="234"/>
    </row>
    <row r="72041" spans="1:1">
      <c r="A72041" s="234"/>
    </row>
    <row r="72042" spans="1:1">
      <c r="A72042" s="234"/>
    </row>
    <row r="72043" spans="1:1">
      <c r="A72043" s="234"/>
    </row>
    <row r="72044" spans="1:1">
      <c r="A72044" s="234"/>
    </row>
    <row r="72045" spans="1:1">
      <c r="A72045" s="234"/>
    </row>
    <row r="72046" spans="1:1">
      <c r="A72046" s="234"/>
    </row>
    <row r="72047" spans="1:1">
      <c r="A72047" s="234"/>
    </row>
    <row r="72048" spans="1:1">
      <c r="A72048" s="234"/>
    </row>
    <row r="72049" spans="1:1">
      <c r="A72049" s="234"/>
    </row>
    <row r="72050" spans="1:1">
      <c r="A72050" s="234"/>
    </row>
    <row r="72051" spans="1:1">
      <c r="A72051" s="234"/>
    </row>
    <row r="72052" spans="1:1">
      <c r="A72052" s="234"/>
    </row>
    <row r="72053" spans="1:1">
      <c r="A72053" s="234"/>
    </row>
    <row r="72054" spans="1:1">
      <c r="A72054" s="234"/>
    </row>
    <row r="72055" spans="1:1">
      <c r="A72055" s="234"/>
    </row>
    <row r="72056" spans="1:1">
      <c r="A72056" s="234"/>
    </row>
    <row r="72057" spans="1:1">
      <c r="A72057" s="234"/>
    </row>
    <row r="72058" spans="1:1">
      <c r="A72058" s="234"/>
    </row>
    <row r="72059" spans="1:1">
      <c r="A72059" s="234"/>
    </row>
    <row r="72060" spans="1:1">
      <c r="A72060" s="234"/>
    </row>
    <row r="72061" spans="1:1">
      <c r="A72061" s="234"/>
    </row>
    <row r="72062" spans="1:1">
      <c r="A72062" s="234"/>
    </row>
    <row r="72063" spans="1:1">
      <c r="A72063" s="234"/>
    </row>
    <row r="72064" spans="1:1">
      <c r="A72064" s="234"/>
    </row>
    <row r="72065" spans="1:1">
      <c r="A72065" s="234"/>
    </row>
    <row r="72066" spans="1:1">
      <c r="A72066" s="234"/>
    </row>
    <row r="72067" spans="1:1">
      <c r="A72067" s="234"/>
    </row>
    <row r="72068" spans="1:1">
      <c r="A72068" s="234"/>
    </row>
    <row r="72069" spans="1:1">
      <c r="A72069" s="234"/>
    </row>
    <row r="72070" spans="1:1">
      <c r="A72070" s="234"/>
    </row>
    <row r="72071" spans="1:1">
      <c r="A72071" s="234"/>
    </row>
    <row r="72072" spans="1:1">
      <c r="A72072" s="234"/>
    </row>
    <row r="72073" spans="1:1">
      <c r="A72073" s="234"/>
    </row>
    <row r="72074" spans="1:1">
      <c r="A72074" s="234"/>
    </row>
    <row r="72075" spans="1:1">
      <c r="A72075" s="234"/>
    </row>
    <row r="72076" spans="1:1">
      <c r="A72076" s="234"/>
    </row>
    <row r="72077" spans="1:1">
      <c r="A72077" s="234"/>
    </row>
    <row r="72078" spans="1:1">
      <c r="A72078" s="234"/>
    </row>
    <row r="72079" spans="1:1">
      <c r="A72079" s="234"/>
    </row>
    <row r="72080" spans="1:1">
      <c r="A72080" s="234"/>
    </row>
    <row r="72081" spans="1:1">
      <c r="A72081" s="234"/>
    </row>
    <row r="72082" spans="1:1">
      <c r="A72082" s="234"/>
    </row>
    <row r="72083" spans="1:1">
      <c r="A72083" s="234"/>
    </row>
    <row r="72084" spans="1:1">
      <c r="A72084" s="234"/>
    </row>
    <row r="72085" spans="1:1">
      <c r="A72085" s="234"/>
    </row>
    <row r="72086" spans="1:1">
      <c r="A72086" s="234"/>
    </row>
    <row r="72087" spans="1:1">
      <c r="A72087" s="234"/>
    </row>
    <row r="72088" spans="1:1">
      <c r="A72088" s="234"/>
    </row>
    <row r="72089" spans="1:1">
      <c r="A72089" s="234"/>
    </row>
    <row r="72090" spans="1:1">
      <c r="A72090" s="234"/>
    </row>
    <row r="72091" spans="1:1">
      <c r="A72091" s="234"/>
    </row>
    <row r="72092" spans="1:1">
      <c r="A72092" s="234"/>
    </row>
    <row r="72093" spans="1:1">
      <c r="A72093" s="234"/>
    </row>
    <row r="72094" spans="1:1">
      <c r="A72094" s="234"/>
    </row>
    <row r="72095" spans="1:1">
      <c r="A72095" s="234"/>
    </row>
    <row r="72096" spans="1:1">
      <c r="A72096" s="234"/>
    </row>
    <row r="72097" spans="1:1">
      <c r="A72097" s="234"/>
    </row>
    <row r="72098" spans="1:1">
      <c r="A72098" s="234"/>
    </row>
    <row r="72099" spans="1:1">
      <c r="A72099" s="234"/>
    </row>
    <row r="72100" spans="1:1">
      <c r="A72100" s="234"/>
    </row>
    <row r="72101" spans="1:1">
      <c r="A72101" s="234"/>
    </row>
    <row r="72102" spans="1:1">
      <c r="A72102" s="234"/>
    </row>
    <row r="72103" spans="1:1">
      <c r="A72103" s="234"/>
    </row>
    <row r="72104" spans="1:1">
      <c r="A72104" s="234"/>
    </row>
    <row r="72105" spans="1:1">
      <c r="A72105" s="234"/>
    </row>
    <row r="72106" spans="1:1">
      <c r="A72106" s="234"/>
    </row>
    <row r="72107" spans="1:1">
      <c r="A72107" s="234"/>
    </row>
    <row r="72108" spans="1:1">
      <c r="A72108" s="234"/>
    </row>
    <row r="72109" spans="1:1">
      <c r="A72109" s="234"/>
    </row>
    <row r="72110" spans="1:1">
      <c r="A72110" s="234"/>
    </row>
    <row r="72111" spans="1:1">
      <c r="A72111" s="234"/>
    </row>
    <row r="72112" spans="1:1">
      <c r="A72112" s="234"/>
    </row>
    <row r="72113" spans="1:1">
      <c r="A72113" s="234"/>
    </row>
    <row r="72114" spans="1:1">
      <c r="A72114" s="234"/>
    </row>
    <row r="72115" spans="1:1">
      <c r="A72115" s="234"/>
    </row>
    <row r="72116" spans="1:1">
      <c r="A72116" s="234"/>
    </row>
    <row r="72117" spans="1:1">
      <c r="A72117" s="234"/>
    </row>
    <row r="72118" spans="1:1">
      <c r="A72118" s="234"/>
    </row>
    <row r="72119" spans="1:1">
      <c r="A72119" s="234"/>
    </row>
    <row r="72120" spans="1:1">
      <c r="A72120" s="234"/>
    </row>
    <row r="72121" spans="1:1">
      <c r="A72121" s="234"/>
    </row>
    <row r="72122" spans="1:1">
      <c r="A72122" s="234"/>
    </row>
    <row r="72123" spans="1:1">
      <c r="A72123" s="234"/>
    </row>
    <row r="72124" spans="1:1">
      <c r="A72124" s="234"/>
    </row>
    <row r="72125" spans="1:1">
      <c r="A72125" s="234"/>
    </row>
    <row r="72126" spans="1:1">
      <c r="A72126" s="234"/>
    </row>
    <row r="72127" spans="1:1">
      <c r="A72127" s="234"/>
    </row>
    <row r="72128" spans="1:1">
      <c r="A72128" s="234"/>
    </row>
    <row r="72129" spans="1:1">
      <c r="A72129" s="234"/>
    </row>
    <row r="72130" spans="1:1">
      <c r="A72130" s="234"/>
    </row>
    <row r="72131" spans="1:1">
      <c r="A72131" s="234"/>
    </row>
    <row r="72132" spans="1:1">
      <c r="A72132" s="234"/>
    </row>
    <row r="72133" spans="1:1">
      <c r="A72133" s="234"/>
    </row>
    <row r="72134" spans="1:1">
      <c r="A72134" s="234"/>
    </row>
    <row r="72135" spans="1:1">
      <c r="A72135" s="234"/>
    </row>
    <row r="72136" spans="1:1">
      <c r="A72136" s="234"/>
    </row>
    <row r="72137" spans="1:1">
      <c r="A72137" s="234"/>
    </row>
    <row r="72138" spans="1:1">
      <c r="A72138" s="234"/>
    </row>
    <row r="72139" spans="1:1">
      <c r="A72139" s="234"/>
    </row>
    <row r="72140" spans="1:1">
      <c r="A72140" s="234"/>
    </row>
    <row r="72141" spans="1:1">
      <c r="A72141" s="234"/>
    </row>
    <row r="72142" spans="1:1">
      <c r="A72142" s="234"/>
    </row>
    <row r="72143" spans="1:1">
      <c r="A72143" s="234"/>
    </row>
    <row r="72144" spans="1:1">
      <c r="A72144" s="234"/>
    </row>
    <row r="72145" spans="1:1">
      <c r="A72145" s="234"/>
    </row>
    <row r="72146" spans="1:1">
      <c r="A72146" s="234"/>
    </row>
    <row r="72147" spans="1:1">
      <c r="A72147" s="234"/>
    </row>
    <row r="72148" spans="1:1">
      <c r="A72148" s="234"/>
    </row>
    <row r="72149" spans="1:1">
      <c r="A72149" s="234"/>
    </row>
    <row r="72150" spans="1:1">
      <c r="A72150" s="234"/>
    </row>
    <row r="72151" spans="1:1">
      <c r="A72151" s="234"/>
    </row>
    <row r="72152" spans="1:1">
      <c r="A72152" s="234"/>
    </row>
    <row r="72153" spans="1:1">
      <c r="A72153" s="234"/>
    </row>
    <row r="72154" spans="1:1">
      <c r="A72154" s="234"/>
    </row>
    <row r="72155" spans="1:1">
      <c r="A72155" s="234"/>
    </row>
    <row r="72156" spans="1:1">
      <c r="A72156" s="234"/>
    </row>
    <row r="72157" spans="1:1">
      <c r="A72157" s="234"/>
    </row>
    <row r="72158" spans="1:1">
      <c r="A72158" s="234"/>
    </row>
    <row r="72159" spans="1:1">
      <c r="A72159" s="234"/>
    </row>
    <row r="72160" spans="1:1">
      <c r="A72160" s="234"/>
    </row>
    <row r="72161" spans="1:1">
      <c r="A72161" s="234"/>
    </row>
    <row r="72162" spans="1:1">
      <c r="A72162" s="234"/>
    </row>
    <row r="72163" spans="1:1">
      <c r="A72163" s="234"/>
    </row>
    <row r="72164" spans="1:1">
      <c r="A72164" s="234"/>
    </row>
    <row r="72165" spans="1:1">
      <c r="A72165" s="234"/>
    </row>
    <row r="72166" spans="1:1">
      <c r="A72166" s="234"/>
    </row>
    <row r="72167" spans="1:1">
      <c r="A72167" s="234"/>
    </row>
    <row r="72168" spans="1:1">
      <c r="A72168" s="234"/>
    </row>
    <row r="72169" spans="1:1">
      <c r="A72169" s="234"/>
    </row>
    <row r="72170" spans="1:1">
      <c r="A72170" s="234"/>
    </row>
    <row r="72171" spans="1:1">
      <c r="A72171" s="234"/>
    </row>
    <row r="72172" spans="1:1">
      <c r="A72172" s="234"/>
    </row>
    <row r="72173" spans="1:1">
      <c r="A72173" s="234"/>
    </row>
    <row r="72174" spans="1:1">
      <c r="A72174" s="234"/>
    </row>
    <row r="72175" spans="1:1">
      <c r="A72175" s="234"/>
    </row>
    <row r="72176" spans="1:1">
      <c r="A72176" s="234"/>
    </row>
    <row r="72177" spans="1:1">
      <c r="A72177" s="234"/>
    </row>
    <row r="72178" spans="1:1">
      <c r="A72178" s="234"/>
    </row>
    <row r="72179" spans="1:1">
      <c r="A72179" s="234"/>
    </row>
    <row r="72180" spans="1:1">
      <c r="A72180" s="234"/>
    </row>
    <row r="72181" spans="1:1">
      <c r="A72181" s="234"/>
    </row>
    <row r="72182" spans="1:1">
      <c r="A72182" s="234"/>
    </row>
    <row r="72183" spans="1:1">
      <c r="A72183" s="234"/>
    </row>
    <row r="72184" spans="1:1">
      <c r="A72184" s="234"/>
    </row>
    <row r="72185" spans="1:1">
      <c r="A72185" s="234"/>
    </row>
    <row r="72186" spans="1:1">
      <c r="A72186" s="234"/>
    </row>
    <row r="72187" spans="1:1">
      <c r="A72187" s="234"/>
    </row>
    <row r="72188" spans="1:1">
      <c r="A72188" s="234"/>
    </row>
    <row r="72189" spans="1:1">
      <c r="A72189" s="234"/>
    </row>
    <row r="72190" spans="1:1">
      <c r="A72190" s="234"/>
    </row>
    <row r="72191" spans="1:1">
      <c r="A72191" s="234"/>
    </row>
    <row r="72192" spans="1:1">
      <c r="A72192" s="234"/>
    </row>
    <row r="72193" spans="1:1">
      <c r="A72193" s="234"/>
    </row>
    <row r="72194" spans="1:1">
      <c r="A72194" s="234"/>
    </row>
    <row r="72195" spans="1:1">
      <c r="A72195" s="234"/>
    </row>
    <row r="72196" spans="1:1">
      <c r="A72196" s="234"/>
    </row>
    <row r="72197" spans="1:1">
      <c r="A72197" s="234"/>
    </row>
    <row r="72198" spans="1:1">
      <c r="A72198" s="234"/>
    </row>
    <row r="72199" spans="1:1">
      <c r="A72199" s="234"/>
    </row>
    <row r="72200" spans="1:1">
      <c r="A72200" s="234"/>
    </row>
    <row r="72201" spans="1:1">
      <c r="A72201" s="234"/>
    </row>
    <row r="72202" spans="1:1">
      <c r="A72202" s="234"/>
    </row>
    <row r="72203" spans="1:1">
      <c r="A72203" s="234"/>
    </row>
    <row r="72204" spans="1:1">
      <c r="A72204" s="234"/>
    </row>
    <row r="72205" spans="1:1">
      <c r="A72205" s="234"/>
    </row>
    <row r="72206" spans="1:1">
      <c r="A72206" s="234"/>
    </row>
    <row r="72207" spans="1:1">
      <c r="A72207" s="234"/>
    </row>
    <row r="72208" spans="1:1">
      <c r="A72208" s="234"/>
    </row>
    <row r="72209" spans="1:1">
      <c r="A72209" s="234"/>
    </row>
    <row r="72210" spans="1:1">
      <c r="A72210" s="234"/>
    </row>
    <row r="72211" spans="1:1">
      <c r="A72211" s="234"/>
    </row>
    <row r="72212" spans="1:1">
      <c r="A72212" s="234"/>
    </row>
    <row r="72213" spans="1:1">
      <c r="A72213" s="234"/>
    </row>
    <row r="72214" spans="1:1">
      <c r="A72214" s="234"/>
    </row>
    <row r="72215" spans="1:1">
      <c r="A72215" s="234"/>
    </row>
    <row r="72216" spans="1:1">
      <c r="A72216" s="234"/>
    </row>
    <row r="72217" spans="1:1">
      <c r="A72217" s="234"/>
    </row>
    <row r="72218" spans="1:1">
      <c r="A72218" s="234"/>
    </row>
    <row r="72219" spans="1:1">
      <c r="A72219" s="234"/>
    </row>
    <row r="72220" spans="1:1">
      <c r="A72220" s="234"/>
    </row>
    <row r="72221" spans="1:1">
      <c r="A72221" s="234"/>
    </row>
    <row r="72222" spans="1:1">
      <c r="A72222" s="234"/>
    </row>
    <row r="72223" spans="1:1">
      <c r="A72223" s="234"/>
    </row>
    <row r="72224" spans="1:1">
      <c r="A72224" s="234"/>
    </row>
    <row r="72225" spans="1:1">
      <c r="A72225" s="234"/>
    </row>
    <row r="72226" spans="1:1">
      <c r="A72226" s="234"/>
    </row>
    <row r="72227" spans="1:1">
      <c r="A72227" s="234"/>
    </row>
    <row r="72228" spans="1:1">
      <c r="A72228" s="234"/>
    </row>
    <row r="72229" spans="1:1">
      <c r="A72229" s="234"/>
    </row>
    <row r="72230" spans="1:1">
      <c r="A72230" s="234"/>
    </row>
    <row r="72231" spans="1:1">
      <c r="A72231" s="234"/>
    </row>
    <row r="72232" spans="1:1">
      <c r="A72232" s="234"/>
    </row>
    <row r="72233" spans="1:1">
      <c r="A72233" s="234"/>
    </row>
    <row r="72234" spans="1:1">
      <c r="A72234" s="234"/>
    </row>
    <row r="72235" spans="1:1">
      <c r="A72235" s="234"/>
    </row>
    <row r="72236" spans="1:1">
      <c r="A72236" s="234"/>
    </row>
    <row r="72237" spans="1:1">
      <c r="A72237" s="234"/>
    </row>
    <row r="72238" spans="1:1">
      <c r="A72238" s="234"/>
    </row>
    <row r="72239" spans="1:1">
      <c r="A72239" s="234"/>
    </row>
    <row r="72240" spans="1:1">
      <c r="A72240" s="234"/>
    </row>
    <row r="72241" spans="1:1">
      <c r="A72241" s="234"/>
    </row>
    <row r="72242" spans="1:1">
      <c r="A72242" s="234"/>
    </row>
    <row r="72243" spans="1:1">
      <c r="A72243" s="234"/>
    </row>
    <row r="72244" spans="1:1">
      <c r="A72244" s="234"/>
    </row>
    <row r="72245" spans="1:1">
      <c r="A72245" s="234"/>
    </row>
    <row r="72246" spans="1:1">
      <c r="A72246" s="234"/>
    </row>
    <row r="72247" spans="1:1">
      <c r="A72247" s="234"/>
    </row>
    <row r="72248" spans="1:1">
      <c r="A72248" s="234"/>
    </row>
    <row r="72249" spans="1:1">
      <c r="A72249" s="234"/>
    </row>
    <row r="72250" spans="1:1">
      <c r="A72250" s="234"/>
    </row>
    <row r="72251" spans="1:1">
      <c r="A72251" s="234"/>
    </row>
    <row r="72252" spans="1:1">
      <c r="A72252" s="234"/>
    </row>
    <row r="72253" spans="1:1">
      <c r="A72253" s="234"/>
    </row>
    <row r="72254" spans="1:1">
      <c r="A72254" s="234"/>
    </row>
    <row r="72255" spans="1:1">
      <c r="A72255" s="234"/>
    </row>
    <row r="72256" spans="1:1">
      <c r="A72256" s="234"/>
    </row>
    <row r="72257" spans="1:1">
      <c r="A72257" s="234"/>
    </row>
    <row r="72258" spans="1:1">
      <c r="A72258" s="234"/>
    </row>
    <row r="72259" spans="1:1">
      <c r="A72259" s="234"/>
    </row>
    <row r="72260" spans="1:1">
      <c r="A72260" s="234"/>
    </row>
    <row r="72261" spans="1:1">
      <c r="A72261" s="234"/>
    </row>
    <row r="72262" spans="1:1">
      <c r="A72262" s="234"/>
    </row>
    <row r="72263" spans="1:1">
      <c r="A72263" s="234"/>
    </row>
    <row r="72264" spans="1:1">
      <c r="A72264" s="234"/>
    </row>
    <row r="72265" spans="1:1">
      <c r="A72265" s="234"/>
    </row>
    <row r="72266" spans="1:1">
      <c r="A72266" s="234"/>
    </row>
    <row r="72267" spans="1:1">
      <c r="A72267" s="234"/>
    </row>
    <row r="72268" spans="1:1">
      <c r="A72268" s="234"/>
    </row>
    <row r="72269" spans="1:1">
      <c r="A72269" s="234"/>
    </row>
    <row r="72270" spans="1:1">
      <c r="A72270" s="234"/>
    </row>
    <row r="72271" spans="1:1">
      <c r="A72271" s="234"/>
    </row>
    <row r="72272" spans="1:1">
      <c r="A72272" s="234"/>
    </row>
    <row r="72273" spans="1:1">
      <c r="A72273" s="234"/>
    </row>
    <row r="72274" spans="1:1">
      <c r="A72274" s="234"/>
    </row>
    <row r="72275" spans="1:1">
      <c r="A72275" s="234"/>
    </row>
    <row r="72276" spans="1:1">
      <c r="A72276" s="234"/>
    </row>
    <row r="72277" spans="1:1">
      <c r="A72277" s="234"/>
    </row>
    <row r="72278" spans="1:1">
      <c r="A72278" s="234"/>
    </row>
    <row r="72279" spans="1:1">
      <c r="A72279" s="234"/>
    </row>
    <row r="72280" spans="1:1">
      <c r="A72280" s="234"/>
    </row>
    <row r="72281" spans="1:1">
      <c r="A72281" s="234"/>
    </row>
    <row r="72282" spans="1:1">
      <c r="A72282" s="234"/>
    </row>
    <row r="72283" spans="1:1">
      <c r="A72283" s="234"/>
    </row>
    <row r="72284" spans="1:1">
      <c r="A72284" s="234"/>
    </row>
    <row r="72285" spans="1:1">
      <c r="A72285" s="234"/>
    </row>
    <row r="72286" spans="1:1">
      <c r="A72286" s="234"/>
    </row>
    <row r="72287" spans="1:1">
      <c r="A72287" s="234"/>
    </row>
    <row r="72288" spans="1:1">
      <c r="A72288" s="234"/>
    </row>
    <row r="72289" spans="1:1">
      <c r="A72289" s="234"/>
    </row>
    <row r="72290" spans="1:1">
      <c r="A72290" s="234"/>
    </row>
    <row r="72291" spans="1:1">
      <c r="A72291" s="234"/>
    </row>
    <row r="72292" spans="1:1">
      <c r="A72292" s="234"/>
    </row>
    <row r="72293" spans="1:1">
      <c r="A72293" s="234"/>
    </row>
    <row r="72294" spans="1:1">
      <c r="A72294" s="234"/>
    </row>
    <row r="72295" spans="1:1">
      <c r="A72295" s="234"/>
    </row>
    <row r="72296" spans="1:1">
      <c r="A72296" s="234"/>
    </row>
    <row r="72297" spans="1:1">
      <c r="A72297" s="234"/>
    </row>
    <row r="72298" spans="1:1">
      <c r="A72298" s="234"/>
    </row>
    <row r="72299" spans="1:1">
      <c r="A72299" s="234"/>
    </row>
    <row r="72300" spans="1:1">
      <c r="A72300" s="234"/>
    </row>
    <row r="72301" spans="1:1">
      <c r="A72301" s="234"/>
    </row>
    <row r="72302" spans="1:1">
      <c r="A72302" s="234"/>
    </row>
    <row r="72303" spans="1:1">
      <c r="A72303" s="234"/>
    </row>
    <row r="72304" spans="1:1">
      <c r="A72304" s="234"/>
    </row>
    <row r="72305" spans="1:1">
      <c r="A72305" s="234"/>
    </row>
    <row r="72306" spans="1:1">
      <c r="A72306" s="234"/>
    </row>
    <row r="72307" spans="1:1">
      <c r="A72307" s="234"/>
    </row>
    <row r="72308" spans="1:1">
      <c r="A72308" s="234"/>
    </row>
    <row r="72309" spans="1:1">
      <c r="A72309" s="234"/>
    </row>
    <row r="72310" spans="1:1">
      <c r="A72310" s="234"/>
    </row>
    <row r="72311" spans="1:1">
      <c r="A72311" s="234"/>
    </row>
    <row r="72312" spans="1:1">
      <c r="A72312" s="234"/>
    </row>
    <row r="72313" spans="1:1">
      <c r="A72313" s="234"/>
    </row>
    <row r="72314" spans="1:1">
      <c r="A72314" s="234"/>
    </row>
    <row r="72315" spans="1:1">
      <c r="A72315" s="234"/>
    </row>
    <row r="72316" spans="1:1">
      <c r="A72316" s="234"/>
    </row>
    <row r="72317" spans="1:1">
      <c r="A72317" s="234"/>
    </row>
    <row r="72318" spans="1:1">
      <c r="A72318" s="234"/>
    </row>
    <row r="72319" spans="1:1">
      <c r="A72319" s="234"/>
    </row>
    <row r="72320" spans="1:1">
      <c r="A72320" s="234"/>
    </row>
    <row r="72321" spans="1:1">
      <c r="A72321" s="234"/>
    </row>
    <row r="72322" spans="1:1">
      <c r="A72322" s="234"/>
    </row>
    <row r="72323" spans="1:1">
      <c r="A72323" s="234"/>
    </row>
    <row r="72324" spans="1:1">
      <c r="A72324" s="234"/>
    </row>
    <row r="72325" spans="1:1">
      <c r="A72325" s="234"/>
    </row>
    <row r="72326" spans="1:1">
      <c r="A72326" s="234"/>
    </row>
    <row r="72327" spans="1:1">
      <c r="A72327" s="234"/>
    </row>
    <row r="72328" spans="1:1">
      <c r="A72328" s="234"/>
    </row>
    <row r="72329" spans="1:1">
      <c r="A72329" s="234"/>
    </row>
    <row r="72330" spans="1:1">
      <c r="A72330" s="234"/>
    </row>
    <row r="72331" spans="1:1">
      <c r="A72331" s="234"/>
    </row>
    <row r="72332" spans="1:1">
      <c r="A72332" s="234"/>
    </row>
    <row r="72333" spans="1:1">
      <c r="A72333" s="234"/>
    </row>
    <row r="72334" spans="1:1">
      <c r="A72334" s="234"/>
    </row>
    <row r="72335" spans="1:1">
      <c r="A72335" s="234"/>
    </row>
    <row r="72336" spans="1:1">
      <c r="A72336" s="234"/>
    </row>
    <row r="72337" spans="1:1">
      <c r="A72337" s="234"/>
    </row>
    <row r="72338" spans="1:1">
      <c r="A72338" s="234"/>
    </row>
    <row r="72339" spans="1:1">
      <c r="A72339" s="234"/>
    </row>
    <row r="72340" spans="1:1">
      <c r="A72340" s="234"/>
    </row>
    <row r="72341" spans="1:1">
      <c r="A72341" s="234"/>
    </row>
    <row r="72342" spans="1:1">
      <c r="A72342" s="234"/>
    </row>
    <row r="72343" spans="1:1">
      <c r="A72343" s="234"/>
    </row>
    <row r="72344" spans="1:1">
      <c r="A72344" s="234"/>
    </row>
    <row r="72345" spans="1:1">
      <c r="A72345" s="234"/>
    </row>
    <row r="72346" spans="1:1">
      <c r="A72346" s="234"/>
    </row>
    <row r="72347" spans="1:1">
      <c r="A72347" s="234"/>
    </row>
    <row r="72348" spans="1:1">
      <c r="A72348" s="234"/>
    </row>
    <row r="72349" spans="1:1">
      <c r="A72349" s="234"/>
    </row>
    <row r="72350" spans="1:1">
      <c r="A72350" s="234"/>
    </row>
    <row r="72351" spans="1:1">
      <c r="A72351" s="234"/>
    </row>
    <row r="72352" spans="1:1">
      <c r="A72352" s="234"/>
    </row>
    <row r="72353" spans="1:1">
      <c r="A72353" s="234"/>
    </row>
    <row r="72354" spans="1:1">
      <c r="A72354" s="234"/>
    </row>
    <row r="72355" spans="1:1">
      <c r="A72355" s="234"/>
    </row>
    <row r="72356" spans="1:1">
      <c r="A72356" s="234"/>
    </row>
    <row r="72357" spans="1:1">
      <c r="A72357" s="234"/>
    </row>
    <row r="72358" spans="1:1">
      <c r="A72358" s="234"/>
    </row>
    <row r="72359" spans="1:1">
      <c r="A72359" s="234"/>
    </row>
    <row r="72360" spans="1:1">
      <c r="A72360" s="234"/>
    </row>
    <row r="72361" spans="1:1">
      <c r="A72361" s="234"/>
    </row>
    <row r="72362" spans="1:1">
      <c r="A72362" s="234"/>
    </row>
    <row r="72363" spans="1:1">
      <c r="A72363" s="234"/>
    </row>
    <row r="72364" spans="1:1">
      <c r="A72364" s="234"/>
    </row>
    <row r="72365" spans="1:1">
      <c r="A72365" s="234"/>
    </row>
    <row r="72366" spans="1:1">
      <c r="A72366" s="234"/>
    </row>
    <row r="72367" spans="1:1">
      <c r="A72367" s="234"/>
    </row>
    <row r="72368" spans="1:1">
      <c r="A72368" s="234"/>
    </row>
    <row r="72369" spans="1:1">
      <c r="A72369" s="234"/>
    </row>
    <row r="72370" spans="1:1">
      <c r="A72370" s="234"/>
    </row>
    <row r="72371" spans="1:1">
      <c r="A72371" s="234"/>
    </row>
    <row r="72372" spans="1:1">
      <c r="A72372" s="234"/>
    </row>
    <row r="72373" spans="1:1">
      <c r="A72373" s="234"/>
    </row>
    <row r="72374" spans="1:1">
      <c r="A72374" s="234"/>
    </row>
    <row r="72375" spans="1:1">
      <c r="A72375" s="234"/>
    </row>
    <row r="72376" spans="1:1">
      <c r="A72376" s="234"/>
    </row>
    <row r="72377" spans="1:1">
      <c r="A72377" s="234"/>
    </row>
    <row r="72378" spans="1:1">
      <c r="A72378" s="234"/>
    </row>
    <row r="72379" spans="1:1">
      <c r="A72379" s="234"/>
    </row>
    <row r="72380" spans="1:1">
      <c r="A72380" s="234"/>
    </row>
    <row r="72381" spans="1:1">
      <c r="A72381" s="234"/>
    </row>
    <row r="72382" spans="1:1">
      <c r="A72382" s="234"/>
    </row>
    <row r="72383" spans="1:1">
      <c r="A72383" s="234"/>
    </row>
    <row r="72384" spans="1:1">
      <c r="A72384" s="234"/>
    </row>
    <row r="72385" spans="1:1">
      <c r="A72385" s="234"/>
    </row>
    <row r="72386" spans="1:1">
      <c r="A72386" s="234"/>
    </row>
    <row r="72387" spans="1:1">
      <c r="A72387" s="234"/>
    </row>
    <row r="72388" spans="1:1">
      <c r="A72388" s="234"/>
    </row>
    <row r="72389" spans="1:1">
      <c r="A72389" s="234"/>
    </row>
    <row r="72390" spans="1:1">
      <c r="A72390" s="234"/>
    </row>
    <row r="72391" spans="1:1">
      <c r="A72391" s="234"/>
    </row>
    <row r="72392" spans="1:1">
      <c r="A72392" s="234"/>
    </row>
    <row r="72393" spans="1:1">
      <c r="A72393" s="234"/>
    </row>
    <row r="72394" spans="1:1">
      <c r="A72394" s="234"/>
    </row>
    <row r="72395" spans="1:1">
      <c r="A72395" s="234"/>
    </row>
    <row r="72396" spans="1:1">
      <c r="A72396" s="234"/>
    </row>
    <row r="72397" spans="1:1">
      <c r="A72397" s="234"/>
    </row>
    <row r="72398" spans="1:1">
      <c r="A72398" s="234"/>
    </row>
    <row r="72399" spans="1:1">
      <c r="A72399" s="234"/>
    </row>
    <row r="72400" spans="1:1">
      <c r="A72400" s="234"/>
    </row>
    <row r="72401" spans="1:1">
      <c r="A72401" s="234"/>
    </row>
    <row r="72402" spans="1:1">
      <c r="A72402" s="234"/>
    </row>
    <row r="72403" spans="1:1">
      <c r="A72403" s="234"/>
    </row>
    <row r="72404" spans="1:1">
      <c r="A72404" s="234"/>
    </row>
    <row r="72405" spans="1:1">
      <c r="A72405" s="234"/>
    </row>
    <row r="72406" spans="1:1">
      <c r="A72406" s="234"/>
    </row>
    <row r="72407" spans="1:1">
      <c r="A72407" s="234"/>
    </row>
    <row r="72408" spans="1:1">
      <c r="A72408" s="234"/>
    </row>
    <row r="72409" spans="1:1">
      <c r="A72409" s="234"/>
    </row>
    <row r="72410" spans="1:1">
      <c r="A72410" s="234"/>
    </row>
    <row r="72411" spans="1:1">
      <c r="A72411" s="234"/>
    </row>
    <row r="72412" spans="1:1">
      <c r="A72412" s="234"/>
    </row>
    <row r="72413" spans="1:1">
      <c r="A72413" s="234"/>
    </row>
    <row r="72414" spans="1:1">
      <c r="A72414" s="234"/>
    </row>
    <row r="72415" spans="1:1">
      <c r="A72415" s="234"/>
    </row>
    <row r="72416" spans="1:1">
      <c r="A72416" s="234"/>
    </row>
    <row r="72417" spans="1:1">
      <c r="A72417" s="234"/>
    </row>
    <row r="72418" spans="1:1">
      <c r="A72418" s="234"/>
    </row>
    <row r="72419" spans="1:1">
      <c r="A72419" s="234"/>
    </row>
    <row r="72420" spans="1:1">
      <c r="A72420" s="234"/>
    </row>
    <row r="72421" spans="1:1">
      <c r="A72421" s="234"/>
    </row>
    <row r="72422" spans="1:1">
      <c r="A72422" s="234"/>
    </row>
    <row r="72423" spans="1:1">
      <c r="A72423" s="234"/>
    </row>
    <row r="72424" spans="1:1">
      <c r="A72424" s="234"/>
    </row>
    <row r="72425" spans="1:1">
      <c r="A72425" s="234"/>
    </row>
    <row r="72426" spans="1:1">
      <c r="A72426" s="234"/>
    </row>
    <row r="72427" spans="1:1">
      <c r="A72427" s="234"/>
    </row>
    <row r="72428" spans="1:1">
      <c r="A72428" s="234"/>
    </row>
    <row r="72429" spans="1:1">
      <c r="A72429" s="234"/>
    </row>
    <row r="72430" spans="1:1">
      <c r="A72430" s="234"/>
    </row>
    <row r="72431" spans="1:1">
      <c r="A72431" s="234"/>
    </row>
    <row r="72432" spans="1:1">
      <c r="A72432" s="234"/>
    </row>
    <row r="72433" spans="1:1">
      <c r="A72433" s="234"/>
    </row>
    <row r="72434" spans="1:1">
      <c r="A72434" s="234"/>
    </row>
    <row r="72435" spans="1:1">
      <c r="A72435" s="234"/>
    </row>
    <row r="72436" spans="1:1">
      <c r="A72436" s="234"/>
    </row>
    <row r="72437" spans="1:1">
      <c r="A72437" s="234"/>
    </row>
    <row r="72438" spans="1:1">
      <c r="A72438" s="234"/>
    </row>
    <row r="72439" spans="1:1">
      <c r="A72439" s="234"/>
    </row>
    <row r="72440" spans="1:1">
      <c r="A72440" s="234"/>
    </row>
    <row r="72441" spans="1:1">
      <c r="A72441" s="234"/>
    </row>
    <row r="72442" spans="1:1">
      <c r="A72442" s="234"/>
    </row>
    <row r="72443" spans="1:1">
      <c r="A72443" s="234"/>
    </row>
    <row r="72444" spans="1:1">
      <c r="A72444" s="234"/>
    </row>
    <row r="72445" spans="1:1">
      <c r="A72445" s="234"/>
    </row>
    <row r="72446" spans="1:1">
      <c r="A72446" s="234"/>
    </row>
    <row r="72447" spans="1:1">
      <c r="A72447" s="234"/>
    </row>
    <row r="72448" spans="1:1">
      <c r="A72448" s="234"/>
    </row>
    <row r="72449" spans="1:1">
      <c r="A72449" s="234"/>
    </row>
    <row r="72450" spans="1:1">
      <c r="A72450" s="234"/>
    </row>
    <row r="72451" spans="1:1">
      <c r="A72451" s="234"/>
    </row>
    <row r="72452" spans="1:1">
      <c r="A72452" s="234"/>
    </row>
    <row r="72453" spans="1:1">
      <c r="A72453" s="234"/>
    </row>
    <row r="72454" spans="1:1">
      <c r="A72454" s="234"/>
    </row>
    <row r="72455" spans="1:1">
      <c r="A72455" s="234"/>
    </row>
    <row r="72456" spans="1:1">
      <c r="A72456" s="234"/>
    </row>
    <row r="72457" spans="1:1">
      <c r="A72457" s="234"/>
    </row>
    <row r="72458" spans="1:1">
      <c r="A72458" s="234"/>
    </row>
    <row r="72459" spans="1:1">
      <c r="A72459" s="234"/>
    </row>
    <row r="72460" spans="1:1">
      <c r="A72460" s="234"/>
    </row>
    <row r="72461" spans="1:1">
      <c r="A72461" s="234"/>
    </row>
    <row r="72462" spans="1:1">
      <c r="A72462" s="234"/>
    </row>
    <row r="72463" spans="1:1">
      <c r="A72463" s="234"/>
    </row>
    <row r="72464" spans="1:1">
      <c r="A72464" s="234"/>
    </row>
    <row r="72465" spans="1:1">
      <c r="A72465" s="234"/>
    </row>
    <row r="72466" spans="1:1">
      <c r="A72466" s="234"/>
    </row>
    <row r="72467" spans="1:1">
      <c r="A72467" s="234"/>
    </row>
    <row r="72468" spans="1:1">
      <c r="A72468" s="234"/>
    </row>
    <row r="72469" spans="1:1">
      <c r="A72469" s="234"/>
    </row>
    <row r="72470" spans="1:1">
      <c r="A72470" s="234"/>
    </row>
    <row r="72471" spans="1:1">
      <c r="A72471" s="234"/>
    </row>
    <row r="72472" spans="1:1">
      <c r="A72472" s="234"/>
    </row>
    <row r="72473" spans="1:1">
      <c r="A72473" s="234"/>
    </row>
    <row r="72474" spans="1:1">
      <c r="A72474" s="234"/>
    </row>
    <row r="72475" spans="1:1">
      <c r="A72475" s="234"/>
    </row>
    <row r="72476" spans="1:1">
      <c r="A72476" s="234"/>
    </row>
    <row r="72477" spans="1:1">
      <c r="A72477" s="234"/>
    </row>
    <row r="72478" spans="1:1">
      <c r="A72478" s="234"/>
    </row>
    <row r="72479" spans="1:1">
      <c r="A72479" s="234"/>
    </row>
    <row r="72480" spans="1:1">
      <c r="A72480" s="234"/>
    </row>
    <row r="72481" spans="1:1">
      <c r="A72481" s="234"/>
    </row>
    <row r="72482" spans="1:1">
      <c r="A72482" s="234"/>
    </row>
    <row r="72483" spans="1:1">
      <c r="A72483" s="234"/>
    </row>
    <row r="72484" spans="1:1">
      <c r="A72484" s="234"/>
    </row>
    <row r="72485" spans="1:1">
      <c r="A72485" s="234"/>
    </row>
    <row r="72486" spans="1:1">
      <c r="A72486" s="234"/>
    </row>
    <row r="72487" spans="1:1">
      <c r="A72487" s="234"/>
    </row>
    <row r="72488" spans="1:1">
      <c r="A72488" s="234"/>
    </row>
    <row r="72489" spans="1:1">
      <c r="A72489" s="234"/>
    </row>
    <row r="72490" spans="1:1">
      <c r="A72490" s="234"/>
    </row>
    <row r="72491" spans="1:1">
      <c r="A72491" s="234"/>
    </row>
    <row r="72492" spans="1:1">
      <c r="A72492" s="234"/>
    </row>
    <row r="72493" spans="1:1">
      <c r="A72493" s="234"/>
    </row>
    <row r="72494" spans="1:1">
      <c r="A72494" s="234"/>
    </row>
    <row r="72495" spans="1:1">
      <c r="A72495" s="234"/>
    </row>
    <row r="72496" spans="1:1">
      <c r="A72496" s="234"/>
    </row>
    <row r="72497" spans="1:1">
      <c r="A72497" s="234"/>
    </row>
    <row r="72498" spans="1:1">
      <c r="A72498" s="234"/>
    </row>
    <row r="72499" spans="1:1">
      <c r="A72499" s="234"/>
    </row>
    <row r="72500" spans="1:1">
      <c r="A72500" s="234"/>
    </row>
    <row r="72501" spans="1:1">
      <c r="A72501" s="234"/>
    </row>
    <row r="72502" spans="1:1">
      <c r="A72502" s="234"/>
    </row>
    <row r="72503" spans="1:1">
      <c r="A72503" s="234"/>
    </row>
    <row r="72504" spans="1:1">
      <c r="A72504" s="234"/>
    </row>
    <row r="72505" spans="1:1">
      <c r="A72505" s="234"/>
    </row>
    <row r="72506" spans="1:1">
      <c r="A72506" s="234"/>
    </row>
    <row r="72507" spans="1:1">
      <c r="A72507" s="234"/>
    </row>
    <row r="72508" spans="1:1">
      <c r="A72508" s="234"/>
    </row>
    <row r="72509" spans="1:1">
      <c r="A72509" s="234"/>
    </row>
    <row r="72510" spans="1:1">
      <c r="A72510" s="234"/>
    </row>
    <row r="72511" spans="1:1">
      <c r="A72511" s="234"/>
    </row>
    <row r="72512" spans="1:1">
      <c r="A72512" s="234"/>
    </row>
    <row r="72513" spans="1:1">
      <c r="A72513" s="234"/>
    </row>
    <row r="72514" spans="1:1">
      <c r="A72514" s="234"/>
    </row>
    <row r="72515" spans="1:1">
      <c r="A72515" s="234"/>
    </row>
    <row r="72516" spans="1:1">
      <c r="A72516" s="234"/>
    </row>
    <row r="72517" spans="1:1">
      <c r="A72517" s="234"/>
    </row>
    <row r="72518" spans="1:1">
      <c r="A72518" s="234"/>
    </row>
    <row r="72519" spans="1:1">
      <c r="A72519" s="234"/>
    </row>
    <row r="72520" spans="1:1">
      <c r="A72520" s="234"/>
    </row>
    <row r="72521" spans="1:1">
      <c r="A72521" s="234"/>
    </row>
    <row r="72522" spans="1:1">
      <c r="A72522" s="234"/>
    </row>
    <row r="72523" spans="1:1">
      <c r="A72523" s="234"/>
    </row>
    <row r="72524" spans="1:1">
      <c r="A72524" s="234"/>
    </row>
    <row r="72525" spans="1:1">
      <c r="A72525" s="234"/>
    </row>
    <row r="72526" spans="1:1">
      <c r="A72526" s="234"/>
    </row>
    <row r="72527" spans="1:1">
      <c r="A72527" s="234"/>
    </row>
    <row r="72528" spans="1:1">
      <c r="A72528" s="234"/>
    </row>
    <row r="72529" spans="1:1">
      <c r="A72529" s="234"/>
    </row>
    <row r="72530" spans="1:1">
      <c r="A72530" s="234"/>
    </row>
    <row r="72531" spans="1:1">
      <c r="A72531" s="234"/>
    </row>
    <row r="72532" spans="1:1">
      <c r="A72532" s="234"/>
    </row>
    <row r="72533" spans="1:1">
      <c r="A72533" s="234"/>
    </row>
    <row r="72534" spans="1:1">
      <c r="A72534" s="234"/>
    </row>
    <row r="72535" spans="1:1">
      <c r="A72535" s="234"/>
    </row>
    <row r="72536" spans="1:1">
      <c r="A72536" s="234"/>
    </row>
    <row r="72537" spans="1:1">
      <c r="A72537" s="234"/>
    </row>
    <row r="72538" spans="1:1">
      <c r="A72538" s="234"/>
    </row>
    <row r="72539" spans="1:1">
      <c r="A72539" s="234"/>
    </row>
    <row r="72540" spans="1:1">
      <c r="A72540" s="234"/>
    </row>
    <row r="72541" spans="1:1">
      <c r="A72541" s="234"/>
    </row>
    <row r="72542" spans="1:1">
      <c r="A72542" s="234"/>
    </row>
    <row r="72543" spans="1:1">
      <c r="A72543" s="234"/>
    </row>
    <row r="72544" spans="1:1">
      <c r="A72544" s="234"/>
    </row>
    <row r="72545" spans="1:1">
      <c r="A72545" s="234"/>
    </row>
    <row r="72546" spans="1:1">
      <c r="A72546" s="234"/>
    </row>
    <row r="72547" spans="1:1">
      <c r="A72547" s="234"/>
    </row>
    <row r="72548" spans="1:1">
      <c r="A72548" s="234"/>
    </row>
    <row r="72549" spans="1:1">
      <c r="A72549" s="234"/>
    </row>
    <row r="72550" spans="1:1">
      <c r="A72550" s="234"/>
    </row>
    <row r="72551" spans="1:1">
      <c r="A72551" s="234"/>
    </row>
    <row r="72552" spans="1:1">
      <c r="A72552" s="234"/>
    </row>
    <row r="72553" spans="1:1">
      <c r="A72553" s="234"/>
    </row>
    <row r="72554" spans="1:1">
      <c r="A72554" s="234"/>
    </row>
    <row r="72555" spans="1:1">
      <c r="A72555" s="234"/>
    </row>
    <row r="72556" spans="1:1">
      <c r="A72556" s="234"/>
    </row>
    <row r="72557" spans="1:1">
      <c r="A72557" s="234"/>
    </row>
    <row r="72558" spans="1:1">
      <c r="A72558" s="234"/>
    </row>
    <row r="72559" spans="1:1">
      <c r="A72559" s="234"/>
    </row>
    <row r="72560" spans="1:1">
      <c r="A72560" s="234"/>
    </row>
    <row r="72561" spans="1:1">
      <c r="A72561" s="234"/>
    </row>
    <row r="72562" spans="1:1">
      <c r="A72562" s="234"/>
    </row>
    <row r="72563" spans="1:1">
      <c r="A72563" s="234"/>
    </row>
    <row r="72564" spans="1:1">
      <c r="A72564" s="234"/>
    </row>
    <row r="72565" spans="1:1">
      <c r="A72565" s="234"/>
    </row>
    <row r="72566" spans="1:1">
      <c r="A72566" s="234"/>
    </row>
    <row r="72567" spans="1:1">
      <c r="A72567" s="234"/>
    </row>
    <row r="72568" spans="1:1">
      <c r="A72568" s="234"/>
    </row>
    <row r="72569" spans="1:1">
      <c r="A72569" s="234"/>
    </row>
    <row r="72570" spans="1:1">
      <c r="A72570" s="234"/>
    </row>
    <row r="72571" spans="1:1">
      <c r="A72571" s="234"/>
    </row>
    <row r="72572" spans="1:1">
      <c r="A72572" s="234"/>
    </row>
    <row r="72573" spans="1:1">
      <c r="A72573" s="234"/>
    </row>
    <row r="72574" spans="1:1">
      <c r="A72574" s="234"/>
    </row>
    <row r="72575" spans="1:1">
      <c r="A72575" s="234"/>
    </row>
    <row r="72576" spans="1:1">
      <c r="A72576" s="234"/>
    </row>
    <row r="72577" spans="1:1">
      <c r="A72577" s="234"/>
    </row>
    <row r="72578" spans="1:1">
      <c r="A72578" s="234"/>
    </row>
    <row r="72579" spans="1:1">
      <c r="A72579" s="234"/>
    </row>
    <row r="72580" spans="1:1">
      <c r="A72580" s="234"/>
    </row>
    <row r="72581" spans="1:1">
      <c r="A72581" s="234"/>
    </row>
    <row r="72582" spans="1:1">
      <c r="A72582" s="234"/>
    </row>
    <row r="72583" spans="1:1">
      <c r="A72583" s="234"/>
    </row>
    <row r="72584" spans="1:1">
      <c r="A72584" s="234"/>
    </row>
    <row r="72585" spans="1:1">
      <c r="A72585" s="234"/>
    </row>
    <row r="72586" spans="1:1">
      <c r="A72586" s="234"/>
    </row>
    <row r="72587" spans="1:1">
      <c r="A72587" s="234"/>
    </row>
    <row r="72588" spans="1:1">
      <c r="A72588" s="234"/>
    </row>
    <row r="72589" spans="1:1">
      <c r="A72589" s="234"/>
    </row>
    <row r="72590" spans="1:1">
      <c r="A72590" s="234"/>
    </row>
    <row r="72591" spans="1:1">
      <c r="A72591" s="234"/>
    </row>
    <row r="72592" spans="1:1">
      <c r="A72592" s="234"/>
    </row>
    <row r="72593" spans="1:1">
      <c r="A72593" s="234"/>
    </row>
    <row r="72594" spans="1:1">
      <c r="A72594" s="234"/>
    </row>
    <row r="72595" spans="1:1">
      <c r="A72595" s="234"/>
    </row>
    <row r="72596" spans="1:1">
      <c r="A72596" s="234"/>
    </row>
    <row r="72597" spans="1:1">
      <c r="A72597" s="234"/>
    </row>
    <row r="72598" spans="1:1">
      <c r="A72598" s="234"/>
    </row>
    <row r="72599" spans="1:1">
      <c r="A72599" s="234"/>
    </row>
    <row r="72600" spans="1:1">
      <c r="A72600" s="234"/>
    </row>
    <row r="72601" spans="1:1">
      <c r="A72601" s="234"/>
    </row>
    <row r="72602" spans="1:1">
      <c r="A72602" s="234"/>
    </row>
    <row r="72603" spans="1:1">
      <c r="A72603" s="234"/>
    </row>
    <row r="72604" spans="1:1">
      <c r="A72604" s="234"/>
    </row>
    <row r="72605" spans="1:1">
      <c r="A72605" s="234"/>
    </row>
    <row r="72606" spans="1:1">
      <c r="A72606" s="234"/>
    </row>
    <row r="72607" spans="1:1">
      <c r="A72607" s="234"/>
    </row>
    <row r="72608" spans="1:1">
      <c r="A72608" s="234"/>
    </row>
    <row r="72609" spans="1:1">
      <c r="A72609" s="234"/>
    </row>
    <row r="72610" spans="1:1">
      <c r="A72610" s="234"/>
    </row>
    <row r="72611" spans="1:1">
      <c r="A72611" s="234"/>
    </row>
    <row r="72612" spans="1:1">
      <c r="A72612" s="234"/>
    </row>
    <row r="72613" spans="1:1">
      <c r="A72613" s="234"/>
    </row>
    <row r="72614" spans="1:1">
      <c r="A72614" s="234"/>
    </row>
    <row r="72615" spans="1:1">
      <c r="A72615" s="234"/>
    </row>
    <row r="72616" spans="1:1">
      <c r="A72616" s="234"/>
    </row>
    <row r="72617" spans="1:1">
      <c r="A72617" s="234"/>
    </row>
    <row r="72618" spans="1:1">
      <c r="A72618" s="234"/>
    </row>
    <row r="72619" spans="1:1">
      <c r="A72619" s="234"/>
    </row>
    <row r="72620" spans="1:1">
      <c r="A72620" s="234"/>
    </row>
    <row r="72621" spans="1:1">
      <c r="A72621" s="234"/>
    </row>
    <row r="72622" spans="1:1">
      <c r="A72622" s="234"/>
    </row>
    <row r="72623" spans="1:1">
      <c r="A72623" s="234"/>
    </row>
    <row r="72624" spans="1:1">
      <c r="A72624" s="234"/>
    </row>
    <row r="72625" spans="1:1">
      <c r="A72625" s="234"/>
    </row>
    <row r="72626" spans="1:1">
      <c r="A72626" s="234"/>
    </row>
    <row r="72627" spans="1:1">
      <c r="A72627" s="234"/>
    </row>
    <row r="72628" spans="1:1">
      <c r="A72628" s="234"/>
    </row>
    <row r="72629" spans="1:1">
      <c r="A72629" s="234"/>
    </row>
    <row r="72630" spans="1:1">
      <c r="A72630" s="234"/>
    </row>
    <row r="72631" spans="1:1">
      <c r="A72631" s="234"/>
    </row>
    <row r="72632" spans="1:1">
      <c r="A72632" s="234"/>
    </row>
    <row r="72633" spans="1:1">
      <c r="A72633" s="234"/>
    </row>
    <row r="72634" spans="1:1">
      <c r="A72634" s="234"/>
    </row>
    <row r="72635" spans="1:1">
      <c r="A72635" s="234"/>
    </row>
    <row r="72636" spans="1:1">
      <c r="A72636" s="234"/>
    </row>
    <row r="72637" spans="1:1">
      <c r="A72637" s="234"/>
    </row>
    <row r="72638" spans="1:1">
      <c r="A72638" s="234"/>
    </row>
    <row r="72639" spans="1:1">
      <c r="A72639" s="234"/>
    </row>
    <row r="72640" spans="1:1">
      <c r="A72640" s="234"/>
    </row>
    <row r="72641" spans="1:1">
      <c r="A72641" s="234"/>
    </row>
    <row r="72642" spans="1:1">
      <c r="A72642" s="234"/>
    </row>
    <row r="72643" spans="1:1">
      <c r="A72643" s="234"/>
    </row>
    <row r="72644" spans="1:1">
      <c r="A72644" s="234"/>
    </row>
    <row r="72645" spans="1:1">
      <c r="A72645" s="234"/>
    </row>
    <row r="72646" spans="1:1">
      <c r="A72646" s="234"/>
    </row>
    <row r="72647" spans="1:1">
      <c r="A72647" s="234"/>
    </row>
    <row r="72648" spans="1:1">
      <c r="A72648" s="234"/>
    </row>
    <row r="72649" spans="1:1">
      <c r="A72649" s="234"/>
    </row>
    <row r="72650" spans="1:1">
      <c r="A72650" s="234"/>
    </row>
    <row r="72651" spans="1:1">
      <c r="A72651" s="234"/>
    </row>
    <row r="72652" spans="1:1">
      <c r="A72652" s="234"/>
    </row>
    <row r="72653" spans="1:1">
      <c r="A72653" s="234"/>
    </row>
    <row r="72654" spans="1:1">
      <c r="A72654" s="234"/>
    </row>
    <row r="72655" spans="1:1">
      <c r="A72655" s="234"/>
    </row>
    <row r="72656" spans="1:1">
      <c r="A72656" s="234"/>
    </row>
    <row r="72657" spans="1:1">
      <c r="A72657" s="234"/>
    </row>
    <row r="72658" spans="1:1">
      <c r="A72658" s="234"/>
    </row>
    <row r="72659" spans="1:1">
      <c r="A72659" s="234"/>
    </row>
    <row r="72660" spans="1:1">
      <c r="A72660" s="234"/>
    </row>
    <row r="72661" spans="1:1">
      <c r="A72661" s="234"/>
    </row>
    <row r="72662" spans="1:1">
      <c r="A72662" s="234"/>
    </row>
    <row r="72663" spans="1:1">
      <c r="A72663" s="234"/>
    </row>
    <row r="72664" spans="1:1">
      <c r="A72664" s="234"/>
    </row>
    <row r="72665" spans="1:1">
      <c r="A72665" s="234"/>
    </row>
    <row r="72666" spans="1:1">
      <c r="A72666" s="234"/>
    </row>
    <row r="72667" spans="1:1">
      <c r="A72667" s="234"/>
    </row>
    <row r="72668" spans="1:1">
      <c r="A72668" s="234"/>
    </row>
    <row r="72669" spans="1:1">
      <c r="A72669" s="234"/>
    </row>
    <row r="72670" spans="1:1">
      <c r="A72670" s="234"/>
    </row>
    <row r="72671" spans="1:1">
      <c r="A72671" s="234"/>
    </row>
    <row r="72672" spans="1:1">
      <c r="A72672" s="234"/>
    </row>
    <row r="72673" spans="1:1">
      <c r="A72673" s="234"/>
    </row>
    <row r="72674" spans="1:1">
      <c r="A72674" s="234"/>
    </row>
    <row r="72675" spans="1:1">
      <c r="A72675" s="234"/>
    </row>
    <row r="72676" spans="1:1">
      <c r="A72676" s="234"/>
    </row>
    <row r="72677" spans="1:1">
      <c r="A72677" s="234"/>
    </row>
    <row r="72678" spans="1:1">
      <c r="A72678" s="234"/>
    </row>
    <row r="72679" spans="1:1">
      <c r="A72679" s="234"/>
    </row>
    <row r="72680" spans="1:1">
      <c r="A72680" s="234"/>
    </row>
    <row r="72681" spans="1:1">
      <c r="A72681" s="234"/>
    </row>
    <row r="72682" spans="1:1">
      <c r="A72682" s="234"/>
    </row>
    <row r="72683" spans="1:1">
      <c r="A72683" s="234"/>
    </row>
    <row r="72684" spans="1:1">
      <c r="A72684" s="234"/>
    </row>
    <row r="72685" spans="1:1">
      <c r="A72685" s="234"/>
    </row>
    <row r="72686" spans="1:1">
      <c r="A72686" s="234"/>
    </row>
    <row r="72687" spans="1:1">
      <c r="A72687" s="234"/>
    </row>
    <row r="72688" spans="1:1">
      <c r="A72688" s="234"/>
    </row>
    <row r="72689" spans="1:1">
      <c r="A72689" s="234"/>
    </row>
    <row r="72690" spans="1:1">
      <c r="A72690" s="234"/>
    </row>
    <row r="72691" spans="1:1">
      <c r="A72691" s="234"/>
    </row>
    <row r="72692" spans="1:1">
      <c r="A72692" s="234"/>
    </row>
    <row r="72693" spans="1:1">
      <c r="A72693" s="234"/>
    </row>
    <row r="72694" spans="1:1">
      <c r="A72694" s="234"/>
    </row>
    <row r="72695" spans="1:1">
      <c r="A72695" s="234"/>
    </row>
    <row r="72696" spans="1:1">
      <c r="A72696" s="234"/>
    </row>
    <row r="72697" spans="1:1">
      <c r="A72697" s="234"/>
    </row>
    <row r="72698" spans="1:1">
      <c r="A72698" s="234"/>
    </row>
    <row r="72699" spans="1:1">
      <c r="A72699" s="234"/>
    </row>
    <row r="72700" spans="1:1">
      <c r="A72700" s="234"/>
    </row>
    <row r="72701" spans="1:1">
      <c r="A72701" s="234"/>
    </row>
    <row r="72702" spans="1:1">
      <c r="A72702" s="234"/>
    </row>
    <row r="72703" spans="1:1">
      <c r="A72703" s="234"/>
    </row>
    <row r="72704" spans="1:1">
      <c r="A72704" s="234"/>
    </row>
    <row r="72705" spans="1:1">
      <c r="A72705" s="234"/>
    </row>
    <row r="72706" spans="1:1">
      <c r="A72706" s="234"/>
    </row>
    <row r="72707" spans="1:1">
      <c r="A72707" s="234"/>
    </row>
    <row r="72708" spans="1:1">
      <c r="A72708" s="234"/>
    </row>
    <row r="72709" spans="1:1">
      <c r="A72709" s="234"/>
    </row>
    <row r="72710" spans="1:1">
      <c r="A72710" s="234"/>
    </row>
    <row r="72711" spans="1:1">
      <c r="A72711" s="234"/>
    </row>
    <row r="72712" spans="1:1">
      <c r="A72712" s="234"/>
    </row>
    <row r="72713" spans="1:1">
      <c r="A72713" s="234"/>
    </row>
    <row r="72714" spans="1:1">
      <c r="A72714" s="234"/>
    </row>
    <row r="72715" spans="1:1">
      <c r="A72715" s="234"/>
    </row>
    <row r="72716" spans="1:1">
      <c r="A72716" s="234"/>
    </row>
    <row r="72717" spans="1:1">
      <c r="A72717" s="234"/>
    </row>
    <row r="72718" spans="1:1">
      <c r="A72718" s="234"/>
    </row>
    <row r="72719" spans="1:1">
      <c r="A72719" s="234"/>
    </row>
    <row r="72720" spans="1:1">
      <c r="A72720" s="234"/>
    </row>
    <row r="72721" spans="1:1">
      <c r="A72721" s="234"/>
    </row>
    <row r="72722" spans="1:1">
      <c r="A72722" s="234"/>
    </row>
    <row r="72723" spans="1:1">
      <c r="A72723" s="234"/>
    </row>
    <row r="72724" spans="1:1">
      <c r="A72724" s="234"/>
    </row>
    <row r="72725" spans="1:1">
      <c r="A72725" s="234"/>
    </row>
    <row r="72726" spans="1:1">
      <c r="A72726" s="234"/>
    </row>
    <row r="72727" spans="1:1">
      <c r="A72727" s="234"/>
    </row>
    <row r="72728" spans="1:1">
      <c r="A72728" s="234"/>
    </row>
    <row r="72729" spans="1:1">
      <c r="A72729" s="234"/>
    </row>
    <row r="72730" spans="1:1">
      <c r="A72730" s="234"/>
    </row>
    <row r="72731" spans="1:1">
      <c r="A72731" s="234"/>
    </row>
    <row r="72732" spans="1:1">
      <c r="A72732" s="234"/>
    </row>
    <row r="72733" spans="1:1">
      <c r="A72733" s="234"/>
    </row>
    <row r="72734" spans="1:1">
      <c r="A72734" s="234"/>
    </row>
    <row r="72735" spans="1:1">
      <c r="A72735" s="234"/>
    </row>
    <row r="72736" spans="1:1">
      <c r="A72736" s="234"/>
    </row>
    <row r="72737" spans="1:1">
      <c r="A72737" s="234"/>
    </row>
    <row r="72738" spans="1:1">
      <c r="A72738" s="234"/>
    </row>
    <row r="72739" spans="1:1">
      <c r="A72739" s="234"/>
    </row>
    <row r="72740" spans="1:1">
      <c r="A72740" s="234"/>
    </row>
    <row r="72741" spans="1:1">
      <c r="A72741" s="234"/>
    </row>
    <row r="72742" spans="1:1">
      <c r="A72742" s="234"/>
    </row>
    <row r="72743" spans="1:1">
      <c r="A72743" s="234"/>
    </row>
    <row r="72744" spans="1:1">
      <c r="A72744" s="234"/>
    </row>
    <row r="72745" spans="1:1">
      <c r="A72745" s="234"/>
    </row>
    <row r="72746" spans="1:1">
      <c r="A72746" s="234"/>
    </row>
    <row r="72747" spans="1:1">
      <c r="A72747" s="234"/>
    </row>
    <row r="72748" spans="1:1">
      <c r="A72748" s="234"/>
    </row>
    <row r="72749" spans="1:1">
      <c r="A72749" s="234"/>
    </row>
    <row r="72750" spans="1:1">
      <c r="A72750" s="234"/>
    </row>
    <row r="72751" spans="1:1">
      <c r="A72751" s="234"/>
    </row>
    <row r="72752" spans="1:1">
      <c r="A72752" s="234"/>
    </row>
    <row r="72753" spans="1:1">
      <c r="A72753" s="234"/>
    </row>
    <row r="72754" spans="1:1">
      <c r="A72754" s="234"/>
    </row>
    <row r="72755" spans="1:1">
      <c r="A72755" s="234"/>
    </row>
    <row r="72756" spans="1:1">
      <c r="A72756" s="234"/>
    </row>
    <row r="72757" spans="1:1">
      <c r="A72757" s="234"/>
    </row>
    <row r="72758" spans="1:1">
      <c r="A72758" s="234"/>
    </row>
    <row r="72759" spans="1:1">
      <c r="A72759" s="234"/>
    </row>
    <row r="72760" spans="1:1">
      <c r="A72760" s="234"/>
    </row>
    <row r="72761" spans="1:1">
      <c r="A72761" s="234"/>
    </row>
    <row r="72762" spans="1:1">
      <c r="A72762" s="234"/>
    </row>
    <row r="72763" spans="1:1">
      <c r="A72763" s="234"/>
    </row>
    <row r="72764" spans="1:1">
      <c r="A72764" s="234"/>
    </row>
    <row r="72765" spans="1:1">
      <c r="A72765" s="234"/>
    </row>
    <row r="72766" spans="1:1">
      <c r="A72766" s="234"/>
    </row>
    <row r="72767" spans="1:1">
      <c r="A72767" s="234"/>
    </row>
    <row r="72768" spans="1:1">
      <c r="A72768" s="234"/>
    </row>
    <row r="72769" spans="1:1">
      <c r="A72769" s="234"/>
    </row>
    <row r="72770" spans="1:1">
      <c r="A72770" s="234"/>
    </row>
    <row r="72771" spans="1:1">
      <c r="A72771" s="234"/>
    </row>
    <row r="72772" spans="1:1">
      <c r="A72772" s="234"/>
    </row>
    <row r="72773" spans="1:1">
      <c r="A72773" s="234"/>
    </row>
    <row r="72774" spans="1:1">
      <c r="A72774" s="234"/>
    </row>
    <row r="72775" spans="1:1">
      <c r="A72775" s="234"/>
    </row>
    <row r="72776" spans="1:1">
      <c r="A72776" s="234"/>
    </row>
    <row r="72777" spans="1:1">
      <c r="A72777" s="234"/>
    </row>
    <row r="72778" spans="1:1">
      <c r="A72778" s="234"/>
    </row>
    <row r="72779" spans="1:1">
      <c r="A72779" s="234"/>
    </row>
    <row r="72780" spans="1:1">
      <c r="A72780" s="234"/>
    </row>
    <row r="72781" spans="1:1">
      <c r="A72781" s="234"/>
    </row>
    <row r="72782" spans="1:1">
      <c r="A72782" s="234"/>
    </row>
    <row r="72783" spans="1:1">
      <c r="A72783" s="234"/>
    </row>
    <row r="72784" spans="1:1">
      <c r="A72784" s="234"/>
    </row>
    <row r="72785" spans="1:1">
      <c r="A72785" s="234"/>
    </row>
    <row r="72786" spans="1:1">
      <c r="A72786" s="234"/>
    </row>
    <row r="72787" spans="1:1">
      <c r="A72787" s="234"/>
    </row>
    <row r="72788" spans="1:1">
      <c r="A72788" s="234"/>
    </row>
    <row r="72789" spans="1:1">
      <c r="A72789" s="234"/>
    </row>
    <row r="72790" spans="1:1">
      <c r="A72790" s="234"/>
    </row>
    <row r="72791" spans="1:1">
      <c r="A72791" s="234"/>
    </row>
    <row r="72792" spans="1:1">
      <c r="A72792" s="234"/>
    </row>
    <row r="72793" spans="1:1">
      <c r="A72793" s="234"/>
    </row>
    <row r="72794" spans="1:1">
      <c r="A72794" s="234"/>
    </row>
    <row r="72795" spans="1:1">
      <c r="A72795" s="234"/>
    </row>
    <row r="72796" spans="1:1">
      <c r="A72796" s="234"/>
    </row>
    <row r="72797" spans="1:1">
      <c r="A72797" s="234"/>
    </row>
    <row r="72798" spans="1:1">
      <c r="A72798" s="234"/>
    </row>
    <row r="72799" spans="1:1">
      <c r="A72799" s="234"/>
    </row>
    <row r="72800" spans="1:1">
      <c r="A72800" s="234"/>
    </row>
    <row r="72801" spans="1:1">
      <c r="A72801" s="234"/>
    </row>
    <row r="72802" spans="1:1">
      <c r="A72802" s="234"/>
    </row>
    <row r="72803" spans="1:1">
      <c r="A72803" s="234"/>
    </row>
    <row r="72804" spans="1:1">
      <c r="A72804" s="234"/>
    </row>
    <row r="72805" spans="1:1">
      <c r="A72805" s="234"/>
    </row>
    <row r="72806" spans="1:1">
      <c r="A72806" s="234"/>
    </row>
    <row r="72807" spans="1:1">
      <c r="A72807" s="234"/>
    </row>
    <row r="72808" spans="1:1">
      <c r="A72808" s="234"/>
    </row>
    <row r="72809" spans="1:1">
      <c r="A72809" s="234"/>
    </row>
    <row r="72810" spans="1:1">
      <c r="A72810" s="234"/>
    </row>
    <row r="72811" spans="1:1">
      <c r="A72811" s="234"/>
    </row>
    <row r="72812" spans="1:1">
      <c r="A72812" s="234"/>
    </row>
    <row r="72813" spans="1:1">
      <c r="A72813" s="234"/>
    </row>
    <row r="72814" spans="1:1">
      <c r="A72814" s="234"/>
    </row>
    <row r="72815" spans="1:1">
      <c r="A72815" s="234"/>
    </row>
    <row r="72816" spans="1:1">
      <c r="A72816" s="234"/>
    </row>
    <row r="72817" spans="1:1">
      <c r="A72817" s="234"/>
    </row>
    <row r="72818" spans="1:1">
      <c r="A72818" s="234"/>
    </row>
    <row r="72819" spans="1:1">
      <c r="A72819" s="234"/>
    </row>
    <row r="72820" spans="1:1">
      <c r="A72820" s="234"/>
    </row>
    <row r="72821" spans="1:1">
      <c r="A72821" s="234"/>
    </row>
    <row r="72822" spans="1:1">
      <c r="A72822" s="234"/>
    </row>
    <row r="72823" spans="1:1">
      <c r="A72823" s="234"/>
    </row>
    <row r="72824" spans="1:1">
      <c r="A72824" s="234"/>
    </row>
    <row r="72825" spans="1:1">
      <c r="A72825" s="234"/>
    </row>
    <row r="72826" spans="1:1">
      <c r="A72826" s="234"/>
    </row>
    <row r="72827" spans="1:1">
      <c r="A72827" s="234"/>
    </row>
    <row r="72828" spans="1:1">
      <c r="A72828" s="234"/>
    </row>
    <row r="72829" spans="1:1">
      <c r="A72829" s="234"/>
    </row>
    <row r="72830" spans="1:1">
      <c r="A72830" s="234"/>
    </row>
    <row r="72831" spans="1:1">
      <c r="A72831" s="234"/>
    </row>
    <row r="72832" spans="1:1">
      <c r="A72832" s="234"/>
    </row>
    <row r="72833" spans="1:1">
      <c r="A72833" s="234"/>
    </row>
    <row r="72834" spans="1:1">
      <c r="A72834" s="234"/>
    </row>
    <row r="72835" spans="1:1">
      <c r="A72835" s="234"/>
    </row>
    <row r="72836" spans="1:1">
      <c r="A72836" s="234"/>
    </row>
    <row r="72837" spans="1:1">
      <c r="A72837" s="234"/>
    </row>
    <row r="72838" spans="1:1">
      <c r="A72838" s="234"/>
    </row>
    <row r="72839" spans="1:1">
      <c r="A72839" s="234"/>
    </row>
    <row r="72840" spans="1:1">
      <c r="A72840" s="234"/>
    </row>
    <row r="72841" spans="1:1">
      <c r="A72841" s="234"/>
    </row>
    <row r="72842" spans="1:1">
      <c r="A72842" s="234"/>
    </row>
    <row r="72843" spans="1:1">
      <c r="A72843" s="234"/>
    </row>
    <row r="72844" spans="1:1">
      <c r="A72844" s="234"/>
    </row>
    <row r="72845" spans="1:1">
      <c r="A72845" s="234"/>
    </row>
    <row r="72846" spans="1:1">
      <c r="A72846" s="234"/>
    </row>
    <row r="72847" spans="1:1">
      <c r="A72847" s="234"/>
    </row>
    <row r="72848" spans="1:1">
      <c r="A72848" s="234"/>
    </row>
    <row r="72849" spans="1:1">
      <c r="A72849" s="234"/>
    </row>
    <row r="72850" spans="1:1">
      <c r="A72850" s="234"/>
    </row>
    <row r="72851" spans="1:1">
      <c r="A72851" s="234"/>
    </row>
    <row r="72852" spans="1:1">
      <c r="A72852" s="234"/>
    </row>
    <row r="72853" spans="1:1">
      <c r="A72853" s="234"/>
    </row>
    <row r="72854" spans="1:1">
      <c r="A72854" s="234"/>
    </row>
    <row r="72855" spans="1:1">
      <c r="A72855" s="234"/>
    </row>
    <row r="72856" spans="1:1">
      <c r="A72856" s="234"/>
    </row>
    <row r="72857" spans="1:1">
      <c r="A72857" s="234"/>
    </row>
    <row r="72858" spans="1:1">
      <c r="A72858" s="234"/>
    </row>
    <row r="72859" spans="1:1">
      <c r="A72859" s="234"/>
    </row>
    <row r="72860" spans="1:1">
      <c r="A72860" s="234"/>
    </row>
    <row r="72861" spans="1:1">
      <c r="A72861" s="234"/>
    </row>
    <row r="72862" spans="1:1">
      <c r="A72862" s="234"/>
    </row>
    <row r="72863" spans="1:1">
      <c r="A72863" s="234"/>
    </row>
    <row r="72864" spans="1:1">
      <c r="A72864" s="234"/>
    </row>
    <row r="72865" spans="1:1">
      <c r="A72865" s="234"/>
    </row>
    <row r="72866" spans="1:1">
      <c r="A72866" s="234"/>
    </row>
    <row r="72867" spans="1:1">
      <c r="A72867" s="234"/>
    </row>
    <row r="72868" spans="1:1">
      <c r="A72868" s="234"/>
    </row>
    <row r="72869" spans="1:1">
      <c r="A72869" s="234"/>
    </row>
    <row r="72870" spans="1:1">
      <c r="A72870" s="234"/>
    </row>
    <row r="72871" spans="1:1">
      <c r="A72871" s="234"/>
    </row>
    <row r="72872" spans="1:1">
      <c r="A72872" s="234"/>
    </row>
    <row r="72873" spans="1:1">
      <c r="A72873" s="234"/>
    </row>
    <row r="72874" spans="1:1">
      <c r="A72874" s="234"/>
    </row>
    <row r="72875" spans="1:1">
      <c r="A72875" s="234"/>
    </row>
    <row r="72876" spans="1:1">
      <c r="A72876" s="234"/>
    </row>
    <row r="72877" spans="1:1">
      <c r="A72877" s="234"/>
    </row>
    <row r="72878" spans="1:1">
      <c r="A72878" s="234"/>
    </row>
    <row r="72879" spans="1:1">
      <c r="A72879" s="234"/>
    </row>
    <row r="72880" spans="1:1">
      <c r="A72880" s="234"/>
    </row>
    <row r="72881" spans="1:1">
      <c r="A72881" s="234"/>
    </row>
    <row r="72882" spans="1:1">
      <c r="A72882" s="234"/>
    </row>
    <row r="72883" spans="1:1">
      <c r="A72883" s="234"/>
    </row>
    <row r="72884" spans="1:1">
      <c r="A72884" s="234"/>
    </row>
    <row r="72885" spans="1:1">
      <c r="A72885" s="234"/>
    </row>
    <row r="72886" spans="1:1">
      <c r="A72886" s="234"/>
    </row>
    <row r="72887" spans="1:1">
      <c r="A72887" s="234"/>
    </row>
    <row r="72888" spans="1:1">
      <c r="A72888" s="234"/>
    </row>
    <row r="72889" spans="1:1">
      <c r="A72889" s="234"/>
    </row>
    <row r="72890" spans="1:1">
      <c r="A72890" s="234"/>
    </row>
    <row r="72891" spans="1:1">
      <c r="A72891" s="234"/>
    </row>
    <row r="72892" spans="1:1">
      <c r="A72892" s="234"/>
    </row>
    <row r="72893" spans="1:1">
      <c r="A72893" s="234"/>
    </row>
    <row r="72894" spans="1:1">
      <c r="A72894" s="234"/>
    </row>
    <row r="72895" spans="1:1">
      <c r="A72895" s="234"/>
    </row>
    <row r="72896" spans="1:1">
      <c r="A72896" s="234"/>
    </row>
    <row r="72897" spans="1:1">
      <c r="A72897" s="234"/>
    </row>
    <row r="72898" spans="1:1">
      <c r="A72898" s="234"/>
    </row>
    <row r="72899" spans="1:1">
      <c r="A72899" s="234"/>
    </row>
    <row r="72900" spans="1:1">
      <c r="A72900" s="234"/>
    </row>
    <row r="72901" spans="1:1">
      <c r="A72901" s="234"/>
    </row>
    <row r="72902" spans="1:1">
      <c r="A72902" s="234"/>
    </row>
    <row r="72903" spans="1:1">
      <c r="A72903" s="234"/>
    </row>
    <row r="72904" spans="1:1">
      <c r="A72904" s="234"/>
    </row>
    <row r="72905" spans="1:1">
      <c r="A72905" s="234"/>
    </row>
    <row r="72906" spans="1:1">
      <c r="A72906" s="234"/>
    </row>
    <row r="72907" spans="1:1">
      <c r="A72907" s="234"/>
    </row>
    <row r="72908" spans="1:1">
      <c r="A72908" s="234"/>
    </row>
    <row r="72909" spans="1:1">
      <c r="A72909" s="234"/>
    </row>
    <row r="72910" spans="1:1">
      <c r="A72910" s="234"/>
    </row>
    <row r="72911" spans="1:1">
      <c r="A72911" s="234"/>
    </row>
    <row r="72912" spans="1:1">
      <c r="A72912" s="234"/>
    </row>
    <row r="72913" spans="1:1">
      <c r="A72913" s="234"/>
    </row>
    <row r="72914" spans="1:1">
      <c r="A72914" s="234"/>
    </row>
    <row r="72915" spans="1:1">
      <c r="A72915" s="234"/>
    </row>
    <row r="72916" spans="1:1">
      <c r="A72916" s="234"/>
    </row>
    <row r="72917" spans="1:1">
      <c r="A72917" s="234"/>
    </row>
    <row r="72918" spans="1:1">
      <c r="A72918" s="234"/>
    </row>
    <row r="72919" spans="1:1">
      <c r="A72919" s="234"/>
    </row>
    <row r="72920" spans="1:1">
      <c r="A72920" s="234"/>
    </row>
    <row r="72921" spans="1:1">
      <c r="A72921" s="234"/>
    </row>
    <row r="72922" spans="1:1">
      <c r="A72922" s="234"/>
    </row>
    <row r="72923" spans="1:1">
      <c r="A72923" s="234"/>
    </row>
    <row r="72924" spans="1:1">
      <c r="A72924" s="234"/>
    </row>
    <row r="72925" spans="1:1">
      <c r="A72925" s="234"/>
    </row>
    <row r="72926" spans="1:1">
      <c r="A72926" s="234"/>
    </row>
    <row r="72927" spans="1:1">
      <c r="A72927" s="234"/>
    </row>
    <row r="72928" spans="1:1">
      <c r="A72928" s="234"/>
    </row>
    <row r="72929" spans="1:1">
      <c r="A72929" s="234"/>
    </row>
    <row r="72930" spans="1:1">
      <c r="A72930" s="234"/>
    </row>
    <row r="72931" spans="1:1">
      <c r="A72931" s="234"/>
    </row>
    <row r="72932" spans="1:1">
      <c r="A72932" s="234"/>
    </row>
    <row r="72933" spans="1:1">
      <c r="A72933" s="234"/>
    </row>
    <row r="72934" spans="1:1">
      <c r="A72934" s="234"/>
    </row>
    <row r="72935" spans="1:1">
      <c r="A72935" s="234"/>
    </row>
    <row r="72936" spans="1:1">
      <c r="A72936" s="234"/>
    </row>
    <row r="72937" spans="1:1">
      <c r="A72937" s="234"/>
    </row>
    <row r="72938" spans="1:1">
      <c r="A72938" s="234"/>
    </row>
    <row r="72939" spans="1:1">
      <c r="A72939" s="234"/>
    </row>
    <row r="72940" spans="1:1">
      <c r="A72940" s="234"/>
    </row>
    <row r="72941" spans="1:1">
      <c r="A72941" s="234"/>
    </row>
    <row r="72942" spans="1:1">
      <c r="A72942" s="234"/>
    </row>
    <row r="72943" spans="1:1">
      <c r="A72943" s="234"/>
    </row>
    <row r="72944" spans="1:1">
      <c r="A72944" s="234"/>
    </row>
    <row r="72945" spans="1:1">
      <c r="A72945" s="234"/>
    </row>
    <row r="72946" spans="1:1">
      <c r="A72946" s="234"/>
    </row>
    <row r="72947" spans="1:1">
      <c r="A72947" s="234"/>
    </row>
    <row r="72948" spans="1:1">
      <c r="A72948" s="234"/>
    </row>
    <row r="72949" spans="1:1">
      <c r="A72949" s="234"/>
    </row>
    <row r="72950" spans="1:1">
      <c r="A72950" s="234"/>
    </row>
    <row r="72951" spans="1:1">
      <c r="A72951" s="234"/>
    </row>
    <row r="72952" spans="1:1">
      <c r="A72952" s="234"/>
    </row>
    <row r="72953" spans="1:1">
      <c r="A72953" s="234"/>
    </row>
    <row r="72954" spans="1:1">
      <c r="A72954" s="234"/>
    </row>
    <row r="72955" spans="1:1">
      <c r="A72955" s="234"/>
    </row>
    <row r="72956" spans="1:1">
      <c r="A72956" s="234"/>
    </row>
    <row r="72957" spans="1:1">
      <c r="A72957" s="234"/>
    </row>
    <row r="72958" spans="1:1">
      <c r="A72958" s="234"/>
    </row>
    <row r="72959" spans="1:1">
      <c r="A72959" s="234"/>
    </row>
    <row r="72960" spans="1:1">
      <c r="A72960" s="234"/>
    </row>
    <row r="72961" spans="1:1">
      <c r="A72961" s="234"/>
    </row>
    <row r="72962" spans="1:1">
      <c r="A72962" s="234"/>
    </row>
    <row r="72963" spans="1:1">
      <c r="A72963" s="234"/>
    </row>
    <row r="72964" spans="1:1">
      <c r="A72964" s="234"/>
    </row>
    <row r="72965" spans="1:1">
      <c r="A72965" s="234"/>
    </row>
    <row r="72966" spans="1:1">
      <c r="A72966" s="234"/>
    </row>
    <row r="72967" spans="1:1">
      <c r="A72967" s="234"/>
    </row>
    <row r="72968" spans="1:1">
      <c r="A72968" s="234"/>
    </row>
    <row r="72969" spans="1:1">
      <c r="A72969" s="234"/>
    </row>
    <row r="72970" spans="1:1">
      <c r="A72970" s="234"/>
    </row>
    <row r="72971" spans="1:1">
      <c r="A72971" s="234"/>
    </row>
    <row r="72972" spans="1:1">
      <c r="A72972" s="234"/>
    </row>
    <row r="72973" spans="1:1">
      <c r="A72973" s="234"/>
    </row>
    <row r="72974" spans="1:1">
      <c r="A72974" s="234"/>
    </row>
    <row r="72975" spans="1:1">
      <c r="A72975" s="234"/>
    </row>
    <row r="72976" spans="1:1">
      <c r="A72976" s="234"/>
    </row>
    <row r="72977" spans="1:1">
      <c r="A72977" s="234"/>
    </row>
    <row r="72978" spans="1:1">
      <c r="A72978" s="234"/>
    </row>
    <row r="72979" spans="1:1">
      <c r="A72979" s="234"/>
    </row>
    <row r="72980" spans="1:1">
      <c r="A72980" s="234"/>
    </row>
    <row r="72981" spans="1:1">
      <c r="A72981" s="234"/>
    </row>
    <row r="72982" spans="1:1">
      <c r="A72982" s="234"/>
    </row>
    <row r="72983" spans="1:1">
      <c r="A72983" s="234"/>
    </row>
    <row r="72984" spans="1:1">
      <c r="A72984" s="234"/>
    </row>
    <row r="72985" spans="1:1">
      <c r="A72985" s="234"/>
    </row>
    <row r="72986" spans="1:1">
      <c r="A72986" s="234"/>
    </row>
    <row r="72987" spans="1:1">
      <c r="A72987" s="234"/>
    </row>
    <row r="72988" spans="1:1">
      <c r="A72988" s="234"/>
    </row>
    <row r="72989" spans="1:1">
      <c r="A72989" s="234"/>
    </row>
    <row r="72990" spans="1:1">
      <c r="A72990" s="234"/>
    </row>
    <row r="72991" spans="1:1">
      <c r="A72991" s="234"/>
    </row>
    <row r="72992" spans="1:1">
      <c r="A72992" s="234"/>
    </row>
    <row r="72993" spans="1:1">
      <c r="A72993" s="234"/>
    </row>
    <row r="72994" spans="1:1">
      <c r="A72994" s="234"/>
    </row>
    <row r="72995" spans="1:1">
      <c r="A72995" s="234"/>
    </row>
    <row r="72996" spans="1:1">
      <c r="A72996" s="234"/>
    </row>
    <row r="72997" spans="1:1">
      <c r="A72997" s="234"/>
    </row>
    <row r="72998" spans="1:1">
      <c r="A72998" s="234"/>
    </row>
    <row r="72999" spans="1:1">
      <c r="A72999" s="234"/>
    </row>
    <row r="73000" spans="1:1">
      <c r="A73000" s="234"/>
    </row>
    <row r="73001" spans="1:1">
      <c r="A73001" s="234"/>
    </row>
    <row r="73002" spans="1:1">
      <c r="A73002" s="234"/>
    </row>
    <row r="73003" spans="1:1">
      <c r="A73003" s="234"/>
    </row>
    <row r="73004" spans="1:1">
      <c r="A73004" s="234"/>
    </row>
    <row r="73005" spans="1:1">
      <c r="A73005" s="234"/>
    </row>
    <row r="73006" spans="1:1">
      <c r="A73006" s="234"/>
    </row>
    <row r="73007" spans="1:1">
      <c r="A73007" s="234"/>
    </row>
    <row r="73008" spans="1:1">
      <c r="A73008" s="234"/>
    </row>
    <row r="73009" spans="1:1">
      <c r="A73009" s="234"/>
    </row>
    <row r="73010" spans="1:1">
      <c r="A73010" s="234"/>
    </row>
    <row r="73011" spans="1:1">
      <c r="A73011" s="234"/>
    </row>
    <row r="73012" spans="1:1">
      <c r="A73012" s="234"/>
    </row>
    <row r="73013" spans="1:1">
      <c r="A73013" s="234"/>
    </row>
    <row r="73014" spans="1:1">
      <c r="A73014" s="234"/>
    </row>
    <row r="73015" spans="1:1">
      <c r="A73015" s="234"/>
    </row>
    <row r="73016" spans="1:1">
      <c r="A73016" s="234"/>
    </row>
    <row r="73017" spans="1:1">
      <c r="A73017" s="234"/>
    </row>
    <row r="73018" spans="1:1">
      <c r="A73018" s="234"/>
    </row>
    <row r="73019" spans="1:1">
      <c r="A73019" s="234"/>
    </row>
    <row r="73020" spans="1:1">
      <c r="A73020" s="234"/>
    </row>
    <row r="73021" spans="1:1">
      <c r="A73021" s="234"/>
    </row>
    <row r="73022" spans="1:1">
      <c r="A73022" s="234"/>
    </row>
    <row r="73023" spans="1:1">
      <c r="A73023" s="234"/>
    </row>
    <row r="73024" spans="1:1">
      <c r="A73024" s="234"/>
    </row>
    <row r="73025" spans="1:1">
      <c r="A73025" s="234"/>
    </row>
    <row r="73026" spans="1:1">
      <c r="A73026" s="234"/>
    </row>
    <row r="73027" spans="1:1">
      <c r="A73027" s="234"/>
    </row>
    <row r="73028" spans="1:1">
      <c r="A73028" s="234"/>
    </row>
    <row r="73029" spans="1:1">
      <c r="A73029" s="234"/>
    </row>
    <row r="73030" spans="1:1">
      <c r="A73030" s="234"/>
    </row>
    <row r="73031" spans="1:1">
      <c r="A73031" s="234"/>
    </row>
    <row r="73032" spans="1:1">
      <c r="A73032" s="234"/>
    </row>
    <row r="73033" spans="1:1">
      <c r="A73033" s="234"/>
    </row>
    <row r="73034" spans="1:1">
      <c r="A73034" s="234"/>
    </row>
    <row r="73035" spans="1:1">
      <c r="A73035" s="234"/>
    </row>
    <row r="73036" spans="1:1">
      <c r="A73036" s="234"/>
    </row>
    <row r="73037" spans="1:1">
      <c r="A73037" s="234"/>
    </row>
    <row r="73038" spans="1:1">
      <c r="A73038" s="234"/>
    </row>
    <row r="73039" spans="1:1">
      <c r="A73039" s="234"/>
    </row>
    <row r="73040" spans="1:1">
      <c r="A73040" s="234"/>
    </row>
    <row r="73041" spans="1:1">
      <c r="A73041" s="234"/>
    </row>
    <row r="73042" spans="1:1">
      <c r="A73042" s="234"/>
    </row>
    <row r="73043" spans="1:1">
      <c r="A73043" s="234"/>
    </row>
    <row r="73044" spans="1:1">
      <c r="A73044" s="234"/>
    </row>
    <row r="73045" spans="1:1">
      <c r="A73045" s="234"/>
    </row>
    <row r="73046" spans="1:1">
      <c r="A73046" s="234"/>
    </row>
    <row r="73047" spans="1:1">
      <c r="A73047" s="234"/>
    </row>
    <row r="73048" spans="1:1">
      <c r="A73048" s="234"/>
    </row>
    <row r="73049" spans="1:1">
      <c r="A73049" s="234"/>
    </row>
    <row r="73050" spans="1:1">
      <c r="A73050" s="234"/>
    </row>
    <row r="73051" spans="1:1">
      <c r="A73051" s="234"/>
    </row>
    <row r="73052" spans="1:1">
      <c r="A73052" s="234"/>
    </row>
    <row r="73053" spans="1:1">
      <c r="A73053" s="234"/>
    </row>
    <row r="73054" spans="1:1">
      <c r="A73054" s="234"/>
    </row>
    <row r="73055" spans="1:1">
      <c r="A73055" s="234"/>
    </row>
    <row r="73056" spans="1:1">
      <c r="A73056" s="234"/>
    </row>
    <row r="73057" spans="1:1">
      <c r="A73057" s="234"/>
    </row>
    <row r="73058" spans="1:1">
      <c r="A73058" s="234"/>
    </row>
    <row r="73059" spans="1:1">
      <c r="A73059" s="234"/>
    </row>
    <row r="73060" spans="1:1">
      <c r="A73060" s="234"/>
    </row>
    <row r="73061" spans="1:1">
      <c r="A73061" s="234"/>
    </row>
    <row r="73062" spans="1:1">
      <c r="A73062" s="234"/>
    </row>
    <row r="73063" spans="1:1">
      <c r="A73063" s="234"/>
    </row>
    <row r="73064" spans="1:1">
      <c r="A73064" s="234"/>
    </row>
    <row r="73065" spans="1:1">
      <c r="A73065" s="234"/>
    </row>
    <row r="73066" spans="1:1">
      <c r="A73066" s="234"/>
    </row>
    <row r="73067" spans="1:1">
      <c r="A73067" s="234"/>
    </row>
    <row r="73068" spans="1:1">
      <c r="A73068" s="234"/>
    </row>
    <row r="73069" spans="1:1">
      <c r="A73069" s="234"/>
    </row>
    <row r="73070" spans="1:1">
      <c r="A73070" s="234"/>
    </row>
    <row r="73071" spans="1:1">
      <c r="A73071" s="234"/>
    </row>
    <row r="73072" spans="1:1">
      <c r="A73072" s="234"/>
    </row>
    <row r="73073" spans="1:1">
      <c r="A73073" s="234"/>
    </row>
    <row r="73074" spans="1:1">
      <c r="A73074" s="234"/>
    </row>
    <row r="73075" spans="1:1">
      <c r="A73075" s="234"/>
    </row>
    <row r="73076" spans="1:1">
      <c r="A73076" s="234"/>
    </row>
    <row r="73077" spans="1:1">
      <c r="A73077" s="234"/>
    </row>
    <row r="73078" spans="1:1">
      <c r="A73078" s="234"/>
    </row>
    <row r="73079" spans="1:1">
      <c r="A73079" s="234"/>
    </row>
    <row r="73080" spans="1:1">
      <c r="A73080" s="234"/>
    </row>
    <row r="73081" spans="1:1">
      <c r="A73081" s="234"/>
    </row>
    <row r="73082" spans="1:1">
      <c r="A73082" s="234"/>
    </row>
    <row r="73083" spans="1:1">
      <c r="A73083" s="234"/>
    </row>
    <row r="73084" spans="1:1">
      <c r="A73084" s="234"/>
    </row>
    <row r="73085" spans="1:1">
      <c r="A73085" s="234"/>
    </row>
    <row r="73086" spans="1:1">
      <c r="A73086" s="234"/>
    </row>
    <row r="73087" spans="1:1">
      <c r="A73087" s="234"/>
    </row>
    <row r="73088" spans="1:1">
      <c r="A73088" s="234"/>
    </row>
    <row r="73089" spans="1:1">
      <c r="A73089" s="234"/>
    </row>
    <row r="73090" spans="1:1">
      <c r="A73090" s="234"/>
    </row>
    <row r="73091" spans="1:1">
      <c r="A73091" s="234"/>
    </row>
    <row r="73092" spans="1:1">
      <c r="A73092" s="234"/>
    </row>
    <row r="73093" spans="1:1">
      <c r="A73093" s="234"/>
    </row>
    <row r="73094" spans="1:1">
      <c r="A73094" s="234"/>
    </row>
    <row r="73095" spans="1:1">
      <c r="A73095" s="234"/>
    </row>
    <row r="73096" spans="1:1">
      <c r="A73096" s="234"/>
    </row>
    <row r="73097" spans="1:1">
      <c r="A73097" s="234"/>
    </row>
    <row r="73098" spans="1:1">
      <c r="A73098" s="234"/>
    </row>
    <row r="73099" spans="1:1">
      <c r="A73099" s="234"/>
    </row>
    <row r="73100" spans="1:1">
      <c r="A73100" s="234"/>
    </row>
    <row r="73101" spans="1:1">
      <c r="A73101" s="234"/>
    </row>
    <row r="73102" spans="1:1">
      <c r="A73102" s="234"/>
    </row>
    <row r="73103" spans="1:1">
      <c r="A73103" s="234"/>
    </row>
    <row r="73104" spans="1:1">
      <c r="A73104" s="234"/>
    </row>
    <row r="73105" spans="1:1">
      <c r="A73105" s="234"/>
    </row>
    <row r="73106" spans="1:1">
      <c r="A73106" s="234"/>
    </row>
    <row r="73107" spans="1:1">
      <c r="A73107" s="234"/>
    </row>
    <row r="73108" spans="1:1">
      <c r="A73108" s="234"/>
    </row>
    <row r="73109" spans="1:1">
      <c r="A73109" s="234"/>
    </row>
    <row r="73110" spans="1:1">
      <c r="A73110" s="234"/>
    </row>
    <row r="73111" spans="1:1">
      <c r="A73111" s="234"/>
    </row>
    <row r="73112" spans="1:1">
      <c r="A73112" s="234"/>
    </row>
    <row r="73113" spans="1:1">
      <c r="A73113" s="234"/>
    </row>
    <row r="73114" spans="1:1">
      <c r="A73114" s="234"/>
    </row>
    <row r="73115" spans="1:1">
      <c r="A73115" s="234"/>
    </row>
    <row r="73116" spans="1:1">
      <c r="A73116" s="234"/>
    </row>
    <row r="73117" spans="1:1">
      <c r="A73117" s="234"/>
    </row>
    <row r="73118" spans="1:1">
      <c r="A73118" s="234"/>
    </row>
    <row r="73119" spans="1:1">
      <c r="A73119" s="234"/>
    </row>
    <row r="73120" spans="1:1">
      <c r="A73120" s="234"/>
    </row>
    <row r="73121" spans="1:1">
      <c r="A73121" s="234"/>
    </row>
    <row r="73122" spans="1:1">
      <c r="A73122" s="234"/>
    </row>
    <row r="73123" spans="1:1">
      <c r="A73123" s="234"/>
    </row>
    <row r="73124" spans="1:1">
      <c r="A73124" s="234"/>
    </row>
    <row r="73125" spans="1:1">
      <c r="A73125" s="234"/>
    </row>
    <row r="73126" spans="1:1">
      <c r="A73126" s="234"/>
    </row>
    <row r="73127" spans="1:1">
      <c r="A73127" s="234"/>
    </row>
    <row r="73128" spans="1:1">
      <c r="A73128" s="234"/>
    </row>
    <row r="73129" spans="1:1">
      <c r="A73129" s="234"/>
    </row>
    <row r="73130" spans="1:1">
      <c r="A73130" s="234"/>
    </row>
    <row r="73131" spans="1:1">
      <c r="A73131" s="234"/>
    </row>
    <row r="73132" spans="1:1">
      <c r="A73132" s="234"/>
    </row>
    <row r="73133" spans="1:1">
      <c r="A73133" s="234"/>
    </row>
    <row r="73134" spans="1:1">
      <c r="A73134" s="234"/>
    </row>
    <row r="73135" spans="1:1">
      <c r="A73135" s="234"/>
    </row>
    <row r="73136" spans="1:1">
      <c r="A73136" s="234"/>
    </row>
    <row r="73137" spans="1:1">
      <c r="A73137" s="234"/>
    </row>
    <row r="73138" spans="1:1">
      <c r="A73138" s="234"/>
    </row>
    <row r="73139" spans="1:1">
      <c r="A73139" s="234"/>
    </row>
    <row r="73140" spans="1:1">
      <c r="A73140" s="234"/>
    </row>
    <row r="73141" spans="1:1">
      <c r="A73141" s="234"/>
    </row>
    <row r="73142" spans="1:1">
      <c r="A73142" s="234"/>
    </row>
    <row r="73143" spans="1:1">
      <c r="A73143" s="234"/>
    </row>
    <row r="73144" spans="1:1">
      <c r="A73144" s="234"/>
    </row>
    <row r="73145" spans="1:1">
      <c r="A73145" s="234"/>
    </row>
    <row r="73146" spans="1:1">
      <c r="A73146" s="234"/>
    </row>
    <row r="73147" spans="1:1">
      <c r="A73147" s="234"/>
    </row>
    <row r="73148" spans="1:1">
      <c r="A73148" s="234"/>
    </row>
    <row r="73149" spans="1:1">
      <c r="A73149" s="234"/>
    </row>
    <row r="73150" spans="1:1">
      <c r="A73150" s="234"/>
    </row>
    <row r="73151" spans="1:1">
      <c r="A73151" s="234"/>
    </row>
    <row r="73152" spans="1:1">
      <c r="A73152" s="234"/>
    </row>
    <row r="73153" spans="1:1">
      <c r="A73153" s="234"/>
    </row>
    <row r="73154" spans="1:1">
      <c r="A73154" s="234"/>
    </row>
    <row r="73155" spans="1:1">
      <c r="A73155" s="234"/>
    </row>
    <row r="73156" spans="1:1">
      <c r="A73156" s="234"/>
    </row>
    <row r="73157" spans="1:1">
      <c r="A73157" s="234"/>
    </row>
    <row r="73158" spans="1:1">
      <c r="A73158" s="234"/>
    </row>
    <row r="73159" spans="1:1">
      <c r="A73159" s="234"/>
    </row>
    <row r="73160" spans="1:1">
      <c r="A73160" s="234"/>
    </row>
    <row r="73161" spans="1:1">
      <c r="A73161" s="234"/>
    </row>
    <row r="73162" spans="1:1">
      <c r="A73162" s="234"/>
    </row>
    <row r="73163" spans="1:1">
      <c r="A73163" s="234"/>
    </row>
    <row r="73164" spans="1:1">
      <c r="A73164" s="234"/>
    </row>
    <row r="73165" spans="1:1">
      <c r="A73165" s="234"/>
    </row>
    <row r="73166" spans="1:1">
      <c r="A73166" s="234"/>
    </row>
    <row r="73167" spans="1:1">
      <c r="A73167" s="234"/>
    </row>
    <row r="73168" spans="1:1">
      <c r="A73168" s="234"/>
    </row>
    <row r="73169" spans="1:1">
      <c r="A73169" s="234"/>
    </row>
    <row r="73170" spans="1:1">
      <c r="A73170" s="234"/>
    </row>
    <row r="73171" spans="1:1">
      <c r="A73171" s="234"/>
    </row>
    <row r="73172" spans="1:1">
      <c r="A73172" s="234"/>
    </row>
    <row r="73173" spans="1:1">
      <c r="A73173" s="234"/>
    </row>
    <row r="73174" spans="1:1">
      <c r="A73174" s="234"/>
    </row>
    <row r="73175" spans="1:1">
      <c r="A73175" s="234"/>
    </row>
    <row r="73176" spans="1:1">
      <c r="A73176" s="234"/>
    </row>
    <row r="73177" spans="1:1">
      <c r="A73177" s="234"/>
    </row>
    <row r="73178" spans="1:1">
      <c r="A73178" s="234"/>
    </row>
    <row r="73179" spans="1:1">
      <c r="A73179" s="234"/>
    </row>
    <row r="73180" spans="1:1">
      <c r="A73180" s="234"/>
    </row>
    <row r="73181" spans="1:1">
      <c r="A73181" s="234"/>
    </row>
    <row r="73182" spans="1:1">
      <c r="A73182" s="234"/>
    </row>
    <row r="73183" spans="1:1">
      <c r="A73183" s="234"/>
    </row>
    <row r="73184" spans="1:1">
      <c r="A73184" s="234"/>
    </row>
    <row r="73185" spans="1:1">
      <c r="A73185" s="234"/>
    </row>
    <row r="73186" spans="1:1">
      <c r="A73186" s="234"/>
    </row>
    <row r="73187" spans="1:1">
      <c r="A73187" s="234"/>
    </row>
    <row r="73188" spans="1:1">
      <c r="A73188" s="234"/>
    </row>
    <row r="73189" spans="1:1">
      <c r="A73189" s="234"/>
    </row>
    <row r="73190" spans="1:1">
      <c r="A73190" s="234"/>
    </row>
    <row r="73191" spans="1:1">
      <c r="A73191" s="234"/>
    </row>
    <row r="73192" spans="1:1">
      <c r="A73192" s="234"/>
    </row>
    <row r="73193" spans="1:1">
      <c r="A73193" s="234"/>
    </row>
    <row r="73194" spans="1:1">
      <c r="A73194" s="234"/>
    </row>
    <row r="73195" spans="1:1">
      <c r="A73195" s="234"/>
    </row>
    <row r="73196" spans="1:1">
      <c r="A73196" s="234"/>
    </row>
    <row r="73197" spans="1:1">
      <c r="A73197" s="234"/>
    </row>
    <row r="73198" spans="1:1">
      <c r="A73198" s="234"/>
    </row>
    <row r="73199" spans="1:1">
      <c r="A73199" s="234"/>
    </row>
    <row r="73200" spans="1:1">
      <c r="A73200" s="234"/>
    </row>
    <row r="73201" spans="1:1">
      <c r="A73201" s="234"/>
    </row>
    <row r="73202" spans="1:1">
      <c r="A73202" s="234"/>
    </row>
    <row r="73203" spans="1:1">
      <c r="A73203" s="234"/>
    </row>
    <row r="73204" spans="1:1">
      <c r="A73204" s="234"/>
    </row>
    <row r="73205" spans="1:1">
      <c r="A73205" s="234"/>
    </row>
    <row r="73206" spans="1:1">
      <c r="A73206" s="234"/>
    </row>
    <row r="73207" spans="1:1">
      <c r="A73207" s="234"/>
    </row>
    <row r="73208" spans="1:1">
      <c r="A73208" s="234"/>
    </row>
    <row r="73209" spans="1:1">
      <c r="A73209" s="234"/>
    </row>
    <row r="73210" spans="1:1">
      <c r="A73210" s="234"/>
    </row>
    <row r="73211" spans="1:1">
      <c r="A73211" s="234"/>
    </row>
    <row r="73212" spans="1:1">
      <c r="A73212" s="234"/>
    </row>
    <row r="73213" spans="1:1">
      <c r="A73213" s="234"/>
    </row>
    <row r="73214" spans="1:1">
      <c r="A73214" s="234"/>
    </row>
    <row r="73215" spans="1:1">
      <c r="A73215" s="234"/>
    </row>
    <row r="73216" spans="1:1">
      <c r="A73216" s="234"/>
    </row>
    <row r="73217" spans="1:1">
      <c r="A73217" s="234"/>
    </row>
    <row r="73218" spans="1:1">
      <c r="A73218" s="234"/>
    </row>
    <row r="73219" spans="1:1">
      <c r="A73219" s="234"/>
    </row>
    <row r="73220" spans="1:1">
      <c r="A73220" s="234"/>
    </row>
    <row r="73221" spans="1:1">
      <c r="A73221" s="234"/>
    </row>
    <row r="73222" spans="1:1">
      <c r="A73222" s="234"/>
    </row>
    <row r="73223" spans="1:1">
      <c r="A73223" s="234"/>
    </row>
    <row r="73224" spans="1:1">
      <c r="A73224" s="234"/>
    </row>
    <row r="73225" spans="1:1">
      <c r="A73225" s="234"/>
    </row>
    <row r="73226" spans="1:1">
      <c r="A73226" s="234"/>
    </row>
    <row r="73227" spans="1:1">
      <c r="A73227" s="234"/>
    </row>
    <row r="73228" spans="1:1">
      <c r="A73228" s="234"/>
    </row>
    <row r="73229" spans="1:1">
      <c r="A73229" s="234"/>
    </row>
    <row r="73230" spans="1:1">
      <c r="A73230" s="234"/>
    </row>
    <row r="73231" spans="1:1">
      <c r="A73231" s="234"/>
    </row>
    <row r="73232" spans="1:1">
      <c r="A73232" s="234"/>
    </row>
    <row r="73233" spans="1:1">
      <c r="A73233" s="234"/>
    </row>
    <row r="73234" spans="1:1">
      <c r="A73234" s="234"/>
    </row>
    <row r="73235" spans="1:1">
      <c r="A73235" s="234"/>
    </row>
    <row r="73236" spans="1:1">
      <c r="A73236" s="234"/>
    </row>
    <row r="73237" spans="1:1">
      <c r="A73237" s="234"/>
    </row>
    <row r="73238" spans="1:1">
      <c r="A73238" s="234"/>
    </row>
    <row r="73239" spans="1:1">
      <c r="A73239" s="234"/>
    </row>
    <row r="73240" spans="1:1">
      <c r="A73240" s="234"/>
    </row>
    <row r="73241" spans="1:1">
      <c r="A73241" s="234"/>
    </row>
    <row r="73242" spans="1:1">
      <c r="A73242" s="234"/>
    </row>
    <row r="73243" spans="1:1">
      <c r="A73243" s="234"/>
    </row>
    <row r="73244" spans="1:1">
      <c r="A73244" s="234"/>
    </row>
    <row r="73245" spans="1:1">
      <c r="A73245" s="234"/>
    </row>
    <row r="73246" spans="1:1">
      <c r="A73246" s="234"/>
    </row>
    <row r="73247" spans="1:1">
      <c r="A73247" s="234"/>
    </row>
    <row r="73248" spans="1:1">
      <c r="A73248" s="234"/>
    </row>
    <row r="73249" spans="1:1">
      <c r="A73249" s="234"/>
    </row>
    <row r="73250" spans="1:1">
      <c r="A73250" s="234"/>
    </row>
    <row r="73251" spans="1:1">
      <c r="A73251" s="234"/>
    </row>
    <row r="73252" spans="1:1">
      <c r="A73252" s="234"/>
    </row>
    <row r="73253" spans="1:1">
      <c r="A73253" s="234"/>
    </row>
    <row r="73254" spans="1:1">
      <c r="A73254" s="234"/>
    </row>
    <row r="73255" spans="1:1">
      <c r="A73255" s="234"/>
    </row>
    <row r="73256" spans="1:1">
      <c r="A73256" s="234"/>
    </row>
    <row r="73257" spans="1:1">
      <c r="A73257" s="234"/>
    </row>
    <row r="73258" spans="1:1">
      <c r="A73258" s="234"/>
    </row>
    <row r="73259" spans="1:1">
      <c r="A73259" s="234"/>
    </row>
    <row r="73260" spans="1:1">
      <c r="A73260" s="234"/>
    </row>
    <row r="73261" spans="1:1">
      <c r="A73261" s="234"/>
    </row>
    <row r="73262" spans="1:1">
      <c r="A73262" s="234"/>
    </row>
    <row r="73263" spans="1:1">
      <c r="A73263" s="234"/>
    </row>
    <row r="73264" spans="1:1">
      <c r="A73264" s="234"/>
    </row>
    <row r="73265" spans="1:1">
      <c r="A73265" s="234"/>
    </row>
    <row r="73266" spans="1:1">
      <c r="A73266" s="234"/>
    </row>
    <row r="73267" spans="1:1">
      <c r="A73267" s="234"/>
    </row>
    <row r="73268" spans="1:1">
      <c r="A73268" s="234"/>
    </row>
    <row r="73269" spans="1:1">
      <c r="A73269" s="234"/>
    </row>
    <row r="73270" spans="1:1">
      <c r="A73270" s="234"/>
    </row>
    <row r="73271" spans="1:1">
      <c r="A73271" s="234"/>
    </row>
    <row r="73272" spans="1:1">
      <c r="A73272" s="234"/>
    </row>
    <row r="73273" spans="1:1">
      <c r="A73273" s="234"/>
    </row>
    <row r="73274" spans="1:1">
      <c r="A73274" s="234"/>
    </row>
    <row r="73275" spans="1:1">
      <c r="A73275" s="234"/>
    </row>
    <row r="73276" spans="1:1">
      <c r="A73276" s="234"/>
    </row>
    <row r="73277" spans="1:1">
      <c r="A73277" s="234"/>
    </row>
    <row r="73278" spans="1:1">
      <c r="A73278" s="234"/>
    </row>
    <row r="73279" spans="1:1">
      <c r="A73279" s="234"/>
    </row>
    <row r="73280" spans="1:1">
      <c r="A73280" s="234"/>
    </row>
    <row r="73281" spans="1:1">
      <c r="A73281" s="234"/>
    </row>
    <row r="73282" spans="1:1">
      <c r="A73282" s="234"/>
    </row>
    <row r="73283" spans="1:1">
      <c r="A73283" s="234"/>
    </row>
    <row r="73284" spans="1:1">
      <c r="A73284" s="234"/>
    </row>
    <row r="73285" spans="1:1">
      <c r="A73285" s="234"/>
    </row>
    <row r="73286" spans="1:1">
      <c r="A73286" s="234"/>
    </row>
    <row r="73287" spans="1:1">
      <c r="A73287" s="234"/>
    </row>
    <row r="73288" spans="1:1">
      <c r="A73288" s="234"/>
    </row>
    <row r="73289" spans="1:1">
      <c r="A73289" s="234"/>
    </row>
    <row r="73290" spans="1:1">
      <c r="A73290" s="234"/>
    </row>
    <row r="73291" spans="1:1">
      <c r="A73291" s="234"/>
    </row>
    <row r="73292" spans="1:1">
      <c r="A73292" s="234"/>
    </row>
    <row r="73293" spans="1:1">
      <c r="A73293" s="234"/>
    </row>
    <row r="73294" spans="1:1">
      <c r="A73294" s="234"/>
    </row>
    <row r="73295" spans="1:1">
      <c r="A73295" s="234"/>
    </row>
    <row r="73296" spans="1:1">
      <c r="A73296" s="234"/>
    </row>
    <row r="73297" spans="1:1">
      <c r="A73297" s="234"/>
    </row>
    <row r="73298" spans="1:1">
      <c r="A73298" s="234"/>
    </row>
    <row r="73299" spans="1:1">
      <c r="A73299" s="234"/>
    </row>
    <row r="73300" spans="1:1">
      <c r="A73300" s="234"/>
    </row>
    <row r="73301" spans="1:1">
      <c r="A73301" s="234"/>
    </row>
    <row r="73302" spans="1:1">
      <c r="A73302" s="234"/>
    </row>
    <row r="73303" spans="1:1">
      <c r="A73303" s="234"/>
    </row>
    <row r="73304" spans="1:1">
      <c r="A73304" s="234"/>
    </row>
    <row r="73305" spans="1:1">
      <c r="A73305" s="234"/>
    </row>
    <row r="73306" spans="1:1">
      <c r="A73306" s="234"/>
    </row>
    <row r="73307" spans="1:1">
      <c r="A73307" s="234"/>
    </row>
    <row r="73308" spans="1:1">
      <c r="A73308" s="234"/>
    </row>
    <row r="73309" spans="1:1">
      <c r="A73309" s="234"/>
    </row>
    <row r="73310" spans="1:1">
      <c r="A73310" s="234"/>
    </row>
    <row r="73311" spans="1:1">
      <c r="A73311" s="234"/>
    </row>
    <row r="73312" spans="1:1">
      <c r="A73312" s="234"/>
    </row>
    <row r="73313" spans="1:1">
      <c r="A73313" s="234"/>
    </row>
    <row r="73314" spans="1:1">
      <c r="A73314" s="234"/>
    </row>
    <row r="73315" spans="1:1">
      <c r="A73315" s="234"/>
    </row>
    <row r="73316" spans="1:1">
      <c r="A73316" s="234"/>
    </row>
    <row r="73317" spans="1:1">
      <c r="A73317" s="234"/>
    </row>
    <row r="73318" spans="1:1">
      <c r="A73318" s="234"/>
    </row>
    <row r="73319" spans="1:1">
      <c r="A73319" s="234"/>
    </row>
    <row r="73320" spans="1:1">
      <c r="A73320" s="234"/>
    </row>
    <row r="73321" spans="1:1">
      <c r="A73321" s="234"/>
    </row>
    <row r="73322" spans="1:1">
      <c r="A73322" s="234"/>
    </row>
    <row r="73323" spans="1:1">
      <c r="A73323" s="234"/>
    </row>
    <row r="73324" spans="1:1">
      <c r="A73324" s="234"/>
    </row>
    <row r="73325" spans="1:1">
      <c r="A73325" s="234"/>
    </row>
    <row r="73326" spans="1:1">
      <c r="A73326" s="234"/>
    </row>
    <row r="73327" spans="1:1">
      <c r="A73327" s="234"/>
    </row>
    <row r="73328" spans="1:1">
      <c r="A73328" s="234"/>
    </row>
    <row r="73329" spans="1:1">
      <c r="A73329" s="234"/>
    </row>
    <row r="73330" spans="1:1">
      <c r="A73330" s="234"/>
    </row>
    <row r="73331" spans="1:1">
      <c r="A73331" s="234"/>
    </row>
    <row r="73332" spans="1:1">
      <c r="A73332" s="234"/>
    </row>
    <row r="73333" spans="1:1">
      <c r="A73333" s="234"/>
    </row>
    <row r="73334" spans="1:1">
      <c r="A73334" s="234"/>
    </row>
    <row r="73335" spans="1:1">
      <c r="A73335" s="234"/>
    </row>
    <row r="73336" spans="1:1">
      <c r="A73336" s="234"/>
    </row>
    <row r="73337" spans="1:1">
      <c r="A73337" s="234"/>
    </row>
    <row r="73338" spans="1:1">
      <c r="A73338" s="234"/>
    </row>
    <row r="73339" spans="1:1">
      <c r="A73339" s="234"/>
    </row>
    <row r="73340" spans="1:1">
      <c r="A73340" s="234"/>
    </row>
    <row r="73341" spans="1:1">
      <c r="A73341" s="234"/>
    </row>
    <row r="73342" spans="1:1">
      <c r="A73342" s="234"/>
    </row>
    <row r="73343" spans="1:1">
      <c r="A73343" s="234"/>
    </row>
    <row r="73344" spans="1:1">
      <c r="A73344" s="234"/>
    </row>
    <row r="73345" spans="1:1">
      <c r="A73345" s="234"/>
    </row>
    <row r="73346" spans="1:1">
      <c r="A73346" s="234"/>
    </row>
    <row r="73347" spans="1:1">
      <c r="A73347" s="234"/>
    </row>
    <row r="73348" spans="1:1">
      <c r="A73348" s="234"/>
    </row>
    <row r="73349" spans="1:1">
      <c r="A73349" s="234"/>
    </row>
    <row r="73350" spans="1:1">
      <c r="A73350" s="234"/>
    </row>
    <row r="73351" spans="1:1">
      <c r="A73351" s="234"/>
    </row>
    <row r="73352" spans="1:1">
      <c r="A73352" s="234"/>
    </row>
    <row r="73353" spans="1:1">
      <c r="A73353" s="234"/>
    </row>
    <row r="73354" spans="1:1">
      <c r="A73354" s="234"/>
    </row>
    <row r="73355" spans="1:1">
      <c r="A73355" s="234"/>
    </row>
    <row r="73356" spans="1:1">
      <c r="A73356" s="234"/>
    </row>
    <row r="73357" spans="1:1">
      <c r="A73357" s="234"/>
    </row>
    <row r="73358" spans="1:1">
      <c r="A73358" s="234"/>
    </row>
    <row r="73359" spans="1:1">
      <c r="A73359" s="234"/>
    </row>
    <row r="73360" spans="1:1">
      <c r="A73360" s="234"/>
    </row>
    <row r="73361" spans="1:1">
      <c r="A73361" s="234"/>
    </row>
    <row r="73362" spans="1:1">
      <c r="A73362" s="234"/>
    </row>
    <row r="73363" spans="1:1">
      <c r="A73363" s="234"/>
    </row>
    <row r="73364" spans="1:1">
      <c r="A73364" s="234"/>
    </row>
    <row r="73365" spans="1:1">
      <c r="A73365" s="234"/>
    </row>
    <row r="73366" spans="1:1">
      <c r="A73366" s="234"/>
    </row>
    <row r="73367" spans="1:1">
      <c r="A73367" s="234"/>
    </row>
    <row r="73368" spans="1:1">
      <c r="A73368" s="234"/>
    </row>
    <row r="73369" spans="1:1">
      <c r="A73369" s="234"/>
    </row>
    <row r="73370" spans="1:1">
      <c r="A73370" s="234"/>
    </row>
    <row r="73371" spans="1:1">
      <c r="A73371" s="234"/>
    </row>
    <row r="73372" spans="1:1">
      <c r="A73372" s="234"/>
    </row>
    <row r="73373" spans="1:1">
      <c r="A73373" s="234"/>
    </row>
    <row r="73374" spans="1:1">
      <c r="A73374" s="234"/>
    </row>
    <row r="73375" spans="1:1">
      <c r="A73375" s="234"/>
    </row>
    <row r="73376" spans="1:1">
      <c r="A73376" s="234"/>
    </row>
    <row r="73377" spans="1:1">
      <c r="A73377" s="234"/>
    </row>
    <row r="73378" spans="1:1">
      <c r="A73378" s="234"/>
    </row>
    <row r="73379" spans="1:1">
      <c r="A73379" s="234"/>
    </row>
    <row r="73380" spans="1:1">
      <c r="A73380" s="234"/>
    </row>
    <row r="73381" spans="1:1">
      <c r="A73381" s="234"/>
    </row>
    <row r="73382" spans="1:1">
      <c r="A73382" s="234"/>
    </row>
    <row r="73383" spans="1:1">
      <c r="A73383" s="234"/>
    </row>
    <row r="73384" spans="1:1">
      <c r="A73384" s="234"/>
    </row>
    <row r="73385" spans="1:1">
      <c r="A73385" s="234"/>
    </row>
    <row r="73386" spans="1:1">
      <c r="A73386" s="234"/>
    </row>
    <row r="73387" spans="1:1">
      <c r="A73387" s="234"/>
    </row>
    <row r="73388" spans="1:1">
      <c r="A73388" s="234"/>
    </row>
    <row r="73389" spans="1:1">
      <c r="A73389" s="234"/>
    </row>
    <row r="73390" spans="1:1">
      <c r="A73390" s="234"/>
    </row>
    <row r="73391" spans="1:1">
      <c r="A73391" s="234"/>
    </row>
    <row r="73392" spans="1:1">
      <c r="A73392" s="234"/>
    </row>
    <row r="73393" spans="1:1">
      <c r="A73393" s="234"/>
    </row>
    <row r="73394" spans="1:1">
      <c r="A73394" s="234"/>
    </row>
    <row r="73395" spans="1:1">
      <c r="A73395" s="234"/>
    </row>
    <row r="73396" spans="1:1">
      <c r="A73396" s="234"/>
    </row>
    <row r="73397" spans="1:1">
      <c r="A73397" s="234"/>
    </row>
    <row r="73398" spans="1:1">
      <c r="A73398" s="234"/>
    </row>
    <row r="73399" spans="1:1">
      <c r="A73399" s="234"/>
    </row>
    <row r="73400" spans="1:1">
      <c r="A73400" s="234"/>
    </row>
    <row r="73401" spans="1:1">
      <c r="A73401" s="234"/>
    </row>
    <row r="73402" spans="1:1">
      <c r="A73402" s="234"/>
    </row>
    <row r="73403" spans="1:1">
      <c r="A73403" s="234"/>
    </row>
    <row r="73404" spans="1:1">
      <c r="A73404" s="234"/>
    </row>
    <row r="73405" spans="1:1">
      <c r="A73405" s="234"/>
    </row>
    <row r="73406" spans="1:1">
      <c r="A73406" s="234"/>
    </row>
    <row r="73407" spans="1:1">
      <c r="A73407" s="234"/>
    </row>
    <row r="73408" spans="1:1">
      <c r="A73408" s="234"/>
    </row>
    <row r="73409" spans="1:1">
      <c r="A73409" s="234"/>
    </row>
    <row r="73410" spans="1:1">
      <c r="A73410" s="234"/>
    </row>
    <row r="73411" spans="1:1">
      <c r="A73411" s="234"/>
    </row>
    <row r="73412" spans="1:1">
      <c r="A73412" s="234"/>
    </row>
    <row r="73413" spans="1:1">
      <c r="A73413" s="234"/>
    </row>
    <row r="73414" spans="1:1">
      <c r="A73414" s="234"/>
    </row>
    <row r="73415" spans="1:1">
      <c r="A73415" s="234"/>
    </row>
    <row r="73416" spans="1:1">
      <c r="A73416" s="234"/>
    </row>
    <row r="73417" spans="1:1">
      <c r="A73417" s="234"/>
    </row>
    <row r="73418" spans="1:1">
      <c r="A73418" s="234"/>
    </row>
    <row r="73419" spans="1:1">
      <c r="A73419" s="234"/>
    </row>
    <row r="73420" spans="1:1">
      <c r="A73420" s="234"/>
    </row>
    <row r="73421" spans="1:1">
      <c r="A73421" s="234"/>
    </row>
    <row r="73422" spans="1:1">
      <c r="A73422" s="234"/>
    </row>
    <row r="73423" spans="1:1">
      <c r="A73423" s="234"/>
    </row>
    <row r="73424" spans="1:1">
      <c r="A73424" s="234"/>
    </row>
    <row r="73425" spans="1:1">
      <c r="A73425" s="234"/>
    </row>
    <row r="73426" spans="1:1">
      <c r="A73426" s="234"/>
    </row>
    <row r="73427" spans="1:1">
      <c r="A73427" s="234"/>
    </row>
    <row r="73428" spans="1:1">
      <c r="A73428" s="234"/>
    </row>
    <row r="73429" spans="1:1">
      <c r="A73429" s="234"/>
    </row>
    <row r="73430" spans="1:1">
      <c r="A73430" s="234"/>
    </row>
    <row r="73431" spans="1:1">
      <c r="A73431" s="234"/>
    </row>
    <row r="73432" spans="1:1">
      <c r="A73432" s="234"/>
    </row>
    <row r="73433" spans="1:1">
      <c r="A73433" s="234"/>
    </row>
    <row r="73434" spans="1:1">
      <c r="A73434" s="234"/>
    </row>
    <row r="73435" spans="1:1">
      <c r="A73435" s="234"/>
    </row>
    <row r="73436" spans="1:1">
      <c r="A73436" s="234"/>
    </row>
    <row r="73437" spans="1:1">
      <c r="A73437" s="234"/>
    </row>
    <row r="73438" spans="1:1">
      <c r="A73438" s="234"/>
    </row>
    <row r="73439" spans="1:1">
      <c r="A73439" s="234"/>
    </row>
    <row r="73440" spans="1:1">
      <c r="A73440" s="234"/>
    </row>
    <row r="73441" spans="1:1">
      <c r="A73441" s="234"/>
    </row>
    <row r="73442" spans="1:1">
      <c r="A73442" s="234"/>
    </row>
    <row r="73443" spans="1:1">
      <c r="A73443" s="234"/>
    </row>
    <row r="73444" spans="1:1">
      <c r="A73444" s="234"/>
    </row>
    <row r="73445" spans="1:1">
      <c r="A73445" s="234"/>
    </row>
    <row r="73446" spans="1:1">
      <c r="A73446" s="234"/>
    </row>
    <row r="73447" spans="1:1">
      <c r="A73447" s="234"/>
    </row>
    <row r="73448" spans="1:1">
      <c r="A73448" s="234"/>
    </row>
    <row r="73449" spans="1:1">
      <c r="A73449" s="234"/>
    </row>
    <row r="73450" spans="1:1">
      <c r="A73450" s="234"/>
    </row>
    <row r="73451" spans="1:1">
      <c r="A73451" s="234"/>
    </row>
    <row r="73452" spans="1:1">
      <c r="A73452" s="234"/>
    </row>
    <row r="73453" spans="1:1">
      <c r="A73453" s="234"/>
    </row>
    <row r="73454" spans="1:1">
      <c r="A73454" s="234"/>
    </row>
    <row r="73455" spans="1:1">
      <c r="A73455" s="234"/>
    </row>
    <row r="73456" spans="1:1">
      <c r="A73456" s="234"/>
    </row>
    <row r="73457" spans="1:1">
      <c r="A73457" s="234"/>
    </row>
    <row r="73458" spans="1:1">
      <c r="A73458" s="234"/>
    </row>
    <row r="73459" spans="1:1">
      <c r="A73459" s="234"/>
    </row>
    <row r="73460" spans="1:1">
      <c r="A73460" s="234"/>
    </row>
    <row r="73461" spans="1:1">
      <c r="A73461" s="234"/>
    </row>
    <row r="73462" spans="1:1">
      <c r="A73462" s="234"/>
    </row>
    <row r="73463" spans="1:1">
      <c r="A73463" s="234"/>
    </row>
    <row r="73464" spans="1:1">
      <c r="A73464" s="234"/>
    </row>
    <row r="73465" spans="1:1">
      <c r="A73465" s="234"/>
    </row>
    <row r="73466" spans="1:1">
      <c r="A73466" s="234"/>
    </row>
    <row r="73467" spans="1:1">
      <c r="A73467" s="234"/>
    </row>
    <row r="73468" spans="1:1">
      <c r="A73468" s="234"/>
    </row>
    <row r="73469" spans="1:1">
      <c r="A73469" s="234"/>
    </row>
    <row r="73470" spans="1:1">
      <c r="A73470" s="234"/>
    </row>
    <row r="73471" spans="1:1">
      <c r="A73471" s="234"/>
    </row>
    <row r="73472" spans="1:1">
      <c r="A73472" s="234"/>
    </row>
    <row r="73473" spans="1:1">
      <c r="A73473" s="234"/>
    </row>
    <row r="73474" spans="1:1">
      <c r="A73474" s="234"/>
    </row>
    <row r="73475" spans="1:1">
      <c r="A73475" s="234"/>
    </row>
    <row r="73476" spans="1:1">
      <c r="A73476" s="234"/>
    </row>
    <row r="73477" spans="1:1">
      <c r="A73477" s="234"/>
    </row>
    <row r="73478" spans="1:1">
      <c r="A73478" s="234"/>
    </row>
    <row r="73479" spans="1:1">
      <c r="A73479" s="234"/>
    </row>
    <row r="73480" spans="1:1">
      <c r="A73480" s="234"/>
    </row>
    <row r="73481" spans="1:1">
      <c r="A73481" s="234"/>
    </row>
    <row r="73482" spans="1:1">
      <c r="A73482" s="234"/>
    </row>
    <row r="73483" spans="1:1">
      <c r="A73483" s="234"/>
    </row>
    <row r="73484" spans="1:1">
      <c r="A73484" s="234"/>
    </row>
    <row r="73485" spans="1:1">
      <c r="A73485" s="234"/>
    </row>
    <row r="73486" spans="1:1">
      <c r="A73486" s="234"/>
    </row>
    <row r="73487" spans="1:1">
      <c r="A73487" s="234"/>
    </row>
    <row r="73488" spans="1:1">
      <c r="A73488" s="234"/>
    </row>
    <row r="73489" spans="1:1">
      <c r="A73489" s="234"/>
    </row>
    <row r="73490" spans="1:1">
      <c r="A73490" s="234"/>
    </row>
    <row r="73491" spans="1:1">
      <c r="A73491" s="234"/>
    </row>
    <row r="73492" spans="1:1">
      <c r="A73492" s="234"/>
    </row>
    <row r="73493" spans="1:1">
      <c r="A73493" s="234"/>
    </row>
    <row r="73494" spans="1:1">
      <c r="A73494" s="234"/>
    </row>
    <row r="73495" spans="1:1">
      <c r="A73495" s="234"/>
    </row>
    <row r="73496" spans="1:1">
      <c r="A73496" s="234"/>
    </row>
    <row r="73497" spans="1:1">
      <c r="A73497" s="234"/>
    </row>
    <row r="73498" spans="1:1">
      <c r="A73498" s="234"/>
    </row>
    <row r="73499" spans="1:1">
      <c r="A73499" s="234"/>
    </row>
    <row r="73500" spans="1:1">
      <c r="A73500" s="234"/>
    </row>
    <row r="73501" spans="1:1">
      <c r="A73501" s="234"/>
    </row>
    <row r="73502" spans="1:1">
      <c r="A73502" s="234"/>
    </row>
    <row r="73503" spans="1:1">
      <c r="A73503" s="234"/>
    </row>
    <row r="73504" spans="1:1">
      <c r="A73504" s="234"/>
    </row>
    <row r="73505" spans="1:1">
      <c r="A73505" s="234"/>
    </row>
    <row r="73506" spans="1:1">
      <c r="A73506" s="234"/>
    </row>
    <row r="73507" spans="1:1">
      <c r="A73507" s="234"/>
    </row>
    <row r="73508" spans="1:1">
      <c r="A73508" s="234"/>
    </row>
    <row r="73509" spans="1:1">
      <c r="A73509" s="234"/>
    </row>
    <row r="73510" spans="1:1">
      <c r="A73510" s="234"/>
    </row>
    <row r="73511" spans="1:1">
      <c r="A73511" s="234"/>
    </row>
    <row r="73512" spans="1:1">
      <c r="A73512" s="234"/>
    </row>
    <row r="73513" spans="1:1">
      <c r="A73513" s="234"/>
    </row>
    <row r="73514" spans="1:1">
      <c r="A73514" s="234"/>
    </row>
    <row r="73515" spans="1:1">
      <c r="A73515" s="234"/>
    </row>
    <row r="73516" spans="1:1">
      <c r="A73516" s="234"/>
    </row>
    <row r="73517" spans="1:1">
      <c r="A73517" s="234"/>
    </row>
    <row r="73518" spans="1:1">
      <c r="A73518" s="234"/>
    </row>
    <row r="73519" spans="1:1">
      <c r="A73519" s="234"/>
    </row>
    <row r="73520" spans="1:1">
      <c r="A73520" s="234"/>
    </row>
    <row r="73521" spans="1:1">
      <c r="A73521" s="234"/>
    </row>
    <row r="73522" spans="1:1">
      <c r="A73522" s="234"/>
    </row>
    <row r="73523" spans="1:1">
      <c r="A73523" s="234"/>
    </row>
    <row r="73524" spans="1:1">
      <c r="A73524" s="234"/>
    </row>
    <row r="73525" spans="1:1">
      <c r="A73525" s="234"/>
    </row>
    <row r="73526" spans="1:1">
      <c r="A73526" s="234"/>
    </row>
    <row r="73527" spans="1:1">
      <c r="A73527" s="234"/>
    </row>
    <row r="73528" spans="1:1">
      <c r="A73528" s="234"/>
    </row>
    <row r="73529" spans="1:1">
      <c r="A73529" s="234"/>
    </row>
    <row r="73530" spans="1:1">
      <c r="A73530" s="234"/>
    </row>
    <row r="73531" spans="1:1">
      <c r="A73531" s="234"/>
    </row>
    <row r="73532" spans="1:1">
      <c r="A73532" s="234"/>
    </row>
    <row r="73533" spans="1:1">
      <c r="A73533" s="234"/>
    </row>
    <row r="73534" spans="1:1">
      <c r="A73534" s="234"/>
    </row>
    <row r="73535" spans="1:1">
      <c r="A73535" s="234"/>
    </row>
    <row r="73536" spans="1:1">
      <c r="A73536" s="234"/>
    </row>
    <row r="73537" spans="1:1">
      <c r="A73537" s="234"/>
    </row>
    <row r="73538" spans="1:1">
      <c r="A73538" s="234"/>
    </row>
    <row r="73539" spans="1:1">
      <c r="A73539" s="234"/>
    </row>
    <row r="73540" spans="1:1">
      <c r="A73540" s="234"/>
    </row>
    <row r="73541" spans="1:1">
      <c r="A73541" s="234"/>
    </row>
    <row r="73542" spans="1:1">
      <c r="A73542" s="234"/>
    </row>
    <row r="73543" spans="1:1">
      <c r="A73543" s="234"/>
    </row>
    <row r="73544" spans="1:1">
      <c r="A73544" s="234"/>
    </row>
    <row r="73545" spans="1:1">
      <c r="A73545" s="234"/>
    </row>
    <row r="73546" spans="1:1">
      <c r="A73546" s="234"/>
    </row>
    <row r="73547" spans="1:1">
      <c r="A73547" s="234"/>
    </row>
    <row r="73548" spans="1:1">
      <c r="A73548" s="234"/>
    </row>
    <row r="73549" spans="1:1">
      <c r="A73549" s="234"/>
    </row>
    <row r="73550" spans="1:1">
      <c r="A73550" s="234"/>
    </row>
    <row r="73551" spans="1:1">
      <c r="A73551" s="234"/>
    </row>
    <row r="73552" spans="1:1">
      <c r="A73552" s="234"/>
    </row>
    <row r="73553" spans="1:1">
      <c r="A73553" s="234"/>
    </row>
    <row r="73554" spans="1:1">
      <c r="A73554" s="234"/>
    </row>
    <row r="73555" spans="1:1">
      <c r="A73555" s="234"/>
    </row>
    <row r="73556" spans="1:1">
      <c r="A73556" s="234"/>
    </row>
    <row r="73557" spans="1:1">
      <c r="A73557" s="234"/>
    </row>
    <row r="73558" spans="1:1">
      <c r="A73558" s="234"/>
    </row>
    <row r="73559" spans="1:1">
      <c r="A73559" s="234"/>
    </row>
    <row r="73560" spans="1:1">
      <c r="A73560" s="234"/>
    </row>
    <row r="73561" spans="1:1">
      <c r="A73561" s="234"/>
    </row>
    <row r="73562" spans="1:1">
      <c r="A73562" s="234"/>
    </row>
    <row r="73563" spans="1:1">
      <c r="A73563" s="234"/>
    </row>
    <row r="73564" spans="1:1">
      <c r="A73564" s="234"/>
    </row>
    <row r="73565" spans="1:1">
      <c r="A73565" s="234"/>
    </row>
    <row r="73566" spans="1:1">
      <c r="A73566" s="234"/>
    </row>
    <row r="73567" spans="1:1">
      <c r="A73567" s="234"/>
    </row>
    <row r="73568" spans="1:1">
      <c r="A73568" s="234"/>
    </row>
    <row r="73569" spans="1:1">
      <c r="A73569" s="234"/>
    </row>
    <row r="73570" spans="1:1">
      <c r="A73570" s="234"/>
    </row>
    <row r="73571" spans="1:1">
      <c r="A73571" s="234"/>
    </row>
    <row r="73572" spans="1:1">
      <c r="A73572" s="234"/>
    </row>
    <row r="73573" spans="1:1">
      <c r="A73573" s="234"/>
    </row>
    <row r="73574" spans="1:1">
      <c r="A73574" s="234"/>
    </row>
    <row r="73575" spans="1:1">
      <c r="A73575" s="234"/>
    </row>
    <row r="73576" spans="1:1">
      <c r="A73576" s="234"/>
    </row>
    <row r="73577" spans="1:1">
      <c r="A73577" s="234"/>
    </row>
    <row r="73578" spans="1:1">
      <c r="A73578" s="234"/>
    </row>
    <row r="73579" spans="1:1">
      <c r="A73579" s="234"/>
    </row>
    <row r="73580" spans="1:1">
      <c r="A73580" s="234"/>
    </row>
    <row r="73581" spans="1:1">
      <c r="A73581" s="234"/>
    </row>
    <row r="73582" spans="1:1">
      <c r="A73582" s="234"/>
    </row>
    <row r="73583" spans="1:1">
      <c r="A73583" s="234"/>
    </row>
    <row r="73584" spans="1:1">
      <c r="A73584" s="234"/>
    </row>
    <row r="73585" spans="1:1">
      <c r="A73585" s="234"/>
    </row>
    <row r="73586" spans="1:1">
      <c r="A73586" s="234"/>
    </row>
    <row r="73587" spans="1:1">
      <c r="A73587" s="234"/>
    </row>
    <row r="73588" spans="1:1">
      <c r="A73588" s="234"/>
    </row>
    <row r="73589" spans="1:1">
      <c r="A73589" s="234"/>
    </row>
    <row r="73590" spans="1:1">
      <c r="A73590" s="234"/>
    </row>
    <row r="73591" spans="1:1">
      <c r="A73591" s="234"/>
    </row>
    <row r="73592" spans="1:1">
      <c r="A73592" s="234"/>
    </row>
    <row r="73593" spans="1:1">
      <c r="A73593" s="234"/>
    </row>
    <row r="73594" spans="1:1">
      <c r="A73594" s="234"/>
    </row>
    <row r="73595" spans="1:1">
      <c r="A73595" s="234"/>
    </row>
    <row r="73596" spans="1:1">
      <c r="A73596" s="234"/>
    </row>
    <row r="73597" spans="1:1">
      <c r="A73597" s="234"/>
    </row>
    <row r="73598" spans="1:1">
      <c r="A73598" s="234"/>
    </row>
    <row r="73599" spans="1:1">
      <c r="A73599" s="234"/>
    </row>
    <row r="73600" spans="1:1">
      <c r="A73600" s="234"/>
    </row>
    <row r="73601" spans="1:1">
      <c r="A73601" s="234"/>
    </row>
    <row r="73602" spans="1:1">
      <c r="A73602" s="234"/>
    </row>
    <row r="73603" spans="1:1">
      <c r="A73603" s="234"/>
    </row>
    <row r="73604" spans="1:1">
      <c r="A73604" s="234"/>
    </row>
    <row r="73605" spans="1:1">
      <c r="A73605" s="234"/>
    </row>
    <row r="73606" spans="1:1">
      <c r="A73606" s="234"/>
    </row>
    <row r="73607" spans="1:1">
      <c r="A73607" s="234"/>
    </row>
    <row r="73608" spans="1:1">
      <c r="A73608" s="234"/>
    </row>
    <row r="73609" spans="1:1">
      <c r="A73609" s="234"/>
    </row>
    <row r="73610" spans="1:1">
      <c r="A73610" s="234"/>
    </row>
    <row r="73611" spans="1:1">
      <c r="A73611" s="234"/>
    </row>
    <row r="73612" spans="1:1">
      <c r="A73612" s="234"/>
    </row>
    <row r="73613" spans="1:1">
      <c r="A73613" s="234"/>
    </row>
    <row r="73614" spans="1:1">
      <c r="A73614" s="234"/>
    </row>
    <row r="73615" spans="1:1">
      <c r="A73615" s="234"/>
    </row>
    <row r="73616" spans="1:1">
      <c r="A73616" s="234"/>
    </row>
    <row r="73617" spans="1:1">
      <c r="A73617" s="234"/>
    </row>
    <row r="73618" spans="1:1">
      <c r="A73618" s="234"/>
    </row>
    <row r="73619" spans="1:1">
      <c r="A73619" s="234"/>
    </row>
    <row r="73620" spans="1:1">
      <c r="A73620" s="234"/>
    </row>
    <row r="73621" spans="1:1">
      <c r="A73621" s="234"/>
    </row>
    <row r="73622" spans="1:1">
      <c r="A73622" s="234"/>
    </row>
    <row r="73623" spans="1:1">
      <c r="A73623" s="234"/>
    </row>
    <row r="73624" spans="1:1">
      <c r="A73624" s="234"/>
    </row>
    <row r="73625" spans="1:1">
      <c r="A73625" s="234"/>
    </row>
    <row r="73626" spans="1:1">
      <c r="A73626" s="234"/>
    </row>
    <row r="73627" spans="1:1">
      <c r="A73627" s="234"/>
    </row>
    <row r="73628" spans="1:1">
      <c r="A73628" s="234"/>
    </row>
    <row r="73629" spans="1:1">
      <c r="A73629" s="234"/>
    </row>
    <row r="73630" spans="1:1">
      <c r="A73630" s="234"/>
    </row>
    <row r="73631" spans="1:1">
      <c r="A73631" s="234"/>
    </row>
    <row r="73632" spans="1:1">
      <c r="A73632" s="234"/>
    </row>
    <row r="73633" spans="1:1">
      <c r="A73633" s="234"/>
    </row>
    <row r="73634" spans="1:1">
      <c r="A73634" s="234"/>
    </row>
    <row r="73635" spans="1:1">
      <c r="A73635" s="234"/>
    </row>
    <row r="73636" spans="1:1">
      <c r="A73636" s="234"/>
    </row>
    <row r="73637" spans="1:1">
      <c r="A73637" s="234"/>
    </row>
    <row r="73638" spans="1:1">
      <c r="A73638" s="234"/>
    </row>
    <row r="73639" spans="1:1">
      <c r="A73639" s="234"/>
    </row>
    <row r="73640" spans="1:1">
      <c r="A73640" s="234"/>
    </row>
    <row r="73641" spans="1:1">
      <c r="A73641" s="234"/>
    </row>
    <row r="73642" spans="1:1">
      <c r="A73642" s="234"/>
    </row>
    <row r="73643" spans="1:1">
      <c r="A73643" s="234"/>
    </row>
    <row r="73644" spans="1:1">
      <c r="A73644" s="234"/>
    </row>
    <row r="73645" spans="1:1">
      <c r="A73645" s="234"/>
    </row>
    <row r="73646" spans="1:1">
      <c r="A73646" s="234"/>
    </row>
    <row r="73647" spans="1:1">
      <c r="A73647" s="234"/>
    </row>
    <row r="73648" spans="1:1">
      <c r="A73648" s="234"/>
    </row>
    <row r="73649" spans="1:1">
      <c r="A73649" s="234"/>
    </row>
    <row r="73650" spans="1:1">
      <c r="A73650" s="234"/>
    </row>
    <row r="73651" spans="1:1">
      <c r="A73651" s="234"/>
    </row>
    <row r="73652" spans="1:1">
      <c r="A73652" s="234"/>
    </row>
    <row r="73653" spans="1:1">
      <c r="A73653" s="234"/>
    </row>
    <row r="73654" spans="1:1">
      <c r="A73654" s="234"/>
    </row>
    <row r="73655" spans="1:1">
      <c r="A73655" s="234"/>
    </row>
    <row r="73656" spans="1:1">
      <c r="A73656" s="234"/>
    </row>
    <row r="73657" spans="1:1">
      <c r="A73657" s="234"/>
    </row>
    <row r="73658" spans="1:1">
      <c r="A73658" s="234"/>
    </row>
    <row r="73659" spans="1:1">
      <c r="A73659" s="234"/>
    </row>
    <row r="73660" spans="1:1">
      <c r="A73660" s="234"/>
    </row>
    <row r="73661" spans="1:1">
      <c r="A73661" s="234"/>
    </row>
    <row r="73662" spans="1:1">
      <c r="A73662" s="234"/>
    </row>
    <row r="73663" spans="1:1">
      <c r="A73663" s="234"/>
    </row>
    <row r="73664" spans="1:1">
      <c r="A73664" s="234"/>
    </row>
    <row r="73665" spans="1:1">
      <c r="A73665" s="234"/>
    </row>
    <row r="73666" spans="1:1">
      <c r="A73666" s="234"/>
    </row>
    <row r="73667" spans="1:1">
      <c r="A73667" s="234"/>
    </row>
    <row r="73668" spans="1:1">
      <c r="A73668" s="234"/>
    </row>
    <row r="73669" spans="1:1">
      <c r="A73669" s="234"/>
    </row>
    <row r="73670" spans="1:1">
      <c r="A73670" s="234"/>
    </row>
    <row r="73671" spans="1:1">
      <c r="A73671" s="234"/>
    </row>
    <row r="73672" spans="1:1">
      <c r="A73672" s="234"/>
    </row>
    <row r="73673" spans="1:1">
      <c r="A73673" s="234"/>
    </row>
    <row r="73674" spans="1:1">
      <c r="A73674" s="234"/>
    </row>
    <row r="73675" spans="1:1">
      <c r="A73675" s="234"/>
    </row>
    <row r="73676" spans="1:1">
      <c r="A73676" s="234"/>
    </row>
    <row r="73677" spans="1:1">
      <c r="A73677" s="234"/>
    </row>
    <row r="73678" spans="1:1">
      <c r="A73678" s="234"/>
    </row>
    <row r="73679" spans="1:1">
      <c r="A73679" s="234"/>
    </row>
    <row r="73680" spans="1:1">
      <c r="A73680" s="234"/>
    </row>
    <row r="73681" spans="1:1">
      <c r="A73681" s="234"/>
    </row>
    <row r="73682" spans="1:1">
      <c r="A73682" s="234"/>
    </row>
    <row r="73683" spans="1:1">
      <c r="A73683" s="234"/>
    </row>
    <row r="73684" spans="1:1">
      <c r="A73684" s="234"/>
    </row>
    <row r="73685" spans="1:1">
      <c r="A73685" s="234"/>
    </row>
    <row r="73686" spans="1:1">
      <c r="A73686" s="234"/>
    </row>
    <row r="73687" spans="1:1">
      <c r="A73687" s="234"/>
    </row>
    <row r="73688" spans="1:1">
      <c r="A73688" s="234"/>
    </row>
    <row r="73689" spans="1:1">
      <c r="A73689" s="234"/>
    </row>
    <row r="73690" spans="1:1">
      <c r="A73690" s="234"/>
    </row>
    <row r="73691" spans="1:1">
      <c r="A73691" s="234"/>
    </row>
    <row r="73692" spans="1:1">
      <c r="A73692" s="234"/>
    </row>
    <row r="73693" spans="1:1">
      <c r="A73693" s="234"/>
    </row>
    <row r="73694" spans="1:1">
      <c r="A73694" s="234"/>
    </row>
    <row r="73695" spans="1:1">
      <c r="A73695" s="234"/>
    </row>
    <row r="73696" spans="1:1">
      <c r="A73696" s="234"/>
    </row>
    <row r="73697" spans="1:1">
      <c r="A73697" s="234"/>
    </row>
    <row r="73698" spans="1:1">
      <c r="A73698" s="234"/>
    </row>
    <row r="73699" spans="1:1">
      <c r="A73699" s="234"/>
    </row>
    <row r="73700" spans="1:1">
      <c r="A73700" s="234"/>
    </row>
    <row r="73701" spans="1:1">
      <c r="A73701" s="234"/>
    </row>
    <row r="73702" spans="1:1">
      <c r="A73702" s="234"/>
    </row>
    <row r="73703" spans="1:1">
      <c r="A73703" s="234"/>
    </row>
    <row r="73704" spans="1:1">
      <c r="A73704" s="234"/>
    </row>
    <row r="73705" spans="1:1">
      <c r="A73705" s="234"/>
    </row>
    <row r="73706" spans="1:1">
      <c r="A73706" s="234"/>
    </row>
    <row r="73707" spans="1:1">
      <c r="A73707" s="234"/>
    </row>
    <row r="73708" spans="1:1">
      <c r="A73708" s="234"/>
    </row>
    <row r="73709" spans="1:1">
      <c r="A73709" s="234"/>
    </row>
    <row r="73710" spans="1:1">
      <c r="A73710" s="234"/>
    </row>
    <row r="73711" spans="1:1">
      <c r="A73711" s="234"/>
    </row>
    <row r="73712" spans="1:1">
      <c r="A73712" s="234"/>
    </row>
    <row r="73713" spans="1:1">
      <c r="A73713" s="234"/>
    </row>
    <row r="73714" spans="1:1">
      <c r="A73714" s="234"/>
    </row>
    <row r="73715" spans="1:1">
      <c r="A73715" s="234"/>
    </row>
    <row r="73716" spans="1:1">
      <c r="A73716" s="234"/>
    </row>
    <row r="73717" spans="1:1">
      <c r="A73717" s="234"/>
    </row>
    <row r="73718" spans="1:1">
      <c r="A73718" s="234"/>
    </row>
    <row r="73719" spans="1:1">
      <c r="A73719" s="234"/>
    </row>
    <row r="73720" spans="1:1">
      <c r="A73720" s="234"/>
    </row>
    <row r="73721" spans="1:1">
      <c r="A73721" s="234"/>
    </row>
    <row r="73722" spans="1:1">
      <c r="A73722" s="234"/>
    </row>
    <row r="73723" spans="1:1">
      <c r="A73723" s="234"/>
    </row>
    <row r="73724" spans="1:1">
      <c r="A73724" s="234"/>
    </row>
    <row r="73725" spans="1:1">
      <c r="A73725" s="234"/>
    </row>
    <row r="73726" spans="1:1">
      <c r="A73726" s="234"/>
    </row>
    <row r="73727" spans="1:1">
      <c r="A73727" s="234"/>
    </row>
    <row r="73728" spans="1:1">
      <c r="A73728" s="234"/>
    </row>
    <row r="73729" spans="1:1">
      <c r="A73729" s="234"/>
    </row>
    <row r="73730" spans="1:1">
      <c r="A73730" s="234"/>
    </row>
    <row r="73731" spans="1:1">
      <c r="A73731" s="234"/>
    </row>
    <row r="73732" spans="1:1">
      <c r="A73732" s="234"/>
    </row>
    <row r="73733" spans="1:1">
      <c r="A73733" s="234"/>
    </row>
    <row r="73734" spans="1:1">
      <c r="A73734" s="234"/>
    </row>
    <row r="73735" spans="1:1">
      <c r="A73735" s="234"/>
    </row>
    <row r="73736" spans="1:1">
      <c r="A73736" s="234"/>
    </row>
    <row r="73737" spans="1:1">
      <c r="A73737" s="234"/>
    </row>
    <row r="73738" spans="1:1">
      <c r="A73738" s="234"/>
    </row>
    <row r="73739" spans="1:1">
      <c r="A73739" s="234"/>
    </row>
    <row r="73740" spans="1:1">
      <c r="A73740" s="234"/>
    </row>
    <row r="73741" spans="1:1">
      <c r="A73741" s="234"/>
    </row>
    <row r="73742" spans="1:1">
      <c r="A73742" s="234"/>
    </row>
    <row r="73743" spans="1:1">
      <c r="A73743" s="234"/>
    </row>
    <row r="73744" spans="1:1">
      <c r="A73744" s="234"/>
    </row>
    <row r="73745" spans="1:1">
      <c r="A73745" s="234"/>
    </row>
    <row r="73746" spans="1:1">
      <c r="A73746" s="234"/>
    </row>
    <row r="73747" spans="1:1">
      <c r="A73747" s="234"/>
    </row>
    <row r="73748" spans="1:1">
      <c r="A73748" s="234"/>
    </row>
    <row r="73749" spans="1:1">
      <c r="A73749" s="234"/>
    </row>
    <row r="73750" spans="1:1">
      <c r="A73750" s="234"/>
    </row>
    <row r="73751" spans="1:1">
      <c r="A73751" s="234"/>
    </row>
    <row r="73752" spans="1:1">
      <c r="A73752" s="234"/>
    </row>
    <row r="73753" spans="1:1">
      <c r="A73753" s="234"/>
    </row>
    <row r="73754" spans="1:1">
      <c r="A73754" s="234"/>
    </row>
    <row r="73755" spans="1:1">
      <c r="A73755" s="234"/>
    </row>
    <row r="73756" spans="1:1">
      <c r="A73756" s="234"/>
    </row>
    <row r="73757" spans="1:1">
      <c r="A73757" s="234"/>
    </row>
    <row r="73758" spans="1:1">
      <c r="A73758" s="234"/>
    </row>
    <row r="73759" spans="1:1">
      <c r="A73759" s="234"/>
    </row>
    <row r="73760" spans="1:1">
      <c r="A73760" s="234"/>
    </row>
    <row r="73761" spans="1:1">
      <c r="A73761" s="234"/>
    </row>
    <row r="73762" spans="1:1">
      <c r="A73762" s="234"/>
    </row>
    <row r="73763" spans="1:1">
      <c r="A73763" s="234"/>
    </row>
    <row r="73764" spans="1:1">
      <c r="A73764" s="234"/>
    </row>
    <row r="73765" spans="1:1">
      <c r="A73765" s="234"/>
    </row>
    <row r="73766" spans="1:1">
      <c r="A73766" s="234"/>
    </row>
    <row r="73767" spans="1:1">
      <c r="A73767" s="234"/>
    </row>
    <row r="73768" spans="1:1">
      <c r="A73768" s="234"/>
    </row>
    <row r="73769" spans="1:1">
      <c r="A73769" s="234"/>
    </row>
    <row r="73770" spans="1:1">
      <c r="A73770" s="234"/>
    </row>
    <row r="73771" spans="1:1">
      <c r="A73771" s="234"/>
    </row>
    <row r="73772" spans="1:1">
      <c r="A73772" s="234"/>
    </row>
    <row r="73773" spans="1:1">
      <c r="A73773" s="234"/>
    </row>
    <row r="73774" spans="1:1">
      <c r="A73774" s="234"/>
    </row>
    <row r="73775" spans="1:1">
      <c r="A73775" s="234"/>
    </row>
    <row r="73776" spans="1:1">
      <c r="A73776" s="234"/>
    </row>
    <row r="73777" spans="1:1">
      <c r="A73777" s="234"/>
    </row>
    <row r="73778" spans="1:1">
      <c r="A73778" s="234"/>
    </row>
    <row r="73779" spans="1:1">
      <c r="A73779" s="234"/>
    </row>
    <row r="73780" spans="1:1">
      <c r="A73780" s="234"/>
    </row>
    <row r="73781" spans="1:1">
      <c r="A73781" s="234"/>
    </row>
    <row r="73782" spans="1:1">
      <c r="A73782" s="234"/>
    </row>
    <row r="73783" spans="1:1">
      <c r="A73783" s="234"/>
    </row>
    <row r="73784" spans="1:1">
      <c r="A73784" s="234"/>
    </row>
    <row r="73785" spans="1:1">
      <c r="A73785" s="234"/>
    </row>
    <row r="73786" spans="1:1">
      <c r="A73786" s="234"/>
    </row>
    <row r="73787" spans="1:1">
      <c r="A73787" s="234"/>
    </row>
    <row r="73788" spans="1:1">
      <c r="A73788" s="234"/>
    </row>
    <row r="73789" spans="1:1">
      <c r="A73789" s="234"/>
    </row>
    <row r="73790" spans="1:1">
      <c r="A73790" s="234"/>
    </row>
    <row r="73791" spans="1:1">
      <c r="A73791" s="234"/>
    </row>
    <row r="73792" spans="1:1">
      <c r="A73792" s="234"/>
    </row>
    <row r="73793" spans="1:1">
      <c r="A73793" s="234"/>
    </row>
    <row r="73794" spans="1:1">
      <c r="A73794" s="234"/>
    </row>
    <row r="73795" spans="1:1">
      <c r="A73795" s="234"/>
    </row>
    <row r="73796" spans="1:1">
      <c r="A73796" s="234"/>
    </row>
    <row r="73797" spans="1:1">
      <c r="A73797" s="234"/>
    </row>
    <row r="73798" spans="1:1">
      <c r="A73798" s="234"/>
    </row>
    <row r="73799" spans="1:1">
      <c r="A73799" s="234"/>
    </row>
    <row r="73800" spans="1:1">
      <c r="A73800" s="234"/>
    </row>
    <row r="73801" spans="1:1">
      <c r="A73801" s="234"/>
    </row>
    <row r="73802" spans="1:1">
      <c r="A73802" s="234"/>
    </row>
    <row r="73803" spans="1:1">
      <c r="A73803" s="234"/>
    </row>
    <row r="73804" spans="1:1">
      <c r="A73804" s="234"/>
    </row>
    <row r="73805" spans="1:1">
      <c r="A73805" s="234"/>
    </row>
    <row r="73806" spans="1:1">
      <c r="A73806" s="234"/>
    </row>
    <row r="73807" spans="1:1">
      <c r="A73807" s="234"/>
    </row>
    <row r="73808" spans="1:1">
      <c r="A73808" s="234"/>
    </row>
    <row r="73809" spans="1:1">
      <c r="A73809" s="234"/>
    </row>
    <row r="73810" spans="1:1">
      <c r="A73810" s="234"/>
    </row>
    <row r="73811" spans="1:1">
      <c r="A73811" s="234"/>
    </row>
    <row r="73812" spans="1:1">
      <c r="A73812" s="234"/>
    </row>
    <row r="73813" spans="1:1">
      <c r="A73813" s="234"/>
    </row>
    <row r="73814" spans="1:1">
      <c r="A73814" s="234"/>
    </row>
    <row r="73815" spans="1:1">
      <c r="A73815" s="234"/>
    </row>
    <row r="73816" spans="1:1">
      <c r="A73816" s="234"/>
    </row>
    <row r="73817" spans="1:1">
      <c r="A73817" s="234"/>
    </row>
    <row r="73818" spans="1:1">
      <c r="A73818" s="234"/>
    </row>
    <row r="73819" spans="1:1">
      <c r="A73819" s="234"/>
    </row>
    <row r="73820" spans="1:1">
      <c r="A73820" s="234"/>
    </row>
    <row r="73821" spans="1:1">
      <c r="A73821" s="234"/>
    </row>
    <row r="73822" spans="1:1">
      <c r="A73822" s="234"/>
    </row>
    <row r="73823" spans="1:1">
      <c r="A73823" s="234"/>
    </row>
    <row r="73824" spans="1:1">
      <c r="A73824" s="234"/>
    </row>
    <row r="73825" spans="1:1">
      <c r="A73825" s="234"/>
    </row>
    <row r="73826" spans="1:1">
      <c r="A73826" s="234"/>
    </row>
    <row r="73827" spans="1:1">
      <c r="A73827" s="234"/>
    </row>
    <row r="73828" spans="1:1">
      <c r="A73828" s="234"/>
    </row>
    <row r="73829" spans="1:1">
      <c r="A73829" s="234"/>
    </row>
    <row r="73830" spans="1:1">
      <c r="A73830" s="234"/>
    </row>
    <row r="73831" spans="1:1">
      <c r="A73831" s="234"/>
    </row>
    <row r="73832" spans="1:1">
      <c r="A73832" s="234"/>
    </row>
    <row r="73833" spans="1:1">
      <c r="A73833" s="234"/>
    </row>
    <row r="73834" spans="1:1">
      <c r="A73834" s="234"/>
    </row>
    <row r="73835" spans="1:1">
      <c r="A73835" s="234"/>
    </row>
    <row r="73836" spans="1:1">
      <c r="A73836" s="234"/>
    </row>
    <row r="73837" spans="1:1">
      <c r="A73837" s="234"/>
    </row>
    <row r="73838" spans="1:1">
      <c r="A73838" s="234"/>
    </row>
    <row r="73839" spans="1:1">
      <c r="A73839" s="234"/>
    </row>
    <row r="73840" spans="1:1">
      <c r="A73840" s="234"/>
    </row>
    <row r="73841" spans="1:1">
      <c r="A73841" s="234"/>
    </row>
    <row r="73842" spans="1:1">
      <c r="A73842" s="234"/>
    </row>
    <row r="73843" spans="1:1">
      <c r="A73843" s="234"/>
    </row>
    <row r="73844" spans="1:1">
      <c r="A73844" s="234"/>
    </row>
    <row r="73845" spans="1:1">
      <c r="A73845" s="234"/>
    </row>
    <row r="73846" spans="1:1">
      <c r="A73846" s="234"/>
    </row>
    <row r="73847" spans="1:1">
      <c r="A73847" s="234"/>
    </row>
    <row r="73848" spans="1:1">
      <c r="A73848" s="234"/>
    </row>
    <row r="73849" spans="1:1">
      <c r="A73849" s="234"/>
    </row>
    <row r="73850" spans="1:1">
      <c r="A73850" s="234"/>
    </row>
    <row r="73851" spans="1:1">
      <c r="A73851" s="234"/>
    </row>
    <row r="73852" spans="1:1">
      <c r="A73852" s="234"/>
    </row>
    <row r="73853" spans="1:1">
      <c r="A73853" s="234"/>
    </row>
    <row r="73854" spans="1:1">
      <c r="A73854" s="234"/>
    </row>
    <row r="73855" spans="1:1">
      <c r="A73855" s="234"/>
    </row>
    <row r="73856" spans="1:1">
      <c r="A73856" s="234"/>
    </row>
    <row r="73857" spans="1:1">
      <c r="A73857" s="234"/>
    </row>
    <row r="73858" spans="1:1">
      <c r="A73858" s="234"/>
    </row>
    <row r="73859" spans="1:1">
      <c r="A73859" s="234"/>
    </row>
    <row r="73860" spans="1:1">
      <c r="A73860" s="234"/>
    </row>
    <row r="73861" spans="1:1">
      <c r="A73861" s="234"/>
    </row>
    <row r="73862" spans="1:1">
      <c r="A73862" s="234"/>
    </row>
    <row r="73863" spans="1:1">
      <c r="A73863" s="234"/>
    </row>
    <row r="73864" spans="1:1">
      <c r="A73864" s="234"/>
    </row>
    <row r="73865" spans="1:1">
      <c r="A73865" s="234"/>
    </row>
    <row r="73866" spans="1:1">
      <c r="A73866" s="234"/>
    </row>
    <row r="73867" spans="1:1">
      <c r="A73867" s="234"/>
    </row>
    <row r="73868" spans="1:1">
      <c r="A73868" s="234"/>
    </row>
    <row r="73869" spans="1:1">
      <c r="A73869" s="234"/>
    </row>
    <row r="73870" spans="1:1">
      <c r="A73870" s="234"/>
    </row>
    <row r="73871" spans="1:1">
      <c r="A73871" s="234"/>
    </row>
    <row r="73872" spans="1:1">
      <c r="A73872" s="234"/>
    </row>
    <row r="73873" spans="1:1">
      <c r="A73873" s="234"/>
    </row>
    <row r="73874" spans="1:1">
      <c r="A73874" s="234"/>
    </row>
    <row r="73875" spans="1:1">
      <c r="A73875" s="234"/>
    </row>
    <row r="73876" spans="1:1">
      <c r="A73876" s="234"/>
    </row>
    <row r="73877" spans="1:1">
      <c r="A73877" s="234"/>
    </row>
    <row r="73878" spans="1:1">
      <c r="A73878" s="234"/>
    </row>
    <row r="73879" spans="1:1">
      <c r="A73879" s="234"/>
    </row>
    <row r="73880" spans="1:1">
      <c r="A73880" s="234"/>
    </row>
    <row r="73881" spans="1:1">
      <c r="A73881" s="234"/>
    </row>
    <row r="73882" spans="1:1">
      <c r="A73882" s="234"/>
    </row>
    <row r="73883" spans="1:1">
      <c r="A73883" s="234"/>
    </row>
    <row r="73884" spans="1:1">
      <c r="A73884" s="234"/>
    </row>
    <row r="73885" spans="1:1">
      <c r="A73885" s="234"/>
    </row>
    <row r="73886" spans="1:1">
      <c r="A73886" s="234"/>
    </row>
    <row r="73887" spans="1:1">
      <c r="A73887" s="234"/>
    </row>
    <row r="73888" spans="1:1">
      <c r="A73888" s="234"/>
    </row>
    <row r="73889" spans="1:1">
      <c r="A73889" s="234"/>
    </row>
    <row r="73890" spans="1:1">
      <c r="A73890" s="234"/>
    </row>
    <row r="73891" spans="1:1">
      <c r="A73891" s="234"/>
    </row>
    <row r="73892" spans="1:1">
      <c r="A73892" s="234"/>
    </row>
    <row r="73893" spans="1:1">
      <c r="A73893" s="234"/>
    </row>
    <row r="73894" spans="1:1">
      <c r="A73894" s="234"/>
    </row>
    <row r="73895" spans="1:1">
      <c r="A73895" s="234"/>
    </row>
    <row r="73896" spans="1:1">
      <c r="A73896" s="234"/>
    </row>
    <row r="73897" spans="1:1">
      <c r="A73897" s="234"/>
    </row>
    <row r="73898" spans="1:1">
      <c r="A73898" s="234"/>
    </row>
    <row r="73899" spans="1:1">
      <c r="A73899" s="234"/>
    </row>
    <row r="73900" spans="1:1">
      <c r="A73900" s="234"/>
    </row>
    <row r="73901" spans="1:1">
      <c r="A73901" s="234"/>
    </row>
    <row r="73902" spans="1:1">
      <c r="A73902" s="234"/>
    </row>
    <row r="73903" spans="1:1">
      <c r="A73903" s="234"/>
    </row>
    <row r="73904" spans="1:1">
      <c r="A73904" s="234"/>
    </row>
    <row r="73905" spans="1:1">
      <c r="A73905" s="234"/>
    </row>
    <row r="73906" spans="1:1">
      <c r="A73906" s="234"/>
    </row>
    <row r="73907" spans="1:1">
      <c r="A73907" s="234"/>
    </row>
    <row r="73908" spans="1:1">
      <c r="A73908" s="234"/>
    </row>
    <row r="73909" spans="1:1">
      <c r="A73909" s="234"/>
    </row>
    <row r="73910" spans="1:1">
      <c r="A73910" s="234"/>
    </row>
    <row r="73911" spans="1:1">
      <c r="A73911" s="234"/>
    </row>
    <row r="73912" spans="1:1">
      <c r="A73912" s="234"/>
    </row>
    <row r="73913" spans="1:1">
      <c r="A73913" s="234"/>
    </row>
    <row r="73914" spans="1:1">
      <c r="A73914" s="234"/>
    </row>
    <row r="73915" spans="1:1">
      <c r="A73915" s="234"/>
    </row>
    <row r="73916" spans="1:1">
      <c r="A73916" s="234"/>
    </row>
    <row r="73917" spans="1:1">
      <c r="A73917" s="234"/>
    </row>
    <row r="73918" spans="1:1">
      <c r="A73918" s="234"/>
    </row>
    <row r="73919" spans="1:1">
      <c r="A73919" s="234"/>
    </row>
    <row r="73920" spans="1:1">
      <c r="A73920" s="234"/>
    </row>
    <row r="73921" spans="1:1">
      <c r="A73921" s="234"/>
    </row>
    <row r="73922" spans="1:1">
      <c r="A73922" s="234"/>
    </row>
    <row r="73923" spans="1:1">
      <c r="A73923" s="234"/>
    </row>
    <row r="73924" spans="1:1">
      <c r="A73924" s="234"/>
    </row>
    <row r="73925" spans="1:1">
      <c r="A73925" s="234"/>
    </row>
    <row r="73926" spans="1:1">
      <c r="A73926" s="234"/>
    </row>
    <row r="73927" spans="1:1">
      <c r="A73927" s="234"/>
    </row>
    <row r="73928" spans="1:1">
      <c r="A73928" s="234"/>
    </row>
    <row r="73929" spans="1:1">
      <c r="A73929" s="234"/>
    </row>
    <row r="73930" spans="1:1">
      <c r="A73930" s="234"/>
    </row>
    <row r="73931" spans="1:1">
      <c r="A73931" s="234"/>
    </row>
    <row r="73932" spans="1:1">
      <c r="A73932" s="234"/>
    </row>
    <row r="73933" spans="1:1">
      <c r="A73933" s="234"/>
    </row>
    <row r="73934" spans="1:1">
      <c r="A73934" s="234"/>
    </row>
    <row r="73935" spans="1:1">
      <c r="A73935" s="234"/>
    </row>
    <row r="73936" spans="1:1">
      <c r="A73936" s="234"/>
    </row>
    <row r="73937" spans="1:1">
      <c r="A73937" s="234"/>
    </row>
    <row r="73938" spans="1:1">
      <c r="A73938" s="234"/>
    </row>
    <row r="73939" spans="1:1">
      <c r="A73939" s="234"/>
    </row>
    <row r="73940" spans="1:1">
      <c r="A73940" s="234"/>
    </row>
    <row r="73941" spans="1:1">
      <c r="A73941" s="234"/>
    </row>
    <row r="73942" spans="1:1">
      <c r="A73942" s="234"/>
    </row>
    <row r="73943" spans="1:1">
      <c r="A73943" s="234"/>
    </row>
    <row r="73944" spans="1:1">
      <c r="A73944" s="234"/>
    </row>
    <row r="73945" spans="1:1">
      <c r="A73945" s="234"/>
    </row>
    <row r="73946" spans="1:1">
      <c r="A73946" s="234"/>
    </row>
    <row r="73947" spans="1:1">
      <c r="A73947" s="234"/>
    </row>
    <row r="73948" spans="1:1">
      <c r="A73948" s="234"/>
    </row>
    <row r="73949" spans="1:1">
      <c r="A73949" s="234"/>
    </row>
    <row r="73950" spans="1:1">
      <c r="A73950" s="234"/>
    </row>
    <row r="73951" spans="1:1">
      <c r="A73951" s="234"/>
    </row>
    <row r="73952" spans="1:1">
      <c r="A73952" s="234"/>
    </row>
    <row r="73953" spans="1:1">
      <c r="A73953" s="234"/>
    </row>
    <row r="73954" spans="1:1">
      <c r="A73954" s="234"/>
    </row>
    <row r="73955" spans="1:1">
      <c r="A73955" s="234"/>
    </row>
    <row r="73956" spans="1:1">
      <c r="A73956" s="234"/>
    </row>
    <row r="73957" spans="1:1">
      <c r="A73957" s="234"/>
    </row>
    <row r="73958" spans="1:1">
      <c r="A73958" s="234"/>
    </row>
    <row r="73959" spans="1:1">
      <c r="A73959" s="234"/>
    </row>
    <row r="73960" spans="1:1">
      <c r="A73960" s="234"/>
    </row>
    <row r="73961" spans="1:1">
      <c r="A73961" s="234"/>
    </row>
    <row r="73962" spans="1:1">
      <c r="A73962" s="234"/>
    </row>
    <row r="73963" spans="1:1">
      <c r="A73963" s="234"/>
    </row>
    <row r="73964" spans="1:1">
      <c r="A73964" s="234"/>
    </row>
    <row r="73965" spans="1:1">
      <c r="A73965" s="234"/>
    </row>
    <row r="73966" spans="1:1">
      <c r="A73966" s="234"/>
    </row>
    <row r="73967" spans="1:1">
      <c r="A73967" s="234"/>
    </row>
    <row r="73968" spans="1:1">
      <c r="A73968" s="234"/>
    </row>
    <row r="73969" spans="1:1">
      <c r="A73969" s="234"/>
    </row>
    <row r="73970" spans="1:1">
      <c r="A73970" s="234"/>
    </row>
    <row r="73971" spans="1:1">
      <c r="A73971" s="234"/>
    </row>
    <row r="73972" spans="1:1">
      <c r="A73972" s="234"/>
    </row>
    <row r="73973" spans="1:1">
      <c r="A73973" s="234"/>
    </row>
    <row r="73974" spans="1:1">
      <c r="A73974" s="234"/>
    </row>
    <row r="73975" spans="1:1">
      <c r="A73975" s="234"/>
    </row>
    <row r="73976" spans="1:1">
      <c r="A73976" s="234"/>
    </row>
    <row r="73977" spans="1:1">
      <c r="A73977" s="234"/>
    </row>
    <row r="73978" spans="1:1">
      <c r="A73978" s="234"/>
    </row>
    <row r="73979" spans="1:1">
      <c r="A73979" s="234"/>
    </row>
    <row r="73980" spans="1:1">
      <c r="A73980" s="234"/>
    </row>
    <row r="73981" spans="1:1">
      <c r="A73981" s="234"/>
    </row>
    <row r="73982" spans="1:1">
      <c r="A73982" s="234"/>
    </row>
    <row r="73983" spans="1:1">
      <c r="A73983" s="234"/>
    </row>
    <row r="73984" spans="1:1">
      <c r="A73984" s="234"/>
    </row>
    <row r="73985" spans="1:1">
      <c r="A73985" s="234"/>
    </row>
    <row r="73986" spans="1:1">
      <c r="A73986" s="234"/>
    </row>
    <row r="73987" spans="1:1">
      <c r="A73987" s="234"/>
    </row>
    <row r="73988" spans="1:1">
      <c r="A73988" s="234"/>
    </row>
    <row r="73989" spans="1:1">
      <c r="A73989" s="234"/>
    </row>
    <row r="73990" spans="1:1">
      <c r="A73990" s="234"/>
    </row>
    <row r="73991" spans="1:1">
      <c r="A73991" s="234"/>
    </row>
    <row r="73992" spans="1:1">
      <c r="A73992" s="234"/>
    </row>
    <row r="73993" spans="1:1">
      <c r="A73993" s="234"/>
    </row>
    <row r="73994" spans="1:1">
      <c r="A73994" s="234"/>
    </row>
    <row r="73995" spans="1:1">
      <c r="A73995" s="234"/>
    </row>
    <row r="73996" spans="1:1">
      <c r="A73996" s="234"/>
    </row>
    <row r="73997" spans="1:1">
      <c r="A73997" s="234"/>
    </row>
    <row r="73998" spans="1:1">
      <c r="A73998" s="234"/>
    </row>
    <row r="73999" spans="1:1">
      <c r="A73999" s="234"/>
    </row>
    <row r="74000" spans="1:1">
      <c r="A74000" s="234"/>
    </row>
    <row r="74001" spans="1:1">
      <c r="A74001" s="234"/>
    </row>
    <row r="74002" spans="1:1">
      <c r="A74002" s="234"/>
    </row>
    <row r="74003" spans="1:1">
      <c r="A74003" s="234"/>
    </row>
    <row r="74004" spans="1:1">
      <c r="A74004" s="234"/>
    </row>
    <row r="74005" spans="1:1">
      <c r="A74005" s="234"/>
    </row>
    <row r="74006" spans="1:1">
      <c r="A74006" s="234"/>
    </row>
    <row r="74007" spans="1:1">
      <c r="A74007" s="234"/>
    </row>
    <row r="74008" spans="1:1">
      <c r="A74008" s="234"/>
    </row>
    <row r="74009" spans="1:1">
      <c r="A74009" s="234"/>
    </row>
    <row r="74010" spans="1:1">
      <c r="A74010" s="234"/>
    </row>
    <row r="74011" spans="1:1">
      <c r="A74011" s="234"/>
    </row>
    <row r="74012" spans="1:1">
      <c r="A74012" s="234"/>
    </row>
    <row r="74013" spans="1:1">
      <c r="A74013" s="234"/>
    </row>
    <row r="74014" spans="1:1">
      <c r="A74014" s="234"/>
    </row>
    <row r="74015" spans="1:1">
      <c r="A74015" s="234"/>
    </row>
    <row r="74016" spans="1:1">
      <c r="A74016" s="234"/>
    </row>
    <row r="74017" spans="1:1">
      <c r="A74017" s="234"/>
    </row>
    <row r="74018" spans="1:1">
      <c r="A74018" s="234"/>
    </row>
    <row r="74019" spans="1:1">
      <c r="A74019" s="234"/>
    </row>
    <row r="74020" spans="1:1">
      <c r="A74020" s="234"/>
    </row>
    <row r="74021" spans="1:1">
      <c r="A74021" s="234"/>
    </row>
    <row r="74022" spans="1:1">
      <c r="A74022" s="234"/>
    </row>
    <row r="74023" spans="1:1">
      <c r="A74023" s="234"/>
    </row>
    <row r="74024" spans="1:1">
      <c r="A74024" s="234"/>
    </row>
    <row r="74025" spans="1:1">
      <c r="A74025" s="234"/>
    </row>
    <row r="74026" spans="1:1">
      <c r="A74026" s="234"/>
    </row>
    <row r="74027" spans="1:1">
      <c r="A74027" s="234"/>
    </row>
    <row r="74028" spans="1:1">
      <c r="A74028" s="234"/>
    </row>
    <row r="74029" spans="1:1">
      <c r="A74029" s="234"/>
    </row>
    <row r="74030" spans="1:1">
      <c r="A74030" s="234"/>
    </row>
    <row r="74031" spans="1:1">
      <c r="A74031" s="234"/>
    </row>
    <row r="74032" spans="1:1">
      <c r="A74032" s="234"/>
    </row>
    <row r="74033" spans="1:1">
      <c r="A74033" s="234"/>
    </row>
    <row r="74034" spans="1:1">
      <c r="A74034" s="234"/>
    </row>
    <row r="74035" spans="1:1">
      <c r="A74035" s="234"/>
    </row>
    <row r="74036" spans="1:1">
      <c r="A74036" s="234"/>
    </row>
    <row r="74037" spans="1:1">
      <c r="A74037" s="234"/>
    </row>
    <row r="74038" spans="1:1">
      <c r="A74038" s="234"/>
    </row>
    <row r="74039" spans="1:1">
      <c r="A74039" s="234"/>
    </row>
    <row r="74040" spans="1:1">
      <c r="A74040" s="234"/>
    </row>
    <row r="74041" spans="1:1">
      <c r="A74041" s="234"/>
    </row>
    <row r="74042" spans="1:1">
      <c r="A74042" s="234"/>
    </row>
    <row r="74043" spans="1:1">
      <c r="A74043" s="234"/>
    </row>
    <row r="74044" spans="1:1">
      <c r="A74044" s="234"/>
    </row>
    <row r="74045" spans="1:1">
      <c r="A74045" s="234"/>
    </row>
    <row r="74046" spans="1:1">
      <c r="A74046" s="234"/>
    </row>
    <row r="74047" spans="1:1">
      <c r="A74047" s="234"/>
    </row>
    <row r="74048" spans="1:1">
      <c r="A74048" s="234"/>
    </row>
    <row r="74049" spans="1:1">
      <c r="A74049" s="234"/>
    </row>
    <row r="74050" spans="1:1">
      <c r="A74050" s="234"/>
    </row>
    <row r="74051" spans="1:1">
      <c r="A74051" s="234"/>
    </row>
    <row r="74052" spans="1:1">
      <c r="A74052" s="234"/>
    </row>
    <row r="74053" spans="1:1">
      <c r="A74053" s="234"/>
    </row>
    <row r="74054" spans="1:1">
      <c r="A74054" s="234"/>
    </row>
    <row r="74055" spans="1:1">
      <c r="A74055" s="234"/>
    </row>
    <row r="74056" spans="1:1">
      <c r="A74056" s="234"/>
    </row>
    <row r="74057" spans="1:1">
      <c r="A74057" s="234"/>
    </row>
    <row r="74058" spans="1:1">
      <c r="A74058" s="234"/>
    </row>
    <row r="74059" spans="1:1">
      <c r="A74059" s="234"/>
    </row>
    <row r="74060" spans="1:1">
      <c r="A74060" s="234"/>
    </row>
    <row r="74061" spans="1:1">
      <c r="A74061" s="234"/>
    </row>
    <row r="74062" spans="1:1">
      <c r="A74062" s="234"/>
    </row>
    <row r="74063" spans="1:1">
      <c r="A74063" s="234"/>
    </row>
    <row r="74064" spans="1:1">
      <c r="A74064" s="234"/>
    </row>
    <row r="74065" spans="1:1">
      <c r="A74065" s="234"/>
    </row>
    <row r="74066" spans="1:1">
      <c r="A74066" s="234"/>
    </row>
    <row r="74067" spans="1:1">
      <c r="A74067" s="234"/>
    </row>
    <row r="74068" spans="1:1">
      <c r="A74068" s="234"/>
    </row>
    <row r="74069" spans="1:1">
      <c r="A74069" s="234"/>
    </row>
    <row r="74070" spans="1:1">
      <c r="A74070" s="234"/>
    </row>
    <row r="74071" spans="1:1">
      <c r="A74071" s="234"/>
    </row>
    <row r="74072" spans="1:1">
      <c r="A74072" s="234"/>
    </row>
    <row r="74073" spans="1:1">
      <c r="A74073" s="234"/>
    </row>
    <row r="74074" spans="1:1">
      <c r="A74074" s="234"/>
    </row>
    <row r="74075" spans="1:1">
      <c r="A74075" s="234"/>
    </row>
    <row r="74076" spans="1:1">
      <c r="A74076" s="234"/>
    </row>
    <row r="74077" spans="1:1">
      <c r="A74077" s="234"/>
    </row>
    <row r="74078" spans="1:1">
      <c r="A74078" s="234"/>
    </row>
    <row r="74079" spans="1:1">
      <c r="A74079" s="234"/>
    </row>
    <row r="74080" spans="1:1">
      <c r="A74080" s="234"/>
    </row>
    <row r="74081" spans="1:1">
      <c r="A74081" s="234"/>
    </row>
    <row r="74082" spans="1:1">
      <c r="A74082" s="234"/>
    </row>
    <row r="74083" spans="1:1">
      <c r="A74083" s="234"/>
    </row>
    <row r="74084" spans="1:1">
      <c r="A74084" s="234"/>
    </row>
    <row r="74085" spans="1:1">
      <c r="A74085" s="234"/>
    </row>
    <row r="74086" spans="1:1">
      <c r="A74086" s="234"/>
    </row>
    <row r="74087" spans="1:1">
      <c r="A74087" s="234"/>
    </row>
    <row r="74088" spans="1:1">
      <c r="A74088" s="234"/>
    </row>
    <row r="74089" spans="1:1">
      <c r="A74089" s="234"/>
    </row>
    <row r="74090" spans="1:1">
      <c r="A74090" s="234"/>
    </row>
    <row r="74091" spans="1:1">
      <c r="A74091" s="234"/>
    </row>
    <row r="74092" spans="1:1">
      <c r="A74092" s="234"/>
    </row>
    <row r="74093" spans="1:1">
      <c r="A74093" s="234"/>
    </row>
    <row r="74094" spans="1:1">
      <c r="A74094" s="234"/>
    </row>
    <row r="74095" spans="1:1">
      <c r="A74095" s="234"/>
    </row>
    <row r="74096" spans="1:1">
      <c r="A74096" s="234"/>
    </row>
    <row r="74097" spans="1:1">
      <c r="A74097" s="234"/>
    </row>
    <row r="74098" spans="1:1">
      <c r="A74098" s="234"/>
    </row>
    <row r="74099" spans="1:1">
      <c r="A74099" s="234"/>
    </row>
    <row r="74100" spans="1:1">
      <c r="A74100" s="234"/>
    </row>
    <row r="74101" spans="1:1">
      <c r="A74101" s="234"/>
    </row>
    <row r="74102" spans="1:1">
      <c r="A74102" s="234"/>
    </row>
    <row r="74103" spans="1:1">
      <c r="A74103" s="234"/>
    </row>
    <row r="74104" spans="1:1">
      <c r="A74104" s="234"/>
    </row>
    <row r="74105" spans="1:1">
      <c r="A74105" s="234"/>
    </row>
    <row r="74106" spans="1:1">
      <c r="A74106" s="234"/>
    </row>
    <row r="74107" spans="1:1">
      <c r="A74107" s="234"/>
    </row>
    <row r="74108" spans="1:1">
      <c r="A74108" s="234"/>
    </row>
    <row r="74109" spans="1:1">
      <c r="A74109" s="234"/>
    </row>
    <row r="74110" spans="1:1">
      <c r="A74110" s="234"/>
    </row>
    <row r="74111" spans="1:1">
      <c r="A74111" s="234"/>
    </row>
    <row r="74112" spans="1:1">
      <c r="A74112" s="234"/>
    </row>
    <row r="74113" spans="1:1">
      <c r="A74113" s="234"/>
    </row>
    <row r="74114" spans="1:1">
      <c r="A74114" s="234"/>
    </row>
    <row r="74115" spans="1:1">
      <c r="A74115" s="234"/>
    </row>
    <row r="74116" spans="1:1">
      <c r="A74116" s="234"/>
    </row>
    <row r="74117" spans="1:1">
      <c r="A74117" s="234"/>
    </row>
    <row r="74118" spans="1:1">
      <c r="A74118" s="234"/>
    </row>
    <row r="74119" spans="1:1">
      <c r="A74119" s="234"/>
    </row>
    <row r="74120" spans="1:1">
      <c r="A74120" s="234"/>
    </row>
    <row r="74121" spans="1:1">
      <c r="A74121" s="234"/>
    </row>
    <row r="74122" spans="1:1">
      <c r="A74122" s="234"/>
    </row>
    <row r="74123" spans="1:1">
      <c r="A74123" s="234"/>
    </row>
    <row r="74124" spans="1:1">
      <c r="A74124" s="234"/>
    </row>
    <row r="74125" spans="1:1">
      <c r="A74125" s="234"/>
    </row>
    <row r="74126" spans="1:1">
      <c r="A74126" s="234"/>
    </row>
    <row r="74127" spans="1:1">
      <c r="A74127" s="234"/>
    </row>
    <row r="74128" spans="1:1">
      <c r="A74128" s="234"/>
    </row>
    <row r="74129" spans="1:1">
      <c r="A74129" s="234"/>
    </row>
    <row r="74130" spans="1:1">
      <c r="A74130" s="234"/>
    </row>
    <row r="74131" spans="1:1">
      <c r="A74131" s="234"/>
    </row>
    <row r="74132" spans="1:1">
      <c r="A74132" s="234"/>
    </row>
    <row r="74133" spans="1:1">
      <c r="A74133" s="234"/>
    </row>
    <row r="74134" spans="1:1">
      <c r="A74134" s="234"/>
    </row>
    <row r="74135" spans="1:1">
      <c r="A74135" s="234"/>
    </row>
    <row r="74136" spans="1:1">
      <c r="A74136" s="234"/>
    </row>
    <row r="74137" spans="1:1">
      <c r="A74137" s="234"/>
    </row>
    <row r="74138" spans="1:1">
      <c r="A74138" s="234"/>
    </row>
    <row r="74139" spans="1:1">
      <c r="A74139" s="234"/>
    </row>
    <row r="74140" spans="1:1">
      <c r="A74140" s="234"/>
    </row>
    <row r="74141" spans="1:1">
      <c r="A74141" s="234"/>
    </row>
    <row r="74142" spans="1:1">
      <c r="A74142" s="234"/>
    </row>
    <row r="74143" spans="1:1">
      <c r="A74143" s="234"/>
    </row>
    <row r="74144" spans="1:1">
      <c r="A74144" s="234"/>
    </row>
    <row r="74145" spans="1:1">
      <c r="A74145" s="234"/>
    </row>
    <row r="74146" spans="1:1">
      <c r="A74146" s="234"/>
    </row>
    <row r="74147" spans="1:1">
      <c r="A74147" s="234"/>
    </row>
    <row r="74148" spans="1:1">
      <c r="A74148" s="234"/>
    </row>
    <row r="74149" spans="1:1">
      <c r="A74149" s="234"/>
    </row>
    <row r="74150" spans="1:1">
      <c r="A74150" s="234"/>
    </row>
    <row r="74151" spans="1:1">
      <c r="A74151" s="234"/>
    </row>
    <row r="74152" spans="1:1">
      <c r="A74152" s="234"/>
    </row>
    <row r="74153" spans="1:1">
      <c r="A74153" s="234"/>
    </row>
    <row r="74154" spans="1:1">
      <c r="A74154" s="234"/>
    </row>
    <row r="74155" spans="1:1">
      <c r="A74155" s="234"/>
    </row>
    <row r="74156" spans="1:1">
      <c r="A74156" s="234"/>
    </row>
    <row r="74157" spans="1:1">
      <c r="A74157" s="234"/>
    </row>
    <row r="74158" spans="1:1">
      <c r="A74158" s="234"/>
    </row>
    <row r="74159" spans="1:1">
      <c r="A74159" s="234"/>
    </row>
    <row r="74160" spans="1:1">
      <c r="A74160" s="234"/>
    </row>
    <row r="74161" spans="1:1">
      <c r="A74161" s="234"/>
    </row>
    <row r="74162" spans="1:1">
      <c r="A74162" s="234"/>
    </row>
    <row r="74163" spans="1:1">
      <c r="A74163" s="234"/>
    </row>
    <row r="74164" spans="1:1">
      <c r="A74164" s="234"/>
    </row>
    <row r="74165" spans="1:1">
      <c r="A74165" s="234"/>
    </row>
    <row r="74166" spans="1:1">
      <c r="A74166" s="234"/>
    </row>
    <row r="74167" spans="1:1">
      <c r="A74167" s="234"/>
    </row>
    <row r="74168" spans="1:1">
      <c r="A74168" s="234"/>
    </row>
    <row r="74169" spans="1:1">
      <c r="A74169" s="234"/>
    </row>
    <row r="74170" spans="1:1">
      <c r="A74170" s="234"/>
    </row>
    <row r="74171" spans="1:1">
      <c r="A74171" s="234"/>
    </row>
    <row r="74172" spans="1:1">
      <c r="A74172" s="234"/>
    </row>
    <row r="74173" spans="1:1">
      <c r="A74173" s="234"/>
    </row>
    <row r="74174" spans="1:1">
      <c r="A74174" s="234"/>
    </row>
    <row r="74175" spans="1:1">
      <c r="A74175" s="234"/>
    </row>
    <row r="74176" spans="1:1">
      <c r="A74176" s="234"/>
    </row>
    <row r="74177" spans="1:1">
      <c r="A74177" s="234"/>
    </row>
    <row r="74178" spans="1:1">
      <c r="A74178" s="234"/>
    </row>
    <row r="74179" spans="1:1">
      <c r="A74179" s="234"/>
    </row>
    <row r="74180" spans="1:1">
      <c r="A74180" s="234"/>
    </row>
    <row r="74181" spans="1:1">
      <c r="A74181" s="234"/>
    </row>
    <row r="74182" spans="1:1">
      <c r="A74182" s="234"/>
    </row>
    <row r="74183" spans="1:1">
      <c r="A74183" s="234"/>
    </row>
    <row r="74184" spans="1:1">
      <c r="A74184" s="234"/>
    </row>
    <row r="74185" spans="1:1">
      <c r="A74185" s="234"/>
    </row>
    <row r="74186" spans="1:1">
      <c r="A74186" s="234"/>
    </row>
    <row r="74187" spans="1:1">
      <c r="A74187" s="234"/>
    </row>
    <row r="74188" spans="1:1">
      <c r="A74188" s="234"/>
    </row>
    <row r="74189" spans="1:1">
      <c r="A74189" s="234"/>
    </row>
    <row r="74190" spans="1:1">
      <c r="A74190" s="234"/>
    </row>
    <row r="74191" spans="1:1">
      <c r="A74191" s="234"/>
    </row>
    <row r="74192" spans="1:1">
      <c r="A74192" s="234"/>
    </row>
    <row r="74193" spans="1:1">
      <c r="A74193" s="234"/>
    </row>
    <row r="74194" spans="1:1">
      <c r="A74194" s="234"/>
    </row>
    <row r="74195" spans="1:1">
      <c r="A74195" s="234"/>
    </row>
    <row r="74196" spans="1:1">
      <c r="A74196" s="234"/>
    </row>
    <row r="74197" spans="1:1">
      <c r="A74197" s="234"/>
    </row>
    <row r="74198" spans="1:1">
      <c r="A74198" s="234"/>
    </row>
    <row r="74199" spans="1:1">
      <c r="A74199" s="234"/>
    </row>
    <row r="74200" spans="1:1">
      <c r="A74200" s="234"/>
    </row>
    <row r="74201" spans="1:1">
      <c r="A74201" s="234"/>
    </row>
    <row r="74202" spans="1:1">
      <c r="A74202" s="234"/>
    </row>
    <row r="74203" spans="1:1">
      <c r="A74203" s="234"/>
    </row>
    <row r="74204" spans="1:1">
      <c r="A74204" s="234"/>
    </row>
    <row r="74205" spans="1:1">
      <c r="A74205" s="234"/>
    </row>
    <row r="74206" spans="1:1">
      <c r="A74206" s="234"/>
    </row>
    <row r="74207" spans="1:1">
      <c r="A74207" s="234"/>
    </row>
    <row r="74208" spans="1:1">
      <c r="A74208" s="234"/>
    </row>
    <row r="74209" spans="1:1">
      <c r="A74209" s="234"/>
    </row>
    <row r="74210" spans="1:1">
      <c r="A74210" s="234"/>
    </row>
    <row r="74211" spans="1:1">
      <c r="A74211" s="234"/>
    </row>
    <row r="74212" spans="1:1">
      <c r="A74212" s="234"/>
    </row>
    <row r="74213" spans="1:1">
      <c r="A74213" s="234"/>
    </row>
    <row r="74214" spans="1:1">
      <c r="A74214" s="234"/>
    </row>
    <row r="74215" spans="1:1">
      <c r="A74215" s="234"/>
    </row>
    <row r="74216" spans="1:1">
      <c r="A74216" s="234"/>
    </row>
    <row r="74217" spans="1:1">
      <c r="A74217" s="234"/>
    </row>
    <row r="74218" spans="1:1">
      <c r="A74218" s="234"/>
    </row>
    <row r="74219" spans="1:1">
      <c r="A74219" s="234"/>
    </row>
    <row r="74220" spans="1:1">
      <c r="A74220" s="234"/>
    </row>
    <row r="74221" spans="1:1">
      <c r="A74221" s="234"/>
    </row>
    <row r="74222" spans="1:1">
      <c r="A74222" s="234"/>
    </row>
    <row r="74223" spans="1:1">
      <c r="A74223" s="234"/>
    </row>
    <row r="74224" spans="1:1">
      <c r="A74224" s="234"/>
    </row>
    <row r="74225" spans="1:1">
      <c r="A74225" s="234"/>
    </row>
    <row r="74226" spans="1:1">
      <c r="A74226" s="234"/>
    </row>
    <row r="74227" spans="1:1">
      <c r="A74227" s="234"/>
    </row>
    <row r="74228" spans="1:1">
      <c r="A74228" s="234"/>
    </row>
    <row r="74229" spans="1:1">
      <c r="A74229" s="234"/>
    </row>
    <row r="74230" spans="1:1">
      <c r="A74230" s="234"/>
    </row>
    <row r="74231" spans="1:1">
      <c r="A74231" s="234"/>
    </row>
    <row r="74232" spans="1:1">
      <c r="A74232" s="234"/>
    </row>
    <row r="74233" spans="1:1">
      <c r="A74233" s="234"/>
    </row>
    <row r="74234" spans="1:1">
      <c r="A74234" s="234"/>
    </row>
    <row r="74235" spans="1:1">
      <c r="A74235" s="234"/>
    </row>
    <row r="74236" spans="1:1">
      <c r="A74236" s="234"/>
    </row>
    <row r="74237" spans="1:1">
      <c r="A74237" s="234"/>
    </row>
    <row r="74238" spans="1:1">
      <c r="A74238" s="234"/>
    </row>
    <row r="74239" spans="1:1">
      <c r="A74239" s="234"/>
    </row>
    <row r="74240" spans="1:1">
      <c r="A74240" s="234"/>
    </row>
    <row r="74241" spans="1:1">
      <c r="A74241" s="234"/>
    </row>
    <row r="74242" spans="1:1">
      <c r="A74242" s="234"/>
    </row>
    <row r="74243" spans="1:1">
      <c r="A74243" s="234"/>
    </row>
    <row r="74244" spans="1:1">
      <c r="A74244" s="234"/>
    </row>
    <row r="74245" spans="1:1">
      <c r="A74245" s="234"/>
    </row>
    <row r="74246" spans="1:1">
      <c r="A74246" s="234"/>
    </row>
    <row r="74247" spans="1:1">
      <c r="A74247" s="234"/>
    </row>
    <row r="74248" spans="1:1">
      <c r="A74248" s="234"/>
    </row>
    <row r="74249" spans="1:1">
      <c r="A74249" s="234"/>
    </row>
    <row r="74250" spans="1:1">
      <c r="A74250" s="234"/>
    </row>
    <row r="74251" spans="1:1">
      <c r="A74251" s="234"/>
    </row>
    <row r="74252" spans="1:1">
      <c r="A74252" s="234"/>
    </row>
    <row r="74253" spans="1:1">
      <c r="A74253" s="234"/>
    </row>
    <row r="74254" spans="1:1">
      <c r="A74254" s="234"/>
    </row>
    <row r="74255" spans="1:1">
      <c r="A74255" s="234"/>
    </row>
    <row r="74256" spans="1:1">
      <c r="A74256" s="234"/>
    </row>
    <row r="74257" spans="1:1">
      <c r="A74257" s="234"/>
    </row>
    <row r="74258" spans="1:1">
      <c r="A74258" s="234"/>
    </row>
    <row r="74259" spans="1:1">
      <c r="A74259" s="234"/>
    </row>
    <row r="74260" spans="1:1">
      <c r="A74260" s="234"/>
    </row>
    <row r="74261" spans="1:1">
      <c r="A74261" s="234"/>
    </row>
    <row r="74262" spans="1:1">
      <c r="A74262" s="234"/>
    </row>
    <row r="74263" spans="1:1">
      <c r="A74263" s="234"/>
    </row>
    <row r="74264" spans="1:1">
      <c r="A74264" s="234"/>
    </row>
    <row r="74265" spans="1:1">
      <c r="A74265" s="234"/>
    </row>
    <row r="74266" spans="1:1">
      <c r="A74266" s="234"/>
    </row>
    <row r="74267" spans="1:1">
      <c r="A74267" s="234"/>
    </row>
    <row r="74268" spans="1:1">
      <c r="A74268" s="234"/>
    </row>
    <row r="74269" spans="1:1">
      <c r="A74269" s="234"/>
    </row>
    <row r="74270" spans="1:1">
      <c r="A74270" s="234"/>
    </row>
    <row r="74271" spans="1:1">
      <c r="A74271" s="234"/>
    </row>
    <row r="74272" spans="1:1">
      <c r="A74272" s="234"/>
    </row>
    <row r="74273" spans="1:1">
      <c r="A74273" s="234"/>
    </row>
    <row r="74274" spans="1:1">
      <c r="A74274" s="234"/>
    </row>
    <row r="74275" spans="1:1">
      <c r="A74275" s="234"/>
    </row>
    <row r="74276" spans="1:1">
      <c r="A74276" s="234"/>
    </row>
    <row r="74277" spans="1:1">
      <c r="A74277" s="234"/>
    </row>
    <row r="74278" spans="1:1">
      <c r="A74278" s="234"/>
    </row>
    <row r="74279" spans="1:1">
      <c r="A74279" s="234"/>
    </row>
    <row r="74280" spans="1:1">
      <c r="A74280" s="234"/>
    </row>
    <row r="74281" spans="1:1">
      <c r="A74281" s="234"/>
    </row>
    <row r="74282" spans="1:1">
      <c r="A74282" s="234"/>
    </row>
    <row r="74283" spans="1:1">
      <c r="A74283" s="234"/>
    </row>
    <row r="74284" spans="1:1">
      <c r="A74284" s="234"/>
    </row>
    <row r="74285" spans="1:1">
      <c r="A74285" s="234"/>
    </row>
    <row r="74286" spans="1:1">
      <c r="A74286" s="234"/>
    </row>
    <row r="74287" spans="1:1">
      <c r="A74287" s="234"/>
    </row>
    <row r="74288" spans="1:1">
      <c r="A74288" s="234"/>
    </row>
    <row r="74289" spans="1:1">
      <c r="A74289" s="234"/>
    </row>
    <row r="74290" spans="1:1">
      <c r="A74290" s="234"/>
    </row>
    <row r="74291" spans="1:1">
      <c r="A74291" s="234"/>
    </row>
    <row r="74292" spans="1:1">
      <c r="A74292" s="234"/>
    </row>
    <row r="74293" spans="1:1">
      <c r="A74293" s="234"/>
    </row>
    <row r="74294" spans="1:1">
      <c r="A74294" s="234"/>
    </row>
    <row r="74295" spans="1:1">
      <c r="A74295" s="234"/>
    </row>
    <row r="74296" spans="1:1">
      <c r="A74296" s="234"/>
    </row>
    <row r="74297" spans="1:1">
      <c r="A74297" s="234"/>
    </row>
    <row r="74298" spans="1:1">
      <c r="A74298" s="234"/>
    </row>
    <row r="74299" spans="1:1">
      <c r="A74299" s="234"/>
    </row>
    <row r="74300" spans="1:1">
      <c r="A74300" s="234"/>
    </row>
    <row r="74301" spans="1:1">
      <c r="A74301" s="234"/>
    </row>
    <row r="74302" spans="1:1">
      <c r="A74302" s="234"/>
    </row>
    <row r="74303" spans="1:1">
      <c r="A74303" s="234"/>
    </row>
    <row r="74304" spans="1:1">
      <c r="A74304" s="234"/>
    </row>
    <row r="74305" spans="1:1">
      <c r="A74305" s="234"/>
    </row>
    <row r="74306" spans="1:1">
      <c r="A74306" s="234"/>
    </row>
    <row r="74307" spans="1:1">
      <c r="A74307" s="234"/>
    </row>
    <row r="74308" spans="1:1">
      <c r="A74308" s="234"/>
    </row>
    <row r="74309" spans="1:1">
      <c r="A74309" s="234"/>
    </row>
    <row r="74310" spans="1:1">
      <c r="A74310" s="234"/>
    </row>
    <row r="74311" spans="1:1">
      <c r="A74311" s="234"/>
    </row>
    <row r="74312" spans="1:1">
      <c r="A74312" s="234"/>
    </row>
    <row r="74313" spans="1:1">
      <c r="A74313" s="234"/>
    </row>
    <row r="74314" spans="1:1">
      <c r="A74314" s="234"/>
    </row>
    <row r="74315" spans="1:1">
      <c r="A74315" s="234"/>
    </row>
    <row r="74316" spans="1:1">
      <c r="A74316" s="234"/>
    </row>
    <row r="74317" spans="1:1">
      <c r="A74317" s="234"/>
    </row>
    <row r="74318" spans="1:1">
      <c r="A74318" s="234"/>
    </row>
    <row r="74319" spans="1:1">
      <c r="A74319" s="234"/>
    </row>
    <row r="74320" spans="1:1">
      <c r="A74320" s="234"/>
    </row>
    <row r="74321" spans="1:1">
      <c r="A74321" s="234"/>
    </row>
    <row r="74322" spans="1:1">
      <c r="A74322" s="234"/>
    </row>
    <row r="74323" spans="1:1">
      <c r="A74323" s="234"/>
    </row>
    <row r="74324" spans="1:1">
      <c r="A74324" s="234"/>
    </row>
    <row r="74325" spans="1:1">
      <c r="A74325" s="234"/>
    </row>
    <row r="74326" spans="1:1">
      <c r="A74326" s="234"/>
    </row>
    <row r="74327" spans="1:1">
      <c r="A74327" s="234"/>
    </row>
    <row r="74328" spans="1:1">
      <c r="A74328" s="234"/>
    </row>
    <row r="74329" spans="1:1">
      <c r="A74329" s="234"/>
    </row>
    <row r="74330" spans="1:1">
      <c r="A74330" s="234"/>
    </row>
    <row r="74331" spans="1:1">
      <c r="A74331" s="234"/>
    </row>
    <row r="74332" spans="1:1">
      <c r="A74332" s="234"/>
    </row>
    <row r="74333" spans="1:1">
      <c r="A74333" s="234"/>
    </row>
    <row r="74334" spans="1:1">
      <c r="A74334" s="234"/>
    </row>
    <row r="74335" spans="1:1">
      <c r="A74335" s="234"/>
    </row>
    <row r="74336" spans="1:1">
      <c r="A74336" s="234"/>
    </row>
    <row r="74337" spans="1:1">
      <c r="A74337" s="234"/>
    </row>
    <row r="74338" spans="1:1">
      <c r="A74338" s="234"/>
    </row>
    <row r="74339" spans="1:1">
      <c r="A74339" s="234"/>
    </row>
    <row r="74340" spans="1:1">
      <c r="A74340" s="234"/>
    </row>
    <row r="74341" spans="1:1">
      <c r="A74341" s="234"/>
    </row>
    <row r="74342" spans="1:1">
      <c r="A74342" s="234"/>
    </row>
    <row r="74343" spans="1:1">
      <c r="A74343" s="234"/>
    </row>
    <row r="74344" spans="1:1">
      <c r="A74344" s="234"/>
    </row>
    <row r="74345" spans="1:1">
      <c r="A74345" s="234"/>
    </row>
    <row r="74346" spans="1:1">
      <c r="A74346" s="234"/>
    </row>
    <row r="74347" spans="1:1">
      <c r="A74347" s="234"/>
    </row>
    <row r="74348" spans="1:1">
      <c r="A74348" s="234"/>
    </row>
    <row r="74349" spans="1:1">
      <c r="A74349" s="234"/>
    </row>
    <row r="74350" spans="1:1">
      <c r="A74350" s="234"/>
    </row>
    <row r="74351" spans="1:1">
      <c r="A74351" s="234"/>
    </row>
    <row r="74352" spans="1:1">
      <c r="A74352" s="234"/>
    </row>
    <row r="74353" spans="1:1">
      <c r="A74353" s="234"/>
    </row>
    <row r="74354" spans="1:1">
      <c r="A74354" s="234"/>
    </row>
    <row r="74355" spans="1:1">
      <c r="A74355" s="234"/>
    </row>
    <row r="74356" spans="1:1">
      <c r="A74356" s="234"/>
    </row>
    <row r="74357" spans="1:1">
      <c r="A74357" s="234"/>
    </row>
    <row r="74358" spans="1:1">
      <c r="A74358" s="234"/>
    </row>
    <row r="74359" spans="1:1">
      <c r="A74359" s="234"/>
    </row>
    <row r="74360" spans="1:1">
      <c r="A74360" s="234"/>
    </row>
    <row r="74361" spans="1:1">
      <c r="A74361" s="234"/>
    </row>
    <row r="74362" spans="1:1">
      <c r="A74362" s="234"/>
    </row>
    <row r="74363" spans="1:1">
      <c r="A74363" s="234"/>
    </row>
    <row r="74364" spans="1:1">
      <c r="A74364" s="234"/>
    </row>
    <row r="74365" spans="1:1">
      <c r="A74365" s="234"/>
    </row>
    <row r="74366" spans="1:1">
      <c r="A74366" s="234"/>
    </row>
    <row r="74367" spans="1:1">
      <c r="A74367" s="234"/>
    </row>
    <row r="74368" spans="1:1">
      <c r="A74368" s="234"/>
    </row>
    <row r="74369" spans="1:1">
      <c r="A74369" s="234"/>
    </row>
    <row r="74370" spans="1:1">
      <c r="A74370" s="234"/>
    </row>
    <row r="74371" spans="1:1">
      <c r="A74371" s="234"/>
    </row>
    <row r="74372" spans="1:1">
      <c r="A74372" s="234"/>
    </row>
    <row r="74373" spans="1:1">
      <c r="A74373" s="234"/>
    </row>
    <row r="74374" spans="1:1">
      <c r="A74374" s="234"/>
    </row>
    <row r="74375" spans="1:1">
      <c r="A74375" s="234"/>
    </row>
    <row r="74376" spans="1:1">
      <c r="A74376" s="234"/>
    </row>
    <row r="74377" spans="1:1">
      <c r="A74377" s="234"/>
    </row>
    <row r="74378" spans="1:1">
      <c r="A74378" s="234"/>
    </row>
    <row r="74379" spans="1:1">
      <c r="A74379" s="234"/>
    </row>
    <row r="74380" spans="1:1">
      <c r="A74380" s="234"/>
    </row>
    <row r="74381" spans="1:1">
      <c r="A74381" s="234"/>
    </row>
    <row r="74382" spans="1:1">
      <c r="A74382" s="234"/>
    </row>
    <row r="74383" spans="1:1">
      <c r="A74383" s="234"/>
    </row>
    <row r="74384" spans="1:1">
      <c r="A74384" s="234"/>
    </row>
    <row r="74385" spans="1:1">
      <c r="A74385" s="234"/>
    </row>
    <row r="74386" spans="1:1">
      <c r="A74386" s="234"/>
    </row>
    <row r="74387" spans="1:1">
      <c r="A74387" s="234"/>
    </row>
    <row r="74388" spans="1:1">
      <c r="A74388" s="234"/>
    </row>
    <row r="74389" spans="1:1">
      <c r="A74389" s="234"/>
    </row>
    <row r="74390" spans="1:1">
      <c r="A74390" s="234"/>
    </row>
    <row r="74391" spans="1:1">
      <c r="A74391" s="234"/>
    </row>
    <row r="74392" spans="1:1">
      <c r="A74392" s="234"/>
    </row>
    <row r="74393" spans="1:1">
      <c r="A74393" s="234"/>
    </row>
    <row r="74394" spans="1:1">
      <c r="A74394" s="234"/>
    </row>
    <row r="74395" spans="1:1">
      <c r="A74395" s="234"/>
    </row>
    <row r="74396" spans="1:1">
      <c r="A74396" s="234"/>
    </row>
    <row r="74397" spans="1:1">
      <c r="A74397" s="234"/>
    </row>
    <row r="74398" spans="1:1">
      <c r="A74398" s="234"/>
    </row>
    <row r="74399" spans="1:1">
      <c r="A74399" s="234"/>
    </row>
    <row r="74400" spans="1:1">
      <c r="A74400" s="234"/>
    </row>
    <row r="74401" spans="1:1">
      <c r="A74401" s="234"/>
    </row>
    <row r="74402" spans="1:1">
      <c r="A74402" s="234"/>
    </row>
    <row r="74403" spans="1:1">
      <c r="A74403" s="234"/>
    </row>
    <row r="74404" spans="1:1">
      <c r="A74404" s="234"/>
    </row>
    <row r="74405" spans="1:1">
      <c r="A74405" s="234"/>
    </row>
    <row r="74406" spans="1:1">
      <c r="A74406" s="234"/>
    </row>
    <row r="74407" spans="1:1">
      <c r="A74407" s="234"/>
    </row>
    <row r="74408" spans="1:1">
      <c r="A74408" s="234"/>
    </row>
    <row r="74409" spans="1:1">
      <c r="A74409" s="234"/>
    </row>
    <row r="74410" spans="1:1">
      <c r="A74410" s="234"/>
    </row>
    <row r="74411" spans="1:1">
      <c r="A74411" s="234"/>
    </row>
    <row r="74412" spans="1:1">
      <c r="A74412" s="234"/>
    </row>
    <row r="74413" spans="1:1">
      <c r="A74413" s="234"/>
    </row>
    <row r="74414" spans="1:1">
      <c r="A74414" s="234"/>
    </row>
    <row r="74415" spans="1:1">
      <c r="A74415" s="234"/>
    </row>
    <row r="74416" spans="1:1">
      <c r="A74416" s="234"/>
    </row>
    <row r="74417" spans="1:1">
      <c r="A74417" s="234"/>
    </row>
    <row r="74418" spans="1:1">
      <c r="A74418" s="234"/>
    </row>
    <row r="74419" spans="1:1">
      <c r="A74419" s="234"/>
    </row>
    <row r="74420" spans="1:1">
      <c r="A74420" s="234"/>
    </row>
    <row r="74421" spans="1:1">
      <c r="A74421" s="234"/>
    </row>
    <row r="74422" spans="1:1">
      <c r="A74422" s="234"/>
    </row>
    <row r="74423" spans="1:1">
      <c r="A74423" s="234"/>
    </row>
    <row r="74424" spans="1:1">
      <c r="A74424" s="234"/>
    </row>
    <row r="74425" spans="1:1">
      <c r="A74425" s="234"/>
    </row>
    <row r="74426" spans="1:1">
      <c r="A74426" s="234"/>
    </row>
    <row r="74427" spans="1:1">
      <c r="A74427" s="234"/>
    </row>
    <row r="74428" spans="1:1">
      <c r="A74428" s="234"/>
    </row>
    <row r="74429" spans="1:1">
      <c r="A74429" s="234"/>
    </row>
    <row r="74430" spans="1:1">
      <c r="A74430" s="234"/>
    </row>
    <row r="74431" spans="1:1">
      <c r="A74431" s="234"/>
    </row>
    <row r="74432" spans="1:1">
      <c r="A74432" s="234"/>
    </row>
    <row r="74433" spans="1:1">
      <c r="A74433" s="234"/>
    </row>
    <row r="74434" spans="1:1">
      <c r="A74434" s="234"/>
    </row>
    <row r="74435" spans="1:1">
      <c r="A74435" s="234"/>
    </row>
    <row r="74436" spans="1:1">
      <c r="A74436" s="234"/>
    </row>
    <row r="74437" spans="1:1">
      <c r="A74437" s="234"/>
    </row>
    <row r="74438" spans="1:1">
      <c r="A74438" s="234"/>
    </row>
    <row r="74439" spans="1:1">
      <c r="A74439" s="234"/>
    </row>
    <row r="74440" spans="1:1">
      <c r="A74440" s="234"/>
    </row>
    <row r="74441" spans="1:1">
      <c r="A74441" s="234"/>
    </row>
    <row r="74442" spans="1:1">
      <c r="A74442" s="234"/>
    </row>
    <row r="74443" spans="1:1">
      <c r="A74443" s="234"/>
    </row>
    <row r="74444" spans="1:1">
      <c r="A74444" s="234"/>
    </row>
    <row r="74445" spans="1:1">
      <c r="A74445" s="234"/>
    </row>
    <row r="74446" spans="1:1">
      <c r="A74446" s="234"/>
    </row>
    <row r="74447" spans="1:1">
      <c r="A74447" s="234"/>
    </row>
    <row r="74448" spans="1:1">
      <c r="A74448" s="234"/>
    </row>
    <row r="74449" spans="1:1">
      <c r="A74449" s="234"/>
    </row>
    <row r="74450" spans="1:1">
      <c r="A74450" s="234"/>
    </row>
    <row r="74451" spans="1:1">
      <c r="A74451" s="234"/>
    </row>
    <row r="74452" spans="1:1">
      <c r="A74452" s="234"/>
    </row>
    <row r="74453" spans="1:1">
      <c r="A74453" s="234"/>
    </row>
    <row r="74454" spans="1:1">
      <c r="A74454" s="234"/>
    </row>
    <row r="74455" spans="1:1">
      <c r="A74455" s="234"/>
    </row>
    <row r="74456" spans="1:1">
      <c r="A74456" s="234"/>
    </row>
    <row r="74457" spans="1:1">
      <c r="A74457" s="234"/>
    </row>
    <row r="74458" spans="1:1">
      <c r="A74458" s="234"/>
    </row>
    <row r="74459" spans="1:1">
      <c r="A74459" s="234"/>
    </row>
    <row r="74460" spans="1:1">
      <c r="A74460" s="234"/>
    </row>
    <row r="74461" spans="1:1">
      <c r="A74461" s="234"/>
    </row>
    <row r="74462" spans="1:1">
      <c r="A74462" s="234"/>
    </row>
    <row r="74463" spans="1:1">
      <c r="A74463" s="234"/>
    </row>
    <row r="74464" spans="1:1">
      <c r="A74464" s="234"/>
    </row>
    <row r="74465" spans="1:1">
      <c r="A74465" s="234"/>
    </row>
    <row r="74466" spans="1:1">
      <c r="A74466" s="234"/>
    </row>
    <row r="74467" spans="1:1">
      <c r="A74467" s="234"/>
    </row>
    <row r="74468" spans="1:1">
      <c r="A74468" s="234"/>
    </row>
    <row r="74469" spans="1:1">
      <c r="A74469" s="234"/>
    </row>
    <row r="74470" spans="1:1">
      <c r="A74470" s="234"/>
    </row>
    <row r="74471" spans="1:1">
      <c r="A74471" s="234"/>
    </row>
    <row r="74472" spans="1:1">
      <c r="A74472" s="234"/>
    </row>
    <row r="74473" spans="1:1">
      <c r="A74473" s="234"/>
    </row>
    <row r="74474" spans="1:1">
      <c r="A74474" s="234"/>
    </row>
    <row r="74475" spans="1:1">
      <c r="A74475" s="234"/>
    </row>
    <row r="74476" spans="1:1">
      <c r="A74476" s="234"/>
    </row>
    <row r="74477" spans="1:1">
      <c r="A74477" s="234"/>
    </row>
    <row r="74478" spans="1:1">
      <c r="A74478" s="234"/>
    </row>
    <row r="74479" spans="1:1">
      <c r="A74479" s="234"/>
    </row>
    <row r="74480" spans="1:1">
      <c r="A74480" s="234"/>
    </row>
    <row r="74481" spans="1:1">
      <c r="A74481" s="234"/>
    </row>
    <row r="74482" spans="1:1">
      <c r="A74482" s="234"/>
    </row>
    <row r="74483" spans="1:1">
      <c r="A74483" s="234"/>
    </row>
    <row r="74484" spans="1:1">
      <c r="A74484" s="234"/>
    </row>
    <row r="74485" spans="1:1">
      <c r="A74485" s="234"/>
    </row>
    <row r="74486" spans="1:1">
      <c r="A74486" s="234"/>
    </row>
    <row r="74487" spans="1:1">
      <c r="A74487" s="234"/>
    </row>
    <row r="74488" spans="1:1">
      <c r="A74488" s="234"/>
    </row>
    <row r="74489" spans="1:1">
      <c r="A74489" s="234"/>
    </row>
    <row r="74490" spans="1:1">
      <c r="A74490" s="234"/>
    </row>
    <row r="74491" spans="1:1">
      <c r="A74491" s="234"/>
    </row>
    <row r="74492" spans="1:1">
      <c r="A74492" s="234"/>
    </row>
    <row r="74493" spans="1:1">
      <c r="A74493" s="234"/>
    </row>
    <row r="74494" spans="1:1">
      <c r="A74494" s="234"/>
    </row>
    <row r="74495" spans="1:1">
      <c r="A74495" s="234"/>
    </row>
    <row r="74496" spans="1:1">
      <c r="A74496" s="234"/>
    </row>
    <row r="74497" spans="1:1">
      <c r="A74497" s="234"/>
    </row>
    <row r="74498" spans="1:1">
      <c r="A74498" s="234"/>
    </row>
    <row r="74499" spans="1:1">
      <c r="A74499" s="234"/>
    </row>
    <row r="74500" spans="1:1">
      <c r="A74500" s="234"/>
    </row>
    <row r="74501" spans="1:1">
      <c r="A74501" s="234"/>
    </row>
    <row r="74502" spans="1:1">
      <c r="A74502" s="234"/>
    </row>
    <row r="74503" spans="1:1">
      <c r="A74503" s="234"/>
    </row>
    <row r="74504" spans="1:1">
      <c r="A74504" s="234"/>
    </row>
    <row r="74505" spans="1:1">
      <c r="A74505" s="234"/>
    </row>
    <row r="74506" spans="1:1">
      <c r="A74506" s="234"/>
    </row>
    <row r="74507" spans="1:1">
      <c r="A74507" s="234"/>
    </row>
    <row r="74508" spans="1:1">
      <c r="A74508" s="234"/>
    </row>
    <row r="74509" spans="1:1">
      <c r="A74509" s="234"/>
    </row>
    <row r="74510" spans="1:1">
      <c r="A74510" s="234"/>
    </row>
    <row r="74511" spans="1:1">
      <c r="A74511" s="234"/>
    </row>
    <row r="74512" spans="1:1">
      <c r="A74512" s="234"/>
    </row>
    <row r="74513" spans="1:1">
      <c r="A74513" s="234"/>
    </row>
    <row r="74514" spans="1:1">
      <c r="A74514" s="234"/>
    </row>
    <row r="74515" spans="1:1">
      <c r="A74515" s="234"/>
    </row>
    <row r="74516" spans="1:1">
      <c r="A74516" s="234"/>
    </row>
    <row r="74517" spans="1:1">
      <c r="A74517" s="234"/>
    </row>
    <row r="74518" spans="1:1">
      <c r="A74518" s="234"/>
    </row>
    <row r="74519" spans="1:1">
      <c r="A74519" s="234"/>
    </row>
    <row r="74520" spans="1:1">
      <c r="A74520" s="234"/>
    </row>
    <row r="74521" spans="1:1">
      <c r="A74521" s="234"/>
    </row>
    <row r="74522" spans="1:1">
      <c r="A74522" s="234"/>
    </row>
    <row r="74523" spans="1:1">
      <c r="A74523" s="234"/>
    </row>
    <row r="74524" spans="1:1">
      <c r="A74524" s="234"/>
    </row>
    <row r="74525" spans="1:1">
      <c r="A74525" s="234"/>
    </row>
    <row r="74526" spans="1:1">
      <c r="A74526" s="234"/>
    </row>
    <row r="74527" spans="1:1">
      <c r="A74527" s="234"/>
    </row>
    <row r="74528" spans="1:1">
      <c r="A74528" s="234"/>
    </row>
    <row r="74529" spans="1:1">
      <c r="A74529" s="234"/>
    </row>
    <row r="74530" spans="1:1">
      <c r="A74530" s="234"/>
    </row>
    <row r="74531" spans="1:1">
      <c r="A74531" s="234"/>
    </row>
    <row r="74532" spans="1:1">
      <c r="A74532" s="234"/>
    </row>
    <row r="74533" spans="1:1">
      <c r="A74533" s="234"/>
    </row>
    <row r="74534" spans="1:1">
      <c r="A74534" s="234"/>
    </row>
    <row r="74535" spans="1:1">
      <c r="A74535" s="234"/>
    </row>
    <row r="74536" spans="1:1">
      <c r="A74536" s="234"/>
    </row>
    <row r="74537" spans="1:1">
      <c r="A74537" s="234"/>
    </row>
    <row r="74538" spans="1:1">
      <c r="A74538" s="234"/>
    </row>
    <row r="74539" spans="1:1">
      <c r="A74539" s="234"/>
    </row>
    <row r="74540" spans="1:1">
      <c r="A74540" s="234"/>
    </row>
    <row r="74541" spans="1:1">
      <c r="A74541" s="234"/>
    </row>
    <row r="74542" spans="1:1">
      <c r="A74542" s="234"/>
    </row>
    <row r="74543" spans="1:1">
      <c r="A74543" s="234"/>
    </row>
    <row r="74544" spans="1:1">
      <c r="A74544" s="234"/>
    </row>
    <row r="74545" spans="1:1">
      <c r="A74545" s="234"/>
    </row>
    <row r="74546" spans="1:1">
      <c r="A74546" s="234"/>
    </row>
    <row r="74547" spans="1:1">
      <c r="A74547" s="234"/>
    </row>
    <row r="74548" spans="1:1">
      <c r="A74548" s="234"/>
    </row>
    <row r="74549" spans="1:1">
      <c r="A74549" s="234"/>
    </row>
    <row r="74550" spans="1:1">
      <c r="A74550" s="234"/>
    </row>
    <row r="74551" spans="1:1">
      <c r="A74551" s="234"/>
    </row>
    <row r="74552" spans="1:1">
      <c r="A74552" s="234"/>
    </row>
    <row r="74553" spans="1:1">
      <c r="A74553" s="234"/>
    </row>
    <row r="74554" spans="1:1">
      <c r="A74554" s="234"/>
    </row>
    <row r="74555" spans="1:1">
      <c r="A74555" s="234"/>
    </row>
    <row r="74556" spans="1:1">
      <c r="A74556" s="234"/>
    </row>
    <row r="74557" spans="1:1">
      <c r="A74557" s="234"/>
    </row>
    <row r="74558" spans="1:1">
      <c r="A74558" s="234"/>
    </row>
    <row r="74559" spans="1:1">
      <c r="A74559" s="234"/>
    </row>
    <row r="74560" spans="1:1">
      <c r="A74560" s="234"/>
    </row>
    <row r="74561" spans="1:1">
      <c r="A74561" s="234"/>
    </row>
    <row r="74562" spans="1:1">
      <c r="A74562" s="234"/>
    </row>
    <row r="74563" spans="1:1">
      <c r="A74563" s="234"/>
    </row>
    <row r="74564" spans="1:1">
      <c r="A74564" s="234"/>
    </row>
    <row r="74565" spans="1:1">
      <c r="A74565" s="234"/>
    </row>
    <row r="74566" spans="1:1">
      <c r="A74566" s="234"/>
    </row>
    <row r="74567" spans="1:1">
      <c r="A74567" s="234"/>
    </row>
    <row r="74568" spans="1:1">
      <c r="A74568" s="234"/>
    </row>
    <row r="74569" spans="1:1">
      <c r="A74569" s="234"/>
    </row>
    <row r="74570" spans="1:1">
      <c r="A74570" s="234"/>
    </row>
    <row r="74571" spans="1:1">
      <c r="A74571" s="234"/>
    </row>
    <row r="74572" spans="1:1">
      <c r="A74572" s="234"/>
    </row>
    <row r="74573" spans="1:1">
      <c r="A74573" s="234"/>
    </row>
    <row r="74574" spans="1:1">
      <c r="A74574" s="234"/>
    </row>
    <row r="74575" spans="1:1">
      <c r="A74575" s="234"/>
    </row>
    <row r="74576" spans="1:1">
      <c r="A74576" s="234"/>
    </row>
    <row r="74577" spans="1:1">
      <c r="A74577" s="234"/>
    </row>
    <row r="74578" spans="1:1">
      <c r="A74578" s="234"/>
    </row>
    <row r="74579" spans="1:1">
      <c r="A74579" s="234"/>
    </row>
    <row r="74580" spans="1:1">
      <c r="A74580" s="234"/>
    </row>
    <row r="74581" spans="1:1">
      <c r="A74581" s="234"/>
    </row>
    <row r="74582" spans="1:1">
      <c r="A74582" s="234"/>
    </row>
    <row r="74583" spans="1:1">
      <c r="A74583" s="234"/>
    </row>
    <row r="74584" spans="1:1">
      <c r="A74584" s="234"/>
    </row>
    <row r="74585" spans="1:1">
      <c r="A74585" s="234"/>
    </row>
    <row r="74586" spans="1:1">
      <c r="A74586" s="234"/>
    </row>
    <row r="74587" spans="1:1">
      <c r="A74587" s="234"/>
    </row>
    <row r="74588" spans="1:1">
      <c r="A74588" s="234"/>
    </row>
    <row r="74589" spans="1:1">
      <c r="A74589" s="234"/>
    </row>
    <row r="74590" spans="1:1">
      <c r="A74590" s="234"/>
    </row>
    <row r="74591" spans="1:1">
      <c r="A74591" s="234"/>
    </row>
    <row r="74592" spans="1:1">
      <c r="A74592" s="234"/>
    </row>
    <row r="74593" spans="1:1">
      <c r="A74593" s="234"/>
    </row>
    <row r="74594" spans="1:1">
      <c r="A74594" s="234"/>
    </row>
    <row r="74595" spans="1:1">
      <c r="A74595" s="234"/>
    </row>
    <row r="74596" spans="1:1">
      <c r="A74596" s="234"/>
    </row>
    <row r="74597" spans="1:1">
      <c r="A74597" s="234"/>
    </row>
    <row r="74598" spans="1:1">
      <c r="A74598" s="234"/>
    </row>
    <row r="74599" spans="1:1">
      <c r="A74599" s="234"/>
    </row>
    <row r="74600" spans="1:1">
      <c r="A74600" s="234"/>
    </row>
    <row r="74601" spans="1:1">
      <c r="A74601" s="234"/>
    </row>
    <row r="74602" spans="1:1">
      <c r="A74602" s="234"/>
    </row>
    <row r="74603" spans="1:1">
      <c r="A74603" s="234"/>
    </row>
    <row r="74604" spans="1:1">
      <c r="A74604" s="234"/>
    </row>
    <row r="74605" spans="1:1">
      <c r="A74605" s="234"/>
    </row>
    <row r="74606" spans="1:1">
      <c r="A74606" s="234"/>
    </row>
    <row r="74607" spans="1:1">
      <c r="A74607" s="234"/>
    </row>
    <row r="74608" spans="1:1">
      <c r="A74608" s="234"/>
    </row>
    <row r="74609" spans="1:1">
      <c r="A74609" s="234"/>
    </row>
    <row r="74610" spans="1:1">
      <c r="A74610" s="234"/>
    </row>
    <row r="74611" spans="1:1">
      <c r="A74611" s="234"/>
    </row>
    <row r="74612" spans="1:1">
      <c r="A74612" s="234"/>
    </row>
    <row r="74613" spans="1:1">
      <c r="A74613" s="234"/>
    </row>
    <row r="74614" spans="1:1">
      <c r="A74614" s="234"/>
    </row>
    <row r="74615" spans="1:1">
      <c r="A74615" s="234"/>
    </row>
    <row r="74616" spans="1:1">
      <c r="A74616" s="234"/>
    </row>
    <row r="74617" spans="1:1">
      <c r="A74617" s="234"/>
    </row>
    <row r="74618" spans="1:1">
      <c r="A74618" s="234"/>
    </row>
    <row r="74619" spans="1:1">
      <c r="A74619" s="234"/>
    </row>
    <row r="74620" spans="1:1">
      <c r="A74620" s="234"/>
    </row>
    <row r="74621" spans="1:1">
      <c r="A74621" s="234"/>
    </row>
    <row r="74622" spans="1:1">
      <c r="A74622" s="234"/>
    </row>
    <row r="74623" spans="1:1">
      <c r="A74623" s="234"/>
    </row>
    <row r="74624" spans="1:1">
      <c r="A74624" s="234"/>
    </row>
    <row r="74625" spans="1:1">
      <c r="A74625" s="234"/>
    </row>
    <row r="74626" spans="1:1">
      <c r="A74626" s="234"/>
    </row>
    <row r="74627" spans="1:1">
      <c r="A74627" s="234"/>
    </row>
    <row r="74628" spans="1:1">
      <c r="A74628" s="234"/>
    </row>
    <row r="74629" spans="1:1">
      <c r="A74629" s="234"/>
    </row>
    <row r="74630" spans="1:1">
      <c r="A74630" s="234"/>
    </row>
    <row r="74631" spans="1:1">
      <c r="A74631" s="234"/>
    </row>
    <row r="74632" spans="1:1">
      <c r="A74632" s="234"/>
    </row>
    <row r="74633" spans="1:1">
      <c r="A74633" s="234"/>
    </row>
    <row r="74634" spans="1:1">
      <c r="A74634" s="234"/>
    </row>
    <row r="74635" spans="1:1">
      <c r="A74635" s="234"/>
    </row>
    <row r="74636" spans="1:1">
      <c r="A74636" s="234"/>
    </row>
    <row r="74637" spans="1:1">
      <c r="A74637" s="234"/>
    </row>
    <row r="74638" spans="1:1">
      <c r="A74638" s="234"/>
    </row>
    <row r="74639" spans="1:1">
      <c r="A74639" s="234"/>
    </row>
    <row r="74640" spans="1:1">
      <c r="A74640" s="234"/>
    </row>
    <row r="74641" spans="1:1">
      <c r="A74641" s="234"/>
    </row>
    <row r="74642" spans="1:1">
      <c r="A74642" s="234"/>
    </row>
    <row r="74643" spans="1:1">
      <c r="A74643" s="234"/>
    </row>
    <row r="74644" spans="1:1">
      <c r="A74644" s="234"/>
    </row>
    <row r="74645" spans="1:1">
      <c r="A74645" s="234"/>
    </row>
    <row r="74646" spans="1:1">
      <c r="A74646" s="234"/>
    </row>
    <row r="74647" spans="1:1">
      <c r="A74647" s="234"/>
    </row>
    <row r="74648" spans="1:1">
      <c r="A74648" s="234"/>
    </row>
    <row r="74649" spans="1:1">
      <c r="A74649" s="234"/>
    </row>
    <row r="74650" spans="1:1">
      <c r="A74650" s="234"/>
    </row>
    <row r="74651" spans="1:1">
      <c r="A74651" s="234"/>
    </row>
    <row r="74652" spans="1:1">
      <c r="A74652" s="234"/>
    </row>
    <row r="74653" spans="1:1">
      <c r="A74653" s="234"/>
    </row>
    <row r="74654" spans="1:1">
      <c r="A74654" s="234"/>
    </row>
    <row r="74655" spans="1:1">
      <c r="A74655" s="234"/>
    </row>
    <row r="74656" spans="1:1">
      <c r="A74656" s="234"/>
    </row>
    <row r="74657" spans="1:1">
      <c r="A74657" s="234"/>
    </row>
    <row r="74658" spans="1:1">
      <c r="A74658" s="234"/>
    </row>
    <row r="74659" spans="1:1">
      <c r="A74659" s="234"/>
    </row>
    <row r="74660" spans="1:1">
      <c r="A74660" s="234"/>
    </row>
    <row r="74661" spans="1:1">
      <c r="A74661" s="234"/>
    </row>
    <row r="74662" spans="1:1">
      <c r="A74662" s="234"/>
    </row>
    <row r="74663" spans="1:1">
      <c r="A74663" s="234"/>
    </row>
    <row r="74664" spans="1:1">
      <c r="A74664" s="234"/>
    </row>
    <row r="74665" spans="1:1">
      <c r="A74665" s="234"/>
    </row>
    <row r="74666" spans="1:1">
      <c r="A74666" s="234"/>
    </row>
    <row r="74667" spans="1:1">
      <c r="A74667" s="234"/>
    </row>
    <row r="74668" spans="1:1">
      <c r="A74668" s="234"/>
    </row>
    <row r="74669" spans="1:1">
      <c r="A74669" s="234"/>
    </row>
    <row r="74670" spans="1:1">
      <c r="A74670" s="234"/>
    </row>
    <row r="74671" spans="1:1">
      <c r="A74671" s="234"/>
    </row>
    <row r="74672" spans="1:1">
      <c r="A74672" s="234"/>
    </row>
    <row r="74673" spans="1:1">
      <c r="A74673" s="234"/>
    </row>
    <row r="74674" spans="1:1">
      <c r="A74674" s="234"/>
    </row>
    <row r="74675" spans="1:1">
      <c r="A74675" s="234"/>
    </row>
    <row r="74676" spans="1:1">
      <c r="A74676" s="234"/>
    </row>
    <row r="74677" spans="1:1">
      <c r="A74677" s="234"/>
    </row>
    <row r="74678" spans="1:1">
      <c r="A74678" s="234"/>
    </row>
    <row r="74679" spans="1:1">
      <c r="A74679" s="234"/>
    </row>
    <row r="74680" spans="1:1">
      <c r="A74680" s="234"/>
    </row>
    <row r="74681" spans="1:1">
      <c r="A74681" s="234"/>
    </row>
    <row r="74682" spans="1:1">
      <c r="A74682" s="234"/>
    </row>
    <row r="74683" spans="1:1">
      <c r="A74683" s="234"/>
    </row>
    <row r="74684" spans="1:1">
      <c r="A74684" s="234"/>
    </row>
    <row r="74685" spans="1:1">
      <c r="A74685" s="234"/>
    </row>
    <row r="74686" spans="1:1">
      <c r="A74686" s="234"/>
    </row>
    <row r="74687" spans="1:1">
      <c r="A74687" s="234"/>
    </row>
    <row r="74688" spans="1:1">
      <c r="A74688" s="234"/>
    </row>
    <row r="74689" spans="1:1">
      <c r="A74689" s="234"/>
    </row>
    <row r="74690" spans="1:1">
      <c r="A74690" s="234"/>
    </row>
    <row r="74691" spans="1:1">
      <c r="A74691" s="234"/>
    </row>
    <row r="74692" spans="1:1">
      <c r="A74692" s="234"/>
    </row>
    <row r="74693" spans="1:1">
      <c r="A74693" s="234"/>
    </row>
    <row r="74694" spans="1:1">
      <c r="A74694" s="234"/>
    </row>
    <row r="74695" spans="1:1">
      <c r="A74695" s="234"/>
    </row>
    <row r="74696" spans="1:1">
      <c r="A74696" s="234"/>
    </row>
    <row r="74697" spans="1:1">
      <c r="A74697" s="234"/>
    </row>
    <row r="74698" spans="1:1">
      <c r="A74698" s="234"/>
    </row>
    <row r="74699" spans="1:1">
      <c r="A74699" s="234"/>
    </row>
    <row r="74700" spans="1:1">
      <c r="A74700" s="234"/>
    </row>
    <row r="74701" spans="1:1">
      <c r="A74701" s="234"/>
    </row>
    <row r="74702" spans="1:1">
      <c r="A74702" s="234"/>
    </row>
    <row r="74703" spans="1:1">
      <c r="A74703" s="234"/>
    </row>
    <row r="74704" spans="1:1">
      <c r="A74704" s="234"/>
    </row>
    <row r="74705" spans="1:1">
      <c r="A74705" s="234"/>
    </row>
    <row r="74706" spans="1:1">
      <c r="A74706" s="234"/>
    </row>
    <row r="74707" spans="1:1">
      <c r="A74707" s="234"/>
    </row>
    <row r="74708" spans="1:1">
      <c r="A74708" s="234"/>
    </row>
    <row r="74709" spans="1:1">
      <c r="A74709" s="234"/>
    </row>
    <row r="74710" spans="1:1">
      <c r="A74710" s="234"/>
    </row>
    <row r="74711" spans="1:1">
      <c r="A74711" s="234"/>
    </row>
    <row r="74712" spans="1:1">
      <c r="A74712" s="234"/>
    </row>
    <row r="74713" spans="1:1">
      <c r="A74713" s="234"/>
    </row>
    <row r="74714" spans="1:1">
      <c r="A74714" s="234"/>
    </row>
    <row r="74715" spans="1:1">
      <c r="A74715" s="234"/>
    </row>
    <row r="74716" spans="1:1">
      <c r="A74716" s="234"/>
    </row>
    <row r="74717" spans="1:1">
      <c r="A74717" s="234"/>
    </row>
    <row r="74718" spans="1:1">
      <c r="A74718" s="234"/>
    </row>
    <row r="74719" spans="1:1">
      <c r="A74719" s="234"/>
    </row>
    <row r="74720" spans="1:1">
      <c r="A74720" s="234"/>
    </row>
    <row r="74721" spans="1:1">
      <c r="A74721" s="234"/>
    </row>
    <row r="74722" spans="1:1">
      <c r="A74722" s="234"/>
    </row>
    <row r="74723" spans="1:1">
      <c r="A74723" s="234"/>
    </row>
    <row r="74724" spans="1:1">
      <c r="A74724" s="234"/>
    </row>
    <row r="74725" spans="1:1">
      <c r="A74725" s="234"/>
    </row>
    <row r="74726" spans="1:1">
      <c r="A74726" s="234"/>
    </row>
    <row r="74727" spans="1:1">
      <c r="A74727" s="234"/>
    </row>
    <row r="74728" spans="1:1">
      <c r="A74728" s="234"/>
    </row>
    <row r="74729" spans="1:1">
      <c r="A74729" s="234"/>
    </row>
    <row r="74730" spans="1:1">
      <c r="A74730" s="234"/>
    </row>
    <row r="74731" spans="1:1">
      <c r="A74731" s="234"/>
    </row>
    <row r="74732" spans="1:1">
      <c r="A74732" s="234"/>
    </row>
    <row r="74733" spans="1:1">
      <c r="A74733" s="234"/>
    </row>
    <row r="74734" spans="1:1">
      <c r="A74734" s="234"/>
    </row>
    <row r="74735" spans="1:1">
      <c r="A74735" s="234"/>
    </row>
    <row r="74736" spans="1:1">
      <c r="A74736" s="234"/>
    </row>
    <row r="74737" spans="1:1">
      <c r="A74737" s="234"/>
    </row>
    <row r="74738" spans="1:1">
      <c r="A74738" s="234"/>
    </row>
    <row r="74739" spans="1:1">
      <c r="A74739" s="234"/>
    </row>
    <row r="74740" spans="1:1">
      <c r="A74740" s="234"/>
    </row>
    <row r="74741" spans="1:1">
      <c r="A74741" s="234"/>
    </row>
    <row r="74742" spans="1:1">
      <c r="A74742" s="234"/>
    </row>
    <row r="74743" spans="1:1">
      <c r="A74743" s="234"/>
    </row>
    <row r="74744" spans="1:1">
      <c r="A74744" s="234"/>
    </row>
    <row r="74745" spans="1:1">
      <c r="A74745" s="234"/>
    </row>
    <row r="74746" spans="1:1">
      <c r="A74746" s="234"/>
    </row>
    <row r="74747" spans="1:1">
      <c r="A74747" s="234"/>
    </row>
    <row r="74748" spans="1:1">
      <c r="A74748" s="234"/>
    </row>
    <row r="74749" spans="1:1">
      <c r="A74749" s="234"/>
    </row>
    <row r="74750" spans="1:1">
      <c r="A74750" s="234"/>
    </row>
    <row r="74751" spans="1:1">
      <c r="A74751" s="234"/>
    </row>
    <row r="74752" spans="1:1">
      <c r="A74752" s="234"/>
    </row>
    <row r="74753" spans="1:1">
      <c r="A74753" s="234"/>
    </row>
    <row r="74754" spans="1:1">
      <c r="A74754" s="234"/>
    </row>
    <row r="74755" spans="1:1">
      <c r="A74755" s="234"/>
    </row>
    <row r="74756" spans="1:1">
      <c r="A74756" s="234"/>
    </row>
    <row r="74757" spans="1:1">
      <c r="A74757" s="234"/>
    </row>
    <row r="74758" spans="1:1">
      <c r="A74758" s="234"/>
    </row>
    <row r="74759" spans="1:1">
      <c r="A74759" s="234"/>
    </row>
    <row r="74760" spans="1:1">
      <c r="A74760" s="234"/>
    </row>
    <row r="74761" spans="1:1">
      <c r="A74761" s="234"/>
    </row>
    <row r="74762" spans="1:1">
      <c r="A74762" s="234"/>
    </row>
    <row r="74763" spans="1:1">
      <c r="A74763" s="234"/>
    </row>
    <row r="74764" spans="1:1">
      <c r="A74764" s="234"/>
    </row>
    <row r="74765" spans="1:1">
      <c r="A74765" s="234"/>
    </row>
    <row r="74766" spans="1:1">
      <c r="A74766" s="234"/>
    </row>
    <row r="74767" spans="1:1">
      <c r="A74767" s="234"/>
    </row>
    <row r="74768" spans="1:1">
      <c r="A74768" s="234"/>
    </row>
    <row r="74769" spans="1:1">
      <c r="A74769" s="234"/>
    </row>
    <row r="74770" spans="1:1">
      <c r="A74770" s="234"/>
    </row>
    <row r="74771" spans="1:1">
      <c r="A74771" s="234"/>
    </row>
    <row r="74772" spans="1:1">
      <c r="A74772" s="234"/>
    </row>
    <row r="74773" spans="1:1">
      <c r="A74773" s="234"/>
    </row>
    <row r="74774" spans="1:1">
      <c r="A74774" s="234"/>
    </row>
    <row r="74775" spans="1:1">
      <c r="A74775" s="234"/>
    </row>
    <row r="74776" spans="1:1">
      <c r="A74776" s="234"/>
    </row>
    <row r="74777" spans="1:1">
      <c r="A74777" s="234"/>
    </row>
    <row r="74778" spans="1:1">
      <c r="A74778" s="234"/>
    </row>
    <row r="74779" spans="1:1">
      <c r="A74779" s="234"/>
    </row>
    <row r="74780" spans="1:1">
      <c r="A74780" s="234"/>
    </row>
    <row r="74781" spans="1:1">
      <c r="A74781" s="234"/>
    </row>
    <row r="74782" spans="1:1">
      <c r="A74782" s="234"/>
    </row>
    <row r="74783" spans="1:1">
      <c r="A74783" s="234"/>
    </row>
    <row r="74784" spans="1:1">
      <c r="A74784" s="234"/>
    </row>
    <row r="74785" spans="1:1">
      <c r="A74785" s="234"/>
    </row>
    <row r="74786" spans="1:1">
      <c r="A74786" s="234"/>
    </row>
    <row r="74787" spans="1:1">
      <c r="A74787" s="234"/>
    </row>
    <row r="74788" spans="1:1">
      <c r="A74788" s="234"/>
    </row>
    <row r="74789" spans="1:1">
      <c r="A74789" s="234"/>
    </row>
    <row r="74790" spans="1:1">
      <c r="A74790" s="234"/>
    </row>
    <row r="74791" spans="1:1">
      <c r="A74791" s="234"/>
    </row>
    <row r="74792" spans="1:1">
      <c r="A74792" s="234"/>
    </row>
    <row r="74793" spans="1:1">
      <c r="A74793" s="234"/>
    </row>
    <row r="74794" spans="1:1">
      <c r="A74794" s="234"/>
    </row>
    <row r="74795" spans="1:1">
      <c r="A74795" s="234"/>
    </row>
    <row r="74796" spans="1:1">
      <c r="A74796" s="234"/>
    </row>
    <row r="74797" spans="1:1">
      <c r="A74797" s="234"/>
    </row>
    <row r="74798" spans="1:1">
      <c r="A74798" s="234"/>
    </row>
    <row r="74799" spans="1:1">
      <c r="A74799" s="234"/>
    </row>
    <row r="74800" spans="1:1">
      <c r="A74800" s="234"/>
    </row>
    <row r="74801" spans="1:1">
      <c r="A74801" s="234"/>
    </row>
    <row r="74802" spans="1:1">
      <c r="A74802" s="234"/>
    </row>
    <row r="74803" spans="1:1">
      <c r="A74803" s="234"/>
    </row>
    <row r="74804" spans="1:1">
      <c r="A74804" s="234"/>
    </row>
    <row r="74805" spans="1:1">
      <c r="A74805" s="234"/>
    </row>
    <row r="74806" spans="1:1">
      <c r="A74806" s="234"/>
    </row>
    <row r="74807" spans="1:1">
      <c r="A74807" s="234"/>
    </row>
    <row r="74808" spans="1:1">
      <c r="A74808" s="234"/>
    </row>
    <row r="74809" spans="1:1">
      <c r="A74809" s="234"/>
    </row>
    <row r="74810" spans="1:1">
      <c r="A74810" s="234"/>
    </row>
    <row r="74811" spans="1:1">
      <c r="A74811" s="234"/>
    </row>
    <row r="74812" spans="1:1">
      <c r="A74812" s="234"/>
    </row>
    <row r="74813" spans="1:1">
      <c r="A74813" s="234"/>
    </row>
    <row r="74814" spans="1:1">
      <c r="A74814" s="234"/>
    </row>
    <row r="74815" spans="1:1">
      <c r="A74815" s="234"/>
    </row>
    <row r="74816" spans="1:1">
      <c r="A74816" s="234"/>
    </row>
    <row r="74817" spans="1:1">
      <c r="A74817" s="234"/>
    </row>
    <row r="74818" spans="1:1">
      <c r="A74818" s="234"/>
    </row>
    <row r="74819" spans="1:1">
      <c r="A74819" s="234"/>
    </row>
    <row r="74820" spans="1:1">
      <c r="A74820" s="234"/>
    </row>
    <row r="74821" spans="1:1">
      <c r="A74821" s="234"/>
    </row>
    <row r="74822" spans="1:1">
      <c r="A74822" s="234"/>
    </row>
    <row r="74823" spans="1:1">
      <c r="A74823" s="234"/>
    </row>
    <row r="74824" spans="1:1">
      <c r="A74824" s="234"/>
    </row>
    <row r="74825" spans="1:1">
      <c r="A74825" s="234"/>
    </row>
    <row r="74826" spans="1:1">
      <c r="A74826" s="234"/>
    </row>
    <row r="74827" spans="1:1">
      <c r="A74827" s="234"/>
    </row>
    <row r="74828" spans="1:1">
      <c r="A74828" s="234"/>
    </row>
    <row r="74829" spans="1:1">
      <c r="A74829" s="234"/>
    </row>
    <row r="74830" spans="1:1">
      <c r="A74830" s="234"/>
    </row>
    <row r="74831" spans="1:1">
      <c r="A74831" s="234"/>
    </row>
    <row r="74832" spans="1:1">
      <c r="A74832" s="234"/>
    </row>
    <row r="74833" spans="1:1">
      <c r="A74833" s="234"/>
    </row>
    <row r="74834" spans="1:1">
      <c r="A74834" s="234"/>
    </row>
    <row r="74835" spans="1:1">
      <c r="A74835" s="234"/>
    </row>
    <row r="74836" spans="1:1">
      <c r="A74836" s="234"/>
    </row>
    <row r="74837" spans="1:1">
      <c r="A74837" s="234"/>
    </row>
    <row r="74838" spans="1:1">
      <c r="A74838" s="234"/>
    </row>
    <row r="74839" spans="1:1">
      <c r="A74839" s="234"/>
    </row>
    <row r="74840" spans="1:1">
      <c r="A74840" s="234"/>
    </row>
    <row r="74841" spans="1:1">
      <c r="A74841" s="234"/>
    </row>
    <row r="74842" spans="1:1">
      <c r="A74842" s="234"/>
    </row>
    <row r="74843" spans="1:1">
      <c r="A74843" s="234"/>
    </row>
    <row r="74844" spans="1:1">
      <c r="A74844" s="234"/>
    </row>
    <row r="74845" spans="1:1">
      <c r="A74845" s="234"/>
    </row>
    <row r="74846" spans="1:1">
      <c r="A74846" s="234"/>
    </row>
    <row r="74847" spans="1:1">
      <c r="A74847" s="234"/>
    </row>
    <row r="74848" spans="1:1">
      <c r="A74848" s="234"/>
    </row>
    <row r="74849" spans="1:1">
      <c r="A74849" s="234"/>
    </row>
    <row r="74850" spans="1:1">
      <c r="A74850" s="234"/>
    </row>
    <row r="74851" spans="1:1">
      <c r="A74851" s="234"/>
    </row>
    <row r="74852" spans="1:1">
      <c r="A74852" s="234"/>
    </row>
    <row r="74853" spans="1:1">
      <c r="A74853" s="234"/>
    </row>
    <row r="74854" spans="1:1">
      <c r="A74854" s="234"/>
    </row>
    <row r="74855" spans="1:1">
      <c r="A74855" s="234"/>
    </row>
    <row r="74856" spans="1:1">
      <c r="A74856" s="234"/>
    </row>
    <row r="74857" spans="1:1">
      <c r="A74857" s="234"/>
    </row>
    <row r="74858" spans="1:1">
      <c r="A74858" s="234"/>
    </row>
    <row r="74859" spans="1:1">
      <c r="A74859" s="234"/>
    </row>
    <row r="74860" spans="1:1">
      <c r="A74860" s="234"/>
    </row>
    <row r="74861" spans="1:1">
      <c r="A74861" s="234"/>
    </row>
    <row r="74862" spans="1:1">
      <c r="A74862" s="234"/>
    </row>
    <row r="74863" spans="1:1">
      <c r="A74863" s="234"/>
    </row>
    <row r="74864" spans="1:1">
      <c r="A74864" s="234"/>
    </row>
    <row r="74865" spans="1:1">
      <c r="A74865" s="234"/>
    </row>
    <row r="74866" spans="1:1">
      <c r="A74866" s="234"/>
    </row>
    <row r="74867" spans="1:1">
      <c r="A74867" s="234"/>
    </row>
    <row r="74868" spans="1:1">
      <c r="A74868" s="234"/>
    </row>
    <row r="74869" spans="1:1">
      <c r="A74869" s="234"/>
    </row>
    <row r="74870" spans="1:1">
      <c r="A74870" s="234"/>
    </row>
    <row r="74871" spans="1:1">
      <c r="A74871" s="234"/>
    </row>
    <row r="74872" spans="1:1">
      <c r="A74872" s="234"/>
    </row>
    <row r="74873" spans="1:1">
      <c r="A74873" s="234"/>
    </row>
    <row r="74874" spans="1:1">
      <c r="A74874" s="234"/>
    </row>
    <row r="74875" spans="1:1">
      <c r="A74875" s="234"/>
    </row>
    <row r="74876" spans="1:1">
      <c r="A74876" s="234"/>
    </row>
    <row r="74877" spans="1:1">
      <c r="A74877" s="234"/>
    </row>
    <row r="74878" spans="1:1">
      <c r="A74878" s="234"/>
    </row>
    <row r="74879" spans="1:1">
      <c r="A74879" s="234"/>
    </row>
    <row r="74880" spans="1:1">
      <c r="A74880" s="234"/>
    </row>
    <row r="74881" spans="1:1">
      <c r="A74881" s="234"/>
    </row>
    <row r="74882" spans="1:1">
      <c r="A74882" s="234"/>
    </row>
    <row r="74883" spans="1:1">
      <c r="A74883" s="234"/>
    </row>
    <row r="74884" spans="1:1">
      <c r="A74884" s="234"/>
    </row>
    <row r="74885" spans="1:1">
      <c r="A74885" s="234"/>
    </row>
    <row r="74886" spans="1:1">
      <c r="A74886" s="234"/>
    </row>
    <row r="74887" spans="1:1">
      <c r="A74887" s="234"/>
    </row>
    <row r="74888" spans="1:1">
      <c r="A74888" s="234"/>
    </row>
    <row r="74889" spans="1:1">
      <c r="A74889" s="234"/>
    </row>
    <row r="74890" spans="1:1">
      <c r="A74890" s="234"/>
    </row>
    <row r="74891" spans="1:1">
      <c r="A74891" s="234"/>
    </row>
    <row r="74892" spans="1:1">
      <c r="A74892" s="234"/>
    </row>
    <row r="74893" spans="1:1">
      <c r="A74893" s="234"/>
    </row>
    <row r="74894" spans="1:1">
      <c r="A74894" s="234"/>
    </row>
    <row r="74895" spans="1:1">
      <c r="A74895" s="234"/>
    </row>
    <row r="74896" spans="1:1">
      <c r="A74896" s="234"/>
    </row>
    <row r="74897" spans="1:1">
      <c r="A74897" s="234"/>
    </row>
    <row r="74898" spans="1:1">
      <c r="A74898" s="234"/>
    </row>
    <row r="74899" spans="1:1">
      <c r="A74899" s="234"/>
    </row>
    <row r="74900" spans="1:1">
      <c r="A74900" s="234"/>
    </row>
    <row r="74901" spans="1:1">
      <c r="A74901" s="234"/>
    </row>
    <row r="74902" spans="1:1">
      <c r="A74902" s="234"/>
    </row>
    <row r="74903" spans="1:1">
      <c r="A74903" s="235"/>
    </row>
    <row r="74904" spans="1:1">
      <c r="A74904" s="234"/>
    </row>
    <row r="74905" spans="1:1">
      <c r="A74905" s="234"/>
    </row>
    <row r="74906" spans="1:1">
      <c r="A74906" s="234"/>
    </row>
    <row r="74907" spans="1:1">
      <c r="A74907" s="234"/>
    </row>
    <row r="74908" spans="1:1">
      <c r="A74908" s="234"/>
    </row>
    <row r="74909" spans="1:1">
      <c r="A74909" s="234"/>
    </row>
    <row r="74910" spans="1:1">
      <c r="A74910" s="234"/>
    </row>
    <row r="74911" spans="1:1">
      <c r="A74911" s="234"/>
    </row>
    <row r="74912" spans="1:1">
      <c r="A74912" s="234"/>
    </row>
    <row r="74913" spans="1:1">
      <c r="A74913" s="234"/>
    </row>
    <row r="74914" spans="1:1">
      <c r="A74914" s="234"/>
    </row>
    <row r="74915" spans="1:1">
      <c r="A74915" s="234"/>
    </row>
    <row r="74916" spans="1:1">
      <c r="A74916" s="234"/>
    </row>
    <row r="74917" spans="1:1">
      <c r="A74917" s="234"/>
    </row>
    <row r="74918" spans="1:1">
      <c r="A74918" s="234"/>
    </row>
    <row r="74919" spans="1:1">
      <c r="A74919" s="234"/>
    </row>
    <row r="74920" spans="1:1">
      <c r="A74920" s="234"/>
    </row>
    <row r="74921" spans="1:1">
      <c r="A74921" s="234"/>
    </row>
    <row r="74922" spans="1:1">
      <c r="A74922" s="234"/>
    </row>
    <row r="74923" spans="1:1">
      <c r="A74923" s="234"/>
    </row>
    <row r="74924" spans="1:1">
      <c r="A74924" s="234"/>
    </row>
    <row r="74925" spans="1:1">
      <c r="A74925" s="234"/>
    </row>
    <row r="74926" spans="1:1">
      <c r="A74926" s="234"/>
    </row>
    <row r="74927" spans="1:1">
      <c r="A74927" s="234"/>
    </row>
    <row r="74928" spans="1:1">
      <c r="A74928" s="234"/>
    </row>
    <row r="74929" spans="1:1">
      <c r="A74929" s="234"/>
    </row>
    <row r="74930" spans="1:1">
      <c r="A74930" s="234"/>
    </row>
    <row r="74931" spans="1:1">
      <c r="A74931" s="234"/>
    </row>
    <row r="74932" spans="1:1">
      <c r="A74932" s="234"/>
    </row>
    <row r="74933" spans="1:1">
      <c r="A74933" s="234"/>
    </row>
    <row r="74934" spans="1:1">
      <c r="A74934" s="234"/>
    </row>
    <row r="74935" spans="1:1">
      <c r="A74935" s="234"/>
    </row>
    <row r="74936" spans="1:1">
      <c r="A74936" s="234"/>
    </row>
    <row r="74937" spans="1:1">
      <c r="A74937" s="234"/>
    </row>
    <row r="74938" spans="1:1">
      <c r="A74938" s="234"/>
    </row>
    <row r="74939" spans="1:1">
      <c r="A74939" s="234"/>
    </row>
    <row r="74940" spans="1:1">
      <c r="A74940" s="234"/>
    </row>
    <row r="74941" spans="1:1">
      <c r="A74941" s="234"/>
    </row>
    <row r="74942" spans="1:1">
      <c r="A74942" s="234"/>
    </row>
    <row r="74943" spans="1:1">
      <c r="A74943" s="234"/>
    </row>
    <row r="74944" spans="1:1">
      <c r="A74944" s="234"/>
    </row>
    <row r="74945" spans="1:1">
      <c r="A74945" s="234"/>
    </row>
    <row r="74946" spans="1:1">
      <c r="A74946" s="234"/>
    </row>
    <row r="74947" spans="1:1">
      <c r="A74947" s="234"/>
    </row>
    <row r="74948" spans="1:1">
      <c r="A74948" s="234"/>
    </row>
    <row r="74949" spans="1:1">
      <c r="A74949" s="234"/>
    </row>
    <row r="74950" spans="1:1">
      <c r="A74950" s="234"/>
    </row>
    <row r="74951" spans="1:1">
      <c r="A74951" s="234"/>
    </row>
    <row r="74952" spans="1:1">
      <c r="A74952" s="234"/>
    </row>
    <row r="74953" spans="1:1">
      <c r="A74953" s="234"/>
    </row>
    <row r="74954" spans="1:1">
      <c r="A74954" s="234"/>
    </row>
    <row r="74955" spans="1:1">
      <c r="A74955" s="234"/>
    </row>
    <row r="74956" spans="1:1">
      <c r="A74956" s="234"/>
    </row>
    <row r="74957" spans="1:1">
      <c r="A74957" s="234"/>
    </row>
    <row r="74958" spans="1:1">
      <c r="A74958" s="234"/>
    </row>
    <row r="74959" spans="1:1">
      <c r="A74959" s="234"/>
    </row>
    <row r="74960" spans="1:1">
      <c r="A74960" s="234"/>
    </row>
    <row r="74961" spans="1:1">
      <c r="A74961" s="234"/>
    </row>
    <row r="74962" spans="1:1">
      <c r="A74962" s="234"/>
    </row>
    <row r="74963" spans="1:1">
      <c r="A74963" s="234"/>
    </row>
    <row r="74964" spans="1:1">
      <c r="A74964" s="234"/>
    </row>
    <row r="74965" spans="1:1">
      <c r="A74965" s="234"/>
    </row>
    <row r="74966" spans="1:1">
      <c r="A74966" s="234"/>
    </row>
    <row r="74967" spans="1:1">
      <c r="A74967" s="234"/>
    </row>
    <row r="74968" spans="1:1">
      <c r="A74968" s="234"/>
    </row>
    <row r="74969" spans="1:1">
      <c r="A74969" s="234"/>
    </row>
    <row r="74970" spans="1:1">
      <c r="A74970" s="234"/>
    </row>
    <row r="74971" spans="1:1">
      <c r="A74971" s="234"/>
    </row>
    <row r="74972" spans="1:1">
      <c r="A74972" s="234"/>
    </row>
    <row r="74973" spans="1:1">
      <c r="A74973" s="234"/>
    </row>
    <row r="74974" spans="1:1">
      <c r="A74974" s="234"/>
    </row>
    <row r="74975" spans="1:1">
      <c r="A74975" s="234"/>
    </row>
    <row r="74976" spans="1:1">
      <c r="A74976" s="234"/>
    </row>
    <row r="74977" spans="1:1">
      <c r="A74977" s="234"/>
    </row>
    <row r="74978" spans="1:1">
      <c r="A74978" s="234"/>
    </row>
    <row r="74979" spans="1:1">
      <c r="A74979" s="234"/>
    </row>
    <row r="74980" spans="1:1">
      <c r="A74980" s="234"/>
    </row>
    <row r="74981" spans="1:1">
      <c r="A74981" s="234"/>
    </row>
    <row r="74982" spans="1:1">
      <c r="A74982" s="234"/>
    </row>
    <row r="74983" spans="1:1">
      <c r="A74983" s="234"/>
    </row>
    <row r="74984" spans="1:1">
      <c r="A74984" s="234"/>
    </row>
    <row r="74985" spans="1:1">
      <c r="A74985" s="234"/>
    </row>
    <row r="74986" spans="1:1">
      <c r="A74986" s="234"/>
    </row>
    <row r="74987" spans="1:1">
      <c r="A74987" s="234"/>
    </row>
    <row r="74988" spans="1:1">
      <c r="A74988" s="234"/>
    </row>
    <row r="74989" spans="1:1">
      <c r="A74989" s="234"/>
    </row>
    <row r="74990" spans="1:1">
      <c r="A74990" s="234"/>
    </row>
    <row r="74991" spans="1:1">
      <c r="A74991" s="234"/>
    </row>
    <row r="74992" spans="1:1">
      <c r="A74992" s="234"/>
    </row>
    <row r="74993" spans="1:1">
      <c r="A74993" s="234"/>
    </row>
    <row r="74994" spans="1:1">
      <c r="A74994" s="234"/>
    </row>
    <row r="74995" spans="1:1">
      <c r="A74995" s="234"/>
    </row>
    <row r="74996" spans="1:1">
      <c r="A74996" s="234"/>
    </row>
    <row r="74997" spans="1:1">
      <c r="A74997" s="234"/>
    </row>
    <row r="74998" spans="1:1">
      <c r="A74998" s="234"/>
    </row>
    <row r="74999" spans="1:1">
      <c r="A74999" s="234"/>
    </row>
    <row r="75000" spans="1:1">
      <c r="A75000" s="234"/>
    </row>
    <row r="75001" spans="1:1">
      <c r="A75001" s="234"/>
    </row>
    <row r="75002" spans="1:1">
      <c r="A75002" s="234"/>
    </row>
    <row r="75003" spans="1:1">
      <c r="A75003" s="234"/>
    </row>
    <row r="75004" spans="1:1">
      <c r="A75004" s="234"/>
    </row>
    <row r="75005" spans="1:1">
      <c r="A75005" s="234"/>
    </row>
    <row r="75006" spans="1:1">
      <c r="A75006" s="234"/>
    </row>
    <row r="75007" spans="1:1">
      <c r="A75007" s="234"/>
    </row>
    <row r="75008" spans="1:1">
      <c r="A75008" s="234"/>
    </row>
    <row r="75009" spans="1:1">
      <c r="A75009" s="234"/>
    </row>
    <row r="75010" spans="1:1">
      <c r="A75010" s="234"/>
    </row>
    <row r="75011" spans="1:1">
      <c r="A75011" s="234"/>
    </row>
    <row r="75012" spans="1:1">
      <c r="A75012" s="234"/>
    </row>
    <row r="75013" spans="1:1">
      <c r="A75013" s="234"/>
    </row>
    <row r="75014" spans="1:1">
      <c r="A75014" s="234"/>
    </row>
    <row r="75015" spans="1:1">
      <c r="A75015" s="234"/>
    </row>
    <row r="75016" spans="1:1">
      <c r="A75016" s="234"/>
    </row>
    <row r="75017" spans="1:1">
      <c r="A75017" s="234"/>
    </row>
    <row r="75018" spans="1:1">
      <c r="A75018" s="234"/>
    </row>
    <row r="75019" spans="1:1">
      <c r="A75019" s="234"/>
    </row>
    <row r="75020" spans="1:1">
      <c r="A75020" s="234"/>
    </row>
    <row r="75021" spans="1:1">
      <c r="A75021" s="234"/>
    </row>
    <row r="75022" spans="1:1">
      <c r="A75022" s="234"/>
    </row>
    <row r="75023" spans="1:1">
      <c r="A75023" s="234"/>
    </row>
    <row r="75024" spans="1:1">
      <c r="A75024" s="234"/>
    </row>
    <row r="75025" spans="1:1">
      <c r="A75025" s="234"/>
    </row>
    <row r="75026" spans="1:1">
      <c r="A75026" s="234"/>
    </row>
    <row r="75027" spans="1:1">
      <c r="A75027" s="234"/>
    </row>
    <row r="75028" spans="1:1">
      <c r="A75028" s="234"/>
    </row>
    <row r="75029" spans="1:1">
      <c r="A75029" s="234"/>
    </row>
    <row r="75030" spans="1:1">
      <c r="A75030" s="234"/>
    </row>
    <row r="75031" spans="1:1">
      <c r="A75031" s="234"/>
    </row>
    <row r="75032" spans="1:1">
      <c r="A75032" s="234"/>
    </row>
    <row r="75033" spans="1:1">
      <c r="A75033" s="234"/>
    </row>
    <row r="75034" spans="1:1">
      <c r="A75034" s="234"/>
    </row>
    <row r="75035" spans="1:1">
      <c r="A75035" s="234"/>
    </row>
    <row r="75036" spans="1:1">
      <c r="A75036" s="234"/>
    </row>
    <row r="75037" spans="1:1">
      <c r="A75037" s="234"/>
    </row>
    <row r="75038" spans="1:1">
      <c r="A75038" s="234"/>
    </row>
    <row r="75039" spans="1:1">
      <c r="A75039" s="234"/>
    </row>
    <row r="75040" spans="1:1">
      <c r="A75040" s="234"/>
    </row>
    <row r="75041" spans="1:1">
      <c r="A75041" s="234"/>
    </row>
    <row r="75042" spans="1:1">
      <c r="A75042" s="234"/>
    </row>
    <row r="75043" spans="1:1">
      <c r="A75043" s="234"/>
    </row>
    <row r="75044" spans="1:1">
      <c r="A75044" s="234"/>
    </row>
    <row r="75045" spans="1:1">
      <c r="A75045" s="234"/>
    </row>
    <row r="75046" spans="1:1">
      <c r="A75046" s="234"/>
    </row>
    <row r="75047" spans="1:1">
      <c r="A75047" s="234"/>
    </row>
    <row r="75048" spans="1:1">
      <c r="A75048" s="234"/>
    </row>
    <row r="75049" spans="1:1">
      <c r="A75049" s="234"/>
    </row>
    <row r="75050" spans="1:1">
      <c r="A75050" s="234"/>
    </row>
    <row r="75051" spans="1:1">
      <c r="A75051" s="234"/>
    </row>
    <row r="75052" spans="1:1">
      <c r="A75052" s="234"/>
    </row>
    <row r="75053" spans="1:1">
      <c r="A75053" s="234"/>
    </row>
    <row r="75054" spans="1:1">
      <c r="A75054" s="234"/>
    </row>
    <row r="75055" spans="1:1">
      <c r="A75055" s="234"/>
    </row>
    <row r="75056" spans="1:1">
      <c r="A75056" s="234"/>
    </row>
    <row r="75057" spans="1:1">
      <c r="A75057" s="234"/>
    </row>
    <row r="75058" spans="1:1">
      <c r="A75058" s="234"/>
    </row>
    <row r="75059" spans="1:1">
      <c r="A75059" s="234"/>
    </row>
    <row r="75060" spans="1:1">
      <c r="A75060" s="234"/>
    </row>
    <row r="75061" spans="1:1">
      <c r="A75061" s="234"/>
    </row>
    <row r="75062" spans="1:1">
      <c r="A75062" s="234"/>
    </row>
    <row r="75063" spans="1:1">
      <c r="A75063" s="234"/>
    </row>
    <row r="75064" spans="1:1">
      <c r="A75064" s="234"/>
    </row>
    <row r="75065" spans="1:1">
      <c r="A75065" s="234"/>
    </row>
    <row r="75066" spans="1:1">
      <c r="A75066" s="234"/>
    </row>
    <row r="75067" spans="1:1">
      <c r="A75067" s="234"/>
    </row>
    <row r="75068" spans="1:1">
      <c r="A75068" s="234"/>
    </row>
    <row r="75069" spans="1:1">
      <c r="A75069" s="234"/>
    </row>
    <row r="75070" spans="1:1">
      <c r="A75070" s="234"/>
    </row>
    <row r="75071" spans="1:1">
      <c r="A75071" s="234"/>
    </row>
    <row r="75072" spans="1:1">
      <c r="A75072" s="234"/>
    </row>
    <row r="75073" spans="1:1">
      <c r="A75073" s="234"/>
    </row>
    <row r="75074" spans="1:1">
      <c r="A75074" s="234"/>
    </row>
    <row r="75075" spans="1:1">
      <c r="A75075" s="234"/>
    </row>
    <row r="75076" spans="1:1">
      <c r="A75076" s="234"/>
    </row>
    <row r="75077" spans="1:1">
      <c r="A75077" s="234"/>
    </row>
    <row r="75078" spans="1:1">
      <c r="A75078" s="234"/>
    </row>
    <row r="75079" spans="1:1">
      <c r="A75079" s="234"/>
    </row>
    <row r="75080" spans="1:1">
      <c r="A75080" s="234"/>
    </row>
    <row r="75081" spans="1:1">
      <c r="A75081" s="234"/>
    </row>
    <row r="75082" spans="1:1">
      <c r="A75082" s="234"/>
    </row>
    <row r="75083" spans="1:1">
      <c r="A75083" s="234"/>
    </row>
    <row r="75084" spans="1:1">
      <c r="A75084" s="234"/>
    </row>
    <row r="75085" spans="1:1">
      <c r="A75085" s="234"/>
    </row>
    <row r="75086" spans="1:1">
      <c r="A75086" s="234"/>
    </row>
    <row r="75087" spans="1:1">
      <c r="A75087" s="234"/>
    </row>
    <row r="75088" spans="1:1">
      <c r="A75088" s="234"/>
    </row>
    <row r="75089" spans="1:1">
      <c r="A75089" s="234"/>
    </row>
    <row r="75090" spans="1:1">
      <c r="A75090" s="234"/>
    </row>
    <row r="75091" spans="1:1">
      <c r="A75091" s="234"/>
    </row>
    <row r="75092" spans="1:1">
      <c r="A75092" s="234"/>
    </row>
    <row r="75093" spans="1:1">
      <c r="A75093" s="234"/>
    </row>
    <row r="75094" spans="1:1">
      <c r="A75094" s="234"/>
    </row>
    <row r="75095" spans="1:1">
      <c r="A75095" s="234"/>
    </row>
    <row r="75096" spans="1:1">
      <c r="A75096" s="234"/>
    </row>
    <row r="75097" spans="1:1">
      <c r="A75097" s="234"/>
    </row>
    <row r="75098" spans="1:1">
      <c r="A75098" s="234"/>
    </row>
    <row r="75099" spans="1:1">
      <c r="A75099" s="234"/>
    </row>
    <row r="75100" spans="1:1">
      <c r="A75100" s="234"/>
    </row>
    <row r="75101" spans="1:1">
      <c r="A75101" s="234"/>
    </row>
    <row r="75102" spans="1:1">
      <c r="A75102" s="234"/>
    </row>
    <row r="75103" spans="1:1">
      <c r="A75103" s="234"/>
    </row>
    <row r="75104" spans="1:1">
      <c r="A75104" s="234"/>
    </row>
    <row r="75105" spans="1:1">
      <c r="A75105" s="234"/>
    </row>
    <row r="75106" spans="1:1">
      <c r="A75106" s="234"/>
    </row>
    <row r="75107" spans="1:1">
      <c r="A75107" s="234"/>
    </row>
    <row r="75108" spans="1:1">
      <c r="A75108" s="234"/>
    </row>
    <row r="75109" spans="1:1">
      <c r="A75109" s="234"/>
    </row>
    <row r="75110" spans="1:1">
      <c r="A75110" s="234"/>
    </row>
    <row r="75111" spans="1:1">
      <c r="A75111" s="234"/>
    </row>
    <row r="75112" spans="1:1">
      <c r="A75112" s="234"/>
    </row>
    <row r="75113" spans="1:1">
      <c r="A75113" s="234"/>
    </row>
    <row r="75114" spans="1:1">
      <c r="A75114" s="234"/>
    </row>
    <row r="75115" spans="1:1">
      <c r="A75115" s="234"/>
    </row>
    <row r="75116" spans="1:1">
      <c r="A75116" s="234"/>
    </row>
    <row r="75117" spans="1:1">
      <c r="A75117" s="234"/>
    </row>
    <row r="75118" spans="1:1">
      <c r="A75118" s="234"/>
    </row>
    <row r="75119" spans="1:1">
      <c r="A75119" s="234"/>
    </row>
    <row r="75120" spans="1:1">
      <c r="A75120" s="234"/>
    </row>
    <row r="75121" spans="1:1">
      <c r="A75121" s="234"/>
    </row>
    <row r="75122" spans="1:1">
      <c r="A75122" s="234"/>
    </row>
    <row r="75123" spans="1:1">
      <c r="A75123" s="234"/>
    </row>
    <row r="75124" spans="1:1">
      <c r="A75124" s="234"/>
    </row>
    <row r="75125" spans="1:1">
      <c r="A75125" s="234"/>
    </row>
    <row r="75126" spans="1:1">
      <c r="A75126" s="234"/>
    </row>
    <row r="75127" spans="1:1">
      <c r="A75127" s="234"/>
    </row>
    <row r="75128" spans="1:1">
      <c r="A75128" s="234"/>
    </row>
    <row r="75129" spans="1:1">
      <c r="A75129" s="234"/>
    </row>
    <row r="75130" spans="1:1">
      <c r="A75130" s="234"/>
    </row>
    <row r="75131" spans="1:1">
      <c r="A75131" s="234"/>
    </row>
    <row r="75132" spans="1:1">
      <c r="A75132" s="234"/>
    </row>
    <row r="75133" spans="1:1">
      <c r="A75133" s="234"/>
    </row>
    <row r="75134" spans="1:1">
      <c r="A75134" s="234"/>
    </row>
    <row r="75135" spans="1:1">
      <c r="A75135" s="234"/>
    </row>
    <row r="75136" spans="1:1">
      <c r="A75136" s="234"/>
    </row>
    <row r="75137" spans="1:1">
      <c r="A75137" s="234"/>
    </row>
    <row r="75138" spans="1:1">
      <c r="A75138" s="234"/>
    </row>
    <row r="75139" spans="1:1">
      <c r="A75139" s="234"/>
    </row>
    <row r="75140" spans="1:1">
      <c r="A75140" s="234"/>
    </row>
    <row r="75141" spans="1:1">
      <c r="A75141" s="234"/>
    </row>
    <row r="75142" spans="1:1">
      <c r="A75142" s="234"/>
    </row>
    <row r="75143" spans="1:1">
      <c r="A75143" s="234"/>
    </row>
    <row r="75144" spans="1:1">
      <c r="A75144" s="234"/>
    </row>
    <row r="75145" spans="1:1">
      <c r="A75145" s="234"/>
    </row>
    <row r="75146" spans="1:1">
      <c r="A75146" s="234"/>
    </row>
    <row r="75147" spans="1:1">
      <c r="A75147" s="234"/>
    </row>
    <row r="75148" spans="1:1">
      <c r="A75148" s="234"/>
    </row>
    <row r="75149" spans="1:1">
      <c r="A75149" s="234"/>
    </row>
    <row r="75150" spans="1:1">
      <c r="A75150" s="234"/>
    </row>
    <row r="75151" spans="1:1">
      <c r="A75151" s="234"/>
    </row>
    <row r="75152" spans="1:1">
      <c r="A75152" s="234"/>
    </row>
    <row r="75153" spans="1:1">
      <c r="A75153" s="234"/>
    </row>
    <row r="75154" spans="1:1">
      <c r="A75154" s="234"/>
    </row>
    <row r="75155" spans="1:1">
      <c r="A75155" s="234"/>
    </row>
    <row r="75156" spans="1:1">
      <c r="A75156" s="234"/>
    </row>
    <row r="75157" spans="1:1">
      <c r="A75157" s="234"/>
    </row>
    <row r="75158" spans="1:1">
      <c r="A75158" s="234"/>
    </row>
    <row r="75159" spans="1:1">
      <c r="A75159" s="234"/>
    </row>
    <row r="75160" spans="1:1">
      <c r="A75160" s="234"/>
    </row>
    <row r="75161" spans="1:1">
      <c r="A75161" s="234"/>
    </row>
    <row r="75162" spans="1:1">
      <c r="A75162" s="234"/>
    </row>
    <row r="75163" spans="1:1">
      <c r="A75163" s="234"/>
    </row>
    <row r="75164" spans="1:1">
      <c r="A75164" s="234"/>
    </row>
    <row r="75165" spans="1:1">
      <c r="A75165" s="234"/>
    </row>
    <row r="75166" spans="1:1">
      <c r="A75166" s="234"/>
    </row>
    <row r="75167" spans="1:1">
      <c r="A75167" s="234"/>
    </row>
    <row r="75168" spans="1:1">
      <c r="A75168" s="234"/>
    </row>
    <row r="75169" spans="1:1">
      <c r="A75169" s="234"/>
    </row>
    <row r="75170" spans="1:1">
      <c r="A75170" s="234"/>
    </row>
    <row r="75171" spans="1:1">
      <c r="A75171" s="234"/>
    </row>
    <row r="75172" spans="1:1">
      <c r="A75172" s="234"/>
    </row>
    <row r="75173" spans="1:1">
      <c r="A75173" s="234"/>
    </row>
    <row r="75174" spans="1:1">
      <c r="A75174" s="234"/>
    </row>
    <row r="75175" spans="1:1">
      <c r="A75175" s="234"/>
    </row>
    <row r="75176" spans="1:1">
      <c r="A75176" s="234"/>
    </row>
    <row r="75177" spans="1:1">
      <c r="A75177" s="234"/>
    </row>
    <row r="75178" spans="1:1">
      <c r="A75178" s="234"/>
    </row>
    <row r="75179" spans="1:1">
      <c r="A75179" s="234"/>
    </row>
    <row r="75180" spans="1:1">
      <c r="A75180" s="234"/>
    </row>
    <row r="75181" spans="1:1">
      <c r="A75181" s="234"/>
    </row>
    <row r="75182" spans="1:1">
      <c r="A75182" s="234"/>
    </row>
    <row r="75183" spans="1:1">
      <c r="A75183" s="234"/>
    </row>
    <row r="75184" spans="1:1">
      <c r="A75184" s="234"/>
    </row>
    <row r="75185" spans="1:1">
      <c r="A75185" s="234"/>
    </row>
    <row r="75186" spans="1:1">
      <c r="A75186" s="234"/>
    </row>
    <row r="75187" spans="1:1">
      <c r="A75187" s="234"/>
    </row>
    <row r="75188" spans="1:1">
      <c r="A75188" s="234"/>
    </row>
    <row r="75189" spans="1:1">
      <c r="A75189" s="234"/>
    </row>
    <row r="75190" spans="1:1">
      <c r="A75190" s="234"/>
    </row>
    <row r="75191" spans="1:1">
      <c r="A75191" s="234"/>
    </row>
    <row r="75192" spans="1:1">
      <c r="A75192" s="234"/>
    </row>
    <row r="75193" spans="1:1">
      <c r="A75193" s="234"/>
    </row>
    <row r="75194" spans="1:1">
      <c r="A75194" s="234"/>
    </row>
    <row r="75195" spans="1:1">
      <c r="A75195" s="234"/>
    </row>
    <row r="75196" spans="1:1">
      <c r="A75196" s="234"/>
    </row>
    <row r="75197" spans="1:1">
      <c r="A75197" s="234"/>
    </row>
    <row r="75198" spans="1:1">
      <c r="A75198" s="234"/>
    </row>
    <row r="75199" spans="1:1">
      <c r="A75199" s="234"/>
    </row>
    <row r="75200" spans="1:1">
      <c r="A75200" s="234"/>
    </row>
    <row r="75201" spans="1:1">
      <c r="A75201" s="234"/>
    </row>
    <row r="75202" spans="1:1">
      <c r="A75202" s="234"/>
    </row>
    <row r="75203" spans="1:1">
      <c r="A75203" s="234"/>
    </row>
    <row r="75204" spans="1:1">
      <c r="A75204" s="234"/>
    </row>
    <row r="75205" spans="1:1">
      <c r="A75205" s="234"/>
    </row>
    <row r="75206" spans="1:1">
      <c r="A75206" s="234"/>
    </row>
    <row r="75207" spans="1:1">
      <c r="A75207" s="234"/>
    </row>
    <row r="75208" spans="1:1">
      <c r="A75208" s="234"/>
    </row>
    <row r="75209" spans="1:1">
      <c r="A75209" s="234"/>
    </row>
    <row r="75210" spans="1:1">
      <c r="A75210" s="234"/>
    </row>
    <row r="75211" spans="1:1">
      <c r="A75211" s="234"/>
    </row>
    <row r="75212" spans="1:1">
      <c r="A75212" s="234"/>
    </row>
    <row r="75213" spans="1:1">
      <c r="A75213" s="234"/>
    </row>
    <row r="75214" spans="1:1">
      <c r="A75214" s="234"/>
    </row>
    <row r="75215" spans="1:1">
      <c r="A75215" s="234"/>
    </row>
    <row r="75216" spans="1:1">
      <c r="A75216" s="234"/>
    </row>
    <row r="75217" spans="1:1">
      <c r="A75217" s="234"/>
    </row>
    <row r="75218" spans="1:1">
      <c r="A75218" s="234"/>
    </row>
    <row r="75219" spans="1:1">
      <c r="A75219" s="234"/>
    </row>
    <row r="75220" spans="1:1">
      <c r="A75220" s="234"/>
    </row>
    <row r="75221" spans="1:1">
      <c r="A75221" s="234"/>
    </row>
    <row r="75222" spans="1:1">
      <c r="A75222" s="234"/>
    </row>
    <row r="75223" spans="1:1">
      <c r="A75223" s="234"/>
    </row>
    <row r="75224" spans="1:1">
      <c r="A75224" s="234"/>
    </row>
    <row r="75225" spans="1:1">
      <c r="A75225" s="234"/>
    </row>
    <row r="75226" spans="1:1">
      <c r="A75226" s="234"/>
    </row>
    <row r="75227" spans="1:1">
      <c r="A75227" s="234"/>
    </row>
    <row r="75228" spans="1:1">
      <c r="A75228" s="234"/>
    </row>
    <row r="75229" spans="1:1">
      <c r="A75229" s="234"/>
    </row>
    <row r="75230" spans="1:1">
      <c r="A75230" s="234"/>
    </row>
    <row r="75231" spans="1:1">
      <c r="A75231" s="234"/>
    </row>
    <row r="75232" spans="1:1">
      <c r="A75232" s="234"/>
    </row>
    <row r="75233" spans="1:1">
      <c r="A75233" s="234"/>
    </row>
    <row r="75234" spans="1:1">
      <c r="A75234" s="234"/>
    </row>
    <row r="75235" spans="1:1">
      <c r="A75235" s="234"/>
    </row>
    <row r="75236" spans="1:1">
      <c r="A75236" s="234"/>
    </row>
    <row r="75237" spans="1:1">
      <c r="A75237" s="234"/>
    </row>
    <row r="75238" spans="1:1">
      <c r="A75238" s="234"/>
    </row>
    <row r="75239" spans="1:1">
      <c r="A75239" s="234"/>
    </row>
    <row r="75240" spans="1:1">
      <c r="A75240" s="234"/>
    </row>
    <row r="75241" spans="1:1">
      <c r="A75241" s="234"/>
    </row>
    <row r="75242" spans="1:1">
      <c r="A75242" s="234"/>
    </row>
    <row r="75243" spans="1:1">
      <c r="A75243" s="234"/>
    </row>
    <row r="75244" spans="1:1">
      <c r="A75244" s="234"/>
    </row>
    <row r="75245" spans="1:1">
      <c r="A75245" s="234"/>
    </row>
    <row r="75246" spans="1:1">
      <c r="A75246" s="234"/>
    </row>
    <row r="75247" spans="1:1">
      <c r="A75247" s="234"/>
    </row>
    <row r="75248" spans="1:1">
      <c r="A75248" s="234"/>
    </row>
    <row r="75249" spans="1:1">
      <c r="A75249" s="234"/>
    </row>
    <row r="75250" spans="1:1">
      <c r="A75250" s="234"/>
    </row>
    <row r="75251" spans="1:1">
      <c r="A75251" s="234"/>
    </row>
    <row r="75252" spans="1:1">
      <c r="A75252" s="234"/>
    </row>
    <row r="75253" spans="1:1">
      <c r="A75253" s="234"/>
    </row>
    <row r="75254" spans="1:1">
      <c r="A75254" s="234"/>
    </row>
    <row r="75255" spans="1:1">
      <c r="A75255" s="234"/>
    </row>
    <row r="75256" spans="1:1">
      <c r="A75256" s="234"/>
    </row>
    <row r="75257" spans="1:1">
      <c r="A75257" s="234"/>
    </row>
    <row r="75258" spans="1:1">
      <c r="A75258" s="234"/>
    </row>
    <row r="75259" spans="1:1">
      <c r="A75259" s="234"/>
    </row>
    <row r="75260" spans="1:1">
      <c r="A75260" s="234"/>
    </row>
    <row r="75261" spans="1:1">
      <c r="A75261" s="234"/>
    </row>
    <row r="75262" spans="1:1">
      <c r="A75262" s="234"/>
    </row>
    <row r="75263" spans="1:1">
      <c r="A75263" s="234"/>
    </row>
    <row r="75264" spans="1:1">
      <c r="A75264" s="234"/>
    </row>
    <row r="75265" spans="1:1">
      <c r="A75265" s="234"/>
    </row>
    <row r="75266" spans="1:1">
      <c r="A75266" s="234"/>
    </row>
    <row r="75267" spans="1:1">
      <c r="A75267" s="234"/>
    </row>
    <row r="75268" spans="1:1">
      <c r="A75268" s="234"/>
    </row>
    <row r="75269" spans="1:1">
      <c r="A75269" s="234"/>
    </row>
    <row r="75270" spans="1:1">
      <c r="A75270" s="234"/>
    </row>
    <row r="75271" spans="1:1">
      <c r="A75271" s="234"/>
    </row>
    <row r="75272" spans="1:1">
      <c r="A75272" s="234"/>
    </row>
    <row r="75273" spans="1:1">
      <c r="A75273" s="234"/>
    </row>
    <row r="75274" spans="1:1">
      <c r="A75274" s="234"/>
    </row>
    <row r="75275" spans="1:1">
      <c r="A75275" s="234"/>
    </row>
    <row r="75276" spans="1:1">
      <c r="A75276" s="234"/>
    </row>
    <row r="75277" spans="1:1">
      <c r="A75277" s="234"/>
    </row>
    <row r="75278" spans="1:1">
      <c r="A75278" s="234"/>
    </row>
    <row r="75279" spans="1:1">
      <c r="A75279" s="234"/>
    </row>
    <row r="75280" spans="1:1">
      <c r="A75280" s="234"/>
    </row>
    <row r="75281" spans="1:1">
      <c r="A75281" s="234"/>
    </row>
    <row r="75282" spans="1:1">
      <c r="A75282" s="234"/>
    </row>
    <row r="75283" spans="1:1">
      <c r="A75283" s="234"/>
    </row>
    <row r="75284" spans="1:1">
      <c r="A75284" s="234"/>
    </row>
    <row r="75285" spans="1:1">
      <c r="A75285" s="234"/>
    </row>
    <row r="75286" spans="1:1">
      <c r="A75286" s="234"/>
    </row>
    <row r="75287" spans="1:1">
      <c r="A75287" s="234"/>
    </row>
    <row r="75288" spans="1:1">
      <c r="A75288" s="234"/>
    </row>
    <row r="75289" spans="1:1">
      <c r="A75289" s="234"/>
    </row>
    <row r="75290" spans="1:1">
      <c r="A75290" s="234"/>
    </row>
    <row r="75291" spans="1:1">
      <c r="A75291" s="234"/>
    </row>
    <row r="75292" spans="1:1">
      <c r="A75292" s="234"/>
    </row>
    <row r="75293" spans="1:1">
      <c r="A75293" s="234"/>
    </row>
    <row r="75294" spans="1:1">
      <c r="A75294" s="234"/>
    </row>
    <row r="75295" spans="1:1">
      <c r="A75295" s="234"/>
    </row>
    <row r="75296" spans="1:1">
      <c r="A75296" s="234"/>
    </row>
    <row r="75297" spans="1:1">
      <c r="A75297" s="234"/>
    </row>
    <row r="75298" spans="1:1">
      <c r="A75298" s="234"/>
    </row>
    <row r="75299" spans="1:1">
      <c r="A75299" s="234"/>
    </row>
    <row r="75300" spans="1:1">
      <c r="A75300" s="234"/>
    </row>
    <row r="75301" spans="1:1">
      <c r="A75301" s="234"/>
    </row>
    <row r="75302" spans="1:1">
      <c r="A75302" s="234"/>
    </row>
    <row r="75303" spans="1:1">
      <c r="A75303" s="234"/>
    </row>
    <row r="75304" spans="1:1">
      <c r="A75304" s="234"/>
    </row>
    <row r="75305" spans="1:1">
      <c r="A75305" s="234"/>
    </row>
    <row r="75306" spans="1:1">
      <c r="A75306" s="234"/>
    </row>
    <row r="75307" spans="1:1">
      <c r="A75307" s="234"/>
    </row>
    <row r="75308" spans="1:1">
      <c r="A75308" s="234"/>
    </row>
    <row r="75309" spans="1:1">
      <c r="A75309" s="234"/>
    </row>
    <row r="75310" spans="1:1">
      <c r="A75310" s="234"/>
    </row>
    <row r="75311" spans="1:1">
      <c r="A75311" s="234"/>
    </row>
    <row r="75312" spans="1:1">
      <c r="A75312" s="234"/>
    </row>
    <row r="75313" spans="1:1">
      <c r="A75313" s="234"/>
    </row>
    <row r="75314" spans="1:1">
      <c r="A75314" s="234"/>
    </row>
    <row r="75315" spans="1:1">
      <c r="A75315" s="234"/>
    </row>
    <row r="75316" spans="1:1">
      <c r="A75316" s="234"/>
    </row>
    <row r="75317" spans="1:1">
      <c r="A75317" s="234"/>
    </row>
    <row r="75318" spans="1:1">
      <c r="A75318" s="234"/>
    </row>
    <row r="75319" spans="1:1">
      <c r="A75319" s="234"/>
    </row>
    <row r="75320" spans="1:1">
      <c r="A75320" s="234"/>
    </row>
    <row r="75321" spans="1:1">
      <c r="A75321" s="234"/>
    </row>
    <row r="75322" spans="1:1">
      <c r="A75322" s="234"/>
    </row>
    <row r="75323" spans="1:1">
      <c r="A75323" s="234"/>
    </row>
    <row r="75324" spans="1:1">
      <c r="A75324" s="234"/>
    </row>
    <row r="75325" spans="1:1">
      <c r="A75325" s="234"/>
    </row>
    <row r="75326" spans="1:1">
      <c r="A75326" s="234"/>
    </row>
    <row r="75327" spans="1:1">
      <c r="A75327" s="234"/>
    </row>
    <row r="75328" spans="1:1">
      <c r="A75328" s="234"/>
    </row>
    <row r="75329" spans="1:1">
      <c r="A75329" s="234"/>
    </row>
    <row r="75330" spans="1:1">
      <c r="A75330" s="234"/>
    </row>
    <row r="75331" spans="1:1">
      <c r="A75331" s="234"/>
    </row>
    <row r="75332" spans="1:1">
      <c r="A75332" s="234"/>
    </row>
    <row r="75333" spans="1:1">
      <c r="A75333" s="234"/>
    </row>
    <row r="75334" spans="1:1">
      <c r="A75334" s="234"/>
    </row>
    <row r="75335" spans="1:1">
      <c r="A75335" s="234"/>
    </row>
    <row r="75336" spans="1:1">
      <c r="A75336" s="234"/>
    </row>
    <row r="75337" spans="1:1">
      <c r="A75337" s="234"/>
    </row>
    <row r="75338" spans="1:1">
      <c r="A75338" s="234"/>
    </row>
    <row r="75339" spans="1:1">
      <c r="A75339" s="234"/>
    </row>
    <row r="75340" spans="1:1">
      <c r="A75340" s="234"/>
    </row>
    <row r="75341" spans="1:1">
      <c r="A75341" s="234"/>
    </row>
    <row r="75342" spans="1:1">
      <c r="A75342" s="234"/>
    </row>
    <row r="75343" spans="1:1">
      <c r="A75343" s="234"/>
    </row>
    <row r="75344" spans="1:1">
      <c r="A75344" s="234"/>
    </row>
    <row r="75345" spans="1:1">
      <c r="A75345" s="234"/>
    </row>
    <row r="75346" spans="1:1">
      <c r="A75346" s="234"/>
    </row>
    <row r="75347" spans="1:1">
      <c r="A75347" s="234"/>
    </row>
    <row r="75348" spans="1:1">
      <c r="A75348" s="234"/>
    </row>
    <row r="75349" spans="1:1">
      <c r="A75349" s="234"/>
    </row>
    <row r="75350" spans="1:1">
      <c r="A75350" s="234"/>
    </row>
    <row r="75351" spans="1:1">
      <c r="A75351" s="234"/>
    </row>
    <row r="75352" spans="1:1">
      <c r="A75352" s="234"/>
    </row>
    <row r="75353" spans="1:1">
      <c r="A75353" s="234"/>
    </row>
    <row r="75354" spans="1:1">
      <c r="A75354" s="234"/>
    </row>
    <row r="75355" spans="1:1">
      <c r="A75355" s="234"/>
    </row>
    <row r="75356" spans="1:1">
      <c r="A75356" s="234"/>
    </row>
    <row r="75357" spans="1:1">
      <c r="A75357" s="234"/>
    </row>
    <row r="75358" spans="1:1">
      <c r="A75358" s="234"/>
    </row>
    <row r="75359" spans="1:1">
      <c r="A75359" s="234"/>
    </row>
    <row r="75360" spans="1:1">
      <c r="A75360" s="234"/>
    </row>
    <row r="75361" spans="1:1">
      <c r="A75361" s="234"/>
    </row>
    <row r="75362" spans="1:1">
      <c r="A75362" s="234"/>
    </row>
    <row r="75363" spans="1:1">
      <c r="A75363" s="234"/>
    </row>
    <row r="75364" spans="1:1">
      <c r="A75364" s="234"/>
    </row>
    <row r="75365" spans="1:1">
      <c r="A75365" s="234"/>
    </row>
    <row r="75366" spans="1:1">
      <c r="A75366" s="234"/>
    </row>
    <row r="75367" spans="1:1">
      <c r="A75367" s="234"/>
    </row>
    <row r="75368" spans="1:1">
      <c r="A75368" s="234"/>
    </row>
    <row r="75369" spans="1:1">
      <c r="A75369" s="234"/>
    </row>
    <row r="75370" spans="1:1">
      <c r="A75370" s="234"/>
    </row>
    <row r="75371" spans="1:1">
      <c r="A75371" s="234"/>
    </row>
    <row r="75372" spans="1:1">
      <c r="A75372" s="234"/>
    </row>
    <row r="75373" spans="1:1">
      <c r="A75373" s="234"/>
    </row>
    <row r="75374" spans="1:1">
      <c r="A75374" s="234"/>
    </row>
    <row r="75375" spans="1:1">
      <c r="A75375" s="234"/>
    </row>
    <row r="75376" spans="1:1">
      <c r="A75376" s="234"/>
    </row>
    <row r="75377" spans="1:1">
      <c r="A75377" s="234"/>
    </row>
    <row r="75378" spans="1:1">
      <c r="A75378" s="234"/>
    </row>
    <row r="75379" spans="1:1">
      <c r="A75379" s="234"/>
    </row>
    <row r="75380" spans="1:1">
      <c r="A75380" s="234"/>
    </row>
    <row r="75381" spans="1:1">
      <c r="A75381" s="234"/>
    </row>
    <row r="75382" spans="1:1">
      <c r="A75382" s="234"/>
    </row>
    <row r="75383" spans="1:1">
      <c r="A75383" s="234"/>
    </row>
    <row r="75384" spans="1:1">
      <c r="A75384" s="234"/>
    </row>
    <row r="75385" spans="1:1">
      <c r="A75385" s="234"/>
    </row>
    <row r="75386" spans="1:1">
      <c r="A75386" s="234"/>
    </row>
    <row r="75387" spans="1:1">
      <c r="A75387" s="234"/>
    </row>
    <row r="75388" spans="1:1">
      <c r="A75388" s="234"/>
    </row>
    <row r="75389" spans="1:1">
      <c r="A75389" s="234"/>
    </row>
    <row r="75390" spans="1:1">
      <c r="A75390" s="234"/>
    </row>
    <row r="75391" spans="1:1">
      <c r="A75391" s="234"/>
    </row>
    <row r="75392" spans="1:1">
      <c r="A75392" s="234"/>
    </row>
    <row r="75393" spans="1:1">
      <c r="A75393" s="234"/>
    </row>
    <row r="75394" spans="1:1">
      <c r="A75394" s="234"/>
    </row>
    <row r="75395" spans="1:1">
      <c r="A75395" s="234"/>
    </row>
    <row r="75396" spans="1:1">
      <c r="A75396" s="234"/>
    </row>
    <row r="75397" spans="1:1">
      <c r="A75397" s="234"/>
    </row>
    <row r="75398" spans="1:1">
      <c r="A75398" s="234"/>
    </row>
    <row r="75399" spans="1:1">
      <c r="A75399" s="234"/>
    </row>
    <row r="75400" spans="1:1">
      <c r="A75400" s="234"/>
    </row>
    <row r="75401" spans="1:1">
      <c r="A75401" s="234"/>
    </row>
    <row r="75402" spans="1:1">
      <c r="A75402" s="234"/>
    </row>
    <row r="75403" spans="1:1">
      <c r="A75403" s="234"/>
    </row>
    <row r="75404" spans="1:1">
      <c r="A75404" s="234"/>
    </row>
    <row r="75405" spans="1:1">
      <c r="A75405" s="234"/>
    </row>
    <row r="75406" spans="1:1">
      <c r="A75406" s="234"/>
    </row>
    <row r="75407" spans="1:1">
      <c r="A75407" s="234"/>
    </row>
    <row r="75408" spans="1:1">
      <c r="A75408" s="234"/>
    </row>
    <row r="75409" spans="1:1">
      <c r="A75409" s="234"/>
    </row>
    <row r="75410" spans="1:1">
      <c r="A75410" s="234"/>
    </row>
    <row r="75411" spans="1:1">
      <c r="A75411" s="234"/>
    </row>
    <row r="75412" spans="1:1">
      <c r="A75412" s="234"/>
    </row>
    <row r="75413" spans="1:1">
      <c r="A75413" s="234"/>
    </row>
    <row r="75414" spans="1:1">
      <c r="A75414" s="234"/>
    </row>
    <row r="75415" spans="1:1">
      <c r="A75415" s="234"/>
    </row>
    <row r="75416" spans="1:1">
      <c r="A75416" s="234"/>
    </row>
    <row r="75417" spans="1:1">
      <c r="A75417" s="234"/>
    </row>
    <row r="75418" spans="1:1">
      <c r="A75418" s="234"/>
    </row>
    <row r="75419" spans="1:1">
      <c r="A75419" s="234"/>
    </row>
    <row r="75420" spans="1:1">
      <c r="A75420" s="234"/>
    </row>
    <row r="75421" spans="1:1">
      <c r="A75421" s="234"/>
    </row>
    <row r="75422" spans="1:1">
      <c r="A75422" s="234"/>
    </row>
    <row r="75423" spans="1:1">
      <c r="A75423" s="234"/>
    </row>
    <row r="75424" spans="1:1">
      <c r="A75424" s="234"/>
    </row>
    <row r="75425" spans="1:1">
      <c r="A75425" s="234"/>
    </row>
    <row r="75426" spans="1:1">
      <c r="A75426" s="234"/>
    </row>
    <row r="75427" spans="1:1">
      <c r="A75427" s="234"/>
    </row>
    <row r="75428" spans="1:1">
      <c r="A75428" s="234"/>
    </row>
    <row r="75429" spans="1:1">
      <c r="A75429" s="234"/>
    </row>
    <row r="75430" spans="1:1">
      <c r="A75430" s="234"/>
    </row>
    <row r="75431" spans="1:1">
      <c r="A75431" s="234"/>
    </row>
    <row r="75432" spans="1:1">
      <c r="A75432" s="234"/>
    </row>
    <row r="75433" spans="1:1">
      <c r="A75433" s="234"/>
    </row>
    <row r="75434" spans="1:1">
      <c r="A75434" s="234"/>
    </row>
    <row r="75435" spans="1:1">
      <c r="A75435" s="234"/>
    </row>
    <row r="75436" spans="1:1">
      <c r="A75436" s="234"/>
    </row>
    <row r="75437" spans="1:1">
      <c r="A75437" s="234"/>
    </row>
    <row r="75438" spans="1:1">
      <c r="A75438" s="234"/>
    </row>
    <row r="75439" spans="1:1">
      <c r="A75439" s="234"/>
    </row>
    <row r="75440" spans="1:1">
      <c r="A75440" s="234"/>
    </row>
    <row r="75441" spans="1:1">
      <c r="A75441" s="234"/>
    </row>
    <row r="75442" spans="1:1">
      <c r="A75442" s="234"/>
    </row>
    <row r="75443" spans="1:1">
      <c r="A75443" s="234"/>
    </row>
    <row r="75444" spans="1:1">
      <c r="A75444" s="234"/>
    </row>
    <row r="75445" spans="1:1">
      <c r="A75445" s="234"/>
    </row>
    <row r="75446" spans="1:1">
      <c r="A75446" s="234"/>
    </row>
    <row r="75447" spans="1:1">
      <c r="A75447" s="234"/>
    </row>
    <row r="75448" spans="1:1">
      <c r="A75448" s="234"/>
    </row>
    <row r="75449" spans="1:1">
      <c r="A75449" s="234"/>
    </row>
    <row r="75450" spans="1:1">
      <c r="A75450" s="234"/>
    </row>
    <row r="75451" spans="1:1">
      <c r="A75451" s="234"/>
    </row>
    <row r="75452" spans="1:1">
      <c r="A75452" s="234"/>
    </row>
    <row r="75453" spans="1:1">
      <c r="A75453" s="234"/>
    </row>
    <row r="75454" spans="1:1">
      <c r="A75454" s="234"/>
    </row>
    <row r="75455" spans="1:1">
      <c r="A75455" s="234"/>
    </row>
    <row r="75456" spans="1:1">
      <c r="A75456" s="234"/>
    </row>
    <row r="75457" spans="1:1">
      <c r="A75457" s="234"/>
    </row>
    <row r="75458" spans="1:1">
      <c r="A75458" s="234"/>
    </row>
    <row r="75459" spans="1:1">
      <c r="A75459" s="234"/>
    </row>
    <row r="75460" spans="1:1">
      <c r="A75460" s="234"/>
    </row>
    <row r="75461" spans="1:1">
      <c r="A75461" s="234"/>
    </row>
    <row r="75462" spans="1:1">
      <c r="A75462" s="234"/>
    </row>
    <row r="75463" spans="1:1">
      <c r="A75463" s="234"/>
    </row>
    <row r="75464" spans="1:1">
      <c r="A75464" s="234"/>
    </row>
    <row r="75465" spans="1:1">
      <c r="A75465" s="234"/>
    </row>
    <row r="75466" spans="1:1">
      <c r="A75466" s="234"/>
    </row>
    <row r="75467" spans="1:1">
      <c r="A75467" s="234"/>
    </row>
    <row r="75468" spans="1:1">
      <c r="A75468" s="234"/>
    </row>
    <row r="75469" spans="1:1">
      <c r="A75469" s="234"/>
    </row>
    <row r="75470" spans="1:1">
      <c r="A75470" s="234"/>
    </row>
    <row r="75471" spans="1:1">
      <c r="A75471" s="234"/>
    </row>
    <row r="75472" spans="1:1">
      <c r="A75472" s="234"/>
    </row>
    <row r="75473" spans="1:1">
      <c r="A75473" s="234"/>
    </row>
    <row r="75474" spans="1:1">
      <c r="A75474" s="234"/>
    </row>
    <row r="75475" spans="1:1">
      <c r="A75475" s="234"/>
    </row>
    <row r="75476" spans="1:1">
      <c r="A75476" s="234"/>
    </row>
    <row r="75477" spans="1:1">
      <c r="A75477" s="234"/>
    </row>
    <row r="75478" spans="1:1">
      <c r="A75478" s="234"/>
    </row>
    <row r="75479" spans="1:1">
      <c r="A75479" s="234"/>
    </row>
    <row r="75480" spans="1:1">
      <c r="A75480" s="234"/>
    </row>
    <row r="75481" spans="1:1">
      <c r="A75481" s="234"/>
    </row>
    <row r="75482" spans="1:1">
      <c r="A75482" s="234"/>
    </row>
    <row r="75483" spans="1:1">
      <c r="A75483" s="234"/>
    </row>
    <row r="75484" spans="1:1">
      <c r="A75484" s="234"/>
    </row>
    <row r="75485" spans="1:1">
      <c r="A75485" s="234"/>
    </row>
    <row r="75486" spans="1:1">
      <c r="A75486" s="234"/>
    </row>
    <row r="75487" spans="1:1">
      <c r="A75487" s="234"/>
    </row>
    <row r="75488" spans="1:1">
      <c r="A75488" s="234"/>
    </row>
    <row r="75489" spans="1:1">
      <c r="A75489" s="234"/>
    </row>
    <row r="75490" spans="1:1">
      <c r="A75490" s="234"/>
    </row>
    <row r="75491" spans="1:1">
      <c r="A75491" s="234"/>
    </row>
    <row r="75492" spans="1:1">
      <c r="A75492" s="234"/>
    </row>
    <row r="75493" spans="1:1">
      <c r="A75493" s="234"/>
    </row>
    <row r="75494" spans="1:1">
      <c r="A75494" s="234"/>
    </row>
    <row r="75495" spans="1:1">
      <c r="A75495" s="234"/>
    </row>
    <row r="75496" spans="1:1">
      <c r="A75496" s="234"/>
    </row>
    <row r="75497" spans="1:1">
      <c r="A75497" s="234"/>
    </row>
    <row r="75498" spans="1:1">
      <c r="A75498" s="234"/>
    </row>
    <row r="75499" spans="1:1">
      <c r="A75499" s="234"/>
    </row>
    <row r="75500" spans="1:1">
      <c r="A75500" s="234"/>
    </row>
    <row r="75501" spans="1:1">
      <c r="A75501" s="234"/>
    </row>
    <row r="75502" spans="1:1">
      <c r="A75502" s="234"/>
    </row>
    <row r="75503" spans="1:1">
      <c r="A75503" s="234"/>
    </row>
    <row r="75504" spans="1:1">
      <c r="A75504" s="234"/>
    </row>
    <row r="75505" spans="1:1">
      <c r="A75505" s="234"/>
    </row>
    <row r="75506" spans="1:1">
      <c r="A75506" s="234"/>
    </row>
    <row r="75507" spans="1:1">
      <c r="A75507" s="234"/>
    </row>
    <row r="75508" spans="1:1">
      <c r="A75508" s="234"/>
    </row>
    <row r="75509" spans="1:1">
      <c r="A75509" s="234"/>
    </row>
    <row r="75510" spans="1:1">
      <c r="A75510" s="234"/>
    </row>
    <row r="75511" spans="1:1">
      <c r="A75511" s="234"/>
    </row>
    <row r="75512" spans="1:1">
      <c r="A75512" s="234"/>
    </row>
    <row r="75513" spans="1:1">
      <c r="A75513" s="234"/>
    </row>
    <row r="75514" spans="1:1">
      <c r="A75514" s="234"/>
    </row>
    <row r="75515" spans="1:1">
      <c r="A75515" s="234"/>
    </row>
    <row r="75516" spans="1:1">
      <c r="A75516" s="234"/>
    </row>
    <row r="75517" spans="1:1">
      <c r="A75517" s="234"/>
    </row>
    <row r="75518" spans="1:1">
      <c r="A75518" s="234"/>
    </row>
    <row r="75519" spans="1:1">
      <c r="A75519" s="234"/>
    </row>
    <row r="75520" spans="1:1">
      <c r="A75520" s="234"/>
    </row>
    <row r="75521" spans="1:1">
      <c r="A75521" s="234"/>
    </row>
    <row r="75522" spans="1:1">
      <c r="A75522" s="234"/>
    </row>
    <row r="75523" spans="1:1">
      <c r="A75523" s="234"/>
    </row>
    <row r="75524" spans="1:1">
      <c r="A75524" s="234"/>
    </row>
    <row r="75525" spans="1:1">
      <c r="A75525" s="234"/>
    </row>
    <row r="75526" spans="1:1">
      <c r="A75526" s="234"/>
    </row>
    <row r="75527" spans="1:1">
      <c r="A75527" s="234"/>
    </row>
    <row r="75528" spans="1:1">
      <c r="A75528" s="234"/>
    </row>
    <row r="75529" spans="1:1">
      <c r="A75529" s="234"/>
    </row>
    <row r="75530" spans="1:1">
      <c r="A75530" s="234"/>
    </row>
    <row r="75531" spans="1:1">
      <c r="A75531" s="234"/>
    </row>
    <row r="75532" spans="1:1">
      <c r="A75532" s="234"/>
    </row>
    <row r="75533" spans="1:1">
      <c r="A75533" s="234"/>
    </row>
    <row r="75534" spans="1:1">
      <c r="A75534" s="234"/>
    </row>
    <row r="75535" spans="1:1">
      <c r="A75535" s="234"/>
    </row>
    <row r="75536" spans="1:1">
      <c r="A75536" s="234"/>
    </row>
    <row r="75537" spans="1:1">
      <c r="A75537" s="234"/>
    </row>
    <row r="75538" spans="1:1">
      <c r="A75538" s="234"/>
    </row>
    <row r="75539" spans="1:1">
      <c r="A75539" s="234"/>
    </row>
    <row r="75540" spans="1:1">
      <c r="A75540" s="234"/>
    </row>
    <row r="75541" spans="1:1">
      <c r="A75541" s="234"/>
    </row>
    <row r="75542" spans="1:1">
      <c r="A75542" s="234"/>
    </row>
    <row r="75543" spans="1:1">
      <c r="A75543" s="234"/>
    </row>
    <row r="75544" spans="1:1">
      <c r="A75544" s="234"/>
    </row>
    <row r="75545" spans="1:1">
      <c r="A75545" s="234"/>
    </row>
    <row r="75546" spans="1:1">
      <c r="A75546" s="234"/>
    </row>
    <row r="75547" spans="1:1">
      <c r="A75547" s="234"/>
    </row>
    <row r="75548" spans="1:1">
      <c r="A75548" s="234"/>
    </row>
    <row r="75549" spans="1:1">
      <c r="A75549" s="234"/>
    </row>
    <row r="75550" spans="1:1">
      <c r="A75550" s="234"/>
    </row>
    <row r="75551" spans="1:1">
      <c r="A75551" s="234"/>
    </row>
    <row r="75552" spans="1:1">
      <c r="A75552" s="234"/>
    </row>
    <row r="75553" spans="1:1">
      <c r="A75553" s="234"/>
    </row>
    <row r="75554" spans="1:1">
      <c r="A75554" s="234"/>
    </row>
    <row r="75555" spans="1:1">
      <c r="A75555" s="234"/>
    </row>
    <row r="75556" spans="1:1">
      <c r="A75556" s="234"/>
    </row>
    <row r="75557" spans="1:1">
      <c r="A75557" s="234"/>
    </row>
    <row r="75558" spans="1:1">
      <c r="A75558" s="234"/>
    </row>
    <row r="75559" spans="1:1">
      <c r="A75559" s="234"/>
    </row>
    <row r="75560" spans="1:1">
      <c r="A75560" s="234"/>
    </row>
    <row r="75561" spans="1:1">
      <c r="A75561" s="234"/>
    </row>
    <row r="75562" spans="1:1">
      <c r="A75562" s="234"/>
    </row>
    <row r="75563" spans="1:1">
      <c r="A75563" s="234"/>
    </row>
    <row r="75564" spans="1:1">
      <c r="A75564" s="234"/>
    </row>
    <row r="75565" spans="1:1">
      <c r="A75565" s="234"/>
    </row>
    <row r="75566" spans="1:1">
      <c r="A75566" s="234"/>
    </row>
    <row r="75567" spans="1:1">
      <c r="A75567" s="234"/>
    </row>
    <row r="75568" spans="1:1">
      <c r="A75568" s="234"/>
    </row>
    <row r="75569" spans="1:1">
      <c r="A75569" s="234"/>
    </row>
    <row r="75570" spans="1:1">
      <c r="A75570" s="234"/>
    </row>
    <row r="75571" spans="1:1">
      <c r="A75571" s="234"/>
    </row>
    <row r="75572" spans="1:1">
      <c r="A75572" s="234"/>
    </row>
    <row r="75573" spans="1:1">
      <c r="A75573" s="234"/>
    </row>
    <row r="75574" spans="1:1">
      <c r="A75574" s="234"/>
    </row>
    <row r="75575" spans="1:1">
      <c r="A75575" s="234"/>
    </row>
    <row r="75576" spans="1:1">
      <c r="A75576" s="234"/>
    </row>
    <row r="75577" spans="1:1">
      <c r="A75577" s="234"/>
    </row>
    <row r="75578" spans="1:1">
      <c r="A75578" s="234"/>
    </row>
    <row r="75579" spans="1:1">
      <c r="A75579" s="234"/>
    </row>
    <row r="75580" spans="1:1">
      <c r="A75580" s="234"/>
    </row>
    <row r="75581" spans="1:1">
      <c r="A75581" s="234"/>
    </row>
    <row r="75582" spans="1:1">
      <c r="A75582" s="234"/>
    </row>
    <row r="75583" spans="1:1">
      <c r="A75583" s="234"/>
    </row>
    <row r="75584" spans="1:1">
      <c r="A75584" s="234"/>
    </row>
    <row r="75585" spans="1:1">
      <c r="A75585" s="234"/>
    </row>
    <row r="75586" spans="1:1">
      <c r="A75586" s="234"/>
    </row>
    <row r="75587" spans="1:1">
      <c r="A75587" s="234"/>
    </row>
    <row r="75588" spans="1:1">
      <c r="A75588" s="234"/>
    </row>
    <row r="75589" spans="1:1">
      <c r="A75589" s="234"/>
    </row>
    <row r="75590" spans="1:1">
      <c r="A75590" s="234"/>
    </row>
    <row r="75591" spans="1:1">
      <c r="A75591" s="234"/>
    </row>
    <row r="75592" spans="1:1">
      <c r="A75592" s="234"/>
    </row>
    <row r="75593" spans="1:1">
      <c r="A75593" s="234"/>
    </row>
    <row r="75594" spans="1:1">
      <c r="A75594" s="234"/>
    </row>
    <row r="75595" spans="1:1">
      <c r="A75595" s="234"/>
    </row>
    <row r="75596" spans="1:1">
      <c r="A75596" s="234"/>
    </row>
    <row r="75597" spans="1:1">
      <c r="A75597" s="234"/>
    </row>
    <row r="75598" spans="1:1">
      <c r="A75598" s="234"/>
    </row>
    <row r="75599" spans="1:1">
      <c r="A75599" s="234"/>
    </row>
    <row r="75600" spans="1:1">
      <c r="A75600" s="234"/>
    </row>
    <row r="75601" spans="1:1">
      <c r="A75601" s="234"/>
    </row>
    <row r="75602" spans="1:1">
      <c r="A75602" s="234"/>
    </row>
    <row r="75603" spans="1:1">
      <c r="A75603" s="234"/>
    </row>
    <row r="75604" spans="1:1">
      <c r="A75604" s="234"/>
    </row>
    <row r="75605" spans="1:1">
      <c r="A75605" s="234"/>
    </row>
    <row r="75606" spans="1:1">
      <c r="A75606" s="234"/>
    </row>
    <row r="75607" spans="1:1">
      <c r="A75607" s="234"/>
    </row>
    <row r="75608" spans="1:1">
      <c r="A75608" s="234"/>
    </row>
    <row r="75609" spans="1:1">
      <c r="A75609" s="234"/>
    </row>
    <row r="75610" spans="1:1">
      <c r="A75610" s="234"/>
    </row>
    <row r="75611" spans="1:1">
      <c r="A75611" s="234"/>
    </row>
    <row r="75612" spans="1:1">
      <c r="A75612" s="234"/>
    </row>
    <row r="75613" spans="1:1">
      <c r="A75613" s="234"/>
    </row>
    <row r="75614" spans="1:1">
      <c r="A75614" s="234"/>
    </row>
    <row r="75615" spans="1:1">
      <c r="A75615" s="234"/>
    </row>
    <row r="75616" spans="1:1">
      <c r="A75616" s="234"/>
    </row>
    <row r="75617" spans="1:1">
      <c r="A75617" s="234"/>
    </row>
    <row r="75618" spans="1:1">
      <c r="A75618" s="234"/>
    </row>
    <row r="75619" spans="1:1">
      <c r="A75619" s="234"/>
    </row>
    <row r="75620" spans="1:1">
      <c r="A75620" s="234"/>
    </row>
    <row r="75621" spans="1:1">
      <c r="A75621" s="234"/>
    </row>
    <row r="75622" spans="1:1">
      <c r="A75622" s="234"/>
    </row>
    <row r="75623" spans="1:1">
      <c r="A75623" s="234"/>
    </row>
    <row r="75624" spans="1:1">
      <c r="A75624" s="234"/>
    </row>
    <row r="75625" spans="1:1">
      <c r="A75625" s="234"/>
    </row>
    <row r="75626" spans="1:1">
      <c r="A75626" s="234"/>
    </row>
    <row r="75627" spans="1:1">
      <c r="A75627" s="234"/>
    </row>
    <row r="75628" spans="1:1">
      <c r="A75628" s="234"/>
    </row>
    <row r="75629" spans="1:1">
      <c r="A75629" s="234"/>
    </row>
    <row r="75630" spans="1:1">
      <c r="A75630" s="234"/>
    </row>
    <row r="75631" spans="1:1">
      <c r="A75631" s="234"/>
    </row>
    <row r="75632" spans="1:1">
      <c r="A75632" s="234"/>
    </row>
    <row r="75633" spans="1:1">
      <c r="A75633" s="234"/>
    </row>
    <row r="75634" spans="1:1">
      <c r="A75634" s="234"/>
    </row>
    <row r="75635" spans="1:1">
      <c r="A75635" s="234"/>
    </row>
    <row r="75636" spans="1:1">
      <c r="A75636" s="234"/>
    </row>
    <row r="75637" spans="1:1">
      <c r="A75637" s="234"/>
    </row>
    <row r="75638" spans="1:1">
      <c r="A75638" s="234"/>
    </row>
    <row r="75639" spans="1:1">
      <c r="A75639" s="234"/>
    </row>
    <row r="75640" spans="1:1">
      <c r="A75640" s="234"/>
    </row>
    <row r="75641" spans="1:1">
      <c r="A75641" s="234"/>
    </row>
    <row r="75642" spans="1:1">
      <c r="A75642" s="234"/>
    </row>
    <row r="75643" spans="1:1">
      <c r="A75643" s="234"/>
    </row>
    <row r="75644" spans="1:1">
      <c r="A75644" s="234"/>
    </row>
    <row r="75645" spans="1:1">
      <c r="A75645" s="234"/>
    </row>
    <row r="75646" spans="1:1">
      <c r="A75646" s="234"/>
    </row>
    <row r="75647" spans="1:1">
      <c r="A75647" s="234"/>
    </row>
    <row r="75648" spans="1:1">
      <c r="A75648" s="234"/>
    </row>
    <row r="75649" spans="1:1">
      <c r="A75649" s="234"/>
    </row>
    <row r="75650" spans="1:1">
      <c r="A75650" s="234"/>
    </row>
    <row r="75651" spans="1:1">
      <c r="A75651" s="234"/>
    </row>
    <row r="75652" spans="1:1">
      <c r="A75652" s="234"/>
    </row>
    <row r="75653" spans="1:1">
      <c r="A75653" s="234"/>
    </row>
    <row r="75654" spans="1:1">
      <c r="A75654" s="234"/>
    </row>
    <row r="75655" spans="1:1">
      <c r="A75655" s="234"/>
    </row>
    <row r="75656" spans="1:1">
      <c r="A75656" s="234"/>
    </row>
    <row r="75657" spans="1:1">
      <c r="A75657" s="234"/>
    </row>
    <row r="75658" spans="1:1">
      <c r="A75658" s="234"/>
    </row>
    <row r="75659" spans="1:1">
      <c r="A75659" s="234"/>
    </row>
    <row r="75660" spans="1:1">
      <c r="A75660" s="234"/>
    </row>
    <row r="75661" spans="1:1">
      <c r="A75661" s="234"/>
    </row>
    <row r="75662" spans="1:1">
      <c r="A75662" s="234"/>
    </row>
    <row r="75663" spans="1:1">
      <c r="A75663" s="234"/>
    </row>
    <row r="75664" spans="1:1">
      <c r="A75664" s="234"/>
    </row>
    <row r="75665" spans="1:1">
      <c r="A75665" s="234"/>
    </row>
    <row r="75666" spans="1:1">
      <c r="A75666" s="234"/>
    </row>
    <row r="75667" spans="1:1">
      <c r="A75667" s="234"/>
    </row>
    <row r="75668" spans="1:1">
      <c r="A75668" s="234"/>
    </row>
    <row r="75669" spans="1:1">
      <c r="A75669" s="234"/>
    </row>
    <row r="75670" spans="1:1">
      <c r="A75670" s="234"/>
    </row>
    <row r="75671" spans="1:1">
      <c r="A75671" s="234"/>
    </row>
    <row r="75672" spans="1:1">
      <c r="A75672" s="234"/>
    </row>
    <row r="75673" spans="1:1">
      <c r="A75673" s="234"/>
    </row>
    <row r="75674" spans="1:1">
      <c r="A75674" s="234"/>
    </row>
    <row r="75675" spans="1:1">
      <c r="A75675" s="234"/>
    </row>
    <row r="75676" spans="1:1">
      <c r="A75676" s="234"/>
    </row>
    <row r="75677" spans="1:1">
      <c r="A75677" s="234"/>
    </row>
    <row r="75678" spans="1:1">
      <c r="A75678" s="234"/>
    </row>
    <row r="75679" spans="1:1">
      <c r="A75679" s="234"/>
    </row>
    <row r="75680" spans="1:1">
      <c r="A75680" s="234"/>
    </row>
    <row r="75681" spans="1:1">
      <c r="A75681" s="234"/>
    </row>
    <row r="75682" spans="1:1">
      <c r="A75682" s="234"/>
    </row>
    <row r="75683" spans="1:1">
      <c r="A75683" s="234"/>
    </row>
    <row r="75684" spans="1:1">
      <c r="A75684" s="234"/>
    </row>
    <row r="75685" spans="1:1">
      <c r="A75685" s="234"/>
    </row>
    <row r="75686" spans="1:1">
      <c r="A75686" s="234"/>
    </row>
    <row r="75687" spans="1:1">
      <c r="A75687" s="234"/>
    </row>
    <row r="75688" spans="1:1">
      <c r="A75688" s="234"/>
    </row>
    <row r="75689" spans="1:1">
      <c r="A75689" s="234"/>
    </row>
    <row r="75690" spans="1:1">
      <c r="A75690" s="234"/>
    </row>
    <row r="75691" spans="1:1">
      <c r="A75691" s="234"/>
    </row>
    <row r="75692" spans="1:1">
      <c r="A75692" s="234"/>
    </row>
    <row r="75693" spans="1:1">
      <c r="A75693" s="234"/>
    </row>
    <row r="75694" spans="1:1">
      <c r="A75694" s="234"/>
    </row>
    <row r="75695" spans="1:1">
      <c r="A75695" s="234"/>
    </row>
    <row r="75696" spans="1:1">
      <c r="A75696" s="234"/>
    </row>
    <row r="75697" spans="1:1">
      <c r="A75697" s="234"/>
    </row>
    <row r="75698" spans="1:1">
      <c r="A75698" s="234"/>
    </row>
    <row r="75699" spans="1:1">
      <c r="A75699" s="234"/>
    </row>
    <row r="75700" spans="1:1">
      <c r="A75700" s="234"/>
    </row>
    <row r="75701" spans="1:1">
      <c r="A75701" s="234"/>
    </row>
    <row r="75702" spans="1:1">
      <c r="A75702" s="234"/>
    </row>
    <row r="75703" spans="1:1">
      <c r="A75703" s="234"/>
    </row>
    <row r="75704" spans="1:1">
      <c r="A75704" s="234"/>
    </row>
    <row r="75705" spans="1:1">
      <c r="A75705" s="234"/>
    </row>
    <row r="75706" spans="1:1">
      <c r="A75706" s="234"/>
    </row>
    <row r="75707" spans="1:1">
      <c r="A75707" s="234"/>
    </row>
    <row r="75708" spans="1:1">
      <c r="A75708" s="234"/>
    </row>
    <row r="75709" spans="1:1">
      <c r="A75709" s="234"/>
    </row>
    <row r="75710" spans="1:1">
      <c r="A75710" s="234"/>
    </row>
    <row r="75711" spans="1:1">
      <c r="A75711" s="234"/>
    </row>
    <row r="75712" spans="1:1">
      <c r="A75712" s="234"/>
    </row>
    <row r="75713" spans="1:1">
      <c r="A75713" s="234"/>
    </row>
    <row r="75714" spans="1:1">
      <c r="A75714" s="234"/>
    </row>
    <row r="75715" spans="1:1">
      <c r="A75715" s="234"/>
    </row>
    <row r="75716" spans="1:1">
      <c r="A75716" s="234"/>
    </row>
    <row r="75717" spans="1:1">
      <c r="A75717" s="234"/>
    </row>
    <row r="75718" spans="1:1">
      <c r="A75718" s="234"/>
    </row>
    <row r="75719" spans="1:1">
      <c r="A75719" s="234"/>
    </row>
    <row r="75720" spans="1:1">
      <c r="A75720" s="234"/>
    </row>
    <row r="75721" spans="1:1">
      <c r="A75721" s="234"/>
    </row>
    <row r="75722" spans="1:1">
      <c r="A75722" s="234"/>
    </row>
    <row r="75723" spans="1:1">
      <c r="A75723" s="234"/>
    </row>
    <row r="75724" spans="1:1">
      <c r="A75724" s="234"/>
    </row>
    <row r="75725" spans="1:1">
      <c r="A75725" s="234"/>
    </row>
    <row r="75726" spans="1:1">
      <c r="A75726" s="234"/>
    </row>
    <row r="75727" spans="1:1">
      <c r="A75727" s="234"/>
    </row>
    <row r="75728" spans="1:1">
      <c r="A75728" s="234"/>
    </row>
    <row r="75729" spans="1:1">
      <c r="A75729" s="234"/>
    </row>
    <row r="75730" spans="1:1">
      <c r="A75730" s="234"/>
    </row>
    <row r="75731" spans="1:1">
      <c r="A75731" s="234"/>
    </row>
    <row r="75732" spans="1:1">
      <c r="A75732" s="234"/>
    </row>
    <row r="75733" spans="1:1">
      <c r="A75733" s="234"/>
    </row>
    <row r="75734" spans="1:1">
      <c r="A75734" s="234"/>
    </row>
    <row r="75735" spans="1:1">
      <c r="A75735" s="234"/>
    </row>
    <row r="75736" spans="1:1">
      <c r="A75736" s="234"/>
    </row>
    <row r="75737" spans="1:1">
      <c r="A75737" s="234"/>
    </row>
    <row r="75738" spans="1:1">
      <c r="A75738" s="234"/>
    </row>
    <row r="75739" spans="1:1">
      <c r="A75739" s="234"/>
    </row>
    <row r="75740" spans="1:1">
      <c r="A75740" s="234"/>
    </row>
    <row r="75741" spans="1:1">
      <c r="A75741" s="234"/>
    </row>
    <row r="75742" spans="1:1">
      <c r="A75742" s="234"/>
    </row>
    <row r="75743" spans="1:1">
      <c r="A75743" s="234"/>
    </row>
    <row r="75744" spans="1:1">
      <c r="A75744" s="234"/>
    </row>
    <row r="75745" spans="1:1">
      <c r="A75745" s="234"/>
    </row>
    <row r="75746" spans="1:1">
      <c r="A75746" s="234"/>
    </row>
    <row r="75747" spans="1:1">
      <c r="A75747" s="234"/>
    </row>
    <row r="75748" spans="1:1">
      <c r="A75748" s="234"/>
    </row>
    <row r="75749" spans="1:1">
      <c r="A75749" s="234"/>
    </row>
    <row r="75750" spans="1:1">
      <c r="A75750" s="234"/>
    </row>
    <row r="75751" spans="1:1">
      <c r="A75751" s="234"/>
    </row>
    <row r="75752" spans="1:1">
      <c r="A75752" s="234"/>
    </row>
    <row r="75753" spans="1:1">
      <c r="A75753" s="234"/>
    </row>
    <row r="75754" spans="1:1">
      <c r="A75754" s="234"/>
    </row>
    <row r="75755" spans="1:1">
      <c r="A75755" s="234"/>
    </row>
    <row r="75756" spans="1:1">
      <c r="A75756" s="234"/>
    </row>
    <row r="75757" spans="1:1">
      <c r="A75757" s="234"/>
    </row>
    <row r="75758" spans="1:1">
      <c r="A75758" s="234"/>
    </row>
    <row r="75759" spans="1:1">
      <c r="A75759" s="234"/>
    </row>
    <row r="75760" spans="1:1">
      <c r="A75760" s="234"/>
    </row>
    <row r="75761" spans="1:1">
      <c r="A75761" s="234"/>
    </row>
    <row r="75762" spans="1:1">
      <c r="A75762" s="234"/>
    </row>
    <row r="75763" spans="1:1">
      <c r="A75763" s="234"/>
    </row>
    <row r="75764" spans="1:1">
      <c r="A75764" s="234"/>
    </row>
    <row r="75765" spans="1:1">
      <c r="A75765" s="234"/>
    </row>
    <row r="75766" spans="1:1">
      <c r="A75766" s="234"/>
    </row>
    <row r="75767" spans="1:1">
      <c r="A75767" s="234"/>
    </row>
    <row r="75768" spans="1:1">
      <c r="A75768" s="234"/>
    </row>
    <row r="75769" spans="1:1">
      <c r="A75769" s="234"/>
    </row>
    <row r="75770" spans="1:1">
      <c r="A75770" s="234"/>
    </row>
    <row r="75771" spans="1:1">
      <c r="A75771" s="234"/>
    </row>
    <row r="75772" spans="1:1">
      <c r="A75772" s="234"/>
    </row>
    <row r="75773" spans="1:1">
      <c r="A75773" s="234"/>
    </row>
    <row r="75774" spans="1:1">
      <c r="A75774" s="234"/>
    </row>
    <row r="75775" spans="1:1">
      <c r="A75775" s="234"/>
    </row>
    <row r="75776" spans="1:1">
      <c r="A75776" s="234"/>
    </row>
    <row r="75777" spans="1:1">
      <c r="A75777" s="234"/>
    </row>
    <row r="75778" spans="1:1">
      <c r="A75778" s="234"/>
    </row>
    <row r="75779" spans="1:1">
      <c r="A75779" s="234"/>
    </row>
    <row r="75780" spans="1:1">
      <c r="A75780" s="234"/>
    </row>
    <row r="75781" spans="1:1">
      <c r="A75781" s="234"/>
    </row>
    <row r="75782" spans="1:1">
      <c r="A75782" s="234"/>
    </row>
    <row r="75783" spans="1:1">
      <c r="A75783" s="234"/>
    </row>
    <row r="75784" spans="1:1">
      <c r="A75784" s="234"/>
    </row>
    <row r="75785" spans="1:1">
      <c r="A75785" s="234"/>
    </row>
    <row r="75786" spans="1:1">
      <c r="A75786" s="234"/>
    </row>
    <row r="75787" spans="1:1">
      <c r="A75787" s="234"/>
    </row>
    <row r="75788" spans="1:1">
      <c r="A75788" s="234"/>
    </row>
    <row r="75789" spans="1:1">
      <c r="A75789" s="234"/>
    </row>
    <row r="75790" spans="1:1">
      <c r="A75790" s="234"/>
    </row>
    <row r="75791" spans="1:1">
      <c r="A75791" s="234"/>
    </row>
    <row r="75792" spans="1:1">
      <c r="A75792" s="234"/>
    </row>
    <row r="75793" spans="1:1">
      <c r="A75793" s="234"/>
    </row>
    <row r="75794" spans="1:1">
      <c r="A75794" s="234"/>
    </row>
    <row r="75795" spans="1:1">
      <c r="A75795" s="234"/>
    </row>
    <row r="75796" spans="1:1">
      <c r="A75796" s="234"/>
    </row>
    <row r="75797" spans="1:1">
      <c r="A75797" s="234"/>
    </row>
    <row r="75798" spans="1:1">
      <c r="A75798" s="234"/>
    </row>
    <row r="75799" spans="1:1">
      <c r="A75799" s="234"/>
    </row>
    <row r="75800" spans="1:1">
      <c r="A75800" s="234"/>
    </row>
    <row r="75801" spans="1:1">
      <c r="A75801" s="234"/>
    </row>
    <row r="75802" spans="1:1">
      <c r="A75802" s="234"/>
    </row>
    <row r="75803" spans="1:1">
      <c r="A75803" s="234"/>
    </row>
    <row r="75804" spans="1:1">
      <c r="A75804" s="234"/>
    </row>
    <row r="75805" spans="1:1">
      <c r="A75805" s="234"/>
    </row>
    <row r="75806" spans="1:1">
      <c r="A75806" s="234"/>
    </row>
    <row r="75807" spans="1:1">
      <c r="A75807" s="234"/>
    </row>
    <row r="75808" spans="1:1">
      <c r="A75808" s="234"/>
    </row>
    <row r="75809" spans="1:1">
      <c r="A75809" s="234"/>
    </row>
    <row r="75810" spans="1:1">
      <c r="A75810" s="234"/>
    </row>
    <row r="75811" spans="1:1">
      <c r="A75811" s="234"/>
    </row>
    <row r="75812" spans="1:1">
      <c r="A75812" s="234"/>
    </row>
    <row r="75813" spans="1:1">
      <c r="A75813" s="234"/>
    </row>
    <row r="75814" spans="1:1">
      <c r="A75814" s="234"/>
    </row>
    <row r="75815" spans="1:1">
      <c r="A75815" s="234"/>
    </row>
    <row r="75816" spans="1:1">
      <c r="A75816" s="234"/>
    </row>
    <row r="75817" spans="1:1">
      <c r="A75817" s="234"/>
    </row>
    <row r="75818" spans="1:1">
      <c r="A75818" s="234"/>
    </row>
    <row r="75819" spans="1:1">
      <c r="A75819" s="234"/>
    </row>
    <row r="75820" spans="1:1">
      <c r="A75820" s="234"/>
    </row>
    <row r="75821" spans="1:1">
      <c r="A75821" s="234"/>
    </row>
    <row r="75822" spans="1:1">
      <c r="A75822" s="234"/>
    </row>
    <row r="75823" spans="1:1">
      <c r="A75823" s="234"/>
    </row>
    <row r="75824" spans="1:1">
      <c r="A75824" s="234"/>
    </row>
    <row r="75825" spans="1:1">
      <c r="A75825" s="234"/>
    </row>
    <row r="75826" spans="1:1">
      <c r="A75826" s="234"/>
    </row>
    <row r="75827" spans="1:1">
      <c r="A75827" s="234"/>
    </row>
    <row r="75828" spans="1:1">
      <c r="A75828" s="234"/>
    </row>
    <row r="75829" spans="1:1">
      <c r="A75829" s="234"/>
    </row>
    <row r="75830" spans="1:1">
      <c r="A75830" s="234"/>
    </row>
    <row r="75831" spans="1:1">
      <c r="A75831" s="234"/>
    </row>
    <row r="75832" spans="1:1">
      <c r="A75832" s="234"/>
    </row>
    <row r="75833" spans="1:1">
      <c r="A75833" s="234"/>
    </row>
    <row r="75834" spans="1:1">
      <c r="A75834" s="234"/>
    </row>
    <row r="75835" spans="1:1">
      <c r="A75835" s="234"/>
    </row>
    <row r="75836" spans="1:1">
      <c r="A75836" s="234"/>
    </row>
    <row r="75837" spans="1:1">
      <c r="A75837" s="234"/>
    </row>
    <row r="75838" spans="1:1">
      <c r="A75838" s="234"/>
    </row>
    <row r="75839" spans="1:1">
      <c r="A75839" s="234"/>
    </row>
    <row r="75840" spans="1:1">
      <c r="A75840" s="234"/>
    </row>
    <row r="75841" spans="1:1">
      <c r="A75841" s="234"/>
    </row>
    <row r="75842" spans="1:1">
      <c r="A75842" s="234"/>
    </row>
    <row r="75843" spans="1:1">
      <c r="A75843" s="234"/>
    </row>
    <row r="75844" spans="1:1">
      <c r="A75844" s="234"/>
    </row>
    <row r="75845" spans="1:1">
      <c r="A75845" s="234"/>
    </row>
    <row r="75846" spans="1:1">
      <c r="A75846" s="234"/>
    </row>
    <row r="75847" spans="1:1">
      <c r="A75847" s="234"/>
    </row>
    <row r="75848" spans="1:1">
      <c r="A75848" s="234"/>
    </row>
    <row r="75849" spans="1:1">
      <c r="A75849" s="234"/>
    </row>
    <row r="75850" spans="1:1">
      <c r="A75850" s="234"/>
    </row>
    <row r="75851" spans="1:1">
      <c r="A75851" s="234"/>
    </row>
    <row r="75852" spans="1:1">
      <c r="A75852" s="234"/>
    </row>
    <row r="75853" spans="1:1">
      <c r="A75853" s="234"/>
    </row>
    <row r="75854" spans="1:1">
      <c r="A75854" s="234"/>
    </row>
    <row r="75855" spans="1:1">
      <c r="A75855" s="234"/>
    </row>
    <row r="75856" spans="1:1">
      <c r="A75856" s="234"/>
    </row>
    <row r="75857" spans="1:1">
      <c r="A75857" s="234"/>
    </row>
    <row r="75858" spans="1:1">
      <c r="A75858" s="234"/>
    </row>
    <row r="75859" spans="1:1">
      <c r="A75859" s="234"/>
    </row>
    <row r="75860" spans="1:1">
      <c r="A75860" s="234"/>
    </row>
    <row r="75861" spans="1:1">
      <c r="A75861" s="234"/>
    </row>
    <row r="75862" spans="1:1">
      <c r="A75862" s="234"/>
    </row>
    <row r="75863" spans="1:1">
      <c r="A75863" s="234"/>
    </row>
    <row r="75864" spans="1:1">
      <c r="A75864" s="234"/>
    </row>
    <row r="75865" spans="1:1">
      <c r="A75865" s="234"/>
    </row>
    <row r="75866" spans="1:1">
      <c r="A75866" s="234"/>
    </row>
    <row r="75867" spans="1:1">
      <c r="A75867" s="234"/>
    </row>
    <row r="75868" spans="1:1">
      <c r="A75868" s="234"/>
    </row>
    <row r="75869" spans="1:1">
      <c r="A75869" s="234"/>
    </row>
    <row r="75870" spans="1:1">
      <c r="A75870" s="234"/>
    </row>
    <row r="75871" spans="1:1">
      <c r="A75871" s="234"/>
    </row>
    <row r="75872" spans="1:1">
      <c r="A75872" s="234"/>
    </row>
    <row r="75873" spans="1:1">
      <c r="A75873" s="234"/>
    </row>
    <row r="75874" spans="1:1">
      <c r="A75874" s="234"/>
    </row>
    <row r="75875" spans="1:1">
      <c r="A75875" s="234"/>
    </row>
    <row r="75876" spans="1:1">
      <c r="A75876" s="234"/>
    </row>
    <row r="75877" spans="1:1">
      <c r="A75877" s="234"/>
    </row>
    <row r="75878" spans="1:1">
      <c r="A75878" s="234"/>
    </row>
    <row r="75879" spans="1:1">
      <c r="A75879" s="234"/>
    </row>
    <row r="75880" spans="1:1">
      <c r="A75880" s="234"/>
    </row>
    <row r="75881" spans="1:1">
      <c r="A75881" s="234"/>
    </row>
    <row r="75882" spans="1:1">
      <c r="A75882" s="234"/>
    </row>
    <row r="75883" spans="1:1">
      <c r="A75883" s="234"/>
    </row>
    <row r="75884" spans="1:1">
      <c r="A75884" s="234"/>
    </row>
    <row r="75885" spans="1:1">
      <c r="A75885" s="234"/>
    </row>
    <row r="75886" spans="1:1">
      <c r="A75886" s="234"/>
    </row>
    <row r="75887" spans="1:1">
      <c r="A75887" s="234"/>
    </row>
    <row r="75888" spans="1:1">
      <c r="A75888" s="234"/>
    </row>
    <row r="75889" spans="1:1">
      <c r="A75889" s="234"/>
    </row>
    <row r="75890" spans="1:1">
      <c r="A75890" s="234"/>
    </row>
    <row r="75891" spans="1:1">
      <c r="A75891" s="234"/>
    </row>
    <row r="75892" spans="1:1">
      <c r="A75892" s="234"/>
    </row>
    <row r="75893" spans="1:1">
      <c r="A75893" s="234"/>
    </row>
    <row r="75894" spans="1:1">
      <c r="A75894" s="234"/>
    </row>
    <row r="75895" spans="1:1">
      <c r="A75895" s="234"/>
    </row>
    <row r="75896" spans="1:1">
      <c r="A75896" s="234"/>
    </row>
    <row r="75897" spans="1:1">
      <c r="A75897" s="234"/>
    </row>
    <row r="75898" spans="1:1">
      <c r="A75898" s="234"/>
    </row>
    <row r="75899" spans="1:1">
      <c r="A75899" s="234"/>
    </row>
    <row r="75900" spans="1:1">
      <c r="A75900" s="234"/>
    </row>
    <row r="75901" spans="1:1">
      <c r="A75901" s="234"/>
    </row>
    <row r="75902" spans="1:1">
      <c r="A75902" s="234"/>
    </row>
    <row r="75903" spans="1:1">
      <c r="A75903" s="234"/>
    </row>
    <row r="75904" spans="1:1">
      <c r="A75904" s="234"/>
    </row>
    <row r="75905" spans="1:1">
      <c r="A75905" s="234"/>
    </row>
    <row r="75906" spans="1:1">
      <c r="A75906" s="234"/>
    </row>
    <row r="75907" spans="1:1">
      <c r="A75907" s="234"/>
    </row>
    <row r="75908" spans="1:1">
      <c r="A75908" s="234"/>
    </row>
    <row r="75909" spans="1:1">
      <c r="A75909" s="234"/>
    </row>
    <row r="75910" spans="1:1">
      <c r="A75910" s="234"/>
    </row>
    <row r="75911" spans="1:1">
      <c r="A75911" s="234"/>
    </row>
    <row r="75912" spans="1:1">
      <c r="A75912" s="234"/>
    </row>
    <row r="75913" spans="1:1">
      <c r="A75913" s="234"/>
    </row>
    <row r="75914" spans="1:1">
      <c r="A75914" s="234"/>
    </row>
    <row r="75915" spans="1:1">
      <c r="A75915" s="234"/>
    </row>
    <row r="75916" spans="1:1">
      <c r="A75916" s="234"/>
    </row>
    <row r="75917" spans="1:1">
      <c r="A75917" s="234"/>
    </row>
    <row r="75918" spans="1:1">
      <c r="A75918" s="234"/>
    </row>
    <row r="75919" spans="1:1">
      <c r="A75919" s="234"/>
    </row>
    <row r="75920" spans="1:1">
      <c r="A75920" s="234"/>
    </row>
    <row r="75921" spans="1:1">
      <c r="A75921" s="234"/>
    </row>
    <row r="75922" spans="1:1">
      <c r="A75922" s="234"/>
    </row>
    <row r="75923" spans="1:1">
      <c r="A75923" s="234"/>
    </row>
    <row r="75924" spans="1:1">
      <c r="A75924" s="234"/>
    </row>
    <row r="75925" spans="1:1">
      <c r="A75925" s="234"/>
    </row>
    <row r="75926" spans="1:1">
      <c r="A75926" s="234"/>
    </row>
    <row r="75927" spans="1:1">
      <c r="A75927" s="234"/>
    </row>
    <row r="75928" spans="1:1">
      <c r="A75928" s="234"/>
    </row>
    <row r="75929" spans="1:1">
      <c r="A75929" s="234"/>
    </row>
    <row r="75930" spans="1:1">
      <c r="A75930" s="234"/>
    </row>
    <row r="75931" spans="1:1">
      <c r="A75931" s="234"/>
    </row>
    <row r="75932" spans="1:1">
      <c r="A75932" s="234"/>
    </row>
    <row r="75933" spans="1:1">
      <c r="A75933" s="234"/>
    </row>
    <row r="75934" spans="1:1">
      <c r="A75934" s="234"/>
    </row>
    <row r="75935" spans="1:1">
      <c r="A75935" s="234"/>
    </row>
    <row r="75936" spans="1:1">
      <c r="A75936" s="234"/>
    </row>
    <row r="75937" spans="1:1">
      <c r="A75937" s="234"/>
    </row>
    <row r="75938" spans="1:1">
      <c r="A75938" s="234"/>
    </row>
    <row r="75939" spans="1:1">
      <c r="A75939" s="234"/>
    </row>
    <row r="75940" spans="1:1">
      <c r="A75940" s="234"/>
    </row>
    <row r="75941" spans="1:1">
      <c r="A75941" s="234"/>
    </row>
    <row r="75942" spans="1:1">
      <c r="A75942" s="234"/>
    </row>
    <row r="75943" spans="1:1">
      <c r="A75943" s="234"/>
    </row>
    <row r="75944" spans="1:1">
      <c r="A75944" s="234"/>
    </row>
    <row r="75945" spans="1:1">
      <c r="A75945" s="234"/>
    </row>
    <row r="75946" spans="1:1">
      <c r="A75946" s="234"/>
    </row>
    <row r="75947" spans="1:1">
      <c r="A75947" s="234"/>
    </row>
    <row r="75948" spans="1:1">
      <c r="A75948" s="234"/>
    </row>
    <row r="75949" spans="1:1">
      <c r="A75949" s="234"/>
    </row>
    <row r="75950" spans="1:1">
      <c r="A75950" s="234"/>
    </row>
    <row r="75951" spans="1:1">
      <c r="A75951" s="234"/>
    </row>
    <row r="75952" spans="1:1">
      <c r="A75952" s="234"/>
    </row>
    <row r="75953" spans="1:1">
      <c r="A75953" s="234"/>
    </row>
    <row r="75954" spans="1:1">
      <c r="A75954" s="234"/>
    </row>
    <row r="75955" spans="1:1">
      <c r="A75955" s="234"/>
    </row>
    <row r="75956" spans="1:1">
      <c r="A75956" s="234"/>
    </row>
    <row r="75957" spans="1:1">
      <c r="A75957" s="234"/>
    </row>
    <row r="75958" spans="1:1">
      <c r="A75958" s="234"/>
    </row>
    <row r="75959" spans="1:1">
      <c r="A75959" s="234"/>
    </row>
    <row r="75960" spans="1:1">
      <c r="A75960" s="234"/>
    </row>
    <row r="75961" spans="1:1">
      <c r="A75961" s="234"/>
    </row>
    <row r="75962" spans="1:1">
      <c r="A75962" s="234"/>
    </row>
    <row r="75963" spans="1:1">
      <c r="A75963" s="234"/>
    </row>
    <row r="75964" spans="1:1">
      <c r="A75964" s="234"/>
    </row>
    <row r="75965" spans="1:1">
      <c r="A75965" s="234"/>
    </row>
    <row r="75966" spans="1:1">
      <c r="A75966" s="234"/>
    </row>
    <row r="75967" spans="1:1">
      <c r="A75967" s="234"/>
    </row>
    <row r="75968" spans="1:1">
      <c r="A75968" s="234"/>
    </row>
    <row r="75969" spans="1:1">
      <c r="A75969" s="234"/>
    </row>
    <row r="75970" spans="1:1">
      <c r="A75970" s="234"/>
    </row>
    <row r="75971" spans="1:1">
      <c r="A75971" s="234"/>
    </row>
    <row r="75972" spans="1:1">
      <c r="A75972" s="234"/>
    </row>
    <row r="75973" spans="1:1">
      <c r="A75973" s="234"/>
    </row>
    <row r="75974" spans="1:1">
      <c r="A75974" s="234"/>
    </row>
    <row r="75975" spans="1:1">
      <c r="A75975" s="234"/>
    </row>
    <row r="75976" spans="1:1">
      <c r="A75976" s="234"/>
    </row>
    <row r="75977" spans="1:1">
      <c r="A75977" s="234"/>
    </row>
    <row r="75978" spans="1:1">
      <c r="A75978" s="234"/>
    </row>
    <row r="75979" spans="1:1">
      <c r="A75979" s="234"/>
    </row>
    <row r="75980" spans="1:1">
      <c r="A75980" s="234"/>
    </row>
    <row r="75981" spans="1:1">
      <c r="A75981" s="234"/>
    </row>
    <row r="75982" spans="1:1">
      <c r="A75982" s="234"/>
    </row>
    <row r="75983" spans="1:1">
      <c r="A75983" s="234"/>
    </row>
    <row r="75984" spans="1:1">
      <c r="A75984" s="234"/>
    </row>
    <row r="75985" spans="1:1">
      <c r="A75985" s="234"/>
    </row>
    <row r="75986" spans="1:1">
      <c r="A75986" s="234"/>
    </row>
    <row r="75987" spans="1:1">
      <c r="A75987" s="234"/>
    </row>
    <row r="75988" spans="1:1">
      <c r="A75988" s="234"/>
    </row>
    <row r="75989" spans="1:1">
      <c r="A75989" s="234"/>
    </row>
    <row r="75990" spans="1:1">
      <c r="A75990" s="234"/>
    </row>
    <row r="75991" spans="1:1">
      <c r="A75991" s="234"/>
    </row>
    <row r="75992" spans="1:1">
      <c r="A75992" s="234"/>
    </row>
    <row r="75993" spans="1:1">
      <c r="A75993" s="234"/>
    </row>
    <row r="75994" spans="1:1">
      <c r="A75994" s="234"/>
    </row>
    <row r="75995" spans="1:1">
      <c r="A75995" s="234"/>
    </row>
    <row r="75996" spans="1:1">
      <c r="A75996" s="234"/>
    </row>
    <row r="75997" spans="1:1">
      <c r="A75997" s="234"/>
    </row>
    <row r="75998" spans="1:1">
      <c r="A75998" s="234"/>
    </row>
    <row r="75999" spans="1:1">
      <c r="A75999" s="234"/>
    </row>
    <row r="76000" spans="1:1">
      <c r="A76000" s="234"/>
    </row>
    <row r="76001" spans="1:1">
      <c r="A76001" s="234"/>
    </row>
    <row r="76002" spans="1:1">
      <c r="A76002" s="234"/>
    </row>
    <row r="76003" spans="1:1">
      <c r="A76003" s="234"/>
    </row>
    <row r="76004" spans="1:1">
      <c r="A76004" s="234"/>
    </row>
    <row r="76005" spans="1:1">
      <c r="A76005" s="234"/>
    </row>
    <row r="76006" spans="1:1">
      <c r="A76006" s="234"/>
    </row>
    <row r="76007" spans="1:1">
      <c r="A76007" s="234"/>
    </row>
    <row r="76008" spans="1:1">
      <c r="A76008" s="234"/>
    </row>
    <row r="76009" spans="1:1">
      <c r="A76009" s="234"/>
    </row>
    <row r="76010" spans="1:1">
      <c r="A76010" s="234"/>
    </row>
    <row r="76011" spans="1:1">
      <c r="A76011" s="234"/>
    </row>
    <row r="76012" spans="1:1">
      <c r="A76012" s="234"/>
    </row>
    <row r="76013" spans="1:1">
      <c r="A76013" s="234"/>
    </row>
    <row r="76014" spans="1:1">
      <c r="A76014" s="234"/>
    </row>
    <row r="76015" spans="1:1">
      <c r="A76015" s="234"/>
    </row>
    <row r="76016" spans="1:1">
      <c r="A76016" s="234"/>
    </row>
    <row r="76017" spans="1:1">
      <c r="A76017" s="234"/>
    </row>
    <row r="76018" spans="1:1">
      <c r="A76018" s="234"/>
    </row>
    <row r="76019" spans="1:1">
      <c r="A76019" s="234"/>
    </row>
    <row r="76020" spans="1:1">
      <c r="A76020" s="234"/>
    </row>
    <row r="76021" spans="1:1">
      <c r="A76021" s="234"/>
    </row>
    <row r="76022" spans="1:1">
      <c r="A76022" s="234"/>
    </row>
    <row r="76023" spans="1:1">
      <c r="A76023" s="234"/>
    </row>
    <row r="76024" spans="1:1">
      <c r="A76024" s="234"/>
    </row>
    <row r="76025" spans="1:1">
      <c r="A76025" s="234"/>
    </row>
    <row r="76026" spans="1:1">
      <c r="A76026" s="234"/>
    </row>
    <row r="76027" spans="1:1">
      <c r="A76027" s="234"/>
    </row>
    <row r="76028" spans="1:1">
      <c r="A76028" s="234"/>
    </row>
    <row r="76029" spans="1:1">
      <c r="A76029" s="234"/>
    </row>
    <row r="76030" spans="1:1">
      <c r="A76030" s="234"/>
    </row>
    <row r="76031" spans="1:1">
      <c r="A76031" s="234"/>
    </row>
    <row r="76032" spans="1:1">
      <c r="A76032" s="234"/>
    </row>
    <row r="76033" spans="1:1">
      <c r="A76033" s="234"/>
    </row>
    <row r="76034" spans="1:1">
      <c r="A76034" s="234"/>
    </row>
    <row r="76035" spans="1:1">
      <c r="A76035" s="234"/>
    </row>
    <row r="76036" spans="1:1">
      <c r="A76036" s="234"/>
    </row>
    <row r="76037" spans="1:1">
      <c r="A76037" s="234"/>
    </row>
    <row r="76038" spans="1:1">
      <c r="A76038" s="234"/>
    </row>
    <row r="76039" spans="1:1">
      <c r="A76039" s="234"/>
    </row>
    <row r="76040" spans="1:1">
      <c r="A76040" s="234"/>
    </row>
    <row r="76041" spans="1:1">
      <c r="A76041" s="234"/>
    </row>
    <row r="76042" spans="1:1">
      <c r="A76042" s="234"/>
    </row>
    <row r="76043" spans="1:1">
      <c r="A76043" s="234"/>
    </row>
    <row r="76044" spans="1:1">
      <c r="A76044" s="234"/>
    </row>
    <row r="76045" spans="1:1">
      <c r="A76045" s="234"/>
    </row>
    <row r="76046" spans="1:1">
      <c r="A76046" s="234"/>
    </row>
    <row r="76047" spans="1:1">
      <c r="A76047" s="234"/>
    </row>
    <row r="76048" spans="1:1">
      <c r="A76048" s="234"/>
    </row>
    <row r="76049" spans="1:1">
      <c r="A76049" s="234"/>
    </row>
    <row r="76050" spans="1:1">
      <c r="A76050" s="234"/>
    </row>
    <row r="76051" spans="1:1">
      <c r="A76051" s="234"/>
    </row>
    <row r="76052" spans="1:1">
      <c r="A76052" s="234"/>
    </row>
    <row r="76053" spans="1:1">
      <c r="A76053" s="234"/>
    </row>
    <row r="76054" spans="1:1">
      <c r="A76054" s="234"/>
    </row>
    <row r="76055" spans="1:1">
      <c r="A76055" s="234"/>
    </row>
    <row r="76056" spans="1:1">
      <c r="A76056" s="234"/>
    </row>
    <row r="76057" spans="1:1">
      <c r="A76057" s="234"/>
    </row>
    <row r="76058" spans="1:1">
      <c r="A76058" s="234"/>
    </row>
    <row r="76059" spans="1:1">
      <c r="A76059" s="234"/>
    </row>
    <row r="76060" spans="1:1">
      <c r="A76060" s="234"/>
    </row>
    <row r="76061" spans="1:1">
      <c r="A76061" s="234"/>
    </row>
    <row r="76062" spans="1:1">
      <c r="A76062" s="234"/>
    </row>
    <row r="76063" spans="1:1">
      <c r="A76063" s="234"/>
    </row>
    <row r="76064" spans="1:1">
      <c r="A76064" s="234"/>
    </row>
    <row r="76065" spans="1:1">
      <c r="A76065" s="234"/>
    </row>
    <row r="76066" spans="1:1">
      <c r="A76066" s="234"/>
    </row>
    <row r="76067" spans="1:1">
      <c r="A76067" s="234"/>
    </row>
    <row r="76068" spans="1:1">
      <c r="A76068" s="234"/>
    </row>
    <row r="76069" spans="1:1">
      <c r="A76069" s="234"/>
    </row>
    <row r="76070" spans="1:1">
      <c r="A76070" s="234"/>
    </row>
    <row r="76071" spans="1:1">
      <c r="A76071" s="234"/>
    </row>
    <row r="76072" spans="1:1">
      <c r="A76072" s="234"/>
    </row>
    <row r="76073" spans="1:1">
      <c r="A76073" s="234"/>
    </row>
    <row r="76074" spans="1:1">
      <c r="A76074" s="234"/>
    </row>
    <row r="76075" spans="1:1">
      <c r="A76075" s="234"/>
    </row>
    <row r="76076" spans="1:1">
      <c r="A76076" s="234"/>
    </row>
    <row r="76077" spans="1:1">
      <c r="A76077" s="234"/>
    </row>
    <row r="76078" spans="1:1">
      <c r="A76078" s="234"/>
    </row>
    <row r="76079" spans="1:1">
      <c r="A76079" s="234"/>
    </row>
    <row r="76080" spans="1:1">
      <c r="A76080" s="234"/>
    </row>
    <row r="76081" spans="1:1">
      <c r="A76081" s="234"/>
    </row>
    <row r="76082" spans="1:1">
      <c r="A76082" s="234"/>
    </row>
    <row r="76083" spans="1:1">
      <c r="A76083" s="234"/>
    </row>
    <row r="76084" spans="1:1">
      <c r="A76084" s="234"/>
    </row>
    <row r="76085" spans="1:1">
      <c r="A76085" s="234"/>
    </row>
    <row r="76086" spans="1:1">
      <c r="A76086" s="234"/>
    </row>
    <row r="76087" spans="1:1">
      <c r="A76087" s="234"/>
    </row>
    <row r="76088" spans="1:1">
      <c r="A76088" s="234"/>
    </row>
    <row r="76089" spans="1:1">
      <c r="A76089" s="234"/>
    </row>
    <row r="76090" spans="1:1">
      <c r="A76090" s="234"/>
    </row>
    <row r="76091" spans="1:1">
      <c r="A76091" s="234"/>
    </row>
    <row r="76092" spans="1:1">
      <c r="A76092" s="234"/>
    </row>
    <row r="76093" spans="1:1">
      <c r="A76093" s="234"/>
    </row>
    <row r="76094" spans="1:1">
      <c r="A76094" s="234"/>
    </row>
    <row r="76095" spans="1:1">
      <c r="A76095" s="234"/>
    </row>
    <row r="76096" spans="1:1">
      <c r="A76096" s="234"/>
    </row>
    <row r="76097" spans="1:1">
      <c r="A76097" s="234"/>
    </row>
    <row r="76098" spans="1:1">
      <c r="A76098" s="234"/>
    </row>
    <row r="76099" spans="1:1">
      <c r="A76099" s="234"/>
    </row>
    <row r="76100" spans="1:1">
      <c r="A76100" s="234"/>
    </row>
    <row r="76101" spans="1:1">
      <c r="A76101" s="234"/>
    </row>
    <row r="76102" spans="1:1">
      <c r="A76102" s="234"/>
    </row>
    <row r="76103" spans="1:1">
      <c r="A76103" s="234"/>
    </row>
    <row r="76104" spans="1:1">
      <c r="A76104" s="234"/>
    </row>
    <row r="76105" spans="1:1">
      <c r="A76105" s="234"/>
    </row>
    <row r="76106" spans="1:1">
      <c r="A76106" s="234"/>
    </row>
    <row r="76107" spans="1:1">
      <c r="A76107" s="234"/>
    </row>
    <row r="76108" spans="1:1">
      <c r="A76108" s="234"/>
    </row>
    <row r="76109" spans="1:1">
      <c r="A76109" s="234"/>
    </row>
    <row r="76110" spans="1:1">
      <c r="A76110" s="234"/>
    </row>
    <row r="76111" spans="1:1">
      <c r="A76111" s="234"/>
    </row>
    <row r="76112" spans="1:1">
      <c r="A76112" s="234"/>
    </row>
    <row r="76113" spans="1:1">
      <c r="A76113" s="234"/>
    </row>
    <row r="76114" spans="1:1">
      <c r="A76114" s="234"/>
    </row>
    <row r="76115" spans="1:1">
      <c r="A76115" s="234"/>
    </row>
    <row r="76116" spans="1:1">
      <c r="A76116" s="234"/>
    </row>
    <row r="76117" spans="1:1">
      <c r="A76117" s="234"/>
    </row>
    <row r="76118" spans="1:1">
      <c r="A76118" s="234"/>
    </row>
    <row r="76119" spans="1:1">
      <c r="A76119" s="234"/>
    </row>
    <row r="76120" spans="1:1">
      <c r="A76120" s="234"/>
    </row>
    <row r="76121" spans="1:1">
      <c r="A76121" s="234"/>
    </row>
    <row r="76122" spans="1:1">
      <c r="A76122" s="234"/>
    </row>
    <row r="76123" spans="1:1">
      <c r="A76123" s="234"/>
    </row>
    <row r="76124" spans="1:1">
      <c r="A76124" s="234"/>
    </row>
    <row r="76125" spans="1:1">
      <c r="A76125" s="234"/>
    </row>
    <row r="76126" spans="1:1">
      <c r="A76126" s="234"/>
    </row>
    <row r="76127" spans="1:1">
      <c r="A76127" s="234"/>
    </row>
    <row r="76128" spans="1:1">
      <c r="A76128" s="234"/>
    </row>
    <row r="76129" spans="1:1">
      <c r="A76129" s="234"/>
    </row>
    <row r="76130" spans="1:1">
      <c r="A76130" s="234"/>
    </row>
    <row r="76131" spans="1:1">
      <c r="A76131" s="234"/>
    </row>
    <row r="76132" spans="1:1">
      <c r="A76132" s="234"/>
    </row>
    <row r="76133" spans="1:1">
      <c r="A76133" s="234"/>
    </row>
    <row r="76134" spans="1:1">
      <c r="A76134" s="234"/>
    </row>
    <row r="76135" spans="1:1">
      <c r="A76135" s="234"/>
    </row>
    <row r="76136" spans="1:1">
      <c r="A76136" s="234"/>
    </row>
    <row r="76137" spans="1:1">
      <c r="A76137" s="234"/>
    </row>
    <row r="76138" spans="1:1">
      <c r="A76138" s="234"/>
    </row>
    <row r="76139" spans="1:1">
      <c r="A76139" s="234"/>
    </row>
    <row r="76140" spans="1:1">
      <c r="A76140" s="234"/>
    </row>
    <row r="76141" spans="1:1">
      <c r="A76141" s="234"/>
    </row>
    <row r="76142" spans="1:1">
      <c r="A76142" s="234"/>
    </row>
    <row r="76143" spans="1:1">
      <c r="A76143" s="234"/>
    </row>
    <row r="76144" spans="1:1">
      <c r="A76144" s="234"/>
    </row>
    <row r="76145" spans="1:1">
      <c r="A76145" s="234"/>
    </row>
    <row r="76146" spans="1:1">
      <c r="A76146" s="234"/>
    </row>
    <row r="76147" spans="1:1">
      <c r="A76147" s="234"/>
    </row>
    <row r="76148" spans="1:1">
      <c r="A76148" s="234"/>
    </row>
    <row r="76149" spans="1:1">
      <c r="A76149" s="234"/>
    </row>
    <row r="76150" spans="1:1">
      <c r="A76150" s="234"/>
    </row>
    <row r="76151" spans="1:1">
      <c r="A76151" s="234"/>
    </row>
    <row r="76152" spans="1:1">
      <c r="A76152" s="234"/>
    </row>
    <row r="76153" spans="1:1">
      <c r="A76153" s="234"/>
    </row>
    <row r="76154" spans="1:1">
      <c r="A76154" s="234"/>
    </row>
    <row r="76155" spans="1:1">
      <c r="A76155" s="234"/>
    </row>
    <row r="76156" spans="1:1">
      <c r="A76156" s="234"/>
    </row>
    <row r="76157" spans="1:1">
      <c r="A76157" s="234"/>
    </row>
    <row r="76158" spans="1:1">
      <c r="A76158" s="234"/>
    </row>
    <row r="76159" spans="1:1">
      <c r="A76159" s="234"/>
    </row>
    <row r="76160" spans="1:1">
      <c r="A76160" s="234"/>
    </row>
    <row r="76161" spans="1:1">
      <c r="A76161" s="234"/>
    </row>
    <row r="76162" spans="1:1">
      <c r="A76162" s="234"/>
    </row>
    <row r="76163" spans="1:1">
      <c r="A76163" s="234"/>
    </row>
    <row r="76164" spans="1:1">
      <c r="A76164" s="234"/>
    </row>
    <row r="76165" spans="1:1">
      <c r="A76165" s="234"/>
    </row>
    <row r="76166" spans="1:1">
      <c r="A76166" s="234"/>
    </row>
    <row r="76167" spans="1:1">
      <c r="A76167" s="234"/>
    </row>
    <row r="76168" spans="1:1">
      <c r="A76168" s="234"/>
    </row>
    <row r="76169" spans="1:1">
      <c r="A76169" s="234"/>
    </row>
    <row r="76170" spans="1:1">
      <c r="A76170" s="234"/>
    </row>
    <row r="76171" spans="1:1">
      <c r="A76171" s="234"/>
    </row>
    <row r="76172" spans="1:1">
      <c r="A76172" s="234"/>
    </row>
    <row r="76173" spans="1:1">
      <c r="A76173" s="234"/>
    </row>
    <row r="76174" spans="1:1">
      <c r="A76174" s="234"/>
    </row>
    <row r="76175" spans="1:1">
      <c r="A76175" s="234"/>
    </row>
    <row r="76176" spans="1:1">
      <c r="A76176" s="234"/>
    </row>
    <row r="76177" spans="1:1">
      <c r="A76177" s="234"/>
    </row>
    <row r="76178" spans="1:1">
      <c r="A76178" s="234"/>
    </row>
    <row r="76179" spans="1:1">
      <c r="A76179" s="234"/>
    </row>
    <row r="76180" spans="1:1">
      <c r="A76180" s="234"/>
    </row>
    <row r="76181" spans="1:1">
      <c r="A76181" s="234"/>
    </row>
    <row r="76182" spans="1:1">
      <c r="A76182" s="234"/>
    </row>
    <row r="76183" spans="1:1">
      <c r="A76183" s="234"/>
    </row>
    <row r="76184" spans="1:1">
      <c r="A76184" s="234"/>
    </row>
    <row r="76185" spans="1:1">
      <c r="A76185" s="234"/>
    </row>
    <row r="76186" spans="1:1">
      <c r="A76186" s="234"/>
    </row>
    <row r="76187" spans="1:1">
      <c r="A76187" s="234"/>
    </row>
    <row r="76188" spans="1:1">
      <c r="A76188" s="234"/>
    </row>
    <row r="76189" spans="1:1">
      <c r="A76189" s="234"/>
    </row>
    <row r="76190" spans="1:1">
      <c r="A76190" s="234"/>
    </row>
    <row r="76191" spans="1:1">
      <c r="A76191" s="234"/>
    </row>
    <row r="76192" spans="1:1">
      <c r="A76192" s="234"/>
    </row>
    <row r="76193" spans="1:1">
      <c r="A76193" s="234"/>
    </row>
    <row r="76194" spans="1:1">
      <c r="A76194" s="234"/>
    </row>
    <row r="76195" spans="1:1">
      <c r="A76195" s="234"/>
    </row>
    <row r="76196" spans="1:1">
      <c r="A76196" s="234"/>
    </row>
    <row r="76197" spans="1:1">
      <c r="A76197" s="234"/>
    </row>
    <row r="76198" spans="1:1">
      <c r="A76198" s="234"/>
    </row>
    <row r="76199" spans="1:1">
      <c r="A76199" s="234"/>
    </row>
    <row r="76200" spans="1:1">
      <c r="A76200" s="234"/>
    </row>
    <row r="76201" spans="1:1">
      <c r="A76201" s="234"/>
    </row>
    <row r="76202" spans="1:1">
      <c r="A76202" s="234"/>
    </row>
    <row r="76203" spans="1:1">
      <c r="A76203" s="234"/>
    </row>
    <row r="76204" spans="1:1">
      <c r="A76204" s="234"/>
    </row>
    <row r="76205" spans="1:1">
      <c r="A76205" s="234"/>
    </row>
    <row r="76206" spans="1:1">
      <c r="A76206" s="234"/>
    </row>
    <row r="76207" spans="1:1">
      <c r="A76207" s="234"/>
    </row>
    <row r="76208" spans="1:1">
      <c r="A76208" s="234"/>
    </row>
    <row r="76209" spans="1:1">
      <c r="A76209" s="234"/>
    </row>
    <row r="76210" spans="1:1">
      <c r="A76210" s="234"/>
    </row>
    <row r="76211" spans="1:1">
      <c r="A76211" s="234"/>
    </row>
    <row r="76212" spans="1:1">
      <c r="A76212" s="234"/>
    </row>
    <row r="76213" spans="1:1">
      <c r="A76213" s="234"/>
    </row>
    <row r="76214" spans="1:1">
      <c r="A76214" s="234"/>
    </row>
    <row r="76215" spans="1:1">
      <c r="A76215" s="234"/>
    </row>
    <row r="76216" spans="1:1">
      <c r="A76216" s="234"/>
    </row>
    <row r="76217" spans="1:1">
      <c r="A76217" s="234"/>
    </row>
    <row r="76218" spans="1:1">
      <c r="A76218" s="234"/>
    </row>
    <row r="76219" spans="1:1">
      <c r="A76219" s="234"/>
    </row>
    <row r="76220" spans="1:1">
      <c r="A76220" s="234"/>
    </row>
    <row r="76221" spans="1:1">
      <c r="A76221" s="234"/>
    </row>
    <row r="76222" spans="1:1">
      <c r="A76222" s="234"/>
    </row>
    <row r="76223" spans="1:1">
      <c r="A76223" s="234"/>
    </row>
    <row r="76224" spans="1:1">
      <c r="A76224" s="234"/>
    </row>
    <row r="76225" spans="1:1">
      <c r="A76225" s="234"/>
    </row>
    <row r="76226" spans="1:1">
      <c r="A76226" s="234"/>
    </row>
    <row r="76227" spans="1:1">
      <c r="A76227" s="234"/>
    </row>
    <row r="76228" spans="1:1">
      <c r="A76228" s="234"/>
    </row>
    <row r="76229" spans="1:1">
      <c r="A76229" s="234"/>
    </row>
    <row r="76230" spans="1:1">
      <c r="A76230" s="234"/>
    </row>
    <row r="76231" spans="1:1">
      <c r="A76231" s="234"/>
    </row>
    <row r="76232" spans="1:1">
      <c r="A76232" s="234"/>
    </row>
    <row r="76233" spans="1:1">
      <c r="A76233" s="234"/>
    </row>
    <row r="76234" spans="1:1">
      <c r="A76234" s="234"/>
    </row>
    <row r="76235" spans="1:1">
      <c r="A76235" s="234"/>
    </row>
    <row r="76236" spans="1:1">
      <c r="A76236" s="234"/>
    </row>
    <row r="76237" spans="1:1">
      <c r="A76237" s="234"/>
    </row>
    <row r="76238" spans="1:1">
      <c r="A76238" s="234"/>
    </row>
    <row r="76239" spans="1:1">
      <c r="A76239" s="234"/>
    </row>
    <row r="76240" spans="1:1">
      <c r="A76240" s="234"/>
    </row>
    <row r="76241" spans="1:1">
      <c r="A76241" s="234"/>
    </row>
    <row r="76242" spans="1:1">
      <c r="A76242" s="234"/>
    </row>
    <row r="76243" spans="1:1">
      <c r="A76243" s="234"/>
    </row>
    <row r="76244" spans="1:1">
      <c r="A76244" s="234"/>
    </row>
    <row r="76245" spans="1:1">
      <c r="A76245" s="234"/>
    </row>
    <row r="76246" spans="1:1">
      <c r="A76246" s="234"/>
    </row>
    <row r="76247" spans="1:1">
      <c r="A76247" s="234"/>
    </row>
    <row r="76248" spans="1:1">
      <c r="A76248" s="234"/>
    </row>
    <row r="76249" spans="1:1">
      <c r="A76249" s="234"/>
    </row>
    <row r="76250" spans="1:1">
      <c r="A76250" s="234"/>
    </row>
    <row r="76251" spans="1:1">
      <c r="A76251" s="234"/>
    </row>
    <row r="76252" spans="1:1">
      <c r="A76252" s="234"/>
    </row>
    <row r="76253" spans="1:1">
      <c r="A76253" s="234"/>
    </row>
    <row r="76254" spans="1:1">
      <c r="A76254" s="234"/>
    </row>
    <row r="76255" spans="1:1">
      <c r="A76255" s="234"/>
    </row>
    <row r="76256" spans="1:1">
      <c r="A76256" s="234"/>
    </row>
    <row r="76257" spans="1:1">
      <c r="A76257" s="234"/>
    </row>
    <row r="76258" spans="1:1">
      <c r="A76258" s="234"/>
    </row>
    <row r="76259" spans="1:1">
      <c r="A76259" s="234"/>
    </row>
    <row r="76260" spans="1:1">
      <c r="A76260" s="234"/>
    </row>
    <row r="76261" spans="1:1">
      <c r="A76261" s="234"/>
    </row>
    <row r="76262" spans="1:1">
      <c r="A76262" s="234"/>
    </row>
    <row r="76263" spans="1:1">
      <c r="A76263" s="234"/>
    </row>
    <row r="76264" spans="1:1">
      <c r="A76264" s="234"/>
    </row>
    <row r="76265" spans="1:1">
      <c r="A76265" s="234"/>
    </row>
    <row r="76266" spans="1:1">
      <c r="A76266" s="234"/>
    </row>
    <row r="76267" spans="1:1">
      <c r="A76267" s="234"/>
    </row>
    <row r="76268" spans="1:1">
      <c r="A76268" s="234"/>
    </row>
    <row r="76269" spans="1:1">
      <c r="A76269" s="234"/>
    </row>
    <row r="76270" spans="1:1">
      <c r="A76270" s="234"/>
    </row>
    <row r="76271" spans="1:1">
      <c r="A76271" s="234"/>
    </row>
    <row r="76272" spans="1:1">
      <c r="A76272" s="234"/>
    </row>
    <row r="76273" spans="1:1">
      <c r="A76273" s="234"/>
    </row>
    <row r="76274" spans="1:1">
      <c r="A76274" s="234"/>
    </row>
    <row r="76275" spans="1:1">
      <c r="A76275" s="234"/>
    </row>
    <row r="76276" spans="1:1">
      <c r="A76276" s="234"/>
    </row>
    <row r="76277" spans="1:1">
      <c r="A76277" s="234"/>
    </row>
    <row r="76278" spans="1:1">
      <c r="A76278" s="234"/>
    </row>
    <row r="76279" spans="1:1">
      <c r="A76279" s="234"/>
    </row>
    <row r="76280" spans="1:1">
      <c r="A76280" s="234"/>
    </row>
    <row r="76281" spans="1:1">
      <c r="A76281" s="234"/>
    </row>
    <row r="76282" spans="1:1">
      <c r="A76282" s="234"/>
    </row>
    <row r="76283" spans="1:1">
      <c r="A76283" s="234"/>
    </row>
    <row r="76284" spans="1:1">
      <c r="A76284" s="234"/>
    </row>
    <row r="76285" spans="1:1">
      <c r="A76285" s="234"/>
    </row>
    <row r="76286" spans="1:1">
      <c r="A76286" s="234"/>
    </row>
    <row r="76287" spans="1:1">
      <c r="A76287" s="234"/>
    </row>
    <row r="76288" spans="1:1">
      <c r="A76288" s="234"/>
    </row>
    <row r="76289" spans="1:1">
      <c r="A76289" s="234"/>
    </row>
    <row r="76290" spans="1:1">
      <c r="A76290" s="234"/>
    </row>
    <row r="76291" spans="1:1">
      <c r="A76291" s="234"/>
    </row>
    <row r="76292" spans="1:1">
      <c r="A76292" s="234"/>
    </row>
    <row r="76293" spans="1:1">
      <c r="A76293" s="234"/>
    </row>
    <row r="76294" spans="1:1">
      <c r="A76294" s="234"/>
    </row>
    <row r="76295" spans="1:1">
      <c r="A76295" s="234"/>
    </row>
    <row r="76296" spans="1:1">
      <c r="A76296" s="234"/>
    </row>
    <row r="76297" spans="1:1">
      <c r="A76297" s="234"/>
    </row>
    <row r="76298" spans="1:1">
      <c r="A76298" s="234"/>
    </row>
    <row r="76299" spans="1:1">
      <c r="A76299" s="234"/>
    </row>
    <row r="76300" spans="1:1">
      <c r="A76300" s="234"/>
    </row>
    <row r="76301" spans="1:1">
      <c r="A76301" s="234"/>
    </row>
    <row r="76302" spans="1:1">
      <c r="A76302" s="234"/>
    </row>
    <row r="76303" spans="1:1">
      <c r="A76303" s="234"/>
    </row>
    <row r="76304" spans="1:1">
      <c r="A76304" s="234"/>
    </row>
    <row r="76305" spans="1:1">
      <c r="A76305" s="234"/>
    </row>
    <row r="76306" spans="1:1">
      <c r="A76306" s="234"/>
    </row>
    <row r="76307" spans="1:1">
      <c r="A76307" s="234"/>
    </row>
    <row r="76308" spans="1:1">
      <c r="A76308" s="234"/>
    </row>
    <row r="76309" spans="1:1">
      <c r="A76309" s="234"/>
    </row>
    <row r="76310" spans="1:1">
      <c r="A76310" s="234"/>
    </row>
    <row r="76311" spans="1:1">
      <c r="A76311" s="234"/>
    </row>
    <row r="76312" spans="1:1">
      <c r="A76312" s="234"/>
    </row>
    <row r="76313" spans="1:1">
      <c r="A76313" s="234"/>
    </row>
    <row r="76314" spans="1:1">
      <c r="A76314" s="234"/>
    </row>
    <row r="76315" spans="1:1">
      <c r="A76315" s="234"/>
    </row>
    <row r="76316" spans="1:1">
      <c r="A76316" s="234"/>
    </row>
    <row r="76317" spans="1:1">
      <c r="A76317" s="234"/>
    </row>
    <row r="76318" spans="1:1">
      <c r="A76318" s="234"/>
    </row>
    <row r="76319" spans="1:1">
      <c r="A76319" s="234"/>
    </row>
    <row r="76320" spans="1:1">
      <c r="A76320" s="234"/>
    </row>
    <row r="76321" spans="1:1">
      <c r="A76321" s="234"/>
    </row>
    <row r="76322" spans="1:1">
      <c r="A76322" s="234"/>
    </row>
    <row r="76323" spans="1:1">
      <c r="A76323" s="234"/>
    </row>
    <row r="76324" spans="1:1">
      <c r="A76324" s="234"/>
    </row>
    <row r="76325" spans="1:1">
      <c r="A76325" s="234"/>
    </row>
    <row r="76326" spans="1:1">
      <c r="A76326" s="234"/>
    </row>
    <row r="76327" spans="1:1">
      <c r="A76327" s="234"/>
    </row>
    <row r="76328" spans="1:1">
      <c r="A76328" s="234"/>
    </row>
    <row r="76329" spans="1:1">
      <c r="A76329" s="234"/>
    </row>
    <row r="76330" spans="1:1">
      <c r="A76330" s="234"/>
    </row>
    <row r="76331" spans="1:1">
      <c r="A76331" s="234"/>
    </row>
    <row r="76332" spans="1:1">
      <c r="A76332" s="234"/>
    </row>
    <row r="76333" spans="1:1">
      <c r="A76333" s="234"/>
    </row>
    <row r="76334" spans="1:1">
      <c r="A76334" s="234"/>
    </row>
    <row r="76335" spans="1:1">
      <c r="A76335" s="234"/>
    </row>
    <row r="76336" spans="1:1">
      <c r="A76336" s="234"/>
    </row>
    <row r="76337" spans="1:1">
      <c r="A76337" s="234"/>
    </row>
    <row r="76338" spans="1:1">
      <c r="A76338" s="234"/>
    </row>
    <row r="76339" spans="1:1">
      <c r="A76339" s="234"/>
    </row>
    <row r="76340" spans="1:1">
      <c r="A76340" s="234"/>
    </row>
    <row r="76341" spans="1:1">
      <c r="A76341" s="234"/>
    </row>
    <row r="76342" spans="1:1">
      <c r="A76342" s="234"/>
    </row>
    <row r="76343" spans="1:1">
      <c r="A76343" s="234"/>
    </row>
    <row r="76344" spans="1:1">
      <c r="A76344" s="234"/>
    </row>
    <row r="76345" spans="1:1">
      <c r="A76345" s="234"/>
    </row>
    <row r="76346" spans="1:1">
      <c r="A76346" s="234"/>
    </row>
    <row r="76347" spans="1:1">
      <c r="A76347" s="234"/>
    </row>
    <row r="76348" spans="1:1">
      <c r="A76348" s="234"/>
    </row>
    <row r="76349" spans="1:1">
      <c r="A76349" s="234"/>
    </row>
    <row r="76350" spans="1:1">
      <c r="A76350" s="234"/>
    </row>
    <row r="76351" spans="1:1">
      <c r="A76351" s="234"/>
    </row>
    <row r="76352" spans="1:1">
      <c r="A76352" s="234"/>
    </row>
    <row r="76353" spans="1:1">
      <c r="A76353" s="234"/>
    </row>
    <row r="76354" spans="1:1">
      <c r="A76354" s="234"/>
    </row>
    <row r="76355" spans="1:1">
      <c r="A76355" s="234"/>
    </row>
    <row r="76356" spans="1:1">
      <c r="A76356" s="234"/>
    </row>
    <row r="76357" spans="1:1">
      <c r="A76357" s="234"/>
    </row>
    <row r="76358" spans="1:1">
      <c r="A76358" s="234"/>
    </row>
    <row r="76359" spans="1:1">
      <c r="A76359" s="234"/>
    </row>
    <row r="76360" spans="1:1">
      <c r="A76360" s="234"/>
    </row>
    <row r="76361" spans="1:1">
      <c r="A76361" s="234"/>
    </row>
    <row r="76362" spans="1:1">
      <c r="A76362" s="234"/>
    </row>
    <row r="76363" spans="1:1">
      <c r="A76363" s="234"/>
    </row>
    <row r="76364" spans="1:1">
      <c r="A76364" s="234"/>
    </row>
    <row r="76365" spans="1:1">
      <c r="A76365" s="234"/>
    </row>
    <row r="76366" spans="1:1">
      <c r="A76366" s="234"/>
    </row>
    <row r="76367" spans="1:1">
      <c r="A76367" s="234"/>
    </row>
    <row r="76368" spans="1:1">
      <c r="A76368" s="234"/>
    </row>
    <row r="76369" spans="1:1">
      <c r="A76369" s="234"/>
    </row>
    <row r="76370" spans="1:1">
      <c r="A76370" s="234"/>
    </row>
    <row r="76371" spans="1:1">
      <c r="A76371" s="234"/>
    </row>
    <row r="76372" spans="1:1">
      <c r="A76372" s="234"/>
    </row>
    <row r="76373" spans="1:1">
      <c r="A76373" s="234"/>
    </row>
    <row r="76374" spans="1:1">
      <c r="A76374" s="234"/>
    </row>
    <row r="76375" spans="1:1">
      <c r="A76375" s="234"/>
    </row>
    <row r="76376" spans="1:1">
      <c r="A76376" s="234"/>
    </row>
    <row r="76377" spans="1:1">
      <c r="A76377" s="234"/>
    </row>
    <row r="76378" spans="1:1">
      <c r="A76378" s="234"/>
    </row>
    <row r="76379" spans="1:1">
      <c r="A76379" s="234"/>
    </row>
    <row r="76380" spans="1:1">
      <c r="A76380" s="234"/>
    </row>
    <row r="76381" spans="1:1">
      <c r="A76381" s="234"/>
    </row>
    <row r="76382" spans="1:1">
      <c r="A76382" s="234"/>
    </row>
    <row r="76383" spans="1:1">
      <c r="A76383" s="234"/>
    </row>
    <row r="76384" spans="1:1">
      <c r="A76384" s="234"/>
    </row>
    <row r="76385" spans="1:1">
      <c r="A76385" s="234"/>
    </row>
    <row r="76386" spans="1:1">
      <c r="A76386" s="234"/>
    </row>
    <row r="76387" spans="1:1">
      <c r="A76387" s="234"/>
    </row>
    <row r="76388" spans="1:1">
      <c r="A76388" s="234"/>
    </row>
    <row r="76389" spans="1:1">
      <c r="A76389" s="234"/>
    </row>
    <row r="76390" spans="1:1">
      <c r="A76390" s="234"/>
    </row>
    <row r="76391" spans="1:1">
      <c r="A76391" s="234"/>
    </row>
    <row r="76392" spans="1:1">
      <c r="A76392" s="234"/>
    </row>
    <row r="76393" spans="1:1">
      <c r="A76393" s="234"/>
    </row>
    <row r="76394" spans="1:1">
      <c r="A76394" s="234"/>
    </row>
    <row r="76395" spans="1:1">
      <c r="A76395" s="234"/>
    </row>
    <row r="76396" spans="1:1">
      <c r="A76396" s="234"/>
    </row>
    <row r="76397" spans="1:1">
      <c r="A76397" s="234"/>
    </row>
    <row r="76398" spans="1:1">
      <c r="A76398" s="234"/>
    </row>
    <row r="76399" spans="1:1">
      <c r="A76399" s="234"/>
    </row>
    <row r="76400" spans="1:1">
      <c r="A76400" s="234"/>
    </row>
    <row r="76401" spans="1:1">
      <c r="A76401" s="234"/>
    </row>
    <row r="76402" spans="1:1">
      <c r="A76402" s="234"/>
    </row>
    <row r="76403" spans="1:1">
      <c r="A76403" s="234"/>
    </row>
    <row r="76404" spans="1:1">
      <c r="A76404" s="234"/>
    </row>
    <row r="76405" spans="1:1">
      <c r="A76405" s="234"/>
    </row>
    <row r="76406" spans="1:1">
      <c r="A76406" s="234"/>
    </row>
    <row r="76407" spans="1:1">
      <c r="A76407" s="234"/>
    </row>
    <row r="76408" spans="1:1">
      <c r="A76408" s="234"/>
    </row>
    <row r="76409" spans="1:1">
      <c r="A76409" s="234"/>
    </row>
    <row r="76410" spans="1:1">
      <c r="A76410" s="234"/>
    </row>
    <row r="76411" spans="1:1">
      <c r="A76411" s="234"/>
    </row>
    <row r="76412" spans="1:1">
      <c r="A76412" s="234"/>
    </row>
    <row r="76413" spans="1:1">
      <c r="A76413" s="234"/>
    </row>
    <row r="76414" spans="1:1">
      <c r="A76414" s="234"/>
    </row>
    <row r="76415" spans="1:1">
      <c r="A76415" s="234"/>
    </row>
    <row r="76416" spans="1:1">
      <c r="A76416" s="234"/>
    </row>
    <row r="76417" spans="1:1">
      <c r="A76417" s="234"/>
    </row>
    <row r="76418" spans="1:1">
      <c r="A76418" s="234"/>
    </row>
    <row r="76419" spans="1:1">
      <c r="A76419" s="234"/>
    </row>
    <row r="76420" spans="1:1">
      <c r="A76420" s="234"/>
    </row>
    <row r="76421" spans="1:1">
      <c r="A76421" s="234"/>
    </row>
    <row r="76422" spans="1:1">
      <c r="A76422" s="234"/>
    </row>
    <row r="76423" spans="1:1">
      <c r="A76423" s="234"/>
    </row>
    <row r="76424" spans="1:1">
      <c r="A76424" s="234"/>
    </row>
    <row r="76425" spans="1:1">
      <c r="A76425" s="234"/>
    </row>
    <row r="76426" spans="1:1">
      <c r="A76426" s="234"/>
    </row>
    <row r="76427" spans="1:1">
      <c r="A76427" s="234"/>
    </row>
    <row r="76428" spans="1:1">
      <c r="A76428" s="234"/>
    </row>
    <row r="76429" spans="1:1">
      <c r="A76429" s="234"/>
    </row>
    <row r="76430" spans="1:1">
      <c r="A76430" s="234"/>
    </row>
    <row r="76431" spans="1:1">
      <c r="A76431" s="234"/>
    </row>
    <row r="76432" spans="1:1">
      <c r="A76432" s="234"/>
    </row>
    <row r="76433" spans="1:1">
      <c r="A76433" s="234"/>
    </row>
    <row r="76434" spans="1:1">
      <c r="A76434" s="234"/>
    </row>
    <row r="76435" spans="1:1">
      <c r="A76435" s="234"/>
    </row>
    <row r="76436" spans="1:1">
      <c r="A76436" s="234"/>
    </row>
    <row r="76437" spans="1:1">
      <c r="A76437" s="234"/>
    </row>
    <row r="76438" spans="1:1">
      <c r="A76438" s="234"/>
    </row>
    <row r="76439" spans="1:1">
      <c r="A76439" s="234"/>
    </row>
    <row r="76440" spans="1:1">
      <c r="A76440" s="234"/>
    </row>
    <row r="76441" spans="1:1">
      <c r="A76441" s="234"/>
    </row>
    <row r="76442" spans="1:1">
      <c r="A76442" s="234"/>
    </row>
    <row r="76443" spans="1:1">
      <c r="A76443" s="234"/>
    </row>
    <row r="76444" spans="1:1">
      <c r="A76444" s="234"/>
    </row>
    <row r="76445" spans="1:1">
      <c r="A76445" s="234"/>
    </row>
    <row r="76446" spans="1:1">
      <c r="A76446" s="234"/>
    </row>
    <row r="76447" spans="1:1">
      <c r="A76447" s="234"/>
    </row>
    <row r="76448" spans="1:1">
      <c r="A76448" s="234"/>
    </row>
    <row r="76449" spans="1:1">
      <c r="A76449" s="234"/>
    </row>
    <row r="76450" spans="1:1">
      <c r="A76450" s="234"/>
    </row>
    <row r="76451" spans="1:1">
      <c r="A76451" s="234"/>
    </row>
    <row r="76452" spans="1:1">
      <c r="A76452" s="234"/>
    </row>
    <row r="76453" spans="1:1">
      <c r="A76453" s="234"/>
    </row>
    <row r="76454" spans="1:1">
      <c r="A76454" s="234"/>
    </row>
    <row r="76455" spans="1:1">
      <c r="A76455" s="234"/>
    </row>
    <row r="76456" spans="1:1">
      <c r="A76456" s="234"/>
    </row>
    <row r="76457" spans="1:1">
      <c r="A76457" s="234"/>
    </row>
    <row r="76458" spans="1:1">
      <c r="A76458" s="234"/>
    </row>
    <row r="76459" spans="1:1">
      <c r="A76459" s="234"/>
    </row>
    <row r="76460" spans="1:1">
      <c r="A76460" s="234"/>
    </row>
    <row r="76461" spans="1:1">
      <c r="A76461" s="234"/>
    </row>
    <row r="76462" spans="1:1">
      <c r="A76462" s="234"/>
    </row>
    <row r="76463" spans="1:1">
      <c r="A76463" s="234"/>
    </row>
    <row r="76464" spans="1:1">
      <c r="A76464" s="234"/>
    </row>
    <row r="76465" spans="1:1">
      <c r="A76465" s="234"/>
    </row>
    <row r="76466" spans="1:1">
      <c r="A76466" s="234"/>
    </row>
    <row r="76467" spans="1:1">
      <c r="A76467" s="234"/>
    </row>
    <row r="76468" spans="1:1">
      <c r="A76468" s="234"/>
    </row>
    <row r="76469" spans="1:1">
      <c r="A76469" s="234"/>
    </row>
    <row r="76470" spans="1:1">
      <c r="A76470" s="234"/>
    </row>
    <row r="76471" spans="1:1">
      <c r="A76471" s="234"/>
    </row>
    <row r="76472" spans="1:1">
      <c r="A76472" s="234"/>
    </row>
    <row r="76473" spans="1:1">
      <c r="A76473" s="234"/>
    </row>
    <row r="76474" spans="1:1">
      <c r="A76474" s="234"/>
    </row>
    <row r="76475" spans="1:1">
      <c r="A76475" s="234"/>
    </row>
    <row r="76476" spans="1:1">
      <c r="A76476" s="234"/>
    </row>
    <row r="76477" spans="1:1">
      <c r="A76477" s="234"/>
    </row>
    <row r="76478" spans="1:1">
      <c r="A76478" s="234"/>
    </row>
    <row r="76479" spans="1:1">
      <c r="A76479" s="234"/>
    </row>
    <row r="76480" spans="1:1">
      <c r="A76480" s="234"/>
    </row>
    <row r="76481" spans="1:1">
      <c r="A76481" s="234"/>
    </row>
    <row r="76482" spans="1:1">
      <c r="A76482" s="234"/>
    </row>
    <row r="76483" spans="1:1">
      <c r="A76483" s="234"/>
    </row>
    <row r="76484" spans="1:1">
      <c r="A76484" s="234"/>
    </row>
    <row r="76485" spans="1:1">
      <c r="A76485" s="234"/>
    </row>
    <row r="76486" spans="1:1">
      <c r="A76486" s="234"/>
    </row>
    <row r="76487" spans="1:1">
      <c r="A76487" s="234"/>
    </row>
    <row r="76488" spans="1:1">
      <c r="A76488" s="234"/>
    </row>
    <row r="76489" spans="1:1">
      <c r="A76489" s="234"/>
    </row>
    <row r="76490" spans="1:1">
      <c r="A76490" s="234"/>
    </row>
    <row r="76491" spans="1:1">
      <c r="A76491" s="234"/>
    </row>
    <row r="76492" spans="1:1">
      <c r="A76492" s="234"/>
    </row>
    <row r="76493" spans="1:1">
      <c r="A76493" s="234"/>
    </row>
    <row r="76494" spans="1:1">
      <c r="A76494" s="234"/>
    </row>
    <row r="76495" spans="1:1">
      <c r="A76495" s="234"/>
    </row>
    <row r="76496" spans="1:1">
      <c r="A76496" s="234"/>
    </row>
    <row r="76497" spans="1:1">
      <c r="A76497" s="234"/>
    </row>
    <row r="76498" spans="1:1">
      <c r="A76498" s="234"/>
    </row>
    <row r="76499" spans="1:1">
      <c r="A76499" s="234"/>
    </row>
    <row r="76500" spans="1:1">
      <c r="A76500" s="234"/>
    </row>
    <row r="76501" spans="1:1">
      <c r="A76501" s="234"/>
    </row>
    <row r="76502" spans="1:1">
      <c r="A76502" s="234"/>
    </row>
    <row r="76503" spans="1:1">
      <c r="A76503" s="234"/>
    </row>
    <row r="76504" spans="1:1">
      <c r="A76504" s="234"/>
    </row>
    <row r="76505" spans="1:1">
      <c r="A76505" s="234"/>
    </row>
    <row r="76506" spans="1:1">
      <c r="A76506" s="234"/>
    </row>
    <row r="76507" spans="1:1">
      <c r="A76507" s="234"/>
    </row>
    <row r="76508" spans="1:1">
      <c r="A76508" s="234"/>
    </row>
    <row r="76509" spans="1:1">
      <c r="A76509" s="234"/>
    </row>
    <row r="76510" spans="1:1">
      <c r="A76510" s="234"/>
    </row>
    <row r="76511" spans="1:1">
      <c r="A76511" s="234"/>
    </row>
    <row r="76512" spans="1:1">
      <c r="A76512" s="234"/>
    </row>
    <row r="76513" spans="1:1">
      <c r="A76513" s="234"/>
    </row>
    <row r="76514" spans="1:1">
      <c r="A76514" s="234"/>
    </row>
    <row r="76515" spans="1:1">
      <c r="A76515" s="234"/>
    </row>
    <row r="76516" spans="1:1">
      <c r="A76516" s="234"/>
    </row>
    <row r="76517" spans="1:1">
      <c r="A76517" s="234"/>
    </row>
    <row r="76518" spans="1:1">
      <c r="A76518" s="234"/>
    </row>
    <row r="76519" spans="1:1">
      <c r="A76519" s="234"/>
    </row>
    <row r="76520" spans="1:1">
      <c r="A76520" s="234"/>
    </row>
    <row r="76521" spans="1:1">
      <c r="A76521" s="234"/>
    </row>
    <row r="76522" spans="1:1">
      <c r="A76522" s="234"/>
    </row>
    <row r="76523" spans="1:1">
      <c r="A76523" s="234"/>
    </row>
    <row r="76524" spans="1:1">
      <c r="A76524" s="234"/>
    </row>
    <row r="76525" spans="1:1">
      <c r="A76525" s="234"/>
    </row>
    <row r="76526" spans="1:1">
      <c r="A76526" s="234"/>
    </row>
    <row r="76527" spans="1:1">
      <c r="A76527" s="234"/>
    </row>
    <row r="76528" spans="1:1">
      <c r="A76528" s="234"/>
    </row>
    <row r="76529" spans="1:1">
      <c r="A76529" s="234"/>
    </row>
    <row r="76530" spans="1:1">
      <c r="A76530" s="234"/>
    </row>
    <row r="76531" spans="1:1">
      <c r="A76531" s="234"/>
    </row>
    <row r="76532" spans="1:1">
      <c r="A76532" s="234"/>
    </row>
    <row r="76533" spans="1:1">
      <c r="A76533" s="234"/>
    </row>
    <row r="76534" spans="1:1">
      <c r="A76534" s="234"/>
    </row>
    <row r="76535" spans="1:1">
      <c r="A76535" s="234"/>
    </row>
    <row r="76536" spans="1:1">
      <c r="A76536" s="234"/>
    </row>
    <row r="76537" spans="1:1">
      <c r="A76537" s="234"/>
    </row>
    <row r="76538" spans="1:1">
      <c r="A76538" s="234"/>
    </row>
    <row r="76539" spans="1:1">
      <c r="A76539" s="234"/>
    </row>
    <row r="76540" spans="1:1">
      <c r="A76540" s="234"/>
    </row>
    <row r="76541" spans="1:1">
      <c r="A76541" s="234"/>
    </row>
    <row r="76542" spans="1:1">
      <c r="A76542" s="234"/>
    </row>
    <row r="76543" spans="1:1">
      <c r="A76543" s="234"/>
    </row>
    <row r="76544" spans="1:1">
      <c r="A76544" s="234"/>
    </row>
    <row r="76545" spans="1:1">
      <c r="A76545" s="234"/>
    </row>
    <row r="76546" spans="1:1">
      <c r="A76546" s="234"/>
    </row>
    <row r="76547" spans="1:1">
      <c r="A76547" s="234"/>
    </row>
    <row r="76548" spans="1:1">
      <c r="A76548" s="234"/>
    </row>
    <row r="76549" spans="1:1">
      <c r="A76549" s="234"/>
    </row>
    <row r="76550" spans="1:1">
      <c r="A76550" s="234"/>
    </row>
    <row r="76551" spans="1:1">
      <c r="A76551" s="234"/>
    </row>
    <row r="76552" spans="1:1">
      <c r="A76552" s="234"/>
    </row>
    <row r="76553" spans="1:1">
      <c r="A76553" s="234"/>
    </row>
    <row r="76554" spans="1:1">
      <c r="A76554" s="234"/>
    </row>
    <row r="76555" spans="1:1">
      <c r="A76555" s="234"/>
    </row>
    <row r="76556" spans="1:1">
      <c r="A76556" s="234"/>
    </row>
    <row r="76557" spans="1:1">
      <c r="A76557" s="234"/>
    </row>
    <row r="76558" spans="1:1">
      <c r="A76558" s="234"/>
    </row>
    <row r="76559" spans="1:1">
      <c r="A76559" s="234"/>
    </row>
    <row r="76560" spans="1:1">
      <c r="A76560" s="234"/>
    </row>
    <row r="76561" spans="1:1">
      <c r="A76561" s="234"/>
    </row>
    <row r="76562" spans="1:1">
      <c r="A76562" s="234"/>
    </row>
    <row r="76563" spans="1:1">
      <c r="A76563" s="234"/>
    </row>
    <row r="76564" spans="1:1">
      <c r="A76564" s="234"/>
    </row>
    <row r="76565" spans="1:1">
      <c r="A76565" s="234"/>
    </row>
    <row r="76566" spans="1:1">
      <c r="A76566" s="234"/>
    </row>
    <row r="76567" spans="1:1">
      <c r="A76567" s="234"/>
    </row>
    <row r="76568" spans="1:1">
      <c r="A76568" s="234"/>
    </row>
    <row r="76569" spans="1:1">
      <c r="A76569" s="234"/>
    </row>
    <row r="76570" spans="1:1">
      <c r="A76570" s="234"/>
    </row>
    <row r="76571" spans="1:1">
      <c r="A76571" s="234"/>
    </row>
    <row r="76572" spans="1:1">
      <c r="A76572" s="234"/>
    </row>
    <row r="76573" spans="1:1">
      <c r="A76573" s="234"/>
    </row>
    <row r="76574" spans="1:1">
      <c r="A76574" s="234"/>
    </row>
    <row r="76575" spans="1:1">
      <c r="A76575" s="234"/>
    </row>
    <row r="76576" spans="1:1">
      <c r="A76576" s="234"/>
    </row>
    <row r="76577" spans="1:1">
      <c r="A76577" s="234"/>
    </row>
    <row r="76578" spans="1:1">
      <c r="A76578" s="234"/>
    </row>
    <row r="76579" spans="1:1">
      <c r="A76579" s="234"/>
    </row>
    <row r="76580" spans="1:1">
      <c r="A76580" s="234"/>
    </row>
    <row r="76581" spans="1:1">
      <c r="A76581" s="234"/>
    </row>
    <row r="76582" spans="1:1">
      <c r="A76582" s="234"/>
    </row>
    <row r="76583" spans="1:1">
      <c r="A76583" s="234"/>
    </row>
    <row r="76584" spans="1:1">
      <c r="A76584" s="234"/>
    </row>
    <row r="76585" spans="1:1">
      <c r="A76585" s="234"/>
    </row>
    <row r="76586" spans="1:1">
      <c r="A76586" s="234"/>
    </row>
    <row r="76587" spans="1:1">
      <c r="A76587" s="234"/>
    </row>
    <row r="76588" spans="1:1">
      <c r="A76588" s="234"/>
    </row>
    <row r="76589" spans="1:1">
      <c r="A76589" s="234"/>
    </row>
    <row r="76590" spans="1:1">
      <c r="A76590" s="234"/>
    </row>
    <row r="76591" spans="1:1">
      <c r="A76591" s="234"/>
    </row>
    <row r="76592" spans="1:1">
      <c r="A76592" s="234"/>
    </row>
    <row r="76593" spans="1:1">
      <c r="A76593" s="234"/>
    </row>
    <row r="76594" spans="1:1">
      <c r="A76594" s="234"/>
    </row>
    <row r="76595" spans="1:1">
      <c r="A76595" s="234"/>
    </row>
    <row r="76596" spans="1:1">
      <c r="A76596" s="234"/>
    </row>
    <row r="76597" spans="1:1">
      <c r="A76597" s="234"/>
    </row>
    <row r="76598" spans="1:1">
      <c r="A76598" s="234"/>
    </row>
    <row r="76599" spans="1:1">
      <c r="A76599" s="234"/>
    </row>
    <row r="76600" spans="1:1">
      <c r="A76600" s="234"/>
    </row>
    <row r="76601" spans="1:1">
      <c r="A76601" s="234"/>
    </row>
    <row r="76602" spans="1:1">
      <c r="A76602" s="234"/>
    </row>
    <row r="76603" spans="1:1">
      <c r="A76603" s="234"/>
    </row>
    <row r="76604" spans="1:1">
      <c r="A76604" s="234"/>
    </row>
    <row r="76605" spans="1:1">
      <c r="A76605" s="234"/>
    </row>
    <row r="76606" spans="1:1">
      <c r="A76606" s="234"/>
    </row>
    <row r="76607" spans="1:1">
      <c r="A76607" s="234"/>
    </row>
    <row r="76608" spans="1:1">
      <c r="A76608" s="234"/>
    </row>
    <row r="76609" spans="1:1">
      <c r="A76609" s="234"/>
    </row>
    <row r="76610" spans="1:1">
      <c r="A76610" s="234"/>
    </row>
    <row r="76611" spans="1:1">
      <c r="A76611" s="234"/>
    </row>
    <row r="76612" spans="1:1">
      <c r="A76612" s="234"/>
    </row>
    <row r="76613" spans="1:1">
      <c r="A76613" s="234"/>
    </row>
    <row r="76614" spans="1:1">
      <c r="A76614" s="234"/>
    </row>
    <row r="76615" spans="1:1">
      <c r="A76615" s="234"/>
    </row>
    <row r="76616" spans="1:1">
      <c r="A76616" s="234"/>
    </row>
    <row r="76617" spans="1:1">
      <c r="A76617" s="234"/>
    </row>
    <row r="76618" spans="1:1">
      <c r="A76618" s="234"/>
    </row>
    <row r="76619" spans="1:1">
      <c r="A76619" s="234"/>
    </row>
    <row r="76620" spans="1:1">
      <c r="A76620" s="234"/>
    </row>
    <row r="76621" spans="1:1">
      <c r="A76621" s="234"/>
    </row>
    <row r="76622" spans="1:1">
      <c r="A76622" s="234"/>
    </row>
    <row r="76623" spans="1:1">
      <c r="A76623" s="234"/>
    </row>
    <row r="76624" spans="1:1">
      <c r="A76624" s="234"/>
    </row>
    <row r="76625" spans="1:1">
      <c r="A76625" s="234"/>
    </row>
    <row r="76626" spans="1:1">
      <c r="A76626" s="234"/>
    </row>
    <row r="76627" spans="1:1">
      <c r="A76627" s="234"/>
    </row>
    <row r="76628" spans="1:1">
      <c r="A76628" s="234"/>
    </row>
    <row r="76629" spans="1:1">
      <c r="A76629" s="234"/>
    </row>
    <row r="76630" spans="1:1">
      <c r="A76630" s="234"/>
    </row>
    <row r="76631" spans="1:1">
      <c r="A76631" s="234"/>
    </row>
    <row r="76632" spans="1:1">
      <c r="A76632" s="234"/>
    </row>
    <row r="76633" spans="1:1">
      <c r="A76633" s="234"/>
    </row>
    <row r="76634" spans="1:1">
      <c r="A76634" s="234"/>
    </row>
    <row r="76635" spans="1:1">
      <c r="A76635" s="234"/>
    </row>
    <row r="76636" spans="1:1">
      <c r="A76636" s="234"/>
    </row>
    <row r="76637" spans="1:1">
      <c r="A76637" s="234"/>
    </row>
    <row r="76638" spans="1:1">
      <c r="A76638" s="234"/>
    </row>
    <row r="76639" spans="1:1">
      <c r="A76639" s="234"/>
    </row>
    <row r="76640" spans="1:1">
      <c r="A76640" s="234"/>
    </row>
    <row r="76641" spans="1:1">
      <c r="A76641" s="234"/>
    </row>
    <row r="76642" spans="1:1">
      <c r="A76642" s="234"/>
    </row>
    <row r="76643" spans="1:1">
      <c r="A76643" s="234"/>
    </row>
    <row r="76644" spans="1:1">
      <c r="A76644" s="234"/>
    </row>
    <row r="76645" spans="1:1">
      <c r="A76645" s="234"/>
    </row>
    <row r="76646" spans="1:1">
      <c r="A76646" s="234"/>
    </row>
    <row r="76647" spans="1:1">
      <c r="A76647" s="234"/>
    </row>
    <row r="76648" spans="1:1">
      <c r="A76648" s="234"/>
    </row>
    <row r="76649" spans="1:1">
      <c r="A76649" s="234"/>
    </row>
    <row r="76650" spans="1:1">
      <c r="A76650" s="234"/>
    </row>
    <row r="76651" spans="1:1">
      <c r="A76651" s="234"/>
    </row>
    <row r="76652" spans="1:1">
      <c r="A76652" s="234"/>
    </row>
    <row r="76653" spans="1:1">
      <c r="A76653" s="234"/>
    </row>
    <row r="76654" spans="1:1">
      <c r="A76654" s="234"/>
    </row>
    <row r="76655" spans="1:1">
      <c r="A76655" s="234"/>
    </row>
    <row r="76656" spans="1:1">
      <c r="A76656" s="234"/>
    </row>
    <row r="76657" spans="1:1">
      <c r="A76657" s="234"/>
    </row>
    <row r="76658" spans="1:1">
      <c r="A76658" s="234"/>
    </row>
    <row r="76659" spans="1:1">
      <c r="A76659" s="234"/>
    </row>
    <row r="76660" spans="1:1">
      <c r="A76660" s="234"/>
    </row>
    <row r="76661" spans="1:1">
      <c r="A76661" s="234"/>
    </row>
    <row r="76662" spans="1:1">
      <c r="A76662" s="234"/>
    </row>
    <row r="76663" spans="1:1">
      <c r="A76663" s="234"/>
    </row>
    <row r="76664" spans="1:1">
      <c r="A76664" s="234"/>
    </row>
    <row r="76665" spans="1:1">
      <c r="A76665" s="234"/>
    </row>
    <row r="76666" spans="1:1">
      <c r="A76666" s="234"/>
    </row>
    <row r="76667" spans="1:1">
      <c r="A76667" s="234"/>
    </row>
    <row r="76668" spans="1:1">
      <c r="A76668" s="234"/>
    </row>
    <row r="76669" spans="1:1">
      <c r="A76669" s="234"/>
    </row>
    <row r="76670" spans="1:1">
      <c r="A76670" s="234"/>
    </row>
    <row r="76671" spans="1:1">
      <c r="A76671" s="234"/>
    </row>
    <row r="76672" spans="1:1">
      <c r="A76672" s="234"/>
    </row>
    <row r="76673" spans="1:1">
      <c r="A76673" s="234"/>
    </row>
    <row r="76674" spans="1:1">
      <c r="A76674" s="234"/>
    </row>
    <row r="76675" spans="1:1">
      <c r="A76675" s="234"/>
    </row>
    <row r="76676" spans="1:1">
      <c r="A76676" s="234"/>
    </row>
    <row r="76677" spans="1:1">
      <c r="A76677" s="234"/>
    </row>
    <row r="76678" spans="1:1">
      <c r="A76678" s="234"/>
    </row>
    <row r="76679" spans="1:1">
      <c r="A76679" s="234"/>
    </row>
    <row r="76680" spans="1:1">
      <c r="A76680" s="234"/>
    </row>
    <row r="76681" spans="1:1">
      <c r="A76681" s="234"/>
    </row>
    <row r="76682" spans="1:1">
      <c r="A76682" s="234"/>
    </row>
    <row r="76683" spans="1:1">
      <c r="A76683" s="234"/>
    </row>
    <row r="76684" spans="1:1">
      <c r="A76684" s="234"/>
    </row>
    <row r="76685" spans="1:1">
      <c r="A76685" s="234"/>
    </row>
    <row r="76686" spans="1:1">
      <c r="A76686" s="234"/>
    </row>
    <row r="76687" spans="1:1">
      <c r="A76687" s="234"/>
    </row>
    <row r="76688" spans="1:1">
      <c r="A76688" s="234"/>
    </row>
    <row r="76689" spans="1:1">
      <c r="A76689" s="234"/>
    </row>
    <row r="76690" spans="1:1">
      <c r="A76690" s="234"/>
    </row>
    <row r="76691" spans="1:1">
      <c r="A76691" s="234"/>
    </row>
    <row r="76692" spans="1:1">
      <c r="A76692" s="234"/>
    </row>
    <row r="76693" spans="1:1">
      <c r="A76693" s="234"/>
    </row>
    <row r="76694" spans="1:1">
      <c r="A76694" s="234"/>
    </row>
    <row r="76695" spans="1:1">
      <c r="A76695" s="234"/>
    </row>
    <row r="76696" spans="1:1">
      <c r="A76696" s="234"/>
    </row>
    <row r="76697" spans="1:1">
      <c r="A76697" s="234"/>
    </row>
    <row r="76698" spans="1:1">
      <c r="A76698" s="234"/>
    </row>
    <row r="76699" spans="1:1">
      <c r="A76699" s="234"/>
    </row>
    <row r="76700" spans="1:1">
      <c r="A76700" s="234"/>
    </row>
    <row r="76701" spans="1:1">
      <c r="A76701" s="234"/>
    </row>
    <row r="76702" spans="1:1">
      <c r="A76702" s="234"/>
    </row>
    <row r="76703" spans="1:1">
      <c r="A76703" s="234"/>
    </row>
    <row r="76704" spans="1:1">
      <c r="A76704" s="234"/>
    </row>
    <row r="76705" spans="1:1">
      <c r="A76705" s="234"/>
    </row>
    <row r="76706" spans="1:1">
      <c r="A76706" s="234"/>
    </row>
    <row r="76707" spans="1:1">
      <c r="A76707" s="234"/>
    </row>
    <row r="76708" spans="1:1">
      <c r="A76708" s="234"/>
    </row>
    <row r="76709" spans="1:1">
      <c r="A76709" s="234"/>
    </row>
    <row r="76710" spans="1:1">
      <c r="A76710" s="234"/>
    </row>
    <row r="76711" spans="1:1">
      <c r="A76711" s="234"/>
    </row>
    <row r="76712" spans="1:1">
      <c r="A76712" s="234"/>
    </row>
    <row r="76713" spans="1:1">
      <c r="A76713" s="234"/>
    </row>
    <row r="76714" spans="1:1">
      <c r="A76714" s="234"/>
    </row>
    <row r="76715" spans="1:1">
      <c r="A76715" s="234"/>
    </row>
    <row r="76716" spans="1:1">
      <c r="A76716" s="234"/>
    </row>
    <row r="76717" spans="1:1">
      <c r="A76717" s="234"/>
    </row>
    <row r="76718" spans="1:1">
      <c r="A76718" s="234"/>
    </row>
    <row r="76719" spans="1:1">
      <c r="A76719" s="234"/>
    </row>
    <row r="76720" spans="1:1">
      <c r="A76720" s="234"/>
    </row>
    <row r="76721" spans="1:1">
      <c r="A76721" s="234"/>
    </row>
    <row r="76722" spans="1:1">
      <c r="A76722" s="234"/>
    </row>
    <row r="76723" spans="1:1">
      <c r="A76723" s="234"/>
    </row>
    <row r="76724" spans="1:1">
      <c r="A76724" s="234"/>
    </row>
    <row r="76725" spans="1:1">
      <c r="A76725" s="234"/>
    </row>
    <row r="76726" spans="1:1">
      <c r="A76726" s="234"/>
    </row>
    <row r="76727" spans="1:1">
      <c r="A76727" s="234"/>
    </row>
    <row r="76728" spans="1:1">
      <c r="A76728" s="234"/>
    </row>
    <row r="76729" spans="1:1">
      <c r="A76729" s="234"/>
    </row>
    <row r="76730" spans="1:1">
      <c r="A76730" s="234"/>
    </row>
    <row r="76731" spans="1:1">
      <c r="A76731" s="234"/>
    </row>
    <row r="76732" spans="1:1">
      <c r="A76732" s="234"/>
    </row>
    <row r="76733" spans="1:1">
      <c r="A76733" s="234"/>
    </row>
    <row r="76734" spans="1:1">
      <c r="A76734" s="234"/>
    </row>
    <row r="76735" spans="1:1">
      <c r="A76735" s="234"/>
    </row>
    <row r="76736" spans="1:1">
      <c r="A76736" s="234"/>
    </row>
    <row r="76737" spans="1:1">
      <c r="A76737" s="234"/>
    </row>
    <row r="76738" spans="1:1">
      <c r="A76738" s="234"/>
    </row>
    <row r="76739" spans="1:1">
      <c r="A76739" s="234"/>
    </row>
    <row r="76740" spans="1:1">
      <c r="A76740" s="234"/>
    </row>
    <row r="76741" spans="1:1">
      <c r="A76741" s="234"/>
    </row>
    <row r="76742" spans="1:1">
      <c r="A76742" s="234"/>
    </row>
    <row r="76743" spans="1:1">
      <c r="A76743" s="234"/>
    </row>
    <row r="76744" spans="1:1">
      <c r="A76744" s="234"/>
    </row>
    <row r="76745" spans="1:1">
      <c r="A76745" s="234"/>
    </row>
    <row r="76746" spans="1:1">
      <c r="A76746" s="234"/>
    </row>
    <row r="76747" spans="1:1">
      <c r="A76747" s="234"/>
    </row>
    <row r="76748" spans="1:1">
      <c r="A76748" s="234"/>
    </row>
    <row r="76749" spans="1:1">
      <c r="A76749" s="234"/>
    </row>
    <row r="76750" spans="1:1">
      <c r="A76750" s="234"/>
    </row>
    <row r="76751" spans="1:1">
      <c r="A76751" s="234"/>
    </row>
    <row r="76752" spans="1:1">
      <c r="A76752" s="234"/>
    </row>
    <row r="76753" spans="1:1">
      <c r="A76753" s="234"/>
    </row>
    <row r="76754" spans="1:1">
      <c r="A76754" s="234"/>
    </row>
    <row r="76755" spans="1:1">
      <c r="A76755" s="234"/>
    </row>
    <row r="76756" spans="1:1">
      <c r="A76756" s="234"/>
    </row>
    <row r="76757" spans="1:1">
      <c r="A76757" s="234"/>
    </row>
    <row r="76758" spans="1:1">
      <c r="A76758" s="234"/>
    </row>
    <row r="76759" spans="1:1">
      <c r="A76759" s="234"/>
    </row>
    <row r="76760" spans="1:1">
      <c r="A76760" s="234"/>
    </row>
    <row r="76761" spans="1:1">
      <c r="A76761" s="234"/>
    </row>
    <row r="76762" spans="1:1">
      <c r="A76762" s="234"/>
    </row>
    <row r="76763" spans="1:1">
      <c r="A76763" s="234"/>
    </row>
    <row r="76764" spans="1:1">
      <c r="A76764" s="234"/>
    </row>
    <row r="76765" spans="1:1">
      <c r="A76765" s="234"/>
    </row>
    <row r="76766" spans="1:1">
      <c r="A76766" s="234"/>
    </row>
    <row r="76767" spans="1:1">
      <c r="A76767" s="234"/>
    </row>
    <row r="76768" spans="1:1">
      <c r="A76768" s="234"/>
    </row>
    <row r="76769" spans="1:1">
      <c r="A76769" s="234"/>
    </row>
    <row r="76770" spans="1:1">
      <c r="A76770" s="234"/>
    </row>
    <row r="76771" spans="1:1">
      <c r="A76771" s="234"/>
    </row>
    <row r="76772" spans="1:1">
      <c r="A76772" s="234"/>
    </row>
    <row r="76773" spans="1:1">
      <c r="A76773" s="234"/>
    </row>
    <row r="76774" spans="1:1">
      <c r="A76774" s="234"/>
    </row>
    <row r="76775" spans="1:1">
      <c r="A76775" s="234"/>
    </row>
    <row r="76776" spans="1:1">
      <c r="A76776" s="234"/>
    </row>
    <row r="76777" spans="1:1">
      <c r="A76777" s="234"/>
    </row>
    <row r="76778" spans="1:1">
      <c r="A76778" s="234"/>
    </row>
    <row r="76779" spans="1:1">
      <c r="A76779" s="234"/>
    </row>
    <row r="76780" spans="1:1">
      <c r="A76780" s="234"/>
    </row>
    <row r="76781" spans="1:1">
      <c r="A76781" s="234"/>
    </row>
    <row r="76782" spans="1:1">
      <c r="A76782" s="234"/>
    </row>
    <row r="76783" spans="1:1">
      <c r="A76783" s="234"/>
    </row>
    <row r="76784" spans="1:1">
      <c r="A76784" s="234"/>
    </row>
    <row r="76785" spans="1:1">
      <c r="A76785" s="234"/>
    </row>
    <row r="76786" spans="1:1">
      <c r="A76786" s="234"/>
    </row>
    <row r="76787" spans="1:1">
      <c r="A76787" s="234"/>
    </row>
    <row r="76788" spans="1:1">
      <c r="A76788" s="234"/>
    </row>
    <row r="76789" spans="1:1">
      <c r="A76789" s="234"/>
    </row>
    <row r="76790" spans="1:1">
      <c r="A76790" s="234"/>
    </row>
    <row r="76791" spans="1:1">
      <c r="A76791" s="234"/>
    </row>
    <row r="76792" spans="1:1">
      <c r="A76792" s="234"/>
    </row>
    <row r="76793" spans="1:1">
      <c r="A76793" s="234"/>
    </row>
    <row r="76794" spans="1:1">
      <c r="A76794" s="234"/>
    </row>
    <row r="76795" spans="1:1">
      <c r="A76795" s="234"/>
    </row>
    <row r="76796" spans="1:1">
      <c r="A76796" s="234"/>
    </row>
    <row r="76797" spans="1:1">
      <c r="A76797" s="234"/>
    </row>
    <row r="76798" spans="1:1">
      <c r="A76798" s="234"/>
    </row>
    <row r="76799" spans="1:1">
      <c r="A76799" s="234"/>
    </row>
    <row r="76800" spans="1:1">
      <c r="A76800" s="234"/>
    </row>
    <row r="76801" spans="1:1">
      <c r="A76801" s="234"/>
    </row>
    <row r="76802" spans="1:1">
      <c r="A76802" s="234"/>
    </row>
    <row r="76803" spans="1:1">
      <c r="A76803" s="234"/>
    </row>
    <row r="76804" spans="1:1">
      <c r="A76804" s="234"/>
    </row>
    <row r="76805" spans="1:1">
      <c r="A76805" s="234"/>
    </row>
    <row r="76806" spans="1:1">
      <c r="A76806" s="234"/>
    </row>
    <row r="76807" spans="1:1">
      <c r="A76807" s="234"/>
    </row>
    <row r="76808" spans="1:1">
      <c r="A76808" s="234"/>
    </row>
    <row r="76809" spans="1:1">
      <c r="A76809" s="234"/>
    </row>
    <row r="76810" spans="1:1">
      <c r="A76810" s="234"/>
    </row>
    <row r="76811" spans="1:1">
      <c r="A76811" s="234"/>
    </row>
    <row r="76812" spans="1:1">
      <c r="A76812" s="234"/>
    </row>
    <row r="76813" spans="1:1">
      <c r="A76813" s="234"/>
    </row>
    <row r="76814" spans="1:1">
      <c r="A76814" s="234"/>
    </row>
    <row r="76815" spans="1:1">
      <c r="A76815" s="234"/>
    </row>
    <row r="76816" spans="1:1">
      <c r="A76816" s="234"/>
    </row>
    <row r="76817" spans="1:1">
      <c r="A76817" s="234"/>
    </row>
    <row r="76818" spans="1:1">
      <c r="A76818" s="234"/>
    </row>
    <row r="76819" spans="1:1">
      <c r="A76819" s="234"/>
    </row>
    <row r="76820" spans="1:1">
      <c r="A76820" s="234"/>
    </row>
    <row r="76821" spans="1:1">
      <c r="A76821" s="234"/>
    </row>
    <row r="76822" spans="1:1">
      <c r="A76822" s="234"/>
    </row>
    <row r="76823" spans="1:1">
      <c r="A76823" s="234"/>
    </row>
    <row r="76824" spans="1:1">
      <c r="A76824" s="234"/>
    </row>
    <row r="76825" spans="1:1">
      <c r="A76825" s="234"/>
    </row>
    <row r="76826" spans="1:1">
      <c r="A76826" s="234"/>
    </row>
    <row r="76827" spans="1:1">
      <c r="A76827" s="234"/>
    </row>
    <row r="76828" spans="1:1">
      <c r="A76828" s="234"/>
    </row>
    <row r="76829" spans="1:1">
      <c r="A76829" s="234"/>
    </row>
    <row r="76830" spans="1:1">
      <c r="A76830" s="234"/>
    </row>
    <row r="76831" spans="1:1">
      <c r="A76831" s="234"/>
    </row>
    <row r="76832" spans="1:1">
      <c r="A76832" s="234"/>
    </row>
    <row r="76833" spans="1:1">
      <c r="A76833" s="234"/>
    </row>
    <row r="76834" spans="1:1">
      <c r="A76834" s="234"/>
    </row>
    <row r="76835" spans="1:1">
      <c r="A76835" s="234"/>
    </row>
    <row r="76836" spans="1:1">
      <c r="A76836" s="234"/>
    </row>
    <row r="76837" spans="1:1">
      <c r="A76837" s="234"/>
    </row>
    <row r="76838" spans="1:1">
      <c r="A76838" s="234"/>
    </row>
    <row r="76839" spans="1:1">
      <c r="A76839" s="234"/>
    </row>
    <row r="76840" spans="1:1">
      <c r="A76840" s="234"/>
    </row>
    <row r="76841" spans="1:1">
      <c r="A76841" s="234"/>
    </row>
    <row r="76842" spans="1:1">
      <c r="A76842" s="234"/>
    </row>
    <row r="76843" spans="1:1">
      <c r="A76843" s="234"/>
    </row>
    <row r="76844" spans="1:1">
      <c r="A76844" s="234"/>
    </row>
    <row r="76845" spans="1:1">
      <c r="A76845" s="234"/>
    </row>
    <row r="76846" spans="1:1">
      <c r="A76846" s="234"/>
    </row>
    <row r="76847" spans="1:1">
      <c r="A76847" s="234"/>
    </row>
    <row r="76848" spans="1:1">
      <c r="A76848" s="234"/>
    </row>
    <row r="76849" spans="1:1">
      <c r="A76849" s="234"/>
    </row>
    <row r="76850" spans="1:1">
      <c r="A76850" s="234"/>
    </row>
    <row r="76851" spans="1:1">
      <c r="A76851" s="234"/>
    </row>
    <row r="76852" spans="1:1">
      <c r="A76852" s="234"/>
    </row>
    <row r="76853" spans="1:1">
      <c r="A76853" s="234"/>
    </row>
    <row r="76854" spans="1:1">
      <c r="A76854" s="234"/>
    </row>
    <row r="76855" spans="1:1">
      <c r="A76855" s="234"/>
    </row>
    <row r="76856" spans="1:1">
      <c r="A76856" s="234"/>
    </row>
    <row r="76857" spans="1:1">
      <c r="A76857" s="234"/>
    </row>
    <row r="76858" spans="1:1">
      <c r="A76858" s="234"/>
    </row>
    <row r="76859" spans="1:1">
      <c r="A76859" s="234"/>
    </row>
    <row r="76860" spans="1:1">
      <c r="A76860" s="234"/>
    </row>
    <row r="76861" spans="1:1">
      <c r="A76861" s="234"/>
    </row>
    <row r="76862" spans="1:1">
      <c r="A76862" s="234"/>
    </row>
    <row r="76863" spans="1:1">
      <c r="A76863" s="234"/>
    </row>
    <row r="76864" spans="1:1">
      <c r="A76864" s="234"/>
    </row>
    <row r="76865" spans="1:1">
      <c r="A76865" s="234"/>
    </row>
    <row r="76866" spans="1:1">
      <c r="A76866" s="234"/>
    </row>
    <row r="76867" spans="1:1">
      <c r="A76867" s="234"/>
    </row>
    <row r="76868" spans="1:1">
      <c r="A76868" s="234"/>
    </row>
    <row r="76869" spans="1:1">
      <c r="A76869" s="234"/>
    </row>
    <row r="76870" spans="1:1">
      <c r="A76870" s="234"/>
    </row>
    <row r="76871" spans="1:1">
      <c r="A76871" s="234"/>
    </row>
    <row r="76872" spans="1:1">
      <c r="A76872" s="234"/>
    </row>
    <row r="76873" spans="1:1">
      <c r="A76873" s="234"/>
    </row>
    <row r="76874" spans="1:1">
      <c r="A76874" s="234"/>
    </row>
    <row r="76875" spans="1:1">
      <c r="A76875" s="234"/>
    </row>
    <row r="76876" spans="1:1">
      <c r="A76876" s="234"/>
    </row>
    <row r="76877" spans="1:1">
      <c r="A76877" s="234"/>
    </row>
    <row r="76878" spans="1:1">
      <c r="A76878" s="234"/>
    </row>
    <row r="76879" spans="1:1">
      <c r="A76879" s="234"/>
    </row>
    <row r="76880" spans="1:1">
      <c r="A76880" s="234"/>
    </row>
    <row r="76881" spans="1:1">
      <c r="A76881" s="234"/>
    </row>
    <row r="76882" spans="1:1">
      <c r="A76882" s="234"/>
    </row>
    <row r="76883" spans="1:1">
      <c r="A76883" s="234"/>
    </row>
    <row r="76884" spans="1:1">
      <c r="A76884" s="234"/>
    </row>
    <row r="76885" spans="1:1">
      <c r="A76885" s="234"/>
    </row>
    <row r="76886" spans="1:1">
      <c r="A76886" s="234"/>
    </row>
    <row r="76887" spans="1:1">
      <c r="A76887" s="234"/>
    </row>
    <row r="76888" spans="1:1">
      <c r="A76888" s="234"/>
    </row>
    <row r="76889" spans="1:1">
      <c r="A76889" s="234"/>
    </row>
    <row r="76890" spans="1:1">
      <c r="A76890" s="234"/>
    </row>
    <row r="76891" spans="1:1">
      <c r="A76891" s="234"/>
    </row>
    <row r="76892" spans="1:1">
      <c r="A76892" s="234"/>
    </row>
    <row r="76893" spans="1:1">
      <c r="A76893" s="234"/>
    </row>
    <row r="76894" spans="1:1">
      <c r="A76894" s="234"/>
    </row>
    <row r="76895" spans="1:1">
      <c r="A76895" s="234"/>
    </row>
    <row r="76896" spans="1:1">
      <c r="A76896" s="234"/>
    </row>
    <row r="76897" spans="1:1">
      <c r="A76897" s="234"/>
    </row>
    <row r="76898" spans="1:1">
      <c r="A76898" s="234"/>
    </row>
    <row r="76899" spans="1:1">
      <c r="A76899" s="234"/>
    </row>
    <row r="76900" spans="1:1">
      <c r="A76900" s="234"/>
    </row>
    <row r="76901" spans="1:1">
      <c r="A76901" s="234"/>
    </row>
    <row r="76902" spans="1:1">
      <c r="A76902" s="234"/>
    </row>
    <row r="76903" spans="1:1">
      <c r="A76903" s="234"/>
    </row>
    <row r="76904" spans="1:1">
      <c r="A76904" s="234"/>
    </row>
    <row r="76905" spans="1:1">
      <c r="A76905" s="234"/>
    </row>
    <row r="76906" spans="1:1">
      <c r="A76906" s="234"/>
    </row>
    <row r="76907" spans="1:1">
      <c r="A76907" s="234"/>
    </row>
    <row r="76908" spans="1:1">
      <c r="A76908" s="234"/>
    </row>
    <row r="76909" spans="1:1">
      <c r="A76909" s="234"/>
    </row>
    <row r="76910" spans="1:1">
      <c r="A76910" s="234"/>
    </row>
    <row r="76911" spans="1:1">
      <c r="A76911" s="234"/>
    </row>
    <row r="76912" spans="1:1">
      <c r="A76912" s="234"/>
    </row>
    <row r="76913" spans="1:1">
      <c r="A76913" s="234"/>
    </row>
    <row r="76914" spans="1:1">
      <c r="A76914" s="234"/>
    </row>
    <row r="76915" spans="1:1">
      <c r="A76915" s="234"/>
    </row>
    <row r="76916" spans="1:1">
      <c r="A76916" s="234"/>
    </row>
    <row r="76917" spans="1:1">
      <c r="A76917" s="234"/>
    </row>
    <row r="76918" spans="1:1">
      <c r="A76918" s="234"/>
    </row>
    <row r="76919" spans="1:1">
      <c r="A76919" s="234"/>
    </row>
    <row r="76920" spans="1:1">
      <c r="A76920" s="234"/>
    </row>
    <row r="76921" spans="1:1">
      <c r="A76921" s="234"/>
    </row>
    <row r="76922" spans="1:1">
      <c r="A76922" s="234"/>
    </row>
    <row r="76923" spans="1:1">
      <c r="A76923" s="234"/>
    </row>
    <row r="76924" spans="1:1">
      <c r="A76924" s="234"/>
    </row>
    <row r="76925" spans="1:1">
      <c r="A76925" s="234"/>
    </row>
    <row r="76926" spans="1:1">
      <c r="A76926" s="234"/>
    </row>
    <row r="76927" spans="1:1">
      <c r="A76927" s="234"/>
    </row>
    <row r="76928" spans="1:1">
      <c r="A76928" s="234"/>
    </row>
    <row r="76929" spans="1:1">
      <c r="A76929" s="234"/>
    </row>
    <row r="76930" spans="1:1">
      <c r="A76930" s="234"/>
    </row>
    <row r="76931" spans="1:1">
      <c r="A76931" s="234"/>
    </row>
    <row r="76932" spans="1:1">
      <c r="A76932" s="234"/>
    </row>
    <row r="76933" spans="1:1">
      <c r="A76933" s="234"/>
    </row>
    <row r="76934" spans="1:1">
      <c r="A76934" s="234"/>
    </row>
    <row r="76935" spans="1:1">
      <c r="A76935" s="234"/>
    </row>
    <row r="76936" spans="1:1">
      <c r="A76936" s="234"/>
    </row>
    <row r="76937" spans="1:1">
      <c r="A76937" s="234"/>
    </row>
    <row r="76938" spans="1:1">
      <c r="A76938" s="234"/>
    </row>
    <row r="76939" spans="1:1">
      <c r="A76939" s="234"/>
    </row>
    <row r="76940" spans="1:1">
      <c r="A76940" s="234"/>
    </row>
    <row r="76941" spans="1:1">
      <c r="A76941" s="234"/>
    </row>
    <row r="76942" spans="1:1">
      <c r="A76942" s="234"/>
    </row>
    <row r="76943" spans="1:1">
      <c r="A76943" s="234"/>
    </row>
    <row r="76944" spans="1:1">
      <c r="A76944" s="234"/>
    </row>
    <row r="76945" spans="1:1">
      <c r="A76945" s="234"/>
    </row>
    <row r="76946" spans="1:1">
      <c r="A76946" s="234"/>
    </row>
    <row r="76947" spans="1:1">
      <c r="A76947" s="234"/>
    </row>
    <row r="76948" spans="1:1">
      <c r="A76948" s="234"/>
    </row>
    <row r="76949" spans="1:1">
      <c r="A76949" s="234"/>
    </row>
    <row r="76950" spans="1:1">
      <c r="A76950" s="234"/>
    </row>
    <row r="76951" spans="1:1">
      <c r="A76951" s="234"/>
    </row>
    <row r="76952" spans="1:1">
      <c r="A76952" s="234"/>
    </row>
    <row r="76953" spans="1:1">
      <c r="A76953" s="234"/>
    </row>
    <row r="76954" spans="1:1">
      <c r="A76954" s="234"/>
    </row>
    <row r="76955" spans="1:1">
      <c r="A76955" s="234"/>
    </row>
    <row r="76956" spans="1:1">
      <c r="A76956" s="234"/>
    </row>
    <row r="76957" spans="1:1">
      <c r="A76957" s="234"/>
    </row>
    <row r="76958" spans="1:1">
      <c r="A76958" s="234"/>
    </row>
    <row r="76959" spans="1:1">
      <c r="A76959" s="234"/>
    </row>
    <row r="76960" spans="1:1">
      <c r="A76960" s="234"/>
    </row>
    <row r="76961" spans="1:1">
      <c r="A76961" s="234"/>
    </row>
    <row r="76962" spans="1:1">
      <c r="A76962" s="234"/>
    </row>
    <row r="76963" spans="1:1">
      <c r="A76963" s="234"/>
    </row>
    <row r="76964" spans="1:1">
      <c r="A76964" s="234"/>
    </row>
    <row r="76965" spans="1:1">
      <c r="A76965" s="234"/>
    </row>
    <row r="76966" spans="1:1">
      <c r="A76966" s="234"/>
    </row>
    <row r="76967" spans="1:1">
      <c r="A76967" s="234"/>
    </row>
    <row r="76968" spans="1:1">
      <c r="A76968" s="234"/>
    </row>
    <row r="76969" spans="1:1">
      <c r="A76969" s="234"/>
    </row>
    <row r="76970" spans="1:1">
      <c r="A76970" s="234"/>
    </row>
    <row r="76971" spans="1:1">
      <c r="A76971" s="234"/>
    </row>
    <row r="76972" spans="1:1">
      <c r="A76972" s="234"/>
    </row>
    <row r="76973" spans="1:1">
      <c r="A76973" s="234"/>
    </row>
    <row r="76974" spans="1:1">
      <c r="A76974" s="234"/>
    </row>
    <row r="76975" spans="1:1">
      <c r="A76975" s="234"/>
    </row>
    <row r="76976" spans="1:1">
      <c r="A76976" s="234"/>
    </row>
    <row r="76977" spans="1:1">
      <c r="A76977" s="234"/>
    </row>
    <row r="76978" spans="1:1">
      <c r="A76978" s="234"/>
    </row>
    <row r="76979" spans="1:1">
      <c r="A76979" s="234"/>
    </row>
    <row r="76980" spans="1:1">
      <c r="A76980" s="234"/>
    </row>
    <row r="76981" spans="1:1">
      <c r="A76981" s="234"/>
    </row>
    <row r="76982" spans="1:1">
      <c r="A76982" s="234"/>
    </row>
    <row r="76983" spans="1:1">
      <c r="A76983" s="234"/>
    </row>
    <row r="76984" spans="1:1">
      <c r="A76984" s="234"/>
    </row>
    <row r="76985" spans="1:1">
      <c r="A76985" s="234"/>
    </row>
    <row r="76986" spans="1:1">
      <c r="A76986" s="234"/>
    </row>
    <row r="76987" spans="1:1">
      <c r="A76987" s="234"/>
    </row>
    <row r="76988" spans="1:1">
      <c r="A76988" s="234"/>
    </row>
    <row r="76989" spans="1:1">
      <c r="A76989" s="234"/>
    </row>
    <row r="76990" spans="1:1">
      <c r="A76990" s="234"/>
    </row>
    <row r="76991" spans="1:1">
      <c r="A76991" s="234"/>
    </row>
    <row r="76992" spans="1:1">
      <c r="A76992" s="234"/>
    </row>
    <row r="76993" spans="1:1">
      <c r="A76993" s="234"/>
    </row>
    <row r="76994" spans="1:1">
      <c r="A76994" s="234"/>
    </row>
    <row r="76995" spans="1:1">
      <c r="A76995" s="234"/>
    </row>
    <row r="76996" spans="1:1">
      <c r="A76996" s="234"/>
    </row>
    <row r="76997" spans="1:1">
      <c r="A76997" s="234"/>
    </row>
    <row r="76998" spans="1:1">
      <c r="A76998" s="234"/>
    </row>
    <row r="76999" spans="1:1">
      <c r="A76999" s="234"/>
    </row>
    <row r="77000" spans="1:1">
      <c r="A77000" s="234"/>
    </row>
    <row r="77001" spans="1:1">
      <c r="A77001" s="234"/>
    </row>
    <row r="77002" spans="1:1">
      <c r="A77002" s="234"/>
    </row>
    <row r="77003" spans="1:1">
      <c r="A77003" s="234"/>
    </row>
    <row r="77004" spans="1:1">
      <c r="A77004" s="234"/>
    </row>
    <row r="77005" spans="1:1">
      <c r="A77005" s="234"/>
    </row>
    <row r="77006" spans="1:1">
      <c r="A77006" s="234"/>
    </row>
    <row r="77007" spans="1:1">
      <c r="A77007" s="234"/>
    </row>
    <row r="77008" spans="1:1">
      <c r="A77008" s="234"/>
    </row>
    <row r="77009" spans="1:1">
      <c r="A77009" s="234"/>
    </row>
    <row r="77010" spans="1:1">
      <c r="A77010" s="234"/>
    </row>
    <row r="77011" spans="1:1">
      <c r="A77011" s="234"/>
    </row>
    <row r="77012" spans="1:1">
      <c r="A77012" s="234"/>
    </row>
    <row r="77013" spans="1:1">
      <c r="A77013" s="234"/>
    </row>
    <row r="77014" spans="1:1">
      <c r="A77014" s="234"/>
    </row>
    <row r="77015" spans="1:1">
      <c r="A77015" s="234"/>
    </row>
    <row r="77016" spans="1:1">
      <c r="A77016" s="234"/>
    </row>
    <row r="77017" spans="1:1">
      <c r="A77017" s="234"/>
    </row>
    <row r="77018" spans="1:1">
      <c r="A77018" s="234"/>
    </row>
    <row r="77019" spans="1:1">
      <c r="A77019" s="234"/>
    </row>
    <row r="77020" spans="1:1">
      <c r="A77020" s="234"/>
    </row>
    <row r="77021" spans="1:1">
      <c r="A77021" s="234"/>
    </row>
    <row r="77022" spans="1:1">
      <c r="A77022" s="234"/>
    </row>
    <row r="77023" spans="1:1">
      <c r="A77023" s="234"/>
    </row>
    <row r="77024" spans="1:1">
      <c r="A77024" s="234"/>
    </row>
    <row r="77025" spans="1:1">
      <c r="A77025" s="234"/>
    </row>
    <row r="77026" spans="1:1">
      <c r="A77026" s="234"/>
    </row>
    <row r="77027" spans="1:1">
      <c r="A77027" s="234"/>
    </row>
    <row r="77028" spans="1:1">
      <c r="A77028" s="234"/>
    </row>
    <row r="77029" spans="1:1">
      <c r="A77029" s="234"/>
    </row>
    <row r="77030" spans="1:1">
      <c r="A77030" s="234"/>
    </row>
    <row r="77031" spans="1:1">
      <c r="A77031" s="234"/>
    </row>
    <row r="77032" spans="1:1">
      <c r="A77032" s="234"/>
    </row>
    <row r="77033" spans="1:1">
      <c r="A77033" s="234"/>
    </row>
    <row r="77034" spans="1:1">
      <c r="A77034" s="234"/>
    </row>
    <row r="77035" spans="1:1">
      <c r="A77035" s="234"/>
    </row>
    <row r="77036" spans="1:1">
      <c r="A77036" s="234"/>
    </row>
    <row r="77037" spans="1:1">
      <c r="A77037" s="234"/>
    </row>
    <row r="77038" spans="1:1">
      <c r="A77038" s="234"/>
    </row>
    <row r="77039" spans="1:1">
      <c r="A77039" s="234"/>
    </row>
    <row r="77040" spans="1:1">
      <c r="A77040" s="234"/>
    </row>
    <row r="77041" spans="1:1">
      <c r="A77041" s="234"/>
    </row>
    <row r="77042" spans="1:1">
      <c r="A77042" s="234"/>
    </row>
    <row r="77043" spans="1:1">
      <c r="A77043" s="234"/>
    </row>
    <row r="77044" spans="1:1">
      <c r="A77044" s="234"/>
    </row>
    <row r="77045" spans="1:1">
      <c r="A77045" s="234"/>
    </row>
    <row r="77046" spans="1:1">
      <c r="A77046" s="234"/>
    </row>
    <row r="77047" spans="1:1">
      <c r="A77047" s="234"/>
    </row>
    <row r="77048" spans="1:1">
      <c r="A77048" s="234"/>
    </row>
    <row r="77049" spans="1:1">
      <c r="A77049" s="234"/>
    </row>
    <row r="77050" spans="1:1">
      <c r="A77050" s="234"/>
    </row>
    <row r="77051" spans="1:1">
      <c r="A77051" s="234"/>
    </row>
    <row r="77052" spans="1:1">
      <c r="A77052" s="234"/>
    </row>
    <row r="77053" spans="1:1">
      <c r="A77053" s="234"/>
    </row>
    <row r="77054" spans="1:1">
      <c r="A77054" s="234"/>
    </row>
    <row r="77055" spans="1:1">
      <c r="A77055" s="234"/>
    </row>
    <row r="77056" spans="1:1">
      <c r="A77056" s="234"/>
    </row>
    <row r="77057" spans="1:1">
      <c r="A77057" s="234"/>
    </row>
    <row r="77058" spans="1:1">
      <c r="A77058" s="234"/>
    </row>
    <row r="77059" spans="1:1">
      <c r="A77059" s="234"/>
    </row>
    <row r="77060" spans="1:1">
      <c r="A77060" s="234"/>
    </row>
    <row r="77061" spans="1:1">
      <c r="A77061" s="234"/>
    </row>
    <row r="77062" spans="1:1">
      <c r="A77062" s="234"/>
    </row>
    <row r="77063" spans="1:1">
      <c r="A77063" s="234"/>
    </row>
    <row r="77064" spans="1:1">
      <c r="A77064" s="234"/>
    </row>
    <row r="77065" spans="1:1">
      <c r="A77065" s="234"/>
    </row>
    <row r="77066" spans="1:1">
      <c r="A77066" s="234"/>
    </row>
    <row r="77067" spans="1:1">
      <c r="A77067" s="234"/>
    </row>
    <row r="77068" spans="1:1">
      <c r="A77068" s="234"/>
    </row>
    <row r="77069" spans="1:1">
      <c r="A77069" s="234"/>
    </row>
    <row r="77070" spans="1:1">
      <c r="A77070" s="234"/>
    </row>
    <row r="77071" spans="1:1">
      <c r="A77071" s="234"/>
    </row>
    <row r="77072" spans="1:1">
      <c r="A77072" s="234"/>
    </row>
    <row r="77073" spans="1:1">
      <c r="A77073" s="234"/>
    </row>
    <row r="77074" spans="1:1">
      <c r="A77074" s="234"/>
    </row>
    <row r="77075" spans="1:1">
      <c r="A77075" s="234"/>
    </row>
    <row r="77076" spans="1:1">
      <c r="A77076" s="234"/>
    </row>
    <row r="77077" spans="1:1">
      <c r="A77077" s="234"/>
    </row>
    <row r="77078" spans="1:1">
      <c r="A77078" s="234"/>
    </row>
    <row r="77079" spans="1:1">
      <c r="A77079" s="234"/>
    </row>
    <row r="77080" spans="1:1">
      <c r="A77080" s="234"/>
    </row>
    <row r="77081" spans="1:1">
      <c r="A77081" s="234"/>
    </row>
    <row r="77082" spans="1:1">
      <c r="A77082" s="234"/>
    </row>
    <row r="77083" spans="1:1">
      <c r="A77083" s="234"/>
    </row>
    <row r="77084" spans="1:1">
      <c r="A77084" s="234"/>
    </row>
    <row r="77085" spans="1:1">
      <c r="A77085" s="234"/>
    </row>
    <row r="77086" spans="1:1">
      <c r="A77086" s="234"/>
    </row>
    <row r="77087" spans="1:1">
      <c r="A77087" s="234"/>
    </row>
    <row r="77088" spans="1:1">
      <c r="A77088" s="234"/>
    </row>
    <row r="77089" spans="1:1">
      <c r="A77089" s="234"/>
    </row>
    <row r="77090" spans="1:1">
      <c r="A77090" s="234"/>
    </row>
    <row r="77091" spans="1:1">
      <c r="A77091" s="234"/>
    </row>
    <row r="77092" spans="1:1">
      <c r="A77092" s="234"/>
    </row>
    <row r="77093" spans="1:1">
      <c r="A77093" s="234"/>
    </row>
    <row r="77094" spans="1:1">
      <c r="A77094" s="234"/>
    </row>
    <row r="77095" spans="1:1">
      <c r="A77095" s="234"/>
    </row>
    <row r="77096" spans="1:1">
      <c r="A77096" s="234"/>
    </row>
    <row r="77097" spans="1:1">
      <c r="A77097" s="234"/>
    </row>
    <row r="77098" spans="1:1">
      <c r="A77098" s="234"/>
    </row>
    <row r="77099" spans="1:1">
      <c r="A77099" s="234"/>
    </row>
    <row r="77100" spans="1:1">
      <c r="A77100" s="234"/>
    </row>
    <row r="77101" spans="1:1">
      <c r="A77101" s="234"/>
    </row>
    <row r="77102" spans="1:1">
      <c r="A77102" s="234"/>
    </row>
    <row r="77103" spans="1:1">
      <c r="A77103" s="234"/>
    </row>
    <row r="77104" spans="1:1">
      <c r="A77104" s="234"/>
    </row>
    <row r="77105" spans="1:1">
      <c r="A77105" s="234"/>
    </row>
    <row r="77106" spans="1:1">
      <c r="A77106" s="234"/>
    </row>
    <row r="77107" spans="1:1">
      <c r="A77107" s="234"/>
    </row>
    <row r="77108" spans="1:1">
      <c r="A77108" s="234"/>
    </row>
    <row r="77109" spans="1:1">
      <c r="A77109" s="234"/>
    </row>
    <row r="77110" spans="1:1">
      <c r="A77110" s="234"/>
    </row>
    <row r="77111" spans="1:1">
      <c r="A77111" s="234"/>
    </row>
    <row r="77112" spans="1:1">
      <c r="A77112" s="234"/>
    </row>
    <row r="77113" spans="1:1">
      <c r="A77113" s="234"/>
    </row>
    <row r="77114" spans="1:1">
      <c r="A77114" s="234"/>
    </row>
    <row r="77115" spans="1:1">
      <c r="A77115" s="234"/>
    </row>
    <row r="77116" spans="1:1">
      <c r="A77116" s="234"/>
    </row>
    <row r="77117" spans="1:1">
      <c r="A77117" s="234"/>
    </row>
    <row r="77118" spans="1:1">
      <c r="A77118" s="234"/>
    </row>
    <row r="77119" spans="1:1">
      <c r="A77119" s="234"/>
    </row>
    <row r="77120" spans="1:1">
      <c r="A77120" s="234"/>
    </row>
    <row r="77121" spans="1:1">
      <c r="A77121" s="234"/>
    </row>
    <row r="77122" spans="1:1">
      <c r="A77122" s="234"/>
    </row>
    <row r="77123" spans="1:1">
      <c r="A77123" s="234"/>
    </row>
    <row r="77124" spans="1:1">
      <c r="A77124" s="234"/>
    </row>
    <row r="77125" spans="1:1">
      <c r="A77125" s="234"/>
    </row>
    <row r="77126" spans="1:1">
      <c r="A77126" s="234"/>
    </row>
    <row r="77127" spans="1:1">
      <c r="A77127" s="234"/>
    </row>
    <row r="77128" spans="1:1">
      <c r="A77128" s="234"/>
    </row>
    <row r="77129" spans="1:1">
      <c r="A77129" s="234"/>
    </row>
    <row r="77130" spans="1:1">
      <c r="A77130" s="234"/>
    </row>
    <row r="77131" spans="1:1">
      <c r="A77131" s="234"/>
    </row>
    <row r="77132" spans="1:1">
      <c r="A77132" s="234"/>
    </row>
    <row r="77133" spans="1:1">
      <c r="A77133" s="234"/>
    </row>
    <row r="77134" spans="1:1">
      <c r="A77134" s="234"/>
    </row>
    <row r="77135" spans="1:1">
      <c r="A77135" s="234"/>
    </row>
    <row r="77136" spans="1:1">
      <c r="A77136" s="234"/>
    </row>
    <row r="77137" spans="1:1">
      <c r="A77137" s="234"/>
    </row>
    <row r="77138" spans="1:1">
      <c r="A77138" s="234"/>
    </row>
    <row r="77139" spans="1:1">
      <c r="A77139" s="234"/>
    </row>
    <row r="77140" spans="1:1">
      <c r="A77140" s="234"/>
    </row>
    <row r="77141" spans="1:1">
      <c r="A77141" s="234"/>
    </row>
    <row r="77142" spans="1:1">
      <c r="A77142" s="234"/>
    </row>
    <row r="77143" spans="1:1">
      <c r="A77143" s="234"/>
    </row>
    <row r="77144" spans="1:1">
      <c r="A77144" s="234"/>
    </row>
    <row r="77145" spans="1:1">
      <c r="A77145" s="234"/>
    </row>
    <row r="77146" spans="1:1">
      <c r="A77146" s="234"/>
    </row>
    <row r="77147" spans="1:1">
      <c r="A77147" s="234"/>
    </row>
    <row r="77148" spans="1:1">
      <c r="A77148" s="234"/>
    </row>
    <row r="77149" spans="1:1">
      <c r="A77149" s="234"/>
    </row>
    <row r="77150" spans="1:1">
      <c r="A77150" s="234"/>
    </row>
    <row r="77151" spans="1:1">
      <c r="A77151" s="234"/>
    </row>
    <row r="77152" spans="1:1">
      <c r="A77152" s="234"/>
    </row>
    <row r="77153" spans="1:1">
      <c r="A77153" s="234"/>
    </row>
    <row r="77154" spans="1:1">
      <c r="A77154" s="234"/>
    </row>
    <row r="77155" spans="1:1">
      <c r="A77155" s="234"/>
    </row>
    <row r="77156" spans="1:1">
      <c r="A77156" s="234"/>
    </row>
    <row r="77157" spans="1:1">
      <c r="A77157" s="234"/>
    </row>
    <row r="77158" spans="1:1">
      <c r="A77158" s="234"/>
    </row>
    <row r="77159" spans="1:1">
      <c r="A77159" s="234"/>
    </row>
    <row r="77160" spans="1:1">
      <c r="A77160" s="234"/>
    </row>
    <row r="77161" spans="1:1">
      <c r="A77161" s="234"/>
    </row>
    <row r="77162" spans="1:1">
      <c r="A77162" s="234"/>
    </row>
    <row r="77163" spans="1:1">
      <c r="A77163" s="234"/>
    </row>
    <row r="77164" spans="1:1">
      <c r="A77164" s="234"/>
    </row>
    <row r="77165" spans="1:1">
      <c r="A77165" s="234"/>
    </row>
    <row r="77166" spans="1:1">
      <c r="A77166" s="234"/>
    </row>
    <row r="77167" spans="1:1">
      <c r="A77167" s="234"/>
    </row>
    <row r="77168" spans="1:1">
      <c r="A77168" s="234"/>
    </row>
    <row r="77169" spans="1:1">
      <c r="A77169" s="234"/>
    </row>
    <row r="77170" spans="1:1">
      <c r="A77170" s="234"/>
    </row>
    <row r="77171" spans="1:1">
      <c r="A77171" s="234"/>
    </row>
    <row r="77172" spans="1:1">
      <c r="A77172" s="234"/>
    </row>
    <row r="77173" spans="1:1">
      <c r="A77173" s="234"/>
    </row>
    <row r="77174" spans="1:1">
      <c r="A77174" s="234"/>
    </row>
    <row r="77175" spans="1:1">
      <c r="A77175" s="234"/>
    </row>
    <row r="77176" spans="1:1">
      <c r="A77176" s="234"/>
    </row>
    <row r="77177" spans="1:1">
      <c r="A77177" s="234"/>
    </row>
    <row r="77178" spans="1:1">
      <c r="A77178" s="234"/>
    </row>
    <row r="77179" spans="1:1">
      <c r="A77179" s="234"/>
    </row>
    <row r="77180" spans="1:1">
      <c r="A77180" s="234"/>
    </row>
    <row r="77181" spans="1:1">
      <c r="A77181" s="234"/>
    </row>
    <row r="77182" spans="1:1">
      <c r="A77182" s="234"/>
    </row>
    <row r="77183" spans="1:1">
      <c r="A77183" s="234"/>
    </row>
    <row r="77184" spans="1:1">
      <c r="A77184" s="234"/>
    </row>
    <row r="77185" spans="1:1">
      <c r="A77185" s="234"/>
    </row>
    <row r="77186" spans="1:1">
      <c r="A77186" s="234"/>
    </row>
    <row r="77187" spans="1:1">
      <c r="A77187" s="234"/>
    </row>
    <row r="77188" spans="1:1">
      <c r="A77188" s="234"/>
    </row>
    <row r="77189" spans="1:1">
      <c r="A77189" s="234"/>
    </row>
    <row r="77190" spans="1:1">
      <c r="A77190" s="234"/>
    </row>
    <row r="77191" spans="1:1">
      <c r="A77191" s="234"/>
    </row>
    <row r="77192" spans="1:1">
      <c r="A77192" s="234"/>
    </row>
    <row r="77193" spans="1:1">
      <c r="A77193" s="234"/>
    </row>
    <row r="77194" spans="1:1">
      <c r="A77194" s="234"/>
    </row>
    <row r="77195" spans="1:1">
      <c r="A77195" s="234"/>
    </row>
    <row r="77196" spans="1:1">
      <c r="A77196" s="234"/>
    </row>
    <row r="77197" spans="1:1">
      <c r="A77197" s="234"/>
    </row>
    <row r="77198" spans="1:1">
      <c r="A77198" s="234"/>
    </row>
    <row r="77199" spans="1:1">
      <c r="A77199" s="234"/>
    </row>
    <row r="77200" spans="1:1">
      <c r="A77200" s="234"/>
    </row>
    <row r="77201" spans="1:1">
      <c r="A77201" s="234"/>
    </row>
    <row r="77202" spans="1:1">
      <c r="A77202" s="234"/>
    </row>
    <row r="77203" spans="1:1">
      <c r="A77203" s="234"/>
    </row>
    <row r="77204" spans="1:1">
      <c r="A77204" s="234"/>
    </row>
    <row r="77205" spans="1:1">
      <c r="A77205" s="234"/>
    </row>
    <row r="77206" spans="1:1">
      <c r="A77206" s="234"/>
    </row>
    <row r="77207" spans="1:1">
      <c r="A77207" s="234"/>
    </row>
    <row r="77208" spans="1:1">
      <c r="A77208" s="234"/>
    </row>
    <row r="77209" spans="1:1">
      <c r="A77209" s="234"/>
    </row>
    <row r="77210" spans="1:1">
      <c r="A77210" s="234"/>
    </row>
    <row r="77211" spans="1:1">
      <c r="A77211" s="234"/>
    </row>
    <row r="77212" spans="1:1">
      <c r="A77212" s="234"/>
    </row>
    <row r="77213" spans="1:1">
      <c r="A77213" s="234"/>
    </row>
    <row r="77214" spans="1:1">
      <c r="A77214" s="234"/>
    </row>
    <row r="77215" spans="1:1">
      <c r="A77215" s="234"/>
    </row>
    <row r="77216" spans="1:1">
      <c r="A77216" s="234"/>
    </row>
    <row r="77217" spans="1:1">
      <c r="A77217" s="234"/>
    </row>
    <row r="77218" spans="1:1">
      <c r="A77218" s="234"/>
    </row>
    <row r="77219" spans="1:1">
      <c r="A77219" s="234"/>
    </row>
    <row r="77220" spans="1:1">
      <c r="A77220" s="234"/>
    </row>
    <row r="77221" spans="1:1">
      <c r="A77221" s="234"/>
    </row>
    <row r="77222" spans="1:1">
      <c r="A77222" s="234"/>
    </row>
    <row r="77223" spans="1:1">
      <c r="A77223" s="234"/>
    </row>
    <row r="77224" spans="1:1">
      <c r="A77224" s="234"/>
    </row>
    <row r="77225" spans="1:1">
      <c r="A77225" s="234"/>
    </row>
    <row r="77226" spans="1:1">
      <c r="A77226" s="234"/>
    </row>
    <row r="77227" spans="1:1">
      <c r="A77227" s="234"/>
    </row>
    <row r="77228" spans="1:1">
      <c r="A77228" s="234"/>
    </row>
    <row r="77229" spans="1:1">
      <c r="A77229" s="234"/>
    </row>
    <row r="77230" spans="1:1">
      <c r="A77230" s="234"/>
    </row>
    <row r="77231" spans="1:1">
      <c r="A77231" s="234"/>
    </row>
    <row r="77232" spans="1:1">
      <c r="A77232" s="234"/>
    </row>
    <row r="77233" spans="1:1">
      <c r="A77233" s="234"/>
    </row>
    <row r="77234" spans="1:1">
      <c r="A77234" s="234"/>
    </row>
    <row r="77235" spans="1:1">
      <c r="A77235" s="234"/>
    </row>
    <row r="77236" spans="1:1">
      <c r="A77236" s="234"/>
    </row>
    <row r="77237" spans="1:1">
      <c r="A77237" s="234"/>
    </row>
    <row r="77238" spans="1:1">
      <c r="A77238" s="234"/>
    </row>
    <row r="77239" spans="1:1">
      <c r="A77239" s="234"/>
    </row>
    <row r="77240" spans="1:1">
      <c r="A77240" s="234"/>
    </row>
    <row r="77241" spans="1:1">
      <c r="A77241" s="234"/>
    </row>
    <row r="77242" spans="1:1">
      <c r="A77242" s="234"/>
    </row>
    <row r="77243" spans="1:1">
      <c r="A77243" s="234"/>
    </row>
    <row r="77244" spans="1:1">
      <c r="A77244" s="234"/>
    </row>
    <row r="77245" spans="1:1">
      <c r="A77245" s="234"/>
    </row>
    <row r="77246" spans="1:1">
      <c r="A77246" s="234"/>
    </row>
    <row r="77247" spans="1:1">
      <c r="A77247" s="234"/>
    </row>
    <row r="77248" spans="1:1">
      <c r="A77248" s="234"/>
    </row>
    <row r="77249" spans="1:1">
      <c r="A77249" s="234"/>
    </row>
    <row r="77250" spans="1:1">
      <c r="A77250" s="234"/>
    </row>
    <row r="77251" spans="1:1">
      <c r="A77251" s="234"/>
    </row>
    <row r="77252" spans="1:1">
      <c r="A77252" s="234"/>
    </row>
    <row r="77253" spans="1:1">
      <c r="A77253" s="234"/>
    </row>
    <row r="77254" spans="1:1">
      <c r="A77254" s="234"/>
    </row>
    <row r="77255" spans="1:1">
      <c r="A77255" s="234"/>
    </row>
    <row r="77256" spans="1:1">
      <c r="A77256" s="234"/>
    </row>
    <row r="77257" spans="1:1">
      <c r="A77257" s="234"/>
    </row>
    <row r="77258" spans="1:1">
      <c r="A77258" s="234"/>
    </row>
    <row r="77259" spans="1:1">
      <c r="A77259" s="234"/>
    </row>
    <row r="77260" spans="1:1">
      <c r="A77260" s="234"/>
    </row>
    <row r="77261" spans="1:1">
      <c r="A77261" s="234"/>
    </row>
    <row r="77262" spans="1:1">
      <c r="A77262" s="234"/>
    </row>
    <row r="77263" spans="1:1">
      <c r="A77263" s="234"/>
    </row>
    <row r="77264" spans="1:1">
      <c r="A77264" s="234"/>
    </row>
    <row r="77265" spans="1:1">
      <c r="A77265" s="234"/>
    </row>
    <row r="77266" spans="1:1">
      <c r="A77266" s="234"/>
    </row>
    <row r="77267" spans="1:1">
      <c r="A77267" s="234"/>
    </row>
    <row r="77268" spans="1:1">
      <c r="A77268" s="234"/>
    </row>
    <row r="77269" spans="1:1">
      <c r="A77269" s="234"/>
    </row>
    <row r="77270" spans="1:1">
      <c r="A77270" s="234"/>
    </row>
    <row r="77271" spans="1:1">
      <c r="A77271" s="234"/>
    </row>
    <row r="77272" spans="1:1">
      <c r="A77272" s="234"/>
    </row>
    <row r="77273" spans="1:1">
      <c r="A77273" s="234"/>
    </row>
    <row r="77274" spans="1:1">
      <c r="A77274" s="234"/>
    </row>
    <row r="77275" spans="1:1">
      <c r="A77275" s="234"/>
    </row>
    <row r="77276" spans="1:1">
      <c r="A77276" s="234"/>
    </row>
    <row r="77277" spans="1:1">
      <c r="A77277" s="234"/>
    </row>
    <row r="77278" spans="1:1">
      <c r="A77278" s="234"/>
    </row>
    <row r="77279" spans="1:1">
      <c r="A77279" s="234"/>
    </row>
    <row r="77280" spans="1:1">
      <c r="A77280" s="234"/>
    </row>
    <row r="77281" spans="1:1">
      <c r="A77281" s="234"/>
    </row>
    <row r="77282" spans="1:1">
      <c r="A77282" s="234"/>
    </row>
    <row r="77283" spans="1:1">
      <c r="A77283" s="234"/>
    </row>
    <row r="77284" spans="1:1">
      <c r="A77284" s="234"/>
    </row>
    <row r="77285" spans="1:1">
      <c r="A77285" s="234"/>
    </row>
    <row r="77286" spans="1:1">
      <c r="A77286" s="234"/>
    </row>
    <row r="77287" spans="1:1">
      <c r="A77287" s="234"/>
    </row>
    <row r="77288" spans="1:1">
      <c r="A77288" s="234"/>
    </row>
    <row r="77289" spans="1:1">
      <c r="A77289" s="234"/>
    </row>
    <row r="77290" spans="1:1">
      <c r="A77290" s="234"/>
    </row>
    <row r="77291" spans="1:1">
      <c r="A77291" s="234"/>
    </row>
    <row r="77292" spans="1:1">
      <c r="A77292" s="234"/>
    </row>
    <row r="77293" spans="1:1">
      <c r="A77293" s="234"/>
    </row>
    <row r="77294" spans="1:1">
      <c r="A77294" s="234"/>
    </row>
    <row r="77295" spans="1:1">
      <c r="A77295" s="234"/>
    </row>
    <row r="77296" spans="1:1">
      <c r="A77296" s="234"/>
    </row>
    <row r="77297" spans="1:1">
      <c r="A77297" s="234"/>
    </row>
    <row r="77298" spans="1:1">
      <c r="A77298" s="234"/>
    </row>
    <row r="77299" spans="1:1">
      <c r="A77299" s="234"/>
    </row>
    <row r="77300" spans="1:1">
      <c r="A77300" s="234"/>
    </row>
    <row r="77301" spans="1:1">
      <c r="A77301" s="234"/>
    </row>
    <row r="77302" spans="1:1">
      <c r="A77302" s="234"/>
    </row>
    <row r="77303" spans="1:1">
      <c r="A77303" s="234"/>
    </row>
    <row r="77304" spans="1:1">
      <c r="A77304" s="234"/>
    </row>
    <row r="77305" spans="1:1">
      <c r="A77305" s="234"/>
    </row>
    <row r="77306" spans="1:1">
      <c r="A77306" s="234"/>
    </row>
    <row r="77307" spans="1:1">
      <c r="A77307" s="234"/>
    </row>
    <row r="77308" spans="1:1">
      <c r="A77308" s="234"/>
    </row>
    <row r="77309" spans="1:1">
      <c r="A77309" s="234"/>
    </row>
    <row r="77310" spans="1:1">
      <c r="A77310" s="234"/>
    </row>
    <row r="77311" spans="1:1">
      <c r="A77311" s="234"/>
    </row>
    <row r="77312" spans="1:1">
      <c r="A77312" s="234"/>
    </row>
    <row r="77313" spans="1:1">
      <c r="A77313" s="234"/>
    </row>
    <row r="77314" spans="1:1">
      <c r="A77314" s="234"/>
    </row>
    <row r="77315" spans="1:1">
      <c r="A77315" s="234"/>
    </row>
    <row r="77316" spans="1:1">
      <c r="A77316" s="234"/>
    </row>
    <row r="77317" spans="1:1">
      <c r="A77317" s="234"/>
    </row>
    <row r="77318" spans="1:1">
      <c r="A77318" s="234"/>
    </row>
    <row r="77319" spans="1:1">
      <c r="A77319" s="234"/>
    </row>
    <row r="77320" spans="1:1">
      <c r="A77320" s="234"/>
    </row>
    <row r="77321" spans="1:1">
      <c r="A77321" s="234"/>
    </row>
    <row r="77322" spans="1:1">
      <c r="A77322" s="234"/>
    </row>
    <row r="77323" spans="1:1">
      <c r="A77323" s="234"/>
    </row>
    <row r="77324" spans="1:1">
      <c r="A77324" s="234"/>
    </row>
    <row r="77325" spans="1:1">
      <c r="A77325" s="234"/>
    </row>
    <row r="77326" spans="1:1">
      <c r="A77326" s="234"/>
    </row>
    <row r="77327" spans="1:1">
      <c r="A77327" s="234"/>
    </row>
    <row r="77328" spans="1:1">
      <c r="A77328" s="234"/>
    </row>
    <row r="77329" spans="1:1">
      <c r="A77329" s="234"/>
    </row>
    <row r="77330" spans="1:1">
      <c r="A77330" s="234"/>
    </row>
    <row r="77331" spans="1:1">
      <c r="A77331" s="234"/>
    </row>
    <row r="77332" spans="1:1">
      <c r="A77332" s="234"/>
    </row>
    <row r="77333" spans="1:1">
      <c r="A77333" s="234"/>
    </row>
    <row r="77334" spans="1:1">
      <c r="A77334" s="234"/>
    </row>
    <row r="77335" spans="1:1">
      <c r="A77335" s="234"/>
    </row>
    <row r="77336" spans="1:1">
      <c r="A77336" s="234"/>
    </row>
    <row r="77337" spans="1:1">
      <c r="A77337" s="234"/>
    </row>
    <row r="77338" spans="1:1">
      <c r="A77338" s="234"/>
    </row>
    <row r="77339" spans="1:1">
      <c r="A77339" s="234"/>
    </row>
    <row r="77340" spans="1:1">
      <c r="A77340" s="234"/>
    </row>
    <row r="77341" spans="1:1">
      <c r="A77341" s="234"/>
    </row>
    <row r="77342" spans="1:1">
      <c r="A77342" s="234"/>
    </row>
    <row r="77343" spans="1:1">
      <c r="A77343" s="234"/>
    </row>
    <row r="77344" spans="1:1">
      <c r="A77344" s="234"/>
    </row>
    <row r="77345" spans="1:1">
      <c r="A77345" s="234"/>
    </row>
    <row r="77346" spans="1:1">
      <c r="A77346" s="234"/>
    </row>
    <row r="77347" spans="1:1">
      <c r="A77347" s="234"/>
    </row>
    <row r="77348" spans="1:1">
      <c r="A77348" s="234"/>
    </row>
    <row r="77349" spans="1:1">
      <c r="A77349" s="234"/>
    </row>
    <row r="77350" spans="1:1">
      <c r="A77350" s="234"/>
    </row>
    <row r="77351" spans="1:1">
      <c r="A77351" s="234"/>
    </row>
    <row r="77352" spans="1:1">
      <c r="A77352" s="234"/>
    </row>
    <row r="77353" spans="1:1">
      <c r="A77353" s="234"/>
    </row>
    <row r="77354" spans="1:1">
      <c r="A77354" s="234"/>
    </row>
    <row r="77355" spans="1:1">
      <c r="A77355" s="234"/>
    </row>
    <row r="77356" spans="1:1">
      <c r="A77356" s="234"/>
    </row>
    <row r="77357" spans="1:1">
      <c r="A77357" s="234"/>
    </row>
    <row r="77358" spans="1:1">
      <c r="A77358" s="234"/>
    </row>
    <row r="77359" spans="1:1">
      <c r="A77359" s="234"/>
    </row>
    <row r="77360" spans="1:1">
      <c r="A77360" s="234"/>
    </row>
    <row r="77361" spans="1:1">
      <c r="A77361" s="234"/>
    </row>
    <row r="77362" spans="1:1">
      <c r="A77362" s="234"/>
    </row>
    <row r="77363" spans="1:1">
      <c r="A77363" s="234"/>
    </row>
    <row r="77364" spans="1:1">
      <c r="A77364" s="234"/>
    </row>
    <row r="77365" spans="1:1">
      <c r="A77365" s="234"/>
    </row>
    <row r="77366" spans="1:1">
      <c r="A77366" s="234"/>
    </row>
    <row r="77367" spans="1:1">
      <c r="A77367" s="234"/>
    </row>
    <row r="77368" spans="1:1">
      <c r="A77368" s="234"/>
    </row>
    <row r="77369" spans="1:1">
      <c r="A77369" s="234"/>
    </row>
    <row r="77370" spans="1:1">
      <c r="A77370" s="234"/>
    </row>
    <row r="77371" spans="1:1">
      <c r="A77371" s="234"/>
    </row>
    <row r="77372" spans="1:1">
      <c r="A77372" s="234"/>
    </row>
    <row r="77373" spans="1:1">
      <c r="A77373" s="234"/>
    </row>
    <row r="77374" spans="1:1">
      <c r="A77374" s="234"/>
    </row>
    <row r="77375" spans="1:1">
      <c r="A77375" s="234"/>
    </row>
    <row r="77376" spans="1:1">
      <c r="A77376" s="234"/>
    </row>
    <row r="77377" spans="1:1">
      <c r="A77377" s="234"/>
    </row>
    <row r="77378" spans="1:1">
      <c r="A77378" s="234"/>
    </row>
    <row r="77379" spans="1:1">
      <c r="A77379" s="234"/>
    </row>
    <row r="77380" spans="1:1">
      <c r="A77380" s="234"/>
    </row>
    <row r="77381" spans="1:1">
      <c r="A77381" s="234"/>
    </row>
    <row r="77382" spans="1:1">
      <c r="A77382" s="234"/>
    </row>
    <row r="77383" spans="1:1">
      <c r="A77383" s="234"/>
    </row>
    <row r="77384" spans="1:1">
      <c r="A77384" s="234"/>
    </row>
    <row r="77385" spans="1:1">
      <c r="A77385" s="234"/>
    </row>
    <row r="77386" spans="1:1">
      <c r="A77386" s="234"/>
    </row>
    <row r="77387" spans="1:1">
      <c r="A77387" s="234"/>
    </row>
    <row r="77388" spans="1:1">
      <c r="A77388" s="234"/>
    </row>
    <row r="77389" spans="1:1">
      <c r="A77389" s="234"/>
    </row>
    <row r="77390" spans="1:1">
      <c r="A77390" s="234"/>
    </row>
    <row r="77391" spans="1:1">
      <c r="A77391" s="234"/>
    </row>
    <row r="77392" spans="1:1">
      <c r="A77392" s="234"/>
    </row>
    <row r="77393" spans="1:1">
      <c r="A77393" s="234"/>
    </row>
    <row r="77394" spans="1:1">
      <c r="A77394" s="234"/>
    </row>
    <row r="77395" spans="1:1">
      <c r="A77395" s="234"/>
    </row>
    <row r="77396" spans="1:1">
      <c r="A77396" s="234"/>
    </row>
    <row r="77397" spans="1:1">
      <c r="A77397" s="234"/>
    </row>
    <row r="77398" spans="1:1">
      <c r="A77398" s="234"/>
    </row>
    <row r="77399" spans="1:1">
      <c r="A77399" s="234"/>
    </row>
    <row r="77400" spans="1:1">
      <c r="A77400" s="234"/>
    </row>
    <row r="77401" spans="1:1">
      <c r="A77401" s="234"/>
    </row>
    <row r="77402" spans="1:1">
      <c r="A77402" s="234"/>
    </row>
    <row r="77403" spans="1:1">
      <c r="A77403" s="234"/>
    </row>
    <row r="77404" spans="1:1">
      <c r="A77404" s="234"/>
    </row>
    <row r="77405" spans="1:1">
      <c r="A77405" s="234"/>
    </row>
    <row r="77406" spans="1:1">
      <c r="A77406" s="234"/>
    </row>
    <row r="77407" spans="1:1">
      <c r="A77407" s="234"/>
    </row>
    <row r="77408" spans="1:1">
      <c r="A77408" s="234"/>
    </row>
    <row r="77409" spans="1:1">
      <c r="A77409" s="234"/>
    </row>
    <row r="77410" spans="1:1">
      <c r="A77410" s="234"/>
    </row>
    <row r="77411" spans="1:1">
      <c r="A77411" s="234"/>
    </row>
    <row r="77412" spans="1:1">
      <c r="A77412" s="234"/>
    </row>
    <row r="77413" spans="1:1">
      <c r="A77413" s="234"/>
    </row>
    <row r="77414" spans="1:1">
      <c r="A77414" s="234"/>
    </row>
    <row r="77415" spans="1:1">
      <c r="A77415" s="234"/>
    </row>
    <row r="77416" spans="1:1">
      <c r="A77416" s="234"/>
    </row>
    <row r="77417" spans="1:1">
      <c r="A77417" s="234"/>
    </row>
    <row r="77418" spans="1:1">
      <c r="A77418" s="234"/>
    </row>
    <row r="77419" spans="1:1">
      <c r="A77419" s="234"/>
    </row>
    <row r="77420" spans="1:1">
      <c r="A77420" s="234"/>
    </row>
    <row r="77421" spans="1:1">
      <c r="A77421" s="234"/>
    </row>
    <row r="77422" spans="1:1">
      <c r="A77422" s="234"/>
    </row>
    <row r="77423" spans="1:1">
      <c r="A77423" s="234"/>
    </row>
    <row r="77424" spans="1:1">
      <c r="A77424" s="234"/>
    </row>
    <row r="77425" spans="1:1">
      <c r="A77425" s="234"/>
    </row>
    <row r="77426" spans="1:1">
      <c r="A77426" s="234"/>
    </row>
    <row r="77427" spans="1:1">
      <c r="A77427" s="234"/>
    </row>
    <row r="77428" spans="1:1">
      <c r="A77428" s="234"/>
    </row>
    <row r="77429" spans="1:1">
      <c r="A77429" s="234"/>
    </row>
    <row r="77430" spans="1:1">
      <c r="A77430" s="234"/>
    </row>
    <row r="77431" spans="1:1">
      <c r="A77431" s="234"/>
    </row>
    <row r="77432" spans="1:1">
      <c r="A77432" s="234"/>
    </row>
    <row r="77433" spans="1:1">
      <c r="A77433" s="234"/>
    </row>
    <row r="77434" spans="1:1">
      <c r="A77434" s="234"/>
    </row>
    <row r="77435" spans="1:1">
      <c r="A77435" s="234"/>
    </row>
    <row r="77436" spans="1:1">
      <c r="A77436" s="234"/>
    </row>
    <row r="77437" spans="1:1">
      <c r="A77437" s="234"/>
    </row>
    <row r="77438" spans="1:1">
      <c r="A77438" s="234"/>
    </row>
    <row r="77439" spans="1:1">
      <c r="A77439" s="234"/>
    </row>
    <row r="77440" spans="1:1">
      <c r="A77440" s="234"/>
    </row>
    <row r="77441" spans="1:1">
      <c r="A77441" s="234"/>
    </row>
    <row r="77442" spans="1:1">
      <c r="A77442" s="234"/>
    </row>
    <row r="77443" spans="1:1">
      <c r="A77443" s="234"/>
    </row>
    <row r="77444" spans="1:1">
      <c r="A77444" s="234"/>
    </row>
    <row r="77445" spans="1:1">
      <c r="A77445" s="234"/>
    </row>
    <row r="77446" spans="1:1">
      <c r="A77446" s="234"/>
    </row>
    <row r="77447" spans="1:1">
      <c r="A77447" s="234"/>
    </row>
    <row r="77448" spans="1:1">
      <c r="A77448" s="234"/>
    </row>
    <row r="77449" spans="1:1">
      <c r="A77449" s="234"/>
    </row>
    <row r="77450" spans="1:1">
      <c r="A77450" s="234"/>
    </row>
    <row r="77451" spans="1:1">
      <c r="A77451" s="234"/>
    </row>
    <row r="77452" spans="1:1">
      <c r="A77452" s="234"/>
    </row>
    <row r="77453" spans="1:1">
      <c r="A77453" s="234"/>
    </row>
    <row r="77454" spans="1:1">
      <c r="A77454" s="234"/>
    </row>
    <row r="77455" spans="1:1">
      <c r="A77455" s="234"/>
    </row>
    <row r="77456" spans="1:1">
      <c r="A77456" s="234"/>
    </row>
    <row r="77457" spans="1:1">
      <c r="A77457" s="234"/>
    </row>
    <row r="77458" spans="1:1">
      <c r="A77458" s="234"/>
    </row>
    <row r="77459" spans="1:1">
      <c r="A77459" s="234"/>
    </row>
    <row r="77460" spans="1:1">
      <c r="A77460" s="234"/>
    </row>
    <row r="77461" spans="1:1">
      <c r="A77461" s="234"/>
    </row>
    <row r="77462" spans="1:1">
      <c r="A77462" s="234"/>
    </row>
    <row r="77463" spans="1:1">
      <c r="A77463" s="234"/>
    </row>
    <row r="77464" spans="1:1">
      <c r="A77464" s="234"/>
    </row>
    <row r="77465" spans="1:1">
      <c r="A77465" s="234"/>
    </row>
    <row r="77466" spans="1:1">
      <c r="A77466" s="234"/>
    </row>
    <row r="77467" spans="1:1">
      <c r="A77467" s="234"/>
    </row>
    <row r="77468" spans="1:1">
      <c r="A77468" s="234"/>
    </row>
    <row r="77469" spans="1:1">
      <c r="A77469" s="234"/>
    </row>
    <row r="77470" spans="1:1">
      <c r="A77470" s="234"/>
    </row>
    <row r="77471" spans="1:1">
      <c r="A77471" s="234"/>
    </row>
    <row r="77472" spans="1:1">
      <c r="A77472" s="234"/>
    </row>
    <row r="77473" spans="1:1">
      <c r="A77473" s="234"/>
    </row>
    <row r="77474" spans="1:1">
      <c r="A77474" s="234"/>
    </row>
    <row r="77475" spans="1:1">
      <c r="A77475" s="234"/>
    </row>
    <row r="77476" spans="1:1">
      <c r="A77476" s="234"/>
    </row>
    <row r="77477" spans="1:1">
      <c r="A77477" s="234"/>
    </row>
    <row r="77478" spans="1:1">
      <c r="A77478" s="234"/>
    </row>
    <row r="77479" spans="1:1">
      <c r="A77479" s="234"/>
    </row>
    <row r="77480" spans="1:1">
      <c r="A77480" s="234"/>
    </row>
    <row r="77481" spans="1:1">
      <c r="A77481" s="234"/>
    </row>
    <row r="77482" spans="1:1">
      <c r="A77482" s="234"/>
    </row>
    <row r="77483" spans="1:1">
      <c r="A77483" s="234"/>
    </row>
    <row r="77484" spans="1:1">
      <c r="A77484" s="234"/>
    </row>
    <row r="77485" spans="1:1">
      <c r="A77485" s="234"/>
    </row>
    <row r="77486" spans="1:1">
      <c r="A77486" s="234"/>
    </row>
    <row r="77487" spans="1:1">
      <c r="A77487" s="234"/>
    </row>
    <row r="77488" spans="1:1">
      <c r="A77488" s="234"/>
    </row>
    <row r="77489" spans="1:1">
      <c r="A77489" s="234"/>
    </row>
    <row r="77490" spans="1:1">
      <c r="A77490" s="234"/>
    </row>
    <row r="77491" spans="1:1">
      <c r="A77491" s="234"/>
    </row>
    <row r="77492" spans="1:1">
      <c r="A77492" s="234"/>
    </row>
    <row r="77493" spans="1:1">
      <c r="A77493" s="234"/>
    </row>
    <row r="77494" spans="1:1">
      <c r="A77494" s="234"/>
    </row>
    <row r="77495" spans="1:1">
      <c r="A77495" s="234"/>
    </row>
    <row r="77496" spans="1:1">
      <c r="A77496" s="234"/>
    </row>
    <row r="77497" spans="1:1">
      <c r="A77497" s="234"/>
    </row>
    <row r="77498" spans="1:1">
      <c r="A77498" s="234"/>
    </row>
    <row r="77499" spans="1:1">
      <c r="A77499" s="234"/>
    </row>
    <row r="77500" spans="1:1">
      <c r="A77500" s="234"/>
    </row>
    <row r="77501" spans="1:1">
      <c r="A77501" s="234"/>
    </row>
    <row r="77502" spans="1:1">
      <c r="A77502" s="234"/>
    </row>
    <row r="77503" spans="1:1">
      <c r="A77503" s="234"/>
    </row>
    <row r="77504" spans="1:1">
      <c r="A77504" s="234"/>
    </row>
    <row r="77505" spans="1:1">
      <c r="A77505" s="234"/>
    </row>
    <row r="77506" spans="1:1">
      <c r="A77506" s="234"/>
    </row>
    <row r="77507" spans="1:1">
      <c r="A77507" s="234"/>
    </row>
    <row r="77508" spans="1:1">
      <c r="A77508" s="234"/>
    </row>
    <row r="77509" spans="1:1">
      <c r="A77509" s="234"/>
    </row>
    <row r="77510" spans="1:1">
      <c r="A77510" s="234"/>
    </row>
    <row r="77511" spans="1:1">
      <c r="A77511" s="234"/>
    </row>
    <row r="77512" spans="1:1">
      <c r="A77512" s="234"/>
    </row>
    <row r="77513" spans="1:1">
      <c r="A77513" s="234"/>
    </row>
    <row r="77514" spans="1:1">
      <c r="A77514" s="234"/>
    </row>
    <row r="77515" spans="1:1">
      <c r="A77515" s="234"/>
    </row>
    <row r="77516" spans="1:1">
      <c r="A77516" s="234"/>
    </row>
    <row r="77517" spans="1:1">
      <c r="A77517" s="234"/>
    </row>
    <row r="77518" spans="1:1">
      <c r="A77518" s="234"/>
    </row>
    <row r="77519" spans="1:1">
      <c r="A77519" s="234"/>
    </row>
    <row r="77520" spans="1:1">
      <c r="A77520" s="234"/>
    </row>
    <row r="77521" spans="1:1">
      <c r="A77521" s="234"/>
    </row>
    <row r="77522" spans="1:1">
      <c r="A77522" s="234"/>
    </row>
    <row r="77523" spans="1:1">
      <c r="A77523" s="234"/>
    </row>
    <row r="77524" spans="1:1">
      <c r="A77524" s="234"/>
    </row>
    <row r="77525" spans="1:1">
      <c r="A77525" s="234"/>
    </row>
    <row r="77526" spans="1:1">
      <c r="A77526" s="234"/>
    </row>
    <row r="77527" spans="1:1">
      <c r="A77527" s="234"/>
    </row>
    <row r="77528" spans="1:1">
      <c r="A77528" s="234"/>
    </row>
    <row r="77529" spans="1:1">
      <c r="A77529" s="234"/>
    </row>
    <row r="77530" spans="1:1">
      <c r="A77530" s="234"/>
    </row>
    <row r="77531" spans="1:1">
      <c r="A77531" s="234"/>
    </row>
    <row r="77532" spans="1:1">
      <c r="A77532" s="234"/>
    </row>
    <row r="77533" spans="1:1">
      <c r="A77533" s="234"/>
    </row>
    <row r="77534" spans="1:1">
      <c r="A77534" s="234"/>
    </row>
    <row r="77535" spans="1:1">
      <c r="A77535" s="234"/>
    </row>
    <row r="77536" spans="1:1">
      <c r="A77536" s="234"/>
    </row>
    <row r="77537" spans="1:1">
      <c r="A77537" s="234"/>
    </row>
    <row r="77538" spans="1:1">
      <c r="A77538" s="234"/>
    </row>
    <row r="77539" spans="1:1">
      <c r="A77539" s="234"/>
    </row>
    <row r="77540" spans="1:1">
      <c r="A77540" s="234"/>
    </row>
    <row r="77541" spans="1:1">
      <c r="A77541" s="234"/>
    </row>
    <row r="77542" spans="1:1">
      <c r="A77542" s="234"/>
    </row>
    <row r="77543" spans="1:1">
      <c r="A77543" s="234"/>
    </row>
    <row r="77544" spans="1:1">
      <c r="A77544" s="234"/>
    </row>
    <row r="77545" spans="1:1">
      <c r="A77545" s="234"/>
    </row>
    <row r="77546" spans="1:1">
      <c r="A77546" s="234"/>
    </row>
    <row r="77547" spans="1:1">
      <c r="A77547" s="234"/>
    </row>
    <row r="77548" spans="1:1">
      <c r="A77548" s="234"/>
    </row>
    <row r="77549" spans="1:1">
      <c r="A77549" s="234"/>
    </row>
    <row r="77550" spans="1:1">
      <c r="A77550" s="234"/>
    </row>
    <row r="77551" spans="1:1">
      <c r="A77551" s="234"/>
    </row>
    <row r="77552" spans="1:1">
      <c r="A77552" s="234"/>
    </row>
    <row r="77553" spans="1:1">
      <c r="A77553" s="234"/>
    </row>
    <row r="77554" spans="1:1">
      <c r="A77554" s="234"/>
    </row>
    <row r="77555" spans="1:1">
      <c r="A77555" s="234"/>
    </row>
    <row r="77556" spans="1:1">
      <c r="A77556" s="234"/>
    </row>
    <row r="77557" spans="1:1">
      <c r="A77557" s="234"/>
    </row>
    <row r="77558" spans="1:1">
      <c r="A77558" s="234"/>
    </row>
    <row r="77559" spans="1:1">
      <c r="A77559" s="234"/>
    </row>
    <row r="77560" spans="1:1">
      <c r="A77560" s="234"/>
    </row>
    <row r="77561" spans="1:1">
      <c r="A77561" s="234"/>
    </row>
    <row r="77562" spans="1:1">
      <c r="A77562" s="234"/>
    </row>
    <row r="77563" spans="1:1">
      <c r="A77563" s="234"/>
    </row>
    <row r="77564" spans="1:1">
      <c r="A77564" s="234"/>
    </row>
    <row r="77565" spans="1:1">
      <c r="A77565" s="234"/>
    </row>
    <row r="77566" spans="1:1">
      <c r="A77566" s="234"/>
    </row>
    <row r="77567" spans="1:1">
      <c r="A77567" s="234"/>
    </row>
    <row r="77568" spans="1:1">
      <c r="A77568" s="234"/>
    </row>
    <row r="77569" spans="1:1">
      <c r="A77569" s="234"/>
    </row>
    <row r="77570" spans="1:1">
      <c r="A77570" s="234"/>
    </row>
    <row r="77571" spans="1:1">
      <c r="A77571" s="234"/>
    </row>
    <row r="77572" spans="1:1">
      <c r="A77572" s="234"/>
    </row>
    <row r="77573" spans="1:1">
      <c r="A77573" s="234"/>
    </row>
    <row r="77574" spans="1:1">
      <c r="A77574" s="234"/>
    </row>
    <row r="77575" spans="1:1">
      <c r="A77575" s="234"/>
    </row>
    <row r="77576" spans="1:1">
      <c r="A77576" s="234"/>
    </row>
    <row r="77577" spans="1:1">
      <c r="A77577" s="234"/>
    </row>
    <row r="77578" spans="1:1">
      <c r="A77578" s="234"/>
    </row>
    <row r="77579" spans="1:1">
      <c r="A77579" s="234"/>
    </row>
    <row r="77580" spans="1:1">
      <c r="A77580" s="234"/>
    </row>
    <row r="77581" spans="1:1">
      <c r="A77581" s="234"/>
    </row>
    <row r="77582" spans="1:1">
      <c r="A77582" s="234"/>
    </row>
    <row r="77583" spans="1:1">
      <c r="A77583" s="234"/>
    </row>
    <row r="77584" spans="1:1">
      <c r="A77584" s="234"/>
    </row>
    <row r="77585" spans="1:1">
      <c r="A77585" s="234"/>
    </row>
    <row r="77586" spans="1:1">
      <c r="A77586" s="234"/>
    </row>
    <row r="77587" spans="1:1">
      <c r="A77587" s="234"/>
    </row>
    <row r="77588" spans="1:1">
      <c r="A77588" s="234"/>
    </row>
    <row r="77589" spans="1:1">
      <c r="A77589" s="234"/>
    </row>
    <row r="77590" spans="1:1">
      <c r="A77590" s="234"/>
    </row>
    <row r="77591" spans="1:1">
      <c r="A77591" s="234"/>
    </row>
    <row r="77592" spans="1:1">
      <c r="A77592" s="234"/>
    </row>
    <row r="77593" spans="1:1">
      <c r="A77593" s="234"/>
    </row>
    <row r="77594" spans="1:1">
      <c r="A77594" s="234"/>
    </row>
    <row r="77595" spans="1:1">
      <c r="A77595" s="234"/>
    </row>
    <row r="77596" spans="1:1">
      <c r="A77596" s="234"/>
    </row>
    <row r="77597" spans="1:1">
      <c r="A77597" s="234"/>
    </row>
    <row r="77598" spans="1:1">
      <c r="A77598" s="234"/>
    </row>
    <row r="77599" spans="1:1">
      <c r="A77599" s="234"/>
    </row>
    <row r="77600" spans="1:1">
      <c r="A77600" s="234"/>
    </row>
    <row r="77601" spans="1:1">
      <c r="A77601" s="234"/>
    </row>
    <row r="77602" spans="1:1">
      <c r="A77602" s="234"/>
    </row>
    <row r="77603" spans="1:1">
      <c r="A77603" s="234"/>
    </row>
    <row r="77604" spans="1:1">
      <c r="A77604" s="234"/>
    </row>
    <row r="77605" spans="1:1">
      <c r="A77605" s="234"/>
    </row>
    <row r="77606" spans="1:1">
      <c r="A77606" s="234"/>
    </row>
    <row r="77607" spans="1:1">
      <c r="A77607" s="234"/>
    </row>
    <row r="77608" spans="1:1">
      <c r="A77608" s="234"/>
    </row>
    <row r="77609" spans="1:1">
      <c r="A77609" s="234"/>
    </row>
    <row r="77610" spans="1:1">
      <c r="A77610" s="234"/>
    </row>
    <row r="77611" spans="1:1">
      <c r="A77611" s="234"/>
    </row>
    <row r="77612" spans="1:1">
      <c r="A77612" s="234"/>
    </row>
    <row r="77613" spans="1:1">
      <c r="A77613" s="234"/>
    </row>
    <row r="77614" spans="1:1">
      <c r="A77614" s="234"/>
    </row>
    <row r="77615" spans="1:1">
      <c r="A77615" s="234"/>
    </row>
    <row r="77616" spans="1:1">
      <c r="A77616" s="234"/>
    </row>
    <row r="77617" spans="1:1">
      <c r="A77617" s="234"/>
    </row>
    <row r="77618" spans="1:1">
      <c r="A77618" s="234"/>
    </row>
    <row r="77619" spans="1:1">
      <c r="A77619" s="234"/>
    </row>
    <row r="77620" spans="1:1">
      <c r="A77620" s="234"/>
    </row>
    <row r="77621" spans="1:1">
      <c r="A77621" s="234"/>
    </row>
    <row r="77622" spans="1:1">
      <c r="A77622" s="234"/>
    </row>
    <row r="77623" spans="1:1">
      <c r="A77623" s="234"/>
    </row>
    <row r="77624" spans="1:1">
      <c r="A77624" s="234"/>
    </row>
    <row r="77625" spans="1:1">
      <c r="A77625" s="234"/>
    </row>
    <row r="77626" spans="1:1">
      <c r="A77626" s="234"/>
    </row>
    <row r="77627" spans="1:1">
      <c r="A77627" s="234"/>
    </row>
    <row r="77628" spans="1:1">
      <c r="A77628" s="234"/>
    </row>
    <row r="77629" spans="1:1">
      <c r="A77629" s="234"/>
    </row>
    <row r="77630" spans="1:1">
      <c r="A77630" s="234"/>
    </row>
    <row r="77631" spans="1:1">
      <c r="A77631" s="234"/>
    </row>
    <row r="77632" spans="1:1">
      <c r="A77632" s="234"/>
    </row>
    <row r="77633" spans="1:1">
      <c r="A77633" s="234"/>
    </row>
    <row r="77634" spans="1:1">
      <c r="A77634" s="234"/>
    </row>
    <row r="77635" spans="1:1">
      <c r="A77635" s="234"/>
    </row>
    <row r="77636" spans="1:1">
      <c r="A77636" s="234"/>
    </row>
    <row r="77637" spans="1:1">
      <c r="A77637" s="234"/>
    </row>
    <row r="77638" spans="1:1">
      <c r="A77638" s="234"/>
    </row>
    <row r="77639" spans="1:1">
      <c r="A77639" s="234"/>
    </row>
    <row r="77640" spans="1:1">
      <c r="A77640" s="234"/>
    </row>
    <row r="77641" spans="1:1">
      <c r="A77641" s="234"/>
    </row>
    <row r="77642" spans="1:1">
      <c r="A77642" s="234"/>
    </row>
    <row r="77643" spans="1:1">
      <c r="A77643" s="234"/>
    </row>
    <row r="77644" spans="1:1">
      <c r="A77644" s="234"/>
    </row>
    <row r="77645" spans="1:1">
      <c r="A77645" s="234"/>
    </row>
    <row r="77646" spans="1:1">
      <c r="A77646" s="234"/>
    </row>
    <row r="77647" spans="1:1">
      <c r="A77647" s="234"/>
    </row>
    <row r="77648" spans="1:1">
      <c r="A77648" s="234"/>
    </row>
    <row r="77649" spans="1:1">
      <c r="A77649" s="234"/>
    </row>
    <row r="77650" spans="1:1">
      <c r="A77650" s="234"/>
    </row>
    <row r="77651" spans="1:1">
      <c r="A77651" s="234"/>
    </row>
    <row r="77652" spans="1:1">
      <c r="A77652" s="234"/>
    </row>
    <row r="77653" spans="1:1">
      <c r="A77653" s="234"/>
    </row>
    <row r="77654" spans="1:1">
      <c r="A77654" s="234"/>
    </row>
    <row r="77655" spans="1:1">
      <c r="A77655" s="234"/>
    </row>
    <row r="77656" spans="1:1">
      <c r="A77656" s="234"/>
    </row>
    <row r="77657" spans="1:1">
      <c r="A77657" s="234"/>
    </row>
    <row r="77658" spans="1:1">
      <c r="A77658" s="234"/>
    </row>
    <row r="77659" spans="1:1">
      <c r="A77659" s="234"/>
    </row>
    <row r="77660" spans="1:1">
      <c r="A77660" s="234"/>
    </row>
    <row r="77661" spans="1:1">
      <c r="A77661" s="234"/>
    </row>
    <row r="77662" spans="1:1">
      <c r="A77662" s="234"/>
    </row>
    <row r="77663" spans="1:1">
      <c r="A77663" s="234"/>
    </row>
    <row r="77664" spans="1:1">
      <c r="A77664" s="234"/>
    </row>
    <row r="77665" spans="1:1">
      <c r="A77665" s="234"/>
    </row>
    <row r="77666" spans="1:1">
      <c r="A77666" s="234"/>
    </row>
    <row r="77667" spans="1:1">
      <c r="A77667" s="234"/>
    </row>
    <row r="77668" spans="1:1">
      <c r="A77668" s="234"/>
    </row>
    <row r="77669" spans="1:1">
      <c r="A77669" s="234"/>
    </row>
    <row r="77670" spans="1:1">
      <c r="A77670" s="234"/>
    </row>
    <row r="77671" spans="1:1">
      <c r="A77671" s="234"/>
    </row>
    <row r="77672" spans="1:1">
      <c r="A77672" s="234"/>
    </row>
    <row r="77673" spans="1:1">
      <c r="A77673" s="234"/>
    </row>
    <row r="77674" spans="1:1">
      <c r="A77674" s="234"/>
    </row>
    <row r="77675" spans="1:1">
      <c r="A77675" s="234"/>
    </row>
    <row r="77676" spans="1:1">
      <c r="A77676" s="234"/>
    </row>
    <row r="77677" spans="1:1">
      <c r="A77677" s="234"/>
    </row>
    <row r="77678" spans="1:1">
      <c r="A77678" s="234"/>
    </row>
    <row r="77679" spans="1:1">
      <c r="A77679" s="234"/>
    </row>
    <row r="77680" spans="1:1">
      <c r="A77680" s="234"/>
    </row>
    <row r="77681" spans="1:1">
      <c r="A77681" s="234"/>
    </row>
    <row r="77682" spans="1:1">
      <c r="A77682" s="234"/>
    </row>
    <row r="77683" spans="1:1">
      <c r="A77683" s="234"/>
    </row>
    <row r="77684" spans="1:1">
      <c r="A77684" s="234"/>
    </row>
    <row r="77685" spans="1:1">
      <c r="A77685" s="234"/>
    </row>
    <row r="77686" spans="1:1">
      <c r="A77686" s="234"/>
    </row>
    <row r="77687" spans="1:1">
      <c r="A77687" s="234"/>
    </row>
    <row r="77688" spans="1:1">
      <c r="A77688" s="234"/>
    </row>
    <row r="77689" spans="1:1">
      <c r="A77689" s="234"/>
    </row>
    <row r="77690" spans="1:1">
      <c r="A77690" s="234"/>
    </row>
    <row r="77691" spans="1:1">
      <c r="A77691" s="234"/>
    </row>
    <row r="77692" spans="1:1">
      <c r="A77692" s="234"/>
    </row>
    <row r="77693" spans="1:1">
      <c r="A77693" s="234"/>
    </row>
    <row r="77694" spans="1:1">
      <c r="A77694" s="234"/>
    </row>
    <row r="77695" spans="1:1">
      <c r="A77695" s="234"/>
    </row>
    <row r="77696" spans="1:1">
      <c r="A77696" s="234"/>
    </row>
    <row r="77697" spans="1:1">
      <c r="A77697" s="234"/>
    </row>
    <row r="77698" spans="1:1">
      <c r="A77698" s="234"/>
    </row>
    <row r="77699" spans="1:1">
      <c r="A77699" s="234"/>
    </row>
    <row r="77700" spans="1:1">
      <c r="A77700" s="234"/>
    </row>
    <row r="77701" spans="1:1">
      <c r="A77701" s="234"/>
    </row>
    <row r="77702" spans="1:1">
      <c r="A77702" s="234"/>
    </row>
    <row r="77703" spans="1:1">
      <c r="A77703" s="234"/>
    </row>
    <row r="77704" spans="1:1">
      <c r="A77704" s="234"/>
    </row>
    <row r="77705" spans="1:1">
      <c r="A77705" s="234"/>
    </row>
    <row r="77706" spans="1:1">
      <c r="A77706" s="234"/>
    </row>
    <row r="77707" spans="1:1">
      <c r="A77707" s="234"/>
    </row>
    <row r="77708" spans="1:1">
      <c r="A77708" s="234"/>
    </row>
    <row r="77709" spans="1:1">
      <c r="A77709" s="234"/>
    </row>
    <row r="77710" spans="1:1">
      <c r="A77710" s="234"/>
    </row>
    <row r="77711" spans="1:1">
      <c r="A77711" s="234"/>
    </row>
    <row r="77712" spans="1:1">
      <c r="A77712" s="234"/>
    </row>
    <row r="77713" spans="1:1">
      <c r="A77713" s="234"/>
    </row>
    <row r="77714" spans="1:1">
      <c r="A77714" s="234"/>
    </row>
    <row r="77715" spans="1:1">
      <c r="A77715" s="234"/>
    </row>
    <row r="77716" spans="1:1">
      <c r="A77716" s="234"/>
    </row>
    <row r="77717" spans="1:1">
      <c r="A77717" s="234"/>
    </row>
    <row r="77718" spans="1:1">
      <c r="A77718" s="234"/>
    </row>
    <row r="77719" spans="1:1">
      <c r="A77719" s="234"/>
    </row>
    <row r="77720" spans="1:1">
      <c r="A77720" s="234"/>
    </row>
    <row r="77721" spans="1:1">
      <c r="A77721" s="234"/>
    </row>
    <row r="77722" spans="1:1">
      <c r="A77722" s="234"/>
    </row>
    <row r="77723" spans="1:1">
      <c r="A77723" s="234"/>
    </row>
    <row r="77724" spans="1:1">
      <c r="A77724" s="234"/>
    </row>
    <row r="77725" spans="1:1">
      <c r="A77725" s="234"/>
    </row>
    <row r="77726" spans="1:1">
      <c r="A77726" s="234"/>
    </row>
    <row r="77727" spans="1:1">
      <c r="A77727" s="234"/>
    </row>
    <row r="77728" spans="1:1">
      <c r="A77728" s="234"/>
    </row>
    <row r="77729" spans="1:1">
      <c r="A77729" s="234"/>
    </row>
    <row r="77730" spans="1:1">
      <c r="A77730" s="234"/>
    </row>
    <row r="77731" spans="1:1">
      <c r="A77731" s="234"/>
    </row>
    <row r="77732" spans="1:1">
      <c r="A77732" s="234"/>
    </row>
    <row r="77733" spans="1:1">
      <c r="A77733" s="234"/>
    </row>
    <row r="77734" spans="1:1">
      <c r="A77734" s="234"/>
    </row>
    <row r="77735" spans="1:1">
      <c r="A77735" s="234"/>
    </row>
    <row r="77736" spans="1:1">
      <c r="A77736" s="234"/>
    </row>
    <row r="77737" spans="1:1">
      <c r="A77737" s="234"/>
    </row>
    <row r="77738" spans="1:1">
      <c r="A77738" s="234"/>
    </row>
    <row r="77739" spans="1:1">
      <c r="A77739" s="234"/>
    </row>
    <row r="77740" spans="1:1">
      <c r="A77740" s="234"/>
    </row>
    <row r="77741" spans="1:1">
      <c r="A77741" s="234"/>
    </row>
    <row r="77742" spans="1:1">
      <c r="A77742" s="234"/>
    </row>
    <row r="77743" spans="1:1">
      <c r="A77743" s="234"/>
    </row>
    <row r="77744" spans="1:1">
      <c r="A77744" s="234"/>
    </row>
    <row r="77745" spans="1:1">
      <c r="A77745" s="234"/>
    </row>
    <row r="77746" spans="1:1">
      <c r="A77746" s="234"/>
    </row>
    <row r="77747" spans="1:1">
      <c r="A77747" s="234"/>
    </row>
    <row r="77748" spans="1:1">
      <c r="A77748" s="234"/>
    </row>
    <row r="77749" spans="1:1">
      <c r="A77749" s="234"/>
    </row>
    <row r="77750" spans="1:1">
      <c r="A77750" s="234"/>
    </row>
    <row r="77751" spans="1:1">
      <c r="A77751" s="234"/>
    </row>
    <row r="77752" spans="1:1">
      <c r="A77752" s="234"/>
    </row>
    <row r="77753" spans="1:1">
      <c r="A77753" s="234"/>
    </row>
    <row r="77754" spans="1:1">
      <c r="A77754" s="234"/>
    </row>
    <row r="77755" spans="1:1">
      <c r="A77755" s="234"/>
    </row>
    <row r="77756" spans="1:1">
      <c r="A77756" s="234"/>
    </row>
    <row r="77757" spans="1:1">
      <c r="A77757" s="234"/>
    </row>
    <row r="77758" spans="1:1">
      <c r="A77758" s="234"/>
    </row>
    <row r="77759" spans="1:1">
      <c r="A77759" s="234"/>
    </row>
    <row r="77760" spans="1:1">
      <c r="A77760" s="234"/>
    </row>
    <row r="77761" spans="1:1">
      <c r="A77761" s="234"/>
    </row>
    <row r="77762" spans="1:1">
      <c r="A77762" s="234"/>
    </row>
    <row r="77763" spans="1:1">
      <c r="A77763" s="234"/>
    </row>
    <row r="77764" spans="1:1">
      <c r="A77764" s="234"/>
    </row>
    <row r="77765" spans="1:1">
      <c r="A77765" s="234"/>
    </row>
    <row r="77766" spans="1:1">
      <c r="A77766" s="234"/>
    </row>
    <row r="77767" spans="1:1">
      <c r="A77767" s="234"/>
    </row>
    <row r="77768" spans="1:1">
      <c r="A77768" s="234"/>
    </row>
    <row r="77769" spans="1:1">
      <c r="A77769" s="234"/>
    </row>
    <row r="77770" spans="1:1">
      <c r="A77770" s="234"/>
    </row>
    <row r="77771" spans="1:1">
      <c r="A77771" s="234"/>
    </row>
    <row r="77772" spans="1:1">
      <c r="A77772" s="234"/>
    </row>
    <row r="77773" spans="1:1">
      <c r="A77773" s="234"/>
    </row>
    <row r="77774" spans="1:1">
      <c r="A77774" s="234"/>
    </row>
    <row r="77775" spans="1:1">
      <c r="A77775" s="234"/>
    </row>
    <row r="77776" spans="1:1">
      <c r="A77776" s="234"/>
    </row>
    <row r="77777" spans="1:1">
      <c r="A77777" s="234"/>
    </row>
    <row r="77778" spans="1:1">
      <c r="A77778" s="234"/>
    </row>
    <row r="77779" spans="1:1">
      <c r="A77779" s="234"/>
    </row>
    <row r="77780" spans="1:1">
      <c r="A77780" s="234"/>
    </row>
    <row r="77781" spans="1:1">
      <c r="A77781" s="234"/>
    </row>
    <row r="77782" spans="1:1">
      <c r="A77782" s="234"/>
    </row>
    <row r="77783" spans="1:1">
      <c r="A77783" s="234"/>
    </row>
    <row r="77784" spans="1:1">
      <c r="A77784" s="234"/>
    </row>
    <row r="77785" spans="1:1">
      <c r="A77785" s="234"/>
    </row>
    <row r="77786" spans="1:1">
      <c r="A77786" s="234"/>
    </row>
    <row r="77787" spans="1:1">
      <c r="A77787" s="234"/>
    </row>
    <row r="77788" spans="1:1">
      <c r="A77788" s="234"/>
    </row>
    <row r="77789" spans="1:1">
      <c r="A77789" s="234"/>
    </row>
    <row r="77790" spans="1:1">
      <c r="A77790" s="234"/>
    </row>
    <row r="77791" spans="1:1">
      <c r="A77791" s="234"/>
    </row>
    <row r="77792" spans="1:1">
      <c r="A77792" s="234"/>
    </row>
    <row r="77793" spans="1:1">
      <c r="A77793" s="234"/>
    </row>
    <row r="77794" spans="1:1">
      <c r="A77794" s="234"/>
    </row>
    <row r="77795" spans="1:1">
      <c r="A77795" s="234"/>
    </row>
    <row r="77796" spans="1:1">
      <c r="A77796" s="234"/>
    </row>
    <row r="77797" spans="1:1">
      <c r="A77797" s="234"/>
    </row>
    <row r="77798" spans="1:1">
      <c r="A77798" s="234"/>
    </row>
    <row r="77799" spans="1:1">
      <c r="A77799" s="234"/>
    </row>
    <row r="77800" spans="1:1">
      <c r="A77800" s="234"/>
    </row>
    <row r="77801" spans="1:1">
      <c r="A77801" s="234"/>
    </row>
    <row r="77802" spans="1:1">
      <c r="A77802" s="234"/>
    </row>
    <row r="77803" spans="1:1">
      <c r="A77803" s="234"/>
    </row>
    <row r="77804" spans="1:1">
      <c r="A77804" s="234"/>
    </row>
    <row r="77805" spans="1:1">
      <c r="A77805" s="234"/>
    </row>
    <row r="77806" spans="1:1">
      <c r="A77806" s="234"/>
    </row>
    <row r="77807" spans="1:1">
      <c r="A77807" s="234"/>
    </row>
    <row r="77808" spans="1:1">
      <c r="A77808" s="234"/>
    </row>
    <row r="77809" spans="1:1">
      <c r="A77809" s="234"/>
    </row>
    <row r="77810" spans="1:1">
      <c r="A77810" s="234"/>
    </row>
    <row r="77811" spans="1:1">
      <c r="A77811" s="234"/>
    </row>
    <row r="77812" spans="1:1">
      <c r="A77812" s="234"/>
    </row>
    <row r="77813" spans="1:1">
      <c r="A77813" s="234"/>
    </row>
    <row r="77814" spans="1:1">
      <c r="A77814" s="234"/>
    </row>
    <row r="77815" spans="1:1">
      <c r="A77815" s="234"/>
    </row>
    <row r="77816" spans="1:1">
      <c r="A77816" s="234"/>
    </row>
    <row r="77817" spans="1:1">
      <c r="A77817" s="234"/>
    </row>
    <row r="77818" spans="1:1">
      <c r="A77818" s="234"/>
    </row>
    <row r="77819" spans="1:1">
      <c r="A77819" s="234"/>
    </row>
    <row r="77820" spans="1:1">
      <c r="A77820" s="234"/>
    </row>
    <row r="77821" spans="1:1">
      <c r="A77821" s="234"/>
    </row>
    <row r="77822" spans="1:1">
      <c r="A77822" s="234"/>
    </row>
    <row r="77823" spans="1:1">
      <c r="A77823" s="234"/>
    </row>
    <row r="77824" spans="1:1">
      <c r="A77824" s="234"/>
    </row>
    <row r="77825" spans="1:1">
      <c r="A77825" s="234"/>
    </row>
    <row r="77826" spans="1:1">
      <c r="A77826" s="234"/>
    </row>
    <row r="77827" spans="1:1">
      <c r="A77827" s="234"/>
    </row>
    <row r="77828" spans="1:1">
      <c r="A77828" s="234"/>
    </row>
    <row r="77829" spans="1:1">
      <c r="A77829" s="234"/>
    </row>
    <row r="77830" spans="1:1">
      <c r="A77830" s="234"/>
    </row>
    <row r="77831" spans="1:1">
      <c r="A77831" s="234"/>
    </row>
    <row r="77832" spans="1:1">
      <c r="A77832" s="234"/>
    </row>
    <row r="77833" spans="1:1">
      <c r="A77833" s="234"/>
    </row>
    <row r="77834" spans="1:1">
      <c r="A77834" s="234"/>
    </row>
    <row r="77835" spans="1:1">
      <c r="A77835" s="234"/>
    </row>
    <row r="77836" spans="1:1">
      <c r="A77836" s="234"/>
    </row>
    <row r="77837" spans="1:1">
      <c r="A77837" s="234"/>
    </row>
    <row r="77838" spans="1:1">
      <c r="A77838" s="234"/>
    </row>
    <row r="77839" spans="1:1">
      <c r="A77839" s="234"/>
    </row>
    <row r="77840" spans="1:1">
      <c r="A77840" s="234"/>
    </row>
    <row r="77841" spans="1:1">
      <c r="A77841" s="234"/>
    </row>
    <row r="77842" spans="1:1">
      <c r="A77842" s="234"/>
    </row>
    <row r="77843" spans="1:1">
      <c r="A77843" s="234"/>
    </row>
    <row r="77844" spans="1:1">
      <c r="A77844" s="234"/>
    </row>
    <row r="77845" spans="1:1">
      <c r="A77845" s="234"/>
    </row>
    <row r="77846" spans="1:1">
      <c r="A77846" s="234"/>
    </row>
    <row r="77847" spans="1:1">
      <c r="A77847" s="234"/>
    </row>
    <row r="77848" spans="1:1">
      <c r="A77848" s="234"/>
    </row>
    <row r="77849" spans="1:1">
      <c r="A77849" s="234"/>
    </row>
    <row r="77850" spans="1:1">
      <c r="A77850" s="234"/>
    </row>
    <row r="77851" spans="1:1">
      <c r="A77851" s="234"/>
    </row>
    <row r="77852" spans="1:1">
      <c r="A77852" s="234"/>
    </row>
    <row r="77853" spans="1:1">
      <c r="A77853" s="234"/>
    </row>
    <row r="77854" spans="1:1">
      <c r="A77854" s="234"/>
    </row>
    <row r="77855" spans="1:1">
      <c r="A77855" s="234"/>
    </row>
    <row r="77856" spans="1:1">
      <c r="A77856" s="234"/>
    </row>
    <row r="77857" spans="1:1">
      <c r="A77857" s="234"/>
    </row>
    <row r="77858" spans="1:1">
      <c r="A77858" s="234"/>
    </row>
    <row r="77859" spans="1:1">
      <c r="A77859" s="234"/>
    </row>
    <row r="77860" spans="1:1">
      <c r="A77860" s="234"/>
    </row>
    <row r="77861" spans="1:1">
      <c r="A77861" s="234"/>
    </row>
    <row r="77862" spans="1:1">
      <c r="A77862" s="234"/>
    </row>
    <row r="77863" spans="1:1">
      <c r="A77863" s="234"/>
    </row>
    <row r="77864" spans="1:1">
      <c r="A77864" s="234"/>
    </row>
    <row r="77865" spans="1:1">
      <c r="A77865" s="234"/>
    </row>
    <row r="77866" spans="1:1">
      <c r="A77866" s="234"/>
    </row>
    <row r="77867" spans="1:1">
      <c r="A77867" s="234"/>
    </row>
    <row r="77868" spans="1:1">
      <c r="A77868" s="234"/>
    </row>
    <row r="77869" spans="1:1">
      <c r="A77869" s="234"/>
    </row>
    <row r="77870" spans="1:1">
      <c r="A77870" s="234"/>
    </row>
    <row r="77871" spans="1:1">
      <c r="A77871" s="234"/>
    </row>
    <row r="77872" spans="1:1">
      <c r="A77872" s="234"/>
    </row>
    <row r="77873" spans="1:1">
      <c r="A77873" s="234"/>
    </row>
    <row r="77874" spans="1:1">
      <c r="A77874" s="234"/>
    </row>
    <row r="77875" spans="1:1">
      <c r="A77875" s="234"/>
    </row>
    <row r="77876" spans="1:1">
      <c r="A77876" s="234"/>
    </row>
    <row r="77877" spans="1:1">
      <c r="A77877" s="234"/>
    </row>
    <row r="77878" spans="1:1">
      <c r="A77878" s="234"/>
    </row>
    <row r="77879" spans="1:1">
      <c r="A77879" s="234"/>
    </row>
    <row r="77880" spans="1:1">
      <c r="A77880" s="234"/>
    </row>
    <row r="77881" spans="1:1">
      <c r="A77881" s="234"/>
    </row>
    <row r="77882" spans="1:1">
      <c r="A77882" s="234"/>
    </row>
    <row r="77883" spans="1:1">
      <c r="A77883" s="234"/>
    </row>
    <row r="77884" spans="1:1">
      <c r="A77884" s="234"/>
    </row>
    <row r="77885" spans="1:1">
      <c r="A77885" s="234"/>
    </row>
    <row r="77886" spans="1:1">
      <c r="A77886" s="234"/>
    </row>
    <row r="77887" spans="1:1">
      <c r="A77887" s="234"/>
    </row>
    <row r="77888" spans="1:1">
      <c r="A77888" s="234"/>
    </row>
    <row r="77889" spans="1:1">
      <c r="A77889" s="234"/>
    </row>
    <row r="77890" spans="1:1">
      <c r="A77890" s="234"/>
    </row>
    <row r="77891" spans="1:1">
      <c r="A77891" s="234"/>
    </row>
    <row r="77892" spans="1:1">
      <c r="A77892" s="234"/>
    </row>
    <row r="77893" spans="1:1">
      <c r="A77893" s="234"/>
    </row>
    <row r="77894" spans="1:1">
      <c r="A77894" s="234"/>
    </row>
    <row r="77895" spans="1:1">
      <c r="A77895" s="234"/>
    </row>
    <row r="77896" spans="1:1">
      <c r="A77896" s="234"/>
    </row>
    <row r="77897" spans="1:1">
      <c r="A77897" s="234"/>
    </row>
    <row r="77898" spans="1:1">
      <c r="A77898" s="234"/>
    </row>
    <row r="77899" spans="1:1">
      <c r="A77899" s="234"/>
    </row>
    <row r="77900" spans="1:1">
      <c r="A77900" s="234"/>
    </row>
    <row r="77901" spans="1:1">
      <c r="A77901" s="234"/>
    </row>
    <row r="77902" spans="1:1">
      <c r="A77902" s="234"/>
    </row>
    <row r="77903" spans="1:1">
      <c r="A77903" s="234"/>
    </row>
    <row r="77904" spans="1:1">
      <c r="A77904" s="234"/>
    </row>
    <row r="77905" spans="1:1">
      <c r="A77905" s="234"/>
    </row>
    <row r="77906" spans="1:1">
      <c r="A77906" s="234"/>
    </row>
    <row r="77907" spans="1:1">
      <c r="A77907" s="234"/>
    </row>
    <row r="77908" spans="1:1">
      <c r="A77908" s="234"/>
    </row>
    <row r="77909" spans="1:1">
      <c r="A77909" s="234"/>
    </row>
    <row r="77910" spans="1:1">
      <c r="A77910" s="234"/>
    </row>
    <row r="77911" spans="1:1">
      <c r="A77911" s="234"/>
    </row>
    <row r="77912" spans="1:1">
      <c r="A77912" s="234"/>
    </row>
    <row r="77913" spans="1:1">
      <c r="A77913" s="234"/>
    </row>
    <row r="77914" spans="1:1">
      <c r="A77914" s="234"/>
    </row>
    <row r="77915" spans="1:1">
      <c r="A77915" s="234"/>
    </row>
    <row r="77916" spans="1:1">
      <c r="A77916" s="234"/>
    </row>
    <row r="77917" spans="1:1">
      <c r="A77917" s="234"/>
    </row>
    <row r="77918" spans="1:1">
      <c r="A77918" s="234"/>
    </row>
    <row r="77919" spans="1:1">
      <c r="A77919" s="234"/>
    </row>
    <row r="77920" spans="1:1">
      <c r="A77920" s="234"/>
    </row>
    <row r="77921" spans="1:1">
      <c r="A77921" s="234"/>
    </row>
    <row r="77922" spans="1:1">
      <c r="A77922" s="234"/>
    </row>
    <row r="77923" spans="1:1">
      <c r="A77923" s="234"/>
    </row>
    <row r="77924" spans="1:1">
      <c r="A77924" s="234"/>
    </row>
    <row r="77925" spans="1:1">
      <c r="A77925" s="234"/>
    </row>
    <row r="77926" spans="1:1">
      <c r="A77926" s="234"/>
    </row>
    <row r="77927" spans="1:1">
      <c r="A77927" s="234"/>
    </row>
    <row r="77928" spans="1:1">
      <c r="A77928" s="234"/>
    </row>
    <row r="77929" spans="1:1">
      <c r="A77929" s="234"/>
    </row>
    <row r="77930" spans="1:1">
      <c r="A77930" s="234"/>
    </row>
    <row r="77931" spans="1:1">
      <c r="A77931" s="234"/>
    </row>
    <row r="77932" spans="1:1">
      <c r="A77932" s="234"/>
    </row>
    <row r="77933" spans="1:1">
      <c r="A77933" s="234"/>
    </row>
    <row r="77934" spans="1:1">
      <c r="A77934" s="234"/>
    </row>
    <row r="77935" spans="1:1">
      <c r="A77935" s="234"/>
    </row>
    <row r="77936" spans="1:1">
      <c r="A77936" s="234"/>
    </row>
    <row r="77937" spans="1:1">
      <c r="A77937" s="234"/>
    </row>
    <row r="77938" spans="1:1">
      <c r="A77938" s="234"/>
    </row>
    <row r="77939" spans="1:1">
      <c r="A77939" s="234"/>
    </row>
    <row r="77940" spans="1:1">
      <c r="A77940" s="234"/>
    </row>
    <row r="77941" spans="1:1">
      <c r="A77941" s="234"/>
    </row>
    <row r="77942" spans="1:1">
      <c r="A77942" s="234"/>
    </row>
    <row r="77943" spans="1:1">
      <c r="A77943" s="234"/>
    </row>
    <row r="77944" spans="1:1">
      <c r="A77944" s="234"/>
    </row>
    <row r="77945" spans="1:1">
      <c r="A77945" s="234"/>
    </row>
    <row r="77946" spans="1:1">
      <c r="A77946" s="234"/>
    </row>
    <row r="77947" spans="1:1">
      <c r="A77947" s="234"/>
    </row>
    <row r="77948" spans="1:1">
      <c r="A77948" s="234"/>
    </row>
    <row r="77949" spans="1:1">
      <c r="A77949" s="234"/>
    </row>
    <row r="77950" spans="1:1">
      <c r="A77950" s="234"/>
    </row>
    <row r="77951" spans="1:1">
      <c r="A77951" s="234"/>
    </row>
    <row r="77952" spans="1:1">
      <c r="A77952" s="234"/>
    </row>
    <row r="77953" spans="1:1">
      <c r="A77953" s="234"/>
    </row>
    <row r="77954" spans="1:1">
      <c r="A77954" s="234"/>
    </row>
    <row r="77955" spans="1:1">
      <c r="A77955" s="234"/>
    </row>
    <row r="77956" spans="1:1">
      <c r="A77956" s="234"/>
    </row>
    <row r="77957" spans="1:1">
      <c r="A77957" s="234"/>
    </row>
    <row r="77958" spans="1:1">
      <c r="A77958" s="234"/>
    </row>
    <row r="77959" spans="1:1">
      <c r="A77959" s="234"/>
    </row>
    <row r="77960" spans="1:1">
      <c r="A77960" s="234"/>
    </row>
    <row r="77961" spans="1:1">
      <c r="A77961" s="234"/>
    </row>
    <row r="77962" spans="1:1">
      <c r="A77962" s="234"/>
    </row>
    <row r="77963" spans="1:1">
      <c r="A77963" s="234"/>
    </row>
    <row r="77964" spans="1:1">
      <c r="A77964" s="234"/>
    </row>
    <row r="77965" spans="1:1">
      <c r="A77965" s="234"/>
    </row>
    <row r="77966" spans="1:1">
      <c r="A77966" s="234"/>
    </row>
    <row r="77967" spans="1:1">
      <c r="A77967" s="234"/>
    </row>
    <row r="77968" spans="1:1">
      <c r="A77968" s="234"/>
    </row>
    <row r="77969" spans="1:1">
      <c r="A77969" s="234"/>
    </row>
    <row r="77970" spans="1:1">
      <c r="A77970" s="234"/>
    </row>
    <row r="77971" spans="1:1">
      <c r="A77971" s="234"/>
    </row>
    <row r="77972" spans="1:1">
      <c r="A77972" s="234"/>
    </row>
    <row r="77973" spans="1:1">
      <c r="A77973" s="234"/>
    </row>
    <row r="77974" spans="1:1">
      <c r="A77974" s="234"/>
    </row>
    <row r="77975" spans="1:1">
      <c r="A77975" s="234"/>
    </row>
    <row r="77976" spans="1:1">
      <c r="A77976" s="234"/>
    </row>
    <row r="77977" spans="1:1">
      <c r="A77977" s="234"/>
    </row>
    <row r="77978" spans="1:1">
      <c r="A77978" s="234"/>
    </row>
    <row r="77979" spans="1:1">
      <c r="A77979" s="234"/>
    </row>
    <row r="77980" spans="1:1">
      <c r="A77980" s="234"/>
    </row>
    <row r="77981" spans="1:1">
      <c r="A77981" s="234"/>
    </row>
    <row r="77982" spans="1:1">
      <c r="A77982" s="234"/>
    </row>
    <row r="77983" spans="1:1">
      <c r="A77983" s="234"/>
    </row>
    <row r="77984" spans="1:1">
      <c r="A77984" s="234"/>
    </row>
    <row r="77985" spans="1:1">
      <c r="A77985" s="234"/>
    </row>
    <row r="77986" spans="1:1">
      <c r="A77986" s="234"/>
    </row>
    <row r="77987" spans="1:1">
      <c r="A77987" s="234"/>
    </row>
    <row r="77988" spans="1:1">
      <c r="A77988" s="234"/>
    </row>
    <row r="77989" spans="1:1">
      <c r="A77989" s="234"/>
    </row>
    <row r="77990" spans="1:1">
      <c r="A77990" s="234"/>
    </row>
    <row r="77991" spans="1:1">
      <c r="A77991" s="234"/>
    </row>
    <row r="77992" spans="1:1">
      <c r="A77992" s="234"/>
    </row>
    <row r="77993" spans="1:1">
      <c r="A77993" s="234"/>
    </row>
    <row r="77994" spans="1:1">
      <c r="A77994" s="234"/>
    </row>
    <row r="77995" spans="1:1">
      <c r="A77995" s="234"/>
    </row>
    <row r="77996" spans="1:1">
      <c r="A77996" s="234"/>
    </row>
    <row r="77997" spans="1:1">
      <c r="A77997" s="234"/>
    </row>
    <row r="77998" spans="1:1">
      <c r="A77998" s="234"/>
    </row>
    <row r="77999" spans="1:1">
      <c r="A77999" s="234"/>
    </row>
    <row r="78000" spans="1:1">
      <c r="A78000" s="234"/>
    </row>
    <row r="78001" spans="1:1">
      <c r="A78001" s="234"/>
    </row>
    <row r="78002" spans="1:1">
      <c r="A78002" s="234"/>
    </row>
    <row r="78003" spans="1:1">
      <c r="A78003" s="234"/>
    </row>
    <row r="78004" spans="1:1">
      <c r="A78004" s="234"/>
    </row>
    <row r="78005" spans="1:1">
      <c r="A78005" s="234"/>
    </row>
    <row r="78006" spans="1:1">
      <c r="A78006" s="234"/>
    </row>
    <row r="78007" spans="1:1">
      <c r="A78007" s="234"/>
    </row>
    <row r="78008" spans="1:1">
      <c r="A78008" s="234"/>
    </row>
    <row r="78009" spans="1:1">
      <c r="A78009" s="234"/>
    </row>
    <row r="78010" spans="1:1">
      <c r="A78010" s="234"/>
    </row>
    <row r="78011" spans="1:1">
      <c r="A78011" s="234"/>
    </row>
    <row r="78012" spans="1:1">
      <c r="A78012" s="234"/>
    </row>
    <row r="78013" spans="1:1">
      <c r="A78013" s="234"/>
    </row>
    <row r="78014" spans="1:1">
      <c r="A78014" s="234"/>
    </row>
    <row r="78015" spans="1:1">
      <c r="A78015" s="234"/>
    </row>
    <row r="78016" spans="1:1">
      <c r="A78016" s="234"/>
    </row>
    <row r="78017" spans="1:1">
      <c r="A78017" s="234"/>
    </row>
    <row r="78018" spans="1:1">
      <c r="A78018" s="234"/>
    </row>
    <row r="78019" spans="1:1">
      <c r="A78019" s="234"/>
    </row>
    <row r="78020" spans="1:1">
      <c r="A78020" s="234"/>
    </row>
    <row r="78021" spans="1:1">
      <c r="A78021" s="234"/>
    </row>
    <row r="78022" spans="1:1">
      <c r="A78022" s="234"/>
    </row>
    <row r="78023" spans="1:1">
      <c r="A78023" s="234"/>
    </row>
    <row r="78024" spans="1:1">
      <c r="A78024" s="234"/>
    </row>
    <row r="78025" spans="1:1">
      <c r="A78025" s="234"/>
    </row>
    <row r="78026" spans="1:1">
      <c r="A78026" s="234"/>
    </row>
    <row r="78027" spans="1:1">
      <c r="A78027" s="234"/>
    </row>
    <row r="78028" spans="1:1">
      <c r="A78028" s="234"/>
    </row>
    <row r="78029" spans="1:1">
      <c r="A78029" s="234"/>
    </row>
    <row r="78030" spans="1:1">
      <c r="A78030" s="234"/>
    </row>
    <row r="78031" spans="1:1">
      <c r="A78031" s="234"/>
    </row>
    <row r="78032" spans="1:1">
      <c r="A78032" s="234"/>
    </row>
    <row r="78033" spans="1:1">
      <c r="A78033" s="234"/>
    </row>
    <row r="78034" spans="1:1">
      <c r="A78034" s="234"/>
    </row>
    <row r="78035" spans="1:1">
      <c r="A78035" s="234"/>
    </row>
    <row r="78036" spans="1:1">
      <c r="A78036" s="234"/>
    </row>
    <row r="78037" spans="1:1">
      <c r="A78037" s="234"/>
    </row>
    <row r="78038" spans="1:1">
      <c r="A78038" s="234"/>
    </row>
    <row r="78039" spans="1:1">
      <c r="A78039" s="234"/>
    </row>
    <row r="78040" spans="1:1">
      <c r="A78040" s="234"/>
    </row>
    <row r="78041" spans="1:1">
      <c r="A78041" s="234"/>
    </row>
    <row r="78042" spans="1:1">
      <c r="A78042" s="234"/>
    </row>
    <row r="78043" spans="1:1">
      <c r="A78043" s="234"/>
    </row>
    <row r="78044" spans="1:1">
      <c r="A78044" s="234"/>
    </row>
    <row r="78045" spans="1:1">
      <c r="A78045" s="234"/>
    </row>
    <row r="78046" spans="1:1">
      <c r="A78046" s="234"/>
    </row>
    <row r="78047" spans="1:1">
      <c r="A78047" s="234"/>
    </row>
    <row r="78048" spans="1:1">
      <c r="A78048" s="234"/>
    </row>
    <row r="78049" spans="1:1">
      <c r="A78049" s="234"/>
    </row>
    <row r="78050" spans="1:1">
      <c r="A78050" s="234"/>
    </row>
    <row r="78051" spans="1:1">
      <c r="A78051" s="234"/>
    </row>
    <row r="78052" spans="1:1">
      <c r="A78052" s="234"/>
    </row>
    <row r="78053" spans="1:1">
      <c r="A78053" s="234"/>
    </row>
    <row r="78054" spans="1:1">
      <c r="A78054" s="234"/>
    </row>
    <row r="78055" spans="1:1">
      <c r="A78055" s="234"/>
    </row>
    <row r="78056" spans="1:1">
      <c r="A78056" s="234"/>
    </row>
    <row r="78057" spans="1:1">
      <c r="A78057" s="234"/>
    </row>
    <row r="78058" spans="1:1">
      <c r="A78058" s="234"/>
    </row>
    <row r="78059" spans="1:1">
      <c r="A78059" s="234"/>
    </row>
    <row r="78060" spans="1:1">
      <c r="A78060" s="234"/>
    </row>
    <row r="78061" spans="1:1">
      <c r="A78061" s="234"/>
    </row>
    <row r="78062" spans="1:1">
      <c r="A78062" s="234"/>
    </row>
    <row r="78063" spans="1:1">
      <c r="A78063" s="234"/>
    </row>
    <row r="78064" spans="1:1">
      <c r="A78064" s="234"/>
    </row>
    <row r="78065" spans="1:1">
      <c r="A78065" s="234"/>
    </row>
    <row r="78066" spans="1:1">
      <c r="A78066" s="234"/>
    </row>
    <row r="78067" spans="1:1">
      <c r="A78067" s="234"/>
    </row>
    <row r="78068" spans="1:1">
      <c r="A78068" s="234"/>
    </row>
    <row r="78069" spans="1:1">
      <c r="A78069" s="234"/>
    </row>
    <row r="78070" spans="1:1">
      <c r="A78070" s="234"/>
    </row>
    <row r="78071" spans="1:1">
      <c r="A78071" s="234"/>
    </row>
    <row r="78072" spans="1:1">
      <c r="A78072" s="234"/>
    </row>
    <row r="78073" spans="1:1">
      <c r="A78073" s="234"/>
    </row>
    <row r="78074" spans="1:1">
      <c r="A78074" s="234"/>
    </row>
    <row r="78075" spans="1:1">
      <c r="A78075" s="234"/>
    </row>
    <row r="78076" spans="1:1">
      <c r="A78076" s="234"/>
    </row>
    <row r="78077" spans="1:1">
      <c r="A78077" s="234"/>
    </row>
    <row r="78078" spans="1:1">
      <c r="A78078" s="234"/>
    </row>
    <row r="78079" spans="1:1">
      <c r="A78079" s="234"/>
    </row>
    <row r="78080" spans="1:1">
      <c r="A78080" s="234"/>
    </row>
    <row r="78081" spans="1:1">
      <c r="A78081" s="234"/>
    </row>
    <row r="78082" spans="1:1">
      <c r="A78082" s="234"/>
    </row>
    <row r="78083" spans="1:1">
      <c r="A78083" s="234"/>
    </row>
    <row r="78084" spans="1:1">
      <c r="A78084" s="234"/>
    </row>
    <row r="78085" spans="1:1">
      <c r="A78085" s="234"/>
    </row>
    <row r="78086" spans="1:1">
      <c r="A78086" s="234"/>
    </row>
    <row r="78087" spans="1:1">
      <c r="A78087" s="234"/>
    </row>
    <row r="78088" spans="1:1">
      <c r="A78088" s="234"/>
    </row>
    <row r="78089" spans="1:1">
      <c r="A78089" s="234"/>
    </row>
    <row r="78090" spans="1:1">
      <c r="A78090" s="234"/>
    </row>
    <row r="78091" spans="1:1">
      <c r="A78091" s="234"/>
    </row>
    <row r="78092" spans="1:1">
      <c r="A78092" s="234"/>
    </row>
    <row r="78093" spans="1:1">
      <c r="A78093" s="234"/>
    </row>
    <row r="78094" spans="1:1">
      <c r="A78094" s="234"/>
    </row>
    <row r="78095" spans="1:1">
      <c r="A78095" s="234"/>
    </row>
    <row r="78096" spans="1:1">
      <c r="A78096" s="234"/>
    </row>
    <row r="78097" spans="1:1">
      <c r="A78097" s="234"/>
    </row>
    <row r="78098" spans="1:1">
      <c r="A78098" s="234"/>
    </row>
    <row r="78099" spans="1:1">
      <c r="A78099" s="234"/>
    </row>
    <row r="78100" spans="1:1">
      <c r="A78100" s="234"/>
    </row>
    <row r="78101" spans="1:1">
      <c r="A78101" s="234"/>
    </row>
    <row r="78102" spans="1:1">
      <c r="A78102" s="234"/>
    </row>
    <row r="78103" spans="1:1">
      <c r="A78103" s="234"/>
    </row>
    <row r="78104" spans="1:1">
      <c r="A78104" s="234"/>
    </row>
    <row r="78105" spans="1:1">
      <c r="A78105" s="234"/>
    </row>
    <row r="78106" spans="1:1">
      <c r="A78106" s="234"/>
    </row>
    <row r="78107" spans="1:1">
      <c r="A78107" s="234"/>
    </row>
    <row r="78108" spans="1:1">
      <c r="A78108" s="234"/>
    </row>
    <row r="78109" spans="1:1">
      <c r="A78109" s="234"/>
    </row>
    <row r="78110" spans="1:1">
      <c r="A78110" s="234"/>
    </row>
    <row r="78111" spans="1:1">
      <c r="A78111" s="234"/>
    </row>
    <row r="78112" spans="1:1">
      <c r="A78112" s="234"/>
    </row>
    <row r="78113" spans="1:1">
      <c r="A78113" s="234"/>
    </row>
    <row r="78114" spans="1:1">
      <c r="A78114" s="234"/>
    </row>
    <row r="78115" spans="1:1">
      <c r="A78115" s="234"/>
    </row>
    <row r="78116" spans="1:1">
      <c r="A78116" s="234"/>
    </row>
    <row r="78117" spans="1:1">
      <c r="A78117" s="234"/>
    </row>
    <row r="78118" spans="1:1">
      <c r="A78118" s="234"/>
    </row>
    <row r="78119" spans="1:1">
      <c r="A78119" s="234"/>
    </row>
    <row r="78120" spans="1:1">
      <c r="A78120" s="234"/>
    </row>
    <row r="78121" spans="1:1">
      <c r="A78121" s="234"/>
    </row>
    <row r="78122" spans="1:1">
      <c r="A78122" s="234"/>
    </row>
    <row r="78123" spans="1:1">
      <c r="A78123" s="234"/>
    </row>
    <row r="78124" spans="1:1">
      <c r="A78124" s="234"/>
    </row>
    <row r="78125" spans="1:1">
      <c r="A78125" s="234"/>
    </row>
    <row r="78126" spans="1:1">
      <c r="A78126" s="234"/>
    </row>
    <row r="78127" spans="1:1">
      <c r="A78127" s="234"/>
    </row>
    <row r="78128" spans="1:1">
      <c r="A78128" s="234"/>
    </row>
    <row r="78129" spans="1:1">
      <c r="A78129" s="234"/>
    </row>
    <row r="78130" spans="1:1">
      <c r="A78130" s="234"/>
    </row>
    <row r="78131" spans="1:1">
      <c r="A78131" s="234"/>
    </row>
    <row r="78132" spans="1:1">
      <c r="A78132" s="234"/>
    </row>
    <row r="78133" spans="1:1">
      <c r="A78133" s="234"/>
    </row>
    <row r="78134" spans="1:1">
      <c r="A78134" s="234"/>
    </row>
    <row r="78135" spans="1:1">
      <c r="A78135" s="234"/>
    </row>
    <row r="78136" spans="1:1">
      <c r="A78136" s="234"/>
    </row>
    <row r="78137" spans="1:1">
      <c r="A78137" s="234"/>
    </row>
    <row r="78138" spans="1:1">
      <c r="A78138" s="234"/>
    </row>
    <row r="78139" spans="1:1">
      <c r="A78139" s="234"/>
    </row>
    <row r="78140" spans="1:1">
      <c r="A78140" s="234"/>
    </row>
    <row r="78141" spans="1:1">
      <c r="A78141" s="234"/>
    </row>
    <row r="78142" spans="1:1">
      <c r="A78142" s="234"/>
    </row>
    <row r="78143" spans="1:1">
      <c r="A78143" s="234"/>
    </row>
    <row r="78144" spans="1:1">
      <c r="A78144" s="234"/>
    </row>
    <row r="78145" spans="1:1">
      <c r="A78145" s="234"/>
    </row>
    <row r="78146" spans="1:1">
      <c r="A78146" s="234"/>
    </row>
    <row r="78147" spans="1:1">
      <c r="A78147" s="234"/>
    </row>
    <row r="78148" spans="1:1">
      <c r="A78148" s="234"/>
    </row>
    <row r="78149" spans="1:1">
      <c r="A78149" s="234"/>
    </row>
    <row r="78150" spans="1:1">
      <c r="A78150" s="234"/>
    </row>
    <row r="78151" spans="1:1">
      <c r="A78151" s="234"/>
    </row>
    <row r="78152" spans="1:1">
      <c r="A78152" s="234"/>
    </row>
    <row r="78153" spans="1:1">
      <c r="A78153" s="234"/>
    </row>
    <row r="78154" spans="1:1">
      <c r="A78154" s="234"/>
    </row>
    <row r="78155" spans="1:1">
      <c r="A78155" s="234"/>
    </row>
    <row r="78156" spans="1:1">
      <c r="A78156" s="234"/>
    </row>
    <row r="78157" spans="1:1">
      <c r="A78157" s="234"/>
    </row>
    <row r="78158" spans="1:1">
      <c r="A78158" s="234"/>
    </row>
    <row r="78159" spans="1:1">
      <c r="A78159" s="234"/>
    </row>
    <row r="78160" spans="1:1">
      <c r="A78160" s="234"/>
    </row>
    <row r="78161" spans="1:1">
      <c r="A78161" s="234"/>
    </row>
    <row r="78162" spans="1:1">
      <c r="A78162" s="234"/>
    </row>
    <row r="78163" spans="1:1">
      <c r="A78163" s="234"/>
    </row>
    <row r="78164" spans="1:1">
      <c r="A78164" s="234"/>
    </row>
    <row r="78165" spans="1:1">
      <c r="A78165" s="234"/>
    </row>
    <row r="78166" spans="1:1">
      <c r="A78166" s="234"/>
    </row>
    <row r="78167" spans="1:1">
      <c r="A78167" s="234"/>
    </row>
    <row r="78168" spans="1:1">
      <c r="A78168" s="234"/>
    </row>
    <row r="78169" spans="1:1">
      <c r="A78169" s="234"/>
    </row>
    <row r="78170" spans="1:1">
      <c r="A78170" s="234"/>
    </row>
    <row r="78171" spans="1:1">
      <c r="A78171" s="234"/>
    </row>
    <row r="78172" spans="1:1">
      <c r="A78172" s="234"/>
    </row>
    <row r="78173" spans="1:1">
      <c r="A78173" s="234"/>
    </row>
    <row r="78174" spans="1:1">
      <c r="A78174" s="234"/>
    </row>
    <row r="78175" spans="1:1">
      <c r="A78175" s="234"/>
    </row>
    <row r="78176" spans="1:1">
      <c r="A78176" s="234"/>
    </row>
    <row r="78177" spans="1:1">
      <c r="A78177" s="234"/>
    </row>
    <row r="78178" spans="1:1">
      <c r="A78178" s="234"/>
    </row>
    <row r="78179" spans="1:1">
      <c r="A78179" s="234"/>
    </row>
    <row r="78180" spans="1:1">
      <c r="A78180" s="234"/>
    </row>
    <row r="78181" spans="1:1">
      <c r="A78181" s="234"/>
    </row>
    <row r="78182" spans="1:1">
      <c r="A78182" s="234"/>
    </row>
    <row r="78183" spans="1:1">
      <c r="A78183" s="234"/>
    </row>
    <row r="78184" spans="1:1">
      <c r="A78184" s="234"/>
    </row>
    <row r="78185" spans="1:1">
      <c r="A78185" s="234"/>
    </row>
    <row r="78186" spans="1:1">
      <c r="A78186" s="234"/>
    </row>
    <row r="78187" spans="1:1">
      <c r="A78187" s="234"/>
    </row>
    <row r="78188" spans="1:1">
      <c r="A78188" s="234"/>
    </row>
    <row r="78189" spans="1:1">
      <c r="A78189" s="234"/>
    </row>
    <row r="78190" spans="1:1">
      <c r="A78190" s="234"/>
    </row>
    <row r="78191" spans="1:1">
      <c r="A78191" s="234"/>
    </row>
    <row r="78192" spans="1:1">
      <c r="A78192" s="234"/>
    </row>
    <row r="78193" spans="1:1">
      <c r="A78193" s="234"/>
    </row>
    <row r="78194" spans="1:1">
      <c r="A78194" s="234"/>
    </row>
    <row r="78195" spans="1:1">
      <c r="A78195" s="234"/>
    </row>
    <row r="78196" spans="1:1">
      <c r="A78196" s="234"/>
    </row>
    <row r="78197" spans="1:1">
      <c r="A78197" s="234"/>
    </row>
    <row r="78198" spans="1:1">
      <c r="A78198" s="234"/>
    </row>
    <row r="78199" spans="1:1">
      <c r="A78199" s="234"/>
    </row>
    <row r="78200" spans="1:1">
      <c r="A78200" s="234"/>
    </row>
    <row r="78201" spans="1:1">
      <c r="A78201" s="234"/>
    </row>
    <row r="78202" spans="1:1">
      <c r="A78202" s="234"/>
    </row>
    <row r="78203" spans="1:1">
      <c r="A78203" s="234"/>
    </row>
    <row r="78204" spans="1:1">
      <c r="A78204" s="234"/>
    </row>
    <row r="78205" spans="1:1">
      <c r="A78205" s="234"/>
    </row>
    <row r="78206" spans="1:1">
      <c r="A78206" s="234"/>
    </row>
    <row r="78207" spans="1:1">
      <c r="A78207" s="234"/>
    </row>
    <row r="78208" spans="1:1">
      <c r="A78208" s="234"/>
    </row>
    <row r="78209" spans="1:1">
      <c r="A78209" s="234"/>
    </row>
    <row r="78210" spans="1:1">
      <c r="A78210" s="234"/>
    </row>
    <row r="78211" spans="1:1">
      <c r="A78211" s="234"/>
    </row>
    <row r="78212" spans="1:1">
      <c r="A78212" s="234"/>
    </row>
    <row r="78213" spans="1:1">
      <c r="A78213" s="234"/>
    </row>
    <row r="78214" spans="1:1">
      <c r="A78214" s="234"/>
    </row>
    <row r="78215" spans="1:1">
      <c r="A78215" s="234"/>
    </row>
    <row r="78216" spans="1:1">
      <c r="A78216" s="234"/>
    </row>
    <row r="78217" spans="1:1">
      <c r="A78217" s="234"/>
    </row>
    <row r="78218" spans="1:1">
      <c r="A78218" s="234"/>
    </row>
    <row r="78219" spans="1:1">
      <c r="A78219" s="234"/>
    </row>
    <row r="78220" spans="1:1">
      <c r="A78220" s="234"/>
    </row>
    <row r="78221" spans="1:1">
      <c r="A78221" s="234"/>
    </row>
    <row r="78222" spans="1:1">
      <c r="A78222" s="234"/>
    </row>
    <row r="78223" spans="1:1">
      <c r="A78223" s="234"/>
    </row>
    <row r="78224" spans="1:1">
      <c r="A78224" s="234"/>
    </row>
    <row r="78225" spans="1:1">
      <c r="A78225" s="234"/>
    </row>
    <row r="78226" spans="1:1">
      <c r="A78226" s="234"/>
    </row>
    <row r="78227" spans="1:1">
      <c r="A78227" s="234"/>
    </row>
    <row r="78228" spans="1:1">
      <c r="A78228" s="234"/>
    </row>
    <row r="78229" spans="1:1">
      <c r="A78229" s="234"/>
    </row>
    <row r="78230" spans="1:1">
      <c r="A78230" s="234"/>
    </row>
    <row r="78231" spans="1:1">
      <c r="A78231" s="234"/>
    </row>
    <row r="78232" spans="1:1">
      <c r="A78232" s="234"/>
    </row>
    <row r="78233" spans="1:1">
      <c r="A78233" s="234"/>
    </row>
    <row r="78234" spans="1:1">
      <c r="A78234" s="234"/>
    </row>
    <row r="78235" spans="1:1">
      <c r="A78235" s="234"/>
    </row>
    <row r="78236" spans="1:1">
      <c r="A78236" s="234"/>
    </row>
    <row r="78237" spans="1:1">
      <c r="A78237" s="234"/>
    </row>
    <row r="78238" spans="1:1">
      <c r="A78238" s="234"/>
    </row>
    <row r="78239" spans="1:1">
      <c r="A78239" s="234"/>
    </row>
    <row r="78240" spans="1:1">
      <c r="A78240" s="234"/>
    </row>
    <row r="78241" spans="1:1">
      <c r="A78241" s="234"/>
    </row>
    <row r="78242" spans="1:1">
      <c r="A78242" s="234"/>
    </row>
    <row r="78243" spans="1:1">
      <c r="A78243" s="234"/>
    </row>
    <row r="78244" spans="1:1">
      <c r="A78244" s="234"/>
    </row>
    <row r="78245" spans="1:1">
      <c r="A78245" s="234"/>
    </row>
    <row r="78246" spans="1:1">
      <c r="A78246" s="234"/>
    </row>
    <row r="78247" spans="1:1">
      <c r="A78247" s="234"/>
    </row>
    <row r="78248" spans="1:1">
      <c r="A78248" s="234"/>
    </row>
    <row r="78249" spans="1:1">
      <c r="A78249" s="234"/>
    </row>
    <row r="78250" spans="1:1">
      <c r="A78250" s="234"/>
    </row>
    <row r="78251" spans="1:1">
      <c r="A78251" s="234"/>
    </row>
    <row r="78252" spans="1:1">
      <c r="A78252" s="234"/>
    </row>
    <row r="78253" spans="1:1">
      <c r="A78253" s="234"/>
    </row>
    <row r="78254" spans="1:1">
      <c r="A78254" s="234"/>
    </row>
    <row r="78255" spans="1:1">
      <c r="A78255" s="234"/>
    </row>
    <row r="78256" spans="1:1">
      <c r="A78256" s="234"/>
    </row>
    <row r="78257" spans="1:1">
      <c r="A78257" s="234"/>
    </row>
    <row r="78258" spans="1:1">
      <c r="A78258" s="234"/>
    </row>
    <row r="78259" spans="1:1">
      <c r="A78259" s="234"/>
    </row>
    <row r="78260" spans="1:1">
      <c r="A78260" s="234"/>
    </row>
    <row r="78261" spans="1:1">
      <c r="A78261" s="234"/>
    </row>
    <row r="78262" spans="1:1">
      <c r="A78262" s="234"/>
    </row>
    <row r="78263" spans="1:1">
      <c r="A78263" s="234"/>
    </row>
    <row r="78264" spans="1:1">
      <c r="A78264" s="234"/>
    </row>
    <row r="78265" spans="1:1">
      <c r="A78265" s="234"/>
    </row>
    <row r="78266" spans="1:1">
      <c r="A78266" s="234"/>
    </row>
    <row r="78267" spans="1:1">
      <c r="A78267" s="234"/>
    </row>
    <row r="78268" spans="1:1">
      <c r="A78268" s="234"/>
    </row>
    <row r="78269" spans="1:1">
      <c r="A78269" s="234"/>
    </row>
    <row r="78270" spans="1:1">
      <c r="A78270" s="234"/>
    </row>
    <row r="78271" spans="1:1">
      <c r="A78271" s="234"/>
    </row>
    <row r="78272" spans="1:1">
      <c r="A78272" s="234"/>
    </row>
    <row r="78273" spans="1:1">
      <c r="A78273" s="234"/>
    </row>
    <row r="78274" spans="1:1">
      <c r="A78274" s="234"/>
    </row>
    <row r="78275" spans="1:1">
      <c r="A78275" s="234"/>
    </row>
    <row r="78276" spans="1:1">
      <c r="A78276" s="234"/>
    </row>
    <row r="78277" spans="1:1">
      <c r="A78277" s="234"/>
    </row>
    <row r="78278" spans="1:1">
      <c r="A78278" s="234"/>
    </row>
    <row r="78279" spans="1:1">
      <c r="A78279" s="234"/>
    </row>
    <row r="78280" spans="1:1">
      <c r="A78280" s="234"/>
    </row>
    <row r="78281" spans="1:1">
      <c r="A78281" s="234"/>
    </row>
    <row r="78282" spans="1:1">
      <c r="A78282" s="234"/>
    </row>
    <row r="78283" spans="1:1">
      <c r="A78283" s="234"/>
    </row>
    <row r="78284" spans="1:1">
      <c r="A78284" s="234"/>
    </row>
    <row r="78285" spans="1:1">
      <c r="A78285" s="234"/>
    </row>
    <row r="78286" spans="1:1">
      <c r="A78286" s="234"/>
    </row>
    <row r="78287" spans="1:1">
      <c r="A78287" s="234"/>
    </row>
    <row r="78288" spans="1:1">
      <c r="A78288" s="234"/>
    </row>
    <row r="78289" spans="1:1">
      <c r="A78289" s="234"/>
    </row>
    <row r="78290" spans="1:1">
      <c r="A78290" s="234"/>
    </row>
    <row r="78291" spans="1:1">
      <c r="A78291" s="234"/>
    </row>
    <row r="78292" spans="1:1">
      <c r="A78292" s="234"/>
    </row>
    <row r="78293" spans="1:1">
      <c r="A78293" s="234"/>
    </row>
    <row r="78294" spans="1:1">
      <c r="A78294" s="234"/>
    </row>
    <row r="78295" spans="1:1">
      <c r="A78295" s="234"/>
    </row>
    <row r="78296" spans="1:1">
      <c r="A78296" s="234"/>
    </row>
    <row r="78297" spans="1:1">
      <c r="A78297" s="234"/>
    </row>
    <row r="78298" spans="1:1">
      <c r="A78298" s="234"/>
    </row>
    <row r="78299" spans="1:1">
      <c r="A78299" s="234"/>
    </row>
    <row r="78300" spans="1:1">
      <c r="A78300" s="234"/>
    </row>
    <row r="78301" spans="1:1">
      <c r="A78301" s="234"/>
    </row>
    <row r="78302" spans="1:1">
      <c r="A78302" s="234"/>
    </row>
    <row r="78303" spans="1:1">
      <c r="A78303" s="234"/>
    </row>
    <row r="78304" spans="1:1">
      <c r="A78304" s="234"/>
    </row>
    <row r="78305" spans="1:1">
      <c r="A78305" s="234"/>
    </row>
    <row r="78306" spans="1:1">
      <c r="A78306" s="234"/>
    </row>
    <row r="78307" spans="1:1">
      <c r="A78307" s="234"/>
    </row>
    <row r="78308" spans="1:1">
      <c r="A78308" s="234"/>
    </row>
    <row r="78309" spans="1:1">
      <c r="A78309" s="234"/>
    </row>
    <row r="78310" spans="1:1">
      <c r="A78310" s="234"/>
    </row>
    <row r="78311" spans="1:1">
      <c r="A78311" s="234"/>
    </row>
    <row r="78312" spans="1:1">
      <c r="A78312" s="234"/>
    </row>
    <row r="78313" spans="1:1">
      <c r="A78313" s="234"/>
    </row>
    <row r="78314" spans="1:1">
      <c r="A78314" s="234"/>
    </row>
    <row r="78315" spans="1:1">
      <c r="A78315" s="234"/>
    </row>
    <row r="78316" spans="1:1">
      <c r="A78316" s="234"/>
    </row>
    <row r="78317" spans="1:1">
      <c r="A78317" s="234"/>
    </row>
    <row r="78318" spans="1:1">
      <c r="A78318" s="234"/>
    </row>
    <row r="78319" spans="1:1">
      <c r="A78319" s="234"/>
    </row>
    <row r="78320" spans="1:1">
      <c r="A78320" s="234"/>
    </row>
    <row r="78321" spans="1:1">
      <c r="A78321" s="234"/>
    </row>
    <row r="78322" spans="1:1">
      <c r="A78322" s="234"/>
    </row>
    <row r="78323" spans="1:1">
      <c r="A78323" s="234"/>
    </row>
    <row r="78324" spans="1:1">
      <c r="A78324" s="234"/>
    </row>
    <row r="78325" spans="1:1">
      <c r="A78325" s="234"/>
    </row>
    <row r="78326" spans="1:1">
      <c r="A78326" s="234"/>
    </row>
    <row r="78327" spans="1:1">
      <c r="A78327" s="234"/>
    </row>
    <row r="78328" spans="1:1">
      <c r="A78328" s="234"/>
    </row>
    <row r="78329" spans="1:1">
      <c r="A78329" s="234"/>
    </row>
    <row r="78330" spans="1:1">
      <c r="A78330" s="234"/>
    </row>
    <row r="78331" spans="1:1">
      <c r="A78331" s="234"/>
    </row>
    <row r="78332" spans="1:1">
      <c r="A78332" s="234"/>
    </row>
    <row r="78333" spans="1:1">
      <c r="A78333" s="234"/>
    </row>
    <row r="78334" spans="1:1">
      <c r="A78334" s="234"/>
    </row>
    <row r="78335" spans="1:1">
      <c r="A78335" s="234"/>
    </row>
    <row r="78336" spans="1:1">
      <c r="A78336" s="234"/>
    </row>
    <row r="78337" spans="1:1">
      <c r="A78337" s="234"/>
    </row>
    <row r="78338" spans="1:1">
      <c r="A78338" s="234"/>
    </row>
    <row r="78339" spans="1:1">
      <c r="A78339" s="234"/>
    </row>
    <row r="78340" spans="1:1">
      <c r="A78340" s="234"/>
    </row>
    <row r="78341" spans="1:1">
      <c r="A78341" s="234"/>
    </row>
    <row r="78342" spans="1:1">
      <c r="A78342" s="234"/>
    </row>
    <row r="78343" spans="1:1">
      <c r="A78343" s="234"/>
    </row>
    <row r="78344" spans="1:1">
      <c r="A78344" s="234"/>
    </row>
    <row r="78345" spans="1:1">
      <c r="A78345" s="234"/>
    </row>
    <row r="78346" spans="1:1">
      <c r="A78346" s="234"/>
    </row>
    <row r="78347" spans="1:1">
      <c r="A78347" s="234"/>
    </row>
    <row r="78348" spans="1:1">
      <c r="A78348" s="234"/>
    </row>
    <row r="78349" spans="1:1">
      <c r="A78349" s="234"/>
    </row>
    <row r="78350" spans="1:1">
      <c r="A78350" s="234"/>
    </row>
    <row r="78351" spans="1:1">
      <c r="A78351" s="234"/>
    </row>
    <row r="78352" spans="1:1">
      <c r="A78352" s="234"/>
    </row>
    <row r="78353" spans="1:1">
      <c r="A78353" s="234"/>
    </row>
    <row r="78354" spans="1:1">
      <c r="A78354" s="234"/>
    </row>
    <row r="78355" spans="1:1">
      <c r="A78355" s="234"/>
    </row>
    <row r="78356" spans="1:1">
      <c r="A78356" s="234"/>
    </row>
    <row r="78357" spans="1:1">
      <c r="A78357" s="234"/>
    </row>
    <row r="78358" spans="1:1">
      <c r="A78358" s="234"/>
    </row>
    <row r="78359" spans="1:1">
      <c r="A78359" s="234"/>
    </row>
    <row r="78360" spans="1:1">
      <c r="A78360" s="234"/>
    </row>
    <row r="78361" spans="1:1">
      <c r="A78361" s="234"/>
    </row>
    <row r="78362" spans="1:1">
      <c r="A78362" s="234"/>
    </row>
    <row r="78363" spans="1:1">
      <c r="A78363" s="234"/>
    </row>
    <row r="78364" spans="1:1">
      <c r="A78364" s="234"/>
    </row>
    <row r="78365" spans="1:1">
      <c r="A78365" s="234"/>
    </row>
    <row r="78366" spans="1:1">
      <c r="A78366" s="234"/>
    </row>
    <row r="78367" spans="1:1">
      <c r="A78367" s="234"/>
    </row>
    <row r="78368" spans="1:1">
      <c r="A78368" s="234"/>
    </row>
    <row r="78369" spans="1:1">
      <c r="A78369" s="234"/>
    </row>
    <row r="78370" spans="1:1">
      <c r="A78370" s="234"/>
    </row>
    <row r="78371" spans="1:1">
      <c r="A78371" s="234"/>
    </row>
    <row r="78372" spans="1:1">
      <c r="A78372" s="234"/>
    </row>
    <row r="78373" spans="1:1">
      <c r="A78373" s="234"/>
    </row>
    <row r="78374" spans="1:1">
      <c r="A78374" s="234"/>
    </row>
    <row r="78375" spans="1:1">
      <c r="A78375" s="234"/>
    </row>
    <row r="78376" spans="1:1">
      <c r="A78376" s="234"/>
    </row>
    <row r="78377" spans="1:1">
      <c r="A78377" s="234"/>
    </row>
    <row r="78378" spans="1:1">
      <c r="A78378" s="234"/>
    </row>
    <row r="78379" spans="1:1">
      <c r="A78379" s="234"/>
    </row>
    <row r="78380" spans="1:1">
      <c r="A78380" s="234"/>
    </row>
    <row r="78381" spans="1:1">
      <c r="A78381" s="234"/>
    </row>
    <row r="78382" spans="1:1">
      <c r="A78382" s="234"/>
    </row>
    <row r="78383" spans="1:1">
      <c r="A78383" s="234"/>
    </row>
    <row r="78384" spans="1:1">
      <c r="A78384" s="234"/>
    </row>
    <row r="78385" spans="1:1">
      <c r="A78385" s="234"/>
    </row>
    <row r="78386" spans="1:1">
      <c r="A78386" s="234"/>
    </row>
    <row r="78387" spans="1:1">
      <c r="A78387" s="234"/>
    </row>
    <row r="78388" spans="1:1">
      <c r="A78388" s="234"/>
    </row>
    <row r="78389" spans="1:1">
      <c r="A78389" s="234"/>
    </row>
    <row r="78390" spans="1:1">
      <c r="A78390" s="234"/>
    </row>
    <row r="78391" spans="1:1">
      <c r="A78391" s="234"/>
    </row>
    <row r="78392" spans="1:1">
      <c r="A78392" s="234"/>
    </row>
    <row r="78393" spans="1:1">
      <c r="A78393" s="234"/>
    </row>
    <row r="78394" spans="1:1">
      <c r="A78394" s="234"/>
    </row>
    <row r="78395" spans="1:1">
      <c r="A78395" s="234"/>
    </row>
    <row r="78396" spans="1:1">
      <c r="A78396" s="234"/>
    </row>
    <row r="78397" spans="1:1">
      <c r="A78397" s="234"/>
    </row>
    <row r="78398" spans="1:1">
      <c r="A78398" s="234"/>
    </row>
    <row r="78399" spans="1:1">
      <c r="A78399" s="234"/>
    </row>
    <row r="78400" spans="1:1">
      <c r="A78400" s="234"/>
    </row>
    <row r="78401" spans="1:1">
      <c r="A78401" s="234"/>
    </row>
    <row r="78402" spans="1:1">
      <c r="A78402" s="234"/>
    </row>
    <row r="78403" spans="1:1">
      <c r="A78403" s="234"/>
    </row>
    <row r="78404" spans="1:1">
      <c r="A78404" s="234"/>
    </row>
    <row r="78405" spans="1:1">
      <c r="A78405" s="234"/>
    </row>
    <row r="78406" spans="1:1">
      <c r="A78406" s="234"/>
    </row>
    <row r="78407" spans="1:1">
      <c r="A78407" s="234"/>
    </row>
    <row r="78408" spans="1:1">
      <c r="A78408" s="234"/>
    </row>
    <row r="78409" spans="1:1">
      <c r="A78409" s="234"/>
    </row>
    <row r="78410" spans="1:1">
      <c r="A78410" s="234"/>
    </row>
    <row r="78411" spans="1:1">
      <c r="A78411" s="234"/>
    </row>
    <row r="78412" spans="1:1">
      <c r="A78412" s="234"/>
    </row>
    <row r="78413" spans="1:1">
      <c r="A78413" s="234"/>
    </row>
    <row r="78414" spans="1:1">
      <c r="A78414" s="234"/>
    </row>
    <row r="78415" spans="1:1">
      <c r="A78415" s="234"/>
    </row>
    <row r="78416" spans="1:1">
      <c r="A78416" s="234"/>
    </row>
    <row r="78417" spans="1:1">
      <c r="A78417" s="234"/>
    </row>
    <row r="78418" spans="1:1">
      <c r="A78418" s="234"/>
    </row>
    <row r="78419" spans="1:1">
      <c r="A78419" s="234"/>
    </row>
    <row r="78420" spans="1:1">
      <c r="A78420" s="234"/>
    </row>
    <row r="78421" spans="1:1">
      <c r="A78421" s="234"/>
    </row>
    <row r="78422" spans="1:1">
      <c r="A78422" s="234"/>
    </row>
    <row r="78423" spans="1:1">
      <c r="A78423" s="234"/>
    </row>
    <row r="78424" spans="1:1">
      <c r="A78424" s="234"/>
    </row>
    <row r="78425" spans="1:1">
      <c r="A78425" s="234"/>
    </row>
    <row r="78426" spans="1:1">
      <c r="A78426" s="234"/>
    </row>
    <row r="78427" spans="1:1">
      <c r="A78427" s="234"/>
    </row>
    <row r="78428" spans="1:1">
      <c r="A78428" s="234"/>
    </row>
    <row r="78429" spans="1:1">
      <c r="A78429" s="234"/>
    </row>
    <row r="78430" spans="1:1">
      <c r="A78430" s="234"/>
    </row>
    <row r="78431" spans="1:1">
      <c r="A78431" s="234"/>
    </row>
    <row r="78432" spans="1:1">
      <c r="A78432" s="234"/>
    </row>
    <row r="78433" spans="1:1">
      <c r="A78433" s="234"/>
    </row>
    <row r="78434" spans="1:1">
      <c r="A78434" s="234"/>
    </row>
    <row r="78435" spans="1:1">
      <c r="A78435" s="234"/>
    </row>
    <row r="78436" spans="1:1">
      <c r="A78436" s="234"/>
    </row>
    <row r="78437" spans="1:1">
      <c r="A78437" s="234"/>
    </row>
    <row r="78438" spans="1:1">
      <c r="A78438" s="234"/>
    </row>
    <row r="78439" spans="1:1">
      <c r="A78439" s="234"/>
    </row>
    <row r="78440" spans="1:1">
      <c r="A78440" s="234"/>
    </row>
    <row r="78441" spans="1:1">
      <c r="A78441" s="234"/>
    </row>
    <row r="78442" spans="1:1">
      <c r="A78442" s="234"/>
    </row>
    <row r="78443" spans="1:1">
      <c r="A78443" s="234"/>
    </row>
    <row r="78444" spans="1:1">
      <c r="A78444" s="234"/>
    </row>
    <row r="78445" spans="1:1">
      <c r="A78445" s="234"/>
    </row>
    <row r="78446" spans="1:1">
      <c r="A78446" s="234"/>
    </row>
    <row r="78447" spans="1:1">
      <c r="A78447" s="234"/>
    </row>
    <row r="78448" spans="1:1">
      <c r="A78448" s="234"/>
    </row>
    <row r="78449" spans="1:1">
      <c r="A78449" s="234"/>
    </row>
    <row r="78450" spans="1:1">
      <c r="A78450" s="234"/>
    </row>
    <row r="78451" spans="1:1">
      <c r="A78451" s="234"/>
    </row>
    <row r="78452" spans="1:1">
      <c r="A78452" s="234"/>
    </row>
    <row r="78453" spans="1:1">
      <c r="A78453" s="234"/>
    </row>
    <row r="78454" spans="1:1">
      <c r="A78454" s="234"/>
    </row>
    <row r="78455" spans="1:1">
      <c r="A78455" s="234"/>
    </row>
    <row r="78456" spans="1:1">
      <c r="A78456" s="234"/>
    </row>
    <row r="78457" spans="1:1">
      <c r="A78457" s="234"/>
    </row>
    <row r="78458" spans="1:1">
      <c r="A78458" s="234"/>
    </row>
    <row r="78459" spans="1:1">
      <c r="A78459" s="234"/>
    </row>
    <row r="78460" spans="1:1">
      <c r="A78460" s="234"/>
    </row>
    <row r="78461" spans="1:1">
      <c r="A78461" s="234"/>
    </row>
    <row r="78462" spans="1:1">
      <c r="A78462" s="234"/>
    </row>
    <row r="78463" spans="1:1">
      <c r="A78463" s="234"/>
    </row>
    <row r="78464" spans="1:1">
      <c r="A78464" s="234"/>
    </row>
    <row r="78465" spans="1:1">
      <c r="A78465" s="234"/>
    </row>
    <row r="78466" spans="1:1">
      <c r="A78466" s="234"/>
    </row>
    <row r="78467" spans="1:1">
      <c r="A78467" s="234"/>
    </row>
    <row r="78468" spans="1:1">
      <c r="A78468" s="234"/>
    </row>
    <row r="78469" spans="1:1">
      <c r="A78469" s="234"/>
    </row>
    <row r="78470" spans="1:1">
      <c r="A78470" s="234"/>
    </row>
    <row r="78471" spans="1:1">
      <c r="A78471" s="234"/>
    </row>
    <row r="78472" spans="1:1">
      <c r="A78472" s="234"/>
    </row>
    <row r="78473" spans="1:1">
      <c r="A78473" s="234"/>
    </row>
    <row r="78474" spans="1:1">
      <c r="A78474" s="234"/>
    </row>
    <row r="78475" spans="1:1">
      <c r="A78475" s="234"/>
    </row>
    <row r="78476" spans="1:1">
      <c r="A78476" s="234"/>
    </row>
    <row r="78477" spans="1:1">
      <c r="A78477" s="234"/>
    </row>
    <row r="78478" spans="1:1">
      <c r="A78478" s="234"/>
    </row>
    <row r="78479" spans="1:1">
      <c r="A78479" s="234"/>
    </row>
    <row r="78480" spans="1:1">
      <c r="A78480" s="234"/>
    </row>
    <row r="78481" spans="1:1">
      <c r="A78481" s="234"/>
    </row>
    <row r="78482" spans="1:1">
      <c r="A78482" s="234"/>
    </row>
    <row r="78483" spans="1:1">
      <c r="A78483" s="234"/>
    </row>
    <row r="78484" spans="1:1">
      <c r="A78484" s="234"/>
    </row>
    <row r="78485" spans="1:1">
      <c r="A78485" s="234"/>
    </row>
    <row r="78486" spans="1:1">
      <c r="A78486" s="234"/>
    </row>
    <row r="78487" spans="1:1">
      <c r="A78487" s="234"/>
    </row>
    <row r="78488" spans="1:1">
      <c r="A78488" s="234"/>
    </row>
    <row r="78489" spans="1:1">
      <c r="A78489" s="234"/>
    </row>
    <row r="78490" spans="1:1">
      <c r="A78490" s="234"/>
    </row>
    <row r="78491" spans="1:1">
      <c r="A78491" s="234"/>
    </row>
    <row r="78492" spans="1:1">
      <c r="A78492" s="234"/>
    </row>
    <row r="78493" spans="1:1">
      <c r="A78493" s="234"/>
    </row>
    <row r="78494" spans="1:1">
      <c r="A78494" s="234"/>
    </row>
    <row r="78495" spans="1:1">
      <c r="A78495" s="234"/>
    </row>
    <row r="78496" spans="1:1">
      <c r="A78496" s="234"/>
    </row>
    <row r="78497" spans="1:1">
      <c r="A78497" s="234"/>
    </row>
    <row r="78498" spans="1:1">
      <c r="A78498" s="234"/>
    </row>
    <row r="78499" spans="1:1">
      <c r="A78499" s="234"/>
    </row>
    <row r="78500" spans="1:1">
      <c r="A78500" s="234"/>
    </row>
    <row r="78501" spans="1:1">
      <c r="A78501" s="234"/>
    </row>
    <row r="78502" spans="1:1">
      <c r="A78502" s="234"/>
    </row>
    <row r="78503" spans="1:1">
      <c r="A78503" s="234"/>
    </row>
    <row r="78504" spans="1:1">
      <c r="A78504" s="234"/>
    </row>
    <row r="78505" spans="1:1">
      <c r="A78505" s="234"/>
    </row>
    <row r="78506" spans="1:1">
      <c r="A78506" s="234"/>
    </row>
    <row r="78507" spans="1:1">
      <c r="A78507" s="234"/>
    </row>
    <row r="78508" spans="1:1">
      <c r="A78508" s="234"/>
    </row>
    <row r="78509" spans="1:1">
      <c r="A78509" s="234"/>
    </row>
    <row r="78510" spans="1:1">
      <c r="A78510" s="234"/>
    </row>
    <row r="78511" spans="1:1">
      <c r="A78511" s="234"/>
    </row>
    <row r="78512" spans="1:1">
      <c r="A78512" s="234"/>
    </row>
    <row r="78513" spans="1:1">
      <c r="A78513" s="234"/>
    </row>
    <row r="78514" spans="1:1">
      <c r="A78514" s="234"/>
    </row>
    <row r="78515" spans="1:1">
      <c r="A78515" s="234"/>
    </row>
    <row r="78516" spans="1:1">
      <c r="A78516" s="234"/>
    </row>
    <row r="78517" spans="1:1">
      <c r="A78517" s="234"/>
    </row>
    <row r="78518" spans="1:1">
      <c r="A78518" s="234"/>
    </row>
    <row r="78519" spans="1:1">
      <c r="A78519" s="234"/>
    </row>
    <row r="78520" spans="1:1">
      <c r="A78520" s="234"/>
    </row>
    <row r="78521" spans="1:1">
      <c r="A78521" s="234"/>
    </row>
    <row r="78522" spans="1:1">
      <c r="A78522" s="234"/>
    </row>
    <row r="78523" spans="1:1">
      <c r="A78523" s="234"/>
    </row>
    <row r="78524" spans="1:1">
      <c r="A78524" s="234"/>
    </row>
    <row r="78525" spans="1:1">
      <c r="A78525" s="234"/>
    </row>
    <row r="78526" spans="1:1">
      <c r="A78526" s="234"/>
    </row>
    <row r="78527" spans="1:1">
      <c r="A78527" s="234"/>
    </row>
    <row r="78528" spans="1:1">
      <c r="A78528" s="234"/>
    </row>
    <row r="78529" spans="1:1">
      <c r="A78529" s="234"/>
    </row>
    <row r="78530" spans="1:1">
      <c r="A78530" s="234"/>
    </row>
    <row r="78531" spans="1:1">
      <c r="A78531" s="234"/>
    </row>
    <row r="78532" spans="1:1">
      <c r="A78532" s="234"/>
    </row>
    <row r="78533" spans="1:1">
      <c r="A78533" s="234"/>
    </row>
    <row r="78534" spans="1:1">
      <c r="A78534" s="234"/>
    </row>
    <row r="78535" spans="1:1">
      <c r="A78535" s="234"/>
    </row>
    <row r="78536" spans="1:1">
      <c r="A78536" s="234"/>
    </row>
    <row r="78537" spans="1:1">
      <c r="A78537" s="234"/>
    </row>
    <row r="78538" spans="1:1">
      <c r="A78538" s="234"/>
    </row>
    <row r="78539" spans="1:1">
      <c r="A78539" s="234"/>
    </row>
    <row r="78540" spans="1:1">
      <c r="A78540" s="234"/>
    </row>
    <row r="78541" spans="1:1">
      <c r="A78541" s="234"/>
    </row>
    <row r="78542" spans="1:1">
      <c r="A78542" s="234"/>
    </row>
    <row r="78543" spans="1:1">
      <c r="A78543" s="234"/>
    </row>
    <row r="78544" spans="1:1">
      <c r="A78544" s="234"/>
    </row>
    <row r="78545" spans="1:1">
      <c r="A78545" s="234"/>
    </row>
    <row r="78546" spans="1:1">
      <c r="A78546" s="234"/>
    </row>
    <row r="78547" spans="1:1">
      <c r="A78547" s="234"/>
    </row>
    <row r="78548" spans="1:1">
      <c r="A78548" s="234"/>
    </row>
    <row r="78549" spans="1:1">
      <c r="A78549" s="234"/>
    </row>
    <row r="78550" spans="1:1">
      <c r="A78550" s="234"/>
    </row>
    <row r="78551" spans="1:1">
      <c r="A78551" s="234"/>
    </row>
    <row r="78552" spans="1:1">
      <c r="A78552" s="234"/>
    </row>
    <row r="78553" spans="1:1">
      <c r="A78553" s="234"/>
    </row>
    <row r="78554" spans="1:1">
      <c r="A78554" s="234"/>
    </row>
    <row r="78555" spans="1:1">
      <c r="A78555" s="234"/>
    </row>
    <row r="78556" spans="1:1">
      <c r="A78556" s="234"/>
    </row>
    <row r="78557" spans="1:1">
      <c r="A78557" s="234"/>
    </row>
    <row r="78558" spans="1:1">
      <c r="A78558" s="234"/>
    </row>
    <row r="78559" spans="1:1">
      <c r="A78559" s="234"/>
    </row>
    <row r="78560" spans="1:1">
      <c r="A78560" s="234"/>
    </row>
    <row r="78561" spans="1:1">
      <c r="A78561" s="234"/>
    </row>
    <row r="78562" spans="1:1">
      <c r="A78562" s="234"/>
    </row>
    <row r="78563" spans="1:1">
      <c r="A78563" s="234"/>
    </row>
    <row r="78564" spans="1:1">
      <c r="A78564" s="234"/>
    </row>
    <row r="78565" spans="1:1">
      <c r="A78565" s="234"/>
    </row>
    <row r="78566" spans="1:1">
      <c r="A78566" s="234"/>
    </row>
    <row r="78567" spans="1:1">
      <c r="A78567" s="234"/>
    </row>
    <row r="78568" spans="1:1">
      <c r="A78568" s="234"/>
    </row>
    <row r="78569" spans="1:1">
      <c r="A78569" s="234"/>
    </row>
    <row r="78570" spans="1:1">
      <c r="A78570" s="234"/>
    </row>
    <row r="78571" spans="1:1">
      <c r="A78571" s="234"/>
    </row>
    <row r="78572" spans="1:1">
      <c r="A78572" s="234"/>
    </row>
    <row r="78573" spans="1:1">
      <c r="A78573" s="234"/>
    </row>
    <row r="78574" spans="1:1">
      <c r="A78574" s="234"/>
    </row>
    <row r="78575" spans="1:1">
      <c r="A78575" s="234"/>
    </row>
    <row r="78576" spans="1:1">
      <c r="A78576" s="234"/>
    </row>
    <row r="78577" spans="1:1">
      <c r="A78577" s="234"/>
    </row>
    <row r="78578" spans="1:1">
      <c r="A78578" s="234"/>
    </row>
    <row r="78579" spans="1:1">
      <c r="A78579" s="234"/>
    </row>
    <row r="78580" spans="1:1">
      <c r="A78580" s="234"/>
    </row>
    <row r="78581" spans="1:1">
      <c r="A78581" s="234"/>
    </row>
    <row r="78582" spans="1:1">
      <c r="A78582" s="234"/>
    </row>
    <row r="78583" spans="1:1">
      <c r="A78583" s="234"/>
    </row>
    <row r="78584" spans="1:1">
      <c r="A78584" s="234"/>
    </row>
    <row r="78585" spans="1:1">
      <c r="A78585" s="234"/>
    </row>
    <row r="78586" spans="1:1">
      <c r="A78586" s="234"/>
    </row>
    <row r="78587" spans="1:1">
      <c r="A78587" s="234"/>
    </row>
    <row r="78588" spans="1:1">
      <c r="A78588" s="234"/>
    </row>
    <row r="78589" spans="1:1">
      <c r="A78589" s="234"/>
    </row>
    <row r="78590" spans="1:1">
      <c r="A78590" s="234"/>
    </row>
    <row r="78591" spans="1:1">
      <c r="A78591" s="234"/>
    </row>
    <row r="78592" spans="1:1">
      <c r="A78592" s="234"/>
    </row>
    <row r="78593" spans="1:1">
      <c r="A78593" s="234"/>
    </row>
    <row r="78594" spans="1:1">
      <c r="A78594" s="234"/>
    </row>
    <row r="78595" spans="1:1">
      <c r="A78595" s="234"/>
    </row>
    <row r="78596" spans="1:1">
      <c r="A78596" s="234"/>
    </row>
    <row r="78597" spans="1:1">
      <c r="A78597" s="234"/>
    </row>
    <row r="78598" spans="1:1">
      <c r="A78598" s="234"/>
    </row>
    <row r="78599" spans="1:1">
      <c r="A78599" s="234"/>
    </row>
    <row r="78600" spans="1:1">
      <c r="A78600" s="234"/>
    </row>
    <row r="78601" spans="1:1">
      <c r="A78601" s="234"/>
    </row>
    <row r="78602" spans="1:1">
      <c r="A78602" s="234"/>
    </row>
    <row r="78603" spans="1:1">
      <c r="A78603" s="234"/>
    </row>
    <row r="78604" spans="1:1">
      <c r="A78604" s="234"/>
    </row>
    <row r="78605" spans="1:1">
      <c r="A78605" s="234"/>
    </row>
    <row r="78606" spans="1:1">
      <c r="A78606" s="234"/>
    </row>
    <row r="78607" spans="1:1">
      <c r="A78607" s="234"/>
    </row>
    <row r="78608" spans="1:1">
      <c r="A78608" s="234"/>
    </row>
    <row r="78609" spans="1:1">
      <c r="A78609" s="234"/>
    </row>
    <row r="78610" spans="1:1">
      <c r="A78610" s="234"/>
    </row>
    <row r="78611" spans="1:1">
      <c r="A78611" s="234"/>
    </row>
    <row r="78612" spans="1:1">
      <c r="A78612" s="234"/>
    </row>
    <row r="78613" spans="1:1">
      <c r="A78613" s="234"/>
    </row>
    <row r="78614" spans="1:1">
      <c r="A78614" s="234"/>
    </row>
    <row r="78615" spans="1:1">
      <c r="A78615" s="234"/>
    </row>
    <row r="78616" spans="1:1">
      <c r="A78616" s="234"/>
    </row>
    <row r="78617" spans="1:1">
      <c r="A78617" s="234"/>
    </row>
    <row r="78618" spans="1:1">
      <c r="A78618" s="234"/>
    </row>
    <row r="78619" spans="1:1">
      <c r="A78619" s="234"/>
    </row>
    <row r="78620" spans="1:1">
      <c r="A78620" s="234"/>
    </row>
    <row r="78621" spans="1:1">
      <c r="A78621" s="234"/>
    </row>
    <row r="78622" spans="1:1">
      <c r="A78622" s="234"/>
    </row>
    <row r="78623" spans="1:1">
      <c r="A78623" s="234"/>
    </row>
    <row r="78624" spans="1:1">
      <c r="A78624" s="234"/>
    </row>
    <row r="78625" spans="1:1">
      <c r="A78625" s="234"/>
    </row>
    <row r="78626" spans="1:1">
      <c r="A78626" s="234"/>
    </row>
    <row r="78627" spans="1:1">
      <c r="A78627" s="234"/>
    </row>
    <row r="78628" spans="1:1">
      <c r="A78628" s="234"/>
    </row>
    <row r="78629" spans="1:1">
      <c r="A78629" s="234"/>
    </row>
    <row r="78630" spans="1:1">
      <c r="A78630" s="234"/>
    </row>
    <row r="78631" spans="1:1">
      <c r="A78631" s="234"/>
    </row>
    <row r="78632" spans="1:1">
      <c r="A78632" s="234"/>
    </row>
    <row r="78633" spans="1:1">
      <c r="A78633" s="234"/>
    </row>
    <row r="78634" spans="1:1">
      <c r="A78634" s="234"/>
    </row>
    <row r="78635" spans="1:1">
      <c r="A78635" s="234"/>
    </row>
    <row r="78636" spans="1:1">
      <c r="A78636" s="234"/>
    </row>
    <row r="78637" spans="1:1">
      <c r="A78637" s="234"/>
    </row>
    <row r="78638" spans="1:1">
      <c r="A78638" s="234"/>
    </row>
    <row r="78639" spans="1:1">
      <c r="A78639" s="234"/>
    </row>
    <row r="78640" spans="1:1">
      <c r="A78640" s="234"/>
    </row>
    <row r="78641" spans="1:1">
      <c r="A78641" s="234"/>
    </row>
    <row r="78642" spans="1:1">
      <c r="A78642" s="234"/>
    </row>
    <row r="78643" spans="1:1">
      <c r="A78643" s="234"/>
    </row>
    <row r="78644" spans="1:1">
      <c r="A78644" s="234"/>
    </row>
    <row r="78645" spans="1:1">
      <c r="A78645" s="234"/>
    </row>
    <row r="78646" spans="1:1">
      <c r="A78646" s="234"/>
    </row>
    <row r="78647" spans="1:1">
      <c r="A78647" s="234"/>
    </row>
    <row r="78648" spans="1:1">
      <c r="A78648" s="234"/>
    </row>
    <row r="78649" spans="1:1">
      <c r="A78649" s="234"/>
    </row>
    <row r="78650" spans="1:1">
      <c r="A78650" s="234"/>
    </row>
    <row r="78651" spans="1:1">
      <c r="A78651" s="234"/>
    </row>
    <row r="78652" spans="1:1">
      <c r="A78652" s="234"/>
    </row>
    <row r="78653" spans="1:1">
      <c r="A78653" s="234"/>
    </row>
    <row r="78654" spans="1:1">
      <c r="A78654" s="234"/>
    </row>
    <row r="78655" spans="1:1">
      <c r="A78655" s="234"/>
    </row>
    <row r="78656" spans="1:1">
      <c r="A78656" s="234"/>
    </row>
    <row r="78657" spans="1:1">
      <c r="A78657" s="234"/>
    </row>
    <row r="78658" spans="1:1">
      <c r="A78658" s="234"/>
    </row>
    <row r="78659" spans="1:1">
      <c r="A78659" s="234"/>
    </row>
    <row r="78660" spans="1:1">
      <c r="A78660" s="234"/>
    </row>
    <row r="78661" spans="1:1">
      <c r="A78661" s="234"/>
    </row>
    <row r="78662" spans="1:1">
      <c r="A78662" s="234"/>
    </row>
    <row r="78663" spans="1:1">
      <c r="A78663" s="234"/>
    </row>
    <row r="78664" spans="1:1">
      <c r="A78664" s="234"/>
    </row>
    <row r="78665" spans="1:1">
      <c r="A78665" s="234"/>
    </row>
    <row r="78666" spans="1:1">
      <c r="A78666" s="234"/>
    </row>
    <row r="78667" spans="1:1">
      <c r="A78667" s="234"/>
    </row>
    <row r="78668" spans="1:1">
      <c r="A78668" s="234"/>
    </row>
    <row r="78669" spans="1:1">
      <c r="A78669" s="234"/>
    </row>
    <row r="78670" spans="1:1">
      <c r="A78670" s="234"/>
    </row>
    <row r="78671" spans="1:1">
      <c r="A78671" s="234"/>
    </row>
    <row r="78672" spans="1:1">
      <c r="A78672" s="234"/>
    </row>
    <row r="78673" spans="1:1">
      <c r="A78673" s="234"/>
    </row>
    <row r="78674" spans="1:1">
      <c r="A78674" s="234"/>
    </row>
    <row r="78675" spans="1:1">
      <c r="A78675" s="234"/>
    </row>
    <row r="78676" spans="1:1">
      <c r="A78676" s="234"/>
    </row>
    <row r="78677" spans="1:1">
      <c r="A78677" s="234"/>
    </row>
    <row r="78678" spans="1:1">
      <c r="A78678" s="234"/>
    </row>
    <row r="78679" spans="1:1">
      <c r="A78679" s="234"/>
    </row>
    <row r="78680" spans="1:1">
      <c r="A78680" s="234"/>
    </row>
    <row r="78681" spans="1:1">
      <c r="A78681" s="234"/>
    </row>
    <row r="78682" spans="1:1">
      <c r="A78682" s="234"/>
    </row>
    <row r="78683" spans="1:1">
      <c r="A78683" s="234"/>
    </row>
    <row r="78684" spans="1:1">
      <c r="A78684" s="234"/>
    </row>
    <row r="78685" spans="1:1">
      <c r="A78685" s="234"/>
    </row>
    <row r="78686" spans="1:1">
      <c r="A78686" s="234"/>
    </row>
    <row r="78687" spans="1:1">
      <c r="A78687" s="234"/>
    </row>
    <row r="78688" spans="1:1">
      <c r="A78688" s="234"/>
    </row>
    <row r="78689" spans="1:1">
      <c r="A78689" s="234"/>
    </row>
    <row r="78690" spans="1:1">
      <c r="A78690" s="234"/>
    </row>
    <row r="78691" spans="1:1">
      <c r="A78691" s="234"/>
    </row>
    <row r="78692" spans="1:1">
      <c r="A78692" s="234"/>
    </row>
    <row r="78693" spans="1:1">
      <c r="A78693" s="234"/>
    </row>
    <row r="78694" spans="1:1">
      <c r="A78694" s="234"/>
    </row>
    <row r="78695" spans="1:1">
      <c r="A78695" s="234"/>
    </row>
    <row r="78696" spans="1:1">
      <c r="A78696" s="234"/>
    </row>
    <row r="78697" spans="1:1">
      <c r="A78697" s="234"/>
    </row>
    <row r="78698" spans="1:1">
      <c r="A78698" s="234"/>
    </row>
    <row r="78699" spans="1:1">
      <c r="A78699" s="234"/>
    </row>
    <row r="78700" spans="1:1">
      <c r="A78700" s="234"/>
    </row>
    <row r="78701" spans="1:1">
      <c r="A78701" s="234"/>
    </row>
    <row r="78702" spans="1:1">
      <c r="A78702" s="234"/>
    </row>
    <row r="78703" spans="1:1">
      <c r="A78703" s="234"/>
    </row>
    <row r="78704" spans="1:1">
      <c r="A78704" s="234"/>
    </row>
    <row r="78705" spans="1:1">
      <c r="A78705" s="234"/>
    </row>
    <row r="78706" spans="1:1">
      <c r="A78706" s="234"/>
    </row>
    <row r="78707" spans="1:1">
      <c r="A78707" s="234"/>
    </row>
    <row r="78708" spans="1:1">
      <c r="A78708" s="234"/>
    </row>
    <row r="78709" spans="1:1">
      <c r="A78709" s="234"/>
    </row>
    <row r="78710" spans="1:1">
      <c r="A78710" s="234"/>
    </row>
    <row r="78711" spans="1:1">
      <c r="A78711" s="234"/>
    </row>
    <row r="78712" spans="1:1">
      <c r="A78712" s="234"/>
    </row>
    <row r="78713" spans="1:1">
      <c r="A78713" s="234"/>
    </row>
    <row r="78714" spans="1:1">
      <c r="A78714" s="234"/>
    </row>
    <row r="78715" spans="1:1">
      <c r="A78715" s="234"/>
    </row>
    <row r="78716" spans="1:1">
      <c r="A78716" s="234"/>
    </row>
    <row r="78717" spans="1:1">
      <c r="A78717" s="234"/>
    </row>
    <row r="78718" spans="1:1">
      <c r="A78718" s="234"/>
    </row>
    <row r="78719" spans="1:1">
      <c r="A78719" s="234"/>
    </row>
    <row r="78720" spans="1:1">
      <c r="A78720" s="234"/>
    </row>
    <row r="78721" spans="1:1">
      <c r="A78721" s="234"/>
    </row>
    <row r="78722" spans="1:1">
      <c r="A78722" s="234"/>
    </row>
    <row r="78723" spans="1:1">
      <c r="A78723" s="234"/>
    </row>
    <row r="78724" spans="1:1">
      <c r="A78724" s="234"/>
    </row>
    <row r="78725" spans="1:1">
      <c r="A78725" s="234"/>
    </row>
    <row r="78726" spans="1:1">
      <c r="A78726" s="234"/>
    </row>
    <row r="78727" spans="1:1">
      <c r="A78727" s="234"/>
    </row>
    <row r="78728" spans="1:1">
      <c r="A78728" s="234"/>
    </row>
    <row r="78729" spans="1:1">
      <c r="A78729" s="234"/>
    </row>
    <row r="78730" spans="1:1">
      <c r="A78730" s="234"/>
    </row>
    <row r="78731" spans="1:1">
      <c r="A78731" s="234"/>
    </row>
    <row r="78732" spans="1:1">
      <c r="A78732" s="234"/>
    </row>
    <row r="78733" spans="1:1">
      <c r="A78733" s="234"/>
    </row>
    <row r="78734" spans="1:1">
      <c r="A78734" s="234"/>
    </row>
    <row r="78735" spans="1:1">
      <c r="A78735" s="234"/>
    </row>
    <row r="78736" spans="1:1">
      <c r="A78736" s="234"/>
    </row>
    <row r="78737" spans="1:1">
      <c r="A78737" s="234"/>
    </row>
    <row r="78738" spans="1:1">
      <c r="A78738" s="234"/>
    </row>
    <row r="78739" spans="1:1">
      <c r="A78739" s="234"/>
    </row>
    <row r="78740" spans="1:1">
      <c r="A78740" s="234"/>
    </row>
    <row r="78741" spans="1:1">
      <c r="A78741" s="234"/>
    </row>
    <row r="78742" spans="1:1">
      <c r="A78742" s="234"/>
    </row>
    <row r="78743" spans="1:1">
      <c r="A78743" s="234"/>
    </row>
    <row r="78744" spans="1:1">
      <c r="A78744" s="234"/>
    </row>
    <row r="78745" spans="1:1">
      <c r="A78745" s="234"/>
    </row>
    <row r="78746" spans="1:1">
      <c r="A78746" s="234"/>
    </row>
    <row r="78747" spans="1:1">
      <c r="A78747" s="234"/>
    </row>
    <row r="78748" spans="1:1">
      <c r="A78748" s="234"/>
    </row>
    <row r="78749" spans="1:1">
      <c r="A78749" s="234"/>
    </row>
    <row r="78750" spans="1:1">
      <c r="A78750" s="234"/>
    </row>
    <row r="78751" spans="1:1">
      <c r="A78751" s="234"/>
    </row>
    <row r="78752" spans="1:1">
      <c r="A78752" s="234"/>
    </row>
    <row r="78753" spans="1:1">
      <c r="A78753" s="234"/>
    </row>
    <row r="78754" spans="1:1">
      <c r="A78754" s="234"/>
    </row>
    <row r="78755" spans="1:1">
      <c r="A78755" s="234"/>
    </row>
    <row r="78756" spans="1:1">
      <c r="A78756" s="234"/>
    </row>
    <row r="78757" spans="1:1">
      <c r="A78757" s="234"/>
    </row>
    <row r="78758" spans="1:1">
      <c r="A78758" s="234"/>
    </row>
    <row r="78759" spans="1:1">
      <c r="A78759" s="234"/>
    </row>
    <row r="78760" spans="1:1">
      <c r="A78760" s="234"/>
    </row>
    <row r="78761" spans="1:1">
      <c r="A78761" s="234"/>
    </row>
    <row r="78762" spans="1:1">
      <c r="A78762" s="234"/>
    </row>
    <row r="78763" spans="1:1">
      <c r="A78763" s="234"/>
    </row>
    <row r="78764" spans="1:1">
      <c r="A78764" s="234"/>
    </row>
    <row r="78765" spans="1:1">
      <c r="A78765" s="234"/>
    </row>
    <row r="78766" spans="1:1">
      <c r="A78766" s="234"/>
    </row>
    <row r="78767" spans="1:1">
      <c r="A78767" s="234"/>
    </row>
    <row r="78768" spans="1:1">
      <c r="A78768" s="234"/>
    </row>
    <row r="78769" spans="1:1">
      <c r="A78769" s="234"/>
    </row>
    <row r="78770" spans="1:1">
      <c r="A78770" s="234"/>
    </row>
    <row r="78771" spans="1:1">
      <c r="A78771" s="234"/>
    </row>
    <row r="78772" spans="1:1">
      <c r="A78772" s="234"/>
    </row>
    <row r="78773" spans="1:1">
      <c r="A78773" s="234"/>
    </row>
    <row r="78774" spans="1:1">
      <c r="A78774" s="234"/>
    </row>
    <row r="78775" spans="1:1">
      <c r="A78775" s="234"/>
    </row>
    <row r="78776" spans="1:1">
      <c r="A78776" s="234"/>
    </row>
    <row r="78777" spans="1:1">
      <c r="A78777" s="234"/>
    </row>
    <row r="78778" spans="1:1">
      <c r="A78778" s="234"/>
    </row>
    <row r="78779" spans="1:1">
      <c r="A78779" s="234"/>
    </row>
    <row r="78780" spans="1:1">
      <c r="A78780" s="234"/>
    </row>
    <row r="78781" spans="1:1">
      <c r="A78781" s="234"/>
    </row>
    <row r="78782" spans="1:1">
      <c r="A78782" s="234"/>
    </row>
    <row r="78783" spans="1:1">
      <c r="A78783" s="234"/>
    </row>
    <row r="78784" spans="1:1">
      <c r="A78784" s="234"/>
    </row>
    <row r="78785" spans="1:1">
      <c r="A78785" s="234"/>
    </row>
    <row r="78786" spans="1:1">
      <c r="A78786" s="234"/>
    </row>
    <row r="78787" spans="1:1">
      <c r="A78787" s="234"/>
    </row>
    <row r="78788" spans="1:1">
      <c r="A78788" s="234"/>
    </row>
    <row r="78789" spans="1:1">
      <c r="A78789" s="234"/>
    </row>
    <row r="78790" spans="1:1">
      <c r="A78790" s="234"/>
    </row>
    <row r="78791" spans="1:1">
      <c r="A78791" s="234"/>
    </row>
    <row r="78792" spans="1:1">
      <c r="A78792" s="234"/>
    </row>
    <row r="78793" spans="1:1">
      <c r="A78793" s="234"/>
    </row>
    <row r="78794" spans="1:1">
      <c r="A78794" s="234"/>
    </row>
    <row r="78795" spans="1:1">
      <c r="A78795" s="234"/>
    </row>
    <row r="78796" spans="1:1">
      <c r="A78796" s="234"/>
    </row>
    <row r="78797" spans="1:1">
      <c r="A78797" s="234"/>
    </row>
    <row r="78798" spans="1:1">
      <c r="A78798" s="234"/>
    </row>
    <row r="78799" spans="1:1">
      <c r="A78799" s="234"/>
    </row>
    <row r="78800" spans="1:1">
      <c r="A78800" s="234"/>
    </row>
    <row r="78801" spans="1:1">
      <c r="A78801" s="234"/>
    </row>
    <row r="78802" spans="1:1">
      <c r="A78802" s="234"/>
    </row>
    <row r="78803" spans="1:1">
      <c r="A78803" s="234"/>
    </row>
    <row r="78804" spans="1:1">
      <c r="A78804" s="234"/>
    </row>
    <row r="78805" spans="1:1">
      <c r="A78805" s="234"/>
    </row>
    <row r="78806" spans="1:1">
      <c r="A78806" s="234"/>
    </row>
    <row r="78807" spans="1:1">
      <c r="A78807" s="234"/>
    </row>
    <row r="78808" spans="1:1">
      <c r="A78808" s="234"/>
    </row>
    <row r="78809" spans="1:1">
      <c r="A78809" s="234"/>
    </row>
    <row r="78810" spans="1:1">
      <c r="A78810" s="234"/>
    </row>
    <row r="78811" spans="1:1">
      <c r="A78811" s="234"/>
    </row>
    <row r="78812" spans="1:1">
      <c r="A78812" s="234"/>
    </row>
    <row r="78813" spans="1:1">
      <c r="A78813" s="234"/>
    </row>
    <row r="78814" spans="1:1">
      <c r="A78814" s="234"/>
    </row>
    <row r="78815" spans="1:1">
      <c r="A78815" s="234"/>
    </row>
    <row r="78816" spans="1:1">
      <c r="A78816" s="234"/>
    </row>
    <row r="78817" spans="1:1">
      <c r="A78817" s="234"/>
    </row>
    <row r="78818" spans="1:1">
      <c r="A78818" s="234"/>
    </row>
    <row r="78819" spans="1:1">
      <c r="A78819" s="234"/>
    </row>
    <row r="78820" spans="1:1">
      <c r="A78820" s="234"/>
    </row>
    <row r="78821" spans="1:1">
      <c r="A78821" s="234"/>
    </row>
    <row r="78822" spans="1:1">
      <c r="A78822" s="234"/>
    </row>
    <row r="78823" spans="1:1">
      <c r="A78823" s="234"/>
    </row>
    <row r="78824" spans="1:1">
      <c r="A78824" s="234"/>
    </row>
    <row r="78825" spans="1:1">
      <c r="A78825" s="234"/>
    </row>
    <row r="78826" spans="1:1">
      <c r="A78826" s="234"/>
    </row>
    <row r="78827" spans="1:1">
      <c r="A78827" s="234"/>
    </row>
    <row r="78828" spans="1:1">
      <c r="A78828" s="234"/>
    </row>
    <row r="78829" spans="1:1">
      <c r="A78829" s="234"/>
    </row>
    <row r="78830" spans="1:1">
      <c r="A78830" s="234"/>
    </row>
    <row r="78831" spans="1:1">
      <c r="A78831" s="234"/>
    </row>
    <row r="78832" spans="1:1">
      <c r="A78832" s="234"/>
    </row>
    <row r="78833" spans="1:1">
      <c r="A78833" s="234"/>
    </row>
    <row r="78834" spans="1:1">
      <c r="A78834" s="234"/>
    </row>
    <row r="78835" spans="1:1">
      <c r="A78835" s="234"/>
    </row>
    <row r="78836" spans="1:1">
      <c r="A78836" s="234"/>
    </row>
    <row r="78837" spans="1:1">
      <c r="A78837" s="234"/>
    </row>
    <row r="78838" spans="1:1">
      <c r="A78838" s="234"/>
    </row>
    <row r="78839" spans="1:1">
      <c r="A78839" s="234"/>
    </row>
    <row r="78840" spans="1:1">
      <c r="A78840" s="234"/>
    </row>
    <row r="78841" spans="1:1">
      <c r="A78841" s="234"/>
    </row>
    <row r="78842" spans="1:1">
      <c r="A78842" s="234"/>
    </row>
    <row r="78843" spans="1:1">
      <c r="A78843" s="234"/>
    </row>
    <row r="78844" spans="1:1">
      <c r="A78844" s="234"/>
    </row>
    <row r="78845" spans="1:1">
      <c r="A78845" s="234"/>
    </row>
    <row r="78846" spans="1:1">
      <c r="A78846" s="234"/>
    </row>
    <row r="78847" spans="1:1">
      <c r="A78847" s="234"/>
    </row>
    <row r="78848" spans="1:1">
      <c r="A78848" s="234"/>
    </row>
    <row r="78849" spans="1:1">
      <c r="A78849" s="234"/>
    </row>
    <row r="78850" spans="1:1">
      <c r="A78850" s="234"/>
    </row>
    <row r="78851" spans="1:1">
      <c r="A78851" s="234"/>
    </row>
    <row r="78852" spans="1:1">
      <c r="A78852" s="234"/>
    </row>
    <row r="78853" spans="1:1">
      <c r="A78853" s="234"/>
    </row>
    <row r="78854" spans="1:1">
      <c r="A78854" s="234"/>
    </row>
    <row r="78855" spans="1:1">
      <c r="A78855" s="234"/>
    </row>
    <row r="78856" spans="1:1">
      <c r="A78856" s="234"/>
    </row>
    <row r="78857" spans="1:1">
      <c r="A78857" s="234"/>
    </row>
    <row r="78858" spans="1:1">
      <c r="A78858" s="234"/>
    </row>
    <row r="78859" spans="1:1">
      <c r="A78859" s="234"/>
    </row>
    <row r="78860" spans="1:1">
      <c r="A78860" s="234"/>
    </row>
    <row r="78861" spans="1:1">
      <c r="A78861" s="234"/>
    </row>
    <row r="78862" spans="1:1">
      <c r="A78862" s="234"/>
    </row>
    <row r="78863" spans="1:1">
      <c r="A78863" s="234"/>
    </row>
    <row r="78864" spans="1:1">
      <c r="A78864" s="234"/>
    </row>
    <row r="78865" spans="1:1">
      <c r="A78865" s="234"/>
    </row>
    <row r="78866" spans="1:1">
      <c r="A78866" s="234"/>
    </row>
    <row r="78867" spans="1:1">
      <c r="A78867" s="234"/>
    </row>
    <row r="78868" spans="1:1">
      <c r="A78868" s="234"/>
    </row>
    <row r="78869" spans="1:1">
      <c r="A78869" s="234"/>
    </row>
    <row r="78870" spans="1:1">
      <c r="A78870" s="234"/>
    </row>
    <row r="78871" spans="1:1">
      <c r="A78871" s="234"/>
    </row>
    <row r="78872" spans="1:1">
      <c r="A78872" s="234"/>
    </row>
    <row r="78873" spans="1:1">
      <c r="A78873" s="234"/>
    </row>
    <row r="78874" spans="1:1">
      <c r="A78874" s="234"/>
    </row>
    <row r="78875" spans="1:1">
      <c r="A78875" s="234"/>
    </row>
    <row r="78876" spans="1:1">
      <c r="A78876" s="234"/>
    </row>
    <row r="78877" spans="1:1">
      <c r="A78877" s="234"/>
    </row>
    <row r="78878" spans="1:1">
      <c r="A78878" s="234"/>
    </row>
    <row r="78879" spans="1:1">
      <c r="A78879" s="234"/>
    </row>
    <row r="78880" spans="1:1">
      <c r="A78880" s="234"/>
    </row>
    <row r="78881" spans="1:1">
      <c r="A78881" s="234"/>
    </row>
    <row r="78882" spans="1:1">
      <c r="A78882" s="234"/>
    </row>
    <row r="78883" spans="1:1">
      <c r="A78883" s="234"/>
    </row>
    <row r="78884" spans="1:1">
      <c r="A78884" s="234"/>
    </row>
    <row r="78885" spans="1:1">
      <c r="A78885" s="234"/>
    </row>
    <row r="78886" spans="1:1">
      <c r="A78886" s="234"/>
    </row>
    <row r="78887" spans="1:1">
      <c r="A78887" s="234"/>
    </row>
    <row r="78888" spans="1:1">
      <c r="A78888" s="234"/>
    </row>
    <row r="78889" spans="1:1">
      <c r="A78889" s="234"/>
    </row>
    <row r="78890" spans="1:1">
      <c r="A78890" s="234"/>
    </row>
    <row r="78891" spans="1:1">
      <c r="A78891" s="234"/>
    </row>
    <row r="78892" spans="1:1">
      <c r="A78892" s="234"/>
    </row>
    <row r="78893" spans="1:1">
      <c r="A78893" s="234"/>
    </row>
    <row r="78894" spans="1:1">
      <c r="A78894" s="234"/>
    </row>
    <row r="78895" spans="1:1">
      <c r="A78895" s="234"/>
    </row>
    <row r="78896" spans="1:1">
      <c r="A78896" s="234"/>
    </row>
    <row r="78897" spans="1:1">
      <c r="A78897" s="234"/>
    </row>
    <row r="78898" spans="1:1">
      <c r="A78898" s="234"/>
    </row>
    <row r="78899" spans="1:1">
      <c r="A78899" s="234"/>
    </row>
    <row r="78900" spans="1:1">
      <c r="A78900" s="234"/>
    </row>
    <row r="78901" spans="1:1">
      <c r="A78901" s="234"/>
    </row>
    <row r="78902" spans="1:1">
      <c r="A78902" s="234"/>
    </row>
    <row r="78903" spans="1:1">
      <c r="A78903" s="234"/>
    </row>
    <row r="78904" spans="1:1">
      <c r="A78904" s="234"/>
    </row>
    <row r="78905" spans="1:1">
      <c r="A78905" s="234"/>
    </row>
    <row r="78906" spans="1:1">
      <c r="A78906" s="234"/>
    </row>
    <row r="78907" spans="1:1">
      <c r="A78907" s="234"/>
    </row>
    <row r="78908" spans="1:1">
      <c r="A78908" s="234"/>
    </row>
    <row r="78909" spans="1:1">
      <c r="A78909" s="234"/>
    </row>
    <row r="78910" spans="1:1">
      <c r="A78910" s="234"/>
    </row>
    <row r="78911" spans="1:1">
      <c r="A78911" s="234"/>
    </row>
    <row r="78912" spans="1:1">
      <c r="A78912" s="234"/>
    </row>
    <row r="78913" spans="1:1">
      <c r="A78913" s="234"/>
    </row>
    <row r="78914" spans="1:1">
      <c r="A78914" s="234"/>
    </row>
    <row r="78915" spans="1:1">
      <c r="A78915" s="234"/>
    </row>
    <row r="78916" spans="1:1">
      <c r="A78916" s="234"/>
    </row>
    <row r="78917" spans="1:1">
      <c r="A78917" s="234"/>
    </row>
    <row r="78918" spans="1:1">
      <c r="A78918" s="234"/>
    </row>
    <row r="78919" spans="1:1">
      <c r="A78919" s="234"/>
    </row>
    <row r="78920" spans="1:1">
      <c r="A78920" s="234"/>
    </row>
    <row r="78921" spans="1:1">
      <c r="A78921" s="234"/>
    </row>
    <row r="78922" spans="1:1">
      <c r="A78922" s="234"/>
    </row>
    <row r="78923" spans="1:1">
      <c r="A78923" s="234"/>
    </row>
    <row r="78924" spans="1:1">
      <c r="A78924" s="234"/>
    </row>
    <row r="78925" spans="1:1">
      <c r="A78925" s="234"/>
    </row>
    <row r="78926" spans="1:1">
      <c r="A78926" s="234"/>
    </row>
    <row r="78927" spans="1:1">
      <c r="A78927" s="234"/>
    </row>
    <row r="78928" spans="1:1">
      <c r="A78928" s="234"/>
    </row>
    <row r="78929" spans="1:1">
      <c r="A78929" s="234"/>
    </row>
    <row r="78930" spans="1:1">
      <c r="A78930" s="234"/>
    </row>
    <row r="78931" spans="1:1">
      <c r="A78931" s="234"/>
    </row>
    <row r="78932" spans="1:1">
      <c r="A78932" s="234"/>
    </row>
    <row r="78933" spans="1:1">
      <c r="A78933" s="234"/>
    </row>
    <row r="78934" spans="1:1">
      <c r="A78934" s="234"/>
    </row>
    <row r="78935" spans="1:1">
      <c r="A78935" s="234"/>
    </row>
    <row r="78936" spans="1:1">
      <c r="A78936" s="234"/>
    </row>
    <row r="78937" spans="1:1">
      <c r="A78937" s="234"/>
    </row>
    <row r="78938" spans="1:1">
      <c r="A78938" s="234"/>
    </row>
    <row r="78939" spans="1:1">
      <c r="A78939" s="234"/>
    </row>
    <row r="78940" spans="1:1">
      <c r="A78940" s="234"/>
    </row>
    <row r="78941" spans="1:1">
      <c r="A78941" s="234"/>
    </row>
    <row r="78942" spans="1:1">
      <c r="A78942" s="234"/>
    </row>
    <row r="78943" spans="1:1">
      <c r="A78943" s="234"/>
    </row>
    <row r="78944" spans="1:1">
      <c r="A78944" s="234"/>
    </row>
    <row r="78945" spans="1:1">
      <c r="A78945" s="234"/>
    </row>
    <row r="78946" spans="1:1">
      <c r="A78946" s="234"/>
    </row>
    <row r="78947" spans="1:1">
      <c r="A78947" s="234"/>
    </row>
    <row r="78948" spans="1:1">
      <c r="A78948" s="234"/>
    </row>
    <row r="78949" spans="1:1">
      <c r="A78949" s="234"/>
    </row>
    <row r="78950" spans="1:1">
      <c r="A78950" s="234"/>
    </row>
    <row r="78951" spans="1:1">
      <c r="A78951" s="234"/>
    </row>
    <row r="78952" spans="1:1">
      <c r="A78952" s="234"/>
    </row>
    <row r="78953" spans="1:1">
      <c r="A78953" s="234"/>
    </row>
    <row r="78954" spans="1:1">
      <c r="A78954" s="234"/>
    </row>
    <row r="78955" spans="1:1">
      <c r="A78955" s="234"/>
    </row>
    <row r="78956" spans="1:1">
      <c r="A78956" s="234"/>
    </row>
    <row r="78957" spans="1:1">
      <c r="A78957" s="234"/>
    </row>
    <row r="78958" spans="1:1">
      <c r="A78958" s="234"/>
    </row>
    <row r="78959" spans="1:1">
      <c r="A78959" s="234"/>
    </row>
    <row r="78960" spans="1:1">
      <c r="A78960" s="234"/>
    </row>
    <row r="78961" spans="1:1">
      <c r="A78961" s="234"/>
    </row>
    <row r="78962" spans="1:1">
      <c r="A78962" s="234"/>
    </row>
    <row r="78963" spans="1:1">
      <c r="A78963" s="234"/>
    </row>
    <row r="78964" spans="1:1">
      <c r="A78964" s="234"/>
    </row>
    <row r="78965" spans="1:1">
      <c r="A78965" s="234"/>
    </row>
    <row r="78966" spans="1:1">
      <c r="A78966" s="234"/>
    </row>
    <row r="78967" spans="1:1">
      <c r="A78967" s="234"/>
    </row>
    <row r="78968" spans="1:1">
      <c r="A78968" s="234"/>
    </row>
    <row r="78969" spans="1:1">
      <c r="A78969" s="234"/>
    </row>
    <row r="78970" spans="1:1">
      <c r="A78970" s="234"/>
    </row>
    <row r="78971" spans="1:1">
      <c r="A78971" s="234"/>
    </row>
    <row r="78972" spans="1:1">
      <c r="A78972" s="234"/>
    </row>
    <row r="78973" spans="1:1">
      <c r="A78973" s="234"/>
    </row>
    <row r="78974" spans="1:1">
      <c r="A78974" s="234"/>
    </row>
    <row r="78975" spans="1:1">
      <c r="A78975" s="234"/>
    </row>
    <row r="78976" spans="1:1">
      <c r="A78976" s="234"/>
    </row>
    <row r="78977" spans="1:1">
      <c r="A78977" s="234"/>
    </row>
    <row r="78978" spans="1:1">
      <c r="A78978" s="234"/>
    </row>
    <row r="78979" spans="1:1">
      <c r="A78979" s="234"/>
    </row>
    <row r="78980" spans="1:1">
      <c r="A78980" s="234"/>
    </row>
    <row r="78981" spans="1:1">
      <c r="A78981" s="234"/>
    </row>
    <row r="78982" spans="1:1">
      <c r="A78982" s="234"/>
    </row>
    <row r="78983" spans="1:1">
      <c r="A78983" s="234"/>
    </row>
    <row r="78984" spans="1:1">
      <c r="A78984" s="234"/>
    </row>
    <row r="78985" spans="1:1">
      <c r="A78985" s="234"/>
    </row>
    <row r="78986" spans="1:1">
      <c r="A78986" s="234"/>
    </row>
    <row r="78987" spans="1:1">
      <c r="A78987" s="234"/>
    </row>
    <row r="78988" spans="1:1">
      <c r="A78988" s="234"/>
    </row>
    <row r="78989" spans="1:1">
      <c r="A78989" s="234"/>
    </row>
    <row r="78990" spans="1:1">
      <c r="A78990" s="234"/>
    </row>
    <row r="78991" spans="1:1">
      <c r="A78991" s="234"/>
    </row>
    <row r="78992" spans="1:1">
      <c r="A78992" s="234"/>
    </row>
    <row r="78993" spans="1:1">
      <c r="A78993" s="234"/>
    </row>
    <row r="78994" spans="1:1">
      <c r="A78994" s="234"/>
    </row>
    <row r="78995" spans="1:1">
      <c r="A78995" s="234"/>
    </row>
    <row r="78996" spans="1:1">
      <c r="A78996" s="234"/>
    </row>
    <row r="78997" spans="1:1">
      <c r="A78997" s="234"/>
    </row>
    <row r="78998" spans="1:1">
      <c r="A78998" s="234"/>
    </row>
    <row r="78999" spans="1:1">
      <c r="A78999" s="234"/>
    </row>
    <row r="79000" spans="1:1">
      <c r="A79000" s="234"/>
    </row>
    <row r="79001" spans="1:1">
      <c r="A79001" s="234"/>
    </row>
    <row r="79002" spans="1:1">
      <c r="A79002" s="234"/>
    </row>
    <row r="79003" spans="1:1">
      <c r="A79003" s="234"/>
    </row>
    <row r="79004" spans="1:1">
      <c r="A79004" s="234"/>
    </row>
    <row r="79005" spans="1:1">
      <c r="A79005" s="234"/>
    </row>
    <row r="79006" spans="1:1">
      <c r="A79006" s="234"/>
    </row>
    <row r="79007" spans="1:1">
      <c r="A79007" s="234"/>
    </row>
    <row r="79008" spans="1:1">
      <c r="A79008" s="234"/>
    </row>
    <row r="79009" spans="1:1">
      <c r="A79009" s="234"/>
    </row>
    <row r="79010" spans="1:1">
      <c r="A79010" s="234"/>
    </row>
    <row r="79011" spans="1:1">
      <c r="A79011" s="234"/>
    </row>
    <row r="79012" spans="1:1">
      <c r="A79012" s="234"/>
    </row>
    <row r="79013" spans="1:1">
      <c r="A79013" s="234"/>
    </row>
    <row r="79014" spans="1:1">
      <c r="A79014" s="234"/>
    </row>
    <row r="79015" spans="1:1">
      <c r="A79015" s="234"/>
    </row>
    <row r="79016" spans="1:1">
      <c r="A79016" s="234"/>
    </row>
    <row r="79017" spans="1:1">
      <c r="A79017" s="234"/>
    </row>
    <row r="79018" spans="1:1">
      <c r="A79018" s="234"/>
    </row>
    <row r="79019" spans="1:1">
      <c r="A79019" s="234"/>
    </row>
    <row r="79020" spans="1:1">
      <c r="A79020" s="234"/>
    </row>
    <row r="79021" spans="1:1">
      <c r="A79021" s="234"/>
    </row>
    <row r="79022" spans="1:1">
      <c r="A79022" s="234"/>
    </row>
    <row r="79023" spans="1:1">
      <c r="A79023" s="234"/>
    </row>
    <row r="79024" spans="1:1">
      <c r="A79024" s="234"/>
    </row>
    <row r="79025" spans="1:1">
      <c r="A79025" s="234"/>
    </row>
    <row r="79026" spans="1:1">
      <c r="A79026" s="234"/>
    </row>
    <row r="79027" spans="1:1">
      <c r="A79027" s="234"/>
    </row>
    <row r="79028" spans="1:1">
      <c r="A79028" s="234"/>
    </row>
    <row r="79029" spans="1:1">
      <c r="A79029" s="234"/>
    </row>
    <row r="79030" spans="1:1">
      <c r="A79030" s="234"/>
    </row>
    <row r="79031" spans="1:1">
      <c r="A79031" s="234"/>
    </row>
    <row r="79032" spans="1:1">
      <c r="A79032" s="234"/>
    </row>
    <row r="79033" spans="1:1">
      <c r="A79033" s="234"/>
    </row>
    <row r="79034" spans="1:1">
      <c r="A79034" s="234"/>
    </row>
    <row r="79035" spans="1:1">
      <c r="A79035" s="234"/>
    </row>
    <row r="79036" spans="1:1">
      <c r="A79036" s="234"/>
    </row>
    <row r="79037" spans="1:1">
      <c r="A79037" s="234"/>
    </row>
    <row r="79038" spans="1:1">
      <c r="A79038" s="234"/>
    </row>
    <row r="79039" spans="1:1">
      <c r="A79039" s="234"/>
    </row>
    <row r="79040" spans="1:1">
      <c r="A79040" s="234"/>
    </row>
    <row r="79041" spans="1:1">
      <c r="A79041" s="234"/>
    </row>
    <row r="79042" spans="1:1">
      <c r="A79042" s="234"/>
    </row>
    <row r="79043" spans="1:1">
      <c r="A79043" s="234"/>
    </row>
    <row r="79044" spans="1:1">
      <c r="A79044" s="234"/>
    </row>
    <row r="79045" spans="1:1">
      <c r="A79045" s="234"/>
    </row>
    <row r="79046" spans="1:1">
      <c r="A79046" s="234"/>
    </row>
    <row r="79047" spans="1:1">
      <c r="A79047" s="234"/>
    </row>
    <row r="79048" spans="1:1">
      <c r="A79048" s="234"/>
    </row>
    <row r="79049" spans="1:1">
      <c r="A79049" s="234"/>
    </row>
    <row r="79050" spans="1:1">
      <c r="A79050" s="234"/>
    </row>
    <row r="79051" spans="1:1">
      <c r="A79051" s="234"/>
    </row>
    <row r="79052" spans="1:1">
      <c r="A79052" s="234"/>
    </row>
    <row r="79053" spans="1:1">
      <c r="A79053" s="234"/>
    </row>
    <row r="79054" spans="1:1">
      <c r="A79054" s="234"/>
    </row>
    <row r="79055" spans="1:1">
      <c r="A79055" s="234"/>
    </row>
    <row r="79056" spans="1:1">
      <c r="A79056" s="234"/>
    </row>
    <row r="79057" spans="1:1">
      <c r="A79057" s="234"/>
    </row>
    <row r="79058" spans="1:1">
      <c r="A79058" s="234"/>
    </row>
    <row r="79059" spans="1:1">
      <c r="A79059" s="234"/>
    </row>
    <row r="79060" spans="1:1">
      <c r="A79060" s="234"/>
    </row>
    <row r="79061" spans="1:1">
      <c r="A79061" s="234"/>
    </row>
    <row r="79062" spans="1:1">
      <c r="A79062" s="234"/>
    </row>
    <row r="79063" spans="1:1">
      <c r="A79063" s="234"/>
    </row>
    <row r="79064" spans="1:1">
      <c r="A79064" s="234"/>
    </row>
    <row r="79065" spans="1:1">
      <c r="A79065" s="234"/>
    </row>
    <row r="79066" spans="1:1">
      <c r="A79066" s="234"/>
    </row>
    <row r="79067" spans="1:1">
      <c r="A79067" s="234"/>
    </row>
    <row r="79068" spans="1:1">
      <c r="A79068" s="234"/>
    </row>
    <row r="79069" spans="1:1">
      <c r="A79069" s="234"/>
    </row>
    <row r="79070" spans="1:1">
      <c r="A79070" s="234"/>
    </row>
    <row r="79071" spans="1:1">
      <c r="A79071" s="234"/>
    </row>
    <row r="79072" spans="1:1">
      <c r="A79072" s="234"/>
    </row>
    <row r="79073" spans="1:1">
      <c r="A79073" s="234"/>
    </row>
    <row r="79074" spans="1:1">
      <c r="A79074" s="234"/>
    </row>
    <row r="79075" spans="1:1">
      <c r="A79075" s="234"/>
    </row>
    <row r="79076" spans="1:1">
      <c r="A79076" s="234"/>
    </row>
    <row r="79077" spans="1:1">
      <c r="A79077" s="234"/>
    </row>
    <row r="79078" spans="1:1">
      <c r="A79078" s="234"/>
    </row>
    <row r="79079" spans="1:1">
      <c r="A79079" s="234"/>
    </row>
    <row r="79080" spans="1:1">
      <c r="A79080" s="234"/>
    </row>
    <row r="79081" spans="1:1">
      <c r="A79081" s="234"/>
    </row>
    <row r="79082" spans="1:1">
      <c r="A79082" s="234"/>
    </row>
    <row r="79083" spans="1:1">
      <c r="A79083" s="234"/>
    </row>
    <row r="79084" spans="1:1">
      <c r="A79084" s="234"/>
    </row>
    <row r="79085" spans="1:1">
      <c r="A79085" s="234"/>
    </row>
    <row r="79086" spans="1:1">
      <c r="A79086" s="234"/>
    </row>
    <row r="79087" spans="1:1">
      <c r="A79087" s="234"/>
    </row>
    <row r="79088" spans="1:1">
      <c r="A79088" s="234"/>
    </row>
    <row r="79089" spans="1:1">
      <c r="A79089" s="234"/>
    </row>
    <row r="79090" spans="1:1">
      <c r="A79090" s="234"/>
    </row>
    <row r="79091" spans="1:1">
      <c r="A79091" s="234"/>
    </row>
    <row r="79092" spans="1:1">
      <c r="A79092" s="234"/>
    </row>
    <row r="79093" spans="1:1">
      <c r="A79093" s="234"/>
    </row>
    <row r="79094" spans="1:1">
      <c r="A79094" s="234"/>
    </row>
    <row r="79095" spans="1:1">
      <c r="A79095" s="234"/>
    </row>
    <row r="79096" spans="1:1">
      <c r="A79096" s="234"/>
    </row>
    <row r="79097" spans="1:1">
      <c r="A79097" s="234"/>
    </row>
    <row r="79098" spans="1:1">
      <c r="A79098" s="234"/>
    </row>
    <row r="79099" spans="1:1">
      <c r="A79099" s="234"/>
    </row>
    <row r="79100" spans="1:1">
      <c r="A79100" s="234"/>
    </row>
    <row r="79101" spans="1:1">
      <c r="A79101" s="234"/>
    </row>
    <row r="79102" spans="1:1">
      <c r="A79102" s="234"/>
    </row>
    <row r="79103" spans="1:1">
      <c r="A79103" s="234"/>
    </row>
    <row r="79104" spans="1:1">
      <c r="A79104" s="234"/>
    </row>
    <row r="79105" spans="1:1">
      <c r="A79105" s="234"/>
    </row>
    <row r="79106" spans="1:1">
      <c r="A79106" s="234"/>
    </row>
    <row r="79107" spans="1:1">
      <c r="A79107" s="234"/>
    </row>
    <row r="79108" spans="1:1">
      <c r="A79108" s="234"/>
    </row>
    <row r="79109" spans="1:1">
      <c r="A79109" s="234"/>
    </row>
    <row r="79110" spans="1:1">
      <c r="A79110" s="234"/>
    </row>
    <row r="79111" spans="1:1">
      <c r="A79111" s="234"/>
    </row>
    <row r="79112" spans="1:1">
      <c r="A79112" s="234"/>
    </row>
    <row r="79113" spans="1:1">
      <c r="A79113" s="234"/>
    </row>
    <row r="79114" spans="1:1">
      <c r="A79114" s="234"/>
    </row>
    <row r="79115" spans="1:1">
      <c r="A79115" s="234"/>
    </row>
    <row r="79116" spans="1:1">
      <c r="A79116" s="234"/>
    </row>
    <row r="79117" spans="1:1">
      <c r="A79117" s="234"/>
    </row>
    <row r="79118" spans="1:1">
      <c r="A79118" s="234"/>
    </row>
    <row r="79119" spans="1:1">
      <c r="A79119" s="234"/>
    </row>
    <row r="79120" spans="1:1">
      <c r="A79120" s="234"/>
    </row>
    <row r="79121" spans="1:1">
      <c r="A79121" s="234"/>
    </row>
    <row r="79122" spans="1:1">
      <c r="A79122" s="234"/>
    </row>
    <row r="79123" spans="1:1">
      <c r="A79123" s="234"/>
    </row>
    <row r="79124" spans="1:1">
      <c r="A79124" s="234"/>
    </row>
    <row r="79125" spans="1:1">
      <c r="A79125" s="234"/>
    </row>
    <row r="79126" spans="1:1">
      <c r="A79126" s="234"/>
    </row>
    <row r="79127" spans="1:1">
      <c r="A79127" s="234"/>
    </row>
    <row r="79128" spans="1:1">
      <c r="A79128" s="234"/>
    </row>
    <row r="79129" spans="1:1">
      <c r="A79129" s="234"/>
    </row>
    <row r="79130" spans="1:1">
      <c r="A79130" s="234"/>
    </row>
    <row r="79131" spans="1:1">
      <c r="A79131" s="234"/>
    </row>
    <row r="79132" spans="1:1">
      <c r="A79132" s="234"/>
    </row>
    <row r="79133" spans="1:1">
      <c r="A79133" s="234"/>
    </row>
    <row r="79134" spans="1:1">
      <c r="A79134" s="234"/>
    </row>
    <row r="79135" spans="1:1">
      <c r="A79135" s="234"/>
    </row>
    <row r="79136" spans="1:1">
      <c r="A79136" s="234"/>
    </row>
    <row r="79137" spans="1:1">
      <c r="A79137" s="234"/>
    </row>
    <row r="79138" spans="1:1">
      <c r="A79138" s="234"/>
    </row>
    <row r="79139" spans="1:1">
      <c r="A79139" s="234"/>
    </row>
    <row r="79140" spans="1:1">
      <c r="A79140" s="234"/>
    </row>
    <row r="79141" spans="1:1">
      <c r="A79141" s="234"/>
    </row>
    <row r="79142" spans="1:1">
      <c r="A79142" s="234"/>
    </row>
    <row r="79143" spans="1:1">
      <c r="A79143" s="234"/>
    </row>
    <row r="79144" spans="1:1">
      <c r="A79144" s="234"/>
    </row>
    <row r="79145" spans="1:1">
      <c r="A79145" s="234"/>
    </row>
    <row r="79146" spans="1:1">
      <c r="A79146" s="234"/>
    </row>
    <row r="79147" spans="1:1">
      <c r="A79147" s="234"/>
    </row>
    <row r="79148" spans="1:1">
      <c r="A79148" s="234"/>
    </row>
    <row r="79149" spans="1:1">
      <c r="A79149" s="234"/>
    </row>
    <row r="79150" spans="1:1">
      <c r="A79150" s="234"/>
    </row>
    <row r="79151" spans="1:1">
      <c r="A79151" s="234"/>
    </row>
    <row r="79152" spans="1:1">
      <c r="A79152" s="234"/>
    </row>
    <row r="79153" spans="1:1">
      <c r="A79153" s="234"/>
    </row>
    <row r="79154" spans="1:1">
      <c r="A79154" s="234"/>
    </row>
    <row r="79155" spans="1:1">
      <c r="A79155" s="234"/>
    </row>
    <row r="79156" spans="1:1">
      <c r="A79156" s="234"/>
    </row>
    <row r="79157" spans="1:1">
      <c r="A79157" s="234"/>
    </row>
    <row r="79158" spans="1:1">
      <c r="A79158" s="234"/>
    </row>
    <row r="79159" spans="1:1">
      <c r="A79159" s="234"/>
    </row>
    <row r="79160" spans="1:1">
      <c r="A79160" s="234"/>
    </row>
    <row r="79161" spans="1:1">
      <c r="A79161" s="234"/>
    </row>
    <row r="79162" spans="1:1">
      <c r="A79162" s="234"/>
    </row>
    <row r="79163" spans="1:1">
      <c r="A79163" s="234"/>
    </row>
    <row r="79164" spans="1:1">
      <c r="A79164" s="234"/>
    </row>
    <row r="79165" spans="1:1">
      <c r="A79165" s="234"/>
    </row>
    <row r="79166" spans="1:1">
      <c r="A79166" s="234"/>
    </row>
    <row r="79167" spans="1:1">
      <c r="A79167" s="234"/>
    </row>
    <row r="79168" spans="1:1">
      <c r="A79168" s="234"/>
    </row>
    <row r="79169" spans="1:1">
      <c r="A79169" s="234"/>
    </row>
    <row r="79170" spans="1:1">
      <c r="A79170" s="234"/>
    </row>
    <row r="79171" spans="1:1">
      <c r="A79171" s="234"/>
    </row>
    <row r="79172" spans="1:1">
      <c r="A79172" s="234"/>
    </row>
    <row r="79173" spans="1:1">
      <c r="A79173" s="234"/>
    </row>
    <row r="79174" spans="1:1">
      <c r="A79174" s="234"/>
    </row>
    <row r="79175" spans="1:1">
      <c r="A79175" s="234"/>
    </row>
    <row r="79176" spans="1:1">
      <c r="A79176" s="234"/>
    </row>
    <row r="79177" spans="1:1">
      <c r="A79177" s="234"/>
    </row>
    <row r="79178" spans="1:1">
      <c r="A79178" s="234"/>
    </row>
    <row r="79179" spans="1:1">
      <c r="A79179" s="234"/>
    </row>
    <row r="79180" spans="1:1">
      <c r="A79180" s="234"/>
    </row>
    <row r="79181" spans="1:1">
      <c r="A79181" s="234"/>
    </row>
    <row r="79182" spans="1:1">
      <c r="A79182" s="234"/>
    </row>
    <row r="79183" spans="1:1">
      <c r="A79183" s="234"/>
    </row>
    <row r="79184" spans="1:1">
      <c r="A79184" s="234"/>
    </row>
    <row r="79185" spans="1:1">
      <c r="A79185" s="234"/>
    </row>
    <row r="79186" spans="1:1">
      <c r="A79186" s="234"/>
    </row>
    <row r="79187" spans="1:1">
      <c r="A79187" s="234"/>
    </row>
    <row r="79188" spans="1:1">
      <c r="A79188" s="234"/>
    </row>
    <row r="79189" spans="1:1">
      <c r="A79189" s="234"/>
    </row>
    <row r="79190" spans="1:1">
      <c r="A79190" s="234"/>
    </row>
    <row r="79191" spans="1:1">
      <c r="A79191" s="234"/>
    </row>
    <row r="79192" spans="1:1">
      <c r="A79192" s="234"/>
    </row>
    <row r="79193" spans="1:1">
      <c r="A79193" s="234"/>
    </row>
    <row r="79194" spans="1:1">
      <c r="A79194" s="234"/>
    </row>
    <row r="79195" spans="1:1">
      <c r="A79195" s="234"/>
    </row>
    <row r="79196" spans="1:1">
      <c r="A79196" s="234"/>
    </row>
    <row r="79197" spans="1:1">
      <c r="A79197" s="234"/>
    </row>
    <row r="79198" spans="1:1">
      <c r="A79198" s="234"/>
    </row>
    <row r="79199" spans="1:1">
      <c r="A79199" s="234"/>
    </row>
    <row r="79200" spans="1:1">
      <c r="A79200" s="234"/>
    </row>
    <row r="79201" spans="1:1">
      <c r="A79201" s="234"/>
    </row>
    <row r="79202" spans="1:1">
      <c r="A79202" s="234"/>
    </row>
    <row r="79203" spans="1:1">
      <c r="A79203" s="234"/>
    </row>
    <row r="79204" spans="1:1">
      <c r="A79204" s="234"/>
    </row>
    <row r="79205" spans="1:1">
      <c r="A79205" s="234"/>
    </row>
    <row r="79206" spans="1:1">
      <c r="A79206" s="234"/>
    </row>
    <row r="79207" spans="1:1">
      <c r="A79207" s="234"/>
    </row>
    <row r="79208" spans="1:1">
      <c r="A79208" s="234"/>
    </row>
    <row r="79209" spans="1:1">
      <c r="A79209" s="234"/>
    </row>
    <row r="79210" spans="1:1">
      <c r="A79210" s="234"/>
    </row>
    <row r="79211" spans="1:1">
      <c r="A79211" s="234"/>
    </row>
    <row r="79212" spans="1:1">
      <c r="A79212" s="234"/>
    </row>
    <row r="79213" spans="1:1">
      <c r="A79213" s="234"/>
    </row>
    <row r="79214" spans="1:1">
      <c r="A79214" s="234"/>
    </row>
    <row r="79215" spans="1:1">
      <c r="A79215" s="234"/>
    </row>
    <row r="79216" spans="1:1">
      <c r="A79216" s="234"/>
    </row>
    <row r="79217" spans="1:1">
      <c r="A79217" s="234"/>
    </row>
    <row r="79218" spans="1:1">
      <c r="A79218" s="234"/>
    </row>
    <row r="79219" spans="1:1">
      <c r="A79219" s="234"/>
    </row>
    <row r="79220" spans="1:1">
      <c r="A79220" s="234"/>
    </row>
    <row r="79221" spans="1:1">
      <c r="A79221" s="234"/>
    </row>
    <row r="79222" spans="1:1">
      <c r="A79222" s="234"/>
    </row>
    <row r="79223" spans="1:1">
      <c r="A79223" s="234"/>
    </row>
    <row r="79224" spans="1:1">
      <c r="A79224" s="234"/>
    </row>
    <row r="79225" spans="1:1">
      <c r="A79225" s="234"/>
    </row>
    <row r="79226" spans="1:1">
      <c r="A79226" s="234"/>
    </row>
    <row r="79227" spans="1:1">
      <c r="A79227" s="234"/>
    </row>
    <row r="79228" spans="1:1">
      <c r="A79228" s="234"/>
    </row>
    <row r="79229" spans="1:1">
      <c r="A79229" s="234"/>
    </row>
    <row r="79230" spans="1:1">
      <c r="A79230" s="234"/>
    </row>
    <row r="79231" spans="1:1">
      <c r="A79231" s="234"/>
    </row>
    <row r="79232" spans="1:1">
      <c r="A79232" s="234"/>
    </row>
    <row r="79233" spans="1:1">
      <c r="A79233" s="234"/>
    </row>
    <row r="79234" spans="1:1">
      <c r="A79234" s="234"/>
    </row>
    <row r="79235" spans="1:1">
      <c r="A79235" s="234"/>
    </row>
    <row r="79236" spans="1:1">
      <c r="A79236" s="234"/>
    </row>
    <row r="79237" spans="1:1">
      <c r="A79237" s="234"/>
    </row>
    <row r="79238" spans="1:1">
      <c r="A79238" s="234"/>
    </row>
    <row r="79239" spans="1:1">
      <c r="A79239" s="234"/>
    </row>
    <row r="79240" spans="1:1">
      <c r="A79240" s="234"/>
    </row>
    <row r="79241" spans="1:1">
      <c r="A79241" s="234"/>
    </row>
    <row r="79242" spans="1:1">
      <c r="A79242" s="234"/>
    </row>
    <row r="79243" spans="1:1">
      <c r="A79243" s="234"/>
    </row>
    <row r="79244" spans="1:1">
      <c r="A79244" s="234"/>
    </row>
    <row r="79245" spans="1:1">
      <c r="A79245" s="234"/>
    </row>
    <row r="79246" spans="1:1">
      <c r="A79246" s="234"/>
    </row>
    <row r="79247" spans="1:1">
      <c r="A79247" s="234"/>
    </row>
    <row r="79248" spans="1:1">
      <c r="A79248" s="234"/>
    </row>
    <row r="79249" spans="1:1">
      <c r="A79249" s="234"/>
    </row>
    <row r="79250" spans="1:1">
      <c r="A79250" s="234"/>
    </row>
    <row r="79251" spans="1:1">
      <c r="A79251" s="234"/>
    </row>
    <row r="79252" spans="1:1">
      <c r="A79252" s="234"/>
    </row>
    <row r="79253" spans="1:1">
      <c r="A79253" s="234"/>
    </row>
    <row r="79254" spans="1:1">
      <c r="A79254" s="234"/>
    </row>
    <row r="79255" spans="1:1">
      <c r="A79255" s="234"/>
    </row>
    <row r="79256" spans="1:1">
      <c r="A79256" s="234"/>
    </row>
    <row r="79257" spans="1:1">
      <c r="A79257" s="234"/>
    </row>
    <row r="79258" spans="1:1">
      <c r="A79258" s="234"/>
    </row>
    <row r="79259" spans="1:1">
      <c r="A79259" s="234"/>
    </row>
    <row r="79260" spans="1:1">
      <c r="A79260" s="234"/>
    </row>
    <row r="79261" spans="1:1">
      <c r="A79261" s="234"/>
    </row>
    <row r="79262" spans="1:1">
      <c r="A79262" s="234"/>
    </row>
    <row r="79263" spans="1:1">
      <c r="A79263" s="234"/>
    </row>
    <row r="79264" spans="1:1">
      <c r="A79264" s="234"/>
    </row>
    <row r="79265" spans="1:1">
      <c r="A79265" s="234"/>
    </row>
    <row r="79266" spans="1:1">
      <c r="A79266" s="234"/>
    </row>
    <row r="79267" spans="1:1">
      <c r="A79267" s="234"/>
    </row>
    <row r="79268" spans="1:1">
      <c r="A79268" s="234"/>
    </row>
    <row r="79269" spans="1:1">
      <c r="A79269" s="234"/>
    </row>
    <row r="79270" spans="1:1">
      <c r="A79270" s="234"/>
    </row>
    <row r="79271" spans="1:1">
      <c r="A79271" s="234"/>
    </row>
    <row r="79272" spans="1:1">
      <c r="A79272" s="234"/>
    </row>
    <row r="79273" spans="1:1">
      <c r="A79273" s="234"/>
    </row>
    <row r="79274" spans="1:1">
      <c r="A79274" s="234"/>
    </row>
    <row r="79275" spans="1:1">
      <c r="A79275" s="234"/>
    </row>
    <row r="79276" spans="1:1">
      <c r="A79276" s="234"/>
    </row>
    <row r="79277" spans="1:1">
      <c r="A79277" s="234"/>
    </row>
    <row r="79278" spans="1:1">
      <c r="A79278" s="234"/>
    </row>
    <row r="79279" spans="1:1">
      <c r="A79279" s="234"/>
    </row>
    <row r="79280" spans="1:1">
      <c r="A79280" s="234"/>
    </row>
    <row r="79281" spans="1:1">
      <c r="A79281" s="234"/>
    </row>
    <row r="79282" spans="1:1">
      <c r="A79282" s="234"/>
    </row>
    <row r="79283" spans="1:1">
      <c r="A79283" s="234"/>
    </row>
    <row r="79284" spans="1:1">
      <c r="A79284" s="234"/>
    </row>
    <row r="79285" spans="1:1">
      <c r="A79285" s="234"/>
    </row>
    <row r="79286" spans="1:1">
      <c r="A79286" s="234"/>
    </row>
    <row r="79287" spans="1:1">
      <c r="A79287" s="234"/>
    </row>
    <row r="79288" spans="1:1">
      <c r="A79288" s="234"/>
    </row>
    <row r="79289" spans="1:1">
      <c r="A79289" s="234"/>
    </row>
    <row r="79290" spans="1:1">
      <c r="A79290" s="234"/>
    </row>
    <row r="79291" spans="1:1">
      <c r="A79291" s="234"/>
    </row>
    <row r="79292" spans="1:1">
      <c r="A79292" s="234"/>
    </row>
    <row r="79293" spans="1:1">
      <c r="A79293" s="234"/>
    </row>
    <row r="79294" spans="1:1">
      <c r="A79294" s="234"/>
    </row>
    <row r="79295" spans="1:1">
      <c r="A79295" s="234"/>
    </row>
    <row r="79296" spans="1:1">
      <c r="A79296" s="234"/>
    </row>
    <row r="79297" spans="1:1">
      <c r="A79297" s="234"/>
    </row>
    <row r="79298" spans="1:1">
      <c r="A79298" s="234"/>
    </row>
    <row r="79299" spans="1:1">
      <c r="A79299" s="234"/>
    </row>
    <row r="79300" spans="1:1">
      <c r="A79300" s="234"/>
    </row>
    <row r="79301" spans="1:1">
      <c r="A79301" s="234"/>
    </row>
    <row r="79302" spans="1:1">
      <c r="A79302" s="234"/>
    </row>
    <row r="79303" spans="1:1">
      <c r="A79303" s="234"/>
    </row>
    <row r="79304" spans="1:1">
      <c r="A79304" s="234"/>
    </row>
    <row r="79305" spans="1:1">
      <c r="A79305" s="234"/>
    </row>
    <row r="79306" spans="1:1">
      <c r="A79306" s="234"/>
    </row>
    <row r="79307" spans="1:1">
      <c r="A79307" s="234"/>
    </row>
    <row r="79308" spans="1:1">
      <c r="A79308" s="234"/>
    </row>
    <row r="79309" spans="1:1">
      <c r="A79309" s="234"/>
    </row>
    <row r="79310" spans="1:1">
      <c r="A79310" s="234"/>
    </row>
    <row r="79311" spans="1:1">
      <c r="A79311" s="234"/>
    </row>
    <row r="79312" spans="1:1">
      <c r="A79312" s="234"/>
    </row>
    <row r="79313" spans="1:1">
      <c r="A79313" s="234"/>
    </row>
    <row r="79314" spans="1:1">
      <c r="A79314" s="234"/>
    </row>
    <row r="79315" spans="1:1">
      <c r="A79315" s="234"/>
    </row>
    <row r="79316" spans="1:1">
      <c r="A79316" s="234"/>
    </row>
    <row r="79317" spans="1:1">
      <c r="A79317" s="234"/>
    </row>
    <row r="79318" spans="1:1">
      <c r="A79318" s="234"/>
    </row>
    <row r="79319" spans="1:1">
      <c r="A79319" s="234"/>
    </row>
    <row r="79320" spans="1:1">
      <c r="A79320" s="234"/>
    </row>
    <row r="79321" spans="1:1">
      <c r="A79321" s="234"/>
    </row>
    <row r="79322" spans="1:1">
      <c r="A79322" s="234"/>
    </row>
    <row r="79323" spans="1:1">
      <c r="A79323" s="234"/>
    </row>
    <row r="79324" spans="1:1">
      <c r="A79324" s="234"/>
    </row>
    <row r="79325" spans="1:1">
      <c r="A79325" s="234"/>
    </row>
    <row r="79326" spans="1:1">
      <c r="A79326" s="234"/>
    </row>
    <row r="79327" spans="1:1">
      <c r="A79327" s="234"/>
    </row>
    <row r="79328" spans="1:1">
      <c r="A79328" s="234"/>
    </row>
    <row r="79329" spans="1:1">
      <c r="A79329" s="234"/>
    </row>
    <row r="79330" spans="1:1">
      <c r="A79330" s="234"/>
    </row>
    <row r="79331" spans="1:1">
      <c r="A79331" s="234"/>
    </row>
    <row r="79332" spans="1:1">
      <c r="A79332" s="234"/>
    </row>
    <row r="79333" spans="1:1">
      <c r="A79333" s="234"/>
    </row>
    <row r="79334" spans="1:1">
      <c r="A79334" s="234"/>
    </row>
    <row r="79335" spans="1:1">
      <c r="A79335" s="234"/>
    </row>
    <row r="79336" spans="1:1">
      <c r="A79336" s="234"/>
    </row>
    <row r="79337" spans="1:1">
      <c r="A79337" s="234"/>
    </row>
    <row r="79338" spans="1:1">
      <c r="A79338" s="234"/>
    </row>
    <row r="79339" spans="1:1">
      <c r="A79339" s="234"/>
    </row>
    <row r="79340" spans="1:1">
      <c r="A79340" s="234"/>
    </row>
    <row r="79341" spans="1:1">
      <c r="A79341" s="234"/>
    </row>
    <row r="79342" spans="1:1">
      <c r="A79342" s="234"/>
    </row>
    <row r="79343" spans="1:1">
      <c r="A79343" s="234"/>
    </row>
    <row r="79344" spans="1:1">
      <c r="A79344" s="234"/>
    </row>
    <row r="79345" spans="1:1">
      <c r="A79345" s="234"/>
    </row>
    <row r="79346" spans="1:1">
      <c r="A79346" s="234"/>
    </row>
    <row r="79347" spans="1:1">
      <c r="A79347" s="234"/>
    </row>
    <row r="79348" spans="1:1">
      <c r="A79348" s="234"/>
    </row>
    <row r="79349" spans="1:1">
      <c r="A79349" s="234"/>
    </row>
    <row r="79350" spans="1:1">
      <c r="A79350" s="234"/>
    </row>
    <row r="79351" spans="1:1">
      <c r="A79351" s="234"/>
    </row>
    <row r="79352" spans="1:1">
      <c r="A79352" s="234"/>
    </row>
    <row r="79353" spans="1:1">
      <c r="A79353" s="234"/>
    </row>
    <row r="79354" spans="1:1">
      <c r="A79354" s="234"/>
    </row>
    <row r="79355" spans="1:1">
      <c r="A79355" s="234"/>
    </row>
    <row r="79356" spans="1:1">
      <c r="A79356" s="234"/>
    </row>
    <row r="79357" spans="1:1">
      <c r="A79357" s="234"/>
    </row>
    <row r="79358" spans="1:1">
      <c r="A79358" s="234"/>
    </row>
    <row r="79359" spans="1:1">
      <c r="A79359" s="234"/>
    </row>
    <row r="79360" spans="1:1">
      <c r="A79360" s="234"/>
    </row>
    <row r="79361" spans="1:1">
      <c r="A79361" s="234"/>
    </row>
    <row r="79362" spans="1:1">
      <c r="A79362" s="234"/>
    </row>
    <row r="79363" spans="1:1">
      <c r="A79363" s="234"/>
    </row>
    <row r="79364" spans="1:1">
      <c r="A79364" s="234"/>
    </row>
    <row r="79365" spans="1:1">
      <c r="A79365" s="234"/>
    </row>
    <row r="79366" spans="1:1">
      <c r="A79366" s="234"/>
    </row>
    <row r="79367" spans="1:1">
      <c r="A79367" s="234"/>
    </row>
    <row r="79368" spans="1:1">
      <c r="A79368" s="234"/>
    </row>
    <row r="79369" spans="1:1">
      <c r="A79369" s="234"/>
    </row>
    <row r="79370" spans="1:1">
      <c r="A79370" s="234"/>
    </row>
    <row r="79371" spans="1:1">
      <c r="A79371" s="234"/>
    </row>
    <row r="79372" spans="1:1">
      <c r="A79372" s="234"/>
    </row>
    <row r="79373" spans="1:1">
      <c r="A79373" s="234"/>
    </row>
    <row r="79374" spans="1:1">
      <c r="A79374" s="234"/>
    </row>
    <row r="79375" spans="1:1">
      <c r="A79375" s="234"/>
    </row>
    <row r="79376" spans="1:1">
      <c r="A79376" s="234"/>
    </row>
    <row r="79377" spans="1:1">
      <c r="A79377" s="234"/>
    </row>
    <row r="79378" spans="1:1">
      <c r="A79378" s="234"/>
    </row>
    <row r="79379" spans="1:1">
      <c r="A79379" s="234"/>
    </row>
    <row r="79380" spans="1:1">
      <c r="A79380" s="234"/>
    </row>
    <row r="79381" spans="1:1">
      <c r="A79381" s="234"/>
    </row>
    <row r="79382" spans="1:1">
      <c r="A79382" s="234"/>
    </row>
    <row r="79383" spans="1:1">
      <c r="A79383" s="234"/>
    </row>
    <row r="79384" spans="1:1">
      <c r="A79384" s="234"/>
    </row>
    <row r="79385" spans="1:1">
      <c r="A79385" s="234"/>
    </row>
    <row r="79386" spans="1:1">
      <c r="A79386" s="234"/>
    </row>
    <row r="79387" spans="1:1">
      <c r="A79387" s="234"/>
    </row>
    <row r="79388" spans="1:1">
      <c r="A79388" s="234"/>
    </row>
    <row r="79389" spans="1:1">
      <c r="A79389" s="234"/>
    </row>
    <row r="79390" spans="1:1">
      <c r="A79390" s="234"/>
    </row>
    <row r="79391" spans="1:1">
      <c r="A79391" s="234"/>
    </row>
    <row r="79392" spans="1:1">
      <c r="A79392" s="234"/>
    </row>
    <row r="79393" spans="1:1">
      <c r="A79393" s="234"/>
    </row>
    <row r="79394" spans="1:1">
      <c r="A79394" s="234"/>
    </row>
    <row r="79395" spans="1:1">
      <c r="A79395" s="234"/>
    </row>
    <row r="79396" spans="1:1">
      <c r="A79396" s="234"/>
    </row>
    <row r="79397" spans="1:1">
      <c r="A79397" s="234"/>
    </row>
    <row r="79398" spans="1:1">
      <c r="A79398" s="234"/>
    </row>
    <row r="79399" spans="1:1">
      <c r="A79399" s="234"/>
    </row>
    <row r="79400" spans="1:1">
      <c r="A79400" s="234"/>
    </row>
    <row r="79401" spans="1:1">
      <c r="A79401" s="234"/>
    </row>
    <row r="79402" spans="1:1">
      <c r="A79402" s="234"/>
    </row>
    <row r="79403" spans="1:1">
      <c r="A79403" s="234"/>
    </row>
    <row r="79404" spans="1:1">
      <c r="A79404" s="234"/>
    </row>
    <row r="79405" spans="1:1">
      <c r="A79405" s="234"/>
    </row>
    <row r="79406" spans="1:1">
      <c r="A79406" s="234"/>
    </row>
    <row r="79407" spans="1:1">
      <c r="A79407" s="234"/>
    </row>
    <row r="79408" spans="1:1">
      <c r="A79408" s="234"/>
    </row>
    <row r="79409" spans="1:1">
      <c r="A79409" s="234"/>
    </row>
    <row r="79410" spans="1:1">
      <c r="A79410" s="234"/>
    </row>
    <row r="79411" spans="1:1">
      <c r="A79411" s="234"/>
    </row>
    <row r="79412" spans="1:1">
      <c r="A79412" s="234"/>
    </row>
    <row r="79413" spans="1:1">
      <c r="A79413" s="234"/>
    </row>
    <row r="79414" spans="1:1">
      <c r="A79414" s="234"/>
    </row>
    <row r="79415" spans="1:1">
      <c r="A79415" s="234"/>
    </row>
    <row r="79416" spans="1:1">
      <c r="A79416" s="234"/>
    </row>
    <row r="79417" spans="1:1">
      <c r="A79417" s="234"/>
    </row>
    <row r="79418" spans="1:1">
      <c r="A79418" s="234"/>
    </row>
    <row r="79419" spans="1:1">
      <c r="A79419" s="234"/>
    </row>
    <row r="79420" spans="1:1">
      <c r="A79420" s="234"/>
    </row>
    <row r="79421" spans="1:1">
      <c r="A79421" s="234"/>
    </row>
    <row r="79422" spans="1:1">
      <c r="A79422" s="234"/>
    </row>
    <row r="79423" spans="1:1">
      <c r="A79423" s="234"/>
    </row>
    <row r="79424" spans="1:1">
      <c r="A79424" s="234"/>
    </row>
    <row r="79425" spans="1:1">
      <c r="A79425" s="234"/>
    </row>
    <row r="79426" spans="1:1">
      <c r="A79426" s="234"/>
    </row>
    <row r="79427" spans="1:1">
      <c r="A79427" s="234"/>
    </row>
    <row r="79428" spans="1:1">
      <c r="A79428" s="234"/>
    </row>
    <row r="79429" spans="1:1">
      <c r="A79429" s="234"/>
    </row>
    <row r="79430" spans="1:1">
      <c r="A79430" s="234"/>
    </row>
    <row r="79431" spans="1:1">
      <c r="A79431" s="234"/>
    </row>
    <row r="79432" spans="1:1">
      <c r="A79432" s="234"/>
    </row>
    <row r="79433" spans="1:1">
      <c r="A79433" s="234"/>
    </row>
    <row r="79434" spans="1:1">
      <c r="A79434" s="234"/>
    </row>
    <row r="79435" spans="1:1">
      <c r="A79435" s="234"/>
    </row>
    <row r="79436" spans="1:1">
      <c r="A79436" s="234"/>
    </row>
    <row r="79437" spans="1:1">
      <c r="A79437" s="234"/>
    </row>
    <row r="79438" spans="1:1">
      <c r="A79438" s="234"/>
    </row>
    <row r="79439" spans="1:1">
      <c r="A79439" s="234"/>
    </row>
    <row r="79440" spans="1:1">
      <c r="A79440" s="234"/>
    </row>
    <row r="79441" spans="1:1">
      <c r="A79441" s="234"/>
    </row>
    <row r="79442" spans="1:1">
      <c r="A79442" s="234"/>
    </row>
    <row r="79443" spans="1:1">
      <c r="A79443" s="234"/>
    </row>
    <row r="79444" spans="1:1">
      <c r="A79444" s="234"/>
    </row>
    <row r="79445" spans="1:1">
      <c r="A79445" s="234"/>
    </row>
    <row r="79446" spans="1:1">
      <c r="A79446" s="234"/>
    </row>
    <row r="79447" spans="1:1">
      <c r="A79447" s="234"/>
    </row>
    <row r="79448" spans="1:1">
      <c r="A79448" s="234"/>
    </row>
    <row r="79449" spans="1:1">
      <c r="A79449" s="234"/>
    </row>
    <row r="79450" spans="1:1">
      <c r="A79450" s="234"/>
    </row>
    <row r="79451" spans="1:1">
      <c r="A79451" s="234"/>
    </row>
    <row r="79452" spans="1:1">
      <c r="A79452" s="234"/>
    </row>
    <row r="79453" spans="1:1">
      <c r="A79453" s="234"/>
    </row>
    <row r="79454" spans="1:1">
      <c r="A79454" s="234"/>
    </row>
    <row r="79455" spans="1:1">
      <c r="A79455" s="234"/>
    </row>
    <row r="79456" spans="1:1">
      <c r="A79456" s="234"/>
    </row>
    <row r="79457" spans="1:1">
      <c r="A79457" s="234"/>
    </row>
    <row r="79458" spans="1:1">
      <c r="A79458" s="234"/>
    </row>
    <row r="79459" spans="1:1">
      <c r="A79459" s="234"/>
    </row>
    <row r="79460" spans="1:1">
      <c r="A79460" s="234"/>
    </row>
    <row r="79461" spans="1:1">
      <c r="A79461" s="234"/>
    </row>
    <row r="79462" spans="1:1">
      <c r="A79462" s="234"/>
    </row>
    <row r="79463" spans="1:1">
      <c r="A79463" s="234"/>
    </row>
    <row r="79464" spans="1:1">
      <c r="A79464" s="234"/>
    </row>
    <row r="79465" spans="1:1">
      <c r="A79465" s="234"/>
    </row>
    <row r="79466" spans="1:1">
      <c r="A79466" s="234"/>
    </row>
    <row r="79467" spans="1:1">
      <c r="A79467" s="234"/>
    </row>
    <row r="79468" spans="1:1">
      <c r="A79468" s="234"/>
    </row>
    <row r="79469" spans="1:1">
      <c r="A79469" s="234"/>
    </row>
    <row r="79470" spans="1:1">
      <c r="A79470" s="234"/>
    </row>
    <row r="79471" spans="1:1">
      <c r="A79471" s="234"/>
    </row>
    <row r="79472" spans="1:1">
      <c r="A79472" s="234"/>
    </row>
    <row r="79473" spans="1:1">
      <c r="A79473" s="234"/>
    </row>
    <row r="79474" spans="1:1">
      <c r="A79474" s="234"/>
    </row>
    <row r="79475" spans="1:1">
      <c r="A79475" s="234"/>
    </row>
    <row r="79476" spans="1:1">
      <c r="A79476" s="234"/>
    </row>
    <row r="79477" spans="1:1">
      <c r="A79477" s="234"/>
    </row>
    <row r="79478" spans="1:1">
      <c r="A79478" s="234"/>
    </row>
    <row r="79479" spans="1:1">
      <c r="A79479" s="234"/>
    </row>
    <row r="79480" spans="1:1">
      <c r="A79480" s="234"/>
    </row>
    <row r="79481" spans="1:1">
      <c r="A79481" s="234"/>
    </row>
    <row r="79482" spans="1:1">
      <c r="A79482" s="234"/>
    </row>
    <row r="79483" spans="1:1">
      <c r="A79483" s="234"/>
    </row>
    <row r="79484" spans="1:1">
      <c r="A79484" s="234"/>
    </row>
    <row r="79485" spans="1:1">
      <c r="A79485" s="234"/>
    </row>
    <row r="79486" spans="1:1">
      <c r="A79486" s="234"/>
    </row>
    <row r="79487" spans="1:1">
      <c r="A79487" s="234"/>
    </row>
    <row r="79488" spans="1:1">
      <c r="A79488" s="234"/>
    </row>
    <row r="79489" spans="1:1">
      <c r="A79489" s="234"/>
    </row>
    <row r="79490" spans="1:1">
      <c r="A79490" s="234"/>
    </row>
    <row r="79491" spans="1:1">
      <c r="A79491" s="234"/>
    </row>
    <row r="79492" spans="1:1">
      <c r="A79492" s="234"/>
    </row>
    <row r="79493" spans="1:1">
      <c r="A79493" s="234"/>
    </row>
    <row r="79494" spans="1:1">
      <c r="A79494" s="234"/>
    </row>
    <row r="79495" spans="1:1">
      <c r="A79495" s="234"/>
    </row>
    <row r="79496" spans="1:1">
      <c r="A79496" s="234"/>
    </row>
    <row r="79497" spans="1:1">
      <c r="A79497" s="234"/>
    </row>
    <row r="79498" spans="1:1">
      <c r="A79498" s="234"/>
    </row>
    <row r="79499" spans="1:1">
      <c r="A79499" s="234"/>
    </row>
    <row r="79500" spans="1:1">
      <c r="A79500" s="234"/>
    </row>
    <row r="79501" spans="1:1">
      <c r="A79501" s="234"/>
    </row>
    <row r="79502" spans="1:1">
      <c r="A79502" s="234"/>
    </row>
    <row r="79503" spans="1:1">
      <c r="A79503" s="234"/>
    </row>
    <row r="79504" spans="1:1">
      <c r="A79504" s="234"/>
    </row>
    <row r="79505" spans="1:1">
      <c r="A79505" s="234"/>
    </row>
    <row r="79506" spans="1:1">
      <c r="A79506" s="234"/>
    </row>
    <row r="79507" spans="1:1">
      <c r="A79507" s="234"/>
    </row>
    <row r="79508" spans="1:1">
      <c r="A79508" s="234"/>
    </row>
    <row r="79509" spans="1:1">
      <c r="A79509" s="234"/>
    </row>
    <row r="79510" spans="1:1">
      <c r="A79510" s="234"/>
    </row>
    <row r="79511" spans="1:1">
      <c r="A79511" s="234"/>
    </row>
    <row r="79512" spans="1:1">
      <c r="A79512" s="234"/>
    </row>
    <row r="79513" spans="1:1">
      <c r="A79513" s="234"/>
    </row>
    <row r="79514" spans="1:1">
      <c r="A79514" s="234"/>
    </row>
    <row r="79515" spans="1:1">
      <c r="A79515" s="234"/>
    </row>
    <row r="79516" spans="1:1">
      <c r="A79516" s="234"/>
    </row>
    <row r="79517" spans="1:1">
      <c r="A79517" s="234"/>
    </row>
    <row r="79518" spans="1:1">
      <c r="A79518" s="234"/>
    </row>
    <row r="79519" spans="1:1">
      <c r="A79519" s="234"/>
    </row>
    <row r="79520" spans="1:1">
      <c r="A79520" s="234"/>
    </row>
    <row r="79521" spans="1:1">
      <c r="A79521" s="234"/>
    </row>
    <row r="79522" spans="1:1">
      <c r="A79522" s="234"/>
    </row>
    <row r="79523" spans="1:1">
      <c r="A79523" s="234"/>
    </row>
    <row r="79524" spans="1:1">
      <c r="A79524" s="234"/>
    </row>
    <row r="79525" spans="1:1">
      <c r="A79525" s="234"/>
    </row>
    <row r="79526" spans="1:1">
      <c r="A79526" s="234"/>
    </row>
    <row r="79527" spans="1:1">
      <c r="A79527" s="234"/>
    </row>
    <row r="79528" spans="1:1">
      <c r="A79528" s="234"/>
    </row>
    <row r="79529" spans="1:1">
      <c r="A79529" s="234"/>
    </row>
    <row r="79530" spans="1:1">
      <c r="A79530" s="234"/>
    </row>
    <row r="79531" spans="1:1">
      <c r="A79531" s="234"/>
    </row>
    <row r="79532" spans="1:1">
      <c r="A79532" s="234"/>
    </row>
    <row r="79533" spans="1:1">
      <c r="A79533" s="234"/>
    </row>
    <row r="79534" spans="1:1">
      <c r="A79534" s="234"/>
    </row>
    <row r="79535" spans="1:1">
      <c r="A79535" s="234"/>
    </row>
    <row r="79536" spans="1:1">
      <c r="A79536" s="234"/>
    </row>
    <row r="79537" spans="1:1">
      <c r="A79537" s="234"/>
    </row>
    <row r="79538" spans="1:1">
      <c r="A79538" s="234"/>
    </row>
    <row r="79539" spans="1:1">
      <c r="A79539" s="234"/>
    </row>
    <row r="79540" spans="1:1">
      <c r="A79540" s="234"/>
    </row>
    <row r="79541" spans="1:1">
      <c r="A79541" s="234"/>
    </row>
    <row r="79542" spans="1:1">
      <c r="A79542" s="234"/>
    </row>
    <row r="79543" spans="1:1">
      <c r="A79543" s="234"/>
    </row>
    <row r="79544" spans="1:1">
      <c r="A79544" s="234"/>
    </row>
    <row r="79545" spans="1:1">
      <c r="A79545" s="234"/>
    </row>
    <row r="79546" spans="1:1">
      <c r="A79546" s="234"/>
    </row>
    <row r="79547" spans="1:1">
      <c r="A79547" s="234"/>
    </row>
    <row r="79548" spans="1:1">
      <c r="A79548" s="234"/>
    </row>
    <row r="79549" spans="1:1">
      <c r="A79549" s="234"/>
    </row>
    <row r="79550" spans="1:1">
      <c r="A79550" s="234"/>
    </row>
    <row r="79551" spans="1:1">
      <c r="A79551" s="234"/>
    </row>
    <row r="79552" spans="1:1">
      <c r="A79552" s="234"/>
    </row>
    <row r="79553" spans="1:1">
      <c r="A79553" s="234"/>
    </row>
    <row r="79554" spans="1:1">
      <c r="A79554" s="234"/>
    </row>
    <row r="79555" spans="1:1">
      <c r="A79555" s="234"/>
    </row>
    <row r="79556" spans="1:1">
      <c r="A79556" s="234"/>
    </row>
    <row r="79557" spans="1:1">
      <c r="A79557" s="234"/>
    </row>
    <row r="79558" spans="1:1">
      <c r="A79558" s="234"/>
    </row>
    <row r="79559" spans="1:1">
      <c r="A79559" s="234"/>
    </row>
    <row r="79560" spans="1:1">
      <c r="A79560" s="234"/>
    </row>
    <row r="79561" spans="1:1">
      <c r="A79561" s="234"/>
    </row>
    <row r="79562" spans="1:1">
      <c r="A79562" s="234"/>
    </row>
    <row r="79563" spans="1:1">
      <c r="A79563" s="234"/>
    </row>
    <row r="79564" spans="1:1">
      <c r="A79564" s="234"/>
    </row>
    <row r="79565" spans="1:1">
      <c r="A79565" s="234"/>
    </row>
    <row r="79566" spans="1:1">
      <c r="A79566" s="234"/>
    </row>
    <row r="79567" spans="1:1">
      <c r="A79567" s="234"/>
    </row>
    <row r="79568" spans="1:1">
      <c r="A79568" s="234"/>
    </row>
    <row r="79569" spans="1:1">
      <c r="A79569" s="234"/>
    </row>
    <row r="79570" spans="1:1">
      <c r="A79570" s="234"/>
    </row>
    <row r="79571" spans="1:1">
      <c r="A79571" s="234"/>
    </row>
    <row r="79572" spans="1:1">
      <c r="A79572" s="234"/>
    </row>
    <row r="79573" spans="1:1">
      <c r="A79573" s="234"/>
    </row>
    <row r="79574" spans="1:1">
      <c r="A79574" s="234"/>
    </row>
    <row r="79575" spans="1:1">
      <c r="A79575" s="234"/>
    </row>
    <row r="79576" spans="1:1">
      <c r="A79576" s="234"/>
    </row>
    <row r="79577" spans="1:1">
      <c r="A79577" s="234"/>
    </row>
    <row r="79578" spans="1:1">
      <c r="A79578" s="234"/>
    </row>
    <row r="79579" spans="1:1">
      <c r="A79579" s="234"/>
    </row>
    <row r="79580" spans="1:1">
      <c r="A79580" s="234"/>
    </row>
    <row r="79581" spans="1:1">
      <c r="A79581" s="234"/>
    </row>
    <row r="79582" spans="1:1">
      <c r="A79582" s="234"/>
    </row>
    <row r="79583" spans="1:1">
      <c r="A79583" s="234"/>
    </row>
    <row r="79584" spans="1:1">
      <c r="A79584" s="234"/>
    </row>
    <row r="79585" spans="1:1">
      <c r="A79585" s="234"/>
    </row>
    <row r="79586" spans="1:1">
      <c r="A79586" s="234"/>
    </row>
    <row r="79587" spans="1:1">
      <c r="A79587" s="234"/>
    </row>
    <row r="79588" spans="1:1">
      <c r="A79588" s="234"/>
    </row>
    <row r="79589" spans="1:1">
      <c r="A79589" s="234"/>
    </row>
    <row r="79590" spans="1:1">
      <c r="A79590" s="234"/>
    </row>
    <row r="79591" spans="1:1">
      <c r="A79591" s="234"/>
    </row>
    <row r="79592" spans="1:1">
      <c r="A79592" s="234"/>
    </row>
    <row r="79593" spans="1:1">
      <c r="A79593" s="234"/>
    </row>
    <row r="79594" spans="1:1">
      <c r="A79594" s="234"/>
    </row>
    <row r="79595" spans="1:1">
      <c r="A79595" s="234"/>
    </row>
    <row r="79596" spans="1:1">
      <c r="A79596" s="234"/>
    </row>
    <row r="79597" spans="1:1">
      <c r="A79597" s="234"/>
    </row>
    <row r="79598" spans="1:1">
      <c r="A79598" s="234"/>
    </row>
    <row r="79599" spans="1:1">
      <c r="A79599" s="234"/>
    </row>
    <row r="79600" spans="1:1">
      <c r="A79600" s="234"/>
    </row>
    <row r="79601" spans="1:1">
      <c r="A79601" s="234"/>
    </row>
    <row r="79602" spans="1:1">
      <c r="A79602" s="234"/>
    </row>
    <row r="79603" spans="1:1">
      <c r="A79603" s="234"/>
    </row>
    <row r="79604" spans="1:1">
      <c r="A79604" s="234"/>
    </row>
    <row r="79605" spans="1:1">
      <c r="A79605" s="234"/>
    </row>
    <row r="79606" spans="1:1">
      <c r="A79606" s="234"/>
    </row>
    <row r="79607" spans="1:1">
      <c r="A79607" s="234"/>
    </row>
    <row r="79608" spans="1:1">
      <c r="A79608" s="234"/>
    </row>
    <row r="79609" spans="1:1">
      <c r="A79609" s="234"/>
    </row>
    <row r="79610" spans="1:1">
      <c r="A79610" s="234"/>
    </row>
    <row r="79611" spans="1:1">
      <c r="A79611" s="234"/>
    </row>
    <row r="79612" spans="1:1">
      <c r="A79612" s="234"/>
    </row>
    <row r="79613" spans="1:1">
      <c r="A79613" s="234"/>
    </row>
    <row r="79614" spans="1:1">
      <c r="A79614" s="234"/>
    </row>
    <row r="79615" spans="1:1">
      <c r="A79615" s="234"/>
    </row>
    <row r="79616" spans="1:1">
      <c r="A79616" s="234"/>
    </row>
    <row r="79617" spans="1:1">
      <c r="A79617" s="234"/>
    </row>
    <row r="79618" spans="1:1">
      <c r="A79618" s="234"/>
    </row>
    <row r="79619" spans="1:1">
      <c r="A79619" s="234"/>
    </row>
    <row r="79620" spans="1:1">
      <c r="A79620" s="234"/>
    </row>
    <row r="79621" spans="1:1">
      <c r="A79621" s="234"/>
    </row>
    <row r="79622" spans="1:1">
      <c r="A79622" s="234"/>
    </row>
    <row r="79623" spans="1:1">
      <c r="A79623" s="234"/>
    </row>
    <row r="79624" spans="1:1">
      <c r="A79624" s="234"/>
    </row>
    <row r="79625" spans="1:1">
      <c r="A79625" s="234"/>
    </row>
    <row r="79626" spans="1:1">
      <c r="A79626" s="234"/>
    </row>
    <row r="79627" spans="1:1">
      <c r="A79627" s="234"/>
    </row>
    <row r="79628" spans="1:1">
      <c r="A79628" s="234"/>
    </row>
    <row r="79629" spans="1:1">
      <c r="A79629" s="234"/>
    </row>
    <row r="79630" spans="1:1">
      <c r="A79630" s="234"/>
    </row>
    <row r="79631" spans="1:1">
      <c r="A79631" s="234"/>
    </row>
    <row r="79632" spans="1:1">
      <c r="A79632" s="234"/>
    </row>
    <row r="79633" spans="1:1">
      <c r="A79633" s="234"/>
    </row>
    <row r="79634" spans="1:1">
      <c r="A79634" s="234"/>
    </row>
    <row r="79635" spans="1:1">
      <c r="A79635" s="234"/>
    </row>
    <row r="79636" spans="1:1">
      <c r="A79636" s="234"/>
    </row>
    <row r="79637" spans="1:1">
      <c r="A79637" s="234"/>
    </row>
    <row r="79638" spans="1:1">
      <c r="A79638" s="234"/>
    </row>
    <row r="79639" spans="1:1">
      <c r="A79639" s="234"/>
    </row>
    <row r="79640" spans="1:1">
      <c r="A79640" s="234"/>
    </row>
    <row r="79641" spans="1:1">
      <c r="A79641" s="234"/>
    </row>
    <row r="79642" spans="1:1">
      <c r="A79642" s="234"/>
    </row>
    <row r="79643" spans="1:1">
      <c r="A79643" s="234"/>
    </row>
    <row r="79644" spans="1:1">
      <c r="A79644" s="234"/>
    </row>
    <row r="79645" spans="1:1">
      <c r="A79645" s="234"/>
    </row>
    <row r="79646" spans="1:1">
      <c r="A79646" s="234"/>
    </row>
    <row r="79647" spans="1:1">
      <c r="A79647" s="234"/>
    </row>
    <row r="79648" spans="1:1">
      <c r="A79648" s="234"/>
    </row>
    <row r="79649" spans="1:1">
      <c r="A79649" s="234"/>
    </row>
    <row r="79650" spans="1:1">
      <c r="A79650" s="234"/>
    </row>
    <row r="79651" spans="1:1">
      <c r="A79651" s="234"/>
    </row>
    <row r="79652" spans="1:1">
      <c r="A79652" s="234"/>
    </row>
    <row r="79653" spans="1:1">
      <c r="A79653" s="234"/>
    </row>
    <row r="79654" spans="1:1">
      <c r="A79654" s="234"/>
    </row>
    <row r="79655" spans="1:1">
      <c r="A79655" s="234"/>
    </row>
    <row r="79656" spans="1:1">
      <c r="A79656" s="234"/>
    </row>
    <row r="79657" spans="1:1">
      <c r="A79657" s="234"/>
    </row>
    <row r="79658" spans="1:1">
      <c r="A79658" s="234"/>
    </row>
    <row r="79659" spans="1:1">
      <c r="A79659" s="234"/>
    </row>
    <row r="79660" spans="1:1">
      <c r="A79660" s="234"/>
    </row>
    <row r="79661" spans="1:1">
      <c r="A79661" s="234"/>
    </row>
    <row r="79662" spans="1:1">
      <c r="A79662" s="234"/>
    </row>
    <row r="79663" spans="1:1">
      <c r="A79663" s="234"/>
    </row>
    <row r="79664" spans="1:1">
      <c r="A79664" s="234"/>
    </row>
    <row r="79665" spans="1:1">
      <c r="A79665" s="234"/>
    </row>
    <row r="79666" spans="1:1">
      <c r="A79666" s="234"/>
    </row>
    <row r="79667" spans="1:1">
      <c r="A79667" s="234"/>
    </row>
    <row r="79668" spans="1:1">
      <c r="A79668" s="234"/>
    </row>
    <row r="79669" spans="1:1">
      <c r="A79669" s="234"/>
    </row>
    <row r="79670" spans="1:1">
      <c r="A79670" s="234"/>
    </row>
    <row r="79671" spans="1:1">
      <c r="A79671" s="234"/>
    </row>
    <row r="79672" spans="1:1">
      <c r="A79672" s="234"/>
    </row>
    <row r="79673" spans="1:1">
      <c r="A79673" s="234"/>
    </row>
    <row r="79674" spans="1:1">
      <c r="A79674" s="234"/>
    </row>
    <row r="79675" spans="1:1">
      <c r="A79675" s="234"/>
    </row>
    <row r="79676" spans="1:1">
      <c r="A79676" s="234"/>
    </row>
    <row r="79677" spans="1:1">
      <c r="A79677" s="234"/>
    </row>
    <row r="79678" spans="1:1">
      <c r="A79678" s="234"/>
    </row>
    <row r="79679" spans="1:1">
      <c r="A79679" s="234"/>
    </row>
    <row r="79680" spans="1:1">
      <c r="A79680" s="234"/>
    </row>
    <row r="79681" spans="1:1">
      <c r="A79681" s="234"/>
    </row>
    <row r="79682" spans="1:1">
      <c r="A79682" s="234"/>
    </row>
    <row r="79683" spans="1:1">
      <c r="A79683" s="234"/>
    </row>
    <row r="79684" spans="1:1">
      <c r="A79684" s="234"/>
    </row>
    <row r="79685" spans="1:1">
      <c r="A79685" s="234"/>
    </row>
    <row r="79686" spans="1:1">
      <c r="A79686" s="234"/>
    </row>
    <row r="79687" spans="1:1">
      <c r="A79687" s="234"/>
    </row>
    <row r="79688" spans="1:1">
      <c r="A79688" s="234"/>
    </row>
    <row r="79689" spans="1:1">
      <c r="A79689" s="234"/>
    </row>
    <row r="79690" spans="1:1">
      <c r="A79690" s="234"/>
    </row>
    <row r="79691" spans="1:1">
      <c r="A79691" s="234"/>
    </row>
    <row r="79692" spans="1:1">
      <c r="A79692" s="234"/>
    </row>
    <row r="79693" spans="1:1">
      <c r="A79693" s="234"/>
    </row>
    <row r="79694" spans="1:1">
      <c r="A79694" s="234"/>
    </row>
    <row r="79695" spans="1:1">
      <c r="A79695" s="234"/>
    </row>
    <row r="79696" spans="1:1">
      <c r="A79696" s="234"/>
    </row>
    <row r="79697" spans="1:1">
      <c r="A79697" s="234"/>
    </row>
    <row r="79698" spans="1:1">
      <c r="A79698" s="234"/>
    </row>
    <row r="79699" spans="1:1">
      <c r="A79699" s="234"/>
    </row>
    <row r="79700" spans="1:1">
      <c r="A79700" s="234"/>
    </row>
    <row r="79701" spans="1:1">
      <c r="A79701" s="234"/>
    </row>
    <row r="79702" spans="1:1">
      <c r="A79702" s="234"/>
    </row>
    <row r="79703" spans="1:1">
      <c r="A79703" s="234"/>
    </row>
    <row r="79704" spans="1:1">
      <c r="A79704" s="234"/>
    </row>
    <row r="79705" spans="1:1">
      <c r="A79705" s="234"/>
    </row>
    <row r="79706" spans="1:1">
      <c r="A79706" s="234"/>
    </row>
    <row r="79707" spans="1:1">
      <c r="A79707" s="234"/>
    </row>
    <row r="79708" spans="1:1">
      <c r="A79708" s="234"/>
    </row>
    <row r="79709" spans="1:1">
      <c r="A79709" s="234"/>
    </row>
    <row r="79710" spans="1:1">
      <c r="A79710" s="234"/>
    </row>
    <row r="79711" spans="1:1">
      <c r="A79711" s="234"/>
    </row>
    <row r="79712" spans="1:1">
      <c r="A79712" s="234"/>
    </row>
    <row r="79713" spans="1:1">
      <c r="A79713" s="234"/>
    </row>
    <row r="79714" spans="1:1">
      <c r="A79714" s="234"/>
    </row>
    <row r="79715" spans="1:1">
      <c r="A79715" s="234"/>
    </row>
    <row r="79716" spans="1:1">
      <c r="A79716" s="234"/>
    </row>
    <row r="79717" spans="1:1">
      <c r="A79717" s="234"/>
    </row>
    <row r="79718" spans="1:1">
      <c r="A79718" s="234"/>
    </row>
    <row r="79719" spans="1:1">
      <c r="A79719" s="234"/>
    </row>
    <row r="79720" spans="1:1">
      <c r="A79720" s="234"/>
    </row>
    <row r="79721" spans="1:1">
      <c r="A79721" s="234"/>
    </row>
    <row r="79722" spans="1:1">
      <c r="A79722" s="234"/>
    </row>
    <row r="79723" spans="1:1">
      <c r="A79723" s="234"/>
    </row>
    <row r="79724" spans="1:1">
      <c r="A79724" s="234"/>
    </row>
    <row r="79725" spans="1:1">
      <c r="A79725" s="234"/>
    </row>
    <row r="79726" spans="1:1">
      <c r="A79726" s="234"/>
    </row>
    <row r="79727" spans="1:1">
      <c r="A79727" s="234"/>
    </row>
    <row r="79728" spans="1:1">
      <c r="A79728" s="234"/>
    </row>
    <row r="79729" spans="1:1">
      <c r="A79729" s="234"/>
    </row>
    <row r="79730" spans="1:1">
      <c r="A79730" s="234"/>
    </row>
    <row r="79731" spans="1:1">
      <c r="A79731" s="234"/>
    </row>
    <row r="79732" spans="1:1">
      <c r="A79732" s="234"/>
    </row>
    <row r="79733" spans="1:1">
      <c r="A79733" s="234"/>
    </row>
    <row r="79734" spans="1:1">
      <c r="A79734" s="234"/>
    </row>
    <row r="79735" spans="1:1">
      <c r="A79735" s="234"/>
    </row>
    <row r="79736" spans="1:1">
      <c r="A79736" s="234"/>
    </row>
    <row r="79737" spans="1:1">
      <c r="A79737" s="234"/>
    </row>
    <row r="79738" spans="1:1">
      <c r="A79738" s="234"/>
    </row>
    <row r="79739" spans="1:1">
      <c r="A79739" s="234"/>
    </row>
    <row r="79740" spans="1:1">
      <c r="A79740" s="234"/>
    </row>
    <row r="79741" spans="1:1">
      <c r="A79741" s="234"/>
    </row>
    <row r="79742" spans="1:1">
      <c r="A79742" s="234"/>
    </row>
    <row r="79743" spans="1:1">
      <c r="A79743" s="234"/>
    </row>
    <row r="79744" spans="1:1">
      <c r="A79744" s="234"/>
    </row>
    <row r="79745" spans="1:1">
      <c r="A79745" s="234"/>
    </row>
    <row r="79746" spans="1:1">
      <c r="A79746" s="234"/>
    </row>
    <row r="79747" spans="1:1">
      <c r="A79747" s="234"/>
    </row>
    <row r="79748" spans="1:1">
      <c r="A79748" s="234"/>
    </row>
    <row r="79749" spans="1:1">
      <c r="A79749" s="234"/>
    </row>
    <row r="79750" spans="1:1">
      <c r="A79750" s="234"/>
    </row>
    <row r="79751" spans="1:1">
      <c r="A79751" s="234"/>
    </row>
    <row r="79752" spans="1:1">
      <c r="A79752" s="234"/>
    </row>
    <row r="79753" spans="1:1">
      <c r="A79753" s="234"/>
    </row>
    <row r="79754" spans="1:1">
      <c r="A79754" s="234"/>
    </row>
    <row r="79755" spans="1:1">
      <c r="A79755" s="234"/>
    </row>
    <row r="79756" spans="1:1">
      <c r="A79756" s="234"/>
    </row>
    <row r="79757" spans="1:1">
      <c r="A79757" s="234"/>
    </row>
    <row r="79758" spans="1:1">
      <c r="A79758" s="234"/>
    </row>
    <row r="79759" spans="1:1">
      <c r="A79759" s="234"/>
    </row>
    <row r="79760" spans="1:1">
      <c r="A79760" s="234"/>
    </row>
    <row r="79761" spans="1:1">
      <c r="A79761" s="234"/>
    </row>
    <row r="79762" spans="1:1">
      <c r="A79762" s="234"/>
    </row>
    <row r="79763" spans="1:1">
      <c r="A79763" s="234"/>
    </row>
    <row r="79764" spans="1:1">
      <c r="A79764" s="234"/>
    </row>
    <row r="79765" spans="1:1">
      <c r="A79765" s="234"/>
    </row>
    <row r="79766" spans="1:1">
      <c r="A79766" s="234"/>
    </row>
    <row r="79767" spans="1:1">
      <c r="A79767" s="234"/>
    </row>
    <row r="79768" spans="1:1">
      <c r="A79768" s="234"/>
    </row>
    <row r="79769" spans="1:1">
      <c r="A79769" s="234"/>
    </row>
    <row r="79770" spans="1:1">
      <c r="A79770" s="234"/>
    </row>
    <row r="79771" spans="1:1">
      <c r="A79771" s="234"/>
    </row>
    <row r="79772" spans="1:1">
      <c r="A79772" s="234"/>
    </row>
    <row r="79773" spans="1:1">
      <c r="A79773" s="234"/>
    </row>
    <row r="79774" spans="1:1">
      <c r="A79774" s="234"/>
    </row>
    <row r="79775" spans="1:1">
      <c r="A79775" s="234"/>
    </row>
    <row r="79776" spans="1:1">
      <c r="A79776" s="234"/>
    </row>
    <row r="79777" spans="1:1">
      <c r="A79777" s="234"/>
    </row>
    <row r="79778" spans="1:1">
      <c r="A79778" s="234"/>
    </row>
    <row r="79779" spans="1:1">
      <c r="A79779" s="234"/>
    </row>
    <row r="79780" spans="1:1">
      <c r="A79780" s="234"/>
    </row>
    <row r="79781" spans="1:1">
      <c r="A79781" s="234"/>
    </row>
    <row r="79782" spans="1:1">
      <c r="A79782" s="234"/>
    </row>
    <row r="79783" spans="1:1">
      <c r="A79783" s="234"/>
    </row>
    <row r="79784" spans="1:1">
      <c r="A79784" s="234"/>
    </row>
    <row r="79785" spans="1:1">
      <c r="A79785" s="234"/>
    </row>
    <row r="79786" spans="1:1">
      <c r="A79786" s="234"/>
    </row>
    <row r="79787" spans="1:1">
      <c r="A79787" s="234"/>
    </row>
    <row r="79788" spans="1:1">
      <c r="A79788" s="234"/>
    </row>
    <row r="79789" spans="1:1">
      <c r="A79789" s="234"/>
    </row>
    <row r="79790" spans="1:1">
      <c r="A79790" s="234"/>
    </row>
    <row r="79791" spans="1:1">
      <c r="A79791" s="234"/>
    </row>
    <row r="79792" spans="1:1">
      <c r="A79792" s="234"/>
    </row>
    <row r="79793" spans="1:1">
      <c r="A79793" s="234"/>
    </row>
    <row r="79794" spans="1:1">
      <c r="A79794" s="234"/>
    </row>
    <row r="79795" spans="1:1">
      <c r="A79795" s="234"/>
    </row>
    <row r="79796" spans="1:1">
      <c r="A79796" s="234"/>
    </row>
    <row r="79797" spans="1:1">
      <c r="A79797" s="234"/>
    </row>
    <row r="79798" spans="1:1">
      <c r="A79798" s="234"/>
    </row>
    <row r="79799" spans="1:1">
      <c r="A79799" s="234"/>
    </row>
    <row r="79800" spans="1:1">
      <c r="A79800" s="234"/>
    </row>
    <row r="79801" spans="1:1">
      <c r="A79801" s="234"/>
    </row>
    <row r="79802" spans="1:1">
      <c r="A79802" s="234"/>
    </row>
    <row r="79803" spans="1:1">
      <c r="A79803" s="234"/>
    </row>
    <row r="79804" spans="1:1">
      <c r="A79804" s="234"/>
    </row>
    <row r="79805" spans="1:1">
      <c r="A79805" s="234"/>
    </row>
    <row r="79806" spans="1:1">
      <c r="A79806" s="234"/>
    </row>
    <row r="79807" spans="1:1">
      <c r="A79807" s="234"/>
    </row>
    <row r="79808" spans="1:1">
      <c r="A79808" s="234"/>
    </row>
    <row r="79809" spans="1:1">
      <c r="A79809" s="234"/>
    </row>
    <row r="79810" spans="1:1">
      <c r="A79810" s="234"/>
    </row>
    <row r="79811" spans="1:1">
      <c r="A79811" s="234"/>
    </row>
    <row r="79812" spans="1:1">
      <c r="A79812" s="234"/>
    </row>
    <row r="79813" spans="1:1">
      <c r="A79813" s="234"/>
    </row>
    <row r="79814" spans="1:1">
      <c r="A79814" s="234"/>
    </row>
    <row r="79815" spans="1:1">
      <c r="A79815" s="234"/>
    </row>
    <row r="79816" spans="1:1">
      <c r="A79816" s="234"/>
    </row>
    <row r="79817" spans="1:1">
      <c r="A79817" s="234"/>
    </row>
    <row r="79818" spans="1:1">
      <c r="A79818" s="234"/>
    </row>
    <row r="79819" spans="1:1">
      <c r="A79819" s="234"/>
    </row>
    <row r="79820" spans="1:1">
      <c r="A79820" s="234"/>
    </row>
    <row r="79821" spans="1:1">
      <c r="A79821" s="234"/>
    </row>
    <row r="79822" spans="1:1">
      <c r="A79822" s="234"/>
    </row>
    <row r="79823" spans="1:1">
      <c r="A79823" s="234"/>
    </row>
    <row r="79824" spans="1:1">
      <c r="A79824" s="234"/>
    </row>
    <row r="79825" spans="1:1">
      <c r="A79825" s="234"/>
    </row>
    <row r="79826" spans="1:1">
      <c r="A79826" s="234"/>
    </row>
    <row r="79827" spans="1:1">
      <c r="A79827" s="234"/>
    </row>
    <row r="79828" spans="1:1">
      <c r="A79828" s="234"/>
    </row>
    <row r="79829" spans="1:1">
      <c r="A79829" s="234"/>
    </row>
    <row r="79830" spans="1:1">
      <c r="A79830" s="234"/>
    </row>
    <row r="79831" spans="1:1">
      <c r="A79831" s="234"/>
    </row>
    <row r="79832" spans="1:1">
      <c r="A79832" s="234"/>
    </row>
    <row r="79833" spans="1:1">
      <c r="A79833" s="234"/>
    </row>
    <row r="79834" spans="1:1">
      <c r="A79834" s="234"/>
    </row>
    <row r="79835" spans="1:1">
      <c r="A79835" s="234"/>
    </row>
    <row r="79836" spans="1:1">
      <c r="A79836" s="234"/>
    </row>
    <row r="79837" spans="1:1">
      <c r="A79837" s="234"/>
    </row>
    <row r="79838" spans="1:1">
      <c r="A79838" s="234"/>
    </row>
    <row r="79839" spans="1:1">
      <c r="A79839" s="234"/>
    </row>
    <row r="79840" spans="1:1">
      <c r="A79840" s="234"/>
    </row>
    <row r="79841" spans="1:1">
      <c r="A79841" s="234"/>
    </row>
    <row r="79842" spans="1:1">
      <c r="A79842" s="234"/>
    </row>
    <row r="79843" spans="1:1">
      <c r="A79843" s="234"/>
    </row>
    <row r="79844" spans="1:1">
      <c r="A79844" s="234"/>
    </row>
    <row r="79845" spans="1:1">
      <c r="A79845" s="234"/>
    </row>
    <row r="79846" spans="1:1">
      <c r="A79846" s="234"/>
    </row>
    <row r="79847" spans="1:1">
      <c r="A79847" s="234"/>
    </row>
    <row r="79848" spans="1:1">
      <c r="A79848" s="234"/>
    </row>
    <row r="79849" spans="1:1">
      <c r="A79849" s="234"/>
    </row>
    <row r="79850" spans="1:1">
      <c r="A79850" s="234"/>
    </row>
    <row r="79851" spans="1:1">
      <c r="A79851" s="234"/>
    </row>
    <row r="79852" spans="1:1">
      <c r="A79852" s="234"/>
    </row>
    <row r="79853" spans="1:1">
      <c r="A79853" s="234"/>
    </row>
    <row r="79854" spans="1:1">
      <c r="A79854" s="234"/>
    </row>
    <row r="79855" spans="1:1">
      <c r="A79855" s="234"/>
    </row>
    <row r="79856" spans="1:1">
      <c r="A79856" s="234"/>
    </row>
    <row r="79857" spans="1:1">
      <c r="A79857" s="234"/>
    </row>
    <row r="79858" spans="1:1">
      <c r="A79858" s="234"/>
    </row>
    <row r="79859" spans="1:1">
      <c r="A79859" s="234"/>
    </row>
    <row r="79860" spans="1:1">
      <c r="A79860" s="234"/>
    </row>
    <row r="79861" spans="1:1">
      <c r="A79861" s="234"/>
    </row>
    <row r="79862" spans="1:1">
      <c r="A79862" s="234"/>
    </row>
    <row r="79863" spans="1:1">
      <c r="A79863" s="234"/>
    </row>
    <row r="79864" spans="1:1">
      <c r="A79864" s="234"/>
    </row>
    <row r="79865" spans="1:1">
      <c r="A79865" s="234"/>
    </row>
    <row r="79866" spans="1:1">
      <c r="A79866" s="234"/>
    </row>
    <row r="79867" spans="1:1">
      <c r="A79867" s="234"/>
    </row>
    <row r="79868" spans="1:1">
      <c r="A79868" s="234"/>
    </row>
    <row r="79869" spans="1:1">
      <c r="A79869" s="234"/>
    </row>
    <row r="79870" spans="1:1">
      <c r="A79870" s="234"/>
    </row>
    <row r="79871" spans="1:1">
      <c r="A79871" s="234"/>
    </row>
    <row r="79872" spans="1:1">
      <c r="A79872" s="234"/>
    </row>
    <row r="79873" spans="1:1">
      <c r="A79873" s="234"/>
    </row>
    <row r="79874" spans="1:1">
      <c r="A79874" s="234"/>
    </row>
    <row r="79875" spans="1:1">
      <c r="A79875" s="234"/>
    </row>
    <row r="79876" spans="1:1">
      <c r="A79876" s="234"/>
    </row>
    <row r="79877" spans="1:1">
      <c r="A79877" s="234"/>
    </row>
    <row r="79878" spans="1:1">
      <c r="A79878" s="234"/>
    </row>
    <row r="79879" spans="1:1">
      <c r="A79879" s="234"/>
    </row>
    <row r="79880" spans="1:1">
      <c r="A79880" s="234"/>
    </row>
    <row r="79881" spans="1:1">
      <c r="A79881" s="234"/>
    </row>
    <row r="79882" spans="1:1">
      <c r="A79882" s="234"/>
    </row>
    <row r="79883" spans="1:1">
      <c r="A79883" s="234"/>
    </row>
    <row r="79884" spans="1:1">
      <c r="A79884" s="234"/>
    </row>
    <row r="79885" spans="1:1">
      <c r="A79885" s="234"/>
    </row>
    <row r="79886" spans="1:1">
      <c r="A79886" s="234"/>
    </row>
    <row r="79887" spans="1:1">
      <c r="A79887" s="234"/>
    </row>
    <row r="79888" spans="1:1">
      <c r="A79888" s="234"/>
    </row>
    <row r="79889" spans="1:1">
      <c r="A79889" s="234"/>
    </row>
    <row r="79890" spans="1:1">
      <c r="A79890" s="234"/>
    </row>
    <row r="79891" spans="1:1">
      <c r="A79891" s="234"/>
    </row>
    <row r="79892" spans="1:1">
      <c r="A79892" s="234"/>
    </row>
    <row r="79893" spans="1:1">
      <c r="A79893" s="234"/>
    </row>
    <row r="79894" spans="1:1">
      <c r="A79894" s="234"/>
    </row>
    <row r="79895" spans="1:1">
      <c r="A79895" s="234"/>
    </row>
    <row r="79896" spans="1:1">
      <c r="A79896" s="234"/>
    </row>
    <row r="79897" spans="1:1">
      <c r="A79897" s="234"/>
    </row>
    <row r="79898" spans="1:1">
      <c r="A79898" s="234"/>
    </row>
    <row r="79899" spans="1:1">
      <c r="A79899" s="234"/>
    </row>
    <row r="79900" spans="1:1">
      <c r="A79900" s="234"/>
    </row>
    <row r="79901" spans="1:1">
      <c r="A79901" s="234"/>
    </row>
    <row r="79902" spans="1:1">
      <c r="A79902" s="234"/>
    </row>
    <row r="79903" spans="1:1">
      <c r="A79903" s="234"/>
    </row>
    <row r="79904" spans="1:1">
      <c r="A79904" s="234"/>
    </row>
    <row r="79905" spans="1:1">
      <c r="A79905" s="234"/>
    </row>
    <row r="79906" spans="1:1">
      <c r="A79906" s="234"/>
    </row>
    <row r="79907" spans="1:1">
      <c r="A79907" s="234"/>
    </row>
    <row r="79908" spans="1:1">
      <c r="A79908" s="234"/>
    </row>
    <row r="79909" spans="1:1">
      <c r="A79909" s="234"/>
    </row>
    <row r="79910" spans="1:1">
      <c r="A79910" s="234"/>
    </row>
    <row r="79911" spans="1:1">
      <c r="A79911" s="234"/>
    </row>
    <row r="79912" spans="1:1">
      <c r="A79912" s="234"/>
    </row>
    <row r="79913" spans="1:1">
      <c r="A79913" s="234"/>
    </row>
    <row r="79914" spans="1:1">
      <c r="A79914" s="234"/>
    </row>
    <row r="79915" spans="1:1">
      <c r="A79915" s="234"/>
    </row>
    <row r="79916" spans="1:1">
      <c r="A79916" s="234"/>
    </row>
    <row r="79917" spans="1:1">
      <c r="A79917" s="234"/>
    </row>
    <row r="79918" spans="1:1">
      <c r="A79918" s="234"/>
    </row>
    <row r="79919" spans="1:1">
      <c r="A79919" s="234"/>
    </row>
    <row r="79920" spans="1:1">
      <c r="A79920" s="234"/>
    </row>
    <row r="79921" spans="1:1">
      <c r="A79921" s="234"/>
    </row>
    <row r="79922" spans="1:1">
      <c r="A79922" s="234"/>
    </row>
    <row r="79923" spans="1:1">
      <c r="A79923" s="234"/>
    </row>
    <row r="79924" spans="1:1">
      <c r="A79924" s="234"/>
    </row>
    <row r="79925" spans="1:1">
      <c r="A79925" s="234"/>
    </row>
    <row r="79926" spans="1:1">
      <c r="A79926" s="234"/>
    </row>
    <row r="79927" spans="1:1">
      <c r="A79927" s="234"/>
    </row>
    <row r="79928" spans="1:1">
      <c r="A79928" s="234"/>
    </row>
    <row r="79929" spans="1:1">
      <c r="A79929" s="234"/>
    </row>
    <row r="79930" spans="1:1">
      <c r="A79930" s="234"/>
    </row>
    <row r="79931" spans="1:1">
      <c r="A79931" s="234"/>
    </row>
    <row r="79932" spans="1:1">
      <c r="A79932" s="234"/>
    </row>
    <row r="79933" spans="1:1">
      <c r="A79933" s="234"/>
    </row>
    <row r="79934" spans="1:1">
      <c r="A79934" s="234"/>
    </row>
    <row r="79935" spans="1:1">
      <c r="A79935" s="234"/>
    </row>
    <row r="79936" spans="1:1">
      <c r="A79936" s="234"/>
    </row>
    <row r="79937" spans="1:1">
      <c r="A79937" s="234"/>
    </row>
    <row r="79938" spans="1:1">
      <c r="A79938" s="234"/>
    </row>
    <row r="79939" spans="1:1">
      <c r="A79939" s="234"/>
    </row>
    <row r="79940" spans="1:1">
      <c r="A79940" s="234"/>
    </row>
    <row r="79941" spans="1:1">
      <c r="A79941" s="234"/>
    </row>
    <row r="79942" spans="1:1">
      <c r="A79942" s="234"/>
    </row>
    <row r="79943" spans="1:1">
      <c r="A79943" s="234"/>
    </row>
    <row r="79944" spans="1:1">
      <c r="A79944" s="234"/>
    </row>
    <row r="79945" spans="1:1">
      <c r="A79945" s="234"/>
    </row>
    <row r="79946" spans="1:1">
      <c r="A79946" s="234"/>
    </row>
    <row r="79947" spans="1:1">
      <c r="A79947" s="234"/>
    </row>
    <row r="79948" spans="1:1">
      <c r="A79948" s="234"/>
    </row>
    <row r="79949" spans="1:1">
      <c r="A79949" s="234"/>
    </row>
    <row r="79950" spans="1:1">
      <c r="A79950" s="234"/>
    </row>
    <row r="79951" spans="1:1">
      <c r="A79951" s="234"/>
    </row>
    <row r="79952" spans="1:1">
      <c r="A79952" s="234"/>
    </row>
    <row r="79953" spans="1:1">
      <c r="A79953" s="234"/>
    </row>
    <row r="79954" spans="1:1">
      <c r="A79954" s="234"/>
    </row>
    <row r="79955" spans="1:1">
      <c r="A79955" s="234"/>
    </row>
    <row r="79956" spans="1:1">
      <c r="A79956" s="234"/>
    </row>
    <row r="79957" spans="1:1">
      <c r="A79957" s="234"/>
    </row>
    <row r="79958" spans="1:1">
      <c r="A79958" s="234"/>
    </row>
    <row r="79959" spans="1:1">
      <c r="A79959" s="234"/>
    </row>
    <row r="79960" spans="1:1">
      <c r="A79960" s="234"/>
    </row>
    <row r="79961" spans="1:1">
      <c r="A79961" s="234"/>
    </row>
    <row r="79962" spans="1:1">
      <c r="A79962" s="234"/>
    </row>
    <row r="79963" spans="1:1">
      <c r="A79963" s="234"/>
    </row>
    <row r="79964" spans="1:1">
      <c r="A79964" s="234"/>
    </row>
    <row r="79965" spans="1:1">
      <c r="A79965" s="234"/>
    </row>
    <row r="79966" spans="1:1">
      <c r="A79966" s="234"/>
    </row>
    <row r="79967" spans="1:1">
      <c r="A79967" s="234"/>
    </row>
    <row r="79968" spans="1:1">
      <c r="A79968" s="234"/>
    </row>
    <row r="79969" spans="1:1">
      <c r="A79969" s="234"/>
    </row>
    <row r="79970" spans="1:1">
      <c r="A79970" s="234"/>
    </row>
    <row r="79971" spans="1:1">
      <c r="A79971" s="234"/>
    </row>
    <row r="79972" spans="1:1">
      <c r="A79972" s="234"/>
    </row>
    <row r="79973" spans="1:1">
      <c r="A79973" s="234"/>
    </row>
    <row r="79974" spans="1:1">
      <c r="A79974" s="234"/>
    </row>
    <row r="79975" spans="1:1">
      <c r="A79975" s="234"/>
    </row>
    <row r="79976" spans="1:1">
      <c r="A79976" s="234"/>
    </row>
    <row r="79977" spans="1:1">
      <c r="A79977" s="234"/>
    </row>
    <row r="79978" spans="1:1">
      <c r="A79978" s="234"/>
    </row>
    <row r="79979" spans="1:1">
      <c r="A79979" s="234"/>
    </row>
    <row r="79980" spans="1:1">
      <c r="A79980" s="234"/>
    </row>
    <row r="79981" spans="1:1">
      <c r="A79981" s="234"/>
    </row>
    <row r="79982" spans="1:1">
      <c r="A79982" s="234"/>
    </row>
    <row r="79983" spans="1:1">
      <c r="A79983" s="234"/>
    </row>
    <row r="79984" spans="1:1">
      <c r="A79984" s="234"/>
    </row>
    <row r="79985" spans="1:1">
      <c r="A79985" s="234"/>
    </row>
    <row r="79986" spans="1:1">
      <c r="A79986" s="234"/>
    </row>
    <row r="79987" spans="1:1">
      <c r="A79987" s="234"/>
    </row>
    <row r="79988" spans="1:1">
      <c r="A79988" s="234"/>
    </row>
    <row r="79989" spans="1:1">
      <c r="A79989" s="234"/>
    </row>
    <row r="79990" spans="1:1">
      <c r="A79990" s="234"/>
    </row>
    <row r="79991" spans="1:1">
      <c r="A79991" s="234"/>
    </row>
    <row r="79992" spans="1:1">
      <c r="A79992" s="234"/>
    </row>
    <row r="79993" spans="1:1">
      <c r="A79993" s="234"/>
    </row>
    <row r="79994" spans="1:1">
      <c r="A79994" s="234"/>
    </row>
    <row r="79995" spans="1:1">
      <c r="A79995" s="234"/>
    </row>
    <row r="79996" spans="1:1">
      <c r="A79996" s="234"/>
    </row>
    <row r="79997" spans="1:1">
      <c r="A79997" s="234"/>
    </row>
    <row r="79998" spans="1:1">
      <c r="A79998" s="234"/>
    </row>
    <row r="79999" spans="1:1">
      <c r="A79999" s="234"/>
    </row>
    <row r="80000" spans="1:1">
      <c r="A80000" s="234"/>
    </row>
    <row r="80001" spans="1:1">
      <c r="A80001" s="234"/>
    </row>
    <row r="80002" spans="1:1">
      <c r="A80002" s="234"/>
    </row>
    <row r="80003" spans="1:1">
      <c r="A80003" s="234"/>
    </row>
    <row r="80004" spans="1:1">
      <c r="A80004" s="234"/>
    </row>
    <row r="80005" spans="1:1">
      <c r="A80005" s="234"/>
    </row>
    <row r="80006" spans="1:1">
      <c r="A80006" s="234"/>
    </row>
    <row r="80007" spans="1:1">
      <c r="A80007" s="234"/>
    </row>
    <row r="80008" spans="1:1">
      <c r="A80008" s="234"/>
    </row>
    <row r="80009" spans="1:1">
      <c r="A80009" s="234"/>
    </row>
    <row r="80010" spans="1:1">
      <c r="A80010" s="234"/>
    </row>
    <row r="80011" spans="1:1">
      <c r="A80011" s="234"/>
    </row>
    <row r="80012" spans="1:1">
      <c r="A80012" s="234"/>
    </row>
    <row r="80013" spans="1:1">
      <c r="A80013" s="234"/>
    </row>
    <row r="80014" spans="1:1">
      <c r="A80014" s="234"/>
    </row>
    <row r="80015" spans="1:1">
      <c r="A80015" s="234"/>
    </row>
    <row r="80016" spans="1:1">
      <c r="A80016" s="234"/>
    </row>
    <row r="80017" spans="1:1">
      <c r="A80017" s="234"/>
    </row>
    <row r="80018" spans="1:1">
      <c r="A80018" s="234"/>
    </row>
    <row r="80019" spans="1:1">
      <c r="A80019" s="234"/>
    </row>
    <row r="80020" spans="1:1">
      <c r="A80020" s="234"/>
    </row>
    <row r="80021" spans="1:1">
      <c r="A80021" s="234"/>
    </row>
    <row r="80022" spans="1:1">
      <c r="A80022" s="234"/>
    </row>
    <row r="80023" spans="1:1">
      <c r="A80023" s="234"/>
    </row>
    <row r="80024" spans="1:1">
      <c r="A80024" s="234"/>
    </row>
    <row r="80025" spans="1:1">
      <c r="A80025" s="234"/>
    </row>
    <row r="80026" spans="1:1">
      <c r="A80026" s="234"/>
    </row>
    <row r="80027" spans="1:1">
      <c r="A80027" s="234"/>
    </row>
    <row r="80028" spans="1:1">
      <c r="A80028" s="234"/>
    </row>
    <row r="80029" spans="1:1">
      <c r="A80029" s="234"/>
    </row>
    <row r="80030" spans="1:1">
      <c r="A80030" s="234"/>
    </row>
    <row r="80031" spans="1:1">
      <c r="A80031" s="234"/>
    </row>
    <row r="80032" spans="1:1">
      <c r="A80032" s="234"/>
    </row>
    <row r="80033" spans="1:1">
      <c r="A80033" s="234"/>
    </row>
    <row r="80034" spans="1:1">
      <c r="A80034" s="234"/>
    </row>
    <row r="80035" spans="1:1">
      <c r="A80035" s="234"/>
    </row>
    <row r="80036" spans="1:1">
      <c r="A80036" s="234"/>
    </row>
    <row r="80037" spans="1:1">
      <c r="A80037" s="234"/>
    </row>
    <row r="80038" spans="1:1">
      <c r="A80038" s="234"/>
    </row>
    <row r="80039" spans="1:1">
      <c r="A80039" s="234"/>
    </row>
    <row r="80040" spans="1:1">
      <c r="A80040" s="234"/>
    </row>
    <row r="80041" spans="1:1">
      <c r="A80041" s="234"/>
    </row>
    <row r="80042" spans="1:1">
      <c r="A80042" s="234"/>
    </row>
    <row r="80043" spans="1:1">
      <c r="A80043" s="234"/>
    </row>
    <row r="80044" spans="1:1">
      <c r="A80044" s="234"/>
    </row>
    <row r="80045" spans="1:1">
      <c r="A80045" s="234"/>
    </row>
    <row r="80046" spans="1:1">
      <c r="A80046" s="234"/>
    </row>
    <row r="80047" spans="1:1">
      <c r="A80047" s="234"/>
    </row>
    <row r="80048" spans="1:1">
      <c r="A80048" s="234"/>
    </row>
    <row r="80049" spans="1:1">
      <c r="A80049" s="234"/>
    </row>
    <row r="80050" spans="1:1">
      <c r="A80050" s="234"/>
    </row>
    <row r="80051" spans="1:1">
      <c r="A80051" s="234"/>
    </row>
    <row r="80052" spans="1:1">
      <c r="A80052" s="234"/>
    </row>
    <row r="80053" spans="1:1">
      <c r="A80053" s="234"/>
    </row>
    <row r="80054" spans="1:1">
      <c r="A80054" s="234"/>
    </row>
    <row r="80055" spans="1:1">
      <c r="A80055" s="234"/>
    </row>
    <row r="80056" spans="1:1">
      <c r="A80056" s="234"/>
    </row>
    <row r="80057" spans="1:1">
      <c r="A80057" s="234"/>
    </row>
    <row r="80058" spans="1:1">
      <c r="A80058" s="234"/>
    </row>
    <row r="80059" spans="1:1">
      <c r="A80059" s="234"/>
    </row>
    <row r="80060" spans="1:1">
      <c r="A80060" s="234"/>
    </row>
    <row r="80061" spans="1:1">
      <c r="A80061" s="234"/>
    </row>
    <row r="80062" spans="1:1">
      <c r="A80062" s="234"/>
    </row>
    <row r="80063" spans="1:1">
      <c r="A80063" s="234"/>
    </row>
    <row r="80064" spans="1:1">
      <c r="A80064" s="234"/>
    </row>
    <row r="80065" spans="1:1">
      <c r="A80065" s="234"/>
    </row>
    <row r="80066" spans="1:1">
      <c r="A80066" s="234"/>
    </row>
    <row r="80067" spans="1:1">
      <c r="A80067" s="234"/>
    </row>
    <row r="80068" spans="1:1">
      <c r="A80068" s="234"/>
    </row>
    <row r="80069" spans="1:1">
      <c r="A80069" s="234"/>
    </row>
    <row r="80070" spans="1:1">
      <c r="A80070" s="234"/>
    </row>
    <row r="80071" spans="1:1">
      <c r="A80071" s="234"/>
    </row>
    <row r="80072" spans="1:1">
      <c r="A80072" s="234"/>
    </row>
    <row r="80073" spans="1:1">
      <c r="A80073" s="234"/>
    </row>
    <row r="80074" spans="1:1">
      <c r="A80074" s="234"/>
    </row>
    <row r="80075" spans="1:1">
      <c r="A80075" s="234"/>
    </row>
    <row r="80076" spans="1:1">
      <c r="A80076" s="234"/>
    </row>
    <row r="80077" spans="1:1">
      <c r="A80077" s="234"/>
    </row>
    <row r="80078" spans="1:1">
      <c r="A80078" s="234"/>
    </row>
    <row r="80079" spans="1:1">
      <c r="A80079" s="234"/>
    </row>
    <row r="80080" spans="1:1">
      <c r="A80080" s="234"/>
    </row>
    <row r="80081" spans="1:1">
      <c r="A80081" s="234"/>
    </row>
    <row r="80082" spans="1:1">
      <c r="A80082" s="234"/>
    </row>
    <row r="80083" spans="1:1">
      <c r="A80083" s="234"/>
    </row>
    <row r="80084" spans="1:1">
      <c r="A80084" s="234"/>
    </row>
    <row r="80085" spans="1:1">
      <c r="A80085" s="234"/>
    </row>
    <row r="80086" spans="1:1">
      <c r="A80086" s="234"/>
    </row>
    <row r="80087" spans="1:1">
      <c r="A80087" s="234"/>
    </row>
    <row r="80088" spans="1:1">
      <c r="A80088" s="234"/>
    </row>
    <row r="80089" spans="1:1">
      <c r="A80089" s="234"/>
    </row>
    <row r="80090" spans="1:1">
      <c r="A80090" s="234"/>
    </row>
    <row r="80091" spans="1:1">
      <c r="A80091" s="234"/>
    </row>
    <row r="80092" spans="1:1">
      <c r="A80092" s="234"/>
    </row>
    <row r="80093" spans="1:1">
      <c r="A80093" s="234"/>
    </row>
    <row r="80094" spans="1:1">
      <c r="A80094" s="234"/>
    </row>
    <row r="80095" spans="1:1">
      <c r="A80095" s="234"/>
    </row>
    <row r="80096" spans="1:1">
      <c r="A80096" s="234"/>
    </row>
    <row r="80097" spans="1:1">
      <c r="A80097" s="234"/>
    </row>
    <row r="80098" spans="1:1">
      <c r="A80098" s="234"/>
    </row>
    <row r="80099" spans="1:1">
      <c r="A80099" s="234"/>
    </row>
    <row r="80100" spans="1:1">
      <c r="A80100" s="234"/>
    </row>
    <row r="80101" spans="1:1">
      <c r="A80101" s="234"/>
    </row>
    <row r="80102" spans="1:1">
      <c r="A80102" s="234"/>
    </row>
    <row r="80103" spans="1:1">
      <c r="A80103" s="234"/>
    </row>
    <row r="80104" spans="1:1">
      <c r="A80104" s="234"/>
    </row>
    <row r="80105" spans="1:1">
      <c r="A80105" s="234"/>
    </row>
    <row r="80106" spans="1:1">
      <c r="A80106" s="234"/>
    </row>
    <row r="80107" spans="1:1">
      <c r="A80107" s="234"/>
    </row>
    <row r="80108" spans="1:1">
      <c r="A80108" s="234"/>
    </row>
    <row r="80109" spans="1:1">
      <c r="A80109" s="234"/>
    </row>
    <row r="80110" spans="1:1">
      <c r="A80110" s="234"/>
    </row>
    <row r="80111" spans="1:1">
      <c r="A80111" s="234"/>
    </row>
    <row r="80112" spans="1:1">
      <c r="A80112" s="234"/>
    </row>
    <row r="80113" spans="1:1">
      <c r="A80113" s="234"/>
    </row>
    <row r="80114" spans="1:1">
      <c r="A80114" s="234"/>
    </row>
    <row r="80115" spans="1:1">
      <c r="A80115" s="234"/>
    </row>
    <row r="80116" spans="1:1">
      <c r="A80116" s="234"/>
    </row>
    <row r="80117" spans="1:1">
      <c r="A80117" s="234"/>
    </row>
    <row r="80118" spans="1:1">
      <c r="A80118" s="234"/>
    </row>
    <row r="80119" spans="1:1">
      <c r="A80119" s="234"/>
    </row>
    <row r="80120" spans="1:1">
      <c r="A80120" s="234"/>
    </row>
    <row r="80121" spans="1:1">
      <c r="A80121" s="234"/>
    </row>
    <row r="80122" spans="1:1">
      <c r="A80122" s="234"/>
    </row>
    <row r="80123" spans="1:1">
      <c r="A80123" s="234"/>
    </row>
    <row r="80124" spans="1:1">
      <c r="A80124" s="234"/>
    </row>
    <row r="80125" spans="1:1">
      <c r="A80125" s="234"/>
    </row>
    <row r="80126" spans="1:1">
      <c r="A80126" s="234"/>
    </row>
    <row r="80127" spans="1:1">
      <c r="A80127" s="234"/>
    </row>
    <row r="80128" spans="1:1">
      <c r="A80128" s="234"/>
    </row>
    <row r="80129" spans="1:1">
      <c r="A80129" s="234"/>
    </row>
    <row r="80130" spans="1:1">
      <c r="A80130" s="234"/>
    </row>
    <row r="80131" spans="1:1">
      <c r="A80131" s="234"/>
    </row>
    <row r="80132" spans="1:1">
      <c r="A80132" s="234"/>
    </row>
    <row r="80133" spans="1:1">
      <c r="A80133" s="234"/>
    </row>
    <row r="80134" spans="1:1">
      <c r="A80134" s="234"/>
    </row>
    <row r="80135" spans="1:1">
      <c r="A80135" s="234"/>
    </row>
    <row r="80136" spans="1:1">
      <c r="A80136" s="234"/>
    </row>
    <row r="80137" spans="1:1">
      <c r="A80137" s="234"/>
    </row>
    <row r="80138" spans="1:1">
      <c r="A80138" s="234"/>
    </row>
    <row r="80139" spans="1:1">
      <c r="A80139" s="234"/>
    </row>
    <row r="80140" spans="1:1">
      <c r="A80140" s="234"/>
    </row>
    <row r="80141" spans="1:1">
      <c r="A80141" s="234"/>
    </row>
    <row r="80142" spans="1:1">
      <c r="A80142" s="234"/>
    </row>
    <row r="80143" spans="1:1">
      <c r="A80143" s="234"/>
    </row>
    <row r="80144" spans="1:1">
      <c r="A80144" s="234"/>
    </row>
    <row r="80145" spans="1:1">
      <c r="A80145" s="234"/>
    </row>
    <row r="80146" spans="1:1">
      <c r="A80146" s="234"/>
    </row>
    <row r="80147" spans="1:1">
      <c r="A80147" s="234"/>
    </row>
    <row r="80148" spans="1:1">
      <c r="A80148" s="234"/>
    </row>
    <row r="80149" spans="1:1">
      <c r="A80149" s="234"/>
    </row>
    <row r="80150" spans="1:1">
      <c r="A80150" s="234"/>
    </row>
    <row r="80151" spans="1:1">
      <c r="A80151" s="234"/>
    </row>
    <row r="80152" spans="1:1">
      <c r="A80152" s="234"/>
    </row>
    <row r="80153" spans="1:1">
      <c r="A80153" s="234"/>
    </row>
    <row r="80154" spans="1:1">
      <c r="A80154" s="234"/>
    </row>
    <row r="80155" spans="1:1">
      <c r="A80155" s="234"/>
    </row>
    <row r="80156" spans="1:1">
      <c r="A80156" s="234"/>
    </row>
    <row r="80157" spans="1:1">
      <c r="A80157" s="234"/>
    </row>
    <row r="80158" spans="1:1">
      <c r="A80158" s="234"/>
    </row>
    <row r="80159" spans="1:1">
      <c r="A80159" s="234"/>
    </row>
    <row r="80160" spans="1:1">
      <c r="A80160" s="234"/>
    </row>
    <row r="80161" spans="1:1">
      <c r="A80161" s="234"/>
    </row>
    <row r="80162" spans="1:1">
      <c r="A80162" s="234"/>
    </row>
    <row r="80163" spans="1:1">
      <c r="A80163" s="234"/>
    </row>
    <row r="80164" spans="1:1">
      <c r="A80164" s="234"/>
    </row>
    <row r="80165" spans="1:1">
      <c r="A80165" s="234"/>
    </row>
    <row r="80166" spans="1:1">
      <c r="A80166" s="234"/>
    </row>
    <row r="80167" spans="1:1">
      <c r="A80167" s="234"/>
    </row>
    <row r="80168" spans="1:1">
      <c r="A80168" s="234"/>
    </row>
    <row r="80169" spans="1:1">
      <c r="A80169" s="234"/>
    </row>
    <row r="80170" spans="1:1">
      <c r="A80170" s="234"/>
    </row>
    <row r="80171" spans="1:1">
      <c r="A80171" s="234"/>
    </row>
    <row r="80172" spans="1:1">
      <c r="A80172" s="234"/>
    </row>
    <row r="80173" spans="1:1">
      <c r="A80173" s="234"/>
    </row>
    <row r="80174" spans="1:1">
      <c r="A80174" s="234"/>
    </row>
    <row r="80175" spans="1:1">
      <c r="A80175" s="234"/>
    </row>
    <row r="80176" spans="1:1">
      <c r="A80176" s="234"/>
    </row>
    <row r="80177" spans="1:1">
      <c r="A80177" s="234"/>
    </row>
    <row r="80178" spans="1:1">
      <c r="A80178" s="234"/>
    </row>
    <row r="80179" spans="1:1">
      <c r="A80179" s="234"/>
    </row>
    <row r="80180" spans="1:1">
      <c r="A80180" s="234"/>
    </row>
    <row r="80181" spans="1:1">
      <c r="A80181" s="234"/>
    </row>
    <row r="80182" spans="1:1">
      <c r="A80182" s="234"/>
    </row>
    <row r="80183" spans="1:1">
      <c r="A80183" s="234"/>
    </row>
    <row r="80184" spans="1:1">
      <c r="A80184" s="234"/>
    </row>
    <row r="80185" spans="1:1">
      <c r="A80185" s="234"/>
    </row>
    <row r="80186" spans="1:1">
      <c r="A80186" s="234"/>
    </row>
    <row r="80187" spans="1:1">
      <c r="A80187" s="234"/>
    </row>
    <row r="80188" spans="1:1">
      <c r="A80188" s="234"/>
    </row>
    <row r="80189" spans="1:1">
      <c r="A80189" s="234"/>
    </row>
    <row r="80190" spans="1:1">
      <c r="A80190" s="234"/>
    </row>
    <row r="80191" spans="1:1">
      <c r="A80191" s="234"/>
    </row>
    <row r="80192" spans="1:1">
      <c r="A80192" s="234"/>
    </row>
    <row r="80193" spans="1:1">
      <c r="A80193" s="234"/>
    </row>
    <row r="80194" spans="1:1">
      <c r="A80194" s="234"/>
    </row>
    <row r="80195" spans="1:1">
      <c r="A80195" s="234"/>
    </row>
    <row r="80196" spans="1:1">
      <c r="A80196" s="234"/>
    </row>
    <row r="80197" spans="1:1">
      <c r="A80197" s="234"/>
    </row>
    <row r="80198" spans="1:1">
      <c r="A80198" s="234"/>
    </row>
    <row r="80199" spans="1:1">
      <c r="A80199" s="234"/>
    </row>
    <row r="80200" spans="1:1">
      <c r="A80200" s="234"/>
    </row>
    <row r="80201" spans="1:1">
      <c r="A80201" s="234"/>
    </row>
    <row r="80202" spans="1:1">
      <c r="A80202" s="234"/>
    </row>
    <row r="80203" spans="1:1">
      <c r="A80203" s="234"/>
    </row>
    <row r="80204" spans="1:1">
      <c r="A80204" s="234"/>
    </row>
    <row r="80205" spans="1:1">
      <c r="A80205" s="234"/>
    </row>
    <row r="80206" spans="1:1">
      <c r="A80206" s="234"/>
    </row>
    <row r="80207" spans="1:1">
      <c r="A80207" s="234"/>
    </row>
    <row r="80208" spans="1:1">
      <c r="A80208" s="234"/>
    </row>
    <row r="80209" spans="1:1">
      <c r="A80209" s="234"/>
    </row>
    <row r="80210" spans="1:1">
      <c r="A80210" s="234"/>
    </row>
    <row r="80211" spans="1:1">
      <c r="A80211" s="234"/>
    </row>
    <row r="80212" spans="1:1">
      <c r="A80212" s="234"/>
    </row>
    <row r="80213" spans="1:1">
      <c r="A80213" s="234"/>
    </row>
    <row r="80214" spans="1:1">
      <c r="A80214" s="234"/>
    </row>
    <row r="80215" spans="1:1">
      <c r="A80215" s="234"/>
    </row>
    <row r="80216" spans="1:1">
      <c r="A80216" s="234"/>
    </row>
    <row r="80217" spans="1:1">
      <c r="A80217" s="234"/>
    </row>
    <row r="80218" spans="1:1">
      <c r="A80218" s="234"/>
    </row>
    <row r="80219" spans="1:1">
      <c r="A80219" s="234"/>
    </row>
    <row r="80220" spans="1:1">
      <c r="A80220" s="234"/>
    </row>
    <row r="80221" spans="1:1">
      <c r="A80221" s="234"/>
    </row>
    <row r="80222" spans="1:1">
      <c r="A80222" s="234"/>
    </row>
    <row r="80223" spans="1:1">
      <c r="A80223" s="234"/>
    </row>
    <row r="80224" spans="1:1">
      <c r="A80224" s="234"/>
    </row>
    <row r="80225" spans="1:1">
      <c r="A80225" s="234"/>
    </row>
    <row r="80226" spans="1:1">
      <c r="A80226" s="234"/>
    </row>
    <row r="80227" spans="1:1">
      <c r="A80227" s="234"/>
    </row>
    <row r="80228" spans="1:1">
      <c r="A80228" s="234"/>
    </row>
    <row r="80229" spans="1:1">
      <c r="A80229" s="234"/>
    </row>
    <row r="80230" spans="1:1">
      <c r="A80230" s="234"/>
    </row>
    <row r="80231" spans="1:1">
      <c r="A80231" s="234"/>
    </row>
    <row r="80232" spans="1:1">
      <c r="A80232" s="234"/>
    </row>
    <row r="80233" spans="1:1">
      <c r="A80233" s="234"/>
    </row>
    <row r="80234" spans="1:1">
      <c r="A80234" s="234"/>
    </row>
    <row r="80235" spans="1:1">
      <c r="A80235" s="234"/>
    </row>
    <row r="80236" spans="1:1">
      <c r="A80236" s="234"/>
    </row>
    <row r="80237" spans="1:1">
      <c r="A80237" s="234"/>
    </row>
    <row r="80238" spans="1:1">
      <c r="A80238" s="234"/>
    </row>
    <row r="80239" spans="1:1">
      <c r="A80239" s="234"/>
    </row>
    <row r="80240" spans="1:1">
      <c r="A80240" s="234"/>
    </row>
    <row r="80241" spans="1:1">
      <c r="A80241" s="234"/>
    </row>
    <row r="80242" spans="1:1">
      <c r="A80242" s="234"/>
    </row>
    <row r="80243" spans="1:1">
      <c r="A80243" s="234"/>
    </row>
    <row r="80244" spans="1:1">
      <c r="A80244" s="234"/>
    </row>
    <row r="80245" spans="1:1">
      <c r="A80245" s="234"/>
    </row>
    <row r="80246" spans="1:1">
      <c r="A80246" s="234"/>
    </row>
    <row r="80247" spans="1:1">
      <c r="A80247" s="234"/>
    </row>
    <row r="80248" spans="1:1">
      <c r="A80248" s="234"/>
    </row>
    <row r="80249" spans="1:1">
      <c r="A80249" s="234"/>
    </row>
    <row r="80250" spans="1:1">
      <c r="A80250" s="234"/>
    </row>
    <row r="80251" spans="1:1">
      <c r="A80251" s="234"/>
    </row>
    <row r="80252" spans="1:1">
      <c r="A80252" s="234"/>
    </row>
    <row r="80253" spans="1:1">
      <c r="A80253" s="234"/>
    </row>
    <row r="80254" spans="1:1">
      <c r="A80254" s="234"/>
    </row>
    <row r="80255" spans="1:1">
      <c r="A80255" s="234"/>
    </row>
    <row r="80256" spans="1:1">
      <c r="A80256" s="234"/>
    </row>
    <row r="80257" spans="1:1">
      <c r="A80257" s="234"/>
    </row>
    <row r="80258" spans="1:1">
      <c r="A80258" s="234"/>
    </row>
    <row r="80259" spans="1:1">
      <c r="A80259" s="234"/>
    </row>
    <row r="80260" spans="1:1">
      <c r="A80260" s="234"/>
    </row>
    <row r="80261" spans="1:1">
      <c r="A80261" s="234"/>
    </row>
    <row r="80262" spans="1:1">
      <c r="A80262" s="234"/>
    </row>
    <row r="80263" spans="1:1">
      <c r="A80263" s="234"/>
    </row>
    <row r="80264" spans="1:1">
      <c r="A80264" s="234"/>
    </row>
    <row r="80265" spans="1:1">
      <c r="A80265" s="234"/>
    </row>
    <row r="80266" spans="1:1">
      <c r="A80266" s="234"/>
    </row>
    <row r="80267" spans="1:1">
      <c r="A80267" s="234"/>
    </row>
    <row r="80268" spans="1:1">
      <c r="A80268" s="234"/>
    </row>
    <row r="80269" spans="1:1">
      <c r="A80269" s="234"/>
    </row>
    <row r="80270" spans="1:1">
      <c r="A80270" s="234"/>
    </row>
    <row r="80271" spans="1:1">
      <c r="A80271" s="234"/>
    </row>
    <row r="80272" spans="1:1">
      <c r="A80272" s="234"/>
    </row>
    <row r="80273" spans="1:1">
      <c r="A80273" s="234"/>
    </row>
    <row r="80274" spans="1:1">
      <c r="A80274" s="234"/>
    </row>
    <row r="80275" spans="1:1">
      <c r="A80275" s="234"/>
    </row>
    <row r="80276" spans="1:1">
      <c r="A80276" s="234"/>
    </row>
    <row r="80277" spans="1:1">
      <c r="A80277" s="234"/>
    </row>
    <row r="80278" spans="1:1">
      <c r="A80278" s="234"/>
    </row>
    <row r="80279" spans="1:1">
      <c r="A80279" s="234"/>
    </row>
    <row r="80280" spans="1:1">
      <c r="A80280" s="234"/>
    </row>
    <row r="80281" spans="1:1">
      <c r="A80281" s="234"/>
    </row>
    <row r="80282" spans="1:1">
      <c r="A80282" s="234"/>
    </row>
    <row r="80283" spans="1:1">
      <c r="A80283" s="234"/>
    </row>
    <row r="80284" spans="1:1">
      <c r="A80284" s="234"/>
    </row>
    <row r="80285" spans="1:1">
      <c r="A80285" s="234"/>
    </row>
    <row r="80286" spans="1:1">
      <c r="A80286" s="234"/>
    </row>
    <row r="80287" spans="1:1">
      <c r="A80287" s="234"/>
    </row>
    <row r="80288" spans="1:1">
      <c r="A80288" s="234"/>
    </row>
    <row r="80289" spans="1:1">
      <c r="A80289" s="234"/>
    </row>
    <row r="80290" spans="1:1">
      <c r="A80290" s="234"/>
    </row>
    <row r="80291" spans="1:1">
      <c r="A80291" s="234"/>
    </row>
    <row r="80292" spans="1:1">
      <c r="A80292" s="234"/>
    </row>
    <row r="80293" spans="1:1">
      <c r="A80293" s="234"/>
    </row>
    <row r="80294" spans="1:1">
      <c r="A80294" s="234"/>
    </row>
    <row r="80295" spans="1:1">
      <c r="A80295" s="234"/>
    </row>
    <row r="80296" spans="1:1">
      <c r="A80296" s="234"/>
    </row>
    <row r="80297" spans="1:1">
      <c r="A80297" s="234"/>
    </row>
    <row r="80298" spans="1:1">
      <c r="A80298" s="234"/>
    </row>
    <row r="80299" spans="1:1">
      <c r="A80299" s="234"/>
    </row>
    <row r="80300" spans="1:1">
      <c r="A80300" s="234"/>
    </row>
    <row r="80301" spans="1:1">
      <c r="A80301" s="234"/>
    </row>
    <row r="80302" spans="1:1">
      <c r="A80302" s="234"/>
    </row>
    <row r="80303" spans="1:1">
      <c r="A80303" s="234"/>
    </row>
    <row r="80304" spans="1:1">
      <c r="A80304" s="234"/>
    </row>
    <row r="80305" spans="1:1">
      <c r="A80305" s="234"/>
    </row>
    <row r="80306" spans="1:1">
      <c r="A80306" s="234"/>
    </row>
    <row r="80307" spans="1:1">
      <c r="A80307" s="234"/>
    </row>
    <row r="80308" spans="1:1">
      <c r="A80308" s="234"/>
    </row>
    <row r="80309" spans="1:1">
      <c r="A80309" s="234"/>
    </row>
    <row r="80310" spans="1:1">
      <c r="A80310" s="234"/>
    </row>
    <row r="80311" spans="1:1">
      <c r="A80311" s="234"/>
    </row>
    <row r="80312" spans="1:1">
      <c r="A80312" s="234"/>
    </row>
    <row r="80313" spans="1:1">
      <c r="A80313" s="234"/>
    </row>
    <row r="80314" spans="1:1">
      <c r="A80314" s="234"/>
    </row>
    <row r="80315" spans="1:1">
      <c r="A80315" s="234"/>
    </row>
    <row r="80316" spans="1:1">
      <c r="A80316" s="234"/>
    </row>
    <row r="80317" spans="1:1">
      <c r="A80317" s="234"/>
    </row>
    <row r="80318" spans="1:1">
      <c r="A80318" s="234"/>
    </row>
    <row r="80319" spans="1:1">
      <c r="A80319" s="234"/>
    </row>
    <row r="80320" spans="1:1">
      <c r="A80320" s="234"/>
    </row>
    <row r="80321" spans="1:1">
      <c r="A80321" s="234"/>
    </row>
    <row r="80322" spans="1:1">
      <c r="A80322" s="234"/>
    </row>
    <row r="80323" spans="1:1">
      <c r="A80323" s="234"/>
    </row>
    <row r="80324" spans="1:1">
      <c r="A80324" s="234"/>
    </row>
    <row r="80325" spans="1:1">
      <c r="A80325" s="234"/>
    </row>
    <row r="80326" spans="1:1">
      <c r="A80326" s="234"/>
    </row>
    <row r="80327" spans="1:1">
      <c r="A80327" s="234"/>
    </row>
    <row r="80328" spans="1:1">
      <c r="A80328" s="234"/>
    </row>
    <row r="80329" spans="1:1">
      <c r="A80329" s="234"/>
    </row>
    <row r="80330" spans="1:1">
      <c r="A80330" s="234"/>
    </row>
    <row r="80331" spans="1:1">
      <c r="A80331" s="234"/>
    </row>
    <row r="80332" spans="1:1">
      <c r="A80332" s="234"/>
    </row>
    <row r="80333" spans="1:1">
      <c r="A80333" s="234"/>
    </row>
    <row r="80334" spans="1:1">
      <c r="A80334" s="234"/>
    </row>
    <row r="80335" spans="1:1">
      <c r="A80335" s="234"/>
    </row>
    <row r="80336" spans="1:1">
      <c r="A80336" s="234"/>
    </row>
    <row r="80337" spans="1:1">
      <c r="A80337" s="234"/>
    </row>
    <row r="80338" spans="1:1">
      <c r="A80338" s="234"/>
    </row>
    <row r="80339" spans="1:1">
      <c r="A80339" s="234"/>
    </row>
    <row r="80340" spans="1:1">
      <c r="A80340" s="234"/>
    </row>
    <row r="80341" spans="1:1">
      <c r="A80341" s="234"/>
    </row>
    <row r="80342" spans="1:1">
      <c r="A80342" s="234"/>
    </row>
    <row r="80343" spans="1:1">
      <c r="A80343" s="234"/>
    </row>
    <row r="80344" spans="1:1">
      <c r="A80344" s="234"/>
    </row>
    <row r="80345" spans="1:1">
      <c r="A80345" s="234"/>
    </row>
    <row r="80346" spans="1:1">
      <c r="A80346" s="234"/>
    </row>
    <row r="80347" spans="1:1">
      <c r="A80347" s="234"/>
    </row>
    <row r="80348" spans="1:1">
      <c r="A80348" s="234"/>
    </row>
    <row r="80349" spans="1:1">
      <c r="A80349" s="234"/>
    </row>
    <row r="80350" spans="1:1">
      <c r="A80350" s="234"/>
    </row>
    <row r="80351" spans="1:1">
      <c r="A80351" s="234"/>
    </row>
    <row r="80352" spans="1:1">
      <c r="A80352" s="234"/>
    </row>
    <row r="80353" spans="1:1">
      <c r="A80353" s="234"/>
    </row>
    <row r="80354" spans="1:1">
      <c r="A80354" s="234"/>
    </row>
    <row r="80355" spans="1:1">
      <c r="A80355" s="234"/>
    </row>
    <row r="80356" spans="1:1">
      <c r="A80356" s="234"/>
    </row>
    <row r="80357" spans="1:1">
      <c r="A80357" s="234"/>
    </row>
    <row r="80358" spans="1:1">
      <c r="A80358" s="234"/>
    </row>
    <row r="80359" spans="1:1">
      <c r="A80359" s="234"/>
    </row>
    <row r="80360" spans="1:1">
      <c r="A80360" s="234"/>
    </row>
    <row r="80361" spans="1:1">
      <c r="A80361" s="234"/>
    </row>
    <row r="80362" spans="1:1">
      <c r="A80362" s="234"/>
    </row>
    <row r="80363" spans="1:1">
      <c r="A80363" s="234"/>
    </row>
    <row r="80364" spans="1:1">
      <c r="A80364" s="234"/>
    </row>
    <row r="80365" spans="1:1">
      <c r="A80365" s="234"/>
    </row>
    <row r="80366" spans="1:1">
      <c r="A80366" s="234"/>
    </row>
    <row r="80367" spans="1:1">
      <c r="A80367" s="234"/>
    </row>
    <row r="80368" spans="1:1">
      <c r="A80368" s="234"/>
    </row>
    <row r="80369" spans="1:1">
      <c r="A80369" s="234"/>
    </row>
    <row r="80370" spans="1:1">
      <c r="A80370" s="234"/>
    </row>
    <row r="80371" spans="1:1">
      <c r="A80371" s="234"/>
    </row>
    <row r="80372" spans="1:1">
      <c r="A80372" s="234"/>
    </row>
    <row r="80373" spans="1:1">
      <c r="A80373" s="234"/>
    </row>
    <row r="80374" spans="1:1">
      <c r="A80374" s="234"/>
    </row>
    <row r="80375" spans="1:1">
      <c r="A80375" s="234"/>
    </row>
    <row r="80376" spans="1:1">
      <c r="A80376" s="234"/>
    </row>
    <row r="80377" spans="1:1">
      <c r="A80377" s="234"/>
    </row>
    <row r="80378" spans="1:1">
      <c r="A80378" s="234"/>
    </row>
    <row r="80379" spans="1:1">
      <c r="A80379" s="234"/>
    </row>
    <row r="80380" spans="1:1">
      <c r="A80380" s="234"/>
    </row>
    <row r="80381" spans="1:1">
      <c r="A80381" s="234"/>
    </row>
    <row r="80382" spans="1:1">
      <c r="A80382" s="234"/>
    </row>
    <row r="80383" spans="1:1">
      <c r="A80383" s="234"/>
    </row>
    <row r="80384" spans="1:1">
      <c r="A80384" s="234"/>
    </row>
    <row r="80385" spans="1:1">
      <c r="A80385" s="234"/>
    </row>
    <row r="80386" spans="1:1">
      <c r="A80386" s="234"/>
    </row>
    <row r="80387" spans="1:1">
      <c r="A80387" s="234"/>
    </row>
    <row r="80388" spans="1:1">
      <c r="A80388" s="234"/>
    </row>
    <row r="80389" spans="1:1">
      <c r="A80389" s="234"/>
    </row>
    <row r="80390" spans="1:1">
      <c r="A80390" s="234"/>
    </row>
    <row r="80391" spans="1:1">
      <c r="A80391" s="234"/>
    </row>
    <row r="80392" spans="1:1">
      <c r="A80392" s="234"/>
    </row>
    <row r="80393" spans="1:1">
      <c r="A80393" s="234"/>
    </row>
    <row r="80394" spans="1:1">
      <c r="A80394" s="234"/>
    </row>
    <row r="80395" spans="1:1">
      <c r="A80395" s="234"/>
    </row>
    <row r="80396" spans="1:1">
      <c r="A80396" s="234"/>
    </row>
    <row r="80397" spans="1:1">
      <c r="A80397" s="234"/>
    </row>
    <row r="80398" spans="1:1">
      <c r="A80398" s="234"/>
    </row>
    <row r="80399" spans="1:1">
      <c r="A80399" s="234"/>
    </row>
    <row r="80400" spans="1:1">
      <c r="A80400" s="234"/>
    </row>
    <row r="80401" spans="1:1">
      <c r="A80401" s="234"/>
    </row>
    <row r="80402" spans="1:1">
      <c r="A80402" s="234"/>
    </row>
    <row r="80403" spans="1:1">
      <c r="A80403" s="234"/>
    </row>
    <row r="80404" spans="1:1">
      <c r="A80404" s="234"/>
    </row>
    <row r="80405" spans="1:1">
      <c r="A80405" s="234"/>
    </row>
    <row r="80406" spans="1:1">
      <c r="A80406" s="234"/>
    </row>
    <row r="80407" spans="1:1">
      <c r="A80407" s="234"/>
    </row>
    <row r="80408" spans="1:1">
      <c r="A80408" s="234"/>
    </row>
    <row r="80409" spans="1:1">
      <c r="A80409" s="234"/>
    </row>
    <row r="80410" spans="1:1">
      <c r="A80410" s="234"/>
    </row>
    <row r="80411" spans="1:1">
      <c r="A80411" s="234"/>
    </row>
    <row r="80412" spans="1:1">
      <c r="A80412" s="234"/>
    </row>
    <row r="80413" spans="1:1">
      <c r="A80413" s="234"/>
    </row>
    <row r="80414" spans="1:1">
      <c r="A80414" s="234"/>
    </row>
    <row r="80415" spans="1:1">
      <c r="A80415" s="234"/>
    </row>
    <row r="80416" spans="1:1">
      <c r="A80416" s="234"/>
    </row>
    <row r="80417" spans="1:1">
      <c r="A80417" s="234"/>
    </row>
    <row r="80418" spans="1:1">
      <c r="A80418" s="234"/>
    </row>
    <row r="80419" spans="1:1">
      <c r="A80419" s="234"/>
    </row>
    <row r="80420" spans="1:1">
      <c r="A80420" s="234"/>
    </row>
    <row r="80421" spans="1:1">
      <c r="A80421" s="234"/>
    </row>
    <row r="80422" spans="1:1">
      <c r="A80422" s="234"/>
    </row>
    <row r="80423" spans="1:1">
      <c r="A80423" s="234"/>
    </row>
    <row r="80424" spans="1:1">
      <c r="A80424" s="234"/>
    </row>
    <row r="80425" spans="1:1">
      <c r="A80425" s="234"/>
    </row>
    <row r="80426" spans="1:1">
      <c r="A80426" s="234"/>
    </row>
    <row r="80427" spans="1:1">
      <c r="A80427" s="234"/>
    </row>
    <row r="80428" spans="1:1">
      <c r="A80428" s="234"/>
    </row>
    <row r="80429" spans="1:1">
      <c r="A80429" s="234"/>
    </row>
    <row r="80430" spans="1:1">
      <c r="A80430" s="234"/>
    </row>
    <row r="80431" spans="1:1">
      <c r="A80431" s="234"/>
    </row>
    <row r="80432" spans="1:1">
      <c r="A80432" s="234"/>
    </row>
    <row r="80433" spans="1:1">
      <c r="A80433" s="234"/>
    </row>
    <row r="80434" spans="1:1">
      <c r="A80434" s="234"/>
    </row>
    <row r="80435" spans="1:1">
      <c r="A80435" s="234"/>
    </row>
    <row r="80436" spans="1:1">
      <c r="A80436" s="234"/>
    </row>
    <row r="80437" spans="1:1">
      <c r="A80437" s="234"/>
    </row>
    <row r="80438" spans="1:1">
      <c r="A80438" s="234"/>
    </row>
    <row r="80439" spans="1:1">
      <c r="A80439" s="234"/>
    </row>
    <row r="80440" spans="1:1">
      <c r="A80440" s="234"/>
    </row>
    <row r="80441" spans="1:1">
      <c r="A80441" s="234"/>
    </row>
    <row r="80442" spans="1:1">
      <c r="A80442" s="234"/>
    </row>
    <row r="80443" spans="1:1">
      <c r="A80443" s="234"/>
    </row>
    <row r="80444" spans="1:1">
      <c r="A80444" s="234"/>
    </row>
    <row r="80445" spans="1:1">
      <c r="A80445" s="234"/>
    </row>
    <row r="80446" spans="1:1">
      <c r="A80446" s="234"/>
    </row>
    <row r="80447" spans="1:1">
      <c r="A80447" s="234"/>
    </row>
    <row r="80448" spans="1:1">
      <c r="A80448" s="234"/>
    </row>
    <row r="80449" spans="1:1">
      <c r="A80449" s="234"/>
    </row>
    <row r="80450" spans="1:1">
      <c r="A80450" s="234"/>
    </row>
    <row r="80451" spans="1:1">
      <c r="A80451" s="234"/>
    </row>
    <row r="80452" spans="1:1">
      <c r="A80452" s="234"/>
    </row>
    <row r="80453" spans="1:1">
      <c r="A80453" s="234"/>
    </row>
    <row r="80454" spans="1:1">
      <c r="A80454" s="234"/>
    </row>
    <row r="80455" spans="1:1">
      <c r="A80455" s="234"/>
    </row>
    <row r="80456" spans="1:1">
      <c r="A80456" s="234"/>
    </row>
    <row r="80457" spans="1:1">
      <c r="A80457" s="234"/>
    </row>
    <row r="80458" spans="1:1">
      <c r="A80458" s="234"/>
    </row>
    <row r="80459" spans="1:1">
      <c r="A80459" s="234"/>
    </row>
    <row r="80460" spans="1:1">
      <c r="A80460" s="234"/>
    </row>
    <row r="80461" spans="1:1">
      <c r="A80461" s="234"/>
    </row>
    <row r="80462" spans="1:1">
      <c r="A80462" s="234"/>
    </row>
    <row r="80463" spans="1:1">
      <c r="A80463" s="234"/>
    </row>
    <row r="80464" spans="1:1">
      <c r="A80464" s="234"/>
    </row>
    <row r="80465" spans="1:1">
      <c r="A80465" s="234"/>
    </row>
    <row r="80466" spans="1:1">
      <c r="A80466" s="234"/>
    </row>
    <row r="80467" spans="1:1">
      <c r="A80467" s="234"/>
    </row>
    <row r="80468" spans="1:1">
      <c r="A80468" s="234"/>
    </row>
    <row r="80469" spans="1:1">
      <c r="A80469" s="234"/>
    </row>
    <row r="80470" spans="1:1">
      <c r="A80470" s="234"/>
    </row>
    <row r="80471" spans="1:1">
      <c r="A80471" s="234"/>
    </row>
    <row r="80472" spans="1:1">
      <c r="A80472" s="234"/>
    </row>
    <row r="80473" spans="1:1">
      <c r="A80473" s="234"/>
    </row>
    <row r="80474" spans="1:1">
      <c r="A80474" s="234"/>
    </row>
    <row r="80475" spans="1:1">
      <c r="A80475" s="234"/>
    </row>
    <row r="80476" spans="1:1">
      <c r="A80476" s="234"/>
    </row>
    <row r="80477" spans="1:1">
      <c r="A80477" s="234"/>
    </row>
    <row r="80478" spans="1:1">
      <c r="A80478" s="234"/>
    </row>
    <row r="80479" spans="1:1">
      <c r="A80479" s="234"/>
    </row>
    <row r="80480" spans="1:1">
      <c r="A80480" s="234"/>
    </row>
    <row r="80481" spans="1:1">
      <c r="A80481" s="234"/>
    </row>
    <row r="80482" spans="1:1">
      <c r="A80482" s="234"/>
    </row>
    <row r="80483" spans="1:1">
      <c r="A80483" s="234"/>
    </row>
    <row r="80484" spans="1:1">
      <c r="A80484" s="234"/>
    </row>
    <row r="80485" spans="1:1">
      <c r="A80485" s="234"/>
    </row>
    <row r="80486" spans="1:1">
      <c r="A80486" s="234"/>
    </row>
    <row r="80487" spans="1:1">
      <c r="A80487" s="234"/>
    </row>
    <row r="80488" spans="1:1">
      <c r="A80488" s="234"/>
    </row>
    <row r="80489" spans="1:1">
      <c r="A80489" s="234"/>
    </row>
    <row r="80490" spans="1:1">
      <c r="A80490" s="234"/>
    </row>
    <row r="80491" spans="1:1">
      <c r="A80491" s="234"/>
    </row>
    <row r="80492" spans="1:1">
      <c r="A80492" s="234"/>
    </row>
    <row r="80493" spans="1:1">
      <c r="A80493" s="234"/>
    </row>
    <row r="80494" spans="1:1">
      <c r="A80494" s="234"/>
    </row>
    <row r="80495" spans="1:1">
      <c r="A80495" s="234"/>
    </row>
    <row r="80496" spans="1:1">
      <c r="A80496" s="234"/>
    </row>
    <row r="80497" spans="1:1">
      <c r="A80497" s="234"/>
    </row>
    <row r="80498" spans="1:1">
      <c r="A80498" s="234"/>
    </row>
    <row r="80499" spans="1:1">
      <c r="A80499" s="234"/>
    </row>
    <row r="80500" spans="1:1">
      <c r="A80500" s="234"/>
    </row>
    <row r="80501" spans="1:1">
      <c r="A80501" s="234"/>
    </row>
    <row r="80502" spans="1:1">
      <c r="A80502" s="234"/>
    </row>
    <row r="80503" spans="1:1">
      <c r="A80503" s="234"/>
    </row>
    <row r="80504" spans="1:1">
      <c r="A80504" s="234"/>
    </row>
    <row r="80505" spans="1:1">
      <c r="A80505" s="234"/>
    </row>
    <row r="80506" spans="1:1">
      <c r="A80506" s="234"/>
    </row>
    <row r="80507" spans="1:1">
      <c r="A80507" s="234"/>
    </row>
    <row r="80508" spans="1:1">
      <c r="A80508" s="234"/>
    </row>
    <row r="80509" spans="1:1">
      <c r="A80509" s="234"/>
    </row>
    <row r="80510" spans="1:1">
      <c r="A80510" s="234"/>
    </row>
    <row r="80511" spans="1:1">
      <c r="A80511" s="234"/>
    </row>
    <row r="80512" spans="1:1">
      <c r="A80512" s="234"/>
    </row>
    <row r="80513" spans="1:1">
      <c r="A80513" s="234"/>
    </row>
    <row r="80514" spans="1:1">
      <c r="A80514" s="234"/>
    </row>
    <row r="80515" spans="1:1">
      <c r="A80515" s="234"/>
    </row>
    <row r="80516" spans="1:1">
      <c r="A80516" s="234"/>
    </row>
    <row r="80517" spans="1:1">
      <c r="A80517" s="234"/>
    </row>
    <row r="80518" spans="1:1">
      <c r="A80518" s="234"/>
    </row>
    <row r="80519" spans="1:1">
      <c r="A80519" s="234"/>
    </row>
    <row r="80520" spans="1:1">
      <c r="A80520" s="234"/>
    </row>
    <row r="80521" spans="1:1">
      <c r="A80521" s="234"/>
    </row>
    <row r="80522" spans="1:1">
      <c r="A80522" s="234"/>
    </row>
    <row r="80523" spans="1:1">
      <c r="A80523" s="234"/>
    </row>
    <row r="80524" spans="1:1">
      <c r="A80524" s="234"/>
    </row>
    <row r="80525" spans="1:1">
      <c r="A80525" s="234"/>
    </row>
    <row r="80526" spans="1:1">
      <c r="A80526" s="234"/>
    </row>
    <row r="80527" spans="1:1">
      <c r="A80527" s="234"/>
    </row>
    <row r="80528" spans="1:1">
      <c r="A80528" s="234"/>
    </row>
    <row r="80529" spans="1:1">
      <c r="A80529" s="234"/>
    </row>
    <row r="80530" spans="1:1">
      <c r="A80530" s="234"/>
    </row>
    <row r="80531" spans="1:1">
      <c r="A80531" s="234"/>
    </row>
    <row r="80532" spans="1:1">
      <c r="A80532" s="234"/>
    </row>
    <row r="80533" spans="1:1">
      <c r="A80533" s="234"/>
    </row>
    <row r="80534" spans="1:1">
      <c r="A80534" s="234"/>
    </row>
    <row r="80535" spans="1:1">
      <c r="A80535" s="234"/>
    </row>
    <row r="80536" spans="1:1">
      <c r="A80536" s="234"/>
    </row>
    <row r="80537" spans="1:1">
      <c r="A80537" s="234"/>
    </row>
    <row r="80538" spans="1:1">
      <c r="A80538" s="234"/>
    </row>
    <row r="80539" spans="1:1">
      <c r="A80539" s="234"/>
    </row>
    <row r="80540" spans="1:1">
      <c r="A80540" s="234"/>
    </row>
    <row r="80541" spans="1:1">
      <c r="A80541" s="234"/>
    </row>
    <row r="80542" spans="1:1">
      <c r="A80542" s="234"/>
    </row>
    <row r="80543" spans="1:1">
      <c r="A80543" s="234"/>
    </row>
    <row r="80544" spans="1:1">
      <c r="A80544" s="234"/>
    </row>
    <row r="80545" spans="1:1">
      <c r="A80545" s="234"/>
    </row>
    <row r="80546" spans="1:1">
      <c r="A80546" s="234"/>
    </row>
    <row r="80547" spans="1:1">
      <c r="A80547" s="234"/>
    </row>
    <row r="80548" spans="1:1">
      <c r="A80548" s="234"/>
    </row>
    <row r="80549" spans="1:1">
      <c r="A80549" s="234"/>
    </row>
    <row r="80550" spans="1:1">
      <c r="A80550" s="234"/>
    </row>
    <row r="80551" spans="1:1">
      <c r="A80551" s="234"/>
    </row>
    <row r="80552" spans="1:1">
      <c r="A80552" s="234"/>
    </row>
    <row r="80553" spans="1:1">
      <c r="A80553" s="234"/>
    </row>
    <row r="80554" spans="1:1">
      <c r="A80554" s="234"/>
    </row>
    <row r="80555" spans="1:1">
      <c r="A80555" s="234"/>
    </row>
    <row r="80556" spans="1:1">
      <c r="A80556" s="234"/>
    </row>
    <row r="80557" spans="1:1">
      <c r="A80557" s="234"/>
    </row>
    <row r="80558" spans="1:1">
      <c r="A80558" s="234"/>
    </row>
    <row r="80559" spans="1:1">
      <c r="A80559" s="234"/>
    </row>
    <row r="80560" spans="1:1">
      <c r="A80560" s="234"/>
    </row>
    <row r="80561" spans="1:1">
      <c r="A80561" s="234"/>
    </row>
    <row r="80562" spans="1:1">
      <c r="A80562" s="234"/>
    </row>
    <row r="80563" spans="1:1">
      <c r="A80563" s="234"/>
    </row>
    <row r="80564" spans="1:1">
      <c r="A80564" s="234"/>
    </row>
    <row r="80565" spans="1:1">
      <c r="A80565" s="234"/>
    </row>
    <row r="80566" spans="1:1">
      <c r="A80566" s="234"/>
    </row>
    <row r="80567" spans="1:1">
      <c r="A80567" s="234"/>
    </row>
    <row r="80568" spans="1:1">
      <c r="A80568" s="234"/>
    </row>
    <row r="80569" spans="1:1">
      <c r="A80569" s="234"/>
    </row>
    <row r="80570" spans="1:1">
      <c r="A80570" s="234"/>
    </row>
    <row r="80571" spans="1:1">
      <c r="A80571" s="234"/>
    </row>
    <row r="80572" spans="1:1">
      <c r="A80572" s="234"/>
    </row>
    <row r="80573" spans="1:1">
      <c r="A80573" s="234"/>
    </row>
    <row r="80574" spans="1:1">
      <c r="A80574" s="234"/>
    </row>
    <row r="80575" spans="1:1">
      <c r="A80575" s="234"/>
    </row>
    <row r="80576" spans="1:1">
      <c r="A80576" s="234"/>
    </row>
    <row r="80577" spans="1:1">
      <c r="A80577" s="234"/>
    </row>
    <row r="80578" spans="1:1">
      <c r="A80578" s="234"/>
    </row>
    <row r="80579" spans="1:1">
      <c r="A80579" s="234"/>
    </row>
    <row r="80580" spans="1:1">
      <c r="A80580" s="234"/>
    </row>
    <row r="80581" spans="1:1">
      <c r="A80581" s="234"/>
    </row>
    <row r="80582" spans="1:1">
      <c r="A80582" s="234"/>
    </row>
    <row r="80583" spans="1:1">
      <c r="A80583" s="234"/>
    </row>
    <row r="80584" spans="1:1">
      <c r="A80584" s="234"/>
    </row>
    <row r="80585" spans="1:1">
      <c r="A80585" s="234"/>
    </row>
    <row r="80586" spans="1:1">
      <c r="A80586" s="234"/>
    </row>
    <row r="80587" spans="1:1">
      <c r="A80587" s="234"/>
    </row>
    <row r="80588" spans="1:1">
      <c r="A80588" s="234"/>
    </row>
    <row r="80589" spans="1:1">
      <c r="A80589" s="234"/>
    </row>
    <row r="80590" spans="1:1">
      <c r="A80590" s="234"/>
    </row>
    <row r="80591" spans="1:1">
      <c r="A80591" s="234"/>
    </row>
    <row r="80592" spans="1:1">
      <c r="A80592" s="234"/>
    </row>
    <row r="80593" spans="1:1">
      <c r="A80593" s="234"/>
    </row>
    <row r="80594" spans="1:1">
      <c r="A80594" s="234"/>
    </row>
    <row r="80595" spans="1:1">
      <c r="A80595" s="234"/>
    </row>
    <row r="80596" spans="1:1">
      <c r="A80596" s="234"/>
    </row>
    <row r="80597" spans="1:1">
      <c r="A80597" s="234"/>
    </row>
    <row r="80598" spans="1:1">
      <c r="A80598" s="234"/>
    </row>
    <row r="80599" spans="1:1">
      <c r="A80599" s="234"/>
    </row>
    <row r="80600" spans="1:1">
      <c r="A80600" s="234"/>
    </row>
    <row r="80601" spans="1:1">
      <c r="A80601" s="234"/>
    </row>
    <row r="80602" spans="1:1">
      <c r="A80602" s="234"/>
    </row>
    <row r="80603" spans="1:1">
      <c r="A80603" s="234"/>
    </row>
    <row r="80604" spans="1:1">
      <c r="A80604" s="234"/>
    </row>
    <row r="80605" spans="1:1">
      <c r="A80605" s="234"/>
    </row>
    <row r="80606" spans="1:1">
      <c r="A80606" s="234"/>
    </row>
    <row r="80607" spans="1:1">
      <c r="A80607" s="234"/>
    </row>
    <row r="80608" spans="1:1">
      <c r="A80608" s="234"/>
    </row>
    <row r="80609" spans="1:1">
      <c r="A80609" s="234"/>
    </row>
    <row r="80610" spans="1:1">
      <c r="A80610" s="234"/>
    </row>
    <row r="80611" spans="1:1">
      <c r="A80611" s="234"/>
    </row>
    <row r="80612" spans="1:1">
      <c r="A80612" s="234"/>
    </row>
    <row r="80613" spans="1:1">
      <c r="A80613" s="234"/>
    </row>
    <row r="80614" spans="1:1">
      <c r="A80614" s="234"/>
    </row>
    <row r="80615" spans="1:1">
      <c r="A80615" s="234"/>
    </row>
    <row r="80616" spans="1:1">
      <c r="A80616" s="234"/>
    </row>
    <row r="80617" spans="1:1">
      <c r="A80617" s="234"/>
    </row>
    <row r="80618" spans="1:1">
      <c r="A80618" s="234"/>
    </row>
    <row r="80619" spans="1:1">
      <c r="A80619" s="234"/>
    </row>
    <row r="80620" spans="1:1">
      <c r="A80620" s="234"/>
    </row>
    <row r="80621" spans="1:1">
      <c r="A80621" s="234"/>
    </row>
    <row r="80622" spans="1:1">
      <c r="A80622" s="234"/>
    </row>
    <row r="80623" spans="1:1">
      <c r="A80623" s="234"/>
    </row>
    <row r="80624" spans="1:1">
      <c r="A80624" s="234"/>
    </row>
    <row r="80625" spans="1:1">
      <c r="A80625" s="234"/>
    </row>
    <row r="80626" spans="1:1">
      <c r="A80626" s="234"/>
    </row>
    <row r="80627" spans="1:1">
      <c r="A80627" s="234"/>
    </row>
    <row r="80628" spans="1:1">
      <c r="A80628" s="234"/>
    </row>
    <row r="80629" spans="1:1">
      <c r="A80629" s="234"/>
    </row>
    <row r="80630" spans="1:1">
      <c r="A80630" s="234"/>
    </row>
    <row r="80631" spans="1:1">
      <c r="A80631" s="234"/>
    </row>
    <row r="80632" spans="1:1">
      <c r="A80632" s="234"/>
    </row>
    <row r="80633" spans="1:1">
      <c r="A80633" s="234"/>
    </row>
    <row r="80634" spans="1:1">
      <c r="A80634" s="234"/>
    </row>
    <row r="80635" spans="1:1">
      <c r="A80635" s="234"/>
    </row>
    <row r="80636" spans="1:1">
      <c r="A80636" s="234"/>
    </row>
    <row r="80637" spans="1:1">
      <c r="A80637" s="234"/>
    </row>
    <row r="80638" spans="1:1">
      <c r="A80638" s="234"/>
    </row>
    <row r="80639" spans="1:1">
      <c r="A80639" s="234"/>
    </row>
    <row r="80640" spans="1:1">
      <c r="A80640" s="234"/>
    </row>
    <row r="80641" spans="1:1">
      <c r="A80641" s="234"/>
    </row>
    <row r="80642" spans="1:1">
      <c r="A80642" s="234"/>
    </row>
    <row r="80643" spans="1:1">
      <c r="A80643" s="234"/>
    </row>
    <row r="80644" spans="1:1">
      <c r="A80644" s="234"/>
    </row>
    <row r="80645" spans="1:1">
      <c r="A80645" s="234"/>
    </row>
    <row r="80646" spans="1:1">
      <c r="A80646" s="234"/>
    </row>
    <row r="80647" spans="1:1">
      <c r="A80647" s="234"/>
    </row>
    <row r="80648" spans="1:1">
      <c r="A80648" s="234"/>
    </row>
    <row r="80649" spans="1:1">
      <c r="A80649" s="234"/>
    </row>
    <row r="80650" spans="1:1">
      <c r="A80650" s="234"/>
    </row>
    <row r="80651" spans="1:1">
      <c r="A80651" s="234"/>
    </row>
    <row r="80652" spans="1:1">
      <c r="A80652" s="234"/>
    </row>
    <row r="80653" spans="1:1">
      <c r="A80653" s="234"/>
    </row>
    <row r="80654" spans="1:1">
      <c r="A80654" s="234"/>
    </row>
    <row r="80655" spans="1:1">
      <c r="A80655" s="234"/>
    </row>
    <row r="80656" spans="1:1">
      <c r="A80656" s="234"/>
    </row>
    <row r="80657" spans="1:1">
      <c r="A80657" s="234"/>
    </row>
    <row r="80658" spans="1:1">
      <c r="A80658" s="234"/>
    </row>
    <row r="80659" spans="1:1">
      <c r="A80659" s="234"/>
    </row>
    <row r="80660" spans="1:1">
      <c r="A80660" s="234"/>
    </row>
    <row r="80661" spans="1:1">
      <c r="A80661" s="234"/>
    </row>
    <row r="80662" spans="1:1">
      <c r="A80662" s="234"/>
    </row>
    <row r="80663" spans="1:1">
      <c r="A80663" s="234"/>
    </row>
    <row r="80664" spans="1:1">
      <c r="A80664" s="234"/>
    </row>
    <row r="80665" spans="1:1">
      <c r="A80665" s="234"/>
    </row>
    <row r="80666" spans="1:1">
      <c r="A80666" s="234"/>
    </row>
    <row r="80667" spans="1:1">
      <c r="A80667" s="234"/>
    </row>
    <row r="80668" spans="1:1">
      <c r="A80668" s="234"/>
    </row>
    <row r="80669" spans="1:1">
      <c r="A80669" s="234"/>
    </row>
    <row r="80670" spans="1:1">
      <c r="A80670" s="234"/>
    </row>
    <row r="80671" spans="1:1">
      <c r="A80671" s="234"/>
    </row>
    <row r="80672" spans="1:1">
      <c r="A80672" s="234"/>
    </row>
    <row r="80673" spans="1:1">
      <c r="A80673" s="234"/>
    </row>
    <row r="80674" spans="1:1">
      <c r="A80674" s="234"/>
    </row>
    <row r="80675" spans="1:1">
      <c r="A80675" s="234"/>
    </row>
    <row r="80676" spans="1:1">
      <c r="A80676" s="234"/>
    </row>
    <row r="80677" spans="1:1">
      <c r="A80677" s="234"/>
    </row>
    <row r="80678" spans="1:1">
      <c r="A80678" s="234"/>
    </row>
    <row r="80679" spans="1:1">
      <c r="A80679" s="234"/>
    </row>
    <row r="80680" spans="1:1">
      <c r="A80680" s="234"/>
    </row>
    <row r="80681" spans="1:1">
      <c r="A80681" s="234"/>
    </row>
    <row r="80682" spans="1:1">
      <c r="A80682" s="234"/>
    </row>
    <row r="80683" spans="1:1">
      <c r="A80683" s="234"/>
    </row>
    <row r="80684" spans="1:1">
      <c r="A80684" s="234"/>
    </row>
    <row r="80685" spans="1:1">
      <c r="A80685" s="234"/>
    </row>
    <row r="80686" spans="1:1">
      <c r="A80686" s="234"/>
    </row>
    <row r="80687" spans="1:1">
      <c r="A80687" s="234"/>
    </row>
    <row r="80688" spans="1:1">
      <c r="A80688" s="234"/>
    </row>
    <row r="80689" spans="1:1">
      <c r="A80689" s="234"/>
    </row>
    <row r="80690" spans="1:1">
      <c r="A80690" s="234"/>
    </row>
    <row r="80691" spans="1:1">
      <c r="A80691" s="234"/>
    </row>
    <row r="80692" spans="1:1">
      <c r="A80692" s="234"/>
    </row>
    <row r="80693" spans="1:1">
      <c r="A80693" s="234"/>
    </row>
    <row r="80694" spans="1:1">
      <c r="A80694" s="234"/>
    </row>
    <row r="80695" spans="1:1">
      <c r="A80695" s="234"/>
    </row>
    <row r="80696" spans="1:1">
      <c r="A80696" s="234"/>
    </row>
    <row r="80697" spans="1:1">
      <c r="A80697" s="234"/>
    </row>
    <row r="80698" spans="1:1">
      <c r="A80698" s="234"/>
    </row>
    <row r="80699" spans="1:1">
      <c r="A80699" s="234"/>
    </row>
    <row r="80700" spans="1:1">
      <c r="A80700" s="234"/>
    </row>
    <row r="80701" spans="1:1">
      <c r="A80701" s="234"/>
    </row>
    <row r="80702" spans="1:1">
      <c r="A80702" s="234"/>
    </row>
    <row r="80703" spans="1:1">
      <c r="A80703" s="234"/>
    </row>
    <row r="80704" spans="1:1">
      <c r="A80704" s="234"/>
    </row>
    <row r="80705" spans="1:1">
      <c r="A80705" s="234"/>
    </row>
    <row r="80706" spans="1:1">
      <c r="A80706" s="234"/>
    </row>
    <row r="80707" spans="1:1">
      <c r="A80707" s="234"/>
    </row>
    <row r="80708" spans="1:1">
      <c r="A80708" s="234"/>
    </row>
    <row r="80709" spans="1:1">
      <c r="A80709" s="234"/>
    </row>
    <row r="80710" spans="1:1">
      <c r="A80710" s="234"/>
    </row>
    <row r="80711" spans="1:1">
      <c r="A80711" s="234"/>
    </row>
    <row r="80712" spans="1:1">
      <c r="A80712" s="234"/>
    </row>
    <row r="80713" spans="1:1">
      <c r="A80713" s="234"/>
    </row>
    <row r="80714" spans="1:1">
      <c r="A80714" s="234"/>
    </row>
    <row r="80715" spans="1:1">
      <c r="A80715" s="234"/>
    </row>
    <row r="80716" spans="1:1">
      <c r="A80716" s="234"/>
    </row>
    <row r="80717" spans="1:1">
      <c r="A80717" s="234"/>
    </row>
    <row r="80718" spans="1:1">
      <c r="A80718" s="234"/>
    </row>
    <row r="80719" spans="1:1">
      <c r="A80719" s="234"/>
    </row>
    <row r="80720" spans="1:1">
      <c r="A80720" s="234"/>
    </row>
    <row r="80721" spans="1:1">
      <c r="A80721" s="234"/>
    </row>
    <row r="80722" spans="1:1">
      <c r="A80722" s="234"/>
    </row>
    <row r="80723" spans="1:1">
      <c r="A80723" s="234"/>
    </row>
    <row r="80724" spans="1:1">
      <c r="A80724" s="234"/>
    </row>
    <row r="80725" spans="1:1">
      <c r="A80725" s="234"/>
    </row>
    <row r="80726" spans="1:1">
      <c r="A80726" s="234"/>
    </row>
    <row r="80727" spans="1:1">
      <c r="A80727" s="234"/>
    </row>
    <row r="80728" spans="1:1">
      <c r="A80728" s="234"/>
    </row>
    <row r="80729" spans="1:1">
      <c r="A80729" s="234"/>
    </row>
    <row r="80730" spans="1:1">
      <c r="A80730" s="234"/>
    </row>
    <row r="80731" spans="1:1">
      <c r="A80731" s="234"/>
    </row>
    <row r="80732" spans="1:1">
      <c r="A80732" s="234"/>
    </row>
    <row r="80733" spans="1:1">
      <c r="A80733" s="234"/>
    </row>
    <row r="80734" spans="1:1">
      <c r="A80734" s="234"/>
    </row>
    <row r="80735" spans="1:1">
      <c r="A80735" s="234"/>
    </row>
    <row r="80736" spans="1:1">
      <c r="A80736" s="234"/>
    </row>
    <row r="80737" spans="1:1">
      <c r="A80737" s="234"/>
    </row>
    <row r="80738" spans="1:1">
      <c r="A80738" s="234"/>
    </row>
    <row r="80739" spans="1:1">
      <c r="A80739" s="234"/>
    </row>
    <row r="80740" spans="1:1">
      <c r="A80740" s="234"/>
    </row>
    <row r="80741" spans="1:1">
      <c r="A80741" s="234"/>
    </row>
    <row r="80742" spans="1:1">
      <c r="A80742" s="234"/>
    </row>
    <row r="80743" spans="1:1">
      <c r="A80743" s="234"/>
    </row>
    <row r="80744" spans="1:1">
      <c r="A80744" s="234"/>
    </row>
    <row r="80745" spans="1:1">
      <c r="A80745" s="234"/>
    </row>
    <row r="80746" spans="1:1">
      <c r="A80746" s="234"/>
    </row>
    <row r="80747" spans="1:1">
      <c r="A80747" s="234"/>
    </row>
    <row r="80748" spans="1:1">
      <c r="A80748" s="234"/>
    </row>
    <row r="80749" spans="1:1">
      <c r="A80749" s="234"/>
    </row>
    <row r="80750" spans="1:1">
      <c r="A80750" s="234"/>
    </row>
    <row r="80751" spans="1:1">
      <c r="A80751" s="234"/>
    </row>
    <row r="80752" spans="1:1">
      <c r="A80752" s="234"/>
    </row>
    <row r="80753" spans="1:1">
      <c r="A80753" s="234"/>
    </row>
    <row r="80754" spans="1:1">
      <c r="A80754" s="234"/>
    </row>
    <row r="80755" spans="1:1">
      <c r="A80755" s="234"/>
    </row>
    <row r="80756" spans="1:1">
      <c r="A80756" s="234"/>
    </row>
    <row r="80757" spans="1:1">
      <c r="A80757" s="234"/>
    </row>
    <row r="80758" spans="1:1">
      <c r="A80758" s="234"/>
    </row>
    <row r="80759" spans="1:1">
      <c r="A80759" s="234"/>
    </row>
    <row r="80760" spans="1:1">
      <c r="A80760" s="234"/>
    </row>
    <row r="80761" spans="1:1">
      <c r="A80761" s="234"/>
    </row>
    <row r="80762" spans="1:1">
      <c r="A80762" s="234"/>
    </row>
    <row r="80763" spans="1:1">
      <c r="A80763" s="234"/>
    </row>
    <row r="80764" spans="1:1">
      <c r="A80764" s="234"/>
    </row>
    <row r="80765" spans="1:1">
      <c r="A80765" s="234"/>
    </row>
    <row r="80766" spans="1:1">
      <c r="A80766" s="234"/>
    </row>
    <row r="80767" spans="1:1">
      <c r="A80767" s="234"/>
    </row>
    <row r="80768" spans="1:1">
      <c r="A80768" s="234"/>
    </row>
    <row r="80769" spans="1:1">
      <c r="A80769" s="234"/>
    </row>
    <row r="80770" spans="1:1">
      <c r="A80770" s="234"/>
    </row>
    <row r="80771" spans="1:1">
      <c r="A80771" s="234"/>
    </row>
    <row r="80772" spans="1:1">
      <c r="A80772" s="234"/>
    </row>
    <row r="80773" spans="1:1">
      <c r="A80773" s="234"/>
    </row>
    <row r="80774" spans="1:1">
      <c r="A80774" s="234"/>
    </row>
    <row r="80775" spans="1:1">
      <c r="A80775" s="234"/>
    </row>
    <row r="80776" spans="1:1">
      <c r="A80776" s="234"/>
    </row>
    <row r="80777" spans="1:1">
      <c r="A80777" s="234"/>
    </row>
    <row r="80778" spans="1:1">
      <c r="A80778" s="234"/>
    </row>
    <row r="80779" spans="1:1">
      <c r="A80779" s="234"/>
    </row>
    <row r="80780" spans="1:1">
      <c r="A80780" s="234"/>
    </row>
    <row r="80781" spans="1:1">
      <c r="A80781" s="234"/>
    </row>
    <row r="80782" spans="1:1">
      <c r="A80782" s="234"/>
    </row>
    <row r="80783" spans="1:1">
      <c r="A80783" s="234"/>
    </row>
    <row r="80784" spans="1:1">
      <c r="A80784" s="234"/>
    </row>
    <row r="80785" spans="1:1">
      <c r="A80785" s="234"/>
    </row>
    <row r="80786" spans="1:1">
      <c r="A80786" s="234"/>
    </row>
    <row r="80787" spans="1:1">
      <c r="A80787" s="234"/>
    </row>
    <row r="80788" spans="1:1">
      <c r="A80788" s="234"/>
    </row>
    <row r="80789" spans="1:1">
      <c r="A80789" s="234"/>
    </row>
    <row r="80790" spans="1:1">
      <c r="A80790" s="234"/>
    </row>
    <row r="80791" spans="1:1">
      <c r="A80791" s="234"/>
    </row>
    <row r="80792" spans="1:1">
      <c r="A80792" s="234"/>
    </row>
    <row r="80793" spans="1:1">
      <c r="A80793" s="234"/>
    </row>
    <row r="80794" spans="1:1">
      <c r="A80794" s="234"/>
    </row>
    <row r="80795" spans="1:1">
      <c r="A80795" s="234"/>
    </row>
    <row r="80796" spans="1:1">
      <c r="A80796" s="234"/>
    </row>
    <row r="80797" spans="1:1">
      <c r="A80797" s="234"/>
    </row>
    <row r="80798" spans="1:1">
      <c r="A80798" s="234"/>
    </row>
    <row r="80799" spans="1:1">
      <c r="A80799" s="234"/>
    </row>
    <row r="80800" spans="1:1">
      <c r="A80800" s="234"/>
    </row>
    <row r="80801" spans="1:1">
      <c r="A80801" s="234"/>
    </row>
    <row r="80802" spans="1:1">
      <c r="A80802" s="234"/>
    </row>
    <row r="80803" spans="1:1">
      <c r="A80803" s="234"/>
    </row>
    <row r="80804" spans="1:1">
      <c r="A80804" s="234"/>
    </row>
    <row r="80805" spans="1:1">
      <c r="A80805" s="234"/>
    </row>
    <row r="80806" spans="1:1">
      <c r="A80806" s="234"/>
    </row>
    <row r="80807" spans="1:1">
      <c r="A80807" s="234"/>
    </row>
    <row r="80808" spans="1:1">
      <c r="A80808" s="234"/>
    </row>
    <row r="80809" spans="1:1">
      <c r="A80809" s="234"/>
    </row>
    <row r="80810" spans="1:1">
      <c r="A80810" s="234"/>
    </row>
    <row r="80811" spans="1:1">
      <c r="A80811" s="234"/>
    </row>
    <row r="80812" spans="1:1">
      <c r="A80812" s="234"/>
    </row>
    <row r="80813" spans="1:1">
      <c r="A80813" s="234"/>
    </row>
    <row r="80814" spans="1:1">
      <c r="A80814" s="234"/>
    </row>
    <row r="80815" spans="1:1">
      <c r="A80815" s="234"/>
    </row>
    <row r="80816" spans="1:1">
      <c r="A80816" s="234"/>
    </row>
    <row r="80817" spans="1:1">
      <c r="A80817" s="234"/>
    </row>
    <row r="80818" spans="1:1">
      <c r="A80818" s="234"/>
    </row>
    <row r="80819" spans="1:1">
      <c r="A80819" s="234"/>
    </row>
    <row r="80820" spans="1:1">
      <c r="A80820" s="234"/>
    </row>
    <row r="80821" spans="1:1">
      <c r="A80821" s="234"/>
    </row>
    <row r="80822" spans="1:1">
      <c r="A80822" s="234"/>
    </row>
    <row r="80823" spans="1:1">
      <c r="A80823" s="234"/>
    </row>
    <row r="80824" spans="1:1">
      <c r="A80824" s="234"/>
    </row>
    <row r="80825" spans="1:1">
      <c r="A80825" s="234"/>
    </row>
    <row r="80826" spans="1:1">
      <c r="A80826" s="234"/>
    </row>
    <row r="80827" spans="1:1">
      <c r="A80827" s="234"/>
    </row>
    <row r="80828" spans="1:1">
      <c r="A80828" s="234"/>
    </row>
    <row r="80829" spans="1:1">
      <c r="A80829" s="234"/>
    </row>
    <row r="80830" spans="1:1">
      <c r="A80830" s="234"/>
    </row>
    <row r="80831" spans="1:1">
      <c r="A80831" s="234"/>
    </row>
    <row r="80832" spans="1:1">
      <c r="A80832" s="234"/>
    </row>
    <row r="80833" spans="1:1">
      <c r="A80833" s="234"/>
    </row>
    <row r="80834" spans="1:1">
      <c r="A80834" s="234"/>
    </row>
    <row r="80835" spans="1:1">
      <c r="A80835" s="234"/>
    </row>
    <row r="80836" spans="1:1">
      <c r="A80836" s="234"/>
    </row>
    <row r="80837" spans="1:1">
      <c r="A80837" s="234"/>
    </row>
    <row r="80838" spans="1:1">
      <c r="A80838" s="234"/>
    </row>
    <row r="80839" spans="1:1">
      <c r="A80839" s="234"/>
    </row>
    <row r="80840" spans="1:1">
      <c r="A80840" s="234"/>
    </row>
    <row r="80841" spans="1:1">
      <c r="A80841" s="234"/>
    </row>
    <row r="80842" spans="1:1">
      <c r="A80842" s="234"/>
    </row>
    <row r="80843" spans="1:1">
      <c r="A80843" s="234"/>
    </row>
    <row r="80844" spans="1:1">
      <c r="A80844" s="234"/>
    </row>
    <row r="80845" spans="1:1">
      <c r="A80845" s="234"/>
    </row>
    <row r="80846" spans="1:1">
      <c r="A80846" s="234"/>
    </row>
    <row r="80847" spans="1:1">
      <c r="A80847" s="234"/>
    </row>
    <row r="80848" spans="1:1">
      <c r="A80848" s="234"/>
    </row>
    <row r="80849" spans="1:1">
      <c r="A80849" s="234"/>
    </row>
    <row r="80850" spans="1:1">
      <c r="A80850" s="234"/>
    </row>
    <row r="80851" spans="1:1">
      <c r="A80851" s="234"/>
    </row>
    <row r="80852" spans="1:1">
      <c r="A80852" s="234"/>
    </row>
    <row r="80853" spans="1:1">
      <c r="A80853" s="234"/>
    </row>
    <row r="80854" spans="1:1">
      <c r="A80854" s="234"/>
    </row>
    <row r="80855" spans="1:1">
      <c r="A80855" s="234"/>
    </row>
    <row r="80856" spans="1:1">
      <c r="A80856" s="234"/>
    </row>
    <row r="80857" spans="1:1">
      <c r="A80857" s="234"/>
    </row>
    <row r="80858" spans="1:1">
      <c r="A80858" s="234"/>
    </row>
    <row r="80859" spans="1:1">
      <c r="A80859" s="234"/>
    </row>
    <row r="80860" spans="1:1">
      <c r="A80860" s="234"/>
    </row>
    <row r="80861" spans="1:1">
      <c r="A80861" s="234"/>
    </row>
    <row r="80862" spans="1:1">
      <c r="A80862" s="234"/>
    </row>
    <row r="80863" spans="1:1">
      <c r="A80863" s="234"/>
    </row>
    <row r="80864" spans="1:1">
      <c r="A80864" s="234"/>
    </row>
    <row r="80865" spans="1:1">
      <c r="A80865" s="234"/>
    </row>
    <row r="80866" spans="1:1">
      <c r="A80866" s="234"/>
    </row>
    <row r="80867" spans="1:1">
      <c r="A80867" s="234"/>
    </row>
    <row r="80868" spans="1:1">
      <c r="A80868" s="234"/>
    </row>
    <row r="80869" spans="1:1">
      <c r="A80869" s="234"/>
    </row>
    <row r="80870" spans="1:1">
      <c r="A80870" s="234"/>
    </row>
    <row r="80871" spans="1:1">
      <c r="A80871" s="234"/>
    </row>
    <row r="80872" spans="1:1">
      <c r="A80872" s="234"/>
    </row>
    <row r="80873" spans="1:1">
      <c r="A80873" s="234"/>
    </row>
    <row r="80874" spans="1:1">
      <c r="A80874" s="234"/>
    </row>
    <row r="80875" spans="1:1">
      <c r="A80875" s="234"/>
    </row>
    <row r="80876" spans="1:1">
      <c r="A80876" s="234"/>
    </row>
    <row r="80877" spans="1:1">
      <c r="A80877" s="234"/>
    </row>
    <row r="80878" spans="1:1">
      <c r="A80878" s="234"/>
    </row>
    <row r="80879" spans="1:1">
      <c r="A80879" s="234"/>
    </row>
    <row r="80880" spans="1:1">
      <c r="A80880" s="234"/>
    </row>
    <row r="80881" spans="1:1">
      <c r="A80881" s="234"/>
    </row>
    <row r="80882" spans="1:1">
      <c r="A80882" s="234"/>
    </row>
    <row r="80883" spans="1:1">
      <c r="A80883" s="234"/>
    </row>
    <row r="80884" spans="1:1">
      <c r="A80884" s="234"/>
    </row>
    <row r="80885" spans="1:1">
      <c r="A80885" s="234"/>
    </row>
    <row r="80886" spans="1:1">
      <c r="A80886" s="234"/>
    </row>
    <row r="80887" spans="1:1">
      <c r="A80887" s="234"/>
    </row>
    <row r="80888" spans="1:1">
      <c r="A80888" s="234"/>
    </row>
    <row r="80889" spans="1:1">
      <c r="A80889" s="234"/>
    </row>
    <row r="80890" spans="1:1">
      <c r="A80890" s="234"/>
    </row>
    <row r="80891" spans="1:1">
      <c r="A80891" s="234"/>
    </row>
    <row r="80892" spans="1:1">
      <c r="A80892" s="234"/>
    </row>
    <row r="80893" spans="1:1">
      <c r="A80893" s="234"/>
    </row>
    <row r="80894" spans="1:1">
      <c r="A80894" s="234"/>
    </row>
    <row r="80895" spans="1:1">
      <c r="A80895" s="234"/>
    </row>
    <row r="80896" spans="1:1">
      <c r="A80896" s="234"/>
    </row>
    <row r="80897" spans="1:1">
      <c r="A80897" s="234"/>
    </row>
    <row r="80898" spans="1:1">
      <c r="A80898" s="234"/>
    </row>
    <row r="80899" spans="1:1">
      <c r="A80899" s="234"/>
    </row>
    <row r="80900" spans="1:1">
      <c r="A80900" s="234"/>
    </row>
    <row r="80901" spans="1:1">
      <c r="A80901" s="234"/>
    </row>
    <row r="80902" spans="1:1">
      <c r="A80902" s="234"/>
    </row>
    <row r="80903" spans="1:1">
      <c r="A80903" s="234"/>
    </row>
    <row r="80904" spans="1:1">
      <c r="A80904" s="234"/>
    </row>
    <row r="80905" spans="1:1">
      <c r="A80905" s="234"/>
    </row>
    <row r="80906" spans="1:1">
      <c r="A80906" s="234"/>
    </row>
    <row r="80907" spans="1:1">
      <c r="A80907" s="234"/>
    </row>
    <row r="80908" spans="1:1">
      <c r="A80908" s="234"/>
    </row>
    <row r="80909" spans="1:1">
      <c r="A80909" s="234"/>
    </row>
    <row r="80910" spans="1:1">
      <c r="A80910" s="234"/>
    </row>
    <row r="80911" spans="1:1">
      <c r="A80911" s="234"/>
    </row>
    <row r="80912" spans="1:1">
      <c r="A80912" s="234"/>
    </row>
    <row r="80913" spans="1:1">
      <c r="A80913" s="234"/>
    </row>
    <row r="80914" spans="1:1">
      <c r="A80914" s="234"/>
    </row>
    <row r="80915" spans="1:1">
      <c r="A80915" s="234"/>
    </row>
    <row r="80916" spans="1:1">
      <c r="A80916" s="234"/>
    </row>
    <row r="80917" spans="1:1">
      <c r="A80917" s="234"/>
    </row>
    <row r="80918" spans="1:1">
      <c r="A80918" s="234"/>
    </row>
    <row r="80919" spans="1:1">
      <c r="A80919" s="234"/>
    </row>
    <row r="80920" spans="1:1">
      <c r="A80920" s="234"/>
    </row>
    <row r="80921" spans="1:1">
      <c r="A80921" s="234"/>
    </row>
    <row r="80922" spans="1:1">
      <c r="A80922" s="234"/>
    </row>
    <row r="80923" spans="1:1">
      <c r="A80923" s="234"/>
    </row>
    <row r="80924" spans="1:1">
      <c r="A80924" s="234"/>
    </row>
    <row r="80925" spans="1:1">
      <c r="A80925" s="234"/>
    </row>
    <row r="80926" spans="1:1">
      <c r="A80926" s="234"/>
    </row>
    <row r="80927" spans="1:1">
      <c r="A80927" s="234"/>
    </row>
    <row r="80928" spans="1:1">
      <c r="A80928" s="234"/>
    </row>
    <row r="80929" spans="1:1">
      <c r="A80929" s="234"/>
    </row>
    <row r="80930" spans="1:1">
      <c r="A80930" s="234"/>
    </row>
    <row r="80931" spans="1:1">
      <c r="A80931" s="234"/>
    </row>
    <row r="80932" spans="1:1">
      <c r="A80932" s="234"/>
    </row>
    <row r="80933" spans="1:1">
      <c r="A80933" s="234"/>
    </row>
    <row r="80934" spans="1:1">
      <c r="A80934" s="234"/>
    </row>
    <row r="80935" spans="1:1">
      <c r="A80935" s="234"/>
    </row>
    <row r="80936" spans="1:1">
      <c r="A80936" s="234"/>
    </row>
    <row r="80937" spans="1:1">
      <c r="A80937" s="234"/>
    </row>
    <row r="80938" spans="1:1">
      <c r="A80938" s="234"/>
    </row>
    <row r="80939" spans="1:1">
      <c r="A80939" s="234"/>
    </row>
    <row r="80940" spans="1:1">
      <c r="A80940" s="234"/>
    </row>
    <row r="80941" spans="1:1">
      <c r="A80941" s="234"/>
    </row>
    <row r="80942" spans="1:1">
      <c r="A80942" s="234"/>
    </row>
    <row r="80943" spans="1:1">
      <c r="A80943" s="234"/>
    </row>
    <row r="80944" spans="1:1">
      <c r="A80944" s="234"/>
    </row>
    <row r="80945" spans="1:1">
      <c r="A80945" s="234"/>
    </row>
    <row r="80946" spans="1:1">
      <c r="A80946" s="234"/>
    </row>
    <row r="80947" spans="1:1">
      <c r="A80947" s="234"/>
    </row>
    <row r="80948" spans="1:1">
      <c r="A80948" s="234"/>
    </row>
    <row r="80949" spans="1:1">
      <c r="A80949" s="234"/>
    </row>
    <row r="80950" spans="1:1">
      <c r="A80950" s="234"/>
    </row>
    <row r="80951" spans="1:1">
      <c r="A80951" s="234"/>
    </row>
    <row r="80952" spans="1:1">
      <c r="A80952" s="234"/>
    </row>
    <row r="80953" spans="1:1">
      <c r="A80953" s="234"/>
    </row>
    <row r="80954" spans="1:1">
      <c r="A80954" s="234"/>
    </row>
    <row r="80955" spans="1:1">
      <c r="A80955" s="234"/>
    </row>
    <row r="80956" spans="1:1">
      <c r="A80956" s="234"/>
    </row>
    <row r="80957" spans="1:1">
      <c r="A80957" s="234"/>
    </row>
    <row r="80958" spans="1:1">
      <c r="A80958" s="234"/>
    </row>
    <row r="80959" spans="1:1">
      <c r="A80959" s="234"/>
    </row>
    <row r="80960" spans="1:1">
      <c r="A80960" s="234"/>
    </row>
    <row r="80961" spans="1:1">
      <c r="A80961" s="234"/>
    </row>
    <row r="80962" spans="1:1">
      <c r="A80962" s="234"/>
    </row>
    <row r="80963" spans="1:1">
      <c r="A80963" s="234"/>
    </row>
    <row r="80964" spans="1:1">
      <c r="A80964" s="234"/>
    </row>
    <row r="80965" spans="1:1">
      <c r="A80965" s="234"/>
    </row>
    <row r="80966" spans="1:1">
      <c r="A80966" s="234"/>
    </row>
    <row r="80967" spans="1:1">
      <c r="A80967" s="234"/>
    </row>
    <row r="80968" spans="1:1">
      <c r="A80968" s="234"/>
    </row>
    <row r="80969" spans="1:1">
      <c r="A80969" s="234"/>
    </row>
    <row r="80970" spans="1:1">
      <c r="A80970" s="234"/>
    </row>
    <row r="80971" spans="1:1">
      <c r="A80971" s="234"/>
    </row>
    <row r="80972" spans="1:1">
      <c r="A80972" s="234"/>
    </row>
    <row r="80973" spans="1:1">
      <c r="A80973" s="234"/>
    </row>
    <row r="80974" spans="1:1">
      <c r="A80974" s="234"/>
    </row>
    <row r="80975" spans="1:1">
      <c r="A80975" s="234"/>
    </row>
    <row r="80976" spans="1:1">
      <c r="A80976" s="234"/>
    </row>
    <row r="80977" spans="1:1">
      <c r="A80977" s="234"/>
    </row>
    <row r="80978" spans="1:1">
      <c r="A80978" s="234"/>
    </row>
    <row r="80979" spans="1:1">
      <c r="A80979" s="234"/>
    </row>
    <row r="80980" spans="1:1">
      <c r="A80980" s="234"/>
    </row>
    <row r="80981" spans="1:1">
      <c r="A80981" s="234"/>
    </row>
    <row r="80982" spans="1:1">
      <c r="A80982" s="234"/>
    </row>
    <row r="80983" spans="1:1">
      <c r="A80983" s="234"/>
    </row>
    <row r="80984" spans="1:1">
      <c r="A80984" s="234"/>
    </row>
    <row r="80985" spans="1:1">
      <c r="A80985" s="234"/>
    </row>
    <row r="80986" spans="1:1">
      <c r="A80986" s="234"/>
    </row>
    <row r="80987" spans="1:1">
      <c r="A80987" s="234"/>
    </row>
    <row r="80988" spans="1:1">
      <c r="A80988" s="234"/>
    </row>
    <row r="80989" spans="1:1">
      <c r="A80989" s="234"/>
    </row>
    <row r="80990" spans="1:1">
      <c r="A80990" s="234"/>
    </row>
    <row r="80991" spans="1:1">
      <c r="A80991" s="234"/>
    </row>
    <row r="80992" spans="1:1">
      <c r="A80992" s="234"/>
    </row>
    <row r="80993" spans="1:1">
      <c r="A80993" s="234"/>
    </row>
    <row r="80994" spans="1:1">
      <c r="A80994" s="234"/>
    </row>
    <row r="80995" spans="1:1">
      <c r="A80995" s="234"/>
    </row>
    <row r="80996" spans="1:1">
      <c r="A80996" s="234"/>
    </row>
    <row r="80997" spans="1:1">
      <c r="A80997" s="234"/>
    </row>
    <row r="80998" spans="1:1">
      <c r="A80998" s="234"/>
    </row>
    <row r="80999" spans="1:1">
      <c r="A80999" s="234"/>
    </row>
    <row r="81000" spans="1:1">
      <c r="A81000" s="234"/>
    </row>
    <row r="81001" spans="1:1">
      <c r="A81001" s="234"/>
    </row>
    <row r="81002" spans="1:1">
      <c r="A81002" s="234"/>
    </row>
    <row r="81003" spans="1:1">
      <c r="A81003" s="234"/>
    </row>
    <row r="81004" spans="1:1">
      <c r="A81004" s="234"/>
    </row>
    <row r="81005" spans="1:1">
      <c r="A81005" s="234"/>
    </row>
    <row r="81006" spans="1:1">
      <c r="A81006" s="234"/>
    </row>
    <row r="81007" spans="1:1">
      <c r="A81007" s="234"/>
    </row>
    <row r="81008" spans="1:1">
      <c r="A81008" s="234"/>
    </row>
    <row r="81009" spans="1:1">
      <c r="A81009" s="234"/>
    </row>
    <row r="81010" spans="1:1">
      <c r="A81010" s="234"/>
    </row>
    <row r="81011" spans="1:1">
      <c r="A81011" s="234"/>
    </row>
    <row r="81012" spans="1:1">
      <c r="A81012" s="234"/>
    </row>
    <row r="81013" spans="1:1">
      <c r="A81013" s="234"/>
    </row>
    <row r="81014" spans="1:1">
      <c r="A81014" s="234"/>
    </row>
    <row r="81015" spans="1:1">
      <c r="A81015" s="234"/>
    </row>
    <row r="81016" spans="1:1">
      <c r="A81016" s="234"/>
    </row>
    <row r="81017" spans="1:1">
      <c r="A81017" s="234"/>
    </row>
    <row r="81018" spans="1:1">
      <c r="A81018" s="234"/>
    </row>
    <row r="81019" spans="1:1">
      <c r="A81019" s="234"/>
    </row>
    <row r="81020" spans="1:1">
      <c r="A81020" s="234"/>
    </row>
    <row r="81021" spans="1:1">
      <c r="A81021" s="234"/>
    </row>
    <row r="81022" spans="1:1">
      <c r="A81022" s="234"/>
    </row>
    <row r="81023" spans="1:1">
      <c r="A81023" s="234"/>
    </row>
    <row r="81024" spans="1:1">
      <c r="A81024" s="234"/>
    </row>
    <row r="81025" spans="1:1">
      <c r="A81025" s="234"/>
    </row>
    <row r="81026" spans="1:1">
      <c r="A81026" s="234"/>
    </row>
    <row r="81027" spans="1:1">
      <c r="A81027" s="234"/>
    </row>
    <row r="81028" spans="1:1">
      <c r="A81028" s="234"/>
    </row>
    <row r="81029" spans="1:1">
      <c r="A81029" s="234"/>
    </row>
    <row r="81030" spans="1:1">
      <c r="A81030" s="234"/>
    </row>
    <row r="81031" spans="1:1">
      <c r="A81031" s="234"/>
    </row>
    <row r="81032" spans="1:1">
      <c r="A81032" s="234"/>
    </row>
    <row r="81033" spans="1:1">
      <c r="A81033" s="234"/>
    </row>
    <row r="81034" spans="1:1">
      <c r="A81034" s="234"/>
    </row>
    <row r="81035" spans="1:1">
      <c r="A81035" s="234"/>
    </row>
    <row r="81036" spans="1:1">
      <c r="A81036" s="234"/>
    </row>
    <row r="81037" spans="1:1">
      <c r="A81037" s="234"/>
    </row>
    <row r="81038" spans="1:1">
      <c r="A81038" s="234"/>
    </row>
    <row r="81039" spans="1:1">
      <c r="A81039" s="234"/>
    </row>
    <row r="81040" spans="1:1">
      <c r="A81040" s="234"/>
    </row>
    <row r="81041" spans="1:1">
      <c r="A81041" s="234"/>
    </row>
    <row r="81042" spans="1:1">
      <c r="A81042" s="234"/>
    </row>
    <row r="81043" spans="1:1">
      <c r="A81043" s="234"/>
    </row>
    <row r="81044" spans="1:1">
      <c r="A81044" s="234"/>
    </row>
    <row r="81045" spans="1:1">
      <c r="A81045" s="234"/>
    </row>
    <row r="81046" spans="1:1">
      <c r="A81046" s="234"/>
    </row>
    <row r="81047" spans="1:1">
      <c r="A81047" s="234"/>
    </row>
    <row r="81048" spans="1:1">
      <c r="A81048" s="234"/>
    </row>
    <row r="81049" spans="1:1">
      <c r="A81049" s="234"/>
    </row>
    <row r="81050" spans="1:1">
      <c r="A81050" s="234"/>
    </row>
    <row r="81051" spans="1:1">
      <c r="A81051" s="234"/>
    </row>
    <row r="81052" spans="1:1">
      <c r="A81052" s="234"/>
    </row>
    <row r="81053" spans="1:1">
      <c r="A81053" s="234"/>
    </row>
    <row r="81054" spans="1:1">
      <c r="A81054" s="234"/>
    </row>
    <row r="81055" spans="1:1">
      <c r="A81055" s="234"/>
    </row>
    <row r="81056" spans="1:1">
      <c r="A81056" s="234"/>
    </row>
    <row r="81057" spans="1:1">
      <c r="A81057" s="234"/>
    </row>
    <row r="81058" spans="1:1">
      <c r="A81058" s="234"/>
    </row>
    <row r="81059" spans="1:1">
      <c r="A81059" s="234"/>
    </row>
    <row r="81060" spans="1:1">
      <c r="A81060" s="234"/>
    </row>
    <row r="81061" spans="1:1">
      <c r="A81061" s="234"/>
    </row>
    <row r="81062" spans="1:1">
      <c r="A81062" s="234"/>
    </row>
    <row r="81063" spans="1:1">
      <c r="A81063" s="234"/>
    </row>
    <row r="81064" spans="1:1">
      <c r="A81064" s="234"/>
    </row>
    <row r="81065" spans="1:1">
      <c r="A81065" s="234"/>
    </row>
    <row r="81066" spans="1:1">
      <c r="A81066" s="234"/>
    </row>
    <row r="81067" spans="1:1">
      <c r="A81067" s="234"/>
    </row>
    <row r="81068" spans="1:1">
      <c r="A81068" s="234"/>
    </row>
    <row r="81069" spans="1:1">
      <c r="A81069" s="234"/>
    </row>
    <row r="81070" spans="1:1">
      <c r="A81070" s="234"/>
    </row>
    <row r="81071" spans="1:1">
      <c r="A81071" s="234"/>
    </row>
    <row r="81072" spans="1:1">
      <c r="A81072" s="234"/>
    </row>
    <row r="81073" spans="1:1">
      <c r="A81073" s="234"/>
    </row>
    <row r="81074" spans="1:1">
      <c r="A81074" s="234"/>
    </row>
    <row r="81075" spans="1:1">
      <c r="A81075" s="234"/>
    </row>
    <row r="81076" spans="1:1">
      <c r="A81076" s="234"/>
    </row>
    <row r="81077" spans="1:1">
      <c r="A81077" s="234"/>
    </row>
    <row r="81078" spans="1:1">
      <c r="A81078" s="234"/>
    </row>
    <row r="81079" spans="1:1">
      <c r="A81079" s="234"/>
    </row>
    <row r="81080" spans="1:1">
      <c r="A81080" s="234"/>
    </row>
    <row r="81081" spans="1:1">
      <c r="A81081" s="234"/>
    </row>
    <row r="81082" spans="1:1">
      <c r="A81082" s="234"/>
    </row>
    <row r="81083" spans="1:1">
      <c r="A81083" s="234"/>
    </row>
    <row r="81084" spans="1:1">
      <c r="A81084" s="234"/>
    </row>
    <row r="81085" spans="1:1">
      <c r="A81085" s="234"/>
    </row>
    <row r="81086" spans="1:1">
      <c r="A81086" s="234"/>
    </row>
    <row r="81087" spans="1:1">
      <c r="A81087" s="234"/>
    </row>
    <row r="81088" spans="1:1">
      <c r="A81088" s="234"/>
    </row>
    <row r="81089" spans="1:1">
      <c r="A81089" s="234"/>
    </row>
    <row r="81090" spans="1:1">
      <c r="A81090" s="234"/>
    </row>
    <row r="81091" spans="1:1">
      <c r="A81091" s="234"/>
    </row>
    <row r="81092" spans="1:1">
      <c r="A81092" s="234"/>
    </row>
    <row r="81093" spans="1:1">
      <c r="A81093" s="234"/>
    </row>
    <row r="81094" spans="1:1">
      <c r="A81094" s="234"/>
    </row>
    <row r="81095" spans="1:1">
      <c r="A81095" s="234"/>
    </row>
    <row r="81096" spans="1:1">
      <c r="A81096" s="234"/>
    </row>
    <row r="81097" spans="1:1">
      <c r="A81097" s="234"/>
    </row>
    <row r="81098" spans="1:1">
      <c r="A81098" s="234"/>
    </row>
    <row r="81099" spans="1:1">
      <c r="A81099" s="234"/>
    </row>
    <row r="81100" spans="1:1">
      <c r="A81100" s="234"/>
    </row>
    <row r="81101" spans="1:1">
      <c r="A81101" s="234"/>
    </row>
    <row r="81102" spans="1:1">
      <c r="A81102" s="234"/>
    </row>
    <row r="81103" spans="1:1">
      <c r="A81103" s="234"/>
    </row>
    <row r="81104" spans="1:1">
      <c r="A81104" s="234"/>
    </row>
    <row r="81105" spans="1:1">
      <c r="A81105" s="234"/>
    </row>
    <row r="81106" spans="1:1">
      <c r="A81106" s="234"/>
    </row>
    <row r="81107" spans="1:1">
      <c r="A81107" s="234"/>
    </row>
    <row r="81108" spans="1:1">
      <c r="A81108" s="234"/>
    </row>
    <row r="81109" spans="1:1">
      <c r="A81109" s="234"/>
    </row>
    <row r="81110" spans="1:1">
      <c r="A81110" s="234"/>
    </row>
    <row r="81111" spans="1:1">
      <c r="A81111" s="234"/>
    </row>
    <row r="81112" spans="1:1">
      <c r="A81112" s="234"/>
    </row>
    <row r="81113" spans="1:1">
      <c r="A81113" s="234"/>
    </row>
    <row r="81114" spans="1:1">
      <c r="A81114" s="234"/>
    </row>
    <row r="81115" spans="1:1">
      <c r="A81115" s="234"/>
    </row>
    <row r="81116" spans="1:1">
      <c r="A81116" s="234"/>
    </row>
    <row r="81117" spans="1:1">
      <c r="A81117" s="234"/>
    </row>
    <row r="81118" spans="1:1">
      <c r="A81118" s="234"/>
    </row>
    <row r="81119" spans="1:1">
      <c r="A81119" s="234"/>
    </row>
    <row r="81120" spans="1:1">
      <c r="A81120" s="234"/>
    </row>
    <row r="81121" spans="1:1">
      <c r="A81121" s="234"/>
    </row>
    <row r="81122" spans="1:1">
      <c r="A81122" s="234"/>
    </row>
    <row r="81123" spans="1:1">
      <c r="A81123" s="234"/>
    </row>
    <row r="81124" spans="1:1">
      <c r="A81124" s="234"/>
    </row>
    <row r="81125" spans="1:1">
      <c r="A81125" s="234"/>
    </row>
    <row r="81126" spans="1:1">
      <c r="A81126" s="234"/>
    </row>
    <row r="81127" spans="1:1">
      <c r="A81127" s="234"/>
    </row>
    <row r="81128" spans="1:1">
      <c r="A81128" s="234"/>
    </row>
    <row r="81129" spans="1:1">
      <c r="A81129" s="234"/>
    </row>
    <row r="81130" spans="1:1">
      <c r="A81130" s="234"/>
    </row>
    <row r="81131" spans="1:1">
      <c r="A81131" s="234"/>
    </row>
    <row r="81132" spans="1:1">
      <c r="A81132" s="234"/>
    </row>
    <row r="81133" spans="1:1">
      <c r="A81133" s="234"/>
    </row>
    <row r="81134" spans="1:1">
      <c r="A81134" s="234"/>
    </row>
    <row r="81135" spans="1:1">
      <c r="A81135" s="234"/>
    </row>
    <row r="81136" spans="1:1">
      <c r="A81136" s="234"/>
    </row>
    <row r="81137" spans="1:1">
      <c r="A81137" s="234"/>
    </row>
    <row r="81138" spans="1:1">
      <c r="A81138" s="234"/>
    </row>
    <row r="81139" spans="1:1">
      <c r="A81139" s="234"/>
    </row>
    <row r="81140" spans="1:1">
      <c r="A81140" s="234"/>
    </row>
    <row r="81141" spans="1:1">
      <c r="A81141" s="234"/>
    </row>
    <row r="81142" spans="1:1">
      <c r="A81142" s="234"/>
    </row>
    <row r="81143" spans="1:1">
      <c r="A81143" s="234"/>
    </row>
    <row r="81144" spans="1:1">
      <c r="A81144" s="234"/>
    </row>
    <row r="81145" spans="1:1">
      <c r="A81145" s="234"/>
    </row>
    <row r="81146" spans="1:1">
      <c r="A81146" s="234"/>
    </row>
    <row r="81147" spans="1:1">
      <c r="A81147" s="234"/>
    </row>
    <row r="81148" spans="1:1">
      <c r="A81148" s="234"/>
    </row>
    <row r="81149" spans="1:1">
      <c r="A81149" s="234"/>
    </row>
    <row r="81150" spans="1:1">
      <c r="A81150" s="234"/>
    </row>
    <row r="81151" spans="1:1">
      <c r="A81151" s="234"/>
    </row>
    <row r="81152" spans="1:1">
      <c r="A81152" s="234"/>
    </row>
    <row r="81153" spans="1:1">
      <c r="A81153" s="234"/>
    </row>
    <row r="81154" spans="1:1">
      <c r="A81154" s="234"/>
    </row>
    <row r="81155" spans="1:1">
      <c r="A81155" s="234"/>
    </row>
    <row r="81156" spans="1:1">
      <c r="A81156" s="234"/>
    </row>
    <row r="81157" spans="1:1">
      <c r="A81157" s="234"/>
    </row>
    <row r="81158" spans="1:1">
      <c r="A81158" s="234"/>
    </row>
    <row r="81159" spans="1:1">
      <c r="A81159" s="234"/>
    </row>
    <row r="81160" spans="1:1">
      <c r="A81160" s="234"/>
    </row>
    <row r="81161" spans="1:1">
      <c r="A81161" s="234"/>
    </row>
    <row r="81162" spans="1:1">
      <c r="A81162" s="234"/>
    </row>
    <row r="81163" spans="1:1">
      <c r="A81163" s="234"/>
    </row>
    <row r="81164" spans="1:1">
      <c r="A81164" s="234"/>
    </row>
    <row r="81165" spans="1:1">
      <c r="A81165" s="234"/>
    </row>
    <row r="81166" spans="1:1">
      <c r="A81166" s="234"/>
    </row>
    <row r="81167" spans="1:1">
      <c r="A81167" s="234"/>
    </row>
    <row r="81168" spans="1:1">
      <c r="A81168" s="234"/>
    </row>
    <row r="81169" spans="1:1">
      <c r="A81169" s="234"/>
    </row>
    <row r="81170" spans="1:1">
      <c r="A81170" s="234"/>
    </row>
    <row r="81171" spans="1:1">
      <c r="A81171" s="234"/>
    </row>
    <row r="81172" spans="1:1">
      <c r="A81172" s="234"/>
    </row>
    <row r="81173" spans="1:1">
      <c r="A81173" s="234"/>
    </row>
    <row r="81174" spans="1:1">
      <c r="A81174" s="234"/>
    </row>
    <row r="81175" spans="1:1">
      <c r="A81175" s="234"/>
    </row>
    <row r="81176" spans="1:1">
      <c r="A81176" s="234"/>
    </row>
    <row r="81177" spans="1:1">
      <c r="A81177" s="234"/>
    </row>
    <row r="81178" spans="1:1">
      <c r="A81178" s="234"/>
    </row>
    <row r="81179" spans="1:1">
      <c r="A81179" s="234"/>
    </row>
    <row r="81180" spans="1:1">
      <c r="A81180" s="234"/>
    </row>
    <row r="81181" spans="1:1">
      <c r="A81181" s="234"/>
    </row>
    <row r="81182" spans="1:1">
      <c r="A81182" s="234"/>
    </row>
    <row r="81183" spans="1:1">
      <c r="A81183" s="234"/>
    </row>
    <row r="81184" spans="1:1">
      <c r="A81184" s="234"/>
    </row>
    <row r="81185" spans="1:1">
      <c r="A81185" s="234"/>
    </row>
    <row r="81186" spans="1:1">
      <c r="A81186" s="234"/>
    </row>
    <row r="81187" spans="1:1">
      <c r="A81187" s="234"/>
    </row>
    <row r="81188" spans="1:1">
      <c r="A81188" s="234"/>
    </row>
    <row r="81189" spans="1:1">
      <c r="A81189" s="234"/>
    </row>
    <row r="81190" spans="1:1">
      <c r="A81190" s="234"/>
    </row>
    <row r="81191" spans="1:1">
      <c r="A81191" s="234"/>
    </row>
    <row r="81192" spans="1:1">
      <c r="A81192" s="234"/>
    </row>
    <row r="81193" spans="1:1">
      <c r="A81193" s="234"/>
    </row>
    <row r="81194" spans="1:1">
      <c r="A81194" s="234"/>
    </row>
    <row r="81195" spans="1:1">
      <c r="A81195" s="234"/>
    </row>
    <row r="81196" spans="1:1">
      <c r="A81196" s="234"/>
    </row>
    <row r="81197" spans="1:1">
      <c r="A81197" s="234"/>
    </row>
    <row r="81198" spans="1:1">
      <c r="A81198" s="234"/>
    </row>
    <row r="81199" spans="1:1">
      <c r="A81199" s="234"/>
    </row>
    <row r="81200" spans="1:1">
      <c r="A81200" s="234"/>
    </row>
    <row r="81201" spans="1:1">
      <c r="A81201" s="234"/>
    </row>
    <row r="81202" spans="1:1">
      <c r="A81202" s="234"/>
    </row>
    <row r="81203" spans="1:1">
      <c r="A81203" s="234"/>
    </row>
    <row r="81204" spans="1:1">
      <c r="A81204" s="234"/>
    </row>
    <row r="81205" spans="1:1">
      <c r="A81205" s="234"/>
    </row>
    <row r="81206" spans="1:1">
      <c r="A81206" s="234"/>
    </row>
    <row r="81207" spans="1:1">
      <c r="A81207" s="234"/>
    </row>
    <row r="81208" spans="1:1">
      <c r="A81208" s="234"/>
    </row>
    <row r="81209" spans="1:1">
      <c r="A81209" s="234"/>
    </row>
    <row r="81210" spans="1:1">
      <c r="A81210" s="234"/>
    </row>
    <row r="81211" spans="1:1">
      <c r="A81211" s="234"/>
    </row>
    <row r="81212" spans="1:1">
      <c r="A81212" s="234"/>
    </row>
    <row r="81213" spans="1:1">
      <c r="A81213" s="234"/>
    </row>
    <row r="81214" spans="1:1">
      <c r="A81214" s="234"/>
    </row>
    <row r="81215" spans="1:1">
      <c r="A81215" s="234"/>
    </row>
    <row r="81216" spans="1:1">
      <c r="A81216" s="234"/>
    </row>
    <row r="81217" spans="1:1">
      <c r="A81217" s="234"/>
    </row>
    <row r="81218" spans="1:1">
      <c r="A81218" s="234"/>
    </row>
    <row r="81219" spans="1:1">
      <c r="A81219" s="234"/>
    </row>
    <row r="81220" spans="1:1">
      <c r="A81220" s="234"/>
    </row>
    <row r="81221" spans="1:1">
      <c r="A81221" s="234"/>
    </row>
    <row r="81222" spans="1:1">
      <c r="A81222" s="234"/>
    </row>
    <row r="81223" spans="1:1">
      <c r="A81223" s="234"/>
    </row>
    <row r="81224" spans="1:1">
      <c r="A81224" s="234"/>
    </row>
    <row r="81225" spans="1:1">
      <c r="A81225" s="234"/>
    </row>
    <row r="81226" spans="1:1">
      <c r="A81226" s="234"/>
    </row>
    <row r="81227" spans="1:1">
      <c r="A81227" s="234"/>
    </row>
    <row r="81228" spans="1:1">
      <c r="A81228" s="234"/>
    </row>
    <row r="81229" spans="1:1">
      <c r="A81229" s="234"/>
    </row>
    <row r="81230" spans="1:1">
      <c r="A81230" s="234"/>
    </row>
    <row r="81231" spans="1:1">
      <c r="A81231" s="234"/>
    </row>
    <row r="81232" spans="1:1">
      <c r="A81232" s="234"/>
    </row>
    <row r="81233" spans="1:1">
      <c r="A81233" s="234"/>
    </row>
    <row r="81234" spans="1:1">
      <c r="A81234" s="234"/>
    </row>
    <row r="81235" spans="1:1">
      <c r="A81235" s="234"/>
    </row>
    <row r="81236" spans="1:1">
      <c r="A81236" s="234"/>
    </row>
    <row r="81237" spans="1:1">
      <c r="A81237" s="234"/>
    </row>
    <row r="81238" spans="1:1">
      <c r="A81238" s="234"/>
    </row>
    <row r="81239" spans="1:1">
      <c r="A81239" s="234"/>
    </row>
    <row r="81240" spans="1:1">
      <c r="A81240" s="234"/>
    </row>
    <row r="81241" spans="1:1">
      <c r="A81241" s="234"/>
    </row>
    <row r="81242" spans="1:1">
      <c r="A81242" s="234"/>
    </row>
    <row r="81243" spans="1:1">
      <c r="A81243" s="234"/>
    </row>
    <row r="81244" spans="1:1">
      <c r="A81244" s="234"/>
    </row>
    <row r="81245" spans="1:1">
      <c r="A81245" s="234"/>
    </row>
    <row r="81246" spans="1:1">
      <c r="A81246" s="234"/>
    </row>
    <row r="81247" spans="1:1">
      <c r="A81247" s="234"/>
    </row>
    <row r="81248" spans="1:1">
      <c r="A81248" s="234"/>
    </row>
    <row r="81249" spans="1:1">
      <c r="A81249" s="234"/>
    </row>
    <row r="81250" spans="1:1">
      <c r="A81250" s="234"/>
    </row>
    <row r="81251" spans="1:1">
      <c r="A81251" s="234"/>
    </row>
    <row r="81252" spans="1:1">
      <c r="A81252" s="234"/>
    </row>
    <row r="81253" spans="1:1">
      <c r="A81253" s="234"/>
    </row>
    <row r="81254" spans="1:1">
      <c r="A81254" s="234"/>
    </row>
    <row r="81255" spans="1:1">
      <c r="A81255" s="234"/>
    </row>
    <row r="81256" spans="1:1">
      <c r="A81256" s="234"/>
    </row>
    <row r="81257" spans="1:1">
      <c r="A81257" s="234"/>
    </row>
    <row r="81258" spans="1:1">
      <c r="A81258" s="234"/>
    </row>
    <row r="81259" spans="1:1">
      <c r="A81259" s="234"/>
    </row>
    <row r="81260" spans="1:1">
      <c r="A81260" s="234"/>
    </row>
    <row r="81261" spans="1:1">
      <c r="A81261" s="234"/>
    </row>
    <row r="81262" spans="1:1">
      <c r="A81262" s="234"/>
    </row>
    <row r="81263" spans="1:1">
      <c r="A81263" s="234"/>
    </row>
    <row r="81264" spans="1:1">
      <c r="A81264" s="234"/>
    </row>
    <row r="81265" spans="1:1">
      <c r="A81265" s="234"/>
    </row>
    <row r="81266" spans="1:1">
      <c r="A81266" s="234"/>
    </row>
    <row r="81267" spans="1:1">
      <c r="A81267" s="234"/>
    </row>
    <row r="81268" spans="1:1">
      <c r="A81268" s="234"/>
    </row>
    <row r="81269" spans="1:1">
      <c r="A81269" s="234"/>
    </row>
    <row r="81270" spans="1:1">
      <c r="A81270" s="234"/>
    </row>
    <row r="81271" spans="1:1">
      <c r="A81271" s="234"/>
    </row>
    <row r="81272" spans="1:1">
      <c r="A81272" s="234"/>
    </row>
    <row r="81273" spans="1:1">
      <c r="A81273" s="234"/>
    </row>
    <row r="81274" spans="1:1">
      <c r="A81274" s="234"/>
    </row>
    <row r="81275" spans="1:1">
      <c r="A81275" s="234"/>
    </row>
    <row r="81276" spans="1:1">
      <c r="A81276" s="234"/>
    </row>
    <row r="81277" spans="1:1">
      <c r="A81277" s="234"/>
    </row>
    <row r="81278" spans="1:1">
      <c r="A81278" s="234"/>
    </row>
    <row r="81279" spans="1:1">
      <c r="A81279" s="234"/>
    </row>
    <row r="81280" spans="1:1">
      <c r="A81280" s="234"/>
    </row>
    <row r="81281" spans="1:1">
      <c r="A81281" s="234"/>
    </row>
    <row r="81282" spans="1:1">
      <c r="A81282" s="234"/>
    </row>
    <row r="81283" spans="1:1">
      <c r="A81283" s="234"/>
    </row>
    <row r="81284" spans="1:1">
      <c r="A81284" s="234"/>
    </row>
    <row r="81285" spans="1:1">
      <c r="A81285" s="234"/>
    </row>
    <row r="81286" spans="1:1">
      <c r="A81286" s="234"/>
    </row>
    <row r="81287" spans="1:1">
      <c r="A81287" s="234"/>
    </row>
    <row r="81288" spans="1:1">
      <c r="A81288" s="234"/>
    </row>
    <row r="81289" spans="1:1">
      <c r="A81289" s="234"/>
    </row>
    <row r="81290" spans="1:1">
      <c r="A81290" s="234"/>
    </row>
    <row r="81291" spans="1:1">
      <c r="A81291" s="234"/>
    </row>
    <row r="81292" spans="1:1">
      <c r="A81292" s="234"/>
    </row>
    <row r="81293" spans="1:1">
      <c r="A81293" s="234"/>
    </row>
    <row r="81294" spans="1:1">
      <c r="A81294" s="234"/>
    </row>
    <row r="81295" spans="1:1">
      <c r="A81295" s="234"/>
    </row>
    <row r="81296" spans="1:1">
      <c r="A81296" s="234"/>
    </row>
    <row r="81297" spans="1:1">
      <c r="A81297" s="234"/>
    </row>
    <row r="81298" spans="1:1">
      <c r="A81298" s="234"/>
    </row>
    <row r="81299" spans="1:1">
      <c r="A81299" s="234"/>
    </row>
    <row r="81300" spans="1:1">
      <c r="A81300" s="234"/>
    </row>
    <row r="81301" spans="1:1">
      <c r="A81301" s="234"/>
    </row>
    <row r="81302" spans="1:1">
      <c r="A81302" s="234"/>
    </row>
    <row r="81303" spans="1:1">
      <c r="A81303" s="234"/>
    </row>
    <row r="81304" spans="1:1">
      <c r="A81304" s="234"/>
    </row>
    <row r="81305" spans="1:1">
      <c r="A81305" s="234"/>
    </row>
    <row r="81306" spans="1:1">
      <c r="A81306" s="234"/>
    </row>
    <row r="81307" spans="1:1">
      <c r="A81307" s="234"/>
    </row>
    <row r="81308" spans="1:1">
      <c r="A81308" s="234"/>
    </row>
    <row r="81309" spans="1:1">
      <c r="A81309" s="234"/>
    </row>
    <row r="81310" spans="1:1">
      <c r="A81310" s="234"/>
    </row>
    <row r="81311" spans="1:1">
      <c r="A81311" s="234"/>
    </row>
    <row r="81312" spans="1:1">
      <c r="A81312" s="234"/>
    </row>
    <row r="81313" spans="1:1">
      <c r="A81313" s="234"/>
    </row>
    <row r="81314" spans="1:1">
      <c r="A81314" s="234"/>
    </row>
    <row r="81315" spans="1:1">
      <c r="A81315" s="234"/>
    </row>
    <row r="81316" spans="1:1">
      <c r="A81316" s="234"/>
    </row>
    <row r="81317" spans="1:1">
      <c r="A81317" s="234"/>
    </row>
    <row r="81318" spans="1:1">
      <c r="A81318" s="234"/>
    </row>
    <row r="81319" spans="1:1">
      <c r="A81319" s="234"/>
    </row>
    <row r="81320" spans="1:1">
      <c r="A81320" s="234"/>
    </row>
    <row r="81321" spans="1:1">
      <c r="A81321" s="234"/>
    </row>
    <row r="81322" spans="1:1">
      <c r="A81322" s="234"/>
    </row>
    <row r="81323" spans="1:1">
      <c r="A81323" s="234"/>
    </row>
    <row r="81324" spans="1:1">
      <c r="A81324" s="234"/>
    </row>
    <row r="81325" spans="1:1">
      <c r="A81325" s="234"/>
    </row>
    <row r="81326" spans="1:1">
      <c r="A81326" s="234"/>
    </row>
    <row r="81327" spans="1:1">
      <c r="A81327" s="234"/>
    </row>
    <row r="81328" spans="1:1">
      <c r="A81328" s="234"/>
    </row>
    <row r="81329" spans="1:1">
      <c r="A81329" s="234"/>
    </row>
    <row r="81330" spans="1:1">
      <c r="A81330" s="234"/>
    </row>
    <row r="81331" spans="1:1">
      <c r="A81331" s="234"/>
    </row>
    <row r="81332" spans="1:1">
      <c r="A81332" s="234"/>
    </row>
    <row r="81333" spans="1:1">
      <c r="A81333" s="234"/>
    </row>
    <row r="81334" spans="1:1">
      <c r="A81334" s="234"/>
    </row>
    <row r="81335" spans="1:1">
      <c r="A81335" s="234"/>
    </row>
    <row r="81336" spans="1:1">
      <c r="A81336" s="234"/>
    </row>
    <row r="81337" spans="1:1">
      <c r="A81337" s="234"/>
    </row>
    <row r="81338" spans="1:1">
      <c r="A81338" s="234"/>
    </row>
    <row r="81339" spans="1:1">
      <c r="A81339" s="234"/>
    </row>
    <row r="81340" spans="1:1">
      <c r="A81340" s="234"/>
    </row>
    <row r="81341" spans="1:1">
      <c r="A81341" s="234"/>
    </row>
    <row r="81342" spans="1:1">
      <c r="A81342" s="234"/>
    </row>
    <row r="81343" spans="1:1">
      <c r="A81343" s="234"/>
    </row>
    <row r="81344" spans="1:1">
      <c r="A81344" s="234"/>
    </row>
    <row r="81345" spans="1:1">
      <c r="A81345" s="234"/>
    </row>
    <row r="81346" spans="1:1">
      <c r="A81346" s="234"/>
    </row>
    <row r="81347" spans="1:1">
      <c r="A81347" s="234"/>
    </row>
    <row r="81348" spans="1:1">
      <c r="A81348" s="234"/>
    </row>
    <row r="81349" spans="1:1">
      <c r="A81349" s="234"/>
    </row>
    <row r="81350" spans="1:1">
      <c r="A81350" s="234"/>
    </row>
    <row r="81351" spans="1:1">
      <c r="A81351" s="234"/>
    </row>
    <row r="81352" spans="1:1">
      <c r="A81352" s="234"/>
    </row>
    <row r="81353" spans="1:1">
      <c r="A81353" s="234"/>
    </row>
    <row r="81354" spans="1:1">
      <c r="A81354" s="234"/>
    </row>
    <row r="81355" spans="1:1">
      <c r="A81355" s="234"/>
    </row>
    <row r="81356" spans="1:1">
      <c r="A81356" s="234"/>
    </row>
    <row r="81357" spans="1:1">
      <c r="A81357" s="234"/>
    </row>
    <row r="81358" spans="1:1">
      <c r="A81358" s="234"/>
    </row>
    <row r="81359" spans="1:1">
      <c r="A81359" s="234"/>
    </row>
    <row r="81360" spans="1:1">
      <c r="A81360" s="234"/>
    </row>
    <row r="81361" spans="1:1">
      <c r="A81361" s="234"/>
    </row>
    <row r="81362" spans="1:1">
      <c r="A81362" s="234"/>
    </row>
    <row r="81363" spans="1:1">
      <c r="A81363" s="234"/>
    </row>
    <row r="81364" spans="1:1">
      <c r="A81364" s="234"/>
    </row>
    <row r="81365" spans="1:1">
      <c r="A81365" s="234"/>
    </row>
    <row r="81366" spans="1:1">
      <c r="A81366" s="234"/>
    </row>
    <row r="81367" spans="1:1">
      <c r="A81367" s="234"/>
    </row>
    <row r="81368" spans="1:1">
      <c r="A81368" s="234"/>
    </row>
    <row r="81369" spans="1:1">
      <c r="A81369" s="234"/>
    </row>
    <row r="81370" spans="1:1">
      <c r="A81370" s="234"/>
    </row>
    <row r="81371" spans="1:1">
      <c r="A81371" s="234"/>
    </row>
    <row r="81372" spans="1:1">
      <c r="A81372" s="234"/>
    </row>
    <row r="81373" spans="1:1">
      <c r="A81373" s="234"/>
    </row>
    <row r="81374" spans="1:1">
      <c r="A81374" s="234"/>
    </row>
    <row r="81375" spans="1:1">
      <c r="A81375" s="234"/>
    </row>
    <row r="81376" spans="1:1">
      <c r="A81376" s="234"/>
    </row>
    <row r="81377" spans="1:1">
      <c r="A81377" s="234"/>
    </row>
    <row r="81378" spans="1:1">
      <c r="A81378" s="234"/>
    </row>
    <row r="81379" spans="1:1">
      <c r="A81379" s="234"/>
    </row>
    <row r="81380" spans="1:1">
      <c r="A81380" s="234"/>
    </row>
    <row r="81381" spans="1:1">
      <c r="A81381" s="234"/>
    </row>
    <row r="81382" spans="1:1">
      <c r="A81382" s="234"/>
    </row>
    <row r="81383" spans="1:1">
      <c r="A81383" s="234"/>
    </row>
    <row r="81384" spans="1:1">
      <c r="A81384" s="234"/>
    </row>
    <row r="81385" spans="1:1">
      <c r="A81385" s="234"/>
    </row>
    <row r="81386" spans="1:1">
      <c r="A81386" s="234"/>
    </row>
    <row r="81387" spans="1:1">
      <c r="A81387" s="234"/>
    </row>
    <row r="81388" spans="1:1">
      <c r="A81388" s="234"/>
    </row>
    <row r="81389" spans="1:1">
      <c r="A81389" s="234"/>
    </row>
    <row r="81390" spans="1:1">
      <c r="A81390" s="234"/>
    </row>
    <row r="81391" spans="1:1">
      <c r="A81391" s="234"/>
    </row>
    <row r="81392" spans="1:1">
      <c r="A81392" s="234"/>
    </row>
    <row r="81393" spans="1:1">
      <c r="A81393" s="234"/>
    </row>
    <row r="81394" spans="1:1">
      <c r="A81394" s="234"/>
    </row>
    <row r="81395" spans="1:1">
      <c r="A81395" s="234"/>
    </row>
    <row r="81396" spans="1:1">
      <c r="A81396" s="234"/>
    </row>
    <row r="81397" spans="1:1">
      <c r="A81397" s="234"/>
    </row>
    <row r="81398" spans="1:1">
      <c r="A81398" s="234"/>
    </row>
    <row r="81399" spans="1:1">
      <c r="A81399" s="234"/>
    </row>
    <row r="81400" spans="1:1">
      <c r="A81400" s="234"/>
    </row>
    <row r="81401" spans="1:1">
      <c r="A81401" s="234"/>
    </row>
    <row r="81402" spans="1:1">
      <c r="A81402" s="234"/>
    </row>
    <row r="81403" spans="1:1">
      <c r="A81403" s="234"/>
    </row>
    <row r="81404" spans="1:1">
      <c r="A81404" s="234"/>
    </row>
    <row r="81405" spans="1:1">
      <c r="A81405" s="234"/>
    </row>
    <row r="81406" spans="1:1">
      <c r="A81406" s="234"/>
    </row>
    <row r="81407" spans="1:1">
      <c r="A81407" s="234"/>
    </row>
    <row r="81408" spans="1:1">
      <c r="A81408" s="234"/>
    </row>
    <row r="81409" spans="1:1">
      <c r="A81409" s="234"/>
    </row>
    <row r="81410" spans="1:1">
      <c r="A81410" s="234"/>
    </row>
    <row r="81411" spans="1:1">
      <c r="A81411" s="234"/>
    </row>
    <row r="81412" spans="1:1">
      <c r="A81412" s="234"/>
    </row>
    <row r="81413" spans="1:1">
      <c r="A81413" s="234"/>
    </row>
    <row r="81414" spans="1:1">
      <c r="A81414" s="234"/>
    </row>
    <row r="81415" spans="1:1">
      <c r="A81415" s="234"/>
    </row>
    <row r="81416" spans="1:1">
      <c r="A81416" s="234"/>
    </row>
    <row r="81417" spans="1:1">
      <c r="A81417" s="234"/>
    </row>
    <row r="81418" spans="1:1">
      <c r="A81418" s="234"/>
    </row>
    <row r="81419" spans="1:1">
      <c r="A81419" s="234"/>
    </row>
    <row r="81420" spans="1:1">
      <c r="A81420" s="234"/>
    </row>
    <row r="81421" spans="1:1">
      <c r="A81421" s="234"/>
    </row>
    <row r="81422" spans="1:1">
      <c r="A81422" s="234"/>
    </row>
    <row r="81423" spans="1:1">
      <c r="A81423" s="234"/>
    </row>
    <row r="81424" spans="1:1">
      <c r="A81424" s="234"/>
    </row>
    <row r="81425" spans="1:1">
      <c r="A81425" s="234"/>
    </row>
    <row r="81426" spans="1:1">
      <c r="A81426" s="234"/>
    </row>
    <row r="81427" spans="1:1">
      <c r="A81427" s="234"/>
    </row>
    <row r="81428" spans="1:1">
      <c r="A81428" s="234"/>
    </row>
    <row r="81429" spans="1:1">
      <c r="A81429" s="234"/>
    </row>
    <row r="81430" spans="1:1">
      <c r="A81430" s="234"/>
    </row>
    <row r="81431" spans="1:1">
      <c r="A81431" s="234"/>
    </row>
    <row r="81432" spans="1:1">
      <c r="A81432" s="234"/>
    </row>
    <row r="81433" spans="1:1">
      <c r="A81433" s="234"/>
    </row>
    <row r="81434" spans="1:1">
      <c r="A81434" s="234"/>
    </row>
    <row r="81435" spans="1:1">
      <c r="A81435" s="234"/>
    </row>
    <row r="81436" spans="1:1">
      <c r="A81436" s="234"/>
    </row>
    <row r="81437" spans="1:1">
      <c r="A81437" s="234"/>
    </row>
    <row r="81438" spans="1:1">
      <c r="A81438" s="234"/>
    </row>
    <row r="81439" spans="1:1">
      <c r="A81439" s="234"/>
    </row>
    <row r="81440" spans="1:1">
      <c r="A81440" s="234"/>
    </row>
    <row r="81441" spans="1:1">
      <c r="A81441" s="234"/>
    </row>
    <row r="81442" spans="1:1">
      <c r="A81442" s="234"/>
    </row>
    <row r="81443" spans="1:1">
      <c r="A81443" s="234"/>
    </row>
    <row r="81444" spans="1:1">
      <c r="A81444" s="234"/>
    </row>
    <row r="81445" spans="1:1">
      <c r="A81445" s="234"/>
    </row>
    <row r="81446" spans="1:1">
      <c r="A81446" s="234"/>
    </row>
    <row r="81447" spans="1:1">
      <c r="A81447" s="234"/>
    </row>
    <row r="81448" spans="1:1">
      <c r="A81448" s="234"/>
    </row>
    <row r="81449" spans="1:1">
      <c r="A81449" s="234"/>
    </row>
    <row r="81450" spans="1:1">
      <c r="A81450" s="234"/>
    </row>
    <row r="81451" spans="1:1">
      <c r="A81451" s="234"/>
    </row>
    <row r="81452" spans="1:1">
      <c r="A81452" s="234"/>
    </row>
    <row r="81453" spans="1:1">
      <c r="A81453" s="234"/>
    </row>
    <row r="81454" spans="1:1">
      <c r="A81454" s="234"/>
    </row>
    <row r="81455" spans="1:1">
      <c r="A81455" s="234"/>
    </row>
    <row r="81456" spans="1:1">
      <c r="A81456" s="234"/>
    </row>
    <row r="81457" spans="1:1">
      <c r="A81457" s="234"/>
    </row>
    <row r="81458" spans="1:1">
      <c r="A81458" s="234"/>
    </row>
    <row r="81459" spans="1:1">
      <c r="A81459" s="234"/>
    </row>
    <row r="81460" spans="1:1">
      <c r="A81460" s="234"/>
    </row>
    <row r="81461" spans="1:1">
      <c r="A81461" s="234"/>
    </row>
    <row r="81462" spans="1:1">
      <c r="A81462" s="234"/>
    </row>
    <row r="81463" spans="1:1">
      <c r="A81463" s="234"/>
    </row>
    <row r="81464" spans="1:1">
      <c r="A81464" s="234"/>
    </row>
    <row r="81465" spans="1:1">
      <c r="A81465" s="234"/>
    </row>
    <row r="81466" spans="1:1">
      <c r="A81466" s="234"/>
    </row>
    <row r="81467" spans="1:1">
      <c r="A81467" s="234"/>
    </row>
    <row r="81468" spans="1:1">
      <c r="A81468" s="234"/>
    </row>
    <row r="81469" spans="1:1">
      <c r="A81469" s="234"/>
    </row>
    <row r="81470" spans="1:1">
      <c r="A81470" s="234"/>
    </row>
    <row r="81471" spans="1:1">
      <c r="A81471" s="234"/>
    </row>
    <row r="81472" spans="1:1">
      <c r="A81472" s="234"/>
    </row>
    <row r="81473" spans="1:1">
      <c r="A81473" s="234"/>
    </row>
    <row r="81474" spans="1:1">
      <c r="A81474" s="234"/>
    </row>
    <row r="81475" spans="1:1">
      <c r="A81475" s="234"/>
    </row>
    <row r="81476" spans="1:1">
      <c r="A81476" s="234"/>
    </row>
    <row r="81477" spans="1:1">
      <c r="A81477" s="234"/>
    </row>
    <row r="81478" spans="1:1">
      <c r="A81478" s="234"/>
    </row>
    <row r="81479" spans="1:1">
      <c r="A81479" s="234"/>
    </row>
    <row r="81480" spans="1:1">
      <c r="A81480" s="234"/>
    </row>
    <row r="81481" spans="1:1">
      <c r="A81481" s="234"/>
    </row>
    <row r="81482" spans="1:1">
      <c r="A81482" s="234"/>
    </row>
    <row r="81483" spans="1:1">
      <c r="A81483" s="234"/>
    </row>
    <row r="81484" spans="1:1">
      <c r="A81484" s="234"/>
    </row>
    <row r="81485" spans="1:1">
      <c r="A81485" s="234"/>
    </row>
    <row r="81486" spans="1:1">
      <c r="A81486" s="234"/>
    </row>
    <row r="81487" spans="1:1">
      <c r="A81487" s="234"/>
    </row>
    <row r="81488" spans="1:1">
      <c r="A81488" s="234"/>
    </row>
    <row r="81489" spans="1:1">
      <c r="A81489" s="234"/>
    </row>
    <row r="81490" spans="1:1">
      <c r="A81490" s="234"/>
    </row>
    <row r="81491" spans="1:1">
      <c r="A81491" s="234"/>
    </row>
    <row r="81492" spans="1:1">
      <c r="A81492" s="234"/>
    </row>
    <row r="81493" spans="1:1">
      <c r="A81493" s="234"/>
    </row>
    <row r="81494" spans="1:1">
      <c r="A81494" s="234"/>
    </row>
    <row r="81495" spans="1:1">
      <c r="A81495" s="234"/>
    </row>
    <row r="81496" spans="1:1">
      <c r="A81496" s="234"/>
    </row>
    <row r="81497" spans="1:1">
      <c r="A81497" s="234"/>
    </row>
    <row r="81498" spans="1:1">
      <c r="A81498" s="234"/>
    </row>
    <row r="81499" spans="1:1">
      <c r="A81499" s="234"/>
    </row>
    <row r="81500" spans="1:1">
      <c r="A81500" s="234"/>
    </row>
    <row r="81501" spans="1:1">
      <c r="A81501" s="234"/>
    </row>
    <row r="81502" spans="1:1">
      <c r="A81502" s="234"/>
    </row>
    <row r="81503" spans="1:1">
      <c r="A81503" s="234"/>
    </row>
    <row r="81504" spans="1:1">
      <c r="A81504" s="234"/>
    </row>
    <row r="81505" spans="1:1">
      <c r="A81505" s="234"/>
    </row>
    <row r="81506" spans="1:1">
      <c r="A81506" s="234"/>
    </row>
    <row r="81507" spans="1:1">
      <c r="A81507" s="234"/>
    </row>
    <row r="81508" spans="1:1">
      <c r="A81508" s="234"/>
    </row>
    <row r="81509" spans="1:1">
      <c r="A81509" s="234"/>
    </row>
    <row r="81510" spans="1:1">
      <c r="A81510" s="234"/>
    </row>
    <row r="81511" spans="1:1">
      <c r="A81511" s="234"/>
    </row>
    <row r="81512" spans="1:1">
      <c r="A81512" s="234"/>
    </row>
    <row r="81513" spans="1:1">
      <c r="A81513" s="234"/>
    </row>
    <row r="81514" spans="1:1">
      <c r="A81514" s="234"/>
    </row>
    <row r="81515" spans="1:1">
      <c r="A81515" s="234"/>
    </row>
    <row r="81516" spans="1:1">
      <c r="A81516" s="234"/>
    </row>
    <row r="81517" spans="1:1">
      <c r="A81517" s="234"/>
    </row>
    <row r="81518" spans="1:1">
      <c r="A81518" s="234"/>
    </row>
    <row r="81519" spans="1:1">
      <c r="A81519" s="234"/>
    </row>
    <row r="81520" spans="1:1">
      <c r="A81520" s="234"/>
    </row>
    <row r="81521" spans="1:1">
      <c r="A81521" s="234"/>
    </row>
    <row r="81522" spans="1:1">
      <c r="A81522" s="234"/>
    </row>
    <row r="81523" spans="1:1">
      <c r="A81523" s="234"/>
    </row>
    <row r="81524" spans="1:1">
      <c r="A81524" s="234"/>
    </row>
    <row r="81525" spans="1:1">
      <c r="A81525" s="234"/>
    </row>
    <row r="81526" spans="1:1">
      <c r="A81526" s="234"/>
    </row>
    <row r="81527" spans="1:1">
      <c r="A81527" s="234"/>
    </row>
    <row r="81528" spans="1:1">
      <c r="A81528" s="234"/>
    </row>
    <row r="81529" spans="1:1">
      <c r="A81529" s="234"/>
    </row>
    <row r="81530" spans="1:1">
      <c r="A81530" s="234"/>
    </row>
    <row r="81531" spans="1:1">
      <c r="A81531" s="234"/>
    </row>
    <row r="81532" spans="1:1">
      <c r="A81532" s="234"/>
    </row>
    <row r="81533" spans="1:1">
      <c r="A81533" s="234"/>
    </row>
    <row r="81534" spans="1:1">
      <c r="A81534" s="234"/>
    </row>
    <row r="81535" spans="1:1">
      <c r="A81535" s="234"/>
    </row>
    <row r="81536" spans="1:1">
      <c r="A81536" s="234"/>
    </row>
    <row r="81537" spans="1:1">
      <c r="A81537" s="234"/>
    </row>
    <row r="81538" spans="1:1">
      <c r="A81538" s="234"/>
    </row>
    <row r="81539" spans="1:1">
      <c r="A81539" s="234"/>
    </row>
    <row r="81540" spans="1:1">
      <c r="A81540" s="234"/>
    </row>
    <row r="81541" spans="1:1">
      <c r="A81541" s="234"/>
    </row>
    <row r="81542" spans="1:1">
      <c r="A81542" s="234"/>
    </row>
    <row r="81543" spans="1:1">
      <c r="A81543" s="234"/>
    </row>
    <row r="81544" spans="1:1">
      <c r="A81544" s="234"/>
    </row>
    <row r="81545" spans="1:1">
      <c r="A81545" s="234"/>
    </row>
    <row r="81546" spans="1:1">
      <c r="A81546" s="234"/>
    </row>
    <row r="81547" spans="1:1">
      <c r="A81547" s="234"/>
    </row>
    <row r="81548" spans="1:1">
      <c r="A81548" s="234"/>
    </row>
    <row r="81549" spans="1:1">
      <c r="A81549" s="234"/>
    </row>
    <row r="81550" spans="1:1">
      <c r="A81550" s="234"/>
    </row>
    <row r="81551" spans="1:1">
      <c r="A81551" s="234"/>
    </row>
    <row r="81552" spans="1:1">
      <c r="A81552" s="234"/>
    </row>
    <row r="81553" spans="1:1">
      <c r="A81553" s="234"/>
    </row>
    <row r="81554" spans="1:1">
      <c r="A81554" s="234"/>
    </row>
    <row r="81555" spans="1:1">
      <c r="A81555" s="234"/>
    </row>
    <row r="81556" spans="1:1">
      <c r="A81556" s="234"/>
    </row>
    <row r="81557" spans="1:1">
      <c r="A81557" s="234"/>
    </row>
    <row r="81558" spans="1:1">
      <c r="A81558" s="234"/>
    </row>
    <row r="81559" spans="1:1">
      <c r="A81559" s="234"/>
    </row>
    <row r="81560" spans="1:1">
      <c r="A81560" s="234"/>
    </row>
    <row r="81561" spans="1:1">
      <c r="A81561" s="234"/>
    </row>
    <row r="81562" spans="1:1">
      <c r="A81562" s="234"/>
    </row>
    <row r="81563" spans="1:1">
      <c r="A81563" s="234"/>
    </row>
    <row r="81564" spans="1:1">
      <c r="A81564" s="234"/>
    </row>
    <row r="81565" spans="1:1">
      <c r="A81565" s="234"/>
    </row>
    <row r="81566" spans="1:1">
      <c r="A81566" s="234"/>
    </row>
    <row r="81567" spans="1:1">
      <c r="A81567" s="234"/>
    </row>
    <row r="81568" spans="1:1">
      <c r="A81568" s="234"/>
    </row>
    <row r="81569" spans="1:1">
      <c r="A81569" s="234"/>
    </row>
    <row r="81570" spans="1:1">
      <c r="A81570" s="234"/>
    </row>
    <row r="81571" spans="1:1">
      <c r="A81571" s="234"/>
    </row>
    <row r="81572" spans="1:1">
      <c r="A81572" s="234"/>
    </row>
    <row r="81573" spans="1:1">
      <c r="A81573" s="234"/>
    </row>
    <row r="81574" spans="1:1">
      <c r="A81574" s="234"/>
    </row>
    <row r="81575" spans="1:1">
      <c r="A81575" s="234"/>
    </row>
    <row r="81576" spans="1:1">
      <c r="A81576" s="234"/>
    </row>
    <row r="81577" spans="1:1">
      <c r="A81577" s="234"/>
    </row>
    <row r="81578" spans="1:1">
      <c r="A81578" s="234"/>
    </row>
    <row r="81579" spans="1:1">
      <c r="A81579" s="234"/>
    </row>
    <row r="81580" spans="1:1">
      <c r="A81580" s="234"/>
    </row>
    <row r="81581" spans="1:1">
      <c r="A81581" s="234"/>
    </row>
    <row r="81582" spans="1:1">
      <c r="A81582" s="234"/>
    </row>
    <row r="81583" spans="1:1">
      <c r="A81583" s="234"/>
    </row>
    <row r="81584" spans="1:1">
      <c r="A81584" s="234"/>
    </row>
    <row r="81585" spans="1:1">
      <c r="A81585" s="234"/>
    </row>
    <row r="81586" spans="1:1">
      <c r="A81586" s="234"/>
    </row>
    <row r="81587" spans="1:1">
      <c r="A81587" s="234"/>
    </row>
    <row r="81588" spans="1:1">
      <c r="A81588" s="234"/>
    </row>
    <row r="81589" spans="1:1">
      <c r="A81589" s="234"/>
    </row>
    <row r="81590" spans="1:1">
      <c r="A81590" s="234"/>
    </row>
    <row r="81591" spans="1:1">
      <c r="A81591" s="234"/>
    </row>
    <row r="81592" spans="1:1">
      <c r="A81592" s="234"/>
    </row>
    <row r="81593" spans="1:1">
      <c r="A81593" s="234"/>
    </row>
    <row r="81594" spans="1:1">
      <c r="A81594" s="234"/>
    </row>
    <row r="81595" spans="1:1">
      <c r="A81595" s="234"/>
    </row>
    <row r="81596" spans="1:1">
      <c r="A81596" s="234"/>
    </row>
    <row r="81597" spans="1:1">
      <c r="A81597" s="234"/>
    </row>
    <row r="81598" spans="1:1">
      <c r="A81598" s="234"/>
    </row>
    <row r="81599" spans="1:1">
      <c r="A81599" s="234"/>
    </row>
    <row r="81600" spans="1:1">
      <c r="A81600" s="234"/>
    </row>
    <row r="81601" spans="1:1">
      <c r="A81601" s="234"/>
    </row>
    <row r="81602" spans="1:1">
      <c r="A81602" s="234"/>
    </row>
    <row r="81603" spans="1:1">
      <c r="A81603" s="234"/>
    </row>
    <row r="81604" spans="1:1">
      <c r="A81604" s="234"/>
    </row>
    <row r="81605" spans="1:1">
      <c r="A81605" s="234"/>
    </row>
    <row r="81606" spans="1:1">
      <c r="A81606" s="234"/>
    </row>
    <row r="81607" spans="1:1">
      <c r="A81607" s="234"/>
    </row>
    <row r="81608" spans="1:1">
      <c r="A81608" s="234"/>
    </row>
    <row r="81609" spans="1:1">
      <c r="A81609" s="234"/>
    </row>
    <row r="81610" spans="1:1">
      <c r="A81610" s="234"/>
    </row>
    <row r="81611" spans="1:1">
      <c r="A81611" s="234"/>
    </row>
    <row r="81612" spans="1:1">
      <c r="A81612" s="234"/>
    </row>
    <row r="81613" spans="1:1">
      <c r="A81613" s="234"/>
    </row>
    <row r="81614" spans="1:1">
      <c r="A81614" s="234"/>
    </row>
    <row r="81615" spans="1:1">
      <c r="A81615" s="234"/>
    </row>
    <row r="81616" spans="1:1">
      <c r="A81616" s="234"/>
    </row>
    <row r="81617" spans="1:1">
      <c r="A81617" s="234"/>
    </row>
    <row r="81618" spans="1:1">
      <c r="A81618" s="234"/>
    </row>
    <row r="81619" spans="1:1">
      <c r="A81619" s="234"/>
    </row>
    <row r="81620" spans="1:1">
      <c r="A81620" s="234"/>
    </row>
    <row r="81621" spans="1:1">
      <c r="A81621" s="234"/>
    </row>
    <row r="81622" spans="1:1">
      <c r="A81622" s="234"/>
    </row>
    <row r="81623" spans="1:1">
      <c r="A81623" s="234"/>
    </row>
    <row r="81624" spans="1:1">
      <c r="A81624" s="234"/>
    </row>
    <row r="81625" spans="1:1">
      <c r="A81625" s="234"/>
    </row>
    <row r="81626" spans="1:1">
      <c r="A81626" s="234"/>
    </row>
    <row r="81627" spans="1:1">
      <c r="A81627" s="234"/>
    </row>
    <row r="81628" spans="1:1">
      <c r="A81628" s="234"/>
    </row>
    <row r="81629" spans="1:1">
      <c r="A81629" s="234"/>
    </row>
    <row r="81630" spans="1:1">
      <c r="A81630" s="234"/>
    </row>
    <row r="81631" spans="1:1">
      <c r="A81631" s="234"/>
    </row>
    <row r="81632" spans="1:1">
      <c r="A81632" s="234"/>
    </row>
    <row r="81633" spans="1:1">
      <c r="A81633" s="234"/>
    </row>
    <row r="81634" spans="1:1">
      <c r="A81634" s="234"/>
    </row>
    <row r="81635" spans="1:1">
      <c r="A81635" s="234"/>
    </row>
    <row r="81636" spans="1:1">
      <c r="A81636" s="234"/>
    </row>
    <row r="81637" spans="1:1">
      <c r="A81637" s="234"/>
    </row>
    <row r="81638" spans="1:1">
      <c r="A81638" s="234"/>
    </row>
    <row r="81639" spans="1:1">
      <c r="A81639" s="234"/>
    </row>
    <row r="81640" spans="1:1">
      <c r="A81640" s="234"/>
    </row>
    <row r="81641" spans="1:1">
      <c r="A81641" s="234"/>
    </row>
    <row r="81642" spans="1:1">
      <c r="A81642" s="234"/>
    </row>
    <row r="81643" spans="1:1">
      <c r="A81643" s="234"/>
    </row>
    <row r="81644" spans="1:1">
      <c r="A81644" s="234"/>
    </row>
    <row r="81645" spans="1:1">
      <c r="A81645" s="234"/>
    </row>
    <row r="81646" spans="1:1">
      <c r="A81646" s="234"/>
    </row>
    <row r="81647" spans="1:1">
      <c r="A81647" s="234"/>
    </row>
    <row r="81648" spans="1:1">
      <c r="A81648" s="234"/>
    </row>
    <row r="81649" spans="1:1">
      <c r="A81649" s="234"/>
    </row>
    <row r="81650" spans="1:1">
      <c r="A81650" s="234"/>
    </row>
    <row r="81651" spans="1:1">
      <c r="A81651" s="234"/>
    </row>
    <row r="81652" spans="1:1">
      <c r="A81652" s="234"/>
    </row>
    <row r="81653" spans="1:1">
      <c r="A81653" s="234"/>
    </row>
    <row r="81654" spans="1:1">
      <c r="A81654" s="234"/>
    </row>
    <row r="81655" spans="1:1">
      <c r="A81655" s="234"/>
    </row>
    <row r="81656" spans="1:1">
      <c r="A81656" s="234"/>
    </row>
    <row r="81657" spans="1:1">
      <c r="A81657" s="234"/>
    </row>
    <row r="81658" spans="1:1">
      <c r="A81658" s="234"/>
    </row>
    <row r="81659" spans="1:1">
      <c r="A81659" s="234"/>
    </row>
    <row r="81660" spans="1:1">
      <c r="A81660" s="234"/>
    </row>
    <row r="81661" spans="1:1">
      <c r="A81661" s="234"/>
    </row>
    <row r="81662" spans="1:1">
      <c r="A81662" s="234"/>
    </row>
    <row r="81663" spans="1:1">
      <c r="A81663" s="234"/>
    </row>
    <row r="81664" spans="1:1">
      <c r="A81664" s="234"/>
    </row>
    <row r="81665" spans="1:1">
      <c r="A81665" s="234"/>
    </row>
    <row r="81666" spans="1:1">
      <c r="A81666" s="234"/>
    </row>
    <row r="81667" spans="1:1">
      <c r="A81667" s="234"/>
    </row>
    <row r="81668" spans="1:1">
      <c r="A81668" s="234"/>
    </row>
    <row r="81669" spans="1:1">
      <c r="A81669" s="234"/>
    </row>
    <row r="81670" spans="1:1">
      <c r="A81670" s="234"/>
    </row>
    <row r="81671" spans="1:1">
      <c r="A81671" s="234"/>
    </row>
    <row r="81672" spans="1:1">
      <c r="A81672" s="234"/>
    </row>
    <row r="81673" spans="1:1">
      <c r="A81673" s="234"/>
    </row>
    <row r="81674" spans="1:1">
      <c r="A81674" s="234"/>
    </row>
    <row r="81675" spans="1:1">
      <c r="A81675" s="234"/>
    </row>
    <row r="81676" spans="1:1">
      <c r="A81676" s="234"/>
    </row>
    <row r="81677" spans="1:1">
      <c r="A81677" s="234"/>
    </row>
    <row r="81678" spans="1:1">
      <c r="A81678" s="234"/>
    </row>
    <row r="81679" spans="1:1">
      <c r="A81679" s="234"/>
    </row>
    <row r="81680" spans="1:1">
      <c r="A81680" s="234"/>
    </row>
    <row r="81681" spans="1:1">
      <c r="A81681" s="234"/>
    </row>
    <row r="81682" spans="1:1">
      <c r="A81682" s="234"/>
    </row>
    <row r="81683" spans="1:1">
      <c r="A81683" s="234"/>
    </row>
    <row r="81684" spans="1:1">
      <c r="A81684" s="234"/>
    </row>
    <row r="81685" spans="1:1">
      <c r="A81685" s="234"/>
    </row>
    <row r="81686" spans="1:1">
      <c r="A81686" s="234"/>
    </row>
    <row r="81687" spans="1:1">
      <c r="A81687" s="234"/>
    </row>
    <row r="81688" spans="1:1">
      <c r="A81688" s="234"/>
    </row>
    <row r="81689" spans="1:1">
      <c r="A81689" s="234"/>
    </row>
    <row r="81690" spans="1:1">
      <c r="A81690" s="234"/>
    </row>
    <row r="81691" spans="1:1">
      <c r="A81691" s="234"/>
    </row>
    <row r="81692" spans="1:1">
      <c r="A81692" s="234"/>
    </row>
    <row r="81693" spans="1:1">
      <c r="A81693" s="234"/>
    </row>
    <row r="81694" spans="1:1">
      <c r="A81694" s="234"/>
    </row>
    <row r="81695" spans="1:1">
      <c r="A81695" s="234"/>
    </row>
    <row r="81696" spans="1:1">
      <c r="A81696" s="234"/>
    </row>
    <row r="81697" spans="1:1">
      <c r="A81697" s="234"/>
    </row>
    <row r="81698" spans="1:1">
      <c r="A81698" s="234"/>
    </row>
    <row r="81699" spans="1:1">
      <c r="A81699" s="234"/>
    </row>
    <row r="81700" spans="1:1">
      <c r="A81700" s="234"/>
    </row>
    <row r="81701" spans="1:1">
      <c r="A81701" s="234"/>
    </row>
    <row r="81702" spans="1:1">
      <c r="A81702" s="234"/>
    </row>
    <row r="81703" spans="1:1">
      <c r="A81703" s="234"/>
    </row>
    <row r="81704" spans="1:1">
      <c r="A81704" s="234"/>
    </row>
    <row r="81705" spans="1:1">
      <c r="A81705" s="234"/>
    </row>
    <row r="81706" spans="1:1">
      <c r="A81706" s="234"/>
    </row>
    <row r="81707" spans="1:1">
      <c r="A81707" s="234"/>
    </row>
    <row r="81708" spans="1:1">
      <c r="A81708" s="234"/>
    </row>
    <row r="81709" spans="1:1">
      <c r="A81709" s="234"/>
    </row>
    <row r="81710" spans="1:1">
      <c r="A81710" s="234"/>
    </row>
    <row r="81711" spans="1:1">
      <c r="A81711" s="234"/>
    </row>
    <row r="81712" spans="1:1">
      <c r="A81712" s="234"/>
    </row>
    <row r="81713" spans="1:1">
      <c r="A81713" s="234"/>
    </row>
    <row r="81714" spans="1:1">
      <c r="A81714" s="234"/>
    </row>
    <row r="81715" spans="1:1">
      <c r="A81715" s="234"/>
    </row>
    <row r="81716" spans="1:1">
      <c r="A81716" s="234"/>
    </row>
    <row r="81717" spans="1:1">
      <c r="A81717" s="234"/>
    </row>
    <row r="81718" spans="1:1">
      <c r="A81718" s="234"/>
    </row>
    <row r="81719" spans="1:1">
      <c r="A81719" s="234"/>
    </row>
    <row r="81720" spans="1:1">
      <c r="A81720" s="234"/>
    </row>
    <row r="81721" spans="1:1">
      <c r="A81721" s="234"/>
    </row>
    <row r="81722" spans="1:1">
      <c r="A81722" s="234"/>
    </row>
    <row r="81723" spans="1:1">
      <c r="A81723" s="234"/>
    </row>
    <row r="81724" spans="1:1">
      <c r="A81724" s="234"/>
    </row>
    <row r="81725" spans="1:1">
      <c r="A81725" s="234"/>
    </row>
    <row r="81726" spans="1:1">
      <c r="A81726" s="234"/>
    </row>
    <row r="81727" spans="1:1">
      <c r="A81727" s="234"/>
    </row>
    <row r="81728" spans="1:1">
      <c r="A81728" s="234"/>
    </row>
    <row r="81729" spans="1:1">
      <c r="A81729" s="234"/>
    </row>
    <row r="81730" spans="1:1">
      <c r="A81730" s="234"/>
    </row>
    <row r="81731" spans="1:1">
      <c r="A81731" s="234"/>
    </row>
    <row r="81732" spans="1:1">
      <c r="A81732" s="234"/>
    </row>
    <row r="81733" spans="1:1">
      <c r="A81733" s="234"/>
    </row>
    <row r="81734" spans="1:1">
      <c r="A81734" s="234"/>
    </row>
    <row r="81735" spans="1:1">
      <c r="A81735" s="234"/>
    </row>
    <row r="81736" spans="1:1">
      <c r="A81736" s="234"/>
    </row>
    <row r="81737" spans="1:1">
      <c r="A81737" s="234"/>
    </row>
    <row r="81738" spans="1:1">
      <c r="A81738" s="234"/>
    </row>
    <row r="81739" spans="1:1">
      <c r="A81739" s="234"/>
    </row>
    <row r="81740" spans="1:1">
      <c r="A81740" s="234"/>
    </row>
    <row r="81741" spans="1:1">
      <c r="A81741" s="234"/>
    </row>
    <row r="81742" spans="1:1">
      <c r="A81742" s="234"/>
    </row>
    <row r="81743" spans="1:1">
      <c r="A81743" s="234"/>
    </row>
    <row r="81744" spans="1:1">
      <c r="A81744" s="234"/>
    </row>
    <row r="81745" spans="1:1">
      <c r="A81745" s="234"/>
    </row>
    <row r="81746" spans="1:1">
      <c r="A81746" s="234"/>
    </row>
    <row r="81747" spans="1:1">
      <c r="A81747" s="234"/>
    </row>
    <row r="81748" spans="1:1">
      <c r="A81748" s="234"/>
    </row>
    <row r="81749" spans="1:1">
      <c r="A81749" s="234"/>
    </row>
    <row r="81750" spans="1:1">
      <c r="A81750" s="234"/>
    </row>
    <row r="81751" spans="1:1">
      <c r="A81751" s="234"/>
    </row>
    <row r="81752" spans="1:1">
      <c r="A81752" s="234"/>
    </row>
    <row r="81753" spans="1:1">
      <c r="A81753" s="234"/>
    </row>
    <row r="81754" spans="1:1">
      <c r="A81754" s="234"/>
    </row>
    <row r="81755" spans="1:1">
      <c r="A81755" s="234"/>
    </row>
    <row r="81756" spans="1:1">
      <c r="A81756" s="234"/>
    </row>
    <row r="81757" spans="1:1">
      <c r="A81757" s="234"/>
    </row>
    <row r="81758" spans="1:1">
      <c r="A81758" s="234"/>
    </row>
    <row r="81759" spans="1:1">
      <c r="A81759" s="234"/>
    </row>
    <row r="81760" spans="1:1">
      <c r="A81760" s="234"/>
    </row>
    <row r="81761" spans="1:1">
      <c r="A81761" s="234"/>
    </row>
    <row r="81762" spans="1:1">
      <c r="A81762" s="234"/>
    </row>
    <row r="81763" spans="1:1">
      <c r="A81763" s="234"/>
    </row>
    <row r="81764" spans="1:1">
      <c r="A81764" s="234"/>
    </row>
    <row r="81765" spans="1:1">
      <c r="A81765" s="234"/>
    </row>
    <row r="81766" spans="1:1">
      <c r="A81766" s="234"/>
    </row>
    <row r="81767" spans="1:1">
      <c r="A81767" s="234"/>
    </row>
    <row r="81768" spans="1:1">
      <c r="A81768" s="234"/>
    </row>
    <row r="81769" spans="1:1">
      <c r="A81769" s="234"/>
    </row>
    <row r="81770" spans="1:1">
      <c r="A81770" s="234"/>
    </row>
    <row r="81771" spans="1:1">
      <c r="A81771" s="234"/>
    </row>
    <row r="81772" spans="1:1">
      <c r="A81772" s="234"/>
    </row>
    <row r="81773" spans="1:1">
      <c r="A81773" s="234"/>
    </row>
    <row r="81774" spans="1:1">
      <c r="A81774" s="234"/>
    </row>
    <row r="81775" spans="1:1">
      <c r="A81775" s="234"/>
    </row>
    <row r="81776" spans="1:1">
      <c r="A81776" s="234"/>
    </row>
    <row r="81777" spans="1:1">
      <c r="A81777" s="234"/>
    </row>
    <row r="81778" spans="1:1">
      <c r="A81778" s="234"/>
    </row>
    <row r="81779" spans="1:1">
      <c r="A81779" s="234"/>
    </row>
    <row r="81780" spans="1:1">
      <c r="A81780" s="234"/>
    </row>
    <row r="81781" spans="1:1">
      <c r="A81781" s="234"/>
    </row>
    <row r="81782" spans="1:1">
      <c r="A81782" s="234"/>
    </row>
    <row r="81783" spans="1:1">
      <c r="A81783" s="234"/>
    </row>
    <row r="81784" spans="1:1">
      <c r="A81784" s="234"/>
    </row>
    <row r="81785" spans="1:1">
      <c r="A81785" s="234"/>
    </row>
    <row r="81786" spans="1:1">
      <c r="A81786" s="234"/>
    </row>
    <row r="81787" spans="1:1">
      <c r="A81787" s="234"/>
    </row>
    <row r="81788" spans="1:1">
      <c r="A81788" s="234"/>
    </row>
    <row r="81789" spans="1:1">
      <c r="A81789" s="234"/>
    </row>
    <row r="81790" spans="1:1">
      <c r="A81790" s="234"/>
    </row>
    <row r="81791" spans="1:1">
      <c r="A81791" s="234"/>
    </row>
    <row r="81792" spans="1:1">
      <c r="A81792" s="234"/>
    </row>
    <row r="81793" spans="1:1">
      <c r="A81793" s="234"/>
    </row>
    <row r="81794" spans="1:1">
      <c r="A81794" s="234"/>
    </row>
    <row r="81795" spans="1:1">
      <c r="A81795" s="234"/>
    </row>
    <row r="81796" spans="1:1">
      <c r="A81796" s="234"/>
    </row>
    <row r="81797" spans="1:1">
      <c r="A81797" s="234"/>
    </row>
    <row r="81798" spans="1:1">
      <c r="A81798" s="234"/>
    </row>
    <row r="81799" spans="1:1">
      <c r="A81799" s="234"/>
    </row>
    <row r="81800" spans="1:1">
      <c r="A81800" s="234"/>
    </row>
    <row r="81801" spans="1:1">
      <c r="A81801" s="234"/>
    </row>
    <row r="81802" spans="1:1">
      <c r="A81802" s="234"/>
    </row>
    <row r="81803" spans="1:1">
      <c r="A81803" s="234"/>
    </row>
    <row r="81804" spans="1:1">
      <c r="A81804" s="234"/>
    </row>
    <row r="81805" spans="1:1">
      <c r="A81805" s="234"/>
    </row>
    <row r="81806" spans="1:1">
      <c r="A81806" s="234"/>
    </row>
    <row r="81807" spans="1:1">
      <c r="A81807" s="234"/>
    </row>
    <row r="81808" spans="1:1">
      <c r="A81808" s="234"/>
    </row>
    <row r="81809" spans="1:1">
      <c r="A81809" s="234"/>
    </row>
    <row r="81810" spans="1:1">
      <c r="A81810" s="234"/>
    </row>
    <row r="81811" spans="1:1">
      <c r="A81811" s="234"/>
    </row>
    <row r="81812" spans="1:1">
      <c r="A81812" s="234"/>
    </row>
    <row r="81813" spans="1:1">
      <c r="A81813" s="234"/>
    </row>
    <row r="81814" spans="1:1">
      <c r="A81814" s="234"/>
    </row>
    <row r="81815" spans="1:1">
      <c r="A81815" s="234"/>
    </row>
    <row r="81816" spans="1:1">
      <c r="A81816" s="234"/>
    </row>
    <row r="81817" spans="1:1">
      <c r="A81817" s="234"/>
    </row>
    <row r="81818" spans="1:1">
      <c r="A81818" s="234"/>
    </row>
    <row r="81819" spans="1:1">
      <c r="A81819" s="234"/>
    </row>
    <row r="81820" spans="1:1">
      <c r="A81820" s="234"/>
    </row>
    <row r="81821" spans="1:1">
      <c r="A81821" s="234"/>
    </row>
    <row r="81822" spans="1:1">
      <c r="A81822" s="234"/>
    </row>
    <row r="81823" spans="1:1">
      <c r="A81823" s="234"/>
    </row>
    <row r="81824" spans="1:1">
      <c r="A81824" s="234"/>
    </row>
    <row r="81825" spans="1:1">
      <c r="A81825" s="234"/>
    </row>
    <row r="81826" spans="1:1">
      <c r="A81826" s="234"/>
    </row>
    <row r="81827" spans="1:1">
      <c r="A81827" s="234"/>
    </row>
    <row r="81828" spans="1:1">
      <c r="A81828" s="234"/>
    </row>
    <row r="81829" spans="1:1">
      <c r="A81829" s="234"/>
    </row>
    <row r="81830" spans="1:1">
      <c r="A81830" s="234"/>
    </row>
    <row r="81831" spans="1:1">
      <c r="A81831" s="234"/>
    </row>
    <row r="81832" spans="1:1">
      <c r="A81832" s="234"/>
    </row>
    <row r="81833" spans="1:1">
      <c r="A81833" s="234"/>
    </row>
    <row r="81834" spans="1:1">
      <c r="A81834" s="234"/>
    </row>
    <row r="81835" spans="1:1">
      <c r="A81835" s="234"/>
    </row>
    <row r="81836" spans="1:1">
      <c r="A81836" s="234"/>
    </row>
    <row r="81837" spans="1:1">
      <c r="A81837" s="234"/>
    </row>
    <row r="81838" spans="1:1">
      <c r="A81838" s="234"/>
    </row>
    <row r="81839" spans="1:1">
      <c r="A81839" s="234"/>
    </row>
    <row r="81840" spans="1:1">
      <c r="A81840" s="234"/>
    </row>
    <row r="81841" spans="1:1">
      <c r="A81841" s="234"/>
    </row>
    <row r="81842" spans="1:1">
      <c r="A81842" s="234"/>
    </row>
    <row r="81843" spans="1:1">
      <c r="A81843" s="234"/>
    </row>
    <row r="81844" spans="1:1">
      <c r="A81844" s="234"/>
    </row>
    <row r="81845" spans="1:1">
      <c r="A81845" s="234"/>
    </row>
    <row r="81846" spans="1:1">
      <c r="A81846" s="234"/>
    </row>
    <row r="81847" spans="1:1">
      <c r="A81847" s="234"/>
    </row>
    <row r="81848" spans="1:1">
      <c r="A81848" s="234"/>
    </row>
    <row r="81849" spans="1:1">
      <c r="A81849" s="234"/>
    </row>
    <row r="81850" spans="1:1">
      <c r="A81850" s="234"/>
    </row>
    <row r="81851" spans="1:1">
      <c r="A81851" s="234"/>
    </row>
    <row r="81852" spans="1:1">
      <c r="A81852" s="234"/>
    </row>
    <row r="81853" spans="1:1">
      <c r="A81853" s="234"/>
    </row>
    <row r="81854" spans="1:1">
      <c r="A81854" s="234"/>
    </row>
    <row r="81855" spans="1:1">
      <c r="A81855" s="234"/>
    </row>
    <row r="81856" spans="1:1">
      <c r="A81856" s="234"/>
    </row>
    <row r="81857" spans="1:1">
      <c r="A81857" s="234"/>
    </row>
    <row r="81858" spans="1:1">
      <c r="A81858" s="234"/>
    </row>
    <row r="81859" spans="1:1">
      <c r="A81859" s="234"/>
    </row>
    <row r="81860" spans="1:1">
      <c r="A81860" s="234"/>
    </row>
    <row r="81861" spans="1:1">
      <c r="A81861" s="234"/>
    </row>
    <row r="81862" spans="1:1">
      <c r="A81862" s="234"/>
    </row>
    <row r="81863" spans="1:1">
      <c r="A81863" s="234"/>
    </row>
    <row r="81864" spans="1:1">
      <c r="A81864" s="234"/>
    </row>
    <row r="81865" spans="1:1">
      <c r="A81865" s="234"/>
    </row>
    <row r="81866" spans="1:1">
      <c r="A81866" s="234"/>
    </row>
    <row r="81867" spans="1:1">
      <c r="A81867" s="234"/>
    </row>
    <row r="81868" spans="1:1">
      <c r="A81868" s="234"/>
    </row>
    <row r="81869" spans="1:1">
      <c r="A81869" s="234"/>
    </row>
    <row r="81870" spans="1:1">
      <c r="A81870" s="234"/>
    </row>
    <row r="81871" spans="1:1">
      <c r="A81871" s="234"/>
    </row>
    <row r="81872" spans="1:1">
      <c r="A81872" s="234"/>
    </row>
    <row r="81873" spans="1:1">
      <c r="A81873" s="234"/>
    </row>
    <row r="81874" spans="1:1">
      <c r="A81874" s="234"/>
    </row>
    <row r="81875" spans="1:1">
      <c r="A81875" s="234"/>
    </row>
    <row r="81876" spans="1:1">
      <c r="A81876" s="234"/>
    </row>
    <row r="81877" spans="1:1">
      <c r="A81877" s="234"/>
    </row>
    <row r="81878" spans="1:1">
      <c r="A81878" s="234"/>
    </row>
    <row r="81879" spans="1:1">
      <c r="A81879" s="234"/>
    </row>
    <row r="81880" spans="1:1">
      <c r="A81880" s="234"/>
    </row>
    <row r="81881" spans="1:1">
      <c r="A81881" s="234"/>
    </row>
    <row r="81882" spans="1:1">
      <c r="A81882" s="234"/>
    </row>
    <row r="81883" spans="1:1">
      <c r="A81883" s="234"/>
    </row>
    <row r="81884" spans="1:1">
      <c r="A81884" s="234"/>
    </row>
    <row r="81885" spans="1:1">
      <c r="A81885" s="234"/>
    </row>
    <row r="81886" spans="1:1">
      <c r="A81886" s="234"/>
    </row>
    <row r="81887" spans="1:1">
      <c r="A81887" s="234"/>
    </row>
    <row r="81888" spans="1:1">
      <c r="A81888" s="234"/>
    </row>
    <row r="81889" spans="1:1">
      <c r="A81889" s="234"/>
    </row>
    <row r="81890" spans="1:1">
      <c r="A81890" s="234"/>
    </row>
    <row r="81891" spans="1:1">
      <c r="A81891" s="234"/>
    </row>
    <row r="81892" spans="1:1">
      <c r="A81892" s="234"/>
    </row>
    <row r="81893" spans="1:1">
      <c r="A81893" s="234"/>
    </row>
    <row r="81894" spans="1:1">
      <c r="A81894" s="234"/>
    </row>
    <row r="81895" spans="1:1">
      <c r="A81895" s="234"/>
    </row>
    <row r="81896" spans="1:1">
      <c r="A81896" s="234"/>
    </row>
    <row r="81897" spans="1:1">
      <c r="A81897" s="234"/>
    </row>
    <row r="81898" spans="1:1">
      <c r="A81898" s="234"/>
    </row>
    <row r="81899" spans="1:1">
      <c r="A81899" s="234"/>
    </row>
    <row r="81900" spans="1:1">
      <c r="A81900" s="234"/>
    </row>
    <row r="81901" spans="1:1">
      <c r="A81901" s="234"/>
    </row>
    <row r="81902" spans="1:1">
      <c r="A81902" s="234"/>
    </row>
    <row r="81903" spans="1:1">
      <c r="A81903" s="234"/>
    </row>
    <row r="81904" spans="1:1">
      <c r="A81904" s="234"/>
    </row>
    <row r="81905" spans="1:1">
      <c r="A81905" s="234"/>
    </row>
    <row r="81906" spans="1:1">
      <c r="A81906" s="234"/>
    </row>
    <row r="81907" spans="1:1">
      <c r="A81907" s="234"/>
    </row>
    <row r="81908" spans="1:1">
      <c r="A81908" s="234"/>
    </row>
    <row r="81909" spans="1:1">
      <c r="A81909" s="234"/>
    </row>
    <row r="81910" spans="1:1">
      <c r="A81910" s="234"/>
    </row>
    <row r="81911" spans="1:1">
      <c r="A81911" s="234"/>
    </row>
    <row r="81912" spans="1:1">
      <c r="A81912" s="234"/>
    </row>
    <row r="81913" spans="1:1">
      <c r="A81913" s="234"/>
    </row>
    <row r="81914" spans="1:1">
      <c r="A81914" s="234"/>
    </row>
    <row r="81915" spans="1:1">
      <c r="A81915" s="234"/>
    </row>
    <row r="81916" spans="1:1">
      <c r="A81916" s="234"/>
    </row>
    <row r="81917" spans="1:1">
      <c r="A81917" s="234"/>
    </row>
    <row r="81918" spans="1:1">
      <c r="A81918" s="234"/>
    </row>
    <row r="81919" spans="1:1">
      <c r="A81919" s="234"/>
    </row>
    <row r="81920" spans="1:1">
      <c r="A81920" s="234"/>
    </row>
    <row r="81921" spans="1:1">
      <c r="A81921" s="234"/>
    </row>
    <row r="81922" spans="1:1">
      <c r="A81922" s="234"/>
    </row>
    <row r="81923" spans="1:1">
      <c r="A81923" s="234"/>
    </row>
    <row r="81924" spans="1:1">
      <c r="A81924" s="234"/>
    </row>
    <row r="81925" spans="1:1">
      <c r="A81925" s="234"/>
    </row>
    <row r="81926" spans="1:1">
      <c r="A81926" s="234"/>
    </row>
    <row r="81927" spans="1:1">
      <c r="A81927" s="234"/>
    </row>
    <row r="81928" spans="1:1">
      <c r="A81928" s="234"/>
    </row>
    <row r="81929" spans="1:1">
      <c r="A81929" s="234"/>
    </row>
    <row r="81930" spans="1:1">
      <c r="A81930" s="234"/>
    </row>
    <row r="81931" spans="1:1">
      <c r="A81931" s="234"/>
    </row>
    <row r="81932" spans="1:1">
      <c r="A81932" s="234"/>
    </row>
    <row r="81933" spans="1:1">
      <c r="A81933" s="234"/>
    </row>
    <row r="81934" spans="1:1">
      <c r="A81934" s="234"/>
    </row>
    <row r="81935" spans="1:1">
      <c r="A81935" s="234"/>
    </row>
    <row r="81936" spans="1:1">
      <c r="A81936" s="234"/>
    </row>
    <row r="81937" spans="1:1">
      <c r="A81937" s="234"/>
    </row>
    <row r="81938" spans="1:1">
      <c r="A81938" s="234"/>
    </row>
    <row r="81939" spans="1:1">
      <c r="A81939" s="234"/>
    </row>
    <row r="81940" spans="1:1">
      <c r="A81940" s="234"/>
    </row>
    <row r="81941" spans="1:1">
      <c r="A81941" s="234"/>
    </row>
    <row r="81942" spans="1:1">
      <c r="A81942" s="234"/>
    </row>
    <row r="81943" spans="1:1">
      <c r="A81943" s="234"/>
    </row>
    <row r="81944" spans="1:1">
      <c r="A81944" s="234"/>
    </row>
    <row r="81945" spans="1:1">
      <c r="A81945" s="234"/>
    </row>
    <row r="81946" spans="1:1">
      <c r="A81946" s="234"/>
    </row>
    <row r="81947" spans="1:1">
      <c r="A81947" s="234"/>
    </row>
    <row r="81948" spans="1:1">
      <c r="A81948" s="234"/>
    </row>
    <row r="81949" spans="1:1">
      <c r="A81949" s="234"/>
    </row>
    <row r="81950" spans="1:1">
      <c r="A81950" s="234"/>
    </row>
    <row r="81951" spans="1:1">
      <c r="A81951" s="234"/>
    </row>
    <row r="81952" spans="1:1">
      <c r="A81952" s="234"/>
    </row>
    <row r="81953" spans="1:1">
      <c r="A81953" s="234"/>
    </row>
    <row r="81954" spans="1:1">
      <c r="A81954" s="234"/>
    </row>
    <row r="81955" spans="1:1">
      <c r="A81955" s="234"/>
    </row>
    <row r="81956" spans="1:1">
      <c r="A81956" s="234"/>
    </row>
    <row r="81957" spans="1:1">
      <c r="A81957" s="234"/>
    </row>
    <row r="81958" spans="1:1">
      <c r="A81958" s="234"/>
    </row>
    <row r="81959" spans="1:1">
      <c r="A81959" s="234"/>
    </row>
    <row r="81960" spans="1:1">
      <c r="A81960" s="234"/>
    </row>
    <row r="81961" spans="1:1">
      <c r="A81961" s="234"/>
    </row>
    <row r="81962" spans="1:1">
      <c r="A81962" s="234"/>
    </row>
    <row r="81963" spans="1:1">
      <c r="A81963" s="234"/>
    </row>
    <row r="81964" spans="1:1">
      <c r="A81964" s="234"/>
    </row>
    <row r="81965" spans="1:1">
      <c r="A81965" s="234"/>
    </row>
    <row r="81966" spans="1:1">
      <c r="A81966" s="234"/>
    </row>
    <row r="81967" spans="1:1">
      <c r="A81967" s="234"/>
    </row>
    <row r="81968" spans="1:1">
      <c r="A81968" s="234"/>
    </row>
    <row r="81969" spans="1:1">
      <c r="A81969" s="234"/>
    </row>
    <row r="81970" spans="1:1">
      <c r="A81970" s="234"/>
    </row>
    <row r="81971" spans="1:1">
      <c r="A81971" s="234"/>
    </row>
    <row r="81972" spans="1:1">
      <c r="A81972" s="234"/>
    </row>
    <row r="81973" spans="1:1">
      <c r="A81973" s="234"/>
    </row>
    <row r="81974" spans="1:1">
      <c r="A81974" s="234"/>
    </row>
    <row r="81975" spans="1:1">
      <c r="A81975" s="234"/>
    </row>
    <row r="81976" spans="1:1">
      <c r="A81976" s="234"/>
    </row>
    <row r="81977" spans="1:1">
      <c r="A81977" s="234"/>
    </row>
    <row r="81978" spans="1:1">
      <c r="A81978" s="234"/>
    </row>
    <row r="81979" spans="1:1">
      <c r="A81979" s="234"/>
    </row>
    <row r="81980" spans="1:1">
      <c r="A81980" s="234"/>
    </row>
    <row r="81981" spans="1:1">
      <c r="A81981" s="234"/>
    </row>
    <row r="81982" spans="1:1">
      <c r="A81982" s="234"/>
    </row>
    <row r="81983" spans="1:1">
      <c r="A81983" s="234"/>
    </row>
    <row r="81984" spans="1:1">
      <c r="A81984" s="234"/>
    </row>
    <row r="81985" spans="1:1">
      <c r="A81985" s="234"/>
    </row>
    <row r="81986" spans="1:1">
      <c r="A81986" s="234"/>
    </row>
    <row r="81987" spans="1:1">
      <c r="A81987" s="234"/>
    </row>
    <row r="81988" spans="1:1">
      <c r="A81988" s="234"/>
    </row>
    <row r="81989" spans="1:1">
      <c r="A81989" s="234"/>
    </row>
    <row r="81990" spans="1:1">
      <c r="A81990" s="234"/>
    </row>
    <row r="81991" spans="1:1">
      <c r="A81991" s="234"/>
    </row>
    <row r="81992" spans="1:1">
      <c r="A81992" s="234"/>
    </row>
    <row r="81993" spans="1:1">
      <c r="A81993" s="234"/>
    </row>
    <row r="81994" spans="1:1">
      <c r="A81994" s="234"/>
    </row>
    <row r="81995" spans="1:1">
      <c r="A81995" s="234"/>
    </row>
    <row r="81996" spans="1:1">
      <c r="A81996" s="234"/>
    </row>
    <row r="81997" spans="1:1">
      <c r="A81997" s="234"/>
    </row>
    <row r="81998" spans="1:1">
      <c r="A81998" s="234"/>
    </row>
    <row r="81999" spans="1:1">
      <c r="A81999" s="234"/>
    </row>
    <row r="82000" spans="1:1">
      <c r="A82000" s="234"/>
    </row>
    <row r="82001" spans="1:1">
      <c r="A82001" s="234"/>
    </row>
    <row r="82002" spans="1:1">
      <c r="A82002" s="234"/>
    </row>
    <row r="82003" spans="1:1">
      <c r="A82003" s="234"/>
    </row>
    <row r="82004" spans="1:1">
      <c r="A82004" s="234"/>
    </row>
    <row r="82005" spans="1:1">
      <c r="A82005" s="234"/>
    </row>
    <row r="82006" spans="1:1">
      <c r="A82006" s="234"/>
    </row>
    <row r="82007" spans="1:1">
      <c r="A82007" s="234"/>
    </row>
    <row r="82008" spans="1:1">
      <c r="A82008" s="234"/>
    </row>
    <row r="82009" spans="1:1">
      <c r="A82009" s="234"/>
    </row>
    <row r="82010" spans="1:1">
      <c r="A82010" s="234"/>
    </row>
    <row r="82011" spans="1:1">
      <c r="A82011" s="234"/>
    </row>
    <row r="82012" spans="1:1">
      <c r="A82012" s="234"/>
    </row>
    <row r="82013" spans="1:1">
      <c r="A82013" s="234"/>
    </row>
    <row r="82014" spans="1:1">
      <c r="A82014" s="234"/>
    </row>
    <row r="82015" spans="1:1">
      <c r="A82015" s="234"/>
    </row>
    <row r="82016" spans="1:1">
      <c r="A82016" s="234"/>
    </row>
    <row r="82017" spans="1:1">
      <c r="A82017" s="234"/>
    </row>
    <row r="82018" spans="1:1">
      <c r="A82018" s="234"/>
    </row>
    <row r="82019" spans="1:1">
      <c r="A82019" s="234"/>
    </row>
    <row r="82020" spans="1:1">
      <c r="A82020" s="234"/>
    </row>
    <row r="82021" spans="1:1">
      <c r="A82021" s="234"/>
    </row>
    <row r="82022" spans="1:1">
      <c r="A82022" s="234"/>
    </row>
    <row r="82023" spans="1:1">
      <c r="A82023" s="234"/>
    </row>
    <row r="82024" spans="1:1">
      <c r="A82024" s="234"/>
    </row>
    <row r="82025" spans="1:1">
      <c r="A82025" s="234"/>
    </row>
    <row r="82026" spans="1:1">
      <c r="A82026" s="234"/>
    </row>
    <row r="82027" spans="1:1">
      <c r="A82027" s="234"/>
    </row>
    <row r="82028" spans="1:1">
      <c r="A82028" s="234"/>
    </row>
    <row r="82029" spans="1:1">
      <c r="A82029" s="234"/>
    </row>
    <row r="82030" spans="1:1">
      <c r="A82030" s="234"/>
    </row>
    <row r="82031" spans="1:1">
      <c r="A82031" s="234"/>
    </row>
    <row r="82032" spans="1:1">
      <c r="A82032" s="234"/>
    </row>
    <row r="82033" spans="1:1">
      <c r="A82033" s="234"/>
    </row>
    <row r="82034" spans="1:1">
      <c r="A82034" s="234"/>
    </row>
    <row r="82035" spans="1:1">
      <c r="A82035" s="234"/>
    </row>
    <row r="82036" spans="1:1">
      <c r="A82036" s="234"/>
    </row>
    <row r="82037" spans="1:1">
      <c r="A82037" s="234"/>
    </row>
    <row r="82038" spans="1:1">
      <c r="A82038" s="234"/>
    </row>
    <row r="82039" spans="1:1">
      <c r="A82039" s="234"/>
    </row>
    <row r="82040" spans="1:1">
      <c r="A82040" s="234"/>
    </row>
    <row r="82041" spans="1:1">
      <c r="A82041" s="234"/>
    </row>
    <row r="82042" spans="1:1">
      <c r="A82042" s="234"/>
    </row>
    <row r="82043" spans="1:1">
      <c r="A82043" s="234"/>
    </row>
    <row r="82044" spans="1:1">
      <c r="A82044" s="234"/>
    </row>
    <row r="82045" spans="1:1">
      <c r="A82045" s="234"/>
    </row>
    <row r="82046" spans="1:1">
      <c r="A82046" s="234"/>
    </row>
    <row r="82047" spans="1:1">
      <c r="A82047" s="234"/>
    </row>
    <row r="82048" spans="1:1">
      <c r="A82048" s="234"/>
    </row>
    <row r="82049" spans="1:1">
      <c r="A82049" s="234"/>
    </row>
    <row r="82050" spans="1:1">
      <c r="A82050" s="234"/>
    </row>
    <row r="82051" spans="1:1">
      <c r="A82051" s="234"/>
    </row>
    <row r="82052" spans="1:1">
      <c r="A82052" s="234"/>
    </row>
    <row r="82053" spans="1:1">
      <c r="A82053" s="234"/>
    </row>
    <row r="82054" spans="1:1">
      <c r="A82054" s="234"/>
    </row>
    <row r="82055" spans="1:1">
      <c r="A82055" s="234"/>
    </row>
    <row r="82056" spans="1:1">
      <c r="A82056" s="234"/>
    </row>
    <row r="82057" spans="1:1">
      <c r="A82057" s="234"/>
    </row>
    <row r="82058" spans="1:1">
      <c r="A82058" s="234"/>
    </row>
    <row r="82059" spans="1:1">
      <c r="A82059" s="234"/>
    </row>
    <row r="82060" spans="1:1">
      <c r="A82060" s="234"/>
    </row>
    <row r="82061" spans="1:1">
      <c r="A82061" s="234"/>
    </row>
    <row r="82062" spans="1:1">
      <c r="A82062" s="234"/>
    </row>
    <row r="82063" spans="1:1">
      <c r="A82063" s="234"/>
    </row>
    <row r="82064" spans="1:1">
      <c r="A82064" s="234"/>
    </row>
    <row r="82065" spans="1:1">
      <c r="A82065" s="234"/>
    </row>
    <row r="82066" spans="1:1">
      <c r="A82066" s="234"/>
    </row>
    <row r="82067" spans="1:1">
      <c r="A82067" s="234"/>
    </row>
    <row r="82068" spans="1:1">
      <c r="A82068" s="234"/>
    </row>
    <row r="82069" spans="1:1">
      <c r="A82069" s="234"/>
    </row>
    <row r="82070" spans="1:1">
      <c r="A82070" s="234"/>
    </row>
    <row r="82071" spans="1:1">
      <c r="A82071" s="234"/>
    </row>
    <row r="82072" spans="1:1">
      <c r="A82072" s="234"/>
    </row>
    <row r="82073" spans="1:1">
      <c r="A82073" s="234"/>
    </row>
    <row r="82074" spans="1:1">
      <c r="A82074" s="234"/>
    </row>
    <row r="82075" spans="1:1">
      <c r="A82075" s="234"/>
    </row>
    <row r="82076" spans="1:1">
      <c r="A82076" s="234"/>
    </row>
    <row r="82077" spans="1:1">
      <c r="A82077" s="234"/>
    </row>
    <row r="82078" spans="1:1">
      <c r="A82078" s="234"/>
    </row>
    <row r="82079" spans="1:1">
      <c r="A82079" s="234"/>
    </row>
    <row r="82080" spans="1:1">
      <c r="A82080" s="234"/>
    </row>
    <row r="82081" spans="1:1">
      <c r="A82081" s="234"/>
    </row>
    <row r="82082" spans="1:1">
      <c r="A82082" s="234"/>
    </row>
    <row r="82083" spans="1:1">
      <c r="A82083" s="234"/>
    </row>
    <row r="82084" spans="1:1">
      <c r="A82084" s="234"/>
    </row>
    <row r="82085" spans="1:1">
      <c r="A82085" s="234"/>
    </row>
    <row r="82086" spans="1:1">
      <c r="A82086" s="234"/>
    </row>
    <row r="82087" spans="1:1">
      <c r="A82087" s="234"/>
    </row>
    <row r="82088" spans="1:1">
      <c r="A82088" s="234"/>
    </row>
    <row r="82089" spans="1:1">
      <c r="A82089" s="234"/>
    </row>
    <row r="82090" spans="1:1">
      <c r="A82090" s="234"/>
    </row>
    <row r="82091" spans="1:1">
      <c r="A82091" s="234"/>
    </row>
    <row r="82092" spans="1:1">
      <c r="A82092" s="234"/>
    </row>
    <row r="82093" spans="1:1">
      <c r="A82093" s="234"/>
    </row>
    <row r="82094" spans="1:1">
      <c r="A82094" s="234"/>
    </row>
    <row r="82095" spans="1:1">
      <c r="A82095" s="234"/>
    </row>
    <row r="82096" spans="1:1">
      <c r="A82096" s="234"/>
    </row>
    <row r="82097" spans="1:1">
      <c r="A82097" s="234"/>
    </row>
    <row r="82098" spans="1:1">
      <c r="A82098" s="234"/>
    </row>
    <row r="82099" spans="1:1">
      <c r="A82099" s="234"/>
    </row>
    <row r="82100" spans="1:1">
      <c r="A82100" s="234"/>
    </row>
    <row r="82101" spans="1:1">
      <c r="A82101" s="234"/>
    </row>
    <row r="82102" spans="1:1">
      <c r="A82102" s="234"/>
    </row>
    <row r="82103" spans="1:1">
      <c r="A82103" s="234"/>
    </row>
    <row r="82104" spans="1:1">
      <c r="A82104" s="234"/>
    </row>
    <row r="82105" spans="1:1">
      <c r="A82105" s="234"/>
    </row>
    <row r="82106" spans="1:1">
      <c r="A82106" s="234"/>
    </row>
    <row r="82107" spans="1:1">
      <c r="A82107" s="234"/>
    </row>
    <row r="82108" spans="1:1">
      <c r="A82108" s="234"/>
    </row>
    <row r="82109" spans="1:1">
      <c r="A82109" s="234"/>
    </row>
    <row r="82110" spans="1:1">
      <c r="A82110" s="234"/>
    </row>
    <row r="82111" spans="1:1">
      <c r="A82111" s="234"/>
    </row>
    <row r="82112" spans="1:1">
      <c r="A82112" s="234"/>
    </row>
    <row r="82113" spans="1:1">
      <c r="A82113" s="234"/>
    </row>
    <row r="82114" spans="1:1">
      <c r="A82114" s="234"/>
    </row>
    <row r="82115" spans="1:1">
      <c r="A82115" s="234"/>
    </row>
    <row r="82116" spans="1:1">
      <c r="A82116" s="234"/>
    </row>
    <row r="82117" spans="1:1">
      <c r="A82117" s="234"/>
    </row>
    <row r="82118" spans="1:1">
      <c r="A82118" s="234"/>
    </row>
    <row r="82119" spans="1:1">
      <c r="A82119" s="234"/>
    </row>
    <row r="82120" spans="1:1">
      <c r="A82120" s="234"/>
    </row>
    <row r="82121" spans="1:1">
      <c r="A82121" s="234"/>
    </row>
    <row r="82122" spans="1:1">
      <c r="A82122" s="234"/>
    </row>
    <row r="82123" spans="1:1">
      <c r="A82123" s="234"/>
    </row>
    <row r="82124" spans="1:1">
      <c r="A82124" s="234"/>
    </row>
    <row r="82125" spans="1:1">
      <c r="A82125" s="234"/>
    </row>
    <row r="82126" spans="1:1">
      <c r="A82126" s="234"/>
    </row>
    <row r="82127" spans="1:1">
      <c r="A82127" s="234"/>
    </row>
    <row r="82128" spans="1:1">
      <c r="A82128" s="234"/>
    </row>
    <row r="82129" spans="1:1">
      <c r="A82129" s="234"/>
    </row>
    <row r="82130" spans="1:1">
      <c r="A82130" s="234"/>
    </row>
    <row r="82131" spans="1:1">
      <c r="A82131" s="234"/>
    </row>
    <row r="82132" spans="1:1">
      <c r="A82132" s="234"/>
    </row>
    <row r="82133" spans="1:1">
      <c r="A82133" s="234"/>
    </row>
    <row r="82134" spans="1:1">
      <c r="A82134" s="234"/>
    </row>
    <row r="82135" spans="1:1">
      <c r="A82135" s="234"/>
    </row>
    <row r="82136" spans="1:1">
      <c r="A82136" s="234"/>
    </row>
    <row r="82137" spans="1:1">
      <c r="A82137" s="234"/>
    </row>
    <row r="82138" spans="1:1">
      <c r="A82138" s="234"/>
    </row>
    <row r="82139" spans="1:1">
      <c r="A82139" s="234"/>
    </row>
    <row r="82140" spans="1:1">
      <c r="A82140" s="234"/>
    </row>
    <row r="82141" spans="1:1">
      <c r="A82141" s="234"/>
    </row>
    <row r="82142" spans="1:1">
      <c r="A82142" s="234"/>
    </row>
    <row r="82143" spans="1:1">
      <c r="A82143" s="234"/>
    </row>
    <row r="82144" spans="1:1">
      <c r="A82144" s="234"/>
    </row>
    <row r="82145" spans="1:1">
      <c r="A82145" s="234"/>
    </row>
    <row r="82146" spans="1:1">
      <c r="A82146" s="234"/>
    </row>
    <row r="82147" spans="1:1">
      <c r="A82147" s="234"/>
    </row>
    <row r="82148" spans="1:1">
      <c r="A82148" s="234"/>
    </row>
    <row r="82149" spans="1:1">
      <c r="A82149" s="234"/>
    </row>
    <row r="82150" spans="1:1">
      <c r="A82150" s="234"/>
    </row>
    <row r="82151" spans="1:1">
      <c r="A82151" s="234"/>
    </row>
    <row r="82152" spans="1:1">
      <c r="A82152" s="234"/>
    </row>
    <row r="82153" spans="1:1">
      <c r="A82153" s="234"/>
    </row>
    <row r="82154" spans="1:1">
      <c r="A82154" s="234"/>
    </row>
    <row r="82155" spans="1:1">
      <c r="A82155" s="234"/>
    </row>
    <row r="82156" spans="1:1">
      <c r="A82156" s="234"/>
    </row>
    <row r="82157" spans="1:1">
      <c r="A82157" s="234"/>
    </row>
    <row r="82158" spans="1:1">
      <c r="A82158" s="234"/>
    </row>
    <row r="82159" spans="1:1">
      <c r="A82159" s="234"/>
    </row>
    <row r="82160" spans="1:1">
      <c r="A82160" s="234"/>
    </row>
    <row r="82161" spans="1:1">
      <c r="A82161" s="234"/>
    </row>
    <row r="82162" spans="1:1">
      <c r="A82162" s="234"/>
    </row>
    <row r="82163" spans="1:1">
      <c r="A82163" s="234"/>
    </row>
    <row r="82164" spans="1:1">
      <c r="A82164" s="234"/>
    </row>
    <row r="82165" spans="1:1">
      <c r="A82165" s="234"/>
    </row>
    <row r="82166" spans="1:1">
      <c r="A82166" s="234"/>
    </row>
    <row r="82167" spans="1:1">
      <c r="A82167" s="234"/>
    </row>
    <row r="82168" spans="1:1">
      <c r="A82168" s="234"/>
    </row>
    <row r="82169" spans="1:1">
      <c r="A82169" s="234"/>
    </row>
    <row r="82170" spans="1:1">
      <c r="A82170" s="234"/>
    </row>
    <row r="82171" spans="1:1">
      <c r="A82171" s="234"/>
    </row>
    <row r="82172" spans="1:1">
      <c r="A82172" s="234"/>
    </row>
    <row r="82173" spans="1:1">
      <c r="A82173" s="234"/>
    </row>
    <row r="82174" spans="1:1">
      <c r="A82174" s="234"/>
    </row>
    <row r="82175" spans="1:1">
      <c r="A82175" s="234"/>
    </row>
    <row r="82176" spans="1:1">
      <c r="A82176" s="234"/>
    </row>
    <row r="82177" spans="1:1">
      <c r="A82177" s="234"/>
    </row>
    <row r="82178" spans="1:1">
      <c r="A82178" s="234"/>
    </row>
    <row r="82179" spans="1:1">
      <c r="A82179" s="234"/>
    </row>
    <row r="82180" spans="1:1">
      <c r="A82180" s="234"/>
    </row>
    <row r="82181" spans="1:1">
      <c r="A82181" s="234"/>
    </row>
    <row r="82182" spans="1:1">
      <c r="A82182" s="234"/>
    </row>
    <row r="82183" spans="1:1">
      <c r="A82183" s="234"/>
    </row>
    <row r="82184" spans="1:1">
      <c r="A82184" s="234"/>
    </row>
    <row r="82185" spans="1:1">
      <c r="A82185" s="234"/>
    </row>
    <row r="82186" spans="1:1">
      <c r="A82186" s="234"/>
    </row>
    <row r="82187" spans="1:1">
      <c r="A82187" s="234"/>
    </row>
    <row r="82188" spans="1:1">
      <c r="A82188" s="234"/>
    </row>
    <row r="82189" spans="1:1">
      <c r="A82189" s="234"/>
    </row>
    <row r="82190" spans="1:1">
      <c r="A82190" s="234"/>
    </row>
    <row r="82191" spans="1:1">
      <c r="A82191" s="234"/>
    </row>
    <row r="82192" spans="1:1">
      <c r="A82192" s="234"/>
    </row>
    <row r="82193" spans="1:1">
      <c r="A82193" s="234"/>
    </row>
    <row r="82194" spans="1:1">
      <c r="A82194" s="234"/>
    </row>
    <row r="82195" spans="1:1">
      <c r="A82195" s="234"/>
    </row>
    <row r="82196" spans="1:1">
      <c r="A82196" s="234"/>
    </row>
    <row r="82197" spans="1:1">
      <c r="A82197" s="234"/>
    </row>
    <row r="82198" spans="1:1">
      <c r="A82198" s="234"/>
    </row>
    <row r="82199" spans="1:1">
      <c r="A82199" s="234"/>
    </row>
    <row r="82200" spans="1:1">
      <c r="A82200" s="234"/>
    </row>
    <row r="82201" spans="1:1">
      <c r="A82201" s="234"/>
    </row>
    <row r="82202" spans="1:1">
      <c r="A82202" s="234"/>
    </row>
    <row r="82203" spans="1:1">
      <c r="A82203" s="234"/>
    </row>
    <row r="82204" spans="1:1">
      <c r="A82204" s="234"/>
    </row>
    <row r="82205" spans="1:1">
      <c r="A82205" s="234"/>
    </row>
    <row r="82206" spans="1:1">
      <c r="A82206" s="234"/>
    </row>
    <row r="82207" spans="1:1">
      <c r="A82207" s="234"/>
    </row>
    <row r="82208" spans="1:1">
      <c r="A82208" s="234"/>
    </row>
    <row r="82209" spans="1:1">
      <c r="A82209" s="234"/>
    </row>
    <row r="82210" spans="1:1">
      <c r="A82210" s="234"/>
    </row>
    <row r="82211" spans="1:1">
      <c r="A82211" s="234"/>
    </row>
    <row r="82212" spans="1:1">
      <c r="A82212" s="234"/>
    </row>
    <row r="82213" spans="1:1">
      <c r="A82213" s="234"/>
    </row>
    <row r="82214" spans="1:1">
      <c r="A82214" s="234"/>
    </row>
    <row r="82215" spans="1:1">
      <c r="A82215" s="234"/>
    </row>
    <row r="82216" spans="1:1">
      <c r="A82216" s="234"/>
    </row>
    <row r="82217" spans="1:1">
      <c r="A82217" s="234"/>
    </row>
    <row r="82218" spans="1:1">
      <c r="A82218" s="234"/>
    </row>
    <row r="82219" spans="1:1">
      <c r="A82219" s="234"/>
    </row>
    <row r="82220" spans="1:1">
      <c r="A82220" s="234"/>
    </row>
    <row r="82221" spans="1:1">
      <c r="A82221" s="234"/>
    </row>
    <row r="82222" spans="1:1">
      <c r="A82222" s="234"/>
    </row>
    <row r="82223" spans="1:1">
      <c r="A82223" s="234"/>
    </row>
    <row r="82224" spans="1:1">
      <c r="A82224" s="234"/>
    </row>
    <row r="82225" spans="1:1">
      <c r="A82225" s="234"/>
    </row>
    <row r="82226" spans="1:1">
      <c r="A82226" s="234"/>
    </row>
    <row r="82227" spans="1:1">
      <c r="A82227" s="234"/>
    </row>
    <row r="82228" spans="1:1">
      <c r="A82228" s="234"/>
    </row>
    <row r="82229" spans="1:1">
      <c r="A82229" s="234"/>
    </row>
    <row r="82230" spans="1:1">
      <c r="A82230" s="234"/>
    </row>
    <row r="82231" spans="1:1">
      <c r="A82231" s="234"/>
    </row>
    <row r="82232" spans="1:1">
      <c r="A82232" s="234"/>
    </row>
    <row r="82233" spans="1:1">
      <c r="A82233" s="234"/>
    </row>
    <row r="82234" spans="1:1">
      <c r="A82234" s="234"/>
    </row>
    <row r="82235" spans="1:1">
      <c r="A82235" s="234"/>
    </row>
    <row r="82236" spans="1:1">
      <c r="A82236" s="234"/>
    </row>
    <row r="82237" spans="1:1">
      <c r="A82237" s="234"/>
    </row>
    <row r="82238" spans="1:1">
      <c r="A82238" s="234"/>
    </row>
    <row r="82239" spans="1:1">
      <c r="A82239" s="234"/>
    </row>
    <row r="82240" spans="1:1">
      <c r="A82240" s="234"/>
    </row>
    <row r="82241" spans="1:1">
      <c r="A82241" s="234"/>
    </row>
    <row r="82242" spans="1:1">
      <c r="A82242" s="234"/>
    </row>
    <row r="82243" spans="1:1">
      <c r="A82243" s="234"/>
    </row>
    <row r="82244" spans="1:1">
      <c r="A82244" s="234"/>
    </row>
    <row r="82245" spans="1:1">
      <c r="A82245" s="234"/>
    </row>
    <row r="82246" spans="1:1">
      <c r="A82246" s="234"/>
    </row>
    <row r="82247" spans="1:1">
      <c r="A82247" s="234"/>
    </row>
    <row r="82248" spans="1:1">
      <c r="A82248" s="234"/>
    </row>
    <row r="82249" spans="1:1">
      <c r="A82249" s="234"/>
    </row>
    <row r="82250" spans="1:1">
      <c r="A82250" s="234"/>
    </row>
    <row r="82251" spans="1:1">
      <c r="A82251" s="234"/>
    </row>
    <row r="82252" spans="1:1">
      <c r="A82252" s="234"/>
    </row>
    <row r="82253" spans="1:1">
      <c r="A82253" s="234"/>
    </row>
    <row r="82254" spans="1:1">
      <c r="A82254" s="234"/>
    </row>
    <row r="82255" spans="1:1">
      <c r="A82255" s="234"/>
    </row>
    <row r="82256" spans="1:1">
      <c r="A82256" s="234"/>
    </row>
    <row r="82257" spans="1:1">
      <c r="A82257" s="234"/>
    </row>
    <row r="82258" spans="1:1">
      <c r="A82258" s="234"/>
    </row>
    <row r="82259" spans="1:1">
      <c r="A82259" s="234"/>
    </row>
    <row r="82260" spans="1:1">
      <c r="A82260" s="234"/>
    </row>
    <row r="82261" spans="1:1">
      <c r="A82261" s="234"/>
    </row>
    <row r="82262" spans="1:1">
      <c r="A82262" s="234"/>
    </row>
    <row r="82263" spans="1:1">
      <c r="A82263" s="234"/>
    </row>
    <row r="82264" spans="1:1">
      <c r="A82264" s="234"/>
    </row>
    <row r="82265" spans="1:1">
      <c r="A82265" s="234"/>
    </row>
    <row r="82266" spans="1:1">
      <c r="A82266" s="234"/>
    </row>
    <row r="82267" spans="1:1">
      <c r="A82267" s="234"/>
    </row>
    <row r="82268" spans="1:1">
      <c r="A82268" s="234"/>
    </row>
    <row r="82269" spans="1:1">
      <c r="A82269" s="234"/>
    </row>
    <row r="82270" spans="1:1">
      <c r="A82270" s="234"/>
    </row>
    <row r="82271" spans="1:1">
      <c r="A82271" s="234"/>
    </row>
    <row r="82272" spans="1:1">
      <c r="A82272" s="234"/>
    </row>
    <row r="82273" spans="1:1">
      <c r="A82273" s="234"/>
    </row>
    <row r="82274" spans="1:1">
      <c r="A82274" s="234"/>
    </row>
    <row r="82275" spans="1:1">
      <c r="A82275" s="234"/>
    </row>
    <row r="82276" spans="1:1">
      <c r="A82276" s="234"/>
    </row>
    <row r="82277" spans="1:1">
      <c r="A82277" s="234"/>
    </row>
    <row r="82278" spans="1:1">
      <c r="A82278" s="234"/>
    </row>
    <row r="82279" spans="1:1">
      <c r="A82279" s="234"/>
    </row>
    <row r="82280" spans="1:1">
      <c r="A82280" s="234"/>
    </row>
    <row r="82281" spans="1:1">
      <c r="A82281" s="234"/>
    </row>
    <row r="82282" spans="1:1">
      <c r="A82282" s="234"/>
    </row>
    <row r="82283" spans="1:1">
      <c r="A82283" s="234"/>
    </row>
    <row r="82284" spans="1:1">
      <c r="A82284" s="234"/>
    </row>
    <row r="82285" spans="1:1">
      <c r="A82285" s="234"/>
    </row>
    <row r="82286" spans="1:1">
      <c r="A82286" s="234"/>
    </row>
    <row r="82287" spans="1:1">
      <c r="A82287" s="234"/>
    </row>
    <row r="82288" spans="1:1">
      <c r="A82288" s="234"/>
    </row>
    <row r="82289" spans="1:1">
      <c r="A82289" s="234"/>
    </row>
    <row r="82290" spans="1:1">
      <c r="A82290" s="234"/>
    </row>
    <row r="82291" spans="1:1">
      <c r="A82291" s="234"/>
    </row>
    <row r="82292" spans="1:1">
      <c r="A82292" s="234"/>
    </row>
    <row r="82293" spans="1:1">
      <c r="A82293" s="234"/>
    </row>
    <row r="82294" spans="1:1">
      <c r="A82294" s="234"/>
    </row>
    <row r="82295" spans="1:1">
      <c r="A82295" s="234"/>
    </row>
    <row r="82296" spans="1:1">
      <c r="A82296" s="234"/>
    </row>
    <row r="82297" spans="1:1">
      <c r="A82297" s="234"/>
    </row>
    <row r="82298" spans="1:1">
      <c r="A82298" s="234"/>
    </row>
    <row r="82299" spans="1:1">
      <c r="A82299" s="234"/>
    </row>
    <row r="82300" spans="1:1">
      <c r="A82300" s="234"/>
    </row>
    <row r="82301" spans="1:1">
      <c r="A82301" s="234"/>
    </row>
    <row r="82302" spans="1:1">
      <c r="A82302" s="234"/>
    </row>
    <row r="82303" spans="1:1">
      <c r="A82303" s="234"/>
    </row>
    <row r="82304" spans="1:1">
      <c r="A82304" s="234"/>
    </row>
    <row r="82305" spans="1:1">
      <c r="A82305" s="234"/>
    </row>
    <row r="82306" spans="1:1">
      <c r="A82306" s="234"/>
    </row>
    <row r="82307" spans="1:1">
      <c r="A82307" s="234"/>
    </row>
    <row r="82308" spans="1:1">
      <c r="A82308" s="234"/>
    </row>
    <row r="82309" spans="1:1">
      <c r="A82309" s="234"/>
    </row>
    <row r="82310" spans="1:1">
      <c r="A82310" s="234"/>
    </row>
    <row r="82311" spans="1:1">
      <c r="A82311" s="234"/>
    </row>
    <row r="82312" spans="1:1">
      <c r="A82312" s="234"/>
    </row>
    <row r="82313" spans="1:1">
      <c r="A82313" s="234"/>
    </row>
    <row r="82314" spans="1:1">
      <c r="A82314" s="234"/>
    </row>
    <row r="82315" spans="1:1">
      <c r="A82315" s="234"/>
    </row>
    <row r="82316" spans="1:1">
      <c r="A82316" s="234"/>
    </row>
    <row r="82317" spans="1:1">
      <c r="A82317" s="234"/>
    </row>
    <row r="82318" spans="1:1">
      <c r="A82318" s="234"/>
    </row>
    <row r="82319" spans="1:1">
      <c r="A82319" s="234"/>
    </row>
    <row r="82320" spans="1:1">
      <c r="A82320" s="234"/>
    </row>
    <row r="82321" spans="1:1">
      <c r="A82321" s="234"/>
    </row>
    <row r="82322" spans="1:1">
      <c r="A82322" s="234"/>
    </row>
    <row r="82323" spans="1:1">
      <c r="A82323" s="234"/>
    </row>
    <row r="82324" spans="1:1">
      <c r="A82324" s="234"/>
    </row>
    <row r="82325" spans="1:1">
      <c r="A82325" s="234"/>
    </row>
    <row r="82326" spans="1:1">
      <c r="A82326" s="234"/>
    </row>
    <row r="82327" spans="1:1">
      <c r="A82327" s="234"/>
    </row>
    <row r="82328" spans="1:1">
      <c r="A82328" s="234"/>
    </row>
    <row r="82329" spans="1:1">
      <c r="A82329" s="234"/>
    </row>
    <row r="82330" spans="1:1">
      <c r="A82330" s="234"/>
    </row>
    <row r="82331" spans="1:1">
      <c r="A82331" s="234"/>
    </row>
    <row r="82332" spans="1:1">
      <c r="A82332" s="234"/>
    </row>
    <row r="82333" spans="1:1">
      <c r="A82333" s="234"/>
    </row>
    <row r="82334" spans="1:1">
      <c r="A82334" s="234"/>
    </row>
    <row r="82335" spans="1:1">
      <c r="A82335" s="234"/>
    </row>
    <row r="82336" spans="1:1">
      <c r="A82336" s="234"/>
    </row>
    <row r="82337" spans="1:1">
      <c r="A82337" s="234"/>
    </row>
    <row r="82338" spans="1:1">
      <c r="A82338" s="234"/>
    </row>
    <row r="82339" spans="1:1">
      <c r="A82339" s="234"/>
    </row>
    <row r="82340" spans="1:1">
      <c r="A82340" s="234"/>
    </row>
    <row r="82341" spans="1:1">
      <c r="A82341" s="234"/>
    </row>
    <row r="82342" spans="1:1">
      <c r="A82342" s="234"/>
    </row>
    <row r="82343" spans="1:1">
      <c r="A82343" s="234"/>
    </row>
    <row r="82344" spans="1:1">
      <c r="A82344" s="234"/>
    </row>
    <row r="82345" spans="1:1">
      <c r="A82345" s="234"/>
    </row>
    <row r="82346" spans="1:1">
      <c r="A82346" s="234"/>
    </row>
    <row r="82347" spans="1:1">
      <c r="A82347" s="234"/>
    </row>
    <row r="82348" spans="1:1">
      <c r="A82348" s="234"/>
    </row>
    <row r="82349" spans="1:1">
      <c r="A82349" s="234"/>
    </row>
    <row r="82350" spans="1:1">
      <c r="A82350" s="234"/>
    </row>
    <row r="82351" spans="1:1">
      <c r="A82351" s="234"/>
    </row>
    <row r="82352" spans="1:1">
      <c r="A82352" s="234"/>
    </row>
    <row r="82353" spans="1:1">
      <c r="A82353" s="234"/>
    </row>
    <row r="82354" spans="1:1">
      <c r="A82354" s="234"/>
    </row>
    <row r="82355" spans="1:1">
      <c r="A82355" s="234"/>
    </row>
    <row r="82356" spans="1:1">
      <c r="A82356" s="234"/>
    </row>
    <row r="82357" spans="1:1">
      <c r="A82357" s="234"/>
    </row>
    <row r="82358" spans="1:1">
      <c r="A82358" s="234"/>
    </row>
    <row r="82359" spans="1:1">
      <c r="A82359" s="234"/>
    </row>
    <row r="82360" spans="1:1">
      <c r="A82360" s="234"/>
    </row>
    <row r="82361" spans="1:1">
      <c r="A82361" s="234"/>
    </row>
    <row r="82362" spans="1:1">
      <c r="A82362" s="234"/>
    </row>
    <row r="82363" spans="1:1">
      <c r="A82363" s="234"/>
    </row>
    <row r="82364" spans="1:1">
      <c r="A82364" s="234"/>
    </row>
    <row r="82365" spans="1:1">
      <c r="A82365" s="234"/>
    </row>
    <row r="82366" spans="1:1">
      <c r="A82366" s="234"/>
    </row>
    <row r="82367" spans="1:1">
      <c r="A82367" s="234"/>
    </row>
    <row r="82368" spans="1:1">
      <c r="A82368" s="234"/>
    </row>
    <row r="82369" spans="1:1">
      <c r="A82369" s="234"/>
    </row>
    <row r="82370" spans="1:1">
      <c r="A82370" s="234"/>
    </row>
    <row r="82371" spans="1:1">
      <c r="A82371" s="234"/>
    </row>
    <row r="82372" spans="1:1">
      <c r="A82372" s="234"/>
    </row>
    <row r="82373" spans="1:1">
      <c r="A82373" s="234"/>
    </row>
    <row r="82374" spans="1:1">
      <c r="A82374" s="234"/>
    </row>
    <row r="82375" spans="1:1">
      <c r="A82375" s="234"/>
    </row>
    <row r="82376" spans="1:1">
      <c r="A82376" s="234"/>
    </row>
    <row r="82377" spans="1:1">
      <c r="A82377" s="234"/>
    </row>
    <row r="82378" spans="1:1">
      <c r="A82378" s="234"/>
    </row>
    <row r="82379" spans="1:1">
      <c r="A82379" s="234"/>
    </row>
    <row r="82380" spans="1:1">
      <c r="A82380" s="234"/>
    </row>
    <row r="82381" spans="1:1">
      <c r="A82381" s="234"/>
    </row>
    <row r="82382" spans="1:1">
      <c r="A82382" s="234"/>
    </row>
    <row r="82383" spans="1:1">
      <c r="A82383" s="234"/>
    </row>
    <row r="82384" spans="1:1">
      <c r="A82384" s="234"/>
    </row>
    <row r="82385" spans="1:1">
      <c r="A82385" s="234"/>
    </row>
    <row r="82386" spans="1:1">
      <c r="A82386" s="234"/>
    </row>
    <row r="82387" spans="1:1">
      <c r="A82387" s="234"/>
    </row>
    <row r="82388" spans="1:1">
      <c r="A82388" s="234"/>
    </row>
    <row r="82389" spans="1:1">
      <c r="A82389" s="234"/>
    </row>
    <row r="82390" spans="1:1">
      <c r="A82390" s="234"/>
    </row>
    <row r="82391" spans="1:1">
      <c r="A82391" s="234"/>
    </row>
    <row r="82392" spans="1:1">
      <c r="A82392" s="234"/>
    </row>
    <row r="82393" spans="1:1">
      <c r="A82393" s="234"/>
    </row>
    <row r="82394" spans="1:1">
      <c r="A82394" s="234"/>
    </row>
    <row r="82395" spans="1:1">
      <c r="A82395" s="234"/>
    </row>
    <row r="82396" spans="1:1">
      <c r="A82396" s="234"/>
    </row>
    <row r="82397" spans="1:1">
      <c r="A82397" s="234"/>
    </row>
    <row r="82398" spans="1:1">
      <c r="A82398" s="234"/>
    </row>
    <row r="82399" spans="1:1">
      <c r="A82399" s="234"/>
    </row>
    <row r="82400" spans="1:1">
      <c r="A82400" s="234"/>
    </row>
    <row r="82401" spans="1:1">
      <c r="A82401" s="234"/>
    </row>
    <row r="82402" spans="1:1">
      <c r="A82402" s="234"/>
    </row>
    <row r="82403" spans="1:1">
      <c r="A82403" s="234"/>
    </row>
    <row r="82404" spans="1:1">
      <c r="A82404" s="234"/>
    </row>
    <row r="82405" spans="1:1">
      <c r="A82405" s="234"/>
    </row>
    <row r="82406" spans="1:1">
      <c r="A82406" s="234"/>
    </row>
    <row r="82407" spans="1:1">
      <c r="A82407" s="234"/>
    </row>
    <row r="82408" spans="1:1">
      <c r="A82408" s="234"/>
    </row>
    <row r="82409" spans="1:1">
      <c r="A82409" s="234"/>
    </row>
    <row r="82410" spans="1:1">
      <c r="A82410" s="234"/>
    </row>
    <row r="82411" spans="1:1">
      <c r="A82411" s="234"/>
    </row>
    <row r="82412" spans="1:1">
      <c r="A82412" s="234"/>
    </row>
    <row r="82413" spans="1:1">
      <c r="A82413" s="234"/>
    </row>
    <row r="82414" spans="1:1">
      <c r="A82414" s="234"/>
    </row>
    <row r="82415" spans="1:1">
      <c r="A82415" s="234"/>
    </row>
    <row r="82416" spans="1:1">
      <c r="A82416" s="234"/>
    </row>
    <row r="82417" spans="1:1">
      <c r="A82417" s="234"/>
    </row>
    <row r="82418" spans="1:1">
      <c r="A82418" s="234"/>
    </row>
    <row r="82419" spans="1:1">
      <c r="A82419" s="234"/>
    </row>
    <row r="82420" spans="1:1">
      <c r="A82420" s="234"/>
    </row>
    <row r="82421" spans="1:1">
      <c r="A82421" s="234"/>
    </row>
    <row r="82422" spans="1:1">
      <c r="A82422" s="234"/>
    </row>
    <row r="82423" spans="1:1">
      <c r="A82423" s="234"/>
    </row>
    <row r="82424" spans="1:1">
      <c r="A82424" s="234"/>
    </row>
    <row r="82425" spans="1:1">
      <c r="A82425" s="234"/>
    </row>
    <row r="82426" spans="1:1">
      <c r="A82426" s="234"/>
    </row>
    <row r="82427" spans="1:1">
      <c r="A82427" s="234"/>
    </row>
    <row r="82428" spans="1:1">
      <c r="A82428" s="234"/>
    </row>
    <row r="82429" spans="1:1">
      <c r="A82429" s="234"/>
    </row>
    <row r="82430" spans="1:1">
      <c r="A82430" s="234"/>
    </row>
    <row r="82431" spans="1:1">
      <c r="A82431" s="234"/>
    </row>
    <row r="82432" spans="1:1">
      <c r="A82432" s="234"/>
    </row>
    <row r="82433" spans="1:1">
      <c r="A82433" s="234"/>
    </row>
    <row r="82434" spans="1:1">
      <c r="A82434" s="234"/>
    </row>
    <row r="82435" spans="1:1">
      <c r="A82435" s="234"/>
    </row>
    <row r="82436" spans="1:1">
      <c r="A82436" s="234"/>
    </row>
    <row r="82437" spans="1:1">
      <c r="A82437" s="234"/>
    </row>
    <row r="82438" spans="1:1">
      <c r="A82438" s="234"/>
    </row>
    <row r="82439" spans="1:1">
      <c r="A82439" s="234"/>
    </row>
    <row r="82440" spans="1:1">
      <c r="A82440" s="234"/>
    </row>
    <row r="82441" spans="1:1">
      <c r="A82441" s="234"/>
    </row>
    <row r="82442" spans="1:1">
      <c r="A82442" s="234"/>
    </row>
    <row r="82443" spans="1:1">
      <c r="A82443" s="234"/>
    </row>
    <row r="82444" spans="1:1">
      <c r="A82444" s="234"/>
    </row>
    <row r="82445" spans="1:1">
      <c r="A82445" s="234"/>
    </row>
    <row r="82446" spans="1:1">
      <c r="A82446" s="234"/>
    </row>
    <row r="82447" spans="1:1">
      <c r="A82447" s="234"/>
    </row>
    <row r="82448" spans="1:1">
      <c r="A82448" s="234"/>
    </row>
    <row r="82449" spans="1:1">
      <c r="A82449" s="234"/>
    </row>
    <row r="82450" spans="1:1">
      <c r="A82450" s="234"/>
    </row>
    <row r="82451" spans="1:1">
      <c r="A82451" s="234"/>
    </row>
    <row r="82452" spans="1:1">
      <c r="A82452" s="234"/>
    </row>
    <row r="82453" spans="1:1">
      <c r="A82453" s="234"/>
    </row>
    <row r="82454" spans="1:1">
      <c r="A82454" s="234"/>
    </row>
    <row r="82455" spans="1:1">
      <c r="A82455" s="234"/>
    </row>
    <row r="82456" spans="1:1">
      <c r="A82456" s="234"/>
    </row>
    <row r="82457" spans="1:1">
      <c r="A82457" s="234"/>
    </row>
    <row r="82458" spans="1:1">
      <c r="A82458" s="234"/>
    </row>
    <row r="82459" spans="1:1">
      <c r="A82459" s="234"/>
    </row>
    <row r="82460" spans="1:1">
      <c r="A82460" s="234"/>
    </row>
    <row r="82461" spans="1:1">
      <c r="A82461" s="234"/>
    </row>
    <row r="82462" spans="1:1">
      <c r="A82462" s="234"/>
    </row>
    <row r="82463" spans="1:1">
      <c r="A82463" s="234"/>
    </row>
    <row r="82464" spans="1:1">
      <c r="A82464" s="234"/>
    </row>
    <row r="82465" spans="1:1">
      <c r="A82465" s="234"/>
    </row>
    <row r="82466" spans="1:1">
      <c r="A82466" s="234"/>
    </row>
    <row r="82467" spans="1:1">
      <c r="A82467" s="234"/>
    </row>
    <row r="82468" spans="1:1">
      <c r="A82468" s="234"/>
    </row>
    <row r="82469" spans="1:1">
      <c r="A82469" s="234"/>
    </row>
    <row r="82470" spans="1:1">
      <c r="A82470" s="234"/>
    </row>
    <row r="82471" spans="1:1">
      <c r="A82471" s="234"/>
    </row>
    <row r="82472" spans="1:1">
      <c r="A82472" s="234"/>
    </row>
    <row r="82473" spans="1:1">
      <c r="A82473" s="234"/>
    </row>
    <row r="82474" spans="1:1">
      <c r="A82474" s="234"/>
    </row>
    <row r="82475" spans="1:1">
      <c r="A82475" s="234"/>
    </row>
    <row r="82476" spans="1:1">
      <c r="A82476" s="234"/>
    </row>
    <row r="82477" spans="1:1">
      <c r="A82477" s="234"/>
    </row>
    <row r="82478" spans="1:1">
      <c r="A82478" s="234"/>
    </row>
    <row r="82479" spans="1:1">
      <c r="A82479" s="234"/>
    </row>
    <row r="82480" spans="1:1">
      <c r="A82480" s="234"/>
    </row>
    <row r="82481" spans="1:1">
      <c r="A82481" s="234"/>
    </row>
    <row r="82482" spans="1:1">
      <c r="A82482" s="234"/>
    </row>
    <row r="82483" spans="1:1">
      <c r="A82483" s="234"/>
    </row>
    <row r="82484" spans="1:1">
      <c r="A82484" s="234"/>
    </row>
    <row r="82485" spans="1:1">
      <c r="A82485" s="234"/>
    </row>
    <row r="82486" spans="1:1">
      <c r="A82486" s="234"/>
    </row>
    <row r="82487" spans="1:1">
      <c r="A82487" s="234"/>
    </row>
    <row r="82488" spans="1:1">
      <c r="A82488" s="234"/>
    </row>
    <row r="82489" spans="1:1">
      <c r="A82489" s="234"/>
    </row>
    <row r="82490" spans="1:1">
      <c r="A82490" s="234"/>
    </row>
    <row r="82491" spans="1:1">
      <c r="A82491" s="234"/>
    </row>
    <row r="82492" spans="1:1">
      <c r="A82492" s="234"/>
    </row>
    <row r="82493" spans="1:1">
      <c r="A82493" s="234"/>
    </row>
    <row r="82494" spans="1:1">
      <c r="A82494" s="234"/>
    </row>
    <row r="82495" spans="1:1">
      <c r="A82495" s="234"/>
    </row>
    <row r="82496" spans="1:1">
      <c r="A82496" s="234"/>
    </row>
    <row r="82497" spans="1:1">
      <c r="A82497" s="234"/>
    </row>
    <row r="82498" spans="1:1">
      <c r="A82498" s="234"/>
    </row>
    <row r="82499" spans="1:1">
      <c r="A82499" s="234"/>
    </row>
    <row r="82500" spans="1:1">
      <c r="A82500" s="234"/>
    </row>
    <row r="82501" spans="1:1">
      <c r="A82501" s="234"/>
    </row>
    <row r="82502" spans="1:1">
      <c r="A82502" s="234"/>
    </row>
    <row r="82503" spans="1:1">
      <c r="A82503" s="234"/>
    </row>
    <row r="82504" spans="1:1">
      <c r="A82504" s="234"/>
    </row>
    <row r="82505" spans="1:1">
      <c r="A82505" s="234"/>
    </row>
    <row r="82506" spans="1:1">
      <c r="A82506" s="234"/>
    </row>
    <row r="82507" spans="1:1">
      <c r="A82507" s="234"/>
    </row>
    <row r="82508" spans="1:1">
      <c r="A82508" s="234"/>
    </row>
    <row r="82509" spans="1:1">
      <c r="A82509" s="234"/>
    </row>
    <row r="82510" spans="1:1">
      <c r="A82510" s="234"/>
    </row>
    <row r="82511" spans="1:1">
      <c r="A82511" s="234"/>
    </row>
    <row r="82512" spans="1:1">
      <c r="A82512" s="234"/>
    </row>
    <row r="82513" spans="1:1">
      <c r="A82513" s="234"/>
    </row>
    <row r="82514" spans="1:1">
      <c r="A82514" s="234"/>
    </row>
    <row r="82515" spans="1:1">
      <c r="A82515" s="234"/>
    </row>
    <row r="82516" spans="1:1">
      <c r="A82516" s="234"/>
    </row>
    <row r="82517" spans="1:1">
      <c r="A82517" s="234"/>
    </row>
    <row r="82518" spans="1:1">
      <c r="A82518" s="234"/>
    </row>
    <row r="82519" spans="1:1">
      <c r="A82519" s="234"/>
    </row>
    <row r="82520" spans="1:1">
      <c r="A82520" s="234"/>
    </row>
    <row r="82521" spans="1:1">
      <c r="A82521" s="234"/>
    </row>
    <row r="82522" spans="1:1">
      <c r="A82522" s="234"/>
    </row>
    <row r="82523" spans="1:1">
      <c r="A82523" s="234"/>
    </row>
    <row r="82524" spans="1:1">
      <c r="A82524" s="234"/>
    </row>
    <row r="82525" spans="1:1">
      <c r="A82525" s="234"/>
    </row>
    <row r="82526" spans="1:1">
      <c r="A82526" s="234"/>
    </row>
    <row r="82527" spans="1:1">
      <c r="A82527" s="234"/>
    </row>
    <row r="82528" spans="1:1">
      <c r="A82528" s="234"/>
    </row>
    <row r="82529" spans="1:1">
      <c r="A82529" s="234"/>
    </row>
    <row r="82530" spans="1:1">
      <c r="A82530" s="234"/>
    </row>
    <row r="82531" spans="1:1">
      <c r="A82531" s="234"/>
    </row>
    <row r="82532" spans="1:1">
      <c r="A82532" s="234"/>
    </row>
    <row r="82533" spans="1:1">
      <c r="A82533" s="234"/>
    </row>
    <row r="82534" spans="1:1">
      <c r="A82534" s="234"/>
    </row>
    <row r="82535" spans="1:1">
      <c r="A82535" s="234"/>
    </row>
    <row r="82536" spans="1:1">
      <c r="A82536" s="234"/>
    </row>
    <row r="82537" spans="1:1">
      <c r="A82537" s="234"/>
    </row>
    <row r="82538" spans="1:1">
      <c r="A82538" s="234"/>
    </row>
    <row r="82539" spans="1:1">
      <c r="A82539" s="234"/>
    </row>
    <row r="82540" spans="1:1">
      <c r="A82540" s="234"/>
    </row>
    <row r="82541" spans="1:1">
      <c r="A82541" s="234"/>
    </row>
    <row r="82542" spans="1:1">
      <c r="A82542" s="234"/>
    </row>
    <row r="82543" spans="1:1">
      <c r="A82543" s="234"/>
    </row>
    <row r="82544" spans="1:1">
      <c r="A82544" s="234"/>
    </row>
    <row r="82545" spans="1:1">
      <c r="A82545" s="234"/>
    </row>
    <row r="82546" spans="1:1">
      <c r="A82546" s="234"/>
    </row>
    <row r="82547" spans="1:1">
      <c r="A82547" s="234"/>
    </row>
    <row r="82548" spans="1:1">
      <c r="A82548" s="234"/>
    </row>
    <row r="82549" spans="1:1">
      <c r="A82549" s="234"/>
    </row>
    <row r="82550" spans="1:1">
      <c r="A82550" s="234"/>
    </row>
    <row r="82551" spans="1:1">
      <c r="A82551" s="234"/>
    </row>
    <row r="82552" spans="1:1">
      <c r="A82552" s="234"/>
    </row>
    <row r="82553" spans="1:1">
      <c r="A82553" s="234"/>
    </row>
    <row r="82554" spans="1:1">
      <c r="A82554" s="234"/>
    </row>
    <row r="82555" spans="1:1">
      <c r="A82555" s="234"/>
    </row>
    <row r="82556" spans="1:1">
      <c r="A82556" s="234"/>
    </row>
    <row r="82557" spans="1:1">
      <c r="A82557" s="234"/>
    </row>
    <row r="82558" spans="1:1">
      <c r="A82558" s="234"/>
    </row>
    <row r="82559" spans="1:1">
      <c r="A82559" s="234"/>
    </row>
    <row r="82560" spans="1:1">
      <c r="A82560" s="234"/>
    </row>
    <row r="82561" spans="1:1">
      <c r="A82561" s="234"/>
    </row>
    <row r="82562" spans="1:1">
      <c r="A82562" s="234"/>
    </row>
    <row r="82563" spans="1:1">
      <c r="A82563" s="234"/>
    </row>
    <row r="82564" spans="1:1">
      <c r="A82564" s="234"/>
    </row>
    <row r="82565" spans="1:1">
      <c r="A82565" s="234"/>
    </row>
    <row r="82566" spans="1:1">
      <c r="A82566" s="234"/>
    </row>
    <row r="82567" spans="1:1">
      <c r="A82567" s="234"/>
    </row>
    <row r="82568" spans="1:1">
      <c r="A82568" s="234"/>
    </row>
    <row r="82569" spans="1:1">
      <c r="A82569" s="234"/>
    </row>
    <row r="82570" spans="1:1">
      <c r="A82570" s="234"/>
    </row>
    <row r="82571" spans="1:1">
      <c r="A82571" s="234"/>
    </row>
    <row r="82572" spans="1:1">
      <c r="A82572" s="234"/>
    </row>
    <row r="82573" spans="1:1">
      <c r="A82573" s="234"/>
    </row>
    <row r="82574" spans="1:1">
      <c r="A82574" s="234"/>
    </row>
    <row r="82575" spans="1:1">
      <c r="A82575" s="234"/>
    </row>
    <row r="82576" spans="1:1">
      <c r="A82576" s="234"/>
    </row>
    <row r="82577" spans="1:1">
      <c r="A82577" s="234"/>
    </row>
    <row r="82578" spans="1:1">
      <c r="A82578" s="234"/>
    </row>
    <row r="82579" spans="1:1">
      <c r="A82579" s="234"/>
    </row>
    <row r="82580" spans="1:1">
      <c r="A82580" s="234"/>
    </row>
    <row r="82581" spans="1:1">
      <c r="A82581" s="234"/>
    </row>
    <row r="82582" spans="1:1">
      <c r="A82582" s="234"/>
    </row>
    <row r="82583" spans="1:1">
      <c r="A82583" s="234"/>
    </row>
    <row r="82584" spans="1:1">
      <c r="A82584" s="234"/>
    </row>
    <row r="82585" spans="1:1">
      <c r="A82585" s="234"/>
    </row>
    <row r="82586" spans="1:1">
      <c r="A82586" s="234"/>
    </row>
    <row r="82587" spans="1:1">
      <c r="A82587" s="234"/>
    </row>
    <row r="82588" spans="1:1">
      <c r="A82588" s="234"/>
    </row>
    <row r="82589" spans="1:1">
      <c r="A82589" s="234"/>
    </row>
    <row r="82590" spans="1:1">
      <c r="A82590" s="234"/>
    </row>
    <row r="82591" spans="1:1">
      <c r="A82591" s="234"/>
    </row>
    <row r="82592" spans="1:1">
      <c r="A82592" s="234"/>
    </row>
    <row r="82593" spans="1:1">
      <c r="A82593" s="234"/>
    </row>
    <row r="82594" spans="1:1">
      <c r="A82594" s="234"/>
    </row>
    <row r="82595" spans="1:1">
      <c r="A82595" s="234"/>
    </row>
    <row r="82596" spans="1:1">
      <c r="A82596" s="234"/>
    </row>
    <row r="82597" spans="1:1">
      <c r="A82597" s="234"/>
    </row>
    <row r="82598" spans="1:1">
      <c r="A82598" s="234"/>
    </row>
    <row r="82599" spans="1:1">
      <c r="A82599" s="234"/>
    </row>
    <row r="82600" spans="1:1">
      <c r="A82600" s="234"/>
    </row>
    <row r="82601" spans="1:1">
      <c r="A82601" s="234"/>
    </row>
    <row r="82602" spans="1:1">
      <c r="A82602" s="234"/>
    </row>
    <row r="82603" spans="1:1">
      <c r="A82603" s="234"/>
    </row>
    <row r="82604" spans="1:1">
      <c r="A82604" s="234"/>
    </row>
    <row r="82605" spans="1:1">
      <c r="A82605" s="234"/>
    </row>
    <row r="82606" spans="1:1">
      <c r="A82606" s="234"/>
    </row>
    <row r="82607" spans="1:1">
      <c r="A82607" s="234"/>
    </row>
    <row r="82608" spans="1:1">
      <c r="A82608" s="234"/>
    </row>
    <row r="82609" spans="1:1">
      <c r="A82609" s="234"/>
    </row>
    <row r="82610" spans="1:1">
      <c r="A82610" s="234"/>
    </row>
    <row r="82611" spans="1:1">
      <c r="A82611" s="234"/>
    </row>
    <row r="82612" spans="1:1">
      <c r="A82612" s="234"/>
    </row>
    <row r="82613" spans="1:1">
      <c r="A82613" s="234"/>
    </row>
    <row r="82614" spans="1:1">
      <c r="A82614" s="234"/>
    </row>
    <row r="82615" spans="1:1">
      <c r="A82615" s="234"/>
    </row>
    <row r="82616" spans="1:1">
      <c r="A82616" s="234"/>
    </row>
    <row r="82617" spans="1:1">
      <c r="A82617" s="234"/>
    </row>
    <row r="82618" spans="1:1">
      <c r="A82618" s="234"/>
    </row>
    <row r="82619" spans="1:1">
      <c r="A82619" s="234"/>
    </row>
    <row r="82620" spans="1:1">
      <c r="A82620" s="234"/>
    </row>
    <row r="82621" spans="1:1">
      <c r="A82621" s="234"/>
    </row>
    <row r="82622" spans="1:1">
      <c r="A82622" s="234"/>
    </row>
    <row r="82623" spans="1:1">
      <c r="A82623" s="234"/>
    </row>
    <row r="82624" spans="1:1">
      <c r="A82624" s="234"/>
    </row>
    <row r="82625" spans="1:1">
      <c r="A82625" s="234"/>
    </row>
    <row r="82626" spans="1:1">
      <c r="A82626" s="234"/>
    </row>
    <row r="82627" spans="1:1">
      <c r="A82627" s="234"/>
    </row>
    <row r="82628" spans="1:1">
      <c r="A82628" s="234"/>
    </row>
    <row r="82629" spans="1:1">
      <c r="A82629" s="234"/>
    </row>
    <row r="82630" spans="1:1">
      <c r="A82630" s="234"/>
    </row>
    <row r="82631" spans="1:1">
      <c r="A82631" s="234"/>
    </row>
    <row r="82632" spans="1:1">
      <c r="A82632" s="234"/>
    </row>
    <row r="82633" spans="1:1">
      <c r="A82633" s="234"/>
    </row>
    <row r="82634" spans="1:1">
      <c r="A82634" s="234"/>
    </row>
    <row r="82635" spans="1:1">
      <c r="A82635" s="234"/>
    </row>
    <row r="82636" spans="1:1">
      <c r="A82636" s="234"/>
    </row>
    <row r="82637" spans="1:1">
      <c r="A82637" s="234"/>
    </row>
    <row r="82638" spans="1:1">
      <c r="A82638" s="234"/>
    </row>
    <row r="82639" spans="1:1">
      <c r="A82639" s="234"/>
    </row>
    <row r="82640" spans="1:1">
      <c r="A82640" s="234"/>
    </row>
    <row r="82641" spans="1:1">
      <c r="A82641" s="234"/>
    </row>
    <row r="82642" spans="1:1">
      <c r="A82642" s="234"/>
    </row>
    <row r="82643" spans="1:1">
      <c r="A82643" s="234"/>
    </row>
    <row r="82644" spans="1:1">
      <c r="A82644" s="234"/>
    </row>
    <row r="82645" spans="1:1">
      <c r="A82645" s="234"/>
    </row>
    <row r="82646" spans="1:1">
      <c r="A82646" s="234"/>
    </row>
    <row r="82647" spans="1:1">
      <c r="A82647" s="234"/>
    </row>
    <row r="82648" spans="1:1">
      <c r="A82648" s="234"/>
    </row>
    <row r="82649" spans="1:1">
      <c r="A82649" s="234"/>
    </row>
    <row r="82650" spans="1:1">
      <c r="A82650" s="234"/>
    </row>
    <row r="82651" spans="1:1">
      <c r="A82651" s="234"/>
    </row>
    <row r="82652" spans="1:1">
      <c r="A82652" s="234"/>
    </row>
    <row r="82653" spans="1:1">
      <c r="A82653" s="234"/>
    </row>
    <row r="82654" spans="1:1">
      <c r="A82654" s="234"/>
    </row>
    <row r="82655" spans="1:1">
      <c r="A82655" s="234"/>
    </row>
    <row r="82656" spans="1:1">
      <c r="A82656" s="234"/>
    </row>
    <row r="82657" spans="1:1">
      <c r="A82657" s="234"/>
    </row>
    <row r="82658" spans="1:1">
      <c r="A82658" s="234"/>
    </row>
    <row r="82659" spans="1:1">
      <c r="A82659" s="234"/>
    </row>
    <row r="82660" spans="1:1">
      <c r="A82660" s="234"/>
    </row>
    <row r="82661" spans="1:1">
      <c r="A82661" s="234"/>
    </row>
    <row r="82662" spans="1:1">
      <c r="A82662" s="234"/>
    </row>
    <row r="82663" spans="1:1">
      <c r="A82663" s="234"/>
    </row>
    <row r="82664" spans="1:1">
      <c r="A82664" s="234"/>
    </row>
    <row r="82665" spans="1:1">
      <c r="A82665" s="234"/>
    </row>
    <row r="82666" spans="1:1">
      <c r="A82666" s="234"/>
    </row>
    <row r="82667" spans="1:1">
      <c r="A82667" s="234"/>
    </row>
    <row r="82668" spans="1:1">
      <c r="A82668" s="234"/>
    </row>
    <row r="82669" spans="1:1">
      <c r="A82669" s="234"/>
    </row>
    <row r="82670" spans="1:1">
      <c r="A82670" s="234"/>
    </row>
    <row r="82671" spans="1:1">
      <c r="A82671" s="234"/>
    </row>
    <row r="82672" spans="1:1">
      <c r="A82672" s="234"/>
    </row>
    <row r="82673" spans="1:1">
      <c r="A82673" s="234"/>
    </row>
    <row r="82674" spans="1:1">
      <c r="A82674" s="234"/>
    </row>
    <row r="82675" spans="1:1">
      <c r="A82675" s="234"/>
    </row>
    <row r="82676" spans="1:1">
      <c r="A82676" s="234"/>
    </row>
    <row r="82677" spans="1:1">
      <c r="A82677" s="234"/>
    </row>
    <row r="82678" spans="1:1">
      <c r="A82678" s="234"/>
    </row>
    <row r="82679" spans="1:1">
      <c r="A82679" s="234"/>
    </row>
    <row r="82680" spans="1:1">
      <c r="A82680" s="234"/>
    </row>
    <row r="82681" spans="1:1">
      <c r="A82681" s="234"/>
    </row>
    <row r="82682" spans="1:1">
      <c r="A82682" s="234"/>
    </row>
    <row r="82683" spans="1:1">
      <c r="A82683" s="234"/>
    </row>
    <row r="82684" spans="1:1">
      <c r="A82684" s="234"/>
    </row>
    <row r="82685" spans="1:1">
      <c r="A82685" s="234"/>
    </row>
    <row r="82686" spans="1:1">
      <c r="A82686" s="234"/>
    </row>
    <row r="82687" spans="1:1">
      <c r="A82687" s="234"/>
    </row>
    <row r="82688" spans="1:1">
      <c r="A82688" s="234"/>
    </row>
    <row r="82689" spans="1:1">
      <c r="A82689" s="234"/>
    </row>
    <row r="82690" spans="1:1">
      <c r="A82690" s="234"/>
    </row>
    <row r="82691" spans="1:1">
      <c r="A82691" s="234"/>
    </row>
    <row r="82692" spans="1:1">
      <c r="A82692" s="234"/>
    </row>
    <row r="82693" spans="1:1">
      <c r="A82693" s="234"/>
    </row>
    <row r="82694" spans="1:1">
      <c r="A82694" s="234"/>
    </row>
    <row r="82695" spans="1:1">
      <c r="A82695" s="234"/>
    </row>
    <row r="82696" spans="1:1">
      <c r="A82696" s="234"/>
    </row>
    <row r="82697" spans="1:1">
      <c r="A82697" s="234"/>
    </row>
    <row r="82698" spans="1:1">
      <c r="A82698" s="234"/>
    </row>
    <row r="82699" spans="1:1">
      <c r="A82699" s="234"/>
    </row>
    <row r="82700" spans="1:1">
      <c r="A82700" s="234"/>
    </row>
    <row r="82701" spans="1:1">
      <c r="A82701" s="234"/>
    </row>
    <row r="82702" spans="1:1">
      <c r="A82702" s="234"/>
    </row>
    <row r="82703" spans="1:1">
      <c r="A82703" s="234"/>
    </row>
    <row r="82704" spans="1:1">
      <c r="A82704" s="234"/>
    </row>
    <row r="82705" spans="1:1">
      <c r="A82705" s="234"/>
    </row>
    <row r="82706" spans="1:1">
      <c r="A82706" s="234"/>
    </row>
    <row r="82707" spans="1:1">
      <c r="A82707" s="234"/>
    </row>
    <row r="82708" spans="1:1">
      <c r="A82708" s="234"/>
    </row>
    <row r="82709" spans="1:1">
      <c r="A82709" s="234"/>
    </row>
    <row r="82710" spans="1:1">
      <c r="A82710" s="234"/>
    </row>
    <row r="82711" spans="1:1">
      <c r="A82711" s="234"/>
    </row>
    <row r="82712" spans="1:1">
      <c r="A82712" s="234"/>
    </row>
    <row r="82713" spans="1:1">
      <c r="A82713" s="234"/>
    </row>
    <row r="82714" spans="1:1">
      <c r="A82714" s="234"/>
    </row>
    <row r="82715" spans="1:1">
      <c r="A82715" s="234"/>
    </row>
    <row r="82716" spans="1:1">
      <c r="A82716" s="234"/>
    </row>
    <row r="82717" spans="1:1">
      <c r="A82717" s="234"/>
    </row>
    <row r="82718" spans="1:1">
      <c r="A82718" s="234"/>
    </row>
    <row r="82719" spans="1:1">
      <c r="A82719" s="234"/>
    </row>
    <row r="82720" spans="1:1">
      <c r="A82720" s="234"/>
    </row>
    <row r="82721" spans="1:1">
      <c r="A82721" s="234"/>
    </row>
    <row r="82722" spans="1:1">
      <c r="A82722" s="234"/>
    </row>
    <row r="82723" spans="1:1">
      <c r="A82723" s="234"/>
    </row>
    <row r="82724" spans="1:1">
      <c r="A82724" s="234"/>
    </row>
    <row r="82725" spans="1:1">
      <c r="A82725" s="234"/>
    </row>
    <row r="82726" spans="1:1">
      <c r="A82726" s="234"/>
    </row>
    <row r="82727" spans="1:1">
      <c r="A82727" s="234"/>
    </row>
    <row r="82728" spans="1:1">
      <c r="A82728" s="234"/>
    </row>
    <row r="82729" spans="1:1">
      <c r="A82729" s="234"/>
    </row>
    <row r="82730" spans="1:1">
      <c r="A82730" s="234"/>
    </row>
    <row r="82731" spans="1:1">
      <c r="A82731" s="234"/>
    </row>
    <row r="82732" spans="1:1">
      <c r="A82732" s="234"/>
    </row>
    <row r="82733" spans="1:1">
      <c r="A82733" s="234"/>
    </row>
    <row r="82734" spans="1:1">
      <c r="A82734" s="234"/>
    </row>
    <row r="82735" spans="1:1">
      <c r="A82735" s="234"/>
    </row>
    <row r="82736" spans="1:1">
      <c r="A82736" s="234"/>
    </row>
    <row r="82737" spans="1:1">
      <c r="A82737" s="234"/>
    </row>
    <row r="82738" spans="1:1">
      <c r="A82738" s="234"/>
    </row>
    <row r="82739" spans="1:1">
      <c r="A82739" s="234"/>
    </row>
    <row r="82740" spans="1:1">
      <c r="A82740" s="234"/>
    </row>
    <row r="82741" spans="1:1">
      <c r="A82741" s="234"/>
    </row>
    <row r="82742" spans="1:1">
      <c r="A82742" s="234"/>
    </row>
    <row r="82743" spans="1:1">
      <c r="A82743" s="234"/>
    </row>
    <row r="82744" spans="1:1">
      <c r="A82744" s="234"/>
    </row>
    <row r="82745" spans="1:1">
      <c r="A82745" s="234"/>
    </row>
    <row r="82746" spans="1:1">
      <c r="A82746" s="234"/>
    </row>
    <row r="82747" spans="1:1">
      <c r="A82747" s="234"/>
    </row>
    <row r="82748" spans="1:1">
      <c r="A82748" s="234"/>
    </row>
    <row r="82749" spans="1:1">
      <c r="A82749" s="234"/>
    </row>
    <row r="82750" spans="1:1">
      <c r="A82750" s="234"/>
    </row>
    <row r="82751" spans="1:1">
      <c r="A82751" s="234"/>
    </row>
    <row r="82752" spans="1:1">
      <c r="A82752" s="234"/>
    </row>
    <row r="82753" spans="1:1">
      <c r="A82753" s="234"/>
    </row>
    <row r="82754" spans="1:1">
      <c r="A82754" s="234"/>
    </row>
    <row r="82755" spans="1:1">
      <c r="A82755" s="234"/>
    </row>
    <row r="82756" spans="1:1">
      <c r="A82756" s="234"/>
    </row>
    <row r="82757" spans="1:1">
      <c r="A82757" s="234"/>
    </row>
    <row r="82758" spans="1:1">
      <c r="A82758" s="234"/>
    </row>
    <row r="82759" spans="1:1">
      <c r="A82759" s="234"/>
    </row>
    <row r="82760" spans="1:1">
      <c r="A82760" s="234"/>
    </row>
    <row r="82761" spans="1:1">
      <c r="A82761" s="234"/>
    </row>
    <row r="82762" spans="1:1">
      <c r="A82762" s="234"/>
    </row>
    <row r="82763" spans="1:1">
      <c r="A82763" s="234"/>
    </row>
    <row r="82764" spans="1:1">
      <c r="A82764" s="234"/>
    </row>
    <row r="82765" spans="1:1">
      <c r="A82765" s="234"/>
    </row>
    <row r="82766" spans="1:1">
      <c r="A82766" s="234"/>
    </row>
    <row r="82767" spans="1:1">
      <c r="A82767" s="234"/>
    </row>
    <row r="82768" spans="1:1">
      <c r="A82768" s="234"/>
    </row>
    <row r="82769" spans="1:1">
      <c r="A82769" s="234"/>
    </row>
    <row r="82770" spans="1:1">
      <c r="A82770" s="234"/>
    </row>
    <row r="82771" spans="1:1">
      <c r="A82771" s="234"/>
    </row>
    <row r="82772" spans="1:1">
      <c r="A82772" s="234"/>
    </row>
    <row r="82773" spans="1:1">
      <c r="A82773" s="234"/>
    </row>
    <row r="82774" spans="1:1">
      <c r="A82774" s="234"/>
    </row>
    <row r="82775" spans="1:1">
      <c r="A82775" s="234"/>
    </row>
    <row r="82776" spans="1:1">
      <c r="A82776" s="234"/>
    </row>
    <row r="82777" spans="1:1">
      <c r="A82777" s="234"/>
    </row>
    <row r="82778" spans="1:1">
      <c r="A82778" s="234"/>
    </row>
    <row r="82779" spans="1:1">
      <c r="A82779" s="234"/>
    </row>
    <row r="82780" spans="1:1">
      <c r="A82780" s="234"/>
    </row>
    <row r="82781" spans="1:1">
      <c r="A82781" s="234"/>
    </row>
    <row r="82782" spans="1:1">
      <c r="A82782" s="234"/>
    </row>
    <row r="82783" spans="1:1">
      <c r="A82783" s="234"/>
    </row>
    <row r="82784" spans="1:1">
      <c r="A82784" s="234"/>
    </row>
    <row r="82785" spans="1:1">
      <c r="A82785" s="234"/>
    </row>
    <row r="82786" spans="1:1">
      <c r="A82786" s="234"/>
    </row>
    <row r="82787" spans="1:1">
      <c r="A82787" s="234"/>
    </row>
    <row r="82788" spans="1:1">
      <c r="A82788" s="234"/>
    </row>
    <row r="82789" spans="1:1">
      <c r="A82789" s="234"/>
    </row>
    <row r="82790" spans="1:1">
      <c r="A82790" s="234"/>
    </row>
    <row r="82791" spans="1:1">
      <c r="A82791" s="234"/>
    </row>
    <row r="82792" spans="1:1">
      <c r="A82792" s="234"/>
    </row>
    <row r="82793" spans="1:1">
      <c r="A82793" s="234"/>
    </row>
    <row r="82794" spans="1:1">
      <c r="A82794" s="234"/>
    </row>
    <row r="82795" spans="1:1">
      <c r="A82795" s="234"/>
    </row>
    <row r="82796" spans="1:1">
      <c r="A82796" s="234"/>
    </row>
    <row r="82797" spans="1:1">
      <c r="A82797" s="234"/>
    </row>
    <row r="82798" spans="1:1">
      <c r="A82798" s="234"/>
    </row>
    <row r="82799" spans="1:1">
      <c r="A82799" s="234"/>
    </row>
    <row r="82800" spans="1:1">
      <c r="A82800" s="234"/>
    </row>
    <row r="82801" spans="1:1">
      <c r="A82801" s="234"/>
    </row>
    <row r="82802" spans="1:1">
      <c r="A82802" s="234"/>
    </row>
    <row r="82803" spans="1:1">
      <c r="A82803" s="234"/>
    </row>
    <row r="82804" spans="1:1">
      <c r="A82804" s="234"/>
    </row>
    <row r="82805" spans="1:1">
      <c r="A82805" s="234"/>
    </row>
    <row r="82806" spans="1:1">
      <c r="A82806" s="234"/>
    </row>
    <row r="82807" spans="1:1">
      <c r="A82807" s="234"/>
    </row>
    <row r="82808" spans="1:1">
      <c r="A82808" s="234"/>
    </row>
    <row r="82809" spans="1:1">
      <c r="A82809" s="234"/>
    </row>
    <row r="82810" spans="1:1">
      <c r="A82810" s="234"/>
    </row>
    <row r="82811" spans="1:1">
      <c r="A82811" s="234"/>
    </row>
    <row r="82812" spans="1:1">
      <c r="A82812" s="234"/>
    </row>
    <row r="82813" spans="1:1">
      <c r="A82813" s="234"/>
    </row>
    <row r="82814" spans="1:1">
      <c r="A82814" s="234"/>
    </row>
    <row r="82815" spans="1:1">
      <c r="A82815" s="234"/>
    </row>
    <row r="82816" spans="1:1">
      <c r="A82816" s="234"/>
    </row>
    <row r="82817" spans="1:1">
      <c r="A82817" s="234"/>
    </row>
    <row r="82818" spans="1:1">
      <c r="A82818" s="234"/>
    </row>
    <row r="82819" spans="1:1">
      <c r="A82819" s="234"/>
    </row>
    <row r="82820" spans="1:1">
      <c r="A82820" s="234"/>
    </row>
    <row r="82821" spans="1:1">
      <c r="A82821" s="234"/>
    </row>
    <row r="82822" spans="1:1">
      <c r="A82822" s="234"/>
    </row>
    <row r="82823" spans="1:1">
      <c r="A82823" s="234"/>
    </row>
    <row r="82824" spans="1:1">
      <c r="A82824" s="234"/>
    </row>
    <row r="82825" spans="1:1">
      <c r="A82825" s="234"/>
    </row>
    <row r="82826" spans="1:1">
      <c r="A82826" s="234"/>
    </row>
    <row r="82827" spans="1:1">
      <c r="A82827" s="234"/>
    </row>
    <row r="82828" spans="1:1">
      <c r="A82828" s="234"/>
    </row>
    <row r="82829" spans="1:1">
      <c r="A82829" s="234"/>
    </row>
    <row r="82830" spans="1:1">
      <c r="A82830" s="234"/>
    </row>
    <row r="82831" spans="1:1">
      <c r="A82831" s="234"/>
    </row>
    <row r="82832" spans="1:1">
      <c r="A82832" s="234"/>
    </row>
    <row r="82833" spans="1:1">
      <c r="A82833" s="234"/>
    </row>
    <row r="82834" spans="1:1">
      <c r="A82834" s="234"/>
    </row>
    <row r="82835" spans="1:1">
      <c r="A82835" s="234"/>
    </row>
    <row r="82836" spans="1:1">
      <c r="A82836" s="234"/>
    </row>
    <row r="82837" spans="1:1">
      <c r="A82837" s="234"/>
    </row>
    <row r="82838" spans="1:1">
      <c r="A82838" s="234"/>
    </row>
    <row r="82839" spans="1:1">
      <c r="A82839" s="234"/>
    </row>
    <row r="82840" spans="1:1">
      <c r="A82840" s="234"/>
    </row>
    <row r="82841" spans="1:1">
      <c r="A82841" s="234"/>
    </row>
    <row r="82842" spans="1:1">
      <c r="A82842" s="234"/>
    </row>
    <row r="82843" spans="1:1">
      <c r="A82843" s="234"/>
    </row>
    <row r="82844" spans="1:1">
      <c r="A82844" s="234"/>
    </row>
    <row r="82845" spans="1:1">
      <c r="A82845" s="234"/>
    </row>
    <row r="82846" spans="1:1">
      <c r="A82846" s="234"/>
    </row>
    <row r="82847" spans="1:1">
      <c r="A82847" s="234"/>
    </row>
    <row r="82848" spans="1:1">
      <c r="A82848" s="234"/>
    </row>
    <row r="82849" spans="1:1">
      <c r="A82849" s="234"/>
    </row>
    <row r="82850" spans="1:1">
      <c r="A82850" s="234"/>
    </row>
    <row r="82851" spans="1:1">
      <c r="A82851" s="234"/>
    </row>
    <row r="82852" spans="1:1">
      <c r="A82852" s="234"/>
    </row>
    <row r="82853" spans="1:1">
      <c r="A82853" s="234"/>
    </row>
    <row r="82854" spans="1:1">
      <c r="A82854" s="234"/>
    </row>
    <row r="82855" spans="1:1">
      <c r="A82855" s="234"/>
    </row>
    <row r="82856" spans="1:1">
      <c r="A82856" s="234"/>
    </row>
    <row r="82857" spans="1:1">
      <c r="A82857" s="234"/>
    </row>
    <row r="82858" spans="1:1">
      <c r="A82858" s="234"/>
    </row>
    <row r="82859" spans="1:1">
      <c r="A82859" s="234"/>
    </row>
    <row r="82860" spans="1:1">
      <c r="A82860" s="234"/>
    </row>
    <row r="82861" spans="1:1">
      <c r="A82861" s="234"/>
    </row>
    <row r="82862" spans="1:1">
      <c r="A82862" s="234"/>
    </row>
    <row r="82863" spans="1:1">
      <c r="A82863" s="234"/>
    </row>
    <row r="82864" spans="1:1">
      <c r="A82864" s="234"/>
    </row>
    <row r="82865" spans="1:1">
      <c r="A82865" s="234"/>
    </row>
    <row r="82866" spans="1:1">
      <c r="A82866" s="234"/>
    </row>
    <row r="82867" spans="1:1">
      <c r="A82867" s="234"/>
    </row>
    <row r="82868" spans="1:1">
      <c r="A82868" s="234"/>
    </row>
    <row r="82869" spans="1:1">
      <c r="A82869" s="234"/>
    </row>
    <row r="82870" spans="1:1">
      <c r="A82870" s="234"/>
    </row>
    <row r="82871" spans="1:1">
      <c r="A82871" s="234"/>
    </row>
    <row r="82872" spans="1:1">
      <c r="A82872" s="234"/>
    </row>
    <row r="82873" spans="1:1">
      <c r="A82873" s="234"/>
    </row>
    <row r="82874" spans="1:1">
      <c r="A82874" s="234"/>
    </row>
    <row r="82875" spans="1:1">
      <c r="A82875" s="234"/>
    </row>
    <row r="82876" spans="1:1">
      <c r="A82876" s="234"/>
    </row>
    <row r="82877" spans="1:1">
      <c r="A82877" s="234"/>
    </row>
    <row r="82878" spans="1:1">
      <c r="A82878" s="234"/>
    </row>
    <row r="82879" spans="1:1">
      <c r="A82879" s="234"/>
    </row>
    <row r="82880" spans="1:1">
      <c r="A82880" s="234"/>
    </row>
    <row r="82881" spans="1:1">
      <c r="A82881" s="234"/>
    </row>
    <row r="82882" spans="1:1">
      <c r="A82882" s="234"/>
    </row>
    <row r="82883" spans="1:1">
      <c r="A82883" s="234"/>
    </row>
    <row r="82884" spans="1:1">
      <c r="A82884" s="234"/>
    </row>
    <row r="82885" spans="1:1">
      <c r="A82885" s="234"/>
    </row>
    <row r="82886" spans="1:1">
      <c r="A82886" s="234"/>
    </row>
    <row r="82887" spans="1:1">
      <c r="A82887" s="234"/>
    </row>
    <row r="82888" spans="1:1">
      <c r="A82888" s="234"/>
    </row>
    <row r="82889" spans="1:1">
      <c r="A82889" s="234"/>
    </row>
    <row r="82890" spans="1:1">
      <c r="A82890" s="234"/>
    </row>
    <row r="82891" spans="1:1">
      <c r="A82891" s="234"/>
    </row>
    <row r="82892" spans="1:1">
      <c r="A82892" s="234"/>
    </row>
    <row r="82893" spans="1:1">
      <c r="A82893" s="234"/>
    </row>
    <row r="82894" spans="1:1">
      <c r="A82894" s="234"/>
    </row>
    <row r="82895" spans="1:1">
      <c r="A82895" s="234"/>
    </row>
    <row r="82896" spans="1:1">
      <c r="A82896" s="234"/>
    </row>
    <row r="82897" spans="1:1">
      <c r="A82897" s="234"/>
    </row>
    <row r="82898" spans="1:1">
      <c r="A82898" s="234"/>
    </row>
    <row r="82899" spans="1:1">
      <c r="A82899" s="234"/>
    </row>
    <row r="82900" spans="1:1">
      <c r="A82900" s="234"/>
    </row>
    <row r="82901" spans="1:1">
      <c r="A82901" s="234"/>
    </row>
    <row r="82902" spans="1:1">
      <c r="A82902" s="234"/>
    </row>
    <row r="82903" spans="1:1">
      <c r="A82903" s="234"/>
    </row>
    <row r="82904" spans="1:1">
      <c r="A82904" s="234"/>
    </row>
    <row r="82905" spans="1:1">
      <c r="A82905" s="234"/>
    </row>
    <row r="82906" spans="1:1">
      <c r="A82906" s="234"/>
    </row>
    <row r="82907" spans="1:1">
      <c r="A82907" s="234"/>
    </row>
    <row r="82908" spans="1:1">
      <c r="A82908" s="234"/>
    </row>
    <row r="82909" spans="1:1">
      <c r="A82909" s="234"/>
    </row>
    <row r="82910" spans="1:1">
      <c r="A82910" s="234"/>
    </row>
    <row r="82911" spans="1:1">
      <c r="A82911" s="234"/>
    </row>
    <row r="82912" spans="1:1">
      <c r="A82912" s="234"/>
    </row>
    <row r="82913" spans="1:1">
      <c r="A82913" s="234"/>
    </row>
    <row r="82914" spans="1:1">
      <c r="A82914" s="234"/>
    </row>
    <row r="82915" spans="1:1">
      <c r="A82915" s="234"/>
    </row>
    <row r="82916" spans="1:1">
      <c r="A82916" s="234"/>
    </row>
    <row r="82917" spans="1:1">
      <c r="A82917" s="234"/>
    </row>
    <row r="82918" spans="1:1">
      <c r="A82918" s="234"/>
    </row>
    <row r="82919" spans="1:1">
      <c r="A82919" s="234"/>
    </row>
    <row r="82920" spans="1:1">
      <c r="A82920" s="234"/>
    </row>
    <row r="82921" spans="1:1">
      <c r="A82921" s="234"/>
    </row>
    <row r="82922" spans="1:1">
      <c r="A82922" s="234"/>
    </row>
    <row r="82923" spans="1:1">
      <c r="A82923" s="234"/>
    </row>
    <row r="82924" spans="1:1">
      <c r="A82924" s="234"/>
    </row>
    <row r="82925" spans="1:1">
      <c r="A82925" s="234"/>
    </row>
    <row r="82926" spans="1:1">
      <c r="A82926" s="234"/>
    </row>
    <row r="82927" spans="1:1">
      <c r="A82927" s="234"/>
    </row>
    <row r="82928" spans="1:1">
      <c r="A82928" s="234"/>
    </row>
    <row r="82929" spans="1:1">
      <c r="A82929" s="234"/>
    </row>
    <row r="82930" spans="1:1">
      <c r="A82930" s="234"/>
    </row>
    <row r="82931" spans="1:1">
      <c r="A82931" s="234"/>
    </row>
    <row r="82932" spans="1:1">
      <c r="A82932" s="234"/>
    </row>
    <row r="82933" spans="1:1">
      <c r="A82933" s="234"/>
    </row>
    <row r="82934" spans="1:1">
      <c r="A82934" s="234"/>
    </row>
    <row r="82935" spans="1:1">
      <c r="A82935" s="234"/>
    </row>
    <row r="82936" spans="1:1">
      <c r="A82936" s="234"/>
    </row>
    <row r="82937" spans="1:1">
      <c r="A82937" s="234"/>
    </row>
    <row r="82938" spans="1:1">
      <c r="A82938" s="234"/>
    </row>
    <row r="82939" spans="1:1">
      <c r="A82939" s="234"/>
    </row>
    <row r="82940" spans="1:1">
      <c r="A82940" s="234"/>
    </row>
    <row r="82941" spans="1:1">
      <c r="A82941" s="234"/>
    </row>
    <row r="82942" spans="1:1">
      <c r="A82942" s="234"/>
    </row>
    <row r="82943" spans="1:1">
      <c r="A82943" s="234"/>
    </row>
    <row r="82944" spans="1:1">
      <c r="A82944" s="234"/>
    </row>
    <row r="82945" spans="1:1">
      <c r="A82945" s="234"/>
    </row>
    <row r="82946" spans="1:1">
      <c r="A82946" s="234"/>
    </row>
    <row r="82947" spans="1:1">
      <c r="A82947" s="234"/>
    </row>
    <row r="82948" spans="1:1">
      <c r="A82948" s="234"/>
    </row>
    <row r="82949" spans="1:1">
      <c r="A82949" s="234"/>
    </row>
    <row r="82950" spans="1:1">
      <c r="A82950" s="234"/>
    </row>
    <row r="82951" spans="1:1">
      <c r="A82951" s="234"/>
    </row>
    <row r="82952" spans="1:1">
      <c r="A82952" s="234"/>
    </row>
    <row r="82953" spans="1:1">
      <c r="A82953" s="234"/>
    </row>
    <row r="82954" spans="1:1">
      <c r="A82954" s="234"/>
    </row>
    <row r="82955" spans="1:1">
      <c r="A82955" s="234"/>
    </row>
    <row r="82956" spans="1:1">
      <c r="A82956" s="234"/>
    </row>
    <row r="82957" spans="1:1">
      <c r="A82957" s="234"/>
    </row>
    <row r="82958" spans="1:1">
      <c r="A82958" s="234"/>
    </row>
    <row r="82959" spans="1:1">
      <c r="A82959" s="234"/>
    </row>
    <row r="82960" spans="1:1">
      <c r="A82960" s="234"/>
    </row>
    <row r="82961" spans="1:1">
      <c r="A82961" s="234"/>
    </row>
    <row r="82962" spans="1:1">
      <c r="A82962" s="234"/>
    </row>
    <row r="82963" spans="1:1">
      <c r="A82963" s="234"/>
    </row>
    <row r="82964" spans="1:1">
      <c r="A82964" s="234"/>
    </row>
    <row r="82965" spans="1:1">
      <c r="A82965" s="234"/>
    </row>
    <row r="82966" spans="1:1">
      <c r="A82966" s="234"/>
    </row>
    <row r="82967" spans="1:1">
      <c r="A82967" s="234"/>
    </row>
    <row r="82968" spans="1:1">
      <c r="A82968" s="234"/>
    </row>
    <row r="82969" spans="1:1">
      <c r="A82969" s="234"/>
    </row>
    <row r="82970" spans="1:1">
      <c r="A82970" s="234"/>
    </row>
    <row r="82971" spans="1:1">
      <c r="A82971" s="234"/>
    </row>
    <row r="82972" spans="1:1">
      <c r="A82972" s="234"/>
    </row>
    <row r="82973" spans="1:1">
      <c r="A82973" s="234"/>
    </row>
    <row r="82974" spans="1:1">
      <c r="A82974" s="234"/>
    </row>
    <row r="82975" spans="1:1">
      <c r="A82975" s="234"/>
    </row>
    <row r="82976" spans="1:1">
      <c r="A82976" s="234"/>
    </row>
    <row r="82977" spans="1:1">
      <c r="A82977" s="234"/>
    </row>
    <row r="82978" spans="1:1">
      <c r="A82978" s="234"/>
    </row>
    <row r="82979" spans="1:1">
      <c r="A82979" s="234"/>
    </row>
    <row r="82980" spans="1:1">
      <c r="A82980" s="234"/>
    </row>
    <row r="82981" spans="1:1">
      <c r="A82981" s="234"/>
    </row>
    <row r="82982" spans="1:1">
      <c r="A82982" s="234"/>
    </row>
    <row r="82983" spans="1:1">
      <c r="A82983" s="234"/>
    </row>
    <row r="82984" spans="1:1">
      <c r="A82984" s="234"/>
    </row>
    <row r="82985" spans="1:1">
      <c r="A82985" s="234"/>
    </row>
    <row r="82986" spans="1:1">
      <c r="A82986" s="234"/>
    </row>
    <row r="82987" spans="1:1">
      <c r="A82987" s="234"/>
    </row>
    <row r="82988" spans="1:1">
      <c r="A82988" s="234"/>
    </row>
    <row r="82989" spans="1:1">
      <c r="A82989" s="234"/>
    </row>
    <row r="82990" spans="1:1">
      <c r="A82990" s="234"/>
    </row>
    <row r="82991" spans="1:1">
      <c r="A82991" s="234"/>
    </row>
    <row r="82992" spans="1:1">
      <c r="A82992" s="234"/>
    </row>
    <row r="82993" spans="1:1">
      <c r="A82993" s="234"/>
    </row>
    <row r="82994" spans="1:1">
      <c r="A82994" s="234"/>
    </row>
    <row r="82995" spans="1:1">
      <c r="A82995" s="234"/>
    </row>
    <row r="82996" spans="1:1">
      <c r="A82996" s="234"/>
    </row>
    <row r="82997" spans="1:1">
      <c r="A82997" s="234"/>
    </row>
    <row r="82998" spans="1:1">
      <c r="A82998" s="234"/>
    </row>
    <row r="82999" spans="1:1">
      <c r="A82999" s="234"/>
    </row>
    <row r="83000" spans="1:1">
      <c r="A83000" s="234"/>
    </row>
    <row r="83001" spans="1:1">
      <c r="A83001" s="234"/>
    </row>
    <row r="83002" spans="1:1">
      <c r="A83002" s="234"/>
    </row>
    <row r="83003" spans="1:1">
      <c r="A83003" s="234"/>
    </row>
    <row r="83004" spans="1:1">
      <c r="A83004" s="234"/>
    </row>
    <row r="83005" spans="1:1">
      <c r="A83005" s="234"/>
    </row>
    <row r="83006" spans="1:1">
      <c r="A83006" s="234"/>
    </row>
    <row r="83007" spans="1:1">
      <c r="A83007" s="234"/>
    </row>
    <row r="83008" spans="1:1">
      <c r="A83008" s="234"/>
    </row>
    <row r="83009" spans="1:1">
      <c r="A83009" s="234"/>
    </row>
    <row r="83010" spans="1:1">
      <c r="A83010" s="234"/>
    </row>
    <row r="83011" spans="1:1">
      <c r="A83011" s="234"/>
    </row>
    <row r="83012" spans="1:1">
      <c r="A83012" s="234"/>
    </row>
    <row r="83013" spans="1:1">
      <c r="A83013" s="234"/>
    </row>
    <row r="83014" spans="1:1">
      <c r="A83014" s="234"/>
    </row>
    <row r="83015" spans="1:1">
      <c r="A83015" s="234"/>
    </row>
    <row r="83016" spans="1:1">
      <c r="A83016" s="234"/>
    </row>
    <row r="83017" spans="1:1">
      <c r="A83017" s="234"/>
    </row>
    <row r="83018" spans="1:1">
      <c r="A83018" s="234"/>
    </row>
    <row r="83019" spans="1:1">
      <c r="A83019" s="234"/>
    </row>
    <row r="83020" spans="1:1">
      <c r="A83020" s="234"/>
    </row>
    <row r="83021" spans="1:1">
      <c r="A83021" s="234"/>
    </row>
    <row r="83022" spans="1:1">
      <c r="A83022" s="234"/>
    </row>
    <row r="83023" spans="1:1">
      <c r="A83023" s="234"/>
    </row>
    <row r="83024" spans="1:1">
      <c r="A83024" s="234"/>
    </row>
    <row r="83025" spans="1:1">
      <c r="A83025" s="234"/>
    </row>
    <row r="83026" spans="1:1">
      <c r="A83026" s="234"/>
    </row>
    <row r="83027" spans="1:1">
      <c r="A83027" s="234"/>
    </row>
    <row r="83028" spans="1:1">
      <c r="A83028" s="234"/>
    </row>
    <row r="83029" spans="1:1">
      <c r="A83029" s="234"/>
    </row>
    <row r="83030" spans="1:1">
      <c r="A83030" s="234"/>
    </row>
    <row r="83031" spans="1:1">
      <c r="A83031" s="234"/>
    </row>
    <row r="83032" spans="1:1">
      <c r="A83032" s="234"/>
    </row>
    <row r="83033" spans="1:1">
      <c r="A83033" s="234"/>
    </row>
    <row r="83034" spans="1:1">
      <c r="A83034" s="234"/>
    </row>
    <row r="83035" spans="1:1">
      <c r="A83035" s="234"/>
    </row>
    <row r="83036" spans="1:1">
      <c r="A83036" s="234"/>
    </row>
    <row r="83037" spans="1:1">
      <c r="A83037" s="234"/>
    </row>
    <row r="83038" spans="1:1">
      <c r="A83038" s="234"/>
    </row>
    <row r="83039" spans="1:1">
      <c r="A83039" s="234"/>
    </row>
    <row r="83040" spans="1:1">
      <c r="A83040" s="234"/>
    </row>
    <row r="83041" spans="1:1">
      <c r="A83041" s="234"/>
    </row>
    <row r="83042" spans="1:1">
      <c r="A83042" s="234"/>
    </row>
    <row r="83043" spans="1:1">
      <c r="A83043" s="234"/>
    </row>
    <row r="83044" spans="1:1">
      <c r="A83044" s="234"/>
    </row>
    <row r="83045" spans="1:1">
      <c r="A83045" s="234"/>
    </row>
    <row r="83046" spans="1:1">
      <c r="A83046" s="234"/>
    </row>
    <row r="83047" spans="1:1">
      <c r="A83047" s="234"/>
    </row>
    <row r="83048" spans="1:1">
      <c r="A83048" s="234"/>
    </row>
    <row r="83049" spans="1:1">
      <c r="A83049" s="234"/>
    </row>
    <row r="83050" spans="1:1">
      <c r="A83050" s="234"/>
    </row>
    <row r="83051" spans="1:1">
      <c r="A83051" s="234"/>
    </row>
    <row r="83052" spans="1:1">
      <c r="A83052" s="234"/>
    </row>
    <row r="83053" spans="1:1">
      <c r="A83053" s="234"/>
    </row>
    <row r="83054" spans="1:1">
      <c r="A83054" s="234"/>
    </row>
    <row r="83055" spans="1:1">
      <c r="A83055" s="234"/>
    </row>
    <row r="83056" spans="1:1">
      <c r="A83056" s="234"/>
    </row>
    <row r="83057" spans="1:1">
      <c r="A83057" s="234"/>
    </row>
    <row r="83058" spans="1:1">
      <c r="A83058" s="234"/>
    </row>
    <row r="83059" spans="1:1">
      <c r="A83059" s="234"/>
    </row>
    <row r="83060" spans="1:1">
      <c r="A83060" s="234"/>
    </row>
    <row r="83061" spans="1:1">
      <c r="A83061" s="234"/>
    </row>
    <row r="83062" spans="1:1">
      <c r="A83062" s="234"/>
    </row>
    <row r="83063" spans="1:1">
      <c r="A83063" s="234"/>
    </row>
    <row r="83064" spans="1:1">
      <c r="A83064" s="234"/>
    </row>
    <row r="83065" spans="1:1">
      <c r="A83065" s="234"/>
    </row>
    <row r="83066" spans="1:1">
      <c r="A83066" s="234"/>
    </row>
    <row r="83067" spans="1:1">
      <c r="A83067" s="234"/>
    </row>
    <row r="83068" spans="1:1">
      <c r="A83068" s="234"/>
    </row>
    <row r="83069" spans="1:1">
      <c r="A83069" s="234"/>
    </row>
    <row r="83070" spans="1:1">
      <c r="A83070" s="234"/>
    </row>
    <row r="83071" spans="1:1">
      <c r="A83071" s="234"/>
    </row>
    <row r="83072" spans="1:1">
      <c r="A83072" s="234"/>
    </row>
    <row r="83073" spans="1:1">
      <c r="A83073" s="234"/>
    </row>
    <row r="83074" spans="1:1">
      <c r="A83074" s="234"/>
    </row>
    <row r="83075" spans="1:1">
      <c r="A83075" s="234"/>
    </row>
    <row r="83076" spans="1:1">
      <c r="A83076" s="234"/>
    </row>
    <row r="83077" spans="1:1">
      <c r="A83077" s="234"/>
    </row>
    <row r="83078" spans="1:1">
      <c r="A83078" s="234"/>
    </row>
    <row r="83079" spans="1:1">
      <c r="A83079" s="234"/>
    </row>
    <row r="83080" spans="1:1">
      <c r="A83080" s="234"/>
    </row>
    <row r="83081" spans="1:1">
      <c r="A83081" s="234"/>
    </row>
    <row r="83082" spans="1:1">
      <c r="A83082" s="234"/>
    </row>
    <row r="83083" spans="1:1">
      <c r="A83083" s="234"/>
    </row>
    <row r="83084" spans="1:1">
      <c r="A83084" s="234"/>
    </row>
    <row r="83085" spans="1:1">
      <c r="A83085" s="234"/>
    </row>
    <row r="83086" spans="1:1">
      <c r="A83086" s="234"/>
    </row>
    <row r="83087" spans="1:1">
      <c r="A83087" s="234"/>
    </row>
    <row r="83088" spans="1:1">
      <c r="A83088" s="234"/>
    </row>
    <row r="83089" spans="1:1">
      <c r="A83089" s="234"/>
    </row>
    <row r="83090" spans="1:1">
      <c r="A83090" s="234"/>
    </row>
    <row r="83091" spans="1:1">
      <c r="A83091" s="234"/>
    </row>
    <row r="83092" spans="1:1">
      <c r="A83092" s="234"/>
    </row>
    <row r="83093" spans="1:1">
      <c r="A83093" s="234"/>
    </row>
    <row r="83094" spans="1:1">
      <c r="A83094" s="234"/>
    </row>
    <row r="83095" spans="1:1">
      <c r="A83095" s="234"/>
    </row>
    <row r="83096" spans="1:1">
      <c r="A83096" s="234"/>
    </row>
    <row r="83097" spans="1:1">
      <c r="A83097" s="234"/>
    </row>
    <row r="83098" spans="1:1">
      <c r="A83098" s="234"/>
    </row>
    <row r="83099" spans="1:1">
      <c r="A83099" s="234"/>
    </row>
    <row r="83100" spans="1:1">
      <c r="A83100" s="234"/>
    </row>
    <row r="83101" spans="1:1">
      <c r="A83101" s="234"/>
    </row>
    <row r="83102" spans="1:1">
      <c r="A83102" s="234"/>
    </row>
    <row r="83103" spans="1:1">
      <c r="A83103" s="234"/>
    </row>
    <row r="83104" spans="1:1">
      <c r="A83104" s="234"/>
    </row>
    <row r="83105" spans="1:1">
      <c r="A83105" s="234"/>
    </row>
    <row r="83106" spans="1:1">
      <c r="A83106" s="234"/>
    </row>
    <row r="83107" spans="1:1">
      <c r="A83107" s="234"/>
    </row>
    <row r="83108" spans="1:1">
      <c r="A83108" s="234"/>
    </row>
    <row r="83109" spans="1:1">
      <c r="A83109" s="234"/>
    </row>
    <row r="83110" spans="1:1">
      <c r="A83110" s="234"/>
    </row>
    <row r="83111" spans="1:1">
      <c r="A83111" s="234"/>
    </row>
    <row r="83112" spans="1:1">
      <c r="A83112" s="234"/>
    </row>
    <row r="83113" spans="1:1">
      <c r="A83113" s="234"/>
    </row>
    <row r="83114" spans="1:1">
      <c r="A83114" s="234"/>
    </row>
    <row r="83115" spans="1:1">
      <c r="A83115" s="234"/>
    </row>
    <row r="83116" spans="1:1">
      <c r="A83116" s="234"/>
    </row>
    <row r="83117" spans="1:1">
      <c r="A83117" s="234"/>
    </row>
    <row r="83118" spans="1:1">
      <c r="A83118" s="234"/>
    </row>
    <row r="83119" spans="1:1">
      <c r="A83119" s="234"/>
    </row>
    <row r="83120" spans="1:1">
      <c r="A83120" s="234"/>
    </row>
    <row r="83121" spans="1:1">
      <c r="A83121" s="234"/>
    </row>
    <row r="83122" spans="1:1">
      <c r="A83122" s="234"/>
    </row>
    <row r="83123" spans="1:1">
      <c r="A83123" s="234"/>
    </row>
    <row r="83124" spans="1:1">
      <c r="A83124" s="234"/>
    </row>
    <row r="83125" spans="1:1">
      <c r="A83125" s="234"/>
    </row>
    <row r="83126" spans="1:1">
      <c r="A83126" s="234"/>
    </row>
    <row r="83127" spans="1:1">
      <c r="A83127" s="234"/>
    </row>
    <row r="83128" spans="1:1">
      <c r="A83128" s="234"/>
    </row>
    <row r="83129" spans="1:1">
      <c r="A83129" s="234"/>
    </row>
    <row r="83130" spans="1:1">
      <c r="A83130" s="234"/>
    </row>
    <row r="83131" spans="1:1">
      <c r="A83131" s="234"/>
    </row>
    <row r="83132" spans="1:1">
      <c r="A83132" s="234"/>
    </row>
    <row r="83133" spans="1:1">
      <c r="A83133" s="234"/>
    </row>
    <row r="83134" spans="1:1">
      <c r="A83134" s="234"/>
    </row>
    <row r="83135" spans="1:1">
      <c r="A83135" s="234"/>
    </row>
    <row r="83136" spans="1:1">
      <c r="A83136" s="234"/>
    </row>
    <row r="83137" spans="1:1">
      <c r="A83137" s="234"/>
    </row>
    <row r="83138" spans="1:1">
      <c r="A83138" s="234"/>
    </row>
    <row r="83139" spans="1:1">
      <c r="A83139" s="234"/>
    </row>
    <row r="83140" spans="1:1">
      <c r="A83140" s="234"/>
    </row>
    <row r="83141" spans="1:1">
      <c r="A83141" s="234"/>
    </row>
    <row r="83142" spans="1:1">
      <c r="A83142" s="234"/>
    </row>
    <row r="83143" spans="1:1">
      <c r="A83143" s="234"/>
    </row>
    <row r="83144" spans="1:1">
      <c r="A83144" s="234"/>
    </row>
    <row r="83145" spans="1:1">
      <c r="A83145" s="234"/>
    </row>
    <row r="83146" spans="1:1">
      <c r="A83146" s="234"/>
    </row>
    <row r="83147" spans="1:1">
      <c r="A83147" s="234"/>
    </row>
    <row r="83148" spans="1:1">
      <c r="A83148" s="234"/>
    </row>
    <row r="83149" spans="1:1">
      <c r="A83149" s="234"/>
    </row>
    <row r="83150" spans="1:1">
      <c r="A83150" s="234"/>
    </row>
    <row r="83151" spans="1:1">
      <c r="A83151" s="234"/>
    </row>
    <row r="83152" spans="1:1">
      <c r="A83152" s="234"/>
    </row>
    <row r="83153" spans="1:1">
      <c r="A83153" s="234"/>
    </row>
    <row r="83154" spans="1:1">
      <c r="A83154" s="234"/>
    </row>
    <row r="83155" spans="1:1">
      <c r="A83155" s="234"/>
    </row>
    <row r="83156" spans="1:1">
      <c r="A83156" s="234"/>
    </row>
    <row r="83157" spans="1:1">
      <c r="A83157" s="234"/>
    </row>
    <row r="83158" spans="1:1">
      <c r="A83158" s="234"/>
    </row>
    <row r="83159" spans="1:1">
      <c r="A83159" s="234"/>
    </row>
    <row r="83160" spans="1:1">
      <c r="A83160" s="234"/>
    </row>
    <row r="83161" spans="1:1">
      <c r="A83161" s="234"/>
    </row>
    <row r="83162" spans="1:1">
      <c r="A83162" s="234"/>
    </row>
    <row r="83163" spans="1:1">
      <c r="A83163" s="234"/>
    </row>
    <row r="83164" spans="1:1">
      <c r="A83164" s="234"/>
    </row>
    <row r="83165" spans="1:1">
      <c r="A83165" s="234"/>
    </row>
    <row r="83166" spans="1:1">
      <c r="A83166" s="234"/>
    </row>
    <row r="83167" spans="1:1">
      <c r="A83167" s="234"/>
    </row>
    <row r="83168" spans="1:1">
      <c r="A83168" s="234"/>
    </row>
    <row r="83169" spans="1:1">
      <c r="A83169" s="234"/>
    </row>
    <row r="83170" spans="1:1">
      <c r="A83170" s="234"/>
    </row>
    <row r="83171" spans="1:1">
      <c r="A83171" s="234"/>
    </row>
    <row r="83172" spans="1:1">
      <c r="A83172" s="234"/>
    </row>
    <row r="83173" spans="1:1">
      <c r="A83173" s="234"/>
    </row>
    <row r="83174" spans="1:1">
      <c r="A83174" s="234"/>
    </row>
    <row r="83175" spans="1:1">
      <c r="A83175" s="234"/>
    </row>
    <row r="83176" spans="1:1">
      <c r="A83176" s="234"/>
    </row>
    <row r="83177" spans="1:1">
      <c r="A83177" s="234"/>
    </row>
    <row r="83178" spans="1:1">
      <c r="A83178" s="234"/>
    </row>
    <row r="83179" spans="1:1">
      <c r="A83179" s="234"/>
    </row>
    <row r="83180" spans="1:1">
      <c r="A83180" s="234"/>
    </row>
    <row r="83181" spans="1:1">
      <c r="A83181" s="234"/>
    </row>
    <row r="83182" spans="1:1">
      <c r="A83182" s="234"/>
    </row>
    <row r="83183" spans="1:1">
      <c r="A83183" s="234"/>
    </row>
    <row r="83184" spans="1:1">
      <c r="A83184" s="234"/>
    </row>
    <row r="83185" spans="1:1">
      <c r="A83185" s="234"/>
    </row>
    <row r="83186" spans="1:1">
      <c r="A83186" s="234"/>
    </row>
    <row r="83187" spans="1:1">
      <c r="A83187" s="234"/>
    </row>
    <row r="83188" spans="1:1">
      <c r="A83188" s="234"/>
    </row>
    <row r="83189" spans="1:1">
      <c r="A83189" s="234"/>
    </row>
    <row r="83190" spans="1:1">
      <c r="A83190" s="234"/>
    </row>
    <row r="83191" spans="1:1">
      <c r="A83191" s="234"/>
    </row>
    <row r="83192" spans="1:1">
      <c r="A83192" s="234"/>
    </row>
    <row r="83193" spans="1:1">
      <c r="A83193" s="234"/>
    </row>
    <row r="83194" spans="1:1">
      <c r="A83194" s="234"/>
    </row>
    <row r="83195" spans="1:1">
      <c r="A83195" s="234"/>
    </row>
    <row r="83196" spans="1:1">
      <c r="A83196" s="234"/>
    </row>
    <row r="83197" spans="1:1">
      <c r="A83197" s="234"/>
    </row>
    <row r="83198" spans="1:1">
      <c r="A83198" s="234"/>
    </row>
    <row r="83199" spans="1:1">
      <c r="A83199" s="234"/>
    </row>
    <row r="83200" spans="1:1">
      <c r="A83200" s="234"/>
    </row>
    <row r="83201" spans="1:1">
      <c r="A83201" s="234"/>
    </row>
    <row r="83202" spans="1:1">
      <c r="A83202" s="234"/>
    </row>
    <row r="83203" spans="1:1">
      <c r="A83203" s="234"/>
    </row>
    <row r="83204" spans="1:1">
      <c r="A83204" s="234"/>
    </row>
    <row r="83205" spans="1:1">
      <c r="A83205" s="234"/>
    </row>
    <row r="83206" spans="1:1">
      <c r="A83206" s="234"/>
    </row>
    <row r="83207" spans="1:1">
      <c r="A83207" s="234"/>
    </row>
    <row r="83208" spans="1:1">
      <c r="A83208" s="234"/>
    </row>
    <row r="83209" spans="1:1">
      <c r="A83209" s="234"/>
    </row>
    <row r="83210" spans="1:1">
      <c r="A83210" s="234"/>
    </row>
    <row r="83211" spans="1:1">
      <c r="A83211" s="234"/>
    </row>
    <row r="83212" spans="1:1">
      <c r="A83212" s="234"/>
    </row>
    <row r="83213" spans="1:1">
      <c r="A83213" s="234"/>
    </row>
    <row r="83214" spans="1:1">
      <c r="A83214" s="234"/>
    </row>
    <row r="83215" spans="1:1">
      <c r="A83215" s="234"/>
    </row>
    <row r="83216" spans="1:1">
      <c r="A83216" s="234"/>
    </row>
    <row r="83217" spans="1:1">
      <c r="A83217" s="234"/>
    </row>
    <row r="83218" spans="1:1">
      <c r="A83218" s="234"/>
    </row>
    <row r="83219" spans="1:1">
      <c r="A83219" s="234"/>
    </row>
    <row r="83220" spans="1:1">
      <c r="A83220" s="234"/>
    </row>
    <row r="83221" spans="1:1">
      <c r="A83221" s="234"/>
    </row>
    <row r="83222" spans="1:1">
      <c r="A83222" s="234"/>
    </row>
    <row r="83223" spans="1:1">
      <c r="A83223" s="234"/>
    </row>
    <row r="83224" spans="1:1">
      <c r="A83224" s="234"/>
    </row>
    <row r="83225" spans="1:1">
      <c r="A83225" s="234"/>
    </row>
    <row r="83226" spans="1:1">
      <c r="A83226" s="234"/>
    </row>
    <row r="83227" spans="1:1">
      <c r="A83227" s="234"/>
    </row>
    <row r="83228" spans="1:1">
      <c r="A83228" s="234"/>
    </row>
    <row r="83229" spans="1:1">
      <c r="A83229" s="234"/>
    </row>
    <row r="83230" spans="1:1">
      <c r="A83230" s="234"/>
    </row>
    <row r="83231" spans="1:1">
      <c r="A83231" s="234"/>
    </row>
    <row r="83232" spans="1:1">
      <c r="A83232" s="234"/>
    </row>
    <row r="83233" spans="1:1">
      <c r="A83233" s="234"/>
    </row>
    <row r="83234" spans="1:1">
      <c r="A83234" s="234"/>
    </row>
    <row r="83235" spans="1:1">
      <c r="A83235" s="234"/>
    </row>
    <row r="83236" spans="1:1">
      <c r="A83236" s="234"/>
    </row>
    <row r="83237" spans="1:1">
      <c r="A83237" s="234"/>
    </row>
    <row r="83238" spans="1:1">
      <c r="A83238" s="234"/>
    </row>
    <row r="83239" spans="1:1">
      <c r="A83239" s="234"/>
    </row>
    <row r="83240" spans="1:1">
      <c r="A83240" s="234"/>
    </row>
    <row r="83241" spans="1:1">
      <c r="A83241" s="234"/>
    </row>
    <row r="83242" spans="1:1">
      <c r="A83242" s="234"/>
    </row>
    <row r="83243" spans="1:1">
      <c r="A83243" s="234"/>
    </row>
    <row r="83244" spans="1:1">
      <c r="A83244" s="234"/>
    </row>
    <row r="83245" spans="1:1">
      <c r="A83245" s="234"/>
    </row>
    <row r="83246" spans="1:1">
      <c r="A83246" s="234"/>
    </row>
    <row r="83247" spans="1:1">
      <c r="A83247" s="234"/>
    </row>
    <row r="83248" spans="1:1">
      <c r="A83248" s="234"/>
    </row>
    <row r="83249" spans="1:1">
      <c r="A83249" s="234"/>
    </row>
    <row r="83250" spans="1:1">
      <c r="A83250" s="234"/>
    </row>
    <row r="83251" spans="1:1">
      <c r="A83251" s="234"/>
    </row>
    <row r="83252" spans="1:1">
      <c r="A83252" s="234"/>
    </row>
    <row r="83253" spans="1:1">
      <c r="A83253" s="234"/>
    </row>
    <row r="83254" spans="1:1">
      <c r="A83254" s="234"/>
    </row>
    <row r="83255" spans="1:1">
      <c r="A83255" s="234"/>
    </row>
    <row r="83256" spans="1:1">
      <c r="A83256" s="234"/>
    </row>
    <row r="83257" spans="1:1">
      <c r="A83257" s="234"/>
    </row>
    <row r="83258" spans="1:1">
      <c r="A83258" s="234"/>
    </row>
    <row r="83259" spans="1:1">
      <c r="A83259" s="234"/>
    </row>
    <row r="83260" spans="1:1">
      <c r="A83260" s="234"/>
    </row>
    <row r="83261" spans="1:1">
      <c r="A83261" s="234"/>
    </row>
    <row r="83262" spans="1:1">
      <c r="A83262" s="234"/>
    </row>
    <row r="83263" spans="1:1">
      <c r="A83263" s="234"/>
    </row>
    <row r="83264" spans="1:1">
      <c r="A83264" s="234"/>
    </row>
    <row r="83265" spans="1:1">
      <c r="A83265" s="234"/>
    </row>
    <row r="83266" spans="1:1">
      <c r="A83266" s="234"/>
    </row>
    <row r="83267" spans="1:1">
      <c r="A83267" s="234"/>
    </row>
    <row r="83268" spans="1:1">
      <c r="A83268" s="234"/>
    </row>
    <row r="83269" spans="1:1">
      <c r="A83269" s="234"/>
    </row>
    <row r="83270" spans="1:1">
      <c r="A83270" s="234"/>
    </row>
    <row r="83271" spans="1:1">
      <c r="A83271" s="234"/>
    </row>
    <row r="83272" spans="1:1">
      <c r="A83272" s="234"/>
    </row>
    <row r="83273" spans="1:1">
      <c r="A83273" s="234"/>
    </row>
    <row r="83274" spans="1:1">
      <c r="A83274" s="234"/>
    </row>
    <row r="83275" spans="1:1">
      <c r="A83275" s="234"/>
    </row>
    <row r="83276" spans="1:1">
      <c r="A83276" s="234"/>
    </row>
    <row r="83277" spans="1:1">
      <c r="A83277" s="234"/>
    </row>
    <row r="83278" spans="1:1">
      <c r="A83278" s="234"/>
    </row>
    <row r="83279" spans="1:1">
      <c r="A83279" s="234"/>
    </row>
    <row r="83280" spans="1:1">
      <c r="A83280" s="234"/>
    </row>
    <row r="83281" spans="1:1">
      <c r="A83281" s="234"/>
    </row>
    <row r="83282" spans="1:1">
      <c r="A83282" s="234"/>
    </row>
    <row r="83283" spans="1:1">
      <c r="A83283" s="234"/>
    </row>
    <row r="83284" spans="1:1">
      <c r="A83284" s="234"/>
    </row>
    <row r="83285" spans="1:1">
      <c r="A83285" s="234"/>
    </row>
    <row r="83286" spans="1:1">
      <c r="A83286" s="234"/>
    </row>
    <row r="83287" spans="1:1">
      <c r="A83287" s="234"/>
    </row>
    <row r="83288" spans="1:1">
      <c r="A83288" s="234"/>
    </row>
    <row r="83289" spans="1:1">
      <c r="A83289" s="234"/>
    </row>
    <row r="83290" spans="1:1">
      <c r="A83290" s="234"/>
    </row>
    <row r="83291" spans="1:1">
      <c r="A83291" s="234"/>
    </row>
    <row r="83292" spans="1:1">
      <c r="A83292" s="234"/>
    </row>
    <row r="83293" spans="1:1">
      <c r="A83293" s="234"/>
    </row>
    <row r="83294" spans="1:1">
      <c r="A83294" s="234"/>
    </row>
    <row r="83295" spans="1:1">
      <c r="A83295" s="234"/>
    </row>
    <row r="83296" spans="1:1">
      <c r="A83296" s="234"/>
    </row>
    <row r="83297" spans="1:1">
      <c r="A83297" s="234"/>
    </row>
    <row r="83298" spans="1:1">
      <c r="A83298" s="234"/>
    </row>
    <row r="83299" spans="1:1">
      <c r="A83299" s="234"/>
    </row>
    <row r="83300" spans="1:1">
      <c r="A83300" s="234"/>
    </row>
    <row r="83301" spans="1:1">
      <c r="A83301" s="234"/>
    </row>
    <row r="83302" spans="1:1">
      <c r="A83302" s="234"/>
    </row>
    <row r="83303" spans="1:1">
      <c r="A83303" s="234"/>
    </row>
    <row r="83304" spans="1:1">
      <c r="A83304" s="234"/>
    </row>
    <row r="83305" spans="1:1">
      <c r="A83305" s="234"/>
    </row>
    <row r="83306" spans="1:1">
      <c r="A83306" s="234"/>
    </row>
    <row r="83307" spans="1:1">
      <c r="A83307" s="234"/>
    </row>
    <row r="83308" spans="1:1">
      <c r="A83308" s="234"/>
    </row>
    <row r="83309" spans="1:1">
      <c r="A83309" s="234"/>
    </row>
    <row r="83310" spans="1:1">
      <c r="A83310" s="234"/>
    </row>
    <row r="83311" spans="1:1">
      <c r="A83311" s="234"/>
    </row>
    <row r="83312" spans="1:1">
      <c r="A83312" s="234"/>
    </row>
    <row r="83313" spans="1:1">
      <c r="A83313" s="234"/>
    </row>
    <row r="83314" spans="1:1">
      <c r="A83314" s="234"/>
    </row>
    <row r="83315" spans="1:1">
      <c r="A83315" s="234"/>
    </row>
    <row r="83316" spans="1:1">
      <c r="A83316" s="234"/>
    </row>
    <row r="83317" spans="1:1">
      <c r="A83317" s="234"/>
    </row>
    <row r="83318" spans="1:1">
      <c r="A83318" s="234"/>
    </row>
    <row r="83319" spans="1:1">
      <c r="A83319" s="234"/>
    </row>
    <row r="83320" spans="1:1">
      <c r="A83320" s="234"/>
    </row>
    <row r="83321" spans="1:1">
      <c r="A83321" s="234"/>
    </row>
    <row r="83322" spans="1:1">
      <c r="A83322" s="234"/>
    </row>
    <row r="83323" spans="1:1">
      <c r="A83323" s="234"/>
    </row>
    <row r="83324" spans="1:1">
      <c r="A83324" s="234"/>
    </row>
    <row r="83325" spans="1:1">
      <c r="A83325" s="234"/>
    </row>
    <row r="83326" spans="1:1">
      <c r="A83326" s="234"/>
    </row>
    <row r="83327" spans="1:1">
      <c r="A83327" s="234"/>
    </row>
    <row r="83328" spans="1:1">
      <c r="A83328" s="234"/>
    </row>
    <row r="83329" spans="1:1">
      <c r="A83329" s="234"/>
    </row>
    <row r="83330" spans="1:1">
      <c r="A83330" s="234"/>
    </row>
    <row r="83331" spans="1:1">
      <c r="A83331" s="234"/>
    </row>
    <row r="83332" spans="1:1">
      <c r="A83332" s="234"/>
    </row>
    <row r="83333" spans="1:1">
      <c r="A83333" s="234"/>
    </row>
    <row r="83334" spans="1:1">
      <c r="A83334" s="234"/>
    </row>
    <row r="83335" spans="1:1">
      <c r="A83335" s="234"/>
    </row>
    <row r="83336" spans="1:1">
      <c r="A83336" s="234"/>
    </row>
    <row r="83337" spans="1:1">
      <c r="A83337" s="234"/>
    </row>
    <row r="83338" spans="1:1">
      <c r="A83338" s="234"/>
    </row>
    <row r="83339" spans="1:1">
      <c r="A83339" s="234"/>
    </row>
    <row r="83340" spans="1:1">
      <c r="A83340" s="234"/>
    </row>
    <row r="83341" spans="1:1">
      <c r="A83341" s="234"/>
    </row>
    <row r="83342" spans="1:1">
      <c r="A83342" s="234"/>
    </row>
    <row r="83343" spans="1:1">
      <c r="A83343" s="234"/>
    </row>
    <row r="83344" spans="1:1">
      <c r="A83344" s="234"/>
    </row>
    <row r="83345" spans="1:1">
      <c r="A83345" s="234"/>
    </row>
    <row r="83346" spans="1:1">
      <c r="A83346" s="234"/>
    </row>
    <row r="83347" spans="1:1">
      <c r="A83347" s="234"/>
    </row>
    <row r="83348" spans="1:1">
      <c r="A83348" s="234"/>
    </row>
    <row r="83349" spans="1:1">
      <c r="A83349" s="234"/>
    </row>
    <row r="83350" spans="1:1">
      <c r="A83350" s="234"/>
    </row>
    <row r="83351" spans="1:1">
      <c r="A83351" s="234"/>
    </row>
    <row r="83352" spans="1:1">
      <c r="A83352" s="234"/>
    </row>
    <row r="83353" spans="1:1">
      <c r="A83353" s="234"/>
    </row>
    <row r="83354" spans="1:1">
      <c r="A83354" s="234"/>
    </row>
    <row r="83355" spans="1:1">
      <c r="A83355" s="234"/>
    </row>
    <row r="83356" spans="1:1">
      <c r="A83356" s="234"/>
    </row>
    <row r="83357" spans="1:1">
      <c r="A83357" s="234"/>
    </row>
    <row r="83358" spans="1:1">
      <c r="A83358" s="234"/>
    </row>
    <row r="83359" spans="1:1">
      <c r="A83359" s="234"/>
    </row>
    <row r="83360" spans="1:1">
      <c r="A83360" s="234"/>
    </row>
    <row r="83361" spans="1:1">
      <c r="A83361" s="234"/>
    </row>
    <row r="83362" spans="1:1">
      <c r="A83362" s="234"/>
    </row>
    <row r="83363" spans="1:1">
      <c r="A83363" s="234"/>
    </row>
    <row r="83364" spans="1:1">
      <c r="A83364" s="234"/>
    </row>
    <row r="83365" spans="1:1">
      <c r="A83365" s="234"/>
    </row>
    <row r="83366" spans="1:1">
      <c r="A83366" s="234"/>
    </row>
    <row r="83367" spans="1:1">
      <c r="A83367" s="234"/>
    </row>
    <row r="83368" spans="1:1">
      <c r="A83368" s="234"/>
    </row>
    <row r="83369" spans="1:1">
      <c r="A83369" s="234"/>
    </row>
    <row r="83370" spans="1:1">
      <c r="A83370" s="234"/>
    </row>
    <row r="83371" spans="1:1">
      <c r="A83371" s="234"/>
    </row>
    <row r="83372" spans="1:1">
      <c r="A83372" s="234"/>
    </row>
    <row r="83373" spans="1:1">
      <c r="A83373" s="234"/>
    </row>
    <row r="83374" spans="1:1">
      <c r="A83374" s="234"/>
    </row>
    <row r="83375" spans="1:1">
      <c r="A83375" s="234"/>
    </row>
    <row r="83376" spans="1:1">
      <c r="A83376" s="234"/>
    </row>
    <row r="83377" spans="1:1">
      <c r="A83377" s="234"/>
    </row>
    <row r="83378" spans="1:1">
      <c r="A83378" s="234"/>
    </row>
    <row r="83379" spans="1:1">
      <c r="A83379" s="234"/>
    </row>
    <row r="83380" spans="1:1">
      <c r="A83380" s="234"/>
    </row>
    <row r="83381" spans="1:1">
      <c r="A83381" s="234"/>
    </row>
    <row r="83382" spans="1:1">
      <c r="A83382" s="234"/>
    </row>
    <row r="83383" spans="1:1">
      <c r="A83383" s="234"/>
    </row>
    <row r="83384" spans="1:1">
      <c r="A83384" s="234"/>
    </row>
    <row r="83385" spans="1:1">
      <c r="A83385" s="234"/>
    </row>
    <row r="83386" spans="1:1">
      <c r="A83386" s="234"/>
    </row>
    <row r="83387" spans="1:1">
      <c r="A83387" s="234"/>
    </row>
    <row r="83388" spans="1:1">
      <c r="A83388" s="234"/>
    </row>
    <row r="83389" spans="1:1">
      <c r="A83389" s="234"/>
    </row>
    <row r="83390" spans="1:1">
      <c r="A83390" s="234"/>
    </row>
    <row r="83391" spans="1:1">
      <c r="A83391" s="234"/>
    </row>
    <row r="83392" spans="1:1">
      <c r="A83392" s="234"/>
    </row>
    <row r="83393" spans="1:1">
      <c r="A83393" s="234"/>
    </row>
    <row r="83394" spans="1:1">
      <c r="A83394" s="234"/>
    </row>
    <row r="83395" spans="1:1">
      <c r="A83395" s="234"/>
    </row>
    <row r="83396" spans="1:1">
      <c r="A83396" s="234"/>
    </row>
    <row r="83397" spans="1:1">
      <c r="A83397" s="234"/>
    </row>
    <row r="83398" spans="1:1">
      <c r="A83398" s="234"/>
    </row>
    <row r="83399" spans="1:1">
      <c r="A83399" s="234"/>
    </row>
    <row r="83400" spans="1:1">
      <c r="A83400" s="234"/>
    </row>
    <row r="83401" spans="1:1">
      <c r="A83401" s="234"/>
    </row>
    <row r="83402" spans="1:1">
      <c r="A83402" s="234"/>
    </row>
    <row r="83403" spans="1:1">
      <c r="A83403" s="234"/>
    </row>
    <row r="83404" spans="1:1">
      <c r="A83404" s="234"/>
    </row>
    <row r="83405" spans="1:1">
      <c r="A83405" s="234"/>
    </row>
    <row r="83406" spans="1:1">
      <c r="A83406" s="234"/>
    </row>
    <row r="83407" spans="1:1">
      <c r="A83407" s="234"/>
    </row>
    <row r="83408" spans="1:1">
      <c r="A83408" s="234"/>
    </row>
    <row r="83409" spans="1:1">
      <c r="A83409" s="234"/>
    </row>
    <row r="83410" spans="1:1">
      <c r="A83410" s="234"/>
    </row>
    <row r="83411" spans="1:1">
      <c r="A83411" s="234"/>
    </row>
    <row r="83412" spans="1:1">
      <c r="A83412" s="234"/>
    </row>
    <row r="83413" spans="1:1">
      <c r="A83413" s="234"/>
    </row>
    <row r="83414" spans="1:1">
      <c r="A83414" s="234"/>
    </row>
    <row r="83415" spans="1:1">
      <c r="A83415" s="234"/>
    </row>
    <row r="83416" spans="1:1">
      <c r="A83416" s="234"/>
    </row>
    <row r="83417" spans="1:1">
      <c r="A83417" s="234"/>
    </row>
    <row r="83418" spans="1:1">
      <c r="A83418" s="234"/>
    </row>
    <row r="83419" spans="1:1">
      <c r="A83419" s="234"/>
    </row>
    <row r="83420" spans="1:1">
      <c r="A83420" s="234"/>
    </row>
    <row r="83421" spans="1:1">
      <c r="A83421" s="234"/>
    </row>
    <row r="83422" spans="1:1">
      <c r="A83422" s="234"/>
    </row>
    <row r="83423" spans="1:1">
      <c r="A83423" s="234"/>
    </row>
    <row r="83424" spans="1:1">
      <c r="A83424" s="234"/>
    </row>
    <row r="83425" spans="1:1">
      <c r="A83425" s="234"/>
    </row>
    <row r="83426" spans="1:1">
      <c r="A83426" s="234"/>
    </row>
    <row r="83427" spans="1:1">
      <c r="A83427" s="234"/>
    </row>
    <row r="83428" spans="1:1">
      <c r="A83428" s="234"/>
    </row>
    <row r="83429" spans="1:1">
      <c r="A83429" s="234"/>
    </row>
    <row r="83430" spans="1:1">
      <c r="A83430" s="234"/>
    </row>
    <row r="83431" spans="1:1">
      <c r="A83431" s="234"/>
    </row>
    <row r="83432" spans="1:1">
      <c r="A83432" s="234"/>
    </row>
    <row r="83433" spans="1:1">
      <c r="A83433" s="234"/>
    </row>
    <row r="83434" spans="1:1">
      <c r="A83434" s="234"/>
    </row>
    <row r="83435" spans="1:1">
      <c r="A83435" s="234"/>
    </row>
    <row r="83436" spans="1:1">
      <c r="A83436" s="234"/>
    </row>
    <row r="83437" spans="1:1">
      <c r="A83437" s="234"/>
    </row>
    <row r="83438" spans="1:1">
      <c r="A83438" s="234"/>
    </row>
    <row r="83439" spans="1:1">
      <c r="A83439" s="234"/>
    </row>
    <row r="83440" spans="1:1">
      <c r="A83440" s="234"/>
    </row>
    <row r="83441" spans="1:1">
      <c r="A83441" s="234"/>
    </row>
    <row r="83442" spans="1:1">
      <c r="A83442" s="234"/>
    </row>
    <row r="83443" spans="1:1">
      <c r="A83443" s="234"/>
    </row>
    <row r="83444" spans="1:1">
      <c r="A83444" s="234"/>
    </row>
    <row r="83445" spans="1:1">
      <c r="A83445" s="234"/>
    </row>
    <row r="83446" spans="1:1">
      <c r="A83446" s="234"/>
    </row>
    <row r="83447" spans="1:1">
      <c r="A83447" s="234"/>
    </row>
    <row r="83448" spans="1:1">
      <c r="A83448" s="234"/>
    </row>
    <row r="83449" spans="1:1">
      <c r="A83449" s="234"/>
    </row>
    <row r="83450" spans="1:1">
      <c r="A83450" s="234"/>
    </row>
    <row r="83451" spans="1:1">
      <c r="A83451" s="234"/>
    </row>
    <row r="83452" spans="1:1">
      <c r="A83452" s="234"/>
    </row>
    <row r="83453" spans="1:1">
      <c r="A83453" s="234"/>
    </row>
    <row r="83454" spans="1:1">
      <c r="A83454" s="234"/>
    </row>
    <row r="83455" spans="1:1">
      <c r="A83455" s="234"/>
    </row>
    <row r="83456" spans="1:1">
      <c r="A83456" s="234"/>
    </row>
    <row r="83457" spans="1:1">
      <c r="A83457" s="234"/>
    </row>
    <row r="83458" spans="1:1">
      <c r="A83458" s="234"/>
    </row>
    <row r="83459" spans="1:1">
      <c r="A83459" s="234"/>
    </row>
    <row r="83460" spans="1:1">
      <c r="A83460" s="234"/>
    </row>
    <row r="83461" spans="1:1">
      <c r="A83461" s="234"/>
    </row>
    <row r="83462" spans="1:1">
      <c r="A83462" s="234"/>
    </row>
    <row r="83463" spans="1:1">
      <c r="A83463" s="234"/>
    </row>
    <row r="83464" spans="1:1">
      <c r="A83464" s="234"/>
    </row>
    <row r="83465" spans="1:1">
      <c r="A83465" s="234"/>
    </row>
    <row r="83466" spans="1:1">
      <c r="A83466" s="234"/>
    </row>
    <row r="83467" spans="1:1">
      <c r="A83467" s="234"/>
    </row>
    <row r="83468" spans="1:1">
      <c r="A83468" s="234"/>
    </row>
    <row r="83469" spans="1:1">
      <c r="A83469" s="234"/>
    </row>
    <row r="83470" spans="1:1">
      <c r="A83470" s="234"/>
    </row>
    <row r="83471" spans="1:1">
      <c r="A83471" s="234"/>
    </row>
    <row r="83472" spans="1:1">
      <c r="A83472" s="234"/>
    </row>
    <row r="83473" spans="1:1">
      <c r="A83473" s="234"/>
    </row>
    <row r="83474" spans="1:1">
      <c r="A83474" s="234"/>
    </row>
    <row r="83475" spans="1:1">
      <c r="A83475" s="234"/>
    </row>
    <row r="83476" spans="1:1">
      <c r="A83476" s="234"/>
    </row>
    <row r="83477" spans="1:1">
      <c r="A83477" s="234"/>
    </row>
    <row r="83478" spans="1:1">
      <c r="A83478" s="234"/>
    </row>
    <row r="83479" spans="1:1">
      <c r="A83479" s="234"/>
    </row>
    <row r="83480" spans="1:1">
      <c r="A83480" s="234"/>
    </row>
    <row r="83481" spans="1:1">
      <c r="A83481" s="234"/>
    </row>
    <row r="83482" spans="1:1">
      <c r="A83482" s="234"/>
    </row>
    <row r="83483" spans="1:1">
      <c r="A83483" s="234"/>
    </row>
    <row r="83484" spans="1:1">
      <c r="A83484" s="234"/>
    </row>
    <row r="83485" spans="1:1">
      <c r="A83485" s="234"/>
    </row>
    <row r="83486" spans="1:1">
      <c r="A83486" s="234"/>
    </row>
    <row r="83487" spans="1:1">
      <c r="A83487" s="234"/>
    </row>
    <row r="83488" spans="1:1">
      <c r="A83488" s="234"/>
    </row>
    <row r="83489" spans="1:1">
      <c r="A83489" s="234"/>
    </row>
    <row r="83490" spans="1:1">
      <c r="A83490" s="234"/>
    </row>
    <row r="83491" spans="1:1">
      <c r="A83491" s="234"/>
    </row>
    <row r="83492" spans="1:1">
      <c r="A83492" s="234"/>
    </row>
    <row r="83493" spans="1:1">
      <c r="A83493" s="234"/>
    </row>
    <row r="83494" spans="1:1">
      <c r="A83494" s="234"/>
    </row>
    <row r="83495" spans="1:1">
      <c r="A83495" s="234"/>
    </row>
    <row r="83496" spans="1:1">
      <c r="A83496" s="234"/>
    </row>
    <row r="83497" spans="1:1">
      <c r="A83497" s="234"/>
    </row>
    <row r="83498" spans="1:1">
      <c r="A83498" s="234"/>
    </row>
    <row r="83499" spans="1:1">
      <c r="A83499" s="234"/>
    </row>
    <row r="83500" spans="1:1">
      <c r="A83500" s="234"/>
    </row>
    <row r="83501" spans="1:1">
      <c r="A83501" s="234"/>
    </row>
    <row r="83502" spans="1:1">
      <c r="A83502" s="234"/>
    </row>
    <row r="83503" spans="1:1">
      <c r="A83503" s="234"/>
    </row>
    <row r="83504" spans="1:1">
      <c r="A83504" s="234"/>
    </row>
    <row r="83505" spans="1:1">
      <c r="A83505" s="234"/>
    </row>
    <row r="83506" spans="1:1">
      <c r="A83506" s="234"/>
    </row>
    <row r="83507" spans="1:1">
      <c r="A83507" s="234"/>
    </row>
    <row r="83508" spans="1:1">
      <c r="A83508" s="234"/>
    </row>
    <row r="83509" spans="1:1">
      <c r="A83509" s="234"/>
    </row>
    <row r="83510" spans="1:1">
      <c r="A83510" s="234"/>
    </row>
    <row r="83511" spans="1:1">
      <c r="A83511" s="234"/>
    </row>
    <row r="83512" spans="1:1">
      <c r="A83512" s="234"/>
    </row>
    <row r="83513" spans="1:1">
      <c r="A83513" s="234"/>
    </row>
    <row r="83514" spans="1:1">
      <c r="A83514" s="234"/>
    </row>
    <row r="83515" spans="1:1">
      <c r="A83515" s="234"/>
    </row>
    <row r="83516" spans="1:1">
      <c r="A83516" s="234"/>
    </row>
    <row r="83517" spans="1:1">
      <c r="A83517" s="234"/>
    </row>
    <row r="83518" spans="1:1">
      <c r="A83518" s="234"/>
    </row>
    <row r="83519" spans="1:1">
      <c r="A83519" s="234"/>
    </row>
    <row r="83520" spans="1:1">
      <c r="A83520" s="234"/>
    </row>
    <row r="83521" spans="1:1">
      <c r="A83521" s="234"/>
    </row>
    <row r="83522" spans="1:1">
      <c r="A83522" s="234"/>
    </row>
    <row r="83523" spans="1:1">
      <c r="A83523" s="234"/>
    </row>
    <row r="83524" spans="1:1">
      <c r="A83524" s="234"/>
    </row>
    <row r="83525" spans="1:1">
      <c r="A83525" s="234"/>
    </row>
    <row r="83526" spans="1:1">
      <c r="A83526" s="234"/>
    </row>
    <row r="83527" spans="1:1">
      <c r="A83527" s="234"/>
    </row>
    <row r="83528" spans="1:1">
      <c r="A83528" s="234"/>
    </row>
    <row r="83529" spans="1:1">
      <c r="A83529" s="234"/>
    </row>
    <row r="83530" spans="1:1">
      <c r="A83530" s="234"/>
    </row>
    <row r="83531" spans="1:1">
      <c r="A83531" s="234"/>
    </row>
    <row r="83532" spans="1:1">
      <c r="A83532" s="234"/>
    </row>
    <row r="83533" spans="1:1">
      <c r="A83533" s="234"/>
    </row>
    <row r="83534" spans="1:1">
      <c r="A83534" s="234"/>
    </row>
    <row r="83535" spans="1:1">
      <c r="A83535" s="234"/>
    </row>
    <row r="83536" spans="1:1">
      <c r="A83536" s="234"/>
    </row>
    <row r="83537" spans="1:1">
      <c r="A83537" s="234"/>
    </row>
    <row r="83538" spans="1:1">
      <c r="A83538" s="234"/>
    </row>
    <row r="83539" spans="1:1">
      <c r="A83539" s="234"/>
    </row>
    <row r="83540" spans="1:1">
      <c r="A83540" s="234"/>
    </row>
    <row r="83541" spans="1:1">
      <c r="A83541" s="234"/>
    </row>
    <row r="83542" spans="1:1">
      <c r="A83542" s="234"/>
    </row>
    <row r="83543" spans="1:1">
      <c r="A83543" s="234"/>
    </row>
    <row r="83544" spans="1:1">
      <c r="A83544" s="234"/>
    </row>
    <row r="83545" spans="1:1">
      <c r="A83545" s="234"/>
    </row>
    <row r="83546" spans="1:1">
      <c r="A83546" s="234"/>
    </row>
    <row r="83547" spans="1:1">
      <c r="A83547" s="234"/>
    </row>
    <row r="83548" spans="1:1">
      <c r="A83548" s="234"/>
    </row>
    <row r="83549" spans="1:1">
      <c r="A83549" s="234"/>
    </row>
    <row r="83550" spans="1:1">
      <c r="A83550" s="234"/>
    </row>
    <row r="83551" spans="1:1">
      <c r="A83551" s="234"/>
    </row>
    <row r="83552" spans="1:1">
      <c r="A83552" s="234"/>
    </row>
    <row r="83553" spans="1:1">
      <c r="A83553" s="234"/>
    </row>
    <row r="83554" spans="1:1">
      <c r="A83554" s="234"/>
    </row>
    <row r="83555" spans="1:1">
      <c r="A83555" s="234"/>
    </row>
    <row r="83556" spans="1:1">
      <c r="A83556" s="234"/>
    </row>
    <row r="83557" spans="1:1">
      <c r="A83557" s="234"/>
    </row>
    <row r="83558" spans="1:1">
      <c r="A83558" s="234"/>
    </row>
    <row r="83559" spans="1:1">
      <c r="A83559" s="234"/>
    </row>
    <row r="83560" spans="1:1">
      <c r="A83560" s="234"/>
    </row>
    <row r="83561" spans="1:1">
      <c r="A83561" s="234"/>
    </row>
    <row r="83562" spans="1:1">
      <c r="A83562" s="234"/>
    </row>
    <row r="83563" spans="1:1">
      <c r="A83563" s="234"/>
    </row>
    <row r="83564" spans="1:1">
      <c r="A83564" s="234"/>
    </row>
    <row r="83565" spans="1:1">
      <c r="A83565" s="234"/>
    </row>
    <row r="83566" spans="1:1">
      <c r="A83566" s="234"/>
    </row>
    <row r="83567" spans="1:1">
      <c r="A83567" s="234"/>
    </row>
    <row r="83568" spans="1:1">
      <c r="A83568" s="234"/>
    </row>
    <row r="83569" spans="1:1">
      <c r="A83569" s="234"/>
    </row>
    <row r="83570" spans="1:1">
      <c r="A83570" s="234"/>
    </row>
    <row r="83571" spans="1:1">
      <c r="A83571" s="234"/>
    </row>
    <row r="83572" spans="1:1">
      <c r="A83572" s="234"/>
    </row>
    <row r="83573" spans="1:1">
      <c r="A83573" s="234"/>
    </row>
    <row r="83574" spans="1:1">
      <c r="A83574" s="234"/>
    </row>
    <row r="83575" spans="1:1">
      <c r="A83575" s="234"/>
    </row>
    <row r="83576" spans="1:1">
      <c r="A83576" s="234"/>
    </row>
    <row r="83577" spans="1:1">
      <c r="A83577" s="234"/>
    </row>
    <row r="83578" spans="1:1">
      <c r="A83578" s="234"/>
    </row>
    <row r="83579" spans="1:1">
      <c r="A83579" s="234"/>
    </row>
    <row r="83580" spans="1:1">
      <c r="A83580" s="234"/>
    </row>
    <row r="83581" spans="1:1">
      <c r="A83581" s="234"/>
    </row>
    <row r="83582" spans="1:1">
      <c r="A83582" s="234"/>
    </row>
    <row r="83583" spans="1:1">
      <c r="A83583" s="234"/>
    </row>
    <row r="83584" spans="1:1">
      <c r="A83584" s="234"/>
    </row>
    <row r="83585" spans="1:1">
      <c r="A83585" s="234"/>
    </row>
    <row r="83586" spans="1:1">
      <c r="A83586" s="234"/>
    </row>
    <row r="83587" spans="1:1">
      <c r="A83587" s="234"/>
    </row>
    <row r="83588" spans="1:1">
      <c r="A83588" s="234"/>
    </row>
    <row r="83589" spans="1:1">
      <c r="A83589" s="234"/>
    </row>
    <row r="83590" spans="1:1">
      <c r="A83590" s="234"/>
    </row>
    <row r="83591" spans="1:1">
      <c r="A83591" s="234"/>
    </row>
    <row r="83592" spans="1:1">
      <c r="A83592" s="234"/>
    </row>
    <row r="83593" spans="1:1">
      <c r="A83593" s="234"/>
    </row>
    <row r="83594" spans="1:1">
      <c r="A83594" s="234"/>
    </row>
    <row r="83595" spans="1:1">
      <c r="A83595" s="234"/>
    </row>
    <row r="83596" spans="1:1">
      <c r="A83596" s="234"/>
    </row>
    <row r="83597" spans="1:1">
      <c r="A83597" s="234"/>
    </row>
    <row r="83598" spans="1:1">
      <c r="A83598" s="234"/>
    </row>
    <row r="83599" spans="1:1">
      <c r="A83599" s="234"/>
    </row>
    <row r="83600" spans="1:1">
      <c r="A83600" s="234"/>
    </row>
    <row r="83601" spans="1:1">
      <c r="A83601" s="234"/>
    </row>
    <row r="83602" spans="1:1">
      <c r="A83602" s="234"/>
    </row>
    <row r="83603" spans="1:1">
      <c r="A83603" s="234"/>
    </row>
    <row r="83604" spans="1:1">
      <c r="A83604" s="234"/>
    </row>
    <row r="83605" spans="1:1">
      <c r="A83605" s="234"/>
    </row>
    <row r="83606" spans="1:1">
      <c r="A83606" s="234"/>
    </row>
    <row r="83607" spans="1:1">
      <c r="A83607" s="234"/>
    </row>
    <row r="83608" spans="1:1">
      <c r="A83608" s="234"/>
    </row>
    <row r="83609" spans="1:1">
      <c r="A83609" s="234"/>
    </row>
    <row r="83610" spans="1:1">
      <c r="A83610" s="234"/>
    </row>
    <row r="83611" spans="1:1">
      <c r="A83611" s="234"/>
    </row>
    <row r="83612" spans="1:1">
      <c r="A83612" s="234"/>
    </row>
    <row r="83613" spans="1:1">
      <c r="A83613" s="234"/>
    </row>
    <row r="83614" spans="1:1">
      <c r="A83614" s="234"/>
    </row>
    <row r="83615" spans="1:1">
      <c r="A83615" s="234"/>
    </row>
    <row r="83616" spans="1:1">
      <c r="A83616" s="234"/>
    </row>
    <row r="83617" spans="1:1">
      <c r="A83617" s="234"/>
    </row>
    <row r="83618" spans="1:1">
      <c r="A83618" s="234"/>
    </row>
    <row r="83619" spans="1:1">
      <c r="A83619" s="234"/>
    </row>
    <row r="83620" spans="1:1">
      <c r="A83620" s="234"/>
    </row>
    <row r="83621" spans="1:1">
      <c r="A83621" s="234"/>
    </row>
    <row r="83622" spans="1:1">
      <c r="A83622" s="234"/>
    </row>
    <row r="83623" spans="1:1">
      <c r="A83623" s="234"/>
    </row>
    <row r="83624" spans="1:1">
      <c r="A83624" s="234"/>
    </row>
    <row r="83625" spans="1:1">
      <c r="A83625" s="234"/>
    </row>
    <row r="83626" spans="1:1">
      <c r="A83626" s="234"/>
    </row>
    <row r="83627" spans="1:1">
      <c r="A83627" s="234"/>
    </row>
    <row r="83628" spans="1:1">
      <c r="A83628" s="234"/>
    </row>
    <row r="83629" spans="1:1">
      <c r="A83629" s="234"/>
    </row>
    <row r="83630" spans="1:1">
      <c r="A83630" s="234"/>
    </row>
    <row r="83631" spans="1:1">
      <c r="A83631" s="234"/>
    </row>
    <row r="83632" spans="1:1">
      <c r="A83632" s="234"/>
    </row>
    <row r="83633" spans="1:1">
      <c r="A83633" s="234"/>
    </row>
    <row r="83634" spans="1:1">
      <c r="A83634" s="234"/>
    </row>
    <row r="83635" spans="1:1">
      <c r="A83635" s="234"/>
    </row>
    <row r="83636" spans="1:1">
      <c r="A83636" s="234"/>
    </row>
    <row r="83637" spans="1:1">
      <c r="A83637" s="234"/>
    </row>
    <row r="83638" spans="1:1">
      <c r="A83638" s="234"/>
    </row>
    <row r="83639" spans="1:1">
      <c r="A83639" s="234"/>
    </row>
    <row r="83640" spans="1:1">
      <c r="A83640" s="234"/>
    </row>
    <row r="83641" spans="1:1">
      <c r="A83641" s="234"/>
    </row>
    <row r="83642" spans="1:1">
      <c r="A83642" s="234"/>
    </row>
    <row r="83643" spans="1:1">
      <c r="A83643" s="234"/>
    </row>
    <row r="83644" spans="1:1">
      <c r="A83644" s="234"/>
    </row>
    <row r="83645" spans="1:1">
      <c r="A83645" s="234"/>
    </row>
    <row r="83646" spans="1:1">
      <c r="A83646" s="234"/>
    </row>
    <row r="83647" spans="1:1">
      <c r="A83647" s="234"/>
    </row>
    <row r="83648" spans="1:1">
      <c r="A83648" s="234"/>
    </row>
    <row r="83649" spans="1:1">
      <c r="A83649" s="234"/>
    </row>
    <row r="83650" spans="1:1">
      <c r="A83650" s="234"/>
    </row>
    <row r="83651" spans="1:1">
      <c r="A83651" s="234"/>
    </row>
    <row r="83652" spans="1:1">
      <c r="A83652" s="234"/>
    </row>
    <row r="83653" spans="1:1">
      <c r="A83653" s="234"/>
    </row>
    <row r="83654" spans="1:1">
      <c r="A83654" s="234"/>
    </row>
    <row r="83655" spans="1:1">
      <c r="A83655" s="234"/>
    </row>
    <row r="83656" spans="1:1">
      <c r="A83656" s="234"/>
    </row>
    <row r="83657" spans="1:1">
      <c r="A83657" s="234"/>
    </row>
    <row r="83658" spans="1:1">
      <c r="A83658" s="234"/>
    </row>
    <row r="83659" spans="1:1">
      <c r="A83659" s="234"/>
    </row>
    <row r="83660" spans="1:1">
      <c r="A83660" s="234"/>
    </row>
    <row r="83661" spans="1:1">
      <c r="A83661" s="234"/>
    </row>
    <row r="83662" spans="1:1">
      <c r="A83662" s="234"/>
    </row>
    <row r="83663" spans="1:1">
      <c r="A83663" s="234"/>
    </row>
    <row r="83664" spans="1:1">
      <c r="A83664" s="234"/>
    </row>
    <row r="83665" spans="1:1">
      <c r="A83665" s="234"/>
    </row>
    <row r="83666" spans="1:1">
      <c r="A83666" s="234"/>
    </row>
    <row r="83667" spans="1:1">
      <c r="A83667" s="234"/>
    </row>
    <row r="83668" spans="1:1">
      <c r="A83668" s="234"/>
    </row>
    <row r="83669" spans="1:1">
      <c r="A83669" s="234"/>
    </row>
    <row r="83670" spans="1:1">
      <c r="A83670" s="234"/>
    </row>
    <row r="83671" spans="1:1">
      <c r="A83671" s="234"/>
    </row>
    <row r="83672" spans="1:1">
      <c r="A83672" s="234"/>
    </row>
    <row r="83673" spans="1:1">
      <c r="A83673" s="234"/>
    </row>
    <row r="83674" spans="1:1">
      <c r="A83674" s="234"/>
    </row>
    <row r="83675" spans="1:1">
      <c r="A83675" s="234"/>
    </row>
    <row r="83676" spans="1:1">
      <c r="A83676" s="234"/>
    </row>
    <row r="83677" spans="1:1">
      <c r="A83677" s="234"/>
    </row>
    <row r="83678" spans="1:1">
      <c r="A83678" s="234"/>
    </row>
    <row r="83679" spans="1:1">
      <c r="A83679" s="234"/>
    </row>
    <row r="83680" spans="1:1">
      <c r="A83680" s="234"/>
    </row>
    <row r="83681" spans="1:1">
      <c r="A83681" s="234"/>
    </row>
    <row r="83682" spans="1:1">
      <c r="A83682" s="234"/>
    </row>
    <row r="83683" spans="1:1">
      <c r="A83683" s="234"/>
    </row>
    <row r="83684" spans="1:1">
      <c r="A83684" s="234"/>
    </row>
    <row r="83685" spans="1:1">
      <c r="A83685" s="234"/>
    </row>
    <row r="83686" spans="1:1">
      <c r="A83686" s="234"/>
    </row>
    <row r="83687" spans="1:1">
      <c r="A83687" s="234"/>
    </row>
    <row r="83688" spans="1:1">
      <c r="A83688" s="234"/>
    </row>
    <row r="83689" spans="1:1">
      <c r="A83689" s="234"/>
    </row>
    <row r="83690" spans="1:1">
      <c r="A83690" s="234"/>
    </row>
    <row r="83691" spans="1:1">
      <c r="A83691" s="234"/>
    </row>
    <row r="83692" spans="1:1">
      <c r="A83692" s="234"/>
    </row>
    <row r="83693" spans="1:1">
      <c r="A83693" s="234"/>
    </row>
    <row r="83694" spans="1:1">
      <c r="A83694" s="234"/>
    </row>
    <row r="83695" spans="1:1">
      <c r="A83695" s="234"/>
    </row>
    <row r="83696" spans="1:1">
      <c r="A83696" s="234"/>
    </row>
    <row r="83697" spans="1:1">
      <c r="A83697" s="234"/>
    </row>
    <row r="83698" spans="1:1">
      <c r="A83698" s="234"/>
    </row>
    <row r="83699" spans="1:1">
      <c r="A83699" s="234"/>
    </row>
    <row r="83700" spans="1:1">
      <c r="A83700" s="234"/>
    </row>
    <row r="83701" spans="1:1">
      <c r="A83701" s="234"/>
    </row>
    <row r="83702" spans="1:1">
      <c r="A83702" s="234"/>
    </row>
    <row r="83703" spans="1:1">
      <c r="A83703" s="234"/>
    </row>
    <row r="83704" spans="1:1">
      <c r="A83704" s="234"/>
    </row>
    <row r="83705" spans="1:1">
      <c r="A83705" s="234"/>
    </row>
    <row r="83706" spans="1:1">
      <c r="A83706" s="234"/>
    </row>
    <row r="83707" spans="1:1">
      <c r="A83707" s="234"/>
    </row>
    <row r="83708" spans="1:1">
      <c r="A83708" s="234"/>
    </row>
    <row r="83709" spans="1:1">
      <c r="A83709" s="234"/>
    </row>
    <row r="83710" spans="1:1">
      <c r="A83710" s="234"/>
    </row>
    <row r="83711" spans="1:1">
      <c r="A83711" s="234"/>
    </row>
    <row r="83712" spans="1:1">
      <c r="A83712" s="234"/>
    </row>
    <row r="83713" spans="1:1">
      <c r="A83713" s="234"/>
    </row>
    <row r="83714" spans="1:1">
      <c r="A83714" s="234"/>
    </row>
    <row r="83715" spans="1:1">
      <c r="A83715" s="234"/>
    </row>
    <row r="83716" spans="1:1">
      <c r="A83716" s="234"/>
    </row>
    <row r="83717" spans="1:1">
      <c r="A83717" s="234"/>
    </row>
    <row r="83718" spans="1:1">
      <c r="A83718" s="234"/>
    </row>
    <row r="83719" spans="1:1">
      <c r="A83719" s="234"/>
    </row>
    <row r="83720" spans="1:1">
      <c r="A83720" s="234"/>
    </row>
    <row r="83721" spans="1:1">
      <c r="A83721" s="234"/>
    </row>
    <row r="83722" spans="1:1">
      <c r="A83722" s="234"/>
    </row>
    <row r="83723" spans="1:1">
      <c r="A83723" s="234"/>
    </row>
    <row r="83724" spans="1:1">
      <c r="A83724" s="234"/>
    </row>
    <row r="83725" spans="1:1">
      <c r="A83725" s="234"/>
    </row>
    <row r="83726" spans="1:1">
      <c r="A83726" s="234"/>
    </row>
    <row r="83727" spans="1:1">
      <c r="A83727" s="234"/>
    </row>
    <row r="83728" spans="1:1">
      <c r="A83728" s="234"/>
    </row>
    <row r="83729" spans="1:1">
      <c r="A83729" s="234"/>
    </row>
    <row r="83730" spans="1:1">
      <c r="A83730" s="234"/>
    </row>
    <row r="83731" spans="1:1">
      <c r="A83731" s="234"/>
    </row>
    <row r="83732" spans="1:1">
      <c r="A83732" s="234"/>
    </row>
    <row r="83733" spans="1:1">
      <c r="A83733" s="234"/>
    </row>
    <row r="83734" spans="1:1">
      <c r="A83734" s="234"/>
    </row>
    <row r="83735" spans="1:1">
      <c r="A83735" s="234"/>
    </row>
    <row r="83736" spans="1:1">
      <c r="A83736" s="234"/>
    </row>
    <row r="83737" spans="1:1">
      <c r="A83737" s="234"/>
    </row>
    <row r="83738" spans="1:1">
      <c r="A83738" s="234"/>
    </row>
    <row r="83739" spans="1:1">
      <c r="A83739" s="234"/>
    </row>
    <row r="83740" spans="1:1">
      <c r="A83740" s="234"/>
    </row>
    <row r="83741" spans="1:1">
      <c r="A83741" s="234"/>
    </row>
    <row r="83742" spans="1:1">
      <c r="A83742" s="234"/>
    </row>
    <row r="83743" spans="1:1">
      <c r="A83743" s="234"/>
    </row>
    <row r="83744" spans="1:1">
      <c r="A83744" s="234"/>
    </row>
    <row r="83745" spans="1:1">
      <c r="A83745" s="234"/>
    </row>
    <row r="83746" spans="1:1">
      <c r="A83746" s="234"/>
    </row>
    <row r="83747" spans="1:1">
      <c r="A83747" s="234"/>
    </row>
    <row r="83748" spans="1:1">
      <c r="A83748" s="234"/>
    </row>
    <row r="83749" spans="1:1">
      <c r="A83749" s="234"/>
    </row>
    <row r="83750" spans="1:1">
      <c r="A83750" s="234"/>
    </row>
    <row r="83751" spans="1:1">
      <c r="A83751" s="234"/>
    </row>
    <row r="83752" spans="1:1">
      <c r="A83752" s="234"/>
    </row>
    <row r="83753" spans="1:1">
      <c r="A83753" s="234"/>
    </row>
    <row r="83754" spans="1:1">
      <c r="A83754" s="234"/>
    </row>
    <row r="83755" spans="1:1">
      <c r="A83755" s="234"/>
    </row>
    <row r="83756" spans="1:1">
      <c r="A83756" s="234"/>
    </row>
    <row r="83757" spans="1:1">
      <c r="A83757" s="234"/>
    </row>
    <row r="83758" spans="1:1">
      <c r="A83758" s="234"/>
    </row>
    <row r="83759" spans="1:1">
      <c r="A83759" s="234"/>
    </row>
    <row r="83760" spans="1:1">
      <c r="A83760" s="234"/>
    </row>
    <row r="83761" spans="1:1">
      <c r="A83761" s="234"/>
    </row>
    <row r="83762" spans="1:1">
      <c r="A83762" s="234"/>
    </row>
    <row r="83763" spans="1:1">
      <c r="A83763" s="234"/>
    </row>
    <row r="83764" spans="1:1">
      <c r="A83764" s="234"/>
    </row>
    <row r="83765" spans="1:1">
      <c r="A83765" s="234"/>
    </row>
    <row r="83766" spans="1:1">
      <c r="A83766" s="234"/>
    </row>
    <row r="83767" spans="1:1">
      <c r="A83767" s="234"/>
    </row>
    <row r="83768" spans="1:1">
      <c r="A83768" s="234"/>
    </row>
    <row r="83769" spans="1:1">
      <c r="A83769" s="234"/>
    </row>
    <row r="83770" spans="1:1">
      <c r="A83770" s="234"/>
    </row>
    <row r="83771" spans="1:1">
      <c r="A83771" s="234"/>
    </row>
    <row r="83772" spans="1:1">
      <c r="A83772" s="234"/>
    </row>
    <row r="83773" spans="1:1">
      <c r="A83773" s="234"/>
    </row>
    <row r="83774" spans="1:1">
      <c r="A83774" s="234"/>
    </row>
    <row r="83775" spans="1:1">
      <c r="A83775" s="234"/>
    </row>
    <row r="83776" spans="1:1">
      <c r="A83776" s="234"/>
    </row>
    <row r="83777" spans="1:1">
      <c r="A83777" s="234"/>
    </row>
    <row r="83778" spans="1:1">
      <c r="A83778" s="234"/>
    </row>
    <row r="83779" spans="1:1">
      <c r="A83779" s="234"/>
    </row>
    <row r="83780" spans="1:1">
      <c r="A83780" s="234"/>
    </row>
    <row r="83781" spans="1:1">
      <c r="A83781" s="234"/>
    </row>
    <row r="83782" spans="1:1">
      <c r="A83782" s="234"/>
    </row>
    <row r="83783" spans="1:1">
      <c r="A83783" s="234"/>
    </row>
    <row r="83784" spans="1:1">
      <c r="A83784" s="234"/>
    </row>
    <row r="83785" spans="1:1">
      <c r="A83785" s="234"/>
    </row>
    <row r="83786" spans="1:1">
      <c r="A83786" s="234"/>
    </row>
    <row r="83787" spans="1:1">
      <c r="A83787" s="234"/>
    </row>
    <row r="83788" spans="1:1">
      <c r="A83788" s="234"/>
    </row>
    <row r="83789" spans="1:1">
      <c r="A83789" s="234"/>
    </row>
    <row r="83790" spans="1:1">
      <c r="A83790" s="234"/>
    </row>
    <row r="83791" spans="1:1">
      <c r="A83791" s="234"/>
    </row>
    <row r="83792" spans="1:1">
      <c r="A83792" s="234"/>
    </row>
    <row r="83793" spans="1:1">
      <c r="A83793" s="234"/>
    </row>
    <row r="83794" spans="1:1">
      <c r="A83794" s="234"/>
    </row>
    <row r="83795" spans="1:1">
      <c r="A83795" s="234"/>
    </row>
    <row r="83796" spans="1:1">
      <c r="A83796" s="234"/>
    </row>
    <row r="83797" spans="1:1">
      <c r="A83797" s="234"/>
    </row>
    <row r="83798" spans="1:1">
      <c r="A83798" s="234"/>
    </row>
    <row r="83799" spans="1:1">
      <c r="A83799" s="234"/>
    </row>
    <row r="83800" spans="1:1">
      <c r="A83800" s="234"/>
    </row>
    <row r="83801" spans="1:1">
      <c r="A83801" s="234"/>
    </row>
    <row r="83802" spans="1:1">
      <c r="A83802" s="234"/>
    </row>
    <row r="83803" spans="1:1">
      <c r="A83803" s="234"/>
    </row>
    <row r="83804" spans="1:1">
      <c r="A83804" s="234"/>
    </row>
    <row r="83805" spans="1:1">
      <c r="A83805" s="234"/>
    </row>
    <row r="83806" spans="1:1">
      <c r="A83806" s="234"/>
    </row>
    <row r="83807" spans="1:1">
      <c r="A83807" s="234"/>
    </row>
    <row r="83808" spans="1:1">
      <c r="A83808" s="234"/>
    </row>
    <row r="83809" spans="1:1">
      <c r="A83809" s="234"/>
    </row>
    <row r="83810" spans="1:1">
      <c r="A83810" s="234"/>
    </row>
    <row r="83811" spans="1:1">
      <c r="A83811" s="234"/>
    </row>
    <row r="83812" spans="1:1">
      <c r="A83812" s="234"/>
    </row>
    <row r="83813" spans="1:1">
      <c r="A83813" s="234"/>
    </row>
    <row r="83814" spans="1:1">
      <c r="A83814" s="234"/>
    </row>
    <row r="83815" spans="1:1">
      <c r="A83815" s="234"/>
    </row>
    <row r="83816" spans="1:1">
      <c r="A83816" s="234"/>
    </row>
    <row r="83817" spans="1:1">
      <c r="A83817" s="234"/>
    </row>
    <row r="83818" spans="1:1">
      <c r="A83818" s="234"/>
    </row>
    <row r="83819" spans="1:1">
      <c r="A83819" s="234"/>
    </row>
    <row r="83820" spans="1:1">
      <c r="A83820" s="234"/>
    </row>
    <row r="83821" spans="1:1">
      <c r="A83821" s="234"/>
    </row>
    <row r="83822" spans="1:1">
      <c r="A83822" s="234"/>
    </row>
    <row r="83823" spans="1:1">
      <c r="A83823" s="234"/>
    </row>
    <row r="83824" spans="1:1">
      <c r="A83824" s="234"/>
    </row>
    <row r="83825" spans="1:1">
      <c r="A83825" s="234"/>
    </row>
    <row r="83826" spans="1:1">
      <c r="A83826" s="234"/>
    </row>
    <row r="83827" spans="1:1">
      <c r="A83827" s="234"/>
    </row>
    <row r="83828" spans="1:1">
      <c r="A83828" s="234"/>
    </row>
    <row r="83829" spans="1:1">
      <c r="A83829" s="234"/>
    </row>
    <row r="83830" spans="1:1">
      <c r="A83830" s="234"/>
    </row>
    <row r="83831" spans="1:1">
      <c r="A83831" s="234"/>
    </row>
    <row r="83832" spans="1:1">
      <c r="A83832" s="234"/>
    </row>
    <row r="83833" spans="1:1">
      <c r="A83833" s="234"/>
    </row>
    <row r="83834" spans="1:1">
      <c r="A83834" s="234"/>
    </row>
    <row r="83835" spans="1:1">
      <c r="A83835" s="234"/>
    </row>
    <row r="83836" spans="1:1">
      <c r="A83836" s="234"/>
    </row>
    <row r="83837" spans="1:1">
      <c r="A83837" s="234"/>
    </row>
    <row r="83838" spans="1:1">
      <c r="A83838" s="234"/>
    </row>
    <row r="83839" spans="1:1">
      <c r="A83839" s="234"/>
    </row>
    <row r="83840" spans="1:1">
      <c r="A83840" s="234"/>
    </row>
    <row r="83841" spans="1:1">
      <c r="A83841" s="234"/>
    </row>
    <row r="83842" spans="1:1">
      <c r="A83842" s="234"/>
    </row>
    <row r="83843" spans="1:1">
      <c r="A83843" s="234"/>
    </row>
    <row r="83844" spans="1:1">
      <c r="A83844" s="234"/>
    </row>
    <row r="83845" spans="1:1">
      <c r="A83845" s="234"/>
    </row>
    <row r="83846" spans="1:1">
      <c r="A83846" s="234"/>
    </row>
    <row r="83847" spans="1:1">
      <c r="A83847" s="234"/>
    </row>
    <row r="83848" spans="1:1">
      <c r="A83848" s="234"/>
    </row>
    <row r="83849" spans="1:1">
      <c r="A83849" s="234"/>
    </row>
    <row r="83850" spans="1:1">
      <c r="A83850" s="234"/>
    </row>
    <row r="83851" spans="1:1">
      <c r="A83851" s="234"/>
    </row>
    <row r="83852" spans="1:1">
      <c r="A83852" s="234"/>
    </row>
    <row r="83853" spans="1:1">
      <c r="A83853" s="234"/>
    </row>
    <row r="83854" spans="1:1">
      <c r="A83854" s="234"/>
    </row>
    <row r="83855" spans="1:1">
      <c r="A83855" s="234"/>
    </row>
    <row r="83856" spans="1:1">
      <c r="A83856" s="234"/>
    </row>
    <row r="83857" spans="1:1">
      <c r="A83857" s="234"/>
    </row>
    <row r="83858" spans="1:1">
      <c r="A83858" s="234"/>
    </row>
    <row r="83859" spans="1:1">
      <c r="A83859" s="234"/>
    </row>
    <row r="83860" spans="1:1">
      <c r="A83860" s="234"/>
    </row>
    <row r="83861" spans="1:1">
      <c r="A83861" s="234"/>
    </row>
    <row r="83862" spans="1:1">
      <c r="A83862" s="234"/>
    </row>
    <row r="83863" spans="1:1">
      <c r="A83863" s="234"/>
    </row>
    <row r="83864" spans="1:1">
      <c r="A83864" s="234"/>
    </row>
    <row r="83865" spans="1:1">
      <c r="A83865" s="234"/>
    </row>
    <row r="83866" spans="1:1">
      <c r="A83866" s="234"/>
    </row>
    <row r="83867" spans="1:1">
      <c r="A83867" s="234"/>
    </row>
    <row r="83868" spans="1:1">
      <c r="A83868" s="234"/>
    </row>
    <row r="83869" spans="1:1">
      <c r="A83869" s="234"/>
    </row>
    <row r="83870" spans="1:1">
      <c r="A83870" s="234"/>
    </row>
    <row r="83871" spans="1:1">
      <c r="A83871" s="234"/>
    </row>
    <row r="83872" spans="1:1">
      <c r="A83872" s="234"/>
    </row>
    <row r="83873" spans="1:1">
      <c r="A83873" s="234"/>
    </row>
    <row r="83874" spans="1:1">
      <c r="A83874" s="234"/>
    </row>
    <row r="83875" spans="1:1">
      <c r="A83875" s="234"/>
    </row>
    <row r="83876" spans="1:1">
      <c r="A83876" s="234"/>
    </row>
    <row r="83877" spans="1:1">
      <c r="A83877" s="234"/>
    </row>
    <row r="83878" spans="1:1">
      <c r="A83878" s="234"/>
    </row>
    <row r="83879" spans="1:1">
      <c r="A83879" s="234"/>
    </row>
    <row r="83880" spans="1:1">
      <c r="A83880" s="234"/>
    </row>
    <row r="83881" spans="1:1">
      <c r="A83881" s="234"/>
    </row>
    <row r="83882" spans="1:1">
      <c r="A83882" s="234"/>
    </row>
    <row r="83883" spans="1:1">
      <c r="A83883" s="234"/>
    </row>
    <row r="83884" spans="1:1">
      <c r="A83884" s="234"/>
    </row>
    <row r="83885" spans="1:1">
      <c r="A83885" s="234"/>
    </row>
    <row r="83886" spans="1:1">
      <c r="A83886" s="234"/>
    </row>
    <row r="83887" spans="1:1">
      <c r="A83887" s="234"/>
    </row>
    <row r="83888" spans="1:1">
      <c r="A83888" s="234"/>
    </row>
    <row r="83889" spans="1:1">
      <c r="A83889" s="234"/>
    </row>
    <row r="83890" spans="1:1">
      <c r="A83890" s="234"/>
    </row>
    <row r="83891" spans="1:1">
      <c r="A83891" s="234"/>
    </row>
    <row r="83892" spans="1:1">
      <c r="A83892" s="234"/>
    </row>
    <row r="83893" spans="1:1">
      <c r="A83893" s="234"/>
    </row>
    <row r="83894" spans="1:1">
      <c r="A83894" s="234"/>
    </row>
    <row r="83895" spans="1:1">
      <c r="A83895" s="234"/>
    </row>
    <row r="83896" spans="1:1">
      <c r="A83896" s="234"/>
    </row>
    <row r="83897" spans="1:1">
      <c r="A83897" s="234"/>
    </row>
    <row r="83898" spans="1:1">
      <c r="A83898" s="234"/>
    </row>
    <row r="83899" spans="1:1">
      <c r="A83899" s="234"/>
    </row>
    <row r="83900" spans="1:1">
      <c r="A83900" s="234"/>
    </row>
    <row r="83901" spans="1:1">
      <c r="A83901" s="234"/>
    </row>
    <row r="83902" spans="1:1">
      <c r="A83902" s="234"/>
    </row>
    <row r="83903" spans="1:1">
      <c r="A83903" s="234"/>
    </row>
    <row r="83904" spans="1:1">
      <c r="A83904" s="234"/>
    </row>
    <row r="83905" spans="1:1">
      <c r="A83905" s="234"/>
    </row>
    <row r="83906" spans="1:1">
      <c r="A83906" s="234"/>
    </row>
    <row r="83907" spans="1:1">
      <c r="A83907" s="234"/>
    </row>
    <row r="83908" spans="1:1">
      <c r="A83908" s="234"/>
    </row>
    <row r="83909" spans="1:1">
      <c r="A83909" s="234"/>
    </row>
    <row r="83910" spans="1:1">
      <c r="A83910" s="234"/>
    </row>
    <row r="83911" spans="1:1">
      <c r="A83911" s="234"/>
    </row>
    <row r="83912" spans="1:1">
      <c r="A83912" s="234"/>
    </row>
    <row r="83913" spans="1:1">
      <c r="A83913" s="234"/>
    </row>
    <row r="83914" spans="1:1">
      <c r="A83914" s="234"/>
    </row>
    <row r="83915" spans="1:1">
      <c r="A83915" s="234"/>
    </row>
    <row r="83916" spans="1:1">
      <c r="A83916" s="234"/>
    </row>
    <row r="83917" spans="1:1">
      <c r="A83917" s="234"/>
    </row>
    <row r="83918" spans="1:1">
      <c r="A83918" s="234"/>
    </row>
    <row r="83919" spans="1:1">
      <c r="A83919" s="234"/>
    </row>
    <row r="83920" spans="1:1">
      <c r="A83920" s="234"/>
    </row>
    <row r="83921" spans="1:1">
      <c r="A83921" s="234"/>
    </row>
    <row r="83922" spans="1:1">
      <c r="A83922" s="234"/>
    </row>
    <row r="83923" spans="1:1">
      <c r="A83923" s="234"/>
    </row>
    <row r="83924" spans="1:1">
      <c r="A83924" s="234"/>
    </row>
    <row r="83925" spans="1:1">
      <c r="A83925" s="234"/>
    </row>
    <row r="83926" spans="1:1">
      <c r="A83926" s="234"/>
    </row>
    <row r="83927" spans="1:1">
      <c r="A83927" s="234"/>
    </row>
    <row r="83928" spans="1:1">
      <c r="A83928" s="234"/>
    </row>
    <row r="83929" spans="1:1">
      <c r="A83929" s="234"/>
    </row>
    <row r="83930" spans="1:1">
      <c r="A83930" s="234"/>
    </row>
    <row r="83931" spans="1:1">
      <c r="A83931" s="234"/>
    </row>
    <row r="83932" spans="1:1">
      <c r="A83932" s="234"/>
    </row>
    <row r="83933" spans="1:1">
      <c r="A83933" s="234"/>
    </row>
    <row r="83934" spans="1:1">
      <c r="A83934" s="234"/>
    </row>
    <row r="83935" spans="1:1">
      <c r="A83935" s="234"/>
    </row>
    <row r="83936" spans="1:1">
      <c r="A83936" s="234"/>
    </row>
    <row r="83937" spans="1:1">
      <c r="A83937" s="234"/>
    </row>
    <row r="83938" spans="1:1">
      <c r="A83938" s="234"/>
    </row>
    <row r="83939" spans="1:1">
      <c r="A83939" s="234"/>
    </row>
    <row r="83940" spans="1:1">
      <c r="A83940" s="234"/>
    </row>
    <row r="83941" spans="1:1">
      <c r="A83941" s="234"/>
    </row>
    <row r="83942" spans="1:1">
      <c r="A83942" s="234"/>
    </row>
    <row r="83943" spans="1:1">
      <c r="A83943" s="234"/>
    </row>
    <row r="83944" spans="1:1">
      <c r="A83944" s="234"/>
    </row>
    <row r="83945" spans="1:1">
      <c r="A83945" s="234"/>
    </row>
    <row r="83946" spans="1:1">
      <c r="A83946" s="234"/>
    </row>
    <row r="83947" spans="1:1">
      <c r="A83947" s="234"/>
    </row>
    <row r="83948" spans="1:1">
      <c r="A83948" s="234"/>
    </row>
    <row r="83949" spans="1:1">
      <c r="A83949" s="234"/>
    </row>
    <row r="83950" spans="1:1">
      <c r="A83950" s="234"/>
    </row>
    <row r="83951" spans="1:1">
      <c r="A83951" s="234"/>
    </row>
    <row r="83952" spans="1:1">
      <c r="A83952" s="234"/>
    </row>
    <row r="83953" spans="1:1">
      <c r="A83953" s="234"/>
    </row>
    <row r="83954" spans="1:1">
      <c r="A83954" s="234"/>
    </row>
    <row r="83955" spans="1:1">
      <c r="A83955" s="234"/>
    </row>
    <row r="83956" spans="1:1">
      <c r="A83956" s="234"/>
    </row>
    <row r="83957" spans="1:1">
      <c r="A83957" s="234"/>
    </row>
    <row r="83958" spans="1:1">
      <c r="A83958" s="234"/>
    </row>
    <row r="83959" spans="1:1">
      <c r="A83959" s="234"/>
    </row>
    <row r="83960" spans="1:1">
      <c r="A83960" s="234"/>
    </row>
    <row r="83961" spans="1:1">
      <c r="A83961" s="234"/>
    </row>
    <row r="83962" spans="1:1">
      <c r="A83962" s="234"/>
    </row>
    <row r="83963" spans="1:1">
      <c r="A83963" s="234"/>
    </row>
    <row r="83964" spans="1:1">
      <c r="A83964" s="234"/>
    </row>
    <row r="83965" spans="1:1">
      <c r="A83965" s="234"/>
    </row>
    <row r="83966" spans="1:1">
      <c r="A83966" s="234"/>
    </row>
    <row r="83967" spans="1:1">
      <c r="A83967" s="234"/>
    </row>
    <row r="83968" spans="1:1">
      <c r="A83968" s="234"/>
    </row>
    <row r="83969" spans="1:1">
      <c r="A83969" s="234"/>
    </row>
    <row r="83970" spans="1:1">
      <c r="A83970" s="234"/>
    </row>
    <row r="83971" spans="1:1">
      <c r="A83971" s="234"/>
    </row>
    <row r="83972" spans="1:1">
      <c r="A83972" s="234"/>
    </row>
    <row r="83973" spans="1:1">
      <c r="A83973" s="234"/>
    </row>
    <row r="83974" spans="1:1">
      <c r="A83974" s="234"/>
    </row>
    <row r="83975" spans="1:1">
      <c r="A83975" s="234"/>
    </row>
    <row r="83976" spans="1:1">
      <c r="A83976" s="234"/>
    </row>
    <row r="83977" spans="1:1">
      <c r="A83977" s="234"/>
    </row>
    <row r="83978" spans="1:1">
      <c r="A83978" s="234"/>
    </row>
    <row r="83979" spans="1:1">
      <c r="A83979" s="234"/>
    </row>
    <row r="83980" spans="1:1">
      <c r="A83980" s="234"/>
    </row>
    <row r="83981" spans="1:1">
      <c r="A83981" s="234"/>
    </row>
    <row r="83982" spans="1:1">
      <c r="A83982" s="234"/>
    </row>
    <row r="83983" spans="1:1">
      <c r="A83983" s="234"/>
    </row>
    <row r="83984" spans="1:1">
      <c r="A83984" s="234"/>
    </row>
    <row r="83985" spans="1:1">
      <c r="A83985" s="234"/>
    </row>
    <row r="83986" spans="1:1">
      <c r="A83986" s="234"/>
    </row>
    <row r="83987" spans="1:1">
      <c r="A83987" s="234"/>
    </row>
    <row r="83988" spans="1:1">
      <c r="A83988" s="234"/>
    </row>
    <row r="83989" spans="1:1">
      <c r="A83989" s="234"/>
    </row>
    <row r="83990" spans="1:1">
      <c r="A83990" s="234"/>
    </row>
    <row r="83991" spans="1:1">
      <c r="A83991" s="234"/>
    </row>
    <row r="83992" spans="1:1">
      <c r="A83992" s="234"/>
    </row>
    <row r="83993" spans="1:1">
      <c r="A83993" s="234"/>
    </row>
    <row r="83994" spans="1:1">
      <c r="A83994" s="234"/>
    </row>
    <row r="83995" spans="1:1">
      <c r="A83995" s="234"/>
    </row>
    <row r="83996" spans="1:1">
      <c r="A83996" s="234"/>
    </row>
    <row r="83997" spans="1:1">
      <c r="A83997" s="234"/>
    </row>
    <row r="83998" spans="1:1">
      <c r="A83998" s="234"/>
    </row>
    <row r="83999" spans="1:1">
      <c r="A83999" s="234"/>
    </row>
    <row r="84000" spans="1:1">
      <c r="A84000" s="234"/>
    </row>
    <row r="84001" spans="1:1">
      <c r="A84001" s="234"/>
    </row>
    <row r="84002" spans="1:1">
      <c r="A84002" s="234"/>
    </row>
    <row r="84003" spans="1:1">
      <c r="A84003" s="234"/>
    </row>
    <row r="84004" spans="1:1">
      <c r="A84004" s="234"/>
    </row>
    <row r="84005" spans="1:1">
      <c r="A84005" s="234"/>
    </row>
    <row r="84006" spans="1:1">
      <c r="A84006" s="234"/>
    </row>
    <row r="84007" spans="1:1">
      <c r="A84007" s="234"/>
    </row>
    <row r="84008" spans="1:1">
      <c r="A84008" s="234"/>
    </row>
    <row r="84009" spans="1:1">
      <c r="A84009" s="234"/>
    </row>
    <row r="84010" spans="1:1">
      <c r="A84010" s="234"/>
    </row>
    <row r="84011" spans="1:1">
      <c r="A84011" s="234"/>
    </row>
    <row r="84012" spans="1:1">
      <c r="A84012" s="234"/>
    </row>
    <row r="84013" spans="1:1">
      <c r="A84013" s="234"/>
    </row>
    <row r="84014" spans="1:1">
      <c r="A84014" s="234"/>
    </row>
    <row r="84015" spans="1:1">
      <c r="A84015" s="234"/>
    </row>
    <row r="84016" spans="1:1">
      <c r="A84016" s="234"/>
    </row>
    <row r="84017" spans="1:1">
      <c r="A84017" s="234"/>
    </row>
    <row r="84018" spans="1:1">
      <c r="A84018" s="234"/>
    </row>
    <row r="84019" spans="1:1">
      <c r="A84019" s="234"/>
    </row>
    <row r="84020" spans="1:1">
      <c r="A84020" s="234"/>
    </row>
    <row r="84021" spans="1:1">
      <c r="A84021" s="234"/>
    </row>
    <row r="84022" spans="1:1">
      <c r="A84022" s="234"/>
    </row>
    <row r="84023" spans="1:1">
      <c r="A84023" s="234"/>
    </row>
    <row r="84024" spans="1:1">
      <c r="A84024" s="234"/>
    </row>
    <row r="84025" spans="1:1">
      <c r="A84025" s="234"/>
    </row>
    <row r="84026" spans="1:1">
      <c r="A84026" s="234"/>
    </row>
    <row r="84027" spans="1:1">
      <c r="A84027" s="234"/>
    </row>
    <row r="84028" spans="1:1">
      <c r="A84028" s="234"/>
    </row>
    <row r="84029" spans="1:1">
      <c r="A84029" s="234"/>
    </row>
    <row r="84030" spans="1:1">
      <c r="A84030" s="234"/>
    </row>
    <row r="84031" spans="1:1">
      <c r="A84031" s="234"/>
    </row>
    <row r="84032" spans="1:1">
      <c r="A84032" s="234"/>
    </row>
    <row r="84033" spans="1:1">
      <c r="A84033" s="234"/>
    </row>
    <row r="84034" spans="1:1">
      <c r="A84034" s="234"/>
    </row>
    <row r="84035" spans="1:1">
      <c r="A84035" s="234"/>
    </row>
    <row r="84036" spans="1:1">
      <c r="A84036" s="234"/>
    </row>
    <row r="84037" spans="1:1">
      <c r="A84037" s="234"/>
    </row>
    <row r="84038" spans="1:1">
      <c r="A84038" s="234"/>
    </row>
    <row r="84039" spans="1:1">
      <c r="A84039" s="234"/>
    </row>
    <row r="84040" spans="1:1">
      <c r="A84040" s="234"/>
    </row>
    <row r="84041" spans="1:1">
      <c r="A84041" s="234"/>
    </row>
    <row r="84042" spans="1:1">
      <c r="A84042" s="234"/>
    </row>
    <row r="84043" spans="1:1">
      <c r="A84043" s="234"/>
    </row>
    <row r="84044" spans="1:1">
      <c r="A84044" s="234"/>
    </row>
    <row r="84045" spans="1:1">
      <c r="A84045" s="234"/>
    </row>
    <row r="84046" spans="1:1">
      <c r="A84046" s="234"/>
    </row>
    <row r="84047" spans="1:1">
      <c r="A84047" s="234"/>
    </row>
    <row r="84048" spans="1:1">
      <c r="A84048" s="234"/>
    </row>
    <row r="84049" spans="1:1">
      <c r="A84049" s="234"/>
    </row>
    <row r="84050" spans="1:1">
      <c r="A84050" s="234"/>
    </row>
    <row r="84051" spans="1:1">
      <c r="A84051" s="234"/>
    </row>
    <row r="84052" spans="1:1">
      <c r="A84052" s="234"/>
    </row>
    <row r="84053" spans="1:1">
      <c r="A84053" s="234"/>
    </row>
    <row r="84054" spans="1:1">
      <c r="A84054" s="234"/>
    </row>
    <row r="84055" spans="1:1">
      <c r="A84055" s="234"/>
    </row>
    <row r="84056" spans="1:1">
      <c r="A84056" s="234"/>
    </row>
    <row r="84057" spans="1:1">
      <c r="A84057" s="234"/>
    </row>
    <row r="84058" spans="1:1">
      <c r="A84058" s="234"/>
    </row>
    <row r="84059" spans="1:1">
      <c r="A84059" s="234"/>
    </row>
    <row r="84060" spans="1:1">
      <c r="A84060" s="234"/>
    </row>
    <row r="84061" spans="1:1">
      <c r="A84061" s="234"/>
    </row>
    <row r="84062" spans="1:1">
      <c r="A84062" s="234"/>
    </row>
    <row r="84063" spans="1:1">
      <c r="A84063" s="234"/>
    </row>
    <row r="84064" spans="1:1">
      <c r="A84064" s="234"/>
    </row>
    <row r="84065" spans="1:1">
      <c r="A84065" s="234"/>
    </row>
    <row r="84066" spans="1:1">
      <c r="A84066" s="234"/>
    </row>
    <row r="84067" spans="1:1">
      <c r="A84067" s="234"/>
    </row>
    <row r="84068" spans="1:1">
      <c r="A84068" s="234"/>
    </row>
    <row r="84069" spans="1:1">
      <c r="A84069" s="234"/>
    </row>
    <row r="84070" spans="1:1">
      <c r="A84070" s="234"/>
    </row>
    <row r="84071" spans="1:1">
      <c r="A84071" s="234"/>
    </row>
    <row r="84072" spans="1:1">
      <c r="A84072" s="234"/>
    </row>
    <row r="84073" spans="1:1">
      <c r="A84073" s="234"/>
    </row>
    <row r="84074" spans="1:1">
      <c r="A84074" s="234"/>
    </row>
    <row r="84075" spans="1:1">
      <c r="A84075" s="234"/>
    </row>
    <row r="84076" spans="1:1">
      <c r="A84076" s="234"/>
    </row>
    <row r="84077" spans="1:1">
      <c r="A84077" s="234"/>
    </row>
    <row r="84078" spans="1:1">
      <c r="A84078" s="234"/>
    </row>
    <row r="84079" spans="1:1">
      <c r="A84079" s="234"/>
    </row>
    <row r="84080" spans="1:1">
      <c r="A84080" s="234"/>
    </row>
    <row r="84081" spans="1:1">
      <c r="A84081" s="234"/>
    </row>
    <row r="84082" spans="1:1">
      <c r="A84082" s="234"/>
    </row>
    <row r="84083" spans="1:1">
      <c r="A84083" s="234"/>
    </row>
    <row r="84084" spans="1:1">
      <c r="A84084" s="234"/>
    </row>
    <row r="84085" spans="1:1">
      <c r="A84085" s="234"/>
    </row>
    <row r="84086" spans="1:1">
      <c r="A84086" s="234"/>
    </row>
    <row r="84087" spans="1:1">
      <c r="A84087" s="234"/>
    </row>
    <row r="84088" spans="1:1">
      <c r="A84088" s="234"/>
    </row>
    <row r="84089" spans="1:1">
      <c r="A84089" s="234"/>
    </row>
    <row r="84090" spans="1:1">
      <c r="A84090" s="234"/>
    </row>
    <row r="84091" spans="1:1">
      <c r="A84091" s="234"/>
    </row>
    <row r="84092" spans="1:1">
      <c r="A84092" s="234"/>
    </row>
    <row r="84093" spans="1:1">
      <c r="A84093" s="234"/>
    </row>
    <row r="84094" spans="1:1">
      <c r="A84094" s="234"/>
    </row>
    <row r="84095" spans="1:1">
      <c r="A84095" s="234"/>
    </row>
    <row r="84096" spans="1:1">
      <c r="A84096" s="234"/>
    </row>
    <row r="84097" spans="1:1">
      <c r="A84097" s="234"/>
    </row>
    <row r="84098" spans="1:1">
      <c r="A84098" s="234"/>
    </row>
    <row r="84099" spans="1:1">
      <c r="A84099" s="234"/>
    </row>
    <row r="84100" spans="1:1">
      <c r="A84100" s="234"/>
    </row>
    <row r="84101" spans="1:1">
      <c r="A84101" s="234"/>
    </row>
    <row r="84102" spans="1:1">
      <c r="A84102" s="234"/>
    </row>
    <row r="84103" spans="1:1">
      <c r="A84103" s="234"/>
    </row>
    <row r="84104" spans="1:1">
      <c r="A84104" s="234"/>
    </row>
    <row r="84105" spans="1:1">
      <c r="A84105" s="234"/>
    </row>
    <row r="84106" spans="1:1">
      <c r="A84106" s="234"/>
    </row>
    <row r="84107" spans="1:1">
      <c r="A84107" s="234"/>
    </row>
    <row r="84108" spans="1:1">
      <c r="A84108" s="234"/>
    </row>
    <row r="84109" spans="1:1">
      <c r="A84109" s="234"/>
    </row>
    <row r="84110" spans="1:1">
      <c r="A84110" s="234"/>
    </row>
    <row r="84111" spans="1:1">
      <c r="A84111" s="234"/>
    </row>
    <row r="84112" spans="1:1">
      <c r="A84112" s="234"/>
    </row>
    <row r="84113" spans="1:1">
      <c r="A84113" s="234"/>
    </row>
    <row r="84114" spans="1:1">
      <c r="A84114" s="234"/>
    </row>
    <row r="84115" spans="1:1">
      <c r="A84115" s="234"/>
    </row>
    <row r="84116" spans="1:1">
      <c r="A84116" s="234"/>
    </row>
    <row r="84117" spans="1:1">
      <c r="A84117" s="234"/>
    </row>
    <row r="84118" spans="1:1">
      <c r="A84118" s="234"/>
    </row>
    <row r="84119" spans="1:1">
      <c r="A84119" s="234"/>
    </row>
    <row r="84120" spans="1:1">
      <c r="A84120" s="234"/>
    </row>
    <row r="84121" spans="1:1">
      <c r="A84121" s="234"/>
    </row>
    <row r="84122" spans="1:1">
      <c r="A84122" s="234"/>
    </row>
    <row r="84123" spans="1:1">
      <c r="A84123" s="234"/>
    </row>
    <row r="84124" spans="1:1">
      <c r="A84124" s="234"/>
    </row>
    <row r="84125" spans="1:1">
      <c r="A84125" s="234"/>
    </row>
    <row r="84126" spans="1:1">
      <c r="A84126" s="234"/>
    </row>
    <row r="84127" spans="1:1">
      <c r="A84127" s="234"/>
    </row>
    <row r="84128" spans="1:1">
      <c r="A84128" s="234"/>
    </row>
    <row r="84129" spans="1:1">
      <c r="A84129" s="234"/>
    </row>
    <row r="84130" spans="1:1">
      <c r="A84130" s="234"/>
    </row>
    <row r="84131" spans="1:1">
      <c r="A84131" s="234"/>
    </row>
    <row r="84132" spans="1:1">
      <c r="A84132" s="234"/>
    </row>
    <row r="84133" spans="1:1">
      <c r="A84133" s="234"/>
    </row>
    <row r="84134" spans="1:1">
      <c r="A84134" s="234"/>
    </row>
    <row r="84135" spans="1:1">
      <c r="A84135" s="234"/>
    </row>
    <row r="84136" spans="1:1">
      <c r="A84136" s="234"/>
    </row>
    <row r="84137" spans="1:1">
      <c r="A84137" s="234"/>
    </row>
    <row r="84138" spans="1:1">
      <c r="A84138" s="234"/>
    </row>
    <row r="84139" spans="1:1">
      <c r="A84139" s="234"/>
    </row>
    <row r="84140" spans="1:1">
      <c r="A84140" s="234"/>
    </row>
    <row r="84141" spans="1:1">
      <c r="A84141" s="234"/>
    </row>
    <row r="84142" spans="1:1">
      <c r="A84142" s="234"/>
    </row>
    <row r="84143" spans="1:1">
      <c r="A84143" s="234"/>
    </row>
    <row r="84144" spans="1:1">
      <c r="A84144" s="234"/>
    </row>
    <row r="84145" spans="1:1">
      <c r="A84145" s="234"/>
    </row>
    <row r="84146" spans="1:1">
      <c r="A84146" s="234"/>
    </row>
    <row r="84147" spans="1:1">
      <c r="A84147" s="234"/>
    </row>
    <row r="84148" spans="1:1">
      <c r="A84148" s="234"/>
    </row>
    <row r="84149" spans="1:1">
      <c r="A84149" s="234"/>
    </row>
    <row r="84150" spans="1:1">
      <c r="A84150" s="234"/>
    </row>
    <row r="84151" spans="1:1">
      <c r="A84151" s="234"/>
    </row>
    <row r="84152" spans="1:1">
      <c r="A84152" s="234"/>
    </row>
    <row r="84153" spans="1:1">
      <c r="A84153" s="234"/>
    </row>
    <row r="84154" spans="1:1">
      <c r="A84154" s="234"/>
    </row>
    <row r="84155" spans="1:1">
      <c r="A84155" s="234"/>
    </row>
    <row r="84156" spans="1:1">
      <c r="A84156" s="234"/>
    </row>
    <row r="84157" spans="1:1">
      <c r="A84157" s="234"/>
    </row>
    <row r="84158" spans="1:1">
      <c r="A84158" s="234"/>
    </row>
    <row r="84159" spans="1:1">
      <c r="A84159" s="234"/>
    </row>
    <row r="84160" spans="1:1">
      <c r="A84160" s="234"/>
    </row>
    <row r="84161" spans="1:1">
      <c r="A84161" s="234"/>
    </row>
    <row r="84162" spans="1:1">
      <c r="A84162" s="234"/>
    </row>
    <row r="84163" spans="1:1">
      <c r="A84163" s="234"/>
    </row>
    <row r="84164" spans="1:1">
      <c r="A84164" s="234"/>
    </row>
    <row r="84165" spans="1:1">
      <c r="A84165" s="234"/>
    </row>
    <row r="84166" spans="1:1">
      <c r="A84166" s="234"/>
    </row>
    <row r="84167" spans="1:1">
      <c r="A84167" s="234"/>
    </row>
    <row r="84168" spans="1:1">
      <c r="A84168" s="234"/>
    </row>
    <row r="84169" spans="1:1">
      <c r="A84169" s="234"/>
    </row>
    <row r="84170" spans="1:1">
      <c r="A84170" s="234"/>
    </row>
    <row r="84171" spans="1:1">
      <c r="A84171" s="234"/>
    </row>
    <row r="84172" spans="1:1">
      <c r="A84172" s="234"/>
    </row>
    <row r="84173" spans="1:1">
      <c r="A84173" s="234"/>
    </row>
    <row r="84174" spans="1:1">
      <c r="A84174" s="234"/>
    </row>
    <row r="84175" spans="1:1">
      <c r="A84175" s="234"/>
    </row>
    <row r="84176" spans="1:1">
      <c r="A84176" s="234"/>
    </row>
    <row r="84177" spans="1:1">
      <c r="A84177" s="234"/>
    </row>
    <row r="84178" spans="1:1">
      <c r="A84178" s="234"/>
    </row>
    <row r="84179" spans="1:1">
      <c r="A84179" s="234"/>
    </row>
    <row r="84180" spans="1:1">
      <c r="A84180" s="234"/>
    </row>
    <row r="84181" spans="1:1">
      <c r="A84181" s="234"/>
    </row>
    <row r="84182" spans="1:1">
      <c r="A84182" s="234"/>
    </row>
    <row r="84183" spans="1:1">
      <c r="A84183" s="234"/>
    </row>
    <row r="84184" spans="1:1">
      <c r="A84184" s="234"/>
    </row>
    <row r="84185" spans="1:1">
      <c r="A84185" s="234"/>
    </row>
    <row r="84186" spans="1:1">
      <c r="A84186" s="234"/>
    </row>
    <row r="84187" spans="1:1">
      <c r="A84187" s="234"/>
    </row>
    <row r="84188" spans="1:1">
      <c r="A84188" s="234"/>
    </row>
    <row r="84189" spans="1:1">
      <c r="A84189" s="234"/>
    </row>
    <row r="84190" spans="1:1">
      <c r="A84190" s="234"/>
    </row>
    <row r="84191" spans="1:1">
      <c r="A84191" s="234"/>
    </row>
    <row r="84192" spans="1:1">
      <c r="A84192" s="234"/>
    </row>
    <row r="84193" spans="1:1">
      <c r="A84193" s="234"/>
    </row>
    <row r="84194" spans="1:1">
      <c r="A84194" s="234"/>
    </row>
    <row r="84195" spans="1:1">
      <c r="A84195" s="234"/>
    </row>
    <row r="84196" spans="1:1">
      <c r="A84196" s="234"/>
    </row>
    <row r="84197" spans="1:1">
      <c r="A84197" s="234"/>
    </row>
    <row r="84198" spans="1:1">
      <c r="A84198" s="234"/>
    </row>
    <row r="84199" spans="1:1">
      <c r="A84199" s="234"/>
    </row>
    <row r="84200" spans="1:1">
      <c r="A84200" s="234"/>
    </row>
    <row r="84201" spans="1:1">
      <c r="A84201" s="234"/>
    </row>
    <row r="84202" spans="1:1">
      <c r="A84202" s="234"/>
    </row>
    <row r="84203" spans="1:1">
      <c r="A84203" s="234"/>
    </row>
    <row r="84204" spans="1:1">
      <c r="A84204" s="234"/>
    </row>
    <row r="84205" spans="1:1">
      <c r="A84205" s="234"/>
    </row>
    <row r="84206" spans="1:1">
      <c r="A84206" s="234"/>
    </row>
    <row r="84207" spans="1:1">
      <c r="A84207" s="234"/>
    </row>
    <row r="84208" spans="1:1">
      <c r="A84208" s="234"/>
    </row>
    <row r="84209" spans="1:1">
      <c r="A84209" s="234"/>
    </row>
    <row r="84210" spans="1:1">
      <c r="A84210" s="234"/>
    </row>
    <row r="84211" spans="1:1">
      <c r="A84211" s="234"/>
    </row>
    <row r="84212" spans="1:1">
      <c r="A84212" s="234"/>
    </row>
    <row r="84213" spans="1:1">
      <c r="A84213" s="234"/>
    </row>
    <row r="84214" spans="1:1">
      <c r="A84214" s="234"/>
    </row>
    <row r="84215" spans="1:1">
      <c r="A84215" s="234"/>
    </row>
    <row r="84216" spans="1:1">
      <c r="A84216" s="234"/>
    </row>
    <row r="84217" spans="1:1">
      <c r="A84217" s="234"/>
    </row>
    <row r="84218" spans="1:1">
      <c r="A84218" s="234"/>
    </row>
    <row r="84219" spans="1:1">
      <c r="A84219" s="234"/>
    </row>
    <row r="84220" spans="1:1">
      <c r="A84220" s="234"/>
    </row>
    <row r="84221" spans="1:1">
      <c r="A84221" s="234"/>
    </row>
    <row r="84222" spans="1:1">
      <c r="A84222" s="234"/>
    </row>
    <row r="84223" spans="1:1">
      <c r="A84223" s="234"/>
    </row>
    <row r="84224" spans="1:1">
      <c r="A84224" s="234"/>
    </row>
    <row r="84225" spans="1:1">
      <c r="A84225" s="234"/>
    </row>
    <row r="84226" spans="1:1">
      <c r="A84226" s="234"/>
    </row>
    <row r="84227" spans="1:1">
      <c r="A84227" s="234"/>
    </row>
    <row r="84228" spans="1:1">
      <c r="A84228" s="234"/>
    </row>
    <row r="84229" spans="1:1">
      <c r="A84229" s="234"/>
    </row>
    <row r="84230" spans="1:1">
      <c r="A84230" s="234"/>
    </row>
    <row r="84231" spans="1:1">
      <c r="A84231" s="234"/>
    </row>
    <row r="84232" spans="1:1">
      <c r="A84232" s="234"/>
    </row>
    <row r="84233" spans="1:1">
      <c r="A84233" s="234"/>
    </row>
    <row r="84234" spans="1:1">
      <c r="A84234" s="234"/>
    </row>
    <row r="84235" spans="1:1">
      <c r="A84235" s="234"/>
    </row>
    <row r="84236" spans="1:1">
      <c r="A84236" s="234"/>
    </row>
    <row r="84237" spans="1:1">
      <c r="A84237" s="234"/>
    </row>
    <row r="84238" spans="1:1">
      <c r="A84238" s="234"/>
    </row>
    <row r="84239" spans="1:1">
      <c r="A84239" s="234"/>
    </row>
    <row r="84240" spans="1:1">
      <c r="A84240" s="234"/>
    </row>
    <row r="84241" spans="1:1">
      <c r="A84241" s="234"/>
    </row>
    <row r="84242" spans="1:1">
      <c r="A84242" s="234"/>
    </row>
    <row r="84243" spans="1:1">
      <c r="A84243" s="234"/>
    </row>
    <row r="84244" spans="1:1">
      <c r="A84244" s="234"/>
    </row>
    <row r="84245" spans="1:1">
      <c r="A84245" s="234"/>
    </row>
    <row r="84246" spans="1:1">
      <c r="A84246" s="234"/>
    </row>
    <row r="84247" spans="1:1">
      <c r="A84247" s="234"/>
    </row>
    <row r="84248" spans="1:1">
      <c r="A84248" s="234"/>
    </row>
    <row r="84249" spans="1:1">
      <c r="A84249" s="234"/>
    </row>
    <row r="84250" spans="1:1">
      <c r="A84250" s="234"/>
    </row>
    <row r="84251" spans="1:1">
      <c r="A84251" s="234"/>
    </row>
    <row r="84252" spans="1:1">
      <c r="A84252" s="234"/>
    </row>
    <row r="84253" spans="1:1">
      <c r="A84253" s="234"/>
    </row>
    <row r="84254" spans="1:1">
      <c r="A84254" s="234"/>
    </row>
    <row r="84255" spans="1:1">
      <c r="A84255" s="234"/>
    </row>
    <row r="84256" spans="1:1">
      <c r="A84256" s="234"/>
    </row>
    <row r="84257" spans="1:1">
      <c r="A84257" s="234"/>
    </row>
    <row r="84258" spans="1:1">
      <c r="A84258" s="234"/>
    </row>
    <row r="84259" spans="1:1">
      <c r="A84259" s="234"/>
    </row>
    <row r="84260" spans="1:1">
      <c r="A84260" s="234"/>
    </row>
    <row r="84261" spans="1:1">
      <c r="A84261" s="234"/>
    </row>
    <row r="84262" spans="1:1">
      <c r="A84262" s="234"/>
    </row>
    <row r="84263" spans="1:1">
      <c r="A84263" s="234"/>
    </row>
    <row r="84264" spans="1:1">
      <c r="A84264" s="234"/>
    </row>
    <row r="84265" spans="1:1">
      <c r="A84265" s="234"/>
    </row>
    <row r="84266" spans="1:1">
      <c r="A84266" s="234"/>
    </row>
    <row r="84267" spans="1:1">
      <c r="A84267" s="234"/>
    </row>
    <row r="84268" spans="1:1">
      <c r="A84268" s="234"/>
    </row>
    <row r="84269" spans="1:1">
      <c r="A84269" s="234"/>
    </row>
    <row r="84270" spans="1:1">
      <c r="A84270" s="234"/>
    </row>
    <row r="84271" spans="1:1">
      <c r="A84271" s="234"/>
    </row>
    <row r="84272" spans="1:1">
      <c r="A84272" s="234"/>
    </row>
    <row r="84273" spans="1:1">
      <c r="A84273" s="234"/>
    </row>
    <row r="84274" spans="1:1">
      <c r="A84274" s="234"/>
    </row>
    <row r="84275" spans="1:1">
      <c r="A84275" s="234"/>
    </row>
    <row r="84276" spans="1:1">
      <c r="A84276" s="234"/>
    </row>
    <row r="84277" spans="1:1">
      <c r="A84277" s="234"/>
    </row>
    <row r="84278" spans="1:1">
      <c r="A84278" s="234"/>
    </row>
    <row r="84279" spans="1:1">
      <c r="A84279" s="234"/>
    </row>
    <row r="84280" spans="1:1">
      <c r="A84280" s="234"/>
    </row>
    <row r="84281" spans="1:1">
      <c r="A84281" s="234"/>
    </row>
    <row r="84282" spans="1:1">
      <c r="A84282" s="234"/>
    </row>
    <row r="84283" spans="1:1">
      <c r="A84283" s="234"/>
    </row>
    <row r="84284" spans="1:1">
      <c r="A84284" s="234"/>
    </row>
    <row r="84285" spans="1:1">
      <c r="A84285" s="234"/>
    </row>
    <row r="84286" spans="1:1">
      <c r="A84286" s="234"/>
    </row>
    <row r="84287" spans="1:1">
      <c r="A84287" s="234"/>
    </row>
    <row r="84288" spans="1:1">
      <c r="A84288" s="234"/>
    </row>
    <row r="84289" spans="1:1">
      <c r="A84289" s="234"/>
    </row>
    <row r="84290" spans="1:1">
      <c r="A84290" s="234"/>
    </row>
    <row r="84291" spans="1:1">
      <c r="A84291" s="234"/>
    </row>
    <row r="84292" spans="1:1">
      <c r="A84292" s="234"/>
    </row>
    <row r="84293" spans="1:1">
      <c r="A84293" s="234"/>
    </row>
    <row r="84294" spans="1:1">
      <c r="A84294" s="234"/>
    </row>
    <row r="84295" spans="1:1">
      <c r="A84295" s="234"/>
    </row>
    <row r="84296" spans="1:1">
      <c r="A84296" s="234"/>
    </row>
    <row r="84297" spans="1:1">
      <c r="A84297" s="234"/>
    </row>
    <row r="84298" spans="1:1">
      <c r="A84298" s="234"/>
    </row>
    <row r="84299" spans="1:1">
      <c r="A84299" s="234"/>
    </row>
    <row r="84300" spans="1:1">
      <c r="A84300" s="234"/>
    </row>
    <row r="84301" spans="1:1">
      <c r="A84301" s="234"/>
    </row>
    <row r="84302" spans="1:1">
      <c r="A84302" s="234"/>
    </row>
    <row r="84303" spans="1:1">
      <c r="A84303" s="234"/>
    </row>
    <row r="84304" spans="1:1">
      <c r="A84304" s="234"/>
    </row>
    <row r="84305" spans="1:1">
      <c r="A84305" s="234"/>
    </row>
    <row r="84306" spans="1:1">
      <c r="A84306" s="234"/>
    </row>
    <row r="84307" spans="1:1">
      <c r="A84307" s="234"/>
    </row>
    <row r="84308" spans="1:1">
      <c r="A84308" s="234"/>
    </row>
    <row r="84309" spans="1:1">
      <c r="A84309" s="234"/>
    </row>
    <row r="84310" spans="1:1">
      <c r="A84310" s="234"/>
    </row>
    <row r="84311" spans="1:1">
      <c r="A84311" s="234"/>
    </row>
    <row r="84312" spans="1:1">
      <c r="A84312" s="234"/>
    </row>
    <row r="84313" spans="1:1">
      <c r="A84313" s="234"/>
    </row>
    <row r="84314" spans="1:1">
      <c r="A84314" s="234"/>
    </row>
    <row r="84315" spans="1:1">
      <c r="A84315" s="234"/>
    </row>
    <row r="84316" spans="1:1">
      <c r="A84316" s="234"/>
    </row>
    <row r="84317" spans="1:1">
      <c r="A84317" s="234"/>
    </row>
    <row r="84318" spans="1:1">
      <c r="A84318" s="234"/>
    </row>
    <row r="84319" spans="1:1">
      <c r="A84319" s="234"/>
    </row>
    <row r="84320" spans="1:1">
      <c r="A84320" s="234"/>
    </row>
    <row r="84321" spans="1:1">
      <c r="A84321" s="234"/>
    </row>
    <row r="84322" spans="1:1">
      <c r="A84322" s="234"/>
    </row>
    <row r="84323" spans="1:1">
      <c r="A84323" s="234"/>
    </row>
    <row r="84324" spans="1:1">
      <c r="A84324" s="234"/>
    </row>
    <row r="84325" spans="1:1">
      <c r="A84325" s="234"/>
    </row>
    <row r="84326" spans="1:1">
      <c r="A84326" s="234"/>
    </row>
    <row r="84327" spans="1:1">
      <c r="A84327" s="234"/>
    </row>
    <row r="84328" spans="1:1">
      <c r="A84328" s="234"/>
    </row>
    <row r="84329" spans="1:1">
      <c r="A84329" s="234"/>
    </row>
    <row r="84330" spans="1:1">
      <c r="A84330" s="234"/>
    </row>
    <row r="84331" spans="1:1">
      <c r="A84331" s="234"/>
    </row>
    <row r="84332" spans="1:1">
      <c r="A84332" s="234"/>
    </row>
    <row r="84333" spans="1:1">
      <c r="A84333" s="234"/>
    </row>
    <row r="84334" spans="1:1">
      <c r="A84334" s="234"/>
    </row>
    <row r="84335" spans="1:1">
      <c r="A84335" s="234"/>
    </row>
    <row r="84336" spans="1:1">
      <c r="A84336" s="234"/>
    </row>
    <row r="84337" spans="1:1">
      <c r="A84337" s="234"/>
    </row>
    <row r="84338" spans="1:1">
      <c r="A84338" s="234"/>
    </row>
    <row r="84339" spans="1:1">
      <c r="A84339" s="234"/>
    </row>
    <row r="84340" spans="1:1">
      <c r="A84340" s="234"/>
    </row>
    <row r="84341" spans="1:1">
      <c r="A84341" s="234"/>
    </row>
    <row r="84342" spans="1:1">
      <c r="A84342" s="234"/>
    </row>
    <row r="84343" spans="1:1">
      <c r="A84343" s="234"/>
    </row>
    <row r="84344" spans="1:1">
      <c r="A84344" s="234"/>
    </row>
    <row r="84345" spans="1:1">
      <c r="A84345" s="234"/>
    </row>
    <row r="84346" spans="1:1">
      <c r="A84346" s="234"/>
    </row>
    <row r="84347" spans="1:1">
      <c r="A84347" s="234"/>
    </row>
    <row r="84348" spans="1:1">
      <c r="A84348" s="234"/>
    </row>
    <row r="84349" spans="1:1">
      <c r="A84349" s="234"/>
    </row>
    <row r="84350" spans="1:1">
      <c r="A84350" s="234"/>
    </row>
    <row r="84351" spans="1:1">
      <c r="A84351" s="234"/>
    </row>
    <row r="84352" spans="1:1">
      <c r="A84352" s="234"/>
    </row>
    <row r="84353" spans="1:1">
      <c r="A84353" s="234"/>
    </row>
    <row r="84354" spans="1:1">
      <c r="A84354" s="234"/>
    </row>
    <row r="84355" spans="1:1">
      <c r="A84355" s="234"/>
    </row>
    <row r="84356" spans="1:1">
      <c r="A84356" s="234"/>
    </row>
    <row r="84357" spans="1:1">
      <c r="A84357" s="234"/>
    </row>
    <row r="84358" spans="1:1">
      <c r="A84358" s="234"/>
    </row>
    <row r="84359" spans="1:1">
      <c r="A84359" s="234"/>
    </row>
    <row r="84360" spans="1:1">
      <c r="A84360" s="234"/>
    </row>
    <row r="84361" spans="1:1">
      <c r="A84361" s="234"/>
    </row>
    <row r="84362" spans="1:1">
      <c r="A84362" s="234"/>
    </row>
    <row r="84363" spans="1:1">
      <c r="A84363" s="234"/>
    </row>
    <row r="84364" spans="1:1">
      <c r="A84364" s="234"/>
    </row>
    <row r="84365" spans="1:1">
      <c r="A84365" s="234"/>
    </row>
    <row r="84366" spans="1:1">
      <c r="A84366" s="234"/>
    </row>
    <row r="84367" spans="1:1">
      <c r="A84367" s="234"/>
    </row>
    <row r="84368" spans="1:1">
      <c r="A84368" s="234"/>
    </row>
    <row r="84369" spans="1:1">
      <c r="A84369" s="234"/>
    </row>
    <row r="84370" spans="1:1">
      <c r="A84370" s="234"/>
    </row>
    <row r="84371" spans="1:1">
      <c r="A84371" s="234"/>
    </row>
    <row r="84372" spans="1:1">
      <c r="A84372" s="234"/>
    </row>
    <row r="84373" spans="1:1">
      <c r="A84373" s="234"/>
    </row>
    <row r="84374" spans="1:1">
      <c r="A84374" s="234"/>
    </row>
    <row r="84375" spans="1:1">
      <c r="A84375" s="234"/>
    </row>
    <row r="84376" spans="1:1">
      <c r="A84376" s="234"/>
    </row>
    <row r="84377" spans="1:1">
      <c r="A84377" s="234"/>
    </row>
    <row r="84378" spans="1:1">
      <c r="A84378" s="234"/>
    </row>
    <row r="84379" spans="1:1">
      <c r="A84379" s="234"/>
    </row>
    <row r="84380" spans="1:1">
      <c r="A84380" s="234"/>
    </row>
    <row r="84381" spans="1:1">
      <c r="A84381" s="234"/>
    </row>
    <row r="84382" spans="1:1">
      <c r="A84382" s="234"/>
    </row>
    <row r="84383" spans="1:1">
      <c r="A84383" s="234"/>
    </row>
    <row r="84384" spans="1:1">
      <c r="A84384" s="234"/>
    </row>
    <row r="84385" spans="1:1">
      <c r="A84385" s="234"/>
    </row>
    <row r="84386" spans="1:1">
      <c r="A84386" s="234"/>
    </row>
    <row r="84387" spans="1:1">
      <c r="A84387" s="234"/>
    </row>
    <row r="84388" spans="1:1">
      <c r="A84388" s="234"/>
    </row>
    <row r="84389" spans="1:1">
      <c r="A84389" s="234"/>
    </row>
    <row r="84390" spans="1:1">
      <c r="A84390" s="234"/>
    </row>
    <row r="84391" spans="1:1">
      <c r="A84391" s="234"/>
    </row>
    <row r="84392" spans="1:1">
      <c r="A84392" s="234"/>
    </row>
    <row r="84393" spans="1:1">
      <c r="A84393" s="234"/>
    </row>
    <row r="84394" spans="1:1">
      <c r="A84394" s="234"/>
    </row>
    <row r="84395" spans="1:1">
      <c r="A84395" s="234"/>
    </row>
    <row r="84396" spans="1:1">
      <c r="A84396" s="234"/>
    </row>
    <row r="84397" spans="1:1">
      <c r="A84397" s="234"/>
    </row>
    <row r="84398" spans="1:1">
      <c r="A84398" s="234"/>
    </row>
    <row r="84399" spans="1:1">
      <c r="A84399" s="234"/>
    </row>
    <row r="84400" spans="1:1">
      <c r="A84400" s="234"/>
    </row>
    <row r="84401" spans="1:1">
      <c r="A84401" s="234"/>
    </row>
    <row r="84402" spans="1:1">
      <c r="A84402" s="234"/>
    </row>
    <row r="84403" spans="1:1">
      <c r="A84403" s="234"/>
    </row>
    <row r="84404" spans="1:1">
      <c r="A84404" s="234"/>
    </row>
    <row r="84405" spans="1:1">
      <c r="A84405" s="234"/>
    </row>
    <row r="84406" spans="1:1">
      <c r="A84406" s="234"/>
    </row>
    <row r="84407" spans="1:1">
      <c r="A84407" s="234"/>
    </row>
    <row r="84408" spans="1:1">
      <c r="A84408" s="234"/>
    </row>
    <row r="84409" spans="1:1">
      <c r="A84409" s="234"/>
    </row>
    <row r="84410" spans="1:1">
      <c r="A84410" s="234"/>
    </row>
    <row r="84411" spans="1:1">
      <c r="A84411" s="234"/>
    </row>
    <row r="84412" spans="1:1">
      <c r="A84412" s="234"/>
    </row>
    <row r="84413" spans="1:1">
      <c r="A84413" s="234"/>
    </row>
    <row r="84414" spans="1:1">
      <c r="A84414" s="234"/>
    </row>
    <row r="84415" spans="1:1">
      <c r="A84415" s="234"/>
    </row>
    <row r="84416" spans="1:1">
      <c r="A84416" s="234"/>
    </row>
    <row r="84417" spans="1:1">
      <c r="A84417" s="234"/>
    </row>
    <row r="84418" spans="1:1">
      <c r="A84418" s="234"/>
    </row>
    <row r="84419" spans="1:1">
      <c r="A84419" s="234"/>
    </row>
    <row r="84420" spans="1:1">
      <c r="A84420" s="234"/>
    </row>
    <row r="84421" spans="1:1">
      <c r="A84421" s="234"/>
    </row>
    <row r="84422" spans="1:1">
      <c r="A84422" s="234"/>
    </row>
    <row r="84423" spans="1:1">
      <c r="A84423" s="234"/>
    </row>
    <row r="84424" spans="1:1">
      <c r="A84424" s="234"/>
    </row>
    <row r="84425" spans="1:1">
      <c r="A84425" s="234"/>
    </row>
    <row r="84426" spans="1:1">
      <c r="A84426" s="234"/>
    </row>
    <row r="84427" spans="1:1">
      <c r="A84427" s="234"/>
    </row>
    <row r="84428" spans="1:1">
      <c r="A84428" s="234"/>
    </row>
    <row r="84429" spans="1:1">
      <c r="A84429" s="234"/>
    </row>
    <row r="84430" spans="1:1">
      <c r="A84430" s="234"/>
    </row>
    <row r="84431" spans="1:1">
      <c r="A84431" s="234"/>
    </row>
    <row r="84432" spans="1:1">
      <c r="A84432" s="234"/>
    </row>
    <row r="84433" spans="1:1">
      <c r="A84433" s="234"/>
    </row>
    <row r="84434" spans="1:1">
      <c r="A84434" s="234"/>
    </row>
    <row r="84435" spans="1:1">
      <c r="A84435" s="234"/>
    </row>
    <row r="84436" spans="1:1">
      <c r="A84436" s="234"/>
    </row>
    <row r="84437" spans="1:1">
      <c r="A84437" s="234"/>
    </row>
    <row r="84438" spans="1:1">
      <c r="A84438" s="234"/>
    </row>
    <row r="84439" spans="1:1">
      <c r="A84439" s="234"/>
    </row>
    <row r="84440" spans="1:1">
      <c r="A84440" s="234"/>
    </row>
    <row r="84441" spans="1:1">
      <c r="A84441" s="234"/>
    </row>
    <row r="84442" spans="1:1">
      <c r="A84442" s="234"/>
    </row>
    <row r="84443" spans="1:1">
      <c r="A84443" s="234"/>
    </row>
    <row r="84444" spans="1:1">
      <c r="A84444" s="234"/>
    </row>
    <row r="84445" spans="1:1">
      <c r="A84445" s="234"/>
    </row>
    <row r="84446" spans="1:1">
      <c r="A84446" s="234"/>
    </row>
    <row r="84447" spans="1:1">
      <c r="A84447" s="234"/>
    </row>
    <row r="84448" spans="1:1">
      <c r="A84448" s="234"/>
    </row>
    <row r="84449" spans="1:1">
      <c r="A84449" s="234"/>
    </row>
    <row r="84450" spans="1:1">
      <c r="A84450" s="234"/>
    </row>
    <row r="84451" spans="1:1">
      <c r="A84451" s="234"/>
    </row>
    <row r="84452" spans="1:1">
      <c r="A84452" s="234"/>
    </row>
    <row r="84453" spans="1:1">
      <c r="A84453" s="234"/>
    </row>
    <row r="84454" spans="1:1">
      <c r="A84454" s="234"/>
    </row>
    <row r="84455" spans="1:1">
      <c r="A84455" s="234"/>
    </row>
    <row r="84456" spans="1:1">
      <c r="A84456" s="234"/>
    </row>
    <row r="84457" spans="1:1">
      <c r="A84457" s="234"/>
    </row>
    <row r="84458" spans="1:1">
      <c r="A84458" s="234"/>
    </row>
    <row r="84459" spans="1:1">
      <c r="A84459" s="234"/>
    </row>
    <row r="84460" spans="1:1">
      <c r="A84460" s="234"/>
    </row>
    <row r="84461" spans="1:1">
      <c r="A84461" s="234"/>
    </row>
    <row r="84462" spans="1:1">
      <c r="A84462" s="234"/>
    </row>
    <row r="84463" spans="1:1">
      <c r="A84463" s="234"/>
    </row>
    <row r="84464" spans="1:1">
      <c r="A84464" s="234"/>
    </row>
    <row r="84465" spans="1:1">
      <c r="A84465" s="234"/>
    </row>
    <row r="84466" spans="1:1">
      <c r="A84466" s="234"/>
    </row>
    <row r="84467" spans="1:1">
      <c r="A84467" s="234"/>
    </row>
    <row r="84468" spans="1:1">
      <c r="A84468" s="234"/>
    </row>
    <row r="84469" spans="1:1">
      <c r="A84469" s="234"/>
    </row>
    <row r="84470" spans="1:1">
      <c r="A84470" s="234"/>
    </row>
    <row r="84471" spans="1:1">
      <c r="A84471" s="234"/>
    </row>
    <row r="84472" spans="1:1">
      <c r="A84472" s="234"/>
    </row>
    <row r="84473" spans="1:1">
      <c r="A84473" s="234"/>
    </row>
    <row r="84474" spans="1:1">
      <c r="A84474" s="234"/>
    </row>
    <row r="84475" spans="1:1">
      <c r="A84475" s="234"/>
    </row>
    <row r="84476" spans="1:1">
      <c r="A84476" s="234"/>
    </row>
    <row r="84477" spans="1:1">
      <c r="A84477" s="234"/>
    </row>
    <row r="84478" spans="1:1">
      <c r="A84478" s="234"/>
    </row>
    <row r="84479" spans="1:1">
      <c r="A84479" s="234"/>
    </row>
    <row r="84480" spans="1:1">
      <c r="A84480" s="234"/>
    </row>
    <row r="84481" spans="1:1">
      <c r="A84481" s="234"/>
    </row>
    <row r="84482" spans="1:1">
      <c r="A84482" s="234"/>
    </row>
    <row r="84483" spans="1:1">
      <c r="A84483" s="234"/>
    </row>
    <row r="84484" spans="1:1">
      <c r="A84484" s="234"/>
    </row>
    <row r="84485" spans="1:1">
      <c r="A84485" s="234"/>
    </row>
    <row r="84486" spans="1:1">
      <c r="A84486" s="234"/>
    </row>
    <row r="84487" spans="1:1">
      <c r="A84487" s="234"/>
    </row>
    <row r="84488" spans="1:1">
      <c r="A84488" s="234"/>
    </row>
    <row r="84489" spans="1:1">
      <c r="A84489" s="234"/>
    </row>
    <row r="84490" spans="1:1">
      <c r="A84490" s="234"/>
    </row>
    <row r="84491" spans="1:1">
      <c r="A84491" s="234"/>
    </row>
    <row r="84492" spans="1:1">
      <c r="A84492" s="234"/>
    </row>
    <row r="84493" spans="1:1">
      <c r="A84493" s="234"/>
    </row>
    <row r="84494" spans="1:1">
      <c r="A84494" s="234"/>
    </row>
    <row r="84495" spans="1:1">
      <c r="A84495" s="234"/>
    </row>
    <row r="84496" spans="1:1">
      <c r="A84496" s="234"/>
    </row>
    <row r="84497" spans="1:1">
      <c r="A84497" s="234"/>
    </row>
    <row r="84498" spans="1:1">
      <c r="A84498" s="234"/>
    </row>
    <row r="84499" spans="1:1">
      <c r="A84499" s="234"/>
    </row>
    <row r="84500" spans="1:1">
      <c r="A84500" s="234"/>
    </row>
    <row r="84501" spans="1:1">
      <c r="A84501" s="234"/>
    </row>
    <row r="84502" spans="1:1">
      <c r="A84502" s="234"/>
    </row>
    <row r="84503" spans="1:1">
      <c r="A84503" s="234"/>
    </row>
    <row r="84504" spans="1:1">
      <c r="A84504" s="234"/>
    </row>
    <row r="84505" spans="1:1">
      <c r="A84505" s="234"/>
    </row>
    <row r="84506" spans="1:1">
      <c r="A84506" s="234"/>
    </row>
    <row r="84507" spans="1:1">
      <c r="A84507" s="234"/>
    </row>
    <row r="84508" spans="1:1">
      <c r="A84508" s="234"/>
    </row>
    <row r="84509" spans="1:1">
      <c r="A84509" s="234"/>
    </row>
    <row r="84510" spans="1:1">
      <c r="A84510" s="234"/>
    </row>
    <row r="84511" spans="1:1">
      <c r="A84511" s="234"/>
    </row>
    <row r="84512" spans="1:1">
      <c r="A84512" s="234"/>
    </row>
    <row r="84513" spans="1:1">
      <c r="A84513" s="234"/>
    </row>
    <row r="84514" spans="1:1">
      <c r="A84514" s="234"/>
    </row>
    <row r="84515" spans="1:1">
      <c r="A84515" s="234"/>
    </row>
    <row r="84516" spans="1:1">
      <c r="A84516" s="234"/>
    </row>
    <row r="84517" spans="1:1">
      <c r="A84517" s="234"/>
    </row>
    <row r="84518" spans="1:1">
      <c r="A84518" s="234"/>
    </row>
    <row r="84519" spans="1:1">
      <c r="A84519" s="234"/>
    </row>
    <row r="84520" spans="1:1">
      <c r="A84520" s="234"/>
    </row>
    <row r="84521" spans="1:1">
      <c r="A84521" s="234"/>
    </row>
    <row r="84522" spans="1:1">
      <c r="A84522" s="234"/>
    </row>
    <row r="84523" spans="1:1">
      <c r="A84523" s="234"/>
    </row>
    <row r="84524" spans="1:1">
      <c r="A84524" s="234"/>
    </row>
    <row r="84525" spans="1:1">
      <c r="A84525" s="234"/>
    </row>
    <row r="84526" spans="1:1">
      <c r="A84526" s="234"/>
    </row>
    <row r="84527" spans="1:1">
      <c r="A84527" s="234"/>
    </row>
    <row r="84528" spans="1:1">
      <c r="A84528" s="234"/>
    </row>
    <row r="84529" spans="1:1">
      <c r="A84529" s="234"/>
    </row>
    <row r="84530" spans="1:1">
      <c r="A84530" s="234"/>
    </row>
    <row r="84531" spans="1:1">
      <c r="A84531" s="234"/>
    </row>
    <row r="84532" spans="1:1">
      <c r="A84532" s="234"/>
    </row>
    <row r="84533" spans="1:1">
      <c r="A84533" s="234"/>
    </row>
    <row r="84534" spans="1:1">
      <c r="A84534" s="234"/>
    </row>
    <row r="84535" spans="1:1">
      <c r="A84535" s="234"/>
    </row>
    <row r="84536" spans="1:1">
      <c r="A84536" s="234"/>
    </row>
    <row r="84537" spans="1:1">
      <c r="A84537" s="234"/>
    </row>
    <row r="84538" spans="1:1">
      <c r="A84538" s="234"/>
    </row>
    <row r="84539" spans="1:1">
      <c r="A84539" s="234"/>
    </row>
    <row r="84540" spans="1:1">
      <c r="A84540" s="234"/>
    </row>
    <row r="84541" spans="1:1">
      <c r="A84541" s="234"/>
    </row>
    <row r="84542" spans="1:1">
      <c r="A84542" s="234"/>
    </row>
    <row r="84543" spans="1:1">
      <c r="A84543" s="234"/>
    </row>
    <row r="84544" spans="1:1">
      <c r="A84544" s="234"/>
    </row>
    <row r="84545" spans="1:1">
      <c r="A84545" s="234"/>
    </row>
    <row r="84546" spans="1:1">
      <c r="A84546" s="234"/>
    </row>
    <row r="84547" spans="1:1">
      <c r="A84547" s="234"/>
    </row>
    <row r="84548" spans="1:1">
      <c r="A84548" s="234"/>
    </row>
    <row r="84549" spans="1:1">
      <c r="A84549" s="234"/>
    </row>
    <row r="84550" spans="1:1">
      <c r="A84550" s="234"/>
    </row>
    <row r="84551" spans="1:1">
      <c r="A84551" s="234"/>
    </row>
    <row r="84552" spans="1:1">
      <c r="A84552" s="234"/>
    </row>
    <row r="84553" spans="1:1">
      <c r="A84553" s="234"/>
    </row>
    <row r="84554" spans="1:1">
      <c r="A84554" s="234"/>
    </row>
    <row r="84555" spans="1:1">
      <c r="A84555" s="234"/>
    </row>
    <row r="84556" spans="1:1">
      <c r="A84556" s="234"/>
    </row>
    <row r="84557" spans="1:1">
      <c r="A84557" s="234"/>
    </row>
    <row r="84558" spans="1:1">
      <c r="A84558" s="234"/>
    </row>
    <row r="84559" spans="1:1">
      <c r="A84559" s="234"/>
    </row>
    <row r="84560" spans="1:1">
      <c r="A84560" s="234"/>
    </row>
    <row r="84561" spans="1:1">
      <c r="A84561" s="234"/>
    </row>
    <row r="84562" spans="1:1">
      <c r="A84562" s="234"/>
    </row>
    <row r="84563" spans="1:1">
      <c r="A84563" s="234"/>
    </row>
    <row r="84564" spans="1:1">
      <c r="A84564" s="234"/>
    </row>
    <row r="84565" spans="1:1">
      <c r="A84565" s="234"/>
    </row>
    <row r="84566" spans="1:1">
      <c r="A84566" s="234"/>
    </row>
    <row r="84567" spans="1:1">
      <c r="A84567" s="234"/>
    </row>
    <row r="84568" spans="1:1">
      <c r="A84568" s="234"/>
    </row>
    <row r="84569" spans="1:1">
      <c r="A84569" s="234"/>
    </row>
    <row r="84570" spans="1:1">
      <c r="A84570" s="234"/>
    </row>
    <row r="84571" spans="1:1">
      <c r="A84571" s="234"/>
    </row>
    <row r="84572" spans="1:1">
      <c r="A84572" s="234"/>
    </row>
    <row r="84573" spans="1:1">
      <c r="A84573" s="234"/>
    </row>
    <row r="84574" spans="1:1">
      <c r="A84574" s="234"/>
    </row>
    <row r="84575" spans="1:1">
      <c r="A84575" s="234"/>
    </row>
    <row r="84576" spans="1:1">
      <c r="A84576" s="234"/>
    </row>
    <row r="84577" spans="1:1">
      <c r="A84577" s="234"/>
    </row>
    <row r="84578" spans="1:1">
      <c r="A84578" s="234"/>
    </row>
    <row r="84579" spans="1:1">
      <c r="A84579" s="234"/>
    </row>
    <row r="84580" spans="1:1">
      <c r="A84580" s="234"/>
    </row>
    <row r="84581" spans="1:1">
      <c r="A84581" s="234"/>
    </row>
    <row r="84582" spans="1:1">
      <c r="A84582" s="234"/>
    </row>
    <row r="84583" spans="1:1">
      <c r="A84583" s="234"/>
    </row>
    <row r="84584" spans="1:1">
      <c r="A84584" s="234"/>
    </row>
    <row r="84585" spans="1:1">
      <c r="A84585" s="234"/>
    </row>
    <row r="84586" spans="1:1">
      <c r="A84586" s="234"/>
    </row>
    <row r="84587" spans="1:1">
      <c r="A84587" s="234"/>
    </row>
    <row r="84588" spans="1:1">
      <c r="A84588" s="234"/>
    </row>
    <row r="84589" spans="1:1">
      <c r="A84589" s="234"/>
    </row>
    <row r="84590" spans="1:1">
      <c r="A84590" s="234"/>
    </row>
    <row r="84591" spans="1:1">
      <c r="A84591" s="234"/>
    </row>
    <row r="84592" spans="1:1">
      <c r="A84592" s="234"/>
    </row>
    <row r="84593" spans="1:1">
      <c r="A84593" s="234"/>
    </row>
    <row r="84594" spans="1:1">
      <c r="A84594" s="234"/>
    </row>
    <row r="84595" spans="1:1">
      <c r="A84595" s="234"/>
    </row>
    <row r="84596" spans="1:1">
      <c r="A84596" s="234"/>
    </row>
    <row r="84597" spans="1:1">
      <c r="A84597" s="234"/>
    </row>
    <row r="84598" spans="1:1">
      <c r="A84598" s="234"/>
    </row>
    <row r="84599" spans="1:1">
      <c r="A84599" s="234"/>
    </row>
    <row r="84600" spans="1:1">
      <c r="A84600" s="234"/>
    </row>
    <row r="84601" spans="1:1">
      <c r="A84601" s="234"/>
    </row>
    <row r="84602" spans="1:1">
      <c r="A84602" s="234"/>
    </row>
    <row r="84603" spans="1:1">
      <c r="A84603" s="234"/>
    </row>
    <row r="84604" spans="1:1">
      <c r="A84604" s="234"/>
    </row>
    <row r="84605" spans="1:1">
      <c r="A84605" s="234"/>
    </row>
    <row r="84606" spans="1:1">
      <c r="A84606" s="234"/>
    </row>
    <row r="84607" spans="1:1">
      <c r="A84607" s="234"/>
    </row>
    <row r="84608" spans="1:1">
      <c r="A84608" s="234"/>
    </row>
    <row r="84609" spans="1:1">
      <c r="A84609" s="234"/>
    </row>
    <row r="84610" spans="1:1">
      <c r="A84610" s="234"/>
    </row>
    <row r="84611" spans="1:1">
      <c r="A84611" s="234"/>
    </row>
    <row r="84612" spans="1:1">
      <c r="A84612" s="234"/>
    </row>
    <row r="84613" spans="1:1">
      <c r="A84613" s="234"/>
    </row>
    <row r="84614" spans="1:1">
      <c r="A84614" s="234"/>
    </row>
    <row r="84615" spans="1:1">
      <c r="A84615" s="234"/>
    </row>
    <row r="84616" spans="1:1">
      <c r="A84616" s="234"/>
    </row>
    <row r="84617" spans="1:1">
      <c r="A84617" s="234"/>
    </row>
    <row r="84618" spans="1:1">
      <c r="A84618" s="234"/>
    </row>
    <row r="84619" spans="1:1">
      <c r="A84619" s="234"/>
    </row>
    <row r="84620" spans="1:1">
      <c r="A84620" s="234"/>
    </row>
    <row r="84621" spans="1:1">
      <c r="A84621" s="234"/>
    </row>
    <row r="84622" spans="1:1">
      <c r="A84622" s="234"/>
    </row>
    <row r="84623" spans="1:1">
      <c r="A84623" s="234"/>
    </row>
    <row r="84624" spans="1:1">
      <c r="A84624" s="234"/>
    </row>
    <row r="84625" spans="1:1">
      <c r="A84625" s="234"/>
    </row>
    <row r="84626" spans="1:1">
      <c r="A84626" s="234"/>
    </row>
    <row r="84627" spans="1:1">
      <c r="A84627" s="234"/>
    </row>
    <row r="84628" spans="1:1">
      <c r="A84628" s="234"/>
    </row>
    <row r="84629" spans="1:1">
      <c r="A84629" s="234"/>
    </row>
    <row r="84630" spans="1:1">
      <c r="A84630" s="234"/>
    </row>
    <row r="84631" spans="1:1">
      <c r="A84631" s="234"/>
    </row>
    <row r="84632" spans="1:1">
      <c r="A84632" s="234"/>
    </row>
    <row r="84633" spans="1:1">
      <c r="A84633" s="234"/>
    </row>
    <row r="84634" spans="1:1">
      <c r="A84634" s="234"/>
    </row>
    <row r="84635" spans="1:1">
      <c r="A84635" s="234"/>
    </row>
    <row r="84636" spans="1:1">
      <c r="A84636" s="234"/>
    </row>
    <row r="84637" spans="1:1">
      <c r="A84637" s="234"/>
    </row>
    <row r="84638" spans="1:1">
      <c r="A84638" s="234"/>
    </row>
    <row r="84639" spans="1:1">
      <c r="A84639" s="234"/>
    </row>
    <row r="84640" spans="1:1">
      <c r="A84640" s="234"/>
    </row>
    <row r="84641" spans="1:1">
      <c r="A84641" s="234"/>
    </row>
    <row r="84642" spans="1:1">
      <c r="A84642" s="234"/>
    </row>
    <row r="84643" spans="1:1">
      <c r="A84643" s="234"/>
    </row>
    <row r="84644" spans="1:1">
      <c r="A84644" s="234"/>
    </row>
    <row r="84645" spans="1:1">
      <c r="A84645" s="234"/>
    </row>
    <row r="84646" spans="1:1">
      <c r="A84646" s="234"/>
    </row>
    <row r="84647" spans="1:1">
      <c r="A84647" s="234"/>
    </row>
    <row r="84648" spans="1:1">
      <c r="A84648" s="234"/>
    </row>
    <row r="84649" spans="1:1">
      <c r="A84649" s="234"/>
    </row>
    <row r="84650" spans="1:1">
      <c r="A84650" s="234"/>
    </row>
    <row r="84651" spans="1:1">
      <c r="A84651" s="234"/>
    </row>
    <row r="84652" spans="1:1">
      <c r="A84652" s="234"/>
    </row>
    <row r="84653" spans="1:1">
      <c r="A84653" s="234"/>
    </row>
    <row r="84654" spans="1:1">
      <c r="A84654" s="234"/>
    </row>
    <row r="84655" spans="1:1">
      <c r="A84655" s="234"/>
    </row>
    <row r="84656" spans="1:1">
      <c r="A84656" s="234"/>
    </row>
    <row r="84657" spans="1:1">
      <c r="A84657" s="234"/>
    </row>
    <row r="84658" spans="1:1">
      <c r="A84658" s="234"/>
    </row>
    <row r="84659" spans="1:1">
      <c r="A84659" s="234"/>
    </row>
    <row r="84660" spans="1:1">
      <c r="A84660" s="234"/>
    </row>
    <row r="84661" spans="1:1">
      <c r="A84661" s="234"/>
    </row>
    <row r="84662" spans="1:1">
      <c r="A84662" s="234"/>
    </row>
    <row r="84663" spans="1:1">
      <c r="A84663" s="234"/>
    </row>
    <row r="84664" spans="1:1">
      <c r="A84664" s="234"/>
    </row>
    <row r="84665" spans="1:1">
      <c r="A84665" s="234"/>
    </row>
    <row r="84666" spans="1:1">
      <c r="A84666" s="234"/>
    </row>
    <row r="84667" spans="1:1">
      <c r="A84667" s="234"/>
    </row>
    <row r="84668" spans="1:1">
      <c r="A84668" s="234"/>
    </row>
    <row r="84669" spans="1:1">
      <c r="A84669" s="234"/>
    </row>
    <row r="84670" spans="1:1">
      <c r="A84670" s="234"/>
    </row>
    <row r="84671" spans="1:1">
      <c r="A84671" s="234"/>
    </row>
    <row r="84672" spans="1:1">
      <c r="A84672" s="234"/>
    </row>
    <row r="84673" spans="1:1">
      <c r="A84673" s="234"/>
    </row>
    <row r="84674" spans="1:1">
      <c r="A84674" s="234"/>
    </row>
    <row r="84675" spans="1:1">
      <c r="A84675" s="234"/>
    </row>
    <row r="84676" spans="1:1">
      <c r="A84676" s="234"/>
    </row>
    <row r="84677" spans="1:1">
      <c r="A84677" s="234"/>
    </row>
    <row r="84678" spans="1:1">
      <c r="A84678" s="234"/>
    </row>
    <row r="84679" spans="1:1">
      <c r="A84679" s="234"/>
    </row>
    <row r="84680" spans="1:1">
      <c r="A84680" s="234"/>
    </row>
    <row r="84681" spans="1:1">
      <c r="A84681" s="234"/>
    </row>
    <row r="84682" spans="1:1">
      <c r="A84682" s="234"/>
    </row>
    <row r="84683" spans="1:1">
      <c r="A84683" s="234"/>
    </row>
    <row r="84684" spans="1:1">
      <c r="A84684" s="234"/>
    </row>
    <row r="84685" spans="1:1">
      <c r="A84685" s="234"/>
    </row>
    <row r="84686" spans="1:1">
      <c r="A84686" s="234"/>
    </row>
    <row r="84687" spans="1:1">
      <c r="A84687" s="234"/>
    </row>
    <row r="84688" spans="1:1">
      <c r="A84688" s="234"/>
    </row>
    <row r="84689" spans="1:1">
      <c r="A84689" s="234"/>
    </row>
    <row r="84690" spans="1:1">
      <c r="A84690" s="234"/>
    </row>
    <row r="84691" spans="1:1">
      <c r="A84691" s="234"/>
    </row>
    <row r="84692" spans="1:1">
      <c r="A84692" s="234"/>
    </row>
    <row r="84693" spans="1:1">
      <c r="A84693" s="234"/>
    </row>
    <row r="84694" spans="1:1">
      <c r="A84694" s="234"/>
    </row>
    <row r="84695" spans="1:1">
      <c r="A84695" s="234"/>
    </row>
    <row r="84696" spans="1:1">
      <c r="A84696" s="234"/>
    </row>
    <row r="84697" spans="1:1">
      <c r="A84697" s="234"/>
    </row>
    <row r="84698" spans="1:1">
      <c r="A84698" s="234"/>
    </row>
    <row r="84699" spans="1:1">
      <c r="A84699" s="234"/>
    </row>
    <row r="84700" spans="1:1">
      <c r="A84700" s="234"/>
    </row>
    <row r="84701" spans="1:1">
      <c r="A84701" s="234"/>
    </row>
    <row r="84702" spans="1:1">
      <c r="A84702" s="234"/>
    </row>
    <row r="84703" spans="1:1">
      <c r="A84703" s="234"/>
    </row>
    <row r="84704" spans="1:1">
      <c r="A84704" s="234"/>
    </row>
    <row r="84705" spans="1:1">
      <c r="A84705" s="234"/>
    </row>
    <row r="84706" spans="1:1">
      <c r="A84706" s="234"/>
    </row>
    <row r="84707" spans="1:1">
      <c r="A84707" s="234"/>
    </row>
    <row r="84708" spans="1:1">
      <c r="A84708" s="234"/>
    </row>
    <row r="84709" spans="1:1">
      <c r="A84709" s="234"/>
    </row>
    <row r="84710" spans="1:1">
      <c r="A84710" s="234"/>
    </row>
    <row r="84711" spans="1:1">
      <c r="A84711" s="234"/>
    </row>
    <row r="84712" spans="1:1">
      <c r="A84712" s="234"/>
    </row>
    <row r="84713" spans="1:1">
      <c r="A84713" s="234"/>
    </row>
    <row r="84714" spans="1:1">
      <c r="A84714" s="234"/>
    </row>
    <row r="84715" spans="1:1">
      <c r="A84715" s="234"/>
    </row>
    <row r="84716" spans="1:1">
      <c r="A84716" s="234"/>
    </row>
    <row r="84717" spans="1:1">
      <c r="A84717" s="234"/>
    </row>
    <row r="84718" spans="1:1">
      <c r="A84718" s="234"/>
    </row>
    <row r="84719" spans="1:1">
      <c r="A84719" s="234"/>
    </row>
    <row r="84720" spans="1:1">
      <c r="A84720" s="234"/>
    </row>
    <row r="84721" spans="1:1">
      <c r="A84721" s="234"/>
    </row>
    <row r="84722" spans="1:1">
      <c r="A84722" s="234"/>
    </row>
    <row r="84723" spans="1:1">
      <c r="A84723" s="234"/>
    </row>
    <row r="84724" spans="1:1">
      <c r="A84724" s="234"/>
    </row>
    <row r="84725" spans="1:1">
      <c r="A84725" s="234"/>
    </row>
    <row r="84726" spans="1:1">
      <c r="A84726" s="234"/>
    </row>
    <row r="84727" spans="1:1">
      <c r="A84727" s="234"/>
    </row>
    <row r="84728" spans="1:1">
      <c r="A84728" s="234"/>
    </row>
    <row r="84729" spans="1:1">
      <c r="A84729" s="234"/>
    </row>
    <row r="84730" spans="1:1">
      <c r="A84730" s="234"/>
    </row>
    <row r="84731" spans="1:1">
      <c r="A84731" s="234"/>
    </row>
    <row r="84732" spans="1:1">
      <c r="A84732" s="234"/>
    </row>
    <row r="84733" spans="1:1">
      <c r="A84733" s="234"/>
    </row>
    <row r="84734" spans="1:1">
      <c r="A84734" s="234"/>
    </row>
    <row r="84735" spans="1:1">
      <c r="A84735" s="234"/>
    </row>
    <row r="84736" spans="1:1">
      <c r="A84736" s="234"/>
    </row>
    <row r="84737" spans="1:1">
      <c r="A84737" s="234"/>
    </row>
    <row r="84738" spans="1:1">
      <c r="A84738" s="234"/>
    </row>
    <row r="84739" spans="1:1">
      <c r="A84739" s="234"/>
    </row>
    <row r="84740" spans="1:1">
      <c r="A84740" s="234"/>
    </row>
    <row r="84741" spans="1:1">
      <c r="A84741" s="234"/>
    </row>
    <row r="84742" spans="1:1">
      <c r="A84742" s="234"/>
    </row>
    <row r="84743" spans="1:1">
      <c r="A84743" s="234"/>
    </row>
    <row r="84744" spans="1:1">
      <c r="A84744" s="234"/>
    </row>
    <row r="84745" spans="1:1">
      <c r="A84745" s="234"/>
    </row>
    <row r="84746" spans="1:1">
      <c r="A84746" s="234"/>
    </row>
    <row r="84747" spans="1:1">
      <c r="A84747" s="234"/>
    </row>
    <row r="84748" spans="1:1">
      <c r="A84748" s="234"/>
    </row>
    <row r="84749" spans="1:1">
      <c r="A84749" s="234"/>
    </row>
    <row r="84750" spans="1:1">
      <c r="A84750" s="234"/>
    </row>
    <row r="84751" spans="1:1">
      <c r="A84751" s="234"/>
    </row>
    <row r="84752" spans="1:1">
      <c r="A84752" s="234"/>
    </row>
    <row r="84753" spans="1:1">
      <c r="A84753" s="234"/>
    </row>
    <row r="84754" spans="1:1">
      <c r="A84754" s="234"/>
    </row>
    <row r="84755" spans="1:1">
      <c r="A84755" s="234"/>
    </row>
    <row r="84756" spans="1:1">
      <c r="A84756" s="234"/>
    </row>
    <row r="84757" spans="1:1">
      <c r="A84757" s="234"/>
    </row>
    <row r="84758" spans="1:1">
      <c r="A84758" s="234"/>
    </row>
    <row r="84759" spans="1:1">
      <c r="A84759" s="234"/>
    </row>
    <row r="84760" spans="1:1">
      <c r="A84760" s="234"/>
    </row>
    <row r="84761" spans="1:1">
      <c r="A84761" s="234"/>
    </row>
    <row r="84762" spans="1:1">
      <c r="A84762" s="234"/>
    </row>
    <row r="84763" spans="1:1">
      <c r="A84763" s="234"/>
    </row>
    <row r="84764" spans="1:1">
      <c r="A84764" s="234"/>
    </row>
    <row r="84765" spans="1:1">
      <c r="A84765" s="234"/>
    </row>
    <row r="84766" spans="1:1">
      <c r="A84766" s="234"/>
    </row>
    <row r="84767" spans="1:1">
      <c r="A84767" s="234"/>
    </row>
    <row r="84768" spans="1:1">
      <c r="A84768" s="234"/>
    </row>
    <row r="84769" spans="1:1">
      <c r="A84769" s="234"/>
    </row>
    <row r="84770" spans="1:1">
      <c r="A84770" s="234"/>
    </row>
    <row r="84771" spans="1:1">
      <c r="A84771" s="234"/>
    </row>
    <row r="84772" spans="1:1">
      <c r="A84772" s="234"/>
    </row>
    <row r="84773" spans="1:1">
      <c r="A84773" s="234"/>
    </row>
    <row r="84774" spans="1:1">
      <c r="A84774" s="234"/>
    </row>
    <row r="84775" spans="1:1">
      <c r="A84775" s="234"/>
    </row>
    <row r="84776" spans="1:1">
      <c r="A84776" s="234"/>
    </row>
    <row r="84777" spans="1:1">
      <c r="A84777" s="234"/>
    </row>
    <row r="84778" spans="1:1">
      <c r="A84778" s="234"/>
    </row>
    <row r="84779" spans="1:1">
      <c r="A84779" s="234"/>
    </row>
    <row r="84780" spans="1:1">
      <c r="A84780" s="234"/>
    </row>
    <row r="84781" spans="1:1">
      <c r="A84781" s="234"/>
    </row>
    <row r="84782" spans="1:1">
      <c r="A84782" s="234"/>
    </row>
    <row r="84783" spans="1:1">
      <c r="A84783" s="234"/>
    </row>
    <row r="84784" spans="1:1">
      <c r="A84784" s="234"/>
    </row>
    <row r="84785" spans="1:1">
      <c r="A84785" s="234"/>
    </row>
    <row r="84786" spans="1:1">
      <c r="A84786" s="234"/>
    </row>
    <row r="84787" spans="1:1">
      <c r="A84787" s="234"/>
    </row>
    <row r="84788" spans="1:1">
      <c r="A84788" s="234"/>
    </row>
    <row r="84789" spans="1:1">
      <c r="A84789" s="234"/>
    </row>
    <row r="84790" spans="1:1">
      <c r="A84790" s="234"/>
    </row>
    <row r="84791" spans="1:1">
      <c r="A84791" s="234"/>
    </row>
    <row r="84792" spans="1:1">
      <c r="A84792" s="234"/>
    </row>
    <row r="84793" spans="1:1">
      <c r="A84793" s="234"/>
    </row>
    <row r="84794" spans="1:1">
      <c r="A84794" s="234"/>
    </row>
    <row r="84795" spans="1:1">
      <c r="A84795" s="234"/>
    </row>
    <row r="84796" spans="1:1">
      <c r="A84796" s="234"/>
    </row>
    <row r="84797" spans="1:1">
      <c r="A84797" s="234"/>
    </row>
    <row r="84798" spans="1:1">
      <c r="A84798" s="234"/>
    </row>
    <row r="84799" spans="1:1">
      <c r="A84799" s="234"/>
    </row>
    <row r="84800" spans="1:1">
      <c r="A84800" s="234"/>
    </row>
    <row r="84801" spans="1:1">
      <c r="A84801" s="234"/>
    </row>
    <row r="84802" spans="1:1">
      <c r="A84802" s="234"/>
    </row>
    <row r="84803" spans="1:1">
      <c r="A84803" s="234"/>
    </row>
    <row r="84804" spans="1:1">
      <c r="A84804" s="234"/>
    </row>
    <row r="84805" spans="1:1">
      <c r="A84805" s="234"/>
    </row>
    <row r="84806" spans="1:1">
      <c r="A84806" s="234"/>
    </row>
    <row r="84807" spans="1:1">
      <c r="A84807" s="234"/>
    </row>
    <row r="84808" spans="1:1">
      <c r="A84808" s="234"/>
    </row>
    <row r="84809" spans="1:1">
      <c r="A84809" s="234"/>
    </row>
    <row r="84810" spans="1:1">
      <c r="A84810" s="234"/>
    </row>
    <row r="84811" spans="1:1">
      <c r="A84811" s="234"/>
    </row>
    <row r="84812" spans="1:1">
      <c r="A84812" s="234"/>
    </row>
    <row r="84813" spans="1:1">
      <c r="A84813" s="234"/>
    </row>
    <row r="84814" spans="1:1">
      <c r="A84814" s="234"/>
    </row>
    <row r="84815" spans="1:1">
      <c r="A84815" s="234"/>
    </row>
    <row r="84816" spans="1:1">
      <c r="A84816" s="234"/>
    </row>
    <row r="84817" spans="1:1">
      <c r="A84817" s="234"/>
    </row>
    <row r="84818" spans="1:1">
      <c r="A84818" s="234"/>
    </row>
    <row r="84819" spans="1:1">
      <c r="A84819" s="234"/>
    </row>
    <row r="84820" spans="1:1">
      <c r="A84820" s="234"/>
    </row>
    <row r="84821" spans="1:1">
      <c r="A84821" s="234"/>
    </row>
    <row r="84822" spans="1:1">
      <c r="A84822" s="234"/>
    </row>
    <row r="84823" spans="1:1">
      <c r="A84823" s="234"/>
    </row>
    <row r="84824" spans="1:1">
      <c r="A84824" s="234"/>
    </row>
    <row r="84825" spans="1:1">
      <c r="A84825" s="234"/>
    </row>
    <row r="84826" spans="1:1">
      <c r="A84826" s="234"/>
    </row>
    <row r="84827" spans="1:1">
      <c r="A84827" s="234"/>
    </row>
    <row r="84828" spans="1:1">
      <c r="A84828" s="234"/>
    </row>
    <row r="84829" spans="1:1">
      <c r="A84829" s="234"/>
    </row>
    <row r="84830" spans="1:1">
      <c r="A84830" s="234"/>
    </row>
    <row r="84831" spans="1:1">
      <c r="A84831" s="234"/>
    </row>
    <row r="84832" spans="1:1">
      <c r="A84832" s="234"/>
    </row>
    <row r="84833" spans="1:1">
      <c r="A84833" s="234"/>
    </row>
    <row r="84834" spans="1:1">
      <c r="A84834" s="234"/>
    </row>
    <row r="84835" spans="1:1">
      <c r="A84835" s="234"/>
    </row>
    <row r="84836" spans="1:1">
      <c r="A84836" s="234"/>
    </row>
    <row r="84837" spans="1:1">
      <c r="A84837" s="234"/>
    </row>
    <row r="84838" spans="1:1">
      <c r="A84838" s="234"/>
    </row>
    <row r="84839" spans="1:1">
      <c r="A84839" s="234"/>
    </row>
    <row r="84840" spans="1:1">
      <c r="A84840" s="234"/>
    </row>
    <row r="84841" spans="1:1">
      <c r="A84841" s="234"/>
    </row>
    <row r="84842" spans="1:1">
      <c r="A84842" s="234"/>
    </row>
    <row r="84843" spans="1:1">
      <c r="A84843" s="234"/>
    </row>
    <row r="84844" spans="1:1">
      <c r="A84844" s="234"/>
    </row>
    <row r="84845" spans="1:1">
      <c r="A84845" s="234"/>
    </row>
    <row r="84846" spans="1:1">
      <c r="A84846" s="234"/>
    </row>
    <row r="84847" spans="1:1">
      <c r="A84847" s="234"/>
    </row>
    <row r="84848" spans="1:1">
      <c r="A84848" s="234"/>
    </row>
    <row r="84849" spans="1:1">
      <c r="A84849" s="234"/>
    </row>
    <row r="84850" spans="1:1">
      <c r="A84850" s="234"/>
    </row>
    <row r="84851" spans="1:1">
      <c r="A84851" s="234"/>
    </row>
    <row r="84852" spans="1:1">
      <c r="A84852" s="234"/>
    </row>
    <row r="84853" spans="1:1">
      <c r="A84853" s="234"/>
    </row>
    <row r="84854" spans="1:1">
      <c r="A84854" s="234"/>
    </row>
    <row r="84855" spans="1:1">
      <c r="A84855" s="234"/>
    </row>
    <row r="84856" spans="1:1">
      <c r="A84856" s="234"/>
    </row>
    <row r="84857" spans="1:1">
      <c r="A84857" s="234"/>
    </row>
    <row r="84858" spans="1:1">
      <c r="A84858" s="234"/>
    </row>
    <row r="84859" spans="1:1">
      <c r="A84859" s="234"/>
    </row>
    <row r="84860" spans="1:1">
      <c r="A84860" s="234"/>
    </row>
    <row r="84861" spans="1:1">
      <c r="A84861" s="234"/>
    </row>
    <row r="84862" spans="1:1">
      <c r="A84862" s="234"/>
    </row>
    <row r="84863" spans="1:1">
      <c r="A84863" s="234"/>
    </row>
    <row r="84864" spans="1:1">
      <c r="A84864" s="234"/>
    </row>
    <row r="84865" spans="1:1">
      <c r="A84865" s="234"/>
    </row>
    <row r="84866" spans="1:1">
      <c r="A84866" s="234"/>
    </row>
    <row r="84867" spans="1:1">
      <c r="A84867" s="234"/>
    </row>
    <row r="84868" spans="1:1">
      <c r="A84868" s="234"/>
    </row>
    <row r="84869" spans="1:1">
      <c r="A84869" s="234"/>
    </row>
    <row r="84870" spans="1:1">
      <c r="A84870" s="234"/>
    </row>
    <row r="84871" spans="1:1">
      <c r="A84871" s="234"/>
    </row>
    <row r="84872" spans="1:1">
      <c r="A84872" s="234"/>
    </row>
    <row r="84873" spans="1:1">
      <c r="A84873" s="234"/>
    </row>
    <row r="84874" spans="1:1">
      <c r="A84874" s="234"/>
    </row>
    <row r="84875" spans="1:1">
      <c r="A84875" s="234"/>
    </row>
    <row r="84876" spans="1:1">
      <c r="A84876" s="234"/>
    </row>
    <row r="84877" spans="1:1">
      <c r="A84877" s="234"/>
    </row>
    <row r="84878" spans="1:1">
      <c r="A84878" s="234"/>
    </row>
    <row r="84879" spans="1:1">
      <c r="A84879" s="234"/>
    </row>
    <row r="84880" spans="1:1">
      <c r="A84880" s="234"/>
    </row>
    <row r="84881" spans="1:1">
      <c r="A84881" s="234"/>
    </row>
    <row r="84882" spans="1:1">
      <c r="A84882" s="234"/>
    </row>
    <row r="84883" spans="1:1">
      <c r="A84883" s="234"/>
    </row>
    <row r="84884" spans="1:1">
      <c r="A84884" s="234"/>
    </row>
    <row r="84885" spans="1:1">
      <c r="A84885" s="234"/>
    </row>
    <row r="84886" spans="1:1">
      <c r="A84886" s="234"/>
    </row>
    <row r="84887" spans="1:1">
      <c r="A84887" s="234"/>
    </row>
    <row r="84888" spans="1:1">
      <c r="A84888" s="234"/>
    </row>
    <row r="84889" spans="1:1">
      <c r="A84889" s="234"/>
    </row>
    <row r="84890" spans="1:1">
      <c r="A84890" s="234"/>
    </row>
    <row r="84891" spans="1:1">
      <c r="A84891" s="234"/>
    </row>
    <row r="84892" spans="1:1">
      <c r="A84892" s="234"/>
    </row>
    <row r="84893" spans="1:1">
      <c r="A84893" s="234"/>
    </row>
    <row r="84894" spans="1:1">
      <c r="A84894" s="234"/>
    </row>
    <row r="84895" spans="1:1">
      <c r="A84895" s="234"/>
    </row>
    <row r="84896" spans="1:1">
      <c r="A84896" s="234"/>
    </row>
    <row r="84897" spans="1:1">
      <c r="A84897" s="234"/>
    </row>
    <row r="84898" spans="1:1">
      <c r="A84898" s="234"/>
    </row>
    <row r="84899" spans="1:1">
      <c r="A84899" s="234"/>
    </row>
    <row r="84900" spans="1:1">
      <c r="A84900" s="234"/>
    </row>
    <row r="84901" spans="1:1">
      <c r="A84901" s="234"/>
    </row>
    <row r="84902" spans="1:1">
      <c r="A84902" s="234"/>
    </row>
    <row r="84903" spans="1:1">
      <c r="A84903" s="234"/>
    </row>
    <row r="84904" spans="1:1">
      <c r="A84904" s="234"/>
    </row>
    <row r="84905" spans="1:1">
      <c r="A84905" s="234"/>
    </row>
    <row r="84906" spans="1:1">
      <c r="A84906" s="234"/>
    </row>
    <row r="84907" spans="1:1">
      <c r="A84907" s="234"/>
    </row>
    <row r="84908" spans="1:1">
      <c r="A84908" s="234"/>
    </row>
    <row r="84909" spans="1:1">
      <c r="A84909" s="234"/>
    </row>
    <row r="84910" spans="1:1">
      <c r="A84910" s="234"/>
    </row>
    <row r="84911" spans="1:1">
      <c r="A84911" s="234"/>
    </row>
    <row r="84912" spans="1:1">
      <c r="A84912" s="234"/>
    </row>
    <row r="84913" spans="1:1">
      <c r="A84913" s="234"/>
    </row>
    <row r="84914" spans="1:1">
      <c r="A84914" s="234"/>
    </row>
    <row r="84915" spans="1:1">
      <c r="A84915" s="234"/>
    </row>
    <row r="84916" spans="1:1">
      <c r="A84916" s="234"/>
    </row>
    <row r="84917" spans="1:1">
      <c r="A84917" s="234"/>
    </row>
    <row r="84918" spans="1:1">
      <c r="A84918" s="234"/>
    </row>
    <row r="84919" spans="1:1">
      <c r="A84919" s="234"/>
    </row>
    <row r="84920" spans="1:1">
      <c r="A84920" s="234"/>
    </row>
    <row r="84921" spans="1:1">
      <c r="A84921" s="234"/>
    </row>
    <row r="84922" spans="1:1">
      <c r="A84922" s="234"/>
    </row>
    <row r="84923" spans="1:1">
      <c r="A84923" s="234"/>
    </row>
    <row r="84924" spans="1:1">
      <c r="A84924" s="234"/>
    </row>
    <row r="84925" spans="1:1">
      <c r="A84925" s="234"/>
    </row>
    <row r="84926" spans="1:1">
      <c r="A84926" s="234"/>
    </row>
    <row r="84927" spans="1:1">
      <c r="A84927" s="234"/>
    </row>
    <row r="84928" spans="1:1">
      <c r="A84928" s="234"/>
    </row>
    <row r="84929" spans="1:1">
      <c r="A84929" s="234"/>
    </row>
    <row r="84930" spans="1:1">
      <c r="A84930" s="234"/>
    </row>
    <row r="84931" spans="1:1">
      <c r="A84931" s="234"/>
    </row>
    <row r="84932" spans="1:1">
      <c r="A84932" s="234"/>
    </row>
    <row r="84933" spans="1:1">
      <c r="A84933" s="234"/>
    </row>
    <row r="84934" spans="1:1">
      <c r="A84934" s="234"/>
    </row>
    <row r="84935" spans="1:1">
      <c r="A84935" s="234"/>
    </row>
    <row r="84936" spans="1:1">
      <c r="A84936" s="234"/>
    </row>
    <row r="84937" spans="1:1">
      <c r="A84937" s="234"/>
    </row>
    <row r="84938" spans="1:1">
      <c r="A84938" s="234"/>
    </row>
    <row r="84939" spans="1:1">
      <c r="A84939" s="234"/>
    </row>
    <row r="84940" spans="1:1">
      <c r="A84940" s="234"/>
    </row>
    <row r="84941" spans="1:1">
      <c r="A84941" s="234"/>
    </row>
    <row r="84942" spans="1:1">
      <c r="A84942" s="234"/>
    </row>
    <row r="84943" spans="1:1">
      <c r="A84943" s="234"/>
    </row>
    <row r="84944" spans="1:1">
      <c r="A84944" s="234"/>
    </row>
    <row r="84945" spans="1:1">
      <c r="A84945" s="234"/>
    </row>
    <row r="84946" spans="1:1">
      <c r="A84946" s="234"/>
    </row>
    <row r="84947" spans="1:1">
      <c r="A84947" s="234"/>
    </row>
    <row r="84948" spans="1:1">
      <c r="A84948" s="234"/>
    </row>
    <row r="84949" spans="1:1">
      <c r="A84949" s="234"/>
    </row>
    <row r="84950" spans="1:1">
      <c r="A84950" s="234"/>
    </row>
    <row r="84951" spans="1:1">
      <c r="A84951" s="234"/>
    </row>
    <row r="84952" spans="1:1">
      <c r="A84952" s="234"/>
    </row>
    <row r="84953" spans="1:1">
      <c r="A84953" s="234"/>
    </row>
    <row r="84954" spans="1:1">
      <c r="A84954" s="234"/>
    </row>
    <row r="84955" spans="1:1">
      <c r="A84955" s="234"/>
    </row>
    <row r="84956" spans="1:1">
      <c r="A84956" s="234"/>
    </row>
    <row r="84957" spans="1:1">
      <c r="A84957" s="234"/>
    </row>
    <row r="84958" spans="1:1">
      <c r="A84958" s="234"/>
    </row>
    <row r="84959" spans="1:1">
      <c r="A84959" s="234"/>
    </row>
    <row r="84960" spans="1:1">
      <c r="A84960" s="234"/>
    </row>
    <row r="84961" spans="1:1">
      <c r="A84961" s="234"/>
    </row>
    <row r="84962" spans="1:1">
      <c r="A84962" s="234"/>
    </row>
    <row r="84963" spans="1:1">
      <c r="A84963" s="234"/>
    </row>
    <row r="84964" spans="1:1">
      <c r="A84964" s="234"/>
    </row>
    <row r="84965" spans="1:1">
      <c r="A84965" s="234"/>
    </row>
    <row r="84966" spans="1:1">
      <c r="A84966" s="234"/>
    </row>
    <row r="84967" spans="1:1">
      <c r="A84967" s="234"/>
    </row>
    <row r="84968" spans="1:1">
      <c r="A84968" s="234"/>
    </row>
    <row r="84969" spans="1:1">
      <c r="A84969" s="234"/>
    </row>
    <row r="84970" spans="1:1">
      <c r="A84970" s="234"/>
    </row>
    <row r="84971" spans="1:1">
      <c r="A84971" s="234"/>
    </row>
    <row r="84972" spans="1:1">
      <c r="A84972" s="234"/>
    </row>
    <row r="84973" spans="1:1">
      <c r="A84973" s="234"/>
    </row>
    <row r="84974" spans="1:1">
      <c r="A84974" s="234"/>
    </row>
    <row r="84975" spans="1:1">
      <c r="A84975" s="234"/>
    </row>
    <row r="84976" spans="1:1">
      <c r="A84976" s="234"/>
    </row>
    <row r="84977" spans="1:1">
      <c r="A84977" s="234"/>
    </row>
    <row r="84978" spans="1:1">
      <c r="A84978" s="234"/>
    </row>
    <row r="84979" spans="1:1">
      <c r="A84979" s="234"/>
    </row>
    <row r="84980" spans="1:1">
      <c r="A84980" s="234"/>
    </row>
    <row r="84981" spans="1:1">
      <c r="A84981" s="234"/>
    </row>
    <row r="84982" spans="1:1">
      <c r="A84982" s="234"/>
    </row>
    <row r="84983" spans="1:1">
      <c r="A84983" s="234"/>
    </row>
    <row r="84984" spans="1:1">
      <c r="A84984" s="234"/>
    </row>
    <row r="84985" spans="1:1">
      <c r="A84985" s="234"/>
    </row>
    <row r="84986" spans="1:1">
      <c r="A84986" s="234"/>
    </row>
    <row r="84987" spans="1:1">
      <c r="A84987" s="234"/>
    </row>
    <row r="84988" spans="1:1">
      <c r="A84988" s="234"/>
    </row>
    <row r="84989" spans="1:1">
      <c r="A84989" s="234"/>
    </row>
    <row r="84990" spans="1:1">
      <c r="A84990" s="234"/>
    </row>
    <row r="84991" spans="1:1">
      <c r="A84991" s="234"/>
    </row>
    <row r="84992" spans="1:1">
      <c r="A84992" s="234"/>
    </row>
    <row r="84993" spans="1:1">
      <c r="A84993" s="234"/>
    </row>
    <row r="84994" spans="1:1">
      <c r="A84994" s="234"/>
    </row>
    <row r="84995" spans="1:1">
      <c r="A84995" s="234"/>
    </row>
    <row r="84996" spans="1:1">
      <c r="A84996" s="234"/>
    </row>
    <row r="84997" spans="1:1">
      <c r="A84997" s="234"/>
    </row>
    <row r="84998" spans="1:1">
      <c r="A84998" s="234"/>
    </row>
    <row r="84999" spans="1:1">
      <c r="A84999" s="234"/>
    </row>
    <row r="85000" spans="1:1">
      <c r="A85000" s="234"/>
    </row>
    <row r="85001" spans="1:1">
      <c r="A85001" s="234"/>
    </row>
    <row r="85002" spans="1:1">
      <c r="A85002" s="234"/>
    </row>
    <row r="85003" spans="1:1">
      <c r="A85003" s="234"/>
    </row>
    <row r="85004" spans="1:1">
      <c r="A85004" s="234"/>
    </row>
    <row r="85005" spans="1:1">
      <c r="A85005" s="234"/>
    </row>
    <row r="85006" spans="1:1">
      <c r="A85006" s="234"/>
    </row>
    <row r="85007" spans="1:1">
      <c r="A85007" s="234"/>
    </row>
    <row r="85008" spans="1:1">
      <c r="A85008" s="234"/>
    </row>
    <row r="85009" spans="1:1">
      <c r="A85009" s="234"/>
    </row>
    <row r="85010" spans="1:1">
      <c r="A85010" s="234"/>
    </row>
    <row r="85011" spans="1:1">
      <c r="A85011" s="234"/>
    </row>
    <row r="85012" spans="1:1">
      <c r="A85012" s="234"/>
    </row>
    <row r="85013" spans="1:1">
      <c r="A85013" s="234"/>
    </row>
    <row r="85014" spans="1:1">
      <c r="A85014" s="234"/>
    </row>
    <row r="85015" spans="1:1">
      <c r="A85015" s="234"/>
    </row>
    <row r="85016" spans="1:1">
      <c r="A85016" s="234"/>
    </row>
    <row r="85017" spans="1:1">
      <c r="A85017" s="234"/>
    </row>
    <row r="85018" spans="1:1">
      <c r="A85018" s="234"/>
    </row>
    <row r="85019" spans="1:1">
      <c r="A85019" s="234"/>
    </row>
    <row r="85020" spans="1:1">
      <c r="A85020" s="234"/>
    </row>
    <row r="85021" spans="1:1">
      <c r="A85021" s="234"/>
    </row>
    <row r="85022" spans="1:1">
      <c r="A85022" s="234"/>
    </row>
    <row r="85023" spans="1:1">
      <c r="A85023" s="234"/>
    </row>
    <row r="85024" spans="1:1">
      <c r="A85024" s="234"/>
    </row>
    <row r="85025" spans="1:1">
      <c r="A85025" s="234"/>
    </row>
    <row r="85026" spans="1:1">
      <c r="A85026" s="234"/>
    </row>
    <row r="85027" spans="1:1">
      <c r="A85027" s="234"/>
    </row>
    <row r="85028" spans="1:1">
      <c r="A85028" s="234"/>
    </row>
    <row r="85029" spans="1:1">
      <c r="A85029" s="234"/>
    </row>
    <row r="85030" spans="1:1">
      <c r="A85030" s="234"/>
    </row>
    <row r="85031" spans="1:1">
      <c r="A85031" s="234"/>
    </row>
    <row r="85032" spans="1:1">
      <c r="A85032" s="234"/>
    </row>
    <row r="85033" spans="1:1">
      <c r="A85033" s="234"/>
    </row>
    <row r="85034" spans="1:1">
      <c r="A85034" s="234"/>
    </row>
    <row r="85035" spans="1:1">
      <c r="A85035" s="234"/>
    </row>
    <row r="85036" spans="1:1">
      <c r="A85036" s="234"/>
    </row>
    <row r="85037" spans="1:1">
      <c r="A85037" s="234"/>
    </row>
    <row r="85038" spans="1:1">
      <c r="A85038" s="234"/>
    </row>
    <row r="85039" spans="1:1">
      <c r="A85039" s="234"/>
    </row>
    <row r="85040" spans="1:1">
      <c r="A85040" s="234"/>
    </row>
    <row r="85041" spans="1:1">
      <c r="A85041" s="234"/>
    </row>
    <row r="85042" spans="1:1">
      <c r="A85042" s="234"/>
    </row>
    <row r="85043" spans="1:1">
      <c r="A85043" s="234"/>
    </row>
    <row r="85044" spans="1:1">
      <c r="A85044" s="234"/>
    </row>
    <row r="85045" spans="1:1">
      <c r="A85045" s="234"/>
    </row>
    <row r="85046" spans="1:1">
      <c r="A85046" s="234"/>
    </row>
    <row r="85047" spans="1:1">
      <c r="A85047" s="234"/>
    </row>
    <row r="85048" spans="1:1">
      <c r="A85048" s="234"/>
    </row>
    <row r="85049" spans="1:1">
      <c r="A85049" s="234"/>
    </row>
    <row r="85050" spans="1:1">
      <c r="A85050" s="234"/>
    </row>
    <row r="85051" spans="1:1">
      <c r="A85051" s="234"/>
    </row>
    <row r="85052" spans="1:1">
      <c r="A85052" s="234"/>
    </row>
    <row r="85053" spans="1:1">
      <c r="A85053" s="234"/>
    </row>
    <row r="85054" spans="1:1">
      <c r="A85054" s="234"/>
    </row>
    <row r="85055" spans="1:1">
      <c r="A85055" s="234"/>
    </row>
    <row r="85056" spans="1:1">
      <c r="A85056" s="234"/>
    </row>
    <row r="85057" spans="1:1">
      <c r="A85057" s="234"/>
    </row>
    <row r="85058" spans="1:1">
      <c r="A85058" s="234"/>
    </row>
    <row r="85059" spans="1:1">
      <c r="A85059" s="234"/>
    </row>
    <row r="85060" spans="1:1">
      <c r="A85060" s="234"/>
    </row>
    <row r="85061" spans="1:1">
      <c r="A85061" s="234"/>
    </row>
    <row r="85062" spans="1:1">
      <c r="A85062" s="234"/>
    </row>
    <row r="85063" spans="1:1">
      <c r="A85063" s="234"/>
    </row>
    <row r="85064" spans="1:1">
      <c r="A85064" s="234"/>
    </row>
    <row r="85065" spans="1:1">
      <c r="A85065" s="234"/>
    </row>
    <row r="85066" spans="1:1">
      <c r="A85066" s="234"/>
    </row>
    <row r="85067" spans="1:1">
      <c r="A85067" s="234"/>
    </row>
    <row r="85068" spans="1:1">
      <c r="A85068" s="234"/>
    </row>
    <row r="85069" spans="1:1">
      <c r="A85069" s="234"/>
    </row>
    <row r="85070" spans="1:1">
      <c r="A85070" s="234"/>
    </row>
    <row r="85071" spans="1:1">
      <c r="A85071" s="234"/>
    </row>
    <row r="85072" spans="1:1">
      <c r="A85072" s="234"/>
    </row>
    <row r="85073" spans="1:1">
      <c r="A85073" s="234"/>
    </row>
    <row r="85074" spans="1:1">
      <c r="A85074" s="234"/>
    </row>
    <row r="85075" spans="1:1">
      <c r="A85075" s="234"/>
    </row>
    <row r="85076" spans="1:1">
      <c r="A85076" s="234"/>
    </row>
    <row r="85077" spans="1:1">
      <c r="A85077" s="234"/>
    </row>
    <row r="85078" spans="1:1">
      <c r="A85078" s="234"/>
    </row>
    <row r="85079" spans="1:1">
      <c r="A85079" s="234"/>
    </row>
    <row r="85080" spans="1:1">
      <c r="A85080" s="234"/>
    </row>
    <row r="85081" spans="1:1">
      <c r="A85081" s="234"/>
    </row>
    <row r="85082" spans="1:1">
      <c r="A85082" s="234"/>
    </row>
    <row r="85083" spans="1:1">
      <c r="A85083" s="234"/>
    </row>
    <row r="85084" spans="1:1">
      <c r="A85084" s="234"/>
    </row>
    <row r="85085" spans="1:1">
      <c r="A85085" s="234"/>
    </row>
    <row r="85086" spans="1:1">
      <c r="A85086" s="234"/>
    </row>
    <row r="85087" spans="1:1">
      <c r="A85087" s="234"/>
    </row>
    <row r="85088" spans="1:1">
      <c r="A85088" s="234"/>
    </row>
    <row r="85089" spans="1:1">
      <c r="A85089" s="234"/>
    </row>
    <row r="85090" spans="1:1">
      <c r="A85090" s="234"/>
    </row>
    <row r="85091" spans="1:1">
      <c r="A85091" s="234"/>
    </row>
    <row r="85092" spans="1:1">
      <c r="A85092" s="234"/>
    </row>
    <row r="85093" spans="1:1">
      <c r="A85093" s="234"/>
    </row>
    <row r="85094" spans="1:1">
      <c r="A85094" s="234"/>
    </row>
    <row r="85095" spans="1:1">
      <c r="A85095" s="234"/>
    </row>
    <row r="85096" spans="1:1">
      <c r="A85096" s="234"/>
    </row>
    <row r="85097" spans="1:1">
      <c r="A85097" s="234"/>
    </row>
    <row r="85098" spans="1:1">
      <c r="A85098" s="234"/>
    </row>
    <row r="85099" spans="1:1">
      <c r="A85099" s="234"/>
    </row>
    <row r="85100" spans="1:1">
      <c r="A85100" s="234"/>
    </row>
    <row r="85101" spans="1:1">
      <c r="A85101" s="234"/>
    </row>
    <row r="85102" spans="1:1">
      <c r="A85102" s="234"/>
    </row>
    <row r="85103" spans="1:1">
      <c r="A85103" s="234"/>
    </row>
    <row r="85104" spans="1:1">
      <c r="A85104" s="234"/>
    </row>
    <row r="85105" spans="1:1">
      <c r="A85105" s="234"/>
    </row>
    <row r="85106" spans="1:1">
      <c r="A85106" s="234"/>
    </row>
    <row r="85107" spans="1:1">
      <c r="A85107" s="234"/>
    </row>
    <row r="85108" spans="1:1">
      <c r="A85108" s="234"/>
    </row>
    <row r="85109" spans="1:1">
      <c r="A85109" s="234"/>
    </row>
    <row r="85110" spans="1:1">
      <c r="A85110" s="234"/>
    </row>
    <row r="85111" spans="1:1">
      <c r="A85111" s="234"/>
    </row>
    <row r="85112" spans="1:1">
      <c r="A85112" s="234"/>
    </row>
    <row r="85113" spans="1:1">
      <c r="A85113" s="234"/>
    </row>
    <row r="85114" spans="1:1">
      <c r="A85114" s="234"/>
    </row>
    <row r="85115" spans="1:1">
      <c r="A85115" s="234"/>
    </row>
    <row r="85116" spans="1:1">
      <c r="A85116" s="234"/>
    </row>
    <row r="85117" spans="1:1">
      <c r="A85117" s="234"/>
    </row>
    <row r="85118" spans="1:1">
      <c r="A85118" s="234"/>
    </row>
    <row r="85119" spans="1:1">
      <c r="A85119" s="234"/>
    </row>
    <row r="85120" spans="1:1">
      <c r="A85120" s="234"/>
    </row>
    <row r="85121" spans="1:1">
      <c r="A85121" s="234"/>
    </row>
    <row r="85122" spans="1:1">
      <c r="A85122" s="234"/>
    </row>
    <row r="85123" spans="1:1">
      <c r="A85123" s="234"/>
    </row>
    <row r="85124" spans="1:1">
      <c r="A85124" s="234"/>
    </row>
    <row r="85125" spans="1:1">
      <c r="A85125" s="234"/>
    </row>
    <row r="85126" spans="1:1">
      <c r="A85126" s="234"/>
    </row>
    <row r="85127" spans="1:1">
      <c r="A85127" s="234"/>
    </row>
    <row r="85128" spans="1:1">
      <c r="A85128" s="234"/>
    </row>
    <row r="85129" spans="1:1">
      <c r="A85129" s="234"/>
    </row>
    <row r="85130" spans="1:1">
      <c r="A85130" s="234"/>
    </row>
    <row r="85131" spans="1:1">
      <c r="A85131" s="234"/>
    </row>
    <row r="85132" spans="1:1">
      <c r="A85132" s="234"/>
    </row>
    <row r="85133" spans="1:1">
      <c r="A85133" s="234"/>
    </row>
    <row r="85134" spans="1:1">
      <c r="A85134" s="234"/>
    </row>
    <row r="85135" spans="1:1">
      <c r="A85135" s="234"/>
    </row>
    <row r="85136" spans="1:1">
      <c r="A85136" s="234"/>
    </row>
    <row r="85137" spans="1:1">
      <c r="A85137" s="234"/>
    </row>
    <row r="85138" spans="1:1">
      <c r="A85138" s="234"/>
    </row>
    <row r="85139" spans="1:1">
      <c r="A85139" s="234"/>
    </row>
    <row r="85140" spans="1:1">
      <c r="A85140" s="234"/>
    </row>
    <row r="85141" spans="1:1">
      <c r="A85141" s="234"/>
    </row>
    <row r="85142" spans="1:1">
      <c r="A85142" s="234"/>
    </row>
    <row r="85143" spans="1:1">
      <c r="A85143" s="234"/>
    </row>
    <row r="85144" spans="1:1">
      <c r="A85144" s="234"/>
    </row>
    <row r="85145" spans="1:1">
      <c r="A85145" s="234"/>
    </row>
    <row r="85146" spans="1:1">
      <c r="A85146" s="234"/>
    </row>
    <row r="85147" spans="1:1">
      <c r="A85147" s="234"/>
    </row>
    <row r="85148" spans="1:1">
      <c r="A85148" s="234"/>
    </row>
    <row r="85149" spans="1:1">
      <c r="A85149" s="234"/>
    </row>
    <row r="85150" spans="1:1">
      <c r="A85150" s="234"/>
    </row>
    <row r="85151" spans="1:1">
      <c r="A85151" s="234"/>
    </row>
    <row r="85152" spans="1:1">
      <c r="A85152" s="234"/>
    </row>
    <row r="85153" spans="1:1">
      <c r="A85153" s="234"/>
    </row>
    <row r="85154" spans="1:1">
      <c r="A85154" s="234"/>
    </row>
    <row r="85155" spans="1:1">
      <c r="A85155" s="234"/>
    </row>
    <row r="85156" spans="1:1">
      <c r="A85156" s="234"/>
    </row>
    <row r="85157" spans="1:1">
      <c r="A85157" s="234"/>
    </row>
    <row r="85158" spans="1:1">
      <c r="A85158" s="234"/>
    </row>
    <row r="85159" spans="1:1">
      <c r="A85159" s="234"/>
    </row>
    <row r="85160" spans="1:1">
      <c r="A85160" s="234"/>
    </row>
    <row r="85161" spans="1:1">
      <c r="A85161" s="234"/>
    </row>
    <row r="85162" spans="1:1">
      <c r="A85162" s="234"/>
    </row>
    <row r="85163" spans="1:1">
      <c r="A85163" s="234"/>
    </row>
    <row r="85164" spans="1:1">
      <c r="A85164" s="234"/>
    </row>
    <row r="85165" spans="1:1">
      <c r="A85165" s="234"/>
    </row>
    <row r="85166" spans="1:1">
      <c r="A85166" s="234"/>
    </row>
    <row r="85167" spans="1:1">
      <c r="A85167" s="234"/>
    </row>
    <row r="85168" spans="1:1">
      <c r="A85168" s="234"/>
    </row>
    <row r="85169" spans="1:1">
      <c r="A85169" s="234"/>
    </row>
    <row r="85170" spans="1:1">
      <c r="A85170" s="234"/>
    </row>
    <row r="85171" spans="1:1">
      <c r="A85171" s="234"/>
    </row>
    <row r="85172" spans="1:1">
      <c r="A85172" s="234"/>
    </row>
    <row r="85173" spans="1:1">
      <c r="A85173" s="234"/>
    </row>
    <row r="85174" spans="1:1">
      <c r="A85174" s="234"/>
    </row>
    <row r="85175" spans="1:1">
      <c r="A85175" s="234"/>
    </row>
    <row r="85176" spans="1:1">
      <c r="A85176" s="234"/>
    </row>
    <row r="85177" spans="1:1">
      <c r="A85177" s="234"/>
    </row>
    <row r="85178" spans="1:1">
      <c r="A85178" s="234"/>
    </row>
    <row r="85179" spans="1:1">
      <c r="A85179" s="234"/>
    </row>
    <row r="85180" spans="1:1">
      <c r="A85180" s="234"/>
    </row>
    <row r="85181" spans="1:1">
      <c r="A85181" s="234"/>
    </row>
    <row r="85182" spans="1:1">
      <c r="A85182" s="234"/>
    </row>
    <row r="85183" spans="1:1">
      <c r="A85183" s="234"/>
    </row>
    <row r="85184" spans="1:1">
      <c r="A85184" s="234"/>
    </row>
    <row r="85185" spans="1:1">
      <c r="A85185" s="234"/>
    </row>
    <row r="85186" spans="1:1">
      <c r="A85186" s="234"/>
    </row>
    <row r="85187" spans="1:1">
      <c r="A85187" s="234"/>
    </row>
    <row r="85188" spans="1:1">
      <c r="A85188" s="234"/>
    </row>
    <row r="85189" spans="1:1">
      <c r="A85189" s="234"/>
    </row>
    <row r="85190" spans="1:1">
      <c r="A85190" s="234"/>
    </row>
    <row r="85191" spans="1:1">
      <c r="A85191" s="234"/>
    </row>
    <row r="85192" spans="1:1">
      <c r="A85192" s="234"/>
    </row>
    <row r="85193" spans="1:1">
      <c r="A85193" s="234"/>
    </row>
    <row r="85194" spans="1:1">
      <c r="A85194" s="234"/>
    </row>
    <row r="85195" spans="1:1">
      <c r="A85195" s="234"/>
    </row>
    <row r="85196" spans="1:1">
      <c r="A85196" s="234"/>
    </row>
    <row r="85197" spans="1:1">
      <c r="A85197" s="234"/>
    </row>
    <row r="85198" spans="1:1">
      <c r="A85198" s="234"/>
    </row>
    <row r="85199" spans="1:1">
      <c r="A85199" s="234"/>
    </row>
    <row r="85200" spans="1:1">
      <c r="A85200" s="234"/>
    </row>
    <row r="85201" spans="1:1">
      <c r="A85201" s="234"/>
    </row>
    <row r="85202" spans="1:1">
      <c r="A85202" s="234"/>
    </row>
    <row r="85203" spans="1:1">
      <c r="A85203" s="234"/>
    </row>
    <row r="85204" spans="1:1">
      <c r="A85204" s="234"/>
    </row>
    <row r="85205" spans="1:1">
      <c r="A85205" s="234"/>
    </row>
    <row r="85206" spans="1:1">
      <c r="A85206" s="234"/>
    </row>
    <row r="85207" spans="1:1">
      <c r="A85207" s="234"/>
    </row>
    <row r="85208" spans="1:1">
      <c r="A85208" s="234"/>
    </row>
    <row r="85209" spans="1:1">
      <c r="A85209" s="234"/>
    </row>
    <row r="85210" spans="1:1">
      <c r="A85210" s="234"/>
    </row>
    <row r="85211" spans="1:1">
      <c r="A85211" s="234"/>
    </row>
    <row r="85212" spans="1:1">
      <c r="A85212" s="234"/>
    </row>
    <row r="85213" spans="1:1">
      <c r="A85213" s="234"/>
    </row>
    <row r="85214" spans="1:1">
      <c r="A85214" s="234"/>
    </row>
    <row r="85215" spans="1:1">
      <c r="A85215" s="234"/>
    </row>
    <row r="85216" spans="1:1">
      <c r="A85216" s="234"/>
    </row>
    <row r="85217" spans="1:1">
      <c r="A85217" s="234"/>
    </row>
    <row r="85218" spans="1:1">
      <c r="A85218" s="234"/>
    </row>
    <row r="85219" spans="1:1">
      <c r="A85219" s="234"/>
    </row>
    <row r="85220" spans="1:1">
      <c r="A85220" s="234"/>
    </row>
    <row r="85221" spans="1:1">
      <c r="A85221" s="234"/>
    </row>
    <row r="85222" spans="1:1">
      <c r="A85222" s="234"/>
    </row>
    <row r="85223" spans="1:1">
      <c r="A85223" s="234"/>
    </row>
    <row r="85224" spans="1:1">
      <c r="A85224" s="234"/>
    </row>
    <row r="85225" spans="1:1">
      <c r="A85225" s="234"/>
    </row>
    <row r="85226" spans="1:1">
      <c r="A85226" s="234"/>
    </row>
    <row r="85227" spans="1:1">
      <c r="A85227" s="234"/>
    </row>
    <row r="85228" spans="1:1">
      <c r="A85228" s="234"/>
    </row>
    <row r="85229" spans="1:1">
      <c r="A85229" s="234"/>
    </row>
    <row r="85230" spans="1:1">
      <c r="A85230" s="234"/>
    </row>
    <row r="85231" spans="1:1">
      <c r="A85231" s="234"/>
    </row>
    <row r="85232" spans="1:1">
      <c r="A85232" s="234"/>
    </row>
    <row r="85233" spans="1:1">
      <c r="A85233" s="234"/>
    </row>
    <row r="85234" spans="1:1">
      <c r="A85234" s="234"/>
    </row>
    <row r="85235" spans="1:1">
      <c r="A85235" s="234"/>
    </row>
    <row r="85236" spans="1:1">
      <c r="A85236" s="234"/>
    </row>
    <row r="85237" spans="1:1">
      <c r="A85237" s="234"/>
    </row>
    <row r="85238" spans="1:1">
      <c r="A85238" s="234"/>
    </row>
    <row r="85239" spans="1:1">
      <c r="A85239" s="234"/>
    </row>
    <row r="85240" spans="1:1">
      <c r="A85240" s="234"/>
    </row>
    <row r="85241" spans="1:1">
      <c r="A85241" s="234"/>
    </row>
    <row r="85242" spans="1:1">
      <c r="A85242" s="234"/>
    </row>
    <row r="85243" spans="1:1">
      <c r="A85243" s="234"/>
    </row>
    <row r="85244" spans="1:1">
      <c r="A85244" s="234"/>
    </row>
    <row r="85245" spans="1:1">
      <c r="A85245" s="234"/>
    </row>
    <row r="85246" spans="1:1">
      <c r="A85246" s="234"/>
    </row>
    <row r="85247" spans="1:1">
      <c r="A85247" s="234"/>
    </row>
    <row r="85248" spans="1:1">
      <c r="A85248" s="234"/>
    </row>
    <row r="85249" spans="1:1">
      <c r="A85249" s="234"/>
    </row>
    <row r="85250" spans="1:1">
      <c r="A85250" s="234"/>
    </row>
    <row r="85251" spans="1:1">
      <c r="A85251" s="234"/>
    </row>
    <row r="85252" spans="1:1">
      <c r="A85252" s="234"/>
    </row>
    <row r="85253" spans="1:1">
      <c r="A85253" s="234"/>
    </row>
    <row r="85254" spans="1:1">
      <c r="A85254" s="234"/>
    </row>
    <row r="85255" spans="1:1">
      <c r="A85255" s="234"/>
    </row>
    <row r="85256" spans="1:1">
      <c r="A85256" s="234"/>
    </row>
    <row r="85257" spans="1:1">
      <c r="A85257" s="234"/>
    </row>
    <row r="85258" spans="1:1">
      <c r="A85258" s="234"/>
    </row>
    <row r="85259" spans="1:1">
      <c r="A85259" s="234"/>
    </row>
    <row r="85260" spans="1:1">
      <c r="A85260" s="234"/>
    </row>
    <row r="85261" spans="1:1">
      <c r="A85261" s="234"/>
    </row>
    <row r="85262" spans="1:1">
      <c r="A85262" s="234"/>
    </row>
    <row r="85263" spans="1:1">
      <c r="A85263" s="234"/>
    </row>
    <row r="85264" spans="1:1">
      <c r="A85264" s="234"/>
    </row>
    <row r="85265" spans="1:1">
      <c r="A85265" s="234"/>
    </row>
    <row r="85266" spans="1:1">
      <c r="A85266" s="234"/>
    </row>
    <row r="85267" spans="1:1">
      <c r="A85267" s="234"/>
    </row>
    <row r="85268" spans="1:1">
      <c r="A85268" s="234"/>
    </row>
    <row r="85269" spans="1:1">
      <c r="A85269" s="234"/>
    </row>
    <row r="85270" spans="1:1">
      <c r="A85270" s="234"/>
    </row>
    <row r="85271" spans="1:1">
      <c r="A85271" s="234"/>
    </row>
    <row r="85272" spans="1:1">
      <c r="A85272" s="234"/>
    </row>
    <row r="85273" spans="1:1">
      <c r="A85273" s="234"/>
    </row>
    <row r="85274" spans="1:1">
      <c r="A85274" s="234"/>
    </row>
    <row r="85275" spans="1:1">
      <c r="A85275" s="234"/>
    </row>
    <row r="85276" spans="1:1">
      <c r="A85276" s="234"/>
    </row>
    <row r="85277" spans="1:1">
      <c r="A85277" s="234"/>
    </row>
    <row r="85278" spans="1:1">
      <c r="A85278" s="234"/>
    </row>
    <row r="85279" spans="1:1">
      <c r="A85279" s="234"/>
    </row>
    <row r="85280" spans="1:1">
      <c r="A85280" s="234"/>
    </row>
    <row r="85281" spans="1:1">
      <c r="A85281" s="234"/>
    </row>
    <row r="85282" spans="1:1">
      <c r="A85282" s="234"/>
    </row>
    <row r="85283" spans="1:1">
      <c r="A85283" s="234"/>
    </row>
    <row r="85284" spans="1:1">
      <c r="A85284" s="234"/>
    </row>
    <row r="85285" spans="1:1">
      <c r="A85285" s="234"/>
    </row>
    <row r="85286" spans="1:1">
      <c r="A85286" s="234"/>
    </row>
    <row r="85287" spans="1:1">
      <c r="A85287" s="234"/>
    </row>
    <row r="85288" spans="1:1">
      <c r="A85288" s="234"/>
    </row>
    <row r="85289" spans="1:1">
      <c r="A85289" s="234"/>
    </row>
    <row r="85290" spans="1:1">
      <c r="A85290" s="234"/>
    </row>
    <row r="85291" spans="1:1">
      <c r="A85291" s="234"/>
    </row>
    <row r="85292" spans="1:1">
      <c r="A85292" s="234"/>
    </row>
    <row r="85293" spans="1:1">
      <c r="A85293" s="234"/>
    </row>
    <row r="85294" spans="1:1">
      <c r="A85294" s="234"/>
    </row>
    <row r="85295" spans="1:1">
      <c r="A85295" s="234"/>
    </row>
    <row r="85296" spans="1:1">
      <c r="A85296" s="234"/>
    </row>
    <row r="85297" spans="1:1">
      <c r="A85297" s="234"/>
    </row>
    <row r="85298" spans="1:1">
      <c r="A85298" s="234"/>
    </row>
    <row r="85299" spans="1:1">
      <c r="A85299" s="234"/>
    </row>
    <row r="85300" spans="1:1">
      <c r="A85300" s="234"/>
    </row>
    <row r="85301" spans="1:1">
      <c r="A85301" s="234"/>
    </row>
    <row r="85302" spans="1:1">
      <c r="A85302" s="234"/>
    </row>
    <row r="85303" spans="1:1">
      <c r="A85303" s="234"/>
    </row>
    <row r="85304" spans="1:1">
      <c r="A85304" s="234"/>
    </row>
    <row r="85305" spans="1:1">
      <c r="A85305" s="234"/>
    </row>
    <row r="85306" spans="1:1">
      <c r="A85306" s="234"/>
    </row>
    <row r="85307" spans="1:1">
      <c r="A85307" s="234"/>
    </row>
    <row r="85308" spans="1:1">
      <c r="A85308" s="234"/>
    </row>
    <row r="85309" spans="1:1">
      <c r="A85309" s="234"/>
    </row>
    <row r="85310" spans="1:1">
      <c r="A85310" s="234"/>
    </row>
    <row r="85311" spans="1:1">
      <c r="A85311" s="234"/>
    </row>
    <row r="85312" spans="1:1">
      <c r="A85312" s="234"/>
    </row>
    <row r="85313" spans="1:1">
      <c r="A85313" s="234"/>
    </row>
    <row r="85314" spans="1:1">
      <c r="A85314" s="234"/>
    </row>
    <row r="85315" spans="1:1">
      <c r="A85315" s="234"/>
    </row>
    <row r="85316" spans="1:1">
      <c r="A85316" s="234"/>
    </row>
    <row r="85317" spans="1:1">
      <c r="A85317" s="234"/>
    </row>
    <row r="85318" spans="1:1">
      <c r="A85318" s="234"/>
    </row>
    <row r="85319" spans="1:1">
      <c r="A85319" s="234"/>
    </row>
    <row r="85320" spans="1:1">
      <c r="A85320" s="234"/>
    </row>
    <row r="85321" spans="1:1">
      <c r="A85321" s="234"/>
    </row>
    <row r="85322" spans="1:1">
      <c r="A85322" s="234"/>
    </row>
    <row r="85323" spans="1:1">
      <c r="A85323" s="234"/>
    </row>
    <row r="85324" spans="1:1">
      <c r="A85324" s="234"/>
    </row>
    <row r="85325" spans="1:1">
      <c r="A85325" s="234"/>
    </row>
    <row r="85326" spans="1:1">
      <c r="A85326" s="234"/>
    </row>
    <row r="85327" spans="1:1">
      <c r="A85327" s="234"/>
    </row>
    <row r="85328" spans="1:1">
      <c r="A85328" s="234"/>
    </row>
    <row r="85329" spans="1:1">
      <c r="A85329" s="234"/>
    </row>
    <row r="85330" spans="1:1">
      <c r="A85330" s="234"/>
    </row>
    <row r="85331" spans="1:1">
      <c r="A85331" s="234"/>
    </row>
    <row r="85332" spans="1:1">
      <c r="A85332" s="234"/>
    </row>
    <row r="85333" spans="1:1">
      <c r="A85333" s="234"/>
    </row>
    <row r="85334" spans="1:1">
      <c r="A85334" s="234"/>
    </row>
    <row r="85335" spans="1:1">
      <c r="A85335" s="234"/>
    </row>
    <row r="85336" spans="1:1">
      <c r="A85336" s="234"/>
    </row>
    <row r="85337" spans="1:1">
      <c r="A85337" s="234"/>
    </row>
    <row r="85338" spans="1:1">
      <c r="A85338" s="234"/>
    </row>
    <row r="85339" spans="1:1">
      <c r="A85339" s="234"/>
    </row>
    <row r="85340" spans="1:1">
      <c r="A85340" s="234"/>
    </row>
    <row r="85341" spans="1:1">
      <c r="A85341" s="234"/>
    </row>
    <row r="85342" spans="1:1">
      <c r="A85342" s="234"/>
    </row>
    <row r="85343" spans="1:1">
      <c r="A85343" s="234"/>
    </row>
    <row r="85344" spans="1:1">
      <c r="A85344" s="234"/>
    </row>
    <row r="85345" spans="1:1">
      <c r="A85345" s="234"/>
    </row>
    <row r="85346" spans="1:1">
      <c r="A85346" s="234"/>
    </row>
    <row r="85347" spans="1:1">
      <c r="A85347" s="234"/>
    </row>
    <row r="85348" spans="1:1">
      <c r="A85348" s="234"/>
    </row>
    <row r="85349" spans="1:1">
      <c r="A85349" s="234"/>
    </row>
    <row r="85350" spans="1:1">
      <c r="A85350" s="234"/>
    </row>
    <row r="85351" spans="1:1">
      <c r="A85351" s="234"/>
    </row>
    <row r="85352" spans="1:1">
      <c r="A85352" s="234"/>
    </row>
    <row r="85353" spans="1:1">
      <c r="A85353" s="234"/>
    </row>
    <row r="85354" spans="1:1">
      <c r="A85354" s="234"/>
    </row>
    <row r="85355" spans="1:1">
      <c r="A85355" s="234"/>
    </row>
    <row r="85356" spans="1:1">
      <c r="A85356" s="234"/>
    </row>
    <row r="85357" spans="1:1">
      <c r="A85357" s="234"/>
    </row>
    <row r="85358" spans="1:1">
      <c r="A85358" s="234"/>
    </row>
    <row r="85359" spans="1:1">
      <c r="A85359" s="234"/>
    </row>
    <row r="85360" spans="1:1">
      <c r="A85360" s="234"/>
    </row>
    <row r="85361" spans="1:1">
      <c r="A85361" s="234"/>
    </row>
    <row r="85362" spans="1:1">
      <c r="A85362" s="234"/>
    </row>
    <row r="85363" spans="1:1">
      <c r="A85363" s="234"/>
    </row>
    <row r="85364" spans="1:1">
      <c r="A85364" s="234"/>
    </row>
    <row r="85365" spans="1:1">
      <c r="A85365" s="234"/>
    </row>
    <row r="85366" spans="1:1">
      <c r="A85366" s="234"/>
    </row>
    <row r="85367" spans="1:1">
      <c r="A85367" s="234"/>
    </row>
    <row r="85368" spans="1:1">
      <c r="A85368" s="234"/>
    </row>
    <row r="85369" spans="1:1">
      <c r="A85369" s="234"/>
    </row>
    <row r="85370" spans="1:1">
      <c r="A85370" s="234"/>
    </row>
    <row r="85371" spans="1:1">
      <c r="A85371" s="234"/>
    </row>
    <row r="85372" spans="1:1">
      <c r="A85372" s="234"/>
    </row>
    <row r="85373" spans="1:1">
      <c r="A85373" s="234"/>
    </row>
    <row r="85374" spans="1:1">
      <c r="A85374" s="234"/>
    </row>
    <row r="85375" spans="1:1">
      <c r="A85375" s="234"/>
    </row>
    <row r="85376" spans="1:1">
      <c r="A85376" s="234"/>
    </row>
    <row r="85377" spans="1:1">
      <c r="A85377" s="234"/>
    </row>
    <row r="85378" spans="1:1">
      <c r="A85378" s="234"/>
    </row>
    <row r="85379" spans="1:1">
      <c r="A85379" s="234"/>
    </row>
    <row r="85380" spans="1:1">
      <c r="A85380" s="234"/>
    </row>
    <row r="85381" spans="1:1">
      <c r="A85381" s="234"/>
    </row>
    <row r="85382" spans="1:1">
      <c r="A85382" s="234"/>
    </row>
    <row r="85383" spans="1:1">
      <c r="A85383" s="234"/>
    </row>
    <row r="85384" spans="1:1">
      <c r="A85384" s="234"/>
    </row>
    <row r="85385" spans="1:1">
      <c r="A85385" s="234"/>
    </row>
    <row r="85386" spans="1:1">
      <c r="A85386" s="234"/>
    </row>
    <row r="85387" spans="1:1">
      <c r="A85387" s="234"/>
    </row>
    <row r="85388" spans="1:1">
      <c r="A85388" s="234"/>
    </row>
    <row r="85389" spans="1:1">
      <c r="A85389" s="234"/>
    </row>
    <row r="85390" spans="1:1">
      <c r="A85390" s="234"/>
    </row>
    <row r="85391" spans="1:1">
      <c r="A85391" s="234"/>
    </row>
    <row r="85392" spans="1:1">
      <c r="A85392" s="234"/>
    </row>
    <row r="85393" spans="1:1">
      <c r="A85393" s="234"/>
    </row>
    <row r="85394" spans="1:1">
      <c r="A85394" s="234"/>
    </row>
    <row r="85395" spans="1:1">
      <c r="A85395" s="234"/>
    </row>
    <row r="85396" spans="1:1">
      <c r="A85396" s="234"/>
    </row>
    <row r="85397" spans="1:1">
      <c r="A85397" s="234"/>
    </row>
    <row r="85398" spans="1:1">
      <c r="A85398" s="234"/>
    </row>
    <row r="85399" spans="1:1">
      <c r="A85399" s="234"/>
    </row>
    <row r="85400" spans="1:1">
      <c r="A85400" s="234"/>
    </row>
    <row r="85401" spans="1:1">
      <c r="A85401" s="234"/>
    </row>
    <row r="85402" spans="1:1">
      <c r="A85402" s="234"/>
    </row>
    <row r="85403" spans="1:1">
      <c r="A85403" s="234"/>
    </row>
    <row r="85404" spans="1:1">
      <c r="A85404" s="234"/>
    </row>
    <row r="85405" spans="1:1">
      <c r="A85405" s="234"/>
    </row>
    <row r="85406" spans="1:1">
      <c r="A85406" s="234"/>
    </row>
    <row r="85407" spans="1:1">
      <c r="A85407" s="234"/>
    </row>
    <row r="85408" spans="1:1">
      <c r="A85408" s="234"/>
    </row>
    <row r="85409" spans="1:1">
      <c r="A85409" s="234"/>
    </row>
    <row r="85410" spans="1:1">
      <c r="A85410" s="234"/>
    </row>
    <row r="85411" spans="1:1">
      <c r="A85411" s="234"/>
    </row>
    <row r="85412" spans="1:1">
      <c r="A85412" s="234"/>
    </row>
    <row r="85413" spans="1:1">
      <c r="A85413" s="234"/>
    </row>
    <row r="85414" spans="1:1">
      <c r="A85414" s="234"/>
    </row>
    <row r="85415" spans="1:1">
      <c r="A85415" s="234"/>
    </row>
    <row r="85416" spans="1:1">
      <c r="A85416" s="234"/>
    </row>
    <row r="85417" spans="1:1">
      <c r="A85417" s="234"/>
    </row>
    <row r="85418" spans="1:1">
      <c r="A85418" s="234"/>
    </row>
    <row r="85419" spans="1:1">
      <c r="A85419" s="234"/>
    </row>
    <row r="85420" spans="1:1">
      <c r="A85420" s="234"/>
    </row>
    <row r="85421" spans="1:1">
      <c r="A85421" s="234"/>
    </row>
    <row r="85422" spans="1:1">
      <c r="A85422" s="234"/>
    </row>
    <row r="85423" spans="1:1">
      <c r="A85423" s="234"/>
    </row>
    <row r="85424" spans="1:1">
      <c r="A85424" s="234"/>
    </row>
    <row r="85425" spans="1:1">
      <c r="A85425" s="234"/>
    </row>
    <row r="85426" spans="1:1">
      <c r="A85426" s="234"/>
    </row>
    <row r="85427" spans="1:1">
      <c r="A85427" s="234"/>
    </row>
    <row r="85428" spans="1:1">
      <c r="A85428" s="234"/>
    </row>
    <row r="85429" spans="1:1">
      <c r="A85429" s="234"/>
    </row>
    <row r="85430" spans="1:1">
      <c r="A85430" s="234"/>
    </row>
    <row r="85431" spans="1:1">
      <c r="A85431" s="234"/>
    </row>
    <row r="85432" spans="1:1">
      <c r="A85432" s="234"/>
    </row>
    <row r="85433" spans="1:1">
      <c r="A85433" s="234"/>
    </row>
    <row r="85434" spans="1:1">
      <c r="A85434" s="234"/>
    </row>
    <row r="85435" spans="1:1">
      <c r="A85435" s="234"/>
    </row>
    <row r="85436" spans="1:1">
      <c r="A85436" s="234"/>
    </row>
    <row r="85437" spans="1:1">
      <c r="A85437" s="234"/>
    </row>
    <row r="85438" spans="1:1">
      <c r="A85438" s="234"/>
    </row>
    <row r="85439" spans="1:1">
      <c r="A85439" s="234"/>
    </row>
    <row r="85440" spans="1:1">
      <c r="A85440" s="234"/>
    </row>
    <row r="85441" spans="1:1">
      <c r="A85441" s="234"/>
    </row>
    <row r="85442" spans="1:1">
      <c r="A85442" s="234"/>
    </row>
    <row r="85443" spans="1:1">
      <c r="A85443" s="234"/>
    </row>
    <row r="85444" spans="1:1">
      <c r="A85444" s="234"/>
    </row>
    <row r="85445" spans="1:1">
      <c r="A85445" s="234"/>
    </row>
    <row r="85446" spans="1:1">
      <c r="A85446" s="234"/>
    </row>
    <row r="85447" spans="1:1">
      <c r="A85447" s="234"/>
    </row>
    <row r="85448" spans="1:1">
      <c r="A85448" s="234"/>
    </row>
    <row r="85449" spans="1:1">
      <c r="A85449" s="234"/>
    </row>
    <row r="85450" spans="1:1">
      <c r="A85450" s="234"/>
    </row>
    <row r="85451" spans="1:1">
      <c r="A85451" s="234"/>
    </row>
    <row r="85452" spans="1:1">
      <c r="A85452" s="234"/>
    </row>
    <row r="85453" spans="1:1">
      <c r="A85453" s="234"/>
    </row>
    <row r="85454" spans="1:1">
      <c r="A85454" s="234"/>
    </row>
    <row r="85455" spans="1:1">
      <c r="A85455" s="234"/>
    </row>
    <row r="85456" spans="1:1">
      <c r="A85456" s="234"/>
    </row>
    <row r="85457" spans="1:1">
      <c r="A85457" s="234"/>
    </row>
    <row r="85458" spans="1:1">
      <c r="A85458" s="234"/>
    </row>
    <row r="85459" spans="1:1">
      <c r="A85459" s="234"/>
    </row>
    <row r="85460" spans="1:1">
      <c r="A85460" s="234"/>
    </row>
    <row r="85461" spans="1:1">
      <c r="A85461" s="234"/>
    </row>
    <row r="85462" spans="1:1">
      <c r="A85462" s="234"/>
    </row>
    <row r="85463" spans="1:1">
      <c r="A85463" s="234"/>
    </row>
    <row r="85464" spans="1:1">
      <c r="A85464" s="234"/>
    </row>
    <row r="85465" spans="1:1">
      <c r="A85465" s="234"/>
    </row>
    <row r="85466" spans="1:1">
      <c r="A85466" s="234"/>
    </row>
    <row r="85467" spans="1:1">
      <c r="A85467" s="234"/>
    </row>
    <row r="85468" spans="1:1">
      <c r="A85468" s="234"/>
    </row>
    <row r="85469" spans="1:1">
      <c r="A85469" s="234"/>
    </row>
    <row r="85470" spans="1:1">
      <c r="A85470" s="234"/>
    </row>
    <row r="85471" spans="1:1">
      <c r="A85471" s="234"/>
    </row>
    <row r="85472" spans="1:1">
      <c r="A85472" s="234"/>
    </row>
    <row r="85473" spans="1:1">
      <c r="A85473" s="234"/>
    </row>
    <row r="85474" spans="1:1">
      <c r="A85474" s="234"/>
    </row>
    <row r="85475" spans="1:1">
      <c r="A85475" s="234"/>
    </row>
    <row r="85476" spans="1:1">
      <c r="A85476" s="234"/>
    </row>
    <row r="85477" spans="1:1">
      <c r="A85477" s="234"/>
    </row>
    <row r="85478" spans="1:1">
      <c r="A85478" s="234"/>
    </row>
    <row r="85479" spans="1:1">
      <c r="A85479" s="234"/>
    </row>
    <row r="85480" spans="1:1">
      <c r="A85480" s="234"/>
    </row>
    <row r="85481" spans="1:1">
      <c r="A85481" s="234"/>
    </row>
    <row r="85482" spans="1:1">
      <c r="A85482" s="234"/>
    </row>
    <row r="85483" spans="1:1">
      <c r="A85483" s="234"/>
    </row>
    <row r="85484" spans="1:1">
      <c r="A85484" s="234"/>
    </row>
    <row r="85485" spans="1:1">
      <c r="A85485" s="234"/>
    </row>
    <row r="85486" spans="1:1">
      <c r="A85486" s="234"/>
    </row>
    <row r="85487" spans="1:1">
      <c r="A85487" s="234"/>
    </row>
    <row r="85488" spans="1:1">
      <c r="A85488" s="234"/>
    </row>
    <row r="85489" spans="1:1">
      <c r="A85489" s="234"/>
    </row>
    <row r="85490" spans="1:1">
      <c r="A85490" s="234"/>
    </row>
    <row r="85491" spans="1:1">
      <c r="A85491" s="234"/>
    </row>
    <row r="85492" spans="1:1">
      <c r="A85492" s="234"/>
    </row>
    <row r="85493" spans="1:1">
      <c r="A85493" s="234"/>
    </row>
    <row r="85494" spans="1:1">
      <c r="A85494" s="234"/>
    </row>
    <row r="85495" spans="1:1">
      <c r="A85495" s="234"/>
    </row>
    <row r="85496" spans="1:1">
      <c r="A85496" s="234"/>
    </row>
    <row r="85497" spans="1:1">
      <c r="A85497" s="234"/>
    </row>
    <row r="85498" spans="1:1">
      <c r="A85498" s="234"/>
    </row>
    <row r="85499" spans="1:1">
      <c r="A85499" s="234"/>
    </row>
    <row r="85500" spans="1:1">
      <c r="A85500" s="234"/>
    </row>
    <row r="85501" spans="1:1">
      <c r="A85501" s="234"/>
    </row>
    <row r="85502" spans="1:1">
      <c r="A85502" s="234"/>
    </row>
    <row r="85503" spans="1:1">
      <c r="A85503" s="234"/>
    </row>
    <row r="85504" spans="1:1">
      <c r="A85504" s="234"/>
    </row>
    <row r="85505" spans="1:1">
      <c r="A85505" s="234"/>
    </row>
    <row r="85506" spans="1:1">
      <c r="A85506" s="234"/>
    </row>
    <row r="85507" spans="1:1">
      <c r="A85507" s="234"/>
    </row>
    <row r="85508" spans="1:1">
      <c r="A85508" s="234"/>
    </row>
    <row r="85509" spans="1:1">
      <c r="A85509" s="234"/>
    </row>
    <row r="85510" spans="1:1">
      <c r="A85510" s="234"/>
    </row>
    <row r="85511" spans="1:1">
      <c r="A85511" s="234"/>
    </row>
    <row r="85512" spans="1:1">
      <c r="A85512" s="234"/>
    </row>
    <row r="85513" spans="1:1">
      <c r="A85513" s="234"/>
    </row>
    <row r="85514" spans="1:1">
      <c r="A85514" s="234"/>
    </row>
    <row r="85515" spans="1:1">
      <c r="A85515" s="234"/>
    </row>
    <row r="85516" spans="1:1">
      <c r="A85516" s="234"/>
    </row>
    <row r="85517" spans="1:1">
      <c r="A85517" s="234"/>
    </row>
    <row r="85518" spans="1:1">
      <c r="A85518" s="234"/>
    </row>
    <row r="85519" spans="1:1">
      <c r="A85519" s="234"/>
    </row>
    <row r="85520" spans="1:1">
      <c r="A85520" s="234"/>
    </row>
    <row r="85521" spans="1:1">
      <c r="A85521" s="234"/>
    </row>
    <row r="85522" spans="1:1">
      <c r="A85522" s="234"/>
    </row>
    <row r="85523" spans="1:1">
      <c r="A85523" s="234"/>
    </row>
    <row r="85524" spans="1:1">
      <c r="A85524" s="234"/>
    </row>
    <row r="85525" spans="1:1">
      <c r="A85525" s="234"/>
    </row>
    <row r="85526" spans="1:1">
      <c r="A85526" s="234"/>
    </row>
    <row r="85527" spans="1:1">
      <c r="A85527" s="234"/>
    </row>
    <row r="85528" spans="1:1">
      <c r="A85528" s="234"/>
    </row>
    <row r="85529" spans="1:1">
      <c r="A85529" s="234"/>
    </row>
    <row r="85530" spans="1:1">
      <c r="A85530" s="234"/>
    </row>
    <row r="85531" spans="1:1">
      <c r="A85531" s="234"/>
    </row>
    <row r="85532" spans="1:1">
      <c r="A85532" s="234"/>
    </row>
    <row r="85533" spans="1:1">
      <c r="A85533" s="234"/>
    </row>
    <row r="85534" spans="1:1">
      <c r="A85534" s="234"/>
    </row>
    <row r="85535" spans="1:1">
      <c r="A85535" s="234"/>
    </row>
    <row r="85536" spans="1:1">
      <c r="A85536" s="234"/>
    </row>
    <row r="85537" spans="1:1">
      <c r="A85537" s="234"/>
    </row>
    <row r="85538" spans="1:1">
      <c r="A85538" s="234"/>
    </row>
    <row r="85539" spans="1:1">
      <c r="A85539" s="234"/>
    </row>
    <row r="85540" spans="1:1">
      <c r="A85540" s="234"/>
    </row>
    <row r="85541" spans="1:1">
      <c r="A85541" s="234"/>
    </row>
    <row r="85542" spans="1:1">
      <c r="A85542" s="234"/>
    </row>
    <row r="85543" spans="1:1">
      <c r="A85543" s="234"/>
    </row>
    <row r="85544" spans="1:1">
      <c r="A85544" s="234"/>
    </row>
    <row r="85545" spans="1:1">
      <c r="A85545" s="234"/>
    </row>
    <row r="85546" spans="1:1">
      <c r="A85546" s="234"/>
    </row>
    <row r="85547" spans="1:1">
      <c r="A85547" s="234"/>
    </row>
    <row r="85548" spans="1:1">
      <c r="A85548" s="234"/>
    </row>
    <row r="85549" spans="1:1">
      <c r="A85549" s="234"/>
    </row>
    <row r="85550" spans="1:1">
      <c r="A85550" s="234"/>
    </row>
    <row r="85551" spans="1:1">
      <c r="A85551" s="234"/>
    </row>
    <row r="85552" spans="1:1">
      <c r="A85552" s="234"/>
    </row>
    <row r="85553" spans="1:1">
      <c r="A85553" s="234"/>
    </row>
    <row r="85554" spans="1:1">
      <c r="A85554" s="234"/>
    </row>
    <row r="85555" spans="1:1">
      <c r="A85555" s="234"/>
    </row>
    <row r="85556" spans="1:1">
      <c r="A85556" s="234"/>
    </row>
    <row r="85557" spans="1:1">
      <c r="A85557" s="234"/>
    </row>
    <row r="85558" spans="1:1">
      <c r="A85558" s="234"/>
    </row>
    <row r="85559" spans="1:1">
      <c r="A85559" s="234"/>
    </row>
    <row r="85560" spans="1:1">
      <c r="A85560" s="234"/>
    </row>
    <row r="85561" spans="1:1">
      <c r="A85561" s="234"/>
    </row>
    <row r="85562" spans="1:1">
      <c r="A85562" s="234"/>
    </row>
    <row r="85563" spans="1:1">
      <c r="A85563" s="234"/>
    </row>
    <row r="85564" spans="1:1">
      <c r="A85564" s="234"/>
    </row>
    <row r="85565" spans="1:1">
      <c r="A85565" s="234"/>
    </row>
    <row r="85566" spans="1:1">
      <c r="A85566" s="234"/>
    </row>
    <row r="85567" spans="1:1">
      <c r="A85567" s="234"/>
    </row>
    <row r="85568" spans="1:1">
      <c r="A85568" s="234"/>
    </row>
    <row r="85569" spans="1:1">
      <c r="A85569" s="234"/>
    </row>
    <row r="85570" spans="1:1">
      <c r="A85570" s="234"/>
    </row>
    <row r="85571" spans="1:1">
      <c r="A85571" s="234"/>
    </row>
    <row r="85572" spans="1:1">
      <c r="A85572" s="234"/>
    </row>
    <row r="85573" spans="1:1">
      <c r="A85573" s="234"/>
    </row>
    <row r="85574" spans="1:1">
      <c r="A85574" s="234"/>
    </row>
    <row r="85575" spans="1:1">
      <c r="A85575" s="234"/>
    </row>
    <row r="85576" spans="1:1">
      <c r="A85576" s="234"/>
    </row>
    <row r="85577" spans="1:1">
      <c r="A85577" s="234"/>
    </row>
    <row r="85578" spans="1:1">
      <c r="A85578" s="234"/>
    </row>
    <row r="85579" spans="1:1">
      <c r="A85579" s="234"/>
    </row>
    <row r="85580" spans="1:1">
      <c r="A85580" s="234"/>
    </row>
    <row r="85581" spans="1:1">
      <c r="A85581" s="234"/>
    </row>
    <row r="85582" spans="1:1">
      <c r="A85582" s="234"/>
    </row>
    <row r="85583" spans="1:1">
      <c r="A85583" s="234"/>
    </row>
    <row r="85584" spans="1:1">
      <c r="A85584" s="234"/>
    </row>
    <row r="85585" spans="1:1">
      <c r="A85585" s="234"/>
    </row>
    <row r="85586" spans="1:1">
      <c r="A85586" s="234"/>
    </row>
    <row r="85587" spans="1:1">
      <c r="A85587" s="234"/>
    </row>
    <row r="85588" spans="1:1">
      <c r="A85588" s="234"/>
    </row>
    <row r="85589" spans="1:1">
      <c r="A85589" s="234"/>
    </row>
    <row r="85590" spans="1:1">
      <c r="A85590" s="234"/>
    </row>
    <row r="85591" spans="1:1">
      <c r="A85591" s="234"/>
    </row>
    <row r="85592" spans="1:1">
      <c r="A85592" s="234"/>
    </row>
    <row r="85593" spans="1:1">
      <c r="A85593" s="234"/>
    </row>
    <row r="85594" spans="1:1">
      <c r="A85594" s="234"/>
    </row>
    <row r="85595" spans="1:1">
      <c r="A85595" s="234"/>
    </row>
    <row r="85596" spans="1:1">
      <c r="A85596" s="234"/>
    </row>
    <row r="85597" spans="1:1">
      <c r="A85597" s="234"/>
    </row>
    <row r="85598" spans="1:1">
      <c r="A85598" s="234"/>
    </row>
    <row r="85599" spans="1:1">
      <c r="A85599" s="234"/>
    </row>
    <row r="85600" spans="1:1">
      <c r="A85600" s="234"/>
    </row>
    <row r="85601" spans="1:1">
      <c r="A85601" s="234"/>
    </row>
    <row r="85602" spans="1:1">
      <c r="A85602" s="234"/>
    </row>
    <row r="85603" spans="1:1">
      <c r="A85603" s="234"/>
    </row>
    <row r="85604" spans="1:1">
      <c r="A85604" s="234"/>
    </row>
    <row r="85605" spans="1:1">
      <c r="A85605" s="234"/>
    </row>
    <row r="85606" spans="1:1">
      <c r="A85606" s="234"/>
    </row>
    <row r="85607" spans="1:1">
      <c r="A85607" s="234"/>
    </row>
    <row r="85608" spans="1:1">
      <c r="A85608" s="234"/>
    </row>
    <row r="85609" spans="1:1">
      <c r="A85609" s="234"/>
    </row>
    <row r="85610" spans="1:1">
      <c r="A85610" s="234"/>
    </row>
    <row r="85611" spans="1:1">
      <c r="A85611" s="234"/>
    </row>
    <row r="85612" spans="1:1">
      <c r="A85612" s="234"/>
    </row>
    <row r="85613" spans="1:1">
      <c r="A85613" s="234"/>
    </row>
    <row r="85614" spans="1:1">
      <c r="A85614" s="234"/>
    </row>
    <row r="85615" spans="1:1">
      <c r="A85615" s="234"/>
    </row>
    <row r="85616" spans="1:1">
      <c r="A85616" s="234"/>
    </row>
    <row r="85617" spans="1:1">
      <c r="A85617" s="234"/>
    </row>
    <row r="85618" spans="1:1">
      <c r="A85618" s="234"/>
    </row>
    <row r="85619" spans="1:1">
      <c r="A85619" s="234"/>
    </row>
    <row r="85620" spans="1:1">
      <c r="A85620" s="234"/>
    </row>
    <row r="85621" spans="1:1">
      <c r="A85621" s="234"/>
    </row>
    <row r="85622" spans="1:1">
      <c r="A85622" s="234"/>
    </row>
    <row r="85623" spans="1:1">
      <c r="A85623" s="234"/>
    </row>
    <row r="85624" spans="1:1">
      <c r="A85624" s="234"/>
    </row>
    <row r="85625" spans="1:1">
      <c r="A85625" s="234"/>
    </row>
    <row r="85626" spans="1:1">
      <c r="A85626" s="234"/>
    </row>
    <row r="85627" spans="1:1">
      <c r="A85627" s="234"/>
    </row>
    <row r="85628" spans="1:1">
      <c r="A85628" s="234"/>
    </row>
    <row r="85629" spans="1:1">
      <c r="A85629" s="234"/>
    </row>
    <row r="85630" spans="1:1">
      <c r="A85630" s="234"/>
    </row>
    <row r="85631" spans="1:1">
      <c r="A85631" s="234"/>
    </row>
    <row r="85632" spans="1:1">
      <c r="A85632" s="234"/>
    </row>
    <row r="85633" spans="1:1">
      <c r="A85633" s="234"/>
    </row>
    <row r="85634" spans="1:1">
      <c r="A85634" s="234"/>
    </row>
    <row r="85635" spans="1:1">
      <c r="A85635" s="234"/>
    </row>
    <row r="85636" spans="1:1">
      <c r="A85636" s="234"/>
    </row>
    <row r="85637" spans="1:1">
      <c r="A85637" s="234"/>
    </row>
    <row r="85638" spans="1:1">
      <c r="A85638" s="234"/>
    </row>
    <row r="85639" spans="1:1">
      <c r="A85639" s="234"/>
    </row>
    <row r="85640" spans="1:1">
      <c r="A85640" s="234"/>
    </row>
    <row r="85641" spans="1:1">
      <c r="A85641" s="234"/>
    </row>
    <row r="85642" spans="1:1">
      <c r="A85642" s="234"/>
    </row>
    <row r="85643" spans="1:1">
      <c r="A85643" s="234"/>
    </row>
    <row r="85644" spans="1:1">
      <c r="A85644" s="234"/>
    </row>
    <row r="85645" spans="1:1">
      <c r="A85645" s="234"/>
    </row>
    <row r="85646" spans="1:1">
      <c r="A85646" s="234"/>
    </row>
    <row r="85647" spans="1:1">
      <c r="A85647" s="234"/>
    </row>
    <row r="85648" spans="1:1">
      <c r="A85648" s="234"/>
    </row>
    <row r="85649" spans="1:1">
      <c r="A85649" s="234"/>
    </row>
    <row r="85650" spans="1:1">
      <c r="A85650" s="234"/>
    </row>
    <row r="85651" spans="1:1">
      <c r="A85651" s="234"/>
    </row>
    <row r="85652" spans="1:1">
      <c r="A85652" s="234"/>
    </row>
    <row r="85653" spans="1:1">
      <c r="A85653" s="234"/>
    </row>
    <row r="85654" spans="1:1">
      <c r="A85654" s="234"/>
    </row>
    <row r="85655" spans="1:1">
      <c r="A85655" s="234"/>
    </row>
    <row r="85656" spans="1:1">
      <c r="A85656" s="234"/>
    </row>
    <row r="85657" spans="1:1">
      <c r="A85657" s="234"/>
    </row>
    <row r="85658" spans="1:1">
      <c r="A85658" s="234"/>
    </row>
    <row r="85659" spans="1:1">
      <c r="A85659" s="234"/>
    </row>
    <row r="85660" spans="1:1">
      <c r="A85660" s="234"/>
    </row>
    <row r="85661" spans="1:1">
      <c r="A85661" s="234"/>
    </row>
    <row r="85662" spans="1:1">
      <c r="A85662" s="234"/>
    </row>
    <row r="85663" spans="1:1">
      <c r="A85663" s="234"/>
    </row>
    <row r="85664" spans="1:1">
      <c r="A85664" s="234"/>
    </row>
    <row r="85665" spans="1:1">
      <c r="A85665" s="234"/>
    </row>
    <row r="85666" spans="1:1">
      <c r="A85666" s="234"/>
    </row>
    <row r="85667" spans="1:1">
      <c r="A85667" s="234"/>
    </row>
    <row r="85668" spans="1:1">
      <c r="A85668" s="234"/>
    </row>
    <row r="85669" spans="1:1">
      <c r="A85669" s="234"/>
    </row>
    <row r="85670" spans="1:1">
      <c r="A85670" s="234"/>
    </row>
    <row r="85671" spans="1:1">
      <c r="A85671" s="234"/>
    </row>
    <row r="85672" spans="1:1">
      <c r="A85672" s="234"/>
    </row>
    <row r="85673" spans="1:1">
      <c r="A85673" s="234"/>
    </row>
    <row r="85674" spans="1:1">
      <c r="A85674" s="234"/>
    </row>
    <row r="85675" spans="1:1">
      <c r="A85675" s="234"/>
    </row>
    <row r="85676" spans="1:1">
      <c r="A85676" s="234"/>
    </row>
    <row r="85677" spans="1:1">
      <c r="A85677" s="234"/>
    </row>
    <row r="85678" spans="1:1">
      <c r="A85678" s="234"/>
    </row>
    <row r="85679" spans="1:1">
      <c r="A85679" s="234"/>
    </row>
    <row r="85680" spans="1:1">
      <c r="A85680" s="234"/>
    </row>
    <row r="85681" spans="1:1">
      <c r="A85681" s="234"/>
    </row>
    <row r="85682" spans="1:1">
      <c r="A85682" s="234"/>
    </row>
    <row r="85683" spans="1:1">
      <c r="A85683" s="234"/>
    </row>
    <row r="85684" spans="1:1">
      <c r="A85684" s="234"/>
    </row>
    <row r="85685" spans="1:1">
      <c r="A85685" s="234"/>
    </row>
    <row r="85686" spans="1:1">
      <c r="A85686" s="234"/>
    </row>
    <row r="85687" spans="1:1">
      <c r="A85687" s="234"/>
    </row>
    <row r="85688" spans="1:1">
      <c r="A85688" s="234"/>
    </row>
    <row r="85689" spans="1:1">
      <c r="A85689" s="234"/>
    </row>
    <row r="85690" spans="1:1">
      <c r="A85690" s="234"/>
    </row>
    <row r="85691" spans="1:1">
      <c r="A85691" s="234"/>
    </row>
    <row r="85692" spans="1:1">
      <c r="A85692" s="234"/>
    </row>
    <row r="85693" spans="1:1">
      <c r="A85693" s="234"/>
    </row>
    <row r="85694" spans="1:1">
      <c r="A85694" s="234"/>
    </row>
    <row r="85695" spans="1:1">
      <c r="A85695" s="234"/>
    </row>
    <row r="85696" spans="1:1">
      <c r="A85696" s="234"/>
    </row>
    <row r="85697" spans="1:1">
      <c r="A85697" s="234"/>
    </row>
    <row r="85698" spans="1:1">
      <c r="A85698" s="234"/>
    </row>
    <row r="85699" spans="1:1">
      <c r="A85699" s="234"/>
    </row>
    <row r="85700" spans="1:1">
      <c r="A85700" s="234"/>
    </row>
    <row r="85701" spans="1:1">
      <c r="A85701" s="234"/>
    </row>
    <row r="85702" spans="1:1">
      <c r="A85702" s="234"/>
    </row>
    <row r="85703" spans="1:1">
      <c r="A85703" s="234"/>
    </row>
    <row r="85704" spans="1:1">
      <c r="A85704" s="234"/>
    </row>
    <row r="85705" spans="1:1">
      <c r="A85705" s="234"/>
    </row>
    <row r="85706" spans="1:1">
      <c r="A85706" s="234"/>
    </row>
    <row r="85707" spans="1:1">
      <c r="A85707" s="234"/>
    </row>
    <row r="85708" spans="1:1">
      <c r="A85708" s="234"/>
    </row>
    <row r="85709" spans="1:1">
      <c r="A85709" s="234"/>
    </row>
    <row r="85710" spans="1:1">
      <c r="A85710" s="234"/>
    </row>
    <row r="85711" spans="1:1">
      <c r="A85711" s="234"/>
    </row>
    <row r="85712" spans="1:1">
      <c r="A85712" s="234"/>
    </row>
    <row r="85713" spans="1:1">
      <c r="A85713" s="234"/>
    </row>
    <row r="85714" spans="1:1">
      <c r="A85714" s="234"/>
    </row>
    <row r="85715" spans="1:1">
      <c r="A85715" s="234"/>
    </row>
    <row r="85716" spans="1:1">
      <c r="A85716" s="234"/>
    </row>
    <row r="85717" spans="1:1">
      <c r="A85717" s="234"/>
    </row>
    <row r="85718" spans="1:1">
      <c r="A85718" s="234"/>
    </row>
    <row r="85719" spans="1:1">
      <c r="A85719" s="234"/>
    </row>
    <row r="85720" spans="1:1">
      <c r="A85720" s="234"/>
    </row>
    <row r="85721" spans="1:1">
      <c r="A85721" s="234"/>
    </row>
    <row r="85722" spans="1:1">
      <c r="A85722" s="234"/>
    </row>
    <row r="85723" spans="1:1">
      <c r="A85723" s="234"/>
    </row>
    <row r="85724" spans="1:1">
      <c r="A85724" s="234"/>
    </row>
    <row r="85725" spans="1:1">
      <c r="A85725" s="234"/>
    </row>
    <row r="85726" spans="1:1">
      <c r="A85726" s="234"/>
    </row>
    <row r="85727" spans="1:1">
      <c r="A85727" s="234"/>
    </row>
    <row r="85728" spans="1:1">
      <c r="A85728" s="234"/>
    </row>
    <row r="85729" spans="1:1">
      <c r="A85729" s="234"/>
    </row>
    <row r="85730" spans="1:1">
      <c r="A85730" s="234"/>
    </row>
    <row r="85731" spans="1:1">
      <c r="A85731" s="234"/>
    </row>
    <row r="85732" spans="1:1">
      <c r="A85732" s="234"/>
    </row>
    <row r="85733" spans="1:1">
      <c r="A85733" s="234"/>
    </row>
    <row r="85734" spans="1:1">
      <c r="A85734" s="234"/>
    </row>
    <row r="85735" spans="1:1">
      <c r="A85735" s="234"/>
    </row>
    <row r="85736" spans="1:1">
      <c r="A85736" s="234"/>
    </row>
    <row r="85737" spans="1:1">
      <c r="A85737" s="234"/>
    </row>
    <row r="85738" spans="1:1">
      <c r="A85738" s="234"/>
    </row>
    <row r="85739" spans="1:1">
      <c r="A85739" s="234"/>
    </row>
    <row r="85740" spans="1:1">
      <c r="A85740" s="234"/>
    </row>
    <row r="85741" spans="1:1">
      <c r="A85741" s="234"/>
    </row>
    <row r="85742" spans="1:1">
      <c r="A85742" s="234"/>
    </row>
    <row r="85743" spans="1:1">
      <c r="A85743" s="234"/>
    </row>
    <row r="85744" spans="1:1">
      <c r="A85744" s="234"/>
    </row>
    <row r="85745" spans="1:1">
      <c r="A85745" s="234"/>
    </row>
    <row r="85746" spans="1:1">
      <c r="A85746" s="234"/>
    </row>
    <row r="85747" spans="1:1">
      <c r="A85747" s="234"/>
    </row>
    <row r="85748" spans="1:1">
      <c r="A85748" s="234"/>
    </row>
    <row r="85749" spans="1:1">
      <c r="A85749" s="234"/>
    </row>
    <row r="85750" spans="1:1">
      <c r="A85750" s="234"/>
    </row>
    <row r="85751" spans="1:1">
      <c r="A85751" s="234"/>
    </row>
    <row r="85752" spans="1:1">
      <c r="A85752" s="234"/>
    </row>
    <row r="85753" spans="1:1">
      <c r="A85753" s="234"/>
    </row>
    <row r="85754" spans="1:1">
      <c r="A85754" s="234"/>
    </row>
    <row r="85755" spans="1:1">
      <c r="A85755" s="234"/>
    </row>
    <row r="85756" spans="1:1">
      <c r="A85756" s="234"/>
    </row>
    <row r="85757" spans="1:1">
      <c r="A85757" s="234"/>
    </row>
    <row r="85758" spans="1:1">
      <c r="A85758" s="234"/>
    </row>
    <row r="85759" spans="1:1">
      <c r="A85759" s="234"/>
    </row>
    <row r="85760" spans="1:1">
      <c r="A85760" s="234"/>
    </row>
    <row r="85761" spans="1:1">
      <c r="A85761" s="234"/>
    </row>
    <row r="85762" spans="1:1">
      <c r="A85762" s="234"/>
    </row>
    <row r="85763" spans="1:1">
      <c r="A85763" s="234"/>
    </row>
    <row r="85764" spans="1:1">
      <c r="A85764" s="234"/>
    </row>
    <row r="85765" spans="1:1">
      <c r="A85765" s="234"/>
    </row>
    <row r="85766" spans="1:1">
      <c r="A85766" s="234"/>
    </row>
    <row r="85767" spans="1:1">
      <c r="A85767" s="234"/>
    </row>
    <row r="85768" spans="1:1">
      <c r="A85768" s="234"/>
    </row>
    <row r="85769" spans="1:1">
      <c r="A85769" s="234"/>
    </row>
    <row r="85770" spans="1:1">
      <c r="A85770" s="234"/>
    </row>
    <row r="85771" spans="1:1">
      <c r="A85771" s="234"/>
    </row>
    <row r="85772" spans="1:1">
      <c r="A85772" s="234"/>
    </row>
    <row r="85773" spans="1:1">
      <c r="A85773" s="234"/>
    </row>
    <row r="85774" spans="1:1">
      <c r="A85774" s="234"/>
    </row>
    <row r="85775" spans="1:1">
      <c r="A85775" s="234"/>
    </row>
    <row r="85776" spans="1:1">
      <c r="A85776" s="234"/>
    </row>
    <row r="85777" spans="1:1">
      <c r="A85777" s="234"/>
    </row>
    <row r="85778" spans="1:1">
      <c r="A85778" s="234"/>
    </row>
    <row r="85779" spans="1:1">
      <c r="A85779" s="234"/>
    </row>
    <row r="85780" spans="1:1">
      <c r="A85780" s="234"/>
    </row>
    <row r="85781" spans="1:1">
      <c r="A85781" s="234"/>
    </row>
    <row r="85782" spans="1:1">
      <c r="A85782" s="234"/>
    </row>
    <row r="85783" spans="1:1">
      <c r="A85783" s="234"/>
    </row>
    <row r="85784" spans="1:1">
      <c r="A85784" s="234"/>
    </row>
    <row r="85785" spans="1:1">
      <c r="A85785" s="234"/>
    </row>
    <row r="85786" spans="1:1">
      <c r="A85786" s="234"/>
    </row>
    <row r="85787" spans="1:1">
      <c r="A85787" s="234"/>
    </row>
    <row r="85788" spans="1:1">
      <c r="A85788" s="234"/>
    </row>
    <row r="85789" spans="1:1">
      <c r="A85789" s="234"/>
    </row>
    <row r="85790" spans="1:1">
      <c r="A85790" s="234"/>
    </row>
    <row r="85791" spans="1:1">
      <c r="A85791" s="234"/>
    </row>
    <row r="85792" spans="1:1">
      <c r="A85792" s="234"/>
    </row>
    <row r="85793" spans="1:1">
      <c r="A85793" s="234"/>
    </row>
    <row r="85794" spans="1:1">
      <c r="A85794" s="234"/>
    </row>
    <row r="85795" spans="1:1">
      <c r="A85795" s="234"/>
    </row>
    <row r="85796" spans="1:1">
      <c r="A85796" s="234"/>
    </row>
    <row r="85797" spans="1:1">
      <c r="A85797" s="234"/>
    </row>
    <row r="85798" spans="1:1">
      <c r="A85798" s="234"/>
    </row>
    <row r="85799" spans="1:1">
      <c r="A85799" s="234"/>
    </row>
    <row r="85800" spans="1:1">
      <c r="A85800" s="234"/>
    </row>
    <row r="85801" spans="1:1">
      <c r="A85801" s="234"/>
    </row>
    <row r="85802" spans="1:1">
      <c r="A85802" s="234"/>
    </row>
    <row r="85803" spans="1:1">
      <c r="A85803" s="234"/>
    </row>
    <row r="85804" spans="1:1">
      <c r="A85804" s="234"/>
    </row>
    <row r="85805" spans="1:1">
      <c r="A85805" s="234"/>
    </row>
    <row r="85806" spans="1:1">
      <c r="A85806" s="234"/>
    </row>
    <row r="85807" spans="1:1">
      <c r="A85807" s="234"/>
    </row>
    <row r="85808" spans="1:1">
      <c r="A85808" s="234"/>
    </row>
    <row r="85809" spans="1:1">
      <c r="A85809" s="234"/>
    </row>
    <row r="85810" spans="1:1">
      <c r="A85810" s="234"/>
    </row>
    <row r="85811" spans="1:1">
      <c r="A85811" s="234"/>
    </row>
    <row r="85812" spans="1:1">
      <c r="A85812" s="234"/>
    </row>
    <row r="85813" spans="1:1">
      <c r="A85813" s="234"/>
    </row>
    <row r="85814" spans="1:1">
      <c r="A85814" s="234"/>
    </row>
    <row r="85815" spans="1:1">
      <c r="A85815" s="234"/>
    </row>
    <row r="85816" spans="1:1">
      <c r="A85816" s="234"/>
    </row>
    <row r="85817" spans="1:1">
      <c r="A85817" s="234"/>
    </row>
    <row r="85818" spans="1:1">
      <c r="A85818" s="234"/>
    </row>
    <row r="85819" spans="1:1">
      <c r="A85819" s="234"/>
    </row>
    <row r="85820" spans="1:1">
      <c r="A85820" s="234"/>
    </row>
    <row r="85821" spans="1:1">
      <c r="A85821" s="234"/>
    </row>
    <row r="85822" spans="1:1">
      <c r="A85822" s="234"/>
    </row>
    <row r="85823" spans="1:1">
      <c r="A85823" s="234"/>
    </row>
    <row r="85824" spans="1:1">
      <c r="A85824" s="234"/>
    </row>
    <row r="85825" spans="1:1">
      <c r="A85825" s="234"/>
    </row>
    <row r="85826" spans="1:1">
      <c r="A85826" s="234"/>
    </row>
    <row r="85827" spans="1:1">
      <c r="A85827" s="234"/>
    </row>
    <row r="85828" spans="1:1">
      <c r="A85828" s="234"/>
    </row>
    <row r="85829" spans="1:1">
      <c r="A85829" s="234"/>
    </row>
    <row r="85830" spans="1:1">
      <c r="A85830" s="234"/>
    </row>
    <row r="85831" spans="1:1">
      <c r="A85831" s="234"/>
    </row>
    <row r="85832" spans="1:1">
      <c r="A85832" s="234"/>
    </row>
    <row r="85833" spans="1:1">
      <c r="A85833" s="234"/>
    </row>
    <row r="85834" spans="1:1">
      <c r="A85834" s="234"/>
    </row>
    <row r="85835" spans="1:1">
      <c r="A85835" s="234"/>
    </row>
    <row r="85836" spans="1:1">
      <c r="A85836" s="234"/>
    </row>
    <row r="85837" spans="1:1">
      <c r="A85837" s="234"/>
    </row>
    <row r="85838" spans="1:1">
      <c r="A85838" s="234"/>
    </row>
    <row r="85839" spans="1:1">
      <c r="A85839" s="234"/>
    </row>
    <row r="85840" spans="1:1">
      <c r="A85840" s="234"/>
    </row>
    <row r="85841" spans="1:1">
      <c r="A85841" s="234"/>
    </row>
    <row r="85842" spans="1:1">
      <c r="A85842" s="234"/>
    </row>
    <row r="85843" spans="1:1">
      <c r="A85843" s="234"/>
    </row>
    <row r="85844" spans="1:1">
      <c r="A85844" s="234"/>
    </row>
    <row r="85845" spans="1:1">
      <c r="A85845" s="234"/>
    </row>
    <row r="85846" spans="1:1">
      <c r="A85846" s="234"/>
    </row>
    <row r="85847" spans="1:1">
      <c r="A85847" s="234"/>
    </row>
    <row r="85848" spans="1:1">
      <c r="A85848" s="234"/>
    </row>
    <row r="85849" spans="1:1">
      <c r="A85849" s="234"/>
    </row>
    <row r="85850" spans="1:1">
      <c r="A85850" s="234"/>
    </row>
    <row r="85851" spans="1:1">
      <c r="A85851" s="234"/>
    </row>
    <row r="85852" spans="1:1">
      <c r="A85852" s="234"/>
    </row>
    <row r="85853" spans="1:1">
      <c r="A85853" s="234"/>
    </row>
    <row r="85854" spans="1:1">
      <c r="A85854" s="234"/>
    </row>
    <row r="85855" spans="1:1">
      <c r="A85855" s="234"/>
    </row>
    <row r="85856" spans="1:1">
      <c r="A85856" s="234"/>
    </row>
    <row r="85857" spans="1:1">
      <c r="A85857" s="234"/>
    </row>
    <row r="85858" spans="1:1">
      <c r="A85858" s="234"/>
    </row>
    <row r="85859" spans="1:1">
      <c r="A85859" s="234"/>
    </row>
    <row r="85860" spans="1:1">
      <c r="A85860" s="234"/>
    </row>
    <row r="85861" spans="1:1">
      <c r="A85861" s="234"/>
    </row>
    <row r="85862" spans="1:1">
      <c r="A85862" s="234"/>
    </row>
    <row r="85863" spans="1:1">
      <c r="A85863" s="234"/>
    </row>
    <row r="85864" spans="1:1">
      <c r="A85864" s="234"/>
    </row>
    <row r="85865" spans="1:1">
      <c r="A85865" s="234"/>
    </row>
    <row r="85866" spans="1:1">
      <c r="A85866" s="234"/>
    </row>
    <row r="85867" spans="1:1">
      <c r="A85867" s="234"/>
    </row>
    <row r="85868" spans="1:1">
      <c r="A85868" s="234"/>
    </row>
    <row r="85869" spans="1:1">
      <c r="A85869" s="234"/>
    </row>
    <row r="85870" spans="1:1">
      <c r="A85870" s="234"/>
    </row>
    <row r="85871" spans="1:1">
      <c r="A85871" s="234"/>
    </row>
    <row r="85872" spans="1:1">
      <c r="A85872" s="234"/>
    </row>
    <row r="85873" spans="1:1">
      <c r="A85873" s="234"/>
    </row>
    <row r="85874" spans="1:1">
      <c r="A85874" s="234"/>
    </row>
    <row r="85875" spans="1:1">
      <c r="A85875" s="234"/>
    </row>
    <row r="85876" spans="1:1">
      <c r="A85876" s="234"/>
    </row>
    <row r="85877" spans="1:1">
      <c r="A85877" s="234"/>
    </row>
    <row r="85878" spans="1:1">
      <c r="A85878" s="234"/>
    </row>
    <row r="85879" spans="1:1">
      <c r="A85879" s="234"/>
    </row>
    <row r="85880" spans="1:1">
      <c r="A85880" s="234"/>
    </row>
    <row r="85881" spans="1:1">
      <c r="A85881" s="234"/>
    </row>
    <row r="85882" spans="1:1">
      <c r="A85882" s="234"/>
    </row>
    <row r="85883" spans="1:1">
      <c r="A85883" s="234"/>
    </row>
    <row r="85884" spans="1:1">
      <c r="A85884" s="234"/>
    </row>
    <row r="85885" spans="1:1">
      <c r="A85885" s="234"/>
    </row>
    <row r="85886" spans="1:1">
      <c r="A85886" s="234"/>
    </row>
    <row r="85887" spans="1:1">
      <c r="A85887" s="234"/>
    </row>
    <row r="85888" spans="1:1">
      <c r="A85888" s="234"/>
    </row>
    <row r="85889" spans="1:1">
      <c r="A85889" s="234"/>
    </row>
    <row r="85890" spans="1:1">
      <c r="A85890" s="234"/>
    </row>
    <row r="85891" spans="1:1">
      <c r="A85891" s="234"/>
    </row>
    <row r="85892" spans="1:1">
      <c r="A85892" s="234"/>
    </row>
    <row r="85893" spans="1:1">
      <c r="A85893" s="234"/>
    </row>
    <row r="85894" spans="1:1">
      <c r="A85894" s="234"/>
    </row>
    <row r="85895" spans="1:1">
      <c r="A85895" s="234"/>
    </row>
    <row r="85896" spans="1:1">
      <c r="A85896" s="234"/>
    </row>
    <row r="85897" spans="1:1">
      <c r="A85897" s="234"/>
    </row>
    <row r="85898" spans="1:1">
      <c r="A85898" s="234"/>
    </row>
    <row r="85899" spans="1:1">
      <c r="A85899" s="234"/>
    </row>
    <row r="85900" spans="1:1">
      <c r="A85900" s="234"/>
    </row>
    <row r="85901" spans="1:1">
      <c r="A85901" s="234"/>
    </row>
    <row r="85902" spans="1:1">
      <c r="A85902" s="234"/>
    </row>
    <row r="85903" spans="1:1">
      <c r="A85903" s="234"/>
    </row>
    <row r="85904" spans="1:1">
      <c r="A85904" s="234"/>
    </row>
    <row r="85905" spans="1:1">
      <c r="A85905" s="234"/>
    </row>
    <row r="85906" spans="1:1">
      <c r="A85906" s="234"/>
    </row>
    <row r="85907" spans="1:1">
      <c r="A85907" s="234"/>
    </row>
    <row r="85908" spans="1:1">
      <c r="A85908" s="234"/>
    </row>
    <row r="85909" spans="1:1">
      <c r="A85909" s="234"/>
    </row>
    <row r="85910" spans="1:1">
      <c r="A85910" s="234"/>
    </row>
    <row r="85911" spans="1:1">
      <c r="A85911" s="234"/>
    </row>
    <row r="85912" spans="1:1">
      <c r="A85912" s="234"/>
    </row>
    <row r="85913" spans="1:1">
      <c r="A85913" s="234"/>
    </row>
    <row r="85914" spans="1:1">
      <c r="A85914" s="234"/>
    </row>
    <row r="85915" spans="1:1">
      <c r="A85915" s="234"/>
    </row>
    <row r="85916" spans="1:1">
      <c r="A85916" s="234"/>
    </row>
    <row r="85917" spans="1:1">
      <c r="A85917" s="234"/>
    </row>
    <row r="85918" spans="1:1">
      <c r="A85918" s="234"/>
    </row>
    <row r="85919" spans="1:1">
      <c r="A85919" s="234"/>
    </row>
    <row r="85920" spans="1:1">
      <c r="A85920" s="234"/>
    </row>
    <row r="85921" spans="1:1">
      <c r="A85921" s="234"/>
    </row>
    <row r="85922" spans="1:1">
      <c r="A85922" s="234"/>
    </row>
    <row r="85923" spans="1:1">
      <c r="A85923" s="234"/>
    </row>
    <row r="85924" spans="1:1">
      <c r="A85924" s="234"/>
    </row>
    <row r="85925" spans="1:1">
      <c r="A85925" s="234"/>
    </row>
    <row r="85926" spans="1:1">
      <c r="A85926" s="234"/>
    </row>
    <row r="85927" spans="1:1">
      <c r="A85927" s="234"/>
    </row>
    <row r="85928" spans="1:1">
      <c r="A85928" s="234"/>
    </row>
    <row r="85929" spans="1:1">
      <c r="A85929" s="234"/>
    </row>
    <row r="85930" spans="1:1">
      <c r="A85930" s="234"/>
    </row>
    <row r="85931" spans="1:1">
      <c r="A85931" s="234"/>
    </row>
    <row r="85932" spans="1:1">
      <c r="A85932" s="234"/>
    </row>
    <row r="85933" spans="1:1">
      <c r="A85933" s="234"/>
    </row>
    <row r="85934" spans="1:1">
      <c r="A85934" s="234"/>
    </row>
    <row r="85935" spans="1:1">
      <c r="A85935" s="234"/>
    </row>
    <row r="85936" spans="1:1">
      <c r="A85936" s="234"/>
    </row>
    <row r="85937" spans="1:1">
      <c r="A85937" s="234"/>
    </row>
    <row r="85938" spans="1:1">
      <c r="A85938" s="234"/>
    </row>
    <row r="85939" spans="1:1">
      <c r="A85939" s="234"/>
    </row>
    <row r="85940" spans="1:1">
      <c r="A85940" s="234"/>
    </row>
    <row r="85941" spans="1:1">
      <c r="A85941" s="234"/>
    </row>
    <row r="85942" spans="1:1">
      <c r="A85942" s="234"/>
    </row>
    <row r="85943" spans="1:1">
      <c r="A85943" s="234"/>
    </row>
    <row r="85944" spans="1:1">
      <c r="A85944" s="234"/>
    </row>
    <row r="85945" spans="1:1">
      <c r="A85945" s="234"/>
    </row>
    <row r="85946" spans="1:1">
      <c r="A85946" s="234"/>
    </row>
    <row r="85947" spans="1:1">
      <c r="A85947" s="234"/>
    </row>
    <row r="85948" spans="1:1">
      <c r="A85948" s="234"/>
    </row>
    <row r="85949" spans="1:1">
      <c r="A85949" s="234"/>
    </row>
    <row r="85950" spans="1:1">
      <c r="A85950" s="234"/>
    </row>
    <row r="85951" spans="1:1">
      <c r="A85951" s="234"/>
    </row>
    <row r="85952" spans="1:1">
      <c r="A85952" s="234"/>
    </row>
    <row r="85953" spans="1:1">
      <c r="A85953" s="234"/>
    </row>
    <row r="85954" spans="1:1">
      <c r="A85954" s="234"/>
    </row>
    <row r="85955" spans="1:1">
      <c r="A85955" s="234"/>
    </row>
    <row r="85956" spans="1:1">
      <c r="A85956" s="234"/>
    </row>
    <row r="85957" spans="1:1">
      <c r="A85957" s="234"/>
    </row>
    <row r="85958" spans="1:1">
      <c r="A85958" s="234"/>
    </row>
    <row r="85959" spans="1:1">
      <c r="A85959" s="234"/>
    </row>
    <row r="85960" spans="1:1">
      <c r="A85960" s="234"/>
    </row>
    <row r="85961" spans="1:1">
      <c r="A85961" s="234"/>
    </row>
    <row r="85962" spans="1:1">
      <c r="A85962" s="234"/>
    </row>
    <row r="85963" spans="1:1">
      <c r="A85963" s="234"/>
    </row>
    <row r="85964" spans="1:1">
      <c r="A85964" s="234"/>
    </row>
    <row r="85965" spans="1:1">
      <c r="A85965" s="234"/>
    </row>
    <row r="85966" spans="1:1">
      <c r="A85966" s="234"/>
    </row>
    <row r="85967" spans="1:1">
      <c r="A85967" s="234"/>
    </row>
    <row r="85968" spans="1:1">
      <c r="A85968" s="234"/>
    </row>
    <row r="85969" spans="1:1">
      <c r="A85969" s="234"/>
    </row>
    <row r="85970" spans="1:1">
      <c r="A85970" s="234"/>
    </row>
    <row r="85971" spans="1:1">
      <c r="A85971" s="234"/>
    </row>
    <row r="85972" spans="1:1">
      <c r="A85972" s="234"/>
    </row>
    <row r="85973" spans="1:1">
      <c r="A85973" s="234"/>
    </row>
    <row r="85974" spans="1:1">
      <c r="A85974" s="234"/>
    </row>
    <row r="85975" spans="1:1">
      <c r="A85975" s="234"/>
    </row>
    <row r="85976" spans="1:1">
      <c r="A85976" s="234"/>
    </row>
    <row r="85977" spans="1:1">
      <c r="A85977" s="234"/>
    </row>
    <row r="85978" spans="1:1">
      <c r="A85978" s="234"/>
    </row>
    <row r="85979" spans="1:1">
      <c r="A85979" s="234"/>
    </row>
    <row r="85980" spans="1:1">
      <c r="A85980" s="234"/>
    </row>
    <row r="85981" spans="1:1">
      <c r="A85981" s="234"/>
    </row>
    <row r="85982" spans="1:1">
      <c r="A85982" s="234"/>
    </row>
    <row r="85983" spans="1:1">
      <c r="A85983" s="234"/>
    </row>
    <row r="85984" spans="1:1">
      <c r="A85984" s="234"/>
    </row>
    <row r="85985" spans="1:1">
      <c r="A85985" s="234"/>
    </row>
    <row r="85986" spans="1:1">
      <c r="A85986" s="234"/>
    </row>
    <row r="85987" spans="1:1">
      <c r="A85987" s="234"/>
    </row>
    <row r="85988" spans="1:1">
      <c r="A85988" s="234"/>
    </row>
    <row r="85989" spans="1:1">
      <c r="A85989" s="234"/>
    </row>
    <row r="85990" spans="1:1">
      <c r="A85990" s="234"/>
    </row>
    <row r="85991" spans="1:1">
      <c r="A85991" s="234"/>
    </row>
    <row r="85992" spans="1:1">
      <c r="A85992" s="234"/>
    </row>
    <row r="85993" spans="1:1">
      <c r="A85993" s="234"/>
    </row>
    <row r="85994" spans="1:1">
      <c r="A85994" s="234"/>
    </row>
    <row r="85995" spans="1:1">
      <c r="A85995" s="234"/>
    </row>
    <row r="85996" spans="1:1">
      <c r="A85996" s="234"/>
    </row>
    <row r="85997" spans="1:1">
      <c r="A85997" s="234"/>
    </row>
    <row r="85998" spans="1:1">
      <c r="A85998" s="234"/>
    </row>
    <row r="85999" spans="1:1">
      <c r="A85999" s="234"/>
    </row>
    <row r="86000" spans="1:1">
      <c r="A86000" s="234"/>
    </row>
    <row r="86001" spans="1:1">
      <c r="A86001" s="234"/>
    </row>
    <row r="86002" spans="1:1">
      <c r="A86002" s="234"/>
    </row>
    <row r="86003" spans="1:1">
      <c r="A86003" s="234"/>
    </row>
    <row r="86004" spans="1:1">
      <c r="A86004" s="234"/>
    </row>
    <row r="86005" spans="1:1">
      <c r="A86005" s="234"/>
    </row>
    <row r="86006" spans="1:1">
      <c r="A86006" s="234"/>
    </row>
    <row r="86007" spans="1:1">
      <c r="A86007" s="234"/>
    </row>
    <row r="86008" spans="1:1">
      <c r="A86008" s="234"/>
    </row>
    <row r="86009" spans="1:1">
      <c r="A86009" s="234"/>
    </row>
    <row r="86010" spans="1:1">
      <c r="A86010" s="234"/>
    </row>
    <row r="86011" spans="1:1">
      <c r="A86011" s="234"/>
    </row>
    <row r="86012" spans="1:1">
      <c r="A86012" s="234"/>
    </row>
    <row r="86013" spans="1:1">
      <c r="A86013" s="234"/>
    </row>
    <row r="86014" spans="1:1">
      <c r="A86014" s="234"/>
    </row>
    <row r="86015" spans="1:1">
      <c r="A86015" s="234"/>
    </row>
    <row r="86016" spans="1:1">
      <c r="A86016" s="234"/>
    </row>
    <row r="86017" spans="1:1">
      <c r="A86017" s="234"/>
    </row>
    <row r="86018" spans="1:1">
      <c r="A86018" s="234"/>
    </row>
    <row r="86019" spans="1:1">
      <c r="A86019" s="234"/>
    </row>
    <row r="86020" spans="1:1">
      <c r="A86020" s="234"/>
    </row>
    <row r="86021" spans="1:1">
      <c r="A86021" s="234"/>
    </row>
    <row r="86022" spans="1:1">
      <c r="A86022" s="234"/>
    </row>
    <row r="86023" spans="1:1">
      <c r="A86023" s="234"/>
    </row>
    <row r="86024" spans="1:1">
      <c r="A86024" s="234"/>
    </row>
    <row r="86025" spans="1:1">
      <c r="A86025" s="234"/>
    </row>
    <row r="86026" spans="1:1">
      <c r="A86026" s="234"/>
    </row>
    <row r="86027" spans="1:1">
      <c r="A86027" s="234"/>
    </row>
    <row r="86028" spans="1:1">
      <c r="A86028" s="234"/>
    </row>
    <row r="86029" spans="1:1">
      <c r="A86029" s="234"/>
    </row>
    <row r="86030" spans="1:1">
      <c r="A86030" s="234"/>
    </row>
    <row r="86031" spans="1:1">
      <c r="A86031" s="234"/>
    </row>
    <row r="86032" spans="1:1">
      <c r="A86032" s="234"/>
    </row>
    <row r="86033" spans="1:1">
      <c r="A86033" s="234"/>
    </row>
    <row r="86034" spans="1:1">
      <c r="A86034" s="234"/>
    </row>
    <row r="86035" spans="1:1">
      <c r="A86035" s="234"/>
    </row>
    <row r="86036" spans="1:1">
      <c r="A86036" s="234"/>
    </row>
    <row r="86037" spans="1:1">
      <c r="A86037" s="234"/>
    </row>
    <row r="86038" spans="1:1">
      <c r="A86038" s="234"/>
    </row>
    <row r="86039" spans="1:1">
      <c r="A86039" s="234"/>
    </row>
    <row r="86040" spans="1:1">
      <c r="A86040" s="234"/>
    </row>
    <row r="86041" spans="1:1">
      <c r="A86041" s="234"/>
    </row>
    <row r="86042" spans="1:1">
      <c r="A86042" s="234"/>
    </row>
    <row r="86043" spans="1:1">
      <c r="A86043" s="234"/>
    </row>
    <row r="86044" spans="1:1">
      <c r="A86044" s="234"/>
    </row>
    <row r="86045" spans="1:1">
      <c r="A86045" s="234"/>
    </row>
    <row r="86046" spans="1:1">
      <c r="A86046" s="234"/>
    </row>
    <row r="86047" spans="1:1">
      <c r="A86047" s="234"/>
    </row>
    <row r="86048" spans="1:1">
      <c r="A86048" s="234"/>
    </row>
    <row r="86049" spans="1:1">
      <c r="A86049" s="234"/>
    </row>
    <row r="86050" spans="1:1">
      <c r="A86050" s="234"/>
    </row>
    <row r="86051" spans="1:1">
      <c r="A86051" s="234"/>
    </row>
    <row r="86052" spans="1:1">
      <c r="A86052" s="234"/>
    </row>
    <row r="86053" spans="1:1">
      <c r="A86053" s="234"/>
    </row>
    <row r="86054" spans="1:1">
      <c r="A86054" s="234"/>
    </row>
    <row r="86055" spans="1:1">
      <c r="A86055" s="234"/>
    </row>
    <row r="86056" spans="1:1">
      <c r="A86056" s="234"/>
    </row>
    <row r="86057" spans="1:1">
      <c r="A86057" s="234"/>
    </row>
    <row r="86058" spans="1:1">
      <c r="A86058" s="234"/>
    </row>
    <row r="86059" spans="1:1">
      <c r="A86059" s="234"/>
    </row>
    <row r="86060" spans="1:1">
      <c r="A86060" s="234"/>
    </row>
    <row r="86061" spans="1:1">
      <c r="A86061" s="234"/>
    </row>
    <row r="86062" spans="1:1">
      <c r="A86062" s="234"/>
    </row>
    <row r="86063" spans="1:1">
      <c r="A86063" s="234"/>
    </row>
    <row r="86064" spans="1:1">
      <c r="A86064" s="234"/>
    </row>
    <row r="86065" spans="1:1">
      <c r="A86065" s="234"/>
    </row>
    <row r="86066" spans="1:1">
      <c r="A86066" s="234"/>
    </row>
    <row r="86067" spans="1:1">
      <c r="A86067" s="234"/>
    </row>
    <row r="86068" spans="1:1">
      <c r="A86068" s="234"/>
    </row>
    <row r="86069" spans="1:1">
      <c r="A86069" s="234"/>
    </row>
    <row r="86070" spans="1:1">
      <c r="A86070" s="234"/>
    </row>
    <row r="86071" spans="1:1">
      <c r="A86071" s="234"/>
    </row>
    <row r="86072" spans="1:1">
      <c r="A86072" s="234"/>
    </row>
    <row r="86073" spans="1:1">
      <c r="A86073" s="234"/>
    </row>
    <row r="86074" spans="1:1">
      <c r="A86074" s="234"/>
    </row>
    <row r="86075" spans="1:1">
      <c r="A86075" s="234"/>
    </row>
    <row r="86076" spans="1:1">
      <c r="A86076" s="234"/>
    </row>
    <row r="86077" spans="1:1">
      <c r="A86077" s="234"/>
    </row>
    <row r="86078" spans="1:1">
      <c r="A86078" s="234"/>
    </row>
    <row r="86079" spans="1:1">
      <c r="A86079" s="234"/>
    </row>
    <row r="86080" spans="1:1">
      <c r="A86080" s="234"/>
    </row>
    <row r="86081" spans="1:1">
      <c r="A86081" s="234"/>
    </row>
    <row r="86082" spans="1:1">
      <c r="A86082" s="234"/>
    </row>
    <row r="86083" spans="1:1">
      <c r="A86083" s="234"/>
    </row>
    <row r="86084" spans="1:1">
      <c r="A86084" s="234"/>
    </row>
    <row r="86085" spans="1:1">
      <c r="A86085" s="234"/>
    </row>
    <row r="86086" spans="1:1">
      <c r="A86086" s="234"/>
    </row>
    <row r="86087" spans="1:1">
      <c r="A86087" s="234"/>
    </row>
    <row r="86088" spans="1:1">
      <c r="A86088" s="234"/>
    </row>
    <row r="86089" spans="1:1">
      <c r="A86089" s="234"/>
    </row>
    <row r="86090" spans="1:1">
      <c r="A86090" s="234"/>
    </row>
    <row r="86091" spans="1:1">
      <c r="A86091" s="234"/>
    </row>
    <row r="86092" spans="1:1">
      <c r="A86092" s="234"/>
    </row>
    <row r="86093" spans="1:1">
      <c r="A86093" s="234"/>
    </row>
    <row r="86094" spans="1:1">
      <c r="A86094" s="234"/>
    </row>
    <row r="86095" spans="1:1">
      <c r="A86095" s="234"/>
    </row>
    <row r="86096" spans="1:1">
      <c r="A86096" s="234"/>
    </row>
    <row r="86097" spans="1:1">
      <c r="A86097" s="234"/>
    </row>
    <row r="86098" spans="1:1">
      <c r="A86098" s="234"/>
    </row>
    <row r="86099" spans="1:1">
      <c r="A86099" s="234"/>
    </row>
    <row r="86100" spans="1:1">
      <c r="A86100" s="234"/>
    </row>
    <row r="86101" spans="1:1">
      <c r="A86101" s="234"/>
    </row>
    <row r="86102" spans="1:1">
      <c r="A86102" s="234"/>
    </row>
    <row r="86103" spans="1:1">
      <c r="A86103" s="234"/>
    </row>
    <row r="86104" spans="1:1">
      <c r="A86104" s="234"/>
    </row>
    <row r="86105" spans="1:1">
      <c r="A86105" s="234"/>
    </row>
    <row r="86106" spans="1:1">
      <c r="A86106" s="234"/>
    </row>
    <row r="86107" spans="1:1">
      <c r="A86107" s="234"/>
    </row>
    <row r="86108" spans="1:1">
      <c r="A86108" s="234"/>
    </row>
    <row r="86109" spans="1:1">
      <c r="A86109" s="234"/>
    </row>
    <row r="86110" spans="1:1">
      <c r="A86110" s="234"/>
    </row>
    <row r="86111" spans="1:1">
      <c r="A86111" s="234"/>
    </row>
    <row r="86112" spans="1:1">
      <c r="A86112" s="234"/>
    </row>
    <row r="86113" spans="1:1">
      <c r="A86113" s="234"/>
    </row>
    <row r="86114" spans="1:1">
      <c r="A86114" s="234"/>
    </row>
    <row r="86115" spans="1:1">
      <c r="A86115" s="234"/>
    </row>
    <row r="86116" spans="1:1">
      <c r="A86116" s="234"/>
    </row>
    <row r="86117" spans="1:1">
      <c r="A86117" s="234"/>
    </row>
    <row r="86118" spans="1:1">
      <c r="A86118" s="234"/>
    </row>
    <row r="86119" spans="1:1">
      <c r="A86119" s="234"/>
    </row>
    <row r="86120" spans="1:1">
      <c r="A86120" s="234"/>
    </row>
    <row r="86121" spans="1:1">
      <c r="A86121" s="234"/>
    </row>
    <row r="86122" spans="1:1">
      <c r="A86122" s="234"/>
    </row>
    <row r="86123" spans="1:1">
      <c r="A86123" s="234"/>
    </row>
    <row r="86124" spans="1:1">
      <c r="A86124" s="234"/>
    </row>
    <row r="86125" spans="1:1">
      <c r="A86125" s="234"/>
    </row>
    <row r="86126" spans="1:1">
      <c r="A86126" s="234"/>
    </row>
    <row r="86127" spans="1:1">
      <c r="A86127" s="234"/>
    </row>
    <row r="86128" spans="1:1">
      <c r="A86128" s="234"/>
    </row>
    <row r="86129" spans="1:1">
      <c r="A86129" s="234"/>
    </row>
    <row r="86130" spans="1:1">
      <c r="A86130" s="234"/>
    </row>
    <row r="86131" spans="1:1">
      <c r="A86131" s="234"/>
    </row>
    <row r="86132" spans="1:1">
      <c r="A86132" s="234"/>
    </row>
    <row r="86133" spans="1:1">
      <c r="A86133" s="234"/>
    </row>
    <row r="86134" spans="1:1">
      <c r="A86134" s="234"/>
    </row>
    <row r="86135" spans="1:1">
      <c r="A86135" s="234"/>
    </row>
    <row r="86136" spans="1:1">
      <c r="A86136" s="234"/>
    </row>
    <row r="86137" spans="1:1">
      <c r="A86137" s="234"/>
    </row>
    <row r="86138" spans="1:1">
      <c r="A86138" s="234"/>
    </row>
    <row r="86139" spans="1:1">
      <c r="A86139" s="234"/>
    </row>
    <row r="86140" spans="1:1">
      <c r="A86140" s="234"/>
    </row>
    <row r="86141" spans="1:1">
      <c r="A86141" s="234"/>
    </row>
    <row r="86142" spans="1:1">
      <c r="A86142" s="234"/>
    </row>
    <row r="86143" spans="1:1">
      <c r="A86143" s="234"/>
    </row>
    <row r="86144" spans="1:1">
      <c r="A86144" s="234"/>
    </row>
    <row r="86145" spans="1:1">
      <c r="A86145" s="234"/>
    </row>
    <row r="86146" spans="1:1">
      <c r="A86146" s="234"/>
    </row>
    <row r="86147" spans="1:1">
      <c r="A86147" s="234"/>
    </row>
    <row r="86148" spans="1:1">
      <c r="A86148" s="234"/>
    </row>
    <row r="86149" spans="1:1">
      <c r="A86149" s="234"/>
    </row>
    <row r="86150" spans="1:1">
      <c r="A86150" s="234"/>
    </row>
    <row r="86151" spans="1:1">
      <c r="A86151" s="234"/>
    </row>
    <row r="86152" spans="1:1">
      <c r="A86152" s="234"/>
    </row>
    <row r="86153" spans="1:1">
      <c r="A86153" s="234"/>
    </row>
    <row r="86154" spans="1:1">
      <c r="A86154" s="234"/>
    </row>
    <row r="86155" spans="1:1">
      <c r="A86155" s="234"/>
    </row>
    <row r="86156" spans="1:1">
      <c r="A86156" s="234"/>
    </row>
    <row r="86157" spans="1:1">
      <c r="A86157" s="234"/>
    </row>
    <row r="86158" spans="1:1">
      <c r="A86158" s="234"/>
    </row>
    <row r="86159" spans="1:1">
      <c r="A86159" s="234"/>
    </row>
    <row r="86160" spans="1:1">
      <c r="A86160" s="234"/>
    </row>
    <row r="86161" spans="1:1">
      <c r="A86161" s="234"/>
    </row>
    <row r="86162" spans="1:1">
      <c r="A86162" s="234"/>
    </row>
    <row r="86163" spans="1:1">
      <c r="A86163" s="234"/>
    </row>
    <row r="86164" spans="1:1">
      <c r="A86164" s="234"/>
    </row>
    <row r="86165" spans="1:1">
      <c r="A86165" s="234"/>
    </row>
    <row r="86166" spans="1:1">
      <c r="A86166" s="234"/>
    </row>
    <row r="86167" spans="1:1">
      <c r="A86167" s="234"/>
    </row>
    <row r="86168" spans="1:1">
      <c r="A86168" s="234"/>
    </row>
    <row r="86169" spans="1:1">
      <c r="A86169" s="234"/>
    </row>
    <row r="86170" spans="1:1">
      <c r="A86170" s="234"/>
    </row>
    <row r="86171" spans="1:1">
      <c r="A86171" s="234"/>
    </row>
    <row r="86172" spans="1:1">
      <c r="A86172" s="234"/>
    </row>
    <row r="86173" spans="1:1">
      <c r="A86173" s="234"/>
    </row>
    <row r="86174" spans="1:1">
      <c r="A86174" s="234"/>
    </row>
    <row r="86175" spans="1:1">
      <c r="A86175" s="234"/>
    </row>
    <row r="86176" spans="1:1">
      <c r="A86176" s="234"/>
    </row>
    <row r="86177" spans="1:1">
      <c r="A86177" s="234"/>
    </row>
    <row r="86178" spans="1:1">
      <c r="A86178" s="234"/>
    </row>
    <row r="86179" spans="1:1">
      <c r="A86179" s="234"/>
    </row>
    <row r="86180" spans="1:1">
      <c r="A86180" s="234"/>
    </row>
    <row r="86181" spans="1:1">
      <c r="A86181" s="234"/>
    </row>
    <row r="86182" spans="1:1">
      <c r="A86182" s="234"/>
    </row>
    <row r="86183" spans="1:1">
      <c r="A86183" s="234"/>
    </row>
    <row r="86184" spans="1:1">
      <c r="A86184" s="234"/>
    </row>
    <row r="86185" spans="1:1">
      <c r="A86185" s="234"/>
    </row>
    <row r="86186" spans="1:1">
      <c r="A86186" s="234"/>
    </row>
    <row r="86187" spans="1:1">
      <c r="A86187" s="234"/>
    </row>
    <row r="86188" spans="1:1">
      <c r="A86188" s="234"/>
    </row>
    <row r="86189" spans="1:1">
      <c r="A86189" s="234"/>
    </row>
    <row r="86190" spans="1:1">
      <c r="A86190" s="234"/>
    </row>
    <row r="86191" spans="1:1">
      <c r="A86191" s="234"/>
    </row>
    <row r="86192" spans="1:1">
      <c r="A86192" s="234"/>
    </row>
    <row r="86193" spans="1:1">
      <c r="A86193" s="234"/>
    </row>
    <row r="86194" spans="1:1">
      <c r="A86194" s="234"/>
    </row>
    <row r="86195" spans="1:1">
      <c r="A86195" s="234"/>
    </row>
    <row r="86196" spans="1:1">
      <c r="A86196" s="234"/>
    </row>
    <row r="86197" spans="1:1">
      <c r="A86197" s="234"/>
    </row>
    <row r="86198" spans="1:1">
      <c r="A86198" s="234"/>
    </row>
    <row r="86199" spans="1:1">
      <c r="A86199" s="234"/>
    </row>
    <row r="86200" spans="1:1">
      <c r="A86200" s="234"/>
    </row>
    <row r="86201" spans="1:1">
      <c r="A86201" s="234"/>
    </row>
    <row r="86202" spans="1:1">
      <c r="A86202" s="234"/>
    </row>
    <row r="86203" spans="1:1">
      <c r="A86203" s="234"/>
    </row>
    <row r="86204" spans="1:1">
      <c r="A86204" s="234"/>
    </row>
    <row r="86205" spans="1:1">
      <c r="A86205" s="234"/>
    </row>
    <row r="86206" spans="1:1">
      <c r="A86206" s="234"/>
    </row>
    <row r="86207" spans="1:1">
      <c r="A86207" s="234"/>
    </row>
    <row r="86208" spans="1:1">
      <c r="A86208" s="234"/>
    </row>
    <row r="86209" spans="1:1">
      <c r="A86209" s="234"/>
    </row>
    <row r="86210" spans="1:1">
      <c r="A86210" s="234"/>
    </row>
    <row r="86211" spans="1:1">
      <c r="A86211" s="234"/>
    </row>
    <row r="86212" spans="1:1">
      <c r="A86212" s="234"/>
    </row>
    <row r="86213" spans="1:1">
      <c r="A86213" s="234"/>
    </row>
    <row r="86214" spans="1:1">
      <c r="A86214" s="234"/>
    </row>
    <row r="86215" spans="1:1">
      <c r="A86215" s="234"/>
    </row>
    <row r="86216" spans="1:1">
      <c r="A86216" s="234"/>
    </row>
    <row r="86217" spans="1:1">
      <c r="A86217" s="234"/>
    </row>
    <row r="86218" spans="1:1">
      <c r="A86218" s="234"/>
    </row>
    <row r="86219" spans="1:1">
      <c r="A86219" s="234"/>
    </row>
    <row r="86220" spans="1:1">
      <c r="A86220" s="234"/>
    </row>
    <row r="86221" spans="1:1">
      <c r="A86221" s="234"/>
    </row>
    <row r="86222" spans="1:1">
      <c r="A86222" s="234"/>
    </row>
    <row r="86223" spans="1:1">
      <c r="A86223" s="234"/>
    </row>
    <row r="86224" spans="1:1">
      <c r="A86224" s="234"/>
    </row>
    <row r="86225" spans="1:1">
      <c r="A86225" s="234"/>
    </row>
    <row r="86226" spans="1:1">
      <c r="A86226" s="234"/>
    </row>
    <row r="86227" spans="1:1">
      <c r="A86227" s="234"/>
    </row>
    <row r="86228" spans="1:1">
      <c r="A86228" s="234"/>
    </row>
    <row r="86229" spans="1:1">
      <c r="A86229" s="234"/>
    </row>
    <row r="86230" spans="1:1">
      <c r="A86230" s="234"/>
    </row>
    <row r="86231" spans="1:1">
      <c r="A86231" s="234"/>
    </row>
    <row r="86232" spans="1:1">
      <c r="A86232" s="234"/>
    </row>
    <row r="86233" spans="1:1">
      <c r="A86233" s="234"/>
    </row>
    <row r="86234" spans="1:1">
      <c r="A86234" s="234"/>
    </row>
    <row r="86235" spans="1:1">
      <c r="A86235" s="234"/>
    </row>
    <row r="86236" spans="1:1">
      <c r="A86236" s="234"/>
    </row>
    <row r="86237" spans="1:1">
      <c r="A86237" s="234"/>
    </row>
    <row r="86238" spans="1:1">
      <c r="A86238" s="234"/>
    </row>
    <row r="86239" spans="1:1">
      <c r="A86239" s="234"/>
    </row>
    <row r="86240" spans="1:1">
      <c r="A86240" s="234"/>
    </row>
    <row r="86241" spans="1:1">
      <c r="A86241" s="234"/>
    </row>
    <row r="86242" spans="1:1">
      <c r="A86242" s="234"/>
    </row>
    <row r="86243" spans="1:1">
      <c r="A86243" s="234"/>
    </row>
    <row r="86244" spans="1:1">
      <c r="A86244" s="234"/>
    </row>
    <row r="86245" spans="1:1">
      <c r="A86245" s="234"/>
    </row>
    <row r="86246" spans="1:1">
      <c r="A86246" s="234"/>
    </row>
    <row r="86247" spans="1:1">
      <c r="A86247" s="234"/>
    </row>
    <row r="86248" spans="1:1">
      <c r="A86248" s="234"/>
    </row>
    <row r="86249" spans="1:1">
      <c r="A86249" s="234"/>
    </row>
    <row r="86250" spans="1:1">
      <c r="A86250" s="234"/>
    </row>
    <row r="86251" spans="1:1">
      <c r="A86251" s="234"/>
    </row>
    <row r="86252" spans="1:1">
      <c r="A86252" s="234"/>
    </row>
    <row r="86253" spans="1:1">
      <c r="A86253" s="234"/>
    </row>
    <row r="86254" spans="1:1">
      <c r="A86254" s="234"/>
    </row>
    <row r="86255" spans="1:1">
      <c r="A86255" s="234"/>
    </row>
    <row r="86256" spans="1:1">
      <c r="A86256" s="234"/>
    </row>
    <row r="86257" spans="1:1">
      <c r="A86257" s="234"/>
    </row>
    <row r="86258" spans="1:1">
      <c r="A86258" s="234"/>
    </row>
    <row r="86259" spans="1:1">
      <c r="A86259" s="234"/>
    </row>
    <row r="86260" spans="1:1">
      <c r="A86260" s="234"/>
    </row>
    <row r="86261" spans="1:1">
      <c r="A86261" s="234"/>
    </row>
    <row r="86262" spans="1:1">
      <c r="A86262" s="234"/>
    </row>
    <row r="86263" spans="1:1">
      <c r="A86263" s="234"/>
    </row>
    <row r="86264" spans="1:1">
      <c r="A86264" s="234"/>
    </row>
    <row r="86265" spans="1:1">
      <c r="A86265" s="234"/>
    </row>
    <row r="86266" spans="1:1">
      <c r="A86266" s="234"/>
    </row>
    <row r="86267" spans="1:1">
      <c r="A86267" s="234"/>
    </row>
    <row r="86268" spans="1:1">
      <c r="A86268" s="234"/>
    </row>
    <row r="86269" spans="1:1">
      <c r="A86269" s="234"/>
    </row>
    <row r="86270" spans="1:1">
      <c r="A86270" s="234"/>
    </row>
    <row r="86271" spans="1:1">
      <c r="A86271" s="234"/>
    </row>
    <row r="86272" spans="1:1">
      <c r="A86272" s="234"/>
    </row>
    <row r="86273" spans="1:1">
      <c r="A86273" s="234"/>
    </row>
    <row r="86274" spans="1:1">
      <c r="A86274" s="234"/>
    </row>
    <row r="86275" spans="1:1">
      <c r="A86275" s="234"/>
    </row>
    <row r="86276" spans="1:1">
      <c r="A86276" s="234"/>
    </row>
    <row r="86277" spans="1:1">
      <c r="A86277" s="234"/>
    </row>
    <row r="86278" spans="1:1">
      <c r="A86278" s="234"/>
    </row>
    <row r="86279" spans="1:1">
      <c r="A86279" s="234"/>
    </row>
    <row r="86280" spans="1:1">
      <c r="A86280" s="234"/>
    </row>
    <row r="86281" spans="1:1">
      <c r="A86281" s="234"/>
    </row>
    <row r="86282" spans="1:1">
      <c r="A86282" s="234"/>
    </row>
    <row r="86283" spans="1:1">
      <c r="A86283" s="234"/>
    </row>
    <row r="86284" spans="1:1">
      <c r="A86284" s="234"/>
    </row>
    <row r="86285" spans="1:1">
      <c r="A86285" s="234"/>
    </row>
    <row r="86286" spans="1:1">
      <c r="A86286" s="234"/>
    </row>
    <row r="86287" spans="1:1">
      <c r="A86287" s="234"/>
    </row>
    <row r="86288" spans="1:1">
      <c r="A86288" s="234"/>
    </row>
    <row r="86289" spans="1:1">
      <c r="A86289" s="234"/>
    </row>
    <row r="86290" spans="1:1">
      <c r="A86290" s="234"/>
    </row>
    <row r="86291" spans="1:1">
      <c r="A86291" s="234"/>
    </row>
    <row r="86292" spans="1:1">
      <c r="A86292" s="234"/>
    </row>
    <row r="86293" spans="1:1">
      <c r="A86293" s="234"/>
    </row>
    <row r="86294" spans="1:1">
      <c r="A86294" s="234"/>
    </row>
    <row r="86295" spans="1:1">
      <c r="A86295" s="234"/>
    </row>
    <row r="86296" spans="1:1">
      <c r="A86296" s="234"/>
    </row>
    <row r="86297" spans="1:1">
      <c r="A86297" s="234"/>
    </row>
    <row r="86298" spans="1:1">
      <c r="A86298" s="234"/>
    </row>
    <row r="86299" spans="1:1">
      <c r="A86299" s="234"/>
    </row>
    <row r="86300" spans="1:1">
      <c r="A86300" s="234"/>
    </row>
    <row r="86301" spans="1:1">
      <c r="A86301" s="234"/>
    </row>
    <row r="86302" spans="1:1">
      <c r="A86302" s="234"/>
    </row>
    <row r="86303" spans="1:1">
      <c r="A86303" s="234"/>
    </row>
    <row r="86304" spans="1:1">
      <c r="A86304" s="234"/>
    </row>
    <row r="86305" spans="1:1">
      <c r="A86305" s="234"/>
    </row>
    <row r="86306" spans="1:1">
      <c r="A86306" s="234"/>
    </row>
    <row r="86307" spans="1:1">
      <c r="A86307" s="234"/>
    </row>
    <row r="86308" spans="1:1">
      <c r="A86308" s="234"/>
    </row>
    <row r="86309" spans="1:1">
      <c r="A86309" s="234"/>
    </row>
    <row r="86310" spans="1:1">
      <c r="A86310" s="234"/>
    </row>
    <row r="86311" spans="1:1">
      <c r="A86311" s="234"/>
    </row>
    <row r="86312" spans="1:1">
      <c r="A86312" s="234"/>
    </row>
    <row r="86313" spans="1:1">
      <c r="A86313" s="234"/>
    </row>
    <row r="86314" spans="1:1">
      <c r="A86314" s="234"/>
    </row>
    <row r="86315" spans="1:1">
      <c r="A86315" s="234"/>
    </row>
    <row r="86316" spans="1:1">
      <c r="A86316" s="234"/>
    </row>
    <row r="86317" spans="1:1">
      <c r="A86317" s="234"/>
    </row>
    <row r="86318" spans="1:1">
      <c r="A86318" s="234"/>
    </row>
    <row r="86319" spans="1:1">
      <c r="A86319" s="234"/>
    </row>
    <row r="86320" spans="1:1">
      <c r="A86320" s="234"/>
    </row>
    <row r="86321" spans="1:1">
      <c r="A86321" s="234"/>
    </row>
    <row r="86322" spans="1:1">
      <c r="A86322" s="234"/>
    </row>
    <row r="86323" spans="1:1">
      <c r="A86323" s="234"/>
    </row>
    <row r="86324" spans="1:1">
      <c r="A86324" s="234"/>
    </row>
    <row r="86325" spans="1:1">
      <c r="A86325" s="234"/>
    </row>
    <row r="86326" spans="1:1">
      <c r="A86326" s="234"/>
    </row>
    <row r="86327" spans="1:1">
      <c r="A86327" s="234"/>
    </row>
    <row r="86328" spans="1:1">
      <c r="A86328" s="234"/>
    </row>
    <row r="86329" spans="1:1">
      <c r="A86329" s="234"/>
    </row>
    <row r="86330" spans="1:1">
      <c r="A86330" s="234"/>
    </row>
    <row r="86331" spans="1:1">
      <c r="A86331" s="234"/>
    </row>
    <row r="86332" spans="1:1">
      <c r="A86332" s="234"/>
    </row>
    <row r="86333" spans="1:1">
      <c r="A86333" s="234"/>
    </row>
    <row r="86334" spans="1:1">
      <c r="A86334" s="234"/>
    </row>
    <row r="86335" spans="1:1">
      <c r="A86335" s="234"/>
    </row>
    <row r="86336" spans="1:1">
      <c r="A86336" s="234"/>
    </row>
    <row r="86337" spans="1:1">
      <c r="A86337" s="234"/>
    </row>
    <row r="86338" spans="1:1">
      <c r="A86338" s="234"/>
    </row>
    <row r="86339" spans="1:1">
      <c r="A86339" s="234"/>
    </row>
    <row r="86340" spans="1:1">
      <c r="A86340" s="234"/>
    </row>
    <row r="86341" spans="1:1">
      <c r="A86341" s="234"/>
    </row>
    <row r="86342" spans="1:1">
      <c r="A86342" s="234"/>
    </row>
    <row r="86343" spans="1:1">
      <c r="A86343" s="234"/>
    </row>
    <row r="86344" spans="1:1">
      <c r="A86344" s="234"/>
    </row>
    <row r="86345" spans="1:1">
      <c r="A86345" s="234"/>
    </row>
    <row r="86346" spans="1:1">
      <c r="A86346" s="234"/>
    </row>
    <row r="86347" spans="1:1">
      <c r="A86347" s="234"/>
    </row>
    <row r="86348" spans="1:1">
      <c r="A86348" s="234"/>
    </row>
    <row r="86349" spans="1:1">
      <c r="A86349" s="234"/>
    </row>
    <row r="86350" spans="1:1">
      <c r="A86350" s="234"/>
    </row>
    <row r="86351" spans="1:1">
      <c r="A86351" s="234"/>
    </row>
    <row r="86352" spans="1:1">
      <c r="A86352" s="234"/>
    </row>
    <row r="86353" spans="1:1">
      <c r="A86353" s="234"/>
    </row>
    <row r="86354" spans="1:1">
      <c r="A86354" s="234"/>
    </row>
    <row r="86355" spans="1:1">
      <c r="A86355" s="234"/>
    </row>
    <row r="86356" spans="1:1">
      <c r="A86356" s="234"/>
    </row>
    <row r="86357" spans="1:1">
      <c r="A86357" s="234"/>
    </row>
    <row r="86358" spans="1:1">
      <c r="A86358" s="234"/>
    </row>
    <row r="86359" spans="1:1">
      <c r="A86359" s="234"/>
    </row>
    <row r="86360" spans="1:1">
      <c r="A86360" s="234"/>
    </row>
    <row r="86361" spans="1:1">
      <c r="A86361" s="234"/>
    </row>
    <row r="86362" spans="1:1">
      <c r="A86362" s="234"/>
    </row>
    <row r="86363" spans="1:1">
      <c r="A86363" s="234"/>
    </row>
    <row r="86364" spans="1:1">
      <c r="A86364" s="234"/>
    </row>
    <row r="86365" spans="1:1">
      <c r="A86365" s="234"/>
    </row>
    <row r="86366" spans="1:1">
      <c r="A86366" s="234"/>
    </row>
    <row r="86367" spans="1:1">
      <c r="A86367" s="234"/>
    </row>
    <row r="86368" spans="1:1">
      <c r="A86368" s="234"/>
    </row>
    <row r="86369" spans="1:1">
      <c r="A86369" s="234"/>
    </row>
    <row r="86370" spans="1:1">
      <c r="A86370" s="234"/>
    </row>
    <row r="86371" spans="1:1">
      <c r="A86371" s="234"/>
    </row>
    <row r="86372" spans="1:1">
      <c r="A86372" s="234"/>
    </row>
    <row r="86373" spans="1:1">
      <c r="A86373" s="234"/>
    </row>
    <row r="86374" spans="1:1">
      <c r="A86374" s="234"/>
    </row>
    <row r="86375" spans="1:1">
      <c r="A86375" s="234"/>
    </row>
    <row r="86376" spans="1:1">
      <c r="A86376" s="234"/>
    </row>
    <row r="86377" spans="1:1">
      <c r="A86377" s="234"/>
    </row>
    <row r="86378" spans="1:1">
      <c r="A86378" s="234"/>
    </row>
    <row r="86379" spans="1:1">
      <c r="A86379" s="234"/>
    </row>
    <row r="86380" spans="1:1">
      <c r="A86380" s="234"/>
    </row>
    <row r="86381" spans="1:1">
      <c r="A86381" s="234"/>
    </row>
    <row r="86382" spans="1:1">
      <c r="A86382" s="234"/>
    </row>
    <row r="86383" spans="1:1">
      <c r="A86383" s="234"/>
    </row>
    <row r="86384" spans="1:1">
      <c r="A86384" s="234"/>
    </row>
    <row r="86385" spans="1:1">
      <c r="A86385" s="234"/>
    </row>
    <row r="86386" spans="1:1">
      <c r="A86386" s="234"/>
    </row>
    <row r="86387" spans="1:1">
      <c r="A86387" s="234"/>
    </row>
    <row r="86388" spans="1:1">
      <c r="A86388" s="234"/>
    </row>
    <row r="86389" spans="1:1">
      <c r="A86389" s="234"/>
    </row>
    <row r="86390" spans="1:1">
      <c r="A86390" s="234"/>
    </row>
    <row r="86391" spans="1:1">
      <c r="A86391" s="234"/>
    </row>
    <row r="86392" spans="1:1">
      <c r="A86392" s="234"/>
    </row>
    <row r="86393" spans="1:1">
      <c r="A86393" s="234"/>
    </row>
    <row r="86394" spans="1:1">
      <c r="A86394" s="234"/>
    </row>
    <row r="86395" spans="1:1">
      <c r="A86395" s="234"/>
    </row>
    <row r="86396" spans="1:1">
      <c r="A86396" s="234"/>
    </row>
    <row r="86397" spans="1:1">
      <c r="A86397" s="234"/>
    </row>
    <row r="86398" spans="1:1">
      <c r="A86398" s="234"/>
    </row>
    <row r="86399" spans="1:1">
      <c r="A86399" s="234"/>
    </row>
    <row r="86400" spans="1:1">
      <c r="A86400" s="234"/>
    </row>
    <row r="86401" spans="1:1">
      <c r="A86401" s="234"/>
    </row>
    <row r="86402" spans="1:1">
      <c r="A86402" s="234"/>
    </row>
    <row r="86403" spans="1:1">
      <c r="A86403" s="234"/>
    </row>
    <row r="86404" spans="1:1">
      <c r="A86404" s="234"/>
    </row>
    <row r="86405" spans="1:1">
      <c r="A86405" s="234"/>
    </row>
    <row r="86406" spans="1:1">
      <c r="A86406" s="234"/>
    </row>
    <row r="86407" spans="1:1">
      <c r="A86407" s="234"/>
    </row>
    <row r="86408" spans="1:1">
      <c r="A86408" s="234"/>
    </row>
    <row r="86409" spans="1:1">
      <c r="A86409" s="234"/>
    </row>
    <row r="86410" spans="1:1">
      <c r="A86410" s="234"/>
    </row>
    <row r="86411" spans="1:1">
      <c r="A86411" s="234"/>
    </row>
    <row r="86412" spans="1:1">
      <c r="A86412" s="234"/>
    </row>
    <row r="86413" spans="1:1">
      <c r="A86413" s="234"/>
    </row>
    <row r="86414" spans="1:1">
      <c r="A86414" s="234"/>
    </row>
    <row r="86415" spans="1:1">
      <c r="A86415" s="234"/>
    </row>
    <row r="86416" spans="1:1">
      <c r="A86416" s="234"/>
    </row>
    <row r="86417" spans="1:1">
      <c r="A86417" s="234"/>
    </row>
    <row r="86418" spans="1:1">
      <c r="A86418" s="234"/>
    </row>
    <row r="86419" spans="1:1">
      <c r="A86419" s="234"/>
    </row>
    <row r="86420" spans="1:1">
      <c r="A86420" s="234"/>
    </row>
    <row r="86421" spans="1:1">
      <c r="A86421" s="234"/>
    </row>
    <row r="86422" spans="1:1">
      <c r="A86422" s="234"/>
    </row>
    <row r="86423" spans="1:1">
      <c r="A86423" s="234"/>
    </row>
    <row r="86424" spans="1:1">
      <c r="A86424" s="234"/>
    </row>
    <row r="86425" spans="1:1">
      <c r="A86425" s="234"/>
    </row>
    <row r="86426" spans="1:1">
      <c r="A86426" s="234"/>
    </row>
    <row r="86427" spans="1:1">
      <c r="A86427" s="234"/>
    </row>
    <row r="86428" spans="1:1">
      <c r="A86428" s="234"/>
    </row>
    <row r="86429" spans="1:1">
      <c r="A86429" s="234"/>
    </row>
    <row r="86430" spans="1:1">
      <c r="A86430" s="234"/>
    </row>
    <row r="86431" spans="1:1">
      <c r="A86431" s="234"/>
    </row>
    <row r="86432" spans="1:1">
      <c r="A86432" s="234"/>
    </row>
    <row r="86433" spans="1:1">
      <c r="A86433" s="234"/>
    </row>
    <row r="86434" spans="1:1">
      <c r="A86434" s="234"/>
    </row>
    <row r="86435" spans="1:1">
      <c r="A86435" s="234"/>
    </row>
    <row r="86436" spans="1:1">
      <c r="A86436" s="234"/>
    </row>
    <row r="86437" spans="1:1">
      <c r="A86437" s="234"/>
    </row>
    <row r="86438" spans="1:1">
      <c r="A86438" s="234"/>
    </row>
    <row r="86439" spans="1:1">
      <c r="A86439" s="234"/>
    </row>
    <row r="86440" spans="1:1">
      <c r="A86440" s="234"/>
    </row>
    <row r="86441" spans="1:1">
      <c r="A86441" s="234"/>
    </row>
    <row r="86442" spans="1:1">
      <c r="A86442" s="234"/>
    </row>
    <row r="86443" spans="1:1">
      <c r="A86443" s="234"/>
    </row>
    <row r="86444" spans="1:1">
      <c r="A86444" s="234"/>
    </row>
    <row r="86445" spans="1:1">
      <c r="A86445" s="234"/>
    </row>
    <row r="86446" spans="1:1">
      <c r="A86446" s="234"/>
    </row>
    <row r="86447" spans="1:1">
      <c r="A86447" s="234"/>
    </row>
    <row r="86448" spans="1:1">
      <c r="A86448" s="234"/>
    </row>
    <row r="86449" spans="1:1">
      <c r="A86449" s="234"/>
    </row>
    <row r="86450" spans="1:1">
      <c r="A86450" s="234"/>
    </row>
    <row r="86451" spans="1:1">
      <c r="A86451" s="234"/>
    </row>
    <row r="86452" spans="1:1">
      <c r="A86452" s="234"/>
    </row>
    <row r="86453" spans="1:1">
      <c r="A86453" s="234"/>
    </row>
    <row r="86454" spans="1:1">
      <c r="A86454" s="234"/>
    </row>
    <row r="86455" spans="1:1">
      <c r="A86455" s="234"/>
    </row>
    <row r="86456" spans="1:1">
      <c r="A86456" s="234"/>
    </row>
    <row r="86457" spans="1:1">
      <c r="A86457" s="234"/>
    </row>
    <row r="86458" spans="1:1">
      <c r="A86458" s="234"/>
    </row>
    <row r="86459" spans="1:1">
      <c r="A86459" s="234"/>
    </row>
    <row r="86460" spans="1:1">
      <c r="A86460" s="234"/>
    </row>
    <row r="86461" spans="1:1">
      <c r="A86461" s="234"/>
    </row>
    <row r="86462" spans="1:1">
      <c r="A86462" s="234"/>
    </row>
    <row r="86463" spans="1:1">
      <c r="A86463" s="234"/>
    </row>
    <row r="86464" spans="1:1">
      <c r="A86464" s="234"/>
    </row>
    <row r="86465" spans="1:1">
      <c r="A86465" s="234"/>
    </row>
    <row r="86466" spans="1:1">
      <c r="A86466" s="234"/>
    </row>
    <row r="86467" spans="1:1">
      <c r="A86467" s="234"/>
    </row>
    <row r="86468" spans="1:1">
      <c r="A86468" s="234"/>
    </row>
    <row r="86469" spans="1:1">
      <c r="A86469" s="234"/>
    </row>
    <row r="86470" spans="1:1">
      <c r="A86470" s="234"/>
    </row>
    <row r="86471" spans="1:1">
      <c r="A86471" s="234"/>
    </row>
    <row r="86472" spans="1:1">
      <c r="A86472" s="234"/>
    </row>
    <row r="86473" spans="1:1">
      <c r="A86473" s="234"/>
    </row>
    <row r="86474" spans="1:1">
      <c r="A86474" s="234"/>
    </row>
    <row r="86475" spans="1:1">
      <c r="A86475" s="234"/>
    </row>
    <row r="86476" spans="1:1">
      <c r="A86476" s="234"/>
    </row>
    <row r="86477" spans="1:1">
      <c r="A86477" s="234"/>
    </row>
    <row r="86478" spans="1:1">
      <c r="A86478" s="234"/>
    </row>
    <row r="86479" spans="1:1">
      <c r="A86479" s="234"/>
    </row>
    <row r="86480" spans="1:1">
      <c r="A86480" s="234"/>
    </row>
    <row r="86481" spans="1:1">
      <c r="A86481" s="234"/>
    </row>
    <row r="86482" spans="1:1">
      <c r="A86482" s="234"/>
    </row>
    <row r="86483" spans="1:1">
      <c r="A86483" s="234"/>
    </row>
    <row r="86484" spans="1:1">
      <c r="A86484" s="234"/>
    </row>
    <row r="86485" spans="1:1">
      <c r="A86485" s="234"/>
    </row>
    <row r="86486" spans="1:1">
      <c r="A86486" s="234"/>
    </row>
    <row r="86487" spans="1:1">
      <c r="A86487" s="234"/>
    </row>
    <row r="86488" spans="1:1">
      <c r="A86488" s="234"/>
    </row>
    <row r="86489" spans="1:1">
      <c r="A86489" s="234"/>
    </row>
    <row r="86490" spans="1:1">
      <c r="A86490" s="234"/>
    </row>
    <row r="86491" spans="1:1">
      <c r="A86491" s="234"/>
    </row>
    <row r="86492" spans="1:1">
      <c r="A86492" s="234"/>
    </row>
    <row r="86493" spans="1:1">
      <c r="A86493" s="234"/>
    </row>
    <row r="86494" spans="1:1">
      <c r="A86494" s="234"/>
    </row>
    <row r="86495" spans="1:1">
      <c r="A86495" s="234"/>
    </row>
    <row r="86496" spans="1:1">
      <c r="A86496" s="234"/>
    </row>
    <row r="86497" spans="1:1">
      <c r="A86497" s="234"/>
    </row>
    <row r="86498" spans="1:1">
      <c r="A86498" s="234"/>
    </row>
    <row r="86499" spans="1:1">
      <c r="A86499" s="234"/>
    </row>
    <row r="86500" spans="1:1">
      <c r="A86500" s="234"/>
    </row>
    <row r="86501" spans="1:1">
      <c r="A86501" s="234"/>
    </row>
    <row r="86502" spans="1:1">
      <c r="A86502" s="234"/>
    </row>
    <row r="86503" spans="1:1">
      <c r="A86503" s="234"/>
    </row>
    <row r="86504" spans="1:1">
      <c r="A86504" s="234"/>
    </row>
    <row r="86505" spans="1:1">
      <c r="A86505" s="234"/>
    </row>
    <row r="86506" spans="1:1">
      <c r="A86506" s="234"/>
    </row>
    <row r="86507" spans="1:1">
      <c r="A86507" s="234"/>
    </row>
    <row r="86508" spans="1:1">
      <c r="A86508" s="234"/>
    </row>
    <row r="86509" spans="1:1">
      <c r="A86509" s="234"/>
    </row>
    <row r="86510" spans="1:1">
      <c r="A86510" s="234"/>
    </row>
    <row r="86511" spans="1:1">
      <c r="A86511" s="234"/>
    </row>
    <row r="86512" spans="1:1">
      <c r="A86512" s="234"/>
    </row>
    <row r="86513" spans="1:1">
      <c r="A86513" s="234"/>
    </row>
    <row r="86514" spans="1:1">
      <c r="A86514" s="234"/>
    </row>
    <row r="86515" spans="1:1">
      <c r="A86515" s="234"/>
    </row>
    <row r="86516" spans="1:1">
      <c r="A86516" s="234"/>
    </row>
    <row r="86517" spans="1:1">
      <c r="A86517" s="234"/>
    </row>
    <row r="86518" spans="1:1">
      <c r="A86518" s="234"/>
    </row>
    <row r="86519" spans="1:1">
      <c r="A86519" s="234"/>
    </row>
    <row r="86520" spans="1:1">
      <c r="A86520" s="234"/>
    </row>
    <row r="86521" spans="1:1">
      <c r="A86521" s="234"/>
    </row>
    <row r="86522" spans="1:1">
      <c r="A86522" s="234"/>
    </row>
    <row r="86523" spans="1:1">
      <c r="A86523" s="234"/>
    </row>
    <row r="86524" spans="1:1">
      <c r="A86524" s="234"/>
    </row>
    <row r="86525" spans="1:1">
      <c r="A86525" s="234"/>
    </row>
    <row r="86526" spans="1:1">
      <c r="A86526" s="234"/>
    </row>
    <row r="86527" spans="1:1">
      <c r="A86527" s="234"/>
    </row>
    <row r="86528" spans="1:1">
      <c r="A86528" s="234"/>
    </row>
    <row r="86529" spans="1:1">
      <c r="A86529" s="234"/>
    </row>
    <row r="86530" spans="1:1">
      <c r="A86530" s="234"/>
    </row>
    <row r="86531" spans="1:1">
      <c r="A86531" s="234"/>
    </row>
    <row r="86532" spans="1:1">
      <c r="A86532" s="234"/>
    </row>
    <row r="86533" spans="1:1">
      <c r="A86533" s="234"/>
    </row>
    <row r="86534" spans="1:1">
      <c r="A86534" s="234"/>
    </row>
    <row r="86535" spans="1:1">
      <c r="A86535" s="234"/>
    </row>
    <row r="86536" spans="1:1">
      <c r="A86536" s="234"/>
    </row>
    <row r="86537" spans="1:1">
      <c r="A86537" s="234"/>
    </row>
    <row r="86538" spans="1:1">
      <c r="A86538" s="234"/>
    </row>
    <row r="86539" spans="1:1">
      <c r="A86539" s="234"/>
    </row>
    <row r="86540" spans="1:1">
      <c r="A86540" s="234"/>
    </row>
    <row r="86541" spans="1:1">
      <c r="A86541" s="234"/>
    </row>
    <row r="86542" spans="1:1">
      <c r="A86542" s="234"/>
    </row>
    <row r="86543" spans="1:1">
      <c r="A86543" s="234"/>
    </row>
    <row r="86544" spans="1:1">
      <c r="A86544" s="234"/>
    </row>
    <row r="86545" spans="1:1">
      <c r="A86545" s="234"/>
    </row>
    <row r="86546" spans="1:1">
      <c r="A86546" s="234"/>
    </row>
    <row r="86547" spans="1:1">
      <c r="A86547" s="234"/>
    </row>
    <row r="86548" spans="1:1">
      <c r="A86548" s="234"/>
    </row>
    <row r="86549" spans="1:1">
      <c r="A86549" s="234"/>
    </row>
    <row r="86550" spans="1:1">
      <c r="A86550" s="234"/>
    </row>
    <row r="86551" spans="1:1">
      <c r="A86551" s="234"/>
    </row>
    <row r="86552" spans="1:1">
      <c r="A86552" s="234"/>
    </row>
    <row r="86553" spans="1:1">
      <c r="A86553" s="234"/>
    </row>
    <row r="86554" spans="1:1">
      <c r="A86554" s="234"/>
    </row>
    <row r="86555" spans="1:1">
      <c r="A86555" s="234"/>
    </row>
    <row r="86556" spans="1:1">
      <c r="A86556" s="234"/>
    </row>
    <row r="86557" spans="1:1">
      <c r="A86557" s="234"/>
    </row>
    <row r="86558" spans="1:1">
      <c r="A86558" s="234"/>
    </row>
    <row r="86559" spans="1:1">
      <c r="A86559" s="234"/>
    </row>
    <row r="86560" spans="1:1">
      <c r="A86560" s="234"/>
    </row>
    <row r="86561" spans="1:1">
      <c r="A86561" s="234"/>
    </row>
    <row r="86562" spans="1:1">
      <c r="A86562" s="234"/>
    </row>
    <row r="86563" spans="1:1">
      <c r="A86563" s="234"/>
    </row>
    <row r="86564" spans="1:1">
      <c r="A86564" s="234"/>
    </row>
    <row r="86565" spans="1:1">
      <c r="A86565" s="234"/>
    </row>
    <row r="86566" spans="1:1">
      <c r="A86566" s="234"/>
    </row>
    <row r="86567" spans="1:1">
      <c r="A86567" s="234"/>
    </row>
    <row r="86568" spans="1:1">
      <c r="A86568" s="234"/>
    </row>
    <row r="86569" spans="1:1">
      <c r="A86569" s="234"/>
    </row>
    <row r="86570" spans="1:1">
      <c r="A86570" s="234"/>
    </row>
    <row r="86571" spans="1:1">
      <c r="A86571" s="234"/>
    </row>
    <row r="86572" spans="1:1">
      <c r="A86572" s="234"/>
    </row>
    <row r="86573" spans="1:1">
      <c r="A86573" s="234"/>
    </row>
    <row r="86574" spans="1:1">
      <c r="A86574" s="234"/>
    </row>
    <row r="86575" spans="1:1">
      <c r="A86575" s="234"/>
    </row>
    <row r="86576" spans="1:1">
      <c r="A86576" s="234"/>
    </row>
    <row r="86577" spans="1:1">
      <c r="A86577" s="234"/>
    </row>
    <row r="86578" spans="1:1">
      <c r="A86578" s="234"/>
    </row>
    <row r="86579" spans="1:1">
      <c r="A86579" s="234"/>
    </row>
    <row r="86580" spans="1:1">
      <c r="A86580" s="234"/>
    </row>
    <row r="86581" spans="1:1">
      <c r="A86581" s="234"/>
    </row>
    <row r="86582" spans="1:1">
      <c r="A86582" s="234"/>
    </row>
    <row r="86583" spans="1:1">
      <c r="A86583" s="234"/>
    </row>
    <row r="86584" spans="1:1">
      <c r="A86584" s="234"/>
    </row>
    <row r="86585" spans="1:1">
      <c r="A86585" s="234"/>
    </row>
    <row r="86586" spans="1:1">
      <c r="A86586" s="234"/>
    </row>
    <row r="86587" spans="1:1">
      <c r="A86587" s="234"/>
    </row>
    <row r="86588" spans="1:1">
      <c r="A86588" s="234"/>
    </row>
    <row r="86589" spans="1:1">
      <c r="A86589" s="234"/>
    </row>
    <row r="86590" spans="1:1">
      <c r="A86590" s="234"/>
    </row>
    <row r="86591" spans="1:1">
      <c r="A86591" s="234"/>
    </row>
    <row r="86592" spans="1:1">
      <c r="A86592" s="234"/>
    </row>
    <row r="86593" spans="1:1">
      <c r="A86593" s="234"/>
    </row>
    <row r="86594" spans="1:1">
      <c r="A86594" s="234"/>
    </row>
    <row r="86595" spans="1:1">
      <c r="A86595" s="234"/>
    </row>
    <row r="86596" spans="1:1">
      <c r="A86596" s="234"/>
    </row>
    <row r="86597" spans="1:1">
      <c r="A86597" s="234"/>
    </row>
    <row r="86598" spans="1:1">
      <c r="A86598" s="234"/>
    </row>
    <row r="86599" spans="1:1">
      <c r="A86599" s="234"/>
    </row>
    <row r="86600" spans="1:1">
      <c r="A86600" s="234"/>
    </row>
    <row r="86601" spans="1:1">
      <c r="A86601" s="234"/>
    </row>
    <row r="86602" spans="1:1">
      <c r="A86602" s="234"/>
    </row>
    <row r="86603" spans="1:1">
      <c r="A86603" s="234"/>
    </row>
    <row r="86604" spans="1:1">
      <c r="A86604" s="234"/>
    </row>
    <row r="86605" spans="1:1">
      <c r="A86605" s="234"/>
    </row>
    <row r="86606" spans="1:1">
      <c r="A86606" s="234"/>
    </row>
    <row r="86607" spans="1:1">
      <c r="A86607" s="234"/>
    </row>
    <row r="86608" spans="1:1">
      <c r="A86608" s="234"/>
    </row>
    <row r="86609" spans="1:1">
      <c r="A86609" s="234"/>
    </row>
    <row r="86610" spans="1:1">
      <c r="A86610" s="234"/>
    </row>
    <row r="86611" spans="1:1">
      <c r="A86611" s="234"/>
    </row>
    <row r="86612" spans="1:1">
      <c r="A86612" s="234"/>
    </row>
    <row r="86613" spans="1:1">
      <c r="A86613" s="234"/>
    </row>
    <row r="86614" spans="1:1">
      <c r="A86614" s="234"/>
    </row>
    <row r="86615" spans="1:1">
      <c r="A86615" s="234"/>
    </row>
    <row r="86616" spans="1:1">
      <c r="A86616" s="234"/>
    </row>
    <row r="86617" spans="1:1">
      <c r="A86617" s="234"/>
    </row>
    <row r="86618" spans="1:1">
      <c r="A86618" s="234"/>
    </row>
    <row r="86619" spans="1:1">
      <c r="A86619" s="234"/>
    </row>
    <row r="86620" spans="1:1">
      <c r="A86620" s="234"/>
    </row>
    <row r="86621" spans="1:1">
      <c r="A86621" s="234"/>
    </row>
    <row r="86622" spans="1:1">
      <c r="A86622" s="234"/>
    </row>
    <row r="86623" spans="1:1">
      <c r="A86623" s="234"/>
    </row>
    <row r="86624" spans="1:1">
      <c r="A86624" s="234"/>
    </row>
    <row r="86625" spans="1:1">
      <c r="A86625" s="234"/>
    </row>
    <row r="86626" spans="1:1">
      <c r="A86626" s="234"/>
    </row>
    <row r="86627" spans="1:1">
      <c r="A86627" s="234"/>
    </row>
    <row r="86628" spans="1:1">
      <c r="A86628" s="234"/>
    </row>
    <row r="86629" spans="1:1">
      <c r="A86629" s="234"/>
    </row>
    <row r="86630" spans="1:1">
      <c r="A86630" s="234"/>
    </row>
    <row r="86631" spans="1:1">
      <c r="A86631" s="234"/>
    </row>
    <row r="86632" spans="1:1">
      <c r="A86632" s="234"/>
    </row>
    <row r="86633" spans="1:1">
      <c r="A86633" s="234"/>
    </row>
    <row r="86634" spans="1:1">
      <c r="A86634" s="234"/>
    </row>
    <row r="86635" spans="1:1">
      <c r="A86635" s="234"/>
    </row>
    <row r="86636" spans="1:1">
      <c r="A86636" s="234"/>
    </row>
    <row r="86637" spans="1:1">
      <c r="A86637" s="234"/>
    </row>
    <row r="86638" spans="1:1">
      <c r="A86638" s="234"/>
    </row>
    <row r="86639" spans="1:1">
      <c r="A86639" s="234"/>
    </row>
    <row r="86640" spans="1:1">
      <c r="A86640" s="234"/>
    </row>
    <row r="86641" spans="1:1">
      <c r="A86641" s="234"/>
    </row>
    <row r="86642" spans="1:1">
      <c r="A86642" s="234"/>
    </row>
    <row r="86643" spans="1:1">
      <c r="A86643" s="234"/>
    </row>
    <row r="86644" spans="1:1">
      <c r="A86644" s="234"/>
    </row>
    <row r="86645" spans="1:1">
      <c r="A86645" s="234"/>
    </row>
    <row r="86646" spans="1:1">
      <c r="A86646" s="234"/>
    </row>
    <row r="86647" spans="1:1">
      <c r="A86647" s="234"/>
    </row>
    <row r="86648" spans="1:1">
      <c r="A86648" s="234"/>
    </row>
    <row r="86649" spans="1:1">
      <c r="A86649" s="234"/>
    </row>
    <row r="86650" spans="1:1">
      <c r="A86650" s="234"/>
    </row>
    <row r="86651" spans="1:1">
      <c r="A86651" s="234"/>
    </row>
    <row r="86652" spans="1:1">
      <c r="A86652" s="234"/>
    </row>
    <row r="86653" spans="1:1">
      <c r="A86653" s="234"/>
    </row>
    <row r="86654" spans="1:1">
      <c r="A86654" s="234"/>
    </row>
    <row r="86655" spans="1:1">
      <c r="A86655" s="234"/>
    </row>
    <row r="86656" spans="1:1">
      <c r="A86656" s="234"/>
    </row>
    <row r="86657" spans="1:1">
      <c r="A86657" s="234"/>
    </row>
    <row r="86658" spans="1:1">
      <c r="A86658" s="234"/>
    </row>
    <row r="86659" spans="1:1">
      <c r="A86659" s="234"/>
    </row>
    <row r="86660" spans="1:1">
      <c r="A86660" s="234"/>
    </row>
    <row r="86661" spans="1:1">
      <c r="A86661" s="234"/>
    </row>
    <row r="86662" spans="1:1">
      <c r="A86662" s="234"/>
    </row>
    <row r="86663" spans="1:1">
      <c r="A86663" s="234"/>
    </row>
    <row r="86664" spans="1:1">
      <c r="A86664" s="234"/>
    </row>
    <row r="86665" spans="1:1">
      <c r="A86665" s="234"/>
    </row>
    <row r="86666" spans="1:1">
      <c r="A86666" s="234"/>
    </row>
    <row r="86667" spans="1:1">
      <c r="A86667" s="234"/>
    </row>
    <row r="86668" spans="1:1">
      <c r="A86668" s="234"/>
    </row>
    <row r="86669" spans="1:1">
      <c r="A86669" s="234"/>
    </row>
    <row r="86670" spans="1:1">
      <c r="A86670" s="234"/>
    </row>
    <row r="86671" spans="1:1">
      <c r="A86671" s="234"/>
    </row>
    <row r="86672" spans="1:1">
      <c r="A86672" s="234"/>
    </row>
    <row r="86673" spans="1:1">
      <c r="A86673" s="234"/>
    </row>
    <row r="86674" spans="1:1">
      <c r="A86674" s="234"/>
    </row>
    <row r="86675" spans="1:1">
      <c r="A86675" s="234"/>
    </row>
    <row r="86676" spans="1:1">
      <c r="A86676" s="234"/>
    </row>
    <row r="86677" spans="1:1">
      <c r="A86677" s="234"/>
    </row>
    <row r="86678" spans="1:1">
      <c r="A86678" s="234"/>
    </row>
    <row r="86679" spans="1:1">
      <c r="A86679" s="234"/>
    </row>
    <row r="86680" spans="1:1">
      <c r="A86680" s="234"/>
    </row>
    <row r="86681" spans="1:1">
      <c r="A86681" s="234"/>
    </row>
    <row r="86682" spans="1:1">
      <c r="A86682" s="234"/>
    </row>
    <row r="86683" spans="1:1">
      <c r="A86683" s="234"/>
    </row>
    <row r="86684" spans="1:1">
      <c r="A86684" s="234"/>
    </row>
    <row r="86685" spans="1:1">
      <c r="A86685" s="234"/>
    </row>
    <row r="86686" spans="1:1">
      <c r="A86686" s="234"/>
    </row>
    <row r="86687" spans="1:1">
      <c r="A86687" s="234"/>
    </row>
    <row r="86688" spans="1:1">
      <c r="A86688" s="234"/>
    </row>
    <row r="86689" spans="1:1">
      <c r="A86689" s="234"/>
    </row>
    <row r="86690" spans="1:1">
      <c r="A86690" s="234"/>
    </row>
    <row r="86691" spans="1:1">
      <c r="A86691" s="234"/>
    </row>
    <row r="86692" spans="1:1">
      <c r="A86692" s="234"/>
    </row>
    <row r="86693" spans="1:1">
      <c r="A86693" s="234"/>
    </row>
    <row r="86694" spans="1:1">
      <c r="A86694" s="234"/>
    </row>
    <row r="86695" spans="1:1">
      <c r="A86695" s="234"/>
    </row>
    <row r="86696" spans="1:1">
      <c r="A86696" s="234"/>
    </row>
    <row r="86697" spans="1:1">
      <c r="A86697" s="234"/>
    </row>
    <row r="86698" spans="1:1">
      <c r="A86698" s="234"/>
    </row>
    <row r="86699" spans="1:1">
      <c r="A86699" s="234"/>
    </row>
    <row r="86700" spans="1:1">
      <c r="A86700" s="234"/>
    </row>
    <row r="86701" spans="1:1">
      <c r="A86701" s="234"/>
    </row>
    <row r="86702" spans="1:1">
      <c r="A86702" s="234"/>
    </row>
    <row r="86703" spans="1:1">
      <c r="A86703" s="234"/>
    </row>
    <row r="86704" spans="1:1">
      <c r="A86704" s="234"/>
    </row>
    <row r="86705" spans="1:1">
      <c r="A86705" s="234"/>
    </row>
    <row r="86706" spans="1:1">
      <c r="A86706" s="234"/>
    </row>
    <row r="86707" spans="1:1">
      <c r="A86707" s="234"/>
    </row>
    <row r="86708" spans="1:1">
      <c r="A86708" s="234"/>
    </row>
    <row r="86709" spans="1:1">
      <c r="A86709" s="234"/>
    </row>
    <row r="86710" spans="1:1">
      <c r="A86710" s="234"/>
    </row>
    <row r="86711" spans="1:1">
      <c r="A86711" s="234"/>
    </row>
    <row r="86712" spans="1:1">
      <c r="A86712" s="234"/>
    </row>
    <row r="86713" spans="1:1">
      <c r="A86713" s="234"/>
    </row>
    <row r="86714" spans="1:1">
      <c r="A86714" s="234"/>
    </row>
    <row r="86715" spans="1:1">
      <c r="A86715" s="234"/>
    </row>
    <row r="86716" spans="1:1">
      <c r="A86716" s="234"/>
    </row>
    <row r="86717" spans="1:1">
      <c r="A86717" s="234"/>
    </row>
    <row r="86718" spans="1:1">
      <c r="A86718" s="234"/>
    </row>
    <row r="86719" spans="1:1">
      <c r="A86719" s="234"/>
    </row>
    <row r="86720" spans="1:1">
      <c r="A86720" s="234"/>
    </row>
    <row r="86721" spans="1:1">
      <c r="A86721" s="234"/>
    </row>
    <row r="86722" spans="1:1">
      <c r="A86722" s="234"/>
    </row>
    <row r="86723" spans="1:1">
      <c r="A86723" s="234"/>
    </row>
    <row r="86724" spans="1:1">
      <c r="A86724" s="234"/>
    </row>
    <row r="86725" spans="1:1">
      <c r="A86725" s="234"/>
    </row>
    <row r="86726" spans="1:1">
      <c r="A86726" s="234"/>
    </row>
    <row r="86727" spans="1:1">
      <c r="A86727" s="234"/>
    </row>
    <row r="86728" spans="1:1">
      <c r="A86728" s="234"/>
    </row>
    <row r="86729" spans="1:1">
      <c r="A86729" s="234"/>
    </row>
    <row r="86730" spans="1:1">
      <c r="A86730" s="234"/>
    </row>
    <row r="86731" spans="1:1">
      <c r="A86731" s="234"/>
    </row>
    <row r="86732" spans="1:1">
      <c r="A86732" s="234"/>
    </row>
    <row r="86733" spans="1:1">
      <c r="A86733" s="234"/>
    </row>
    <row r="86734" spans="1:1">
      <c r="A86734" s="234"/>
    </row>
    <row r="86735" spans="1:1">
      <c r="A86735" s="234"/>
    </row>
    <row r="86736" spans="1:1">
      <c r="A86736" s="234"/>
    </row>
    <row r="86737" spans="1:1">
      <c r="A86737" s="234"/>
    </row>
    <row r="86738" spans="1:1">
      <c r="A86738" s="234"/>
    </row>
    <row r="86739" spans="1:1">
      <c r="A86739" s="234"/>
    </row>
    <row r="86740" spans="1:1">
      <c r="A86740" s="234"/>
    </row>
    <row r="86741" spans="1:1">
      <c r="A86741" s="234"/>
    </row>
    <row r="86742" spans="1:1">
      <c r="A86742" s="234"/>
    </row>
    <row r="86743" spans="1:1">
      <c r="A86743" s="234"/>
    </row>
    <row r="86744" spans="1:1">
      <c r="A86744" s="234"/>
    </row>
    <row r="86745" spans="1:1">
      <c r="A86745" s="234"/>
    </row>
    <row r="86746" spans="1:1">
      <c r="A86746" s="234"/>
    </row>
    <row r="86747" spans="1:1">
      <c r="A86747" s="234"/>
    </row>
    <row r="86748" spans="1:1">
      <c r="A86748" s="234"/>
    </row>
    <row r="86749" spans="1:1">
      <c r="A86749" s="234"/>
    </row>
    <row r="86750" spans="1:1">
      <c r="A86750" s="234"/>
    </row>
    <row r="86751" spans="1:1">
      <c r="A86751" s="234"/>
    </row>
    <row r="86752" spans="1:1">
      <c r="A86752" s="234"/>
    </row>
    <row r="86753" spans="1:1">
      <c r="A86753" s="234"/>
    </row>
    <row r="86754" spans="1:1">
      <c r="A86754" s="234"/>
    </row>
    <row r="86755" spans="1:1">
      <c r="A86755" s="234"/>
    </row>
    <row r="86756" spans="1:1">
      <c r="A86756" s="234"/>
    </row>
    <row r="86757" spans="1:1">
      <c r="A86757" s="234"/>
    </row>
    <row r="86758" spans="1:1">
      <c r="A86758" s="234"/>
    </row>
    <row r="86759" spans="1:1">
      <c r="A86759" s="234"/>
    </row>
    <row r="86760" spans="1:1">
      <c r="A86760" s="234"/>
    </row>
    <row r="86761" spans="1:1">
      <c r="A86761" s="234"/>
    </row>
    <row r="86762" spans="1:1">
      <c r="A86762" s="234"/>
    </row>
    <row r="86763" spans="1:1">
      <c r="A86763" s="234"/>
    </row>
    <row r="86764" spans="1:1">
      <c r="A86764" s="234"/>
    </row>
    <row r="86765" spans="1:1">
      <c r="A86765" s="234"/>
    </row>
    <row r="86766" spans="1:1">
      <c r="A86766" s="234"/>
    </row>
    <row r="86767" spans="1:1">
      <c r="A86767" s="234"/>
    </row>
    <row r="86768" spans="1:1">
      <c r="A86768" s="234"/>
    </row>
    <row r="86769" spans="1:1">
      <c r="A86769" s="234"/>
    </row>
    <row r="86770" spans="1:1">
      <c r="A86770" s="234"/>
    </row>
    <row r="86771" spans="1:1">
      <c r="A86771" s="234"/>
    </row>
    <row r="86772" spans="1:1">
      <c r="A86772" s="234"/>
    </row>
    <row r="86773" spans="1:1">
      <c r="A86773" s="234"/>
    </row>
    <row r="86774" spans="1:1">
      <c r="A86774" s="234"/>
    </row>
    <row r="86775" spans="1:1">
      <c r="A86775" s="234"/>
    </row>
    <row r="86776" spans="1:1">
      <c r="A86776" s="234"/>
    </row>
    <row r="86777" spans="1:1">
      <c r="A86777" s="234"/>
    </row>
    <row r="86778" spans="1:1">
      <c r="A86778" s="234"/>
    </row>
    <row r="86779" spans="1:1">
      <c r="A86779" s="234"/>
    </row>
    <row r="86780" spans="1:1">
      <c r="A86780" s="234"/>
    </row>
    <row r="86781" spans="1:1">
      <c r="A86781" s="234"/>
    </row>
    <row r="86782" spans="1:1">
      <c r="A86782" s="234"/>
    </row>
    <row r="86783" spans="1:1">
      <c r="A86783" s="234"/>
    </row>
    <row r="86784" spans="1:1">
      <c r="A86784" s="234"/>
    </row>
    <row r="86785" spans="1:1">
      <c r="A86785" s="234"/>
    </row>
    <row r="86786" spans="1:1">
      <c r="A86786" s="234"/>
    </row>
    <row r="86787" spans="1:1">
      <c r="A86787" s="234"/>
    </row>
    <row r="86788" spans="1:1">
      <c r="A86788" s="234"/>
    </row>
    <row r="86789" spans="1:1">
      <c r="A86789" s="234"/>
    </row>
    <row r="86790" spans="1:1">
      <c r="A86790" s="234"/>
    </row>
    <row r="86791" spans="1:1">
      <c r="A86791" s="234"/>
    </row>
    <row r="86792" spans="1:1">
      <c r="A86792" s="234"/>
    </row>
    <row r="86793" spans="1:1">
      <c r="A86793" s="234"/>
    </row>
    <row r="86794" spans="1:1">
      <c r="A86794" s="234"/>
    </row>
    <row r="86795" spans="1:1">
      <c r="A86795" s="234"/>
    </row>
    <row r="86796" spans="1:1">
      <c r="A86796" s="234"/>
    </row>
    <row r="86797" spans="1:1">
      <c r="A86797" s="234"/>
    </row>
    <row r="86798" spans="1:1">
      <c r="A86798" s="234"/>
    </row>
    <row r="86799" spans="1:1">
      <c r="A86799" s="234"/>
    </row>
    <row r="86800" spans="1:1">
      <c r="A86800" s="234"/>
    </row>
    <row r="86801" spans="1:1">
      <c r="A86801" s="234"/>
    </row>
    <row r="86802" spans="1:1">
      <c r="A86802" s="234"/>
    </row>
    <row r="86803" spans="1:1">
      <c r="A86803" s="234"/>
    </row>
    <row r="86804" spans="1:1">
      <c r="A86804" s="234"/>
    </row>
    <row r="86805" spans="1:1">
      <c r="A86805" s="234"/>
    </row>
    <row r="86806" spans="1:1">
      <c r="A86806" s="234"/>
    </row>
    <row r="86807" spans="1:1">
      <c r="A86807" s="234"/>
    </row>
    <row r="86808" spans="1:1">
      <c r="A86808" s="234"/>
    </row>
    <row r="86809" spans="1:1">
      <c r="A86809" s="234"/>
    </row>
    <row r="86810" spans="1:1">
      <c r="A86810" s="234"/>
    </row>
    <row r="86811" spans="1:1">
      <c r="A86811" s="234"/>
    </row>
    <row r="86812" spans="1:1">
      <c r="A86812" s="234"/>
    </row>
    <row r="86813" spans="1:1">
      <c r="A86813" s="234"/>
    </row>
    <row r="86814" spans="1:1">
      <c r="A86814" s="234"/>
    </row>
    <row r="86815" spans="1:1">
      <c r="A86815" s="234"/>
    </row>
    <row r="86816" spans="1:1">
      <c r="A86816" s="234"/>
    </row>
    <row r="86817" spans="1:1">
      <c r="A86817" s="234"/>
    </row>
    <row r="86818" spans="1:1">
      <c r="A86818" s="234"/>
    </row>
    <row r="86819" spans="1:1">
      <c r="A86819" s="234"/>
    </row>
    <row r="86820" spans="1:1">
      <c r="A86820" s="234"/>
    </row>
    <row r="86821" spans="1:1">
      <c r="A86821" s="234"/>
    </row>
    <row r="86822" spans="1:1">
      <c r="A86822" s="234"/>
    </row>
    <row r="86823" spans="1:1">
      <c r="A86823" s="234"/>
    </row>
    <row r="86824" spans="1:1">
      <c r="A86824" s="234"/>
    </row>
    <row r="86825" spans="1:1">
      <c r="A86825" s="234"/>
    </row>
    <row r="86826" spans="1:1">
      <c r="A86826" s="234"/>
    </row>
    <row r="86827" spans="1:1">
      <c r="A86827" s="234"/>
    </row>
    <row r="86828" spans="1:1">
      <c r="A86828" s="234"/>
    </row>
    <row r="86829" spans="1:1">
      <c r="A86829" s="234"/>
    </row>
    <row r="86830" spans="1:1">
      <c r="A86830" s="234"/>
    </row>
    <row r="86831" spans="1:1">
      <c r="A86831" s="234"/>
    </row>
    <row r="86832" spans="1:1">
      <c r="A86832" s="234"/>
    </row>
    <row r="86833" spans="1:1">
      <c r="A86833" s="234"/>
    </row>
    <row r="86834" spans="1:1">
      <c r="A86834" s="234"/>
    </row>
    <row r="86835" spans="1:1">
      <c r="A86835" s="234"/>
    </row>
    <row r="86836" spans="1:1">
      <c r="A86836" s="234"/>
    </row>
    <row r="86837" spans="1:1">
      <c r="A86837" s="234"/>
    </row>
    <row r="86838" spans="1:1">
      <c r="A86838" s="234"/>
    </row>
    <row r="86839" spans="1:1">
      <c r="A86839" s="234"/>
    </row>
    <row r="86840" spans="1:1">
      <c r="A86840" s="234"/>
    </row>
    <row r="86841" spans="1:1">
      <c r="A86841" s="234"/>
    </row>
    <row r="86842" spans="1:1">
      <c r="A86842" s="234"/>
    </row>
    <row r="86843" spans="1:1">
      <c r="A86843" s="234"/>
    </row>
    <row r="86844" spans="1:1">
      <c r="A86844" s="234"/>
    </row>
    <row r="86845" spans="1:1">
      <c r="A86845" s="234"/>
    </row>
    <row r="86846" spans="1:1">
      <c r="A86846" s="234"/>
    </row>
    <row r="86847" spans="1:1">
      <c r="A86847" s="234"/>
    </row>
    <row r="86848" spans="1:1">
      <c r="A86848" s="234"/>
    </row>
    <row r="86849" spans="1:1">
      <c r="A86849" s="234"/>
    </row>
    <row r="86850" spans="1:1">
      <c r="A86850" s="234"/>
    </row>
    <row r="86851" spans="1:1">
      <c r="A86851" s="234"/>
    </row>
    <row r="86852" spans="1:1">
      <c r="A86852" s="234"/>
    </row>
    <row r="86853" spans="1:1">
      <c r="A86853" s="234"/>
    </row>
    <row r="86854" spans="1:1">
      <c r="A86854" s="234"/>
    </row>
    <row r="86855" spans="1:1">
      <c r="A86855" s="234"/>
    </row>
    <row r="86856" spans="1:1">
      <c r="A86856" s="234"/>
    </row>
    <row r="86857" spans="1:1">
      <c r="A86857" s="234"/>
    </row>
    <row r="86858" spans="1:1">
      <c r="A86858" s="234"/>
    </row>
    <row r="86859" spans="1:1">
      <c r="A86859" s="234"/>
    </row>
    <row r="86860" spans="1:1">
      <c r="A86860" s="234"/>
    </row>
    <row r="86861" spans="1:1">
      <c r="A86861" s="234"/>
    </row>
    <row r="86862" spans="1:1">
      <c r="A86862" s="234"/>
    </row>
    <row r="86863" spans="1:1">
      <c r="A86863" s="234"/>
    </row>
    <row r="86864" spans="1:1">
      <c r="A86864" s="234"/>
    </row>
    <row r="86865" spans="1:1">
      <c r="A86865" s="234"/>
    </row>
    <row r="86866" spans="1:1">
      <c r="A86866" s="234"/>
    </row>
    <row r="86867" spans="1:1">
      <c r="A86867" s="234"/>
    </row>
    <row r="86868" spans="1:1">
      <c r="A86868" s="234"/>
    </row>
    <row r="86869" spans="1:1">
      <c r="A86869" s="234"/>
    </row>
    <row r="86870" spans="1:1">
      <c r="A86870" s="234"/>
    </row>
    <row r="86871" spans="1:1">
      <c r="A86871" s="234"/>
    </row>
    <row r="86872" spans="1:1">
      <c r="A86872" s="234"/>
    </row>
    <row r="86873" spans="1:1">
      <c r="A86873" s="234"/>
    </row>
    <row r="86874" spans="1:1">
      <c r="A86874" s="234"/>
    </row>
    <row r="86875" spans="1:1">
      <c r="A86875" s="234"/>
    </row>
    <row r="86876" spans="1:1">
      <c r="A86876" s="234"/>
    </row>
    <row r="86877" spans="1:1">
      <c r="A86877" s="234"/>
    </row>
    <row r="86878" spans="1:1">
      <c r="A86878" s="234"/>
    </row>
    <row r="86879" spans="1:1">
      <c r="A86879" s="234"/>
    </row>
    <row r="86880" spans="1:1">
      <c r="A86880" s="234"/>
    </row>
    <row r="86881" spans="1:1">
      <c r="A86881" s="234"/>
    </row>
    <row r="86882" spans="1:1">
      <c r="A86882" s="234"/>
    </row>
    <row r="86883" spans="1:1">
      <c r="A86883" s="234"/>
    </row>
    <row r="86884" spans="1:1">
      <c r="A86884" s="234"/>
    </row>
    <row r="86885" spans="1:1">
      <c r="A86885" s="234"/>
    </row>
    <row r="86886" spans="1:1">
      <c r="A86886" s="234"/>
    </row>
    <row r="86887" spans="1:1">
      <c r="A86887" s="234"/>
    </row>
    <row r="86888" spans="1:1">
      <c r="A86888" s="234"/>
    </row>
    <row r="86889" spans="1:1">
      <c r="A86889" s="234"/>
    </row>
    <row r="86890" spans="1:1">
      <c r="A86890" s="234"/>
    </row>
    <row r="86891" spans="1:1">
      <c r="A86891" s="234"/>
    </row>
    <row r="86892" spans="1:1">
      <c r="A86892" s="234"/>
    </row>
    <row r="86893" spans="1:1">
      <c r="A86893" s="234"/>
    </row>
    <row r="86894" spans="1:1">
      <c r="A86894" s="234"/>
    </row>
    <row r="86895" spans="1:1">
      <c r="A86895" s="234"/>
    </row>
    <row r="86896" spans="1:1">
      <c r="A86896" s="234"/>
    </row>
    <row r="86897" spans="1:1">
      <c r="A86897" s="234"/>
    </row>
    <row r="86898" spans="1:1">
      <c r="A86898" s="234"/>
    </row>
    <row r="86899" spans="1:1">
      <c r="A86899" s="234"/>
    </row>
    <row r="86900" spans="1:1">
      <c r="A86900" s="234"/>
    </row>
    <row r="86901" spans="1:1">
      <c r="A86901" s="234"/>
    </row>
    <row r="86902" spans="1:1">
      <c r="A86902" s="234"/>
    </row>
    <row r="86903" spans="1:1">
      <c r="A86903" s="234"/>
    </row>
    <row r="86904" spans="1:1">
      <c r="A86904" s="234"/>
    </row>
    <row r="86905" spans="1:1">
      <c r="A86905" s="234"/>
    </row>
    <row r="86906" spans="1:1">
      <c r="A86906" s="234"/>
    </row>
    <row r="86907" spans="1:1">
      <c r="A86907" s="234"/>
    </row>
    <row r="86908" spans="1:1">
      <c r="A86908" s="234"/>
    </row>
    <row r="86909" spans="1:1">
      <c r="A86909" s="234"/>
    </row>
    <row r="86910" spans="1:1">
      <c r="A86910" s="234"/>
    </row>
    <row r="86911" spans="1:1">
      <c r="A86911" s="234"/>
    </row>
    <row r="86912" spans="1:1">
      <c r="A86912" s="234"/>
    </row>
    <row r="86913" spans="1:1">
      <c r="A86913" s="234"/>
    </row>
    <row r="86914" spans="1:1">
      <c r="A86914" s="234"/>
    </row>
    <row r="86915" spans="1:1">
      <c r="A86915" s="234"/>
    </row>
    <row r="86916" spans="1:1">
      <c r="A86916" s="234"/>
    </row>
    <row r="86917" spans="1:1">
      <c r="A86917" s="234"/>
    </row>
    <row r="86918" spans="1:1">
      <c r="A86918" s="234"/>
    </row>
    <row r="86919" spans="1:1">
      <c r="A86919" s="234"/>
    </row>
    <row r="86920" spans="1:1">
      <c r="A86920" s="234"/>
    </row>
    <row r="86921" spans="1:1">
      <c r="A86921" s="234"/>
    </row>
    <row r="86922" spans="1:1">
      <c r="A86922" s="234"/>
    </row>
    <row r="86923" spans="1:1">
      <c r="A86923" s="234"/>
    </row>
    <row r="86924" spans="1:1">
      <c r="A86924" s="234"/>
    </row>
    <row r="86925" spans="1:1">
      <c r="A86925" s="234"/>
    </row>
    <row r="86926" spans="1:1">
      <c r="A86926" s="234"/>
    </row>
    <row r="86927" spans="1:1">
      <c r="A86927" s="234"/>
    </row>
    <row r="86928" spans="1:1">
      <c r="A86928" s="234"/>
    </row>
    <row r="86929" spans="1:1">
      <c r="A86929" s="234"/>
    </row>
    <row r="86930" spans="1:1">
      <c r="A86930" s="234"/>
    </row>
    <row r="86931" spans="1:1">
      <c r="A86931" s="234"/>
    </row>
    <row r="86932" spans="1:1">
      <c r="A86932" s="234"/>
    </row>
    <row r="86933" spans="1:1">
      <c r="A86933" s="234"/>
    </row>
    <row r="86934" spans="1:1">
      <c r="A86934" s="234"/>
    </row>
    <row r="86935" spans="1:1">
      <c r="A86935" s="234"/>
    </row>
    <row r="86936" spans="1:1">
      <c r="A86936" s="234"/>
    </row>
    <row r="86937" spans="1:1">
      <c r="A86937" s="234"/>
    </row>
    <row r="86938" spans="1:1">
      <c r="A86938" s="234"/>
    </row>
    <row r="86939" spans="1:1">
      <c r="A86939" s="234"/>
    </row>
    <row r="86940" spans="1:1">
      <c r="A86940" s="234"/>
    </row>
    <row r="86941" spans="1:1">
      <c r="A86941" s="234"/>
    </row>
    <row r="86942" spans="1:1">
      <c r="A86942" s="234"/>
    </row>
    <row r="86943" spans="1:1">
      <c r="A86943" s="234"/>
    </row>
    <row r="86944" spans="1:1">
      <c r="A86944" s="234"/>
    </row>
    <row r="86945" spans="1:1">
      <c r="A86945" s="234"/>
    </row>
    <row r="86946" spans="1:1">
      <c r="A86946" s="234"/>
    </row>
    <row r="86947" spans="1:1">
      <c r="A86947" s="234"/>
    </row>
    <row r="86948" spans="1:1">
      <c r="A86948" s="234"/>
    </row>
    <row r="86949" spans="1:1">
      <c r="A86949" s="234"/>
    </row>
    <row r="86950" spans="1:1">
      <c r="A86950" s="234"/>
    </row>
    <row r="86951" spans="1:1">
      <c r="A86951" s="234"/>
    </row>
    <row r="86952" spans="1:1">
      <c r="A86952" s="234"/>
    </row>
    <row r="86953" spans="1:1">
      <c r="A86953" s="234"/>
    </row>
    <row r="86954" spans="1:1">
      <c r="A86954" s="234"/>
    </row>
    <row r="86955" spans="1:1">
      <c r="A86955" s="234"/>
    </row>
    <row r="86956" spans="1:1">
      <c r="A86956" s="234"/>
    </row>
    <row r="86957" spans="1:1">
      <c r="A86957" s="234"/>
    </row>
    <row r="86958" spans="1:1">
      <c r="A86958" s="234"/>
    </row>
    <row r="86959" spans="1:1">
      <c r="A86959" s="234"/>
    </row>
    <row r="86960" spans="1:1">
      <c r="A86960" s="234"/>
    </row>
    <row r="86961" spans="1:1">
      <c r="A86961" s="234"/>
    </row>
    <row r="86962" spans="1:1">
      <c r="A86962" s="234"/>
    </row>
    <row r="86963" spans="1:1">
      <c r="A86963" s="234"/>
    </row>
    <row r="86964" spans="1:1">
      <c r="A86964" s="234"/>
    </row>
    <row r="86965" spans="1:1">
      <c r="A86965" s="234"/>
    </row>
    <row r="86966" spans="1:1">
      <c r="A86966" s="234"/>
    </row>
    <row r="86967" spans="1:1">
      <c r="A86967" s="234"/>
    </row>
    <row r="86968" spans="1:1">
      <c r="A86968" s="234"/>
    </row>
    <row r="86969" spans="1:1">
      <c r="A86969" s="234"/>
    </row>
    <row r="86970" spans="1:1">
      <c r="A86970" s="234"/>
    </row>
    <row r="86971" spans="1:1">
      <c r="A86971" s="234"/>
    </row>
    <row r="86972" spans="1:1">
      <c r="A86972" s="234"/>
    </row>
    <row r="86973" spans="1:1">
      <c r="A86973" s="234"/>
    </row>
    <row r="86974" spans="1:1">
      <c r="A86974" s="234"/>
    </row>
    <row r="86975" spans="1:1">
      <c r="A86975" s="234"/>
    </row>
    <row r="86976" spans="1:1">
      <c r="A86976" s="234"/>
    </row>
    <row r="86977" spans="1:1">
      <c r="A86977" s="234"/>
    </row>
    <row r="86978" spans="1:1">
      <c r="A86978" s="234"/>
    </row>
    <row r="86979" spans="1:1">
      <c r="A86979" s="234"/>
    </row>
    <row r="86980" spans="1:1">
      <c r="A86980" s="234"/>
    </row>
    <row r="86981" spans="1:1">
      <c r="A86981" s="234"/>
    </row>
    <row r="86982" spans="1:1">
      <c r="A86982" s="234"/>
    </row>
    <row r="86983" spans="1:1">
      <c r="A86983" s="234"/>
    </row>
    <row r="86984" spans="1:1">
      <c r="A86984" s="234"/>
    </row>
    <row r="86985" spans="1:1">
      <c r="A86985" s="234"/>
    </row>
    <row r="86986" spans="1:1">
      <c r="A86986" s="234"/>
    </row>
    <row r="86987" spans="1:1">
      <c r="A86987" s="234"/>
    </row>
    <row r="86988" spans="1:1">
      <c r="A86988" s="234"/>
    </row>
    <row r="86989" spans="1:1">
      <c r="A86989" s="234"/>
    </row>
    <row r="86990" spans="1:1">
      <c r="A86990" s="234"/>
    </row>
    <row r="86991" spans="1:1">
      <c r="A86991" s="234"/>
    </row>
    <row r="86992" spans="1:1">
      <c r="A86992" s="234"/>
    </row>
    <row r="86993" spans="1:1">
      <c r="A86993" s="234"/>
    </row>
    <row r="86994" spans="1:1">
      <c r="A86994" s="234"/>
    </row>
    <row r="86995" spans="1:1">
      <c r="A86995" s="234"/>
    </row>
    <row r="86996" spans="1:1">
      <c r="A86996" s="234"/>
    </row>
    <row r="86997" spans="1:1">
      <c r="A86997" s="234"/>
    </row>
    <row r="86998" spans="1:1">
      <c r="A86998" s="234"/>
    </row>
    <row r="86999" spans="1:1">
      <c r="A86999" s="234"/>
    </row>
    <row r="87000" spans="1:1">
      <c r="A87000" s="234"/>
    </row>
    <row r="87001" spans="1:1">
      <c r="A87001" s="234"/>
    </row>
    <row r="87002" spans="1:1">
      <c r="A87002" s="234"/>
    </row>
    <row r="87003" spans="1:1">
      <c r="A87003" s="234"/>
    </row>
    <row r="87004" spans="1:1">
      <c r="A87004" s="234"/>
    </row>
    <row r="87005" spans="1:1">
      <c r="A87005" s="234"/>
    </row>
    <row r="87006" spans="1:1">
      <c r="A87006" s="234"/>
    </row>
    <row r="87007" spans="1:1">
      <c r="A87007" s="234"/>
    </row>
    <row r="87008" spans="1:1">
      <c r="A87008" s="234"/>
    </row>
    <row r="87009" spans="1:1">
      <c r="A87009" s="234"/>
    </row>
    <row r="87010" spans="1:1">
      <c r="A87010" s="234"/>
    </row>
    <row r="87011" spans="1:1">
      <c r="A87011" s="234"/>
    </row>
    <row r="87012" spans="1:1">
      <c r="A87012" s="234"/>
    </row>
    <row r="87013" spans="1:1">
      <c r="A87013" s="234"/>
    </row>
    <row r="87014" spans="1:1">
      <c r="A87014" s="234"/>
    </row>
    <row r="87015" spans="1:1">
      <c r="A87015" s="234"/>
    </row>
    <row r="87016" spans="1:1">
      <c r="A87016" s="234"/>
    </row>
    <row r="87017" spans="1:1">
      <c r="A87017" s="234"/>
    </row>
    <row r="87018" spans="1:1">
      <c r="A87018" s="234"/>
    </row>
    <row r="87019" spans="1:1">
      <c r="A87019" s="234"/>
    </row>
    <row r="87020" spans="1:1">
      <c r="A87020" s="234"/>
    </row>
    <row r="87021" spans="1:1">
      <c r="A87021" s="234"/>
    </row>
    <row r="87022" spans="1:1">
      <c r="A87022" s="234"/>
    </row>
    <row r="87023" spans="1:1">
      <c r="A87023" s="234"/>
    </row>
    <row r="87024" spans="1:1">
      <c r="A87024" s="234"/>
    </row>
    <row r="87025" spans="1:1">
      <c r="A87025" s="234"/>
    </row>
    <row r="87026" spans="1:1">
      <c r="A87026" s="234"/>
    </row>
    <row r="87027" spans="1:1">
      <c r="A87027" s="234"/>
    </row>
    <row r="87028" spans="1:1">
      <c r="A87028" s="234"/>
    </row>
    <row r="87029" spans="1:1">
      <c r="A87029" s="234"/>
    </row>
    <row r="87030" spans="1:1">
      <c r="A87030" s="234"/>
    </row>
    <row r="87031" spans="1:1">
      <c r="A87031" s="234"/>
    </row>
    <row r="87032" spans="1:1">
      <c r="A87032" s="234"/>
    </row>
    <row r="87033" spans="1:1">
      <c r="A87033" s="234"/>
    </row>
    <row r="87034" spans="1:1">
      <c r="A87034" s="234"/>
    </row>
    <row r="87035" spans="1:1">
      <c r="A87035" s="234"/>
    </row>
    <row r="87036" spans="1:1">
      <c r="A87036" s="234"/>
    </row>
    <row r="87037" spans="1:1">
      <c r="A87037" s="234"/>
    </row>
    <row r="87038" spans="1:1">
      <c r="A87038" s="234"/>
    </row>
    <row r="87039" spans="1:1">
      <c r="A87039" s="234"/>
    </row>
    <row r="87040" spans="1:1">
      <c r="A87040" s="234"/>
    </row>
    <row r="87041" spans="1:1">
      <c r="A87041" s="234"/>
    </row>
    <row r="87042" spans="1:1">
      <c r="A87042" s="234"/>
    </row>
    <row r="87043" spans="1:1">
      <c r="A87043" s="234"/>
    </row>
    <row r="87044" spans="1:1">
      <c r="A87044" s="234"/>
    </row>
    <row r="87045" spans="1:1">
      <c r="A87045" s="234"/>
    </row>
    <row r="87046" spans="1:1">
      <c r="A87046" s="234"/>
    </row>
    <row r="87047" spans="1:1">
      <c r="A87047" s="234"/>
    </row>
    <row r="87048" spans="1:1">
      <c r="A87048" s="234"/>
    </row>
    <row r="87049" spans="1:1">
      <c r="A87049" s="234"/>
    </row>
    <row r="87050" spans="1:1">
      <c r="A87050" s="234"/>
    </row>
    <row r="87051" spans="1:1">
      <c r="A87051" s="234"/>
    </row>
    <row r="87052" spans="1:1">
      <c r="A87052" s="234"/>
    </row>
    <row r="87053" spans="1:1">
      <c r="A87053" s="234"/>
    </row>
    <row r="87054" spans="1:1">
      <c r="A87054" s="234"/>
    </row>
    <row r="87055" spans="1:1">
      <c r="A87055" s="234"/>
    </row>
    <row r="87056" spans="1:1">
      <c r="A87056" s="234"/>
    </row>
    <row r="87057" spans="1:1">
      <c r="A87057" s="234"/>
    </row>
    <row r="87058" spans="1:1">
      <c r="A87058" s="234"/>
    </row>
    <row r="87059" spans="1:1">
      <c r="A87059" s="234"/>
    </row>
    <row r="87060" spans="1:1">
      <c r="A87060" s="234"/>
    </row>
    <row r="87061" spans="1:1">
      <c r="A87061" s="234"/>
    </row>
    <row r="87062" spans="1:1">
      <c r="A87062" s="234"/>
    </row>
    <row r="87063" spans="1:1">
      <c r="A87063" s="234"/>
    </row>
    <row r="87064" spans="1:1">
      <c r="A87064" s="234"/>
    </row>
    <row r="87065" spans="1:1">
      <c r="A87065" s="234"/>
    </row>
    <row r="87066" spans="1:1">
      <c r="A87066" s="234"/>
    </row>
    <row r="87067" spans="1:1">
      <c r="A87067" s="234"/>
    </row>
    <row r="87068" spans="1:1">
      <c r="A87068" s="234"/>
    </row>
    <row r="87069" spans="1:1">
      <c r="A87069" s="234"/>
    </row>
    <row r="87070" spans="1:1">
      <c r="A87070" s="234"/>
    </row>
    <row r="87071" spans="1:1">
      <c r="A87071" s="234"/>
    </row>
    <row r="87072" spans="1:1">
      <c r="A87072" s="234"/>
    </row>
    <row r="87073" spans="1:1">
      <c r="A87073" s="234"/>
    </row>
    <row r="87074" spans="1:1">
      <c r="A87074" s="234"/>
    </row>
    <row r="87075" spans="1:1">
      <c r="A87075" s="234"/>
    </row>
    <row r="87076" spans="1:1">
      <c r="A87076" s="234"/>
    </row>
    <row r="87077" spans="1:1">
      <c r="A87077" s="234"/>
    </row>
    <row r="87078" spans="1:1">
      <c r="A87078" s="234"/>
    </row>
    <row r="87079" spans="1:1">
      <c r="A87079" s="234"/>
    </row>
    <row r="87080" spans="1:1">
      <c r="A87080" s="234"/>
    </row>
    <row r="87081" spans="1:1">
      <c r="A87081" s="234"/>
    </row>
    <row r="87082" spans="1:1">
      <c r="A87082" s="234"/>
    </row>
    <row r="87083" spans="1:1">
      <c r="A87083" s="234"/>
    </row>
    <row r="87084" spans="1:1">
      <c r="A87084" s="234"/>
    </row>
    <row r="87085" spans="1:1">
      <c r="A87085" s="234"/>
    </row>
    <row r="87086" spans="1:1">
      <c r="A87086" s="234"/>
    </row>
    <row r="87087" spans="1:1">
      <c r="A87087" s="234"/>
    </row>
    <row r="87088" spans="1:1">
      <c r="A87088" s="234"/>
    </row>
    <row r="87089" spans="1:1">
      <c r="A87089" s="234"/>
    </row>
    <row r="87090" spans="1:1">
      <c r="A87090" s="234"/>
    </row>
    <row r="87091" spans="1:1">
      <c r="A87091" s="234"/>
    </row>
    <row r="87092" spans="1:1">
      <c r="A87092" s="234"/>
    </row>
    <row r="87093" spans="1:1">
      <c r="A87093" s="234"/>
    </row>
    <row r="87094" spans="1:1">
      <c r="A87094" s="234"/>
    </row>
    <row r="87095" spans="1:1">
      <c r="A87095" s="234"/>
    </row>
    <row r="87096" spans="1:1">
      <c r="A87096" s="234"/>
    </row>
    <row r="87097" spans="1:1">
      <c r="A87097" s="234"/>
    </row>
    <row r="87098" spans="1:1">
      <c r="A87098" s="234"/>
    </row>
    <row r="87099" spans="1:1">
      <c r="A87099" s="234"/>
    </row>
    <row r="87100" spans="1:1">
      <c r="A87100" s="234"/>
    </row>
    <row r="87101" spans="1:1">
      <c r="A87101" s="234"/>
    </row>
    <row r="87102" spans="1:1">
      <c r="A87102" s="234"/>
    </row>
    <row r="87103" spans="1:1">
      <c r="A87103" s="234"/>
    </row>
    <row r="87104" spans="1:1">
      <c r="A87104" s="234"/>
    </row>
    <row r="87105" spans="1:1">
      <c r="A87105" s="234"/>
    </row>
    <row r="87106" spans="1:1">
      <c r="A87106" s="234"/>
    </row>
    <row r="87107" spans="1:1">
      <c r="A87107" s="234"/>
    </row>
    <row r="87108" spans="1:1">
      <c r="A87108" s="234"/>
    </row>
    <row r="87109" spans="1:1">
      <c r="A87109" s="234"/>
    </row>
    <row r="87110" spans="1:1">
      <c r="A87110" s="234"/>
    </row>
    <row r="87111" spans="1:1">
      <c r="A87111" s="234"/>
    </row>
    <row r="87112" spans="1:1">
      <c r="A87112" s="234"/>
    </row>
    <row r="87113" spans="1:1">
      <c r="A87113" s="234"/>
    </row>
    <row r="87114" spans="1:1">
      <c r="A87114" s="234"/>
    </row>
    <row r="87115" spans="1:1">
      <c r="A87115" s="234"/>
    </row>
    <row r="87116" spans="1:1">
      <c r="A87116" s="234"/>
    </row>
    <row r="87117" spans="1:1">
      <c r="A87117" s="234"/>
    </row>
    <row r="87118" spans="1:1">
      <c r="A87118" s="234"/>
    </row>
    <row r="87119" spans="1:1">
      <c r="A87119" s="234"/>
    </row>
    <row r="87120" spans="1:1">
      <c r="A87120" s="234"/>
    </row>
    <row r="87121" spans="1:1">
      <c r="A87121" s="234"/>
    </row>
    <row r="87122" spans="1:1">
      <c r="A87122" s="234"/>
    </row>
    <row r="87123" spans="1:1">
      <c r="A87123" s="234"/>
    </row>
    <row r="87124" spans="1:1">
      <c r="A87124" s="234"/>
    </row>
    <row r="87125" spans="1:1">
      <c r="A87125" s="234"/>
    </row>
    <row r="87126" spans="1:1">
      <c r="A87126" s="234"/>
    </row>
    <row r="87127" spans="1:1">
      <c r="A87127" s="234"/>
    </row>
    <row r="87128" spans="1:1">
      <c r="A87128" s="234"/>
    </row>
    <row r="87129" spans="1:1">
      <c r="A87129" s="234"/>
    </row>
    <row r="87130" spans="1:1">
      <c r="A87130" s="234"/>
    </row>
    <row r="87131" spans="1:1">
      <c r="A87131" s="234"/>
    </row>
    <row r="87132" spans="1:1">
      <c r="A87132" s="234"/>
    </row>
    <row r="87133" spans="1:1">
      <c r="A87133" s="234"/>
    </row>
    <row r="87134" spans="1:1">
      <c r="A87134" s="234"/>
    </row>
    <row r="87135" spans="1:1">
      <c r="A87135" s="234"/>
    </row>
    <row r="87136" spans="1:1">
      <c r="A87136" s="234"/>
    </row>
    <row r="87137" spans="1:1">
      <c r="A87137" s="234"/>
    </row>
    <row r="87138" spans="1:1">
      <c r="A87138" s="234"/>
    </row>
    <row r="87139" spans="1:1">
      <c r="A87139" s="234"/>
    </row>
    <row r="87140" spans="1:1">
      <c r="A87140" s="234"/>
    </row>
    <row r="87141" spans="1:1">
      <c r="A87141" s="234"/>
    </row>
    <row r="87142" spans="1:1">
      <c r="A87142" s="234"/>
    </row>
    <row r="87143" spans="1:1">
      <c r="A87143" s="234"/>
    </row>
    <row r="87144" spans="1:1">
      <c r="A87144" s="234"/>
    </row>
    <row r="87145" spans="1:1">
      <c r="A87145" s="234"/>
    </row>
    <row r="87146" spans="1:1">
      <c r="A87146" s="234"/>
    </row>
    <row r="87147" spans="1:1">
      <c r="A87147" s="234"/>
    </row>
    <row r="87148" spans="1:1">
      <c r="A87148" s="234"/>
    </row>
    <row r="87149" spans="1:1">
      <c r="A87149" s="234"/>
    </row>
    <row r="87150" spans="1:1">
      <c r="A87150" s="234"/>
    </row>
    <row r="87151" spans="1:1">
      <c r="A87151" s="234"/>
    </row>
    <row r="87152" spans="1:1">
      <c r="A87152" s="234"/>
    </row>
    <row r="87153" spans="1:1">
      <c r="A87153" s="234"/>
    </row>
    <row r="87154" spans="1:1">
      <c r="A87154" s="234"/>
    </row>
    <row r="87155" spans="1:1">
      <c r="A87155" s="234"/>
    </row>
    <row r="87156" spans="1:1">
      <c r="A87156" s="234"/>
    </row>
    <row r="87157" spans="1:1">
      <c r="A87157" s="234"/>
    </row>
    <row r="87158" spans="1:1">
      <c r="A87158" s="234"/>
    </row>
    <row r="87159" spans="1:1">
      <c r="A87159" s="234"/>
    </row>
    <row r="87160" spans="1:1">
      <c r="A87160" s="234"/>
    </row>
    <row r="87161" spans="1:1">
      <c r="A87161" s="234"/>
    </row>
    <row r="87162" spans="1:1">
      <c r="A87162" s="234"/>
    </row>
    <row r="87163" spans="1:1">
      <c r="A87163" s="234"/>
    </row>
    <row r="87164" spans="1:1">
      <c r="A87164" s="234"/>
    </row>
    <row r="87165" spans="1:1">
      <c r="A87165" s="234"/>
    </row>
    <row r="87166" spans="1:1">
      <c r="A87166" s="234"/>
    </row>
    <row r="87167" spans="1:1">
      <c r="A87167" s="234"/>
    </row>
    <row r="87168" spans="1:1">
      <c r="A87168" s="234"/>
    </row>
    <row r="87169" spans="1:1">
      <c r="A87169" s="234"/>
    </row>
    <row r="87170" spans="1:1">
      <c r="A87170" s="234"/>
    </row>
    <row r="87171" spans="1:1">
      <c r="A87171" s="234"/>
    </row>
    <row r="87172" spans="1:1">
      <c r="A87172" s="234"/>
    </row>
    <row r="87173" spans="1:1">
      <c r="A87173" s="234"/>
    </row>
    <row r="87174" spans="1:1">
      <c r="A87174" s="234"/>
    </row>
    <row r="87175" spans="1:1">
      <c r="A87175" s="234"/>
    </row>
    <row r="87176" spans="1:1">
      <c r="A87176" s="234"/>
    </row>
    <row r="87177" spans="1:1">
      <c r="A87177" s="234"/>
    </row>
    <row r="87178" spans="1:1">
      <c r="A87178" s="234"/>
    </row>
    <row r="87179" spans="1:1">
      <c r="A87179" s="234"/>
    </row>
    <row r="87180" spans="1:1">
      <c r="A87180" s="234"/>
    </row>
    <row r="87181" spans="1:1">
      <c r="A87181" s="234"/>
    </row>
    <row r="87182" spans="1:1">
      <c r="A87182" s="234"/>
    </row>
    <row r="87183" spans="1:1">
      <c r="A87183" s="234"/>
    </row>
    <row r="87184" spans="1:1">
      <c r="A87184" s="234"/>
    </row>
    <row r="87185" spans="1:1">
      <c r="A87185" s="234"/>
    </row>
    <row r="87186" spans="1:1">
      <c r="A87186" s="234"/>
    </row>
    <row r="87187" spans="1:1">
      <c r="A87187" s="234"/>
    </row>
    <row r="87188" spans="1:1">
      <c r="A87188" s="234"/>
    </row>
    <row r="87189" spans="1:1">
      <c r="A87189" s="234"/>
    </row>
    <row r="87190" spans="1:1">
      <c r="A87190" s="234"/>
    </row>
    <row r="87191" spans="1:1">
      <c r="A87191" s="234"/>
    </row>
    <row r="87192" spans="1:1">
      <c r="A87192" s="234"/>
    </row>
    <row r="87193" spans="1:1">
      <c r="A87193" s="234"/>
    </row>
    <row r="87194" spans="1:1">
      <c r="A87194" s="234"/>
    </row>
    <row r="87195" spans="1:1">
      <c r="A87195" s="234"/>
    </row>
    <row r="87196" spans="1:1">
      <c r="A87196" s="234"/>
    </row>
    <row r="87197" spans="1:1">
      <c r="A87197" s="234"/>
    </row>
    <row r="87198" spans="1:1">
      <c r="A87198" s="234"/>
    </row>
    <row r="87199" spans="1:1">
      <c r="A87199" s="234"/>
    </row>
    <row r="87200" spans="1:1">
      <c r="A87200" s="234"/>
    </row>
    <row r="87201" spans="1:1">
      <c r="A87201" s="234"/>
    </row>
    <row r="87202" spans="1:1">
      <c r="A87202" s="234"/>
    </row>
    <row r="87203" spans="1:1">
      <c r="A87203" s="234"/>
    </row>
    <row r="87204" spans="1:1">
      <c r="A87204" s="234"/>
    </row>
    <row r="87205" spans="1:1">
      <c r="A87205" s="234"/>
    </row>
    <row r="87206" spans="1:1">
      <c r="A87206" s="234"/>
    </row>
    <row r="87207" spans="1:1">
      <c r="A87207" s="234"/>
    </row>
    <row r="87208" spans="1:1">
      <c r="A87208" s="234"/>
    </row>
    <row r="87209" spans="1:1">
      <c r="A87209" s="234"/>
    </row>
    <row r="87210" spans="1:1">
      <c r="A87210" s="234"/>
    </row>
    <row r="87211" spans="1:1">
      <c r="A87211" s="234"/>
    </row>
    <row r="87212" spans="1:1">
      <c r="A87212" s="234"/>
    </row>
    <row r="87213" spans="1:1">
      <c r="A87213" s="234"/>
    </row>
    <row r="87214" spans="1:1">
      <c r="A87214" s="234"/>
    </row>
    <row r="87215" spans="1:1">
      <c r="A87215" s="234"/>
    </row>
    <row r="87216" spans="1:1">
      <c r="A87216" s="234"/>
    </row>
    <row r="87217" spans="1:1">
      <c r="A87217" s="234"/>
    </row>
    <row r="87218" spans="1:1">
      <c r="A87218" s="234"/>
    </row>
    <row r="87219" spans="1:1">
      <c r="A87219" s="234"/>
    </row>
    <row r="87220" spans="1:1">
      <c r="A87220" s="234"/>
    </row>
    <row r="87221" spans="1:1">
      <c r="A87221" s="234"/>
    </row>
    <row r="87222" spans="1:1">
      <c r="A87222" s="234"/>
    </row>
    <row r="87223" spans="1:1">
      <c r="A87223" s="234"/>
    </row>
    <row r="87224" spans="1:1">
      <c r="A87224" s="234"/>
    </row>
    <row r="87225" spans="1:1">
      <c r="A87225" s="234"/>
    </row>
    <row r="87226" spans="1:1">
      <c r="A87226" s="234"/>
    </row>
    <row r="87227" spans="1:1">
      <c r="A87227" s="234"/>
    </row>
    <row r="87228" spans="1:1">
      <c r="A87228" s="234"/>
    </row>
    <row r="87229" spans="1:1">
      <c r="A87229" s="234"/>
    </row>
    <row r="87230" spans="1:1">
      <c r="A87230" s="234"/>
    </row>
    <row r="87231" spans="1:1">
      <c r="A87231" s="234"/>
    </row>
    <row r="87232" spans="1:1">
      <c r="A87232" s="234"/>
    </row>
    <row r="87233" spans="1:1">
      <c r="A87233" s="234"/>
    </row>
    <row r="87234" spans="1:1">
      <c r="A87234" s="234"/>
    </row>
    <row r="87235" spans="1:1">
      <c r="A87235" s="234"/>
    </row>
    <row r="87236" spans="1:1">
      <c r="A87236" s="234"/>
    </row>
    <row r="87237" spans="1:1">
      <c r="A87237" s="234"/>
    </row>
    <row r="87238" spans="1:1">
      <c r="A87238" s="234"/>
    </row>
    <row r="87239" spans="1:1">
      <c r="A87239" s="234"/>
    </row>
    <row r="87240" spans="1:1">
      <c r="A87240" s="234"/>
    </row>
    <row r="87241" spans="1:1">
      <c r="A87241" s="234"/>
    </row>
    <row r="87242" spans="1:1">
      <c r="A87242" s="234"/>
    </row>
    <row r="87243" spans="1:1">
      <c r="A87243" s="234"/>
    </row>
    <row r="87244" spans="1:1">
      <c r="A87244" s="234"/>
    </row>
    <row r="87245" spans="1:1">
      <c r="A87245" s="234"/>
    </row>
    <row r="87246" spans="1:1">
      <c r="A87246" s="234"/>
    </row>
    <row r="87247" spans="1:1">
      <c r="A87247" s="234"/>
    </row>
    <row r="87248" spans="1:1">
      <c r="A87248" s="234"/>
    </row>
    <row r="87249" spans="1:1">
      <c r="A87249" s="234"/>
    </row>
    <row r="87250" spans="1:1">
      <c r="A87250" s="234"/>
    </row>
    <row r="87251" spans="1:1">
      <c r="A87251" s="234"/>
    </row>
    <row r="87252" spans="1:1">
      <c r="A87252" s="234"/>
    </row>
    <row r="87253" spans="1:1">
      <c r="A87253" s="234"/>
    </row>
    <row r="87254" spans="1:1">
      <c r="A87254" s="234"/>
    </row>
    <row r="87255" spans="1:1">
      <c r="A87255" s="234"/>
    </row>
    <row r="87256" spans="1:1">
      <c r="A87256" s="234"/>
    </row>
    <row r="87257" spans="1:1">
      <c r="A87257" s="234"/>
    </row>
    <row r="87258" spans="1:1">
      <c r="A87258" s="234"/>
    </row>
    <row r="87259" spans="1:1">
      <c r="A87259" s="234"/>
    </row>
    <row r="87260" spans="1:1">
      <c r="A87260" s="234"/>
    </row>
    <row r="87261" spans="1:1">
      <c r="A87261" s="234"/>
    </row>
    <row r="87262" spans="1:1">
      <c r="A87262" s="234"/>
    </row>
    <row r="87263" spans="1:1">
      <c r="A87263" s="234"/>
    </row>
    <row r="87264" spans="1:1">
      <c r="A87264" s="234"/>
    </row>
    <row r="87265" spans="1:1">
      <c r="A87265" s="234"/>
    </row>
    <row r="87266" spans="1:1">
      <c r="A87266" s="234"/>
    </row>
    <row r="87267" spans="1:1">
      <c r="A87267" s="234"/>
    </row>
    <row r="87268" spans="1:1">
      <c r="A87268" s="234"/>
    </row>
    <row r="87269" spans="1:1">
      <c r="A87269" s="234"/>
    </row>
    <row r="87270" spans="1:1">
      <c r="A87270" s="234"/>
    </row>
    <row r="87271" spans="1:1">
      <c r="A87271" s="234"/>
    </row>
    <row r="87272" spans="1:1">
      <c r="A87272" s="234"/>
    </row>
    <row r="87273" spans="1:1">
      <c r="A87273" s="234"/>
    </row>
    <row r="87274" spans="1:1">
      <c r="A87274" s="234"/>
    </row>
    <row r="87275" spans="1:1">
      <c r="A87275" s="234"/>
    </row>
    <row r="87276" spans="1:1">
      <c r="A87276" s="234"/>
    </row>
    <row r="87277" spans="1:1">
      <c r="A87277" s="234"/>
    </row>
    <row r="87278" spans="1:1">
      <c r="A87278" s="234"/>
    </row>
    <row r="87279" spans="1:1">
      <c r="A87279" s="234"/>
    </row>
    <row r="87280" spans="1:1">
      <c r="A87280" s="234"/>
    </row>
    <row r="87281" spans="1:1">
      <c r="A87281" s="234"/>
    </row>
    <row r="87282" spans="1:1">
      <c r="A87282" s="234"/>
    </row>
    <row r="87283" spans="1:1">
      <c r="A87283" s="234"/>
    </row>
    <row r="87284" spans="1:1">
      <c r="A87284" s="234"/>
    </row>
    <row r="87285" spans="1:1">
      <c r="A87285" s="234"/>
    </row>
    <row r="87286" spans="1:1">
      <c r="A87286" s="234"/>
    </row>
    <row r="87287" spans="1:1">
      <c r="A87287" s="234"/>
    </row>
    <row r="87288" spans="1:1">
      <c r="A87288" s="234"/>
    </row>
    <row r="87289" spans="1:1">
      <c r="A87289" s="234"/>
    </row>
    <row r="87290" spans="1:1">
      <c r="A87290" s="234"/>
    </row>
    <row r="87291" spans="1:1">
      <c r="A87291" s="234"/>
    </row>
    <row r="87292" spans="1:1">
      <c r="A87292" s="234"/>
    </row>
    <row r="87293" spans="1:1">
      <c r="A87293" s="234"/>
    </row>
    <row r="87294" spans="1:1">
      <c r="A87294" s="234"/>
    </row>
    <row r="87295" spans="1:1">
      <c r="A87295" s="234"/>
    </row>
    <row r="87296" spans="1:1">
      <c r="A87296" s="234"/>
    </row>
    <row r="87297" spans="1:1">
      <c r="A87297" s="234"/>
    </row>
    <row r="87298" spans="1:1">
      <c r="A87298" s="234"/>
    </row>
    <row r="87299" spans="1:1">
      <c r="A87299" s="234"/>
    </row>
    <row r="87300" spans="1:1">
      <c r="A87300" s="234"/>
    </row>
    <row r="87301" spans="1:1">
      <c r="A87301" s="234"/>
    </row>
    <row r="87302" spans="1:1">
      <c r="A87302" s="234"/>
    </row>
    <row r="87303" spans="1:1">
      <c r="A87303" s="234"/>
    </row>
    <row r="87304" spans="1:1">
      <c r="A87304" s="234"/>
    </row>
    <row r="87305" spans="1:1">
      <c r="A87305" s="234"/>
    </row>
    <row r="87306" spans="1:1">
      <c r="A87306" s="234"/>
    </row>
    <row r="87307" spans="1:1">
      <c r="A87307" s="234"/>
    </row>
    <row r="87308" spans="1:1">
      <c r="A87308" s="234"/>
    </row>
    <row r="87309" spans="1:1">
      <c r="A87309" s="234"/>
    </row>
    <row r="87310" spans="1:1">
      <c r="A87310" s="234"/>
    </row>
    <row r="87311" spans="1:1">
      <c r="A87311" s="234"/>
    </row>
    <row r="87312" spans="1:1">
      <c r="A87312" s="234"/>
    </row>
    <row r="87313" spans="1:1">
      <c r="A87313" s="234"/>
    </row>
    <row r="87314" spans="1:1">
      <c r="A87314" s="234"/>
    </row>
    <row r="87315" spans="1:1">
      <c r="A87315" s="234"/>
    </row>
    <row r="87316" spans="1:1">
      <c r="A87316" s="234"/>
    </row>
    <row r="87317" spans="1:1">
      <c r="A87317" s="234"/>
    </row>
    <row r="87318" spans="1:1">
      <c r="A87318" s="234"/>
    </row>
    <row r="87319" spans="1:1">
      <c r="A87319" s="234"/>
    </row>
    <row r="87320" spans="1:1">
      <c r="A87320" s="234"/>
    </row>
    <row r="87321" spans="1:1">
      <c r="A87321" s="234"/>
    </row>
    <row r="87322" spans="1:1">
      <c r="A87322" s="234"/>
    </row>
    <row r="87323" spans="1:1">
      <c r="A87323" s="234"/>
    </row>
    <row r="87324" spans="1:1">
      <c r="A87324" s="234"/>
    </row>
    <row r="87325" spans="1:1">
      <c r="A87325" s="234"/>
    </row>
    <row r="87326" spans="1:1">
      <c r="A87326" s="234"/>
    </row>
    <row r="87327" spans="1:1">
      <c r="A87327" s="234"/>
    </row>
    <row r="87328" spans="1:1">
      <c r="A87328" s="234"/>
    </row>
    <row r="87329" spans="1:1">
      <c r="A87329" s="234"/>
    </row>
    <row r="87330" spans="1:1">
      <c r="A87330" s="234"/>
    </row>
    <row r="87331" spans="1:1">
      <c r="A87331" s="234"/>
    </row>
    <row r="87332" spans="1:1">
      <c r="A87332" s="234"/>
    </row>
    <row r="87333" spans="1:1">
      <c r="A87333" s="234"/>
    </row>
    <row r="87334" spans="1:1">
      <c r="A87334" s="234"/>
    </row>
    <row r="87335" spans="1:1">
      <c r="A87335" s="234"/>
    </row>
    <row r="87336" spans="1:1">
      <c r="A87336" s="234"/>
    </row>
    <row r="87337" spans="1:1">
      <c r="A87337" s="234"/>
    </row>
    <row r="87338" spans="1:1">
      <c r="A87338" s="234"/>
    </row>
    <row r="87339" spans="1:1">
      <c r="A87339" s="234"/>
    </row>
    <row r="87340" spans="1:1">
      <c r="A87340" s="234"/>
    </row>
    <row r="87341" spans="1:1">
      <c r="A87341" s="234"/>
    </row>
    <row r="87342" spans="1:1">
      <c r="A87342" s="234"/>
    </row>
    <row r="87343" spans="1:1">
      <c r="A87343" s="234"/>
    </row>
    <row r="87344" spans="1:1">
      <c r="A87344" s="234"/>
    </row>
    <row r="87345" spans="1:1">
      <c r="A87345" s="234"/>
    </row>
    <row r="87346" spans="1:1">
      <c r="A87346" s="234"/>
    </row>
    <row r="87347" spans="1:1">
      <c r="A87347" s="234"/>
    </row>
    <row r="87348" spans="1:1">
      <c r="A87348" s="234"/>
    </row>
    <row r="87349" spans="1:1">
      <c r="A87349" s="234"/>
    </row>
    <row r="87350" spans="1:1">
      <c r="A87350" s="234"/>
    </row>
    <row r="87351" spans="1:1">
      <c r="A87351" s="234"/>
    </row>
    <row r="87352" spans="1:1">
      <c r="A87352" s="234"/>
    </row>
    <row r="87353" spans="1:1">
      <c r="A87353" s="234"/>
    </row>
    <row r="87354" spans="1:1">
      <c r="A87354" s="234"/>
    </row>
    <row r="87355" spans="1:1">
      <c r="A87355" s="234"/>
    </row>
    <row r="87356" spans="1:1">
      <c r="A87356" s="234"/>
    </row>
    <row r="87357" spans="1:1">
      <c r="A87357" s="234"/>
    </row>
    <row r="87358" spans="1:1">
      <c r="A87358" s="234"/>
    </row>
    <row r="87359" spans="1:1">
      <c r="A87359" s="234"/>
    </row>
    <row r="87360" spans="1:1">
      <c r="A87360" s="234"/>
    </row>
    <row r="87361" spans="1:1">
      <c r="A87361" s="234"/>
    </row>
    <row r="87362" spans="1:1">
      <c r="A87362" s="234"/>
    </row>
    <row r="87363" spans="1:1">
      <c r="A87363" s="234"/>
    </row>
    <row r="87364" spans="1:1">
      <c r="A87364" s="234"/>
    </row>
    <row r="87365" spans="1:1">
      <c r="A87365" s="234"/>
    </row>
    <row r="87366" spans="1:1">
      <c r="A87366" s="234"/>
    </row>
    <row r="87367" spans="1:1">
      <c r="A87367" s="234"/>
    </row>
    <row r="87368" spans="1:1">
      <c r="A87368" s="234"/>
    </row>
    <row r="87369" spans="1:1">
      <c r="A87369" s="234"/>
    </row>
    <row r="87370" spans="1:1">
      <c r="A87370" s="234"/>
    </row>
    <row r="87371" spans="1:1">
      <c r="A87371" s="234"/>
    </row>
    <row r="87372" spans="1:1">
      <c r="A87372" s="234"/>
    </row>
    <row r="87373" spans="1:1">
      <c r="A87373" s="234"/>
    </row>
    <row r="87374" spans="1:1">
      <c r="A87374" s="234"/>
    </row>
    <row r="87375" spans="1:1">
      <c r="A87375" s="234"/>
    </row>
    <row r="87376" spans="1:1">
      <c r="A87376" s="234"/>
    </row>
    <row r="87377" spans="1:1">
      <c r="A87377" s="234"/>
    </row>
    <row r="87378" spans="1:1">
      <c r="A87378" s="234"/>
    </row>
    <row r="87379" spans="1:1">
      <c r="A87379" s="234"/>
    </row>
    <row r="87380" spans="1:1">
      <c r="A87380" s="234"/>
    </row>
    <row r="87381" spans="1:1">
      <c r="A87381" s="234"/>
    </row>
    <row r="87382" spans="1:1">
      <c r="A87382" s="234"/>
    </row>
    <row r="87383" spans="1:1">
      <c r="A87383" s="234"/>
    </row>
    <row r="87384" spans="1:1">
      <c r="A87384" s="234"/>
    </row>
    <row r="87385" spans="1:1">
      <c r="A87385" s="234"/>
    </row>
    <row r="87386" spans="1:1">
      <c r="A87386" s="234"/>
    </row>
    <row r="87387" spans="1:1">
      <c r="A87387" s="234"/>
    </row>
    <row r="87388" spans="1:1">
      <c r="A87388" s="234"/>
    </row>
    <row r="87389" spans="1:1">
      <c r="A87389" s="234"/>
    </row>
    <row r="87390" spans="1:1">
      <c r="A87390" s="234"/>
    </row>
    <row r="87391" spans="1:1">
      <c r="A87391" s="234"/>
    </row>
    <row r="87392" spans="1:1">
      <c r="A87392" s="234"/>
    </row>
    <row r="87393" spans="1:1">
      <c r="A87393" s="234"/>
    </row>
    <row r="87394" spans="1:1">
      <c r="A87394" s="234"/>
    </row>
    <row r="87395" spans="1:1">
      <c r="A87395" s="234"/>
    </row>
    <row r="87396" spans="1:1">
      <c r="A87396" s="234"/>
    </row>
    <row r="87397" spans="1:1">
      <c r="A87397" s="234"/>
    </row>
    <row r="87398" spans="1:1">
      <c r="A87398" s="234"/>
    </row>
    <row r="87399" spans="1:1">
      <c r="A87399" s="234"/>
    </row>
    <row r="87400" spans="1:1">
      <c r="A87400" s="234"/>
    </row>
    <row r="87401" spans="1:1">
      <c r="A87401" s="234"/>
    </row>
    <row r="87402" spans="1:1">
      <c r="A87402" s="234"/>
    </row>
    <row r="87403" spans="1:1">
      <c r="A87403" s="234"/>
    </row>
    <row r="87404" spans="1:1">
      <c r="A87404" s="234"/>
    </row>
    <row r="87405" spans="1:1">
      <c r="A87405" s="234"/>
    </row>
    <row r="87406" spans="1:1">
      <c r="A87406" s="234"/>
    </row>
    <row r="87407" spans="1:1">
      <c r="A87407" s="234"/>
    </row>
    <row r="87408" spans="1:1">
      <c r="A87408" s="234"/>
    </row>
    <row r="87409" spans="1:1">
      <c r="A87409" s="234"/>
    </row>
    <row r="87410" spans="1:1">
      <c r="A87410" s="234"/>
    </row>
    <row r="87411" spans="1:1">
      <c r="A87411" s="234"/>
    </row>
    <row r="87412" spans="1:1">
      <c r="A87412" s="234"/>
    </row>
    <row r="87413" spans="1:1">
      <c r="A87413" s="234"/>
    </row>
    <row r="87414" spans="1:1">
      <c r="A87414" s="234"/>
    </row>
    <row r="87415" spans="1:1">
      <c r="A87415" s="234"/>
    </row>
    <row r="87416" spans="1:1">
      <c r="A87416" s="234"/>
    </row>
    <row r="87417" spans="1:1">
      <c r="A87417" s="234"/>
    </row>
    <row r="87418" spans="1:1">
      <c r="A87418" s="234"/>
    </row>
    <row r="87419" spans="1:1">
      <c r="A87419" s="234"/>
    </row>
    <row r="87420" spans="1:1">
      <c r="A87420" s="234"/>
    </row>
    <row r="87421" spans="1:1">
      <c r="A87421" s="234"/>
    </row>
    <row r="87422" spans="1:1">
      <c r="A87422" s="234"/>
    </row>
    <row r="87423" spans="1:1">
      <c r="A87423" s="234"/>
    </row>
    <row r="87424" spans="1:1">
      <c r="A87424" s="234"/>
    </row>
    <row r="87425" spans="1:1">
      <c r="A87425" s="234"/>
    </row>
    <row r="87426" spans="1:1">
      <c r="A87426" s="234"/>
    </row>
    <row r="87427" spans="1:1">
      <c r="A87427" s="234"/>
    </row>
    <row r="87428" spans="1:1">
      <c r="A87428" s="234"/>
    </row>
    <row r="87429" spans="1:1">
      <c r="A87429" s="234"/>
    </row>
    <row r="87430" spans="1:1">
      <c r="A87430" s="234"/>
    </row>
    <row r="87431" spans="1:1">
      <c r="A87431" s="234"/>
    </row>
    <row r="87432" spans="1:1">
      <c r="A87432" s="234"/>
    </row>
    <row r="87433" spans="1:1">
      <c r="A87433" s="234"/>
    </row>
    <row r="87434" spans="1:1">
      <c r="A87434" s="234"/>
    </row>
    <row r="87435" spans="1:1">
      <c r="A87435" s="234"/>
    </row>
    <row r="87436" spans="1:1">
      <c r="A87436" s="234"/>
    </row>
    <row r="87437" spans="1:1">
      <c r="A87437" s="234"/>
    </row>
    <row r="87438" spans="1:1">
      <c r="A87438" s="234"/>
    </row>
    <row r="87439" spans="1:1">
      <c r="A87439" s="234"/>
    </row>
    <row r="87440" spans="1:1">
      <c r="A87440" s="234"/>
    </row>
    <row r="87441" spans="1:1">
      <c r="A87441" s="234"/>
    </row>
    <row r="87442" spans="1:1">
      <c r="A87442" s="234"/>
    </row>
    <row r="87443" spans="1:1">
      <c r="A87443" s="234"/>
    </row>
    <row r="87444" spans="1:1">
      <c r="A87444" s="234"/>
    </row>
    <row r="87445" spans="1:1">
      <c r="A87445" s="234"/>
    </row>
    <row r="87446" spans="1:1">
      <c r="A87446" s="234"/>
    </row>
    <row r="87447" spans="1:1">
      <c r="A87447" s="234"/>
    </row>
    <row r="87448" spans="1:1">
      <c r="A87448" s="234"/>
    </row>
    <row r="87449" spans="1:1">
      <c r="A87449" s="234"/>
    </row>
    <row r="87450" spans="1:1">
      <c r="A87450" s="234"/>
    </row>
    <row r="87451" spans="1:1">
      <c r="A87451" s="234"/>
    </row>
    <row r="87452" spans="1:1">
      <c r="A87452" s="234"/>
    </row>
    <row r="87453" spans="1:1">
      <c r="A87453" s="234"/>
    </row>
    <row r="87454" spans="1:1">
      <c r="A87454" s="234"/>
    </row>
    <row r="87455" spans="1:1">
      <c r="A87455" s="234"/>
    </row>
    <row r="87456" spans="1:1">
      <c r="A87456" s="234"/>
    </row>
    <row r="87457" spans="1:1">
      <c r="A87457" s="234"/>
    </row>
    <row r="87458" spans="1:1">
      <c r="A87458" s="234"/>
    </row>
    <row r="87459" spans="1:1">
      <c r="A87459" s="234"/>
    </row>
    <row r="87460" spans="1:1">
      <c r="A87460" s="234"/>
    </row>
    <row r="87461" spans="1:1">
      <c r="A87461" s="234"/>
    </row>
    <row r="87462" spans="1:1">
      <c r="A87462" s="234"/>
    </row>
    <row r="87463" spans="1:1">
      <c r="A87463" s="234"/>
    </row>
    <row r="87464" spans="1:1">
      <c r="A87464" s="234"/>
    </row>
    <row r="87465" spans="1:1">
      <c r="A87465" s="234"/>
    </row>
    <row r="87466" spans="1:1">
      <c r="A87466" s="234"/>
    </row>
    <row r="87467" spans="1:1">
      <c r="A87467" s="234"/>
    </row>
    <row r="87468" spans="1:1">
      <c r="A87468" s="234"/>
    </row>
    <row r="87469" spans="1:1">
      <c r="A87469" s="234"/>
    </row>
    <row r="87470" spans="1:1">
      <c r="A87470" s="234"/>
    </row>
    <row r="87471" spans="1:1">
      <c r="A87471" s="234"/>
    </row>
    <row r="87472" spans="1:1">
      <c r="A87472" s="234"/>
    </row>
    <row r="87473" spans="1:1">
      <c r="A87473" s="234"/>
    </row>
    <row r="87474" spans="1:1">
      <c r="A87474" s="234"/>
    </row>
    <row r="87475" spans="1:1">
      <c r="A87475" s="234"/>
    </row>
    <row r="87476" spans="1:1">
      <c r="A87476" s="234"/>
    </row>
    <row r="87477" spans="1:1">
      <c r="A87477" s="234"/>
    </row>
    <row r="87478" spans="1:1">
      <c r="A87478" s="234"/>
    </row>
    <row r="87479" spans="1:1">
      <c r="A87479" s="234"/>
    </row>
    <row r="87480" spans="1:1">
      <c r="A87480" s="234"/>
    </row>
    <row r="87481" spans="1:1">
      <c r="A87481" s="234"/>
    </row>
    <row r="87482" spans="1:1">
      <c r="A87482" s="234"/>
    </row>
    <row r="87483" spans="1:1">
      <c r="A87483" s="234"/>
    </row>
    <row r="87484" spans="1:1">
      <c r="A87484" s="234"/>
    </row>
    <row r="87485" spans="1:1">
      <c r="A87485" s="234"/>
    </row>
    <row r="87486" spans="1:1">
      <c r="A87486" s="234"/>
    </row>
    <row r="87487" spans="1:1">
      <c r="A87487" s="234"/>
    </row>
    <row r="87488" spans="1:1">
      <c r="A87488" s="234"/>
    </row>
    <row r="87489" spans="1:1">
      <c r="A87489" s="234"/>
    </row>
    <row r="87490" spans="1:1">
      <c r="A87490" s="234"/>
    </row>
    <row r="87491" spans="1:1">
      <c r="A87491" s="234"/>
    </row>
    <row r="87492" spans="1:1">
      <c r="A87492" s="234"/>
    </row>
    <row r="87493" spans="1:1">
      <c r="A87493" s="234"/>
    </row>
    <row r="87494" spans="1:1">
      <c r="A87494" s="234"/>
    </row>
    <row r="87495" spans="1:1">
      <c r="A87495" s="234"/>
    </row>
    <row r="87496" spans="1:1">
      <c r="A87496" s="234"/>
    </row>
    <row r="87497" spans="1:1">
      <c r="A87497" s="234"/>
    </row>
    <row r="87498" spans="1:1">
      <c r="A87498" s="234"/>
    </row>
    <row r="87499" spans="1:1">
      <c r="A87499" s="234"/>
    </row>
    <row r="87500" spans="1:1">
      <c r="A87500" s="234"/>
    </row>
    <row r="87501" spans="1:1">
      <c r="A87501" s="234"/>
    </row>
    <row r="87502" spans="1:1">
      <c r="A87502" s="234"/>
    </row>
    <row r="87503" spans="1:1">
      <c r="A87503" s="234"/>
    </row>
    <row r="87504" spans="1:1">
      <c r="A87504" s="234"/>
    </row>
    <row r="87505" spans="1:1">
      <c r="A87505" s="234"/>
    </row>
    <row r="87506" spans="1:1">
      <c r="A87506" s="234"/>
    </row>
    <row r="87507" spans="1:1">
      <c r="A87507" s="234"/>
    </row>
    <row r="87508" spans="1:1">
      <c r="A87508" s="234"/>
    </row>
    <row r="87509" spans="1:1">
      <c r="A87509" s="234"/>
    </row>
    <row r="87510" spans="1:1">
      <c r="A87510" s="234"/>
    </row>
    <row r="87511" spans="1:1">
      <c r="A87511" s="234"/>
    </row>
    <row r="87512" spans="1:1">
      <c r="A87512" s="234"/>
    </row>
    <row r="87513" spans="1:1">
      <c r="A87513" s="234"/>
    </row>
    <row r="87514" spans="1:1">
      <c r="A87514" s="234"/>
    </row>
    <row r="87515" spans="1:1">
      <c r="A87515" s="234"/>
    </row>
    <row r="87516" spans="1:1">
      <c r="A87516" s="234"/>
    </row>
    <row r="87517" spans="1:1">
      <c r="A87517" s="234"/>
    </row>
    <row r="87518" spans="1:1">
      <c r="A87518" s="234"/>
    </row>
    <row r="87519" spans="1:1">
      <c r="A87519" s="234"/>
    </row>
    <row r="87520" spans="1:1">
      <c r="A87520" s="234"/>
    </row>
    <row r="87521" spans="1:1">
      <c r="A87521" s="234"/>
    </row>
    <row r="87522" spans="1:1">
      <c r="A87522" s="234"/>
    </row>
    <row r="87523" spans="1:1">
      <c r="A87523" s="234"/>
    </row>
    <row r="87524" spans="1:1">
      <c r="A87524" s="234"/>
    </row>
    <row r="87525" spans="1:1">
      <c r="A87525" s="234"/>
    </row>
    <row r="87526" spans="1:1">
      <c r="A87526" s="234"/>
    </row>
    <row r="87527" spans="1:1">
      <c r="A87527" s="234"/>
    </row>
    <row r="87528" spans="1:1">
      <c r="A87528" s="234"/>
    </row>
    <row r="87529" spans="1:1">
      <c r="A87529" s="234"/>
    </row>
    <row r="87530" spans="1:1">
      <c r="A87530" s="234"/>
    </row>
    <row r="87531" spans="1:1">
      <c r="A87531" s="234"/>
    </row>
    <row r="87532" spans="1:1">
      <c r="A87532" s="234"/>
    </row>
    <row r="87533" spans="1:1">
      <c r="A87533" s="234"/>
    </row>
    <row r="87534" spans="1:1">
      <c r="A87534" s="234"/>
    </row>
    <row r="87535" spans="1:1">
      <c r="A87535" s="234"/>
    </row>
    <row r="87536" spans="1:1">
      <c r="A87536" s="234"/>
    </row>
    <row r="87537" spans="1:1">
      <c r="A87537" s="234"/>
    </row>
    <row r="87538" spans="1:1">
      <c r="A87538" s="234"/>
    </row>
    <row r="87539" spans="1:1">
      <c r="A87539" s="234"/>
    </row>
    <row r="87540" spans="1:1">
      <c r="A87540" s="234"/>
    </row>
    <row r="87541" spans="1:1">
      <c r="A87541" s="234"/>
    </row>
    <row r="87542" spans="1:1">
      <c r="A87542" s="234"/>
    </row>
    <row r="87543" spans="1:1">
      <c r="A87543" s="234"/>
    </row>
    <row r="87544" spans="1:1">
      <c r="A87544" s="234"/>
    </row>
    <row r="87545" spans="1:1">
      <c r="A87545" s="234"/>
    </row>
    <row r="87546" spans="1:1">
      <c r="A87546" s="234"/>
    </row>
    <row r="87547" spans="1:1">
      <c r="A87547" s="234"/>
    </row>
    <row r="87548" spans="1:1">
      <c r="A87548" s="234"/>
    </row>
    <row r="87549" spans="1:1">
      <c r="A87549" s="234"/>
    </row>
    <row r="87550" spans="1:1">
      <c r="A87550" s="234"/>
    </row>
    <row r="87551" spans="1:1">
      <c r="A87551" s="234"/>
    </row>
    <row r="87552" spans="1:1">
      <c r="A87552" s="234"/>
    </row>
    <row r="87553" spans="1:1">
      <c r="A87553" s="234"/>
    </row>
    <row r="87554" spans="1:1">
      <c r="A87554" s="234"/>
    </row>
    <row r="87555" spans="1:1">
      <c r="A87555" s="234"/>
    </row>
    <row r="87556" spans="1:1">
      <c r="A87556" s="234"/>
    </row>
    <row r="87557" spans="1:1">
      <c r="A87557" s="234"/>
    </row>
    <row r="87558" spans="1:1">
      <c r="A87558" s="234"/>
    </row>
    <row r="87559" spans="1:1">
      <c r="A87559" s="234"/>
    </row>
    <row r="87560" spans="1:1">
      <c r="A87560" s="234"/>
    </row>
    <row r="87561" spans="1:1">
      <c r="A87561" s="234"/>
    </row>
    <row r="87562" spans="1:1">
      <c r="A87562" s="234"/>
    </row>
    <row r="87563" spans="1:1">
      <c r="A87563" s="234"/>
    </row>
    <row r="87564" spans="1:1">
      <c r="A87564" s="234"/>
    </row>
    <row r="87565" spans="1:1">
      <c r="A87565" s="234"/>
    </row>
    <row r="87566" spans="1:1">
      <c r="A87566" s="234"/>
    </row>
    <row r="87567" spans="1:1">
      <c r="A87567" s="234"/>
    </row>
    <row r="87568" spans="1:1">
      <c r="A87568" s="234"/>
    </row>
    <row r="87569" spans="1:1">
      <c r="A87569" s="234"/>
    </row>
    <row r="87570" spans="1:1">
      <c r="A87570" s="234"/>
    </row>
    <row r="87571" spans="1:1">
      <c r="A87571" s="234"/>
    </row>
    <row r="87572" spans="1:1">
      <c r="A87572" s="234"/>
    </row>
    <row r="87573" spans="1:1">
      <c r="A87573" s="234"/>
    </row>
    <row r="87574" spans="1:1">
      <c r="A87574" s="234"/>
    </row>
    <row r="87575" spans="1:1">
      <c r="A87575" s="234"/>
    </row>
    <row r="87576" spans="1:1">
      <c r="A87576" s="234"/>
    </row>
    <row r="87577" spans="1:1">
      <c r="A87577" s="234"/>
    </row>
    <row r="87578" spans="1:1">
      <c r="A87578" s="234"/>
    </row>
    <row r="87579" spans="1:1">
      <c r="A87579" s="234"/>
    </row>
    <row r="87580" spans="1:1">
      <c r="A87580" s="234"/>
    </row>
    <row r="87581" spans="1:1">
      <c r="A87581" s="234"/>
    </row>
    <row r="87582" spans="1:1">
      <c r="A87582" s="234"/>
    </row>
    <row r="87583" spans="1:1">
      <c r="A87583" s="234"/>
    </row>
    <row r="87584" spans="1:1">
      <c r="A87584" s="234"/>
    </row>
    <row r="87585" spans="1:1">
      <c r="A87585" s="234"/>
    </row>
    <row r="87586" spans="1:1">
      <c r="A87586" s="234"/>
    </row>
    <row r="87587" spans="1:1">
      <c r="A87587" s="234"/>
    </row>
    <row r="87588" spans="1:1">
      <c r="A87588" s="234"/>
    </row>
    <row r="87589" spans="1:1">
      <c r="A87589" s="234"/>
    </row>
    <row r="87590" spans="1:1">
      <c r="A87590" s="234"/>
    </row>
    <row r="87591" spans="1:1">
      <c r="A87591" s="234"/>
    </row>
    <row r="87592" spans="1:1">
      <c r="A87592" s="234"/>
    </row>
    <row r="87593" spans="1:1">
      <c r="A87593" s="234"/>
    </row>
    <row r="87594" spans="1:1">
      <c r="A87594" s="234"/>
    </row>
    <row r="87595" spans="1:1">
      <c r="A87595" s="234"/>
    </row>
    <row r="87596" spans="1:1">
      <c r="A87596" s="234"/>
    </row>
    <row r="87597" spans="1:1">
      <c r="A87597" s="234"/>
    </row>
    <row r="87598" spans="1:1">
      <c r="A87598" s="234"/>
    </row>
    <row r="87599" spans="1:1">
      <c r="A87599" s="234"/>
    </row>
    <row r="87600" spans="1:1">
      <c r="A87600" s="234"/>
    </row>
    <row r="87601" spans="1:1">
      <c r="A87601" s="234"/>
    </row>
    <row r="87602" spans="1:1">
      <c r="A87602" s="234"/>
    </row>
    <row r="87603" spans="1:1">
      <c r="A87603" s="234"/>
    </row>
    <row r="87604" spans="1:1">
      <c r="A87604" s="234"/>
    </row>
    <row r="87605" spans="1:1">
      <c r="A87605" s="234"/>
    </row>
    <row r="87606" spans="1:1">
      <c r="A87606" s="234"/>
    </row>
    <row r="87607" spans="1:1">
      <c r="A87607" s="234"/>
    </row>
    <row r="87608" spans="1:1">
      <c r="A87608" s="234"/>
    </row>
    <row r="87609" spans="1:1">
      <c r="A87609" s="234"/>
    </row>
    <row r="87610" spans="1:1">
      <c r="A87610" s="234"/>
    </row>
    <row r="87611" spans="1:1">
      <c r="A87611" s="234"/>
    </row>
    <row r="87612" spans="1:1">
      <c r="A87612" s="234"/>
    </row>
    <row r="87613" spans="1:1">
      <c r="A87613" s="234"/>
    </row>
    <row r="87614" spans="1:1">
      <c r="A87614" s="234"/>
    </row>
    <row r="87615" spans="1:1">
      <c r="A87615" s="234"/>
    </row>
    <row r="87616" spans="1:1">
      <c r="A87616" s="234"/>
    </row>
    <row r="87617" spans="1:1">
      <c r="A87617" s="234"/>
    </row>
    <row r="87618" spans="1:1">
      <c r="A87618" s="234"/>
    </row>
    <row r="87619" spans="1:1">
      <c r="A87619" s="234"/>
    </row>
    <row r="87620" spans="1:1">
      <c r="A87620" s="234"/>
    </row>
    <row r="87621" spans="1:1">
      <c r="A87621" s="234"/>
    </row>
    <row r="87622" spans="1:1">
      <c r="A87622" s="234"/>
    </row>
    <row r="87623" spans="1:1">
      <c r="A87623" s="234"/>
    </row>
    <row r="87624" spans="1:1">
      <c r="A87624" s="234"/>
    </row>
    <row r="87625" spans="1:1">
      <c r="A87625" s="234"/>
    </row>
    <row r="87626" spans="1:1">
      <c r="A87626" s="234"/>
    </row>
    <row r="87627" spans="1:1">
      <c r="A87627" s="234"/>
    </row>
    <row r="87628" spans="1:1">
      <c r="A87628" s="234"/>
    </row>
    <row r="87629" spans="1:1">
      <c r="A87629" s="234"/>
    </row>
    <row r="87630" spans="1:1">
      <c r="A87630" s="234"/>
    </row>
    <row r="87631" spans="1:1">
      <c r="A87631" s="234"/>
    </row>
    <row r="87632" spans="1:1">
      <c r="A87632" s="234"/>
    </row>
    <row r="87633" spans="1:1">
      <c r="A87633" s="234"/>
    </row>
    <row r="87634" spans="1:1">
      <c r="A87634" s="234"/>
    </row>
    <row r="87635" spans="1:1">
      <c r="A87635" s="234"/>
    </row>
    <row r="87636" spans="1:1">
      <c r="A87636" s="234"/>
    </row>
    <row r="87637" spans="1:1">
      <c r="A87637" s="234"/>
    </row>
    <row r="87638" spans="1:1">
      <c r="A87638" s="234"/>
    </row>
    <row r="87639" spans="1:1">
      <c r="A87639" s="234"/>
    </row>
    <row r="87640" spans="1:1">
      <c r="A87640" s="234"/>
    </row>
    <row r="87641" spans="1:1">
      <c r="A87641" s="234"/>
    </row>
    <row r="87642" spans="1:1">
      <c r="A87642" s="234"/>
    </row>
    <row r="87643" spans="1:1">
      <c r="A87643" s="234"/>
    </row>
    <row r="87644" spans="1:1">
      <c r="A87644" s="234"/>
    </row>
    <row r="87645" spans="1:1">
      <c r="A87645" s="234"/>
    </row>
    <row r="87646" spans="1:1">
      <c r="A87646" s="234"/>
    </row>
    <row r="87647" spans="1:1">
      <c r="A87647" s="234"/>
    </row>
    <row r="87648" spans="1:1">
      <c r="A87648" s="234"/>
    </row>
    <row r="87649" spans="1:1">
      <c r="A87649" s="234"/>
    </row>
    <row r="87650" spans="1:1">
      <c r="A87650" s="234"/>
    </row>
    <row r="87651" spans="1:1">
      <c r="A87651" s="234"/>
    </row>
    <row r="87652" spans="1:1">
      <c r="A87652" s="234"/>
    </row>
    <row r="87653" spans="1:1">
      <c r="A87653" s="234"/>
    </row>
    <row r="87654" spans="1:1">
      <c r="A87654" s="234"/>
    </row>
    <row r="87655" spans="1:1">
      <c r="A87655" s="234"/>
    </row>
    <row r="87656" spans="1:1">
      <c r="A87656" s="234"/>
    </row>
    <row r="87657" spans="1:1">
      <c r="A87657" s="234"/>
    </row>
    <row r="87658" spans="1:1">
      <c r="A87658" s="234"/>
    </row>
    <row r="87659" spans="1:1">
      <c r="A87659" s="234"/>
    </row>
    <row r="87660" spans="1:1">
      <c r="A87660" s="234"/>
    </row>
    <row r="87661" spans="1:1">
      <c r="A87661" s="234"/>
    </row>
    <row r="87662" spans="1:1">
      <c r="A87662" s="234"/>
    </row>
    <row r="87663" spans="1:1">
      <c r="A87663" s="234"/>
    </row>
    <row r="87664" spans="1:1">
      <c r="A87664" s="234"/>
    </row>
    <row r="87665" spans="1:1">
      <c r="A87665" s="234"/>
    </row>
    <row r="87666" spans="1:1">
      <c r="A87666" s="234"/>
    </row>
    <row r="87667" spans="1:1">
      <c r="A87667" s="234"/>
    </row>
    <row r="87668" spans="1:1">
      <c r="A87668" s="234"/>
    </row>
    <row r="87669" spans="1:1">
      <c r="A87669" s="234"/>
    </row>
    <row r="87670" spans="1:1">
      <c r="A87670" s="234"/>
    </row>
    <row r="87671" spans="1:1">
      <c r="A87671" s="234"/>
    </row>
    <row r="87672" spans="1:1">
      <c r="A87672" s="234"/>
    </row>
    <row r="87673" spans="1:1">
      <c r="A87673" s="234"/>
    </row>
    <row r="87674" spans="1:1">
      <c r="A87674" s="234"/>
    </row>
    <row r="87675" spans="1:1">
      <c r="A87675" s="234"/>
    </row>
    <row r="87676" spans="1:1">
      <c r="A87676" s="234"/>
    </row>
    <row r="87677" spans="1:1">
      <c r="A87677" s="234"/>
    </row>
    <row r="87678" spans="1:1">
      <c r="A87678" s="234"/>
    </row>
    <row r="87679" spans="1:1">
      <c r="A87679" s="234"/>
    </row>
    <row r="87680" spans="1:1">
      <c r="A87680" s="234"/>
    </row>
    <row r="87681" spans="1:1">
      <c r="A87681" s="234"/>
    </row>
    <row r="87682" spans="1:1">
      <c r="A87682" s="234"/>
    </row>
    <row r="87683" spans="1:1">
      <c r="A87683" s="234"/>
    </row>
    <row r="87684" spans="1:1">
      <c r="A87684" s="234"/>
    </row>
    <row r="87685" spans="1:1">
      <c r="A87685" s="234"/>
    </row>
    <row r="87686" spans="1:1">
      <c r="A87686" s="234"/>
    </row>
    <row r="87687" spans="1:1">
      <c r="A87687" s="234"/>
    </row>
    <row r="87688" spans="1:1">
      <c r="A87688" s="234"/>
    </row>
    <row r="87689" spans="1:1">
      <c r="A87689" s="234"/>
    </row>
    <row r="87690" spans="1:1">
      <c r="A87690" s="234"/>
    </row>
    <row r="87691" spans="1:1">
      <c r="A87691" s="234"/>
    </row>
    <row r="87692" spans="1:1">
      <c r="A87692" s="234"/>
    </row>
    <row r="87693" spans="1:1">
      <c r="A87693" s="234"/>
    </row>
    <row r="87694" spans="1:1">
      <c r="A87694" s="234"/>
    </row>
    <row r="87695" spans="1:1">
      <c r="A87695" s="234"/>
    </row>
    <row r="87696" spans="1:1">
      <c r="A87696" s="234"/>
    </row>
    <row r="87697" spans="1:1">
      <c r="A87697" s="234"/>
    </row>
    <row r="87698" spans="1:1">
      <c r="A87698" s="234"/>
    </row>
    <row r="87699" spans="1:1">
      <c r="A87699" s="234"/>
    </row>
    <row r="87700" spans="1:1">
      <c r="A87700" s="234"/>
    </row>
    <row r="87701" spans="1:1">
      <c r="A87701" s="234"/>
    </row>
    <row r="87702" spans="1:1">
      <c r="A87702" s="234"/>
    </row>
    <row r="87703" spans="1:1">
      <c r="A87703" s="234"/>
    </row>
    <row r="87704" spans="1:1">
      <c r="A87704" s="234"/>
    </row>
    <row r="87705" spans="1:1">
      <c r="A87705" s="234"/>
    </row>
    <row r="87706" spans="1:1">
      <c r="A87706" s="234"/>
    </row>
    <row r="87707" spans="1:1">
      <c r="A87707" s="234"/>
    </row>
    <row r="87708" spans="1:1">
      <c r="A87708" s="234"/>
    </row>
    <row r="87709" spans="1:1">
      <c r="A87709" s="234"/>
    </row>
    <row r="87710" spans="1:1">
      <c r="A87710" s="234"/>
    </row>
    <row r="87711" spans="1:1">
      <c r="A87711" s="234"/>
    </row>
    <row r="87712" spans="1:1">
      <c r="A87712" s="234"/>
    </row>
    <row r="87713" spans="1:1">
      <c r="A87713" s="234"/>
    </row>
    <row r="87714" spans="1:1">
      <c r="A87714" s="234"/>
    </row>
    <row r="87715" spans="1:1">
      <c r="A87715" s="234"/>
    </row>
    <row r="87716" spans="1:1">
      <c r="A87716" s="234"/>
    </row>
    <row r="87717" spans="1:1">
      <c r="A87717" s="234"/>
    </row>
    <row r="87718" spans="1:1">
      <c r="A87718" s="234"/>
    </row>
    <row r="87719" spans="1:1">
      <c r="A87719" s="234"/>
    </row>
    <row r="87720" spans="1:1">
      <c r="A87720" s="234"/>
    </row>
    <row r="87721" spans="1:1">
      <c r="A87721" s="234"/>
    </row>
    <row r="87722" spans="1:1">
      <c r="A87722" s="234"/>
    </row>
    <row r="87723" spans="1:1">
      <c r="A87723" s="234"/>
    </row>
    <row r="87724" spans="1:1">
      <c r="A87724" s="234"/>
    </row>
    <row r="87725" spans="1:1">
      <c r="A87725" s="234"/>
    </row>
    <row r="87726" spans="1:1">
      <c r="A87726" s="234"/>
    </row>
    <row r="87727" spans="1:1">
      <c r="A87727" s="234"/>
    </row>
    <row r="87728" spans="1:1">
      <c r="A87728" s="234"/>
    </row>
    <row r="87729" spans="1:1">
      <c r="A87729" s="234"/>
    </row>
    <row r="87730" spans="1:1">
      <c r="A87730" s="234"/>
    </row>
    <row r="87731" spans="1:1">
      <c r="A87731" s="234"/>
    </row>
    <row r="87732" spans="1:1">
      <c r="A87732" s="234"/>
    </row>
    <row r="87733" spans="1:1">
      <c r="A87733" s="234"/>
    </row>
    <row r="87734" spans="1:1">
      <c r="A87734" s="234"/>
    </row>
    <row r="87735" spans="1:1">
      <c r="A87735" s="234"/>
    </row>
    <row r="87736" spans="1:1">
      <c r="A87736" s="234"/>
    </row>
    <row r="87737" spans="1:1">
      <c r="A87737" s="234"/>
    </row>
    <row r="87738" spans="1:1">
      <c r="A87738" s="234"/>
    </row>
    <row r="87739" spans="1:1">
      <c r="A87739" s="234"/>
    </row>
    <row r="87740" spans="1:1">
      <c r="A87740" s="234"/>
    </row>
    <row r="87741" spans="1:1">
      <c r="A87741" s="234"/>
    </row>
    <row r="87742" spans="1:1">
      <c r="A87742" s="234"/>
    </row>
    <row r="87743" spans="1:1">
      <c r="A87743" s="234"/>
    </row>
    <row r="87744" spans="1:1">
      <c r="A87744" s="234"/>
    </row>
    <row r="87745" spans="1:1">
      <c r="A87745" s="234"/>
    </row>
    <row r="87746" spans="1:1">
      <c r="A87746" s="234"/>
    </row>
    <row r="87747" spans="1:1">
      <c r="A87747" s="234"/>
    </row>
    <row r="87748" spans="1:1">
      <c r="A87748" s="234"/>
    </row>
    <row r="87749" spans="1:1">
      <c r="A87749" s="234"/>
    </row>
    <row r="87750" spans="1:1">
      <c r="A87750" s="234"/>
    </row>
    <row r="87751" spans="1:1">
      <c r="A87751" s="234"/>
    </row>
    <row r="87752" spans="1:1">
      <c r="A87752" s="234"/>
    </row>
    <row r="87753" spans="1:1">
      <c r="A87753" s="234"/>
    </row>
    <row r="87754" spans="1:1">
      <c r="A87754" s="234"/>
    </row>
    <row r="87755" spans="1:1">
      <c r="A87755" s="234"/>
    </row>
    <row r="87756" spans="1:1">
      <c r="A87756" s="234"/>
    </row>
    <row r="87757" spans="1:1">
      <c r="A87757" s="234"/>
    </row>
    <row r="87758" spans="1:1">
      <c r="A87758" s="234"/>
    </row>
    <row r="87759" spans="1:1">
      <c r="A87759" s="234"/>
    </row>
    <row r="87760" spans="1:1">
      <c r="A87760" s="234"/>
    </row>
    <row r="87761" spans="1:1">
      <c r="A87761" s="234"/>
    </row>
    <row r="87762" spans="1:1">
      <c r="A87762" s="234"/>
    </row>
    <row r="87763" spans="1:1">
      <c r="A87763" s="234"/>
    </row>
    <row r="87764" spans="1:1">
      <c r="A87764" s="234"/>
    </row>
    <row r="87765" spans="1:1">
      <c r="A87765" s="234"/>
    </row>
    <row r="87766" spans="1:1">
      <c r="A87766" s="234"/>
    </row>
    <row r="87767" spans="1:1">
      <c r="A87767" s="234"/>
    </row>
    <row r="87768" spans="1:1">
      <c r="A87768" s="234"/>
    </row>
    <row r="87769" spans="1:1">
      <c r="A87769" s="234"/>
    </row>
    <row r="87770" spans="1:1">
      <c r="A87770" s="234"/>
    </row>
    <row r="87771" spans="1:1">
      <c r="A87771" s="234"/>
    </row>
    <row r="87772" spans="1:1">
      <c r="A87772" s="234"/>
    </row>
    <row r="87773" spans="1:1">
      <c r="A87773" s="234"/>
    </row>
    <row r="87774" spans="1:1">
      <c r="A87774" s="234"/>
    </row>
    <row r="87775" spans="1:1">
      <c r="A87775" s="234"/>
    </row>
    <row r="87776" spans="1:1">
      <c r="A87776" s="234"/>
    </row>
    <row r="87777" spans="1:1">
      <c r="A87777" s="234"/>
    </row>
    <row r="87778" spans="1:1">
      <c r="A87778" s="234"/>
    </row>
    <row r="87779" spans="1:1">
      <c r="A87779" s="234"/>
    </row>
    <row r="87780" spans="1:1">
      <c r="A87780" s="234"/>
    </row>
    <row r="87781" spans="1:1">
      <c r="A87781" s="234"/>
    </row>
    <row r="87782" spans="1:1">
      <c r="A87782" s="234"/>
    </row>
    <row r="87783" spans="1:1">
      <c r="A87783" s="234"/>
    </row>
    <row r="87784" spans="1:1">
      <c r="A87784" s="234"/>
    </row>
    <row r="87785" spans="1:1">
      <c r="A87785" s="234"/>
    </row>
    <row r="87786" spans="1:1">
      <c r="A87786" s="234"/>
    </row>
    <row r="87787" spans="1:1">
      <c r="A87787" s="234"/>
    </row>
    <row r="87788" spans="1:1">
      <c r="A87788" s="234"/>
    </row>
    <row r="87789" spans="1:1">
      <c r="A87789" s="234"/>
    </row>
    <row r="87790" spans="1:1">
      <c r="A87790" s="234"/>
    </row>
    <row r="87791" spans="1:1">
      <c r="A87791" s="234"/>
    </row>
    <row r="87792" spans="1:1">
      <c r="A87792" s="234"/>
    </row>
    <row r="87793" spans="1:1">
      <c r="A87793" s="234"/>
    </row>
    <row r="87794" spans="1:1">
      <c r="A87794" s="234"/>
    </row>
    <row r="87795" spans="1:1">
      <c r="A87795" s="234"/>
    </row>
    <row r="87796" spans="1:1">
      <c r="A87796" s="234"/>
    </row>
    <row r="87797" spans="1:1">
      <c r="A87797" s="234"/>
    </row>
    <row r="87798" spans="1:1">
      <c r="A87798" s="234"/>
    </row>
    <row r="87799" spans="1:1">
      <c r="A87799" s="234"/>
    </row>
    <row r="87800" spans="1:1">
      <c r="A87800" s="234"/>
    </row>
    <row r="87801" spans="1:1">
      <c r="A87801" s="234"/>
    </row>
    <row r="87802" spans="1:1">
      <c r="A87802" s="234"/>
    </row>
    <row r="87803" spans="1:1">
      <c r="A87803" s="234"/>
    </row>
    <row r="87804" spans="1:1">
      <c r="A87804" s="234"/>
    </row>
    <row r="87805" spans="1:1">
      <c r="A87805" s="234"/>
    </row>
    <row r="87806" spans="1:1">
      <c r="A87806" s="234"/>
    </row>
    <row r="87807" spans="1:1">
      <c r="A87807" s="234"/>
    </row>
    <row r="87808" spans="1:1">
      <c r="A87808" s="234"/>
    </row>
    <row r="87809" spans="1:1">
      <c r="A87809" s="234"/>
    </row>
    <row r="87810" spans="1:1">
      <c r="A87810" s="234"/>
    </row>
    <row r="87811" spans="1:1">
      <c r="A87811" s="234"/>
    </row>
    <row r="87812" spans="1:1">
      <c r="A87812" s="234"/>
    </row>
    <row r="87813" spans="1:1">
      <c r="A87813" s="234"/>
    </row>
    <row r="87814" spans="1:1">
      <c r="A87814" s="234"/>
    </row>
    <row r="87815" spans="1:1">
      <c r="A87815" s="234"/>
    </row>
    <row r="87816" spans="1:1">
      <c r="A87816" s="234"/>
    </row>
    <row r="87817" spans="1:1">
      <c r="A87817" s="234"/>
    </row>
    <row r="87818" spans="1:1">
      <c r="A87818" s="234"/>
    </row>
    <row r="87819" spans="1:1">
      <c r="A87819" s="234"/>
    </row>
    <row r="87820" spans="1:1">
      <c r="A87820" s="234"/>
    </row>
    <row r="87821" spans="1:1">
      <c r="A87821" s="234"/>
    </row>
    <row r="87822" spans="1:1">
      <c r="A87822" s="234"/>
    </row>
    <row r="87823" spans="1:1">
      <c r="A87823" s="234"/>
    </row>
    <row r="87824" spans="1:1">
      <c r="A87824" s="234"/>
    </row>
    <row r="87825" spans="1:1">
      <c r="A87825" s="234"/>
    </row>
    <row r="87826" spans="1:1">
      <c r="A87826" s="234"/>
    </row>
    <row r="87827" spans="1:1">
      <c r="A87827" s="234"/>
    </row>
    <row r="87828" spans="1:1">
      <c r="A87828" s="234"/>
    </row>
    <row r="87829" spans="1:1">
      <c r="A87829" s="234"/>
    </row>
    <row r="87830" spans="1:1">
      <c r="A87830" s="234"/>
    </row>
    <row r="87831" spans="1:1">
      <c r="A87831" s="234"/>
    </row>
    <row r="87832" spans="1:1">
      <c r="A87832" s="234"/>
    </row>
    <row r="87833" spans="1:1">
      <c r="A87833" s="234"/>
    </row>
    <row r="87834" spans="1:1">
      <c r="A87834" s="234"/>
    </row>
    <row r="87835" spans="1:1">
      <c r="A87835" s="234"/>
    </row>
    <row r="87836" spans="1:1">
      <c r="A87836" s="234"/>
    </row>
    <row r="87837" spans="1:1">
      <c r="A87837" s="234"/>
    </row>
    <row r="87838" spans="1:1">
      <c r="A87838" s="234"/>
    </row>
    <row r="87839" spans="1:1">
      <c r="A87839" s="234"/>
    </row>
    <row r="87840" spans="1:1">
      <c r="A87840" s="234"/>
    </row>
    <row r="87841" spans="1:1">
      <c r="A87841" s="234"/>
    </row>
    <row r="87842" spans="1:1">
      <c r="A87842" s="234"/>
    </row>
    <row r="87843" spans="1:1">
      <c r="A87843" s="234"/>
    </row>
    <row r="87844" spans="1:1">
      <c r="A87844" s="234"/>
    </row>
    <row r="87845" spans="1:1">
      <c r="A87845" s="234"/>
    </row>
    <row r="87846" spans="1:1">
      <c r="A87846" s="234"/>
    </row>
    <row r="87847" spans="1:1">
      <c r="A87847" s="234"/>
    </row>
    <row r="87848" spans="1:1">
      <c r="A87848" s="234"/>
    </row>
    <row r="87849" spans="1:1">
      <c r="A87849" s="234"/>
    </row>
    <row r="87850" spans="1:1">
      <c r="A87850" s="234"/>
    </row>
    <row r="87851" spans="1:1">
      <c r="A87851" s="234"/>
    </row>
    <row r="87852" spans="1:1">
      <c r="A87852" s="234"/>
    </row>
    <row r="87853" spans="1:1">
      <c r="A87853" s="234"/>
    </row>
    <row r="87854" spans="1:1">
      <c r="A87854" s="234"/>
    </row>
    <row r="87855" spans="1:1">
      <c r="A87855" s="234"/>
    </row>
    <row r="87856" spans="1:1">
      <c r="A87856" s="234"/>
    </row>
    <row r="87857" spans="1:1">
      <c r="A87857" s="234"/>
    </row>
    <row r="87858" spans="1:1">
      <c r="A87858" s="234"/>
    </row>
    <row r="87859" spans="1:1">
      <c r="A87859" s="234"/>
    </row>
    <row r="87860" spans="1:1">
      <c r="A87860" s="234"/>
    </row>
    <row r="87861" spans="1:1">
      <c r="A87861" s="234"/>
    </row>
    <row r="87862" spans="1:1">
      <c r="A87862" s="234"/>
    </row>
    <row r="87863" spans="1:1">
      <c r="A87863" s="234"/>
    </row>
    <row r="87864" spans="1:1">
      <c r="A87864" s="234"/>
    </row>
    <row r="87865" spans="1:1">
      <c r="A87865" s="234"/>
    </row>
    <row r="87866" spans="1:1">
      <c r="A87866" s="234"/>
    </row>
    <row r="87867" spans="1:1">
      <c r="A87867" s="234"/>
    </row>
    <row r="87868" spans="1:1">
      <c r="A87868" s="234"/>
    </row>
    <row r="87869" spans="1:1">
      <c r="A87869" s="234"/>
    </row>
    <row r="87870" spans="1:1">
      <c r="A87870" s="234"/>
    </row>
    <row r="87871" spans="1:1">
      <c r="A87871" s="234"/>
    </row>
    <row r="87872" spans="1:1">
      <c r="A87872" s="234"/>
    </row>
    <row r="87873" spans="1:1">
      <c r="A87873" s="234"/>
    </row>
    <row r="87874" spans="1:1">
      <c r="A87874" s="234"/>
    </row>
    <row r="87875" spans="1:1">
      <c r="A87875" s="234"/>
    </row>
    <row r="87876" spans="1:1">
      <c r="A87876" s="234"/>
    </row>
    <row r="87877" spans="1:1">
      <c r="A87877" s="234"/>
    </row>
    <row r="87878" spans="1:1">
      <c r="A87878" s="234"/>
    </row>
    <row r="87879" spans="1:1">
      <c r="A87879" s="234"/>
    </row>
    <row r="87880" spans="1:1">
      <c r="A87880" s="234"/>
    </row>
    <row r="87881" spans="1:1">
      <c r="A87881" s="234"/>
    </row>
    <row r="87882" spans="1:1">
      <c r="A87882" s="234"/>
    </row>
    <row r="87883" spans="1:1">
      <c r="A87883" s="234"/>
    </row>
    <row r="87884" spans="1:1">
      <c r="A87884" s="234"/>
    </row>
    <row r="87885" spans="1:1">
      <c r="A87885" s="234"/>
    </row>
    <row r="87886" spans="1:1">
      <c r="A87886" s="234"/>
    </row>
    <row r="87887" spans="1:1">
      <c r="A87887" s="234"/>
    </row>
    <row r="87888" spans="1:1">
      <c r="A87888" s="234"/>
    </row>
    <row r="87889" spans="1:1">
      <c r="A87889" s="234"/>
    </row>
    <row r="87890" spans="1:1">
      <c r="A87890" s="234"/>
    </row>
    <row r="87891" spans="1:1">
      <c r="A87891" s="234"/>
    </row>
    <row r="87892" spans="1:1">
      <c r="A87892" s="234"/>
    </row>
    <row r="87893" spans="1:1">
      <c r="A87893" s="234"/>
    </row>
    <row r="87894" spans="1:1">
      <c r="A87894" s="234"/>
    </row>
    <row r="87895" spans="1:1">
      <c r="A87895" s="234"/>
    </row>
    <row r="87896" spans="1:1">
      <c r="A87896" s="234"/>
    </row>
    <row r="87897" spans="1:1">
      <c r="A87897" s="234"/>
    </row>
    <row r="87898" spans="1:1">
      <c r="A87898" s="234"/>
    </row>
    <row r="87899" spans="1:1">
      <c r="A87899" s="234"/>
    </row>
    <row r="87900" spans="1:1">
      <c r="A87900" s="234"/>
    </row>
    <row r="87901" spans="1:1">
      <c r="A87901" s="234"/>
    </row>
    <row r="87902" spans="1:1">
      <c r="A87902" s="234"/>
    </row>
    <row r="87903" spans="1:1">
      <c r="A87903" s="234"/>
    </row>
    <row r="87904" spans="1:1">
      <c r="A87904" s="234"/>
    </row>
    <row r="87905" spans="1:1">
      <c r="A87905" s="234"/>
    </row>
    <row r="87906" spans="1:1">
      <c r="A87906" s="234"/>
    </row>
    <row r="87907" spans="1:1">
      <c r="A87907" s="234"/>
    </row>
    <row r="87908" spans="1:1">
      <c r="A87908" s="234"/>
    </row>
    <row r="87909" spans="1:1">
      <c r="A87909" s="234"/>
    </row>
    <row r="87910" spans="1:1">
      <c r="A87910" s="234"/>
    </row>
    <row r="87911" spans="1:1">
      <c r="A87911" s="234"/>
    </row>
    <row r="87912" spans="1:1">
      <c r="A87912" s="234"/>
    </row>
    <row r="87913" spans="1:1">
      <c r="A87913" s="234"/>
    </row>
    <row r="87914" spans="1:1">
      <c r="A87914" s="234"/>
    </row>
    <row r="87915" spans="1:1">
      <c r="A87915" s="234"/>
    </row>
    <row r="87916" spans="1:1">
      <c r="A87916" s="234"/>
    </row>
    <row r="87917" spans="1:1">
      <c r="A87917" s="234"/>
    </row>
    <row r="87918" spans="1:1">
      <c r="A87918" s="234"/>
    </row>
    <row r="87919" spans="1:1">
      <c r="A87919" s="234"/>
    </row>
    <row r="87920" spans="1:1">
      <c r="A87920" s="234"/>
    </row>
    <row r="87921" spans="1:1">
      <c r="A87921" s="234"/>
    </row>
    <row r="87922" spans="1:1">
      <c r="A87922" s="234"/>
    </row>
    <row r="87923" spans="1:1">
      <c r="A87923" s="234"/>
    </row>
    <row r="87924" spans="1:1">
      <c r="A87924" s="234"/>
    </row>
    <row r="87925" spans="1:1">
      <c r="A87925" s="234"/>
    </row>
    <row r="87926" spans="1:1">
      <c r="A87926" s="234"/>
    </row>
    <row r="87927" spans="1:1">
      <c r="A87927" s="234"/>
    </row>
    <row r="87928" spans="1:1">
      <c r="A87928" s="234"/>
    </row>
    <row r="87929" spans="1:1">
      <c r="A87929" s="234"/>
    </row>
    <row r="87930" spans="1:1">
      <c r="A87930" s="234"/>
    </row>
    <row r="87931" spans="1:1">
      <c r="A87931" s="234"/>
    </row>
    <row r="87932" spans="1:1">
      <c r="A87932" s="234"/>
    </row>
    <row r="87933" spans="1:1">
      <c r="A87933" s="234"/>
    </row>
    <row r="87934" spans="1:1">
      <c r="A87934" s="234"/>
    </row>
    <row r="87935" spans="1:1">
      <c r="A87935" s="234"/>
    </row>
    <row r="87936" spans="1:1">
      <c r="A87936" s="234"/>
    </row>
    <row r="87937" spans="1:1">
      <c r="A87937" s="234"/>
    </row>
    <row r="87938" spans="1:1">
      <c r="A87938" s="234"/>
    </row>
    <row r="87939" spans="1:1">
      <c r="A87939" s="234"/>
    </row>
    <row r="87940" spans="1:1">
      <c r="A87940" s="234"/>
    </row>
    <row r="87941" spans="1:1">
      <c r="A87941" s="234"/>
    </row>
    <row r="87942" spans="1:1">
      <c r="A87942" s="234"/>
    </row>
    <row r="87943" spans="1:1">
      <c r="A87943" s="234"/>
    </row>
    <row r="87944" spans="1:1">
      <c r="A87944" s="234"/>
    </row>
    <row r="87945" spans="1:1">
      <c r="A87945" s="234"/>
    </row>
    <row r="87946" spans="1:1">
      <c r="A87946" s="234"/>
    </row>
    <row r="87947" spans="1:1">
      <c r="A87947" s="234"/>
    </row>
    <row r="87948" spans="1:1">
      <c r="A87948" s="234"/>
    </row>
    <row r="87949" spans="1:1">
      <c r="A87949" s="234"/>
    </row>
    <row r="87950" spans="1:1">
      <c r="A87950" s="234"/>
    </row>
    <row r="87951" spans="1:1">
      <c r="A87951" s="234"/>
    </row>
    <row r="87952" spans="1:1">
      <c r="A87952" s="234"/>
    </row>
    <row r="87953" spans="1:1">
      <c r="A87953" s="234"/>
    </row>
    <row r="87954" spans="1:1">
      <c r="A87954" s="234"/>
    </row>
    <row r="87955" spans="1:1">
      <c r="A87955" s="234"/>
    </row>
    <row r="87956" spans="1:1">
      <c r="A87956" s="234"/>
    </row>
    <row r="87957" spans="1:1">
      <c r="A87957" s="234"/>
    </row>
    <row r="87958" spans="1:1">
      <c r="A87958" s="234"/>
    </row>
    <row r="87959" spans="1:1">
      <c r="A87959" s="234"/>
    </row>
    <row r="87960" spans="1:1">
      <c r="A87960" s="234"/>
    </row>
    <row r="87961" spans="1:1">
      <c r="A87961" s="234"/>
    </row>
    <row r="87962" spans="1:1">
      <c r="A87962" s="234"/>
    </row>
    <row r="87963" spans="1:1">
      <c r="A87963" s="234"/>
    </row>
    <row r="87964" spans="1:1">
      <c r="A87964" s="234"/>
    </row>
    <row r="87965" spans="1:1">
      <c r="A87965" s="234"/>
    </row>
    <row r="87966" spans="1:1">
      <c r="A87966" s="234"/>
    </row>
    <row r="87967" spans="1:1">
      <c r="A87967" s="234"/>
    </row>
    <row r="87968" spans="1:1">
      <c r="A87968" s="234"/>
    </row>
    <row r="87969" spans="1:1">
      <c r="A87969" s="234"/>
    </row>
    <row r="87970" spans="1:1">
      <c r="A87970" s="234"/>
    </row>
    <row r="87971" spans="1:1">
      <c r="A87971" s="234"/>
    </row>
    <row r="87972" spans="1:1">
      <c r="A87972" s="234"/>
    </row>
    <row r="87973" spans="1:1">
      <c r="A87973" s="234"/>
    </row>
    <row r="87974" spans="1:1">
      <c r="A87974" s="234"/>
    </row>
    <row r="87975" spans="1:1">
      <c r="A87975" s="234"/>
    </row>
    <row r="87976" spans="1:1">
      <c r="A87976" s="234"/>
    </row>
    <row r="87977" spans="1:1">
      <c r="A87977" s="234"/>
    </row>
    <row r="87978" spans="1:1">
      <c r="A87978" s="234"/>
    </row>
    <row r="87979" spans="1:1">
      <c r="A87979" s="234"/>
    </row>
    <row r="87980" spans="1:1">
      <c r="A87980" s="234"/>
    </row>
    <row r="87981" spans="1:1">
      <c r="A87981" s="234"/>
    </row>
    <row r="87982" spans="1:1">
      <c r="A87982" s="234"/>
    </row>
    <row r="87983" spans="1:1">
      <c r="A87983" s="234"/>
    </row>
    <row r="87984" spans="1:1">
      <c r="A87984" s="234"/>
    </row>
    <row r="87985" spans="1:1">
      <c r="A87985" s="234"/>
    </row>
    <row r="87986" spans="1:1">
      <c r="A87986" s="234"/>
    </row>
    <row r="87987" spans="1:1">
      <c r="A87987" s="234"/>
    </row>
    <row r="87988" spans="1:1">
      <c r="A87988" s="234"/>
    </row>
    <row r="87989" spans="1:1">
      <c r="A87989" s="234"/>
    </row>
    <row r="87990" spans="1:1">
      <c r="A87990" s="234"/>
    </row>
    <row r="87991" spans="1:1">
      <c r="A87991" s="234"/>
    </row>
    <row r="87992" spans="1:1">
      <c r="A87992" s="234"/>
    </row>
    <row r="87993" spans="1:1">
      <c r="A87993" s="234"/>
    </row>
    <row r="87994" spans="1:1">
      <c r="A87994" s="234"/>
    </row>
    <row r="87995" spans="1:1">
      <c r="A87995" s="234"/>
    </row>
    <row r="87996" spans="1:1">
      <c r="A87996" s="234"/>
    </row>
    <row r="87997" spans="1:1">
      <c r="A87997" s="234"/>
    </row>
    <row r="87998" spans="1:1">
      <c r="A87998" s="234"/>
    </row>
    <row r="87999" spans="1:1">
      <c r="A87999" s="234"/>
    </row>
    <row r="88000" spans="1:1">
      <c r="A88000" s="234"/>
    </row>
    <row r="88001" spans="1:1">
      <c r="A88001" s="234"/>
    </row>
    <row r="88002" spans="1:1">
      <c r="A88002" s="234"/>
    </row>
    <row r="88003" spans="1:1">
      <c r="A88003" s="234"/>
    </row>
    <row r="88004" spans="1:1">
      <c r="A88004" s="234"/>
    </row>
    <row r="88005" spans="1:1">
      <c r="A88005" s="234"/>
    </row>
    <row r="88006" spans="1:1">
      <c r="A88006" s="234"/>
    </row>
    <row r="88007" spans="1:1">
      <c r="A88007" s="234"/>
    </row>
    <row r="88008" spans="1:1">
      <c r="A88008" s="234"/>
    </row>
    <row r="88009" spans="1:1">
      <c r="A88009" s="234"/>
    </row>
    <row r="88010" spans="1:1">
      <c r="A88010" s="234"/>
    </row>
    <row r="88011" spans="1:1">
      <c r="A88011" s="234"/>
    </row>
    <row r="88012" spans="1:1">
      <c r="A88012" s="234"/>
    </row>
    <row r="88013" spans="1:1">
      <c r="A88013" s="234"/>
    </row>
    <row r="88014" spans="1:1">
      <c r="A88014" s="234"/>
    </row>
    <row r="88015" spans="1:1">
      <c r="A88015" s="234"/>
    </row>
    <row r="88016" spans="1:1">
      <c r="A88016" s="234"/>
    </row>
    <row r="88017" spans="1:1">
      <c r="A88017" s="234"/>
    </row>
    <row r="88018" spans="1:1">
      <c r="A88018" s="234"/>
    </row>
    <row r="88019" spans="1:1">
      <c r="A88019" s="234"/>
    </row>
    <row r="88020" spans="1:1">
      <c r="A88020" s="234"/>
    </row>
    <row r="88021" spans="1:1">
      <c r="A88021" s="234"/>
    </row>
    <row r="88022" spans="1:1">
      <c r="A88022" s="234"/>
    </row>
    <row r="88023" spans="1:1">
      <c r="A88023" s="234"/>
    </row>
    <row r="88024" spans="1:1">
      <c r="A88024" s="234"/>
    </row>
    <row r="88025" spans="1:1">
      <c r="A88025" s="234"/>
    </row>
    <row r="88026" spans="1:1">
      <c r="A88026" s="234"/>
    </row>
    <row r="88027" spans="1:1">
      <c r="A88027" s="234"/>
    </row>
    <row r="88028" spans="1:1">
      <c r="A88028" s="234"/>
    </row>
    <row r="88029" spans="1:1">
      <c r="A88029" s="234"/>
    </row>
    <row r="88030" spans="1:1">
      <c r="A88030" s="234"/>
    </row>
    <row r="88031" spans="1:1">
      <c r="A88031" s="234"/>
    </row>
    <row r="88032" spans="1:1">
      <c r="A88032" s="234"/>
    </row>
    <row r="88033" spans="1:1">
      <c r="A88033" s="234"/>
    </row>
    <row r="88034" spans="1:1">
      <c r="A88034" s="234"/>
    </row>
    <row r="88035" spans="1:1">
      <c r="A88035" s="234"/>
    </row>
    <row r="88036" spans="1:1">
      <c r="A88036" s="234"/>
    </row>
    <row r="88037" spans="1:1">
      <c r="A88037" s="234"/>
    </row>
    <row r="88038" spans="1:1">
      <c r="A88038" s="234"/>
    </row>
    <row r="88039" spans="1:1">
      <c r="A88039" s="234"/>
    </row>
    <row r="88040" spans="1:1">
      <c r="A88040" s="234"/>
    </row>
    <row r="88041" spans="1:1">
      <c r="A88041" s="234"/>
    </row>
    <row r="88042" spans="1:1">
      <c r="A88042" s="234"/>
    </row>
    <row r="88043" spans="1:1">
      <c r="A88043" s="234"/>
    </row>
    <row r="88044" spans="1:1">
      <c r="A88044" s="234"/>
    </row>
    <row r="88045" spans="1:1">
      <c r="A88045" s="234"/>
    </row>
    <row r="88046" spans="1:1">
      <c r="A88046" s="234"/>
    </row>
    <row r="88047" spans="1:1">
      <c r="A88047" s="234"/>
    </row>
    <row r="88048" spans="1:1">
      <c r="A88048" s="234"/>
    </row>
    <row r="88049" spans="1:1">
      <c r="A88049" s="234"/>
    </row>
    <row r="88050" spans="1:1">
      <c r="A88050" s="234"/>
    </row>
    <row r="88051" spans="1:1">
      <c r="A88051" s="234"/>
    </row>
    <row r="88052" spans="1:1">
      <c r="A88052" s="234"/>
    </row>
    <row r="88053" spans="1:1">
      <c r="A88053" s="234"/>
    </row>
    <row r="88054" spans="1:1">
      <c r="A88054" s="234"/>
    </row>
    <row r="88055" spans="1:1">
      <c r="A88055" s="234"/>
    </row>
    <row r="88056" spans="1:1">
      <c r="A88056" s="234"/>
    </row>
    <row r="88057" spans="1:1">
      <c r="A88057" s="234"/>
    </row>
    <row r="88058" spans="1:1">
      <c r="A88058" s="234"/>
    </row>
    <row r="88059" spans="1:1">
      <c r="A88059" s="234"/>
    </row>
    <row r="88060" spans="1:1">
      <c r="A88060" s="234"/>
    </row>
    <row r="88061" spans="1:1">
      <c r="A88061" s="234"/>
    </row>
    <row r="88062" spans="1:1">
      <c r="A88062" s="234"/>
    </row>
    <row r="88063" spans="1:1">
      <c r="A88063" s="234"/>
    </row>
    <row r="88064" spans="1:1">
      <c r="A88064" s="234"/>
    </row>
    <row r="88065" spans="1:1">
      <c r="A88065" s="234"/>
    </row>
    <row r="88066" spans="1:1">
      <c r="A88066" s="234"/>
    </row>
    <row r="88067" spans="1:1">
      <c r="A88067" s="234"/>
    </row>
    <row r="88068" spans="1:1">
      <c r="A88068" s="234"/>
    </row>
    <row r="88069" spans="1:1">
      <c r="A88069" s="234"/>
    </row>
    <row r="88070" spans="1:1">
      <c r="A88070" s="234"/>
    </row>
    <row r="88071" spans="1:1">
      <c r="A88071" s="234"/>
    </row>
    <row r="88072" spans="1:1">
      <c r="A88072" s="234"/>
    </row>
    <row r="88073" spans="1:1">
      <c r="A88073" s="234"/>
    </row>
    <row r="88074" spans="1:1">
      <c r="A88074" s="234"/>
    </row>
    <row r="88075" spans="1:1">
      <c r="A88075" s="234"/>
    </row>
    <row r="88076" spans="1:1">
      <c r="A88076" s="234"/>
    </row>
    <row r="88077" spans="1:1">
      <c r="A88077" s="234"/>
    </row>
    <row r="88078" spans="1:1">
      <c r="A88078" s="234"/>
    </row>
    <row r="88079" spans="1:1">
      <c r="A88079" s="234"/>
    </row>
    <row r="88080" spans="1:1">
      <c r="A88080" s="234"/>
    </row>
    <row r="88081" spans="1:1">
      <c r="A88081" s="234"/>
    </row>
    <row r="88082" spans="1:1">
      <c r="A88082" s="234"/>
    </row>
    <row r="88083" spans="1:1">
      <c r="A88083" s="234"/>
    </row>
    <row r="88084" spans="1:1">
      <c r="A88084" s="234"/>
    </row>
    <row r="88085" spans="1:1">
      <c r="A88085" s="234"/>
    </row>
    <row r="88086" spans="1:1">
      <c r="A88086" s="234"/>
    </row>
    <row r="88087" spans="1:1">
      <c r="A88087" s="234"/>
    </row>
    <row r="88088" spans="1:1">
      <c r="A88088" s="234"/>
    </row>
    <row r="88089" spans="1:1">
      <c r="A88089" s="234"/>
    </row>
    <row r="88090" spans="1:1">
      <c r="A88090" s="234"/>
    </row>
    <row r="88091" spans="1:1">
      <c r="A88091" s="234"/>
    </row>
    <row r="88092" spans="1:1">
      <c r="A88092" s="234"/>
    </row>
    <row r="88093" spans="1:1">
      <c r="A88093" s="234"/>
    </row>
    <row r="88094" spans="1:1">
      <c r="A88094" s="234"/>
    </row>
    <row r="88095" spans="1:1">
      <c r="A88095" s="234"/>
    </row>
    <row r="88096" spans="1:1">
      <c r="A88096" s="234"/>
    </row>
    <row r="88097" spans="1:1">
      <c r="A88097" s="234"/>
    </row>
    <row r="88098" spans="1:1">
      <c r="A88098" s="234"/>
    </row>
    <row r="88099" spans="1:1">
      <c r="A88099" s="234"/>
    </row>
    <row r="88100" spans="1:1">
      <c r="A88100" s="234"/>
    </row>
    <row r="88101" spans="1:1">
      <c r="A88101" s="234"/>
    </row>
    <row r="88102" spans="1:1">
      <c r="A88102" s="234"/>
    </row>
    <row r="88103" spans="1:1">
      <c r="A88103" s="234"/>
    </row>
    <row r="88104" spans="1:1">
      <c r="A88104" s="234"/>
    </row>
    <row r="88105" spans="1:1">
      <c r="A88105" s="234"/>
    </row>
    <row r="88106" spans="1:1">
      <c r="A88106" s="234"/>
    </row>
    <row r="88107" spans="1:1">
      <c r="A88107" s="234"/>
    </row>
    <row r="88108" spans="1:1">
      <c r="A88108" s="234"/>
    </row>
    <row r="88109" spans="1:1">
      <c r="A88109" s="234"/>
    </row>
    <row r="88110" spans="1:1">
      <c r="A88110" s="234"/>
    </row>
    <row r="88111" spans="1:1">
      <c r="A88111" s="234"/>
    </row>
    <row r="88112" spans="1:1">
      <c r="A88112" s="234"/>
    </row>
    <row r="88113" spans="1:1">
      <c r="A88113" s="234"/>
    </row>
    <row r="88114" spans="1:1">
      <c r="A88114" s="234"/>
    </row>
    <row r="88115" spans="1:1">
      <c r="A88115" s="234"/>
    </row>
    <row r="88116" spans="1:1">
      <c r="A88116" s="234"/>
    </row>
    <row r="88117" spans="1:1">
      <c r="A88117" s="234"/>
    </row>
    <row r="88118" spans="1:1">
      <c r="A88118" s="234"/>
    </row>
    <row r="88119" spans="1:1">
      <c r="A88119" s="234"/>
    </row>
    <row r="88120" spans="1:1">
      <c r="A88120" s="234"/>
    </row>
    <row r="88121" spans="1:1">
      <c r="A88121" s="234"/>
    </row>
    <row r="88122" spans="1:1">
      <c r="A88122" s="234"/>
    </row>
    <row r="88123" spans="1:1">
      <c r="A88123" s="234"/>
    </row>
    <row r="88124" spans="1:1">
      <c r="A88124" s="234"/>
    </row>
    <row r="88125" spans="1:1">
      <c r="A88125" s="234"/>
    </row>
    <row r="88126" spans="1:1">
      <c r="A88126" s="234"/>
    </row>
    <row r="88127" spans="1:1">
      <c r="A88127" s="234"/>
    </row>
    <row r="88128" spans="1:1">
      <c r="A88128" s="234"/>
    </row>
    <row r="88129" spans="1:1">
      <c r="A88129" s="234"/>
    </row>
    <row r="88130" spans="1:1">
      <c r="A88130" s="234"/>
    </row>
    <row r="88131" spans="1:1">
      <c r="A88131" s="234"/>
    </row>
    <row r="88132" spans="1:1">
      <c r="A88132" s="234"/>
    </row>
    <row r="88133" spans="1:1">
      <c r="A88133" s="234"/>
    </row>
    <row r="88134" spans="1:1">
      <c r="A88134" s="234"/>
    </row>
    <row r="88135" spans="1:1">
      <c r="A88135" s="234"/>
    </row>
    <row r="88136" spans="1:1">
      <c r="A88136" s="234"/>
    </row>
    <row r="88137" spans="1:1">
      <c r="A88137" s="234"/>
    </row>
    <row r="88138" spans="1:1">
      <c r="A88138" s="234"/>
    </row>
    <row r="88139" spans="1:1">
      <c r="A88139" s="234"/>
    </row>
    <row r="88140" spans="1:1">
      <c r="A88140" s="234"/>
    </row>
    <row r="88141" spans="1:1">
      <c r="A88141" s="234"/>
    </row>
    <row r="88142" spans="1:1">
      <c r="A88142" s="234"/>
    </row>
    <row r="88143" spans="1:1">
      <c r="A88143" s="234"/>
    </row>
    <row r="88144" spans="1:1">
      <c r="A88144" s="234"/>
    </row>
    <row r="88145" spans="1:1">
      <c r="A88145" s="234"/>
    </row>
    <row r="88146" spans="1:1">
      <c r="A88146" s="234"/>
    </row>
    <row r="88147" spans="1:1">
      <c r="A88147" s="234"/>
    </row>
    <row r="88148" spans="1:1">
      <c r="A88148" s="234"/>
    </row>
    <row r="88149" spans="1:1">
      <c r="A88149" s="234"/>
    </row>
    <row r="88150" spans="1:1">
      <c r="A88150" s="234"/>
    </row>
    <row r="88151" spans="1:1">
      <c r="A88151" s="234"/>
    </row>
    <row r="88152" spans="1:1">
      <c r="A88152" s="234"/>
    </row>
    <row r="88153" spans="1:1">
      <c r="A88153" s="234"/>
    </row>
    <row r="88154" spans="1:1">
      <c r="A88154" s="234"/>
    </row>
    <row r="88155" spans="1:1">
      <c r="A88155" s="234"/>
    </row>
    <row r="88156" spans="1:1">
      <c r="A88156" s="234"/>
    </row>
    <row r="88157" spans="1:1">
      <c r="A88157" s="234"/>
    </row>
    <row r="88158" spans="1:1">
      <c r="A88158" s="234"/>
    </row>
    <row r="88159" spans="1:1">
      <c r="A88159" s="234"/>
    </row>
    <row r="88160" spans="1:1">
      <c r="A88160" s="234"/>
    </row>
    <row r="88161" spans="1:1">
      <c r="A88161" s="234"/>
    </row>
    <row r="88162" spans="1:1">
      <c r="A88162" s="234"/>
    </row>
    <row r="88163" spans="1:1">
      <c r="A88163" s="234"/>
    </row>
    <row r="88164" spans="1:1">
      <c r="A88164" s="234"/>
    </row>
    <row r="88165" spans="1:1">
      <c r="A88165" s="234"/>
    </row>
    <row r="88166" spans="1:1">
      <c r="A88166" s="234"/>
    </row>
    <row r="88167" spans="1:1">
      <c r="A88167" s="234"/>
    </row>
    <row r="88168" spans="1:1">
      <c r="A88168" s="234"/>
    </row>
    <row r="88169" spans="1:1">
      <c r="A88169" s="234"/>
    </row>
    <row r="88170" spans="1:1">
      <c r="A88170" s="234"/>
    </row>
    <row r="88171" spans="1:1">
      <c r="A88171" s="234"/>
    </row>
    <row r="88172" spans="1:1">
      <c r="A88172" s="234"/>
    </row>
    <row r="88173" spans="1:1">
      <c r="A88173" s="234"/>
    </row>
    <row r="88174" spans="1:1">
      <c r="A88174" s="234"/>
    </row>
    <row r="88175" spans="1:1">
      <c r="A88175" s="234"/>
    </row>
    <row r="88176" spans="1:1">
      <c r="A88176" s="234"/>
    </row>
    <row r="88177" spans="1:1">
      <c r="A88177" s="234"/>
    </row>
    <row r="88178" spans="1:1">
      <c r="A88178" s="234"/>
    </row>
    <row r="88179" spans="1:1">
      <c r="A88179" s="234"/>
    </row>
    <row r="88180" spans="1:1">
      <c r="A88180" s="234"/>
    </row>
    <row r="88181" spans="1:1">
      <c r="A88181" s="234"/>
    </row>
    <row r="88182" spans="1:1">
      <c r="A88182" s="234"/>
    </row>
    <row r="88183" spans="1:1">
      <c r="A88183" s="234"/>
    </row>
    <row r="88184" spans="1:1">
      <c r="A88184" s="234"/>
    </row>
    <row r="88185" spans="1:1">
      <c r="A88185" s="234"/>
    </row>
    <row r="88186" spans="1:1">
      <c r="A88186" s="234"/>
    </row>
    <row r="88187" spans="1:1">
      <c r="A88187" s="234"/>
    </row>
    <row r="88188" spans="1:1">
      <c r="A88188" s="234"/>
    </row>
    <row r="88189" spans="1:1">
      <c r="A88189" s="234"/>
    </row>
    <row r="88190" spans="1:1">
      <c r="A88190" s="234"/>
    </row>
    <row r="88191" spans="1:1">
      <c r="A88191" s="234"/>
    </row>
    <row r="88192" spans="1:1">
      <c r="A88192" s="234"/>
    </row>
    <row r="88193" spans="1:1">
      <c r="A88193" s="234"/>
    </row>
    <row r="88194" spans="1:1">
      <c r="A88194" s="234"/>
    </row>
    <row r="88195" spans="1:1">
      <c r="A88195" s="234"/>
    </row>
    <row r="88196" spans="1:1">
      <c r="A88196" s="234"/>
    </row>
    <row r="88197" spans="1:1">
      <c r="A88197" s="234"/>
    </row>
    <row r="88198" spans="1:1">
      <c r="A88198" s="234"/>
    </row>
    <row r="88199" spans="1:1">
      <c r="A88199" s="234"/>
    </row>
    <row r="88200" spans="1:1">
      <c r="A88200" s="234"/>
    </row>
    <row r="88201" spans="1:1">
      <c r="A88201" s="234"/>
    </row>
    <row r="88202" spans="1:1">
      <c r="A88202" s="234"/>
    </row>
    <row r="88203" spans="1:1">
      <c r="A88203" s="234"/>
    </row>
    <row r="88204" spans="1:1">
      <c r="A88204" s="234"/>
    </row>
    <row r="88205" spans="1:1">
      <c r="A88205" s="234"/>
    </row>
    <row r="88206" spans="1:1">
      <c r="A88206" s="234"/>
    </row>
    <row r="88207" spans="1:1">
      <c r="A88207" s="234"/>
    </row>
    <row r="88208" spans="1:1">
      <c r="A88208" s="234"/>
    </row>
    <row r="88209" spans="1:1">
      <c r="A88209" s="234"/>
    </row>
    <row r="88210" spans="1:1">
      <c r="A88210" s="234"/>
    </row>
    <row r="88211" spans="1:1">
      <c r="A88211" s="234"/>
    </row>
    <row r="88212" spans="1:1">
      <c r="A88212" s="234"/>
    </row>
    <row r="88213" spans="1:1">
      <c r="A88213" s="234"/>
    </row>
    <row r="88214" spans="1:1">
      <c r="A88214" s="234"/>
    </row>
    <row r="88215" spans="1:1">
      <c r="A88215" s="234"/>
    </row>
    <row r="88216" spans="1:1">
      <c r="A88216" s="234"/>
    </row>
    <row r="88217" spans="1:1">
      <c r="A88217" s="234"/>
    </row>
    <row r="88218" spans="1:1">
      <c r="A88218" s="234"/>
    </row>
    <row r="88219" spans="1:1">
      <c r="A88219" s="234"/>
    </row>
    <row r="88220" spans="1:1">
      <c r="A88220" s="234"/>
    </row>
    <row r="88221" spans="1:1">
      <c r="A88221" s="234"/>
    </row>
    <row r="88222" spans="1:1">
      <c r="A88222" s="234"/>
    </row>
    <row r="88223" spans="1:1">
      <c r="A88223" s="234"/>
    </row>
    <row r="88224" spans="1:1">
      <c r="A88224" s="234"/>
    </row>
    <row r="88225" spans="1:1">
      <c r="A88225" s="234"/>
    </row>
    <row r="88226" spans="1:1">
      <c r="A88226" s="234"/>
    </row>
    <row r="88227" spans="1:1">
      <c r="A88227" s="234"/>
    </row>
    <row r="88228" spans="1:1">
      <c r="A88228" s="234"/>
    </row>
    <row r="88229" spans="1:1">
      <c r="A88229" s="234"/>
    </row>
    <row r="88230" spans="1:1">
      <c r="A88230" s="234"/>
    </row>
    <row r="88231" spans="1:1">
      <c r="A88231" s="234"/>
    </row>
    <row r="88232" spans="1:1">
      <c r="A88232" s="234"/>
    </row>
    <row r="88233" spans="1:1">
      <c r="A88233" s="234"/>
    </row>
    <row r="88234" spans="1:1">
      <c r="A88234" s="234"/>
    </row>
    <row r="88235" spans="1:1">
      <c r="A88235" s="234"/>
    </row>
    <row r="88236" spans="1:1">
      <c r="A88236" s="234"/>
    </row>
    <row r="88237" spans="1:1">
      <c r="A88237" s="234"/>
    </row>
    <row r="88238" spans="1:1">
      <c r="A88238" s="234"/>
    </row>
    <row r="88239" spans="1:1">
      <c r="A88239" s="234"/>
    </row>
    <row r="88240" spans="1:1">
      <c r="A88240" s="234"/>
    </row>
    <row r="88241" spans="1:1">
      <c r="A88241" s="234"/>
    </row>
    <row r="88242" spans="1:1">
      <c r="A88242" s="234"/>
    </row>
    <row r="88243" spans="1:1">
      <c r="A88243" s="234"/>
    </row>
    <row r="88244" spans="1:1">
      <c r="A88244" s="234"/>
    </row>
    <row r="88245" spans="1:1">
      <c r="A88245" s="234"/>
    </row>
    <row r="88246" spans="1:1">
      <c r="A88246" s="234"/>
    </row>
    <row r="88247" spans="1:1">
      <c r="A88247" s="234"/>
    </row>
    <row r="88248" spans="1:1">
      <c r="A88248" s="234"/>
    </row>
    <row r="88249" spans="1:1">
      <c r="A88249" s="234"/>
    </row>
    <row r="88250" spans="1:1">
      <c r="A88250" s="234"/>
    </row>
    <row r="88251" spans="1:1">
      <c r="A88251" s="234"/>
    </row>
    <row r="88252" spans="1:1">
      <c r="A88252" s="234"/>
    </row>
    <row r="88253" spans="1:1">
      <c r="A88253" s="234"/>
    </row>
    <row r="88254" spans="1:1">
      <c r="A88254" s="234"/>
    </row>
    <row r="88255" spans="1:1">
      <c r="A88255" s="234"/>
    </row>
    <row r="88256" spans="1:1">
      <c r="A88256" s="234"/>
    </row>
    <row r="88257" spans="1:1">
      <c r="A88257" s="234"/>
    </row>
    <row r="88258" spans="1:1">
      <c r="A88258" s="234"/>
    </row>
    <row r="88259" spans="1:1">
      <c r="A88259" s="234"/>
    </row>
    <row r="88260" spans="1:1">
      <c r="A88260" s="234"/>
    </row>
    <row r="88261" spans="1:1">
      <c r="A88261" s="234"/>
    </row>
    <row r="88262" spans="1:1">
      <c r="A88262" s="234"/>
    </row>
    <row r="88263" spans="1:1">
      <c r="A88263" s="234"/>
    </row>
    <row r="88264" spans="1:1">
      <c r="A88264" s="234"/>
    </row>
    <row r="88265" spans="1:1">
      <c r="A88265" s="234"/>
    </row>
    <row r="88266" spans="1:1">
      <c r="A88266" s="234"/>
    </row>
    <row r="88267" spans="1:1">
      <c r="A88267" s="234"/>
    </row>
    <row r="88268" spans="1:1">
      <c r="A88268" s="234"/>
    </row>
    <row r="88269" spans="1:1">
      <c r="A88269" s="234"/>
    </row>
    <row r="88270" spans="1:1">
      <c r="A88270" s="234"/>
    </row>
    <row r="88271" spans="1:1">
      <c r="A88271" s="234"/>
    </row>
    <row r="88272" spans="1:1">
      <c r="A88272" s="234"/>
    </row>
    <row r="88273" spans="1:1">
      <c r="A88273" s="234"/>
    </row>
    <row r="88274" spans="1:1">
      <c r="A88274" s="234"/>
    </row>
    <row r="88275" spans="1:1">
      <c r="A88275" s="234"/>
    </row>
    <row r="88276" spans="1:1">
      <c r="A88276" s="234"/>
    </row>
    <row r="88277" spans="1:1">
      <c r="A88277" s="234"/>
    </row>
    <row r="88278" spans="1:1">
      <c r="A88278" s="234"/>
    </row>
    <row r="88279" spans="1:1">
      <c r="A88279" s="234"/>
    </row>
    <row r="88280" spans="1:1">
      <c r="A88280" s="234"/>
    </row>
    <row r="88281" spans="1:1">
      <c r="A88281" s="234"/>
    </row>
    <row r="88282" spans="1:1">
      <c r="A88282" s="234"/>
    </row>
    <row r="88283" spans="1:1">
      <c r="A88283" s="234"/>
    </row>
    <row r="88284" spans="1:1">
      <c r="A88284" s="234"/>
    </row>
    <row r="88285" spans="1:1">
      <c r="A88285" s="234"/>
    </row>
    <row r="88286" spans="1:1">
      <c r="A88286" s="234"/>
    </row>
    <row r="88287" spans="1:1">
      <c r="A88287" s="234"/>
    </row>
    <row r="88288" spans="1:1">
      <c r="A88288" s="234"/>
    </row>
    <row r="88289" spans="1:1">
      <c r="A88289" s="234"/>
    </row>
    <row r="88290" spans="1:1">
      <c r="A88290" s="234"/>
    </row>
    <row r="88291" spans="1:1">
      <c r="A88291" s="234"/>
    </row>
    <row r="88292" spans="1:1">
      <c r="A88292" s="234"/>
    </row>
    <row r="88293" spans="1:1">
      <c r="A88293" s="234"/>
    </row>
    <row r="88294" spans="1:1">
      <c r="A88294" s="234"/>
    </row>
    <row r="88295" spans="1:1">
      <c r="A88295" s="234"/>
    </row>
    <row r="88296" spans="1:1">
      <c r="A88296" s="234"/>
    </row>
    <row r="88297" spans="1:1">
      <c r="A88297" s="234"/>
    </row>
    <row r="88298" spans="1:1">
      <c r="A88298" s="234"/>
    </row>
    <row r="88299" spans="1:1">
      <c r="A88299" s="234"/>
    </row>
    <row r="88300" spans="1:1">
      <c r="A88300" s="234"/>
    </row>
    <row r="88301" spans="1:1">
      <c r="A88301" s="234"/>
    </row>
    <row r="88302" spans="1:1">
      <c r="A88302" s="234"/>
    </row>
    <row r="88303" spans="1:1">
      <c r="A88303" s="234"/>
    </row>
    <row r="88304" spans="1:1">
      <c r="A88304" s="234"/>
    </row>
    <row r="88305" spans="1:1">
      <c r="A88305" s="234"/>
    </row>
    <row r="88306" spans="1:1">
      <c r="A88306" s="234"/>
    </row>
    <row r="88307" spans="1:1">
      <c r="A88307" s="234"/>
    </row>
    <row r="88308" spans="1:1">
      <c r="A88308" s="234"/>
    </row>
    <row r="88309" spans="1:1">
      <c r="A88309" s="234"/>
    </row>
    <row r="88310" spans="1:1">
      <c r="A88310" s="234"/>
    </row>
    <row r="88311" spans="1:1">
      <c r="A88311" s="234"/>
    </row>
    <row r="88312" spans="1:1">
      <c r="A88312" s="234"/>
    </row>
    <row r="88313" spans="1:1">
      <c r="A88313" s="234"/>
    </row>
    <row r="88314" spans="1:1">
      <c r="A88314" s="234"/>
    </row>
    <row r="88315" spans="1:1">
      <c r="A88315" s="234"/>
    </row>
    <row r="88316" spans="1:1">
      <c r="A88316" s="234"/>
    </row>
    <row r="88317" spans="1:1">
      <c r="A88317" s="234"/>
    </row>
    <row r="88318" spans="1:1">
      <c r="A88318" s="234"/>
    </row>
    <row r="88319" spans="1:1">
      <c r="A88319" s="234"/>
    </row>
    <row r="88320" spans="1:1">
      <c r="A88320" s="234"/>
    </row>
    <row r="88321" spans="1:1">
      <c r="A88321" s="234"/>
    </row>
    <row r="88322" spans="1:1">
      <c r="A88322" s="234"/>
    </row>
    <row r="88323" spans="1:1">
      <c r="A88323" s="234"/>
    </row>
    <row r="88324" spans="1:1">
      <c r="A88324" s="234"/>
    </row>
    <row r="88325" spans="1:1">
      <c r="A88325" s="234"/>
    </row>
    <row r="88326" spans="1:1">
      <c r="A88326" s="234"/>
    </row>
    <row r="88327" spans="1:1">
      <c r="A88327" s="234"/>
    </row>
    <row r="88328" spans="1:1">
      <c r="A88328" s="234"/>
    </row>
    <row r="88329" spans="1:1">
      <c r="A88329" s="234"/>
    </row>
    <row r="88330" spans="1:1">
      <c r="A88330" s="234"/>
    </row>
    <row r="88331" spans="1:1">
      <c r="A88331" s="234"/>
    </row>
    <row r="88332" spans="1:1">
      <c r="A88332" s="234"/>
    </row>
    <row r="88333" spans="1:1">
      <c r="A88333" s="234"/>
    </row>
    <row r="88334" spans="1:1">
      <c r="A88334" s="234"/>
    </row>
    <row r="88335" spans="1:1">
      <c r="A88335" s="234"/>
    </row>
    <row r="88336" spans="1:1">
      <c r="A88336" s="234"/>
    </row>
    <row r="88337" spans="1:1">
      <c r="A88337" s="234"/>
    </row>
    <row r="88338" spans="1:1">
      <c r="A88338" s="234"/>
    </row>
    <row r="88339" spans="1:1">
      <c r="A88339" s="234"/>
    </row>
    <row r="88340" spans="1:1">
      <c r="A88340" s="234"/>
    </row>
    <row r="88341" spans="1:1">
      <c r="A88341" s="234"/>
    </row>
    <row r="88342" spans="1:1">
      <c r="A88342" s="234"/>
    </row>
    <row r="88343" spans="1:1">
      <c r="A88343" s="234"/>
    </row>
    <row r="88344" spans="1:1">
      <c r="A88344" s="234"/>
    </row>
    <row r="88345" spans="1:1">
      <c r="A88345" s="234"/>
    </row>
    <row r="88346" spans="1:1">
      <c r="A88346" s="234"/>
    </row>
    <row r="88347" spans="1:1">
      <c r="A88347" s="234"/>
    </row>
    <row r="88348" spans="1:1">
      <c r="A88348" s="234"/>
    </row>
    <row r="88349" spans="1:1">
      <c r="A88349" s="234"/>
    </row>
    <row r="88350" spans="1:1">
      <c r="A88350" s="234"/>
    </row>
    <row r="88351" spans="1:1">
      <c r="A88351" s="234"/>
    </row>
    <row r="88352" spans="1:1">
      <c r="A88352" s="234"/>
    </row>
    <row r="88353" spans="1:1">
      <c r="A88353" s="234"/>
    </row>
    <row r="88354" spans="1:1">
      <c r="A88354" s="234"/>
    </row>
    <row r="88355" spans="1:1">
      <c r="A88355" s="234"/>
    </row>
    <row r="88356" spans="1:1">
      <c r="A88356" s="234"/>
    </row>
    <row r="88357" spans="1:1">
      <c r="A88357" s="234"/>
    </row>
    <row r="88358" spans="1:1">
      <c r="A88358" s="234"/>
    </row>
    <row r="88359" spans="1:1">
      <c r="A88359" s="234"/>
    </row>
    <row r="88360" spans="1:1">
      <c r="A88360" s="234"/>
    </row>
    <row r="88361" spans="1:1">
      <c r="A88361" s="234"/>
    </row>
    <row r="88362" spans="1:1">
      <c r="A88362" s="234"/>
    </row>
    <row r="88363" spans="1:1">
      <c r="A88363" s="234"/>
    </row>
    <row r="88364" spans="1:1">
      <c r="A88364" s="234"/>
    </row>
    <row r="88365" spans="1:1">
      <c r="A88365" s="234"/>
    </row>
    <row r="88366" spans="1:1">
      <c r="A88366" s="234"/>
    </row>
    <row r="88367" spans="1:1">
      <c r="A88367" s="234"/>
    </row>
    <row r="88368" spans="1:1">
      <c r="A88368" s="234"/>
    </row>
    <row r="88369" spans="1:1">
      <c r="A88369" s="234"/>
    </row>
    <row r="88370" spans="1:1">
      <c r="A88370" s="234"/>
    </row>
    <row r="88371" spans="1:1">
      <c r="A88371" s="234"/>
    </row>
    <row r="88372" spans="1:1">
      <c r="A88372" s="234"/>
    </row>
    <row r="88373" spans="1:1">
      <c r="A88373" s="234"/>
    </row>
    <row r="88374" spans="1:1">
      <c r="A88374" s="234"/>
    </row>
    <row r="88375" spans="1:1">
      <c r="A88375" s="234"/>
    </row>
    <row r="88376" spans="1:1">
      <c r="A88376" s="234"/>
    </row>
    <row r="88377" spans="1:1">
      <c r="A88377" s="234"/>
    </row>
    <row r="88378" spans="1:1">
      <c r="A88378" s="234"/>
    </row>
    <row r="88379" spans="1:1">
      <c r="A88379" s="234"/>
    </row>
    <row r="88380" spans="1:1">
      <c r="A88380" s="234"/>
    </row>
    <row r="88381" spans="1:1">
      <c r="A88381" s="234"/>
    </row>
    <row r="88382" spans="1:1">
      <c r="A88382" s="234"/>
    </row>
    <row r="88383" spans="1:1">
      <c r="A88383" s="234"/>
    </row>
    <row r="88384" spans="1:1">
      <c r="A88384" s="234"/>
    </row>
    <row r="88385" spans="1:1">
      <c r="A88385" s="234"/>
    </row>
    <row r="88386" spans="1:1">
      <c r="A88386" s="234"/>
    </row>
    <row r="88387" spans="1:1">
      <c r="A88387" s="234"/>
    </row>
    <row r="88388" spans="1:1">
      <c r="A88388" s="234"/>
    </row>
    <row r="88389" spans="1:1">
      <c r="A88389" s="234"/>
    </row>
    <row r="88390" spans="1:1">
      <c r="A88390" s="234"/>
    </row>
    <row r="88391" spans="1:1">
      <c r="A88391" s="234"/>
    </row>
    <row r="88392" spans="1:1">
      <c r="A88392" s="234"/>
    </row>
    <row r="88393" spans="1:1">
      <c r="A88393" s="234"/>
    </row>
    <row r="88394" spans="1:1">
      <c r="A88394" s="234"/>
    </row>
    <row r="88395" spans="1:1">
      <c r="A88395" s="234"/>
    </row>
    <row r="88396" spans="1:1">
      <c r="A88396" s="234"/>
    </row>
    <row r="88397" spans="1:1">
      <c r="A88397" s="234"/>
    </row>
    <row r="88398" spans="1:1">
      <c r="A88398" s="234"/>
    </row>
    <row r="88399" spans="1:1">
      <c r="A88399" s="234"/>
    </row>
    <row r="88400" spans="1:1">
      <c r="A88400" s="234"/>
    </row>
    <row r="88401" spans="1:1">
      <c r="A88401" s="234"/>
    </row>
    <row r="88402" spans="1:1">
      <c r="A88402" s="234"/>
    </row>
    <row r="88403" spans="1:1">
      <c r="A88403" s="234"/>
    </row>
    <row r="88404" spans="1:1">
      <c r="A88404" s="234"/>
    </row>
    <row r="88405" spans="1:1">
      <c r="A88405" s="234"/>
    </row>
    <row r="88406" spans="1:1">
      <c r="A88406" s="234"/>
    </row>
    <row r="88407" spans="1:1">
      <c r="A88407" s="234"/>
    </row>
    <row r="88408" spans="1:1">
      <c r="A88408" s="234"/>
    </row>
    <row r="88409" spans="1:1">
      <c r="A88409" s="234"/>
    </row>
    <row r="88410" spans="1:1">
      <c r="A88410" s="234"/>
    </row>
    <row r="88411" spans="1:1">
      <c r="A88411" s="234"/>
    </row>
    <row r="88412" spans="1:1">
      <c r="A88412" s="234"/>
    </row>
    <row r="88413" spans="1:1">
      <c r="A88413" s="234"/>
    </row>
    <row r="88414" spans="1:1">
      <c r="A88414" s="234"/>
    </row>
    <row r="88415" spans="1:1">
      <c r="A88415" s="234"/>
    </row>
    <row r="88416" spans="1:1">
      <c r="A88416" s="234"/>
    </row>
    <row r="88417" spans="1:1">
      <c r="A88417" s="234"/>
    </row>
    <row r="88418" spans="1:1">
      <c r="A88418" s="234"/>
    </row>
    <row r="88419" spans="1:1">
      <c r="A88419" s="234"/>
    </row>
    <row r="88420" spans="1:1">
      <c r="A88420" s="234"/>
    </row>
    <row r="88421" spans="1:1">
      <c r="A88421" s="234"/>
    </row>
    <row r="88422" spans="1:1">
      <c r="A88422" s="234"/>
    </row>
    <row r="88423" spans="1:1">
      <c r="A88423" s="234"/>
    </row>
    <row r="88424" spans="1:1">
      <c r="A88424" s="234"/>
    </row>
    <row r="88425" spans="1:1">
      <c r="A88425" s="234"/>
    </row>
    <row r="88426" spans="1:1">
      <c r="A88426" s="234"/>
    </row>
    <row r="88427" spans="1:1">
      <c r="A88427" s="234"/>
    </row>
    <row r="88428" spans="1:1">
      <c r="A88428" s="234"/>
    </row>
    <row r="88429" spans="1:1">
      <c r="A88429" s="234"/>
    </row>
    <row r="88430" spans="1:1">
      <c r="A88430" s="234"/>
    </row>
    <row r="88431" spans="1:1">
      <c r="A88431" s="234"/>
    </row>
    <row r="88432" spans="1:1">
      <c r="A88432" s="234"/>
    </row>
    <row r="88433" spans="1:1">
      <c r="A88433" s="234"/>
    </row>
    <row r="88434" spans="1:1">
      <c r="A88434" s="234"/>
    </row>
    <row r="88435" spans="1:1">
      <c r="A88435" s="234"/>
    </row>
    <row r="88436" spans="1:1">
      <c r="A88436" s="234"/>
    </row>
    <row r="88437" spans="1:1">
      <c r="A88437" s="234"/>
    </row>
    <row r="88438" spans="1:1">
      <c r="A88438" s="234"/>
    </row>
    <row r="88439" spans="1:1">
      <c r="A88439" s="234"/>
    </row>
    <row r="88440" spans="1:1">
      <c r="A88440" s="234"/>
    </row>
    <row r="88441" spans="1:1">
      <c r="A88441" s="234"/>
    </row>
    <row r="88442" spans="1:1">
      <c r="A88442" s="234"/>
    </row>
    <row r="88443" spans="1:1">
      <c r="A88443" s="234"/>
    </row>
    <row r="88444" spans="1:1">
      <c r="A88444" s="234"/>
    </row>
    <row r="88445" spans="1:1">
      <c r="A88445" s="234"/>
    </row>
    <row r="88446" spans="1:1">
      <c r="A88446" s="234"/>
    </row>
    <row r="88447" spans="1:1">
      <c r="A88447" s="234"/>
    </row>
    <row r="88448" spans="1:1">
      <c r="A88448" s="234"/>
    </row>
    <row r="88449" spans="1:1">
      <c r="A88449" s="234"/>
    </row>
    <row r="88450" spans="1:1">
      <c r="A88450" s="234"/>
    </row>
    <row r="88451" spans="1:1">
      <c r="A88451" s="234"/>
    </row>
    <row r="88452" spans="1:1">
      <c r="A88452" s="234"/>
    </row>
    <row r="88453" spans="1:1">
      <c r="A88453" s="234"/>
    </row>
    <row r="88454" spans="1:1">
      <c r="A88454" s="234"/>
    </row>
    <row r="88455" spans="1:1">
      <c r="A88455" s="234"/>
    </row>
    <row r="88456" spans="1:1">
      <c r="A88456" s="234"/>
    </row>
    <row r="88457" spans="1:1">
      <c r="A88457" s="234"/>
    </row>
    <row r="88458" spans="1:1">
      <c r="A88458" s="234"/>
    </row>
    <row r="88459" spans="1:1">
      <c r="A88459" s="234"/>
    </row>
    <row r="88460" spans="1:1">
      <c r="A88460" s="234"/>
    </row>
    <row r="88461" spans="1:1">
      <c r="A88461" s="234"/>
    </row>
    <row r="88462" spans="1:1">
      <c r="A88462" s="234"/>
    </row>
    <row r="88463" spans="1:1">
      <c r="A88463" s="234"/>
    </row>
    <row r="88464" spans="1:1">
      <c r="A88464" s="234"/>
    </row>
    <row r="88465" spans="1:1">
      <c r="A88465" s="234"/>
    </row>
    <row r="88466" spans="1:1">
      <c r="A88466" s="234"/>
    </row>
    <row r="88467" spans="1:1">
      <c r="A88467" s="234"/>
    </row>
    <row r="88468" spans="1:1">
      <c r="A88468" s="234"/>
    </row>
    <row r="88469" spans="1:1">
      <c r="A88469" s="234"/>
    </row>
    <row r="88470" spans="1:1">
      <c r="A88470" s="234"/>
    </row>
    <row r="88471" spans="1:1">
      <c r="A88471" s="234"/>
    </row>
    <row r="88472" spans="1:1">
      <c r="A88472" s="234"/>
    </row>
    <row r="88473" spans="1:1">
      <c r="A88473" s="234"/>
    </row>
    <row r="88474" spans="1:1">
      <c r="A88474" s="234"/>
    </row>
    <row r="88475" spans="1:1">
      <c r="A88475" s="234"/>
    </row>
    <row r="88476" spans="1:1">
      <c r="A88476" s="234"/>
    </row>
    <row r="88477" spans="1:1">
      <c r="A88477" s="234"/>
    </row>
    <row r="88478" spans="1:1">
      <c r="A88478" s="234"/>
    </row>
    <row r="88479" spans="1:1">
      <c r="A88479" s="234"/>
    </row>
    <row r="88480" spans="1:1">
      <c r="A88480" s="234"/>
    </row>
    <row r="88481" spans="1:1">
      <c r="A88481" s="234"/>
    </row>
    <row r="88482" spans="1:1">
      <c r="A88482" s="234"/>
    </row>
    <row r="88483" spans="1:1">
      <c r="A88483" s="234"/>
    </row>
    <row r="88484" spans="1:1">
      <c r="A88484" s="234"/>
    </row>
    <row r="88485" spans="1:1">
      <c r="A88485" s="234"/>
    </row>
    <row r="88486" spans="1:1">
      <c r="A88486" s="234"/>
    </row>
    <row r="88487" spans="1:1">
      <c r="A88487" s="234"/>
    </row>
    <row r="88488" spans="1:1">
      <c r="A88488" s="234"/>
    </row>
    <row r="88489" spans="1:1">
      <c r="A88489" s="234"/>
    </row>
    <row r="88490" spans="1:1">
      <c r="A88490" s="234"/>
    </row>
    <row r="88491" spans="1:1">
      <c r="A88491" s="234"/>
    </row>
    <row r="88492" spans="1:1">
      <c r="A88492" s="234"/>
    </row>
    <row r="88493" spans="1:1">
      <c r="A88493" s="234"/>
    </row>
    <row r="88494" spans="1:1">
      <c r="A88494" s="234"/>
    </row>
    <row r="88495" spans="1:1">
      <c r="A88495" s="234"/>
    </row>
    <row r="88496" spans="1:1">
      <c r="A88496" s="234"/>
    </row>
    <row r="88497" spans="1:1">
      <c r="A88497" s="234"/>
    </row>
    <row r="88498" spans="1:1">
      <c r="A88498" s="234"/>
    </row>
    <row r="88499" spans="1:1">
      <c r="A88499" s="234"/>
    </row>
    <row r="88500" spans="1:1">
      <c r="A88500" s="234"/>
    </row>
    <row r="88501" spans="1:1">
      <c r="A88501" s="234"/>
    </row>
    <row r="88502" spans="1:1">
      <c r="A88502" s="234"/>
    </row>
    <row r="88503" spans="1:1">
      <c r="A88503" s="234"/>
    </row>
    <row r="88504" spans="1:1">
      <c r="A88504" s="234"/>
    </row>
    <row r="88505" spans="1:1">
      <c r="A88505" s="234"/>
    </row>
    <row r="88506" spans="1:1">
      <c r="A88506" s="234"/>
    </row>
    <row r="88507" spans="1:1">
      <c r="A88507" s="234"/>
    </row>
    <row r="88508" spans="1:1">
      <c r="A88508" s="234"/>
    </row>
    <row r="88509" spans="1:1">
      <c r="A88509" s="234"/>
    </row>
    <row r="88510" spans="1:1">
      <c r="A88510" s="234"/>
    </row>
    <row r="88511" spans="1:1">
      <c r="A88511" s="234"/>
    </row>
    <row r="88512" spans="1:1">
      <c r="A88512" s="234"/>
    </row>
    <row r="88513" spans="1:1">
      <c r="A88513" s="234"/>
    </row>
    <row r="88514" spans="1:1">
      <c r="A88514" s="234"/>
    </row>
    <row r="88515" spans="1:1">
      <c r="A88515" s="234"/>
    </row>
    <row r="88516" spans="1:1">
      <c r="A88516" s="234"/>
    </row>
    <row r="88517" spans="1:1">
      <c r="A88517" s="234"/>
    </row>
    <row r="88518" spans="1:1">
      <c r="A88518" s="234"/>
    </row>
    <row r="88519" spans="1:1">
      <c r="A88519" s="234"/>
    </row>
    <row r="88520" spans="1:1">
      <c r="A88520" s="234"/>
    </row>
    <row r="88521" spans="1:1">
      <c r="A88521" s="234"/>
    </row>
    <row r="88522" spans="1:1">
      <c r="A88522" s="234"/>
    </row>
    <row r="88523" spans="1:1">
      <c r="A88523" s="234"/>
    </row>
    <row r="88524" spans="1:1">
      <c r="A88524" s="234"/>
    </row>
    <row r="88525" spans="1:1">
      <c r="A88525" s="234"/>
    </row>
    <row r="88526" spans="1:1">
      <c r="A88526" s="234"/>
    </row>
    <row r="88527" spans="1:1">
      <c r="A88527" s="234"/>
    </row>
    <row r="88528" spans="1:1">
      <c r="A88528" s="234"/>
    </row>
    <row r="88529" spans="1:1">
      <c r="A88529" s="234"/>
    </row>
    <row r="88530" spans="1:1">
      <c r="A88530" s="234"/>
    </row>
    <row r="88531" spans="1:1">
      <c r="A88531" s="234"/>
    </row>
    <row r="88532" spans="1:1">
      <c r="A88532" s="234"/>
    </row>
    <row r="88533" spans="1:1">
      <c r="A88533" s="234"/>
    </row>
    <row r="88534" spans="1:1">
      <c r="A88534" s="234"/>
    </row>
    <row r="88535" spans="1:1">
      <c r="A88535" s="234"/>
    </row>
    <row r="88536" spans="1:1">
      <c r="A88536" s="234"/>
    </row>
    <row r="88537" spans="1:1">
      <c r="A88537" s="234"/>
    </row>
    <row r="88538" spans="1:1">
      <c r="A88538" s="234"/>
    </row>
    <row r="88539" spans="1:1">
      <c r="A88539" s="234"/>
    </row>
    <row r="88540" spans="1:1">
      <c r="A88540" s="234"/>
    </row>
    <row r="88541" spans="1:1">
      <c r="A88541" s="234"/>
    </row>
    <row r="88542" spans="1:1">
      <c r="A88542" s="234"/>
    </row>
    <row r="88543" spans="1:1">
      <c r="A88543" s="234"/>
    </row>
    <row r="88544" spans="1:1">
      <c r="A88544" s="234"/>
    </row>
    <row r="88545" spans="1:1">
      <c r="A88545" s="234"/>
    </row>
    <row r="88546" spans="1:1">
      <c r="A88546" s="234"/>
    </row>
    <row r="88547" spans="1:1">
      <c r="A88547" s="234"/>
    </row>
    <row r="88548" spans="1:1">
      <c r="A88548" s="234"/>
    </row>
    <row r="88549" spans="1:1">
      <c r="A88549" s="234"/>
    </row>
    <row r="88550" spans="1:1">
      <c r="A88550" s="234"/>
    </row>
    <row r="88551" spans="1:1">
      <c r="A88551" s="234"/>
    </row>
    <row r="88552" spans="1:1">
      <c r="A88552" s="234"/>
    </row>
    <row r="88553" spans="1:1">
      <c r="A88553" s="234"/>
    </row>
    <row r="88554" spans="1:1">
      <c r="A88554" s="234"/>
    </row>
    <row r="88555" spans="1:1">
      <c r="A88555" s="234"/>
    </row>
    <row r="88556" spans="1:1">
      <c r="A88556" s="234"/>
    </row>
    <row r="88557" spans="1:1">
      <c r="A88557" s="234"/>
    </row>
    <row r="88558" spans="1:1">
      <c r="A88558" s="234"/>
    </row>
    <row r="88559" spans="1:1">
      <c r="A88559" s="234"/>
    </row>
    <row r="88560" spans="1:1">
      <c r="A88560" s="234"/>
    </row>
    <row r="88561" spans="1:1">
      <c r="A88561" s="234"/>
    </row>
    <row r="88562" spans="1:1">
      <c r="A88562" s="234"/>
    </row>
    <row r="88563" spans="1:1">
      <c r="A88563" s="234"/>
    </row>
    <row r="88564" spans="1:1">
      <c r="A88564" s="234"/>
    </row>
    <row r="88565" spans="1:1">
      <c r="A88565" s="234"/>
    </row>
    <row r="88566" spans="1:1">
      <c r="A88566" s="234"/>
    </row>
    <row r="88567" spans="1:1">
      <c r="A88567" s="234"/>
    </row>
    <row r="88568" spans="1:1">
      <c r="A88568" s="234"/>
    </row>
    <row r="88569" spans="1:1">
      <c r="A88569" s="234"/>
    </row>
    <row r="88570" spans="1:1">
      <c r="A88570" s="234"/>
    </row>
    <row r="88571" spans="1:1">
      <c r="A88571" s="234"/>
    </row>
    <row r="88572" spans="1:1">
      <c r="A88572" s="234"/>
    </row>
    <row r="88573" spans="1:1">
      <c r="A88573" s="234"/>
    </row>
    <row r="88574" spans="1:1">
      <c r="A88574" s="234"/>
    </row>
    <row r="88575" spans="1:1">
      <c r="A88575" s="234"/>
    </row>
    <row r="88576" spans="1:1">
      <c r="A88576" s="234"/>
    </row>
    <row r="88577" spans="1:1">
      <c r="A88577" s="234"/>
    </row>
    <row r="88578" spans="1:1">
      <c r="A88578" s="234"/>
    </row>
    <row r="88579" spans="1:1">
      <c r="A88579" s="234"/>
    </row>
    <row r="88580" spans="1:1">
      <c r="A88580" s="234"/>
    </row>
    <row r="88581" spans="1:1">
      <c r="A88581" s="234"/>
    </row>
    <row r="88582" spans="1:1">
      <c r="A88582" s="234"/>
    </row>
    <row r="88583" spans="1:1">
      <c r="A88583" s="234"/>
    </row>
    <row r="88584" spans="1:1">
      <c r="A88584" s="234"/>
    </row>
    <row r="88585" spans="1:1">
      <c r="A88585" s="234"/>
    </row>
    <row r="88586" spans="1:1">
      <c r="A88586" s="234"/>
    </row>
    <row r="88587" spans="1:1">
      <c r="A88587" s="234"/>
    </row>
    <row r="88588" spans="1:1">
      <c r="A88588" s="234"/>
    </row>
    <row r="88589" spans="1:1">
      <c r="A88589" s="234"/>
    </row>
    <row r="88590" spans="1:1">
      <c r="A88590" s="234"/>
    </row>
    <row r="88591" spans="1:1">
      <c r="A88591" s="234"/>
    </row>
    <row r="88592" spans="1:1">
      <c r="A88592" s="234"/>
    </row>
    <row r="88593" spans="1:1">
      <c r="A88593" s="234"/>
    </row>
    <row r="88594" spans="1:1">
      <c r="A88594" s="234"/>
    </row>
    <row r="88595" spans="1:1">
      <c r="A88595" s="234"/>
    </row>
    <row r="88596" spans="1:1">
      <c r="A88596" s="234"/>
    </row>
    <row r="88597" spans="1:1">
      <c r="A88597" s="234"/>
    </row>
    <row r="88598" spans="1:1">
      <c r="A88598" s="234"/>
    </row>
    <row r="88599" spans="1:1">
      <c r="A88599" s="234"/>
    </row>
    <row r="88600" spans="1:1">
      <c r="A88600" s="234"/>
    </row>
    <row r="88601" spans="1:1">
      <c r="A88601" s="234"/>
    </row>
    <row r="88602" spans="1:1">
      <c r="A88602" s="234"/>
    </row>
    <row r="88603" spans="1:1">
      <c r="A88603" s="234"/>
    </row>
    <row r="88604" spans="1:1">
      <c r="A88604" s="234"/>
    </row>
    <row r="88605" spans="1:1">
      <c r="A88605" s="234"/>
    </row>
    <row r="88606" spans="1:1">
      <c r="A88606" s="234"/>
    </row>
    <row r="88607" spans="1:1">
      <c r="A88607" s="234"/>
    </row>
    <row r="88608" spans="1:1">
      <c r="A88608" s="234"/>
    </row>
    <row r="88609" spans="1:1">
      <c r="A88609" s="234"/>
    </row>
    <row r="88610" spans="1:1">
      <c r="A88610" s="234"/>
    </row>
    <row r="88611" spans="1:1">
      <c r="A88611" s="234"/>
    </row>
    <row r="88612" spans="1:1">
      <c r="A88612" s="234"/>
    </row>
    <row r="88613" spans="1:1">
      <c r="A88613" s="234"/>
    </row>
    <row r="88614" spans="1:1">
      <c r="A88614" s="234"/>
    </row>
    <row r="88615" spans="1:1">
      <c r="A88615" s="234"/>
    </row>
    <row r="88616" spans="1:1">
      <c r="A88616" s="234"/>
    </row>
    <row r="88617" spans="1:1">
      <c r="A88617" s="234"/>
    </row>
    <row r="88618" spans="1:1">
      <c r="A88618" s="234"/>
    </row>
    <row r="88619" spans="1:1">
      <c r="A88619" s="234"/>
    </row>
    <row r="88620" spans="1:1">
      <c r="A88620" s="234"/>
    </row>
    <row r="88621" spans="1:1">
      <c r="A88621" s="234"/>
    </row>
    <row r="88622" spans="1:1">
      <c r="A88622" s="234"/>
    </row>
    <row r="88623" spans="1:1">
      <c r="A88623" s="234"/>
    </row>
    <row r="88624" spans="1:1">
      <c r="A88624" s="234"/>
    </row>
    <row r="88625" spans="1:1">
      <c r="A88625" s="234"/>
    </row>
    <row r="88626" spans="1:1">
      <c r="A88626" s="234"/>
    </row>
    <row r="88627" spans="1:1">
      <c r="A88627" s="234"/>
    </row>
    <row r="88628" spans="1:1">
      <c r="A88628" s="234"/>
    </row>
    <row r="88629" spans="1:1">
      <c r="A88629" s="234"/>
    </row>
    <row r="88630" spans="1:1">
      <c r="A88630" s="234"/>
    </row>
    <row r="88631" spans="1:1">
      <c r="A88631" s="234"/>
    </row>
    <row r="88632" spans="1:1">
      <c r="A88632" s="234"/>
    </row>
    <row r="88633" spans="1:1">
      <c r="A88633" s="234"/>
    </row>
    <row r="88634" spans="1:1">
      <c r="A88634" s="234"/>
    </row>
    <row r="88635" spans="1:1">
      <c r="A88635" s="234"/>
    </row>
    <row r="88636" spans="1:1">
      <c r="A88636" s="234"/>
    </row>
    <row r="88637" spans="1:1">
      <c r="A88637" s="234"/>
    </row>
    <row r="88638" spans="1:1">
      <c r="A88638" s="234"/>
    </row>
    <row r="88639" spans="1:1">
      <c r="A88639" s="234"/>
    </row>
    <row r="88640" spans="1:1">
      <c r="A88640" s="234"/>
    </row>
    <row r="88641" spans="1:1">
      <c r="A88641" s="234"/>
    </row>
    <row r="88642" spans="1:1">
      <c r="A88642" s="234"/>
    </row>
    <row r="88643" spans="1:1">
      <c r="A88643" s="234"/>
    </row>
    <row r="88644" spans="1:1">
      <c r="A88644" s="234"/>
    </row>
    <row r="88645" spans="1:1">
      <c r="A88645" s="234"/>
    </row>
    <row r="88646" spans="1:1">
      <c r="A88646" s="234"/>
    </row>
    <row r="88647" spans="1:1">
      <c r="A88647" s="234"/>
    </row>
    <row r="88648" spans="1:1">
      <c r="A88648" s="234"/>
    </row>
    <row r="88649" spans="1:1">
      <c r="A88649" s="234"/>
    </row>
    <row r="88650" spans="1:1">
      <c r="A88650" s="234"/>
    </row>
    <row r="88651" spans="1:1">
      <c r="A88651" s="234"/>
    </row>
    <row r="88652" spans="1:1">
      <c r="A88652" s="234"/>
    </row>
    <row r="88653" spans="1:1">
      <c r="A88653" s="234"/>
    </row>
    <row r="88654" spans="1:1">
      <c r="A88654" s="234"/>
    </row>
    <row r="88655" spans="1:1">
      <c r="A88655" s="234"/>
    </row>
    <row r="88656" spans="1:1">
      <c r="A88656" s="234"/>
    </row>
    <row r="88657" spans="1:1">
      <c r="A88657" s="234"/>
    </row>
    <row r="88658" spans="1:1">
      <c r="A88658" s="234"/>
    </row>
    <row r="88659" spans="1:1">
      <c r="A88659" s="234"/>
    </row>
    <row r="88660" spans="1:1">
      <c r="A88660" s="234"/>
    </row>
    <row r="88661" spans="1:1">
      <c r="A88661" s="234"/>
    </row>
    <row r="88662" spans="1:1">
      <c r="A88662" s="234"/>
    </row>
    <row r="88663" spans="1:1">
      <c r="A88663" s="234"/>
    </row>
    <row r="88664" spans="1:1">
      <c r="A88664" s="234"/>
    </row>
    <row r="88665" spans="1:1">
      <c r="A88665" s="234"/>
    </row>
    <row r="88666" spans="1:1">
      <c r="A88666" s="234"/>
    </row>
    <row r="88667" spans="1:1">
      <c r="A88667" s="234"/>
    </row>
    <row r="88668" spans="1:1">
      <c r="A88668" s="234"/>
    </row>
    <row r="88669" spans="1:1">
      <c r="A88669" s="234"/>
    </row>
    <row r="88670" spans="1:1">
      <c r="A88670" s="234"/>
    </row>
    <row r="88671" spans="1:1">
      <c r="A88671" s="234"/>
    </row>
    <row r="88672" spans="1:1">
      <c r="A88672" s="234"/>
    </row>
    <row r="88673" spans="1:1">
      <c r="A88673" s="234"/>
    </row>
    <row r="88674" spans="1:1">
      <c r="A88674" s="234"/>
    </row>
    <row r="88675" spans="1:1">
      <c r="A88675" s="234"/>
    </row>
    <row r="88676" spans="1:1">
      <c r="A88676" s="234"/>
    </row>
    <row r="88677" spans="1:1">
      <c r="A88677" s="234"/>
    </row>
    <row r="88678" spans="1:1">
      <c r="A88678" s="234"/>
    </row>
    <row r="88679" spans="1:1">
      <c r="A88679" s="234"/>
    </row>
    <row r="88680" spans="1:1">
      <c r="A88680" s="234"/>
    </row>
    <row r="88681" spans="1:1">
      <c r="A88681" s="234"/>
    </row>
    <row r="88682" spans="1:1">
      <c r="A88682" s="234"/>
    </row>
    <row r="88683" spans="1:1">
      <c r="A88683" s="234"/>
    </row>
    <row r="88684" spans="1:1">
      <c r="A88684" s="234"/>
    </row>
    <row r="88685" spans="1:1">
      <c r="A88685" s="234"/>
    </row>
    <row r="88686" spans="1:1">
      <c r="A88686" s="234"/>
    </row>
    <row r="88687" spans="1:1">
      <c r="A88687" s="234"/>
    </row>
    <row r="88688" spans="1:1">
      <c r="A88688" s="234"/>
    </row>
    <row r="88689" spans="1:1">
      <c r="A88689" s="234"/>
    </row>
    <row r="88690" spans="1:1">
      <c r="A88690" s="234"/>
    </row>
    <row r="88691" spans="1:1">
      <c r="A88691" s="234"/>
    </row>
    <row r="88692" spans="1:1">
      <c r="A88692" s="234"/>
    </row>
    <row r="88693" spans="1:1">
      <c r="A88693" s="234"/>
    </row>
    <row r="88694" spans="1:1">
      <c r="A88694" s="234"/>
    </row>
    <row r="88695" spans="1:1">
      <c r="A88695" s="234"/>
    </row>
    <row r="88696" spans="1:1">
      <c r="A88696" s="234"/>
    </row>
    <row r="88697" spans="1:1">
      <c r="A88697" s="234"/>
    </row>
    <row r="88698" spans="1:1">
      <c r="A88698" s="234"/>
    </row>
    <row r="88699" spans="1:1">
      <c r="A88699" s="234"/>
    </row>
    <row r="88700" spans="1:1">
      <c r="A88700" s="234"/>
    </row>
    <row r="88701" spans="1:1">
      <c r="A88701" s="234"/>
    </row>
    <row r="88702" spans="1:1">
      <c r="A88702" s="234"/>
    </row>
    <row r="88703" spans="1:1">
      <c r="A88703" s="234"/>
    </row>
    <row r="88704" spans="1:1">
      <c r="A88704" s="234"/>
    </row>
    <row r="88705" spans="1:1">
      <c r="A88705" s="234"/>
    </row>
    <row r="88706" spans="1:1">
      <c r="A88706" s="234"/>
    </row>
    <row r="88707" spans="1:1">
      <c r="A88707" s="234"/>
    </row>
    <row r="88708" spans="1:1">
      <c r="A88708" s="234"/>
    </row>
    <row r="88709" spans="1:1">
      <c r="A88709" s="234"/>
    </row>
    <row r="88710" spans="1:1">
      <c r="A88710" s="234"/>
    </row>
    <row r="88711" spans="1:1">
      <c r="A88711" s="234"/>
    </row>
    <row r="88712" spans="1:1">
      <c r="A88712" s="234"/>
    </row>
    <row r="88713" spans="1:1">
      <c r="A88713" s="234"/>
    </row>
    <row r="88714" spans="1:1">
      <c r="A88714" s="234"/>
    </row>
    <row r="88715" spans="1:1">
      <c r="A88715" s="234"/>
    </row>
    <row r="88716" spans="1:1">
      <c r="A88716" s="234"/>
    </row>
    <row r="88717" spans="1:1">
      <c r="A88717" s="234"/>
    </row>
    <row r="88718" spans="1:1">
      <c r="A88718" s="234"/>
    </row>
    <row r="88719" spans="1:1">
      <c r="A88719" s="234"/>
    </row>
    <row r="88720" spans="1:1">
      <c r="A88720" s="234"/>
    </row>
    <row r="88721" spans="1:1">
      <c r="A88721" s="234"/>
    </row>
    <row r="88722" spans="1:1">
      <c r="A88722" s="234"/>
    </row>
    <row r="88723" spans="1:1">
      <c r="A88723" s="234"/>
    </row>
    <row r="88724" spans="1:1">
      <c r="A88724" s="234"/>
    </row>
    <row r="88725" spans="1:1">
      <c r="A88725" s="234"/>
    </row>
    <row r="88726" spans="1:1">
      <c r="A88726" s="234"/>
    </row>
    <row r="88727" spans="1:1">
      <c r="A88727" s="234"/>
    </row>
    <row r="88728" spans="1:1">
      <c r="A88728" s="234"/>
    </row>
    <row r="88729" spans="1:1">
      <c r="A88729" s="234"/>
    </row>
    <row r="88730" spans="1:1">
      <c r="A88730" s="234"/>
    </row>
    <row r="88731" spans="1:1">
      <c r="A88731" s="234"/>
    </row>
    <row r="88732" spans="1:1">
      <c r="A88732" s="234"/>
    </row>
    <row r="88733" spans="1:1">
      <c r="A88733" s="234"/>
    </row>
    <row r="88734" spans="1:1">
      <c r="A88734" s="234"/>
    </row>
    <row r="88735" spans="1:1">
      <c r="A88735" s="234"/>
    </row>
    <row r="88736" spans="1:1">
      <c r="A88736" s="234"/>
    </row>
    <row r="88737" spans="1:1">
      <c r="A88737" s="234"/>
    </row>
    <row r="88738" spans="1:1">
      <c r="A88738" s="234"/>
    </row>
    <row r="88739" spans="1:1">
      <c r="A88739" s="234"/>
    </row>
    <row r="88740" spans="1:1">
      <c r="A88740" s="234"/>
    </row>
    <row r="88741" spans="1:1">
      <c r="A88741" s="234"/>
    </row>
    <row r="88742" spans="1:1">
      <c r="A88742" s="234"/>
    </row>
    <row r="88743" spans="1:1">
      <c r="A88743" s="234"/>
    </row>
    <row r="88744" spans="1:1">
      <c r="A88744" s="234"/>
    </row>
    <row r="88745" spans="1:1">
      <c r="A88745" s="234"/>
    </row>
    <row r="88746" spans="1:1">
      <c r="A88746" s="234"/>
    </row>
    <row r="88747" spans="1:1">
      <c r="A88747" s="234"/>
    </row>
    <row r="88748" spans="1:1">
      <c r="A88748" s="234"/>
    </row>
    <row r="88749" spans="1:1">
      <c r="A88749" s="234"/>
    </row>
    <row r="88750" spans="1:1">
      <c r="A88750" s="234"/>
    </row>
    <row r="88751" spans="1:1">
      <c r="A88751" s="234"/>
    </row>
    <row r="88752" spans="1:1">
      <c r="A88752" s="234"/>
    </row>
    <row r="88753" spans="1:1">
      <c r="A88753" s="234"/>
    </row>
    <row r="88754" spans="1:1">
      <c r="A88754" s="234"/>
    </row>
    <row r="88755" spans="1:1">
      <c r="A88755" s="234"/>
    </row>
    <row r="88756" spans="1:1">
      <c r="A88756" s="234"/>
    </row>
    <row r="88757" spans="1:1">
      <c r="A88757" s="234"/>
    </row>
    <row r="88758" spans="1:1">
      <c r="A88758" s="234"/>
    </row>
    <row r="88759" spans="1:1">
      <c r="A88759" s="234"/>
    </row>
    <row r="88760" spans="1:1">
      <c r="A88760" s="234"/>
    </row>
    <row r="88761" spans="1:1">
      <c r="A88761" s="234"/>
    </row>
    <row r="88762" spans="1:1">
      <c r="A88762" s="234"/>
    </row>
    <row r="88763" spans="1:1">
      <c r="A88763" s="234"/>
    </row>
    <row r="88764" spans="1:1">
      <c r="A88764" s="234"/>
    </row>
    <row r="88765" spans="1:1">
      <c r="A88765" s="234"/>
    </row>
    <row r="88766" spans="1:1">
      <c r="A88766" s="234"/>
    </row>
    <row r="88767" spans="1:1">
      <c r="A88767" s="234"/>
    </row>
    <row r="88768" spans="1:1">
      <c r="A88768" s="234"/>
    </row>
    <row r="88769" spans="1:1">
      <c r="A88769" s="234"/>
    </row>
    <row r="88770" spans="1:1">
      <c r="A88770" s="234"/>
    </row>
    <row r="88771" spans="1:1">
      <c r="A88771" s="234"/>
    </row>
    <row r="88772" spans="1:1">
      <c r="A88772" s="234"/>
    </row>
    <row r="88773" spans="1:1">
      <c r="A88773" s="234"/>
    </row>
    <row r="88774" spans="1:1">
      <c r="A88774" s="234"/>
    </row>
    <row r="88775" spans="1:1">
      <c r="A88775" s="234"/>
    </row>
    <row r="88776" spans="1:1">
      <c r="A88776" s="234"/>
    </row>
    <row r="88777" spans="1:1">
      <c r="A88777" s="234"/>
    </row>
    <row r="88778" spans="1:1">
      <c r="A88778" s="234"/>
    </row>
    <row r="88779" spans="1:1">
      <c r="A88779" s="234"/>
    </row>
    <row r="88780" spans="1:1">
      <c r="A88780" s="234"/>
    </row>
    <row r="88781" spans="1:1">
      <c r="A88781" s="234"/>
    </row>
    <row r="88782" spans="1:1">
      <c r="A88782" s="234"/>
    </row>
    <row r="88783" spans="1:1">
      <c r="A88783" s="234"/>
    </row>
    <row r="88784" spans="1:1">
      <c r="A88784" s="234"/>
    </row>
    <row r="88785" spans="1:1">
      <c r="A88785" s="234"/>
    </row>
    <row r="88786" spans="1:1">
      <c r="A88786" s="234"/>
    </row>
    <row r="88787" spans="1:1">
      <c r="A88787" s="234"/>
    </row>
    <row r="88788" spans="1:1">
      <c r="A88788" s="234"/>
    </row>
    <row r="88789" spans="1:1">
      <c r="A88789" s="234"/>
    </row>
    <row r="88790" spans="1:1">
      <c r="A88790" s="234"/>
    </row>
    <row r="88791" spans="1:1">
      <c r="A88791" s="234"/>
    </row>
    <row r="88792" spans="1:1">
      <c r="A88792" s="234"/>
    </row>
    <row r="88793" spans="1:1">
      <c r="A88793" s="234"/>
    </row>
    <row r="88794" spans="1:1">
      <c r="A88794" s="234"/>
    </row>
    <row r="88795" spans="1:1">
      <c r="A88795" s="234"/>
    </row>
    <row r="88796" spans="1:1">
      <c r="A88796" s="234"/>
    </row>
    <row r="88797" spans="1:1">
      <c r="A88797" s="234"/>
    </row>
    <row r="88798" spans="1:1">
      <c r="A88798" s="234"/>
    </row>
    <row r="88799" spans="1:1">
      <c r="A88799" s="234"/>
    </row>
    <row r="88800" spans="1:1">
      <c r="A88800" s="234"/>
    </row>
    <row r="88801" spans="1:1">
      <c r="A88801" s="234"/>
    </row>
    <row r="88802" spans="1:1">
      <c r="A88802" s="234"/>
    </row>
    <row r="88803" spans="1:1">
      <c r="A88803" s="234"/>
    </row>
    <row r="88804" spans="1:1">
      <c r="A88804" s="234"/>
    </row>
    <row r="88805" spans="1:1">
      <c r="A88805" s="234"/>
    </row>
    <row r="88806" spans="1:1">
      <c r="A88806" s="234"/>
    </row>
    <row r="88807" spans="1:1">
      <c r="A88807" s="234"/>
    </row>
    <row r="88808" spans="1:1">
      <c r="A88808" s="234"/>
    </row>
    <row r="88809" spans="1:1">
      <c r="A88809" s="234"/>
    </row>
    <row r="88810" spans="1:1">
      <c r="A88810" s="234"/>
    </row>
    <row r="88811" spans="1:1">
      <c r="A88811" s="234"/>
    </row>
    <row r="88812" spans="1:1">
      <c r="A88812" s="234"/>
    </row>
    <row r="88813" spans="1:1">
      <c r="A88813" s="234"/>
    </row>
    <row r="88814" spans="1:1">
      <c r="A88814" s="234"/>
    </row>
    <row r="88815" spans="1:1">
      <c r="A88815" s="234"/>
    </row>
    <row r="88816" spans="1:1">
      <c r="A88816" s="234"/>
    </row>
    <row r="88817" spans="1:1">
      <c r="A88817" s="234"/>
    </row>
    <row r="88818" spans="1:1">
      <c r="A88818" s="234"/>
    </row>
    <row r="88819" spans="1:1">
      <c r="A88819" s="234"/>
    </row>
    <row r="88820" spans="1:1">
      <c r="A88820" s="234"/>
    </row>
    <row r="88821" spans="1:1">
      <c r="A88821" s="234"/>
    </row>
    <row r="88822" spans="1:1">
      <c r="A88822" s="234"/>
    </row>
    <row r="88823" spans="1:1">
      <c r="A88823" s="234"/>
    </row>
    <row r="88824" spans="1:1">
      <c r="A88824" s="234"/>
    </row>
    <row r="88825" spans="1:1">
      <c r="A88825" s="234"/>
    </row>
    <row r="88826" spans="1:1">
      <c r="A88826" s="234"/>
    </row>
    <row r="88827" spans="1:1">
      <c r="A88827" s="234"/>
    </row>
    <row r="88828" spans="1:1">
      <c r="A88828" s="234"/>
    </row>
    <row r="88829" spans="1:1">
      <c r="A88829" s="234"/>
    </row>
    <row r="88830" spans="1:1">
      <c r="A88830" s="234"/>
    </row>
    <row r="88831" spans="1:1">
      <c r="A88831" s="234"/>
    </row>
    <row r="88832" spans="1:1">
      <c r="A88832" s="234"/>
    </row>
    <row r="88833" spans="1:1">
      <c r="A88833" s="234"/>
    </row>
    <row r="88834" spans="1:1">
      <c r="A88834" s="234"/>
    </row>
    <row r="88835" spans="1:1">
      <c r="A88835" s="234"/>
    </row>
    <row r="88836" spans="1:1">
      <c r="A88836" s="234"/>
    </row>
    <row r="88837" spans="1:1">
      <c r="A88837" s="234"/>
    </row>
    <row r="88838" spans="1:1">
      <c r="A88838" s="234"/>
    </row>
    <row r="88839" spans="1:1">
      <c r="A88839" s="234"/>
    </row>
    <row r="88840" spans="1:1">
      <c r="A88840" s="234"/>
    </row>
    <row r="88841" spans="1:1">
      <c r="A88841" s="234"/>
    </row>
    <row r="88842" spans="1:1">
      <c r="A88842" s="234"/>
    </row>
    <row r="88843" spans="1:1">
      <c r="A88843" s="234"/>
    </row>
    <row r="88844" spans="1:1">
      <c r="A88844" s="234"/>
    </row>
    <row r="88845" spans="1:1">
      <c r="A88845" s="234"/>
    </row>
    <row r="88846" spans="1:1">
      <c r="A88846" s="234"/>
    </row>
    <row r="88847" spans="1:1">
      <c r="A88847" s="234"/>
    </row>
    <row r="88848" spans="1:1">
      <c r="A88848" s="234"/>
    </row>
    <row r="88849" spans="1:1">
      <c r="A88849" s="234"/>
    </row>
    <row r="88850" spans="1:1">
      <c r="A88850" s="234"/>
    </row>
    <row r="88851" spans="1:1">
      <c r="A88851" s="234"/>
    </row>
    <row r="88852" spans="1:1">
      <c r="A88852" s="234"/>
    </row>
    <row r="88853" spans="1:1">
      <c r="A88853" s="234"/>
    </row>
    <row r="88854" spans="1:1">
      <c r="A88854" s="234"/>
    </row>
    <row r="88855" spans="1:1">
      <c r="A88855" s="234"/>
    </row>
    <row r="88856" spans="1:1">
      <c r="A88856" s="234"/>
    </row>
    <row r="88857" spans="1:1">
      <c r="A88857" s="234"/>
    </row>
    <row r="88858" spans="1:1">
      <c r="A88858" s="234"/>
    </row>
    <row r="88859" spans="1:1">
      <c r="A88859" s="234"/>
    </row>
    <row r="88860" spans="1:1">
      <c r="A88860" s="234"/>
    </row>
    <row r="88861" spans="1:1">
      <c r="A88861" s="234"/>
    </row>
    <row r="88862" spans="1:1">
      <c r="A88862" s="234"/>
    </row>
    <row r="88863" spans="1:1">
      <c r="A88863" s="234"/>
    </row>
    <row r="88864" spans="1:1">
      <c r="A88864" s="234"/>
    </row>
    <row r="88865" spans="1:1">
      <c r="A88865" s="234"/>
    </row>
    <row r="88866" spans="1:1">
      <c r="A88866" s="234"/>
    </row>
    <row r="88867" spans="1:1">
      <c r="A88867" s="234"/>
    </row>
    <row r="88868" spans="1:1">
      <c r="A88868" s="234"/>
    </row>
    <row r="88869" spans="1:1">
      <c r="A88869" s="234"/>
    </row>
    <row r="88870" spans="1:1">
      <c r="A88870" s="234"/>
    </row>
    <row r="88871" spans="1:1">
      <c r="A88871" s="234"/>
    </row>
    <row r="88872" spans="1:1">
      <c r="A88872" s="234"/>
    </row>
    <row r="88873" spans="1:1">
      <c r="A88873" s="234"/>
    </row>
    <row r="88874" spans="1:1">
      <c r="A88874" s="234"/>
    </row>
    <row r="88875" spans="1:1">
      <c r="A88875" s="234"/>
    </row>
    <row r="88876" spans="1:1">
      <c r="A88876" s="234"/>
    </row>
    <row r="88877" spans="1:1">
      <c r="A88877" s="234"/>
    </row>
    <row r="88878" spans="1:1">
      <c r="A88878" s="234"/>
    </row>
    <row r="88879" spans="1:1">
      <c r="A88879" s="234"/>
    </row>
    <row r="88880" spans="1:1">
      <c r="A88880" s="234"/>
    </row>
    <row r="88881" spans="1:1">
      <c r="A88881" s="234"/>
    </row>
    <row r="88882" spans="1:1">
      <c r="A88882" s="234"/>
    </row>
    <row r="88883" spans="1:1">
      <c r="A88883" s="234"/>
    </row>
    <row r="88884" spans="1:1">
      <c r="A88884" s="234"/>
    </row>
    <row r="88885" spans="1:1">
      <c r="A88885" s="234"/>
    </row>
    <row r="88886" spans="1:1">
      <c r="A88886" s="234"/>
    </row>
    <row r="88887" spans="1:1">
      <c r="A88887" s="234"/>
    </row>
    <row r="88888" spans="1:1">
      <c r="A88888" s="234"/>
    </row>
    <row r="88889" spans="1:1">
      <c r="A88889" s="234"/>
    </row>
    <row r="88890" spans="1:1">
      <c r="A88890" s="234"/>
    </row>
    <row r="88891" spans="1:1">
      <c r="A88891" s="234"/>
    </row>
    <row r="88892" spans="1:1">
      <c r="A88892" s="234"/>
    </row>
    <row r="88893" spans="1:1">
      <c r="A88893" s="234"/>
    </row>
    <row r="88894" spans="1:1">
      <c r="A88894" s="234"/>
    </row>
    <row r="88895" spans="1:1">
      <c r="A88895" s="234"/>
    </row>
    <row r="88896" spans="1:1">
      <c r="A88896" s="234"/>
    </row>
    <row r="88897" spans="1:1">
      <c r="A88897" s="234"/>
    </row>
    <row r="88898" spans="1:1">
      <c r="A88898" s="234"/>
    </row>
    <row r="88899" spans="1:1">
      <c r="A88899" s="234"/>
    </row>
    <row r="88900" spans="1:1">
      <c r="A88900" s="234"/>
    </row>
    <row r="88901" spans="1:1">
      <c r="A88901" s="234"/>
    </row>
    <row r="88902" spans="1:1">
      <c r="A88902" s="234"/>
    </row>
    <row r="88903" spans="1:1">
      <c r="A88903" s="234"/>
    </row>
    <row r="88904" spans="1:1">
      <c r="A88904" s="234"/>
    </row>
    <row r="88905" spans="1:1">
      <c r="A88905" s="234"/>
    </row>
    <row r="88906" spans="1:1">
      <c r="A88906" s="234"/>
    </row>
    <row r="88907" spans="1:1">
      <c r="A88907" s="234"/>
    </row>
    <row r="88908" spans="1:1">
      <c r="A88908" s="234"/>
    </row>
    <row r="88909" spans="1:1">
      <c r="A88909" s="234"/>
    </row>
    <row r="88910" spans="1:1">
      <c r="A88910" s="234"/>
    </row>
    <row r="88911" spans="1:1">
      <c r="A88911" s="234"/>
    </row>
    <row r="88912" spans="1:1">
      <c r="A88912" s="234"/>
    </row>
    <row r="88913" spans="1:1">
      <c r="A88913" s="234"/>
    </row>
    <row r="88914" spans="1:1">
      <c r="A88914" s="234"/>
    </row>
    <row r="88915" spans="1:1">
      <c r="A88915" s="234"/>
    </row>
    <row r="88916" spans="1:1">
      <c r="A88916" s="234"/>
    </row>
    <row r="88917" spans="1:1">
      <c r="A88917" s="234"/>
    </row>
    <row r="88918" spans="1:1">
      <c r="A88918" s="234"/>
    </row>
    <row r="88919" spans="1:1">
      <c r="A88919" s="234"/>
    </row>
    <row r="88920" spans="1:1">
      <c r="A88920" s="234"/>
    </row>
    <row r="88921" spans="1:1">
      <c r="A88921" s="234"/>
    </row>
    <row r="88922" spans="1:1">
      <c r="A88922" s="234"/>
    </row>
    <row r="88923" spans="1:1">
      <c r="A88923" s="234"/>
    </row>
    <row r="88924" spans="1:1">
      <c r="A88924" s="234"/>
    </row>
    <row r="88925" spans="1:1">
      <c r="A88925" s="234"/>
    </row>
    <row r="88926" spans="1:1">
      <c r="A88926" s="234"/>
    </row>
    <row r="88927" spans="1:1">
      <c r="A88927" s="234"/>
    </row>
    <row r="88928" spans="1:1">
      <c r="A88928" s="234"/>
    </row>
    <row r="88929" spans="1:1">
      <c r="A88929" s="234"/>
    </row>
    <row r="88930" spans="1:1">
      <c r="A88930" s="234"/>
    </row>
    <row r="88931" spans="1:1">
      <c r="A88931" s="234"/>
    </row>
    <row r="88932" spans="1:1">
      <c r="A88932" s="234"/>
    </row>
    <row r="88933" spans="1:1">
      <c r="A88933" s="234"/>
    </row>
    <row r="88934" spans="1:1">
      <c r="A88934" s="234"/>
    </row>
    <row r="88935" spans="1:1">
      <c r="A88935" s="234"/>
    </row>
    <row r="88936" spans="1:1">
      <c r="A88936" s="234"/>
    </row>
    <row r="88937" spans="1:1">
      <c r="A88937" s="234"/>
    </row>
    <row r="88938" spans="1:1">
      <c r="A88938" s="234"/>
    </row>
    <row r="88939" spans="1:1">
      <c r="A88939" s="234"/>
    </row>
    <row r="88940" spans="1:1">
      <c r="A88940" s="234"/>
    </row>
    <row r="88941" spans="1:1">
      <c r="A88941" s="234"/>
    </row>
    <row r="88942" spans="1:1">
      <c r="A88942" s="234"/>
    </row>
    <row r="88943" spans="1:1">
      <c r="A88943" s="234"/>
    </row>
    <row r="88944" spans="1:1">
      <c r="A88944" s="234"/>
    </row>
    <row r="88945" spans="1:1">
      <c r="A88945" s="234"/>
    </row>
    <row r="88946" spans="1:1">
      <c r="A88946" s="234"/>
    </row>
    <row r="88947" spans="1:1">
      <c r="A88947" s="234"/>
    </row>
    <row r="88948" spans="1:1">
      <c r="A88948" s="234"/>
    </row>
    <row r="88949" spans="1:1">
      <c r="A88949" s="234"/>
    </row>
    <row r="88950" spans="1:1">
      <c r="A88950" s="234"/>
    </row>
    <row r="88951" spans="1:1">
      <c r="A88951" s="234"/>
    </row>
    <row r="88952" spans="1:1">
      <c r="A88952" s="234"/>
    </row>
    <row r="88953" spans="1:1">
      <c r="A88953" s="234"/>
    </row>
    <row r="88954" spans="1:1">
      <c r="A88954" s="234"/>
    </row>
    <row r="88955" spans="1:1">
      <c r="A88955" s="234"/>
    </row>
    <row r="88956" spans="1:1">
      <c r="A88956" s="234"/>
    </row>
    <row r="88957" spans="1:1">
      <c r="A88957" s="234"/>
    </row>
    <row r="88958" spans="1:1">
      <c r="A88958" s="234"/>
    </row>
    <row r="88959" spans="1:1">
      <c r="A88959" s="234"/>
    </row>
    <row r="88960" spans="1:1">
      <c r="A88960" s="234"/>
    </row>
    <row r="88961" spans="1:1">
      <c r="A88961" s="234"/>
    </row>
    <row r="88962" spans="1:1">
      <c r="A88962" s="234"/>
    </row>
    <row r="88963" spans="1:1">
      <c r="A88963" s="234"/>
    </row>
    <row r="88964" spans="1:1">
      <c r="A88964" s="234"/>
    </row>
    <row r="88965" spans="1:1">
      <c r="A88965" s="234"/>
    </row>
    <row r="88966" spans="1:1">
      <c r="A88966" s="234"/>
    </row>
    <row r="88967" spans="1:1">
      <c r="A88967" s="234"/>
    </row>
    <row r="88968" spans="1:1">
      <c r="A88968" s="234"/>
    </row>
    <row r="88969" spans="1:1">
      <c r="A88969" s="234"/>
    </row>
    <row r="88970" spans="1:1">
      <c r="A88970" s="234"/>
    </row>
    <row r="88971" spans="1:1">
      <c r="A88971" s="234"/>
    </row>
    <row r="88972" spans="1:1">
      <c r="A88972" s="234"/>
    </row>
    <row r="88973" spans="1:1">
      <c r="A88973" s="234"/>
    </row>
    <row r="88974" spans="1:1">
      <c r="A88974" s="234"/>
    </row>
    <row r="88975" spans="1:1">
      <c r="A88975" s="234"/>
    </row>
    <row r="88976" spans="1:1">
      <c r="A88976" s="234"/>
    </row>
    <row r="88977" spans="1:1">
      <c r="A88977" s="234"/>
    </row>
    <row r="88978" spans="1:1">
      <c r="A88978" s="234"/>
    </row>
    <row r="88979" spans="1:1">
      <c r="A88979" s="234"/>
    </row>
    <row r="88980" spans="1:1">
      <c r="A88980" s="234"/>
    </row>
    <row r="88981" spans="1:1">
      <c r="A88981" s="234"/>
    </row>
    <row r="88982" spans="1:1">
      <c r="A88982" s="234"/>
    </row>
    <row r="88983" spans="1:1">
      <c r="A88983" s="234"/>
    </row>
    <row r="88984" spans="1:1">
      <c r="A88984" s="234"/>
    </row>
    <row r="88985" spans="1:1">
      <c r="A88985" s="234"/>
    </row>
    <row r="88986" spans="1:1">
      <c r="A88986" s="234"/>
    </row>
    <row r="88987" spans="1:1">
      <c r="A88987" s="234"/>
    </row>
    <row r="88988" spans="1:1">
      <c r="A88988" s="234"/>
    </row>
    <row r="88989" spans="1:1">
      <c r="A88989" s="234"/>
    </row>
    <row r="88990" spans="1:1">
      <c r="A88990" s="234"/>
    </row>
    <row r="88991" spans="1:1">
      <c r="A88991" s="234"/>
    </row>
    <row r="88992" spans="1:1">
      <c r="A88992" s="234"/>
    </row>
    <row r="88993" spans="1:1">
      <c r="A88993" s="234"/>
    </row>
    <row r="88994" spans="1:1">
      <c r="A88994" s="234"/>
    </row>
    <row r="88995" spans="1:1">
      <c r="A88995" s="234"/>
    </row>
    <row r="88996" spans="1:1">
      <c r="A88996" s="234"/>
    </row>
    <row r="88997" spans="1:1">
      <c r="A88997" s="234"/>
    </row>
    <row r="88998" spans="1:1">
      <c r="A88998" s="234"/>
    </row>
    <row r="88999" spans="1:1">
      <c r="A88999" s="234"/>
    </row>
    <row r="89000" spans="1:1">
      <c r="A89000" s="234"/>
    </row>
    <row r="89001" spans="1:1">
      <c r="A89001" s="234"/>
    </row>
    <row r="89002" spans="1:1">
      <c r="A89002" s="234"/>
    </row>
    <row r="89003" spans="1:1">
      <c r="A89003" s="234"/>
    </row>
    <row r="89004" spans="1:1">
      <c r="A89004" s="234"/>
    </row>
    <row r="89005" spans="1:1">
      <c r="A89005" s="234"/>
    </row>
    <row r="89006" spans="1:1">
      <c r="A89006" s="234"/>
    </row>
    <row r="89007" spans="1:1">
      <c r="A89007" s="234"/>
    </row>
    <row r="89008" spans="1:1">
      <c r="A89008" s="234"/>
    </row>
    <row r="89009" spans="1:1">
      <c r="A89009" s="234"/>
    </row>
    <row r="89010" spans="1:1">
      <c r="A89010" s="234"/>
    </row>
    <row r="89011" spans="1:1">
      <c r="A89011" s="234"/>
    </row>
    <row r="89012" spans="1:1">
      <c r="A89012" s="234"/>
    </row>
    <row r="89013" spans="1:1">
      <c r="A89013" s="234"/>
    </row>
    <row r="89014" spans="1:1">
      <c r="A89014" s="234"/>
    </row>
    <row r="89015" spans="1:1">
      <c r="A89015" s="234"/>
    </row>
    <row r="89016" spans="1:1">
      <c r="A89016" s="234"/>
    </row>
    <row r="89017" spans="1:1">
      <c r="A89017" s="234"/>
    </row>
    <row r="89018" spans="1:1">
      <c r="A89018" s="234"/>
    </row>
    <row r="89019" spans="1:1">
      <c r="A89019" s="234"/>
    </row>
    <row r="89020" spans="1:1">
      <c r="A89020" s="234"/>
    </row>
    <row r="89021" spans="1:1">
      <c r="A89021" s="234"/>
    </row>
    <row r="89022" spans="1:1">
      <c r="A89022" s="234"/>
    </row>
    <row r="89023" spans="1:1">
      <c r="A89023" s="234"/>
    </row>
    <row r="89024" spans="1:1">
      <c r="A89024" s="234"/>
    </row>
    <row r="89025" spans="1:1">
      <c r="A89025" s="234"/>
    </row>
    <row r="89026" spans="1:1">
      <c r="A89026" s="234"/>
    </row>
    <row r="89027" spans="1:1">
      <c r="A89027" s="234"/>
    </row>
    <row r="89028" spans="1:1">
      <c r="A89028" s="234"/>
    </row>
    <row r="89029" spans="1:1">
      <c r="A89029" s="234"/>
    </row>
    <row r="89030" spans="1:1">
      <c r="A89030" s="234"/>
    </row>
    <row r="89031" spans="1:1">
      <c r="A89031" s="234"/>
    </row>
    <row r="89032" spans="1:1">
      <c r="A89032" s="234"/>
    </row>
    <row r="89033" spans="1:1">
      <c r="A89033" s="234"/>
    </row>
    <row r="89034" spans="1:1">
      <c r="A89034" s="234"/>
    </row>
    <row r="89035" spans="1:1">
      <c r="A89035" s="234"/>
    </row>
    <row r="89036" spans="1:1">
      <c r="A89036" s="234"/>
    </row>
    <row r="89037" spans="1:1">
      <c r="A89037" s="234"/>
    </row>
    <row r="89038" spans="1:1">
      <c r="A89038" s="234"/>
    </row>
    <row r="89039" spans="1:1">
      <c r="A89039" s="234"/>
    </row>
    <row r="89040" spans="1:1">
      <c r="A89040" s="234"/>
    </row>
    <row r="89041" spans="1:1">
      <c r="A89041" s="234"/>
    </row>
    <row r="89042" spans="1:1">
      <c r="A89042" s="234"/>
    </row>
    <row r="89043" spans="1:1">
      <c r="A89043" s="234"/>
    </row>
    <row r="89044" spans="1:1">
      <c r="A89044" s="234"/>
    </row>
    <row r="89045" spans="1:1">
      <c r="A89045" s="234"/>
    </row>
    <row r="89046" spans="1:1">
      <c r="A89046" s="234"/>
    </row>
    <row r="89047" spans="1:1">
      <c r="A89047" s="234"/>
    </row>
    <row r="89048" spans="1:1">
      <c r="A89048" s="234"/>
    </row>
    <row r="89049" spans="1:1">
      <c r="A89049" s="234"/>
    </row>
    <row r="89050" spans="1:1">
      <c r="A89050" s="234"/>
    </row>
    <row r="89051" spans="1:1">
      <c r="A89051" s="234"/>
    </row>
    <row r="89052" spans="1:1">
      <c r="A89052" s="234"/>
    </row>
    <row r="89053" spans="1:1">
      <c r="A89053" s="234"/>
    </row>
    <row r="89054" spans="1:1">
      <c r="A89054" s="234"/>
    </row>
    <row r="89055" spans="1:1">
      <c r="A89055" s="234"/>
    </row>
    <row r="89056" spans="1:1">
      <c r="A89056" s="234"/>
    </row>
    <row r="89057" spans="1:1">
      <c r="A89057" s="234"/>
    </row>
    <row r="89058" spans="1:1">
      <c r="A89058" s="234"/>
    </row>
    <row r="89059" spans="1:1">
      <c r="A89059" s="234"/>
    </row>
    <row r="89060" spans="1:1">
      <c r="A89060" s="234"/>
    </row>
    <row r="89061" spans="1:1">
      <c r="A89061" s="234"/>
    </row>
    <row r="89062" spans="1:1">
      <c r="A89062" s="234"/>
    </row>
    <row r="89063" spans="1:1">
      <c r="A89063" s="234"/>
    </row>
    <row r="89064" spans="1:1">
      <c r="A89064" s="234"/>
    </row>
    <row r="89065" spans="1:1">
      <c r="A89065" s="234"/>
    </row>
    <row r="89066" spans="1:1">
      <c r="A89066" s="234"/>
    </row>
    <row r="89067" spans="1:1">
      <c r="A89067" s="234"/>
    </row>
    <row r="89068" spans="1:1">
      <c r="A89068" s="234"/>
    </row>
    <row r="89069" spans="1:1">
      <c r="A89069" s="234"/>
    </row>
    <row r="89070" spans="1:1">
      <c r="A89070" s="234"/>
    </row>
    <row r="89071" spans="1:1">
      <c r="A89071" s="234"/>
    </row>
    <row r="89072" spans="1:1">
      <c r="A89072" s="234"/>
    </row>
    <row r="89073" spans="1:1">
      <c r="A89073" s="234"/>
    </row>
    <row r="89074" spans="1:1">
      <c r="A89074" s="234"/>
    </row>
    <row r="89075" spans="1:1">
      <c r="A89075" s="234"/>
    </row>
    <row r="89076" spans="1:1">
      <c r="A89076" s="234"/>
    </row>
    <row r="89077" spans="1:1">
      <c r="A89077" s="234"/>
    </row>
    <row r="89078" spans="1:1">
      <c r="A89078" s="234"/>
    </row>
    <row r="89079" spans="1:1">
      <c r="A89079" s="234"/>
    </row>
    <row r="89080" spans="1:1">
      <c r="A89080" s="234"/>
    </row>
    <row r="89081" spans="1:1">
      <c r="A89081" s="234"/>
    </row>
    <row r="89082" spans="1:1">
      <c r="A89082" s="234"/>
    </row>
    <row r="89083" spans="1:1">
      <c r="A89083" s="234"/>
    </row>
    <row r="89084" spans="1:1">
      <c r="A89084" s="234"/>
    </row>
    <row r="89085" spans="1:1">
      <c r="A89085" s="234"/>
    </row>
    <row r="89086" spans="1:1">
      <c r="A89086" s="234"/>
    </row>
    <row r="89087" spans="1:1">
      <c r="A89087" s="234"/>
    </row>
    <row r="89088" spans="1:1">
      <c r="A89088" s="234"/>
    </row>
    <row r="89089" spans="1:1">
      <c r="A89089" s="234"/>
    </row>
    <row r="89090" spans="1:1">
      <c r="A89090" s="234"/>
    </row>
    <row r="89091" spans="1:1">
      <c r="A89091" s="234"/>
    </row>
    <row r="89092" spans="1:1">
      <c r="A89092" s="234"/>
    </row>
    <row r="89093" spans="1:1">
      <c r="A89093" s="234"/>
    </row>
    <row r="89094" spans="1:1">
      <c r="A89094" s="234"/>
    </row>
    <row r="89095" spans="1:1">
      <c r="A89095" s="234"/>
    </row>
    <row r="89096" spans="1:1">
      <c r="A89096" s="234"/>
    </row>
    <row r="89097" spans="1:1">
      <c r="A89097" s="234"/>
    </row>
    <row r="89098" spans="1:1">
      <c r="A89098" s="234"/>
    </row>
    <row r="89099" spans="1:1">
      <c r="A89099" s="234"/>
    </row>
    <row r="89100" spans="1:1">
      <c r="A89100" s="234"/>
    </row>
    <row r="89101" spans="1:1">
      <c r="A89101" s="234"/>
    </row>
    <row r="89102" spans="1:1">
      <c r="A89102" s="234"/>
    </row>
    <row r="89103" spans="1:1">
      <c r="A89103" s="234"/>
    </row>
    <row r="89104" spans="1:1">
      <c r="A89104" s="234"/>
    </row>
    <row r="89105" spans="1:1">
      <c r="A89105" s="234"/>
    </row>
    <row r="89106" spans="1:1">
      <c r="A89106" s="234"/>
    </row>
    <row r="89107" spans="1:1">
      <c r="A89107" s="234"/>
    </row>
    <row r="89108" spans="1:1">
      <c r="A89108" s="234"/>
    </row>
    <row r="89109" spans="1:1">
      <c r="A89109" s="234"/>
    </row>
    <row r="89110" spans="1:1">
      <c r="A89110" s="234"/>
    </row>
    <row r="89111" spans="1:1">
      <c r="A89111" s="234"/>
    </row>
    <row r="89112" spans="1:1">
      <c r="A89112" s="234"/>
    </row>
    <row r="89113" spans="1:1">
      <c r="A89113" s="234"/>
    </row>
    <row r="89114" spans="1:1">
      <c r="A89114" s="234"/>
    </row>
    <row r="89115" spans="1:1">
      <c r="A89115" s="234"/>
    </row>
    <row r="89116" spans="1:1">
      <c r="A89116" s="234"/>
    </row>
    <row r="89117" spans="1:1">
      <c r="A89117" s="234"/>
    </row>
    <row r="89118" spans="1:1">
      <c r="A89118" s="234"/>
    </row>
    <row r="89119" spans="1:1">
      <c r="A89119" s="234"/>
    </row>
    <row r="89120" spans="1:1">
      <c r="A89120" s="234"/>
    </row>
    <row r="89121" spans="1:1">
      <c r="A89121" s="234"/>
    </row>
    <row r="89122" spans="1:1">
      <c r="A89122" s="234"/>
    </row>
    <row r="89123" spans="1:1">
      <c r="A89123" s="234"/>
    </row>
    <row r="89124" spans="1:1">
      <c r="A89124" s="234"/>
    </row>
    <row r="89125" spans="1:1">
      <c r="A89125" s="234"/>
    </row>
    <row r="89126" spans="1:1">
      <c r="A89126" s="234"/>
    </row>
    <row r="89127" spans="1:1">
      <c r="A89127" s="234"/>
    </row>
    <row r="89128" spans="1:1">
      <c r="A89128" s="234"/>
    </row>
    <row r="89129" spans="1:1">
      <c r="A89129" s="234"/>
    </row>
    <row r="89130" spans="1:1">
      <c r="A89130" s="234"/>
    </row>
    <row r="89131" spans="1:1">
      <c r="A89131" s="234"/>
    </row>
    <row r="89132" spans="1:1">
      <c r="A89132" s="234"/>
    </row>
    <row r="89133" spans="1:1">
      <c r="A89133" s="234"/>
    </row>
    <row r="89134" spans="1:1">
      <c r="A89134" s="234"/>
    </row>
    <row r="89135" spans="1:1">
      <c r="A89135" s="234"/>
    </row>
    <row r="89136" spans="1:1">
      <c r="A89136" s="234"/>
    </row>
    <row r="89137" spans="1:1">
      <c r="A89137" s="234"/>
    </row>
    <row r="89138" spans="1:1">
      <c r="A89138" s="234"/>
    </row>
    <row r="89139" spans="1:1">
      <c r="A89139" s="234"/>
    </row>
    <row r="89140" spans="1:1">
      <c r="A89140" s="234"/>
    </row>
    <row r="89141" spans="1:1">
      <c r="A89141" s="234"/>
    </row>
    <row r="89142" spans="1:1">
      <c r="A89142" s="234"/>
    </row>
    <row r="89143" spans="1:1">
      <c r="A89143" s="234"/>
    </row>
    <row r="89144" spans="1:1">
      <c r="A89144" s="234"/>
    </row>
    <row r="89145" spans="1:1">
      <c r="A89145" s="234"/>
    </row>
    <row r="89146" spans="1:1">
      <c r="A89146" s="234"/>
    </row>
    <row r="89147" spans="1:1">
      <c r="A89147" s="234"/>
    </row>
    <row r="89148" spans="1:1">
      <c r="A89148" s="234"/>
    </row>
    <row r="89149" spans="1:1">
      <c r="A89149" s="234"/>
    </row>
    <row r="89150" spans="1:1">
      <c r="A89150" s="234"/>
    </row>
    <row r="89151" spans="1:1">
      <c r="A89151" s="234"/>
    </row>
    <row r="89152" spans="1:1">
      <c r="A89152" s="234"/>
    </row>
    <row r="89153" spans="1:1">
      <c r="A89153" s="234"/>
    </row>
    <row r="89154" spans="1:1">
      <c r="A89154" s="234"/>
    </row>
    <row r="89155" spans="1:1">
      <c r="A89155" s="234"/>
    </row>
    <row r="89156" spans="1:1">
      <c r="A89156" s="234"/>
    </row>
    <row r="89157" spans="1:1">
      <c r="A89157" s="234"/>
    </row>
    <row r="89158" spans="1:1">
      <c r="A89158" s="234"/>
    </row>
    <row r="89159" spans="1:1">
      <c r="A89159" s="234"/>
    </row>
    <row r="89160" spans="1:1">
      <c r="A89160" s="234"/>
    </row>
    <row r="89161" spans="1:1">
      <c r="A89161" s="234"/>
    </row>
    <row r="89162" spans="1:1">
      <c r="A89162" s="234"/>
    </row>
    <row r="89163" spans="1:1">
      <c r="A89163" s="234"/>
    </row>
    <row r="89164" spans="1:1">
      <c r="A89164" s="234"/>
    </row>
    <row r="89165" spans="1:1">
      <c r="A89165" s="234"/>
    </row>
    <row r="89166" spans="1:1">
      <c r="A89166" s="234"/>
    </row>
    <row r="89167" spans="1:1">
      <c r="A89167" s="234"/>
    </row>
    <row r="89168" spans="1:1">
      <c r="A89168" s="234"/>
    </row>
    <row r="89169" spans="1:1">
      <c r="A89169" s="234"/>
    </row>
    <row r="89170" spans="1:1">
      <c r="A89170" s="234"/>
    </row>
    <row r="89171" spans="1:1">
      <c r="A89171" s="234"/>
    </row>
    <row r="89172" spans="1:1">
      <c r="A89172" s="234"/>
    </row>
    <row r="89173" spans="1:1">
      <c r="A89173" s="234"/>
    </row>
    <row r="89174" spans="1:1">
      <c r="A89174" s="234"/>
    </row>
    <row r="89175" spans="1:1">
      <c r="A89175" s="234"/>
    </row>
    <row r="89176" spans="1:1">
      <c r="A89176" s="234"/>
    </row>
    <row r="89177" spans="1:1">
      <c r="A89177" s="234"/>
    </row>
    <row r="89178" spans="1:1">
      <c r="A89178" s="234"/>
    </row>
    <row r="89179" spans="1:1">
      <c r="A89179" s="234"/>
    </row>
    <row r="89180" spans="1:1">
      <c r="A89180" s="234"/>
    </row>
    <row r="89181" spans="1:1">
      <c r="A89181" s="234"/>
    </row>
    <row r="89182" spans="1:1">
      <c r="A89182" s="234"/>
    </row>
    <row r="89183" spans="1:1">
      <c r="A89183" s="234"/>
    </row>
    <row r="89184" spans="1:1">
      <c r="A89184" s="234"/>
    </row>
    <row r="89185" spans="1:1">
      <c r="A89185" s="234"/>
    </row>
    <row r="89186" spans="1:1">
      <c r="A89186" s="234"/>
    </row>
    <row r="89187" spans="1:1">
      <c r="A89187" s="234"/>
    </row>
    <row r="89188" spans="1:1">
      <c r="A89188" s="234"/>
    </row>
    <row r="89189" spans="1:1">
      <c r="A89189" s="234"/>
    </row>
    <row r="89190" spans="1:1">
      <c r="A89190" s="234"/>
    </row>
    <row r="89191" spans="1:1">
      <c r="A89191" s="234"/>
    </row>
    <row r="89192" spans="1:1">
      <c r="A89192" s="234"/>
    </row>
    <row r="89193" spans="1:1">
      <c r="A89193" s="234"/>
    </row>
    <row r="89194" spans="1:1">
      <c r="A89194" s="234"/>
    </row>
    <row r="89195" spans="1:1">
      <c r="A89195" s="234"/>
    </row>
    <row r="89196" spans="1:1">
      <c r="A89196" s="234"/>
    </row>
    <row r="89197" spans="1:1">
      <c r="A89197" s="234"/>
    </row>
    <row r="89198" spans="1:1">
      <c r="A89198" s="234"/>
    </row>
    <row r="89199" spans="1:1">
      <c r="A89199" s="234"/>
    </row>
    <row r="89200" spans="1:1">
      <c r="A89200" s="234"/>
    </row>
    <row r="89201" spans="1:1">
      <c r="A89201" s="234"/>
    </row>
    <row r="89202" spans="1:1">
      <c r="A89202" s="234"/>
    </row>
    <row r="89203" spans="1:1">
      <c r="A89203" s="234"/>
    </row>
    <row r="89204" spans="1:1">
      <c r="A89204" s="234"/>
    </row>
    <row r="89205" spans="1:1">
      <c r="A89205" s="234"/>
    </row>
    <row r="89206" spans="1:1">
      <c r="A89206" s="234"/>
    </row>
    <row r="89207" spans="1:1">
      <c r="A89207" s="234"/>
    </row>
    <row r="89208" spans="1:1">
      <c r="A89208" s="234"/>
    </row>
    <row r="89209" spans="1:1">
      <c r="A89209" s="234"/>
    </row>
    <row r="89210" spans="1:1">
      <c r="A89210" s="234"/>
    </row>
    <row r="89211" spans="1:1">
      <c r="A89211" s="234"/>
    </row>
    <row r="89212" spans="1:1">
      <c r="A89212" s="234"/>
    </row>
    <row r="89213" spans="1:1">
      <c r="A89213" s="234"/>
    </row>
    <row r="89214" spans="1:1">
      <c r="A89214" s="234"/>
    </row>
    <row r="89215" spans="1:1">
      <c r="A89215" s="234"/>
    </row>
    <row r="89216" spans="1:1">
      <c r="A89216" s="234"/>
    </row>
    <row r="89217" spans="1:1">
      <c r="A89217" s="234"/>
    </row>
    <row r="89218" spans="1:1">
      <c r="A89218" s="234"/>
    </row>
    <row r="89219" spans="1:1">
      <c r="A89219" s="234"/>
    </row>
    <row r="89220" spans="1:1">
      <c r="A89220" s="234"/>
    </row>
    <row r="89221" spans="1:1">
      <c r="A89221" s="234"/>
    </row>
    <row r="89222" spans="1:1">
      <c r="A89222" s="234"/>
    </row>
    <row r="89223" spans="1:1">
      <c r="A89223" s="234"/>
    </row>
    <row r="89224" spans="1:1">
      <c r="A89224" s="234"/>
    </row>
    <row r="89225" spans="1:1">
      <c r="A89225" s="234"/>
    </row>
    <row r="89226" spans="1:1">
      <c r="A89226" s="234"/>
    </row>
    <row r="89227" spans="1:1">
      <c r="A89227" s="234"/>
    </row>
    <row r="89228" spans="1:1">
      <c r="A89228" s="234"/>
    </row>
    <row r="89229" spans="1:1">
      <c r="A89229" s="234"/>
    </row>
    <row r="89230" spans="1:1">
      <c r="A89230" s="234"/>
    </row>
    <row r="89231" spans="1:1">
      <c r="A89231" s="234"/>
    </row>
    <row r="89232" spans="1:1">
      <c r="A89232" s="234"/>
    </row>
    <row r="89233" spans="1:1">
      <c r="A89233" s="234"/>
    </row>
    <row r="89234" spans="1:1">
      <c r="A89234" s="234"/>
    </row>
    <row r="89235" spans="1:1">
      <c r="A89235" s="234"/>
    </row>
    <row r="89236" spans="1:1">
      <c r="A89236" s="234"/>
    </row>
    <row r="89237" spans="1:1">
      <c r="A89237" s="234"/>
    </row>
    <row r="89238" spans="1:1">
      <c r="A89238" s="234"/>
    </row>
    <row r="89239" spans="1:1">
      <c r="A89239" s="234"/>
    </row>
    <row r="89240" spans="1:1">
      <c r="A89240" s="234"/>
    </row>
    <row r="89241" spans="1:1">
      <c r="A89241" s="234"/>
    </row>
    <row r="89242" spans="1:1">
      <c r="A89242" s="234"/>
    </row>
    <row r="89243" spans="1:1">
      <c r="A89243" s="234"/>
    </row>
    <row r="89244" spans="1:1">
      <c r="A89244" s="234"/>
    </row>
    <row r="89245" spans="1:1">
      <c r="A89245" s="234"/>
    </row>
    <row r="89246" spans="1:1">
      <c r="A89246" s="234"/>
    </row>
    <row r="89247" spans="1:1">
      <c r="A89247" s="234"/>
    </row>
    <row r="89248" spans="1:1">
      <c r="A89248" s="234"/>
    </row>
    <row r="89249" spans="1:1">
      <c r="A89249" s="234"/>
    </row>
    <row r="89250" spans="1:1">
      <c r="A89250" s="234"/>
    </row>
    <row r="89251" spans="1:1">
      <c r="A89251" s="234"/>
    </row>
    <row r="89252" spans="1:1">
      <c r="A89252" s="234"/>
    </row>
    <row r="89253" spans="1:1">
      <c r="A89253" s="234"/>
    </row>
    <row r="89254" spans="1:1">
      <c r="A89254" s="234"/>
    </row>
    <row r="89255" spans="1:1">
      <c r="A89255" s="234"/>
    </row>
    <row r="89256" spans="1:1">
      <c r="A89256" s="234"/>
    </row>
    <row r="89257" spans="1:1">
      <c r="A89257" s="234"/>
    </row>
    <row r="89258" spans="1:1">
      <c r="A89258" s="234"/>
    </row>
    <row r="89259" spans="1:1">
      <c r="A89259" s="234"/>
    </row>
    <row r="89260" spans="1:1">
      <c r="A89260" s="234"/>
    </row>
    <row r="89261" spans="1:1">
      <c r="A89261" s="234"/>
    </row>
    <row r="89262" spans="1:1">
      <c r="A89262" s="234"/>
    </row>
    <row r="89263" spans="1:1">
      <c r="A89263" s="234"/>
    </row>
    <row r="89264" spans="1:1">
      <c r="A89264" s="234"/>
    </row>
    <row r="89265" spans="1:1">
      <c r="A89265" s="234"/>
    </row>
    <row r="89266" spans="1:1">
      <c r="A89266" s="234"/>
    </row>
    <row r="89267" spans="1:1">
      <c r="A89267" s="234"/>
    </row>
    <row r="89268" spans="1:1">
      <c r="A89268" s="234"/>
    </row>
    <row r="89269" spans="1:1">
      <c r="A89269" s="234"/>
    </row>
    <row r="89270" spans="1:1">
      <c r="A89270" s="234"/>
    </row>
    <row r="89271" spans="1:1">
      <c r="A89271" s="234"/>
    </row>
    <row r="89272" spans="1:1">
      <c r="A89272" s="234"/>
    </row>
    <row r="89273" spans="1:1">
      <c r="A89273" s="234"/>
    </row>
    <row r="89274" spans="1:1">
      <c r="A89274" s="234"/>
    </row>
    <row r="89275" spans="1:1">
      <c r="A89275" s="234"/>
    </row>
    <row r="89276" spans="1:1">
      <c r="A89276" s="234"/>
    </row>
    <row r="89277" spans="1:1">
      <c r="A89277" s="234"/>
    </row>
    <row r="89278" spans="1:1">
      <c r="A89278" s="234"/>
    </row>
    <row r="89279" spans="1:1">
      <c r="A89279" s="234"/>
    </row>
    <row r="89280" spans="1:1">
      <c r="A89280" s="234"/>
    </row>
    <row r="89281" spans="1:1">
      <c r="A89281" s="234"/>
    </row>
    <row r="89282" spans="1:1">
      <c r="A89282" s="234"/>
    </row>
    <row r="89283" spans="1:1">
      <c r="A89283" s="234"/>
    </row>
    <row r="89284" spans="1:1">
      <c r="A89284" s="234"/>
    </row>
    <row r="89285" spans="1:1">
      <c r="A89285" s="234"/>
    </row>
    <row r="89286" spans="1:1">
      <c r="A89286" s="234"/>
    </row>
    <row r="89287" spans="1:1">
      <c r="A89287" s="234"/>
    </row>
    <row r="89288" spans="1:1">
      <c r="A89288" s="234"/>
    </row>
    <row r="89289" spans="1:1">
      <c r="A89289" s="234"/>
    </row>
    <row r="89290" spans="1:1">
      <c r="A89290" s="234"/>
    </row>
    <row r="89291" spans="1:1">
      <c r="A89291" s="234"/>
    </row>
    <row r="89292" spans="1:1">
      <c r="A89292" s="234"/>
    </row>
    <row r="89293" spans="1:1">
      <c r="A89293" s="234"/>
    </row>
    <row r="89294" spans="1:1">
      <c r="A89294" s="234"/>
    </row>
    <row r="89295" spans="1:1">
      <c r="A89295" s="234"/>
    </row>
    <row r="89296" spans="1:1">
      <c r="A89296" s="234"/>
    </row>
    <row r="89297" spans="1:1">
      <c r="A89297" s="234"/>
    </row>
    <row r="89298" spans="1:1">
      <c r="A89298" s="234"/>
    </row>
    <row r="89299" spans="1:1">
      <c r="A89299" s="234"/>
    </row>
    <row r="89300" spans="1:1">
      <c r="A89300" s="234"/>
    </row>
    <row r="89301" spans="1:1">
      <c r="A89301" s="234"/>
    </row>
    <row r="89302" spans="1:1">
      <c r="A89302" s="234"/>
    </row>
    <row r="89303" spans="1:1">
      <c r="A89303" s="234"/>
    </row>
    <row r="89304" spans="1:1">
      <c r="A89304" s="234"/>
    </row>
    <row r="89305" spans="1:1">
      <c r="A89305" s="234"/>
    </row>
    <row r="89306" spans="1:1">
      <c r="A89306" s="234"/>
    </row>
    <row r="89307" spans="1:1">
      <c r="A89307" s="234"/>
    </row>
    <row r="89308" spans="1:1">
      <c r="A89308" s="234"/>
    </row>
    <row r="89309" spans="1:1">
      <c r="A89309" s="234"/>
    </row>
    <row r="89310" spans="1:1">
      <c r="A89310" s="234"/>
    </row>
    <row r="89311" spans="1:1">
      <c r="A89311" s="234"/>
    </row>
    <row r="89312" spans="1:1">
      <c r="A89312" s="234"/>
    </row>
    <row r="89313" spans="1:1">
      <c r="A89313" s="234"/>
    </row>
    <row r="89314" spans="1:1">
      <c r="A89314" s="234"/>
    </row>
    <row r="89315" spans="1:1">
      <c r="A89315" s="234"/>
    </row>
    <row r="89316" spans="1:1">
      <c r="A89316" s="234"/>
    </row>
    <row r="89317" spans="1:1">
      <c r="A89317" s="234"/>
    </row>
    <row r="89318" spans="1:1">
      <c r="A89318" s="234"/>
    </row>
    <row r="89319" spans="1:1">
      <c r="A89319" s="234"/>
    </row>
    <row r="89320" spans="1:1">
      <c r="A89320" s="234"/>
    </row>
    <row r="89321" spans="1:1">
      <c r="A89321" s="234"/>
    </row>
    <row r="89322" spans="1:1">
      <c r="A89322" s="234"/>
    </row>
    <row r="89323" spans="1:1">
      <c r="A89323" s="234"/>
    </row>
    <row r="89324" spans="1:1">
      <c r="A89324" s="234"/>
    </row>
    <row r="89325" spans="1:1">
      <c r="A89325" s="234"/>
    </row>
    <row r="89326" spans="1:1">
      <c r="A89326" s="234"/>
    </row>
    <row r="89327" spans="1:1">
      <c r="A89327" s="234"/>
    </row>
    <row r="89328" spans="1:1">
      <c r="A89328" s="234"/>
    </row>
    <row r="89329" spans="1:1">
      <c r="A89329" s="234"/>
    </row>
    <row r="89330" spans="1:1">
      <c r="A89330" s="234"/>
    </row>
    <row r="89331" spans="1:1">
      <c r="A89331" s="234"/>
    </row>
    <row r="89332" spans="1:1">
      <c r="A89332" s="234"/>
    </row>
    <row r="89333" spans="1:1">
      <c r="A89333" s="234"/>
    </row>
    <row r="89334" spans="1:1">
      <c r="A89334" s="234"/>
    </row>
    <row r="89335" spans="1:1">
      <c r="A89335" s="234"/>
    </row>
    <row r="89336" spans="1:1">
      <c r="A89336" s="234"/>
    </row>
    <row r="89337" spans="1:1">
      <c r="A89337" s="234"/>
    </row>
    <row r="89338" spans="1:1">
      <c r="A89338" s="234"/>
    </row>
    <row r="89339" spans="1:1">
      <c r="A89339" s="234"/>
    </row>
    <row r="89340" spans="1:1">
      <c r="A89340" s="234"/>
    </row>
    <row r="89341" spans="1:1">
      <c r="A89341" s="234"/>
    </row>
    <row r="89342" spans="1:1">
      <c r="A89342" s="234"/>
    </row>
    <row r="89343" spans="1:1">
      <c r="A89343" s="234"/>
    </row>
    <row r="89344" spans="1:1">
      <c r="A89344" s="234"/>
    </row>
    <row r="89345" spans="1:1">
      <c r="A89345" s="234"/>
    </row>
    <row r="89346" spans="1:1">
      <c r="A89346" s="234"/>
    </row>
    <row r="89347" spans="1:1">
      <c r="A89347" s="234"/>
    </row>
    <row r="89348" spans="1:1">
      <c r="A89348" s="234"/>
    </row>
    <row r="89349" spans="1:1">
      <c r="A89349" s="234"/>
    </row>
    <row r="89350" spans="1:1">
      <c r="A89350" s="234"/>
    </row>
    <row r="89351" spans="1:1">
      <c r="A89351" s="234"/>
    </row>
    <row r="89352" spans="1:1">
      <c r="A89352" s="234"/>
    </row>
    <row r="89353" spans="1:1">
      <c r="A89353" s="234"/>
    </row>
    <row r="89354" spans="1:1">
      <c r="A89354" s="234"/>
    </row>
    <row r="89355" spans="1:1">
      <c r="A89355" s="234"/>
    </row>
    <row r="89356" spans="1:1">
      <c r="A89356" s="234"/>
    </row>
    <row r="89357" spans="1:1">
      <c r="A89357" s="234"/>
    </row>
    <row r="89358" spans="1:1">
      <c r="A89358" s="234"/>
    </row>
    <row r="89359" spans="1:1">
      <c r="A89359" s="234"/>
    </row>
    <row r="89360" spans="1:1">
      <c r="A89360" s="234"/>
    </row>
    <row r="89361" spans="1:1">
      <c r="A89361" s="234"/>
    </row>
    <row r="89362" spans="1:1">
      <c r="A89362" s="234"/>
    </row>
    <row r="89363" spans="1:1">
      <c r="A89363" s="234"/>
    </row>
    <row r="89364" spans="1:1">
      <c r="A89364" s="234"/>
    </row>
    <row r="89365" spans="1:1">
      <c r="A89365" s="234"/>
    </row>
    <row r="89366" spans="1:1">
      <c r="A89366" s="234"/>
    </row>
    <row r="89367" spans="1:1">
      <c r="A89367" s="234"/>
    </row>
    <row r="89368" spans="1:1">
      <c r="A89368" s="234"/>
    </row>
    <row r="89369" spans="1:1">
      <c r="A89369" s="234"/>
    </row>
    <row r="89370" spans="1:1">
      <c r="A89370" s="234"/>
    </row>
    <row r="89371" spans="1:1">
      <c r="A89371" s="234"/>
    </row>
    <row r="89372" spans="1:1">
      <c r="A89372" s="234"/>
    </row>
    <row r="89373" spans="1:1">
      <c r="A89373" s="234"/>
    </row>
    <row r="89374" spans="1:1">
      <c r="A89374" s="234"/>
    </row>
    <row r="89375" spans="1:1">
      <c r="A89375" s="234"/>
    </row>
    <row r="89376" spans="1:1">
      <c r="A89376" s="234"/>
    </row>
    <row r="89377" spans="1:1">
      <c r="A89377" s="234"/>
    </row>
    <row r="89378" spans="1:1">
      <c r="A89378" s="234"/>
    </row>
    <row r="89379" spans="1:1">
      <c r="A89379" s="234"/>
    </row>
    <row r="89380" spans="1:1">
      <c r="A89380" s="234"/>
    </row>
    <row r="89381" spans="1:1">
      <c r="A89381" s="234"/>
    </row>
    <row r="89382" spans="1:1">
      <c r="A89382" s="234"/>
    </row>
    <row r="89383" spans="1:1">
      <c r="A89383" s="234"/>
    </row>
    <row r="89384" spans="1:1">
      <c r="A89384" s="234"/>
    </row>
    <row r="89385" spans="1:1">
      <c r="A89385" s="234"/>
    </row>
    <row r="89386" spans="1:1">
      <c r="A89386" s="234"/>
    </row>
    <row r="89387" spans="1:1">
      <c r="A89387" s="234"/>
    </row>
    <row r="89388" spans="1:1">
      <c r="A89388" s="234"/>
    </row>
    <row r="89389" spans="1:1">
      <c r="A89389" s="234"/>
    </row>
    <row r="89390" spans="1:1">
      <c r="A89390" s="234"/>
    </row>
    <row r="89391" spans="1:1">
      <c r="A89391" s="234"/>
    </row>
    <row r="89392" spans="1:1">
      <c r="A89392" s="234"/>
    </row>
    <row r="89393" spans="1:1">
      <c r="A89393" s="234"/>
    </row>
    <row r="89394" spans="1:1">
      <c r="A89394" s="234"/>
    </row>
    <row r="89395" spans="1:1">
      <c r="A89395" s="234"/>
    </row>
    <row r="89396" spans="1:1">
      <c r="A89396" s="234"/>
    </row>
    <row r="89397" spans="1:1">
      <c r="A89397" s="234"/>
    </row>
    <row r="89398" spans="1:1">
      <c r="A89398" s="234"/>
    </row>
    <row r="89399" spans="1:1">
      <c r="A89399" s="234"/>
    </row>
    <row r="89400" spans="1:1">
      <c r="A89400" s="234"/>
    </row>
    <row r="89401" spans="1:1">
      <c r="A89401" s="234"/>
    </row>
    <row r="89402" spans="1:1">
      <c r="A89402" s="234"/>
    </row>
    <row r="89403" spans="1:1">
      <c r="A89403" s="234"/>
    </row>
    <row r="89404" spans="1:1">
      <c r="A89404" s="234"/>
    </row>
    <row r="89405" spans="1:1">
      <c r="A89405" s="234"/>
    </row>
    <row r="89406" spans="1:1">
      <c r="A89406" s="234"/>
    </row>
    <row r="89407" spans="1:1">
      <c r="A89407" s="234"/>
    </row>
    <row r="89408" spans="1:1">
      <c r="A89408" s="234"/>
    </row>
    <row r="89409" spans="1:1">
      <c r="A89409" s="234"/>
    </row>
    <row r="89410" spans="1:1">
      <c r="A89410" s="234"/>
    </row>
    <row r="89411" spans="1:1">
      <c r="A89411" s="234"/>
    </row>
    <row r="89412" spans="1:1">
      <c r="A89412" s="234"/>
    </row>
    <row r="89413" spans="1:1">
      <c r="A89413" s="234"/>
    </row>
    <row r="89414" spans="1:1">
      <c r="A89414" s="234"/>
    </row>
    <row r="89415" spans="1:1">
      <c r="A89415" s="234"/>
    </row>
    <row r="89416" spans="1:1">
      <c r="A89416" s="234"/>
    </row>
    <row r="89417" spans="1:1">
      <c r="A89417" s="234"/>
    </row>
    <row r="89418" spans="1:1">
      <c r="A89418" s="234"/>
    </row>
    <row r="89419" spans="1:1">
      <c r="A89419" s="234"/>
    </row>
    <row r="89420" spans="1:1">
      <c r="A89420" s="234"/>
    </row>
    <row r="89421" spans="1:1">
      <c r="A89421" s="234"/>
    </row>
    <row r="89422" spans="1:1">
      <c r="A89422" s="234"/>
    </row>
    <row r="89423" spans="1:1">
      <c r="A89423" s="234"/>
    </row>
    <row r="89424" spans="1:1">
      <c r="A89424" s="234"/>
    </row>
    <row r="89425" spans="1:1">
      <c r="A89425" s="234"/>
    </row>
    <row r="89426" spans="1:1">
      <c r="A89426" s="234"/>
    </row>
    <row r="89427" spans="1:1">
      <c r="A89427" s="234"/>
    </row>
    <row r="89428" spans="1:1">
      <c r="A89428" s="234"/>
    </row>
    <row r="89429" spans="1:1">
      <c r="A89429" s="234"/>
    </row>
    <row r="89430" spans="1:1">
      <c r="A89430" s="234"/>
    </row>
    <row r="89431" spans="1:1">
      <c r="A89431" s="234"/>
    </row>
    <row r="89432" spans="1:1">
      <c r="A89432" s="234"/>
    </row>
    <row r="89433" spans="1:1">
      <c r="A89433" s="234"/>
    </row>
    <row r="89434" spans="1:1">
      <c r="A89434" s="234"/>
    </row>
    <row r="89435" spans="1:1">
      <c r="A89435" s="234"/>
    </row>
    <row r="89436" spans="1:1">
      <c r="A89436" s="234"/>
    </row>
    <row r="89437" spans="1:1">
      <c r="A89437" s="234"/>
    </row>
    <row r="89438" spans="1:1">
      <c r="A89438" s="234"/>
    </row>
    <row r="89439" spans="1:1">
      <c r="A89439" s="234"/>
    </row>
    <row r="89440" spans="1:1">
      <c r="A89440" s="234"/>
    </row>
    <row r="89441" spans="1:1">
      <c r="A89441" s="234"/>
    </row>
    <row r="89442" spans="1:1">
      <c r="A89442" s="234"/>
    </row>
    <row r="89443" spans="1:1">
      <c r="A89443" s="234"/>
    </row>
    <row r="89444" spans="1:1">
      <c r="A89444" s="234"/>
    </row>
    <row r="89445" spans="1:1">
      <c r="A89445" s="234"/>
    </row>
    <row r="89446" spans="1:1">
      <c r="A89446" s="234"/>
    </row>
    <row r="89447" spans="1:1">
      <c r="A89447" s="234"/>
    </row>
    <row r="89448" spans="1:1">
      <c r="A89448" s="234"/>
    </row>
    <row r="89449" spans="1:1">
      <c r="A89449" s="234"/>
    </row>
    <row r="89450" spans="1:1">
      <c r="A89450" s="234"/>
    </row>
    <row r="89451" spans="1:1">
      <c r="A89451" s="234"/>
    </row>
    <row r="89452" spans="1:1">
      <c r="A89452" s="234"/>
    </row>
    <row r="89453" spans="1:1">
      <c r="A89453" s="234"/>
    </row>
    <row r="89454" spans="1:1">
      <c r="A89454" s="234"/>
    </row>
    <row r="89455" spans="1:1">
      <c r="A89455" s="234"/>
    </row>
    <row r="89456" spans="1:1">
      <c r="A89456" s="234"/>
    </row>
    <row r="89457" spans="1:1">
      <c r="A89457" s="234"/>
    </row>
    <row r="89458" spans="1:1">
      <c r="A89458" s="234"/>
    </row>
    <row r="89459" spans="1:1">
      <c r="A89459" s="234"/>
    </row>
    <row r="89460" spans="1:1">
      <c r="A89460" s="234"/>
    </row>
    <row r="89461" spans="1:1">
      <c r="A89461" s="234"/>
    </row>
    <row r="89462" spans="1:1">
      <c r="A89462" s="234"/>
    </row>
    <row r="89463" spans="1:1">
      <c r="A89463" s="234"/>
    </row>
    <row r="89464" spans="1:1">
      <c r="A89464" s="234"/>
    </row>
    <row r="89465" spans="1:1">
      <c r="A89465" s="234"/>
    </row>
    <row r="89466" spans="1:1">
      <c r="A89466" s="234"/>
    </row>
    <row r="89467" spans="1:1">
      <c r="A89467" s="234"/>
    </row>
    <row r="89468" spans="1:1">
      <c r="A89468" s="234"/>
    </row>
    <row r="89469" spans="1:1">
      <c r="A89469" s="234"/>
    </row>
    <row r="89470" spans="1:1">
      <c r="A89470" s="234"/>
    </row>
    <row r="89471" spans="1:1">
      <c r="A89471" s="234"/>
    </row>
    <row r="89472" spans="1:1">
      <c r="A89472" s="234"/>
    </row>
    <row r="89473" spans="1:1">
      <c r="A89473" s="234"/>
    </row>
    <row r="89474" spans="1:1">
      <c r="A89474" s="234"/>
    </row>
    <row r="89475" spans="1:1">
      <c r="A89475" s="234"/>
    </row>
    <row r="89476" spans="1:1">
      <c r="A89476" s="234"/>
    </row>
    <row r="89477" spans="1:1">
      <c r="A89477" s="234"/>
    </row>
    <row r="89478" spans="1:1">
      <c r="A89478" s="234"/>
    </row>
    <row r="89479" spans="1:1">
      <c r="A89479" s="234"/>
    </row>
    <row r="89480" spans="1:1">
      <c r="A89480" s="234"/>
    </row>
    <row r="89481" spans="1:1">
      <c r="A89481" s="234"/>
    </row>
    <row r="89482" spans="1:1">
      <c r="A89482" s="234"/>
    </row>
    <row r="89483" spans="1:1">
      <c r="A89483" s="234"/>
    </row>
    <row r="89484" spans="1:1">
      <c r="A89484" s="234"/>
    </row>
    <row r="89485" spans="1:1">
      <c r="A89485" s="234"/>
    </row>
    <row r="89486" spans="1:1">
      <c r="A89486" s="234"/>
    </row>
    <row r="89487" spans="1:1">
      <c r="A89487" s="234"/>
    </row>
    <row r="89488" spans="1:1">
      <c r="A89488" s="234"/>
    </row>
    <row r="89489" spans="1:1">
      <c r="A89489" s="234"/>
    </row>
    <row r="89490" spans="1:1">
      <c r="A89490" s="234"/>
    </row>
    <row r="89491" spans="1:1">
      <c r="A89491" s="234"/>
    </row>
    <row r="89492" spans="1:1">
      <c r="A89492" s="234"/>
    </row>
    <row r="89493" spans="1:1">
      <c r="A89493" s="234"/>
    </row>
    <row r="89494" spans="1:1">
      <c r="A89494" s="234"/>
    </row>
    <row r="89495" spans="1:1">
      <c r="A89495" s="234"/>
    </row>
    <row r="89496" spans="1:1">
      <c r="A89496" s="234"/>
    </row>
    <row r="89497" spans="1:1">
      <c r="A89497" s="234"/>
    </row>
    <row r="89498" spans="1:1">
      <c r="A89498" s="234"/>
    </row>
    <row r="89499" spans="1:1">
      <c r="A89499" s="234"/>
    </row>
    <row r="89500" spans="1:1">
      <c r="A89500" s="234"/>
    </row>
    <row r="89501" spans="1:1">
      <c r="A89501" s="234"/>
    </row>
    <row r="89502" spans="1:1">
      <c r="A89502" s="234"/>
    </row>
    <row r="89503" spans="1:1">
      <c r="A89503" s="234"/>
    </row>
    <row r="89504" spans="1:1">
      <c r="A89504" s="234"/>
    </row>
    <row r="89505" spans="1:1">
      <c r="A89505" s="234"/>
    </row>
    <row r="89506" spans="1:1">
      <c r="A89506" s="234"/>
    </row>
    <row r="89507" spans="1:1">
      <c r="A89507" s="234"/>
    </row>
    <row r="89508" spans="1:1">
      <c r="A89508" s="234"/>
    </row>
    <row r="89509" spans="1:1">
      <c r="A89509" s="234"/>
    </row>
    <row r="89510" spans="1:1">
      <c r="A89510" s="234"/>
    </row>
    <row r="89511" spans="1:1">
      <c r="A89511" s="234"/>
    </row>
    <row r="89512" spans="1:1">
      <c r="A89512" s="234"/>
    </row>
    <row r="89513" spans="1:1">
      <c r="A89513" s="234"/>
    </row>
    <row r="89514" spans="1:1">
      <c r="A89514" s="234"/>
    </row>
    <row r="89515" spans="1:1">
      <c r="A89515" s="234"/>
    </row>
    <row r="89516" spans="1:1">
      <c r="A89516" s="234"/>
    </row>
    <row r="89517" spans="1:1">
      <c r="A89517" s="234"/>
    </row>
    <row r="89518" spans="1:1">
      <c r="A89518" s="234"/>
    </row>
    <row r="89519" spans="1:1">
      <c r="A89519" s="234"/>
    </row>
    <row r="89520" spans="1:1">
      <c r="A89520" s="234"/>
    </row>
    <row r="89521" spans="1:1">
      <c r="A89521" s="234"/>
    </row>
    <row r="89522" spans="1:1">
      <c r="A89522" s="234"/>
    </row>
    <row r="89523" spans="1:1">
      <c r="A89523" s="234"/>
    </row>
    <row r="89524" spans="1:1">
      <c r="A89524" s="234"/>
    </row>
    <row r="89525" spans="1:1">
      <c r="A89525" s="234"/>
    </row>
    <row r="89526" spans="1:1">
      <c r="A89526" s="234"/>
    </row>
    <row r="89527" spans="1:1">
      <c r="A89527" s="234"/>
    </row>
    <row r="89528" spans="1:1">
      <c r="A89528" s="234"/>
    </row>
    <row r="89529" spans="1:1">
      <c r="A89529" s="234"/>
    </row>
    <row r="89530" spans="1:1">
      <c r="A89530" s="234"/>
    </row>
    <row r="89531" spans="1:1">
      <c r="A89531" s="234"/>
    </row>
    <row r="89532" spans="1:1">
      <c r="A89532" s="234"/>
    </row>
    <row r="89533" spans="1:1">
      <c r="A89533" s="234"/>
    </row>
    <row r="89534" spans="1:1">
      <c r="A89534" s="234"/>
    </row>
    <row r="89535" spans="1:1">
      <c r="A89535" s="234"/>
    </row>
    <row r="89536" spans="1:1">
      <c r="A89536" s="234"/>
    </row>
    <row r="89537" spans="1:1">
      <c r="A89537" s="234"/>
    </row>
    <row r="89538" spans="1:1">
      <c r="A89538" s="234"/>
    </row>
    <row r="89539" spans="1:1">
      <c r="A89539" s="234"/>
    </row>
    <row r="89540" spans="1:1">
      <c r="A89540" s="234"/>
    </row>
    <row r="89541" spans="1:1">
      <c r="A89541" s="234"/>
    </row>
    <row r="89542" spans="1:1">
      <c r="A89542" s="234"/>
    </row>
    <row r="89543" spans="1:1">
      <c r="A89543" s="234"/>
    </row>
    <row r="89544" spans="1:1">
      <c r="A89544" s="234"/>
    </row>
    <row r="89545" spans="1:1">
      <c r="A89545" s="234"/>
    </row>
    <row r="89546" spans="1:1">
      <c r="A89546" s="234"/>
    </row>
    <row r="89547" spans="1:1">
      <c r="A89547" s="234"/>
    </row>
    <row r="89548" spans="1:1">
      <c r="A89548" s="234"/>
    </row>
    <row r="89549" spans="1:1">
      <c r="A89549" s="234"/>
    </row>
    <row r="89550" spans="1:1">
      <c r="A89550" s="234"/>
    </row>
    <row r="89551" spans="1:1">
      <c r="A89551" s="234"/>
    </row>
    <row r="89552" spans="1:1">
      <c r="A89552" s="234"/>
    </row>
    <row r="89553" spans="1:1">
      <c r="A89553" s="234"/>
    </row>
    <row r="89554" spans="1:1">
      <c r="A89554" s="234"/>
    </row>
    <row r="89555" spans="1:1">
      <c r="A89555" s="234"/>
    </row>
    <row r="89556" spans="1:1">
      <c r="A89556" s="234"/>
    </row>
    <row r="89557" spans="1:1">
      <c r="A89557" s="234"/>
    </row>
    <row r="89558" spans="1:1">
      <c r="A89558" s="234"/>
    </row>
    <row r="89559" spans="1:1">
      <c r="A89559" s="234"/>
    </row>
    <row r="89560" spans="1:1">
      <c r="A89560" s="234"/>
    </row>
    <row r="89561" spans="1:1">
      <c r="A89561" s="234"/>
    </row>
    <row r="89562" spans="1:1">
      <c r="A89562" s="234"/>
    </row>
    <row r="89563" spans="1:1">
      <c r="A89563" s="234"/>
    </row>
    <row r="89564" spans="1:1">
      <c r="A89564" s="234"/>
    </row>
    <row r="89565" spans="1:1">
      <c r="A89565" s="234"/>
    </row>
    <row r="89566" spans="1:1">
      <c r="A89566" s="234"/>
    </row>
    <row r="89567" spans="1:1">
      <c r="A89567" s="234"/>
    </row>
    <row r="89568" spans="1:1">
      <c r="A89568" s="234"/>
    </row>
    <row r="89569" spans="1:1">
      <c r="A89569" s="234"/>
    </row>
    <row r="89570" spans="1:1">
      <c r="A89570" s="234"/>
    </row>
    <row r="89571" spans="1:1">
      <c r="A89571" s="234"/>
    </row>
    <row r="89572" spans="1:1">
      <c r="A89572" s="234"/>
    </row>
    <row r="89573" spans="1:1">
      <c r="A89573" s="234"/>
    </row>
    <row r="89574" spans="1:1">
      <c r="A89574" s="234"/>
    </row>
    <row r="89575" spans="1:1">
      <c r="A89575" s="234"/>
    </row>
    <row r="89576" spans="1:1">
      <c r="A89576" s="234"/>
    </row>
    <row r="89577" spans="1:1">
      <c r="A89577" s="234"/>
    </row>
    <row r="89578" spans="1:1">
      <c r="A89578" s="234"/>
    </row>
    <row r="89579" spans="1:1">
      <c r="A89579" s="234"/>
    </row>
    <row r="89580" spans="1:1">
      <c r="A89580" s="234"/>
    </row>
    <row r="89581" spans="1:1">
      <c r="A89581" s="234"/>
    </row>
    <row r="89582" spans="1:1">
      <c r="A89582" s="234"/>
    </row>
    <row r="89583" spans="1:1">
      <c r="A89583" s="234"/>
    </row>
    <row r="89584" spans="1:1">
      <c r="A89584" s="234"/>
    </row>
    <row r="89585" spans="1:1">
      <c r="A89585" s="234"/>
    </row>
    <row r="89586" spans="1:1">
      <c r="A89586" s="234"/>
    </row>
    <row r="89587" spans="1:1">
      <c r="A89587" s="234"/>
    </row>
    <row r="89588" spans="1:1">
      <c r="A89588" s="234"/>
    </row>
    <row r="89589" spans="1:1">
      <c r="A89589" s="234"/>
    </row>
    <row r="89590" spans="1:1">
      <c r="A89590" s="234"/>
    </row>
    <row r="89591" spans="1:1">
      <c r="A89591" s="234"/>
    </row>
    <row r="89592" spans="1:1">
      <c r="A89592" s="234"/>
    </row>
    <row r="89593" spans="1:1">
      <c r="A89593" s="234"/>
    </row>
    <row r="89594" spans="1:1">
      <c r="A89594" s="234"/>
    </row>
    <row r="89595" spans="1:1">
      <c r="A89595" s="234"/>
    </row>
    <row r="89596" spans="1:1">
      <c r="A89596" s="234"/>
    </row>
    <row r="89597" spans="1:1">
      <c r="A89597" s="234"/>
    </row>
    <row r="89598" spans="1:1">
      <c r="A89598" s="234"/>
    </row>
    <row r="89599" spans="1:1">
      <c r="A89599" s="234"/>
    </row>
    <row r="89600" spans="1:1">
      <c r="A89600" s="234"/>
    </row>
    <row r="89601" spans="1:1">
      <c r="A89601" s="234"/>
    </row>
    <row r="89602" spans="1:1">
      <c r="A89602" s="234"/>
    </row>
    <row r="89603" spans="1:1">
      <c r="A89603" s="234"/>
    </row>
    <row r="89604" spans="1:1">
      <c r="A89604" s="234"/>
    </row>
    <row r="89605" spans="1:1">
      <c r="A89605" s="234"/>
    </row>
    <row r="89606" spans="1:1">
      <c r="A89606" s="234"/>
    </row>
    <row r="89607" spans="1:1">
      <c r="A89607" s="234"/>
    </row>
    <row r="89608" spans="1:1">
      <c r="A89608" s="234"/>
    </row>
    <row r="89609" spans="1:1">
      <c r="A89609" s="234"/>
    </row>
    <row r="89610" spans="1:1">
      <c r="A89610" s="234"/>
    </row>
    <row r="89611" spans="1:1">
      <c r="A89611" s="234"/>
    </row>
    <row r="89612" spans="1:1">
      <c r="A89612" s="234"/>
    </row>
    <row r="89613" spans="1:1">
      <c r="A89613" s="234"/>
    </row>
    <row r="89614" spans="1:1">
      <c r="A89614" s="234"/>
    </row>
    <row r="89615" spans="1:1">
      <c r="A89615" s="234"/>
    </row>
    <row r="89616" spans="1:1">
      <c r="A89616" s="234"/>
    </row>
    <row r="89617" spans="1:1">
      <c r="A89617" s="234"/>
    </row>
    <row r="89618" spans="1:1">
      <c r="A89618" s="234"/>
    </row>
    <row r="89619" spans="1:1">
      <c r="A89619" s="234"/>
    </row>
    <row r="89620" spans="1:1">
      <c r="A89620" s="234"/>
    </row>
    <row r="89621" spans="1:1">
      <c r="A89621" s="234"/>
    </row>
    <row r="89622" spans="1:1">
      <c r="A89622" s="234"/>
    </row>
    <row r="89623" spans="1:1">
      <c r="A89623" s="234"/>
    </row>
    <row r="89624" spans="1:1">
      <c r="A89624" s="234"/>
    </row>
    <row r="89625" spans="1:1">
      <c r="A89625" s="234"/>
    </row>
    <row r="89626" spans="1:1">
      <c r="A89626" s="234"/>
    </row>
    <row r="89627" spans="1:1">
      <c r="A89627" s="234"/>
    </row>
    <row r="89628" spans="1:1">
      <c r="A89628" s="234"/>
    </row>
    <row r="89629" spans="1:1">
      <c r="A89629" s="234"/>
    </row>
    <row r="89630" spans="1:1">
      <c r="A89630" s="234"/>
    </row>
    <row r="89631" spans="1:1">
      <c r="A89631" s="234"/>
    </row>
    <row r="89632" spans="1:1">
      <c r="A89632" s="234"/>
    </row>
    <row r="89633" spans="1:1">
      <c r="A89633" s="234"/>
    </row>
    <row r="89634" spans="1:1">
      <c r="A89634" s="234"/>
    </row>
    <row r="89635" spans="1:1">
      <c r="A89635" s="234"/>
    </row>
    <row r="89636" spans="1:1">
      <c r="A89636" s="234"/>
    </row>
    <row r="89637" spans="1:1">
      <c r="A89637" s="234"/>
    </row>
    <row r="89638" spans="1:1">
      <c r="A89638" s="234"/>
    </row>
    <row r="89639" spans="1:1">
      <c r="A89639" s="234"/>
    </row>
    <row r="89640" spans="1:1">
      <c r="A89640" s="234"/>
    </row>
    <row r="89641" spans="1:1">
      <c r="A89641" s="234"/>
    </row>
    <row r="89642" spans="1:1">
      <c r="A89642" s="234"/>
    </row>
    <row r="89643" spans="1:1">
      <c r="A89643" s="234"/>
    </row>
    <row r="89644" spans="1:1">
      <c r="A89644" s="234"/>
    </row>
    <row r="89645" spans="1:1">
      <c r="A89645" s="234"/>
    </row>
    <row r="89646" spans="1:1">
      <c r="A89646" s="234"/>
    </row>
    <row r="89647" spans="1:1">
      <c r="A89647" s="234"/>
    </row>
    <row r="89648" spans="1:1">
      <c r="A89648" s="234"/>
    </row>
    <row r="89649" spans="1:1">
      <c r="A89649" s="234"/>
    </row>
    <row r="89650" spans="1:1">
      <c r="A89650" s="234"/>
    </row>
    <row r="89651" spans="1:1">
      <c r="A89651" s="234"/>
    </row>
    <row r="89652" spans="1:1">
      <c r="A89652" s="234"/>
    </row>
    <row r="89653" spans="1:1">
      <c r="A89653" s="234"/>
    </row>
    <row r="89654" spans="1:1">
      <c r="A89654" s="234"/>
    </row>
    <row r="89655" spans="1:1">
      <c r="A89655" s="234"/>
    </row>
    <row r="89656" spans="1:1">
      <c r="A89656" s="234"/>
    </row>
    <row r="89657" spans="1:1">
      <c r="A89657" s="234"/>
    </row>
    <row r="89658" spans="1:1">
      <c r="A89658" s="234"/>
    </row>
    <row r="89659" spans="1:1">
      <c r="A89659" s="234"/>
    </row>
    <row r="89660" spans="1:1">
      <c r="A89660" s="234"/>
    </row>
    <row r="89661" spans="1:1">
      <c r="A89661" s="234"/>
    </row>
    <row r="89662" spans="1:1">
      <c r="A89662" s="234"/>
    </row>
    <row r="89663" spans="1:1">
      <c r="A89663" s="234"/>
    </row>
    <row r="89664" spans="1:1">
      <c r="A89664" s="234"/>
    </row>
    <row r="89665" spans="1:1">
      <c r="A89665" s="234"/>
    </row>
    <row r="89666" spans="1:1">
      <c r="A89666" s="234"/>
    </row>
    <row r="89667" spans="1:1">
      <c r="A89667" s="234"/>
    </row>
    <row r="89668" spans="1:1">
      <c r="A89668" s="234"/>
    </row>
    <row r="89669" spans="1:1">
      <c r="A89669" s="234"/>
    </row>
    <row r="89670" spans="1:1">
      <c r="A89670" s="234"/>
    </row>
    <row r="89671" spans="1:1">
      <c r="A89671" s="234"/>
    </row>
    <row r="89672" spans="1:1">
      <c r="A89672" s="234"/>
    </row>
    <row r="89673" spans="1:1">
      <c r="A89673" s="234"/>
    </row>
    <row r="89674" spans="1:1">
      <c r="A89674" s="234"/>
    </row>
    <row r="89675" spans="1:1">
      <c r="A89675" s="234"/>
    </row>
    <row r="89676" spans="1:1">
      <c r="A89676" s="234"/>
    </row>
    <row r="89677" spans="1:1">
      <c r="A89677" s="234"/>
    </row>
    <row r="89678" spans="1:1">
      <c r="A89678" s="234"/>
    </row>
    <row r="89679" spans="1:1">
      <c r="A89679" s="234"/>
    </row>
    <row r="89680" spans="1:1">
      <c r="A89680" s="234"/>
    </row>
    <row r="89681" spans="1:1">
      <c r="A89681" s="234"/>
    </row>
    <row r="89682" spans="1:1">
      <c r="A89682" s="234"/>
    </row>
    <row r="89683" spans="1:1">
      <c r="A89683" s="234"/>
    </row>
    <row r="89684" spans="1:1">
      <c r="A89684" s="234"/>
    </row>
    <row r="89685" spans="1:1">
      <c r="A89685" s="234"/>
    </row>
    <row r="89686" spans="1:1">
      <c r="A89686" s="234"/>
    </row>
    <row r="89687" spans="1:1">
      <c r="A89687" s="234"/>
    </row>
    <row r="89688" spans="1:1">
      <c r="A89688" s="234"/>
    </row>
    <row r="89689" spans="1:1">
      <c r="A89689" s="234"/>
    </row>
    <row r="89690" spans="1:1">
      <c r="A89690" s="234"/>
    </row>
    <row r="89691" spans="1:1">
      <c r="A89691" s="234"/>
    </row>
    <row r="89692" spans="1:1">
      <c r="A89692" s="234"/>
    </row>
    <row r="89693" spans="1:1">
      <c r="A89693" s="234"/>
    </row>
    <row r="89694" spans="1:1">
      <c r="A89694" s="234"/>
    </row>
    <row r="89695" spans="1:1">
      <c r="A89695" s="234"/>
    </row>
    <row r="89696" spans="1:1">
      <c r="A89696" s="234"/>
    </row>
    <row r="89697" spans="1:1">
      <c r="A89697" s="234"/>
    </row>
    <row r="89698" spans="1:1">
      <c r="A89698" s="234"/>
    </row>
    <row r="89699" spans="1:1">
      <c r="A89699" s="234"/>
    </row>
    <row r="89700" spans="1:1">
      <c r="A89700" s="234"/>
    </row>
    <row r="89701" spans="1:1">
      <c r="A89701" s="234"/>
    </row>
    <row r="89702" spans="1:1">
      <c r="A89702" s="234"/>
    </row>
    <row r="89703" spans="1:1">
      <c r="A89703" s="234"/>
    </row>
    <row r="89704" spans="1:1">
      <c r="A89704" s="234"/>
    </row>
    <row r="89705" spans="1:1">
      <c r="A89705" s="234"/>
    </row>
    <row r="89706" spans="1:1">
      <c r="A89706" s="234"/>
    </row>
    <row r="89707" spans="1:1">
      <c r="A89707" s="234"/>
    </row>
    <row r="89708" spans="1:1">
      <c r="A89708" s="234"/>
    </row>
    <row r="89709" spans="1:1">
      <c r="A89709" s="234"/>
    </row>
    <row r="89710" spans="1:1">
      <c r="A89710" s="234"/>
    </row>
    <row r="89711" spans="1:1">
      <c r="A89711" s="234"/>
    </row>
    <row r="89712" spans="1:1">
      <c r="A89712" s="234"/>
    </row>
    <row r="89713" spans="1:1">
      <c r="A89713" s="234"/>
    </row>
    <row r="89714" spans="1:1">
      <c r="A89714" s="234"/>
    </row>
    <row r="89715" spans="1:1">
      <c r="A89715" s="234"/>
    </row>
    <row r="89716" spans="1:1">
      <c r="A89716" s="234"/>
    </row>
    <row r="89717" spans="1:1">
      <c r="A89717" s="234"/>
    </row>
    <row r="89718" spans="1:1">
      <c r="A89718" s="234"/>
    </row>
    <row r="89719" spans="1:1">
      <c r="A89719" s="234"/>
    </row>
    <row r="89720" spans="1:1">
      <c r="A89720" s="234"/>
    </row>
    <row r="89721" spans="1:1">
      <c r="A89721" s="234"/>
    </row>
    <row r="89722" spans="1:1">
      <c r="A89722" s="234"/>
    </row>
    <row r="89723" spans="1:1">
      <c r="A89723" s="234"/>
    </row>
    <row r="89724" spans="1:1">
      <c r="A89724" s="234"/>
    </row>
    <row r="89725" spans="1:1">
      <c r="A89725" s="234"/>
    </row>
    <row r="89726" spans="1:1">
      <c r="A89726" s="234"/>
    </row>
    <row r="89727" spans="1:1">
      <c r="A89727" s="234"/>
    </row>
    <row r="89728" spans="1:1">
      <c r="A89728" s="234"/>
    </row>
    <row r="89729" spans="1:1">
      <c r="A89729" s="234"/>
    </row>
    <row r="89730" spans="1:1">
      <c r="A89730" s="234"/>
    </row>
    <row r="89731" spans="1:1">
      <c r="A89731" s="234"/>
    </row>
    <row r="89732" spans="1:1">
      <c r="A89732" s="234"/>
    </row>
    <row r="89733" spans="1:1">
      <c r="A89733" s="234"/>
    </row>
    <row r="89734" spans="1:1">
      <c r="A89734" s="234"/>
    </row>
    <row r="89735" spans="1:1">
      <c r="A89735" s="234"/>
    </row>
    <row r="89736" spans="1:1">
      <c r="A89736" s="234"/>
    </row>
    <row r="89737" spans="1:1">
      <c r="A89737" s="234"/>
    </row>
    <row r="89738" spans="1:1">
      <c r="A89738" s="234"/>
    </row>
    <row r="89739" spans="1:1">
      <c r="A89739" s="234"/>
    </row>
    <row r="89740" spans="1:1">
      <c r="A89740" s="234"/>
    </row>
    <row r="89741" spans="1:1">
      <c r="A89741" s="234"/>
    </row>
    <row r="89742" spans="1:1">
      <c r="A89742" s="234"/>
    </row>
    <row r="89743" spans="1:1">
      <c r="A89743" s="234"/>
    </row>
    <row r="89744" spans="1:1">
      <c r="A89744" s="234"/>
    </row>
    <row r="89745" spans="1:1">
      <c r="A89745" s="234"/>
    </row>
    <row r="89746" spans="1:1">
      <c r="A89746" s="234"/>
    </row>
    <row r="89747" spans="1:1">
      <c r="A89747" s="234"/>
    </row>
    <row r="89748" spans="1:1">
      <c r="A89748" s="234"/>
    </row>
    <row r="89749" spans="1:1">
      <c r="A89749" s="234"/>
    </row>
    <row r="89750" spans="1:1">
      <c r="A89750" s="234"/>
    </row>
    <row r="89751" spans="1:1">
      <c r="A89751" s="234"/>
    </row>
    <row r="89752" spans="1:1">
      <c r="A89752" s="234"/>
    </row>
    <row r="89753" spans="1:1">
      <c r="A89753" s="234"/>
    </row>
    <row r="89754" spans="1:1">
      <c r="A89754" s="234"/>
    </row>
    <row r="89755" spans="1:1">
      <c r="A89755" s="234"/>
    </row>
    <row r="89756" spans="1:1">
      <c r="A89756" s="234"/>
    </row>
    <row r="89757" spans="1:1">
      <c r="A89757" s="234"/>
    </row>
    <row r="89758" spans="1:1">
      <c r="A89758" s="234"/>
    </row>
    <row r="89759" spans="1:1">
      <c r="A89759" s="234"/>
    </row>
    <row r="89760" spans="1:1">
      <c r="A89760" s="234"/>
    </row>
    <row r="89761" spans="1:1">
      <c r="A89761" s="234"/>
    </row>
    <row r="89762" spans="1:1">
      <c r="A89762" s="234"/>
    </row>
    <row r="89763" spans="1:1">
      <c r="A89763" s="234"/>
    </row>
    <row r="89764" spans="1:1">
      <c r="A89764" s="234"/>
    </row>
    <row r="89765" spans="1:1">
      <c r="A89765" s="234"/>
    </row>
    <row r="89766" spans="1:1">
      <c r="A89766" s="234"/>
    </row>
    <row r="89767" spans="1:1">
      <c r="A89767" s="234"/>
    </row>
    <row r="89768" spans="1:1">
      <c r="A89768" s="234"/>
    </row>
    <row r="89769" spans="1:1">
      <c r="A89769" s="234"/>
    </row>
    <row r="89770" spans="1:1">
      <c r="A89770" s="234"/>
    </row>
    <row r="89771" spans="1:1">
      <c r="A89771" s="234"/>
    </row>
    <row r="89772" spans="1:1">
      <c r="A89772" s="234"/>
    </row>
    <row r="89773" spans="1:1">
      <c r="A89773" s="234"/>
    </row>
    <row r="89774" spans="1:1">
      <c r="A89774" s="234"/>
    </row>
    <row r="89775" spans="1:1">
      <c r="A89775" s="234"/>
    </row>
    <row r="89776" spans="1:1">
      <c r="A89776" s="234"/>
    </row>
    <row r="89777" spans="1:1">
      <c r="A89777" s="234"/>
    </row>
    <row r="89778" spans="1:1">
      <c r="A89778" s="234"/>
    </row>
    <row r="89779" spans="1:1">
      <c r="A89779" s="234"/>
    </row>
    <row r="89780" spans="1:1">
      <c r="A89780" s="234"/>
    </row>
    <row r="89781" spans="1:1">
      <c r="A89781" s="234"/>
    </row>
    <row r="89782" spans="1:1">
      <c r="A89782" s="234"/>
    </row>
    <row r="89783" spans="1:1">
      <c r="A89783" s="234"/>
    </row>
    <row r="89784" spans="1:1">
      <c r="A89784" s="234"/>
    </row>
    <row r="89785" spans="1:1">
      <c r="A89785" s="234"/>
    </row>
    <row r="89786" spans="1:1">
      <c r="A89786" s="234"/>
    </row>
    <row r="89787" spans="1:1">
      <c r="A89787" s="234"/>
    </row>
    <row r="89788" spans="1:1">
      <c r="A89788" s="234"/>
    </row>
    <row r="89789" spans="1:1">
      <c r="A89789" s="234"/>
    </row>
    <row r="89790" spans="1:1">
      <c r="A89790" s="234"/>
    </row>
    <row r="89791" spans="1:1">
      <c r="A89791" s="234"/>
    </row>
    <row r="89792" spans="1:1">
      <c r="A89792" s="234"/>
    </row>
    <row r="89793" spans="1:1">
      <c r="A89793" s="234"/>
    </row>
    <row r="89794" spans="1:1">
      <c r="A89794" s="234"/>
    </row>
    <row r="89795" spans="1:1">
      <c r="A89795" s="234"/>
    </row>
    <row r="89796" spans="1:1">
      <c r="A89796" s="234"/>
    </row>
    <row r="89797" spans="1:1">
      <c r="A89797" s="234"/>
    </row>
    <row r="89798" spans="1:1">
      <c r="A89798" s="234"/>
    </row>
    <row r="89799" spans="1:1">
      <c r="A89799" s="234"/>
    </row>
    <row r="89800" spans="1:1">
      <c r="A89800" s="234"/>
    </row>
    <row r="89801" spans="1:1">
      <c r="A89801" s="234"/>
    </row>
    <row r="89802" spans="1:1">
      <c r="A89802" s="234"/>
    </row>
    <row r="89803" spans="1:1">
      <c r="A89803" s="234"/>
    </row>
    <row r="89804" spans="1:1">
      <c r="A89804" s="234"/>
    </row>
    <row r="89805" spans="1:1">
      <c r="A89805" s="234"/>
    </row>
    <row r="89806" spans="1:1">
      <c r="A89806" s="234"/>
    </row>
    <row r="89807" spans="1:1">
      <c r="A89807" s="234"/>
    </row>
    <row r="89808" spans="1:1">
      <c r="A89808" s="234"/>
    </row>
    <row r="89809" spans="1:1">
      <c r="A89809" s="234"/>
    </row>
    <row r="89810" spans="1:1">
      <c r="A89810" s="234"/>
    </row>
    <row r="89811" spans="1:1">
      <c r="A89811" s="234"/>
    </row>
    <row r="89812" spans="1:1">
      <c r="A89812" s="234"/>
    </row>
    <row r="89813" spans="1:1">
      <c r="A89813" s="234"/>
    </row>
    <row r="89814" spans="1:1">
      <c r="A89814" s="234"/>
    </row>
    <row r="89815" spans="1:1">
      <c r="A89815" s="234"/>
    </row>
    <row r="89816" spans="1:1">
      <c r="A89816" s="234"/>
    </row>
    <row r="89817" spans="1:1">
      <c r="A89817" s="234"/>
    </row>
    <row r="89818" spans="1:1">
      <c r="A89818" s="234"/>
    </row>
    <row r="89819" spans="1:1">
      <c r="A89819" s="234"/>
    </row>
    <row r="89820" spans="1:1">
      <c r="A89820" s="234"/>
    </row>
    <row r="89821" spans="1:1">
      <c r="A89821" s="234"/>
    </row>
    <row r="89822" spans="1:1">
      <c r="A89822" s="234"/>
    </row>
    <row r="89823" spans="1:1">
      <c r="A89823" s="234"/>
    </row>
    <row r="89824" spans="1:1">
      <c r="A89824" s="234"/>
    </row>
    <row r="89825" spans="1:1">
      <c r="A89825" s="234"/>
    </row>
    <row r="89826" spans="1:1">
      <c r="A89826" s="234"/>
    </row>
    <row r="89827" spans="1:1">
      <c r="A89827" s="234"/>
    </row>
    <row r="89828" spans="1:1">
      <c r="A89828" s="234"/>
    </row>
    <row r="89829" spans="1:1">
      <c r="A89829" s="234"/>
    </row>
    <row r="89830" spans="1:1">
      <c r="A89830" s="234"/>
    </row>
    <row r="89831" spans="1:1">
      <c r="A89831" s="234"/>
    </row>
    <row r="89832" spans="1:1">
      <c r="A89832" s="234"/>
    </row>
    <row r="89833" spans="1:1">
      <c r="A89833" s="234"/>
    </row>
    <row r="89834" spans="1:1">
      <c r="A89834" s="234"/>
    </row>
    <row r="89835" spans="1:1">
      <c r="A89835" s="234"/>
    </row>
    <row r="89836" spans="1:1">
      <c r="A89836" s="234"/>
    </row>
    <row r="89837" spans="1:1">
      <c r="A89837" s="234"/>
    </row>
    <row r="89838" spans="1:1">
      <c r="A89838" s="234"/>
    </row>
    <row r="89839" spans="1:1">
      <c r="A89839" s="234"/>
    </row>
    <row r="89840" spans="1:1">
      <c r="A89840" s="234"/>
    </row>
    <row r="89841" spans="1:1">
      <c r="A89841" s="234"/>
    </row>
    <row r="89842" spans="1:1">
      <c r="A89842" s="234"/>
    </row>
    <row r="89843" spans="1:1">
      <c r="A89843" s="234"/>
    </row>
    <row r="89844" spans="1:1">
      <c r="A89844" s="234"/>
    </row>
    <row r="89845" spans="1:1">
      <c r="A89845" s="234"/>
    </row>
    <row r="89846" spans="1:1">
      <c r="A89846" s="234"/>
    </row>
    <row r="89847" spans="1:1">
      <c r="A89847" s="234"/>
    </row>
    <row r="89848" spans="1:1">
      <c r="A89848" s="234"/>
    </row>
    <row r="89849" spans="1:1">
      <c r="A89849" s="234"/>
    </row>
    <row r="89850" spans="1:1">
      <c r="A89850" s="234"/>
    </row>
    <row r="89851" spans="1:1">
      <c r="A89851" s="234"/>
    </row>
    <row r="89852" spans="1:1">
      <c r="A89852" s="234"/>
    </row>
    <row r="89853" spans="1:1">
      <c r="A89853" s="234"/>
    </row>
    <row r="89854" spans="1:1">
      <c r="A89854" s="234"/>
    </row>
    <row r="89855" spans="1:1">
      <c r="A89855" s="234"/>
    </row>
    <row r="89856" spans="1:1">
      <c r="A89856" s="234"/>
    </row>
    <row r="89857" spans="1:1">
      <c r="A89857" s="234"/>
    </row>
    <row r="89858" spans="1:1">
      <c r="A89858" s="234"/>
    </row>
    <row r="89859" spans="1:1">
      <c r="A89859" s="234"/>
    </row>
    <row r="89860" spans="1:1">
      <c r="A89860" s="234"/>
    </row>
    <row r="89861" spans="1:1">
      <c r="A89861" s="234"/>
    </row>
    <row r="89862" spans="1:1">
      <c r="A89862" s="234"/>
    </row>
    <row r="89863" spans="1:1">
      <c r="A89863" s="234"/>
    </row>
    <row r="89864" spans="1:1">
      <c r="A89864" s="234"/>
    </row>
    <row r="89865" spans="1:1">
      <c r="A89865" s="234"/>
    </row>
    <row r="89866" spans="1:1">
      <c r="A89866" s="234"/>
    </row>
    <row r="89867" spans="1:1">
      <c r="A89867" s="234"/>
    </row>
    <row r="89868" spans="1:1">
      <c r="A89868" s="234"/>
    </row>
    <row r="89869" spans="1:1">
      <c r="A89869" s="234"/>
    </row>
    <row r="89870" spans="1:1">
      <c r="A89870" s="234"/>
    </row>
    <row r="89871" spans="1:1">
      <c r="A89871" s="234"/>
    </row>
    <row r="89872" spans="1:1">
      <c r="A89872" s="234"/>
    </row>
    <row r="89873" spans="1:1">
      <c r="A89873" s="234"/>
    </row>
    <row r="89874" spans="1:1">
      <c r="A89874" s="234"/>
    </row>
    <row r="89875" spans="1:1">
      <c r="A89875" s="234"/>
    </row>
    <row r="89876" spans="1:1">
      <c r="A89876" s="234"/>
    </row>
    <row r="89877" spans="1:1">
      <c r="A89877" s="234"/>
    </row>
    <row r="89878" spans="1:1">
      <c r="A89878" s="234"/>
    </row>
    <row r="89879" spans="1:1">
      <c r="A89879" s="234"/>
    </row>
    <row r="89880" spans="1:1">
      <c r="A89880" s="234"/>
    </row>
    <row r="89881" spans="1:1">
      <c r="A89881" s="234"/>
    </row>
    <row r="89882" spans="1:1">
      <c r="A89882" s="234"/>
    </row>
    <row r="89883" spans="1:1">
      <c r="A89883" s="234"/>
    </row>
    <row r="89884" spans="1:1">
      <c r="A89884" s="234"/>
    </row>
    <row r="89885" spans="1:1">
      <c r="A89885" s="234"/>
    </row>
    <row r="89886" spans="1:1">
      <c r="A89886" s="234"/>
    </row>
    <row r="89887" spans="1:1">
      <c r="A89887" s="234"/>
    </row>
    <row r="89888" spans="1:1">
      <c r="A89888" s="234"/>
    </row>
    <row r="89889" spans="1:1">
      <c r="A89889" s="234"/>
    </row>
    <row r="89890" spans="1:1">
      <c r="A89890" s="234"/>
    </row>
    <row r="89891" spans="1:1">
      <c r="A89891" s="234"/>
    </row>
    <row r="89892" spans="1:1">
      <c r="A89892" s="234"/>
    </row>
    <row r="89893" spans="1:1">
      <c r="A89893" s="234"/>
    </row>
    <row r="89894" spans="1:1">
      <c r="A89894" s="234"/>
    </row>
    <row r="89895" spans="1:1">
      <c r="A89895" s="234"/>
    </row>
    <row r="89896" spans="1:1">
      <c r="A89896" s="234"/>
    </row>
    <row r="89897" spans="1:1">
      <c r="A89897" s="234"/>
    </row>
    <row r="89898" spans="1:1">
      <c r="A89898" s="234"/>
    </row>
    <row r="89899" spans="1:1">
      <c r="A89899" s="234"/>
    </row>
    <row r="89900" spans="1:1">
      <c r="A89900" s="234"/>
    </row>
    <row r="89901" spans="1:1">
      <c r="A89901" s="234"/>
    </row>
    <row r="89902" spans="1:1">
      <c r="A89902" s="234"/>
    </row>
    <row r="89903" spans="1:1">
      <c r="A89903" s="234"/>
    </row>
    <row r="89904" spans="1:1">
      <c r="A89904" s="234"/>
    </row>
    <row r="89905" spans="1:1">
      <c r="A89905" s="234"/>
    </row>
    <row r="89906" spans="1:1">
      <c r="A89906" s="234"/>
    </row>
    <row r="89907" spans="1:1">
      <c r="A89907" s="234"/>
    </row>
    <row r="89908" spans="1:1">
      <c r="A89908" s="234"/>
    </row>
    <row r="89909" spans="1:1">
      <c r="A89909" s="234"/>
    </row>
    <row r="89910" spans="1:1">
      <c r="A89910" s="234"/>
    </row>
    <row r="89911" spans="1:1">
      <c r="A89911" s="234"/>
    </row>
    <row r="89912" spans="1:1">
      <c r="A89912" s="234"/>
    </row>
    <row r="89913" spans="1:1">
      <c r="A89913" s="234"/>
    </row>
    <row r="89914" spans="1:1">
      <c r="A89914" s="234"/>
    </row>
    <row r="89915" spans="1:1">
      <c r="A89915" s="234"/>
    </row>
    <row r="89916" spans="1:1">
      <c r="A89916" s="234"/>
    </row>
    <row r="89917" spans="1:1">
      <c r="A89917" s="234"/>
    </row>
    <row r="89918" spans="1:1">
      <c r="A89918" s="234"/>
    </row>
    <row r="89919" spans="1:1">
      <c r="A89919" s="234"/>
    </row>
    <row r="89920" spans="1:1">
      <c r="A89920" s="234"/>
    </row>
    <row r="89921" spans="1:1">
      <c r="A89921" s="234"/>
    </row>
    <row r="89922" spans="1:1">
      <c r="A89922" s="234"/>
    </row>
    <row r="89923" spans="1:1">
      <c r="A89923" s="234"/>
    </row>
    <row r="89924" spans="1:1">
      <c r="A89924" s="234"/>
    </row>
    <row r="89925" spans="1:1">
      <c r="A89925" s="234"/>
    </row>
    <row r="89926" spans="1:1">
      <c r="A89926" s="234"/>
    </row>
    <row r="89927" spans="1:1">
      <c r="A89927" s="234"/>
    </row>
    <row r="89928" spans="1:1">
      <c r="A89928" s="234"/>
    </row>
    <row r="89929" spans="1:1">
      <c r="A89929" s="234"/>
    </row>
    <row r="89930" spans="1:1">
      <c r="A89930" s="234"/>
    </row>
    <row r="89931" spans="1:1">
      <c r="A89931" s="234"/>
    </row>
    <row r="89932" spans="1:1">
      <c r="A89932" s="234"/>
    </row>
    <row r="89933" spans="1:1">
      <c r="A89933" s="234"/>
    </row>
    <row r="89934" spans="1:1">
      <c r="A89934" s="234"/>
    </row>
    <row r="89935" spans="1:1">
      <c r="A89935" s="234"/>
    </row>
    <row r="89936" spans="1:1">
      <c r="A89936" s="234"/>
    </row>
    <row r="89937" spans="1:1">
      <c r="A89937" s="234"/>
    </row>
    <row r="89938" spans="1:1">
      <c r="A89938" s="234"/>
    </row>
    <row r="89939" spans="1:1">
      <c r="A89939" s="234"/>
    </row>
    <row r="89940" spans="1:1">
      <c r="A89940" s="234"/>
    </row>
    <row r="89941" spans="1:1">
      <c r="A89941" s="234"/>
    </row>
    <row r="89942" spans="1:1">
      <c r="A89942" s="234"/>
    </row>
    <row r="89943" spans="1:1">
      <c r="A89943" s="234"/>
    </row>
    <row r="89944" spans="1:1">
      <c r="A89944" s="234"/>
    </row>
    <row r="89945" spans="1:1">
      <c r="A89945" s="234"/>
    </row>
    <row r="89946" spans="1:1">
      <c r="A89946" s="234"/>
    </row>
    <row r="89947" spans="1:1">
      <c r="A89947" s="234"/>
    </row>
    <row r="89948" spans="1:1">
      <c r="A89948" s="234"/>
    </row>
    <row r="89949" spans="1:1">
      <c r="A89949" s="234"/>
    </row>
    <row r="89950" spans="1:1">
      <c r="A89950" s="234"/>
    </row>
    <row r="89951" spans="1:1">
      <c r="A89951" s="234"/>
    </row>
    <row r="89952" spans="1:1">
      <c r="A89952" s="234"/>
    </row>
    <row r="89953" spans="1:1">
      <c r="A89953" s="234"/>
    </row>
    <row r="89954" spans="1:1">
      <c r="A89954" s="234"/>
    </row>
    <row r="89955" spans="1:1">
      <c r="A89955" s="234"/>
    </row>
    <row r="89956" spans="1:1">
      <c r="A89956" s="234"/>
    </row>
    <row r="89957" spans="1:1">
      <c r="A89957" s="234"/>
    </row>
    <row r="89958" spans="1:1">
      <c r="A89958" s="234"/>
    </row>
    <row r="89959" spans="1:1">
      <c r="A89959" s="234"/>
    </row>
    <row r="89960" spans="1:1">
      <c r="A89960" s="234"/>
    </row>
    <row r="89961" spans="1:1">
      <c r="A89961" s="234"/>
    </row>
    <row r="89962" spans="1:1">
      <c r="A89962" s="234"/>
    </row>
    <row r="89963" spans="1:1">
      <c r="A89963" s="234"/>
    </row>
    <row r="89964" spans="1:1">
      <c r="A89964" s="234"/>
    </row>
    <row r="89965" spans="1:1">
      <c r="A89965" s="234"/>
    </row>
    <row r="89966" spans="1:1">
      <c r="A89966" s="234"/>
    </row>
    <row r="89967" spans="1:1">
      <c r="A89967" s="234"/>
    </row>
    <row r="89968" spans="1:1">
      <c r="A89968" s="234"/>
    </row>
    <row r="89969" spans="1:1">
      <c r="A89969" s="234"/>
    </row>
    <row r="89970" spans="1:1">
      <c r="A89970" s="234"/>
    </row>
    <row r="89971" spans="1:1">
      <c r="A89971" s="234"/>
    </row>
    <row r="89972" spans="1:1">
      <c r="A89972" s="234"/>
    </row>
    <row r="89973" spans="1:1">
      <c r="A89973" s="234"/>
    </row>
    <row r="89974" spans="1:1">
      <c r="A89974" s="234"/>
    </row>
    <row r="89975" spans="1:1">
      <c r="A89975" s="234"/>
    </row>
    <row r="89976" spans="1:1">
      <c r="A89976" s="234"/>
    </row>
    <row r="89977" spans="1:1">
      <c r="A89977" s="234"/>
    </row>
    <row r="89978" spans="1:1">
      <c r="A89978" s="234"/>
    </row>
    <row r="89979" spans="1:1">
      <c r="A89979" s="234"/>
    </row>
    <row r="89980" spans="1:1">
      <c r="A89980" s="234"/>
    </row>
    <row r="89981" spans="1:1">
      <c r="A89981" s="234"/>
    </row>
    <row r="89982" spans="1:1">
      <c r="A89982" s="234"/>
    </row>
    <row r="89983" spans="1:1">
      <c r="A89983" s="234"/>
    </row>
    <row r="89984" spans="1:1">
      <c r="A89984" s="234"/>
    </row>
    <row r="89985" spans="1:1">
      <c r="A89985" s="234"/>
    </row>
    <row r="89986" spans="1:1">
      <c r="A89986" s="234"/>
    </row>
    <row r="89987" spans="1:1">
      <c r="A89987" s="234"/>
    </row>
    <row r="89988" spans="1:1">
      <c r="A89988" s="234"/>
    </row>
    <row r="89989" spans="1:1">
      <c r="A89989" s="234"/>
    </row>
    <row r="89990" spans="1:1">
      <c r="A89990" s="234"/>
    </row>
    <row r="89991" spans="1:1">
      <c r="A89991" s="234"/>
    </row>
    <row r="89992" spans="1:1">
      <c r="A89992" s="234"/>
    </row>
    <row r="89993" spans="1:1">
      <c r="A89993" s="234"/>
    </row>
    <row r="89994" spans="1:1">
      <c r="A89994" s="234"/>
    </row>
    <row r="89995" spans="1:1">
      <c r="A89995" s="234"/>
    </row>
    <row r="89996" spans="1:1">
      <c r="A89996" s="234"/>
    </row>
    <row r="89997" spans="1:1">
      <c r="A89997" s="234"/>
    </row>
    <row r="89998" spans="1:1">
      <c r="A89998" s="234"/>
    </row>
    <row r="89999" spans="1:1">
      <c r="A89999" s="234"/>
    </row>
    <row r="90000" spans="1:1">
      <c r="A90000" s="234"/>
    </row>
    <row r="90001" spans="1:1">
      <c r="A90001" s="234"/>
    </row>
    <row r="90002" spans="1:1">
      <c r="A90002" s="234"/>
    </row>
    <row r="90003" spans="1:1">
      <c r="A90003" s="234"/>
    </row>
    <row r="90004" spans="1:1">
      <c r="A90004" s="234"/>
    </row>
    <row r="90005" spans="1:1">
      <c r="A90005" s="234"/>
    </row>
    <row r="90006" spans="1:1">
      <c r="A90006" s="234"/>
    </row>
    <row r="90007" spans="1:1">
      <c r="A90007" s="234"/>
    </row>
    <row r="90008" spans="1:1">
      <c r="A90008" s="234"/>
    </row>
    <row r="90009" spans="1:1">
      <c r="A90009" s="234"/>
    </row>
    <row r="90010" spans="1:1">
      <c r="A90010" s="234"/>
    </row>
    <row r="90011" spans="1:1">
      <c r="A90011" s="234"/>
    </row>
    <row r="90012" spans="1:1">
      <c r="A90012" s="234"/>
    </row>
    <row r="90013" spans="1:1">
      <c r="A90013" s="234"/>
    </row>
    <row r="90014" spans="1:1">
      <c r="A90014" s="234"/>
    </row>
    <row r="90015" spans="1:1">
      <c r="A90015" s="234"/>
    </row>
    <row r="90016" spans="1:1">
      <c r="A90016" s="234"/>
    </row>
    <row r="90017" spans="1:1">
      <c r="A90017" s="234"/>
    </row>
    <row r="90018" spans="1:1">
      <c r="A90018" s="234"/>
    </row>
    <row r="90019" spans="1:1">
      <c r="A90019" s="234"/>
    </row>
    <row r="90020" spans="1:1">
      <c r="A90020" s="234"/>
    </row>
    <row r="90021" spans="1:1">
      <c r="A90021" s="234"/>
    </row>
    <row r="90022" spans="1:1">
      <c r="A90022" s="234"/>
    </row>
    <row r="90023" spans="1:1">
      <c r="A90023" s="234"/>
    </row>
    <row r="90024" spans="1:1">
      <c r="A90024" s="234"/>
    </row>
    <row r="90025" spans="1:1">
      <c r="A90025" s="234"/>
    </row>
    <row r="90026" spans="1:1">
      <c r="A90026" s="234"/>
    </row>
    <row r="90027" spans="1:1">
      <c r="A90027" s="234"/>
    </row>
    <row r="90028" spans="1:1">
      <c r="A90028" s="234"/>
    </row>
    <row r="90029" spans="1:1">
      <c r="A90029" s="234"/>
    </row>
    <row r="90030" spans="1:1">
      <c r="A90030" s="234"/>
    </row>
    <row r="90031" spans="1:1">
      <c r="A90031" s="234"/>
    </row>
    <row r="90032" spans="1:1">
      <c r="A90032" s="234"/>
    </row>
    <row r="90033" spans="1:1">
      <c r="A90033" s="234"/>
    </row>
    <row r="90034" spans="1:1">
      <c r="A90034" s="234"/>
    </row>
    <row r="90035" spans="1:1">
      <c r="A90035" s="234"/>
    </row>
    <row r="90036" spans="1:1">
      <c r="A90036" s="234"/>
    </row>
    <row r="90037" spans="1:1">
      <c r="A90037" s="234"/>
    </row>
    <row r="90038" spans="1:1">
      <c r="A90038" s="234"/>
    </row>
    <row r="90039" spans="1:1">
      <c r="A90039" s="234"/>
    </row>
    <row r="90040" spans="1:1">
      <c r="A90040" s="234"/>
    </row>
    <row r="90041" spans="1:1">
      <c r="A90041" s="234"/>
    </row>
    <row r="90042" spans="1:1">
      <c r="A90042" s="234"/>
    </row>
    <row r="90043" spans="1:1">
      <c r="A90043" s="234"/>
    </row>
    <row r="90044" spans="1:1">
      <c r="A90044" s="234"/>
    </row>
    <row r="90045" spans="1:1">
      <c r="A90045" s="234"/>
    </row>
    <row r="90046" spans="1:1">
      <c r="A90046" s="234"/>
    </row>
    <row r="90047" spans="1:1">
      <c r="A90047" s="234"/>
    </row>
    <row r="90048" spans="1:1">
      <c r="A90048" s="234"/>
    </row>
    <row r="90049" spans="1:1">
      <c r="A90049" s="234"/>
    </row>
    <row r="90050" spans="1:1">
      <c r="A90050" s="234"/>
    </row>
    <row r="90051" spans="1:1">
      <c r="A90051" s="234"/>
    </row>
    <row r="90052" spans="1:1">
      <c r="A90052" s="234"/>
    </row>
    <row r="90053" spans="1:1">
      <c r="A90053" s="234"/>
    </row>
    <row r="90054" spans="1:1">
      <c r="A90054" s="234"/>
    </row>
    <row r="90055" spans="1:1">
      <c r="A90055" s="234"/>
    </row>
    <row r="90056" spans="1:1">
      <c r="A90056" s="234"/>
    </row>
    <row r="90057" spans="1:1">
      <c r="A90057" s="234"/>
    </row>
    <row r="90058" spans="1:1">
      <c r="A90058" s="234"/>
    </row>
    <row r="90059" spans="1:1">
      <c r="A90059" s="234"/>
    </row>
    <row r="90060" spans="1:1">
      <c r="A90060" s="234"/>
    </row>
    <row r="90061" spans="1:1">
      <c r="A90061" s="234"/>
    </row>
    <row r="90062" spans="1:1">
      <c r="A90062" s="234"/>
    </row>
    <row r="90063" spans="1:1">
      <c r="A90063" s="234"/>
    </row>
    <row r="90064" spans="1:1">
      <c r="A90064" s="234"/>
    </row>
    <row r="90065" spans="1:1">
      <c r="A90065" s="234"/>
    </row>
    <row r="90066" spans="1:1">
      <c r="A90066" s="234"/>
    </row>
    <row r="90067" spans="1:1">
      <c r="A90067" s="234"/>
    </row>
    <row r="90068" spans="1:1">
      <c r="A90068" s="234"/>
    </row>
    <row r="90069" spans="1:1">
      <c r="A90069" s="234"/>
    </row>
    <row r="90070" spans="1:1">
      <c r="A90070" s="234"/>
    </row>
    <row r="90071" spans="1:1">
      <c r="A90071" s="234"/>
    </row>
    <row r="90072" spans="1:1">
      <c r="A90072" s="234"/>
    </row>
    <row r="90073" spans="1:1">
      <c r="A90073" s="234"/>
    </row>
    <row r="90074" spans="1:1">
      <c r="A90074" s="234"/>
    </row>
    <row r="90075" spans="1:1">
      <c r="A90075" s="234"/>
    </row>
    <row r="90076" spans="1:1">
      <c r="A90076" s="234"/>
    </row>
    <row r="90077" spans="1:1">
      <c r="A90077" s="234"/>
    </row>
    <row r="90078" spans="1:1">
      <c r="A90078" s="234"/>
    </row>
    <row r="90079" spans="1:1">
      <c r="A90079" s="234"/>
    </row>
    <row r="90080" spans="1:1">
      <c r="A90080" s="234"/>
    </row>
    <row r="90081" spans="1:1">
      <c r="A90081" s="234"/>
    </row>
    <row r="90082" spans="1:1">
      <c r="A90082" s="234"/>
    </row>
    <row r="90083" spans="1:1">
      <c r="A90083" s="234"/>
    </row>
    <row r="90084" spans="1:1">
      <c r="A90084" s="234"/>
    </row>
    <row r="90085" spans="1:1">
      <c r="A90085" s="234"/>
    </row>
    <row r="90086" spans="1:1">
      <c r="A90086" s="234"/>
    </row>
    <row r="90087" spans="1:1">
      <c r="A90087" s="234"/>
    </row>
    <row r="90088" spans="1:1">
      <c r="A90088" s="234"/>
    </row>
    <row r="90089" spans="1:1">
      <c r="A90089" s="234"/>
    </row>
    <row r="90090" spans="1:1">
      <c r="A90090" s="234"/>
    </row>
    <row r="90091" spans="1:1">
      <c r="A90091" s="234"/>
    </row>
    <row r="90092" spans="1:1">
      <c r="A90092" s="234"/>
    </row>
    <row r="90093" spans="1:1">
      <c r="A90093" s="234"/>
    </row>
    <row r="90094" spans="1:1">
      <c r="A90094" s="234"/>
    </row>
    <row r="90095" spans="1:1">
      <c r="A90095" s="234"/>
    </row>
    <row r="90096" spans="1:1">
      <c r="A90096" s="234"/>
    </row>
    <row r="90097" spans="1:1">
      <c r="A90097" s="234"/>
    </row>
    <row r="90098" spans="1:1">
      <c r="A90098" s="234"/>
    </row>
    <row r="90099" spans="1:1">
      <c r="A90099" s="234"/>
    </row>
    <row r="90100" spans="1:1">
      <c r="A90100" s="234"/>
    </row>
    <row r="90101" spans="1:1">
      <c r="A90101" s="234"/>
    </row>
    <row r="90102" spans="1:1">
      <c r="A90102" s="234"/>
    </row>
    <row r="90103" spans="1:1">
      <c r="A90103" s="234"/>
    </row>
    <row r="90104" spans="1:1">
      <c r="A90104" s="234"/>
    </row>
    <row r="90105" spans="1:1">
      <c r="A90105" s="234"/>
    </row>
    <row r="90106" spans="1:1">
      <c r="A90106" s="234"/>
    </row>
    <row r="90107" spans="1:1">
      <c r="A90107" s="234"/>
    </row>
    <row r="90108" spans="1:1">
      <c r="A90108" s="234"/>
    </row>
    <row r="90109" spans="1:1">
      <c r="A90109" s="234"/>
    </row>
    <row r="90110" spans="1:1">
      <c r="A90110" s="234"/>
    </row>
    <row r="90111" spans="1:1">
      <c r="A90111" s="234"/>
    </row>
    <row r="90112" spans="1:1">
      <c r="A90112" s="234"/>
    </row>
    <row r="90113" spans="1:1">
      <c r="A90113" s="234"/>
    </row>
    <row r="90114" spans="1:1">
      <c r="A90114" s="234"/>
    </row>
    <row r="90115" spans="1:1">
      <c r="A90115" s="234"/>
    </row>
    <row r="90116" spans="1:1">
      <c r="A90116" s="234"/>
    </row>
    <row r="90117" spans="1:1">
      <c r="A90117" s="234"/>
    </row>
    <row r="90118" spans="1:1">
      <c r="A90118" s="234"/>
    </row>
    <row r="90119" spans="1:1">
      <c r="A90119" s="234"/>
    </row>
    <row r="90120" spans="1:1">
      <c r="A90120" s="234"/>
    </row>
    <row r="90121" spans="1:1">
      <c r="A90121" s="234"/>
    </row>
    <row r="90122" spans="1:1">
      <c r="A90122" s="234"/>
    </row>
    <row r="90123" spans="1:1">
      <c r="A90123" s="234"/>
    </row>
    <row r="90124" spans="1:1">
      <c r="A90124" s="234"/>
    </row>
    <row r="90125" spans="1:1">
      <c r="A90125" s="234"/>
    </row>
    <row r="90126" spans="1:1">
      <c r="A90126" s="234"/>
    </row>
    <row r="90127" spans="1:1">
      <c r="A90127" s="234"/>
    </row>
    <row r="90128" spans="1:1">
      <c r="A90128" s="234"/>
    </row>
    <row r="90129" spans="1:1">
      <c r="A90129" s="234"/>
    </row>
    <row r="90130" spans="1:1">
      <c r="A90130" s="234"/>
    </row>
    <row r="90131" spans="1:1">
      <c r="A90131" s="234"/>
    </row>
    <row r="90132" spans="1:1">
      <c r="A90132" s="234"/>
    </row>
    <row r="90133" spans="1:1">
      <c r="A90133" s="234"/>
    </row>
    <row r="90134" spans="1:1">
      <c r="A90134" s="234"/>
    </row>
    <row r="90135" spans="1:1">
      <c r="A90135" s="234"/>
    </row>
    <row r="90136" spans="1:1">
      <c r="A90136" s="234"/>
    </row>
    <row r="90137" spans="1:1">
      <c r="A90137" s="234"/>
    </row>
    <row r="90138" spans="1:1">
      <c r="A90138" s="234"/>
    </row>
    <row r="90139" spans="1:1">
      <c r="A90139" s="234"/>
    </row>
    <row r="90140" spans="1:1">
      <c r="A90140" s="234"/>
    </row>
    <row r="90141" spans="1:1">
      <c r="A90141" s="234"/>
    </row>
    <row r="90142" spans="1:1">
      <c r="A90142" s="234"/>
    </row>
    <row r="90143" spans="1:1">
      <c r="A90143" s="234"/>
    </row>
    <row r="90144" spans="1:1">
      <c r="A90144" s="234"/>
    </row>
    <row r="90145" spans="1:1">
      <c r="A90145" s="234"/>
    </row>
    <row r="90146" spans="1:1">
      <c r="A90146" s="234"/>
    </row>
    <row r="90147" spans="1:1">
      <c r="A90147" s="234"/>
    </row>
    <row r="90148" spans="1:1">
      <c r="A90148" s="234"/>
    </row>
    <row r="90149" spans="1:1">
      <c r="A90149" s="234"/>
    </row>
    <row r="90150" spans="1:1">
      <c r="A90150" s="234"/>
    </row>
    <row r="90151" spans="1:1">
      <c r="A90151" s="234"/>
    </row>
    <row r="90152" spans="1:1">
      <c r="A90152" s="234"/>
    </row>
    <row r="90153" spans="1:1">
      <c r="A90153" s="234"/>
    </row>
    <row r="90154" spans="1:1">
      <c r="A90154" s="234"/>
    </row>
    <row r="90155" spans="1:1">
      <c r="A90155" s="234"/>
    </row>
    <row r="90156" spans="1:1">
      <c r="A90156" s="234"/>
    </row>
    <row r="90157" spans="1:1">
      <c r="A90157" s="234"/>
    </row>
    <row r="90158" spans="1:1">
      <c r="A90158" s="234"/>
    </row>
    <row r="90159" spans="1:1">
      <c r="A90159" s="234"/>
    </row>
    <row r="90160" spans="1:1">
      <c r="A90160" s="234"/>
    </row>
    <row r="90161" spans="1:1">
      <c r="A90161" s="234"/>
    </row>
    <row r="90162" spans="1:1">
      <c r="A90162" s="234"/>
    </row>
    <row r="90163" spans="1:1">
      <c r="A90163" s="234"/>
    </row>
    <row r="90164" spans="1:1">
      <c r="A90164" s="234"/>
    </row>
    <row r="90165" spans="1:1">
      <c r="A90165" s="234"/>
    </row>
    <row r="90166" spans="1:1">
      <c r="A90166" s="234"/>
    </row>
    <row r="90167" spans="1:1">
      <c r="A90167" s="234"/>
    </row>
    <row r="90168" spans="1:1">
      <c r="A90168" s="234"/>
    </row>
    <row r="90169" spans="1:1">
      <c r="A90169" s="234"/>
    </row>
    <row r="90170" spans="1:1">
      <c r="A90170" s="234"/>
    </row>
    <row r="90171" spans="1:1">
      <c r="A90171" s="234"/>
    </row>
    <row r="90172" spans="1:1">
      <c r="A90172" s="234"/>
    </row>
    <row r="90173" spans="1:1">
      <c r="A90173" s="234"/>
    </row>
    <row r="90174" spans="1:1">
      <c r="A90174" s="234"/>
    </row>
    <row r="90175" spans="1:1">
      <c r="A90175" s="234"/>
    </row>
    <row r="90176" spans="1:1">
      <c r="A90176" s="234"/>
    </row>
    <row r="90177" spans="1:1">
      <c r="A90177" s="234"/>
    </row>
    <row r="90178" spans="1:1">
      <c r="A90178" s="234"/>
    </row>
    <row r="90179" spans="1:1">
      <c r="A90179" s="234"/>
    </row>
    <row r="90180" spans="1:1">
      <c r="A90180" s="234"/>
    </row>
    <row r="90181" spans="1:1">
      <c r="A90181" s="234"/>
    </row>
    <row r="90182" spans="1:1">
      <c r="A90182" s="234"/>
    </row>
    <row r="90183" spans="1:1">
      <c r="A90183" s="234"/>
    </row>
    <row r="90184" spans="1:1">
      <c r="A90184" s="234"/>
    </row>
    <row r="90185" spans="1:1">
      <c r="A90185" s="234"/>
    </row>
    <row r="90186" spans="1:1">
      <c r="A90186" s="234"/>
    </row>
    <row r="90187" spans="1:1">
      <c r="A90187" s="234"/>
    </row>
    <row r="90188" spans="1:1">
      <c r="A90188" s="234"/>
    </row>
    <row r="90189" spans="1:1">
      <c r="A90189" s="234"/>
    </row>
    <row r="90190" spans="1:1">
      <c r="A90190" s="234"/>
    </row>
    <row r="90191" spans="1:1">
      <c r="A90191" s="234"/>
    </row>
    <row r="90192" spans="1:1">
      <c r="A90192" s="234"/>
    </row>
    <row r="90193" spans="1:1">
      <c r="A90193" s="234"/>
    </row>
    <row r="90194" spans="1:1">
      <c r="A90194" s="234"/>
    </row>
    <row r="90195" spans="1:1">
      <c r="A90195" s="234"/>
    </row>
    <row r="90196" spans="1:1">
      <c r="A90196" s="234"/>
    </row>
    <row r="90197" spans="1:1">
      <c r="A90197" s="234"/>
    </row>
    <row r="90198" spans="1:1">
      <c r="A90198" s="234"/>
    </row>
    <row r="90199" spans="1:1">
      <c r="A90199" s="234"/>
    </row>
    <row r="90200" spans="1:1">
      <c r="A90200" s="234"/>
    </row>
    <row r="90201" spans="1:1">
      <c r="A90201" s="234"/>
    </row>
    <row r="90202" spans="1:1">
      <c r="A90202" s="234"/>
    </row>
    <row r="90203" spans="1:1">
      <c r="A90203" s="234"/>
    </row>
    <row r="90204" spans="1:1">
      <c r="A90204" s="234"/>
    </row>
    <row r="90205" spans="1:1">
      <c r="A90205" s="234"/>
    </row>
    <row r="90206" spans="1:1">
      <c r="A90206" s="234"/>
    </row>
    <row r="90207" spans="1:1">
      <c r="A90207" s="234"/>
    </row>
    <row r="90208" spans="1:1">
      <c r="A90208" s="234"/>
    </row>
    <row r="90209" spans="1:1">
      <c r="A90209" s="234"/>
    </row>
    <row r="90210" spans="1:1">
      <c r="A90210" s="234"/>
    </row>
    <row r="90211" spans="1:1">
      <c r="A90211" s="234"/>
    </row>
    <row r="90212" spans="1:1">
      <c r="A90212" s="234"/>
    </row>
    <row r="90213" spans="1:1">
      <c r="A90213" s="234"/>
    </row>
    <row r="90214" spans="1:1">
      <c r="A90214" s="234"/>
    </row>
    <row r="90215" spans="1:1">
      <c r="A90215" s="234"/>
    </row>
    <row r="90216" spans="1:1">
      <c r="A90216" s="234"/>
    </row>
    <row r="90217" spans="1:1">
      <c r="A90217" s="234"/>
    </row>
    <row r="90218" spans="1:1">
      <c r="A90218" s="234"/>
    </row>
    <row r="90219" spans="1:1">
      <c r="A90219" s="234"/>
    </row>
    <row r="90220" spans="1:1">
      <c r="A90220" s="234"/>
    </row>
    <row r="90221" spans="1:1">
      <c r="A90221" s="234"/>
    </row>
    <row r="90222" spans="1:1">
      <c r="A90222" s="234"/>
    </row>
    <row r="90223" spans="1:1">
      <c r="A90223" s="234"/>
    </row>
    <row r="90224" spans="1:1">
      <c r="A90224" s="234"/>
    </row>
    <row r="90225" spans="1:1">
      <c r="A90225" s="234"/>
    </row>
    <row r="90226" spans="1:1">
      <c r="A90226" s="234"/>
    </row>
    <row r="90227" spans="1:1">
      <c r="A90227" s="234"/>
    </row>
    <row r="90228" spans="1:1">
      <c r="A90228" s="234"/>
    </row>
    <row r="90229" spans="1:1">
      <c r="A90229" s="234"/>
    </row>
    <row r="90230" spans="1:1">
      <c r="A90230" s="234"/>
    </row>
    <row r="90231" spans="1:1">
      <c r="A90231" s="234"/>
    </row>
    <row r="90232" spans="1:1">
      <c r="A90232" s="234"/>
    </row>
    <row r="90233" spans="1:1">
      <c r="A90233" s="234"/>
    </row>
    <row r="90234" spans="1:1">
      <c r="A90234" s="234"/>
    </row>
    <row r="90235" spans="1:1">
      <c r="A90235" s="234"/>
    </row>
    <row r="90236" spans="1:1">
      <c r="A90236" s="234"/>
    </row>
    <row r="90237" spans="1:1">
      <c r="A90237" s="234"/>
    </row>
    <row r="90238" spans="1:1">
      <c r="A90238" s="234"/>
    </row>
    <row r="90239" spans="1:1">
      <c r="A90239" s="234"/>
    </row>
    <row r="90240" spans="1:1">
      <c r="A90240" s="234"/>
    </row>
    <row r="90241" spans="1:1">
      <c r="A90241" s="234"/>
    </row>
    <row r="90242" spans="1:1">
      <c r="A90242" s="234"/>
    </row>
    <row r="90243" spans="1:1">
      <c r="A90243" s="234"/>
    </row>
    <row r="90244" spans="1:1">
      <c r="A90244" s="234"/>
    </row>
    <row r="90245" spans="1:1">
      <c r="A90245" s="234"/>
    </row>
    <row r="90246" spans="1:1">
      <c r="A90246" s="234"/>
    </row>
    <row r="90247" spans="1:1">
      <c r="A90247" s="234"/>
    </row>
    <row r="90248" spans="1:1">
      <c r="A90248" s="234"/>
    </row>
    <row r="90249" spans="1:1">
      <c r="A90249" s="234"/>
    </row>
    <row r="90250" spans="1:1">
      <c r="A90250" s="234"/>
    </row>
    <row r="90251" spans="1:1">
      <c r="A90251" s="234"/>
    </row>
    <row r="90252" spans="1:1">
      <c r="A90252" s="234"/>
    </row>
    <row r="90253" spans="1:1">
      <c r="A90253" s="234"/>
    </row>
    <row r="90254" spans="1:1">
      <c r="A90254" s="234"/>
    </row>
    <row r="90255" spans="1:1">
      <c r="A90255" s="234"/>
    </row>
    <row r="90256" spans="1:1">
      <c r="A90256" s="234"/>
    </row>
    <row r="90257" spans="1:1">
      <c r="A90257" s="234"/>
    </row>
    <row r="90258" spans="1:1">
      <c r="A90258" s="234"/>
    </row>
    <row r="90259" spans="1:1">
      <c r="A90259" s="234"/>
    </row>
    <row r="90260" spans="1:1">
      <c r="A90260" s="234"/>
    </row>
    <row r="90261" spans="1:1">
      <c r="A90261" s="234"/>
    </row>
    <row r="90262" spans="1:1">
      <c r="A90262" s="234"/>
    </row>
    <row r="90263" spans="1:1">
      <c r="A90263" s="234"/>
    </row>
    <row r="90264" spans="1:1">
      <c r="A90264" s="234"/>
    </row>
    <row r="90265" spans="1:1">
      <c r="A90265" s="234"/>
    </row>
    <row r="90266" spans="1:1">
      <c r="A90266" s="234"/>
    </row>
    <row r="90267" spans="1:1">
      <c r="A90267" s="234"/>
    </row>
    <row r="90268" spans="1:1">
      <c r="A90268" s="234"/>
    </row>
    <row r="90269" spans="1:1">
      <c r="A90269" s="234"/>
    </row>
    <row r="90270" spans="1:1">
      <c r="A90270" s="234"/>
    </row>
    <row r="90271" spans="1:1">
      <c r="A90271" s="234"/>
    </row>
    <row r="90272" spans="1:1">
      <c r="A90272" s="234"/>
    </row>
    <row r="90273" spans="1:1">
      <c r="A90273" s="234"/>
    </row>
    <row r="90274" spans="1:1">
      <c r="A90274" s="234"/>
    </row>
    <row r="90275" spans="1:1">
      <c r="A90275" s="234"/>
    </row>
    <row r="90276" spans="1:1">
      <c r="A90276" s="234"/>
    </row>
    <row r="90277" spans="1:1">
      <c r="A90277" s="234"/>
    </row>
    <row r="90278" spans="1:1">
      <c r="A90278" s="234"/>
    </row>
    <row r="90279" spans="1:1">
      <c r="A90279" s="234"/>
    </row>
    <row r="90280" spans="1:1">
      <c r="A90280" s="234"/>
    </row>
    <row r="90281" spans="1:1">
      <c r="A90281" s="234"/>
    </row>
    <row r="90282" spans="1:1">
      <c r="A90282" s="234"/>
    </row>
    <row r="90283" spans="1:1">
      <c r="A90283" s="234"/>
    </row>
    <row r="90284" spans="1:1">
      <c r="A90284" s="234"/>
    </row>
    <row r="90285" spans="1:1">
      <c r="A90285" s="234"/>
    </row>
    <row r="90286" spans="1:1">
      <c r="A90286" s="234"/>
    </row>
    <row r="90287" spans="1:1">
      <c r="A90287" s="234"/>
    </row>
    <row r="90288" spans="1:1">
      <c r="A90288" s="234"/>
    </row>
    <row r="90289" spans="1:1">
      <c r="A90289" s="234"/>
    </row>
    <row r="90290" spans="1:1">
      <c r="A90290" s="234"/>
    </row>
    <row r="90291" spans="1:1">
      <c r="A90291" s="234"/>
    </row>
    <row r="90292" spans="1:1">
      <c r="A90292" s="234"/>
    </row>
    <row r="90293" spans="1:1">
      <c r="A90293" s="234"/>
    </row>
    <row r="90294" spans="1:1">
      <c r="A90294" s="234"/>
    </row>
    <row r="90295" spans="1:1">
      <c r="A90295" s="234"/>
    </row>
    <row r="90296" spans="1:1">
      <c r="A90296" s="234"/>
    </row>
    <row r="90297" spans="1:1">
      <c r="A90297" s="234"/>
    </row>
    <row r="90298" spans="1:1">
      <c r="A90298" s="234"/>
    </row>
    <row r="90299" spans="1:1">
      <c r="A90299" s="234"/>
    </row>
    <row r="90300" spans="1:1">
      <c r="A90300" s="234"/>
    </row>
    <row r="90301" spans="1:1">
      <c r="A90301" s="234"/>
    </row>
    <row r="90302" spans="1:1">
      <c r="A90302" s="234"/>
    </row>
    <row r="90303" spans="1:1">
      <c r="A90303" s="234"/>
    </row>
    <row r="90304" spans="1:1">
      <c r="A90304" s="234"/>
    </row>
    <row r="90305" spans="1:1">
      <c r="A90305" s="234"/>
    </row>
    <row r="90306" spans="1:1">
      <c r="A90306" s="234"/>
    </row>
    <row r="90307" spans="1:1">
      <c r="A90307" s="234"/>
    </row>
    <row r="90308" spans="1:1">
      <c r="A90308" s="234"/>
    </row>
    <row r="90309" spans="1:1">
      <c r="A90309" s="234"/>
    </row>
    <row r="90310" spans="1:1">
      <c r="A90310" s="234"/>
    </row>
    <row r="90311" spans="1:1">
      <c r="A90311" s="234"/>
    </row>
    <row r="90312" spans="1:1">
      <c r="A90312" s="234"/>
    </row>
    <row r="90313" spans="1:1">
      <c r="A90313" s="234"/>
    </row>
    <row r="90314" spans="1:1">
      <c r="A90314" s="234"/>
    </row>
    <row r="90315" spans="1:1">
      <c r="A90315" s="234"/>
    </row>
    <row r="90316" spans="1:1">
      <c r="A90316" s="234"/>
    </row>
    <row r="90317" spans="1:1">
      <c r="A90317" s="234"/>
    </row>
    <row r="90318" spans="1:1">
      <c r="A90318" s="234"/>
    </row>
    <row r="90319" spans="1:1">
      <c r="A90319" s="234"/>
    </row>
    <row r="90320" spans="1:1">
      <c r="A90320" s="234"/>
    </row>
    <row r="90321" spans="1:1">
      <c r="A90321" s="234"/>
    </row>
    <row r="90322" spans="1:1">
      <c r="A90322" s="234"/>
    </row>
    <row r="90323" spans="1:1">
      <c r="A90323" s="234"/>
    </row>
    <row r="90324" spans="1:1">
      <c r="A90324" s="234"/>
    </row>
    <row r="90325" spans="1:1">
      <c r="A90325" s="234"/>
    </row>
    <row r="90326" spans="1:1">
      <c r="A90326" s="234"/>
    </row>
    <row r="90327" spans="1:1">
      <c r="A90327" s="234"/>
    </row>
    <row r="90328" spans="1:1">
      <c r="A90328" s="234"/>
    </row>
    <row r="90329" spans="1:1">
      <c r="A90329" s="234"/>
    </row>
    <row r="90330" spans="1:1">
      <c r="A90330" s="234"/>
    </row>
    <row r="90331" spans="1:1">
      <c r="A90331" s="234"/>
    </row>
    <row r="90332" spans="1:1">
      <c r="A90332" s="234"/>
    </row>
    <row r="90333" spans="1:1">
      <c r="A90333" s="234"/>
    </row>
    <row r="90334" spans="1:1">
      <c r="A90334" s="234"/>
    </row>
    <row r="90335" spans="1:1">
      <c r="A90335" s="234"/>
    </row>
    <row r="90336" spans="1:1">
      <c r="A90336" s="234"/>
    </row>
    <row r="90337" spans="1:1">
      <c r="A90337" s="234"/>
    </row>
    <row r="90338" spans="1:1">
      <c r="A90338" s="234"/>
    </row>
    <row r="90339" spans="1:1">
      <c r="A90339" s="234"/>
    </row>
    <row r="90340" spans="1:1">
      <c r="A90340" s="234"/>
    </row>
    <row r="90341" spans="1:1">
      <c r="A90341" s="234"/>
    </row>
    <row r="90342" spans="1:1">
      <c r="A90342" s="234"/>
    </row>
    <row r="90343" spans="1:1">
      <c r="A90343" s="234"/>
    </row>
    <row r="90344" spans="1:1">
      <c r="A90344" s="234"/>
    </row>
    <row r="90345" spans="1:1">
      <c r="A90345" s="234"/>
    </row>
    <row r="90346" spans="1:1">
      <c r="A90346" s="234"/>
    </row>
    <row r="90347" spans="1:1">
      <c r="A90347" s="234"/>
    </row>
    <row r="90348" spans="1:1">
      <c r="A90348" s="234"/>
    </row>
    <row r="90349" spans="1:1">
      <c r="A90349" s="234"/>
    </row>
    <row r="90350" spans="1:1">
      <c r="A90350" s="234"/>
    </row>
    <row r="90351" spans="1:1">
      <c r="A90351" s="234"/>
    </row>
    <row r="90352" spans="1:1">
      <c r="A90352" s="234"/>
    </row>
    <row r="90353" spans="1:1">
      <c r="A90353" s="234"/>
    </row>
    <row r="90354" spans="1:1">
      <c r="A90354" s="234"/>
    </row>
    <row r="90355" spans="1:1">
      <c r="A90355" s="234"/>
    </row>
    <row r="90356" spans="1:1">
      <c r="A90356" s="234"/>
    </row>
    <row r="90357" spans="1:1">
      <c r="A90357" s="234"/>
    </row>
    <row r="90358" spans="1:1">
      <c r="A90358" s="234"/>
    </row>
    <row r="90359" spans="1:1">
      <c r="A90359" s="234"/>
    </row>
    <row r="90360" spans="1:1">
      <c r="A90360" s="234"/>
    </row>
    <row r="90361" spans="1:1">
      <c r="A90361" s="234"/>
    </row>
    <row r="90362" spans="1:1">
      <c r="A90362" s="234"/>
    </row>
    <row r="90363" spans="1:1">
      <c r="A90363" s="234"/>
    </row>
    <row r="90364" spans="1:1">
      <c r="A90364" s="234"/>
    </row>
    <row r="90365" spans="1:1">
      <c r="A90365" s="234"/>
    </row>
    <row r="90366" spans="1:1">
      <c r="A90366" s="234"/>
    </row>
    <row r="90367" spans="1:1">
      <c r="A90367" s="234"/>
    </row>
    <row r="90368" spans="1:1">
      <c r="A90368" s="234"/>
    </row>
    <row r="90369" spans="1:1">
      <c r="A90369" s="234"/>
    </row>
    <row r="90370" spans="1:1">
      <c r="A90370" s="234"/>
    </row>
    <row r="90371" spans="1:1">
      <c r="A90371" s="234"/>
    </row>
    <row r="90372" spans="1:1">
      <c r="A90372" s="234"/>
    </row>
    <row r="90373" spans="1:1">
      <c r="A90373" s="234"/>
    </row>
    <row r="90374" spans="1:1">
      <c r="A90374" s="234"/>
    </row>
    <row r="90375" spans="1:1">
      <c r="A90375" s="234"/>
    </row>
    <row r="90376" spans="1:1">
      <c r="A90376" s="234"/>
    </row>
    <row r="90377" spans="1:1">
      <c r="A90377" s="234"/>
    </row>
    <row r="90378" spans="1:1">
      <c r="A90378" s="234"/>
    </row>
    <row r="90379" spans="1:1">
      <c r="A90379" s="234"/>
    </row>
    <row r="90380" spans="1:1">
      <c r="A90380" s="234"/>
    </row>
    <row r="90381" spans="1:1">
      <c r="A90381" s="234"/>
    </row>
    <row r="90382" spans="1:1">
      <c r="A90382" s="234"/>
    </row>
    <row r="90383" spans="1:1">
      <c r="A90383" s="234"/>
    </row>
    <row r="90384" spans="1:1">
      <c r="A90384" s="234"/>
    </row>
    <row r="90385" spans="1:1">
      <c r="A90385" s="234"/>
    </row>
    <row r="90386" spans="1:1">
      <c r="A90386" s="234"/>
    </row>
    <row r="90387" spans="1:1">
      <c r="A90387" s="234"/>
    </row>
    <row r="90388" spans="1:1">
      <c r="A90388" s="234"/>
    </row>
    <row r="90389" spans="1:1">
      <c r="A90389" s="234"/>
    </row>
    <row r="90390" spans="1:1">
      <c r="A90390" s="234"/>
    </row>
    <row r="90391" spans="1:1">
      <c r="A90391" s="234"/>
    </row>
    <row r="90392" spans="1:1">
      <c r="A90392" s="234"/>
    </row>
    <row r="90393" spans="1:1">
      <c r="A90393" s="234"/>
    </row>
    <row r="90394" spans="1:1">
      <c r="A90394" s="234"/>
    </row>
    <row r="90395" spans="1:1">
      <c r="A90395" s="234"/>
    </row>
    <row r="90396" spans="1:1">
      <c r="A90396" s="234"/>
    </row>
    <row r="90397" spans="1:1">
      <c r="A90397" s="234"/>
    </row>
    <row r="90398" spans="1:1">
      <c r="A90398" s="234"/>
    </row>
    <row r="90399" spans="1:1">
      <c r="A90399" s="234"/>
    </row>
    <row r="90400" spans="1:1">
      <c r="A90400" s="234"/>
    </row>
    <row r="90401" spans="1:1">
      <c r="A90401" s="234"/>
    </row>
    <row r="90402" spans="1:1">
      <c r="A90402" s="234"/>
    </row>
    <row r="90403" spans="1:1">
      <c r="A90403" s="234"/>
    </row>
    <row r="90404" spans="1:1">
      <c r="A90404" s="234"/>
    </row>
    <row r="90405" spans="1:1">
      <c r="A90405" s="234"/>
    </row>
    <row r="90406" spans="1:1">
      <c r="A90406" s="234"/>
    </row>
    <row r="90407" spans="1:1">
      <c r="A90407" s="234"/>
    </row>
    <row r="90408" spans="1:1">
      <c r="A90408" s="234"/>
    </row>
    <row r="90409" spans="1:1">
      <c r="A90409" s="234"/>
    </row>
    <row r="90410" spans="1:1">
      <c r="A90410" s="234"/>
    </row>
    <row r="90411" spans="1:1">
      <c r="A90411" s="234"/>
    </row>
    <row r="90412" spans="1:1">
      <c r="A90412" s="234"/>
    </row>
    <row r="90413" spans="1:1">
      <c r="A90413" s="234"/>
    </row>
    <row r="90414" spans="1:1">
      <c r="A90414" s="234"/>
    </row>
    <row r="90415" spans="1:1">
      <c r="A90415" s="234"/>
    </row>
    <row r="90416" spans="1:1">
      <c r="A90416" s="234"/>
    </row>
    <row r="90417" spans="1:1">
      <c r="A90417" s="234"/>
    </row>
    <row r="90418" spans="1:1">
      <c r="A90418" s="234"/>
    </row>
    <row r="90419" spans="1:1">
      <c r="A90419" s="234"/>
    </row>
    <row r="90420" spans="1:1">
      <c r="A90420" s="234"/>
    </row>
    <row r="90421" spans="1:1">
      <c r="A90421" s="234"/>
    </row>
    <row r="90422" spans="1:1">
      <c r="A90422" s="234"/>
    </row>
    <row r="90423" spans="1:1">
      <c r="A90423" s="234"/>
    </row>
    <row r="90424" spans="1:1">
      <c r="A90424" s="234"/>
    </row>
    <row r="90425" spans="1:1">
      <c r="A90425" s="234"/>
    </row>
    <row r="90426" spans="1:1">
      <c r="A90426" s="234"/>
    </row>
    <row r="90427" spans="1:1">
      <c r="A90427" s="234"/>
    </row>
    <row r="90428" spans="1:1">
      <c r="A90428" s="234"/>
    </row>
    <row r="90429" spans="1:1">
      <c r="A90429" s="234"/>
    </row>
    <row r="90430" spans="1:1">
      <c r="A90430" s="234"/>
    </row>
    <row r="90431" spans="1:1">
      <c r="A90431" s="234"/>
    </row>
    <row r="90432" spans="1:1">
      <c r="A90432" s="234"/>
    </row>
    <row r="90433" spans="1:1">
      <c r="A90433" s="234"/>
    </row>
    <row r="90434" spans="1:1">
      <c r="A90434" s="234"/>
    </row>
    <row r="90435" spans="1:1">
      <c r="A90435" s="234"/>
    </row>
    <row r="90436" spans="1:1">
      <c r="A90436" s="234"/>
    </row>
    <row r="90437" spans="1:1">
      <c r="A90437" s="234"/>
    </row>
    <row r="90438" spans="1:1">
      <c r="A90438" s="234"/>
    </row>
    <row r="90439" spans="1:1">
      <c r="A90439" s="234"/>
    </row>
    <row r="90440" spans="1:1">
      <c r="A90440" s="234"/>
    </row>
    <row r="90441" spans="1:1">
      <c r="A90441" s="234"/>
    </row>
    <row r="90442" spans="1:1">
      <c r="A90442" s="234"/>
    </row>
    <row r="90443" spans="1:1">
      <c r="A90443" s="234"/>
    </row>
    <row r="90444" spans="1:1">
      <c r="A90444" s="234"/>
    </row>
    <row r="90445" spans="1:1">
      <c r="A90445" s="234"/>
    </row>
    <row r="90446" spans="1:1">
      <c r="A90446" s="234"/>
    </row>
    <row r="90447" spans="1:1">
      <c r="A90447" s="234"/>
    </row>
    <row r="90448" spans="1:1">
      <c r="A90448" s="234"/>
    </row>
    <row r="90449" spans="1:1">
      <c r="A90449" s="234"/>
    </row>
    <row r="90450" spans="1:1">
      <c r="A90450" s="234"/>
    </row>
    <row r="90451" spans="1:1">
      <c r="A90451" s="234"/>
    </row>
    <row r="90452" spans="1:1">
      <c r="A90452" s="234"/>
    </row>
    <row r="90453" spans="1:1">
      <c r="A90453" s="234"/>
    </row>
    <row r="90454" spans="1:1">
      <c r="A90454" s="234"/>
    </row>
    <row r="90455" spans="1:1">
      <c r="A90455" s="234"/>
    </row>
    <row r="90456" spans="1:1">
      <c r="A90456" s="234"/>
    </row>
    <row r="90457" spans="1:1">
      <c r="A90457" s="234"/>
    </row>
    <row r="90458" spans="1:1">
      <c r="A90458" s="234"/>
    </row>
    <row r="90459" spans="1:1">
      <c r="A90459" s="234"/>
    </row>
    <row r="90460" spans="1:1">
      <c r="A90460" s="234"/>
    </row>
    <row r="90461" spans="1:1">
      <c r="A90461" s="234"/>
    </row>
    <row r="90462" spans="1:1">
      <c r="A90462" s="234"/>
    </row>
    <row r="90463" spans="1:1">
      <c r="A90463" s="234"/>
    </row>
    <row r="90464" spans="1:1">
      <c r="A90464" s="234"/>
    </row>
    <row r="90465" spans="1:1">
      <c r="A90465" s="234"/>
    </row>
    <row r="90466" spans="1:1">
      <c r="A90466" s="234"/>
    </row>
    <row r="90467" spans="1:1">
      <c r="A90467" s="234"/>
    </row>
    <row r="90468" spans="1:1">
      <c r="A90468" s="234"/>
    </row>
    <row r="90469" spans="1:1">
      <c r="A90469" s="234"/>
    </row>
    <row r="90470" spans="1:1">
      <c r="A90470" s="234"/>
    </row>
    <row r="90471" spans="1:1">
      <c r="A90471" s="234"/>
    </row>
    <row r="90472" spans="1:1">
      <c r="A90472" s="234"/>
    </row>
    <row r="90473" spans="1:1">
      <c r="A90473" s="234"/>
    </row>
    <row r="90474" spans="1:1">
      <c r="A90474" s="234"/>
    </row>
    <row r="90475" spans="1:1">
      <c r="A90475" s="234"/>
    </row>
    <row r="90476" spans="1:1">
      <c r="A90476" s="234"/>
    </row>
    <row r="90477" spans="1:1">
      <c r="A90477" s="234"/>
    </row>
    <row r="90478" spans="1:1">
      <c r="A90478" s="234"/>
    </row>
    <row r="90479" spans="1:1">
      <c r="A90479" s="234"/>
    </row>
    <row r="90480" spans="1:1">
      <c r="A90480" s="234"/>
    </row>
    <row r="90481" spans="1:1">
      <c r="A90481" s="234"/>
    </row>
    <row r="90482" spans="1:1">
      <c r="A90482" s="234"/>
    </row>
    <row r="90483" spans="1:1">
      <c r="A90483" s="234"/>
    </row>
    <row r="90484" spans="1:1">
      <c r="A90484" s="234"/>
    </row>
    <row r="90485" spans="1:1">
      <c r="A90485" s="234"/>
    </row>
    <row r="90486" spans="1:1">
      <c r="A90486" s="234"/>
    </row>
    <row r="90487" spans="1:1">
      <c r="A90487" s="234"/>
    </row>
    <row r="90488" spans="1:1">
      <c r="A90488" s="234"/>
    </row>
    <row r="90489" spans="1:1">
      <c r="A90489" s="234"/>
    </row>
    <row r="90490" spans="1:1">
      <c r="A90490" s="234"/>
    </row>
    <row r="90491" spans="1:1">
      <c r="A90491" s="234"/>
    </row>
    <row r="90492" spans="1:1">
      <c r="A90492" s="234"/>
    </row>
    <row r="90493" spans="1:1">
      <c r="A90493" s="234"/>
    </row>
    <row r="90494" spans="1:1">
      <c r="A90494" s="234"/>
    </row>
    <row r="90495" spans="1:1">
      <c r="A90495" s="234"/>
    </row>
    <row r="90496" spans="1:1">
      <c r="A90496" s="234"/>
    </row>
    <row r="90497" spans="1:1">
      <c r="A90497" s="234"/>
    </row>
    <row r="90498" spans="1:1">
      <c r="A90498" s="234"/>
    </row>
    <row r="90499" spans="1:1">
      <c r="A90499" s="234"/>
    </row>
    <row r="90500" spans="1:1">
      <c r="A90500" s="234"/>
    </row>
    <row r="90501" spans="1:1">
      <c r="A90501" s="234"/>
    </row>
    <row r="90502" spans="1:1">
      <c r="A90502" s="234"/>
    </row>
    <row r="90503" spans="1:1">
      <c r="A90503" s="234"/>
    </row>
    <row r="90504" spans="1:1">
      <c r="A90504" s="234"/>
    </row>
    <row r="90505" spans="1:1">
      <c r="A90505" s="234"/>
    </row>
    <row r="90506" spans="1:1">
      <c r="A90506" s="234"/>
    </row>
    <row r="90507" spans="1:1">
      <c r="A90507" s="234"/>
    </row>
    <row r="90508" spans="1:1">
      <c r="A90508" s="234"/>
    </row>
    <row r="90509" spans="1:1">
      <c r="A90509" s="234"/>
    </row>
    <row r="90510" spans="1:1">
      <c r="A90510" s="234"/>
    </row>
    <row r="90511" spans="1:1">
      <c r="A90511" s="234"/>
    </row>
    <row r="90512" spans="1:1">
      <c r="A90512" s="234"/>
    </row>
    <row r="90513" spans="1:1">
      <c r="A90513" s="234"/>
    </row>
    <row r="90514" spans="1:1">
      <c r="A90514" s="234"/>
    </row>
    <row r="90515" spans="1:1">
      <c r="A90515" s="234"/>
    </row>
    <row r="90516" spans="1:1">
      <c r="A90516" s="234"/>
    </row>
    <row r="90517" spans="1:1">
      <c r="A90517" s="234"/>
    </row>
    <row r="90518" spans="1:1">
      <c r="A90518" s="234"/>
    </row>
    <row r="90519" spans="1:1">
      <c r="A90519" s="234"/>
    </row>
    <row r="90520" spans="1:1">
      <c r="A90520" s="234"/>
    </row>
    <row r="90521" spans="1:1">
      <c r="A90521" s="234"/>
    </row>
    <row r="90522" spans="1:1">
      <c r="A90522" s="234"/>
    </row>
    <row r="90523" spans="1:1">
      <c r="A90523" s="234"/>
    </row>
    <row r="90524" spans="1:1">
      <c r="A90524" s="234"/>
    </row>
    <row r="90525" spans="1:1">
      <c r="A90525" s="234"/>
    </row>
    <row r="90526" spans="1:1">
      <c r="A90526" s="234"/>
    </row>
    <row r="90527" spans="1:1">
      <c r="A90527" s="234"/>
    </row>
    <row r="90528" spans="1:1">
      <c r="A90528" s="234"/>
    </row>
    <row r="90529" spans="1:1">
      <c r="A90529" s="234"/>
    </row>
    <row r="90530" spans="1:1">
      <c r="A90530" s="234"/>
    </row>
    <row r="90531" spans="1:1">
      <c r="A90531" s="234"/>
    </row>
    <row r="90532" spans="1:1">
      <c r="A90532" s="234"/>
    </row>
    <row r="90533" spans="1:1">
      <c r="A90533" s="234"/>
    </row>
    <row r="90534" spans="1:1">
      <c r="A90534" s="234"/>
    </row>
    <row r="90535" spans="1:1">
      <c r="A90535" s="234"/>
    </row>
    <row r="90536" spans="1:1">
      <c r="A90536" s="234"/>
    </row>
    <row r="90537" spans="1:1">
      <c r="A90537" s="234"/>
    </row>
    <row r="90538" spans="1:1">
      <c r="A90538" s="234"/>
    </row>
    <row r="90539" spans="1:1">
      <c r="A90539" s="234"/>
    </row>
    <row r="90540" spans="1:1">
      <c r="A90540" s="234"/>
    </row>
    <row r="90541" spans="1:1">
      <c r="A90541" s="234"/>
    </row>
    <row r="90542" spans="1:1">
      <c r="A90542" s="234"/>
    </row>
    <row r="90543" spans="1:1">
      <c r="A90543" s="234"/>
    </row>
    <row r="90544" spans="1:1">
      <c r="A90544" s="234"/>
    </row>
    <row r="90545" spans="1:1">
      <c r="A90545" s="234"/>
    </row>
    <row r="90546" spans="1:1">
      <c r="A90546" s="234"/>
    </row>
    <row r="90547" spans="1:1">
      <c r="A90547" s="234"/>
    </row>
    <row r="90548" spans="1:1">
      <c r="A90548" s="234"/>
    </row>
    <row r="90549" spans="1:1">
      <c r="A90549" s="234"/>
    </row>
    <row r="90550" spans="1:1">
      <c r="A90550" s="234"/>
    </row>
    <row r="90551" spans="1:1">
      <c r="A90551" s="234"/>
    </row>
    <row r="90552" spans="1:1">
      <c r="A90552" s="234"/>
    </row>
    <row r="90553" spans="1:1">
      <c r="A90553" s="234"/>
    </row>
    <row r="90554" spans="1:1">
      <c r="A90554" s="234"/>
    </row>
    <row r="90555" spans="1:1">
      <c r="A90555" s="234"/>
    </row>
    <row r="90556" spans="1:1">
      <c r="A90556" s="234"/>
    </row>
    <row r="90557" spans="1:1">
      <c r="A90557" s="234"/>
    </row>
    <row r="90558" spans="1:1">
      <c r="A90558" s="234"/>
    </row>
    <row r="90559" spans="1:1">
      <c r="A90559" s="234"/>
    </row>
    <row r="90560" spans="1:1">
      <c r="A90560" s="234"/>
    </row>
    <row r="90561" spans="1:1">
      <c r="A90561" s="234"/>
    </row>
    <row r="90562" spans="1:1">
      <c r="A90562" s="234"/>
    </row>
    <row r="90563" spans="1:1">
      <c r="A90563" s="234"/>
    </row>
    <row r="90564" spans="1:1">
      <c r="A90564" s="234"/>
    </row>
    <row r="90565" spans="1:1">
      <c r="A90565" s="234"/>
    </row>
    <row r="90566" spans="1:1">
      <c r="A90566" s="234"/>
    </row>
    <row r="90567" spans="1:1">
      <c r="A90567" s="234"/>
    </row>
    <row r="90568" spans="1:1">
      <c r="A90568" s="234"/>
    </row>
    <row r="90569" spans="1:1">
      <c r="A90569" s="234"/>
    </row>
    <row r="90570" spans="1:1">
      <c r="A90570" s="234"/>
    </row>
    <row r="90571" spans="1:1">
      <c r="A90571" s="234"/>
    </row>
    <row r="90572" spans="1:1">
      <c r="A90572" s="234"/>
    </row>
    <row r="90573" spans="1:1">
      <c r="A90573" s="234"/>
    </row>
    <row r="90574" spans="1:1">
      <c r="A90574" s="234"/>
    </row>
    <row r="90575" spans="1:1">
      <c r="A90575" s="234"/>
    </row>
    <row r="90576" spans="1:1">
      <c r="A90576" s="234"/>
    </row>
    <row r="90577" spans="1:1">
      <c r="A90577" s="234"/>
    </row>
    <row r="90578" spans="1:1">
      <c r="A90578" s="234"/>
    </row>
    <row r="90579" spans="1:1">
      <c r="A90579" s="234"/>
    </row>
    <row r="90580" spans="1:1">
      <c r="A90580" s="234"/>
    </row>
    <row r="90581" spans="1:1">
      <c r="A90581" s="234"/>
    </row>
    <row r="90582" spans="1:1">
      <c r="A90582" s="234"/>
    </row>
    <row r="90583" spans="1:1">
      <c r="A90583" s="234"/>
    </row>
    <row r="90584" spans="1:1">
      <c r="A90584" s="234"/>
    </row>
    <row r="90585" spans="1:1">
      <c r="A90585" s="234"/>
    </row>
    <row r="90586" spans="1:1">
      <c r="A90586" s="234"/>
    </row>
    <row r="90587" spans="1:1">
      <c r="A90587" s="234"/>
    </row>
    <row r="90588" spans="1:1">
      <c r="A90588" s="234"/>
    </row>
    <row r="90589" spans="1:1">
      <c r="A90589" s="234"/>
    </row>
    <row r="90590" spans="1:1">
      <c r="A90590" s="234"/>
    </row>
    <row r="90591" spans="1:1">
      <c r="A90591" s="234"/>
    </row>
    <row r="90592" spans="1:1">
      <c r="A90592" s="234"/>
    </row>
    <row r="90593" spans="1:1">
      <c r="A90593" s="234"/>
    </row>
    <row r="90594" spans="1:1">
      <c r="A90594" s="234"/>
    </row>
    <row r="90595" spans="1:1">
      <c r="A90595" s="234"/>
    </row>
    <row r="90596" spans="1:1">
      <c r="A90596" s="234"/>
    </row>
    <row r="90597" spans="1:1">
      <c r="A90597" s="234"/>
    </row>
    <row r="90598" spans="1:1">
      <c r="A90598" s="234"/>
    </row>
    <row r="90599" spans="1:1">
      <c r="A90599" s="234"/>
    </row>
    <row r="90600" spans="1:1">
      <c r="A90600" s="234"/>
    </row>
    <row r="90601" spans="1:1">
      <c r="A90601" s="234"/>
    </row>
    <row r="90602" spans="1:1">
      <c r="A90602" s="234"/>
    </row>
    <row r="90603" spans="1:1">
      <c r="A90603" s="234"/>
    </row>
    <row r="90604" spans="1:1">
      <c r="A90604" s="234"/>
    </row>
    <row r="90605" spans="1:1">
      <c r="A90605" s="234"/>
    </row>
    <row r="90606" spans="1:1">
      <c r="A90606" s="234"/>
    </row>
    <row r="90607" spans="1:1">
      <c r="A90607" s="234"/>
    </row>
    <row r="90608" spans="1:1">
      <c r="A90608" s="234"/>
    </row>
    <row r="90609" spans="1:1">
      <c r="A90609" s="234"/>
    </row>
    <row r="90610" spans="1:1">
      <c r="A90610" s="234"/>
    </row>
    <row r="90611" spans="1:1">
      <c r="A90611" s="234"/>
    </row>
    <row r="90612" spans="1:1">
      <c r="A90612" s="234"/>
    </row>
    <row r="90613" spans="1:1">
      <c r="A90613" s="234"/>
    </row>
    <row r="90614" spans="1:1">
      <c r="A90614" s="234"/>
    </row>
    <row r="90615" spans="1:1">
      <c r="A90615" s="234"/>
    </row>
    <row r="90616" spans="1:1">
      <c r="A90616" s="234"/>
    </row>
    <row r="90617" spans="1:1">
      <c r="A90617" s="234"/>
    </row>
    <row r="90618" spans="1:1">
      <c r="A90618" s="234"/>
    </row>
    <row r="90619" spans="1:1">
      <c r="A90619" s="234"/>
    </row>
    <row r="90620" spans="1:1">
      <c r="A90620" s="234"/>
    </row>
    <row r="90621" spans="1:1">
      <c r="A90621" s="234"/>
    </row>
    <row r="90622" spans="1:1">
      <c r="A90622" s="234"/>
    </row>
    <row r="90623" spans="1:1">
      <c r="A90623" s="234"/>
    </row>
    <row r="90624" spans="1:1">
      <c r="A90624" s="234"/>
    </row>
    <row r="90625" spans="1:1">
      <c r="A90625" s="234"/>
    </row>
    <row r="90626" spans="1:1">
      <c r="A90626" s="234"/>
    </row>
    <row r="90627" spans="1:1">
      <c r="A90627" s="234"/>
    </row>
    <row r="90628" spans="1:1">
      <c r="A90628" s="234"/>
    </row>
    <row r="90629" spans="1:1">
      <c r="A90629" s="234"/>
    </row>
    <row r="90630" spans="1:1">
      <c r="A90630" s="234"/>
    </row>
    <row r="90631" spans="1:1">
      <c r="A90631" s="234"/>
    </row>
    <row r="90632" spans="1:1">
      <c r="A90632" s="234"/>
    </row>
    <row r="90633" spans="1:1">
      <c r="A90633" s="234"/>
    </row>
    <row r="90634" spans="1:1">
      <c r="A90634" s="234"/>
    </row>
    <row r="90635" spans="1:1">
      <c r="A90635" s="234"/>
    </row>
    <row r="90636" spans="1:1">
      <c r="A90636" s="234"/>
    </row>
    <row r="90637" spans="1:1">
      <c r="A90637" s="234"/>
    </row>
    <row r="90638" spans="1:1">
      <c r="A90638" s="234"/>
    </row>
    <row r="90639" spans="1:1">
      <c r="A90639" s="234"/>
    </row>
    <row r="90640" spans="1:1">
      <c r="A90640" s="234"/>
    </row>
    <row r="90641" spans="1:1">
      <c r="A90641" s="234"/>
    </row>
    <row r="90642" spans="1:1">
      <c r="A90642" s="234"/>
    </row>
    <row r="90643" spans="1:1">
      <c r="A90643" s="234"/>
    </row>
    <row r="90644" spans="1:1">
      <c r="A90644" s="234"/>
    </row>
    <row r="90645" spans="1:1">
      <c r="A90645" s="234"/>
    </row>
    <row r="90646" spans="1:1">
      <c r="A90646" s="234"/>
    </row>
    <row r="90647" spans="1:1">
      <c r="A90647" s="234"/>
    </row>
    <row r="90648" spans="1:1">
      <c r="A90648" s="234"/>
    </row>
    <row r="90649" spans="1:1">
      <c r="A90649" s="234"/>
    </row>
    <row r="90650" spans="1:1">
      <c r="A90650" s="234"/>
    </row>
    <row r="90651" spans="1:1">
      <c r="A90651" s="234"/>
    </row>
    <row r="90652" spans="1:1">
      <c r="A90652" s="234"/>
    </row>
    <row r="90653" spans="1:1">
      <c r="A90653" s="234"/>
    </row>
    <row r="90654" spans="1:1">
      <c r="A90654" s="234"/>
    </row>
    <row r="90655" spans="1:1">
      <c r="A90655" s="234"/>
    </row>
    <row r="90656" spans="1:1">
      <c r="A90656" s="234"/>
    </row>
    <row r="90657" spans="1:1">
      <c r="A90657" s="234"/>
    </row>
    <row r="90658" spans="1:1">
      <c r="A90658" s="234"/>
    </row>
    <row r="90659" spans="1:1">
      <c r="A90659" s="234"/>
    </row>
    <row r="90660" spans="1:1">
      <c r="A90660" s="234"/>
    </row>
    <row r="90661" spans="1:1">
      <c r="A90661" s="234"/>
    </row>
    <row r="90662" spans="1:1">
      <c r="A90662" s="234"/>
    </row>
    <row r="90663" spans="1:1">
      <c r="A90663" s="234"/>
    </row>
    <row r="90664" spans="1:1">
      <c r="A90664" s="234"/>
    </row>
    <row r="90665" spans="1:1">
      <c r="A90665" s="234"/>
    </row>
    <row r="90666" spans="1:1">
      <c r="A90666" s="234"/>
    </row>
    <row r="90667" spans="1:1">
      <c r="A90667" s="234"/>
    </row>
    <row r="90668" spans="1:1">
      <c r="A90668" s="234"/>
    </row>
    <row r="90669" spans="1:1">
      <c r="A90669" s="234"/>
    </row>
    <row r="90670" spans="1:1">
      <c r="A90670" s="234"/>
    </row>
    <row r="90671" spans="1:1">
      <c r="A90671" s="234"/>
    </row>
    <row r="90672" spans="1:1">
      <c r="A90672" s="234"/>
    </row>
    <row r="90673" spans="1:1">
      <c r="A90673" s="234"/>
    </row>
    <row r="90674" spans="1:1">
      <c r="A90674" s="234"/>
    </row>
    <row r="90675" spans="1:1">
      <c r="A90675" s="234"/>
    </row>
    <row r="90676" spans="1:1">
      <c r="A90676" s="234"/>
    </row>
    <row r="90677" spans="1:1">
      <c r="A90677" s="234"/>
    </row>
    <row r="90678" spans="1:1">
      <c r="A90678" s="234"/>
    </row>
    <row r="90679" spans="1:1">
      <c r="A90679" s="234"/>
    </row>
    <row r="90680" spans="1:1">
      <c r="A90680" s="234"/>
    </row>
    <row r="90681" spans="1:1">
      <c r="A90681" s="234"/>
    </row>
    <row r="90682" spans="1:1">
      <c r="A90682" s="234"/>
    </row>
    <row r="90683" spans="1:1">
      <c r="A90683" s="234"/>
    </row>
    <row r="90684" spans="1:1">
      <c r="A90684" s="234"/>
    </row>
    <row r="90685" spans="1:1">
      <c r="A90685" s="234"/>
    </row>
    <row r="90686" spans="1:1">
      <c r="A90686" s="234"/>
    </row>
    <row r="90687" spans="1:1">
      <c r="A90687" s="234"/>
    </row>
    <row r="90688" spans="1:1">
      <c r="A90688" s="234"/>
    </row>
    <row r="90689" spans="1:1">
      <c r="A90689" s="234"/>
    </row>
    <row r="90690" spans="1:1">
      <c r="A90690" s="234"/>
    </row>
    <row r="90691" spans="1:1">
      <c r="A90691" s="234"/>
    </row>
    <row r="90692" spans="1:1">
      <c r="A90692" s="234"/>
    </row>
    <row r="90693" spans="1:1">
      <c r="A90693" s="234"/>
    </row>
    <row r="90694" spans="1:1">
      <c r="A90694" s="234"/>
    </row>
    <row r="90695" spans="1:1">
      <c r="A90695" s="234"/>
    </row>
    <row r="90696" spans="1:1">
      <c r="A90696" s="234"/>
    </row>
    <row r="90697" spans="1:1">
      <c r="A90697" s="234"/>
    </row>
    <row r="90698" spans="1:1">
      <c r="A90698" s="234"/>
    </row>
    <row r="90699" spans="1:1">
      <c r="A90699" s="234"/>
    </row>
    <row r="90700" spans="1:1">
      <c r="A90700" s="234"/>
    </row>
    <row r="90701" spans="1:1">
      <c r="A90701" s="234"/>
    </row>
    <row r="90702" spans="1:1">
      <c r="A90702" s="234"/>
    </row>
    <row r="90703" spans="1:1">
      <c r="A90703" s="234"/>
    </row>
    <row r="90704" spans="1:1">
      <c r="A90704" s="234"/>
    </row>
    <row r="90705" spans="1:1">
      <c r="A90705" s="234"/>
    </row>
    <row r="90706" spans="1:1">
      <c r="A90706" s="234"/>
    </row>
    <row r="90707" spans="1:1">
      <c r="A90707" s="234"/>
    </row>
    <row r="90708" spans="1:1">
      <c r="A90708" s="234"/>
    </row>
    <row r="90709" spans="1:1">
      <c r="A90709" s="234"/>
    </row>
    <row r="90710" spans="1:1">
      <c r="A90710" s="234"/>
    </row>
    <row r="90711" spans="1:1">
      <c r="A90711" s="234"/>
    </row>
    <row r="90712" spans="1:1">
      <c r="A90712" s="234"/>
    </row>
    <row r="90713" spans="1:1">
      <c r="A90713" s="234"/>
    </row>
    <row r="90714" spans="1:1">
      <c r="A90714" s="234"/>
    </row>
    <row r="90715" spans="1:1">
      <c r="A90715" s="234"/>
    </row>
    <row r="90716" spans="1:1">
      <c r="A90716" s="234"/>
    </row>
    <row r="90717" spans="1:1">
      <c r="A90717" s="234"/>
    </row>
    <row r="90718" spans="1:1">
      <c r="A90718" s="234"/>
    </row>
    <row r="90719" spans="1:1">
      <c r="A90719" s="234"/>
    </row>
    <row r="90720" spans="1:1">
      <c r="A90720" s="234"/>
    </row>
    <row r="90721" spans="1:1">
      <c r="A90721" s="234"/>
    </row>
    <row r="90722" spans="1:1">
      <c r="A90722" s="234"/>
    </row>
    <row r="90723" spans="1:1">
      <c r="A90723" s="234"/>
    </row>
    <row r="90724" spans="1:1">
      <c r="A90724" s="234"/>
    </row>
    <row r="90725" spans="1:1">
      <c r="A90725" s="234"/>
    </row>
    <row r="90726" spans="1:1">
      <c r="A90726" s="234"/>
    </row>
    <row r="90727" spans="1:1">
      <c r="A90727" s="234"/>
    </row>
    <row r="90728" spans="1:1">
      <c r="A90728" s="234"/>
    </row>
    <row r="90729" spans="1:1">
      <c r="A90729" s="234"/>
    </row>
    <row r="90730" spans="1:1">
      <c r="A90730" s="234"/>
    </row>
    <row r="90731" spans="1:1">
      <c r="A90731" s="234"/>
    </row>
    <row r="90732" spans="1:1">
      <c r="A90732" s="234"/>
    </row>
    <row r="90733" spans="1:1">
      <c r="A90733" s="234"/>
    </row>
    <row r="90734" spans="1:1">
      <c r="A90734" s="234"/>
    </row>
    <row r="90735" spans="1:1">
      <c r="A90735" s="234"/>
    </row>
    <row r="90736" spans="1:1">
      <c r="A90736" s="234"/>
    </row>
    <row r="90737" spans="1:1">
      <c r="A90737" s="234"/>
    </row>
    <row r="90738" spans="1:1">
      <c r="A90738" s="234"/>
    </row>
    <row r="90739" spans="1:1">
      <c r="A90739" s="234"/>
    </row>
    <row r="90740" spans="1:1">
      <c r="A90740" s="234"/>
    </row>
    <row r="90741" spans="1:1">
      <c r="A90741" s="234"/>
    </row>
    <row r="90742" spans="1:1">
      <c r="A90742" s="234"/>
    </row>
    <row r="90743" spans="1:1">
      <c r="A90743" s="234"/>
    </row>
    <row r="90744" spans="1:1">
      <c r="A90744" s="234"/>
    </row>
    <row r="90745" spans="1:1">
      <c r="A90745" s="234"/>
    </row>
    <row r="90746" spans="1:1">
      <c r="A90746" s="234"/>
    </row>
    <row r="90747" spans="1:1">
      <c r="A90747" s="234"/>
    </row>
    <row r="90748" spans="1:1">
      <c r="A90748" s="234"/>
    </row>
    <row r="90749" spans="1:1">
      <c r="A90749" s="234"/>
    </row>
    <row r="90750" spans="1:1">
      <c r="A90750" s="234"/>
    </row>
    <row r="90751" spans="1:1">
      <c r="A90751" s="234"/>
    </row>
    <row r="90752" spans="1:1">
      <c r="A90752" s="234"/>
    </row>
    <row r="90753" spans="1:1">
      <c r="A90753" s="234"/>
    </row>
    <row r="90754" spans="1:1">
      <c r="A90754" s="234"/>
    </row>
    <row r="90755" spans="1:1">
      <c r="A90755" s="234"/>
    </row>
    <row r="90756" spans="1:1">
      <c r="A90756" s="234"/>
    </row>
    <row r="90757" spans="1:1">
      <c r="A90757" s="234"/>
    </row>
    <row r="90758" spans="1:1">
      <c r="A90758" s="234"/>
    </row>
    <row r="90759" spans="1:1">
      <c r="A90759" s="234"/>
    </row>
    <row r="90760" spans="1:1">
      <c r="A90760" s="234"/>
    </row>
    <row r="90761" spans="1:1">
      <c r="A90761" s="234"/>
    </row>
    <row r="90762" spans="1:1">
      <c r="A90762" s="234"/>
    </row>
    <row r="90763" spans="1:1">
      <c r="A90763" s="234"/>
    </row>
    <row r="90764" spans="1:1">
      <c r="A90764" s="234"/>
    </row>
    <row r="90765" spans="1:1">
      <c r="A90765" s="234"/>
    </row>
    <row r="90766" spans="1:1">
      <c r="A90766" s="234"/>
    </row>
    <row r="90767" spans="1:1">
      <c r="A90767" s="234"/>
    </row>
    <row r="90768" spans="1:1">
      <c r="A90768" s="234"/>
    </row>
    <row r="90769" spans="1:1">
      <c r="A90769" s="234"/>
    </row>
    <row r="90770" spans="1:1">
      <c r="A90770" s="234"/>
    </row>
    <row r="90771" spans="1:1">
      <c r="A90771" s="234"/>
    </row>
    <row r="90772" spans="1:1">
      <c r="A90772" s="234"/>
    </row>
    <row r="90773" spans="1:1">
      <c r="A90773" s="234"/>
    </row>
    <row r="90774" spans="1:1">
      <c r="A90774" s="234"/>
    </row>
    <row r="90775" spans="1:1">
      <c r="A90775" s="234"/>
    </row>
    <row r="90776" spans="1:1">
      <c r="A90776" s="234"/>
    </row>
    <row r="90777" spans="1:1">
      <c r="A90777" s="234"/>
    </row>
    <row r="90778" spans="1:1">
      <c r="A90778" s="234"/>
    </row>
    <row r="90779" spans="1:1">
      <c r="A90779" s="234"/>
    </row>
    <row r="90780" spans="1:1">
      <c r="A90780" s="234"/>
    </row>
    <row r="90781" spans="1:1">
      <c r="A90781" s="234"/>
    </row>
    <row r="90782" spans="1:1">
      <c r="A90782" s="234"/>
    </row>
    <row r="90783" spans="1:1">
      <c r="A90783" s="234"/>
    </row>
    <row r="90784" spans="1:1">
      <c r="A90784" s="234"/>
    </row>
    <row r="90785" spans="1:1">
      <c r="A90785" s="234"/>
    </row>
    <row r="90786" spans="1:1">
      <c r="A90786" s="234"/>
    </row>
    <row r="90787" spans="1:1">
      <c r="A90787" s="234"/>
    </row>
    <row r="90788" spans="1:1">
      <c r="A90788" s="234"/>
    </row>
    <row r="90789" spans="1:1">
      <c r="A90789" s="234"/>
    </row>
    <row r="90790" spans="1:1">
      <c r="A90790" s="234"/>
    </row>
    <row r="90791" spans="1:1">
      <c r="A90791" s="234"/>
    </row>
    <row r="90792" spans="1:1">
      <c r="A90792" s="234"/>
    </row>
    <row r="90793" spans="1:1">
      <c r="A90793" s="234"/>
    </row>
    <row r="90794" spans="1:1">
      <c r="A90794" s="234"/>
    </row>
    <row r="90795" spans="1:1">
      <c r="A90795" s="234"/>
    </row>
    <row r="90796" spans="1:1">
      <c r="A90796" s="234"/>
    </row>
    <row r="90797" spans="1:1">
      <c r="A90797" s="234"/>
    </row>
    <row r="90798" spans="1:1">
      <c r="A90798" s="234"/>
    </row>
    <row r="90799" spans="1:1">
      <c r="A90799" s="234"/>
    </row>
    <row r="90800" spans="1:1">
      <c r="A90800" s="234"/>
    </row>
    <row r="90801" spans="1:1">
      <c r="A90801" s="234"/>
    </row>
    <row r="90802" spans="1:1">
      <c r="A90802" s="234"/>
    </row>
    <row r="90803" spans="1:1">
      <c r="A90803" s="234"/>
    </row>
    <row r="90804" spans="1:1">
      <c r="A90804" s="234"/>
    </row>
    <row r="90805" spans="1:1">
      <c r="A90805" s="234"/>
    </row>
    <row r="90806" spans="1:1">
      <c r="A90806" s="234"/>
    </row>
    <row r="90807" spans="1:1">
      <c r="A90807" s="234"/>
    </row>
    <row r="90808" spans="1:1">
      <c r="A90808" s="234"/>
    </row>
    <row r="90809" spans="1:1">
      <c r="A90809" s="234"/>
    </row>
    <row r="90810" spans="1:1">
      <c r="A90810" s="234"/>
    </row>
    <row r="90811" spans="1:1">
      <c r="A90811" s="234"/>
    </row>
    <row r="90812" spans="1:1">
      <c r="A90812" s="234"/>
    </row>
    <row r="90813" spans="1:1">
      <c r="A90813" s="234"/>
    </row>
    <row r="90814" spans="1:1">
      <c r="A90814" s="234"/>
    </row>
    <row r="90815" spans="1:1">
      <c r="A90815" s="234"/>
    </row>
    <row r="90816" spans="1:1">
      <c r="A90816" s="234"/>
    </row>
    <row r="90817" spans="1:1">
      <c r="A90817" s="234"/>
    </row>
    <row r="90818" spans="1:1">
      <c r="A90818" s="234"/>
    </row>
    <row r="90819" spans="1:1">
      <c r="A90819" s="234"/>
    </row>
    <row r="90820" spans="1:1">
      <c r="A90820" s="234"/>
    </row>
    <row r="90821" spans="1:1">
      <c r="A90821" s="234"/>
    </row>
    <row r="90822" spans="1:1">
      <c r="A90822" s="234"/>
    </row>
    <row r="90823" spans="1:1">
      <c r="A90823" s="234"/>
    </row>
    <row r="90824" spans="1:1">
      <c r="A90824" s="234"/>
    </row>
    <row r="90825" spans="1:1">
      <c r="A90825" s="234"/>
    </row>
    <row r="90826" spans="1:1">
      <c r="A90826" s="234"/>
    </row>
    <row r="90827" spans="1:1">
      <c r="A90827" s="234"/>
    </row>
    <row r="90828" spans="1:1">
      <c r="A90828" s="234"/>
    </row>
    <row r="90829" spans="1:1">
      <c r="A90829" s="234"/>
    </row>
    <row r="90830" spans="1:1">
      <c r="A90830" s="234"/>
    </row>
    <row r="90831" spans="1:1">
      <c r="A90831" s="234"/>
    </row>
    <row r="90832" spans="1:1">
      <c r="A90832" s="234"/>
    </row>
    <row r="90833" spans="1:1">
      <c r="A90833" s="234"/>
    </row>
    <row r="90834" spans="1:1">
      <c r="A90834" s="234"/>
    </row>
    <row r="90835" spans="1:1">
      <c r="A90835" s="234"/>
    </row>
    <row r="90836" spans="1:1">
      <c r="A90836" s="234"/>
    </row>
    <row r="90837" spans="1:1">
      <c r="A90837" s="234"/>
    </row>
    <row r="90838" spans="1:1">
      <c r="A90838" s="234"/>
    </row>
    <row r="90839" spans="1:1">
      <c r="A90839" s="234"/>
    </row>
    <row r="90840" spans="1:1">
      <c r="A90840" s="234"/>
    </row>
    <row r="90841" spans="1:1">
      <c r="A90841" s="234"/>
    </row>
    <row r="90842" spans="1:1">
      <c r="A90842" s="234"/>
    </row>
    <row r="90843" spans="1:1">
      <c r="A90843" s="234"/>
    </row>
    <row r="90844" spans="1:1">
      <c r="A90844" s="234"/>
    </row>
    <row r="90845" spans="1:1">
      <c r="A90845" s="234"/>
    </row>
    <row r="90846" spans="1:1">
      <c r="A90846" s="234"/>
    </row>
    <row r="90847" spans="1:1">
      <c r="A90847" s="234"/>
    </row>
    <row r="90848" spans="1:1">
      <c r="A90848" s="234"/>
    </row>
    <row r="90849" spans="1:1">
      <c r="A90849" s="234"/>
    </row>
    <row r="90850" spans="1:1">
      <c r="A90850" s="234"/>
    </row>
    <row r="90851" spans="1:1">
      <c r="A90851" s="234"/>
    </row>
    <row r="90852" spans="1:1">
      <c r="A90852" s="234"/>
    </row>
    <row r="90853" spans="1:1">
      <c r="A90853" s="234"/>
    </row>
    <row r="90854" spans="1:1">
      <c r="A90854" s="234"/>
    </row>
    <row r="90855" spans="1:1">
      <c r="A90855" s="234"/>
    </row>
    <row r="90856" spans="1:1">
      <c r="A90856" s="234"/>
    </row>
    <row r="90857" spans="1:1">
      <c r="A90857" s="234"/>
    </row>
    <row r="90858" spans="1:1">
      <c r="A90858" s="234"/>
    </row>
    <row r="90859" spans="1:1">
      <c r="A90859" s="234"/>
    </row>
    <row r="90860" spans="1:1">
      <c r="A90860" s="234"/>
    </row>
    <row r="90861" spans="1:1">
      <c r="A90861" s="234"/>
    </row>
    <row r="90862" spans="1:1">
      <c r="A90862" s="234"/>
    </row>
    <row r="90863" spans="1:1">
      <c r="A90863" s="234"/>
    </row>
    <row r="90864" spans="1:1">
      <c r="A90864" s="234"/>
    </row>
    <row r="90865" spans="1:1">
      <c r="A90865" s="234"/>
    </row>
    <row r="90866" spans="1:1">
      <c r="A90866" s="234"/>
    </row>
    <row r="90867" spans="1:1">
      <c r="A90867" s="234"/>
    </row>
    <row r="90868" spans="1:1">
      <c r="A90868" s="234"/>
    </row>
    <row r="90869" spans="1:1">
      <c r="A90869" s="234"/>
    </row>
    <row r="90870" spans="1:1">
      <c r="A90870" s="234"/>
    </row>
    <row r="90871" spans="1:1">
      <c r="A90871" s="234"/>
    </row>
    <row r="90872" spans="1:1">
      <c r="A90872" s="234"/>
    </row>
    <row r="90873" spans="1:1">
      <c r="A90873" s="234"/>
    </row>
    <row r="90874" spans="1:1">
      <c r="A90874" s="234"/>
    </row>
    <row r="90875" spans="1:1">
      <c r="A90875" s="234"/>
    </row>
    <row r="90876" spans="1:1">
      <c r="A90876" s="234"/>
    </row>
    <row r="90877" spans="1:1">
      <c r="A90877" s="234"/>
    </row>
    <row r="90878" spans="1:1">
      <c r="A90878" s="234"/>
    </row>
    <row r="90879" spans="1:1">
      <c r="A90879" s="234"/>
    </row>
    <row r="90880" spans="1:1">
      <c r="A90880" s="234"/>
    </row>
    <row r="90881" spans="1:1">
      <c r="A90881" s="234"/>
    </row>
    <row r="90882" spans="1:1">
      <c r="A90882" s="234"/>
    </row>
    <row r="90883" spans="1:1">
      <c r="A90883" s="234"/>
    </row>
    <row r="90884" spans="1:1">
      <c r="A90884" s="234"/>
    </row>
    <row r="90885" spans="1:1">
      <c r="A90885" s="234"/>
    </row>
    <row r="90886" spans="1:1">
      <c r="A90886" s="234"/>
    </row>
    <row r="90887" spans="1:1">
      <c r="A90887" s="234"/>
    </row>
    <row r="90888" spans="1:1">
      <c r="A90888" s="234"/>
    </row>
    <row r="90889" spans="1:1">
      <c r="A90889" s="234"/>
    </row>
    <row r="90890" spans="1:1">
      <c r="A90890" s="234"/>
    </row>
    <row r="90891" spans="1:1">
      <c r="A90891" s="234"/>
    </row>
    <row r="90892" spans="1:1">
      <c r="A90892" s="234"/>
    </row>
    <row r="90893" spans="1:1">
      <c r="A90893" s="234"/>
    </row>
    <row r="90894" spans="1:1">
      <c r="A90894" s="234"/>
    </row>
    <row r="90895" spans="1:1">
      <c r="A90895" s="234"/>
    </row>
    <row r="90896" spans="1:1">
      <c r="A90896" s="234"/>
    </row>
    <row r="90897" spans="1:1">
      <c r="A90897" s="234"/>
    </row>
    <row r="90898" spans="1:1">
      <c r="A90898" s="234"/>
    </row>
    <row r="90899" spans="1:1">
      <c r="A90899" s="234"/>
    </row>
    <row r="90900" spans="1:1">
      <c r="A90900" s="234"/>
    </row>
    <row r="90901" spans="1:1">
      <c r="A90901" s="234"/>
    </row>
    <row r="90902" spans="1:1">
      <c r="A90902" s="234"/>
    </row>
    <row r="90903" spans="1:1">
      <c r="A90903" s="234"/>
    </row>
    <row r="90904" spans="1:1">
      <c r="A90904" s="234"/>
    </row>
    <row r="90905" spans="1:1">
      <c r="A90905" s="234"/>
    </row>
    <row r="90906" spans="1:1">
      <c r="A90906" s="234"/>
    </row>
    <row r="90907" spans="1:1">
      <c r="A90907" s="234"/>
    </row>
    <row r="90908" spans="1:1">
      <c r="A90908" s="234"/>
    </row>
    <row r="90909" spans="1:1">
      <c r="A90909" s="234"/>
    </row>
    <row r="90910" spans="1:1">
      <c r="A90910" s="234"/>
    </row>
    <row r="90911" spans="1:1">
      <c r="A90911" s="234"/>
    </row>
    <row r="90912" spans="1:1">
      <c r="A90912" s="234"/>
    </row>
    <row r="90913" spans="1:1">
      <c r="A90913" s="234"/>
    </row>
    <row r="90914" spans="1:1">
      <c r="A90914" s="234"/>
    </row>
    <row r="90915" spans="1:1">
      <c r="A90915" s="234"/>
    </row>
    <row r="90916" spans="1:1">
      <c r="A90916" s="234"/>
    </row>
    <row r="90917" spans="1:1">
      <c r="A90917" s="234"/>
    </row>
    <row r="90918" spans="1:1">
      <c r="A90918" s="234"/>
    </row>
    <row r="90919" spans="1:1">
      <c r="A90919" s="234"/>
    </row>
    <row r="90920" spans="1:1">
      <c r="A90920" s="234"/>
    </row>
    <row r="90921" spans="1:1">
      <c r="A90921" s="234"/>
    </row>
    <row r="90922" spans="1:1">
      <c r="A90922" s="234"/>
    </row>
    <row r="90923" spans="1:1">
      <c r="A90923" s="234"/>
    </row>
    <row r="90924" spans="1:1">
      <c r="A90924" s="234"/>
    </row>
    <row r="90925" spans="1:1">
      <c r="A90925" s="234"/>
    </row>
    <row r="90926" spans="1:1">
      <c r="A90926" s="234"/>
    </row>
    <row r="90927" spans="1:1">
      <c r="A90927" s="234"/>
    </row>
    <row r="90928" spans="1:1">
      <c r="A90928" s="234"/>
    </row>
    <row r="90929" spans="1:1">
      <c r="A90929" s="234"/>
    </row>
    <row r="90930" spans="1:1">
      <c r="A90930" s="234"/>
    </row>
    <row r="90931" spans="1:1">
      <c r="A90931" s="234"/>
    </row>
    <row r="90932" spans="1:1">
      <c r="A90932" s="234"/>
    </row>
    <row r="90933" spans="1:1">
      <c r="A90933" s="234"/>
    </row>
    <row r="90934" spans="1:1">
      <c r="A90934" s="234"/>
    </row>
    <row r="90935" spans="1:1">
      <c r="A90935" s="234"/>
    </row>
    <row r="90936" spans="1:1">
      <c r="A90936" s="234"/>
    </row>
    <row r="90937" spans="1:1">
      <c r="A90937" s="234"/>
    </row>
    <row r="90938" spans="1:1">
      <c r="A90938" s="234"/>
    </row>
    <row r="90939" spans="1:1">
      <c r="A90939" s="234"/>
    </row>
    <row r="90940" spans="1:1">
      <c r="A90940" s="234"/>
    </row>
    <row r="90941" spans="1:1">
      <c r="A90941" s="234"/>
    </row>
    <row r="90942" spans="1:1">
      <c r="A90942" s="234"/>
    </row>
    <row r="90943" spans="1:1">
      <c r="A90943" s="234"/>
    </row>
    <row r="90944" spans="1:1">
      <c r="A90944" s="234"/>
    </row>
    <row r="90945" spans="1:1">
      <c r="A90945" s="234"/>
    </row>
    <row r="90946" spans="1:1">
      <c r="A90946" s="234"/>
    </row>
    <row r="90947" spans="1:1">
      <c r="A90947" s="234"/>
    </row>
    <row r="90948" spans="1:1">
      <c r="A90948" s="234"/>
    </row>
    <row r="90949" spans="1:1">
      <c r="A90949" s="234"/>
    </row>
    <row r="90950" spans="1:1">
      <c r="A90950" s="234"/>
    </row>
    <row r="90951" spans="1:1">
      <c r="A90951" s="234"/>
    </row>
    <row r="90952" spans="1:1">
      <c r="A90952" s="234"/>
    </row>
    <row r="90953" spans="1:1">
      <c r="A90953" s="234"/>
    </row>
    <row r="90954" spans="1:1">
      <c r="A90954" s="234"/>
    </row>
    <row r="90955" spans="1:1">
      <c r="A90955" s="234"/>
    </row>
    <row r="90956" spans="1:1">
      <c r="A90956" s="234"/>
    </row>
    <row r="90957" spans="1:1">
      <c r="A90957" s="234"/>
    </row>
    <row r="90958" spans="1:1">
      <c r="A90958" s="234"/>
    </row>
    <row r="90959" spans="1:1">
      <c r="A90959" s="234"/>
    </row>
    <row r="90960" spans="1:1">
      <c r="A90960" s="234"/>
    </row>
    <row r="90961" spans="1:1">
      <c r="A90961" s="234"/>
    </row>
    <row r="90962" spans="1:1">
      <c r="A90962" s="234"/>
    </row>
    <row r="90963" spans="1:1">
      <c r="A90963" s="234"/>
    </row>
    <row r="90964" spans="1:1">
      <c r="A90964" s="234"/>
    </row>
    <row r="90965" spans="1:1">
      <c r="A90965" s="234"/>
    </row>
    <row r="90966" spans="1:1">
      <c r="A90966" s="234"/>
    </row>
    <row r="90967" spans="1:1">
      <c r="A90967" s="234"/>
    </row>
    <row r="90968" spans="1:1">
      <c r="A90968" s="234"/>
    </row>
    <row r="90969" spans="1:1">
      <c r="A90969" s="234"/>
    </row>
    <row r="90970" spans="1:1">
      <c r="A90970" s="234"/>
    </row>
    <row r="90971" spans="1:1">
      <c r="A90971" s="234"/>
    </row>
    <row r="90972" spans="1:1">
      <c r="A90972" s="234"/>
    </row>
    <row r="90973" spans="1:1">
      <c r="A90973" s="234"/>
    </row>
    <row r="90974" spans="1:1">
      <c r="A90974" s="234"/>
    </row>
    <row r="90975" spans="1:1">
      <c r="A90975" s="234"/>
    </row>
    <row r="90976" spans="1:1">
      <c r="A90976" s="234"/>
    </row>
    <row r="90977" spans="1:1">
      <c r="A90977" s="234"/>
    </row>
    <row r="90978" spans="1:1">
      <c r="A90978" s="234"/>
    </row>
    <row r="90979" spans="1:1">
      <c r="A90979" s="234"/>
    </row>
    <row r="90980" spans="1:1">
      <c r="A90980" s="234"/>
    </row>
    <row r="90981" spans="1:1">
      <c r="A90981" s="234"/>
    </row>
    <row r="90982" spans="1:1">
      <c r="A90982" s="234"/>
    </row>
    <row r="90983" spans="1:1">
      <c r="A90983" s="234"/>
    </row>
    <row r="90984" spans="1:1">
      <c r="A90984" s="234"/>
    </row>
    <row r="90985" spans="1:1">
      <c r="A90985" s="234"/>
    </row>
    <row r="90986" spans="1:1">
      <c r="A90986" s="234"/>
    </row>
    <row r="90987" spans="1:1">
      <c r="A90987" s="234"/>
    </row>
    <row r="90988" spans="1:1">
      <c r="A90988" s="234"/>
    </row>
    <row r="90989" spans="1:1">
      <c r="A90989" s="234"/>
    </row>
    <row r="90990" spans="1:1">
      <c r="A90990" s="234"/>
    </row>
    <row r="90991" spans="1:1">
      <c r="A90991" s="234"/>
    </row>
    <row r="90992" spans="1:1">
      <c r="A90992" s="234"/>
    </row>
    <row r="90993" spans="1:1">
      <c r="A90993" s="234"/>
    </row>
    <row r="90994" spans="1:1">
      <c r="A90994" s="234"/>
    </row>
    <row r="90995" spans="1:1">
      <c r="A90995" s="234"/>
    </row>
    <row r="90996" spans="1:1">
      <c r="A90996" s="234"/>
    </row>
    <row r="90997" spans="1:1">
      <c r="A90997" s="234"/>
    </row>
    <row r="90998" spans="1:1">
      <c r="A90998" s="234"/>
    </row>
    <row r="90999" spans="1:1">
      <c r="A90999" s="234"/>
    </row>
    <row r="91000" spans="1:1">
      <c r="A91000" s="234"/>
    </row>
    <row r="91001" spans="1:1">
      <c r="A91001" s="234"/>
    </row>
    <row r="91002" spans="1:1">
      <c r="A91002" s="234"/>
    </row>
    <row r="91003" spans="1:1">
      <c r="A91003" s="234"/>
    </row>
    <row r="91004" spans="1:1">
      <c r="A91004" s="234"/>
    </row>
    <row r="91005" spans="1:1">
      <c r="A91005" s="234"/>
    </row>
    <row r="91006" spans="1:1">
      <c r="A91006" s="234"/>
    </row>
    <row r="91007" spans="1:1">
      <c r="A91007" s="234"/>
    </row>
    <row r="91008" spans="1:1">
      <c r="A91008" s="234"/>
    </row>
    <row r="91009" spans="1:1">
      <c r="A91009" s="234"/>
    </row>
    <row r="91010" spans="1:1">
      <c r="A91010" s="234"/>
    </row>
    <row r="91011" spans="1:1">
      <c r="A91011" s="234"/>
    </row>
    <row r="91012" spans="1:1">
      <c r="A91012" s="234"/>
    </row>
    <row r="91013" spans="1:1">
      <c r="A91013" s="234"/>
    </row>
    <row r="91014" spans="1:1">
      <c r="A91014" s="234"/>
    </row>
    <row r="91015" spans="1:1">
      <c r="A91015" s="234"/>
    </row>
    <row r="91016" spans="1:1">
      <c r="A91016" s="234"/>
    </row>
    <row r="91017" spans="1:1">
      <c r="A91017" s="234"/>
    </row>
    <row r="91018" spans="1:1">
      <c r="A91018" s="234"/>
    </row>
    <row r="91019" spans="1:1">
      <c r="A91019" s="234"/>
    </row>
    <row r="91020" spans="1:1">
      <c r="A91020" s="234"/>
    </row>
    <row r="91021" spans="1:1">
      <c r="A91021" s="234"/>
    </row>
    <row r="91022" spans="1:1">
      <c r="A91022" s="234"/>
    </row>
    <row r="91023" spans="1:1">
      <c r="A91023" s="234"/>
    </row>
    <row r="91024" spans="1:1">
      <c r="A91024" s="234"/>
    </row>
    <row r="91025" spans="1:1">
      <c r="A91025" s="234"/>
    </row>
    <row r="91026" spans="1:1">
      <c r="A91026" s="234"/>
    </row>
    <row r="91027" spans="1:1">
      <c r="A91027" s="234"/>
    </row>
    <row r="91028" spans="1:1">
      <c r="A91028" s="234"/>
    </row>
    <row r="91029" spans="1:1">
      <c r="A91029" s="234"/>
    </row>
    <row r="91030" spans="1:1">
      <c r="A91030" s="234"/>
    </row>
    <row r="91031" spans="1:1">
      <c r="A91031" s="234"/>
    </row>
    <row r="91032" spans="1:1">
      <c r="A91032" s="234"/>
    </row>
    <row r="91033" spans="1:1">
      <c r="A91033" s="234"/>
    </row>
    <row r="91034" spans="1:1">
      <c r="A91034" s="234"/>
    </row>
    <row r="91035" spans="1:1">
      <c r="A91035" s="234"/>
    </row>
    <row r="91036" spans="1:1">
      <c r="A91036" s="234"/>
    </row>
    <row r="91037" spans="1:1">
      <c r="A91037" s="234"/>
    </row>
    <row r="91038" spans="1:1">
      <c r="A91038" s="234"/>
    </row>
    <row r="91039" spans="1:1">
      <c r="A91039" s="234"/>
    </row>
    <row r="91040" spans="1:1">
      <c r="A91040" s="234"/>
    </row>
    <row r="91041" spans="1:1">
      <c r="A91041" s="234"/>
    </row>
    <row r="91042" spans="1:1">
      <c r="A91042" s="234"/>
    </row>
    <row r="91043" spans="1:1">
      <c r="A91043" s="234"/>
    </row>
    <row r="91044" spans="1:1">
      <c r="A91044" s="234"/>
    </row>
    <row r="91045" spans="1:1">
      <c r="A91045" s="234"/>
    </row>
    <row r="91046" spans="1:1">
      <c r="A91046" s="234"/>
    </row>
    <row r="91047" spans="1:1">
      <c r="A91047" s="234"/>
    </row>
    <row r="91048" spans="1:1">
      <c r="A91048" s="234"/>
    </row>
    <row r="91049" spans="1:1">
      <c r="A91049" s="234"/>
    </row>
    <row r="91050" spans="1:1">
      <c r="A91050" s="234"/>
    </row>
    <row r="91051" spans="1:1">
      <c r="A91051" s="234"/>
    </row>
    <row r="91052" spans="1:1">
      <c r="A91052" s="234"/>
    </row>
    <row r="91053" spans="1:1">
      <c r="A91053" s="234"/>
    </row>
    <row r="91054" spans="1:1">
      <c r="A91054" s="234"/>
    </row>
    <row r="91055" spans="1:1">
      <c r="A91055" s="234"/>
    </row>
    <row r="91056" spans="1:1">
      <c r="A91056" s="234"/>
    </row>
    <row r="91057" spans="1:1">
      <c r="A91057" s="234"/>
    </row>
    <row r="91058" spans="1:1">
      <c r="A91058" s="234"/>
    </row>
    <row r="91059" spans="1:1">
      <c r="A91059" s="234"/>
    </row>
    <row r="91060" spans="1:1">
      <c r="A91060" s="234"/>
    </row>
    <row r="91061" spans="1:1">
      <c r="A91061" s="234"/>
    </row>
    <row r="91062" spans="1:1">
      <c r="A91062" s="234"/>
    </row>
    <row r="91063" spans="1:1">
      <c r="A91063" s="234"/>
    </row>
    <row r="91064" spans="1:1">
      <c r="A91064" s="234"/>
    </row>
    <row r="91065" spans="1:1">
      <c r="A91065" s="234"/>
    </row>
    <row r="91066" spans="1:1">
      <c r="A91066" s="234"/>
    </row>
    <row r="91067" spans="1:1">
      <c r="A91067" s="234"/>
    </row>
    <row r="91068" spans="1:1">
      <c r="A91068" s="234"/>
    </row>
    <row r="91069" spans="1:1">
      <c r="A91069" s="234"/>
    </row>
    <row r="91070" spans="1:1">
      <c r="A91070" s="234"/>
    </row>
    <row r="91071" spans="1:1">
      <c r="A91071" s="234"/>
    </row>
    <row r="91072" spans="1:1">
      <c r="A91072" s="234"/>
    </row>
    <row r="91073" spans="1:1">
      <c r="A91073" s="234"/>
    </row>
    <row r="91074" spans="1:1">
      <c r="A91074" s="234"/>
    </row>
    <row r="91075" spans="1:1">
      <c r="A91075" s="234"/>
    </row>
    <row r="91076" spans="1:1">
      <c r="A91076" s="234"/>
    </row>
    <row r="91077" spans="1:1">
      <c r="A91077" s="234"/>
    </row>
    <row r="91078" spans="1:1">
      <c r="A91078" s="234"/>
    </row>
    <row r="91079" spans="1:1">
      <c r="A91079" s="234"/>
    </row>
    <row r="91080" spans="1:1">
      <c r="A91080" s="234"/>
    </row>
    <row r="91081" spans="1:1">
      <c r="A91081" s="234"/>
    </row>
    <row r="91082" spans="1:1">
      <c r="A91082" s="234"/>
    </row>
    <row r="91083" spans="1:1">
      <c r="A91083" s="234"/>
    </row>
    <row r="91084" spans="1:1">
      <c r="A91084" s="234"/>
    </row>
    <row r="91085" spans="1:1">
      <c r="A91085" s="234"/>
    </row>
    <row r="91086" spans="1:1">
      <c r="A91086" s="234"/>
    </row>
    <row r="91087" spans="1:1">
      <c r="A91087" s="234"/>
    </row>
    <row r="91088" spans="1:1">
      <c r="A91088" s="234"/>
    </row>
    <row r="91089" spans="1:1">
      <c r="A91089" s="234"/>
    </row>
    <row r="91090" spans="1:1">
      <c r="A91090" s="234"/>
    </row>
    <row r="91091" spans="1:1">
      <c r="A91091" s="234"/>
    </row>
    <row r="91092" spans="1:1">
      <c r="A91092" s="234"/>
    </row>
    <row r="91093" spans="1:1">
      <c r="A91093" s="234"/>
    </row>
    <row r="91094" spans="1:1">
      <c r="A91094" s="234"/>
    </row>
    <row r="91095" spans="1:1">
      <c r="A91095" s="234"/>
    </row>
    <row r="91096" spans="1:1">
      <c r="A91096" s="234"/>
    </row>
    <row r="91097" spans="1:1">
      <c r="A91097" s="234"/>
    </row>
    <row r="91098" spans="1:1">
      <c r="A91098" s="234"/>
    </row>
    <row r="91099" spans="1:1">
      <c r="A91099" s="234"/>
    </row>
    <row r="91100" spans="1:1">
      <c r="A91100" s="234"/>
    </row>
    <row r="91101" spans="1:1">
      <c r="A91101" s="234"/>
    </row>
    <row r="91102" spans="1:1">
      <c r="A91102" s="234"/>
    </row>
    <row r="91103" spans="1:1">
      <c r="A91103" s="234"/>
    </row>
    <row r="91104" spans="1:1">
      <c r="A91104" s="234"/>
    </row>
    <row r="91105" spans="1:1">
      <c r="A91105" s="234"/>
    </row>
    <row r="91106" spans="1:1">
      <c r="A91106" s="234"/>
    </row>
    <row r="91107" spans="1:1">
      <c r="A91107" s="234"/>
    </row>
    <row r="91108" spans="1:1">
      <c r="A91108" s="234"/>
    </row>
    <row r="91109" spans="1:1">
      <c r="A91109" s="234"/>
    </row>
    <row r="91110" spans="1:1">
      <c r="A91110" s="234"/>
    </row>
    <row r="91111" spans="1:1">
      <c r="A91111" s="234"/>
    </row>
    <row r="91112" spans="1:1">
      <c r="A91112" s="234"/>
    </row>
    <row r="91113" spans="1:1">
      <c r="A91113" s="234"/>
    </row>
    <row r="91114" spans="1:1">
      <c r="A91114" s="234"/>
    </row>
    <row r="91115" spans="1:1">
      <c r="A91115" s="234"/>
    </row>
    <row r="91116" spans="1:1">
      <c r="A91116" s="234"/>
    </row>
    <row r="91117" spans="1:1">
      <c r="A91117" s="234"/>
    </row>
    <row r="91118" spans="1:1">
      <c r="A91118" s="234"/>
    </row>
    <row r="91119" spans="1:1">
      <c r="A91119" s="234"/>
    </row>
    <row r="91120" spans="1:1">
      <c r="A91120" s="234"/>
    </row>
    <row r="91121" spans="1:1">
      <c r="A91121" s="234"/>
    </row>
    <row r="91122" spans="1:1">
      <c r="A91122" s="234"/>
    </row>
    <row r="91123" spans="1:1">
      <c r="A91123" s="234"/>
    </row>
    <row r="91124" spans="1:1">
      <c r="A91124" s="234"/>
    </row>
    <row r="91125" spans="1:1">
      <c r="A91125" s="234"/>
    </row>
    <row r="91126" spans="1:1">
      <c r="A91126" s="234"/>
    </row>
    <row r="91127" spans="1:1">
      <c r="A91127" s="234"/>
    </row>
    <row r="91128" spans="1:1">
      <c r="A91128" s="234"/>
    </row>
    <row r="91129" spans="1:1">
      <c r="A91129" s="234"/>
    </row>
    <row r="91130" spans="1:1">
      <c r="A91130" s="234"/>
    </row>
    <row r="91131" spans="1:1">
      <c r="A91131" s="234"/>
    </row>
    <row r="91132" spans="1:1">
      <c r="A91132" s="234"/>
    </row>
    <row r="91133" spans="1:1">
      <c r="A91133" s="234"/>
    </row>
    <row r="91134" spans="1:1">
      <c r="A91134" s="234"/>
    </row>
    <row r="91135" spans="1:1">
      <c r="A91135" s="234"/>
    </row>
    <row r="91136" spans="1:1">
      <c r="A91136" s="234"/>
    </row>
    <row r="91137" spans="1:1">
      <c r="A91137" s="234"/>
    </row>
    <row r="91138" spans="1:1">
      <c r="A91138" s="234"/>
    </row>
    <row r="91139" spans="1:1">
      <c r="A91139" s="234"/>
    </row>
    <row r="91140" spans="1:1">
      <c r="A91140" s="234"/>
    </row>
    <row r="91141" spans="1:1">
      <c r="A91141" s="234"/>
    </row>
    <row r="91142" spans="1:1">
      <c r="A91142" s="234"/>
    </row>
    <row r="91143" spans="1:1">
      <c r="A91143" s="234"/>
    </row>
    <row r="91144" spans="1:1">
      <c r="A91144" s="234"/>
    </row>
    <row r="91145" spans="1:1">
      <c r="A91145" s="234"/>
    </row>
    <row r="91146" spans="1:1">
      <c r="A91146" s="234"/>
    </row>
    <row r="91147" spans="1:1">
      <c r="A91147" s="234"/>
    </row>
    <row r="91148" spans="1:1">
      <c r="A91148" s="234"/>
    </row>
    <row r="91149" spans="1:1">
      <c r="A91149" s="234"/>
    </row>
    <row r="91150" spans="1:1">
      <c r="A91150" s="234"/>
    </row>
    <row r="91151" spans="1:1">
      <c r="A91151" s="234"/>
    </row>
    <row r="91152" spans="1:1">
      <c r="A91152" s="234"/>
    </row>
    <row r="91153" spans="1:1">
      <c r="A91153" s="234"/>
    </row>
    <row r="91154" spans="1:1">
      <c r="A91154" s="234"/>
    </row>
    <row r="91155" spans="1:1">
      <c r="A91155" s="234"/>
    </row>
    <row r="91156" spans="1:1">
      <c r="A91156" s="234"/>
    </row>
    <row r="91157" spans="1:1">
      <c r="A91157" s="234"/>
    </row>
    <row r="91158" spans="1:1">
      <c r="A91158" s="234"/>
    </row>
    <row r="91159" spans="1:1">
      <c r="A91159" s="234"/>
    </row>
    <row r="91160" spans="1:1">
      <c r="A91160" s="234"/>
    </row>
    <row r="91161" spans="1:1">
      <c r="A91161" s="234"/>
    </row>
    <row r="91162" spans="1:1">
      <c r="A91162" s="234"/>
    </row>
    <row r="91163" spans="1:1">
      <c r="A91163" s="234"/>
    </row>
    <row r="91164" spans="1:1">
      <c r="A91164" s="234"/>
    </row>
    <row r="91165" spans="1:1">
      <c r="A91165" s="234"/>
    </row>
    <row r="91166" spans="1:1">
      <c r="A91166" s="234"/>
    </row>
    <row r="91167" spans="1:1">
      <c r="A91167" s="234"/>
    </row>
    <row r="91168" spans="1:1">
      <c r="A91168" s="234"/>
    </row>
    <row r="91169" spans="1:1">
      <c r="A91169" s="234"/>
    </row>
    <row r="91170" spans="1:1">
      <c r="A91170" s="234"/>
    </row>
    <row r="91171" spans="1:1">
      <c r="A91171" s="234"/>
    </row>
    <row r="91172" spans="1:1">
      <c r="A91172" s="234"/>
    </row>
    <row r="91173" spans="1:1">
      <c r="A91173" s="234"/>
    </row>
    <row r="91174" spans="1:1">
      <c r="A91174" s="234"/>
    </row>
    <row r="91175" spans="1:1">
      <c r="A91175" s="234"/>
    </row>
    <row r="91176" spans="1:1">
      <c r="A91176" s="234"/>
    </row>
    <row r="91177" spans="1:1">
      <c r="A91177" s="234"/>
    </row>
    <row r="91178" spans="1:1">
      <c r="A91178" s="234"/>
    </row>
    <row r="91179" spans="1:1">
      <c r="A91179" s="234"/>
    </row>
    <row r="91180" spans="1:1">
      <c r="A91180" s="234"/>
    </row>
    <row r="91181" spans="1:1">
      <c r="A91181" s="234"/>
    </row>
    <row r="91182" spans="1:1">
      <c r="A91182" s="234"/>
    </row>
    <row r="91183" spans="1:1">
      <c r="A91183" s="234"/>
    </row>
    <row r="91184" spans="1:1">
      <c r="A91184" s="234"/>
    </row>
    <row r="91185" spans="1:1">
      <c r="A91185" s="234"/>
    </row>
    <row r="91186" spans="1:1">
      <c r="A91186" s="234"/>
    </row>
    <row r="91187" spans="1:1">
      <c r="A91187" s="234"/>
    </row>
    <row r="91188" spans="1:1">
      <c r="A91188" s="234"/>
    </row>
    <row r="91189" spans="1:1">
      <c r="A91189" s="234"/>
    </row>
    <row r="91190" spans="1:1">
      <c r="A91190" s="234"/>
    </row>
    <row r="91191" spans="1:1">
      <c r="A91191" s="234"/>
    </row>
    <row r="91192" spans="1:1">
      <c r="A91192" s="234"/>
    </row>
    <row r="91193" spans="1:1">
      <c r="A91193" s="234"/>
    </row>
    <row r="91194" spans="1:1">
      <c r="A91194" s="234"/>
    </row>
    <row r="91195" spans="1:1">
      <c r="A91195" s="234"/>
    </row>
    <row r="91196" spans="1:1">
      <c r="A91196" s="234"/>
    </row>
    <row r="91197" spans="1:1">
      <c r="A91197" s="234"/>
    </row>
    <row r="91198" spans="1:1">
      <c r="A91198" s="234"/>
    </row>
    <row r="91199" spans="1:1">
      <c r="A91199" s="234"/>
    </row>
    <row r="91200" spans="1:1">
      <c r="A91200" s="234"/>
    </row>
    <row r="91201" spans="1:1">
      <c r="A91201" s="234"/>
    </row>
    <row r="91202" spans="1:1">
      <c r="A91202" s="234"/>
    </row>
    <row r="91203" spans="1:1">
      <c r="A91203" s="234"/>
    </row>
    <row r="91204" spans="1:1">
      <c r="A91204" s="234"/>
    </row>
    <row r="91205" spans="1:1">
      <c r="A91205" s="234"/>
    </row>
    <row r="91206" spans="1:1">
      <c r="A91206" s="234"/>
    </row>
    <row r="91207" spans="1:1">
      <c r="A91207" s="234"/>
    </row>
    <row r="91208" spans="1:1">
      <c r="A91208" s="234"/>
    </row>
    <row r="91209" spans="1:1">
      <c r="A91209" s="234"/>
    </row>
    <row r="91210" spans="1:1">
      <c r="A91210" s="234"/>
    </row>
    <row r="91211" spans="1:1">
      <c r="A91211" s="234"/>
    </row>
    <row r="91212" spans="1:1">
      <c r="A91212" s="234"/>
    </row>
    <row r="91213" spans="1:1">
      <c r="A91213" s="234"/>
    </row>
    <row r="91214" spans="1:1">
      <c r="A91214" s="234"/>
    </row>
    <row r="91215" spans="1:1">
      <c r="A91215" s="234"/>
    </row>
    <row r="91216" spans="1:1">
      <c r="A91216" s="234"/>
    </row>
    <row r="91217" spans="1:1">
      <c r="A91217" s="234"/>
    </row>
    <row r="91218" spans="1:1">
      <c r="A91218" s="234"/>
    </row>
    <row r="91219" spans="1:1">
      <c r="A91219" s="234"/>
    </row>
    <row r="91220" spans="1:1">
      <c r="A91220" s="234"/>
    </row>
    <row r="91221" spans="1:1">
      <c r="A91221" s="234"/>
    </row>
    <row r="91222" spans="1:1">
      <c r="A91222" s="234"/>
    </row>
    <row r="91223" spans="1:1">
      <c r="A91223" s="234"/>
    </row>
    <row r="91224" spans="1:1">
      <c r="A91224" s="234"/>
    </row>
    <row r="91225" spans="1:1">
      <c r="A91225" s="234"/>
    </row>
    <row r="91226" spans="1:1">
      <c r="A91226" s="234"/>
    </row>
    <row r="91227" spans="1:1">
      <c r="A91227" s="234"/>
    </row>
    <row r="91228" spans="1:1">
      <c r="A91228" s="234"/>
    </row>
    <row r="91229" spans="1:1">
      <c r="A91229" s="234"/>
    </row>
    <row r="91230" spans="1:1">
      <c r="A91230" s="234"/>
    </row>
    <row r="91231" spans="1:1">
      <c r="A91231" s="234"/>
    </row>
    <row r="91232" spans="1:1">
      <c r="A91232" s="234"/>
    </row>
    <row r="91233" spans="1:1">
      <c r="A91233" s="234"/>
    </row>
    <row r="91234" spans="1:1">
      <c r="A91234" s="234"/>
    </row>
    <row r="91235" spans="1:1">
      <c r="A91235" s="234"/>
    </row>
    <row r="91236" spans="1:1">
      <c r="A91236" s="234"/>
    </row>
    <row r="91237" spans="1:1">
      <c r="A91237" s="234"/>
    </row>
    <row r="91238" spans="1:1">
      <c r="A91238" s="234"/>
    </row>
    <row r="91239" spans="1:1">
      <c r="A91239" s="234"/>
    </row>
    <row r="91240" spans="1:1">
      <c r="A91240" s="234"/>
    </row>
    <row r="91241" spans="1:1">
      <c r="A91241" s="234"/>
    </row>
    <row r="91242" spans="1:1">
      <c r="A91242" s="234"/>
    </row>
    <row r="91243" spans="1:1">
      <c r="A91243" s="234"/>
    </row>
    <row r="91244" spans="1:1">
      <c r="A91244" s="234"/>
    </row>
    <row r="91245" spans="1:1">
      <c r="A91245" s="234"/>
    </row>
    <row r="91246" spans="1:1">
      <c r="A91246" s="234"/>
    </row>
    <row r="91247" spans="1:1">
      <c r="A91247" s="234"/>
    </row>
    <row r="91248" spans="1:1">
      <c r="A91248" s="234"/>
    </row>
    <row r="91249" spans="1:1">
      <c r="A91249" s="234"/>
    </row>
    <row r="91250" spans="1:1">
      <c r="A91250" s="234"/>
    </row>
    <row r="91251" spans="1:1">
      <c r="A91251" s="234"/>
    </row>
    <row r="91252" spans="1:1">
      <c r="A91252" s="234"/>
    </row>
    <row r="91253" spans="1:1">
      <c r="A91253" s="234"/>
    </row>
    <row r="91254" spans="1:1">
      <c r="A91254" s="234"/>
    </row>
    <row r="91255" spans="1:1">
      <c r="A91255" s="234"/>
    </row>
    <row r="91256" spans="1:1">
      <c r="A91256" s="234"/>
    </row>
    <row r="91257" spans="1:1">
      <c r="A91257" s="234"/>
    </row>
    <row r="91258" spans="1:1">
      <c r="A91258" s="234"/>
    </row>
    <row r="91259" spans="1:1">
      <c r="A91259" s="234"/>
    </row>
    <row r="91260" spans="1:1">
      <c r="A91260" s="234"/>
    </row>
    <row r="91261" spans="1:1">
      <c r="A91261" s="234"/>
    </row>
    <row r="91262" spans="1:1">
      <c r="A91262" s="234"/>
    </row>
    <row r="91263" spans="1:1">
      <c r="A91263" s="234"/>
    </row>
    <row r="91264" spans="1:1">
      <c r="A91264" s="234"/>
    </row>
    <row r="91265" spans="1:1">
      <c r="A91265" s="234"/>
    </row>
    <row r="91266" spans="1:1">
      <c r="A91266" s="234"/>
    </row>
    <row r="91267" spans="1:1">
      <c r="A91267" s="234"/>
    </row>
    <row r="91268" spans="1:1">
      <c r="A91268" s="234"/>
    </row>
    <row r="91269" spans="1:1">
      <c r="A91269" s="234"/>
    </row>
    <row r="91270" spans="1:1">
      <c r="A91270" s="234"/>
    </row>
    <row r="91271" spans="1:1">
      <c r="A91271" s="234"/>
    </row>
    <row r="91272" spans="1:1">
      <c r="A91272" s="234"/>
    </row>
    <row r="91273" spans="1:1">
      <c r="A91273" s="234"/>
    </row>
    <row r="91274" spans="1:1">
      <c r="A91274" s="234"/>
    </row>
    <row r="91275" spans="1:1">
      <c r="A91275" s="234"/>
    </row>
    <row r="91276" spans="1:1">
      <c r="A91276" s="234"/>
    </row>
    <row r="91277" spans="1:1">
      <c r="A91277" s="234"/>
    </row>
    <row r="91278" spans="1:1">
      <c r="A91278" s="234"/>
    </row>
    <row r="91279" spans="1:1">
      <c r="A91279" s="234"/>
    </row>
    <row r="91280" spans="1:1">
      <c r="A91280" s="234"/>
    </row>
    <row r="91281" spans="1:1">
      <c r="A91281" s="234"/>
    </row>
    <row r="91282" spans="1:1">
      <c r="A91282" s="234"/>
    </row>
    <row r="91283" spans="1:1">
      <c r="A91283" s="234"/>
    </row>
    <row r="91284" spans="1:1">
      <c r="A91284" s="234"/>
    </row>
    <row r="91285" spans="1:1">
      <c r="A91285" s="234"/>
    </row>
    <row r="91286" spans="1:1">
      <c r="A91286" s="234"/>
    </row>
    <row r="91287" spans="1:1">
      <c r="A91287" s="234"/>
    </row>
    <row r="91288" spans="1:1">
      <c r="A91288" s="234"/>
    </row>
    <row r="91289" spans="1:1">
      <c r="A91289" s="234"/>
    </row>
    <row r="91290" spans="1:1">
      <c r="A91290" s="234"/>
    </row>
    <row r="91291" spans="1:1">
      <c r="A91291" s="234"/>
    </row>
    <row r="91292" spans="1:1">
      <c r="A91292" s="234"/>
    </row>
    <row r="91293" spans="1:1">
      <c r="A91293" s="234"/>
    </row>
    <row r="91294" spans="1:1">
      <c r="A91294" s="234"/>
    </row>
    <row r="91295" spans="1:1">
      <c r="A91295" s="234"/>
    </row>
    <row r="91296" spans="1:1">
      <c r="A91296" s="234"/>
    </row>
    <row r="91297" spans="1:1">
      <c r="A91297" s="234"/>
    </row>
    <row r="91298" spans="1:1">
      <c r="A91298" s="234"/>
    </row>
    <row r="91299" spans="1:1">
      <c r="A91299" s="234"/>
    </row>
    <row r="91300" spans="1:1">
      <c r="A91300" s="234"/>
    </row>
    <row r="91301" spans="1:1">
      <c r="A91301" s="234"/>
    </row>
    <row r="91302" spans="1:1">
      <c r="A91302" s="234"/>
    </row>
    <row r="91303" spans="1:1">
      <c r="A91303" s="234"/>
    </row>
    <row r="91304" spans="1:1">
      <c r="A91304" s="234"/>
    </row>
    <row r="91305" spans="1:1">
      <c r="A91305" s="234"/>
    </row>
    <row r="91306" spans="1:1">
      <c r="A91306" s="234"/>
    </row>
    <row r="91307" spans="1:1">
      <c r="A91307" s="234"/>
    </row>
    <row r="91308" spans="1:1">
      <c r="A91308" s="234"/>
    </row>
    <row r="91309" spans="1:1">
      <c r="A91309" s="234"/>
    </row>
    <row r="91310" spans="1:1">
      <c r="A91310" s="234"/>
    </row>
    <row r="91311" spans="1:1">
      <c r="A91311" s="234"/>
    </row>
    <row r="91312" spans="1:1">
      <c r="A91312" s="234"/>
    </row>
    <row r="91313" spans="1:1">
      <c r="A91313" s="234"/>
    </row>
    <row r="91314" spans="1:1">
      <c r="A91314" s="234"/>
    </row>
    <row r="91315" spans="1:1">
      <c r="A91315" s="234"/>
    </row>
    <row r="91316" spans="1:1">
      <c r="A91316" s="234"/>
    </row>
    <row r="91317" spans="1:1">
      <c r="A91317" s="234"/>
    </row>
    <row r="91318" spans="1:1">
      <c r="A91318" s="234"/>
    </row>
    <row r="91319" spans="1:1">
      <c r="A91319" s="234"/>
    </row>
    <row r="91320" spans="1:1">
      <c r="A91320" s="234"/>
    </row>
    <row r="91321" spans="1:1">
      <c r="A91321" s="234"/>
    </row>
    <row r="91322" spans="1:1">
      <c r="A91322" s="234"/>
    </row>
    <row r="91323" spans="1:1">
      <c r="A91323" s="234"/>
    </row>
    <row r="91324" spans="1:1">
      <c r="A91324" s="234"/>
    </row>
    <row r="91325" spans="1:1">
      <c r="A91325" s="234"/>
    </row>
    <row r="91326" spans="1:1">
      <c r="A91326" s="234"/>
    </row>
    <row r="91327" spans="1:1">
      <c r="A91327" s="234"/>
    </row>
    <row r="91328" spans="1:1">
      <c r="A91328" s="234"/>
    </row>
    <row r="91329" spans="1:1">
      <c r="A91329" s="234"/>
    </row>
    <row r="91330" spans="1:1">
      <c r="A91330" s="234"/>
    </row>
    <row r="91331" spans="1:1">
      <c r="A91331" s="234"/>
    </row>
    <row r="91332" spans="1:1">
      <c r="A91332" s="234"/>
    </row>
    <row r="91333" spans="1:1">
      <c r="A91333" s="234"/>
    </row>
    <row r="91334" spans="1:1">
      <c r="A91334" s="234"/>
    </row>
    <row r="91335" spans="1:1">
      <c r="A91335" s="234"/>
    </row>
    <row r="91336" spans="1:1">
      <c r="A91336" s="234"/>
    </row>
    <row r="91337" spans="1:1">
      <c r="A91337" s="234"/>
    </row>
    <row r="91338" spans="1:1">
      <c r="A91338" s="234"/>
    </row>
    <row r="91339" spans="1:1">
      <c r="A91339" s="234"/>
    </row>
    <row r="91340" spans="1:1">
      <c r="A91340" s="234"/>
    </row>
    <row r="91341" spans="1:1">
      <c r="A91341" s="234"/>
    </row>
    <row r="91342" spans="1:1">
      <c r="A91342" s="234"/>
    </row>
    <row r="91343" spans="1:1">
      <c r="A91343" s="234"/>
    </row>
    <row r="91344" spans="1:1">
      <c r="A91344" s="234"/>
    </row>
    <row r="91345" spans="1:1">
      <c r="A91345" s="234"/>
    </row>
    <row r="91346" spans="1:1">
      <c r="A91346" s="234"/>
    </row>
    <row r="91347" spans="1:1">
      <c r="A91347" s="234"/>
    </row>
    <row r="91348" spans="1:1">
      <c r="A91348" s="234"/>
    </row>
    <row r="91349" spans="1:1">
      <c r="A91349" s="234"/>
    </row>
    <row r="91350" spans="1:1">
      <c r="A91350" s="234"/>
    </row>
    <row r="91351" spans="1:1">
      <c r="A91351" s="234"/>
    </row>
    <row r="91352" spans="1:1">
      <c r="A91352" s="234"/>
    </row>
    <row r="91353" spans="1:1">
      <c r="A91353" s="234"/>
    </row>
    <row r="91354" spans="1:1">
      <c r="A91354" s="234"/>
    </row>
    <row r="91355" spans="1:1">
      <c r="A91355" s="234"/>
    </row>
    <row r="91356" spans="1:1">
      <c r="A91356" s="234"/>
    </row>
    <row r="91357" spans="1:1">
      <c r="A91357" s="234"/>
    </row>
    <row r="91358" spans="1:1">
      <c r="A91358" s="234"/>
    </row>
    <row r="91359" spans="1:1">
      <c r="A91359" s="234"/>
    </row>
    <row r="91360" spans="1:1">
      <c r="A91360" s="234"/>
    </row>
    <row r="91361" spans="1:1">
      <c r="A91361" s="234"/>
    </row>
    <row r="91362" spans="1:1">
      <c r="A91362" s="234"/>
    </row>
    <row r="91363" spans="1:1">
      <c r="A91363" s="234"/>
    </row>
    <row r="91364" spans="1:1">
      <c r="A91364" s="234"/>
    </row>
    <row r="91365" spans="1:1">
      <c r="A91365" s="234"/>
    </row>
    <row r="91366" spans="1:1">
      <c r="A91366" s="234"/>
    </row>
    <row r="91367" spans="1:1">
      <c r="A91367" s="234"/>
    </row>
    <row r="91368" spans="1:1">
      <c r="A91368" s="234"/>
    </row>
    <row r="91369" spans="1:1">
      <c r="A91369" s="234"/>
    </row>
    <row r="91370" spans="1:1">
      <c r="A91370" s="234"/>
    </row>
    <row r="91371" spans="1:1">
      <c r="A91371" s="234"/>
    </row>
    <row r="91372" spans="1:1">
      <c r="A91372" s="234"/>
    </row>
    <row r="91373" spans="1:1">
      <c r="A91373" s="234"/>
    </row>
    <row r="91374" spans="1:1">
      <c r="A91374" s="234"/>
    </row>
    <row r="91375" spans="1:1">
      <c r="A91375" s="234"/>
    </row>
    <row r="91376" spans="1:1">
      <c r="A91376" s="234"/>
    </row>
    <row r="91377" spans="1:1">
      <c r="A91377" s="234"/>
    </row>
    <row r="91378" spans="1:1">
      <c r="A91378" s="234"/>
    </row>
    <row r="91379" spans="1:1">
      <c r="A91379" s="234"/>
    </row>
    <row r="91380" spans="1:1">
      <c r="A91380" s="234"/>
    </row>
    <row r="91381" spans="1:1">
      <c r="A91381" s="234"/>
    </row>
    <row r="91382" spans="1:1">
      <c r="A91382" s="234"/>
    </row>
    <row r="91383" spans="1:1">
      <c r="A91383" s="234"/>
    </row>
    <row r="91384" spans="1:1">
      <c r="A91384" s="234"/>
    </row>
    <row r="91385" spans="1:1">
      <c r="A91385" s="234"/>
    </row>
    <row r="91386" spans="1:1">
      <c r="A91386" s="234"/>
    </row>
    <row r="91387" spans="1:1">
      <c r="A91387" s="234"/>
    </row>
    <row r="91388" spans="1:1">
      <c r="A91388" s="234"/>
    </row>
    <row r="91389" spans="1:1">
      <c r="A91389" s="234"/>
    </row>
    <row r="91390" spans="1:1">
      <c r="A91390" s="234"/>
    </row>
    <row r="91391" spans="1:1">
      <c r="A91391" s="234"/>
    </row>
    <row r="91392" spans="1:1">
      <c r="A91392" s="234"/>
    </row>
    <row r="91393" spans="1:1">
      <c r="A91393" s="234"/>
    </row>
    <row r="91394" spans="1:1">
      <c r="A91394" s="234"/>
    </row>
    <row r="91395" spans="1:1">
      <c r="A91395" s="234"/>
    </row>
    <row r="91396" spans="1:1">
      <c r="A91396" s="234"/>
    </row>
    <row r="91397" spans="1:1">
      <c r="A91397" s="234"/>
    </row>
    <row r="91398" spans="1:1">
      <c r="A91398" s="234"/>
    </row>
    <row r="91399" spans="1:1">
      <c r="A91399" s="234"/>
    </row>
    <row r="91400" spans="1:1">
      <c r="A91400" s="234"/>
    </row>
    <row r="91401" spans="1:1">
      <c r="A91401" s="234"/>
    </row>
    <row r="91402" spans="1:1">
      <c r="A91402" s="234"/>
    </row>
    <row r="91403" spans="1:1">
      <c r="A91403" s="234"/>
    </row>
    <row r="91404" spans="1:1">
      <c r="A91404" s="234"/>
    </row>
    <row r="91405" spans="1:1">
      <c r="A91405" s="234"/>
    </row>
    <row r="91406" spans="1:1">
      <c r="A91406" s="234"/>
    </row>
    <row r="91407" spans="1:1">
      <c r="A91407" s="234"/>
    </row>
    <row r="91408" spans="1:1">
      <c r="A91408" s="234"/>
    </row>
    <row r="91409" spans="1:1">
      <c r="A91409" s="234"/>
    </row>
    <row r="91410" spans="1:1">
      <c r="A91410" s="234"/>
    </row>
    <row r="91411" spans="1:1">
      <c r="A91411" s="234"/>
    </row>
    <row r="91412" spans="1:1">
      <c r="A91412" s="234"/>
    </row>
    <row r="91413" spans="1:1">
      <c r="A91413" s="234"/>
    </row>
    <row r="91414" spans="1:1">
      <c r="A91414" s="234"/>
    </row>
    <row r="91415" spans="1:1">
      <c r="A91415" s="234"/>
    </row>
    <row r="91416" spans="1:1">
      <c r="A91416" s="234"/>
    </row>
    <row r="91417" spans="1:1">
      <c r="A91417" s="234"/>
    </row>
    <row r="91418" spans="1:1">
      <c r="A91418" s="234"/>
    </row>
    <row r="91419" spans="1:1">
      <c r="A91419" s="234"/>
    </row>
    <row r="91420" spans="1:1">
      <c r="A91420" s="234"/>
    </row>
    <row r="91421" spans="1:1">
      <c r="A91421" s="234"/>
    </row>
    <row r="91422" spans="1:1">
      <c r="A91422" s="234"/>
    </row>
    <row r="91423" spans="1:1">
      <c r="A91423" s="234"/>
    </row>
    <row r="91424" spans="1:1">
      <c r="A91424" s="234"/>
    </row>
    <row r="91425" spans="1:1">
      <c r="A91425" s="234"/>
    </row>
    <row r="91426" spans="1:1">
      <c r="A91426" s="234"/>
    </row>
    <row r="91427" spans="1:1">
      <c r="A91427" s="234"/>
    </row>
    <row r="91428" spans="1:1">
      <c r="A91428" s="234"/>
    </row>
    <row r="91429" spans="1:1">
      <c r="A91429" s="234"/>
    </row>
    <row r="91430" spans="1:1">
      <c r="A91430" s="234"/>
    </row>
    <row r="91431" spans="1:1">
      <c r="A91431" s="234"/>
    </row>
    <row r="91432" spans="1:1">
      <c r="A91432" s="234"/>
    </row>
    <row r="91433" spans="1:1">
      <c r="A91433" s="234"/>
    </row>
    <row r="91434" spans="1:1">
      <c r="A91434" s="234"/>
    </row>
    <row r="91435" spans="1:1">
      <c r="A91435" s="234"/>
    </row>
    <row r="91436" spans="1:1">
      <c r="A91436" s="234"/>
    </row>
    <row r="91437" spans="1:1">
      <c r="A91437" s="234"/>
    </row>
    <row r="91438" spans="1:1">
      <c r="A91438" s="234"/>
    </row>
    <row r="91439" spans="1:1">
      <c r="A91439" s="234"/>
    </row>
    <row r="91440" spans="1:1">
      <c r="A91440" s="234"/>
    </row>
    <row r="91441" spans="1:1">
      <c r="A91441" s="234"/>
    </row>
    <row r="91442" spans="1:1">
      <c r="A91442" s="234"/>
    </row>
    <row r="91443" spans="1:1">
      <c r="A91443" s="234"/>
    </row>
    <row r="91444" spans="1:1">
      <c r="A91444" s="234"/>
    </row>
    <row r="91445" spans="1:1">
      <c r="A91445" s="234"/>
    </row>
    <row r="91446" spans="1:1">
      <c r="A91446" s="234"/>
    </row>
    <row r="91447" spans="1:1">
      <c r="A91447" s="234"/>
    </row>
    <row r="91448" spans="1:1">
      <c r="A91448" s="234"/>
    </row>
    <row r="91449" spans="1:1">
      <c r="A91449" s="234"/>
    </row>
    <row r="91450" spans="1:1">
      <c r="A91450" s="234"/>
    </row>
    <row r="91451" spans="1:1">
      <c r="A91451" s="234"/>
    </row>
    <row r="91452" spans="1:1">
      <c r="A91452" s="234"/>
    </row>
    <row r="91453" spans="1:1">
      <c r="A91453" s="234"/>
    </row>
    <row r="91454" spans="1:1">
      <c r="A91454" s="234"/>
    </row>
    <row r="91455" spans="1:1">
      <c r="A91455" s="234"/>
    </row>
    <row r="91456" spans="1:1">
      <c r="A91456" s="234"/>
    </row>
    <row r="91457" spans="1:1">
      <c r="A91457" s="234"/>
    </row>
    <row r="91458" spans="1:1">
      <c r="A91458" s="234"/>
    </row>
    <row r="91459" spans="1:1">
      <c r="A91459" s="234"/>
    </row>
    <row r="91460" spans="1:1">
      <c r="A91460" s="234"/>
    </row>
    <row r="91461" spans="1:1">
      <c r="A91461" s="234"/>
    </row>
    <row r="91462" spans="1:1">
      <c r="A91462" s="234"/>
    </row>
    <row r="91463" spans="1:1">
      <c r="A91463" s="234"/>
    </row>
    <row r="91464" spans="1:1">
      <c r="A91464" s="234"/>
    </row>
    <row r="91465" spans="1:1">
      <c r="A91465" s="234"/>
    </row>
    <row r="91466" spans="1:1">
      <c r="A91466" s="234"/>
    </row>
    <row r="91467" spans="1:1">
      <c r="A91467" s="234"/>
    </row>
    <row r="91468" spans="1:1">
      <c r="A91468" s="234"/>
    </row>
    <row r="91469" spans="1:1">
      <c r="A91469" s="234"/>
    </row>
    <row r="91470" spans="1:1">
      <c r="A91470" s="234"/>
    </row>
    <row r="91471" spans="1:1">
      <c r="A91471" s="234"/>
    </row>
    <row r="91472" spans="1:1">
      <c r="A91472" s="234"/>
    </row>
    <row r="91473" spans="1:1">
      <c r="A91473" s="234"/>
    </row>
    <row r="91474" spans="1:1">
      <c r="A91474" s="234"/>
    </row>
    <row r="91475" spans="1:1">
      <c r="A91475" s="234"/>
    </row>
    <row r="91476" spans="1:1">
      <c r="A91476" s="234"/>
    </row>
    <row r="91477" spans="1:1">
      <c r="A91477" s="234"/>
    </row>
    <row r="91478" spans="1:1">
      <c r="A91478" s="234"/>
    </row>
    <row r="91479" spans="1:1">
      <c r="A91479" s="234"/>
    </row>
    <row r="91480" spans="1:1">
      <c r="A91480" s="234"/>
    </row>
    <row r="91481" spans="1:1">
      <c r="A91481" s="234"/>
    </row>
    <row r="91482" spans="1:1">
      <c r="A91482" s="234"/>
    </row>
    <row r="91483" spans="1:1">
      <c r="A91483" s="234"/>
    </row>
    <row r="91484" spans="1:1">
      <c r="A91484" s="234"/>
    </row>
    <row r="91485" spans="1:1">
      <c r="A91485" s="234"/>
    </row>
    <row r="91486" spans="1:1">
      <c r="A91486" s="234"/>
    </row>
    <row r="91487" spans="1:1">
      <c r="A91487" s="234"/>
    </row>
    <row r="91488" spans="1:1">
      <c r="A91488" s="234"/>
    </row>
    <row r="91489" spans="1:1">
      <c r="A91489" s="234"/>
    </row>
    <row r="91490" spans="1:1">
      <c r="A91490" s="234"/>
    </row>
    <row r="91491" spans="1:1">
      <c r="A91491" s="234"/>
    </row>
    <row r="91492" spans="1:1">
      <c r="A91492" s="234"/>
    </row>
    <row r="91493" spans="1:1">
      <c r="A91493" s="234"/>
    </row>
    <row r="91494" spans="1:1">
      <c r="A91494" s="234"/>
    </row>
    <row r="91495" spans="1:1">
      <c r="A91495" s="234"/>
    </row>
    <row r="91496" spans="1:1">
      <c r="A91496" s="234"/>
    </row>
    <row r="91497" spans="1:1">
      <c r="A91497" s="234"/>
    </row>
    <row r="91498" spans="1:1">
      <c r="A91498" s="234"/>
    </row>
    <row r="91499" spans="1:1">
      <c r="A91499" s="234"/>
    </row>
    <row r="91500" spans="1:1">
      <c r="A91500" s="234"/>
    </row>
    <row r="91501" spans="1:1">
      <c r="A91501" s="234"/>
    </row>
    <row r="91502" spans="1:1">
      <c r="A91502" s="234"/>
    </row>
    <row r="91503" spans="1:1">
      <c r="A91503" s="234"/>
    </row>
    <row r="91504" spans="1:1">
      <c r="A91504" s="234"/>
    </row>
    <row r="91505" spans="1:1">
      <c r="A91505" s="234"/>
    </row>
    <row r="91506" spans="1:1">
      <c r="A91506" s="234"/>
    </row>
    <row r="91507" spans="1:1">
      <c r="A91507" s="234"/>
    </row>
    <row r="91508" spans="1:1">
      <c r="A91508" s="234"/>
    </row>
    <row r="91509" spans="1:1">
      <c r="A91509" s="234"/>
    </row>
    <row r="91510" spans="1:1">
      <c r="A91510" s="234"/>
    </row>
    <row r="91511" spans="1:1">
      <c r="A91511" s="234"/>
    </row>
    <row r="91512" spans="1:1">
      <c r="A91512" s="234"/>
    </row>
    <row r="91513" spans="1:1">
      <c r="A91513" s="234"/>
    </row>
    <row r="91514" spans="1:1">
      <c r="A91514" s="234"/>
    </row>
    <row r="91515" spans="1:1">
      <c r="A91515" s="234"/>
    </row>
    <row r="91516" spans="1:1">
      <c r="A91516" s="234"/>
    </row>
    <row r="91517" spans="1:1">
      <c r="A91517" s="234"/>
    </row>
    <row r="91518" spans="1:1">
      <c r="A91518" s="234"/>
    </row>
    <row r="91519" spans="1:1">
      <c r="A91519" s="234"/>
    </row>
    <row r="91520" spans="1:1">
      <c r="A91520" s="234"/>
    </row>
    <row r="91521" spans="1:1">
      <c r="A91521" s="234"/>
    </row>
    <row r="91522" spans="1:1">
      <c r="A91522" s="234"/>
    </row>
    <row r="91523" spans="1:1">
      <c r="A91523" s="234"/>
    </row>
    <row r="91524" spans="1:1">
      <c r="A91524" s="234"/>
    </row>
    <row r="91525" spans="1:1">
      <c r="A91525" s="234"/>
    </row>
    <row r="91526" spans="1:1">
      <c r="A91526" s="234"/>
    </row>
    <row r="91527" spans="1:1">
      <c r="A91527" s="234"/>
    </row>
    <row r="91528" spans="1:1">
      <c r="A91528" s="234"/>
    </row>
    <row r="91529" spans="1:1">
      <c r="A91529" s="234"/>
    </row>
    <row r="91530" spans="1:1">
      <c r="A91530" s="234"/>
    </row>
    <row r="91531" spans="1:1">
      <c r="A91531" s="234"/>
    </row>
    <row r="91532" spans="1:1">
      <c r="A91532" s="234"/>
    </row>
    <row r="91533" spans="1:1">
      <c r="A91533" s="234"/>
    </row>
    <row r="91534" spans="1:1">
      <c r="A91534" s="234"/>
    </row>
    <row r="91535" spans="1:1">
      <c r="A91535" s="234"/>
    </row>
    <row r="91536" spans="1:1">
      <c r="A91536" s="234"/>
    </row>
    <row r="91537" spans="1:1">
      <c r="A91537" s="234"/>
    </row>
    <row r="91538" spans="1:1">
      <c r="A91538" s="234"/>
    </row>
    <row r="91539" spans="1:1">
      <c r="A91539" s="234"/>
    </row>
    <row r="91540" spans="1:1">
      <c r="A91540" s="234"/>
    </row>
    <row r="91541" spans="1:1">
      <c r="A91541" s="234"/>
    </row>
    <row r="91542" spans="1:1">
      <c r="A91542" s="234"/>
    </row>
    <row r="91543" spans="1:1">
      <c r="A91543" s="234"/>
    </row>
    <row r="91544" spans="1:1">
      <c r="A91544" s="234"/>
    </row>
    <row r="91545" spans="1:1">
      <c r="A91545" s="234"/>
    </row>
    <row r="91546" spans="1:1">
      <c r="A91546" s="234"/>
    </row>
    <row r="91547" spans="1:1">
      <c r="A91547" s="234"/>
    </row>
    <row r="91548" spans="1:1">
      <c r="A91548" s="234"/>
    </row>
    <row r="91549" spans="1:1">
      <c r="A91549" s="234"/>
    </row>
    <row r="91550" spans="1:1">
      <c r="A91550" s="234"/>
    </row>
    <row r="91551" spans="1:1">
      <c r="A91551" s="234"/>
    </row>
    <row r="91552" spans="1:1">
      <c r="A91552" s="234"/>
    </row>
    <row r="91553" spans="1:1">
      <c r="A91553" s="234"/>
    </row>
    <row r="91554" spans="1:1">
      <c r="A91554" s="234"/>
    </row>
    <row r="91555" spans="1:1">
      <c r="A91555" s="234"/>
    </row>
    <row r="91556" spans="1:1">
      <c r="A91556" s="234"/>
    </row>
    <row r="91557" spans="1:1">
      <c r="A91557" s="234"/>
    </row>
    <row r="91558" spans="1:1">
      <c r="A91558" s="234"/>
    </row>
    <row r="91559" spans="1:1">
      <c r="A91559" s="234"/>
    </row>
    <row r="91560" spans="1:1">
      <c r="A91560" s="234"/>
    </row>
    <row r="91561" spans="1:1">
      <c r="A91561" s="234"/>
    </row>
    <row r="91562" spans="1:1">
      <c r="A91562" s="234"/>
    </row>
    <row r="91563" spans="1:1">
      <c r="A91563" s="234"/>
    </row>
    <row r="91564" spans="1:1">
      <c r="A91564" s="234"/>
    </row>
    <row r="91565" spans="1:1">
      <c r="A91565" s="234"/>
    </row>
    <row r="91566" spans="1:1">
      <c r="A91566" s="234"/>
    </row>
    <row r="91567" spans="1:1">
      <c r="A91567" s="234"/>
    </row>
    <row r="91568" spans="1:1">
      <c r="A91568" s="234"/>
    </row>
    <row r="91569" spans="1:1">
      <c r="A91569" s="234"/>
    </row>
    <row r="91570" spans="1:1">
      <c r="A91570" s="234"/>
    </row>
    <row r="91571" spans="1:1">
      <c r="A91571" s="234"/>
    </row>
    <row r="91572" spans="1:1">
      <c r="A91572" s="234"/>
    </row>
    <row r="91573" spans="1:1">
      <c r="A91573" s="234"/>
    </row>
    <row r="91574" spans="1:1">
      <c r="A91574" s="234"/>
    </row>
    <row r="91575" spans="1:1">
      <c r="A91575" s="234"/>
    </row>
    <row r="91576" spans="1:1">
      <c r="A91576" s="234"/>
    </row>
    <row r="91577" spans="1:1">
      <c r="A91577" s="234"/>
    </row>
    <row r="91578" spans="1:1">
      <c r="A91578" s="234"/>
    </row>
    <row r="91579" spans="1:1">
      <c r="A91579" s="234"/>
    </row>
    <row r="91580" spans="1:1">
      <c r="A91580" s="234"/>
    </row>
    <row r="91581" spans="1:1">
      <c r="A91581" s="234"/>
    </row>
    <row r="91582" spans="1:1">
      <c r="A91582" s="234"/>
    </row>
    <row r="91583" spans="1:1">
      <c r="A91583" s="234"/>
    </row>
    <row r="91584" spans="1:1">
      <c r="A91584" s="234"/>
    </row>
    <row r="91585" spans="1:1">
      <c r="A91585" s="234"/>
    </row>
    <row r="91586" spans="1:1">
      <c r="A91586" s="234"/>
    </row>
    <row r="91587" spans="1:1">
      <c r="A91587" s="234"/>
    </row>
    <row r="91588" spans="1:1">
      <c r="A91588" s="234"/>
    </row>
    <row r="91589" spans="1:1">
      <c r="A91589" s="234"/>
    </row>
    <row r="91590" spans="1:1">
      <c r="A91590" s="234"/>
    </row>
    <row r="91591" spans="1:1">
      <c r="A91591" s="234"/>
    </row>
    <row r="91592" spans="1:1">
      <c r="A91592" s="234"/>
    </row>
    <row r="91593" spans="1:1">
      <c r="A91593" s="234"/>
    </row>
    <row r="91594" spans="1:1">
      <c r="A91594" s="234"/>
    </row>
    <row r="91595" spans="1:1">
      <c r="A91595" s="234"/>
    </row>
    <row r="91596" spans="1:1">
      <c r="A91596" s="234"/>
    </row>
    <row r="91597" spans="1:1">
      <c r="A91597" s="234"/>
    </row>
    <row r="91598" spans="1:1">
      <c r="A91598" s="234"/>
    </row>
    <row r="91599" spans="1:1">
      <c r="A91599" s="234"/>
    </row>
    <row r="91600" spans="1:1">
      <c r="A91600" s="234"/>
    </row>
    <row r="91601" spans="1:1">
      <c r="A91601" s="234"/>
    </row>
    <row r="91602" spans="1:1">
      <c r="A91602" s="234"/>
    </row>
    <row r="91603" spans="1:1">
      <c r="A91603" s="234"/>
    </row>
    <row r="91604" spans="1:1">
      <c r="A91604" s="234"/>
    </row>
    <row r="91605" spans="1:1">
      <c r="A91605" s="234"/>
    </row>
    <row r="91606" spans="1:1">
      <c r="A91606" s="234"/>
    </row>
    <row r="91607" spans="1:1">
      <c r="A91607" s="234"/>
    </row>
    <row r="91608" spans="1:1">
      <c r="A91608" s="234"/>
    </row>
    <row r="91609" spans="1:1">
      <c r="A91609" s="234"/>
    </row>
    <row r="91610" spans="1:1">
      <c r="A91610" s="234"/>
    </row>
    <row r="91611" spans="1:1">
      <c r="A91611" s="234"/>
    </row>
    <row r="91612" spans="1:1">
      <c r="A91612" s="234"/>
    </row>
    <row r="91613" spans="1:1">
      <c r="A91613" s="234"/>
    </row>
    <row r="91614" spans="1:1">
      <c r="A91614" s="234"/>
    </row>
    <row r="91615" spans="1:1">
      <c r="A91615" s="234"/>
    </row>
    <row r="91616" spans="1:1">
      <c r="A91616" s="234"/>
    </row>
    <row r="91617" spans="1:1">
      <c r="A91617" s="234"/>
    </row>
    <row r="91618" spans="1:1">
      <c r="A91618" s="234"/>
    </row>
    <row r="91619" spans="1:1">
      <c r="A91619" s="234"/>
    </row>
    <row r="91620" spans="1:1">
      <c r="A91620" s="234"/>
    </row>
    <row r="91621" spans="1:1">
      <c r="A91621" s="234"/>
    </row>
    <row r="91622" spans="1:1">
      <c r="A91622" s="234"/>
    </row>
    <row r="91623" spans="1:1">
      <c r="A91623" s="234"/>
    </row>
    <row r="91624" spans="1:1">
      <c r="A91624" s="234"/>
    </row>
    <row r="91625" spans="1:1">
      <c r="A91625" s="234"/>
    </row>
    <row r="91626" spans="1:1">
      <c r="A91626" s="234"/>
    </row>
    <row r="91627" spans="1:1">
      <c r="A91627" s="234"/>
    </row>
    <row r="91628" spans="1:1">
      <c r="A91628" s="234"/>
    </row>
    <row r="91629" spans="1:1">
      <c r="A91629" s="234"/>
    </row>
    <row r="91630" spans="1:1">
      <c r="A91630" s="234"/>
    </row>
    <row r="91631" spans="1:1">
      <c r="A91631" s="234"/>
    </row>
    <row r="91632" spans="1:1">
      <c r="A91632" s="234"/>
    </row>
    <row r="91633" spans="1:1">
      <c r="A91633" s="234"/>
    </row>
    <row r="91634" spans="1:1">
      <c r="A91634" s="234"/>
    </row>
    <row r="91635" spans="1:1">
      <c r="A91635" s="234"/>
    </row>
    <row r="91636" spans="1:1">
      <c r="A91636" s="234"/>
    </row>
    <row r="91637" spans="1:1">
      <c r="A91637" s="234"/>
    </row>
    <row r="91638" spans="1:1">
      <c r="A91638" s="234"/>
    </row>
    <row r="91639" spans="1:1">
      <c r="A91639" s="234"/>
    </row>
    <row r="91640" spans="1:1">
      <c r="A91640" s="234"/>
    </row>
    <row r="91641" spans="1:1">
      <c r="A91641" s="234"/>
    </row>
    <row r="91642" spans="1:1">
      <c r="A91642" s="234"/>
    </row>
    <row r="91643" spans="1:1">
      <c r="A91643" s="234"/>
    </row>
    <row r="91644" spans="1:1">
      <c r="A91644" s="234"/>
    </row>
    <row r="91645" spans="1:1">
      <c r="A91645" s="234"/>
    </row>
    <row r="91646" spans="1:1">
      <c r="A91646" s="234"/>
    </row>
    <row r="91647" spans="1:1">
      <c r="A91647" s="234"/>
    </row>
    <row r="91648" spans="1:1">
      <c r="A91648" s="234"/>
    </row>
    <row r="91649" spans="1:1">
      <c r="A91649" s="234"/>
    </row>
    <row r="91650" spans="1:1">
      <c r="A91650" s="234"/>
    </row>
    <row r="91651" spans="1:1">
      <c r="A91651" s="234"/>
    </row>
    <row r="91652" spans="1:1">
      <c r="A91652" s="234"/>
    </row>
    <row r="91653" spans="1:1">
      <c r="A91653" s="234"/>
    </row>
    <row r="91654" spans="1:1">
      <c r="A91654" s="234"/>
    </row>
    <row r="91655" spans="1:1">
      <c r="A91655" s="234"/>
    </row>
    <row r="91656" spans="1:1">
      <c r="A91656" s="234"/>
    </row>
    <row r="91657" spans="1:1">
      <c r="A91657" s="234"/>
    </row>
    <row r="91658" spans="1:1">
      <c r="A91658" s="234"/>
    </row>
    <row r="91659" spans="1:1">
      <c r="A91659" s="234"/>
    </row>
    <row r="91660" spans="1:1">
      <c r="A91660" s="234"/>
    </row>
    <row r="91661" spans="1:1">
      <c r="A91661" s="234"/>
    </row>
    <row r="91662" spans="1:1">
      <c r="A91662" s="234"/>
    </row>
    <row r="91663" spans="1:1">
      <c r="A91663" s="234"/>
    </row>
    <row r="91664" spans="1:1">
      <c r="A91664" s="234"/>
    </row>
    <row r="91665" spans="1:1">
      <c r="A91665" s="234"/>
    </row>
    <row r="91666" spans="1:1">
      <c r="A91666" s="234"/>
    </row>
    <row r="91667" spans="1:1">
      <c r="A91667" s="234"/>
    </row>
    <row r="91668" spans="1:1">
      <c r="A91668" s="234"/>
    </row>
    <row r="91669" spans="1:1">
      <c r="A91669" s="234"/>
    </row>
    <row r="91670" spans="1:1">
      <c r="A91670" s="234"/>
    </row>
    <row r="91671" spans="1:1">
      <c r="A91671" s="234"/>
    </row>
    <row r="91672" spans="1:1">
      <c r="A91672" s="234"/>
    </row>
    <row r="91673" spans="1:1">
      <c r="A91673" s="234"/>
    </row>
    <row r="91674" spans="1:1">
      <c r="A91674" s="234"/>
    </row>
    <row r="91675" spans="1:1">
      <c r="A91675" s="234"/>
    </row>
    <row r="91676" spans="1:1">
      <c r="A91676" s="234"/>
    </row>
    <row r="91677" spans="1:1">
      <c r="A91677" s="234"/>
    </row>
    <row r="91678" spans="1:1">
      <c r="A91678" s="234"/>
    </row>
    <row r="91679" spans="1:1">
      <c r="A91679" s="234"/>
    </row>
    <row r="91680" spans="1:1">
      <c r="A91680" s="234"/>
    </row>
    <row r="91681" spans="1:1">
      <c r="A91681" s="234"/>
    </row>
    <row r="91682" spans="1:1">
      <c r="A91682" s="234"/>
    </row>
    <row r="91683" spans="1:1">
      <c r="A91683" s="234"/>
    </row>
    <row r="91684" spans="1:1">
      <c r="A91684" s="234"/>
    </row>
    <row r="91685" spans="1:1">
      <c r="A91685" s="234"/>
    </row>
    <row r="91686" spans="1:1">
      <c r="A91686" s="234"/>
    </row>
    <row r="91687" spans="1:1">
      <c r="A91687" s="234"/>
    </row>
    <row r="91688" spans="1:1">
      <c r="A91688" s="234"/>
    </row>
    <row r="91689" spans="1:1">
      <c r="A91689" s="234"/>
    </row>
    <row r="91690" spans="1:1">
      <c r="A91690" s="234"/>
    </row>
    <row r="91691" spans="1:1">
      <c r="A91691" s="234"/>
    </row>
    <row r="91692" spans="1:1">
      <c r="A91692" s="234"/>
    </row>
    <row r="91693" spans="1:1">
      <c r="A91693" s="234"/>
    </row>
    <row r="91694" spans="1:1">
      <c r="A91694" s="234"/>
    </row>
    <row r="91695" spans="1:1">
      <c r="A91695" s="234"/>
    </row>
    <row r="91696" spans="1:1">
      <c r="A91696" s="234"/>
    </row>
    <row r="91697" spans="1:1">
      <c r="A91697" s="234"/>
    </row>
    <row r="91698" spans="1:1">
      <c r="A91698" s="234"/>
    </row>
    <row r="91699" spans="1:1">
      <c r="A91699" s="234"/>
    </row>
    <row r="91700" spans="1:1">
      <c r="A91700" s="234"/>
    </row>
    <row r="91701" spans="1:1">
      <c r="A91701" s="234"/>
    </row>
    <row r="91702" spans="1:1">
      <c r="A91702" s="234"/>
    </row>
    <row r="91703" spans="1:1">
      <c r="A91703" s="234"/>
    </row>
    <row r="91704" spans="1:1">
      <c r="A91704" s="234"/>
    </row>
    <row r="91705" spans="1:1">
      <c r="A91705" s="234"/>
    </row>
    <row r="91706" spans="1:1">
      <c r="A91706" s="234"/>
    </row>
    <row r="91707" spans="1:1">
      <c r="A91707" s="234"/>
    </row>
    <row r="91708" spans="1:1">
      <c r="A91708" s="234"/>
    </row>
    <row r="91709" spans="1:1">
      <c r="A91709" s="234"/>
    </row>
    <row r="91710" spans="1:1">
      <c r="A91710" s="234"/>
    </row>
    <row r="91711" spans="1:1">
      <c r="A91711" s="234"/>
    </row>
    <row r="91712" spans="1:1">
      <c r="A91712" s="234"/>
    </row>
    <row r="91713" spans="1:1">
      <c r="A91713" s="234"/>
    </row>
    <row r="91714" spans="1:1">
      <c r="A91714" s="234"/>
    </row>
    <row r="91715" spans="1:1">
      <c r="A91715" s="234"/>
    </row>
    <row r="91716" spans="1:1">
      <c r="A91716" s="234"/>
    </row>
    <row r="91717" spans="1:1">
      <c r="A91717" s="234"/>
    </row>
    <row r="91718" spans="1:1">
      <c r="A91718" s="234"/>
    </row>
    <row r="91719" spans="1:1">
      <c r="A91719" s="234"/>
    </row>
    <row r="91720" spans="1:1">
      <c r="A91720" s="234"/>
    </row>
    <row r="91721" spans="1:1">
      <c r="A91721" s="234"/>
    </row>
    <row r="91722" spans="1:1">
      <c r="A91722" s="234"/>
    </row>
    <row r="91723" spans="1:1">
      <c r="A91723" s="234"/>
    </row>
    <row r="91724" spans="1:1">
      <c r="A91724" s="234"/>
    </row>
    <row r="91725" spans="1:1">
      <c r="A91725" s="234"/>
    </row>
    <row r="91726" spans="1:1">
      <c r="A91726" s="234"/>
    </row>
    <row r="91727" spans="1:1">
      <c r="A91727" s="234"/>
    </row>
    <row r="91728" spans="1:1">
      <c r="A91728" s="234"/>
    </row>
    <row r="91729" spans="1:1">
      <c r="A91729" s="234"/>
    </row>
    <row r="91730" spans="1:1">
      <c r="A91730" s="234"/>
    </row>
    <row r="91731" spans="1:1">
      <c r="A91731" s="234"/>
    </row>
    <row r="91732" spans="1:1">
      <c r="A91732" s="234"/>
    </row>
    <row r="91733" spans="1:1">
      <c r="A91733" s="234"/>
    </row>
    <row r="91734" spans="1:1">
      <c r="A91734" s="234"/>
    </row>
    <row r="91735" spans="1:1">
      <c r="A91735" s="234"/>
    </row>
    <row r="91736" spans="1:1">
      <c r="A91736" s="234"/>
    </row>
    <row r="91737" spans="1:1">
      <c r="A91737" s="234"/>
    </row>
    <row r="91738" spans="1:1">
      <c r="A91738" s="234"/>
    </row>
    <row r="91739" spans="1:1">
      <c r="A91739" s="234"/>
    </row>
    <row r="91740" spans="1:1">
      <c r="A91740" s="234"/>
    </row>
    <row r="91741" spans="1:1">
      <c r="A91741" s="234"/>
    </row>
    <row r="91742" spans="1:1">
      <c r="A91742" s="234"/>
    </row>
    <row r="91743" spans="1:1">
      <c r="A91743" s="234"/>
    </row>
    <row r="91744" spans="1:1">
      <c r="A91744" s="234"/>
    </row>
    <row r="91745" spans="1:1">
      <c r="A91745" s="234"/>
    </row>
    <row r="91746" spans="1:1">
      <c r="A91746" s="234"/>
    </row>
    <row r="91747" spans="1:1">
      <c r="A91747" s="234"/>
    </row>
    <row r="91748" spans="1:1">
      <c r="A91748" s="234"/>
    </row>
    <row r="91749" spans="1:1">
      <c r="A91749" s="234"/>
    </row>
    <row r="91750" spans="1:1">
      <c r="A91750" s="234"/>
    </row>
    <row r="91751" spans="1:1">
      <c r="A91751" s="234"/>
    </row>
    <row r="91752" spans="1:1">
      <c r="A91752" s="234"/>
    </row>
    <row r="91753" spans="1:1">
      <c r="A91753" s="234"/>
    </row>
    <row r="91754" spans="1:1">
      <c r="A91754" s="234"/>
    </row>
    <row r="91755" spans="1:1">
      <c r="A91755" s="234"/>
    </row>
    <row r="91756" spans="1:1">
      <c r="A91756" s="234"/>
    </row>
    <row r="91757" spans="1:1">
      <c r="A91757" s="234"/>
    </row>
    <row r="91758" spans="1:1">
      <c r="A91758" s="234"/>
    </row>
    <row r="91759" spans="1:1">
      <c r="A91759" s="234"/>
    </row>
    <row r="91760" spans="1:1">
      <c r="A91760" s="234"/>
    </row>
    <row r="91761" spans="1:1">
      <c r="A91761" s="234"/>
    </row>
    <row r="91762" spans="1:1">
      <c r="A91762" s="234"/>
    </row>
    <row r="91763" spans="1:1">
      <c r="A91763" s="234"/>
    </row>
    <row r="91764" spans="1:1">
      <c r="A91764" s="234"/>
    </row>
    <row r="91765" spans="1:1">
      <c r="A91765" s="234"/>
    </row>
    <row r="91766" spans="1:1">
      <c r="A91766" s="234"/>
    </row>
    <row r="91767" spans="1:1">
      <c r="A91767" s="234"/>
    </row>
    <row r="91768" spans="1:1">
      <c r="A91768" s="234"/>
    </row>
    <row r="91769" spans="1:1">
      <c r="A91769" s="234"/>
    </row>
    <row r="91770" spans="1:1">
      <c r="A91770" s="234"/>
    </row>
    <row r="91771" spans="1:1">
      <c r="A91771" s="234"/>
    </row>
    <row r="91772" spans="1:1">
      <c r="A91772" s="234"/>
    </row>
    <row r="91773" spans="1:1">
      <c r="A91773" s="234"/>
    </row>
    <row r="91774" spans="1:1">
      <c r="A91774" s="234"/>
    </row>
    <row r="91775" spans="1:1">
      <c r="A91775" s="234"/>
    </row>
    <row r="91776" spans="1:1">
      <c r="A91776" s="234"/>
    </row>
    <row r="91777" spans="1:1">
      <c r="A91777" s="234"/>
    </row>
    <row r="91778" spans="1:1">
      <c r="A91778" s="234"/>
    </row>
    <row r="91779" spans="1:1">
      <c r="A91779" s="234"/>
    </row>
    <row r="91780" spans="1:1">
      <c r="A91780" s="234"/>
    </row>
    <row r="91781" spans="1:1">
      <c r="A91781" s="234"/>
    </row>
    <row r="91782" spans="1:1">
      <c r="A91782" s="234"/>
    </row>
    <row r="91783" spans="1:1">
      <c r="A91783" s="234"/>
    </row>
    <row r="91784" spans="1:1">
      <c r="A91784" s="234"/>
    </row>
    <row r="91785" spans="1:1">
      <c r="A91785" s="234"/>
    </row>
    <row r="91786" spans="1:1">
      <c r="A91786" s="234"/>
    </row>
    <row r="91787" spans="1:1">
      <c r="A91787" s="234"/>
    </row>
    <row r="91788" spans="1:1">
      <c r="A91788" s="234"/>
    </row>
    <row r="91789" spans="1:1">
      <c r="A91789" s="234"/>
    </row>
    <row r="91790" spans="1:1">
      <c r="A91790" s="234"/>
    </row>
    <row r="91791" spans="1:1">
      <c r="A91791" s="234"/>
    </row>
    <row r="91792" spans="1:1">
      <c r="A91792" s="234"/>
    </row>
    <row r="91793" spans="1:1">
      <c r="A91793" s="234"/>
    </row>
    <row r="91794" spans="1:1">
      <c r="A91794" s="234"/>
    </row>
    <row r="91795" spans="1:1">
      <c r="A91795" s="234"/>
    </row>
    <row r="91796" spans="1:1">
      <c r="A91796" s="234"/>
    </row>
    <row r="91797" spans="1:1">
      <c r="A91797" s="234"/>
    </row>
    <row r="91798" spans="1:1">
      <c r="A91798" s="234"/>
    </row>
    <row r="91799" spans="1:1">
      <c r="A91799" s="234"/>
    </row>
    <row r="91800" spans="1:1">
      <c r="A91800" s="234"/>
    </row>
    <row r="91801" spans="1:1">
      <c r="A91801" s="234"/>
    </row>
    <row r="91802" spans="1:1">
      <c r="A91802" s="234"/>
    </row>
    <row r="91803" spans="1:1">
      <c r="A91803" s="234"/>
    </row>
    <row r="91804" spans="1:1">
      <c r="A91804" s="234"/>
    </row>
    <row r="91805" spans="1:1">
      <c r="A91805" s="234"/>
    </row>
    <row r="91806" spans="1:1">
      <c r="A91806" s="234"/>
    </row>
    <row r="91807" spans="1:1">
      <c r="A91807" s="234"/>
    </row>
    <row r="91808" spans="1:1">
      <c r="A91808" s="234"/>
    </row>
    <row r="91809" spans="1:1">
      <c r="A91809" s="234"/>
    </row>
    <row r="91810" spans="1:1">
      <c r="A91810" s="234"/>
    </row>
    <row r="91811" spans="1:1">
      <c r="A91811" s="234"/>
    </row>
    <row r="91812" spans="1:1">
      <c r="A91812" s="234"/>
    </row>
    <row r="91813" spans="1:1">
      <c r="A91813" s="234"/>
    </row>
    <row r="91814" spans="1:1">
      <c r="A91814" s="234"/>
    </row>
    <row r="91815" spans="1:1">
      <c r="A91815" s="234"/>
    </row>
    <row r="91816" spans="1:1">
      <c r="A91816" s="234"/>
    </row>
    <row r="91817" spans="1:1">
      <c r="A91817" s="234"/>
    </row>
    <row r="91818" spans="1:1">
      <c r="A91818" s="234"/>
    </row>
    <row r="91819" spans="1:1">
      <c r="A91819" s="234"/>
    </row>
    <row r="91820" spans="1:1">
      <c r="A91820" s="234"/>
    </row>
    <row r="91821" spans="1:1">
      <c r="A91821" s="234"/>
    </row>
    <row r="91822" spans="1:1">
      <c r="A91822" s="234"/>
    </row>
    <row r="91823" spans="1:1">
      <c r="A91823" s="234"/>
    </row>
    <row r="91824" spans="1:1">
      <c r="A91824" s="234"/>
    </row>
    <row r="91825" spans="1:1">
      <c r="A91825" s="234"/>
    </row>
    <row r="91826" spans="1:1">
      <c r="A91826" s="234"/>
    </row>
    <row r="91827" spans="1:1">
      <c r="A91827" s="234"/>
    </row>
    <row r="91828" spans="1:1">
      <c r="A91828" s="234"/>
    </row>
    <row r="91829" spans="1:1">
      <c r="A91829" s="234"/>
    </row>
    <row r="91830" spans="1:1">
      <c r="A91830" s="234"/>
    </row>
    <row r="91831" spans="1:1">
      <c r="A91831" s="234"/>
    </row>
    <row r="91832" spans="1:1">
      <c r="A91832" s="234"/>
    </row>
    <row r="91833" spans="1:1">
      <c r="A91833" s="234"/>
    </row>
    <row r="91834" spans="1:1">
      <c r="A91834" s="234"/>
    </row>
    <row r="91835" spans="1:1">
      <c r="A91835" s="234"/>
    </row>
    <row r="91836" spans="1:1">
      <c r="A91836" s="234"/>
    </row>
    <row r="91837" spans="1:1">
      <c r="A91837" s="234"/>
    </row>
    <row r="91838" spans="1:1">
      <c r="A91838" s="234"/>
    </row>
    <row r="91839" spans="1:1">
      <c r="A91839" s="234"/>
    </row>
    <row r="91840" spans="1:1">
      <c r="A91840" s="234"/>
    </row>
    <row r="91841" spans="1:1">
      <c r="A91841" s="234"/>
    </row>
    <row r="91842" spans="1:1">
      <c r="A91842" s="234"/>
    </row>
    <row r="91843" spans="1:1">
      <c r="A91843" s="234"/>
    </row>
    <row r="91844" spans="1:1">
      <c r="A91844" s="234"/>
    </row>
    <row r="91845" spans="1:1">
      <c r="A91845" s="234"/>
    </row>
    <row r="91846" spans="1:1">
      <c r="A91846" s="234"/>
    </row>
    <row r="91847" spans="1:1">
      <c r="A91847" s="234"/>
    </row>
    <row r="91848" spans="1:1">
      <c r="A91848" s="234"/>
    </row>
    <row r="91849" spans="1:1">
      <c r="A91849" s="234"/>
    </row>
    <row r="91850" spans="1:1">
      <c r="A91850" s="234"/>
    </row>
    <row r="91851" spans="1:1">
      <c r="A91851" s="234"/>
    </row>
    <row r="91852" spans="1:1">
      <c r="A91852" s="234"/>
    </row>
    <row r="91853" spans="1:1">
      <c r="A91853" s="234"/>
    </row>
    <row r="91854" spans="1:1">
      <c r="A91854" s="234"/>
    </row>
    <row r="91855" spans="1:1">
      <c r="A91855" s="234"/>
    </row>
    <row r="91856" spans="1:1">
      <c r="A91856" s="234"/>
    </row>
    <row r="91857" spans="1:1">
      <c r="A91857" s="234"/>
    </row>
    <row r="91858" spans="1:1">
      <c r="A91858" s="234"/>
    </row>
    <row r="91859" spans="1:1">
      <c r="A91859" s="234"/>
    </row>
    <row r="91860" spans="1:1">
      <c r="A91860" s="234"/>
    </row>
    <row r="91861" spans="1:1">
      <c r="A91861" s="234"/>
    </row>
    <row r="91862" spans="1:1">
      <c r="A91862" s="234"/>
    </row>
    <row r="91863" spans="1:1">
      <c r="A91863" s="234"/>
    </row>
    <row r="91864" spans="1:1">
      <c r="A91864" s="234"/>
    </row>
    <row r="91865" spans="1:1">
      <c r="A91865" s="234"/>
    </row>
    <row r="91866" spans="1:1">
      <c r="A91866" s="234"/>
    </row>
    <row r="91867" spans="1:1">
      <c r="A91867" s="234"/>
    </row>
    <row r="91868" spans="1:1">
      <c r="A91868" s="234"/>
    </row>
    <row r="91869" spans="1:1">
      <c r="A91869" s="234"/>
    </row>
    <row r="91870" spans="1:1">
      <c r="A91870" s="234"/>
    </row>
    <row r="91871" spans="1:1">
      <c r="A91871" s="234"/>
    </row>
    <row r="91872" spans="1:1">
      <c r="A91872" s="234"/>
    </row>
    <row r="91873" spans="1:1">
      <c r="A91873" s="234"/>
    </row>
    <row r="91874" spans="1:1">
      <c r="A91874" s="234"/>
    </row>
    <row r="91875" spans="1:1">
      <c r="A91875" s="234"/>
    </row>
    <row r="91876" spans="1:1">
      <c r="A91876" s="234"/>
    </row>
    <row r="91877" spans="1:1">
      <c r="A91877" s="234"/>
    </row>
    <row r="91878" spans="1:1">
      <c r="A91878" s="234"/>
    </row>
    <row r="91879" spans="1:1">
      <c r="A91879" s="234"/>
    </row>
    <row r="91880" spans="1:1">
      <c r="A91880" s="234"/>
    </row>
    <row r="91881" spans="1:1">
      <c r="A91881" s="234"/>
    </row>
    <row r="91882" spans="1:1">
      <c r="A91882" s="234"/>
    </row>
    <row r="91883" spans="1:1">
      <c r="A91883" s="234"/>
    </row>
    <row r="91884" spans="1:1">
      <c r="A91884" s="234"/>
    </row>
    <row r="91885" spans="1:1">
      <c r="A91885" s="234"/>
    </row>
    <row r="91886" spans="1:1">
      <c r="A91886" s="234"/>
    </row>
    <row r="91887" spans="1:1">
      <c r="A91887" s="234"/>
    </row>
    <row r="91888" spans="1:1">
      <c r="A91888" s="234"/>
    </row>
    <row r="91889" spans="1:1">
      <c r="A91889" s="234"/>
    </row>
    <row r="91890" spans="1:1">
      <c r="A91890" s="234"/>
    </row>
    <row r="91891" spans="1:1">
      <c r="A91891" s="234"/>
    </row>
    <row r="91892" spans="1:1">
      <c r="A91892" s="234"/>
    </row>
    <row r="91893" spans="1:1">
      <c r="A91893" s="234"/>
    </row>
    <row r="91894" spans="1:1">
      <c r="A91894" s="234"/>
    </row>
    <row r="91895" spans="1:1">
      <c r="A91895" s="234"/>
    </row>
    <row r="91896" spans="1:1">
      <c r="A91896" s="234"/>
    </row>
    <row r="91897" spans="1:1">
      <c r="A91897" s="234"/>
    </row>
    <row r="91898" spans="1:1">
      <c r="A91898" s="234"/>
    </row>
    <row r="91899" spans="1:1">
      <c r="A91899" s="234"/>
    </row>
    <row r="91900" spans="1:1">
      <c r="A91900" s="234"/>
    </row>
    <row r="91901" spans="1:1">
      <c r="A91901" s="234"/>
    </row>
    <row r="91902" spans="1:1">
      <c r="A91902" s="234"/>
    </row>
    <row r="91903" spans="1:1">
      <c r="A91903" s="234"/>
    </row>
    <row r="91904" spans="1:1">
      <c r="A91904" s="234"/>
    </row>
    <row r="91905" spans="1:1">
      <c r="A91905" s="234"/>
    </row>
    <row r="91906" spans="1:1">
      <c r="A91906" s="234"/>
    </row>
    <row r="91907" spans="1:1">
      <c r="A91907" s="234"/>
    </row>
    <row r="91908" spans="1:1">
      <c r="A91908" s="234"/>
    </row>
    <row r="91909" spans="1:1">
      <c r="A91909" s="234"/>
    </row>
    <row r="91910" spans="1:1">
      <c r="A91910" s="234"/>
    </row>
    <row r="91911" spans="1:1">
      <c r="A91911" s="234"/>
    </row>
    <row r="91912" spans="1:1">
      <c r="A91912" s="234"/>
    </row>
    <row r="91913" spans="1:1">
      <c r="A91913" s="234"/>
    </row>
    <row r="91914" spans="1:1">
      <c r="A91914" s="234"/>
    </row>
    <row r="91915" spans="1:1">
      <c r="A91915" s="234"/>
    </row>
    <row r="91916" spans="1:1">
      <c r="A91916" s="234"/>
    </row>
    <row r="91917" spans="1:1">
      <c r="A91917" s="234"/>
    </row>
    <row r="91918" spans="1:1">
      <c r="A91918" s="234"/>
    </row>
    <row r="91919" spans="1:1">
      <c r="A91919" s="234"/>
    </row>
    <row r="91920" spans="1:1">
      <c r="A91920" s="234"/>
    </row>
    <row r="91921" spans="1:1">
      <c r="A91921" s="234"/>
    </row>
    <row r="91922" spans="1:1">
      <c r="A91922" s="234"/>
    </row>
    <row r="91923" spans="1:1">
      <c r="A91923" s="234"/>
    </row>
    <row r="91924" spans="1:1">
      <c r="A91924" s="234"/>
    </row>
    <row r="91925" spans="1:1">
      <c r="A91925" s="234"/>
    </row>
    <row r="91926" spans="1:1">
      <c r="A91926" s="234"/>
    </row>
    <row r="91927" spans="1:1">
      <c r="A91927" s="234"/>
    </row>
    <row r="91928" spans="1:1">
      <c r="A91928" s="234"/>
    </row>
    <row r="91929" spans="1:1">
      <c r="A91929" s="234"/>
    </row>
    <row r="91930" spans="1:1">
      <c r="A91930" s="234"/>
    </row>
    <row r="91931" spans="1:1">
      <c r="A91931" s="234"/>
    </row>
    <row r="91932" spans="1:1">
      <c r="A91932" s="234"/>
    </row>
    <row r="91933" spans="1:1">
      <c r="A91933" s="234"/>
    </row>
    <row r="91934" spans="1:1">
      <c r="A91934" s="234"/>
    </row>
    <row r="91935" spans="1:1">
      <c r="A91935" s="234"/>
    </row>
    <row r="91936" spans="1:1">
      <c r="A91936" s="234"/>
    </row>
    <row r="91937" spans="1:1">
      <c r="A91937" s="234"/>
    </row>
    <row r="91938" spans="1:1">
      <c r="A91938" s="234"/>
    </row>
    <row r="91939" spans="1:1">
      <c r="A91939" s="234"/>
    </row>
    <row r="91940" spans="1:1">
      <c r="A91940" s="234"/>
    </row>
    <row r="91941" spans="1:1">
      <c r="A91941" s="234"/>
    </row>
    <row r="91942" spans="1:1">
      <c r="A91942" s="234"/>
    </row>
    <row r="91943" spans="1:1">
      <c r="A91943" s="234"/>
    </row>
    <row r="91944" spans="1:1">
      <c r="A91944" s="234"/>
    </row>
    <row r="91945" spans="1:1">
      <c r="A91945" s="234"/>
    </row>
    <row r="91946" spans="1:1">
      <c r="A91946" s="234"/>
    </row>
    <row r="91947" spans="1:1">
      <c r="A91947" s="234"/>
    </row>
    <row r="91948" spans="1:1">
      <c r="A91948" s="234"/>
    </row>
    <row r="91949" spans="1:1">
      <c r="A91949" s="234"/>
    </row>
    <row r="91950" spans="1:1">
      <c r="A91950" s="234"/>
    </row>
    <row r="91951" spans="1:1">
      <c r="A91951" s="234"/>
    </row>
    <row r="91952" spans="1:1">
      <c r="A91952" s="234"/>
    </row>
    <row r="91953" spans="1:1">
      <c r="A91953" s="234"/>
    </row>
    <row r="91954" spans="1:1">
      <c r="A91954" s="234"/>
    </row>
    <row r="91955" spans="1:1">
      <c r="A91955" s="234"/>
    </row>
    <row r="91956" spans="1:1">
      <c r="A91956" s="234"/>
    </row>
    <row r="91957" spans="1:1">
      <c r="A91957" s="234"/>
    </row>
    <row r="91958" spans="1:1">
      <c r="A91958" s="234"/>
    </row>
    <row r="91959" spans="1:1">
      <c r="A91959" s="234"/>
    </row>
    <row r="91960" spans="1:1">
      <c r="A91960" s="234"/>
    </row>
    <row r="91961" spans="1:1">
      <c r="A91961" s="234"/>
    </row>
    <row r="91962" spans="1:1">
      <c r="A91962" s="234"/>
    </row>
    <row r="91963" spans="1:1">
      <c r="A91963" s="234"/>
    </row>
    <row r="91964" spans="1:1">
      <c r="A91964" s="234"/>
    </row>
    <row r="91965" spans="1:1">
      <c r="A91965" s="234"/>
    </row>
    <row r="91966" spans="1:1">
      <c r="A91966" s="234"/>
    </row>
    <row r="91967" spans="1:1">
      <c r="A91967" s="234"/>
    </row>
    <row r="91968" spans="1:1">
      <c r="A91968" s="234"/>
    </row>
    <row r="91969" spans="1:1">
      <c r="A91969" s="234"/>
    </row>
    <row r="91970" spans="1:1">
      <c r="A91970" s="234"/>
    </row>
    <row r="91971" spans="1:1">
      <c r="A91971" s="234"/>
    </row>
    <row r="91972" spans="1:1">
      <c r="A91972" s="234"/>
    </row>
    <row r="91973" spans="1:1">
      <c r="A91973" s="234"/>
    </row>
    <row r="91974" spans="1:1">
      <c r="A91974" s="234"/>
    </row>
    <row r="91975" spans="1:1">
      <c r="A91975" s="234"/>
    </row>
    <row r="91976" spans="1:1">
      <c r="A91976" s="234"/>
    </row>
    <row r="91977" spans="1:1">
      <c r="A91977" s="234"/>
    </row>
    <row r="91978" spans="1:1">
      <c r="A91978" s="234"/>
    </row>
    <row r="91979" spans="1:1">
      <c r="A91979" s="234"/>
    </row>
    <row r="91980" spans="1:1">
      <c r="A91980" s="234"/>
    </row>
    <row r="91981" spans="1:1">
      <c r="A91981" s="234"/>
    </row>
    <row r="91982" spans="1:1">
      <c r="A91982" s="234"/>
    </row>
    <row r="91983" spans="1:1">
      <c r="A91983" s="234"/>
    </row>
    <row r="91984" spans="1:1">
      <c r="A91984" s="234"/>
    </row>
    <row r="91985" spans="1:1">
      <c r="A91985" s="234"/>
    </row>
    <row r="91986" spans="1:1">
      <c r="A91986" s="234"/>
    </row>
    <row r="91987" spans="1:1">
      <c r="A91987" s="234"/>
    </row>
    <row r="91988" spans="1:1">
      <c r="A91988" s="234"/>
    </row>
    <row r="91989" spans="1:1">
      <c r="A91989" s="234"/>
    </row>
    <row r="91990" spans="1:1">
      <c r="A91990" s="234"/>
    </row>
    <row r="91991" spans="1:1">
      <c r="A91991" s="234"/>
    </row>
    <row r="91992" spans="1:1">
      <c r="A91992" s="234"/>
    </row>
    <row r="91993" spans="1:1">
      <c r="A91993" s="234"/>
    </row>
    <row r="91994" spans="1:1">
      <c r="A91994" s="234"/>
    </row>
    <row r="91995" spans="1:1">
      <c r="A91995" s="234"/>
    </row>
    <row r="91996" spans="1:1">
      <c r="A91996" s="234"/>
    </row>
    <row r="91997" spans="1:1">
      <c r="A91997" s="234"/>
    </row>
    <row r="91998" spans="1:1">
      <c r="A91998" s="234"/>
    </row>
    <row r="91999" spans="1:1">
      <c r="A91999" s="234"/>
    </row>
    <row r="92000" spans="1:1">
      <c r="A92000" s="234"/>
    </row>
    <row r="92001" spans="1:1">
      <c r="A92001" s="234"/>
    </row>
    <row r="92002" spans="1:1">
      <c r="A92002" s="234"/>
    </row>
    <row r="92003" spans="1:1">
      <c r="A92003" s="234"/>
    </row>
    <row r="92004" spans="1:1">
      <c r="A92004" s="234"/>
    </row>
    <row r="92005" spans="1:1">
      <c r="A92005" s="234"/>
    </row>
    <row r="92006" spans="1:1">
      <c r="A92006" s="234"/>
    </row>
    <row r="92007" spans="1:1">
      <c r="A92007" s="234"/>
    </row>
    <row r="92008" spans="1:1">
      <c r="A92008" s="234"/>
    </row>
    <row r="92009" spans="1:1">
      <c r="A92009" s="234"/>
    </row>
    <row r="92010" spans="1:1">
      <c r="A92010" s="234"/>
    </row>
    <row r="92011" spans="1:1">
      <c r="A92011" s="234"/>
    </row>
    <row r="92012" spans="1:1">
      <c r="A92012" s="234"/>
    </row>
    <row r="92013" spans="1:1">
      <c r="A92013" s="234"/>
    </row>
    <row r="92014" spans="1:1">
      <c r="A92014" s="234"/>
    </row>
    <row r="92015" spans="1:1">
      <c r="A92015" s="234"/>
    </row>
    <row r="92016" spans="1:1">
      <c r="A92016" s="234"/>
    </row>
    <row r="92017" spans="1:1">
      <c r="A92017" s="234"/>
    </row>
    <row r="92018" spans="1:1">
      <c r="A92018" s="234"/>
    </row>
    <row r="92019" spans="1:1">
      <c r="A92019" s="234"/>
    </row>
    <row r="92020" spans="1:1">
      <c r="A92020" s="234"/>
    </row>
    <row r="92021" spans="1:1">
      <c r="A92021" s="234"/>
    </row>
    <row r="92022" spans="1:1">
      <c r="A92022" s="234"/>
    </row>
    <row r="92023" spans="1:1">
      <c r="A92023" s="234"/>
    </row>
    <row r="92024" spans="1:1">
      <c r="A92024" s="234"/>
    </row>
    <row r="92025" spans="1:1">
      <c r="A92025" s="234"/>
    </row>
    <row r="92026" spans="1:1">
      <c r="A92026" s="234"/>
    </row>
    <row r="92027" spans="1:1">
      <c r="A92027" s="234"/>
    </row>
    <row r="92028" spans="1:1">
      <c r="A92028" s="234"/>
    </row>
    <row r="92029" spans="1:1">
      <c r="A92029" s="234"/>
    </row>
    <row r="92030" spans="1:1">
      <c r="A92030" s="234"/>
    </row>
    <row r="92031" spans="1:1">
      <c r="A92031" s="234"/>
    </row>
    <row r="92032" spans="1:1">
      <c r="A92032" s="234"/>
    </row>
    <row r="92033" spans="1:1">
      <c r="A92033" s="234"/>
    </row>
    <row r="92034" spans="1:1">
      <c r="A92034" s="234"/>
    </row>
    <row r="92035" spans="1:1">
      <c r="A92035" s="234"/>
    </row>
    <row r="92036" spans="1:1">
      <c r="A92036" s="234"/>
    </row>
    <row r="92037" spans="1:1">
      <c r="A92037" s="234"/>
    </row>
    <row r="92038" spans="1:1">
      <c r="A92038" s="234"/>
    </row>
    <row r="92039" spans="1:1">
      <c r="A92039" s="234"/>
    </row>
    <row r="92040" spans="1:1">
      <c r="A92040" s="234"/>
    </row>
    <row r="92041" spans="1:1">
      <c r="A92041" s="234"/>
    </row>
    <row r="92042" spans="1:1">
      <c r="A92042" s="234"/>
    </row>
    <row r="92043" spans="1:1">
      <c r="A92043" s="234"/>
    </row>
    <row r="92044" spans="1:1">
      <c r="A92044" s="234"/>
    </row>
    <row r="92045" spans="1:1">
      <c r="A92045" s="234"/>
    </row>
    <row r="92046" spans="1:1">
      <c r="A92046" s="234"/>
    </row>
    <row r="92047" spans="1:1">
      <c r="A92047" s="234"/>
    </row>
    <row r="92048" spans="1:1">
      <c r="A92048" s="234"/>
    </row>
    <row r="92049" spans="1:1">
      <c r="A92049" s="234"/>
    </row>
    <row r="92050" spans="1:1">
      <c r="A92050" s="234"/>
    </row>
    <row r="92051" spans="1:1">
      <c r="A92051" s="234"/>
    </row>
    <row r="92052" spans="1:1">
      <c r="A92052" s="234"/>
    </row>
    <row r="92053" spans="1:1">
      <c r="A92053" s="234"/>
    </row>
    <row r="92054" spans="1:1">
      <c r="A92054" s="234"/>
    </row>
    <row r="92055" spans="1:1">
      <c r="A92055" s="234"/>
    </row>
    <row r="92056" spans="1:1">
      <c r="A92056" s="234"/>
    </row>
    <row r="92057" spans="1:1">
      <c r="A92057" s="234"/>
    </row>
    <row r="92058" spans="1:1">
      <c r="A92058" s="234"/>
    </row>
    <row r="92059" spans="1:1">
      <c r="A92059" s="234"/>
    </row>
    <row r="92060" spans="1:1">
      <c r="A92060" s="234"/>
    </row>
    <row r="92061" spans="1:1">
      <c r="A92061" s="234"/>
    </row>
    <row r="92062" spans="1:1">
      <c r="A92062" s="234"/>
    </row>
    <row r="92063" spans="1:1">
      <c r="A92063" s="234"/>
    </row>
    <row r="92064" spans="1:1">
      <c r="A92064" s="234"/>
    </row>
    <row r="92065" spans="1:1">
      <c r="A92065" s="234"/>
    </row>
    <row r="92066" spans="1:1">
      <c r="A92066" s="234"/>
    </row>
    <row r="92067" spans="1:1">
      <c r="A92067" s="234"/>
    </row>
    <row r="92068" spans="1:1">
      <c r="A92068" s="234"/>
    </row>
    <row r="92069" spans="1:1">
      <c r="A92069" s="234"/>
    </row>
    <row r="92070" spans="1:1">
      <c r="A92070" s="234"/>
    </row>
    <row r="92071" spans="1:1">
      <c r="A92071" s="234"/>
    </row>
    <row r="92072" spans="1:1">
      <c r="A92072" s="234"/>
    </row>
    <row r="92073" spans="1:1">
      <c r="A92073" s="234"/>
    </row>
    <row r="92074" spans="1:1">
      <c r="A92074" s="234"/>
    </row>
    <row r="92075" spans="1:1">
      <c r="A92075" s="234"/>
    </row>
    <row r="92076" spans="1:1">
      <c r="A92076" s="234"/>
    </row>
    <row r="92077" spans="1:1">
      <c r="A92077" s="234"/>
    </row>
    <row r="92078" spans="1:1">
      <c r="A92078" s="234"/>
    </row>
    <row r="92079" spans="1:1">
      <c r="A92079" s="234"/>
    </row>
    <row r="92080" spans="1:1">
      <c r="A92080" s="234"/>
    </row>
    <row r="92081" spans="1:1">
      <c r="A92081" s="234"/>
    </row>
    <row r="92082" spans="1:1">
      <c r="A92082" s="234"/>
    </row>
    <row r="92083" spans="1:1">
      <c r="A92083" s="234"/>
    </row>
    <row r="92084" spans="1:1">
      <c r="A92084" s="234"/>
    </row>
    <row r="92085" spans="1:1">
      <c r="A92085" s="234"/>
    </row>
    <row r="92086" spans="1:1">
      <c r="A92086" s="234"/>
    </row>
    <row r="92087" spans="1:1">
      <c r="A92087" s="234"/>
    </row>
    <row r="92088" spans="1:1">
      <c r="A92088" s="234"/>
    </row>
    <row r="92089" spans="1:1">
      <c r="A92089" s="234"/>
    </row>
    <row r="92090" spans="1:1">
      <c r="A92090" s="234"/>
    </row>
    <row r="92091" spans="1:1">
      <c r="A92091" s="234"/>
    </row>
    <row r="92092" spans="1:1">
      <c r="A92092" s="234"/>
    </row>
    <row r="92093" spans="1:1">
      <c r="A92093" s="234"/>
    </row>
    <row r="92094" spans="1:1">
      <c r="A92094" s="234"/>
    </row>
    <row r="92095" spans="1:1">
      <c r="A92095" s="234"/>
    </row>
    <row r="92096" spans="1:1">
      <c r="A92096" s="234"/>
    </row>
    <row r="92097" spans="1:1">
      <c r="A92097" s="234"/>
    </row>
    <row r="92098" spans="1:1">
      <c r="A92098" s="234"/>
    </row>
    <row r="92099" spans="1:1">
      <c r="A92099" s="234"/>
    </row>
    <row r="92100" spans="1:1">
      <c r="A92100" s="234"/>
    </row>
    <row r="92101" spans="1:1">
      <c r="A92101" s="234"/>
    </row>
    <row r="92102" spans="1:1">
      <c r="A92102" s="234"/>
    </row>
    <row r="92103" spans="1:1">
      <c r="A92103" s="234"/>
    </row>
    <row r="92104" spans="1:1">
      <c r="A92104" s="234"/>
    </row>
    <row r="92105" spans="1:1">
      <c r="A92105" s="234"/>
    </row>
    <row r="92106" spans="1:1">
      <c r="A92106" s="234"/>
    </row>
    <row r="92107" spans="1:1">
      <c r="A92107" s="234"/>
    </row>
    <row r="92108" spans="1:1">
      <c r="A92108" s="234"/>
    </row>
    <row r="92109" spans="1:1">
      <c r="A92109" s="234"/>
    </row>
    <row r="92110" spans="1:1">
      <c r="A92110" s="234"/>
    </row>
    <row r="92111" spans="1:1">
      <c r="A92111" s="234"/>
    </row>
    <row r="92112" spans="1:1">
      <c r="A92112" s="234"/>
    </row>
    <row r="92113" spans="1:1">
      <c r="A92113" s="234"/>
    </row>
    <row r="92114" spans="1:1">
      <c r="A92114" s="234"/>
    </row>
    <row r="92115" spans="1:1">
      <c r="A92115" s="234"/>
    </row>
    <row r="92116" spans="1:1">
      <c r="A92116" s="234"/>
    </row>
    <row r="92117" spans="1:1">
      <c r="A92117" s="234"/>
    </row>
    <row r="92118" spans="1:1">
      <c r="A92118" s="234"/>
    </row>
    <row r="92119" spans="1:1">
      <c r="A92119" s="234"/>
    </row>
    <row r="92120" spans="1:1">
      <c r="A92120" s="234"/>
    </row>
    <row r="92121" spans="1:1">
      <c r="A92121" s="234"/>
    </row>
    <row r="92122" spans="1:1">
      <c r="A92122" s="234"/>
    </row>
    <row r="92123" spans="1:1">
      <c r="A92123" s="234"/>
    </row>
    <row r="92124" spans="1:1">
      <c r="A92124" s="234"/>
    </row>
    <row r="92125" spans="1:1">
      <c r="A92125" s="234"/>
    </row>
    <row r="92126" spans="1:1">
      <c r="A92126" s="234"/>
    </row>
    <row r="92127" spans="1:1">
      <c r="A92127" s="234"/>
    </row>
    <row r="92128" spans="1:1">
      <c r="A92128" s="234"/>
    </row>
    <row r="92129" spans="1:1">
      <c r="A92129" s="234"/>
    </row>
    <row r="92130" spans="1:1">
      <c r="A92130" s="234"/>
    </row>
    <row r="92131" spans="1:1">
      <c r="A92131" s="234"/>
    </row>
    <row r="92132" spans="1:1">
      <c r="A92132" s="234"/>
    </row>
    <row r="92133" spans="1:1">
      <c r="A92133" s="234"/>
    </row>
    <row r="92134" spans="1:1">
      <c r="A92134" s="234"/>
    </row>
    <row r="92135" spans="1:1">
      <c r="A92135" s="234"/>
    </row>
    <row r="92136" spans="1:1">
      <c r="A92136" s="234"/>
    </row>
    <row r="92137" spans="1:1">
      <c r="A92137" s="234"/>
    </row>
    <row r="92138" spans="1:1">
      <c r="A92138" s="234"/>
    </row>
    <row r="92139" spans="1:1">
      <c r="A92139" s="234"/>
    </row>
    <row r="92140" spans="1:1">
      <c r="A92140" s="234"/>
    </row>
    <row r="92141" spans="1:1">
      <c r="A92141" s="234"/>
    </row>
    <row r="92142" spans="1:1">
      <c r="A92142" s="234"/>
    </row>
    <row r="92143" spans="1:1">
      <c r="A92143" s="234"/>
    </row>
    <row r="92144" spans="1:1">
      <c r="A92144" s="234"/>
    </row>
    <row r="92145" spans="1:1">
      <c r="A92145" s="234"/>
    </row>
    <row r="92146" spans="1:1">
      <c r="A92146" s="234"/>
    </row>
    <row r="92147" spans="1:1">
      <c r="A92147" s="234"/>
    </row>
    <row r="92148" spans="1:1">
      <c r="A92148" s="234"/>
    </row>
    <row r="92149" spans="1:1">
      <c r="A92149" s="234"/>
    </row>
    <row r="92150" spans="1:1">
      <c r="A92150" s="234"/>
    </row>
    <row r="92151" spans="1:1">
      <c r="A92151" s="234"/>
    </row>
    <row r="92152" spans="1:1">
      <c r="A92152" s="234"/>
    </row>
    <row r="92153" spans="1:1">
      <c r="A92153" s="234"/>
    </row>
    <row r="92154" spans="1:1">
      <c r="A92154" s="234"/>
    </row>
    <row r="92155" spans="1:1">
      <c r="A92155" s="234"/>
    </row>
    <row r="92156" spans="1:1">
      <c r="A92156" s="234"/>
    </row>
    <row r="92157" spans="1:1">
      <c r="A92157" s="234"/>
    </row>
    <row r="92158" spans="1:1">
      <c r="A92158" s="234"/>
    </row>
    <row r="92159" spans="1:1">
      <c r="A92159" s="234"/>
    </row>
    <row r="92160" spans="1:1">
      <c r="A92160" s="234"/>
    </row>
    <row r="92161" spans="1:1">
      <c r="A92161" s="234"/>
    </row>
    <row r="92162" spans="1:1">
      <c r="A92162" s="234"/>
    </row>
    <row r="92163" spans="1:1">
      <c r="A92163" s="234"/>
    </row>
    <row r="92164" spans="1:1">
      <c r="A92164" s="234"/>
    </row>
    <row r="92165" spans="1:1">
      <c r="A92165" s="234"/>
    </row>
    <row r="92166" spans="1:1">
      <c r="A92166" s="234"/>
    </row>
    <row r="92167" spans="1:1">
      <c r="A92167" s="234"/>
    </row>
    <row r="92168" spans="1:1">
      <c r="A92168" s="234"/>
    </row>
    <row r="92169" spans="1:1">
      <c r="A92169" s="234"/>
    </row>
    <row r="92170" spans="1:1">
      <c r="A92170" s="234"/>
    </row>
    <row r="92171" spans="1:1">
      <c r="A92171" s="234"/>
    </row>
    <row r="92172" spans="1:1">
      <c r="A92172" s="234"/>
    </row>
    <row r="92173" spans="1:1">
      <c r="A92173" s="234"/>
    </row>
    <row r="92174" spans="1:1">
      <c r="A92174" s="234"/>
    </row>
    <row r="92175" spans="1:1">
      <c r="A92175" s="234"/>
    </row>
    <row r="92176" spans="1:1">
      <c r="A92176" s="234"/>
    </row>
    <row r="92177" spans="1:1">
      <c r="A92177" s="234"/>
    </row>
    <row r="92178" spans="1:1">
      <c r="A92178" s="234"/>
    </row>
    <row r="92179" spans="1:1">
      <c r="A92179" s="234"/>
    </row>
    <row r="92180" spans="1:1">
      <c r="A92180" s="234"/>
    </row>
    <row r="92181" spans="1:1">
      <c r="A92181" s="234"/>
    </row>
    <row r="92182" spans="1:1">
      <c r="A92182" s="234"/>
    </row>
    <row r="92183" spans="1:1">
      <c r="A92183" s="234"/>
    </row>
    <row r="92184" spans="1:1">
      <c r="A92184" s="234"/>
    </row>
    <row r="92185" spans="1:1">
      <c r="A92185" s="234"/>
    </row>
    <row r="92186" spans="1:1">
      <c r="A92186" s="234"/>
    </row>
    <row r="92187" spans="1:1">
      <c r="A92187" s="234"/>
    </row>
    <row r="92188" spans="1:1">
      <c r="A92188" s="234"/>
    </row>
    <row r="92189" spans="1:1">
      <c r="A92189" s="234"/>
    </row>
    <row r="92190" spans="1:1">
      <c r="A92190" s="234"/>
    </row>
    <row r="92191" spans="1:1">
      <c r="A92191" s="234"/>
    </row>
    <row r="92192" spans="1:1">
      <c r="A92192" s="234"/>
    </row>
    <row r="92193" spans="1:1">
      <c r="A92193" s="234"/>
    </row>
    <row r="92194" spans="1:1">
      <c r="A92194" s="234"/>
    </row>
    <row r="92195" spans="1:1">
      <c r="A92195" s="234"/>
    </row>
    <row r="92196" spans="1:1">
      <c r="A92196" s="234"/>
    </row>
    <row r="92197" spans="1:1">
      <c r="A92197" s="234"/>
    </row>
    <row r="92198" spans="1:1">
      <c r="A92198" s="234"/>
    </row>
    <row r="92199" spans="1:1">
      <c r="A92199" s="234"/>
    </row>
    <row r="92200" spans="1:1">
      <c r="A92200" s="234"/>
    </row>
    <row r="92201" spans="1:1">
      <c r="A92201" s="234"/>
    </row>
    <row r="92202" spans="1:1">
      <c r="A92202" s="234"/>
    </row>
    <row r="92203" spans="1:1">
      <c r="A92203" s="234"/>
    </row>
    <row r="92204" spans="1:1">
      <c r="A92204" s="234"/>
    </row>
    <row r="92205" spans="1:1">
      <c r="A92205" s="234"/>
    </row>
    <row r="92206" spans="1:1">
      <c r="A92206" s="234"/>
    </row>
    <row r="92207" spans="1:1">
      <c r="A92207" s="234"/>
    </row>
    <row r="92208" spans="1:1">
      <c r="A92208" s="234"/>
    </row>
    <row r="92209" spans="1:1">
      <c r="A92209" s="234"/>
    </row>
    <row r="92210" spans="1:1">
      <c r="A92210" s="234"/>
    </row>
    <row r="92211" spans="1:1">
      <c r="A92211" s="234"/>
    </row>
    <row r="92212" spans="1:1">
      <c r="A92212" s="234"/>
    </row>
    <row r="92213" spans="1:1">
      <c r="A92213" s="234"/>
    </row>
    <row r="92214" spans="1:1">
      <c r="A92214" s="234"/>
    </row>
    <row r="92215" spans="1:1">
      <c r="A92215" s="234"/>
    </row>
    <row r="92216" spans="1:1">
      <c r="A92216" s="234"/>
    </row>
    <row r="92217" spans="1:1">
      <c r="A92217" s="234"/>
    </row>
    <row r="92218" spans="1:1">
      <c r="A92218" s="234"/>
    </row>
    <row r="92219" spans="1:1">
      <c r="A92219" s="234"/>
    </row>
    <row r="92220" spans="1:1">
      <c r="A92220" s="234"/>
    </row>
    <row r="92221" spans="1:1">
      <c r="A92221" s="234"/>
    </row>
    <row r="92222" spans="1:1">
      <c r="A92222" s="234"/>
    </row>
    <row r="92223" spans="1:1">
      <c r="A92223" s="234"/>
    </row>
    <row r="92224" spans="1:1">
      <c r="A92224" s="234"/>
    </row>
    <row r="92225" spans="1:1">
      <c r="A92225" s="234"/>
    </row>
    <row r="92226" spans="1:1">
      <c r="A92226" s="234"/>
    </row>
    <row r="92227" spans="1:1">
      <c r="A92227" s="234"/>
    </row>
    <row r="92228" spans="1:1">
      <c r="A92228" s="234"/>
    </row>
    <row r="92229" spans="1:1">
      <c r="A92229" s="234"/>
    </row>
    <row r="92230" spans="1:1">
      <c r="A92230" s="234"/>
    </row>
    <row r="92231" spans="1:1">
      <c r="A92231" s="234"/>
    </row>
    <row r="92232" spans="1:1">
      <c r="A92232" s="234"/>
    </row>
    <row r="92233" spans="1:1">
      <c r="A92233" s="234"/>
    </row>
    <row r="92234" spans="1:1">
      <c r="A92234" s="234"/>
    </row>
    <row r="92235" spans="1:1">
      <c r="A92235" s="234"/>
    </row>
    <row r="92236" spans="1:1">
      <c r="A92236" s="234"/>
    </row>
    <row r="92237" spans="1:1">
      <c r="A92237" s="234"/>
    </row>
    <row r="92238" spans="1:1">
      <c r="A92238" s="234"/>
    </row>
    <row r="92239" spans="1:1">
      <c r="A92239" s="234"/>
    </row>
    <row r="92240" spans="1:1">
      <c r="A92240" s="234"/>
    </row>
    <row r="92241" spans="1:1">
      <c r="A92241" s="234"/>
    </row>
    <row r="92242" spans="1:1">
      <c r="A92242" s="234"/>
    </row>
    <row r="92243" spans="1:1">
      <c r="A92243" s="234"/>
    </row>
    <row r="92244" spans="1:1">
      <c r="A92244" s="234"/>
    </row>
    <row r="92245" spans="1:1">
      <c r="A92245" s="234"/>
    </row>
    <row r="92246" spans="1:1">
      <c r="A92246" s="234"/>
    </row>
    <row r="92247" spans="1:1">
      <c r="A92247" s="234"/>
    </row>
    <row r="92248" spans="1:1">
      <c r="A92248" s="234"/>
    </row>
    <row r="92249" spans="1:1">
      <c r="A92249" s="234"/>
    </row>
    <row r="92250" spans="1:1">
      <c r="A92250" s="234"/>
    </row>
    <row r="92251" spans="1:1">
      <c r="A92251" s="234"/>
    </row>
    <row r="92252" spans="1:1">
      <c r="A92252" s="234"/>
    </row>
    <row r="92253" spans="1:1">
      <c r="A92253" s="234"/>
    </row>
    <row r="92254" spans="1:1">
      <c r="A92254" s="234"/>
    </row>
    <row r="92255" spans="1:1">
      <c r="A92255" s="234"/>
    </row>
    <row r="92256" spans="1:1">
      <c r="A92256" s="234"/>
    </row>
    <row r="92257" spans="1:1">
      <c r="A92257" s="234"/>
    </row>
    <row r="92258" spans="1:1">
      <c r="A92258" s="234"/>
    </row>
    <row r="92259" spans="1:1">
      <c r="A92259" s="234"/>
    </row>
    <row r="92260" spans="1:1">
      <c r="A92260" s="234"/>
    </row>
    <row r="92261" spans="1:1">
      <c r="A92261" s="234"/>
    </row>
    <row r="92262" spans="1:1">
      <c r="A92262" s="234"/>
    </row>
    <row r="92263" spans="1:1">
      <c r="A92263" s="234"/>
    </row>
    <row r="92264" spans="1:1">
      <c r="A92264" s="234"/>
    </row>
    <row r="92265" spans="1:1">
      <c r="A92265" s="234"/>
    </row>
    <row r="92266" spans="1:1">
      <c r="A92266" s="234"/>
    </row>
    <row r="92267" spans="1:1">
      <c r="A92267" s="234"/>
    </row>
    <row r="92268" spans="1:1">
      <c r="A92268" s="234"/>
    </row>
    <row r="92269" spans="1:1">
      <c r="A92269" s="234"/>
    </row>
    <row r="92270" spans="1:1">
      <c r="A92270" s="234"/>
    </row>
    <row r="92271" spans="1:1">
      <c r="A92271" s="234"/>
    </row>
    <row r="92272" spans="1:1">
      <c r="A92272" s="234"/>
    </row>
    <row r="92273" spans="1:1">
      <c r="A92273" s="234"/>
    </row>
    <row r="92274" spans="1:1">
      <c r="A92274" s="234"/>
    </row>
    <row r="92275" spans="1:1">
      <c r="A92275" s="234"/>
    </row>
    <row r="92276" spans="1:1">
      <c r="A92276" s="234"/>
    </row>
    <row r="92277" spans="1:1">
      <c r="A92277" s="234"/>
    </row>
    <row r="92278" spans="1:1">
      <c r="A92278" s="234"/>
    </row>
    <row r="92279" spans="1:1">
      <c r="A92279" s="234"/>
    </row>
    <row r="92280" spans="1:1">
      <c r="A92280" s="234"/>
    </row>
    <row r="92281" spans="1:1">
      <c r="A92281" s="234"/>
    </row>
    <row r="92282" spans="1:1">
      <c r="A92282" s="234"/>
    </row>
    <row r="92283" spans="1:1">
      <c r="A92283" s="234"/>
    </row>
    <row r="92284" spans="1:1">
      <c r="A92284" s="234"/>
    </row>
    <row r="92285" spans="1:1">
      <c r="A92285" s="234"/>
    </row>
    <row r="92286" spans="1:1">
      <c r="A92286" s="234"/>
    </row>
    <row r="92287" spans="1:1">
      <c r="A92287" s="234"/>
    </row>
    <row r="92288" spans="1:1">
      <c r="A92288" s="234"/>
    </row>
    <row r="92289" spans="1:1">
      <c r="A92289" s="234"/>
    </row>
    <row r="92290" spans="1:1">
      <c r="A92290" s="234"/>
    </row>
    <row r="92291" spans="1:1">
      <c r="A92291" s="234"/>
    </row>
    <row r="92292" spans="1:1">
      <c r="A92292" s="234"/>
    </row>
    <row r="92293" spans="1:1">
      <c r="A92293" s="234"/>
    </row>
    <row r="92294" spans="1:1">
      <c r="A92294" s="234"/>
    </row>
    <row r="92295" spans="1:1">
      <c r="A92295" s="234"/>
    </row>
    <row r="92296" spans="1:1">
      <c r="A92296" s="234"/>
    </row>
    <row r="92297" spans="1:1">
      <c r="A92297" s="234"/>
    </row>
    <row r="92298" spans="1:1">
      <c r="A92298" s="234"/>
    </row>
    <row r="92299" spans="1:1">
      <c r="A92299" s="234"/>
    </row>
    <row r="92300" spans="1:1">
      <c r="A92300" s="234"/>
    </row>
    <row r="92301" spans="1:1">
      <c r="A92301" s="234"/>
    </row>
    <row r="92302" spans="1:1">
      <c r="A92302" s="234"/>
    </row>
    <row r="92303" spans="1:1">
      <c r="A92303" s="234"/>
    </row>
    <row r="92304" spans="1:1">
      <c r="A92304" s="234"/>
    </row>
    <row r="92305" spans="1:1">
      <c r="A92305" s="234"/>
    </row>
    <row r="92306" spans="1:1">
      <c r="A92306" s="234"/>
    </row>
    <row r="92307" spans="1:1">
      <c r="A92307" s="234"/>
    </row>
    <row r="92308" spans="1:1">
      <c r="A92308" s="234"/>
    </row>
    <row r="92309" spans="1:1">
      <c r="A92309" s="234"/>
    </row>
    <row r="92310" spans="1:1">
      <c r="A92310" s="234"/>
    </row>
    <row r="92311" spans="1:1">
      <c r="A92311" s="234"/>
    </row>
    <row r="92312" spans="1:1">
      <c r="A92312" s="234"/>
    </row>
    <row r="92313" spans="1:1">
      <c r="A92313" s="234"/>
    </row>
    <row r="92314" spans="1:1">
      <c r="A92314" s="234"/>
    </row>
    <row r="92315" spans="1:1">
      <c r="A92315" s="234"/>
    </row>
    <row r="92316" spans="1:1">
      <c r="A92316" s="234"/>
    </row>
    <row r="92317" spans="1:1">
      <c r="A92317" s="234"/>
    </row>
    <row r="92318" spans="1:1">
      <c r="A92318" s="234"/>
    </row>
    <row r="92319" spans="1:1">
      <c r="A92319" s="234"/>
    </row>
    <row r="92320" spans="1:1">
      <c r="A92320" s="234"/>
    </row>
    <row r="92321" spans="1:1">
      <c r="A92321" s="234"/>
    </row>
    <row r="92322" spans="1:1">
      <c r="A92322" s="234"/>
    </row>
    <row r="92323" spans="1:1">
      <c r="A92323" s="234"/>
    </row>
    <row r="92324" spans="1:1">
      <c r="A92324" s="234"/>
    </row>
    <row r="92325" spans="1:1">
      <c r="A92325" s="234"/>
    </row>
    <row r="92326" spans="1:1">
      <c r="A92326" s="234"/>
    </row>
    <row r="92327" spans="1:1">
      <c r="A92327" s="234"/>
    </row>
    <row r="92328" spans="1:1">
      <c r="A92328" s="234"/>
    </row>
    <row r="92329" spans="1:1">
      <c r="A92329" s="234"/>
    </row>
    <row r="92330" spans="1:1">
      <c r="A92330" s="234"/>
    </row>
    <row r="92331" spans="1:1">
      <c r="A92331" s="234"/>
    </row>
    <row r="92332" spans="1:1">
      <c r="A92332" s="234"/>
    </row>
    <row r="92333" spans="1:1">
      <c r="A92333" s="234"/>
    </row>
    <row r="92334" spans="1:1">
      <c r="A92334" s="234"/>
    </row>
    <row r="92335" spans="1:1">
      <c r="A92335" s="234"/>
    </row>
    <row r="92336" spans="1:1">
      <c r="A92336" s="234"/>
    </row>
    <row r="92337" spans="1:1">
      <c r="A92337" s="234"/>
    </row>
    <row r="92338" spans="1:1">
      <c r="A92338" s="234"/>
    </row>
    <row r="92339" spans="1:1">
      <c r="A92339" s="234"/>
    </row>
    <row r="92340" spans="1:1">
      <c r="A92340" s="234"/>
    </row>
    <row r="92341" spans="1:1">
      <c r="A92341" s="234"/>
    </row>
    <row r="92342" spans="1:1">
      <c r="A92342" s="234"/>
    </row>
    <row r="92343" spans="1:1">
      <c r="A92343" s="234"/>
    </row>
    <row r="92344" spans="1:1">
      <c r="A92344" s="234"/>
    </row>
    <row r="92345" spans="1:1">
      <c r="A92345" s="234"/>
    </row>
    <row r="92346" spans="1:1">
      <c r="A92346" s="234"/>
    </row>
    <row r="92347" spans="1:1">
      <c r="A92347" s="234"/>
    </row>
    <row r="92348" spans="1:1">
      <c r="A92348" s="234"/>
    </row>
    <row r="92349" spans="1:1">
      <c r="A92349" s="234"/>
    </row>
    <row r="92350" spans="1:1">
      <c r="A92350" s="234"/>
    </row>
    <row r="92351" spans="1:1">
      <c r="A92351" s="234"/>
    </row>
    <row r="92352" spans="1:1">
      <c r="A92352" s="234"/>
    </row>
    <row r="92353" spans="1:1">
      <c r="A92353" s="234"/>
    </row>
    <row r="92354" spans="1:1">
      <c r="A92354" s="234"/>
    </row>
    <row r="92355" spans="1:1">
      <c r="A92355" s="234"/>
    </row>
    <row r="92356" spans="1:1">
      <c r="A92356" s="234"/>
    </row>
    <row r="92357" spans="1:1">
      <c r="A92357" s="234"/>
    </row>
    <row r="92358" spans="1:1">
      <c r="A92358" s="234"/>
    </row>
    <row r="92359" spans="1:1">
      <c r="A92359" s="234"/>
    </row>
    <row r="92360" spans="1:1">
      <c r="A92360" s="234"/>
    </row>
    <row r="92361" spans="1:1">
      <c r="A92361" s="234"/>
    </row>
    <row r="92362" spans="1:1">
      <c r="A92362" s="234"/>
    </row>
    <row r="92363" spans="1:1">
      <c r="A92363" s="234"/>
    </row>
    <row r="92364" spans="1:1">
      <c r="A92364" s="234"/>
    </row>
    <row r="92365" spans="1:1">
      <c r="A92365" s="234"/>
    </row>
    <row r="92366" spans="1:1">
      <c r="A92366" s="234"/>
    </row>
    <row r="92367" spans="1:1">
      <c r="A92367" s="234"/>
    </row>
    <row r="92368" spans="1:1">
      <c r="A92368" s="234"/>
    </row>
    <row r="92369" spans="1:1">
      <c r="A92369" s="234"/>
    </row>
    <row r="92370" spans="1:1">
      <c r="A92370" s="234"/>
    </row>
    <row r="92371" spans="1:1">
      <c r="A92371" s="234"/>
    </row>
    <row r="92372" spans="1:1">
      <c r="A92372" s="234"/>
    </row>
    <row r="92373" spans="1:1">
      <c r="A92373" s="234"/>
    </row>
    <row r="92374" spans="1:1">
      <c r="A92374" s="234"/>
    </row>
    <row r="92375" spans="1:1">
      <c r="A92375" s="234"/>
    </row>
    <row r="92376" spans="1:1">
      <c r="A92376" s="234"/>
    </row>
    <row r="92377" spans="1:1">
      <c r="A92377" s="234"/>
    </row>
    <row r="92378" spans="1:1">
      <c r="A92378" s="234"/>
    </row>
    <row r="92379" spans="1:1">
      <c r="A92379" s="234"/>
    </row>
    <row r="92380" spans="1:1">
      <c r="A92380" s="234"/>
    </row>
    <row r="92381" spans="1:1">
      <c r="A92381" s="234"/>
    </row>
    <row r="92382" spans="1:1">
      <c r="A92382" s="234"/>
    </row>
    <row r="92383" spans="1:1">
      <c r="A92383" s="234"/>
    </row>
    <row r="92384" spans="1:1">
      <c r="A92384" s="234"/>
    </row>
    <row r="92385" spans="1:1">
      <c r="A92385" s="234"/>
    </row>
    <row r="92386" spans="1:1">
      <c r="A92386" s="234"/>
    </row>
    <row r="92387" spans="1:1">
      <c r="A92387" s="234"/>
    </row>
    <row r="92388" spans="1:1">
      <c r="A92388" s="234"/>
    </row>
    <row r="92389" spans="1:1">
      <c r="A92389" s="234"/>
    </row>
    <row r="92390" spans="1:1">
      <c r="A92390" s="234"/>
    </row>
    <row r="92391" spans="1:1">
      <c r="A92391" s="234"/>
    </row>
    <row r="92392" spans="1:1">
      <c r="A92392" s="234"/>
    </row>
    <row r="92393" spans="1:1">
      <c r="A92393" s="234"/>
    </row>
    <row r="92394" spans="1:1">
      <c r="A92394" s="234"/>
    </row>
    <row r="92395" spans="1:1">
      <c r="A92395" s="234"/>
    </row>
    <row r="92396" spans="1:1">
      <c r="A92396" s="234"/>
    </row>
    <row r="92397" spans="1:1">
      <c r="A92397" s="234"/>
    </row>
    <row r="92398" spans="1:1">
      <c r="A92398" s="234"/>
    </row>
    <row r="92399" spans="1:1">
      <c r="A92399" s="234"/>
    </row>
    <row r="92400" spans="1:1">
      <c r="A92400" s="234"/>
    </row>
    <row r="92401" spans="1:1">
      <c r="A92401" s="234"/>
    </row>
    <row r="92402" spans="1:1">
      <c r="A92402" s="234"/>
    </row>
    <row r="92403" spans="1:1">
      <c r="A92403" s="234"/>
    </row>
    <row r="92404" spans="1:1">
      <c r="A92404" s="234"/>
    </row>
    <row r="92405" spans="1:1">
      <c r="A92405" s="234"/>
    </row>
    <row r="92406" spans="1:1">
      <c r="A92406" s="234"/>
    </row>
    <row r="92407" spans="1:1">
      <c r="A92407" s="234"/>
    </row>
    <row r="92408" spans="1:1">
      <c r="A92408" s="234"/>
    </row>
    <row r="92409" spans="1:1">
      <c r="A92409" s="234"/>
    </row>
    <row r="92410" spans="1:1">
      <c r="A92410" s="234"/>
    </row>
    <row r="92411" spans="1:1">
      <c r="A92411" s="234"/>
    </row>
    <row r="92412" spans="1:1">
      <c r="A92412" s="234"/>
    </row>
    <row r="92413" spans="1:1">
      <c r="A92413" s="234"/>
    </row>
    <row r="92414" spans="1:1">
      <c r="A92414" s="234"/>
    </row>
    <row r="92415" spans="1:1">
      <c r="A92415" s="234"/>
    </row>
    <row r="92416" spans="1:1">
      <c r="A92416" s="234"/>
    </row>
    <row r="92417" spans="1:1">
      <c r="A92417" s="234"/>
    </row>
    <row r="92418" spans="1:1">
      <c r="A92418" s="234"/>
    </row>
    <row r="92419" spans="1:1">
      <c r="A92419" s="234"/>
    </row>
    <row r="92420" spans="1:1">
      <c r="A92420" s="234"/>
    </row>
    <row r="92421" spans="1:1">
      <c r="A92421" s="234"/>
    </row>
    <row r="92422" spans="1:1">
      <c r="A92422" s="234"/>
    </row>
    <row r="92423" spans="1:1">
      <c r="A92423" s="234"/>
    </row>
    <row r="92424" spans="1:1">
      <c r="A92424" s="234"/>
    </row>
    <row r="92425" spans="1:1">
      <c r="A92425" s="234"/>
    </row>
    <row r="92426" spans="1:1">
      <c r="A92426" s="234"/>
    </row>
    <row r="92427" spans="1:1">
      <c r="A92427" s="234"/>
    </row>
    <row r="92428" spans="1:1">
      <c r="A92428" s="234"/>
    </row>
    <row r="92429" spans="1:1">
      <c r="A92429" s="234"/>
    </row>
    <row r="92430" spans="1:1">
      <c r="A92430" s="234"/>
    </row>
    <row r="92431" spans="1:1">
      <c r="A92431" s="234"/>
    </row>
    <row r="92432" spans="1:1">
      <c r="A92432" s="234"/>
    </row>
    <row r="92433" spans="1:1">
      <c r="A92433" s="234"/>
    </row>
    <row r="92434" spans="1:1">
      <c r="A92434" s="234"/>
    </row>
    <row r="92435" spans="1:1">
      <c r="A92435" s="234"/>
    </row>
    <row r="92436" spans="1:1">
      <c r="A92436" s="234"/>
    </row>
    <row r="92437" spans="1:1">
      <c r="A92437" s="234"/>
    </row>
    <row r="92438" spans="1:1">
      <c r="A92438" s="234"/>
    </row>
    <row r="92439" spans="1:1">
      <c r="A92439" s="234"/>
    </row>
    <row r="92440" spans="1:1">
      <c r="A92440" s="234"/>
    </row>
    <row r="92441" spans="1:1">
      <c r="A92441" s="234"/>
    </row>
    <row r="92442" spans="1:1">
      <c r="A92442" s="234"/>
    </row>
    <row r="92443" spans="1:1">
      <c r="A92443" s="234"/>
    </row>
    <row r="92444" spans="1:1">
      <c r="A92444" s="234"/>
    </row>
    <row r="92445" spans="1:1">
      <c r="A92445" s="234"/>
    </row>
    <row r="92446" spans="1:1">
      <c r="A92446" s="234"/>
    </row>
    <row r="92447" spans="1:1">
      <c r="A92447" s="234"/>
    </row>
    <row r="92448" spans="1:1">
      <c r="A92448" s="234"/>
    </row>
    <row r="92449" spans="1:1">
      <c r="A92449" s="234"/>
    </row>
    <row r="92450" spans="1:1">
      <c r="A92450" s="234"/>
    </row>
    <row r="92451" spans="1:1">
      <c r="A92451" s="234"/>
    </row>
    <row r="92452" spans="1:1">
      <c r="A92452" s="234"/>
    </row>
    <row r="92453" spans="1:1">
      <c r="A92453" s="234"/>
    </row>
    <row r="92454" spans="1:1">
      <c r="A92454" s="234"/>
    </row>
    <row r="92455" spans="1:1">
      <c r="A92455" s="234"/>
    </row>
    <row r="92456" spans="1:1">
      <c r="A92456" s="234"/>
    </row>
    <row r="92457" spans="1:1">
      <c r="A92457" s="234"/>
    </row>
    <row r="92458" spans="1:1">
      <c r="A92458" s="234"/>
    </row>
    <row r="92459" spans="1:1">
      <c r="A92459" s="234"/>
    </row>
    <row r="92460" spans="1:1">
      <c r="A92460" s="234"/>
    </row>
    <row r="92461" spans="1:1">
      <c r="A92461" s="234"/>
    </row>
    <row r="92462" spans="1:1">
      <c r="A92462" s="234"/>
    </row>
    <row r="92463" spans="1:1">
      <c r="A92463" s="234"/>
    </row>
    <row r="92464" spans="1:1">
      <c r="A92464" s="234"/>
    </row>
    <row r="92465" spans="1:1">
      <c r="A92465" s="234"/>
    </row>
    <row r="92466" spans="1:1">
      <c r="A92466" s="234"/>
    </row>
    <row r="92467" spans="1:1">
      <c r="A92467" s="234"/>
    </row>
    <row r="92468" spans="1:1">
      <c r="A92468" s="234"/>
    </row>
    <row r="92469" spans="1:1">
      <c r="A92469" s="234"/>
    </row>
    <row r="92470" spans="1:1">
      <c r="A92470" s="234"/>
    </row>
    <row r="92471" spans="1:1">
      <c r="A92471" s="234"/>
    </row>
    <row r="92472" spans="1:1">
      <c r="A92472" s="234"/>
    </row>
    <row r="92473" spans="1:1">
      <c r="A92473" s="234"/>
    </row>
    <row r="92474" spans="1:1">
      <c r="A92474" s="234"/>
    </row>
    <row r="92475" spans="1:1">
      <c r="A92475" s="234"/>
    </row>
    <row r="92476" spans="1:1">
      <c r="A92476" s="234"/>
    </row>
    <row r="92477" spans="1:1">
      <c r="A92477" s="234"/>
    </row>
    <row r="92478" spans="1:1">
      <c r="A92478" s="234"/>
    </row>
    <row r="92479" spans="1:1">
      <c r="A92479" s="234"/>
    </row>
    <row r="92480" spans="1:1">
      <c r="A92480" s="234"/>
    </row>
    <row r="92481" spans="1:1">
      <c r="A92481" s="234"/>
    </row>
    <row r="92482" spans="1:1">
      <c r="A92482" s="234"/>
    </row>
    <row r="92483" spans="1:1">
      <c r="A92483" s="234"/>
    </row>
    <row r="92484" spans="1:1">
      <c r="A92484" s="234"/>
    </row>
    <row r="92485" spans="1:1">
      <c r="A92485" s="234"/>
    </row>
    <row r="92486" spans="1:1">
      <c r="A92486" s="234"/>
    </row>
    <row r="92487" spans="1:1">
      <c r="A92487" s="234"/>
    </row>
    <row r="92488" spans="1:1">
      <c r="A92488" s="234"/>
    </row>
    <row r="92489" spans="1:1">
      <c r="A92489" s="234"/>
    </row>
    <row r="92490" spans="1:1">
      <c r="A92490" s="234"/>
    </row>
    <row r="92491" spans="1:1">
      <c r="A92491" s="234"/>
    </row>
    <row r="92492" spans="1:1">
      <c r="A92492" s="234"/>
    </row>
    <row r="92493" spans="1:1">
      <c r="A92493" s="234"/>
    </row>
    <row r="92494" spans="1:1">
      <c r="A92494" s="234"/>
    </row>
    <row r="92495" spans="1:1">
      <c r="A92495" s="234"/>
    </row>
    <row r="92496" spans="1:1">
      <c r="A92496" s="234"/>
    </row>
    <row r="92497" spans="1:1">
      <c r="A92497" s="234"/>
    </row>
    <row r="92498" spans="1:1">
      <c r="A92498" s="234"/>
    </row>
    <row r="92499" spans="1:1">
      <c r="A92499" s="234"/>
    </row>
    <row r="92500" spans="1:1">
      <c r="A92500" s="234"/>
    </row>
    <row r="92501" spans="1:1">
      <c r="A92501" s="234"/>
    </row>
    <row r="92502" spans="1:1">
      <c r="A92502" s="234"/>
    </row>
    <row r="92503" spans="1:1">
      <c r="A92503" s="234"/>
    </row>
    <row r="92504" spans="1:1">
      <c r="A92504" s="234"/>
    </row>
    <row r="92505" spans="1:1">
      <c r="A92505" s="234"/>
    </row>
    <row r="92506" spans="1:1">
      <c r="A92506" s="234"/>
    </row>
    <row r="92507" spans="1:1">
      <c r="A92507" s="234"/>
    </row>
    <row r="92508" spans="1:1">
      <c r="A92508" s="234"/>
    </row>
    <row r="92509" spans="1:1">
      <c r="A92509" s="234"/>
    </row>
    <row r="92510" spans="1:1">
      <c r="A92510" s="234"/>
    </row>
    <row r="92511" spans="1:1">
      <c r="A92511" s="234"/>
    </row>
    <row r="92512" spans="1:1">
      <c r="A92512" s="234"/>
    </row>
    <row r="92513" spans="1:1">
      <c r="A92513" s="234"/>
    </row>
    <row r="92514" spans="1:1">
      <c r="A92514" s="234"/>
    </row>
    <row r="92515" spans="1:1">
      <c r="A92515" s="234"/>
    </row>
    <row r="92516" spans="1:1">
      <c r="A92516" s="234"/>
    </row>
    <row r="92517" spans="1:1">
      <c r="A92517" s="234"/>
    </row>
    <row r="92518" spans="1:1">
      <c r="A92518" s="234"/>
    </row>
    <row r="92519" spans="1:1">
      <c r="A92519" s="234"/>
    </row>
    <row r="92520" spans="1:1">
      <c r="A92520" s="234"/>
    </row>
    <row r="92521" spans="1:1">
      <c r="A92521" s="234"/>
    </row>
    <row r="92522" spans="1:1">
      <c r="A92522" s="234"/>
    </row>
    <row r="92523" spans="1:1">
      <c r="A92523" s="234"/>
    </row>
    <row r="92524" spans="1:1">
      <c r="A92524" s="234"/>
    </row>
    <row r="92525" spans="1:1">
      <c r="A92525" s="234"/>
    </row>
    <row r="92526" spans="1:1">
      <c r="A92526" s="234"/>
    </row>
    <row r="92527" spans="1:1">
      <c r="A92527" s="234"/>
    </row>
    <row r="92528" spans="1:1">
      <c r="A92528" s="234"/>
    </row>
    <row r="92529" spans="1:1">
      <c r="A92529" s="234"/>
    </row>
    <row r="92530" spans="1:1">
      <c r="A92530" s="234"/>
    </row>
    <row r="92531" spans="1:1">
      <c r="A92531" s="234"/>
    </row>
    <row r="92532" spans="1:1">
      <c r="A92532" s="234"/>
    </row>
    <row r="92533" spans="1:1">
      <c r="A92533" s="234"/>
    </row>
    <row r="92534" spans="1:1">
      <c r="A92534" s="234"/>
    </row>
    <row r="92535" spans="1:1">
      <c r="A92535" s="234"/>
    </row>
    <row r="92536" spans="1:1">
      <c r="A92536" s="234"/>
    </row>
    <row r="92537" spans="1:1">
      <c r="A92537" s="234"/>
    </row>
    <row r="92538" spans="1:1">
      <c r="A92538" s="234"/>
    </row>
    <row r="92539" spans="1:1">
      <c r="A92539" s="234"/>
    </row>
    <row r="92540" spans="1:1">
      <c r="A92540" s="234"/>
    </row>
    <row r="92541" spans="1:1">
      <c r="A92541" s="234"/>
    </row>
    <row r="92542" spans="1:1">
      <c r="A92542" s="234"/>
    </row>
    <row r="92543" spans="1:1">
      <c r="A92543" s="234"/>
    </row>
    <row r="92544" spans="1:1">
      <c r="A92544" s="234"/>
    </row>
    <row r="92545" spans="1:1">
      <c r="A92545" s="234"/>
    </row>
    <row r="92546" spans="1:1">
      <c r="A92546" s="234"/>
    </row>
    <row r="92547" spans="1:1">
      <c r="A92547" s="234"/>
    </row>
    <row r="92548" spans="1:1">
      <c r="A92548" s="234"/>
    </row>
    <row r="92549" spans="1:1">
      <c r="A92549" s="234"/>
    </row>
    <row r="92550" spans="1:1">
      <c r="A92550" s="234"/>
    </row>
    <row r="92551" spans="1:1">
      <c r="A92551" s="234"/>
    </row>
    <row r="92552" spans="1:1">
      <c r="A92552" s="234"/>
    </row>
    <row r="92553" spans="1:1">
      <c r="A92553" s="234"/>
    </row>
    <row r="92554" spans="1:1">
      <c r="A92554" s="234"/>
    </row>
    <row r="92555" spans="1:1">
      <c r="A92555" s="234"/>
    </row>
    <row r="92556" spans="1:1">
      <c r="A92556" s="234"/>
    </row>
    <row r="92557" spans="1:1">
      <c r="A92557" s="234"/>
    </row>
    <row r="92558" spans="1:1">
      <c r="A92558" s="234"/>
    </row>
    <row r="92559" spans="1:1">
      <c r="A92559" s="234"/>
    </row>
    <row r="92560" spans="1:1">
      <c r="A92560" s="234"/>
    </row>
    <row r="92561" spans="1:1">
      <c r="A92561" s="234"/>
    </row>
    <row r="92562" spans="1:1">
      <c r="A92562" s="234"/>
    </row>
    <row r="92563" spans="1:1">
      <c r="A92563" s="234"/>
    </row>
    <row r="92564" spans="1:1">
      <c r="A92564" s="234"/>
    </row>
    <row r="92565" spans="1:1">
      <c r="A92565" s="234"/>
    </row>
    <row r="92566" spans="1:1">
      <c r="A92566" s="234"/>
    </row>
    <row r="92567" spans="1:1">
      <c r="A92567" s="234"/>
    </row>
    <row r="92568" spans="1:1">
      <c r="A92568" s="234"/>
    </row>
    <row r="92569" spans="1:1">
      <c r="A92569" s="234"/>
    </row>
    <row r="92570" spans="1:1">
      <c r="A92570" s="234"/>
    </row>
    <row r="92571" spans="1:1">
      <c r="A92571" s="234"/>
    </row>
    <row r="92572" spans="1:1">
      <c r="A92572" s="234"/>
    </row>
    <row r="92573" spans="1:1">
      <c r="A92573" s="234"/>
    </row>
    <row r="92574" spans="1:1">
      <c r="A92574" s="234"/>
    </row>
    <row r="92575" spans="1:1">
      <c r="A92575" s="234"/>
    </row>
    <row r="92576" spans="1:1">
      <c r="A92576" s="234"/>
    </row>
    <row r="92577" spans="1:1">
      <c r="A92577" s="234"/>
    </row>
    <row r="92578" spans="1:1">
      <c r="A92578" s="234"/>
    </row>
    <row r="92579" spans="1:1">
      <c r="A92579" s="234"/>
    </row>
    <row r="92580" spans="1:1">
      <c r="A92580" s="234"/>
    </row>
    <row r="92581" spans="1:1">
      <c r="A92581" s="234"/>
    </row>
    <row r="92582" spans="1:1">
      <c r="A92582" s="234"/>
    </row>
    <row r="92583" spans="1:1">
      <c r="A92583" s="234"/>
    </row>
    <row r="92584" spans="1:1">
      <c r="A92584" s="234"/>
    </row>
    <row r="92585" spans="1:1">
      <c r="A92585" s="234"/>
    </row>
    <row r="92586" spans="1:1">
      <c r="A92586" s="234"/>
    </row>
    <row r="92587" spans="1:1">
      <c r="A92587" s="234"/>
    </row>
    <row r="92588" spans="1:1">
      <c r="A92588" s="234"/>
    </row>
    <row r="92589" spans="1:1">
      <c r="A92589" s="234"/>
    </row>
    <row r="92590" spans="1:1">
      <c r="A92590" s="234"/>
    </row>
    <row r="92591" spans="1:1">
      <c r="A92591" s="234"/>
    </row>
    <row r="92592" spans="1:1">
      <c r="A92592" s="234"/>
    </row>
    <row r="92593" spans="1:1">
      <c r="A92593" s="234"/>
    </row>
    <row r="92594" spans="1:1">
      <c r="A92594" s="234"/>
    </row>
    <row r="92595" spans="1:1">
      <c r="A92595" s="234"/>
    </row>
    <row r="92596" spans="1:1">
      <c r="A92596" s="234"/>
    </row>
    <row r="92597" spans="1:1">
      <c r="A92597" s="234"/>
    </row>
    <row r="92598" spans="1:1">
      <c r="A92598" s="234"/>
    </row>
    <row r="92599" spans="1:1">
      <c r="A92599" s="234"/>
    </row>
    <row r="92600" spans="1:1">
      <c r="A92600" s="234"/>
    </row>
    <row r="92601" spans="1:1">
      <c r="A92601" s="234"/>
    </row>
    <row r="92602" spans="1:1">
      <c r="A92602" s="234"/>
    </row>
    <row r="92603" spans="1:1">
      <c r="A92603" s="234"/>
    </row>
    <row r="92604" spans="1:1">
      <c r="A92604" s="234"/>
    </row>
    <row r="92605" spans="1:1">
      <c r="A92605" s="234"/>
    </row>
    <row r="92606" spans="1:1">
      <c r="A92606" s="234"/>
    </row>
    <row r="92607" spans="1:1">
      <c r="A92607" s="234"/>
    </row>
    <row r="92608" spans="1:1">
      <c r="A92608" s="234"/>
    </row>
    <row r="92609" spans="1:1">
      <c r="A92609" s="234"/>
    </row>
    <row r="92610" spans="1:1">
      <c r="A92610" s="234"/>
    </row>
    <row r="92611" spans="1:1">
      <c r="A92611" s="234"/>
    </row>
    <row r="92612" spans="1:1">
      <c r="A92612" s="234"/>
    </row>
    <row r="92613" spans="1:1">
      <c r="A92613" s="234"/>
    </row>
    <row r="92614" spans="1:1">
      <c r="A92614" s="234"/>
    </row>
    <row r="92615" spans="1:1">
      <c r="A92615" s="234"/>
    </row>
    <row r="92616" spans="1:1">
      <c r="A92616" s="234"/>
    </row>
    <row r="92617" spans="1:1">
      <c r="A92617" s="234"/>
    </row>
    <row r="92618" spans="1:1">
      <c r="A92618" s="234"/>
    </row>
    <row r="92619" spans="1:1">
      <c r="A92619" s="234"/>
    </row>
    <row r="92620" spans="1:1">
      <c r="A92620" s="234"/>
    </row>
    <row r="92621" spans="1:1">
      <c r="A92621" s="234"/>
    </row>
    <row r="92622" spans="1:1">
      <c r="A92622" s="234"/>
    </row>
    <row r="92623" spans="1:1">
      <c r="A92623" s="234"/>
    </row>
    <row r="92624" spans="1:1">
      <c r="A92624" s="234"/>
    </row>
    <row r="92625" spans="1:1">
      <c r="A92625" s="234"/>
    </row>
    <row r="92626" spans="1:1">
      <c r="A92626" s="234"/>
    </row>
    <row r="92627" spans="1:1">
      <c r="A92627" s="234"/>
    </row>
    <row r="92628" spans="1:1">
      <c r="A92628" s="234"/>
    </row>
    <row r="92629" spans="1:1">
      <c r="A92629" s="234"/>
    </row>
    <row r="92630" spans="1:1">
      <c r="A92630" s="234"/>
    </row>
    <row r="92631" spans="1:1">
      <c r="A92631" s="234"/>
    </row>
    <row r="92632" spans="1:1">
      <c r="A92632" s="234"/>
    </row>
    <row r="92633" spans="1:1">
      <c r="A92633" s="234"/>
    </row>
    <row r="92634" spans="1:1">
      <c r="A92634" s="234"/>
    </row>
    <row r="92635" spans="1:1">
      <c r="A92635" s="234"/>
    </row>
    <row r="92636" spans="1:1">
      <c r="A92636" s="234"/>
    </row>
    <row r="92637" spans="1:1">
      <c r="A92637" s="234"/>
    </row>
    <row r="92638" spans="1:1">
      <c r="A92638" s="234"/>
    </row>
    <row r="92639" spans="1:1">
      <c r="A92639" s="234"/>
    </row>
    <row r="92640" spans="1:1">
      <c r="A92640" s="234"/>
    </row>
    <row r="92641" spans="1:1">
      <c r="A92641" s="234"/>
    </row>
    <row r="92642" spans="1:1">
      <c r="A92642" s="234"/>
    </row>
    <row r="92643" spans="1:1">
      <c r="A92643" s="234"/>
    </row>
    <row r="92644" spans="1:1">
      <c r="A92644" s="234"/>
    </row>
    <row r="92645" spans="1:1">
      <c r="A92645" s="234"/>
    </row>
    <row r="92646" spans="1:1">
      <c r="A92646" s="234"/>
    </row>
    <row r="92647" spans="1:1">
      <c r="A92647" s="234"/>
    </row>
    <row r="92648" spans="1:1">
      <c r="A92648" s="234"/>
    </row>
    <row r="92649" spans="1:1">
      <c r="A92649" s="234"/>
    </row>
    <row r="92650" spans="1:1">
      <c r="A92650" s="234"/>
    </row>
    <row r="92651" spans="1:1">
      <c r="A92651" s="234"/>
    </row>
    <row r="92652" spans="1:1">
      <c r="A92652" s="234"/>
    </row>
    <row r="92653" spans="1:1">
      <c r="A92653" s="234"/>
    </row>
    <row r="92654" spans="1:1">
      <c r="A92654" s="234"/>
    </row>
    <row r="92655" spans="1:1">
      <c r="A92655" s="234"/>
    </row>
    <row r="92656" spans="1:1">
      <c r="A92656" s="234"/>
    </row>
    <row r="92657" spans="1:1">
      <c r="A92657" s="234"/>
    </row>
    <row r="92658" spans="1:1">
      <c r="A92658" s="234"/>
    </row>
    <row r="92659" spans="1:1">
      <c r="A92659" s="234"/>
    </row>
    <row r="92660" spans="1:1">
      <c r="A92660" s="234"/>
    </row>
    <row r="92661" spans="1:1">
      <c r="A92661" s="234"/>
    </row>
    <row r="92662" spans="1:1">
      <c r="A92662" s="234"/>
    </row>
    <row r="92663" spans="1:1">
      <c r="A92663" s="234"/>
    </row>
    <row r="92664" spans="1:1">
      <c r="A92664" s="234"/>
    </row>
    <row r="92665" spans="1:1">
      <c r="A92665" s="234"/>
    </row>
    <row r="92666" spans="1:1">
      <c r="A92666" s="234"/>
    </row>
    <row r="92667" spans="1:1">
      <c r="A92667" s="234"/>
    </row>
    <row r="92668" spans="1:1">
      <c r="A92668" s="234"/>
    </row>
    <row r="92669" spans="1:1">
      <c r="A92669" s="234"/>
    </row>
    <row r="92670" spans="1:1">
      <c r="A92670" s="234"/>
    </row>
    <row r="92671" spans="1:1">
      <c r="A92671" s="234"/>
    </row>
    <row r="92672" spans="1:1">
      <c r="A92672" s="234"/>
    </row>
    <row r="92673" spans="1:1">
      <c r="A92673" s="234"/>
    </row>
    <row r="92674" spans="1:1">
      <c r="A92674" s="234"/>
    </row>
    <row r="92675" spans="1:1">
      <c r="A92675" s="234"/>
    </row>
    <row r="92676" spans="1:1">
      <c r="A92676" s="234"/>
    </row>
    <row r="92677" spans="1:1">
      <c r="A92677" s="234"/>
    </row>
    <row r="92678" spans="1:1">
      <c r="A92678" s="234"/>
    </row>
    <row r="92679" spans="1:1">
      <c r="A92679" s="234"/>
    </row>
    <row r="92680" spans="1:1">
      <c r="A92680" s="234"/>
    </row>
    <row r="92681" spans="1:1">
      <c r="A92681" s="234"/>
    </row>
    <row r="92682" spans="1:1">
      <c r="A92682" s="234"/>
    </row>
    <row r="92683" spans="1:1">
      <c r="A92683" s="234"/>
    </row>
    <row r="92684" spans="1:1">
      <c r="A92684" s="234"/>
    </row>
    <row r="92685" spans="1:1">
      <c r="A92685" s="234"/>
    </row>
    <row r="92686" spans="1:1">
      <c r="A92686" s="234"/>
    </row>
    <row r="92687" spans="1:1">
      <c r="A92687" s="234"/>
    </row>
    <row r="92688" spans="1:1">
      <c r="A92688" s="234"/>
    </row>
    <row r="92689" spans="1:1">
      <c r="A92689" s="234"/>
    </row>
    <row r="92690" spans="1:1">
      <c r="A92690" s="234"/>
    </row>
    <row r="92691" spans="1:1">
      <c r="A92691" s="234"/>
    </row>
    <row r="92692" spans="1:1">
      <c r="A92692" s="234"/>
    </row>
    <row r="92693" spans="1:1">
      <c r="A92693" s="234"/>
    </row>
    <row r="92694" spans="1:1">
      <c r="A92694" s="234"/>
    </row>
    <row r="92695" spans="1:1">
      <c r="A92695" s="234"/>
    </row>
    <row r="92696" spans="1:1">
      <c r="A92696" s="234"/>
    </row>
    <row r="92697" spans="1:1">
      <c r="A92697" s="234"/>
    </row>
    <row r="92698" spans="1:1">
      <c r="A92698" s="234"/>
    </row>
    <row r="92699" spans="1:1">
      <c r="A92699" s="234"/>
    </row>
    <row r="92700" spans="1:1">
      <c r="A92700" s="234"/>
    </row>
    <row r="92701" spans="1:1">
      <c r="A92701" s="234"/>
    </row>
    <row r="92702" spans="1:1">
      <c r="A92702" s="234"/>
    </row>
    <row r="92703" spans="1:1">
      <c r="A92703" s="234"/>
    </row>
    <row r="92704" spans="1:1">
      <c r="A92704" s="234"/>
    </row>
    <row r="92705" spans="1:1">
      <c r="A92705" s="234"/>
    </row>
    <row r="92706" spans="1:1">
      <c r="A92706" s="234"/>
    </row>
    <row r="92707" spans="1:1">
      <c r="A92707" s="234"/>
    </row>
    <row r="92708" spans="1:1">
      <c r="A92708" s="234"/>
    </row>
    <row r="92709" spans="1:1">
      <c r="A92709" s="234"/>
    </row>
    <row r="92710" spans="1:1">
      <c r="A92710" s="234"/>
    </row>
    <row r="92711" spans="1:1">
      <c r="A92711" s="234"/>
    </row>
    <row r="92712" spans="1:1">
      <c r="A92712" s="234"/>
    </row>
    <row r="92713" spans="1:1">
      <c r="A92713" s="234"/>
    </row>
    <row r="92714" spans="1:1">
      <c r="A92714" s="234"/>
    </row>
    <row r="92715" spans="1:1">
      <c r="A92715" s="234"/>
    </row>
    <row r="92716" spans="1:1">
      <c r="A92716" s="234"/>
    </row>
    <row r="92717" spans="1:1">
      <c r="A92717" s="234"/>
    </row>
    <row r="92718" spans="1:1">
      <c r="A92718" s="234"/>
    </row>
    <row r="92719" spans="1:1">
      <c r="A92719" s="234"/>
    </row>
    <row r="92720" spans="1:1">
      <c r="A92720" s="234"/>
    </row>
    <row r="92721" spans="1:1">
      <c r="A92721" s="234"/>
    </row>
    <row r="92722" spans="1:1">
      <c r="A92722" s="234"/>
    </row>
    <row r="92723" spans="1:1">
      <c r="A92723" s="234"/>
    </row>
    <row r="92724" spans="1:1">
      <c r="A92724" s="234"/>
    </row>
    <row r="92725" spans="1:1">
      <c r="A92725" s="234"/>
    </row>
    <row r="92726" spans="1:1">
      <c r="A92726" s="234"/>
    </row>
    <row r="92727" spans="1:1">
      <c r="A92727" s="234"/>
    </row>
    <row r="92728" spans="1:1">
      <c r="A92728" s="234"/>
    </row>
    <row r="92729" spans="1:1">
      <c r="A92729" s="234"/>
    </row>
    <row r="92730" spans="1:1">
      <c r="A92730" s="234"/>
    </row>
    <row r="92731" spans="1:1">
      <c r="A92731" s="234"/>
    </row>
    <row r="92732" spans="1:1">
      <c r="A92732" s="234"/>
    </row>
    <row r="92733" spans="1:1">
      <c r="A92733" s="234"/>
    </row>
    <row r="92734" spans="1:1">
      <c r="A92734" s="234"/>
    </row>
    <row r="92735" spans="1:1">
      <c r="A92735" s="234"/>
    </row>
    <row r="92736" spans="1:1">
      <c r="A92736" s="234"/>
    </row>
    <row r="92737" spans="1:1">
      <c r="A92737" s="234"/>
    </row>
    <row r="92738" spans="1:1">
      <c r="A92738" s="234"/>
    </row>
    <row r="92739" spans="1:1">
      <c r="A92739" s="234"/>
    </row>
    <row r="92740" spans="1:1">
      <c r="A92740" s="234"/>
    </row>
    <row r="92741" spans="1:1">
      <c r="A92741" s="234"/>
    </row>
    <row r="92742" spans="1:1">
      <c r="A92742" s="234"/>
    </row>
    <row r="92743" spans="1:1">
      <c r="A92743" s="234"/>
    </row>
    <row r="92744" spans="1:1">
      <c r="A92744" s="234"/>
    </row>
    <row r="92745" spans="1:1">
      <c r="A92745" s="234"/>
    </row>
    <row r="92746" spans="1:1">
      <c r="A92746" s="234"/>
    </row>
    <row r="92747" spans="1:1">
      <c r="A92747" s="234"/>
    </row>
    <row r="92748" spans="1:1">
      <c r="A92748" s="234"/>
    </row>
    <row r="92749" spans="1:1">
      <c r="A92749" s="234"/>
    </row>
    <row r="92750" spans="1:1">
      <c r="A92750" s="234"/>
    </row>
    <row r="92751" spans="1:1">
      <c r="A92751" s="234"/>
    </row>
    <row r="92752" spans="1:1">
      <c r="A92752" s="234"/>
    </row>
    <row r="92753" spans="1:1">
      <c r="A92753" s="234"/>
    </row>
    <row r="92754" spans="1:1">
      <c r="A92754" s="234"/>
    </row>
    <row r="92755" spans="1:1">
      <c r="A92755" s="234"/>
    </row>
    <row r="92756" spans="1:1">
      <c r="A92756" s="234"/>
    </row>
    <row r="92757" spans="1:1">
      <c r="A92757" s="234"/>
    </row>
    <row r="92758" spans="1:1">
      <c r="A92758" s="234"/>
    </row>
    <row r="92759" spans="1:1">
      <c r="A92759" s="234"/>
    </row>
    <row r="92760" spans="1:1">
      <c r="A92760" s="234"/>
    </row>
    <row r="92761" spans="1:1">
      <c r="A92761" s="234"/>
    </row>
    <row r="92762" spans="1:1">
      <c r="A92762" s="234"/>
    </row>
    <row r="92763" spans="1:1">
      <c r="A92763" s="234"/>
    </row>
    <row r="92764" spans="1:1">
      <c r="A92764" s="234"/>
    </row>
    <row r="92765" spans="1:1">
      <c r="A92765" s="234"/>
    </row>
    <row r="92766" spans="1:1">
      <c r="A92766" s="234"/>
    </row>
    <row r="92767" spans="1:1">
      <c r="A92767" s="234"/>
    </row>
    <row r="92768" spans="1:1">
      <c r="A92768" s="234"/>
    </row>
    <row r="92769" spans="1:1">
      <c r="A92769" s="234"/>
    </row>
    <row r="92770" spans="1:1">
      <c r="A92770" s="234"/>
    </row>
    <row r="92771" spans="1:1">
      <c r="A92771" s="234"/>
    </row>
    <row r="92772" spans="1:1">
      <c r="A92772" s="234"/>
    </row>
    <row r="92773" spans="1:1">
      <c r="A92773" s="234"/>
    </row>
    <row r="92774" spans="1:1">
      <c r="A92774" s="234"/>
    </row>
    <row r="92775" spans="1:1">
      <c r="A92775" s="234"/>
    </row>
    <row r="92776" spans="1:1">
      <c r="A92776" s="234"/>
    </row>
    <row r="92777" spans="1:1">
      <c r="A92777" s="234"/>
    </row>
    <row r="92778" spans="1:1">
      <c r="A92778" s="234"/>
    </row>
    <row r="92779" spans="1:1">
      <c r="A92779" s="234"/>
    </row>
    <row r="92780" spans="1:1">
      <c r="A92780" s="234"/>
    </row>
    <row r="92781" spans="1:1">
      <c r="A92781" s="234"/>
    </row>
    <row r="92782" spans="1:1">
      <c r="A92782" s="234"/>
    </row>
    <row r="92783" spans="1:1">
      <c r="A92783" s="234"/>
    </row>
    <row r="92784" spans="1:1">
      <c r="A92784" s="234"/>
    </row>
    <row r="92785" spans="1:1">
      <c r="A92785" s="234"/>
    </row>
    <row r="92786" spans="1:1">
      <c r="A92786" s="234"/>
    </row>
    <row r="92787" spans="1:1">
      <c r="A92787" s="234"/>
    </row>
    <row r="92788" spans="1:1">
      <c r="A92788" s="234"/>
    </row>
    <row r="92789" spans="1:1">
      <c r="A92789" s="234"/>
    </row>
    <row r="92790" spans="1:1">
      <c r="A92790" s="234"/>
    </row>
    <row r="92791" spans="1:1">
      <c r="A92791" s="234"/>
    </row>
    <row r="92792" spans="1:1">
      <c r="A92792" s="234"/>
    </row>
    <row r="92793" spans="1:1">
      <c r="A92793" s="234"/>
    </row>
    <row r="92794" spans="1:1">
      <c r="A92794" s="234"/>
    </row>
    <row r="92795" spans="1:1">
      <c r="A92795" s="234"/>
    </row>
    <row r="92796" spans="1:1">
      <c r="A92796" s="234"/>
    </row>
    <row r="92797" spans="1:1">
      <c r="A92797" s="234"/>
    </row>
    <row r="92798" spans="1:1">
      <c r="A92798" s="234"/>
    </row>
    <row r="92799" spans="1:1">
      <c r="A92799" s="234"/>
    </row>
    <row r="92800" spans="1:1">
      <c r="A92800" s="234"/>
    </row>
    <row r="92801" spans="1:1">
      <c r="A92801" s="234"/>
    </row>
    <row r="92802" spans="1:1">
      <c r="A92802" s="234"/>
    </row>
    <row r="92803" spans="1:1">
      <c r="A92803" s="234"/>
    </row>
    <row r="92804" spans="1:1">
      <c r="A92804" s="234"/>
    </row>
    <row r="92805" spans="1:1">
      <c r="A92805" s="234"/>
    </row>
    <row r="92806" spans="1:1">
      <c r="A92806" s="234"/>
    </row>
    <row r="92807" spans="1:1">
      <c r="A92807" s="234"/>
    </row>
    <row r="92808" spans="1:1">
      <c r="A92808" s="234"/>
    </row>
    <row r="92809" spans="1:1">
      <c r="A92809" s="234"/>
    </row>
    <row r="92810" spans="1:1">
      <c r="A92810" s="234"/>
    </row>
    <row r="92811" spans="1:1">
      <c r="A92811" s="234"/>
    </row>
    <row r="92812" spans="1:1">
      <c r="A92812" s="234"/>
    </row>
    <row r="92813" spans="1:1">
      <c r="A92813" s="234"/>
    </row>
    <row r="92814" spans="1:1">
      <c r="A92814" s="234"/>
    </row>
    <row r="92815" spans="1:1">
      <c r="A92815" s="234"/>
    </row>
    <row r="92816" spans="1:1">
      <c r="A92816" s="234"/>
    </row>
    <row r="92817" spans="1:1">
      <c r="A92817" s="234"/>
    </row>
    <row r="92818" spans="1:1">
      <c r="A92818" s="234"/>
    </row>
    <row r="92819" spans="1:1">
      <c r="A92819" s="234"/>
    </row>
    <row r="92820" spans="1:1">
      <c r="A92820" s="234"/>
    </row>
    <row r="92821" spans="1:1">
      <c r="A92821" s="234"/>
    </row>
    <row r="92822" spans="1:1">
      <c r="A92822" s="234"/>
    </row>
    <row r="92823" spans="1:1">
      <c r="A92823" s="234"/>
    </row>
    <row r="92824" spans="1:1">
      <c r="A92824" s="234"/>
    </row>
    <row r="92825" spans="1:1">
      <c r="A92825" s="234"/>
    </row>
    <row r="92826" spans="1:1">
      <c r="A92826" s="234"/>
    </row>
    <row r="92827" spans="1:1">
      <c r="A92827" s="234"/>
    </row>
    <row r="92828" spans="1:1">
      <c r="A92828" s="234"/>
    </row>
    <row r="92829" spans="1:1">
      <c r="A92829" s="234"/>
    </row>
    <row r="92830" spans="1:1">
      <c r="A92830" s="234"/>
    </row>
    <row r="92831" spans="1:1">
      <c r="A92831" s="234"/>
    </row>
    <row r="92832" spans="1:1">
      <c r="A92832" s="234"/>
    </row>
    <row r="92833" spans="1:1">
      <c r="A92833" s="234"/>
    </row>
    <row r="92834" spans="1:1">
      <c r="A92834" s="234"/>
    </row>
    <row r="92835" spans="1:1">
      <c r="A92835" s="234"/>
    </row>
    <row r="92836" spans="1:1">
      <c r="A92836" s="234"/>
    </row>
    <row r="92837" spans="1:1">
      <c r="A92837" s="234"/>
    </row>
    <row r="92838" spans="1:1">
      <c r="A92838" s="234"/>
    </row>
    <row r="92839" spans="1:1">
      <c r="A92839" s="234"/>
    </row>
    <row r="92840" spans="1:1">
      <c r="A92840" s="234"/>
    </row>
    <row r="92841" spans="1:1">
      <c r="A92841" s="234"/>
    </row>
    <row r="92842" spans="1:1">
      <c r="A92842" s="234"/>
    </row>
    <row r="92843" spans="1:1">
      <c r="A92843" s="234"/>
    </row>
    <row r="92844" spans="1:1">
      <c r="A92844" s="234"/>
    </row>
    <row r="92845" spans="1:1">
      <c r="A92845" s="234"/>
    </row>
    <row r="92846" spans="1:1">
      <c r="A92846" s="234"/>
    </row>
    <row r="92847" spans="1:1">
      <c r="A92847" s="234"/>
    </row>
    <row r="92848" spans="1:1">
      <c r="A92848" s="234"/>
    </row>
    <row r="92849" spans="1:1">
      <c r="A92849" s="234"/>
    </row>
    <row r="92850" spans="1:1">
      <c r="A92850" s="234"/>
    </row>
    <row r="92851" spans="1:1">
      <c r="A92851" s="234"/>
    </row>
    <row r="92852" spans="1:1">
      <c r="A92852" s="234"/>
    </row>
    <row r="92853" spans="1:1">
      <c r="A92853" s="234"/>
    </row>
    <row r="92854" spans="1:1">
      <c r="A92854" s="234"/>
    </row>
    <row r="92855" spans="1:1">
      <c r="A92855" s="234"/>
    </row>
    <row r="92856" spans="1:1">
      <c r="A92856" s="234"/>
    </row>
    <row r="92857" spans="1:1">
      <c r="A92857" s="234"/>
    </row>
    <row r="92858" spans="1:1">
      <c r="A92858" s="234"/>
    </row>
    <row r="92859" spans="1:1">
      <c r="A92859" s="234"/>
    </row>
    <row r="92860" spans="1:1">
      <c r="A92860" s="234"/>
    </row>
    <row r="92861" spans="1:1">
      <c r="A92861" s="234"/>
    </row>
    <row r="92862" spans="1:1">
      <c r="A92862" s="234"/>
    </row>
    <row r="92863" spans="1:1">
      <c r="A92863" s="234"/>
    </row>
    <row r="92864" spans="1:1">
      <c r="A92864" s="234"/>
    </row>
    <row r="92865" spans="1:1">
      <c r="A92865" s="234"/>
    </row>
    <row r="92866" spans="1:1">
      <c r="A92866" s="234"/>
    </row>
    <row r="92867" spans="1:1">
      <c r="A92867" s="234"/>
    </row>
    <row r="92868" spans="1:1">
      <c r="A92868" s="234"/>
    </row>
    <row r="92869" spans="1:1">
      <c r="A92869" s="234"/>
    </row>
    <row r="92870" spans="1:1">
      <c r="A92870" s="234"/>
    </row>
    <row r="92871" spans="1:1">
      <c r="A92871" s="234"/>
    </row>
    <row r="92872" spans="1:1">
      <c r="A92872" s="234"/>
    </row>
    <row r="92873" spans="1:1">
      <c r="A92873" s="234"/>
    </row>
    <row r="92874" spans="1:1">
      <c r="A92874" s="234"/>
    </row>
    <row r="92875" spans="1:1">
      <c r="A92875" s="234"/>
    </row>
    <row r="92876" spans="1:1">
      <c r="A92876" s="234"/>
    </row>
    <row r="92877" spans="1:1">
      <c r="A92877" s="234"/>
    </row>
    <row r="92878" spans="1:1">
      <c r="A92878" s="234"/>
    </row>
    <row r="92879" spans="1:1">
      <c r="A92879" s="234"/>
    </row>
    <row r="92880" spans="1:1">
      <c r="A92880" s="234"/>
    </row>
    <row r="92881" spans="1:1">
      <c r="A92881" s="234"/>
    </row>
    <row r="92882" spans="1:1">
      <c r="A92882" s="234"/>
    </row>
    <row r="92883" spans="1:1">
      <c r="A92883" s="234"/>
    </row>
    <row r="92884" spans="1:1">
      <c r="A92884" s="234"/>
    </row>
    <row r="92885" spans="1:1">
      <c r="A92885" s="234"/>
    </row>
    <row r="92886" spans="1:1">
      <c r="A92886" s="234"/>
    </row>
    <row r="92887" spans="1:1">
      <c r="A92887" s="234"/>
    </row>
    <row r="92888" spans="1:1">
      <c r="A92888" s="234"/>
    </row>
    <row r="92889" spans="1:1">
      <c r="A92889" s="234"/>
    </row>
    <row r="92890" spans="1:1">
      <c r="A92890" s="234"/>
    </row>
    <row r="92891" spans="1:1">
      <c r="A92891" s="234"/>
    </row>
    <row r="92892" spans="1:1">
      <c r="A92892" s="234"/>
    </row>
    <row r="92893" spans="1:1">
      <c r="A92893" s="234"/>
    </row>
    <row r="92894" spans="1:1">
      <c r="A92894" s="234"/>
    </row>
    <row r="92895" spans="1:1">
      <c r="A92895" s="234"/>
    </row>
    <row r="92896" spans="1:1">
      <c r="A92896" s="234"/>
    </row>
    <row r="92897" spans="1:1">
      <c r="A92897" s="234"/>
    </row>
    <row r="92898" spans="1:1">
      <c r="A92898" s="234"/>
    </row>
    <row r="92899" spans="1:1">
      <c r="A92899" s="234"/>
    </row>
    <row r="92900" spans="1:1">
      <c r="A92900" s="234"/>
    </row>
    <row r="92901" spans="1:1">
      <c r="A92901" s="234"/>
    </row>
    <row r="92902" spans="1:1">
      <c r="A92902" s="234"/>
    </row>
    <row r="92903" spans="1:1">
      <c r="A92903" s="234"/>
    </row>
    <row r="92904" spans="1:1">
      <c r="A92904" s="234"/>
    </row>
    <row r="92905" spans="1:1">
      <c r="A92905" s="234"/>
    </row>
    <row r="92906" spans="1:1">
      <c r="A92906" s="234"/>
    </row>
    <row r="92907" spans="1:1">
      <c r="A92907" s="234"/>
    </row>
    <row r="92908" spans="1:1">
      <c r="A92908" s="234"/>
    </row>
    <row r="92909" spans="1:1">
      <c r="A92909" s="234"/>
    </row>
    <row r="92910" spans="1:1">
      <c r="A92910" s="234"/>
    </row>
    <row r="92911" spans="1:1">
      <c r="A92911" s="234"/>
    </row>
    <row r="92912" spans="1:1">
      <c r="A92912" s="234"/>
    </row>
    <row r="92913" spans="1:1">
      <c r="A92913" s="234"/>
    </row>
    <row r="92914" spans="1:1">
      <c r="A92914" s="234"/>
    </row>
    <row r="92915" spans="1:1">
      <c r="A92915" s="234"/>
    </row>
    <row r="92916" spans="1:1">
      <c r="A92916" s="234"/>
    </row>
    <row r="92917" spans="1:1">
      <c r="A92917" s="234"/>
    </row>
    <row r="92918" spans="1:1">
      <c r="A92918" s="234"/>
    </row>
    <row r="92919" spans="1:1">
      <c r="A92919" s="234"/>
    </row>
    <row r="92920" spans="1:1">
      <c r="A92920" s="234"/>
    </row>
    <row r="92921" spans="1:1">
      <c r="A92921" s="234"/>
    </row>
    <row r="92922" spans="1:1">
      <c r="A92922" s="234"/>
    </row>
    <row r="92923" spans="1:1">
      <c r="A92923" s="234"/>
    </row>
    <row r="92924" spans="1:1">
      <c r="A92924" s="234"/>
    </row>
    <row r="92925" spans="1:1">
      <c r="A92925" s="234"/>
    </row>
    <row r="92926" spans="1:1">
      <c r="A92926" s="234"/>
    </row>
    <row r="92927" spans="1:1">
      <c r="A92927" s="234"/>
    </row>
    <row r="92928" spans="1:1">
      <c r="A92928" s="234"/>
    </row>
    <row r="92929" spans="1:1">
      <c r="A92929" s="234"/>
    </row>
    <row r="92930" spans="1:1">
      <c r="A92930" s="234"/>
    </row>
    <row r="92931" spans="1:1">
      <c r="A92931" s="234"/>
    </row>
    <row r="92932" spans="1:1">
      <c r="A92932" s="234"/>
    </row>
    <row r="92933" spans="1:1">
      <c r="A92933" s="234"/>
    </row>
    <row r="92934" spans="1:1">
      <c r="A92934" s="234"/>
    </row>
    <row r="92935" spans="1:1">
      <c r="A92935" s="234"/>
    </row>
    <row r="92936" spans="1:1">
      <c r="A92936" s="234"/>
    </row>
    <row r="92937" spans="1:1">
      <c r="A92937" s="234"/>
    </row>
    <row r="92938" spans="1:1">
      <c r="A92938" s="234"/>
    </row>
    <row r="92939" spans="1:1">
      <c r="A92939" s="234"/>
    </row>
    <row r="92940" spans="1:1">
      <c r="A92940" s="234"/>
    </row>
    <row r="92941" spans="1:1">
      <c r="A92941" s="234"/>
    </row>
    <row r="92942" spans="1:1">
      <c r="A92942" s="234"/>
    </row>
    <row r="92943" spans="1:1">
      <c r="A92943" s="234"/>
    </row>
    <row r="92944" spans="1:1">
      <c r="A92944" s="234"/>
    </row>
    <row r="92945" spans="1:1">
      <c r="A92945" s="234"/>
    </row>
    <row r="92946" spans="1:1">
      <c r="A92946" s="234"/>
    </row>
    <row r="92947" spans="1:1">
      <c r="A92947" s="234"/>
    </row>
    <row r="92948" spans="1:1">
      <c r="A92948" s="234"/>
    </row>
    <row r="92949" spans="1:1">
      <c r="A92949" s="234"/>
    </row>
    <row r="92950" spans="1:1">
      <c r="A92950" s="234"/>
    </row>
    <row r="92951" spans="1:1">
      <c r="A92951" s="234"/>
    </row>
    <row r="92952" spans="1:1">
      <c r="A92952" s="234"/>
    </row>
    <row r="92953" spans="1:1">
      <c r="A92953" s="234"/>
    </row>
    <row r="92954" spans="1:1">
      <c r="A92954" s="234"/>
    </row>
    <row r="92955" spans="1:1">
      <c r="A92955" s="234"/>
    </row>
    <row r="92956" spans="1:1">
      <c r="A92956" s="234"/>
    </row>
    <row r="92957" spans="1:1">
      <c r="A92957" s="234"/>
    </row>
    <row r="92958" spans="1:1">
      <c r="A92958" s="234"/>
    </row>
    <row r="92959" spans="1:1">
      <c r="A92959" s="234"/>
    </row>
    <row r="92960" spans="1:1">
      <c r="A92960" s="234"/>
    </row>
    <row r="92961" spans="1:1">
      <c r="A92961" s="234"/>
    </row>
    <row r="92962" spans="1:1">
      <c r="A92962" s="234"/>
    </row>
    <row r="92963" spans="1:1">
      <c r="A92963" s="234"/>
    </row>
    <row r="92964" spans="1:1">
      <c r="A92964" s="234"/>
    </row>
    <row r="92965" spans="1:1">
      <c r="A92965" s="234"/>
    </row>
    <row r="92966" spans="1:1">
      <c r="A92966" s="234"/>
    </row>
    <row r="92967" spans="1:1">
      <c r="A92967" s="234"/>
    </row>
    <row r="92968" spans="1:1">
      <c r="A92968" s="234"/>
    </row>
    <row r="92969" spans="1:1">
      <c r="A92969" s="234"/>
    </row>
    <row r="92970" spans="1:1">
      <c r="A92970" s="234"/>
    </row>
    <row r="92971" spans="1:1">
      <c r="A92971" s="234"/>
    </row>
    <row r="92972" spans="1:1">
      <c r="A92972" s="234"/>
    </row>
    <row r="92973" spans="1:1">
      <c r="A92973" s="234"/>
    </row>
    <row r="92974" spans="1:1">
      <c r="A92974" s="234"/>
    </row>
    <row r="92975" spans="1:1">
      <c r="A92975" s="234"/>
    </row>
    <row r="92976" spans="1:1">
      <c r="A92976" s="234"/>
    </row>
    <row r="92977" spans="1:1">
      <c r="A92977" s="234"/>
    </row>
    <row r="92978" spans="1:1">
      <c r="A92978" s="234"/>
    </row>
    <row r="92979" spans="1:1">
      <c r="A92979" s="234"/>
    </row>
    <row r="92980" spans="1:1">
      <c r="A92980" s="234"/>
    </row>
    <row r="92981" spans="1:1">
      <c r="A92981" s="234"/>
    </row>
    <row r="92982" spans="1:1">
      <c r="A92982" s="234"/>
    </row>
    <row r="92983" spans="1:1">
      <c r="A92983" s="234"/>
    </row>
    <row r="92984" spans="1:1">
      <c r="A92984" s="234"/>
    </row>
    <row r="92985" spans="1:1">
      <c r="A92985" s="234"/>
    </row>
    <row r="92986" spans="1:1">
      <c r="A92986" s="234"/>
    </row>
    <row r="92987" spans="1:1">
      <c r="A92987" s="234"/>
    </row>
    <row r="92988" spans="1:1">
      <c r="A92988" s="234"/>
    </row>
    <row r="92989" spans="1:1">
      <c r="A92989" s="234"/>
    </row>
    <row r="92990" spans="1:1">
      <c r="A92990" s="234"/>
    </row>
    <row r="92991" spans="1:1">
      <c r="A92991" s="234"/>
    </row>
    <row r="92992" spans="1:1">
      <c r="A92992" s="234"/>
    </row>
    <row r="92993" spans="1:1">
      <c r="A92993" s="234"/>
    </row>
    <row r="92994" spans="1:1">
      <c r="A92994" s="234"/>
    </row>
    <row r="92995" spans="1:1">
      <c r="A92995" s="234"/>
    </row>
    <row r="92996" spans="1:1">
      <c r="A92996" s="234"/>
    </row>
    <row r="92997" spans="1:1">
      <c r="A92997" s="234"/>
    </row>
    <row r="92998" spans="1:1">
      <c r="A92998" s="234"/>
    </row>
    <row r="92999" spans="1:1">
      <c r="A92999" s="234"/>
    </row>
    <row r="93000" spans="1:1">
      <c r="A93000" s="234"/>
    </row>
    <row r="93001" spans="1:1">
      <c r="A93001" s="234"/>
    </row>
    <row r="93002" spans="1:1">
      <c r="A93002" s="234"/>
    </row>
    <row r="93003" spans="1:1">
      <c r="A93003" s="234"/>
    </row>
    <row r="93004" spans="1:1">
      <c r="A93004" s="234"/>
    </row>
    <row r="93005" spans="1:1">
      <c r="A93005" s="234"/>
    </row>
    <row r="93006" spans="1:1">
      <c r="A93006" s="234"/>
    </row>
    <row r="93007" spans="1:1">
      <c r="A93007" s="234"/>
    </row>
    <row r="93008" spans="1:1">
      <c r="A93008" s="234"/>
    </row>
    <row r="93009" spans="1:1">
      <c r="A93009" s="234"/>
    </row>
    <row r="93010" spans="1:1">
      <c r="A93010" s="234"/>
    </row>
    <row r="93011" spans="1:1">
      <c r="A93011" s="234"/>
    </row>
    <row r="93012" spans="1:1">
      <c r="A93012" s="234"/>
    </row>
    <row r="93013" spans="1:1">
      <c r="A93013" s="234"/>
    </row>
    <row r="93014" spans="1:1">
      <c r="A93014" s="234"/>
    </row>
    <row r="93015" spans="1:1">
      <c r="A93015" s="234"/>
    </row>
    <row r="93016" spans="1:1">
      <c r="A93016" s="234"/>
    </row>
    <row r="93017" spans="1:1">
      <c r="A93017" s="234"/>
    </row>
    <row r="93018" spans="1:1">
      <c r="A93018" s="234"/>
    </row>
    <row r="93019" spans="1:1">
      <c r="A93019" s="234"/>
    </row>
    <row r="93020" spans="1:1">
      <c r="A93020" s="234"/>
    </row>
    <row r="93021" spans="1:1">
      <c r="A93021" s="234"/>
    </row>
    <row r="93022" spans="1:1">
      <c r="A93022" s="234"/>
    </row>
    <row r="93023" spans="1:1">
      <c r="A93023" s="234"/>
    </row>
    <row r="93024" spans="1:1">
      <c r="A93024" s="234"/>
    </row>
    <row r="93025" spans="1:1">
      <c r="A93025" s="234"/>
    </row>
    <row r="93026" spans="1:1">
      <c r="A93026" s="234"/>
    </row>
    <row r="93027" spans="1:1">
      <c r="A93027" s="234"/>
    </row>
    <row r="93028" spans="1:1">
      <c r="A93028" s="234"/>
    </row>
    <row r="93029" spans="1:1">
      <c r="A93029" s="234"/>
    </row>
    <row r="93030" spans="1:1">
      <c r="A93030" s="234"/>
    </row>
    <row r="93031" spans="1:1">
      <c r="A93031" s="234"/>
    </row>
    <row r="93032" spans="1:1">
      <c r="A93032" s="234"/>
    </row>
    <row r="93033" spans="1:1">
      <c r="A93033" s="234"/>
    </row>
    <row r="93034" spans="1:1">
      <c r="A93034" s="234"/>
    </row>
    <row r="93035" spans="1:1">
      <c r="A93035" s="234"/>
    </row>
    <row r="93036" spans="1:1">
      <c r="A93036" s="234"/>
    </row>
    <row r="93037" spans="1:1">
      <c r="A93037" s="234"/>
    </row>
    <row r="93038" spans="1:1">
      <c r="A93038" s="234"/>
    </row>
    <row r="93039" spans="1:1">
      <c r="A93039" s="234"/>
    </row>
    <row r="93040" spans="1:1">
      <c r="A93040" s="234"/>
    </row>
    <row r="93041" spans="1:1">
      <c r="A93041" s="234"/>
    </row>
    <row r="93042" spans="1:1">
      <c r="A93042" s="234"/>
    </row>
    <row r="93043" spans="1:1">
      <c r="A93043" s="234"/>
    </row>
    <row r="93044" spans="1:1">
      <c r="A93044" s="234"/>
    </row>
    <row r="93045" spans="1:1">
      <c r="A93045" s="234"/>
    </row>
    <row r="93046" spans="1:1">
      <c r="A93046" s="234"/>
    </row>
    <row r="93047" spans="1:1">
      <c r="A93047" s="234"/>
    </row>
    <row r="93048" spans="1:1">
      <c r="A93048" s="234"/>
    </row>
    <row r="93049" spans="1:1">
      <c r="A93049" s="234"/>
    </row>
    <row r="93050" spans="1:1">
      <c r="A93050" s="234"/>
    </row>
    <row r="93051" spans="1:1">
      <c r="A93051" s="234"/>
    </row>
    <row r="93052" spans="1:1">
      <c r="A93052" s="234"/>
    </row>
    <row r="93053" spans="1:1">
      <c r="A93053" s="234"/>
    </row>
    <row r="93054" spans="1:1">
      <c r="A93054" s="234"/>
    </row>
    <row r="93055" spans="1:1">
      <c r="A93055" s="234"/>
    </row>
    <row r="93056" spans="1:1">
      <c r="A93056" s="234"/>
    </row>
    <row r="93057" spans="1:1">
      <c r="A93057" s="234"/>
    </row>
    <row r="93058" spans="1:1">
      <c r="A93058" s="234"/>
    </row>
    <row r="93059" spans="1:1">
      <c r="A93059" s="234"/>
    </row>
    <row r="93060" spans="1:1">
      <c r="A93060" s="234"/>
    </row>
    <row r="93061" spans="1:1">
      <c r="A93061" s="234"/>
    </row>
    <row r="93062" spans="1:1">
      <c r="A93062" s="234"/>
    </row>
    <row r="93063" spans="1:1">
      <c r="A93063" s="234"/>
    </row>
    <row r="93064" spans="1:1">
      <c r="A93064" s="234"/>
    </row>
    <row r="93065" spans="1:1">
      <c r="A93065" s="234"/>
    </row>
    <row r="93066" spans="1:1">
      <c r="A93066" s="234"/>
    </row>
    <row r="93067" spans="1:1">
      <c r="A93067" s="234"/>
    </row>
    <row r="93068" spans="1:1">
      <c r="A93068" s="234"/>
    </row>
    <row r="93069" spans="1:1">
      <c r="A93069" s="234"/>
    </row>
    <row r="93070" spans="1:1">
      <c r="A93070" s="234"/>
    </row>
    <row r="93071" spans="1:1">
      <c r="A93071" s="234"/>
    </row>
    <row r="93072" spans="1:1">
      <c r="A93072" s="234"/>
    </row>
    <row r="93073" spans="1:1">
      <c r="A93073" s="234"/>
    </row>
    <row r="93074" spans="1:1">
      <c r="A93074" s="234"/>
    </row>
    <row r="93075" spans="1:1">
      <c r="A93075" s="234"/>
    </row>
    <row r="93076" spans="1:1">
      <c r="A93076" s="234"/>
    </row>
    <row r="93077" spans="1:1">
      <c r="A93077" s="234"/>
    </row>
    <row r="93078" spans="1:1">
      <c r="A93078" s="234"/>
    </row>
    <row r="93079" spans="1:1">
      <c r="A93079" s="234"/>
    </row>
    <row r="93080" spans="1:1">
      <c r="A93080" s="234"/>
    </row>
    <row r="93081" spans="1:1">
      <c r="A93081" s="234"/>
    </row>
    <row r="93082" spans="1:1">
      <c r="A93082" s="234"/>
    </row>
    <row r="93083" spans="1:1">
      <c r="A93083" s="234"/>
    </row>
    <row r="93084" spans="1:1">
      <c r="A93084" s="234"/>
    </row>
    <row r="93085" spans="1:1">
      <c r="A93085" s="234"/>
    </row>
    <row r="93086" spans="1:1">
      <c r="A93086" s="234"/>
    </row>
    <row r="93087" spans="1:1">
      <c r="A93087" s="234"/>
    </row>
    <row r="93088" spans="1:1">
      <c r="A93088" s="234"/>
    </row>
    <row r="93089" spans="1:1">
      <c r="A93089" s="234"/>
    </row>
    <row r="93090" spans="1:1">
      <c r="A93090" s="234"/>
    </row>
    <row r="93091" spans="1:1">
      <c r="A93091" s="234"/>
    </row>
    <row r="93092" spans="1:1">
      <c r="A93092" s="234"/>
    </row>
    <row r="93093" spans="1:1">
      <c r="A93093" s="234"/>
    </row>
    <row r="93094" spans="1:1">
      <c r="A93094" s="234"/>
    </row>
    <row r="93095" spans="1:1">
      <c r="A93095" s="234"/>
    </row>
    <row r="93096" spans="1:1">
      <c r="A93096" s="234"/>
    </row>
    <row r="93097" spans="1:1">
      <c r="A93097" s="234"/>
    </row>
    <row r="93098" spans="1:1">
      <c r="A93098" s="234"/>
    </row>
    <row r="93099" spans="1:1">
      <c r="A93099" s="234"/>
    </row>
    <row r="93100" spans="1:1">
      <c r="A93100" s="234"/>
    </row>
    <row r="93101" spans="1:1">
      <c r="A93101" s="234"/>
    </row>
    <row r="93102" spans="1:1">
      <c r="A93102" s="234"/>
    </row>
    <row r="93103" spans="1:1">
      <c r="A93103" s="234"/>
    </row>
    <row r="93104" spans="1:1">
      <c r="A93104" s="234"/>
    </row>
    <row r="93105" spans="1:1">
      <c r="A93105" s="234"/>
    </row>
    <row r="93106" spans="1:1">
      <c r="A93106" s="234"/>
    </row>
    <row r="93107" spans="1:1">
      <c r="A93107" s="234"/>
    </row>
    <row r="93108" spans="1:1">
      <c r="A93108" s="234"/>
    </row>
    <row r="93109" spans="1:1">
      <c r="A93109" s="234"/>
    </row>
    <row r="93110" spans="1:1">
      <c r="A93110" s="234"/>
    </row>
    <row r="93111" spans="1:1">
      <c r="A93111" s="234"/>
    </row>
    <row r="93112" spans="1:1">
      <c r="A93112" s="234"/>
    </row>
    <row r="93113" spans="1:1">
      <c r="A93113" s="234"/>
    </row>
    <row r="93114" spans="1:1">
      <c r="A93114" s="234"/>
    </row>
    <row r="93115" spans="1:1">
      <c r="A93115" s="234"/>
    </row>
    <row r="93116" spans="1:1">
      <c r="A93116" s="234"/>
    </row>
    <row r="93117" spans="1:1">
      <c r="A93117" s="234"/>
    </row>
    <row r="93118" spans="1:1">
      <c r="A93118" s="234"/>
    </row>
    <row r="93119" spans="1:1">
      <c r="A93119" s="234"/>
    </row>
    <row r="93120" spans="1:1">
      <c r="A93120" s="234"/>
    </row>
    <row r="93121" spans="1:1">
      <c r="A93121" s="234"/>
    </row>
    <row r="93122" spans="1:1">
      <c r="A93122" s="234"/>
    </row>
    <row r="93123" spans="1:1">
      <c r="A93123" s="234"/>
    </row>
    <row r="93124" spans="1:1">
      <c r="A93124" s="234"/>
    </row>
    <row r="93125" spans="1:1">
      <c r="A93125" s="234"/>
    </row>
    <row r="93126" spans="1:1">
      <c r="A93126" s="234"/>
    </row>
    <row r="93127" spans="1:1">
      <c r="A93127" s="234"/>
    </row>
    <row r="93128" spans="1:1">
      <c r="A93128" s="234"/>
    </row>
    <row r="93129" spans="1:1">
      <c r="A93129" s="234"/>
    </row>
    <row r="93130" spans="1:1">
      <c r="A93130" s="234"/>
    </row>
    <row r="93131" spans="1:1">
      <c r="A93131" s="234"/>
    </row>
    <row r="93132" spans="1:1">
      <c r="A93132" s="234"/>
    </row>
    <row r="93133" spans="1:1">
      <c r="A93133" s="234"/>
    </row>
    <row r="93134" spans="1:1">
      <c r="A93134" s="234"/>
    </row>
    <row r="93135" spans="1:1">
      <c r="A93135" s="234"/>
    </row>
    <row r="93136" spans="1:1">
      <c r="A93136" s="234"/>
    </row>
    <row r="93137" spans="1:1">
      <c r="A93137" s="234"/>
    </row>
    <row r="93138" spans="1:1">
      <c r="A93138" s="234"/>
    </row>
    <row r="93139" spans="1:1">
      <c r="A93139" s="234"/>
    </row>
    <row r="93140" spans="1:1">
      <c r="A93140" s="234"/>
    </row>
    <row r="93141" spans="1:1">
      <c r="A93141" s="234"/>
    </row>
    <row r="93142" spans="1:1">
      <c r="A93142" s="234"/>
    </row>
    <row r="93143" spans="1:1">
      <c r="A93143" s="234"/>
    </row>
    <row r="93144" spans="1:1">
      <c r="A93144" s="234"/>
    </row>
    <row r="93145" spans="1:1">
      <c r="A93145" s="234"/>
    </row>
    <row r="93146" spans="1:1">
      <c r="A93146" s="234"/>
    </row>
    <row r="93147" spans="1:1">
      <c r="A93147" s="234"/>
    </row>
    <row r="93148" spans="1:1">
      <c r="A93148" s="234"/>
    </row>
    <row r="93149" spans="1:1">
      <c r="A93149" s="234"/>
    </row>
    <row r="93150" spans="1:1">
      <c r="A93150" s="234"/>
    </row>
    <row r="93151" spans="1:1">
      <c r="A93151" s="234"/>
    </row>
    <row r="93152" spans="1:1">
      <c r="A93152" s="234"/>
    </row>
    <row r="93153" spans="1:1">
      <c r="A93153" s="234"/>
    </row>
    <row r="93154" spans="1:1">
      <c r="A93154" s="234"/>
    </row>
    <row r="93155" spans="1:1">
      <c r="A93155" s="234"/>
    </row>
    <row r="93156" spans="1:1">
      <c r="A93156" s="234"/>
    </row>
    <row r="93157" spans="1:1">
      <c r="A93157" s="234"/>
    </row>
    <row r="93158" spans="1:1">
      <c r="A93158" s="234"/>
    </row>
    <row r="93159" spans="1:1">
      <c r="A93159" s="234"/>
    </row>
    <row r="93160" spans="1:1">
      <c r="A93160" s="234"/>
    </row>
    <row r="93161" spans="1:1">
      <c r="A93161" s="234"/>
    </row>
    <row r="93162" spans="1:1">
      <c r="A93162" s="234"/>
    </row>
    <row r="93163" spans="1:1">
      <c r="A93163" s="234"/>
    </row>
    <row r="93164" spans="1:1">
      <c r="A93164" s="234"/>
    </row>
    <row r="93165" spans="1:1">
      <c r="A93165" s="234"/>
    </row>
    <row r="93166" spans="1:1">
      <c r="A93166" s="234"/>
    </row>
    <row r="93167" spans="1:1">
      <c r="A93167" s="234"/>
    </row>
    <row r="93168" spans="1:1">
      <c r="A93168" s="234"/>
    </row>
    <row r="93169" spans="1:1">
      <c r="A93169" s="234"/>
    </row>
    <row r="93170" spans="1:1">
      <c r="A93170" s="234"/>
    </row>
    <row r="93171" spans="1:1">
      <c r="A93171" s="234"/>
    </row>
    <row r="93172" spans="1:1">
      <c r="A93172" s="234"/>
    </row>
    <row r="93173" spans="1:1">
      <c r="A93173" s="234"/>
    </row>
    <row r="93174" spans="1:1">
      <c r="A93174" s="234"/>
    </row>
    <row r="93175" spans="1:1">
      <c r="A93175" s="234"/>
    </row>
    <row r="93176" spans="1:1">
      <c r="A93176" s="234"/>
    </row>
    <row r="93177" spans="1:1">
      <c r="A93177" s="234"/>
    </row>
    <row r="93178" spans="1:1">
      <c r="A93178" s="234"/>
    </row>
    <row r="93179" spans="1:1">
      <c r="A93179" s="234"/>
    </row>
    <row r="93180" spans="1:1">
      <c r="A93180" s="234"/>
    </row>
    <row r="93181" spans="1:1">
      <c r="A93181" s="234"/>
    </row>
    <row r="93182" spans="1:1">
      <c r="A93182" s="234"/>
    </row>
    <row r="93183" spans="1:1">
      <c r="A93183" s="234"/>
    </row>
    <row r="93184" spans="1:1">
      <c r="A93184" s="234"/>
    </row>
    <row r="93185" spans="1:1">
      <c r="A93185" s="234"/>
    </row>
    <row r="93186" spans="1:1">
      <c r="A93186" s="234"/>
    </row>
    <row r="93187" spans="1:1">
      <c r="A93187" s="234"/>
    </row>
    <row r="93188" spans="1:1">
      <c r="A93188" s="234"/>
    </row>
    <row r="93189" spans="1:1">
      <c r="A93189" s="234"/>
    </row>
    <row r="93190" spans="1:1">
      <c r="A93190" s="234"/>
    </row>
    <row r="93191" spans="1:1">
      <c r="A93191" s="234"/>
    </row>
    <row r="93192" spans="1:1">
      <c r="A93192" s="234"/>
    </row>
    <row r="93193" spans="1:1">
      <c r="A93193" s="234"/>
    </row>
    <row r="93194" spans="1:1">
      <c r="A93194" s="234"/>
    </row>
    <row r="93195" spans="1:1">
      <c r="A93195" s="234"/>
    </row>
    <row r="93196" spans="1:1">
      <c r="A93196" s="234"/>
    </row>
    <row r="93197" spans="1:1">
      <c r="A93197" s="234"/>
    </row>
    <row r="93198" spans="1:1">
      <c r="A93198" s="234"/>
    </row>
    <row r="93199" spans="1:1">
      <c r="A93199" s="234"/>
    </row>
    <row r="93200" spans="1:1">
      <c r="A93200" s="234"/>
    </row>
    <row r="93201" spans="1:1">
      <c r="A93201" s="234"/>
    </row>
    <row r="93202" spans="1:1">
      <c r="A93202" s="234"/>
    </row>
    <row r="93203" spans="1:1">
      <c r="A93203" s="234"/>
    </row>
    <row r="93204" spans="1:1">
      <c r="A93204" s="234"/>
    </row>
    <row r="93205" spans="1:1">
      <c r="A93205" s="234"/>
    </row>
    <row r="93206" spans="1:1">
      <c r="A93206" s="234"/>
    </row>
    <row r="93207" spans="1:1">
      <c r="A93207" s="234"/>
    </row>
    <row r="93208" spans="1:1">
      <c r="A93208" s="234"/>
    </row>
    <row r="93209" spans="1:1">
      <c r="A93209" s="234"/>
    </row>
    <row r="93210" spans="1:1">
      <c r="A93210" s="234"/>
    </row>
    <row r="93211" spans="1:1">
      <c r="A93211" s="234"/>
    </row>
    <row r="93212" spans="1:1">
      <c r="A93212" s="234"/>
    </row>
    <row r="93213" spans="1:1">
      <c r="A93213" s="234"/>
    </row>
    <row r="93214" spans="1:1">
      <c r="A93214" s="234"/>
    </row>
    <row r="93215" spans="1:1">
      <c r="A93215" s="234"/>
    </row>
    <row r="93216" spans="1:1">
      <c r="A93216" s="234"/>
    </row>
    <row r="93217" spans="1:1">
      <c r="A93217" s="234"/>
    </row>
    <row r="93218" spans="1:1">
      <c r="A93218" s="234"/>
    </row>
    <row r="93219" spans="1:1">
      <c r="A93219" s="234"/>
    </row>
    <row r="93220" spans="1:1">
      <c r="A93220" s="234"/>
    </row>
    <row r="93221" spans="1:1">
      <c r="A93221" s="234"/>
    </row>
    <row r="93222" spans="1:1">
      <c r="A93222" s="234"/>
    </row>
    <row r="93223" spans="1:1">
      <c r="A93223" s="234"/>
    </row>
    <row r="93224" spans="1:1">
      <c r="A93224" s="234"/>
    </row>
    <row r="93225" spans="1:1">
      <c r="A93225" s="234"/>
    </row>
    <row r="93226" spans="1:1">
      <c r="A93226" s="234"/>
    </row>
    <row r="93227" spans="1:1">
      <c r="A93227" s="234"/>
    </row>
    <row r="93228" spans="1:1">
      <c r="A93228" s="234"/>
    </row>
    <row r="93229" spans="1:1">
      <c r="A93229" s="234"/>
    </row>
    <row r="93230" spans="1:1">
      <c r="A93230" s="234"/>
    </row>
    <row r="93231" spans="1:1">
      <c r="A93231" s="234"/>
    </row>
    <row r="93232" spans="1:1">
      <c r="A93232" s="234"/>
    </row>
    <row r="93233" spans="1:1">
      <c r="A93233" s="234"/>
    </row>
    <row r="93234" spans="1:1">
      <c r="A93234" s="234"/>
    </row>
    <row r="93235" spans="1:1">
      <c r="A93235" s="234"/>
    </row>
    <row r="93236" spans="1:1">
      <c r="A93236" s="234"/>
    </row>
    <row r="93237" spans="1:1">
      <c r="A93237" s="234"/>
    </row>
    <row r="93238" spans="1:1">
      <c r="A93238" s="234"/>
    </row>
    <row r="93239" spans="1:1">
      <c r="A93239" s="234"/>
    </row>
    <row r="93240" spans="1:1">
      <c r="A93240" s="234"/>
    </row>
    <row r="93241" spans="1:1">
      <c r="A93241" s="234"/>
    </row>
    <row r="93242" spans="1:1">
      <c r="A93242" s="234"/>
    </row>
    <row r="93243" spans="1:1">
      <c r="A93243" s="234"/>
    </row>
    <row r="93244" spans="1:1">
      <c r="A93244" s="234"/>
    </row>
    <row r="93245" spans="1:1">
      <c r="A93245" s="234"/>
    </row>
    <row r="93246" spans="1:1">
      <c r="A93246" s="234"/>
    </row>
    <row r="93247" spans="1:1">
      <c r="A93247" s="234"/>
    </row>
    <row r="93248" spans="1:1">
      <c r="A93248" s="234"/>
    </row>
    <row r="93249" spans="1:1">
      <c r="A93249" s="234"/>
    </row>
    <row r="93250" spans="1:1">
      <c r="A93250" s="234"/>
    </row>
    <row r="93251" spans="1:1">
      <c r="A93251" s="234"/>
    </row>
    <row r="93252" spans="1:1">
      <c r="A93252" s="234"/>
    </row>
    <row r="93253" spans="1:1">
      <c r="A93253" s="234"/>
    </row>
    <row r="93254" spans="1:1">
      <c r="A93254" s="234"/>
    </row>
    <row r="93255" spans="1:1">
      <c r="A93255" s="234"/>
    </row>
    <row r="93256" spans="1:1">
      <c r="A93256" s="234"/>
    </row>
    <row r="93257" spans="1:1">
      <c r="A93257" s="234"/>
    </row>
    <row r="93258" spans="1:1">
      <c r="A93258" s="234"/>
    </row>
    <row r="93259" spans="1:1">
      <c r="A93259" s="234"/>
    </row>
    <row r="93260" spans="1:1">
      <c r="A93260" s="234"/>
    </row>
    <row r="93261" spans="1:1">
      <c r="A93261" s="234"/>
    </row>
    <row r="93262" spans="1:1">
      <c r="A93262" s="234"/>
    </row>
    <row r="93263" spans="1:1">
      <c r="A93263" s="234"/>
    </row>
    <row r="93264" spans="1:1">
      <c r="A93264" s="234"/>
    </row>
    <row r="93265" spans="1:1">
      <c r="A93265" s="234"/>
    </row>
    <row r="93266" spans="1:1">
      <c r="A93266" s="234"/>
    </row>
    <row r="93267" spans="1:1">
      <c r="A93267" s="234"/>
    </row>
    <row r="93268" spans="1:1">
      <c r="A93268" s="234"/>
    </row>
    <row r="93269" spans="1:1">
      <c r="A93269" s="234"/>
    </row>
    <row r="93270" spans="1:1">
      <c r="A93270" s="234"/>
    </row>
    <row r="93271" spans="1:1">
      <c r="A93271" s="234"/>
    </row>
    <row r="93272" spans="1:1">
      <c r="A93272" s="234"/>
    </row>
    <row r="93273" spans="1:1">
      <c r="A93273" s="234"/>
    </row>
    <row r="93274" spans="1:1">
      <c r="A93274" s="234"/>
    </row>
    <row r="93275" spans="1:1">
      <c r="A93275" s="234"/>
    </row>
    <row r="93276" spans="1:1">
      <c r="A93276" s="234"/>
    </row>
    <row r="93277" spans="1:1">
      <c r="A93277" s="234"/>
    </row>
    <row r="93278" spans="1:1">
      <c r="A93278" s="234"/>
    </row>
    <row r="93279" spans="1:1">
      <c r="A93279" s="234"/>
    </row>
    <row r="93280" spans="1:1">
      <c r="A93280" s="234"/>
    </row>
    <row r="93281" spans="1:1">
      <c r="A93281" s="234"/>
    </row>
    <row r="93282" spans="1:1">
      <c r="A93282" s="234"/>
    </row>
    <row r="93283" spans="1:1">
      <c r="A93283" s="234"/>
    </row>
    <row r="93284" spans="1:1">
      <c r="A93284" s="234"/>
    </row>
    <row r="93285" spans="1:1">
      <c r="A93285" s="234"/>
    </row>
    <row r="93286" spans="1:1">
      <c r="A93286" s="234"/>
    </row>
    <row r="93287" spans="1:1">
      <c r="A93287" s="234"/>
    </row>
    <row r="93288" spans="1:1">
      <c r="A93288" s="234"/>
    </row>
    <row r="93289" spans="1:1">
      <c r="A93289" s="234"/>
    </row>
    <row r="93290" spans="1:1">
      <c r="A93290" s="234"/>
    </row>
    <row r="93291" spans="1:1">
      <c r="A93291" s="234"/>
    </row>
    <row r="93292" spans="1:1">
      <c r="A93292" s="234"/>
    </row>
    <row r="93293" spans="1:1">
      <c r="A93293" s="234"/>
    </row>
    <row r="93294" spans="1:1">
      <c r="A93294" s="234"/>
    </row>
    <row r="93295" spans="1:1">
      <c r="A93295" s="234"/>
    </row>
    <row r="93296" spans="1:1">
      <c r="A93296" s="234"/>
    </row>
    <row r="93297" spans="1:1">
      <c r="A93297" s="234"/>
    </row>
    <row r="93298" spans="1:1">
      <c r="A93298" s="234"/>
    </row>
    <row r="93299" spans="1:1">
      <c r="A93299" s="234"/>
    </row>
    <row r="93300" spans="1:1">
      <c r="A93300" s="234"/>
    </row>
    <row r="93301" spans="1:1">
      <c r="A93301" s="234"/>
    </row>
    <row r="93302" spans="1:1">
      <c r="A93302" s="234"/>
    </row>
    <row r="93303" spans="1:1">
      <c r="A93303" s="234"/>
    </row>
    <row r="93304" spans="1:1">
      <c r="A93304" s="234"/>
    </row>
    <row r="93305" spans="1:1">
      <c r="A93305" s="234"/>
    </row>
    <row r="93306" spans="1:1">
      <c r="A93306" s="234"/>
    </row>
    <row r="93307" spans="1:1">
      <c r="A93307" s="234"/>
    </row>
    <row r="93308" spans="1:1">
      <c r="A93308" s="234"/>
    </row>
    <row r="93309" spans="1:1">
      <c r="A93309" s="234"/>
    </row>
    <row r="93310" spans="1:1">
      <c r="A93310" s="234"/>
    </row>
    <row r="93311" spans="1:1">
      <c r="A93311" s="234"/>
    </row>
    <row r="93312" spans="1:1">
      <c r="A93312" s="234"/>
    </row>
    <row r="93313" spans="1:1">
      <c r="A93313" s="234"/>
    </row>
    <row r="93314" spans="1:1">
      <c r="A93314" s="234"/>
    </row>
    <row r="93315" spans="1:1">
      <c r="A93315" s="234"/>
    </row>
    <row r="93316" spans="1:1">
      <c r="A93316" s="234"/>
    </row>
    <row r="93317" spans="1:1">
      <c r="A93317" s="234"/>
    </row>
    <row r="93318" spans="1:1">
      <c r="A93318" s="234"/>
    </row>
    <row r="93319" spans="1:1">
      <c r="A93319" s="234"/>
    </row>
    <row r="93320" spans="1:1">
      <c r="A93320" s="234"/>
    </row>
    <row r="93321" spans="1:1">
      <c r="A93321" s="234"/>
    </row>
    <row r="93322" spans="1:1">
      <c r="A93322" s="234"/>
    </row>
    <row r="93323" spans="1:1">
      <c r="A93323" s="234"/>
    </row>
    <row r="93324" spans="1:1">
      <c r="A93324" s="234"/>
    </row>
    <row r="93325" spans="1:1">
      <c r="A93325" s="234"/>
    </row>
    <row r="93326" spans="1:1">
      <c r="A93326" s="234"/>
    </row>
    <row r="93327" spans="1:1">
      <c r="A93327" s="234"/>
    </row>
    <row r="93328" spans="1:1">
      <c r="A93328" s="234"/>
    </row>
    <row r="93329" spans="1:1">
      <c r="A93329" s="234"/>
    </row>
    <row r="93330" spans="1:1">
      <c r="A93330" s="234"/>
    </row>
    <row r="93331" spans="1:1">
      <c r="A93331" s="234"/>
    </row>
    <row r="93332" spans="1:1">
      <c r="A93332" s="234"/>
    </row>
    <row r="93333" spans="1:1">
      <c r="A93333" s="234"/>
    </row>
    <row r="93334" spans="1:1">
      <c r="A93334" s="234"/>
    </row>
    <row r="93335" spans="1:1">
      <c r="A93335" s="234"/>
    </row>
    <row r="93336" spans="1:1">
      <c r="A93336" s="234"/>
    </row>
    <row r="93337" spans="1:1">
      <c r="A93337" s="234"/>
    </row>
    <row r="93338" spans="1:1">
      <c r="A93338" s="234"/>
    </row>
    <row r="93339" spans="1:1">
      <c r="A93339" s="234"/>
    </row>
    <row r="93340" spans="1:1">
      <c r="A93340" s="234"/>
    </row>
    <row r="93341" spans="1:1">
      <c r="A93341" s="234"/>
    </row>
    <row r="93342" spans="1:1">
      <c r="A93342" s="234"/>
    </row>
    <row r="93343" spans="1:1">
      <c r="A93343" s="234"/>
    </row>
    <row r="93344" spans="1:1">
      <c r="A93344" s="234"/>
    </row>
    <row r="93345" spans="1:1">
      <c r="A93345" s="234"/>
    </row>
    <row r="93346" spans="1:1">
      <c r="A93346" s="234"/>
    </row>
    <row r="93347" spans="1:1">
      <c r="A93347" s="234"/>
    </row>
    <row r="93348" spans="1:1">
      <c r="A93348" s="234"/>
    </row>
    <row r="93349" spans="1:1">
      <c r="A93349" s="234"/>
    </row>
    <row r="93350" spans="1:1">
      <c r="A93350" s="234"/>
    </row>
    <row r="93351" spans="1:1">
      <c r="A93351" s="234"/>
    </row>
    <row r="93352" spans="1:1">
      <c r="A93352" s="234"/>
    </row>
    <row r="93353" spans="1:1">
      <c r="A93353" s="234"/>
    </row>
    <row r="93354" spans="1:1">
      <c r="A93354" s="234"/>
    </row>
    <row r="93355" spans="1:1">
      <c r="A93355" s="234"/>
    </row>
    <row r="93356" spans="1:1">
      <c r="A93356" s="234"/>
    </row>
    <row r="93357" spans="1:1">
      <c r="A93357" s="234"/>
    </row>
    <row r="93358" spans="1:1">
      <c r="A93358" s="234"/>
    </row>
    <row r="93359" spans="1:1">
      <c r="A93359" s="234"/>
    </row>
    <row r="93360" spans="1:1">
      <c r="A93360" s="234"/>
    </row>
    <row r="93361" spans="1:3">
      <c r="A93361" s="234"/>
    </row>
    <row r="93362" spans="1:3">
      <c r="A93362" s="234"/>
    </row>
    <row r="93363" spans="1:3">
      <c r="A93363" s="234"/>
    </row>
    <row r="93364" spans="1:3">
      <c r="A93364" s="234"/>
    </row>
    <row r="93365" spans="1:3">
      <c r="A93365" s="234"/>
    </row>
    <row r="93366" spans="1:3">
      <c r="A93366" s="234"/>
    </row>
    <row r="93367" spans="1:3">
      <c r="A93367" s="234"/>
    </row>
    <row r="93368" spans="1:3">
      <c r="A93368" s="234"/>
    </row>
    <row r="93369" spans="1:3">
      <c r="A93369" s="234"/>
      <c r="C93369" s="227">
        <v>0.9</v>
      </c>
    </row>
    <row r="93370" spans="1:3">
      <c r="A93370" s="234"/>
    </row>
    <row r="93371" spans="1:3">
      <c r="A93371" s="234"/>
    </row>
    <row r="93372" spans="1:3">
      <c r="A93372" s="234"/>
    </row>
    <row r="93373" spans="1:3">
      <c r="A93373" s="234"/>
    </row>
    <row r="93374" spans="1:3">
      <c r="A93374" s="234"/>
    </row>
    <row r="93375" spans="1:3">
      <c r="A93375" s="234"/>
    </row>
    <row r="93376" spans="1:3">
      <c r="A93376" s="234"/>
    </row>
    <row r="93377" spans="1:1">
      <c r="A93377" s="234"/>
    </row>
    <row r="93378" spans="1:1">
      <c r="A93378" s="234"/>
    </row>
    <row r="93379" spans="1:1">
      <c r="A93379" s="234"/>
    </row>
    <row r="93380" spans="1:1">
      <c r="A93380" s="234"/>
    </row>
    <row r="93381" spans="1:1">
      <c r="A93381" s="234"/>
    </row>
    <row r="93382" spans="1:1">
      <c r="A93382" s="234"/>
    </row>
    <row r="93383" spans="1:1">
      <c r="A93383" s="234"/>
    </row>
    <row r="93384" spans="1:1">
      <c r="A93384" s="234"/>
    </row>
    <row r="93385" spans="1:1">
      <c r="A93385" s="234"/>
    </row>
    <row r="93386" spans="1:1">
      <c r="A93386" s="234"/>
    </row>
    <row r="93387" spans="1:1">
      <c r="A93387" s="234"/>
    </row>
    <row r="93388" spans="1:1">
      <c r="A93388" s="234"/>
    </row>
    <row r="93389" spans="1:1">
      <c r="A93389" s="234"/>
    </row>
    <row r="93390" spans="1:1">
      <c r="A93390" s="234"/>
    </row>
    <row r="93391" spans="1:1">
      <c r="A93391" s="234"/>
    </row>
    <row r="93392" spans="1:1">
      <c r="A93392" s="234"/>
    </row>
    <row r="93393" spans="1:1">
      <c r="A93393" s="234"/>
    </row>
    <row r="93394" spans="1:1">
      <c r="A93394" s="234"/>
    </row>
    <row r="93395" spans="1:1">
      <c r="A93395" s="234"/>
    </row>
    <row r="93396" spans="1:1">
      <c r="A93396" s="234"/>
    </row>
    <row r="93397" spans="1:1">
      <c r="A93397" s="234"/>
    </row>
    <row r="93398" spans="1:1">
      <c r="A93398" s="234"/>
    </row>
    <row r="93399" spans="1:1">
      <c r="A93399" s="234"/>
    </row>
    <row r="93400" spans="1:1">
      <c r="A93400" s="234"/>
    </row>
    <row r="93401" spans="1:1">
      <c r="A93401" s="234"/>
    </row>
    <row r="93402" spans="1:1">
      <c r="A93402" s="234"/>
    </row>
    <row r="93403" spans="1:1">
      <c r="A93403" s="234"/>
    </row>
    <row r="93404" spans="1:1">
      <c r="A93404" s="234"/>
    </row>
    <row r="93405" spans="1:1">
      <c r="A93405" s="234"/>
    </row>
    <row r="93406" spans="1:1">
      <c r="A93406" s="234"/>
    </row>
    <row r="93407" spans="1:1">
      <c r="A93407" s="234"/>
    </row>
    <row r="93408" spans="1:1">
      <c r="A93408" s="234"/>
    </row>
    <row r="93409" spans="1:1">
      <c r="A93409" s="234"/>
    </row>
    <row r="93410" spans="1:1">
      <c r="A93410" s="234"/>
    </row>
    <row r="93411" spans="1:1">
      <c r="A93411" s="234"/>
    </row>
    <row r="93412" spans="1:1">
      <c r="A93412" s="234"/>
    </row>
    <row r="93413" spans="1:1">
      <c r="A93413" s="234"/>
    </row>
    <row r="93414" spans="1:1">
      <c r="A93414" s="234"/>
    </row>
    <row r="93415" spans="1:1">
      <c r="A93415" s="234"/>
    </row>
    <row r="93416" spans="1:1">
      <c r="A93416" s="234"/>
    </row>
    <row r="93417" spans="1:1">
      <c r="A93417" s="234"/>
    </row>
    <row r="93418" spans="1:1">
      <c r="A93418" s="234"/>
    </row>
    <row r="93419" spans="1:1">
      <c r="A93419" s="234"/>
    </row>
    <row r="93420" spans="1:1">
      <c r="A93420" s="234"/>
    </row>
    <row r="93421" spans="1:1">
      <c r="A93421" s="234"/>
    </row>
    <row r="93422" spans="1:1">
      <c r="A93422" s="234"/>
    </row>
    <row r="93423" spans="1:1">
      <c r="A93423" s="234"/>
    </row>
    <row r="93424" spans="1:1">
      <c r="A93424" s="234"/>
    </row>
    <row r="93425" spans="1:1">
      <c r="A93425" s="234"/>
    </row>
    <row r="93426" spans="1:1">
      <c r="A93426" s="234"/>
    </row>
    <row r="93427" spans="1:1">
      <c r="A93427" s="234"/>
    </row>
    <row r="93428" spans="1:1">
      <c r="A93428" s="234"/>
    </row>
    <row r="93429" spans="1:1">
      <c r="A93429" s="234"/>
    </row>
    <row r="93430" spans="1:1">
      <c r="A93430" s="234"/>
    </row>
    <row r="93431" spans="1:1">
      <c r="A93431" s="234"/>
    </row>
    <row r="93432" spans="1:1">
      <c r="A93432" s="234"/>
    </row>
    <row r="93433" spans="1:1">
      <c r="A93433" s="234"/>
    </row>
    <row r="93434" spans="1:1">
      <c r="A93434" s="234"/>
    </row>
    <row r="93435" spans="1:1">
      <c r="A93435" s="234"/>
    </row>
    <row r="93436" spans="1:1">
      <c r="A93436" s="234"/>
    </row>
    <row r="93437" spans="1:1">
      <c r="A93437" s="234"/>
    </row>
    <row r="93438" spans="1:1">
      <c r="A93438" s="234"/>
    </row>
    <row r="93439" spans="1:1">
      <c r="A93439" s="234"/>
    </row>
    <row r="93440" spans="1:1">
      <c r="A93440" s="234"/>
    </row>
    <row r="93441" spans="1:1">
      <c r="A93441" s="234"/>
    </row>
    <row r="93442" spans="1:1">
      <c r="A93442" s="234"/>
    </row>
    <row r="93443" spans="1:1">
      <c r="A93443" s="234"/>
    </row>
    <row r="93444" spans="1:1">
      <c r="A93444" s="234"/>
    </row>
    <row r="93445" spans="1:1">
      <c r="A93445" s="234"/>
    </row>
    <row r="93446" spans="1:1">
      <c r="A93446" s="234"/>
    </row>
    <row r="93447" spans="1:1">
      <c r="A93447" s="234"/>
    </row>
    <row r="93448" spans="1:1">
      <c r="A93448" s="234"/>
    </row>
    <row r="93449" spans="1:1">
      <c r="A93449" s="234"/>
    </row>
    <row r="93450" spans="1:1">
      <c r="A93450" s="234"/>
    </row>
    <row r="93451" spans="1:1">
      <c r="A93451" s="234"/>
    </row>
    <row r="93452" spans="1:1">
      <c r="A93452" s="234"/>
    </row>
    <row r="93453" spans="1:1">
      <c r="A93453" s="234"/>
    </row>
    <row r="93454" spans="1:1">
      <c r="A93454" s="234"/>
    </row>
    <row r="93455" spans="1:1">
      <c r="A93455" s="234"/>
    </row>
    <row r="93456" spans="1:1">
      <c r="A93456" s="234"/>
    </row>
    <row r="93457" spans="1:1">
      <c r="A93457" s="234"/>
    </row>
    <row r="93458" spans="1:1">
      <c r="A93458" s="234"/>
    </row>
    <row r="93459" spans="1:1">
      <c r="A93459" s="234"/>
    </row>
    <row r="93460" spans="1:1">
      <c r="A93460" s="234"/>
    </row>
    <row r="93461" spans="1:1">
      <c r="A93461" s="234"/>
    </row>
    <row r="93462" spans="1:1">
      <c r="A93462" s="234"/>
    </row>
    <row r="93463" spans="1:1">
      <c r="A93463" s="234"/>
    </row>
    <row r="93464" spans="1:1">
      <c r="A93464" s="234"/>
    </row>
    <row r="93465" spans="1:1">
      <c r="A93465" s="234"/>
    </row>
    <row r="93466" spans="1:1">
      <c r="A93466" s="234"/>
    </row>
    <row r="93467" spans="1:1">
      <c r="A93467" s="234"/>
    </row>
    <row r="93468" spans="1:1">
      <c r="A93468" s="234"/>
    </row>
    <row r="93469" spans="1:1">
      <c r="A93469" s="234"/>
    </row>
    <row r="93470" spans="1:1">
      <c r="A93470" s="234"/>
    </row>
    <row r="93471" spans="1:1">
      <c r="A93471" s="234"/>
    </row>
    <row r="93472" spans="1:1">
      <c r="A93472" s="234"/>
    </row>
    <row r="93473" spans="1:1">
      <c r="A93473" s="234"/>
    </row>
    <row r="93474" spans="1:1">
      <c r="A93474" s="234"/>
    </row>
    <row r="93475" spans="1:1">
      <c r="A93475" s="234"/>
    </row>
    <row r="93476" spans="1:1">
      <c r="A93476" s="234"/>
    </row>
    <row r="93477" spans="1:1">
      <c r="A93477" s="234"/>
    </row>
    <row r="93478" spans="1:1">
      <c r="A93478" s="234"/>
    </row>
    <row r="93479" spans="1:1">
      <c r="A93479" s="234"/>
    </row>
    <row r="93480" spans="1:1">
      <c r="A93480" s="234"/>
    </row>
    <row r="93481" spans="1:1">
      <c r="A93481" s="234"/>
    </row>
    <row r="93482" spans="1:1">
      <c r="A93482" s="234"/>
    </row>
    <row r="93483" spans="1:1">
      <c r="A93483" s="234"/>
    </row>
    <row r="93484" spans="1:1">
      <c r="A93484" s="234"/>
    </row>
    <row r="93485" spans="1:1">
      <c r="A93485" s="234"/>
    </row>
    <row r="93486" spans="1:1">
      <c r="A93486" s="234"/>
    </row>
    <row r="93487" spans="1:1">
      <c r="A93487" s="234"/>
    </row>
    <row r="93488" spans="1:1">
      <c r="A93488" s="234"/>
    </row>
    <row r="93489" spans="1:1">
      <c r="A93489" s="234"/>
    </row>
    <row r="93490" spans="1:1">
      <c r="A93490" s="234"/>
    </row>
    <row r="93491" spans="1:1">
      <c r="A93491" s="234"/>
    </row>
    <row r="93492" spans="1:1">
      <c r="A93492" s="234"/>
    </row>
    <row r="93493" spans="1:1">
      <c r="A93493" s="234"/>
    </row>
    <row r="93494" spans="1:1">
      <c r="A93494" s="234"/>
    </row>
    <row r="93495" spans="1:1">
      <c r="A93495" s="234"/>
    </row>
    <row r="93496" spans="1:1">
      <c r="A93496" s="234"/>
    </row>
    <row r="93497" spans="1:1">
      <c r="A93497" s="234"/>
    </row>
    <row r="93498" spans="1:1">
      <c r="A93498" s="234"/>
    </row>
    <row r="93499" spans="1:1">
      <c r="A93499" s="234"/>
    </row>
    <row r="93500" spans="1:1">
      <c r="A93500" s="234"/>
    </row>
    <row r="93501" spans="1:1">
      <c r="A93501" s="234"/>
    </row>
    <row r="93502" spans="1:1">
      <c r="A93502" s="234"/>
    </row>
    <row r="93503" spans="1:1">
      <c r="A93503" s="234"/>
    </row>
    <row r="93504" spans="1:1">
      <c r="A93504" s="234"/>
    </row>
    <row r="93505" spans="1:1">
      <c r="A93505" s="234"/>
    </row>
    <row r="93506" spans="1:1">
      <c r="A93506" s="234"/>
    </row>
    <row r="93507" spans="1:1">
      <c r="A93507" s="234"/>
    </row>
    <row r="93508" spans="1:1">
      <c r="A93508" s="234"/>
    </row>
    <row r="93509" spans="1:1">
      <c r="A93509" s="234"/>
    </row>
    <row r="93510" spans="1:1">
      <c r="A93510" s="234"/>
    </row>
    <row r="93511" spans="1:1">
      <c r="A93511" s="234"/>
    </row>
    <row r="93512" spans="1:1">
      <c r="A93512" s="234"/>
    </row>
    <row r="93513" spans="1:1">
      <c r="A93513" s="234"/>
    </row>
    <row r="93514" spans="1:1">
      <c r="A93514" s="234"/>
    </row>
    <row r="93515" spans="1:1">
      <c r="A93515" s="234"/>
    </row>
    <row r="93516" spans="1:1">
      <c r="A93516" s="234"/>
    </row>
    <row r="93517" spans="1:1">
      <c r="A93517" s="234"/>
    </row>
    <row r="93518" spans="1:1">
      <c r="A93518" s="234"/>
    </row>
    <row r="93519" spans="1:1">
      <c r="A93519" s="234"/>
    </row>
    <row r="93520" spans="1:1">
      <c r="A93520" s="234"/>
    </row>
    <row r="93521" spans="1:1">
      <c r="A93521" s="234"/>
    </row>
    <row r="93522" spans="1:1">
      <c r="A93522" s="234"/>
    </row>
    <row r="93523" spans="1:1">
      <c r="A93523" s="234"/>
    </row>
    <row r="93524" spans="1:1">
      <c r="A93524" s="234"/>
    </row>
    <row r="93525" spans="1:1">
      <c r="A93525" s="234"/>
    </row>
    <row r="93526" spans="1:1">
      <c r="A93526" s="234"/>
    </row>
    <row r="93527" spans="1:1">
      <c r="A93527" s="234"/>
    </row>
    <row r="93528" spans="1:1">
      <c r="A93528" s="234"/>
    </row>
    <row r="93529" spans="1:1">
      <c r="A93529" s="234"/>
    </row>
    <row r="93530" spans="1:1">
      <c r="A93530" s="234"/>
    </row>
    <row r="93531" spans="1:1">
      <c r="A93531" s="234"/>
    </row>
    <row r="93532" spans="1:1">
      <c r="A93532" s="234"/>
    </row>
    <row r="93533" spans="1:1">
      <c r="A93533" s="234"/>
    </row>
    <row r="93534" spans="1:1">
      <c r="A93534" s="234"/>
    </row>
    <row r="93535" spans="1:1">
      <c r="A93535" s="234"/>
    </row>
    <row r="93536" spans="1:1">
      <c r="A93536" s="234"/>
    </row>
    <row r="93537" spans="1:1">
      <c r="A93537" s="234"/>
    </row>
    <row r="93538" spans="1:1">
      <c r="A93538" s="234"/>
    </row>
    <row r="93539" spans="1:1">
      <c r="A93539" s="234"/>
    </row>
    <row r="93540" spans="1:1">
      <c r="A93540" s="234"/>
    </row>
    <row r="93541" spans="1:1">
      <c r="A93541" s="234"/>
    </row>
    <row r="93542" spans="1:1">
      <c r="A93542" s="234"/>
    </row>
    <row r="93543" spans="1:1">
      <c r="A93543" s="234"/>
    </row>
    <row r="93544" spans="1:1">
      <c r="A93544" s="234"/>
    </row>
    <row r="93545" spans="1:1">
      <c r="A93545" s="234"/>
    </row>
    <row r="93546" spans="1:1">
      <c r="A93546" s="234"/>
    </row>
    <row r="93547" spans="1:1">
      <c r="A93547" s="234"/>
    </row>
    <row r="93548" spans="1:1">
      <c r="A93548" s="234"/>
    </row>
    <row r="93549" spans="1:1">
      <c r="A93549" s="234"/>
    </row>
    <row r="93550" spans="1:1">
      <c r="A93550" s="234"/>
    </row>
    <row r="93551" spans="1:1">
      <c r="A93551" s="234"/>
    </row>
    <row r="93552" spans="1:1">
      <c r="A93552" s="234"/>
    </row>
    <row r="93553" spans="1:1">
      <c r="A93553" s="234"/>
    </row>
    <row r="93554" spans="1:1">
      <c r="A93554" s="234"/>
    </row>
    <row r="93555" spans="1:1">
      <c r="A93555" s="234"/>
    </row>
    <row r="93556" spans="1:1">
      <c r="A93556" s="234"/>
    </row>
    <row r="93557" spans="1:1">
      <c r="A93557" s="234"/>
    </row>
    <row r="93558" spans="1:1">
      <c r="A93558" s="234"/>
    </row>
    <row r="93559" spans="1:1">
      <c r="A93559" s="234"/>
    </row>
    <row r="93560" spans="1:1">
      <c r="A93560" s="234"/>
    </row>
    <row r="93561" spans="1:1">
      <c r="A93561" s="234"/>
    </row>
    <row r="93562" spans="1:1">
      <c r="A93562" s="234"/>
    </row>
    <row r="93563" spans="1:1">
      <c r="A93563" s="234"/>
    </row>
    <row r="93564" spans="1:1">
      <c r="A93564" s="234"/>
    </row>
    <row r="93565" spans="1:1">
      <c r="A93565" s="234"/>
    </row>
    <row r="93566" spans="1:1">
      <c r="A93566" s="234"/>
    </row>
    <row r="93567" spans="1:1">
      <c r="A93567" s="234"/>
    </row>
    <row r="93568" spans="1:1">
      <c r="A93568" s="234"/>
    </row>
    <row r="93569" spans="1:1">
      <c r="A93569" s="234"/>
    </row>
    <row r="93570" spans="1:1">
      <c r="A93570" s="234"/>
    </row>
    <row r="93571" spans="1:1">
      <c r="A93571" s="234"/>
    </row>
    <row r="93572" spans="1:1">
      <c r="A93572" s="234"/>
    </row>
    <row r="93573" spans="1:1">
      <c r="A93573" s="234"/>
    </row>
    <row r="93574" spans="1:1">
      <c r="A93574" s="234"/>
    </row>
    <row r="93575" spans="1:1">
      <c r="A93575" s="234"/>
    </row>
    <row r="93576" spans="1:1">
      <c r="A93576" s="234"/>
    </row>
    <row r="93577" spans="1:1">
      <c r="A93577" s="234"/>
    </row>
    <row r="93578" spans="1:1">
      <c r="A93578" s="234"/>
    </row>
    <row r="93579" spans="1:1">
      <c r="A93579" s="234"/>
    </row>
    <row r="93580" spans="1:1">
      <c r="A93580" s="234"/>
    </row>
    <row r="93581" spans="1:1">
      <c r="A93581" s="234"/>
    </row>
    <row r="93582" spans="1:1">
      <c r="A93582" s="234"/>
    </row>
    <row r="93583" spans="1:1">
      <c r="A93583" s="234"/>
    </row>
    <row r="93584" spans="1:1">
      <c r="A93584" s="234"/>
    </row>
    <row r="93585" spans="1:1">
      <c r="A93585" s="234"/>
    </row>
    <row r="93586" spans="1:1">
      <c r="A93586" s="234"/>
    </row>
    <row r="93587" spans="1:1">
      <c r="A93587" s="234"/>
    </row>
    <row r="93588" spans="1:1">
      <c r="A93588" s="234"/>
    </row>
    <row r="93589" spans="1:1">
      <c r="A93589" s="234"/>
    </row>
    <row r="93590" spans="1:1">
      <c r="A93590" s="234"/>
    </row>
    <row r="93591" spans="1:1">
      <c r="A93591" s="234"/>
    </row>
    <row r="93592" spans="1:1">
      <c r="A93592" s="234"/>
    </row>
    <row r="93593" spans="1:1">
      <c r="A93593" s="234"/>
    </row>
    <row r="93594" spans="1:1">
      <c r="A93594" s="234"/>
    </row>
    <row r="93595" spans="1:1">
      <c r="A93595" s="234"/>
    </row>
    <row r="93596" spans="1:1">
      <c r="A93596" s="234"/>
    </row>
    <row r="93597" spans="1:1">
      <c r="A93597" s="234"/>
    </row>
    <row r="93598" spans="1:1">
      <c r="A93598" s="234"/>
    </row>
    <row r="93599" spans="1:1">
      <c r="A93599" s="234"/>
    </row>
    <row r="93600" spans="1:1">
      <c r="A93600" s="234"/>
    </row>
    <row r="93601" spans="1:1">
      <c r="A93601" s="234"/>
    </row>
    <row r="93602" spans="1:1">
      <c r="A93602" s="234"/>
    </row>
    <row r="93603" spans="1:1">
      <c r="A93603" s="234"/>
    </row>
    <row r="93604" spans="1:1">
      <c r="A93604" s="234"/>
    </row>
    <row r="93605" spans="1:1">
      <c r="A93605" s="234"/>
    </row>
    <row r="93606" spans="1:1">
      <c r="A93606" s="234"/>
    </row>
    <row r="93607" spans="1:1">
      <c r="A93607" s="234"/>
    </row>
    <row r="93608" spans="1:1">
      <c r="A93608" s="234"/>
    </row>
    <row r="93609" spans="1:1">
      <c r="A93609" s="234"/>
    </row>
    <row r="93610" spans="1:1">
      <c r="A93610" s="234"/>
    </row>
    <row r="93611" spans="1:1">
      <c r="A93611" s="234"/>
    </row>
    <row r="93612" spans="1:1">
      <c r="A93612" s="234"/>
    </row>
    <row r="93613" spans="1:1">
      <c r="A93613" s="234"/>
    </row>
    <row r="93614" spans="1:1">
      <c r="A93614" s="234"/>
    </row>
    <row r="93615" spans="1:1">
      <c r="A93615" s="234"/>
    </row>
    <row r="93616" spans="1:1">
      <c r="A93616" s="234"/>
    </row>
    <row r="93617" spans="1:1">
      <c r="A93617" s="234"/>
    </row>
    <row r="93618" spans="1:1">
      <c r="A93618" s="234"/>
    </row>
    <row r="93619" spans="1:1">
      <c r="A93619" s="234"/>
    </row>
    <row r="93620" spans="1:1">
      <c r="A93620" s="234"/>
    </row>
    <row r="93621" spans="1:1">
      <c r="A93621" s="234"/>
    </row>
    <row r="93622" spans="1:1">
      <c r="A93622" s="234"/>
    </row>
    <row r="93623" spans="1:1">
      <c r="A93623" s="234"/>
    </row>
    <row r="93624" spans="1:1">
      <c r="A93624" s="234"/>
    </row>
    <row r="93625" spans="1:1">
      <c r="A93625" s="234"/>
    </row>
    <row r="93626" spans="1:1">
      <c r="A93626" s="234"/>
    </row>
    <row r="93627" spans="1:1">
      <c r="A93627" s="234"/>
    </row>
    <row r="93628" spans="1:1">
      <c r="A93628" s="234"/>
    </row>
    <row r="93629" spans="1:1">
      <c r="A93629" s="234"/>
    </row>
    <row r="93630" spans="1:1">
      <c r="A93630" s="234"/>
    </row>
    <row r="93631" spans="1:1">
      <c r="A93631" s="234"/>
    </row>
    <row r="93632" spans="1:1">
      <c r="A93632" s="234"/>
    </row>
    <row r="93633" spans="1:1">
      <c r="A93633" s="234"/>
    </row>
    <row r="93634" spans="1:1">
      <c r="A93634" s="234"/>
    </row>
    <row r="93635" spans="1:1">
      <c r="A93635" s="234"/>
    </row>
    <row r="93636" spans="1:1">
      <c r="A93636" s="234"/>
    </row>
    <row r="93637" spans="1:1">
      <c r="A93637" s="234"/>
    </row>
    <row r="93638" spans="1:1">
      <c r="A93638" s="234"/>
    </row>
    <row r="93639" spans="1:1">
      <c r="A93639" s="234"/>
    </row>
    <row r="93640" spans="1:1">
      <c r="A93640" s="234"/>
    </row>
    <row r="93641" spans="1:1">
      <c r="A93641" s="234"/>
    </row>
    <row r="93642" spans="1:1">
      <c r="A93642" s="234"/>
    </row>
    <row r="93643" spans="1:1">
      <c r="A93643" s="234"/>
    </row>
    <row r="93644" spans="1:1">
      <c r="A93644" s="234"/>
    </row>
    <row r="93645" spans="1:1">
      <c r="A93645" s="234"/>
    </row>
    <row r="93646" spans="1:1">
      <c r="A93646" s="234"/>
    </row>
    <row r="93647" spans="1:1">
      <c r="A93647" s="234"/>
    </row>
    <row r="93648" spans="1:1">
      <c r="A93648" s="234"/>
    </row>
    <row r="93649" spans="1:1">
      <c r="A93649" s="234"/>
    </row>
    <row r="93650" spans="1:1">
      <c r="A93650" s="234"/>
    </row>
    <row r="93651" spans="1:1">
      <c r="A93651" s="234"/>
    </row>
    <row r="93652" spans="1:1">
      <c r="A93652" s="234"/>
    </row>
    <row r="93653" spans="1:1">
      <c r="A93653" s="234"/>
    </row>
    <row r="93654" spans="1:1">
      <c r="A93654" s="234"/>
    </row>
    <row r="93655" spans="1:1">
      <c r="A93655" s="234"/>
    </row>
    <row r="93656" spans="1:1">
      <c r="A93656" s="234"/>
    </row>
    <row r="93657" spans="1:1">
      <c r="A93657" s="234"/>
    </row>
    <row r="93658" spans="1:1">
      <c r="A93658" s="234"/>
    </row>
    <row r="93659" spans="1:1">
      <c r="A93659" s="234"/>
    </row>
    <row r="93660" spans="1:1">
      <c r="A93660" s="234"/>
    </row>
    <row r="93661" spans="1:1">
      <c r="A93661" s="234"/>
    </row>
    <row r="93662" spans="1:1">
      <c r="A93662" s="234"/>
    </row>
    <row r="93663" spans="1:1">
      <c r="A93663" s="234"/>
    </row>
    <row r="93664" spans="1:1">
      <c r="A93664" s="234"/>
    </row>
    <row r="93665" spans="1:1">
      <c r="A93665" s="234"/>
    </row>
    <row r="93666" spans="1:1">
      <c r="A93666" s="234"/>
    </row>
    <row r="93667" spans="1:1">
      <c r="A93667" s="234"/>
    </row>
    <row r="93668" spans="1:1">
      <c r="A93668" s="234"/>
    </row>
    <row r="93669" spans="1:1">
      <c r="A93669" s="234"/>
    </row>
    <row r="93670" spans="1:1">
      <c r="A93670" s="234"/>
    </row>
    <row r="93671" spans="1:1">
      <c r="A93671" s="234"/>
    </row>
    <row r="93672" spans="1:1">
      <c r="A93672" s="234"/>
    </row>
    <row r="93673" spans="1:1">
      <c r="A93673" s="234"/>
    </row>
    <row r="93674" spans="1:1">
      <c r="A93674" s="234"/>
    </row>
    <row r="93675" spans="1:1">
      <c r="A93675" s="234"/>
    </row>
    <row r="93676" spans="1:1">
      <c r="A93676" s="234"/>
    </row>
    <row r="93677" spans="1:1">
      <c r="A93677" s="234"/>
    </row>
    <row r="93678" spans="1:1">
      <c r="A93678" s="234"/>
    </row>
    <row r="93679" spans="1:1">
      <c r="A93679" s="234"/>
    </row>
    <row r="93680" spans="1:1">
      <c r="A93680" s="234"/>
    </row>
    <row r="93681" spans="1:1">
      <c r="A93681" s="234"/>
    </row>
    <row r="93682" spans="1:1">
      <c r="A93682" s="234"/>
    </row>
    <row r="93683" spans="1:1">
      <c r="A93683" s="234"/>
    </row>
    <row r="93684" spans="1:1">
      <c r="A93684" s="234"/>
    </row>
    <row r="93685" spans="1:1">
      <c r="A93685" s="234"/>
    </row>
    <row r="93686" spans="1:1">
      <c r="A93686" s="234"/>
    </row>
    <row r="93687" spans="1:1">
      <c r="A93687" s="234"/>
    </row>
    <row r="93688" spans="1:1">
      <c r="A93688" s="234"/>
    </row>
    <row r="93689" spans="1:1">
      <c r="A93689" s="234"/>
    </row>
    <row r="93690" spans="1:1">
      <c r="A93690" s="234"/>
    </row>
    <row r="93691" spans="1:1">
      <c r="A93691" s="234"/>
    </row>
    <row r="93692" spans="1:1">
      <c r="A93692" s="234"/>
    </row>
    <row r="93693" spans="1:1">
      <c r="A93693" s="234"/>
    </row>
    <row r="93694" spans="1:1">
      <c r="A93694" s="234"/>
    </row>
    <row r="93695" spans="1:1">
      <c r="A93695" s="234"/>
    </row>
    <row r="93696" spans="1:1">
      <c r="A93696" s="234"/>
    </row>
    <row r="93697" spans="1:1">
      <c r="A93697" s="234"/>
    </row>
    <row r="93698" spans="1:1">
      <c r="A93698" s="234"/>
    </row>
    <row r="93699" spans="1:1">
      <c r="A93699" s="234"/>
    </row>
    <row r="93700" spans="1:1">
      <c r="A93700" s="234"/>
    </row>
    <row r="93701" spans="1:1">
      <c r="A93701" s="234"/>
    </row>
    <row r="93702" spans="1:1">
      <c r="A93702" s="234"/>
    </row>
    <row r="93703" spans="1:1">
      <c r="A93703" s="234"/>
    </row>
    <row r="93704" spans="1:1">
      <c r="A93704" s="234"/>
    </row>
    <row r="93705" spans="1:1">
      <c r="A93705" s="234"/>
    </row>
    <row r="93706" spans="1:1">
      <c r="A93706" s="234"/>
    </row>
    <row r="93707" spans="1:1">
      <c r="A93707" s="234"/>
    </row>
    <row r="93708" spans="1:1">
      <c r="A93708" s="234"/>
    </row>
    <row r="93709" spans="1:1">
      <c r="A93709" s="234"/>
    </row>
    <row r="93710" spans="1:1">
      <c r="A93710" s="234"/>
    </row>
    <row r="93711" spans="1:1">
      <c r="A93711" s="234"/>
    </row>
    <row r="93712" spans="1:1">
      <c r="A93712" s="234"/>
    </row>
    <row r="93713" spans="1:1">
      <c r="A93713" s="234"/>
    </row>
    <row r="93714" spans="1:1">
      <c r="A93714" s="234"/>
    </row>
    <row r="93715" spans="1:1">
      <c r="A93715" s="234"/>
    </row>
    <row r="93716" spans="1:1">
      <c r="A93716" s="234"/>
    </row>
    <row r="93717" spans="1:1">
      <c r="A93717" s="234"/>
    </row>
    <row r="93718" spans="1:1">
      <c r="A93718" s="234"/>
    </row>
    <row r="93719" spans="1:1">
      <c r="A93719" s="234"/>
    </row>
    <row r="93720" spans="1:1">
      <c r="A93720" s="234"/>
    </row>
    <row r="93721" spans="1:1">
      <c r="A93721" s="234"/>
    </row>
    <row r="93722" spans="1:1">
      <c r="A93722" s="234"/>
    </row>
    <row r="93723" spans="1:1">
      <c r="A93723" s="234"/>
    </row>
    <row r="93724" spans="1:1">
      <c r="A93724" s="234"/>
    </row>
    <row r="93725" spans="1:1">
      <c r="A93725" s="234"/>
    </row>
    <row r="93726" spans="1:1">
      <c r="A93726" s="234"/>
    </row>
    <row r="93727" spans="1:1">
      <c r="A93727" s="234"/>
    </row>
    <row r="93728" spans="1:1">
      <c r="A93728" s="234"/>
    </row>
    <row r="93729" spans="1:1">
      <c r="A93729" s="234"/>
    </row>
    <row r="93730" spans="1:1">
      <c r="A93730" s="234"/>
    </row>
    <row r="93731" spans="1:1">
      <c r="A93731" s="234"/>
    </row>
    <row r="93732" spans="1:1">
      <c r="A93732" s="234"/>
    </row>
    <row r="93733" spans="1:1">
      <c r="A93733" s="234"/>
    </row>
    <row r="93734" spans="1:1">
      <c r="A93734" s="234"/>
    </row>
    <row r="93735" spans="1:1">
      <c r="A93735" s="234"/>
    </row>
    <row r="93736" spans="1:1">
      <c r="A93736" s="234"/>
    </row>
    <row r="93737" spans="1:1">
      <c r="A93737" s="234"/>
    </row>
    <row r="93738" spans="1:1">
      <c r="A93738" s="234"/>
    </row>
    <row r="93739" spans="1:1">
      <c r="A93739" s="234"/>
    </row>
    <row r="93740" spans="1:1">
      <c r="A93740" s="234"/>
    </row>
    <row r="93741" spans="1:1">
      <c r="A93741" s="234"/>
    </row>
    <row r="93742" spans="1:1">
      <c r="A93742" s="234"/>
    </row>
    <row r="93743" spans="1:1">
      <c r="A93743" s="234"/>
    </row>
    <row r="93744" spans="1:1">
      <c r="A93744" s="234"/>
    </row>
    <row r="93745" spans="1:1">
      <c r="A93745" s="234"/>
    </row>
    <row r="93746" spans="1:1">
      <c r="A93746" s="234"/>
    </row>
    <row r="93747" spans="1:1">
      <c r="A93747" s="234"/>
    </row>
    <row r="93748" spans="1:1">
      <c r="A93748" s="234"/>
    </row>
    <row r="93749" spans="1:1">
      <c r="A93749" s="234"/>
    </row>
    <row r="93750" spans="1:1">
      <c r="A93750" s="234"/>
    </row>
    <row r="93751" spans="1:1">
      <c r="A93751" s="234"/>
    </row>
    <row r="93752" spans="1:1">
      <c r="A93752" s="234"/>
    </row>
    <row r="93753" spans="1:1">
      <c r="A93753" s="234"/>
    </row>
    <row r="93754" spans="1:1">
      <c r="A93754" s="234"/>
    </row>
    <row r="93755" spans="1:1">
      <c r="A93755" s="234"/>
    </row>
    <row r="93756" spans="1:1">
      <c r="A93756" s="234"/>
    </row>
    <row r="93757" spans="1:1">
      <c r="A93757" s="234"/>
    </row>
    <row r="93758" spans="1:1">
      <c r="A93758" s="234"/>
    </row>
    <row r="93759" spans="1:1">
      <c r="A93759" s="234"/>
    </row>
    <row r="93760" spans="1:1">
      <c r="A93760" s="234"/>
    </row>
    <row r="93761" spans="1:1">
      <c r="A93761" s="234"/>
    </row>
    <row r="93762" spans="1:1">
      <c r="A93762" s="234"/>
    </row>
    <row r="93763" spans="1:1">
      <c r="A93763" s="234"/>
    </row>
    <row r="93764" spans="1:1">
      <c r="A93764" s="234"/>
    </row>
    <row r="93765" spans="1:1">
      <c r="A93765" s="234"/>
    </row>
    <row r="93766" spans="1:1">
      <c r="A93766" s="234"/>
    </row>
    <row r="93767" spans="1:1">
      <c r="A93767" s="234"/>
    </row>
    <row r="93768" spans="1:1">
      <c r="A93768" s="234"/>
    </row>
    <row r="93769" spans="1:1">
      <c r="A93769" s="234"/>
    </row>
    <row r="93770" spans="1:1">
      <c r="A93770" s="234"/>
    </row>
    <row r="93771" spans="1:1">
      <c r="A93771" s="234"/>
    </row>
    <row r="93772" spans="1:1">
      <c r="A93772" s="234"/>
    </row>
    <row r="93773" spans="1:1">
      <c r="A93773" s="234"/>
    </row>
    <row r="93774" spans="1:1">
      <c r="A93774" s="234"/>
    </row>
    <row r="93775" spans="1:1">
      <c r="A93775" s="234"/>
    </row>
    <row r="93776" spans="1:1">
      <c r="A93776" s="234"/>
    </row>
    <row r="93777" spans="1:1">
      <c r="A93777" s="234"/>
    </row>
    <row r="93778" spans="1:1">
      <c r="A93778" s="234"/>
    </row>
    <row r="93779" spans="1:1">
      <c r="A93779" s="234"/>
    </row>
    <row r="93780" spans="1:1">
      <c r="A93780" s="234"/>
    </row>
    <row r="93781" spans="1:1">
      <c r="A93781" s="234"/>
    </row>
    <row r="93782" spans="1:1">
      <c r="A93782" s="234"/>
    </row>
    <row r="93783" spans="1:1">
      <c r="A93783" s="234"/>
    </row>
    <row r="93784" spans="1:1">
      <c r="A93784" s="234"/>
    </row>
    <row r="93785" spans="1:1">
      <c r="A93785" s="234"/>
    </row>
    <row r="93786" spans="1:1">
      <c r="A93786" s="234"/>
    </row>
    <row r="93787" spans="1:1">
      <c r="A93787" s="234"/>
    </row>
    <row r="93788" spans="1:1">
      <c r="A93788" s="234"/>
    </row>
    <row r="93789" spans="1:1">
      <c r="A93789" s="234"/>
    </row>
    <row r="93790" spans="1:1">
      <c r="A93790" s="234"/>
    </row>
    <row r="93791" spans="1:1">
      <c r="A93791" s="234"/>
    </row>
    <row r="93792" spans="1:1">
      <c r="A93792" s="234"/>
    </row>
    <row r="93793" spans="1:1">
      <c r="A93793" s="234"/>
    </row>
    <row r="93794" spans="1:1">
      <c r="A93794" s="234"/>
    </row>
    <row r="93795" spans="1:1">
      <c r="A93795" s="234"/>
    </row>
    <row r="93796" spans="1:1">
      <c r="A93796" s="234"/>
    </row>
    <row r="93797" spans="1:1">
      <c r="A93797" s="234"/>
    </row>
    <row r="93798" spans="1:1">
      <c r="A93798" s="234"/>
    </row>
    <row r="93799" spans="1:1">
      <c r="A93799" s="234"/>
    </row>
    <row r="93800" spans="1:1">
      <c r="A93800" s="234"/>
    </row>
    <row r="93801" spans="1:1">
      <c r="A93801" s="234"/>
    </row>
    <row r="93802" spans="1:1">
      <c r="A93802" s="234"/>
    </row>
    <row r="93803" spans="1:1">
      <c r="A93803" s="234"/>
    </row>
    <row r="93804" spans="1:1">
      <c r="A93804" s="234"/>
    </row>
    <row r="93805" spans="1:1">
      <c r="A93805" s="234"/>
    </row>
    <row r="93806" spans="1:1">
      <c r="A93806" s="234"/>
    </row>
    <row r="93807" spans="1:1">
      <c r="A93807" s="234"/>
    </row>
    <row r="93808" spans="1:1">
      <c r="A93808" s="234"/>
    </row>
    <row r="93809" spans="1:1">
      <c r="A93809" s="234"/>
    </row>
    <row r="93810" spans="1:1">
      <c r="A93810" s="234"/>
    </row>
    <row r="93811" spans="1:1">
      <c r="A93811" s="234"/>
    </row>
    <row r="93812" spans="1:1">
      <c r="A93812" s="234"/>
    </row>
    <row r="93813" spans="1:1">
      <c r="A93813" s="234"/>
    </row>
    <row r="93814" spans="1:1">
      <c r="A93814" s="234"/>
    </row>
    <row r="93815" spans="1:1">
      <c r="A93815" s="234"/>
    </row>
    <row r="93816" spans="1:1">
      <c r="A93816" s="234"/>
    </row>
    <row r="93817" spans="1:1">
      <c r="A93817" s="234"/>
    </row>
    <row r="93818" spans="1:1">
      <c r="A93818" s="234"/>
    </row>
    <row r="93819" spans="1:1">
      <c r="A93819" s="234"/>
    </row>
    <row r="93820" spans="1:1">
      <c r="A93820" s="234"/>
    </row>
    <row r="93821" spans="1:1">
      <c r="A93821" s="234"/>
    </row>
    <row r="93822" spans="1:1">
      <c r="A93822" s="234"/>
    </row>
    <row r="93823" spans="1:1">
      <c r="A93823" s="234"/>
    </row>
    <row r="93824" spans="1:1">
      <c r="A93824" s="234"/>
    </row>
    <row r="93825" spans="1:1">
      <c r="A93825" s="234"/>
    </row>
    <row r="93826" spans="1:1">
      <c r="A93826" s="234"/>
    </row>
    <row r="93827" spans="1:1">
      <c r="A93827" s="234"/>
    </row>
    <row r="93828" spans="1:1">
      <c r="A93828" s="234"/>
    </row>
    <row r="93829" spans="1:1">
      <c r="A93829" s="234"/>
    </row>
    <row r="93830" spans="1:1">
      <c r="A93830" s="234"/>
    </row>
    <row r="93831" spans="1:1">
      <c r="A93831" s="234"/>
    </row>
    <row r="93832" spans="1:1">
      <c r="A93832" s="234"/>
    </row>
    <row r="93833" spans="1:1">
      <c r="A93833" s="234"/>
    </row>
    <row r="93834" spans="1:1">
      <c r="A93834" s="234"/>
    </row>
    <row r="93835" spans="1:1">
      <c r="A93835" s="234"/>
    </row>
    <row r="93836" spans="1:1">
      <c r="A93836" s="234"/>
    </row>
    <row r="93837" spans="1:1">
      <c r="A93837" s="234"/>
    </row>
    <row r="93838" spans="1:1">
      <c r="A93838" s="234"/>
    </row>
    <row r="93839" spans="1:1">
      <c r="A93839" s="234"/>
    </row>
    <row r="93840" spans="1:1">
      <c r="A93840" s="234"/>
    </row>
    <row r="93841" spans="1:1">
      <c r="A93841" s="234"/>
    </row>
    <row r="93842" spans="1:1">
      <c r="A93842" s="234"/>
    </row>
    <row r="93843" spans="1:1">
      <c r="A93843" s="234"/>
    </row>
    <row r="93844" spans="1:1">
      <c r="A93844" s="234"/>
    </row>
    <row r="93845" spans="1:1">
      <c r="A93845" s="234"/>
    </row>
    <row r="93846" spans="1:1">
      <c r="A93846" s="234"/>
    </row>
    <row r="93847" spans="1:1">
      <c r="A93847" s="234"/>
    </row>
    <row r="93848" spans="1:1">
      <c r="A93848" s="234"/>
    </row>
    <row r="93849" spans="1:1">
      <c r="A93849" s="234"/>
    </row>
    <row r="93850" spans="1:1">
      <c r="A93850" s="234"/>
    </row>
    <row r="93851" spans="1:1">
      <c r="A93851" s="234"/>
    </row>
    <row r="93852" spans="1:1">
      <c r="A93852" s="234"/>
    </row>
    <row r="93853" spans="1:1">
      <c r="A93853" s="234"/>
    </row>
    <row r="93854" spans="1:1">
      <c r="A93854" s="234"/>
    </row>
    <row r="93855" spans="1:1">
      <c r="A93855" s="234"/>
    </row>
    <row r="93856" spans="1:1">
      <c r="A93856" s="234"/>
    </row>
    <row r="93857" spans="1:1">
      <c r="A93857" s="234"/>
    </row>
    <row r="93858" spans="1:1">
      <c r="A93858" s="234"/>
    </row>
    <row r="93859" spans="1:1">
      <c r="A93859" s="234"/>
    </row>
    <row r="93860" spans="1:1">
      <c r="A93860" s="234"/>
    </row>
    <row r="93861" spans="1:1">
      <c r="A93861" s="234"/>
    </row>
    <row r="93862" spans="1:1">
      <c r="A93862" s="234"/>
    </row>
    <row r="93863" spans="1:1">
      <c r="A93863" s="234"/>
    </row>
    <row r="93864" spans="1:1">
      <c r="A93864" s="234"/>
    </row>
    <row r="93865" spans="1:1">
      <c r="A93865" s="234"/>
    </row>
    <row r="93866" spans="1:1">
      <c r="A93866" s="234"/>
    </row>
    <row r="93867" spans="1:1">
      <c r="A93867" s="234"/>
    </row>
    <row r="93868" spans="1:1">
      <c r="A93868" s="234"/>
    </row>
    <row r="93869" spans="1:1">
      <c r="A93869" s="234"/>
    </row>
    <row r="93870" spans="1:1">
      <c r="A93870" s="234"/>
    </row>
    <row r="93871" spans="1:1">
      <c r="A93871" s="234"/>
    </row>
    <row r="93872" spans="1:1">
      <c r="A93872" s="234"/>
    </row>
    <row r="93873" spans="1:1">
      <c r="A93873" s="234"/>
    </row>
    <row r="93874" spans="1:1">
      <c r="A93874" s="234"/>
    </row>
    <row r="93875" spans="1:1">
      <c r="A93875" s="234"/>
    </row>
    <row r="93876" spans="1:1">
      <c r="A93876" s="234"/>
    </row>
    <row r="93877" spans="1:1">
      <c r="A93877" s="234"/>
    </row>
    <row r="93878" spans="1:1">
      <c r="A93878" s="234"/>
    </row>
    <row r="93879" spans="1:1">
      <c r="A93879" s="234"/>
    </row>
    <row r="93880" spans="1:1">
      <c r="A93880" s="234"/>
    </row>
    <row r="93881" spans="1:1">
      <c r="A93881" s="234"/>
    </row>
    <row r="93882" spans="1:1">
      <c r="A93882" s="234"/>
    </row>
    <row r="93883" spans="1:1">
      <c r="A93883" s="234"/>
    </row>
    <row r="93884" spans="1:1">
      <c r="A93884" s="234"/>
    </row>
    <row r="93885" spans="1:1">
      <c r="A93885" s="234"/>
    </row>
    <row r="93886" spans="1:1">
      <c r="A93886" s="234"/>
    </row>
    <row r="93887" spans="1:1">
      <c r="A93887" s="234"/>
    </row>
    <row r="93888" spans="1:1">
      <c r="A93888" s="234"/>
    </row>
    <row r="93889" spans="1:1">
      <c r="A93889" s="234"/>
    </row>
    <row r="93890" spans="1:1">
      <c r="A93890" s="234"/>
    </row>
    <row r="93891" spans="1:1">
      <c r="A93891" s="234"/>
    </row>
    <row r="93892" spans="1:1">
      <c r="A93892" s="234"/>
    </row>
    <row r="93893" spans="1:1">
      <c r="A93893" s="234"/>
    </row>
    <row r="93894" spans="1:1">
      <c r="A93894" s="234"/>
    </row>
    <row r="93895" spans="1:1">
      <c r="A93895" s="234"/>
    </row>
    <row r="93896" spans="1:1">
      <c r="A93896" s="234"/>
    </row>
    <row r="93897" spans="1:1">
      <c r="A93897" s="234"/>
    </row>
    <row r="93898" spans="1:1">
      <c r="A93898" s="234"/>
    </row>
    <row r="93899" spans="1:1">
      <c r="A93899" s="234"/>
    </row>
    <row r="93900" spans="1:1">
      <c r="A93900" s="234"/>
    </row>
    <row r="93901" spans="1:1">
      <c r="A93901" s="234"/>
    </row>
    <row r="93902" spans="1:1">
      <c r="A93902" s="234"/>
    </row>
    <row r="93903" spans="1:1">
      <c r="A93903" s="234"/>
    </row>
    <row r="93904" spans="1:1">
      <c r="A93904" s="234"/>
    </row>
    <row r="93905" spans="1:1">
      <c r="A93905" s="234"/>
    </row>
    <row r="93906" spans="1:1">
      <c r="A93906" s="234"/>
    </row>
    <row r="93907" spans="1:1">
      <c r="A93907" s="234"/>
    </row>
    <row r="93908" spans="1:1">
      <c r="A93908" s="234"/>
    </row>
    <row r="93909" spans="1:1">
      <c r="A93909" s="234"/>
    </row>
    <row r="93910" spans="1:1">
      <c r="A93910" s="234"/>
    </row>
    <row r="93911" spans="1:1">
      <c r="A93911" s="234"/>
    </row>
    <row r="93912" spans="1:1">
      <c r="A93912" s="234"/>
    </row>
    <row r="93913" spans="1:1">
      <c r="A93913" s="234"/>
    </row>
    <row r="93914" spans="1:1">
      <c r="A93914" s="234"/>
    </row>
    <row r="93915" spans="1:1">
      <c r="A93915" s="234"/>
    </row>
    <row r="93916" spans="1:1">
      <c r="A93916" s="234"/>
    </row>
    <row r="93917" spans="1:1">
      <c r="A93917" s="234"/>
    </row>
    <row r="93918" spans="1:1">
      <c r="A93918" s="234"/>
    </row>
    <row r="93919" spans="1:1">
      <c r="A93919" s="234"/>
    </row>
    <row r="93920" spans="1:1">
      <c r="A93920" s="234"/>
    </row>
    <row r="93921" spans="1:1">
      <c r="A93921" s="234"/>
    </row>
    <row r="93922" spans="1:1">
      <c r="A93922" s="234"/>
    </row>
    <row r="93923" spans="1:1">
      <c r="A93923" s="234"/>
    </row>
    <row r="93924" spans="1:1">
      <c r="A93924" s="234"/>
    </row>
    <row r="93925" spans="1:1">
      <c r="A93925" s="234"/>
    </row>
    <row r="93926" spans="1:1">
      <c r="A93926" s="234"/>
    </row>
    <row r="93927" spans="1:1">
      <c r="A93927" s="234"/>
    </row>
    <row r="93928" spans="1:1">
      <c r="A93928" s="234"/>
    </row>
    <row r="93929" spans="1:1">
      <c r="A93929" s="234"/>
    </row>
    <row r="93930" spans="1:1">
      <c r="A93930" s="234"/>
    </row>
    <row r="93931" spans="1:1">
      <c r="A93931" s="234"/>
    </row>
    <row r="93932" spans="1:1">
      <c r="A93932" s="234"/>
    </row>
    <row r="93933" spans="1:1">
      <c r="A93933" s="234"/>
    </row>
    <row r="93934" spans="1:1">
      <c r="A93934" s="234"/>
    </row>
    <row r="93935" spans="1:1">
      <c r="A93935" s="234"/>
    </row>
    <row r="93936" spans="1:1">
      <c r="A93936" s="234"/>
    </row>
    <row r="93937" spans="1:1">
      <c r="A93937" s="234"/>
    </row>
    <row r="93938" spans="1:1">
      <c r="A93938" s="234"/>
    </row>
    <row r="93939" spans="1:1">
      <c r="A93939" s="234"/>
    </row>
    <row r="93940" spans="1:1">
      <c r="A93940" s="234"/>
    </row>
    <row r="93941" spans="1:1">
      <c r="A93941" s="234"/>
    </row>
    <row r="93942" spans="1:1">
      <c r="A93942" s="234"/>
    </row>
    <row r="93943" spans="1:1">
      <c r="A93943" s="234"/>
    </row>
    <row r="93944" spans="1:1">
      <c r="A93944" s="234"/>
    </row>
    <row r="93945" spans="1:1">
      <c r="A93945" s="234"/>
    </row>
    <row r="93946" spans="1:1">
      <c r="A93946" s="234"/>
    </row>
    <row r="93947" spans="1:1">
      <c r="A93947" s="234"/>
    </row>
    <row r="93948" spans="1:1">
      <c r="A93948" s="234"/>
    </row>
    <row r="93949" spans="1:1">
      <c r="A93949" s="234"/>
    </row>
    <row r="93950" spans="1:1">
      <c r="A93950" s="234"/>
    </row>
    <row r="93951" spans="1:1">
      <c r="A93951" s="234"/>
    </row>
    <row r="93952" spans="1:1">
      <c r="A93952" s="234"/>
    </row>
    <row r="93953" spans="1:1">
      <c r="A93953" s="234"/>
    </row>
    <row r="93954" spans="1:1">
      <c r="A93954" s="234"/>
    </row>
    <row r="93955" spans="1:1">
      <c r="A93955" s="234"/>
    </row>
    <row r="93956" spans="1:1">
      <c r="A93956" s="234"/>
    </row>
    <row r="93957" spans="1:1">
      <c r="A93957" s="234"/>
    </row>
    <row r="93958" spans="1:1">
      <c r="A93958" s="234"/>
    </row>
    <row r="93959" spans="1:1">
      <c r="A93959" s="234"/>
    </row>
    <row r="93960" spans="1:1">
      <c r="A93960" s="234"/>
    </row>
    <row r="93961" spans="1:1">
      <c r="A93961" s="234"/>
    </row>
    <row r="93962" spans="1:1">
      <c r="A93962" s="234"/>
    </row>
    <row r="93963" spans="1:1">
      <c r="A93963" s="234"/>
    </row>
    <row r="93964" spans="1:1">
      <c r="A93964" s="234"/>
    </row>
    <row r="93965" spans="1:1">
      <c r="A93965" s="234"/>
    </row>
    <row r="93966" spans="1:1">
      <c r="A93966" s="234"/>
    </row>
    <row r="93967" spans="1:1">
      <c r="A93967" s="234"/>
    </row>
    <row r="93968" spans="1:1">
      <c r="A93968" s="234"/>
    </row>
    <row r="93969" spans="1:1">
      <c r="A93969" s="234"/>
    </row>
    <row r="93970" spans="1:1">
      <c r="A93970" s="234"/>
    </row>
    <row r="93971" spans="1:1">
      <c r="A93971" s="234"/>
    </row>
    <row r="93972" spans="1:1">
      <c r="A93972" s="234"/>
    </row>
    <row r="93973" spans="1:1">
      <c r="A93973" s="234"/>
    </row>
    <row r="93974" spans="1:1">
      <c r="A93974" s="234"/>
    </row>
    <row r="93975" spans="1:1">
      <c r="A93975" s="234"/>
    </row>
    <row r="93976" spans="1:1">
      <c r="A93976" s="234"/>
    </row>
    <row r="93977" spans="1:1">
      <c r="A93977" s="234"/>
    </row>
    <row r="93978" spans="1:1">
      <c r="A93978" s="234"/>
    </row>
    <row r="93979" spans="1:1">
      <c r="A93979" s="234"/>
    </row>
    <row r="93980" spans="1:1">
      <c r="A93980" s="234"/>
    </row>
    <row r="93981" spans="1:1">
      <c r="A93981" s="234"/>
    </row>
    <row r="93982" spans="1:1">
      <c r="A93982" s="234"/>
    </row>
    <row r="93983" spans="1:1">
      <c r="A93983" s="234"/>
    </row>
    <row r="93984" spans="1:1">
      <c r="A93984" s="234"/>
    </row>
    <row r="93985" spans="1:1">
      <c r="A93985" s="234"/>
    </row>
    <row r="93986" spans="1:1">
      <c r="A93986" s="234"/>
    </row>
    <row r="93987" spans="1:1">
      <c r="A93987" s="234"/>
    </row>
    <row r="93988" spans="1:1">
      <c r="A93988" s="234"/>
    </row>
    <row r="93989" spans="1:1">
      <c r="A93989" s="234"/>
    </row>
    <row r="93990" spans="1:1">
      <c r="A93990" s="234"/>
    </row>
    <row r="93991" spans="1:1">
      <c r="A93991" s="234"/>
    </row>
    <row r="93992" spans="1:1">
      <c r="A93992" s="234"/>
    </row>
    <row r="93993" spans="1:1">
      <c r="A93993" s="234"/>
    </row>
    <row r="93994" spans="1:1">
      <c r="A93994" s="234"/>
    </row>
    <row r="93995" spans="1:1">
      <c r="A93995" s="234"/>
    </row>
    <row r="93996" spans="1:1">
      <c r="A93996" s="234"/>
    </row>
    <row r="93997" spans="1:1">
      <c r="A93997" s="234"/>
    </row>
    <row r="93998" spans="1:1">
      <c r="A93998" s="234"/>
    </row>
    <row r="93999" spans="1:1">
      <c r="A93999" s="234"/>
    </row>
    <row r="94000" spans="1:1">
      <c r="A94000" s="234"/>
    </row>
    <row r="94001" spans="1:1">
      <c r="A94001" s="234"/>
    </row>
    <row r="94002" spans="1:1">
      <c r="A94002" s="234"/>
    </row>
    <row r="94003" spans="1:1">
      <c r="A94003" s="234"/>
    </row>
    <row r="94004" spans="1:1">
      <c r="A94004" s="234"/>
    </row>
    <row r="94005" spans="1:1">
      <c r="A94005" s="234"/>
    </row>
    <row r="94006" spans="1:1">
      <c r="A94006" s="234"/>
    </row>
    <row r="94007" spans="1:1">
      <c r="A94007" s="234"/>
    </row>
    <row r="94008" spans="1:1">
      <c r="A94008" s="234"/>
    </row>
    <row r="94009" spans="1:1">
      <c r="A94009" s="234"/>
    </row>
    <row r="94010" spans="1:1">
      <c r="A94010" s="234"/>
    </row>
    <row r="94011" spans="1:1">
      <c r="A94011" s="234"/>
    </row>
    <row r="94012" spans="1:1">
      <c r="A94012" s="234"/>
    </row>
    <row r="94013" spans="1:1">
      <c r="A94013" s="234"/>
    </row>
    <row r="94014" spans="1:1">
      <c r="A94014" s="234"/>
    </row>
    <row r="94015" spans="1:1">
      <c r="A94015" s="234"/>
    </row>
    <row r="94016" spans="1:1">
      <c r="A94016" s="234"/>
    </row>
    <row r="94017" spans="1:1">
      <c r="A94017" s="234"/>
    </row>
    <row r="94018" spans="1:1">
      <c r="A94018" s="234"/>
    </row>
    <row r="94019" spans="1:1">
      <c r="A94019" s="234"/>
    </row>
    <row r="94020" spans="1:1">
      <c r="A94020" s="234"/>
    </row>
    <row r="94021" spans="1:1">
      <c r="A94021" s="234"/>
    </row>
    <row r="94022" spans="1:1">
      <c r="A94022" s="234"/>
    </row>
    <row r="94023" spans="1:1">
      <c r="A94023" s="234"/>
    </row>
    <row r="94024" spans="1:1">
      <c r="A94024" s="234"/>
    </row>
    <row r="94025" spans="1:1">
      <c r="A94025" s="234"/>
    </row>
    <row r="94026" spans="1:1">
      <c r="A94026" s="234"/>
    </row>
    <row r="94027" spans="1:1">
      <c r="A94027" s="234"/>
    </row>
    <row r="94028" spans="1:1">
      <c r="A94028" s="234"/>
    </row>
    <row r="94029" spans="1:1">
      <c r="A94029" s="234"/>
    </row>
    <row r="94030" spans="1:1">
      <c r="A94030" s="234"/>
    </row>
    <row r="94031" spans="1:1">
      <c r="A94031" s="234"/>
    </row>
    <row r="94032" spans="1:1">
      <c r="A94032" s="234"/>
    </row>
    <row r="94033" spans="1:1">
      <c r="A94033" s="234"/>
    </row>
    <row r="94034" spans="1:1">
      <c r="A94034" s="234"/>
    </row>
    <row r="94035" spans="1:1">
      <c r="A94035" s="234"/>
    </row>
    <row r="94036" spans="1:1">
      <c r="A94036" s="234"/>
    </row>
    <row r="94037" spans="1:1">
      <c r="A94037" s="234"/>
    </row>
    <row r="94038" spans="1:1">
      <c r="A94038" s="234"/>
    </row>
    <row r="94039" spans="1:1">
      <c r="A94039" s="234"/>
    </row>
    <row r="94040" spans="1:1">
      <c r="A94040" s="234"/>
    </row>
    <row r="94041" spans="1:1">
      <c r="A94041" s="234"/>
    </row>
    <row r="94042" spans="1:1">
      <c r="A94042" s="234"/>
    </row>
    <row r="94043" spans="1:1">
      <c r="A94043" s="234"/>
    </row>
    <row r="94044" spans="1:1">
      <c r="A94044" s="234"/>
    </row>
    <row r="94045" spans="1:1">
      <c r="A94045" s="234"/>
    </row>
    <row r="94046" spans="1:1">
      <c r="A94046" s="234"/>
    </row>
    <row r="94047" spans="1:1">
      <c r="A94047" s="234"/>
    </row>
    <row r="94048" spans="1:1">
      <c r="A94048" s="234"/>
    </row>
    <row r="94049" spans="1:1">
      <c r="A94049" s="234"/>
    </row>
    <row r="94050" spans="1:1">
      <c r="A94050" s="234"/>
    </row>
    <row r="94051" spans="1:1">
      <c r="A94051" s="234"/>
    </row>
    <row r="94052" spans="1:1">
      <c r="A94052" s="234"/>
    </row>
    <row r="94053" spans="1:1">
      <c r="A94053" s="234"/>
    </row>
    <row r="94054" spans="1:1">
      <c r="A94054" s="234"/>
    </row>
    <row r="94055" spans="1:1">
      <c r="A94055" s="234"/>
    </row>
    <row r="94056" spans="1:1">
      <c r="A94056" s="234"/>
    </row>
    <row r="94057" spans="1:1">
      <c r="A94057" s="234"/>
    </row>
    <row r="94058" spans="1:1">
      <c r="A94058" s="234"/>
    </row>
    <row r="94059" spans="1:1">
      <c r="A94059" s="234"/>
    </row>
    <row r="94060" spans="1:1">
      <c r="A94060" s="234"/>
    </row>
    <row r="94061" spans="1:1">
      <c r="A94061" s="234"/>
    </row>
    <row r="94062" spans="1:1">
      <c r="A94062" s="234"/>
    </row>
    <row r="94063" spans="1:1">
      <c r="A94063" s="234"/>
    </row>
    <row r="94064" spans="1:1">
      <c r="A94064" s="234"/>
    </row>
    <row r="94065" spans="1:1">
      <c r="A94065" s="234"/>
    </row>
    <row r="94066" spans="1:1">
      <c r="A94066" s="234"/>
    </row>
    <row r="94067" spans="1:1">
      <c r="A94067" s="234"/>
    </row>
    <row r="94068" spans="1:1">
      <c r="A94068" s="234"/>
    </row>
    <row r="94069" spans="1:1">
      <c r="A94069" s="234"/>
    </row>
    <row r="94070" spans="1:1">
      <c r="A94070" s="234"/>
    </row>
    <row r="94071" spans="1:1">
      <c r="A94071" s="234"/>
    </row>
    <row r="94072" spans="1:1">
      <c r="A94072" s="234"/>
    </row>
    <row r="94073" spans="1:1">
      <c r="A94073" s="234"/>
    </row>
    <row r="94074" spans="1:1">
      <c r="A94074" s="234"/>
    </row>
    <row r="94075" spans="1:1">
      <c r="A94075" s="234"/>
    </row>
    <row r="94076" spans="1:1">
      <c r="A94076" s="234"/>
    </row>
    <row r="94077" spans="1:1">
      <c r="A94077" s="234"/>
    </row>
    <row r="94078" spans="1:1">
      <c r="A94078" s="234"/>
    </row>
    <row r="94079" spans="1:1">
      <c r="A94079" s="234"/>
    </row>
    <row r="94080" spans="1:1">
      <c r="A94080" s="234"/>
    </row>
    <row r="94081" spans="1:1">
      <c r="A94081" s="234"/>
    </row>
    <row r="94082" spans="1:1">
      <c r="A94082" s="234"/>
    </row>
    <row r="94083" spans="1:1">
      <c r="A94083" s="234"/>
    </row>
    <row r="94084" spans="1:1">
      <c r="A94084" s="234"/>
    </row>
    <row r="94085" spans="1:1">
      <c r="A94085" s="234"/>
    </row>
    <row r="94086" spans="1:1">
      <c r="A94086" s="234"/>
    </row>
    <row r="94087" spans="1:1">
      <c r="A94087" s="234"/>
    </row>
    <row r="94088" spans="1:1">
      <c r="A94088" s="234"/>
    </row>
    <row r="94089" spans="1:1">
      <c r="A94089" s="234"/>
    </row>
    <row r="94090" spans="1:1">
      <c r="A94090" s="234"/>
    </row>
    <row r="94091" spans="1:1">
      <c r="A94091" s="234"/>
    </row>
    <row r="94092" spans="1:1">
      <c r="A94092" s="234"/>
    </row>
    <row r="94093" spans="1:1">
      <c r="A94093" s="234"/>
    </row>
    <row r="94094" spans="1:1">
      <c r="A94094" s="234"/>
    </row>
    <row r="94095" spans="1:1">
      <c r="A94095" s="234"/>
    </row>
    <row r="94096" spans="1:1">
      <c r="A94096" s="234"/>
    </row>
    <row r="94097" spans="1:1">
      <c r="A94097" s="234"/>
    </row>
    <row r="94098" spans="1:1">
      <c r="A94098" s="234"/>
    </row>
    <row r="94099" spans="1:1">
      <c r="A94099" s="234"/>
    </row>
    <row r="94100" spans="1:1">
      <c r="A94100" s="234"/>
    </row>
    <row r="94101" spans="1:1">
      <c r="A94101" s="234"/>
    </row>
    <row r="94102" spans="1:1">
      <c r="A94102" s="234"/>
    </row>
    <row r="94103" spans="1:1">
      <c r="A94103" s="234"/>
    </row>
    <row r="94104" spans="1:1">
      <c r="A94104" s="234"/>
    </row>
    <row r="94105" spans="1:1">
      <c r="A94105" s="234"/>
    </row>
    <row r="94106" spans="1:1">
      <c r="A94106" s="234"/>
    </row>
    <row r="94107" spans="1:1">
      <c r="A94107" s="234"/>
    </row>
    <row r="94108" spans="1:1">
      <c r="A94108" s="234"/>
    </row>
    <row r="94109" spans="1:1">
      <c r="A94109" s="234"/>
    </row>
    <row r="94110" spans="1:1">
      <c r="A94110" s="234"/>
    </row>
    <row r="94111" spans="1:1">
      <c r="A94111" s="234"/>
    </row>
    <row r="94112" spans="1:1">
      <c r="A94112" s="234"/>
    </row>
    <row r="94113" spans="1:1">
      <c r="A94113" s="234"/>
    </row>
    <row r="94114" spans="1:1">
      <c r="A94114" s="234"/>
    </row>
    <row r="94115" spans="1:1">
      <c r="A94115" s="234"/>
    </row>
    <row r="94116" spans="1:1">
      <c r="A94116" s="234"/>
    </row>
    <row r="94117" spans="1:1">
      <c r="A94117" s="234"/>
    </row>
    <row r="94118" spans="1:1">
      <c r="A94118" s="234"/>
    </row>
    <row r="94119" spans="1:1">
      <c r="A94119" s="234"/>
    </row>
    <row r="94120" spans="1:1">
      <c r="A94120" s="234"/>
    </row>
    <row r="94121" spans="1:1">
      <c r="A94121" s="234"/>
    </row>
    <row r="94122" spans="1:1">
      <c r="A94122" s="234"/>
    </row>
    <row r="94123" spans="1:1">
      <c r="A94123" s="234"/>
    </row>
    <row r="94124" spans="1:1">
      <c r="A94124" s="234"/>
    </row>
    <row r="94125" spans="1:1">
      <c r="A94125" s="234"/>
    </row>
    <row r="94126" spans="1:1">
      <c r="A94126" s="234"/>
    </row>
    <row r="94127" spans="1:1">
      <c r="A94127" s="234"/>
    </row>
    <row r="94128" spans="1:1">
      <c r="A94128" s="234"/>
    </row>
    <row r="94129" spans="1:1">
      <c r="A94129" s="234"/>
    </row>
    <row r="94130" spans="1:1">
      <c r="A94130" s="234"/>
    </row>
    <row r="94131" spans="1:1">
      <c r="A94131" s="234"/>
    </row>
    <row r="94132" spans="1:1">
      <c r="A94132" s="234"/>
    </row>
    <row r="94133" spans="1:1">
      <c r="A94133" s="234"/>
    </row>
    <row r="94134" spans="1:1">
      <c r="A94134" s="234"/>
    </row>
    <row r="94135" spans="1:1">
      <c r="A94135" s="234"/>
    </row>
    <row r="94136" spans="1:1">
      <c r="A94136" s="234"/>
    </row>
    <row r="94137" spans="1:1">
      <c r="A94137" s="234"/>
    </row>
    <row r="94138" spans="1:1">
      <c r="A94138" s="234"/>
    </row>
    <row r="94139" spans="1:1">
      <c r="A94139" s="234"/>
    </row>
    <row r="94140" spans="1:1">
      <c r="A94140" s="234"/>
    </row>
    <row r="94141" spans="1:1">
      <c r="A94141" s="234"/>
    </row>
    <row r="94142" spans="1:1">
      <c r="A94142" s="234"/>
    </row>
    <row r="94143" spans="1:1">
      <c r="A94143" s="234"/>
    </row>
    <row r="94144" spans="1:1">
      <c r="A94144" s="234"/>
    </row>
    <row r="94145" spans="1:1">
      <c r="A94145" s="234"/>
    </row>
    <row r="94146" spans="1:1">
      <c r="A94146" s="234"/>
    </row>
    <row r="94147" spans="1:1">
      <c r="A94147" s="234"/>
    </row>
    <row r="94148" spans="1:1">
      <c r="A94148" s="234"/>
    </row>
    <row r="94149" spans="1:1">
      <c r="A94149" s="234"/>
    </row>
    <row r="94150" spans="1:1">
      <c r="A94150" s="234"/>
    </row>
    <row r="94151" spans="1:1">
      <c r="A94151" s="234"/>
    </row>
    <row r="94152" spans="1:1">
      <c r="A94152" s="234"/>
    </row>
    <row r="94153" spans="1:1">
      <c r="A94153" s="234"/>
    </row>
    <row r="94154" spans="1:1">
      <c r="A94154" s="234"/>
    </row>
    <row r="94155" spans="1:1">
      <c r="A94155" s="234"/>
    </row>
    <row r="94156" spans="1:1">
      <c r="A94156" s="234"/>
    </row>
    <row r="94157" spans="1:1">
      <c r="A94157" s="234"/>
    </row>
    <row r="94158" spans="1:1">
      <c r="A94158" s="234"/>
    </row>
    <row r="94159" spans="1:1">
      <c r="A94159" s="234"/>
    </row>
    <row r="94160" spans="1:1">
      <c r="A94160" s="234"/>
    </row>
    <row r="94161" spans="1:1">
      <c r="A94161" s="234"/>
    </row>
    <row r="94162" spans="1:1">
      <c r="A94162" s="234"/>
    </row>
    <row r="94163" spans="1:1">
      <c r="A94163" s="234"/>
    </row>
    <row r="94164" spans="1:1">
      <c r="A94164" s="234"/>
    </row>
    <row r="94165" spans="1:1">
      <c r="A94165" s="234"/>
    </row>
    <row r="94166" spans="1:1">
      <c r="A94166" s="234"/>
    </row>
    <row r="94167" spans="1:1">
      <c r="A94167" s="234"/>
    </row>
    <row r="94168" spans="1:1">
      <c r="A94168" s="234"/>
    </row>
    <row r="94169" spans="1:1">
      <c r="A94169" s="234"/>
    </row>
    <row r="94170" spans="1:1">
      <c r="A94170" s="234"/>
    </row>
    <row r="94171" spans="1:1">
      <c r="A94171" s="234"/>
    </row>
    <row r="94172" spans="1:1">
      <c r="A94172" s="234"/>
    </row>
    <row r="94173" spans="1:1">
      <c r="A94173" s="234"/>
    </row>
    <row r="94174" spans="1:1">
      <c r="A94174" s="234"/>
    </row>
    <row r="94175" spans="1:1">
      <c r="A94175" s="234"/>
    </row>
    <row r="94176" spans="1:1">
      <c r="A94176" s="234"/>
    </row>
    <row r="94177" spans="1:1">
      <c r="A94177" s="234"/>
    </row>
    <row r="94178" spans="1:1">
      <c r="A94178" s="234"/>
    </row>
    <row r="94179" spans="1:1">
      <c r="A94179" s="234"/>
    </row>
    <row r="94180" spans="1:1">
      <c r="A94180" s="234"/>
    </row>
    <row r="94181" spans="1:1">
      <c r="A94181" s="234"/>
    </row>
    <row r="94182" spans="1:1">
      <c r="A94182" s="234"/>
    </row>
    <row r="94183" spans="1:1">
      <c r="A94183" s="234"/>
    </row>
    <row r="94184" spans="1:1">
      <c r="A94184" s="234"/>
    </row>
    <row r="94185" spans="1:1">
      <c r="A94185" s="234"/>
    </row>
    <row r="94186" spans="1:1">
      <c r="A94186" s="234"/>
    </row>
    <row r="94187" spans="1:1">
      <c r="A94187" s="234"/>
    </row>
    <row r="94188" spans="1:1">
      <c r="A94188" s="234"/>
    </row>
    <row r="94189" spans="1:1">
      <c r="A94189" s="234"/>
    </row>
    <row r="94190" spans="1:1">
      <c r="A94190" s="234"/>
    </row>
    <row r="94191" spans="1:1">
      <c r="A94191" s="234"/>
    </row>
    <row r="94192" spans="1:1">
      <c r="A94192" s="234"/>
    </row>
    <row r="94193" spans="1:1">
      <c r="A94193" s="234"/>
    </row>
    <row r="94194" spans="1:1">
      <c r="A94194" s="234"/>
    </row>
    <row r="94195" spans="1:1">
      <c r="A94195" s="234"/>
    </row>
    <row r="94196" spans="1:1">
      <c r="A94196" s="234"/>
    </row>
    <row r="94197" spans="1:1">
      <c r="A94197" s="234"/>
    </row>
    <row r="94198" spans="1:1">
      <c r="A94198" s="234"/>
    </row>
    <row r="94199" spans="1:1">
      <c r="A94199" s="234"/>
    </row>
    <row r="94200" spans="1:1">
      <c r="A94200" s="234"/>
    </row>
    <row r="94201" spans="1:1">
      <c r="A94201" s="234"/>
    </row>
    <row r="94202" spans="1:1">
      <c r="A94202" s="234"/>
    </row>
    <row r="94203" spans="1:1">
      <c r="A94203" s="234"/>
    </row>
    <row r="94204" spans="1:1">
      <c r="A94204" s="234"/>
    </row>
    <row r="94205" spans="1:1">
      <c r="A94205" s="234"/>
    </row>
    <row r="94206" spans="1:1">
      <c r="A94206" s="234"/>
    </row>
    <row r="94207" spans="1:1">
      <c r="A94207" s="234"/>
    </row>
    <row r="94208" spans="1:1">
      <c r="A94208" s="234"/>
    </row>
    <row r="94209" spans="1:1">
      <c r="A94209" s="234"/>
    </row>
    <row r="94210" spans="1:1">
      <c r="A94210" s="234"/>
    </row>
    <row r="94211" spans="1:1">
      <c r="A94211" s="234"/>
    </row>
    <row r="94212" spans="1:1">
      <c r="A94212" s="234"/>
    </row>
    <row r="94213" spans="1:1">
      <c r="A94213" s="234"/>
    </row>
    <row r="94214" spans="1:1">
      <c r="A94214" s="234"/>
    </row>
    <row r="94215" spans="1:1">
      <c r="A94215" s="234"/>
    </row>
    <row r="94216" spans="1:1">
      <c r="A94216" s="234"/>
    </row>
    <row r="94217" spans="1:1">
      <c r="A94217" s="234"/>
    </row>
    <row r="94218" spans="1:1">
      <c r="A94218" s="234"/>
    </row>
    <row r="94219" spans="1:1">
      <c r="A94219" s="234"/>
    </row>
    <row r="94220" spans="1:1">
      <c r="A94220" s="234"/>
    </row>
    <row r="94221" spans="1:1">
      <c r="A94221" s="234"/>
    </row>
    <row r="94222" spans="1:1">
      <c r="A94222" s="234"/>
    </row>
    <row r="94223" spans="1:1">
      <c r="A94223" s="234"/>
    </row>
    <row r="94224" spans="1:1">
      <c r="A94224" s="234"/>
    </row>
    <row r="94225" spans="1:1">
      <c r="A94225" s="234"/>
    </row>
    <row r="94226" spans="1:1">
      <c r="A94226" s="234"/>
    </row>
    <row r="94227" spans="1:1">
      <c r="A94227" s="234"/>
    </row>
    <row r="94228" spans="1:1">
      <c r="A94228" s="234"/>
    </row>
    <row r="94229" spans="1:1">
      <c r="A94229" s="234"/>
    </row>
    <row r="94230" spans="1:1">
      <c r="A94230" s="234"/>
    </row>
    <row r="94231" spans="1:1">
      <c r="A94231" s="234"/>
    </row>
    <row r="94232" spans="1:1">
      <c r="A94232" s="234"/>
    </row>
    <row r="94233" spans="1:1">
      <c r="A94233" s="234"/>
    </row>
    <row r="94234" spans="1:1">
      <c r="A94234" s="234"/>
    </row>
    <row r="94235" spans="1:1">
      <c r="A94235" s="234"/>
    </row>
    <row r="94236" spans="1:1">
      <c r="A94236" s="234"/>
    </row>
    <row r="94237" spans="1:1">
      <c r="A94237" s="234"/>
    </row>
    <row r="94238" spans="1:1">
      <c r="A94238" s="234"/>
    </row>
    <row r="94239" spans="1:1">
      <c r="A94239" s="234"/>
    </row>
    <row r="94240" spans="1:1">
      <c r="A94240" s="234"/>
    </row>
    <row r="94241" spans="1:1">
      <c r="A94241" s="234"/>
    </row>
    <row r="94242" spans="1:1">
      <c r="A94242" s="234"/>
    </row>
    <row r="94243" spans="1:1">
      <c r="A94243" s="234"/>
    </row>
    <row r="94244" spans="1:1">
      <c r="A94244" s="234"/>
    </row>
    <row r="94245" spans="1:1">
      <c r="A94245" s="234"/>
    </row>
    <row r="94246" spans="1:1">
      <c r="A94246" s="234"/>
    </row>
    <row r="94247" spans="1:1">
      <c r="A94247" s="234"/>
    </row>
    <row r="94248" spans="1:1">
      <c r="A94248" s="234"/>
    </row>
    <row r="94249" spans="1:1">
      <c r="A94249" s="234"/>
    </row>
    <row r="94250" spans="1:1">
      <c r="A94250" s="234"/>
    </row>
    <row r="94251" spans="1:1">
      <c r="A94251" s="234"/>
    </row>
    <row r="94252" spans="1:1">
      <c r="A94252" s="234"/>
    </row>
    <row r="94253" spans="1:1">
      <c r="A94253" s="234"/>
    </row>
    <row r="94254" spans="1:1">
      <c r="A94254" s="234"/>
    </row>
    <row r="94255" spans="1:1">
      <c r="A94255" s="234"/>
    </row>
    <row r="94256" spans="1:1">
      <c r="A94256" s="234"/>
    </row>
    <row r="94257" spans="1:1">
      <c r="A94257" s="234"/>
    </row>
    <row r="94258" spans="1:1">
      <c r="A94258" s="234"/>
    </row>
    <row r="94259" spans="1:1">
      <c r="A94259" s="234"/>
    </row>
    <row r="94260" spans="1:1">
      <c r="A94260" s="234"/>
    </row>
    <row r="94261" spans="1:1">
      <c r="A94261" s="234"/>
    </row>
    <row r="94262" spans="1:1">
      <c r="A94262" s="234"/>
    </row>
    <row r="94263" spans="1:1">
      <c r="A94263" s="234"/>
    </row>
    <row r="94264" spans="1:1">
      <c r="A94264" s="234"/>
    </row>
    <row r="94265" spans="1:1">
      <c r="A94265" s="234"/>
    </row>
    <row r="94266" spans="1:1">
      <c r="A94266" s="234"/>
    </row>
    <row r="94267" spans="1:1">
      <c r="A94267" s="234"/>
    </row>
    <row r="94268" spans="1:1">
      <c r="A94268" s="234"/>
    </row>
    <row r="94269" spans="1:1">
      <c r="A94269" s="234"/>
    </row>
    <row r="94270" spans="1:1">
      <c r="A94270" s="234"/>
    </row>
    <row r="94271" spans="1:1">
      <c r="A94271" s="234"/>
    </row>
    <row r="94272" spans="1:1">
      <c r="A94272" s="234"/>
    </row>
    <row r="94273" spans="1:1">
      <c r="A94273" s="234"/>
    </row>
    <row r="94274" spans="1:1">
      <c r="A94274" s="234"/>
    </row>
    <row r="94275" spans="1:1">
      <c r="A94275" s="234"/>
    </row>
    <row r="94276" spans="1:1">
      <c r="A94276" s="234"/>
    </row>
    <row r="94277" spans="1:1">
      <c r="A94277" s="234"/>
    </row>
    <row r="94278" spans="1:1">
      <c r="A94278" s="234"/>
    </row>
    <row r="94279" spans="1:1">
      <c r="A94279" s="234"/>
    </row>
    <row r="94280" spans="1:1">
      <c r="A94280" s="234"/>
    </row>
    <row r="94281" spans="1:1">
      <c r="A94281" s="234"/>
    </row>
    <row r="94282" spans="1:1">
      <c r="A94282" s="234"/>
    </row>
    <row r="94283" spans="1:1">
      <c r="A94283" s="234"/>
    </row>
    <row r="94284" spans="1:1">
      <c r="A94284" s="234"/>
    </row>
    <row r="94285" spans="1:1">
      <c r="A94285" s="234"/>
    </row>
    <row r="94286" spans="1:1">
      <c r="A94286" s="234"/>
    </row>
    <row r="94287" spans="1:1">
      <c r="A94287" s="234"/>
    </row>
    <row r="94288" spans="1:1">
      <c r="A94288" s="234"/>
    </row>
    <row r="94289" spans="1:1">
      <c r="A94289" s="234"/>
    </row>
    <row r="94290" spans="1:1">
      <c r="A94290" s="234"/>
    </row>
    <row r="94291" spans="1:1">
      <c r="A94291" s="234"/>
    </row>
    <row r="94292" spans="1:1">
      <c r="A94292" s="234"/>
    </row>
    <row r="94293" spans="1:1">
      <c r="A94293" s="234"/>
    </row>
    <row r="94294" spans="1:1">
      <c r="A94294" s="234"/>
    </row>
    <row r="94295" spans="1:1">
      <c r="A94295" s="234"/>
    </row>
    <row r="94296" spans="1:1">
      <c r="A94296" s="234"/>
    </row>
    <row r="94297" spans="1:1">
      <c r="A94297" s="234"/>
    </row>
    <row r="94298" spans="1:1">
      <c r="A94298" s="234"/>
    </row>
    <row r="94299" spans="1:1">
      <c r="A94299" s="234"/>
    </row>
    <row r="94300" spans="1:1">
      <c r="A94300" s="234"/>
    </row>
    <row r="94301" spans="1:1">
      <c r="A94301" s="234"/>
    </row>
    <row r="94302" spans="1:1">
      <c r="A94302" s="234"/>
    </row>
    <row r="94303" spans="1:1">
      <c r="A94303" s="234"/>
    </row>
    <row r="94304" spans="1:1">
      <c r="A94304" s="234"/>
    </row>
    <row r="94305" spans="1:1">
      <c r="A94305" s="234"/>
    </row>
    <row r="94306" spans="1:1">
      <c r="A94306" s="234"/>
    </row>
    <row r="94307" spans="1:1">
      <c r="A94307" s="234"/>
    </row>
    <row r="94308" spans="1:1">
      <c r="A94308" s="234"/>
    </row>
    <row r="94309" spans="1:1">
      <c r="A94309" s="234"/>
    </row>
    <row r="94310" spans="1:1">
      <c r="A94310" s="234"/>
    </row>
    <row r="94311" spans="1:1">
      <c r="A94311" s="234"/>
    </row>
    <row r="94312" spans="1:1">
      <c r="A94312" s="234"/>
    </row>
    <row r="94313" spans="1:1">
      <c r="A94313" s="234"/>
    </row>
    <row r="94314" spans="1:1">
      <c r="A94314" s="234"/>
    </row>
    <row r="94315" spans="1:1">
      <c r="A94315" s="234"/>
    </row>
    <row r="94316" spans="1:1">
      <c r="A94316" s="234"/>
    </row>
    <row r="94317" spans="1:1">
      <c r="A94317" s="234"/>
    </row>
    <row r="94318" spans="1:1">
      <c r="A94318" s="234"/>
    </row>
    <row r="94319" spans="1:1">
      <c r="A94319" s="234"/>
    </row>
    <row r="94320" spans="1:1">
      <c r="A94320" s="234"/>
    </row>
    <row r="94321" spans="1:1">
      <c r="A94321" s="234"/>
    </row>
    <row r="94322" spans="1:1">
      <c r="A94322" s="234"/>
    </row>
    <row r="94323" spans="1:1">
      <c r="A94323" s="234"/>
    </row>
    <row r="94324" spans="1:1">
      <c r="A94324" s="234"/>
    </row>
    <row r="94325" spans="1:1">
      <c r="A94325" s="234"/>
    </row>
    <row r="94326" spans="1:1">
      <c r="A94326" s="234"/>
    </row>
    <row r="94327" spans="1:1">
      <c r="A94327" s="234"/>
    </row>
    <row r="94328" spans="1:1">
      <c r="A94328" s="234"/>
    </row>
    <row r="94329" spans="1:1">
      <c r="A94329" s="234"/>
    </row>
    <row r="94330" spans="1:1">
      <c r="A94330" s="234"/>
    </row>
    <row r="94331" spans="1:1">
      <c r="A94331" s="234"/>
    </row>
    <row r="94332" spans="1:1">
      <c r="A94332" s="234"/>
    </row>
    <row r="94333" spans="1:1">
      <c r="A94333" s="234"/>
    </row>
    <row r="94334" spans="1:1">
      <c r="A94334" s="234"/>
    </row>
    <row r="94335" spans="1:1">
      <c r="A94335" s="234"/>
    </row>
    <row r="94336" spans="1:1">
      <c r="A94336" s="234"/>
    </row>
    <row r="94337" spans="1:1">
      <c r="A94337" s="234"/>
    </row>
    <row r="94338" spans="1:1">
      <c r="A94338" s="234"/>
    </row>
    <row r="94339" spans="1:1">
      <c r="A94339" s="234"/>
    </row>
    <row r="94340" spans="1:1">
      <c r="A94340" s="234"/>
    </row>
    <row r="94341" spans="1:1">
      <c r="A94341" s="234"/>
    </row>
    <row r="94342" spans="1:1">
      <c r="A94342" s="234"/>
    </row>
    <row r="94343" spans="1:1">
      <c r="A94343" s="234"/>
    </row>
    <row r="94344" spans="1:1">
      <c r="A94344" s="234"/>
    </row>
    <row r="94345" spans="1:1">
      <c r="A94345" s="234"/>
    </row>
    <row r="94346" spans="1:1">
      <c r="A94346" s="234"/>
    </row>
    <row r="94347" spans="1:1">
      <c r="A94347" s="234"/>
    </row>
    <row r="94348" spans="1:1">
      <c r="A94348" s="234"/>
    </row>
    <row r="94349" spans="1:1">
      <c r="A94349" s="234"/>
    </row>
    <row r="94350" spans="1:1">
      <c r="A94350" s="234"/>
    </row>
    <row r="94351" spans="1:1">
      <c r="A94351" s="234"/>
    </row>
    <row r="94352" spans="1:1">
      <c r="A94352" s="234"/>
    </row>
    <row r="94353" spans="1:1">
      <c r="A94353" s="234"/>
    </row>
    <row r="94354" spans="1:1">
      <c r="A94354" s="234"/>
    </row>
    <row r="94355" spans="1:1">
      <c r="A94355" s="234"/>
    </row>
    <row r="94356" spans="1:1">
      <c r="A94356" s="234"/>
    </row>
    <row r="94357" spans="1:1">
      <c r="A94357" s="234"/>
    </row>
    <row r="94358" spans="1:1">
      <c r="A94358" s="234"/>
    </row>
    <row r="94359" spans="1:1">
      <c r="A94359" s="234"/>
    </row>
    <row r="94360" spans="1:1">
      <c r="A94360" s="234"/>
    </row>
    <row r="94361" spans="1:1">
      <c r="A94361" s="234"/>
    </row>
    <row r="94362" spans="1:1">
      <c r="A94362" s="234"/>
    </row>
    <row r="94363" spans="1:1">
      <c r="A94363" s="234"/>
    </row>
    <row r="94364" spans="1:1">
      <c r="A94364" s="234"/>
    </row>
    <row r="94365" spans="1:1">
      <c r="A94365" s="234"/>
    </row>
    <row r="94366" spans="1:1">
      <c r="A94366" s="234"/>
    </row>
    <row r="94367" spans="1:1">
      <c r="A94367" s="234"/>
    </row>
    <row r="94368" spans="1:1">
      <c r="A94368" s="234"/>
    </row>
    <row r="94369" spans="1:1">
      <c r="A94369" s="234"/>
    </row>
    <row r="94370" spans="1:1">
      <c r="A94370" s="234"/>
    </row>
    <row r="94371" spans="1:1">
      <c r="A94371" s="234"/>
    </row>
    <row r="94372" spans="1:1">
      <c r="A94372" s="234"/>
    </row>
    <row r="94373" spans="1:1">
      <c r="A94373" s="234"/>
    </row>
    <row r="94374" spans="1:1">
      <c r="A94374" s="234"/>
    </row>
    <row r="94375" spans="1:1">
      <c r="A94375" s="234"/>
    </row>
    <row r="94376" spans="1:1">
      <c r="A94376" s="234"/>
    </row>
    <row r="94377" spans="1:1">
      <c r="A94377" s="234"/>
    </row>
    <row r="94378" spans="1:1">
      <c r="A94378" s="234"/>
    </row>
    <row r="94379" spans="1:1">
      <c r="A94379" s="234"/>
    </row>
    <row r="94380" spans="1:1">
      <c r="A94380" s="234"/>
    </row>
    <row r="94381" spans="1:1">
      <c r="A94381" s="234"/>
    </row>
    <row r="94382" spans="1:1">
      <c r="A94382" s="234"/>
    </row>
    <row r="94383" spans="1:1">
      <c r="A94383" s="234"/>
    </row>
    <row r="94384" spans="1:1">
      <c r="A94384" s="234"/>
    </row>
    <row r="94385" spans="1:1">
      <c r="A94385" s="234"/>
    </row>
    <row r="94386" spans="1:1">
      <c r="A94386" s="234"/>
    </row>
    <row r="94387" spans="1:1">
      <c r="A94387" s="234"/>
    </row>
    <row r="94388" spans="1:1">
      <c r="A94388" s="234"/>
    </row>
    <row r="94389" spans="1:1">
      <c r="A94389" s="234"/>
    </row>
    <row r="94390" spans="1:1">
      <c r="A94390" s="234"/>
    </row>
    <row r="94391" spans="1:1">
      <c r="A94391" s="234"/>
    </row>
    <row r="94392" spans="1:1">
      <c r="A94392" s="234"/>
    </row>
    <row r="94393" spans="1:1">
      <c r="A94393" s="234"/>
    </row>
    <row r="94394" spans="1:1">
      <c r="A94394" s="234"/>
    </row>
    <row r="94395" spans="1:1">
      <c r="A94395" s="234"/>
    </row>
    <row r="94396" spans="1:1">
      <c r="A94396" s="234"/>
    </row>
    <row r="94397" spans="1:1">
      <c r="A94397" s="234"/>
    </row>
    <row r="94398" spans="1:1">
      <c r="A94398" s="234"/>
    </row>
    <row r="94399" spans="1:1">
      <c r="A94399" s="234"/>
    </row>
    <row r="94400" spans="1:1">
      <c r="A94400" s="234"/>
    </row>
    <row r="94401" spans="1:1">
      <c r="A94401" s="234"/>
    </row>
    <row r="94402" spans="1:1">
      <c r="A94402" s="234"/>
    </row>
    <row r="94403" spans="1:1">
      <c r="A94403" s="234"/>
    </row>
    <row r="94404" spans="1:1">
      <c r="A94404" s="234"/>
    </row>
    <row r="94405" spans="1:1">
      <c r="A94405" s="234"/>
    </row>
    <row r="94406" spans="1:1">
      <c r="A94406" s="234"/>
    </row>
    <row r="94407" spans="1:1">
      <c r="A94407" s="234"/>
    </row>
    <row r="94408" spans="1:1">
      <c r="A94408" s="234"/>
    </row>
    <row r="94409" spans="1:1">
      <c r="A94409" s="234"/>
    </row>
    <row r="94410" spans="1:1">
      <c r="A94410" s="234"/>
    </row>
    <row r="94411" spans="1:1">
      <c r="A94411" s="234"/>
    </row>
    <row r="94412" spans="1:1">
      <c r="A94412" s="234"/>
    </row>
    <row r="94413" spans="1:1">
      <c r="A94413" s="234"/>
    </row>
    <row r="94414" spans="1:1">
      <c r="A94414" s="234"/>
    </row>
    <row r="94415" spans="1:1">
      <c r="A94415" s="234"/>
    </row>
    <row r="94416" spans="1:1">
      <c r="A94416" s="234"/>
    </row>
    <row r="94417" spans="1:1">
      <c r="A94417" s="234"/>
    </row>
    <row r="94418" spans="1:1">
      <c r="A94418" s="234"/>
    </row>
    <row r="94419" spans="1:1">
      <c r="A94419" s="234"/>
    </row>
    <row r="94420" spans="1:1">
      <c r="A94420" s="234"/>
    </row>
    <row r="94421" spans="1:1">
      <c r="A94421" s="234"/>
    </row>
    <row r="94422" spans="1:1">
      <c r="A94422" s="234"/>
    </row>
    <row r="94423" spans="1:1">
      <c r="A94423" s="234"/>
    </row>
    <row r="94424" spans="1:1">
      <c r="A94424" s="234"/>
    </row>
    <row r="94425" spans="1:1">
      <c r="A94425" s="234"/>
    </row>
    <row r="94426" spans="1:1">
      <c r="A94426" s="234"/>
    </row>
    <row r="94427" spans="1:1">
      <c r="A94427" s="234"/>
    </row>
    <row r="94428" spans="1:1">
      <c r="A94428" s="234"/>
    </row>
    <row r="94429" spans="1:1">
      <c r="A94429" s="234"/>
    </row>
    <row r="94430" spans="1:1">
      <c r="A94430" s="234"/>
    </row>
    <row r="94431" spans="1:1">
      <c r="A94431" s="234"/>
    </row>
    <row r="94432" spans="1:1">
      <c r="A94432" s="234"/>
    </row>
    <row r="94433" spans="1:1">
      <c r="A94433" s="234"/>
    </row>
    <row r="94434" spans="1:1">
      <c r="A94434" s="234"/>
    </row>
    <row r="94435" spans="1:1">
      <c r="A94435" s="234"/>
    </row>
    <row r="94436" spans="1:1">
      <c r="A94436" s="234"/>
    </row>
    <row r="94437" spans="1:1">
      <c r="A94437" s="234"/>
    </row>
    <row r="94438" spans="1:1">
      <c r="A94438" s="234"/>
    </row>
    <row r="94439" spans="1:1">
      <c r="A94439" s="234"/>
    </row>
    <row r="94440" spans="1:1">
      <c r="A94440" s="234"/>
    </row>
    <row r="94441" spans="1:1">
      <c r="A94441" s="234"/>
    </row>
    <row r="94442" spans="1:1">
      <c r="A94442" s="234"/>
    </row>
    <row r="94443" spans="1:1">
      <c r="A94443" s="234"/>
    </row>
    <row r="94444" spans="1:1">
      <c r="A94444" s="234"/>
    </row>
    <row r="94445" spans="1:1">
      <c r="A94445" s="234"/>
    </row>
    <row r="94446" spans="1:1">
      <c r="A94446" s="234"/>
    </row>
    <row r="94447" spans="1:1">
      <c r="A94447" s="234"/>
    </row>
    <row r="94448" spans="1:1">
      <c r="A94448" s="234"/>
    </row>
    <row r="94449" spans="1:1">
      <c r="A94449" s="234"/>
    </row>
    <row r="94450" spans="1:1">
      <c r="A94450" s="234"/>
    </row>
    <row r="94451" spans="1:1">
      <c r="A94451" s="234"/>
    </row>
    <row r="94452" spans="1:1">
      <c r="A94452" s="234"/>
    </row>
    <row r="94453" spans="1:1">
      <c r="A94453" s="234"/>
    </row>
    <row r="94454" spans="1:1">
      <c r="A94454" s="234"/>
    </row>
    <row r="94455" spans="1:1">
      <c r="A94455" s="234"/>
    </row>
    <row r="94456" spans="1:1">
      <c r="A94456" s="234"/>
    </row>
    <row r="94457" spans="1:1">
      <c r="A94457" s="234"/>
    </row>
    <row r="94458" spans="1:1">
      <c r="A94458" s="234"/>
    </row>
    <row r="94459" spans="1:1">
      <c r="A94459" s="234"/>
    </row>
    <row r="94460" spans="1:1">
      <c r="A94460" s="234"/>
    </row>
    <row r="94461" spans="1:1">
      <c r="A94461" s="234"/>
    </row>
    <row r="94462" spans="1:1">
      <c r="A94462" s="234"/>
    </row>
    <row r="94463" spans="1:1">
      <c r="A94463" s="234"/>
    </row>
    <row r="94464" spans="1:1">
      <c r="A94464" s="234"/>
    </row>
    <row r="94465" spans="1:1">
      <c r="A94465" s="234"/>
    </row>
    <row r="94466" spans="1:1">
      <c r="A94466" s="234"/>
    </row>
    <row r="94467" spans="1:1">
      <c r="A94467" s="234"/>
    </row>
    <row r="94468" spans="1:1">
      <c r="A94468" s="234"/>
    </row>
    <row r="94469" spans="1:1">
      <c r="A94469" s="234"/>
    </row>
    <row r="94470" spans="1:1">
      <c r="A94470" s="234"/>
    </row>
    <row r="94471" spans="1:1">
      <c r="A94471" s="234"/>
    </row>
    <row r="94472" spans="1:1">
      <c r="A94472" s="234"/>
    </row>
    <row r="94473" spans="1:1">
      <c r="A94473" s="234"/>
    </row>
    <row r="94474" spans="1:1">
      <c r="A94474" s="234"/>
    </row>
    <row r="94475" spans="1:1">
      <c r="A94475" s="234"/>
    </row>
    <row r="94476" spans="1:1">
      <c r="A94476" s="234"/>
    </row>
    <row r="94477" spans="1:1">
      <c r="A94477" s="234"/>
    </row>
    <row r="94478" spans="1:1">
      <c r="A94478" s="234"/>
    </row>
    <row r="94479" spans="1:1">
      <c r="A94479" s="234"/>
    </row>
    <row r="94480" spans="1:1">
      <c r="A94480" s="234"/>
    </row>
    <row r="94481" spans="1:1">
      <c r="A94481" s="234"/>
    </row>
    <row r="94482" spans="1:1">
      <c r="A94482" s="234"/>
    </row>
    <row r="94483" spans="1:1">
      <c r="A94483" s="234"/>
    </row>
    <row r="94484" spans="1:1">
      <c r="A94484" s="234"/>
    </row>
    <row r="94485" spans="1:1">
      <c r="A94485" s="234"/>
    </row>
    <row r="94486" spans="1:1">
      <c r="A94486" s="234"/>
    </row>
    <row r="94487" spans="1:1">
      <c r="A94487" s="234"/>
    </row>
    <row r="94488" spans="1:1">
      <c r="A94488" s="234"/>
    </row>
    <row r="94489" spans="1:1">
      <c r="A94489" s="234"/>
    </row>
    <row r="94490" spans="1:1">
      <c r="A94490" s="234"/>
    </row>
    <row r="94491" spans="1:1">
      <c r="A94491" s="234"/>
    </row>
    <row r="94492" spans="1:1">
      <c r="A94492" s="234"/>
    </row>
    <row r="94493" spans="1:1">
      <c r="A94493" s="234"/>
    </row>
    <row r="94494" spans="1:1">
      <c r="A94494" s="234"/>
    </row>
    <row r="94495" spans="1:1">
      <c r="A94495" s="234"/>
    </row>
    <row r="94496" spans="1:1">
      <c r="A94496" s="234"/>
    </row>
    <row r="94497" spans="1:1">
      <c r="A94497" s="234"/>
    </row>
    <row r="94498" spans="1:1">
      <c r="A94498" s="234"/>
    </row>
    <row r="94499" spans="1:1">
      <c r="A94499" s="234"/>
    </row>
    <row r="94500" spans="1:1">
      <c r="A94500" s="234"/>
    </row>
    <row r="94501" spans="1:1">
      <c r="A94501" s="234"/>
    </row>
    <row r="94502" spans="1:1">
      <c r="A94502" s="234"/>
    </row>
    <row r="94503" spans="1:1">
      <c r="A94503" s="234"/>
    </row>
    <row r="94504" spans="1:1">
      <c r="A94504" s="234"/>
    </row>
    <row r="94505" spans="1:1">
      <c r="A94505" s="234"/>
    </row>
    <row r="94506" spans="1:1">
      <c r="A94506" s="234"/>
    </row>
    <row r="94507" spans="1:1">
      <c r="A94507" s="234"/>
    </row>
    <row r="94508" spans="1:1">
      <c r="A94508" s="234"/>
    </row>
    <row r="94509" spans="1:1">
      <c r="A94509" s="234"/>
    </row>
    <row r="94510" spans="1:1">
      <c r="A94510" s="234"/>
    </row>
    <row r="94511" spans="1:1">
      <c r="A94511" s="234"/>
    </row>
    <row r="94512" spans="1:1">
      <c r="A94512" s="234"/>
    </row>
    <row r="94513" spans="1:1">
      <c r="A94513" s="234"/>
    </row>
    <row r="94514" spans="1:1">
      <c r="A94514" s="234"/>
    </row>
    <row r="94515" spans="1:1">
      <c r="A94515" s="234"/>
    </row>
    <row r="94516" spans="1:1">
      <c r="A94516" s="234"/>
    </row>
    <row r="94517" spans="1:1">
      <c r="A94517" s="234"/>
    </row>
    <row r="94518" spans="1:1">
      <c r="A94518" s="234"/>
    </row>
    <row r="94519" spans="1:1">
      <c r="A94519" s="234"/>
    </row>
    <row r="94520" spans="1:1">
      <c r="A94520" s="234"/>
    </row>
    <row r="94521" spans="1:1">
      <c r="A94521" s="234"/>
    </row>
    <row r="94522" spans="1:1">
      <c r="A94522" s="234"/>
    </row>
    <row r="94523" spans="1:1">
      <c r="A94523" s="234"/>
    </row>
    <row r="94524" spans="1:1">
      <c r="A94524" s="234"/>
    </row>
    <row r="94525" spans="1:1">
      <c r="A94525" s="234"/>
    </row>
    <row r="94526" spans="1:1">
      <c r="A94526" s="234"/>
    </row>
    <row r="94527" spans="1:1">
      <c r="A94527" s="234"/>
    </row>
    <row r="94528" spans="1:1">
      <c r="A94528" s="234"/>
    </row>
    <row r="94529" spans="1:1">
      <c r="A94529" s="234"/>
    </row>
    <row r="94530" spans="1:1">
      <c r="A94530" s="234"/>
    </row>
    <row r="94531" spans="1:1">
      <c r="A94531" s="234"/>
    </row>
    <row r="94532" spans="1:1">
      <c r="A94532" s="234"/>
    </row>
    <row r="94533" spans="1:1">
      <c r="A94533" s="234"/>
    </row>
    <row r="94534" spans="1:1">
      <c r="A94534" s="234"/>
    </row>
    <row r="94535" spans="1:1">
      <c r="A94535" s="234"/>
    </row>
    <row r="94536" spans="1:1">
      <c r="A94536" s="234"/>
    </row>
    <row r="94537" spans="1:1">
      <c r="A94537" s="234"/>
    </row>
    <row r="94538" spans="1:1">
      <c r="A94538" s="234"/>
    </row>
    <row r="94539" spans="1:1">
      <c r="A94539" s="234"/>
    </row>
    <row r="94540" spans="1:1">
      <c r="A94540" s="234"/>
    </row>
    <row r="94541" spans="1:1">
      <c r="A94541" s="234"/>
    </row>
    <row r="94542" spans="1:1">
      <c r="A94542" s="234"/>
    </row>
    <row r="94543" spans="1:1">
      <c r="A94543" s="234"/>
    </row>
    <row r="94544" spans="1:1">
      <c r="A94544" s="234"/>
    </row>
    <row r="94545" spans="1:1">
      <c r="A94545" s="234"/>
    </row>
    <row r="94546" spans="1:1">
      <c r="A94546" s="234"/>
    </row>
    <row r="94547" spans="1:1">
      <c r="A94547" s="234"/>
    </row>
    <row r="94548" spans="1:1">
      <c r="A94548" s="234"/>
    </row>
    <row r="94549" spans="1:1">
      <c r="A94549" s="234"/>
    </row>
    <row r="94550" spans="1:1">
      <c r="A94550" s="234"/>
    </row>
    <row r="94551" spans="1:1">
      <c r="A94551" s="234"/>
    </row>
    <row r="94552" spans="1:1">
      <c r="A94552" s="234"/>
    </row>
    <row r="94553" spans="1:1">
      <c r="A94553" s="234"/>
    </row>
    <row r="94554" spans="1:1">
      <c r="A94554" s="234"/>
    </row>
    <row r="94555" spans="1:1">
      <c r="A94555" s="234"/>
    </row>
    <row r="94556" spans="1:1">
      <c r="A94556" s="234"/>
    </row>
    <row r="94557" spans="1:1">
      <c r="A94557" s="234"/>
    </row>
    <row r="94558" spans="1:1">
      <c r="A94558" s="234"/>
    </row>
    <row r="94559" spans="1:1">
      <c r="A94559" s="234"/>
    </row>
    <row r="94560" spans="1:1">
      <c r="A94560" s="234"/>
    </row>
    <row r="94561" spans="1:1">
      <c r="A94561" s="234"/>
    </row>
    <row r="94562" spans="1:1">
      <c r="A94562" s="234"/>
    </row>
    <row r="94563" spans="1:1">
      <c r="A94563" s="234"/>
    </row>
    <row r="94564" spans="1:1">
      <c r="A94564" s="234"/>
    </row>
    <row r="94565" spans="1:1">
      <c r="A94565" s="234"/>
    </row>
    <row r="94566" spans="1:1">
      <c r="A94566" s="234"/>
    </row>
    <row r="94567" spans="1:1">
      <c r="A94567" s="234"/>
    </row>
    <row r="94568" spans="1:1">
      <c r="A94568" s="234"/>
    </row>
    <row r="94569" spans="1:1">
      <c r="A94569" s="234"/>
    </row>
    <row r="94570" spans="1:1">
      <c r="A94570" s="234"/>
    </row>
    <row r="94571" spans="1:1">
      <c r="A94571" s="234"/>
    </row>
    <row r="94572" spans="1:1">
      <c r="A94572" s="234"/>
    </row>
    <row r="94573" spans="1:1">
      <c r="A94573" s="234"/>
    </row>
    <row r="94574" spans="1:1">
      <c r="A94574" s="234"/>
    </row>
    <row r="94575" spans="1:1">
      <c r="A94575" s="234"/>
    </row>
    <row r="94576" spans="1:1">
      <c r="A94576" s="234"/>
    </row>
    <row r="94577" spans="1:1">
      <c r="A94577" s="234"/>
    </row>
    <row r="94578" spans="1:1">
      <c r="A94578" s="234"/>
    </row>
    <row r="94579" spans="1:1">
      <c r="A94579" s="234"/>
    </row>
    <row r="94580" spans="1:1">
      <c r="A94580" s="234"/>
    </row>
    <row r="94581" spans="1:1">
      <c r="A94581" s="234"/>
    </row>
    <row r="94582" spans="1:1">
      <c r="A94582" s="234"/>
    </row>
    <row r="94583" spans="1:1">
      <c r="A94583" s="234"/>
    </row>
    <row r="94584" spans="1:1">
      <c r="A94584" s="234"/>
    </row>
    <row r="94585" spans="1:1">
      <c r="A94585" s="234"/>
    </row>
    <row r="94586" spans="1:1">
      <c r="A94586" s="234"/>
    </row>
    <row r="94587" spans="1:1">
      <c r="A94587" s="234"/>
    </row>
    <row r="94588" spans="1:1">
      <c r="A94588" s="234"/>
    </row>
    <row r="94589" spans="1:1">
      <c r="A94589" s="234"/>
    </row>
    <row r="94590" spans="1:1">
      <c r="A94590" s="234"/>
    </row>
    <row r="94591" spans="1:1">
      <c r="A94591" s="234"/>
    </row>
    <row r="94592" spans="1:1">
      <c r="A94592" s="234"/>
    </row>
    <row r="94593" spans="1:1">
      <c r="A94593" s="234"/>
    </row>
    <row r="94594" spans="1:1">
      <c r="A94594" s="234"/>
    </row>
    <row r="94595" spans="1:1">
      <c r="A94595" s="234"/>
    </row>
    <row r="94596" spans="1:1">
      <c r="A94596" s="234"/>
    </row>
    <row r="94597" spans="1:1">
      <c r="A94597" s="234"/>
    </row>
    <row r="94598" spans="1:1">
      <c r="A94598" s="234"/>
    </row>
    <row r="94599" spans="1:1">
      <c r="A94599" s="234"/>
    </row>
    <row r="94600" spans="1:1">
      <c r="A94600" s="234"/>
    </row>
    <row r="94601" spans="1:1">
      <c r="A94601" s="234"/>
    </row>
    <row r="94602" spans="1:1">
      <c r="A94602" s="234"/>
    </row>
    <row r="94603" spans="1:1">
      <c r="A94603" s="234"/>
    </row>
    <row r="94604" spans="1:1">
      <c r="A94604" s="234"/>
    </row>
    <row r="94605" spans="1:1">
      <c r="A94605" s="234"/>
    </row>
    <row r="94606" spans="1:1">
      <c r="A94606" s="234"/>
    </row>
    <row r="94607" spans="1:1">
      <c r="A94607" s="234"/>
    </row>
    <row r="94608" spans="1:1">
      <c r="A94608" s="234"/>
    </row>
    <row r="94609" spans="1:1">
      <c r="A94609" s="234"/>
    </row>
    <row r="94610" spans="1:1">
      <c r="A94610" s="234"/>
    </row>
    <row r="94611" spans="1:1">
      <c r="A94611" s="234"/>
    </row>
    <row r="94612" spans="1:1">
      <c r="A94612" s="234"/>
    </row>
    <row r="94613" spans="1:1">
      <c r="A94613" s="234"/>
    </row>
    <row r="94614" spans="1:1">
      <c r="A94614" s="234"/>
    </row>
    <row r="94615" spans="1:1">
      <c r="A94615" s="234"/>
    </row>
    <row r="94616" spans="1:1">
      <c r="A94616" s="234"/>
    </row>
    <row r="94617" spans="1:1">
      <c r="A94617" s="234"/>
    </row>
    <row r="94618" spans="1:1">
      <c r="A94618" s="234"/>
    </row>
    <row r="94619" spans="1:1">
      <c r="A94619" s="234"/>
    </row>
    <row r="94620" spans="1:1">
      <c r="A94620" s="234"/>
    </row>
    <row r="94621" spans="1:1">
      <c r="A94621" s="234"/>
    </row>
    <row r="94622" spans="1:1">
      <c r="A94622" s="234"/>
    </row>
    <row r="94623" spans="1:1">
      <c r="A94623" s="234"/>
    </row>
    <row r="94624" spans="1:1">
      <c r="A94624" s="234"/>
    </row>
    <row r="94625" spans="1:1">
      <c r="A94625" s="234"/>
    </row>
    <row r="94626" spans="1:1">
      <c r="A94626" s="234"/>
    </row>
    <row r="94627" spans="1:1">
      <c r="A94627" s="234"/>
    </row>
    <row r="94628" spans="1:1">
      <c r="A94628" s="234"/>
    </row>
    <row r="94629" spans="1:1">
      <c r="A94629" s="234"/>
    </row>
    <row r="94630" spans="1:1">
      <c r="A94630" s="234"/>
    </row>
    <row r="94631" spans="1:1">
      <c r="A94631" s="234"/>
    </row>
    <row r="94632" spans="1:1">
      <c r="A94632" s="234"/>
    </row>
    <row r="94633" spans="1:1">
      <c r="A94633" s="234"/>
    </row>
    <row r="94634" spans="1:1">
      <c r="A94634" s="234"/>
    </row>
    <row r="94635" spans="1:1">
      <c r="A94635" s="234"/>
    </row>
    <row r="94636" spans="1:1">
      <c r="A94636" s="234"/>
    </row>
    <row r="94637" spans="1:1">
      <c r="A94637" s="234"/>
    </row>
    <row r="94638" spans="1:1">
      <c r="A94638" s="234"/>
    </row>
    <row r="94639" spans="1:1">
      <c r="A94639" s="234"/>
    </row>
    <row r="94640" spans="1:1">
      <c r="A94640" s="234"/>
    </row>
    <row r="94641" spans="1:1">
      <c r="A94641" s="234"/>
    </row>
    <row r="94642" spans="1:1">
      <c r="A94642" s="234"/>
    </row>
    <row r="94643" spans="1:1">
      <c r="A94643" s="234"/>
    </row>
    <row r="94644" spans="1:1">
      <c r="A94644" s="234"/>
    </row>
    <row r="94645" spans="1:1">
      <c r="A94645" s="234"/>
    </row>
    <row r="94646" spans="1:1">
      <c r="A94646" s="234"/>
    </row>
    <row r="94647" spans="1:1">
      <c r="A94647" s="234"/>
    </row>
    <row r="94648" spans="1:1">
      <c r="A94648" s="234"/>
    </row>
    <row r="94649" spans="1:1">
      <c r="A94649" s="234"/>
    </row>
    <row r="94650" spans="1:1">
      <c r="A94650" s="234"/>
    </row>
    <row r="94651" spans="1:1">
      <c r="A94651" s="234"/>
    </row>
    <row r="94652" spans="1:1">
      <c r="A94652" s="234"/>
    </row>
    <row r="94653" spans="1:1">
      <c r="A94653" s="234"/>
    </row>
    <row r="94654" spans="1:1">
      <c r="A94654" s="234"/>
    </row>
    <row r="94655" spans="1:1">
      <c r="A94655" s="234"/>
    </row>
    <row r="94656" spans="1:1">
      <c r="A94656" s="234"/>
    </row>
    <row r="94657" spans="1:1">
      <c r="A94657" s="234"/>
    </row>
    <row r="94658" spans="1:1">
      <c r="A94658" s="234"/>
    </row>
    <row r="94659" spans="1:1">
      <c r="A94659" s="234"/>
    </row>
    <row r="94660" spans="1:1">
      <c r="A94660" s="234"/>
    </row>
    <row r="94661" spans="1:1">
      <c r="A94661" s="234"/>
    </row>
    <row r="94662" spans="1:1">
      <c r="A94662" s="234"/>
    </row>
    <row r="94663" spans="1:1">
      <c r="A94663" s="234"/>
    </row>
    <row r="94664" spans="1:1">
      <c r="A94664" s="234"/>
    </row>
    <row r="94665" spans="1:1">
      <c r="A94665" s="234"/>
    </row>
    <row r="94666" spans="1:1">
      <c r="A94666" s="234"/>
    </row>
    <row r="94667" spans="1:1">
      <c r="A94667" s="234"/>
    </row>
    <row r="94668" spans="1:1">
      <c r="A94668" s="234"/>
    </row>
    <row r="94669" spans="1:1">
      <c r="A94669" s="234"/>
    </row>
    <row r="94670" spans="1:1">
      <c r="A94670" s="234"/>
    </row>
    <row r="94671" spans="1:1">
      <c r="A94671" s="234"/>
    </row>
    <row r="94672" spans="1:1">
      <c r="A94672" s="234"/>
    </row>
    <row r="94673" spans="1:1">
      <c r="A94673" s="234"/>
    </row>
    <row r="94674" spans="1:1">
      <c r="A94674" s="234"/>
    </row>
    <row r="94675" spans="1:1">
      <c r="A94675" s="234"/>
    </row>
    <row r="94676" spans="1:1">
      <c r="A94676" s="234"/>
    </row>
    <row r="94677" spans="1:1">
      <c r="A94677" s="234"/>
    </row>
    <row r="94678" spans="1:1">
      <c r="A94678" s="234"/>
    </row>
    <row r="94679" spans="1:1">
      <c r="A94679" s="234"/>
    </row>
    <row r="94680" spans="1:1">
      <c r="A94680" s="234"/>
    </row>
    <row r="94681" spans="1:1">
      <c r="A94681" s="234"/>
    </row>
    <row r="94682" spans="1:1">
      <c r="A94682" s="234"/>
    </row>
    <row r="94683" spans="1:1">
      <c r="A94683" s="234"/>
    </row>
    <row r="94684" spans="1:1">
      <c r="A94684" s="234"/>
    </row>
    <row r="94685" spans="1:1">
      <c r="A94685" s="234"/>
    </row>
    <row r="94686" spans="1:1">
      <c r="A94686" s="234"/>
    </row>
    <row r="94687" spans="1:1">
      <c r="A94687" s="234"/>
    </row>
    <row r="94688" spans="1:1">
      <c r="A94688" s="234"/>
    </row>
    <row r="94689" spans="1:1">
      <c r="A94689" s="234"/>
    </row>
    <row r="94690" spans="1:1">
      <c r="A94690" s="234"/>
    </row>
    <row r="94691" spans="1:1">
      <c r="A94691" s="234"/>
    </row>
    <row r="94692" spans="1:1">
      <c r="A94692" s="234"/>
    </row>
    <row r="94693" spans="1:1">
      <c r="A94693" s="234"/>
    </row>
    <row r="94694" spans="1:1">
      <c r="A94694" s="234"/>
    </row>
    <row r="94695" spans="1:1">
      <c r="A94695" s="234"/>
    </row>
    <row r="94696" spans="1:1">
      <c r="A94696" s="234"/>
    </row>
    <row r="94697" spans="1:1">
      <c r="A94697" s="234"/>
    </row>
    <row r="94698" spans="1:1">
      <c r="A94698" s="234"/>
    </row>
    <row r="94699" spans="1:1">
      <c r="A94699" s="234"/>
    </row>
    <row r="94700" spans="1:1">
      <c r="A94700" s="234"/>
    </row>
    <row r="94701" spans="1:1">
      <c r="A94701" s="234"/>
    </row>
    <row r="94702" spans="1:1">
      <c r="A94702" s="234"/>
    </row>
    <row r="94703" spans="1:1">
      <c r="A94703" s="234"/>
    </row>
    <row r="94704" spans="1:1">
      <c r="A94704" s="234"/>
    </row>
    <row r="94705" spans="1:1">
      <c r="A94705" s="234"/>
    </row>
    <row r="94706" spans="1:1">
      <c r="A94706" s="234"/>
    </row>
    <row r="94707" spans="1:1">
      <c r="A94707" s="234"/>
    </row>
    <row r="94708" spans="1:1">
      <c r="A94708" s="234"/>
    </row>
    <row r="94709" spans="1:1">
      <c r="A94709" s="234"/>
    </row>
    <row r="94710" spans="1:1">
      <c r="A94710" s="234"/>
    </row>
    <row r="94711" spans="1:1">
      <c r="A94711" s="234"/>
    </row>
    <row r="94712" spans="1:1">
      <c r="A94712" s="234"/>
    </row>
    <row r="94713" spans="1:1">
      <c r="A94713" s="234"/>
    </row>
    <row r="94714" spans="1:1">
      <c r="A94714" s="234"/>
    </row>
    <row r="94715" spans="1:1">
      <c r="A94715" s="234"/>
    </row>
    <row r="94716" spans="1:1">
      <c r="A94716" s="234"/>
    </row>
    <row r="94717" spans="1:1">
      <c r="A94717" s="234"/>
    </row>
    <row r="94718" spans="1:1">
      <c r="A94718" s="234"/>
    </row>
    <row r="94719" spans="1:1">
      <c r="A94719" s="234"/>
    </row>
    <row r="94720" spans="1:1">
      <c r="A94720" s="234"/>
    </row>
    <row r="94721" spans="1:1">
      <c r="A94721" s="234"/>
    </row>
    <row r="94722" spans="1:1">
      <c r="A94722" s="234"/>
    </row>
    <row r="94723" spans="1:1">
      <c r="A94723" s="234"/>
    </row>
    <row r="94724" spans="1:1">
      <c r="A94724" s="234"/>
    </row>
    <row r="94725" spans="1:1">
      <c r="A94725" s="234"/>
    </row>
    <row r="94726" spans="1:1">
      <c r="A94726" s="234"/>
    </row>
    <row r="94727" spans="1:1">
      <c r="A94727" s="234"/>
    </row>
    <row r="94728" spans="1:1">
      <c r="A94728" s="234"/>
    </row>
    <row r="94729" spans="1:1">
      <c r="A94729" s="234"/>
    </row>
    <row r="94730" spans="1:1">
      <c r="A94730" s="234"/>
    </row>
    <row r="94731" spans="1:1">
      <c r="A94731" s="234"/>
    </row>
    <row r="94732" spans="1:1">
      <c r="A94732" s="234"/>
    </row>
    <row r="94733" spans="1:1">
      <c r="A94733" s="234"/>
    </row>
    <row r="94734" spans="1:1">
      <c r="A94734" s="234"/>
    </row>
    <row r="94735" spans="1:1">
      <c r="A94735" s="234"/>
    </row>
    <row r="94736" spans="1:1">
      <c r="A94736" s="234"/>
    </row>
    <row r="94737" spans="1:1">
      <c r="A94737" s="234"/>
    </row>
    <row r="94738" spans="1:1">
      <c r="A94738" s="234"/>
    </row>
    <row r="94739" spans="1:1">
      <c r="A94739" s="234"/>
    </row>
    <row r="94740" spans="1:1">
      <c r="A94740" s="234"/>
    </row>
    <row r="94741" spans="1:1">
      <c r="A94741" s="234"/>
    </row>
    <row r="94742" spans="1:1">
      <c r="A94742" s="234"/>
    </row>
    <row r="94743" spans="1:1">
      <c r="A94743" s="234"/>
    </row>
    <row r="94744" spans="1:1">
      <c r="A94744" s="234"/>
    </row>
    <row r="94745" spans="1:1">
      <c r="A94745" s="234"/>
    </row>
    <row r="94746" spans="1:1">
      <c r="A94746" s="234"/>
    </row>
    <row r="94747" spans="1:1">
      <c r="A94747" s="234"/>
    </row>
    <row r="94748" spans="1:1">
      <c r="A94748" s="234"/>
    </row>
    <row r="94749" spans="1:1">
      <c r="A94749" s="234"/>
    </row>
    <row r="94750" spans="1:1">
      <c r="A94750" s="234"/>
    </row>
    <row r="94751" spans="1:1">
      <c r="A94751" s="234"/>
    </row>
    <row r="94752" spans="1:1">
      <c r="A94752" s="234"/>
    </row>
    <row r="94753" spans="1:1">
      <c r="A94753" s="234"/>
    </row>
    <row r="94754" spans="1:1">
      <c r="A94754" s="234"/>
    </row>
    <row r="94755" spans="1:1">
      <c r="A94755" s="234"/>
    </row>
    <row r="94756" spans="1:1">
      <c r="A94756" s="234"/>
    </row>
    <row r="94757" spans="1:1">
      <c r="A94757" s="234"/>
    </row>
    <row r="94758" spans="1:1">
      <c r="A94758" s="234"/>
    </row>
    <row r="94759" spans="1:1">
      <c r="A94759" s="234"/>
    </row>
    <row r="94760" spans="1:1">
      <c r="A94760" s="234"/>
    </row>
    <row r="94761" spans="1:1">
      <c r="A94761" s="234"/>
    </row>
    <row r="94762" spans="1:1">
      <c r="A94762" s="234"/>
    </row>
    <row r="94763" spans="1:1">
      <c r="A94763" s="234"/>
    </row>
    <row r="94764" spans="1:1">
      <c r="A94764" s="234"/>
    </row>
    <row r="94765" spans="1:1">
      <c r="A94765" s="234"/>
    </row>
    <row r="94766" spans="1:1">
      <c r="A94766" s="234"/>
    </row>
    <row r="94767" spans="1:1">
      <c r="A94767" s="234"/>
    </row>
    <row r="94768" spans="1:1">
      <c r="A94768" s="234"/>
    </row>
    <row r="94769" spans="1:1">
      <c r="A94769" s="234"/>
    </row>
    <row r="94770" spans="1:1">
      <c r="A94770" s="234"/>
    </row>
    <row r="94771" spans="1:1">
      <c r="A94771" s="234"/>
    </row>
    <row r="94772" spans="1:1">
      <c r="A94772" s="234"/>
    </row>
    <row r="94773" spans="1:1">
      <c r="A94773" s="234"/>
    </row>
    <row r="94774" spans="1:1">
      <c r="A94774" s="234"/>
    </row>
    <row r="94775" spans="1:1">
      <c r="A94775" s="234"/>
    </row>
    <row r="94776" spans="1:1">
      <c r="A94776" s="234"/>
    </row>
    <row r="94777" spans="1:1">
      <c r="A94777" s="234"/>
    </row>
    <row r="94778" spans="1:1">
      <c r="A94778" s="234"/>
    </row>
    <row r="94779" spans="1:1">
      <c r="A94779" s="234"/>
    </row>
    <row r="94780" spans="1:1">
      <c r="A94780" s="234"/>
    </row>
    <row r="94781" spans="1:1">
      <c r="A94781" s="234"/>
    </row>
    <row r="94782" spans="1:1">
      <c r="A94782" s="234"/>
    </row>
    <row r="94783" spans="1:1">
      <c r="A94783" s="234"/>
    </row>
    <row r="94784" spans="1:1">
      <c r="A94784" s="234"/>
    </row>
    <row r="94785" spans="1:1">
      <c r="A94785" s="234"/>
    </row>
    <row r="94786" spans="1:1">
      <c r="A94786" s="234"/>
    </row>
    <row r="94787" spans="1:1">
      <c r="A94787" s="234"/>
    </row>
    <row r="94788" spans="1:1">
      <c r="A94788" s="234"/>
    </row>
    <row r="94789" spans="1:1">
      <c r="A94789" s="234"/>
    </row>
    <row r="94790" spans="1:1">
      <c r="A94790" s="234"/>
    </row>
    <row r="94791" spans="1:1">
      <c r="A94791" s="234"/>
    </row>
    <row r="94792" spans="1:1">
      <c r="A94792" s="234"/>
    </row>
    <row r="94793" spans="1:1">
      <c r="A94793" s="234"/>
    </row>
    <row r="94794" spans="1:1">
      <c r="A94794" s="234"/>
    </row>
    <row r="94795" spans="1:1">
      <c r="A94795" s="234"/>
    </row>
    <row r="94796" spans="1:1">
      <c r="A94796" s="234"/>
    </row>
    <row r="94797" spans="1:1">
      <c r="A94797" s="234"/>
    </row>
    <row r="94798" spans="1:1">
      <c r="A94798" s="234"/>
    </row>
    <row r="94799" spans="1:1">
      <c r="A94799" s="234"/>
    </row>
    <row r="94800" spans="1:1">
      <c r="A94800" s="234"/>
    </row>
    <row r="94801" spans="1:1">
      <c r="A94801" s="234"/>
    </row>
    <row r="94802" spans="1:1">
      <c r="A94802" s="234"/>
    </row>
    <row r="94803" spans="1:1">
      <c r="A94803" s="234"/>
    </row>
    <row r="94804" spans="1:1">
      <c r="A94804" s="234"/>
    </row>
    <row r="94805" spans="1:1">
      <c r="A94805" s="234"/>
    </row>
    <row r="94806" spans="1:1">
      <c r="A94806" s="234"/>
    </row>
    <row r="94807" spans="1:1">
      <c r="A94807" s="234"/>
    </row>
    <row r="94808" spans="1:1">
      <c r="A94808" s="234"/>
    </row>
    <row r="94809" spans="1:1">
      <c r="A94809" s="234"/>
    </row>
    <row r="94810" spans="1:1">
      <c r="A94810" s="234"/>
    </row>
    <row r="94811" spans="1:1">
      <c r="A94811" s="234"/>
    </row>
    <row r="94812" spans="1:1">
      <c r="A94812" s="234"/>
    </row>
    <row r="94813" spans="1:1">
      <c r="A94813" s="234"/>
    </row>
    <row r="94814" spans="1:1">
      <c r="A94814" s="234"/>
    </row>
    <row r="94815" spans="1:1">
      <c r="A94815" s="234"/>
    </row>
    <row r="94816" spans="1:1">
      <c r="A94816" s="234"/>
    </row>
    <row r="94817" spans="1:1">
      <c r="A94817" s="234"/>
    </row>
    <row r="94818" spans="1:1">
      <c r="A94818" s="234"/>
    </row>
    <row r="94819" spans="1:1">
      <c r="A94819" s="234"/>
    </row>
    <row r="94820" spans="1:1">
      <c r="A94820" s="234"/>
    </row>
    <row r="94821" spans="1:1">
      <c r="A94821" s="234"/>
    </row>
    <row r="94822" spans="1:1">
      <c r="A94822" s="234"/>
    </row>
    <row r="94823" spans="1:1">
      <c r="A94823" s="234"/>
    </row>
    <row r="94824" spans="1:1">
      <c r="A94824" s="234"/>
    </row>
    <row r="94825" spans="1:1">
      <c r="A94825" s="234"/>
    </row>
    <row r="94826" spans="1:1">
      <c r="A94826" s="234"/>
    </row>
    <row r="94827" spans="1:1">
      <c r="A94827" s="234"/>
    </row>
    <row r="94828" spans="1:1">
      <c r="A94828" s="234"/>
    </row>
    <row r="94829" spans="1:1">
      <c r="A94829" s="234"/>
    </row>
    <row r="94830" spans="1:1">
      <c r="A94830" s="234"/>
    </row>
    <row r="94831" spans="1:1">
      <c r="A94831" s="234"/>
    </row>
    <row r="94832" spans="1:1">
      <c r="A94832" s="234"/>
    </row>
    <row r="94833" spans="1:1">
      <c r="A94833" s="234"/>
    </row>
    <row r="94834" spans="1:1">
      <c r="A94834" s="234"/>
    </row>
    <row r="94835" spans="1:1">
      <c r="A94835" s="234"/>
    </row>
    <row r="94836" spans="1:1">
      <c r="A94836" s="234"/>
    </row>
    <row r="94837" spans="1:1">
      <c r="A94837" s="234"/>
    </row>
    <row r="94838" spans="1:1">
      <c r="A94838" s="234"/>
    </row>
    <row r="94839" spans="1:1">
      <c r="A94839" s="234"/>
    </row>
    <row r="94840" spans="1:1">
      <c r="A94840" s="234"/>
    </row>
    <row r="94841" spans="1:1">
      <c r="A94841" s="234"/>
    </row>
    <row r="94842" spans="1:1">
      <c r="A94842" s="234"/>
    </row>
    <row r="94843" spans="1:1">
      <c r="A94843" s="234"/>
    </row>
    <row r="94844" spans="1:1">
      <c r="A94844" s="234"/>
    </row>
    <row r="94845" spans="1:1">
      <c r="A94845" s="234"/>
    </row>
    <row r="94846" spans="1:1">
      <c r="A94846" s="234"/>
    </row>
    <row r="94847" spans="1:1">
      <c r="A94847" s="234"/>
    </row>
    <row r="94848" spans="1:1">
      <c r="A94848" s="234"/>
    </row>
    <row r="94849" spans="1:1">
      <c r="A94849" s="234"/>
    </row>
    <row r="94850" spans="1:1">
      <c r="A94850" s="234"/>
    </row>
    <row r="94851" spans="1:1">
      <c r="A94851" s="234"/>
    </row>
    <row r="94852" spans="1:1">
      <c r="A94852" s="234"/>
    </row>
    <row r="94853" spans="1:1">
      <c r="A94853" s="234"/>
    </row>
    <row r="94854" spans="1:1">
      <c r="A94854" s="234"/>
    </row>
    <row r="94855" spans="1:1">
      <c r="A94855" s="234"/>
    </row>
    <row r="94856" spans="1:1">
      <c r="A94856" s="234"/>
    </row>
    <row r="94857" spans="1:1">
      <c r="A94857" s="234"/>
    </row>
    <row r="94858" spans="1:1">
      <c r="A94858" s="234"/>
    </row>
    <row r="94859" spans="1:1">
      <c r="A94859" s="234"/>
    </row>
    <row r="94860" spans="1:1">
      <c r="A94860" s="234"/>
    </row>
    <row r="94861" spans="1:1">
      <c r="A94861" s="234"/>
    </row>
    <row r="94862" spans="1:1">
      <c r="A94862" s="234"/>
    </row>
    <row r="94863" spans="1:1">
      <c r="A94863" s="234"/>
    </row>
    <row r="94864" spans="1:1">
      <c r="A94864" s="234"/>
    </row>
    <row r="94865" spans="1:1">
      <c r="A94865" s="234"/>
    </row>
    <row r="94866" spans="1:1">
      <c r="A94866" s="234"/>
    </row>
    <row r="94867" spans="1:1">
      <c r="A94867" s="234"/>
    </row>
    <row r="94868" spans="1:1">
      <c r="A94868" s="234"/>
    </row>
    <row r="94869" spans="1:1">
      <c r="A94869" s="234"/>
    </row>
    <row r="94870" spans="1:1">
      <c r="A94870" s="234"/>
    </row>
    <row r="94871" spans="1:1">
      <c r="A94871" s="234"/>
    </row>
    <row r="94872" spans="1:1">
      <c r="A94872" s="234"/>
    </row>
    <row r="94873" spans="1:1">
      <c r="A94873" s="234"/>
    </row>
    <row r="94874" spans="1:1">
      <c r="A94874" s="234"/>
    </row>
    <row r="94875" spans="1:1">
      <c r="A94875" s="234"/>
    </row>
    <row r="94876" spans="1:1">
      <c r="A94876" s="234"/>
    </row>
    <row r="94877" spans="1:1">
      <c r="A94877" s="234"/>
    </row>
    <row r="94878" spans="1:1">
      <c r="A94878" s="234"/>
    </row>
    <row r="94879" spans="1:1">
      <c r="A94879" s="234"/>
    </row>
    <row r="94880" spans="1:1">
      <c r="A94880" s="234"/>
    </row>
    <row r="94881" spans="1:1">
      <c r="A94881" s="234"/>
    </row>
    <row r="94882" spans="1:1">
      <c r="A94882" s="234"/>
    </row>
    <row r="94883" spans="1:1">
      <c r="A94883" s="234"/>
    </row>
    <row r="94884" spans="1:1">
      <c r="A94884" s="234"/>
    </row>
    <row r="94885" spans="1:1">
      <c r="A94885" s="234"/>
    </row>
    <row r="94886" spans="1:1">
      <c r="A94886" s="234"/>
    </row>
    <row r="94887" spans="1:1">
      <c r="A94887" s="234"/>
    </row>
    <row r="94888" spans="1:1">
      <c r="A94888" s="234"/>
    </row>
    <row r="94889" spans="1:1">
      <c r="A94889" s="234"/>
    </row>
    <row r="94890" spans="1:1">
      <c r="A94890" s="234"/>
    </row>
    <row r="94891" spans="1:1">
      <c r="A94891" s="234"/>
    </row>
    <row r="94892" spans="1:1">
      <c r="A94892" s="234"/>
    </row>
    <row r="94893" spans="1:1">
      <c r="A94893" s="234"/>
    </row>
    <row r="94894" spans="1:1">
      <c r="A94894" s="234"/>
    </row>
    <row r="94895" spans="1:1">
      <c r="A94895" s="234"/>
    </row>
    <row r="94896" spans="1:1">
      <c r="A94896" s="234"/>
    </row>
    <row r="94897" spans="1:1">
      <c r="A94897" s="234"/>
    </row>
    <row r="94898" spans="1:1">
      <c r="A94898" s="234"/>
    </row>
    <row r="94899" spans="1:1">
      <c r="A94899" s="234"/>
    </row>
    <row r="94900" spans="1:1">
      <c r="A94900" s="234"/>
    </row>
    <row r="94901" spans="1:1">
      <c r="A94901" s="234"/>
    </row>
    <row r="94902" spans="1:1">
      <c r="A94902" s="234"/>
    </row>
    <row r="94903" spans="1:1">
      <c r="A94903" s="234"/>
    </row>
    <row r="94904" spans="1:1">
      <c r="A94904" s="234"/>
    </row>
    <row r="94905" spans="1:1">
      <c r="A94905" s="234"/>
    </row>
    <row r="94906" spans="1:1">
      <c r="A94906" s="234"/>
    </row>
    <row r="94907" spans="1:1">
      <c r="A94907" s="234"/>
    </row>
    <row r="94908" spans="1:1">
      <c r="A94908" s="234"/>
    </row>
    <row r="94909" spans="1:1">
      <c r="A94909" s="234"/>
    </row>
    <row r="94910" spans="1:1">
      <c r="A94910" s="234"/>
    </row>
    <row r="94911" spans="1:1">
      <c r="A94911" s="234"/>
    </row>
    <row r="94912" spans="1:1">
      <c r="A94912" s="234"/>
    </row>
    <row r="94913" spans="1:1">
      <c r="A94913" s="234"/>
    </row>
    <row r="94914" spans="1:1">
      <c r="A94914" s="234"/>
    </row>
    <row r="94915" spans="1:1">
      <c r="A94915" s="234"/>
    </row>
    <row r="94916" spans="1:1">
      <c r="A94916" s="234"/>
    </row>
    <row r="94917" spans="1:1">
      <c r="A94917" s="234"/>
    </row>
    <row r="94918" spans="1:1">
      <c r="A94918" s="234"/>
    </row>
    <row r="94919" spans="1:1">
      <c r="A94919" s="234"/>
    </row>
    <row r="94920" spans="1:1">
      <c r="A94920" s="234"/>
    </row>
    <row r="94921" spans="1:1">
      <c r="A94921" s="234"/>
    </row>
    <row r="94922" spans="1:1">
      <c r="A94922" s="234"/>
    </row>
    <row r="94923" spans="1:1">
      <c r="A94923" s="234"/>
    </row>
    <row r="94924" spans="1:1">
      <c r="A94924" s="234"/>
    </row>
    <row r="94925" spans="1:1">
      <c r="A94925" s="234"/>
    </row>
    <row r="94926" spans="1:1">
      <c r="A94926" s="234"/>
    </row>
    <row r="94927" spans="1:1">
      <c r="A94927" s="234"/>
    </row>
    <row r="94928" spans="1:1">
      <c r="A94928" s="234"/>
    </row>
    <row r="94929" spans="1:1">
      <c r="A94929" s="234"/>
    </row>
    <row r="94930" spans="1:1">
      <c r="A94930" s="234"/>
    </row>
    <row r="94931" spans="1:1">
      <c r="A94931" s="234"/>
    </row>
    <row r="94932" spans="1:1">
      <c r="A94932" s="234"/>
    </row>
    <row r="94933" spans="1:1">
      <c r="A94933" s="234"/>
    </row>
    <row r="94934" spans="1:1">
      <c r="A94934" s="234"/>
    </row>
    <row r="94935" spans="1:1">
      <c r="A94935" s="234"/>
    </row>
    <row r="94936" spans="1:1">
      <c r="A94936" s="234"/>
    </row>
    <row r="94937" spans="1:1">
      <c r="A94937" s="234"/>
    </row>
    <row r="94938" spans="1:1">
      <c r="A94938" s="234"/>
    </row>
    <row r="94939" spans="1:1">
      <c r="A94939" s="234"/>
    </row>
    <row r="94940" spans="1:1">
      <c r="A94940" s="234"/>
    </row>
    <row r="94941" spans="1:1">
      <c r="A94941" s="234"/>
    </row>
    <row r="94942" spans="1:1">
      <c r="A94942" s="234"/>
    </row>
    <row r="94943" spans="1:1">
      <c r="A94943" s="234"/>
    </row>
    <row r="94944" spans="1:1">
      <c r="A94944" s="234"/>
    </row>
    <row r="94945" spans="1:1">
      <c r="A94945" s="234"/>
    </row>
    <row r="94946" spans="1:1">
      <c r="A94946" s="234"/>
    </row>
    <row r="94947" spans="1:1">
      <c r="A94947" s="234"/>
    </row>
    <row r="94948" spans="1:1">
      <c r="A94948" s="234"/>
    </row>
    <row r="94949" spans="1:1">
      <c r="A94949" s="234"/>
    </row>
    <row r="94950" spans="1:1">
      <c r="A94950" s="234"/>
    </row>
    <row r="94951" spans="1:1">
      <c r="A94951" s="234"/>
    </row>
    <row r="94952" spans="1:1">
      <c r="A94952" s="234"/>
    </row>
    <row r="94953" spans="1:1">
      <c r="A94953" s="234"/>
    </row>
    <row r="94954" spans="1:1">
      <c r="A94954" s="234"/>
    </row>
    <row r="94955" spans="1:1">
      <c r="A94955" s="234"/>
    </row>
    <row r="94956" spans="1:1">
      <c r="A94956" s="234"/>
    </row>
    <row r="94957" spans="1:1">
      <c r="A94957" s="234"/>
    </row>
    <row r="94958" spans="1:1">
      <c r="A94958" s="234"/>
    </row>
    <row r="94959" spans="1:1">
      <c r="A94959" s="234"/>
    </row>
    <row r="94960" spans="1:1">
      <c r="A94960" s="234"/>
    </row>
    <row r="94961" spans="1:1">
      <c r="A94961" s="234"/>
    </row>
    <row r="94962" spans="1:1">
      <c r="A94962" s="234"/>
    </row>
    <row r="94963" spans="1:1">
      <c r="A94963" s="234"/>
    </row>
    <row r="94964" spans="1:1">
      <c r="A94964" s="234"/>
    </row>
    <row r="94965" spans="1:1">
      <c r="A94965" s="234"/>
    </row>
    <row r="94966" spans="1:1">
      <c r="A94966" s="234"/>
    </row>
    <row r="94967" spans="1:1">
      <c r="A94967" s="234"/>
    </row>
    <row r="94968" spans="1:1">
      <c r="A94968" s="234"/>
    </row>
    <row r="94969" spans="1:1">
      <c r="A94969" s="234"/>
    </row>
    <row r="94970" spans="1:1">
      <c r="A94970" s="234"/>
    </row>
    <row r="94971" spans="1:1">
      <c r="A94971" s="234"/>
    </row>
    <row r="94972" spans="1:1">
      <c r="A94972" s="234"/>
    </row>
    <row r="94973" spans="1:1">
      <c r="A94973" s="234"/>
    </row>
    <row r="94974" spans="1:1">
      <c r="A94974" s="234"/>
    </row>
    <row r="94975" spans="1:1">
      <c r="A94975" s="234"/>
    </row>
    <row r="94976" spans="1:1">
      <c r="A94976" s="234"/>
    </row>
    <row r="94977" spans="1:1">
      <c r="A94977" s="234"/>
    </row>
    <row r="94978" spans="1:1">
      <c r="A94978" s="234"/>
    </row>
    <row r="94979" spans="1:1">
      <c r="A94979" s="234"/>
    </row>
    <row r="94980" spans="1:1">
      <c r="A94980" s="234"/>
    </row>
    <row r="94981" spans="1:1">
      <c r="A94981" s="234"/>
    </row>
    <row r="94982" spans="1:1">
      <c r="A94982" s="234"/>
    </row>
    <row r="94983" spans="1:1">
      <c r="A94983" s="234"/>
    </row>
    <row r="94984" spans="1:1">
      <c r="A94984" s="234"/>
    </row>
    <row r="94985" spans="1:1">
      <c r="A94985" s="234"/>
    </row>
    <row r="94986" spans="1:1">
      <c r="A94986" s="234"/>
    </row>
    <row r="94987" spans="1:1">
      <c r="A94987" s="234"/>
    </row>
    <row r="94988" spans="1:1">
      <c r="A94988" s="234"/>
    </row>
    <row r="94989" spans="1:1">
      <c r="A94989" s="234"/>
    </row>
    <row r="94990" spans="1:1">
      <c r="A94990" s="234"/>
    </row>
    <row r="94991" spans="1:1">
      <c r="A94991" s="234"/>
    </row>
    <row r="94992" spans="1:1">
      <c r="A94992" s="234"/>
    </row>
    <row r="94993" spans="1:1">
      <c r="A94993" s="234"/>
    </row>
    <row r="94994" spans="1:1">
      <c r="A94994" s="234"/>
    </row>
    <row r="94995" spans="1:1">
      <c r="A94995" s="234"/>
    </row>
    <row r="94996" spans="1:1">
      <c r="A94996" s="234"/>
    </row>
    <row r="94997" spans="1:1">
      <c r="A94997" s="234"/>
    </row>
    <row r="94998" spans="1:1">
      <c r="A94998" s="234"/>
    </row>
    <row r="94999" spans="1:1">
      <c r="A94999" s="234"/>
    </row>
    <row r="95000" spans="1:1">
      <c r="A95000" s="234"/>
    </row>
    <row r="95001" spans="1:1">
      <c r="A95001" s="234"/>
    </row>
    <row r="95002" spans="1:1">
      <c r="A95002" s="234"/>
    </row>
    <row r="95003" spans="1:1">
      <c r="A95003" s="234"/>
    </row>
    <row r="95004" spans="1:1">
      <c r="A95004" s="234"/>
    </row>
    <row r="95005" spans="1:1">
      <c r="A95005" s="234"/>
    </row>
    <row r="95006" spans="1:1">
      <c r="A95006" s="234"/>
    </row>
    <row r="95007" spans="1:1">
      <c r="A95007" s="234"/>
    </row>
    <row r="95008" spans="1:1">
      <c r="A95008" s="234"/>
    </row>
    <row r="95009" spans="1:1">
      <c r="A95009" s="234"/>
    </row>
    <row r="95010" spans="1:1">
      <c r="A95010" s="234"/>
    </row>
    <row r="95011" spans="1:1">
      <c r="A95011" s="234"/>
    </row>
    <row r="95012" spans="1:1">
      <c r="A95012" s="234"/>
    </row>
    <row r="95013" spans="1:1">
      <c r="A95013" s="234"/>
    </row>
    <row r="95014" spans="1:1">
      <c r="A95014" s="234"/>
    </row>
    <row r="95015" spans="1:1">
      <c r="A95015" s="234"/>
    </row>
    <row r="95016" spans="1:1">
      <c r="A95016" s="234"/>
    </row>
    <row r="95017" spans="1:1">
      <c r="A95017" s="234"/>
    </row>
    <row r="95018" spans="1:1">
      <c r="A95018" s="234"/>
    </row>
    <row r="95019" spans="1:1">
      <c r="A95019" s="234"/>
    </row>
    <row r="95020" spans="1:1">
      <c r="A95020" s="234"/>
    </row>
    <row r="95021" spans="1:1">
      <c r="A95021" s="234"/>
    </row>
    <row r="95022" spans="1:1">
      <c r="A95022" s="234"/>
    </row>
    <row r="95023" spans="1:1">
      <c r="A95023" s="234"/>
    </row>
    <row r="95024" spans="1:1">
      <c r="A95024" s="234"/>
    </row>
    <row r="95025" spans="1:1">
      <c r="A95025" s="234"/>
    </row>
    <row r="95026" spans="1:1">
      <c r="A95026" s="234"/>
    </row>
    <row r="95027" spans="1:1">
      <c r="A95027" s="234"/>
    </row>
    <row r="95028" spans="1:1">
      <c r="A95028" s="234"/>
    </row>
    <row r="95029" spans="1:1">
      <c r="A95029" s="234"/>
    </row>
    <row r="95030" spans="1:1">
      <c r="A95030" s="234"/>
    </row>
    <row r="95031" spans="1:1">
      <c r="A95031" s="234"/>
    </row>
    <row r="95032" spans="1:1">
      <c r="A95032" s="234"/>
    </row>
    <row r="95033" spans="1:1">
      <c r="A95033" s="234"/>
    </row>
    <row r="95034" spans="1:1">
      <c r="A95034" s="234"/>
    </row>
    <row r="95035" spans="1:1">
      <c r="A95035" s="234"/>
    </row>
    <row r="95036" spans="1:1">
      <c r="A95036" s="234"/>
    </row>
    <row r="95037" spans="1:1">
      <c r="A95037" s="234"/>
    </row>
    <row r="95038" spans="1:1">
      <c r="A95038" s="234"/>
    </row>
    <row r="95039" spans="1:1">
      <c r="A95039" s="234"/>
    </row>
    <row r="95040" spans="1:1">
      <c r="A95040" s="234"/>
    </row>
    <row r="95041" spans="1:1">
      <c r="A95041" s="234"/>
    </row>
    <row r="95042" spans="1:1">
      <c r="A95042" s="234"/>
    </row>
    <row r="95043" spans="1:1">
      <c r="A95043" s="234"/>
    </row>
    <row r="95044" spans="1:1">
      <c r="A95044" s="234"/>
    </row>
    <row r="95045" spans="1:1">
      <c r="A95045" s="234"/>
    </row>
    <row r="95046" spans="1:1">
      <c r="A95046" s="234"/>
    </row>
    <row r="95047" spans="1:1">
      <c r="A95047" s="234"/>
    </row>
    <row r="95048" spans="1:1">
      <c r="A95048" s="234"/>
    </row>
    <row r="95049" spans="1:1">
      <c r="A95049" s="234"/>
    </row>
    <row r="95050" spans="1:1">
      <c r="A95050" s="234"/>
    </row>
    <row r="95051" spans="1:1">
      <c r="A95051" s="234"/>
    </row>
    <row r="95052" spans="1:1">
      <c r="A95052" s="234"/>
    </row>
    <row r="95053" spans="1:1">
      <c r="A95053" s="234"/>
    </row>
    <row r="95054" spans="1:1">
      <c r="A95054" s="234"/>
    </row>
    <row r="95055" spans="1:1">
      <c r="A95055" s="234"/>
    </row>
    <row r="95056" spans="1:1">
      <c r="A95056" s="234"/>
    </row>
    <row r="95057" spans="1:1">
      <c r="A95057" s="234"/>
    </row>
    <row r="95058" spans="1:1">
      <c r="A95058" s="234"/>
    </row>
    <row r="95059" spans="1:1">
      <c r="A95059" s="234"/>
    </row>
    <row r="95060" spans="1:1">
      <c r="A95060" s="234"/>
    </row>
    <row r="95061" spans="1:1">
      <c r="A95061" s="234"/>
    </row>
    <row r="95062" spans="1:1">
      <c r="A95062" s="234"/>
    </row>
    <row r="95063" spans="1:1">
      <c r="A95063" s="234"/>
    </row>
    <row r="95064" spans="1:1">
      <c r="A95064" s="234"/>
    </row>
    <row r="95065" spans="1:1">
      <c r="A95065" s="234"/>
    </row>
    <row r="95066" spans="1:1">
      <c r="A95066" s="234"/>
    </row>
    <row r="95067" spans="1:1">
      <c r="A95067" s="234"/>
    </row>
    <row r="95068" spans="1:1">
      <c r="A95068" s="234"/>
    </row>
    <row r="95069" spans="1:1">
      <c r="A95069" s="234"/>
    </row>
    <row r="95070" spans="1:1">
      <c r="A95070" s="234"/>
    </row>
    <row r="95071" spans="1:1">
      <c r="A95071" s="234"/>
    </row>
    <row r="95072" spans="1:1">
      <c r="A95072" s="234"/>
    </row>
    <row r="95073" spans="1:1">
      <c r="A95073" s="234"/>
    </row>
    <row r="95074" spans="1:1">
      <c r="A95074" s="234"/>
    </row>
    <row r="95075" spans="1:1">
      <c r="A95075" s="234"/>
    </row>
    <row r="95076" spans="1:1">
      <c r="A95076" s="234"/>
    </row>
    <row r="95077" spans="1:1">
      <c r="A95077" s="234"/>
    </row>
    <row r="95078" spans="1:1">
      <c r="A95078" s="234"/>
    </row>
    <row r="95079" spans="1:1">
      <c r="A95079" s="234"/>
    </row>
    <row r="95080" spans="1:1">
      <c r="A95080" s="234"/>
    </row>
    <row r="95081" spans="1:1">
      <c r="A95081" s="234"/>
    </row>
    <row r="95082" spans="1:1">
      <c r="A95082" s="234"/>
    </row>
    <row r="95083" spans="1:1">
      <c r="A95083" s="234"/>
    </row>
    <row r="95084" spans="1:1">
      <c r="A95084" s="234"/>
    </row>
    <row r="95085" spans="1:1">
      <c r="A95085" s="234"/>
    </row>
    <row r="95086" spans="1:1">
      <c r="A95086" s="234"/>
    </row>
    <row r="95087" spans="1:1">
      <c r="A95087" s="234"/>
    </row>
    <row r="95088" spans="1:1">
      <c r="A95088" s="234"/>
    </row>
    <row r="95089" spans="1:1">
      <c r="A95089" s="234"/>
    </row>
    <row r="95090" spans="1:1">
      <c r="A95090" s="234"/>
    </row>
    <row r="95091" spans="1:1">
      <c r="A95091" s="234"/>
    </row>
    <row r="95092" spans="1:1">
      <c r="A95092" s="234"/>
    </row>
    <row r="95093" spans="1:1">
      <c r="A95093" s="234"/>
    </row>
    <row r="95094" spans="1:1">
      <c r="A95094" s="234"/>
    </row>
    <row r="95095" spans="1:1">
      <c r="A95095" s="234"/>
    </row>
    <row r="95096" spans="1:1">
      <c r="A95096" s="234"/>
    </row>
    <row r="95097" spans="1:1">
      <c r="A95097" s="234"/>
    </row>
    <row r="95098" spans="1:1">
      <c r="A95098" s="234"/>
    </row>
    <row r="95099" spans="1:1">
      <c r="A95099" s="234"/>
    </row>
    <row r="95100" spans="1:1">
      <c r="A95100" s="234"/>
    </row>
    <row r="95101" spans="1:1">
      <c r="A95101" s="234"/>
    </row>
    <row r="95102" spans="1:1">
      <c r="A95102" s="234"/>
    </row>
    <row r="95103" spans="1:1">
      <c r="A95103" s="234"/>
    </row>
    <row r="95104" spans="1:1">
      <c r="A95104" s="234"/>
    </row>
    <row r="95105" spans="1:1">
      <c r="A95105" s="234"/>
    </row>
    <row r="95106" spans="1:1">
      <c r="A95106" s="234"/>
    </row>
    <row r="95107" spans="1:1">
      <c r="A95107" s="234"/>
    </row>
    <row r="95108" spans="1:1">
      <c r="A95108" s="234"/>
    </row>
    <row r="95109" spans="1:1">
      <c r="A95109" s="234"/>
    </row>
    <row r="95110" spans="1:1">
      <c r="A95110" s="234"/>
    </row>
    <row r="95111" spans="1:1">
      <c r="A95111" s="234"/>
    </row>
    <row r="95112" spans="1:1">
      <c r="A95112" s="234"/>
    </row>
    <row r="95113" spans="1:1">
      <c r="A95113" s="234"/>
    </row>
    <row r="95114" spans="1:1">
      <c r="A95114" s="234"/>
    </row>
    <row r="95115" spans="1:1">
      <c r="A95115" s="234"/>
    </row>
    <row r="95116" spans="1:1">
      <c r="A95116" s="234"/>
    </row>
    <row r="95117" spans="1:1">
      <c r="A95117" s="234"/>
    </row>
    <row r="95118" spans="1:1">
      <c r="A95118" s="234"/>
    </row>
    <row r="95119" spans="1:1">
      <c r="A95119" s="234"/>
    </row>
    <row r="95120" spans="1:1">
      <c r="A95120" s="234"/>
    </row>
    <row r="95121" spans="1:1">
      <c r="A95121" s="234"/>
    </row>
    <row r="95122" spans="1:1">
      <c r="A95122" s="234"/>
    </row>
    <row r="95123" spans="1:1">
      <c r="A95123" s="234"/>
    </row>
    <row r="95124" spans="1:1">
      <c r="A95124" s="234"/>
    </row>
    <row r="95125" spans="1:1">
      <c r="A95125" s="234"/>
    </row>
    <row r="95126" spans="1:1">
      <c r="A95126" s="234"/>
    </row>
    <row r="95127" spans="1:1">
      <c r="A95127" s="234"/>
    </row>
    <row r="95128" spans="1:1">
      <c r="A95128" s="234"/>
    </row>
    <row r="95129" spans="1:1">
      <c r="A95129" s="234"/>
    </row>
    <row r="95130" spans="1:1">
      <c r="A95130" s="234"/>
    </row>
    <row r="95131" spans="1:1">
      <c r="A95131" s="234"/>
    </row>
    <row r="95132" spans="1:1">
      <c r="A95132" s="234"/>
    </row>
    <row r="95133" spans="1:1">
      <c r="A95133" s="234"/>
    </row>
    <row r="95134" spans="1:1">
      <c r="A95134" s="234"/>
    </row>
    <row r="95135" spans="1:1">
      <c r="A95135" s="234"/>
    </row>
    <row r="95136" spans="1:1">
      <c r="A95136" s="234"/>
    </row>
    <row r="95137" spans="1:1">
      <c r="A95137" s="234"/>
    </row>
    <row r="95138" spans="1:1">
      <c r="A95138" s="234"/>
    </row>
    <row r="95139" spans="1:1">
      <c r="A95139" s="234"/>
    </row>
    <row r="95140" spans="1:1">
      <c r="A95140" s="234"/>
    </row>
    <row r="95141" spans="1:1">
      <c r="A95141" s="234"/>
    </row>
    <row r="95142" spans="1:1">
      <c r="A95142" s="234"/>
    </row>
    <row r="95143" spans="1:1">
      <c r="A95143" s="234"/>
    </row>
    <row r="95144" spans="1:1">
      <c r="A95144" s="234"/>
    </row>
    <row r="95145" spans="1:1">
      <c r="A95145" s="234"/>
    </row>
    <row r="95146" spans="1:1">
      <c r="A95146" s="234"/>
    </row>
    <row r="95147" spans="1:1">
      <c r="A95147" s="234"/>
    </row>
    <row r="95148" spans="1:1">
      <c r="A95148" s="234"/>
    </row>
    <row r="95149" spans="1:1">
      <c r="A95149" s="234"/>
    </row>
    <row r="95150" spans="1:1">
      <c r="A95150" s="234"/>
    </row>
    <row r="95151" spans="1:1">
      <c r="A95151" s="234"/>
    </row>
    <row r="95152" spans="1:1">
      <c r="A95152" s="234"/>
    </row>
    <row r="95153" spans="1:1">
      <c r="A95153" s="234"/>
    </row>
    <row r="95154" spans="1:1">
      <c r="A95154" s="234"/>
    </row>
    <row r="95155" spans="1:1">
      <c r="A95155" s="234"/>
    </row>
    <row r="95156" spans="1:1">
      <c r="A95156" s="234"/>
    </row>
    <row r="95157" spans="1:1">
      <c r="A95157" s="234"/>
    </row>
    <row r="95158" spans="1:1">
      <c r="A95158" s="234"/>
    </row>
    <row r="95159" spans="1:1">
      <c r="A95159" s="234"/>
    </row>
    <row r="95160" spans="1:1">
      <c r="A95160" s="234"/>
    </row>
    <row r="95161" spans="1:1">
      <c r="A95161" s="234"/>
    </row>
    <row r="95162" spans="1:1">
      <c r="A95162" s="234"/>
    </row>
    <row r="95163" spans="1:1">
      <c r="A95163" s="234"/>
    </row>
    <row r="95164" spans="1:1">
      <c r="A95164" s="234"/>
    </row>
    <row r="95165" spans="1:1">
      <c r="A95165" s="234"/>
    </row>
    <row r="95166" spans="1:1">
      <c r="A95166" s="234"/>
    </row>
    <row r="95167" spans="1:1">
      <c r="A95167" s="234"/>
    </row>
    <row r="95168" spans="1:1">
      <c r="A95168" s="234"/>
    </row>
    <row r="95169" spans="1:1">
      <c r="A95169" s="234"/>
    </row>
    <row r="95170" spans="1:1">
      <c r="A95170" s="234"/>
    </row>
    <row r="95171" spans="1:1">
      <c r="A95171" s="234"/>
    </row>
    <row r="95172" spans="1:1">
      <c r="A95172" s="234"/>
    </row>
    <row r="95173" spans="1:1">
      <c r="A95173" s="234"/>
    </row>
    <row r="95174" spans="1:1">
      <c r="A95174" s="234"/>
    </row>
    <row r="95175" spans="1:1">
      <c r="A95175" s="234"/>
    </row>
    <row r="95176" spans="1:1">
      <c r="A95176" s="234"/>
    </row>
    <row r="95177" spans="1:1">
      <c r="A95177" s="234"/>
    </row>
    <row r="95178" spans="1:1">
      <c r="A95178" s="234"/>
    </row>
    <row r="95179" spans="1:1">
      <c r="A95179" s="234"/>
    </row>
    <row r="95180" spans="1:1">
      <c r="A95180" s="234"/>
    </row>
    <row r="95181" spans="1:1">
      <c r="A95181" s="234"/>
    </row>
    <row r="95182" spans="1:1">
      <c r="A95182" s="234"/>
    </row>
    <row r="95183" spans="1:1">
      <c r="A95183" s="234"/>
    </row>
    <row r="95184" spans="1:1">
      <c r="A95184" s="234"/>
    </row>
    <row r="95185" spans="1:1">
      <c r="A95185" s="234"/>
    </row>
    <row r="95186" spans="1:1">
      <c r="A95186" s="234"/>
    </row>
    <row r="95187" spans="1:1">
      <c r="A95187" s="234"/>
    </row>
    <row r="95188" spans="1:1">
      <c r="A95188" s="234"/>
    </row>
    <row r="95189" spans="1:1">
      <c r="A95189" s="234"/>
    </row>
    <row r="95190" spans="1:1">
      <c r="A95190" s="234"/>
    </row>
    <row r="95191" spans="1:1">
      <c r="A95191" s="234"/>
    </row>
    <row r="95192" spans="1:1">
      <c r="A95192" s="234"/>
    </row>
    <row r="95193" spans="1:1">
      <c r="A95193" s="234"/>
    </row>
    <row r="95194" spans="1:1">
      <c r="A95194" s="234"/>
    </row>
    <row r="95195" spans="1:1">
      <c r="A95195" s="234"/>
    </row>
    <row r="95196" spans="1:1">
      <c r="A95196" s="234"/>
    </row>
    <row r="95197" spans="1:1">
      <c r="A95197" s="234"/>
    </row>
    <row r="95198" spans="1:1">
      <c r="A95198" s="234"/>
    </row>
    <row r="95199" spans="1:1">
      <c r="A95199" s="234"/>
    </row>
    <row r="95200" spans="1:1">
      <c r="A95200" s="234"/>
    </row>
    <row r="95201" spans="1:1">
      <c r="A95201" s="234"/>
    </row>
    <row r="95202" spans="1:1">
      <c r="A95202" s="234"/>
    </row>
    <row r="95203" spans="1:1">
      <c r="A95203" s="234"/>
    </row>
    <row r="95204" spans="1:1">
      <c r="A95204" s="234"/>
    </row>
    <row r="95205" spans="1:1">
      <c r="A95205" s="234"/>
    </row>
    <row r="95206" spans="1:1">
      <c r="A95206" s="234"/>
    </row>
    <row r="95207" spans="1:1">
      <c r="A95207" s="234"/>
    </row>
    <row r="95208" spans="1:1">
      <c r="A95208" s="234"/>
    </row>
    <row r="95209" spans="1:1">
      <c r="A95209" s="234"/>
    </row>
    <row r="95210" spans="1:1">
      <c r="A95210" s="234"/>
    </row>
    <row r="95211" spans="1:1">
      <c r="A95211" s="234"/>
    </row>
    <row r="95212" spans="1:1">
      <c r="A95212" s="234"/>
    </row>
    <row r="95213" spans="1:1">
      <c r="A95213" s="234"/>
    </row>
    <row r="95214" spans="1:1">
      <c r="A95214" s="234"/>
    </row>
    <row r="95215" spans="1:1">
      <c r="A95215" s="234"/>
    </row>
    <row r="95216" spans="1:1">
      <c r="A95216" s="234"/>
    </row>
    <row r="95217" spans="1:1">
      <c r="A95217" s="234"/>
    </row>
    <row r="95218" spans="1:1">
      <c r="A95218" s="234"/>
    </row>
    <row r="95219" spans="1:1">
      <c r="A95219" s="234"/>
    </row>
    <row r="95220" spans="1:1">
      <c r="A95220" s="234"/>
    </row>
    <row r="95221" spans="1:1">
      <c r="A95221" s="234"/>
    </row>
    <row r="95222" spans="1:1">
      <c r="A95222" s="234"/>
    </row>
    <row r="95223" spans="1:1">
      <c r="A95223" s="234"/>
    </row>
    <row r="95224" spans="1:1">
      <c r="A95224" s="234"/>
    </row>
    <row r="95225" spans="1:1">
      <c r="A95225" s="234"/>
    </row>
    <row r="95226" spans="1:1">
      <c r="A95226" s="234"/>
    </row>
    <row r="95227" spans="1:1">
      <c r="A95227" s="234"/>
    </row>
    <row r="95228" spans="1:1">
      <c r="A95228" s="234"/>
    </row>
    <row r="95229" spans="1:1">
      <c r="A95229" s="234"/>
    </row>
    <row r="95230" spans="1:1">
      <c r="A95230" s="234"/>
    </row>
    <row r="95231" spans="1:1">
      <c r="A95231" s="234"/>
    </row>
    <row r="95232" spans="1:1">
      <c r="A95232" s="234"/>
    </row>
    <row r="95233" spans="1:1">
      <c r="A95233" s="234"/>
    </row>
    <row r="95234" spans="1:1">
      <c r="A95234" s="234"/>
    </row>
    <row r="95235" spans="1:1">
      <c r="A95235" s="234"/>
    </row>
    <row r="95236" spans="1:1">
      <c r="A95236" s="234"/>
    </row>
    <row r="95237" spans="1:1">
      <c r="A95237" s="234"/>
    </row>
    <row r="95238" spans="1:1">
      <c r="A95238" s="234"/>
    </row>
    <row r="95239" spans="1:1">
      <c r="A95239" s="234"/>
    </row>
    <row r="95240" spans="1:1">
      <c r="A95240" s="234"/>
    </row>
    <row r="95241" spans="1:1">
      <c r="A95241" s="234"/>
    </row>
    <row r="95242" spans="1:1">
      <c r="A95242" s="234"/>
    </row>
    <row r="95243" spans="1:1">
      <c r="A95243" s="234"/>
    </row>
    <row r="95244" spans="1:1">
      <c r="A95244" s="234"/>
    </row>
    <row r="95245" spans="1:1">
      <c r="A95245" s="234"/>
    </row>
    <row r="95246" spans="1:1">
      <c r="A95246" s="234"/>
    </row>
    <row r="95247" spans="1:1">
      <c r="A95247" s="234"/>
    </row>
    <row r="95248" spans="1:1">
      <c r="A95248" s="234"/>
    </row>
    <row r="95249" spans="1:1">
      <c r="A95249" s="234"/>
    </row>
    <row r="95250" spans="1:1">
      <c r="A95250" s="234"/>
    </row>
    <row r="95251" spans="1:1">
      <c r="A95251" s="234"/>
    </row>
    <row r="95252" spans="1:1">
      <c r="A95252" s="234"/>
    </row>
    <row r="95253" spans="1:1">
      <c r="A95253" s="234"/>
    </row>
    <row r="95254" spans="1:1">
      <c r="A95254" s="234"/>
    </row>
    <row r="95255" spans="1:1">
      <c r="A95255" s="234"/>
    </row>
    <row r="95256" spans="1:1">
      <c r="A95256" s="234"/>
    </row>
    <row r="95257" spans="1:1">
      <c r="A95257" s="234"/>
    </row>
    <row r="95258" spans="1:1">
      <c r="A95258" s="234"/>
    </row>
    <row r="95259" spans="1:1">
      <c r="A95259" s="234"/>
    </row>
    <row r="95260" spans="1:1">
      <c r="A95260" s="234"/>
    </row>
    <row r="95261" spans="1:1">
      <c r="A95261" s="234"/>
    </row>
    <row r="95262" spans="1:1">
      <c r="A95262" s="234"/>
    </row>
    <row r="95263" spans="1:1">
      <c r="A95263" s="234"/>
    </row>
    <row r="95264" spans="1:1">
      <c r="A95264" s="234"/>
    </row>
    <row r="95265" spans="1:1">
      <c r="A95265" s="234"/>
    </row>
    <row r="95266" spans="1:1">
      <c r="A95266" s="234"/>
    </row>
    <row r="95267" spans="1:1">
      <c r="A95267" s="234"/>
    </row>
    <row r="95268" spans="1:1">
      <c r="A95268" s="234"/>
    </row>
    <row r="95269" spans="1:1">
      <c r="A95269" s="234"/>
    </row>
    <row r="95270" spans="1:1">
      <c r="A95270" s="234"/>
    </row>
    <row r="95271" spans="1:1">
      <c r="A95271" s="234"/>
    </row>
    <row r="95272" spans="1:1">
      <c r="A95272" s="234"/>
    </row>
    <row r="95273" spans="1:1">
      <c r="A95273" s="234"/>
    </row>
    <row r="95274" spans="1:1">
      <c r="A95274" s="234"/>
    </row>
    <row r="95275" spans="1:1">
      <c r="A95275" s="234"/>
    </row>
    <row r="95276" spans="1:1">
      <c r="A95276" s="234"/>
    </row>
    <row r="95277" spans="1:1">
      <c r="A95277" s="234"/>
    </row>
    <row r="95278" spans="1:1">
      <c r="A95278" s="234"/>
    </row>
    <row r="95279" spans="1:1">
      <c r="A95279" s="234"/>
    </row>
    <row r="95280" spans="1:1">
      <c r="A95280" s="234"/>
    </row>
    <row r="95281" spans="1:1">
      <c r="A95281" s="234"/>
    </row>
    <row r="95282" spans="1:1">
      <c r="A95282" s="234"/>
    </row>
    <row r="95283" spans="1:1">
      <c r="A95283" s="234"/>
    </row>
    <row r="95284" spans="1:1">
      <c r="A95284" s="234"/>
    </row>
    <row r="95285" spans="1:1">
      <c r="A95285" s="234"/>
    </row>
    <row r="95286" spans="1:1">
      <c r="A95286" s="234"/>
    </row>
    <row r="95287" spans="1:1">
      <c r="A95287" s="234"/>
    </row>
    <row r="95288" spans="1:1">
      <c r="A95288" s="234"/>
    </row>
    <row r="95289" spans="1:1">
      <c r="A95289" s="234"/>
    </row>
    <row r="95290" spans="1:1">
      <c r="A95290" s="234"/>
    </row>
    <row r="95291" spans="1:1">
      <c r="A95291" s="234"/>
    </row>
    <row r="95292" spans="1:1">
      <c r="A95292" s="234"/>
    </row>
    <row r="95293" spans="1:1">
      <c r="A95293" s="234"/>
    </row>
    <row r="95294" spans="1:1">
      <c r="A95294" s="234"/>
    </row>
    <row r="95295" spans="1:1">
      <c r="A95295" s="234"/>
    </row>
    <row r="95296" spans="1:1">
      <c r="A95296" s="234"/>
    </row>
    <row r="95297" spans="1:1">
      <c r="A95297" s="234"/>
    </row>
    <row r="95298" spans="1:1">
      <c r="A95298" s="234"/>
    </row>
    <row r="95299" spans="1:1">
      <c r="A95299" s="234"/>
    </row>
    <row r="95300" spans="1:1">
      <c r="A95300" s="234"/>
    </row>
    <row r="95301" spans="1:1">
      <c r="A95301" s="234"/>
    </row>
    <row r="95302" spans="1:1">
      <c r="A95302" s="234"/>
    </row>
    <row r="95303" spans="1:1">
      <c r="A95303" s="234"/>
    </row>
    <row r="95304" spans="1:1">
      <c r="A95304" s="234"/>
    </row>
    <row r="95305" spans="1:1">
      <c r="A95305" s="234"/>
    </row>
    <row r="95306" spans="1:1">
      <c r="A95306" s="234"/>
    </row>
    <row r="95307" spans="1:1">
      <c r="A95307" s="234"/>
    </row>
    <row r="95308" spans="1:1">
      <c r="A95308" s="234"/>
    </row>
    <row r="95309" spans="1:1">
      <c r="A95309" s="234"/>
    </row>
    <row r="95310" spans="1:1">
      <c r="A95310" s="234"/>
    </row>
    <row r="95311" spans="1:1">
      <c r="A95311" s="234"/>
    </row>
    <row r="95312" spans="1:1">
      <c r="A95312" s="234"/>
    </row>
    <row r="95313" spans="1:1">
      <c r="A95313" s="234"/>
    </row>
    <row r="95314" spans="1:1">
      <c r="A95314" s="234"/>
    </row>
    <row r="95315" spans="1:1">
      <c r="A95315" s="234"/>
    </row>
    <row r="95316" spans="1:1">
      <c r="A95316" s="234"/>
    </row>
    <row r="95317" spans="1:1">
      <c r="A95317" s="234"/>
    </row>
    <row r="95318" spans="1:1">
      <c r="A95318" s="234"/>
    </row>
    <row r="95319" spans="1:1">
      <c r="A95319" s="234"/>
    </row>
    <row r="95320" spans="1:1">
      <c r="A95320" s="234"/>
    </row>
    <row r="95321" spans="1:1">
      <c r="A95321" s="234"/>
    </row>
    <row r="95322" spans="1:1">
      <c r="A95322" s="234"/>
    </row>
    <row r="95323" spans="1:1">
      <c r="A95323" s="234"/>
    </row>
    <row r="95324" spans="1:1">
      <c r="A95324" s="234"/>
    </row>
    <row r="95325" spans="1:1">
      <c r="A95325" s="234"/>
    </row>
    <row r="95326" spans="1:1">
      <c r="A95326" s="234"/>
    </row>
    <row r="95327" spans="1:1">
      <c r="A95327" s="234"/>
    </row>
    <row r="95328" spans="1:1">
      <c r="A95328" s="234"/>
    </row>
    <row r="95329" spans="1:1">
      <c r="A95329" s="234"/>
    </row>
    <row r="95330" spans="1:1">
      <c r="A95330" s="234"/>
    </row>
    <row r="95331" spans="1:1">
      <c r="A95331" s="234"/>
    </row>
    <row r="95332" spans="1:1">
      <c r="A95332" s="234"/>
    </row>
    <row r="95333" spans="1:1">
      <c r="A95333" s="234"/>
    </row>
    <row r="95334" spans="1:1">
      <c r="A95334" s="234"/>
    </row>
    <row r="95335" spans="1:1">
      <c r="A95335" s="234"/>
    </row>
    <row r="95336" spans="1:1">
      <c r="A95336" s="234"/>
    </row>
    <row r="95337" spans="1:1">
      <c r="A95337" s="234"/>
    </row>
    <row r="95338" spans="1:1">
      <c r="A95338" s="234"/>
    </row>
    <row r="95339" spans="1:1">
      <c r="A95339" s="234"/>
    </row>
    <row r="95340" spans="1:1">
      <c r="A95340" s="234"/>
    </row>
    <row r="95341" spans="1:1">
      <c r="A95341" s="234"/>
    </row>
    <row r="95342" spans="1:1">
      <c r="A95342" s="234"/>
    </row>
    <row r="95343" spans="1:1">
      <c r="A95343" s="234"/>
    </row>
    <row r="95344" spans="1:1">
      <c r="A95344" s="234"/>
    </row>
    <row r="95345" spans="1:1">
      <c r="A95345" s="234"/>
    </row>
    <row r="95346" spans="1:1">
      <c r="A95346" s="234"/>
    </row>
    <row r="95347" spans="1:1">
      <c r="A95347" s="234"/>
    </row>
    <row r="95348" spans="1:1">
      <c r="A95348" s="234"/>
    </row>
    <row r="95349" spans="1:1">
      <c r="A95349" s="234"/>
    </row>
    <row r="95350" spans="1:1">
      <c r="A95350" s="234"/>
    </row>
    <row r="95351" spans="1:1">
      <c r="A95351" s="234"/>
    </row>
    <row r="95352" spans="1:1">
      <c r="A95352" s="234"/>
    </row>
    <row r="95353" spans="1:1">
      <c r="A95353" s="234"/>
    </row>
    <row r="95354" spans="1:1">
      <c r="A95354" s="234"/>
    </row>
    <row r="95355" spans="1:1">
      <c r="A95355" s="234"/>
    </row>
    <row r="95356" spans="1:1">
      <c r="A95356" s="234"/>
    </row>
    <row r="95357" spans="1:1">
      <c r="A95357" s="234"/>
    </row>
    <row r="95358" spans="1:1">
      <c r="A95358" s="234"/>
    </row>
    <row r="95359" spans="1:1">
      <c r="A95359" s="234"/>
    </row>
    <row r="95360" spans="1:1">
      <c r="A95360" s="234"/>
    </row>
    <row r="95361" spans="1:1">
      <c r="A95361" s="234"/>
    </row>
    <row r="95362" spans="1:1">
      <c r="A95362" s="234"/>
    </row>
    <row r="95363" spans="1:1">
      <c r="A95363" s="234"/>
    </row>
    <row r="95364" spans="1:1">
      <c r="A95364" s="234"/>
    </row>
    <row r="95365" spans="1:1">
      <c r="A95365" s="234"/>
    </row>
    <row r="95366" spans="1:1">
      <c r="A95366" s="234"/>
    </row>
    <row r="95367" spans="1:1">
      <c r="A95367" s="234"/>
    </row>
    <row r="95368" spans="1:1">
      <c r="A95368" s="234"/>
    </row>
    <row r="95369" spans="1:1">
      <c r="A95369" s="234"/>
    </row>
    <row r="95370" spans="1:1">
      <c r="A95370" s="234"/>
    </row>
    <row r="95371" spans="1:1">
      <c r="A95371" s="234"/>
    </row>
    <row r="95372" spans="1:1">
      <c r="A95372" s="234"/>
    </row>
    <row r="95373" spans="1:1">
      <c r="A95373" s="234"/>
    </row>
    <row r="95374" spans="1:1">
      <c r="A95374" s="234"/>
    </row>
    <row r="95375" spans="1:1">
      <c r="A95375" s="234"/>
    </row>
    <row r="95376" spans="1:1">
      <c r="A95376" s="234"/>
    </row>
    <row r="95377" spans="1:1">
      <c r="A95377" s="234"/>
    </row>
    <row r="95378" spans="1:1">
      <c r="A95378" s="234"/>
    </row>
    <row r="95379" spans="1:1">
      <c r="A95379" s="234"/>
    </row>
    <row r="95380" spans="1:1">
      <c r="A95380" s="234"/>
    </row>
    <row r="95381" spans="1:1">
      <c r="A95381" s="234"/>
    </row>
    <row r="95382" spans="1:1">
      <c r="A95382" s="234"/>
    </row>
    <row r="95383" spans="1:1">
      <c r="A95383" s="234"/>
    </row>
    <row r="95384" spans="1:1">
      <c r="A95384" s="234"/>
    </row>
    <row r="95385" spans="1:1">
      <c r="A95385" s="234"/>
    </row>
    <row r="95386" spans="1:1">
      <c r="A95386" s="234"/>
    </row>
    <row r="95387" spans="1:1">
      <c r="A95387" s="234"/>
    </row>
    <row r="95388" spans="1:1">
      <c r="A95388" s="234"/>
    </row>
    <row r="95389" spans="1:1">
      <c r="A95389" s="234"/>
    </row>
    <row r="95390" spans="1:1">
      <c r="A95390" s="234"/>
    </row>
    <row r="95391" spans="1:1">
      <c r="A95391" s="234"/>
    </row>
    <row r="95392" spans="1:1">
      <c r="A95392" s="234"/>
    </row>
    <row r="95393" spans="1:1">
      <c r="A95393" s="234"/>
    </row>
    <row r="95394" spans="1:1">
      <c r="A95394" s="234"/>
    </row>
    <row r="95395" spans="1:1">
      <c r="A95395" s="234"/>
    </row>
    <row r="95396" spans="1:1">
      <c r="A95396" s="234"/>
    </row>
    <row r="95397" spans="1:1">
      <c r="A95397" s="234"/>
    </row>
    <row r="95398" spans="1:1">
      <c r="A95398" s="234"/>
    </row>
    <row r="95399" spans="1:1">
      <c r="A95399" s="234"/>
    </row>
    <row r="95400" spans="1:1">
      <c r="A95400" s="234"/>
    </row>
    <row r="95401" spans="1:1">
      <c r="A95401" s="234"/>
    </row>
    <row r="95402" spans="1:1">
      <c r="A95402" s="234"/>
    </row>
    <row r="95403" spans="1:1">
      <c r="A95403" s="234"/>
    </row>
    <row r="95404" spans="1:1">
      <c r="A95404" s="234"/>
    </row>
    <row r="95405" spans="1:1">
      <c r="A95405" s="234"/>
    </row>
    <row r="95406" spans="1:1">
      <c r="A95406" s="234"/>
    </row>
    <row r="95407" spans="1:1">
      <c r="A95407" s="234"/>
    </row>
    <row r="95408" spans="1:1">
      <c r="A95408" s="234"/>
    </row>
    <row r="95409" spans="1:1">
      <c r="A95409" s="234"/>
    </row>
    <row r="95410" spans="1:1">
      <c r="A95410" s="234"/>
    </row>
    <row r="95411" spans="1:1">
      <c r="A95411" s="234"/>
    </row>
    <row r="95412" spans="1:1">
      <c r="A95412" s="234"/>
    </row>
    <row r="95413" spans="1:1">
      <c r="A95413" s="234"/>
    </row>
    <row r="95414" spans="1:1">
      <c r="A95414" s="234"/>
    </row>
    <row r="95415" spans="1:1">
      <c r="A95415" s="234"/>
    </row>
    <row r="95416" spans="1:1">
      <c r="A95416" s="234"/>
    </row>
    <row r="95417" spans="1:1">
      <c r="A95417" s="234"/>
    </row>
    <row r="95418" spans="1:1">
      <c r="A95418" s="234"/>
    </row>
    <row r="95419" spans="1:1">
      <c r="A95419" s="234"/>
    </row>
    <row r="95420" spans="1:1">
      <c r="A95420" s="234"/>
    </row>
    <row r="95421" spans="1:1">
      <c r="A95421" s="234"/>
    </row>
    <row r="95422" spans="1:1">
      <c r="A95422" s="234"/>
    </row>
    <row r="95423" spans="1:1">
      <c r="A95423" s="234"/>
    </row>
    <row r="95424" spans="1:1">
      <c r="A95424" s="234"/>
    </row>
    <row r="95425" spans="1:1">
      <c r="A95425" s="234"/>
    </row>
    <row r="95426" spans="1:1">
      <c r="A95426" s="234"/>
    </row>
    <row r="95427" spans="1:1">
      <c r="A95427" s="234"/>
    </row>
    <row r="95428" spans="1:1">
      <c r="A95428" s="234"/>
    </row>
    <row r="95429" spans="1:1">
      <c r="A95429" s="234"/>
    </row>
    <row r="95430" spans="1:1">
      <c r="A95430" s="234"/>
    </row>
    <row r="95431" spans="1:1">
      <c r="A95431" s="234"/>
    </row>
    <row r="95432" spans="1:1">
      <c r="A95432" s="234"/>
    </row>
    <row r="95433" spans="1:1">
      <c r="A95433" s="234"/>
    </row>
    <row r="95434" spans="1:1">
      <c r="A95434" s="234"/>
    </row>
    <row r="95435" spans="1:1">
      <c r="A95435" s="234"/>
    </row>
    <row r="95436" spans="1:1">
      <c r="A95436" s="234"/>
    </row>
    <row r="95437" spans="1:1">
      <c r="A95437" s="234"/>
    </row>
    <row r="95438" spans="1:1">
      <c r="A95438" s="234"/>
    </row>
    <row r="95439" spans="1:1">
      <c r="A95439" s="234"/>
    </row>
    <row r="95440" spans="1:1">
      <c r="A95440" s="234"/>
    </row>
    <row r="95441" spans="1:1">
      <c r="A95441" s="234"/>
    </row>
    <row r="95442" spans="1:1">
      <c r="A95442" s="234"/>
    </row>
    <row r="95443" spans="1:1">
      <c r="A95443" s="234"/>
    </row>
    <row r="95444" spans="1:1">
      <c r="A95444" s="234"/>
    </row>
    <row r="95445" spans="1:1">
      <c r="A95445" s="234"/>
    </row>
    <row r="95446" spans="1:1">
      <c r="A95446" s="234"/>
    </row>
    <row r="95447" spans="1:1">
      <c r="A95447" s="234"/>
    </row>
    <row r="95448" spans="1:1">
      <c r="A95448" s="234"/>
    </row>
    <row r="95449" spans="1:1">
      <c r="A95449" s="234"/>
    </row>
    <row r="95450" spans="1:1">
      <c r="A95450" s="234"/>
    </row>
    <row r="95451" spans="1:1">
      <c r="A95451" s="234"/>
    </row>
    <row r="95452" spans="1:1">
      <c r="A95452" s="234"/>
    </row>
    <row r="95453" spans="1:1">
      <c r="A95453" s="234"/>
    </row>
    <row r="95454" spans="1:1">
      <c r="A95454" s="234"/>
    </row>
    <row r="95455" spans="1:1">
      <c r="A95455" s="234"/>
    </row>
    <row r="95456" spans="1:1">
      <c r="A95456" s="234"/>
    </row>
    <row r="95457" spans="1:1">
      <c r="A95457" s="234"/>
    </row>
    <row r="95458" spans="1:1">
      <c r="A95458" s="234"/>
    </row>
    <row r="95459" spans="1:1">
      <c r="A95459" s="234"/>
    </row>
    <row r="95460" spans="1:1">
      <c r="A95460" s="234"/>
    </row>
    <row r="95461" spans="1:1">
      <c r="A95461" s="234"/>
    </row>
    <row r="95462" spans="1:1">
      <c r="A95462" s="234"/>
    </row>
    <row r="95463" spans="1:1">
      <c r="A95463" s="234"/>
    </row>
    <row r="95464" spans="1:1">
      <c r="A95464" s="234"/>
    </row>
    <row r="95465" spans="1:1">
      <c r="A95465" s="234"/>
    </row>
    <row r="95466" spans="1:1">
      <c r="A95466" s="234"/>
    </row>
    <row r="95467" spans="1:1">
      <c r="A95467" s="234"/>
    </row>
    <row r="95468" spans="1:1">
      <c r="A95468" s="234"/>
    </row>
    <row r="95469" spans="1:1">
      <c r="A95469" s="234"/>
    </row>
    <row r="95470" spans="1:1">
      <c r="A95470" s="234"/>
    </row>
    <row r="95471" spans="1:1">
      <c r="A95471" s="234"/>
    </row>
    <row r="95472" spans="1:1">
      <c r="A95472" s="234"/>
    </row>
    <row r="95473" spans="1:1">
      <c r="A95473" s="234"/>
    </row>
    <row r="95474" spans="1:1">
      <c r="A95474" s="234"/>
    </row>
    <row r="95475" spans="1:1">
      <c r="A95475" s="234"/>
    </row>
    <row r="95476" spans="1:1">
      <c r="A95476" s="234"/>
    </row>
    <row r="95477" spans="1:1">
      <c r="A95477" s="234"/>
    </row>
    <row r="95478" spans="1:1">
      <c r="A95478" s="234"/>
    </row>
    <row r="95479" spans="1:1">
      <c r="A95479" s="234"/>
    </row>
    <row r="95480" spans="1:1">
      <c r="A95480" s="234"/>
    </row>
    <row r="95481" spans="1:1">
      <c r="A95481" s="234"/>
    </row>
    <row r="95482" spans="1:1">
      <c r="A95482" s="234"/>
    </row>
    <row r="95483" spans="1:1">
      <c r="A95483" s="234"/>
    </row>
    <row r="95484" spans="1:1">
      <c r="A95484" s="234"/>
    </row>
    <row r="95485" spans="1:1">
      <c r="A95485" s="234"/>
    </row>
    <row r="95486" spans="1:1">
      <c r="A95486" s="234"/>
    </row>
    <row r="95487" spans="1:1">
      <c r="A95487" s="234"/>
    </row>
    <row r="95488" spans="1:1">
      <c r="A95488" s="234"/>
    </row>
    <row r="95489" spans="1:1">
      <c r="A95489" s="234"/>
    </row>
    <row r="95490" spans="1:1">
      <c r="A95490" s="234"/>
    </row>
    <row r="95491" spans="1:1">
      <c r="A95491" s="234"/>
    </row>
    <row r="95492" spans="1:1">
      <c r="A95492" s="234"/>
    </row>
    <row r="95493" spans="1:1">
      <c r="A95493" s="234"/>
    </row>
    <row r="95494" spans="1:1">
      <c r="A95494" s="234"/>
    </row>
    <row r="95495" spans="1:1">
      <c r="A95495" s="234"/>
    </row>
    <row r="95496" spans="1:1">
      <c r="A95496" s="234"/>
    </row>
    <row r="95497" spans="1:1">
      <c r="A95497" s="234"/>
    </row>
    <row r="95498" spans="1:1">
      <c r="A95498" s="234"/>
    </row>
    <row r="95499" spans="1:1">
      <c r="A95499" s="234"/>
    </row>
    <row r="95500" spans="1:1">
      <c r="A95500" s="234"/>
    </row>
    <row r="95501" spans="1:1">
      <c r="A95501" s="234"/>
    </row>
    <row r="95502" spans="1:1">
      <c r="A95502" s="234"/>
    </row>
    <row r="95503" spans="1:1">
      <c r="A95503" s="234"/>
    </row>
    <row r="95504" spans="1:1">
      <c r="A95504" s="234"/>
    </row>
    <row r="95505" spans="1:1">
      <c r="A95505" s="234"/>
    </row>
    <row r="95506" spans="1:1">
      <c r="A95506" s="234"/>
    </row>
    <row r="95507" spans="1:1">
      <c r="A95507" s="234"/>
    </row>
    <row r="95508" spans="1:1">
      <c r="A95508" s="234"/>
    </row>
    <row r="95509" spans="1:1">
      <c r="A95509" s="234"/>
    </row>
    <row r="95510" spans="1:1">
      <c r="A95510" s="234"/>
    </row>
    <row r="95511" spans="1:1">
      <c r="A95511" s="234"/>
    </row>
    <row r="95512" spans="1:1">
      <c r="A95512" s="234"/>
    </row>
    <row r="95513" spans="1:1">
      <c r="A95513" s="234"/>
    </row>
    <row r="95514" spans="1:1">
      <c r="A95514" s="234"/>
    </row>
    <row r="95515" spans="1:1">
      <c r="A95515" s="234"/>
    </row>
    <row r="95516" spans="1:1">
      <c r="A95516" s="234"/>
    </row>
    <row r="95517" spans="1:1">
      <c r="A95517" s="234"/>
    </row>
    <row r="95518" spans="1:1">
      <c r="A95518" s="234"/>
    </row>
    <row r="95519" spans="1:1">
      <c r="A95519" s="234"/>
    </row>
    <row r="95520" spans="1:1">
      <c r="A95520" s="234"/>
    </row>
    <row r="95521" spans="1:1">
      <c r="A95521" s="234"/>
    </row>
    <row r="95522" spans="1:1">
      <c r="A95522" s="234"/>
    </row>
    <row r="95523" spans="1:1">
      <c r="A95523" s="234"/>
    </row>
    <row r="95524" spans="1:1">
      <c r="A95524" s="234"/>
    </row>
    <row r="95525" spans="1:1">
      <c r="A95525" s="234"/>
    </row>
    <row r="95526" spans="1:1">
      <c r="A95526" s="234"/>
    </row>
    <row r="95527" spans="1:1">
      <c r="A95527" s="234"/>
    </row>
    <row r="95528" spans="1:1">
      <c r="A95528" s="234"/>
    </row>
    <row r="95529" spans="1:1">
      <c r="A95529" s="234"/>
    </row>
    <row r="95530" spans="1:1">
      <c r="A95530" s="234"/>
    </row>
    <row r="95531" spans="1:1">
      <c r="A95531" s="234"/>
    </row>
    <row r="95532" spans="1:1">
      <c r="A95532" s="234"/>
    </row>
    <row r="95533" spans="1:1">
      <c r="A95533" s="234"/>
    </row>
    <row r="95534" spans="1:1">
      <c r="A95534" s="234"/>
    </row>
    <row r="95535" spans="1:1">
      <c r="A95535" s="234"/>
    </row>
    <row r="95536" spans="1:1">
      <c r="A95536" s="234"/>
    </row>
    <row r="95537" spans="1:1">
      <c r="A95537" s="234"/>
    </row>
    <row r="95538" spans="1:1">
      <c r="A95538" s="234"/>
    </row>
    <row r="95539" spans="1:1">
      <c r="A95539" s="234"/>
    </row>
    <row r="95540" spans="1:1">
      <c r="A95540" s="234"/>
    </row>
    <row r="95541" spans="1:1">
      <c r="A95541" s="234"/>
    </row>
    <row r="95542" spans="1:1">
      <c r="A95542" s="234"/>
    </row>
    <row r="95543" spans="1:1">
      <c r="A95543" s="234"/>
    </row>
    <row r="95544" spans="1:1">
      <c r="A95544" s="234"/>
    </row>
    <row r="95545" spans="1:1">
      <c r="A95545" s="234"/>
    </row>
    <row r="95546" spans="1:1">
      <c r="A95546" s="234"/>
    </row>
    <row r="95547" spans="1:1">
      <c r="A95547" s="234"/>
    </row>
    <row r="95548" spans="1:1">
      <c r="A95548" s="234"/>
    </row>
    <row r="95549" spans="1:1">
      <c r="A95549" s="234"/>
    </row>
    <row r="95550" spans="1:1">
      <c r="A95550" s="234"/>
    </row>
    <row r="95551" spans="1:1">
      <c r="A95551" s="234"/>
    </row>
    <row r="95552" spans="1:1">
      <c r="A95552" s="234"/>
    </row>
    <row r="95553" spans="1:1">
      <c r="A95553" s="234"/>
    </row>
    <row r="95554" spans="1:1">
      <c r="A95554" s="234"/>
    </row>
    <row r="95555" spans="1:1">
      <c r="A95555" s="234"/>
    </row>
    <row r="95556" spans="1:1">
      <c r="A95556" s="234"/>
    </row>
    <row r="95557" spans="1:1">
      <c r="A95557" s="234"/>
    </row>
    <row r="95558" spans="1:1">
      <c r="A95558" s="234"/>
    </row>
    <row r="95559" spans="1:1">
      <c r="A95559" s="234"/>
    </row>
    <row r="95560" spans="1:1">
      <c r="A95560" s="234"/>
    </row>
    <row r="95561" spans="1:1">
      <c r="A95561" s="234"/>
    </row>
    <row r="95562" spans="1:1">
      <c r="A95562" s="234"/>
    </row>
    <row r="95563" spans="1:1">
      <c r="A95563" s="234"/>
    </row>
    <row r="95564" spans="1:1">
      <c r="A95564" s="234"/>
    </row>
    <row r="95565" spans="1:1">
      <c r="A95565" s="234"/>
    </row>
    <row r="95566" spans="1:1">
      <c r="A95566" s="234"/>
    </row>
    <row r="95567" spans="1:1">
      <c r="A95567" s="234"/>
    </row>
    <row r="95568" spans="1:1">
      <c r="A95568" s="234"/>
    </row>
    <row r="95569" spans="1:1">
      <c r="A95569" s="234"/>
    </row>
    <row r="95570" spans="1:1">
      <c r="A95570" s="234"/>
    </row>
    <row r="95571" spans="1:1">
      <c r="A95571" s="234"/>
    </row>
    <row r="95572" spans="1:1">
      <c r="A95572" s="234"/>
    </row>
    <row r="95573" spans="1:1">
      <c r="A95573" s="234"/>
    </row>
    <row r="95574" spans="1:1">
      <c r="A95574" s="234"/>
    </row>
    <row r="95575" spans="1:1">
      <c r="A95575" s="234"/>
    </row>
    <row r="95576" spans="1:1">
      <c r="A95576" s="234"/>
    </row>
    <row r="95577" spans="1:1">
      <c r="A95577" s="234"/>
    </row>
    <row r="95578" spans="1:1">
      <c r="A95578" s="234"/>
    </row>
    <row r="95579" spans="1:1">
      <c r="A95579" s="234"/>
    </row>
    <row r="95580" spans="1:1">
      <c r="A95580" s="234"/>
    </row>
    <row r="95581" spans="1:1">
      <c r="A95581" s="234"/>
    </row>
    <row r="95582" spans="1:1">
      <c r="A95582" s="234"/>
    </row>
    <row r="95583" spans="1:1">
      <c r="A95583" s="234"/>
    </row>
    <row r="95584" spans="1:1">
      <c r="A95584" s="234"/>
    </row>
    <row r="95585" spans="1:1">
      <c r="A95585" s="234"/>
    </row>
    <row r="95586" spans="1:1">
      <c r="A95586" s="234"/>
    </row>
    <row r="95587" spans="1:1">
      <c r="A95587" s="234"/>
    </row>
    <row r="95588" spans="1:1">
      <c r="A95588" s="234"/>
    </row>
    <row r="95589" spans="1:1">
      <c r="A95589" s="234"/>
    </row>
    <row r="95590" spans="1:1">
      <c r="A95590" s="234"/>
    </row>
    <row r="95591" spans="1:1">
      <c r="A95591" s="234"/>
    </row>
    <row r="95592" spans="1:1">
      <c r="A95592" s="234"/>
    </row>
    <row r="95593" spans="1:1">
      <c r="A95593" s="234"/>
    </row>
    <row r="95594" spans="1:1">
      <c r="A95594" s="234"/>
    </row>
    <row r="95595" spans="1:1">
      <c r="A95595" s="234"/>
    </row>
    <row r="95596" spans="1:1">
      <c r="A95596" s="234"/>
    </row>
    <row r="95597" spans="1:1">
      <c r="A95597" s="234"/>
    </row>
    <row r="95598" spans="1:1">
      <c r="A95598" s="234"/>
    </row>
    <row r="95599" spans="1:1">
      <c r="A95599" s="234"/>
    </row>
    <row r="95600" spans="1:1">
      <c r="A95600" s="234"/>
    </row>
    <row r="95601" spans="1:1">
      <c r="A95601" s="234"/>
    </row>
    <row r="95602" spans="1:1">
      <c r="A95602" s="234"/>
    </row>
    <row r="95603" spans="1:1">
      <c r="A95603" s="234"/>
    </row>
    <row r="95604" spans="1:1">
      <c r="A95604" s="234"/>
    </row>
    <row r="95605" spans="1:1">
      <c r="A95605" s="234"/>
    </row>
    <row r="95606" spans="1:1">
      <c r="A95606" s="234"/>
    </row>
    <row r="95607" spans="1:1">
      <c r="A95607" s="234"/>
    </row>
    <row r="95608" spans="1:1">
      <c r="A95608" s="234"/>
    </row>
    <row r="95609" spans="1:1">
      <c r="A95609" s="234"/>
    </row>
    <row r="95610" spans="1:1">
      <c r="A95610" s="234"/>
    </row>
    <row r="95611" spans="1:1">
      <c r="A95611" s="234"/>
    </row>
    <row r="95612" spans="1:1">
      <c r="A95612" s="234"/>
    </row>
    <row r="95613" spans="1:1">
      <c r="A95613" s="234"/>
    </row>
    <row r="95614" spans="1:1">
      <c r="A95614" s="234"/>
    </row>
    <row r="95615" spans="1:1">
      <c r="A95615" s="234"/>
    </row>
    <row r="95616" spans="1:1">
      <c r="A95616" s="234"/>
    </row>
    <row r="95617" spans="1:1">
      <c r="A95617" s="234"/>
    </row>
    <row r="95618" spans="1:1">
      <c r="A95618" s="234"/>
    </row>
    <row r="95619" spans="1:1">
      <c r="A95619" s="234"/>
    </row>
    <row r="95620" spans="1:1">
      <c r="A95620" s="234"/>
    </row>
    <row r="95621" spans="1:1">
      <c r="A95621" s="234"/>
    </row>
    <row r="95622" spans="1:1">
      <c r="A95622" s="234"/>
    </row>
    <row r="95623" spans="1:1">
      <c r="A95623" s="234"/>
    </row>
    <row r="95624" spans="1:1">
      <c r="A95624" s="234"/>
    </row>
    <row r="95625" spans="1:1">
      <c r="A95625" s="234"/>
    </row>
    <row r="95626" spans="1:1">
      <c r="A95626" s="234"/>
    </row>
    <row r="95627" spans="1:1">
      <c r="A95627" s="234"/>
    </row>
    <row r="95628" spans="1:1">
      <c r="A95628" s="234"/>
    </row>
    <row r="95629" spans="1:1">
      <c r="A95629" s="234"/>
    </row>
    <row r="95630" spans="1:1">
      <c r="A95630" s="234"/>
    </row>
    <row r="95631" spans="1:1">
      <c r="A95631" s="234"/>
    </row>
    <row r="95632" spans="1:1">
      <c r="A95632" s="234"/>
    </row>
    <row r="95633" spans="1:1">
      <c r="A95633" s="234"/>
    </row>
    <row r="95634" spans="1:1">
      <c r="A95634" s="234"/>
    </row>
    <row r="95635" spans="1:1">
      <c r="A95635" s="234"/>
    </row>
    <row r="95636" spans="1:1">
      <c r="A95636" s="234"/>
    </row>
    <row r="95637" spans="1:1">
      <c r="A95637" s="234"/>
    </row>
    <row r="95638" spans="1:1">
      <c r="A95638" s="234"/>
    </row>
    <row r="95639" spans="1:1">
      <c r="A95639" s="234"/>
    </row>
    <row r="95640" spans="1:1">
      <c r="A95640" s="234"/>
    </row>
    <row r="95641" spans="1:1">
      <c r="A95641" s="234"/>
    </row>
    <row r="95642" spans="1:1">
      <c r="A95642" s="234"/>
    </row>
    <row r="95643" spans="1:1">
      <c r="A95643" s="234"/>
    </row>
    <row r="95644" spans="1:1">
      <c r="A95644" s="234"/>
    </row>
    <row r="95645" spans="1:1">
      <c r="A95645" s="234"/>
    </row>
    <row r="95646" spans="1:1">
      <c r="A95646" s="234"/>
    </row>
    <row r="95647" spans="1:1">
      <c r="A95647" s="234"/>
    </row>
    <row r="95648" spans="1:1">
      <c r="A95648" s="234"/>
    </row>
    <row r="95649" spans="1:1">
      <c r="A95649" s="234"/>
    </row>
    <row r="95650" spans="1:1">
      <c r="A95650" s="234"/>
    </row>
    <row r="95651" spans="1:1">
      <c r="A95651" s="234"/>
    </row>
    <row r="95652" spans="1:1">
      <c r="A95652" s="234"/>
    </row>
    <row r="95653" spans="1:1">
      <c r="A95653" s="234"/>
    </row>
    <row r="95654" spans="1:1">
      <c r="A95654" s="234"/>
    </row>
    <row r="95655" spans="1:1">
      <c r="A95655" s="234"/>
    </row>
    <row r="95656" spans="1:1">
      <c r="A95656" s="234"/>
    </row>
    <row r="95657" spans="1:1">
      <c r="A95657" s="234"/>
    </row>
    <row r="95658" spans="1:1">
      <c r="A95658" s="234"/>
    </row>
    <row r="95659" spans="1:1">
      <c r="A95659" s="234"/>
    </row>
    <row r="95660" spans="1:1">
      <c r="A95660" s="234"/>
    </row>
    <row r="95661" spans="1:1">
      <c r="A95661" s="234"/>
    </row>
    <row r="95662" spans="1:1">
      <c r="A95662" s="234"/>
    </row>
    <row r="95663" spans="1:1">
      <c r="A95663" s="234"/>
    </row>
    <row r="95664" spans="1:1">
      <c r="A95664" s="234"/>
    </row>
    <row r="95665" spans="1:1">
      <c r="A95665" s="234"/>
    </row>
    <row r="95666" spans="1:1">
      <c r="A95666" s="234"/>
    </row>
    <row r="95667" spans="1:1">
      <c r="A95667" s="234"/>
    </row>
    <row r="95668" spans="1:1">
      <c r="A95668" s="234"/>
    </row>
    <row r="95669" spans="1:1">
      <c r="A95669" s="234"/>
    </row>
    <row r="95670" spans="1:1">
      <c r="A95670" s="234"/>
    </row>
    <row r="95671" spans="1:1">
      <c r="A95671" s="234"/>
    </row>
    <row r="95672" spans="1:1">
      <c r="A95672" s="234"/>
    </row>
    <row r="95673" spans="1:1">
      <c r="A95673" s="234"/>
    </row>
    <row r="95674" spans="1:1">
      <c r="A95674" s="234"/>
    </row>
    <row r="95675" spans="1:1">
      <c r="A95675" s="234"/>
    </row>
    <row r="95676" spans="1:1">
      <c r="A95676" s="234"/>
    </row>
    <row r="95677" spans="1:1">
      <c r="A95677" s="234"/>
    </row>
    <row r="95678" spans="1:1">
      <c r="A95678" s="234"/>
    </row>
    <row r="95679" spans="1:1">
      <c r="A95679" s="234"/>
    </row>
    <row r="95680" spans="1:1">
      <c r="A95680" s="234"/>
    </row>
    <row r="95681" spans="1:1">
      <c r="A95681" s="234"/>
    </row>
    <row r="95682" spans="1:1">
      <c r="A95682" s="234"/>
    </row>
    <row r="95683" spans="1:1">
      <c r="A95683" s="234"/>
    </row>
    <row r="95684" spans="1:1">
      <c r="A95684" s="234"/>
    </row>
    <row r="95685" spans="1:1">
      <c r="A95685" s="234"/>
    </row>
    <row r="95686" spans="1:1">
      <c r="A95686" s="234"/>
    </row>
    <row r="95687" spans="1:1">
      <c r="A95687" s="234"/>
    </row>
    <row r="95688" spans="1:1">
      <c r="A95688" s="234"/>
    </row>
    <row r="95689" spans="1:1">
      <c r="A95689" s="234"/>
    </row>
    <row r="95690" spans="1:1">
      <c r="A95690" s="234"/>
    </row>
    <row r="95691" spans="1:1">
      <c r="A95691" s="234"/>
    </row>
    <row r="95692" spans="1:1">
      <c r="A95692" s="234"/>
    </row>
    <row r="95693" spans="1:1">
      <c r="A95693" s="234"/>
    </row>
    <row r="95694" spans="1:1">
      <c r="A95694" s="234"/>
    </row>
    <row r="95695" spans="1:1">
      <c r="A95695" s="234"/>
    </row>
    <row r="95696" spans="1:1">
      <c r="A95696" s="234"/>
    </row>
    <row r="95697" spans="1:1">
      <c r="A95697" s="234"/>
    </row>
    <row r="95698" spans="1:1">
      <c r="A95698" s="234"/>
    </row>
    <row r="95699" spans="1:1">
      <c r="A95699" s="234"/>
    </row>
    <row r="95700" spans="1:1">
      <c r="A95700" s="234"/>
    </row>
    <row r="95701" spans="1:1">
      <c r="A95701" s="234"/>
    </row>
    <row r="95702" spans="1:1">
      <c r="A95702" s="234"/>
    </row>
    <row r="95703" spans="1:1">
      <c r="A95703" s="234"/>
    </row>
    <row r="95704" spans="1:1">
      <c r="A95704" s="234"/>
    </row>
    <row r="95705" spans="1:1">
      <c r="A95705" s="234"/>
    </row>
    <row r="95706" spans="1:1">
      <c r="A95706" s="234"/>
    </row>
    <row r="95707" spans="1:1">
      <c r="A95707" s="234"/>
    </row>
    <row r="95708" spans="1:1">
      <c r="A95708" s="234"/>
    </row>
    <row r="95709" spans="1:1">
      <c r="A95709" s="234"/>
    </row>
    <row r="95710" spans="1:1">
      <c r="A95710" s="234"/>
    </row>
    <row r="95711" spans="1:1">
      <c r="A95711" s="234"/>
    </row>
    <row r="95712" spans="1:1">
      <c r="A95712" s="234"/>
    </row>
    <row r="95713" spans="1:1">
      <c r="A95713" s="234"/>
    </row>
    <row r="95714" spans="1:1">
      <c r="A95714" s="234"/>
    </row>
    <row r="95715" spans="1:1">
      <c r="A95715" s="234"/>
    </row>
    <row r="95716" spans="1:1">
      <c r="A95716" s="234"/>
    </row>
    <row r="95717" spans="1:1">
      <c r="A95717" s="234"/>
    </row>
    <row r="95718" spans="1:1">
      <c r="A95718" s="234"/>
    </row>
    <row r="95719" spans="1:1">
      <c r="A95719" s="234"/>
    </row>
    <row r="95720" spans="1:1">
      <c r="A95720" s="234"/>
    </row>
    <row r="95721" spans="1:1">
      <c r="A95721" s="234"/>
    </row>
    <row r="95722" spans="1:1">
      <c r="A95722" s="234"/>
    </row>
    <row r="95723" spans="1:1">
      <c r="A95723" s="234"/>
    </row>
    <row r="95724" spans="1:1">
      <c r="A95724" s="234"/>
    </row>
    <row r="95725" spans="1:1">
      <c r="A95725" s="234"/>
    </row>
    <row r="95726" spans="1:1">
      <c r="A95726" s="234"/>
    </row>
    <row r="95727" spans="1:1">
      <c r="A95727" s="234"/>
    </row>
    <row r="95728" spans="1:1">
      <c r="A95728" s="234"/>
    </row>
    <row r="95729" spans="1:1">
      <c r="A95729" s="234"/>
    </row>
    <row r="95730" spans="1:1">
      <c r="A95730" s="234"/>
    </row>
    <row r="95731" spans="1:1">
      <c r="A95731" s="234"/>
    </row>
    <row r="95732" spans="1:1">
      <c r="A95732" s="234"/>
    </row>
    <row r="95733" spans="1:1">
      <c r="A95733" s="234"/>
    </row>
    <row r="95734" spans="1:1">
      <c r="A95734" s="234"/>
    </row>
    <row r="95735" spans="1:1">
      <c r="A95735" s="234"/>
    </row>
    <row r="95736" spans="1:1">
      <c r="A95736" s="234"/>
    </row>
    <row r="95737" spans="1:1">
      <c r="A95737" s="234"/>
    </row>
    <row r="95738" spans="1:1">
      <c r="A95738" s="234"/>
    </row>
    <row r="95739" spans="1:1">
      <c r="A95739" s="234"/>
    </row>
    <row r="95740" spans="1:1">
      <c r="A95740" s="234"/>
    </row>
    <row r="95741" spans="1:1">
      <c r="A95741" s="234"/>
    </row>
    <row r="95742" spans="1:1">
      <c r="A95742" s="234"/>
    </row>
    <row r="95743" spans="1:1">
      <c r="A95743" s="234"/>
    </row>
    <row r="95744" spans="1:1">
      <c r="A95744" s="234"/>
    </row>
    <row r="95745" spans="1:1">
      <c r="A95745" s="234"/>
    </row>
    <row r="95746" spans="1:1">
      <c r="A95746" s="234"/>
    </row>
    <row r="95747" spans="1:1">
      <c r="A95747" s="234"/>
    </row>
    <row r="95748" spans="1:1">
      <c r="A95748" s="234"/>
    </row>
    <row r="95749" spans="1:1">
      <c r="A95749" s="234"/>
    </row>
    <row r="95750" spans="1:1">
      <c r="A95750" s="234"/>
    </row>
    <row r="95751" spans="1:1">
      <c r="A95751" s="234"/>
    </row>
    <row r="95752" spans="1:1">
      <c r="A95752" s="234"/>
    </row>
    <row r="95753" spans="1:1">
      <c r="A95753" s="234"/>
    </row>
    <row r="95754" spans="1:1">
      <c r="A95754" s="234"/>
    </row>
    <row r="95755" spans="1:1">
      <c r="A95755" s="234"/>
    </row>
    <row r="95756" spans="1:1">
      <c r="A95756" s="234"/>
    </row>
    <row r="95757" spans="1:1">
      <c r="A95757" s="234"/>
    </row>
    <row r="95758" spans="1:1">
      <c r="A95758" s="234"/>
    </row>
    <row r="95759" spans="1:1">
      <c r="A95759" s="234"/>
    </row>
    <row r="95760" spans="1:1">
      <c r="A95760" s="234"/>
    </row>
    <row r="95761" spans="1:1">
      <c r="A95761" s="234"/>
    </row>
    <row r="95762" spans="1:1">
      <c r="A95762" s="234"/>
    </row>
    <row r="95763" spans="1:1">
      <c r="A95763" s="234"/>
    </row>
    <row r="95764" spans="1:1">
      <c r="A95764" s="234"/>
    </row>
    <row r="95765" spans="1:1">
      <c r="A95765" s="234"/>
    </row>
    <row r="95766" spans="1:1">
      <c r="A95766" s="234"/>
    </row>
    <row r="95767" spans="1:1">
      <c r="A95767" s="234"/>
    </row>
    <row r="95768" spans="1:1">
      <c r="A95768" s="234"/>
    </row>
    <row r="95769" spans="1:1">
      <c r="A95769" s="234"/>
    </row>
    <row r="95770" spans="1:1">
      <c r="A95770" s="234"/>
    </row>
    <row r="95771" spans="1:1">
      <c r="A95771" s="234"/>
    </row>
    <row r="95772" spans="1:1">
      <c r="A95772" s="234"/>
    </row>
    <row r="95773" spans="1:1">
      <c r="A95773" s="234"/>
    </row>
    <row r="95774" spans="1:1">
      <c r="A95774" s="234"/>
    </row>
    <row r="95775" spans="1:1">
      <c r="A95775" s="234"/>
    </row>
    <row r="95776" spans="1:1">
      <c r="A95776" s="234"/>
    </row>
    <row r="95777" spans="1:1">
      <c r="A95777" s="234"/>
    </row>
    <row r="95778" spans="1:1">
      <c r="A95778" s="234"/>
    </row>
    <row r="95779" spans="1:1">
      <c r="A95779" s="234"/>
    </row>
    <row r="95780" spans="1:1">
      <c r="A95780" s="234"/>
    </row>
    <row r="95781" spans="1:1">
      <c r="A95781" s="234"/>
    </row>
    <row r="95782" spans="1:1">
      <c r="A95782" s="234"/>
    </row>
    <row r="95783" spans="1:1">
      <c r="A95783" s="234"/>
    </row>
    <row r="95784" spans="1:1">
      <c r="A95784" s="234"/>
    </row>
    <row r="95785" spans="1:1">
      <c r="A95785" s="234"/>
    </row>
    <row r="95786" spans="1:1">
      <c r="A95786" s="234"/>
    </row>
    <row r="95787" spans="1:1">
      <c r="A95787" s="234"/>
    </row>
    <row r="95788" spans="1:1">
      <c r="A95788" s="234"/>
    </row>
    <row r="95789" spans="1:1">
      <c r="A95789" s="234"/>
    </row>
    <row r="95790" spans="1:1">
      <c r="A95790" s="234"/>
    </row>
    <row r="95791" spans="1:1">
      <c r="A95791" s="234"/>
    </row>
    <row r="95792" spans="1:1">
      <c r="A95792" s="234"/>
    </row>
    <row r="95793" spans="1:1">
      <c r="A95793" s="234"/>
    </row>
    <row r="95794" spans="1:1">
      <c r="A95794" s="234"/>
    </row>
    <row r="95795" spans="1:1">
      <c r="A95795" s="234"/>
    </row>
    <row r="95796" spans="1:1">
      <c r="A95796" s="234"/>
    </row>
    <row r="95797" spans="1:1">
      <c r="A95797" s="234"/>
    </row>
    <row r="95798" spans="1:1">
      <c r="A95798" s="234"/>
    </row>
    <row r="95799" spans="1:1">
      <c r="A95799" s="234"/>
    </row>
    <row r="95800" spans="1:1">
      <c r="A95800" s="234"/>
    </row>
    <row r="95801" spans="1:1">
      <c r="A95801" s="234"/>
    </row>
    <row r="95802" spans="1:1">
      <c r="A95802" s="234"/>
    </row>
    <row r="95803" spans="1:1">
      <c r="A95803" s="234"/>
    </row>
    <row r="95804" spans="1:1">
      <c r="A95804" s="234"/>
    </row>
    <row r="95805" spans="1:1">
      <c r="A95805" s="234"/>
    </row>
    <row r="95806" spans="1:1">
      <c r="A95806" s="234"/>
    </row>
    <row r="95807" spans="1:1">
      <c r="A95807" s="234"/>
    </row>
    <row r="95808" spans="1:1">
      <c r="A95808" s="234"/>
    </row>
    <row r="95809" spans="1:1">
      <c r="A95809" s="234"/>
    </row>
    <row r="95810" spans="1:1">
      <c r="A95810" s="234"/>
    </row>
    <row r="95811" spans="1:1">
      <c r="A95811" s="234"/>
    </row>
    <row r="95812" spans="1:1">
      <c r="A95812" s="234"/>
    </row>
    <row r="95813" spans="1:1">
      <c r="A95813" s="234"/>
    </row>
    <row r="95814" spans="1:1">
      <c r="A95814" s="234"/>
    </row>
    <row r="95815" spans="1:1">
      <c r="A95815" s="234"/>
    </row>
    <row r="95816" spans="1:1">
      <c r="A95816" s="234"/>
    </row>
    <row r="95817" spans="1:1">
      <c r="A95817" s="234"/>
    </row>
    <row r="95818" spans="1:1">
      <c r="A95818" s="234"/>
    </row>
    <row r="95819" spans="1:1">
      <c r="A95819" s="234"/>
    </row>
    <row r="95820" spans="1:1">
      <c r="A95820" s="234"/>
    </row>
    <row r="95821" spans="1:1">
      <c r="A95821" s="234"/>
    </row>
    <row r="95822" spans="1:1">
      <c r="A95822" s="234"/>
    </row>
    <row r="95823" spans="1:1">
      <c r="A95823" s="234"/>
    </row>
    <row r="95824" spans="1:1">
      <c r="A95824" s="234"/>
    </row>
    <row r="95825" spans="1:1">
      <c r="A95825" s="234"/>
    </row>
    <row r="95826" spans="1:1">
      <c r="A95826" s="234"/>
    </row>
    <row r="95827" spans="1:1">
      <c r="A95827" s="234"/>
    </row>
    <row r="95828" spans="1:1">
      <c r="A95828" s="234"/>
    </row>
    <row r="95829" spans="1:1">
      <c r="A95829" s="234"/>
    </row>
    <row r="95830" spans="1:1">
      <c r="A95830" s="234"/>
    </row>
    <row r="95831" spans="1:1">
      <c r="A95831" s="234"/>
    </row>
    <row r="95832" spans="1:1">
      <c r="A95832" s="234"/>
    </row>
    <row r="95833" spans="1:1">
      <c r="A95833" s="234"/>
    </row>
    <row r="95834" spans="1:1">
      <c r="A95834" s="234"/>
    </row>
    <row r="95835" spans="1:1">
      <c r="A95835" s="234"/>
    </row>
    <row r="95836" spans="1:1">
      <c r="A95836" s="234"/>
    </row>
    <row r="95837" spans="1:1">
      <c r="A95837" s="234"/>
    </row>
    <row r="95838" spans="1:1">
      <c r="A95838" s="234"/>
    </row>
    <row r="95839" spans="1:1">
      <c r="A95839" s="234"/>
    </row>
    <row r="95840" spans="1:1">
      <c r="A95840" s="234"/>
    </row>
    <row r="95841" spans="1:1">
      <c r="A95841" s="234"/>
    </row>
    <row r="95842" spans="1:1">
      <c r="A95842" s="234"/>
    </row>
    <row r="95843" spans="1:1">
      <c r="A95843" s="234"/>
    </row>
    <row r="95844" spans="1:1">
      <c r="A95844" s="234"/>
    </row>
    <row r="95845" spans="1:1">
      <c r="A95845" s="234"/>
    </row>
    <row r="95846" spans="1:1">
      <c r="A95846" s="234"/>
    </row>
    <row r="95847" spans="1:1">
      <c r="A95847" s="234"/>
    </row>
    <row r="95848" spans="1:1">
      <c r="A95848" s="234"/>
    </row>
    <row r="95849" spans="1:1">
      <c r="A95849" s="234"/>
    </row>
    <row r="95850" spans="1:1">
      <c r="A95850" s="234"/>
    </row>
    <row r="95851" spans="1:1">
      <c r="A95851" s="234"/>
    </row>
    <row r="95852" spans="1:1">
      <c r="A95852" s="234"/>
    </row>
    <row r="95853" spans="1:1">
      <c r="A95853" s="234"/>
    </row>
    <row r="95854" spans="1:1">
      <c r="A95854" s="234"/>
    </row>
    <row r="95855" spans="1:1">
      <c r="A95855" s="234"/>
    </row>
    <row r="95856" spans="1:1">
      <c r="A95856" s="234"/>
    </row>
    <row r="95857" spans="1:1">
      <c r="A95857" s="234"/>
    </row>
    <row r="95858" spans="1:1">
      <c r="A95858" s="234"/>
    </row>
    <row r="95859" spans="1:1">
      <c r="A95859" s="234"/>
    </row>
    <row r="95860" spans="1:1">
      <c r="A95860" s="234"/>
    </row>
    <row r="95861" spans="1:1">
      <c r="A95861" s="234"/>
    </row>
    <row r="95862" spans="1:1">
      <c r="A95862" s="234"/>
    </row>
    <row r="95863" spans="1:1">
      <c r="A95863" s="234"/>
    </row>
    <row r="95864" spans="1:1">
      <c r="A95864" s="234"/>
    </row>
    <row r="95865" spans="1:1">
      <c r="A95865" s="234"/>
    </row>
    <row r="95866" spans="1:1">
      <c r="A95866" s="234"/>
    </row>
    <row r="95867" spans="1:1">
      <c r="A95867" s="234"/>
    </row>
    <row r="95868" spans="1:1">
      <c r="A95868" s="234"/>
    </row>
    <row r="95869" spans="1:1">
      <c r="A95869" s="234"/>
    </row>
    <row r="95870" spans="1:1">
      <c r="A95870" s="234"/>
    </row>
    <row r="95871" spans="1:1">
      <c r="A95871" s="234"/>
    </row>
    <row r="95872" spans="1:1">
      <c r="A95872" s="234"/>
    </row>
    <row r="95873" spans="1:1">
      <c r="A95873" s="234"/>
    </row>
    <row r="95874" spans="1:1">
      <c r="A95874" s="234"/>
    </row>
    <row r="95875" spans="1:1">
      <c r="A95875" s="234"/>
    </row>
    <row r="95876" spans="1:1">
      <c r="A95876" s="234"/>
    </row>
    <row r="95877" spans="1:1">
      <c r="A95877" s="234"/>
    </row>
    <row r="95878" spans="1:1">
      <c r="A95878" s="234"/>
    </row>
    <row r="95879" spans="1:1">
      <c r="A95879" s="234"/>
    </row>
    <row r="95880" spans="1:1">
      <c r="A95880" s="234"/>
    </row>
    <row r="95881" spans="1:1">
      <c r="A95881" s="234"/>
    </row>
    <row r="95882" spans="1:1">
      <c r="A95882" s="234"/>
    </row>
    <row r="95883" spans="1:1">
      <c r="A95883" s="234"/>
    </row>
    <row r="95884" spans="1:1">
      <c r="A95884" s="234"/>
    </row>
    <row r="95885" spans="1:1">
      <c r="A95885" s="234"/>
    </row>
    <row r="95886" spans="1:1">
      <c r="A95886" s="234"/>
    </row>
    <row r="95887" spans="1:1">
      <c r="A95887" s="234"/>
    </row>
    <row r="95888" spans="1:1">
      <c r="A95888" s="234"/>
    </row>
    <row r="95889" spans="1:1">
      <c r="A95889" s="234"/>
    </row>
    <row r="95890" spans="1:1">
      <c r="A95890" s="234"/>
    </row>
    <row r="95891" spans="1:1">
      <c r="A95891" s="234"/>
    </row>
    <row r="95892" spans="1:1">
      <c r="A95892" s="234"/>
    </row>
    <row r="95893" spans="1:1">
      <c r="A95893" s="234"/>
    </row>
    <row r="95894" spans="1:1">
      <c r="A95894" s="234"/>
    </row>
    <row r="95895" spans="1:1">
      <c r="A95895" s="234"/>
    </row>
    <row r="95896" spans="1:1">
      <c r="A95896" s="234"/>
    </row>
    <row r="95897" spans="1:1">
      <c r="A95897" s="234"/>
    </row>
    <row r="95898" spans="1:1">
      <c r="A95898" s="234"/>
    </row>
    <row r="95899" spans="1:1">
      <c r="A95899" s="234"/>
    </row>
    <row r="95900" spans="1:1">
      <c r="A95900" s="234"/>
    </row>
    <row r="95901" spans="1:1">
      <c r="A95901" s="234"/>
    </row>
    <row r="95902" spans="1:1">
      <c r="A95902" s="234"/>
    </row>
    <row r="95903" spans="1:1">
      <c r="A95903" s="234"/>
    </row>
    <row r="95904" spans="1:1">
      <c r="A95904" s="234"/>
    </row>
    <row r="95905" spans="1:1">
      <c r="A95905" s="234"/>
    </row>
    <row r="95906" spans="1:1">
      <c r="A95906" s="234"/>
    </row>
    <row r="95907" spans="1:1">
      <c r="A95907" s="234"/>
    </row>
    <row r="95908" spans="1:1">
      <c r="A95908" s="234"/>
    </row>
    <row r="95909" spans="1:1">
      <c r="A95909" s="234"/>
    </row>
    <row r="95910" spans="1:1">
      <c r="A95910" s="234"/>
    </row>
    <row r="95911" spans="1:1">
      <c r="A95911" s="234"/>
    </row>
    <row r="95912" spans="1:1">
      <c r="A95912" s="234"/>
    </row>
    <row r="95913" spans="1:1">
      <c r="A95913" s="234"/>
    </row>
    <row r="95914" spans="1:1">
      <c r="A95914" s="234"/>
    </row>
    <row r="95915" spans="1:1">
      <c r="A95915" s="234"/>
    </row>
    <row r="95916" spans="1:1">
      <c r="A95916" s="234"/>
    </row>
    <row r="95917" spans="1:1">
      <c r="A95917" s="234"/>
    </row>
    <row r="95918" spans="1:1">
      <c r="A95918" s="234"/>
    </row>
    <row r="95919" spans="1:1">
      <c r="A95919" s="234"/>
    </row>
    <row r="95920" spans="1:1">
      <c r="A95920" s="234"/>
    </row>
    <row r="95921" spans="1:1">
      <c r="A95921" s="234"/>
    </row>
    <row r="95922" spans="1:1">
      <c r="A95922" s="234"/>
    </row>
    <row r="95923" spans="1:1">
      <c r="A95923" s="234"/>
    </row>
    <row r="95924" spans="1:1">
      <c r="A95924" s="234"/>
    </row>
    <row r="95925" spans="1:1">
      <c r="A95925" s="234"/>
    </row>
    <row r="95926" spans="1:1">
      <c r="A95926" s="234"/>
    </row>
    <row r="95927" spans="1:1">
      <c r="A95927" s="234"/>
    </row>
    <row r="95928" spans="1:1">
      <c r="A95928" s="234"/>
    </row>
    <row r="95929" spans="1:1">
      <c r="A95929" s="234"/>
    </row>
    <row r="95930" spans="1:1">
      <c r="A95930" s="234"/>
    </row>
    <row r="95931" spans="1:1">
      <c r="A95931" s="234"/>
    </row>
    <row r="95932" spans="1:1">
      <c r="A95932" s="234"/>
    </row>
    <row r="95933" spans="1:1">
      <c r="A95933" s="234"/>
    </row>
    <row r="95934" spans="1:1">
      <c r="A95934" s="234"/>
    </row>
    <row r="95935" spans="1:1">
      <c r="A95935" s="234"/>
    </row>
    <row r="95936" spans="1:1">
      <c r="A95936" s="234"/>
    </row>
    <row r="95937" spans="1:1">
      <c r="A95937" s="234"/>
    </row>
    <row r="95938" spans="1:1">
      <c r="A95938" s="234"/>
    </row>
    <row r="95939" spans="1:1">
      <c r="A95939" s="234"/>
    </row>
    <row r="95940" spans="1:1">
      <c r="A95940" s="234"/>
    </row>
    <row r="95941" spans="1:1">
      <c r="A95941" s="234"/>
    </row>
    <row r="95942" spans="1:1">
      <c r="A95942" s="234"/>
    </row>
    <row r="95943" spans="1:1">
      <c r="A95943" s="234"/>
    </row>
    <row r="95944" spans="1:1">
      <c r="A95944" s="234"/>
    </row>
    <row r="95945" spans="1:1">
      <c r="A95945" s="234"/>
    </row>
    <row r="95946" spans="1:1">
      <c r="A95946" s="234"/>
    </row>
    <row r="95947" spans="1:1">
      <c r="A95947" s="234"/>
    </row>
    <row r="95948" spans="1:1">
      <c r="A95948" s="234"/>
    </row>
    <row r="95949" spans="1:1">
      <c r="A95949" s="234"/>
    </row>
    <row r="95950" spans="1:1">
      <c r="A95950" s="234"/>
    </row>
    <row r="95951" spans="1:1">
      <c r="A95951" s="234"/>
    </row>
    <row r="95952" spans="1:1">
      <c r="A95952" s="234"/>
    </row>
    <row r="95953" spans="1:1">
      <c r="A95953" s="234"/>
    </row>
    <row r="95954" spans="1:1">
      <c r="A95954" s="234"/>
    </row>
    <row r="95955" spans="1:1">
      <c r="A95955" s="234"/>
    </row>
    <row r="95956" spans="1:1">
      <c r="A95956" s="234"/>
    </row>
    <row r="95957" spans="1:1">
      <c r="A95957" s="234"/>
    </row>
    <row r="95958" spans="1:1">
      <c r="A95958" s="234"/>
    </row>
    <row r="95959" spans="1:1">
      <c r="A95959" s="234"/>
    </row>
    <row r="95960" spans="1:1">
      <c r="A95960" s="234"/>
    </row>
    <row r="95961" spans="1:1">
      <c r="A95961" s="234"/>
    </row>
    <row r="95962" spans="1:1">
      <c r="A95962" s="234"/>
    </row>
    <row r="95963" spans="1:1">
      <c r="A95963" s="234"/>
    </row>
    <row r="95964" spans="1:1">
      <c r="A95964" s="234"/>
    </row>
    <row r="95965" spans="1:1">
      <c r="A95965" s="234"/>
    </row>
    <row r="95966" spans="1:1">
      <c r="A95966" s="234"/>
    </row>
    <row r="95967" spans="1:1">
      <c r="A95967" s="234"/>
    </row>
    <row r="95968" spans="1:1">
      <c r="A95968" s="234"/>
    </row>
    <row r="95969" spans="1:1">
      <c r="A95969" s="234"/>
    </row>
    <row r="95970" spans="1:1">
      <c r="A95970" s="234"/>
    </row>
    <row r="95971" spans="1:1">
      <c r="A95971" s="234"/>
    </row>
    <row r="95972" spans="1:1">
      <c r="A95972" s="234"/>
    </row>
    <row r="95973" spans="1:1">
      <c r="A95973" s="234"/>
    </row>
    <row r="95974" spans="1:1">
      <c r="A95974" s="234"/>
    </row>
    <row r="95975" spans="1:1">
      <c r="A95975" s="234"/>
    </row>
    <row r="95976" spans="1:1">
      <c r="A95976" s="234"/>
    </row>
    <row r="95977" spans="1:1">
      <c r="A95977" s="234"/>
    </row>
    <row r="95978" spans="1:1">
      <c r="A95978" s="234"/>
    </row>
    <row r="95979" spans="1:1">
      <c r="A95979" s="234"/>
    </row>
    <row r="95980" spans="1:1">
      <c r="A95980" s="234"/>
    </row>
    <row r="95981" spans="1:1">
      <c r="A95981" s="234"/>
    </row>
    <row r="95982" spans="1:1">
      <c r="A95982" s="234"/>
    </row>
    <row r="95983" spans="1:1">
      <c r="A95983" s="234"/>
    </row>
    <row r="95984" spans="1:1">
      <c r="A95984" s="234"/>
    </row>
    <row r="95985" spans="1:1">
      <c r="A95985" s="234"/>
    </row>
    <row r="95986" spans="1:1">
      <c r="A95986" s="234"/>
    </row>
    <row r="95987" spans="1:1">
      <c r="A95987" s="234"/>
    </row>
    <row r="95988" spans="1:1">
      <c r="A95988" s="234"/>
    </row>
    <row r="95989" spans="1:1">
      <c r="A95989" s="234"/>
    </row>
    <row r="95990" spans="1:1">
      <c r="A95990" s="234"/>
    </row>
    <row r="95991" spans="1:1">
      <c r="A95991" s="234"/>
    </row>
    <row r="95992" spans="1:1">
      <c r="A95992" s="234"/>
    </row>
    <row r="95993" spans="1:1">
      <c r="A95993" s="234"/>
    </row>
    <row r="95994" spans="1:1">
      <c r="A95994" s="234"/>
    </row>
    <row r="95995" spans="1:1">
      <c r="A95995" s="234"/>
    </row>
    <row r="95996" spans="1:1">
      <c r="A95996" s="234"/>
    </row>
    <row r="95997" spans="1:1">
      <c r="A95997" s="234"/>
    </row>
    <row r="95998" spans="1:1">
      <c r="A95998" s="234"/>
    </row>
    <row r="95999" spans="1:1">
      <c r="A95999" s="234"/>
    </row>
    <row r="96000" spans="1:1">
      <c r="A96000" s="234"/>
    </row>
    <row r="96001" spans="1:1">
      <c r="A96001" s="234"/>
    </row>
    <row r="96002" spans="1:1">
      <c r="A96002" s="234"/>
    </row>
    <row r="96003" spans="1:1">
      <c r="A96003" s="234"/>
    </row>
    <row r="96004" spans="1:1">
      <c r="A96004" s="234"/>
    </row>
    <row r="96005" spans="1:1">
      <c r="A96005" s="234"/>
    </row>
    <row r="96006" spans="1:1">
      <c r="A96006" s="234"/>
    </row>
    <row r="96007" spans="1:1">
      <c r="A96007" s="234"/>
    </row>
    <row r="96008" spans="1:1">
      <c r="A96008" s="234"/>
    </row>
    <row r="96009" spans="1:1">
      <c r="A96009" s="234"/>
    </row>
    <row r="96010" spans="1:1">
      <c r="A96010" s="234"/>
    </row>
    <row r="96011" spans="1:1">
      <c r="A96011" s="234"/>
    </row>
    <row r="96012" spans="1:1">
      <c r="A96012" s="234"/>
    </row>
    <row r="96013" spans="1:1">
      <c r="A96013" s="234"/>
    </row>
    <row r="96014" spans="1:1">
      <c r="A96014" s="234"/>
    </row>
    <row r="96015" spans="1:1">
      <c r="A96015" s="234"/>
    </row>
    <row r="96016" spans="1:1">
      <c r="A96016" s="234"/>
    </row>
    <row r="96017" spans="1:1">
      <c r="A96017" s="234"/>
    </row>
    <row r="96018" spans="1:1">
      <c r="A96018" s="234"/>
    </row>
    <row r="96019" spans="1:1">
      <c r="A96019" s="234"/>
    </row>
    <row r="96020" spans="1:1">
      <c r="A96020" s="234"/>
    </row>
    <row r="96021" spans="1:1">
      <c r="A96021" s="234"/>
    </row>
    <row r="96022" spans="1:1">
      <c r="A96022" s="234"/>
    </row>
    <row r="96023" spans="1:1">
      <c r="A96023" s="234"/>
    </row>
    <row r="96024" spans="1:1">
      <c r="A96024" s="234"/>
    </row>
    <row r="96025" spans="1:1">
      <c r="A96025" s="234"/>
    </row>
    <row r="96026" spans="1:1">
      <c r="A96026" s="234"/>
    </row>
    <row r="96027" spans="1:1">
      <c r="A96027" s="234"/>
    </row>
    <row r="96028" spans="1:1">
      <c r="A96028" s="234"/>
    </row>
    <row r="96029" spans="1:1">
      <c r="A96029" s="234"/>
    </row>
    <row r="96030" spans="1:1">
      <c r="A96030" s="234"/>
    </row>
    <row r="96031" spans="1:1">
      <c r="A96031" s="234"/>
    </row>
    <row r="96032" spans="1:1">
      <c r="A96032" s="234"/>
    </row>
    <row r="96033" spans="1:1">
      <c r="A96033" s="234"/>
    </row>
    <row r="96034" spans="1:1">
      <c r="A96034" s="234"/>
    </row>
    <row r="96035" spans="1:1">
      <c r="A96035" s="234"/>
    </row>
    <row r="96036" spans="1:1">
      <c r="A96036" s="234"/>
    </row>
    <row r="96037" spans="1:1">
      <c r="A96037" s="234"/>
    </row>
    <row r="96038" spans="1:1">
      <c r="A96038" s="234"/>
    </row>
    <row r="96039" spans="1:1">
      <c r="A96039" s="234"/>
    </row>
    <row r="96040" spans="1:1">
      <c r="A96040" s="234"/>
    </row>
    <row r="96041" spans="1:1">
      <c r="A96041" s="234"/>
    </row>
    <row r="96042" spans="1:1">
      <c r="A96042" s="234"/>
    </row>
    <row r="96043" spans="1:1">
      <c r="A96043" s="234"/>
    </row>
    <row r="96044" spans="1:1">
      <c r="A96044" s="234"/>
    </row>
    <row r="96045" spans="1:1">
      <c r="A96045" s="234"/>
    </row>
    <row r="96046" spans="1:1">
      <c r="A96046" s="234"/>
    </row>
    <row r="96047" spans="1:1">
      <c r="A96047" s="234"/>
    </row>
    <row r="96048" spans="1:1">
      <c r="A96048" s="234"/>
    </row>
    <row r="96049" spans="1:1">
      <c r="A96049" s="234"/>
    </row>
    <row r="96050" spans="1:1">
      <c r="A96050" s="234"/>
    </row>
    <row r="96051" spans="1:1">
      <c r="A96051" s="234"/>
    </row>
    <row r="96052" spans="1:1">
      <c r="A96052" s="234"/>
    </row>
    <row r="96053" spans="1:1">
      <c r="A96053" s="234"/>
    </row>
    <row r="96054" spans="1:1">
      <c r="A96054" s="234"/>
    </row>
    <row r="96055" spans="1:1">
      <c r="A96055" s="234"/>
    </row>
    <row r="96056" spans="1:1">
      <c r="A96056" s="234"/>
    </row>
    <row r="96057" spans="1:1">
      <c r="A96057" s="234"/>
    </row>
    <row r="96058" spans="1:1">
      <c r="A96058" s="234"/>
    </row>
    <row r="96059" spans="1:1">
      <c r="A96059" s="234"/>
    </row>
    <row r="96060" spans="1:1">
      <c r="A96060" s="234"/>
    </row>
    <row r="96061" spans="1:1">
      <c r="A96061" s="234"/>
    </row>
    <row r="96062" spans="1:1">
      <c r="A96062" s="234"/>
    </row>
    <row r="96063" spans="1:1">
      <c r="A96063" s="234"/>
    </row>
    <row r="96064" spans="1:1">
      <c r="A96064" s="234"/>
    </row>
    <row r="96065" spans="1:1">
      <c r="A96065" s="234"/>
    </row>
    <row r="96066" spans="1:1">
      <c r="A96066" s="234"/>
    </row>
    <row r="96067" spans="1:1">
      <c r="A96067" s="234"/>
    </row>
    <row r="96068" spans="1:1">
      <c r="A96068" s="234"/>
    </row>
    <row r="96069" spans="1:1">
      <c r="A96069" s="234"/>
    </row>
    <row r="96070" spans="1:1">
      <c r="A96070" s="234"/>
    </row>
    <row r="96071" spans="1:1">
      <c r="A96071" s="234"/>
    </row>
    <row r="96072" spans="1:1">
      <c r="A96072" s="234"/>
    </row>
    <row r="96073" spans="1:1">
      <c r="A96073" s="234"/>
    </row>
    <row r="96074" spans="1:1">
      <c r="A96074" s="234"/>
    </row>
    <row r="96075" spans="1:1">
      <c r="A96075" s="234"/>
    </row>
    <row r="96076" spans="1:1">
      <c r="A96076" s="234"/>
    </row>
    <row r="96077" spans="1:1">
      <c r="A96077" s="234"/>
    </row>
    <row r="96078" spans="1:1">
      <c r="A96078" s="234"/>
    </row>
    <row r="96079" spans="1:1">
      <c r="A96079" s="234"/>
    </row>
    <row r="96080" spans="1:1">
      <c r="A96080" s="234"/>
    </row>
    <row r="96081" spans="1:1">
      <c r="A96081" s="234"/>
    </row>
    <row r="96082" spans="1:1">
      <c r="A96082" s="234"/>
    </row>
    <row r="96083" spans="1:1">
      <c r="A96083" s="234"/>
    </row>
    <row r="96084" spans="1:1">
      <c r="A96084" s="234"/>
    </row>
    <row r="96085" spans="1:1">
      <c r="A96085" s="234"/>
    </row>
    <row r="96086" spans="1:1">
      <c r="A96086" s="234"/>
    </row>
    <row r="96087" spans="1:1">
      <c r="A96087" s="234"/>
    </row>
    <row r="96088" spans="1:1">
      <c r="A96088" s="234"/>
    </row>
    <row r="96089" spans="1:1">
      <c r="A96089" s="234"/>
    </row>
    <row r="96090" spans="1:1">
      <c r="A96090" s="234"/>
    </row>
    <row r="96091" spans="1:1">
      <c r="A96091" s="234"/>
    </row>
    <row r="96092" spans="1:1">
      <c r="A96092" s="234"/>
    </row>
    <row r="96093" spans="1:1">
      <c r="A96093" s="234"/>
    </row>
    <row r="96094" spans="1:1">
      <c r="A96094" s="234"/>
    </row>
    <row r="96095" spans="1:1">
      <c r="A96095" s="234"/>
    </row>
    <row r="96096" spans="1:1">
      <c r="A96096" s="234"/>
    </row>
    <row r="96097" spans="1:1">
      <c r="A96097" s="234"/>
    </row>
    <row r="96098" spans="1:1">
      <c r="A96098" s="234"/>
    </row>
    <row r="96099" spans="1:1">
      <c r="A96099" s="234"/>
    </row>
    <row r="96100" spans="1:1">
      <c r="A96100" s="234"/>
    </row>
    <row r="96101" spans="1:1">
      <c r="A96101" s="234"/>
    </row>
    <row r="96102" spans="1:1">
      <c r="A96102" s="234"/>
    </row>
    <row r="96103" spans="1:1">
      <c r="A96103" s="234"/>
    </row>
    <row r="96104" spans="1:1">
      <c r="A96104" s="234"/>
    </row>
    <row r="96105" spans="1:1">
      <c r="A96105" s="234"/>
    </row>
    <row r="96106" spans="1:1">
      <c r="A96106" s="234"/>
    </row>
    <row r="96107" spans="1:1">
      <c r="A96107" s="234"/>
    </row>
    <row r="96108" spans="1:1">
      <c r="A96108" s="234"/>
    </row>
    <row r="96109" spans="1:1">
      <c r="A96109" s="234"/>
    </row>
    <row r="96110" spans="1:1">
      <c r="A96110" s="234"/>
    </row>
    <row r="96111" spans="1:1">
      <c r="A96111" s="234"/>
    </row>
    <row r="96112" spans="1:1">
      <c r="A96112" s="234"/>
    </row>
    <row r="96113" spans="1:1">
      <c r="A96113" s="234"/>
    </row>
    <row r="96114" spans="1:1">
      <c r="A96114" s="234"/>
    </row>
    <row r="96115" spans="1:1">
      <c r="A96115" s="234"/>
    </row>
    <row r="96116" spans="1:1">
      <c r="A96116" s="234"/>
    </row>
    <row r="96117" spans="1:1">
      <c r="A96117" s="234"/>
    </row>
    <row r="96118" spans="1:1">
      <c r="A96118" s="234"/>
    </row>
    <row r="96119" spans="1:1">
      <c r="A96119" s="234"/>
    </row>
    <row r="96120" spans="1:1">
      <c r="A96120" s="234"/>
    </row>
    <row r="96121" spans="1:1">
      <c r="A96121" s="234"/>
    </row>
    <row r="96122" spans="1:1">
      <c r="A96122" s="234"/>
    </row>
    <row r="96123" spans="1:1">
      <c r="A96123" s="234"/>
    </row>
    <row r="96124" spans="1:1">
      <c r="A96124" s="234"/>
    </row>
    <row r="96125" spans="1:1">
      <c r="A96125" s="234"/>
    </row>
    <row r="96126" spans="1:1">
      <c r="A96126" s="234"/>
    </row>
    <row r="96127" spans="1:1">
      <c r="A96127" s="234"/>
    </row>
    <row r="96128" spans="1:1">
      <c r="A96128" s="234"/>
    </row>
    <row r="96129" spans="1:1">
      <c r="A96129" s="234"/>
    </row>
    <row r="96130" spans="1:1">
      <c r="A96130" s="234"/>
    </row>
    <row r="96131" spans="1:1">
      <c r="A96131" s="234"/>
    </row>
    <row r="96132" spans="1:1">
      <c r="A96132" s="234"/>
    </row>
    <row r="96133" spans="1:1">
      <c r="A96133" s="234"/>
    </row>
    <row r="96134" spans="1:1">
      <c r="A96134" s="234"/>
    </row>
    <row r="96135" spans="1:1">
      <c r="A96135" s="234"/>
    </row>
    <row r="96136" spans="1:1">
      <c r="A96136" s="234"/>
    </row>
    <row r="96137" spans="1:1">
      <c r="A96137" s="234"/>
    </row>
    <row r="96138" spans="1:1">
      <c r="A96138" s="234"/>
    </row>
    <row r="96139" spans="1:1">
      <c r="A96139" s="234"/>
    </row>
    <row r="96140" spans="1:1">
      <c r="A96140" s="234"/>
    </row>
    <row r="96141" spans="1:1">
      <c r="A96141" s="234"/>
    </row>
    <row r="96142" spans="1:1">
      <c r="A96142" s="234"/>
    </row>
    <row r="96143" spans="1:1">
      <c r="A96143" s="234"/>
    </row>
    <row r="96144" spans="1:1">
      <c r="A96144" s="234"/>
    </row>
    <row r="96145" spans="1:1">
      <c r="A96145" s="234"/>
    </row>
    <row r="96146" spans="1:1">
      <c r="A96146" s="234"/>
    </row>
    <row r="96147" spans="1:1">
      <c r="A96147" s="234"/>
    </row>
    <row r="96148" spans="1:1">
      <c r="A96148" s="234"/>
    </row>
    <row r="96149" spans="1:1">
      <c r="A96149" s="234"/>
    </row>
    <row r="96150" spans="1:1">
      <c r="A96150" s="234"/>
    </row>
    <row r="96151" spans="1:1">
      <c r="A96151" s="234"/>
    </row>
    <row r="96152" spans="1:1">
      <c r="A96152" s="234"/>
    </row>
    <row r="96153" spans="1:1">
      <c r="A96153" s="234"/>
    </row>
    <row r="96154" spans="1:1">
      <c r="A96154" s="234"/>
    </row>
    <row r="96155" spans="1:1">
      <c r="A96155" s="234"/>
    </row>
    <row r="96156" spans="1:1">
      <c r="A96156" s="234"/>
    </row>
    <row r="96157" spans="1:1">
      <c r="A96157" s="234"/>
    </row>
    <row r="96158" spans="1:1">
      <c r="A96158" s="234"/>
    </row>
    <row r="96159" spans="1:1">
      <c r="A96159" s="234"/>
    </row>
    <row r="96160" spans="1:1">
      <c r="A96160" s="234"/>
    </row>
    <row r="96161" spans="1:1">
      <c r="A96161" s="234"/>
    </row>
    <row r="96162" spans="1:1">
      <c r="A96162" s="234"/>
    </row>
    <row r="96163" spans="1:1">
      <c r="A96163" s="234"/>
    </row>
    <row r="96164" spans="1:1">
      <c r="A96164" s="234"/>
    </row>
    <row r="96165" spans="1:1">
      <c r="A96165" s="234"/>
    </row>
    <row r="96166" spans="1:1">
      <c r="A96166" s="234"/>
    </row>
    <row r="96167" spans="1:1">
      <c r="A96167" s="234"/>
    </row>
    <row r="96168" spans="1:1">
      <c r="A96168" s="234"/>
    </row>
    <row r="96169" spans="1:1">
      <c r="A96169" s="234"/>
    </row>
    <row r="96170" spans="1:1">
      <c r="A96170" s="234"/>
    </row>
    <row r="96171" spans="1:1">
      <c r="A96171" s="234"/>
    </row>
    <row r="96172" spans="1:1">
      <c r="A96172" s="234"/>
    </row>
    <row r="96173" spans="1:1">
      <c r="A96173" s="234"/>
    </row>
    <row r="96174" spans="1:1">
      <c r="A96174" s="234"/>
    </row>
    <row r="96175" spans="1:1">
      <c r="A96175" s="234"/>
    </row>
    <row r="96176" spans="1:1">
      <c r="A96176" s="234"/>
    </row>
    <row r="96177" spans="1:1">
      <c r="A96177" s="234"/>
    </row>
    <row r="96178" spans="1:1">
      <c r="A96178" s="234"/>
    </row>
    <row r="96179" spans="1:1">
      <c r="A96179" s="234"/>
    </row>
    <row r="96180" spans="1:1">
      <c r="A96180" s="234"/>
    </row>
    <row r="96181" spans="1:1">
      <c r="A96181" s="234"/>
    </row>
    <row r="96182" spans="1:1">
      <c r="A96182" s="234"/>
    </row>
    <row r="96183" spans="1:1">
      <c r="A96183" s="234"/>
    </row>
    <row r="96184" spans="1:1">
      <c r="A96184" s="234"/>
    </row>
    <row r="96185" spans="1:1">
      <c r="A96185" s="234"/>
    </row>
    <row r="96186" spans="1:1">
      <c r="A96186" s="234"/>
    </row>
    <row r="96187" spans="1:1">
      <c r="A96187" s="234"/>
    </row>
    <row r="96188" spans="1:1">
      <c r="A96188" s="234"/>
    </row>
    <row r="96189" spans="1:1">
      <c r="A96189" s="234"/>
    </row>
    <row r="96190" spans="1:1">
      <c r="A96190" s="234"/>
    </row>
    <row r="96191" spans="1:1">
      <c r="A96191" s="234"/>
    </row>
    <row r="96192" spans="1:1">
      <c r="A96192" s="234"/>
    </row>
    <row r="96193" spans="1:1">
      <c r="A96193" s="234"/>
    </row>
    <row r="96194" spans="1:1">
      <c r="A96194" s="234"/>
    </row>
    <row r="96195" spans="1:1">
      <c r="A96195" s="234"/>
    </row>
    <row r="96196" spans="1:1">
      <c r="A96196" s="234"/>
    </row>
    <row r="96197" spans="1:1">
      <c r="A96197" s="234"/>
    </row>
    <row r="96198" spans="1:1">
      <c r="A96198" s="234"/>
    </row>
    <row r="96199" spans="1:1">
      <c r="A96199" s="234"/>
    </row>
    <row r="96200" spans="1:1">
      <c r="A96200" s="234"/>
    </row>
    <row r="96201" spans="1:1">
      <c r="A96201" s="234"/>
    </row>
    <row r="96202" spans="1:1">
      <c r="A96202" s="234"/>
    </row>
    <row r="96203" spans="1:1">
      <c r="A96203" s="234"/>
    </row>
    <row r="96204" spans="1:1">
      <c r="A96204" s="234"/>
    </row>
    <row r="96205" spans="1:1">
      <c r="A96205" s="234"/>
    </row>
    <row r="96206" spans="1:1">
      <c r="A96206" s="234"/>
    </row>
    <row r="96207" spans="1:1">
      <c r="A96207" s="234"/>
    </row>
    <row r="96208" spans="1:1">
      <c r="A96208" s="234"/>
    </row>
    <row r="96209" spans="1:1">
      <c r="A96209" s="234"/>
    </row>
    <row r="96210" spans="1:1">
      <c r="A96210" s="234"/>
    </row>
    <row r="96211" spans="1:1">
      <c r="A96211" s="234"/>
    </row>
    <row r="96212" spans="1:1">
      <c r="A96212" s="234"/>
    </row>
    <row r="96213" spans="1:1">
      <c r="A96213" s="234"/>
    </row>
    <row r="96214" spans="1:1">
      <c r="A96214" s="234"/>
    </row>
    <row r="96215" spans="1:1">
      <c r="A96215" s="234"/>
    </row>
    <row r="96216" spans="1:1">
      <c r="A96216" s="234"/>
    </row>
    <row r="96217" spans="1:1">
      <c r="A96217" s="234"/>
    </row>
    <row r="96218" spans="1:1">
      <c r="A96218" s="234"/>
    </row>
    <row r="96219" spans="1:1">
      <c r="A96219" s="234"/>
    </row>
    <row r="96220" spans="1:1">
      <c r="A96220" s="234"/>
    </row>
    <row r="96221" spans="1:1">
      <c r="A96221" s="234"/>
    </row>
    <row r="96222" spans="1:1">
      <c r="A96222" s="234"/>
    </row>
    <row r="96223" spans="1:1">
      <c r="A96223" s="234"/>
    </row>
    <row r="96224" spans="1:1">
      <c r="A96224" s="234"/>
    </row>
    <row r="96225" spans="1:1">
      <c r="A96225" s="234"/>
    </row>
    <row r="96226" spans="1:1">
      <c r="A96226" s="234"/>
    </row>
    <row r="96227" spans="1:1">
      <c r="A96227" s="234"/>
    </row>
    <row r="96228" spans="1:1">
      <c r="A96228" s="234"/>
    </row>
    <row r="96229" spans="1:1">
      <c r="A96229" s="234"/>
    </row>
    <row r="96230" spans="1:1">
      <c r="A96230" s="234"/>
    </row>
    <row r="96231" spans="1:1">
      <c r="A96231" s="234"/>
    </row>
    <row r="96232" spans="1:1">
      <c r="A96232" s="234"/>
    </row>
    <row r="96233" spans="1:1">
      <c r="A96233" s="234"/>
    </row>
    <row r="96234" spans="1:1">
      <c r="A96234" s="234"/>
    </row>
    <row r="96235" spans="1:1">
      <c r="A96235" s="234"/>
    </row>
    <row r="96236" spans="1:1">
      <c r="A96236" s="234"/>
    </row>
    <row r="96237" spans="1:1">
      <c r="A96237" s="234"/>
    </row>
    <row r="96238" spans="1:1">
      <c r="A96238" s="234"/>
    </row>
    <row r="96239" spans="1:1">
      <c r="A96239" s="234"/>
    </row>
    <row r="96240" spans="1:1">
      <c r="A96240" s="234"/>
    </row>
    <row r="96241" spans="1:1">
      <c r="A96241" s="234"/>
    </row>
    <row r="96242" spans="1:1">
      <c r="A96242" s="234"/>
    </row>
    <row r="96243" spans="1:1">
      <c r="A96243" s="234"/>
    </row>
    <row r="96244" spans="1:1">
      <c r="A96244" s="234"/>
    </row>
    <row r="96245" spans="1:1">
      <c r="A96245" s="234"/>
    </row>
    <row r="96246" spans="1:1">
      <c r="A96246" s="234"/>
    </row>
    <row r="96247" spans="1:1">
      <c r="A96247" s="234"/>
    </row>
    <row r="96248" spans="1:1">
      <c r="A96248" s="234"/>
    </row>
    <row r="96249" spans="1:1">
      <c r="A96249" s="234"/>
    </row>
    <row r="96250" spans="1:1">
      <c r="A96250" s="234"/>
    </row>
    <row r="96251" spans="1:1">
      <c r="A96251" s="234"/>
    </row>
    <row r="96252" spans="1:1">
      <c r="A96252" s="234"/>
    </row>
    <row r="96253" spans="1:1">
      <c r="A96253" s="234"/>
    </row>
    <row r="96254" spans="1:1">
      <c r="A96254" s="234"/>
    </row>
    <row r="96255" spans="1:1">
      <c r="A96255" s="234"/>
    </row>
    <row r="96256" spans="1:1">
      <c r="A96256" s="234"/>
    </row>
    <row r="96257" spans="1:1">
      <c r="A96257" s="234"/>
    </row>
    <row r="96258" spans="1:1">
      <c r="A96258" s="234"/>
    </row>
    <row r="96259" spans="1:1">
      <c r="A96259" s="234"/>
    </row>
    <row r="96260" spans="1:1">
      <c r="A96260" s="234"/>
    </row>
    <row r="96261" spans="1:1">
      <c r="A96261" s="234"/>
    </row>
    <row r="96262" spans="1:1">
      <c r="A96262" s="234"/>
    </row>
    <row r="96263" spans="1:1">
      <c r="A96263" s="234"/>
    </row>
    <row r="96264" spans="1:1">
      <c r="A96264" s="234"/>
    </row>
    <row r="96265" spans="1:1">
      <c r="A96265" s="234"/>
    </row>
    <row r="96266" spans="1:1">
      <c r="A96266" s="234"/>
    </row>
    <row r="96267" spans="1:1">
      <c r="A96267" s="234"/>
    </row>
    <row r="96268" spans="1:1">
      <c r="A96268" s="234"/>
    </row>
    <row r="96269" spans="1:1">
      <c r="A96269" s="234"/>
    </row>
    <row r="96270" spans="1:1">
      <c r="A96270" s="234"/>
    </row>
    <row r="96271" spans="1:1">
      <c r="A96271" s="234"/>
    </row>
    <row r="96272" spans="1:1">
      <c r="A96272" s="234"/>
    </row>
    <row r="96273" spans="1:1">
      <c r="A96273" s="234"/>
    </row>
    <row r="96274" spans="1:1">
      <c r="A96274" s="234"/>
    </row>
    <row r="96275" spans="1:1">
      <c r="A96275" s="234"/>
    </row>
    <row r="96276" spans="1:1">
      <c r="A96276" s="234"/>
    </row>
    <row r="96277" spans="1:1">
      <c r="A96277" s="234"/>
    </row>
    <row r="96278" spans="1:1">
      <c r="A96278" s="234"/>
    </row>
    <row r="96279" spans="1:1">
      <c r="A96279" s="234"/>
    </row>
    <row r="96280" spans="1:1">
      <c r="A96280" s="234"/>
    </row>
    <row r="96281" spans="1:1">
      <c r="A96281" s="234"/>
    </row>
    <row r="96282" spans="1:1">
      <c r="A96282" s="234"/>
    </row>
    <row r="96283" spans="1:1">
      <c r="A96283" s="234"/>
    </row>
    <row r="96284" spans="1:1">
      <c r="A96284" s="234"/>
    </row>
    <row r="96285" spans="1:1">
      <c r="A96285" s="234"/>
    </row>
    <row r="96286" spans="1:1">
      <c r="A96286" s="234"/>
    </row>
    <row r="96287" spans="1:1">
      <c r="A96287" s="234"/>
    </row>
    <row r="96288" spans="1:1">
      <c r="A96288" s="234"/>
    </row>
    <row r="96289" spans="1:1">
      <c r="A96289" s="234"/>
    </row>
    <row r="96290" spans="1:1">
      <c r="A96290" s="234"/>
    </row>
    <row r="96291" spans="1:1">
      <c r="A96291" s="234"/>
    </row>
    <row r="96292" spans="1:1">
      <c r="A96292" s="234"/>
    </row>
    <row r="96293" spans="1:1">
      <c r="A96293" s="234"/>
    </row>
    <row r="96294" spans="1:1">
      <c r="A96294" s="234"/>
    </row>
    <row r="96295" spans="1:1">
      <c r="A96295" s="234"/>
    </row>
    <row r="96296" spans="1:1">
      <c r="A96296" s="234"/>
    </row>
    <row r="96297" spans="1:1">
      <c r="A96297" s="234"/>
    </row>
    <row r="96298" spans="1:1">
      <c r="A96298" s="234"/>
    </row>
    <row r="96299" spans="1:1">
      <c r="A96299" s="234"/>
    </row>
    <row r="96300" spans="1:1">
      <c r="A96300" s="234"/>
    </row>
    <row r="96301" spans="1:1">
      <c r="A96301" s="234"/>
    </row>
    <row r="96302" spans="1:1">
      <c r="A96302" s="234"/>
    </row>
    <row r="96303" spans="1:1">
      <c r="A96303" s="234"/>
    </row>
    <row r="96304" spans="1:1">
      <c r="A96304" s="234"/>
    </row>
    <row r="96305" spans="1:1">
      <c r="A96305" s="234"/>
    </row>
    <row r="96306" spans="1:1">
      <c r="A96306" s="234"/>
    </row>
    <row r="96307" spans="1:1">
      <c r="A96307" s="234"/>
    </row>
    <row r="96308" spans="1:1">
      <c r="A96308" s="234"/>
    </row>
    <row r="96309" spans="1:1">
      <c r="A96309" s="234"/>
    </row>
    <row r="96310" spans="1:1">
      <c r="A96310" s="234"/>
    </row>
    <row r="96311" spans="1:1">
      <c r="A96311" s="234"/>
    </row>
    <row r="96312" spans="1:1">
      <c r="A96312" s="234"/>
    </row>
    <row r="96313" spans="1:1">
      <c r="A96313" s="234"/>
    </row>
    <row r="96314" spans="1:1">
      <c r="A96314" s="234"/>
    </row>
    <row r="96315" spans="1:1">
      <c r="A96315" s="234"/>
    </row>
    <row r="96316" spans="1:1">
      <c r="A96316" s="234"/>
    </row>
    <row r="96317" spans="1:1">
      <c r="A96317" s="234"/>
    </row>
    <row r="96318" spans="1:1">
      <c r="A96318" s="234"/>
    </row>
    <row r="96319" spans="1:1">
      <c r="A96319" s="234"/>
    </row>
    <row r="96320" spans="1:1">
      <c r="A96320" s="234"/>
    </row>
    <row r="96321" spans="1:1">
      <c r="A96321" s="234"/>
    </row>
    <row r="96322" spans="1:1">
      <c r="A96322" s="234"/>
    </row>
    <row r="96323" spans="1:1">
      <c r="A96323" s="234"/>
    </row>
    <row r="96324" spans="1:1">
      <c r="A96324" s="234"/>
    </row>
    <row r="96325" spans="1:1">
      <c r="A96325" s="234"/>
    </row>
    <row r="96326" spans="1:1">
      <c r="A96326" s="234"/>
    </row>
    <row r="96327" spans="1:1">
      <c r="A96327" s="234"/>
    </row>
    <row r="96328" spans="1:1">
      <c r="A96328" s="234"/>
    </row>
    <row r="96329" spans="1:1">
      <c r="A96329" s="234"/>
    </row>
    <row r="96330" spans="1:1">
      <c r="A96330" s="234"/>
    </row>
    <row r="96331" spans="1:1">
      <c r="A96331" s="234"/>
    </row>
    <row r="96332" spans="1:1">
      <c r="A96332" s="234"/>
    </row>
    <row r="96333" spans="1:1">
      <c r="A96333" s="234"/>
    </row>
    <row r="96334" spans="1:1">
      <c r="A96334" s="234"/>
    </row>
    <row r="96335" spans="1:1">
      <c r="A96335" s="234"/>
    </row>
    <row r="96336" spans="1:1">
      <c r="A96336" s="234"/>
    </row>
    <row r="96337" spans="1:1">
      <c r="A96337" s="234"/>
    </row>
    <row r="96338" spans="1:1">
      <c r="A96338" s="234"/>
    </row>
    <row r="96339" spans="1:1">
      <c r="A96339" s="234"/>
    </row>
    <row r="96340" spans="1:1">
      <c r="A96340" s="234"/>
    </row>
    <row r="96341" spans="1:1">
      <c r="A96341" s="234"/>
    </row>
    <row r="96342" spans="1:1">
      <c r="A96342" s="234"/>
    </row>
    <row r="96343" spans="1:1">
      <c r="A96343" s="234"/>
    </row>
    <row r="96344" spans="1:1">
      <c r="A96344" s="234"/>
    </row>
    <row r="96345" spans="1:1">
      <c r="A96345" s="234"/>
    </row>
    <row r="96346" spans="1:1">
      <c r="A96346" s="234"/>
    </row>
    <row r="96347" spans="1:1">
      <c r="A96347" s="234"/>
    </row>
    <row r="96348" spans="1:1">
      <c r="A96348" s="234"/>
    </row>
    <row r="96349" spans="1:1">
      <c r="A96349" s="234"/>
    </row>
    <row r="96350" spans="1:1">
      <c r="A96350" s="234"/>
    </row>
    <row r="96351" spans="1:1">
      <c r="A96351" s="234"/>
    </row>
    <row r="96352" spans="1:1">
      <c r="A96352" s="234"/>
    </row>
    <row r="96353" spans="1:1">
      <c r="A96353" s="234"/>
    </row>
    <row r="96354" spans="1:1">
      <c r="A96354" s="234"/>
    </row>
    <row r="96355" spans="1:1">
      <c r="A96355" s="234"/>
    </row>
    <row r="96356" spans="1:1">
      <c r="A96356" s="234"/>
    </row>
    <row r="96357" spans="1:1">
      <c r="A96357" s="234"/>
    </row>
    <row r="96358" spans="1:1">
      <c r="A96358" s="234"/>
    </row>
    <row r="96359" spans="1:1">
      <c r="A96359" s="234"/>
    </row>
    <row r="96360" spans="1:1">
      <c r="A96360" s="234"/>
    </row>
    <row r="96361" spans="1:1">
      <c r="A96361" s="234"/>
    </row>
    <row r="96362" spans="1:1">
      <c r="A96362" s="234"/>
    </row>
    <row r="96363" spans="1:1">
      <c r="A96363" s="234"/>
    </row>
    <row r="96364" spans="1:1">
      <c r="A96364" s="234"/>
    </row>
    <row r="96365" spans="1:1">
      <c r="A96365" s="234"/>
    </row>
    <row r="96366" spans="1:1">
      <c r="A96366" s="234"/>
    </row>
    <row r="96367" spans="1:1">
      <c r="A96367" s="234"/>
    </row>
    <row r="96368" spans="1:1">
      <c r="A96368" s="234"/>
    </row>
    <row r="96369" spans="1:1">
      <c r="A96369" s="234"/>
    </row>
    <row r="96370" spans="1:1">
      <c r="A96370" s="234"/>
    </row>
    <row r="96371" spans="1:1">
      <c r="A96371" s="234"/>
    </row>
    <row r="96372" spans="1:1">
      <c r="A96372" s="234"/>
    </row>
    <row r="96373" spans="1:1">
      <c r="A96373" s="234"/>
    </row>
    <row r="96374" spans="1:1">
      <c r="A96374" s="234"/>
    </row>
    <row r="96375" spans="1:1">
      <c r="A96375" s="234"/>
    </row>
    <row r="96376" spans="1:1">
      <c r="A96376" s="234"/>
    </row>
    <row r="96377" spans="1:1">
      <c r="A96377" s="234"/>
    </row>
    <row r="96378" spans="1:1">
      <c r="A96378" s="234"/>
    </row>
    <row r="96379" spans="1:1">
      <c r="A96379" s="234"/>
    </row>
    <row r="96380" spans="1:1">
      <c r="A96380" s="234"/>
    </row>
    <row r="96381" spans="1:1">
      <c r="A96381" s="234"/>
    </row>
    <row r="96382" spans="1:1">
      <c r="A96382" s="234"/>
    </row>
    <row r="96383" spans="1:1">
      <c r="A96383" s="234"/>
    </row>
    <row r="96384" spans="1:1">
      <c r="A96384" s="234"/>
    </row>
    <row r="96385" spans="1:1">
      <c r="A96385" s="234"/>
    </row>
    <row r="96386" spans="1:1">
      <c r="A96386" s="234"/>
    </row>
    <row r="96387" spans="1:1">
      <c r="A96387" s="234"/>
    </row>
    <row r="96388" spans="1:1">
      <c r="A96388" s="234"/>
    </row>
    <row r="96389" spans="1:1">
      <c r="A96389" s="234"/>
    </row>
    <row r="96390" spans="1:1">
      <c r="A96390" s="234"/>
    </row>
    <row r="96391" spans="1:1">
      <c r="A96391" s="234"/>
    </row>
    <row r="96392" spans="1:1">
      <c r="A96392" s="234"/>
    </row>
    <row r="96393" spans="1:1">
      <c r="A96393" s="234"/>
    </row>
    <row r="96394" spans="1:1">
      <c r="A96394" s="234"/>
    </row>
    <row r="96395" spans="1:1">
      <c r="A96395" s="234"/>
    </row>
    <row r="96396" spans="1:1">
      <c r="A96396" s="234"/>
    </row>
    <row r="96397" spans="1:1">
      <c r="A96397" s="234"/>
    </row>
    <row r="96398" spans="1:1">
      <c r="A96398" s="234"/>
    </row>
    <row r="96399" spans="1:1">
      <c r="A96399" s="234"/>
    </row>
    <row r="96400" spans="1:1">
      <c r="A96400" s="234"/>
    </row>
    <row r="96401" spans="1:1">
      <c r="A96401" s="234"/>
    </row>
    <row r="96402" spans="1:1">
      <c r="A96402" s="234"/>
    </row>
    <row r="96403" spans="1:1">
      <c r="A96403" s="234"/>
    </row>
    <row r="96404" spans="1:1">
      <c r="A96404" s="234"/>
    </row>
    <row r="96405" spans="1:1">
      <c r="A96405" s="234"/>
    </row>
    <row r="96406" spans="1:1">
      <c r="A96406" s="234"/>
    </row>
    <row r="96407" spans="1:1">
      <c r="A96407" s="234"/>
    </row>
    <row r="96408" spans="1:1">
      <c r="A96408" s="234"/>
    </row>
    <row r="96409" spans="1:1">
      <c r="A96409" s="234"/>
    </row>
    <row r="96410" spans="1:1">
      <c r="A96410" s="234"/>
    </row>
    <row r="96411" spans="1:1">
      <c r="A96411" s="234"/>
    </row>
    <row r="96412" spans="1:1">
      <c r="A96412" s="234"/>
    </row>
    <row r="96413" spans="1:1">
      <c r="A96413" s="234"/>
    </row>
    <row r="96414" spans="1:1">
      <c r="A96414" s="234"/>
    </row>
    <row r="96415" spans="1:1">
      <c r="A96415" s="234"/>
    </row>
    <row r="96416" spans="1:1">
      <c r="A96416" s="234"/>
    </row>
    <row r="96417" spans="1:1">
      <c r="A96417" s="234"/>
    </row>
    <row r="96418" spans="1:1">
      <c r="A96418" s="234"/>
    </row>
    <row r="96419" spans="1:1">
      <c r="A96419" s="234"/>
    </row>
    <row r="96420" spans="1:1">
      <c r="A96420" s="234"/>
    </row>
    <row r="96421" spans="1:1">
      <c r="A96421" s="234"/>
    </row>
    <row r="96422" spans="1:1">
      <c r="A96422" s="234"/>
    </row>
    <row r="96423" spans="1:1">
      <c r="A96423" s="234"/>
    </row>
    <row r="96424" spans="1:1">
      <c r="A96424" s="234"/>
    </row>
    <row r="96425" spans="1:1">
      <c r="A96425" s="234"/>
    </row>
    <row r="96426" spans="1:1">
      <c r="A96426" s="234"/>
    </row>
    <row r="96427" spans="1:1">
      <c r="A96427" s="234"/>
    </row>
    <row r="96428" spans="1:1">
      <c r="A96428" s="234"/>
    </row>
    <row r="96429" spans="1:1">
      <c r="A96429" s="234"/>
    </row>
    <row r="96430" spans="1:1">
      <c r="A96430" s="234"/>
    </row>
    <row r="96431" spans="1:1">
      <c r="A96431" s="234"/>
    </row>
    <row r="96432" spans="1:1">
      <c r="A96432" s="234"/>
    </row>
    <row r="96433" spans="1:1">
      <c r="A96433" s="234"/>
    </row>
    <row r="96434" spans="1:1">
      <c r="A96434" s="234"/>
    </row>
    <row r="96435" spans="1:1">
      <c r="A96435" s="234"/>
    </row>
    <row r="96436" spans="1:1">
      <c r="A96436" s="234"/>
    </row>
    <row r="96437" spans="1:1">
      <c r="A96437" s="234"/>
    </row>
    <row r="96438" spans="1:1">
      <c r="A96438" s="234"/>
    </row>
    <row r="96439" spans="1:1">
      <c r="A96439" s="234"/>
    </row>
    <row r="96440" spans="1:1">
      <c r="A96440" s="234"/>
    </row>
    <row r="96441" spans="1:1">
      <c r="A96441" s="234"/>
    </row>
    <row r="96442" spans="1:1">
      <c r="A96442" s="234"/>
    </row>
    <row r="96443" spans="1:1">
      <c r="A96443" s="234"/>
    </row>
    <row r="96444" spans="1:1">
      <c r="A96444" s="234"/>
    </row>
    <row r="96445" spans="1:1">
      <c r="A96445" s="234"/>
    </row>
    <row r="96446" spans="1:1">
      <c r="A96446" s="234"/>
    </row>
    <row r="96447" spans="1:1">
      <c r="A96447" s="234"/>
    </row>
    <row r="96448" spans="1:1">
      <c r="A96448" s="234"/>
    </row>
    <row r="96449" spans="1:1">
      <c r="A96449" s="234"/>
    </row>
    <row r="96450" spans="1:1">
      <c r="A96450" s="234"/>
    </row>
    <row r="96451" spans="1:1">
      <c r="A96451" s="234"/>
    </row>
    <row r="96452" spans="1:1">
      <c r="A96452" s="234"/>
    </row>
    <row r="96453" spans="1:1">
      <c r="A96453" s="234"/>
    </row>
    <row r="96454" spans="1:1">
      <c r="A96454" s="234"/>
    </row>
    <row r="96455" spans="1:1">
      <c r="A96455" s="234"/>
    </row>
    <row r="96456" spans="1:1">
      <c r="A96456" s="234"/>
    </row>
    <row r="96457" spans="1:1">
      <c r="A96457" s="234"/>
    </row>
    <row r="96458" spans="1:1">
      <c r="A96458" s="234"/>
    </row>
    <row r="96459" spans="1:1">
      <c r="A96459" s="234"/>
    </row>
    <row r="96460" spans="1:1">
      <c r="A96460" s="234"/>
    </row>
    <row r="96461" spans="1:1">
      <c r="A96461" s="234"/>
    </row>
    <row r="96462" spans="1:1">
      <c r="A96462" s="234"/>
    </row>
    <row r="96463" spans="1:1">
      <c r="A96463" s="234"/>
    </row>
    <row r="96464" spans="1:1">
      <c r="A96464" s="234"/>
    </row>
    <row r="96465" spans="1:1">
      <c r="A96465" s="234"/>
    </row>
    <row r="96466" spans="1:1">
      <c r="A96466" s="234"/>
    </row>
    <row r="96467" spans="1:1">
      <c r="A96467" s="234"/>
    </row>
    <row r="96468" spans="1:1">
      <c r="A96468" s="234"/>
    </row>
    <row r="96469" spans="1:1">
      <c r="A96469" s="234"/>
    </row>
    <row r="96470" spans="1:1">
      <c r="A96470" s="234"/>
    </row>
    <row r="96471" spans="1:1">
      <c r="A96471" s="234"/>
    </row>
    <row r="96472" spans="1:1">
      <c r="A96472" s="234"/>
    </row>
    <row r="96473" spans="1:1">
      <c r="A96473" s="234"/>
    </row>
    <row r="96474" spans="1:1">
      <c r="A96474" s="234"/>
    </row>
    <row r="96475" spans="1:1">
      <c r="A96475" s="234"/>
    </row>
    <row r="96476" spans="1:1">
      <c r="A96476" s="234"/>
    </row>
    <row r="96477" spans="1:1">
      <c r="A96477" s="234"/>
    </row>
    <row r="96478" spans="1:1">
      <c r="A96478" s="234"/>
    </row>
    <row r="96479" spans="1:1">
      <c r="A96479" s="234"/>
    </row>
    <row r="96480" spans="1:1">
      <c r="A96480" s="234"/>
    </row>
    <row r="96481" spans="1:1">
      <c r="A96481" s="234"/>
    </row>
    <row r="96482" spans="1:1">
      <c r="A96482" s="234"/>
    </row>
    <row r="96483" spans="1:1">
      <c r="A96483" s="234"/>
    </row>
    <row r="96484" spans="1:1">
      <c r="A96484" s="234"/>
    </row>
    <row r="96485" spans="1:1">
      <c r="A96485" s="234"/>
    </row>
    <row r="96486" spans="1:1">
      <c r="A96486" s="234"/>
    </row>
    <row r="96487" spans="1:1">
      <c r="A96487" s="234"/>
    </row>
    <row r="96488" spans="1:1">
      <c r="A96488" s="234"/>
    </row>
    <row r="96489" spans="1:1">
      <c r="A96489" s="234"/>
    </row>
    <row r="96490" spans="1:1">
      <c r="A96490" s="234"/>
    </row>
    <row r="96491" spans="1:1">
      <c r="A96491" s="234"/>
    </row>
    <row r="96492" spans="1:1">
      <c r="A96492" s="234"/>
    </row>
    <row r="96493" spans="1:1">
      <c r="A96493" s="234"/>
    </row>
    <row r="96494" spans="1:1">
      <c r="A96494" s="234"/>
    </row>
    <row r="96495" spans="1:1">
      <c r="A96495" s="234"/>
    </row>
    <row r="96496" spans="1:1">
      <c r="A96496" s="234"/>
    </row>
    <row r="96497" spans="1:1">
      <c r="A96497" s="234"/>
    </row>
    <row r="96498" spans="1:1">
      <c r="A96498" s="234"/>
    </row>
    <row r="96499" spans="1:1">
      <c r="A96499" s="234"/>
    </row>
    <row r="96500" spans="1:1">
      <c r="A96500" s="234"/>
    </row>
    <row r="96501" spans="1:1">
      <c r="A96501" s="234"/>
    </row>
    <row r="96502" spans="1:1">
      <c r="A96502" s="234"/>
    </row>
    <row r="96503" spans="1:1">
      <c r="A96503" s="234"/>
    </row>
    <row r="96504" spans="1:1">
      <c r="A96504" s="234"/>
    </row>
    <row r="96505" spans="1:1">
      <c r="A96505" s="234"/>
    </row>
    <row r="96506" spans="1:1">
      <c r="A96506" s="234"/>
    </row>
    <row r="96507" spans="1:1">
      <c r="A96507" s="234"/>
    </row>
    <row r="96508" spans="1:1">
      <c r="A96508" s="234"/>
    </row>
    <row r="96509" spans="1:1">
      <c r="A96509" s="234"/>
    </row>
    <row r="96510" spans="1:1">
      <c r="A96510" s="234"/>
    </row>
    <row r="96511" spans="1:1">
      <c r="A96511" s="234"/>
    </row>
    <row r="96512" spans="1:1">
      <c r="A96512" s="234"/>
    </row>
    <row r="96513" spans="1:1">
      <c r="A96513" s="234"/>
    </row>
    <row r="96514" spans="1:1">
      <c r="A96514" s="234"/>
    </row>
    <row r="96515" spans="1:1">
      <c r="A96515" s="234"/>
    </row>
    <row r="96516" spans="1:1">
      <c r="A96516" s="234"/>
    </row>
    <row r="96517" spans="1:1">
      <c r="A96517" s="234"/>
    </row>
    <row r="96518" spans="1:1">
      <c r="A96518" s="234"/>
    </row>
    <row r="96519" spans="1:1">
      <c r="A96519" s="234"/>
    </row>
    <row r="96520" spans="1:1">
      <c r="A96520" s="234"/>
    </row>
    <row r="96521" spans="1:1">
      <c r="A96521" s="234"/>
    </row>
    <row r="96522" spans="1:1">
      <c r="A96522" s="234"/>
    </row>
    <row r="96523" spans="1:1">
      <c r="A96523" s="234"/>
    </row>
    <row r="96524" spans="1:1">
      <c r="A96524" s="234"/>
    </row>
    <row r="96525" spans="1:1">
      <c r="A96525" s="234"/>
    </row>
    <row r="96526" spans="1:1">
      <c r="A96526" s="234"/>
    </row>
    <row r="96527" spans="1:1">
      <c r="A96527" s="234"/>
    </row>
    <row r="96528" spans="1:1">
      <c r="A96528" s="234"/>
    </row>
    <row r="96529" spans="1:1">
      <c r="A96529" s="234"/>
    </row>
    <row r="96530" spans="1:1">
      <c r="A96530" s="234"/>
    </row>
    <row r="96531" spans="1:1">
      <c r="A96531" s="234"/>
    </row>
    <row r="96532" spans="1:1">
      <c r="A96532" s="234"/>
    </row>
    <row r="96533" spans="1:1">
      <c r="A96533" s="234"/>
    </row>
    <row r="96534" spans="1:1">
      <c r="A96534" s="234"/>
    </row>
    <row r="96535" spans="1:1">
      <c r="A96535" s="234"/>
    </row>
    <row r="96536" spans="1:1">
      <c r="A96536" s="234"/>
    </row>
    <row r="96537" spans="1:1">
      <c r="A96537" s="234"/>
    </row>
    <row r="96538" spans="1:1">
      <c r="A96538" s="234"/>
    </row>
    <row r="96539" spans="1:1">
      <c r="A96539" s="234"/>
    </row>
    <row r="96540" spans="1:1">
      <c r="A96540" s="234"/>
    </row>
    <row r="96541" spans="1:1">
      <c r="A96541" s="234"/>
    </row>
    <row r="96542" spans="1:1">
      <c r="A96542" s="234"/>
    </row>
    <row r="96543" spans="1:1">
      <c r="A96543" s="234"/>
    </row>
    <row r="96544" spans="1:1">
      <c r="A96544" s="234"/>
    </row>
    <row r="96545" spans="1:1">
      <c r="A96545" s="234"/>
    </row>
    <row r="96546" spans="1:1">
      <c r="A96546" s="234"/>
    </row>
    <row r="96547" spans="1:1">
      <c r="A96547" s="234"/>
    </row>
    <row r="96548" spans="1:1">
      <c r="A96548" s="234"/>
    </row>
    <row r="96549" spans="1:1">
      <c r="A96549" s="234"/>
    </row>
    <row r="96550" spans="1:1">
      <c r="A96550" s="234"/>
    </row>
    <row r="96551" spans="1:1">
      <c r="A96551" s="234"/>
    </row>
    <row r="96552" spans="1:1">
      <c r="A96552" s="234"/>
    </row>
    <row r="96553" spans="1:1">
      <c r="A96553" s="234"/>
    </row>
    <row r="96554" spans="1:1">
      <c r="A96554" s="234"/>
    </row>
    <row r="96555" spans="1:1">
      <c r="A96555" s="234"/>
    </row>
    <row r="96556" spans="1:1">
      <c r="A96556" s="234"/>
    </row>
    <row r="96557" spans="1:1">
      <c r="A96557" s="234"/>
    </row>
    <row r="96558" spans="1:1">
      <c r="A96558" s="234"/>
    </row>
    <row r="96559" spans="1:1">
      <c r="A96559" s="234"/>
    </row>
    <row r="96560" spans="1:1">
      <c r="A96560" s="234"/>
    </row>
    <row r="96561" spans="1:1">
      <c r="A96561" s="234"/>
    </row>
    <row r="96562" spans="1:1">
      <c r="A96562" s="234"/>
    </row>
    <row r="96563" spans="1:1">
      <c r="A96563" s="234"/>
    </row>
    <row r="96564" spans="1:1">
      <c r="A96564" s="234"/>
    </row>
    <row r="96565" spans="1:1">
      <c r="A96565" s="234"/>
    </row>
    <row r="96566" spans="1:1">
      <c r="A96566" s="234"/>
    </row>
    <row r="96567" spans="1:1">
      <c r="A96567" s="234"/>
    </row>
    <row r="96568" spans="1:1">
      <c r="A96568" s="234"/>
    </row>
    <row r="96569" spans="1:1">
      <c r="A96569" s="234"/>
    </row>
    <row r="96570" spans="1:1">
      <c r="A96570" s="234"/>
    </row>
    <row r="96571" spans="1:1">
      <c r="A96571" s="234"/>
    </row>
    <row r="96572" spans="1:1">
      <c r="A96572" s="234"/>
    </row>
    <row r="96573" spans="1:1">
      <c r="A96573" s="234"/>
    </row>
    <row r="96574" spans="1:1">
      <c r="A96574" s="234"/>
    </row>
    <row r="96575" spans="1:1">
      <c r="A96575" s="234"/>
    </row>
    <row r="96576" spans="1:1">
      <c r="A96576" s="234"/>
    </row>
    <row r="96577" spans="1:1">
      <c r="A96577" s="234"/>
    </row>
    <row r="96578" spans="1:1">
      <c r="A96578" s="234"/>
    </row>
    <row r="96579" spans="1:1">
      <c r="A96579" s="234"/>
    </row>
    <row r="96580" spans="1:1">
      <c r="A96580" s="234"/>
    </row>
    <row r="96581" spans="1:1">
      <c r="A96581" s="234"/>
    </row>
    <row r="96582" spans="1:1">
      <c r="A96582" s="234"/>
    </row>
    <row r="96583" spans="1:1">
      <c r="A96583" s="234"/>
    </row>
    <row r="96584" spans="1:1">
      <c r="A96584" s="234"/>
    </row>
    <row r="96585" spans="1:1">
      <c r="A96585" s="234"/>
    </row>
    <row r="96586" spans="1:1">
      <c r="A96586" s="234"/>
    </row>
    <row r="96587" spans="1:1">
      <c r="A96587" s="234"/>
    </row>
    <row r="96588" spans="1:1">
      <c r="A96588" s="234"/>
    </row>
    <row r="96589" spans="1:1">
      <c r="A96589" s="234"/>
    </row>
    <row r="96590" spans="1:1">
      <c r="A96590" s="234"/>
    </row>
    <row r="96591" spans="1:1">
      <c r="A96591" s="234"/>
    </row>
    <row r="96592" spans="1:1">
      <c r="A96592" s="234"/>
    </row>
    <row r="96593" spans="1:1">
      <c r="A96593" s="234"/>
    </row>
    <row r="96594" spans="1:1">
      <c r="A96594" s="234"/>
    </row>
    <row r="96595" spans="1:1">
      <c r="A96595" s="234"/>
    </row>
    <row r="96596" spans="1:1">
      <c r="A96596" s="234"/>
    </row>
    <row r="96597" spans="1:1">
      <c r="A96597" s="234"/>
    </row>
    <row r="96598" spans="1:1">
      <c r="A96598" s="234"/>
    </row>
    <row r="96599" spans="1:1">
      <c r="A96599" s="234"/>
    </row>
    <row r="96600" spans="1:1">
      <c r="A96600" s="234"/>
    </row>
    <row r="96601" spans="1:1">
      <c r="A96601" s="234"/>
    </row>
    <row r="96602" spans="1:1">
      <c r="A96602" s="234"/>
    </row>
    <row r="96603" spans="1:1">
      <c r="A96603" s="234"/>
    </row>
    <row r="96604" spans="1:1">
      <c r="A96604" s="234"/>
    </row>
    <row r="96605" spans="1:1">
      <c r="A96605" s="234"/>
    </row>
    <row r="96606" spans="1:1">
      <c r="A96606" s="234"/>
    </row>
    <row r="96607" spans="1:1">
      <c r="A96607" s="234"/>
    </row>
    <row r="96608" spans="1:1">
      <c r="A96608" s="234"/>
    </row>
    <row r="96609" spans="1:1">
      <c r="A96609" s="234"/>
    </row>
    <row r="96610" spans="1:1">
      <c r="A96610" s="234"/>
    </row>
    <row r="96611" spans="1:1">
      <c r="A96611" s="234"/>
    </row>
    <row r="96612" spans="1:1">
      <c r="A96612" s="234"/>
    </row>
    <row r="96613" spans="1:1">
      <c r="A96613" s="234"/>
    </row>
    <row r="96614" spans="1:1">
      <c r="A96614" s="234"/>
    </row>
    <row r="96615" spans="1:1">
      <c r="A96615" s="234"/>
    </row>
    <row r="96616" spans="1:1">
      <c r="A96616" s="234"/>
    </row>
    <row r="96617" spans="1:1">
      <c r="A96617" s="234"/>
    </row>
    <row r="96618" spans="1:1">
      <c r="A96618" s="234"/>
    </row>
    <row r="96619" spans="1:1">
      <c r="A96619" s="234"/>
    </row>
    <row r="96620" spans="1:1">
      <c r="A96620" s="234"/>
    </row>
    <row r="96621" spans="1:1">
      <c r="A96621" s="234"/>
    </row>
    <row r="96622" spans="1:1">
      <c r="A96622" s="234"/>
    </row>
    <row r="96623" spans="1:1">
      <c r="A96623" s="234"/>
    </row>
    <row r="96624" spans="1:1">
      <c r="A96624" s="234"/>
    </row>
    <row r="96625" spans="1:1">
      <c r="A96625" s="234"/>
    </row>
    <row r="96626" spans="1:1">
      <c r="A96626" s="234"/>
    </row>
    <row r="96627" spans="1:1">
      <c r="A96627" s="234"/>
    </row>
    <row r="96628" spans="1:1">
      <c r="A96628" s="234"/>
    </row>
    <row r="96629" spans="1:1">
      <c r="A96629" s="234"/>
    </row>
    <row r="96630" spans="1:1">
      <c r="A96630" s="234"/>
    </row>
    <row r="96631" spans="1:1">
      <c r="A96631" s="234"/>
    </row>
    <row r="96632" spans="1:1">
      <c r="A96632" s="234"/>
    </row>
    <row r="96633" spans="1:1">
      <c r="A96633" s="234"/>
    </row>
    <row r="96634" spans="1:1">
      <c r="A96634" s="234"/>
    </row>
    <row r="96635" spans="1:1">
      <c r="A96635" s="234"/>
    </row>
    <row r="96636" spans="1:1">
      <c r="A96636" s="234"/>
    </row>
    <row r="96637" spans="1:1">
      <c r="A96637" s="234"/>
    </row>
    <row r="96638" spans="1:1">
      <c r="A96638" s="234"/>
    </row>
    <row r="96639" spans="1:1">
      <c r="A96639" s="234"/>
    </row>
    <row r="96640" spans="1:1">
      <c r="A96640" s="234"/>
    </row>
    <row r="96641" spans="1:1">
      <c r="A96641" s="234"/>
    </row>
    <row r="96642" spans="1:1">
      <c r="A96642" s="234"/>
    </row>
    <row r="96643" spans="1:1">
      <c r="A96643" s="234"/>
    </row>
    <row r="96644" spans="1:1">
      <c r="A96644" s="234"/>
    </row>
    <row r="96645" spans="1:1">
      <c r="A96645" s="234"/>
    </row>
    <row r="96646" spans="1:1">
      <c r="A96646" s="234"/>
    </row>
    <row r="96647" spans="1:1">
      <c r="A96647" s="234"/>
    </row>
    <row r="96648" spans="1:1">
      <c r="A96648" s="234"/>
    </row>
    <row r="96649" spans="1:1">
      <c r="A96649" s="234"/>
    </row>
    <row r="96650" spans="1:1">
      <c r="A96650" s="234"/>
    </row>
    <row r="96651" spans="1:1">
      <c r="A96651" s="234"/>
    </row>
    <row r="96652" spans="1:1">
      <c r="A96652" s="234"/>
    </row>
    <row r="96653" spans="1:1">
      <c r="A96653" s="234"/>
    </row>
    <row r="96654" spans="1:1">
      <c r="A96654" s="234"/>
    </row>
    <row r="96655" spans="1:1">
      <c r="A96655" s="234"/>
    </row>
    <row r="96656" spans="1:1">
      <c r="A96656" s="234"/>
    </row>
    <row r="96657" spans="1:1">
      <c r="A96657" s="234"/>
    </row>
    <row r="96658" spans="1:1">
      <c r="A96658" s="234"/>
    </row>
    <row r="96659" spans="1:1">
      <c r="A96659" s="234"/>
    </row>
    <row r="96660" spans="1:1">
      <c r="A96660" s="234"/>
    </row>
    <row r="96661" spans="1:1">
      <c r="A96661" s="234"/>
    </row>
    <row r="96662" spans="1:1">
      <c r="A96662" s="234"/>
    </row>
    <row r="96663" spans="1:1">
      <c r="A96663" s="234"/>
    </row>
    <row r="96664" spans="1:1">
      <c r="A96664" s="234"/>
    </row>
    <row r="96665" spans="1:1">
      <c r="A96665" s="234"/>
    </row>
    <row r="96666" spans="1:1">
      <c r="A96666" s="234"/>
    </row>
    <row r="96667" spans="1:1">
      <c r="A96667" s="234"/>
    </row>
    <row r="96668" spans="1:1">
      <c r="A96668" s="234"/>
    </row>
    <row r="96669" spans="1:1">
      <c r="A96669" s="234"/>
    </row>
    <row r="96670" spans="1:1">
      <c r="A96670" s="234"/>
    </row>
    <row r="96671" spans="1:1">
      <c r="A96671" s="234"/>
    </row>
    <row r="96672" spans="1:1">
      <c r="A96672" s="234"/>
    </row>
    <row r="96673" spans="1:1">
      <c r="A96673" s="234"/>
    </row>
    <row r="96674" spans="1:1">
      <c r="A96674" s="234"/>
    </row>
    <row r="96675" spans="1:1">
      <c r="A96675" s="234"/>
    </row>
    <row r="96676" spans="1:1">
      <c r="A96676" s="234"/>
    </row>
    <row r="96677" spans="1:1">
      <c r="A96677" s="234"/>
    </row>
    <row r="96678" spans="1:1">
      <c r="A96678" s="234"/>
    </row>
    <row r="96679" spans="1:1">
      <c r="A96679" s="234"/>
    </row>
    <row r="96680" spans="1:1">
      <c r="A96680" s="234"/>
    </row>
    <row r="96681" spans="1:1">
      <c r="A96681" s="234"/>
    </row>
    <row r="96682" spans="1:1">
      <c r="A96682" s="234"/>
    </row>
    <row r="96683" spans="1:1">
      <c r="A96683" s="234"/>
    </row>
    <row r="96684" spans="1:1">
      <c r="A96684" s="234"/>
    </row>
    <row r="96685" spans="1:1">
      <c r="A96685" s="234"/>
    </row>
    <row r="96686" spans="1:1">
      <c r="A96686" s="234"/>
    </row>
    <row r="96687" spans="1:1">
      <c r="A96687" s="234"/>
    </row>
    <row r="96688" spans="1:1">
      <c r="A96688" s="234"/>
    </row>
    <row r="96689" spans="1:1">
      <c r="A96689" s="234"/>
    </row>
    <row r="96690" spans="1:1">
      <c r="A96690" s="234"/>
    </row>
    <row r="96691" spans="1:1">
      <c r="A96691" s="234"/>
    </row>
    <row r="96692" spans="1:1">
      <c r="A96692" s="234"/>
    </row>
    <row r="96693" spans="1:1">
      <c r="A96693" s="234"/>
    </row>
    <row r="96694" spans="1:1">
      <c r="A96694" s="234"/>
    </row>
    <row r="96695" spans="1:1">
      <c r="A96695" s="234"/>
    </row>
    <row r="96696" spans="1:1">
      <c r="A96696" s="234"/>
    </row>
    <row r="96697" spans="1:1">
      <c r="A96697" s="234"/>
    </row>
    <row r="96698" spans="1:1">
      <c r="A96698" s="234"/>
    </row>
    <row r="96699" spans="1:1">
      <c r="A96699" s="234"/>
    </row>
    <row r="96700" spans="1:1">
      <c r="A96700" s="234"/>
    </row>
    <row r="96701" spans="1:1">
      <c r="A96701" s="234"/>
    </row>
    <row r="96702" spans="1:1">
      <c r="A96702" s="234"/>
    </row>
    <row r="96703" spans="1:1">
      <c r="A96703" s="234"/>
    </row>
    <row r="96704" spans="1:1">
      <c r="A96704" s="234"/>
    </row>
    <row r="96705" spans="1:1">
      <c r="A96705" s="234"/>
    </row>
    <row r="96706" spans="1:1">
      <c r="A96706" s="234"/>
    </row>
    <row r="96707" spans="1:1">
      <c r="A96707" s="234"/>
    </row>
    <row r="96708" spans="1:1">
      <c r="A96708" s="234"/>
    </row>
    <row r="96709" spans="1:1">
      <c r="A96709" s="234"/>
    </row>
    <row r="96710" spans="1:1">
      <c r="A96710" s="234"/>
    </row>
    <row r="96711" spans="1:1">
      <c r="A96711" s="234"/>
    </row>
    <row r="96712" spans="1:1">
      <c r="A96712" s="234"/>
    </row>
    <row r="96713" spans="1:1">
      <c r="A96713" s="234"/>
    </row>
    <row r="96714" spans="1:1">
      <c r="A96714" s="234"/>
    </row>
    <row r="96715" spans="1:1">
      <c r="A96715" s="234"/>
    </row>
    <row r="96716" spans="1:1">
      <c r="A96716" s="234"/>
    </row>
    <row r="96717" spans="1:1">
      <c r="A96717" s="234"/>
    </row>
    <row r="96718" spans="1:1">
      <c r="A96718" s="234"/>
    </row>
    <row r="96719" spans="1:1">
      <c r="A96719" s="234"/>
    </row>
    <row r="96720" spans="1:1">
      <c r="A96720" s="234"/>
    </row>
    <row r="96721" spans="1:1">
      <c r="A96721" s="234"/>
    </row>
    <row r="96722" spans="1:1">
      <c r="A96722" s="234"/>
    </row>
    <row r="96723" spans="1:1">
      <c r="A96723" s="234"/>
    </row>
    <row r="96724" spans="1:1">
      <c r="A96724" s="234"/>
    </row>
    <row r="96725" spans="1:1">
      <c r="A96725" s="234"/>
    </row>
    <row r="96726" spans="1:1">
      <c r="A96726" s="234"/>
    </row>
    <row r="96727" spans="1:1">
      <c r="A96727" s="234"/>
    </row>
    <row r="96728" spans="1:1">
      <c r="A96728" s="234"/>
    </row>
    <row r="96729" spans="1:1">
      <c r="A96729" s="234"/>
    </row>
    <row r="96730" spans="1:1">
      <c r="A96730" s="234"/>
    </row>
    <row r="96731" spans="1:1">
      <c r="A96731" s="234"/>
    </row>
    <row r="96732" spans="1:1">
      <c r="A96732" s="234"/>
    </row>
    <row r="96733" spans="1:1">
      <c r="A96733" s="234"/>
    </row>
    <row r="96734" spans="1:1">
      <c r="A96734" s="234"/>
    </row>
    <row r="96735" spans="1:1">
      <c r="A96735" s="234"/>
    </row>
    <row r="96736" spans="1:1">
      <c r="A96736" s="234"/>
    </row>
    <row r="96737" spans="1:1">
      <c r="A96737" s="234"/>
    </row>
    <row r="96738" spans="1:1">
      <c r="A96738" s="234"/>
    </row>
    <row r="96739" spans="1:1">
      <c r="A96739" s="234"/>
    </row>
    <row r="96740" spans="1:1">
      <c r="A96740" s="234"/>
    </row>
    <row r="96741" spans="1:1">
      <c r="A96741" s="234"/>
    </row>
    <row r="96742" spans="1:1">
      <c r="A96742" s="234"/>
    </row>
    <row r="96743" spans="1:1">
      <c r="A96743" s="234"/>
    </row>
    <row r="96744" spans="1:1">
      <c r="A96744" s="234"/>
    </row>
    <row r="96745" spans="1:1">
      <c r="A96745" s="234"/>
    </row>
    <row r="96746" spans="1:1">
      <c r="A96746" s="234"/>
    </row>
    <row r="96747" spans="1:1">
      <c r="A96747" s="234"/>
    </row>
    <row r="96748" spans="1:1">
      <c r="A96748" s="234"/>
    </row>
    <row r="96749" spans="1:1">
      <c r="A96749" s="234"/>
    </row>
    <row r="96750" spans="1:1">
      <c r="A96750" s="234"/>
    </row>
    <row r="96751" spans="1:1">
      <c r="A96751" s="234"/>
    </row>
    <row r="96752" spans="1:1">
      <c r="A96752" s="234"/>
    </row>
    <row r="96753" spans="1:1">
      <c r="A96753" s="234"/>
    </row>
    <row r="96754" spans="1:1">
      <c r="A96754" s="234"/>
    </row>
    <row r="96755" spans="1:1">
      <c r="A96755" s="234"/>
    </row>
    <row r="96756" spans="1:1">
      <c r="A96756" s="234"/>
    </row>
    <row r="96757" spans="1:1">
      <c r="A96757" s="234"/>
    </row>
    <row r="96758" spans="1:1">
      <c r="A96758" s="234"/>
    </row>
    <row r="96759" spans="1:1">
      <c r="A96759" s="234"/>
    </row>
    <row r="96760" spans="1:1">
      <c r="A96760" s="234"/>
    </row>
    <row r="96761" spans="1:1">
      <c r="A96761" s="234"/>
    </row>
    <row r="96762" spans="1:1">
      <c r="A96762" s="234"/>
    </row>
    <row r="96763" spans="1:1">
      <c r="A96763" s="234"/>
    </row>
    <row r="96764" spans="1:1">
      <c r="A96764" s="234"/>
    </row>
    <row r="96765" spans="1:1">
      <c r="A96765" s="234"/>
    </row>
    <row r="96766" spans="1:1">
      <c r="A96766" s="234"/>
    </row>
    <row r="96767" spans="1:1">
      <c r="A96767" s="234"/>
    </row>
    <row r="96768" spans="1:1">
      <c r="A96768" s="234"/>
    </row>
    <row r="96769" spans="1:1">
      <c r="A96769" s="234"/>
    </row>
    <row r="96770" spans="1:1">
      <c r="A96770" s="234"/>
    </row>
    <row r="96771" spans="1:1">
      <c r="A96771" s="234"/>
    </row>
    <row r="96772" spans="1:1">
      <c r="A96772" s="234"/>
    </row>
    <row r="96773" spans="1:1">
      <c r="A96773" s="234"/>
    </row>
    <row r="96774" spans="1:1">
      <c r="A96774" s="234"/>
    </row>
    <row r="96775" spans="1:1">
      <c r="A96775" s="234"/>
    </row>
    <row r="96776" spans="1:1">
      <c r="A96776" s="234"/>
    </row>
    <row r="96777" spans="1:1">
      <c r="A96777" s="234"/>
    </row>
    <row r="96778" spans="1:1">
      <c r="A96778" s="234"/>
    </row>
    <row r="96779" spans="1:1">
      <c r="A96779" s="234"/>
    </row>
    <row r="96780" spans="1:1">
      <c r="A96780" s="234"/>
    </row>
    <row r="96781" spans="1:1">
      <c r="A96781" s="234"/>
    </row>
    <row r="96782" spans="1:1">
      <c r="A96782" s="234"/>
    </row>
    <row r="96783" spans="1:1">
      <c r="A96783" s="234"/>
    </row>
    <row r="96784" spans="1:1">
      <c r="A96784" s="234"/>
    </row>
    <row r="96785" spans="1:1">
      <c r="A96785" s="234"/>
    </row>
    <row r="96786" spans="1:1">
      <c r="A96786" s="234"/>
    </row>
    <row r="96787" spans="1:1">
      <c r="A96787" s="234"/>
    </row>
    <row r="96788" spans="1:1">
      <c r="A96788" s="234"/>
    </row>
    <row r="96789" spans="1:1">
      <c r="A96789" s="234"/>
    </row>
    <row r="96790" spans="1:1">
      <c r="A96790" s="234"/>
    </row>
    <row r="96791" spans="1:1">
      <c r="A96791" s="234"/>
    </row>
    <row r="96792" spans="1:1">
      <c r="A96792" s="234"/>
    </row>
    <row r="96793" spans="1:1">
      <c r="A96793" s="234"/>
    </row>
    <row r="96794" spans="1:1">
      <c r="A96794" s="234"/>
    </row>
    <row r="96795" spans="1:1">
      <c r="A96795" s="234"/>
    </row>
    <row r="96796" spans="1:1">
      <c r="A96796" s="234"/>
    </row>
    <row r="96797" spans="1:1">
      <c r="A96797" s="234"/>
    </row>
    <row r="96798" spans="1:1">
      <c r="A96798" s="234"/>
    </row>
    <row r="96799" spans="1:1">
      <c r="A96799" s="234"/>
    </row>
    <row r="96800" spans="1:1">
      <c r="A96800" s="234"/>
    </row>
    <row r="96801" spans="1:1">
      <c r="A96801" s="234"/>
    </row>
    <row r="96802" spans="1:1">
      <c r="A96802" s="234"/>
    </row>
    <row r="96803" spans="1:1">
      <c r="A96803" s="234"/>
    </row>
    <row r="96804" spans="1:1">
      <c r="A96804" s="234"/>
    </row>
    <row r="96805" spans="1:1">
      <c r="A96805" s="234"/>
    </row>
    <row r="96806" spans="1:1">
      <c r="A96806" s="234"/>
    </row>
    <row r="96807" spans="1:1">
      <c r="A96807" s="234"/>
    </row>
    <row r="96808" spans="1:1">
      <c r="A96808" s="234"/>
    </row>
    <row r="96809" spans="1:1">
      <c r="A96809" s="234"/>
    </row>
    <row r="96810" spans="1:1">
      <c r="A96810" s="234"/>
    </row>
    <row r="96811" spans="1:1">
      <c r="A96811" s="234"/>
    </row>
    <row r="96812" spans="1:1">
      <c r="A96812" s="234"/>
    </row>
    <row r="96813" spans="1:1">
      <c r="A96813" s="234"/>
    </row>
    <row r="96814" spans="1:1">
      <c r="A96814" s="234"/>
    </row>
    <row r="96815" spans="1:1">
      <c r="A96815" s="234"/>
    </row>
    <row r="96816" spans="1:1">
      <c r="A96816" s="234"/>
    </row>
    <row r="96817" spans="1:1">
      <c r="A96817" s="234"/>
    </row>
    <row r="96818" spans="1:1">
      <c r="A96818" s="234"/>
    </row>
    <row r="96819" spans="1:1">
      <c r="A96819" s="234"/>
    </row>
    <row r="96820" spans="1:1">
      <c r="A96820" s="234"/>
    </row>
    <row r="96821" spans="1:1">
      <c r="A96821" s="234"/>
    </row>
    <row r="96822" spans="1:1">
      <c r="A96822" s="234"/>
    </row>
    <row r="96823" spans="1:1">
      <c r="A96823" s="234"/>
    </row>
    <row r="96824" spans="1:1">
      <c r="A96824" s="234"/>
    </row>
    <row r="96825" spans="1:1">
      <c r="A96825" s="234"/>
    </row>
    <row r="96826" spans="1:1">
      <c r="A96826" s="234"/>
    </row>
    <row r="96827" spans="1:1">
      <c r="A96827" s="234"/>
    </row>
    <row r="96828" spans="1:1">
      <c r="A96828" s="234"/>
    </row>
    <row r="96829" spans="1:1">
      <c r="A96829" s="234"/>
    </row>
    <row r="96830" spans="1:1">
      <c r="A96830" s="234"/>
    </row>
    <row r="96831" spans="1:1">
      <c r="A96831" s="234"/>
    </row>
    <row r="96832" spans="1:1">
      <c r="A96832" s="234"/>
    </row>
    <row r="96833" spans="1:1">
      <c r="A96833" s="234"/>
    </row>
    <row r="96834" spans="1:1">
      <c r="A96834" s="234"/>
    </row>
    <row r="96835" spans="1:1">
      <c r="A96835" s="234"/>
    </row>
    <row r="96836" spans="1:1">
      <c r="A96836" s="234"/>
    </row>
    <row r="96837" spans="1:1">
      <c r="A96837" s="234"/>
    </row>
    <row r="96838" spans="1:1">
      <c r="A96838" s="234"/>
    </row>
    <row r="96839" spans="1:1">
      <c r="A96839" s="234"/>
    </row>
    <row r="96840" spans="1:1">
      <c r="A96840" s="234"/>
    </row>
    <row r="96841" spans="1:1">
      <c r="A96841" s="234"/>
    </row>
    <row r="96842" spans="1:1">
      <c r="A96842" s="234"/>
    </row>
    <row r="96843" spans="1:1">
      <c r="A96843" s="234"/>
    </row>
    <row r="96844" spans="1:1">
      <c r="A96844" s="234"/>
    </row>
    <row r="96845" spans="1:1">
      <c r="A96845" s="234"/>
    </row>
    <row r="96846" spans="1:1">
      <c r="A96846" s="234"/>
    </row>
    <row r="96847" spans="1:1">
      <c r="A96847" s="234"/>
    </row>
    <row r="96848" spans="1:1">
      <c r="A96848" s="234"/>
    </row>
    <row r="96849" spans="1:1">
      <c r="A96849" s="234"/>
    </row>
    <row r="96850" spans="1:1">
      <c r="A96850" s="234"/>
    </row>
    <row r="96851" spans="1:1">
      <c r="A96851" s="234"/>
    </row>
    <row r="96852" spans="1:1">
      <c r="A96852" s="234"/>
    </row>
    <row r="96853" spans="1:1">
      <c r="A96853" s="234"/>
    </row>
    <row r="96854" spans="1:1">
      <c r="A96854" s="234"/>
    </row>
    <row r="96855" spans="1:1">
      <c r="A96855" s="234"/>
    </row>
    <row r="96856" spans="1:1">
      <c r="A96856" s="234"/>
    </row>
    <row r="96857" spans="1:1">
      <c r="A96857" s="234"/>
    </row>
    <row r="96858" spans="1:1">
      <c r="A96858" s="234"/>
    </row>
    <row r="96859" spans="1:1">
      <c r="A96859" s="234"/>
    </row>
    <row r="96860" spans="1:1">
      <c r="A96860" s="234"/>
    </row>
    <row r="96861" spans="1:1">
      <c r="A96861" s="234"/>
    </row>
    <row r="96862" spans="1:1">
      <c r="A96862" s="234"/>
    </row>
    <row r="96863" spans="1:1">
      <c r="A96863" s="234"/>
    </row>
    <row r="96864" spans="1:1">
      <c r="A96864" s="234"/>
    </row>
    <row r="96865" spans="1:1">
      <c r="A96865" s="234"/>
    </row>
    <row r="96866" spans="1:1">
      <c r="A96866" s="234"/>
    </row>
    <row r="96867" spans="1:1">
      <c r="A96867" s="234"/>
    </row>
    <row r="96868" spans="1:1">
      <c r="A96868" s="234"/>
    </row>
    <row r="96869" spans="1:1">
      <c r="A96869" s="234"/>
    </row>
    <row r="96870" spans="1:1">
      <c r="A96870" s="234"/>
    </row>
    <row r="96871" spans="1:1">
      <c r="A96871" s="234"/>
    </row>
    <row r="96872" spans="1:1">
      <c r="A96872" s="234"/>
    </row>
    <row r="96873" spans="1:1">
      <c r="A96873" s="234"/>
    </row>
    <row r="96874" spans="1:1">
      <c r="A96874" s="234"/>
    </row>
    <row r="96875" spans="1:1">
      <c r="A96875" s="234"/>
    </row>
    <row r="96876" spans="1:1">
      <c r="A96876" s="234"/>
    </row>
    <row r="96877" spans="1:1">
      <c r="A96877" s="234"/>
    </row>
    <row r="96878" spans="1:1">
      <c r="A96878" s="234"/>
    </row>
    <row r="96879" spans="1:1">
      <c r="A96879" s="234"/>
    </row>
    <row r="96880" spans="1:1">
      <c r="A96880" s="234"/>
    </row>
    <row r="96881" spans="1:1">
      <c r="A96881" s="234"/>
    </row>
    <row r="96882" spans="1:1">
      <c r="A96882" s="234"/>
    </row>
    <row r="96883" spans="1:1">
      <c r="A96883" s="234"/>
    </row>
    <row r="96884" spans="1:1">
      <c r="A96884" s="234"/>
    </row>
    <row r="96885" spans="1:1">
      <c r="A96885" s="234"/>
    </row>
    <row r="96886" spans="1:1">
      <c r="A96886" s="234"/>
    </row>
    <row r="96887" spans="1:1">
      <c r="A96887" s="234"/>
    </row>
    <row r="96888" spans="1:1">
      <c r="A96888" s="234"/>
    </row>
    <row r="96889" spans="1:1">
      <c r="A96889" s="234"/>
    </row>
    <row r="96890" spans="1:1">
      <c r="A96890" s="234"/>
    </row>
    <row r="96891" spans="1:1">
      <c r="A96891" s="234"/>
    </row>
    <row r="96892" spans="1:1">
      <c r="A96892" s="234"/>
    </row>
    <row r="96893" spans="1:1">
      <c r="A96893" s="234"/>
    </row>
    <row r="96894" spans="1:1">
      <c r="A96894" s="234"/>
    </row>
    <row r="96895" spans="1:1">
      <c r="A96895" s="234"/>
    </row>
    <row r="96896" spans="1:1">
      <c r="A96896" s="234"/>
    </row>
    <row r="96897" spans="1:1">
      <c r="A96897" s="234"/>
    </row>
    <row r="96898" spans="1:1">
      <c r="A96898" s="234"/>
    </row>
    <row r="96899" spans="1:1">
      <c r="A96899" s="234"/>
    </row>
    <row r="96900" spans="1:1">
      <c r="A96900" s="234"/>
    </row>
    <row r="96901" spans="1:1">
      <c r="A96901" s="234"/>
    </row>
    <row r="96902" spans="1:1">
      <c r="A96902" s="234"/>
    </row>
    <row r="96903" spans="1:1">
      <c r="A96903" s="234"/>
    </row>
    <row r="96904" spans="1:1">
      <c r="A96904" s="234"/>
    </row>
    <row r="96905" spans="1:1">
      <c r="A96905" s="234"/>
    </row>
    <row r="96906" spans="1:1">
      <c r="A96906" s="234"/>
    </row>
    <row r="96907" spans="1:1">
      <c r="A96907" s="234"/>
    </row>
    <row r="96908" spans="1:1">
      <c r="A96908" s="234"/>
    </row>
    <row r="96909" spans="1:1">
      <c r="A96909" s="234"/>
    </row>
    <row r="96910" spans="1:1">
      <c r="A96910" s="234"/>
    </row>
    <row r="96911" spans="1:1">
      <c r="A96911" s="234"/>
    </row>
    <row r="96912" spans="1:1">
      <c r="A96912" s="234"/>
    </row>
    <row r="96913" spans="1:1">
      <c r="A96913" s="234"/>
    </row>
    <row r="96914" spans="1:1">
      <c r="A96914" s="234"/>
    </row>
    <row r="96915" spans="1:1">
      <c r="A96915" s="234"/>
    </row>
    <row r="96916" spans="1:1">
      <c r="A96916" s="234"/>
    </row>
    <row r="96917" spans="1:1">
      <c r="A96917" s="234"/>
    </row>
    <row r="96918" spans="1:1">
      <c r="A96918" s="234"/>
    </row>
    <row r="96919" spans="1:1">
      <c r="A96919" s="234"/>
    </row>
    <row r="96920" spans="1:1">
      <c r="A96920" s="234"/>
    </row>
    <row r="96921" spans="1:1">
      <c r="A96921" s="234"/>
    </row>
    <row r="96922" spans="1:1">
      <c r="A96922" s="234"/>
    </row>
    <row r="96923" spans="1:1">
      <c r="A96923" s="234"/>
    </row>
    <row r="96924" spans="1:1">
      <c r="A96924" s="234"/>
    </row>
    <row r="96925" spans="1:1">
      <c r="A96925" s="234"/>
    </row>
    <row r="96926" spans="1:1">
      <c r="A96926" s="234"/>
    </row>
    <row r="96927" spans="1:1">
      <c r="A96927" s="234"/>
    </row>
    <row r="96928" spans="1:1">
      <c r="A96928" s="234"/>
    </row>
    <row r="96929" spans="1:1">
      <c r="A96929" s="234"/>
    </row>
    <row r="96930" spans="1:1">
      <c r="A96930" s="234"/>
    </row>
    <row r="96931" spans="1:1">
      <c r="A96931" s="234"/>
    </row>
    <row r="96932" spans="1:1">
      <c r="A96932" s="234"/>
    </row>
    <row r="96933" spans="1:1">
      <c r="A96933" s="234"/>
    </row>
    <row r="96934" spans="1:1">
      <c r="A96934" s="234"/>
    </row>
    <row r="96935" spans="1:1">
      <c r="A96935" s="234"/>
    </row>
    <row r="96936" spans="1:1">
      <c r="A96936" s="234"/>
    </row>
    <row r="96937" spans="1:1">
      <c r="A96937" s="234"/>
    </row>
    <row r="96938" spans="1:1">
      <c r="A96938" s="234"/>
    </row>
    <row r="96939" spans="1:1">
      <c r="A96939" s="234"/>
    </row>
    <row r="96940" spans="1:1">
      <c r="A96940" s="234"/>
    </row>
    <row r="96941" spans="1:1">
      <c r="A96941" s="234"/>
    </row>
    <row r="96942" spans="1:1">
      <c r="A96942" s="234"/>
    </row>
    <row r="96943" spans="1:1">
      <c r="A96943" s="234"/>
    </row>
    <row r="96944" spans="1:1">
      <c r="A96944" s="234"/>
    </row>
    <row r="96945" spans="1:1">
      <c r="A96945" s="234"/>
    </row>
    <row r="96946" spans="1:1">
      <c r="A96946" s="234"/>
    </row>
    <row r="96947" spans="1:1">
      <c r="A96947" s="234"/>
    </row>
    <row r="96948" spans="1:1">
      <c r="A96948" s="234"/>
    </row>
    <row r="96949" spans="1:1">
      <c r="A96949" s="234"/>
    </row>
    <row r="96950" spans="1:1">
      <c r="A96950" s="234"/>
    </row>
    <row r="96951" spans="1:1">
      <c r="A96951" s="234"/>
    </row>
    <row r="96952" spans="1:1">
      <c r="A96952" s="234"/>
    </row>
    <row r="96953" spans="1:1">
      <c r="A96953" s="234"/>
    </row>
    <row r="96954" spans="1:1">
      <c r="A96954" s="234"/>
    </row>
    <row r="96955" spans="1:1">
      <c r="A96955" s="234"/>
    </row>
    <row r="96956" spans="1:1">
      <c r="A96956" s="234"/>
    </row>
    <row r="96957" spans="1:1">
      <c r="A96957" s="234"/>
    </row>
    <row r="96958" spans="1:1">
      <c r="A96958" s="234"/>
    </row>
    <row r="96959" spans="1:1">
      <c r="A96959" s="234"/>
    </row>
    <row r="96960" spans="1:1">
      <c r="A96960" s="234"/>
    </row>
    <row r="96961" spans="1:1">
      <c r="A96961" s="234"/>
    </row>
    <row r="96962" spans="1:1">
      <c r="A96962" s="234"/>
    </row>
    <row r="96963" spans="1:1">
      <c r="A96963" s="234"/>
    </row>
    <row r="96964" spans="1:1">
      <c r="A96964" s="234"/>
    </row>
    <row r="96965" spans="1:1">
      <c r="A96965" s="234"/>
    </row>
    <row r="96966" spans="1:1">
      <c r="A96966" s="234"/>
    </row>
    <row r="96967" spans="1:1">
      <c r="A96967" s="234"/>
    </row>
    <row r="96968" spans="1:1">
      <c r="A96968" s="234"/>
    </row>
    <row r="96969" spans="1:1">
      <c r="A96969" s="234"/>
    </row>
    <row r="96970" spans="1:1">
      <c r="A96970" s="234"/>
    </row>
    <row r="96971" spans="1:1">
      <c r="A96971" s="234"/>
    </row>
    <row r="96972" spans="1:1">
      <c r="A96972" s="234"/>
    </row>
    <row r="96973" spans="1:1">
      <c r="A96973" s="234"/>
    </row>
    <row r="96974" spans="1:1">
      <c r="A96974" s="234"/>
    </row>
    <row r="96975" spans="1:1">
      <c r="A96975" s="234"/>
    </row>
    <row r="96976" spans="1:1">
      <c r="A96976" s="234"/>
    </row>
    <row r="96977" spans="1:1">
      <c r="A96977" s="234"/>
    </row>
    <row r="96978" spans="1:1">
      <c r="A96978" s="234"/>
    </row>
    <row r="96979" spans="1:1">
      <c r="A96979" s="234"/>
    </row>
    <row r="96980" spans="1:1">
      <c r="A96980" s="234"/>
    </row>
    <row r="96981" spans="1:1">
      <c r="A96981" s="234"/>
    </row>
    <row r="96982" spans="1:1">
      <c r="A96982" s="234"/>
    </row>
    <row r="96983" spans="1:1">
      <c r="A96983" s="234"/>
    </row>
    <row r="96984" spans="1:1">
      <c r="A96984" s="234"/>
    </row>
    <row r="96985" spans="1:1">
      <c r="A96985" s="234"/>
    </row>
    <row r="96986" spans="1:1">
      <c r="A96986" s="234"/>
    </row>
    <row r="96987" spans="1:1">
      <c r="A96987" s="234"/>
    </row>
    <row r="96988" spans="1:1">
      <c r="A96988" s="234"/>
    </row>
    <row r="96989" spans="1:1">
      <c r="A96989" s="234"/>
    </row>
    <row r="96990" spans="1:1">
      <c r="A96990" s="234"/>
    </row>
    <row r="96991" spans="1:1">
      <c r="A96991" s="234"/>
    </row>
    <row r="96992" spans="1:1">
      <c r="A96992" s="234"/>
    </row>
    <row r="96993" spans="1:1">
      <c r="A96993" s="234"/>
    </row>
    <row r="96994" spans="1:1">
      <c r="A96994" s="234"/>
    </row>
    <row r="96995" spans="1:1">
      <c r="A96995" s="234"/>
    </row>
    <row r="96996" spans="1:1">
      <c r="A96996" s="234"/>
    </row>
    <row r="96997" spans="1:1">
      <c r="A96997" s="234"/>
    </row>
    <row r="96998" spans="1:1">
      <c r="A96998" s="234"/>
    </row>
    <row r="96999" spans="1:1">
      <c r="A96999" s="234"/>
    </row>
    <row r="97000" spans="1:1">
      <c r="A97000" s="234"/>
    </row>
    <row r="97001" spans="1:1">
      <c r="A97001" s="234"/>
    </row>
    <row r="97002" spans="1:1">
      <c r="A97002" s="234"/>
    </row>
    <row r="97003" spans="1:1">
      <c r="A97003" s="234"/>
    </row>
    <row r="97004" spans="1:1">
      <c r="A97004" s="234"/>
    </row>
    <row r="97005" spans="1:1">
      <c r="A97005" s="234"/>
    </row>
    <row r="97006" spans="1:1">
      <c r="A97006" s="234"/>
    </row>
    <row r="97007" spans="1:1">
      <c r="A97007" s="234"/>
    </row>
    <row r="97008" spans="1:1">
      <c r="A97008" s="234"/>
    </row>
    <row r="97009" spans="1:1">
      <c r="A97009" s="234"/>
    </row>
    <row r="97010" spans="1:1">
      <c r="A97010" s="234"/>
    </row>
    <row r="97011" spans="1:1">
      <c r="A97011" s="234"/>
    </row>
    <row r="97012" spans="1:1">
      <c r="A97012" s="234"/>
    </row>
    <row r="97013" spans="1:1">
      <c r="A97013" s="234"/>
    </row>
    <row r="97014" spans="1:1">
      <c r="A97014" s="234"/>
    </row>
    <row r="97015" spans="1:1">
      <c r="A97015" s="234"/>
    </row>
    <row r="97016" spans="1:1">
      <c r="A97016" s="234"/>
    </row>
    <row r="97017" spans="1:1">
      <c r="A97017" s="234"/>
    </row>
    <row r="97018" spans="1:1">
      <c r="A97018" s="234"/>
    </row>
    <row r="97019" spans="1:1">
      <c r="A97019" s="234"/>
    </row>
    <row r="97020" spans="1:1">
      <c r="A97020" s="234"/>
    </row>
    <row r="97021" spans="1:1">
      <c r="A97021" s="234"/>
    </row>
    <row r="97022" spans="1:1">
      <c r="A97022" s="234"/>
    </row>
    <row r="97023" spans="1:1">
      <c r="A97023" s="234"/>
    </row>
    <row r="97024" spans="1:1">
      <c r="A97024" s="234"/>
    </row>
    <row r="97025" spans="1:1">
      <c r="A97025" s="234"/>
    </row>
    <row r="97026" spans="1:1">
      <c r="A97026" s="234"/>
    </row>
    <row r="97027" spans="1:1">
      <c r="A97027" s="234"/>
    </row>
    <row r="97028" spans="1:1">
      <c r="A97028" s="234"/>
    </row>
    <row r="97029" spans="1:1">
      <c r="A97029" s="234"/>
    </row>
    <row r="97030" spans="1:1">
      <c r="A97030" s="234"/>
    </row>
    <row r="97031" spans="1:1">
      <c r="A97031" s="234"/>
    </row>
    <row r="97032" spans="1:1">
      <c r="A97032" s="234"/>
    </row>
    <row r="97033" spans="1:1">
      <c r="A97033" s="234"/>
    </row>
    <row r="97034" spans="1:1">
      <c r="A97034" s="234"/>
    </row>
    <row r="97035" spans="1:1">
      <c r="A97035" s="234"/>
    </row>
    <row r="97036" spans="1:1">
      <c r="A97036" s="234"/>
    </row>
    <row r="97037" spans="1:1">
      <c r="A97037" s="234"/>
    </row>
    <row r="97038" spans="1:1">
      <c r="A97038" s="234"/>
    </row>
    <row r="97039" spans="1:1">
      <c r="A97039" s="234"/>
    </row>
    <row r="97040" spans="1:1">
      <c r="A97040" s="234"/>
    </row>
    <row r="97041" spans="1:1">
      <c r="A97041" s="234"/>
    </row>
    <row r="97042" spans="1:1">
      <c r="A97042" s="234"/>
    </row>
    <row r="97043" spans="1:1">
      <c r="A97043" s="234"/>
    </row>
    <row r="97044" spans="1:1">
      <c r="A97044" s="234"/>
    </row>
    <row r="97045" spans="1:1">
      <c r="A97045" s="234"/>
    </row>
    <row r="97046" spans="1:1">
      <c r="A97046" s="234"/>
    </row>
    <row r="97047" spans="1:1">
      <c r="A97047" s="234"/>
    </row>
    <row r="97048" spans="1:1">
      <c r="A97048" s="234"/>
    </row>
    <row r="97049" spans="1:1">
      <c r="A97049" s="234"/>
    </row>
    <row r="97050" spans="1:1">
      <c r="A97050" s="234"/>
    </row>
    <row r="97051" spans="1:1">
      <c r="A97051" s="234"/>
    </row>
    <row r="97052" spans="1:1">
      <c r="A97052" s="234"/>
    </row>
    <row r="97053" spans="1:1">
      <c r="A97053" s="234"/>
    </row>
    <row r="97054" spans="1:1">
      <c r="A97054" s="234"/>
    </row>
    <row r="97055" spans="1:1">
      <c r="A97055" s="234"/>
    </row>
    <row r="97056" spans="1:1">
      <c r="A97056" s="234"/>
    </row>
    <row r="97057" spans="1:1">
      <c r="A97057" s="234"/>
    </row>
    <row r="97058" spans="1:1">
      <c r="A97058" s="234"/>
    </row>
    <row r="97059" spans="1:1">
      <c r="A97059" s="234"/>
    </row>
    <row r="97060" spans="1:1">
      <c r="A97060" s="234"/>
    </row>
    <row r="97061" spans="1:1">
      <c r="A97061" s="234"/>
    </row>
    <row r="97062" spans="1:1">
      <c r="A97062" s="234"/>
    </row>
    <row r="97063" spans="1:1">
      <c r="A97063" s="234"/>
    </row>
    <row r="97064" spans="1:1">
      <c r="A97064" s="234"/>
    </row>
    <row r="97065" spans="1:1">
      <c r="A97065" s="234"/>
    </row>
    <row r="97066" spans="1:1">
      <c r="A97066" s="234"/>
    </row>
    <row r="97067" spans="1:1">
      <c r="A97067" s="234"/>
    </row>
    <row r="97068" spans="1:1">
      <c r="A97068" s="234"/>
    </row>
    <row r="97069" spans="1:1">
      <c r="A97069" s="234"/>
    </row>
    <row r="97070" spans="1:1">
      <c r="A97070" s="234"/>
    </row>
    <row r="97071" spans="1:1">
      <c r="A97071" s="234"/>
    </row>
    <row r="97072" spans="1:1">
      <c r="A97072" s="234"/>
    </row>
    <row r="97073" spans="1:1">
      <c r="A97073" s="234"/>
    </row>
    <row r="97074" spans="1:1">
      <c r="A97074" s="234"/>
    </row>
    <row r="97075" spans="1:1">
      <c r="A97075" s="234"/>
    </row>
    <row r="97076" spans="1:1">
      <c r="A97076" s="234"/>
    </row>
    <row r="97077" spans="1:1">
      <c r="A97077" s="234"/>
    </row>
    <row r="97078" spans="1:1">
      <c r="A97078" s="234"/>
    </row>
    <row r="97079" spans="1:1">
      <c r="A97079" s="234"/>
    </row>
    <row r="97080" spans="1:1">
      <c r="A97080" s="234"/>
    </row>
    <row r="97081" spans="1:1">
      <c r="A97081" s="234"/>
    </row>
    <row r="97082" spans="1:1">
      <c r="A97082" s="234"/>
    </row>
    <row r="97083" spans="1:1">
      <c r="A97083" s="234"/>
    </row>
    <row r="97084" spans="1:1">
      <c r="A97084" s="234"/>
    </row>
    <row r="97085" spans="1:1">
      <c r="A97085" s="234"/>
    </row>
    <row r="97086" spans="1:1">
      <c r="A97086" s="234"/>
    </row>
    <row r="97087" spans="1:1">
      <c r="A97087" s="234"/>
    </row>
    <row r="97088" spans="1:1">
      <c r="A97088" s="234"/>
    </row>
    <row r="97089" spans="1:1">
      <c r="A97089" s="234"/>
    </row>
    <row r="97090" spans="1:1">
      <c r="A97090" s="234"/>
    </row>
    <row r="97091" spans="1:1">
      <c r="A97091" s="234"/>
    </row>
    <row r="97092" spans="1:1">
      <c r="A97092" s="234"/>
    </row>
    <row r="97093" spans="1:1">
      <c r="A97093" s="234"/>
    </row>
    <row r="97094" spans="1:1">
      <c r="A97094" s="234"/>
    </row>
    <row r="97095" spans="1:1">
      <c r="A97095" s="234"/>
    </row>
    <row r="97096" spans="1:1">
      <c r="A97096" s="234"/>
    </row>
    <row r="97097" spans="1:1">
      <c r="A97097" s="234"/>
    </row>
    <row r="97098" spans="1:1">
      <c r="A97098" s="234"/>
    </row>
    <row r="97099" spans="1:1">
      <c r="A97099" s="234"/>
    </row>
    <row r="97100" spans="1:1">
      <c r="A97100" s="234"/>
    </row>
    <row r="97101" spans="1:1">
      <c r="A97101" s="234"/>
    </row>
    <row r="97102" spans="1:1">
      <c r="A97102" s="234"/>
    </row>
    <row r="97103" spans="1:1">
      <c r="A97103" s="234"/>
    </row>
    <row r="97104" spans="1:1">
      <c r="A97104" s="234"/>
    </row>
    <row r="97105" spans="1:1">
      <c r="A97105" s="234"/>
    </row>
    <row r="97106" spans="1:1">
      <c r="A97106" s="234"/>
    </row>
    <row r="97107" spans="1:1">
      <c r="A97107" s="234"/>
    </row>
    <row r="97108" spans="1:1">
      <c r="A97108" s="234"/>
    </row>
    <row r="97109" spans="1:1">
      <c r="A97109" s="234"/>
    </row>
    <row r="97110" spans="1:1">
      <c r="A97110" s="234"/>
    </row>
    <row r="97111" spans="1:1">
      <c r="A97111" s="234"/>
    </row>
    <row r="97112" spans="1:1">
      <c r="A97112" s="234"/>
    </row>
    <row r="97113" spans="1:1">
      <c r="A97113" s="234"/>
    </row>
    <row r="97114" spans="1:1">
      <c r="A97114" s="234"/>
    </row>
    <row r="97115" spans="1:1">
      <c r="A97115" s="234"/>
    </row>
    <row r="97116" spans="1:1">
      <c r="A97116" s="234"/>
    </row>
    <row r="97117" spans="1:1">
      <c r="A97117" s="234"/>
    </row>
    <row r="97118" spans="1:1">
      <c r="A97118" s="234"/>
    </row>
    <row r="97119" spans="1:1">
      <c r="A97119" s="234"/>
    </row>
    <row r="97120" spans="1:1">
      <c r="A97120" s="234"/>
    </row>
    <row r="97121" spans="1:1">
      <c r="A97121" s="234"/>
    </row>
    <row r="97122" spans="1:1">
      <c r="A97122" s="234"/>
    </row>
    <row r="97123" spans="1:1">
      <c r="A97123" s="234"/>
    </row>
    <row r="97124" spans="1:1">
      <c r="A97124" s="234"/>
    </row>
    <row r="97125" spans="1:1">
      <c r="A97125" s="234"/>
    </row>
    <row r="97126" spans="1:1">
      <c r="A97126" s="234"/>
    </row>
    <row r="97127" spans="1:1">
      <c r="A97127" s="234"/>
    </row>
    <row r="97128" spans="1:1">
      <c r="A97128" s="234"/>
    </row>
    <row r="97129" spans="1:1">
      <c r="A97129" s="234"/>
    </row>
    <row r="97130" spans="1:1">
      <c r="A97130" s="234"/>
    </row>
    <row r="97131" spans="1:1">
      <c r="A97131" s="234"/>
    </row>
    <row r="97132" spans="1:1">
      <c r="A97132" s="234"/>
    </row>
    <row r="97133" spans="1:1">
      <c r="A97133" s="234"/>
    </row>
    <row r="97134" spans="1:1">
      <c r="A97134" s="234"/>
    </row>
    <row r="97135" spans="1:1">
      <c r="A97135" s="234"/>
    </row>
    <row r="97136" spans="1:1">
      <c r="A97136" s="234"/>
    </row>
    <row r="97137" spans="1:1">
      <c r="A97137" s="234"/>
    </row>
    <row r="97138" spans="1:1">
      <c r="A97138" s="234"/>
    </row>
    <row r="97139" spans="1:1">
      <c r="A97139" s="234"/>
    </row>
    <row r="97140" spans="1:1">
      <c r="A97140" s="234"/>
    </row>
    <row r="97141" spans="1:1">
      <c r="A97141" s="234"/>
    </row>
    <row r="97142" spans="1:1">
      <c r="A97142" s="234"/>
    </row>
    <row r="97143" spans="1:1">
      <c r="A97143" s="234"/>
    </row>
    <row r="97144" spans="1:1">
      <c r="A97144" s="234"/>
    </row>
    <row r="97145" spans="1:1">
      <c r="A97145" s="234"/>
    </row>
    <row r="97146" spans="1:1">
      <c r="A97146" s="234"/>
    </row>
    <row r="97147" spans="1:1">
      <c r="A97147" s="234"/>
    </row>
    <row r="97148" spans="1:1">
      <c r="A97148" s="234"/>
    </row>
    <row r="97149" spans="1:1">
      <c r="A97149" s="234"/>
    </row>
    <row r="97150" spans="1:1">
      <c r="A97150" s="234"/>
    </row>
    <row r="97151" spans="1:1">
      <c r="A97151" s="234"/>
    </row>
    <row r="97152" spans="1:1">
      <c r="A97152" s="234"/>
    </row>
    <row r="97153" spans="1:1">
      <c r="A97153" s="234"/>
    </row>
    <row r="97154" spans="1:1">
      <c r="A97154" s="234"/>
    </row>
    <row r="97155" spans="1:1">
      <c r="A97155" s="234"/>
    </row>
    <row r="97156" spans="1:1">
      <c r="A97156" s="234"/>
    </row>
    <row r="97157" spans="1:1">
      <c r="A97157" s="234"/>
    </row>
    <row r="97158" spans="1:1">
      <c r="A97158" s="234"/>
    </row>
    <row r="97159" spans="1:1">
      <c r="A97159" s="234"/>
    </row>
    <row r="97160" spans="1:1">
      <c r="A97160" s="234"/>
    </row>
    <row r="97161" spans="1:1">
      <c r="A97161" s="234"/>
    </row>
    <row r="97162" spans="1:1">
      <c r="A97162" s="234"/>
    </row>
    <row r="97163" spans="1:1">
      <c r="A97163" s="234"/>
    </row>
    <row r="97164" spans="1:1">
      <c r="A97164" s="234"/>
    </row>
    <row r="97165" spans="1:1">
      <c r="A97165" s="234"/>
    </row>
    <row r="97166" spans="1:1">
      <c r="A97166" s="234"/>
    </row>
    <row r="97167" spans="1:1">
      <c r="A97167" s="234"/>
    </row>
    <row r="97168" spans="1:1">
      <c r="A97168" s="234"/>
    </row>
    <row r="97169" spans="1:1">
      <c r="A97169" s="234"/>
    </row>
    <row r="97170" spans="1:1">
      <c r="A97170" s="234"/>
    </row>
    <row r="97171" spans="1:1">
      <c r="A97171" s="234"/>
    </row>
    <row r="97172" spans="1:1">
      <c r="A97172" s="234"/>
    </row>
    <row r="97173" spans="1:1">
      <c r="A97173" s="234"/>
    </row>
    <row r="97174" spans="1:1">
      <c r="A97174" s="234"/>
    </row>
    <row r="97175" spans="1:1">
      <c r="A97175" s="234"/>
    </row>
    <row r="97176" spans="1:1">
      <c r="A97176" s="234"/>
    </row>
    <row r="97177" spans="1:1">
      <c r="A97177" s="234"/>
    </row>
    <row r="97178" spans="1:1">
      <c r="A97178" s="234"/>
    </row>
    <row r="97179" spans="1:1">
      <c r="A97179" s="234"/>
    </row>
    <row r="97180" spans="1:1">
      <c r="A97180" s="234"/>
    </row>
    <row r="97181" spans="1:1">
      <c r="A97181" s="234"/>
    </row>
    <row r="97182" spans="1:1">
      <c r="A97182" s="234"/>
    </row>
    <row r="97183" spans="1:1">
      <c r="A97183" s="234"/>
    </row>
    <row r="97184" spans="1:1">
      <c r="A97184" s="234"/>
    </row>
    <row r="97185" spans="1:1">
      <c r="A97185" s="234"/>
    </row>
    <row r="97186" spans="1:1">
      <c r="A97186" s="234"/>
    </row>
    <row r="97187" spans="1:1">
      <c r="A97187" s="234"/>
    </row>
    <row r="97188" spans="1:1">
      <c r="A97188" s="234"/>
    </row>
    <row r="97189" spans="1:1">
      <c r="A97189" s="234"/>
    </row>
    <row r="97190" spans="1:1">
      <c r="A97190" s="234"/>
    </row>
    <row r="97191" spans="1:1">
      <c r="A97191" s="234"/>
    </row>
    <row r="97192" spans="1:1">
      <c r="A97192" s="234"/>
    </row>
    <row r="97193" spans="1:1">
      <c r="A97193" s="234"/>
    </row>
    <row r="97194" spans="1:1">
      <c r="A97194" s="234"/>
    </row>
    <row r="97195" spans="1:1">
      <c r="A97195" s="234"/>
    </row>
    <row r="97196" spans="1:1">
      <c r="A97196" s="234"/>
    </row>
    <row r="97197" spans="1:1">
      <c r="A97197" s="234"/>
    </row>
    <row r="97198" spans="1:1">
      <c r="A97198" s="234"/>
    </row>
    <row r="97199" spans="1:1">
      <c r="A97199" s="234"/>
    </row>
    <row r="97200" spans="1:1">
      <c r="A97200" s="234"/>
    </row>
    <row r="97201" spans="1:1">
      <c r="A97201" s="234"/>
    </row>
    <row r="97202" spans="1:1">
      <c r="A97202" s="234"/>
    </row>
    <row r="97203" spans="1:1">
      <c r="A97203" s="234"/>
    </row>
    <row r="97204" spans="1:1">
      <c r="A97204" s="234"/>
    </row>
    <row r="97205" spans="1:1">
      <c r="A97205" s="234"/>
    </row>
    <row r="97206" spans="1:1">
      <c r="A97206" s="234"/>
    </row>
    <row r="97207" spans="1:1">
      <c r="A97207" s="234"/>
    </row>
    <row r="97208" spans="1:1">
      <c r="A97208" s="234"/>
    </row>
    <row r="97209" spans="1:1">
      <c r="A97209" s="234"/>
    </row>
    <row r="97210" spans="1:1">
      <c r="A97210" s="234"/>
    </row>
    <row r="97211" spans="1:1">
      <c r="A97211" s="234"/>
    </row>
    <row r="97212" spans="1:1">
      <c r="A97212" s="234"/>
    </row>
    <row r="97213" spans="1:1">
      <c r="A97213" s="234"/>
    </row>
    <row r="97214" spans="1:1">
      <c r="A97214" s="234"/>
    </row>
    <row r="97215" spans="1:1">
      <c r="A97215" s="234"/>
    </row>
    <row r="97216" spans="1:1">
      <c r="A97216" s="234"/>
    </row>
    <row r="97217" spans="1:1">
      <c r="A97217" s="234"/>
    </row>
    <row r="97218" spans="1:1">
      <c r="A97218" s="234"/>
    </row>
    <row r="97219" spans="1:1">
      <c r="A97219" s="234"/>
    </row>
    <row r="97220" spans="1:1">
      <c r="A97220" s="234"/>
    </row>
    <row r="97221" spans="1:1">
      <c r="A97221" s="234"/>
    </row>
    <row r="97222" spans="1:1">
      <c r="A97222" s="234"/>
    </row>
    <row r="97223" spans="1:1">
      <c r="A97223" s="234"/>
    </row>
    <row r="97224" spans="1:1">
      <c r="A97224" s="234"/>
    </row>
    <row r="97225" spans="1:1">
      <c r="A97225" s="234"/>
    </row>
    <row r="97226" spans="1:1">
      <c r="A97226" s="234"/>
    </row>
    <row r="97227" spans="1:1">
      <c r="A97227" s="234"/>
    </row>
    <row r="97228" spans="1:1">
      <c r="A97228" s="234"/>
    </row>
    <row r="97229" spans="1:1">
      <c r="A97229" s="234"/>
    </row>
    <row r="97230" spans="1:1">
      <c r="A97230" s="234"/>
    </row>
    <row r="97231" spans="1:1">
      <c r="A97231" s="234"/>
    </row>
    <row r="97232" spans="1:1">
      <c r="A97232" s="234"/>
    </row>
    <row r="97233" spans="1:1">
      <c r="A97233" s="234"/>
    </row>
    <row r="97234" spans="1:1">
      <c r="A97234" s="234"/>
    </row>
    <row r="97235" spans="1:1">
      <c r="A97235" s="234"/>
    </row>
    <row r="97236" spans="1:1">
      <c r="A97236" s="234"/>
    </row>
    <row r="97237" spans="1:1">
      <c r="A97237" s="234"/>
    </row>
    <row r="97238" spans="1:1">
      <c r="A97238" s="234"/>
    </row>
    <row r="97239" spans="1:1">
      <c r="A97239" s="234"/>
    </row>
    <row r="97240" spans="1:1">
      <c r="A97240" s="234"/>
    </row>
    <row r="97241" spans="1:1">
      <c r="A97241" s="234"/>
    </row>
    <row r="97242" spans="1:1">
      <c r="A97242" s="234"/>
    </row>
    <row r="97243" spans="1:1">
      <c r="A97243" s="234"/>
    </row>
    <row r="97244" spans="1:1">
      <c r="A97244" s="234"/>
    </row>
    <row r="97245" spans="1:1">
      <c r="A97245" s="234"/>
    </row>
    <row r="97246" spans="1:1">
      <c r="A97246" s="234"/>
    </row>
    <row r="97247" spans="1:1">
      <c r="A97247" s="234"/>
    </row>
    <row r="97248" spans="1:1">
      <c r="A97248" s="234"/>
    </row>
    <row r="97249" spans="1:1">
      <c r="A97249" s="234"/>
    </row>
    <row r="97250" spans="1:1">
      <c r="A97250" s="234"/>
    </row>
    <row r="97251" spans="1:1">
      <c r="A97251" s="234"/>
    </row>
    <row r="97252" spans="1:1">
      <c r="A97252" s="234"/>
    </row>
    <row r="97253" spans="1:1">
      <c r="A97253" s="234"/>
    </row>
    <row r="97254" spans="1:1">
      <c r="A97254" s="234"/>
    </row>
    <row r="97255" spans="1:1">
      <c r="A97255" s="234"/>
    </row>
    <row r="97256" spans="1:1">
      <c r="A97256" s="234"/>
    </row>
    <row r="97257" spans="1:1">
      <c r="A97257" s="234"/>
    </row>
    <row r="97258" spans="1:1">
      <c r="A97258" s="234"/>
    </row>
    <row r="97259" spans="1:1">
      <c r="A97259" s="234"/>
    </row>
    <row r="97260" spans="1:1">
      <c r="A97260" s="234"/>
    </row>
    <row r="97261" spans="1:1">
      <c r="A97261" s="234"/>
    </row>
    <row r="97262" spans="1:1">
      <c r="A97262" s="234"/>
    </row>
    <row r="97263" spans="1:1">
      <c r="A97263" s="234"/>
    </row>
    <row r="97264" spans="1:1">
      <c r="A97264" s="234"/>
    </row>
    <row r="97265" spans="1:1">
      <c r="A97265" s="234"/>
    </row>
    <row r="97266" spans="1:1">
      <c r="A97266" s="234"/>
    </row>
    <row r="97267" spans="1:1">
      <c r="A97267" s="234"/>
    </row>
    <row r="97268" spans="1:1">
      <c r="A97268" s="234"/>
    </row>
    <row r="97269" spans="1:1">
      <c r="A97269" s="234"/>
    </row>
    <row r="97270" spans="1:1">
      <c r="A97270" s="234"/>
    </row>
    <row r="97271" spans="1:1">
      <c r="A97271" s="234"/>
    </row>
    <row r="97272" spans="1:1">
      <c r="A97272" s="234"/>
    </row>
    <row r="97273" spans="1:1">
      <c r="A97273" s="234"/>
    </row>
    <row r="97274" spans="1:1">
      <c r="A97274" s="234"/>
    </row>
    <row r="97275" spans="1:1">
      <c r="A97275" s="234"/>
    </row>
    <row r="97276" spans="1:1">
      <c r="A97276" s="234"/>
    </row>
    <row r="97277" spans="1:1">
      <c r="A97277" s="234"/>
    </row>
    <row r="97278" spans="1:1">
      <c r="A97278" s="234"/>
    </row>
    <row r="97279" spans="1:1">
      <c r="A97279" s="234"/>
    </row>
    <row r="97280" spans="1:1">
      <c r="A97280" s="234"/>
    </row>
    <row r="97281" spans="1:1">
      <c r="A97281" s="234"/>
    </row>
    <row r="97282" spans="1:1">
      <c r="A97282" s="234"/>
    </row>
    <row r="97283" spans="1:1">
      <c r="A97283" s="234"/>
    </row>
    <row r="97284" spans="1:1">
      <c r="A97284" s="234"/>
    </row>
    <row r="97285" spans="1:1">
      <c r="A97285" s="234"/>
    </row>
    <row r="97286" spans="1:1">
      <c r="A97286" s="234"/>
    </row>
    <row r="97287" spans="1:1">
      <c r="A97287" s="234"/>
    </row>
    <row r="97288" spans="1:1">
      <c r="A97288" s="234"/>
    </row>
    <row r="97289" spans="1:1">
      <c r="A97289" s="234"/>
    </row>
    <row r="97290" spans="1:1">
      <c r="A97290" s="234"/>
    </row>
    <row r="97291" spans="1:1">
      <c r="A97291" s="234"/>
    </row>
    <row r="97292" spans="1:1">
      <c r="A97292" s="234"/>
    </row>
    <row r="97293" spans="1:1">
      <c r="A97293" s="234"/>
    </row>
    <row r="97294" spans="1:1">
      <c r="A97294" s="234"/>
    </row>
    <row r="97295" spans="1:1">
      <c r="A97295" s="234"/>
    </row>
    <row r="97296" spans="1:1">
      <c r="A97296" s="234"/>
    </row>
    <row r="97297" spans="1:1">
      <c r="A97297" s="234"/>
    </row>
    <row r="97298" spans="1:1">
      <c r="A97298" s="234"/>
    </row>
    <row r="97299" spans="1:1">
      <c r="A97299" s="234"/>
    </row>
    <row r="97300" spans="1:1">
      <c r="A97300" s="234"/>
    </row>
    <row r="97301" spans="1:1">
      <c r="A97301" s="234"/>
    </row>
    <row r="97302" spans="1:1">
      <c r="A97302" s="234"/>
    </row>
    <row r="97303" spans="1:1">
      <c r="A97303" s="234"/>
    </row>
    <row r="97304" spans="1:1">
      <c r="A97304" s="234"/>
    </row>
    <row r="97305" spans="1:1">
      <c r="A97305" s="234"/>
    </row>
    <row r="97306" spans="1:1">
      <c r="A97306" s="234"/>
    </row>
    <row r="97307" spans="1:1">
      <c r="A97307" s="234"/>
    </row>
    <row r="97308" spans="1:1">
      <c r="A97308" s="234"/>
    </row>
    <row r="97309" spans="1:1">
      <c r="A97309" s="234"/>
    </row>
    <row r="97310" spans="1:1">
      <c r="A97310" s="234"/>
    </row>
    <row r="97311" spans="1:1">
      <c r="A97311" s="234"/>
    </row>
    <row r="97312" spans="1:1">
      <c r="A97312" s="234"/>
    </row>
    <row r="97313" spans="1:1">
      <c r="A97313" s="234"/>
    </row>
    <row r="97314" spans="1:1">
      <c r="A97314" s="234"/>
    </row>
    <row r="97315" spans="1:1">
      <c r="A97315" s="234"/>
    </row>
    <row r="97316" spans="1:1">
      <c r="A97316" s="234"/>
    </row>
    <row r="97317" spans="1:1">
      <c r="A97317" s="234"/>
    </row>
    <row r="97318" spans="1:1">
      <c r="A97318" s="234"/>
    </row>
    <row r="97319" spans="1:1">
      <c r="A97319" s="234"/>
    </row>
    <row r="97320" spans="1:1">
      <c r="A97320" s="234"/>
    </row>
    <row r="97321" spans="1:1">
      <c r="A97321" s="234"/>
    </row>
    <row r="97322" spans="1:1">
      <c r="A97322" s="234"/>
    </row>
    <row r="97323" spans="1:1">
      <c r="A97323" s="234"/>
    </row>
    <row r="97324" spans="1:1">
      <c r="A97324" s="234"/>
    </row>
    <row r="97325" spans="1:1">
      <c r="A97325" s="234"/>
    </row>
    <row r="97326" spans="1:1">
      <c r="A97326" s="234"/>
    </row>
    <row r="97327" spans="1:1">
      <c r="A97327" s="234"/>
    </row>
    <row r="97328" spans="1:1">
      <c r="A97328" s="234"/>
    </row>
    <row r="97329" spans="1:1">
      <c r="A97329" s="234"/>
    </row>
    <row r="97330" spans="1:1">
      <c r="A97330" s="234"/>
    </row>
    <row r="97331" spans="1:1">
      <c r="A97331" s="234"/>
    </row>
    <row r="97332" spans="1:1">
      <c r="A97332" s="234"/>
    </row>
    <row r="97333" spans="1:1">
      <c r="A97333" s="234"/>
    </row>
    <row r="97334" spans="1:1">
      <c r="A97334" s="234"/>
    </row>
    <row r="97335" spans="1:1">
      <c r="A97335" s="234"/>
    </row>
    <row r="97336" spans="1:1">
      <c r="A97336" s="234"/>
    </row>
    <row r="97337" spans="1:1">
      <c r="A97337" s="234"/>
    </row>
    <row r="97338" spans="1:1">
      <c r="A97338" s="234"/>
    </row>
    <row r="97339" spans="1:1">
      <c r="A97339" s="234"/>
    </row>
    <row r="97340" spans="1:1">
      <c r="A97340" s="234"/>
    </row>
    <row r="97341" spans="1:1">
      <c r="A97341" s="234"/>
    </row>
    <row r="97342" spans="1:1">
      <c r="A97342" s="234"/>
    </row>
    <row r="97343" spans="1:1">
      <c r="A97343" s="234"/>
    </row>
    <row r="97344" spans="1:1">
      <c r="A97344" s="234"/>
    </row>
    <row r="97345" spans="1:1">
      <c r="A97345" s="234"/>
    </row>
    <row r="97346" spans="1:1">
      <c r="A97346" s="234"/>
    </row>
    <row r="97347" spans="1:1">
      <c r="A97347" s="234"/>
    </row>
    <row r="97348" spans="1:1">
      <c r="A97348" s="234"/>
    </row>
    <row r="97349" spans="1:1">
      <c r="A97349" s="234"/>
    </row>
    <row r="97350" spans="1:1">
      <c r="A97350" s="234"/>
    </row>
    <row r="97351" spans="1:1">
      <c r="A97351" s="234"/>
    </row>
    <row r="97352" spans="1:1">
      <c r="A97352" s="234"/>
    </row>
    <row r="97353" spans="1:1">
      <c r="A97353" s="234"/>
    </row>
    <row r="97354" spans="1:1">
      <c r="A97354" s="234"/>
    </row>
    <row r="97355" spans="1:1">
      <c r="A97355" s="234"/>
    </row>
    <row r="97356" spans="1:1">
      <c r="A97356" s="234"/>
    </row>
    <row r="97357" spans="1:1">
      <c r="A97357" s="234"/>
    </row>
    <row r="97358" spans="1:1">
      <c r="A97358" s="234"/>
    </row>
    <row r="97359" spans="1:1">
      <c r="A97359" s="234"/>
    </row>
    <row r="97360" spans="1:1">
      <c r="A97360" s="234"/>
    </row>
    <row r="97361" spans="1:1">
      <c r="A97361" s="234"/>
    </row>
    <row r="97362" spans="1:1">
      <c r="A97362" s="234"/>
    </row>
    <row r="97363" spans="1:1">
      <c r="A97363" s="234"/>
    </row>
    <row r="97364" spans="1:1">
      <c r="A97364" s="234"/>
    </row>
    <row r="97365" spans="1:1">
      <c r="A97365" s="234"/>
    </row>
    <row r="97366" spans="1:1">
      <c r="A97366" s="234"/>
    </row>
    <row r="97367" spans="1:1">
      <c r="A97367" s="234"/>
    </row>
    <row r="97368" spans="1:1">
      <c r="A97368" s="234"/>
    </row>
    <row r="97369" spans="1:1">
      <c r="A97369" s="234"/>
    </row>
    <row r="97370" spans="1:1">
      <c r="A97370" s="234"/>
    </row>
    <row r="97371" spans="1:1">
      <c r="A97371" s="234"/>
    </row>
    <row r="97372" spans="1:1">
      <c r="A97372" s="234"/>
    </row>
    <row r="97373" spans="1:1">
      <c r="A97373" s="234"/>
    </row>
    <row r="97374" spans="1:1">
      <c r="A97374" s="234"/>
    </row>
    <row r="97375" spans="1:1">
      <c r="A97375" s="234"/>
    </row>
    <row r="97376" spans="1:1">
      <c r="A97376" s="234"/>
    </row>
    <row r="97377" spans="1:1">
      <c r="A97377" s="234"/>
    </row>
    <row r="97378" spans="1:1">
      <c r="A97378" s="234"/>
    </row>
    <row r="97379" spans="1:1">
      <c r="A97379" s="234"/>
    </row>
    <row r="97380" spans="1:1">
      <c r="A97380" s="234"/>
    </row>
    <row r="97381" spans="1:1">
      <c r="A97381" s="234"/>
    </row>
    <row r="97382" spans="1:1">
      <c r="A97382" s="234"/>
    </row>
    <row r="97383" spans="1:1">
      <c r="A97383" s="234"/>
    </row>
    <row r="97384" spans="1:1">
      <c r="A97384" s="234"/>
    </row>
    <row r="97385" spans="1:1">
      <c r="A97385" s="234"/>
    </row>
    <row r="97386" spans="1:1">
      <c r="A97386" s="234"/>
    </row>
    <row r="97387" spans="1:1">
      <c r="A97387" s="234"/>
    </row>
    <row r="97388" spans="1:1">
      <c r="A97388" s="234"/>
    </row>
    <row r="97389" spans="1:1">
      <c r="A97389" s="234"/>
    </row>
    <row r="97390" spans="1:1">
      <c r="A97390" s="234"/>
    </row>
    <row r="97391" spans="1:1">
      <c r="A97391" s="234"/>
    </row>
    <row r="97392" spans="1:1">
      <c r="A97392" s="234"/>
    </row>
    <row r="97393" spans="1:1">
      <c r="A97393" s="234"/>
    </row>
    <row r="97394" spans="1:1">
      <c r="A97394" s="234"/>
    </row>
    <row r="97395" spans="1:1">
      <c r="A97395" s="234"/>
    </row>
    <row r="97396" spans="1:1">
      <c r="A97396" s="234"/>
    </row>
    <row r="97397" spans="1:1">
      <c r="A97397" s="234"/>
    </row>
    <row r="97398" spans="1:1">
      <c r="A97398" s="234"/>
    </row>
    <row r="97399" spans="1:1">
      <c r="A97399" s="234"/>
    </row>
    <row r="97400" spans="1:1">
      <c r="A97400" s="234"/>
    </row>
    <row r="97401" spans="1:1">
      <c r="A97401" s="234"/>
    </row>
    <row r="97402" spans="1:1">
      <c r="A97402" s="234"/>
    </row>
    <row r="97403" spans="1:1">
      <c r="A97403" s="234"/>
    </row>
    <row r="97404" spans="1:1">
      <c r="A97404" s="234"/>
    </row>
    <row r="97405" spans="1:1">
      <c r="A97405" s="234"/>
    </row>
    <row r="97406" spans="1:1">
      <c r="A97406" s="234"/>
    </row>
    <row r="97407" spans="1:1">
      <c r="A97407" s="234"/>
    </row>
    <row r="97408" spans="1:1">
      <c r="A97408" s="234"/>
    </row>
    <row r="97409" spans="1:1">
      <c r="A97409" s="234"/>
    </row>
    <row r="97410" spans="1:1">
      <c r="A97410" s="234"/>
    </row>
    <row r="97411" spans="1:1">
      <c r="A97411" s="234"/>
    </row>
    <row r="97412" spans="1:1">
      <c r="A97412" s="234"/>
    </row>
    <row r="97413" spans="1:1">
      <c r="A97413" s="234"/>
    </row>
    <row r="97414" spans="1:1">
      <c r="A97414" s="234"/>
    </row>
    <row r="97415" spans="1:1">
      <c r="A97415" s="234"/>
    </row>
    <row r="97416" spans="1:1">
      <c r="A97416" s="234"/>
    </row>
    <row r="97417" spans="1:1">
      <c r="A97417" s="234"/>
    </row>
    <row r="97418" spans="1:1">
      <c r="A97418" s="234"/>
    </row>
    <row r="97419" spans="1:1">
      <c r="A97419" s="234"/>
    </row>
    <row r="97420" spans="1:1">
      <c r="A97420" s="234"/>
    </row>
    <row r="97421" spans="1:1">
      <c r="A97421" s="234"/>
    </row>
    <row r="97422" spans="1:1">
      <c r="A97422" s="234"/>
    </row>
    <row r="97423" spans="1:1">
      <c r="A97423" s="234"/>
    </row>
    <row r="97424" spans="1:1">
      <c r="A97424" s="234"/>
    </row>
    <row r="97425" spans="1:1">
      <c r="A97425" s="234"/>
    </row>
    <row r="97426" spans="1:1">
      <c r="A97426" s="234"/>
    </row>
    <row r="97427" spans="1:1">
      <c r="A97427" s="234"/>
    </row>
    <row r="97428" spans="1:1">
      <c r="A97428" s="234"/>
    </row>
    <row r="97429" spans="1:1">
      <c r="A97429" s="234"/>
    </row>
    <row r="97430" spans="1:1">
      <c r="A97430" s="234"/>
    </row>
    <row r="97431" spans="1:1">
      <c r="A97431" s="234"/>
    </row>
    <row r="97432" spans="1:1">
      <c r="A97432" s="234"/>
    </row>
    <row r="97433" spans="1:1">
      <c r="A97433" s="234"/>
    </row>
    <row r="97434" spans="1:1">
      <c r="A97434" s="234"/>
    </row>
    <row r="97435" spans="1:1">
      <c r="A97435" s="234"/>
    </row>
    <row r="97436" spans="1:1">
      <c r="A97436" s="234"/>
    </row>
    <row r="97437" spans="1:1">
      <c r="A97437" s="234"/>
    </row>
    <row r="97438" spans="1:1">
      <c r="A97438" s="234"/>
    </row>
    <row r="97439" spans="1:1">
      <c r="A97439" s="234"/>
    </row>
    <row r="97440" spans="1:1">
      <c r="A97440" s="234"/>
    </row>
    <row r="97441" spans="1:1">
      <c r="A97441" s="234"/>
    </row>
    <row r="97442" spans="1:1">
      <c r="A97442" s="234"/>
    </row>
    <row r="97443" spans="1:1">
      <c r="A97443" s="234"/>
    </row>
    <row r="97444" spans="1:1">
      <c r="A97444" s="234"/>
    </row>
    <row r="97445" spans="1:1">
      <c r="A97445" s="234"/>
    </row>
    <row r="97446" spans="1:1">
      <c r="A97446" s="234"/>
    </row>
    <row r="97447" spans="1:1">
      <c r="A97447" s="234"/>
    </row>
    <row r="97448" spans="1:1">
      <c r="A97448" s="234"/>
    </row>
    <row r="97449" spans="1:1">
      <c r="A97449" s="234"/>
    </row>
    <row r="97450" spans="1:1">
      <c r="A97450" s="234"/>
    </row>
    <row r="97451" spans="1:1">
      <c r="A97451" s="234"/>
    </row>
    <row r="97452" spans="1:1">
      <c r="A97452" s="234"/>
    </row>
    <row r="97453" spans="1:1">
      <c r="A97453" s="234"/>
    </row>
    <row r="97454" spans="1:1">
      <c r="A97454" s="234"/>
    </row>
    <row r="97455" spans="1:1">
      <c r="A97455" s="234"/>
    </row>
    <row r="97456" spans="1:1">
      <c r="A97456" s="234"/>
    </row>
    <row r="97457" spans="1:1">
      <c r="A97457" s="234"/>
    </row>
    <row r="97458" spans="1:1">
      <c r="A97458" s="234"/>
    </row>
    <row r="97459" spans="1:1">
      <c r="A97459" s="234"/>
    </row>
    <row r="97460" spans="1:1">
      <c r="A97460" s="234"/>
    </row>
    <row r="97461" spans="1:1">
      <c r="A97461" s="234"/>
    </row>
    <row r="97462" spans="1:1">
      <c r="A97462" s="234"/>
    </row>
    <row r="97463" spans="1:1">
      <c r="A97463" s="234"/>
    </row>
    <row r="97464" spans="1:1">
      <c r="A97464" s="234"/>
    </row>
    <row r="97465" spans="1:1">
      <c r="A97465" s="234"/>
    </row>
    <row r="97466" spans="1:1">
      <c r="A97466" s="234"/>
    </row>
    <row r="97467" spans="1:1">
      <c r="A97467" s="234"/>
    </row>
    <row r="97468" spans="1:1">
      <c r="A97468" s="234"/>
    </row>
    <row r="97469" spans="1:1">
      <c r="A97469" s="234"/>
    </row>
    <row r="97470" spans="1:1">
      <c r="A97470" s="234"/>
    </row>
    <row r="97471" spans="1:1">
      <c r="A97471" s="234"/>
    </row>
    <row r="97472" spans="1:1">
      <c r="A97472" s="234"/>
    </row>
    <row r="97473" spans="1:1">
      <c r="A97473" s="234"/>
    </row>
    <row r="97474" spans="1:1">
      <c r="A97474" s="234"/>
    </row>
    <row r="97475" spans="1:1">
      <c r="A97475" s="234"/>
    </row>
    <row r="97476" spans="1:1">
      <c r="A97476" s="234"/>
    </row>
    <row r="97477" spans="1:1">
      <c r="A97477" s="234"/>
    </row>
    <row r="97478" spans="1:1">
      <c r="A97478" s="234"/>
    </row>
    <row r="97479" spans="1:1">
      <c r="A97479" s="234"/>
    </row>
    <row r="97480" spans="1:1">
      <c r="A97480" s="234"/>
    </row>
    <row r="97481" spans="1:1">
      <c r="A97481" s="234"/>
    </row>
    <row r="97482" spans="1:1">
      <c r="A97482" s="234"/>
    </row>
    <row r="97483" spans="1:1">
      <c r="A97483" s="234"/>
    </row>
    <row r="97484" spans="1:1">
      <c r="A97484" s="234"/>
    </row>
    <row r="97485" spans="1:1">
      <c r="A97485" s="234"/>
    </row>
    <row r="97486" spans="1:1">
      <c r="A97486" s="234"/>
    </row>
    <row r="97487" spans="1:1">
      <c r="A97487" s="234"/>
    </row>
    <row r="97488" spans="1:1">
      <c r="A97488" s="234"/>
    </row>
    <row r="97489" spans="1:1">
      <c r="A97489" s="234"/>
    </row>
    <row r="97490" spans="1:1">
      <c r="A97490" s="234"/>
    </row>
    <row r="97491" spans="1:1">
      <c r="A97491" s="234"/>
    </row>
    <row r="97492" spans="1:1">
      <c r="A97492" s="234"/>
    </row>
    <row r="97493" spans="1:1">
      <c r="A97493" s="234"/>
    </row>
    <row r="97494" spans="1:1">
      <c r="A97494" s="234"/>
    </row>
    <row r="97495" spans="1:1">
      <c r="A97495" s="234"/>
    </row>
    <row r="97496" spans="1:1">
      <c r="A97496" s="234"/>
    </row>
    <row r="97497" spans="1:1">
      <c r="A97497" s="234"/>
    </row>
    <row r="97498" spans="1:1">
      <c r="A97498" s="234"/>
    </row>
    <row r="97499" spans="1:1">
      <c r="A97499" s="234"/>
    </row>
    <row r="97500" spans="1:1">
      <c r="A97500" s="234"/>
    </row>
    <row r="97501" spans="1:1">
      <c r="A97501" s="234"/>
    </row>
    <row r="97502" spans="1:1">
      <c r="A97502" s="234"/>
    </row>
    <row r="97503" spans="1:1">
      <c r="A97503" s="234"/>
    </row>
    <row r="97504" spans="1:1">
      <c r="A97504" s="234"/>
    </row>
    <row r="97505" spans="1:1">
      <c r="A97505" s="234"/>
    </row>
    <row r="97506" spans="1:1">
      <c r="A97506" s="234"/>
    </row>
    <row r="97507" spans="1:1">
      <c r="A97507" s="234"/>
    </row>
    <row r="97508" spans="1:1">
      <c r="A97508" s="234"/>
    </row>
    <row r="97509" spans="1:1">
      <c r="A97509" s="234"/>
    </row>
    <row r="97510" spans="1:1">
      <c r="A97510" s="234"/>
    </row>
    <row r="97511" spans="1:1">
      <c r="A97511" s="234"/>
    </row>
    <row r="97512" spans="1:1">
      <c r="A97512" s="234"/>
    </row>
    <row r="97513" spans="1:1">
      <c r="A97513" s="234"/>
    </row>
    <row r="97514" spans="1:1">
      <c r="A97514" s="234"/>
    </row>
    <row r="97515" spans="1:1">
      <c r="A97515" s="234"/>
    </row>
    <row r="97516" spans="1:1">
      <c r="A97516" s="234"/>
    </row>
    <row r="97517" spans="1:1">
      <c r="A97517" s="234"/>
    </row>
    <row r="97518" spans="1:1">
      <c r="A97518" s="234"/>
    </row>
    <row r="97519" spans="1:1">
      <c r="A97519" s="234"/>
    </row>
    <row r="97520" spans="1:1">
      <c r="A97520" s="234"/>
    </row>
    <row r="97521" spans="1:1">
      <c r="A97521" s="234"/>
    </row>
    <row r="97522" spans="1:1">
      <c r="A97522" s="234"/>
    </row>
    <row r="97523" spans="1:1">
      <c r="A97523" s="234"/>
    </row>
    <row r="97524" spans="1:1">
      <c r="A97524" s="234"/>
    </row>
    <row r="97525" spans="1:1">
      <c r="A97525" s="234"/>
    </row>
    <row r="97526" spans="1:1">
      <c r="A97526" s="234"/>
    </row>
    <row r="97527" spans="1:1">
      <c r="A97527" s="234"/>
    </row>
    <row r="97528" spans="1:1">
      <c r="A97528" s="234"/>
    </row>
    <row r="97529" spans="1:1">
      <c r="A97529" s="234"/>
    </row>
    <row r="97530" spans="1:1">
      <c r="A97530" s="234"/>
    </row>
    <row r="97531" spans="1:1">
      <c r="A97531" s="234"/>
    </row>
    <row r="97532" spans="1:1">
      <c r="A97532" s="234"/>
    </row>
    <row r="97533" spans="1:1">
      <c r="A97533" s="234"/>
    </row>
    <row r="97534" spans="1:1">
      <c r="A97534" s="234"/>
    </row>
    <row r="97535" spans="1:1">
      <c r="A97535" s="234"/>
    </row>
    <row r="97536" spans="1:1">
      <c r="A97536" s="234"/>
    </row>
    <row r="97537" spans="1:1">
      <c r="A97537" s="234"/>
    </row>
    <row r="97538" spans="1:1">
      <c r="A97538" s="234"/>
    </row>
    <row r="97539" spans="1:1">
      <c r="A97539" s="234"/>
    </row>
    <row r="97540" spans="1:1">
      <c r="A97540" s="234"/>
    </row>
    <row r="97541" spans="1:1">
      <c r="A97541" s="234"/>
    </row>
    <row r="97542" spans="1:1">
      <c r="A97542" s="234"/>
    </row>
    <row r="97543" spans="1:1">
      <c r="A97543" s="234"/>
    </row>
    <row r="97544" spans="1:1">
      <c r="A97544" s="234"/>
    </row>
    <row r="97545" spans="1:1">
      <c r="A97545" s="234"/>
    </row>
    <row r="97546" spans="1:1">
      <c r="A97546" s="234"/>
    </row>
    <row r="97547" spans="1:1">
      <c r="A97547" s="234"/>
    </row>
    <row r="97548" spans="1:1">
      <c r="A97548" s="234"/>
    </row>
    <row r="97549" spans="1:1">
      <c r="A97549" s="234"/>
    </row>
    <row r="97550" spans="1:1">
      <c r="A97550" s="234"/>
    </row>
    <row r="97551" spans="1:1">
      <c r="A97551" s="234"/>
    </row>
    <row r="97552" spans="1:1">
      <c r="A97552" s="234"/>
    </row>
    <row r="97553" spans="1:1">
      <c r="A97553" s="234"/>
    </row>
    <row r="97554" spans="1:1">
      <c r="A97554" s="234"/>
    </row>
    <row r="97555" spans="1:1">
      <c r="A97555" s="234"/>
    </row>
    <row r="97556" spans="1:1">
      <c r="A97556" s="234"/>
    </row>
    <row r="97557" spans="1:1">
      <c r="A97557" s="234"/>
    </row>
    <row r="97558" spans="1:1">
      <c r="A97558" s="234"/>
    </row>
    <row r="97559" spans="1:1">
      <c r="A97559" s="234"/>
    </row>
    <row r="97560" spans="1:1">
      <c r="A97560" s="234"/>
    </row>
    <row r="97561" spans="1:1">
      <c r="A97561" s="234"/>
    </row>
    <row r="97562" spans="1:1">
      <c r="A97562" s="234"/>
    </row>
    <row r="97563" spans="1:1">
      <c r="A97563" s="234"/>
    </row>
    <row r="97564" spans="1:1">
      <c r="A97564" s="234"/>
    </row>
    <row r="97565" spans="1:1">
      <c r="A97565" s="234"/>
    </row>
    <row r="97566" spans="1:1">
      <c r="A97566" s="234"/>
    </row>
    <row r="97567" spans="1:1">
      <c r="A97567" s="234"/>
    </row>
    <row r="97568" spans="1:1">
      <c r="A97568" s="234"/>
    </row>
    <row r="97569" spans="1:1">
      <c r="A97569" s="234"/>
    </row>
    <row r="97570" spans="1:1">
      <c r="A97570" s="234"/>
    </row>
    <row r="97571" spans="1:1">
      <c r="A97571" s="234"/>
    </row>
    <row r="97572" spans="1:1">
      <c r="A97572" s="234"/>
    </row>
    <row r="97573" spans="1:1">
      <c r="A97573" s="234"/>
    </row>
    <row r="97574" spans="1:1">
      <c r="A97574" s="234"/>
    </row>
    <row r="97575" spans="1:1">
      <c r="A97575" s="234"/>
    </row>
    <row r="97576" spans="1:1">
      <c r="A97576" s="234"/>
    </row>
    <row r="97577" spans="1:1">
      <c r="A97577" s="234"/>
    </row>
    <row r="97578" spans="1:1">
      <c r="A97578" s="234"/>
    </row>
    <row r="97579" spans="1:1">
      <c r="A97579" s="234"/>
    </row>
    <row r="97580" spans="1:1">
      <c r="A97580" s="234"/>
    </row>
    <row r="97581" spans="1:1">
      <c r="A97581" s="234"/>
    </row>
    <row r="97582" spans="1:1">
      <c r="A97582" s="234"/>
    </row>
    <row r="97583" spans="1:1">
      <c r="A97583" s="234"/>
    </row>
    <row r="97584" spans="1:1">
      <c r="A97584" s="234"/>
    </row>
    <row r="97585" spans="1:1">
      <c r="A97585" s="234"/>
    </row>
    <row r="97586" spans="1:1">
      <c r="A97586" s="234"/>
    </row>
    <row r="97587" spans="1:1">
      <c r="A97587" s="234"/>
    </row>
    <row r="97588" spans="1:1">
      <c r="A97588" s="234"/>
    </row>
    <row r="97589" spans="1:1">
      <c r="A97589" s="234"/>
    </row>
    <row r="97590" spans="1:1">
      <c r="A97590" s="234"/>
    </row>
    <row r="97591" spans="1:1">
      <c r="A97591" s="234"/>
    </row>
    <row r="97592" spans="1:1">
      <c r="A97592" s="234"/>
    </row>
    <row r="97593" spans="1:1">
      <c r="A97593" s="234"/>
    </row>
    <row r="97594" spans="1:1">
      <c r="A97594" s="234"/>
    </row>
    <row r="97595" spans="1:1">
      <c r="A97595" s="234"/>
    </row>
    <row r="97596" spans="1:1">
      <c r="A97596" s="234"/>
    </row>
    <row r="97597" spans="1:1">
      <c r="A97597" s="234"/>
    </row>
    <row r="97598" spans="1:1">
      <c r="A97598" s="234"/>
    </row>
    <row r="97599" spans="1:1">
      <c r="A97599" s="234"/>
    </row>
    <row r="97600" spans="1:1">
      <c r="A97600" s="234"/>
    </row>
    <row r="97601" spans="1:1">
      <c r="A97601" s="234"/>
    </row>
    <row r="97602" spans="1:1">
      <c r="A97602" s="234"/>
    </row>
    <row r="97603" spans="1:1">
      <c r="A97603" s="234"/>
    </row>
    <row r="97604" spans="1:1">
      <c r="A97604" s="234"/>
    </row>
    <row r="97605" spans="1:1">
      <c r="A97605" s="234"/>
    </row>
    <row r="97606" spans="1:1">
      <c r="A97606" s="234"/>
    </row>
    <row r="97607" spans="1:1">
      <c r="A97607" s="234"/>
    </row>
    <row r="97608" spans="1:1">
      <c r="A97608" s="234"/>
    </row>
    <row r="97609" spans="1:1">
      <c r="A97609" s="234"/>
    </row>
    <row r="97610" spans="1:1">
      <c r="A97610" s="234"/>
    </row>
    <row r="97611" spans="1:1">
      <c r="A97611" s="234"/>
    </row>
    <row r="97612" spans="1:1">
      <c r="A97612" s="234"/>
    </row>
    <row r="97613" spans="1:1">
      <c r="A97613" s="234"/>
    </row>
    <row r="97614" spans="1:1">
      <c r="A97614" s="234"/>
    </row>
    <row r="97615" spans="1:1">
      <c r="A97615" s="234"/>
    </row>
    <row r="97616" spans="1:1">
      <c r="A97616" s="234"/>
    </row>
    <row r="97617" spans="1:1">
      <c r="A97617" s="234"/>
    </row>
    <row r="97618" spans="1:1">
      <c r="A97618" s="234"/>
    </row>
    <row r="97619" spans="1:1">
      <c r="A97619" s="234"/>
    </row>
    <row r="97620" spans="1:1">
      <c r="A97620" s="234"/>
    </row>
    <row r="97621" spans="1:1">
      <c r="A97621" s="234"/>
    </row>
    <row r="97622" spans="1:1">
      <c r="A97622" s="234"/>
    </row>
    <row r="97623" spans="1:1">
      <c r="A97623" s="234"/>
    </row>
    <row r="97624" spans="1:1">
      <c r="A97624" s="234"/>
    </row>
    <row r="97625" spans="1:1">
      <c r="A97625" s="234"/>
    </row>
    <row r="97626" spans="1:1">
      <c r="A97626" s="234"/>
    </row>
    <row r="97627" spans="1:1">
      <c r="A97627" s="234"/>
    </row>
    <row r="97628" spans="1:1">
      <c r="A97628" s="234"/>
    </row>
    <row r="97629" spans="1:1">
      <c r="A97629" s="234"/>
    </row>
    <row r="97630" spans="1:1">
      <c r="A97630" s="234"/>
    </row>
    <row r="97631" spans="1:1">
      <c r="A97631" s="234"/>
    </row>
    <row r="97632" spans="1:1">
      <c r="A97632" s="234"/>
    </row>
    <row r="97633" spans="1:1">
      <c r="A97633" s="234"/>
    </row>
    <row r="97634" spans="1:1">
      <c r="A97634" s="234"/>
    </row>
    <row r="97635" spans="1:1">
      <c r="A97635" s="234"/>
    </row>
    <row r="97636" spans="1:1">
      <c r="A97636" s="234"/>
    </row>
    <row r="97637" spans="1:1">
      <c r="A97637" s="234"/>
    </row>
    <row r="97638" spans="1:1">
      <c r="A97638" s="234"/>
    </row>
    <row r="97639" spans="1:1">
      <c r="A97639" s="234"/>
    </row>
    <row r="97640" spans="1:1">
      <c r="A97640" s="234"/>
    </row>
    <row r="97641" spans="1:1">
      <c r="A97641" s="234"/>
    </row>
    <row r="97642" spans="1:1">
      <c r="A97642" s="234"/>
    </row>
    <row r="97643" spans="1:1">
      <c r="A97643" s="234"/>
    </row>
    <row r="97644" spans="1:1">
      <c r="A97644" s="234"/>
    </row>
    <row r="97645" spans="1:1">
      <c r="A97645" s="234"/>
    </row>
    <row r="97646" spans="1:1">
      <c r="A97646" s="234"/>
    </row>
    <row r="97647" spans="1:1">
      <c r="A97647" s="234"/>
    </row>
    <row r="97648" spans="1:1">
      <c r="A97648" s="234"/>
    </row>
    <row r="97649" spans="1:1">
      <c r="A97649" s="234"/>
    </row>
    <row r="97650" spans="1:1">
      <c r="A97650" s="234"/>
    </row>
    <row r="97651" spans="1:1">
      <c r="A97651" s="234"/>
    </row>
    <row r="97652" spans="1:1">
      <c r="A97652" s="234"/>
    </row>
    <row r="97653" spans="1:1">
      <c r="A97653" s="234"/>
    </row>
    <row r="97654" spans="1:1">
      <c r="A97654" s="234"/>
    </row>
    <row r="97655" spans="1:1">
      <c r="A97655" s="234"/>
    </row>
    <row r="97656" spans="1:1">
      <c r="A97656" s="234"/>
    </row>
    <row r="97657" spans="1:1">
      <c r="A97657" s="234"/>
    </row>
    <row r="97658" spans="1:1">
      <c r="A97658" s="234"/>
    </row>
    <row r="97659" spans="1:1">
      <c r="A97659" s="234"/>
    </row>
    <row r="97660" spans="1:1">
      <c r="A97660" s="234"/>
    </row>
    <row r="97661" spans="1:1">
      <c r="A97661" s="234"/>
    </row>
    <row r="97662" spans="1:1">
      <c r="A97662" s="234"/>
    </row>
    <row r="97663" spans="1:1">
      <c r="A97663" s="234"/>
    </row>
    <row r="97664" spans="1:1">
      <c r="A97664" s="234"/>
    </row>
    <row r="97665" spans="1:1">
      <c r="A97665" s="234"/>
    </row>
    <row r="97666" spans="1:1">
      <c r="A97666" s="234"/>
    </row>
    <row r="97667" spans="1:1">
      <c r="A97667" s="234"/>
    </row>
    <row r="97668" spans="1:1">
      <c r="A97668" s="234"/>
    </row>
    <row r="97669" spans="1:1">
      <c r="A97669" s="234"/>
    </row>
    <row r="97670" spans="1:1">
      <c r="A97670" s="234"/>
    </row>
    <row r="97671" spans="1:1">
      <c r="A97671" s="234"/>
    </row>
    <row r="97672" spans="1:1">
      <c r="A97672" s="234"/>
    </row>
    <row r="97673" spans="1:1">
      <c r="A97673" s="234"/>
    </row>
    <row r="97674" spans="1:1">
      <c r="A97674" s="234"/>
    </row>
    <row r="97675" spans="1:1">
      <c r="A97675" s="234"/>
    </row>
    <row r="97676" spans="1:1">
      <c r="A97676" s="234"/>
    </row>
    <row r="97677" spans="1:1">
      <c r="A97677" s="234"/>
    </row>
    <row r="97678" spans="1:1">
      <c r="A97678" s="234"/>
    </row>
    <row r="97679" spans="1:1">
      <c r="A97679" s="234"/>
    </row>
    <row r="97680" spans="1:1">
      <c r="A97680" s="234"/>
    </row>
    <row r="97681" spans="1:1">
      <c r="A97681" s="234"/>
    </row>
    <row r="97682" spans="1:1">
      <c r="A97682" s="234"/>
    </row>
    <row r="97683" spans="1:1">
      <c r="A97683" s="234"/>
    </row>
    <row r="97684" spans="1:1">
      <c r="A97684" s="234"/>
    </row>
    <row r="97685" spans="1:1">
      <c r="A97685" s="234"/>
    </row>
    <row r="97686" spans="1:1">
      <c r="A97686" s="234"/>
    </row>
    <row r="97687" spans="1:1">
      <c r="A97687" s="234"/>
    </row>
    <row r="97688" spans="1:1">
      <c r="A97688" s="234"/>
    </row>
    <row r="97689" spans="1:1">
      <c r="A97689" s="234"/>
    </row>
    <row r="97690" spans="1:1">
      <c r="A97690" s="234"/>
    </row>
    <row r="97691" spans="1:1">
      <c r="A97691" s="234"/>
    </row>
    <row r="97692" spans="1:1">
      <c r="A97692" s="234"/>
    </row>
    <row r="97693" spans="1:1">
      <c r="A97693" s="234"/>
    </row>
    <row r="97694" spans="1:1">
      <c r="A97694" s="234"/>
    </row>
    <row r="97695" spans="1:1">
      <c r="A97695" s="234"/>
    </row>
    <row r="97696" spans="1:1">
      <c r="A97696" s="234"/>
    </row>
    <row r="97697" spans="1:1">
      <c r="A97697" s="234"/>
    </row>
    <row r="97698" spans="1:1">
      <c r="A97698" s="234"/>
    </row>
    <row r="97699" spans="1:1">
      <c r="A97699" s="234"/>
    </row>
    <row r="97700" spans="1:1">
      <c r="A97700" s="234"/>
    </row>
    <row r="97701" spans="1:1">
      <c r="A97701" s="234"/>
    </row>
    <row r="97702" spans="1:1">
      <c r="A97702" s="234"/>
    </row>
    <row r="97703" spans="1:1">
      <c r="A97703" s="234"/>
    </row>
    <row r="97704" spans="1:1">
      <c r="A97704" s="234"/>
    </row>
    <row r="97705" spans="1:1">
      <c r="A97705" s="234"/>
    </row>
    <row r="97706" spans="1:1">
      <c r="A97706" s="234"/>
    </row>
    <row r="97707" spans="1:1">
      <c r="A97707" s="234"/>
    </row>
    <row r="97708" spans="1:1">
      <c r="A97708" s="234"/>
    </row>
    <row r="97709" spans="1:1">
      <c r="A97709" s="234"/>
    </row>
    <row r="97710" spans="1:1">
      <c r="A97710" s="234"/>
    </row>
    <row r="97711" spans="1:1">
      <c r="A97711" s="234"/>
    </row>
    <row r="97712" spans="1:1">
      <c r="A97712" s="234"/>
    </row>
    <row r="97713" spans="1:1">
      <c r="A97713" s="234"/>
    </row>
    <row r="97714" spans="1:1">
      <c r="A97714" s="234"/>
    </row>
    <row r="97715" spans="1:1">
      <c r="A97715" s="234"/>
    </row>
    <row r="97716" spans="1:1">
      <c r="A97716" s="234"/>
    </row>
    <row r="97717" spans="1:1">
      <c r="A97717" s="234"/>
    </row>
    <row r="97718" spans="1:1">
      <c r="A97718" s="234"/>
    </row>
    <row r="97719" spans="1:1">
      <c r="A97719" s="234"/>
    </row>
    <row r="97720" spans="1:1">
      <c r="A97720" s="234"/>
    </row>
    <row r="97721" spans="1:1">
      <c r="A97721" s="234"/>
    </row>
    <row r="97722" spans="1:1">
      <c r="A97722" s="234"/>
    </row>
    <row r="97723" spans="1:1">
      <c r="A97723" s="234"/>
    </row>
    <row r="97724" spans="1:1">
      <c r="A97724" s="234"/>
    </row>
    <row r="97725" spans="1:1">
      <c r="A97725" s="234"/>
    </row>
    <row r="97726" spans="1:1">
      <c r="A97726" s="234"/>
    </row>
    <row r="97727" spans="1:1">
      <c r="A97727" s="234"/>
    </row>
    <row r="97728" spans="1:1">
      <c r="A97728" s="234"/>
    </row>
    <row r="97729" spans="1:1">
      <c r="A97729" s="234"/>
    </row>
    <row r="97730" spans="1:1">
      <c r="A97730" s="234"/>
    </row>
    <row r="97731" spans="1:1">
      <c r="A97731" s="234"/>
    </row>
    <row r="97732" spans="1:1">
      <c r="A97732" s="234"/>
    </row>
    <row r="97733" spans="1:1">
      <c r="A97733" s="234"/>
    </row>
    <row r="97734" spans="1:1">
      <c r="A97734" s="234"/>
    </row>
    <row r="97735" spans="1:1">
      <c r="A97735" s="234"/>
    </row>
    <row r="97736" spans="1:1">
      <c r="A97736" s="234"/>
    </row>
    <row r="97737" spans="1:1">
      <c r="A97737" s="234"/>
    </row>
    <row r="97738" spans="1:1">
      <c r="A97738" s="234"/>
    </row>
    <row r="97739" spans="1:1">
      <c r="A97739" s="234"/>
    </row>
    <row r="97740" spans="1:1">
      <c r="A97740" s="234"/>
    </row>
    <row r="97741" spans="1:1">
      <c r="A97741" s="234"/>
    </row>
    <row r="97742" spans="1:1">
      <c r="A97742" s="234"/>
    </row>
    <row r="97743" spans="1:1">
      <c r="A97743" s="234"/>
    </row>
    <row r="97744" spans="1:1">
      <c r="A97744" s="234"/>
    </row>
    <row r="97745" spans="1:1">
      <c r="A97745" s="234"/>
    </row>
    <row r="97746" spans="1:1">
      <c r="A97746" s="234"/>
    </row>
    <row r="97747" spans="1:1">
      <c r="A97747" s="234"/>
    </row>
    <row r="97748" spans="1:1">
      <c r="A97748" s="234"/>
    </row>
    <row r="97749" spans="1:1">
      <c r="A97749" s="234"/>
    </row>
    <row r="97750" spans="1:1">
      <c r="A97750" s="234"/>
    </row>
    <row r="97751" spans="1:1">
      <c r="A97751" s="234"/>
    </row>
    <row r="97752" spans="1:1">
      <c r="A97752" s="234"/>
    </row>
    <row r="97753" spans="1:1">
      <c r="A97753" s="234"/>
    </row>
    <row r="97754" spans="1:1">
      <c r="A97754" s="234"/>
    </row>
    <row r="97755" spans="1:1">
      <c r="A97755" s="234"/>
    </row>
    <row r="97756" spans="1:1">
      <c r="A97756" s="234"/>
    </row>
    <row r="97757" spans="1:1">
      <c r="A97757" s="234"/>
    </row>
    <row r="97758" spans="1:1">
      <c r="A97758" s="234"/>
    </row>
    <row r="97759" spans="1:1">
      <c r="A97759" s="234"/>
    </row>
    <row r="97760" spans="1:1">
      <c r="A97760" s="234"/>
    </row>
    <row r="97761" spans="1:1">
      <c r="A97761" s="234"/>
    </row>
    <row r="97762" spans="1:1">
      <c r="A97762" s="234"/>
    </row>
    <row r="97763" spans="1:1">
      <c r="A97763" s="234"/>
    </row>
    <row r="97764" spans="1:1">
      <c r="A97764" s="234"/>
    </row>
    <row r="97765" spans="1:1">
      <c r="A97765" s="234"/>
    </row>
    <row r="97766" spans="1:1">
      <c r="A97766" s="234"/>
    </row>
    <row r="97767" spans="1:1">
      <c r="A97767" s="234"/>
    </row>
    <row r="97768" spans="1:1">
      <c r="A97768" s="234"/>
    </row>
    <row r="97769" spans="1:1">
      <c r="A97769" s="234"/>
    </row>
    <row r="97770" spans="1:1">
      <c r="A97770" s="234"/>
    </row>
    <row r="97771" spans="1:1">
      <c r="A97771" s="234"/>
    </row>
    <row r="97772" spans="1:1">
      <c r="A97772" s="234"/>
    </row>
    <row r="97773" spans="1:1">
      <c r="A97773" s="234"/>
    </row>
    <row r="97774" spans="1:1">
      <c r="A97774" s="234"/>
    </row>
    <row r="97775" spans="1:1">
      <c r="A97775" s="234"/>
    </row>
    <row r="97776" spans="1:1">
      <c r="A97776" s="234"/>
    </row>
    <row r="97777" spans="1:1">
      <c r="A97777" s="234"/>
    </row>
    <row r="97778" spans="1:1">
      <c r="A97778" s="234"/>
    </row>
    <row r="97779" spans="1:1">
      <c r="A97779" s="234"/>
    </row>
    <row r="97780" spans="1:1">
      <c r="A97780" s="234"/>
    </row>
    <row r="97781" spans="1:1">
      <c r="A97781" s="234"/>
    </row>
    <row r="97782" spans="1:1">
      <c r="A97782" s="234"/>
    </row>
    <row r="97783" spans="1:1">
      <c r="A97783" s="234"/>
    </row>
    <row r="97784" spans="1:1">
      <c r="A97784" s="234"/>
    </row>
    <row r="97785" spans="1:1">
      <c r="A97785" s="234"/>
    </row>
    <row r="97786" spans="1:1">
      <c r="A97786" s="234"/>
    </row>
    <row r="97787" spans="1:1">
      <c r="A97787" s="234"/>
    </row>
    <row r="97788" spans="1:1">
      <c r="A97788" s="234"/>
    </row>
    <row r="97789" spans="1:1">
      <c r="A97789" s="234"/>
    </row>
    <row r="97790" spans="1:1">
      <c r="A97790" s="234"/>
    </row>
    <row r="97791" spans="1:1">
      <c r="A97791" s="234"/>
    </row>
    <row r="97792" spans="1:1">
      <c r="A97792" s="234"/>
    </row>
    <row r="97793" spans="1:1">
      <c r="A97793" s="234"/>
    </row>
    <row r="97794" spans="1:1">
      <c r="A97794" s="234"/>
    </row>
    <row r="97795" spans="1:1">
      <c r="A97795" s="234"/>
    </row>
    <row r="97796" spans="1:1">
      <c r="A97796" s="234"/>
    </row>
    <row r="97797" spans="1:1">
      <c r="A97797" s="234"/>
    </row>
    <row r="97798" spans="1:1">
      <c r="A97798" s="234"/>
    </row>
    <row r="97799" spans="1:1">
      <c r="A97799" s="234"/>
    </row>
    <row r="97800" spans="1:1">
      <c r="A97800" s="234"/>
    </row>
    <row r="97801" spans="1:1">
      <c r="A97801" s="234"/>
    </row>
    <row r="97802" spans="1:1">
      <c r="A97802" s="234"/>
    </row>
    <row r="97803" spans="1:1">
      <c r="A97803" s="234"/>
    </row>
    <row r="97804" spans="1:1">
      <c r="A97804" s="234"/>
    </row>
    <row r="97805" spans="1:1">
      <c r="A97805" s="234"/>
    </row>
    <row r="97806" spans="1:1">
      <c r="A97806" s="234"/>
    </row>
    <row r="97807" spans="1:1">
      <c r="A97807" s="234"/>
    </row>
    <row r="97808" spans="1:1">
      <c r="A97808" s="234"/>
    </row>
    <row r="97809" spans="1:1">
      <c r="A97809" s="234"/>
    </row>
    <row r="97810" spans="1:1">
      <c r="A97810" s="234"/>
    </row>
    <row r="97811" spans="1:1">
      <c r="A97811" s="234"/>
    </row>
    <row r="97812" spans="1:1">
      <c r="A97812" s="234"/>
    </row>
    <row r="97813" spans="1:1">
      <c r="A97813" s="234"/>
    </row>
    <row r="97814" spans="1:1">
      <c r="A97814" s="234"/>
    </row>
    <row r="97815" spans="1:1">
      <c r="A97815" s="234"/>
    </row>
    <row r="97816" spans="1:1">
      <c r="A97816" s="234"/>
    </row>
    <row r="97817" spans="1:1">
      <c r="A97817" s="234"/>
    </row>
    <row r="97818" spans="1:1">
      <c r="A97818" s="234"/>
    </row>
    <row r="97819" spans="1:1">
      <c r="A97819" s="234"/>
    </row>
    <row r="97820" spans="1:1">
      <c r="A97820" s="234"/>
    </row>
    <row r="97821" spans="1:1">
      <c r="A97821" s="234"/>
    </row>
    <row r="97822" spans="1:1">
      <c r="A97822" s="234"/>
    </row>
    <row r="97823" spans="1:1">
      <c r="A97823" s="234"/>
    </row>
    <row r="97824" spans="1:1">
      <c r="A97824" s="234"/>
    </row>
    <row r="97825" spans="1:1">
      <c r="A97825" s="234"/>
    </row>
    <row r="97826" spans="1:1">
      <c r="A97826" s="234"/>
    </row>
    <row r="97827" spans="1:1">
      <c r="A97827" s="234"/>
    </row>
    <row r="97828" spans="1:1">
      <c r="A97828" s="234"/>
    </row>
    <row r="97829" spans="1:1">
      <c r="A97829" s="234"/>
    </row>
    <row r="97830" spans="1:1">
      <c r="A97830" s="234"/>
    </row>
    <row r="97831" spans="1:1">
      <c r="A97831" s="234"/>
    </row>
    <row r="97832" spans="1:1">
      <c r="A97832" s="234"/>
    </row>
    <row r="97833" spans="1:1">
      <c r="A97833" s="234"/>
    </row>
    <row r="97834" spans="1:1">
      <c r="A97834" s="234"/>
    </row>
    <row r="97835" spans="1:1">
      <c r="A97835" s="234"/>
    </row>
    <row r="97836" spans="1:1">
      <c r="A97836" s="234"/>
    </row>
    <row r="97837" spans="1:1">
      <c r="A97837" s="234"/>
    </row>
    <row r="97838" spans="1:1">
      <c r="A97838" s="234"/>
    </row>
    <row r="97839" spans="1:1">
      <c r="A97839" s="234"/>
    </row>
    <row r="97840" spans="1:1">
      <c r="A97840" s="234"/>
    </row>
    <row r="97841" spans="1:1">
      <c r="A97841" s="234"/>
    </row>
    <row r="97842" spans="1:1">
      <c r="A97842" s="234"/>
    </row>
    <row r="97843" spans="1:1">
      <c r="A97843" s="234"/>
    </row>
    <row r="97844" spans="1:1">
      <c r="A97844" s="234"/>
    </row>
    <row r="97845" spans="1:1">
      <c r="A97845" s="234"/>
    </row>
    <row r="97846" spans="1:1">
      <c r="A97846" s="234"/>
    </row>
    <row r="97847" spans="1:1">
      <c r="A97847" s="234"/>
    </row>
    <row r="97848" spans="1:1">
      <c r="A97848" s="234"/>
    </row>
    <row r="97849" spans="1:1">
      <c r="A97849" s="234"/>
    </row>
    <row r="97850" spans="1:1">
      <c r="A97850" s="234"/>
    </row>
    <row r="97851" spans="1:1">
      <c r="A97851" s="234"/>
    </row>
    <row r="97852" spans="1:1">
      <c r="A97852" s="234"/>
    </row>
    <row r="97853" spans="1:1">
      <c r="A97853" s="234"/>
    </row>
    <row r="97854" spans="1:1">
      <c r="A97854" s="234"/>
    </row>
    <row r="97855" spans="1:1">
      <c r="A97855" s="234"/>
    </row>
    <row r="97856" spans="1:1">
      <c r="A97856" s="234"/>
    </row>
    <row r="97857" spans="1:1">
      <c r="A97857" s="234"/>
    </row>
    <row r="97858" spans="1:1">
      <c r="A97858" s="234"/>
    </row>
    <row r="97859" spans="1:1">
      <c r="A97859" s="234"/>
    </row>
    <row r="97860" spans="1:1">
      <c r="A97860" s="234"/>
    </row>
    <row r="97861" spans="1:1">
      <c r="A97861" s="234"/>
    </row>
    <row r="97862" spans="1:1">
      <c r="A97862" s="234"/>
    </row>
    <row r="97863" spans="1:1">
      <c r="A97863" s="234"/>
    </row>
    <row r="97864" spans="1:1">
      <c r="A97864" s="234"/>
    </row>
    <row r="97865" spans="1:1">
      <c r="A97865" s="234"/>
    </row>
    <row r="97866" spans="1:1">
      <c r="A97866" s="234"/>
    </row>
    <row r="97867" spans="1:1">
      <c r="A97867" s="234"/>
    </row>
    <row r="97868" spans="1:1">
      <c r="A97868" s="234"/>
    </row>
    <row r="97869" spans="1:1">
      <c r="A97869" s="234"/>
    </row>
    <row r="97870" spans="1:1">
      <c r="A97870" s="234"/>
    </row>
    <row r="97871" spans="1:1">
      <c r="A97871" s="234"/>
    </row>
    <row r="97872" spans="1:1">
      <c r="A97872" s="234"/>
    </row>
    <row r="97873" spans="1:1">
      <c r="A97873" s="234"/>
    </row>
    <row r="97874" spans="1:1">
      <c r="A97874" s="234"/>
    </row>
    <row r="97875" spans="1:1">
      <c r="A97875" s="234"/>
    </row>
    <row r="97876" spans="1:1">
      <c r="A97876" s="234"/>
    </row>
    <row r="97877" spans="1:1">
      <c r="A97877" s="234"/>
    </row>
    <row r="97878" spans="1:1">
      <c r="A97878" s="234"/>
    </row>
    <row r="97879" spans="1:1">
      <c r="A97879" s="234"/>
    </row>
    <row r="97880" spans="1:1">
      <c r="A97880" s="234"/>
    </row>
    <row r="97881" spans="1:1">
      <c r="A97881" s="234"/>
    </row>
    <row r="97882" spans="1:1">
      <c r="A97882" s="234"/>
    </row>
    <row r="97883" spans="1:1">
      <c r="A97883" s="234"/>
    </row>
    <row r="97884" spans="1:1">
      <c r="A97884" s="234"/>
    </row>
    <row r="97885" spans="1:1">
      <c r="A97885" s="234"/>
    </row>
    <row r="97886" spans="1:1">
      <c r="A97886" s="234"/>
    </row>
    <row r="97887" spans="1:1">
      <c r="A97887" s="234"/>
    </row>
    <row r="97888" spans="1:1">
      <c r="A97888" s="234"/>
    </row>
    <row r="97889" spans="1:1">
      <c r="A97889" s="234"/>
    </row>
    <row r="97890" spans="1:1">
      <c r="A97890" s="234"/>
    </row>
    <row r="97891" spans="1:1">
      <c r="A97891" s="234"/>
    </row>
    <row r="97892" spans="1:1">
      <c r="A97892" s="234"/>
    </row>
    <row r="97893" spans="1:1">
      <c r="A97893" s="234"/>
    </row>
    <row r="97894" spans="1:1">
      <c r="A97894" s="234"/>
    </row>
    <row r="97895" spans="1:1">
      <c r="A97895" s="234"/>
    </row>
    <row r="97896" spans="1:1">
      <c r="A97896" s="234"/>
    </row>
    <row r="97897" spans="1:1">
      <c r="A97897" s="234"/>
    </row>
    <row r="97898" spans="1:1">
      <c r="A97898" s="234"/>
    </row>
    <row r="97899" spans="1:1">
      <c r="A97899" s="234"/>
    </row>
    <row r="97900" spans="1:1">
      <c r="A97900" s="234"/>
    </row>
    <row r="97901" spans="1:1">
      <c r="A97901" s="234"/>
    </row>
    <row r="97902" spans="1:1">
      <c r="A97902" s="234"/>
    </row>
    <row r="97903" spans="1:1">
      <c r="A97903" s="234"/>
    </row>
    <row r="97904" spans="1:1">
      <c r="A97904" s="234"/>
    </row>
    <row r="97905" spans="1:1">
      <c r="A97905" s="234"/>
    </row>
    <row r="97906" spans="1:1">
      <c r="A97906" s="234"/>
    </row>
    <row r="97907" spans="1:1">
      <c r="A97907" s="234"/>
    </row>
    <row r="97908" spans="1:1">
      <c r="A97908" s="234"/>
    </row>
    <row r="97909" spans="1:1">
      <c r="A97909" s="234"/>
    </row>
    <row r="97910" spans="1:1">
      <c r="A97910" s="234"/>
    </row>
    <row r="97911" spans="1:1">
      <c r="A97911" s="234"/>
    </row>
    <row r="97912" spans="1:1">
      <c r="A97912" s="234"/>
    </row>
    <row r="97913" spans="1:1">
      <c r="A97913" s="234"/>
    </row>
    <row r="97914" spans="1:1">
      <c r="A97914" s="234"/>
    </row>
    <row r="97915" spans="1:1">
      <c r="A97915" s="234"/>
    </row>
    <row r="97916" spans="1:1">
      <c r="A97916" s="234"/>
    </row>
    <row r="97917" spans="1:1">
      <c r="A97917" s="234"/>
    </row>
    <row r="97918" spans="1:1">
      <c r="A97918" s="234"/>
    </row>
    <row r="97919" spans="1:1">
      <c r="A97919" s="234"/>
    </row>
    <row r="97920" spans="1:1">
      <c r="A97920" s="234"/>
    </row>
    <row r="97921" spans="1:1">
      <c r="A97921" s="234"/>
    </row>
    <row r="97922" spans="1:1">
      <c r="A97922" s="234"/>
    </row>
    <row r="97923" spans="1:1">
      <c r="A97923" s="234"/>
    </row>
    <row r="97924" spans="1:1">
      <c r="A97924" s="234"/>
    </row>
    <row r="97925" spans="1:1">
      <c r="A97925" s="234"/>
    </row>
    <row r="97926" spans="1:1">
      <c r="A97926" s="234"/>
    </row>
    <row r="97927" spans="1:1">
      <c r="A97927" s="234"/>
    </row>
    <row r="97928" spans="1:1">
      <c r="A97928" s="234"/>
    </row>
    <row r="97929" spans="1:1">
      <c r="A97929" s="234"/>
    </row>
    <row r="97930" spans="1:1">
      <c r="A97930" s="234"/>
    </row>
    <row r="97931" spans="1:1">
      <c r="A97931" s="234"/>
    </row>
    <row r="97932" spans="1:1">
      <c r="A97932" s="234"/>
    </row>
    <row r="97933" spans="1:1">
      <c r="A97933" s="234"/>
    </row>
    <row r="97934" spans="1:1">
      <c r="A97934" s="234"/>
    </row>
    <row r="97935" spans="1:1">
      <c r="A97935" s="234"/>
    </row>
    <row r="97936" spans="1:1">
      <c r="A97936" s="234"/>
    </row>
    <row r="97937" spans="1:1">
      <c r="A97937" s="234"/>
    </row>
    <row r="97938" spans="1:1">
      <c r="A97938" s="234"/>
    </row>
    <row r="97939" spans="1:1">
      <c r="A97939" s="234"/>
    </row>
    <row r="97940" spans="1:1">
      <c r="A97940" s="234"/>
    </row>
    <row r="97941" spans="1:1">
      <c r="A97941" s="234"/>
    </row>
    <row r="97942" spans="1:1">
      <c r="A97942" s="234"/>
    </row>
    <row r="97943" spans="1:1">
      <c r="A97943" s="234"/>
    </row>
    <row r="97944" spans="1:1">
      <c r="A97944" s="234"/>
    </row>
    <row r="97945" spans="1:1">
      <c r="A97945" s="234"/>
    </row>
    <row r="97946" spans="1:1">
      <c r="A97946" s="234"/>
    </row>
    <row r="97947" spans="1:1">
      <c r="A97947" s="234"/>
    </row>
    <row r="97948" spans="1:1">
      <c r="A97948" s="234"/>
    </row>
    <row r="97949" spans="1:1">
      <c r="A97949" s="234"/>
    </row>
    <row r="97950" spans="1:1">
      <c r="A97950" s="234"/>
    </row>
    <row r="97951" spans="1:1">
      <c r="A97951" s="234"/>
    </row>
    <row r="97952" spans="1:1">
      <c r="A97952" s="234"/>
    </row>
    <row r="97953" spans="1:1">
      <c r="A97953" s="234"/>
    </row>
    <row r="97954" spans="1:1">
      <c r="A97954" s="234"/>
    </row>
    <row r="97955" spans="1:1">
      <c r="A97955" s="234"/>
    </row>
    <row r="97956" spans="1:1">
      <c r="A97956" s="234"/>
    </row>
    <row r="97957" spans="1:1">
      <c r="A97957" s="234"/>
    </row>
    <row r="97958" spans="1:1">
      <c r="A97958" s="234"/>
    </row>
    <row r="97959" spans="1:1">
      <c r="A97959" s="234"/>
    </row>
    <row r="97960" spans="1:1">
      <c r="A97960" s="234"/>
    </row>
    <row r="97961" spans="1:1">
      <c r="A97961" s="234"/>
    </row>
    <row r="97962" spans="1:1">
      <c r="A97962" s="234"/>
    </row>
    <row r="97963" spans="1:1">
      <c r="A97963" s="234"/>
    </row>
    <row r="97964" spans="1:1">
      <c r="A97964" s="234"/>
    </row>
    <row r="97965" spans="1:1">
      <c r="A97965" s="234"/>
    </row>
    <row r="97966" spans="1:1">
      <c r="A97966" s="234"/>
    </row>
    <row r="97967" spans="1:1">
      <c r="A97967" s="234"/>
    </row>
    <row r="97968" spans="1:1">
      <c r="A97968" s="234"/>
    </row>
    <row r="97969" spans="1:1">
      <c r="A97969" s="234"/>
    </row>
    <row r="97970" spans="1:1">
      <c r="A97970" s="234"/>
    </row>
    <row r="97971" spans="1:1">
      <c r="A97971" s="234"/>
    </row>
    <row r="97972" spans="1:1">
      <c r="A97972" s="234"/>
    </row>
    <row r="97973" spans="1:1">
      <c r="A97973" s="234"/>
    </row>
    <row r="97974" spans="1:1">
      <c r="A97974" s="234"/>
    </row>
    <row r="97975" spans="1:1">
      <c r="A97975" s="234"/>
    </row>
    <row r="97976" spans="1:1">
      <c r="A97976" s="234"/>
    </row>
    <row r="97977" spans="1:1">
      <c r="A97977" s="234"/>
    </row>
    <row r="97978" spans="1:1">
      <c r="A97978" s="234"/>
    </row>
    <row r="97979" spans="1:1">
      <c r="A97979" s="234"/>
    </row>
    <row r="97980" spans="1:1">
      <c r="A97980" s="234"/>
    </row>
    <row r="97981" spans="1:1">
      <c r="A97981" s="234"/>
    </row>
    <row r="97982" spans="1:1">
      <c r="A97982" s="234"/>
    </row>
    <row r="97983" spans="1:1">
      <c r="A97983" s="234"/>
    </row>
    <row r="97984" spans="1:1">
      <c r="A97984" s="234"/>
    </row>
    <row r="97985" spans="1:1">
      <c r="A97985" s="234"/>
    </row>
    <row r="97986" spans="1:1">
      <c r="A97986" s="234"/>
    </row>
    <row r="97987" spans="1:1">
      <c r="A97987" s="234"/>
    </row>
    <row r="97988" spans="1:1">
      <c r="A97988" s="234"/>
    </row>
    <row r="97989" spans="1:1">
      <c r="A97989" s="234"/>
    </row>
    <row r="97990" spans="1:1">
      <c r="A97990" s="234"/>
    </row>
    <row r="97991" spans="1:1">
      <c r="A97991" s="234"/>
    </row>
    <row r="97992" spans="1:1">
      <c r="A97992" s="234"/>
    </row>
    <row r="97993" spans="1:1">
      <c r="A97993" s="234"/>
    </row>
    <row r="97994" spans="1:1">
      <c r="A97994" s="234"/>
    </row>
    <row r="97995" spans="1:1">
      <c r="A97995" s="234"/>
    </row>
    <row r="97996" spans="1:1">
      <c r="A97996" s="234"/>
    </row>
    <row r="97997" spans="1:1">
      <c r="A97997" s="234"/>
    </row>
    <row r="97998" spans="1:1">
      <c r="A97998" s="234"/>
    </row>
    <row r="97999" spans="1:1">
      <c r="A97999" s="234"/>
    </row>
    <row r="98000" spans="1:1">
      <c r="A98000" s="234"/>
    </row>
    <row r="98001" spans="1:1">
      <c r="A98001" s="234"/>
    </row>
    <row r="98002" spans="1:1">
      <c r="A98002" s="234"/>
    </row>
    <row r="98003" spans="1:1">
      <c r="A98003" s="234"/>
    </row>
    <row r="98004" spans="1:1">
      <c r="A98004" s="234"/>
    </row>
    <row r="98005" spans="1:1">
      <c r="A98005" s="234"/>
    </row>
    <row r="98006" spans="1:1">
      <c r="A98006" s="234"/>
    </row>
    <row r="98007" spans="1:1">
      <c r="A98007" s="234"/>
    </row>
    <row r="98008" spans="1:1">
      <c r="A98008" s="234"/>
    </row>
    <row r="98009" spans="1:1">
      <c r="A98009" s="234"/>
    </row>
    <row r="98010" spans="1:1">
      <c r="A98010" s="234"/>
    </row>
    <row r="98011" spans="1:1">
      <c r="A98011" s="234"/>
    </row>
    <row r="98012" spans="1:1">
      <c r="A98012" s="234"/>
    </row>
    <row r="98013" spans="1:1">
      <c r="A98013" s="234"/>
    </row>
    <row r="98014" spans="1:1">
      <c r="A98014" s="234"/>
    </row>
    <row r="98015" spans="1:1">
      <c r="A98015" s="234"/>
    </row>
    <row r="98016" spans="1:1">
      <c r="A98016" s="234"/>
    </row>
    <row r="98017" spans="1:1">
      <c r="A98017" s="234"/>
    </row>
    <row r="98018" spans="1:1">
      <c r="A98018" s="234"/>
    </row>
    <row r="98019" spans="1:1">
      <c r="A98019" s="234"/>
    </row>
    <row r="98020" spans="1:1">
      <c r="A98020" s="234"/>
    </row>
    <row r="98021" spans="1:1">
      <c r="A98021" s="234"/>
    </row>
    <row r="98022" spans="1:1">
      <c r="A98022" s="234"/>
    </row>
    <row r="98023" spans="1:1">
      <c r="A98023" s="234"/>
    </row>
    <row r="98024" spans="1:1">
      <c r="A98024" s="234"/>
    </row>
    <row r="98025" spans="1:1">
      <c r="A98025" s="234"/>
    </row>
    <row r="98026" spans="1:1">
      <c r="A98026" s="234"/>
    </row>
    <row r="98027" spans="1:1">
      <c r="A98027" s="234"/>
    </row>
    <row r="98028" spans="1:1">
      <c r="A98028" s="234"/>
    </row>
    <row r="98029" spans="1:1">
      <c r="A98029" s="234"/>
    </row>
    <row r="98030" spans="1:1">
      <c r="A98030" s="234"/>
    </row>
    <row r="98031" spans="1:1">
      <c r="A98031" s="234"/>
    </row>
    <row r="98032" spans="1:1">
      <c r="A98032" s="234"/>
    </row>
    <row r="98033" spans="1:1">
      <c r="A98033" s="234"/>
    </row>
    <row r="98034" spans="1:1">
      <c r="A98034" s="234"/>
    </row>
    <row r="98035" spans="1:1">
      <c r="A98035" s="234"/>
    </row>
    <row r="98036" spans="1:1">
      <c r="A98036" s="234"/>
    </row>
    <row r="98037" spans="1:1">
      <c r="A98037" s="234"/>
    </row>
    <row r="98038" spans="1:1">
      <c r="A98038" s="234"/>
    </row>
    <row r="98039" spans="1:1">
      <c r="A98039" s="234"/>
    </row>
    <row r="98040" spans="1:1">
      <c r="A98040" s="234"/>
    </row>
    <row r="98041" spans="1:1">
      <c r="A98041" s="234"/>
    </row>
    <row r="98042" spans="1:1">
      <c r="A98042" s="234"/>
    </row>
    <row r="98043" spans="1:1">
      <c r="A98043" s="234"/>
    </row>
    <row r="98044" spans="1:1">
      <c r="A98044" s="234"/>
    </row>
    <row r="98045" spans="1:1">
      <c r="A98045" s="234"/>
    </row>
    <row r="98046" spans="1:1">
      <c r="A98046" s="234"/>
    </row>
    <row r="98047" spans="1:1">
      <c r="A98047" s="234"/>
    </row>
    <row r="98048" spans="1:1">
      <c r="A98048" s="234"/>
    </row>
    <row r="98049" spans="1:1">
      <c r="A98049" s="234"/>
    </row>
    <row r="98050" spans="1:1">
      <c r="A98050" s="234"/>
    </row>
    <row r="98051" spans="1:1">
      <c r="A98051" s="234"/>
    </row>
    <row r="98052" spans="1:1">
      <c r="A98052" s="234"/>
    </row>
    <row r="98053" spans="1:1">
      <c r="A98053" s="234"/>
    </row>
    <row r="98054" spans="1:1">
      <c r="A98054" s="234"/>
    </row>
    <row r="98055" spans="1:1">
      <c r="A98055" s="234"/>
    </row>
    <row r="98056" spans="1:1">
      <c r="A98056" s="234"/>
    </row>
    <row r="98057" spans="1:1">
      <c r="A98057" s="234"/>
    </row>
    <row r="98058" spans="1:1">
      <c r="A98058" s="234"/>
    </row>
    <row r="98059" spans="1:1">
      <c r="A98059" s="234"/>
    </row>
    <row r="98060" spans="1:1">
      <c r="A98060" s="234"/>
    </row>
    <row r="98061" spans="1:1">
      <c r="A98061" s="234"/>
    </row>
    <row r="98062" spans="1:1">
      <c r="A98062" s="234"/>
    </row>
    <row r="98063" spans="1:1">
      <c r="A98063" s="234"/>
    </row>
    <row r="98064" spans="1:1">
      <c r="A98064" s="234"/>
    </row>
    <row r="98065" spans="1:1">
      <c r="A98065" s="234"/>
    </row>
    <row r="98066" spans="1:1">
      <c r="A98066" s="234"/>
    </row>
    <row r="98067" spans="1:1">
      <c r="A98067" s="234"/>
    </row>
    <row r="98068" spans="1:1">
      <c r="A98068" s="234"/>
    </row>
    <row r="98069" spans="1:1">
      <c r="A98069" s="234"/>
    </row>
    <row r="98070" spans="1:1">
      <c r="A98070" s="234"/>
    </row>
    <row r="98071" spans="1:1">
      <c r="A98071" s="234"/>
    </row>
    <row r="98072" spans="1:1">
      <c r="A98072" s="234"/>
    </row>
    <row r="98073" spans="1:1">
      <c r="A98073" s="234"/>
    </row>
    <row r="98074" spans="1:1">
      <c r="A98074" s="234"/>
    </row>
    <row r="98075" spans="1:1">
      <c r="A98075" s="234"/>
    </row>
    <row r="98076" spans="1:1">
      <c r="A98076" s="234"/>
    </row>
    <row r="98077" spans="1:1">
      <c r="A98077" s="234"/>
    </row>
    <row r="98078" spans="1:1">
      <c r="A98078" s="234"/>
    </row>
    <row r="98079" spans="1:1">
      <c r="A98079" s="234"/>
    </row>
    <row r="98080" spans="1:1">
      <c r="A98080" s="234"/>
    </row>
    <row r="98081" spans="1:1">
      <c r="A98081" s="234"/>
    </row>
    <row r="98082" spans="1:1">
      <c r="A98082" s="234"/>
    </row>
    <row r="98083" spans="1:1">
      <c r="A98083" s="234"/>
    </row>
    <row r="98084" spans="1:1">
      <c r="A98084" s="234"/>
    </row>
    <row r="98085" spans="1:1">
      <c r="A98085" s="234"/>
    </row>
    <row r="98086" spans="1:1">
      <c r="A98086" s="234"/>
    </row>
    <row r="98087" spans="1:1">
      <c r="A98087" s="234"/>
    </row>
    <row r="98088" spans="1:1">
      <c r="A98088" s="234"/>
    </row>
    <row r="98089" spans="1:1">
      <c r="A98089" s="234"/>
    </row>
    <row r="98090" spans="1:1">
      <c r="A98090" s="234"/>
    </row>
    <row r="98091" spans="1:1">
      <c r="A98091" s="234"/>
    </row>
    <row r="98092" spans="1:1">
      <c r="A98092" s="234"/>
    </row>
    <row r="98093" spans="1:1">
      <c r="A98093" s="234"/>
    </row>
    <row r="98094" spans="1:1">
      <c r="A98094" s="234"/>
    </row>
    <row r="98095" spans="1:1">
      <c r="A98095" s="234"/>
    </row>
    <row r="98096" spans="1:1">
      <c r="A98096" s="234"/>
    </row>
    <row r="98097" spans="1:1">
      <c r="A98097" s="234"/>
    </row>
    <row r="98098" spans="1:1">
      <c r="A98098" s="234"/>
    </row>
    <row r="98099" spans="1:1">
      <c r="A98099" s="234"/>
    </row>
    <row r="98100" spans="1:1">
      <c r="A98100" s="234"/>
    </row>
    <row r="98101" spans="1:1">
      <c r="A98101" s="234"/>
    </row>
    <row r="98102" spans="1:1">
      <c r="A98102" s="234"/>
    </row>
    <row r="98103" spans="1:1">
      <c r="A98103" s="234"/>
    </row>
    <row r="98104" spans="1:1">
      <c r="A98104" s="234"/>
    </row>
    <row r="98105" spans="1:1">
      <c r="A98105" s="234"/>
    </row>
    <row r="98106" spans="1:1">
      <c r="A98106" s="234"/>
    </row>
    <row r="98107" spans="1:1">
      <c r="A98107" s="234"/>
    </row>
    <row r="98108" spans="1:1">
      <c r="A98108" s="234"/>
    </row>
    <row r="98109" spans="1:1">
      <c r="A98109" s="234"/>
    </row>
    <row r="98110" spans="1:1">
      <c r="A98110" s="234"/>
    </row>
    <row r="98111" spans="1:1">
      <c r="A98111" s="234"/>
    </row>
    <row r="98112" spans="1:1">
      <c r="A98112" s="234"/>
    </row>
    <row r="98113" spans="1:1">
      <c r="A98113" s="234"/>
    </row>
    <row r="98114" spans="1:1">
      <c r="A98114" s="234"/>
    </row>
    <row r="98115" spans="1:1">
      <c r="A98115" s="234"/>
    </row>
    <row r="98116" spans="1:1">
      <c r="A98116" s="234"/>
    </row>
    <row r="98117" spans="1:1">
      <c r="A98117" s="234"/>
    </row>
    <row r="98118" spans="1:1">
      <c r="A98118" s="234"/>
    </row>
    <row r="98119" spans="1:1">
      <c r="A98119" s="234"/>
    </row>
    <row r="98120" spans="1:1">
      <c r="A98120" s="234"/>
    </row>
    <row r="98121" spans="1:1">
      <c r="A98121" s="234"/>
    </row>
    <row r="98122" spans="1:1">
      <c r="A98122" s="234"/>
    </row>
    <row r="98123" spans="1:1">
      <c r="A98123" s="234"/>
    </row>
    <row r="98124" spans="1:1">
      <c r="A98124" s="234"/>
    </row>
    <row r="98125" spans="1:1">
      <c r="A98125" s="234"/>
    </row>
    <row r="98126" spans="1:1">
      <c r="A98126" s="234"/>
    </row>
    <row r="98127" spans="1:1">
      <c r="A98127" s="234"/>
    </row>
    <row r="98128" spans="1:1">
      <c r="A98128" s="234"/>
    </row>
    <row r="98129" spans="1:1">
      <c r="A98129" s="234"/>
    </row>
    <row r="98130" spans="1:1">
      <c r="A98130" s="234"/>
    </row>
    <row r="98131" spans="1:1">
      <c r="A98131" s="234"/>
    </row>
    <row r="98132" spans="1:1">
      <c r="A98132" s="234"/>
    </row>
    <row r="98133" spans="1:1">
      <c r="A98133" s="234"/>
    </row>
    <row r="98134" spans="1:1">
      <c r="A98134" s="234"/>
    </row>
    <row r="98135" spans="1:1">
      <c r="A98135" s="234"/>
    </row>
    <row r="98136" spans="1:1">
      <c r="A98136" s="234"/>
    </row>
    <row r="98137" spans="1:1">
      <c r="A98137" s="234"/>
    </row>
    <row r="98138" spans="1:1">
      <c r="A98138" s="234"/>
    </row>
    <row r="98139" spans="1:1">
      <c r="A98139" s="234"/>
    </row>
    <row r="98140" spans="1:1">
      <c r="A98140" s="234"/>
    </row>
    <row r="98141" spans="1:1">
      <c r="A98141" s="234"/>
    </row>
    <row r="98142" spans="1:1">
      <c r="A98142" s="234"/>
    </row>
    <row r="98143" spans="1:1">
      <c r="A98143" s="234"/>
    </row>
    <row r="98144" spans="1:1">
      <c r="A98144" s="234"/>
    </row>
    <row r="98145" spans="1:1">
      <c r="A98145" s="234"/>
    </row>
    <row r="98146" spans="1:1">
      <c r="A98146" s="234"/>
    </row>
    <row r="98147" spans="1:1">
      <c r="A98147" s="234"/>
    </row>
    <row r="98148" spans="1:1">
      <c r="A98148" s="234"/>
    </row>
    <row r="98149" spans="1:1">
      <c r="A98149" s="234"/>
    </row>
    <row r="98150" spans="1:1">
      <c r="A98150" s="234"/>
    </row>
    <row r="98151" spans="1:1">
      <c r="A98151" s="234"/>
    </row>
    <row r="98152" spans="1:1">
      <c r="A98152" s="234"/>
    </row>
    <row r="98153" spans="1:1">
      <c r="A98153" s="234"/>
    </row>
    <row r="98154" spans="1:1">
      <c r="A98154" s="234"/>
    </row>
    <row r="98155" spans="1:1">
      <c r="A98155" s="234"/>
    </row>
    <row r="98156" spans="1:1">
      <c r="A98156" s="234"/>
    </row>
    <row r="98157" spans="1:1">
      <c r="A98157" s="234"/>
    </row>
    <row r="98158" spans="1:1">
      <c r="A98158" s="234"/>
    </row>
    <row r="98159" spans="1:1">
      <c r="A98159" s="234"/>
    </row>
    <row r="98160" spans="1:1">
      <c r="A98160" s="234"/>
    </row>
    <row r="98161" spans="1:1">
      <c r="A98161" s="234"/>
    </row>
    <row r="98162" spans="1:1">
      <c r="A98162" s="234"/>
    </row>
    <row r="98163" spans="1:1">
      <c r="A98163" s="234"/>
    </row>
    <row r="98164" spans="1:1">
      <c r="A98164" s="234"/>
    </row>
    <row r="98165" spans="1:1">
      <c r="A98165" s="234"/>
    </row>
    <row r="98166" spans="1:1">
      <c r="A98166" s="234"/>
    </row>
    <row r="98167" spans="1:1">
      <c r="A98167" s="234"/>
    </row>
    <row r="98168" spans="1:1">
      <c r="A98168" s="234"/>
    </row>
    <row r="98169" spans="1:1">
      <c r="A98169" s="234"/>
    </row>
    <row r="98170" spans="1:1">
      <c r="A98170" s="234"/>
    </row>
    <row r="98171" spans="1:1">
      <c r="A98171" s="234"/>
    </row>
    <row r="98172" spans="1:1">
      <c r="A98172" s="234"/>
    </row>
    <row r="98173" spans="1:1">
      <c r="A98173" s="234"/>
    </row>
    <row r="98174" spans="1:1">
      <c r="A98174" s="234"/>
    </row>
    <row r="98175" spans="1:1">
      <c r="A98175" s="234"/>
    </row>
    <row r="98176" spans="1:1">
      <c r="A98176" s="234"/>
    </row>
    <row r="98177" spans="1:1">
      <c r="A98177" s="234"/>
    </row>
    <row r="98178" spans="1:1">
      <c r="A98178" s="234"/>
    </row>
    <row r="98179" spans="1:1">
      <c r="A98179" s="234"/>
    </row>
    <row r="98180" spans="1:1">
      <c r="A98180" s="234"/>
    </row>
    <row r="98181" spans="1:1">
      <c r="A98181" s="234"/>
    </row>
    <row r="98182" spans="1:1">
      <c r="A98182" s="234"/>
    </row>
    <row r="98183" spans="1:1">
      <c r="A98183" s="234"/>
    </row>
    <row r="98184" spans="1:1">
      <c r="A98184" s="234"/>
    </row>
    <row r="98185" spans="1:1">
      <c r="A98185" s="234"/>
    </row>
    <row r="98186" spans="1:1">
      <c r="A98186" s="234"/>
    </row>
    <row r="98187" spans="1:1">
      <c r="A98187" s="234"/>
    </row>
    <row r="98188" spans="1:1">
      <c r="A98188" s="234"/>
    </row>
    <row r="98189" spans="1:1">
      <c r="A98189" s="234"/>
    </row>
    <row r="98190" spans="1:1">
      <c r="A98190" s="234"/>
    </row>
    <row r="98191" spans="1:1">
      <c r="A98191" s="234"/>
    </row>
    <row r="98192" spans="1:1">
      <c r="A98192" s="234"/>
    </row>
    <row r="98193" spans="1:1">
      <c r="A98193" s="234"/>
    </row>
    <row r="98194" spans="1:1">
      <c r="A98194" s="234"/>
    </row>
    <row r="98195" spans="1:1">
      <c r="A98195" s="234"/>
    </row>
    <row r="98196" spans="1:1">
      <c r="A98196" s="234"/>
    </row>
    <row r="98197" spans="1:1">
      <c r="A98197" s="234"/>
    </row>
    <row r="98198" spans="1:1">
      <c r="A98198" s="234"/>
    </row>
    <row r="98199" spans="1:1">
      <c r="A98199" s="234"/>
    </row>
    <row r="98200" spans="1:1">
      <c r="A98200" s="234"/>
    </row>
    <row r="98201" spans="1:1">
      <c r="A98201" s="234"/>
    </row>
    <row r="98202" spans="1:1">
      <c r="A98202" s="234"/>
    </row>
    <row r="98203" spans="1:1">
      <c r="A98203" s="234"/>
    </row>
    <row r="98204" spans="1:1">
      <c r="A98204" s="234"/>
    </row>
    <row r="98205" spans="1:1">
      <c r="A98205" s="234"/>
    </row>
    <row r="98206" spans="1:1">
      <c r="A98206" s="234"/>
    </row>
    <row r="98207" spans="1:1">
      <c r="A98207" s="234"/>
    </row>
    <row r="98208" spans="1:1">
      <c r="A98208" s="234"/>
    </row>
    <row r="98209" spans="1:1">
      <c r="A98209" s="234"/>
    </row>
    <row r="98210" spans="1:1">
      <c r="A98210" s="234"/>
    </row>
    <row r="98211" spans="1:1">
      <c r="A98211" s="234"/>
    </row>
    <row r="98212" spans="1:1">
      <c r="A98212" s="234"/>
    </row>
    <row r="98213" spans="1:1">
      <c r="A98213" s="234"/>
    </row>
    <row r="98214" spans="1:1">
      <c r="A98214" s="234"/>
    </row>
    <row r="98215" spans="1:1">
      <c r="A98215" s="234"/>
    </row>
    <row r="98216" spans="1:1">
      <c r="A98216" s="234"/>
    </row>
    <row r="98217" spans="1:1">
      <c r="A98217" s="234"/>
    </row>
    <row r="98218" spans="1:1">
      <c r="A98218" s="234"/>
    </row>
    <row r="98219" spans="1:1">
      <c r="A98219" s="234"/>
    </row>
    <row r="98220" spans="1:1">
      <c r="A98220" s="234"/>
    </row>
    <row r="98221" spans="1:1">
      <c r="A98221" s="234"/>
    </row>
    <row r="98222" spans="1:1">
      <c r="A98222" s="234"/>
    </row>
    <row r="98223" spans="1:1">
      <c r="A98223" s="234"/>
    </row>
    <row r="98224" spans="1:1">
      <c r="A98224" s="234"/>
    </row>
    <row r="98225" spans="1:1">
      <c r="A98225" s="234"/>
    </row>
    <row r="98226" spans="1:1">
      <c r="A98226" s="234"/>
    </row>
    <row r="98227" spans="1:1">
      <c r="A98227" s="234"/>
    </row>
    <row r="98228" spans="1:1">
      <c r="A98228" s="234"/>
    </row>
    <row r="98229" spans="1:1">
      <c r="A98229" s="234"/>
    </row>
    <row r="98230" spans="1:1">
      <c r="A98230" s="234"/>
    </row>
    <row r="98231" spans="1:1">
      <c r="A98231" s="234"/>
    </row>
    <row r="98232" spans="1:1">
      <c r="A98232" s="234"/>
    </row>
    <row r="98233" spans="1:1">
      <c r="A98233" s="234"/>
    </row>
    <row r="98234" spans="1:1">
      <c r="A98234" s="234"/>
    </row>
    <row r="98235" spans="1:1">
      <c r="A98235" s="234"/>
    </row>
    <row r="98236" spans="1:1">
      <c r="A98236" s="234"/>
    </row>
    <row r="98237" spans="1:1">
      <c r="A98237" s="234"/>
    </row>
    <row r="98238" spans="1:1">
      <c r="A98238" s="234"/>
    </row>
    <row r="98239" spans="1:1">
      <c r="A98239" s="234"/>
    </row>
    <row r="98240" spans="1:1">
      <c r="A98240" s="234"/>
    </row>
    <row r="98241" spans="1:1">
      <c r="A98241" s="234"/>
    </row>
    <row r="98242" spans="1:1">
      <c r="A98242" s="234"/>
    </row>
    <row r="98243" spans="1:1">
      <c r="A98243" s="234"/>
    </row>
    <row r="98244" spans="1:1">
      <c r="A98244" s="234"/>
    </row>
    <row r="98245" spans="1:1">
      <c r="A98245" s="234"/>
    </row>
    <row r="98246" spans="1:1">
      <c r="A98246" s="234"/>
    </row>
    <row r="98247" spans="1:1">
      <c r="A98247" s="234"/>
    </row>
    <row r="98248" spans="1:1">
      <c r="A98248" s="234"/>
    </row>
    <row r="98249" spans="1:1">
      <c r="A98249" s="234"/>
    </row>
    <row r="98250" spans="1:1">
      <c r="A98250" s="234"/>
    </row>
    <row r="98251" spans="1:1">
      <c r="A98251" s="234"/>
    </row>
    <row r="98252" spans="1:1">
      <c r="A98252" s="234"/>
    </row>
    <row r="98253" spans="1:1">
      <c r="A98253" s="234"/>
    </row>
    <row r="98254" spans="1:1">
      <c r="A98254" s="234"/>
    </row>
    <row r="98255" spans="1:1">
      <c r="A98255" s="234"/>
    </row>
    <row r="98256" spans="1:1">
      <c r="A98256" s="234"/>
    </row>
    <row r="98257" spans="1:1">
      <c r="A98257" s="234"/>
    </row>
    <row r="98258" spans="1:1">
      <c r="A98258" s="234"/>
    </row>
    <row r="98259" spans="1:1">
      <c r="A98259" s="234"/>
    </row>
    <row r="98260" spans="1:1">
      <c r="A98260" s="234"/>
    </row>
    <row r="98261" spans="1:1">
      <c r="A98261" s="234"/>
    </row>
    <row r="98262" spans="1:1">
      <c r="A98262" s="234"/>
    </row>
    <row r="98263" spans="1:1">
      <c r="A98263" s="234"/>
    </row>
    <row r="98264" spans="1:1">
      <c r="A98264" s="234"/>
    </row>
    <row r="98265" spans="1:1">
      <c r="A98265" s="234"/>
    </row>
    <row r="98266" spans="1:1">
      <c r="A98266" s="234"/>
    </row>
    <row r="98267" spans="1:1">
      <c r="A98267" s="234"/>
    </row>
    <row r="98268" spans="1:1">
      <c r="A98268" s="234"/>
    </row>
    <row r="98269" spans="1:1">
      <c r="A98269" s="234"/>
    </row>
    <row r="98270" spans="1:1">
      <c r="A98270" s="234"/>
    </row>
    <row r="98271" spans="1:1">
      <c r="A98271" s="234"/>
    </row>
    <row r="98272" spans="1:1">
      <c r="A98272" s="234"/>
    </row>
    <row r="98273" spans="1:1">
      <c r="A98273" s="234"/>
    </row>
    <row r="98274" spans="1:1">
      <c r="A98274" s="234"/>
    </row>
    <row r="98275" spans="1:1">
      <c r="A98275" s="234"/>
    </row>
    <row r="98276" spans="1:1">
      <c r="A98276" s="234"/>
    </row>
    <row r="98277" spans="1:1">
      <c r="A98277" s="234"/>
    </row>
    <row r="98278" spans="1:1">
      <c r="A98278" s="234"/>
    </row>
    <row r="98279" spans="1:1">
      <c r="A98279" s="234"/>
    </row>
    <row r="98280" spans="1:1">
      <c r="A98280" s="234"/>
    </row>
    <row r="98281" spans="1:1">
      <c r="A98281" s="234"/>
    </row>
    <row r="98282" spans="1:1">
      <c r="A98282" s="234"/>
    </row>
    <row r="98283" spans="1:1">
      <c r="A98283" s="234"/>
    </row>
    <row r="98284" spans="1:1">
      <c r="A98284" s="234"/>
    </row>
    <row r="98285" spans="1:1">
      <c r="A98285" s="234"/>
    </row>
    <row r="98286" spans="1:1">
      <c r="A98286" s="234"/>
    </row>
    <row r="98287" spans="1:1">
      <c r="A98287" s="234"/>
    </row>
    <row r="98288" spans="1:1">
      <c r="A98288" s="234"/>
    </row>
    <row r="98289" spans="1:1">
      <c r="A98289" s="234"/>
    </row>
    <row r="98290" spans="1:1">
      <c r="A98290" s="234"/>
    </row>
    <row r="98291" spans="1:1">
      <c r="A98291" s="234"/>
    </row>
    <row r="98292" spans="1:1">
      <c r="A98292" s="234"/>
    </row>
    <row r="98293" spans="1:1">
      <c r="A98293" s="234"/>
    </row>
    <row r="98294" spans="1:1">
      <c r="A98294" s="234"/>
    </row>
    <row r="98295" spans="1:1">
      <c r="A98295" s="234"/>
    </row>
    <row r="98296" spans="1:1">
      <c r="A98296" s="234"/>
    </row>
    <row r="98297" spans="1:1">
      <c r="A98297" s="234"/>
    </row>
    <row r="98298" spans="1:1">
      <c r="A98298" s="234"/>
    </row>
    <row r="98299" spans="1:1">
      <c r="A98299" s="234"/>
    </row>
    <row r="98300" spans="1:1">
      <c r="A98300" s="234"/>
    </row>
    <row r="98301" spans="1:1">
      <c r="A98301" s="234"/>
    </row>
    <row r="98302" spans="1:1">
      <c r="A98302" s="234"/>
    </row>
    <row r="98303" spans="1:1">
      <c r="A98303" s="234"/>
    </row>
    <row r="98304" spans="1:1">
      <c r="A98304" s="234"/>
    </row>
    <row r="98305" spans="1:1">
      <c r="A98305" s="234"/>
    </row>
    <row r="98306" spans="1:1">
      <c r="A98306" s="234"/>
    </row>
    <row r="98307" spans="1:1">
      <c r="A98307" s="234"/>
    </row>
    <row r="98308" spans="1:1">
      <c r="A98308" s="234"/>
    </row>
    <row r="98309" spans="1:1">
      <c r="A98309" s="234"/>
    </row>
    <row r="98310" spans="1:1">
      <c r="A98310" s="234"/>
    </row>
    <row r="98311" spans="1:1">
      <c r="A98311" s="234"/>
    </row>
    <row r="98312" spans="1:1">
      <c r="A98312" s="234"/>
    </row>
    <row r="98313" spans="1:1">
      <c r="A98313" s="234"/>
    </row>
    <row r="98314" spans="1:1">
      <c r="A98314" s="234"/>
    </row>
    <row r="98315" spans="1:1">
      <c r="A98315" s="234"/>
    </row>
    <row r="98316" spans="1:1">
      <c r="A98316" s="234"/>
    </row>
    <row r="98317" spans="1:1">
      <c r="A98317" s="234"/>
    </row>
    <row r="98318" spans="1:1">
      <c r="A98318" s="234"/>
    </row>
    <row r="98319" spans="1:1">
      <c r="A98319" s="234"/>
    </row>
    <row r="98320" spans="1:1">
      <c r="A98320" s="234"/>
    </row>
    <row r="98321" spans="1:1">
      <c r="A98321" s="234"/>
    </row>
    <row r="98322" spans="1:1">
      <c r="A98322" s="234"/>
    </row>
    <row r="98323" spans="1:1">
      <c r="A98323" s="234"/>
    </row>
    <row r="98324" spans="1:1">
      <c r="A98324" s="234"/>
    </row>
    <row r="98325" spans="1:1">
      <c r="A98325" s="234"/>
    </row>
    <row r="98326" spans="1:1">
      <c r="A98326" s="234"/>
    </row>
    <row r="98327" spans="1:1">
      <c r="A98327" s="234"/>
    </row>
    <row r="98328" spans="1:1">
      <c r="A98328" s="234"/>
    </row>
    <row r="98329" spans="1:1">
      <c r="A98329" s="234"/>
    </row>
    <row r="98330" spans="1:1">
      <c r="A98330" s="234"/>
    </row>
    <row r="98331" spans="1:1">
      <c r="A98331" s="234"/>
    </row>
    <row r="98332" spans="1:1">
      <c r="A98332" s="234"/>
    </row>
    <row r="98333" spans="1:1">
      <c r="A98333" s="234"/>
    </row>
    <row r="98334" spans="1:1">
      <c r="A98334" s="234"/>
    </row>
    <row r="98335" spans="1:1">
      <c r="A98335" s="234"/>
    </row>
    <row r="98336" spans="1:1">
      <c r="A98336" s="234"/>
    </row>
    <row r="98337" spans="1:1">
      <c r="A98337" s="234"/>
    </row>
    <row r="98338" spans="1:1">
      <c r="A98338" s="234"/>
    </row>
    <row r="98339" spans="1:1">
      <c r="A98339" s="234"/>
    </row>
    <row r="98340" spans="1:1">
      <c r="A98340" s="234"/>
    </row>
    <row r="98341" spans="1:1">
      <c r="A98341" s="234"/>
    </row>
    <row r="98342" spans="1:1">
      <c r="A98342" s="234"/>
    </row>
    <row r="98343" spans="1:1">
      <c r="A98343" s="234"/>
    </row>
    <row r="98344" spans="1:1">
      <c r="A98344" s="234"/>
    </row>
    <row r="98345" spans="1:1">
      <c r="A98345" s="234"/>
    </row>
    <row r="98346" spans="1:1">
      <c r="A98346" s="234"/>
    </row>
    <row r="98347" spans="1:1">
      <c r="A98347" s="234"/>
    </row>
    <row r="98348" spans="1:1">
      <c r="A98348" s="234"/>
    </row>
    <row r="98349" spans="1:1">
      <c r="A98349" s="234"/>
    </row>
    <row r="98350" spans="1:1">
      <c r="A98350" s="234"/>
    </row>
    <row r="98351" spans="1:1">
      <c r="A98351" s="234"/>
    </row>
    <row r="98352" spans="1:1">
      <c r="A98352" s="234"/>
    </row>
    <row r="98353" spans="1:1">
      <c r="A98353" s="234"/>
    </row>
    <row r="98354" spans="1:1">
      <c r="A98354" s="234"/>
    </row>
    <row r="98355" spans="1:1">
      <c r="A98355" s="234"/>
    </row>
    <row r="98356" spans="1:1">
      <c r="A98356" s="234"/>
    </row>
    <row r="98357" spans="1:1">
      <c r="A98357" s="234"/>
    </row>
    <row r="98358" spans="1:1">
      <c r="A98358" s="234"/>
    </row>
    <row r="98359" spans="1:1">
      <c r="A98359" s="234"/>
    </row>
    <row r="98360" spans="1:1">
      <c r="A98360" s="234"/>
    </row>
    <row r="98361" spans="1:1">
      <c r="A98361" s="234"/>
    </row>
    <row r="98362" spans="1:1">
      <c r="A98362" s="234"/>
    </row>
    <row r="98363" spans="1:1">
      <c r="A98363" s="234"/>
    </row>
    <row r="98364" spans="1:1">
      <c r="A98364" s="234"/>
    </row>
    <row r="98365" spans="1:1">
      <c r="A98365" s="234"/>
    </row>
    <row r="98366" spans="1:1">
      <c r="A98366" s="234"/>
    </row>
    <row r="98367" spans="1:1">
      <c r="A98367" s="234"/>
    </row>
    <row r="98368" spans="1:1">
      <c r="A98368" s="234"/>
    </row>
    <row r="98369" spans="1:1">
      <c r="A98369" s="234"/>
    </row>
    <row r="98370" spans="1:1">
      <c r="A98370" s="234"/>
    </row>
    <row r="98371" spans="1:1">
      <c r="A98371" s="234"/>
    </row>
    <row r="98372" spans="1:1">
      <c r="A98372" s="234"/>
    </row>
    <row r="98373" spans="1:1">
      <c r="A98373" s="234"/>
    </row>
    <row r="98374" spans="1:1">
      <c r="A98374" s="234"/>
    </row>
    <row r="98375" spans="1:1">
      <c r="A98375" s="234"/>
    </row>
    <row r="98376" spans="1:1">
      <c r="A98376" s="234"/>
    </row>
    <row r="98377" spans="1:1">
      <c r="A98377" s="234"/>
    </row>
    <row r="98378" spans="1:1">
      <c r="A98378" s="234"/>
    </row>
    <row r="98379" spans="1:1">
      <c r="A98379" s="234"/>
    </row>
    <row r="98380" spans="1:1">
      <c r="A98380" s="234"/>
    </row>
    <row r="98381" spans="1:1">
      <c r="A98381" s="234"/>
    </row>
    <row r="98382" spans="1:1">
      <c r="A98382" s="234"/>
    </row>
    <row r="98383" spans="1:1">
      <c r="A98383" s="234"/>
    </row>
    <row r="98384" spans="1:1">
      <c r="A98384" s="234"/>
    </row>
    <row r="98385" spans="1:1">
      <c r="A98385" s="234"/>
    </row>
    <row r="98386" spans="1:1">
      <c r="A98386" s="234"/>
    </row>
    <row r="98387" spans="1:1">
      <c r="A98387" s="234"/>
    </row>
    <row r="98388" spans="1:1">
      <c r="A98388" s="234"/>
    </row>
    <row r="98389" spans="1:1">
      <c r="A98389" s="234"/>
    </row>
    <row r="98390" spans="1:1">
      <c r="A98390" s="234"/>
    </row>
    <row r="98391" spans="1:1">
      <c r="A98391" s="234"/>
    </row>
    <row r="98392" spans="1:1">
      <c r="A98392" s="234"/>
    </row>
    <row r="98393" spans="1:1">
      <c r="A98393" s="234"/>
    </row>
    <row r="98394" spans="1:1">
      <c r="A98394" s="234"/>
    </row>
    <row r="98395" spans="1:1">
      <c r="A98395" s="234"/>
    </row>
    <row r="98396" spans="1:1">
      <c r="A98396" s="234"/>
    </row>
    <row r="98397" spans="1:1">
      <c r="A98397" s="234"/>
    </row>
    <row r="98398" spans="1:1">
      <c r="A98398" s="234"/>
    </row>
    <row r="98399" spans="1:1">
      <c r="A98399" s="234"/>
    </row>
    <row r="98400" spans="1:1">
      <c r="A98400" s="234"/>
    </row>
    <row r="98401" spans="1:1">
      <c r="A98401" s="234"/>
    </row>
    <row r="98402" spans="1:1">
      <c r="A98402" s="234"/>
    </row>
    <row r="98403" spans="1:1">
      <c r="A98403" s="234"/>
    </row>
    <row r="98404" spans="1:1">
      <c r="A98404" s="234"/>
    </row>
    <row r="98405" spans="1:1">
      <c r="A98405" s="234"/>
    </row>
    <row r="98406" spans="1:1">
      <c r="A98406" s="234"/>
    </row>
    <row r="98407" spans="1:1">
      <c r="A98407" s="234"/>
    </row>
    <row r="98408" spans="1:1">
      <c r="A98408" s="234"/>
    </row>
    <row r="98409" spans="1:1">
      <c r="A98409" s="234"/>
    </row>
    <row r="98410" spans="1:1">
      <c r="A98410" s="234"/>
    </row>
    <row r="98411" spans="1:1">
      <c r="A98411" s="234"/>
    </row>
    <row r="98412" spans="1:1">
      <c r="A98412" s="234"/>
    </row>
    <row r="98413" spans="1:1">
      <c r="A98413" s="234"/>
    </row>
    <row r="98414" spans="1:1">
      <c r="A98414" s="234"/>
    </row>
    <row r="98415" spans="1:1">
      <c r="A98415" s="234"/>
    </row>
    <row r="98416" spans="1:1">
      <c r="A98416" s="234"/>
    </row>
    <row r="98417" spans="1:1">
      <c r="A98417" s="234"/>
    </row>
    <row r="98418" spans="1:1">
      <c r="A98418" s="234"/>
    </row>
    <row r="98419" spans="1:1">
      <c r="A98419" s="234"/>
    </row>
    <row r="98420" spans="1:1">
      <c r="A98420" s="234"/>
    </row>
    <row r="98421" spans="1:1">
      <c r="A98421" s="234"/>
    </row>
    <row r="98422" spans="1:1">
      <c r="A98422" s="234"/>
    </row>
    <row r="98423" spans="1:1">
      <c r="A98423" s="234"/>
    </row>
    <row r="98424" spans="1:1">
      <c r="A98424" s="234"/>
    </row>
    <row r="98425" spans="1:1">
      <c r="A98425" s="234"/>
    </row>
    <row r="98426" spans="1:1">
      <c r="A98426" s="234"/>
    </row>
    <row r="98427" spans="1:1">
      <c r="A98427" s="234"/>
    </row>
    <row r="98428" spans="1:1">
      <c r="A98428" s="234"/>
    </row>
    <row r="98429" spans="1:1">
      <c r="A98429" s="234"/>
    </row>
    <row r="98430" spans="1:1">
      <c r="A98430" s="234"/>
    </row>
    <row r="98431" spans="1:1">
      <c r="A98431" s="234"/>
    </row>
    <row r="98432" spans="1:1">
      <c r="A98432" s="234"/>
    </row>
    <row r="98433" spans="1:1">
      <c r="A98433" s="234"/>
    </row>
    <row r="98434" spans="1:1">
      <c r="A98434" s="234"/>
    </row>
    <row r="98435" spans="1:1">
      <c r="A98435" s="234"/>
    </row>
    <row r="98436" spans="1:1">
      <c r="A98436" s="234"/>
    </row>
    <row r="98437" spans="1:1">
      <c r="A98437" s="234"/>
    </row>
    <row r="98438" spans="1:1">
      <c r="A98438" s="234"/>
    </row>
    <row r="98439" spans="1:1">
      <c r="A98439" s="234"/>
    </row>
    <row r="98440" spans="1:1">
      <c r="A98440" s="234"/>
    </row>
    <row r="98441" spans="1:1">
      <c r="A98441" s="234"/>
    </row>
    <row r="98442" spans="1:1">
      <c r="A98442" s="234"/>
    </row>
    <row r="98443" spans="1:1">
      <c r="A98443" s="234"/>
    </row>
    <row r="98444" spans="1:1">
      <c r="A98444" s="234"/>
    </row>
    <row r="98445" spans="1:1">
      <c r="A98445" s="234"/>
    </row>
    <row r="98446" spans="1:1">
      <c r="A98446" s="234"/>
    </row>
    <row r="98447" spans="1:1">
      <c r="A98447" s="234"/>
    </row>
    <row r="98448" spans="1:1">
      <c r="A98448" s="234"/>
    </row>
    <row r="98449" spans="1:1">
      <c r="A98449" s="234"/>
    </row>
    <row r="98450" spans="1:1">
      <c r="A98450" s="234"/>
    </row>
    <row r="98451" spans="1:1">
      <c r="A98451" s="234"/>
    </row>
    <row r="98452" spans="1:1">
      <c r="A98452" s="234"/>
    </row>
    <row r="98453" spans="1:1">
      <c r="A98453" s="234"/>
    </row>
    <row r="98454" spans="1:1">
      <c r="A98454" s="234"/>
    </row>
    <row r="98455" spans="1:1">
      <c r="A98455" s="234"/>
    </row>
    <row r="98456" spans="1:1">
      <c r="A98456" s="234"/>
    </row>
    <row r="98457" spans="1:1">
      <c r="A98457" s="234"/>
    </row>
    <row r="98458" spans="1:1">
      <c r="A98458" s="234"/>
    </row>
    <row r="98459" spans="1:1">
      <c r="A98459" s="234"/>
    </row>
    <row r="98460" spans="1:1">
      <c r="A98460" s="234"/>
    </row>
    <row r="98461" spans="1:1">
      <c r="A98461" s="234"/>
    </row>
    <row r="98462" spans="1:1">
      <c r="A98462" s="234"/>
    </row>
    <row r="98463" spans="1:1">
      <c r="A98463" s="234"/>
    </row>
    <row r="98464" spans="1:1">
      <c r="A98464" s="234"/>
    </row>
    <row r="98465" spans="1:1">
      <c r="A98465" s="234"/>
    </row>
    <row r="98466" spans="1:1">
      <c r="A98466" s="234"/>
    </row>
    <row r="98467" spans="1:1">
      <c r="A98467" s="234"/>
    </row>
    <row r="98468" spans="1:1">
      <c r="A98468" s="234"/>
    </row>
    <row r="98469" spans="1:1">
      <c r="A98469" s="234"/>
    </row>
    <row r="98470" spans="1:1">
      <c r="A98470" s="234"/>
    </row>
    <row r="98471" spans="1:1">
      <c r="A98471" s="234"/>
    </row>
    <row r="98472" spans="1:1">
      <c r="A98472" s="234"/>
    </row>
    <row r="98473" spans="1:1">
      <c r="A98473" s="234"/>
    </row>
    <row r="98474" spans="1:1">
      <c r="A98474" s="234"/>
    </row>
    <row r="98475" spans="1:1">
      <c r="A98475" s="234"/>
    </row>
    <row r="98476" spans="1:1">
      <c r="A98476" s="234"/>
    </row>
    <row r="98477" spans="1:1">
      <c r="A98477" s="234"/>
    </row>
    <row r="98478" spans="1:1">
      <c r="A98478" s="234"/>
    </row>
    <row r="98479" spans="1:1">
      <c r="A98479" s="234"/>
    </row>
    <row r="98480" spans="1:1">
      <c r="A98480" s="234"/>
    </row>
    <row r="98481" spans="1:1">
      <c r="A98481" s="234"/>
    </row>
    <row r="98482" spans="1:1">
      <c r="A98482" s="234"/>
    </row>
    <row r="98483" spans="1:1">
      <c r="A98483" s="234"/>
    </row>
    <row r="98484" spans="1:1">
      <c r="A98484" s="234"/>
    </row>
    <row r="98485" spans="1:1">
      <c r="A98485" s="234"/>
    </row>
    <row r="98486" spans="1:1">
      <c r="A98486" s="234"/>
    </row>
    <row r="98487" spans="1:1">
      <c r="A98487" s="234"/>
    </row>
    <row r="98488" spans="1:1">
      <c r="A98488" s="234"/>
    </row>
    <row r="98489" spans="1:1">
      <c r="A98489" s="234"/>
    </row>
    <row r="98490" spans="1:1">
      <c r="A98490" s="234"/>
    </row>
    <row r="98491" spans="1:1">
      <c r="A98491" s="234"/>
    </row>
    <row r="98492" spans="1:1">
      <c r="A98492" s="234"/>
    </row>
    <row r="98493" spans="1:1">
      <c r="A98493" s="234"/>
    </row>
    <row r="98494" spans="1:1">
      <c r="A98494" s="234"/>
    </row>
    <row r="98495" spans="1:1">
      <c r="A98495" s="234"/>
    </row>
    <row r="98496" spans="1:1">
      <c r="A98496" s="234"/>
    </row>
    <row r="98497" spans="1:1">
      <c r="A98497" s="234"/>
    </row>
    <row r="98498" spans="1:1">
      <c r="A98498" s="234"/>
    </row>
    <row r="98499" spans="1:1">
      <c r="A98499" s="234"/>
    </row>
    <row r="98500" spans="1:1">
      <c r="A98500" s="234"/>
    </row>
    <row r="98501" spans="1:1">
      <c r="A98501" s="234"/>
    </row>
    <row r="98502" spans="1:1">
      <c r="A98502" s="234"/>
    </row>
    <row r="98503" spans="1:1">
      <c r="A98503" s="234"/>
    </row>
    <row r="98504" spans="1:1">
      <c r="A98504" s="234"/>
    </row>
    <row r="98505" spans="1:1">
      <c r="A98505" s="234"/>
    </row>
    <row r="98506" spans="1:1">
      <c r="A98506" s="234"/>
    </row>
    <row r="98507" spans="1:1">
      <c r="A98507" s="234"/>
    </row>
    <row r="98508" spans="1:1">
      <c r="A98508" s="234"/>
    </row>
    <row r="98509" spans="1:1">
      <c r="A98509" s="234"/>
    </row>
    <row r="98510" spans="1:1">
      <c r="A98510" s="234"/>
    </row>
    <row r="98511" spans="1:1">
      <c r="A98511" s="234"/>
    </row>
    <row r="98512" spans="1:1">
      <c r="A98512" s="234"/>
    </row>
    <row r="98513" spans="1:1">
      <c r="A98513" s="234"/>
    </row>
    <row r="98514" spans="1:1">
      <c r="A98514" s="234"/>
    </row>
    <row r="98515" spans="1:1">
      <c r="A98515" s="234"/>
    </row>
    <row r="98516" spans="1:1">
      <c r="A98516" s="234"/>
    </row>
    <row r="98517" spans="1:1">
      <c r="A98517" s="234"/>
    </row>
    <row r="98518" spans="1:1">
      <c r="A98518" s="234"/>
    </row>
    <row r="98519" spans="1:1">
      <c r="A98519" s="234"/>
    </row>
    <row r="98520" spans="1:1">
      <c r="A98520" s="234"/>
    </row>
    <row r="98521" spans="1:1">
      <c r="A98521" s="234"/>
    </row>
    <row r="98522" spans="1:1">
      <c r="A98522" s="234"/>
    </row>
    <row r="98523" spans="1:1">
      <c r="A98523" s="234"/>
    </row>
    <row r="98524" spans="1:1">
      <c r="A98524" s="234"/>
    </row>
    <row r="98525" spans="1:1">
      <c r="A98525" s="234"/>
    </row>
    <row r="98526" spans="1:1">
      <c r="A98526" s="234"/>
    </row>
    <row r="98527" spans="1:1">
      <c r="A98527" s="234"/>
    </row>
    <row r="98528" spans="1:1">
      <c r="A98528" s="234"/>
    </row>
    <row r="98529" spans="1:1">
      <c r="A98529" s="234"/>
    </row>
    <row r="98530" spans="1:1">
      <c r="A98530" s="234"/>
    </row>
    <row r="98531" spans="1:1">
      <c r="A98531" s="234"/>
    </row>
    <row r="98532" spans="1:1">
      <c r="A98532" s="234"/>
    </row>
    <row r="98533" spans="1:1">
      <c r="A98533" s="234"/>
    </row>
    <row r="98534" spans="1:1">
      <c r="A98534" s="234"/>
    </row>
    <row r="98535" spans="1:1">
      <c r="A98535" s="234"/>
    </row>
    <row r="98536" spans="1:1">
      <c r="A98536" s="234"/>
    </row>
    <row r="98537" spans="1:1">
      <c r="A98537" s="234"/>
    </row>
    <row r="98538" spans="1:1">
      <c r="A98538" s="234"/>
    </row>
    <row r="98539" spans="1:1">
      <c r="A98539" s="234"/>
    </row>
    <row r="98540" spans="1:1">
      <c r="A98540" s="234"/>
    </row>
    <row r="98541" spans="1:1">
      <c r="A98541" s="234"/>
    </row>
    <row r="98542" spans="1:1">
      <c r="A98542" s="234"/>
    </row>
    <row r="98543" spans="1:1">
      <c r="A98543" s="234"/>
    </row>
    <row r="98544" spans="1:1">
      <c r="A98544" s="234"/>
    </row>
    <row r="98545" spans="1:1">
      <c r="A98545" s="234"/>
    </row>
    <row r="98546" spans="1:1">
      <c r="A98546" s="234"/>
    </row>
    <row r="98547" spans="1:1">
      <c r="A98547" s="234"/>
    </row>
    <row r="98548" spans="1:1">
      <c r="A98548" s="234"/>
    </row>
    <row r="98549" spans="1:1">
      <c r="A98549" s="234"/>
    </row>
    <row r="98550" spans="1:1">
      <c r="A98550" s="234"/>
    </row>
    <row r="98551" spans="1:1">
      <c r="A98551" s="234"/>
    </row>
    <row r="98552" spans="1:1">
      <c r="A98552" s="234"/>
    </row>
    <row r="98553" spans="1:1">
      <c r="A98553" s="234"/>
    </row>
    <row r="98554" spans="1:1">
      <c r="A98554" s="234"/>
    </row>
    <row r="98555" spans="1:1">
      <c r="A98555" s="234"/>
    </row>
    <row r="98556" spans="1:1">
      <c r="A98556" s="234"/>
    </row>
    <row r="98557" spans="1:1">
      <c r="A98557" s="234"/>
    </row>
    <row r="98558" spans="1:1">
      <c r="A98558" s="234"/>
    </row>
    <row r="98559" spans="1:1">
      <c r="A98559" s="234"/>
    </row>
    <row r="98560" spans="1:1">
      <c r="A98560" s="234"/>
    </row>
    <row r="98561" spans="1:1">
      <c r="A98561" s="234"/>
    </row>
    <row r="98562" spans="1:1">
      <c r="A98562" s="234"/>
    </row>
    <row r="98563" spans="1:1">
      <c r="A98563" s="234"/>
    </row>
    <row r="98564" spans="1:1">
      <c r="A98564" s="234"/>
    </row>
    <row r="98565" spans="1:1">
      <c r="A98565" s="234"/>
    </row>
    <row r="98566" spans="1:1">
      <c r="A98566" s="234"/>
    </row>
    <row r="98567" spans="1:1">
      <c r="A98567" s="234"/>
    </row>
    <row r="98568" spans="1:1">
      <c r="A98568" s="234"/>
    </row>
    <row r="98569" spans="1:1">
      <c r="A98569" s="234"/>
    </row>
    <row r="98570" spans="1:1">
      <c r="A98570" s="234"/>
    </row>
    <row r="98571" spans="1:1">
      <c r="A98571" s="234"/>
    </row>
    <row r="98572" spans="1:1">
      <c r="A98572" s="234"/>
    </row>
    <row r="98573" spans="1:1">
      <c r="A98573" s="234"/>
    </row>
    <row r="98574" spans="1:1">
      <c r="A98574" s="234"/>
    </row>
    <row r="98575" spans="1:1">
      <c r="A98575" s="234"/>
    </row>
    <row r="98576" spans="1:1">
      <c r="A98576" s="234"/>
    </row>
    <row r="98577" spans="1:1">
      <c r="A98577" s="234"/>
    </row>
    <row r="98578" spans="1:1">
      <c r="A98578" s="234"/>
    </row>
    <row r="98579" spans="1:1">
      <c r="A98579" s="234"/>
    </row>
    <row r="98580" spans="1:1">
      <c r="A98580" s="234"/>
    </row>
    <row r="98581" spans="1:1">
      <c r="A98581" s="234"/>
    </row>
    <row r="98582" spans="1:1">
      <c r="A98582" s="234"/>
    </row>
    <row r="98583" spans="1:1">
      <c r="A98583" s="234"/>
    </row>
    <row r="98584" spans="1:1">
      <c r="A98584" s="234"/>
    </row>
    <row r="98585" spans="1:1">
      <c r="A98585" s="234"/>
    </row>
    <row r="98586" spans="1:1">
      <c r="A98586" s="234"/>
    </row>
    <row r="98587" spans="1:1">
      <c r="A98587" s="234"/>
    </row>
    <row r="98588" spans="1:1">
      <c r="A98588" s="234"/>
    </row>
    <row r="98589" spans="1:1">
      <c r="A98589" s="234"/>
    </row>
    <row r="98590" spans="1:1">
      <c r="A98590" s="234"/>
    </row>
    <row r="98591" spans="1:1">
      <c r="A98591" s="234"/>
    </row>
    <row r="98592" spans="1:1">
      <c r="A98592" s="234"/>
    </row>
    <row r="98593" spans="1:1">
      <c r="A98593" s="234"/>
    </row>
    <row r="98594" spans="1:1">
      <c r="A98594" s="234"/>
    </row>
    <row r="98595" spans="1:1">
      <c r="A98595" s="234"/>
    </row>
    <row r="98596" spans="1:1">
      <c r="A98596" s="234"/>
    </row>
    <row r="98597" spans="1:1">
      <c r="A98597" s="234"/>
    </row>
    <row r="98598" spans="1:1">
      <c r="A98598" s="234"/>
    </row>
    <row r="98599" spans="1:1">
      <c r="A98599" s="234"/>
    </row>
    <row r="98600" spans="1:1">
      <c r="A98600" s="234"/>
    </row>
    <row r="98601" spans="1:1">
      <c r="A98601" s="234"/>
    </row>
    <row r="98602" spans="1:1">
      <c r="A98602" s="234"/>
    </row>
    <row r="98603" spans="1:1">
      <c r="A98603" s="234"/>
    </row>
    <row r="98604" spans="1:1">
      <c r="A98604" s="234"/>
    </row>
    <row r="98605" spans="1:1">
      <c r="A98605" s="234"/>
    </row>
    <row r="98606" spans="1:1">
      <c r="A98606" s="234"/>
    </row>
    <row r="98607" spans="1:1">
      <c r="A98607" s="234"/>
    </row>
    <row r="98608" spans="1:1">
      <c r="A98608" s="234"/>
    </row>
    <row r="98609" spans="1:1">
      <c r="A98609" s="234"/>
    </row>
    <row r="98610" spans="1:1">
      <c r="A98610" s="234"/>
    </row>
    <row r="98611" spans="1:1">
      <c r="A98611" s="234"/>
    </row>
    <row r="98612" spans="1:1">
      <c r="A98612" s="234"/>
    </row>
    <row r="98613" spans="1:1">
      <c r="A98613" s="234"/>
    </row>
    <row r="98614" spans="1:1">
      <c r="A98614" s="234"/>
    </row>
    <row r="98615" spans="1:1">
      <c r="A98615" s="234"/>
    </row>
    <row r="98616" spans="1:1">
      <c r="A98616" s="234"/>
    </row>
    <row r="98617" spans="1:1">
      <c r="A98617" s="234"/>
    </row>
    <row r="98618" spans="1:1">
      <c r="A98618" s="234"/>
    </row>
    <row r="98619" spans="1:1">
      <c r="A98619" s="234"/>
    </row>
    <row r="98620" spans="1:1">
      <c r="A98620" s="234"/>
    </row>
    <row r="98621" spans="1:1">
      <c r="A98621" s="234"/>
    </row>
    <row r="98622" spans="1:1">
      <c r="A98622" s="234"/>
    </row>
    <row r="98623" spans="1:1">
      <c r="A98623" s="234"/>
    </row>
    <row r="98624" spans="1:1">
      <c r="A98624" s="234"/>
    </row>
    <row r="98625" spans="1:1">
      <c r="A98625" s="234"/>
    </row>
    <row r="98626" spans="1:1">
      <c r="A98626" s="234"/>
    </row>
    <row r="98627" spans="1:1">
      <c r="A98627" s="234"/>
    </row>
    <row r="98628" spans="1:1">
      <c r="A98628" s="234"/>
    </row>
    <row r="98629" spans="1:1">
      <c r="A98629" s="234"/>
    </row>
    <row r="98630" spans="1:1">
      <c r="A98630" s="234"/>
    </row>
    <row r="98631" spans="1:1">
      <c r="A98631" s="234"/>
    </row>
    <row r="98632" spans="1:1">
      <c r="A98632" s="234"/>
    </row>
    <row r="98633" spans="1:1">
      <c r="A98633" s="234"/>
    </row>
    <row r="98634" spans="1:1">
      <c r="A98634" s="234"/>
    </row>
    <row r="98635" spans="1:1">
      <c r="A98635" s="234"/>
    </row>
    <row r="98636" spans="1:1">
      <c r="A98636" s="234"/>
    </row>
    <row r="98637" spans="1:1">
      <c r="A98637" s="234"/>
    </row>
    <row r="98638" spans="1:1">
      <c r="A98638" s="234"/>
    </row>
    <row r="98639" spans="1:1">
      <c r="A98639" s="234"/>
    </row>
    <row r="98640" spans="1:1">
      <c r="A98640" s="234"/>
    </row>
    <row r="98641" spans="1:1">
      <c r="A98641" s="234"/>
    </row>
    <row r="98642" spans="1:1">
      <c r="A98642" s="234"/>
    </row>
    <row r="98643" spans="1:1">
      <c r="A98643" s="234"/>
    </row>
    <row r="98644" spans="1:1">
      <c r="A98644" s="234"/>
    </row>
    <row r="98645" spans="1:1">
      <c r="A98645" s="234"/>
    </row>
    <row r="98646" spans="1:1">
      <c r="A98646" s="234"/>
    </row>
    <row r="98647" spans="1:1">
      <c r="A98647" s="234"/>
    </row>
    <row r="98648" spans="1:1">
      <c r="A98648" s="234"/>
    </row>
    <row r="98649" spans="1:1">
      <c r="A98649" s="234"/>
    </row>
    <row r="98650" spans="1:1">
      <c r="A98650" s="234"/>
    </row>
    <row r="98651" spans="1:1">
      <c r="A98651" s="234"/>
    </row>
    <row r="98652" spans="1:1">
      <c r="A98652" s="234"/>
    </row>
    <row r="98653" spans="1:1">
      <c r="A98653" s="234"/>
    </row>
    <row r="98654" spans="1:1">
      <c r="A98654" s="234"/>
    </row>
    <row r="98655" spans="1:1">
      <c r="A98655" s="234"/>
    </row>
    <row r="98656" spans="1:1">
      <c r="A98656" s="234"/>
    </row>
    <row r="98657" spans="1:1">
      <c r="A98657" s="234"/>
    </row>
    <row r="98658" spans="1:1">
      <c r="A98658" s="234"/>
    </row>
    <row r="98659" spans="1:1">
      <c r="A98659" s="234"/>
    </row>
    <row r="98660" spans="1:1">
      <c r="A98660" s="234"/>
    </row>
    <row r="98661" spans="1:1">
      <c r="A98661" s="234"/>
    </row>
    <row r="98662" spans="1:1">
      <c r="A98662" s="234"/>
    </row>
    <row r="98663" spans="1:1">
      <c r="A98663" s="234"/>
    </row>
    <row r="98664" spans="1:1">
      <c r="A98664" s="234"/>
    </row>
    <row r="98665" spans="1:1">
      <c r="A98665" s="234"/>
    </row>
    <row r="98666" spans="1:1">
      <c r="A98666" s="234"/>
    </row>
    <row r="98667" spans="1:1">
      <c r="A98667" s="234"/>
    </row>
    <row r="98668" spans="1:1">
      <c r="A98668" s="234"/>
    </row>
    <row r="98669" spans="1:1">
      <c r="A98669" s="234"/>
    </row>
    <row r="98670" spans="1:1">
      <c r="A98670" s="234"/>
    </row>
    <row r="98671" spans="1:1">
      <c r="A98671" s="234"/>
    </row>
    <row r="98672" spans="1:1">
      <c r="A98672" s="234"/>
    </row>
    <row r="98673" spans="1:1">
      <c r="A98673" s="234"/>
    </row>
    <row r="98674" spans="1:1">
      <c r="A98674" s="234"/>
    </row>
    <row r="98675" spans="1:1">
      <c r="A98675" s="234"/>
    </row>
    <row r="98676" spans="1:1">
      <c r="A98676" s="234"/>
    </row>
    <row r="98677" spans="1:1">
      <c r="A98677" s="234"/>
    </row>
    <row r="98678" spans="1:1">
      <c r="A98678" s="234"/>
    </row>
    <row r="98679" spans="1:1">
      <c r="A98679" s="234"/>
    </row>
    <row r="98680" spans="1:1">
      <c r="A98680" s="234"/>
    </row>
    <row r="98681" spans="1:1">
      <c r="A98681" s="234"/>
    </row>
    <row r="98682" spans="1:1">
      <c r="A98682" s="234"/>
    </row>
    <row r="98683" spans="1:1">
      <c r="A98683" s="234"/>
    </row>
    <row r="98684" spans="1:1">
      <c r="A98684" s="234"/>
    </row>
    <row r="98685" spans="1:1">
      <c r="A98685" s="234"/>
    </row>
    <row r="98686" spans="1:1">
      <c r="A98686" s="234"/>
    </row>
    <row r="98687" spans="1:1">
      <c r="A98687" s="234"/>
    </row>
    <row r="98688" spans="1:1">
      <c r="A98688" s="234"/>
    </row>
    <row r="98689" spans="1:1">
      <c r="A98689" s="234"/>
    </row>
    <row r="98690" spans="1:1">
      <c r="A98690" s="234"/>
    </row>
    <row r="98691" spans="1:1">
      <c r="A98691" s="234"/>
    </row>
    <row r="98692" spans="1:1">
      <c r="A98692" s="234"/>
    </row>
    <row r="98693" spans="1:1">
      <c r="A98693" s="234"/>
    </row>
    <row r="98694" spans="1:1">
      <c r="A98694" s="234"/>
    </row>
    <row r="98695" spans="1:1">
      <c r="A98695" s="234"/>
    </row>
    <row r="98696" spans="1:1">
      <c r="A98696" s="234"/>
    </row>
    <row r="98697" spans="1:1">
      <c r="A98697" s="234"/>
    </row>
    <row r="98698" spans="1:1">
      <c r="A98698" s="234"/>
    </row>
    <row r="98699" spans="1:1">
      <c r="A98699" s="234"/>
    </row>
    <row r="98700" spans="1:1">
      <c r="A98700" s="234"/>
    </row>
    <row r="98701" spans="1:1">
      <c r="A98701" s="234"/>
    </row>
    <row r="98702" spans="1:1">
      <c r="A98702" s="234"/>
    </row>
    <row r="98703" spans="1:1">
      <c r="A98703" s="234"/>
    </row>
    <row r="98704" spans="1:1">
      <c r="A98704" s="234"/>
    </row>
    <row r="98705" spans="1:1">
      <c r="A98705" s="234"/>
    </row>
    <row r="98706" spans="1:1">
      <c r="A98706" s="234"/>
    </row>
    <row r="98707" spans="1:1">
      <c r="A98707" s="234"/>
    </row>
    <row r="98708" spans="1:1">
      <c r="A98708" s="234"/>
    </row>
    <row r="98709" spans="1:1">
      <c r="A98709" s="234"/>
    </row>
    <row r="98710" spans="1:1">
      <c r="A98710" s="234"/>
    </row>
    <row r="98711" spans="1:1">
      <c r="A98711" s="234"/>
    </row>
    <row r="98712" spans="1:1">
      <c r="A98712" s="234"/>
    </row>
    <row r="98713" spans="1:1">
      <c r="A98713" s="234"/>
    </row>
    <row r="98714" spans="1:1">
      <c r="A98714" s="234"/>
    </row>
    <row r="98715" spans="1:1">
      <c r="A98715" s="234"/>
    </row>
    <row r="98716" spans="1:1">
      <c r="A98716" s="234"/>
    </row>
    <row r="98717" spans="1:1">
      <c r="A98717" s="234"/>
    </row>
    <row r="98718" spans="1:1">
      <c r="A98718" s="234"/>
    </row>
    <row r="98719" spans="1:1">
      <c r="A98719" s="234"/>
    </row>
    <row r="98720" spans="1:1">
      <c r="A98720" s="234"/>
    </row>
    <row r="98721" spans="1:1">
      <c r="A98721" s="234"/>
    </row>
    <row r="98722" spans="1:1">
      <c r="A98722" s="234"/>
    </row>
    <row r="98723" spans="1:1">
      <c r="A98723" s="234"/>
    </row>
    <row r="98724" spans="1:1">
      <c r="A98724" s="234"/>
    </row>
    <row r="98725" spans="1:1">
      <c r="A98725" s="234"/>
    </row>
    <row r="98726" spans="1:1">
      <c r="A98726" s="234"/>
    </row>
    <row r="98727" spans="1:1">
      <c r="A98727" s="234"/>
    </row>
    <row r="98728" spans="1:1">
      <c r="A98728" s="234"/>
    </row>
    <row r="98729" spans="1:1">
      <c r="A98729" s="234"/>
    </row>
    <row r="98730" spans="1:1">
      <c r="A98730" s="234"/>
    </row>
    <row r="98731" spans="1:1">
      <c r="A98731" s="234"/>
    </row>
    <row r="98732" spans="1:1">
      <c r="A98732" s="234"/>
    </row>
    <row r="98733" spans="1:1">
      <c r="A98733" s="234"/>
    </row>
    <row r="98734" spans="1:1">
      <c r="A98734" s="234"/>
    </row>
    <row r="98735" spans="1:1">
      <c r="A98735" s="234"/>
    </row>
    <row r="98736" spans="1:1">
      <c r="A98736" s="234"/>
    </row>
    <row r="98737" spans="1:1">
      <c r="A98737" s="234"/>
    </row>
    <row r="98738" spans="1:1">
      <c r="A98738" s="234"/>
    </row>
    <row r="98739" spans="1:1">
      <c r="A98739" s="234"/>
    </row>
    <row r="98740" spans="1:1">
      <c r="A98740" s="234"/>
    </row>
    <row r="98741" spans="1:1">
      <c r="A98741" s="234"/>
    </row>
    <row r="98742" spans="1:1">
      <c r="A98742" s="234"/>
    </row>
    <row r="98743" spans="1:1">
      <c r="A98743" s="234"/>
    </row>
    <row r="98744" spans="1:1">
      <c r="A98744" s="234"/>
    </row>
    <row r="98745" spans="1:1">
      <c r="A98745" s="234"/>
    </row>
    <row r="98746" spans="1:1">
      <c r="A98746" s="234"/>
    </row>
    <row r="98747" spans="1:1">
      <c r="A98747" s="234"/>
    </row>
    <row r="98748" spans="1:1">
      <c r="A98748" s="234"/>
    </row>
    <row r="98749" spans="1:1">
      <c r="A98749" s="234"/>
    </row>
    <row r="98750" spans="1:1">
      <c r="A98750" s="234"/>
    </row>
    <row r="98751" spans="1:1">
      <c r="A98751" s="234"/>
    </row>
    <row r="98752" spans="1:1">
      <c r="A98752" s="234"/>
    </row>
    <row r="98753" spans="1:1">
      <c r="A98753" s="234"/>
    </row>
    <row r="98754" spans="1:1">
      <c r="A98754" s="234"/>
    </row>
    <row r="98755" spans="1:1">
      <c r="A98755" s="234"/>
    </row>
    <row r="98756" spans="1:1">
      <c r="A98756" s="234"/>
    </row>
    <row r="98757" spans="1:1">
      <c r="A98757" s="234"/>
    </row>
    <row r="98758" spans="1:1">
      <c r="A98758" s="234"/>
    </row>
    <row r="98759" spans="1:1">
      <c r="A98759" s="234"/>
    </row>
    <row r="98760" spans="1:1">
      <c r="A98760" s="234"/>
    </row>
    <row r="98761" spans="1:1">
      <c r="A98761" s="234"/>
    </row>
    <row r="98762" spans="1:1">
      <c r="A98762" s="234"/>
    </row>
    <row r="98763" spans="1:1">
      <c r="A98763" s="234"/>
    </row>
    <row r="98764" spans="1:1">
      <c r="A98764" s="234"/>
    </row>
    <row r="98765" spans="1:1">
      <c r="A98765" s="234"/>
    </row>
    <row r="98766" spans="1:1">
      <c r="A98766" s="234"/>
    </row>
    <row r="98767" spans="1:1">
      <c r="A98767" s="234"/>
    </row>
    <row r="98768" spans="1:1">
      <c r="A98768" s="234"/>
    </row>
    <row r="98769" spans="1:1">
      <c r="A98769" s="234"/>
    </row>
    <row r="98770" spans="1:1">
      <c r="A98770" s="234"/>
    </row>
    <row r="98771" spans="1:1">
      <c r="A98771" s="234"/>
    </row>
    <row r="98772" spans="1:1">
      <c r="A98772" s="234"/>
    </row>
    <row r="98773" spans="1:1">
      <c r="A98773" s="234"/>
    </row>
    <row r="98774" spans="1:1">
      <c r="A98774" s="234"/>
    </row>
    <row r="98775" spans="1:1">
      <c r="A98775" s="234"/>
    </row>
    <row r="98776" spans="1:1">
      <c r="A98776" s="234"/>
    </row>
    <row r="98777" spans="1:1">
      <c r="A98777" s="234"/>
    </row>
    <row r="98778" spans="1:1">
      <c r="A98778" s="234"/>
    </row>
    <row r="98779" spans="1:1">
      <c r="A98779" s="234"/>
    </row>
    <row r="98780" spans="1:1">
      <c r="A98780" s="234"/>
    </row>
    <row r="98781" spans="1:1">
      <c r="A98781" s="234"/>
    </row>
    <row r="98782" spans="1:1">
      <c r="A98782" s="234"/>
    </row>
    <row r="98783" spans="1:1">
      <c r="A98783" s="234"/>
    </row>
    <row r="98784" spans="1:1">
      <c r="A98784" s="234"/>
    </row>
    <row r="98785" spans="1:1">
      <c r="A98785" s="234"/>
    </row>
    <row r="98786" spans="1:1">
      <c r="A98786" s="234"/>
    </row>
    <row r="98787" spans="1:1">
      <c r="A98787" s="234"/>
    </row>
    <row r="98788" spans="1:1">
      <c r="A98788" s="234"/>
    </row>
    <row r="98789" spans="1:1">
      <c r="A98789" s="234"/>
    </row>
    <row r="98790" spans="1:1">
      <c r="A98790" s="234"/>
    </row>
    <row r="98791" spans="1:1">
      <c r="A98791" s="234"/>
    </row>
    <row r="98792" spans="1:1">
      <c r="A98792" s="234"/>
    </row>
    <row r="98793" spans="1:1">
      <c r="A98793" s="234"/>
    </row>
    <row r="98794" spans="1:1">
      <c r="A98794" s="234"/>
    </row>
    <row r="98795" spans="1:1">
      <c r="A98795" s="234"/>
    </row>
    <row r="98796" spans="1:1">
      <c r="A98796" s="234"/>
    </row>
    <row r="98797" spans="1:1">
      <c r="A98797" s="234"/>
    </row>
    <row r="98798" spans="1:1">
      <c r="A98798" s="234"/>
    </row>
    <row r="98799" spans="1:1">
      <c r="A98799" s="234"/>
    </row>
    <row r="98800" spans="1:1">
      <c r="A98800" s="234"/>
    </row>
    <row r="98801" spans="1:1">
      <c r="A98801" s="234"/>
    </row>
    <row r="98802" spans="1:1">
      <c r="A98802" s="234"/>
    </row>
    <row r="98803" spans="1:1">
      <c r="A98803" s="234"/>
    </row>
    <row r="98804" spans="1:1">
      <c r="A98804" s="234"/>
    </row>
    <row r="98805" spans="1:1">
      <c r="A98805" s="234"/>
    </row>
    <row r="98806" spans="1:1">
      <c r="A98806" s="234"/>
    </row>
    <row r="98807" spans="1:1">
      <c r="A98807" s="234"/>
    </row>
    <row r="98808" spans="1:1">
      <c r="A98808" s="234"/>
    </row>
    <row r="98809" spans="1:1">
      <c r="A98809" s="234"/>
    </row>
    <row r="98810" spans="1:1">
      <c r="A98810" s="234"/>
    </row>
    <row r="98811" spans="1:1">
      <c r="A98811" s="234"/>
    </row>
    <row r="98812" spans="1:1">
      <c r="A98812" s="234"/>
    </row>
    <row r="98813" spans="1:1">
      <c r="A98813" s="234"/>
    </row>
    <row r="98814" spans="1:1">
      <c r="A98814" s="234"/>
    </row>
    <row r="98815" spans="1:1">
      <c r="A98815" s="234"/>
    </row>
    <row r="98816" spans="1:1">
      <c r="A98816" s="234"/>
    </row>
    <row r="98817" spans="1:1">
      <c r="A98817" s="234"/>
    </row>
    <row r="98818" spans="1:1">
      <c r="A98818" s="234"/>
    </row>
    <row r="98819" spans="1:1">
      <c r="A98819" s="234"/>
    </row>
    <row r="98820" spans="1:1">
      <c r="A98820" s="234"/>
    </row>
    <row r="98821" spans="1:1">
      <c r="A98821" s="234"/>
    </row>
    <row r="98822" spans="1:1">
      <c r="A98822" s="234"/>
    </row>
    <row r="98823" spans="1:1">
      <c r="A98823" s="234"/>
    </row>
    <row r="98824" spans="1:1">
      <c r="A98824" s="234"/>
    </row>
    <row r="98825" spans="1:1">
      <c r="A98825" s="234"/>
    </row>
    <row r="98826" spans="1:1">
      <c r="A98826" s="234"/>
    </row>
    <row r="98827" spans="1:1">
      <c r="A98827" s="234"/>
    </row>
    <row r="98828" spans="1:1">
      <c r="A98828" s="234"/>
    </row>
    <row r="98829" spans="1:1">
      <c r="A98829" s="234"/>
    </row>
    <row r="98830" spans="1:1">
      <c r="A98830" s="234"/>
    </row>
    <row r="98831" spans="1:1">
      <c r="A98831" s="234"/>
    </row>
    <row r="98832" spans="1:1">
      <c r="A98832" s="234"/>
    </row>
    <row r="98833" spans="1:1">
      <c r="A98833" s="234"/>
    </row>
    <row r="98834" spans="1:1">
      <c r="A98834" s="234"/>
    </row>
    <row r="98835" spans="1:1">
      <c r="A98835" s="234"/>
    </row>
    <row r="98836" spans="1:1">
      <c r="A98836" s="234"/>
    </row>
    <row r="98837" spans="1:1">
      <c r="A98837" s="234"/>
    </row>
    <row r="98838" spans="1:1">
      <c r="A98838" s="234"/>
    </row>
    <row r="98839" spans="1:1">
      <c r="A98839" s="234"/>
    </row>
    <row r="98840" spans="1:1">
      <c r="A98840" s="234"/>
    </row>
    <row r="98841" spans="1:1">
      <c r="A98841" s="234"/>
    </row>
    <row r="98842" spans="1:1">
      <c r="A98842" s="234"/>
    </row>
    <row r="98843" spans="1:1">
      <c r="A98843" s="234"/>
    </row>
    <row r="98844" spans="1:1">
      <c r="A98844" s="234"/>
    </row>
    <row r="98845" spans="1:1">
      <c r="A98845" s="234"/>
    </row>
    <row r="98846" spans="1:1">
      <c r="A98846" s="234"/>
    </row>
    <row r="98847" spans="1:1">
      <c r="A98847" s="234"/>
    </row>
    <row r="98848" spans="1:1">
      <c r="A98848" s="234"/>
    </row>
    <row r="98849" spans="1:1">
      <c r="A98849" s="234"/>
    </row>
    <row r="98850" spans="1:1">
      <c r="A98850" s="234"/>
    </row>
    <row r="98851" spans="1:1">
      <c r="A98851" s="234"/>
    </row>
    <row r="98852" spans="1:1">
      <c r="A98852" s="234"/>
    </row>
    <row r="98853" spans="1:1">
      <c r="A98853" s="234"/>
    </row>
    <row r="98854" spans="1:1">
      <c r="A98854" s="234"/>
    </row>
    <row r="98855" spans="1:1">
      <c r="A98855" s="234"/>
    </row>
    <row r="98856" spans="1:1">
      <c r="A98856" s="234"/>
    </row>
    <row r="98857" spans="1:1">
      <c r="A98857" s="234"/>
    </row>
    <row r="98858" spans="1:1">
      <c r="A98858" s="234"/>
    </row>
    <row r="98859" spans="1:1">
      <c r="A98859" s="234"/>
    </row>
    <row r="98860" spans="1:1">
      <c r="A98860" s="234"/>
    </row>
    <row r="98861" spans="1:1">
      <c r="A98861" s="234"/>
    </row>
    <row r="98862" spans="1:1">
      <c r="A98862" s="234"/>
    </row>
    <row r="98863" spans="1:1">
      <c r="A98863" s="234"/>
    </row>
    <row r="98864" spans="1:1">
      <c r="A98864" s="234"/>
    </row>
    <row r="98865" spans="1:1">
      <c r="A98865" s="234"/>
    </row>
    <row r="98866" spans="1:1">
      <c r="A98866" s="234"/>
    </row>
    <row r="98867" spans="1:1">
      <c r="A98867" s="234"/>
    </row>
    <row r="98868" spans="1:1">
      <c r="A98868" s="234"/>
    </row>
    <row r="98869" spans="1:1">
      <c r="A98869" s="234"/>
    </row>
    <row r="98870" spans="1:1">
      <c r="A98870" s="234"/>
    </row>
    <row r="98871" spans="1:1">
      <c r="A98871" s="234"/>
    </row>
    <row r="98872" spans="1:1">
      <c r="A98872" s="234"/>
    </row>
    <row r="98873" spans="1:1">
      <c r="A98873" s="234"/>
    </row>
    <row r="98874" spans="1:1">
      <c r="A98874" s="234"/>
    </row>
    <row r="98875" spans="1:1">
      <c r="A98875" s="234"/>
    </row>
    <row r="98876" spans="1:1">
      <c r="A98876" s="234"/>
    </row>
    <row r="98877" spans="1:1">
      <c r="A98877" s="234"/>
    </row>
    <row r="98878" spans="1:1">
      <c r="A98878" s="234"/>
    </row>
    <row r="98879" spans="1:1">
      <c r="A98879" s="234"/>
    </row>
    <row r="98880" spans="1:1">
      <c r="A98880" s="234"/>
    </row>
    <row r="98881" spans="1:1">
      <c r="A98881" s="234"/>
    </row>
    <row r="98882" spans="1:1">
      <c r="A98882" s="234"/>
    </row>
    <row r="98883" spans="1:1">
      <c r="A98883" s="234"/>
    </row>
    <row r="98884" spans="1:1">
      <c r="A98884" s="234"/>
    </row>
    <row r="98885" spans="1:1">
      <c r="A98885" s="234"/>
    </row>
    <row r="98886" spans="1:1">
      <c r="A98886" s="234"/>
    </row>
    <row r="98887" spans="1:1">
      <c r="A98887" s="234"/>
    </row>
    <row r="98888" spans="1:1">
      <c r="A98888" s="234"/>
    </row>
    <row r="98889" spans="1:1">
      <c r="A98889" s="234"/>
    </row>
    <row r="98890" spans="1:1">
      <c r="A98890" s="234"/>
    </row>
    <row r="98891" spans="1:1">
      <c r="A98891" s="234"/>
    </row>
    <row r="98892" spans="1:1">
      <c r="A98892" s="234"/>
    </row>
    <row r="98893" spans="1:1">
      <c r="A98893" s="234"/>
    </row>
    <row r="98894" spans="1:1">
      <c r="A98894" s="234"/>
    </row>
    <row r="98895" spans="1:1">
      <c r="A98895" s="234"/>
    </row>
    <row r="98896" spans="1:1">
      <c r="A98896" s="234"/>
    </row>
    <row r="98897" spans="1:1">
      <c r="A98897" s="234"/>
    </row>
    <row r="98898" spans="1:1">
      <c r="A98898" s="234"/>
    </row>
    <row r="98899" spans="1:1">
      <c r="A98899" s="234"/>
    </row>
    <row r="98900" spans="1:1">
      <c r="A98900" s="234"/>
    </row>
    <row r="98901" spans="1:1">
      <c r="A98901" s="234"/>
    </row>
    <row r="98902" spans="1:1">
      <c r="A98902" s="234"/>
    </row>
    <row r="98903" spans="1:1">
      <c r="A98903" s="234"/>
    </row>
    <row r="98904" spans="1:1">
      <c r="A98904" s="234"/>
    </row>
    <row r="98905" spans="1:1">
      <c r="A98905" s="234"/>
    </row>
    <row r="98906" spans="1:1">
      <c r="A98906" s="234"/>
    </row>
    <row r="98907" spans="1:1">
      <c r="A98907" s="234"/>
    </row>
    <row r="98908" spans="1:1">
      <c r="A98908" s="234"/>
    </row>
    <row r="98909" spans="1:1">
      <c r="A98909" s="234"/>
    </row>
    <row r="98910" spans="1:1">
      <c r="A98910" s="234"/>
    </row>
    <row r="98911" spans="1:1">
      <c r="A98911" s="234"/>
    </row>
    <row r="98912" spans="1:1">
      <c r="A98912" s="234"/>
    </row>
    <row r="98913" spans="1:1">
      <c r="A98913" s="234"/>
    </row>
    <row r="98914" spans="1:1">
      <c r="A98914" s="234"/>
    </row>
    <row r="98915" spans="1:1">
      <c r="A98915" s="234"/>
    </row>
    <row r="98916" spans="1:1">
      <c r="A98916" s="234"/>
    </row>
    <row r="98917" spans="1:1">
      <c r="A98917" s="234"/>
    </row>
    <row r="98918" spans="1:1">
      <c r="A98918" s="234"/>
    </row>
    <row r="98919" spans="1:1">
      <c r="A98919" s="234"/>
    </row>
    <row r="98920" spans="1:1">
      <c r="A98920" s="234"/>
    </row>
    <row r="98921" spans="1:1">
      <c r="A98921" s="234"/>
    </row>
    <row r="98922" spans="1:1">
      <c r="A98922" s="234"/>
    </row>
    <row r="98923" spans="1:1">
      <c r="A98923" s="234"/>
    </row>
    <row r="98924" spans="1:1">
      <c r="A98924" s="234"/>
    </row>
    <row r="98925" spans="1:1">
      <c r="A98925" s="234"/>
    </row>
    <row r="98926" spans="1:1">
      <c r="A98926" s="234"/>
    </row>
    <row r="98927" spans="1:1">
      <c r="A98927" s="234"/>
    </row>
    <row r="98928" spans="1:1">
      <c r="A98928" s="234"/>
    </row>
    <row r="98929" spans="1:1">
      <c r="A98929" s="234"/>
    </row>
    <row r="98930" spans="1:1">
      <c r="A98930" s="234"/>
    </row>
    <row r="98931" spans="1:1">
      <c r="A98931" s="234"/>
    </row>
    <row r="98932" spans="1:1">
      <c r="A98932" s="234"/>
    </row>
    <row r="98933" spans="1:1">
      <c r="A98933" s="234"/>
    </row>
    <row r="98934" spans="1:1">
      <c r="A98934" s="234"/>
    </row>
    <row r="98935" spans="1:1">
      <c r="A98935" s="234"/>
    </row>
    <row r="98936" spans="1:1">
      <c r="A98936" s="234"/>
    </row>
    <row r="98937" spans="1:1">
      <c r="A98937" s="234"/>
    </row>
    <row r="98938" spans="1:1">
      <c r="A98938" s="234"/>
    </row>
    <row r="98939" spans="1:1">
      <c r="A98939" s="234"/>
    </row>
    <row r="98940" spans="1:1">
      <c r="A98940" s="234"/>
    </row>
    <row r="98941" spans="1:1">
      <c r="A98941" s="234"/>
    </row>
    <row r="98942" spans="1:1">
      <c r="A98942" s="234"/>
    </row>
    <row r="98943" spans="1:1">
      <c r="A98943" s="234"/>
    </row>
    <row r="98944" spans="1:1">
      <c r="A98944" s="234"/>
    </row>
    <row r="98945" spans="1:1">
      <c r="A98945" s="234"/>
    </row>
    <row r="98946" spans="1:1">
      <c r="A98946" s="234"/>
    </row>
    <row r="98947" spans="1:1">
      <c r="A98947" s="234"/>
    </row>
    <row r="98948" spans="1:1">
      <c r="A98948" s="234"/>
    </row>
    <row r="98949" spans="1:1">
      <c r="A98949" s="234"/>
    </row>
    <row r="98950" spans="1:1">
      <c r="A98950" s="234"/>
    </row>
    <row r="98951" spans="1:1">
      <c r="A98951" s="234"/>
    </row>
    <row r="98952" spans="1:1">
      <c r="A98952" s="234"/>
    </row>
    <row r="98953" spans="1:1">
      <c r="A98953" s="234"/>
    </row>
    <row r="98954" spans="1:1">
      <c r="A98954" s="234"/>
    </row>
    <row r="98955" spans="1:1">
      <c r="A98955" s="234"/>
    </row>
    <row r="98956" spans="1:1">
      <c r="A98956" s="234"/>
    </row>
    <row r="98957" spans="1:1">
      <c r="A98957" s="234"/>
    </row>
    <row r="98958" spans="1:1">
      <c r="A98958" s="234"/>
    </row>
    <row r="98959" spans="1:1">
      <c r="A98959" s="234"/>
    </row>
    <row r="98960" spans="1:1">
      <c r="A98960" s="234"/>
    </row>
    <row r="98961" spans="1:1">
      <c r="A98961" s="234"/>
    </row>
    <row r="98962" spans="1:1">
      <c r="A98962" s="234"/>
    </row>
    <row r="98963" spans="1:1">
      <c r="A98963" s="234"/>
    </row>
    <row r="98964" spans="1:1">
      <c r="A98964" s="234"/>
    </row>
    <row r="98965" spans="1:1">
      <c r="A98965" s="234"/>
    </row>
    <row r="98966" spans="1:1">
      <c r="A98966" s="234"/>
    </row>
    <row r="98967" spans="1:1">
      <c r="A98967" s="234"/>
    </row>
    <row r="98968" spans="1:1">
      <c r="A98968" s="234"/>
    </row>
    <row r="98969" spans="1:1">
      <c r="A98969" s="234"/>
    </row>
    <row r="98970" spans="1:1">
      <c r="A98970" s="234"/>
    </row>
    <row r="98971" spans="1:1">
      <c r="A98971" s="234"/>
    </row>
    <row r="98972" spans="1:1">
      <c r="A98972" s="234"/>
    </row>
    <row r="98973" spans="1:1">
      <c r="A98973" s="234"/>
    </row>
    <row r="98974" spans="1:1">
      <c r="A98974" s="234"/>
    </row>
    <row r="98975" spans="1:1">
      <c r="A98975" s="234"/>
    </row>
    <row r="98976" spans="1:1">
      <c r="A98976" s="234"/>
    </row>
    <row r="98977" spans="1:1">
      <c r="A98977" s="234"/>
    </row>
    <row r="98978" spans="1:1">
      <c r="A98978" s="234"/>
    </row>
    <row r="98979" spans="1:1">
      <c r="A98979" s="234"/>
    </row>
    <row r="98980" spans="1:1">
      <c r="A98980" s="234"/>
    </row>
    <row r="98981" spans="1:1">
      <c r="A98981" s="234"/>
    </row>
    <row r="98982" spans="1:1">
      <c r="A98982" s="234"/>
    </row>
    <row r="98983" spans="1:1">
      <c r="A98983" s="234"/>
    </row>
    <row r="98984" spans="1:1">
      <c r="A98984" s="234"/>
    </row>
    <row r="98985" spans="1:1">
      <c r="A98985" s="234"/>
    </row>
    <row r="98986" spans="1:1">
      <c r="A98986" s="234"/>
    </row>
    <row r="98987" spans="1:1">
      <c r="A98987" s="234"/>
    </row>
    <row r="98988" spans="1:1">
      <c r="A98988" s="234"/>
    </row>
    <row r="98989" spans="1:1">
      <c r="A98989" s="234"/>
    </row>
    <row r="98990" spans="1:1">
      <c r="A98990" s="234"/>
    </row>
    <row r="98991" spans="1:1">
      <c r="A98991" s="234"/>
    </row>
    <row r="98992" spans="1:1">
      <c r="A98992" s="234"/>
    </row>
    <row r="98993" spans="1:1">
      <c r="A98993" s="234"/>
    </row>
    <row r="98994" spans="1:1">
      <c r="A98994" s="234"/>
    </row>
    <row r="98995" spans="1:1">
      <c r="A98995" s="234"/>
    </row>
    <row r="98996" spans="1:1">
      <c r="A98996" s="234"/>
    </row>
    <row r="98997" spans="1:1">
      <c r="A98997" s="234"/>
    </row>
    <row r="98998" spans="1:1">
      <c r="A98998" s="234"/>
    </row>
    <row r="98999" spans="1:1">
      <c r="A98999" s="234"/>
    </row>
    <row r="99000" spans="1:1">
      <c r="A99000" s="234"/>
    </row>
    <row r="99001" spans="1:1">
      <c r="A99001" s="234"/>
    </row>
    <row r="99002" spans="1:1">
      <c r="A99002" s="234"/>
    </row>
    <row r="99003" spans="1:1">
      <c r="A99003" s="234"/>
    </row>
    <row r="99004" spans="1:1">
      <c r="A99004" s="234"/>
    </row>
    <row r="99005" spans="1:1">
      <c r="A99005" s="234"/>
    </row>
    <row r="99006" spans="1:1">
      <c r="A99006" s="234"/>
    </row>
    <row r="99007" spans="1:1">
      <c r="A99007" s="234"/>
    </row>
    <row r="99008" spans="1:1">
      <c r="A99008" s="234"/>
    </row>
    <row r="99009" spans="1:1">
      <c r="A99009" s="234"/>
    </row>
    <row r="99010" spans="1:1">
      <c r="A99010" s="234"/>
    </row>
    <row r="99011" spans="1:1">
      <c r="A99011" s="234"/>
    </row>
    <row r="99012" spans="1:1">
      <c r="A99012" s="234"/>
    </row>
    <row r="99013" spans="1:1">
      <c r="A99013" s="234"/>
    </row>
    <row r="99014" spans="1:1">
      <c r="A99014" s="234"/>
    </row>
    <row r="99015" spans="1:1">
      <c r="A99015" s="234"/>
    </row>
    <row r="99016" spans="1:1">
      <c r="A99016" s="234"/>
    </row>
    <row r="99017" spans="1:1">
      <c r="A99017" s="234"/>
    </row>
    <row r="99018" spans="1:1">
      <c r="A99018" s="234"/>
    </row>
    <row r="99019" spans="1:1">
      <c r="A99019" s="234"/>
    </row>
    <row r="99020" spans="1:1">
      <c r="A99020" s="234"/>
    </row>
    <row r="99021" spans="1:1">
      <c r="A99021" s="234"/>
    </row>
    <row r="99022" spans="1:1">
      <c r="A99022" s="234"/>
    </row>
    <row r="99023" spans="1:1">
      <c r="A99023" s="234"/>
    </row>
    <row r="99024" spans="1:1">
      <c r="A99024" s="234"/>
    </row>
    <row r="99025" spans="1:1">
      <c r="A99025" s="234"/>
    </row>
    <row r="99026" spans="1:1">
      <c r="A99026" s="234"/>
    </row>
    <row r="99027" spans="1:1">
      <c r="A99027" s="234"/>
    </row>
    <row r="99028" spans="1:1">
      <c r="A99028" s="234"/>
    </row>
    <row r="99029" spans="1:1">
      <c r="A99029" s="234"/>
    </row>
    <row r="99030" spans="1:1">
      <c r="A99030" s="234"/>
    </row>
    <row r="99031" spans="1:1">
      <c r="A99031" s="234"/>
    </row>
    <row r="99032" spans="1:1">
      <c r="A99032" s="234"/>
    </row>
    <row r="99033" spans="1:1">
      <c r="A99033" s="234"/>
    </row>
    <row r="99034" spans="1:1">
      <c r="A99034" s="234"/>
    </row>
    <row r="99035" spans="1:1">
      <c r="A99035" s="234"/>
    </row>
    <row r="99036" spans="1:1">
      <c r="A99036" s="234"/>
    </row>
    <row r="99037" spans="1:1">
      <c r="A99037" s="234"/>
    </row>
    <row r="99038" spans="1:1">
      <c r="A99038" s="234"/>
    </row>
    <row r="99039" spans="1:1">
      <c r="A99039" s="234"/>
    </row>
    <row r="99040" spans="1:1">
      <c r="A99040" s="234"/>
    </row>
    <row r="99041" spans="1:1">
      <c r="A99041" s="234"/>
    </row>
    <row r="99042" spans="1:1">
      <c r="A99042" s="234"/>
    </row>
    <row r="99043" spans="1:1">
      <c r="A99043" s="234"/>
    </row>
    <row r="99044" spans="1:1">
      <c r="A99044" s="234"/>
    </row>
    <row r="99045" spans="1:1">
      <c r="A99045" s="234"/>
    </row>
    <row r="99046" spans="1:1">
      <c r="A99046" s="234"/>
    </row>
    <row r="99047" spans="1:1">
      <c r="A99047" s="234"/>
    </row>
    <row r="99048" spans="1:1">
      <c r="A99048" s="234"/>
    </row>
    <row r="99049" spans="1:1">
      <c r="A99049" s="234"/>
    </row>
    <row r="99050" spans="1:1">
      <c r="A99050" s="234"/>
    </row>
    <row r="99051" spans="1:1">
      <c r="A99051" s="234"/>
    </row>
    <row r="99052" spans="1:1">
      <c r="A99052" s="234"/>
    </row>
    <row r="99053" spans="1:1">
      <c r="A99053" s="234"/>
    </row>
    <row r="99054" spans="1:1">
      <c r="A99054" s="234"/>
    </row>
    <row r="99055" spans="1:1">
      <c r="A99055" s="234"/>
    </row>
    <row r="99056" spans="1:1">
      <c r="A99056" s="234"/>
    </row>
    <row r="99057" spans="1:1">
      <c r="A99057" s="234"/>
    </row>
    <row r="99058" spans="1:1">
      <c r="A99058" s="234"/>
    </row>
    <row r="99059" spans="1:1">
      <c r="A99059" s="234"/>
    </row>
    <row r="99060" spans="1:1">
      <c r="A99060" s="234"/>
    </row>
    <row r="99061" spans="1:1">
      <c r="A99061" s="234"/>
    </row>
    <row r="99062" spans="1:1">
      <c r="A99062" s="234"/>
    </row>
    <row r="99063" spans="1:1">
      <c r="A99063" s="234"/>
    </row>
    <row r="99064" spans="1:1">
      <c r="A99064" s="234"/>
    </row>
    <row r="99065" spans="1:1">
      <c r="A99065" s="234"/>
    </row>
    <row r="99066" spans="1:1">
      <c r="A99066" s="234"/>
    </row>
    <row r="99067" spans="1:1">
      <c r="A99067" s="234"/>
    </row>
    <row r="99068" spans="1:1">
      <c r="A99068" s="234"/>
    </row>
    <row r="99069" spans="1:1">
      <c r="A99069" s="234"/>
    </row>
    <row r="99070" spans="1:1">
      <c r="A99070" s="234"/>
    </row>
    <row r="99071" spans="1:1">
      <c r="A99071" s="234"/>
    </row>
    <row r="99072" spans="1:1">
      <c r="A99072" s="234"/>
    </row>
    <row r="99073" spans="1:1">
      <c r="A99073" s="234"/>
    </row>
    <row r="99074" spans="1:1">
      <c r="A99074" s="234"/>
    </row>
    <row r="99075" spans="1:1">
      <c r="A99075" s="234"/>
    </row>
    <row r="99076" spans="1:1">
      <c r="A99076" s="234"/>
    </row>
    <row r="99077" spans="1:1">
      <c r="A99077" s="234"/>
    </row>
    <row r="99078" spans="1:1">
      <c r="A99078" s="234"/>
    </row>
    <row r="99079" spans="1:1">
      <c r="A99079" s="234"/>
    </row>
    <row r="99080" spans="1:1">
      <c r="A99080" s="234"/>
    </row>
    <row r="99081" spans="1:1">
      <c r="A99081" s="234"/>
    </row>
    <row r="99082" spans="1:1">
      <c r="A99082" s="234"/>
    </row>
    <row r="99083" spans="1:1">
      <c r="A99083" s="234"/>
    </row>
    <row r="99084" spans="1:1">
      <c r="A99084" s="234"/>
    </row>
    <row r="99085" spans="1:1">
      <c r="A99085" s="234"/>
    </row>
    <row r="99086" spans="1:1">
      <c r="A99086" s="234"/>
    </row>
    <row r="99087" spans="1:1">
      <c r="A99087" s="234"/>
    </row>
    <row r="99088" spans="1:1">
      <c r="A99088" s="234"/>
    </row>
    <row r="99089" spans="1:1">
      <c r="A99089" s="234"/>
    </row>
    <row r="99090" spans="1:1">
      <c r="A99090" s="234"/>
    </row>
    <row r="99091" spans="1:1">
      <c r="A99091" s="234"/>
    </row>
    <row r="99092" spans="1:1">
      <c r="A99092" s="234"/>
    </row>
    <row r="99093" spans="1:1">
      <c r="A99093" s="234"/>
    </row>
    <row r="99094" spans="1:1">
      <c r="A99094" s="234"/>
    </row>
    <row r="99095" spans="1:1">
      <c r="A99095" s="234"/>
    </row>
    <row r="99096" spans="1:1">
      <c r="A99096" s="234"/>
    </row>
    <row r="99097" spans="1:1">
      <c r="A99097" s="234"/>
    </row>
    <row r="99098" spans="1:1">
      <c r="A99098" s="234"/>
    </row>
    <row r="99099" spans="1:1">
      <c r="A99099" s="234"/>
    </row>
    <row r="99100" spans="1:1">
      <c r="A99100" s="234"/>
    </row>
    <row r="99101" spans="1:1">
      <c r="A99101" s="234"/>
    </row>
    <row r="99102" spans="1:1">
      <c r="A99102" s="234"/>
    </row>
    <row r="99103" spans="1:1">
      <c r="A99103" s="234"/>
    </row>
    <row r="99104" spans="1:1">
      <c r="A99104" s="234"/>
    </row>
    <row r="99105" spans="1:1">
      <c r="A99105" s="234"/>
    </row>
    <row r="99106" spans="1:1">
      <c r="A99106" s="234"/>
    </row>
    <row r="99107" spans="1:1">
      <c r="A99107" s="234"/>
    </row>
    <row r="99108" spans="1:1">
      <c r="A99108" s="234"/>
    </row>
    <row r="99109" spans="1:1">
      <c r="A99109" s="234"/>
    </row>
    <row r="99110" spans="1:1">
      <c r="A99110" s="234"/>
    </row>
    <row r="99111" spans="1:1">
      <c r="A99111" s="234"/>
    </row>
    <row r="99112" spans="1:1">
      <c r="A99112" s="234"/>
    </row>
    <row r="99113" spans="1:1">
      <c r="A99113" s="234"/>
    </row>
    <row r="99114" spans="1:1">
      <c r="A99114" s="234"/>
    </row>
    <row r="99115" spans="1:1">
      <c r="A99115" s="234"/>
    </row>
    <row r="99116" spans="1:1">
      <c r="A99116" s="234"/>
    </row>
    <row r="99117" spans="1:1">
      <c r="A99117" s="234"/>
    </row>
    <row r="99118" spans="1:1">
      <c r="A99118" s="234"/>
    </row>
    <row r="99119" spans="1:1">
      <c r="A99119" s="234"/>
    </row>
    <row r="99120" spans="1:1">
      <c r="A99120" s="234"/>
    </row>
    <row r="99121" spans="1:1">
      <c r="A99121" s="234"/>
    </row>
    <row r="99122" spans="1:1">
      <c r="A99122" s="234"/>
    </row>
    <row r="99123" spans="1:1">
      <c r="A99123" s="234"/>
    </row>
    <row r="99124" spans="1:1">
      <c r="A99124" s="234"/>
    </row>
    <row r="99125" spans="1:1">
      <c r="A99125" s="234"/>
    </row>
    <row r="99126" spans="1:1">
      <c r="A99126" s="234"/>
    </row>
    <row r="99127" spans="1:1">
      <c r="A99127" s="234"/>
    </row>
    <row r="99128" spans="1:1">
      <c r="A99128" s="234"/>
    </row>
    <row r="99129" spans="1:1">
      <c r="A99129" s="234"/>
    </row>
    <row r="99130" spans="1:1">
      <c r="A99130" s="234"/>
    </row>
    <row r="99131" spans="1:1">
      <c r="A99131" s="234"/>
    </row>
    <row r="99132" spans="1:1">
      <c r="A99132" s="234"/>
    </row>
    <row r="99133" spans="1:1">
      <c r="A99133" s="234"/>
    </row>
    <row r="99134" spans="1:1">
      <c r="A99134" s="234"/>
    </row>
    <row r="99135" spans="1:1">
      <c r="A99135" s="234"/>
    </row>
    <row r="99136" spans="1:1">
      <c r="A99136" s="234"/>
    </row>
    <row r="99137" spans="1:1">
      <c r="A99137" s="234"/>
    </row>
    <row r="99138" spans="1:1">
      <c r="A99138" s="234"/>
    </row>
    <row r="99139" spans="1:1">
      <c r="A99139" s="234"/>
    </row>
    <row r="99140" spans="1:1">
      <c r="A99140" s="234"/>
    </row>
    <row r="99141" spans="1:1">
      <c r="A99141" s="234"/>
    </row>
    <row r="99142" spans="1:1">
      <c r="A99142" s="234"/>
    </row>
    <row r="99143" spans="1:1">
      <c r="A99143" s="234"/>
    </row>
    <row r="99144" spans="1:1">
      <c r="A99144" s="234"/>
    </row>
    <row r="99145" spans="1:1">
      <c r="A99145" s="234"/>
    </row>
    <row r="99146" spans="1:1">
      <c r="A99146" s="234"/>
    </row>
    <row r="99147" spans="1:1">
      <c r="A99147" s="234"/>
    </row>
    <row r="99148" spans="1:1">
      <c r="A99148" s="234"/>
    </row>
    <row r="99149" spans="1:1">
      <c r="A99149" s="234"/>
    </row>
    <row r="99150" spans="1:1">
      <c r="A99150" s="234"/>
    </row>
    <row r="99151" spans="1:1">
      <c r="A99151" s="234"/>
    </row>
    <row r="99152" spans="1:1">
      <c r="A99152" s="234"/>
    </row>
    <row r="99153" spans="1:1">
      <c r="A99153" s="234"/>
    </row>
    <row r="99154" spans="1:1">
      <c r="A99154" s="234"/>
    </row>
    <row r="99155" spans="1:1">
      <c r="A99155" s="234"/>
    </row>
    <row r="99156" spans="1:1">
      <c r="A99156" s="234"/>
    </row>
    <row r="99157" spans="1:1">
      <c r="A99157" s="234"/>
    </row>
    <row r="99158" spans="1:1">
      <c r="A99158" s="234"/>
    </row>
    <row r="99159" spans="1:1">
      <c r="A99159" s="234"/>
    </row>
    <row r="99160" spans="1:1">
      <c r="A99160" s="234"/>
    </row>
    <row r="99161" spans="1:1">
      <c r="A99161" s="234"/>
    </row>
    <row r="99162" spans="1:1">
      <c r="A99162" s="234"/>
    </row>
    <row r="99163" spans="1:1">
      <c r="A99163" s="234"/>
    </row>
    <row r="99164" spans="1:1">
      <c r="A99164" s="234"/>
    </row>
    <row r="99165" spans="1:1">
      <c r="A99165" s="234"/>
    </row>
    <row r="99166" spans="1:1">
      <c r="A99166" s="234"/>
    </row>
    <row r="99167" spans="1:1">
      <c r="A99167" s="234"/>
    </row>
    <row r="99168" spans="1:1">
      <c r="A99168" s="234"/>
    </row>
    <row r="99169" spans="1:1">
      <c r="A99169" s="234"/>
    </row>
    <row r="99170" spans="1:1">
      <c r="A99170" s="234"/>
    </row>
    <row r="99171" spans="1:1">
      <c r="A99171" s="234"/>
    </row>
    <row r="99172" spans="1:1">
      <c r="A99172" s="234"/>
    </row>
    <row r="99173" spans="1:1">
      <c r="A99173" s="234"/>
    </row>
    <row r="99174" spans="1:1">
      <c r="A99174" s="234"/>
    </row>
    <row r="99175" spans="1:1">
      <c r="A99175" s="234"/>
    </row>
    <row r="99176" spans="1:1">
      <c r="A99176" s="234"/>
    </row>
    <row r="99177" spans="1:1">
      <c r="A99177" s="234"/>
    </row>
    <row r="99178" spans="1:1">
      <c r="A99178" s="234"/>
    </row>
    <row r="99179" spans="1:1">
      <c r="A99179" s="234"/>
    </row>
    <row r="99180" spans="1:1">
      <c r="A99180" s="234"/>
    </row>
    <row r="99181" spans="1:1">
      <c r="A99181" s="234"/>
    </row>
    <row r="99182" spans="1:1">
      <c r="A99182" s="234"/>
    </row>
    <row r="99183" spans="1:1">
      <c r="A99183" s="234"/>
    </row>
    <row r="99184" spans="1:1">
      <c r="A99184" s="234"/>
    </row>
    <row r="99185" spans="1:1">
      <c r="A99185" s="234"/>
    </row>
    <row r="99186" spans="1:1">
      <c r="A99186" s="234"/>
    </row>
    <row r="99187" spans="1:1">
      <c r="A99187" s="234"/>
    </row>
    <row r="99188" spans="1:1">
      <c r="A99188" s="234"/>
    </row>
    <row r="99189" spans="1:1">
      <c r="A99189" s="234"/>
    </row>
    <row r="99190" spans="1:1">
      <c r="A99190" s="234"/>
    </row>
    <row r="99191" spans="1:1">
      <c r="A99191" s="234"/>
    </row>
    <row r="99192" spans="1:1">
      <c r="A99192" s="234"/>
    </row>
    <row r="99193" spans="1:1">
      <c r="A99193" s="234"/>
    </row>
    <row r="99194" spans="1:1">
      <c r="A99194" s="234"/>
    </row>
    <row r="99195" spans="1:1">
      <c r="A99195" s="234"/>
    </row>
    <row r="99196" spans="1:1">
      <c r="A99196" s="234"/>
    </row>
    <row r="99197" spans="1:1">
      <c r="A99197" s="234"/>
    </row>
    <row r="99198" spans="1:1">
      <c r="A99198" s="234"/>
    </row>
    <row r="99199" spans="1:1">
      <c r="A99199" s="234"/>
    </row>
    <row r="99200" spans="1:1">
      <c r="A99200" s="234"/>
    </row>
    <row r="99201" spans="1:1">
      <c r="A99201" s="234"/>
    </row>
    <row r="99202" spans="1:1">
      <c r="A99202" s="234"/>
    </row>
    <row r="99203" spans="1:1">
      <c r="A99203" s="234"/>
    </row>
    <row r="99204" spans="1:1">
      <c r="A99204" s="234"/>
    </row>
    <row r="99205" spans="1:1">
      <c r="A99205" s="234"/>
    </row>
    <row r="99206" spans="1:1">
      <c r="A99206" s="234"/>
    </row>
    <row r="99207" spans="1:1">
      <c r="A99207" s="234"/>
    </row>
    <row r="99208" spans="1:1">
      <c r="A99208" s="234"/>
    </row>
    <row r="99209" spans="1:1">
      <c r="A99209" s="234"/>
    </row>
    <row r="99210" spans="1:1">
      <c r="A99210" s="234"/>
    </row>
    <row r="99211" spans="1:1">
      <c r="A99211" s="234"/>
    </row>
    <row r="99212" spans="1:1">
      <c r="A99212" s="234"/>
    </row>
    <row r="99213" spans="1:1">
      <c r="A99213" s="234"/>
    </row>
    <row r="99214" spans="1:1">
      <c r="A99214" s="234"/>
    </row>
    <row r="99215" spans="1:1">
      <c r="A99215" s="234"/>
    </row>
    <row r="99216" spans="1:1">
      <c r="A99216" s="234"/>
    </row>
    <row r="99217" spans="1:1">
      <c r="A99217" s="234"/>
    </row>
    <row r="99218" spans="1:1">
      <c r="A99218" s="234"/>
    </row>
    <row r="99219" spans="1:1">
      <c r="A99219" s="234"/>
    </row>
    <row r="99220" spans="1:1">
      <c r="A99220" s="234"/>
    </row>
    <row r="99221" spans="1:1">
      <c r="A99221" s="234"/>
    </row>
    <row r="99222" spans="1:1">
      <c r="A99222" s="234"/>
    </row>
    <row r="99223" spans="1:1">
      <c r="A99223" s="234"/>
    </row>
    <row r="99224" spans="1:1">
      <c r="A99224" s="234"/>
    </row>
    <row r="99225" spans="1:1">
      <c r="A99225" s="234"/>
    </row>
    <row r="99226" spans="1:1">
      <c r="A99226" s="234"/>
    </row>
    <row r="99227" spans="1:1">
      <c r="A99227" s="234"/>
    </row>
    <row r="99228" spans="1:1">
      <c r="A99228" s="234"/>
    </row>
    <row r="99229" spans="1:1">
      <c r="A99229" s="234"/>
    </row>
    <row r="99230" spans="1:1">
      <c r="A99230" s="234"/>
    </row>
    <row r="99231" spans="1:1">
      <c r="A99231" s="234"/>
    </row>
    <row r="99232" spans="1:1">
      <c r="A99232" s="234"/>
    </row>
    <row r="99233" spans="1:1">
      <c r="A99233" s="234"/>
    </row>
    <row r="99234" spans="1:1">
      <c r="A99234" s="234"/>
    </row>
    <row r="99235" spans="1:1">
      <c r="A99235" s="234"/>
    </row>
    <row r="99236" spans="1:1">
      <c r="A99236" s="234"/>
    </row>
    <row r="99237" spans="1:1">
      <c r="A99237" s="234"/>
    </row>
    <row r="99238" spans="1:1">
      <c r="A99238" s="234"/>
    </row>
    <row r="99239" spans="1:1">
      <c r="A99239" s="234"/>
    </row>
    <row r="99240" spans="1:1">
      <c r="A99240" s="234"/>
    </row>
    <row r="99241" spans="1:1">
      <c r="A99241" s="234"/>
    </row>
    <row r="99242" spans="1:1">
      <c r="A99242" s="234"/>
    </row>
    <row r="99243" spans="1:1">
      <c r="A99243" s="234"/>
    </row>
    <row r="99244" spans="1:1">
      <c r="A99244" s="234"/>
    </row>
    <row r="99245" spans="1:1">
      <c r="A99245" s="234"/>
    </row>
    <row r="99246" spans="1:1">
      <c r="A99246" s="234"/>
    </row>
    <row r="99247" spans="1:1">
      <c r="A99247" s="234"/>
    </row>
    <row r="99248" spans="1:1">
      <c r="A99248" s="234"/>
    </row>
    <row r="99249" spans="1:1">
      <c r="A99249" s="234"/>
    </row>
    <row r="99250" spans="1:1">
      <c r="A99250" s="234"/>
    </row>
    <row r="99251" spans="1:1">
      <c r="A99251" s="234"/>
    </row>
    <row r="99252" spans="1:1">
      <c r="A99252" s="234"/>
    </row>
    <row r="99253" spans="1:1">
      <c r="A99253" s="234"/>
    </row>
    <row r="99254" spans="1:1">
      <c r="A99254" s="234"/>
    </row>
    <row r="99255" spans="1:1">
      <c r="A99255" s="234"/>
    </row>
    <row r="99256" spans="1:1">
      <c r="A99256" s="234"/>
    </row>
    <row r="99257" spans="1:1">
      <c r="A99257" s="234"/>
    </row>
    <row r="99258" spans="1:1">
      <c r="A99258" s="234"/>
    </row>
    <row r="99259" spans="1:1">
      <c r="A99259" s="234"/>
    </row>
    <row r="99260" spans="1:1">
      <c r="A99260" s="234"/>
    </row>
    <row r="99261" spans="1:1">
      <c r="A99261" s="234"/>
    </row>
    <row r="99262" spans="1:1">
      <c r="A99262" s="234"/>
    </row>
    <row r="99263" spans="1:1">
      <c r="A99263" s="234"/>
    </row>
    <row r="99264" spans="1:1">
      <c r="A99264" s="234"/>
    </row>
    <row r="99265" spans="1:1">
      <c r="A99265" s="234"/>
    </row>
    <row r="99266" spans="1:1">
      <c r="A99266" s="234"/>
    </row>
    <row r="99267" spans="1:1">
      <c r="A99267" s="234"/>
    </row>
    <row r="99268" spans="1:1">
      <c r="A99268" s="234"/>
    </row>
    <row r="99269" spans="1:1">
      <c r="A99269" s="234"/>
    </row>
    <row r="99270" spans="1:1">
      <c r="A99270" s="234"/>
    </row>
    <row r="99271" spans="1:1">
      <c r="A99271" s="234"/>
    </row>
    <row r="99272" spans="1:1">
      <c r="A99272" s="234"/>
    </row>
    <row r="99273" spans="1:1">
      <c r="A99273" s="234"/>
    </row>
    <row r="99274" spans="1:1">
      <c r="A99274" s="234"/>
    </row>
    <row r="99275" spans="1:1">
      <c r="A99275" s="234"/>
    </row>
    <row r="99276" spans="1:1">
      <c r="A99276" s="234"/>
    </row>
    <row r="99277" spans="1:1">
      <c r="A99277" s="234"/>
    </row>
    <row r="99278" spans="1:1">
      <c r="A99278" s="234"/>
    </row>
    <row r="99279" spans="1:1">
      <c r="A99279" s="234"/>
    </row>
    <row r="99280" spans="1:1">
      <c r="A99280" s="234"/>
    </row>
    <row r="99281" spans="1:1">
      <c r="A99281" s="234"/>
    </row>
    <row r="99282" spans="1:1">
      <c r="A99282" s="234"/>
    </row>
    <row r="99283" spans="1:1">
      <c r="A99283" s="234"/>
    </row>
    <row r="99284" spans="1:1">
      <c r="A99284" s="234"/>
    </row>
    <row r="99285" spans="1:1">
      <c r="A99285" s="234"/>
    </row>
    <row r="99286" spans="1:1">
      <c r="A99286" s="234"/>
    </row>
    <row r="99287" spans="1:1">
      <c r="A99287" s="234"/>
    </row>
    <row r="99288" spans="1:1">
      <c r="A99288" s="234"/>
    </row>
    <row r="99289" spans="1:1">
      <c r="A99289" s="234"/>
    </row>
    <row r="99290" spans="1:1">
      <c r="A99290" s="234"/>
    </row>
    <row r="99291" spans="1:1">
      <c r="A99291" s="234"/>
    </row>
    <row r="99292" spans="1:1">
      <c r="A99292" s="234"/>
    </row>
    <row r="99293" spans="1:1">
      <c r="A99293" s="234"/>
    </row>
    <row r="99294" spans="1:1">
      <c r="A99294" s="234"/>
    </row>
    <row r="99295" spans="1:1">
      <c r="A99295" s="234"/>
    </row>
    <row r="99296" spans="1:1">
      <c r="A99296" s="234"/>
    </row>
    <row r="99297" spans="1:1">
      <c r="A99297" s="234"/>
    </row>
    <row r="99298" spans="1:1">
      <c r="A99298" s="234"/>
    </row>
    <row r="99299" spans="1:1">
      <c r="A99299" s="234"/>
    </row>
    <row r="99300" spans="1:1">
      <c r="A99300" s="234"/>
    </row>
    <row r="99301" spans="1:1">
      <c r="A99301" s="234"/>
    </row>
    <row r="99302" spans="1:1">
      <c r="A99302" s="234"/>
    </row>
    <row r="99303" spans="1:1">
      <c r="A99303" s="234"/>
    </row>
    <row r="99304" spans="1:1">
      <c r="A99304" s="234"/>
    </row>
    <row r="99305" spans="1:1">
      <c r="A99305" s="234"/>
    </row>
    <row r="99306" spans="1:1">
      <c r="A99306" s="234"/>
    </row>
    <row r="99307" spans="1:1">
      <c r="A99307" s="234"/>
    </row>
    <row r="99308" spans="1:1">
      <c r="A99308" s="234"/>
    </row>
    <row r="99309" spans="1:1">
      <c r="A99309" s="234"/>
    </row>
    <row r="99310" spans="1:1">
      <c r="A99310" s="234"/>
    </row>
    <row r="99311" spans="1:1">
      <c r="A99311" s="234"/>
    </row>
    <row r="99312" spans="1:1">
      <c r="A99312" s="234"/>
    </row>
    <row r="99313" spans="1:1">
      <c r="A99313" s="234"/>
    </row>
    <row r="99314" spans="1:1">
      <c r="A99314" s="234"/>
    </row>
    <row r="99315" spans="1:1">
      <c r="A99315" s="234"/>
    </row>
    <row r="99316" spans="1:1">
      <c r="A99316" s="234"/>
    </row>
    <row r="99317" spans="1:1">
      <c r="A99317" s="234"/>
    </row>
    <row r="99318" spans="1:1">
      <c r="A99318" s="234"/>
    </row>
    <row r="99319" spans="1:1">
      <c r="A99319" s="234"/>
    </row>
    <row r="99320" spans="1:1">
      <c r="A99320" s="234"/>
    </row>
    <row r="99321" spans="1:1">
      <c r="A99321" s="234"/>
    </row>
    <row r="99322" spans="1:1">
      <c r="A99322" s="234"/>
    </row>
    <row r="99323" spans="1:1">
      <c r="A99323" s="234"/>
    </row>
    <row r="99324" spans="1:1">
      <c r="A99324" s="234"/>
    </row>
    <row r="99325" spans="1:1">
      <c r="A99325" s="234"/>
    </row>
    <row r="99326" spans="1:1">
      <c r="A99326" s="234"/>
    </row>
    <row r="99327" spans="1:1">
      <c r="A99327" s="234"/>
    </row>
    <row r="99328" spans="1:1">
      <c r="A99328" s="234"/>
    </row>
    <row r="99329" spans="1:1">
      <c r="A99329" s="234"/>
    </row>
    <row r="99330" spans="1:1">
      <c r="A99330" s="234"/>
    </row>
    <row r="99331" spans="1:1">
      <c r="A99331" s="234"/>
    </row>
    <row r="99332" spans="1:1">
      <c r="A99332" s="234"/>
    </row>
    <row r="99333" spans="1:1">
      <c r="A99333" s="234"/>
    </row>
    <row r="99334" spans="1:1">
      <c r="A99334" s="234"/>
    </row>
    <row r="99335" spans="1:1">
      <c r="A99335" s="234"/>
    </row>
    <row r="99336" spans="1:1">
      <c r="A99336" s="234"/>
    </row>
    <row r="99337" spans="1:1">
      <c r="A99337" s="234"/>
    </row>
    <row r="99338" spans="1:1">
      <c r="A99338" s="234"/>
    </row>
    <row r="99339" spans="1:1">
      <c r="A99339" s="234"/>
    </row>
    <row r="99340" spans="1:1">
      <c r="A99340" s="234"/>
    </row>
    <row r="99341" spans="1:1">
      <c r="A99341" s="234"/>
    </row>
    <row r="99342" spans="1:1">
      <c r="A99342" s="234"/>
    </row>
    <row r="99343" spans="1:1">
      <c r="A99343" s="234"/>
    </row>
    <row r="99344" spans="1:1">
      <c r="A99344" s="234"/>
    </row>
    <row r="99345" spans="1:1">
      <c r="A99345" s="234"/>
    </row>
    <row r="99346" spans="1:1">
      <c r="A99346" s="234"/>
    </row>
    <row r="99347" spans="1:1">
      <c r="A99347" s="234"/>
    </row>
    <row r="99348" spans="1:1">
      <c r="A99348" s="234"/>
    </row>
    <row r="99349" spans="1:1">
      <c r="A99349" s="234"/>
    </row>
    <row r="99350" spans="1:1">
      <c r="A99350" s="234"/>
    </row>
    <row r="99351" spans="1:1">
      <c r="A99351" s="234"/>
    </row>
    <row r="99352" spans="1:1">
      <c r="A99352" s="234"/>
    </row>
    <row r="99353" spans="1:1">
      <c r="A99353" s="234"/>
    </row>
    <row r="99354" spans="1:1">
      <c r="A99354" s="234"/>
    </row>
    <row r="99355" spans="1:1">
      <c r="A99355" s="234"/>
    </row>
    <row r="99356" spans="1:1">
      <c r="A99356" s="234"/>
    </row>
    <row r="99357" spans="1:1">
      <c r="A99357" s="234"/>
    </row>
    <row r="99358" spans="1:1">
      <c r="A99358" s="234"/>
    </row>
    <row r="99359" spans="1:1">
      <c r="A99359" s="234"/>
    </row>
    <row r="99360" spans="1:1">
      <c r="A99360" s="234"/>
    </row>
    <row r="99361" spans="1:1">
      <c r="A99361" s="234"/>
    </row>
    <row r="99362" spans="1:1">
      <c r="A99362" s="234"/>
    </row>
    <row r="99363" spans="1:1">
      <c r="A99363" s="234"/>
    </row>
    <row r="99364" spans="1:1">
      <c r="A99364" s="234"/>
    </row>
    <row r="99365" spans="1:1">
      <c r="A99365" s="234"/>
    </row>
    <row r="99366" spans="1:1">
      <c r="A99366" s="234"/>
    </row>
    <row r="99367" spans="1:1">
      <c r="A99367" s="234"/>
    </row>
    <row r="99368" spans="1:1">
      <c r="A99368" s="234"/>
    </row>
    <row r="99369" spans="1:1">
      <c r="A99369" s="234"/>
    </row>
    <row r="99370" spans="1:1">
      <c r="A99370" s="234"/>
    </row>
    <row r="99371" spans="1:1">
      <c r="A99371" s="234"/>
    </row>
    <row r="99372" spans="1:1">
      <c r="A99372" s="234"/>
    </row>
    <row r="99373" spans="1:1">
      <c r="A99373" s="234"/>
    </row>
    <row r="99374" spans="1:1">
      <c r="A99374" s="234"/>
    </row>
    <row r="99375" spans="1:1">
      <c r="A99375" s="234"/>
    </row>
    <row r="99376" spans="1:1">
      <c r="A99376" s="234"/>
    </row>
    <row r="99377" spans="1:1">
      <c r="A99377" s="234"/>
    </row>
    <row r="99378" spans="1:1">
      <c r="A99378" s="234"/>
    </row>
    <row r="99379" spans="1:1">
      <c r="A99379" s="234"/>
    </row>
    <row r="99380" spans="1:1">
      <c r="A99380" s="234"/>
    </row>
    <row r="99381" spans="1:1">
      <c r="A99381" s="234"/>
    </row>
    <row r="99382" spans="1:1">
      <c r="A99382" s="234"/>
    </row>
    <row r="99383" spans="1:1">
      <c r="A99383" s="234"/>
    </row>
    <row r="99384" spans="1:1">
      <c r="A99384" s="234"/>
    </row>
    <row r="99385" spans="1:1">
      <c r="A99385" s="234"/>
    </row>
    <row r="99386" spans="1:1">
      <c r="A99386" s="234"/>
    </row>
    <row r="99387" spans="1:1">
      <c r="A99387" s="234"/>
    </row>
    <row r="99388" spans="1:1">
      <c r="A99388" s="234"/>
    </row>
    <row r="99389" spans="1:1">
      <c r="A99389" s="234"/>
    </row>
    <row r="99390" spans="1:1">
      <c r="A99390" s="234"/>
    </row>
    <row r="99391" spans="1:1">
      <c r="A99391" s="234"/>
    </row>
    <row r="99392" spans="1:1">
      <c r="A99392" s="234"/>
    </row>
    <row r="99393" spans="1:1">
      <c r="A99393" s="234"/>
    </row>
    <row r="99394" spans="1:1">
      <c r="A99394" s="234"/>
    </row>
    <row r="99395" spans="1:1">
      <c r="A99395" s="234"/>
    </row>
    <row r="99396" spans="1:1">
      <c r="A99396" s="234"/>
    </row>
    <row r="99397" spans="1:1">
      <c r="A99397" s="234"/>
    </row>
    <row r="99398" spans="1:1">
      <c r="A99398" s="234"/>
    </row>
    <row r="99399" spans="1:1">
      <c r="A99399" s="234"/>
    </row>
    <row r="99400" spans="1:1">
      <c r="A99400" s="234"/>
    </row>
    <row r="99401" spans="1:1">
      <c r="A99401" s="234"/>
    </row>
    <row r="99402" spans="1:1">
      <c r="A99402" s="234"/>
    </row>
    <row r="99403" spans="1:1">
      <c r="A99403" s="234"/>
    </row>
    <row r="99404" spans="1:1">
      <c r="A99404" s="234"/>
    </row>
    <row r="99405" spans="1:1">
      <c r="A99405" s="234"/>
    </row>
    <row r="99406" spans="1:1">
      <c r="A99406" s="234"/>
    </row>
    <row r="99407" spans="1:1">
      <c r="A99407" s="234"/>
    </row>
    <row r="99408" spans="1:1">
      <c r="A99408" s="234"/>
    </row>
    <row r="99409" spans="1:1">
      <c r="A99409" s="234"/>
    </row>
    <row r="99410" spans="1:1">
      <c r="A99410" s="234"/>
    </row>
    <row r="99411" spans="1:1">
      <c r="A99411" s="234"/>
    </row>
    <row r="99412" spans="1:1">
      <c r="A99412" s="234"/>
    </row>
    <row r="99413" spans="1:1">
      <c r="A99413" s="234"/>
    </row>
    <row r="99414" spans="1:1">
      <c r="A99414" s="234"/>
    </row>
    <row r="99415" spans="1:1">
      <c r="A99415" s="234"/>
    </row>
    <row r="99416" spans="1:1">
      <c r="A99416" s="234"/>
    </row>
    <row r="99417" spans="1:1">
      <c r="A99417" s="234"/>
    </row>
    <row r="99418" spans="1:1">
      <c r="A99418" s="234"/>
    </row>
    <row r="99419" spans="1:1">
      <c r="A99419" s="234"/>
    </row>
    <row r="99420" spans="1:1">
      <c r="A99420" s="234"/>
    </row>
    <row r="99421" spans="1:1">
      <c r="A99421" s="234"/>
    </row>
    <row r="99422" spans="1:1">
      <c r="A99422" s="234"/>
    </row>
    <row r="99423" spans="1:1">
      <c r="A99423" s="234"/>
    </row>
    <row r="99424" spans="1:1">
      <c r="A99424" s="234"/>
    </row>
    <row r="99425" spans="1:1">
      <c r="A99425" s="234"/>
    </row>
    <row r="99426" spans="1:1">
      <c r="A99426" s="234"/>
    </row>
    <row r="99427" spans="1:1">
      <c r="A99427" s="234"/>
    </row>
    <row r="99428" spans="1:1">
      <c r="A99428" s="234"/>
    </row>
    <row r="99429" spans="1:1">
      <c r="A99429" s="234"/>
    </row>
    <row r="99430" spans="1:1">
      <c r="A99430" s="234"/>
    </row>
    <row r="99431" spans="1:1">
      <c r="A99431" s="234"/>
    </row>
    <row r="99432" spans="1:1">
      <c r="A99432" s="234"/>
    </row>
    <row r="99433" spans="1:1">
      <c r="A99433" s="234"/>
    </row>
    <row r="99434" spans="1:1">
      <c r="A99434" s="234"/>
    </row>
    <row r="99435" spans="1:1">
      <c r="A99435" s="234"/>
    </row>
    <row r="99436" spans="1:1">
      <c r="A99436" s="234"/>
    </row>
    <row r="99437" spans="1:1">
      <c r="A99437" s="234"/>
    </row>
    <row r="99438" spans="1:1">
      <c r="A99438" s="234"/>
    </row>
    <row r="99439" spans="1:1">
      <c r="A99439" s="234"/>
    </row>
    <row r="99440" spans="1:1">
      <c r="A99440" s="234"/>
    </row>
    <row r="99441" spans="1:1">
      <c r="A99441" s="234"/>
    </row>
    <row r="99442" spans="1:1">
      <c r="A99442" s="234"/>
    </row>
    <row r="99443" spans="1:1">
      <c r="A99443" s="234"/>
    </row>
    <row r="99444" spans="1:1">
      <c r="A99444" s="234"/>
    </row>
    <row r="99445" spans="1:1">
      <c r="A99445" s="234"/>
    </row>
    <row r="99446" spans="1:1">
      <c r="A99446" s="234"/>
    </row>
    <row r="99447" spans="1:1">
      <c r="A99447" s="234"/>
    </row>
    <row r="99448" spans="1:1">
      <c r="A99448" s="234"/>
    </row>
    <row r="99449" spans="1:1">
      <c r="A99449" s="234"/>
    </row>
    <row r="99450" spans="1:1">
      <c r="A99450" s="234"/>
    </row>
    <row r="99451" spans="1:1">
      <c r="A99451" s="234"/>
    </row>
    <row r="99452" spans="1:1">
      <c r="A99452" s="234"/>
    </row>
    <row r="99453" spans="1:1">
      <c r="A99453" s="234"/>
    </row>
    <row r="99454" spans="1:1">
      <c r="A99454" s="234"/>
    </row>
    <row r="99455" spans="1:1">
      <c r="A99455" s="234"/>
    </row>
    <row r="99456" spans="1:1">
      <c r="A99456" s="234"/>
    </row>
    <row r="99457" spans="1:1">
      <c r="A99457" s="234"/>
    </row>
    <row r="99458" spans="1:1">
      <c r="A99458" s="234"/>
    </row>
    <row r="99459" spans="1:1">
      <c r="A99459" s="234"/>
    </row>
    <row r="99460" spans="1:1">
      <c r="A99460" s="234"/>
    </row>
    <row r="99461" spans="1:1">
      <c r="A99461" s="234"/>
    </row>
    <row r="99462" spans="1:1">
      <c r="A99462" s="234"/>
    </row>
    <row r="99463" spans="1:1">
      <c r="A99463" s="234"/>
    </row>
    <row r="99464" spans="1:1">
      <c r="A99464" s="234"/>
    </row>
    <row r="99465" spans="1:1">
      <c r="A99465" s="234"/>
    </row>
    <row r="99466" spans="1:1">
      <c r="A99466" s="234"/>
    </row>
    <row r="99467" spans="1:1">
      <c r="A99467" s="234"/>
    </row>
    <row r="99468" spans="1:1">
      <c r="A99468" s="234"/>
    </row>
    <row r="99469" spans="1:1">
      <c r="A99469" s="234"/>
    </row>
    <row r="99470" spans="1:1">
      <c r="A99470" s="234"/>
    </row>
    <row r="99471" spans="1:1">
      <c r="A99471" s="234"/>
    </row>
    <row r="99472" spans="1:1">
      <c r="A99472" s="234"/>
    </row>
    <row r="99473" spans="1:1">
      <c r="A99473" s="234"/>
    </row>
    <row r="99474" spans="1:1">
      <c r="A99474" s="234"/>
    </row>
    <row r="99475" spans="1:1">
      <c r="A99475" s="234"/>
    </row>
    <row r="99476" spans="1:1">
      <c r="A99476" s="234"/>
    </row>
    <row r="99477" spans="1:1">
      <c r="A99477" s="234"/>
    </row>
    <row r="99478" spans="1:1">
      <c r="A99478" s="234"/>
    </row>
    <row r="99479" spans="1:1">
      <c r="A99479" s="234"/>
    </row>
    <row r="99480" spans="1:1">
      <c r="A99480" s="234"/>
    </row>
    <row r="99481" spans="1:1">
      <c r="A99481" s="234"/>
    </row>
    <row r="99482" spans="1:1">
      <c r="A99482" s="234"/>
    </row>
    <row r="99483" spans="1:1">
      <c r="A99483" s="234"/>
    </row>
    <row r="99484" spans="1:1">
      <c r="A99484" s="234"/>
    </row>
    <row r="99485" spans="1:1">
      <c r="A99485" s="234"/>
    </row>
    <row r="99486" spans="1:1">
      <c r="A99486" s="234"/>
    </row>
    <row r="99487" spans="1:1">
      <c r="A99487" s="234"/>
    </row>
    <row r="99488" spans="1:1">
      <c r="A99488" s="234"/>
    </row>
    <row r="99489" spans="1:1">
      <c r="A99489" s="234"/>
    </row>
    <row r="99490" spans="1:1">
      <c r="A99490" s="234"/>
    </row>
    <row r="99491" spans="1:1">
      <c r="A99491" s="234"/>
    </row>
    <row r="99492" spans="1:1">
      <c r="A99492" s="234"/>
    </row>
    <row r="99493" spans="1:1">
      <c r="A99493" s="234"/>
    </row>
    <row r="99494" spans="1:1">
      <c r="A99494" s="234"/>
    </row>
    <row r="99495" spans="1:1">
      <c r="A99495" s="234"/>
    </row>
    <row r="99496" spans="1:1">
      <c r="A99496" s="234"/>
    </row>
    <row r="99497" spans="1:1">
      <c r="A99497" s="234"/>
    </row>
    <row r="99498" spans="1:1">
      <c r="A99498" s="234"/>
    </row>
    <row r="99499" spans="1:1">
      <c r="A99499" s="234"/>
    </row>
    <row r="99500" spans="1:1">
      <c r="A99500" s="234"/>
    </row>
    <row r="99501" spans="1:1">
      <c r="A99501" s="234"/>
    </row>
    <row r="99502" spans="1:1">
      <c r="A99502" s="234"/>
    </row>
    <row r="99503" spans="1:1">
      <c r="A99503" s="234"/>
    </row>
    <row r="99504" spans="1:1">
      <c r="A99504" s="234"/>
    </row>
    <row r="99505" spans="1:1">
      <c r="A99505" s="234"/>
    </row>
    <row r="99506" spans="1:1">
      <c r="A99506" s="234"/>
    </row>
    <row r="99507" spans="1:1">
      <c r="A99507" s="234"/>
    </row>
    <row r="99508" spans="1:1">
      <c r="A99508" s="234"/>
    </row>
    <row r="99509" spans="1:1">
      <c r="A99509" s="234"/>
    </row>
    <row r="99510" spans="1:1">
      <c r="A99510" s="234"/>
    </row>
    <row r="99511" spans="1:1">
      <c r="A99511" s="234"/>
    </row>
    <row r="99512" spans="1:1">
      <c r="A99512" s="234"/>
    </row>
    <row r="99513" spans="1:1">
      <c r="A99513" s="234"/>
    </row>
    <row r="99514" spans="1:1">
      <c r="A99514" s="234"/>
    </row>
    <row r="99515" spans="1:1">
      <c r="A99515" s="234"/>
    </row>
    <row r="99516" spans="1:1">
      <c r="A99516" s="234"/>
    </row>
    <row r="99517" spans="1:1">
      <c r="A99517" s="234"/>
    </row>
    <row r="99518" spans="1:1">
      <c r="A99518" s="234"/>
    </row>
    <row r="99519" spans="1:1">
      <c r="A99519" s="234"/>
    </row>
    <row r="99520" spans="1:1">
      <c r="A99520" s="234"/>
    </row>
    <row r="99521" spans="1:1">
      <c r="A99521" s="234"/>
    </row>
    <row r="99522" spans="1:1">
      <c r="A99522" s="234"/>
    </row>
    <row r="99523" spans="1:1">
      <c r="A99523" s="234"/>
    </row>
    <row r="99524" spans="1:1">
      <c r="A99524" s="234"/>
    </row>
    <row r="99525" spans="1:1">
      <c r="A99525" s="234"/>
    </row>
    <row r="99526" spans="1:1">
      <c r="A99526" s="234"/>
    </row>
    <row r="99527" spans="1:1">
      <c r="A99527" s="234"/>
    </row>
    <row r="99528" spans="1:1">
      <c r="A99528" s="234"/>
    </row>
    <row r="99529" spans="1:1">
      <c r="A99529" s="234"/>
    </row>
    <row r="99530" spans="1:1">
      <c r="A99530" s="234"/>
    </row>
    <row r="99531" spans="1:1">
      <c r="A99531" s="234"/>
    </row>
    <row r="99532" spans="1:1">
      <c r="A99532" s="234"/>
    </row>
    <row r="99533" spans="1:1">
      <c r="A99533" s="234"/>
    </row>
    <row r="99534" spans="1:1">
      <c r="A99534" s="234"/>
    </row>
    <row r="99535" spans="1:1">
      <c r="A99535" s="234"/>
    </row>
    <row r="99536" spans="1:1">
      <c r="A99536" s="234"/>
    </row>
    <row r="99537" spans="1:1">
      <c r="A99537" s="234"/>
    </row>
    <row r="99538" spans="1:1">
      <c r="A99538" s="234"/>
    </row>
    <row r="99539" spans="1:1">
      <c r="A99539" s="234"/>
    </row>
    <row r="99540" spans="1:1">
      <c r="A99540" s="234"/>
    </row>
    <row r="99541" spans="1:1">
      <c r="A99541" s="234"/>
    </row>
    <row r="99542" spans="1:1">
      <c r="A99542" s="234"/>
    </row>
    <row r="99543" spans="1:1">
      <c r="A99543" s="234"/>
    </row>
    <row r="99544" spans="1:1">
      <c r="A99544" s="234"/>
    </row>
    <row r="99545" spans="1:1">
      <c r="A99545" s="234"/>
    </row>
    <row r="99546" spans="1:1">
      <c r="A99546" s="234"/>
    </row>
    <row r="99547" spans="1:1">
      <c r="A99547" s="234"/>
    </row>
    <row r="99548" spans="1:1">
      <c r="A99548" s="234"/>
    </row>
    <row r="99549" spans="1:1">
      <c r="A99549" s="234"/>
    </row>
    <row r="99550" spans="1:1">
      <c r="A99550" s="234"/>
    </row>
    <row r="99551" spans="1:1">
      <c r="A99551" s="234"/>
    </row>
    <row r="99552" spans="1:1">
      <c r="A99552" s="234"/>
    </row>
    <row r="99553" spans="1:1">
      <c r="A99553" s="234"/>
    </row>
    <row r="99554" spans="1:1">
      <c r="A99554" s="234"/>
    </row>
    <row r="99555" spans="1:1">
      <c r="A99555" s="234"/>
    </row>
    <row r="99556" spans="1:1">
      <c r="A99556" s="234"/>
    </row>
    <row r="99557" spans="1:1">
      <c r="A99557" s="234"/>
    </row>
    <row r="99558" spans="1:1">
      <c r="A99558" s="234"/>
    </row>
    <row r="99559" spans="1:1">
      <c r="A99559" s="234"/>
    </row>
    <row r="99560" spans="1:1">
      <c r="A99560" s="234"/>
    </row>
    <row r="99561" spans="1:1">
      <c r="A99561" s="234"/>
    </row>
    <row r="99562" spans="1:1">
      <c r="A99562" s="234"/>
    </row>
    <row r="99563" spans="1:1">
      <c r="A99563" s="234"/>
    </row>
    <row r="99564" spans="1:1">
      <c r="A99564" s="234"/>
    </row>
    <row r="99565" spans="1:1">
      <c r="A99565" s="234"/>
    </row>
    <row r="99566" spans="1:1">
      <c r="A99566" s="234"/>
    </row>
    <row r="99567" spans="1:1">
      <c r="A99567" s="234"/>
    </row>
    <row r="99568" spans="1:1">
      <c r="A99568" s="234"/>
    </row>
    <row r="99569" spans="1:1">
      <c r="A99569" s="234"/>
    </row>
    <row r="99570" spans="1:1">
      <c r="A99570" s="234"/>
    </row>
    <row r="99571" spans="1:1">
      <c r="A99571" s="234"/>
    </row>
    <row r="99572" spans="1:1">
      <c r="A99572" s="234"/>
    </row>
    <row r="99573" spans="1:1">
      <c r="A99573" s="234"/>
    </row>
    <row r="99574" spans="1:1">
      <c r="A99574" s="234"/>
    </row>
    <row r="99575" spans="1:1">
      <c r="A99575" s="234"/>
    </row>
    <row r="99576" spans="1:1">
      <c r="A99576" s="234"/>
    </row>
    <row r="99577" spans="1:1">
      <c r="A99577" s="234"/>
    </row>
    <row r="99578" spans="1:1">
      <c r="A99578" s="234"/>
    </row>
    <row r="99579" spans="1:1">
      <c r="A99579" s="234"/>
    </row>
    <row r="99580" spans="1:1">
      <c r="A99580" s="234"/>
    </row>
    <row r="99581" spans="1:1">
      <c r="A99581" s="234"/>
    </row>
    <row r="99582" spans="1:1">
      <c r="A99582" s="234"/>
    </row>
    <row r="99583" spans="1:1">
      <c r="A99583" s="234"/>
    </row>
    <row r="99584" spans="1:1">
      <c r="A99584" s="234"/>
    </row>
    <row r="99585" spans="1:1">
      <c r="A99585" s="234"/>
    </row>
    <row r="99586" spans="1:1">
      <c r="A99586" s="234"/>
    </row>
    <row r="99587" spans="1:1">
      <c r="A99587" s="234"/>
    </row>
    <row r="99588" spans="1:1">
      <c r="A99588" s="234"/>
    </row>
    <row r="99589" spans="1:1">
      <c r="A99589" s="234"/>
    </row>
    <row r="99590" spans="1:1">
      <c r="A99590" s="234"/>
    </row>
    <row r="99591" spans="1:1">
      <c r="A99591" s="234"/>
    </row>
    <row r="99592" spans="1:1">
      <c r="A99592" s="234"/>
    </row>
    <row r="99593" spans="1:1">
      <c r="A99593" s="234"/>
    </row>
    <row r="99594" spans="1:1">
      <c r="A99594" s="234"/>
    </row>
    <row r="99595" spans="1:1">
      <c r="A99595" s="234"/>
    </row>
    <row r="99596" spans="1:1">
      <c r="A99596" s="234"/>
    </row>
    <row r="99597" spans="1:1">
      <c r="A99597" s="234"/>
    </row>
    <row r="99598" spans="1:1">
      <c r="A99598" s="234"/>
    </row>
    <row r="99599" spans="1:1">
      <c r="A99599" s="234"/>
    </row>
    <row r="99600" spans="1:1">
      <c r="A99600" s="234"/>
    </row>
    <row r="99601" spans="1:1">
      <c r="A99601" s="234"/>
    </row>
    <row r="99602" spans="1:1">
      <c r="A99602" s="234"/>
    </row>
    <row r="99603" spans="1:1">
      <c r="A99603" s="234"/>
    </row>
    <row r="99604" spans="1:1">
      <c r="A99604" s="234"/>
    </row>
    <row r="99605" spans="1:1">
      <c r="A99605" s="234"/>
    </row>
    <row r="99606" spans="1:1">
      <c r="A99606" s="234"/>
    </row>
    <row r="99607" spans="1:1">
      <c r="A99607" s="234"/>
    </row>
    <row r="99608" spans="1:1">
      <c r="A99608" s="234"/>
    </row>
    <row r="99609" spans="1:1">
      <c r="A99609" s="234"/>
    </row>
    <row r="99610" spans="1:1">
      <c r="A99610" s="234"/>
    </row>
    <row r="99611" spans="1:1">
      <c r="A99611" s="234"/>
    </row>
    <row r="99612" spans="1:1">
      <c r="A99612" s="234"/>
    </row>
    <row r="99613" spans="1:1">
      <c r="A99613" s="234"/>
    </row>
    <row r="99614" spans="1:1">
      <c r="A99614" s="234"/>
    </row>
    <row r="99615" spans="1:1">
      <c r="A99615" s="234"/>
    </row>
    <row r="99616" spans="1:1">
      <c r="A99616" s="234"/>
    </row>
    <row r="99617" spans="1:1">
      <c r="A99617" s="234"/>
    </row>
    <row r="99618" spans="1:1">
      <c r="A99618" s="234"/>
    </row>
    <row r="99619" spans="1:1">
      <c r="A99619" s="234"/>
    </row>
    <row r="99620" spans="1:1">
      <c r="A99620" s="234"/>
    </row>
    <row r="99621" spans="1:1">
      <c r="A99621" s="234"/>
    </row>
    <row r="99622" spans="1:1">
      <c r="A99622" s="234"/>
    </row>
    <row r="99623" spans="1:1">
      <c r="A99623" s="234"/>
    </row>
    <row r="99624" spans="1:1">
      <c r="A99624" s="234"/>
    </row>
    <row r="99625" spans="1:1">
      <c r="A99625" s="234"/>
    </row>
    <row r="99626" spans="1:1">
      <c r="A99626" s="234"/>
    </row>
    <row r="99627" spans="1:1">
      <c r="A99627" s="234"/>
    </row>
    <row r="99628" spans="1:1">
      <c r="A99628" s="234"/>
    </row>
    <row r="99629" spans="1:1">
      <c r="A99629" s="234"/>
    </row>
    <row r="99630" spans="1:1">
      <c r="A99630" s="234"/>
    </row>
    <row r="99631" spans="1:1">
      <c r="A99631" s="234"/>
    </row>
    <row r="99632" spans="1:1">
      <c r="A99632" s="234"/>
    </row>
    <row r="99633" spans="1:1">
      <c r="A99633" s="234"/>
    </row>
    <row r="99634" spans="1:1">
      <c r="A99634" s="234"/>
    </row>
    <row r="99635" spans="1:1">
      <c r="A99635" s="234"/>
    </row>
    <row r="99636" spans="1:1">
      <c r="A99636" s="234"/>
    </row>
    <row r="99637" spans="1:1">
      <c r="A99637" s="234"/>
    </row>
    <row r="99638" spans="1:1">
      <c r="A99638" s="234"/>
    </row>
    <row r="99639" spans="1:1">
      <c r="A99639" s="234"/>
    </row>
    <row r="99640" spans="1:1">
      <c r="A99640" s="234"/>
    </row>
    <row r="99641" spans="1:1">
      <c r="A99641" s="234"/>
    </row>
    <row r="99642" spans="1:1">
      <c r="A99642" s="234"/>
    </row>
    <row r="99643" spans="1:1">
      <c r="A99643" s="234"/>
    </row>
    <row r="99644" spans="1:1">
      <c r="A99644" s="234"/>
    </row>
    <row r="99645" spans="1:1">
      <c r="A99645" s="234"/>
    </row>
    <row r="99646" spans="1:1">
      <c r="A99646" s="234"/>
    </row>
    <row r="99647" spans="1:1">
      <c r="A99647" s="234"/>
    </row>
    <row r="99648" spans="1:1">
      <c r="A99648" s="234"/>
    </row>
    <row r="99649" spans="1:1">
      <c r="A99649" s="234"/>
    </row>
    <row r="99650" spans="1:1">
      <c r="A99650" s="234"/>
    </row>
    <row r="99651" spans="1:1">
      <c r="A99651" s="234"/>
    </row>
    <row r="99652" spans="1:1">
      <c r="A99652" s="234"/>
    </row>
    <row r="99653" spans="1:1">
      <c r="A99653" s="234"/>
    </row>
    <row r="99654" spans="1:1">
      <c r="A99654" s="234"/>
    </row>
    <row r="99655" spans="1:1">
      <c r="A99655" s="234"/>
    </row>
    <row r="99656" spans="1:1">
      <c r="A99656" s="234"/>
    </row>
    <row r="99657" spans="1:1">
      <c r="A99657" s="234"/>
    </row>
    <row r="99658" spans="1:1">
      <c r="A99658" s="234"/>
    </row>
    <row r="99659" spans="1:1">
      <c r="A99659" s="234"/>
    </row>
    <row r="99660" spans="1:1">
      <c r="A99660" s="234"/>
    </row>
    <row r="99661" spans="1:1">
      <c r="A99661" s="234"/>
    </row>
    <row r="99662" spans="1:1">
      <c r="A99662" s="234"/>
    </row>
    <row r="99663" spans="1:1">
      <c r="A99663" s="234"/>
    </row>
    <row r="99664" spans="1:1">
      <c r="A99664" s="234"/>
    </row>
    <row r="99665" spans="1:1">
      <c r="A99665" s="234"/>
    </row>
    <row r="99666" spans="1:1">
      <c r="A99666" s="234"/>
    </row>
    <row r="99667" spans="1:1">
      <c r="A99667" s="234"/>
    </row>
    <row r="99668" spans="1:1">
      <c r="A99668" s="234"/>
    </row>
    <row r="99669" spans="1:1">
      <c r="A99669" s="234"/>
    </row>
    <row r="99670" spans="1:1">
      <c r="A99670" s="234"/>
    </row>
    <row r="99671" spans="1:1">
      <c r="A99671" s="234"/>
    </row>
    <row r="99672" spans="1:1">
      <c r="A99672" s="234"/>
    </row>
    <row r="99673" spans="1:1">
      <c r="A99673" s="234"/>
    </row>
    <row r="99674" spans="1:1">
      <c r="A99674" s="234"/>
    </row>
    <row r="99675" spans="1:1">
      <c r="A99675" s="234"/>
    </row>
    <row r="99676" spans="1:1">
      <c r="A99676" s="234"/>
    </row>
    <row r="99677" spans="1:1">
      <c r="A99677" s="234"/>
    </row>
    <row r="99678" spans="1:1">
      <c r="A99678" s="234"/>
    </row>
    <row r="99679" spans="1:1">
      <c r="A99679" s="234"/>
    </row>
    <row r="99680" spans="1:1">
      <c r="A99680" s="234"/>
    </row>
    <row r="99681" spans="1:1">
      <c r="A99681" s="234"/>
    </row>
    <row r="99682" spans="1:1">
      <c r="A99682" s="234"/>
    </row>
    <row r="99683" spans="1:1">
      <c r="A99683" s="234"/>
    </row>
    <row r="99684" spans="1:1">
      <c r="A99684" s="234"/>
    </row>
    <row r="99685" spans="1:1">
      <c r="A99685" s="234"/>
    </row>
    <row r="99686" spans="1:1">
      <c r="A99686" s="234"/>
    </row>
    <row r="99687" spans="1:1">
      <c r="A99687" s="234"/>
    </row>
    <row r="99688" spans="1:1">
      <c r="A99688" s="234"/>
    </row>
    <row r="99689" spans="1:1">
      <c r="A99689" s="234"/>
    </row>
    <row r="99690" spans="1:1">
      <c r="A99690" s="234"/>
    </row>
    <row r="99691" spans="1:1">
      <c r="A99691" s="234"/>
    </row>
    <row r="99692" spans="1:1">
      <c r="A99692" s="234"/>
    </row>
    <row r="99693" spans="1:1">
      <c r="A99693" s="234"/>
    </row>
    <row r="99694" spans="1:1">
      <c r="A99694" s="234"/>
    </row>
    <row r="99695" spans="1:1">
      <c r="A99695" s="234"/>
    </row>
    <row r="99696" spans="1:1">
      <c r="A99696" s="234"/>
    </row>
    <row r="99697" spans="1:1">
      <c r="A99697" s="234"/>
    </row>
    <row r="99698" spans="1:1">
      <c r="A99698" s="234"/>
    </row>
    <row r="99699" spans="1:1">
      <c r="A99699" s="234"/>
    </row>
    <row r="99700" spans="1:1">
      <c r="A99700" s="234"/>
    </row>
    <row r="99701" spans="1:1">
      <c r="A99701" s="234"/>
    </row>
    <row r="99702" spans="1:1">
      <c r="A99702" s="234"/>
    </row>
    <row r="99703" spans="1:1">
      <c r="A99703" s="234"/>
    </row>
    <row r="99704" spans="1:1">
      <c r="A99704" s="234"/>
    </row>
    <row r="99705" spans="1:1">
      <c r="A99705" s="234"/>
    </row>
    <row r="99706" spans="1:1">
      <c r="A99706" s="234"/>
    </row>
    <row r="99707" spans="1:1">
      <c r="A99707" s="234"/>
    </row>
    <row r="99708" spans="1:1">
      <c r="A99708" s="234"/>
    </row>
    <row r="99709" spans="1:1">
      <c r="A99709" s="234"/>
    </row>
    <row r="99710" spans="1:1">
      <c r="A99710" s="234"/>
    </row>
    <row r="99711" spans="1:1">
      <c r="A99711" s="234"/>
    </row>
    <row r="99712" spans="1:1">
      <c r="A99712" s="234"/>
    </row>
    <row r="99713" spans="1:1">
      <c r="A99713" s="234"/>
    </row>
    <row r="99714" spans="1:1">
      <c r="A99714" s="234"/>
    </row>
    <row r="99715" spans="1:1">
      <c r="A99715" s="234"/>
    </row>
    <row r="99716" spans="1:1">
      <c r="A99716" s="234"/>
    </row>
    <row r="99717" spans="1:1">
      <c r="A99717" s="234"/>
    </row>
    <row r="99718" spans="1:1">
      <c r="A99718" s="234"/>
    </row>
    <row r="99719" spans="1:1">
      <c r="A99719" s="234"/>
    </row>
    <row r="99720" spans="1:1">
      <c r="A99720" s="234"/>
    </row>
    <row r="99721" spans="1:1">
      <c r="A99721" s="234"/>
    </row>
    <row r="99722" spans="1:1">
      <c r="A99722" s="234"/>
    </row>
    <row r="99723" spans="1:1">
      <c r="A99723" s="234"/>
    </row>
    <row r="99724" spans="1:1">
      <c r="A99724" s="234"/>
    </row>
    <row r="99725" spans="1:1">
      <c r="A99725" s="234"/>
    </row>
    <row r="99726" spans="1:1">
      <c r="A99726" s="234"/>
    </row>
    <row r="99727" spans="1:1">
      <c r="A99727" s="234"/>
    </row>
    <row r="99728" spans="1:1">
      <c r="A99728" s="234"/>
    </row>
    <row r="99729" spans="1:1">
      <c r="A99729" s="234"/>
    </row>
    <row r="99730" spans="1:1">
      <c r="A99730" s="234"/>
    </row>
    <row r="99731" spans="1:1">
      <c r="A99731" s="234"/>
    </row>
    <row r="99732" spans="1:1">
      <c r="A99732" s="234"/>
    </row>
    <row r="99733" spans="1:1">
      <c r="A99733" s="234"/>
    </row>
    <row r="99734" spans="1:1">
      <c r="A99734" s="234"/>
    </row>
    <row r="99735" spans="1:1">
      <c r="A99735" s="234"/>
    </row>
    <row r="99736" spans="1:1">
      <c r="A99736" s="234"/>
    </row>
    <row r="99737" spans="1:1">
      <c r="A99737" s="234"/>
    </row>
    <row r="99738" spans="1:1">
      <c r="A99738" s="234"/>
    </row>
    <row r="99739" spans="1:1">
      <c r="A99739" s="234"/>
    </row>
    <row r="99740" spans="1:1">
      <c r="A99740" s="234"/>
    </row>
    <row r="99741" spans="1:1">
      <c r="A99741" s="234"/>
    </row>
    <row r="99742" spans="1:1">
      <c r="A99742" s="234"/>
    </row>
    <row r="99743" spans="1:1">
      <c r="A99743" s="234"/>
    </row>
    <row r="99744" spans="1:1">
      <c r="A99744" s="234"/>
    </row>
    <row r="99745" spans="1:1">
      <c r="A99745" s="234"/>
    </row>
    <row r="99746" spans="1:1">
      <c r="A99746" s="234"/>
    </row>
    <row r="99747" spans="1:1">
      <c r="A99747" s="234"/>
    </row>
    <row r="99748" spans="1:1">
      <c r="A99748" s="234"/>
    </row>
    <row r="99749" spans="1:1">
      <c r="A99749" s="234"/>
    </row>
    <row r="99750" spans="1:1">
      <c r="A99750" s="234"/>
    </row>
    <row r="99751" spans="1:1">
      <c r="A99751" s="234"/>
    </row>
    <row r="99752" spans="1:1">
      <c r="A99752" s="234"/>
    </row>
    <row r="99753" spans="1:1">
      <c r="A99753" s="234"/>
    </row>
    <row r="99754" spans="1:1">
      <c r="A99754" s="234"/>
    </row>
    <row r="99755" spans="1:1">
      <c r="A99755" s="234"/>
    </row>
    <row r="99756" spans="1:1">
      <c r="A99756" s="234"/>
    </row>
    <row r="99757" spans="1:1">
      <c r="A99757" s="234"/>
    </row>
    <row r="99758" spans="1:1">
      <c r="A99758" s="234"/>
    </row>
    <row r="99759" spans="1:1">
      <c r="A99759" s="234"/>
    </row>
    <row r="99760" spans="1:1">
      <c r="A99760" s="234"/>
    </row>
    <row r="99761" spans="1:1">
      <c r="A99761" s="234"/>
    </row>
    <row r="99762" spans="1:1">
      <c r="A99762" s="234"/>
    </row>
    <row r="99763" spans="1:1">
      <c r="A99763" s="234"/>
    </row>
    <row r="99764" spans="1:1">
      <c r="A99764" s="234"/>
    </row>
    <row r="99765" spans="1:1">
      <c r="A99765" s="234"/>
    </row>
    <row r="99766" spans="1:1">
      <c r="A99766" s="234"/>
    </row>
    <row r="99767" spans="1:1">
      <c r="A99767" s="234"/>
    </row>
    <row r="99768" spans="1:1">
      <c r="A99768" s="234"/>
    </row>
    <row r="99769" spans="1:1">
      <c r="A99769" s="234"/>
    </row>
    <row r="99770" spans="1:1">
      <c r="A99770" s="234"/>
    </row>
    <row r="99771" spans="1:1">
      <c r="A99771" s="234"/>
    </row>
    <row r="99772" spans="1:1">
      <c r="A99772" s="234"/>
    </row>
    <row r="99773" spans="1:1">
      <c r="A99773" s="234"/>
    </row>
    <row r="99774" spans="1:1">
      <c r="A99774" s="234"/>
    </row>
    <row r="99775" spans="1:1">
      <c r="A99775" s="234"/>
    </row>
    <row r="99776" spans="1:1">
      <c r="A99776" s="234"/>
    </row>
    <row r="99777" spans="1:1">
      <c r="A99777" s="234"/>
    </row>
    <row r="99778" spans="1:1">
      <c r="A99778" s="234"/>
    </row>
    <row r="99779" spans="1:1">
      <c r="A99779" s="234"/>
    </row>
    <row r="99780" spans="1:1">
      <c r="A99780" s="234"/>
    </row>
    <row r="99781" spans="1:1">
      <c r="A99781" s="234"/>
    </row>
    <row r="99782" spans="1:1">
      <c r="A99782" s="234"/>
    </row>
    <row r="99783" spans="1:1">
      <c r="A99783" s="234"/>
    </row>
    <row r="99784" spans="1:1">
      <c r="A99784" s="234"/>
    </row>
    <row r="99785" spans="1:1">
      <c r="A99785" s="234"/>
    </row>
    <row r="99786" spans="1:1">
      <c r="A99786" s="234"/>
    </row>
    <row r="99787" spans="1:1">
      <c r="A99787" s="234"/>
    </row>
    <row r="99788" spans="1:1">
      <c r="A99788" s="234"/>
    </row>
    <row r="99789" spans="1:1">
      <c r="A99789" s="234"/>
    </row>
    <row r="99790" spans="1:1">
      <c r="A99790" s="234"/>
    </row>
    <row r="99791" spans="1:1">
      <c r="A99791" s="234"/>
    </row>
    <row r="99792" spans="1:1">
      <c r="A99792" s="234"/>
    </row>
    <row r="99793" spans="1:1">
      <c r="A99793" s="234"/>
    </row>
    <row r="99794" spans="1:1">
      <c r="A99794" s="234"/>
    </row>
    <row r="99795" spans="1:1">
      <c r="A99795" s="234"/>
    </row>
    <row r="99796" spans="1:1">
      <c r="A99796" s="234"/>
    </row>
    <row r="99797" spans="1:1">
      <c r="A99797" s="234"/>
    </row>
    <row r="99798" spans="1:1">
      <c r="A99798" s="234"/>
    </row>
    <row r="99799" spans="1:1">
      <c r="A99799" s="234"/>
    </row>
    <row r="99800" spans="1:1">
      <c r="A99800" s="234"/>
    </row>
    <row r="99801" spans="1:1">
      <c r="A99801" s="234"/>
    </row>
    <row r="99802" spans="1:1">
      <c r="A99802" s="234"/>
    </row>
    <row r="99803" spans="1:1">
      <c r="A99803" s="234"/>
    </row>
    <row r="99804" spans="1:1">
      <c r="A99804" s="234"/>
    </row>
    <row r="99805" spans="1:1">
      <c r="A99805" s="234"/>
    </row>
    <row r="99806" spans="1:1">
      <c r="A99806" s="234"/>
    </row>
    <row r="99807" spans="1:1">
      <c r="A99807" s="234"/>
    </row>
    <row r="99808" spans="1:1">
      <c r="A99808" s="234"/>
    </row>
    <row r="99809" spans="1:1">
      <c r="A99809" s="234"/>
    </row>
    <row r="99810" spans="1:1">
      <c r="A99810" s="234"/>
    </row>
    <row r="99811" spans="1:1">
      <c r="A99811" s="234"/>
    </row>
    <row r="99812" spans="1:1">
      <c r="A99812" s="234"/>
    </row>
    <row r="99813" spans="1:1">
      <c r="A99813" s="234"/>
    </row>
    <row r="99814" spans="1:1">
      <c r="A99814" s="234"/>
    </row>
    <row r="99815" spans="1:1">
      <c r="A99815" s="234"/>
    </row>
    <row r="99816" spans="1:1">
      <c r="A99816" s="234"/>
    </row>
    <row r="99817" spans="1:1">
      <c r="A99817" s="234"/>
    </row>
    <row r="99818" spans="1:1">
      <c r="A99818" s="234"/>
    </row>
    <row r="99819" spans="1:1">
      <c r="A99819" s="234"/>
    </row>
    <row r="99820" spans="1:1">
      <c r="A99820" s="234"/>
    </row>
    <row r="99821" spans="1:1">
      <c r="A99821" s="234"/>
    </row>
    <row r="99822" spans="1:1">
      <c r="A99822" s="234"/>
    </row>
    <row r="99823" spans="1:1">
      <c r="A99823" s="234"/>
    </row>
    <row r="99824" spans="1:1">
      <c r="A99824" s="234"/>
    </row>
    <row r="99825" spans="1:1">
      <c r="A99825" s="234"/>
    </row>
    <row r="99826" spans="1:1">
      <c r="A99826" s="234"/>
    </row>
    <row r="99827" spans="1:1">
      <c r="A99827" s="234"/>
    </row>
    <row r="99828" spans="1:1">
      <c r="A99828" s="234"/>
    </row>
    <row r="99829" spans="1:1">
      <c r="A99829" s="234"/>
    </row>
    <row r="99830" spans="1:1">
      <c r="A99830" s="234"/>
    </row>
    <row r="99831" spans="1:1">
      <c r="A99831" s="234"/>
    </row>
    <row r="99832" spans="1:1">
      <c r="A99832" s="234"/>
    </row>
    <row r="99833" spans="1:1">
      <c r="A99833" s="234"/>
    </row>
    <row r="99834" spans="1:1">
      <c r="A99834" s="234"/>
    </row>
    <row r="99835" spans="1:1">
      <c r="A99835" s="234"/>
    </row>
    <row r="99836" spans="1:1">
      <c r="A99836" s="234"/>
    </row>
    <row r="99837" spans="1:1">
      <c r="A99837" s="234"/>
    </row>
    <row r="99838" spans="1:1">
      <c r="A99838" s="234"/>
    </row>
    <row r="99839" spans="1:1">
      <c r="A99839" s="234"/>
    </row>
    <row r="99840" spans="1:1">
      <c r="A99840" s="234"/>
    </row>
    <row r="99841" spans="1:1">
      <c r="A99841" s="234"/>
    </row>
    <row r="99842" spans="1:1">
      <c r="A99842" s="234"/>
    </row>
    <row r="99843" spans="1:1">
      <c r="A99843" s="234"/>
    </row>
    <row r="99844" spans="1:1">
      <c r="A99844" s="234"/>
    </row>
    <row r="99845" spans="1:1">
      <c r="A99845" s="234"/>
    </row>
    <row r="99846" spans="1:1">
      <c r="A99846" s="234"/>
    </row>
    <row r="99847" spans="1:1">
      <c r="A99847" s="234"/>
    </row>
    <row r="99848" spans="1:1">
      <c r="A99848" s="234"/>
    </row>
    <row r="99849" spans="1:1">
      <c r="A99849" s="234"/>
    </row>
    <row r="99850" spans="1:1">
      <c r="A99850" s="234"/>
    </row>
    <row r="99851" spans="1:1">
      <c r="A99851" s="234"/>
    </row>
    <row r="99852" spans="1:1">
      <c r="A99852" s="234"/>
    </row>
    <row r="99853" spans="1:1">
      <c r="A99853" s="234"/>
    </row>
    <row r="99854" spans="1:1">
      <c r="A99854" s="234"/>
    </row>
    <row r="99855" spans="1:1">
      <c r="A99855" s="234"/>
    </row>
    <row r="99856" spans="1:1">
      <c r="A99856" s="234"/>
    </row>
    <row r="99857" spans="1:1">
      <c r="A99857" s="234"/>
    </row>
    <row r="99858" spans="1:1">
      <c r="A99858" s="234"/>
    </row>
    <row r="99859" spans="1:1">
      <c r="A99859" s="234"/>
    </row>
    <row r="99860" spans="1:1">
      <c r="A99860" s="234"/>
    </row>
    <row r="99861" spans="1:1">
      <c r="A99861" s="234"/>
    </row>
    <row r="99862" spans="1:1">
      <c r="A99862" s="234"/>
    </row>
    <row r="99863" spans="1:1">
      <c r="A99863" s="234"/>
    </row>
    <row r="99864" spans="1:1">
      <c r="A99864" s="234"/>
    </row>
    <row r="99865" spans="1:1">
      <c r="A99865" s="234"/>
    </row>
    <row r="99866" spans="1:1">
      <c r="A99866" s="234"/>
    </row>
    <row r="99867" spans="1:1">
      <c r="A99867" s="234"/>
    </row>
    <row r="99868" spans="1:1">
      <c r="A99868" s="234"/>
    </row>
    <row r="99869" spans="1:1">
      <c r="A99869" s="234"/>
    </row>
    <row r="99870" spans="1:1">
      <c r="A99870" s="234"/>
    </row>
    <row r="99871" spans="1:1">
      <c r="A99871" s="234"/>
    </row>
    <row r="99872" spans="1:1">
      <c r="A99872" s="234"/>
    </row>
    <row r="99873" spans="1:1">
      <c r="A99873" s="234"/>
    </row>
    <row r="99874" spans="1:1">
      <c r="A99874" s="234"/>
    </row>
    <row r="99875" spans="1:1">
      <c r="A99875" s="234"/>
    </row>
    <row r="99876" spans="1:1">
      <c r="A99876" s="234"/>
    </row>
    <row r="99877" spans="1:1">
      <c r="A99877" s="234"/>
    </row>
    <row r="99878" spans="1:1">
      <c r="A99878" s="234"/>
    </row>
    <row r="99879" spans="1:1">
      <c r="A99879" s="234"/>
    </row>
    <row r="99880" spans="1:1">
      <c r="A99880" s="234"/>
    </row>
    <row r="99881" spans="1:1">
      <c r="A99881" s="234"/>
    </row>
    <row r="99882" spans="1:1">
      <c r="A99882" s="234"/>
    </row>
    <row r="99883" spans="1:1">
      <c r="A99883" s="234"/>
    </row>
    <row r="99884" spans="1:1">
      <c r="A99884" s="234"/>
    </row>
    <row r="99885" spans="1:1">
      <c r="A99885" s="234"/>
    </row>
    <row r="99886" spans="1:1">
      <c r="A99886" s="234"/>
    </row>
    <row r="99887" spans="1:1">
      <c r="A99887" s="234"/>
    </row>
    <row r="99888" spans="1:1">
      <c r="A99888" s="234"/>
    </row>
    <row r="99889" spans="1:1">
      <c r="A99889" s="234"/>
    </row>
    <row r="99890" spans="1:1">
      <c r="A99890" s="234"/>
    </row>
    <row r="99891" spans="1:1">
      <c r="A99891" s="234"/>
    </row>
    <row r="99892" spans="1:1">
      <c r="A99892" s="234"/>
    </row>
    <row r="99893" spans="1:1">
      <c r="A99893" s="234"/>
    </row>
    <row r="99894" spans="1:1">
      <c r="A99894" s="234"/>
    </row>
    <row r="99895" spans="1:1">
      <c r="A99895" s="234"/>
    </row>
    <row r="99896" spans="1:1">
      <c r="A99896" s="234"/>
    </row>
    <row r="99897" spans="1:1">
      <c r="A99897" s="234"/>
    </row>
    <row r="99898" spans="1:1">
      <c r="A99898" s="234"/>
    </row>
    <row r="99899" spans="1:1">
      <c r="A99899" s="234"/>
    </row>
    <row r="99900" spans="1:1">
      <c r="A99900" s="234"/>
    </row>
    <row r="99901" spans="1:1">
      <c r="A99901" s="234"/>
    </row>
    <row r="99902" spans="1:1">
      <c r="A99902" s="234"/>
    </row>
    <row r="99903" spans="1:1">
      <c r="A99903" s="234"/>
    </row>
    <row r="99904" spans="1:1">
      <c r="A99904" s="234"/>
    </row>
    <row r="99905" spans="1:1">
      <c r="A99905" s="234"/>
    </row>
    <row r="99906" spans="1:1">
      <c r="A99906" s="234"/>
    </row>
    <row r="99907" spans="1:1">
      <c r="A99907" s="234"/>
    </row>
    <row r="99908" spans="1:1">
      <c r="A99908" s="234"/>
    </row>
    <row r="99909" spans="1:1">
      <c r="A99909" s="234"/>
    </row>
    <row r="99910" spans="1:1">
      <c r="A99910" s="234"/>
    </row>
    <row r="99911" spans="1:1">
      <c r="A99911" s="234"/>
    </row>
    <row r="99912" spans="1:1">
      <c r="A99912" s="234"/>
    </row>
    <row r="99913" spans="1:1">
      <c r="A99913" s="234"/>
    </row>
    <row r="99914" spans="1:1">
      <c r="A99914" s="234"/>
    </row>
    <row r="99915" spans="1:1">
      <c r="A99915" s="234"/>
    </row>
    <row r="99916" spans="1:1">
      <c r="A99916" s="234"/>
    </row>
    <row r="99917" spans="1:1">
      <c r="A99917" s="234"/>
    </row>
    <row r="99918" spans="1:1">
      <c r="A99918" s="234"/>
    </row>
    <row r="99919" spans="1:1">
      <c r="A99919" s="234"/>
    </row>
    <row r="99920" spans="1:1">
      <c r="A99920" s="234"/>
    </row>
    <row r="99921" spans="1:1">
      <c r="A99921" s="234"/>
    </row>
    <row r="99922" spans="1:1">
      <c r="A99922" s="234"/>
    </row>
    <row r="99923" spans="1:1">
      <c r="A99923" s="234"/>
    </row>
    <row r="99924" spans="1:1">
      <c r="A99924" s="234"/>
    </row>
    <row r="99925" spans="1:1">
      <c r="A99925" s="234"/>
    </row>
    <row r="99926" spans="1:1">
      <c r="A99926" s="234"/>
    </row>
    <row r="99927" spans="1:1">
      <c r="A99927" s="234"/>
    </row>
    <row r="99928" spans="1:1">
      <c r="A99928" s="234"/>
    </row>
    <row r="99929" spans="1:1">
      <c r="A99929" s="234"/>
    </row>
    <row r="99930" spans="1:1">
      <c r="A99930" s="234"/>
    </row>
    <row r="99931" spans="1:1">
      <c r="A99931" s="234"/>
    </row>
    <row r="99932" spans="1:1">
      <c r="A99932" s="234"/>
    </row>
    <row r="99933" spans="1:1">
      <c r="A99933" s="234"/>
    </row>
    <row r="99934" spans="1:1">
      <c r="A99934" s="234"/>
    </row>
    <row r="99935" spans="1:1">
      <c r="A99935" s="234"/>
    </row>
    <row r="99936" spans="1:1">
      <c r="A99936" s="234"/>
    </row>
    <row r="99937" spans="1:1">
      <c r="A99937" s="234"/>
    </row>
    <row r="99938" spans="1:1">
      <c r="A99938" s="234"/>
    </row>
    <row r="99939" spans="1:1">
      <c r="A99939" s="234"/>
    </row>
    <row r="99940" spans="1:1">
      <c r="A99940" s="234"/>
    </row>
    <row r="99941" spans="1:1">
      <c r="A99941" s="234"/>
    </row>
    <row r="99942" spans="1:1">
      <c r="A99942" s="234"/>
    </row>
    <row r="99943" spans="1:1">
      <c r="A99943" s="234"/>
    </row>
    <row r="99944" spans="1:1">
      <c r="A99944" s="234"/>
    </row>
    <row r="99945" spans="1:1">
      <c r="A99945" s="234"/>
    </row>
    <row r="99946" spans="1:1">
      <c r="A99946" s="234"/>
    </row>
    <row r="99947" spans="1:1">
      <c r="A99947" s="234"/>
    </row>
    <row r="99948" spans="1:1">
      <c r="A99948" s="234"/>
    </row>
    <row r="99949" spans="1:1">
      <c r="A99949" s="234"/>
    </row>
    <row r="99950" spans="1:1">
      <c r="A99950" s="234"/>
    </row>
    <row r="99951" spans="1:1">
      <c r="A99951" s="234"/>
    </row>
    <row r="99952" spans="1:1">
      <c r="A99952" s="234"/>
    </row>
    <row r="99953" spans="1:1">
      <c r="A99953" s="234"/>
    </row>
    <row r="99954" spans="1:1">
      <c r="A99954" s="234"/>
    </row>
    <row r="99955" spans="1:1">
      <c r="A99955" s="234"/>
    </row>
    <row r="99956" spans="1:1">
      <c r="A99956" s="234"/>
    </row>
    <row r="99957" spans="1:1">
      <c r="A99957" s="234"/>
    </row>
    <row r="99958" spans="1:1">
      <c r="A99958" s="234"/>
    </row>
    <row r="99959" spans="1:1">
      <c r="A99959" s="234"/>
    </row>
    <row r="99960" spans="1:1">
      <c r="A99960" s="234"/>
    </row>
    <row r="99961" spans="1:1">
      <c r="A99961" s="234"/>
    </row>
    <row r="99962" spans="1:1">
      <c r="A99962" s="234"/>
    </row>
    <row r="99963" spans="1:1">
      <c r="A99963" s="234"/>
    </row>
    <row r="99964" spans="1:1">
      <c r="A99964" s="234"/>
    </row>
    <row r="99965" spans="1:1">
      <c r="A99965" s="234"/>
    </row>
    <row r="99966" spans="1:1">
      <c r="A99966" s="234"/>
    </row>
    <row r="99967" spans="1:1">
      <c r="A99967" s="234"/>
    </row>
    <row r="99968" spans="1:1">
      <c r="A99968" s="234"/>
    </row>
    <row r="99969" spans="1:1">
      <c r="A99969" s="234"/>
    </row>
    <row r="99970" spans="1:1">
      <c r="A99970" s="234"/>
    </row>
    <row r="99971" spans="1:1">
      <c r="A99971" s="234"/>
    </row>
    <row r="99972" spans="1:1">
      <c r="A99972" s="234"/>
    </row>
    <row r="99973" spans="1:1">
      <c r="A99973" s="234"/>
    </row>
    <row r="99974" spans="1:1">
      <c r="A99974" s="234"/>
    </row>
    <row r="99975" spans="1:1">
      <c r="A99975" s="234"/>
    </row>
    <row r="99976" spans="1:1">
      <c r="A99976" s="234"/>
    </row>
    <row r="99977" spans="1:1">
      <c r="A99977" s="234"/>
    </row>
    <row r="99978" spans="1:1">
      <c r="A99978" s="234"/>
    </row>
    <row r="99979" spans="1:1">
      <c r="A99979" s="234"/>
    </row>
    <row r="99980" spans="1:1">
      <c r="A99980" s="234"/>
    </row>
    <row r="99981" spans="1:1">
      <c r="A99981" s="234"/>
    </row>
    <row r="99982" spans="1:1">
      <c r="A99982" s="234"/>
    </row>
    <row r="99983" spans="1:1">
      <c r="A99983" s="234"/>
    </row>
    <row r="99984" spans="1:1">
      <c r="A99984" s="234"/>
    </row>
    <row r="99985" spans="1:1">
      <c r="A99985" s="234"/>
    </row>
    <row r="99986" spans="1:1">
      <c r="A99986" s="234"/>
    </row>
    <row r="99987" spans="1:1">
      <c r="A99987" s="234"/>
    </row>
    <row r="99988" spans="1:1">
      <c r="A99988" s="234"/>
    </row>
    <row r="99989" spans="1:1">
      <c r="A99989" s="234"/>
    </row>
    <row r="99990" spans="1:1">
      <c r="A99990" s="234"/>
    </row>
    <row r="99991" spans="1:1">
      <c r="A99991" s="234"/>
    </row>
    <row r="99992" spans="1:1">
      <c r="A99992" s="234"/>
    </row>
    <row r="99993" spans="1:1">
      <c r="A99993" s="234"/>
    </row>
    <row r="99994" spans="1:1">
      <c r="A99994" s="234"/>
    </row>
    <row r="99995" spans="1:1">
      <c r="A99995" s="234"/>
    </row>
    <row r="99996" spans="1:1">
      <c r="A99996" s="234"/>
    </row>
    <row r="99997" spans="1:1">
      <c r="A99997" s="234"/>
    </row>
    <row r="99998" spans="1:1">
      <c r="A99998" s="234"/>
    </row>
    <row r="99999" spans="1:1">
      <c r="A99999" s="234"/>
    </row>
    <row r="100000" spans="1:1">
      <c r="A100000" s="234"/>
    </row>
    <row r="100001" spans="1:1">
      <c r="A100001" s="234"/>
    </row>
    <row r="100002" spans="1:1">
      <c r="A100002" s="234"/>
    </row>
    <row r="100003" spans="1:1">
      <c r="A100003" s="234"/>
    </row>
    <row r="100004" spans="1:1">
      <c r="A100004" s="234"/>
    </row>
    <row r="100005" spans="1:1">
      <c r="A100005" s="234"/>
    </row>
    <row r="100006" spans="1:1">
      <c r="A100006" s="234"/>
    </row>
    <row r="100007" spans="1:1">
      <c r="A100007" s="234"/>
    </row>
    <row r="100008" spans="1:1">
      <c r="A100008" s="234"/>
    </row>
    <row r="100009" spans="1:1">
      <c r="A100009" s="234"/>
    </row>
    <row r="100010" spans="1:1">
      <c r="A100010" s="234"/>
    </row>
    <row r="100011" spans="1:1">
      <c r="A100011" s="234"/>
    </row>
    <row r="100012" spans="1:1">
      <c r="A100012" s="234"/>
    </row>
    <row r="100013" spans="1:1">
      <c r="A100013" s="234"/>
    </row>
    <row r="100014" spans="1:1">
      <c r="A100014" s="234"/>
    </row>
    <row r="100015" spans="1:1">
      <c r="A100015" s="234"/>
    </row>
    <row r="100016" spans="1:1">
      <c r="A100016" s="234"/>
    </row>
    <row r="100017" spans="1:1">
      <c r="A100017" s="234"/>
    </row>
    <row r="100018" spans="1:1">
      <c r="A100018" s="234"/>
    </row>
    <row r="100019" spans="1:1">
      <c r="A100019" s="234"/>
    </row>
    <row r="100020" spans="1:1">
      <c r="A100020" s="234"/>
    </row>
    <row r="100021" spans="1:1">
      <c r="A100021" s="234"/>
    </row>
    <row r="100022" spans="1:1">
      <c r="A100022" s="234"/>
    </row>
    <row r="100023" spans="1:1">
      <c r="A100023" s="234"/>
    </row>
    <row r="100024" spans="1:1">
      <c r="A100024" s="234"/>
    </row>
    <row r="100025" spans="1:1">
      <c r="A100025" s="234"/>
    </row>
    <row r="100026" spans="1:1">
      <c r="A100026" s="234"/>
    </row>
    <row r="100027" spans="1:1">
      <c r="A100027" s="234"/>
    </row>
    <row r="100028" spans="1:1">
      <c r="A100028" s="234"/>
    </row>
    <row r="100029" spans="1:1">
      <c r="A100029" s="234"/>
    </row>
    <row r="100030" spans="1:1">
      <c r="A100030" s="234"/>
    </row>
    <row r="100031" spans="1:1">
      <c r="A100031" s="234"/>
    </row>
    <row r="100032" spans="1:1">
      <c r="A100032" s="234"/>
    </row>
    <row r="100033" spans="1:1">
      <c r="A100033" s="234"/>
    </row>
    <row r="100034" spans="1:1">
      <c r="A100034" s="234"/>
    </row>
    <row r="100035" spans="1:1">
      <c r="A100035" s="234"/>
    </row>
    <row r="100036" spans="1:1">
      <c r="A100036" s="234"/>
    </row>
    <row r="100037" spans="1:1">
      <c r="A100037" s="234"/>
    </row>
    <row r="100038" spans="1:1">
      <c r="A100038" s="234"/>
    </row>
    <row r="100039" spans="1:1">
      <c r="A100039" s="234"/>
    </row>
    <row r="100040" spans="1:1">
      <c r="A100040" s="234"/>
    </row>
    <row r="100041" spans="1:1">
      <c r="A100041" s="234"/>
    </row>
    <row r="100042" spans="1:1">
      <c r="A100042" s="234"/>
    </row>
    <row r="100043" spans="1:1">
      <c r="A100043" s="234"/>
    </row>
    <row r="100044" spans="1:1">
      <c r="A100044" s="234"/>
    </row>
    <row r="100045" spans="1:1">
      <c r="A100045" s="234"/>
    </row>
    <row r="100046" spans="1:1">
      <c r="A100046" s="234"/>
    </row>
    <row r="100047" spans="1:1">
      <c r="A100047" s="234"/>
    </row>
    <row r="100048" spans="1:1">
      <c r="A100048" s="234"/>
    </row>
    <row r="100049" spans="1:1">
      <c r="A100049" s="234"/>
    </row>
    <row r="100050" spans="1:1">
      <c r="A100050" s="234"/>
    </row>
    <row r="100051" spans="1:1">
      <c r="A100051" s="234"/>
    </row>
    <row r="100052" spans="1:1">
      <c r="A100052" s="234"/>
    </row>
    <row r="100053" spans="1:1">
      <c r="A100053" s="234"/>
    </row>
    <row r="100054" spans="1:1">
      <c r="A100054" s="234"/>
    </row>
    <row r="100055" spans="1:1">
      <c r="A100055" s="234"/>
    </row>
    <row r="100056" spans="1:1">
      <c r="A100056" s="234"/>
    </row>
    <row r="100057" spans="1:1">
      <c r="A100057" s="234"/>
    </row>
    <row r="100058" spans="1:1">
      <c r="A100058" s="234"/>
    </row>
    <row r="100059" spans="1:1">
      <c r="A100059" s="234"/>
    </row>
    <row r="100060" spans="1:1">
      <c r="A100060" s="234"/>
    </row>
    <row r="100061" spans="1:1">
      <c r="A100061" s="234"/>
    </row>
    <row r="100062" spans="1:1">
      <c r="A100062" s="234"/>
    </row>
    <row r="100063" spans="1:1">
      <c r="A100063" s="234"/>
    </row>
    <row r="100064" spans="1:1">
      <c r="A100064" s="234"/>
    </row>
    <row r="100065" spans="1:1">
      <c r="A100065" s="234"/>
    </row>
    <row r="100066" spans="1:1">
      <c r="A100066" s="234"/>
    </row>
    <row r="100067" spans="1:1">
      <c r="A100067" s="234"/>
    </row>
    <row r="100068" spans="1:1">
      <c r="A100068" s="234"/>
    </row>
    <row r="100069" spans="1:1">
      <c r="A100069" s="234"/>
    </row>
    <row r="100070" spans="1:1">
      <c r="A100070" s="234"/>
    </row>
    <row r="100071" spans="1:1">
      <c r="A100071" s="234"/>
    </row>
    <row r="100072" spans="1:1">
      <c r="A100072" s="234"/>
    </row>
    <row r="100073" spans="1:1">
      <c r="A100073" s="234"/>
    </row>
    <row r="100074" spans="1:1">
      <c r="A100074" s="234"/>
    </row>
    <row r="100075" spans="1:1">
      <c r="A100075" s="234"/>
    </row>
    <row r="100076" spans="1:1">
      <c r="A100076" s="234"/>
    </row>
    <row r="100077" spans="1:1">
      <c r="A100077" s="234"/>
    </row>
    <row r="100078" spans="1:1">
      <c r="A100078" s="234"/>
    </row>
    <row r="100079" spans="1:1">
      <c r="A100079" s="234"/>
    </row>
    <row r="100080" spans="1:1">
      <c r="A100080" s="234"/>
    </row>
    <row r="100081" spans="1:1">
      <c r="A100081" s="234"/>
    </row>
    <row r="100082" spans="1:1">
      <c r="A100082" s="234"/>
    </row>
    <row r="100083" spans="1:1">
      <c r="A100083" s="234"/>
    </row>
    <row r="100084" spans="1:1">
      <c r="A100084" s="234"/>
    </row>
    <row r="100085" spans="1:1">
      <c r="A100085" s="234"/>
    </row>
    <row r="100086" spans="1:1">
      <c r="A100086" s="234"/>
    </row>
    <row r="100087" spans="1:1">
      <c r="A100087" s="234"/>
    </row>
    <row r="100088" spans="1:1">
      <c r="A100088" s="234"/>
    </row>
    <row r="100089" spans="1:1">
      <c r="A100089" s="234"/>
    </row>
    <row r="100090" spans="1:1">
      <c r="A100090" s="234"/>
    </row>
    <row r="100091" spans="1:1">
      <c r="A100091" s="234"/>
    </row>
    <row r="100092" spans="1:1">
      <c r="A100092" s="234"/>
    </row>
    <row r="100093" spans="1:1">
      <c r="A100093" s="234"/>
    </row>
    <row r="100094" spans="1:1">
      <c r="A100094" s="234"/>
    </row>
    <row r="100095" spans="1:1">
      <c r="A100095" s="234"/>
    </row>
    <row r="100096" spans="1:1">
      <c r="A100096" s="234"/>
    </row>
    <row r="100097" spans="1:1">
      <c r="A100097" s="234"/>
    </row>
    <row r="100098" spans="1:1">
      <c r="A100098" s="234"/>
    </row>
    <row r="100099" spans="1:1">
      <c r="A100099" s="234"/>
    </row>
    <row r="100100" spans="1:1">
      <c r="A100100" s="234"/>
    </row>
    <row r="100101" spans="1:1">
      <c r="A100101" s="234"/>
    </row>
    <row r="100102" spans="1:1">
      <c r="A100102" s="234"/>
    </row>
    <row r="100103" spans="1:1">
      <c r="A100103" s="234"/>
    </row>
    <row r="100104" spans="1:1">
      <c r="A100104" s="234"/>
    </row>
    <row r="100105" spans="1:1">
      <c r="A100105" s="234"/>
    </row>
    <row r="100106" spans="1:1">
      <c r="A100106" s="234"/>
    </row>
    <row r="100107" spans="1:1">
      <c r="A100107" s="234"/>
    </row>
    <row r="100108" spans="1:1">
      <c r="A100108" s="234"/>
    </row>
    <row r="100109" spans="1:1">
      <c r="A100109" s="234"/>
    </row>
    <row r="100110" spans="1:1">
      <c r="A100110" s="234"/>
    </row>
    <row r="100111" spans="1:1">
      <c r="A100111" s="234"/>
    </row>
    <row r="100112" spans="1:1">
      <c r="A100112" s="234"/>
    </row>
    <row r="100113" spans="1:1">
      <c r="A100113" s="234"/>
    </row>
    <row r="100114" spans="1:1">
      <c r="A100114" s="234"/>
    </row>
    <row r="100115" spans="1:1">
      <c r="A100115" s="234"/>
    </row>
    <row r="100116" spans="1:1">
      <c r="A100116" s="234"/>
    </row>
    <row r="100117" spans="1:1">
      <c r="A100117" s="234"/>
    </row>
    <row r="100118" spans="1:1">
      <c r="A100118" s="234"/>
    </row>
    <row r="100119" spans="1:1">
      <c r="A100119" s="234"/>
    </row>
    <row r="100120" spans="1:1">
      <c r="A100120" s="234"/>
    </row>
    <row r="100121" spans="1:1">
      <c r="A100121" s="234"/>
    </row>
    <row r="100122" spans="1:1">
      <c r="A100122" s="234"/>
    </row>
    <row r="100123" spans="1:1">
      <c r="A100123" s="234"/>
    </row>
    <row r="100124" spans="1:1">
      <c r="A100124" s="234"/>
    </row>
    <row r="100125" spans="1:1">
      <c r="A100125" s="234"/>
    </row>
    <row r="100126" spans="1:1">
      <c r="A100126" s="234"/>
    </row>
    <row r="100127" spans="1:1">
      <c r="A100127" s="234"/>
    </row>
    <row r="100128" spans="1:1">
      <c r="A100128" s="234"/>
    </row>
    <row r="100129" spans="1:1">
      <c r="A100129" s="234"/>
    </row>
    <row r="100130" spans="1:1">
      <c r="A100130" s="234"/>
    </row>
    <row r="100131" spans="1:1">
      <c r="A100131" s="234"/>
    </row>
    <row r="100132" spans="1:1">
      <c r="A100132" s="234"/>
    </row>
    <row r="100133" spans="1:1">
      <c r="A100133" s="234"/>
    </row>
    <row r="100134" spans="1:1">
      <c r="A100134" s="234"/>
    </row>
    <row r="100135" spans="1:1">
      <c r="A100135" s="234"/>
    </row>
    <row r="100136" spans="1:1">
      <c r="A100136" s="234"/>
    </row>
    <row r="100137" spans="1:1">
      <c r="A100137" s="234"/>
    </row>
    <row r="100138" spans="1:1">
      <c r="A100138" s="234"/>
    </row>
    <row r="100139" spans="1:1">
      <c r="A100139" s="234"/>
    </row>
    <row r="100140" spans="1:1">
      <c r="A100140" s="234"/>
    </row>
    <row r="100141" spans="1:1">
      <c r="A100141" s="234"/>
    </row>
    <row r="100142" spans="1:1">
      <c r="A100142" s="234"/>
    </row>
    <row r="100143" spans="1:1">
      <c r="A100143" s="234"/>
    </row>
    <row r="100144" spans="1:1">
      <c r="A100144" s="234"/>
    </row>
    <row r="100145" spans="1:1">
      <c r="A100145" s="234"/>
    </row>
    <row r="100146" spans="1:1">
      <c r="A100146" s="234"/>
    </row>
    <row r="100147" spans="1:1">
      <c r="A100147" s="234"/>
    </row>
    <row r="100148" spans="1:1">
      <c r="A100148" s="234"/>
    </row>
    <row r="100149" spans="1:1">
      <c r="A100149" s="234"/>
    </row>
    <row r="100150" spans="1:1">
      <c r="A100150" s="234"/>
    </row>
    <row r="100151" spans="1:1">
      <c r="A100151" s="234"/>
    </row>
    <row r="100152" spans="1:1">
      <c r="A100152" s="234"/>
    </row>
    <row r="100153" spans="1:1">
      <c r="A100153" s="234"/>
    </row>
    <row r="100154" spans="1:1">
      <c r="A100154" s="234"/>
    </row>
    <row r="100155" spans="1:1">
      <c r="A100155" s="234"/>
    </row>
    <row r="100156" spans="1:1">
      <c r="A100156" s="234"/>
    </row>
    <row r="100157" spans="1:1">
      <c r="A100157" s="234"/>
    </row>
    <row r="100158" spans="1:1">
      <c r="A100158" s="234"/>
    </row>
    <row r="100159" spans="1:1">
      <c r="A100159" s="234"/>
    </row>
    <row r="100160" spans="1:1">
      <c r="A100160" s="234"/>
    </row>
    <row r="100161" spans="1:1">
      <c r="A100161" s="234"/>
    </row>
    <row r="100162" spans="1:1">
      <c r="A100162" s="234"/>
    </row>
    <row r="100163" spans="1:1">
      <c r="A100163" s="234"/>
    </row>
    <row r="100164" spans="1:1">
      <c r="A100164" s="234"/>
    </row>
    <row r="100165" spans="1:1">
      <c r="A100165" s="234"/>
    </row>
    <row r="100166" spans="1:1">
      <c r="A100166" s="234"/>
    </row>
    <row r="100167" spans="1:1">
      <c r="A100167" s="234"/>
    </row>
    <row r="100168" spans="1:1">
      <c r="A100168" s="234"/>
    </row>
    <row r="100169" spans="1:1">
      <c r="A100169" s="234"/>
    </row>
    <row r="100170" spans="1:1">
      <c r="A100170" s="234"/>
    </row>
    <row r="100171" spans="1:1">
      <c r="A100171" s="234"/>
    </row>
    <row r="100172" spans="1:1">
      <c r="A100172" s="234"/>
    </row>
    <row r="100173" spans="1:1">
      <c r="A100173" s="234"/>
    </row>
    <row r="100174" spans="1:1">
      <c r="A100174" s="234"/>
    </row>
    <row r="100175" spans="1:1">
      <c r="A100175" s="234"/>
    </row>
    <row r="100176" spans="1:1">
      <c r="A100176" s="234"/>
    </row>
    <row r="100177" spans="1:1">
      <c r="A100177" s="234"/>
    </row>
    <row r="100178" spans="1:1">
      <c r="A100178" s="234"/>
    </row>
    <row r="100179" spans="1:1">
      <c r="A100179" s="234"/>
    </row>
    <row r="100180" spans="1:1">
      <c r="A100180" s="234"/>
    </row>
    <row r="100181" spans="1:1">
      <c r="A100181" s="234"/>
    </row>
    <row r="100182" spans="1:1">
      <c r="A100182" s="234"/>
    </row>
    <row r="100183" spans="1:1">
      <c r="A100183" s="234"/>
    </row>
    <row r="100184" spans="1:1">
      <c r="A100184" s="234"/>
    </row>
    <row r="100185" spans="1:1">
      <c r="A100185" s="234"/>
    </row>
    <row r="100186" spans="1:1">
      <c r="A100186" s="234"/>
    </row>
    <row r="100187" spans="1:1">
      <c r="A100187" s="234"/>
    </row>
    <row r="100188" spans="1:1">
      <c r="A100188" s="234"/>
    </row>
    <row r="100189" spans="1:1">
      <c r="A100189" s="234"/>
    </row>
    <row r="100190" spans="1:1">
      <c r="A100190" s="234"/>
    </row>
    <row r="100191" spans="1:1">
      <c r="A100191" s="234"/>
    </row>
    <row r="100192" spans="1:1">
      <c r="A100192" s="234"/>
    </row>
    <row r="100193" spans="1:1">
      <c r="A100193" s="234"/>
    </row>
    <row r="100194" spans="1:1">
      <c r="A100194" s="234"/>
    </row>
    <row r="100195" spans="1:1">
      <c r="A100195" s="234"/>
    </row>
    <row r="100196" spans="1:1">
      <c r="A100196" s="234"/>
    </row>
    <row r="100197" spans="1:1">
      <c r="A100197" s="234"/>
    </row>
    <row r="100198" spans="1:1">
      <c r="A100198" s="234"/>
    </row>
    <row r="100199" spans="1:1">
      <c r="A100199" s="234"/>
    </row>
    <row r="100200" spans="1:1">
      <c r="A100200" s="234"/>
    </row>
    <row r="100201" spans="1:1">
      <c r="A100201" s="234"/>
    </row>
    <row r="100202" spans="1:1">
      <c r="A100202" s="234"/>
    </row>
    <row r="100203" spans="1:1">
      <c r="A100203" s="234"/>
    </row>
    <row r="100204" spans="1:1">
      <c r="A100204" s="234"/>
    </row>
    <row r="100205" spans="1:1">
      <c r="A100205" s="234"/>
    </row>
    <row r="100206" spans="1:1">
      <c r="A100206" s="234"/>
    </row>
    <row r="100207" spans="1:1">
      <c r="A100207" s="234"/>
    </row>
    <row r="100208" spans="1:1">
      <c r="A100208" s="234"/>
    </row>
    <row r="100209" spans="1:1">
      <c r="A100209" s="234"/>
    </row>
    <row r="100210" spans="1:1">
      <c r="A100210" s="234"/>
    </row>
    <row r="100211" spans="1:1">
      <c r="A100211" s="234"/>
    </row>
    <row r="100212" spans="1:1">
      <c r="A100212" s="234"/>
    </row>
    <row r="100213" spans="1:1">
      <c r="A100213" s="234"/>
    </row>
    <row r="100214" spans="1:1">
      <c r="A100214" s="234"/>
    </row>
    <row r="100215" spans="1:1">
      <c r="A100215" s="234"/>
    </row>
    <row r="100216" spans="1:1">
      <c r="A100216" s="234"/>
    </row>
    <row r="100217" spans="1:1">
      <c r="A100217" s="234"/>
    </row>
    <row r="100218" spans="1:1">
      <c r="A100218" s="234"/>
    </row>
    <row r="100219" spans="1:1">
      <c r="A100219" s="234"/>
    </row>
    <row r="100220" spans="1:1">
      <c r="A100220" s="234"/>
    </row>
    <row r="100221" spans="1:1">
      <c r="A100221" s="234"/>
    </row>
    <row r="100222" spans="1:1">
      <c r="A100222" s="234"/>
    </row>
    <row r="100223" spans="1:1">
      <c r="A100223" s="234"/>
    </row>
    <row r="100224" spans="1:1">
      <c r="A100224" s="234"/>
    </row>
    <row r="100225" spans="1:1">
      <c r="A100225" s="234"/>
    </row>
    <row r="100226" spans="1:1">
      <c r="A100226" s="234"/>
    </row>
    <row r="100227" spans="1:1">
      <c r="A100227" s="234"/>
    </row>
    <row r="100228" spans="1:1">
      <c r="A100228" s="234"/>
    </row>
    <row r="100229" spans="1:1">
      <c r="A100229" s="234"/>
    </row>
    <row r="100230" spans="1:1">
      <c r="A100230" s="234"/>
    </row>
    <row r="100231" spans="1:1">
      <c r="A100231" s="234"/>
    </row>
    <row r="100232" spans="1:1">
      <c r="A100232" s="234"/>
    </row>
    <row r="100233" spans="1:1">
      <c r="A100233" s="234"/>
    </row>
    <row r="100234" spans="1:1">
      <c r="A100234" s="234"/>
    </row>
    <row r="100235" spans="1:1">
      <c r="A100235" s="234"/>
    </row>
    <row r="100236" spans="1:1">
      <c r="A100236" s="234"/>
    </row>
    <row r="100237" spans="1:1">
      <c r="A100237" s="234"/>
    </row>
    <row r="100238" spans="1:1">
      <c r="A100238" s="234"/>
    </row>
    <row r="100239" spans="1:1">
      <c r="A100239" s="234"/>
    </row>
    <row r="100240" spans="1:1">
      <c r="A100240" s="234"/>
    </row>
    <row r="100241" spans="1:1">
      <c r="A100241" s="234"/>
    </row>
    <row r="100242" spans="1:1">
      <c r="A100242" s="234"/>
    </row>
    <row r="100243" spans="1:1">
      <c r="A100243" s="234"/>
    </row>
    <row r="100244" spans="1:1">
      <c r="A100244" s="234"/>
    </row>
    <row r="100245" spans="1:1">
      <c r="A100245" s="234"/>
    </row>
    <row r="100246" spans="1:1">
      <c r="A100246" s="234"/>
    </row>
    <row r="100247" spans="1:1">
      <c r="A100247" s="234"/>
    </row>
    <row r="100248" spans="1:1">
      <c r="A100248" s="234"/>
    </row>
    <row r="100249" spans="1:1">
      <c r="A100249" s="234"/>
    </row>
    <row r="100250" spans="1:1">
      <c r="A100250" s="234"/>
    </row>
    <row r="100251" spans="1:1">
      <c r="A100251" s="234"/>
    </row>
    <row r="100252" spans="1:1">
      <c r="A100252" s="234"/>
    </row>
    <row r="100253" spans="1:1">
      <c r="A100253" s="234"/>
    </row>
    <row r="100254" spans="1:1">
      <c r="A100254" s="234"/>
    </row>
    <row r="100255" spans="1:1">
      <c r="A100255" s="234"/>
    </row>
    <row r="100256" spans="1:1">
      <c r="A100256" s="234"/>
    </row>
    <row r="100257" spans="1:1">
      <c r="A100257" s="234"/>
    </row>
    <row r="100258" spans="1:1">
      <c r="A100258" s="234"/>
    </row>
    <row r="100259" spans="1:1">
      <c r="A100259" s="234"/>
    </row>
    <row r="100260" spans="1:1">
      <c r="A100260" s="234"/>
    </row>
    <row r="100261" spans="1:1">
      <c r="A100261" s="234"/>
    </row>
    <row r="100262" spans="1:1">
      <c r="A100262" s="234"/>
    </row>
    <row r="100263" spans="1:1">
      <c r="A100263" s="234"/>
    </row>
    <row r="100264" spans="1:1">
      <c r="A100264" s="234"/>
    </row>
    <row r="100265" spans="1:1">
      <c r="A100265" s="234"/>
    </row>
    <row r="100266" spans="1:1">
      <c r="A100266" s="234"/>
    </row>
    <row r="100267" spans="1:1">
      <c r="A100267" s="234"/>
    </row>
    <row r="100268" spans="1:1">
      <c r="A100268" s="234"/>
    </row>
    <row r="100269" spans="1:1">
      <c r="A100269" s="234"/>
    </row>
    <row r="100270" spans="1:1">
      <c r="A100270" s="234"/>
    </row>
    <row r="100271" spans="1:1">
      <c r="A100271" s="234"/>
    </row>
    <row r="100272" spans="1:1">
      <c r="A100272" s="234"/>
    </row>
    <row r="100273" spans="1:1">
      <c r="A100273" s="234"/>
    </row>
    <row r="100274" spans="1:1">
      <c r="A100274" s="234"/>
    </row>
    <row r="100275" spans="1:1">
      <c r="A100275" s="234"/>
    </row>
    <row r="100276" spans="1:1">
      <c r="A100276" s="234"/>
    </row>
    <row r="100277" spans="1:1">
      <c r="A100277" s="234"/>
    </row>
    <row r="100278" spans="1:1">
      <c r="A100278" s="234"/>
    </row>
    <row r="100279" spans="1:1">
      <c r="A100279" s="234"/>
    </row>
    <row r="100280" spans="1:1">
      <c r="A100280" s="234"/>
    </row>
    <row r="100281" spans="1:1">
      <c r="A100281" s="234"/>
    </row>
    <row r="100282" spans="1:1">
      <c r="A100282" s="234"/>
    </row>
    <row r="100283" spans="1:1">
      <c r="A100283" s="234"/>
    </row>
    <row r="100284" spans="1:1">
      <c r="A100284" s="234"/>
    </row>
    <row r="100285" spans="1:1">
      <c r="A100285" s="234"/>
    </row>
    <row r="100286" spans="1:1">
      <c r="A100286" s="234"/>
    </row>
    <row r="100287" spans="1:1">
      <c r="A100287" s="234"/>
    </row>
    <row r="100288" spans="1:1">
      <c r="A100288" s="234"/>
    </row>
    <row r="100289" spans="1:1">
      <c r="A100289" s="234"/>
    </row>
    <row r="100290" spans="1:1">
      <c r="A100290" s="234"/>
    </row>
    <row r="100291" spans="1:1">
      <c r="A100291" s="234"/>
    </row>
    <row r="100292" spans="1:1">
      <c r="A100292" s="234"/>
    </row>
    <row r="100293" spans="1:1">
      <c r="A100293" s="234"/>
    </row>
    <row r="100294" spans="1:1">
      <c r="A100294" s="234"/>
    </row>
    <row r="100295" spans="1:1">
      <c r="A100295" s="234"/>
    </row>
    <row r="100296" spans="1:1">
      <c r="A100296" s="234"/>
    </row>
    <row r="100297" spans="1:1">
      <c r="A100297" s="234"/>
    </row>
    <row r="100298" spans="1:1">
      <c r="A100298" s="234"/>
    </row>
    <row r="100299" spans="1:1">
      <c r="A100299" s="234"/>
    </row>
    <row r="100300" spans="1:1">
      <c r="A100300" s="234"/>
    </row>
    <row r="100301" spans="1:1">
      <c r="A100301" s="234"/>
    </row>
    <row r="100302" spans="1:1">
      <c r="A100302" s="234"/>
    </row>
    <row r="100303" spans="1:1">
      <c r="A100303" s="234"/>
    </row>
    <row r="100304" spans="1:1">
      <c r="A100304" s="234"/>
    </row>
    <row r="100305" spans="1:1">
      <c r="A100305" s="234"/>
    </row>
    <row r="100306" spans="1:1">
      <c r="A100306" s="234"/>
    </row>
    <row r="100307" spans="1:1">
      <c r="A100307" s="234"/>
    </row>
    <row r="100308" spans="1:1">
      <c r="A100308" s="234"/>
    </row>
    <row r="100309" spans="1:1">
      <c r="A100309" s="234"/>
    </row>
    <row r="100310" spans="1:1">
      <c r="A100310" s="234"/>
    </row>
    <row r="100311" spans="1:1">
      <c r="A100311" s="234"/>
    </row>
    <row r="100312" spans="1:1">
      <c r="A100312" s="234"/>
    </row>
    <row r="100313" spans="1:1">
      <c r="A100313" s="234"/>
    </row>
    <row r="100314" spans="1:1">
      <c r="A100314" s="234"/>
    </row>
    <row r="100315" spans="1:1">
      <c r="A100315" s="234"/>
    </row>
    <row r="100316" spans="1:1">
      <c r="A100316" s="234"/>
    </row>
    <row r="100317" spans="1:1">
      <c r="A100317" s="234"/>
    </row>
    <row r="100318" spans="1:1">
      <c r="A100318" s="234"/>
    </row>
    <row r="100319" spans="1:1">
      <c r="A100319" s="234"/>
    </row>
    <row r="100320" spans="1:1">
      <c r="A100320" s="234"/>
    </row>
    <row r="100321" spans="1:1">
      <c r="A100321" s="234"/>
    </row>
    <row r="100322" spans="1:1">
      <c r="A100322" s="234"/>
    </row>
    <row r="100323" spans="1:1">
      <c r="A100323" s="234"/>
    </row>
    <row r="100324" spans="1:1">
      <c r="A100324" s="234"/>
    </row>
    <row r="100325" spans="1:1">
      <c r="A100325" s="234"/>
    </row>
    <row r="100326" spans="1:1">
      <c r="A100326" s="234"/>
    </row>
    <row r="100327" spans="1:1">
      <c r="A100327" s="234"/>
    </row>
    <row r="100328" spans="1:1">
      <c r="A100328" s="234"/>
    </row>
    <row r="100329" spans="1:1">
      <c r="A100329" s="234"/>
    </row>
    <row r="100330" spans="1:1">
      <c r="A100330" s="234"/>
    </row>
    <row r="100331" spans="1:1">
      <c r="A100331" s="234"/>
    </row>
    <row r="100332" spans="1:1">
      <c r="A100332" s="234"/>
    </row>
    <row r="100333" spans="1:1">
      <c r="A100333" s="234"/>
    </row>
    <row r="100334" spans="1:1">
      <c r="A100334" s="234"/>
    </row>
    <row r="100335" spans="1:1">
      <c r="A100335" s="234"/>
    </row>
    <row r="100336" spans="1:1">
      <c r="A100336" s="234"/>
    </row>
    <row r="100337" spans="1:1">
      <c r="A100337" s="234"/>
    </row>
    <row r="100338" spans="1:1">
      <c r="A100338" s="234"/>
    </row>
    <row r="100339" spans="1:1">
      <c r="A100339" s="234"/>
    </row>
    <row r="100340" spans="1:1">
      <c r="A100340" s="234"/>
    </row>
    <row r="100341" spans="1:1">
      <c r="A100341" s="234"/>
    </row>
    <row r="100342" spans="1:1">
      <c r="A100342" s="234"/>
    </row>
    <row r="100343" spans="1:1">
      <c r="A100343" s="234"/>
    </row>
    <row r="100344" spans="1:1">
      <c r="A100344" s="234"/>
    </row>
    <row r="100345" spans="1:1">
      <c r="A100345" s="234"/>
    </row>
    <row r="100346" spans="1:1">
      <c r="A100346" s="234"/>
    </row>
    <row r="100347" spans="1:1">
      <c r="A100347" s="234"/>
    </row>
    <row r="100348" spans="1:1">
      <c r="A100348" s="234"/>
    </row>
    <row r="100349" spans="1:1">
      <c r="A100349" s="234"/>
    </row>
    <row r="100350" spans="1:1">
      <c r="A100350" s="234"/>
    </row>
    <row r="100351" spans="1:1">
      <c r="A100351" s="234"/>
    </row>
    <row r="100352" spans="1:1">
      <c r="A100352" s="234"/>
    </row>
    <row r="100353" spans="1:1">
      <c r="A100353" s="234"/>
    </row>
    <row r="100354" spans="1:1">
      <c r="A100354" s="234"/>
    </row>
    <row r="100355" spans="1:1">
      <c r="A100355" s="234"/>
    </row>
    <row r="100356" spans="1:1">
      <c r="A100356" s="234"/>
    </row>
    <row r="100357" spans="1:1">
      <c r="A100357" s="234"/>
    </row>
    <row r="100358" spans="1:1">
      <c r="A100358" s="234"/>
    </row>
    <row r="100359" spans="1:1">
      <c r="A100359" s="234"/>
    </row>
    <row r="100360" spans="1:1">
      <c r="A100360" s="234"/>
    </row>
    <row r="100361" spans="1:1">
      <c r="A100361" s="234"/>
    </row>
    <row r="100362" spans="1:1">
      <c r="A100362" s="234"/>
    </row>
    <row r="100363" spans="1:1">
      <c r="A100363" s="234"/>
    </row>
    <row r="100364" spans="1:1">
      <c r="A100364" s="234"/>
    </row>
    <row r="100365" spans="1:1">
      <c r="A100365" s="234"/>
    </row>
    <row r="100366" spans="1:1">
      <c r="A100366" s="234"/>
    </row>
    <row r="100367" spans="1:1">
      <c r="A100367" s="234"/>
    </row>
    <row r="100368" spans="1:1">
      <c r="A100368" s="234"/>
    </row>
    <row r="100369" spans="1:1">
      <c r="A100369" s="234"/>
    </row>
    <row r="100370" spans="1:1">
      <c r="A100370" s="234"/>
    </row>
    <row r="100371" spans="1:1">
      <c r="A100371" s="234"/>
    </row>
    <row r="100372" spans="1:1">
      <c r="A100372" s="234"/>
    </row>
    <row r="100373" spans="1:1">
      <c r="A100373" s="234"/>
    </row>
    <row r="100374" spans="1:1">
      <c r="A100374" s="234"/>
    </row>
    <row r="100375" spans="1:1">
      <c r="A100375" s="234"/>
    </row>
    <row r="100376" spans="1:1">
      <c r="A100376" s="234"/>
    </row>
    <row r="100377" spans="1:1">
      <c r="A100377" s="234"/>
    </row>
    <row r="100378" spans="1:1">
      <c r="A100378" s="234"/>
    </row>
    <row r="100379" spans="1:1">
      <c r="A100379" s="234"/>
    </row>
    <row r="100380" spans="1:1">
      <c r="A100380" s="234"/>
    </row>
    <row r="100381" spans="1:1">
      <c r="A100381" s="234"/>
    </row>
    <row r="100382" spans="1:1">
      <c r="A100382" s="234"/>
    </row>
    <row r="100383" spans="1:1">
      <c r="A100383" s="234"/>
    </row>
    <row r="100384" spans="1:1">
      <c r="A100384" s="234"/>
    </row>
    <row r="100385" spans="1:1">
      <c r="A100385" s="234"/>
    </row>
    <row r="100386" spans="1:1">
      <c r="A100386" s="234"/>
    </row>
    <row r="100387" spans="1:1">
      <c r="A100387" s="234"/>
    </row>
    <row r="100388" spans="1:1">
      <c r="A100388" s="234"/>
    </row>
    <row r="100389" spans="1:1">
      <c r="A100389" s="234"/>
    </row>
    <row r="100390" spans="1:1">
      <c r="A100390" s="234"/>
    </row>
    <row r="100391" spans="1:1">
      <c r="A100391" s="234"/>
    </row>
    <row r="100392" spans="1:1">
      <c r="A100392" s="234"/>
    </row>
    <row r="100393" spans="1:1">
      <c r="A100393" s="234"/>
    </row>
    <row r="100394" spans="1:1">
      <c r="A100394" s="234"/>
    </row>
    <row r="100395" spans="1:1">
      <c r="A100395" s="234"/>
    </row>
    <row r="100396" spans="1:1">
      <c r="A100396" s="234"/>
    </row>
    <row r="100397" spans="1:1">
      <c r="A100397" s="234"/>
    </row>
    <row r="100398" spans="1:1">
      <c r="A100398" s="234"/>
    </row>
    <row r="100399" spans="1:1">
      <c r="A100399" s="234"/>
    </row>
    <row r="100400" spans="1:1">
      <c r="A100400" s="234"/>
    </row>
    <row r="100401" spans="1:1">
      <c r="A100401" s="234"/>
    </row>
    <row r="100402" spans="1:1">
      <c r="A100402" s="234"/>
    </row>
    <row r="100403" spans="1:1">
      <c r="A100403" s="234"/>
    </row>
    <row r="100404" spans="1:1">
      <c r="A100404" s="234"/>
    </row>
    <row r="100405" spans="1:1">
      <c r="A100405" s="234"/>
    </row>
    <row r="100406" spans="1:1">
      <c r="A100406" s="234"/>
    </row>
    <row r="100407" spans="1:1">
      <c r="A100407" s="234"/>
    </row>
    <row r="100408" spans="1:1">
      <c r="A100408" s="234"/>
    </row>
    <row r="100409" spans="1:1">
      <c r="A100409" s="234"/>
    </row>
    <row r="100410" spans="1:1">
      <c r="A100410" s="234"/>
    </row>
    <row r="100411" spans="1:1">
      <c r="A100411" s="234"/>
    </row>
    <row r="100412" spans="1:1">
      <c r="A100412" s="234"/>
    </row>
    <row r="100413" spans="1:1">
      <c r="A100413" s="234"/>
    </row>
    <row r="100414" spans="1:1">
      <c r="A100414" s="234"/>
    </row>
    <row r="100415" spans="1:1">
      <c r="A100415" s="234"/>
    </row>
    <row r="100416" spans="1:1">
      <c r="A100416" s="234"/>
    </row>
    <row r="100417" spans="1:1">
      <c r="A100417" s="234"/>
    </row>
    <row r="100418" spans="1:1">
      <c r="A100418" s="234"/>
    </row>
    <row r="100419" spans="1:1">
      <c r="A100419" s="234"/>
    </row>
    <row r="100420" spans="1:1">
      <c r="A100420" s="234"/>
    </row>
    <row r="100421" spans="1:1">
      <c r="A100421" s="234"/>
    </row>
    <row r="100422" spans="1:1">
      <c r="A100422" s="234"/>
    </row>
    <row r="100423" spans="1:1">
      <c r="A100423" s="234"/>
    </row>
    <row r="100424" spans="1:1">
      <c r="A100424" s="234"/>
    </row>
    <row r="100425" spans="1:1">
      <c r="A100425" s="234"/>
    </row>
    <row r="100426" spans="1:1">
      <c r="A100426" s="234"/>
    </row>
    <row r="100427" spans="1:1">
      <c r="A100427" s="234"/>
    </row>
    <row r="100428" spans="1:1">
      <c r="A100428" s="234"/>
    </row>
    <row r="100429" spans="1:1">
      <c r="A100429" s="234"/>
    </row>
    <row r="100430" spans="1:1">
      <c r="A100430" s="234"/>
    </row>
    <row r="100431" spans="1:1">
      <c r="A100431" s="234"/>
    </row>
    <row r="100432" spans="1:1">
      <c r="A100432" s="234"/>
    </row>
    <row r="100433" spans="1:1">
      <c r="A100433" s="234"/>
    </row>
    <row r="100434" spans="1:1">
      <c r="A100434" s="234"/>
    </row>
    <row r="100435" spans="1:1">
      <c r="A100435" s="234"/>
    </row>
    <row r="100436" spans="1:1">
      <c r="A100436" s="234"/>
    </row>
    <row r="100437" spans="1:1">
      <c r="A100437" s="234"/>
    </row>
    <row r="100438" spans="1:1">
      <c r="A100438" s="234"/>
    </row>
    <row r="100439" spans="1:1">
      <c r="A100439" s="234"/>
    </row>
    <row r="100440" spans="1:1">
      <c r="A100440" s="234"/>
    </row>
    <row r="100441" spans="1:1">
      <c r="A100441" s="234"/>
    </row>
    <row r="100442" spans="1:1">
      <c r="A100442" s="234"/>
    </row>
    <row r="100443" spans="1:1">
      <c r="A100443" s="234"/>
    </row>
    <row r="100444" spans="1:1">
      <c r="A100444" s="234"/>
    </row>
    <row r="100445" spans="1:1">
      <c r="A100445" s="234"/>
    </row>
    <row r="100446" spans="1:1">
      <c r="A100446" s="234"/>
    </row>
    <row r="100447" spans="1:1">
      <c r="A100447" s="234"/>
    </row>
    <row r="100448" spans="1:1">
      <c r="A100448" s="234"/>
    </row>
    <row r="100449" spans="1:1">
      <c r="A100449" s="234"/>
    </row>
    <row r="100450" spans="1:1">
      <c r="A100450" s="234"/>
    </row>
    <row r="100451" spans="1:1">
      <c r="A100451" s="234"/>
    </row>
    <row r="100452" spans="1:1">
      <c r="A100452" s="234"/>
    </row>
    <row r="100453" spans="1:1">
      <c r="A100453" s="234"/>
    </row>
    <row r="100454" spans="1:1">
      <c r="A100454" s="234"/>
    </row>
    <row r="100455" spans="1:1">
      <c r="A100455" s="234"/>
    </row>
    <row r="100456" spans="1:1">
      <c r="A100456" s="234"/>
    </row>
    <row r="100457" spans="1:1">
      <c r="A100457" s="234"/>
    </row>
    <row r="100458" spans="1:1">
      <c r="A100458" s="234"/>
    </row>
    <row r="100459" spans="1:1">
      <c r="A100459" s="234"/>
    </row>
    <row r="100460" spans="1:1">
      <c r="A100460" s="234"/>
    </row>
    <row r="100461" spans="1:1">
      <c r="A100461" s="234"/>
    </row>
    <row r="100462" spans="1:1">
      <c r="A100462" s="234"/>
    </row>
    <row r="100463" spans="1:1">
      <c r="A100463" s="234"/>
    </row>
    <row r="100464" spans="1:1">
      <c r="A100464" s="234"/>
    </row>
    <row r="100465" spans="1:1">
      <c r="A100465" s="234"/>
    </row>
    <row r="100466" spans="1:1">
      <c r="A100466" s="234"/>
    </row>
    <row r="100467" spans="1:1">
      <c r="A100467" s="234"/>
    </row>
    <row r="100468" spans="1:1">
      <c r="A100468" s="234"/>
    </row>
    <row r="100469" spans="1:1">
      <c r="A100469" s="234"/>
    </row>
    <row r="100470" spans="1:1">
      <c r="A100470" s="234"/>
    </row>
    <row r="100471" spans="1:1">
      <c r="A100471" s="234"/>
    </row>
    <row r="100472" spans="1:1">
      <c r="A100472" s="234"/>
    </row>
    <row r="100473" spans="1:1">
      <c r="A100473" s="234"/>
    </row>
    <row r="100474" spans="1:1">
      <c r="A100474" s="234"/>
    </row>
    <row r="100475" spans="1:1">
      <c r="A100475" s="234"/>
    </row>
    <row r="100476" spans="1:1">
      <c r="A100476" s="234"/>
    </row>
    <row r="100477" spans="1:1">
      <c r="A100477" s="234"/>
    </row>
    <row r="100478" spans="1:1">
      <c r="A100478" s="234"/>
    </row>
    <row r="100479" spans="1:1">
      <c r="A100479" s="234"/>
    </row>
    <row r="100480" spans="1:1">
      <c r="A100480" s="234"/>
    </row>
    <row r="100481" spans="1:1">
      <c r="A100481" s="234"/>
    </row>
    <row r="100482" spans="1:1">
      <c r="A100482" s="234"/>
    </row>
    <row r="100483" spans="1:1">
      <c r="A100483" s="234"/>
    </row>
    <row r="100484" spans="1:1">
      <c r="A100484" s="234"/>
    </row>
    <row r="100485" spans="1:1">
      <c r="A100485" s="234"/>
    </row>
    <row r="100486" spans="1:1">
      <c r="A100486" s="234"/>
    </row>
    <row r="100487" spans="1:1">
      <c r="A100487" s="234"/>
    </row>
    <row r="100488" spans="1:1">
      <c r="A100488" s="234"/>
    </row>
    <row r="100489" spans="1:1">
      <c r="A100489" s="234"/>
    </row>
    <row r="100490" spans="1:1">
      <c r="A100490" s="234"/>
    </row>
    <row r="100491" spans="1:1">
      <c r="A100491" s="234"/>
    </row>
    <row r="100492" spans="1:1">
      <c r="A100492" s="234"/>
    </row>
    <row r="100493" spans="1:1">
      <c r="A100493" s="234"/>
    </row>
    <row r="100494" spans="1:1">
      <c r="A100494" s="234"/>
    </row>
    <row r="100495" spans="1:1">
      <c r="A100495" s="234"/>
    </row>
    <row r="100496" spans="1:1">
      <c r="A100496" s="234"/>
    </row>
    <row r="100497" spans="1:1">
      <c r="A100497" s="234"/>
    </row>
    <row r="100498" spans="1:1">
      <c r="A100498" s="234"/>
    </row>
    <row r="100499" spans="1:1">
      <c r="A100499" s="234"/>
    </row>
    <row r="100500" spans="1:1">
      <c r="A100500" s="234"/>
    </row>
    <row r="100501" spans="1:1">
      <c r="A100501" s="234"/>
    </row>
    <row r="100502" spans="1:1">
      <c r="A100502" s="234"/>
    </row>
    <row r="100503" spans="1:1">
      <c r="A100503" s="234"/>
    </row>
    <row r="100504" spans="1:1">
      <c r="A100504" s="234"/>
    </row>
    <row r="100505" spans="1:1">
      <c r="A100505" s="234"/>
    </row>
    <row r="100506" spans="1:1">
      <c r="A100506" s="234"/>
    </row>
    <row r="100507" spans="1:1">
      <c r="A100507" s="234"/>
    </row>
    <row r="100508" spans="1:1">
      <c r="A100508" s="234"/>
    </row>
    <row r="100509" spans="1:1">
      <c r="A100509" s="234"/>
    </row>
    <row r="100510" spans="1:1">
      <c r="A100510" s="234"/>
    </row>
    <row r="100511" spans="1:1">
      <c r="A100511" s="234"/>
    </row>
    <row r="100512" spans="1:1">
      <c r="A100512" s="234"/>
    </row>
    <row r="100513" spans="1:1">
      <c r="A100513" s="234"/>
    </row>
    <row r="100514" spans="1:1">
      <c r="A100514" s="234"/>
    </row>
    <row r="100515" spans="1:1">
      <c r="A100515" s="234"/>
    </row>
    <row r="100516" spans="1:1">
      <c r="A100516" s="234"/>
    </row>
    <row r="100517" spans="1:1">
      <c r="A100517" s="234"/>
    </row>
    <row r="100518" spans="1:1">
      <c r="A100518" s="234"/>
    </row>
    <row r="100519" spans="1:1">
      <c r="A100519" s="234"/>
    </row>
    <row r="100520" spans="1:1">
      <c r="A100520" s="234"/>
    </row>
    <row r="100521" spans="1:1">
      <c r="A100521" s="234"/>
    </row>
    <row r="100522" spans="1:1">
      <c r="A100522" s="234"/>
    </row>
    <row r="100523" spans="1:1">
      <c r="A100523" s="234"/>
    </row>
    <row r="100524" spans="1:1">
      <c r="A100524" s="234"/>
    </row>
    <row r="100525" spans="1:1">
      <c r="A100525" s="234"/>
    </row>
    <row r="100526" spans="1:1">
      <c r="A100526" s="234"/>
    </row>
    <row r="100527" spans="1:1">
      <c r="A100527" s="234"/>
    </row>
    <row r="100528" spans="1:1">
      <c r="A100528" s="234"/>
    </row>
    <row r="100529" spans="1:1">
      <c r="A100529" s="234"/>
    </row>
    <row r="100530" spans="1:1">
      <c r="A100530" s="234"/>
    </row>
    <row r="100531" spans="1:1">
      <c r="A100531" s="234"/>
    </row>
    <row r="100532" spans="1:1">
      <c r="A100532" s="234"/>
    </row>
    <row r="100533" spans="1:1">
      <c r="A100533" s="234"/>
    </row>
    <row r="100534" spans="1:1">
      <c r="A100534" s="234"/>
    </row>
    <row r="100535" spans="1:1">
      <c r="A100535" s="234"/>
    </row>
    <row r="100536" spans="1:1">
      <c r="A100536" s="234"/>
    </row>
    <row r="100537" spans="1:1">
      <c r="A100537" s="234"/>
    </row>
    <row r="100538" spans="1:1">
      <c r="A100538" s="234"/>
    </row>
    <row r="100539" spans="1:1">
      <c r="A100539" s="234"/>
    </row>
    <row r="100540" spans="1:1">
      <c r="A100540" s="234"/>
    </row>
    <row r="100541" spans="1:1">
      <c r="A100541" s="234"/>
    </row>
    <row r="100542" spans="1:1">
      <c r="A100542" s="234"/>
    </row>
    <row r="100543" spans="1:1">
      <c r="A100543" s="234"/>
    </row>
    <row r="100544" spans="1:1">
      <c r="A100544" s="234"/>
    </row>
    <row r="100545" spans="1:1">
      <c r="A100545" s="234"/>
    </row>
    <row r="100546" spans="1:1">
      <c r="A100546" s="234"/>
    </row>
    <row r="100547" spans="1:1">
      <c r="A100547" s="234"/>
    </row>
    <row r="100548" spans="1:1">
      <c r="A100548" s="234"/>
    </row>
    <row r="100549" spans="1:1">
      <c r="A100549" s="234"/>
    </row>
    <row r="100550" spans="1:1">
      <c r="A100550" s="234"/>
    </row>
    <row r="100551" spans="1:1">
      <c r="A100551" s="234"/>
    </row>
    <row r="100552" spans="1:1">
      <c r="A100552" s="234"/>
    </row>
    <row r="100553" spans="1:1">
      <c r="A100553" s="234"/>
    </row>
    <row r="100554" spans="1:1">
      <c r="A100554" s="234"/>
    </row>
    <row r="100555" spans="1:1">
      <c r="A100555" s="234"/>
    </row>
    <row r="100556" spans="1:1">
      <c r="A100556" s="234"/>
    </row>
    <row r="100557" spans="1:1">
      <c r="A100557" s="234"/>
    </row>
    <row r="100558" spans="1:1">
      <c r="A100558" s="234"/>
    </row>
    <row r="100559" spans="1:1">
      <c r="A100559" s="234"/>
    </row>
    <row r="100560" spans="1:1">
      <c r="A100560" s="234"/>
    </row>
    <row r="100561" spans="1:1">
      <c r="A100561" s="234"/>
    </row>
    <row r="100562" spans="1:1">
      <c r="A100562" s="234"/>
    </row>
    <row r="100563" spans="1:1">
      <c r="A100563" s="234"/>
    </row>
    <row r="100564" spans="1:1">
      <c r="A100564" s="234"/>
    </row>
    <row r="100565" spans="1:1">
      <c r="A100565" s="234"/>
    </row>
    <row r="100566" spans="1:1">
      <c r="A100566" s="234"/>
    </row>
    <row r="100567" spans="1:1">
      <c r="A100567" s="234"/>
    </row>
    <row r="100568" spans="1:1">
      <c r="A100568" s="234"/>
    </row>
    <row r="100569" spans="1:1">
      <c r="A100569" s="234"/>
    </row>
    <row r="100570" spans="1:1">
      <c r="A100570" s="234"/>
    </row>
    <row r="100571" spans="1:1">
      <c r="A100571" s="234"/>
    </row>
    <row r="100572" spans="1:1">
      <c r="A100572" s="234"/>
    </row>
    <row r="100573" spans="1:1">
      <c r="A100573" s="234"/>
    </row>
    <row r="100574" spans="1:1">
      <c r="A100574" s="234"/>
    </row>
    <row r="100575" spans="1:1">
      <c r="A100575" s="234"/>
    </row>
    <row r="100576" spans="1:1">
      <c r="A100576" s="234"/>
    </row>
    <row r="100577" spans="1:1">
      <c r="A100577" s="234"/>
    </row>
    <row r="100578" spans="1:1">
      <c r="A100578" s="234"/>
    </row>
    <row r="100579" spans="1:1">
      <c r="A100579" s="234"/>
    </row>
    <row r="100580" spans="1:1">
      <c r="A100580" s="234"/>
    </row>
    <row r="100581" spans="1:1">
      <c r="A100581" s="234"/>
    </row>
    <row r="100582" spans="1:1">
      <c r="A100582" s="234"/>
    </row>
    <row r="100583" spans="1:1">
      <c r="A100583" s="234"/>
    </row>
    <row r="100584" spans="1:1">
      <c r="A100584" s="234"/>
    </row>
    <row r="100585" spans="1:1">
      <c r="A100585" s="234"/>
    </row>
    <row r="100586" spans="1:1">
      <c r="A100586" s="234"/>
    </row>
    <row r="100587" spans="1:1">
      <c r="A100587" s="234"/>
    </row>
    <row r="100588" spans="1:1">
      <c r="A100588" s="234"/>
    </row>
    <row r="100589" spans="1:1">
      <c r="A100589" s="234"/>
    </row>
    <row r="100590" spans="1:1">
      <c r="A100590" s="234"/>
    </row>
    <row r="100591" spans="1:1">
      <c r="A100591" s="234"/>
    </row>
    <row r="100592" spans="1:1">
      <c r="A100592" s="234"/>
    </row>
    <row r="100593" spans="1:1">
      <c r="A100593" s="234"/>
    </row>
    <row r="100594" spans="1:1">
      <c r="A100594" s="234"/>
    </row>
    <row r="100595" spans="1:1">
      <c r="A100595" s="234"/>
    </row>
    <row r="100596" spans="1:1">
      <c r="A100596" s="234"/>
    </row>
    <row r="100597" spans="1:1">
      <c r="A100597" s="234"/>
    </row>
    <row r="100598" spans="1:1">
      <c r="A100598" s="234"/>
    </row>
    <row r="100599" spans="1:1">
      <c r="A100599" s="234"/>
    </row>
    <row r="100600" spans="1:1">
      <c r="A100600" s="234"/>
    </row>
    <row r="100601" spans="1:1">
      <c r="A100601" s="234"/>
    </row>
    <row r="100602" spans="1:1">
      <c r="A100602" s="234"/>
    </row>
    <row r="100603" spans="1:1">
      <c r="A100603" s="234"/>
    </row>
    <row r="100604" spans="1:1">
      <c r="A100604" s="234"/>
    </row>
    <row r="100605" spans="1:1">
      <c r="A100605" s="234"/>
    </row>
    <row r="100606" spans="1:1">
      <c r="A100606" s="234"/>
    </row>
    <row r="100607" spans="1:1">
      <c r="A100607" s="234"/>
    </row>
    <row r="100608" spans="1:1">
      <c r="A100608" s="234"/>
    </row>
    <row r="100609" spans="1:1">
      <c r="A100609" s="234"/>
    </row>
    <row r="100610" spans="1:1">
      <c r="A100610" s="234"/>
    </row>
    <row r="100611" spans="1:1">
      <c r="A100611" s="234"/>
    </row>
    <row r="100612" spans="1:1">
      <c r="A100612" s="234"/>
    </row>
    <row r="100613" spans="1:1">
      <c r="A100613" s="234"/>
    </row>
    <row r="100614" spans="1:1">
      <c r="A100614" s="234"/>
    </row>
    <row r="100615" spans="1:1">
      <c r="A100615" s="234"/>
    </row>
    <row r="100616" spans="1:1">
      <c r="A100616" s="234"/>
    </row>
    <row r="100617" spans="1:1">
      <c r="A100617" s="234"/>
    </row>
    <row r="100618" spans="1:1">
      <c r="A100618" s="234"/>
    </row>
    <row r="100619" spans="1:1">
      <c r="A100619" s="234"/>
    </row>
    <row r="100620" spans="1:1">
      <c r="A100620" s="234"/>
    </row>
    <row r="100621" spans="1:1">
      <c r="A100621" s="234"/>
    </row>
    <row r="100622" spans="1:1">
      <c r="A100622" s="234"/>
    </row>
    <row r="100623" spans="1:1">
      <c r="A100623" s="234"/>
    </row>
    <row r="100624" spans="1:1">
      <c r="A100624" s="234"/>
    </row>
    <row r="100625" spans="1:1">
      <c r="A100625" s="234"/>
    </row>
    <row r="100626" spans="1:1">
      <c r="A100626" s="234"/>
    </row>
    <row r="100627" spans="1:1">
      <c r="A100627" s="234"/>
    </row>
    <row r="100628" spans="1:1">
      <c r="A100628" s="234"/>
    </row>
    <row r="100629" spans="1:1">
      <c r="A100629" s="234"/>
    </row>
    <row r="100630" spans="1:1">
      <c r="A100630" s="234"/>
    </row>
    <row r="100631" spans="1:1">
      <c r="A100631" s="234"/>
    </row>
    <row r="100632" spans="1:1">
      <c r="A100632" s="234"/>
    </row>
    <row r="100633" spans="1:1">
      <c r="A100633" s="234"/>
    </row>
    <row r="100634" spans="1:1">
      <c r="A100634" s="234"/>
    </row>
    <row r="100635" spans="1:1">
      <c r="A100635" s="234"/>
    </row>
    <row r="100636" spans="1:1">
      <c r="A100636" s="234"/>
    </row>
    <row r="100637" spans="1:1">
      <c r="A100637" s="234"/>
    </row>
    <row r="100638" spans="1:1">
      <c r="A100638" s="234"/>
    </row>
    <row r="100639" spans="1:1">
      <c r="A100639" s="234"/>
    </row>
    <row r="100640" spans="1:1">
      <c r="A100640" s="234"/>
    </row>
    <row r="100641" spans="1:1">
      <c r="A100641" s="234"/>
    </row>
    <row r="100642" spans="1:1">
      <c r="A100642" s="234"/>
    </row>
    <row r="100643" spans="1:1">
      <c r="A100643" s="234"/>
    </row>
    <row r="100644" spans="1:1">
      <c r="A100644" s="234"/>
    </row>
    <row r="100645" spans="1:1">
      <c r="A100645" s="234"/>
    </row>
    <row r="100646" spans="1:1">
      <c r="A100646" s="234"/>
    </row>
    <row r="100647" spans="1:1">
      <c r="A100647" s="234"/>
    </row>
    <row r="100648" spans="1:1">
      <c r="A100648" s="234"/>
    </row>
    <row r="100649" spans="1:1">
      <c r="A100649" s="234"/>
    </row>
    <row r="100650" spans="1:1">
      <c r="A100650" s="234"/>
    </row>
    <row r="100651" spans="1:1">
      <c r="A100651" s="234"/>
    </row>
    <row r="100652" spans="1:1">
      <c r="A100652" s="234"/>
    </row>
    <row r="100653" spans="1:1">
      <c r="A100653" s="234"/>
    </row>
    <row r="100654" spans="1:1">
      <c r="A100654" s="234"/>
    </row>
    <row r="100655" spans="1:1">
      <c r="A100655" s="234"/>
    </row>
    <row r="100656" spans="1:1">
      <c r="A100656" s="234"/>
    </row>
    <row r="100657" spans="1:1">
      <c r="A100657" s="234"/>
    </row>
    <row r="100658" spans="1:1">
      <c r="A100658" s="234"/>
    </row>
    <row r="100659" spans="1:1">
      <c r="A100659" s="234"/>
    </row>
    <row r="100660" spans="1:1">
      <c r="A100660" s="234"/>
    </row>
    <row r="100661" spans="1:1">
      <c r="A100661" s="234"/>
    </row>
    <row r="100662" spans="1:1">
      <c r="A100662" s="234"/>
    </row>
    <row r="100663" spans="1:1">
      <c r="A100663" s="234"/>
    </row>
    <row r="100664" spans="1:1">
      <c r="A100664" s="234"/>
    </row>
    <row r="100665" spans="1:1">
      <c r="A100665" s="234"/>
    </row>
    <row r="100666" spans="1:1">
      <c r="A100666" s="234"/>
    </row>
    <row r="100667" spans="1:1">
      <c r="A100667" s="234"/>
    </row>
    <row r="100668" spans="1:1">
      <c r="A100668" s="234"/>
    </row>
    <row r="100669" spans="1:1">
      <c r="A100669" s="234"/>
    </row>
    <row r="100670" spans="1:1">
      <c r="A100670" s="234"/>
    </row>
    <row r="100671" spans="1:1">
      <c r="A100671" s="234"/>
    </row>
    <row r="100672" spans="1:1">
      <c r="A100672" s="234"/>
    </row>
    <row r="100673" spans="1:1">
      <c r="A100673" s="234"/>
    </row>
    <row r="100674" spans="1:1">
      <c r="A100674" s="234"/>
    </row>
    <row r="100675" spans="1:1">
      <c r="A100675" s="234"/>
    </row>
    <row r="100676" spans="1:1">
      <c r="A100676" s="234"/>
    </row>
    <row r="100677" spans="1:1">
      <c r="A100677" s="234"/>
    </row>
    <row r="100678" spans="1:1">
      <c r="A100678" s="234"/>
    </row>
    <row r="100679" spans="1:1">
      <c r="A100679" s="234"/>
    </row>
    <row r="100680" spans="1:1">
      <c r="A100680" s="234"/>
    </row>
    <row r="100681" spans="1:1">
      <c r="A100681" s="234"/>
    </row>
    <row r="100682" spans="1:1">
      <c r="A100682" s="234"/>
    </row>
    <row r="100683" spans="1:1">
      <c r="A100683" s="234"/>
    </row>
    <row r="100684" spans="1:1">
      <c r="A100684" s="234"/>
    </row>
    <row r="100685" spans="1:1">
      <c r="A100685" s="234"/>
    </row>
    <row r="100686" spans="1:1">
      <c r="A100686" s="234"/>
    </row>
    <row r="100687" spans="1:1">
      <c r="A100687" s="234"/>
    </row>
    <row r="100688" spans="1:1">
      <c r="A100688" s="234"/>
    </row>
    <row r="100689" spans="1:1">
      <c r="A100689" s="234"/>
    </row>
    <row r="100690" spans="1:1">
      <c r="A100690" s="234"/>
    </row>
    <row r="100691" spans="1:1">
      <c r="A100691" s="234"/>
    </row>
    <row r="100692" spans="1:1">
      <c r="A100692" s="234"/>
    </row>
    <row r="100693" spans="1:1">
      <c r="A100693" s="234"/>
    </row>
    <row r="100694" spans="1:1">
      <c r="A100694" s="234"/>
    </row>
    <row r="100695" spans="1:1">
      <c r="A100695" s="234"/>
    </row>
    <row r="100696" spans="1:1">
      <c r="A100696" s="234"/>
    </row>
    <row r="100697" spans="1:1">
      <c r="A100697" s="234"/>
    </row>
    <row r="100698" spans="1:1">
      <c r="A100698" s="234"/>
    </row>
    <row r="100699" spans="1:1">
      <c r="A100699" s="234"/>
    </row>
    <row r="100700" spans="1:1">
      <c r="A100700" s="234"/>
    </row>
    <row r="100701" spans="1:1">
      <c r="A100701" s="234"/>
    </row>
    <row r="100702" spans="1:1">
      <c r="A100702" s="234"/>
    </row>
    <row r="100703" spans="1:1">
      <c r="A100703" s="234"/>
    </row>
    <row r="100704" spans="1:1">
      <c r="A100704" s="234"/>
    </row>
    <row r="100705" spans="1:1">
      <c r="A100705" s="234"/>
    </row>
    <row r="100706" spans="1:1">
      <c r="A100706" s="234"/>
    </row>
    <row r="100707" spans="1:1">
      <c r="A100707" s="234"/>
    </row>
    <row r="100708" spans="1:1">
      <c r="A100708" s="234"/>
    </row>
    <row r="100709" spans="1:1">
      <c r="A100709" s="234"/>
    </row>
    <row r="100710" spans="1:1">
      <c r="A100710" s="234"/>
    </row>
    <row r="100711" spans="1:1">
      <c r="A100711" s="234"/>
    </row>
    <row r="100712" spans="1:1">
      <c r="A100712" s="234"/>
    </row>
    <row r="100713" spans="1:1">
      <c r="A100713" s="234"/>
    </row>
    <row r="100714" spans="1:1">
      <c r="A100714" s="234"/>
    </row>
    <row r="100715" spans="1:1">
      <c r="A100715" s="234"/>
    </row>
    <row r="100716" spans="1:1">
      <c r="A100716" s="234"/>
    </row>
    <row r="100717" spans="1:1">
      <c r="A100717" s="234"/>
    </row>
    <row r="100718" spans="1:1">
      <c r="A100718" s="234"/>
    </row>
    <row r="100719" spans="1:1">
      <c r="A100719" s="234"/>
    </row>
    <row r="100720" spans="1:1">
      <c r="A100720" s="234"/>
    </row>
    <row r="100721" spans="1:1">
      <c r="A100721" s="234"/>
    </row>
    <row r="100722" spans="1:1">
      <c r="A100722" s="234"/>
    </row>
    <row r="100723" spans="1:1">
      <c r="A100723" s="234"/>
    </row>
    <row r="100724" spans="1:1">
      <c r="A100724" s="234"/>
    </row>
    <row r="100725" spans="1:1">
      <c r="A100725" s="234"/>
    </row>
    <row r="100726" spans="1:1">
      <c r="A100726" s="234"/>
    </row>
    <row r="100727" spans="1:1">
      <c r="A100727" s="234"/>
    </row>
    <row r="100728" spans="1:1">
      <c r="A100728" s="234"/>
    </row>
    <row r="100729" spans="1:1">
      <c r="A100729" s="234"/>
    </row>
    <row r="100730" spans="1:1">
      <c r="A100730" s="234"/>
    </row>
    <row r="100731" spans="1:1">
      <c r="A100731" s="234"/>
    </row>
    <row r="100732" spans="1:1">
      <c r="A100732" s="234"/>
    </row>
    <row r="100733" spans="1:1">
      <c r="A100733" s="234"/>
    </row>
    <row r="100734" spans="1:1">
      <c r="A100734" s="234"/>
    </row>
    <row r="100735" spans="1:1">
      <c r="A100735" s="234"/>
    </row>
    <row r="100736" spans="1:1">
      <c r="A100736" s="234"/>
    </row>
    <row r="100737" spans="1:1">
      <c r="A100737" s="234"/>
    </row>
    <row r="100738" spans="1:1">
      <c r="A100738" s="234"/>
    </row>
    <row r="100739" spans="1:1">
      <c r="A100739" s="234"/>
    </row>
    <row r="100740" spans="1:1">
      <c r="A100740" s="234"/>
    </row>
    <row r="100741" spans="1:1">
      <c r="A100741" s="234"/>
    </row>
    <row r="100742" spans="1:1">
      <c r="A100742" s="234"/>
    </row>
    <row r="100743" spans="1:1">
      <c r="A100743" s="234"/>
    </row>
    <row r="100744" spans="1:1">
      <c r="A100744" s="234"/>
    </row>
    <row r="100745" spans="1:1">
      <c r="A100745" s="234"/>
    </row>
    <row r="100746" spans="1:1">
      <c r="A100746" s="234"/>
    </row>
    <row r="100747" spans="1:1">
      <c r="A100747" s="234"/>
    </row>
    <row r="100748" spans="1:1">
      <c r="A100748" s="234"/>
    </row>
    <row r="100749" spans="1:1">
      <c r="A100749" s="234"/>
    </row>
    <row r="100750" spans="1:1">
      <c r="A100750" s="234"/>
    </row>
    <row r="100751" spans="1:1">
      <c r="A100751" s="234"/>
    </row>
    <row r="100752" spans="1:1">
      <c r="A100752" s="234"/>
    </row>
    <row r="100753" spans="1:1">
      <c r="A100753" s="234"/>
    </row>
    <row r="100754" spans="1:1">
      <c r="A100754" s="234"/>
    </row>
    <row r="100755" spans="1:1">
      <c r="A100755" s="234"/>
    </row>
    <row r="100756" spans="1:1">
      <c r="A100756" s="234"/>
    </row>
    <row r="100757" spans="1:1">
      <c r="A100757" s="234"/>
    </row>
    <row r="100758" spans="1:1">
      <c r="A100758" s="234"/>
    </row>
    <row r="100759" spans="1:1">
      <c r="A100759" s="234"/>
    </row>
    <row r="100760" spans="1:1">
      <c r="A100760" s="234"/>
    </row>
    <row r="100761" spans="1:1">
      <c r="A100761" s="234"/>
    </row>
    <row r="100762" spans="1:1">
      <c r="A100762" s="234"/>
    </row>
    <row r="100763" spans="1:1">
      <c r="A100763" s="234"/>
    </row>
    <row r="100764" spans="1:1">
      <c r="A100764" s="234"/>
    </row>
    <row r="100765" spans="1:1">
      <c r="A100765" s="234"/>
    </row>
    <row r="100766" spans="1:1">
      <c r="A100766" s="234"/>
    </row>
    <row r="100767" spans="1:1">
      <c r="A100767" s="234"/>
    </row>
    <row r="100768" spans="1:1">
      <c r="A100768" s="234"/>
    </row>
    <row r="100769" spans="1:1">
      <c r="A100769" s="234"/>
    </row>
    <row r="100770" spans="1:1">
      <c r="A100770" s="234"/>
    </row>
    <row r="100771" spans="1:1">
      <c r="A100771" s="234"/>
    </row>
    <row r="100772" spans="1:1">
      <c r="A100772" s="234"/>
    </row>
    <row r="100773" spans="1:1">
      <c r="A100773" s="234"/>
    </row>
    <row r="100774" spans="1:1">
      <c r="A100774" s="234"/>
    </row>
    <row r="100775" spans="1:1">
      <c r="A100775" s="234"/>
    </row>
    <row r="100776" spans="1:1">
      <c r="A100776" s="234"/>
    </row>
    <row r="100777" spans="1:1">
      <c r="A100777" s="234"/>
    </row>
    <row r="100778" spans="1:1">
      <c r="A100778" s="234"/>
    </row>
    <row r="100779" spans="1:1">
      <c r="A100779" s="234"/>
    </row>
    <row r="100780" spans="1:1">
      <c r="A100780" s="234"/>
    </row>
    <row r="100781" spans="1:1">
      <c r="A100781" s="234"/>
    </row>
    <row r="100782" spans="1:1">
      <c r="A100782" s="234"/>
    </row>
    <row r="100783" spans="1:1">
      <c r="A100783" s="234"/>
    </row>
    <row r="100784" spans="1:1">
      <c r="A100784" s="234"/>
    </row>
    <row r="100785" spans="1:1">
      <c r="A100785" s="234"/>
    </row>
    <row r="100786" spans="1:1">
      <c r="A100786" s="234"/>
    </row>
    <row r="100787" spans="1:1">
      <c r="A100787" s="234"/>
    </row>
    <row r="100788" spans="1:1">
      <c r="A100788" s="234"/>
    </row>
    <row r="100789" spans="1:1">
      <c r="A100789" s="234"/>
    </row>
    <row r="100790" spans="1:1">
      <c r="A100790" s="234"/>
    </row>
    <row r="100791" spans="1:1">
      <c r="A100791" s="234"/>
    </row>
    <row r="100792" spans="1:1">
      <c r="A100792" s="234"/>
    </row>
    <row r="100793" spans="1:1">
      <c r="A100793" s="234"/>
    </row>
    <row r="100794" spans="1:1">
      <c r="A100794" s="234"/>
    </row>
    <row r="100795" spans="1:1">
      <c r="A100795" s="234"/>
    </row>
    <row r="100796" spans="1:1">
      <c r="A100796" s="234"/>
    </row>
    <row r="100797" spans="1:1">
      <c r="A100797" s="234"/>
    </row>
    <row r="100798" spans="1:1">
      <c r="A100798" s="234"/>
    </row>
    <row r="100799" spans="1:1">
      <c r="A100799" s="234"/>
    </row>
    <row r="100800" spans="1:1">
      <c r="A100800" s="234"/>
    </row>
    <row r="100801" spans="1:1">
      <c r="A100801" s="234"/>
    </row>
    <row r="100802" spans="1:1">
      <c r="A100802" s="234"/>
    </row>
    <row r="100803" spans="1:1">
      <c r="A100803" s="234"/>
    </row>
    <row r="100804" spans="1:1">
      <c r="A100804" s="234"/>
    </row>
    <row r="100805" spans="1:1">
      <c r="A100805" s="234"/>
    </row>
    <row r="100806" spans="1:1">
      <c r="A100806" s="234"/>
    </row>
    <row r="100807" spans="1:1">
      <c r="A100807" s="234"/>
    </row>
    <row r="100808" spans="1:1">
      <c r="A100808" s="234"/>
    </row>
    <row r="100809" spans="1:1">
      <c r="A100809" s="234"/>
    </row>
    <row r="100810" spans="1:1">
      <c r="A100810" s="234"/>
    </row>
    <row r="100811" spans="1:1">
      <c r="A100811" s="234"/>
    </row>
    <row r="100812" spans="1:1">
      <c r="A100812" s="234"/>
    </row>
    <row r="100813" spans="1:1">
      <c r="A100813" s="234"/>
    </row>
    <row r="100814" spans="1:1">
      <c r="A100814" s="234"/>
    </row>
    <row r="100815" spans="1:1">
      <c r="A100815" s="234"/>
    </row>
    <row r="100816" spans="1:1">
      <c r="A100816" s="234"/>
    </row>
    <row r="100817" spans="1:1">
      <c r="A100817" s="234"/>
    </row>
    <row r="100818" spans="1:1">
      <c r="A100818" s="234"/>
    </row>
    <row r="100819" spans="1:1">
      <c r="A100819" s="234"/>
    </row>
    <row r="100820" spans="1:1">
      <c r="A100820" s="234"/>
    </row>
    <row r="100821" spans="1:1">
      <c r="A100821" s="234"/>
    </row>
    <row r="100822" spans="1:1">
      <c r="A100822" s="234"/>
    </row>
    <row r="100823" spans="1:1">
      <c r="A100823" s="234"/>
    </row>
    <row r="100824" spans="1:1">
      <c r="A100824" s="234"/>
    </row>
    <row r="100825" spans="1:1">
      <c r="A100825" s="234"/>
    </row>
    <row r="100826" spans="1:1">
      <c r="A100826" s="234"/>
    </row>
    <row r="100827" spans="1:1">
      <c r="A100827" s="234"/>
    </row>
    <row r="100828" spans="1:1">
      <c r="A100828" s="234"/>
    </row>
    <row r="100829" spans="1:1">
      <c r="A100829" s="234"/>
    </row>
    <row r="100830" spans="1:1">
      <c r="A100830" s="234"/>
    </row>
    <row r="100831" spans="1:1">
      <c r="A100831" s="234"/>
    </row>
    <row r="100832" spans="1:1">
      <c r="A100832" s="234"/>
    </row>
    <row r="100833" spans="1:1">
      <c r="A100833" s="234"/>
    </row>
    <row r="100834" spans="1:1">
      <c r="A100834" s="234"/>
    </row>
    <row r="100835" spans="1:1">
      <c r="A100835" s="234"/>
    </row>
    <row r="100836" spans="1:1">
      <c r="A100836" s="234"/>
    </row>
    <row r="100837" spans="1:1">
      <c r="A100837" s="234"/>
    </row>
    <row r="100838" spans="1:1">
      <c r="A100838" s="234"/>
    </row>
    <row r="100839" spans="1:1">
      <c r="A100839" s="234"/>
    </row>
    <row r="100840" spans="1:1">
      <c r="A100840" s="234"/>
    </row>
    <row r="100841" spans="1:1">
      <c r="A100841" s="234"/>
    </row>
    <row r="100842" spans="1:1">
      <c r="A100842" s="234"/>
    </row>
    <row r="100843" spans="1:1">
      <c r="A100843" s="234"/>
    </row>
    <row r="100844" spans="1:1">
      <c r="A100844" s="234"/>
    </row>
    <row r="100845" spans="1:1">
      <c r="A100845" s="234"/>
    </row>
    <row r="100846" spans="1:1">
      <c r="A100846" s="234"/>
    </row>
    <row r="100847" spans="1:1">
      <c r="A100847" s="234"/>
    </row>
    <row r="100848" spans="1:1">
      <c r="A100848" s="234"/>
    </row>
    <row r="100849" spans="1:1">
      <c r="A100849" s="234"/>
    </row>
    <row r="100850" spans="1:1">
      <c r="A100850" s="234"/>
    </row>
    <row r="100851" spans="1:1">
      <c r="A100851" s="234"/>
    </row>
    <row r="100852" spans="1:1">
      <c r="A100852" s="234"/>
    </row>
    <row r="100853" spans="1:1">
      <c r="A100853" s="234"/>
    </row>
    <row r="100854" spans="1:1">
      <c r="A100854" s="234"/>
    </row>
    <row r="100855" spans="1:1">
      <c r="A100855" s="234"/>
    </row>
    <row r="100856" spans="1:1">
      <c r="A100856" s="234"/>
    </row>
    <row r="100857" spans="1:1">
      <c r="A100857" s="234"/>
    </row>
    <row r="100858" spans="1:1">
      <c r="A100858" s="234"/>
    </row>
    <row r="100859" spans="1:1">
      <c r="A100859" s="234"/>
    </row>
    <row r="100860" spans="1:1">
      <c r="A100860" s="234"/>
    </row>
    <row r="100861" spans="1:1">
      <c r="A100861" s="234"/>
    </row>
    <row r="100862" spans="1:1">
      <c r="A100862" s="234"/>
    </row>
    <row r="100863" spans="1:1">
      <c r="A100863" s="234"/>
    </row>
    <row r="100864" spans="1:1">
      <c r="A100864" s="234"/>
    </row>
    <row r="100865" spans="1:1">
      <c r="A100865" s="234"/>
    </row>
    <row r="100866" spans="1:1">
      <c r="A100866" s="234"/>
    </row>
    <row r="100867" spans="1:1">
      <c r="A100867" s="234"/>
    </row>
    <row r="100868" spans="1:1">
      <c r="A100868" s="234"/>
    </row>
    <row r="100869" spans="1:1">
      <c r="A100869" s="234"/>
    </row>
    <row r="100870" spans="1:1">
      <c r="A100870" s="234"/>
    </row>
    <row r="100871" spans="1:1">
      <c r="A100871" s="234"/>
    </row>
    <row r="100872" spans="1:1">
      <c r="A100872" s="234"/>
    </row>
    <row r="100873" spans="1:1">
      <c r="A100873" s="234"/>
    </row>
    <row r="100874" spans="1:1">
      <c r="A100874" s="234"/>
    </row>
    <row r="100875" spans="1:1">
      <c r="A100875" s="234"/>
    </row>
    <row r="100876" spans="1:1">
      <c r="A100876" s="234"/>
    </row>
    <row r="100877" spans="1:1">
      <c r="A100877" s="234"/>
    </row>
    <row r="100878" spans="1:1">
      <c r="A100878" s="234"/>
    </row>
    <row r="100879" spans="1:1">
      <c r="A100879" s="234"/>
    </row>
    <row r="100880" spans="1:1">
      <c r="A100880" s="234"/>
    </row>
    <row r="100881" spans="1:1">
      <c r="A100881" s="234"/>
    </row>
    <row r="100882" spans="1:1">
      <c r="A100882" s="234"/>
    </row>
    <row r="100883" spans="1:1">
      <c r="A100883" s="234"/>
    </row>
    <row r="100884" spans="1:1">
      <c r="A100884" s="234"/>
    </row>
    <row r="100885" spans="1:1">
      <c r="A100885" s="234"/>
    </row>
    <row r="100886" spans="1:1">
      <c r="A100886" s="234"/>
    </row>
    <row r="100887" spans="1:1">
      <c r="A100887" s="234"/>
    </row>
    <row r="100888" spans="1:1">
      <c r="A100888" s="234"/>
    </row>
    <row r="100889" spans="1:1">
      <c r="A100889" s="234"/>
    </row>
    <row r="100890" spans="1:1">
      <c r="A100890" s="234"/>
    </row>
    <row r="100891" spans="1:1">
      <c r="A100891" s="234"/>
    </row>
    <row r="100892" spans="1:1">
      <c r="A100892" s="234"/>
    </row>
    <row r="100893" spans="1:1">
      <c r="A100893" s="234"/>
    </row>
    <row r="100894" spans="1:1">
      <c r="A100894" s="234"/>
    </row>
    <row r="100895" spans="1:1">
      <c r="A100895" s="234"/>
    </row>
    <row r="100896" spans="1:1">
      <c r="A100896" s="234"/>
    </row>
    <row r="100897" spans="1:1">
      <c r="A100897" s="234"/>
    </row>
    <row r="100898" spans="1:1">
      <c r="A100898" s="234"/>
    </row>
    <row r="100899" spans="1:1">
      <c r="A100899" s="234"/>
    </row>
    <row r="100900" spans="1:1">
      <c r="A100900" s="234"/>
    </row>
    <row r="100901" spans="1:1">
      <c r="A100901" s="234"/>
    </row>
    <row r="100902" spans="1:1">
      <c r="A100902" s="234"/>
    </row>
    <row r="100903" spans="1:1">
      <c r="A100903" s="234"/>
    </row>
    <row r="100904" spans="1:1">
      <c r="A100904" s="234"/>
    </row>
    <row r="100905" spans="1:1">
      <c r="A100905" s="234"/>
    </row>
    <row r="100906" spans="1:1">
      <c r="A100906" s="234"/>
    </row>
    <row r="100907" spans="1:1">
      <c r="A100907" s="234"/>
    </row>
    <row r="100908" spans="1:1">
      <c r="A100908" s="234"/>
    </row>
    <row r="100909" spans="1:1">
      <c r="A100909" s="234"/>
    </row>
    <row r="100910" spans="1:1">
      <c r="A100910" s="234"/>
    </row>
    <row r="100911" spans="1:1">
      <c r="A100911" s="234"/>
    </row>
    <row r="100912" spans="1:1">
      <c r="A100912" s="234"/>
    </row>
    <row r="100913" spans="1:1">
      <c r="A100913" s="234"/>
    </row>
    <row r="100914" spans="1:1">
      <c r="A100914" s="234"/>
    </row>
    <row r="100915" spans="1:1">
      <c r="A100915" s="234"/>
    </row>
    <row r="100916" spans="1:1">
      <c r="A100916" s="234"/>
    </row>
    <row r="100917" spans="1:1">
      <c r="A100917" s="234"/>
    </row>
    <row r="100918" spans="1:1">
      <c r="A100918" s="234"/>
    </row>
    <row r="100919" spans="1:1">
      <c r="A100919" s="234"/>
    </row>
    <row r="100920" spans="1:1">
      <c r="A100920" s="234"/>
    </row>
    <row r="100921" spans="1:1">
      <c r="A100921" s="234"/>
    </row>
    <row r="100922" spans="1:1">
      <c r="A100922" s="234"/>
    </row>
    <row r="100923" spans="1:1">
      <c r="A100923" s="234"/>
    </row>
    <row r="100924" spans="1:1">
      <c r="A100924" s="234"/>
    </row>
    <row r="100925" spans="1:1">
      <c r="A100925" s="234"/>
    </row>
    <row r="100926" spans="1:1">
      <c r="A100926" s="234"/>
    </row>
    <row r="100927" spans="1:1">
      <c r="A100927" s="234"/>
    </row>
    <row r="100928" spans="1:1">
      <c r="A100928" s="234"/>
    </row>
    <row r="100929" spans="1:1">
      <c r="A100929" s="234"/>
    </row>
    <row r="100930" spans="1:1">
      <c r="A100930" s="234"/>
    </row>
    <row r="100931" spans="1:1">
      <c r="A100931" s="234"/>
    </row>
    <row r="100932" spans="1:1">
      <c r="A100932" s="234"/>
    </row>
    <row r="100933" spans="1:1">
      <c r="A100933" s="234"/>
    </row>
    <row r="100934" spans="1:1">
      <c r="A100934" s="234"/>
    </row>
    <row r="100935" spans="1:1">
      <c r="A100935" s="234"/>
    </row>
    <row r="100936" spans="1:1">
      <c r="A100936" s="234"/>
    </row>
    <row r="100937" spans="1:1">
      <c r="A100937" s="234"/>
    </row>
    <row r="100938" spans="1:1">
      <c r="A100938" s="234"/>
    </row>
    <row r="100939" spans="1:1">
      <c r="A100939" s="234"/>
    </row>
    <row r="100940" spans="1:1">
      <c r="A100940" s="234"/>
    </row>
    <row r="100941" spans="1:1">
      <c r="A100941" s="234"/>
    </row>
    <row r="100942" spans="1:1">
      <c r="A100942" s="234"/>
    </row>
    <row r="100943" spans="1:1">
      <c r="A100943" s="234"/>
    </row>
    <row r="100944" spans="1:1">
      <c r="A100944" s="234"/>
    </row>
    <row r="100945" spans="1:1">
      <c r="A100945" s="234"/>
    </row>
    <row r="100946" spans="1:1">
      <c r="A100946" s="234"/>
    </row>
    <row r="100947" spans="1:1">
      <c r="A100947" s="234"/>
    </row>
    <row r="100948" spans="1:1">
      <c r="A100948" s="234"/>
    </row>
    <row r="100949" spans="1:1">
      <c r="A100949" s="234"/>
    </row>
    <row r="100950" spans="1:1">
      <c r="A100950" s="234"/>
    </row>
    <row r="100951" spans="1:1">
      <c r="A100951" s="234"/>
    </row>
    <row r="100952" spans="1:1">
      <c r="A100952" s="234"/>
    </row>
    <row r="100953" spans="1:1">
      <c r="A100953" s="234"/>
    </row>
    <row r="100954" spans="1:1">
      <c r="A100954" s="234"/>
    </row>
    <row r="100955" spans="1:1">
      <c r="A100955" s="234"/>
    </row>
    <row r="100956" spans="1:1">
      <c r="A100956" s="234"/>
    </row>
    <row r="100957" spans="1:1">
      <c r="A100957" s="234"/>
    </row>
    <row r="100958" spans="1:1">
      <c r="A100958" s="234"/>
    </row>
    <row r="100959" spans="1:1">
      <c r="A100959" s="234"/>
    </row>
    <row r="100960" spans="1:1">
      <c r="A100960" s="234"/>
    </row>
    <row r="100961" spans="1:1">
      <c r="A100961" s="234"/>
    </row>
    <row r="100962" spans="1:1">
      <c r="A100962" s="234"/>
    </row>
    <row r="100963" spans="1:1">
      <c r="A100963" s="234"/>
    </row>
    <row r="100964" spans="1:1">
      <c r="A100964" s="234"/>
    </row>
    <row r="100965" spans="1:1">
      <c r="A100965" s="234"/>
    </row>
    <row r="100966" spans="1:1">
      <c r="A100966" s="234"/>
    </row>
    <row r="100967" spans="1:1">
      <c r="A100967" s="234"/>
    </row>
    <row r="100968" spans="1:1">
      <c r="A100968" s="234"/>
    </row>
    <row r="100969" spans="1:1">
      <c r="A100969" s="234"/>
    </row>
    <row r="100970" spans="1:1">
      <c r="A100970" s="234"/>
    </row>
    <row r="100971" spans="1:1">
      <c r="A100971" s="234"/>
    </row>
    <row r="100972" spans="1:1">
      <c r="A100972" s="234"/>
    </row>
    <row r="100973" spans="1:1">
      <c r="A100973" s="234"/>
    </row>
    <row r="100974" spans="1:1">
      <c r="A100974" s="234"/>
    </row>
    <row r="100975" spans="1:1">
      <c r="A100975" s="234"/>
    </row>
    <row r="100976" spans="1:1">
      <c r="A100976" s="234"/>
    </row>
    <row r="100977" spans="1:1">
      <c r="A100977" s="234"/>
    </row>
    <row r="100978" spans="1:1">
      <c r="A100978" s="234"/>
    </row>
    <row r="100979" spans="1:1">
      <c r="A100979" s="234"/>
    </row>
    <row r="100980" spans="1:1">
      <c r="A100980" s="234"/>
    </row>
    <row r="100981" spans="1:1">
      <c r="A100981" s="234"/>
    </row>
    <row r="100982" spans="1:1">
      <c r="A100982" s="234"/>
    </row>
    <row r="100983" spans="1:1">
      <c r="A100983" s="234"/>
    </row>
    <row r="100984" spans="1:1">
      <c r="A100984" s="234"/>
    </row>
    <row r="100985" spans="1:1">
      <c r="A100985" s="234"/>
    </row>
    <row r="100986" spans="1:1">
      <c r="A100986" s="234"/>
    </row>
    <row r="100987" spans="1:1">
      <c r="A100987" s="234"/>
    </row>
    <row r="100988" spans="1:1">
      <c r="A100988" s="234"/>
    </row>
    <row r="100989" spans="1:1">
      <c r="A100989" s="234"/>
    </row>
    <row r="100990" spans="1:1">
      <c r="A100990" s="234"/>
    </row>
    <row r="100991" spans="1:1">
      <c r="A100991" s="234"/>
    </row>
    <row r="100992" spans="1:1">
      <c r="A100992" s="234"/>
    </row>
    <row r="100993" spans="1:1">
      <c r="A100993" s="234"/>
    </row>
    <row r="100994" spans="1:1">
      <c r="A100994" s="234"/>
    </row>
    <row r="100995" spans="1:1">
      <c r="A100995" s="234"/>
    </row>
    <row r="100996" spans="1:1">
      <c r="A100996" s="234"/>
    </row>
    <row r="100997" spans="1:1">
      <c r="A100997" s="234"/>
    </row>
    <row r="100998" spans="1:1">
      <c r="A100998" s="234"/>
    </row>
    <row r="100999" spans="1:1">
      <c r="A100999" s="234"/>
    </row>
    <row r="101000" spans="1:1">
      <c r="A101000" s="234"/>
    </row>
    <row r="101001" spans="1:1">
      <c r="A101001" s="234"/>
    </row>
    <row r="101002" spans="1:1">
      <c r="A101002" s="234"/>
    </row>
    <row r="101003" spans="1:1">
      <c r="A101003" s="234"/>
    </row>
    <row r="101004" spans="1:1">
      <c r="A101004" s="234"/>
    </row>
    <row r="101005" spans="1:1">
      <c r="A101005" s="234"/>
    </row>
    <row r="101006" spans="1:1">
      <c r="A101006" s="234"/>
    </row>
    <row r="101007" spans="1:1">
      <c r="A101007" s="234"/>
    </row>
    <row r="101008" spans="1:1">
      <c r="A101008" s="234"/>
    </row>
    <row r="101009" spans="1:1">
      <c r="A101009" s="234"/>
    </row>
    <row r="101010" spans="1:1">
      <c r="A101010" s="234"/>
    </row>
    <row r="101011" spans="1:1">
      <c r="A101011" s="234"/>
    </row>
    <row r="101012" spans="1:1">
      <c r="A101012" s="234"/>
    </row>
    <row r="101013" spans="1:1">
      <c r="A101013" s="234"/>
    </row>
    <row r="101014" spans="1:1">
      <c r="A101014" s="234"/>
    </row>
    <row r="101015" spans="1:1">
      <c r="A101015" s="234"/>
    </row>
    <row r="101016" spans="1:1">
      <c r="A101016" s="234"/>
    </row>
    <row r="101017" spans="1:1">
      <c r="A101017" s="234"/>
    </row>
    <row r="101018" spans="1:1">
      <c r="A101018" s="234"/>
    </row>
    <row r="101019" spans="1:1">
      <c r="A101019" s="234"/>
    </row>
    <row r="101020" spans="1:1">
      <c r="A101020" s="234"/>
    </row>
    <row r="101021" spans="1:1">
      <c r="A101021" s="234"/>
    </row>
    <row r="101022" spans="1:1">
      <c r="A101022" s="234"/>
    </row>
    <row r="101023" spans="1:1">
      <c r="A101023" s="234"/>
    </row>
    <row r="101024" spans="1:1">
      <c r="A101024" s="234"/>
    </row>
    <row r="101025" spans="1:1">
      <c r="A101025" s="234"/>
    </row>
    <row r="101026" spans="1:1">
      <c r="A101026" s="234"/>
    </row>
    <row r="101027" spans="1:1">
      <c r="A101027" s="234"/>
    </row>
    <row r="101028" spans="1:1">
      <c r="A101028" s="234"/>
    </row>
    <row r="101029" spans="1:1">
      <c r="A101029" s="234"/>
    </row>
    <row r="101030" spans="1:1">
      <c r="A101030" s="234"/>
    </row>
    <row r="101031" spans="1:1">
      <c r="A101031" s="234"/>
    </row>
    <row r="101032" spans="1:1">
      <c r="A101032" s="234"/>
    </row>
    <row r="101033" spans="1:1">
      <c r="A101033" s="234"/>
    </row>
    <row r="101034" spans="1:1">
      <c r="A101034" s="234"/>
    </row>
    <row r="101035" spans="1:1">
      <c r="A101035" s="234"/>
    </row>
    <row r="101036" spans="1:1">
      <c r="A101036" s="234"/>
    </row>
    <row r="101037" spans="1:1">
      <c r="A101037" s="234"/>
    </row>
    <row r="101038" spans="1:1">
      <c r="A101038" s="234"/>
    </row>
    <row r="101039" spans="1:1">
      <c r="A101039" s="234"/>
    </row>
    <row r="101040" spans="1:1">
      <c r="A101040" s="234"/>
    </row>
    <row r="101041" spans="1:1">
      <c r="A101041" s="234"/>
    </row>
    <row r="101042" spans="1:1">
      <c r="A101042" s="234"/>
    </row>
    <row r="101043" spans="1:1">
      <c r="A101043" s="234"/>
    </row>
    <row r="101044" spans="1:1">
      <c r="A101044" s="234"/>
    </row>
    <row r="101045" spans="1:1">
      <c r="A101045" s="234"/>
    </row>
    <row r="101046" spans="1:1">
      <c r="A101046" s="234"/>
    </row>
    <row r="101047" spans="1:1">
      <c r="A101047" s="234"/>
    </row>
    <row r="101048" spans="1:1">
      <c r="A101048" s="234"/>
    </row>
    <row r="101049" spans="1:1">
      <c r="A101049" s="234"/>
    </row>
    <row r="101050" spans="1:1">
      <c r="A101050" s="234"/>
    </row>
    <row r="101051" spans="1:1">
      <c r="A101051" s="234"/>
    </row>
    <row r="101052" spans="1:1">
      <c r="A101052" s="234"/>
    </row>
    <row r="101053" spans="1:1">
      <c r="A101053" s="234"/>
    </row>
    <row r="101054" spans="1:1">
      <c r="A101054" s="234"/>
    </row>
    <row r="101055" spans="1:1">
      <c r="A101055" s="234"/>
    </row>
    <row r="101056" spans="1:1">
      <c r="A101056" s="234"/>
    </row>
    <row r="101057" spans="1:1">
      <c r="A101057" s="234"/>
    </row>
    <row r="101058" spans="1:1">
      <c r="A101058" s="234"/>
    </row>
    <row r="101059" spans="1:1">
      <c r="A101059" s="234"/>
    </row>
    <row r="101060" spans="1:1">
      <c r="A101060" s="234"/>
    </row>
    <row r="101061" spans="1:1">
      <c r="A101061" s="234"/>
    </row>
    <row r="101062" spans="1:1">
      <c r="A101062" s="234"/>
    </row>
    <row r="101063" spans="1:1">
      <c r="A101063" s="234"/>
    </row>
    <row r="101064" spans="1:1">
      <c r="A101064" s="234"/>
    </row>
    <row r="101065" spans="1:1">
      <c r="A101065" s="234"/>
    </row>
    <row r="101066" spans="1:1">
      <c r="A101066" s="234"/>
    </row>
    <row r="101067" spans="1:1">
      <c r="A101067" s="234"/>
    </row>
    <row r="101068" spans="1:1">
      <c r="A101068" s="234"/>
    </row>
    <row r="101069" spans="1:1">
      <c r="A101069" s="234"/>
    </row>
    <row r="101070" spans="1:1">
      <c r="A101070" s="234"/>
    </row>
    <row r="101071" spans="1:1">
      <c r="A101071" s="234"/>
    </row>
    <row r="101072" spans="1:1">
      <c r="A101072" s="234"/>
    </row>
    <row r="101073" spans="1:1">
      <c r="A101073" s="234"/>
    </row>
    <row r="101074" spans="1:1">
      <c r="A101074" s="234"/>
    </row>
    <row r="101075" spans="1:1">
      <c r="A101075" s="234"/>
    </row>
    <row r="101076" spans="1:1">
      <c r="A101076" s="234"/>
    </row>
    <row r="101077" spans="1:1">
      <c r="A101077" s="234"/>
    </row>
    <row r="101078" spans="1:1">
      <c r="A101078" s="234"/>
    </row>
    <row r="101079" spans="1:1">
      <c r="A101079" s="234"/>
    </row>
    <row r="101080" spans="1:1">
      <c r="A101080" s="234"/>
    </row>
    <row r="101081" spans="1:1">
      <c r="A101081" s="234"/>
    </row>
    <row r="101082" spans="1:1">
      <c r="A101082" s="234"/>
    </row>
    <row r="101083" spans="1:1">
      <c r="A101083" s="234"/>
    </row>
    <row r="101084" spans="1:1">
      <c r="A101084" s="234"/>
    </row>
    <row r="101085" spans="1:1">
      <c r="A101085" s="234"/>
    </row>
    <row r="101086" spans="1:1">
      <c r="A101086" s="234"/>
    </row>
    <row r="101087" spans="1:1">
      <c r="A101087" s="234"/>
    </row>
    <row r="101088" spans="1:1">
      <c r="A101088" s="234"/>
    </row>
    <row r="101089" spans="1:1">
      <c r="A101089" s="234"/>
    </row>
    <row r="101090" spans="1:1">
      <c r="A101090" s="234"/>
    </row>
    <row r="101091" spans="1:1">
      <c r="A101091" s="234"/>
    </row>
    <row r="101092" spans="1:1">
      <c r="A101092" s="234"/>
    </row>
    <row r="101093" spans="1:1">
      <c r="A101093" s="234"/>
    </row>
    <row r="101094" spans="1:1">
      <c r="A101094" s="234"/>
    </row>
    <row r="101095" spans="1:1">
      <c r="A101095" s="234"/>
    </row>
    <row r="101096" spans="1:1">
      <c r="A101096" s="234"/>
    </row>
    <row r="101097" spans="1:1">
      <c r="A101097" s="234"/>
    </row>
    <row r="101098" spans="1:1">
      <c r="A101098" s="234"/>
    </row>
    <row r="101099" spans="1:1">
      <c r="A101099" s="234"/>
    </row>
    <row r="101100" spans="1:1">
      <c r="A101100" s="234"/>
    </row>
    <row r="101101" spans="1:1">
      <c r="A101101" s="234"/>
    </row>
    <row r="101102" spans="1:1">
      <c r="A101102" s="234"/>
    </row>
    <row r="101103" spans="1:1">
      <c r="A101103" s="234"/>
    </row>
    <row r="101104" spans="1:1">
      <c r="A101104" s="234"/>
    </row>
    <row r="101105" spans="1:1">
      <c r="A101105" s="234"/>
    </row>
    <row r="101106" spans="1:1">
      <c r="A101106" s="234"/>
    </row>
    <row r="101107" spans="1:1">
      <c r="A101107" s="234"/>
    </row>
    <row r="101108" spans="1:1">
      <c r="A101108" s="234"/>
    </row>
    <row r="101109" spans="1:1">
      <c r="A101109" s="234"/>
    </row>
    <row r="101110" spans="1:1">
      <c r="A101110" s="234"/>
    </row>
    <row r="101111" spans="1:1">
      <c r="A101111" s="234"/>
    </row>
    <row r="101112" spans="1:1">
      <c r="A101112" s="234"/>
    </row>
    <row r="101113" spans="1:1">
      <c r="A101113" s="234"/>
    </row>
    <row r="101114" spans="1:1">
      <c r="A101114" s="234"/>
    </row>
    <row r="101115" spans="1:1">
      <c r="A101115" s="234"/>
    </row>
    <row r="101116" spans="1:1">
      <c r="A101116" s="234"/>
    </row>
    <row r="101117" spans="1:1">
      <c r="A101117" s="234"/>
    </row>
    <row r="101118" spans="1:1">
      <c r="A101118" s="234"/>
    </row>
    <row r="101119" spans="1:1">
      <c r="A101119" s="234"/>
    </row>
    <row r="101120" spans="1:1">
      <c r="A101120" s="234"/>
    </row>
    <row r="101121" spans="1:1">
      <c r="A101121" s="234"/>
    </row>
    <row r="101122" spans="1:1">
      <c r="A101122" s="234"/>
    </row>
    <row r="101123" spans="1:1">
      <c r="A101123" s="234"/>
    </row>
    <row r="101124" spans="1:1">
      <c r="A101124" s="234"/>
    </row>
    <row r="101125" spans="1:1">
      <c r="A101125" s="234"/>
    </row>
    <row r="101126" spans="1:1">
      <c r="A101126" s="234"/>
    </row>
    <row r="101127" spans="1:1">
      <c r="A101127" s="234"/>
    </row>
    <row r="101128" spans="1:1">
      <c r="A101128" s="234"/>
    </row>
    <row r="101129" spans="1:1">
      <c r="A101129" s="234"/>
    </row>
    <row r="101130" spans="1:1">
      <c r="A101130" s="234"/>
    </row>
    <row r="101131" spans="1:1">
      <c r="A101131" s="234"/>
    </row>
    <row r="101132" spans="1:1">
      <c r="A101132" s="234"/>
    </row>
    <row r="101133" spans="1:1">
      <c r="A101133" s="234"/>
    </row>
    <row r="101134" spans="1:1">
      <c r="A101134" s="234"/>
    </row>
    <row r="101135" spans="1:1">
      <c r="A101135" s="234"/>
    </row>
    <row r="101136" spans="1:1">
      <c r="A101136" s="234"/>
    </row>
    <row r="101137" spans="1:1">
      <c r="A101137" s="234"/>
    </row>
    <row r="101138" spans="1:1">
      <c r="A101138" s="234"/>
    </row>
    <row r="101139" spans="1:1">
      <c r="A101139" s="234"/>
    </row>
    <row r="101140" spans="1:1">
      <c r="A101140" s="234"/>
    </row>
    <row r="101141" spans="1:1">
      <c r="A101141" s="234"/>
    </row>
    <row r="101142" spans="1:1">
      <c r="A101142" s="234"/>
    </row>
    <row r="101143" spans="1:1">
      <c r="A101143" s="234"/>
    </row>
    <row r="101144" spans="1:1">
      <c r="A101144" s="234"/>
    </row>
    <row r="101145" spans="1:1">
      <c r="A101145" s="234"/>
    </row>
    <row r="101146" spans="1:1">
      <c r="A101146" s="234"/>
    </row>
    <row r="101147" spans="1:1">
      <c r="A101147" s="234"/>
    </row>
    <row r="101148" spans="1:1">
      <c r="A101148" s="234"/>
    </row>
    <row r="101149" spans="1:1">
      <c r="A101149" s="234"/>
    </row>
    <row r="101150" spans="1:1">
      <c r="A101150" s="234"/>
    </row>
    <row r="101151" spans="1:1">
      <c r="A101151" s="234"/>
    </row>
    <row r="101152" spans="1:1">
      <c r="A101152" s="234"/>
    </row>
    <row r="101153" spans="1:1">
      <c r="A101153" s="234"/>
    </row>
    <row r="101154" spans="1:1">
      <c r="A101154" s="234"/>
    </row>
    <row r="101155" spans="1:1">
      <c r="A101155" s="234"/>
    </row>
    <row r="101156" spans="1:1">
      <c r="A101156" s="234"/>
    </row>
    <row r="101157" spans="1:1">
      <c r="A101157" s="234"/>
    </row>
    <row r="101158" spans="1:1">
      <c r="A101158" s="234"/>
    </row>
    <row r="101159" spans="1:1">
      <c r="A101159" s="234"/>
    </row>
    <row r="101160" spans="1:1">
      <c r="A101160" s="234"/>
    </row>
    <row r="101161" spans="1:1">
      <c r="A101161" s="234"/>
    </row>
    <row r="101162" spans="1:1">
      <c r="A101162" s="234"/>
    </row>
    <row r="101163" spans="1:1">
      <c r="A101163" s="234"/>
    </row>
    <row r="101164" spans="1:1">
      <c r="A101164" s="234"/>
    </row>
    <row r="101165" spans="1:1">
      <c r="A101165" s="234"/>
    </row>
    <row r="101166" spans="1:1">
      <c r="A101166" s="234"/>
    </row>
    <row r="101167" spans="1:1">
      <c r="A101167" s="234"/>
    </row>
    <row r="101168" spans="1:1">
      <c r="A101168" s="234"/>
    </row>
    <row r="101169" spans="1:1">
      <c r="A101169" s="234"/>
    </row>
    <row r="101170" spans="1:1">
      <c r="A101170" s="234"/>
    </row>
    <row r="101171" spans="1:1">
      <c r="A101171" s="234"/>
    </row>
    <row r="101172" spans="1:1">
      <c r="A101172" s="234"/>
    </row>
    <row r="101173" spans="1:1">
      <c r="A101173" s="234"/>
    </row>
    <row r="101174" spans="1:1">
      <c r="A101174" s="234"/>
    </row>
    <row r="101175" spans="1:1">
      <c r="A101175" s="234"/>
    </row>
    <row r="101176" spans="1:1">
      <c r="A101176" s="234"/>
    </row>
    <row r="101177" spans="1:1">
      <c r="A101177" s="234"/>
    </row>
    <row r="101178" spans="1:1">
      <c r="A101178" s="234"/>
    </row>
    <row r="101179" spans="1:1">
      <c r="A101179" s="234"/>
    </row>
    <row r="101180" spans="1:1">
      <c r="A101180" s="234"/>
    </row>
    <row r="101181" spans="1:1">
      <c r="A101181" s="234"/>
    </row>
    <row r="101182" spans="1:1">
      <c r="A101182" s="234"/>
    </row>
    <row r="101183" spans="1:1">
      <c r="A101183" s="234"/>
    </row>
    <row r="101184" spans="1:1">
      <c r="A101184" s="234"/>
    </row>
    <row r="101185" spans="1:1">
      <c r="A101185" s="234"/>
    </row>
    <row r="101186" spans="1:1">
      <c r="A101186" s="234"/>
    </row>
    <row r="101187" spans="1:1">
      <c r="A101187" s="234"/>
    </row>
    <row r="101188" spans="1:1">
      <c r="A101188" s="234"/>
    </row>
    <row r="101189" spans="1:1">
      <c r="A101189" s="234"/>
    </row>
    <row r="101190" spans="1:1">
      <c r="A101190" s="234"/>
    </row>
    <row r="101191" spans="1:1">
      <c r="A101191" s="234"/>
    </row>
    <row r="101192" spans="1:1">
      <c r="A101192" s="234"/>
    </row>
    <row r="101193" spans="1:1">
      <c r="A101193" s="234"/>
    </row>
    <row r="101194" spans="1:1">
      <c r="A101194" s="234"/>
    </row>
    <row r="101195" spans="1:1">
      <c r="A101195" s="234"/>
    </row>
    <row r="101196" spans="1:1">
      <c r="A101196" s="234"/>
    </row>
    <row r="101197" spans="1:1">
      <c r="A101197" s="234"/>
    </row>
    <row r="101198" spans="1:1">
      <c r="A101198" s="234"/>
    </row>
    <row r="101199" spans="1:1">
      <c r="A101199" s="234"/>
    </row>
    <row r="101200" spans="1:1">
      <c r="A101200" s="234"/>
    </row>
    <row r="101201" spans="1:1">
      <c r="A101201" s="234"/>
    </row>
    <row r="101202" spans="1:1">
      <c r="A101202" s="234"/>
    </row>
    <row r="101203" spans="1:1">
      <c r="A101203" s="234"/>
    </row>
    <row r="101204" spans="1:1">
      <c r="A101204" s="234"/>
    </row>
    <row r="101205" spans="1:1">
      <c r="A101205" s="234"/>
    </row>
    <row r="101206" spans="1:1">
      <c r="A101206" s="234"/>
    </row>
    <row r="101207" spans="1:1">
      <c r="A101207" s="234"/>
    </row>
    <row r="101208" spans="1:1">
      <c r="A101208" s="234"/>
    </row>
    <row r="101209" spans="1:1">
      <c r="A101209" s="234"/>
    </row>
    <row r="101210" spans="1:1">
      <c r="A101210" s="234"/>
    </row>
    <row r="101211" spans="1:1">
      <c r="A101211" s="234"/>
    </row>
    <row r="101212" spans="1:1">
      <c r="A101212" s="234"/>
    </row>
    <row r="101213" spans="1:1">
      <c r="A101213" s="234"/>
    </row>
    <row r="101214" spans="1:1">
      <c r="A101214" s="234"/>
    </row>
    <row r="101215" spans="1:1">
      <c r="A101215" s="234"/>
    </row>
    <row r="101216" spans="1:1">
      <c r="A101216" s="234"/>
    </row>
    <row r="101217" spans="1:1">
      <c r="A101217" s="234"/>
    </row>
    <row r="101218" spans="1:1">
      <c r="A101218" s="234"/>
    </row>
    <row r="101219" spans="1:1">
      <c r="A101219" s="234"/>
    </row>
    <row r="101220" spans="1:1">
      <c r="A101220" s="234"/>
    </row>
    <row r="101221" spans="1:1">
      <c r="A101221" s="234"/>
    </row>
    <row r="101222" spans="1:1">
      <c r="A101222" s="234"/>
    </row>
    <row r="101223" spans="1:1">
      <c r="A101223" s="234"/>
    </row>
    <row r="101224" spans="1:1">
      <c r="A101224" s="234"/>
    </row>
    <row r="101225" spans="1:1">
      <c r="A101225" s="234"/>
    </row>
    <row r="101226" spans="1:1">
      <c r="A101226" s="234"/>
    </row>
    <row r="101227" spans="1:1">
      <c r="A101227" s="234"/>
    </row>
    <row r="101228" spans="1:1">
      <c r="A101228" s="234"/>
    </row>
    <row r="101229" spans="1:1">
      <c r="A101229" s="234"/>
    </row>
    <row r="101230" spans="1:1">
      <c r="A101230" s="234"/>
    </row>
    <row r="101231" spans="1:1">
      <c r="A101231" s="234"/>
    </row>
    <row r="101232" spans="1:1">
      <c r="A101232" s="234"/>
    </row>
    <row r="101233" spans="1:1">
      <c r="A101233" s="234"/>
    </row>
    <row r="101234" spans="1:1">
      <c r="A101234" s="234"/>
    </row>
    <row r="101235" spans="1:1">
      <c r="A101235" s="234"/>
    </row>
    <row r="101236" spans="1:1">
      <c r="A101236" s="234"/>
    </row>
    <row r="101237" spans="1:1">
      <c r="A101237" s="234"/>
    </row>
    <row r="101238" spans="1:1">
      <c r="A101238" s="234"/>
    </row>
    <row r="101239" spans="1:1">
      <c r="A101239" s="234"/>
    </row>
    <row r="101240" spans="1:1">
      <c r="A101240" s="234"/>
    </row>
    <row r="101241" spans="1:1">
      <c r="A101241" s="234"/>
    </row>
    <row r="101242" spans="1:1">
      <c r="A101242" s="234"/>
    </row>
    <row r="101243" spans="1:1">
      <c r="A101243" s="234"/>
    </row>
    <row r="101244" spans="1:1">
      <c r="A101244" s="234"/>
    </row>
    <row r="101245" spans="1:1">
      <c r="A101245" s="234"/>
    </row>
    <row r="101246" spans="1:1">
      <c r="A101246" s="234"/>
    </row>
    <row r="101247" spans="1:1">
      <c r="A101247" s="234"/>
    </row>
    <row r="101248" spans="1:1">
      <c r="A101248" s="234"/>
    </row>
    <row r="101249" spans="1:1">
      <c r="A101249" s="234"/>
    </row>
    <row r="101250" spans="1:1">
      <c r="A101250" s="234"/>
    </row>
    <row r="101251" spans="1:1">
      <c r="A101251" s="234"/>
    </row>
    <row r="101252" spans="1:1">
      <c r="A101252" s="234"/>
    </row>
    <row r="101253" spans="1:1">
      <c r="A101253" s="234"/>
    </row>
    <row r="101254" spans="1:1">
      <c r="A101254" s="234"/>
    </row>
    <row r="101255" spans="1:1">
      <c r="A101255" s="234"/>
    </row>
    <row r="101256" spans="1:1">
      <c r="A101256" s="234"/>
    </row>
    <row r="101257" spans="1:1">
      <c r="A101257" s="234"/>
    </row>
    <row r="101258" spans="1:1">
      <c r="A101258" s="234"/>
    </row>
    <row r="101259" spans="1:1">
      <c r="A101259" s="234"/>
    </row>
    <row r="101260" spans="1:1">
      <c r="A101260" s="234"/>
    </row>
    <row r="101261" spans="1:1">
      <c r="A101261" s="234"/>
    </row>
    <row r="101262" spans="1:1">
      <c r="A101262" s="234"/>
    </row>
    <row r="101263" spans="1:1">
      <c r="A101263" s="234"/>
    </row>
    <row r="101264" spans="1:1">
      <c r="A101264" s="234"/>
    </row>
    <row r="101265" spans="1:1">
      <c r="A101265" s="234"/>
    </row>
    <row r="101266" spans="1:1">
      <c r="A101266" s="234"/>
    </row>
    <row r="101267" spans="1:1">
      <c r="A101267" s="234"/>
    </row>
    <row r="101268" spans="1:1">
      <c r="A101268" s="234"/>
    </row>
    <row r="101269" spans="1:1">
      <c r="A101269" s="234"/>
    </row>
    <row r="101270" spans="1:1">
      <c r="A101270" s="234"/>
    </row>
    <row r="101271" spans="1:1">
      <c r="A101271" s="234"/>
    </row>
    <row r="101272" spans="1:1">
      <c r="A101272" s="234"/>
    </row>
    <row r="101273" spans="1:1">
      <c r="A101273" s="234"/>
    </row>
    <row r="101274" spans="1:1">
      <c r="A101274" s="234"/>
    </row>
    <row r="101275" spans="1:1">
      <c r="A101275" s="234"/>
    </row>
    <row r="101276" spans="1:1">
      <c r="A101276" s="234"/>
    </row>
    <row r="101277" spans="1:1">
      <c r="A101277" s="234"/>
    </row>
    <row r="101278" spans="1:1">
      <c r="A101278" s="234"/>
    </row>
    <row r="101279" spans="1:1">
      <c r="A101279" s="234"/>
    </row>
    <row r="101280" spans="1:1">
      <c r="A101280" s="234"/>
    </row>
    <row r="101281" spans="1:1">
      <c r="A101281" s="234"/>
    </row>
    <row r="101282" spans="1:1">
      <c r="A101282" s="234"/>
    </row>
    <row r="101283" spans="1:1">
      <c r="A101283" s="234"/>
    </row>
    <row r="101284" spans="1:1">
      <c r="A101284" s="234"/>
    </row>
    <row r="101285" spans="1:1">
      <c r="A101285" s="234"/>
    </row>
    <row r="101286" spans="1:1">
      <c r="A101286" s="234"/>
    </row>
    <row r="101287" spans="1:1">
      <c r="A101287" s="234"/>
    </row>
    <row r="101288" spans="1:1">
      <c r="A101288" s="234"/>
    </row>
    <row r="101289" spans="1:1">
      <c r="A101289" s="234"/>
    </row>
    <row r="101290" spans="1:1">
      <c r="A101290" s="234"/>
    </row>
    <row r="101291" spans="1:1">
      <c r="A101291" s="234"/>
    </row>
    <row r="101292" spans="1:1">
      <c r="A101292" s="234"/>
    </row>
    <row r="101293" spans="1:1">
      <c r="A101293" s="234"/>
    </row>
    <row r="101294" spans="1:1">
      <c r="A101294" s="234"/>
    </row>
    <row r="101295" spans="1:1">
      <c r="A101295" s="234"/>
    </row>
    <row r="101296" spans="1:1">
      <c r="A101296" s="234"/>
    </row>
    <row r="101297" spans="1:1">
      <c r="A101297" s="234"/>
    </row>
    <row r="101298" spans="1:1">
      <c r="A101298" s="234"/>
    </row>
    <row r="101299" spans="1:1">
      <c r="A101299" s="234"/>
    </row>
    <row r="101300" spans="1:1">
      <c r="A101300" s="234"/>
    </row>
    <row r="101301" spans="1:1">
      <c r="A101301" s="234"/>
    </row>
    <row r="101302" spans="1:1">
      <c r="A101302" s="234"/>
    </row>
    <row r="101303" spans="1:1">
      <c r="A101303" s="234"/>
    </row>
    <row r="101304" spans="1:1">
      <c r="A101304" s="234"/>
    </row>
    <row r="101305" spans="1:1">
      <c r="A101305" s="234"/>
    </row>
    <row r="101306" spans="1:1">
      <c r="A101306" s="234"/>
    </row>
    <row r="101307" spans="1:1">
      <c r="A101307" s="234"/>
    </row>
    <row r="101308" spans="1:1">
      <c r="A101308" s="234"/>
    </row>
    <row r="101309" spans="1:1">
      <c r="A101309" s="234"/>
    </row>
    <row r="101310" spans="1:1">
      <c r="A101310" s="234"/>
    </row>
    <row r="101311" spans="1:1">
      <c r="A101311" s="234"/>
    </row>
    <row r="101312" spans="1:1">
      <c r="A101312" s="234"/>
    </row>
    <row r="101313" spans="1:1">
      <c r="A101313" s="234"/>
    </row>
    <row r="101314" spans="1:1">
      <c r="A101314" s="234"/>
    </row>
    <row r="101315" spans="1:1">
      <c r="A101315" s="234"/>
    </row>
    <row r="101316" spans="1:1">
      <c r="A101316" s="234"/>
    </row>
    <row r="101317" spans="1:1">
      <c r="A101317" s="234"/>
    </row>
    <row r="101318" spans="1:1">
      <c r="A101318" s="234"/>
    </row>
    <row r="101319" spans="1:1">
      <c r="A101319" s="234"/>
    </row>
    <row r="101320" spans="1:1">
      <c r="A101320" s="234"/>
    </row>
    <row r="101321" spans="1:1">
      <c r="A101321" s="234"/>
    </row>
    <row r="101322" spans="1:1">
      <c r="A101322" s="234"/>
    </row>
    <row r="101323" spans="1:1">
      <c r="A101323" s="234"/>
    </row>
    <row r="101324" spans="1:1">
      <c r="A101324" s="234"/>
    </row>
    <row r="101325" spans="1:1">
      <c r="A101325" s="234"/>
    </row>
    <row r="101326" spans="1:1">
      <c r="A101326" s="234"/>
    </row>
    <row r="101327" spans="1:1">
      <c r="A101327" s="234"/>
    </row>
    <row r="101328" spans="1:1">
      <c r="A101328" s="234"/>
    </row>
    <row r="101329" spans="1:1">
      <c r="A101329" s="234"/>
    </row>
    <row r="101330" spans="1:1">
      <c r="A101330" s="234"/>
    </row>
    <row r="101331" spans="1:1">
      <c r="A101331" s="234"/>
    </row>
    <row r="101332" spans="1:1">
      <c r="A101332" s="234"/>
    </row>
    <row r="101333" spans="1:1">
      <c r="A101333" s="234"/>
    </row>
    <row r="101334" spans="1:1">
      <c r="A101334" s="234"/>
    </row>
    <row r="101335" spans="1:1">
      <c r="A101335" s="234"/>
    </row>
    <row r="101336" spans="1:1">
      <c r="A101336" s="234"/>
    </row>
    <row r="101337" spans="1:1">
      <c r="A101337" s="234"/>
    </row>
    <row r="101338" spans="1:1">
      <c r="A101338" s="234"/>
    </row>
    <row r="101339" spans="1:1">
      <c r="A101339" s="234"/>
    </row>
    <row r="101340" spans="1:1">
      <c r="A101340" s="234"/>
    </row>
    <row r="101341" spans="1:1">
      <c r="A101341" s="234"/>
    </row>
    <row r="101342" spans="1:1">
      <c r="A101342" s="234"/>
    </row>
    <row r="101343" spans="1:1">
      <c r="A101343" s="234"/>
    </row>
    <row r="101344" spans="1:1">
      <c r="A101344" s="234"/>
    </row>
    <row r="101345" spans="1:1">
      <c r="A101345" s="234"/>
    </row>
    <row r="101346" spans="1:1">
      <c r="A101346" s="234"/>
    </row>
    <row r="101347" spans="1:1">
      <c r="A101347" s="234"/>
    </row>
    <row r="101348" spans="1:1">
      <c r="A101348" s="234"/>
    </row>
    <row r="101349" spans="1:1">
      <c r="A101349" s="234"/>
    </row>
    <row r="101350" spans="1:1">
      <c r="A101350" s="234"/>
    </row>
    <row r="101351" spans="1:1">
      <c r="A101351" s="234"/>
    </row>
    <row r="101352" spans="1:1">
      <c r="A101352" s="234"/>
    </row>
    <row r="101353" spans="1:1">
      <c r="A101353" s="234"/>
    </row>
    <row r="101354" spans="1:1">
      <c r="A101354" s="234"/>
    </row>
    <row r="101355" spans="1:1">
      <c r="A101355" s="234"/>
    </row>
    <row r="101356" spans="1:1">
      <c r="A101356" s="234"/>
    </row>
    <row r="101357" spans="1:1">
      <c r="A101357" s="234"/>
    </row>
    <row r="101358" spans="1:1">
      <c r="A101358" s="234"/>
    </row>
    <row r="101359" spans="1:1">
      <c r="A101359" s="234"/>
    </row>
    <row r="101360" spans="1:1">
      <c r="A101360" s="234"/>
    </row>
    <row r="101361" spans="1:1">
      <c r="A101361" s="234"/>
    </row>
    <row r="101362" spans="1:1">
      <c r="A101362" s="234"/>
    </row>
    <row r="101363" spans="1:1">
      <c r="A101363" s="234"/>
    </row>
    <row r="101364" spans="1:1">
      <c r="A101364" s="234"/>
    </row>
    <row r="101365" spans="1:1">
      <c r="A101365" s="234"/>
    </row>
    <row r="101366" spans="1:1">
      <c r="A101366" s="234"/>
    </row>
    <row r="101367" spans="1:1">
      <c r="A101367" s="234"/>
    </row>
    <row r="101368" spans="1:1">
      <c r="A101368" s="234"/>
    </row>
    <row r="101369" spans="1:1">
      <c r="A101369" s="234"/>
    </row>
    <row r="101370" spans="1:1">
      <c r="A101370" s="234"/>
    </row>
    <row r="101371" spans="1:1">
      <c r="A101371" s="234"/>
    </row>
    <row r="101372" spans="1:1">
      <c r="A101372" s="234"/>
    </row>
    <row r="101373" spans="1:1">
      <c r="A101373" s="234"/>
    </row>
    <row r="101374" spans="1:1">
      <c r="A101374" s="234"/>
    </row>
    <row r="101375" spans="1:1">
      <c r="A101375" s="234"/>
    </row>
    <row r="101376" spans="1:1">
      <c r="A101376" s="234"/>
    </row>
    <row r="101377" spans="1:1">
      <c r="A101377" s="234"/>
    </row>
    <row r="101378" spans="1:1">
      <c r="A101378" s="234"/>
    </row>
    <row r="101379" spans="1:1">
      <c r="A101379" s="234"/>
    </row>
    <row r="101380" spans="1:1">
      <c r="A101380" s="234"/>
    </row>
    <row r="101381" spans="1:1">
      <c r="A101381" s="234"/>
    </row>
    <row r="101382" spans="1:1">
      <c r="A101382" s="234"/>
    </row>
    <row r="101383" spans="1:1">
      <c r="A101383" s="234"/>
    </row>
    <row r="101384" spans="1:1">
      <c r="A101384" s="234"/>
    </row>
    <row r="101385" spans="1:1">
      <c r="A101385" s="234"/>
    </row>
    <row r="101386" spans="1:1">
      <c r="A101386" s="234"/>
    </row>
    <row r="101387" spans="1:1">
      <c r="A101387" s="234"/>
    </row>
    <row r="101388" spans="1:1">
      <c r="A101388" s="234"/>
    </row>
    <row r="101389" spans="1:1">
      <c r="A101389" s="234"/>
    </row>
    <row r="101390" spans="1:1">
      <c r="A101390" s="234"/>
    </row>
    <row r="101391" spans="1:1">
      <c r="A101391" s="234"/>
    </row>
    <row r="101392" spans="1:1">
      <c r="A101392" s="234"/>
    </row>
    <row r="101393" spans="1:1">
      <c r="A101393" s="234"/>
    </row>
    <row r="101394" spans="1:1">
      <c r="A101394" s="234"/>
    </row>
    <row r="101395" spans="1:1">
      <c r="A101395" s="234"/>
    </row>
    <row r="101396" spans="1:1">
      <c r="A101396" s="234"/>
    </row>
    <row r="101397" spans="1:1">
      <c r="A101397" s="234"/>
    </row>
    <row r="101398" spans="1:1">
      <c r="A101398" s="234"/>
    </row>
    <row r="101399" spans="1:1">
      <c r="A101399" s="234"/>
    </row>
    <row r="101400" spans="1:1">
      <c r="A101400" s="234"/>
    </row>
    <row r="101401" spans="1:1">
      <c r="A101401" s="234"/>
    </row>
    <row r="101402" spans="1:1">
      <c r="A101402" s="234"/>
    </row>
    <row r="101403" spans="1:1">
      <c r="A101403" s="234"/>
    </row>
    <row r="101404" spans="1:1">
      <c r="A101404" s="234"/>
    </row>
    <row r="101405" spans="1:1">
      <c r="A101405" s="234"/>
    </row>
    <row r="101406" spans="1:1">
      <c r="A101406" s="234"/>
    </row>
    <row r="101407" spans="1:1">
      <c r="A101407" s="234"/>
    </row>
    <row r="101408" spans="1:1">
      <c r="A101408" s="234"/>
    </row>
    <row r="101409" spans="1:1">
      <c r="A101409" s="234"/>
    </row>
    <row r="101410" spans="1:1">
      <c r="A101410" s="234"/>
    </row>
    <row r="101411" spans="1:1">
      <c r="A101411" s="234"/>
    </row>
    <row r="101412" spans="1:1">
      <c r="A101412" s="234"/>
    </row>
    <row r="101413" spans="1:1">
      <c r="A101413" s="234"/>
    </row>
    <row r="101414" spans="1:1">
      <c r="A101414" s="234"/>
    </row>
    <row r="101415" spans="1:1">
      <c r="A101415" s="234"/>
    </row>
    <row r="101416" spans="1:1">
      <c r="A101416" s="234"/>
    </row>
    <row r="101417" spans="1:1">
      <c r="A101417" s="234"/>
    </row>
    <row r="101418" spans="1:1">
      <c r="A101418" s="234"/>
    </row>
    <row r="101419" spans="1:1">
      <c r="A101419" s="234"/>
    </row>
    <row r="101420" spans="1:1">
      <c r="A101420" s="234"/>
    </row>
    <row r="101421" spans="1:1">
      <c r="A101421" s="234"/>
    </row>
    <row r="101422" spans="1:1">
      <c r="A101422" s="234"/>
    </row>
    <row r="101423" spans="1:1">
      <c r="A101423" s="234"/>
    </row>
    <row r="101424" spans="1:1">
      <c r="A101424" s="234"/>
    </row>
    <row r="101425" spans="1:1">
      <c r="A101425" s="234"/>
    </row>
    <row r="101426" spans="1:1">
      <c r="A101426" s="234"/>
    </row>
    <row r="101427" spans="1:1">
      <c r="A101427" s="234"/>
    </row>
    <row r="101428" spans="1:1">
      <c r="A101428" s="234"/>
    </row>
    <row r="101429" spans="1:1">
      <c r="A101429" s="234"/>
    </row>
    <row r="101430" spans="1:1">
      <c r="A101430" s="234"/>
    </row>
    <row r="101431" spans="1:1">
      <c r="A101431" s="234"/>
    </row>
    <row r="101432" spans="1:1">
      <c r="A101432" s="234"/>
    </row>
    <row r="101433" spans="1:1">
      <c r="A101433" s="234"/>
    </row>
    <row r="101434" spans="1:1">
      <c r="A101434" s="234"/>
    </row>
    <row r="101435" spans="1:1">
      <c r="A101435" s="234"/>
    </row>
    <row r="101436" spans="1:1">
      <c r="A101436" s="234"/>
    </row>
    <row r="101437" spans="1:1">
      <c r="A101437" s="234"/>
    </row>
    <row r="101438" spans="1:1">
      <c r="A101438" s="234"/>
    </row>
    <row r="101439" spans="1:1">
      <c r="A101439" s="234"/>
    </row>
    <row r="101440" spans="1:1">
      <c r="A101440" s="234"/>
    </row>
    <row r="101441" spans="1:1">
      <c r="A101441" s="234"/>
    </row>
    <row r="101442" spans="1:1">
      <c r="A101442" s="234"/>
    </row>
    <row r="101443" spans="1:1">
      <c r="A101443" s="234"/>
    </row>
    <row r="101444" spans="1:1">
      <c r="A101444" s="234"/>
    </row>
    <row r="101445" spans="1:1">
      <c r="A101445" s="234"/>
    </row>
    <row r="101446" spans="1:1">
      <c r="A101446" s="234"/>
    </row>
    <row r="101447" spans="1:1">
      <c r="A101447" s="234"/>
    </row>
    <row r="101448" spans="1:1">
      <c r="A101448" s="234"/>
    </row>
    <row r="101449" spans="1:1">
      <c r="A101449" s="234"/>
    </row>
    <row r="101450" spans="1:1">
      <c r="A101450" s="234"/>
    </row>
    <row r="101451" spans="1:1">
      <c r="A101451" s="234"/>
    </row>
    <row r="101452" spans="1:1">
      <c r="A101452" s="234"/>
    </row>
    <row r="101453" spans="1:1">
      <c r="A101453" s="234"/>
    </row>
    <row r="101454" spans="1:1">
      <c r="A101454" s="234"/>
    </row>
    <row r="101455" spans="1:1">
      <c r="A101455" s="234"/>
    </row>
    <row r="101456" spans="1:1">
      <c r="A101456" s="234"/>
    </row>
    <row r="101457" spans="1:1">
      <c r="A101457" s="234"/>
    </row>
    <row r="101458" spans="1:1">
      <c r="A101458" s="234"/>
    </row>
    <row r="101459" spans="1:1">
      <c r="A101459" s="234"/>
    </row>
    <row r="101460" spans="1:1">
      <c r="A101460" s="234"/>
    </row>
    <row r="101461" spans="1:1">
      <c r="A101461" s="234"/>
    </row>
    <row r="101462" spans="1:1">
      <c r="A101462" s="234"/>
    </row>
    <row r="101463" spans="1:1">
      <c r="A101463" s="234"/>
    </row>
    <row r="101464" spans="1:1">
      <c r="A101464" s="234"/>
    </row>
    <row r="101465" spans="1:1">
      <c r="A101465" s="234"/>
    </row>
    <row r="101466" spans="1:1">
      <c r="A101466" s="234"/>
    </row>
    <row r="101467" spans="1:1">
      <c r="A101467" s="234"/>
    </row>
    <row r="101468" spans="1:1">
      <c r="A101468" s="234"/>
    </row>
    <row r="101469" spans="1:1">
      <c r="A101469" s="234"/>
    </row>
    <row r="101470" spans="1:1">
      <c r="A101470" s="234"/>
    </row>
    <row r="101471" spans="1:1">
      <c r="A101471" s="234"/>
    </row>
    <row r="101472" spans="1:1">
      <c r="A101472" s="234"/>
    </row>
    <row r="101473" spans="1:1">
      <c r="A101473" s="234"/>
    </row>
    <row r="101474" spans="1:1">
      <c r="A101474" s="234"/>
    </row>
    <row r="101475" spans="1:1">
      <c r="A101475" s="234"/>
    </row>
    <row r="101476" spans="1:1">
      <c r="A101476" s="234"/>
    </row>
    <row r="101477" spans="1:1">
      <c r="A101477" s="234"/>
    </row>
    <row r="101478" spans="1:1">
      <c r="A101478" s="234"/>
    </row>
    <row r="101479" spans="1:1">
      <c r="A101479" s="234"/>
    </row>
    <row r="101480" spans="1:1">
      <c r="A101480" s="234"/>
    </row>
    <row r="101481" spans="1:1">
      <c r="A101481" s="234"/>
    </row>
    <row r="101482" spans="1:1">
      <c r="A101482" s="234"/>
    </row>
    <row r="101483" spans="1:1">
      <c r="A101483" s="234"/>
    </row>
    <row r="101484" spans="1:1">
      <c r="A101484" s="234"/>
    </row>
    <row r="101485" spans="1:1">
      <c r="A101485" s="234"/>
    </row>
    <row r="101486" spans="1:1">
      <c r="A101486" s="234"/>
    </row>
    <row r="101487" spans="1:1">
      <c r="A101487" s="234"/>
    </row>
    <row r="101488" spans="1:1">
      <c r="A101488" s="234"/>
    </row>
    <row r="101489" spans="1:1">
      <c r="A101489" s="234"/>
    </row>
    <row r="101490" spans="1:1">
      <c r="A101490" s="234"/>
    </row>
    <row r="101491" spans="1:1">
      <c r="A101491" s="234"/>
    </row>
    <row r="101492" spans="1:1">
      <c r="A101492" s="234"/>
    </row>
    <row r="101493" spans="1:1">
      <c r="A101493" s="234"/>
    </row>
    <row r="101494" spans="1:1">
      <c r="A101494" s="234"/>
    </row>
    <row r="101495" spans="1:1">
      <c r="A101495" s="234"/>
    </row>
    <row r="101496" spans="1:1">
      <c r="A101496" s="234"/>
    </row>
    <row r="101497" spans="1:1">
      <c r="A101497" s="234"/>
    </row>
    <row r="101498" spans="1:1">
      <c r="A101498" s="234"/>
    </row>
    <row r="101499" spans="1:1">
      <c r="A101499" s="234"/>
    </row>
    <row r="101500" spans="1:1">
      <c r="A101500" s="234"/>
    </row>
    <row r="101501" spans="1:1">
      <c r="A101501" s="234"/>
    </row>
    <row r="101502" spans="1:1">
      <c r="A101502" s="234"/>
    </row>
    <row r="101503" spans="1:1">
      <c r="A101503" s="234"/>
    </row>
    <row r="101504" spans="1:1">
      <c r="A101504" s="234"/>
    </row>
    <row r="101505" spans="1:1">
      <c r="A101505" s="234"/>
    </row>
    <row r="101506" spans="1:1">
      <c r="A101506" s="234"/>
    </row>
    <row r="101507" spans="1:1">
      <c r="A101507" s="234"/>
    </row>
    <row r="101508" spans="1:1">
      <c r="A101508" s="234"/>
    </row>
    <row r="101509" spans="1:1">
      <c r="A101509" s="234"/>
    </row>
    <row r="101510" spans="1:1">
      <c r="A101510" s="234"/>
    </row>
    <row r="101511" spans="1:1">
      <c r="A101511" s="234"/>
    </row>
    <row r="101512" spans="1:1">
      <c r="A101512" s="234"/>
    </row>
    <row r="101513" spans="1:1">
      <c r="A101513" s="234"/>
    </row>
    <row r="101514" spans="1:1">
      <c r="A101514" s="234"/>
    </row>
    <row r="101515" spans="1:1">
      <c r="A101515" s="234"/>
    </row>
    <row r="101516" spans="1:1">
      <c r="A101516" s="234"/>
    </row>
    <row r="101517" spans="1:1">
      <c r="A101517" s="234"/>
    </row>
    <row r="101518" spans="1:1">
      <c r="A101518" s="234"/>
    </row>
    <row r="101519" spans="1:1">
      <c r="A101519" s="234"/>
    </row>
    <row r="101520" spans="1:1">
      <c r="A101520" s="234"/>
    </row>
    <row r="101521" spans="1:1">
      <c r="A101521" s="234"/>
    </row>
    <row r="101522" spans="1:1">
      <c r="A101522" s="234"/>
    </row>
    <row r="101523" spans="1:1">
      <c r="A101523" s="234"/>
    </row>
    <row r="101524" spans="1:1">
      <c r="A101524" s="234"/>
    </row>
    <row r="101525" spans="1:1">
      <c r="A101525" s="234"/>
    </row>
    <row r="101526" spans="1:1">
      <c r="A101526" s="234"/>
    </row>
    <row r="101527" spans="1:1">
      <c r="A101527" s="234"/>
    </row>
    <row r="101528" spans="1:1">
      <c r="A101528" s="234"/>
    </row>
    <row r="101529" spans="1:1">
      <c r="A101529" s="234"/>
    </row>
    <row r="101530" spans="1:1">
      <c r="A101530" s="234"/>
    </row>
    <row r="101531" spans="1:1">
      <c r="A101531" s="234"/>
    </row>
    <row r="101532" spans="1:1">
      <c r="A101532" s="234"/>
    </row>
    <row r="101533" spans="1:1">
      <c r="A101533" s="234"/>
    </row>
    <row r="101534" spans="1:1">
      <c r="A101534" s="234"/>
    </row>
    <row r="101535" spans="1:1">
      <c r="A101535" s="234"/>
    </row>
    <row r="101536" spans="1:1">
      <c r="A101536" s="234"/>
    </row>
    <row r="101537" spans="1:1">
      <c r="A101537" s="234"/>
    </row>
    <row r="101538" spans="1:1">
      <c r="A101538" s="234"/>
    </row>
    <row r="101539" spans="1:1">
      <c r="A101539" s="234"/>
    </row>
    <row r="101540" spans="1:1">
      <c r="A101540" s="234"/>
    </row>
    <row r="101541" spans="1:1">
      <c r="A101541" s="234"/>
    </row>
    <row r="101542" spans="1:1">
      <c r="A101542" s="234"/>
    </row>
    <row r="101543" spans="1:1">
      <c r="A101543" s="234"/>
    </row>
    <row r="101544" spans="1:1">
      <c r="A101544" s="234"/>
    </row>
    <row r="101545" spans="1:1">
      <c r="A101545" s="234"/>
    </row>
    <row r="101546" spans="1:1">
      <c r="A101546" s="234"/>
    </row>
    <row r="101547" spans="1:1">
      <c r="A101547" s="234"/>
    </row>
    <row r="101548" spans="1:1">
      <c r="A101548" s="234"/>
    </row>
    <row r="101549" spans="1:1">
      <c r="A101549" s="234"/>
    </row>
    <row r="101550" spans="1:1">
      <c r="A101550" s="234"/>
    </row>
    <row r="101551" spans="1:1">
      <c r="A101551" s="234"/>
    </row>
    <row r="101552" spans="1:1">
      <c r="A101552" s="234"/>
    </row>
    <row r="101553" spans="1:1">
      <c r="A101553" s="234"/>
    </row>
    <row r="101554" spans="1:1">
      <c r="A101554" s="234"/>
    </row>
    <row r="101555" spans="1:1">
      <c r="A101555" s="234"/>
    </row>
    <row r="101556" spans="1:1">
      <c r="A101556" s="234"/>
    </row>
    <row r="101557" spans="1:1">
      <c r="A101557" s="234"/>
    </row>
    <row r="101558" spans="1:1">
      <c r="A101558" s="234"/>
    </row>
    <row r="101559" spans="1:1">
      <c r="A101559" s="234"/>
    </row>
    <row r="101560" spans="1:1">
      <c r="A101560" s="234"/>
    </row>
    <row r="101561" spans="1:1">
      <c r="A101561" s="234"/>
    </row>
    <row r="101562" spans="1:1">
      <c r="A101562" s="234"/>
    </row>
    <row r="101563" spans="1:1">
      <c r="A101563" s="234"/>
    </row>
    <row r="101564" spans="1:1">
      <c r="A101564" s="234"/>
    </row>
    <row r="101565" spans="1:1">
      <c r="A101565" s="234"/>
    </row>
    <row r="101566" spans="1:1">
      <c r="A101566" s="234"/>
    </row>
    <row r="101567" spans="1:1">
      <c r="A101567" s="234"/>
    </row>
    <row r="101568" spans="1:1">
      <c r="A101568" s="234"/>
    </row>
    <row r="101569" spans="1:1">
      <c r="A101569" s="234"/>
    </row>
    <row r="101570" spans="1:1">
      <c r="A101570" s="234"/>
    </row>
    <row r="101571" spans="1:1">
      <c r="A101571" s="234"/>
    </row>
    <row r="101572" spans="1:1">
      <c r="A101572" s="234"/>
    </row>
    <row r="101573" spans="1:1">
      <c r="A101573" s="234"/>
    </row>
    <row r="101574" spans="1:1">
      <c r="A101574" s="234"/>
    </row>
    <row r="101575" spans="1:1">
      <c r="A101575" s="234"/>
    </row>
    <row r="101576" spans="1:1">
      <c r="A101576" s="234"/>
    </row>
    <row r="101577" spans="1:1">
      <c r="A101577" s="234"/>
    </row>
    <row r="101578" spans="1:1">
      <c r="A101578" s="234"/>
    </row>
    <row r="101579" spans="1:1">
      <c r="A101579" s="234"/>
    </row>
    <row r="101580" spans="1:1">
      <c r="A101580" s="234"/>
    </row>
    <row r="101581" spans="1:1">
      <c r="A101581" s="234"/>
    </row>
    <row r="101582" spans="1:1">
      <c r="A101582" s="234"/>
    </row>
    <row r="101583" spans="1:1">
      <c r="A101583" s="234"/>
    </row>
    <row r="101584" spans="1:1">
      <c r="A101584" s="234"/>
    </row>
    <row r="101585" spans="1:1">
      <c r="A101585" s="234"/>
    </row>
    <row r="101586" spans="1:1">
      <c r="A101586" s="234"/>
    </row>
    <row r="101587" spans="1:1">
      <c r="A101587" s="234"/>
    </row>
    <row r="101588" spans="1:1">
      <c r="A101588" s="234"/>
    </row>
    <row r="101589" spans="1:1">
      <c r="A101589" s="234"/>
    </row>
    <row r="101590" spans="1:1">
      <c r="A101590" s="234"/>
    </row>
    <row r="101591" spans="1:1">
      <c r="A101591" s="234"/>
    </row>
    <row r="101592" spans="1:1">
      <c r="A101592" s="234"/>
    </row>
    <row r="101593" spans="1:1">
      <c r="A101593" s="234"/>
    </row>
    <row r="101594" spans="1:1">
      <c r="A101594" s="234"/>
    </row>
    <row r="101595" spans="1:1">
      <c r="A101595" s="234"/>
    </row>
    <row r="101596" spans="1:1">
      <c r="A101596" s="234"/>
    </row>
    <row r="101597" spans="1:1">
      <c r="A101597" s="234"/>
    </row>
    <row r="101598" spans="1:1">
      <c r="A101598" s="234"/>
    </row>
    <row r="101599" spans="1:1">
      <c r="A101599" s="234"/>
    </row>
    <row r="101600" spans="1:1">
      <c r="A101600" s="234"/>
    </row>
    <row r="101601" spans="1:1">
      <c r="A101601" s="234"/>
    </row>
    <row r="101602" spans="1:1">
      <c r="A101602" s="234"/>
    </row>
    <row r="101603" spans="1:1">
      <c r="A101603" s="234"/>
    </row>
    <row r="101604" spans="1:1">
      <c r="A101604" s="234"/>
    </row>
    <row r="101605" spans="1:1">
      <c r="A101605" s="234"/>
    </row>
    <row r="101606" spans="1:1">
      <c r="A101606" s="234"/>
    </row>
    <row r="101607" spans="1:1">
      <c r="A101607" s="234"/>
    </row>
    <row r="101608" spans="1:1">
      <c r="A101608" s="234"/>
    </row>
    <row r="101609" spans="1:1">
      <c r="A101609" s="234"/>
    </row>
    <row r="101610" spans="1:1">
      <c r="A101610" s="234"/>
    </row>
    <row r="101611" spans="1:1">
      <c r="A101611" s="234"/>
    </row>
    <row r="101612" spans="1:1">
      <c r="A101612" s="234"/>
    </row>
    <row r="101613" spans="1:1">
      <c r="A101613" s="234"/>
    </row>
    <row r="101614" spans="1:1">
      <c r="A101614" s="234"/>
    </row>
    <row r="101615" spans="1:1">
      <c r="A101615" s="234"/>
    </row>
    <row r="101616" spans="1:1">
      <c r="A101616" s="234"/>
    </row>
    <row r="101617" spans="1:1">
      <c r="A101617" s="234"/>
    </row>
    <row r="101618" spans="1:1">
      <c r="A101618" s="234"/>
    </row>
    <row r="101619" spans="1:1">
      <c r="A101619" s="234"/>
    </row>
    <row r="101620" spans="1:1">
      <c r="A101620" s="234"/>
    </row>
    <row r="101621" spans="1:1">
      <c r="A101621" s="234"/>
    </row>
    <row r="101622" spans="1:1">
      <c r="A101622" s="234"/>
    </row>
    <row r="101623" spans="1:1">
      <c r="A101623" s="234"/>
    </row>
    <row r="101624" spans="1:1">
      <c r="A101624" s="234"/>
    </row>
    <row r="101625" spans="1:1">
      <c r="A101625" s="234"/>
    </row>
    <row r="101626" spans="1:1">
      <c r="A101626" s="234"/>
    </row>
    <row r="101627" spans="1:1">
      <c r="A101627" s="234"/>
    </row>
    <row r="101628" spans="1:1">
      <c r="A101628" s="234"/>
    </row>
    <row r="101629" spans="1:1">
      <c r="A101629" s="234"/>
    </row>
    <row r="101630" spans="1:1">
      <c r="A101630" s="234"/>
    </row>
    <row r="101631" spans="1:1">
      <c r="A101631" s="234"/>
    </row>
    <row r="101632" spans="1:1">
      <c r="A101632" s="234"/>
    </row>
    <row r="101633" spans="1:1">
      <c r="A101633" s="234"/>
    </row>
    <row r="101634" spans="1:1">
      <c r="A101634" s="234"/>
    </row>
    <row r="101635" spans="1:1">
      <c r="A101635" s="234"/>
    </row>
    <row r="101636" spans="1:1">
      <c r="A101636" s="234"/>
    </row>
    <row r="101637" spans="1:1">
      <c r="A101637" s="234"/>
    </row>
    <row r="101638" spans="1:1">
      <c r="A101638" s="234"/>
    </row>
    <row r="101639" spans="1:1">
      <c r="A101639" s="234"/>
    </row>
    <row r="101640" spans="1:1">
      <c r="A101640" s="234"/>
    </row>
    <row r="101641" spans="1:1">
      <c r="A101641" s="234"/>
    </row>
    <row r="101642" spans="1:1">
      <c r="A101642" s="234"/>
    </row>
    <row r="101643" spans="1:1">
      <c r="A101643" s="234"/>
    </row>
    <row r="101644" spans="1:1">
      <c r="A101644" s="234"/>
    </row>
    <row r="101645" spans="1:1">
      <c r="A101645" s="234"/>
    </row>
    <row r="101646" spans="1:1">
      <c r="A101646" s="234"/>
    </row>
    <row r="101647" spans="1:1">
      <c r="A101647" s="234"/>
    </row>
    <row r="101648" spans="1:1">
      <c r="A101648" s="234"/>
    </row>
    <row r="101649" spans="1:1">
      <c r="A101649" s="234"/>
    </row>
    <row r="101650" spans="1:1">
      <c r="A101650" s="234"/>
    </row>
    <row r="101651" spans="1:1">
      <c r="A101651" s="234"/>
    </row>
    <row r="101652" spans="1:1">
      <c r="A101652" s="234"/>
    </row>
    <row r="101653" spans="1:1">
      <c r="A101653" s="234"/>
    </row>
    <row r="101654" spans="1:1">
      <c r="A101654" s="234"/>
    </row>
    <row r="101655" spans="1:1">
      <c r="A101655" s="234"/>
    </row>
    <row r="101656" spans="1:1">
      <c r="A101656" s="234"/>
    </row>
    <row r="101657" spans="1:1">
      <c r="A101657" s="234"/>
    </row>
    <row r="101658" spans="1:1">
      <c r="A101658" s="234"/>
    </row>
    <row r="101659" spans="1:1">
      <c r="A101659" s="234"/>
    </row>
    <row r="101660" spans="1:1">
      <c r="A101660" s="234"/>
    </row>
    <row r="101661" spans="1:1">
      <c r="A101661" s="234"/>
    </row>
    <row r="101662" spans="1:1">
      <c r="A101662" s="234"/>
    </row>
    <row r="101663" spans="1:1">
      <c r="A101663" s="234"/>
    </row>
    <row r="101664" spans="1:1">
      <c r="A101664" s="234"/>
    </row>
    <row r="101665" spans="1:1">
      <c r="A101665" s="234"/>
    </row>
    <row r="101666" spans="1:1">
      <c r="A101666" s="234"/>
    </row>
    <row r="101667" spans="1:1">
      <c r="A101667" s="234"/>
    </row>
    <row r="101668" spans="1:1">
      <c r="A101668" s="234"/>
    </row>
    <row r="101669" spans="1:1">
      <c r="A101669" s="234"/>
    </row>
    <row r="101670" spans="1:1">
      <c r="A101670" s="234"/>
    </row>
    <row r="101671" spans="1:1">
      <c r="A101671" s="234"/>
    </row>
    <row r="101672" spans="1:1">
      <c r="A101672" s="234"/>
    </row>
    <row r="101673" spans="1:1">
      <c r="A101673" s="234"/>
    </row>
    <row r="101674" spans="1:1">
      <c r="A101674" s="234"/>
    </row>
    <row r="101675" spans="1:1">
      <c r="A101675" s="234"/>
    </row>
    <row r="101676" spans="1:1">
      <c r="A101676" s="234"/>
    </row>
    <row r="101677" spans="1:1">
      <c r="A101677" s="234"/>
    </row>
    <row r="101678" spans="1:1">
      <c r="A101678" s="234"/>
    </row>
    <row r="101679" spans="1:1">
      <c r="A101679" s="234"/>
    </row>
    <row r="101680" spans="1:1">
      <c r="A101680" s="234"/>
    </row>
    <row r="101681" spans="1:1">
      <c r="A101681" s="234"/>
    </row>
    <row r="101682" spans="1:1">
      <c r="A101682" s="234"/>
    </row>
    <row r="101683" spans="1:1">
      <c r="A101683" s="234"/>
    </row>
    <row r="101684" spans="1:1">
      <c r="A101684" s="234"/>
    </row>
    <row r="101685" spans="1:1">
      <c r="A101685" s="234"/>
    </row>
    <row r="101686" spans="1:1">
      <c r="A101686" s="234"/>
    </row>
    <row r="101687" spans="1:1">
      <c r="A101687" s="234"/>
    </row>
    <row r="101688" spans="1:1">
      <c r="A101688" s="234"/>
    </row>
    <row r="101689" spans="1:1">
      <c r="A101689" s="234"/>
    </row>
    <row r="101690" spans="1:1">
      <c r="A101690" s="234"/>
    </row>
    <row r="101691" spans="1:1">
      <c r="A101691" s="234"/>
    </row>
    <row r="101692" spans="1:1">
      <c r="A101692" s="234"/>
    </row>
    <row r="101693" spans="1:1">
      <c r="A101693" s="234"/>
    </row>
    <row r="101694" spans="1:1">
      <c r="A101694" s="234"/>
    </row>
    <row r="101695" spans="1:1">
      <c r="A101695" s="234"/>
    </row>
    <row r="101696" spans="1:1">
      <c r="A101696" s="234"/>
    </row>
    <row r="101697" spans="1:1">
      <c r="A101697" s="234"/>
    </row>
    <row r="101698" spans="1:1">
      <c r="A101698" s="234"/>
    </row>
    <row r="101699" spans="1:1">
      <c r="A101699" s="234"/>
    </row>
    <row r="101700" spans="1:1">
      <c r="A101700" s="234"/>
    </row>
    <row r="101701" spans="1:1">
      <c r="A101701" s="234"/>
    </row>
    <row r="101702" spans="1:1">
      <c r="A101702" s="234"/>
    </row>
    <row r="101703" spans="1:1">
      <c r="A101703" s="234"/>
    </row>
    <row r="101704" spans="1:1">
      <c r="A101704" s="234"/>
    </row>
    <row r="101705" spans="1:1">
      <c r="A101705" s="234"/>
    </row>
    <row r="101706" spans="1:1">
      <c r="A101706" s="234"/>
    </row>
    <row r="101707" spans="1:1">
      <c r="A101707" s="234"/>
    </row>
    <row r="101708" spans="1:1">
      <c r="A101708" s="234"/>
    </row>
    <row r="101709" spans="1:1">
      <c r="A101709" s="234"/>
    </row>
    <row r="101710" spans="1:1">
      <c r="A101710" s="234"/>
    </row>
    <row r="101711" spans="1:1">
      <c r="A101711" s="234"/>
    </row>
    <row r="101712" spans="1:1">
      <c r="A101712" s="234"/>
    </row>
    <row r="101713" spans="1:1">
      <c r="A101713" s="234"/>
    </row>
    <row r="101714" spans="1:1">
      <c r="A101714" s="234"/>
    </row>
    <row r="101715" spans="1:1">
      <c r="A101715" s="234"/>
    </row>
    <row r="101716" spans="1:1">
      <c r="A101716" s="234"/>
    </row>
    <row r="101717" spans="1:1">
      <c r="A101717" s="234"/>
    </row>
    <row r="101718" spans="1:1">
      <c r="A101718" s="234"/>
    </row>
    <row r="101719" spans="1:1">
      <c r="A101719" s="234"/>
    </row>
    <row r="101720" spans="1:1">
      <c r="A101720" s="234"/>
    </row>
    <row r="101721" spans="1:1">
      <c r="A101721" s="234"/>
    </row>
    <row r="101722" spans="1:1">
      <c r="A101722" s="234"/>
    </row>
    <row r="101723" spans="1:1">
      <c r="A101723" s="234"/>
    </row>
    <row r="101724" spans="1:1">
      <c r="A101724" s="234"/>
    </row>
    <row r="101725" spans="1:1">
      <c r="A101725" s="234"/>
    </row>
    <row r="101726" spans="1:1">
      <c r="A101726" s="234"/>
    </row>
    <row r="101727" spans="1:1">
      <c r="A101727" s="234"/>
    </row>
    <row r="101728" spans="1:1">
      <c r="A101728" s="234"/>
    </row>
    <row r="101729" spans="1:1">
      <c r="A101729" s="234"/>
    </row>
    <row r="101730" spans="1:1">
      <c r="A101730" s="234"/>
    </row>
    <row r="101731" spans="1:1">
      <c r="A101731" s="234"/>
    </row>
    <row r="101732" spans="1:1">
      <c r="A101732" s="234"/>
    </row>
    <row r="101733" spans="1:1">
      <c r="A101733" s="234"/>
    </row>
    <row r="101734" spans="1:1">
      <c r="A101734" s="234"/>
    </row>
    <row r="101735" spans="1:1">
      <c r="A101735" s="234"/>
    </row>
    <row r="101736" spans="1:1">
      <c r="A101736" s="234"/>
    </row>
    <row r="101737" spans="1:1">
      <c r="A101737" s="234"/>
    </row>
    <row r="101738" spans="1:1">
      <c r="A101738" s="234"/>
    </row>
    <row r="101739" spans="1:1">
      <c r="A101739" s="234"/>
    </row>
    <row r="101740" spans="1:1">
      <c r="A101740" s="234"/>
    </row>
    <row r="101741" spans="1:1">
      <c r="A101741" s="234"/>
    </row>
    <row r="101742" spans="1:1">
      <c r="A101742" s="234"/>
    </row>
    <row r="101743" spans="1:1">
      <c r="A101743" s="234"/>
    </row>
    <row r="101744" spans="1:1">
      <c r="A101744" s="234"/>
    </row>
    <row r="101745" spans="1:1">
      <c r="A101745" s="234"/>
    </row>
    <row r="101746" spans="1:1">
      <c r="A101746" s="234"/>
    </row>
    <row r="101747" spans="1:1">
      <c r="A101747" s="234"/>
    </row>
    <row r="101748" spans="1:1">
      <c r="A101748" s="234"/>
    </row>
    <row r="101749" spans="1:1">
      <c r="A101749" s="234"/>
    </row>
    <row r="101750" spans="1:1">
      <c r="A101750" s="234"/>
    </row>
    <row r="101751" spans="1:1">
      <c r="A101751" s="234"/>
    </row>
    <row r="101752" spans="1:1">
      <c r="A101752" s="234"/>
    </row>
    <row r="101753" spans="1:1">
      <c r="A101753" s="234"/>
    </row>
    <row r="101754" spans="1:1">
      <c r="A101754" s="234"/>
    </row>
    <row r="101755" spans="1:1">
      <c r="A101755" s="234"/>
    </row>
    <row r="101756" spans="1:1">
      <c r="A101756" s="234"/>
    </row>
    <row r="101757" spans="1:1">
      <c r="A101757" s="234"/>
    </row>
    <row r="101758" spans="1:1">
      <c r="A101758" s="234"/>
    </row>
    <row r="101759" spans="1:1">
      <c r="A101759" s="234"/>
    </row>
    <row r="101760" spans="1:1">
      <c r="A101760" s="234"/>
    </row>
    <row r="101761" spans="1:1">
      <c r="A101761" s="234"/>
    </row>
    <row r="101762" spans="1:1">
      <c r="A101762" s="234"/>
    </row>
    <row r="101763" spans="1:1">
      <c r="A101763" s="234"/>
    </row>
    <row r="101764" spans="1:1">
      <c r="A101764" s="234"/>
    </row>
    <row r="101765" spans="1:1">
      <c r="A101765" s="234"/>
    </row>
    <row r="101766" spans="1:1">
      <c r="A101766" s="234"/>
    </row>
    <row r="101767" spans="1:1">
      <c r="A101767" s="234"/>
    </row>
    <row r="101768" spans="1:1">
      <c r="A101768" s="234"/>
    </row>
    <row r="101769" spans="1:1">
      <c r="A101769" s="234"/>
    </row>
    <row r="101770" spans="1:1">
      <c r="A101770" s="234"/>
    </row>
    <row r="101771" spans="1:1">
      <c r="A101771" s="234"/>
    </row>
    <row r="101772" spans="1:1">
      <c r="A101772" s="234"/>
    </row>
    <row r="101773" spans="1:1">
      <c r="A101773" s="234"/>
    </row>
    <row r="101774" spans="1:1">
      <c r="A101774" s="234"/>
    </row>
    <row r="101775" spans="1:1">
      <c r="A101775" s="234"/>
    </row>
    <row r="101776" spans="1:1">
      <c r="A101776" s="234"/>
    </row>
    <row r="101777" spans="1:1">
      <c r="A101777" s="234"/>
    </row>
    <row r="101778" spans="1:1">
      <c r="A101778" s="234"/>
    </row>
    <row r="101779" spans="1:1">
      <c r="A101779" s="234"/>
    </row>
    <row r="101780" spans="1:1">
      <c r="A101780" s="234"/>
    </row>
    <row r="101781" spans="1:1">
      <c r="A101781" s="234"/>
    </row>
    <row r="101782" spans="1:1">
      <c r="A101782" s="234"/>
    </row>
    <row r="101783" spans="1:1">
      <c r="A101783" s="234"/>
    </row>
    <row r="101784" spans="1:1">
      <c r="A101784" s="234"/>
    </row>
    <row r="101785" spans="1:1">
      <c r="A101785" s="234"/>
    </row>
    <row r="101786" spans="1:1">
      <c r="A101786" s="234"/>
    </row>
    <row r="101787" spans="1:1">
      <c r="A101787" s="234"/>
    </row>
    <row r="101788" spans="1:1">
      <c r="A101788" s="234"/>
    </row>
    <row r="101789" spans="1:1">
      <c r="A101789" s="234"/>
    </row>
    <row r="101790" spans="1:1">
      <c r="A101790" s="234"/>
    </row>
    <row r="101791" spans="1:1">
      <c r="A101791" s="234"/>
    </row>
    <row r="101792" spans="1:1">
      <c r="A101792" s="234"/>
    </row>
    <row r="101793" spans="1:1">
      <c r="A101793" s="234"/>
    </row>
    <row r="101794" spans="1:1">
      <c r="A101794" s="234"/>
    </row>
    <row r="101795" spans="1:1">
      <c r="A101795" s="234"/>
    </row>
    <row r="101796" spans="1:1">
      <c r="A101796" s="234"/>
    </row>
    <row r="101797" spans="1:1">
      <c r="A101797" s="234"/>
    </row>
    <row r="101798" spans="1:1">
      <c r="A101798" s="234"/>
    </row>
    <row r="101799" spans="1:1">
      <c r="A101799" s="234"/>
    </row>
    <row r="101800" spans="1:1">
      <c r="A101800" s="234"/>
    </row>
    <row r="101801" spans="1:1">
      <c r="A101801" s="234"/>
    </row>
    <row r="101802" spans="1:1">
      <c r="A101802" s="234"/>
    </row>
    <row r="101803" spans="1:1">
      <c r="A101803" s="234"/>
    </row>
    <row r="101804" spans="1:1">
      <c r="A101804" s="234"/>
    </row>
    <row r="101805" spans="1:1">
      <c r="A101805" s="234"/>
    </row>
    <row r="101806" spans="1:1">
      <c r="A101806" s="234"/>
    </row>
    <row r="101807" spans="1:1">
      <c r="A101807" s="234"/>
    </row>
    <row r="101808" spans="1:1">
      <c r="A101808" s="234"/>
    </row>
    <row r="101809" spans="1:1">
      <c r="A101809" s="234"/>
    </row>
    <row r="101810" spans="1:1">
      <c r="A101810" s="234"/>
    </row>
    <row r="101811" spans="1:1">
      <c r="A101811" s="234"/>
    </row>
    <row r="101812" spans="1:1">
      <c r="A101812" s="234"/>
    </row>
    <row r="101813" spans="1:1">
      <c r="A101813" s="234"/>
    </row>
    <row r="101814" spans="1:1">
      <c r="A101814" s="234"/>
    </row>
    <row r="101815" spans="1:1">
      <c r="A101815" s="234"/>
    </row>
    <row r="101816" spans="1:1">
      <c r="A101816" s="234"/>
    </row>
    <row r="101817" spans="1:1">
      <c r="A101817" s="234"/>
    </row>
    <row r="101818" spans="1:1">
      <c r="A101818" s="234"/>
    </row>
    <row r="101819" spans="1:1">
      <c r="A101819" s="234"/>
    </row>
    <row r="101820" spans="1:1">
      <c r="A101820" s="234"/>
    </row>
    <row r="101821" spans="1:1">
      <c r="A101821" s="234"/>
    </row>
    <row r="101822" spans="1:1">
      <c r="A101822" s="234"/>
    </row>
    <row r="101823" spans="1:1">
      <c r="A101823" s="234"/>
    </row>
    <row r="101824" spans="1:1">
      <c r="A101824" s="234"/>
    </row>
    <row r="101825" spans="1:1">
      <c r="A101825" s="234"/>
    </row>
    <row r="101826" spans="1:1">
      <c r="A101826" s="234"/>
    </row>
    <row r="101827" spans="1:1">
      <c r="A101827" s="234"/>
    </row>
    <row r="101828" spans="1:1">
      <c r="A101828" s="234"/>
    </row>
    <row r="101829" spans="1:1">
      <c r="A101829" s="234"/>
    </row>
    <row r="101830" spans="1:1">
      <c r="A101830" s="234"/>
    </row>
    <row r="101831" spans="1:1">
      <c r="A101831" s="234"/>
    </row>
    <row r="101832" spans="1:1">
      <c r="A101832" s="234"/>
    </row>
    <row r="101833" spans="1:1">
      <c r="A101833" s="234"/>
    </row>
    <row r="101834" spans="1:1">
      <c r="A101834" s="234"/>
    </row>
    <row r="101835" spans="1:1">
      <c r="A101835" s="234"/>
    </row>
    <row r="101836" spans="1:1">
      <c r="A101836" s="234"/>
    </row>
    <row r="101837" spans="1:1">
      <c r="A101837" s="234"/>
    </row>
    <row r="101838" spans="1:1">
      <c r="A101838" s="234"/>
    </row>
    <row r="101839" spans="1:1">
      <c r="A101839" s="234"/>
    </row>
    <row r="101840" spans="1:1">
      <c r="A101840" s="234"/>
    </row>
    <row r="101841" spans="1:1">
      <c r="A101841" s="234"/>
    </row>
    <row r="101842" spans="1:1">
      <c r="A101842" s="234"/>
    </row>
    <row r="101843" spans="1:1">
      <c r="A101843" s="234"/>
    </row>
    <row r="101844" spans="1:1">
      <c r="A101844" s="234"/>
    </row>
    <row r="101845" spans="1:1">
      <c r="A101845" s="234"/>
    </row>
    <row r="101846" spans="1:1">
      <c r="A101846" s="234"/>
    </row>
    <row r="101847" spans="1:1">
      <c r="A101847" s="234"/>
    </row>
    <row r="101848" spans="1:1">
      <c r="A101848" s="234"/>
    </row>
    <row r="101849" spans="1:1">
      <c r="A101849" s="234"/>
    </row>
    <row r="101850" spans="1:1">
      <c r="A101850" s="234"/>
    </row>
    <row r="101851" spans="1:1">
      <c r="A101851" s="234"/>
    </row>
    <row r="101852" spans="1:1">
      <c r="A101852" s="234"/>
    </row>
    <row r="101853" spans="1:1">
      <c r="A101853" s="234"/>
    </row>
    <row r="101854" spans="1:1">
      <c r="A101854" s="234"/>
    </row>
    <row r="101855" spans="1:1">
      <c r="A101855" s="234"/>
    </row>
    <row r="101856" spans="1:1">
      <c r="A101856" s="234"/>
    </row>
    <row r="101857" spans="1:1">
      <c r="A101857" s="234"/>
    </row>
    <row r="101858" spans="1:1">
      <c r="A101858" s="234"/>
    </row>
    <row r="101859" spans="1:1">
      <c r="A101859" s="234"/>
    </row>
    <row r="101860" spans="1:1">
      <c r="A101860" s="234"/>
    </row>
    <row r="101861" spans="1:1">
      <c r="A101861" s="234"/>
    </row>
    <row r="101862" spans="1:1">
      <c r="A101862" s="234"/>
    </row>
    <row r="101863" spans="1:1">
      <c r="A101863" s="234"/>
    </row>
    <row r="101864" spans="1:1">
      <c r="A101864" s="234"/>
    </row>
    <row r="101865" spans="1:1">
      <c r="A101865" s="234"/>
    </row>
    <row r="101866" spans="1:1">
      <c r="A101866" s="234"/>
    </row>
    <row r="101867" spans="1:1">
      <c r="A101867" s="234"/>
    </row>
    <row r="101868" spans="1:1">
      <c r="A101868" s="234"/>
    </row>
    <row r="101869" spans="1:1">
      <c r="A101869" s="234"/>
    </row>
    <row r="101870" spans="1:1">
      <c r="A101870" s="234"/>
    </row>
    <row r="101871" spans="1:1">
      <c r="A101871" s="234"/>
    </row>
    <row r="101872" spans="1:1">
      <c r="A101872" s="234"/>
    </row>
    <row r="101873" spans="1:1">
      <c r="A101873" s="234"/>
    </row>
    <row r="101874" spans="1:1">
      <c r="A101874" s="234"/>
    </row>
    <row r="101875" spans="1:1">
      <c r="A101875" s="234"/>
    </row>
    <row r="101876" spans="1:1">
      <c r="A101876" s="234"/>
    </row>
    <row r="101877" spans="1:1">
      <c r="A101877" s="234"/>
    </row>
    <row r="101878" spans="1:1">
      <c r="A101878" s="234"/>
    </row>
    <row r="101879" spans="1:1">
      <c r="A101879" s="234"/>
    </row>
    <row r="101880" spans="1:1">
      <c r="A101880" s="234"/>
    </row>
    <row r="101881" spans="1:1">
      <c r="A101881" s="234"/>
    </row>
    <row r="101882" spans="1:1">
      <c r="A101882" s="234"/>
    </row>
    <row r="101883" spans="1:1">
      <c r="A101883" s="234"/>
    </row>
    <row r="101884" spans="1:1">
      <c r="A101884" s="234"/>
    </row>
    <row r="101885" spans="1:1">
      <c r="A101885" s="234"/>
    </row>
    <row r="101886" spans="1:1">
      <c r="A101886" s="234"/>
    </row>
    <row r="101887" spans="1:1">
      <c r="A101887" s="234"/>
    </row>
    <row r="101888" spans="1:1">
      <c r="A101888" s="234"/>
    </row>
    <row r="101889" spans="1:1">
      <c r="A101889" s="234"/>
    </row>
    <row r="101890" spans="1:1">
      <c r="A101890" s="234"/>
    </row>
    <row r="101891" spans="1:1">
      <c r="A101891" s="234"/>
    </row>
    <row r="101892" spans="1:1">
      <c r="A101892" s="234"/>
    </row>
    <row r="101893" spans="1:1">
      <c r="A101893" s="234"/>
    </row>
    <row r="101894" spans="1:1">
      <c r="A101894" s="234"/>
    </row>
    <row r="101895" spans="1:1">
      <c r="A101895" s="234"/>
    </row>
    <row r="101896" spans="1:1">
      <c r="A101896" s="234"/>
    </row>
    <row r="101897" spans="1:1">
      <c r="A101897" s="234"/>
    </row>
    <row r="101898" spans="1:1">
      <c r="A101898" s="234"/>
    </row>
    <row r="101899" spans="1:1">
      <c r="A101899" s="234"/>
    </row>
    <row r="101900" spans="1:1">
      <c r="A101900" s="234"/>
    </row>
    <row r="101901" spans="1:1">
      <c r="A101901" s="234"/>
    </row>
    <row r="101902" spans="1:1">
      <c r="A101902" s="234"/>
    </row>
    <row r="101903" spans="1:1">
      <c r="A101903" s="234"/>
    </row>
    <row r="101904" spans="1:1">
      <c r="A101904" s="234"/>
    </row>
    <row r="101905" spans="1:1">
      <c r="A101905" s="234"/>
    </row>
    <row r="101906" spans="1:1">
      <c r="A101906" s="234"/>
    </row>
    <row r="101907" spans="1:1">
      <c r="A101907" s="234"/>
    </row>
    <row r="101908" spans="1:1">
      <c r="A101908" s="234"/>
    </row>
    <row r="101909" spans="1:1">
      <c r="A101909" s="234"/>
    </row>
    <row r="101910" spans="1:1">
      <c r="A101910" s="234"/>
    </row>
    <row r="101911" spans="1:1">
      <c r="A101911" s="234"/>
    </row>
    <row r="101912" spans="1:1">
      <c r="A101912" s="234"/>
    </row>
    <row r="101913" spans="1:1">
      <c r="A101913" s="234"/>
    </row>
    <row r="101914" spans="1:1">
      <c r="A101914" s="234"/>
    </row>
    <row r="101915" spans="1:1">
      <c r="A101915" s="234"/>
    </row>
    <row r="101916" spans="1:1">
      <c r="A101916" s="234"/>
    </row>
    <row r="101917" spans="1:1">
      <c r="A101917" s="234"/>
    </row>
    <row r="101918" spans="1:1">
      <c r="A101918" s="234"/>
    </row>
    <row r="101919" spans="1:1">
      <c r="A101919" s="234"/>
    </row>
    <row r="101920" spans="1:1">
      <c r="A101920" s="234"/>
    </row>
    <row r="101921" spans="1:1">
      <c r="A101921" s="234"/>
    </row>
    <row r="101922" spans="1:1">
      <c r="A101922" s="234"/>
    </row>
    <row r="101923" spans="1:1">
      <c r="A101923" s="234"/>
    </row>
    <row r="101924" spans="1:1">
      <c r="A101924" s="234"/>
    </row>
    <row r="101925" spans="1:1">
      <c r="A101925" s="234"/>
    </row>
    <row r="101926" spans="1:1">
      <c r="A101926" s="234"/>
    </row>
    <row r="101927" spans="1:1">
      <c r="A101927" s="234"/>
    </row>
    <row r="101928" spans="1:1">
      <c r="A101928" s="234"/>
    </row>
    <row r="101929" spans="1:1">
      <c r="A101929" s="234"/>
    </row>
    <row r="101930" spans="1:1">
      <c r="A101930" s="234"/>
    </row>
    <row r="101931" spans="1:1">
      <c r="A101931" s="234"/>
    </row>
    <row r="101932" spans="1:1">
      <c r="A101932" s="234"/>
    </row>
    <row r="101933" spans="1:1">
      <c r="A101933" s="234"/>
    </row>
    <row r="101934" spans="1:1">
      <c r="A101934" s="234"/>
    </row>
    <row r="101935" spans="1:1">
      <c r="A101935" s="234"/>
    </row>
    <row r="101936" spans="1:1">
      <c r="A101936" s="234"/>
    </row>
    <row r="101937" spans="1:1">
      <c r="A101937" s="234"/>
    </row>
    <row r="101938" spans="1:1">
      <c r="A101938" s="234"/>
    </row>
    <row r="101939" spans="1:1">
      <c r="A101939" s="234"/>
    </row>
    <row r="101940" spans="1:1">
      <c r="A101940" s="234"/>
    </row>
    <row r="101941" spans="1:1">
      <c r="A101941" s="234"/>
    </row>
    <row r="101942" spans="1:1">
      <c r="A101942" s="234"/>
    </row>
    <row r="101943" spans="1:1">
      <c r="A101943" s="234"/>
    </row>
    <row r="101944" spans="1:1">
      <c r="A101944" s="234"/>
    </row>
    <row r="101945" spans="1:1">
      <c r="A101945" s="234"/>
    </row>
    <row r="101946" spans="1:1">
      <c r="A101946" s="234"/>
    </row>
    <row r="101947" spans="1:1">
      <c r="A101947" s="234"/>
    </row>
    <row r="101948" spans="1:1">
      <c r="A101948" s="234"/>
    </row>
    <row r="101949" spans="1:1">
      <c r="A101949" s="234"/>
    </row>
    <row r="101950" spans="1:1">
      <c r="A101950" s="234"/>
    </row>
    <row r="101951" spans="1:1">
      <c r="A101951" s="234"/>
    </row>
    <row r="101952" spans="1:1">
      <c r="A101952" s="234"/>
    </row>
    <row r="101953" spans="1:1">
      <c r="A101953" s="234"/>
    </row>
    <row r="101954" spans="1:1">
      <c r="A101954" s="234"/>
    </row>
    <row r="101955" spans="1:1">
      <c r="A101955" s="234"/>
    </row>
    <row r="101956" spans="1:1">
      <c r="A101956" s="234"/>
    </row>
    <row r="101957" spans="1:1">
      <c r="A101957" s="234"/>
    </row>
    <row r="101958" spans="1:1">
      <c r="A101958" s="234"/>
    </row>
    <row r="101959" spans="1:1">
      <c r="A101959" s="234"/>
    </row>
    <row r="101960" spans="1:1">
      <c r="A101960" s="234"/>
    </row>
    <row r="101961" spans="1:1">
      <c r="A101961" s="234"/>
    </row>
    <row r="101962" spans="1:1">
      <c r="A101962" s="234"/>
    </row>
    <row r="101963" spans="1:1">
      <c r="A101963" s="234"/>
    </row>
    <row r="101964" spans="1:1">
      <c r="A101964" s="234"/>
    </row>
    <row r="101965" spans="1:1">
      <c r="A101965" s="234"/>
    </row>
    <row r="101966" spans="1:1">
      <c r="A101966" s="234"/>
    </row>
    <row r="101967" spans="1:1">
      <c r="A101967" s="234"/>
    </row>
    <row r="101968" spans="1:1">
      <c r="A101968" s="234"/>
    </row>
    <row r="101969" spans="1:1">
      <c r="A101969" s="234"/>
    </row>
    <row r="101970" spans="1:1">
      <c r="A101970" s="234"/>
    </row>
    <row r="101971" spans="1:1">
      <c r="A101971" s="234"/>
    </row>
    <row r="101972" spans="1:1">
      <c r="A101972" s="234"/>
    </row>
    <row r="101973" spans="1:1">
      <c r="A101973" s="234"/>
    </row>
    <row r="101974" spans="1:1">
      <c r="A101974" s="234"/>
    </row>
    <row r="101975" spans="1:1">
      <c r="A101975" s="234"/>
    </row>
    <row r="101976" spans="1:1">
      <c r="A101976" s="234"/>
    </row>
    <row r="101977" spans="1:1">
      <c r="A101977" s="234"/>
    </row>
    <row r="101978" spans="1:1">
      <c r="A101978" s="234"/>
    </row>
    <row r="101979" spans="1:1">
      <c r="A101979" s="234"/>
    </row>
    <row r="101980" spans="1:1">
      <c r="A101980" s="234"/>
    </row>
    <row r="101981" spans="1:1">
      <c r="A101981" s="234"/>
    </row>
    <row r="101982" spans="1:1">
      <c r="A101982" s="234"/>
    </row>
    <row r="101983" spans="1:1">
      <c r="A101983" s="234"/>
    </row>
    <row r="101984" spans="1:1">
      <c r="A101984" s="234"/>
    </row>
    <row r="101985" spans="1:1">
      <c r="A101985" s="234"/>
    </row>
    <row r="101986" spans="1:1">
      <c r="A101986" s="234"/>
    </row>
    <row r="101987" spans="1:1">
      <c r="A101987" s="234"/>
    </row>
    <row r="101988" spans="1:1">
      <c r="A101988" s="234"/>
    </row>
    <row r="101989" spans="1:1">
      <c r="A101989" s="234"/>
    </row>
    <row r="101990" spans="1:1">
      <c r="A101990" s="234"/>
    </row>
    <row r="101991" spans="1:1">
      <c r="A101991" s="234"/>
    </row>
    <row r="101992" spans="1:1">
      <c r="A101992" s="234"/>
    </row>
    <row r="101993" spans="1:1">
      <c r="A101993" s="234"/>
    </row>
    <row r="101994" spans="1:1">
      <c r="A101994" s="234"/>
    </row>
    <row r="101995" spans="1:1">
      <c r="A101995" s="234"/>
    </row>
    <row r="101996" spans="1:1">
      <c r="A101996" s="234"/>
    </row>
    <row r="101997" spans="1:1">
      <c r="A101997" s="234"/>
    </row>
    <row r="101998" spans="1:1">
      <c r="A101998" s="234"/>
    </row>
    <row r="101999" spans="1:1">
      <c r="A101999" s="234"/>
    </row>
    <row r="102000" spans="1:1">
      <c r="A102000" s="234"/>
    </row>
    <row r="102001" spans="1:1">
      <c r="A102001" s="234"/>
    </row>
    <row r="102002" spans="1:1">
      <c r="A102002" s="234"/>
    </row>
    <row r="102003" spans="1:1">
      <c r="A102003" s="234"/>
    </row>
    <row r="102004" spans="1:1">
      <c r="A102004" s="234"/>
    </row>
    <row r="102005" spans="1:1">
      <c r="A102005" s="234"/>
    </row>
    <row r="102006" spans="1:1">
      <c r="A102006" s="234"/>
    </row>
    <row r="102007" spans="1:1">
      <c r="A102007" s="234"/>
    </row>
    <row r="102008" spans="1:1">
      <c r="A102008" s="234"/>
    </row>
    <row r="102009" spans="1:1">
      <c r="A102009" s="234"/>
    </row>
    <row r="102010" spans="1:1">
      <c r="A102010" s="234"/>
    </row>
    <row r="102011" spans="1:1">
      <c r="A102011" s="234"/>
    </row>
    <row r="102012" spans="1:1">
      <c r="A102012" s="234"/>
    </row>
    <row r="102013" spans="1:1">
      <c r="A102013" s="234"/>
    </row>
    <row r="102014" spans="1:1">
      <c r="A102014" s="234"/>
    </row>
    <row r="102015" spans="1:1">
      <c r="A102015" s="234"/>
    </row>
    <row r="102016" spans="1:1">
      <c r="A102016" s="234"/>
    </row>
    <row r="102017" spans="1:1">
      <c r="A102017" s="234"/>
    </row>
    <row r="102018" spans="1:1">
      <c r="A102018" s="234"/>
    </row>
    <row r="102019" spans="1:1">
      <c r="A102019" s="234"/>
    </row>
    <row r="102020" spans="1:1">
      <c r="A102020" s="234"/>
    </row>
    <row r="102021" spans="1:1">
      <c r="A102021" s="234"/>
    </row>
    <row r="102022" spans="1:1">
      <c r="A102022" s="234"/>
    </row>
    <row r="102023" spans="1:1">
      <c r="A102023" s="234"/>
    </row>
    <row r="102024" spans="1:1">
      <c r="A102024" s="234"/>
    </row>
    <row r="102025" spans="1:1">
      <c r="A102025" s="234"/>
    </row>
    <row r="102026" spans="1:1">
      <c r="A102026" s="234"/>
    </row>
    <row r="102027" spans="1:1">
      <c r="A102027" s="234"/>
    </row>
    <row r="102028" spans="1:1">
      <c r="A102028" s="234"/>
    </row>
    <row r="102029" spans="1:1">
      <c r="A102029" s="234"/>
    </row>
    <row r="102030" spans="1:1">
      <c r="A102030" s="234"/>
    </row>
    <row r="102031" spans="1:1">
      <c r="A102031" s="234"/>
    </row>
    <row r="102032" spans="1:1">
      <c r="A102032" s="234"/>
    </row>
    <row r="102033" spans="1:1">
      <c r="A102033" s="234"/>
    </row>
    <row r="102034" spans="1:1">
      <c r="A102034" s="234"/>
    </row>
    <row r="102035" spans="1:1">
      <c r="A102035" s="234"/>
    </row>
    <row r="102036" spans="1:1">
      <c r="A102036" s="234"/>
    </row>
    <row r="102037" spans="1:1">
      <c r="A102037" s="234"/>
    </row>
    <row r="102038" spans="1:1">
      <c r="A102038" s="234"/>
    </row>
    <row r="102039" spans="1:1">
      <c r="A102039" s="234"/>
    </row>
    <row r="102040" spans="1:1">
      <c r="A102040" s="234"/>
    </row>
    <row r="102041" spans="1:1">
      <c r="A102041" s="234"/>
    </row>
    <row r="102042" spans="1:1">
      <c r="A102042" s="234"/>
    </row>
    <row r="102043" spans="1:1">
      <c r="A102043" s="234"/>
    </row>
    <row r="102044" spans="1:1">
      <c r="A102044" s="234"/>
    </row>
    <row r="102045" spans="1:1">
      <c r="A102045" s="234"/>
    </row>
    <row r="102046" spans="1:1">
      <c r="A102046" s="234"/>
    </row>
    <row r="102047" spans="1:1">
      <c r="A102047" s="234"/>
    </row>
    <row r="102048" spans="1:1">
      <c r="A102048" s="234"/>
    </row>
    <row r="102049" spans="1:1">
      <c r="A102049" s="234"/>
    </row>
    <row r="102050" spans="1:1">
      <c r="A102050" s="234"/>
    </row>
    <row r="102051" spans="1:1">
      <c r="A102051" s="234"/>
    </row>
    <row r="102052" spans="1:1">
      <c r="A102052" s="234"/>
    </row>
    <row r="102053" spans="1:1">
      <c r="A102053" s="234"/>
    </row>
    <row r="102054" spans="1:1">
      <c r="A102054" s="234"/>
    </row>
    <row r="102055" spans="1:1">
      <c r="A102055" s="234"/>
    </row>
    <row r="102056" spans="1:1">
      <c r="A102056" s="234"/>
    </row>
    <row r="102057" spans="1:1">
      <c r="A102057" s="234"/>
    </row>
    <row r="102058" spans="1:1">
      <c r="A102058" s="234"/>
    </row>
    <row r="102059" spans="1:1">
      <c r="A102059" s="234"/>
    </row>
    <row r="102060" spans="1:1">
      <c r="A102060" s="234"/>
    </row>
    <row r="102061" spans="1:1">
      <c r="A102061" s="234"/>
    </row>
    <row r="102062" spans="1:1">
      <c r="A102062" s="234"/>
    </row>
    <row r="102063" spans="1:1">
      <c r="A102063" s="234"/>
    </row>
    <row r="102064" spans="1:1">
      <c r="A102064" s="234"/>
    </row>
    <row r="102065" spans="1:1">
      <c r="A102065" s="234"/>
    </row>
    <row r="102066" spans="1:1">
      <c r="A102066" s="234"/>
    </row>
    <row r="102067" spans="1:1">
      <c r="A102067" s="234"/>
    </row>
    <row r="102068" spans="1:1">
      <c r="A102068" s="234"/>
    </row>
    <row r="102069" spans="1:1">
      <c r="A102069" s="234"/>
    </row>
    <row r="102070" spans="1:1">
      <c r="A102070" s="234"/>
    </row>
    <row r="102071" spans="1:1">
      <c r="A102071" s="234"/>
    </row>
    <row r="102072" spans="1:1">
      <c r="A102072" s="234"/>
    </row>
    <row r="102073" spans="1:1">
      <c r="A102073" s="234"/>
    </row>
    <row r="102074" spans="1:1">
      <c r="A102074" s="234"/>
    </row>
    <row r="102075" spans="1:1">
      <c r="A102075" s="234"/>
    </row>
    <row r="102076" spans="1:1">
      <c r="A102076" s="234"/>
    </row>
    <row r="102077" spans="1:1">
      <c r="A102077" s="234"/>
    </row>
    <row r="102078" spans="1:1">
      <c r="A102078" s="234"/>
    </row>
    <row r="102079" spans="1:1">
      <c r="A102079" s="234"/>
    </row>
    <row r="102080" spans="1:1">
      <c r="A102080" s="234"/>
    </row>
    <row r="102081" spans="1:1">
      <c r="A102081" s="234"/>
    </row>
    <row r="102082" spans="1:1">
      <c r="A102082" s="234"/>
    </row>
    <row r="102083" spans="1:1">
      <c r="A102083" s="234"/>
    </row>
    <row r="102084" spans="1:1">
      <c r="A102084" s="234"/>
    </row>
    <row r="102085" spans="1:1">
      <c r="A102085" s="234"/>
    </row>
    <row r="102086" spans="1:1">
      <c r="A102086" s="234"/>
    </row>
    <row r="102087" spans="1:1">
      <c r="A102087" s="234"/>
    </row>
    <row r="102088" spans="1:1">
      <c r="A102088" s="234"/>
    </row>
    <row r="102089" spans="1:1">
      <c r="A102089" s="234"/>
    </row>
    <row r="102090" spans="1:1">
      <c r="A102090" s="234"/>
    </row>
    <row r="102091" spans="1:1">
      <c r="A102091" s="234"/>
    </row>
    <row r="102092" spans="1:1">
      <c r="A102092" s="234"/>
    </row>
    <row r="102093" spans="1:1">
      <c r="A102093" s="234"/>
    </row>
    <row r="102094" spans="1:1">
      <c r="A102094" s="234"/>
    </row>
    <row r="102095" spans="1:1">
      <c r="A102095" s="234"/>
    </row>
    <row r="102096" spans="1:1">
      <c r="A102096" s="234"/>
    </row>
    <row r="102097" spans="1:1">
      <c r="A102097" s="234"/>
    </row>
    <row r="102098" spans="1:1">
      <c r="A102098" s="234"/>
    </row>
    <row r="102099" spans="1:1">
      <c r="A102099" s="234"/>
    </row>
    <row r="102100" spans="1:1">
      <c r="A102100" s="234"/>
    </row>
    <row r="102101" spans="1:1">
      <c r="A102101" s="234"/>
    </row>
    <row r="102102" spans="1:1">
      <c r="A102102" s="234"/>
    </row>
    <row r="102103" spans="1:1">
      <c r="A102103" s="234"/>
    </row>
    <row r="102104" spans="1:1">
      <c r="A102104" s="234"/>
    </row>
    <row r="102105" spans="1:1">
      <c r="A102105" s="234"/>
    </row>
    <row r="102106" spans="1:1">
      <c r="A102106" s="234"/>
    </row>
    <row r="102107" spans="1:1">
      <c r="A102107" s="234"/>
    </row>
    <row r="102108" spans="1:1">
      <c r="A102108" s="234"/>
    </row>
    <row r="102109" spans="1:1">
      <c r="A102109" s="234"/>
    </row>
    <row r="102110" spans="1:1">
      <c r="A102110" s="234"/>
    </row>
    <row r="102111" spans="1:1">
      <c r="A102111" s="234"/>
    </row>
    <row r="102112" spans="1:1">
      <c r="A102112" s="234"/>
    </row>
    <row r="102113" spans="1:1">
      <c r="A102113" s="234"/>
    </row>
    <row r="102114" spans="1:1">
      <c r="A102114" s="234"/>
    </row>
    <row r="102115" spans="1:1">
      <c r="A102115" s="234"/>
    </row>
    <row r="102116" spans="1:1">
      <c r="A102116" s="234"/>
    </row>
    <row r="102117" spans="1:1">
      <c r="A102117" s="234"/>
    </row>
    <row r="102118" spans="1:1">
      <c r="A102118" s="234"/>
    </row>
    <row r="102119" spans="1:1">
      <c r="A102119" s="234"/>
    </row>
    <row r="102120" spans="1:1">
      <c r="A102120" s="234"/>
    </row>
    <row r="102121" spans="1:1">
      <c r="A102121" s="234"/>
    </row>
    <row r="102122" spans="1:1">
      <c r="A102122" s="234"/>
    </row>
    <row r="102123" spans="1:1">
      <c r="A102123" s="234"/>
    </row>
    <row r="102124" spans="1:1">
      <c r="A102124" s="234"/>
    </row>
    <row r="102125" spans="1:1">
      <c r="A102125" s="234"/>
    </row>
    <row r="102126" spans="1:1">
      <c r="A102126" s="234"/>
    </row>
    <row r="102127" spans="1:1">
      <c r="A102127" s="234"/>
    </row>
    <row r="102128" spans="1:1">
      <c r="A102128" s="234"/>
    </row>
    <row r="102129" spans="1:1">
      <c r="A102129" s="234"/>
    </row>
    <row r="102130" spans="1:1">
      <c r="A102130" s="234"/>
    </row>
    <row r="102131" spans="1:1">
      <c r="A102131" s="234"/>
    </row>
    <row r="102132" spans="1:1">
      <c r="A102132" s="234"/>
    </row>
    <row r="102133" spans="1:1">
      <c r="A102133" s="234"/>
    </row>
    <row r="102134" spans="1:1">
      <c r="A102134" s="234"/>
    </row>
    <row r="102135" spans="1:1">
      <c r="A102135" s="234"/>
    </row>
    <row r="102136" spans="1:1">
      <c r="A102136" s="234"/>
    </row>
    <row r="102137" spans="1:1">
      <c r="A102137" s="234"/>
    </row>
    <row r="102138" spans="1:1">
      <c r="A102138" s="234"/>
    </row>
    <row r="102139" spans="1:1">
      <c r="A102139" s="234"/>
    </row>
    <row r="102140" spans="1:1">
      <c r="A102140" s="234"/>
    </row>
    <row r="102141" spans="1:1">
      <c r="A102141" s="234"/>
    </row>
    <row r="102142" spans="1:1">
      <c r="A102142" s="234"/>
    </row>
    <row r="102143" spans="1:1">
      <c r="A102143" s="234"/>
    </row>
    <row r="102144" spans="1:1">
      <c r="A102144" s="234"/>
    </row>
    <row r="102145" spans="1:1">
      <c r="A102145" s="234"/>
    </row>
    <row r="102146" spans="1:1">
      <c r="A102146" s="234"/>
    </row>
    <row r="102147" spans="1:1">
      <c r="A102147" s="234"/>
    </row>
    <row r="102148" spans="1:1">
      <c r="A102148" s="234"/>
    </row>
    <row r="102149" spans="1:1">
      <c r="A102149" s="234"/>
    </row>
    <row r="102150" spans="1:1">
      <c r="A102150" s="234"/>
    </row>
    <row r="102151" spans="1:1">
      <c r="A102151" s="234"/>
    </row>
    <row r="102152" spans="1:1">
      <c r="A102152" s="234"/>
    </row>
    <row r="102153" spans="1:1">
      <c r="A102153" s="234"/>
    </row>
    <row r="102154" spans="1:1">
      <c r="A102154" s="234"/>
    </row>
    <row r="102155" spans="1:1">
      <c r="A102155" s="234"/>
    </row>
    <row r="102156" spans="1:1">
      <c r="A102156" s="234"/>
    </row>
    <row r="102157" spans="1:1">
      <c r="A102157" s="234"/>
    </row>
    <row r="102158" spans="1:1">
      <c r="A102158" s="234"/>
    </row>
    <row r="102159" spans="1:1">
      <c r="A102159" s="234"/>
    </row>
    <row r="102160" spans="1:1">
      <c r="A102160" s="234"/>
    </row>
    <row r="102161" spans="1:1">
      <c r="A102161" s="234"/>
    </row>
    <row r="102162" spans="1:1">
      <c r="A102162" s="234"/>
    </row>
    <row r="102163" spans="1:1">
      <c r="A102163" s="234"/>
    </row>
    <row r="102164" spans="1:1">
      <c r="A102164" s="234"/>
    </row>
    <row r="102165" spans="1:1">
      <c r="A102165" s="234"/>
    </row>
    <row r="102166" spans="1:1">
      <c r="A102166" s="234"/>
    </row>
    <row r="102167" spans="1:1">
      <c r="A102167" s="234"/>
    </row>
    <row r="102168" spans="1:1">
      <c r="A102168" s="234"/>
    </row>
    <row r="102169" spans="1:1">
      <c r="A102169" s="234"/>
    </row>
    <row r="102170" spans="1:1">
      <c r="A102170" s="234"/>
    </row>
    <row r="102171" spans="1:1">
      <c r="A102171" s="234"/>
    </row>
    <row r="102172" spans="1:1">
      <c r="A102172" s="234"/>
    </row>
    <row r="102173" spans="1:1">
      <c r="A102173" s="234"/>
    </row>
    <row r="102174" spans="1:1">
      <c r="A102174" s="234"/>
    </row>
    <row r="102175" spans="1:1">
      <c r="A102175" s="234"/>
    </row>
    <row r="102176" spans="1:1">
      <c r="A102176" s="234"/>
    </row>
    <row r="102177" spans="1:1">
      <c r="A102177" s="234"/>
    </row>
    <row r="102178" spans="1:1">
      <c r="A102178" s="234"/>
    </row>
    <row r="102179" spans="1:1">
      <c r="A102179" s="234"/>
    </row>
    <row r="102180" spans="1:1">
      <c r="A102180" s="234"/>
    </row>
    <row r="102181" spans="1:1">
      <c r="A102181" s="234"/>
    </row>
    <row r="102182" spans="1:1">
      <c r="A102182" s="234"/>
    </row>
    <row r="102183" spans="1:1">
      <c r="A102183" s="234"/>
    </row>
    <row r="102184" spans="1:1">
      <c r="A102184" s="234"/>
    </row>
    <row r="102185" spans="1:1">
      <c r="A102185" s="234"/>
    </row>
    <row r="102186" spans="1:1">
      <c r="A102186" s="234"/>
    </row>
    <row r="102187" spans="1:1">
      <c r="A102187" s="234"/>
    </row>
    <row r="102188" spans="1:1">
      <c r="A102188" s="234"/>
    </row>
    <row r="102189" spans="1:1">
      <c r="A102189" s="234"/>
    </row>
    <row r="102190" spans="1:1">
      <c r="A102190" s="234"/>
    </row>
    <row r="102191" spans="1:1">
      <c r="A102191" s="234"/>
    </row>
    <row r="102192" spans="1:1">
      <c r="A102192" s="234"/>
    </row>
    <row r="102193" spans="1:1">
      <c r="A102193" s="234"/>
    </row>
    <row r="102194" spans="1:1">
      <c r="A102194" s="234"/>
    </row>
    <row r="102195" spans="1:1">
      <c r="A102195" s="234"/>
    </row>
    <row r="102196" spans="1:1">
      <c r="A102196" s="234"/>
    </row>
    <row r="102197" spans="1:1">
      <c r="A102197" s="234"/>
    </row>
    <row r="102198" spans="1:1">
      <c r="A102198" s="234"/>
    </row>
    <row r="102199" spans="1:1">
      <c r="A102199" s="234"/>
    </row>
    <row r="102200" spans="1:1">
      <c r="A102200" s="234"/>
    </row>
    <row r="102201" spans="1:1">
      <c r="A102201" s="234"/>
    </row>
    <row r="102202" spans="1:1">
      <c r="A102202" s="234"/>
    </row>
    <row r="102203" spans="1:1">
      <c r="A102203" s="234"/>
    </row>
    <row r="102204" spans="1:1">
      <c r="A102204" s="234"/>
    </row>
    <row r="102205" spans="1:1">
      <c r="A102205" s="234"/>
    </row>
    <row r="102206" spans="1:1">
      <c r="A102206" s="234"/>
    </row>
    <row r="102207" spans="1:1">
      <c r="A102207" s="234"/>
    </row>
    <row r="102208" spans="1:1">
      <c r="A102208" s="234"/>
    </row>
    <row r="102209" spans="1:1">
      <c r="A102209" s="234"/>
    </row>
    <row r="102210" spans="1:1">
      <c r="A102210" s="234"/>
    </row>
    <row r="102211" spans="1:1">
      <c r="A102211" s="234"/>
    </row>
    <row r="102212" spans="1:1">
      <c r="A102212" s="234"/>
    </row>
    <row r="102213" spans="1:1">
      <c r="A102213" s="234"/>
    </row>
    <row r="102214" spans="1:1">
      <c r="A102214" s="234"/>
    </row>
    <row r="102215" spans="1:1">
      <c r="A102215" s="234"/>
    </row>
    <row r="102216" spans="1:1">
      <c r="A102216" s="234"/>
    </row>
    <row r="102217" spans="1:1">
      <c r="A102217" s="234"/>
    </row>
    <row r="102218" spans="1:1">
      <c r="A102218" s="234"/>
    </row>
    <row r="102219" spans="1:1">
      <c r="A102219" s="234"/>
    </row>
    <row r="102220" spans="1:1">
      <c r="A102220" s="234"/>
    </row>
    <row r="102221" spans="1:1">
      <c r="A102221" s="234"/>
    </row>
    <row r="102222" spans="1:1">
      <c r="A102222" s="234"/>
    </row>
    <row r="102223" spans="1:1">
      <c r="A102223" s="234"/>
    </row>
    <row r="102224" spans="1:1">
      <c r="A102224" s="234"/>
    </row>
    <row r="102225" spans="1:1">
      <c r="A102225" s="234"/>
    </row>
    <row r="102226" spans="1:1">
      <c r="A102226" s="234"/>
    </row>
    <row r="102227" spans="1:1">
      <c r="A102227" s="234"/>
    </row>
    <row r="102228" spans="1:1">
      <c r="A102228" s="234"/>
    </row>
    <row r="102229" spans="1:1">
      <c r="A102229" s="234"/>
    </row>
    <row r="102230" spans="1:1">
      <c r="A102230" s="234"/>
    </row>
    <row r="102231" spans="1:1">
      <c r="A102231" s="234"/>
    </row>
    <row r="102232" spans="1:1">
      <c r="A102232" s="234"/>
    </row>
    <row r="102233" spans="1:1">
      <c r="A102233" s="234"/>
    </row>
    <row r="102234" spans="1:1">
      <c r="A102234" s="234"/>
    </row>
    <row r="102235" spans="1:1">
      <c r="A102235" s="234"/>
    </row>
    <row r="102236" spans="1:1">
      <c r="A102236" s="234"/>
    </row>
    <row r="102237" spans="1:1">
      <c r="A102237" s="234"/>
    </row>
    <row r="102238" spans="1:1">
      <c r="A102238" s="234"/>
    </row>
    <row r="102239" spans="1:1">
      <c r="A102239" s="234"/>
    </row>
    <row r="102240" spans="1:1">
      <c r="A102240" s="234"/>
    </row>
    <row r="102241" spans="1:1">
      <c r="A102241" s="234"/>
    </row>
    <row r="102242" spans="1:1">
      <c r="A102242" s="234"/>
    </row>
    <row r="102243" spans="1:1">
      <c r="A102243" s="234"/>
    </row>
    <row r="102244" spans="1:1">
      <c r="A102244" s="234"/>
    </row>
    <row r="102245" spans="1:1">
      <c r="A102245" s="234"/>
    </row>
    <row r="102246" spans="1:1">
      <c r="A102246" s="234"/>
    </row>
    <row r="102247" spans="1:1">
      <c r="A102247" s="234"/>
    </row>
    <row r="102248" spans="1:1">
      <c r="A102248" s="234"/>
    </row>
    <row r="102249" spans="1:1">
      <c r="A102249" s="234"/>
    </row>
    <row r="102250" spans="1:1">
      <c r="A102250" s="234"/>
    </row>
    <row r="102251" spans="1:1">
      <c r="A102251" s="234"/>
    </row>
    <row r="102252" spans="1:1">
      <c r="A102252" s="234"/>
    </row>
    <row r="102253" spans="1:1">
      <c r="A102253" s="234"/>
    </row>
    <row r="102254" spans="1:1">
      <c r="A102254" s="234"/>
    </row>
    <row r="102255" spans="1:1">
      <c r="A102255" s="234"/>
    </row>
    <row r="102256" spans="1:1">
      <c r="A102256" s="234"/>
    </row>
    <row r="102257" spans="1:1">
      <c r="A102257" s="234"/>
    </row>
    <row r="102258" spans="1:1">
      <c r="A102258" s="234"/>
    </row>
    <row r="102259" spans="1:1">
      <c r="A102259" s="234"/>
    </row>
    <row r="102260" spans="1:1">
      <c r="A102260" s="234"/>
    </row>
    <row r="102261" spans="1:1">
      <c r="A102261" s="234"/>
    </row>
    <row r="102262" spans="1:1">
      <c r="A102262" s="234"/>
    </row>
    <row r="102263" spans="1:1">
      <c r="A102263" s="234"/>
    </row>
    <row r="102264" spans="1:1">
      <c r="A102264" s="234"/>
    </row>
    <row r="102265" spans="1:1">
      <c r="A102265" s="234"/>
    </row>
    <row r="102266" spans="1:1">
      <c r="A102266" s="234"/>
    </row>
    <row r="102267" spans="1:1">
      <c r="A102267" s="234"/>
    </row>
    <row r="102268" spans="1:1">
      <c r="A102268" s="234"/>
    </row>
    <row r="102269" spans="1:1">
      <c r="A102269" s="234"/>
    </row>
    <row r="102270" spans="1:1">
      <c r="A102270" s="234"/>
    </row>
    <row r="102271" spans="1:1">
      <c r="A102271" s="234"/>
    </row>
    <row r="102272" spans="1:1">
      <c r="A102272" s="234"/>
    </row>
    <row r="102273" spans="1:1">
      <c r="A102273" s="234"/>
    </row>
    <row r="102274" spans="1:1">
      <c r="A102274" s="234"/>
    </row>
    <row r="102275" spans="1:1">
      <c r="A102275" s="234"/>
    </row>
    <row r="102276" spans="1:1">
      <c r="A102276" s="234"/>
    </row>
    <row r="102277" spans="1:1">
      <c r="A102277" s="234"/>
    </row>
    <row r="102278" spans="1:1">
      <c r="A102278" s="234"/>
    </row>
    <row r="102279" spans="1:1">
      <c r="A102279" s="234"/>
    </row>
    <row r="102280" spans="1:1">
      <c r="A102280" s="234"/>
    </row>
    <row r="102281" spans="1:1">
      <c r="A102281" s="234"/>
    </row>
    <row r="102282" spans="1:1">
      <c r="A102282" s="234"/>
    </row>
    <row r="102283" spans="1:1">
      <c r="A102283" s="234"/>
    </row>
    <row r="102284" spans="1:1">
      <c r="A102284" s="234"/>
    </row>
    <row r="102285" spans="1:1">
      <c r="A102285" s="234"/>
    </row>
    <row r="102286" spans="1:1">
      <c r="A102286" s="234"/>
    </row>
    <row r="102287" spans="1:1">
      <c r="A102287" s="234"/>
    </row>
    <row r="102288" spans="1:1">
      <c r="A102288" s="234"/>
    </row>
    <row r="102289" spans="1:1">
      <c r="A102289" s="234"/>
    </row>
    <row r="102290" spans="1:1">
      <c r="A102290" s="234"/>
    </row>
    <row r="102291" spans="1:1">
      <c r="A102291" s="234"/>
    </row>
    <row r="102292" spans="1:1">
      <c r="A102292" s="234"/>
    </row>
    <row r="102293" spans="1:1">
      <c r="A102293" s="234"/>
    </row>
    <row r="102294" spans="1:1">
      <c r="A102294" s="234"/>
    </row>
    <row r="102295" spans="1:1">
      <c r="A102295" s="234"/>
    </row>
    <row r="102296" spans="1:1">
      <c r="A102296" s="234"/>
    </row>
    <row r="102297" spans="1:1">
      <c r="A102297" s="234"/>
    </row>
    <row r="102298" spans="1:1">
      <c r="A102298" s="234"/>
    </row>
    <row r="102299" spans="1:1">
      <c r="A102299" s="234"/>
    </row>
    <row r="102300" spans="1:1">
      <c r="A102300" s="234"/>
    </row>
    <row r="102301" spans="1:1">
      <c r="A102301" s="234"/>
    </row>
    <row r="102302" spans="1:1">
      <c r="A102302" s="234"/>
    </row>
    <row r="102303" spans="1:1">
      <c r="A102303" s="234"/>
    </row>
    <row r="102304" spans="1:1">
      <c r="A102304" s="234"/>
    </row>
    <row r="102305" spans="1:1">
      <c r="A102305" s="234"/>
    </row>
    <row r="102306" spans="1:1">
      <c r="A102306" s="234"/>
    </row>
    <row r="102307" spans="1:1">
      <c r="A102307" s="234"/>
    </row>
    <row r="102308" spans="1:1">
      <c r="A102308" s="234"/>
    </row>
    <row r="102309" spans="1:1">
      <c r="A102309" s="234"/>
    </row>
    <row r="102310" spans="1:1">
      <c r="A102310" s="234"/>
    </row>
    <row r="102311" spans="1:1">
      <c r="A102311" s="234"/>
    </row>
    <row r="102312" spans="1:1">
      <c r="A102312" s="234"/>
    </row>
    <row r="102313" spans="1:1">
      <c r="A102313" s="234"/>
    </row>
    <row r="102314" spans="1:1">
      <c r="A102314" s="234"/>
    </row>
    <row r="102315" spans="1:1">
      <c r="A102315" s="234"/>
    </row>
    <row r="102316" spans="1:1">
      <c r="A102316" s="234"/>
    </row>
    <row r="102317" spans="1:1">
      <c r="A102317" s="234"/>
    </row>
    <row r="102318" spans="1:1">
      <c r="A102318" s="234"/>
    </row>
    <row r="102319" spans="1:1">
      <c r="A102319" s="234"/>
    </row>
    <row r="102320" spans="1:1">
      <c r="A102320" s="234"/>
    </row>
    <row r="102321" spans="1:1">
      <c r="A102321" s="234"/>
    </row>
    <row r="102322" spans="1:1">
      <c r="A102322" s="234"/>
    </row>
    <row r="102323" spans="1:1">
      <c r="A102323" s="234"/>
    </row>
    <row r="102324" spans="1:1">
      <c r="A102324" s="234"/>
    </row>
    <row r="102325" spans="1:1">
      <c r="A102325" s="234"/>
    </row>
    <row r="102326" spans="1:1">
      <c r="A102326" s="234"/>
    </row>
    <row r="102327" spans="1:1">
      <c r="A102327" s="234"/>
    </row>
    <row r="102328" spans="1:1">
      <c r="A102328" s="234"/>
    </row>
    <row r="102329" spans="1:1">
      <c r="A102329" s="234"/>
    </row>
    <row r="102330" spans="1:1">
      <c r="A102330" s="234"/>
    </row>
    <row r="102331" spans="1:1">
      <c r="A102331" s="234"/>
    </row>
    <row r="102332" spans="1:1">
      <c r="A102332" s="234"/>
    </row>
    <row r="102333" spans="1:1">
      <c r="A102333" s="234"/>
    </row>
    <row r="102334" spans="1:1">
      <c r="A102334" s="234"/>
    </row>
    <row r="102335" spans="1:1">
      <c r="A102335" s="234"/>
    </row>
    <row r="102336" spans="1:1">
      <c r="A102336" s="234"/>
    </row>
    <row r="102337" spans="1:1">
      <c r="A102337" s="234"/>
    </row>
    <row r="102338" spans="1:1">
      <c r="A102338" s="234"/>
    </row>
    <row r="102339" spans="1:1">
      <c r="A102339" s="234"/>
    </row>
    <row r="102340" spans="1:1">
      <c r="A102340" s="234"/>
    </row>
    <row r="102341" spans="1:1">
      <c r="A102341" s="234"/>
    </row>
    <row r="102342" spans="1:1">
      <c r="A102342" s="234"/>
    </row>
    <row r="102343" spans="1:1">
      <c r="A102343" s="234"/>
    </row>
    <row r="102344" spans="1:1">
      <c r="A102344" s="234"/>
    </row>
    <row r="102345" spans="1:1">
      <c r="A102345" s="234"/>
    </row>
    <row r="102346" spans="1:1">
      <c r="A102346" s="234"/>
    </row>
    <row r="102347" spans="1:1">
      <c r="A102347" s="234"/>
    </row>
    <row r="102348" spans="1:1">
      <c r="A102348" s="234"/>
    </row>
    <row r="102349" spans="1:1">
      <c r="A102349" s="234"/>
    </row>
    <row r="102350" spans="1:1">
      <c r="A102350" s="234"/>
    </row>
    <row r="102351" spans="1:1">
      <c r="A102351" s="234"/>
    </row>
    <row r="102352" spans="1:1">
      <c r="A102352" s="234"/>
    </row>
    <row r="102353" spans="1:1">
      <c r="A102353" s="234"/>
    </row>
    <row r="102354" spans="1:1">
      <c r="A102354" s="234"/>
    </row>
    <row r="102355" spans="1:1">
      <c r="A102355" s="234"/>
    </row>
    <row r="102356" spans="1:1">
      <c r="A102356" s="234"/>
    </row>
    <row r="102357" spans="1:1">
      <c r="A102357" s="234"/>
    </row>
    <row r="102358" spans="1:1">
      <c r="A102358" s="234"/>
    </row>
    <row r="102359" spans="1:1">
      <c r="A102359" s="234"/>
    </row>
    <row r="102360" spans="1:1">
      <c r="A102360" s="234"/>
    </row>
    <row r="102361" spans="1:1">
      <c r="A102361" s="234"/>
    </row>
    <row r="102362" spans="1:1">
      <c r="A102362" s="234"/>
    </row>
    <row r="102363" spans="1:1">
      <c r="A102363" s="234"/>
    </row>
    <row r="102364" spans="1:1">
      <c r="A102364" s="234"/>
    </row>
    <row r="102365" spans="1:1">
      <c r="A102365" s="234"/>
    </row>
    <row r="102366" spans="1:1">
      <c r="A102366" s="234"/>
    </row>
    <row r="102367" spans="1:1">
      <c r="A102367" s="234"/>
    </row>
    <row r="102368" spans="1:1">
      <c r="A102368" s="234"/>
    </row>
    <row r="102369" spans="1:1">
      <c r="A102369" s="234"/>
    </row>
    <row r="102370" spans="1:1">
      <c r="A102370" s="234"/>
    </row>
    <row r="102371" spans="1:1">
      <c r="A102371" s="234"/>
    </row>
    <row r="102372" spans="1:1">
      <c r="A102372" s="234"/>
    </row>
    <row r="102373" spans="1:1">
      <c r="A102373" s="234"/>
    </row>
    <row r="102374" spans="1:1">
      <c r="A102374" s="234"/>
    </row>
    <row r="102375" spans="1:1">
      <c r="A102375" s="234"/>
    </row>
    <row r="102376" spans="1:1">
      <c r="A102376" s="234"/>
    </row>
    <row r="102377" spans="1:1">
      <c r="A102377" s="234"/>
    </row>
    <row r="102378" spans="1:1">
      <c r="A102378" s="234"/>
    </row>
    <row r="102379" spans="1:1">
      <c r="A102379" s="234"/>
    </row>
    <row r="102380" spans="1:1">
      <c r="A102380" s="234"/>
    </row>
    <row r="102381" spans="1:1">
      <c r="A102381" s="234"/>
    </row>
    <row r="102382" spans="1:1">
      <c r="A102382" s="234"/>
    </row>
    <row r="102383" spans="1:1">
      <c r="A102383" s="234"/>
    </row>
    <row r="102384" spans="1:1">
      <c r="A102384" s="234"/>
    </row>
    <row r="102385" spans="1:1">
      <c r="A102385" s="234"/>
    </row>
    <row r="102386" spans="1:1">
      <c r="A102386" s="234"/>
    </row>
    <row r="102387" spans="1:1">
      <c r="A102387" s="234"/>
    </row>
    <row r="102388" spans="1:1">
      <c r="A102388" s="234"/>
    </row>
    <row r="102389" spans="1:1">
      <c r="A102389" s="234"/>
    </row>
    <row r="102390" spans="1:1">
      <c r="A102390" s="234"/>
    </row>
    <row r="102391" spans="1:1">
      <c r="A102391" s="234"/>
    </row>
    <row r="102392" spans="1:1">
      <c r="A102392" s="234"/>
    </row>
    <row r="102393" spans="1:1">
      <c r="A102393" s="234"/>
    </row>
    <row r="102394" spans="1:1">
      <c r="A102394" s="234"/>
    </row>
    <row r="102395" spans="1:1">
      <c r="A102395" s="234"/>
    </row>
    <row r="102396" spans="1:1">
      <c r="A102396" s="234"/>
    </row>
    <row r="102397" spans="1:1">
      <c r="A102397" s="234"/>
    </row>
    <row r="102398" spans="1:1">
      <c r="A102398" s="234"/>
    </row>
    <row r="102399" spans="1:1">
      <c r="A102399" s="234"/>
    </row>
    <row r="102400" spans="1:1">
      <c r="A102400" s="234"/>
    </row>
    <row r="102401" spans="1:1">
      <c r="A102401" s="234"/>
    </row>
    <row r="102402" spans="1:1">
      <c r="A102402" s="234"/>
    </row>
    <row r="102403" spans="1:1">
      <c r="A102403" s="234"/>
    </row>
    <row r="102404" spans="1:1">
      <c r="A102404" s="234"/>
    </row>
    <row r="102405" spans="1:1">
      <c r="A102405" s="234"/>
    </row>
    <row r="102406" spans="1:1">
      <c r="A102406" s="234"/>
    </row>
    <row r="102407" spans="1:1">
      <c r="A102407" s="234"/>
    </row>
    <row r="102408" spans="1:1">
      <c r="A102408" s="234"/>
    </row>
    <row r="102409" spans="1:1">
      <c r="A102409" s="234"/>
    </row>
    <row r="102410" spans="1:1">
      <c r="A102410" s="234"/>
    </row>
    <row r="102411" spans="1:1">
      <c r="A102411" s="234"/>
    </row>
    <row r="102412" spans="1:1">
      <c r="A102412" s="234"/>
    </row>
    <row r="102413" spans="1:1">
      <c r="A102413" s="234"/>
    </row>
    <row r="102414" spans="1:1">
      <c r="A102414" s="234"/>
    </row>
    <row r="102415" spans="1:1">
      <c r="A102415" s="234"/>
    </row>
    <row r="102416" spans="1:1">
      <c r="A102416" s="234"/>
    </row>
    <row r="102417" spans="1:1">
      <c r="A102417" s="234"/>
    </row>
    <row r="102418" spans="1:1">
      <c r="A102418" s="234"/>
    </row>
    <row r="102419" spans="1:1">
      <c r="A102419" s="234"/>
    </row>
    <row r="102420" spans="1:1">
      <c r="A102420" s="234"/>
    </row>
    <row r="102421" spans="1:1">
      <c r="A102421" s="234"/>
    </row>
    <row r="102422" spans="1:1">
      <c r="A102422" s="234"/>
    </row>
    <row r="102423" spans="1:1">
      <c r="A102423" s="234"/>
    </row>
    <row r="102424" spans="1:1">
      <c r="A102424" s="234"/>
    </row>
    <row r="102425" spans="1:1">
      <c r="A102425" s="234"/>
    </row>
    <row r="102426" spans="1:1">
      <c r="A102426" s="234"/>
    </row>
    <row r="102427" spans="1:1">
      <c r="A102427" s="234"/>
    </row>
    <row r="102428" spans="1:1">
      <c r="A102428" s="234"/>
    </row>
    <row r="102429" spans="1:1">
      <c r="A102429" s="234"/>
    </row>
    <row r="102430" spans="1:1">
      <c r="A102430" s="234"/>
    </row>
    <row r="102431" spans="1:1">
      <c r="A102431" s="234"/>
    </row>
    <row r="102432" spans="1:1">
      <c r="A102432" s="234"/>
    </row>
    <row r="102433" spans="1:1">
      <c r="A102433" s="234"/>
    </row>
    <row r="102434" spans="1:1">
      <c r="A102434" s="234"/>
    </row>
    <row r="102435" spans="1:1">
      <c r="A102435" s="234"/>
    </row>
    <row r="102436" spans="1:1">
      <c r="A102436" s="234"/>
    </row>
    <row r="102437" spans="1:1">
      <c r="A102437" s="234"/>
    </row>
    <row r="102438" spans="1:1">
      <c r="A102438" s="234"/>
    </row>
    <row r="102439" spans="1:1">
      <c r="A102439" s="234"/>
    </row>
    <row r="102440" spans="1:1">
      <c r="A102440" s="234"/>
    </row>
    <row r="102441" spans="1:1">
      <c r="A102441" s="234"/>
    </row>
    <row r="102442" spans="1:1">
      <c r="A102442" s="234"/>
    </row>
    <row r="102443" spans="1:1">
      <c r="A102443" s="234"/>
    </row>
    <row r="102444" spans="1:1">
      <c r="A102444" s="234"/>
    </row>
    <row r="102445" spans="1:1">
      <c r="A102445" s="234"/>
    </row>
    <row r="102446" spans="1:1">
      <c r="A102446" s="234"/>
    </row>
    <row r="102447" spans="1:1">
      <c r="A102447" s="234"/>
    </row>
    <row r="102448" spans="1:1">
      <c r="A102448" s="234"/>
    </row>
    <row r="102449" spans="1:1">
      <c r="A102449" s="234"/>
    </row>
    <row r="102450" spans="1:1">
      <c r="A102450" s="234"/>
    </row>
    <row r="102451" spans="1:1">
      <c r="A102451" s="234"/>
    </row>
    <row r="102452" spans="1:1">
      <c r="A102452" s="234"/>
    </row>
    <row r="102453" spans="1:1">
      <c r="A102453" s="234"/>
    </row>
    <row r="102454" spans="1:1">
      <c r="A102454" s="234"/>
    </row>
    <row r="102455" spans="1:1">
      <c r="A102455" s="234"/>
    </row>
    <row r="102456" spans="1:1">
      <c r="A102456" s="234"/>
    </row>
    <row r="102457" spans="1:1">
      <c r="A102457" s="234"/>
    </row>
    <row r="102458" spans="1:1">
      <c r="A102458" s="234"/>
    </row>
    <row r="102459" spans="1:1">
      <c r="A102459" s="234"/>
    </row>
    <row r="102460" spans="1:1">
      <c r="A102460" s="234"/>
    </row>
    <row r="102461" spans="1:1">
      <c r="A102461" s="234"/>
    </row>
    <row r="102462" spans="1:1">
      <c r="A102462" s="234"/>
    </row>
    <row r="102463" spans="1:1">
      <c r="A102463" s="234"/>
    </row>
    <row r="102464" spans="1:1">
      <c r="A102464" s="234"/>
    </row>
    <row r="102465" spans="1:1">
      <c r="A102465" s="234"/>
    </row>
    <row r="102466" spans="1:1">
      <c r="A102466" s="234"/>
    </row>
    <row r="102467" spans="1:1">
      <c r="A102467" s="234"/>
    </row>
    <row r="102468" spans="1:1">
      <c r="A102468" s="234"/>
    </row>
    <row r="102469" spans="1:1">
      <c r="A102469" s="234"/>
    </row>
    <row r="102470" spans="1:1">
      <c r="A102470" s="234"/>
    </row>
    <row r="102471" spans="1:1">
      <c r="A102471" s="234"/>
    </row>
    <row r="102472" spans="1:1">
      <c r="A102472" s="234"/>
    </row>
    <row r="102473" spans="1:1">
      <c r="A102473" s="234"/>
    </row>
    <row r="102474" spans="1:1">
      <c r="A102474" s="234"/>
    </row>
    <row r="102475" spans="1:1">
      <c r="A102475" s="234"/>
    </row>
    <row r="102476" spans="1:1">
      <c r="A102476" s="234"/>
    </row>
    <row r="102477" spans="1:1">
      <c r="A102477" s="234"/>
    </row>
    <row r="102478" spans="1:1">
      <c r="A102478" s="234"/>
    </row>
    <row r="102479" spans="1:1">
      <c r="A102479" s="234"/>
    </row>
    <row r="102480" spans="1:1">
      <c r="A102480" s="234"/>
    </row>
    <row r="102481" spans="1:1">
      <c r="A102481" s="234"/>
    </row>
    <row r="102482" spans="1:1">
      <c r="A102482" s="234"/>
    </row>
    <row r="102483" spans="1:1">
      <c r="A102483" s="234"/>
    </row>
    <row r="102484" spans="1:1">
      <c r="A102484" s="234"/>
    </row>
    <row r="102485" spans="1:1">
      <c r="A102485" s="234"/>
    </row>
    <row r="102486" spans="1:1">
      <c r="A102486" s="234"/>
    </row>
    <row r="102487" spans="1:1">
      <c r="A102487" s="234"/>
    </row>
    <row r="102488" spans="1:1">
      <c r="A102488" s="234"/>
    </row>
    <row r="102489" spans="1:1">
      <c r="A102489" s="234"/>
    </row>
    <row r="102490" spans="1:1">
      <c r="A102490" s="234"/>
    </row>
    <row r="102491" spans="1:1">
      <c r="A102491" s="234"/>
    </row>
    <row r="102492" spans="1:1">
      <c r="A102492" s="234"/>
    </row>
    <row r="102493" spans="1:1">
      <c r="A102493" s="234"/>
    </row>
    <row r="102494" spans="1:1">
      <c r="A102494" s="234"/>
    </row>
    <row r="102495" spans="1:1">
      <c r="A102495" s="234"/>
    </row>
    <row r="102496" spans="1:1">
      <c r="A102496" s="234"/>
    </row>
    <row r="102497" spans="1:1">
      <c r="A102497" s="234"/>
    </row>
    <row r="102498" spans="1:1">
      <c r="A102498" s="234"/>
    </row>
    <row r="102499" spans="1:1">
      <c r="A102499" s="234"/>
    </row>
    <row r="102500" spans="1:1">
      <c r="A102500" s="234"/>
    </row>
    <row r="102501" spans="1:1">
      <c r="A102501" s="234"/>
    </row>
    <row r="102502" spans="1:1">
      <c r="A102502" s="234"/>
    </row>
    <row r="102503" spans="1:1">
      <c r="A102503" s="234"/>
    </row>
    <row r="102504" spans="1:1">
      <c r="A102504" s="234"/>
    </row>
    <row r="102505" spans="1:1">
      <c r="A102505" s="234"/>
    </row>
    <row r="102506" spans="1:1">
      <c r="A102506" s="234"/>
    </row>
    <row r="102507" spans="1:1">
      <c r="A102507" s="234"/>
    </row>
    <row r="102508" spans="1:1">
      <c r="A102508" s="234"/>
    </row>
    <row r="102509" spans="1:1">
      <c r="A102509" s="234"/>
    </row>
    <row r="102510" spans="1:1">
      <c r="A102510" s="234"/>
    </row>
    <row r="102511" spans="1:1">
      <c r="A102511" s="234"/>
    </row>
    <row r="102512" spans="1:1">
      <c r="A102512" s="234"/>
    </row>
    <row r="102513" spans="1:1">
      <c r="A102513" s="234"/>
    </row>
    <row r="102514" spans="1:1">
      <c r="A102514" s="234"/>
    </row>
    <row r="102515" spans="1:1">
      <c r="A102515" s="234"/>
    </row>
    <row r="102516" spans="1:1">
      <c r="A102516" s="234"/>
    </row>
    <row r="102517" spans="1:1">
      <c r="A102517" s="234"/>
    </row>
    <row r="102518" spans="1:1">
      <c r="A102518" s="234"/>
    </row>
    <row r="102519" spans="1:1">
      <c r="A102519" s="234"/>
    </row>
    <row r="102520" spans="1:1">
      <c r="A102520" s="234"/>
    </row>
    <row r="102521" spans="1:1">
      <c r="A102521" s="234"/>
    </row>
    <row r="102522" spans="1:1">
      <c r="A102522" s="234"/>
    </row>
    <row r="102523" spans="1:1">
      <c r="A102523" s="234"/>
    </row>
    <row r="102524" spans="1:1">
      <c r="A102524" s="234"/>
    </row>
    <row r="102525" spans="1:1">
      <c r="A102525" s="234"/>
    </row>
    <row r="102526" spans="1:1">
      <c r="A102526" s="234"/>
    </row>
    <row r="102527" spans="1:1">
      <c r="A102527" s="234"/>
    </row>
    <row r="102528" spans="1:1">
      <c r="A102528" s="234"/>
    </row>
    <row r="102529" spans="1:1">
      <c r="A102529" s="234"/>
    </row>
    <row r="102530" spans="1:1">
      <c r="A102530" s="234"/>
    </row>
    <row r="102531" spans="1:1">
      <c r="A102531" s="234"/>
    </row>
    <row r="102532" spans="1:1">
      <c r="A102532" s="234"/>
    </row>
    <row r="102533" spans="1:1">
      <c r="A102533" s="234"/>
    </row>
    <row r="102534" spans="1:1">
      <c r="A102534" s="234"/>
    </row>
    <row r="102535" spans="1:1">
      <c r="A102535" s="234"/>
    </row>
    <row r="102536" spans="1:1">
      <c r="A102536" s="234"/>
    </row>
    <row r="102537" spans="1:1">
      <c r="A102537" s="234"/>
    </row>
    <row r="102538" spans="1:1">
      <c r="A102538" s="234"/>
    </row>
    <row r="102539" spans="1:1">
      <c r="A102539" s="234"/>
    </row>
    <row r="102540" spans="1:1">
      <c r="A102540" s="234"/>
    </row>
    <row r="102541" spans="1:1">
      <c r="A102541" s="234"/>
    </row>
    <row r="102542" spans="1:1">
      <c r="A102542" s="234"/>
    </row>
    <row r="102543" spans="1:1">
      <c r="A102543" s="234"/>
    </row>
    <row r="102544" spans="1:1">
      <c r="A102544" s="234"/>
    </row>
    <row r="102545" spans="1:1">
      <c r="A102545" s="234"/>
    </row>
    <row r="102546" spans="1:1">
      <c r="A102546" s="234"/>
    </row>
    <row r="102547" spans="1:1">
      <c r="A102547" s="234"/>
    </row>
    <row r="102548" spans="1:1">
      <c r="A102548" s="234"/>
    </row>
    <row r="102549" spans="1:1">
      <c r="A102549" s="234"/>
    </row>
    <row r="102550" spans="1:1">
      <c r="A102550" s="234"/>
    </row>
    <row r="102551" spans="1:1">
      <c r="A102551" s="234"/>
    </row>
    <row r="102552" spans="1:1">
      <c r="A102552" s="234"/>
    </row>
    <row r="102553" spans="1:1">
      <c r="A102553" s="234"/>
    </row>
    <row r="102554" spans="1:1">
      <c r="A102554" s="234"/>
    </row>
    <row r="102555" spans="1:1">
      <c r="A102555" s="234"/>
    </row>
    <row r="102556" spans="1:1">
      <c r="A102556" s="234"/>
    </row>
    <row r="102557" spans="1:1">
      <c r="A102557" s="234"/>
    </row>
    <row r="102558" spans="1:1">
      <c r="A102558" s="234"/>
    </row>
    <row r="102559" spans="1:1">
      <c r="A102559" s="234"/>
    </row>
    <row r="102560" spans="1:1">
      <c r="A102560" s="234"/>
    </row>
    <row r="102561" spans="1:1">
      <c r="A102561" s="234"/>
    </row>
    <row r="102562" spans="1:1">
      <c r="A102562" s="234"/>
    </row>
    <row r="102563" spans="1:1">
      <c r="A102563" s="234"/>
    </row>
    <row r="102564" spans="1:1">
      <c r="A102564" s="234"/>
    </row>
    <row r="102565" spans="1:1">
      <c r="A102565" s="234"/>
    </row>
    <row r="102566" spans="1:1">
      <c r="A102566" s="234"/>
    </row>
    <row r="102567" spans="1:1">
      <c r="A102567" s="234"/>
    </row>
    <row r="102568" spans="1:1">
      <c r="A102568" s="234"/>
    </row>
    <row r="102569" spans="1:1">
      <c r="A102569" s="234"/>
    </row>
    <row r="102570" spans="1:1">
      <c r="A102570" s="234"/>
    </row>
    <row r="102571" spans="1:1">
      <c r="A102571" s="234"/>
    </row>
    <row r="102572" spans="1:1">
      <c r="A102572" s="234"/>
    </row>
    <row r="102573" spans="1:1">
      <c r="A102573" s="234"/>
    </row>
    <row r="102574" spans="1:1">
      <c r="A102574" s="234"/>
    </row>
    <row r="102575" spans="1:1">
      <c r="A102575" s="234"/>
    </row>
    <row r="102576" spans="1:1">
      <c r="A102576" s="234"/>
    </row>
    <row r="102577" spans="1:1">
      <c r="A102577" s="234"/>
    </row>
    <row r="102578" spans="1:1">
      <c r="A102578" s="234"/>
    </row>
    <row r="102579" spans="1:1">
      <c r="A102579" s="234"/>
    </row>
    <row r="102580" spans="1:1">
      <c r="A102580" s="234"/>
    </row>
    <row r="102581" spans="1:1">
      <c r="A102581" s="234"/>
    </row>
    <row r="102582" spans="1:1">
      <c r="A102582" s="234"/>
    </row>
    <row r="102583" spans="1:1">
      <c r="A102583" s="234"/>
    </row>
    <row r="102584" spans="1:1">
      <c r="A102584" s="234"/>
    </row>
    <row r="102585" spans="1:1">
      <c r="A102585" s="234"/>
    </row>
    <row r="102586" spans="1:1">
      <c r="A102586" s="234"/>
    </row>
    <row r="102587" spans="1:1">
      <c r="A102587" s="234"/>
    </row>
    <row r="102588" spans="1:1">
      <c r="A102588" s="234"/>
    </row>
    <row r="102589" spans="1:1">
      <c r="A102589" s="234"/>
    </row>
    <row r="102590" spans="1:1">
      <c r="A102590" s="234"/>
    </row>
    <row r="102591" spans="1:1">
      <c r="A102591" s="234"/>
    </row>
    <row r="102592" spans="1:1">
      <c r="A102592" s="234"/>
    </row>
    <row r="102593" spans="1:1">
      <c r="A102593" s="234"/>
    </row>
    <row r="102594" spans="1:1">
      <c r="A102594" s="234"/>
    </row>
    <row r="102595" spans="1:1">
      <c r="A102595" s="234"/>
    </row>
    <row r="102596" spans="1:1">
      <c r="A102596" s="234"/>
    </row>
    <row r="102597" spans="1:1">
      <c r="A102597" s="234"/>
    </row>
    <row r="102598" spans="1:1">
      <c r="A102598" s="234"/>
    </row>
    <row r="102599" spans="1:1">
      <c r="A102599" s="234"/>
    </row>
    <row r="102600" spans="1:1">
      <c r="A102600" s="234"/>
    </row>
    <row r="102601" spans="1:1">
      <c r="A102601" s="234"/>
    </row>
    <row r="102602" spans="1:1">
      <c r="A102602" s="234"/>
    </row>
    <row r="102603" spans="1:1">
      <c r="A102603" s="234"/>
    </row>
    <row r="102604" spans="1:1">
      <c r="A102604" s="234"/>
    </row>
    <row r="102605" spans="1:1">
      <c r="A102605" s="234"/>
    </row>
    <row r="102606" spans="1:1">
      <c r="A102606" s="234"/>
    </row>
    <row r="102607" spans="1:1">
      <c r="A102607" s="234"/>
    </row>
    <row r="102608" spans="1:1">
      <c r="A102608" s="234"/>
    </row>
    <row r="102609" spans="1:1">
      <c r="A102609" s="234"/>
    </row>
    <row r="102610" spans="1:1">
      <c r="A102610" s="234"/>
    </row>
    <row r="102611" spans="1:1">
      <c r="A102611" s="234"/>
    </row>
    <row r="102612" spans="1:1">
      <c r="A102612" s="234"/>
    </row>
    <row r="102613" spans="1:1">
      <c r="A102613" s="234"/>
    </row>
    <row r="102614" spans="1:1">
      <c r="A102614" s="234"/>
    </row>
    <row r="102615" spans="1:1">
      <c r="A102615" s="234"/>
    </row>
    <row r="102616" spans="1:1">
      <c r="A102616" s="234"/>
    </row>
    <row r="102617" spans="1:1">
      <c r="A102617" s="234"/>
    </row>
    <row r="102618" spans="1:1">
      <c r="A102618" s="234"/>
    </row>
    <row r="102619" spans="1:1">
      <c r="A102619" s="234"/>
    </row>
    <row r="102620" spans="1:1">
      <c r="A102620" s="234"/>
    </row>
    <row r="102621" spans="1:1">
      <c r="A102621" s="234"/>
    </row>
    <row r="102622" spans="1:1">
      <c r="A102622" s="234"/>
    </row>
    <row r="102623" spans="1:1">
      <c r="A102623" s="234"/>
    </row>
    <row r="102624" spans="1:1">
      <c r="A102624" s="234"/>
    </row>
    <row r="102625" spans="1:1">
      <c r="A102625" s="234"/>
    </row>
    <row r="102626" spans="1:1">
      <c r="A102626" s="234"/>
    </row>
    <row r="102627" spans="1:1">
      <c r="A102627" s="234"/>
    </row>
    <row r="102628" spans="1:1">
      <c r="A102628" s="234"/>
    </row>
    <row r="102629" spans="1:1">
      <c r="A102629" s="234"/>
    </row>
    <row r="102630" spans="1:1">
      <c r="A102630" s="234"/>
    </row>
    <row r="102631" spans="1:1">
      <c r="A102631" s="234"/>
    </row>
    <row r="102632" spans="1:1">
      <c r="A102632" s="234"/>
    </row>
    <row r="102633" spans="1:1">
      <c r="A102633" s="234"/>
    </row>
    <row r="102634" spans="1:1">
      <c r="A102634" s="234"/>
    </row>
    <row r="102635" spans="1:1">
      <c r="A102635" s="234"/>
    </row>
    <row r="102636" spans="1:1">
      <c r="A102636" s="234"/>
    </row>
    <row r="102637" spans="1:1">
      <c r="A102637" s="234"/>
    </row>
    <row r="102638" spans="1:1">
      <c r="A102638" s="234"/>
    </row>
    <row r="102639" spans="1:1">
      <c r="A102639" s="234"/>
    </row>
    <row r="102640" spans="1:1">
      <c r="A102640" s="234"/>
    </row>
    <row r="102641" spans="1:1">
      <c r="A102641" s="234"/>
    </row>
    <row r="102642" spans="1:1">
      <c r="A102642" s="234"/>
    </row>
    <row r="102643" spans="1:1">
      <c r="A102643" s="234"/>
    </row>
    <row r="102644" spans="1:1">
      <c r="A102644" s="234"/>
    </row>
    <row r="102645" spans="1:1">
      <c r="A102645" s="234"/>
    </row>
    <row r="102646" spans="1:1">
      <c r="A102646" s="234"/>
    </row>
    <row r="102647" spans="1:1">
      <c r="A102647" s="234"/>
    </row>
    <row r="102648" spans="1:1">
      <c r="A102648" s="234"/>
    </row>
    <row r="102649" spans="1:1">
      <c r="A102649" s="234"/>
    </row>
    <row r="102650" spans="1:1">
      <c r="A102650" s="234"/>
    </row>
    <row r="102651" spans="1:1">
      <c r="A102651" s="234"/>
    </row>
    <row r="102652" spans="1:1">
      <c r="A102652" s="234"/>
    </row>
    <row r="102653" spans="1:1">
      <c r="A102653" s="234"/>
    </row>
    <row r="102654" spans="1:1">
      <c r="A102654" s="234"/>
    </row>
    <row r="102655" spans="1:1">
      <c r="A102655" s="234"/>
    </row>
    <row r="102656" spans="1:1">
      <c r="A102656" s="234"/>
    </row>
    <row r="102657" spans="1:1">
      <c r="A102657" s="234"/>
    </row>
    <row r="102658" spans="1:1">
      <c r="A102658" s="234"/>
    </row>
    <row r="102659" spans="1:1">
      <c r="A102659" s="234"/>
    </row>
    <row r="102660" spans="1:1">
      <c r="A102660" s="234"/>
    </row>
    <row r="102661" spans="1:1">
      <c r="A102661" s="234"/>
    </row>
    <row r="102662" spans="1:1">
      <c r="A102662" s="234"/>
    </row>
    <row r="102663" spans="1:1">
      <c r="A102663" s="234"/>
    </row>
    <row r="102664" spans="1:1">
      <c r="A102664" s="234"/>
    </row>
    <row r="102665" spans="1:1">
      <c r="A102665" s="234"/>
    </row>
    <row r="102666" spans="1:1">
      <c r="A102666" s="234"/>
    </row>
    <row r="102667" spans="1:1">
      <c r="A102667" s="234"/>
    </row>
    <row r="102668" spans="1:1">
      <c r="A102668" s="234"/>
    </row>
    <row r="102669" spans="1:1">
      <c r="A102669" s="234"/>
    </row>
    <row r="102670" spans="1:1">
      <c r="A102670" s="234"/>
    </row>
    <row r="102671" spans="1:1">
      <c r="A102671" s="234"/>
    </row>
    <row r="102672" spans="1:1">
      <c r="A102672" s="234"/>
    </row>
    <row r="102673" spans="1:1">
      <c r="A102673" s="234"/>
    </row>
    <row r="102674" spans="1:1">
      <c r="A102674" s="234"/>
    </row>
    <row r="102675" spans="1:1">
      <c r="A102675" s="234"/>
    </row>
    <row r="102676" spans="1:1">
      <c r="A102676" s="234"/>
    </row>
    <row r="102677" spans="1:1">
      <c r="A102677" s="234"/>
    </row>
    <row r="102678" spans="1:1">
      <c r="A102678" s="234"/>
    </row>
    <row r="102679" spans="1:1">
      <c r="A102679" s="234"/>
    </row>
    <row r="102680" spans="1:1">
      <c r="A102680" s="234"/>
    </row>
    <row r="102681" spans="1:1">
      <c r="A102681" s="234"/>
    </row>
    <row r="102682" spans="1:1">
      <c r="A102682" s="234"/>
    </row>
    <row r="102683" spans="1:1">
      <c r="A102683" s="234"/>
    </row>
    <row r="102684" spans="1:1">
      <c r="A102684" s="234"/>
    </row>
    <row r="102685" spans="1:1">
      <c r="A102685" s="234"/>
    </row>
    <row r="102686" spans="1:1">
      <c r="A102686" s="234"/>
    </row>
    <row r="102687" spans="1:1">
      <c r="A102687" s="234"/>
    </row>
    <row r="102688" spans="1:1">
      <c r="A102688" s="234"/>
    </row>
    <row r="102689" spans="1:1">
      <c r="A102689" s="234"/>
    </row>
    <row r="102690" spans="1:1">
      <c r="A102690" s="234"/>
    </row>
    <row r="102691" spans="1:1">
      <c r="A102691" s="234"/>
    </row>
    <row r="102692" spans="1:1">
      <c r="A102692" s="234"/>
    </row>
    <row r="102693" spans="1:1">
      <c r="A102693" s="234"/>
    </row>
    <row r="102694" spans="1:1">
      <c r="A102694" s="234"/>
    </row>
    <row r="102695" spans="1:1">
      <c r="A102695" s="234"/>
    </row>
    <row r="102696" spans="1:1">
      <c r="A102696" s="234"/>
    </row>
    <row r="102697" spans="1:1">
      <c r="A102697" s="234"/>
    </row>
    <row r="102698" spans="1:1">
      <c r="A102698" s="234"/>
    </row>
    <row r="102699" spans="1:1">
      <c r="A102699" s="234"/>
    </row>
    <row r="102700" spans="1:1">
      <c r="A102700" s="234"/>
    </row>
    <row r="102701" spans="1:1">
      <c r="A102701" s="234"/>
    </row>
    <row r="102702" spans="1:1">
      <c r="A102702" s="234"/>
    </row>
    <row r="102703" spans="1:1">
      <c r="A102703" s="234"/>
    </row>
    <row r="102704" spans="1:1">
      <c r="A102704" s="234"/>
    </row>
    <row r="102705" spans="1:1">
      <c r="A102705" s="234"/>
    </row>
    <row r="102706" spans="1:1">
      <c r="A102706" s="234"/>
    </row>
    <row r="102707" spans="1:1">
      <c r="A102707" s="234"/>
    </row>
    <row r="102708" spans="1:1">
      <c r="A102708" s="234"/>
    </row>
    <row r="102709" spans="1:1">
      <c r="A102709" s="234"/>
    </row>
    <row r="102710" spans="1:1">
      <c r="A102710" s="234"/>
    </row>
    <row r="102711" spans="1:1">
      <c r="A102711" s="234"/>
    </row>
    <row r="102712" spans="1:1">
      <c r="A102712" s="234"/>
    </row>
    <row r="102713" spans="1:1">
      <c r="A102713" s="234"/>
    </row>
    <row r="102714" spans="1:1">
      <c r="A102714" s="234"/>
    </row>
    <row r="102715" spans="1:1">
      <c r="A102715" s="234"/>
    </row>
    <row r="102716" spans="1:1">
      <c r="A102716" s="234"/>
    </row>
    <row r="102717" spans="1:1">
      <c r="A102717" s="234"/>
    </row>
    <row r="102718" spans="1:1">
      <c r="A102718" s="234"/>
    </row>
    <row r="102719" spans="1:1">
      <c r="A102719" s="234"/>
    </row>
    <row r="102720" spans="1:1">
      <c r="A102720" s="234"/>
    </row>
    <row r="102721" spans="1:1">
      <c r="A102721" s="234"/>
    </row>
    <row r="102722" spans="1:1">
      <c r="A102722" s="234"/>
    </row>
    <row r="102723" spans="1:1">
      <c r="A102723" s="234"/>
    </row>
    <row r="102724" spans="1:1">
      <c r="A102724" s="234"/>
    </row>
    <row r="102725" spans="1:1">
      <c r="A102725" s="234"/>
    </row>
    <row r="102726" spans="1:1">
      <c r="A102726" s="234"/>
    </row>
    <row r="102727" spans="1:1">
      <c r="A102727" s="234"/>
    </row>
    <row r="102728" spans="1:1">
      <c r="A102728" s="234"/>
    </row>
    <row r="102729" spans="1:1">
      <c r="A102729" s="234"/>
    </row>
    <row r="102730" spans="1:1">
      <c r="A102730" s="234"/>
    </row>
    <row r="102731" spans="1:1">
      <c r="A102731" s="234"/>
    </row>
    <row r="102732" spans="1:1">
      <c r="A102732" s="234"/>
    </row>
    <row r="102733" spans="1:1">
      <c r="A102733" s="234"/>
    </row>
    <row r="102734" spans="1:1">
      <c r="A102734" s="234"/>
    </row>
    <row r="102735" spans="1:1">
      <c r="A102735" s="234"/>
    </row>
    <row r="102736" spans="1:1">
      <c r="A102736" s="234"/>
    </row>
    <row r="102737" spans="1:1">
      <c r="A102737" s="234"/>
    </row>
    <row r="102738" spans="1:1">
      <c r="A102738" s="234"/>
    </row>
    <row r="102739" spans="1:1">
      <c r="A102739" s="234"/>
    </row>
    <row r="102740" spans="1:1">
      <c r="A102740" s="234"/>
    </row>
    <row r="102741" spans="1:1">
      <c r="A102741" s="234"/>
    </row>
    <row r="102742" spans="1:1">
      <c r="A102742" s="234"/>
    </row>
    <row r="102743" spans="1:1">
      <c r="A102743" s="234"/>
    </row>
    <row r="102744" spans="1:1">
      <c r="A102744" s="234"/>
    </row>
    <row r="102745" spans="1:1">
      <c r="A102745" s="234"/>
    </row>
    <row r="102746" spans="1:1">
      <c r="A102746" s="234"/>
    </row>
    <row r="102747" spans="1:1">
      <c r="A102747" s="234"/>
    </row>
    <row r="102748" spans="1:1">
      <c r="A102748" s="234"/>
    </row>
    <row r="102749" spans="1:1">
      <c r="A102749" s="234"/>
    </row>
    <row r="102750" spans="1:1">
      <c r="A102750" s="234"/>
    </row>
    <row r="102751" spans="1:1">
      <c r="A102751" s="234"/>
    </row>
    <row r="102752" spans="1:1">
      <c r="A102752" s="234"/>
    </row>
    <row r="102753" spans="1:1">
      <c r="A102753" s="234"/>
    </row>
    <row r="102754" spans="1:1">
      <c r="A102754" s="234"/>
    </row>
    <row r="102755" spans="1:1">
      <c r="A102755" s="234"/>
    </row>
    <row r="102756" spans="1:1">
      <c r="A102756" s="234"/>
    </row>
    <row r="102757" spans="1:1">
      <c r="A102757" s="234"/>
    </row>
    <row r="102758" spans="1:1">
      <c r="A102758" s="234"/>
    </row>
    <row r="102759" spans="1:1">
      <c r="A102759" s="234"/>
    </row>
    <row r="102760" spans="1:1">
      <c r="A102760" s="234"/>
    </row>
    <row r="102761" spans="1:1">
      <c r="A102761" s="234"/>
    </row>
    <row r="102762" spans="1:1">
      <c r="A102762" s="234"/>
    </row>
    <row r="102763" spans="1:1">
      <c r="A102763" s="234"/>
    </row>
    <row r="102764" spans="1:1">
      <c r="A102764" s="234"/>
    </row>
    <row r="102765" spans="1:1">
      <c r="A102765" s="234"/>
    </row>
    <row r="102766" spans="1:1">
      <c r="A102766" s="234"/>
    </row>
    <row r="102767" spans="1:1">
      <c r="A102767" s="234"/>
    </row>
    <row r="102768" spans="1:1">
      <c r="A102768" s="234"/>
    </row>
    <row r="102769" spans="1:1">
      <c r="A102769" s="234"/>
    </row>
    <row r="102770" spans="1:1">
      <c r="A102770" s="234"/>
    </row>
    <row r="102771" spans="1:1">
      <c r="A102771" s="234"/>
    </row>
    <row r="102772" spans="1:1">
      <c r="A102772" s="234"/>
    </row>
    <row r="102773" spans="1:1">
      <c r="A102773" s="234"/>
    </row>
    <row r="102774" spans="1:1">
      <c r="A102774" s="234"/>
    </row>
    <row r="102775" spans="1:1">
      <c r="A102775" s="234"/>
    </row>
    <row r="102776" spans="1:1">
      <c r="A102776" s="234"/>
    </row>
    <row r="102777" spans="1:1">
      <c r="A102777" s="234"/>
    </row>
    <row r="102778" spans="1:1">
      <c r="A102778" s="234"/>
    </row>
    <row r="102779" spans="1:1">
      <c r="A102779" s="234"/>
    </row>
    <row r="102780" spans="1:1">
      <c r="A102780" s="234"/>
    </row>
    <row r="102781" spans="1:1">
      <c r="A102781" s="234"/>
    </row>
    <row r="102782" spans="1:1">
      <c r="A102782" s="234"/>
    </row>
    <row r="102783" spans="1:1">
      <c r="A102783" s="234"/>
    </row>
    <row r="102784" spans="1:1">
      <c r="A102784" s="234"/>
    </row>
    <row r="102785" spans="1:1">
      <c r="A102785" s="234"/>
    </row>
    <row r="102786" spans="1:1">
      <c r="A102786" s="234"/>
    </row>
    <row r="102787" spans="1:1">
      <c r="A102787" s="234"/>
    </row>
    <row r="102788" spans="1:1">
      <c r="A102788" s="234"/>
    </row>
    <row r="102789" spans="1:1">
      <c r="A102789" s="234"/>
    </row>
    <row r="102790" spans="1:1">
      <c r="A102790" s="234"/>
    </row>
    <row r="102791" spans="1:1">
      <c r="A102791" s="234"/>
    </row>
    <row r="102792" spans="1:1">
      <c r="A102792" s="234"/>
    </row>
    <row r="102793" spans="1:1">
      <c r="A102793" s="234"/>
    </row>
    <row r="102794" spans="1:1">
      <c r="A102794" s="234"/>
    </row>
    <row r="102795" spans="1:1">
      <c r="A102795" s="234"/>
    </row>
    <row r="102796" spans="1:1">
      <c r="A102796" s="234"/>
    </row>
    <row r="102797" spans="1:1">
      <c r="A102797" s="234"/>
    </row>
    <row r="102798" spans="1:1">
      <c r="A102798" s="234"/>
    </row>
    <row r="102799" spans="1:1">
      <c r="A102799" s="234"/>
    </row>
    <row r="102800" spans="1:1">
      <c r="A102800" s="234"/>
    </row>
    <row r="102801" spans="1:1">
      <c r="A102801" s="234"/>
    </row>
    <row r="102802" spans="1:1">
      <c r="A102802" s="234"/>
    </row>
    <row r="102803" spans="1:1">
      <c r="A102803" s="234"/>
    </row>
    <row r="102804" spans="1:1">
      <c r="A102804" s="234"/>
    </row>
    <row r="102805" spans="1:1">
      <c r="A102805" s="234"/>
    </row>
    <row r="102806" spans="1:1">
      <c r="A102806" s="234"/>
    </row>
    <row r="102807" spans="1:1">
      <c r="A102807" s="234"/>
    </row>
    <row r="102808" spans="1:1">
      <c r="A102808" s="234"/>
    </row>
    <row r="102809" spans="1:1">
      <c r="A102809" s="234"/>
    </row>
    <row r="102810" spans="1:1">
      <c r="A102810" s="234"/>
    </row>
    <row r="102811" spans="1:1">
      <c r="A102811" s="234"/>
    </row>
    <row r="102812" spans="1:1">
      <c r="A102812" s="234"/>
    </row>
    <row r="102813" spans="1:1">
      <c r="A102813" s="234"/>
    </row>
    <row r="102814" spans="1:1">
      <c r="A102814" s="234"/>
    </row>
    <row r="102815" spans="1:1">
      <c r="A102815" s="234"/>
    </row>
    <row r="102816" spans="1:1">
      <c r="A102816" s="234"/>
    </row>
    <row r="102817" spans="1:1">
      <c r="A102817" s="234"/>
    </row>
    <row r="102818" spans="1:1">
      <c r="A102818" s="234"/>
    </row>
    <row r="102819" spans="1:1">
      <c r="A102819" s="234"/>
    </row>
    <row r="102820" spans="1:1">
      <c r="A102820" s="234"/>
    </row>
    <row r="102821" spans="1:1">
      <c r="A102821" s="234"/>
    </row>
    <row r="102822" spans="1:1">
      <c r="A102822" s="234"/>
    </row>
    <row r="102823" spans="1:1">
      <c r="A102823" s="234"/>
    </row>
    <row r="102824" spans="1:1">
      <c r="A102824" s="234"/>
    </row>
    <row r="102825" spans="1:1">
      <c r="A102825" s="234"/>
    </row>
    <row r="102826" spans="1:1">
      <c r="A102826" s="234"/>
    </row>
    <row r="102827" spans="1:1">
      <c r="A102827" s="234"/>
    </row>
    <row r="102828" spans="1:1">
      <c r="A102828" s="234"/>
    </row>
    <row r="102829" spans="1:1">
      <c r="A102829" s="234"/>
    </row>
    <row r="102830" spans="1:1">
      <c r="A102830" s="234"/>
    </row>
    <row r="102831" spans="1:1">
      <c r="A102831" s="234"/>
    </row>
    <row r="102832" spans="1:1">
      <c r="A102832" s="234"/>
    </row>
    <row r="102833" spans="1:1">
      <c r="A102833" s="234"/>
    </row>
    <row r="102834" spans="1:1">
      <c r="A102834" s="234"/>
    </row>
    <row r="102835" spans="1:1">
      <c r="A102835" s="234"/>
    </row>
    <row r="102836" spans="1:1">
      <c r="A102836" s="234"/>
    </row>
    <row r="102837" spans="1:1">
      <c r="A102837" s="234"/>
    </row>
    <row r="102838" spans="1:1">
      <c r="A102838" s="234"/>
    </row>
    <row r="102839" spans="1:1">
      <c r="A102839" s="234"/>
    </row>
    <row r="102840" spans="1:1">
      <c r="A102840" s="234"/>
    </row>
    <row r="102841" spans="1:1">
      <c r="A102841" s="234"/>
    </row>
    <row r="102842" spans="1:1">
      <c r="A102842" s="234"/>
    </row>
    <row r="102843" spans="1:1">
      <c r="A102843" s="234"/>
    </row>
    <row r="102844" spans="1:1">
      <c r="A102844" s="234"/>
    </row>
    <row r="102845" spans="1:1">
      <c r="A102845" s="234"/>
    </row>
    <row r="102846" spans="1:1">
      <c r="A102846" s="234"/>
    </row>
    <row r="102847" spans="1:1">
      <c r="A102847" s="234"/>
    </row>
    <row r="102848" spans="1:1">
      <c r="A102848" s="234"/>
    </row>
    <row r="102849" spans="1:1">
      <c r="A102849" s="234"/>
    </row>
    <row r="102850" spans="1:1">
      <c r="A102850" s="234"/>
    </row>
    <row r="102851" spans="1:1">
      <c r="A102851" s="234"/>
    </row>
    <row r="102852" spans="1:1">
      <c r="A102852" s="234"/>
    </row>
    <row r="102853" spans="1:1">
      <c r="A102853" s="234"/>
    </row>
    <row r="102854" spans="1:1">
      <c r="A102854" s="234"/>
    </row>
    <row r="102855" spans="1:1">
      <c r="A102855" s="234"/>
    </row>
    <row r="102856" spans="1:1">
      <c r="A102856" s="234"/>
    </row>
    <row r="102857" spans="1:1">
      <c r="A102857" s="234"/>
    </row>
    <row r="102858" spans="1:1">
      <c r="A102858" s="234"/>
    </row>
    <row r="102859" spans="1:1">
      <c r="A102859" s="234"/>
    </row>
    <row r="102860" spans="1:1">
      <c r="A102860" s="234"/>
    </row>
    <row r="102861" spans="1:1">
      <c r="A102861" s="234"/>
    </row>
    <row r="102862" spans="1:1">
      <c r="A102862" s="234"/>
    </row>
    <row r="102863" spans="1:1">
      <c r="A102863" s="234"/>
    </row>
    <row r="102864" spans="1:1">
      <c r="A102864" s="234"/>
    </row>
    <row r="102865" spans="1:1">
      <c r="A102865" s="234"/>
    </row>
    <row r="102866" spans="1:1">
      <c r="A102866" s="234"/>
    </row>
    <row r="102867" spans="1:1">
      <c r="A102867" s="234"/>
    </row>
    <row r="102868" spans="1:1">
      <c r="A102868" s="234"/>
    </row>
    <row r="102869" spans="1:1">
      <c r="A102869" s="234"/>
    </row>
    <row r="102870" spans="1:1">
      <c r="A102870" s="234"/>
    </row>
    <row r="102871" spans="1:1">
      <c r="A102871" s="234"/>
    </row>
    <row r="102872" spans="1:1">
      <c r="A102872" s="234"/>
    </row>
    <row r="102873" spans="1:1">
      <c r="A102873" s="234"/>
    </row>
    <row r="102874" spans="1:1">
      <c r="A102874" s="234"/>
    </row>
    <row r="102875" spans="1:1">
      <c r="A102875" s="234"/>
    </row>
    <row r="102876" spans="1:1">
      <c r="A102876" s="234"/>
    </row>
    <row r="102877" spans="1:1">
      <c r="A102877" s="234"/>
    </row>
    <row r="102878" spans="1:1">
      <c r="A102878" s="234"/>
    </row>
    <row r="102879" spans="1:1">
      <c r="A102879" s="234"/>
    </row>
    <row r="102880" spans="1:1">
      <c r="A102880" s="234"/>
    </row>
    <row r="102881" spans="1:1">
      <c r="A102881" s="234"/>
    </row>
    <row r="102882" spans="1:1">
      <c r="A102882" s="234"/>
    </row>
    <row r="102883" spans="1:1">
      <c r="A102883" s="234"/>
    </row>
    <row r="102884" spans="1:1">
      <c r="A102884" s="234"/>
    </row>
    <row r="102885" spans="1:1">
      <c r="A102885" s="234"/>
    </row>
    <row r="102886" spans="1:1">
      <c r="A102886" s="234"/>
    </row>
    <row r="102887" spans="1:1">
      <c r="A102887" s="234"/>
    </row>
    <row r="102888" spans="1:1">
      <c r="A102888" s="234"/>
    </row>
    <row r="102889" spans="1:1">
      <c r="A102889" s="234"/>
    </row>
    <row r="102890" spans="1:1">
      <c r="A102890" s="234"/>
    </row>
    <row r="102891" spans="1:1">
      <c r="A102891" s="234"/>
    </row>
    <row r="102892" spans="1:1">
      <c r="A102892" s="234"/>
    </row>
    <row r="102893" spans="1:1">
      <c r="A102893" s="234"/>
    </row>
    <row r="102894" spans="1:1">
      <c r="A102894" s="234"/>
    </row>
    <row r="102895" spans="1:1">
      <c r="A102895" s="234"/>
    </row>
    <row r="102896" spans="1:1">
      <c r="A102896" s="234"/>
    </row>
    <row r="102897" spans="1:1">
      <c r="A102897" s="234"/>
    </row>
    <row r="102898" spans="1:1">
      <c r="A102898" s="234"/>
    </row>
    <row r="102899" spans="1:1">
      <c r="A102899" s="234"/>
    </row>
    <row r="102900" spans="1:1">
      <c r="A102900" s="234"/>
    </row>
    <row r="102901" spans="1:1">
      <c r="A102901" s="234"/>
    </row>
    <row r="102902" spans="1:1">
      <c r="A102902" s="234"/>
    </row>
    <row r="102903" spans="1:1">
      <c r="A102903" s="234"/>
    </row>
    <row r="102904" spans="1:1">
      <c r="A102904" s="234"/>
    </row>
    <row r="102905" spans="1:1">
      <c r="A102905" s="234"/>
    </row>
    <row r="102906" spans="1:1">
      <c r="A102906" s="234"/>
    </row>
    <row r="102907" spans="1:1">
      <c r="A102907" s="234"/>
    </row>
    <row r="102908" spans="1:1">
      <c r="A102908" s="234"/>
    </row>
    <row r="102909" spans="1:1">
      <c r="A102909" s="234"/>
    </row>
    <row r="102910" spans="1:1">
      <c r="A102910" s="234"/>
    </row>
    <row r="102911" spans="1:1">
      <c r="A102911" s="234"/>
    </row>
    <row r="102912" spans="1:1">
      <c r="A102912" s="234"/>
    </row>
    <row r="102913" spans="1:1">
      <c r="A102913" s="234"/>
    </row>
    <row r="102914" spans="1:1">
      <c r="A102914" s="234"/>
    </row>
    <row r="102915" spans="1:1">
      <c r="A102915" s="234"/>
    </row>
    <row r="102916" spans="1:1">
      <c r="A102916" s="234"/>
    </row>
    <row r="102917" spans="1:1">
      <c r="A102917" s="234"/>
    </row>
    <row r="102918" spans="1:1">
      <c r="A102918" s="234"/>
    </row>
    <row r="102919" spans="1:1">
      <c r="A102919" s="234"/>
    </row>
    <row r="102920" spans="1:1">
      <c r="A102920" s="234"/>
    </row>
    <row r="102921" spans="1:1">
      <c r="A102921" s="234"/>
    </row>
    <row r="102922" spans="1:1">
      <c r="A102922" s="234"/>
    </row>
    <row r="102923" spans="1:1">
      <c r="A102923" s="234"/>
    </row>
    <row r="102924" spans="1:1">
      <c r="A102924" s="234"/>
    </row>
    <row r="102925" spans="1:1">
      <c r="A102925" s="234"/>
    </row>
    <row r="102926" spans="1:1">
      <c r="A102926" s="234"/>
    </row>
    <row r="102927" spans="1:1">
      <c r="A102927" s="234"/>
    </row>
    <row r="102928" spans="1:1">
      <c r="A102928" s="234"/>
    </row>
    <row r="102929" spans="1:1">
      <c r="A102929" s="234"/>
    </row>
    <row r="102930" spans="1:1">
      <c r="A102930" s="234"/>
    </row>
    <row r="102931" spans="1:1">
      <c r="A102931" s="234"/>
    </row>
    <row r="102932" spans="1:1">
      <c r="A102932" s="234"/>
    </row>
    <row r="102933" spans="1:1">
      <c r="A102933" s="234"/>
    </row>
    <row r="102934" spans="1:1">
      <c r="A102934" s="234"/>
    </row>
    <row r="102935" spans="1:1">
      <c r="A102935" s="234"/>
    </row>
    <row r="102936" spans="1:1">
      <c r="A102936" s="234"/>
    </row>
    <row r="102937" spans="1:1">
      <c r="A102937" s="234"/>
    </row>
    <row r="102938" spans="1:1">
      <c r="A102938" s="234"/>
    </row>
    <row r="102939" spans="1:1">
      <c r="A102939" s="234"/>
    </row>
    <row r="102940" spans="1:1">
      <c r="A102940" s="234"/>
    </row>
    <row r="102941" spans="1:1">
      <c r="A102941" s="234"/>
    </row>
    <row r="102942" spans="1:1">
      <c r="A102942" s="234"/>
    </row>
    <row r="102943" spans="1:1">
      <c r="A102943" s="234"/>
    </row>
    <row r="102944" spans="1:1">
      <c r="A102944" s="234"/>
    </row>
    <row r="102945" spans="1:1">
      <c r="A102945" s="234"/>
    </row>
    <row r="102946" spans="1:1">
      <c r="A102946" s="234"/>
    </row>
    <row r="102947" spans="1:1">
      <c r="A102947" s="234"/>
    </row>
    <row r="102948" spans="1:1">
      <c r="A102948" s="234"/>
    </row>
    <row r="102949" spans="1:1">
      <c r="A102949" s="234"/>
    </row>
    <row r="102950" spans="1:1">
      <c r="A102950" s="234"/>
    </row>
    <row r="102951" spans="1:1">
      <c r="A102951" s="234"/>
    </row>
    <row r="102952" spans="1:1">
      <c r="A102952" s="234"/>
    </row>
    <row r="102953" spans="1:1">
      <c r="A102953" s="234"/>
    </row>
    <row r="102954" spans="1:1">
      <c r="A102954" s="234"/>
    </row>
    <row r="102955" spans="1:1">
      <c r="A102955" s="234"/>
    </row>
    <row r="102956" spans="1:1">
      <c r="A102956" s="234"/>
    </row>
    <row r="102957" spans="1:1">
      <c r="A102957" s="234"/>
    </row>
    <row r="102958" spans="1:1">
      <c r="A102958" s="234"/>
    </row>
    <row r="102959" spans="1:1">
      <c r="A102959" s="234"/>
    </row>
    <row r="102960" spans="1:1">
      <c r="A102960" s="234"/>
    </row>
    <row r="102961" spans="1:1">
      <c r="A102961" s="234"/>
    </row>
    <row r="102962" spans="1:1">
      <c r="A102962" s="234"/>
    </row>
    <row r="102963" spans="1:1">
      <c r="A102963" s="234"/>
    </row>
    <row r="102964" spans="1:1">
      <c r="A102964" s="234"/>
    </row>
    <row r="102965" spans="1:1">
      <c r="A102965" s="234"/>
    </row>
    <row r="102966" spans="1:1">
      <c r="A102966" s="234"/>
    </row>
    <row r="102967" spans="1:1">
      <c r="A102967" s="234"/>
    </row>
    <row r="102968" spans="1:1">
      <c r="A102968" s="234"/>
    </row>
    <row r="102969" spans="1:1">
      <c r="A102969" s="234"/>
    </row>
    <row r="102970" spans="1:1">
      <c r="A102970" s="234"/>
    </row>
    <row r="102971" spans="1:1">
      <c r="A102971" s="234"/>
    </row>
    <row r="102972" spans="1:1">
      <c r="A102972" s="234"/>
    </row>
    <row r="102973" spans="1:1">
      <c r="A102973" s="234"/>
    </row>
    <row r="102974" spans="1:1">
      <c r="A102974" s="234"/>
    </row>
    <row r="102975" spans="1:1">
      <c r="A102975" s="234"/>
    </row>
    <row r="102976" spans="1:1">
      <c r="A102976" s="234"/>
    </row>
    <row r="102977" spans="1:1">
      <c r="A102977" s="234"/>
    </row>
    <row r="102978" spans="1:1">
      <c r="A102978" s="234"/>
    </row>
    <row r="102979" spans="1:1">
      <c r="A102979" s="234"/>
    </row>
    <row r="102980" spans="1:1">
      <c r="A102980" s="234"/>
    </row>
    <row r="102981" spans="1:1">
      <c r="A102981" s="234"/>
    </row>
    <row r="102982" spans="1:1">
      <c r="A102982" s="234"/>
    </row>
    <row r="102983" spans="1:1">
      <c r="A102983" s="234"/>
    </row>
    <row r="102984" spans="1:1">
      <c r="A102984" s="234"/>
    </row>
    <row r="102985" spans="1:1">
      <c r="A102985" s="234"/>
    </row>
    <row r="102986" spans="1:1">
      <c r="A102986" s="234"/>
    </row>
    <row r="102987" spans="1:1">
      <c r="A102987" s="234"/>
    </row>
    <row r="102988" spans="1:1">
      <c r="A102988" s="234"/>
    </row>
    <row r="102989" spans="1:1">
      <c r="A102989" s="234"/>
    </row>
    <row r="102990" spans="1:1">
      <c r="A102990" s="234"/>
    </row>
    <row r="102991" spans="1:1">
      <c r="A102991" s="234"/>
    </row>
    <row r="102992" spans="1:1">
      <c r="A102992" s="234"/>
    </row>
    <row r="102993" spans="1:1">
      <c r="A102993" s="234"/>
    </row>
    <row r="102994" spans="1:1">
      <c r="A102994" s="234"/>
    </row>
    <row r="102995" spans="1:1">
      <c r="A102995" s="234"/>
    </row>
    <row r="102996" spans="1:1">
      <c r="A102996" s="234"/>
    </row>
    <row r="102997" spans="1:1">
      <c r="A102997" s="234"/>
    </row>
    <row r="102998" spans="1:1">
      <c r="A102998" s="234"/>
    </row>
    <row r="102999" spans="1:1">
      <c r="A102999" s="234"/>
    </row>
    <row r="103000" spans="1:1">
      <c r="A103000" s="234"/>
    </row>
    <row r="103001" spans="1:1">
      <c r="A103001" s="234"/>
    </row>
    <row r="103002" spans="1:1">
      <c r="A103002" s="234"/>
    </row>
    <row r="103003" spans="1:1">
      <c r="A103003" s="234"/>
    </row>
    <row r="103004" spans="1:1">
      <c r="A103004" s="234"/>
    </row>
    <row r="103005" spans="1:1">
      <c r="A103005" s="234"/>
    </row>
    <row r="103006" spans="1:1">
      <c r="A103006" s="234"/>
    </row>
    <row r="103007" spans="1:1">
      <c r="A103007" s="234"/>
    </row>
    <row r="103008" spans="1:1">
      <c r="A103008" s="234"/>
    </row>
    <row r="103009" spans="1:1">
      <c r="A103009" s="234"/>
    </row>
    <row r="103010" spans="1:1">
      <c r="A103010" s="234"/>
    </row>
    <row r="103011" spans="1:1">
      <c r="A103011" s="234"/>
    </row>
    <row r="103012" spans="1:1">
      <c r="A103012" s="234"/>
    </row>
    <row r="103013" spans="1:1">
      <c r="A103013" s="234"/>
    </row>
    <row r="103014" spans="1:1">
      <c r="A103014" s="234"/>
    </row>
    <row r="103015" spans="1:1">
      <c r="A103015" s="234"/>
    </row>
    <row r="103016" spans="1:1">
      <c r="A103016" s="234"/>
    </row>
    <row r="103017" spans="1:1">
      <c r="A103017" s="234"/>
    </row>
    <row r="103018" spans="1:1">
      <c r="A103018" s="234"/>
    </row>
    <row r="103019" spans="1:1">
      <c r="A103019" s="234"/>
    </row>
    <row r="103020" spans="1:1">
      <c r="A103020" s="234"/>
    </row>
    <row r="103021" spans="1:1">
      <c r="A103021" s="234"/>
    </row>
    <row r="103022" spans="1:1">
      <c r="A103022" s="234"/>
    </row>
    <row r="103023" spans="1:1">
      <c r="A103023" s="234"/>
    </row>
    <row r="103024" spans="1:1">
      <c r="A103024" s="234"/>
    </row>
    <row r="103025" spans="1:1">
      <c r="A103025" s="234"/>
    </row>
    <row r="103026" spans="1:1">
      <c r="A103026" s="234"/>
    </row>
    <row r="103027" spans="1:1">
      <c r="A103027" s="234"/>
    </row>
    <row r="103028" spans="1:1">
      <c r="A103028" s="234"/>
    </row>
    <row r="103029" spans="1:1">
      <c r="A103029" s="234"/>
    </row>
    <row r="103030" spans="1:1">
      <c r="A103030" s="234"/>
    </row>
    <row r="103031" spans="1:1">
      <c r="A103031" s="234"/>
    </row>
    <row r="103032" spans="1:1">
      <c r="A103032" s="234"/>
    </row>
    <row r="103033" spans="1:1">
      <c r="A103033" s="234"/>
    </row>
    <row r="103034" spans="1:1">
      <c r="A103034" s="234"/>
    </row>
    <row r="103035" spans="1:1">
      <c r="A103035" s="234"/>
    </row>
    <row r="103036" spans="1:1">
      <c r="A103036" s="234"/>
    </row>
    <row r="103037" spans="1:1">
      <c r="A103037" s="234"/>
    </row>
    <row r="103038" spans="1:1">
      <c r="A103038" s="234"/>
    </row>
    <row r="103039" spans="1:1">
      <c r="A103039" s="234"/>
    </row>
    <row r="103040" spans="1:1">
      <c r="A103040" s="234"/>
    </row>
    <row r="103041" spans="1:1">
      <c r="A103041" s="234"/>
    </row>
    <row r="103042" spans="1:1">
      <c r="A103042" s="234"/>
    </row>
    <row r="103043" spans="1:1">
      <c r="A103043" s="234"/>
    </row>
    <row r="103044" spans="1:1">
      <c r="A103044" s="234"/>
    </row>
    <row r="103045" spans="1:1">
      <c r="A103045" s="234"/>
    </row>
    <row r="103046" spans="1:1">
      <c r="A103046" s="234"/>
    </row>
    <row r="103047" spans="1:1">
      <c r="A103047" s="234"/>
    </row>
    <row r="103048" spans="1:1">
      <c r="A103048" s="234"/>
    </row>
    <row r="103049" spans="1:1">
      <c r="A103049" s="234"/>
    </row>
    <row r="103050" spans="1:1">
      <c r="A103050" s="234"/>
    </row>
    <row r="103051" spans="1:1">
      <c r="A103051" s="234"/>
    </row>
    <row r="103052" spans="1:1">
      <c r="A103052" s="234"/>
    </row>
    <row r="103053" spans="1:1">
      <c r="A103053" s="234"/>
    </row>
    <row r="103054" spans="1:1">
      <c r="A103054" s="234"/>
    </row>
    <row r="103055" spans="1:1">
      <c r="A103055" s="234"/>
    </row>
    <row r="103056" spans="1:1">
      <c r="A103056" s="234"/>
    </row>
    <row r="103057" spans="1:1">
      <c r="A103057" s="234"/>
    </row>
    <row r="103058" spans="1:1">
      <c r="A103058" s="234"/>
    </row>
    <row r="103059" spans="1:1">
      <c r="A103059" s="234"/>
    </row>
    <row r="103060" spans="1:1">
      <c r="A103060" s="234"/>
    </row>
    <row r="103061" spans="1:1">
      <c r="A103061" s="234"/>
    </row>
    <row r="103062" spans="1:1">
      <c r="A103062" s="234"/>
    </row>
    <row r="103063" spans="1:1">
      <c r="A103063" s="234"/>
    </row>
    <row r="103064" spans="1:1">
      <c r="A103064" s="234"/>
    </row>
    <row r="103065" spans="1:1">
      <c r="A103065" s="234"/>
    </row>
    <row r="103066" spans="1:1">
      <c r="A103066" s="234"/>
    </row>
    <row r="103067" spans="1:1">
      <c r="A103067" s="234"/>
    </row>
    <row r="103068" spans="1:1">
      <c r="A103068" s="234"/>
    </row>
    <row r="103069" spans="1:1">
      <c r="A103069" s="234"/>
    </row>
    <row r="103070" spans="1:1">
      <c r="A103070" s="234"/>
    </row>
    <row r="103071" spans="1:1">
      <c r="A103071" s="234"/>
    </row>
    <row r="103072" spans="1:1">
      <c r="A103072" s="234"/>
    </row>
    <row r="103073" spans="1:1">
      <c r="A103073" s="234"/>
    </row>
    <row r="103074" spans="1:1">
      <c r="A103074" s="234"/>
    </row>
    <row r="103075" spans="1:1">
      <c r="A103075" s="234"/>
    </row>
    <row r="103076" spans="1:1">
      <c r="A103076" s="234"/>
    </row>
    <row r="103077" spans="1:1">
      <c r="A103077" s="234"/>
    </row>
    <row r="103078" spans="1:1">
      <c r="A103078" s="234"/>
    </row>
    <row r="103079" spans="1:1">
      <c r="A103079" s="234"/>
    </row>
    <row r="103080" spans="1:1">
      <c r="A103080" s="234"/>
    </row>
    <row r="103081" spans="1:1">
      <c r="A103081" s="234"/>
    </row>
    <row r="103082" spans="1:1">
      <c r="A103082" s="234"/>
    </row>
    <row r="103083" spans="1:1">
      <c r="A103083" s="234"/>
    </row>
    <row r="103084" spans="1:1">
      <c r="A103084" s="234"/>
    </row>
    <row r="103085" spans="1:1">
      <c r="A103085" s="234"/>
    </row>
    <row r="103086" spans="1:1">
      <c r="A103086" s="234"/>
    </row>
    <row r="103087" spans="1:1">
      <c r="A103087" s="234"/>
    </row>
    <row r="103088" spans="1:1">
      <c r="A103088" s="234"/>
    </row>
    <row r="103089" spans="1:1">
      <c r="A103089" s="234"/>
    </row>
    <row r="103090" spans="1:1">
      <c r="A103090" s="234"/>
    </row>
    <row r="103091" spans="1:1">
      <c r="A103091" s="234"/>
    </row>
    <row r="103092" spans="1:1">
      <c r="A103092" s="234"/>
    </row>
    <row r="103093" spans="1:1">
      <c r="A103093" s="234"/>
    </row>
    <row r="103094" spans="1:1">
      <c r="A103094" s="234"/>
    </row>
    <row r="103095" spans="1:1">
      <c r="A103095" s="234"/>
    </row>
    <row r="103096" spans="1:1">
      <c r="A103096" s="234"/>
    </row>
    <row r="103097" spans="1:1">
      <c r="A103097" s="234"/>
    </row>
    <row r="103098" spans="1:1">
      <c r="A103098" s="234"/>
    </row>
    <row r="103099" spans="1:1">
      <c r="A103099" s="234"/>
    </row>
    <row r="103100" spans="1:1">
      <c r="A103100" s="234"/>
    </row>
    <row r="103101" spans="1:1">
      <c r="A103101" s="234"/>
    </row>
    <row r="103102" spans="1:1">
      <c r="A103102" s="234"/>
    </row>
    <row r="103103" spans="1:1">
      <c r="A103103" s="234"/>
    </row>
    <row r="103104" spans="1:1">
      <c r="A103104" s="234"/>
    </row>
    <row r="103105" spans="1:1">
      <c r="A103105" s="234"/>
    </row>
    <row r="103106" spans="1:1">
      <c r="A103106" s="234"/>
    </row>
    <row r="103107" spans="1:1">
      <c r="A103107" s="234"/>
    </row>
    <row r="103108" spans="1:1">
      <c r="A103108" s="234"/>
    </row>
    <row r="103109" spans="1:1">
      <c r="A103109" s="234"/>
    </row>
    <row r="103110" spans="1:1">
      <c r="A103110" s="234"/>
    </row>
    <row r="103111" spans="1:1">
      <c r="A103111" s="234"/>
    </row>
    <row r="103112" spans="1:1">
      <c r="A103112" s="234"/>
    </row>
    <row r="103113" spans="1:1">
      <c r="A103113" s="234"/>
    </row>
    <row r="103114" spans="1:1">
      <c r="A103114" s="234"/>
    </row>
    <row r="103115" spans="1:1">
      <c r="A103115" s="234"/>
    </row>
    <row r="103116" spans="1:1">
      <c r="A103116" s="234"/>
    </row>
    <row r="103117" spans="1:1">
      <c r="A103117" s="234"/>
    </row>
    <row r="103118" spans="1:1">
      <c r="A103118" s="234"/>
    </row>
    <row r="103119" spans="1:1">
      <c r="A103119" s="234"/>
    </row>
    <row r="103120" spans="1:1">
      <c r="A103120" s="234"/>
    </row>
    <row r="103121" spans="1:1">
      <c r="A103121" s="234"/>
    </row>
    <row r="103122" spans="1:1">
      <c r="A103122" s="234"/>
    </row>
    <row r="103123" spans="1:1">
      <c r="A103123" s="234"/>
    </row>
    <row r="103124" spans="1:1">
      <c r="A103124" s="234"/>
    </row>
    <row r="103125" spans="1:1">
      <c r="A103125" s="234"/>
    </row>
    <row r="103126" spans="1:1">
      <c r="A103126" s="234"/>
    </row>
    <row r="103127" spans="1:1">
      <c r="A103127" s="234"/>
    </row>
    <row r="103128" spans="1:1">
      <c r="A103128" s="234"/>
    </row>
    <row r="103129" spans="1:1">
      <c r="A103129" s="234"/>
    </row>
    <row r="103130" spans="1:1">
      <c r="A103130" s="234"/>
    </row>
    <row r="103131" spans="1:1">
      <c r="A103131" s="234"/>
    </row>
    <row r="103132" spans="1:1">
      <c r="A103132" s="234"/>
    </row>
    <row r="103133" spans="1:1">
      <c r="A103133" s="234"/>
    </row>
    <row r="103134" spans="1:1">
      <c r="A103134" s="234"/>
    </row>
    <row r="103135" spans="1:1">
      <c r="A103135" s="234"/>
    </row>
    <row r="103136" spans="1:1">
      <c r="A103136" s="234"/>
    </row>
    <row r="103137" spans="1:1">
      <c r="A103137" s="234"/>
    </row>
    <row r="103138" spans="1:1">
      <c r="A103138" s="234"/>
    </row>
    <row r="103139" spans="1:1">
      <c r="A103139" s="234"/>
    </row>
    <row r="103140" spans="1:1">
      <c r="A103140" s="234"/>
    </row>
    <row r="103141" spans="1:1">
      <c r="A103141" s="234"/>
    </row>
    <row r="103142" spans="1:1">
      <c r="A103142" s="234"/>
    </row>
    <row r="103143" spans="1:1">
      <c r="A103143" s="234"/>
    </row>
    <row r="103144" spans="1:1">
      <c r="A103144" s="234"/>
    </row>
    <row r="103145" spans="1:1">
      <c r="A103145" s="234"/>
    </row>
    <row r="103146" spans="1:1">
      <c r="A103146" s="234"/>
    </row>
    <row r="103147" spans="1:1">
      <c r="A103147" s="234"/>
    </row>
    <row r="103148" spans="1:1">
      <c r="A103148" s="234"/>
    </row>
    <row r="103149" spans="1:1">
      <c r="A103149" s="234"/>
    </row>
    <row r="103150" spans="1:1">
      <c r="A103150" s="234"/>
    </row>
    <row r="103151" spans="1:1">
      <c r="A103151" s="234"/>
    </row>
    <row r="103152" spans="1:1">
      <c r="A103152" s="234"/>
    </row>
    <row r="103153" spans="1:1">
      <c r="A103153" s="234"/>
    </row>
    <row r="103154" spans="1:1">
      <c r="A103154" s="234"/>
    </row>
    <row r="103155" spans="1:1">
      <c r="A103155" s="234"/>
    </row>
    <row r="103156" spans="1:1">
      <c r="A103156" s="234"/>
    </row>
    <row r="103157" spans="1:1">
      <c r="A103157" s="234"/>
    </row>
    <row r="103158" spans="1:1">
      <c r="A103158" s="234"/>
    </row>
    <row r="103159" spans="1:1">
      <c r="A103159" s="234"/>
    </row>
    <row r="103160" spans="1:1">
      <c r="A103160" s="234"/>
    </row>
    <row r="103161" spans="1:1">
      <c r="A103161" s="234"/>
    </row>
    <row r="103162" spans="1:1">
      <c r="A103162" s="234"/>
    </row>
    <row r="103163" spans="1:1">
      <c r="A103163" s="234"/>
    </row>
    <row r="103164" spans="1:1">
      <c r="A103164" s="234"/>
    </row>
    <row r="103165" spans="1:1">
      <c r="A103165" s="234"/>
    </row>
    <row r="103166" spans="1:1">
      <c r="A103166" s="234"/>
    </row>
    <row r="103167" spans="1:1">
      <c r="A103167" s="234"/>
    </row>
    <row r="103168" spans="1:1">
      <c r="A103168" s="234"/>
    </row>
    <row r="103169" spans="1:1">
      <c r="A103169" s="234"/>
    </row>
    <row r="103170" spans="1:1">
      <c r="A103170" s="234"/>
    </row>
    <row r="103171" spans="1:1">
      <c r="A103171" s="234"/>
    </row>
    <row r="103172" spans="1:1">
      <c r="A103172" s="234"/>
    </row>
    <row r="103173" spans="1:1">
      <c r="A103173" s="234"/>
    </row>
    <row r="103174" spans="1:1">
      <c r="A103174" s="234"/>
    </row>
    <row r="103175" spans="1:1">
      <c r="A103175" s="234"/>
    </row>
    <row r="103176" spans="1:1">
      <c r="A103176" s="234"/>
    </row>
    <row r="103177" spans="1:1">
      <c r="A103177" s="234"/>
    </row>
    <row r="103178" spans="1:1">
      <c r="A103178" s="234"/>
    </row>
    <row r="103179" spans="1:1">
      <c r="A103179" s="234"/>
    </row>
    <row r="103180" spans="1:1">
      <c r="A103180" s="234"/>
    </row>
    <row r="103181" spans="1:1">
      <c r="A103181" s="234"/>
    </row>
    <row r="103182" spans="1:1">
      <c r="A103182" s="234"/>
    </row>
    <row r="103183" spans="1:1">
      <c r="A103183" s="234"/>
    </row>
    <row r="103184" spans="1:1">
      <c r="A103184" s="234"/>
    </row>
    <row r="103185" spans="1:1">
      <c r="A103185" s="234"/>
    </row>
    <row r="103186" spans="1:1">
      <c r="A103186" s="234"/>
    </row>
    <row r="103187" spans="1:1">
      <c r="A103187" s="234"/>
    </row>
    <row r="103188" spans="1:1">
      <c r="A103188" s="234"/>
    </row>
    <row r="103189" spans="1:1">
      <c r="A103189" s="234"/>
    </row>
    <row r="103190" spans="1:1">
      <c r="A103190" s="234"/>
    </row>
    <row r="103191" spans="1:1">
      <c r="A103191" s="234"/>
    </row>
    <row r="103192" spans="1:1">
      <c r="A103192" s="234"/>
    </row>
    <row r="103193" spans="1:1">
      <c r="A103193" s="234"/>
    </row>
    <row r="103194" spans="1:1">
      <c r="A103194" s="234"/>
    </row>
    <row r="103195" spans="1:1">
      <c r="A103195" s="234"/>
    </row>
    <row r="103196" spans="1:1">
      <c r="A103196" s="234"/>
    </row>
    <row r="103197" spans="1:1">
      <c r="A103197" s="234"/>
    </row>
    <row r="103198" spans="1:1">
      <c r="A103198" s="234"/>
    </row>
    <row r="103199" spans="1:1">
      <c r="A103199" s="234"/>
    </row>
    <row r="103200" spans="1:1">
      <c r="A103200" s="234"/>
    </row>
    <row r="103201" spans="1:1">
      <c r="A103201" s="234"/>
    </row>
    <row r="103202" spans="1:1">
      <c r="A103202" s="234"/>
    </row>
    <row r="103203" spans="1:1">
      <c r="A103203" s="234"/>
    </row>
    <row r="103204" spans="1:1">
      <c r="A103204" s="234"/>
    </row>
    <row r="103205" spans="1:1">
      <c r="A103205" s="234"/>
    </row>
    <row r="103206" spans="1:1">
      <c r="A103206" s="234"/>
    </row>
    <row r="103207" spans="1:1">
      <c r="A103207" s="234"/>
    </row>
    <row r="103208" spans="1:1">
      <c r="A103208" s="234"/>
    </row>
    <row r="103209" spans="1:1">
      <c r="A103209" s="234"/>
    </row>
    <row r="103210" spans="1:1">
      <c r="A103210" s="234"/>
    </row>
    <row r="103211" spans="1:1">
      <c r="A103211" s="234"/>
    </row>
    <row r="103212" spans="1:1">
      <c r="A103212" s="234"/>
    </row>
    <row r="103213" spans="1:1">
      <c r="A103213" s="234"/>
    </row>
    <row r="103214" spans="1:1">
      <c r="A103214" s="234"/>
    </row>
    <row r="103215" spans="1:1">
      <c r="A103215" s="234"/>
    </row>
    <row r="103216" spans="1:1">
      <c r="A103216" s="234"/>
    </row>
    <row r="103217" spans="1:1">
      <c r="A103217" s="234"/>
    </row>
    <row r="103218" spans="1:1">
      <c r="A103218" s="234"/>
    </row>
    <row r="103219" spans="1:1">
      <c r="A103219" s="234"/>
    </row>
    <row r="103220" spans="1:1">
      <c r="A103220" s="234"/>
    </row>
    <row r="103221" spans="1:1">
      <c r="A103221" s="234"/>
    </row>
    <row r="103222" spans="1:1">
      <c r="A103222" s="234"/>
    </row>
    <row r="103223" spans="1:1">
      <c r="A103223" s="234"/>
    </row>
    <row r="103224" spans="1:1">
      <c r="A103224" s="234"/>
    </row>
    <row r="103225" spans="1:1">
      <c r="A103225" s="234"/>
    </row>
    <row r="103226" spans="1:1">
      <c r="A103226" s="234"/>
    </row>
    <row r="103227" spans="1:1">
      <c r="A103227" s="234"/>
    </row>
    <row r="103228" spans="1:1">
      <c r="A103228" s="234"/>
    </row>
    <row r="103229" spans="1:1">
      <c r="A103229" s="234"/>
    </row>
    <row r="103230" spans="1:1">
      <c r="A103230" s="234"/>
    </row>
    <row r="103231" spans="1:1">
      <c r="A103231" s="234"/>
    </row>
    <row r="103232" spans="1:1">
      <c r="A103232" s="234"/>
    </row>
    <row r="103233" spans="1:1">
      <c r="A103233" s="234"/>
    </row>
    <row r="103234" spans="1:1">
      <c r="A103234" s="234"/>
    </row>
    <row r="103235" spans="1:1">
      <c r="A103235" s="234"/>
    </row>
    <row r="103236" spans="1:1">
      <c r="A103236" s="234"/>
    </row>
    <row r="103237" spans="1:1">
      <c r="A103237" s="234"/>
    </row>
    <row r="103238" spans="1:1">
      <c r="A103238" s="234"/>
    </row>
    <row r="103239" spans="1:1">
      <c r="A103239" s="234"/>
    </row>
    <row r="103240" spans="1:1">
      <c r="A103240" s="234"/>
    </row>
    <row r="103241" spans="1:1">
      <c r="A103241" s="234"/>
    </row>
    <row r="103242" spans="1:1">
      <c r="A103242" s="234"/>
    </row>
    <row r="103243" spans="1:1">
      <c r="A103243" s="234"/>
    </row>
    <row r="103244" spans="1:1">
      <c r="A103244" s="234"/>
    </row>
    <row r="103245" spans="1:1">
      <c r="A103245" s="234"/>
    </row>
    <row r="103246" spans="1:1">
      <c r="A103246" s="234"/>
    </row>
    <row r="103247" spans="1:1">
      <c r="A103247" s="234"/>
    </row>
    <row r="103248" spans="1:1">
      <c r="A103248" s="234"/>
    </row>
    <row r="103249" spans="1:1">
      <c r="A103249" s="234"/>
    </row>
    <row r="103250" spans="1:1">
      <c r="A103250" s="234"/>
    </row>
    <row r="103251" spans="1:1">
      <c r="A103251" s="234"/>
    </row>
    <row r="103252" spans="1:1">
      <c r="A103252" s="234"/>
    </row>
    <row r="103253" spans="1:1">
      <c r="A103253" s="234"/>
    </row>
    <row r="103254" spans="1:1">
      <c r="A103254" s="234"/>
    </row>
    <row r="103255" spans="1:1">
      <c r="A103255" s="234"/>
    </row>
    <row r="103256" spans="1:1">
      <c r="A103256" s="234"/>
    </row>
    <row r="103257" spans="1:1">
      <c r="A103257" s="234"/>
    </row>
    <row r="103258" spans="1:1">
      <c r="A103258" s="234"/>
    </row>
    <row r="103259" spans="1:1">
      <c r="A103259" s="234"/>
    </row>
    <row r="103260" spans="1:1">
      <c r="A103260" s="234"/>
    </row>
    <row r="103261" spans="1:1">
      <c r="A103261" s="234"/>
    </row>
    <row r="103262" spans="1:1">
      <c r="A103262" s="234"/>
    </row>
    <row r="103263" spans="1:1">
      <c r="A103263" s="234"/>
    </row>
    <row r="103264" spans="1:1">
      <c r="A103264" s="234"/>
    </row>
    <row r="103265" spans="1:1">
      <c r="A103265" s="234"/>
    </row>
    <row r="103266" spans="1:1">
      <c r="A103266" s="234"/>
    </row>
    <row r="103267" spans="1:1">
      <c r="A103267" s="234"/>
    </row>
    <row r="103268" spans="1:1">
      <c r="A103268" s="234"/>
    </row>
    <row r="103269" spans="1:1">
      <c r="A103269" s="234"/>
    </row>
    <row r="103270" spans="1:1">
      <c r="A103270" s="234"/>
    </row>
    <row r="103271" spans="1:1">
      <c r="A103271" s="234"/>
    </row>
    <row r="103272" spans="1:1">
      <c r="A103272" s="234"/>
    </row>
    <row r="103273" spans="1:1">
      <c r="A103273" s="234"/>
    </row>
    <row r="103274" spans="1:1">
      <c r="A103274" s="234"/>
    </row>
    <row r="103275" spans="1:1">
      <c r="A103275" s="234"/>
    </row>
    <row r="103276" spans="1:1">
      <c r="A103276" s="234"/>
    </row>
    <row r="103277" spans="1:1">
      <c r="A103277" s="234"/>
    </row>
    <row r="103278" spans="1:1">
      <c r="A103278" s="234"/>
    </row>
    <row r="103279" spans="1:1">
      <c r="A103279" s="234"/>
    </row>
    <row r="103280" spans="1:1">
      <c r="A103280" s="234"/>
    </row>
    <row r="103281" spans="1:1">
      <c r="A103281" s="234"/>
    </row>
    <row r="103282" spans="1:1">
      <c r="A103282" s="234"/>
    </row>
    <row r="103283" spans="1:1">
      <c r="A103283" s="234"/>
    </row>
    <row r="103284" spans="1:1">
      <c r="A103284" s="234"/>
    </row>
    <row r="103285" spans="1:1">
      <c r="A103285" s="234"/>
    </row>
    <row r="103286" spans="1:1">
      <c r="A103286" s="234"/>
    </row>
    <row r="103287" spans="1:1">
      <c r="A103287" s="234"/>
    </row>
    <row r="103288" spans="1:1">
      <c r="A103288" s="234"/>
    </row>
    <row r="103289" spans="1:1">
      <c r="A103289" s="234"/>
    </row>
    <row r="103290" spans="1:1">
      <c r="A103290" s="234"/>
    </row>
    <row r="103291" spans="1:1">
      <c r="A103291" s="234"/>
    </row>
    <row r="103292" spans="1:1">
      <c r="A103292" s="234"/>
    </row>
    <row r="103293" spans="1:1">
      <c r="A103293" s="234"/>
    </row>
    <row r="103294" spans="1:1">
      <c r="A103294" s="234"/>
    </row>
    <row r="103295" spans="1:1">
      <c r="A103295" s="234"/>
    </row>
    <row r="103296" spans="1:1">
      <c r="A103296" s="234"/>
    </row>
    <row r="103297" spans="1:1">
      <c r="A103297" s="234"/>
    </row>
    <row r="103298" spans="1:1">
      <c r="A103298" s="234"/>
    </row>
    <row r="103299" spans="1:1">
      <c r="A103299" s="234"/>
    </row>
    <row r="103300" spans="1:1">
      <c r="A103300" s="234"/>
    </row>
    <row r="103301" spans="1:1">
      <c r="A103301" s="234"/>
    </row>
    <row r="103302" spans="1:1">
      <c r="A103302" s="234"/>
    </row>
    <row r="103303" spans="1:1">
      <c r="A103303" s="234"/>
    </row>
    <row r="103304" spans="1:1">
      <c r="A103304" s="234"/>
    </row>
    <row r="103305" spans="1:1">
      <c r="A103305" s="234"/>
    </row>
    <row r="103306" spans="1:1">
      <c r="A103306" s="234"/>
    </row>
    <row r="103307" spans="1:1">
      <c r="A103307" s="234"/>
    </row>
    <row r="103308" spans="1:1">
      <c r="A103308" s="234"/>
    </row>
    <row r="103309" spans="1:1">
      <c r="A103309" s="234"/>
    </row>
    <row r="103310" spans="1:1">
      <c r="A103310" s="234"/>
    </row>
    <row r="103311" spans="1:1">
      <c r="A103311" s="234"/>
    </row>
    <row r="103312" spans="1:1">
      <c r="A103312" s="234"/>
    </row>
    <row r="103313" spans="1:1">
      <c r="A103313" s="234"/>
    </row>
    <row r="103314" spans="1:1">
      <c r="A103314" s="234"/>
    </row>
    <row r="103315" spans="1:1">
      <c r="A103315" s="234"/>
    </row>
    <row r="103316" spans="1:1">
      <c r="A103316" s="234"/>
    </row>
    <row r="103317" spans="1:1">
      <c r="A103317" s="234"/>
    </row>
    <row r="103318" spans="1:1">
      <c r="A103318" s="234"/>
    </row>
    <row r="103319" spans="1:1">
      <c r="A103319" s="234"/>
    </row>
    <row r="103320" spans="1:1">
      <c r="A103320" s="234"/>
    </row>
    <row r="103321" spans="1:1">
      <c r="A103321" s="234"/>
    </row>
    <row r="103322" spans="1:1">
      <c r="A103322" s="234"/>
    </row>
    <row r="103323" spans="1:1">
      <c r="A103323" s="234"/>
    </row>
    <row r="103324" spans="1:1">
      <c r="A103324" s="234"/>
    </row>
    <row r="103325" spans="1:1">
      <c r="A103325" s="234"/>
    </row>
    <row r="103326" spans="1:1">
      <c r="A103326" s="234"/>
    </row>
    <row r="103327" spans="1:1">
      <c r="A103327" s="234"/>
    </row>
    <row r="103328" spans="1:1">
      <c r="A103328" s="234"/>
    </row>
    <row r="103329" spans="1:1">
      <c r="A103329" s="234"/>
    </row>
    <row r="103330" spans="1:1">
      <c r="A103330" s="234"/>
    </row>
    <row r="103331" spans="1:1">
      <c r="A103331" s="234"/>
    </row>
    <row r="103332" spans="1:1">
      <c r="A103332" s="234"/>
    </row>
    <row r="103333" spans="1:1">
      <c r="A103333" s="234"/>
    </row>
    <row r="103334" spans="1:1">
      <c r="A103334" s="234"/>
    </row>
    <row r="103335" spans="1:1">
      <c r="A103335" s="234"/>
    </row>
    <row r="103336" spans="1:1">
      <c r="A103336" s="234"/>
    </row>
    <row r="103337" spans="1:1">
      <c r="A103337" s="234"/>
    </row>
    <row r="103338" spans="1:1">
      <c r="A103338" s="234"/>
    </row>
    <row r="103339" spans="1:1">
      <c r="A103339" s="234"/>
    </row>
    <row r="103340" spans="1:1">
      <c r="A103340" s="234"/>
    </row>
    <row r="103341" spans="1:1">
      <c r="A103341" s="234"/>
    </row>
    <row r="103342" spans="1:1">
      <c r="A103342" s="234"/>
    </row>
    <row r="103343" spans="1:1">
      <c r="A103343" s="234"/>
    </row>
    <row r="103344" spans="1:1">
      <c r="A103344" s="234"/>
    </row>
    <row r="103345" spans="1:1">
      <c r="A103345" s="234"/>
    </row>
    <row r="103346" spans="1:1">
      <c r="A103346" s="234"/>
    </row>
    <row r="103347" spans="1:1">
      <c r="A103347" s="234"/>
    </row>
    <row r="103348" spans="1:1">
      <c r="A103348" s="234"/>
    </row>
    <row r="103349" spans="1:1">
      <c r="A103349" s="234"/>
    </row>
    <row r="103350" spans="1:1">
      <c r="A103350" s="234"/>
    </row>
    <row r="103351" spans="1:1">
      <c r="A103351" s="234"/>
    </row>
    <row r="103352" spans="1:1">
      <c r="A103352" s="234"/>
    </row>
    <row r="103353" spans="1:1">
      <c r="A103353" s="234"/>
    </row>
    <row r="103354" spans="1:1">
      <c r="A103354" s="234"/>
    </row>
    <row r="103355" spans="1:1">
      <c r="A103355" s="234"/>
    </row>
    <row r="103356" spans="1:1">
      <c r="A103356" s="234"/>
    </row>
    <row r="103357" spans="1:1">
      <c r="A103357" s="234"/>
    </row>
    <row r="103358" spans="1:1">
      <c r="A103358" s="234"/>
    </row>
    <row r="103359" spans="1:1">
      <c r="A103359" s="234"/>
    </row>
    <row r="103360" spans="1:1">
      <c r="A103360" s="234"/>
    </row>
    <row r="103361" spans="1:1">
      <c r="A103361" s="234"/>
    </row>
    <row r="103362" spans="1:1">
      <c r="A103362" s="234"/>
    </row>
    <row r="103363" spans="1:1">
      <c r="A103363" s="234"/>
    </row>
    <row r="103364" spans="1:1">
      <c r="A103364" s="234"/>
    </row>
    <row r="103365" spans="1:1">
      <c r="A103365" s="234"/>
    </row>
    <row r="103366" spans="1:1">
      <c r="A103366" s="234"/>
    </row>
    <row r="103367" spans="1:1">
      <c r="A103367" s="234"/>
    </row>
    <row r="103368" spans="1:1">
      <c r="A103368" s="234"/>
    </row>
    <row r="103369" spans="1:1">
      <c r="A103369" s="234"/>
    </row>
    <row r="103370" spans="1:1">
      <c r="A103370" s="234"/>
    </row>
    <row r="103371" spans="1:1">
      <c r="A103371" s="234"/>
    </row>
    <row r="103372" spans="1:1">
      <c r="A103372" s="234"/>
    </row>
    <row r="103373" spans="1:1">
      <c r="A103373" s="234"/>
    </row>
    <row r="103374" spans="1:1">
      <c r="A103374" s="234"/>
    </row>
    <row r="103375" spans="1:1">
      <c r="A103375" s="234"/>
    </row>
    <row r="103376" spans="1:1">
      <c r="A103376" s="234"/>
    </row>
    <row r="103377" spans="1:1">
      <c r="A103377" s="234"/>
    </row>
    <row r="103378" spans="1:1">
      <c r="A103378" s="234"/>
    </row>
    <row r="103379" spans="1:1">
      <c r="A103379" s="234"/>
    </row>
    <row r="103380" spans="1:1">
      <c r="A103380" s="234"/>
    </row>
    <row r="103381" spans="1:1">
      <c r="A103381" s="234"/>
    </row>
    <row r="103382" spans="1:1">
      <c r="A103382" s="234"/>
    </row>
    <row r="103383" spans="1:1">
      <c r="A103383" s="234"/>
    </row>
    <row r="103384" spans="1:1">
      <c r="A103384" s="234"/>
    </row>
    <row r="103385" spans="1:1">
      <c r="A103385" s="234"/>
    </row>
    <row r="103386" spans="1:1">
      <c r="A103386" s="234"/>
    </row>
    <row r="103387" spans="1:1">
      <c r="A103387" s="234"/>
    </row>
    <row r="103388" spans="1:1">
      <c r="A103388" s="234"/>
    </row>
    <row r="103389" spans="1:1">
      <c r="A103389" s="234"/>
    </row>
    <row r="103390" spans="1:1">
      <c r="A103390" s="234"/>
    </row>
    <row r="103391" spans="1:1">
      <c r="A103391" s="234"/>
    </row>
    <row r="103392" spans="1:1">
      <c r="A103392" s="234"/>
    </row>
    <row r="103393" spans="1:1">
      <c r="A103393" s="234"/>
    </row>
    <row r="103394" spans="1:1">
      <c r="A103394" s="234"/>
    </row>
    <row r="103395" spans="1:1">
      <c r="A103395" s="234"/>
    </row>
    <row r="103396" spans="1:1">
      <c r="A103396" s="234"/>
    </row>
    <row r="103397" spans="1:1">
      <c r="A103397" s="234"/>
    </row>
    <row r="103398" spans="1:1">
      <c r="A103398" s="234"/>
    </row>
    <row r="103399" spans="1:1">
      <c r="A103399" s="234"/>
    </row>
    <row r="103400" spans="1:1">
      <c r="A103400" s="234"/>
    </row>
    <row r="103401" spans="1:1">
      <c r="A103401" s="234"/>
    </row>
    <row r="103402" spans="1:1">
      <c r="A103402" s="234"/>
    </row>
    <row r="103403" spans="1:1">
      <c r="A103403" s="234"/>
    </row>
    <row r="103404" spans="1:1">
      <c r="A103404" s="234"/>
    </row>
    <row r="103405" spans="1:1">
      <c r="A103405" s="234"/>
    </row>
    <row r="103406" spans="1:1">
      <c r="A103406" s="234"/>
    </row>
    <row r="103407" spans="1:1">
      <c r="A103407" s="234"/>
    </row>
    <row r="103408" spans="1:1">
      <c r="A103408" s="234"/>
    </row>
    <row r="103409" spans="1:1">
      <c r="A103409" s="234"/>
    </row>
    <row r="103410" spans="1:1">
      <c r="A103410" s="234"/>
    </row>
    <row r="103411" spans="1:1">
      <c r="A103411" s="234"/>
    </row>
    <row r="103412" spans="1:1">
      <c r="A103412" s="234"/>
    </row>
    <row r="103413" spans="1:1">
      <c r="A103413" s="234"/>
    </row>
    <row r="103414" spans="1:1">
      <c r="A103414" s="234"/>
    </row>
    <row r="103415" spans="1:1">
      <c r="A103415" s="234"/>
    </row>
    <row r="103416" spans="1:1">
      <c r="A103416" s="234"/>
    </row>
    <row r="103417" spans="1:1">
      <c r="A103417" s="234"/>
    </row>
    <row r="103418" spans="1:1">
      <c r="A103418" s="234"/>
    </row>
    <row r="103419" spans="1:1">
      <c r="A103419" s="234"/>
    </row>
    <row r="103420" spans="1:1">
      <c r="A103420" s="234"/>
    </row>
    <row r="103421" spans="1:1">
      <c r="A103421" s="234"/>
    </row>
    <row r="103422" spans="1:1">
      <c r="A103422" s="234"/>
    </row>
    <row r="103423" spans="1:1">
      <c r="A103423" s="234"/>
    </row>
    <row r="103424" spans="1:1">
      <c r="A103424" s="234"/>
    </row>
    <row r="103425" spans="1:1">
      <c r="A103425" s="234"/>
    </row>
    <row r="103426" spans="1:1">
      <c r="A103426" s="234"/>
    </row>
    <row r="103427" spans="1:1">
      <c r="A103427" s="234"/>
    </row>
    <row r="103428" spans="1:1">
      <c r="A103428" s="234"/>
    </row>
    <row r="103429" spans="1:1">
      <c r="A103429" s="234"/>
    </row>
    <row r="103430" spans="1:1">
      <c r="A103430" s="234"/>
    </row>
    <row r="103431" spans="1:1">
      <c r="A103431" s="234"/>
    </row>
    <row r="103432" spans="1:1">
      <c r="A103432" s="234"/>
    </row>
    <row r="103433" spans="1:1">
      <c r="A103433" s="234"/>
    </row>
    <row r="103434" spans="1:1">
      <c r="A103434" s="234"/>
    </row>
    <row r="103435" spans="1:1">
      <c r="A103435" s="234"/>
    </row>
    <row r="103436" spans="1:1">
      <c r="A103436" s="234"/>
    </row>
    <row r="103437" spans="1:1">
      <c r="A103437" s="234"/>
    </row>
    <row r="103438" spans="1:1">
      <c r="A103438" s="234"/>
    </row>
    <row r="103439" spans="1:1">
      <c r="A103439" s="234"/>
    </row>
    <row r="103440" spans="1:1">
      <c r="A103440" s="234"/>
    </row>
    <row r="103441" spans="1:1">
      <c r="A103441" s="234"/>
    </row>
    <row r="103442" spans="1:1">
      <c r="A103442" s="234"/>
    </row>
    <row r="103443" spans="1:1">
      <c r="A103443" s="234"/>
    </row>
    <row r="103444" spans="1:1">
      <c r="A103444" s="234"/>
    </row>
    <row r="103445" spans="1:1">
      <c r="A103445" s="234"/>
    </row>
    <row r="103446" spans="1:1">
      <c r="A103446" s="234"/>
    </row>
    <row r="103447" spans="1:1">
      <c r="A103447" s="234"/>
    </row>
    <row r="103448" spans="1:1">
      <c r="A103448" s="234"/>
    </row>
    <row r="103449" spans="1:1">
      <c r="A103449" s="234"/>
    </row>
    <row r="103450" spans="1:1">
      <c r="A103450" s="234"/>
    </row>
    <row r="103451" spans="1:1">
      <c r="A103451" s="234"/>
    </row>
    <row r="103452" spans="1:1">
      <c r="A103452" s="234"/>
    </row>
    <row r="103453" spans="1:1">
      <c r="A103453" s="234"/>
    </row>
    <row r="103454" spans="1:1">
      <c r="A103454" s="234"/>
    </row>
    <row r="103455" spans="1:1">
      <c r="A103455" s="234"/>
    </row>
    <row r="103456" spans="1:1">
      <c r="A103456" s="234"/>
    </row>
    <row r="103457" spans="1:1">
      <c r="A103457" s="234"/>
    </row>
    <row r="103458" spans="1:1">
      <c r="A103458" s="234"/>
    </row>
    <row r="103459" spans="1:1">
      <c r="A103459" s="234"/>
    </row>
    <row r="103460" spans="1:1">
      <c r="A103460" s="234"/>
    </row>
    <row r="103461" spans="1:1">
      <c r="A103461" s="234"/>
    </row>
    <row r="103462" spans="1:1">
      <c r="A103462" s="234"/>
    </row>
    <row r="103463" spans="1:1">
      <c r="A103463" s="234"/>
    </row>
    <row r="103464" spans="1:1">
      <c r="A103464" s="234"/>
    </row>
    <row r="103465" spans="1:1">
      <c r="A103465" s="234"/>
    </row>
    <row r="103466" spans="1:1">
      <c r="A103466" s="234"/>
    </row>
    <row r="103467" spans="1:1">
      <c r="A103467" s="234"/>
    </row>
    <row r="103468" spans="1:1">
      <c r="A103468" s="234"/>
    </row>
    <row r="103469" spans="1:1">
      <c r="A103469" s="234"/>
    </row>
    <row r="103470" spans="1:1">
      <c r="A103470" s="234"/>
    </row>
    <row r="103471" spans="1:1">
      <c r="A103471" s="234"/>
    </row>
    <row r="103472" spans="1:1">
      <c r="A103472" s="234"/>
    </row>
    <row r="103473" spans="1:1">
      <c r="A103473" s="234"/>
    </row>
    <row r="103474" spans="1:1">
      <c r="A103474" s="234"/>
    </row>
    <row r="103475" spans="1:1">
      <c r="A103475" s="234"/>
    </row>
    <row r="103476" spans="1:1">
      <c r="A103476" s="234"/>
    </row>
    <row r="103477" spans="1:1">
      <c r="A103477" s="234"/>
    </row>
    <row r="103478" spans="1:1">
      <c r="A103478" s="234"/>
    </row>
    <row r="103479" spans="1:1">
      <c r="A103479" s="234"/>
    </row>
    <row r="103480" spans="1:1">
      <c r="A103480" s="234"/>
    </row>
    <row r="103481" spans="1:1">
      <c r="A103481" s="234"/>
    </row>
    <row r="103482" spans="1:1">
      <c r="A103482" s="234"/>
    </row>
    <row r="103483" spans="1:1">
      <c r="A103483" s="234"/>
    </row>
    <row r="103484" spans="1:1">
      <c r="A103484" s="234"/>
    </row>
    <row r="103485" spans="1:1">
      <c r="A103485" s="234"/>
    </row>
    <row r="103486" spans="1:1">
      <c r="A103486" s="234"/>
    </row>
    <row r="103487" spans="1:1">
      <c r="A103487" s="234"/>
    </row>
    <row r="103488" spans="1:1">
      <c r="A103488" s="234"/>
    </row>
    <row r="103489" spans="1:1">
      <c r="A103489" s="234"/>
    </row>
    <row r="103490" spans="1:1">
      <c r="A103490" s="234"/>
    </row>
    <row r="103491" spans="1:1">
      <c r="A103491" s="234"/>
    </row>
    <row r="103492" spans="1:1">
      <c r="A103492" s="234"/>
    </row>
    <row r="103493" spans="1:1">
      <c r="A103493" s="234"/>
    </row>
    <row r="103494" spans="1:1">
      <c r="A103494" s="234"/>
    </row>
    <row r="103495" spans="1:1">
      <c r="A103495" s="234"/>
    </row>
    <row r="103496" spans="1:1">
      <c r="A103496" s="234"/>
    </row>
    <row r="103497" spans="1:1">
      <c r="A103497" s="234"/>
    </row>
    <row r="103498" spans="1:1">
      <c r="A103498" s="234"/>
    </row>
    <row r="103499" spans="1:1">
      <c r="A103499" s="234"/>
    </row>
    <row r="103500" spans="1:1">
      <c r="A103500" s="234"/>
    </row>
    <row r="103501" spans="1:1">
      <c r="A103501" s="234"/>
    </row>
    <row r="103502" spans="1:1">
      <c r="A103502" s="234"/>
    </row>
    <row r="103503" spans="1:1">
      <c r="A103503" s="234"/>
    </row>
    <row r="103504" spans="1:1">
      <c r="A103504" s="234"/>
    </row>
    <row r="103505" spans="1:1">
      <c r="A103505" s="234"/>
    </row>
    <row r="103506" spans="1:1">
      <c r="A103506" s="234"/>
    </row>
    <row r="103507" spans="1:1">
      <c r="A103507" s="234"/>
    </row>
    <row r="103508" spans="1:1">
      <c r="A103508" s="234"/>
    </row>
    <row r="103509" spans="1:1">
      <c r="A103509" s="234"/>
    </row>
    <row r="103510" spans="1:1">
      <c r="A103510" s="234"/>
    </row>
    <row r="103511" spans="1:1">
      <c r="A103511" s="234"/>
    </row>
    <row r="103512" spans="1:1">
      <c r="A103512" s="234"/>
    </row>
    <row r="103513" spans="1:1">
      <c r="A103513" s="234"/>
    </row>
    <row r="103514" spans="1:1">
      <c r="A103514" s="234"/>
    </row>
    <row r="103515" spans="1:1">
      <c r="A103515" s="234"/>
    </row>
    <row r="103516" spans="1:1">
      <c r="A103516" s="234"/>
    </row>
    <row r="103517" spans="1:1">
      <c r="A103517" s="234"/>
    </row>
    <row r="103518" spans="1:1">
      <c r="A103518" s="234"/>
    </row>
    <row r="103519" spans="1:1">
      <c r="A103519" s="234"/>
    </row>
    <row r="103520" spans="1:1">
      <c r="A103520" s="234"/>
    </row>
    <row r="103521" spans="1:1">
      <c r="A103521" s="234"/>
    </row>
    <row r="103522" spans="1:1">
      <c r="A103522" s="234"/>
    </row>
    <row r="103523" spans="1:1">
      <c r="A103523" s="234"/>
    </row>
    <row r="103524" spans="1:1">
      <c r="A103524" s="234"/>
    </row>
    <row r="103525" spans="1:1">
      <c r="A103525" s="234"/>
    </row>
    <row r="103526" spans="1:1">
      <c r="A103526" s="234"/>
    </row>
    <row r="103527" spans="1:1">
      <c r="A103527" s="234"/>
    </row>
    <row r="103528" spans="1:1">
      <c r="A103528" s="234"/>
    </row>
    <row r="103529" spans="1:1">
      <c r="A103529" s="234"/>
    </row>
    <row r="103530" spans="1:1">
      <c r="A103530" s="234"/>
    </row>
    <row r="103531" spans="1:1">
      <c r="A103531" s="234"/>
    </row>
    <row r="103532" spans="1:1">
      <c r="A103532" s="234"/>
    </row>
    <row r="103533" spans="1:1">
      <c r="A103533" s="234"/>
    </row>
    <row r="103534" spans="1:1">
      <c r="A103534" s="234"/>
    </row>
    <row r="103535" spans="1:1">
      <c r="A103535" s="234"/>
    </row>
    <row r="103536" spans="1:1">
      <c r="A103536" s="234"/>
    </row>
    <row r="103537" spans="1:1">
      <c r="A103537" s="234"/>
    </row>
    <row r="103538" spans="1:1">
      <c r="A103538" s="234"/>
    </row>
    <row r="103539" spans="1:1">
      <c r="A103539" s="234"/>
    </row>
    <row r="103540" spans="1:1">
      <c r="A103540" s="234"/>
    </row>
    <row r="103541" spans="1:1">
      <c r="A103541" s="234"/>
    </row>
    <row r="103542" spans="1:1">
      <c r="A103542" s="234"/>
    </row>
    <row r="103543" spans="1:1">
      <c r="A103543" s="234"/>
    </row>
    <row r="103544" spans="1:1">
      <c r="A103544" s="234"/>
    </row>
    <row r="103545" spans="1:1">
      <c r="A103545" s="234"/>
    </row>
    <row r="103546" spans="1:1">
      <c r="A103546" s="234"/>
    </row>
    <row r="103547" spans="1:1">
      <c r="A103547" s="234"/>
    </row>
    <row r="103548" spans="1:1">
      <c r="A103548" s="234"/>
    </row>
    <row r="103549" spans="1:1">
      <c r="A103549" s="234"/>
    </row>
    <row r="103550" spans="1:1">
      <c r="A103550" s="234"/>
    </row>
    <row r="103551" spans="1:1">
      <c r="A103551" s="234"/>
    </row>
    <row r="103552" spans="1:1">
      <c r="A103552" s="234"/>
    </row>
    <row r="103553" spans="1:1">
      <c r="A103553" s="234"/>
    </row>
    <row r="103554" spans="1:1">
      <c r="A103554" s="234"/>
    </row>
    <row r="103555" spans="1:1">
      <c r="A103555" s="234"/>
    </row>
    <row r="103556" spans="1:1">
      <c r="A103556" s="234"/>
    </row>
    <row r="103557" spans="1:1">
      <c r="A103557" s="234"/>
    </row>
    <row r="103558" spans="1:1">
      <c r="A103558" s="234"/>
    </row>
    <row r="103559" spans="1:1">
      <c r="A103559" s="234"/>
    </row>
    <row r="103560" spans="1:1">
      <c r="A103560" s="234"/>
    </row>
    <row r="103561" spans="1:1">
      <c r="A103561" s="234"/>
    </row>
    <row r="103562" spans="1:1">
      <c r="A103562" s="234"/>
    </row>
    <row r="103563" spans="1:1">
      <c r="A103563" s="234"/>
    </row>
    <row r="103564" spans="1:1">
      <c r="A103564" s="234"/>
    </row>
    <row r="103565" spans="1:1">
      <c r="A103565" s="234"/>
    </row>
    <row r="103566" spans="1:1">
      <c r="A103566" s="234"/>
    </row>
    <row r="103567" spans="1:1">
      <c r="A103567" s="234"/>
    </row>
    <row r="103568" spans="1:1">
      <c r="A103568" s="234"/>
    </row>
    <row r="103569" spans="1:1">
      <c r="A103569" s="234"/>
    </row>
    <row r="103570" spans="1:1">
      <c r="A103570" s="234"/>
    </row>
    <row r="103571" spans="1:1">
      <c r="A103571" s="234"/>
    </row>
    <row r="103572" spans="1:1">
      <c r="A103572" s="234"/>
    </row>
    <row r="103573" spans="1:1">
      <c r="A103573" s="234"/>
    </row>
    <row r="103574" spans="1:1">
      <c r="A103574" s="234"/>
    </row>
    <row r="103575" spans="1:1">
      <c r="A103575" s="234"/>
    </row>
    <row r="103576" spans="1:1">
      <c r="A103576" s="234"/>
    </row>
    <row r="103577" spans="1:1">
      <c r="A103577" s="234"/>
    </row>
    <row r="103578" spans="1:1">
      <c r="A103578" s="234"/>
    </row>
    <row r="103579" spans="1:1">
      <c r="A103579" s="234"/>
    </row>
    <row r="103580" spans="1:1">
      <c r="A103580" s="234"/>
    </row>
    <row r="103581" spans="1:1">
      <c r="A103581" s="234"/>
    </row>
    <row r="103582" spans="1:1">
      <c r="A103582" s="234"/>
    </row>
    <row r="103583" spans="1:1">
      <c r="A103583" s="234"/>
    </row>
    <row r="103584" spans="1:1">
      <c r="A103584" s="234"/>
    </row>
    <row r="103585" spans="1:1">
      <c r="A103585" s="234"/>
    </row>
    <row r="103586" spans="1:1">
      <c r="A103586" s="234"/>
    </row>
    <row r="103587" spans="1:1">
      <c r="A103587" s="234"/>
    </row>
    <row r="103588" spans="1:1">
      <c r="A103588" s="234"/>
    </row>
    <row r="103589" spans="1:1">
      <c r="A103589" s="234"/>
    </row>
    <row r="103590" spans="1:1">
      <c r="A103590" s="234"/>
    </row>
    <row r="103591" spans="1:1">
      <c r="A103591" s="234"/>
    </row>
    <row r="103592" spans="1:1">
      <c r="A103592" s="234"/>
    </row>
    <row r="103593" spans="1:1">
      <c r="A103593" s="234"/>
    </row>
    <row r="103594" spans="1:1">
      <c r="A103594" s="234"/>
    </row>
    <row r="103595" spans="1:1">
      <c r="A103595" s="234"/>
    </row>
    <row r="103596" spans="1:1">
      <c r="A103596" s="234"/>
    </row>
    <row r="103597" spans="1:1">
      <c r="A103597" s="234"/>
    </row>
    <row r="103598" spans="1:1">
      <c r="A103598" s="234"/>
    </row>
    <row r="103599" spans="1:1">
      <c r="A103599" s="234"/>
    </row>
    <row r="103600" spans="1:1">
      <c r="A103600" s="234"/>
    </row>
    <row r="103601" spans="1:1">
      <c r="A103601" s="234"/>
    </row>
    <row r="103602" spans="1:1">
      <c r="A103602" s="234"/>
    </row>
    <row r="103603" spans="1:1">
      <c r="A103603" s="234"/>
    </row>
    <row r="103604" spans="1:1">
      <c r="A103604" s="234"/>
    </row>
    <row r="103605" spans="1:1">
      <c r="A103605" s="234"/>
    </row>
    <row r="103606" spans="1:1">
      <c r="A103606" s="234"/>
    </row>
    <row r="103607" spans="1:1">
      <c r="A103607" s="234"/>
    </row>
    <row r="103608" spans="1:1">
      <c r="A103608" s="234"/>
    </row>
    <row r="103609" spans="1:1">
      <c r="A103609" s="234"/>
    </row>
    <row r="103610" spans="1:1">
      <c r="A103610" s="234"/>
    </row>
    <row r="103611" spans="1:1">
      <c r="A103611" s="234"/>
    </row>
    <row r="103612" spans="1:1">
      <c r="A103612" s="234"/>
    </row>
    <row r="103613" spans="1:1">
      <c r="A103613" s="234"/>
    </row>
    <row r="103614" spans="1:1">
      <c r="A103614" s="234"/>
    </row>
    <row r="103615" spans="1:1">
      <c r="A103615" s="234"/>
    </row>
    <row r="103616" spans="1:1">
      <c r="A103616" s="234"/>
    </row>
    <row r="103617" spans="1:1">
      <c r="A103617" s="234"/>
    </row>
    <row r="103618" spans="1:1">
      <c r="A103618" s="234"/>
    </row>
    <row r="103619" spans="1:1">
      <c r="A103619" s="234"/>
    </row>
    <row r="103620" spans="1:1">
      <c r="A103620" s="234"/>
    </row>
    <row r="103621" spans="1:1">
      <c r="A103621" s="234"/>
    </row>
    <row r="103622" spans="1:1">
      <c r="A103622" s="234"/>
    </row>
    <row r="103623" spans="1:1">
      <c r="A103623" s="234"/>
    </row>
    <row r="103624" spans="1:1">
      <c r="A103624" s="234"/>
    </row>
    <row r="103625" spans="1:1">
      <c r="A103625" s="234"/>
    </row>
    <row r="103626" spans="1:1">
      <c r="A103626" s="234"/>
    </row>
    <row r="103627" spans="1:1">
      <c r="A103627" s="234"/>
    </row>
    <row r="103628" spans="1:1">
      <c r="A103628" s="234"/>
    </row>
    <row r="103629" spans="1:1">
      <c r="A103629" s="234"/>
    </row>
    <row r="103630" spans="1:1">
      <c r="A103630" s="234"/>
    </row>
    <row r="103631" spans="1:1">
      <c r="A103631" s="234"/>
    </row>
    <row r="103632" spans="1:1">
      <c r="A103632" s="234"/>
    </row>
    <row r="103633" spans="1:1">
      <c r="A103633" s="234"/>
    </row>
    <row r="103634" spans="1:1">
      <c r="A103634" s="234"/>
    </row>
    <row r="103635" spans="1:1">
      <c r="A103635" s="234"/>
    </row>
    <row r="103636" spans="1:1">
      <c r="A103636" s="234"/>
    </row>
    <row r="103637" spans="1:1">
      <c r="A103637" s="234"/>
    </row>
    <row r="103638" spans="1:1">
      <c r="A103638" s="234"/>
    </row>
    <row r="103639" spans="1:1">
      <c r="A103639" s="234"/>
    </row>
    <row r="103640" spans="1:1">
      <c r="A103640" s="234"/>
    </row>
    <row r="103641" spans="1:1">
      <c r="A103641" s="234"/>
    </row>
    <row r="103642" spans="1:1">
      <c r="A103642" s="234"/>
    </row>
    <row r="103643" spans="1:1">
      <c r="A103643" s="234"/>
    </row>
    <row r="103644" spans="1:1">
      <c r="A103644" s="234"/>
    </row>
    <row r="103645" spans="1:1">
      <c r="A103645" s="234"/>
    </row>
    <row r="103646" spans="1:1">
      <c r="A103646" s="234"/>
    </row>
    <row r="103647" spans="1:1">
      <c r="A103647" s="234"/>
    </row>
    <row r="103648" spans="1:1">
      <c r="A103648" s="234"/>
    </row>
    <row r="103649" spans="1:1">
      <c r="A103649" s="234"/>
    </row>
    <row r="103650" spans="1:1">
      <c r="A103650" s="234"/>
    </row>
    <row r="103651" spans="1:1">
      <c r="A103651" s="234"/>
    </row>
    <row r="103652" spans="1:1">
      <c r="A103652" s="234"/>
    </row>
    <row r="103653" spans="1:1">
      <c r="A103653" s="234"/>
    </row>
    <row r="103654" spans="1:1">
      <c r="A103654" s="234"/>
    </row>
    <row r="103655" spans="1:1">
      <c r="A103655" s="234"/>
    </row>
    <row r="103656" spans="1:1">
      <c r="A103656" s="234"/>
    </row>
    <row r="103657" spans="1:1">
      <c r="A103657" s="234"/>
    </row>
    <row r="103658" spans="1:1">
      <c r="A103658" s="234"/>
    </row>
    <row r="103659" spans="1:1">
      <c r="A103659" s="234"/>
    </row>
    <row r="103660" spans="1:1">
      <c r="A103660" s="234"/>
    </row>
    <row r="103661" spans="1:1">
      <c r="A103661" s="234"/>
    </row>
    <row r="103662" spans="1:1">
      <c r="A103662" s="234"/>
    </row>
    <row r="103663" spans="1:1">
      <c r="A103663" s="234"/>
    </row>
    <row r="103664" spans="1:1">
      <c r="A103664" s="234"/>
    </row>
    <row r="103665" spans="1:1">
      <c r="A103665" s="234"/>
    </row>
    <row r="103666" spans="1:1">
      <c r="A103666" s="234"/>
    </row>
    <row r="103667" spans="1:1">
      <c r="A103667" s="234"/>
    </row>
    <row r="103668" spans="1:1">
      <c r="A103668" s="234"/>
    </row>
    <row r="103669" spans="1:1">
      <c r="A103669" s="234"/>
    </row>
    <row r="103670" spans="1:1">
      <c r="A103670" s="234"/>
    </row>
    <row r="103671" spans="1:1">
      <c r="A103671" s="234"/>
    </row>
    <row r="103672" spans="1:1">
      <c r="A103672" s="234"/>
    </row>
    <row r="103673" spans="1:1">
      <c r="A103673" s="234"/>
    </row>
    <row r="103674" spans="1:1">
      <c r="A103674" s="234"/>
    </row>
    <row r="103675" spans="1:1">
      <c r="A103675" s="234"/>
    </row>
    <row r="103676" spans="1:1">
      <c r="A103676" s="234"/>
    </row>
    <row r="103677" spans="1:1">
      <c r="A103677" s="234"/>
    </row>
    <row r="103678" spans="1:1">
      <c r="A103678" s="234"/>
    </row>
    <row r="103679" spans="1:1">
      <c r="A103679" s="234"/>
    </row>
    <row r="103680" spans="1:1">
      <c r="A103680" s="234"/>
    </row>
    <row r="103681" spans="1:1">
      <c r="A103681" s="234"/>
    </row>
    <row r="103682" spans="1:1">
      <c r="A103682" s="234"/>
    </row>
    <row r="103683" spans="1:1">
      <c r="A103683" s="234"/>
    </row>
    <row r="103684" spans="1:1">
      <c r="A103684" s="234"/>
    </row>
    <row r="103685" spans="1:1">
      <c r="A103685" s="234"/>
    </row>
    <row r="103686" spans="1:1">
      <c r="A103686" s="234"/>
    </row>
    <row r="103687" spans="1:1">
      <c r="A103687" s="234"/>
    </row>
    <row r="103688" spans="1:1">
      <c r="A103688" s="234"/>
    </row>
    <row r="103689" spans="1:1">
      <c r="A103689" s="234"/>
    </row>
    <row r="103690" spans="1:1">
      <c r="A103690" s="234"/>
    </row>
    <row r="103691" spans="1:1">
      <c r="A103691" s="234"/>
    </row>
    <row r="103692" spans="1:1">
      <c r="A103692" s="234"/>
    </row>
    <row r="103693" spans="1:1">
      <c r="A103693" s="234"/>
    </row>
    <row r="103694" spans="1:1">
      <c r="A103694" s="234"/>
    </row>
    <row r="103695" spans="1:1">
      <c r="A103695" s="234"/>
    </row>
    <row r="103696" spans="1:1">
      <c r="A103696" s="234"/>
    </row>
    <row r="103697" spans="1:1">
      <c r="A103697" s="234"/>
    </row>
    <row r="103698" spans="1:1">
      <c r="A103698" s="234"/>
    </row>
    <row r="103699" spans="1:1">
      <c r="A103699" s="234"/>
    </row>
    <row r="103700" spans="1:1">
      <c r="A103700" s="234"/>
    </row>
    <row r="103701" spans="1:1">
      <c r="A103701" s="234"/>
    </row>
    <row r="103702" spans="1:1">
      <c r="A103702" s="234"/>
    </row>
    <row r="103703" spans="1:1">
      <c r="A103703" s="234"/>
    </row>
    <row r="103704" spans="1:1">
      <c r="A103704" s="234"/>
    </row>
    <row r="103705" spans="1:1">
      <c r="A103705" s="234"/>
    </row>
    <row r="103706" spans="1:1">
      <c r="A103706" s="234"/>
    </row>
    <row r="103707" spans="1:1">
      <c r="A103707" s="234"/>
    </row>
    <row r="103708" spans="1:1">
      <c r="A103708" s="234"/>
    </row>
    <row r="103709" spans="1:1">
      <c r="A103709" s="234"/>
    </row>
    <row r="103710" spans="1:1">
      <c r="A103710" s="234"/>
    </row>
    <row r="103711" spans="1:1">
      <c r="A103711" s="234"/>
    </row>
    <row r="103712" spans="1:1">
      <c r="A103712" s="234"/>
    </row>
    <row r="103713" spans="1:1">
      <c r="A103713" s="234"/>
    </row>
    <row r="103714" spans="1:1">
      <c r="A103714" s="234"/>
    </row>
    <row r="103715" spans="1:1">
      <c r="A103715" s="234"/>
    </row>
    <row r="103716" spans="1:1">
      <c r="A103716" s="234"/>
    </row>
    <row r="103717" spans="1:1">
      <c r="A103717" s="234"/>
    </row>
    <row r="103718" spans="1:1">
      <c r="A103718" s="234"/>
    </row>
    <row r="103719" spans="1:1">
      <c r="A103719" s="234"/>
    </row>
    <row r="103720" spans="1:1">
      <c r="A103720" s="234"/>
    </row>
    <row r="103721" spans="1:1">
      <c r="A103721" s="234"/>
    </row>
    <row r="103722" spans="1:1">
      <c r="A103722" s="234"/>
    </row>
    <row r="103723" spans="1:1">
      <c r="A103723" s="234"/>
    </row>
    <row r="103724" spans="1:1">
      <c r="A103724" s="234"/>
    </row>
    <row r="103725" spans="1:1">
      <c r="A103725" s="234"/>
    </row>
    <row r="103726" spans="1:1">
      <c r="A103726" s="234"/>
    </row>
    <row r="103727" spans="1:1">
      <c r="A103727" s="234"/>
    </row>
    <row r="103728" spans="1:1">
      <c r="A103728" s="234"/>
    </row>
    <row r="103729" spans="1:1">
      <c r="A103729" s="234"/>
    </row>
    <row r="103730" spans="1:1">
      <c r="A103730" s="234"/>
    </row>
    <row r="103731" spans="1:1">
      <c r="A103731" s="234"/>
    </row>
    <row r="103732" spans="1:1">
      <c r="A103732" s="234"/>
    </row>
    <row r="103733" spans="1:1">
      <c r="A103733" s="234"/>
    </row>
    <row r="103734" spans="1:1">
      <c r="A103734" s="234"/>
    </row>
    <row r="103735" spans="1:1">
      <c r="A103735" s="234"/>
    </row>
    <row r="103736" spans="1:1">
      <c r="A103736" s="234"/>
    </row>
    <row r="103737" spans="1:1">
      <c r="A103737" s="234"/>
    </row>
    <row r="103738" spans="1:1">
      <c r="A103738" s="234"/>
    </row>
    <row r="103739" spans="1:1">
      <c r="A103739" s="234"/>
    </row>
    <row r="103740" spans="1:1">
      <c r="A103740" s="234"/>
    </row>
    <row r="103741" spans="1:1">
      <c r="A103741" s="234"/>
    </row>
    <row r="103742" spans="1:1">
      <c r="A103742" s="234"/>
    </row>
    <row r="103743" spans="1:1">
      <c r="A103743" s="234"/>
    </row>
    <row r="103744" spans="1:1">
      <c r="A103744" s="234"/>
    </row>
    <row r="103745" spans="1:1">
      <c r="A103745" s="234"/>
    </row>
    <row r="103746" spans="1:1">
      <c r="A103746" s="234"/>
    </row>
    <row r="103747" spans="1:1">
      <c r="A103747" s="234"/>
    </row>
    <row r="103748" spans="1:1">
      <c r="A103748" s="234"/>
    </row>
    <row r="103749" spans="1:1">
      <c r="A103749" s="234"/>
    </row>
    <row r="103750" spans="1:1">
      <c r="A103750" s="234"/>
    </row>
    <row r="103751" spans="1:1">
      <c r="A103751" s="234"/>
    </row>
    <row r="103752" spans="1:1">
      <c r="A103752" s="234"/>
    </row>
    <row r="103753" spans="1:1">
      <c r="A103753" s="234"/>
    </row>
    <row r="103754" spans="1:1">
      <c r="A103754" s="234"/>
    </row>
    <row r="103755" spans="1:1">
      <c r="A103755" s="234"/>
    </row>
    <row r="103756" spans="1:1">
      <c r="A103756" s="234"/>
    </row>
    <row r="103757" spans="1:1">
      <c r="A103757" s="234"/>
    </row>
    <row r="103758" spans="1:1">
      <c r="A103758" s="234"/>
    </row>
    <row r="103759" spans="1:1">
      <c r="A103759" s="234"/>
    </row>
    <row r="103760" spans="1:1">
      <c r="A103760" s="234"/>
    </row>
    <row r="103761" spans="1:1">
      <c r="A103761" s="234"/>
    </row>
    <row r="103762" spans="1:1">
      <c r="A103762" s="234"/>
    </row>
    <row r="103763" spans="1:1">
      <c r="A103763" s="234"/>
    </row>
    <row r="103764" spans="1:1">
      <c r="A103764" s="234"/>
    </row>
    <row r="103765" spans="1:1">
      <c r="A103765" s="234"/>
    </row>
    <row r="103766" spans="1:1">
      <c r="A103766" s="234"/>
    </row>
    <row r="103767" spans="1:1">
      <c r="A103767" s="234"/>
    </row>
    <row r="103768" spans="1:1">
      <c r="A103768" s="234"/>
    </row>
    <row r="103769" spans="1:1">
      <c r="A103769" s="234"/>
    </row>
    <row r="103770" spans="1:1">
      <c r="A103770" s="234"/>
    </row>
    <row r="103771" spans="1:1">
      <c r="A103771" s="234"/>
    </row>
    <row r="103772" spans="1:1">
      <c r="A103772" s="234"/>
    </row>
    <row r="103773" spans="1:1">
      <c r="A103773" s="234"/>
    </row>
    <row r="103774" spans="1:1">
      <c r="A103774" s="234"/>
    </row>
    <row r="103775" spans="1:1">
      <c r="A103775" s="234"/>
    </row>
    <row r="103776" spans="1:1">
      <c r="A103776" s="234"/>
    </row>
    <row r="103777" spans="1:1">
      <c r="A103777" s="234"/>
    </row>
    <row r="103778" spans="1:1">
      <c r="A103778" s="234"/>
    </row>
    <row r="103779" spans="1:1">
      <c r="A103779" s="234"/>
    </row>
    <row r="103780" spans="1:1">
      <c r="A103780" s="234"/>
    </row>
    <row r="103781" spans="1:1">
      <c r="A103781" s="234"/>
    </row>
    <row r="103782" spans="1:1">
      <c r="A103782" s="234"/>
    </row>
    <row r="103783" spans="1:1">
      <c r="A103783" s="234"/>
    </row>
    <row r="103784" spans="1:1">
      <c r="A103784" s="234"/>
    </row>
    <row r="103785" spans="1:1">
      <c r="A103785" s="234"/>
    </row>
    <row r="103786" spans="1:1">
      <c r="A103786" s="234"/>
    </row>
    <row r="103787" spans="1:1">
      <c r="A103787" s="234"/>
    </row>
    <row r="103788" spans="1:1">
      <c r="A103788" s="234"/>
    </row>
    <row r="103789" spans="1:1">
      <c r="A103789" s="234"/>
    </row>
    <row r="103790" spans="1:1">
      <c r="A103790" s="234"/>
    </row>
    <row r="103791" spans="1:1">
      <c r="A103791" s="234"/>
    </row>
    <row r="103792" spans="1:1">
      <c r="A103792" s="234"/>
    </row>
    <row r="103793" spans="1:1">
      <c r="A103793" s="234"/>
    </row>
    <row r="103794" spans="1:1">
      <c r="A103794" s="234"/>
    </row>
    <row r="103795" spans="1:1">
      <c r="A103795" s="234"/>
    </row>
    <row r="103796" spans="1:1">
      <c r="A103796" s="234"/>
    </row>
    <row r="103797" spans="1:1">
      <c r="A103797" s="234"/>
    </row>
    <row r="103798" spans="1:1">
      <c r="A103798" s="234"/>
    </row>
    <row r="103799" spans="1:1">
      <c r="A103799" s="234"/>
    </row>
    <row r="103800" spans="1:1">
      <c r="A103800" s="234"/>
    </row>
    <row r="103801" spans="1:1">
      <c r="A103801" s="234"/>
    </row>
    <row r="103802" spans="1:1">
      <c r="A103802" s="234"/>
    </row>
    <row r="103803" spans="1:1">
      <c r="A103803" s="234"/>
    </row>
    <row r="103804" spans="1:1">
      <c r="A103804" s="234"/>
    </row>
    <row r="103805" spans="1:1">
      <c r="A103805" s="234"/>
    </row>
    <row r="103806" spans="1:1">
      <c r="A103806" s="234"/>
    </row>
    <row r="103807" spans="1:1">
      <c r="A103807" s="234"/>
    </row>
    <row r="103808" spans="1:1">
      <c r="A103808" s="234"/>
    </row>
    <row r="103809" spans="1:1">
      <c r="A103809" s="234"/>
    </row>
    <row r="103810" spans="1:1">
      <c r="A103810" s="234"/>
    </row>
    <row r="103811" spans="1:1">
      <c r="A103811" s="234"/>
    </row>
    <row r="103812" spans="1:1">
      <c r="A103812" s="234"/>
    </row>
    <row r="103813" spans="1:1">
      <c r="A103813" s="234"/>
    </row>
    <row r="103814" spans="1:1">
      <c r="A103814" s="234"/>
    </row>
    <row r="103815" spans="1:1">
      <c r="A103815" s="234"/>
    </row>
    <row r="103816" spans="1:1">
      <c r="A103816" s="234"/>
    </row>
    <row r="103817" spans="1:1">
      <c r="A103817" s="234"/>
    </row>
    <row r="103818" spans="1:1">
      <c r="A103818" s="234"/>
    </row>
    <row r="103819" spans="1:1">
      <c r="A103819" s="234"/>
    </row>
    <row r="103820" spans="1:1">
      <c r="A103820" s="234"/>
    </row>
    <row r="103821" spans="1:1">
      <c r="A103821" s="234"/>
    </row>
    <row r="103822" spans="1:1">
      <c r="A103822" s="234"/>
    </row>
    <row r="103823" spans="1:1">
      <c r="A103823" s="234"/>
    </row>
    <row r="103824" spans="1:1">
      <c r="A103824" s="234"/>
    </row>
    <row r="103825" spans="1:1">
      <c r="A103825" s="234"/>
    </row>
    <row r="103826" spans="1:1">
      <c r="A103826" s="234"/>
    </row>
    <row r="103827" spans="1:1">
      <c r="A103827" s="234"/>
    </row>
    <row r="103828" spans="1:1">
      <c r="A103828" s="234"/>
    </row>
    <row r="103829" spans="1:1">
      <c r="A103829" s="234"/>
    </row>
    <row r="103830" spans="1:1">
      <c r="A103830" s="234"/>
    </row>
    <row r="103831" spans="1:1">
      <c r="A103831" s="234"/>
    </row>
    <row r="103832" spans="1:1">
      <c r="A103832" s="234"/>
    </row>
    <row r="103833" spans="1:1">
      <c r="A103833" s="234"/>
    </row>
    <row r="103834" spans="1:1">
      <c r="A103834" s="234"/>
    </row>
    <row r="103835" spans="1:1">
      <c r="A103835" s="234"/>
    </row>
    <row r="103836" spans="1:1">
      <c r="A103836" s="234"/>
    </row>
    <row r="103837" spans="1:1">
      <c r="A103837" s="234"/>
    </row>
    <row r="103838" spans="1:1">
      <c r="A103838" s="234"/>
    </row>
    <row r="103839" spans="1:1">
      <c r="A103839" s="234"/>
    </row>
    <row r="103840" spans="1:1">
      <c r="A103840" s="234"/>
    </row>
    <row r="103841" spans="1:1">
      <c r="A103841" s="234"/>
    </row>
    <row r="103842" spans="1:1">
      <c r="A103842" s="234"/>
    </row>
    <row r="103843" spans="1:1">
      <c r="A103843" s="234"/>
    </row>
    <row r="103844" spans="1:1">
      <c r="A103844" s="234"/>
    </row>
    <row r="103845" spans="1:1">
      <c r="A103845" s="234"/>
    </row>
    <row r="103846" spans="1:1">
      <c r="A103846" s="234"/>
    </row>
    <row r="103847" spans="1:1">
      <c r="A103847" s="234"/>
    </row>
    <row r="103848" spans="1:1">
      <c r="A103848" s="234"/>
    </row>
    <row r="103849" spans="1:1">
      <c r="A103849" s="234"/>
    </row>
    <row r="103850" spans="1:1">
      <c r="A103850" s="234"/>
    </row>
    <row r="103851" spans="1:1">
      <c r="A103851" s="234"/>
    </row>
    <row r="103852" spans="1:1">
      <c r="A103852" s="234"/>
    </row>
    <row r="103853" spans="1:1">
      <c r="A103853" s="234"/>
    </row>
    <row r="103854" spans="1:1">
      <c r="A103854" s="234"/>
    </row>
    <row r="103855" spans="1:1">
      <c r="A103855" s="234"/>
    </row>
    <row r="103856" spans="1:1">
      <c r="A103856" s="234"/>
    </row>
    <row r="103857" spans="1:1">
      <c r="A103857" s="234"/>
    </row>
    <row r="103858" spans="1:1">
      <c r="A103858" s="234"/>
    </row>
    <row r="103859" spans="1:1">
      <c r="A103859" s="234"/>
    </row>
    <row r="103860" spans="1:1">
      <c r="A103860" s="234"/>
    </row>
    <row r="103861" spans="1:1">
      <c r="A103861" s="234"/>
    </row>
    <row r="103862" spans="1:1">
      <c r="A103862" s="234"/>
    </row>
    <row r="103863" spans="1:1">
      <c r="A103863" s="234"/>
    </row>
    <row r="103864" spans="1:1">
      <c r="A103864" s="234"/>
    </row>
    <row r="103865" spans="1:1">
      <c r="A103865" s="234"/>
    </row>
    <row r="103866" spans="1:1">
      <c r="A103866" s="234"/>
    </row>
    <row r="103867" spans="1:1">
      <c r="A103867" s="234"/>
    </row>
    <row r="103868" spans="1:1">
      <c r="A103868" s="234"/>
    </row>
    <row r="103869" spans="1:1">
      <c r="A103869" s="234"/>
    </row>
    <row r="103870" spans="1:1">
      <c r="A103870" s="234"/>
    </row>
    <row r="103871" spans="1:1">
      <c r="A103871" s="234"/>
    </row>
    <row r="103872" spans="1:1">
      <c r="A103872" s="234"/>
    </row>
    <row r="103873" spans="1:1">
      <c r="A103873" s="234"/>
    </row>
    <row r="103874" spans="1:1">
      <c r="A103874" s="234"/>
    </row>
    <row r="103875" spans="1:1">
      <c r="A103875" s="234"/>
    </row>
    <row r="103876" spans="1:1">
      <c r="A103876" s="234"/>
    </row>
    <row r="103877" spans="1:1">
      <c r="A103877" s="234"/>
    </row>
    <row r="103878" spans="1:1">
      <c r="A103878" s="234"/>
    </row>
    <row r="103879" spans="1:1">
      <c r="A103879" s="234"/>
    </row>
    <row r="103880" spans="1:1">
      <c r="A103880" s="234"/>
    </row>
    <row r="103881" spans="1:1">
      <c r="A103881" s="234"/>
    </row>
    <row r="103882" spans="1:1">
      <c r="A103882" s="234"/>
    </row>
    <row r="103883" spans="1:1">
      <c r="A103883" s="234"/>
    </row>
    <row r="103884" spans="1:1">
      <c r="A103884" s="234"/>
    </row>
    <row r="103885" spans="1:1">
      <c r="A103885" s="234"/>
    </row>
    <row r="103886" spans="1:1">
      <c r="A103886" s="234"/>
    </row>
    <row r="103887" spans="1:1">
      <c r="A103887" s="234"/>
    </row>
    <row r="103888" spans="1:1">
      <c r="A103888" s="234"/>
    </row>
    <row r="103889" spans="1:1">
      <c r="A103889" s="234"/>
    </row>
    <row r="103890" spans="1:1">
      <c r="A103890" s="234"/>
    </row>
    <row r="103891" spans="1:1">
      <c r="A103891" s="234"/>
    </row>
    <row r="103892" spans="1:1">
      <c r="A103892" s="234"/>
    </row>
    <row r="103893" spans="1:1">
      <c r="A103893" s="234"/>
    </row>
    <row r="103894" spans="1:1">
      <c r="A103894" s="234"/>
    </row>
    <row r="103895" spans="1:1">
      <c r="A103895" s="234"/>
    </row>
    <row r="103896" spans="1:1">
      <c r="A103896" s="234"/>
    </row>
    <row r="103897" spans="1:1">
      <c r="A103897" s="234"/>
    </row>
    <row r="103898" spans="1:1">
      <c r="A103898" s="234"/>
    </row>
    <row r="103899" spans="1:1">
      <c r="A103899" s="234"/>
    </row>
    <row r="103900" spans="1:1">
      <c r="A103900" s="234"/>
    </row>
    <row r="103901" spans="1:1">
      <c r="A103901" s="234"/>
    </row>
    <row r="103902" spans="1:1">
      <c r="A103902" s="234"/>
    </row>
    <row r="103903" spans="1:1">
      <c r="A103903" s="234"/>
    </row>
    <row r="103904" spans="1:1">
      <c r="A103904" s="234"/>
    </row>
    <row r="103905" spans="1:1">
      <c r="A103905" s="234"/>
    </row>
    <row r="103906" spans="1:1">
      <c r="A103906" s="234"/>
    </row>
    <row r="103907" spans="1:1">
      <c r="A103907" s="234"/>
    </row>
    <row r="103908" spans="1:1">
      <c r="A103908" s="234"/>
    </row>
    <row r="103909" spans="1:1">
      <c r="A103909" s="234"/>
    </row>
    <row r="103910" spans="1:1">
      <c r="A103910" s="234"/>
    </row>
    <row r="103911" spans="1:1">
      <c r="A103911" s="234"/>
    </row>
    <row r="103912" spans="1:1">
      <c r="A103912" s="234"/>
    </row>
    <row r="103913" spans="1:1">
      <c r="A103913" s="234"/>
    </row>
    <row r="103914" spans="1:1">
      <c r="A103914" s="234"/>
    </row>
    <row r="103915" spans="1:1">
      <c r="A103915" s="234"/>
    </row>
    <row r="103916" spans="1:1">
      <c r="A103916" s="234"/>
    </row>
    <row r="103917" spans="1:1">
      <c r="A103917" s="234"/>
    </row>
    <row r="103918" spans="1:1">
      <c r="A103918" s="234"/>
    </row>
    <row r="103919" spans="1:1">
      <c r="A103919" s="234"/>
    </row>
    <row r="103920" spans="1:1">
      <c r="A103920" s="234"/>
    </row>
    <row r="103921" spans="1:1">
      <c r="A103921" s="234"/>
    </row>
    <row r="103922" spans="1:1">
      <c r="A103922" s="234"/>
    </row>
    <row r="103923" spans="1:1">
      <c r="A103923" s="234"/>
    </row>
    <row r="103924" spans="1:1">
      <c r="A103924" s="234"/>
    </row>
    <row r="103925" spans="1:1">
      <c r="A103925" s="234"/>
    </row>
    <row r="103926" spans="1:1">
      <c r="A103926" s="234"/>
    </row>
    <row r="103927" spans="1:1">
      <c r="A103927" s="234"/>
    </row>
    <row r="103928" spans="1:1">
      <c r="A103928" s="234"/>
    </row>
    <row r="103929" spans="1:1">
      <c r="A103929" s="234"/>
    </row>
    <row r="103930" spans="1:1">
      <c r="A103930" s="234"/>
    </row>
    <row r="103931" spans="1:1">
      <c r="A103931" s="234"/>
    </row>
    <row r="103932" spans="1:1">
      <c r="A103932" s="234"/>
    </row>
    <row r="103933" spans="1:1">
      <c r="A103933" s="234"/>
    </row>
    <row r="103934" spans="1:1">
      <c r="A103934" s="234"/>
    </row>
    <row r="103935" spans="1:1">
      <c r="A103935" s="234"/>
    </row>
    <row r="103936" spans="1:1">
      <c r="A103936" s="234"/>
    </row>
    <row r="103937" spans="1:1">
      <c r="A103937" s="234"/>
    </row>
    <row r="103938" spans="1:1">
      <c r="A103938" s="234"/>
    </row>
    <row r="103939" spans="1:1">
      <c r="A103939" s="234"/>
    </row>
    <row r="103940" spans="1:1">
      <c r="A103940" s="234"/>
    </row>
    <row r="103941" spans="1:1">
      <c r="A103941" s="234"/>
    </row>
    <row r="103942" spans="1:1">
      <c r="A103942" s="234"/>
    </row>
    <row r="103943" spans="1:1">
      <c r="A103943" s="234"/>
    </row>
    <row r="103944" spans="1:1">
      <c r="A103944" s="234"/>
    </row>
    <row r="103945" spans="1:1">
      <c r="A103945" s="234"/>
    </row>
    <row r="103946" spans="1:1">
      <c r="A103946" s="234"/>
    </row>
    <row r="103947" spans="1:1">
      <c r="A103947" s="234"/>
    </row>
    <row r="103948" spans="1:1">
      <c r="A103948" s="234"/>
    </row>
    <row r="103949" spans="1:1">
      <c r="A103949" s="234"/>
    </row>
    <row r="103950" spans="1:1">
      <c r="A103950" s="234"/>
    </row>
    <row r="103951" spans="1:1">
      <c r="A103951" s="234"/>
    </row>
    <row r="103952" spans="1:1">
      <c r="A103952" s="234"/>
    </row>
    <row r="103953" spans="1:1">
      <c r="A103953" s="234"/>
    </row>
    <row r="103954" spans="1:1">
      <c r="A103954" s="234"/>
    </row>
    <row r="103955" spans="1:1">
      <c r="A103955" s="234"/>
    </row>
    <row r="103956" spans="1:1">
      <c r="A103956" s="234"/>
    </row>
    <row r="103957" spans="1:1">
      <c r="A103957" s="234"/>
    </row>
    <row r="103958" spans="1:1">
      <c r="A103958" s="234"/>
    </row>
    <row r="103959" spans="1:1">
      <c r="A103959" s="234"/>
    </row>
    <row r="103960" spans="1:1">
      <c r="A103960" s="234"/>
    </row>
    <row r="103961" spans="1:1">
      <c r="A103961" s="234"/>
    </row>
    <row r="103962" spans="1:1">
      <c r="A103962" s="234"/>
    </row>
    <row r="103963" spans="1:1">
      <c r="A103963" s="234"/>
    </row>
    <row r="103964" spans="1:1">
      <c r="A103964" s="234"/>
    </row>
    <row r="103965" spans="1:1">
      <c r="A103965" s="234"/>
    </row>
    <row r="103966" spans="1:1">
      <c r="A103966" s="234"/>
    </row>
    <row r="103967" spans="1:1">
      <c r="A103967" s="234"/>
    </row>
    <row r="103968" spans="1:1">
      <c r="A103968" s="234"/>
    </row>
    <row r="103969" spans="1:1">
      <c r="A103969" s="234"/>
    </row>
    <row r="103970" spans="1:1">
      <c r="A103970" s="234"/>
    </row>
    <row r="103971" spans="1:1">
      <c r="A103971" s="234"/>
    </row>
    <row r="103972" spans="1:1">
      <c r="A103972" s="234"/>
    </row>
    <row r="103973" spans="1:1">
      <c r="A103973" s="234"/>
    </row>
    <row r="103974" spans="1:1">
      <c r="A103974" s="234"/>
    </row>
    <row r="103975" spans="1:1">
      <c r="A103975" s="234"/>
    </row>
    <row r="103976" spans="1:1">
      <c r="A103976" s="234"/>
    </row>
    <row r="103977" spans="1:1">
      <c r="A103977" s="234"/>
    </row>
    <row r="103978" spans="1:1">
      <c r="A103978" s="234"/>
    </row>
    <row r="103979" spans="1:1">
      <c r="A103979" s="234"/>
    </row>
    <row r="103980" spans="1:1">
      <c r="A103980" s="234"/>
    </row>
    <row r="103981" spans="1:1">
      <c r="A103981" s="234"/>
    </row>
    <row r="103982" spans="1:1">
      <c r="A103982" s="234"/>
    </row>
    <row r="103983" spans="1:1">
      <c r="A103983" s="234"/>
    </row>
    <row r="103984" spans="1:1">
      <c r="A103984" s="234"/>
    </row>
    <row r="103985" spans="1:1">
      <c r="A103985" s="234"/>
    </row>
    <row r="103986" spans="1:1">
      <c r="A103986" s="234"/>
    </row>
    <row r="103987" spans="1:1">
      <c r="A103987" s="234"/>
    </row>
    <row r="103988" spans="1:1">
      <c r="A103988" s="234"/>
    </row>
    <row r="103989" spans="1:1">
      <c r="A103989" s="234"/>
    </row>
    <row r="103990" spans="1:1">
      <c r="A103990" s="234"/>
    </row>
    <row r="103991" spans="1:1">
      <c r="A103991" s="234"/>
    </row>
    <row r="103992" spans="1:1">
      <c r="A103992" s="234"/>
    </row>
    <row r="103993" spans="1:1">
      <c r="A103993" s="234"/>
    </row>
    <row r="103994" spans="1:1">
      <c r="A103994" s="234"/>
    </row>
    <row r="103995" spans="1:1">
      <c r="A103995" s="234"/>
    </row>
    <row r="103996" spans="1:1">
      <c r="A103996" s="234"/>
    </row>
    <row r="103997" spans="1:1">
      <c r="A103997" s="234"/>
    </row>
    <row r="103998" spans="1:1">
      <c r="A103998" s="234"/>
    </row>
    <row r="103999" spans="1:1">
      <c r="A103999" s="234"/>
    </row>
    <row r="104000" spans="1:1">
      <c r="A104000" s="234"/>
    </row>
    <row r="104001" spans="1:1">
      <c r="A104001" s="234"/>
    </row>
    <row r="104002" spans="1:1">
      <c r="A104002" s="234"/>
    </row>
    <row r="104003" spans="1:1">
      <c r="A104003" s="234"/>
    </row>
    <row r="104004" spans="1:1">
      <c r="A104004" s="234"/>
    </row>
    <row r="104005" spans="1:1">
      <c r="A104005" s="234"/>
    </row>
    <row r="104006" spans="1:1">
      <c r="A104006" s="234"/>
    </row>
    <row r="104007" spans="1:1">
      <c r="A104007" s="234"/>
    </row>
    <row r="104008" spans="1:1">
      <c r="A104008" s="234"/>
    </row>
    <row r="104009" spans="1:1">
      <c r="A104009" s="234"/>
    </row>
    <row r="104010" spans="1:1">
      <c r="A104010" s="234"/>
    </row>
    <row r="104011" spans="1:1">
      <c r="A104011" s="234"/>
    </row>
    <row r="104012" spans="1:1">
      <c r="A104012" s="234"/>
    </row>
    <row r="104013" spans="1:1">
      <c r="A104013" s="234"/>
    </row>
    <row r="104014" spans="1:1">
      <c r="A104014" s="234"/>
    </row>
    <row r="104015" spans="1:1">
      <c r="A104015" s="234"/>
    </row>
    <row r="104016" spans="1:1">
      <c r="A104016" s="234"/>
    </row>
    <row r="104017" spans="1:1">
      <c r="A104017" s="234"/>
    </row>
    <row r="104018" spans="1:1">
      <c r="A104018" s="234"/>
    </row>
    <row r="104019" spans="1:1">
      <c r="A104019" s="234"/>
    </row>
    <row r="104020" spans="1:1">
      <c r="A104020" s="234"/>
    </row>
    <row r="104021" spans="1:1">
      <c r="A104021" s="234"/>
    </row>
    <row r="104022" spans="1:1">
      <c r="A104022" s="234"/>
    </row>
    <row r="104023" spans="1:1">
      <c r="A104023" s="234"/>
    </row>
    <row r="104024" spans="1:1">
      <c r="A104024" s="234"/>
    </row>
    <row r="104025" spans="1:1">
      <c r="A104025" s="234"/>
    </row>
    <row r="104026" spans="1:1">
      <c r="A104026" s="234"/>
    </row>
    <row r="104027" spans="1:1">
      <c r="A104027" s="234"/>
    </row>
    <row r="104028" spans="1:1">
      <c r="A104028" s="234"/>
    </row>
    <row r="104029" spans="1:1">
      <c r="A104029" s="234"/>
    </row>
    <row r="104030" spans="1:1">
      <c r="A104030" s="234"/>
    </row>
    <row r="104031" spans="1:1">
      <c r="A104031" s="234"/>
    </row>
    <row r="104032" spans="1:1">
      <c r="A104032" s="234"/>
    </row>
    <row r="104033" spans="1:1">
      <c r="A104033" s="234"/>
    </row>
    <row r="104034" spans="1:1">
      <c r="A104034" s="234"/>
    </row>
    <row r="104035" spans="1:1">
      <c r="A104035" s="234"/>
    </row>
    <row r="104036" spans="1:1">
      <c r="A104036" s="234"/>
    </row>
    <row r="104037" spans="1:1">
      <c r="A104037" s="234"/>
    </row>
    <row r="104038" spans="1:1">
      <c r="A104038" s="234"/>
    </row>
    <row r="104039" spans="1:1">
      <c r="A104039" s="234"/>
    </row>
    <row r="104040" spans="1:1">
      <c r="A104040" s="234"/>
    </row>
    <row r="104041" spans="1:1">
      <c r="A104041" s="234"/>
    </row>
    <row r="104042" spans="1:1">
      <c r="A104042" s="234"/>
    </row>
    <row r="104043" spans="1:1">
      <c r="A104043" s="234"/>
    </row>
    <row r="104044" spans="1:1">
      <c r="A104044" s="234"/>
    </row>
    <row r="104045" spans="1:1">
      <c r="A104045" s="234"/>
    </row>
    <row r="104046" spans="1:1">
      <c r="A104046" s="234"/>
    </row>
    <row r="104047" spans="1:1">
      <c r="A104047" s="234"/>
    </row>
    <row r="104048" spans="1:1">
      <c r="A104048" s="234"/>
    </row>
    <row r="104049" spans="1:1">
      <c r="A104049" s="234"/>
    </row>
    <row r="104050" spans="1:1">
      <c r="A104050" s="234"/>
    </row>
    <row r="104051" spans="1:1">
      <c r="A104051" s="234"/>
    </row>
    <row r="104052" spans="1:1">
      <c r="A104052" s="234"/>
    </row>
    <row r="104053" spans="1:1">
      <c r="A104053" s="234"/>
    </row>
    <row r="104054" spans="1:1">
      <c r="A104054" s="234"/>
    </row>
    <row r="104055" spans="1:1">
      <c r="A104055" s="234"/>
    </row>
    <row r="104056" spans="1:1">
      <c r="A104056" s="234"/>
    </row>
    <row r="104057" spans="1:1">
      <c r="A104057" s="234"/>
    </row>
    <row r="104058" spans="1:1">
      <c r="A104058" s="234"/>
    </row>
    <row r="104059" spans="1:1">
      <c r="A104059" s="234"/>
    </row>
    <row r="104060" spans="1:1">
      <c r="A104060" s="234"/>
    </row>
    <row r="104061" spans="1:1">
      <c r="A104061" s="234"/>
    </row>
    <row r="104062" spans="1:1">
      <c r="A104062" s="234"/>
    </row>
    <row r="104063" spans="1:1">
      <c r="A104063" s="234"/>
    </row>
    <row r="104064" spans="1:1">
      <c r="A104064" s="234"/>
    </row>
    <row r="104065" spans="1:1">
      <c r="A104065" s="234"/>
    </row>
    <row r="104066" spans="1:1">
      <c r="A104066" s="234"/>
    </row>
    <row r="104067" spans="1:1">
      <c r="A104067" s="234"/>
    </row>
    <row r="104068" spans="1:1">
      <c r="A104068" s="234"/>
    </row>
    <row r="104069" spans="1:1">
      <c r="A104069" s="234"/>
    </row>
    <row r="104070" spans="1:1">
      <c r="A104070" s="234"/>
    </row>
    <row r="104071" spans="1:1">
      <c r="A104071" s="234"/>
    </row>
    <row r="104072" spans="1:1">
      <c r="A104072" s="234"/>
    </row>
    <row r="104073" spans="1:1">
      <c r="A104073" s="234"/>
    </row>
    <row r="104074" spans="1:1">
      <c r="A104074" s="234"/>
    </row>
    <row r="104075" spans="1:1">
      <c r="A104075" s="234"/>
    </row>
    <row r="104076" spans="1:1">
      <c r="A104076" s="234"/>
    </row>
    <row r="104077" spans="1:1">
      <c r="A104077" s="234"/>
    </row>
    <row r="104078" spans="1:1">
      <c r="A104078" s="234"/>
    </row>
    <row r="104079" spans="1:1">
      <c r="A104079" s="234"/>
    </row>
    <row r="104080" spans="1:1">
      <c r="A104080" s="234"/>
    </row>
    <row r="104081" spans="1:1">
      <c r="A104081" s="234"/>
    </row>
    <row r="104082" spans="1:1">
      <c r="A104082" s="234"/>
    </row>
    <row r="104083" spans="1:1">
      <c r="A104083" s="234"/>
    </row>
    <row r="104084" spans="1:1">
      <c r="A104084" s="234"/>
    </row>
    <row r="104085" spans="1:1">
      <c r="A104085" s="234"/>
    </row>
    <row r="104086" spans="1:1">
      <c r="A104086" s="234"/>
    </row>
    <row r="104087" spans="1:1">
      <c r="A104087" s="234"/>
    </row>
    <row r="104088" spans="1:1">
      <c r="A104088" s="234"/>
    </row>
    <row r="104089" spans="1:1">
      <c r="A104089" s="234"/>
    </row>
    <row r="104090" spans="1:1">
      <c r="A104090" s="234"/>
    </row>
    <row r="104091" spans="1:1">
      <c r="A104091" s="234"/>
    </row>
    <row r="104092" spans="1:1">
      <c r="A104092" s="234"/>
    </row>
    <row r="104093" spans="1:1">
      <c r="A104093" s="234"/>
    </row>
    <row r="104094" spans="1:1">
      <c r="A104094" s="234"/>
    </row>
    <row r="104095" spans="1:1">
      <c r="A104095" s="234"/>
    </row>
    <row r="104096" spans="1:1">
      <c r="A104096" s="234"/>
    </row>
    <row r="104097" spans="1:1">
      <c r="A104097" s="234"/>
    </row>
    <row r="104098" spans="1:1">
      <c r="A104098" s="234"/>
    </row>
    <row r="104099" spans="1:1">
      <c r="A104099" s="234"/>
    </row>
    <row r="104100" spans="1:1">
      <c r="A104100" s="234"/>
    </row>
    <row r="104101" spans="1:1">
      <c r="A104101" s="234"/>
    </row>
    <row r="104102" spans="1:1">
      <c r="A104102" s="234"/>
    </row>
    <row r="104103" spans="1:1">
      <c r="A104103" s="234"/>
    </row>
    <row r="104104" spans="1:1">
      <c r="A104104" s="234"/>
    </row>
    <row r="104105" spans="1:1">
      <c r="A104105" s="234"/>
    </row>
    <row r="104106" spans="1:1">
      <c r="A104106" s="234"/>
    </row>
    <row r="104107" spans="1:1">
      <c r="A104107" s="234"/>
    </row>
    <row r="104108" spans="1:1">
      <c r="A104108" s="234"/>
    </row>
    <row r="104109" spans="1:1">
      <c r="A104109" s="234"/>
    </row>
    <row r="104110" spans="1:1">
      <c r="A104110" s="234"/>
    </row>
    <row r="104111" spans="1:1">
      <c r="A104111" s="234"/>
    </row>
    <row r="104112" spans="1:1">
      <c r="A104112" s="234"/>
    </row>
    <row r="104113" spans="1:1">
      <c r="A104113" s="234"/>
    </row>
    <row r="104114" spans="1:1">
      <c r="A104114" s="234"/>
    </row>
    <row r="104115" spans="1:1">
      <c r="A104115" s="234"/>
    </row>
    <row r="104116" spans="1:1">
      <c r="A104116" s="234"/>
    </row>
    <row r="104117" spans="1:1">
      <c r="A104117" s="234"/>
    </row>
    <row r="104118" spans="1:1">
      <c r="A104118" s="234"/>
    </row>
    <row r="104119" spans="1:1">
      <c r="A104119" s="234"/>
    </row>
    <row r="104120" spans="1:1">
      <c r="A104120" s="234"/>
    </row>
    <row r="104121" spans="1:1">
      <c r="A104121" s="234"/>
    </row>
    <row r="104122" spans="1:1">
      <c r="A104122" s="234"/>
    </row>
    <row r="104123" spans="1:1">
      <c r="A104123" s="234"/>
    </row>
    <row r="104124" spans="1:1">
      <c r="A104124" s="234"/>
    </row>
    <row r="104125" spans="1:1">
      <c r="A104125" s="234"/>
    </row>
    <row r="104126" spans="1:1">
      <c r="A104126" s="234"/>
    </row>
    <row r="104127" spans="1:1">
      <c r="A104127" s="234"/>
    </row>
    <row r="104128" spans="1:1">
      <c r="A104128" s="234"/>
    </row>
    <row r="104129" spans="1:1">
      <c r="A104129" s="234"/>
    </row>
    <row r="104130" spans="1:1">
      <c r="A104130" s="234"/>
    </row>
    <row r="104131" spans="1:1">
      <c r="A104131" s="234"/>
    </row>
    <row r="104132" spans="1:1">
      <c r="A104132" s="234"/>
    </row>
    <row r="104133" spans="1:1">
      <c r="A104133" s="234"/>
    </row>
    <row r="104134" spans="1:1">
      <c r="A104134" s="234"/>
    </row>
    <row r="104135" spans="1:1">
      <c r="A104135" s="234"/>
    </row>
    <row r="104136" spans="1:1">
      <c r="A104136" s="234"/>
    </row>
    <row r="104137" spans="1:1">
      <c r="A104137" s="234"/>
    </row>
    <row r="104138" spans="1:1">
      <c r="A104138" s="234"/>
    </row>
    <row r="104139" spans="1:1">
      <c r="A104139" s="234"/>
    </row>
    <row r="104140" spans="1:1">
      <c r="A104140" s="234"/>
    </row>
    <row r="104141" spans="1:1">
      <c r="A104141" s="234"/>
    </row>
    <row r="104142" spans="1:1">
      <c r="A104142" s="234"/>
    </row>
    <row r="104143" spans="1:1">
      <c r="A104143" s="234"/>
    </row>
    <row r="104144" spans="1:1">
      <c r="A104144" s="234"/>
    </row>
    <row r="104145" spans="1:1">
      <c r="A104145" s="234"/>
    </row>
    <row r="104146" spans="1:1">
      <c r="A104146" s="234"/>
    </row>
    <row r="104147" spans="1:1">
      <c r="A104147" s="234"/>
    </row>
    <row r="104148" spans="1:1">
      <c r="A104148" s="234"/>
    </row>
    <row r="104149" spans="1:1">
      <c r="A104149" s="234"/>
    </row>
    <row r="104150" spans="1:1">
      <c r="A104150" s="234"/>
    </row>
    <row r="104151" spans="1:1">
      <c r="A104151" s="234"/>
    </row>
    <row r="104152" spans="1:1">
      <c r="A104152" s="234"/>
    </row>
    <row r="104153" spans="1:1">
      <c r="A104153" s="234"/>
    </row>
    <row r="104154" spans="1:1">
      <c r="A104154" s="234"/>
    </row>
    <row r="104155" spans="1:1">
      <c r="A104155" s="234"/>
    </row>
    <row r="104156" spans="1:1">
      <c r="A104156" s="234"/>
    </row>
    <row r="104157" spans="1:1">
      <c r="A104157" s="234"/>
    </row>
    <row r="104158" spans="1:1">
      <c r="A104158" s="234"/>
    </row>
    <row r="104159" spans="1:1">
      <c r="A104159" s="234"/>
    </row>
    <row r="104160" spans="1:1">
      <c r="A104160" s="234"/>
    </row>
    <row r="104161" spans="1:1">
      <c r="A104161" s="234"/>
    </row>
    <row r="104162" spans="1:1">
      <c r="A104162" s="234"/>
    </row>
    <row r="104163" spans="1:1">
      <c r="A104163" s="234"/>
    </row>
    <row r="104164" spans="1:1">
      <c r="A104164" s="234"/>
    </row>
    <row r="104165" spans="1:1">
      <c r="A104165" s="234"/>
    </row>
    <row r="104166" spans="1:1">
      <c r="A104166" s="234"/>
    </row>
    <row r="104167" spans="1:1">
      <c r="A104167" s="234"/>
    </row>
    <row r="104168" spans="1:1">
      <c r="A104168" s="234"/>
    </row>
    <row r="104169" spans="1:1">
      <c r="A104169" s="234"/>
    </row>
    <row r="104170" spans="1:1">
      <c r="A104170" s="234"/>
    </row>
    <row r="104171" spans="1:1">
      <c r="A104171" s="234"/>
    </row>
    <row r="104172" spans="1:1">
      <c r="A104172" s="234"/>
    </row>
    <row r="104173" spans="1:1">
      <c r="A104173" s="234"/>
    </row>
    <row r="104174" spans="1:1">
      <c r="A104174" s="234"/>
    </row>
    <row r="104175" spans="1:1">
      <c r="A104175" s="234"/>
    </row>
    <row r="104176" spans="1:1">
      <c r="A104176" s="234"/>
    </row>
    <row r="104177" spans="1:1">
      <c r="A104177" s="234"/>
    </row>
    <row r="104178" spans="1:1">
      <c r="A104178" s="234"/>
    </row>
    <row r="104179" spans="1:1">
      <c r="A104179" s="234"/>
    </row>
    <row r="104180" spans="1:1">
      <c r="A104180" s="234"/>
    </row>
    <row r="104181" spans="1:1">
      <c r="A104181" s="234"/>
    </row>
    <row r="104182" spans="1:1">
      <c r="A104182" s="234"/>
    </row>
    <row r="104183" spans="1:1">
      <c r="A104183" s="234"/>
    </row>
    <row r="104184" spans="1:1">
      <c r="A104184" s="234"/>
    </row>
    <row r="104185" spans="1:1">
      <c r="A104185" s="234"/>
    </row>
    <row r="104186" spans="1:1">
      <c r="A104186" s="234"/>
    </row>
    <row r="104187" spans="1:1">
      <c r="A104187" s="234"/>
    </row>
    <row r="104188" spans="1:1">
      <c r="A104188" s="234"/>
    </row>
    <row r="104189" spans="1:1">
      <c r="A104189" s="234"/>
    </row>
    <row r="104190" spans="1:1">
      <c r="A104190" s="234"/>
    </row>
    <row r="104191" spans="1:1">
      <c r="A104191" s="234"/>
    </row>
    <row r="104192" spans="1:1">
      <c r="A104192" s="234"/>
    </row>
    <row r="104193" spans="1:1">
      <c r="A104193" s="234"/>
    </row>
    <row r="104194" spans="1:1">
      <c r="A104194" s="234"/>
    </row>
    <row r="104195" spans="1:1">
      <c r="A104195" s="234"/>
    </row>
    <row r="104196" spans="1:1">
      <c r="A104196" s="234"/>
    </row>
    <row r="104197" spans="1:1">
      <c r="A104197" s="234"/>
    </row>
    <row r="104198" spans="1:1">
      <c r="A104198" s="234"/>
    </row>
    <row r="104199" spans="1:1">
      <c r="A104199" s="234"/>
    </row>
    <row r="104200" spans="1:1">
      <c r="A104200" s="234"/>
    </row>
    <row r="104201" spans="1:1">
      <c r="A104201" s="234"/>
    </row>
    <row r="104202" spans="1:1">
      <c r="A104202" s="234"/>
    </row>
    <row r="104203" spans="1:1">
      <c r="A104203" s="234"/>
    </row>
    <row r="104204" spans="1:1">
      <c r="A104204" s="234"/>
    </row>
    <row r="104205" spans="1:1">
      <c r="A104205" s="234"/>
    </row>
    <row r="104206" spans="1:1">
      <c r="A104206" s="234"/>
    </row>
    <row r="104207" spans="1:1">
      <c r="A104207" s="234"/>
    </row>
    <row r="104208" spans="1:1">
      <c r="A104208" s="234"/>
    </row>
    <row r="104209" spans="1:1">
      <c r="A104209" s="234"/>
    </row>
    <row r="104210" spans="1:1">
      <c r="A104210" s="234"/>
    </row>
    <row r="104211" spans="1:1">
      <c r="A104211" s="234"/>
    </row>
    <row r="104212" spans="1:1">
      <c r="A104212" s="234"/>
    </row>
    <row r="104213" spans="1:1">
      <c r="A104213" s="234"/>
    </row>
    <row r="104214" spans="1:1">
      <c r="A104214" s="234"/>
    </row>
    <row r="104215" spans="1:1">
      <c r="A104215" s="234"/>
    </row>
    <row r="104216" spans="1:1">
      <c r="A104216" s="234"/>
    </row>
    <row r="104217" spans="1:1">
      <c r="A104217" s="234"/>
    </row>
    <row r="104218" spans="1:1">
      <c r="A104218" s="234"/>
    </row>
    <row r="104219" spans="1:1">
      <c r="A104219" s="234"/>
    </row>
    <row r="104220" spans="1:1">
      <c r="A104220" s="234"/>
    </row>
    <row r="104221" spans="1:1">
      <c r="A104221" s="234"/>
    </row>
    <row r="104222" spans="1:1">
      <c r="A104222" s="234"/>
    </row>
    <row r="104223" spans="1:1">
      <c r="A104223" s="234"/>
    </row>
    <row r="104224" spans="1:1">
      <c r="A104224" s="234"/>
    </row>
    <row r="104225" spans="1:1">
      <c r="A104225" s="234"/>
    </row>
    <row r="104226" spans="1:1">
      <c r="A104226" s="234"/>
    </row>
    <row r="104227" spans="1:1">
      <c r="A104227" s="234"/>
    </row>
    <row r="104228" spans="1:1">
      <c r="A104228" s="234"/>
    </row>
    <row r="104229" spans="1:1">
      <c r="A104229" s="234"/>
    </row>
    <row r="104230" spans="1:1">
      <c r="A104230" s="234"/>
    </row>
    <row r="104231" spans="1:1">
      <c r="A104231" s="234"/>
    </row>
    <row r="104232" spans="1:1">
      <c r="A104232" s="234"/>
    </row>
    <row r="104233" spans="1:1">
      <c r="A104233" s="234"/>
    </row>
    <row r="104234" spans="1:1">
      <c r="A104234" s="234"/>
    </row>
    <row r="104235" spans="1:1">
      <c r="A104235" s="234"/>
    </row>
    <row r="104236" spans="1:1">
      <c r="A104236" s="234"/>
    </row>
    <row r="104237" spans="1:1">
      <c r="A104237" s="234"/>
    </row>
    <row r="104238" spans="1:1">
      <c r="A104238" s="234"/>
    </row>
    <row r="104239" spans="1:1">
      <c r="A104239" s="234"/>
    </row>
    <row r="104240" spans="1:1">
      <c r="A104240" s="234"/>
    </row>
    <row r="104241" spans="1:1">
      <c r="A104241" s="234"/>
    </row>
    <row r="104242" spans="1:1">
      <c r="A104242" s="234"/>
    </row>
    <row r="104243" spans="1:1">
      <c r="A104243" s="234"/>
    </row>
    <row r="104244" spans="1:1">
      <c r="A104244" s="234"/>
    </row>
    <row r="104245" spans="1:1">
      <c r="A104245" s="234"/>
    </row>
    <row r="104246" spans="1:1">
      <c r="A104246" s="234"/>
    </row>
    <row r="104247" spans="1:1">
      <c r="A104247" s="234"/>
    </row>
    <row r="104248" spans="1:1">
      <c r="A104248" s="234"/>
    </row>
    <row r="104249" spans="1:1">
      <c r="A104249" s="234"/>
    </row>
    <row r="104250" spans="1:1">
      <c r="A104250" s="234"/>
    </row>
    <row r="104251" spans="1:1">
      <c r="A104251" s="234"/>
    </row>
    <row r="104252" spans="1:1">
      <c r="A104252" s="234"/>
    </row>
    <row r="104253" spans="1:1">
      <c r="A104253" s="234"/>
    </row>
    <row r="104254" spans="1:1">
      <c r="A104254" s="234"/>
    </row>
    <row r="104255" spans="1:1">
      <c r="A104255" s="234"/>
    </row>
    <row r="104256" spans="1:1">
      <c r="A104256" s="234"/>
    </row>
    <row r="104257" spans="1:1">
      <c r="A104257" s="234"/>
    </row>
    <row r="104258" spans="1:1">
      <c r="A104258" s="234"/>
    </row>
    <row r="104259" spans="1:1">
      <c r="A104259" s="234"/>
    </row>
    <row r="104260" spans="1:1">
      <c r="A104260" s="234"/>
    </row>
    <row r="104261" spans="1:1">
      <c r="A104261" s="234"/>
    </row>
    <row r="104262" spans="1:1">
      <c r="A104262" s="234"/>
    </row>
    <row r="104263" spans="1:1">
      <c r="A104263" s="234"/>
    </row>
    <row r="104264" spans="1:1">
      <c r="A104264" s="234"/>
    </row>
    <row r="104265" spans="1:1">
      <c r="A104265" s="234"/>
    </row>
    <row r="104266" spans="1:1">
      <c r="A104266" s="234"/>
    </row>
    <row r="104267" spans="1:1">
      <c r="A104267" s="234"/>
    </row>
    <row r="104268" spans="1:1">
      <c r="A104268" s="234"/>
    </row>
    <row r="104269" spans="1:1">
      <c r="A104269" s="234"/>
    </row>
    <row r="104270" spans="1:1">
      <c r="A104270" s="234"/>
    </row>
    <row r="104271" spans="1:1">
      <c r="A104271" s="234"/>
    </row>
    <row r="104272" spans="1:1">
      <c r="A104272" s="234"/>
    </row>
    <row r="104273" spans="1:1">
      <c r="A104273" s="234"/>
    </row>
    <row r="104274" spans="1:1">
      <c r="A104274" s="234"/>
    </row>
    <row r="104275" spans="1:1">
      <c r="A104275" s="234"/>
    </row>
    <row r="104276" spans="1:1">
      <c r="A104276" s="234"/>
    </row>
    <row r="104277" spans="1:1">
      <c r="A104277" s="234"/>
    </row>
    <row r="104278" spans="1:1">
      <c r="A104278" s="234"/>
    </row>
    <row r="104279" spans="1:1">
      <c r="A104279" s="234"/>
    </row>
    <row r="104280" spans="1:1">
      <c r="A104280" s="234"/>
    </row>
    <row r="104281" spans="1:1">
      <c r="A104281" s="234"/>
    </row>
    <row r="104282" spans="1:1">
      <c r="A104282" s="234"/>
    </row>
    <row r="104283" spans="1:1">
      <c r="A104283" s="234"/>
    </row>
    <row r="104284" spans="1:1">
      <c r="A104284" s="234"/>
    </row>
    <row r="104285" spans="1:1">
      <c r="A104285" s="234"/>
    </row>
    <row r="104286" spans="1:1">
      <c r="A104286" s="234"/>
    </row>
    <row r="104287" spans="1:1">
      <c r="A104287" s="234"/>
    </row>
    <row r="104288" spans="1:1">
      <c r="A104288" s="234"/>
    </row>
    <row r="104289" spans="1:1">
      <c r="A104289" s="234"/>
    </row>
    <row r="104290" spans="1:1">
      <c r="A104290" s="234"/>
    </row>
    <row r="104291" spans="1:1">
      <c r="A104291" s="234"/>
    </row>
    <row r="104292" spans="1:1">
      <c r="A104292" s="234"/>
    </row>
    <row r="104293" spans="1:1">
      <c r="A104293" s="234"/>
    </row>
    <row r="104294" spans="1:1">
      <c r="A104294" s="234"/>
    </row>
    <row r="104295" spans="1:1">
      <c r="A104295" s="234"/>
    </row>
    <row r="104296" spans="1:1">
      <c r="A104296" s="234"/>
    </row>
    <row r="104297" spans="1:1">
      <c r="A104297" s="234"/>
    </row>
    <row r="104298" spans="1:1">
      <c r="A104298" s="234"/>
    </row>
    <row r="104299" spans="1:1">
      <c r="A104299" s="234"/>
    </row>
    <row r="104300" spans="1:1">
      <c r="A104300" s="234"/>
    </row>
    <row r="104301" spans="1:1">
      <c r="A104301" s="234"/>
    </row>
    <row r="104302" spans="1:1">
      <c r="A104302" s="234"/>
    </row>
    <row r="104303" spans="1:1">
      <c r="A104303" s="234"/>
    </row>
    <row r="104304" spans="1:1">
      <c r="A104304" s="234"/>
    </row>
    <row r="104305" spans="1:1">
      <c r="A104305" s="234"/>
    </row>
    <row r="104306" spans="1:1">
      <c r="A104306" s="234"/>
    </row>
    <row r="104307" spans="1:1">
      <c r="A104307" s="234"/>
    </row>
    <row r="104308" spans="1:1">
      <c r="A104308" s="234"/>
    </row>
    <row r="104309" spans="1:1">
      <c r="A104309" s="234"/>
    </row>
    <row r="104310" spans="1:1">
      <c r="A104310" s="234"/>
    </row>
    <row r="104311" spans="1:1">
      <c r="A104311" s="234"/>
    </row>
    <row r="104312" spans="1:1">
      <c r="A104312" s="234"/>
    </row>
    <row r="104313" spans="1:1">
      <c r="A104313" s="234"/>
    </row>
    <row r="104314" spans="1:1">
      <c r="A104314" s="234"/>
    </row>
    <row r="104315" spans="1:1">
      <c r="A104315" s="234"/>
    </row>
    <row r="104316" spans="1:1">
      <c r="A104316" s="234"/>
    </row>
    <row r="104317" spans="1:1">
      <c r="A104317" s="234"/>
    </row>
    <row r="104318" spans="1:1">
      <c r="A104318" s="234"/>
    </row>
    <row r="104319" spans="1:1">
      <c r="A104319" s="234"/>
    </row>
    <row r="104320" spans="1:1">
      <c r="A104320" s="234"/>
    </row>
    <row r="104321" spans="1:1">
      <c r="A104321" s="234"/>
    </row>
    <row r="104322" spans="1:1">
      <c r="A104322" s="234"/>
    </row>
    <row r="104323" spans="1:1">
      <c r="A104323" s="234"/>
    </row>
    <row r="104324" spans="1:1">
      <c r="A104324" s="234"/>
    </row>
    <row r="104325" spans="1:1">
      <c r="A104325" s="234"/>
    </row>
    <row r="104326" spans="1:1">
      <c r="A104326" s="234"/>
    </row>
    <row r="104327" spans="1:1">
      <c r="A104327" s="234"/>
    </row>
    <row r="104328" spans="1:1">
      <c r="A104328" s="234"/>
    </row>
    <row r="104329" spans="1:1">
      <c r="A104329" s="234"/>
    </row>
    <row r="104330" spans="1:1">
      <c r="A104330" s="234"/>
    </row>
    <row r="104331" spans="1:1">
      <c r="A104331" s="234"/>
    </row>
    <row r="104332" spans="1:1">
      <c r="A104332" s="234"/>
    </row>
    <row r="104333" spans="1:1">
      <c r="A104333" s="234"/>
    </row>
    <row r="104334" spans="1:1">
      <c r="A104334" s="234"/>
    </row>
    <row r="104335" spans="1:1">
      <c r="A104335" s="234"/>
    </row>
    <row r="104336" spans="1:1">
      <c r="A104336" s="234"/>
    </row>
    <row r="104337" spans="1:1">
      <c r="A104337" s="234"/>
    </row>
    <row r="104338" spans="1:1">
      <c r="A104338" s="234"/>
    </row>
    <row r="104339" spans="1:1">
      <c r="A104339" s="234"/>
    </row>
    <row r="104340" spans="1:1">
      <c r="A104340" s="234"/>
    </row>
    <row r="104341" spans="1:1">
      <c r="A104341" s="234"/>
    </row>
    <row r="104342" spans="1:1">
      <c r="A104342" s="234"/>
    </row>
    <row r="104343" spans="1:1">
      <c r="A104343" s="234"/>
    </row>
    <row r="104344" spans="1:1">
      <c r="A104344" s="234"/>
    </row>
    <row r="104345" spans="1:1">
      <c r="A104345" s="234"/>
    </row>
    <row r="104346" spans="1:1">
      <c r="A104346" s="234"/>
    </row>
    <row r="104347" spans="1:1">
      <c r="A104347" s="234"/>
    </row>
    <row r="104348" spans="1:1">
      <c r="A104348" s="234"/>
    </row>
    <row r="104349" spans="1:1">
      <c r="A104349" s="234"/>
    </row>
    <row r="104350" spans="1:1">
      <c r="A104350" s="234"/>
    </row>
    <row r="104351" spans="1:1">
      <c r="A104351" s="234"/>
    </row>
    <row r="104352" spans="1:1">
      <c r="A104352" s="234"/>
    </row>
    <row r="104353" spans="1:1">
      <c r="A104353" s="234"/>
    </row>
    <row r="104354" spans="1:1">
      <c r="A104354" s="234"/>
    </row>
    <row r="104355" spans="1:1">
      <c r="A104355" s="234"/>
    </row>
    <row r="104356" spans="1:1">
      <c r="A104356" s="234"/>
    </row>
    <row r="104357" spans="1:1">
      <c r="A104357" s="234"/>
    </row>
    <row r="104358" spans="1:1">
      <c r="A104358" s="234"/>
    </row>
    <row r="104359" spans="1:1">
      <c r="A104359" s="234"/>
    </row>
    <row r="104360" spans="1:1">
      <c r="A104360" s="234"/>
    </row>
    <row r="104361" spans="1:1">
      <c r="A104361" s="234"/>
    </row>
    <row r="104362" spans="1:1">
      <c r="A104362" s="234"/>
    </row>
    <row r="104363" spans="1:1">
      <c r="A104363" s="234"/>
    </row>
    <row r="104364" spans="1:1">
      <c r="A104364" s="234"/>
    </row>
    <row r="104365" spans="1:1">
      <c r="A104365" s="234"/>
    </row>
    <row r="104366" spans="1:1">
      <c r="A104366" s="234"/>
    </row>
    <row r="104367" spans="1:1">
      <c r="A104367" s="234"/>
    </row>
    <row r="104368" spans="1:1">
      <c r="A104368" s="234"/>
    </row>
    <row r="104369" spans="1:1">
      <c r="A104369" s="234"/>
    </row>
    <row r="104370" spans="1:1">
      <c r="A104370" s="234"/>
    </row>
    <row r="104371" spans="1:1">
      <c r="A104371" s="234"/>
    </row>
    <row r="104372" spans="1:1">
      <c r="A104372" s="234"/>
    </row>
    <row r="104373" spans="1:1">
      <c r="A104373" s="234"/>
    </row>
    <row r="104374" spans="1:1">
      <c r="A104374" s="234"/>
    </row>
    <row r="104375" spans="1:1">
      <c r="A104375" s="234"/>
    </row>
    <row r="104376" spans="1:1">
      <c r="A104376" s="234"/>
    </row>
    <row r="104377" spans="1:1">
      <c r="A104377" s="234"/>
    </row>
    <row r="104378" spans="1:1">
      <c r="A104378" s="234"/>
    </row>
    <row r="104379" spans="1:1">
      <c r="A104379" s="234"/>
    </row>
    <row r="104380" spans="1:1">
      <c r="A104380" s="234"/>
    </row>
    <row r="104381" spans="1:1">
      <c r="A104381" s="234"/>
    </row>
    <row r="104382" spans="1:1">
      <c r="A104382" s="234"/>
    </row>
    <row r="104383" spans="1:1">
      <c r="A104383" s="234"/>
    </row>
    <row r="104384" spans="1:1">
      <c r="A104384" s="234"/>
    </row>
    <row r="104385" spans="1:1">
      <c r="A104385" s="234"/>
    </row>
    <row r="104386" spans="1:1">
      <c r="A104386" s="234"/>
    </row>
    <row r="104387" spans="1:1">
      <c r="A104387" s="234"/>
    </row>
    <row r="104388" spans="1:1">
      <c r="A104388" s="234"/>
    </row>
    <row r="104389" spans="1:1">
      <c r="A104389" s="234"/>
    </row>
    <row r="104390" spans="1:1">
      <c r="A104390" s="234"/>
    </row>
    <row r="104391" spans="1:1">
      <c r="A104391" s="234"/>
    </row>
    <row r="104392" spans="1:1">
      <c r="A104392" s="234"/>
    </row>
    <row r="104393" spans="1:1">
      <c r="A104393" s="234"/>
    </row>
    <row r="104394" spans="1:1">
      <c r="A104394" s="234"/>
    </row>
    <row r="104395" spans="1:1">
      <c r="A104395" s="234"/>
    </row>
    <row r="104396" spans="1:1">
      <c r="A104396" s="234"/>
    </row>
    <row r="104397" spans="1:1">
      <c r="A104397" s="234"/>
    </row>
    <row r="104398" spans="1:1">
      <c r="A104398" s="234"/>
    </row>
    <row r="104399" spans="1:1">
      <c r="A104399" s="234"/>
    </row>
    <row r="104400" spans="1:1">
      <c r="A104400" s="234"/>
    </row>
    <row r="104401" spans="1:1">
      <c r="A104401" s="234"/>
    </row>
    <row r="104402" spans="1:1">
      <c r="A104402" s="234"/>
    </row>
    <row r="104403" spans="1:1">
      <c r="A104403" s="234"/>
    </row>
    <row r="104404" spans="1:1">
      <c r="A104404" s="234"/>
    </row>
    <row r="104405" spans="1:1">
      <c r="A104405" s="234"/>
    </row>
    <row r="104406" spans="1:1">
      <c r="A104406" s="234"/>
    </row>
    <row r="104407" spans="1:1">
      <c r="A104407" s="234"/>
    </row>
    <row r="104408" spans="1:1">
      <c r="A104408" s="234"/>
    </row>
    <row r="104409" spans="1:1">
      <c r="A104409" s="234"/>
    </row>
    <row r="104410" spans="1:1">
      <c r="A104410" s="234"/>
    </row>
    <row r="104411" spans="1:1">
      <c r="A104411" s="234"/>
    </row>
    <row r="104412" spans="1:1">
      <c r="A104412" s="234"/>
    </row>
    <row r="104413" spans="1:1">
      <c r="A104413" s="234"/>
    </row>
    <row r="104414" spans="1:1">
      <c r="A104414" s="234"/>
    </row>
    <row r="104415" spans="1:1">
      <c r="A104415" s="234"/>
    </row>
    <row r="104416" spans="1:1">
      <c r="A104416" s="234"/>
    </row>
    <row r="104417" spans="1:1">
      <c r="A104417" s="234"/>
    </row>
    <row r="104418" spans="1:1">
      <c r="A104418" s="234"/>
    </row>
    <row r="104419" spans="1:1">
      <c r="A104419" s="234"/>
    </row>
    <row r="104420" spans="1:1">
      <c r="A104420" s="234"/>
    </row>
    <row r="104421" spans="1:1">
      <c r="A104421" s="234"/>
    </row>
    <row r="104422" spans="1:1">
      <c r="A104422" s="234"/>
    </row>
    <row r="104423" spans="1:1">
      <c r="A104423" s="234"/>
    </row>
    <row r="104424" spans="1:1">
      <c r="A104424" s="234"/>
    </row>
    <row r="104425" spans="1:1">
      <c r="A104425" s="234"/>
    </row>
    <row r="104426" spans="1:1">
      <c r="A104426" s="234"/>
    </row>
    <row r="104427" spans="1:1">
      <c r="A104427" s="234"/>
    </row>
    <row r="104428" spans="1:1">
      <c r="A104428" s="234"/>
    </row>
    <row r="104429" spans="1:1">
      <c r="A104429" s="234"/>
    </row>
    <row r="104430" spans="1:1">
      <c r="A104430" s="234"/>
    </row>
    <row r="104431" spans="1:1">
      <c r="A104431" s="234"/>
    </row>
    <row r="104432" spans="1:1">
      <c r="A104432" s="234"/>
    </row>
    <row r="104433" spans="1:1">
      <c r="A104433" s="234"/>
    </row>
    <row r="104434" spans="1:1">
      <c r="A104434" s="234"/>
    </row>
    <row r="104435" spans="1:1">
      <c r="A104435" s="234"/>
    </row>
    <row r="104436" spans="1:1">
      <c r="A104436" s="234"/>
    </row>
    <row r="104437" spans="1:1">
      <c r="A104437" s="234"/>
    </row>
    <row r="104438" spans="1:1">
      <c r="A104438" s="234"/>
    </row>
    <row r="104439" spans="1:1">
      <c r="A104439" s="234"/>
    </row>
    <row r="104440" spans="1:1">
      <c r="A104440" s="234"/>
    </row>
    <row r="104441" spans="1:1">
      <c r="A104441" s="234"/>
    </row>
    <row r="104442" spans="1:1">
      <c r="A104442" s="234"/>
    </row>
    <row r="104443" spans="1:1">
      <c r="A104443" s="234"/>
    </row>
    <row r="104444" spans="1:1">
      <c r="A104444" s="234"/>
    </row>
    <row r="104445" spans="1:1">
      <c r="A104445" s="234"/>
    </row>
    <row r="104446" spans="1:1">
      <c r="A104446" s="234"/>
    </row>
    <row r="104447" spans="1:1">
      <c r="A104447" s="234"/>
    </row>
    <row r="104448" spans="1:1">
      <c r="A104448" s="234"/>
    </row>
    <row r="104449" spans="1:1">
      <c r="A104449" s="234"/>
    </row>
    <row r="104450" spans="1:1">
      <c r="A104450" s="234"/>
    </row>
    <row r="104451" spans="1:1">
      <c r="A104451" s="234"/>
    </row>
    <row r="104452" spans="1:1">
      <c r="A104452" s="234"/>
    </row>
    <row r="104453" spans="1:1">
      <c r="A104453" s="234"/>
    </row>
    <row r="104454" spans="1:1">
      <c r="A104454" s="234"/>
    </row>
    <row r="104455" spans="1:1">
      <c r="A104455" s="234"/>
    </row>
    <row r="104456" spans="1:1">
      <c r="A104456" s="234"/>
    </row>
    <row r="104457" spans="1:1">
      <c r="A104457" s="234"/>
    </row>
    <row r="104458" spans="1:1">
      <c r="A104458" s="234"/>
    </row>
    <row r="104459" spans="1:1">
      <c r="A104459" s="234"/>
    </row>
    <row r="104460" spans="1:1">
      <c r="A104460" s="234"/>
    </row>
    <row r="104461" spans="1:1">
      <c r="A104461" s="234"/>
    </row>
    <row r="104462" spans="1:1">
      <c r="A104462" s="234"/>
    </row>
    <row r="104463" spans="1:1">
      <c r="A104463" s="234"/>
    </row>
    <row r="104464" spans="1:1">
      <c r="A104464" s="234"/>
    </row>
    <row r="104465" spans="1:1">
      <c r="A104465" s="234"/>
    </row>
    <row r="104466" spans="1:1">
      <c r="A104466" s="234"/>
    </row>
    <row r="104467" spans="1:1">
      <c r="A104467" s="234"/>
    </row>
    <row r="104468" spans="1:1">
      <c r="A104468" s="234"/>
    </row>
    <row r="104469" spans="1:1">
      <c r="A104469" s="234"/>
    </row>
    <row r="104470" spans="1:1">
      <c r="A104470" s="234"/>
    </row>
    <row r="104471" spans="1:1">
      <c r="A104471" s="234"/>
    </row>
    <row r="104472" spans="1:1">
      <c r="A104472" s="234"/>
    </row>
    <row r="104473" spans="1:1">
      <c r="A104473" s="234"/>
    </row>
    <row r="104474" spans="1:1">
      <c r="A104474" s="234"/>
    </row>
    <row r="104475" spans="1:1">
      <c r="A104475" s="234"/>
    </row>
    <row r="104476" spans="1:1">
      <c r="A104476" s="234"/>
    </row>
    <row r="104477" spans="1:1">
      <c r="A104477" s="234"/>
    </row>
    <row r="104478" spans="1:1">
      <c r="A104478" s="234"/>
    </row>
    <row r="104479" spans="1:1">
      <c r="A104479" s="234"/>
    </row>
    <row r="104480" spans="1:1">
      <c r="A104480" s="234"/>
    </row>
    <row r="104481" spans="1:1">
      <c r="A104481" s="234"/>
    </row>
    <row r="104482" spans="1:1">
      <c r="A104482" s="234"/>
    </row>
    <row r="104483" spans="1:1">
      <c r="A104483" s="234"/>
    </row>
    <row r="104484" spans="1:1">
      <c r="A104484" s="234"/>
    </row>
    <row r="104485" spans="1:1">
      <c r="A104485" s="234"/>
    </row>
    <row r="104486" spans="1:1">
      <c r="A104486" s="234"/>
    </row>
    <row r="104487" spans="1:1">
      <c r="A104487" s="234"/>
    </row>
    <row r="104488" spans="1:1">
      <c r="A104488" s="234"/>
    </row>
    <row r="104489" spans="1:1">
      <c r="A104489" s="234"/>
    </row>
    <row r="104490" spans="1:1">
      <c r="A104490" s="234"/>
    </row>
    <row r="104491" spans="1:1">
      <c r="A104491" s="234"/>
    </row>
    <row r="104492" spans="1:1">
      <c r="A104492" s="234"/>
    </row>
    <row r="104493" spans="1:1">
      <c r="A104493" s="234"/>
    </row>
    <row r="104494" spans="1:1">
      <c r="A104494" s="234"/>
    </row>
    <row r="104495" spans="1:1">
      <c r="A104495" s="234"/>
    </row>
    <row r="104496" spans="1:1">
      <c r="A104496" s="234"/>
    </row>
    <row r="104497" spans="1:1">
      <c r="A104497" s="234"/>
    </row>
    <row r="104498" spans="1:1">
      <c r="A104498" s="234"/>
    </row>
    <row r="104499" spans="1:1">
      <c r="A104499" s="234"/>
    </row>
    <row r="104500" spans="1:1">
      <c r="A104500" s="234"/>
    </row>
    <row r="104501" spans="1:1">
      <c r="A104501" s="234"/>
    </row>
    <row r="104502" spans="1:1">
      <c r="A104502" s="234"/>
    </row>
    <row r="104503" spans="1:1">
      <c r="A104503" s="234"/>
    </row>
    <row r="104504" spans="1:1">
      <c r="A104504" s="234"/>
    </row>
    <row r="104505" spans="1:1">
      <c r="A104505" s="234"/>
    </row>
    <row r="104506" spans="1:1">
      <c r="A104506" s="234"/>
    </row>
    <row r="104507" spans="1:1">
      <c r="A104507" s="234"/>
    </row>
    <row r="104508" spans="1:1">
      <c r="A104508" s="234"/>
    </row>
    <row r="104509" spans="1:1">
      <c r="A104509" s="234"/>
    </row>
    <row r="104510" spans="1:1">
      <c r="A104510" s="234"/>
    </row>
    <row r="104511" spans="1:1">
      <c r="A104511" s="234"/>
    </row>
    <row r="104512" spans="1:1">
      <c r="A104512" s="234"/>
    </row>
    <row r="104513" spans="1:1">
      <c r="A104513" s="234"/>
    </row>
    <row r="104514" spans="1:1">
      <c r="A104514" s="234"/>
    </row>
    <row r="104515" spans="1:1">
      <c r="A104515" s="234"/>
    </row>
    <row r="104516" spans="1:1">
      <c r="A104516" s="234"/>
    </row>
    <row r="104517" spans="1:1">
      <c r="A104517" s="234"/>
    </row>
    <row r="104518" spans="1:1">
      <c r="A104518" s="234"/>
    </row>
    <row r="104519" spans="1:1">
      <c r="A104519" s="234"/>
    </row>
    <row r="104520" spans="1:1">
      <c r="A104520" s="234"/>
    </row>
    <row r="104521" spans="1:1">
      <c r="A104521" s="234"/>
    </row>
    <row r="104522" spans="1:1">
      <c r="A104522" s="234"/>
    </row>
    <row r="104523" spans="1:1">
      <c r="A104523" s="234"/>
    </row>
    <row r="104524" spans="1:1">
      <c r="A104524" s="234"/>
    </row>
    <row r="104525" spans="1:1">
      <c r="A104525" s="234"/>
    </row>
    <row r="104526" spans="1:1">
      <c r="A104526" s="234"/>
    </row>
    <row r="104527" spans="1:1">
      <c r="A104527" s="234"/>
    </row>
    <row r="104528" spans="1:1">
      <c r="A104528" s="234"/>
    </row>
    <row r="104529" spans="1:1">
      <c r="A104529" s="234"/>
    </row>
    <row r="104530" spans="1:1">
      <c r="A104530" s="234"/>
    </row>
    <row r="104531" spans="1:1">
      <c r="A104531" s="234"/>
    </row>
    <row r="104532" spans="1:1">
      <c r="A104532" s="234"/>
    </row>
    <row r="104533" spans="1:1">
      <c r="A104533" s="234"/>
    </row>
    <row r="104534" spans="1:1">
      <c r="A104534" s="234"/>
    </row>
    <row r="104535" spans="1:1">
      <c r="A104535" s="234"/>
    </row>
    <row r="104536" spans="1:1">
      <c r="A104536" s="234"/>
    </row>
    <row r="104537" spans="1:1">
      <c r="A104537" s="234"/>
    </row>
    <row r="104538" spans="1:1">
      <c r="A104538" s="234"/>
    </row>
    <row r="104539" spans="1:1">
      <c r="A104539" s="234"/>
    </row>
    <row r="104540" spans="1:1">
      <c r="A104540" s="234"/>
    </row>
    <row r="104541" spans="1:1">
      <c r="A104541" s="234"/>
    </row>
    <row r="104542" spans="1:1">
      <c r="A104542" s="234"/>
    </row>
    <row r="104543" spans="1:1">
      <c r="A104543" s="234"/>
    </row>
    <row r="104544" spans="1:1">
      <c r="A104544" s="234"/>
    </row>
    <row r="104545" spans="1:1">
      <c r="A104545" s="234"/>
    </row>
    <row r="104546" spans="1:1">
      <c r="A104546" s="234"/>
    </row>
    <row r="104547" spans="1:1">
      <c r="A104547" s="234"/>
    </row>
    <row r="104548" spans="1:1">
      <c r="A104548" s="234"/>
    </row>
    <row r="104549" spans="1:1">
      <c r="A104549" s="234"/>
    </row>
    <row r="104550" spans="1:1">
      <c r="A104550" s="234"/>
    </row>
    <row r="104551" spans="1:1">
      <c r="A104551" s="234"/>
    </row>
    <row r="104552" spans="1:1">
      <c r="A104552" s="234"/>
    </row>
    <row r="104553" spans="1:1">
      <c r="A104553" s="234"/>
    </row>
    <row r="104554" spans="1:1">
      <c r="A104554" s="234"/>
    </row>
    <row r="104555" spans="1:1">
      <c r="A104555" s="234"/>
    </row>
    <row r="104556" spans="1:1">
      <c r="A104556" s="234"/>
    </row>
    <row r="104557" spans="1:1">
      <c r="A104557" s="234"/>
    </row>
    <row r="104558" spans="1:1">
      <c r="A104558" s="234"/>
    </row>
    <row r="104559" spans="1:1">
      <c r="A104559" s="234"/>
    </row>
    <row r="104560" spans="1:1">
      <c r="A104560" s="234"/>
    </row>
    <row r="104561" spans="1:1">
      <c r="A104561" s="234"/>
    </row>
    <row r="104562" spans="1:1">
      <c r="A104562" s="234"/>
    </row>
    <row r="104563" spans="1:1">
      <c r="A104563" s="234"/>
    </row>
    <row r="104564" spans="1:1">
      <c r="A104564" s="234"/>
    </row>
    <row r="104565" spans="1:1">
      <c r="A104565" s="234"/>
    </row>
    <row r="104566" spans="1:1">
      <c r="A104566" s="234"/>
    </row>
    <row r="104567" spans="1:1">
      <c r="A104567" s="234"/>
    </row>
    <row r="104568" spans="1:1">
      <c r="A104568" s="234"/>
    </row>
    <row r="104569" spans="1:1">
      <c r="A104569" s="234"/>
    </row>
    <row r="104570" spans="1:1">
      <c r="A104570" s="234"/>
    </row>
    <row r="104571" spans="1:1">
      <c r="A104571" s="234"/>
    </row>
    <row r="104572" spans="1:1">
      <c r="A104572" s="234"/>
    </row>
    <row r="104573" spans="1:1">
      <c r="A104573" s="234"/>
    </row>
    <row r="104574" spans="1:1">
      <c r="A104574" s="234"/>
    </row>
    <row r="104575" spans="1:1">
      <c r="A104575" s="234"/>
    </row>
    <row r="104576" spans="1:1">
      <c r="A104576" s="234"/>
    </row>
    <row r="104577" spans="1:1">
      <c r="A104577" s="234"/>
    </row>
    <row r="104578" spans="1:1">
      <c r="A104578" s="234"/>
    </row>
    <row r="104579" spans="1:1">
      <c r="A104579" s="234"/>
    </row>
    <row r="104580" spans="1:1">
      <c r="A104580" s="234"/>
    </row>
    <row r="104581" spans="1:1">
      <c r="A104581" s="234"/>
    </row>
    <row r="104582" spans="1:1">
      <c r="A104582" s="234"/>
    </row>
    <row r="104583" spans="1:1">
      <c r="A104583" s="234"/>
    </row>
    <row r="104584" spans="1:1">
      <c r="A104584" s="234"/>
    </row>
    <row r="104585" spans="1:1">
      <c r="A104585" s="234"/>
    </row>
    <row r="104586" spans="1:1">
      <c r="A104586" s="234"/>
    </row>
    <row r="104587" spans="1:1">
      <c r="A104587" s="234"/>
    </row>
    <row r="104588" spans="1:1">
      <c r="A104588" s="234"/>
    </row>
    <row r="104589" spans="1:1">
      <c r="A104589" s="234"/>
    </row>
    <row r="104590" spans="1:1">
      <c r="A104590" s="234"/>
    </row>
    <row r="104591" spans="1:1">
      <c r="A104591" s="234"/>
    </row>
    <row r="104592" spans="1:1">
      <c r="A104592" s="234"/>
    </row>
    <row r="104593" spans="1:1">
      <c r="A104593" s="234"/>
    </row>
    <row r="104594" spans="1:1">
      <c r="A104594" s="234"/>
    </row>
    <row r="104595" spans="1:1">
      <c r="A104595" s="234"/>
    </row>
    <row r="104596" spans="1:1">
      <c r="A104596" s="234"/>
    </row>
    <row r="104597" spans="1:1">
      <c r="A104597" s="234"/>
    </row>
    <row r="104598" spans="1:1">
      <c r="A104598" s="234"/>
    </row>
    <row r="104599" spans="1:1">
      <c r="A104599" s="234"/>
    </row>
    <row r="104600" spans="1:1">
      <c r="A104600" s="234"/>
    </row>
    <row r="104601" spans="1:1">
      <c r="A104601" s="234"/>
    </row>
    <row r="104602" spans="1:1">
      <c r="A104602" s="234"/>
    </row>
    <row r="104603" spans="1:1">
      <c r="A104603" s="234"/>
    </row>
    <row r="104604" spans="1:1">
      <c r="A104604" s="234"/>
    </row>
    <row r="104605" spans="1:1">
      <c r="A104605" s="234"/>
    </row>
    <row r="104606" spans="1:1">
      <c r="A104606" s="234"/>
    </row>
    <row r="104607" spans="1:1">
      <c r="A104607" s="234"/>
    </row>
    <row r="104608" spans="1:1">
      <c r="A104608" s="234"/>
    </row>
    <row r="104609" spans="1:1">
      <c r="A104609" s="234"/>
    </row>
    <row r="104610" spans="1:1">
      <c r="A104610" s="234"/>
    </row>
    <row r="104611" spans="1:1">
      <c r="A104611" s="234"/>
    </row>
    <row r="104612" spans="1:1">
      <c r="A104612" s="234"/>
    </row>
    <row r="104613" spans="1:1">
      <c r="A104613" s="234"/>
    </row>
    <row r="104614" spans="1:1">
      <c r="A104614" s="234"/>
    </row>
    <row r="104615" spans="1:1">
      <c r="A104615" s="234"/>
    </row>
    <row r="104616" spans="1:1">
      <c r="A104616" s="234"/>
    </row>
    <row r="104617" spans="1:1">
      <c r="A104617" s="234"/>
    </row>
    <row r="104618" spans="1:1">
      <c r="A104618" s="234"/>
    </row>
    <row r="104619" spans="1:1">
      <c r="A104619" s="234"/>
    </row>
    <row r="104620" spans="1:1">
      <c r="A104620" s="234"/>
    </row>
    <row r="104621" spans="1:1">
      <c r="A104621" s="234"/>
    </row>
    <row r="104622" spans="1:1">
      <c r="A104622" s="234"/>
    </row>
    <row r="104623" spans="1:1">
      <c r="A104623" s="234"/>
    </row>
    <row r="104624" spans="1:1">
      <c r="A104624" s="234"/>
    </row>
    <row r="104625" spans="1:1">
      <c r="A104625" s="234"/>
    </row>
    <row r="104626" spans="1:1">
      <c r="A104626" s="234"/>
    </row>
    <row r="104627" spans="1:1">
      <c r="A104627" s="234"/>
    </row>
    <row r="104628" spans="1:1">
      <c r="A104628" s="234"/>
    </row>
    <row r="104629" spans="1:1">
      <c r="A104629" s="234"/>
    </row>
    <row r="104630" spans="1:1">
      <c r="A104630" s="234"/>
    </row>
    <row r="104631" spans="1:1">
      <c r="A104631" s="234"/>
    </row>
    <row r="104632" spans="1:1">
      <c r="A104632" s="234"/>
    </row>
    <row r="104633" spans="1:1">
      <c r="A104633" s="234"/>
    </row>
    <row r="104634" spans="1:1">
      <c r="A104634" s="234"/>
    </row>
    <row r="104635" spans="1:1">
      <c r="A104635" s="234"/>
    </row>
    <row r="104636" spans="1:1">
      <c r="A104636" s="234"/>
    </row>
    <row r="104637" spans="1:1">
      <c r="A104637" s="234"/>
    </row>
    <row r="104638" spans="1:1">
      <c r="A104638" s="234"/>
    </row>
    <row r="104639" spans="1:1">
      <c r="A104639" s="234"/>
    </row>
    <row r="104640" spans="1:1">
      <c r="A104640" s="234"/>
    </row>
    <row r="104641" spans="1:1">
      <c r="A104641" s="234"/>
    </row>
    <row r="104642" spans="1:1">
      <c r="A104642" s="234"/>
    </row>
    <row r="104643" spans="1:1">
      <c r="A104643" s="234"/>
    </row>
    <row r="104644" spans="1:1">
      <c r="A104644" s="234"/>
    </row>
    <row r="104645" spans="1:1">
      <c r="A104645" s="234"/>
    </row>
    <row r="104646" spans="1:1">
      <c r="A104646" s="234"/>
    </row>
    <row r="104647" spans="1:1">
      <c r="A104647" s="234"/>
    </row>
    <row r="104648" spans="1:1">
      <c r="A104648" s="234"/>
    </row>
    <row r="104649" spans="1:1">
      <c r="A104649" s="234"/>
    </row>
    <row r="104650" spans="1:1">
      <c r="A104650" s="234"/>
    </row>
    <row r="104651" spans="1:1">
      <c r="A104651" s="234"/>
    </row>
    <row r="104652" spans="1:1">
      <c r="A104652" s="234"/>
    </row>
    <row r="104653" spans="1:1">
      <c r="A104653" s="234"/>
    </row>
    <row r="104654" spans="1:1">
      <c r="A104654" s="234"/>
    </row>
    <row r="104655" spans="1:1">
      <c r="A104655" s="234"/>
    </row>
    <row r="104656" spans="1:1">
      <c r="A104656" s="234"/>
    </row>
    <row r="104657" spans="1:1">
      <c r="A104657" s="234"/>
    </row>
    <row r="104658" spans="1:1">
      <c r="A104658" s="234"/>
    </row>
    <row r="104659" spans="1:1">
      <c r="A104659" s="234"/>
    </row>
    <row r="104660" spans="1:1">
      <c r="A104660" s="234"/>
    </row>
    <row r="104661" spans="1:1">
      <c r="A104661" s="234"/>
    </row>
    <row r="104662" spans="1:1">
      <c r="A104662" s="234"/>
    </row>
    <row r="104663" spans="1:1">
      <c r="A104663" s="234"/>
    </row>
    <row r="104664" spans="1:1">
      <c r="A104664" s="234"/>
    </row>
    <row r="104665" spans="1:1">
      <c r="A104665" s="234"/>
    </row>
    <row r="104666" spans="1:1">
      <c r="A104666" s="234"/>
    </row>
    <row r="104667" spans="1:1">
      <c r="A104667" s="234"/>
    </row>
    <row r="104668" spans="1:1">
      <c r="A104668" s="234"/>
    </row>
    <row r="104669" spans="1:1">
      <c r="A104669" s="234"/>
    </row>
    <row r="104670" spans="1:1">
      <c r="A104670" s="234"/>
    </row>
    <row r="104671" spans="1:1">
      <c r="A104671" s="234"/>
    </row>
    <row r="104672" spans="1:1">
      <c r="A104672" s="234"/>
    </row>
    <row r="104673" spans="1:1">
      <c r="A104673" s="234"/>
    </row>
    <row r="104674" spans="1:1">
      <c r="A104674" s="234"/>
    </row>
    <row r="104675" spans="1:1">
      <c r="A104675" s="234"/>
    </row>
    <row r="104676" spans="1:1">
      <c r="A104676" s="234"/>
    </row>
    <row r="104677" spans="1:1">
      <c r="A104677" s="234"/>
    </row>
    <row r="104678" spans="1:1">
      <c r="A104678" s="234"/>
    </row>
    <row r="104679" spans="1:1">
      <c r="A104679" s="234"/>
    </row>
    <row r="104680" spans="1:1">
      <c r="A104680" s="234"/>
    </row>
    <row r="104681" spans="1:1">
      <c r="A104681" s="234"/>
    </row>
    <row r="104682" spans="1:1">
      <c r="A104682" s="234"/>
    </row>
    <row r="104683" spans="1:1">
      <c r="A104683" s="234"/>
    </row>
    <row r="104684" spans="1:1">
      <c r="A104684" s="234"/>
    </row>
    <row r="104685" spans="1:1">
      <c r="A104685" s="234"/>
    </row>
    <row r="104686" spans="1:1">
      <c r="A104686" s="234"/>
    </row>
    <row r="104687" spans="1:1">
      <c r="A104687" s="234"/>
    </row>
    <row r="104688" spans="1:1">
      <c r="A104688" s="234"/>
    </row>
    <row r="104689" spans="1:1">
      <c r="A104689" s="234"/>
    </row>
    <row r="104690" spans="1:1">
      <c r="A104690" s="234"/>
    </row>
    <row r="104691" spans="1:1">
      <c r="A104691" s="234"/>
    </row>
    <row r="104692" spans="1:1">
      <c r="A104692" s="234"/>
    </row>
    <row r="104693" spans="1:1">
      <c r="A104693" s="234"/>
    </row>
    <row r="104694" spans="1:1">
      <c r="A104694" s="234"/>
    </row>
    <row r="104695" spans="1:1">
      <c r="A104695" s="234"/>
    </row>
    <row r="104696" spans="1:1">
      <c r="A104696" s="234"/>
    </row>
    <row r="104697" spans="1:1">
      <c r="A104697" s="234"/>
    </row>
    <row r="104698" spans="1:1">
      <c r="A104698" s="234"/>
    </row>
    <row r="104699" spans="1:1">
      <c r="A104699" s="234"/>
    </row>
    <row r="104700" spans="1:1">
      <c r="A104700" s="234"/>
    </row>
    <row r="104701" spans="1:1">
      <c r="A104701" s="234"/>
    </row>
    <row r="104702" spans="1:1">
      <c r="A104702" s="234"/>
    </row>
    <row r="104703" spans="1:1">
      <c r="A104703" s="234"/>
    </row>
    <row r="104704" spans="1:1">
      <c r="A104704" s="234"/>
    </row>
    <row r="104705" spans="1:1">
      <c r="A104705" s="234"/>
    </row>
    <row r="104706" spans="1:1">
      <c r="A104706" s="234"/>
    </row>
    <row r="104707" spans="1:1">
      <c r="A104707" s="234"/>
    </row>
    <row r="104708" spans="1:1">
      <c r="A104708" s="234"/>
    </row>
    <row r="104709" spans="1:1">
      <c r="A104709" s="234"/>
    </row>
    <row r="104710" spans="1:1">
      <c r="A104710" s="234"/>
    </row>
    <row r="104711" spans="1:1">
      <c r="A104711" s="234"/>
    </row>
    <row r="104712" spans="1:1">
      <c r="A104712" s="234"/>
    </row>
    <row r="104713" spans="1:1">
      <c r="A104713" s="234"/>
    </row>
    <row r="104714" spans="1:1">
      <c r="A104714" s="234"/>
    </row>
    <row r="104715" spans="1:1">
      <c r="A104715" s="234"/>
    </row>
    <row r="104716" spans="1:1">
      <c r="A104716" s="234"/>
    </row>
    <row r="104717" spans="1:1">
      <c r="A104717" s="234"/>
    </row>
    <row r="104718" spans="1:1">
      <c r="A104718" s="234"/>
    </row>
    <row r="104719" spans="1:1">
      <c r="A104719" s="234"/>
    </row>
    <row r="104720" spans="1:1">
      <c r="A104720" s="234"/>
    </row>
    <row r="104721" spans="1:1">
      <c r="A104721" s="234"/>
    </row>
    <row r="104722" spans="1:1">
      <c r="A104722" s="234"/>
    </row>
    <row r="104723" spans="1:1">
      <c r="A104723" s="234"/>
    </row>
    <row r="104724" spans="1:1">
      <c r="A104724" s="234"/>
    </row>
    <row r="104725" spans="1:1">
      <c r="A104725" s="234"/>
    </row>
    <row r="104726" spans="1:1">
      <c r="A104726" s="234"/>
    </row>
    <row r="104727" spans="1:1">
      <c r="A104727" s="234"/>
    </row>
    <row r="104728" spans="1:1">
      <c r="A104728" s="234"/>
    </row>
    <row r="104729" spans="1:1">
      <c r="A104729" s="234"/>
    </row>
    <row r="104730" spans="1:1">
      <c r="A104730" s="234"/>
    </row>
    <row r="104731" spans="1:1">
      <c r="A104731" s="234"/>
    </row>
    <row r="104732" spans="1:1">
      <c r="A104732" s="234"/>
    </row>
    <row r="104733" spans="1:1">
      <c r="A104733" s="234"/>
    </row>
    <row r="104734" spans="1:1">
      <c r="A104734" s="234"/>
    </row>
    <row r="104735" spans="1:1">
      <c r="A104735" s="234"/>
    </row>
    <row r="104736" spans="1:1">
      <c r="A104736" s="234"/>
    </row>
    <row r="104737" spans="1:1">
      <c r="A104737" s="234"/>
    </row>
    <row r="104738" spans="1:1">
      <c r="A104738" s="234"/>
    </row>
    <row r="104739" spans="1:1">
      <c r="A104739" s="234"/>
    </row>
    <row r="104740" spans="1:1">
      <c r="A104740" s="234"/>
    </row>
    <row r="104741" spans="1:1">
      <c r="A104741" s="234"/>
    </row>
    <row r="104742" spans="1:1">
      <c r="A104742" s="234"/>
    </row>
    <row r="104743" spans="1:1">
      <c r="A104743" s="234"/>
    </row>
    <row r="104744" spans="1:1">
      <c r="A104744" s="234"/>
    </row>
    <row r="104745" spans="1:1">
      <c r="A104745" s="234"/>
    </row>
    <row r="104746" spans="1:1">
      <c r="A104746" s="234"/>
    </row>
    <row r="104747" spans="1:1">
      <c r="A104747" s="234"/>
    </row>
    <row r="104748" spans="1:1">
      <c r="A104748" s="234"/>
    </row>
    <row r="104749" spans="1:1">
      <c r="A104749" s="234"/>
    </row>
    <row r="104750" spans="1:1">
      <c r="A104750" s="234"/>
    </row>
    <row r="104751" spans="1:1">
      <c r="A104751" s="234"/>
    </row>
    <row r="104752" spans="1:1">
      <c r="A104752" s="234"/>
    </row>
    <row r="104753" spans="1:1">
      <c r="A104753" s="234"/>
    </row>
    <row r="104754" spans="1:1">
      <c r="A104754" s="234"/>
    </row>
    <row r="104755" spans="1:1">
      <c r="A104755" s="234"/>
    </row>
    <row r="104756" spans="1:1">
      <c r="A104756" s="234"/>
    </row>
    <row r="104757" spans="1:1">
      <c r="A104757" s="234"/>
    </row>
    <row r="104758" spans="1:1">
      <c r="A104758" s="234"/>
    </row>
    <row r="104759" spans="1:1">
      <c r="A104759" s="234"/>
    </row>
    <row r="104760" spans="1:1">
      <c r="A104760" s="234"/>
    </row>
    <row r="104761" spans="1:1">
      <c r="A104761" s="234"/>
    </row>
    <row r="104762" spans="1:1">
      <c r="A104762" s="234"/>
    </row>
    <row r="104763" spans="1:1">
      <c r="A104763" s="234"/>
    </row>
    <row r="104764" spans="1:1">
      <c r="A104764" s="234"/>
    </row>
    <row r="104765" spans="1:1">
      <c r="A104765" s="234"/>
    </row>
    <row r="104766" spans="1:1">
      <c r="A104766" s="234"/>
    </row>
    <row r="104767" spans="1:1">
      <c r="A104767" s="234"/>
    </row>
    <row r="104768" spans="1:1">
      <c r="A104768" s="234"/>
    </row>
    <row r="104769" spans="1:1">
      <c r="A104769" s="234"/>
    </row>
    <row r="104770" spans="1:1">
      <c r="A104770" s="234"/>
    </row>
    <row r="104771" spans="1:1">
      <c r="A104771" s="234"/>
    </row>
    <row r="104772" spans="1:1">
      <c r="A104772" s="234"/>
    </row>
    <row r="104773" spans="1:1">
      <c r="A104773" s="234"/>
    </row>
    <row r="104774" spans="1:1">
      <c r="A104774" s="234"/>
    </row>
    <row r="104775" spans="1:1">
      <c r="A104775" s="234"/>
    </row>
    <row r="104776" spans="1:1">
      <c r="A104776" s="234"/>
    </row>
    <row r="104777" spans="1:1">
      <c r="A104777" s="234"/>
    </row>
    <row r="104778" spans="1:1">
      <c r="A104778" s="234"/>
    </row>
    <row r="104779" spans="1:1">
      <c r="A104779" s="234"/>
    </row>
    <row r="104780" spans="1:1">
      <c r="A104780" s="234"/>
    </row>
    <row r="104781" spans="1:1">
      <c r="A104781" s="234"/>
    </row>
    <row r="104782" spans="1:1">
      <c r="A104782" s="234"/>
    </row>
    <row r="104783" spans="1:1">
      <c r="A104783" s="234"/>
    </row>
    <row r="104784" spans="1:1">
      <c r="A104784" s="234"/>
    </row>
    <row r="104785" spans="1:1">
      <c r="A104785" s="234"/>
    </row>
    <row r="104786" spans="1:1">
      <c r="A104786" s="234"/>
    </row>
    <row r="104787" spans="1:1">
      <c r="A104787" s="234"/>
    </row>
    <row r="104788" spans="1:1">
      <c r="A104788" s="234"/>
    </row>
    <row r="104789" spans="1:1">
      <c r="A104789" s="234"/>
    </row>
    <row r="104790" spans="1:1">
      <c r="A104790" s="234"/>
    </row>
    <row r="104791" spans="1:1">
      <c r="A104791" s="234"/>
    </row>
    <row r="104792" spans="1:1">
      <c r="A104792" s="234"/>
    </row>
    <row r="104793" spans="1:1">
      <c r="A104793" s="234"/>
    </row>
    <row r="104794" spans="1:1">
      <c r="A104794" s="234"/>
    </row>
    <row r="104795" spans="1:1">
      <c r="A104795" s="234"/>
    </row>
    <row r="104796" spans="1:1">
      <c r="A104796" s="234"/>
    </row>
    <row r="104797" spans="1:1">
      <c r="A104797" s="234"/>
    </row>
    <row r="104798" spans="1:1">
      <c r="A104798" s="234"/>
    </row>
    <row r="104799" spans="1:1">
      <c r="A104799" s="234"/>
    </row>
    <row r="104800" spans="1:1">
      <c r="A104800" s="234"/>
    </row>
    <row r="104801" spans="1:1">
      <c r="A104801" s="234"/>
    </row>
    <row r="104802" spans="1:1">
      <c r="A104802" s="234"/>
    </row>
    <row r="104803" spans="1:1">
      <c r="A104803" s="234"/>
    </row>
    <row r="104804" spans="1:1">
      <c r="A104804" s="234"/>
    </row>
    <row r="104805" spans="1:1">
      <c r="A104805" s="234"/>
    </row>
    <row r="104806" spans="1:1">
      <c r="A104806" s="234"/>
    </row>
    <row r="104807" spans="1:1">
      <c r="A104807" s="234"/>
    </row>
    <row r="104808" spans="1:1">
      <c r="A104808" s="234"/>
    </row>
    <row r="104809" spans="1:1">
      <c r="A104809" s="234"/>
    </row>
    <row r="104810" spans="1:1">
      <c r="A104810" s="234"/>
    </row>
    <row r="104811" spans="1:1">
      <c r="A104811" s="234"/>
    </row>
    <row r="104812" spans="1:1">
      <c r="A104812" s="234"/>
    </row>
    <row r="104813" spans="1:1">
      <c r="A104813" s="234"/>
    </row>
    <row r="104814" spans="1:1">
      <c r="A104814" s="234"/>
    </row>
    <row r="104815" spans="1:1">
      <c r="A104815" s="234"/>
    </row>
    <row r="104816" spans="1:1">
      <c r="A104816" s="234"/>
    </row>
    <row r="104817" spans="1:1">
      <c r="A104817" s="234"/>
    </row>
    <row r="104818" spans="1:1">
      <c r="A104818" s="234"/>
    </row>
    <row r="104819" spans="1:1">
      <c r="A104819" s="234"/>
    </row>
    <row r="104820" spans="1:1">
      <c r="A104820" s="234"/>
    </row>
    <row r="104821" spans="1:1">
      <c r="A104821" s="234"/>
    </row>
    <row r="104822" spans="1:1">
      <c r="A104822" s="234"/>
    </row>
    <row r="104823" spans="1:1">
      <c r="A104823" s="234"/>
    </row>
    <row r="104824" spans="1:1">
      <c r="A104824" s="234"/>
    </row>
    <row r="104825" spans="1:1">
      <c r="A104825" s="234"/>
    </row>
    <row r="104826" spans="1:1">
      <c r="A104826" s="234"/>
    </row>
    <row r="104827" spans="1:1">
      <c r="A104827" s="234"/>
    </row>
    <row r="104828" spans="1:1">
      <c r="A104828" s="234"/>
    </row>
    <row r="104829" spans="1:1">
      <c r="A104829" s="234"/>
    </row>
    <row r="104830" spans="1:1">
      <c r="A104830" s="234"/>
    </row>
    <row r="104831" spans="1:1">
      <c r="A104831" s="234"/>
    </row>
    <row r="104832" spans="1:1">
      <c r="A104832" s="234"/>
    </row>
    <row r="104833" spans="1:1">
      <c r="A104833" s="234"/>
    </row>
    <row r="104834" spans="1:1">
      <c r="A104834" s="234"/>
    </row>
    <row r="104835" spans="1:1">
      <c r="A104835" s="234"/>
    </row>
    <row r="104836" spans="1:1">
      <c r="A104836" s="234"/>
    </row>
    <row r="104837" spans="1:1">
      <c r="A104837" s="234"/>
    </row>
    <row r="104838" spans="1:1">
      <c r="A104838" s="234"/>
    </row>
    <row r="104839" spans="1:1">
      <c r="A104839" s="234"/>
    </row>
    <row r="104840" spans="1:1">
      <c r="A104840" s="234"/>
    </row>
    <row r="104841" spans="1:1">
      <c r="A104841" s="234"/>
    </row>
    <row r="104842" spans="1:1">
      <c r="A104842" s="234"/>
    </row>
    <row r="104843" spans="1:1">
      <c r="A104843" s="234"/>
    </row>
    <row r="104844" spans="1:1">
      <c r="A104844" s="234"/>
    </row>
    <row r="104845" spans="1:1">
      <c r="A104845" s="234"/>
    </row>
    <row r="104846" spans="1:1">
      <c r="A104846" s="234"/>
    </row>
    <row r="104847" spans="1:1">
      <c r="A104847" s="234"/>
    </row>
    <row r="104848" spans="1:1">
      <c r="A104848" s="234"/>
    </row>
    <row r="104849" spans="1:1">
      <c r="A104849" s="234"/>
    </row>
    <row r="104850" spans="1:1">
      <c r="A104850" s="234"/>
    </row>
    <row r="104851" spans="1:1">
      <c r="A104851" s="234"/>
    </row>
    <row r="104852" spans="1:1">
      <c r="A104852" s="234"/>
    </row>
    <row r="104853" spans="1:1">
      <c r="A104853" s="234"/>
    </row>
    <row r="104854" spans="1:1">
      <c r="A104854" s="234"/>
    </row>
    <row r="104855" spans="1:1">
      <c r="A104855" s="234"/>
    </row>
    <row r="104856" spans="1:1">
      <c r="A104856" s="234"/>
    </row>
    <row r="104857" spans="1:1">
      <c r="A104857" s="234"/>
    </row>
    <row r="104858" spans="1:1">
      <c r="A104858" s="234"/>
    </row>
    <row r="104859" spans="1:1">
      <c r="A104859" s="234"/>
    </row>
    <row r="104860" spans="1:1">
      <c r="A104860" s="234"/>
    </row>
    <row r="104861" spans="1:1">
      <c r="A104861" s="234"/>
    </row>
    <row r="104862" spans="1:1">
      <c r="A104862" s="234"/>
    </row>
    <row r="104863" spans="1:1">
      <c r="A104863" s="234"/>
    </row>
    <row r="104864" spans="1:1">
      <c r="A104864" s="234"/>
    </row>
    <row r="104865" spans="1:1">
      <c r="A104865" s="234"/>
    </row>
    <row r="104866" spans="1:1">
      <c r="A104866" s="234"/>
    </row>
    <row r="104867" spans="1:1">
      <c r="A104867" s="234"/>
    </row>
    <row r="104868" spans="1:1">
      <c r="A104868" s="234"/>
    </row>
    <row r="104869" spans="1:1">
      <c r="A104869" s="234"/>
    </row>
    <row r="104870" spans="1:1">
      <c r="A104870" s="234"/>
    </row>
    <row r="104871" spans="1:1">
      <c r="A104871" s="234"/>
    </row>
    <row r="104872" spans="1:1">
      <c r="A104872" s="234"/>
    </row>
    <row r="104873" spans="1:1">
      <c r="A104873" s="234"/>
    </row>
    <row r="104874" spans="1:1">
      <c r="A104874" s="234"/>
    </row>
    <row r="104875" spans="1:1">
      <c r="A104875" s="234"/>
    </row>
    <row r="104876" spans="1:1">
      <c r="A104876" s="234"/>
    </row>
    <row r="104877" spans="1:1">
      <c r="A104877" s="234"/>
    </row>
    <row r="104878" spans="1:1">
      <c r="A104878" s="234"/>
    </row>
    <row r="104879" spans="1:1">
      <c r="A104879" s="234"/>
    </row>
    <row r="104880" spans="1:1">
      <c r="A104880" s="234"/>
    </row>
    <row r="104881" spans="1:1">
      <c r="A104881" s="234"/>
    </row>
    <row r="104882" spans="1:1">
      <c r="A104882" s="234"/>
    </row>
    <row r="104883" spans="1:1">
      <c r="A104883" s="234"/>
    </row>
    <row r="104884" spans="1:1">
      <c r="A104884" s="234"/>
    </row>
    <row r="104885" spans="1:1">
      <c r="A104885" s="234"/>
    </row>
    <row r="104886" spans="1:1">
      <c r="A104886" s="234"/>
    </row>
    <row r="104887" spans="1:1">
      <c r="A104887" s="234"/>
    </row>
    <row r="104888" spans="1:1">
      <c r="A104888" s="234"/>
    </row>
    <row r="104889" spans="1:1">
      <c r="A104889" s="234"/>
    </row>
    <row r="104890" spans="1:1">
      <c r="A104890" s="234"/>
    </row>
    <row r="104891" spans="1:1">
      <c r="A104891" s="234"/>
    </row>
    <row r="104892" spans="1:1">
      <c r="A104892" s="234"/>
    </row>
    <row r="104893" spans="1:1">
      <c r="A104893" s="234"/>
    </row>
    <row r="104894" spans="1:1">
      <c r="A104894" s="234"/>
    </row>
    <row r="104895" spans="1:1">
      <c r="A104895" s="234"/>
    </row>
    <row r="104896" spans="1:1">
      <c r="A104896" s="234"/>
    </row>
    <row r="104897" spans="1:1">
      <c r="A104897" s="234"/>
    </row>
    <row r="104898" spans="1:1">
      <c r="A104898" s="234"/>
    </row>
    <row r="104899" spans="1:1">
      <c r="A104899" s="234"/>
    </row>
    <row r="104900" spans="1:1">
      <c r="A104900" s="234"/>
    </row>
    <row r="104901" spans="1:1">
      <c r="A104901" s="234"/>
    </row>
    <row r="104902" spans="1:1">
      <c r="A104902" s="234"/>
    </row>
    <row r="104903" spans="1:1">
      <c r="A104903" s="234"/>
    </row>
    <row r="104904" spans="1:1">
      <c r="A104904" s="234"/>
    </row>
    <row r="104905" spans="1:1">
      <c r="A104905" s="234"/>
    </row>
    <row r="104906" spans="1:1">
      <c r="A104906" s="234"/>
    </row>
    <row r="104907" spans="1:1">
      <c r="A104907" s="234"/>
    </row>
    <row r="104908" spans="1:1">
      <c r="A104908" s="234"/>
    </row>
    <row r="104909" spans="1:1">
      <c r="A104909" s="234"/>
    </row>
    <row r="104910" spans="1:1">
      <c r="A104910" s="234"/>
    </row>
    <row r="104911" spans="1:1">
      <c r="A104911" s="234"/>
    </row>
    <row r="104912" spans="1:1">
      <c r="A104912" s="234"/>
    </row>
    <row r="104913" spans="1:1">
      <c r="A104913" s="234"/>
    </row>
    <row r="104914" spans="1:1">
      <c r="A104914" s="234"/>
    </row>
    <row r="104915" spans="1:1">
      <c r="A104915" s="234"/>
    </row>
    <row r="104916" spans="1:1">
      <c r="A104916" s="234"/>
    </row>
    <row r="104917" spans="1:1">
      <c r="A104917" s="234"/>
    </row>
    <row r="104918" spans="1:1">
      <c r="A104918" s="234"/>
    </row>
    <row r="104919" spans="1:1">
      <c r="A104919" s="234"/>
    </row>
    <row r="104920" spans="1:1">
      <c r="A104920" s="234"/>
    </row>
    <row r="104921" spans="1:1">
      <c r="A104921" s="234"/>
    </row>
    <row r="104922" spans="1:1">
      <c r="A104922" s="234"/>
    </row>
    <row r="104923" spans="1:1">
      <c r="A104923" s="234"/>
    </row>
    <row r="104924" spans="1:1">
      <c r="A104924" s="234"/>
    </row>
    <row r="104925" spans="1:1">
      <c r="A104925" s="234"/>
    </row>
    <row r="104926" spans="1:1">
      <c r="A104926" s="234"/>
    </row>
    <row r="104927" spans="1:1">
      <c r="A104927" s="234"/>
    </row>
    <row r="104928" spans="1:1">
      <c r="A104928" s="234"/>
    </row>
    <row r="104929" spans="1:1">
      <c r="A104929" s="234"/>
    </row>
    <row r="104930" spans="1:1">
      <c r="A104930" s="234"/>
    </row>
    <row r="104931" spans="1:1">
      <c r="A104931" s="234"/>
    </row>
    <row r="104932" spans="1:1">
      <c r="A104932" s="234"/>
    </row>
    <row r="104933" spans="1:1">
      <c r="A104933" s="234"/>
    </row>
    <row r="104934" spans="1:1">
      <c r="A104934" s="234"/>
    </row>
    <row r="104935" spans="1:1">
      <c r="A104935" s="234"/>
    </row>
    <row r="104936" spans="1:1">
      <c r="A104936" s="234"/>
    </row>
    <row r="104937" spans="1:1">
      <c r="A104937" s="234"/>
    </row>
    <row r="104938" spans="1:1">
      <c r="A104938" s="234"/>
    </row>
    <row r="104939" spans="1:1">
      <c r="A104939" s="234"/>
    </row>
    <row r="104940" spans="1:1">
      <c r="A104940" s="234"/>
    </row>
    <row r="104941" spans="1:1">
      <c r="A104941" s="234"/>
    </row>
    <row r="104942" spans="1:1">
      <c r="A104942" s="234"/>
    </row>
    <row r="104943" spans="1:1">
      <c r="A104943" s="234"/>
    </row>
    <row r="104944" spans="1:1">
      <c r="A104944" s="234"/>
    </row>
    <row r="104945" spans="1:1">
      <c r="A104945" s="234"/>
    </row>
    <row r="104946" spans="1:1">
      <c r="A104946" s="234"/>
    </row>
    <row r="104947" spans="1:1">
      <c r="A104947" s="234"/>
    </row>
    <row r="104948" spans="1:1">
      <c r="A104948" s="234"/>
    </row>
    <row r="104949" spans="1:1">
      <c r="A104949" s="234"/>
    </row>
    <row r="104950" spans="1:1">
      <c r="A104950" s="234"/>
    </row>
    <row r="104951" spans="1:1">
      <c r="A104951" s="234"/>
    </row>
    <row r="104952" spans="1:1">
      <c r="A104952" s="234"/>
    </row>
    <row r="104953" spans="1:1">
      <c r="A104953" s="234"/>
    </row>
    <row r="104954" spans="1:1">
      <c r="A104954" s="234"/>
    </row>
    <row r="104955" spans="1:1">
      <c r="A104955" s="234"/>
    </row>
    <row r="104956" spans="1:1">
      <c r="A104956" s="234"/>
    </row>
    <row r="104957" spans="1:1">
      <c r="A104957" s="234"/>
    </row>
    <row r="104958" spans="1:1">
      <c r="A104958" s="234"/>
    </row>
    <row r="104959" spans="1:1">
      <c r="A104959" s="234"/>
    </row>
    <row r="104960" spans="1:1">
      <c r="A104960" s="234"/>
    </row>
    <row r="104961" spans="1:1">
      <c r="A104961" s="234"/>
    </row>
    <row r="104962" spans="1:1">
      <c r="A104962" s="234"/>
    </row>
    <row r="104963" spans="1:1">
      <c r="A104963" s="234"/>
    </row>
    <row r="104964" spans="1:1">
      <c r="A104964" s="234"/>
    </row>
    <row r="104965" spans="1:1">
      <c r="A104965" s="234"/>
    </row>
    <row r="104966" spans="1:1">
      <c r="A104966" s="234"/>
    </row>
    <row r="104967" spans="1:1">
      <c r="A104967" s="234"/>
    </row>
    <row r="104968" spans="1:1">
      <c r="A104968" s="234"/>
    </row>
    <row r="104969" spans="1:1">
      <c r="A104969" s="234"/>
    </row>
    <row r="104970" spans="1:1">
      <c r="A104970" s="234"/>
    </row>
    <row r="104971" spans="1:1">
      <c r="A104971" s="234"/>
    </row>
    <row r="104972" spans="1:1">
      <c r="A104972" s="234"/>
    </row>
    <row r="104973" spans="1:1">
      <c r="A104973" s="234"/>
    </row>
    <row r="104974" spans="1:1">
      <c r="A104974" s="234"/>
    </row>
    <row r="104975" spans="1:1">
      <c r="A104975" s="234"/>
    </row>
    <row r="104976" spans="1:1">
      <c r="A104976" s="234"/>
    </row>
    <row r="104977" spans="1:1">
      <c r="A104977" s="234"/>
    </row>
    <row r="104978" spans="1:1">
      <c r="A104978" s="234"/>
    </row>
    <row r="104979" spans="1:1">
      <c r="A104979" s="234"/>
    </row>
    <row r="104980" spans="1:1">
      <c r="A104980" s="234"/>
    </row>
    <row r="104981" spans="1:1">
      <c r="A104981" s="234"/>
    </row>
    <row r="104982" spans="1:1">
      <c r="A104982" s="234"/>
    </row>
    <row r="104983" spans="1:1">
      <c r="A104983" s="234"/>
    </row>
    <row r="104984" spans="1:1">
      <c r="A104984" s="234"/>
    </row>
    <row r="104985" spans="1:1">
      <c r="A104985" s="234"/>
    </row>
    <row r="104986" spans="1:1">
      <c r="A104986" s="234"/>
    </row>
    <row r="104987" spans="1:1">
      <c r="A104987" s="234"/>
    </row>
    <row r="104988" spans="1:1">
      <c r="A104988" s="234"/>
    </row>
    <row r="104989" spans="1:1">
      <c r="A104989" s="234"/>
    </row>
    <row r="104990" spans="1:1">
      <c r="A104990" s="234"/>
    </row>
    <row r="104991" spans="1:1">
      <c r="A104991" s="234"/>
    </row>
    <row r="104992" spans="1:1">
      <c r="A104992" s="234"/>
    </row>
    <row r="104993" spans="1:1">
      <c r="A104993" s="234"/>
    </row>
    <row r="104994" spans="1:1">
      <c r="A104994" s="234"/>
    </row>
    <row r="104995" spans="1:1">
      <c r="A104995" s="234"/>
    </row>
    <row r="104996" spans="1:1">
      <c r="A104996" s="234"/>
    </row>
    <row r="104997" spans="1:1">
      <c r="A104997" s="234"/>
    </row>
    <row r="104998" spans="1:1">
      <c r="A104998" s="234"/>
    </row>
    <row r="104999" spans="1:1">
      <c r="A104999" s="234"/>
    </row>
    <row r="105000" spans="1:1">
      <c r="A105000" s="234"/>
    </row>
    <row r="105001" spans="1:1">
      <c r="A105001" s="234"/>
    </row>
    <row r="105002" spans="1:1">
      <c r="A105002" s="234"/>
    </row>
    <row r="105003" spans="1:1">
      <c r="A105003" s="234"/>
    </row>
    <row r="105004" spans="1:1">
      <c r="A105004" s="234"/>
    </row>
    <row r="105005" spans="1:1">
      <c r="A105005" s="234"/>
    </row>
    <row r="105006" spans="1:1">
      <c r="A105006" s="234"/>
    </row>
    <row r="105007" spans="1:1">
      <c r="A105007" s="234"/>
    </row>
    <row r="105008" spans="1:1">
      <c r="A105008" s="234"/>
    </row>
    <row r="105009" spans="1:1">
      <c r="A105009" s="234"/>
    </row>
    <row r="105010" spans="1:1">
      <c r="A105010" s="234"/>
    </row>
    <row r="105011" spans="1:1">
      <c r="A105011" s="234"/>
    </row>
    <row r="105012" spans="1:1">
      <c r="A105012" s="234"/>
    </row>
    <row r="105013" spans="1:1">
      <c r="A105013" s="234"/>
    </row>
    <row r="105014" spans="1:1">
      <c r="A105014" s="234"/>
    </row>
    <row r="105015" spans="1:1">
      <c r="A105015" s="234"/>
    </row>
    <row r="105016" spans="1:1">
      <c r="A105016" s="234"/>
    </row>
    <row r="105017" spans="1:1">
      <c r="A105017" s="234"/>
    </row>
    <row r="105018" spans="1:1">
      <c r="A105018" s="234"/>
    </row>
    <row r="105019" spans="1:1">
      <c r="A105019" s="234"/>
    </row>
    <row r="105020" spans="1:1">
      <c r="A105020" s="234"/>
    </row>
    <row r="105021" spans="1:1">
      <c r="A105021" s="234"/>
    </row>
    <row r="105022" spans="1:1">
      <c r="A105022" s="234"/>
    </row>
    <row r="105023" spans="1:1">
      <c r="A105023" s="234"/>
    </row>
    <row r="105024" spans="1:1">
      <c r="A105024" s="234"/>
    </row>
    <row r="105025" spans="1:1">
      <c r="A105025" s="234"/>
    </row>
    <row r="105026" spans="1:1">
      <c r="A105026" s="234"/>
    </row>
    <row r="105027" spans="1:1">
      <c r="A105027" s="234"/>
    </row>
    <row r="105028" spans="1:1">
      <c r="A105028" s="234"/>
    </row>
    <row r="105029" spans="1:1">
      <c r="A105029" s="234"/>
    </row>
    <row r="105030" spans="1:1">
      <c r="A105030" s="234"/>
    </row>
    <row r="105031" spans="1:1">
      <c r="A105031" s="234"/>
    </row>
    <row r="105032" spans="1:1">
      <c r="A105032" s="234"/>
    </row>
    <row r="105033" spans="1:1">
      <c r="A105033" s="234"/>
    </row>
    <row r="105034" spans="1:1">
      <c r="A105034" s="234"/>
    </row>
    <row r="105035" spans="1:1">
      <c r="A105035" s="234"/>
    </row>
    <row r="105036" spans="1:1">
      <c r="A105036" s="234"/>
    </row>
    <row r="105037" spans="1:1">
      <c r="A105037" s="234"/>
    </row>
    <row r="105038" spans="1:1">
      <c r="A105038" s="234"/>
    </row>
    <row r="105039" spans="1:1">
      <c r="A105039" s="234"/>
    </row>
    <row r="105040" spans="1:1">
      <c r="A105040" s="234"/>
    </row>
    <row r="105041" spans="1:1">
      <c r="A105041" s="234"/>
    </row>
    <row r="105042" spans="1:1">
      <c r="A105042" s="234"/>
    </row>
    <row r="105043" spans="1:1">
      <c r="A105043" s="234"/>
    </row>
    <row r="105044" spans="1:1">
      <c r="A105044" s="234"/>
    </row>
    <row r="105045" spans="1:1">
      <c r="A105045" s="234"/>
    </row>
    <row r="105046" spans="1:1">
      <c r="A105046" s="234"/>
    </row>
    <row r="105047" spans="1:1">
      <c r="A105047" s="234"/>
    </row>
    <row r="105048" spans="1:1">
      <c r="A105048" s="234"/>
    </row>
    <row r="105049" spans="1:1">
      <c r="A105049" s="234"/>
    </row>
    <row r="105050" spans="1:1">
      <c r="A105050" s="234"/>
    </row>
    <row r="105051" spans="1:1">
      <c r="A105051" s="234"/>
    </row>
    <row r="105052" spans="1:1">
      <c r="A105052" s="234"/>
    </row>
    <row r="105053" spans="1:1">
      <c r="A105053" s="234"/>
    </row>
    <row r="105054" spans="1:1">
      <c r="A105054" s="234"/>
    </row>
    <row r="105055" spans="1:1">
      <c r="A105055" s="234"/>
    </row>
    <row r="105056" spans="1:1">
      <c r="A105056" s="234"/>
    </row>
    <row r="105057" spans="1:1">
      <c r="A105057" s="234"/>
    </row>
    <row r="105058" spans="1:1">
      <c r="A105058" s="234"/>
    </row>
    <row r="105059" spans="1:1">
      <c r="A105059" s="234"/>
    </row>
    <row r="105060" spans="1:1">
      <c r="A105060" s="234"/>
    </row>
    <row r="105061" spans="1:1">
      <c r="A105061" s="234"/>
    </row>
    <row r="105062" spans="1:1">
      <c r="A105062" s="234"/>
    </row>
    <row r="105063" spans="1:1">
      <c r="A105063" s="234"/>
    </row>
    <row r="105064" spans="1:1">
      <c r="A105064" s="234"/>
    </row>
    <row r="105065" spans="1:1">
      <c r="A105065" s="234"/>
    </row>
    <row r="105066" spans="1:1">
      <c r="A105066" s="234"/>
    </row>
    <row r="105067" spans="1:1">
      <c r="A105067" s="234"/>
    </row>
    <row r="105068" spans="1:1">
      <c r="A105068" s="234"/>
    </row>
    <row r="105069" spans="1:1">
      <c r="A105069" s="234"/>
    </row>
    <row r="105070" spans="1:1">
      <c r="A105070" s="234"/>
    </row>
    <row r="105071" spans="1:1">
      <c r="A105071" s="234"/>
    </row>
    <row r="105072" spans="1:1">
      <c r="A105072" s="234"/>
    </row>
    <row r="105073" spans="1:1">
      <c r="A105073" s="234"/>
    </row>
    <row r="105074" spans="1:1">
      <c r="A105074" s="234"/>
    </row>
    <row r="105075" spans="1:1">
      <c r="A105075" s="234"/>
    </row>
    <row r="105076" spans="1:1">
      <c r="A105076" s="234"/>
    </row>
    <row r="105077" spans="1:1">
      <c r="A105077" s="234"/>
    </row>
    <row r="105078" spans="1:1">
      <c r="A105078" s="234"/>
    </row>
    <row r="105079" spans="1:1">
      <c r="A105079" s="234"/>
    </row>
    <row r="105080" spans="1:1">
      <c r="A105080" s="234"/>
    </row>
    <row r="105081" spans="1:1">
      <c r="A105081" s="234"/>
    </row>
    <row r="105082" spans="1:1">
      <c r="A105082" s="234"/>
    </row>
    <row r="105083" spans="1:1">
      <c r="A105083" s="234"/>
    </row>
    <row r="105084" spans="1:1">
      <c r="A105084" s="234"/>
    </row>
    <row r="105085" spans="1:1">
      <c r="A105085" s="234"/>
    </row>
    <row r="105086" spans="1:1">
      <c r="A105086" s="234"/>
    </row>
    <row r="105087" spans="1:1">
      <c r="A105087" s="234"/>
    </row>
    <row r="105088" spans="1:1">
      <c r="A105088" s="234"/>
    </row>
    <row r="105089" spans="1:1">
      <c r="A105089" s="234"/>
    </row>
    <row r="105090" spans="1:1">
      <c r="A105090" s="234"/>
    </row>
    <row r="105091" spans="1:1">
      <c r="A105091" s="234"/>
    </row>
    <row r="105092" spans="1:1">
      <c r="A105092" s="234"/>
    </row>
    <row r="105093" spans="1:1">
      <c r="A105093" s="234"/>
    </row>
    <row r="105094" spans="1:1">
      <c r="A105094" s="234"/>
    </row>
    <row r="105095" spans="1:1">
      <c r="A105095" s="234"/>
    </row>
    <row r="105096" spans="1:1">
      <c r="A105096" s="234"/>
    </row>
    <row r="105097" spans="1:1">
      <c r="A105097" s="234"/>
    </row>
    <row r="105098" spans="1:1">
      <c r="A105098" s="234"/>
    </row>
    <row r="105099" spans="1:1">
      <c r="A105099" s="234"/>
    </row>
    <row r="105100" spans="1:1">
      <c r="A105100" s="234"/>
    </row>
    <row r="105101" spans="1:1">
      <c r="A105101" s="234"/>
    </row>
    <row r="105102" spans="1:1">
      <c r="A105102" s="234"/>
    </row>
    <row r="105103" spans="1:1">
      <c r="A105103" s="234"/>
    </row>
    <row r="105104" spans="1:1">
      <c r="A105104" s="234"/>
    </row>
    <row r="105105" spans="1:1">
      <c r="A105105" s="234"/>
    </row>
    <row r="105106" spans="1:1">
      <c r="A105106" s="234"/>
    </row>
    <row r="105107" spans="1:1">
      <c r="A105107" s="234"/>
    </row>
    <row r="105108" spans="1:1">
      <c r="A105108" s="234"/>
    </row>
    <row r="105109" spans="1:1">
      <c r="A105109" s="234"/>
    </row>
    <row r="105110" spans="1:1">
      <c r="A105110" s="234"/>
    </row>
    <row r="105111" spans="1:1">
      <c r="A105111" s="234"/>
    </row>
    <row r="105112" spans="1:1">
      <c r="A105112" s="234"/>
    </row>
    <row r="105113" spans="1:1">
      <c r="A105113" s="234"/>
    </row>
    <row r="105114" spans="1:1">
      <c r="A105114" s="234"/>
    </row>
    <row r="105115" spans="1:1">
      <c r="A105115" s="234"/>
    </row>
    <row r="105116" spans="1:1">
      <c r="A105116" s="234"/>
    </row>
    <row r="105117" spans="1:1">
      <c r="A105117" s="234"/>
    </row>
    <row r="105118" spans="1:1">
      <c r="A105118" s="234"/>
    </row>
    <row r="105119" spans="1:1">
      <c r="A105119" s="234"/>
    </row>
    <row r="105120" spans="1:1">
      <c r="A105120" s="234"/>
    </row>
    <row r="105121" spans="1:1">
      <c r="A105121" s="234"/>
    </row>
    <row r="105122" spans="1:1">
      <c r="A105122" s="234"/>
    </row>
    <row r="105123" spans="1:1">
      <c r="A105123" s="234"/>
    </row>
    <row r="105124" spans="1:1">
      <c r="A105124" s="234"/>
    </row>
    <row r="105125" spans="1:1">
      <c r="A105125" s="234"/>
    </row>
    <row r="105126" spans="1:1">
      <c r="A105126" s="234"/>
    </row>
    <row r="105127" spans="1:1">
      <c r="A105127" s="234"/>
    </row>
    <row r="105128" spans="1:1">
      <c r="A105128" s="234"/>
    </row>
    <row r="105129" spans="1:1">
      <c r="A105129" s="234"/>
    </row>
    <row r="105130" spans="1:1">
      <c r="A105130" s="234"/>
    </row>
    <row r="105131" spans="1:1">
      <c r="A105131" s="234"/>
    </row>
    <row r="105132" spans="1:1">
      <c r="A105132" s="234"/>
    </row>
    <row r="105133" spans="1:1">
      <c r="A105133" s="234"/>
    </row>
    <row r="105134" spans="1:1">
      <c r="A105134" s="234"/>
    </row>
    <row r="105135" spans="1:1">
      <c r="A105135" s="234"/>
    </row>
    <row r="105136" spans="1:1">
      <c r="A105136" s="234"/>
    </row>
    <row r="105137" spans="1:1">
      <c r="A105137" s="234"/>
    </row>
    <row r="105138" spans="1:1">
      <c r="A105138" s="234"/>
    </row>
    <row r="105139" spans="1:1">
      <c r="A105139" s="234"/>
    </row>
    <row r="105140" spans="1:1">
      <c r="A105140" s="234"/>
    </row>
    <row r="105141" spans="1:1">
      <c r="A105141" s="234"/>
    </row>
    <row r="105142" spans="1:1">
      <c r="A105142" s="234"/>
    </row>
    <row r="105143" spans="1:1">
      <c r="A105143" s="234"/>
    </row>
    <row r="105144" spans="1:1">
      <c r="A105144" s="234"/>
    </row>
    <row r="105145" spans="1:1">
      <c r="A105145" s="234"/>
    </row>
    <row r="105146" spans="1:1">
      <c r="A105146" s="234"/>
    </row>
    <row r="105147" spans="1:1">
      <c r="A105147" s="234"/>
    </row>
    <row r="105148" spans="1:1">
      <c r="A105148" s="234"/>
    </row>
    <row r="105149" spans="1:1">
      <c r="A105149" s="234"/>
    </row>
    <row r="105150" spans="1:1">
      <c r="A105150" s="234"/>
    </row>
    <row r="105151" spans="1:1">
      <c r="A105151" s="234"/>
    </row>
    <row r="105152" spans="1:1">
      <c r="A105152" s="234"/>
    </row>
    <row r="105153" spans="1:1">
      <c r="A105153" s="234"/>
    </row>
    <row r="105154" spans="1:1">
      <c r="A105154" s="234"/>
    </row>
    <row r="105155" spans="1:1">
      <c r="A105155" s="234"/>
    </row>
    <row r="105156" spans="1:1">
      <c r="A105156" s="234"/>
    </row>
    <row r="105157" spans="1:1">
      <c r="A105157" s="234"/>
    </row>
    <row r="105158" spans="1:1">
      <c r="A105158" s="234"/>
    </row>
    <row r="105159" spans="1:1">
      <c r="A105159" s="234"/>
    </row>
    <row r="105160" spans="1:1">
      <c r="A105160" s="234"/>
    </row>
    <row r="105161" spans="1:1">
      <c r="A105161" s="234"/>
    </row>
    <row r="105162" spans="1:1">
      <c r="A105162" s="234"/>
    </row>
    <row r="105163" spans="1:1">
      <c r="A105163" s="234"/>
    </row>
    <row r="105164" spans="1:1">
      <c r="A105164" s="234"/>
    </row>
    <row r="105165" spans="1:1">
      <c r="A105165" s="234"/>
    </row>
    <row r="105166" spans="1:1">
      <c r="A105166" s="234"/>
    </row>
    <row r="105167" spans="1:1">
      <c r="A105167" s="234"/>
    </row>
    <row r="105168" spans="1:1">
      <c r="A105168" s="234"/>
    </row>
    <row r="105169" spans="1:1">
      <c r="A105169" s="234"/>
    </row>
    <row r="105170" spans="1:1">
      <c r="A105170" s="234"/>
    </row>
    <row r="105171" spans="1:1">
      <c r="A105171" s="234"/>
    </row>
    <row r="105172" spans="1:1">
      <c r="A105172" s="234"/>
    </row>
    <row r="105173" spans="1:1">
      <c r="A105173" s="234"/>
    </row>
    <row r="105174" spans="1:1">
      <c r="A105174" s="234"/>
    </row>
    <row r="105175" spans="1:1">
      <c r="A105175" s="234"/>
    </row>
    <row r="105176" spans="1:1">
      <c r="A105176" s="234"/>
    </row>
    <row r="105177" spans="1:1">
      <c r="A105177" s="234"/>
    </row>
    <row r="105178" spans="1:1">
      <c r="A105178" s="234"/>
    </row>
    <row r="105179" spans="1:1">
      <c r="A105179" s="234"/>
    </row>
    <row r="105180" spans="1:1">
      <c r="A105180" s="234"/>
    </row>
    <row r="105181" spans="1:1">
      <c r="A105181" s="234"/>
    </row>
    <row r="105182" spans="1:1">
      <c r="A105182" s="234"/>
    </row>
    <row r="105183" spans="1:1">
      <c r="A105183" s="234"/>
    </row>
    <row r="105184" spans="1:1">
      <c r="A105184" s="234"/>
    </row>
    <row r="105185" spans="1:1">
      <c r="A105185" s="234"/>
    </row>
    <row r="105186" spans="1:1">
      <c r="A105186" s="234"/>
    </row>
    <row r="105187" spans="1:1">
      <c r="A105187" s="234"/>
    </row>
    <row r="105188" spans="1:1">
      <c r="A105188" s="234"/>
    </row>
    <row r="105189" spans="1:1">
      <c r="A105189" s="234"/>
    </row>
    <row r="105190" spans="1:1">
      <c r="A105190" s="234"/>
    </row>
    <row r="105191" spans="1:1">
      <c r="A105191" s="234"/>
    </row>
    <row r="105192" spans="1:1">
      <c r="A105192" s="234"/>
    </row>
    <row r="105193" spans="1:1">
      <c r="A105193" s="234"/>
    </row>
    <row r="105194" spans="1:1">
      <c r="A105194" s="234"/>
    </row>
    <row r="105195" spans="1:1">
      <c r="A105195" s="234"/>
    </row>
    <row r="105196" spans="1:1">
      <c r="A105196" s="234"/>
    </row>
    <row r="105197" spans="1:1">
      <c r="A105197" s="234"/>
    </row>
    <row r="105198" spans="1:1">
      <c r="A105198" s="234"/>
    </row>
    <row r="105199" spans="1:1">
      <c r="A105199" s="234"/>
    </row>
    <row r="105200" spans="1:1">
      <c r="A105200" s="234"/>
    </row>
    <row r="105201" spans="1:1">
      <c r="A105201" s="234"/>
    </row>
    <row r="105202" spans="1:1">
      <c r="A105202" s="234"/>
    </row>
    <row r="105203" spans="1:1">
      <c r="A105203" s="234"/>
    </row>
    <row r="105204" spans="1:1">
      <c r="A105204" s="234"/>
    </row>
    <row r="105205" spans="1:1">
      <c r="A105205" s="234"/>
    </row>
    <row r="105206" spans="1:1">
      <c r="A105206" s="234"/>
    </row>
    <row r="105207" spans="1:1">
      <c r="A105207" s="234"/>
    </row>
    <row r="105208" spans="1:1">
      <c r="A105208" s="234"/>
    </row>
    <row r="105209" spans="1:1">
      <c r="A105209" s="234"/>
    </row>
    <row r="105210" spans="1:1">
      <c r="A105210" s="234"/>
    </row>
    <row r="105211" spans="1:1">
      <c r="A105211" s="234"/>
    </row>
    <row r="105212" spans="1:1">
      <c r="A105212" s="234"/>
    </row>
    <row r="105213" spans="1:1">
      <c r="A105213" s="234"/>
    </row>
    <row r="105214" spans="1:1">
      <c r="A105214" s="234"/>
    </row>
    <row r="105215" spans="1:1">
      <c r="A105215" s="234"/>
    </row>
    <row r="105216" spans="1:1">
      <c r="A105216" s="234"/>
    </row>
    <row r="105217" spans="1:1">
      <c r="A105217" s="234"/>
    </row>
    <row r="105218" spans="1:1">
      <c r="A105218" s="234"/>
    </row>
    <row r="105219" spans="1:1">
      <c r="A105219" s="234"/>
    </row>
    <row r="105220" spans="1:1">
      <c r="A105220" s="234"/>
    </row>
    <row r="105221" spans="1:1">
      <c r="A105221" s="234"/>
    </row>
    <row r="105222" spans="1:1">
      <c r="A105222" s="234"/>
    </row>
    <row r="105223" spans="1:1">
      <c r="A105223" s="234"/>
    </row>
    <row r="105224" spans="1:1">
      <c r="A105224" s="234"/>
    </row>
    <row r="105225" spans="1:1">
      <c r="A105225" s="234"/>
    </row>
    <row r="105226" spans="1:1">
      <c r="A105226" s="234"/>
    </row>
    <row r="105227" spans="1:1">
      <c r="A105227" s="234"/>
    </row>
    <row r="105228" spans="1:1">
      <c r="A105228" s="234"/>
    </row>
    <row r="105229" spans="1:1">
      <c r="A105229" s="234"/>
    </row>
    <row r="105230" spans="1:1">
      <c r="A105230" s="234"/>
    </row>
    <row r="105231" spans="1:1">
      <c r="A105231" s="234"/>
    </row>
    <row r="105232" spans="1:1">
      <c r="A105232" s="234"/>
    </row>
    <row r="105233" spans="1:1">
      <c r="A105233" s="234"/>
    </row>
    <row r="105234" spans="1:1">
      <c r="A105234" s="234"/>
    </row>
    <row r="105235" spans="1:1">
      <c r="A105235" s="234"/>
    </row>
    <row r="105236" spans="1:1">
      <c r="A105236" s="234"/>
    </row>
    <row r="105237" spans="1:1">
      <c r="A105237" s="234"/>
    </row>
    <row r="105238" spans="1:1">
      <c r="A105238" s="234"/>
    </row>
    <row r="105239" spans="1:1">
      <c r="A105239" s="234"/>
    </row>
    <row r="105240" spans="1:1">
      <c r="A105240" s="234"/>
    </row>
    <row r="105241" spans="1:1">
      <c r="A105241" s="234"/>
    </row>
    <row r="105242" spans="1:1">
      <c r="A105242" s="234"/>
    </row>
    <row r="105243" spans="1:1">
      <c r="A105243" s="234"/>
    </row>
    <row r="105244" spans="1:1">
      <c r="A105244" s="234"/>
    </row>
    <row r="105245" spans="1:1">
      <c r="A105245" s="234"/>
    </row>
    <row r="105246" spans="1:1">
      <c r="A105246" s="234"/>
    </row>
    <row r="105247" spans="1:1">
      <c r="A105247" s="234"/>
    </row>
    <row r="105248" spans="1:1">
      <c r="A105248" s="234"/>
    </row>
    <row r="105249" spans="1:1">
      <c r="A105249" s="234"/>
    </row>
    <row r="105250" spans="1:1">
      <c r="A105250" s="234"/>
    </row>
    <row r="105251" spans="1:1">
      <c r="A105251" s="234"/>
    </row>
    <row r="105252" spans="1:1">
      <c r="A105252" s="234"/>
    </row>
    <row r="105253" spans="1:1">
      <c r="A105253" s="234"/>
    </row>
    <row r="105254" spans="1:1">
      <c r="A105254" s="234"/>
    </row>
    <row r="105255" spans="1:1">
      <c r="A105255" s="234"/>
    </row>
    <row r="105256" spans="1:1">
      <c r="A105256" s="234"/>
    </row>
    <row r="105257" spans="1:1">
      <c r="A105257" s="234"/>
    </row>
    <row r="105258" spans="1:1">
      <c r="A105258" s="234"/>
    </row>
    <row r="105259" spans="1:1">
      <c r="A105259" s="234"/>
    </row>
    <row r="105260" spans="1:1">
      <c r="A105260" s="234"/>
    </row>
    <row r="105261" spans="1:1">
      <c r="A105261" s="234"/>
    </row>
    <row r="105262" spans="1:1">
      <c r="A105262" s="234"/>
    </row>
    <row r="105263" spans="1:1">
      <c r="A105263" s="234"/>
    </row>
    <row r="105264" spans="1:1">
      <c r="A105264" s="234"/>
    </row>
    <row r="105265" spans="1:1">
      <c r="A105265" s="234"/>
    </row>
    <row r="105266" spans="1:1">
      <c r="A105266" s="234"/>
    </row>
    <row r="105267" spans="1:1">
      <c r="A105267" s="234"/>
    </row>
    <row r="105268" spans="1:1">
      <c r="A105268" s="234"/>
    </row>
    <row r="105269" spans="1:1">
      <c r="A105269" s="234"/>
    </row>
    <row r="105270" spans="1:1">
      <c r="A105270" s="234"/>
    </row>
    <row r="105271" spans="1:1">
      <c r="A105271" s="234"/>
    </row>
    <row r="105272" spans="1:1">
      <c r="A105272" s="234"/>
    </row>
    <row r="105273" spans="1:1">
      <c r="A105273" s="234"/>
    </row>
    <row r="105274" spans="1:1">
      <c r="A105274" s="234"/>
    </row>
    <row r="105275" spans="1:1">
      <c r="A105275" s="234"/>
    </row>
    <row r="105276" spans="1:1">
      <c r="A105276" s="234"/>
    </row>
    <row r="105277" spans="1:1">
      <c r="A105277" s="234"/>
    </row>
    <row r="105278" spans="1:1">
      <c r="A105278" s="234"/>
    </row>
    <row r="105279" spans="1:1">
      <c r="A105279" s="234"/>
    </row>
    <row r="105280" spans="1:1">
      <c r="A105280" s="234"/>
    </row>
    <row r="105281" spans="1:1">
      <c r="A105281" s="234"/>
    </row>
    <row r="105282" spans="1:1">
      <c r="A105282" s="234"/>
    </row>
    <row r="105283" spans="1:1">
      <c r="A105283" s="234"/>
    </row>
    <row r="105284" spans="1:1">
      <c r="A105284" s="234"/>
    </row>
    <row r="105285" spans="1:1">
      <c r="A105285" s="234"/>
    </row>
    <row r="105286" spans="1:1">
      <c r="A105286" s="234"/>
    </row>
    <row r="105287" spans="1:1">
      <c r="A105287" s="234"/>
    </row>
    <row r="105288" spans="1:1">
      <c r="A105288" s="234"/>
    </row>
    <row r="105289" spans="1:1">
      <c r="A105289" s="234"/>
    </row>
    <row r="105290" spans="1:1">
      <c r="A105290" s="234"/>
    </row>
    <row r="105291" spans="1:1">
      <c r="A105291" s="234"/>
    </row>
    <row r="105292" spans="1:1">
      <c r="A105292" s="234"/>
    </row>
    <row r="105293" spans="1:1">
      <c r="A105293" s="234"/>
    </row>
    <row r="105294" spans="1:1">
      <c r="A105294" s="234"/>
    </row>
    <row r="105295" spans="1:1">
      <c r="A105295" s="234"/>
    </row>
    <row r="105296" spans="1:1">
      <c r="A105296" s="234"/>
    </row>
    <row r="105297" spans="1:1">
      <c r="A105297" s="234"/>
    </row>
    <row r="105298" spans="1:1">
      <c r="A105298" s="234"/>
    </row>
    <row r="105299" spans="1:1">
      <c r="A105299" s="234"/>
    </row>
    <row r="105300" spans="1:1">
      <c r="A105300" s="234"/>
    </row>
    <row r="105301" spans="1:1">
      <c r="A105301" s="234"/>
    </row>
    <row r="105302" spans="1:1">
      <c r="A105302" s="234"/>
    </row>
    <row r="105303" spans="1:1">
      <c r="A105303" s="234"/>
    </row>
    <row r="105304" spans="1:1">
      <c r="A105304" s="234"/>
    </row>
    <row r="105305" spans="1:1">
      <c r="A105305" s="234"/>
    </row>
    <row r="105306" spans="1:1">
      <c r="A105306" s="234"/>
    </row>
    <row r="105307" spans="1:1">
      <c r="A105307" s="234"/>
    </row>
    <row r="105308" spans="1:1">
      <c r="A105308" s="234"/>
    </row>
    <row r="105309" spans="1:1">
      <c r="A105309" s="234"/>
    </row>
    <row r="105310" spans="1:1">
      <c r="A105310" s="234"/>
    </row>
    <row r="105311" spans="1:1">
      <c r="A105311" s="234"/>
    </row>
    <row r="105312" spans="1:1">
      <c r="A105312" s="234"/>
    </row>
    <row r="105313" spans="1:1">
      <c r="A105313" s="234"/>
    </row>
    <row r="105314" spans="1:1">
      <c r="A105314" s="234"/>
    </row>
    <row r="105315" spans="1:1">
      <c r="A105315" s="234"/>
    </row>
    <row r="105316" spans="1:1">
      <c r="A105316" s="234"/>
    </row>
    <row r="105317" spans="1:1">
      <c r="A105317" s="234"/>
    </row>
    <row r="105318" spans="1:1">
      <c r="A105318" s="234"/>
    </row>
    <row r="105319" spans="1:1">
      <c r="A105319" s="234"/>
    </row>
    <row r="105320" spans="1:1">
      <c r="A105320" s="234"/>
    </row>
    <row r="105321" spans="1:1">
      <c r="A105321" s="234"/>
    </row>
    <row r="105322" spans="1:1">
      <c r="A105322" s="234"/>
    </row>
    <row r="105323" spans="1:1">
      <c r="A105323" s="234"/>
    </row>
    <row r="105324" spans="1:1">
      <c r="A105324" s="234"/>
    </row>
    <row r="105325" spans="1:1">
      <c r="A105325" s="234"/>
    </row>
    <row r="105326" spans="1:1">
      <c r="A105326" s="234"/>
    </row>
    <row r="105327" spans="1:1">
      <c r="A105327" s="234"/>
    </row>
    <row r="105328" spans="1:1">
      <c r="A105328" s="234"/>
    </row>
    <row r="105329" spans="1:1">
      <c r="A105329" s="234"/>
    </row>
    <row r="105330" spans="1:1">
      <c r="A105330" s="234"/>
    </row>
    <row r="105331" spans="1:1">
      <c r="A105331" s="234"/>
    </row>
    <row r="105332" spans="1:1">
      <c r="A105332" s="234"/>
    </row>
    <row r="105333" spans="1:1">
      <c r="A105333" s="234"/>
    </row>
    <row r="105334" spans="1:1">
      <c r="A105334" s="234"/>
    </row>
    <row r="105335" spans="1:1">
      <c r="A105335" s="234"/>
    </row>
    <row r="105336" spans="1:1">
      <c r="A105336" s="234"/>
    </row>
    <row r="105337" spans="1:1">
      <c r="A105337" s="234"/>
    </row>
    <row r="105338" spans="1:1">
      <c r="A105338" s="234"/>
    </row>
    <row r="105339" spans="1:1">
      <c r="A105339" s="234"/>
    </row>
    <row r="105340" spans="1:1">
      <c r="A105340" s="234"/>
    </row>
    <row r="105341" spans="1:1">
      <c r="A105341" s="234"/>
    </row>
    <row r="105342" spans="1:1">
      <c r="A105342" s="234"/>
    </row>
    <row r="105343" spans="1:1">
      <c r="A105343" s="234"/>
    </row>
    <row r="105344" spans="1:1">
      <c r="A105344" s="234"/>
    </row>
    <row r="105345" spans="1:1">
      <c r="A105345" s="234"/>
    </row>
    <row r="105346" spans="1:1">
      <c r="A105346" s="234"/>
    </row>
    <row r="105347" spans="1:1">
      <c r="A105347" s="234"/>
    </row>
    <row r="105348" spans="1:1">
      <c r="A105348" s="234"/>
    </row>
    <row r="105349" spans="1:1">
      <c r="A105349" s="234"/>
    </row>
    <row r="105350" spans="1:1">
      <c r="A105350" s="234"/>
    </row>
    <row r="105351" spans="1:1">
      <c r="A105351" s="234"/>
    </row>
    <row r="105352" spans="1:1">
      <c r="A105352" s="234"/>
    </row>
    <row r="105353" spans="1:1">
      <c r="A105353" s="234"/>
    </row>
    <row r="105354" spans="1:1">
      <c r="A105354" s="234"/>
    </row>
    <row r="105355" spans="1:1">
      <c r="A105355" s="234"/>
    </row>
    <row r="105356" spans="1:1">
      <c r="A105356" s="234"/>
    </row>
    <row r="105357" spans="1:1">
      <c r="A105357" s="234"/>
    </row>
    <row r="105358" spans="1:1">
      <c r="A105358" s="234"/>
    </row>
    <row r="105359" spans="1:1">
      <c r="A105359" s="234"/>
    </row>
    <row r="105360" spans="1:1">
      <c r="A105360" s="234"/>
    </row>
    <row r="105361" spans="1:1">
      <c r="A105361" s="234"/>
    </row>
    <row r="105362" spans="1:1">
      <c r="A105362" s="234"/>
    </row>
    <row r="105363" spans="1:1">
      <c r="A105363" s="234"/>
    </row>
    <row r="105364" spans="1:1">
      <c r="A105364" s="234"/>
    </row>
    <row r="105365" spans="1:1">
      <c r="A105365" s="234"/>
    </row>
    <row r="105366" spans="1:1">
      <c r="A105366" s="234"/>
    </row>
    <row r="105367" spans="1:1">
      <c r="A105367" s="234"/>
    </row>
    <row r="105368" spans="1:1">
      <c r="A105368" s="234"/>
    </row>
    <row r="105369" spans="1:1">
      <c r="A105369" s="234"/>
    </row>
    <row r="105370" spans="1:1">
      <c r="A105370" s="234"/>
    </row>
    <row r="105371" spans="1:1">
      <c r="A105371" s="234"/>
    </row>
    <row r="105372" spans="1:1">
      <c r="A105372" s="234"/>
    </row>
    <row r="105373" spans="1:1">
      <c r="A105373" s="234"/>
    </row>
    <row r="105374" spans="1:1">
      <c r="A105374" s="234"/>
    </row>
    <row r="105375" spans="1:1">
      <c r="A105375" s="234"/>
    </row>
    <row r="105376" spans="1:1">
      <c r="A105376" s="234"/>
    </row>
    <row r="105377" spans="1:1">
      <c r="A105377" s="234"/>
    </row>
    <row r="105378" spans="1:1">
      <c r="A105378" s="234"/>
    </row>
    <row r="105379" spans="1:1">
      <c r="A105379" s="234"/>
    </row>
    <row r="105380" spans="1:1">
      <c r="A105380" s="234"/>
    </row>
    <row r="105381" spans="1:1">
      <c r="A105381" s="234"/>
    </row>
    <row r="105382" spans="1:1">
      <c r="A105382" s="234"/>
    </row>
    <row r="105383" spans="1:1">
      <c r="A105383" s="234"/>
    </row>
    <row r="105384" spans="1:1">
      <c r="A105384" s="234"/>
    </row>
    <row r="105385" spans="1:1">
      <c r="A105385" s="234"/>
    </row>
    <row r="105386" spans="1:1">
      <c r="A105386" s="234"/>
    </row>
    <row r="105387" spans="1:1">
      <c r="A105387" s="234"/>
    </row>
    <row r="105388" spans="1:1">
      <c r="A105388" s="234"/>
    </row>
    <row r="105389" spans="1:1">
      <c r="A105389" s="234"/>
    </row>
    <row r="105390" spans="1:1">
      <c r="A105390" s="234"/>
    </row>
    <row r="105391" spans="1:1">
      <c r="A105391" s="234"/>
    </row>
    <row r="105392" spans="1:1">
      <c r="A105392" s="234"/>
    </row>
    <row r="105393" spans="1:1">
      <c r="A105393" s="234"/>
    </row>
    <row r="105394" spans="1:1">
      <c r="A105394" s="234"/>
    </row>
    <row r="105395" spans="1:1">
      <c r="A105395" s="234"/>
    </row>
    <row r="105396" spans="1:1">
      <c r="A105396" s="234"/>
    </row>
    <row r="105397" spans="1:1">
      <c r="A105397" s="234"/>
    </row>
    <row r="105398" spans="1:1">
      <c r="A105398" s="234"/>
    </row>
    <row r="105399" spans="1:1">
      <c r="A105399" s="234"/>
    </row>
    <row r="105400" spans="1:1">
      <c r="A105400" s="234"/>
    </row>
    <row r="105401" spans="1:1">
      <c r="A105401" s="234"/>
    </row>
    <row r="105402" spans="1:1">
      <c r="A105402" s="234"/>
    </row>
    <row r="105403" spans="1:1">
      <c r="A105403" s="234"/>
    </row>
    <row r="105404" spans="1:1">
      <c r="A105404" s="234"/>
    </row>
    <row r="105405" spans="1:1">
      <c r="A105405" s="234"/>
    </row>
    <row r="105406" spans="1:1">
      <c r="A105406" s="234"/>
    </row>
    <row r="105407" spans="1:1">
      <c r="A105407" s="234"/>
    </row>
    <row r="105408" spans="1:1">
      <c r="A105408" s="234"/>
    </row>
    <row r="105409" spans="1:1">
      <c r="A105409" s="234"/>
    </row>
    <row r="105410" spans="1:1">
      <c r="A105410" s="234"/>
    </row>
    <row r="105411" spans="1:1">
      <c r="A105411" s="234"/>
    </row>
    <row r="105412" spans="1:1">
      <c r="A105412" s="234"/>
    </row>
    <row r="105413" spans="1:1">
      <c r="A105413" s="234"/>
    </row>
    <row r="105414" spans="1:1">
      <c r="A105414" s="234"/>
    </row>
    <row r="105415" spans="1:1">
      <c r="A105415" s="234"/>
    </row>
    <row r="105416" spans="1:1">
      <c r="A105416" s="234"/>
    </row>
    <row r="105417" spans="1:1">
      <c r="A105417" s="234"/>
    </row>
    <row r="105418" spans="1:1">
      <c r="A105418" s="234"/>
    </row>
    <row r="105419" spans="1:1">
      <c r="A105419" s="234"/>
    </row>
    <row r="105420" spans="1:1">
      <c r="A105420" s="234"/>
    </row>
    <row r="105421" spans="1:1">
      <c r="A105421" s="234"/>
    </row>
    <row r="105422" spans="1:1">
      <c r="A105422" s="234"/>
    </row>
    <row r="105423" spans="1:1">
      <c r="A105423" s="234"/>
    </row>
    <row r="105424" spans="1:1">
      <c r="A105424" s="234"/>
    </row>
    <row r="105425" spans="1:1">
      <c r="A105425" s="234"/>
    </row>
    <row r="105426" spans="1:1">
      <c r="A105426" s="234"/>
    </row>
    <row r="105427" spans="1:1">
      <c r="A105427" s="234"/>
    </row>
    <row r="105428" spans="1:1">
      <c r="A105428" s="234"/>
    </row>
    <row r="105429" spans="1:1">
      <c r="A105429" s="234"/>
    </row>
    <row r="105430" spans="1:1">
      <c r="A105430" s="234"/>
    </row>
    <row r="105431" spans="1:1">
      <c r="A105431" s="234"/>
    </row>
    <row r="105432" spans="1:1">
      <c r="A105432" s="234"/>
    </row>
    <row r="105433" spans="1:1">
      <c r="A105433" s="234"/>
    </row>
    <row r="105434" spans="1:1">
      <c r="A105434" s="234"/>
    </row>
    <row r="105435" spans="1:1">
      <c r="A105435" s="234"/>
    </row>
    <row r="105436" spans="1:1">
      <c r="A105436" s="234"/>
    </row>
    <row r="105437" spans="1:1">
      <c r="A105437" s="234"/>
    </row>
    <row r="105438" spans="1:1">
      <c r="A105438" s="234"/>
    </row>
    <row r="105439" spans="1:1">
      <c r="A105439" s="234"/>
    </row>
    <row r="105440" spans="1:1">
      <c r="A105440" s="234"/>
    </row>
    <row r="105441" spans="1:1">
      <c r="A105441" s="234"/>
    </row>
    <row r="105442" spans="1:1">
      <c r="A105442" s="234"/>
    </row>
    <row r="105443" spans="1:1">
      <c r="A105443" s="234"/>
    </row>
    <row r="105444" spans="1:1">
      <c r="A105444" s="234"/>
    </row>
    <row r="105445" spans="1:1">
      <c r="A105445" s="234"/>
    </row>
    <row r="105446" spans="1:1">
      <c r="A105446" s="234"/>
    </row>
    <row r="105447" spans="1:1">
      <c r="A105447" s="234"/>
    </row>
    <row r="105448" spans="1:1">
      <c r="A105448" s="234"/>
    </row>
    <row r="105449" spans="1:1">
      <c r="A105449" s="234"/>
    </row>
    <row r="105450" spans="1:1">
      <c r="A105450" s="234"/>
    </row>
    <row r="105451" spans="1:1">
      <c r="A105451" s="234"/>
    </row>
    <row r="105452" spans="1:1">
      <c r="A105452" s="234"/>
    </row>
    <row r="105453" spans="1:1">
      <c r="A105453" s="234"/>
    </row>
    <row r="105454" spans="1:1">
      <c r="A105454" s="234"/>
    </row>
    <row r="105455" spans="1:1">
      <c r="A105455" s="234"/>
    </row>
    <row r="105456" spans="1:1">
      <c r="A105456" s="234"/>
    </row>
    <row r="105457" spans="1:1">
      <c r="A105457" s="234"/>
    </row>
    <row r="105458" spans="1:1">
      <c r="A105458" s="234"/>
    </row>
    <row r="105459" spans="1:1">
      <c r="A105459" s="234"/>
    </row>
    <row r="105460" spans="1:1">
      <c r="A105460" s="234"/>
    </row>
    <row r="105461" spans="1:1">
      <c r="A105461" s="234"/>
    </row>
    <row r="105462" spans="1:1">
      <c r="A105462" s="234"/>
    </row>
    <row r="105463" spans="1:1">
      <c r="A105463" s="234"/>
    </row>
    <row r="105464" spans="1:1">
      <c r="A105464" s="234"/>
    </row>
    <row r="105465" spans="1:1">
      <c r="A105465" s="234"/>
    </row>
    <row r="105466" spans="1:1">
      <c r="A105466" s="234"/>
    </row>
    <row r="105467" spans="1:1">
      <c r="A105467" s="234"/>
    </row>
    <row r="105468" spans="1:1">
      <c r="A105468" s="234"/>
    </row>
    <row r="105469" spans="1:1">
      <c r="A105469" s="234"/>
    </row>
    <row r="105470" spans="1:1">
      <c r="A105470" s="234"/>
    </row>
    <row r="105471" spans="1:1">
      <c r="A105471" s="234"/>
    </row>
    <row r="105472" spans="1:1">
      <c r="A105472" s="234"/>
    </row>
    <row r="105473" spans="1:1">
      <c r="A105473" s="234"/>
    </row>
    <row r="105474" spans="1:1">
      <c r="A105474" s="234"/>
    </row>
    <row r="105475" spans="1:1">
      <c r="A105475" s="234"/>
    </row>
    <row r="105476" spans="1:1">
      <c r="A105476" s="234"/>
    </row>
    <row r="105477" spans="1:1">
      <c r="A105477" s="234"/>
    </row>
    <row r="105478" spans="1:1">
      <c r="A105478" s="234"/>
    </row>
    <row r="105479" spans="1:1">
      <c r="A105479" s="234"/>
    </row>
    <row r="105480" spans="1:1">
      <c r="A105480" s="234"/>
    </row>
    <row r="105481" spans="1:1">
      <c r="A105481" s="234"/>
    </row>
    <row r="105482" spans="1:1">
      <c r="A105482" s="234"/>
    </row>
    <row r="105483" spans="1:1">
      <c r="A105483" s="234"/>
    </row>
    <row r="105484" spans="1:1">
      <c r="A105484" s="234"/>
    </row>
    <row r="105485" spans="1:1">
      <c r="A105485" s="234"/>
    </row>
    <row r="105486" spans="1:1">
      <c r="A105486" s="234"/>
    </row>
    <row r="105487" spans="1:1">
      <c r="A105487" s="234"/>
    </row>
    <row r="105488" spans="1:1">
      <c r="A105488" s="234"/>
    </row>
    <row r="105489" spans="1:1">
      <c r="A105489" s="234"/>
    </row>
    <row r="105490" spans="1:1">
      <c r="A105490" s="234"/>
    </row>
    <row r="105491" spans="1:1">
      <c r="A105491" s="234"/>
    </row>
    <row r="105492" spans="1:1">
      <c r="A105492" s="234"/>
    </row>
    <row r="105493" spans="1:1">
      <c r="A105493" s="234"/>
    </row>
    <row r="105494" spans="1:1">
      <c r="A105494" s="234"/>
    </row>
    <row r="105495" spans="1:1">
      <c r="A105495" s="234"/>
    </row>
    <row r="105496" spans="1:1">
      <c r="A105496" s="234"/>
    </row>
    <row r="105497" spans="1:1">
      <c r="A105497" s="234"/>
    </row>
    <row r="105498" spans="1:1">
      <c r="A105498" s="234"/>
    </row>
    <row r="105499" spans="1:1">
      <c r="A105499" s="234"/>
    </row>
    <row r="105500" spans="1:1">
      <c r="A105500" s="234"/>
    </row>
    <row r="105501" spans="1:1">
      <c r="A105501" s="234"/>
    </row>
    <row r="105502" spans="1:1">
      <c r="A105502" s="234"/>
    </row>
    <row r="105503" spans="1:1">
      <c r="A105503" s="234"/>
    </row>
    <row r="105504" spans="1:1">
      <c r="A105504" s="234"/>
    </row>
    <row r="105505" spans="1:1">
      <c r="A105505" s="234"/>
    </row>
    <row r="105506" spans="1:1">
      <c r="A105506" s="234"/>
    </row>
    <row r="105507" spans="1:1">
      <c r="A105507" s="234"/>
    </row>
    <row r="105508" spans="1:1">
      <c r="A105508" s="234"/>
    </row>
    <row r="105509" spans="1:1">
      <c r="A105509" s="234"/>
    </row>
    <row r="105510" spans="1:1">
      <c r="A105510" s="234"/>
    </row>
    <row r="105511" spans="1:1">
      <c r="A105511" s="234"/>
    </row>
    <row r="105512" spans="1:1">
      <c r="A105512" s="234"/>
    </row>
    <row r="105513" spans="1:1">
      <c r="A105513" s="234"/>
    </row>
    <row r="105514" spans="1:1">
      <c r="A105514" s="234"/>
    </row>
    <row r="105515" spans="1:1">
      <c r="A105515" s="234"/>
    </row>
    <row r="105516" spans="1:1">
      <c r="A105516" s="234"/>
    </row>
    <row r="105517" spans="1:1">
      <c r="A105517" s="234"/>
    </row>
    <row r="105518" spans="1:1">
      <c r="A105518" s="234"/>
    </row>
    <row r="105519" spans="1:1">
      <c r="A105519" s="234"/>
    </row>
    <row r="105520" spans="1:1">
      <c r="A105520" s="234"/>
    </row>
    <row r="105521" spans="1:1">
      <c r="A105521" s="234"/>
    </row>
    <row r="105522" spans="1:1">
      <c r="A105522" s="234"/>
    </row>
    <row r="105523" spans="1:1">
      <c r="A105523" s="234"/>
    </row>
    <row r="105524" spans="1:1">
      <c r="A105524" s="234"/>
    </row>
    <row r="105525" spans="1:1">
      <c r="A105525" s="234"/>
    </row>
    <row r="105526" spans="1:1">
      <c r="A105526" s="234"/>
    </row>
    <row r="105527" spans="1:1">
      <c r="A105527" s="234"/>
    </row>
    <row r="105528" spans="1:1">
      <c r="A105528" s="234"/>
    </row>
    <row r="105529" spans="1:1">
      <c r="A105529" s="234"/>
    </row>
    <row r="105530" spans="1:1">
      <c r="A105530" s="234"/>
    </row>
    <row r="105531" spans="1:1">
      <c r="A105531" s="234"/>
    </row>
    <row r="105532" spans="1:1">
      <c r="A105532" s="234"/>
    </row>
    <row r="105533" spans="1:1">
      <c r="A105533" s="234"/>
    </row>
    <row r="105534" spans="1:1">
      <c r="A105534" s="234"/>
    </row>
    <row r="105535" spans="1:1">
      <c r="A105535" s="234"/>
    </row>
    <row r="105536" spans="1:1">
      <c r="A105536" s="234"/>
    </row>
    <row r="105537" spans="1:1">
      <c r="A105537" s="234"/>
    </row>
    <row r="105538" spans="1:1">
      <c r="A105538" s="234"/>
    </row>
    <row r="105539" spans="1:1">
      <c r="A105539" s="234"/>
    </row>
    <row r="105540" spans="1:1">
      <c r="A105540" s="234"/>
    </row>
    <row r="105541" spans="1:1">
      <c r="A105541" s="234"/>
    </row>
    <row r="105542" spans="1:1">
      <c r="A105542" s="234"/>
    </row>
    <row r="105543" spans="1:1">
      <c r="A105543" s="234"/>
    </row>
    <row r="105544" spans="1:1">
      <c r="A105544" s="234"/>
    </row>
    <row r="105545" spans="1:1">
      <c r="A105545" s="234"/>
    </row>
    <row r="105546" spans="1:1">
      <c r="A105546" s="234"/>
    </row>
    <row r="105547" spans="1:1">
      <c r="A105547" s="234"/>
    </row>
    <row r="105548" spans="1:1">
      <c r="A105548" s="234"/>
    </row>
    <row r="105549" spans="1:1">
      <c r="A105549" s="234"/>
    </row>
    <row r="105550" spans="1:1">
      <c r="A105550" s="234"/>
    </row>
    <row r="105551" spans="1:1">
      <c r="A105551" s="234"/>
    </row>
    <row r="105552" spans="1:1">
      <c r="A105552" s="234"/>
    </row>
    <row r="105553" spans="1:1">
      <c r="A105553" s="234"/>
    </row>
    <row r="105554" spans="1:1">
      <c r="A105554" s="234"/>
    </row>
    <row r="105555" spans="1:1">
      <c r="A105555" s="234"/>
    </row>
    <row r="105556" spans="1:1">
      <c r="A105556" s="234"/>
    </row>
    <row r="105557" spans="1:1">
      <c r="A105557" s="234"/>
    </row>
    <row r="105558" spans="1:1">
      <c r="A105558" s="234"/>
    </row>
    <row r="105559" spans="1:1">
      <c r="A105559" s="234"/>
    </row>
    <row r="105560" spans="1:1">
      <c r="A105560" s="234"/>
    </row>
    <row r="105561" spans="1:1">
      <c r="A105561" s="234"/>
    </row>
    <row r="105562" spans="1:1">
      <c r="A105562" s="234"/>
    </row>
    <row r="105563" spans="1:1">
      <c r="A105563" s="234"/>
    </row>
    <row r="105564" spans="1:1">
      <c r="A105564" s="234"/>
    </row>
    <row r="105565" spans="1:1">
      <c r="A105565" s="234"/>
    </row>
    <row r="105566" spans="1:1">
      <c r="A105566" s="234"/>
    </row>
    <row r="105567" spans="1:1">
      <c r="A105567" s="234"/>
    </row>
    <row r="105568" spans="1:1">
      <c r="A105568" s="234"/>
    </row>
    <row r="105569" spans="1:1">
      <c r="A105569" s="234"/>
    </row>
    <row r="105570" spans="1:1">
      <c r="A105570" s="234"/>
    </row>
    <row r="105571" spans="1:1">
      <c r="A105571" s="234"/>
    </row>
    <row r="105572" spans="1:1">
      <c r="A105572" s="234"/>
    </row>
    <row r="105573" spans="1:1">
      <c r="A105573" s="234"/>
    </row>
    <row r="105574" spans="1:1">
      <c r="A105574" s="234"/>
    </row>
    <row r="105575" spans="1:1">
      <c r="A105575" s="234"/>
    </row>
    <row r="105576" spans="1:1">
      <c r="A105576" s="234"/>
    </row>
    <row r="105577" spans="1:1">
      <c r="A105577" s="234"/>
    </row>
    <row r="105578" spans="1:1">
      <c r="A105578" s="234"/>
    </row>
    <row r="105579" spans="1:1">
      <c r="A105579" s="234"/>
    </row>
    <row r="105580" spans="1:1">
      <c r="A105580" s="234"/>
    </row>
    <row r="105581" spans="1:1">
      <c r="A105581" s="234"/>
    </row>
    <row r="105582" spans="1:1">
      <c r="A105582" s="234"/>
    </row>
    <row r="105583" spans="1:1">
      <c r="A105583" s="234"/>
    </row>
    <row r="105584" spans="1:1">
      <c r="A105584" s="234"/>
    </row>
    <row r="105585" spans="1:1">
      <c r="A105585" s="234"/>
    </row>
    <row r="105586" spans="1:1">
      <c r="A105586" s="234"/>
    </row>
    <row r="105587" spans="1:1">
      <c r="A105587" s="234"/>
    </row>
    <row r="105588" spans="1:1">
      <c r="A105588" s="234"/>
    </row>
    <row r="105589" spans="1:1">
      <c r="A105589" s="234"/>
    </row>
    <row r="105590" spans="1:1">
      <c r="A105590" s="234"/>
    </row>
    <row r="105591" spans="1:1">
      <c r="A105591" s="234"/>
    </row>
    <row r="105592" spans="1:1">
      <c r="A105592" s="234"/>
    </row>
    <row r="105593" spans="1:1">
      <c r="A105593" s="234"/>
    </row>
    <row r="105594" spans="1:1">
      <c r="A105594" s="234"/>
    </row>
    <row r="105595" spans="1:1">
      <c r="A105595" s="234"/>
    </row>
    <row r="105596" spans="1:1">
      <c r="A105596" s="234"/>
    </row>
    <row r="105597" spans="1:1">
      <c r="A105597" s="234"/>
    </row>
    <row r="105598" spans="1:1">
      <c r="A105598" s="234"/>
    </row>
    <row r="105599" spans="1:1">
      <c r="A105599" s="234"/>
    </row>
    <row r="105600" spans="1:1">
      <c r="A105600" s="234"/>
    </row>
    <row r="105601" spans="1:1">
      <c r="A105601" s="234"/>
    </row>
    <row r="105602" spans="1:1">
      <c r="A105602" s="234"/>
    </row>
    <row r="105603" spans="1:1">
      <c r="A105603" s="234"/>
    </row>
    <row r="105604" spans="1:1">
      <c r="A105604" s="234"/>
    </row>
    <row r="105605" spans="1:1">
      <c r="A105605" s="234"/>
    </row>
    <row r="105606" spans="1:1">
      <c r="A105606" s="234"/>
    </row>
    <row r="105607" spans="1:1">
      <c r="A105607" s="234"/>
    </row>
    <row r="105608" spans="1:1">
      <c r="A105608" s="234"/>
    </row>
    <row r="105609" spans="1:1">
      <c r="A105609" s="234"/>
    </row>
    <row r="105610" spans="1:1">
      <c r="A105610" s="234"/>
    </row>
    <row r="105611" spans="1:1">
      <c r="A105611" s="234"/>
    </row>
    <row r="105612" spans="1:1">
      <c r="A105612" s="234"/>
    </row>
    <row r="105613" spans="1:1">
      <c r="A105613" s="234"/>
    </row>
    <row r="105614" spans="1:1">
      <c r="A105614" s="234"/>
    </row>
    <row r="105615" spans="1:1">
      <c r="A105615" s="234"/>
    </row>
    <row r="105616" spans="1:1">
      <c r="A105616" s="234"/>
    </row>
    <row r="105617" spans="1:1">
      <c r="A105617" s="234"/>
    </row>
    <row r="105618" spans="1:1">
      <c r="A105618" s="234"/>
    </row>
    <row r="105619" spans="1:1">
      <c r="A105619" s="234"/>
    </row>
    <row r="105620" spans="1:1">
      <c r="A105620" s="234"/>
    </row>
    <row r="105621" spans="1:1">
      <c r="A105621" s="234"/>
    </row>
    <row r="105622" spans="1:1">
      <c r="A105622" s="234"/>
    </row>
    <row r="105623" spans="1:1">
      <c r="A105623" s="234"/>
    </row>
    <row r="105624" spans="1:1">
      <c r="A105624" s="234"/>
    </row>
    <row r="105625" spans="1:1">
      <c r="A105625" s="234"/>
    </row>
    <row r="105626" spans="1:1">
      <c r="A105626" s="234"/>
    </row>
    <row r="105627" spans="1:1">
      <c r="A105627" s="234"/>
    </row>
    <row r="105628" spans="1:1">
      <c r="A105628" s="234"/>
    </row>
    <row r="105629" spans="1:1">
      <c r="A105629" s="234"/>
    </row>
    <row r="105630" spans="1:1">
      <c r="A105630" s="234"/>
    </row>
    <row r="105631" spans="1:1">
      <c r="A105631" s="234"/>
    </row>
    <row r="105632" spans="1:1">
      <c r="A105632" s="234"/>
    </row>
    <row r="105633" spans="1:1">
      <c r="A105633" s="234"/>
    </row>
    <row r="105634" spans="1:1">
      <c r="A105634" s="234"/>
    </row>
    <row r="105635" spans="1:1">
      <c r="A105635" s="234"/>
    </row>
    <row r="105636" spans="1:1">
      <c r="A105636" s="234"/>
    </row>
    <row r="105637" spans="1:1">
      <c r="A105637" s="234"/>
    </row>
    <row r="105638" spans="1:1">
      <c r="A105638" s="234"/>
    </row>
    <row r="105639" spans="1:1">
      <c r="A105639" s="234"/>
    </row>
    <row r="105640" spans="1:1">
      <c r="A105640" s="234"/>
    </row>
    <row r="105641" spans="1:1">
      <c r="A105641" s="234"/>
    </row>
    <row r="105642" spans="1:1">
      <c r="A105642" s="234"/>
    </row>
    <row r="105643" spans="1:1">
      <c r="A105643" s="234"/>
    </row>
    <row r="105644" spans="1:1">
      <c r="A105644" s="234"/>
    </row>
    <row r="105645" spans="1:1">
      <c r="A105645" s="234"/>
    </row>
    <row r="105646" spans="1:1">
      <c r="A105646" s="234"/>
    </row>
    <row r="105647" spans="1:1">
      <c r="A105647" s="234"/>
    </row>
    <row r="105648" spans="1:1">
      <c r="A105648" s="234"/>
    </row>
    <row r="105649" spans="1:1">
      <c r="A105649" s="234"/>
    </row>
    <row r="105650" spans="1:1">
      <c r="A105650" s="234"/>
    </row>
    <row r="105651" spans="1:1">
      <c r="A105651" s="234"/>
    </row>
    <row r="105652" spans="1:1">
      <c r="A105652" s="234"/>
    </row>
    <row r="105653" spans="1:1">
      <c r="A105653" s="234"/>
    </row>
    <row r="105654" spans="1:1">
      <c r="A105654" s="234"/>
    </row>
    <row r="105655" spans="1:1">
      <c r="A105655" s="234"/>
    </row>
    <row r="105656" spans="1:1">
      <c r="A105656" s="234"/>
    </row>
    <row r="105657" spans="1:1">
      <c r="A105657" s="234"/>
    </row>
    <row r="105658" spans="1:1">
      <c r="A105658" s="234"/>
    </row>
    <row r="105659" spans="1:1">
      <c r="A105659" s="234"/>
    </row>
    <row r="105660" spans="1:1">
      <c r="A105660" s="234"/>
    </row>
    <row r="105661" spans="1:1">
      <c r="A105661" s="234"/>
    </row>
    <row r="105662" spans="1:1">
      <c r="A105662" s="234"/>
    </row>
    <row r="105663" spans="1:1">
      <c r="A105663" s="234"/>
    </row>
    <row r="105664" spans="1:1">
      <c r="A105664" s="234"/>
    </row>
    <row r="105665" spans="1:1">
      <c r="A105665" s="234"/>
    </row>
    <row r="105666" spans="1:1">
      <c r="A105666" s="234"/>
    </row>
    <row r="105667" spans="1:1">
      <c r="A105667" s="234"/>
    </row>
    <row r="105668" spans="1:1">
      <c r="A105668" s="234"/>
    </row>
    <row r="105669" spans="1:1">
      <c r="A105669" s="234"/>
    </row>
    <row r="105670" spans="1:1">
      <c r="A105670" s="234"/>
    </row>
    <row r="105671" spans="1:1">
      <c r="A105671" s="234"/>
    </row>
    <row r="105672" spans="1:1">
      <c r="A105672" s="234"/>
    </row>
    <row r="105673" spans="1:1">
      <c r="A105673" s="234"/>
    </row>
    <row r="105674" spans="1:1">
      <c r="A105674" s="234"/>
    </row>
    <row r="105675" spans="1:1">
      <c r="A105675" s="234"/>
    </row>
    <row r="105676" spans="1:1">
      <c r="A105676" s="234"/>
    </row>
    <row r="105677" spans="1:1">
      <c r="A105677" s="234"/>
    </row>
    <row r="105678" spans="1:1">
      <c r="A105678" s="234"/>
    </row>
    <row r="105679" spans="1:1">
      <c r="A105679" s="234"/>
    </row>
    <row r="105680" spans="1:1">
      <c r="A105680" s="234"/>
    </row>
    <row r="105681" spans="1:1">
      <c r="A105681" s="234"/>
    </row>
    <row r="105682" spans="1:1">
      <c r="A105682" s="234"/>
    </row>
    <row r="105683" spans="1:1">
      <c r="A105683" s="234"/>
    </row>
    <row r="105684" spans="1:1">
      <c r="A105684" s="234"/>
    </row>
    <row r="105685" spans="1:1">
      <c r="A105685" s="234"/>
    </row>
    <row r="105686" spans="1:1">
      <c r="A105686" s="234"/>
    </row>
    <row r="105687" spans="1:1">
      <c r="A105687" s="234"/>
    </row>
    <row r="105688" spans="1:1">
      <c r="A105688" s="234"/>
    </row>
    <row r="105689" spans="1:1">
      <c r="A105689" s="234"/>
    </row>
    <row r="105690" spans="1:1">
      <c r="A105690" s="234"/>
    </row>
    <row r="105691" spans="1:1">
      <c r="A105691" s="234"/>
    </row>
    <row r="105692" spans="1:1">
      <c r="A105692" s="234"/>
    </row>
    <row r="105693" spans="1:1">
      <c r="A105693" s="234"/>
    </row>
    <row r="105694" spans="1:1">
      <c r="A105694" s="234"/>
    </row>
    <row r="105695" spans="1:1">
      <c r="A105695" s="234"/>
    </row>
    <row r="105696" spans="1:1">
      <c r="A105696" s="234"/>
    </row>
    <row r="105697" spans="1:1">
      <c r="A105697" s="234"/>
    </row>
    <row r="105698" spans="1:1">
      <c r="A105698" s="234"/>
    </row>
    <row r="105699" spans="1:1">
      <c r="A105699" s="234"/>
    </row>
    <row r="105700" spans="1:1">
      <c r="A105700" s="234"/>
    </row>
    <row r="105701" spans="1:1">
      <c r="A105701" s="234"/>
    </row>
    <row r="105702" spans="1:1">
      <c r="A105702" s="234"/>
    </row>
    <row r="105703" spans="1:1">
      <c r="A105703" s="234"/>
    </row>
    <row r="105704" spans="1:1">
      <c r="A105704" s="234"/>
    </row>
    <row r="105705" spans="1:1">
      <c r="A105705" s="234"/>
    </row>
    <row r="105706" spans="1:1">
      <c r="A105706" s="234"/>
    </row>
    <row r="105707" spans="1:1">
      <c r="A105707" s="234"/>
    </row>
    <row r="105708" spans="1:1">
      <c r="A105708" s="234"/>
    </row>
    <row r="105709" spans="1:1">
      <c r="A105709" s="234"/>
    </row>
    <row r="105710" spans="1:1">
      <c r="A105710" s="234"/>
    </row>
    <row r="105711" spans="1:1">
      <c r="A105711" s="234"/>
    </row>
    <row r="105712" spans="1:1">
      <c r="A105712" s="234"/>
    </row>
    <row r="105713" spans="1:1">
      <c r="A105713" s="234"/>
    </row>
    <row r="105714" spans="1:1">
      <c r="A105714" s="234"/>
    </row>
    <row r="105715" spans="1:1">
      <c r="A105715" s="234"/>
    </row>
    <row r="105716" spans="1:1">
      <c r="A105716" s="234"/>
    </row>
    <row r="105717" spans="1:1">
      <c r="A105717" s="234"/>
    </row>
    <row r="105718" spans="1:1">
      <c r="A105718" s="234"/>
    </row>
    <row r="105719" spans="1:1">
      <c r="A105719" s="234"/>
    </row>
    <row r="105720" spans="1:1">
      <c r="A105720" s="234"/>
    </row>
    <row r="105721" spans="1:1">
      <c r="A105721" s="234"/>
    </row>
    <row r="105722" spans="1:1">
      <c r="A105722" s="234"/>
    </row>
    <row r="105723" spans="1:1">
      <c r="A105723" s="234"/>
    </row>
    <row r="105724" spans="1:1">
      <c r="A105724" s="234"/>
    </row>
    <row r="105725" spans="1:1">
      <c r="A105725" s="234"/>
    </row>
    <row r="105726" spans="1:1">
      <c r="A105726" s="234"/>
    </row>
    <row r="105727" spans="1:1">
      <c r="A105727" s="234"/>
    </row>
    <row r="105728" spans="1:1">
      <c r="A105728" s="234"/>
    </row>
    <row r="105729" spans="1:1">
      <c r="A105729" s="234"/>
    </row>
    <row r="105730" spans="1:1">
      <c r="A105730" s="234"/>
    </row>
    <row r="105731" spans="1:1">
      <c r="A105731" s="234"/>
    </row>
    <row r="105732" spans="1:1">
      <c r="A105732" s="234"/>
    </row>
    <row r="105733" spans="1:1">
      <c r="A105733" s="234"/>
    </row>
    <row r="105734" spans="1:1">
      <c r="A105734" s="234"/>
    </row>
    <row r="105735" spans="1:1">
      <c r="A105735" s="234"/>
    </row>
    <row r="105736" spans="1:1">
      <c r="A105736" s="234"/>
    </row>
    <row r="105737" spans="1:1">
      <c r="A105737" s="234"/>
    </row>
    <row r="105738" spans="1:1">
      <c r="A105738" s="234"/>
    </row>
    <row r="105739" spans="1:1">
      <c r="A105739" s="234"/>
    </row>
    <row r="105740" spans="1:1">
      <c r="A105740" s="234"/>
    </row>
    <row r="105741" spans="1:1">
      <c r="A105741" s="234"/>
    </row>
    <row r="105742" spans="1:1">
      <c r="A105742" s="234"/>
    </row>
    <row r="105743" spans="1:1">
      <c r="A105743" s="234"/>
    </row>
    <row r="105744" spans="1:1">
      <c r="A105744" s="234"/>
    </row>
    <row r="105745" spans="1:1">
      <c r="A105745" s="234"/>
    </row>
    <row r="105746" spans="1:1">
      <c r="A105746" s="234"/>
    </row>
    <row r="105747" spans="1:1">
      <c r="A105747" s="234"/>
    </row>
    <row r="105748" spans="1:1">
      <c r="A105748" s="234"/>
    </row>
    <row r="105749" spans="1:1">
      <c r="A105749" s="234"/>
    </row>
    <row r="105750" spans="1:1">
      <c r="A105750" s="234"/>
    </row>
    <row r="105751" spans="1:1">
      <c r="A105751" s="234"/>
    </row>
    <row r="105752" spans="1:1">
      <c r="A105752" s="234"/>
    </row>
    <row r="105753" spans="1:1">
      <c r="A105753" s="234"/>
    </row>
    <row r="105754" spans="1:1">
      <c r="A105754" s="234"/>
    </row>
    <row r="105755" spans="1:1">
      <c r="A105755" s="234"/>
    </row>
    <row r="105756" spans="1:1">
      <c r="A105756" s="234"/>
    </row>
    <row r="105757" spans="1:1">
      <c r="A105757" s="234"/>
    </row>
    <row r="105758" spans="1:1">
      <c r="A105758" s="234"/>
    </row>
    <row r="105759" spans="1:1">
      <c r="A105759" s="234"/>
    </row>
    <row r="105760" spans="1:1">
      <c r="A105760" s="234"/>
    </row>
    <row r="105761" spans="1:1">
      <c r="A105761" s="234"/>
    </row>
    <row r="105762" spans="1:1">
      <c r="A105762" s="234"/>
    </row>
    <row r="105763" spans="1:1">
      <c r="A105763" s="234"/>
    </row>
    <row r="105764" spans="1:1">
      <c r="A105764" s="234"/>
    </row>
    <row r="105765" spans="1:1">
      <c r="A105765" s="234"/>
    </row>
    <row r="105766" spans="1:1">
      <c r="A105766" s="234"/>
    </row>
    <row r="105767" spans="1:1">
      <c r="A105767" s="234"/>
    </row>
    <row r="105768" spans="1:1">
      <c r="A105768" s="234"/>
    </row>
    <row r="105769" spans="1:1">
      <c r="A105769" s="234"/>
    </row>
    <row r="105770" spans="1:1">
      <c r="A105770" s="234"/>
    </row>
    <row r="105771" spans="1:1">
      <c r="A105771" s="234"/>
    </row>
    <row r="105772" spans="1:1">
      <c r="A105772" s="234"/>
    </row>
    <row r="105773" spans="1:1">
      <c r="A105773" s="234"/>
    </row>
    <row r="105774" spans="1:1">
      <c r="A105774" s="234"/>
    </row>
    <row r="105775" spans="1:1">
      <c r="A105775" s="234"/>
    </row>
    <row r="105776" spans="1:1">
      <c r="A105776" s="234"/>
    </row>
    <row r="105777" spans="1:1">
      <c r="A105777" s="234"/>
    </row>
    <row r="105778" spans="1:1">
      <c r="A105778" s="234"/>
    </row>
    <row r="105779" spans="1:1">
      <c r="A105779" s="234"/>
    </row>
    <row r="105780" spans="1:1">
      <c r="A105780" s="234"/>
    </row>
    <row r="105781" spans="1:1">
      <c r="A105781" s="234"/>
    </row>
    <row r="105782" spans="1:1">
      <c r="A105782" s="234"/>
    </row>
    <row r="105783" spans="1:1">
      <c r="A105783" s="234"/>
    </row>
    <row r="105784" spans="1:1">
      <c r="A105784" s="234"/>
    </row>
    <row r="105785" spans="1:1">
      <c r="A105785" s="234"/>
    </row>
    <row r="105786" spans="1:1">
      <c r="A105786" s="234"/>
    </row>
    <row r="105787" spans="1:1">
      <c r="A105787" s="234"/>
    </row>
    <row r="105788" spans="1:1">
      <c r="A105788" s="234"/>
    </row>
    <row r="105789" spans="1:1">
      <c r="A105789" s="234"/>
    </row>
    <row r="105790" spans="1:1">
      <c r="A105790" s="234"/>
    </row>
    <row r="105791" spans="1:1">
      <c r="A105791" s="234"/>
    </row>
    <row r="105792" spans="1:1">
      <c r="A105792" s="234"/>
    </row>
    <row r="105793" spans="1:1">
      <c r="A105793" s="234"/>
    </row>
    <row r="105794" spans="1:1">
      <c r="A105794" s="234"/>
    </row>
    <row r="105795" spans="1:1">
      <c r="A105795" s="234"/>
    </row>
    <row r="105796" spans="1:1">
      <c r="A105796" s="234"/>
    </row>
    <row r="105797" spans="1:1">
      <c r="A105797" s="234"/>
    </row>
    <row r="105798" spans="1:1">
      <c r="A105798" s="234"/>
    </row>
    <row r="105799" spans="1:1">
      <c r="A105799" s="234"/>
    </row>
    <row r="105800" spans="1:1">
      <c r="A105800" s="234"/>
    </row>
    <row r="105801" spans="1:1">
      <c r="A105801" s="234"/>
    </row>
    <row r="105802" spans="1:1">
      <c r="A105802" s="234"/>
    </row>
    <row r="105803" spans="1:1">
      <c r="A105803" s="234"/>
    </row>
    <row r="105804" spans="1:1">
      <c r="A105804" s="234"/>
    </row>
    <row r="105805" spans="1:1">
      <c r="A105805" s="234"/>
    </row>
    <row r="105806" spans="1:1">
      <c r="A105806" s="234"/>
    </row>
    <row r="105807" spans="1:1">
      <c r="A105807" s="234"/>
    </row>
    <row r="105808" spans="1:1">
      <c r="A105808" s="234"/>
    </row>
    <row r="105809" spans="1:1">
      <c r="A105809" s="234"/>
    </row>
    <row r="105810" spans="1:1">
      <c r="A105810" s="234"/>
    </row>
    <row r="105811" spans="1:1">
      <c r="A105811" s="234"/>
    </row>
    <row r="105812" spans="1:1">
      <c r="A105812" s="234"/>
    </row>
    <row r="105813" spans="1:1">
      <c r="A105813" s="234"/>
    </row>
    <row r="105814" spans="1:1">
      <c r="A105814" s="234"/>
    </row>
    <row r="105815" spans="1:1">
      <c r="A105815" s="234"/>
    </row>
    <row r="105816" spans="1:1">
      <c r="A105816" s="234"/>
    </row>
    <row r="105817" spans="1:1">
      <c r="A105817" s="234"/>
    </row>
    <row r="105818" spans="1:1">
      <c r="A105818" s="234"/>
    </row>
    <row r="105819" spans="1:1">
      <c r="A105819" s="234"/>
    </row>
    <row r="105820" spans="1:1">
      <c r="A105820" s="234"/>
    </row>
    <row r="105821" spans="1:1">
      <c r="A105821" s="234"/>
    </row>
    <row r="105822" spans="1:1">
      <c r="A105822" s="234"/>
    </row>
    <row r="105823" spans="1:1">
      <c r="A105823" s="234"/>
    </row>
    <row r="105824" spans="1:1">
      <c r="A105824" s="234"/>
    </row>
    <row r="105825" spans="1:1">
      <c r="A105825" s="234"/>
    </row>
    <row r="105826" spans="1:1">
      <c r="A105826" s="234"/>
    </row>
    <row r="105827" spans="1:1">
      <c r="A105827" s="234"/>
    </row>
    <row r="105828" spans="1:1">
      <c r="A105828" s="234"/>
    </row>
    <row r="105829" spans="1:1">
      <c r="A105829" s="234"/>
    </row>
    <row r="105830" spans="1:1">
      <c r="A105830" s="234"/>
    </row>
    <row r="105831" spans="1:1">
      <c r="A105831" s="234"/>
    </row>
    <row r="105832" spans="1:1">
      <c r="A105832" s="234"/>
    </row>
    <row r="105833" spans="1:1">
      <c r="A105833" s="234"/>
    </row>
    <row r="105834" spans="1:1">
      <c r="A105834" s="234"/>
    </row>
    <row r="105835" spans="1:1">
      <c r="A105835" s="234"/>
    </row>
    <row r="105836" spans="1:1">
      <c r="A105836" s="234"/>
    </row>
    <row r="105837" spans="1:1">
      <c r="A105837" s="234"/>
    </row>
    <row r="105838" spans="1:1">
      <c r="A105838" s="234"/>
    </row>
    <row r="105839" spans="1:1">
      <c r="A105839" s="234"/>
    </row>
    <row r="105840" spans="1:1">
      <c r="A105840" s="234"/>
    </row>
    <row r="105841" spans="1:1">
      <c r="A105841" s="234"/>
    </row>
    <row r="105842" spans="1:1">
      <c r="A105842" s="234"/>
    </row>
    <row r="105843" spans="1:1">
      <c r="A105843" s="234"/>
    </row>
    <row r="105844" spans="1:1">
      <c r="A105844" s="234"/>
    </row>
    <row r="105845" spans="1:1">
      <c r="A105845" s="234"/>
    </row>
    <row r="105846" spans="1:1">
      <c r="A105846" s="234"/>
    </row>
    <row r="105847" spans="1:1">
      <c r="A105847" s="234"/>
    </row>
    <row r="105848" spans="1:1">
      <c r="A105848" s="234"/>
    </row>
    <row r="105849" spans="1:1">
      <c r="A105849" s="234"/>
    </row>
    <row r="105850" spans="1:1">
      <c r="A105850" s="234"/>
    </row>
    <row r="105851" spans="1:1">
      <c r="A105851" s="234"/>
    </row>
    <row r="105852" spans="1:1">
      <c r="A105852" s="234"/>
    </row>
    <row r="105853" spans="1:1">
      <c r="A105853" s="234"/>
    </row>
    <row r="105854" spans="1:1">
      <c r="A105854" s="234"/>
    </row>
    <row r="105855" spans="1:1">
      <c r="A105855" s="234"/>
    </row>
    <row r="105856" spans="1:1">
      <c r="A105856" s="234"/>
    </row>
    <row r="105857" spans="1:1">
      <c r="A105857" s="234"/>
    </row>
    <row r="105858" spans="1:1">
      <c r="A105858" s="234"/>
    </row>
    <row r="105859" spans="1:1">
      <c r="A105859" s="234"/>
    </row>
    <row r="105860" spans="1:1">
      <c r="A105860" s="234"/>
    </row>
    <row r="105861" spans="1:1">
      <c r="A105861" s="234"/>
    </row>
    <row r="105862" spans="1:1">
      <c r="A105862" s="234"/>
    </row>
    <row r="105863" spans="1:1">
      <c r="A105863" s="234"/>
    </row>
    <row r="105864" spans="1:1">
      <c r="A105864" s="234"/>
    </row>
    <row r="105865" spans="1:1">
      <c r="A105865" s="234"/>
    </row>
    <row r="105866" spans="1:1">
      <c r="A105866" s="234"/>
    </row>
    <row r="105867" spans="1:1">
      <c r="A105867" s="234"/>
    </row>
    <row r="105868" spans="1:1">
      <c r="A105868" s="234"/>
    </row>
    <row r="105869" spans="1:1">
      <c r="A105869" s="234"/>
    </row>
    <row r="105870" spans="1:1">
      <c r="A105870" s="234"/>
    </row>
    <row r="105871" spans="1:1">
      <c r="A105871" s="234"/>
    </row>
    <row r="105872" spans="1:1">
      <c r="A105872" s="234"/>
    </row>
    <row r="105873" spans="1:1">
      <c r="A105873" s="234"/>
    </row>
    <row r="105874" spans="1:1">
      <c r="A105874" s="234"/>
    </row>
    <row r="105875" spans="1:1">
      <c r="A105875" s="234"/>
    </row>
    <row r="105876" spans="1:1">
      <c r="A105876" s="234"/>
    </row>
    <row r="105877" spans="1:1">
      <c r="A105877" s="234"/>
    </row>
    <row r="105878" spans="1:1">
      <c r="A105878" s="234"/>
    </row>
    <row r="105879" spans="1:1">
      <c r="A105879" s="234"/>
    </row>
    <row r="105880" spans="1:1">
      <c r="A105880" s="234"/>
    </row>
    <row r="105881" spans="1:1">
      <c r="A105881" s="234"/>
    </row>
    <row r="105882" spans="1:1">
      <c r="A105882" s="234"/>
    </row>
    <row r="105883" spans="1:1">
      <c r="A105883" s="234"/>
    </row>
    <row r="105884" spans="1:1">
      <c r="A105884" s="234"/>
    </row>
    <row r="105885" spans="1:1">
      <c r="A105885" s="234"/>
    </row>
    <row r="105886" spans="1:1">
      <c r="A105886" s="234"/>
    </row>
    <row r="105887" spans="1:1">
      <c r="A105887" s="234"/>
    </row>
    <row r="105888" spans="1:1">
      <c r="A105888" s="234"/>
    </row>
    <row r="105889" spans="1:1">
      <c r="A105889" s="234"/>
    </row>
    <row r="105890" spans="1:1">
      <c r="A105890" s="234"/>
    </row>
    <row r="105891" spans="1:1">
      <c r="A105891" s="234"/>
    </row>
    <row r="105892" spans="1:1">
      <c r="A105892" s="234"/>
    </row>
    <row r="105893" spans="1:1">
      <c r="A105893" s="234"/>
    </row>
    <row r="105894" spans="1:1">
      <c r="A105894" s="234"/>
    </row>
    <row r="105895" spans="1:1">
      <c r="A105895" s="234"/>
    </row>
    <row r="105896" spans="1:1">
      <c r="A105896" s="234"/>
    </row>
    <row r="105897" spans="1:1">
      <c r="A105897" s="234"/>
    </row>
    <row r="105898" spans="1:1">
      <c r="A105898" s="234"/>
    </row>
    <row r="105899" spans="1:1">
      <c r="A105899" s="234"/>
    </row>
    <row r="105900" spans="1:1">
      <c r="A105900" s="234"/>
    </row>
    <row r="105901" spans="1:1">
      <c r="A105901" s="234"/>
    </row>
    <row r="105902" spans="1:1">
      <c r="A105902" s="234"/>
    </row>
    <row r="105903" spans="1:1">
      <c r="A105903" s="234"/>
    </row>
    <row r="105904" spans="1:1">
      <c r="A105904" s="234"/>
    </row>
    <row r="105905" spans="1:1">
      <c r="A105905" s="234"/>
    </row>
    <row r="105906" spans="1:1">
      <c r="A105906" s="234"/>
    </row>
    <row r="105907" spans="1:1">
      <c r="A105907" s="234"/>
    </row>
    <row r="105908" spans="1:1">
      <c r="A105908" s="234"/>
    </row>
    <row r="105909" spans="1:1">
      <c r="A105909" s="234"/>
    </row>
    <row r="105910" spans="1:1">
      <c r="A105910" s="234"/>
    </row>
    <row r="105911" spans="1:1">
      <c r="A105911" s="234"/>
    </row>
    <row r="105912" spans="1:1">
      <c r="A105912" s="234"/>
    </row>
    <row r="105913" spans="1:1">
      <c r="A105913" s="234"/>
    </row>
    <row r="105914" spans="1:1">
      <c r="A105914" s="234"/>
    </row>
    <row r="105915" spans="1:1">
      <c r="A105915" s="234"/>
    </row>
    <row r="105916" spans="1:1">
      <c r="A105916" s="234"/>
    </row>
    <row r="105917" spans="1:1">
      <c r="A105917" s="234"/>
    </row>
    <row r="105918" spans="1:1">
      <c r="A105918" s="234"/>
    </row>
    <row r="105919" spans="1:1">
      <c r="A105919" s="234"/>
    </row>
    <row r="105920" spans="1:1">
      <c r="A105920" s="234"/>
    </row>
    <row r="105921" spans="1:1">
      <c r="A105921" s="234"/>
    </row>
    <row r="105922" spans="1:1">
      <c r="A105922" s="234"/>
    </row>
    <row r="105923" spans="1:1">
      <c r="A105923" s="234"/>
    </row>
    <row r="105924" spans="1:1">
      <c r="A105924" s="234"/>
    </row>
    <row r="105925" spans="1:1">
      <c r="A105925" s="234"/>
    </row>
    <row r="105926" spans="1:1">
      <c r="A105926" s="234"/>
    </row>
    <row r="105927" spans="1:1">
      <c r="A105927" s="234"/>
    </row>
    <row r="105928" spans="1:1">
      <c r="A105928" s="234"/>
    </row>
    <row r="105929" spans="1:1">
      <c r="A105929" s="234"/>
    </row>
    <row r="105930" spans="1:1">
      <c r="A105930" s="234"/>
    </row>
    <row r="105931" spans="1:1">
      <c r="A105931" s="234"/>
    </row>
    <row r="105932" spans="1:1">
      <c r="A105932" s="234"/>
    </row>
    <row r="105933" spans="1:1">
      <c r="A105933" s="234"/>
    </row>
    <row r="105934" spans="1:1">
      <c r="A105934" s="234"/>
    </row>
    <row r="105935" spans="1:1">
      <c r="A105935" s="234"/>
    </row>
    <row r="105936" spans="1:1">
      <c r="A105936" s="234"/>
    </row>
    <row r="105937" spans="1:1">
      <c r="A105937" s="234"/>
    </row>
    <row r="105938" spans="1:1">
      <c r="A105938" s="234"/>
    </row>
    <row r="105939" spans="1:1">
      <c r="A105939" s="234"/>
    </row>
    <row r="105940" spans="1:1">
      <c r="A105940" s="234"/>
    </row>
    <row r="105941" spans="1:1">
      <c r="A105941" s="234"/>
    </row>
    <row r="105942" spans="1:1">
      <c r="A105942" s="234"/>
    </row>
    <row r="105943" spans="1:1">
      <c r="A105943" s="234"/>
    </row>
    <row r="105944" spans="1:1">
      <c r="A105944" s="234"/>
    </row>
    <row r="105945" spans="1:1">
      <c r="A105945" s="234"/>
    </row>
    <row r="105946" spans="1:1">
      <c r="A105946" s="234"/>
    </row>
    <row r="105947" spans="1:1">
      <c r="A105947" s="234"/>
    </row>
    <row r="105948" spans="1:1">
      <c r="A105948" s="234"/>
    </row>
    <row r="105949" spans="1:1">
      <c r="A105949" s="234"/>
    </row>
    <row r="105950" spans="1:1">
      <c r="A105950" s="234"/>
    </row>
    <row r="105951" spans="1:1">
      <c r="A105951" s="234"/>
    </row>
    <row r="105952" spans="1:1">
      <c r="A105952" s="234"/>
    </row>
    <row r="105953" spans="1:1">
      <c r="A105953" s="234"/>
    </row>
    <row r="105954" spans="1:1">
      <c r="A105954" s="234"/>
    </row>
    <row r="105955" spans="1:1">
      <c r="A105955" s="234"/>
    </row>
    <row r="105956" spans="1:1">
      <c r="A105956" s="234"/>
    </row>
    <row r="105957" spans="1:1">
      <c r="A105957" s="234"/>
    </row>
    <row r="105958" spans="1:1">
      <c r="A105958" s="234"/>
    </row>
    <row r="105959" spans="1:1">
      <c r="A105959" s="234"/>
    </row>
    <row r="105960" spans="1:1">
      <c r="A105960" s="234"/>
    </row>
    <row r="105961" spans="1:1">
      <c r="A105961" s="234"/>
    </row>
    <row r="105962" spans="1:1">
      <c r="A105962" s="234"/>
    </row>
    <row r="105963" spans="1:1">
      <c r="A105963" s="234"/>
    </row>
    <row r="105964" spans="1:1">
      <c r="A105964" s="234"/>
    </row>
    <row r="105965" spans="1:1">
      <c r="A105965" s="234"/>
    </row>
    <row r="105966" spans="1:1">
      <c r="A105966" s="234"/>
    </row>
    <row r="105967" spans="1:1">
      <c r="A105967" s="234"/>
    </row>
    <row r="105968" spans="1:1">
      <c r="A105968" s="234"/>
    </row>
    <row r="105969" spans="1:1">
      <c r="A105969" s="234"/>
    </row>
    <row r="105970" spans="1:1">
      <c r="A105970" s="234"/>
    </row>
    <row r="105971" spans="1:1">
      <c r="A105971" s="234"/>
    </row>
    <row r="105972" spans="1:1">
      <c r="A105972" s="234"/>
    </row>
    <row r="105973" spans="1:1">
      <c r="A105973" s="234"/>
    </row>
    <row r="105974" spans="1:1">
      <c r="A105974" s="234"/>
    </row>
    <row r="105975" spans="1:1">
      <c r="A105975" s="234"/>
    </row>
    <row r="105976" spans="1:1">
      <c r="A105976" s="234"/>
    </row>
    <row r="105977" spans="1:1">
      <c r="A105977" s="234"/>
    </row>
    <row r="105978" spans="1:1">
      <c r="A105978" s="234"/>
    </row>
    <row r="105979" spans="1:1">
      <c r="A105979" s="234"/>
    </row>
    <row r="105980" spans="1:1">
      <c r="A105980" s="234"/>
    </row>
    <row r="105981" spans="1:1">
      <c r="A105981" s="234"/>
    </row>
    <row r="105982" spans="1:1">
      <c r="A105982" s="234"/>
    </row>
    <row r="105983" spans="1:1">
      <c r="A105983" s="234"/>
    </row>
    <row r="105984" spans="1:1">
      <c r="A105984" s="234"/>
    </row>
    <row r="105985" spans="1:1">
      <c r="A105985" s="234"/>
    </row>
    <row r="105986" spans="1:1">
      <c r="A105986" s="234"/>
    </row>
    <row r="105987" spans="1:1">
      <c r="A105987" s="234"/>
    </row>
    <row r="105988" spans="1:1">
      <c r="A105988" s="234"/>
    </row>
    <row r="105989" spans="1:1">
      <c r="A105989" s="234"/>
    </row>
    <row r="105990" spans="1:1">
      <c r="A105990" s="234"/>
    </row>
    <row r="105991" spans="1:1">
      <c r="A105991" s="234"/>
    </row>
    <row r="105992" spans="1:1">
      <c r="A105992" s="234"/>
    </row>
    <row r="105993" spans="1:1">
      <c r="A105993" s="234"/>
    </row>
    <row r="105994" spans="1:1">
      <c r="A105994" s="234"/>
    </row>
    <row r="105995" spans="1:1">
      <c r="A105995" s="234"/>
    </row>
    <row r="105996" spans="1:1">
      <c r="A105996" s="234"/>
    </row>
    <row r="105997" spans="1:1">
      <c r="A105997" s="234"/>
    </row>
    <row r="105998" spans="1:1">
      <c r="A105998" s="234"/>
    </row>
    <row r="105999" spans="1:1">
      <c r="A105999" s="234"/>
    </row>
    <row r="106000" spans="1:1">
      <c r="A106000" s="234"/>
    </row>
    <row r="106001" spans="1:1">
      <c r="A106001" s="234"/>
    </row>
    <row r="106002" spans="1:1">
      <c r="A106002" s="234"/>
    </row>
    <row r="106003" spans="1:1">
      <c r="A106003" s="234"/>
    </row>
    <row r="106004" spans="1:1">
      <c r="A106004" s="234"/>
    </row>
    <row r="106005" spans="1:1">
      <c r="A106005" s="234"/>
    </row>
    <row r="106006" spans="1:1">
      <c r="A106006" s="234"/>
    </row>
    <row r="106007" spans="1:1">
      <c r="A106007" s="234"/>
    </row>
    <row r="106008" spans="1:1">
      <c r="A106008" s="234"/>
    </row>
    <row r="106009" spans="1:1">
      <c r="A106009" s="234"/>
    </row>
    <row r="106010" spans="1:1">
      <c r="A106010" s="234"/>
    </row>
    <row r="106011" spans="1:1">
      <c r="A106011" s="234"/>
    </row>
    <row r="106012" spans="1:1">
      <c r="A106012" s="234"/>
    </row>
    <row r="106013" spans="1:1">
      <c r="A106013" s="234"/>
    </row>
    <row r="106014" spans="1:1">
      <c r="A106014" s="234"/>
    </row>
    <row r="106015" spans="1:1">
      <c r="A106015" s="234"/>
    </row>
    <row r="106016" spans="1:1">
      <c r="A106016" s="234"/>
    </row>
    <row r="106017" spans="1:1">
      <c r="A106017" s="234"/>
    </row>
    <row r="106018" spans="1:1">
      <c r="A106018" s="234"/>
    </row>
    <row r="106019" spans="1:1">
      <c r="A106019" s="234"/>
    </row>
    <row r="106020" spans="1:1">
      <c r="A106020" s="234"/>
    </row>
    <row r="106021" spans="1:1">
      <c r="A106021" s="234"/>
    </row>
    <row r="106022" spans="1:1">
      <c r="A106022" s="234"/>
    </row>
    <row r="106023" spans="1:1">
      <c r="A106023" s="234"/>
    </row>
    <row r="106024" spans="1:1">
      <c r="A106024" s="234"/>
    </row>
    <row r="106025" spans="1:1">
      <c r="A106025" s="234"/>
    </row>
    <row r="106026" spans="1:1">
      <c r="A106026" s="234"/>
    </row>
    <row r="106027" spans="1:1">
      <c r="A106027" s="234"/>
    </row>
    <row r="106028" spans="1:1">
      <c r="A106028" s="234"/>
    </row>
    <row r="106029" spans="1:1">
      <c r="A106029" s="234"/>
    </row>
    <row r="106030" spans="1:1">
      <c r="A106030" s="234"/>
    </row>
    <row r="106031" spans="1:1">
      <c r="A106031" s="234"/>
    </row>
    <row r="106032" spans="1:1">
      <c r="A106032" s="234"/>
    </row>
    <row r="106033" spans="1:1">
      <c r="A106033" s="234"/>
    </row>
    <row r="106034" spans="1:1">
      <c r="A106034" s="234"/>
    </row>
    <row r="106035" spans="1:1">
      <c r="A106035" s="234"/>
    </row>
    <row r="106036" spans="1:1">
      <c r="A106036" s="234"/>
    </row>
    <row r="106037" spans="1:1">
      <c r="A106037" s="234"/>
    </row>
    <row r="106038" spans="1:1">
      <c r="A106038" s="234"/>
    </row>
    <row r="106039" spans="1:1">
      <c r="A106039" s="234"/>
    </row>
    <row r="106040" spans="1:1">
      <c r="A106040" s="234"/>
    </row>
    <row r="106041" spans="1:1">
      <c r="A106041" s="234"/>
    </row>
    <row r="106042" spans="1:1">
      <c r="A106042" s="234"/>
    </row>
    <row r="106043" spans="1:1">
      <c r="A106043" s="234"/>
    </row>
    <row r="106044" spans="1:1">
      <c r="A106044" s="234"/>
    </row>
    <row r="106045" spans="1:1">
      <c r="A106045" s="234"/>
    </row>
    <row r="106046" spans="1:1">
      <c r="A106046" s="234"/>
    </row>
    <row r="106047" spans="1:1">
      <c r="A106047" s="234"/>
    </row>
    <row r="106048" spans="1:1">
      <c r="A106048" s="234"/>
    </row>
    <row r="106049" spans="1:1">
      <c r="A106049" s="234"/>
    </row>
    <row r="106050" spans="1:1">
      <c r="A106050" s="234"/>
    </row>
    <row r="106051" spans="1:1">
      <c r="A106051" s="234"/>
    </row>
    <row r="106052" spans="1:1">
      <c r="A106052" s="234"/>
    </row>
    <row r="106053" spans="1:1">
      <c r="A106053" s="234"/>
    </row>
    <row r="106054" spans="1:1">
      <c r="A106054" s="234"/>
    </row>
    <row r="106055" spans="1:1">
      <c r="A106055" s="234"/>
    </row>
    <row r="106056" spans="1:1">
      <c r="A106056" s="234"/>
    </row>
    <row r="106057" spans="1:1">
      <c r="A106057" s="234"/>
    </row>
    <row r="106058" spans="1:1">
      <c r="A106058" s="234"/>
    </row>
    <row r="106059" spans="1:1">
      <c r="A106059" s="234"/>
    </row>
    <row r="106060" spans="1:1">
      <c r="A106060" s="234"/>
    </row>
    <row r="106061" spans="1:1">
      <c r="A106061" s="234"/>
    </row>
    <row r="106062" spans="1:1">
      <c r="A106062" s="234"/>
    </row>
    <row r="106063" spans="1:1">
      <c r="A106063" s="234"/>
    </row>
    <row r="106064" spans="1:1">
      <c r="A106064" s="234"/>
    </row>
    <row r="106065" spans="1:1">
      <c r="A106065" s="234"/>
    </row>
    <row r="106066" spans="1:1">
      <c r="A106066" s="234"/>
    </row>
    <row r="106067" spans="1:1">
      <c r="A106067" s="234"/>
    </row>
    <row r="106068" spans="1:1">
      <c r="A106068" s="234"/>
    </row>
    <row r="106069" spans="1:1">
      <c r="A106069" s="234"/>
    </row>
    <row r="106070" spans="1:1">
      <c r="A106070" s="234"/>
    </row>
    <row r="106071" spans="1:1">
      <c r="A106071" s="234"/>
    </row>
    <row r="106072" spans="1:1">
      <c r="A106072" s="234"/>
    </row>
    <row r="106073" spans="1:1">
      <c r="A106073" s="234"/>
    </row>
    <row r="106074" spans="1:1">
      <c r="A106074" s="234"/>
    </row>
    <row r="106075" spans="1:1">
      <c r="A106075" s="234"/>
    </row>
    <row r="106076" spans="1:1">
      <c r="A106076" s="234"/>
    </row>
    <row r="106077" spans="1:1">
      <c r="A106077" s="234"/>
    </row>
    <row r="106078" spans="1:1">
      <c r="A106078" s="234"/>
    </row>
    <row r="106079" spans="1:1">
      <c r="A106079" s="234"/>
    </row>
    <row r="106080" spans="1:1">
      <c r="A106080" s="234"/>
    </row>
    <row r="106081" spans="1:1">
      <c r="A106081" s="234"/>
    </row>
    <row r="106082" spans="1:1">
      <c r="A106082" s="234"/>
    </row>
    <row r="106083" spans="1:1">
      <c r="A106083" s="234"/>
    </row>
    <row r="106084" spans="1:1">
      <c r="A106084" s="234"/>
    </row>
    <row r="106085" spans="1:1">
      <c r="A106085" s="234"/>
    </row>
    <row r="106086" spans="1:1">
      <c r="A106086" s="234"/>
    </row>
    <row r="106087" spans="1:1">
      <c r="A106087" s="234"/>
    </row>
    <row r="106088" spans="1:1">
      <c r="A106088" s="234"/>
    </row>
    <row r="106089" spans="1:1">
      <c r="A106089" s="234"/>
    </row>
    <row r="106090" spans="1:1">
      <c r="A106090" s="234"/>
    </row>
    <row r="106091" spans="1:1">
      <c r="A106091" s="234"/>
    </row>
    <row r="106092" spans="1:1">
      <c r="A106092" s="234"/>
    </row>
    <row r="106093" spans="1:1">
      <c r="A106093" s="234"/>
    </row>
    <row r="106094" spans="1:1">
      <c r="A106094" s="234"/>
    </row>
    <row r="106095" spans="1:1">
      <c r="A106095" s="234"/>
    </row>
    <row r="106096" spans="1:1">
      <c r="A106096" s="234"/>
    </row>
    <row r="106097" spans="1:1">
      <c r="A106097" s="234"/>
    </row>
    <row r="106098" spans="1:1">
      <c r="A106098" s="234"/>
    </row>
    <row r="106099" spans="1:1">
      <c r="A106099" s="234"/>
    </row>
    <row r="106100" spans="1:1">
      <c r="A106100" s="234"/>
    </row>
    <row r="106101" spans="1:1">
      <c r="A106101" s="234"/>
    </row>
    <row r="106102" spans="1:1">
      <c r="A106102" s="234"/>
    </row>
    <row r="106103" spans="1:1">
      <c r="A106103" s="234"/>
    </row>
    <row r="106104" spans="1:1">
      <c r="A106104" s="234"/>
    </row>
    <row r="106105" spans="1:1">
      <c r="A106105" s="234"/>
    </row>
    <row r="106106" spans="1:1">
      <c r="A106106" s="234"/>
    </row>
    <row r="106107" spans="1:1">
      <c r="A106107" s="234"/>
    </row>
    <row r="106108" spans="1:1">
      <c r="A106108" s="234"/>
    </row>
    <row r="106109" spans="1:1">
      <c r="A106109" s="234"/>
    </row>
    <row r="106110" spans="1:1">
      <c r="A106110" s="234"/>
    </row>
    <row r="106111" spans="1:1">
      <c r="A106111" s="234"/>
    </row>
    <row r="106112" spans="1:1">
      <c r="A106112" s="234"/>
    </row>
    <row r="106113" spans="1:1">
      <c r="A106113" s="234"/>
    </row>
    <row r="106114" spans="1:1">
      <c r="A106114" s="234"/>
    </row>
    <row r="106115" spans="1:1">
      <c r="A106115" s="234"/>
    </row>
    <row r="106116" spans="1:1">
      <c r="A106116" s="234"/>
    </row>
    <row r="106117" spans="1:1">
      <c r="A106117" s="234"/>
    </row>
    <row r="106118" spans="1:1">
      <c r="A106118" s="234"/>
    </row>
    <row r="106119" spans="1:1">
      <c r="A106119" s="234"/>
    </row>
    <row r="106120" spans="1:1">
      <c r="A106120" s="234"/>
    </row>
    <row r="106121" spans="1:1">
      <c r="A106121" s="234"/>
    </row>
    <row r="106122" spans="1:1">
      <c r="A106122" s="234"/>
    </row>
    <row r="106123" spans="1:1">
      <c r="A106123" s="234"/>
    </row>
    <row r="106124" spans="1:1">
      <c r="A106124" s="234"/>
    </row>
    <row r="106125" spans="1:1">
      <c r="A106125" s="234"/>
    </row>
    <row r="106126" spans="1:1">
      <c r="A106126" s="234"/>
    </row>
    <row r="106127" spans="1:1">
      <c r="A106127" s="234"/>
    </row>
    <row r="106128" spans="1:1">
      <c r="A106128" s="234"/>
    </row>
    <row r="106129" spans="1:1">
      <c r="A106129" s="234"/>
    </row>
    <row r="106130" spans="1:1">
      <c r="A106130" s="234"/>
    </row>
    <row r="106131" spans="1:1">
      <c r="A106131" s="234"/>
    </row>
    <row r="106132" spans="1:1">
      <c r="A106132" s="234"/>
    </row>
    <row r="106133" spans="1:1">
      <c r="A106133" s="234"/>
    </row>
    <row r="106134" spans="1:1">
      <c r="A106134" s="234"/>
    </row>
    <row r="106135" spans="1:1">
      <c r="A106135" s="234"/>
    </row>
    <row r="106136" spans="1:1">
      <c r="A106136" s="234"/>
    </row>
    <row r="106137" spans="1:1">
      <c r="A106137" s="234"/>
    </row>
    <row r="106138" spans="1:1">
      <c r="A106138" s="234"/>
    </row>
    <row r="106139" spans="1:1">
      <c r="A106139" s="234"/>
    </row>
    <row r="106140" spans="1:1">
      <c r="A106140" s="234"/>
    </row>
    <row r="106141" spans="1:1">
      <c r="A106141" s="234"/>
    </row>
    <row r="106142" spans="1:1">
      <c r="A106142" s="234"/>
    </row>
    <row r="106143" spans="1:1">
      <c r="A106143" s="234"/>
    </row>
    <row r="106144" spans="1:1">
      <c r="A106144" s="234"/>
    </row>
    <row r="106145" spans="1:1">
      <c r="A106145" s="234"/>
    </row>
    <row r="106146" spans="1:1">
      <c r="A106146" s="234"/>
    </row>
    <row r="106147" spans="1:1">
      <c r="A106147" s="234"/>
    </row>
    <row r="106148" spans="1:1">
      <c r="A106148" s="234"/>
    </row>
    <row r="106149" spans="1:1">
      <c r="A106149" s="234"/>
    </row>
    <row r="106150" spans="1:1">
      <c r="A106150" s="234"/>
    </row>
    <row r="106151" spans="1:1">
      <c r="A106151" s="234"/>
    </row>
    <row r="106152" spans="1:1">
      <c r="A106152" s="234"/>
    </row>
    <row r="106153" spans="1:1">
      <c r="A106153" s="234"/>
    </row>
    <row r="106154" spans="1:1">
      <c r="A106154" s="234"/>
    </row>
    <row r="106155" spans="1:1">
      <c r="A106155" s="234"/>
    </row>
    <row r="106156" spans="1:1">
      <c r="A106156" s="234"/>
    </row>
    <row r="106157" spans="1:1">
      <c r="A106157" s="234"/>
    </row>
    <row r="106158" spans="1:1">
      <c r="A106158" s="234"/>
    </row>
    <row r="106159" spans="1:1">
      <c r="A106159" s="234"/>
    </row>
    <row r="106160" spans="1:1">
      <c r="A106160" s="234"/>
    </row>
    <row r="106161" spans="1:1">
      <c r="A106161" s="234"/>
    </row>
    <row r="106162" spans="1:1">
      <c r="A106162" s="234"/>
    </row>
    <row r="106163" spans="1:1">
      <c r="A106163" s="234"/>
    </row>
    <row r="106164" spans="1:1">
      <c r="A106164" s="234"/>
    </row>
    <row r="106165" spans="1:1">
      <c r="A106165" s="234"/>
    </row>
    <row r="106166" spans="1:1">
      <c r="A106166" s="234"/>
    </row>
    <row r="106167" spans="1:1">
      <c r="A106167" s="234"/>
    </row>
    <row r="106168" spans="1:1">
      <c r="A106168" s="234"/>
    </row>
    <row r="106169" spans="1:1">
      <c r="A106169" s="234"/>
    </row>
    <row r="106170" spans="1:1">
      <c r="A106170" s="234"/>
    </row>
    <row r="106171" spans="1:1">
      <c r="A106171" s="234"/>
    </row>
    <row r="106172" spans="1:1">
      <c r="A106172" s="234"/>
    </row>
    <row r="106173" spans="1:1">
      <c r="A106173" s="234"/>
    </row>
    <row r="106174" spans="1:1">
      <c r="A106174" s="234"/>
    </row>
    <row r="106175" spans="1:1">
      <c r="A106175" s="234"/>
    </row>
    <row r="106176" spans="1:1">
      <c r="A106176" s="234"/>
    </row>
    <row r="106177" spans="1:1">
      <c r="A106177" s="234"/>
    </row>
    <row r="106178" spans="1:1">
      <c r="A106178" s="234"/>
    </row>
    <row r="106179" spans="1:1">
      <c r="A106179" s="234"/>
    </row>
    <row r="106180" spans="1:1">
      <c r="A106180" s="234"/>
    </row>
    <row r="106181" spans="1:1">
      <c r="A106181" s="234"/>
    </row>
    <row r="106182" spans="1:1">
      <c r="A106182" s="234"/>
    </row>
    <row r="106183" spans="1:1">
      <c r="A106183" s="234"/>
    </row>
    <row r="106184" spans="1:1">
      <c r="A106184" s="234"/>
    </row>
    <row r="106185" spans="1:1">
      <c r="A106185" s="234"/>
    </row>
    <row r="106186" spans="1:1">
      <c r="A106186" s="234"/>
    </row>
    <row r="106187" spans="1:1">
      <c r="A106187" s="234"/>
    </row>
    <row r="106188" spans="1:1">
      <c r="A106188" s="234"/>
    </row>
    <row r="106189" spans="1:1">
      <c r="A106189" s="234"/>
    </row>
    <row r="106190" spans="1:1">
      <c r="A106190" s="234"/>
    </row>
    <row r="106191" spans="1:1">
      <c r="A106191" s="234"/>
    </row>
    <row r="106192" spans="1:1">
      <c r="A106192" s="234"/>
    </row>
    <row r="106193" spans="1:1">
      <c r="A106193" s="234"/>
    </row>
    <row r="106194" spans="1:1">
      <c r="A106194" s="234"/>
    </row>
    <row r="106195" spans="1:1">
      <c r="A106195" s="234"/>
    </row>
    <row r="106196" spans="1:1">
      <c r="A106196" s="234"/>
    </row>
    <row r="106197" spans="1:1">
      <c r="A106197" s="234"/>
    </row>
    <row r="106198" spans="1:1">
      <c r="A106198" s="234"/>
    </row>
    <row r="106199" spans="1:1">
      <c r="A106199" s="234"/>
    </row>
    <row r="106200" spans="1:1">
      <c r="A106200" s="234"/>
    </row>
    <row r="106201" spans="1:1">
      <c r="A106201" s="234"/>
    </row>
    <row r="106202" spans="1:1">
      <c r="A106202" s="234"/>
    </row>
    <row r="106203" spans="1:1">
      <c r="A106203" s="234"/>
    </row>
    <row r="106204" spans="1:1">
      <c r="A106204" s="234"/>
    </row>
    <row r="106205" spans="1:1">
      <c r="A106205" s="234"/>
    </row>
    <row r="106206" spans="1:1">
      <c r="A106206" s="234"/>
    </row>
    <row r="106207" spans="1:1">
      <c r="A106207" s="234"/>
    </row>
    <row r="106208" spans="1:1">
      <c r="A106208" s="234"/>
    </row>
    <row r="106209" spans="1:1">
      <c r="A106209" s="234"/>
    </row>
    <row r="106210" spans="1:1">
      <c r="A106210" s="234"/>
    </row>
    <row r="106211" spans="1:1">
      <c r="A106211" s="234"/>
    </row>
    <row r="106212" spans="1:1">
      <c r="A106212" s="234"/>
    </row>
    <row r="106213" spans="1:1">
      <c r="A106213" s="234"/>
    </row>
    <row r="106214" spans="1:1">
      <c r="A106214" s="234"/>
    </row>
    <row r="106215" spans="1:1">
      <c r="A106215" s="234"/>
    </row>
    <row r="106216" spans="1:1">
      <c r="A106216" s="234"/>
    </row>
    <row r="106217" spans="1:1">
      <c r="A106217" s="234"/>
    </row>
    <row r="106218" spans="1:1">
      <c r="A106218" s="234"/>
    </row>
    <row r="106219" spans="1:1">
      <c r="A106219" s="234"/>
    </row>
    <row r="106220" spans="1:1">
      <c r="A106220" s="234"/>
    </row>
    <row r="106221" spans="1:1">
      <c r="A106221" s="234"/>
    </row>
    <row r="106222" spans="1:1">
      <c r="A106222" s="234"/>
    </row>
    <row r="106223" spans="1:1">
      <c r="A106223" s="234"/>
    </row>
    <row r="106224" spans="1:1">
      <c r="A106224" s="234"/>
    </row>
    <row r="106225" spans="1:1">
      <c r="A106225" s="234"/>
    </row>
    <row r="106226" spans="1:1">
      <c r="A106226" s="234"/>
    </row>
    <row r="106227" spans="1:1">
      <c r="A106227" s="234"/>
    </row>
    <row r="106228" spans="1:1">
      <c r="A106228" s="234"/>
    </row>
    <row r="106229" spans="1:1">
      <c r="A106229" s="234"/>
    </row>
    <row r="106230" spans="1:1">
      <c r="A106230" s="234"/>
    </row>
    <row r="106231" spans="1:1">
      <c r="A106231" s="234"/>
    </row>
    <row r="106232" spans="1:1">
      <c r="A106232" s="234"/>
    </row>
    <row r="106233" spans="1:1">
      <c r="A106233" s="234"/>
    </row>
    <row r="106234" spans="1:1">
      <c r="A106234" s="234"/>
    </row>
    <row r="106235" spans="1:1">
      <c r="A106235" s="234"/>
    </row>
    <row r="106236" spans="1:1">
      <c r="A106236" s="234"/>
    </row>
    <row r="106237" spans="1:1">
      <c r="A106237" s="234"/>
    </row>
    <row r="106238" spans="1:1">
      <c r="A106238" s="234"/>
    </row>
    <row r="106239" spans="1:1">
      <c r="A106239" s="234"/>
    </row>
    <row r="106240" spans="1:1">
      <c r="A106240" s="234"/>
    </row>
    <row r="106241" spans="1:1">
      <c r="A106241" s="234"/>
    </row>
    <row r="106242" spans="1:1">
      <c r="A106242" s="234"/>
    </row>
    <row r="106243" spans="1:1">
      <c r="A106243" s="234"/>
    </row>
    <row r="106244" spans="1:1">
      <c r="A106244" s="234"/>
    </row>
    <row r="106245" spans="1:1">
      <c r="A106245" s="234"/>
    </row>
    <row r="106246" spans="1:1">
      <c r="A106246" s="234"/>
    </row>
    <row r="106247" spans="1:1">
      <c r="A106247" s="234"/>
    </row>
    <row r="106248" spans="1:1">
      <c r="A106248" s="234"/>
    </row>
    <row r="106249" spans="1:1">
      <c r="A106249" s="234"/>
    </row>
    <row r="106250" spans="1:1">
      <c r="A106250" s="234"/>
    </row>
    <row r="106251" spans="1:1">
      <c r="A106251" s="234"/>
    </row>
    <row r="106252" spans="1:1">
      <c r="A106252" s="234"/>
    </row>
    <row r="106253" spans="1:1">
      <c r="A106253" s="234"/>
    </row>
    <row r="106254" spans="1:1">
      <c r="A106254" s="234"/>
    </row>
    <row r="106255" spans="1:1">
      <c r="A106255" s="234"/>
    </row>
    <row r="106256" spans="1:1">
      <c r="A106256" s="234"/>
    </row>
    <row r="106257" spans="1:1">
      <c r="A106257" s="234"/>
    </row>
    <row r="106258" spans="1:1">
      <c r="A106258" s="234"/>
    </row>
    <row r="106259" spans="1:1">
      <c r="A106259" s="234"/>
    </row>
    <row r="106260" spans="1:1">
      <c r="A106260" s="234"/>
    </row>
    <row r="106261" spans="1:1">
      <c r="A106261" s="234"/>
    </row>
    <row r="106262" spans="1:1">
      <c r="A106262" s="234"/>
    </row>
    <row r="106263" spans="1:1">
      <c r="A106263" s="234"/>
    </row>
    <row r="106264" spans="1:1">
      <c r="A106264" s="234"/>
    </row>
    <row r="106265" spans="1:1">
      <c r="A106265" s="234"/>
    </row>
    <row r="106266" spans="1:1">
      <c r="A106266" s="234"/>
    </row>
    <row r="106267" spans="1:1">
      <c r="A106267" s="234"/>
    </row>
    <row r="106268" spans="1:1">
      <c r="A106268" s="234"/>
    </row>
    <row r="106269" spans="1:1">
      <c r="A106269" s="234"/>
    </row>
    <row r="106270" spans="1:1">
      <c r="A106270" s="234"/>
    </row>
    <row r="106271" spans="1:1">
      <c r="A106271" s="234"/>
    </row>
    <row r="106272" spans="1:1">
      <c r="A106272" s="234"/>
    </row>
    <row r="106273" spans="1:1">
      <c r="A106273" s="234"/>
    </row>
    <row r="106274" spans="1:1">
      <c r="A106274" s="234"/>
    </row>
    <row r="106275" spans="1:1">
      <c r="A106275" s="234"/>
    </row>
    <row r="106276" spans="1:1">
      <c r="A106276" s="234"/>
    </row>
    <row r="106277" spans="1:1">
      <c r="A106277" s="234"/>
    </row>
    <row r="106278" spans="1:1">
      <c r="A106278" s="234"/>
    </row>
    <row r="106279" spans="1:1">
      <c r="A106279" s="234"/>
    </row>
    <row r="106280" spans="1:1">
      <c r="A106280" s="234"/>
    </row>
    <row r="106281" spans="1:1">
      <c r="A106281" s="234"/>
    </row>
    <row r="106282" spans="1:1">
      <c r="A106282" s="234"/>
    </row>
    <row r="106283" spans="1:1">
      <c r="A106283" s="234"/>
    </row>
    <row r="106284" spans="1:1">
      <c r="A106284" s="234"/>
    </row>
    <row r="106285" spans="1:1">
      <c r="A106285" s="234"/>
    </row>
    <row r="106286" spans="1:1">
      <c r="A106286" s="234"/>
    </row>
    <row r="106287" spans="1:1">
      <c r="A106287" s="234"/>
    </row>
    <row r="106288" spans="1:1">
      <c r="A106288" s="234"/>
    </row>
    <row r="106289" spans="1:1">
      <c r="A106289" s="234"/>
    </row>
    <row r="106290" spans="1:1">
      <c r="A106290" s="234"/>
    </row>
    <row r="106291" spans="1:1">
      <c r="A106291" s="234"/>
    </row>
    <row r="106292" spans="1:1">
      <c r="A106292" s="234"/>
    </row>
    <row r="106293" spans="1:1">
      <c r="A106293" s="234"/>
    </row>
    <row r="106294" spans="1:1">
      <c r="A106294" s="234"/>
    </row>
    <row r="106295" spans="1:1">
      <c r="A106295" s="234"/>
    </row>
    <row r="106296" spans="1:1">
      <c r="A106296" s="234"/>
    </row>
    <row r="106297" spans="1:1">
      <c r="A106297" s="234"/>
    </row>
    <row r="106298" spans="1:1">
      <c r="A106298" s="234"/>
    </row>
    <row r="106299" spans="1:1">
      <c r="A106299" s="234"/>
    </row>
    <row r="106300" spans="1:1">
      <c r="A106300" s="234"/>
    </row>
    <row r="106301" spans="1:1">
      <c r="A106301" s="234"/>
    </row>
    <row r="106302" spans="1:1">
      <c r="A106302" s="234"/>
    </row>
    <row r="106303" spans="1:1">
      <c r="A106303" s="234"/>
    </row>
    <row r="106304" spans="1:1">
      <c r="A106304" s="234"/>
    </row>
    <row r="106305" spans="1:1">
      <c r="A106305" s="234"/>
    </row>
    <row r="106306" spans="1:1">
      <c r="A106306" s="234"/>
    </row>
    <row r="106307" spans="1:1">
      <c r="A106307" s="234"/>
    </row>
    <row r="106308" spans="1:1">
      <c r="A106308" s="234"/>
    </row>
    <row r="106309" spans="1:1">
      <c r="A106309" s="234"/>
    </row>
    <row r="106310" spans="1:1">
      <c r="A106310" s="234"/>
    </row>
    <row r="106311" spans="1:1">
      <c r="A106311" s="234"/>
    </row>
    <row r="106312" spans="1:1">
      <c r="A106312" s="234"/>
    </row>
    <row r="106313" spans="1:1">
      <c r="A106313" s="234"/>
    </row>
    <row r="106314" spans="1:1">
      <c r="A106314" s="234"/>
    </row>
    <row r="106315" spans="1:1">
      <c r="A106315" s="234"/>
    </row>
    <row r="106316" spans="1:1">
      <c r="A106316" s="234"/>
    </row>
    <row r="106317" spans="1:1">
      <c r="A106317" s="234"/>
    </row>
    <row r="106318" spans="1:1">
      <c r="A106318" s="234"/>
    </row>
    <row r="106319" spans="1:1">
      <c r="A106319" s="234"/>
    </row>
    <row r="106320" spans="1:1">
      <c r="A106320" s="234"/>
    </row>
    <row r="106321" spans="1:1">
      <c r="A106321" s="234"/>
    </row>
    <row r="106322" spans="1:1">
      <c r="A106322" s="234"/>
    </row>
    <row r="106323" spans="1:1">
      <c r="A106323" s="234"/>
    </row>
    <row r="106324" spans="1:1">
      <c r="A106324" s="234"/>
    </row>
    <row r="106325" spans="1:1">
      <c r="A106325" s="234"/>
    </row>
    <row r="106326" spans="1:1">
      <c r="A106326" s="234"/>
    </row>
    <row r="106327" spans="1:1">
      <c r="A106327" s="234"/>
    </row>
    <row r="106328" spans="1:1">
      <c r="A106328" s="234"/>
    </row>
    <row r="106329" spans="1:1">
      <c r="A106329" s="234"/>
    </row>
    <row r="106330" spans="1:1">
      <c r="A106330" s="234"/>
    </row>
    <row r="106331" spans="1:1">
      <c r="A106331" s="234"/>
    </row>
    <row r="106332" spans="1:1">
      <c r="A106332" s="234"/>
    </row>
    <row r="106333" spans="1:1">
      <c r="A106333" s="234"/>
    </row>
    <row r="106334" spans="1:1">
      <c r="A106334" s="234"/>
    </row>
    <row r="106335" spans="1:1">
      <c r="A106335" s="234"/>
    </row>
    <row r="106336" spans="1:1">
      <c r="A106336" s="234"/>
    </row>
    <row r="106337" spans="1:1">
      <c r="A106337" s="234"/>
    </row>
    <row r="106338" spans="1:1">
      <c r="A106338" s="234"/>
    </row>
    <row r="106339" spans="1:1">
      <c r="A106339" s="234"/>
    </row>
    <row r="106340" spans="1:1">
      <c r="A106340" s="234"/>
    </row>
    <row r="106341" spans="1:1">
      <c r="A106341" s="234"/>
    </row>
    <row r="106342" spans="1:1">
      <c r="A106342" s="234"/>
    </row>
    <row r="106343" spans="1:1">
      <c r="A106343" s="234"/>
    </row>
    <row r="106344" spans="1:1">
      <c r="A106344" s="234"/>
    </row>
    <row r="106345" spans="1:1">
      <c r="A106345" s="234"/>
    </row>
    <row r="106346" spans="1:1">
      <c r="A106346" s="234"/>
    </row>
    <row r="106347" spans="1:1">
      <c r="A106347" s="234"/>
    </row>
    <row r="106348" spans="1:1">
      <c r="A106348" s="234"/>
    </row>
    <row r="106349" spans="1:1">
      <c r="A106349" s="234"/>
    </row>
    <row r="106350" spans="1:1">
      <c r="A106350" s="234"/>
    </row>
    <row r="106351" spans="1:1">
      <c r="A106351" s="234"/>
    </row>
    <row r="106352" spans="1:1">
      <c r="A106352" s="234"/>
    </row>
    <row r="106353" spans="1:1">
      <c r="A106353" s="234"/>
    </row>
    <row r="106354" spans="1:1">
      <c r="A106354" s="234"/>
    </row>
    <row r="106355" spans="1:1">
      <c r="A106355" s="234"/>
    </row>
    <row r="106356" spans="1:1">
      <c r="A106356" s="234"/>
    </row>
    <row r="106357" spans="1:1">
      <c r="A106357" s="234"/>
    </row>
    <row r="106358" spans="1:1">
      <c r="A106358" s="234"/>
    </row>
    <row r="106359" spans="1:1">
      <c r="A106359" s="234"/>
    </row>
    <row r="106360" spans="1:1">
      <c r="A106360" s="234"/>
    </row>
    <row r="106361" spans="1:1">
      <c r="A106361" s="234"/>
    </row>
    <row r="106362" spans="1:1">
      <c r="A106362" s="234"/>
    </row>
    <row r="106363" spans="1:1">
      <c r="A106363" s="234"/>
    </row>
    <row r="106364" spans="1:1">
      <c r="A106364" s="234"/>
    </row>
    <row r="106365" spans="1:1">
      <c r="A106365" s="234"/>
    </row>
    <row r="106366" spans="1:1">
      <c r="A106366" s="234"/>
    </row>
    <row r="106367" spans="1:1">
      <c r="A106367" s="234"/>
    </row>
    <row r="106368" spans="1:1">
      <c r="A106368" s="234"/>
    </row>
    <row r="106369" spans="1:1">
      <c r="A106369" s="234"/>
    </row>
    <row r="106370" spans="1:1">
      <c r="A106370" s="234"/>
    </row>
    <row r="106371" spans="1:1">
      <c r="A106371" s="234"/>
    </row>
    <row r="106372" spans="1:1">
      <c r="A106372" s="234"/>
    </row>
    <row r="106373" spans="1:1">
      <c r="A106373" s="234"/>
    </row>
    <row r="106374" spans="1:1">
      <c r="A106374" s="234"/>
    </row>
    <row r="106375" spans="1:1">
      <c r="A106375" s="234"/>
    </row>
    <row r="106376" spans="1:1">
      <c r="A106376" s="234"/>
    </row>
    <row r="106377" spans="1:1">
      <c r="A106377" s="234"/>
    </row>
    <row r="106378" spans="1:1">
      <c r="A106378" s="234"/>
    </row>
    <row r="106379" spans="1:1">
      <c r="A106379" s="234"/>
    </row>
    <row r="106380" spans="1:1">
      <c r="A106380" s="234"/>
    </row>
    <row r="106381" spans="1:1">
      <c r="A106381" s="234"/>
    </row>
    <row r="106382" spans="1:1">
      <c r="A106382" s="234"/>
    </row>
    <row r="106383" spans="1:1">
      <c r="A106383" s="234"/>
    </row>
    <row r="106384" spans="1:1">
      <c r="A106384" s="234"/>
    </row>
    <row r="106385" spans="1:1">
      <c r="A106385" s="234"/>
    </row>
    <row r="106386" spans="1:1">
      <c r="A106386" s="234"/>
    </row>
    <row r="106387" spans="1:1">
      <c r="A106387" s="234"/>
    </row>
    <row r="106388" spans="1:1">
      <c r="A106388" s="234"/>
    </row>
    <row r="106389" spans="1:1">
      <c r="A106389" s="234"/>
    </row>
    <row r="106390" spans="1:1">
      <c r="A106390" s="234"/>
    </row>
    <row r="106391" spans="1:1">
      <c r="A106391" s="234"/>
    </row>
    <row r="106392" spans="1:1">
      <c r="A106392" s="234"/>
    </row>
    <row r="106393" spans="1:1">
      <c r="A106393" s="234"/>
    </row>
    <row r="106394" spans="1:1">
      <c r="A106394" s="234"/>
    </row>
    <row r="106395" spans="1:1">
      <c r="A106395" s="234"/>
    </row>
    <row r="106396" spans="1:1">
      <c r="A106396" s="234"/>
    </row>
    <row r="106397" spans="1:1">
      <c r="A106397" s="234"/>
    </row>
    <row r="106398" spans="1:1">
      <c r="A106398" s="234"/>
    </row>
    <row r="106399" spans="1:1">
      <c r="A106399" s="234"/>
    </row>
    <row r="106400" spans="1:1">
      <c r="A106400" s="234"/>
    </row>
    <row r="106401" spans="1:1">
      <c r="A106401" s="234"/>
    </row>
    <row r="106402" spans="1:1">
      <c r="A106402" s="234"/>
    </row>
    <row r="106403" spans="1:1">
      <c r="A106403" s="234"/>
    </row>
    <row r="106404" spans="1:1">
      <c r="A106404" s="234"/>
    </row>
    <row r="106405" spans="1:1">
      <c r="A106405" s="234"/>
    </row>
    <row r="106406" spans="1:1">
      <c r="A106406" s="234"/>
    </row>
    <row r="106407" spans="1:1">
      <c r="A106407" s="234"/>
    </row>
    <row r="106408" spans="1:1">
      <c r="A106408" s="234"/>
    </row>
    <row r="106409" spans="1:1">
      <c r="A106409" s="234"/>
    </row>
    <row r="106410" spans="1:1">
      <c r="A106410" s="234"/>
    </row>
    <row r="106411" spans="1:1">
      <c r="A106411" s="234"/>
    </row>
    <row r="106412" spans="1:1">
      <c r="A106412" s="234"/>
    </row>
    <row r="106413" spans="1:1">
      <c r="A106413" s="234"/>
    </row>
    <row r="106414" spans="1:1">
      <c r="A106414" s="234"/>
    </row>
    <row r="106415" spans="1:1">
      <c r="A106415" s="234"/>
    </row>
    <row r="106416" spans="1:1">
      <c r="A106416" s="234"/>
    </row>
    <row r="106417" spans="1:1">
      <c r="A106417" s="234"/>
    </row>
    <row r="106418" spans="1:1">
      <c r="A106418" s="234"/>
    </row>
    <row r="106419" spans="1:1">
      <c r="A106419" s="234"/>
    </row>
    <row r="106420" spans="1:1">
      <c r="A106420" s="234"/>
    </row>
    <row r="106421" spans="1:1">
      <c r="A106421" s="234"/>
    </row>
    <row r="106422" spans="1:1">
      <c r="A106422" s="234"/>
    </row>
    <row r="106423" spans="1:1">
      <c r="A106423" s="234"/>
    </row>
    <row r="106424" spans="1:1">
      <c r="A106424" s="234"/>
    </row>
    <row r="106425" spans="1:1">
      <c r="A106425" s="234"/>
    </row>
    <row r="106426" spans="1:1">
      <c r="A106426" s="234"/>
    </row>
    <row r="106427" spans="1:1">
      <c r="A106427" s="234"/>
    </row>
    <row r="106428" spans="1:1">
      <c r="A106428" s="234"/>
    </row>
    <row r="106429" spans="1:1">
      <c r="A106429" s="234"/>
    </row>
    <row r="106430" spans="1:1">
      <c r="A106430" s="234"/>
    </row>
    <row r="106431" spans="1:1">
      <c r="A106431" s="234"/>
    </row>
    <row r="106432" spans="1:1">
      <c r="A106432" s="234"/>
    </row>
    <row r="106433" spans="1:1">
      <c r="A106433" s="234"/>
    </row>
    <row r="106434" spans="1:1">
      <c r="A106434" s="234"/>
    </row>
    <row r="106435" spans="1:1">
      <c r="A106435" s="234"/>
    </row>
    <row r="106436" spans="1:1">
      <c r="A106436" s="234"/>
    </row>
    <row r="106437" spans="1:1">
      <c r="A106437" s="234"/>
    </row>
    <row r="106438" spans="1:1">
      <c r="A106438" s="234"/>
    </row>
    <row r="106439" spans="1:1">
      <c r="A106439" s="234"/>
    </row>
    <row r="106440" spans="1:1">
      <c r="A106440" s="234"/>
    </row>
    <row r="106441" spans="1:1">
      <c r="A106441" s="234"/>
    </row>
    <row r="106442" spans="1:1">
      <c r="A106442" s="234"/>
    </row>
    <row r="106443" spans="1:1">
      <c r="A106443" s="234"/>
    </row>
    <row r="106444" spans="1:1">
      <c r="A106444" s="234"/>
    </row>
    <row r="106445" spans="1:1">
      <c r="A106445" s="234"/>
    </row>
    <row r="106446" spans="1:1">
      <c r="A106446" s="234"/>
    </row>
    <row r="106447" spans="1:1">
      <c r="A106447" s="234"/>
    </row>
    <row r="106448" spans="1:1">
      <c r="A106448" s="234"/>
    </row>
    <row r="106449" spans="1:1">
      <c r="A106449" s="234"/>
    </row>
    <row r="106450" spans="1:1">
      <c r="A106450" s="234"/>
    </row>
    <row r="106451" spans="1:1">
      <c r="A106451" s="234"/>
    </row>
    <row r="106452" spans="1:1">
      <c r="A106452" s="234"/>
    </row>
    <row r="106453" spans="1:1">
      <c r="A106453" s="234"/>
    </row>
    <row r="106454" spans="1:1">
      <c r="A106454" s="234"/>
    </row>
    <row r="106455" spans="1:1">
      <c r="A106455" s="234"/>
    </row>
    <row r="106456" spans="1:1">
      <c r="A106456" s="234"/>
    </row>
    <row r="106457" spans="1:1">
      <c r="A106457" s="234"/>
    </row>
    <row r="106458" spans="1:1">
      <c r="A106458" s="234"/>
    </row>
    <row r="106459" spans="1:1">
      <c r="A106459" s="234"/>
    </row>
    <row r="106460" spans="1:1">
      <c r="A106460" s="234"/>
    </row>
    <row r="106461" spans="1:1">
      <c r="A106461" s="234"/>
    </row>
    <row r="106462" spans="1:1">
      <c r="A106462" s="234"/>
    </row>
    <row r="106463" spans="1:1">
      <c r="A106463" s="234"/>
    </row>
    <row r="106464" spans="1:1">
      <c r="A106464" s="234"/>
    </row>
    <row r="106465" spans="1:1">
      <c r="A106465" s="234"/>
    </row>
    <row r="106466" spans="1:1">
      <c r="A106466" s="234"/>
    </row>
    <row r="106467" spans="1:1">
      <c r="A106467" s="234"/>
    </row>
    <row r="106468" spans="1:1">
      <c r="A106468" s="234"/>
    </row>
    <row r="106469" spans="1:1">
      <c r="A106469" s="234"/>
    </row>
    <row r="106470" spans="1:1">
      <c r="A106470" s="234"/>
    </row>
    <row r="106471" spans="1:1">
      <c r="A106471" s="234"/>
    </row>
    <row r="106472" spans="1:1">
      <c r="A106472" s="234"/>
    </row>
    <row r="106473" spans="1:1">
      <c r="A106473" s="234"/>
    </row>
    <row r="106474" spans="1:1">
      <c r="A106474" s="234"/>
    </row>
    <row r="106475" spans="1:1">
      <c r="A106475" s="234"/>
    </row>
    <row r="106476" spans="1:1">
      <c r="A106476" s="234"/>
    </row>
    <row r="106477" spans="1:1">
      <c r="A106477" s="234"/>
    </row>
    <row r="106478" spans="1:1">
      <c r="A106478" s="234"/>
    </row>
    <row r="106479" spans="1:1">
      <c r="A106479" s="234"/>
    </row>
    <row r="106480" spans="1:1">
      <c r="A106480" s="234"/>
    </row>
    <row r="106481" spans="1:1">
      <c r="A106481" s="234"/>
    </row>
    <row r="106482" spans="1:1">
      <c r="A106482" s="234"/>
    </row>
    <row r="106483" spans="1:1">
      <c r="A106483" s="234"/>
    </row>
    <row r="106484" spans="1:1">
      <c r="A106484" s="234"/>
    </row>
    <row r="106485" spans="1:1">
      <c r="A106485" s="234"/>
    </row>
    <row r="106486" spans="1:1">
      <c r="A106486" s="234"/>
    </row>
    <row r="106487" spans="1:1">
      <c r="A106487" s="234"/>
    </row>
    <row r="106488" spans="1:1">
      <c r="A106488" s="234"/>
    </row>
    <row r="106489" spans="1:1">
      <c r="A106489" s="234"/>
    </row>
    <row r="106490" spans="1:1">
      <c r="A106490" s="234"/>
    </row>
    <row r="106491" spans="1:1">
      <c r="A106491" s="234"/>
    </row>
    <row r="106492" spans="1:1">
      <c r="A106492" s="234"/>
    </row>
    <row r="106493" spans="1:1">
      <c r="A106493" s="234"/>
    </row>
    <row r="106494" spans="1:1">
      <c r="A106494" s="234"/>
    </row>
    <row r="106495" spans="1:1">
      <c r="A106495" s="234"/>
    </row>
    <row r="106496" spans="1:1">
      <c r="A106496" s="234"/>
    </row>
    <row r="106497" spans="1:1">
      <c r="A106497" s="234"/>
    </row>
    <row r="106498" spans="1:1">
      <c r="A106498" s="234"/>
    </row>
    <row r="106499" spans="1:1">
      <c r="A106499" s="234"/>
    </row>
    <row r="106500" spans="1:1">
      <c r="A106500" s="234"/>
    </row>
    <row r="106501" spans="1:1">
      <c r="A106501" s="234"/>
    </row>
    <row r="106502" spans="1:1">
      <c r="A106502" s="234"/>
    </row>
    <row r="106503" spans="1:1">
      <c r="A106503" s="234"/>
    </row>
    <row r="106504" spans="1:1">
      <c r="A106504" s="234"/>
    </row>
    <row r="106505" spans="1:1">
      <c r="A106505" s="234"/>
    </row>
    <row r="106506" spans="1:1">
      <c r="A106506" s="234"/>
    </row>
    <row r="106507" spans="1:1">
      <c r="A106507" s="234"/>
    </row>
    <row r="106508" spans="1:1">
      <c r="A106508" s="234"/>
    </row>
    <row r="106509" spans="1:1">
      <c r="A106509" s="234"/>
    </row>
    <row r="106510" spans="1:1">
      <c r="A106510" s="234"/>
    </row>
    <row r="106511" spans="1:1">
      <c r="A106511" s="234"/>
    </row>
    <row r="106512" spans="1:1">
      <c r="A106512" s="234"/>
    </row>
    <row r="106513" spans="1:1">
      <c r="A106513" s="234"/>
    </row>
    <row r="106514" spans="1:1">
      <c r="A106514" s="234"/>
    </row>
    <row r="106515" spans="1:1">
      <c r="A106515" s="234"/>
    </row>
    <row r="106516" spans="1:1">
      <c r="A106516" s="234"/>
    </row>
    <row r="106517" spans="1:1">
      <c r="A106517" s="234"/>
    </row>
    <row r="106518" spans="1:1">
      <c r="A106518" s="234"/>
    </row>
    <row r="106519" spans="1:1">
      <c r="A106519" s="234"/>
    </row>
    <row r="106520" spans="1:1">
      <c r="A106520" s="234"/>
    </row>
    <row r="106521" spans="1:1">
      <c r="A106521" s="234"/>
    </row>
    <row r="106522" spans="1:1">
      <c r="A106522" s="234"/>
    </row>
    <row r="106523" spans="1:1">
      <c r="A106523" s="234"/>
    </row>
    <row r="106524" spans="1:1">
      <c r="A106524" s="234"/>
    </row>
    <row r="106525" spans="1:1">
      <c r="A106525" s="234"/>
    </row>
    <row r="106526" spans="1:1">
      <c r="A106526" s="234"/>
    </row>
    <row r="106527" spans="1:1">
      <c r="A106527" s="234"/>
    </row>
    <row r="106528" spans="1:1">
      <c r="A106528" s="234"/>
    </row>
    <row r="106529" spans="1:1">
      <c r="A106529" s="234"/>
    </row>
    <row r="106530" spans="1:1">
      <c r="A106530" s="234"/>
    </row>
    <row r="106531" spans="1:1">
      <c r="A106531" s="234"/>
    </row>
    <row r="106532" spans="1:1">
      <c r="A106532" s="234"/>
    </row>
    <row r="106533" spans="1:1">
      <c r="A106533" s="234"/>
    </row>
    <row r="106534" spans="1:1">
      <c r="A106534" s="234"/>
    </row>
    <row r="106535" spans="1:1">
      <c r="A106535" s="234"/>
    </row>
    <row r="106536" spans="1:1">
      <c r="A106536" s="234"/>
    </row>
    <row r="106537" spans="1:1">
      <c r="A106537" s="234"/>
    </row>
    <row r="106538" spans="1:1">
      <c r="A106538" s="234"/>
    </row>
    <row r="106539" spans="1:1">
      <c r="A106539" s="234"/>
    </row>
    <row r="106540" spans="1:1">
      <c r="A106540" s="234"/>
    </row>
    <row r="106541" spans="1:1">
      <c r="A106541" s="234"/>
    </row>
    <row r="106542" spans="1:1">
      <c r="A106542" s="234"/>
    </row>
    <row r="106543" spans="1:1">
      <c r="A106543" s="234"/>
    </row>
    <row r="106544" spans="1:1">
      <c r="A106544" s="234"/>
    </row>
    <row r="106545" spans="1:1">
      <c r="A106545" s="234"/>
    </row>
    <row r="106546" spans="1:1">
      <c r="A106546" s="234"/>
    </row>
    <row r="106547" spans="1:1">
      <c r="A106547" s="234"/>
    </row>
    <row r="106548" spans="1:1">
      <c r="A106548" s="234"/>
    </row>
    <row r="106549" spans="1:1">
      <c r="A106549" s="234"/>
    </row>
    <row r="106550" spans="1:1">
      <c r="A106550" s="234"/>
    </row>
    <row r="106551" spans="1:1">
      <c r="A106551" s="234"/>
    </row>
    <row r="106552" spans="1:1">
      <c r="A106552" s="234"/>
    </row>
    <row r="106553" spans="1:1">
      <c r="A106553" s="234"/>
    </row>
    <row r="106554" spans="1:1">
      <c r="A106554" s="234"/>
    </row>
    <row r="106555" spans="1:1">
      <c r="A106555" s="234"/>
    </row>
    <row r="106556" spans="1:1">
      <c r="A106556" s="234"/>
    </row>
    <row r="106557" spans="1:1">
      <c r="A106557" s="234"/>
    </row>
    <row r="106558" spans="1:1">
      <c r="A106558" s="234"/>
    </row>
    <row r="106559" spans="1:1">
      <c r="A106559" s="234"/>
    </row>
    <row r="106560" spans="1:1">
      <c r="A106560" s="234"/>
    </row>
    <row r="106561" spans="1:1">
      <c r="A106561" s="234"/>
    </row>
    <row r="106562" spans="1:1">
      <c r="A106562" s="234"/>
    </row>
    <row r="106563" spans="1:1">
      <c r="A106563" s="234"/>
    </row>
    <row r="106564" spans="1:1">
      <c r="A106564" s="234"/>
    </row>
    <row r="106565" spans="1:1">
      <c r="A106565" s="234"/>
    </row>
    <row r="106566" spans="1:1">
      <c r="A106566" s="234"/>
    </row>
    <row r="106567" spans="1:1">
      <c r="A106567" s="234"/>
    </row>
    <row r="106568" spans="1:1">
      <c r="A106568" s="234"/>
    </row>
    <row r="106569" spans="1:1">
      <c r="A106569" s="234"/>
    </row>
    <row r="106570" spans="1:1">
      <c r="A106570" s="234"/>
    </row>
    <row r="106571" spans="1:1">
      <c r="A106571" s="234"/>
    </row>
    <row r="106572" spans="1:1">
      <c r="A106572" s="234"/>
    </row>
    <row r="106573" spans="1:1">
      <c r="A106573" s="234"/>
    </row>
    <row r="106574" spans="1:1">
      <c r="A106574" s="234"/>
    </row>
    <row r="106575" spans="1:1">
      <c r="A106575" s="234"/>
    </row>
    <row r="106576" spans="1:1">
      <c r="A106576" s="234"/>
    </row>
    <row r="106577" spans="1:1">
      <c r="A106577" s="234"/>
    </row>
    <row r="106578" spans="1:1">
      <c r="A106578" s="234"/>
    </row>
    <row r="106579" spans="1:1">
      <c r="A106579" s="234"/>
    </row>
    <row r="106580" spans="1:1">
      <c r="A106580" s="234"/>
    </row>
    <row r="106581" spans="1:1">
      <c r="A106581" s="234"/>
    </row>
    <row r="106582" spans="1:1">
      <c r="A106582" s="234"/>
    </row>
    <row r="106583" spans="1:1">
      <c r="A106583" s="234"/>
    </row>
    <row r="106584" spans="1:1">
      <c r="A106584" s="234"/>
    </row>
    <row r="106585" spans="1:1">
      <c r="A106585" s="234"/>
    </row>
    <row r="106586" spans="1:1">
      <c r="A106586" s="234"/>
    </row>
    <row r="106587" spans="1:1">
      <c r="A106587" s="234"/>
    </row>
    <row r="106588" spans="1:1">
      <c r="A106588" s="234"/>
    </row>
    <row r="106589" spans="1:1">
      <c r="A106589" s="234"/>
    </row>
    <row r="106590" spans="1:1">
      <c r="A106590" s="234"/>
    </row>
    <row r="106591" spans="1:1">
      <c r="A106591" s="234"/>
    </row>
    <row r="106592" spans="1:1">
      <c r="A106592" s="234"/>
    </row>
    <row r="106593" spans="1:1">
      <c r="A106593" s="234"/>
    </row>
    <row r="106594" spans="1:1">
      <c r="A106594" s="234"/>
    </row>
    <row r="106595" spans="1:1">
      <c r="A106595" s="234"/>
    </row>
    <row r="106596" spans="1:1">
      <c r="A106596" s="234"/>
    </row>
    <row r="106597" spans="1:1">
      <c r="A106597" s="234"/>
    </row>
    <row r="106598" spans="1:1">
      <c r="A106598" s="234"/>
    </row>
    <row r="106599" spans="1:1">
      <c r="A106599" s="234"/>
    </row>
    <row r="106600" spans="1:1">
      <c r="A106600" s="234"/>
    </row>
    <row r="106601" spans="1:1">
      <c r="A106601" s="234"/>
    </row>
    <row r="106602" spans="1:1">
      <c r="A106602" s="234"/>
    </row>
    <row r="106603" spans="1:1">
      <c r="A106603" s="234"/>
    </row>
    <row r="106604" spans="1:1">
      <c r="A106604" s="234"/>
    </row>
    <row r="106605" spans="1:1">
      <c r="A106605" s="234"/>
    </row>
    <row r="106606" spans="1:1">
      <c r="A106606" s="234"/>
    </row>
    <row r="106607" spans="1:1">
      <c r="A106607" s="234"/>
    </row>
    <row r="106608" spans="1:1">
      <c r="A106608" s="234"/>
    </row>
    <row r="106609" spans="1:1">
      <c r="A106609" s="234"/>
    </row>
    <row r="106610" spans="1:1">
      <c r="A106610" s="234"/>
    </row>
    <row r="106611" spans="1:1">
      <c r="A106611" s="234"/>
    </row>
    <row r="106612" spans="1:1">
      <c r="A106612" s="234"/>
    </row>
    <row r="106613" spans="1:1">
      <c r="A106613" s="234"/>
    </row>
    <row r="106614" spans="1:1">
      <c r="A106614" s="234"/>
    </row>
    <row r="106615" spans="1:1">
      <c r="A106615" s="234"/>
    </row>
    <row r="106616" spans="1:1">
      <c r="A106616" s="234"/>
    </row>
    <row r="106617" spans="1:1">
      <c r="A106617" s="234"/>
    </row>
    <row r="106618" spans="1:1">
      <c r="A106618" s="234"/>
    </row>
    <row r="106619" spans="1:1">
      <c r="A106619" s="234"/>
    </row>
    <row r="106620" spans="1:1">
      <c r="A106620" s="234"/>
    </row>
    <row r="106621" spans="1:1">
      <c r="A106621" s="234"/>
    </row>
    <row r="106622" spans="1:1">
      <c r="A106622" s="234"/>
    </row>
    <row r="106623" spans="1:1">
      <c r="A106623" s="234"/>
    </row>
    <row r="106624" spans="1:1">
      <c r="A106624" s="234"/>
    </row>
    <row r="106625" spans="1:1">
      <c r="A106625" s="234"/>
    </row>
    <row r="106626" spans="1:1">
      <c r="A106626" s="234"/>
    </row>
    <row r="106627" spans="1:1">
      <c r="A106627" s="234"/>
    </row>
    <row r="106628" spans="1:1">
      <c r="A106628" s="234"/>
    </row>
    <row r="106629" spans="1:1">
      <c r="A106629" s="234"/>
    </row>
    <row r="106630" spans="1:1">
      <c r="A106630" s="234"/>
    </row>
    <row r="106631" spans="1:1">
      <c r="A106631" s="234"/>
    </row>
    <row r="106632" spans="1:1">
      <c r="A106632" s="234"/>
    </row>
    <row r="106633" spans="1:1">
      <c r="A106633" s="234"/>
    </row>
    <row r="106634" spans="1:1">
      <c r="A106634" s="234"/>
    </row>
    <row r="106635" spans="1:1">
      <c r="A106635" s="234"/>
    </row>
    <row r="106636" spans="1:1">
      <c r="A106636" s="234"/>
    </row>
    <row r="106637" spans="1:1">
      <c r="A106637" s="234"/>
    </row>
    <row r="106638" spans="1:1">
      <c r="A106638" s="234"/>
    </row>
    <row r="106639" spans="1:1">
      <c r="A106639" s="234"/>
    </row>
    <row r="106640" spans="1:1">
      <c r="A106640" s="234"/>
    </row>
    <row r="106641" spans="1:1">
      <c r="A106641" s="234"/>
    </row>
    <row r="106642" spans="1:1">
      <c r="A106642" s="234"/>
    </row>
    <row r="106643" spans="1:1">
      <c r="A106643" s="234"/>
    </row>
    <row r="106644" spans="1:1">
      <c r="A106644" s="234"/>
    </row>
    <row r="106645" spans="1:1">
      <c r="A106645" s="234"/>
    </row>
    <row r="106646" spans="1:1">
      <c r="A106646" s="234"/>
    </row>
    <row r="106647" spans="1:1">
      <c r="A106647" s="234"/>
    </row>
    <row r="106648" spans="1:1">
      <c r="A106648" s="234"/>
    </row>
    <row r="106649" spans="1:1">
      <c r="A106649" s="234"/>
    </row>
    <row r="106650" spans="1:1">
      <c r="A106650" s="234"/>
    </row>
    <row r="106651" spans="1:1">
      <c r="A106651" s="234"/>
    </row>
    <row r="106652" spans="1:1">
      <c r="A106652" s="234"/>
    </row>
    <row r="106653" spans="1:1">
      <c r="A106653" s="234"/>
    </row>
    <row r="106654" spans="1:1">
      <c r="A106654" s="234"/>
    </row>
    <row r="106655" spans="1:1">
      <c r="A106655" s="234"/>
    </row>
    <row r="106656" spans="1:1">
      <c r="A106656" s="234"/>
    </row>
    <row r="106657" spans="1:1">
      <c r="A106657" s="234"/>
    </row>
    <row r="106658" spans="1:1">
      <c r="A106658" s="234"/>
    </row>
    <row r="106659" spans="1:1">
      <c r="A106659" s="234"/>
    </row>
    <row r="106660" spans="1:1">
      <c r="A106660" s="234"/>
    </row>
    <row r="106661" spans="1:1">
      <c r="A106661" s="234"/>
    </row>
    <row r="106662" spans="1:1">
      <c r="A106662" s="234"/>
    </row>
    <row r="106663" spans="1:1">
      <c r="A106663" s="234"/>
    </row>
    <row r="106664" spans="1:1">
      <c r="A106664" s="234"/>
    </row>
    <row r="106665" spans="1:1">
      <c r="A106665" s="234"/>
    </row>
    <row r="106666" spans="1:1">
      <c r="A106666" s="234"/>
    </row>
    <row r="106667" spans="1:1">
      <c r="A106667" s="234"/>
    </row>
    <row r="106668" spans="1:1">
      <c r="A106668" s="234"/>
    </row>
    <row r="106669" spans="1:1">
      <c r="A106669" s="234"/>
    </row>
    <row r="106670" spans="1:1">
      <c r="A106670" s="234"/>
    </row>
    <row r="106671" spans="1:1">
      <c r="A106671" s="234"/>
    </row>
    <row r="106672" spans="1:1">
      <c r="A106672" s="234"/>
    </row>
    <row r="106673" spans="1:1">
      <c r="A106673" s="234"/>
    </row>
    <row r="106674" spans="1:1">
      <c r="A106674" s="234"/>
    </row>
    <row r="106675" spans="1:1">
      <c r="A106675" s="234"/>
    </row>
    <row r="106676" spans="1:1">
      <c r="A106676" s="234"/>
    </row>
    <row r="106677" spans="1:1">
      <c r="A106677" s="234"/>
    </row>
    <row r="106678" spans="1:1">
      <c r="A106678" s="234"/>
    </row>
    <row r="106679" spans="1:1">
      <c r="A106679" s="234"/>
    </row>
    <row r="106680" spans="1:1">
      <c r="A106680" s="234"/>
    </row>
    <row r="106681" spans="1:1">
      <c r="A106681" s="234"/>
    </row>
    <row r="106682" spans="1:1">
      <c r="A106682" s="234"/>
    </row>
    <row r="106683" spans="1:1">
      <c r="A106683" s="234"/>
    </row>
    <row r="106684" spans="1:1">
      <c r="A106684" s="234"/>
    </row>
    <row r="106685" spans="1:1">
      <c r="A106685" s="234"/>
    </row>
    <row r="106686" spans="1:1">
      <c r="A106686" s="234"/>
    </row>
    <row r="106687" spans="1:1">
      <c r="A106687" s="234"/>
    </row>
    <row r="106688" spans="1:1">
      <c r="A106688" s="234"/>
    </row>
    <row r="106689" spans="1:1">
      <c r="A106689" s="234"/>
    </row>
    <row r="106690" spans="1:1">
      <c r="A106690" s="234"/>
    </row>
    <row r="106691" spans="1:1">
      <c r="A106691" s="234"/>
    </row>
    <row r="106692" spans="1:1">
      <c r="A106692" s="234"/>
    </row>
    <row r="106693" spans="1:1">
      <c r="A106693" s="234"/>
    </row>
    <row r="106694" spans="1:1">
      <c r="A106694" s="234"/>
    </row>
    <row r="106695" spans="1:1">
      <c r="A106695" s="234"/>
    </row>
    <row r="106696" spans="1:1">
      <c r="A106696" s="234"/>
    </row>
    <row r="106697" spans="1:1">
      <c r="A106697" s="234"/>
    </row>
    <row r="106698" spans="1:1">
      <c r="A106698" s="234"/>
    </row>
    <row r="106699" spans="1:1">
      <c r="A106699" s="234"/>
    </row>
    <row r="106700" spans="1:1">
      <c r="A106700" s="234"/>
    </row>
    <row r="106701" spans="1:1">
      <c r="A106701" s="234"/>
    </row>
    <row r="106702" spans="1:1">
      <c r="A106702" s="234"/>
    </row>
    <row r="106703" spans="1:1">
      <c r="A106703" s="234"/>
    </row>
    <row r="106704" spans="1:1">
      <c r="A106704" s="234"/>
    </row>
    <row r="106705" spans="1:1">
      <c r="A106705" s="234"/>
    </row>
    <row r="106706" spans="1:1">
      <c r="A106706" s="234"/>
    </row>
    <row r="106707" spans="1:1">
      <c r="A106707" s="234"/>
    </row>
    <row r="106708" spans="1:1">
      <c r="A106708" s="234"/>
    </row>
    <row r="106709" spans="1:1">
      <c r="A106709" s="234"/>
    </row>
    <row r="106710" spans="1:1">
      <c r="A106710" s="234"/>
    </row>
    <row r="106711" spans="1:1">
      <c r="A106711" s="234"/>
    </row>
    <row r="106712" spans="1:1">
      <c r="A106712" s="234"/>
    </row>
    <row r="106713" spans="1:1">
      <c r="A106713" s="234"/>
    </row>
    <row r="106714" spans="1:1">
      <c r="A106714" s="234"/>
    </row>
    <row r="106715" spans="1:1">
      <c r="A106715" s="234"/>
    </row>
    <row r="106716" spans="1:1">
      <c r="A106716" s="234"/>
    </row>
    <row r="106717" spans="1:1">
      <c r="A106717" s="234"/>
    </row>
    <row r="106718" spans="1:1">
      <c r="A106718" s="234"/>
    </row>
    <row r="106719" spans="1:1">
      <c r="A106719" s="234"/>
    </row>
    <row r="106720" spans="1:1">
      <c r="A106720" s="234"/>
    </row>
    <row r="106721" spans="1:1">
      <c r="A106721" s="234"/>
    </row>
    <row r="106722" spans="1:1">
      <c r="A106722" s="234"/>
    </row>
    <row r="106723" spans="1:1">
      <c r="A106723" s="234"/>
    </row>
    <row r="106724" spans="1:1">
      <c r="A106724" s="234"/>
    </row>
    <row r="106725" spans="1:1">
      <c r="A106725" s="234"/>
    </row>
    <row r="106726" spans="1:1">
      <c r="A106726" s="234"/>
    </row>
    <row r="106727" spans="1:1">
      <c r="A106727" s="234"/>
    </row>
    <row r="106728" spans="1:1">
      <c r="A106728" s="234"/>
    </row>
    <row r="106729" spans="1:1">
      <c r="A106729" s="234"/>
    </row>
    <row r="106730" spans="1:1">
      <c r="A106730" s="234"/>
    </row>
    <row r="106731" spans="1:1">
      <c r="A106731" s="234"/>
    </row>
    <row r="106732" spans="1:1">
      <c r="A106732" s="234"/>
    </row>
    <row r="106733" spans="1:1">
      <c r="A106733" s="234"/>
    </row>
    <row r="106734" spans="1:1">
      <c r="A106734" s="234"/>
    </row>
    <row r="106735" spans="1:1">
      <c r="A106735" s="234"/>
    </row>
    <row r="106736" spans="1:1">
      <c r="A106736" s="234"/>
    </row>
    <row r="106737" spans="1:1">
      <c r="A106737" s="234"/>
    </row>
    <row r="106738" spans="1:1">
      <c r="A106738" s="234"/>
    </row>
    <row r="106739" spans="1:1">
      <c r="A106739" s="234"/>
    </row>
    <row r="106740" spans="1:1">
      <c r="A106740" s="234"/>
    </row>
    <row r="106741" spans="1:1">
      <c r="A106741" s="234"/>
    </row>
    <row r="106742" spans="1:1">
      <c r="A106742" s="234"/>
    </row>
    <row r="106743" spans="1:1">
      <c r="A106743" s="234"/>
    </row>
    <row r="106744" spans="1:1">
      <c r="A106744" s="234"/>
    </row>
    <row r="106745" spans="1:1">
      <c r="A106745" s="234"/>
    </row>
    <row r="106746" spans="1:1">
      <c r="A106746" s="234"/>
    </row>
    <row r="106747" spans="1:1">
      <c r="A106747" s="234"/>
    </row>
    <row r="106748" spans="1:1">
      <c r="A106748" s="234"/>
    </row>
    <row r="106749" spans="1:1">
      <c r="A106749" s="234"/>
    </row>
    <row r="106750" spans="1:1">
      <c r="A106750" s="234"/>
    </row>
    <row r="106751" spans="1:1">
      <c r="A106751" s="234"/>
    </row>
    <row r="106752" spans="1:1">
      <c r="A106752" s="234"/>
    </row>
    <row r="106753" spans="1:1">
      <c r="A106753" s="234"/>
    </row>
    <row r="106754" spans="1:1">
      <c r="A106754" s="234"/>
    </row>
    <row r="106755" spans="1:1">
      <c r="A106755" s="234"/>
    </row>
    <row r="106756" spans="1:1">
      <c r="A106756" s="234"/>
    </row>
    <row r="106757" spans="1:1">
      <c r="A106757" s="234"/>
    </row>
    <row r="106758" spans="1:1">
      <c r="A106758" s="234"/>
    </row>
    <row r="106759" spans="1:1">
      <c r="A106759" s="234"/>
    </row>
    <row r="106760" spans="1:1">
      <c r="A106760" s="234"/>
    </row>
    <row r="106761" spans="1:1">
      <c r="A106761" s="234"/>
    </row>
    <row r="106762" spans="1:1">
      <c r="A106762" s="234"/>
    </row>
    <row r="106763" spans="1:1">
      <c r="A106763" s="234"/>
    </row>
    <row r="106764" spans="1:1">
      <c r="A106764" s="234"/>
    </row>
    <row r="106765" spans="1:1">
      <c r="A106765" s="234"/>
    </row>
    <row r="106766" spans="1:1">
      <c r="A106766" s="234"/>
    </row>
    <row r="106767" spans="1:1">
      <c r="A106767" s="234"/>
    </row>
    <row r="106768" spans="1:1">
      <c r="A106768" s="234"/>
    </row>
    <row r="106769" spans="1:1">
      <c r="A106769" s="234"/>
    </row>
    <row r="106770" spans="1:1">
      <c r="A106770" s="234"/>
    </row>
    <row r="106771" spans="1:1">
      <c r="A106771" s="234"/>
    </row>
    <row r="106772" spans="1:1">
      <c r="A106772" s="234"/>
    </row>
    <row r="106773" spans="1:1">
      <c r="A106773" s="234"/>
    </row>
    <row r="106774" spans="1:1">
      <c r="A106774" s="234"/>
    </row>
    <row r="106775" spans="1:1">
      <c r="A106775" s="234"/>
    </row>
    <row r="106776" spans="1:1">
      <c r="A106776" s="234"/>
    </row>
    <row r="106777" spans="1:1">
      <c r="A106777" s="234"/>
    </row>
    <row r="106778" spans="1:1">
      <c r="A106778" s="234"/>
    </row>
    <row r="106779" spans="1:1">
      <c r="A106779" s="234"/>
    </row>
    <row r="106780" spans="1:1">
      <c r="A106780" s="234"/>
    </row>
    <row r="106781" spans="1:1">
      <c r="A106781" s="234"/>
    </row>
    <row r="106782" spans="1:1">
      <c r="A106782" s="234"/>
    </row>
    <row r="106783" spans="1:1">
      <c r="A106783" s="234"/>
    </row>
    <row r="106784" spans="1:1">
      <c r="A106784" s="234"/>
    </row>
    <row r="106785" spans="1:1">
      <c r="A106785" s="234"/>
    </row>
    <row r="106786" spans="1:1">
      <c r="A106786" s="234"/>
    </row>
    <row r="106787" spans="1:1">
      <c r="A106787" s="234"/>
    </row>
    <row r="106788" spans="1:1">
      <c r="A106788" s="234"/>
    </row>
    <row r="106789" spans="1:1">
      <c r="A106789" s="234"/>
    </row>
    <row r="106790" spans="1:1">
      <c r="A106790" s="234"/>
    </row>
    <row r="106791" spans="1:1">
      <c r="A106791" s="234"/>
    </row>
    <row r="106792" spans="1:1">
      <c r="A106792" s="234"/>
    </row>
    <row r="106793" spans="1:1">
      <c r="A106793" s="234"/>
    </row>
    <row r="106794" spans="1:1">
      <c r="A106794" s="234"/>
    </row>
    <row r="106795" spans="1:1">
      <c r="A106795" s="234"/>
    </row>
    <row r="106796" spans="1:1">
      <c r="A106796" s="234"/>
    </row>
    <row r="106797" spans="1:1">
      <c r="A106797" s="234"/>
    </row>
    <row r="106798" spans="1:1">
      <c r="A106798" s="234"/>
    </row>
    <row r="106799" spans="1:1">
      <c r="A106799" s="234"/>
    </row>
    <row r="106800" spans="1:1">
      <c r="A106800" s="234"/>
    </row>
    <row r="106801" spans="1:1">
      <c r="A106801" s="234"/>
    </row>
    <row r="106802" spans="1:1">
      <c r="A106802" s="234"/>
    </row>
    <row r="106803" spans="1:1">
      <c r="A106803" s="234"/>
    </row>
    <row r="106804" spans="1:1">
      <c r="A106804" s="234"/>
    </row>
    <row r="106805" spans="1:1">
      <c r="A106805" s="234"/>
    </row>
    <row r="106806" spans="1:1">
      <c r="A106806" s="234"/>
    </row>
    <row r="106807" spans="1:1">
      <c r="A106807" s="234"/>
    </row>
    <row r="106808" spans="1:1">
      <c r="A106808" s="234"/>
    </row>
    <row r="106809" spans="1:1">
      <c r="A106809" s="234"/>
    </row>
    <row r="106810" spans="1:1">
      <c r="A106810" s="234"/>
    </row>
    <row r="106811" spans="1:1">
      <c r="A106811" s="234"/>
    </row>
    <row r="106812" spans="1:1">
      <c r="A106812" s="234"/>
    </row>
    <row r="106813" spans="1:1">
      <c r="A106813" s="234"/>
    </row>
    <row r="106814" spans="1:1">
      <c r="A106814" s="234"/>
    </row>
    <row r="106815" spans="1:1">
      <c r="A106815" s="234"/>
    </row>
    <row r="106816" spans="1:1">
      <c r="A106816" s="234"/>
    </row>
    <row r="106817" spans="1:1">
      <c r="A106817" s="234"/>
    </row>
    <row r="106818" spans="1:1">
      <c r="A106818" s="234"/>
    </row>
    <row r="106819" spans="1:1">
      <c r="A106819" s="234"/>
    </row>
    <row r="106820" spans="1:1">
      <c r="A106820" s="234"/>
    </row>
    <row r="106821" spans="1:1">
      <c r="A106821" s="234"/>
    </row>
    <row r="106822" spans="1:1">
      <c r="A106822" s="234"/>
    </row>
    <row r="106823" spans="1:1">
      <c r="A106823" s="234"/>
    </row>
    <row r="106824" spans="1:1">
      <c r="A106824" s="234"/>
    </row>
    <row r="106825" spans="1:1">
      <c r="A106825" s="234"/>
    </row>
    <row r="106826" spans="1:1">
      <c r="A106826" s="234"/>
    </row>
    <row r="106827" spans="1:1">
      <c r="A106827" s="234"/>
    </row>
    <row r="106828" spans="1:1">
      <c r="A106828" s="234"/>
    </row>
    <row r="106829" spans="1:1">
      <c r="A106829" s="234"/>
    </row>
    <row r="106830" spans="1:1">
      <c r="A106830" s="234"/>
    </row>
    <row r="106831" spans="1:1">
      <c r="A106831" s="234"/>
    </row>
    <row r="106832" spans="1:1">
      <c r="A106832" s="234"/>
    </row>
    <row r="106833" spans="1:1">
      <c r="A106833" s="234"/>
    </row>
    <row r="106834" spans="1:1">
      <c r="A106834" s="234"/>
    </row>
    <row r="106835" spans="1:1">
      <c r="A106835" s="234"/>
    </row>
    <row r="106836" spans="1:1">
      <c r="A106836" s="234"/>
    </row>
    <row r="106837" spans="1:1">
      <c r="A106837" s="234"/>
    </row>
    <row r="106838" spans="1:1">
      <c r="A106838" s="234"/>
    </row>
    <row r="106839" spans="1:1">
      <c r="A106839" s="234"/>
    </row>
    <row r="106840" spans="1:1">
      <c r="A106840" s="234"/>
    </row>
    <row r="106841" spans="1:1">
      <c r="A106841" s="234"/>
    </row>
    <row r="106842" spans="1:1">
      <c r="A106842" s="234"/>
    </row>
    <row r="106843" spans="1:1">
      <c r="A106843" s="234"/>
    </row>
    <row r="106844" spans="1:1">
      <c r="A106844" s="234"/>
    </row>
    <row r="106845" spans="1:1">
      <c r="A106845" s="234"/>
    </row>
    <row r="106846" spans="1:1">
      <c r="A106846" s="234"/>
    </row>
    <row r="106847" spans="1:1">
      <c r="A106847" s="234"/>
    </row>
    <row r="106848" spans="1:1">
      <c r="A106848" s="234"/>
    </row>
    <row r="106849" spans="1:1">
      <c r="A106849" s="234"/>
    </row>
    <row r="106850" spans="1:1">
      <c r="A106850" s="234"/>
    </row>
    <row r="106851" spans="1:1">
      <c r="A106851" s="234"/>
    </row>
    <row r="106852" spans="1:1">
      <c r="A106852" s="234"/>
    </row>
    <row r="106853" spans="1:1">
      <c r="A106853" s="234"/>
    </row>
    <row r="106854" spans="1:1">
      <c r="A106854" s="234"/>
    </row>
    <row r="106855" spans="1:1">
      <c r="A106855" s="234"/>
    </row>
    <row r="106856" spans="1:1">
      <c r="A106856" s="234"/>
    </row>
    <row r="106857" spans="1:1">
      <c r="A106857" s="234"/>
    </row>
    <row r="106858" spans="1:1">
      <c r="A106858" s="234"/>
    </row>
    <row r="106859" spans="1:1">
      <c r="A106859" s="234"/>
    </row>
    <row r="106860" spans="1:1">
      <c r="A106860" s="234"/>
    </row>
    <row r="106861" spans="1:1">
      <c r="A106861" s="234"/>
    </row>
    <row r="106862" spans="1:1">
      <c r="A106862" s="234"/>
    </row>
    <row r="106863" spans="1:1">
      <c r="A106863" s="234"/>
    </row>
    <row r="106864" spans="1:1">
      <c r="A106864" s="234"/>
    </row>
    <row r="106865" spans="1:1">
      <c r="A106865" s="234"/>
    </row>
    <row r="106866" spans="1:1">
      <c r="A106866" s="234"/>
    </row>
    <row r="106867" spans="1:1">
      <c r="A106867" s="234"/>
    </row>
    <row r="106868" spans="1:1">
      <c r="A106868" s="234"/>
    </row>
    <row r="106869" spans="1:1">
      <c r="A106869" s="234"/>
    </row>
    <row r="106870" spans="1:1">
      <c r="A106870" s="234"/>
    </row>
    <row r="106871" spans="1:1">
      <c r="A106871" s="234"/>
    </row>
    <row r="106872" spans="1:1">
      <c r="A106872" s="234"/>
    </row>
    <row r="106873" spans="1:1">
      <c r="A106873" s="234"/>
    </row>
    <row r="106874" spans="1:1">
      <c r="A106874" s="234"/>
    </row>
    <row r="106875" spans="1:1">
      <c r="A106875" s="234"/>
    </row>
    <row r="106876" spans="1:1">
      <c r="A106876" s="234"/>
    </row>
    <row r="106877" spans="1:1">
      <c r="A106877" s="234"/>
    </row>
    <row r="106878" spans="1:1">
      <c r="A106878" s="234"/>
    </row>
    <row r="106879" spans="1:1">
      <c r="A106879" s="234"/>
    </row>
    <row r="106880" spans="1:1">
      <c r="A106880" s="234"/>
    </row>
    <row r="106881" spans="1:1">
      <c r="A106881" s="234"/>
    </row>
    <row r="106882" spans="1:1">
      <c r="A106882" s="234"/>
    </row>
    <row r="106883" spans="1:1">
      <c r="A106883" s="234"/>
    </row>
    <row r="106884" spans="1:1">
      <c r="A106884" s="234"/>
    </row>
    <row r="106885" spans="1:1">
      <c r="A106885" s="234"/>
    </row>
    <row r="106886" spans="1:1">
      <c r="A106886" s="234"/>
    </row>
    <row r="106887" spans="1:1">
      <c r="A106887" s="234"/>
    </row>
    <row r="106888" spans="1:1">
      <c r="A106888" s="234"/>
    </row>
    <row r="106889" spans="1:1">
      <c r="A106889" s="234"/>
    </row>
    <row r="106890" spans="1:1">
      <c r="A106890" s="234"/>
    </row>
    <row r="106891" spans="1:1">
      <c r="A106891" s="234"/>
    </row>
    <row r="106892" spans="1:1">
      <c r="A106892" s="234"/>
    </row>
    <row r="106893" spans="1:1">
      <c r="A106893" s="234"/>
    </row>
    <row r="106894" spans="1:1">
      <c r="A106894" s="234"/>
    </row>
    <row r="106895" spans="1:1">
      <c r="A106895" s="234"/>
    </row>
    <row r="106896" spans="1:1">
      <c r="A106896" s="234"/>
    </row>
    <row r="106897" spans="1:1">
      <c r="A106897" s="234"/>
    </row>
    <row r="106898" spans="1:1">
      <c r="A106898" s="234"/>
    </row>
    <row r="106899" spans="1:1">
      <c r="A106899" s="234"/>
    </row>
    <row r="106900" spans="1:1">
      <c r="A106900" s="234"/>
    </row>
    <row r="106901" spans="1:1">
      <c r="A106901" s="234"/>
    </row>
    <row r="106902" spans="1:1">
      <c r="A106902" s="234"/>
    </row>
    <row r="106903" spans="1:1">
      <c r="A106903" s="234"/>
    </row>
    <row r="106904" spans="1:1">
      <c r="A106904" s="234"/>
    </row>
    <row r="106905" spans="1:1">
      <c r="A106905" s="234"/>
    </row>
    <row r="106906" spans="1:1">
      <c r="A106906" s="234"/>
    </row>
    <row r="106907" spans="1:1">
      <c r="A106907" s="234"/>
    </row>
    <row r="106908" spans="1:1">
      <c r="A106908" s="234"/>
    </row>
    <row r="106909" spans="1:1">
      <c r="A106909" s="234"/>
    </row>
    <row r="106910" spans="1:1">
      <c r="A106910" s="234"/>
    </row>
    <row r="106911" spans="1:1">
      <c r="A106911" s="234"/>
    </row>
    <row r="106912" spans="1:1">
      <c r="A106912" s="234"/>
    </row>
    <row r="106913" spans="1:1">
      <c r="A106913" s="234"/>
    </row>
    <row r="106914" spans="1:1">
      <c r="A106914" s="234"/>
    </row>
    <row r="106915" spans="1:1">
      <c r="A106915" s="234"/>
    </row>
    <row r="106916" spans="1:1">
      <c r="A106916" s="234"/>
    </row>
    <row r="106917" spans="1:1">
      <c r="A106917" s="234"/>
    </row>
    <row r="106918" spans="1:1">
      <c r="A106918" s="234"/>
    </row>
    <row r="106919" spans="1:1">
      <c r="A106919" s="234"/>
    </row>
    <row r="106920" spans="1:1">
      <c r="A106920" s="234"/>
    </row>
    <row r="106921" spans="1:1">
      <c r="A106921" s="234"/>
    </row>
    <row r="106922" spans="1:1">
      <c r="A106922" s="234"/>
    </row>
    <row r="106923" spans="1:1">
      <c r="A106923" s="234"/>
    </row>
    <row r="106924" spans="1:1">
      <c r="A106924" s="234"/>
    </row>
    <row r="106925" spans="1:1">
      <c r="A106925" s="234"/>
    </row>
    <row r="106926" spans="1:1">
      <c r="A106926" s="234"/>
    </row>
    <row r="106927" spans="1:1">
      <c r="A106927" s="234"/>
    </row>
    <row r="106928" spans="1:1">
      <c r="A106928" s="234"/>
    </row>
    <row r="106929" spans="1:1">
      <c r="A106929" s="234"/>
    </row>
    <row r="106930" spans="1:1">
      <c r="A106930" s="234"/>
    </row>
    <row r="106931" spans="1:1">
      <c r="A106931" s="234"/>
    </row>
    <row r="106932" spans="1:1">
      <c r="A106932" s="234"/>
    </row>
    <row r="106933" spans="1:1">
      <c r="A106933" s="234"/>
    </row>
    <row r="106934" spans="1:1">
      <c r="A106934" s="234"/>
    </row>
    <row r="106935" spans="1:1">
      <c r="A106935" s="234"/>
    </row>
    <row r="106936" spans="1:1">
      <c r="A106936" s="234"/>
    </row>
    <row r="106937" spans="1:1">
      <c r="A106937" s="234"/>
    </row>
    <row r="106938" spans="1:1">
      <c r="A106938" s="234"/>
    </row>
    <row r="106939" spans="1:1">
      <c r="A106939" s="234"/>
    </row>
    <row r="106940" spans="1:1">
      <c r="A106940" s="234"/>
    </row>
    <row r="106941" spans="1:1">
      <c r="A106941" s="234"/>
    </row>
    <row r="106942" spans="1:1">
      <c r="A106942" s="234"/>
    </row>
    <row r="106943" spans="1:1">
      <c r="A106943" s="234"/>
    </row>
    <row r="106944" spans="1:1">
      <c r="A106944" s="234"/>
    </row>
    <row r="106945" spans="1:1">
      <c r="A106945" s="234"/>
    </row>
    <row r="106946" spans="1:1">
      <c r="A106946" s="234"/>
    </row>
    <row r="106947" spans="1:1">
      <c r="A106947" s="234"/>
    </row>
    <row r="106948" spans="1:1">
      <c r="A106948" s="234"/>
    </row>
    <row r="106949" spans="1:1">
      <c r="A106949" s="234"/>
    </row>
    <row r="106950" spans="1:1">
      <c r="A106950" s="234"/>
    </row>
    <row r="106951" spans="1:1">
      <c r="A106951" s="234"/>
    </row>
    <row r="106952" spans="1:1">
      <c r="A106952" s="234"/>
    </row>
    <row r="106953" spans="1:1">
      <c r="A106953" s="234"/>
    </row>
    <row r="106954" spans="1:1">
      <c r="A106954" s="234"/>
    </row>
    <row r="106955" spans="1:1">
      <c r="A106955" s="234"/>
    </row>
    <row r="106956" spans="1:1">
      <c r="A106956" s="234"/>
    </row>
    <row r="106957" spans="1:1">
      <c r="A106957" s="234"/>
    </row>
    <row r="106958" spans="1:1">
      <c r="A106958" s="234"/>
    </row>
    <row r="106959" spans="1:1">
      <c r="A106959" s="234"/>
    </row>
    <row r="106960" spans="1:1">
      <c r="A106960" s="234"/>
    </row>
    <row r="106961" spans="1:1">
      <c r="A106961" s="234"/>
    </row>
    <row r="106962" spans="1:1">
      <c r="A106962" s="234"/>
    </row>
    <row r="106963" spans="1:1">
      <c r="A106963" s="234"/>
    </row>
    <row r="106964" spans="1:1">
      <c r="A106964" s="234"/>
    </row>
    <row r="106965" spans="1:1">
      <c r="A106965" s="234"/>
    </row>
    <row r="106966" spans="1:1">
      <c r="A106966" s="234"/>
    </row>
    <row r="106967" spans="1:1">
      <c r="A106967" s="234"/>
    </row>
    <row r="106968" spans="1:1">
      <c r="A106968" s="234"/>
    </row>
    <row r="106969" spans="1:1">
      <c r="A106969" s="234"/>
    </row>
    <row r="106970" spans="1:1">
      <c r="A106970" s="234"/>
    </row>
    <row r="106971" spans="1:1">
      <c r="A106971" s="234"/>
    </row>
    <row r="106972" spans="1:1">
      <c r="A106972" s="234"/>
    </row>
    <row r="106973" spans="1:1">
      <c r="A106973" s="234"/>
    </row>
    <row r="106974" spans="1:1">
      <c r="A106974" s="234"/>
    </row>
    <row r="106975" spans="1:1">
      <c r="A106975" s="234"/>
    </row>
    <row r="106976" spans="1:1">
      <c r="A106976" s="234"/>
    </row>
    <row r="106977" spans="1:1">
      <c r="A106977" s="234"/>
    </row>
    <row r="106978" spans="1:1">
      <c r="A106978" s="234"/>
    </row>
    <row r="106979" spans="1:1">
      <c r="A106979" s="234"/>
    </row>
    <row r="106980" spans="1:1">
      <c r="A106980" s="234"/>
    </row>
    <row r="106981" spans="1:1">
      <c r="A106981" s="234"/>
    </row>
    <row r="106982" spans="1:1">
      <c r="A106982" s="234"/>
    </row>
    <row r="106983" spans="1:1">
      <c r="A106983" s="234"/>
    </row>
    <row r="106984" spans="1:1">
      <c r="A106984" s="234"/>
    </row>
    <row r="106985" spans="1:1">
      <c r="A106985" s="234"/>
    </row>
    <row r="106986" spans="1:1">
      <c r="A106986" s="234"/>
    </row>
    <row r="106987" spans="1:1">
      <c r="A106987" s="234"/>
    </row>
    <row r="106988" spans="1:1">
      <c r="A106988" s="234"/>
    </row>
    <row r="106989" spans="1:1">
      <c r="A106989" s="234"/>
    </row>
    <row r="106990" spans="1:1">
      <c r="A106990" s="234"/>
    </row>
    <row r="106991" spans="1:1">
      <c r="A106991" s="234"/>
    </row>
    <row r="106992" spans="1:1">
      <c r="A106992" s="234"/>
    </row>
    <row r="106993" spans="1:1">
      <c r="A106993" s="234"/>
    </row>
    <row r="106994" spans="1:1">
      <c r="A106994" s="234"/>
    </row>
    <row r="106995" spans="1:1">
      <c r="A106995" s="234"/>
    </row>
    <row r="106996" spans="1:1">
      <c r="A106996" s="234"/>
    </row>
    <row r="106997" spans="1:1">
      <c r="A106997" s="234"/>
    </row>
    <row r="106998" spans="1:1">
      <c r="A106998" s="234"/>
    </row>
    <row r="106999" spans="1:1">
      <c r="A106999" s="234"/>
    </row>
    <row r="107000" spans="1:1">
      <c r="A107000" s="234"/>
    </row>
    <row r="107001" spans="1:1">
      <c r="A107001" s="234"/>
    </row>
    <row r="107002" spans="1:1">
      <c r="A107002" s="234"/>
    </row>
    <row r="107003" spans="1:1">
      <c r="A107003" s="234"/>
    </row>
    <row r="107004" spans="1:1">
      <c r="A107004" s="234"/>
    </row>
    <row r="107005" spans="1:1">
      <c r="A107005" s="234"/>
    </row>
    <row r="107006" spans="1:1">
      <c r="A107006" s="234"/>
    </row>
    <row r="107007" spans="1:1">
      <c r="A107007" s="234"/>
    </row>
    <row r="107008" spans="1:1">
      <c r="A107008" s="234"/>
    </row>
    <row r="107009" spans="1:1">
      <c r="A107009" s="234"/>
    </row>
    <row r="107010" spans="1:1">
      <c r="A107010" s="234"/>
    </row>
    <row r="107011" spans="1:1">
      <c r="A107011" s="234"/>
    </row>
    <row r="107012" spans="1:1">
      <c r="A107012" s="234"/>
    </row>
    <row r="107013" spans="1:1">
      <c r="A107013" s="234"/>
    </row>
    <row r="107014" spans="1:1">
      <c r="A107014" s="234"/>
    </row>
    <row r="107015" spans="1:1">
      <c r="A107015" s="234"/>
    </row>
    <row r="107016" spans="1:1">
      <c r="A107016" s="234"/>
    </row>
    <row r="107017" spans="1:1">
      <c r="A107017" s="234"/>
    </row>
    <row r="107018" spans="1:1">
      <c r="A107018" s="234"/>
    </row>
    <row r="107019" spans="1:1">
      <c r="A107019" s="234"/>
    </row>
    <row r="107020" spans="1:1">
      <c r="A107020" s="234"/>
    </row>
    <row r="107021" spans="1:1">
      <c r="A107021" s="234"/>
    </row>
    <row r="107022" spans="1:1">
      <c r="A107022" s="234"/>
    </row>
    <row r="107023" spans="1:1">
      <c r="A107023" s="234"/>
    </row>
    <row r="107024" spans="1:1">
      <c r="A107024" s="234"/>
    </row>
    <row r="107025" spans="1:1">
      <c r="A107025" s="234"/>
    </row>
    <row r="107026" spans="1:1">
      <c r="A107026" s="234"/>
    </row>
    <row r="107027" spans="1:1">
      <c r="A107027" s="234"/>
    </row>
    <row r="107028" spans="1:1">
      <c r="A107028" s="234"/>
    </row>
    <row r="107029" spans="1:1">
      <c r="A107029" s="234"/>
    </row>
    <row r="107030" spans="1:1">
      <c r="A107030" s="234"/>
    </row>
    <row r="107031" spans="1:1">
      <c r="A107031" s="234"/>
    </row>
    <row r="107032" spans="1:1">
      <c r="A107032" s="234"/>
    </row>
    <row r="107033" spans="1:1">
      <c r="A107033" s="234"/>
    </row>
    <row r="107034" spans="1:1">
      <c r="A107034" s="234"/>
    </row>
    <row r="107035" spans="1:1">
      <c r="A107035" s="234"/>
    </row>
    <row r="107036" spans="1:1">
      <c r="A107036" s="234"/>
    </row>
    <row r="107037" spans="1:1">
      <c r="A107037" s="234"/>
    </row>
    <row r="107038" spans="1:1">
      <c r="A107038" s="234"/>
    </row>
    <row r="107039" spans="1:1">
      <c r="A107039" s="234"/>
    </row>
    <row r="107040" spans="1:1">
      <c r="A107040" s="234"/>
    </row>
    <row r="107041" spans="1:1">
      <c r="A107041" s="234"/>
    </row>
    <row r="107042" spans="1:1">
      <c r="A107042" s="234"/>
    </row>
    <row r="107043" spans="1:1">
      <c r="A107043" s="234"/>
    </row>
    <row r="107044" spans="1:1">
      <c r="A107044" s="234"/>
    </row>
    <row r="107045" spans="1:1">
      <c r="A107045" s="234"/>
    </row>
    <row r="107046" spans="1:1">
      <c r="A107046" s="234"/>
    </row>
    <row r="107047" spans="1:1">
      <c r="A107047" s="234"/>
    </row>
    <row r="107048" spans="1:1">
      <c r="A107048" s="234"/>
    </row>
    <row r="107049" spans="1:1">
      <c r="A107049" s="234"/>
    </row>
    <row r="107050" spans="1:1">
      <c r="A107050" s="234"/>
    </row>
    <row r="107051" spans="1:1">
      <c r="A107051" s="234"/>
    </row>
    <row r="107052" spans="1:1">
      <c r="A107052" s="234"/>
    </row>
    <row r="107053" spans="1:1">
      <c r="A107053" s="234"/>
    </row>
    <row r="107054" spans="1:1">
      <c r="A107054" s="234"/>
    </row>
    <row r="107055" spans="1:1">
      <c r="A107055" s="234"/>
    </row>
    <row r="107056" spans="1:1">
      <c r="A107056" s="234"/>
    </row>
    <row r="107057" spans="1:1">
      <c r="A107057" s="234"/>
    </row>
    <row r="107058" spans="1:1">
      <c r="A107058" s="234"/>
    </row>
    <row r="107059" spans="1:1">
      <c r="A107059" s="234"/>
    </row>
    <row r="107060" spans="1:1">
      <c r="A107060" s="234"/>
    </row>
    <row r="107061" spans="1:1">
      <c r="A107061" s="234"/>
    </row>
    <row r="107062" spans="1:1">
      <c r="A107062" s="234"/>
    </row>
    <row r="107063" spans="1:1">
      <c r="A107063" s="234"/>
    </row>
    <row r="107064" spans="1:1">
      <c r="A107064" s="234"/>
    </row>
    <row r="107065" spans="1:1">
      <c r="A107065" s="234"/>
    </row>
    <row r="107066" spans="1:1">
      <c r="A107066" s="234"/>
    </row>
    <row r="107067" spans="1:1">
      <c r="A107067" s="234"/>
    </row>
    <row r="107068" spans="1:1">
      <c r="A107068" s="234"/>
    </row>
    <row r="107069" spans="1:1">
      <c r="A107069" s="234"/>
    </row>
    <row r="107070" spans="1:1">
      <c r="A107070" s="234"/>
    </row>
    <row r="107071" spans="1:1">
      <c r="A107071" s="234"/>
    </row>
    <row r="107072" spans="1:1">
      <c r="A107072" s="234"/>
    </row>
    <row r="107073" spans="1:1">
      <c r="A107073" s="234"/>
    </row>
    <row r="107074" spans="1:1">
      <c r="A107074" s="234"/>
    </row>
    <row r="107075" spans="1:1">
      <c r="A107075" s="234"/>
    </row>
    <row r="107076" spans="1:1">
      <c r="A107076" s="234"/>
    </row>
    <row r="107077" spans="1:1">
      <c r="A107077" s="234"/>
    </row>
    <row r="107078" spans="1:1">
      <c r="A107078" s="234"/>
    </row>
    <row r="107079" spans="1:1">
      <c r="A107079" s="234"/>
    </row>
    <row r="107080" spans="1:1">
      <c r="A107080" s="234"/>
    </row>
    <row r="107081" spans="1:1">
      <c r="A107081" s="234"/>
    </row>
    <row r="107082" spans="1:1">
      <c r="A107082" s="234"/>
    </row>
    <row r="107083" spans="1:1">
      <c r="A107083" s="234"/>
    </row>
    <row r="107084" spans="1:1">
      <c r="A107084" s="234"/>
    </row>
    <row r="107085" spans="1:1">
      <c r="A107085" s="234"/>
    </row>
    <row r="107086" spans="1:1">
      <c r="A107086" s="234"/>
    </row>
    <row r="107087" spans="1:1">
      <c r="A107087" s="234"/>
    </row>
    <row r="107088" spans="1:1">
      <c r="A107088" s="234"/>
    </row>
    <row r="107089" spans="1:1">
      <c r="A107089" s="234"/>
    </row>
    <row r="107090" spans="1:1">
      <c r="A107090" s="234"/>
    </row>
    <row r="107091" spans="1:1">
      <c r="A107091" s="234"/>
    </row>
    <row r="107092" spans="1:1">
      <c r="A107092" s="234"/>
    </row>
    <row r="107093" spans="1:1">
      <c r="A107093" s="234"/>
    </row>
    <row r="107094" spans="1:1">
      <c r="A107094" s="234"/>
    </row>
    <row r="107095" spans="1:1">
      <c r="A107095" s="234"/>
    </row>
    <row r="107096" spans="1:1">
      <c r="A107096" s="234"/>
    </row>
    <row r="107097" spans="1:1">
      <c r="A107097" s="234"/>
    </row>
    <row r="107098" spans="1:1">
      <c r="A107098" s="234"/>
    </row>
    <row r="107099" spans="1:1">
      <c r="A107099" s="234"/>
    </row>
    <row r="107100" spans="1:1">
      <c r="A107100" s="234"/>
    </row>
    <row r="107101" spans="1:1">
      <c r="A107101" s="234"/>
    </row>
    <row r="107102" spans="1:1">
      <c r="A107102" s="234"/>
    </row>
    <row r="107103" spans="1:1">
      <c r="A107103" s="234"/>
    </row>
    <row r="107104" spans="1:1">
      <c r="A107104" s="234"/>
    </row>
    <row r="107105" spans="1:1">
      <c r="A107105" s="234"/>
    </row>
    <row r="107106" spans="1:1">
      <c r="A107106" s="234"/>
    </row>
    <row r="107107" spans="1:1">
      <c r="A107107" s="234"/>
    </row>
    <row r="107108" spans="1:1">
      <c r="A107108" s="234"/>
    </row>
    <row r="107109" spans="1:1">
      <c r="A107109" s="234"/>
    </row>
    <row r="107110" spans="1:1">
      <c r="A107110" s="234"/>
    </row>
    <row r="107111" spans="1:1">
      <c r="A107111" s="234"/>
    </row>
    <row r="107112" spans="1:1">
      <c r="A107112" s="234"/>
    </row>
    <row r="107113" spans="1:1">
      <c r="A107113" s="234"/>
    </row>
    <row r="107114" spans="1:1">
      <c r="A107114" s="234"/>
    </row>
    <row r="107115" spans="1:1">
      <c r="A107115" s="234"/>
    </row>
    <row r="107116" spans="1:1">
      <c r="A107116" s="234"/>
    </row>
    <row r="107117" spans="1:1">
      <c r="A107117" s="234"/>
    </row>
    <row r="107118" spans="1:1">
      <c r="A107118" s="234"/>
    </row>
    <row r="107119" spans="1:1">
      <c r="A107119" s="234"/>
    </row>
    <row r="107120" spans="1:1">
      <c r="A107120" s="234"/>
    </row>
    <row r="107121" spans="1:1">
      <c r="A107121" s="234"/>
    </row>
    <row r="107122" spans="1:1">
      <c r="A107122" s="234"/>
    </row>
    <row r="107123" spans="1:1">
      <c r="A107123" s="234"/>
    </row>
    <row r="107124" spans="1:1">
      <c r="A107124" s="234"/>
    </row>
    <row r="107125" spans="1:1">
      <c r="A107125" s="234"/>
    </row>
    <row r="107126" spans="1:1">
      <c r="A107126" s="234"/>
    </row>
    <row r="107127" spans="1:1">
      <c r="A107127" s="234"/>
    </row>
    <row r="107128" spans="1:1">
      <c r="A107128" s="234"/>
    </row>
    <row r="107129" spans="1:1">
      <c r="A107129" s="234"/>
    </row>
    <row r="107130" spans="1:1">
      <c r="A107130" s="234"/>
    </row>
    <row r="107131" spans="1:1">
      <c r="A107131" s="234"/>
    </row>
    <row r="107132" spans="1:1">
      <c r="A107132" s="234"/>
    </row>
    <row r="107133" spans="1:1">
      <c r="A107133" s="234"/>
    </row>
    <row r="107134" spans="1:1">
      <c r="A107134" s="234"/>
    </row>
    <row r="107135" spans="1:1">
      <c r="A107135" s="234"/>
    </row>
    <row r="107136" spans="1:1">
      <c r="A107136" s="234"/>
    </row>
    <row r="107137" spans="1:1">
      <c r="A107137" s="234"/>
    </row>
    <row r="107138" spans="1:1">
      <c r="A107138" s="234"/>
    </row>
    <row r="107139" spans="1:1">
      <c r="A107139" s="234"/>
    </row>
    <row r="107140" spans="1:1">
      <c r="A107140" s="234"/>
    </row>
    <row r="107141" spans="1:1">
      <c r="A107141" s="234"/>
    </row>
    <row r="107142" spans="1:1">
      <c r="A107142" s="234"/>
    </row>
    <row r="107143" spans="1:1">
      <c r="A107143" s="234"/>
    </row>
    <row r="107144" spans="1:1">
      <c r="A107144" s="234"/>
    </row>
    <row r="107145" spans="1:1">
      <c r="A107145" s="234"/>
    </row>
    <row r="107146" spans="1:1">
      <c r="A107146" s="234"/>
    </row>
    <row r="107147" spans="1:1">
      <c r="A107147" s="234"/>
    </row>
    <row r="107148" spans="1:1">
      <c r="A107148" s="234"/>
    </row>
    <row r="107149" spans="1:1">
      <c r="A107149" s="234"/>
    </row>
    <row r="107150" spans="1:1">
      <c r="A107150" s="234"/>
    </row>
    <row r="107151" spans="1:1">
      <c r="A107151" s="234"/>
    </row>
    <row r="107152" spans="1:1">
      <c r="A107152" s="234"/>
    </row>
    <row r="107153" spans="1:1">
      <c r="A107153" s="234"/>
    </row>
    <row r="107154" spans="1:1">
      <c r="A107154" s="234"/>
    </row>
    <row r="107155" spans="1:1">
      <c r="A107155" s="234"/>
    </row>
    <row r="107156" spans="1:1">
      <c r="A107156" s="234"/>
    </row>
    <row r="107157" spans="1:1">
      <c r="A107157" s="234"/>
    </row>
    <row r="107158" spans="1:1">
      <c r="A107158" s="234"/>
    </row>
    <row r="107159" spans="1:1">
      <c r="A107159" s="234"/>
    </row>
    <row r="107160" spans="1:1">
      <c r="A107160" s="234"/>
    </row>
    <row r="107161" spans="1:1">
      <c r="A107161" s="234"/>
    </row>
    <row r="107162" spans="1:1">
      <c r="A107162" s="234"/>
    </row>
    <row r="107163" spans="1:1">
      <c r="A107163" s="234"/>
    </row>
    <row r="107164" spans="1:1">
      <c r="A107164" s="234"/>
    </row>
    <row r="107165" spans="1:1">
      <c r="A107165" s="234"/>
    </row>
    <row r="107166" spans="1:1">
      <c r="A107166" s="234"/>
    </row>
    <row r="107167" spans="1:1">
      <c r="A107167" s="234"/>
    </row>
    <row r="107168" spans="1:1">
      <c r="A107168" s="234"/>
    </row>
    <row r="107169" spans="1:1">
      <c r="A107169" s="234"/>
    </row>
    <row r="107170" spans="1:1">
      <c r="A107170" s="234"/>
    </row>
    <row r="107171" spans="1:1">
      <c r="A107171" s="234"/>
    </row>
    <row r="107172" spans="1:1">
      <c r="A107172" s="234"/>
    </row>
    <row r="107173" spans="1:1">
      <c r="A107173" s="234"/>
    </row>
    <row r="107174" spans="1:1">
      <c r="A107174" s="234"/>
    </row>
    <row r="107175" spans="1:1">
      <c r="A107175" s="234"/>
    </row>
    <row r="107176" spans="1:1">
      <c r="A107176" s="234"/>
    </row>
    <row r="107177" spans="1:1">
      <c r="A107177" s="234"/>
    </row>
    <row r="107178" spans="1:1">
      <c r="A107178" s="234"/>
    </row>
    <row r="107179" spans="1:1">
      <c r="A107179" s="234"/>
    </row>
    <row r="107180" spans="1:1">
      <c r="A107180" s="234"/>
    </row>
    <row r="107181" spans="1:1">
      <c r="A107181" s="234"/>
    </row>
    <row r="107182" spans="1:1">
      <c r="A107182" s="234"/>
    </row>
    <row r="107183" spans="1:1">
      <c r="A107183" s="234"/>
    </row>
    <row r="107184" spans="1:1">
      <c r="A107184" s="234"/>
    </row>
    <row r="107185" spans="1:1">
      <c r="A107185" s="234"/>
    </row>
    <row r="107186" spans="1:1">
      <c r="A107186" s="234"/>
    </row>
    <row r="107187" spans="1:1">
      <c r="A107187" s="234"/>
    </row>
    <row r="107188" spans="1:1">
      <c r="A107188" s="234"/>
    </row>
    <row r="107189" spans="1:1">
      <c r="A107189" s="234"/>
    </row>
    <row r="107190" spans="1:1">
      <c r="A107190" s="234"/>
    </row>
    <row r="107191" spans="1:1">
      <c r="A107191" s="234"/>
    </row>
    <row r="107192" spans="1:1">
      <c r="A107192" s="234"/>
    </row>
    <row r="107193" spans="1:1">
      <c r="A107193" s="234"/>
    </row>
    <row r="107194" spans="1:1">
      <c r="A107194" s="234"/>
    </row>
    <row r="107195" spans="1:1">
      <c r="A107195" s="234"/>
    </row>
    <row r="107196" spans="1:1">
      <c r="A107196" s="234"/>
    </row>
    <row r="107197" spans="1:1">
      <c r="A107197" s="234"/>
    </row>
    <row r="107198" spans="1:1">
      <c r="A107198" s="234"/>
    </row>
    <row r="107199" spans="1:1">
      <c r="A107199" s="234"/>
    </row>
    <row r="107200" spans="1:1">
      <c r="A107200" s="234"/>
    </row>
    <row r="107201" spans="1:1">
      <c r="A107201" s="234"/>
    </row>
    <row r="107202" spans="1:1">
      <c r="A107202" s="234"/>
    </row>
    <row r="107203" spans="1:1">
      <c r="A107203" s="234"/>
    </row>
    <row r="107204" spans="1:1">
      <c r="A107204" s="234"/>
    </row>
    <row r="107205" spans="1:1">
      <c r="A107205" s="234"/>
    </row>
    <row r="107206" spans="1:1">
      <c r="A107206" s="234"/>
    </row>
    <row r="107207" spans="1:1">
      <c r="A107207" s="234"/>
    </row>
    <row r="107208" spans="1:1">
      <c r="A107208" s="234"/>
    </row>
    <row r="107209" spans="1:1">
      <c r="A107209" s="234"/>
    </row>
    <row r="107210" spans="1:1">
      <c r="A107210" s="234"/>
    </row>
    <row r="107211" spans="1:1">
      <c r="A107211" s="234"/>
    </row>
    <row r="107212" spans="1:1">
      <c r="A107212" s="234"/>
    </row>
    <row r="107213" spans="1:1">
      <c r="A107213" s="234"/>
    </row>
    <row r="107214" spans="1:1">
      <c r="A107214" s="234"/>
    </row>
    <row r="107215" spans="1:1">
      <c r="A107215" s="234"/>
    </row>
    <row r="107216" spans="1:1">
      <c r="A107216" s="234"/>
    </row>
    <row r="107217" spans="1:1">
      <c r="A107217" s="234"/>
    </row>
    <row r="107218" spans="1:1">
      <c r="A107218" s="234"/>
    </row>
    <row r="107219" spans="1:1">
      <c r="A107219" s="234"/>
    </row>
    <row r="107220" spans="1:1">
      <c r="A107220" s="234"/>
    </row>
    <row r="107221" spans="1:1">
      <c r="A107221" s="234"/>
    </row>
    <row r="107222" spans="1:1">
      <c r="A107222" s="234"/>
    </row>
    <row r="107223" spans="1:1">
      <c r="A107223" s="234"/>
    </row>
    <row r="107224" spans="1:1">
      <c r="A107224" s="234"/>
    </row>
    <row r="107225" spans="1:1">
      <c r="A107225" s="234"/>
    </row>
    <row r="107226" spans="1:1">
      <c r="A107226" s="234"/>
    </row>
    <row r="107227" spans="1:1">
      <c r="A107227" s="234"/>
    </row>
    <row r="107228" spans="1:1">
      <c r="A107228" s="234"/>
    </row>
    <row r="107229" spans="1:1">
      <c r="A107229" s="234"/>
    </row>
    <row r="107230" spans="1:1">
      <c r="A107230" s="234"/>
    </row>
    <row r="107231" spans="1:1">
      <c r="A107231" s="234"/>
    </row>
    <row r="107232" spans="1:1">
      <c r="A107232" s="234"/>
    </row>
    <row r="107233" spans="1:1">
      <c r="A107233" s="234"/>
    </row>
    <row r="107234" spans="1:1">
      <c r="A107234" s="234"/>
    </row>
    <row r="107235" spans="1:1">
      <c r="A107235" s="234"/>
    </row>
    <row r="107236" spans="1:1">
      <c r="A107236" s="234"/>
    </row>
    <row r="107237" spans="1:1">
      <c r="A107237" s="234"/>
    </row>
    <row r="107238" spans="1:1">
      <c r="A107238" s="234"/>
    </row>
    <row r="107239" spans="1:1">
      <c r="A107239" s="234"/>
    </row>
    <row r="107240" spans="1:1">
      <c r="A107240" s="234"/>
    </row>
    <row r="107241" spans="1:1">
      <c r="A107241" s="234"/>
    </row>
    <row r="107242" spans="1:1">
      <c r="A107242" s="234"/>
    </row>
    <row r="107243" spans="1:1">
      <c r="A107243" s="234"/>
    </row>
    <row r="107244" spans="1:1">
      <c r="A107244" s="234"/>
    </row>
    <row r="107245" spans="1:1">
      <c r="A107245" s="234"/>
    </row>
    <row r="107246" spans="1:1">
      <c r="A107246" s="234"/>
    </row>
    <row r="107247" spans="1:1">
      <c r="A107247" s="234"/>
    </row>
    <row r="107248" spans="1:1">
      <c r="A107248" s="234"/>
    </row>
    <row r="107249" spans="1:1">
      <c r="A107249" s="234"/>
    </row>
    <row r="107250" spans="1:1">
      <c r="A107250" s="234"/>
    </row>
    <row r="107251" spans="1:1">
      <c r="A107251" s="234"/>
    </row>
    <row r="107252" spans="1:1">
      <c r="A107252" s="234"/>
    </row>
    <row r="107253" spans="1:1">
      <c r="A107253" s="234"/>
    </row>
    <row r="107254" spans="1:1">
      <c r="A107254" s="234"/>
    </row>
    <row r="107255" spans="1:1">
      <c r="A107255" s="234"/>
    </row>
    <row r="107256" spans="1:1">
      <c r="A107256" s="234"/>
    </row>
    <row r="107257" spans="1:1">
      <c r="A107257" s="234"/>
    </row>
    <row r="107258" spans="1:1">
      <c r="A107258" s="234"/>
    </row>
    <row r="107259" spans="1:1">
      <c r="A107259" s="234"/>
    </row>
    <row r="107260" spans="1:1">
      <c r="A107260" s="234"/>
    </row>
    <row r="107261" spans="1:1">
      <c r="A107261" s="234"/>
    </row>
    <row r="107262" spans="1:1">
      <c r="A107262" s="234"/>
    </row>
    <row r="107263" spans="1:1">
      <c r="A107263" s="234"/>
    </row>
    <row r="107264" spans="1:1">
      <c r="A107264" s="234"/>
    </row>
    <row r="107265" spans="1:1">
      <c r="A107265" s="234"/>
    </row>
    <row r="107266" spans="1:1">
      <c r="A107266" s="234"/>
    </row>
    <row r="107267" spans="1:1">
      <c r="A107267" s="234"/>
    </row>
    <row r="107268" spans="1:1">
      <c r="A107268" s="234"/>
    </row>
    <row r="107269" spans="1:1">
      <c r="A107269" s="234"/>
    </row>
    <row r="107270" spans="1:1">
      <c r="A107270" s="234"/>
    </row>
    <row r="107271" spans="1:1">
      <c r="A107271" s="234"/>
    </row>
    <row r="107272" spans="1:1">
      <c r="A107272" s="234"/>
    </row>
    <row r="107273" spans="1:1">
      <c r="A107273" s="234"/>
    </row>
    <row r="107274" spans="1:1">
      <c r="A107274" s="234"/>
    </row>
    <row r="107275" spans="1:1">
      <c r="A107275" s="234"/>
    </row>
    <row r="107276" spans="1:1">
      <c r="A107276" s="234"/>
    </row>
    <row r="107277" spans="1:1">
      <c r="A107277" s="234"/>
    </row>
    <row r="107278" spans="1:1">
      <c r="A107278" s="234"/>
    </row>
    <row r="107279" spans="1:1">
      <c r="A107279" s="234"/>
    </row>
    <row r="107280" spans="1:1">
      <c r="A107280" s="234"/>
    </row>
    <row r="107281" spans="1:1">
      <c r="A107281" s="234"/>
    </row>
    <row r="107282" spans="1:1">
      <c r="A107282" s="234"/>
    </row>
    <row r="107283" spans="1:1">
      <c r="A107283" s="234"/>
    </row>
    <row r="107284" spans="1:1">
      <c r="A107284" s="234"/>
    </row>
    <row r="107285" spans="1:1">
      <c r="A107285" s="234"/>
    </row>
    <row r="107286" spans="1:1">
      <c r="A107286" s="234"/>
    </row>
    <row r="107287" spans="1:1">
      <c r="A107287" s="234"/>
    </row>
    <row r="107288" spans="1:1">
      <c r="A107288" s="234"/>
    </row>
    <row r="107289" spans="1:1">
      <c r="A107289" s="234"/>
    </row>
    <row r="107290" spans="1:1">
      <c r="A107290" s="234"/>
    </row>
    <row r="107291" spans="1:1">
      <c r="A107291" s="234"/>
    </row>
    <row r="107292" spans="1:1">
      <c r="A107292" s="234"/>
    </row>
    <row r="107293" spans="1:1">
      <c r="A107293" s="234"/>
    </row>
    <row r="107294" spans="1:1">
      <c r="A107294" s="234"/>
    </row>
    <row r="107295" spans="1:1">
      <c r="A107295" s="234"/>
    </row>
    <row r="107296" spans="1:1">
      <c r="A107296" s="234"/>
    </row>
    <row r="107297" spans="1:1">
      <c r="A107297" s="234"/>
    </row>
    <row r="107298" spans="1:1">
      <c r="A107298" s="234"/>
    </row>
    <row r="107299" spans="1:1">
      <c r="A107299" s="234"/>
    </row>
    <row r="107300" spans="1:1">
      <c r="A107300" s="234"/>
    </row>
    <row r="107301" spans="1:1">
      <c r="A107301" s="234"/>
    </row>
    <row r="107302" spans="1:1">
      <c r="A107302" s="234"/>
    </row>
    <row r="107303" spans="1:1">
      <c r="A107303" s="234"/>
    </row>
    <row r="107304" spans="1:1">
      <c r="A107304" s="234"/>
    </row>
    <row r="107305" spans="1:1">
      <c r="A107305" s="234"/>
    </row>
    <row r="107306" spans="1:1">
      <c r="A107306" s="234"/>
    </row>
    <row r="107307" spans="1:1">
      <c r="A107307" s="234"/>
    </row>
    <row r="107308" spans="1:1">
      <c r="A107308" s="234"/>
    </row>
    <row r="107309" spans="1:1">
      <c r="A107309" s="234"/>
    </row>
    <row r="107310" spans="1:1">
      <c r="A107310" s="234"/>
    </row>
    <row r="107311" spans="1:1">
      <c r="A107311" s="234"/>
    </row>
    <row r="107312" spans="1:1">
      <c r="A107312" s="234"/>
    </row>
    <row r="107313" spans="1:1">
      <c r="A107313" s="234"/>
    </row>
    <row r="107314" spans="1:1">
      <c r="A107314" s="234"/>
    </row>
    <row r="107315" spans="1:1">
      <c r="A107315" s="234"/>
    </row>
    <row r="107316" spans="1:1">
      <c r="A107316" s="234"/>
    </row>
    <row r="107317" spans="1:1">
      <c r="A107317" s="234"/>
    </row>
    <row r="107318" spans="1:1">
      <c r="A107318" s="234"/>
    </row>
    <row r="107319" spans="1:1">
      <c r="A107319" s="234"/>
    </row>
    <row r="107320" spans="1:1">
      <c r="A107320" s="234"/>
    </row>
    <row r="107321" spans="1:1">
      <c r="A107321" s="234"/>
    </row>
    <row r="107322" spans="1:1">
      <c r="A107322" s="234"/>
    </row>
    <row r="107323" spans="1:1">
      <c r="A107323" s="234"/>
    </row>
    <row r="107324" spans="1:1">
      <c r="A107324" s="234"/>
    </row>
    <row r="107325" spans="1:1">
      <c r="A107325" s="234"/>
    </row>
    <row r="107326" spans="1:1">
      <c r="A107326" s="234"/>
    </row>
    <row r="107327" spans="1:1">
      <c r="A107327" s="234"/>
    </row>
    <row r="107328" spans="1:1">
      <c r="A107328" s="234"/>
    </row>
    <row r="107329" spans="1:1">
      <c r="A107329" s="234"/>
    </row>
    <row r="107330" spans="1:1">
      <c r="A107330" s="234"/>
    </row>
    <row r="107331" spans="1:1">
      <c r="A107331" s="234"/>
    </row>
    <row r="107332" spans="1:1">
      <c r="A107332" s="234"/>
    </row>
    <row r="107333" spans="1:1">
      <c r="A107333" s="234"/>
    </row>
    <row r="107334" spans="1:1">
      <c r="A107334" s="234"/>
    </row>
    <row r="107335" spans="1:1">
      <c r="A107335" s="234"/>
    </row>
    <row r="107336" spans="1:1">
      <c r="A107336" s="234"/>
    </row>
    <row r="107337" spans="1:1">
      <c r="A107337" s="234"/>
    </row>
    <row r="107338" spans="1:1">
      <c r="A107338" s="234"/>
    </row>
    <row r="107339" spans="1:1">
      <c r="A107339" s="234"/>
    </row>
    <row r="107340" spans="1:1">
      <c r="A107340" s="234"/>
    </row>
    <row r="107341" spans="1:1">
      <c r="A107341" s="234"/>
    </row>
    <row r="107342" spans="1:1">
      <c r="A107342" s="234"/>
    </row>
    <row r="107343" spans="1:1">
      <c r="A107343" s="234"/>
    </row>
    <row r="107344" spans="1:1">
      <c r="A107344" s="234"/>
    </row>
    <row r="107345" spans="1:1">
      <c r="A107345" s="234"/>
    </row>
    <row r="107346" spans="1:1">
      <c r="A107346" s="234"/>
    </row>
    <row r="107347" spans="1:1">
      <c r="A107347" s="234"/>
    </row>
    <row r="107348" spans="1:1">
      <c r="A107348" s="234"/>
    </row>
    <row r="107349" spans="1:1">
      <c r="A107349" s="234"/>
    </row>
    <row r="107350" spans="1:1">
      <c r="A107350" s="234"/>
    </row>
    <row r="107351" spans="1:1">
      <c r="A107351" s="234"/>
    </row>
    <row r="107352" spans="1:1">
      <c r="A107352" s="234"/>
    </row>
    <row r="107353" spans="1:1">
      <c r="A107353" s="234"/>
    </row>
    <row r="107354" spans="1:1">
      <c r="A107354" s="234"/>
    </row>
    <row r="107355" spans="1:1">
      <c r="A107355" s="234"/>
    </row>
    <row r="107356" spans="1:1">
      <c r="A107356" s="234"/>
    </row>
    <row r="107357" spans="1:1">
      <c r="A107357" s="234"/>
    </row>
    <row r="107358" spans="1:1">
      <c r="A107358" s="234"/>
    </row>
    <row r="107359" spans="1:1">
      <c r="A107359" s="234"/>
    </row>
    <row r="107360" spans="1:1">
      <c r="A107360" s="234"/>
    </row>
    <row r="107361" spans="1:1">
      <c r="A107361" s="234"/>
    </row>
    <row r="107362" spans="1:1">
      <c r="A107362" s="234"/>
    </row>
    <row r="107363" spans="1:1">
      <c r="A107363" s="234"/>
    </row>
    <row r="107364" spans="1:1">
      <c r="A107364" s="234"/>
    </row>
    <row r="107365" spans="1:1">
      <c r="A107365" s="234"/>
    </row>
    <row r="107366" spans="1:1">
      <c r="A107366" s="234"/>
    </row>
    <row r="107367" spans="1:1">
      <c r="A107367" s="234"/>
    </row>
    <row r="107368" spans="1:1">
      <c r="A107368" s="234"/>
    </row>
    <row r="107369" spans="1:1">
      <c r="A107369" s="234"/>
    </row>
    <row r="107370" spans="1:1">
      <c r="A107370" s="234"/>
    </row>
    <row r="107371" spans="1:1">
      <c r="A107371" s="234"/>
    </row>
    <row r="107372" spans="1:1">
      <c r="A107372" s="234"/>
    </row>
    <row r="107373" spans="1:1">
      <c r="A107373" s="234"/>
    </row>
    <row r="107374" spans="1:1">
      <c r="A107374" s="234"/>
    </row>
    <row r="107375" spans="1:1">
      <c r="A107375" s="234"/>
    </row>
    <row r="107376" spans="1:1">
      <c r="A107376" s="234"/>
    </row>
    <row r="107377" spans="1:1">
      <c r="A107377" s="234"/>
    </row>
    <row r="107378" spans="1:1">
      <c r="A107378" s="234"/>
    </row>
    <row r="107379" spans="1:1">
      <c r="A107379" s="234"/>
    </row>
    <row r="107380" spans="1:1">
      <c r="A107380" s="234"/>
    </row>
    <row r="107381" spans="1:1">
      <c r="A107381" s="234"/>
    </row>
    <row r="107382" spans="1:1">
      <c r="A107382" s="234"/>
    </row>
    <row r="107383" spans="1:1">
      <c r="A107383" s="234"/>
    </row>
    <row r="107384" spans="1:1">
      <c r="A107384" s="234"/>
    </row>
    <row r="107385" spans="1:1">
      <c r="A107385" s="234"/>
    </row>
    <row r="107386" spans="1:1">
      <c r="A107386" s="234"/>
    </row>
    <row r="107387" spans="1:1">
      <c r="A107387" s="234"/>
    </row>
    <row r="107388" spans="1:1">
      <c r="A107388" s="234"/>
    </row>
    <row r="107389" spans="1:1">
      <c r="A107389" s="234"/>
    </row>
    <row r="107390" spans="1:1">
      <c r="A107390" s="234"/>
    </row>
    <row r="107391" spans="1:1">
      <c r="A107391" s="234"/>
    </row>
    <row r="107392" spans="1:1">
      <c r="A107392" s="234"/>
    </row>
    <row r="107393" spans="1:1">
      <c r="A107393" s="234"/>
    </row>
    <row r="107394" spans="1:1">
      <c r="A107394" s="234"/>
    </row>
    <row r="107395" spans="1:1">
      <c r="A107395" s="234"/>
    </row>
    <row r="107396" spans="1:1">
      <c r="A107396" s="234"/>
    </row>
    <row r="107397" spans="1:1">
      <c r="A107397" s="234"/>
    </row>
    <row r="107398" spans="1:1">
      <c r="A107398" s="234"/>
    </row>
    <row r="107399" spans="1:1">
      <c r="A107399" s="234"/>
    </row>
    <row r="107400" spans="1:1">
      <c r="A107400" s="234"/>
    </row>
    <row r="107401" spans="1:1">
      <c r="A107401" s="234"/>
    </row>
    <row r="107402" spans="1:1">
      <c r="A107402" s="234"/>
    </row>
    <row r="107403" spans="1:1">
      <c r="A107403" s="234"/>
    </row>
    <row r="107404" spans="1:1">
      <c r="A107404" s="234"/>
    </row>
    <row r="107405" spans="1:1">
      <c r="A107405" s="234"/>
    </row>
    <row r="107406" spans="1:1">
      <c r="A107406" s="234"/>
    </row>
    <row r="107407" spans="1:1">
      <c r="A107407" s="234"/>
    </row>
    <row r="107408" spans="1:1">
      <c r="A107408" s="234"/>
    </row>
    <row r="107409" spans="1:1">
      <c r="A107409" s="234"/>
    </row>
    <row r="107410" spans="1:1">
      <c r="A107410" s="234"/>
    </row>
    <row r="107411" spans="1:1">
      <c r="A107411" s="234"/>
    </row>
    <row r="107412" spans="1:1">
      <c r="A107412" s="234"/>
    </row>
    <row r="107413" spans="1:1">
      <c r="A107413" s="234"/>
    </row>
    <row r="107414" spans="1:1">
      <c r="A107414" s="234"/>
    </row>
    <row r="107415" spans="1:1">
      <c r="A107415" s="234"/>
    </row>
    <row r="107416" spans="1:1">
      <c r="A107416" s="234"/>
    </row>
    <row r="107417" spans="1:1">
      <c r="A107417" s="234"/>
    </row>
    <row r="107418" spans="1:1">
      <c r="A107418" s="234"/>
    </row>
    <row r="107419" spans="1:1">
      <c r="A107419" s="234"/>
    </row>
    <row r="107420" spans="1:1">
      <c r="A107420" s="234"/>
    </row>
    <row r="107421" spans="1:1">
      <c r="A107421" s="234"/>
    </row>
    <row r="107422" spans="1:1">
      <c r="A107422" s="234"/>
    </row>
    <row r="107423" spans="1:1">
      <c r="A107423" s="234"/>
    </row>
    <row r="107424" spans="1:1">
      <c r="A107424" s="234"/>
    </row>
    <row r="107425" spans="1:1">
      <c r="A107425" s="234"/>
    </row>
    <row r="107426" spans="1:1">
      <c r="A107426" s="234"/>
    </row>
    <row r="107427" spans="1:1">
      <c r="A107427" s="234"/>
    </row>
    <row r="107428" spans="1:1">
      <c r="A107428" s="234"/>
    </row>
    <row r="107429" spans="1:1">
      <c r="A107429" s="234"/>
    </row>
    <row r="107430" spans="1:1">
      <c r="A107430" s="234"/>
    </row>
    <row r="107431" spans="1:1">
      <c r="A107431" s="234"/>
    </row>
    <row r="107432" spans="1:1">
      <c r="A107432" s="234"/>
    </row>
    <row r="107433" spans="1:1">
      <c r="A107433" s="234"/>
    </row>
    <row r="107434" spans="1:1">
      <c r="A107434" s="234"/>
    </row>
    <row r="107435" spans="1:1">
      <c r="A107435" s="234"/>
    </row>
    <row r="107436" spans="1:1">
      <c r="A107436" s="234"/>
    </row>
    <row r="107437" spans="1:1">
      <c r="A107437" s="234"/>
    </row>
    <row r="107438" spans="1:1">
      <c r="A107438" s="234"/>
    </row>
    <row r="107439" spans="1:1">
      <c r="A107439" s="234"/>
    </row>
    <row r="107440" spans="1:1">
      <c r="A107440" s="234"/>
    </row>
    <row r="107441" spans="1:1">
      <c r="A107441" s="234"/>
    </row>
    <row r="107442" spans="1:1">
      <c r="A107442" s="234"/>
    </row>
    <row r="107443" spans="1:1">
      <c r="A107443" s="234"/>
    </row>
    <row r="107444" spans="1:1">
      <c r="A107444" s="234"/>
    </row>
    <row r="107445" spans="1:1">
      <c r="A107445" s="234"/>
    </row>
    <row r="107446" spans="1:1">
      <c r="A107446" s="234"/>
    </row>
    <row r="107447" spans="1:1">
      <c r="A107447" s="234"/>
    </row>
    <row r="107448" spans="1:1">
      <c r="A107448" s="234"/>
    </row>
    <row r="107449" spans="1:1">
      <c r="A107449" s="234"/>
    </row>
    <row r="107450" spans="1:1">
      <c r="A107450" s="234"/>
    </row>
    <row r="107451" spans="1:1">
      <c r="A107451" s="234"/>
    </row>
    <row r="107452" spans="1:1">
      <c r="A107452" s="234"/>
    </row>
    <row r="107453" spans="1:1">
      <c r="A107453" s="234"/>
    </row>
    <row r="107454" spans="1:1">
      <c r="A107454" s="234"/>
    </row>
    <row r="107455" spans="1:1">
      <c r="A107455" s="234"/>
    </row>
    <row r="107456" spans="1:1">
      <c r="A107456" s="234"/>
    </row>
    <row r="107457" spans="1:1">
      <c r="A107457" s="234"/>
    </row>
    <row r="107458" spans="1:1">
      <c r="A107458" s="234"/>
    </row>
    <row r="107459" spans="1:1">
      <c r="A107459" s="234"/>
    </row>
    <row r="107460" spans="1:1">
      <c r="A107460" s="234"/>
    </row>
    <row r="107461" spans="1:1">
      <c r="A107461" s="234"/>
    </row>
    <row r="107462" spans="1:1">
      <c r="A107462" s="234"/>
    </row>
    <row r="107463" spans="1:1">
      <c r="A107463" s="234"/>
    </row>
    <row r="107464" spans="1:1">
      <c r="A107464" s="234"/>
    </row>
    <row r="107465" spans="1:1">
      <c r="A107465" s="234"/>
    </row>
    <row r="107466" spans="1:1">
      <c r="A107466" s="234"/>
    </row>
    <row r="107467" spans="1:1">
      <c r="A107467" s="234"/>
    </row>
    <row r="107468" spans="1:1">
      <c r="A107468" s="234"/>
    </row>
    <row r="107469" spans="1:1">
      <c r="A107469" s="234"/>
    </row>
    <row r="107470" spans="1:1">
      <c r="A107470" s="234"/>
    </row>
    <row r="107471" spans="1:1">
      <c r="A107471" s="234"/>
    </row>
    <row r="107472" spans="1:1">
      <c r="A107472" s="234"/>
    </row>
    <row r="107473" spans="1:1">
      <c r="A107473" s="234"/>
    </row>
    <row r="107474" spans="1:1">
      <c r="A107474" s="234"/>
    </row>
    <row r="107475" spans="1:1">
      <c r="A107475" s="234"/>
    </row>
    <row r="107476" spans="1:1">
      <c r="A107476" s="234"/>
    </row>
    <row r="107477" spans="1:1">
      <c r="A107477" s="234"/>
    </row>
    <row r="107478" spans="1:1">
      <c r="A107478" s="234"/>
    </row>
    <row r="107479" spans="1:1">
      <c r="A107479" s="234"/>
    </row>
    <row r="107480" spans="1:1">
      <c r="A107480" s="234"/>
    </row>
    <row r="107481" spans="1:1">
      <c r="A107481" s="234"/>
    </row>
    <row r="107482" spans="1:1">
      <c r="A107482" s="234"/>
    </row>
    <row r="107483" spans="1:1">
      <c r="A107483" s="234"/>
    </row>
    <row r="107484" spans="1:1">
      <c r="A107484" s="234"/>
    </row>
    <row r="107485" spans="1:1">
      <c r="A107485" s="234"/>
    </row>
    <row r="107486" spans="1:1">
      <c r="A107486" s="234"/>
    </row>
    <row r="107487" spans="1:1">
      <c r="A107487" s="234"/>
    </row>
    <row r="107488" spans="1:1">
      <c r="A107488" s="234"/>
    </row>
    <row r="107489" spans="1:1">
      <c r="A107489" s="234"/>
    </row>
    <row r="107490" spans="1:1">
      <c r="A107490" s="234"/>
    </row>
    <row r="107491" spans="1:1">
      <c r="A107491" s="234"/>
    </row>
    <row r="107492" spans="1:1">
      <c r="A107492" s="234"/>
    </row>
    <row r="107493" spans="1:1">
      <c r="A107493" s="234"/>
    </row>
    <row r="107494" spans="1:1">
      <c r="A107494" s="234"/>
    </row>
    <row r="107495" spans="1:1">
      <c r="A107495" s="234"/>
    </row>
    <row r="107496" spans="1:1">
      <c r="A107496" s="234"/>
    </row>
    <row r="107497" spans="1:1">
      <c r="A107497" s="234"/>
    </row>
    <row r="107498" spans="1:1">
      <c r="A107498" s="234"/>
    </row>
    <row r="107499" spans="1:1">
      <c r="A107499" s="234"/>
    </row>
    <row r="107500" spans="1:1">
      <c r="A107500" s="234"/>
    </row>
    <row r="107501" spans="1:1">
      <c r="A107501" s="234"/>
    </row>
    <row r="107502" spans="1:1">
      <c r="A107502" s="234"/>
    </row>
    <row r="107503" spans="1:1">
      <c r="A107503" s="234"/>
    </row>
    <row r="107504" spans="1:1">
      <c r="A107504" s="234"/>
    </row>
    <row r="107505" spans="1:1">
      <c r="A107505" s="234"/>
    </row>
    <row r="107506" spans="1:1">
      <c r="A107506" s="234"/>
    </row>
    <row r="107507" spans="1:1">
      <c r="A107507" s="234"/>
    </row>
    <row r="107508" spans="1:1">
      <c r="A107508" s="234"/>
    </row>
    <row r="107509" spans="1:1">
      <c r="A107509" s="234"/>
    </row>
    <row r="107510" spans="1:1">
      <c r="A107510" s="234"/>
    </row>
    <row r="107511" spans="1:1">
      <c r="A107511" s="234"/>
    </row>
    <row r="107512" spans="1:1">
      <c r="A107512" s="234"/>
    </row>
    <row r="107513" spans="1:1">
      <c r="A107513" s="234"/>
    </row>
    <row r="107514" spans="1:1">
      <c r="A107514" s="234"/>
    </row>
    <row r="107515" spans="1:1">
      <c r="A107515" s="234"/>
    </row>
    <row r="107516" spans="1:1">
      <c r="A107516" s="234"/>
    </row>
    <row r="107517" spans="1:1">
      <c r="A107517" s="234"/>
    </row>
    <row r="107518" spans="1:1">
      <c r="A107518" s="234"/>
    </row>
    <row r="107519" spans="1:1">
      <c r="A107519" s="234"/>
    </row>
    <row r="107520" spans="1:1">
      <c r="A107520" s="234"/>
    </row>
    <row r="107521" spans="1:1">
      <c r="A107521" s="234"/>
    </row>
    <row r="107522" spans="1:1">
      <c r="A107522" s="234"/>
    </row>
    <row r="107523" spans="1:1">
      <c r="A107523" s="234"/>
    </row>
    <row r="107524" spans="1:1">
      <c r="A107524" s="234"/>
    </row>
    <row r="107525" spans="1:1">
      <c r="A107525" s="234"/>
    </row>
    <row r="107526" spans="1:1">
      <c r="A107526" s="234"/>
    </row>
    <row r="107527" spans="1:1">
      <c r="A107527" s="234"/>
    </row>
    <row r="107528" spans="1:1">
      <c r="A107528" s="234"/>
    </row>
    <row r="107529" spans="1:1">
      <c r="A107529" s="234"/>
    </row>
    <row r="107530" spans="1:1">
      <c r="A107530" s="234"/>
    </row>
    <row r="107531" spans="1:1">
      <c r="A107531" s="234"/>
    </row>
    <row r="107532" spans="1:1">
      <c r="A107532" s="234"/>
    </row>
    <row r="107533" spans="1:1">
      <c r="A107533" s="234"/>
    </row>
    <row r="107534" spans="1:1">
      <c r="A107534" s="234"/>
    </row>
    <row r="107535" spans="1:1">
      <c r="A107535" s="234"/>
    </row>
    <row r="107536" spans="1:1">
      <c r="A107536" s="234"/>
    </row>
    <row r="107537" spans="1:1">
      <c r="A107537" s="234"/>
    </row>
    <row r="107538" spans="1:1">
      <c r="A107538" s="234"/>
    </row>
    <row r="107539" spans="1:1">
      <c r="A107539" s="234"/>
    </row>
    <row r="107540" spans="1:1">
      <c r="A107540" s="234"/>
    </row>
    <row r="107541" spans="1:1">
      <c r="A107541" s="234"/>
    </row>
    <row r="107542" spans="1:1">
      <c r="A107542" s="234"/>
    </row>
    <row r="107543" spans="1:1">
      <c r="A107543" s="234"/>
    </row>
    <row r="107544" spans="1:1">
      <c r="A107544" s="234"/>
    </row>
    <row r="107545" spans="1:1">
      <c r="A107545" s="234"/>
    </row>
    <row r="107546" spans="1:1">
      <c r="A107546" s="234"/>
    </row>
    <row r="107547" spans="1:1">
      <c r="A107547" s="234"/>
    </row>
    <row r="107548" spans="1:1">
      <c r="A107548" s="234"/>
    </row>
    <row r="107549" spans="1:1">
      <c r="A107549" s="234"/>
    </row>
    <row r="107550" spans="1:1">
      <c r="A107550" s="234"/>
    </row>
    <row r="107551" spans="1:1">
      <c r="A107551" s="234"/>
    </row>
    <row r="107552" spans="1:1">
      <c r="A107552" s="234"/>
    </row>
    <row r="107553" spans="1:1">
      <c r="A107553" s="234"/>
    </row>
    <row r="107554" spans="1:1">
      <c r="A107554" s="234"/>
    </row>
    <row r="107555" spans="1:1">
      <c r="A107555" s="234"/>
    </row>
    <row r="107556" spans="1:1">
      <c r="A107556" s="234"/>
    </row>
    <row r="107557" spans="1:1">
      <c r="A107557" s="234"/>
    </row>
    <row r="107558" spans="1:1">
      <c r="A107558" s="234"/>
    </row>
    <row r="107559" spans="1:1">
      <c r="A107559" s="234"/>
    </row>
    <row r="107560" spans="1:1">
      <c r="A107560" s="234"/>
    </row>
    <row r="107561" spans="1:1">
      <c r="A107561" s="234"/>
    </row>
    <row r="107562" spans="1:1">
      <c r="A107562" s="234"/>
    </row>
    <row r="107563" spans="1:1">
      <c r="A107563" s="234"/>
    </row>
    <row r="107564" spans="1:1">
      <c r="A107564" s="234"/>
    </row>
    <row r="107565" spans="1:1">
      <c r="A107565" s="234"/>
    </row>
    <row r="107566" spans="1:1">
      <c r="A107566" s="234"/>
    </row>
    <row r="107567" spans="1:1">
      <c r="A107567" s="234"/>
    </row>
    <row r="107568" spans="1:1">
      <c r="A107568" s="234"/>
    </row>
    <row r="107569" spans="1:1">
      <c r="A107569" s="234"/>
    </row>
    <row r="107570" spans="1:1">
      <c r="A107570" s="234"/>
    </row>
    <row r="107571" spans="1:1">
      <c r="A107571" s="234"/>
    </row>
    <row r="107572" spans="1:1">
      <c r="A107572" s="234"/>
    </row>
    <row r="107573" spans="1:1">
      <c r="A107573" s="234"/>
    </row>
    <row r="107574" spans="1:1">
      <c r="A107574" s="234"/>
    </row>
    <row r="107575" spans="1:1">
      <c r="A107575" s="234"/>
    </row>
    <row r="107576" spans="1:1">
      <c r="A107576" s="234"/>
    </row>
    <row r="107577" spans="1:1">
      <c r="A107577" s="234"/>
    </row>
    <row r="107578" spans="1:1">
      <c r="A107578" s="234"/>
    </row>
    <row r="107579" spans="1:1">
      <c r="A107579" s="234"/>
    </row>
    <row r="107580" spans="1:1">
      <c r="A107580" s="234"/>
    </row>
    <row r="107581" spans="1:1">
      <c r="A107581" s="234"/>
    </row>
    <row r="107582" spans="1:1">
      <c r="A107582" s="234"/>
    </row>
    <row r="107583" spans="1:1">
      <c r="A107583" s="234"/>
    </row>
    <row r="107584" spans="1:1">
      <c r="A107584" s="234"/>
    </row>
    <row r="107585" spans="1:1">
      <c r="A107585" s="234"/>
    </row>
    <row r="107586" spans="1:1">
      <c r="A107586" s="234"/>
    </row>
    <row r="107587" spans="1:1">
      <c r="A107587" s="234"/>
    </row>
    <row r="107588" spans="1:1">
      <c r="A107588" s="234"/>
    </row>
    <row r="107589" spans="1:1">
      <c r="A107589" s="234"/>
    </row>
    <row r="107590" spans="1:1">
      <c r="A107590" s="234"/>
    </row>
    <row r="107591" spans="1:1">
      <c r="A107591" s="234"/>
    </row>
    <row r="107592" spans="1:1">
      <c r="A107592" s="234"/>
    </row>
    <row r="107593" spans="1:1">
      <c r="A107593" s="234"/>
    </row>
    <row r="107594" spans="1:1">
      <c r="A107594" s="234"/>
    </row>
    <row r="107595" spans="1:1">
      <c r="A107595" s="234"/>
    </row>
    <row r="107596" spans="1:1">
      <c r="A107596" s="234"/>
    </row>
    <row r="107597" spans="1:1">
      <c r="A107597" s="234"/>
    </row>
    <row r="107598" spans="1:1">
      <c r="A107598" s="234"/>
    </row>
    <row r="107599" spans="1:1">
      <c r="A107599" s="234"/>
    </row>
    <row r="107600" spans="1:1">
      <c r="A107600" s="234"/>
    </row>
    <row r="107601" spans="1:1">
      <c r="A107601" s="234"/>
    </row>
    <row r="107602" spans="1:1">
      <c r="A107602" s="234"/>
    </row>
    <row r="107603" spans="1:1">
      <c r="A107603" s="234"/>
    </row>
    <row r="107604" spans="1:1">
      <c r="A107604" s="234"/>
    </row>
    <row r="107605" spans="1:1">
      <c r="A107605" s="234"/>
    </row>
    <row r="107606" spans="1:1">
      <c r="A107606" s="234"/>
    </row>
    <row r="107607" spans="1:1">
      <c r="A107607" s="234"/>
    </row>
    <row r="107608" spans="1:1">
      <c r="A107608" s="234"/>
    </row>
    <row r="107609" spans="1:1">
      <c r="A107609" s="234"/>
    </row>
    <row r="107610" spans="1:1">
      <c r="A107610" s="234"/>
    </row>
    <row r="107611" spans="1:1">
      <c r="A107611" s="234"/>
    </row>
    <row r="107612" spans="1:1">
      <c r="A107612" s="234"/>
    </row>
    <row r="107613" spans="1:1">
      <c r="A107613" s="234"/>
    </row>
    <row r="107614" spans="1:1">
      <c r="A107614" s="234"/>
    </row>
    <row r="107615" spans="1:1">
      <c r="A107615" s="234"/>
    </row>
    <row r="107616" spans="1:1">
      <c r="A107616" s="234"/>
    </row>
    <row r="107617" spans="1:1">
      <c r="A107617" s="234"/>
    </row>
    <row r="107618" spans="1:1">
      <c r="A107618" s="234"/>
    </row>
    <row r="107619" spans="1:1">
      <c r="A107619" s="234"/>
    </row>
    <row r="107620" spans="1:1">
      <c r="A107620" s="234"/>
    </row>
    <row r="107621" spans="1:1">
      <c r="A107621" s="234"/>
    </row>
    <row r="107622" spans="1:1">
      <c r="A107622" s="234"/>
    </row>
    <row r="107623" spans="1:1">
      <c r="A107623" s="234"/>
    </row>
    <row r="107624" spans="1:1">
      <c r="A107624" s="234"/>
    </row>
    <row r="107625" spans="1:1">
      <c r="A107625" s="234"/>
    </row>
    <row r="107626" spans="1:1">
      <c r="A107626" s="234"/>
    </row>
    <row r="107627" spans="1:1">
      <c r="A107627" s="234"/>
    </row>
    <row r="107628" spans="1:1">
      <c r="A107628" s="234"/>
    </row>
    <row r="107629" spans="1:1">
      <c r="A107629" s="234"/>
    </row>
    <row r="107630" spans="1:1">
      <c r="A107630" s="234"/>
    </row>
    <row r="107631" spans="1:1">
      <c r="A107631" s="234"/>
    </row>
    <row r="107632" spans="1:1">
      <c r="A107632" s="234"/>
    </row>
    <row r="107633" spans="1:1">
      <c r="A107633" s="234"/>
    </row>
    <row r="107634" spans="1:1">
      <c r="A107634" s="234"/>
    </row>
    <row r="107635" spans="1:1">
      <c r="A107635" s="234"/>
    </row>
    <row r="107636" spans="1:1">
      <c r="A107636" s="234"/>
    </row>
    <row r="107637" spans="1:1">
      <c r="A107637" s="234"/>
    </row>
    <row r="107638" spans="1:1">
      <c r="A107638" s="234"/>
    </row>
    <row r="107639" spans="1:1">
      <c r="A107639" s="234"/>
    </row>
    <row r="107640" spans="1:1">
      <c r="A107640" s="234"/>
    </row>
    <row r="107641" spans="1:1">
      <c r="A107641" s="234"/>
    </row>
    <row r="107642" spans="1:1">
      <c r="A107642" s="234"/>
    </row>
    <row r="107643" spans="1:1">
      <c r="A107643" s="234"/>
    </row>
    <row r="107644" spans="1:1">
      <c r="A107644" s="234"/>
    </row>
    <row r="107645" spans="1:1">
      <c r="A107645" s="234"/>
    </row>
    <row r="107646" spans="1:1">
      <c r="A107646" s="234"/>
    </row>
    <row r="107647" spans="1:1">
      <c r="A107647" s="234"/>
    </row>
    <row r="107648" spans="1:1">
      <c r="A107648" s="234"/>
    </row>
    <row r="107649" spans="1:1">
      <c r="A107649" s="234"/>
    </row>
    <row r="107650" spans="1:1">
      <c r="A107650" s="234"/>
    </row>
    <row r="107651" spans="1:1">
      <c r="A107651" s="234"/>
    </row>
    <row r="107652" spans="1:1">
      <c r="A107652" s="234"/>
    </row>
    <row r="107653" spans="1:1">
      <c r="A107653" s="234"/>
    </row>
    <row r="107654" spans="1:1">
      <c r="A107654" s="234"/>
    </row>
    <row r="107655" spans="1:1">
      <c r="A107655" s="234"/>
    </row>
    <row r="107656" spans="1:1">
      <c r="A107656" s="234"/>
    </row>
    <row r="107657" spans="1:1">
      <c r="A107657" s="234"/>
    </row>
    <row r="107658" spans="1:1">
      <c r="A107658" s="234"/>
    </row>
    <row r="107659" spans="1:1">
      <c r="A107659" s="234"/>
    </row>
    <row r="107660" spans="1:1">
      <c r="A107660" s="234"/>
    </row>
    <row r="107661" spans="1:1">
      <c r="A107661" s="234"/>
    </row>
    <row r="107662" spans="1:1">
      <c r="A107662" s="234"/>
    </row>
    <row r="107663" spans="1:1">
      <c r="A107663" s="234"/>
    </row>
    <row r="107664" spans="1:1">
      <c r="A107664" s="234"/>
    </row>
    <row r="107665" spans="1:1">
      <c r="A107665" s="234"/>
    </row>
    <row r="107666" spans="1:1">
      <c r="A107666" s="234"/>
    </row>
    <row r="107667" spans="1:1">
      <c r="A107667" s="234"/>
    </row>
    <row r="107668" spans="1:1">
      <c r="A107668" s="234"/>
    </row>
    <row r="107669" spans="1:1">
      <c r="A107669" s="234"/>
    </row>
    <row r="107670" spans="1:1">
      <c r="A107670" s="234"/>
    </row>
    <row r="107671" spans="1:1">
      <c r="A107671" s="234"/>
    </row>
    <row r="107672" spans="1:1">
      <c r="A107672" s="234"/>
    </row>
    <row r="107673" spans="1:1">
      <c r="A107673" s="234"/>
    </row>
    <row r="107674" spans="1:1">
      <c r="A107674" s="234"/>
    </row>
    <row r="107675" spans="1:1">
      <c r="A107675" s="234"/>
    </row>
    <row r="107676" spans="1:1">
      <c r="A107676" s="234"/>
    </row>
    <row r="107677" spans="1:1">
      <c r="A107677" s="234"/>
    </row>
    <row r="107678" spans="1:1">
      <c r="A107678" s="234"/>
    </row>
    <row r="107679" spans="1:1">
      <c r="A107679" s="234"/>
    </row>
    <row r="107680" spans="1:1">
      <c r="A107680" s="234"/>
    </row>
    <row r="107681" spans="1:1">
      <c r="A107681" s="234"/>
    </row>
    <row r="107682" spans="1:1">
      <c r="A107682" s="234"/>
    </row>
    <row r="107683" spans="1:1">
      <c r="A107683" s="234"/>
    </row>
    <row r="107684" spans="1:1">
      <c r="A107684" s="234"/>
    </row>
    <row r="107685" spans="1:1">
      <c r="A107685" s="234"/>
    </row>
    <row r="107686" spans="1:1">
      <c r="A107686" s="234"/>
    </row>
    <row r="107687" spans="1:1">
      <c r="A107687" s="234"/>
    </row>
    <row r="107688" spans="1:1">
      <c r="A107688" s="234"/>
    </row>
    <row r="107689" spans="1:1">
      <c r="A107689" s="234"/>
    </row>
    <row r="107690" spans="1:1">
      <c r="A107690" s="234"/>
    </row>
    <row r="107691" spans="1:1">
      <c r="A107691" s="234"/>
    </row>
    <row r="107692" spans="1:1">
      <c r="A107692" s="234"/>
    </row>
    <row r="107693" spans="1:1">
      <c r="A107693" s="234"/>
    </row>
    <row r="107694" spans="1:1">
      <c r="A107694" s="234"/>
    </row>
    <row r="107695" spans="1:1">
      <c r="A107695" s="234"/>
    </row>
    <row r="107696" spans="1:1">
      <c r="A107696" s="234"/>
    </row>
    <row r="107697" spans="1:1">
      <c r="A107697" s="234"/>
    </row>
    <row r="107698" spans="1:1">
      <c r="A107698" s="234"/>
    </row>
    <row r="107699" spans="1:1">
      <c r="A107699" s="234"/>
    </row>
    <row r="107700" spans="1:1">
      <c r="A107700" s="234"/>
    </row>
    <row r="107701" spans="1:1">
      <c r="A107701" s="234"/>
    </row>
    <row r="107702" spans="1:1">
      <c r="A107702" s="234"/>
    </row>
    <row r="107703" spans="1:1">
      <c r="A107703" s="234"/>
    </row>
    <row r="107704" spans="1:1">
      <c r="A107704" s="234"/>
    </row>
    <row r="107705" spans="1:1">
      <c r="A107705" s="234"/>
    </row>
    <row r="107706" spans="1:1">
      <c r="A107706" s="234"/>
    </row>
    <row r="107707" spans="1:1">
      <c r="A107707" s="234"/>
    </row>
    <row r="107708" spans="1:1">
      <c r="A107708" s="234"/>
    </row>
    <row r="107709" spans="1:1">
      <c r="A107709" s="234"/>
    </row>
    <row r="107710" spans="1:1">
      <c r="A107710" s="234"/>
    </row>
    <row r="107711" spans="1:1">
      <c r="A107711" s="234"/>
    </row>
    <row r="107712" spans="1:1">
      <c r="A107712" s="234"/>
    </row>
    <row r="107713" spans="1:1">
      <c r="A107713" s="234"/>
    </row>
    <row r="107714" spans="1:1">
      <c r="A107714" s="234"/>
    </row>
    <row r="107715" spans="1:1">
      <c r="A107715" s="234"/>
    </row>
    <row r="107716" spans="1:1">
      <c r="A107716" s="234"/>
    </row>
    <row r="107717" spans="1:1">
      <c r="A107717" s="234"/>
    </row>
    <row r="107718" spans="1:1">
      <c r="A107718" s="234"/>
    </row>
    <row r="107719" spans="1:1">
      <c r="A107719" s="234"/>
    </row>
    <row r="107720" spans="1:1">
      <c r="A107720" s="234"/>
    </row>
    <row r="107721" spans="1:1">
      <c r="A107721" s="234"/>
    </row>
    <row r="107722" spans="1:1">
      <c r="A107722" s="234"/>
    </row>
    <row r="107723" spans="1:1">
      <c r="A107723" s="234"/>
    </row>
    <row r="107724" spans="1:1">
      <c r="A107724" s="234"/>
    </row>
    <row r="107725" spans="1:1">
      <c r="A107725" s="234"/>
    </row>
    <row r="107726" spans="1:1">
      <c r="A107726" s="234"/>
    </row>
    <row r="107727" spans="1:1">
      <c r="A107727" s="234"/>
    </row>
    <row r="107728" spans="1:1">
      <c r="A107728" s="234"/>
    </row>
    <row r="107729" spans="1:1">
      <c r="A107729" s="234"/>
    </row>
    <row r="107730" spans="1:1">
      <c r="A107730" s="234"/>
    </row>
    <row r="107731" spans="1:1">
      <c r="A107731" s="234"/>
    </row>
    <row r="107732" spans="1:1">
      <c r="A107732" s="234"/>
    </row>
    <row r="107733" spans="1:1">
      <c r="A107733" s="234"/>
    </row>
    <row r="107734" spans="1:1">
      <c r="A107734" s="234"/>
    </row>
    <row r="107735" spans="1:1">
      <c r="A107735" s="234"/>
    </row>
    <row r="107736" spans="1:1">
      <c r="A107736" s="234"/>
    </row>
    <row r="107737" spans="1:1">
      <c r="A107737" s="234"/>
    </row>
    <row r="107738" spans="1:1">
      <c r="A107738" s="234"/>
    </row>
    <row r="107739" spans="1:1">
      <c r="A107739" s="234"/>
    </row>
    <row r="107740" spans="1:1">
      <c r="A107740" s="234"/>
    </row>
    <row r="107741" spans="1:1">
      <c r="A107741" s="234"/>
    </row>
    <row r="107742" spans="1:1">
      <c r="A107742" s="234"/>
    </row>
    <row r="107743" spans="1:1">
      <c r="A107743" s="234"/>
    </row>
    <row r="107744" spans="1:1">
      <c r="A107744" s="234"/>
    </row>
    <row r="107745" spans="1:1">
      <c r="A107745" s="234"/>
    </row>
    <row r="107746" spans="1:1">
      <c r="A107746" s="234"/>
    </row>
    <row r="107747" spans="1:1">
      <c r="A107747" s="234"/>
    </row>
    <row r="107748" spans="1:1">
      <c r="A107748" s="234"/>
    </row>
    <row r="107749" spans="1:1">
      <c r="A107749" s="234"/>
    </row>
    <row r="107750" spans="1:1">
      <c r="A107750" s="234"/>
    </row>
    <row r="107751" spans="1:1">
      <c r="A107751" s="234"/>
    </row>
    <row r="107752" spans="1:1">
      <c r="A107752" s="234"/>
    </row>
    <row r="107753" spans="1:1">
      <c r="A107753" s="234"/>
    </row>
    <row r="107754" spans="1:1">
      <c r="A107754" s="234"/>
    </row>
    <row r="107755" spans="1:1">
      <c r="A107755" s="234"/>
    </row>
    <row r="107756" spans="1:1">
      <c r="A107756" s="234"/>
    </row>
    <row r="107757" spans="1:1">
      <c r="A107757" s="234"/>
    </row>
    <row r="107758" spans="1:1">
      <c r="A107758" s="234"/>
    </row>
    <row r="107759" spans="1:1">
      <c r="A107759" s="234"/>
    </row>
    <row r="107760" spans="1:1">
      <c r="A107760" s="234"/>
    </row>
    <row r="107761" spans="1:1">
      <c r="A107761" s="234"/>
    </row>
    <row r="107762" spans="1:1">
      <c r="A107762" s="234"/>
    </row>
    <row r="107763" spans="1:1">
      <c r="A107763" s="234"/>
    </row>
    <row r="107764" spans="1:1">
      <c r="A107764" s="234"/>
    </row>
    <row r="107765" spans="1:1">
      <c r="A107765" s="234"/>
    </row>
    <row r="107766" spans="1:1">
      <c r="A107766" s="234"/>
    </row>
    <row r="107767" spans="1:1">
      <c r="A107767" s="234"/>
    </row>
    <row r="107768" spans="1:1">
      <c r="A107768" s="234"/>
    </row>
    <row r="107769" spans="1:1">
      <c r="A107769" s="234"/>
    </row>
    <row r="107770" spans="1:1">
      <c r="A107770" s="234"/>
    </row>
    <row r="107771" spans="1:1">
      <c r="A107771" s="234"/>
    </row>
    <row r="107772" spans="1:1">
      <c r="A107772" s="234"/>
    </row>
    <row r="107773" spans="1:1">
      <c r="A107773" s="234"/>
    </row>
    <row r="107774" spans="1:1">
      <c r="A107774" s="234"/>
    </row>
    <row r="107775" spans="1:1">
      <c r="A107775" s="234"/>
    </row>
    <row r="107776" spans="1:1">
      <c r="A107776" s="234"/>
    </row>
    <row r="107777" spans="1:1">
      <c r="A107777" s="234"/>
    </row>
    <row r="107778" spans="1:1">
      <c r="A107778" s="234"/>
    </row>
    <row r="107779" spans="1:1">
      <c r="A107779" s="234"/>
    </row>
    <row r="107780" spans="1:1">
      <c r="A107780" s="234"/>
    </row>
    <row r="107781" spans="1:1">
      <c r="A107781" s="234"/>
    </row>
    <row r="107782" spans="1:1">
      <c r="A107782" s="234"/>
    </row>
    <row r="107783" spans="1:1">
      <c r="A107783" s="234"/>
    </row>
    <row r="107784" spans="1:1">
      <c r="A107784" s="234"/>
    </row>
    <row r="107785" spans="1:1">
      <c r="A107785" s="234"/>
    </row>
    <row r="107786" spans="1:1">
      <c r="A107786" s="234"/>
    </row>
    <row r="107787" spans="1:1">
      <c r="A107787" s="234"/>
    </row>
    <row r="107788" spans="1:1">
      <c r="A107788" s="234"/>
    </row>
    <row r="107789" spans="1:1">
      <c r="A107789" s="234"/>
    </row>
    <row r="107790" spans="1:1">
      <c r="A107790" s="234"/>
    </row>
    <row r="107791" spans="1:1">
      <c r="A107791" s="234"/>
    </row>
    <row r="107792" spans="1:1">
      <c r="A107792" s="234"/>
    </row>
    <row r="107793" spans="1:1">
      <c r="A107793" s="234"/>
    </row>
    <row r="107794" spans="1:1">
      <c r="A107794" s="234"/>
    </row>
    <row r="107795" spans="1:1">
      <c r="A107795" s="234"/>
    </row>
    <row r="107796" spans="1:1">
      <c r="A107796" s="234"/>
    </row>
    <row r="107797" spans="1:1">
      <c r="A107797" s="234"/>
    </row>
    <row r="107798" spans="1:1">
      <c r="A107798" s="234"/>
    </row>
    <row r="107799" spans="1:1">
      <c r="A107799" s="234"/>
    </row>
    <row r="107800" spans="1:1">
      <c r="A107800" s="234"/>
    </row>
    <row r="107801" spans="1:1">
      <c r="A107801" s="234"/>
    </row>
    <row r="107802" spans="1:1">
      <c r="A107802" s="234"/>
    </row>
    <row r="107803" spans="1:1">
      <c r="A107803" s="234"/>
    </row>
    <row r="107804" spans="1:1">
      <c r="A107804" s="234"/>
    </row>
    <row r="107805" spans="1:1">
      <c r="A107805" s="234"/>
    </row>
    <row r="107806" spans="1:1">
      <c r="A107806" s="234"/>
    </row>
    <row r="107807" spans="1:1">
      <c r="A107807" s="234"/>
    </row>
    <row r="107808" spans="1:1">
      <c r="A107808" s="234"/>
    </row>
    <row r="107809" spans="1:1">
      <c r="A107809" s="234"/>
    </row>
    <row r="107810" spans="1:1">
      <c r="A107810" s="234"/>
    </row>
    <row r="107811" spans="1:1">
      <c r="A107811" s="234"/>
    </row>
    <row r="107812" spans="1:1">
      <c r="A107812" s="234"/>
    </row>
    <row r="107813" spans="1:1">
      <c r="A107813" s="234"/>
    </row>
    <row r="107814" spans="1:1">
      <c r="A107814" s="234"/>
    </row>
    <row r="107815" spans="1:1">
      <c r="A107815" s="234"/>
    </row>
    <row r="107816" spans="1:1">
      <c r="A107816" s="234"/>
    </row>
    <row r="107817" spans="1:1">
      <c r="A107817" s="234"/>
    </row>
    <row r="107818" spans="1:1">
      <c r="A107818" s="234"/>
    </row>
    <row r="107819" spans="1:1">
      <c r="A107819" s="234"/>
    </row>
    <row r="107820" spans="1:1">
      <c r="A107820" s="234"/>
    </row>
    <row r="107821" spans="1:1">
      <c r="A107821" s="234"/>
    </row>
    <row r="107822" spans="1:1">
      <c r="A107822" s="234"/>
    </row>
    <row r="107823" spans="1:1">
      <c r="A107823" s="234"/>
    </row>
    <row r="107824" spans="1:1">
      <c r="A107824" s="234"/>
    </row>
    <row r="107825" spans="1:1">
      <c r="A107825" s="234"/>
    </row>
    <row r="107826" spans="1:1">
      <c r="A107826" s="234"/>
    </row>
    <row r="107827" spans="1:1">
      <c r="A107827" s="234"/>
    </row>
    <row r="107828" spans="1:1">
      <c r="A107828" s="234"/>
    </row>
    <row r="107829" spans="1:1">
      <c r="A107829" s="234"/>
    </row>
    <row r="107830" spans="1:1">
      <c r="A107830" s="234"/>
    </row>
    <row r="107831" spans="1:1">
      <c r="A107831" s="234"/>
    </row>
    <row r="107832" spans="1:1">
      <c r="A107832" s="234"/>
    </row>
    <row r="107833" spans="1:1">
      <c r="A107833" s="234"/>
    </row>
    <row r="107834" spans="1:1">
      <c r="A107834" s="234"/>
    </row>
    <row r="107835" spans="1:1">
      <c r="A107835" s="234"/>
    </row>
    <row r="107836" spans="1:1">
      <c r="A107836" s="234"/>
    </row>
    <row r="107837" spans="1:1">
      <c r="A107837" s="234"/>
    </row>
    <row r="107838" spans="1:1">
      <c r="A107838" s="234"/>
    </row>
    <row r="107839" spans="1:1">
      <c r="A107839" s="234"/>
    </row>
    <row r="107840" spans="1:1">
      <c r="A107840" s="234"/>
    </row>
    <row r="107841" spans="1:1">
      <c r="A107841" s="234"/>
    </row>
    <row r="107842" spans="1:1">
      <c r="A107842" s="234"/>
    </row>
    <row r="107843" spans="1:1">
      <c r="A107843" s="234"/>
    </row>
    <row r="107844" spans="1:1">
      <c r="A107844" s="234"/>
    </row>
    <row r="107845" spans="1:1">
      <c r="A107845" s="234"/>
    </row>
    <row r="107846" spans="1:1">
      <c r="A107846" s="234"/>
    </row>
    <row r="107847" spans="1:1">
      <c r="A107847" s="234"/>
    </row>
    <row r="107848" spans="1:1">
      <c r="A107848" s="234"/>
    </row>
    <row r="107849" spans="1:1">
      <c r="A107849" s="234"/>
    </row>
    <row r="107850" spans="1:1">
      <c r="A107850" s="234"/>
    </row>
    <row r="107851" spans="1:1">
      <c r="A107851" s="234"/>
    </row>
    <row r="107852" spans="1:1">
      <c r="A107852" s="234"/>
    </row>
    <row r="107853" spans="1:1">
      <c r="A107853" s="234"/>
    </row>
    <row r="107854" spans="1:1">
      <c r="A107854" s="234"/>
    </row>
    <row r="107855" spans="1:1">
      <c r="A107855" s="234"/>
    </row>
    <row r="107856" spans="1:1">
      <c r="A107856" s="234"/>
    </row>
    <row r="107857" spans="1:1">
      <c r="A107857" s="234"/>
    </row>
    <row r="107858" spans="1:1">
      <c r="A107858" s="234"/>
    </row>
    <row r="107859" spans="1:1">
      <c r="A107859" s="234"/>
    </row>
    <row r="107860" spans="1:1">
      <c r="A107860" s="234"/>
    </row>
    <row r="107861" spans="1:1">
      <c r="A107861" s="234"/>
    </row>
    <row r="107862" spans="1:1">
      <c r="A107862" s="234"/>
    </row>
    <row r="107863" spans="1:1">
      <c r="A107863" s="234"/>
    </row>
    <row r="107864" spans="1:1">
      <c r="A107864" s="234"/>
    </row>
    <row r="107865" spans="1:1">
      <c r="A107865" s="234"/>
    </row>
    <row r="107866" spans="1:1">
      <c r="A107866" s="234"/>
    </row>
    <row r="107867" spans="1:1">
      <c r="A107867" s="234"/>
    </row>
    <row r="107868" spans="1:1">
      <c r="A107868" s="234"/>
    </row>
    <row r="107869" spans="1:1">
      <c r="A107869" s="234"/>
    </row>
    <row r="107870" spans="1:1">
      <c r="A107870" s="234"/>
    </row>
    <row r="107871" spans="1:1">
      <c r="A107871" s="234"/>
    </row>
    <row r="107872" spans="1:1">
      <c r="A107872" s="234"/>
    </row>
    <row r="107873" spans="1:1">
      <c r="A107873" s="234"/>
    </row>
    <row r="107874" spans="1:1">
      <c r="A107874" s="234"/>
    </row>
    <row r="107875" spans="1:1">
      <c r="A107875" s="234"/>
    </row>
    <row r="107876" spans="1:1">
      <c r="A107876" s="234"/>
    </row>
    <row r="107877" spans="1:1">
      <c r="A107877" s="234"/>
    </row>
    <row r="107878" spans="1:1">
      <c r="A107878" s="234"/>
    </row>
    <row r="107879" spans="1:1">
      <c r="A107879" s="234"/>
    </row>
    <row r="107880" spans="1:1">
      <c r="A107880" s="234"/>
    </row>
    <row r="107881" spans="1:1">
      <c r="A107881" s="234"/>
    </row>
    <row r="107882" spans="1:1">
      <c r="A107882" s="234"/>
    </row>
    <row r="107883" spans="1:1">
      <c r="A107883" s="234"/>
    </row>
    <row r="107884" spans="1:1">
      <c r="A107884" s="234"/>
    </row>
    <row r="107885" spans="1:1">
      <c r="A107885" s="234"/>
    </row>
    <row r="107886" spans="1:1">
      <c r="A107886" s="234"/>
    </row>
    <row r="107887" spans="1:1">
      <c r="A107887" s="234"/>
    </row>
    <row r="107888" spans="1:1">
      <c r="A107888" s="234"/>
    </row>
    <row r="107889" spans="1:1">
      <c r="A107889" s="234"/>
    </row>
    <row r="107890" spans="1:1">
      <c r="A107890" s="234"/>
    </row>
    <row r="107891" spans="1:1">
      <c r="A107891" s="234"/>
    </row>
    <row r="107892" spans="1:1">
      <c r="A107892" s="234"/>
    </row>
    <row r="107893" spans="1:1">
      <c r="A107893" s="234"/>
    </row>
    <row r="107894" spans="1:1">
      <c r="A107894" s="234"/>
    </row>
    <row r="107895" spans="1:1">
      <c r="A107895" s="234"/>
    </row>
    <row r="107896" spans="1:1">
      <c r="A107896" s="234"/>
    </row>
    <row r="107897" spans="1:1">
      <c r="A107897" s="234"/>
    </row>
    <row r="107898" spans="1:1">
      <c r="A107898" s="234"/>
    </row>
    <row r="107899" spans="1:1">
      <c r="A107899" s="234"/>
    </row>
    <row r="107900" spans="1:1">
      <c r="A107900" s="234"/>
    </row>
    <row r="107901" spans="1:1">
      <c r="A107901" s="234"/>
    </row>
    <row r="107902" spans="1:1">
      <c r="A107902" s="234"/>
    </row>
    <row r="107903" spans="1:1">
      <c r="A107903" s="234"/>
    </row>
    <row r="107904" spans="1:1">
      <c r="A107904" s="234"/>
    </row>
    <row r="107905" spans="1:1">
      <c r="A107905" s="234"/>
    </row>
    <row r="107906" spans="1:1">
      <c r="A107906" s="234"/>
    </row>
    <row r="107907" spans="1:1">
      <c r="A107907" s="234"/>
    </row>
    <row r="107908" spans="1:1">
      <c r="A107908" s="234"/>
    </row>
    <row r="107909" spans="1:1">
      <c r="A107909" s="234"/>
    </row>
    <row r="107910" spans="1:1">
      <c r="A107910" s="234"/>
    </row>
    <row r="107911" spans="1:1">
      <c r="A107911" s="234"/>
    </row>
    <row r="107912" spans="1:1">
      <c r="A107912" s="234"/>
    </row>
    <row r="107913" spans="1:1">
      <c r="A107913" s="234"/>
    </row>
    <row r="107914" spans="1:1">
      <c r="A107914" s="234"/>
    </row>
    <row r="107915" spans="1:1">
      <c r="A107915" s="234"/>
    </row>
    <row r="107916" spans="1:1">
      <c r="A107916" s="234"/>
    </row>
    <row r="107917" spans="1:1">
      <c r="A107917" s="234"/>
    </row>
    <row r="107918" spans="1:1">
      <c r="A107918" s="234"/>
    </row>
    <row r="107919" spans="1:1">
      <c r="A107919" s="234"/>
    </row>
    <row r="107920" spans="1:1">
      <c r="A107920" s="234"/>
    </row>
    <row r="107921" spans="1:1">
      <c r="A107921" s="234"/>
    </row>
    <row r="107922" spans="1:1">
      <c r="A107922" s="234"/>
    </row>
    <row r="107923" spans="1:1">
      <c r="A107923" s="234"/>
    </row>
    <row r="107924" spans="1:1">
      <c r="A107924" s="234"/>
    </row>
    <row r="107925" spans="1:1">
      <c r="A107925" s="234"/>
    </row>
    <row r="107926" spans="1:1">
      <c r="A107926" s="234"/>
    </row>
    <row r="107927" spans="1:1">
      <c r="A107927" s="234"/>
    </row>
    <row r="107928" spans="1:1">
      <c r="A107928" s="234"/>
    </row>
    <row r="107929" spans="1:1">
      <c r="A107929" s="234"/>
    </row>
    <row r="107930" spans="1:1">
      <c r="A107930" s="234"/>
    </row>
    <row r="107931" spans="1:1">
      <c r="A107931" s="234"/>
    </row>
    <row r="107932" spans="1:1">
      <c r="A107932" s="234"/>
    </row>
    <row r="107933" spans="1:1">
      <c r="A107933" s="234"/>
    </row>
    <row r="107934" spans="1:1">
      <c r="A107934" s="234"/>
    </row>
    <row r="107935" spans="1:1">
      <c r="A107935" s="234"/>
    </row>
    <row r="107936" spans="1:1">
      <c r="A107936" s="234"/>
    </row>
    <row r="107937" spans="1:1">
      <c r="A107937" s="234"/>
    </row>
    <row r="107938" spans="1:1">
      <c r="A107938" s="234"/>
    </row>
    <row r="107939" spans="1:1">
      <c r="A107939" s="234"/>
    </row>
    <row r="107940" spans="1:1">
      <c r="A107940" s="234"/>
    </row>
    <row r="107941" spans="1:1">
      <c r="A107941" s="234"/>
    </row>
    <row r="107942" spans="1:1">
      <c r="A107942" s="234"/>
    </row>
    <row r="107943" spans="1:1">
      <c r="A107943" s="234"/>
    </row>
    <row r="107944" spans="1:1">
      <c r="A107944" s="234"/>
    </row>
    <row r="107945" spans="1:1">
      <c r="A107945" s="234"/>
    </row>
    <row r="107946" spans="1:1">
      <c r="A107946" s="234"/>
    </row>
    <row r="107947" spans="1:1">
      <c r="A107947" s="234"/>
    </row>
    <row r="107948" spans="1:1">
      <c r="A107948" s="234"/>
    </row>
    <row r="107949" spans="1:1">
      <c r="A107949" s="234"/>
    </row>
    <row r="107950" spans="1:1">
      <c r="A107950" s="234"/>
    </row>
    <row r="107951" spans="1:1">
      <c r="A107951" s="234"/>
    </row>
    <row r="107952" spans="1:1">
      <c r="A107952" s="234"/>
    </row>
    <row r="107953" spans="1:1">
      <c r="A107953" s="234"/>
    </row>
    <row r="107954" spans="1:1">
      <c r="A107954" s="234"/>
    </row>
    <row r="107955" spans="1:1">
      <c r="A107955" s="234"/>
    </row>
    <row r="107956" spans="1:1">
      <c r="A107956" s="234"/>
    </row>
    <row r="107957" spans="1:1">
      <c r="A107957" s="234"/>
    </row>
    <row r="107958" spans="1:1">
      <c r="A107958" s="234"/>
    </row>
    <row r="107959" spans="1:1">
      <c r="A107959" s="234"/>
    </row>
    <row r="107960" spans="1:1">
      <c r="A107960" s="234"/>
    </row>
    <row r="107961" spans="1:1">
      <c r="A107961" s="234"/>
    </row>
    <row r="107962" spans="1:1">
      <c r="A107962" s="234"/>
    </row>
    <row r="107963" spans="1:1">
      <c r="A107963" s="234"/>
    </row>
    <row r="107964" spans="1:1">
      <c r="A107964" s="234"/>
    </row>
    <row r="107965" spans="1:1">
      <c r="A107965" s="234"/>
    </row>
    <row r="107966" spans="1:1">
      <c r="A107966" s="234"/>
    </row>
    <row r="107967" spans="1:1">
      <c r="A107967" s="234"/>
    </row>
    <row r="107968" spans="1:1">
      <c r="A107968" s="234"/>
    </row>
    <row r="107969" spans="1:1">
      <c r="A107969" s="234"/>
    </row>
    <row r="107970" spans="1:1">
      <c r="A107970" s="234"/>
    </row>
    <row r="107971" spans="1:1">
      <c r="A107971" s="234"/>
    </row>
    <row r="107972" spans="1:1">
      <c r="A107972" s="234"/>
    </row>
    <row r="107973" spans="1:1">
      <c r="A107973" s="234"/>
    </row>
    <row r="107974" spans="1:1">
      <c r="A107974" s="234"/>
    </row>
    <row r="107975" spans="1:1">
      <c r="A107975" s="234"/>
    </row>
    <row r="107976" spans="1:1">
      <c r="A107976" s="234"/>
    </row>
    <row r="107977" spans="1:1">
      <c r="A107977" s="234"/>
    </row>
    <row r="107978" spans="1:1">
      <c r="A107978" s="234"/>
    </row>
    <row r="107979" spans="1:1">
      <c r="A107979" s="234"/>
    </row>
    <row r="107980" spans="1:1">
      <c r="A107980" s="234"/>
    </row>
    <row r="107981" spans="1:1">
      <c r="A107981" s="234"/>
    </row>
    <row r="107982" spans="1:1">
      <c r="A107982" s="234"/>
    </row>
    <row r="107983" spans="1:1">
      <c r="A107983" s="234"/>
    </row>
    <row r="107984" spans="1:1">
      <c r="A107984" s="234"/>
    </row>
    <row r="107985" spans="1:1">
      <c r="A107985" s="234"/>
    </row>
    <row r="107986" spans="1:1">
      <c r="A107986" s="234"/>
    </row>
    <row r="107987" spans="1:1">
      <c r="A107987" s="234"/>
    </row>
    <row r="107988" spans="1:1">
      <c r="A107988" s="234"/>
    </row>
    <row r="107989" spans="1:1">
      <c r="A107989" s="234"/>
    </row>
    <row r="107990" spans="1:1">
      <c r="A107990" s="234"/>
    </row>
    <row r="107991" spans="1:1">
      <c r="A107991" s="234"/>
    </row>
    <row r="107992" spans="1:1">
      <c r="A107992" s="234"/>
    </row>
    <row r="107993" spans="1:1">
      <c r="A107993" s="234"/>
    </row>
    <row r="107994" spans="1:1">
      <c r="A107994" s="234"/>
    </row>
    <row r="107995" spans="1:1">
      <c r="A107995" s="234"/>
    </row>
    <row r="107996" spans="1:1">
      <c r="A107996" s="234"/>
    </row>
    <row r="107997" spans="1:1">
      <c r="A107997" s="234"/>
    </row>
    <row r="107998" spans="1:1">
      <c r="A107998" s="234"/>
    </row>
    <row r="107999" spans="1:1">
      <c r="A107999" s="234"/>
    </row>
    <row r="108000" spans="1:1">
      <c r="A108000" s="234"/>
    </row>
    <row r="108001" spans="1:1">
      <c r="A108001" s="234"/>
    </row>
    <row r="108002" spans="1:1">
      <c r="A108002" s="234"/>
    </row>
    <row r="108003" spans="1:1">
      <c r="A108003" s="234"/>
    </row>
    <row r="108004" spans="1:1">
      <c r="A108004" s="234"/>
    </row>
    <row r="108005" spans="1:1">
      <c r="A108005" s="234"/>
    </row>
    <row r="108006" spans="1:1">
      <c r="A108006" s="234"/>
    </row>
    <row r="108007" spans="1:1">
      <c r="A108007" s="234"/>
    </row>
    <row r="108008" spans="1:1">
      <c r="A108008" s="234"/>
    </row>
    <row r="108009" spans="1:1">
      <c r="A108009" s="234"/>
    </row>
    <row r="108010" spans="1:1">
      <c r="A108010" s="234"/>
    </row>
    <row r="108011" spans="1:1">
      <c r="A108011" s="234"/>
    </row>
    <row r="108012" spans="1:1">
      <c r="A108012" s="234"/>
    </row>
    <row r="108013" spans="1:1">
      <c r="A108013" s="234"/>
    </row>
    <row r="108014" spans="1:1">
      <c r="A108014" s="234"/>
    </row>
    <row r="108015" spans="1:1">
      <c r="A108015" s="234"/>
    </row>
    <row r="108016" spans="1:1">
      <c r="A108016" s="234"/>
    </row>
    <row r="108017" spans="1:1">
      <c r="A108017" s="234"/>
    </row>
    <row r="108018" spans="1:1">
      <c r="A108018" s="234"/>
    </row>
    <row r="108019" spans="1:1">
      <c r="A108019" s="234"/>
    </row>
    <row r="108020" spans="1:1">
      <c r="A108020" s="234"/>
    </row>
    <row r="108021" spans="1:1">
      <c r="A108021" s="234"/>
    </row>
    <row r="108022" spans="1:1">
      <c r="A108022" s="234"/>
    </row>
    <row r="108023" spans="1:1">
      <c r="A108023" s="234"/>
    </row>
    <row r="108024" spans="1:1">
      <c r="A108024" s="234"/>
    </row>
    <row r="108025" spans="1:1">
      <c r="A108025" s="234"/>
    </row>
    <row r="108026" spans="1:1">
      <c r="A108026" s="234"/>
    </row>
    <row r="108027" spans="1:1">
      <c r="A108027" s="234"/>
    </row>
    <row r="108028" spans="1:1">
      <c r="A108028" s="234"/>
    </row>
    <row r="108029" spans="1:1">
      <c r="A108029" s="234"/>
    </row>
    <row r="108030" spans="1:1">
      <c r="A108030" s="234"/>
    </row>
    <row r="108031" spans="1:1">
      <c r="A108031" s="234"/>
    </row>
    <row r="108032" spans="1:1">
      <c r="A108032" s="234"/>
    </row>
    <row r="108033" spans="1:1">
      <c r="A108033" s="234"/>
    </row>
    <row r="108034" spans="1:1">
      <c r="A108034" s="234"/>
    </row>
    <row r="108035" spans="1:1">
      <c r="A108035" s="234"/>
    </row>
    <row r="108036" spans="1:1">
      <c r="A108036" s="234"/>
    </row>
    <row r="108037" spans="1:1">
      <c r="A108037" s="234"/>
    </row>
    <row r="108038" spans="1:1">
      <c r="A108038" s="234"/>
    </row>
    <row r="108039" spans="1:1">
      <c r="A108039" s="234"/>
    </row>
    <row r="108040" spans="1:1">
      <c r="A108040" s="234"/>
    </row>
    <row r="108041" spans="1:1">
      <c r="A108041" s="234"/>
    </row>
    <row r="108042" spans="1:1">
      <c r="A108042" s="234"/>
    </row>
    <row r="108043" spans="1:1">
      <c r="A108043" s="234"/>
    </row>
    <row r="108044" spans="1:1">
      <c r="A108044" s="234"/>
    </row>
    <row r="108045" spans="1:1">
      <c r="A108045" s="234"/>
    </row>
    <row r="108046" spans="1:1">
      <c r="A108046" s="234"/>
    </row>
    <row r="108047" spans="1:1">
      <c r="A108047" s="234"/>
    </row>
    <row r="108048" spans="1:1">
      <c r="A108048" s="234"/>
    </row>
    <row r="108049" spans="1:1">
      <c r="A108049" s="234"/>
    </row>
    <row r="108050" spans="1:1">
      <c r="A108050" s="234"/>
    </row>
    <row r="108051" spans="1:1">
      <c r="A108051" s="234"/>
    </row>
    <row r="108052" spans="1:1">
      <c r="A108052" s="234"/>
    </row>
    <row r="108053" spans="1:1">
      <c r="A108053" s="234"/>
    </row>
    <row r="108054" spans="1:1">
      <c r="A108054" s="234"/>
    </row>
    <row r="108055" spans="1:1">
      <c r="A108055" s="234"/>
    </row>
    <row r="108056" spans="1:1">
      <c r="A108056" s="234"/>
    </row>
    <row r="108057" spans="1:1">
      <c r="A108057" s="234"/>
    </row>
    <row r="108058" spans="1:1">
      <c r="A108058" s="234"/>
    </row>
    <row r="108059" spans="1:1">
      <c r="A108059" s="234"/>
    </row>
    <row r="108060" spans="1:1">
      <c r="A108060" s="234"/>
    </row>
    <row r="108061" spans="1:1">
      <c r="A108061" s="234"/>
    </row>
    <row r="108062" spans="1:1">
      <c r="A108062" s="234"/>
    </row>
    <row r="108063" spans="1:1">
      <c r="A108063" s="234"/>
    </row>
    <row r="108064" spans="1:1">
      <c r="A108064" s="234"/>
    </row>
    <row r="108065" spans="1:1">
      <c r="A108065" s="234"/>
    </row>
    <row r="108066" spans="1:1">
      <c r="A108066" s="234"/>
    </row>
    <row r="108067" spans="1:1">
      <c r="A108067" s="234"/>
    </row>
    <row r="108068" spans="1:1">
      <c r="A108068" s="234"/>
    </row>
    <row r="108069" spans="1:1">
      <c r="A108069" s="234"/>
    </row>
    <row r="108070" spans="1:1">
      <c r="A108070" s="234"/>
    </row>
    <row r="108071" spans="1:1">
      <c r="A108071" s="234"/>
    </row>
    <row r="108072" spans="1:1">
      <c r="A108072" s="234"/>
    </row>
    <row r="108073" spans="1:1">
      <c r="A108073" s="234"/>
    </row>
    <row r="108074" spans="1:1">
      <c r="A108074" s="234"/>
    </row>
    <row r="108075" spans="1:1">
      <c r="A108075" s="234"/>
    </row>
    <row r="108076" spans="1:1">
      <c r="A108076" s="234"/>
    </row>
    <row r="108077" spans="1:1">
      <c r="A108077" s="234"/>
    </row>
    <row r="108078" spans="1:1">
      <c r="A108078" s="234"/>
    </row>
    <row r="108079" spans="1:1">
      <c r="A108079" s="234"/>
    </row>
    <row r="108080" spans="1:1">
      <c r="A108080" s="234"/>
    </row>
    <row r="108081" spans="1:1">
      <c r="A108081" s="234"/>
    </row>
    <row r="108082" spans="1:1">
      <c r="A108082" s="234"/>
    </row>
    <row r="108083" spans="1:1">
      <c r="A108083" s="234"/>
    </row>
    <row r="108084" spans="1:1">
      <c r="A108084" s="234"/>
    </row>
    <row r="108085" spans="1:1">
      <c r="A108085" s="234"/>
    </row>
    <row r="108086" spans="1:1">
      <c r="A108086" s="234"/>
    </row>
    <row r="108087" spans="1:1">
      <c r="A108087" s="234"/>
    </row>
    <row r="108088" spans="1:1">
      <c r="A108088" s="234"/>
    </row>
    <row r="108089" spans="1:1">
      <c r="A108089" s="234"/>
    </row>
    <row r="108090" spans="1:1">
      <c r="A108090" s="234"/>
    </row>
    <row r="108091" spans="1:1">
      <c r="A108091" s="234"/>
    </row>
    <row r="108092" spans="1:1">
      <c r="A108092" s="234"/>
    </row>
    <row r="108093" spans="1:1">
      <c r="A108093" s="234"/>
    </row>
    <row r="108094" spans="1:1">
      <c r="A108094" s="234"/>
    </row>
    <row r="108095" spans="1:1">
      <c r="A108095" s="234"/>
    </row>
    <row r="108096" spans="1:1">
      <c r="A108096" s="234"/>
    </row>
    <row r="108097" spans="1:1">
      <c r="A108097" s="234"/>
    </row>
    <row r="108098" spans="1:1">
      <c r="A108098" s="234"/>
    </row>
    <row r="108099" spans="1:1">
      <c r="A108099" s="234"/>
    </row>
    <row r="108100" spans="1:1">
      <c r="A108100" s="234"/>
    </row>
    <row r="108101" spans="1:1">
      <c r="A108101" s="234"/>
    </row>
    <row r="108102" spans="1:1">
      <c r="A108102" s="234"/>
    </row>
    <row r="108103" spans="1:1">
      <c r="A108103" s="234"/>
    </row>
    <row r="108104" spans="1:1">
      <c r="A108104" s="234"/>
    </row>
    <row r="108105" spans="1:1">
      <c r="A108105" s="234"/>
    </row>
    <row r="108106" spans="1:1">
      <c r="A108106" s="234"/>
    </row>
    <row r="108107" spans="1:1">
      <c r="A108107" s="234"/>
    </row>
    <row r="108108" spans="1:1">
      <c r="A108108" s="234"/>
    </row>
    <row r="108109" spans="1:1">
      <c r="A108109" s="234"/>
    </row>
    <row r="108110" spans="1:1">
      <c r="A108110" s="234"/>
    </row>
    <row r="108111" spans="1:1">
      <c r="A108111" s="234"/>
    </row>
    <row r="108112" spans="1:1">
      <c r="A108112" s="234"/>
    </row>
    <row r="108113" spans="1:1">
      <c r="A108113" s="234"/>
    </row>
    <row r="108114" spans="1:1">
      <c r="A108114" s="234"/>
    </row>
    <row r="108115" spans="1:1">
      <c r="A108115" s="234"/>
    </row>
    <row r="108116" spans="1:1">
      <c r="A108116" s="234"/>
    </row>
    <row r="108117" spans="1:1">
      <c r="A108117" s="234"/>
    </row>
    <row r="108118" spans="1:1">
      <c r="A108118" s="234"/>
    </row>
    <row r="108119" spans="1:1">
      <c r="A108119" s="234"/>
    </row>
    <row r="108120" spans="1:1">
      <c r="A108120" s="234"/>
    </row>
    <row r="108121" spans="1:1">
      <c r="A108121" s="234"/>
    </row>
    <row r="108122" spans="1:1">
      <c r="A108122" s="234"/>
    </row>
    <row r="108123" spans="1:1">
      <c r="A108123" s="234"/>
    </row>
    <row r="108124" spans="1:1">
      <c r="A108124" s="234"/>
    </row>
    <row r="108125" spans="1:1">
      <c r="A108125" s="234"/>
    </row>
    <row r="108126" spans="1:1">
      <c r="A108126" s="234"/>
    </row>
    <row r="108127" spans="1:1">
      <c r="A108127" s="234"/>
    </row>
    <row r="108128" spans="1:1">
      <c r="A108128" s="234"/>
    </row>
    <row r="108129" spans="1:1">
      <c r="A108129" s="234"/>
    </row>
    <row r="108130" spans="1:1">
      <c r="A108130" s="234"/>
    </row>
    <row r="108131" spans="1:1">
      <c r="A108131" s="234"/>
    </row>
    <row r="108132" spans="1:1">
      <c r="A108132" s="234"/>
    </row>
    <row r="108133" spans="1:1">
      <c r="A108133" s="234"/>
    </row>
    <row r="108134" spans="1:1">
      <c r="A108134" s="234"/>
    </row>
    <row r="108135" spans="1:1">
      <c r="A108135" s="234"/>
    </row>
    <row r="108136" spans="1:1">
      <c r="A108136" s="234"/>
    </row>
    <row r="108137" spans="1:1">
      <c r="A108137" s="234"/>
    </row>
    <row r="108138" spans="1:1">
      <c r="A108138" s="234"/>
    </row>
    <row r="108139" spans="1:1">
      <c r="A108139" s="234"/>
    </row>
    <row r="108140" spans="1:1">
      <c r="A108140" s="234"/>
    </row>
    <row r="108141" spans="1:1">
      <c r="A108141" s="234"/>
    </row>
    <row r="108142" spans="1:1">
      <c r="A108142" s="234"/>
    </row>
    <row r="108143" spans="1:1">
      <c r="A108143" s="234"/>
    </row>
    <row r="108144" spans="1:1">
      <c r="A108144" s="234"/>
    </row>
    <row r="108145" spans="1:1">
      <c r="A108145" s="234"/>
    </row>
    <row r="108146" spans="1:1">
      <c r="A108146" s="234"/>
    </row>
    <row r="108147" spans="1:1">
      <c r="A108147" s="234"/>
    </row>
    <row r="108148" spans="1:1">
      <c r="A108148" s="234"/>
    </row>
    <row r="108149" spans="1:1">
      <c r="A108149" s="234"/>
    </row>
    <row r="108150" spans="1:1">
      <c r="A108150" s="234"/>
    </row>
    <row r="108151" spans="1:1">
      <c r="A108151" s="234"/>
    </row>
    <row r="108152" spans="1:1">
      <c r="A108152" s="234"/>
    </row>
    <row r="108153" spans="1:1">
      <c r="A108153" s="234"/>
    </row>
    <row r="108154" spans="1:1">
      <c r="A108154" s="234"/>
    </row>
    <row r="108155" spans="1:1">
      <c r="A108155" s="234"/>
    </row>
    <row r="108156" spans="1:1">
      <c r="A108156" s="234"/>
    </row>
    <row r="108157" spans="1:1">
      <c r="A108157" s="234"/>
    </row>
    <row r="108158" spans="1:1">
      <c r="A108158" s="234"/>
    </row>
    <row r="108159" spans="1:1">
      <c r="A108159" s="234"/>
    </row>
    <row r="108160" spans="1:1">
      <c r="A108160" s="234"/>
    </row>
    <row r="108161" spans="1:1">
      <c r="A108161" s="234"/>
    </row>
    <row r="108162" spans="1:1">
      <c r="A108162" s="234"/>
    </row>
    <row r="108163" spans="1:1">
      <c r="A108163" s="234"/>
    </row>
    <row r="108164" spans="1:1">
      <c r="A108164" s="234"/>
    </row>
    <row r="108165" spans="1:1">
      <c r="A108165" s="234"/>
    </row>
    <row r="108166" spans="1:1">
      <c r="A108166" s="234"/>
    </row>
    <row r="108167" spans="1:1">
      <c r="A108167" s="234"/>
    </row>
    <row r="108168" spans="1:1">
      <c r="A108168" s="234"/>
    </row>
    <row r="108169" spans="1:1">
      <c r="A108169" s="234"/>
    </row>
    <row r="108170" spans="1:1">
      <c r="A108170" s="234"/>
    </row>
    <row r="108171" spans="1:1">
      <c r="A108171" s="234"/>
    </row>
    <row r="108172" spans="1:1">
      <c r="A108172" s="234"/>
    </row>
    <row r="108173" spans="1:1">
      <c r="A108173" s="234"/>
    </row>
    <row r="108174" spans="1:1">
      <c r="A108174" s="234"/>
    </row>
    <row r="108175" spans="1:1">
      <c r="A108175" s="281"/>
    </row>
  </sheetData>
  <phoneticPr fontId="16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07990-A178-4FBE-A066-AD697FDF3FCF}">
  <sheetPr>
    <tabColor rgb="FF0070C0"/>
  </sheetPr>
  <dimension ref="A1:O105"/>
  <sheetViews>
    <sheetView topLeftCell="A74" workbookViewId="0">
      <selection activeCell="B95" sqref="B95"/>
    </sheetView>
  </sheetViews>
  <sheetFormatPr defaultColWidth="12.5546875" defaultRowHeight="15" customHeight="1"/>
  <cols>
    <col min="1" max="1" width="45.33203125" customWidth="1"/>
    <col min="2" max="2" width="17" customWidth="1"/>
    <col min="3" max="3" width="8.44140625" customWidth="1"/>
    <col min="4" max="4" width="7.109375" customWidth="1"/>
    <col min="5" max="5" width="8.44140625" customWidth="1"/>
    <col min="6" max="6" width="7.44140625" customWidth="1"/>
    <col min="7" max="7" width="6.5546875" customWidth="1"/>
    <col min="8" max="8" width="5.5546875" customWidth="1"/>
    <col min="9" max="9" width="15.33203125" customWidth="1"/>
    <col min="10" max="10" width="22.5546875" customWidth="1"/>
    <col min="11" max="11" width="11.6640625" customWidth="1"/>
    <col min="12" max="12" width="12.5546875" customWidth="1"/>
    <col min="13" max="13" width="10.5546875" customWidth="1"/>
    <col min="14" max="14" width="8.6640625" customWidth="1"/>
    <col min="15" max="15" width="8.5546875" customWidth="1"/>
    <col min="16" max="17" width="11.44140625" customWidth="1"/>
    <col min="18" max="27" width="9.44140625" customWidth="1"/>
  </cols>
  <sheetData>
    <row r="1" spans="1:15" ht="13.5" customHeight="1">
      <c r="A1" s="644" t="s">
        <v>0</v>
      </c>
      <c r="B1" s="645"/>
      <c r="C1" s="645"/>
      <c r="D1" s="645"/>
      <c r="E1" s="646"/>
      <c r="F1" s="16"/>
      <c r="G1" s="1"/>
      <c r="H1" s="647" t="s">
        <v>60682</v>
      </c>
      <c r="I1" s="648"/>
      <c r="J1" s="648"/>
      <c r="K1" s="648"/>
      <c r="L1" s="648"/>
      <c r="M1" s="648"/>
      <c r="N1" s="649"/>
      <c r="O1" s="3"/>
    </row>
    <row r="2" spans="1:15" ht="13.5" customHeight="1">
      <c r="A2" s="656" t="str">
        <f ca="1">"PERÍODO COMPUTADO: Artigos &amp; RH: " &amp; (YEAR(TODAY()) - 5) &amp; " - " &amp; (YEAR(TODAY()) - 1)&amp;" // Livros, Capítulos e Patentes: " &amp; (YEAR(TODAY()) - 10) &amp; " - " &amp; (YEAR(TODAY()) - 1)</f>
        <v>PERÍODO COMPUTADO: Artigos &amp; RH: 2021 - 2025 // Livros, Capítulos e Patentes: 2016 - 2025</v>
      </c>
      <c r="B2" s="657"/>
      <c r="C2" s="657"/>
      <c r="D2" s="657"/>
      <c r="E2" s="658"/>
      <c r="F2" s="16"/>
      <c r="G2" s="1"/>
      <c r="H2" s="650"/>
      <c r="I2" s="651"/>
      <c r="J2" s="651"/>
      <c r="K2" s="651"/>
      <c r="L2" s="651"/>
      <c r="M2" s="651"/>
      <c r="N2" s="652"/>
      <c r="O2" s="3"/>
    </row>
    <row r="3" spans="1:15" ht="16.2" customHeight="1" thickBot="1">
      <c r="A3" s="659" t="str" cm="1">
        <f t="array" aca="1" ref="A3" ca="1">"ORIENTADOR(A): " &amp; MID(CELL("filename", A1), FIND("]", CELL("filename", A1)) + 1, 255)</f>
        <v>ORIENTADOR(A): Edson</v>
      </c>
      <c r="B3" s="660"/>
      <c r="C3" s="660"/>
      <c r="D3" s="660"/>
      <c r="E3" s="661"/>
      <c r="F3" s="16"/>
      <c r="G3" s="1"/>
      <c r="H3" s="653"/>
      <c r="I3" s="654"/>
      <c r="J3" s="654"/>
      <c r="K3" s="654"/>
      <c r="L3" s="654"/>
      <c r="M3" s="654"/>
      <c r="N3" s="655"/>
      <c r="O3" s="3"/>
    </row>
    <row r="4" spans="1:15" ht="13.5" customHeight="1" thickBot="1">
      <c r="A4" s="2"/>
      <c r="B4" s="16"/>
      <c r="C4" s="16"/>
      <c r="D4" s="16"/>
      <c r="E4" s="21"/>
      <c r="F4" s="16"/>
      <c r="G4" s="1"/>
      <c r="H4" s="1"/>
      <c r="I4" s="3"/>
      <c r="J4" s="3"/>
      <c r="K4" s="3"/>
      <c r="L4" s="3"/>
      <c r="M4" s="3"/>
      <c r="N4" s="3"/>
      <c r="O4" s="3"/>
    </row>
    <row r="5" spans="1:15" ht="13.5" customHeight="1">
      <c r="A5" s="39" t="s">
        <v>1</v>
      </c>
      <c r="B5" s="662"/>
      <c r="C5" s="662"/>
      <c r="D5" s="662"/>
      <c r="E5" s="663"/>
      <c r="F5" s="1"/>
      <c r="G5" s="1"/>
      <c r="H5" s="666" t="s">
        <v>1</v>
      </c>
      <c r="I5" s="667"/>
      <c r="J5" s="667"/>
      <c r="K5" s="667"/>
      <c r="L5" s="667"/>
      <c r="M5" s="667"/>
      <c r="N5" s="668"/>
      <c r="O5" s="3"/>
    </row>
    <row r="6" spans="1:15" ht="13.5" customHeight="1" thickBot="1">
      <c r="A6" s="40" t="s">
        <v>2</v>
      </c>
      <c r="B6" s="664"/>
      <c r="C6" s="664"/>
      <c r="D6" s="664"/>
      <c r="E6" s="665"/>
      <c r="F6" s="1"/>
      <c r="G6" s="1"/>
      <c r="H6" s="669" t="s">
        <v>2</v>
      </c>
      <c r="I6" s="670"/>
      <c r="J6" s="670"/>
      <c r="K6" s="670"/>
      <c r="L6" s="670"/>
      <c r="M6" s="670"/>
      <c r="N6" s="671"/>
      <c r="O6" s="3"/>
    </row>
    <row r="7" spans="1:15" ht="13.5" customHeight="1" thickBot="1">
      <c r="A7" s="56" t="s">
        <v>53954</v>
      </c>
      <c r="B7" s="57" t="s">
        <v>53964</v>
      </c>
      <c r="C7" s="57" t="s">
        <v>3</v>
      </c>
      <c r="D7" s="58" t="s">
        <v>4</v>
      </c>
      <c r="E7" s="59" t="s">
        <v>53908</v>
      </c>
      <c r="F7" s="4"/>
      <c r="G7" s="4"/>
      <c r="H7" s="72" t="s">
        <v>60667</v>
      </c>
      <c r="I7" s="57" t="s">
        <v>55886</v>
      </c>
      <c r="J7" s="57" t="s">
        <v>24</v>
      </c>
      <c r="K7" s="57" t="s">
        <v>25</v>
      </c>
      <c r="L7" s="57" t="s">
        <v>26</v>
      </c>
      <c r="M7" s="57" t="s">
        <v>27</v>
      </c>
      <c r="N7" s="73" t="s">
        <v>53908</v>
      </c>
      <c r="O7" s="3"/>
    </row>
    <row r="8" spans="1:15" ht="13.5" customHeight="1">
      <c r="A8" s="60" t="str">
        <f t="shared" ref="A8:A15" si="0">IF(I8="", "", IF(J8="", "Revista sem Fator de Impacto" &amp; IF(K8="", "", ", " &amp; K8 &amp; ",") &amp; IF(L8="", "", " p. " &amp; L8), J8 &amp; IF(K8="", "", ", " &amp; K8 &amp; ",") &amp; IF(L8="", "", " p. " &amp; L8)))</f>
        <v>MICROCHEMICAL JOURNAL, 2021, p. 106781</v>
      </c>
      <c r="B8" s="61">
        <f>IF(I8="","",_xlfn.LET(
  _xlpm.resultado1, VLOOKUP(I8,'JCR 2026 (JIF 25)'!A:C,3,FALSE),
  _xlpm.resultado2, VLOOKUP(I8,'JCR 2026 (JIF 25)'!B:C,2,FALSE),
  _xlpm.resultado, IFERROR(_xlpm.resultado1, IFERROR(_xlpm.resultado2,"")),
  IF(_xlpm.resultado="N/A", "N/A",
     IF(OR(_xlpm.resultado=0, _xlpm.resultado=""), "Revista sem FI", VALUE(_xlpm.resultado))
  )
))</f>
        <v>5.2</v>
      </c>
      <c r="C8" s="380">
        <f>IF(OR(ISBLANK(M8),NOT(ISNUMBER(B8))),"",1/M8)</f>
        <v>1</v>
      </c>
      <c r="D8" s="381">
        <f t="shared" ref="D8" ca="1" si="1">IF(J8="","",IF(OR(B8=0,B8="Revista sem FI"),0,IF(OR(AND(ISNUMBER(C8),C8&gt;0),AND(ISNUMBER(E8),E8&gt;0)),1,0)))</f>
        <v>1</v>
      </c>
      <c r="E8" s="557" t="str">
        <f ca="1">IF(OR(N8="",NOT(ISNUMBER(B8))),"",IF(SUM(INDIRECT("$E$7:E"&amp;ROW()-1))+1/N8&gt;$C$23,0,1/N8))</f>
        <v/>
      </c>
      <c r="F8" s="3"/>
      <c r="G8" s="3"/>
      <c r="H8" s="49">
        <f>IF(I8&lt;&gt;"", COUNTIF($I$8:I8, "&lt;&gt;"), "")</f>
        <v>1</v>
      </c>
      <c r="I8" s="19" t="s">
        <v>1453</v>
      </c>
      <c r="J8" s="249" t="str">
        <f>IFERROR(VLOOKUP(I8,'JCR 2026 (JIF 25)'!A:D,4,0), IFERROR(VLOOKUP(I8,'JCR 2026 (JIF 25)'!B:D,3,0),""))</f>
        <v>MICROCHEMICAL JOURNAL</v>
      </c>
      <c r="K8" s="19">
        <v>2021</v>
      </c>
      <c r="L8" s="19">
        <v>106781</v>
      </c>
      <c r="M8" s="19">
        <v>1</v>
      </c>
      <c r="N8" s="53"/>
      <c r="O8" s="3"/>
    </row>
    <row r="9" spans="1:15" ht="13.5" customHeight="1">
      <c r="A9" s="37" t="str">
        <f t="shared" si="0"/>
        <v>LWT-FOOD SCIENCE AND TECHNOLOGY, 2021, p. 112334</v>
      </c>
      <c r="B9" s="23">
        <f>IF(I9="","",_xlfn.LET(
  _xlpm.resultado1, VLOOKUP(I9,'JCR 2026 (JIF 25)'!A:C,3,FALSE),
  _xlpm.resultado2, VLOOKUP(I9,'JCR 2026 (JIF 25)'!B:C,2,FALSE),
  _xlpm.resultado, IFERROR(_xlpm.resultado1, IFERROR(_xlpm.resultado2,"")),
  IF(_xlpm.resultado="N/A", "N/A",
     IF(OR(_xlpm.resultado=0, _xlpm.resultado=""), "Revista sem FI", VALUE(_xlpm.resultado))
  )
))</f>
        <v>7.1</v>
      </c>
      <c r="C9" s="388" t="str">
        <f t="shared" ref="C9:C22" si="2">IF(OR(ISBLANK(M9),NOT(ISNUMBER(B9))),"",1/M9)</f>
        <v/>
      </c>
      <c r="D9" s="389">
        <f t="shared" ref="D9:D22" ca="1" si="3">IF(J9="","",IF(OR(B9=0,B9="Revista sem FI"),0,IF(OR(AND(ISNUMBER(C9),C9&gt;0),AND(ISNUMBER(E9),E9&gt;0)),1,0)))</f>
        <v>1</v>
      </c>
      <c r="E9" s="561">
        <f t="shared" ref="E9:E22" ca="1" si="4">IF(OR(N9="",NOT(ISNUMBER(B9))),"",IF(SUM(INDIRECT("$E$7:E"&amp;ROW()-1))+1/N9&gt;$C$23,0,1/N9))</f>
        <v>1</v>
      </c>
      <c r="F9" s="3"/>
      <c r="G9" s="3"/>
      <c r="H9" s="49">
        <f>IF(I9&lt;&gt;"", COUNTIF($I$8:I9, "&lt;&gt;"), "")</f>
        <v>2</v>
      </c>
      <c r="I9" s="87" t="s">
        <v>1387</v>
      </c>
      <c r="J9" s="249" t="str">
        <f>IFERROR(VLOOKUP(I9,'JCR 2026 (JIF 25)'!A:D,4,0), IFERROR(VLOOKUP(I9,'JCR 2026 (JIF 25)'!B:D,3,0),""))</f>
        <v>LWT-FOOD SCIENCE AND TECHNOLOGY</v>
      </c>
      <c r="K9" s="19">
        <v>2021</v>
      </c>
      <c r="L9" s="19">
        <v>112334</v>
      </c>
      <c r="M9" s="19"/>
      <c r="N9" s="53">
        <v>1</v>
      </c>
      <c r="O9" s="3"/>
    </row>
    <row r="10" spans="1:15" ht="13.5" customHeight="1">
      <c r="A10" s="37" t="str">
        <f t="shared" si="0"/>
        <v>JOURNAL OF CHROMATOGRAPHIC SCIENCE, 2021, p. 526</v>
      </c>
      <c r="B10" s="23">
        <f>IF(I10="","",_xlfn.LET(
  _xlpm.resultado1, VLOOKUP(I10,'JCR 2026 (JIF 25)'!A:C,3,FALSE),
  _xlpm.resultado2, VLOOKUP(I10,'JCR 2026 (JIF 25)'!B:C,2,FALSE),
  _xlpm.resultado, IFERROR(_xlpm.resultado1, IFERROR(_xlpm.resultado2,"")),
  IF(_xlpm.resultado="N/A", "N/A",
     IF(OR(_xlpm.resultado=0, _xlpm.resultado=""), "Revista sem FI", VALUE(_xlpm.resultado))
  )
))</f>
        <v>1.8</v>
      </c>
      <c r="C10" s="388" t="str">
        <f t="shared" si="2"/>
        <v/>
      </c>
      <c r="D10" s="389">
        <f t="shared" ca="1" si="3"/>
        <v>1</v>
      </c>
      <c r="E10" s="561">
        <f t="shared" ca="1" si="4"/>
        <v>1</v>
      </c>
      <c r="F10" s="3"/>
      <c r="G10" s="3"/>
      <c r="H10" s="49">
        <f>IF(I10&lt;&gt;"", COUNTIF($I$8:I10, "&lt;&gt;"), "")</f>
        <v>3</v>
      </c>
      <c r="I10" s="87" t="s">
        <v>1056</v>
      </c>
      <c r="J10" s="249" t="str">
        <f>IFERROR(VLOOKUP(I10,'JCR 2026 (JIF 25)'!A:D,4,0), IFERROR(VLOOKUP(I10,'JCR 2026 (JIF 25)'!B:D,3,0),""))</f>
        <v>JOURNAL OF CHROMATOGRAPHIC SCIENCE</v>
      </c>
      <c r="K10" s="19">
        <v>2021</v>
      </c>
      <c r="L10" s="19">
        <v>526</v>
      </c>
      <c r="M10" s="19"/>
      <c r="N10" s="53">
        <v>1</v>
      </c>
      <c r="O10" s="3"/>
    </row>
    <row r="11" spans="1:15" ht="13.5" customHeight="1">
      <c r="A11" s="37" t="str">
        <f t="shared" si="0"/>
        <v>AQUACULTURE RESEARCH, 2022, p. 6080</v>
      </c>
      <c r="B11" s="23">
        <f>IF(I11="","",_xlfn.LET(
  _xlpm.resultado1, VLOOKUP(I11,'JCR 2026 (JIF 25)'!A:C,3,FALSE),
  _xlpm.resultado2, VLOOKUP(I11,'JCR 2026 (JIF 25)'!B:C,2,FALSE),
  _xlpm.resultado, IFERROR(_xlpm.resultado1, IFERROR(_xlpm.resultado2,"")),
  IF(_xlpm.resultado="N/A", "N/A",
     IF(OR(_xlpm.resultado=0, _xlpm.resultado=""), "Revista sem FI", VALUE(_xlpm.resultado))
  )
))</f>
        <v>2.5</v>
      </c>
      <c r="C11" s="388" t="str">
        <f t="shared" si="2"/>
        <v/>
      </c>
      <c r="D11" s="389">
        <f t="shared" ca="1" si="3"/>
        <v>0</v>
      </c>
      <c r="E11" s="561">
        <f t="shared" ca="1" si="4"/>
        <v>0</v>
      </c>
      <c r="F11" s="3"/>
      <c r="G11" s="3"/>
      <c r="H11" s="49">
        <f>IF(I11&lt;&gt;"", COUNTIF($I$8:I11, "&lt;&gt;"), "")</f>
        <v>4</v>
      </c>
      <c r="I11" s="87" t="s">
        <v>11009</v>
      </c>
      <c r="J11" s="249" t="str">
        <f>IFERROR(VLOOKUP(I11,'JCR 2026 (JIF 25)'!A:D,4,0), IFERROR(VLOOKUP(I11,'JCR 2026 (JIF 25)'!B:D,3,0),""))</f>
        <v>AQUACULTURE RESEARCH</v>
      </c>
      <c r="K11" s="19">
        <v>2022</v>
      </c>
      <c r="L11" s="19">
        <v>6080</v>
      </c>
      <c r="M11" s="19"/>
      <c r="N11" s="53">
        <v>1</v>
      </c>
      <c r="O11" s="3"/>
    </row>
    <row r="12" spans="1:15" ht="13.5" customHeight="1">
      <c r="A12" s="37" t="str">
        <f t="shared" si="0"/>
        <v>JOURNAL OF FOOD PROCESSING AND PRESERVATION, 2022, p. E16558</v>
      </c>
      <c r="B12" s="23">
        <f>IF(I12="","",_xlfn.LET(
  _xlpm.resultado1, VLOOKUP(I12,'JCR 2026 (JIF 25)'!A:C,3,FALSE),
  _xlpm.resultado2, VLOOKUP(I12,'JCR 2026 (JIF 25)'!B:C,2,FALSE),
  _xlpm.resultado, IFERROR(_xlpm.resultado1, IFERROR(_xlpm.resultado2,"")),
  IF(_xlpm.resultado="N/A", "N/A",
     IF(OR(_xlpm.resultado=0, _xlpm.resultado=""), "Revista sem FI", VALUE(_xlpm.resultado))
  )
))</f>
        <v>3.1</v>
      </c>
      <c r="C12" s="388" t="str">
        <f t="shared" si="2"/>
        <v/>
      </c>
      <c r="D12" s="389">
        <f t="shared" ca="1" si="3"/>
        <v>0</v>
      </c>
      <c r="E12" s="561">
        <f t="shared" ca="1" si="4"/>
        <v>0</v>
      </c>
      <c r="F12" s="3"/>
      <c r="G12" s="3"/>
      <c r="H12" s="49">
        <f>IF(I12&lt;&gt;"", COUNTIF($I$8:I12, "&lt;&gt;"), "")</f>
        <v>5</v>
      </c>
      <c r="I12" s="87" t="s">
        <v>1132</v>
      </c>
      <c r="J12" s="249" t="str">
        <f>IFERROR(VLOOKUP(I12,'JCR 2026 (JIF 25)'!A:D,4,0), IFERROR(VLOOKUP(I12,'JCR 2026 (JIF 25)'!B:D,3,0),""))</f>
        <v>JOURNAL OF FOOD PROCESSING AND PRESERVATION</v>
      </c>
      <c r="K12" s="19">
        <v>2022</v>
      </c>
      <c r="L12" s="19" t="s">
        <v>10168</v>
      </c>
      <c r="M12" s="19"/>
      <c r="N12" s="53">
        <v>1</v>
      </c>
      <c r="O12" s="3"/>
    </row>
    <row r="13" spans="1:15" ht="13.5" customHeight="1">
      <c r="A13" s="37" t="str">
        <f t="shared" si="0"/>
        <v>Fuel, 2022, p. 122522</v>
      </c>
      <c r="B13" s="23">
        <f>IF(I13="","",_xlfn.LET(
  _xlpm.resultado1, VLOOKUP(I13,'JCR 2026 (JIF 25)'!A:C,3,FALSE),
  _xlpm.resultado2, VLOOKUP(I13,'JCR 2026 (JIF 25)'!B:C,2,FALSE),
  _xlpm.resultado, IFERROR(_xlpm.resultado1, IFERROR(_xlpm.resultado2,"")),
  IF(_xlpm.resultado="N/A", "N/A",
     IF(OR(_xlpm.resultado=0, _xlpm.resultado=""), "Revista sem FI", VALUE(_xlpm.resultado))
  )
))</f>
        <v>7.8</v>
      </c>
      <c r="C13" s="388" t="str">
        <f t="shared" si="2"/>
        <v/>
      </c>
      <c r="D13" s="389">
        <f t="shared" ca="1" si="3"/>
        <v>0</v>
      </c>
      <c r="E13" s="561">
        <f t="shared" ca="1" si="4"/>
        <v>0</v>
      </c>
      <c r="F13" s="3"/>
      <c r="G13" s="14"/>
      <c r="H13" s="49">
        <f>IF(I13&lt;&gt;"", COUNTIF($I$8:I13, "&lt;&gt;"), "")</f>
        <v>6</v>
      </c>
      <c r="I13" s="87" t="s">
        <v>787</v>
      </c>
      <c r="J13" s="249" t="str">
        <f>IFERROR(VLOOKUP(I13,'JCR 2026 (JIF 25)'!A:D,4,0), IFERROR(VLOOKUP(I13,'JCR 2026 (JIF 25)'!B:D,3,0),""))</f>
        <v>Fuel</v>
      </c>
      <c r="K13" s="19">
        <v>2022</v>
      </c>
      <c r="L13" s="19">
        <v>122522</v>
      </c>
      <c r="M13" s="19"/>
      <c r="N13" s="53">
        <v>2</v>
      </c>
      <c r="O13" s="14"/>
    </row>
    <row r="14" spans="1:15" ht="13.5" customHeight="1">
      <c r="A14" s="37" t="str">
        <f t="shared" si="0"/>
        <v>Water, 2023, p. 293</v>
      </c>
      <c r="B14" s="23">
        <f>IF(I14="","",_xlfn.LET(
  _xlpm.resultado1, VLOOKUP(I14,'JCR 2026 (JIF 25)'!A:C,3,FALSE),
  _xlpm.resultado2, VLOOKUP(I14,'JCR 2026 (JIF 25)'!B:C,2,FALSE),
  _xlpm.resultado, IFERROR(_xlpm.resultado1, IFERROR(_xlpm.resultado2,"")),
  IF(_xlpm.resultado="N/A", "N/A",
     IF(OR(_xlpm.resultado=0, _xlpm.resultado=""), "Revista sem FI", VALUE(_xlpm.resultado))
  )
))</f>
        <v>3.5</v>
      </c>
      <c r="C14" s="388" t="str">
        <f t="shared" si="2"/>
        <v/>
      </c>
      <c r="D14" s="389">
        <f t="shared" ca="1" si="3"/>
        <v>0</v>
      </c>
      <c r="E14" s="561">
        <f t="shared" ca="1" si="4"/>
        <v>0</v>
      </c>
      <c r="F14" s="14"/>
      <c r="G14" s="14"/>
      <c r="H14" s="49">
        <f>IF(I14&lt;&gt;"", COUNTIF($I$8:I14, "&lt;&gt;"), "")</f>
        <v>7</v>
      </c>
      <c r="I14" s="87" t="s">
        <v>23776</v>
      </c>
      <c r="J14" s="249" t="str">
        <f>IFERROR(VLOOKUP(I14,'JCR 2026 (JIF 25)'!A:D,4,0), IFERROR(VLOOKUP(I14,'JCR 2026 (JIF 25)'!B:D,3,0),""))</f>
        <v>Water</v>
      </c>
      <c r="K14" s="19">
        <v>2023</v>
      </c>
      <c r="L14" s="19">
        <v>293</v>
      </c>
      <c r="M14" s="19"/>
      <c r="N14" s="53">
        <v>1</v>
      </c>
      <c r="O14" s="14"/>
    </row>
    <row r="15" spans="1:15" ht="13.5" customHeight="1">
      <c r="A15" s="37" t="str">
        <f t="shared" si="0"/>
        <v>FOOD AND BIOPRODUCTS PROCESSING, 2023, p. 242</v>
      </c>
      <c r="B15" s="23">
        <f>IF(I15="","",_xlfn.LET(
  _xlpm.resultado1, VLOOKUP(I15,'JCR 2026 (JIF 25)'!A:C,3,FALSE),
  _xlpm.resultado2, VLOOKUP(I15,'JCR 2026 (JIF 25)'!B:C,2,FALSE),
  _xlpm.resultado, IFERROR(_xlpm.resultado1, IFERROR(_xlpm.resultado2,"")),
  IF(_xlpm.resultado="N/A", "N/A",
     IF(OR(_xlpm.resultado=0, _xlpm.resultado=""), "Revista sem FI", VALUE(_xlpm.resultado))
  )
))</f>
        <v>4.7</v>
      </c>
      <c r="C15" s="388" t="str">
        <f t="shared" si="2"/>
        <v/>
      </c>
      <c r="D15" s="389">
        <f t="shared" ca="1" si="3"/>
        <v>0</v>
      </c>
      <c r="E15" s="561">
        <f t="shared" ca="1" si="4"/>
        <v>0</v>
      </c>
      <c r="F15" s="14"/>
      <c r="G15" s="14"/>
      <c r="H15" s="49">
        <f>IF(I15&lt;&gt;"", COUNTIF($I$8:I15, "&lt;&gt;"), "")</f>
        <v>8</v>
      </c>
      <c r="I15" s="87" t="s">
        <v>764</v>
      </c>
      <c r="J15" s="249" t="str">
        <f>IFERROR(VLOOKUP(I15,'JCR 2026 (JIF 25)'!A:D,4,0), IFERROR(VLOOKUP(I15,'JCR 2026 (JIF 25)'!B:D,3,0),""))</f>
        <v>FOOD AND BIOPRODUCTS PROCESSING</v>
      </c>
      <c r="K15" s="19">
        <v>2023</v>
      </c>
      <c r="L15" s="19">
        <v>242</v>
      </c>
      <c r="M15" s="19"/>
      <c r="N15" s="53">
        <v>1</v>
      </c>
      <c r="O15" s="14"/>
    </row>
    <row r="16" spans="1:15" ht="13.5" customHeight="1">
      <c r="A16" s="37" t="str">
        <f t="shared" ref="A16:A22" si="5">IF(I16="", "", IF(J16="", "Revista sem Fator de Impacto" &amp; IF(K16="", "", ", " &amp; K16 &amp; ",") &amp; IF(L16="", "", " p. " &amp; L16), J16 &amp; IF(K16="", "", ", " &amp; K16 &amp; ",") &amp; IF(L16="", "", " p. " &amp; L16)))</f>
        <v>ANALYTICAL LETTERS, 2024, p. 1388</v>
      </c>
      <c r="B16" s="23">
        <f>IF(I16="","",_xlfn.LET(
  _xlpm.resultado1, VLOOKUP(I16,'JCR 2026 (JIF 25)'!A:C,3,FALSE),
  _xlpm.resultado2, VLOOKUP(I16,'JCR 2026 (JIF 25)'!B:C,2,FALSE),
  _xlpm.resultado, IFERROR(_xlpm.resultado1, IFERROR(_xlpm.resultado2,"")),
  IF(_xlpm.resultado="N/A", "N/A",
     IF(OR(_xlpm.resultado=0, _xlpm.resultado=""), "Revista sem FI", VALUE(_xlpm.resultado))
  )
))</f>
        <v>1.8</v>
      </c>
      <c r="C16" s="388">
        <f t="shared" si="2"/>
        <v>1</v>
      </c>
      <c r="D16" s="389">
        <f t="shared" ca="1" si="3"/>
        <v>1</v>
      </c>
      <c r="E16" s="561" t="str">
        <f t="shared" ca="1" si="4"/>
        <v/>
      </c>
      <c r="F16" s="14"/>
      <c r="G16" s="14"/>
      <c r="H16" s="49">
        <f>IF(I16&lt;&gt;"", COUNTIF($I$8:I16, "&lt;&gt;"), "")</f>
        <v>9</v>
      </c>
      <c r="I16" s="87" t="s">
        <v>10731</v>
      </c>
      <c r="J16" s="249" t="str">
        <f>IFERROR(VLOOKUP(I16,'JCR 2026 (JIF 25)'!A:D,4,0), IFERROR(VLOOKUP(I16,'JCR 2026 (JIF 25)'!B:D,3,0),""))</f>
        <v>ANALYTICAL LETTERS</v>
      </c>
      <c r="K16" s="19">
        <v>2024</v>
      </c>
      <c r="L16" s="19">
        <v>1388</v>
      </c>
      <c r="M16" s="19">
        <v>1</v>
      </c>
      <c r="N16" s="53"/>
      <c r="O16" s="14"/>
    </row>
    <row r="17" spans="1:15" ht="13.5" customHeight="1">
      <c r="A17" s="37" t="str">
        <f t="shared" si="5"/>
        <v>Journal of Pharmaceutical and Biomedical Analysis, 2024, p. 115802</v>
      </c>
      <c r="B17" s="23">
        <f>IF(I17="","",_xlfn.LET(
  _xlpm.resultado1, VLOOKUP(I17,'JCR 2026 (JIF 25)'!A:C,3,FALSE),
  _xlpm.resultado2, VLOOKUP(I17,'JCR 2026 (JIF 25)'!B:C,2,FALSE),
  _xlpm.resultado, IFERROR(_xlpm.resultado1, IFERROR(_xlpm.resultado2,"")),
  IF(_xlpm.resultado="N/A", "N/A",
     IF(OR(_xlpm.resultado=0, _xlpm.resultado=""), "Revista sem FI", VALUE(_xlpm.resultado))
  )
))</f>
        <v>3.4</v>
      </c>
      <c r="C17" s="388" t="str">
        <f t="shared" si="2"/>
        <v/>
      </c>
      <c r="D17" s="389">
        <f t="shared" ca="1" si="3"/>
        <v>0</v>
      </c>
      <c r="E17" s="561">
        <f t="shared" ca="1" si="4"/>
        <v>0</v>
      </c>
      <c r="F17" s="14"/>
      <c r="G17" s="14"/>
      <c r="H17" s="49">
        <f>IF(I17&lt;&gt;"", COUNTIF($I$8:I17, "&lt;&gt;"), "")</f>
        <v>10</v>
      </c>
      <c r="I17" s="87" t="s">
        <v>19399</v>
      </c>
      <c r="J17" s="249" t="str">
        <f>IFERROR(VLOOKUP(I17,'JCR 2026 (JIF 25)'!A:D,4,0), IFERROR(VLOOKUP(I17,'JCR 2026 (JIF 25)'!B:D,3,0),""))</f>
        <v>Journal of Pharmaceutical and Biomedical Analysis</v>
      </c>
      <c r="K17" s="19">
        <v>2024</v>
      </c>
      <c r="L17" s="19">
        <v>115802</v>
      </c>
      <c r="M17" s="19"/>
      <c r="N17" s="53">
        <v>2</v>
      </c>
      <c r="O17" s="14"/>
    </row>
    <row r="18" spans="1:15" ht="13.5" customHeight="1">
      <c r="A18" s="37" t="str">
        <f t="shared" si="5"/>
        <v>JOURNAL OF ENVIRONMENTAL SCIENCE AND POLLUTION RESEARCH, 2024, p. 25437</v>
      </c>
      <c r="B18" s="23" t="str">
        <f>IF(I18="","",_xlfn.LET(
  _xlpm.resultado1, VLOOKUP(I18,'JCR 2026 (JIF 25)'!A:C,3,FALSE),
  _xlpm.resultado2, VLOOKUP(I18,'JCR 2026 (JIF 25)'!B:C,2,FALSE),
  _xlpm.resultado, IFERROR(_xlpm.resultado1, IFERROR(_xlpm.resultado2,"")),
  IF(_xlpm.resultado="N/A", "N/A",
     IF(OR(_xlpm.resultado=0, _xlpm.resultado=""), "Revista sem FI", VALUE(_xlpm.resultado))
  )
))</f>
        <v>Revista sem FI</v>
      </c>
      <c r="C18" s="388" t="str">
        <f t="shared" si="2"/>
        <v/>
      </c>
      <c r="D18" s="389">
        <f t="shared" si="3"/>
        <v>0</v>
      </c>
      <c r="E18" s="561" t="str">
        <f t="shared" ca="1" si="4"/>
        <v/>
      </c>
      <c r="F18" s="14"/>
      <c r="G18" s="14"/>
      <c r="H18" s="49">
        <f>IF(I18&lt;&gt;"", COUNTIF($I$8:I18, "&lt;&gt;"), "")</f>
        <v>11</v>
      </c>
      <c r="I18" s="87" t="s">
        <v>58588</v>
      </c>
      <c r="J18" s="249" t="str">
        <f>IFERROR(VLOOKUP(I18,'JCR 2026 (JIF 25)'!A:D,4,0), IFERROR(VLOOKUP(I18,'JCR 2026 (JIF 25)'!B:D,3,0),""))</f>
        <v>JOURNAL OF ENVIRONMENTAL SCIENCE AND POLLUTION RESEARCH</v>
      </c>
      <c r="K18" s="19">
        <v>2024</v>
      </c>
      <c r="L18" s="19">
        <v>25437</v>
      </c>
      <c r="M18" s="19"/>
      <c r="N18" s="53">
        <v>1</v>
      </c>
      <c r="O18" s="14"/>
    </row>
    <row r="19" spans="1:15" ht="13.5" customHeight="1">
      <c r="A19" s="37" t="str">
        <f t="shared" si="5"/>
        <v>Sustainable Chemistry, 2024, p. 308</v>
      </c>
      <c r="B19" s="23">
        <f>IF(I19="","",_xlfn.LET(
  _xlpm.resultado1, VLOOKUP(I19,'JCR 2026 (JIF 25)'!A:C,3,FALSE),
  _xlpm.resultado2, VLOOKUP(I19,'JCR 2026 (JIF 25)'!B:C,2,FALSE),
  _xlpm.resultado, IFERROR(_xlpm.resultado1, IFERROR(_xlpm.resultado2,"")),
  IF(_xlpm.resultado="N/A", "N/A",
     IF(OR(_xlpm.resultado=0, _xlpm.resultado=""), "Revista sem FI", VALUE(_xlpm.resultado))
  )
))</f>
        <v>5</v>
      </c>
      <c r="C19" s="388" t="str">
        <f t="shared" si="2"/>
        <v/>
      </c>
      <c r="D19" s="389">
        <f t="shared" ca="1" si="3"/>
        <v>0</v>
      </c>
      <c r="E19" s="561">
        <f t="shared" ca="1" si="4"/>
        <v>0</v>
      </c>
      <c r="F19" s="14"/>
      <c r="G19" s="14"/>
      <c r="H19" s="49">
        <f>IF(I19&lt;&gt;"", COUNTIF($I$8:I19, "&lt;&gt;"), "")</f>
        <v>12</v>
      </c>
      <c r="I19" s="87" t="s">
        <v>54270</v>
      </c>
      <c r="J19" s="249" t="str">
        <f>IFERROR(VLOOKUP(I19,'JCR 2026 (JIF 25)'!A:D,4,0), IFERROR(VLOOKUP(I19,'JCR 2026 (JIF 25)'!B:D,3,0),""))</f>
        <v>Sustainable Chemistry</v>
      </c>
      <c r="K19" s="19">
        <v>2024</v>
      </c>
      <c r="L19" s="19">
        <v>308</v>
      </c>
      <c r="M19" s="19"/>
      <c r="N19" s="53">
        <v>1</v>
      </c>
      <c r="O19" s="14"/>
    </row>
    <row r="20" spans="1:15" ht="13.5" customHeight="1">
      <c r="A20" s="37" t="str">
        <f t="shared" si="5"/>
        <v>JOURNAL OF BIOMEDICAL MATERIALS RESEARCH PART B-APPLIED BIOMATERIALS, 2025, p. 1</v>
      </c>
      <c r="B20" s="23">
        <f>IF(I20="","",_xlfn.LET(
  _xlpm.resultado1, VLOOKUP(I20,'JCR 2026 (JIF 25)'!A:C,3,FALSE),
  _xlpm.resultado2, VLOOKUP(I20,'JCR 2026 (JIF 25)'!B:C,2,FALSE),
  _xlpm.resultado, IFERROR(_xlpm.resultado1, IFERROR(_xlpm.resultado2,"")),
  IF(_xlpm.resultado="N/A", "N/A",
     IF(OR(_xlpm.resultado=0, _xlpm.resultado=""), "Revista sem FI", VALUE(_xlpm.resultado))
  )
))</f>
        <v>3</v>
      </c>
      <c r="C20" s="388" t="str">
        <f t="shared" si="2"/>
        <v/>
      </c>
      <c r="D20" s="389">
        <f t="shared" ca="1" si="3"/>
        <v>0</v>
      </c>
      <c r="E20" s="561">
        <f t="shared" ca="1" si="4"/>
        <v>0</v>
      </c>
      <c r="F20" s="14"/>
      <c r="G20" s="14"/>
      <c r="H20" s="49">
        <f>IF(I20&lt;&gt;"", COUNTIF($I$8:I20, "&lt;&gt;"), "")</f>
        <v>13</v>
      </c>
      <c r="I20" s="87" t="s">
        <v>1027</v>
      </c>
      <c r="J20" s="249" t="str">
        <f>IFERROR(VLOOKUP(I20,'JCR 2026 (JIF 25)'!A:D,4,0), IFERROR(VLOOKUP(I20,'JCR 2026 (JIF 25)'!B:D,3,0),""))</f>
        <v>JOURNAL OF BIOMEDICAL MATERIALS RESEARCH PART B-APPLIED BIOMATERIALS</v>
      </c>
      <c r="K20" s="19">
        <v>2025</v>
      </c>
      <c r="L20" s="19">
        <v>1</v>
      </c>
      <c r="M20" s="19"/>
      <c r="N20" s="53">
        <v>2</v>
      </c>
      <c r="O20" s="14"/>
    </row>
    <row r="21" spans="1:15" ht="13.5" customHeight="1">
      <c r="A21" s="37" t="str">
        <f t="shared" si="5"/>
        <v/>
      </c>
      <c r="B21" s="23" t="str">
        <f>IF(I21="","",_xlfn.LET(
  _xlpm.resultado1, VLOOKUP(I21,'JCR 2026 (JIF 25)'!A:C,3,FALSE),
  _xlpm.resultado2, VLOOKUP(I21,'JCR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21" s="388" t="str">
        <f t="shared" si="2"/>
        <v/>
      </c>
      <c r="D21" s="389" t="str">
        <f t="shared" si="3"/>
        <v/>
      </c>
      <c r="E21" s="561" t="str">
        <f t="shared" ca="1" si="4"/>
        <v/>
      </c>
      <c r="F21" s="14"/>
      <c r="G21" s="14"/>
      <c r="H21" s="49" t="str">
        <f>IF(I21&lt;&gt;"", COUNTIF($I$8:I21, "&lt;&gt;"), "")</f>
        <v/>
      </c>
      <c r="I21" s="87"/>
      <c r="J21" s="249" t="str">
        <f>IFERROR(VLOOKUP(I21,'JCR 2026 (JIF 25)'!A:D,4,0), IFERROR(VLOOKUP(I21,'JCR 2026 (JIF 25)'!B:D,3,0),""))</f>
        <v/>
      </c>
      <c r="K21" s="19"/>
      <c r="L21" s="19"/>
      <c r="M21" s="19"/>
      <c r="N21" s="53"/>
      <c r="O21" s="14"/>
    </row>
    <row r="22" spans="1:15" ht="13.5" customHeight="1" thickBot="1">
      <c r="A22" s="38" t="str">
        <f t="shared" si="5"/>
        <v/>
      </c>
      <c r="B22" s="33" t="str">
        <f>IF(I22="","",_xlfn.LET(
  _xlpm.resultado1, VLOOKUP(I22,'JCR 2026 (JIF 25)'!A:C,3,FALSE),
  _xlpm.resultado2, VLOOKUP(I22,'JCR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22" s="397" t="str">
        <f t="shared" si="2"/>
        <v/>
      </c>
      <c r="D22" s="398" t="str">
        <f t="shared" si="3"/>
        <v/>
      </c>
      <c r="E22" s="562" t="str">
        <f t="shared" ca="1" si="4"/>
        <v/>
      </c>
      <c r="F22" s="3"/>
      <c r="G22" s="3"/>
      <c r="H22" s="50" t="str">
        <f>IF(I22&lt;&gt;"", COUNTIF($I$8:I22, "&lt;&gt;"), "")</f>
        <v/>
      </c>
      <c r="I22" s="228"/>
      <c r="J22" s="284" t="str">
        <f>IFERROR(VLOOKUP(I22,'JCR 2026 (JIF 25)'!A:D,4,0), IFERROR(VLOOKUP(I22,'JCR 2026 (JIF 25)'!B:D,3,0),""))</f>
        <v/>
      </c>
      <c r="K22" s="47"/>
      <c r="L22" s="47"/>
      <c r="M22" s="47"/>
      <c r="N22" s="54"/>
      <c r="O22" s="3"/>
    </row>
    <row r="23" spans="1:15" ht="13.5" customHeight="1">
      <c r="A23" s="34" t="s">
        <v>60663</v>
      </c>
      <c r="B23" s="35">
        <f>SUM(B8:B22)</f>
        <v>48.9</v>
      </c>
      <c r="C23" s="35">
        <f>SUM(C8:C22)</f>
        <v>2</v>
      </c>
      <c r="D23" s="35">
        <f ca="1">SUM(D8:D22)</f>
        <v>4</v>
      </c>
      <c r="E23" s="36">
        <f ca="1">SUM(E8:E22)</f>
        <v>2</v>
      </c>
      <c r="F23" s="3"/>
      <c r="G23" s="3"/>
      <c r="H23" s="3"/>
      <c r="I23" s="3"/>
      <c r="J23" s="239"/>
      <c r="K23" s="3"/>
      <c r="L23" s="3"/>
      <c r="M23" s="3"/>
      <c r="N23" s="3"/>
      <c r="O23" s="3"/>
    </row>
    <row r="24" spans="1:15" ht="13.5" customHeight="1" thickBot="1">
      <c r="A24" s="24"/>
      <c r="B24" s="25" t="s">
        <v>53910</v>
      </c>
      <c r="C24" s="55">
        <f ca="1">C23+(MIN(C23,E23))</f>
        <v>4</v>
      </c>
      <c r="D24" s="26"/>
      <c r="E24" s="27"/>
      <c r="F24" s="14"/>
      <c r="G24" s="14"/>
      <c r="H24" s="14"/>
      <c r="I24" s="14"/>
      <c r="J24" s="210"/>
      <c r="K24" s="14"/>
      <c r="L24" s="14"/>
      <c r="M24" s="3"/>
      <c r="N24" s="3"/>
      <c r="O24" s="3"/>
    </row>
    <row r="25" spans="1:15" ht="13.5" customHeight="1" thickBot="1">
      <c r="A25" s="16"/>
      <c r="B25" s="21"/>
      <c r="C25" s="21"/>
      <c r="D25" s="29"/>
      <c r="E25" s="15"/>
      <c r="F25" s="3"/>
      <c r="G25" s="3"/>
      <c r="H25" s="3"/>
      <c r="I25" s="3"/>
      <c r="J25" s="210"/>
      <c r="K25" s="14"/>
      <c r="L25" s="14"/>
      <c r="M25" s="3"/>
      <c r="N25" s="3"/>
      <c r="O25" s="3"/>
    </row>
    <row r="26" spans="1:15" ht="13.5" customHeight="1" thickBot="1">
      <c r="A26" s="41" t="s">
        <v>6</v>
      </c>
      <c r="B26" s="133" t="s">
        <v>53953</v>
      </c>
      <c r="C26" s="42" cm="1">
        <f t="array" aca="1" ref="C26" ca="1">_xlfn.LET(
_xlpm._nAP,COUNTIF(C8:C22,"&gt;0"),
_xlpm._nTotal,SUM(D8:D22),
_xlpm._nCandidatosAPCo,SUMPRODUCT(--ISNUMBER(E8:E22)),
_xlpm._nAPCoUsados,MIN(MAX(0,_xlpm._nTotal-_xlpm._nAP),_xlpm._nCandidatosAPCo),
_xlpm._FIAPCo,_xlfn._xlws.FILTER(
   IF(ISNUMBER(B8:B22),B8:B22,0),
   ISNUMBER(E8:E22),
   0
),
_xlpm._somaAP,SUMIFS(B8:B22,C8:C22,"&gt;0"),
_xlpm._somaAPCo,IF(
   _xlpm._nAPCoUsados=0,
   0,
   SUM(
      LARGE(
         _xlpm._FIAPCo,
         _xlfn.SEQUENCE(_xlpm._nAPCoUsados)
      )
   )
),
IF(
   _xlpm._nTotal=0,
   0,
   (_xlpm._somaAP+_xlpm._somaAPCo)/_xlpm._nTotal
)
)</f>
        <v>5.4749999999999996</v>
      </c>
      <c r="D26" s="14" t="s">
        <v>53962</v>
      </c>
      <c r="E26" s="8"/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15" ht="13.5" customHeight="1">
      <c r="A27" s="3"/>
      <c r="B27" s="3"/>
      <c r="C27" s="3"/>
      <c r="D27" s="210" t="s">
        <v>53963</v>
      </c>
      <c r="E27" s="8"/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1:15" ht="13.5" customHeight="1" thickBot="1">
      <c r="A28" s="14"/>
      <c r="B28" s="14"/>
      <c r="C28" s="14"/>
      <c r="D28" s="210"/>
      <c r="E28" s="15"/>
      <c r="F28" s="14"/>
      <c r="G28" s="14"/>
      <c r="H28" s="14"/>
      <c r="I28" s="14"/>
      <c r="J28" s="14"/>
      <c r="K28" s="14"/>
      <c r="L28" s="14"/>
      <c r="M28" s="14"/>
      <c r="N28" s="14"/>
      <c r="O28" s="14"/>
    </row>
    <row r="29" spans="1:15" ht="13.5" customHeight="1" thickBot="1">
      <c r="A29" s="39" t="s">
        <v>53952</v>
      </c>
      <c r="B29" s="212"/>
      <c r="C29" s="57" t="s">
        <v>3</v>
      </c>
      <c r="D29" s="58" t="s">
        <v>4</v>
      </c>
      <c r="E29" s="8"/>
      <c r="F29" s="3"/>
      <c r="G29" s="3"/>
      <c r="H29" s="74" t="s">
        <v>60667</v>
      </c>
      <c r="I29" s="271" t="s">
        <v>60675</v>
      </c>
      <c r="J29" s="271" t="s">
        <v>60677</v>
      </c>
      <c r="K29" s="272" t="s">
        <v>25</v>
      </c>
      <c r="L29" s="271" t="s">
        <v>60676</v>
      </c>
      <c r="M29" s="272" t="s">
        <v>53917</v>
      </c>
      <c r="N29" s="273" t="s">
        <v>60680</v>
      </c>
      <c r="O29" s="3"/>
    </row>
    <row r="30" spans="1:15" ht="13.5" customHeight="1">
      <c r="A30" s="672" t="str">
        <f>IF(OR(ISBLANK(J30),ISBLANK(K30)), "", J30 &amp; ", " &amp; K30)</f>
        <v>DPP, BR 10 2017 001265 4, Método de extra…, , 2017</v>
      </c>
      <c r="B30" s="673"/>
      <c r="C30" s="269">
        <f>IF(I30="","",
 IF(I30="C", IF(L30="N", 1, IF(L30="I", 2, 0)),
 IF(I30="L", IF(L30="N", 2, IF(L30="I", 4, 0)),
 IF(I30="P",
    IF(L30="N",1,IF(L30="I",2,0)) *
    IF(L30&lt;&gt;"", IF(N30&lt;&gt;"", 2, 1), 0),
 0))))</f>
        <v>1</v>
      </c>
      <c r="D30" s="275">
        <f t="shared" ref="D30" si="6">IF(A30="","",1)</f>
        <v>1</v>
      </c>
      <c r="E30" s="8"/>
      <c r="F30" s="3"/>
      <c r="G30" s="3"/>
      <c r="H30" s="48">
        <f>IF(J30&lt;&gt;"", COUNTIF($J$30:J30, "&lt;&gt;"), "")</f>
        <v>1</v>
      </c>
      <c r="I30" s="203" t="s">
        <v>60674</v>
      </c>
      <c r="J30" s="247" t="s">
        <v>43</v>
      </c>
      <c r="K30" s="66">
        <v>2017</v>
      </c>
      <c r="L30" s="203" t="s">
        <v>60678</v>
      </c>
      <c r="M30" s="229"/>
      <c r="N30" s="270"/>
      <c r="O30" s="3"/>
    </row>
    <row r="31" spans="1:15" ht="13.5" customHeight="1">
      <c r="A31" s="642" t="str">
        <f t="shared" ref="A31:A36" si="7">IF(OR(ISBLANK(J31),ISBLANK(K31)), "", J31 &amp; ", " &amp; K31)</f>
        <v>Ch. 7, Bioimaging Metallomics, 2018</v>
      </c>
      <c r="B31" s="643"/>
      <c r="C31" s="262">
        <f t="shared" ref="C31:C36" si="8">IF(I31="","",
 IF(I31="C", IF(L31="N", 1, IF(L31="I", 2, 0)),
 IF(I31="L", IF(L31="N", 2, IF(L31="I", 4, 0)),
 IF(I31="P",
    IF(L31="N",1,IF(L31="I",2,0)) *
    IF(L31&lt;&gt;"", IF(N31&lt;&gt;"", 2, 1), 0),
 0))))</f>
        <v>2</v>
      </c>
      <c r="D31" s="276">
        <f t="shared" ref="D31:D36" si="9">IF(A31="","",1)</f>
        <v>1</v>
      </c>
      <c r="E31" s="8"/>
      <c r="F31" s="3"/>
      <c r="G31" s="3"/>
      <c r="H31" s="49">
        <f>IF(J31&lt;&gt;"", COUNTIF($J$30:J31, "&lt;&gt;"), "")</f>
        <v>2</v>
      </c>
      <c r="I31" s="87" t="s">
        <v>60673</v>
      </c>
      <c r="J31" s="248" t="s">
        <v>44</v>
      </c>
      <c r="K31" s="6">
        <v>2018</v>
      </c>
      <c r="L31" s="87" t="s">
        <v>60679</v>
      </c>
      <c r="M31" s="294" t="s">
        <v>66425</v>
      </c>
      <c r="N31" s="266"/>
      <c r="O31" s="3"/>
    </row>
    <row r="32" spans="1:15" ht="13.5" customHeight="1">
      <c r="A32" s="642" t="str">
        <f t="shared" si="7"/>
        <v>Cáp. 2, Estatística aplicada ao controle de qualidade, 2019</v>
      </c>
      <c r="B32" s="643"/>
      <c r="C32" s="262">
        <f t="shared" si="8"/>
        <v>1</v>
      </c>
      <c r="D32" s="276">
        <f t="shared" si="9"/>
        <v>1</v>
      </c>
      <c r="E32" s="8"/>
      <c r="F32" s="3"/>
      <c r="G32" s="3"/>
      <c r="H32" s="49">
        <f>IF(J32&lt;&gt;"", COUNTIF($J$30:J32, "&lt;&gt;"), "")</f>
        <v>3</v>
      </c>
      <c r="I32" s="87" t="s">
        <v>60673</v>
      </c>
      <c r="J32" s="248" t="s">
        <v>53907</v>
      </c>
      <c r="K32" s="7">
        <v>2019</v>
      </c>
      <c r="L32" s="87" t="s">
        <v>60678</v>
      </c>
      <c r="M32" s="87"/>
      <c r="N32" s="266"/>
      <c r="O32" s="3"/>
    </row>
    <row r="33" spans="1:15" ht="13.5" customHeight="1">
      <c r="A33" s="642" t="str">
        <f t="shared" si="7"/>
        <v>Metallomics Imaginig, 2021</v>
      </c>
      <c r="B33" s="643"/>
      <c r="C33" s="262">
        <f t="shared" si="8"/>
        <v>2</v>
      </c>
      <c r="D33" s="276">
        <f t="shared" si="9"/>
        <v>1</v>
      </c>
      <c r="E33" s="8"/>
      <c r="F33" s="3"/>
      <c r="G33" s="3"/>
      <c r="H33" s="49">
        <f>IF(J33&lt;&gt;"", COUNTIF($J$30:J33, "&lt;&gt;"), "")</f>
        <v>4</v>
      </c>
      <c r="I33" s="87" t="s">
        <v>60673</v>
      </c>
      <c r="J33" s="248" t="s">
        <v>45</v>
      </c>
      <c r="K33" s="6">
        <v>2021</v>
      </c>
      <c r="L33" s="87" t="s">
        <v>60679</v>
      </c>
      <c r="M33" s="87" t="s">
        <v>66425</v>
      </c>
      <c r="N33" s="266"/>
      <c r="O33" s="3"/>
    </row>
    <row r="34" spans="1:15" ht="13.5" customHeight="1">
      <c r="A34" s="642" t="str">
        <f t="shared" si="7"/>
        <v/>
      </c>
      <c r="B34" s="643"/>
      <c r="C34" s="262" t="str">
        <f t="shared" si="8"/>
        <v/>
      </c>
      <c r="D34" s="276" t="str">
        <f t="shared" si="9"/>
        <v/>
      </c>
      <c r="E34" s="15"/>
      <c r="F34" s="14"/>
      <c r="G34" s="14"/>
      <c r="H34" s="49" t="str">
        <f>IF(J34&lt;&gt;"", COUNTIF($J$30:J34, "&lt;&gt;"), "")</f>
        <v/>
      </c>
      <c r="I34" s="87"/>
      <c r="J34" s="252"/>
      <c r="K34" s="87"/>
      <c r="L34" s="87"/>
      <c r="M34" s="87"/>
      <c r="N34" s="266"/>
      <c r="O34" s="14"/>
    </row>
    <row r="35" spans="1:15" ht="13.5" customHeight="1">
      <c r="A35" s="642" t="str">
        <f t="shared" si="7"/>
        <v/>
      </c>
      <c r="B35" s="643"/>
      <c r="C35" s="262" t="str">
        <f t="shared" si="8"/>
        <v/>
      </c>
      <c r="D35" s="276" t="str">
        <f t="shared" si="9"/>
        <v/>
      </c>
      <c r="E35" s="8"/>
      <c r="F35" s="3"/>
      <c r="G35" s="3"/>
      <c r="H35" s="49" t="str">
        <f>IF(J35&lt;&gt;"", COUNTIF($J$30:J35, "&lt;&gt;"), "")</f>
        <v/>
      </c>
      <c r="I35" s="87"/>
      <c r="J35" s="252"/>
      <c r="K35" s="87"/>
      <c r="L35" s="87"/>
      <c r="M35" s="87"/>
      <c r="N35" s="266"/>
      <c r="O35" s="3"/>
    </row>
    <row r="36" spans="1:15" ht="13.5" customHeight="1" thickBot="1">
      <c r="A36" s="674" t="str">
        <f t="shared" si="7"/>
        <v/>
      </c>
      <c r="B36" s="675"/>
      <c r="C36" s="263" t="str">
        <f t="shared" si="8"/>
        <v/>
      </c>
      <c r="D36" s="277" t="str">
        <f t="shared" si="9"/>
        <v/>
      </c>
      <c r="E36" s="8"/>
      <c r="F36" s="3"/>
      <c r="G36" s="3"/>
      <c r="H36" s="50" t="str">
        <f>IF(J36&lt;&gt;"", COUNTIF($J$30:J36, "&lt;&gt;"), "")</f>
        <v/>
      </c>
      <c r="I36" s="228"/>
      <c r="J36" s="253"/>
      <c r="K36" s="228"/>
      <c r="L36" s="228"/>
      <c r="M36" s="228"/>
      <c r="N36" s="267"/>
      <c r="O36" s="3"/>
    </row>
    <row r="37" spans="1:15" ht="13.5" customHeight="1" thickBot="1">
      <c r="A37" s="676" t="s">
        <v>60663</v>
      </c>
      <c r="B37" s="677"/>
      <c r="C37" s="237">
        <f>SUM(C30:C36)</f>
        <v>6</v>
      </c>
      <c r="D37" s="238">
        <f>SUM(D30:D36)</f>
        <v>4</v>
      </c>
      <c r="E37" s="8"/>
      <c r="F37" s="3"/>
      <c r="G37" s="3"/>
      <c r="H37" s="3" t="s">
        <v>60668</v>
      </c>
      <c r="I37" s="3"/>
      <c r="J37" s="3"/>
      <c r="K37" s="3"/>
      <c r="L37" s="3"/>
      <c r="M37" s="3"/>
      <c r="N37" s="3"/>
      <c r="O37" s="3"/>
    </row>
    <row r="38" spans="1:15" ht="13.5" customHeight="1" thickBot="1">
      <c r="A38" s="127"/>
      <c r="B38" s="28"/>
      <c r="C38" s="15"/>
      <c r="D38" s="15"/>
      <c r="E38" s="8"/>
      <c r="F38" s="3"/>
      <c r="G38" s="3"/>
      <c r="H38" s="3" t="s">
        <v>60669</v>
      </c>
      <c r="I38" s="3"/>
      <c r="J38" s="3"/>
      <c r="K38" s="3"/>
      <c r="L38" s="3"/>
      <c r="M38" s="3"/>
      <c r="N38" s="3"/>
      <c r="O38" s="3"/>
    </row>
    <row r="39" spans="1:15" ht="13.5" customHeight="1" thickBot="1">
      <c r="A39" s="128" t="s">
        <v>60664</v>
      </c>
      <c r="B39" s="131" t="s">
        <v>53911</v>
      </c>
      <c r="C39" s="129">
        <f ca="1">C24+C37</f>
        <v>10</v>
      </c>
      <c r="D39" s="130">
        <f ca="1">D23 + D37</f>
        <v>8</v>
      </c>
      <c r="E39" s="8"/>
      <c r="F39" s="3"/>
      <c r="G39" s="3"/>
      <c r="H39" s="3" t="s">
        <v>60670</v>
      </c>
      <c r="I39" s="3"/>
      <c r="J39" s="3"/>
      <c r="K39" s="3"/>
      <c r="L39" s="3"/>
      <c r="M39" s="3"/>
      <c r="N39" s="3"/>
      <c r="O39" s="3"/>
    </row>
    <row r="40" spans="1:15" ht="13.5" customHeight="1" thickBot="1">
      <c r="A40" s="15"/>
      <c r="B40" s="131" t="s">
        <v>53914</v>
      </c>
      <c r="C40" s="130">
        <f>C37+C23</f>
        <v>8</v>
      </c>
      <c r="D40" s="14"/>
      <c r="E40" s="8"/>
      <c r="F40" s="3"/>
      <c r="G40" s="3"/>
      <c r="H40" s="3"/>
      <c r="I40" s="3"/>
      <c r="J40" s="3"/>
      <c r="K40" s="3"/>
      <c r="L40" s="3"/>
      <c r="M40" s="3"/>
      <c r="N40" s="3"/>
      <c r="O40" s="3"/>
    </row>
    <row r="41" spans="1:15" ht="13.5" customHeight="1" thickBot="1">
      <c r="A41" s="15"/>
      <c r="B41" s="15"/>
      <c r="C41" s="15"/>
      <c r="D41" s="14"/>
      <c r="E41" s="15"/>
      <c r="F41" s="14"/>
      <c r="G41" s="14"/>
      <c r="H41" s="14"/>
      <c r="I41" s="14"/>
      <c r="J41" s="14"/>
      <c r="K41" s="14"/>
      <c r="L41" s="14"/>
      <c r="M41" s="3"/>
      <c r="N41" s="3"/>
      <c r="O41" s="3"/>
    </row>
    <row r="42" spans="1:15" ht="13.5" customHeight="1" thickBot="1">
      <c r="A42" s="137" t="s">
        <v>7</v>
      </c>
      <c r="B42" s="139"/>
      <c r="C42" s="9"/>
      <c r="D42" s="3"/>
      <c r="E42" s="8"/>
      <c r="F42" s="3"/>
      <c r="G42" s="3"/>
      <c r="H42" s="137" t="s">
        <v>7</v>
      </c>
      <c r="I42" s="138"/>
      <c r="J42" s="138"/>
      <c r="K42" s="138"/>
      <c r="L42" s="139"/>
      <c r="M42" s="3"/>
      <c r="N42" s="3"/>
      <c r="O42" s="3"/>
    </row>
    <row r="43" spans="1:15" ht="13.5" customHeight="1" thickBot="1">
      <c r="A43" s="132" t="s">
        <v>8</v>
      </c>
      <c r="B43" s="134" t="s">
        <v>9</v>
      </c>
      <c r="C43" s="4"/>
      <c r="D43" s="3"/>
      <c r="E43" s="8"/>
      <c r="F43" s="3"/>
      <c r="G43" s="3"/>
      <c r="H43" s="196" t="s">
        <v>60667</v>
      </c>
      <c r="I43" s="57" t="s">
        <v>55886</v>
      </c>
      <c r="J43" s="197" t="s">
        <v>24</v>
      </c>
      <c r="K43" s="197" t="s">
        <v>25</v>
      </c>
      <c r="L43" s="198" t="s">
        <v>26</v>
      </c>
      <c r="M43" s="3"/>
      <c r="N43" s="3"/>
      <c r="O43" s="3"/>
    </row>
    <row r="44" spans="1:15" ht="13.5" customHeight="1">
      <c r="A44" s="135" t="str">
        <f t="shared" ref="A44:A55" si="10">IF(ISBLANK(J44),"",J44 &amp; IF(ISBLANK(K44), "", ", " &amp; K44 &amp; ",") &amp; IF(ISBLANK(L44), "", " p. " &amp; L44))</f>
        <v>LWT-FOOD SCIENCE AND TECHNOLOGY, 2021, p. 111027</v>
      </c>
      <c r="B44" s="136">
        <f>IF(C44="Revista sem FI",0,IF(OR(I44="",K44=""),"",1))</f>
        <v>1</v>
      </c>
      <c r="C44" s="239" t="str">
        <f>IF(IF(I44="","",_xlfn.LET(_xlpm.resultado1,VLOOKUP(I44,'JCR 2026 (JIF 25)'!A:C,3,FALSE),_xlpm.resultado2,VLOOKUP(I44,'JCR 2026 (JIF 25)'!B:C,2,FALSE),_xlpm.resultado,IFERROR(_xlpm.resultado1,IFERROR(_xlpm.resultado2,"")),IF(OR(_xlpm.resultado=0,_xlpm.resultado=""),"Revista sem FI",VALUE(_xlpm.resultado))))="Revista sem FI","Revista sem FI","")</f>
        <v/>
      </c>
      <c r="D44" s="3"/>
      <c r="E44" s="8"/>
      <c r="F44" s="3"/>
      <c r="G44" s="3"/>
      <c r="H44" s="49">
        <f>IF(I44&lt;&gt;"", COUNTIF($I$44:I44, "&lt;&gt;"), "")</f>
        <v>1</v>
      </c>
      <c r="I44" s="19" t="s">
        <v>1387</v>
      </c>
      <c r="J44" s="20" t="str">
        <f>IFERROR(VLOOKUP(I44,'JCR 2026 (JIF 25)'!A:D,4,0), IFERROR(VLOOKUP(I44,'JCR 2026 (JIF 25)'!B:D,3,0),""))</f>
        <v>LWT-FOOD SCIENCE AND TECHNOLOGY</v>
      </c>
      <c r="K44" s="19">
        <v>2021</v>
      </c>
      <c r="L44" s="53">
        <v>111027</v>
      </c>
      <c r="M44" s="3"/>
      <c r="N44" s="3"/>
      <c r="O44" s="3"/>
    </row>
    <row r="45" spans="1:15" ht="13.5" customHeight="1">
      <c r="A45" s="135" t="str">
        <f t="shared" si="10"/>
        <v>Analytical Methods, 2021, p. 5555</v>
      </c>
      <c r="B45" s="136">
        <f t="shared" ref="B45:B60" si="11">IF(C45="Revista sem FI",0,IF(OR(I45="",K45=""),"",1))</f>
        <v>1</v>
      </c>
      <c r="C45" s="239" t="str">
        <f>IF(IF(I45="","",_xlfn.LET(_xlpm.resultado1,VLOOKUP(I45,'JCR 2026 (JIF 25)'!A:C,3,FALSE),_xlpm.resultado2,VLOOKUP(I45,'JCR 2026 (JIF 25)'!B:C,2,FALSE),_xlpm.resultado,IFERROR(_xlpm.resultado1,IFERROR(_xlpm.resultado2,"")),IF(OR(_xlpm.resultado=0,_xlpm.resultado=""),"Revista sem FI",VALUE(_xlpm.resultado))))="Revista sem FI","Revista sem FI","")</f>
        <v/>
      </c>
      <c r="D45" s="3"/>
      <c r="E45" s="8"/>
      <c r="F45" s="3"/>
      <c r="G45" s="3"/>
      <c r="H45" s="49">
        <f>IF(I45&lt;&gt;"", COUNTIF($I$44:I45, "&lt;&gt;"), "")</f>
        <v>2</v>
      </c>
      <c r="I45" s="19" t="s">
        <v>11454</v>
      </c>
      <c r="J45" s="20" t="str">
        <f>IFERROR(VLOOKUP(I45,'JCR 2026 (JIF 25)'!A:D,4,0), IFERROR(VLOOKUP(I45,'JCR 2026 (JIF 25)'!B:D,3,0),""))</f>
        <v>Analytical Methods</v>
      </c>
      <c r="K45" s="19">
        <v>2021</v>
      </c>
      <c r="L45" s="53">
        <v>5555</v>
      </c>
      <c r="M45" s="3"/>
      <c r="N45" s="3"/>
      <c r="O45" s="3"/>
    </row>
    <row r="46" spans="1:15" ht="13.5" customHeight="1">
      <c r="A46" s="135" t="str">
        <f t="shared" si="10"/>
        <v>Fuel, 2021, p. 119941</v>
      </c>
      <c r="B46" s="136">
        <f t="shared" si="11"/>
        <v>1</v>
      </c>
      <c r="C46" s="239" t="str">
        <f>IF(IF(I46="","",_xlfn.LET(_xlpm.resultado1,VLOOKUP(I46,'JCR 2026 (JIF 25)'!A:C,3,FALSE),_xlpm.resultado2,VLOOKUP(I46,'JCR 2026 (JIF 25)'!B:C,2,FALSE),_xlpm.resultado,IFERROR(_xlpm.resultado1,IFERROR(_xlpm.resultado2,"")),IF(OR(_xlpm.resultado=0,_xlpm.resultado=""),"Revista sem FI",VALUE(_xlpm.resultado))))="Revista sem FI","Revista sem FI","")</f>
        <v/>
      </c>
      <c r="D46" s="3"/>
      <c r="E46" s="8"/>
      <c r="F46" s="3"/>
      <c r="G46" s="3"/>
      <c r="H46" s="49">
        <f>IF(I46&lt;&gt;"", COUNTIF($I$44:I46, "&lt;&gt;"), "")</f>
        <v>3</v>
      </c>
      <c r="I46" s="19" t="s">
        <v>787</v>
      </c>
      <c r="J46" s="20" t="str">
        <f>IFERROR(VLOOKUP(I46,'JCR 2026 (JIF 25)'!A:D,4,0), IFERROR(VLOOKUP(I46,'JCR 2026 (JIF 25)'!B:D,3,0),""))</f>
        <v>Fuel</v>
      </c>
      <c r="K46" s="19">
        <v>2021</v>
      </c>
      <c r="L46" s="53">
        <v>119941</v>
      </c>
      <c r="M46" s="3"/>
      <c r="N46" s="3"/>
      <c r="O46" s="3"/>
    </row>
    <row r="47" spans="1:15" ht="13.5" customHeight="1">
      <c r="A47" s="135" t="str">
        <f t="shared" si="10"/>
        <v>LWT-FOOD SCIENCE AND TECHNOLOGY, 2022, p. 112886</v>
      </c>
      <c r="B47" s="136">
        <f t="shared" si="11"/>
        <v>1</v>
      </c>
      <c r="C47" s="239" t="str">
        <f>IF(IF(I47="","",_xlfn.LET(_xlpm.resultado1,VLOOKUP(I47,'JCR 2026 (JIF 25)'!A:C,3,FALSE),_xlpm.resultado2,VLOOKUP(I47,'JCR 2026 (JIF 25)'!B:C,2,FALSE),_xlpm.resultado,IFERROR(_xlpm.resultado1,IFERROR(_xlpm.resultado2,"")),IF(OR(_xlpm.resultado=0,_xlpm.resultado=""),"Revista sem FI",VALUE(_xlpm.resultado))))="Revista sem FI","Revista sem FI","")</f>
        <v/>
      </c>
      <c r="D47" s="3"/>
      <c r="E47" s="8"/>
      <c r="F47" s="3"/>
      <c r="G47" s="3"/>
      <c r="H47" s="49">
        <f>IF(I47&lt;&gt;"", COUNTIF($I$44:I47, "&lt;&gt;"), "")</f>
        <v>4</v>
      </c>
      <c r="I47" s="19" t="s">
        <v>1387</v>
      </c>
      <c r="J47" s="20" t="str">
        <f>IFERROR(VLOOKUP(I47,'JCR 2026 (JIF 25)'!A:D,4,0), IFERROR(VLOOKUP(I47,'JCR 2026 (JIF 25)'!B:D,3,0),""))</f>
        <v>LWT-FOOD SCIENCE AND TECHNOLOGY</v>
      </c>
      <c r="K47" s="19">
        <v>2022</v>
      </c>
      <c r="L47" s="53">
        <v>112886</v>
      </c>
      <c r="M47" s="3"/>
      <c r="N47" s="3"/>
      <c r="O47" s="3"/>
    </row>
    <row r="48" spans="1:15" ht="13.5" customHeight="1">
      <c r="A48" s="135" t="str">
        <f t="shared" si="10"/>
        <v>Polymers, 2022, p. 4854</v>
      </c>
      <c r="B48" s="136">
        <f t="shared" si="11"/>
        <v>1</v>
      </c>
      <c r="C48" s="239" t="str">
        <f>IF(IF(I48="","",_xlfn.LET(_xlpm.resultado1,VLOOKUP(I48,'JCR 2026 (JIF 25)'!A:C,3,FALSE),_xlpm.resultado2,VLOOKUP(I48,'JCR 2026 (JIF 25)'!B:C,2,FALSE),_xlpm.resultado,IFERROR(_xlpm.resultado1,IFERROR(_xlpm.resultado2,"")),IF(OR(_xlpm.resultado=0,_xlpm.resultado=""),"Revista sem FI",VALUE(_xlpm.resultado))))="Revista sem FI","Revista sem FI","")</f>
        <v/>
      </c>
      <c r="D48" s="3"/>
      <c r="E48" s="8"/>
      <c r="F48" s="3"/>
      <c r="G48" s="3"/>
      <c r="H48" s="49">
        <f>IF(I48&lt;&gt;"", COUNTIF($I$44:I48, "&lt;&gt;"), "")</f>
        <v>5</v>
      </c>
      <c r="I48" s="19" t="s">
        <v>22040</v>
      </c>
      <c r="J48" s="20" t="str">
        <f>IFERROR(VLOOKUP(I48,'JCR 2026 (JIF 25)'!A:D,4,0), IFERROR(VLOOKUP(I48,'JCR 2026 (JIF 25)'!B:D,3,0),""))</f>
        <v>Polymers</v>
      </c>
      <c r="K48" s="19">
        <v>2022</v>
      </c>
      <c r="L48" s="53">
        <v>4854</v>
      </c>
      <c r="M48" s="3"/>
      <c r="N48" s="3"/>
      <c r="O48" s="3"/>
    </row>
    <row r="49" spans="1:15" ht="13.5" customHeight="1">
      <c r="A49" s="135" t="str">
        <f t="shared" si="10"/>
        <v>Sustainability, 2022, p. 422</v>
      </c>
      <c r="B49" s="136">
        <f t="shared" si="11"/>
        <v>1</v>
      </c>
      <c r="C49" s="239" t="str">
        <f>IF(IF(I49="","",_xlfn.LET(_xlpm.resultado1,VLOOKUP(I49,'JCR 2026 (JIF 25)'!A:C,3,FALSE),_xlpm.resultado2,VLOOKUP(I49,'JCR 2026 (JIF 25)'!B:C,2,FALSE),_xlpm.resultado,IFERROR(_xlpm.resultado1,IFERROR(_xlpm.resultado2,"")),IF(OR(_xlpm.resultado=0,_xlpm.resultado=""),"Revista sem FI",VALUE(_xlpm.resultado))))="Revista sem FI","Revista sem FI","")</f>
        <v/>
      </c>
      <c r="D49" s="3"/>
      <c r="E49" s="8"/>
      <c r="F49" s="3"/>
      <c r="G49" s="3"/>
      <c r="H49" s="49">
        <f>IF(I49&lt;&gt;"", COUNTIF($I$44:I49, "&lt;&gt;"), "")</f>
        <v>6</v>
      </c>
      <c r="I49" s="19" t="s">
        <v>23139</v>
      </c>
      <c r="J49" s="20" t="str">
        <f>IFERROR(VLOOKUP(I49,'JCR 2026 (JIF 25)'!A:D,4,0), IFERROR(VLOOKUP(I49,'JCR 2026 (JIF 25)'!B:D,3,0),""))</f>
        <v>Sustainability</v>
      </c>
      <c r="K49" s="64">
        <v>2022</v>
      </c>
      <c r="L49" s="53">
        <v>422</v>
      </c>
      <c r="M49" s="3"/>
      <c r="N49" s="3"/>
      <c r="O49" s="3"/>
    </row>
    <row r="50" spans="1:15" ht="13.5" customHeight="1">
      <c r="A50" s="135" t="str">
        <f t="shared" si="10"/>
        <v>Journal of Inorganic and Organometallic Polymers and Materials, 2022, p. 1459</v>
      </c>
      <c r="B50" s="136">
        <f t="shared" si="11"/>
        <v>1</v>
      </c>
      <c r="C50" s="239" t="str">
        <f>IF(IF(I50="","",_xlfn.LET(_xlpm.resultado1,VLOOKUP(I50,'JCR 2026 (JIF 25)'!A:C,3,FALSE),_xlpm.resultado2,VLOOKUP(I50,'JCR 2026 (JIF 25)'!B:C,2,FALSE),_xlpm.resultado,IFERROR(_xlpm.resultado1,IFERROR(_xlpm.resultado2,"")),IF(OR(_xlpm.resultado=0,_xlpm.resultado=""),"Revista sem FI",VALUE(_xlpm.resultado))))="Revista sem FI","Revista sem FI","")</f>
        <v/>
      </c>
      <c r="D50" s="3"/>
      <c r="E50" s="8"/>
      <c r="F50" s="3"/>
      <c r="G50" s="3"/>
      <c r="H50" s="49">
        <f>IF(I50&lt;&gt;"", COUNTIF($I$44:I50, "&lt;&gt;"), "")</f>
        <v>7</v>
      </c>
      <c r="I50" s="19" t="s">
        <v>1165</v>
      </c>
      <c r="J50" s="20" t="str">
        <f>IFERROR(VLOOKUP(I50,'JCR 2026 (JIF 25)'!A:D,4,0), IFERROR(VLOOKUP(I50,'JCR 2026 (JIF 25)'!B:D,3,0),""))</f>
        <v>Journal of Inorganic and Organometallic Polymers and Materials</v>
      </c>
      <c r="K50" s="19">
        <v>2022</v>
      </c>
      <c r="L50" s="53">
        <v>1459</v>
      </c>
      <c r="M50" s="3"/>
      <c r="N50" s="3"/>
      <c r="O50" s="3"/>
    </row>
    <row r="51" spans="1:15" ht="13.5" customHeight="1">
      <c r="A51" s="135" t="str">
        <f t="shared" si="10"/>
        <v>Clean Technologies and Environmental Policy, 2022, p. 2117</v>
      </c>
      <c r="B51" s="136">
        <f t="shared" si="11"/>
        <v>1</v>
      </c>
      <c r="C51" s="239" t="str">
        <f>IF(IF(I51="","",_xlfn.LET(_xlpm.resultado1,VLOOKUP(I51,'JCR 2026 (JIF 25)'!A:C,3,FALSE),_xlpm.resultado2,VLOOKUP(I51,'JCR 2026 (JIF 25)'!B:C,2,FALSE),_xlpm.resultado,IFERROR(_xlpm.resultado1,IFERROR(_xlpm.resultado2,"")),IF(OR(_xlpm.resultado=0,_xlpm.resultado=""),"Revista sem FI",VALUE(_xlpm.resultado))))="Revista sem FI","Revista sem FI","")</f>
        <v/>
      </c>
      <c r="D51" s="14"/>
      <c r="E51" s="15"/>
      <c r="F51" s="14"/>
      <c r="G51" s="14"/>
      <c r="H51" s="49">
        <f>IF(I51&lt;&gt;"", COUNTIF($I$44:I51, "&lt;&gt;"), "")</f>
        <v>8</v>
      </c>
      <c r="I51" s="19" t="s">
        <v>13501</v>
      </c>
      <c r="J51" s="20" t="str">
        <f>IFERROR(VLOOKUP(I51,'JCR 2026 (JIF 25)'!A:D,4,0), IFERROR(VLOOKUP(I51,'JCR 2026 (JIF 25)'!B:D,3,0),""))</f>
        <v>Clean Technologies and Environmental Policy</v>
      </c>
      <c r="K51" s="19">
        <v>2022</v>
      </c>
      <c r="L51" s="53">
        <v>2117</v>
      </c>
      <c r="M51" s="3"/>
      <c r="N51" s="14"/>
      <c r="O51" s="14"/>
    </row>
    <row r="52" spans="1:15" ht="13.5" customHeight="1">
      <c r="A52" s="135" t="str">
        <f t="shared" si="10"/>
        <v>DRYING TECHNOLOGY, 2023, p. 1878</v>
      </c>
      <c r="B52" s="136">
        <f t="shared" si="11"/>
        <v>1</v>
      </c>
      <c r="C52" s="239" t="str">
        <f>IF(IF(I52="","",_xlfn.LET(_xlpm.resultado1,VLOOKUP(I52,'JCR 2026 (JIF 25)'!A:C,3,FALSE),_xlpm.resultado2,VLOOKUP(I52,'JCR 2026 (JIF 25)'!B:C,2,FALSE),_xlpm.resultado,IFERROR(_xlpm.resultado1,IFERROR(_xlpm.resultado2,"")),IF(OR(_xlpm.resultado=0,_xlpm.resultado=""),"Revista sem FI",VALUE(_xlpm.resultado))))="Revista sem FI","Revista sem FI","")</f>
        <v/>
      </c>
      <c r="D52" s="14"/>
      <c r="E52" s="15"/>
      <c r="F52" s="14"/>
      <c r="G52" s="14"/>
      <c r="H52" s="49">
        <f>IF(I52&lt;&gt;"", COUNTIF($I$44:I52, "&lt;&gt;"), "")</f>
        <v>9</v>
      </c>
      <c r="I52" s="19" t="s">
        <v>623</v>
      </c>
      <c r="J52" s="20" t="str">
        <f>IFERROR(VLOOKUP(I52,'JCR 2026 (JIF 25)'!A:D,4,0), IFERROR(VLOOKUP(I52,'JCR 2026 (JIF 25)'!B:D,3,0),""))</f>
        <v>DRYING TECHNOLOGY</v>
      </c>
      <c r="K52" s="19">
        <v>2023</v>
      </c>
      <c r="L52" s="53">
        <v>1878</v>
      </c>
      <c r="M52" s="3"/>
      <c r="N52" s="14"/>
      <c r="O52" s="14"/>
    </row>
    <row r="53" spans="1:15" ht="13.5" customHeight="1">
      <c r="A53" s="135" t="str">
        <f t="shared" si="10"/>
        <v>Heliyon, 2023, p. e17962</v>
      </c>
      <c r="B53" s="136">
        <f t="shared" si="11"/>
        <v>0</v>
      </c>
      <c r="C53" s="239" t="str">
        <f>IF(IF(I53="","",_xlfn.LET(_xlpm.resultado1,VLOOKUP(I53,'JCR 2026 (JIF 25)'!A:C,3,FALSE),_xlpm.resultado2,VLOOKUP(I53,'JCR 2026 (JIF 25)'!B:C,2,FALSE),_xlpm.resultado,IFERROR(_xlpm.resultado1,IFERROR(_xlpm.resultado2,"")),IF(OR(_xlpm.resultado=0,_xlpm.resultado=""),"Revista sem FI",VALUE(_xlpm.resultado))))="Revista sem FI","Revista sem FI","")</f>
        <v>Revista sem FI</v>
      </c>
      <c r="D53" s="14"/>
      <c r="E53" s="15"/>
      <c r="F53" s="14"/>
      <c r="G53" s="14"/>
      <c r="H53" s="49">
        <f>IF(I53&lt;&gt;"", COUNTIF($I$44:I53, "&lt;&gt;"), "")</f>
        <v>10</v>
      </c>
      <c r="I53" s="19" t="s">
        <v>15680</v>
      </c>
      <c r="J53" s="20" t="str">
        <f>IFERROR(VLOOKUP(I53,'JCR 2026 (JIF 25)'!A:D,4,0), IFERROR(VLOOKUP(I53,'JCR 2026 (JIF 25)'!B:D,3,0),""))</f>
        <v>Heliyon</v>
      </c>
      <c r="K53" s="19">
        <v>2023</v>
      </c>
      <c r="L53" s="53" t="s">
        <v>53877</v>
      </c>
      <c r="M53" s="3"/>
      <c r="N53" s="14"/>
      <c r="O53" s="14"/>
    </row>
    <row r="54" spans="1:15" ht="13.5" customHeight="1">
      <c r="A54" s="135" t="str">
        <f t="shared" si="10"/>
        <v>MICROCHEMICAL JOURNAL, 2024, p. 110348</v>
      </c>
      <c r="B54" s="136">
        <f t="shared" si="11"/>
        <v>1</v>
      </c>
      <c r="C54" s="239" t="str">
        <f>IF(IF(I54="","",_xlfn.LET(_xlpm.resultado1,VLOOKUP(I54,'JCR 2026 (JIF 25)'!A:C,3,FALSE),_xlpm.resultado2,VLOOKUP(I54,'JCR 2026 (JIF 25)'!B:C,2,FALSE),_xlpm.resultado,IFERROR(_xlpm.resultado1,IFERROR(_xlpm.resultado2,"")),IF(OR(_xlpm.resultado=0,_xlpm.resultado=""),"Revista sem FI",VALUE(_xlpm.resultado))))="Revista sem FI","Revista sem FI","")</f>
        <v/>
      </c>
      <c r="D54" s="14"/>
      <c r="E54" s="15"/>
      <c r="F54" s="14"/>
      <c r="G54" s="14"/>
      <c r="H54" s="49">
        <f>IF(I54&lt;&gt;"", COUNTIF($I$44:I54, "&lt;&gt;"), "")</f>
        <v>11</v>
      </c>
      <c r="I54" s="19" t="s">
        <v>20156</v>
      </c>
      <c r="J54" s="20" t="str">
        <f>IFERROR(VLOOKUP(I54,'JCR 2026 (JIF 25)'!A:D,4,0), IFERROR(VLOOKUP(I54,'JCR 2026 (JIF 25)'!B:D,3,0),""))</f>
        <v>MICROCHEMICAL JOURNAL</v>
      </c>
      <c r="K54" s="19">
        <v>2024</v>
      </c>
      <c r="L54" s="53">
        <v>110348</v>
      </c>
      <c r="M54" s="14"/>
      <c r="N54" s="14"/>
      <c r="O54" s="14"/>
    </row>
    <row r="55" spans="1:15" ht="13.5" customHeight="1">
      <c r="A55" s="135" t="str">
        <f t="shared" si="10"/>
        <v>Journal of Molecular Liquids, 2024, p. 123642</v>
      </c>
      <c r="B55" s="136">
        <f t="shared" si="11"/>
        <v>0</v>
      </c>
      <c r="C55" s="239" t="str">
        <f>IF(IF(I55="","",_xlfn.LET(_xlpm.resultado1,VLOOKUP(I55,'JCR 2026 (JIF 25)'!A:C,3,FALSE),_xlpm.resultado2,VLOOKUP(I55,'JCR 2026 (JIF 25)'!B:C,2,FALSE),_xlpm.resultado,IFERROR(_xlpm.resultado1,IFERROR(_xlpm.resultado2,"")),IF(OR(_xlpm.resultado=0,_xlpm.resultado=""),"Revista sem FI",VALUE(_xlpm.resultado))))="Revista sem FI","Revista sem FI","")</f>
        <v>Revista sem FI</v>
      </c>
      <c r="D55" s="14"/>
      <c r="E55" s="15"/>
      <c r="F55" s="14"/>
      <c r="G55" s="14"/>
      <c r="H55" s="49">
        <f>IF(I55&lt;&gt;"", COUNTIF($I$44:I55, "&lt;&gt;"), "")</f>
        <v>12</v>
      </c>
      <c r="I55" s="19" t="s">
        <v>1202</v>
      </c>
      <c r="J55" s="20" t="str">
        <f>IFERROR(VLOOKUP(I55,'JCR 2026 (JIF 25)'!A:D,4,0), IFERROR(VLOOKUP(I55,'JCR 2026 (JIF 25)'!B:D,3,0),""))</f>
        <v>Journal of Molecular Liquids</v>
      </c>
      <c r="K55" s="19">
        <v>2024</v>
      </c>
      <c r="L55" s="53">
        <v>123642</v>
      </c>
      <c r="M55" s="14"/>
      <c r="N55" s="14"/>
      <c r="O55" s="14"/>
    </row>
    <row r="56" spans="1:15" ht="13.5" customHeight="1">
      <c r="A56" s="135" t="str">
        <f t="shared" ref="A56:A60" si="12">IF(ISBLANK(J56),"",J56 &amp; IF(ISBLANK(K56), "", ", " &amp; K56 &amp; ",") &amp; IF(ISBLANK(L56), "", " p. " &amp; L56))</f>
        <v>JOURNAL OF ANALYTICAL ATOMIC SPECTROMETRY, 2025, p. 2498</v>
      </c>
      <c r="B56" s="136">
        <f t="shared" si="11"/>
        <v>1</v>
      </c>
      <c r="C56" s="239" t="str">
        <f>IF(IF(I56="","",_xlfn.LET(_xlpm.resultado1,VLOOKUP(I56,'JCR 2026 (JIF 25)'!A:C,3,FALSE),_xlpm.resultado2,VLOOKUP(I56,'JCR 2026 (JIF 25)'!B:C,2,FALSE),_xlpm.resultado,IFERROR(_xlpm.resultado1,IFERROR(_xlpm.resultado2,"")),IF(OR(_xlpm.resultado=0,_xlpm.resultado=""),"Revista sem FI",VALUE(_xlpm.resultado))))="Revista sem FI","Revista sem FI","")</f>
        <v/>
      </c>
      <c r="D56" s="14"/>
      <c r="E56" s="15"/>
      <c r="F56" s="14"/>
      <c r="G56" s="14"/>
      <c r="H56" s="49">
        <f>IF(I56&lt;&gt;"", COUNTIF($I$44:I56, "&lt;&gt;"), "")</f>
        <v>13</v>
      </c>
      <c r="I56" s="87" t="s">
        <v>17266</v>
      </c>
      <c r="J56" s="20" t="str">
        <f>IFERROR(VLOOKUP(I56,'JCR 2026 (JIF 25)'!A:D,4,0), IFERROR(VLOOKUP(I56,'JCR 2026 (JIF 25)'!B:D,3,0),""))</f>
        <v>JOURNAL OF ANALYTICAL ATOMIC SPECTROMETRY</v>
      </c>
      <c r="K56" s="19">
        <v>2025</v>
      </c>
      <c r="L56" s="19">
        <v>2498</v>
      </c>
      <c r="M56" s="14"/>
      <c r="N56" s="14"/>
      <c r="O56" s="14"/>
    </row>
    <row r="57" spans="1:15" ht="13.5" customHeight="1">
      <c r="A57" s="135" t="str">
        <f t="shared" si="12"/>
        <v/>
      </c>
      <c r="B57" s="136" t="str">
        <f t="shared" si="11"/>
        <v/>
      </c>
      <c r="C57" s="239" t="str">
        <f>IF(IF(I57="","",_xlfn.LET(_xlpm.resultado1,VLOOKUP(I57,'JCR 2026 (JIF 25)'!A:C,3,FALSE),_xlpm.resultado2,VLOOKUP(I57,'JCR 2026 (JIF 25)'!B:C,2,FALSE),_xlpm.resultado,IFERROR(_xlpm.resultado1,IFERROR(_xlpm.resultado2,"")),IF(OR(_xlpm.resultado=0,_xlpm.resultado=""),"Revista sem FI",VALUE(_xlpm.resultado))))="Revista sem FI","Revista sem FI","")</f>
        <v/>
      </c>
      <c r="D57" s="14"/>
      <c r="E57" s="15"/>
      <c r="F57" s="14"/>
      <c r="G57" s="14"/>
      <c r="H57" s="49" t="str">
        <f>IF(I57&lt;&gt;"", COUNTIF($I$44:I57, "&lt;&gt;"), "")</f>
        <v/>
      </c>
      <c r="I57" s="19"/>
      <c r="J57" s="20" t="str">
        <f>IFERROR(VLOOKUP(I57,'JCR 2026 (JIF 25)'!A:D,4,0), IFERROR(VLOOKUP(I57,'JCR 2026 (JIF 25)'!B:D,3,0),""))</f>
        <v/>
      </c>
      <c r="K57" s="19"/>
      <c r="L57" s="53"/>
      <c r="M57" s="14"/>
      <c r="N57" s="14"/>
      <c r="O57" s="14"/>
    </row>
    <row r="58" spans="1:15" ht="13.5" customHeight="1">
      <c r="A58" s="135" t="str">
        <f t="shared" si="12"/>
        <v/>
      </c>
      <c r="B58" s="136" t="str">
        <f t="shared" si="11"/>
        <v/>
      </c>
      <c r="C58" s="239" t="str">
        <f>IF(IF(I58="","",_xlfn.LET(_xlpm.resultado1,VLOOKUP(I58,'JCR 2026 (JIF 25)'!A:C,3,FALSE),_xlpm.resultado2,VLOOKUP(I58,'JCR 2026 (JIF 25)'!B:C,2,FALSE),_xlpm.resultado,IFERROR(_xlpm.resultado1,IFERROR(_xlpm.resultado2,"")),IF(OR(_xlpm.resultado=0,_xlpm.resultado=""),"Revista sem FI",VALUE(_xlpm.resultado))))="Revista sem FI","Revista sem FI","")</f>
        <v/>
      </c>
      <c r="D58" s="14"/>
      <c r="E58" s="15"/>
      <c r="F58" s="14"/>
      <c r="G58" s="14"/>
      <c r="H58" s="49" t="str">
        <f>IF(I58&lt;&gt;"", COUNTIF($I$44:I58, "&lt;&gt;"), "")</f>
        <v/>
      </c>
      <c r="I58" s="19"/>
      <c r="J58" s="20" t="str">
        <f>IFERROR(VLOOKUP(I58,'JCR 2026 (JIF 25)'!A:D,4,0), IFERROR(VLOOKUP(I58,'JCR 2026 (JIF 25)'!B:D,3,0),""))</f>
        <v/>
      </c>
      <c r="K58" s="19"/>
      <c r="L58" s="53"/>
      <c r="M58" s="14"/>
      <c r="N58" s="14"/>
      <c r="O58" s="14"/>
    </row>
    <row r="59" spans="1:15" ht="13.5" customHeight="1">
      <c r="A59" s="135" t="str">
        <f t="shared" si="12"/>
        <v/>
      </c>
      <c r="B59" s="136" t="str">
        <f t="shared" si="11"/>
        <v/>
      </c>
      <c r="C59" s="239" t="str">
        <f>IF(IF(I59="","",_xlfn.LET(_xlpm.resultado1,VLOOKUP(I59,'JCR 2026 (JIF 25)'!A:C,3,FALSE),_xlpm.resultado2,VLOOKUP(I59,'JCR 2026 (JIF 25)'!B:C,2,FALSE),_xlpm.resultado,IFERROR(_xlpm.resultado1,IFERROR(_xlpm.resultado2,"")),IF(OR(_xlpm.resultado=0,_xlpm.resultado=""),"Revista sem FI",VALUE(_xlpm.resultado))))="Revista sem FI","Revista sem FI","")</f>
        <v/>
      </c>
      <c r="D59" s="14"/>
      <c r="E59" s="15"/>
      <c r="F59" s="14"/>
      <c r="G59" s="14"/>
      <c r="H59" s="49" t="str">
        <f>IF(I59&lt;&gt;"", COUNTIF($I$44:I59, "&lt;&gt;"), "")</f>
        <v/>
      </c>
      <c r="I59" s="19"/>
      <c r="J59" s="20" t="str">
        <f>IFERROR(VLOOKUP(I59,'JCR 2026 (JIF 25)'!A:D,4,0), IFERROR(VLOOKUP(I59,'JCR 2026 (JIF 25)'!B:D,3,0),""))</f>
        <v/>
      </c>
      <c r="K59" s="19"/>
      <c r="L59" s="53"/>
      <c r="M59" s="14"/>
      <c r="N59" s="14"/>
      <c r="O59" s="14"/>
    </row>
    <row r="60" spans="1:15" ht="13.5" customHeight="1" thickBot="1">
      <c r="A60" s="135" t="str">
        <f t="shared" si="12"/>
        <v/>
      </c>
      <c r="B60" s="136" t="str">
        <f t="shared" si="11"/>
        <v/>
      </c>
      <c r="C60" s="239" t="str">
        <f>IF(IF(I60="","",_xlfn.LET(_xlpm.resultado1,VLOOKUP(I60,'JCR 2026 (JIF 25)'!A:C,3,FALSE),_xlpm.resultado2,VLOOKUP(I60,'JCR 2026 (JIF 25)'!B:C,2,FALSE),_xlpm.resultado,IFERROR(_xlpm.resultado1,IFERROR(_xlpm.resultado2,"")),IF(OR(_xlpm.resultado=0,_xlpm.resultado=""),"Revista sem FI",VALUE(_xlpm.resultado))))="Revista sem FI","Revista sem FI","")</f>
        <v/>
      </c>
      <c r="D60" s="14"/>
      <c r="E60" s="15"/>
      <c r="F60" s="14"/>
      <c r="G60" s="14"/>
      <c r="H60" s="50" t="str">
        <f>IF(I60&lt;&gt;"", COUNTIF($I$44:I60, "&lt;&gt;"), "")</f>
        <v/>
      </c>
      <c r="I60" s="47"/>
      <c r="J60" s="90" t="str">
        <f>IFERROR(VLOOKUP(I60,'JCR 2026 (JIF 25)'!A:D,4,0), IFERROR(VLOOKUP(I60,'JCR 2026 (JIF 25)'!B:D,3,0),""))</f>
        <v/>
      </c>
      <c r="K60" s="47"/>
      <c r="L60" s="54"/>
      <c r="M60" s="14"/>
      <c r="N60" s="14"/>
      <c r="O60" s="14"/>
    </row>
    <row r="61" spans="1:15" ht="13.5" customHeight="1" thickBot="1">
      <c r="A61" s="126" t="s">
        <v>60665</v>
      </c>
      <c r="B61" s="140">
        <f>SUM(B44:B60)</f>
        <v>11</v>
      </c>
      <c r="C61" s="3"/>
      <c r="D61" s="3"/>
      <c r="E61" s="8"/>
      <c r="F61" s="1"/>
      <c r="G61" s="1"/>
      <c r="H61" s="3"/>
      <c r="I61" s="3"/>
      <c r="J61" s="8"/>
      <c r="K61" s="3"/>
      <c r="L61" s="3"/>
      <c r="M61" s="3"/>
      <c r="N61" s="3"/>
      <c r="O61" s="3"/>
    </row>
    <row r="62" spans="1:15" ht="15" customHeight="1" thickBot="1">
      <c r="A62" s="3"/>
      <c r="B62" s="3"/>
      <c r="C62" s="3"/>
      <c r="D62" s="3"/>
      <c r="E62" s="3"/>
      <c r="F62" s="3"/>
      <c r="G62" s="3"/>
      <c r="H62" s="3"/>
      <c r="I62" s="3"/>
      <c r="J62" s="8"/>
      <c r="K62" s="3"/>
      <c r="L62" s="3"/>
      <c r="M62" s="3"/>
      <c r="N62" s="3"/>
      <c r="O62" s="3"/>
    </row>
    <row r="63" spans="1:15" ht="15" customHeight="1" thickBot="1">
      <c r="A63" s="200" t="s">
        <v>53955</v>
      </c>
      <c r="B63" s="201"/>
      <c r="C63" s="201"/>
      <c r="D63" s="201"/>
      <c r="E63" s="202"/>
      <c r="F63" s="14"/>
      <c r="G63" s="14"/>
      <c r="H63" s="14"/>
      <c r="I63" s="14"/>
      <c r="J63" s="15"/>
      <c r="K63" s="14"/>
      <c r="L63" s="14"/>
      <c r="M63" s="14"/>
      <c r="N63" s="14"/>
      <c r="O63" s="14"/>
    </row>
    <row r="64" spans="1:15" ht="13.5" customHeight="1">
      <c r="A64" s="74" t="s">
        <v>10</v>
      </c>
      <c r="B64" s="57" t="s">
        <v>11</v>
      </c>
      <c r="C64" s="57" t="s">
        <v>12</v>
      </c>
      <c r="D64" s="57" t="s">
        <v>13</v>
      </c>
      <c r="E64" s="73" t="s">
        <v>14</v>
      </c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3.5" customHeight="1">
      <c r="A65" s="30">
        <v>2021</v>
      </c>
      <c r="B65" s="17"/>
      <c r="C65" s="17"/>
      <c r="D65" s="17"/>
      <c r="E65" s="31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3.5" customHeight="1">
      <c r="A66" s="81"/>
      <c r="B66" s="10"/>
      <c r="C66" s="10"/>
      <c r="D66" s="10"/>
      <c r="E66" s="82"/>
      <c r="F66" s="14"/>
      <c r="G66" s="14"/>
      <c r="H66" s="14"/>
      <c r="I66" s="14"/>
      <c r="J66" s="14"/>
      <c r="K66" s="14"/>
      <c r="L66" s="14"/>
      <c r="M66" s="14"/>
      <c r="N66" s="14"/>
      <c r="O66" s="14"/>
    </row>
    <row r="67" spans="1:15" ht="13.5" customHeight="1">
      <c r="A67" s="30">
        <v>2022</v>
      </c>
      <c r="B67" s="17"/>
      <c r="C67" s="17"/>
      <c r="D67" s="17"/>
      <c r="E67" s="31"/>
      <c r="F67" s="14"/>
      <c r="G67" s="14"/>
      <c r="H67" s="14"/>
      <c r="I67" s="14"/>
      <c r="J67" s="14"/>
      <c r="K67" s="14"/>
      <c r="L67" s="14"/>
      <c r="M67" s="14"/>
      <c r="N67" s="14"/>
      <c r="O67" s="14"/>
    </row>
    <row r="68" spans="1:15" ht="13.5" customHeight="1">
      <c r="A68" s="32" t="s">
        <v>10119</v>
      </c>
      <c r="B68" s="17">
        <v>1</v>
      </c>
      <c r="C68" s="17">
        <v>50</v>
      </c>
      <c r="D68" s="17"/>
      <c r="E68" s="31"/>
      <c r="F68" s="14"/>
      <c r="G68" s="14"/>
      <c r="H68" s="14"/>
      <c r="I68" s="14"/>
      <c r="J68" s="14"/>
      <c r="K68" s="14"/>
      <c r="L68" s="14"/>
      <c r="M68" s="14"/>
      <c r="N68" s="14"/>
      <c r="O68" s="14"/>
    </row>
    <row r="69" spans="1:15" ht="13.5" customHeight="1">
      <c r="A69" s="32" t="s">
        <v>10120</v>
      </c>
      <c r="B69" s="17"/>
      <c r="C69" s="17"/>
      <c r="D69" s="17">
        <v>1</v>
      </c>
      <c r="E69" s="31">
        <v>25</v>
      </c>
      <c r="F69" s="14"/>
      <c r="G69" s="14"/>
      <c r="H69" s="14"/>
      <c r="I69" s="14"/>
      <c r="J69" s="14"/>
      <c r="K69" s="14"/>
      <c r="L69" s="14"/>
      <c r="M69" s="14"/>
      <c r="N69" s="14"/>
      <c r="O69" s="14"/>
    </row>
    <row r="70" spans="1:15" ht="13.5" customHeight="1">
      <c r="A70" s="30">
        <v>2023</v>
      </c>
      <c r="B70" s="17"/>
      <c r="C70" s="17"/>
      <c r="D70" s="17"/>
      <c r="E70" s="31"/>
      <c r="F70" s="14"/>
      <c r="G70" s="14"/>
      <c r="H70" s="14"/>
      <c r="I70" s="14"/>
      <c r="J70" s="14"/>
      <c r="K70" s="14"/>
      <c r="L70" s="14"/>
      <c r="M70" s="14"/>
      <c r="N70" s="14"/>
      <c r="O70" s="14"/>
    </row>
    <row r="71" spans="1:15" ht="13.5" customHeight="1">
      <c r="A71" s="32"/>
      <c r="B71" s="17"/>
      <c r="C71" s="17"/>
      <c r="D71" s="17"/>
      <c r="E71" s="31"/>
      <c r="F71" s="14"/>
      <c r="G71" s="14"/>
      <c r="H71" s="14"/>
      <c r="I71" s="14"/>
      <c r="J71" s="14"/>
      <c r="K71" s="14"/>
      <c r="L71" s="14"/>
      <c r="M71" s="14"/>
      <c r="N71" s="14"/>
      <c r="O71" s="14"/>
    </row>
    <row r="72" spans="1:15" ht="13.5" customHeight="1">
      <c r="A72" s="30">
        <v>2024</v>
      </c>
      <c r="B72" s="17"/>
      <c r="C72" s="17"/>
      <c r="D72" s="17"/>
      <c r="E72" s="31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3.5" customHeight="1">
      <c r="A73" s="32" t="s">
        <v>60705</v>
      </c>
      <c r="B73" s="17">
        <v>1</v>
      </c>
      <c r="C73" s="17"/>
      <c r="D73" s="17"/>
      <c r="E73" s="31">
        <v>53</v>
      </c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3.5" customHeight="1">
      <c r="A74" s="30">
        <v>2025</v>
      </c>
      <c r="B74" s="17"/>
      <c r="C74" s="17"/>
      <c r="D74" s="17"/>
      <c r="E74" s="31"/>
      <c r="F74" s="14"/>
      <c r="G74" s="14"/>
      <c r="H74" s="14"/>
      <c r="I74" s="14"/>
      <c r="J74" s="14"/>
      <c r="K74" s="14"/>
      <c r="L74" s="14"/>
      <c r="M74" s="14"/>
      <c r="N74" s="14"/>
      <c r="O74" s="14"/>
    </row>
    <row r="75" spans="1:15" ht="15" customHeight="1" thickBot="1">
      <c r="A75" s="222" t="s">
        <v>66366</v>
      </c>
      <c r="B75" s="223"/>
      <c r="C75" s="223"/>
      <c r="D75" s="223">
        <v>1</v>
      </c>
      <c r="E75" s="224">
        <v>24</v>
      </c>
      <c r="F75" s="14"/>
      <c r="G75" s="14"/>
      <c r="H75" s="14"/>
      <c r="I75" s="14"/>
      <c r="J75" s="14"/>
      <c r="K75" s="14"/>
      <c r="L75" s="14"/>
      <c r="M75" s="14"/>
      <c r="N75" s="14"/>
      <c r="O75" s="14"/>
    </row>
    <row r="76" spans="1:15" ht="13.5" customHeight="1" thickBot="1">
      <c r="A76" s="75" t="s">
        <v>60662</v>
      </c>
      <c r="B76" s="76">
        <f>SUM(B65:B75)</f>
        <v>2</v>
      </c>
      <c r="C76" s="76">
        <f>SUM(C65:C75)</f>
        <v>50</v>
      </c>
      <c r="D76" s="76">
        <f>SUM(D65:D75)</f>
        <v>2</v>
      </c>
      <c r="E76" s="77">
        <f>SUM(E65:E75)</f>
        <v>102</v>
      </c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3.5" customHeight="1" thickBot="1">
      <c r="A77" s="3"/>
      <c r="B77" s="3"/>
      <c r="C77" s="3"/>
      <c r="D77" s="3"/>
      <c r="E77" s="8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3.5" customHeight="1" thickBot="1">
      <c r="A78" s="128" t="s">
        <v>15</v>
      </c>
      <c r="B78" s="177"/>
      <c r="C78" s="3"/>
      <c r="D78" s="3"/>
      <c r="E78" s="8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3.5" customHeight="1">
      <c r="A79" s="178" t="s">
        <v>53911</v>
      </c>
      <c r="B79" s="179">
        <f ca="1">C39</f>
        <v>10</v>
      </c>
      <c r="C79" s="3"/>
      <c r="D79" s="3"/>
      <c r="E79" s="8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3.5" customHeight="1">
      <c r="A80" s="180" t="s">
        <v>53909</v>
      </c>
      <c r="B80" s="181">
        <f ca="1">E23</f>
        <v>2</v>
      </c>
      <c r="C80" s="14"/>
      <c r="D80" s="14"/>
      <c r="E80" s="15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3.5" customHeight="1">
      <c r="A81" s="182" t="s">
        <v>53912</v>
      </c>
      <c r="B81" s="183">
        <f ca="1">D39</f>
        <v>8</v>
      </c>
      <c r="C81" s="11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3.5" customHeight="1">
      <c r="A82" s="180" t="s">
        <v>53914</v>
      </c>
      <c r="B82" s="181">
        <f>C40</f>
        <v>8</v>
      </c>
      <c r="C82" s="22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3.5" customHeight="1">
      <c r="A83" s="184" t="s">
        <v>2099</v>
      </c>
      <c r="B83" s="185">
        <f ca="1">C26</f>
        <v>5.4749999999999996</v>
      </c>
      <c r="C83" s="11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3.5" customHeight="1">
      <c r="A84" s="184" t="s">
        <v>16</v>
      </c>
      <c r="B84" s="185">
        <f ca="1">Ranking!$O$35</f>
        <v>4.36376117028066</v>
      </c>
      <c r="C84" s="11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3.5" customHeight="1">
      <c r="A85" s="182" t="s">
        <v>53913</v>
      </c>
      <c r="B85" s="183">
        <f>MIN(B61,B82)</f>
        <v>8</v>
      </c>
      <c r="C85" s="11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3.5" customHeight="1">
      <c r="A86" s="184" t="s">
        <v>17</v>
      </c>
      <c r="B86" s="183">
        <f>B76</f>
        <v>2</v>
      </c>
      <c r="C86" s="11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3.5" customHeight="1">
      <c r="A87" s="184" t="s">
        <v>18</v>
      </c>
      <c r="B87" s="183">
        <f>D76</f>
        <v>2</v>
      </c>
      <c r="C87" s="11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3.5" customHeight="1">
      <c r="A88" s="184" t="s">
        <v>19</v>
      </c>
      <c r="B88" s="183">
        <f>IF(B76=0,0,C76/B76)</f>
        <v>25</v>
      </c>
      <c r="C88" s="11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3.5" customHeight="1" thickBot="1">
      <c r="A89" s="186" t="s">
        <v>14</v>
      </c>
      <c r="B89" s="187">
        <f>IF(D76=0,0,E76/D76)</f>
        <v>51</v>
      </c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3.5" customHeight="1" thickBot="1">
      <c r="A90" s="12"/>
      <c r="B90" s="1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3.5" customHeight="1">
      <c r="A91" s="188" t="s">
        <v>53950</v>
      </c>
      <c r="B91" s="189">
        <f>SUM(B65:B75)</f>
        <v>2</v>
      </c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3.5" customHeight="1">
      <c r="A92" s="190" t="s">
        <v>53951</v>
      </c>
      <c r="B92" s="191">
        <f>SUM(D65:D75)</f>
        <v>2</v>
      </c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3.5" customHeight="1">
      <c r="A93" s="190" t="s">
        <v>20</v>
      </c>
      <c r="B93" s="192">
        <f>2*B91+B92</f>
        <v>6</v>
      </c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3.5" customHeight="1">
      <c r="A94" s="190" t="s">
        <v>21</v>
      </c>
      <c r="B94" s="192" cm="1">
        <f t="array" ref="B94">_xlfn.LET(
_xlpm._r,M8:M100,
_xlpm._p,IFERROR(_xlfn.XMATCH(TRUE,ISTEXT(_xlpm._r),0),ROWS(_xlpm._r)+1),
_xlpm._nums,_xlfn._xlws.FILTER(_xlpm._r,(_xlfn.SEQUENCE(ROWS(_xlpm._r))&lt;_xlpm._p)*ISNUMBER(_xlpm._r),""),
IFERROR(SUM(1/_xlpm._nums),0)
)</f>
        <v>2</v>
      </c>
      <c r="C94" s="3"/>
      <c r="D94" s="233"/>
      <c r="E94" s="233"/>
      <c r="F94" s="233"/>
      <c r="G94" s="233"/>
      <c r="H94" s="233"/>
      <c r="I94" s="233"/>
      <c r="J94" s="233"/>
      <c r="K94" s="233"/>
      <c r="L94" s="233"/>
      <c r="M94" s="233"/>
      <c r="N94" s="3"/>
      <c r="O94" s="3"/>
    </row>
    <row r="95" spans="1:15" ht="13.5" customHeight="1">
      <c r="A95" s="190" t="s">
        <v>22</v>
      </c>
      <c r="B95" s="192">
        <f>B94-B93</f>
        <v>-4</v>
      </c>
      <c r="C95" s="11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3.5" customHeight="1" thickBot="1">
      <c r="A96" s="193" t="s">
        <v>23</v>
      </c>
      <c r="B96" s="194">
        <f ca="1">MAX(0,-B95*(3+2.5*B83/B84))</f>
        <v>24.546516150534124</v>
      </c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3.5" customHeight="1" thickBo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.75" customHeight="1" thickBot="1">
      <c r="A98" s="679" t="s">
        <v>60666</v>
      </c>
      <c r="B98" s="680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3.5" customHeight="1" thickBo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8.75" customHeight="1" thickBot="1">
      <c r="A100" s="199" t="s">
        <v>2098</v>
      </c>
      <c r="B100" s="195">
        <f ca="1">(3*B79) + (1*B85) + IF(B88=0, 0, 3.5 * (96 * B86) / B88) + IF(B89=0, 0, 3.5 * (24 * B87) / B89) + 2.5 * (B81 * B83) / B84 - B96</f>
        <v>68.720633797592939</v>
      </c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>
      <c r="A101" s="3"/>
      <c r="B101" s="3"/>
      <c r="C101" s="3"/>
      <c r="D101" s="233"/>
      <c r="E101" s="233"/>
      <c r="F101" s="233"/>
      <c r="G101" s="233"/>
      <c r="H101" s="233"/>
      <c r="I101" s="233"/>
      <c r="J101" s="233"/>
      <c r="K101" s="233"/>
      <c r="L101" s="233"/>
      <c r="M101" s="233"/>
      <c r="N101" s="3"/>
      <c r="O101" s="3"/>
    </row>
    <row r="102" spans="1:15" ht="15" customHeight="1">
      <c r="A102" s="3"/>
      <c r="B102" s="3"/>
      <c r="C102" s="3"/>
      <c r="D102" s="233"/>
      <c r="E102" s="233"/>
      <c r="F102" s="233"/>
      <c r="G102" s="233"/>
      <c r="H102" s="233"/>
      <c r="I102" s="233"/>
      <c r="J102" s="233"/>
      <c r="K102" s="233"/>
      <c r="L102" s="233"/>
      <c r="M102" s="233"/>
      <c r="N102" s="3"/>
      <c r="O102" s="3"/>
    </row>
    <row r="103" spans="1:15" ht="15" customHeight="1">
      <c r="A103" s="3"/>
      <c r="B103" s="3"/>
      <c r="C103" s="3"/>
      <c r="D103" s="233"/>
      <c r="E103" s="233"/>
      <c r="F103" s="233"/>
      <c r="G103" s="233"/>
      <c r="H103" s="233"/>
      <c r="I103" s="233"/>
      <c r="J103" s="233"/>
      <c r="K103" s="233"/>
      <c r="L103" s="233"/>
      <c r="M103" s="233"/>
      <c r="N103" s="3"/>
      <c r="O103" s="3"/>
    </row>
    <row r="104" spans="1:15" ht="15" customHeight="1">
      <c r="D104" s="243"/>
      <c r="E104" s="243"/>
      <c r="F104" s="243"/>
      <c r="G104" s="243"/>
      <c r="H104" s="243"/>
      <c r="I104" s="243"/>
      <c r="J104" s="243"/>
      <c r="K104" s="243"/>
      <c r="L104" s="243"/>
      <c r="M104" s="243"/>
    </row>
    <row r="105" spans="1:15" ht="15" customHeight="1">
      <c r="D105" s="243"/>
      <c r="E105" s="243"/>
      <c r="F105" s="243"/>
      <c r="G105" s="243"/>
      <c r="H105" s="243"/>
      <c r="I105" s="243"/>
      <c r="J105" s="243"/>
      <c r="K105" s="243"/>
      <c r="L105" s="243"/>
      <c r="M105" s="243"/>
    </row>
  </sheetData>
  <mergeCells count="16">
    <mergeCell ref="A33:B33"/>
    <mergeCell ref="A98:B98"/>
    <mergeCell ref="A34:B34"/>
    <mergeCell ref="A35:B35"/>
    <mergeCell ref="A36:B36"/>
    <mergeCell ref="A37:B37"/>
    <mergeCell ref="A32:B32"/>
    <mergeCell ref="A1:E1"/>
    <mergeCell ref="H1:N3"/>
    <mergeCell ref="A2:E2"/>
    <mergeCell ref="A3:E3"/>
    <mergeCell ref="B5:E6"/>
    <mergeCell ref="H5:N5"/>
    <mergeCell ref="H6:N6"/>
    <mergeCell ref="A30:B30"/>
    <mergeCell ref="A31:B31"/>
  </mergeCells>
  <conditionalFormatting sqref="M30:M36">
    <cfRule type="expression" dxfId="74" priority="1">
      <formula>$I30="P"</formula>
    </cfRule>
  </conditionalFormatting>
  <conditionalFormatting sqref="N30:N36">
    <cfRule type="expression" dxfId="73" priority="2">
      <formula>$I30="C"</formula>
    </cfRule>
  </conditionalFormatting>
  <pageMargins left="0.511811024" right="0.511811024" top="0.78740157499999996" bottom="0.78740157499999996" header="0" footer="0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BA920-E102-4595-BA87-B6F1EA54B0D1}">
  <sheetPr>
    <tabColor rgb="FF0070C0"/>
  </sheetPr>
  <dimension ref="A1:O208"/>
  <sheetViews>
    <sheetView topLeftCell="A181" workbookViewId="0">
      <selection activeCell="B197" sqref="B197"/>
    </sheetView>
  </sheetViews>
  <sheetFormatPr defaultColWidth="12.5546875" defaultRowHeight="15" customHeight="1"/>
  <cols>
    <col min="1" max="1" width="45.33203125" customWidth="1"/>
    <col min="2" max="2" width="17" customWidth="1"/>
    <col min="3" max="3" width="8.44140625" customWidth="1"/>
    <col min="4" max="4" width="7.109375" customWidth="1"/>
    <col min="5" max="5" width="8.44140625" customWidth="1"/>
    <col min="6" max="6" width="7.44140625" customWidth="1"/>
    <col min="7" max="7" width="6.5546875" customWidth="1"/>
    <col min="8" max="8" width="5.5546875" customWidth="1"/>
    <col min="9" max="9" width="14.21875" bestFit="1" customWidth="1"/>
    <col min="10" max="10" width="56.44140625" customWidth="1"/>
    <col min="11" max="11" width="11.6640625" customWidth="1"/>
    <col min="12" max="12" width="12.5546875" customWidth="1"/>
    <col min="13" max="13" width="10.5546875" customWidth="1"/>
    <col min="14" max="14" width="9.5546875" customWidth="1"/>
    <col min="15" max="15" width="8.5546875" customWidth="1"/>
    <col min="16" max="17" width="11.44140625" customWidth="1"/>
    <col min="18" max="18" width="21.33203125" customWidth="1"/>
    <col min="19" max="27" width="9.44140625" customWidth="1"/>
  </cols>
  <sheetData>
    <row r="1" spans="1:15" ht="13.5" customHeight="1">
      <c r="A1" s="644" t="s">
        <v>0</v>
      </c>
      <c r="B1" s="645"/>
      <c r="C1" s="645"/>
      <c r="D1" s="645"/>
      <c r="E1" s="646"/>
      <c r="F1" s="16"/>
      <c r="G1" s="1"/>
      <c r="H1" s="647" t="s">
        <v>60682</v>
      </c>
      <c r="I1" s="648"/>
      <c r="J1" s="648"/>
      <c r="K1" s="648"/>
      <c r="L1" s="648"/>
      <c r="M1" s="648"/>
      <c r="N1" s="649"/>
      <c r="O1" s="3"/>
    </row>
    <row r="2" spans="1:15" ht="13.5" customHeight="1">
      <c r="A2" s="656" t="str">
        <f ca="1">"PERÍODO COMPUTADO: Artigos &amp; RH: " &amp; (YEAR(TODAY()) - 5) &amp; " - " &amp; (YEAR(TODAY()) - 1)&amp;" // Livros, Capítulos e Patentes: " &amp; (YEAR(TODAY()) - 10) &amp; " - " &amp; (YEAR(TODAY()) - 1)</f>
        <v>PERÍODO COMPUTADO: Artigos &amp; RH: 2021 - 2025 // Livros, Capítulos e Patentes: 2016 - 2025</v>
      </c>
      <c r="B2" s="657"/>
      <c r="C2" s="657"/>
      <c r="D2" s="657"/>
      <c r="E2" s="658"/>
      <c r="F2" s="16"/>
      <c r="G2" s="1"/>
      <c r="H2" s="650"/>
      <c r="I2" s="651"/>
      <c r="J2" s="651"/>
      <c r="K2" s="651"/>
      <c r="L2" s="651"/>
      <c r="M2" s="651"/>
      <c r="N2" s="652"/>
      <c r="O2" s="3"/>
    </row>
    <row r="3" spans="1:15" ht="16.2" customHeight="1" thickBot="1">
      <c r="A3" s="659" t="str" cm="1">
        <f t="array" aca="1" ref="A3" ca="1">"ORIENTADOR(A): " &amp; MID(CELL("filename", A1), FIND("]", CELL("filename", A1)) + 1, 255)</f>
        <v>ORIENTADOR(A): Érico</v>
      </c>
      <c r="B3" s="660"/>
      <c r="C3" s="660"/>
      <c r="D3" s="660"/>
      <c r="E3" s="661"/>
      <c r="F3" s="16"/>
      <c r="G3" s="1"/>
      <c r="H3" s="653"/>
      <c r="I3" s="654"/>
      <c r="J3" s="654"/>
      <c r="K3" s="654"/>
      <c r="L3" s="654"/>
      <c r="M3" s="654"/>
      <c r="N3" s="655"/>
      <c r="O3" s="3"/>
    </row>
    <row r="4" spans="1:15" ht="13.5" customHeight="1" thickBot="1">
      <c r="A4" s="2"/>
      <c r="B4" s="16"/>
      <c r="C4" s="16"/>
      <c r="D4" s="16"/>
      <c r="E4" s="21"/>
      <c r="F4" s="16"/>
      <c r="G4" s="1"/>
      <c r="H4" s="1"/>
      <c r="I4" s="3"/>
      <c r="J4" s="3"/>
      <c r="K4" s="3"/>
      <c r="L4" s="3"/>
      <c r="M4" s="3"/>
      <c r="N4" s="3"/>
      <c r="O4" s="3"/>
    </row>
    <row r="5" spans="1:15" ht="13.5" customHeight="1">
      <c r="A5" s="39" t="s">
        <v>1</v>
      </c>
      <c r="B5" s="662"/>
      <c r="C5" s="662"/>
      <c r="D5" s="662"/>
      <c r="E5" s="663"/>
      <c r="F5" s="1"/>
      <c r="G5" s="1"/>
      <c r="H5" s="666" t="s">
        <v>1</v>
      </c>
      <c r="I5" s="667"/>
      <c r="J5" s="667"/>
      <c r="K5" s="667"/>
      <c r="L5" s="667"/>
      <c r="M5" s="667"/>
      <c r="N5" s="668"/>
      <c r="O5" s="3"/>
    </row>
    <row r="6" spans="1:15" ht="13.5" customHeight="1" thickBot="1">
      <c r="A6" s="40" t="s">
        <v>2</v>
      </c>
      <c r="B6" s="664"/>
      <c r="C6" s="664"/>
      <c r="D6" s="664"/>
      <c r="E6" s="665"/>
      <c r="F6" s="1"/>
      <c r="G6" s="1"/>
      <c r="H6" s="669" t="s">
        <v>2</v>
      </c>
      <c r="I6" s="670"/>
      <c r="J6" s="670"/>
      <c r="K6" s="670"/>
      <c r="L6" s="670"/>
      <c r="M6" s="670"/>
      <c r="N6" s="671"/>
      <c r="O6" s="3"/>
    </row>
    <row r="7" spans="1:15" ht="13.5" customHeight="1">
      <c r="A7" s="56" t="s">
        <v>53954</v>
      </c>
      <c r="B7" s="57" t="s">
        <v>53964</v>
      </c>
      <c r="C7" s="57" t="s">
        <v>3</v>
      </c>
      <c r="D7" s="58" t="s">
        <v>4</v>
      </c>
      <c r="E7" s="59" t="s">
        <v>53908</v>
      </c>
      <c r="F7" s="4"/>
      <c r="G7" s="4"/>
      <c r="H7" s="72" t="s">
        <v>60667</v>
      </c>
      <c r="I7" s="57" t="s">
        <v>55886</v>
      </c>
      <c r="J7" s="57" t="s">
        <v>24</v>
      </c>
      <c r="K7" s="57" t="s">
        <v>25</v>
      </c>
      <c r="L7" s="57" t="s">
        <v>26</v>
      </c>
      <c r="M7" s="57" t="s">
        <v>27</v>
      </c>
      <c r="N7" s="73" t="s">
        <v>53908</v>
      </c>
      <c r="O7" s="3"/>
    </row>
    <row r="8" spans="1:15" ht="13.5" customHeight="1">
      <c r="A8" s="37" t="str">
        <f t="shared" ref="A8:A34" si="0">IF(I8="", "", IF(J8="", "Revista sem Fator de Impacto" &amp; IF(K8="", "", ", " &amp; K8 &amp; ",") &amp; IF(L8="", "", " p. " &amp; L8), J8 &amp; IF(K8="", "", ", " &amp; K8 &amp; ",") &amp; IF(L8="", "", " p. " &amp; L8)))</f>
        <v>Food Chemistry, 2021, p. 128677</v>
      </c>
      <c r="B8" s="23">
        <f>IF(I8="","",_xlfn.LET(
  _xlpm.resultado1, VLOOKUP(I8,'JCR 2026 (JIF 25)'!A:C,3,FALSE),
  _xlpm.resultado2, VLOOKUP(I8,'JCR 2026 (JIF 25)'!B:C,2,FALSE),
  _xlpm.resultado, IFERROR(_xlpm.resultado1, IFERROR(_xlpm.resultado2,"")),
  IF(_xlpm.resultado="N/A", "N/A",
     IF(OR(_xlpm.resultado=0, _xlpm.resultado=""), "Revista sem FI", VALUE(_xlpm.resultado))
  )
))</f>
        <v>10.4</v>
      </c>
      <c r="C8" s="388">
        <f>IF(OR(ISBLANK(M8),NOT(ISNUMBER(B8))),"",1/M8)</f>
        <v>1</v>
      </c>
      <c r="D8" s="389">
        <f t="shared" ref="D8" ca="1" si="1">IF(J8="","",IF(OR(B8=0,B8="Revista sem FI"),0,IF(OR(AND(ISNUMBER(C8),C8&gt;0),AND(ISNUMBER(E8),E8&gt;0)),1,0)))</f>
        <v>1</v>
      </c>
      <c r="E8" s="561" t="str">
        <f ca="1">IF(OR(N8="",NOT(ISNUMBER(B8))),"",IF(SUM(INDIRECT("$E$7:E"&amp;ROW()-1))+1/N8&gt;$C$61,0,1/N8))</f>
        <v/>
      </c>
      <c r="F8" s="3"/>
      <c r="G8" s="3"/>
      <c r="H8" s="49">
        <f>IF(I8&lt;&gt;"", COUNTIF($I$8:I8, "&lt;&gt;"), "")</f>
        <v>1</v>
      </c>
      <c r="I8" s="87" t="s">
        <v>766</v>
      </c>
      <c r="J8" s="249" t="str">
        <f>IFERROR(VLOOKUP(I8,'JCR 2026 (JIF 25)'!A:D,4,0), IFERROR(VLOOKUP(I8,'JCR 2026 (JIF 25)'!B:D,3,0),""))</f>
        <v>Food Chemistry</v>
      </c>
      <c r="K8" s="19">
        <v>2021</v>
      </c>
      <c r="L8" s="19">
        <v>128677</v>
      </c>
      <c r="M8" s="19">
        <v>1</v>
      </c>
      <c r="N8" s="53"/>
      <c r="O8" s="3"/>
    </row>
    <row r="9" spans="1:15" ht="13.5" customHeight="1">
      <c r="A9" s="37" t="str">
        <f t="shared" si="0"/>
        <v>ULTRASONICS SONOCHEMISTRY, 2021, p. 105453</v>
      </c>
      <c r="B9" s="23">
        <f>IF(I9="","",_xlfn.LET(
  _xlpm.resultado1, VLOOKUP(I9,'JCR 2026 (JIF 25)'!A:C,3,FALSE),
  _xlpm.resultado2, VLOOKUP(I9,'JCR 2026 (JIF 25)'!B:C,2,FALSE),
  _xlpm.resultado, IFERROR(_xlpm.resultado1, IFERROR(_xlpm.resultado2,"")),
  IF(_xlpm.resultado="N/A", "N/A",
     IF(OR(_xlpm.resultado=0, _xlpm.resultado=""), "Revista sem FI", VALUE(_xlpm.resultado))
  )
))</f>
        <v>10.199999999999999</v>
      </c>
      <c r="C9" s="388">
        <f t="shared" ref="C9:C60" si="2">IF(OR(ISBLANK(M9),NOT(ISNUMBER(B9))),"",1/M9)</f>
        <v>1</v>
      </c>
      <c r="D9" s="389">
        <f t="shared" ref="D9:D60" ca="1" si="3">IF(J9="","",IF(OR(B9=0,B9="Revista sem FI"),0,IF(OR(AND(ISNUMBER(C9),C9&gt;0),AND(ISNUMBER(E9),E9&gt;0)),1,0)))</f>
        <v>1</v>
      </c>
      <c r="E9" s="561" t="str">
        <f t="shared" ref="E9:E60" ca="1" si="4">IF(OR(N9="",NOT(ISNUMBER(B9))),"",IF(SUM(INDIRECT("$E$7:E"&amp;ROW()-1))+1/N9&gt;$C$61,0,1/N9))</f>
        <v/>
      </c>
      <c r="F9" s="3"/>
      <c r="G9" s="14"/>
      <c r="H9" s="49">
        <f>IF(I9&lt;&gt;"", COUNTIF($I$8:I9, "&lt;&gt;"), "")</f>
        <v>2</v>
      </c>
      <c r="I9" s="87" t="s">
        <v>2034</v>
      </c>
      <c r="J9" s="249" t="str">
        <f>IFERROR(VLOOKUP(I9,'JCR 2026 (JIF 25)'!A:D,4,0), IFERROR(VLOOKUP(I9,'JCR 2026 (JIF 25)'!B:D,3,0),""))</f>
        <v>ULTRASONICS SONOCHEMISTRY</v>
      </c>
      <c r="K9" s="19">
        <v>2021</v>
      </c>
      <c r="L9" s="19">
        <v>105453</v>
      </c>
      <c r="M9" s="19">
        <v>1</v>
      </c>
      <c r="N9" s="53"/>
      <c r="O9" s="14"/>
    </row>
    <row r="10" spans="1:15" ht="13.5" customHeight="1">
      <c r="A10" s="37" t="str">
        <f t="shared" si="0"/>
        <v>ULTRASONICS SONOCHEMISTRY, 2021, p. 105442</v>
      </c>
      <c r="B10" s="23">
        <f>IF(I10="","",_xlfn.LET(
  _xlpm.resultado1, VLOOKUP(I10,'JCR 2026 (JIF 25)'!A:C,3,FALSE),
  _xlpm.resultado2, VLOOKUP(I10,'JCR 2026 (JIF 25)'!B:C,2,FALSE),
  _xlpm.resultado, IFERROR(_xlpm.resultado1, IFERROR(_xlpm.resultado2,"")),
  IF(_xlpm.resultado="N/A", "N/A",
     IF(OR(_xlpm.resultado=0, _xlpm.resultado=""), "Revista sem FI", VALUE(_xlpm.resultado))
  )
))</f>
        <v>10.199999999999999</v>
      </c>
      <c r="C10" s="388">
        <f t="shared" si="2"/>
        <v>1</v>
      </c>
      <c r="D10" s="389">
        <f t="shared" ca="1" si="3"/>
        <v>1</v>
      </c>
      <c r="E10" s="561" t="str">
        <f t="shared" ca="1" si="4"/>
        <v/>
      </c>
      <c r="F10" s="14"/>
      <c r="G10" s="14"/>
      <c r="H10" s="49">
        <f>IF(I10&lt;&gt;"", COUNTIF($I$8:I10, "&lt;&gt;"), "")</f>
        <v>3</v>
      </c>
      <c r="I10" s="87" t="s">
        <v>2034</v>
      </c>
      <c r="J10" s="249" t="str">
        <f>IFERROR(VLOOKUP(I10,'JCR 2026 (JIF 25)'!A:D,4,0), IFERROR(VLOOKUP(I10,'JCR 2026 (JIF 25)'!B:D,3,0),""))</f>
        <v>ULTRASONICS SONOCHEMISTRY</v>
      </c>
      <c r="K10" s="19">
        <v>2021</v>
      </c>
      <c r="L10" s="19">
        <v>105442</v>
      </c>
      <c r="M10" s="19">
        <v>1</v>
      </c>
      <c r="N10" s="53"/>
      <c r="O10" s="14"/>
    </row>
    <row r="11" spans="1:15" ht="13.5" customHeight="1">
      <c r="A11" s="37" t="str">
        <f t="shared" si="0"/>
        <v>ULTRASONICS SONOCHEMISTRY, 2021, p. 105455</v>
      </c>
      <c r="B11" s="23">
        <f>IF(I11="","",_xlfn.LET(
  _xlpm.resultado1, VLOOKUP(I11,'JCR 2026 (JIF 25)'!A:C,3,FALSE),
  _xlpm.resultado2, VLOOKUP(I11,'JCR 2026 (JIF 25)'!B:C,2,FALSE),
  _xlpm.resultado, IFERROR(_xlpm.resultado1, IFERROR(_xlpm.resultado2,"")),
  IF(_xlpm.resultado="N/A", "N/A",
     IF(OR(_xlpm.resultado=0, _xlpm.resultado=""), "Revista sem FI", VALUE(_xlpm.resultado))
  )
))</f>
        <v>10.199999999999999</v>
      </c>
      <c r="C11" s="388">
        <f t="shared" si="2"/>
        <v>1</v>
      </c>
      <c r="D11" s="389">
        <f t="shared" ca="1" si="3"/>
        <v>1</v>
      </c>
      <c r="E11" s="561" t="str">
        <f t="shared" ca="1" si="4"/>
        <v/>
      </c>
      <c r="F11" s="14"/>
      <c r="G11" s="14"/>
      <c r="H11" s="49">
        <f>IF(I11&lt;&gt;"", COUNTIF($I$8:I11, "&lt;&gt;"), "")</f>
        <v>4</v>
      </c>
      <c r="I11" s="87" t="s">
        <v>2034</v>
      </c>
      <c r="J11" s="249" t="str">
        <f>IFERROR(VLOOKUP(I11,'JCR 2026 (JIF 25)'!A:D,4,0), IFERROR(VLOOKUP(I11,'JCR 2026 (JIF 25)'!B:D,3,0),""))</f>
        <v>ULTRASONICS SONOCHEMISTRY</v>
      </c>
      <c r="K11" s="19">
        <v>2021</v>
      </c>
      <c r="L11" s="19">
        <v>105455</v>
      </c>
      <c r="M11" s="19">
        <v>1</v>
      </c>
      <c r="N11" s="53"/>
      <c r="O11" s="14"/>
    </row>
    <row r="12" spans="1:15" ht="13.5" customHeight="1">
      <c r="A12" s="37" t="str">
        <f t="shared" si="0"/>
        <v>JOURNAL OF TRACE ELEMENTS IN MEDICINE AND BIOLOGY, 2021, p. 126717</v>
      </c>
      <c r="B12" s="23">
        <f>IF(I12="","",_xlfn.LET(
  _xlpm.resultado1, VLOOKUP(I12,'JCR 2026 (JIF 25)'!A:C,3,FALSE),
  _xlpm.resultado2, VLOOKUP(I12,'JCR 2026 (JIF 25)'!B:C,2,FALSE),
  _xlpm.resultado, IFERROR(_xlpm.resultado1, IFERROR(_xlpm.resultado2,"")),
  IF(_xlpm.resultado="N/A", "N/A",
     IF(OR(_xlpm.resultado=0, _xlpm.resultado=""), "Revista sem FI", VALUE(_xlpm.resultado))
  )
))</f>
        <v>4.0999999999999996</v>
      </c>
      <c r="C12" s="388">
        <f t="shared" si="2"/>
        <v>1</v>
      </c>
      <c r="D12" s="389">
        <f t="shared" ca="1" si="3"/>
        <v>1</v>
      </c>
      <c r="E12" s="561" t="str">
        <f t="shared" ca="1" si="4"/>
        <v/>
      </c>
      <c r="F12" s="14"/>
      <c r="G12" s="14"/>
      <c r="H12" s="49">
        <f>IF(I12&lt;&gt;"", COUNTIF($I$8:I12, "&lt;&gt;"), "")</f>
        <v>5</v>
      </c>
      <c r="I12" s="87" t="s">
        <v>1342</v>
      </c>
      <c r="J12" s="249" t="str">
        <f>IFERROR(VLOOKUP(I12,'JCR 2026 (JIF 25)'!A:D,4,0), IFERROR(VLOOKUP(I12,'JCR 2026 (JIF 25)'!B:D,3,0),""))</f>
        <v>JOURNAL OF TRACE ELEMENTS IN MEDICINE AND BIOLOGY</v>
      </c>
      <c r="K12" s="19">
        <v>2021</v>
      </c>
      <c r="L12" s="19">
        <v>126717</v>
      </c>
      <c r="M12" s="19">
        <v>1</v>
      </c>
      <c r="N12" s="53"/>
      <c r="O12" s="14"/>
    </row>
    <row r="13" spans="1:15" ht="13.5" customHeight="1">
      <c r="A13" s="37" t="str">
        <f t="shared" si="0"/>
        <v>JOURNAL OF ANALYTICAL ATOMIC SPECTROMETRY, 2021, p. 1478</v>
      </c>
      <c r="B13" s="23">
        <f>IF(I13="","",_xlfn.LET(
  _xlpm.resultado1, VLOOKUP(I13,'JCR 2026 (JIF 25)'!A:C,3,FALSE),
  _xlpm.resultado2, VLOOKUP(I13,'JCR 2026 (JIF 25)'!B:C,2,FALSE),
  _xlpm.resultado, IFERROR(_xlpm.resultado1, IFERROR(_xlpm.resultado2,"")),
  IF(_xlpm.resultado="N/A", "N/A",
     IF(OR(_xlpm.resultado=0, _xlpm.resultado=""), "Revista sem FI", VALUE(_xlpm.resultado))
  )
))</f>
        <v>3.3</v>
      </c>
      <c r="C13" s="388">
        <f t="shared" si="2"/>
        <v>1</v>
      </c>
      <c r="D13" s="389">
        <f t="shared" ca="1" si="3"/>
        <v>1</v>
      </c>
      <c r="E13" s="561" t="str">
        <f t="shared" ca="1" si="4"/>
        <v/>
      </c>
      <c r="F13" s="14"/>
      <c r="G13" s="14"/>
      <c r="H13" s="49">
        <f>IF(I13&lt;&gt;"", COUNTIF($I$8:I13, "&lt;&gt;"), "")</f>
        <v>6</v>
      </c>
      <c r="I13" s="87" t="s">
        <v>1008</v>
      </c>
      <c r="J13" s="249" t="str">
        <f>IFERROR(VLOOKUP(I13,'JCR 2026 (JIF 25)'!A:D,4,0), IFERROR(VLOOKUP(I13,'JCR 2026 (JIF 25)'!B:D,3,0),""))</f>
        <v>JOURNAL OF ANALYTICAL ATOMIC SPECTROMETRY</v>
      </c>
      <c r="K13" s="19">
        <v>2021</v>
      </c>
      <c r="L13" s="19">
        <v>1478</v>
      </c>
      <c r="M13" s="19">
        <v>1</v>
      </c>
      <c r="N13" s="53"/>
      <c r="O13" s="14"/>
    </row>
    <row r="14" spans="1:15" ht="13.5" customHeight="1">
      <c r="A14" s="37" t="str">
        <f t="shared" si="0"/>
        <v>FOOD RESEARCH INTERNATIONAL, 2021, p. 110524</v>
      </c>
      <c r="B14" s="23">
        <f>IF(I14="","",_xlfn.LET(
  _xlpm.resultado1, VLOOKUP(I14,'JCR 2026 (JIF 25)'!A:C,3,FALSE),
  _xlpm.resultado2, VLOOKUP(I14,'JCR 2026 (JIF 25)'!B:C,2,FALSE),
  _xlpm.resultado, IFERROR(_xlpm.resultado1, IFERROR(_xlpm.resultado2,"")),
  IF(_xlpm.resultado="N/A", "N/A",
     IF(OR(_xlpm.resultado=0, _xlpm.resultado=""), "Revista sem FI", VALUE(_xlpm.resultado))
  )
))</f>
        <v>8.8000000000000007</v>
      </c>
      <c r="C14" s="388" t="str">
        <f t="shared" si="2"/>
        <v/>
      </c>
      <c r="D14" s="389">
        <f t="shared" ca="1" si="3"/>
        <v>1</v>
      </c>
      <c r="E14" s="561">
        <f t="shared" ca="1" si="4"/>
        <v>1</v>
      </c>
      <c r="F14" s="14"/>
      <c r="G14" s="14"/>
      <c r="H14" s="49">
        <f>IF(I14&lt;&gt;"", COUNTIF($I$8:I14, "&lt;&gt;"), "")</f>
        <v>7</v>
      </c>
      <c r="I14" s="87" t="s">
        <v>775</v>
      </c>
      <c r="J14" s="249" t="str">
        <f>IFERROR(VLOOKUP(I14,'JCR 2026 (JIF 25)'!A:D,4,0), IFERROR(VLOOKUP(I14,'JCR 2026 (JIF 25)'!B:D,3,0),""))</f>
        <v>FOOD RESEARCH INTERNATIONAL</v>
      </c>
      <c r="K14" s="19">
        <v>2021</v>
      </c>
      <c r="L14" s="19">
        <v>110524</v>
      </c>
      <c r="M14" s="19"/>
      <c r="N14" s="53">
        <v>1</v>
      </c>
      <c r="O14" s="14"/>
    </row>
    <row r="15" spans="1:15" ht="13.5" customHeight="1">
      <c r="A15" s="37" t="str">
        <f t="shared" si="0"/>
        <v>JOURNAL OF ENVIRONMENTAL QUALITY, 2021, p. 350</v>
      </c>
      <c r="B15" s="23">
        <f>IF(I15="","",_xlfn.LET(
  _xlpm.resultado1, VLOOKUP(I15,'JCR 2026 (JIF 25)'!A:C,3,FALSE),
  _xlpm.resultado2, VLOOKUP(I15,'JCR 2026 (JIF 25)'!B:C,2,FALSE),
  _xlpm.resultado, IFERROR(_xlpm.resultado1, IFERROR(_xlpm.resultado2,"")),
  IF(_xlpm.resultado="N/A", "N/A",
     IF(OR(_xlpm.resultado=0, _xlpm.resultado=""), "Revista sem FI", VALUE(_xlpm.resultado))
  )
))</f>
        <v>2.6</v>
      </c>
      <c r="C15" s="388" t="str">
        <f t="shared" si="2"/>
        <v/>
      </c>
      <c r="D15" s="389">
        <f t="shared" ca="1" si="3"/>
        <v>1</v>
      </c>
      <c r="E15" s="561">
        <f t="shared" ca="1" si="4"/>
        <v>1</v>
      </c>
      <c r="F15" s="14"/>
      <c r="G15" s="14"/>
      <c r="H15" s="49">
        <f>IF(I15&lt;&gt;"", COUNTIF($I$8:I15, "&lt;&gt;"), "")</f>
        <v>8</v>
      </c>
      <c r="I15" s="87" t="s">
        <v>1111</v>
      </c>
      <c r="J15" s="249" t="str">
        <f>IFERROR(VLOOKUP(I15,'JCR 2026 (JIF 25)'!A:D,4,0), IFERROR(VLOOKUP(I15,'JCR 2026 (JIF 25)'!B:D,3,0),""))</f>
        <v>JOURNAL OF ENVIRONMENTAL QUALITY</v>
      </c>
      <c r="K15" s="19">
        <v>2021</v>
      </c>
      <c r="L15" s="19">
        <v>350</v>
      </c>
      <c r="M15" s="19"/>
      <c r="N15" s="53">
        <v>1</v>
      </c>
      <c r="O15" s="14"/>
    </row>
    <row r="16" spans="1:15" ht="13.5" customHeight="1">
      <c r="A16" s="37" t="str">
        <f t="shared" si="0"/>
        <v>ENVIRONMENTAL SCIENCE AND POLLUTION RESEARCH INTERNATIONAL, 2021, p. 66000</v>
      </c>
      <c r="B16" s="23" t="str">
        <f>IF(I16="","",_xlfn.LET(
  _xlpm.resultado1, VLOOKUP(I16,'JCR 2026 (JIF 25)'!A:C,3,FALSE),
  _xlpm.resultado2, VLOOKUP(I16,'JCR 2026 (JIF 25)'!B:C,2,FALSE),
  _xlpm.resultado, IFERROR(_xlpm.resultado1, IFERROR(_xlpm.resultado2,"")),
  IF(_xlpm.resultado="N/A", "N/A",
     IF(OR(_xlpm.resultado=0, _xlpm.resultado=""), "Revista sem FI", VALUE(_xlpm.resultado))
  )
))</f>
        <v>Revista sem FI</v>
      </c>
      <c r="C16" s="388" t="str">
        <f t="shared" si="2"/>
        <v/>
      </c>
      <c r="D16" s="389">
        <f t="shared" si="3"/>
        <v>0</v>
      </c>
      <c r="E16" s="561" t="str">
        <f t="shared" ca="1" si="4"/>
        <v/>
      </c>
      <c r="F16" s="14"/>
      <c r="G16" s="14"/>
      <c r="H16" s="49">
        <f>IF(I16&lt;&gt;"", COUNTIF($I$8:I16, "&lt;&gt;"), "")</f>
        <v>9</v>
      </c>
      <c r="I16" s="87" t="s">
        <v>57381</v>
      </c>
      <c r="J16" s="249" t="str">
        <f>IFERROR(VLOOKUP(I16,'JCR 2026 (JIF 25)'!A:D,4,0), IFERROR(VLOOKUP(I16,'JCR 2026 (JIF 25)'!B:D,3,0),""))</f>
        <v>ENVIRONMENTAL SCIENCE AND POLLUTION RESEARCH INTERNATIONAL</v>
      </c>
      <c r="K16" s="19">
        <v>2021</v>
      </c>
      <c r="L16" s="19">
        <v>66000</v>
      </c>
      <c r="M16" s="19"/>
      <c r="N16" s="53">
        <v>1</v>
      </c>
      <c r="O16" s="14"/>
    </row>
    <row r="17" spans="1:15" ht="13.5" customHeight="1">
      <c r="A17" s="37" t="str">
        <f t="shared" si="0"/>
        <v>Chemosphere, 2021, p. 127295</v>
      </c>
      <c r="B17" s="23" t="str">
        <f>IF(I17="","",_xlfn.LET(
  _xlpm.resultado1, VLOOKUP(I17,'JCR 2026 (JIF 25)'!A:C,3,FALSE),
  _xlpm.resultado2, VLOOKUP(I17,'JCR 2026 (JIF 25)'!B:C,2,FALSE),
  _xlpm.resultado, IFERROR(_xlpm.resultado1, IFERROR(_xlpm.resultado2,"")),
  IF(_xlpm.resultado="N/A", "N/A",
     IF(OR(_xlpm.resultado=0, _xlpm.resultado=""), "Revista sem FI", VALUE(_xlpm.resultado))
  )
))</f>
        <v>Revista sem FI</v>
      </c>
      <c r="C17" s="388" t="str">
        <f t="shared" si="2"/>
        <v/>
      </c>
      <c r="D17" s="389">
        <f t="shared" si="3"/>
        <v>0</v>
      </c>
      <c r="E17" s="561" t="str">
        <f t="shared" ca="1" si="4"/>
        <v/>
      </c>
      <c r="F17" s="14"/>
      <c r="G17" s="14"/>
      <c r="H17" s="49">
        <f>IF(I17&lt;&gt;"", COUNTIF($I$8:I17, "&lt;&gt;"), "")</f>
        <v>10</v>
      </c>
      <c r="I17" s="87" t="s">
        <v>59592</v>
      </c>
      <c r="J17" s="249" t="str">
        <f>IFERROR(VLOOKUP(I17,'JCR 2026 (JIF 25)'!A:D,4,0), IFERROR(VLOOKUP(I17,'JCR 2026 (JIF 25)'!B:D,3,0),""))</f>
        <v>Chemosphere</v>
      </c>
      <c r="K17" s="19">
        <v>2021</v>
      </c>
      <c r="L17" s="19">
        <v>127295</v>
      </c>
      <c r="M17" s="19"/>
      <c r="N17" s="53">
        <v>3</v>
      </c>
      <c r="O17" s="14"/>
    </row>
    <row r="18" spans="1:15" ht="13.5" customHeight="1">
      <c r="A18" s="37" t="str">
        <f t="shared" si="0"/>
        <v>Fuel, 2021, p. 119167</v>
      </c>
      <c r="B18" s="23">
        <f>IF(I18="","",_xlfn.LET(
  _xlpm.resultado1, VLOOKUP(I18,'JCR 2026 (JIF 25)'!A:C,3,FALSE),
  _xlpm.resultado2, VLOOKUP(I18,'JCR 2026 (JIF 25)'!B:C,2,FALSE),
  _xlpm.resultado, IFERROR(_xlpm.resultado1, IFERROR(_xlpm.resultado2,"")),
  IF(_xlpm.resultado="N/A", "N/A",
     IF(OR(_xlpm.resultado=0, _xlpm.resultado=""), "Revista sem FI", VALUE(_xlpm.resultado))
  )
))</f>
        <v>7.8</v>
      </c>
      <c r="C18" s="388" t="str">
        <f t="shared" si="2"/>
        <v/>
      </c>
      <c r="D18" s="389">
        <f t="shared" ca="1" si="3"/>
        <v>1</v>
      </c>
      <c r="E18" s="561">
        <f t="shared" ca="1" si="4"/>
        <v>0.5</v>
      </c>
      <c r="F18" s="14"/>
      <c r="G18" s="14"/>
      <c r="H18" s="49">
        <f>IF(I18&lt;&gt;"", COUNTIF($I$8:I18, "&lt;&gt;"), "")</f>
        <v>11</v>
      </c>
      <c r="I18" s="87" t="s">
        <v>787</v>
      </c>
      <c r="J18" s="249" t="str">
        <f>IFERROR(VLOOKUP(I18,'JCR 2026 (JIF 25)'!A:D,4,0), IFERROR(VLOOKUP(I18,'JCR 2026 (JIF 25)'!B:D,3,0),""))</f>
        <v>Fuel</v>
      </c>
      <c r="K18" s="19">
        <v>2021</v>
      </c>
      <c r="L18" s="19">
        <v>119167</v>
      </c>
      <c r="M18" s="19"/>
      <c r="N18" s="53">
        <v>2</v>
      </c>
      <c r="O18" s="14"/>
    </row>
    <row r="19" spans="1:15" ht="13.5" customHeight="1">
      <c r="A19" s="37" t="str">
        <f t="shared" si="0"/>
        <v>CEREAL CHEMISTRY, 2021, p. 1238</v>
      </c>
      <c r="B19" s="23">
        <f>IF(I19="","",_xlfn.LET(
  _xlpm.resultado1, VLOOKUP(I19,'JCR 2026 (JIF 25)'!A:C,3,FALSE),
  _xlpm.resultado2, VLOOKUP(I19,'JCR 2026 (JIF 25)'!B:C,2,FALSE),
  _xlpm.resultado, IFERROR(_xlpm.resultado1, IFERROR(_xlpm.resultado2,"")),
  IF(_xlpm.resultado="N/A", "N/A",
     IF(OR(_xlpm.resultado=0, _xlpm.resultado=""), "Revista sem FI", VALUE(_xlpm.resultado))
  )
))</f>
        <v>2.4</v>
      </c>
      <c r="C19" s="388" t="str">
        <f t="shared" si="2"/>
        <v/>
      </c>
      <c r="D19" s="389">
        <f t="shared" ca="1" si="3"/>
        <v>1</v>
      </c>
      <c r="E19" s="561">
        <f t="shared" ca="1" si="4"/>
        <v>1</v>
      </c>
      <c r="F19" s="14"/>
      <c r="G19" s="14"/>
      <c r="H19" s="49">
        <f>IF(I19&lt;&gt;"", COUNTIF($I$8:I19, "&lt;&gt;"), "")</f>
        <v>12</v>
      </c>
      <c r="I19" s="87" t="s">
        <v>407</v>
      </c>
      <c r="J19" s="249" t="str">
        <f>IFERROR(VLOOKUP(I19,'JCR 2026 (JIF 25)'!A:D,4,0), IFERROR(VLOOKUP(I19,'JCR 2026 (JIF 25)'!B:D,3,0),""))</f>
        <v>CEREAL CHEMISTRY</v>
      </c>
      <c r="K19" s="19">
        <v>2021</v>
      </c>
      <c r="L19" s="19">
        <v>1238</v>
      </c>
      <c r="M19" s="19"/>
      <c r="N19" s="53">
        <v>1</v>
      </c>
      <c r="O19" s="14"/>
    </row>
    <row r="20" spans="1:15" ht="13.5" customHeight="1">
      <c r="A20" s="37" t="str">
        <f t="shared" si="0"/>
        <v>ULTRASONICS SONOCHEMISTRY, 2022, p. 106</v>
      </c>
      <c r="B20" s="23">
        <f>IF(I20="","",_xlfn.LET(
  _xlpm.resultado1, VLOOKUP(I20,'JCR 2026 (JIF 25)'!A:C,3,FALSE),
  _xlpm.resultado2, VLOOKUP(I20,'JCR 2026 (JIF 25)'!B:C,2,FALSE),
  _xlpm.resultado, IFERROR(_xlpm.resultado1, IFERROR(_xlpm.resultado2,"")),
  IF(_xlpm.resultado="N/A", "N/A",
     IF(OR(_xlpm.resultado=0, _xlpm.resultado=""), "Revista sem FI", VALUE(_xlpm.resultado))
  )
))</f>
        <v>10.199999999999999</v>
      </c>
      <c r="C20" s="388">
        <f t="shared" si="2"/>
        <v>1</v>
      </c>
      <c r="D20" s="389">
        <f t="shared" ca="1" si="3"/>
        <v>1</v>
      </c>
      <c r="E20" s="561" t="str">
        <f t="shared" ca="1" si="4"/>
        <v/>
      </c>
      <c r="F20" s="14"/>
      <c r="G20" s="14"/>
      <c r="H20" s="49">
        <f>IF(I20&lt;&gt;"", COUNTIF($I$8:I20, "&lt;&gt;"), "")</f>
        <v>13</v>
      </c>
      <c r="I20" s="87" t="s">
        <v>2034</v>
      </c>
      <c r="J20" s="249" t="str">
        <f>IFERROR(VLOOKUP(I20,'JCR 2026 (JIF 25)'!A:D,4,0), IFERROR(VLOOKUP(I20,'JCR 2026 (JIF 25)'!B:D,3,0),""))</f>
        <v>ULTRASONICS SONOCHEMISTRY</v>
      </c>
      <c r="K20" s="19">
        <v>2022</v>
      </c>
      <c r="L20" s="19">
        <v>106</v>
      </c>
      <c r="M20" s="19">
        <v>1</v>
      </c>
      <c r="N20" s="53"/>
      <c r="O20" s="14"/>
    </row>
    <row r="21" spans="1:15" ht="13.5" customHeight="1">
      <c r="A21" s="37" t="str">
        <f t="shared" si="0"/>
        <v>Analytica Chimica Acta, 2022, p. 339569</v>
      </c>
      <c r="B21" s="23">
        <f>IF(I21="","",_xlfn.LET(
  _xlpm.resultado1, VLOOKUP(I21,'JCR 2026 (JIF 25)'!A:C,3,FALSE),
  _xlpm.resultado2, VLOOKUP(I21,'JCR 2026 (JIF 25)'!B:C,2,FALSE),
  _xlpm.resultado, IFERROR(_xlpm.resultado1, IFERROR(_xlpm.resultado2,"")),
  IF(_xlpm.resultado="N/A", "N/A",
     IF(OR(_xlpm.resultado=0, _xlpm.resultado=""), "Revista sem FI", VALUE(_xlpm.resultado))
  )
))</f>
        <v>6.1</v>
      </c>
      <c r="C21" s="388">
        <f t="shared" si="2"/>
        <v>1</v>
      </c>
      <c r="D21" s="389">
        <f t="shared" ca="1" si="3"/>
        <v>1</v>
      </c>
      <c r="E21" s="561" t="str">
        <f t="shared" ca="1" si="4"/>
        <v/>
      </c>
      <c r="F21" s="3"/>
      <c r="G21" s="14"/>
      <c r="H21" s="49">
        <f>IF(I21&lt;&gt;"", COUNTIF($I$8:I21, "&lt;&gt;"), "")</f>
        <v>14</v>
      </c>
      <c r="I21" s="87" t="s">
        <v>191</v>
      </c>
      <c r="J21" s="249" t="str">
        <f>IFERROR(VLOOKUP(I21,'JCR 2026 (JIF 25)'!A:D,4,0), IFERROR(VLOOKUP(I21,'JCR 2026 (JIF 25)'!B:D,3,0),""))</f>
        <v>Analytica Chimica Acta</v>
      </c>
      <c r="K21" s="19">
        <v>2022</v>
      </c>
      <c r="L21" s="19">
        <v>339569</v>
      </c>
      <c r="M21" s="19">
        <v>1</v>
      </c>
      <c r="N21" s="53"/>
      <c r="O21" s="14"/>
    </row>
    <row r="22" spans="1:15" ht="13.5" customHeight="1">
      <c r="A22" s="37" t="str">
        <f t="shared" si="0"/>
        <v>JOURNAL OF ANALYTICAL ATOMIC SPECTROMETRY, 2022, p. 535</v>
      </c>
      <c r="B22" s="23">
        <f>IF(I22="","",_xlfn.LET(
  _xlpm.resultado1, VLOOKUP(I22,'JCR 2026 (JIF 25)'!A:C,3,FALSE),
  _xlpm.resultado2, VLOOKUP(I22,'JCR 2026 (JIF 25)'!B:C,2,FALSE),
  _xlpm.resultado, IFERROR(_xlpm.resultado1, IFERROR(_xlpm.resultado2,"")),
  IF(_xlpm.resultado="N/A", "N/A",
     IF(OR(_xlpm.resultado=0, _xlpm.resultado=""), "Revista sem FI", VALUE(_xlpm.resultado))
  )
))</f>
        <v>3.3</v>
      </c>
      <c r="C22" s="388">
        <f t="shared" si="2"/>
        <v>1</v>
      </c>
      <c r="D22" s="389">
        <f t="shared" ca="1" si="3"/>
        <v>1</v>
      </c>
      <c r="E22" s="561" t="str">
        <f t="shared" ca="1" si="4"/>
        <v/>
      </c>
      <c r="F22" s="3"/>
      <c r="G22" s="14"/>
      <c r="H22" s="49">
        <f>IF(I22&lt;&gt;"", COUNTIF($I$8:I22, "&lt;&gt;"), "")</f>
        <v>15</v>
      </c>
      <c r="I22" s="87" t="s">
        <v>1008</v>
      </c>
      <c r="J22" s="249" t="str">
        <f>IFERROR(VLOOKUP(I22,'JCR 2026 (JIF 25)'!A:D,4,0), IFERROR(VLOOKUP(I22,'JCR 2026 (JIF 25)'!B:D,3,0),""))</f>
        <v>JOURNAL OF ANALYTICAL ATOMIC SPECTROMETRY</v>
      </c>
      <c r="K22" s="19">
        <v>2022</v>
      </c>
      <c r="L22" s="19">
        <v>535</v>
      </c>
      <c r="M22" s="19">
        <v>1</v>
      </c>
      <c r="N22" s="53"/>
      <c r="O22" s="14"/>
    </row>
    <row r="23" spans="1:15" ht="13.5" customHeight="1">
      <c r="A23" s="37" t="str">
        <f t="shared" si="0"/>
        <v>Sustainability, 2022, p. 422</v>
      </c>
      <c r="B23" s="23">
        <f>IF(I23="","",_xlfn.LET(
  _xlpm.resultado1, VLOOKUP(I23,'JCR 2026 (JIF 25)'!A:C,3,FALSE),
  _xlpm.resultado2, VLOOKUP(I23,'JCR 2026 (JIF 25)'!B:C,2,FALSE),
  _xlpm.resultado, IFERROR(_xlpm.resultado1, IFERROR(_xlpm.resultado2,"")),
  IF(_xlpm.resultado="N/A", "N/A",
     IF(OR(_xlpm.resultado=0, _xlpm.resultado=""), "Revista sem FI", VALUE(_xlpm.resultado))
  )
))</f>
        <v>4.0999999999999996</v>
      </c>
      <c r="C23" s="388">
        <f t="shared" si="2"/>
        <v>1</v>
      </c>
      <c r="D23" s="389">
        <f t="shared" ca="1" si="3"/>
        <v>1</v>
      </c>
      <c r="E23" s="561" t="str">
        <f t="shared" ca="1" si="4"/>
        <v/>
      </c>
      <c r="F23" s="3"/>
      <c r="G23" s="14"/>
      <c r="H23" s="49">
        <f>IF(I23&lt;&gt;"", COUNTIF($I$8:I23, "&lt;&gt;"), "")</f>
        <v>16</v>
      </c>
      <c r="I23" s="87" t="s">
        <v>23139</v>
      </c>
      <c r="J23" s="249" t="str">
        <f>IFERROR(VLOOKUP(I23,'JCR 2026 (JIF 25)'!A:D,4,0), IFERROR(VLOOKUP(I23,'JCR 2026 (JIF 25)'!B:D,3,0),""))</f>
        <v>Sustainability</v>
      </c>
      <c r="K23" s="19">
        <v>2022</v>
      </c>
      <c r="L23" s="19">
        <v>422</v>
      </c>
      <c r="M23" s="19">
        <v>1</v>
      </c>
      <c r="N23" s="53"/>
      <c r="O23" s="14"/>
    </row>
    <row r="24" spans="1:15" ht="13.5" customHeight="1">
      <c r="A24" s="37" t="str">
        <f t="shared" si="0"/>
        <v>Fuel, 2022, p. 122522</v>
      </c>
      <c r="B24" s="23">
        <f>IF(I24="","",_xlfn.LET(
  _xlpm.resultado1, VLOOKUP(I24,'JCR 2026 (JIF 25)'!A:C,3,FALSE),
  _xlpm.resultado2, VLOOKUP(I24,'JCR 2026 (JIF 25)'!B:C,2,FALSE),
  _xlpm.resultado, IFERROR(_xlpm.resultado1, IFERROR(_xlpm.resultado2,"")),
  IF(_xlpm.resultado="N/A", "N/A",
     IF(OR(_xlpm.resultado=0, _xlpm.resultado=""), "Revista sem FI", VALUE(_xlpm.resultado))
  )
))</f>
        <v>7.8</v>
      </c>
      <c r="C24" s="388" t="str">
        <f t="shared" si="2"/>
        <v/>
      </c>
      <c r="D24" s="389">
        <f t="shared" ca="1" si="3"/>
        <v>1</v>
      </c>
      <c r="E24" s="561">
        <f t="shared" ca="1" si="4"/>
        <v>0.5</v>
      </c>
      <c r="F24" s="3"/>
      <c r="G24" s="14"/>
      <c r="H24" s="49">
        <f>IF(I24&lt;&gt;"", COUNTIF($I$8:I24, "&lt;&gt;"), "")</f>
        <v>17</v>
      </c>
      <c r="I24" s="87" t="s">
        <v>787</v>
      </c>
      <c r="J24" s="249" t="str">
        <f>IFERROR(VLOOKUP(I24,'JCR 2026 (JIF 25)'!A:D,4,0), IFERROR(VLOOKUP(I24,'JCR 2026 (JIF 25)'!B:D,3,0),""))</f>
        <v>Fuel</v>
      </c>
      <c r="K24" s="19">
        <v>2022</v>
      </c>
      <c r="L24" s="19">
        <v>122522</v>
      </c>
      <c r="M24" s="19"/>
      <c r="N24" s="53">
        <v>2</v>
      </c>
      <c r="O24" s="14"/>
    </row>
    <row r="25" spans="1:15" ht="13.5" customHeight="1">
      <c r="A25" s="37" t="str">
        <f t="shared" si="0"/>
        <v>Journal of Environmental Chemical Engineering, 2022, p. 107081</v>
      </c>
      <c r="B25" s="23">
        <f>IF(I25="","",_xlfn.LET(
  _xlpm.resultado1, VLOOKUP(I25,'JCR 2026 (JIF 25)'!A:C,3,FALSE),
  _xlpm.resultado2, VLOOKUP(I25,'JCR 2026 (JIF 25)'!B:C,2,FALSE),
  _xlpm.resultado, IFERROR(_xlpm.resultado1, IFERROR(_xlpm.resultado2,"")),
  IF(_xlpm.resultado="N/A", "N/A",
     IF(OR(_xlpm.resultado=0, _xlpm.resultado=""), "Revista sem FI", VALUE(_xlpm.resultado))
  )
))</f>
        <v>7.5</v>
      </c>
      <c r="C25" s="388" t="str">
        <f t="shared" si="2"/>
        <v/>
      </c>
      <c r="D25" s="389">
        <f t="shared" ca="1" si="3"/>
        <v>1</v>
      </c>
      <c r="E25" s="561">
        <f t="shared" ca="1" si="4"/>
        <v>0.33333333333333331</v>
      </c>
      <c r="F25" s="3"/>
      <c r="G25" s="3"/>
      <c r="H25" s="49">
        <f>IF(I25&lt;&gt;"", COUNTIF($I$8:I25, "&lt;&gt;"), "")</f>
        <v>18</v>
      </c>
      <c r="I25" s="87" t="s">
        <v>18986</v>
      </c>
      <c r="J25" s="249" t="str">
        <f>IFERROR(VLOOKUP(I25,'JCR 2026 (JIF 25)'!A:D,4,0), IFERROR(VLOOKUP(I25,'JCR 2026 (JIF 25)'!B:D,3,0),""))</f>
        <v>Journal of Environmental Chemical Engineering</v>
      </c>
      <c r="K25" s="19">
        <v>2022</v>
      </c>
      <c r="L25" s="19">
        <v>107081</v>
      </c>
      <c r="M25" s="19"/>
      <c r="N25" s="53">
        <v>3</v>
      </c>
      <c r="O25" s="3"/>
    </row>
    <row r="26" spans="1:15" ht="13.5" customHeight="1">
      <c r="A26" s="37" t="str">
        <f t="shared" si="0"/>
        <v>Food Chemistry-X, 2023, p. 100753</v>
      </c>
      <c r="B26" s="23">
        <f>IF(I26="","",_xlfn.LET(
  _xlpm.resultado1, VLOOKUP(I26,'JCR 2026 (JIF 25)'!A:C,3,FALSE),
  _xlpm.resultado2, VLOOKUP(I26,'JCR 2026 (JIF 25)'!B:C,2,FALSE),
  _xlpm.resultado, IFERROR(_xlpm.resultado1, IFERROR(_xlpm.resultado2,"")),
  IF(_xlpm.resultado="N/A", "N/A",
     IF(OR(_xlpm.resultado=0, _xlpm.resultado=""), "Revista sem FI", VALUE(_xlpm.resultado))
  )
))</f>
        <v>9.1999999999999993</v>
      </c>
      <c r="C26" s="388" t="str">
        <f t="shared" si="2"/>
        <v/>
      </c>
      <c r="D26" s="389">
        <f t="shared" ca="1" si="3"/>
        <v>1</v>
      </c>
      <c r="E26" s="561">
        <f t="shared" ca="1" si="4"/>
        <v>1</v>
      </c>
      <c r="F26" s="3"/>
      <c r="G26" s="14"/>
      <c r="H26" s="49">
        <f>IF(I26&lt;&gt;"", COUNTIF($I$8:I26, "&lt;&gt;"), "")</f>
        <v>19</v>
      </c>
      <c r="I26" s="87" t="s">
        <v>15058</v>
      </c>
      <c r="J26" s="249" t="str">
        <f>IFERROR(VLOOKUP(I26,'JCR 2026 (JIF 25)'!A:D,4,0), IFERROR(VLOOKUP(I26,'JCR 2026 (JIF 25)'!B:D,3,0),""))</f>
        <v>Food Chemistry-X</v>
      </c>
      <c r="K26" s="19">
        <v>2023</v>
      </c>
      <c r="L26" s="19">
        <v>100753</v>
      </c>
      <c r="M26" s="19"/>
      <c r="N26" s="53">
        <v>1</v>
      </c>
      <c r="O26" s="14"/>
    </row>
    <row r="27" spans="1:15" ht="13.5" customHeight="1">
      <c r="A27" s="37" t="str">
        <f t="shared" si="0"/>
        <v>CHEMICAL ENGINEERING RESEARCH &amp; DESIGN, 2023, p. 603</v>
      </c>
      <c r="B27" s="23">
        <f>IF(I27="","",_xlfn.LET(
  _xlpm.resultado1, VLOOKUP(I27,'JCR 2026 (JIF 25)'!A:C,3,FALSE),
  _xlpm.resultado2, VLOOKUP(I27,'JCR 2026 (JIF 25)'!B:C,2,FALSE),
  _xlpm.resultado, IFERROR(_xlpm.resultado1, IFERROR(_xlpm.resultado2,"")),
  IF(_xlpm.resultado="N/A", "N/A",
     IF(OR(_xlpm.resultado=0, _xlpm.resultado=""), "Revista sem FI", VALUE(_xlpm.resultado))
  )
))</f>
        <v>4</v>
      </c>
      <c r="C27" s="388" t="str">
        <f t="shared" si="2"/>
        <v/>
      </c>
      <c r="D27" s="389">
        <f t="shared" ca="1" si="3"/>
        <v>1</v>
      </c>
      <c r="E27" s="561">
        <f t="shared" ca="1" si="4"/>
        <v>1</v>
      </c>
      <c r="F27" s="3"/>
      <c r="G27" s="14"/>
      <c r="H27" s="49">
        <f>IF(I27&lt;&gt;"", COUNTIF($I$8:I27, "&lt;&gt;"), "")</f>
        <v>20</v>
      </c>
      <c r="I27" s="87" t="s">
        <v>420</v>
      </c>
      <c r="J27" s="249" t="str">
        <f>IFERROR(VLOOKUP(I27,'JCR 2026 (JIF 25)'!A:D,4,0), IFERROR(VLOOKUP(I27,'JCR 2026 (JIF 25)'!B:D,3,0),""))</f>
        <v>CHEMICAL ENGINEERING RESEARCH &amp; DESIGN</v>
      </c>
      <c r="K27" s="19">
        <v>2023</v>
      </c>
      <c r="L27" s="19">
        <v>603</v>
      </c>
      <c r="M27" s="19"/>
      <c r="N27" s="53">
        <v>1</v>
      </c>
      <c r="O27" s="14"/>
    </row>
    <row r="28" spans="1:15" ht="13.5" customHeight="1">
      <c r="A28" s="37" t="str">
        <f t="shared" si="0"/>
        <v>MEAT SCIENCE, 2023, p. 109012</v>
      </c>
      <c r="B28" s="23">
        <f>IF(I28="","",_xlfn.LET(
  _xlpm.resultado1, VLOOKUP(I28,'JCR 2026 (JIF 25)'!A:C,3,FALSE),
  _xlpm.resultado2, VLOOKUP(I28,'JCR 2026 (JIF 25)'!B:C,2,FALSE),
  _xlpm.resultado, IFERROR(_xlpm.resultado1, IFERROR(_xlpm.resultado2,"")),
  IF(_xlpm.resultado="N/A", "N/A",
     IF(OR(_xlpm.resultado=0, _xlpm.resultado=""), "Revista sem FI", VALUE(_xlpm.resultado))
  )
))</f>
        <v>6.4</v>
      </c>
      <c r="C28" s="388" t="str">
        <f t="shared" si="2"/>
        <v/>
      </c>
      <c r="D28" s="389">
        <f t="shared" ca="1" si="3"/>
        <v>1</v>
      </c>
      <c r="E28" s="561">
        <f t="shared" ca="1" si="4"/>
        <v>1</v>
      </c>
      <c r="F28" s="3"/>
      <c r="G28" s="14"/>
      <c r="H28" s="49">
        <f>IF(I28&lt;&gt;"", COUNTIF($I$8:I28, "&lt;&gt;"), "")</f>
        <v>21</v>
      </c>
      <c r="I28" s="87" t="s">
        <v>1432</v>
      </c>
      <c r="J28" s="249" t="str">
        <f>IFERROR(VLOOKUP(I28,'JCR 2026 (JIF 25)'!A:D,4,0), IFERROR(VLOOKUP(I28,'JCR 2026 (JIF 25)'!B:D,3,0),""))</f>
        <v>MEAT SCIENCE</v>
      </c>
      <c r="K28" s="19">
        <v>2023</v>
      </c>
      <c r="L28" s="19">
        <v>109012</v>
      </c>
      <c r="M28" s="19"/>
      <c r="N28" s="53">
        <v>1</v>
      </c>
      <c r="O28" s="14"/>
    </row>
    <row r="29" spans="1:15" ht="13.5" customHeight="1">
      <c r="A29" s="37" t="str">
        <f t="shared" si="0"/>
        <v>WATER AIR AND SOIL POLLUTION, 2023, p. 375</v>
      </c>
      <c r="B29" s="23">
        <f>IF(I29="","",_xlfn.LET(
  _xlpm.resultado1, VLOOKUP(I29,'JCR 2026 (JIF 25)'!A:C,3,FALSE),
  _xlpm.resultado2, VLOOKUP(I29,'JCR 2026 (JIF 25)'!B:C,2,FALSE),
  _xlpm.resultado, IFERROR(_xlpm.resultado1, IFERROR(_xlpm.resultado2,"")),
  IF(_xlpm.resultado="N/A", "N/A",
     IF(OR(_xlpm.resultado=0, _xlpm.resultado=""), "Revista sem FI", VALUE(_xlpm.resultado))
  )
))</f>
        <v>3.5</v>
      </c>
      <c r="C29" s="388" t="str">
        <f t="shared" si="2"/>
        <v/>
      </c>
      <c r="D29" s="389">
        <f t="shared" ca="1" si="3"/>
        <v>1</v>
      </c>
      <c r="E29" s="561">
        <f t="shared" ca="1" si="4"/>
        <v>1</v>
      </c>
      <c r="F29" s="3"/>
      <c r="G29" s="3"/>
      <c r="H29" s="49">
        <f>IF(I29&lt;&gt;"", COUNTIF($I$8:I29, "&lt;&gt;"), "")</f>
        <v>22</v>
      </c>
      <c r="I29" s="87" t="s">
        <v>2048</v>
      </c>
      <c r="J29" s="249" t="str">
        <f>IFERROR(VLOOKUP(I29,'JCR 2026 (JIF 25)'!A:D,4,0), IFERROR(VLOOKUP(I29,'JCR 2026 (JIF 25)'!B:D,3,0),""))</f>
        <v>WATER AIR AND SOIL POLLUTION</v>
      </c>
      <c r="K29" s="19">
        <v>2023</v>
      </c>
      <c r="L29" s="19">
        <v>375</v>
      </c>
      <c r="M29" s="19"/>
      <c r="N29" s="53">
        <v>1</v>
      </c>
      <c r="O29" s="3"/>
    </row>
    <row r="30" spans="1:15" ht="13.5" customHeight="1">
      <c r="A30" s="37" t="str">
        <f t="shared" si="0"/>
        <v>Innovative Food Science &amp; Emerging Technologies, 2023, p. 103244</v>
      </c>
      <c r="B30" s="23">
        <f>IF(I30="","",_xlfn.LET(
  _xlpm.resultado1, VLOOKUP(I30,'JCR 2026 (JIF 25)'!A:C,3,FALSE),
  _xlpm.resultado2, VLOOKUP(I30,'JCR 2026 (JIF 25)'!B:C,2,FALSE),
  _xlpm.resultado, IFERROR(_xlpm.resultado1, IFERROR(_xlpm.resultado2,"")),
  IF(_xlpm.resultado="N/A", "N/A",
     IF(OR(_xlpm.resultado=0, _xlpm.resultado=""), "Revista sem FI", VALUE(_xlpm.resultado))
  )
))</f>
        <v>6.9</v>
      </c>
      <c r="C30" s="388" t="str">
        <f t="shared" si="2"/>
        <v/>
      </c>
      <c r="D30" s="389">
        <f t="shared" ca="1" si="3"/>
        <v>1</v>
      </c>
      <c r="E30" s="561">
        <f t="shared" ca="1" si="4"/>
        <v>0.5</v>
      </c>
      <c r="F30" s="14"/>
      <c r="G30" s="14"/>
      <c r="H30" s="49">
        <f>IF(I30&lt;&gt;"", COUNTIF($I$8:I30, "&lt;&gt;"), "")</f>
        <v>23</v>
      </c>
      <c r="I30" s="87" t="s">
        <v>899</v>
      </c>
      <c r="J30" s="249" t="str">
        <f>IFERROR(VLOOKUP(I30,'JCR 2026 (JIF 25)'!A:D,4,0), IFERROR(VLOOKUP(I30,'JCR 2026 (JIF 25)'!B:D,3,0),""))</f>
        <v>Innovative Food Science &amp; Emerging Technologies</v>
      </c>
      <c r="K30" s="19">
        <v>2023</v>
      </c>
      <c r="L30" s="19">
        <v>103244</v>
      </c>
      <c r="M30" s="19"/>
      <c r="N30" s="53">
        <v>2</v>
      </c>
      <c r="O30" s="3"/>
    </row>
    <row r="31" spans="1:15" ht="13.5" customHeight="1">
      <c r="A31" s="37" t="str">
        <f t="shared" si="0"/>
        <v>Foods, 2023, p. 3859</v>
      </c>
      <c r="B31" s="23">
        <f>IF(I31="","",_xlfn.LET(
  _xlpm.resultado1, VLOOKUP(I31,'JCR 2026 (JIF 25)'!A:C,3,FALSE),
  _xlpm.resultado2, VLOOKUP(I31,'JCR 2026 (JIF 25)'!B:C,2,FALSE),
  _xlpm.resultado, IFERROR(_xlpm.resultado1, IFERROR(_xlpm.resultado2,"")),
  IF(_xlpm.resultado="N/A", "N/A",
     IF(OR(_xlpm.resultado=0, _xlpm.resultado=""), "Revista sem FI", VALUE(_xlpm.resultado))
  )
))</f>
        <v>6</v>
      </c>
      <c r="C31" s="388" t="str">
        <f t="shared" si="2"/>
        <v/>
      </c>
      <c r="D31" s="389">
        <f t="shared" ca="1" si="3"/>
        <v>1</v>
      </c>
      <c r="E31" s="561">
        <f t="shared" ca="1" si="4"/>
        <v>1</v>
      </c>
      <c r="F31" s="14"/>
      <c r="G31" s="14"/>
      <c r="H31" s="49">
        <f>IF(I31&lt;&gt;"", COUNTIF($I$8:I31, "&lt;&gt;"), "")</f>
        <v>24</v>
      </c>
      <c r="I31" s="87" t="s">
        <v>15079</v>
      </c>
      <c r="J31" s="249" t="str">
        <f>IFERROR(VLOOKUP(I31,'JCR 2026 (JIF 25)'!A:D,4,0), IFERROR(VLOOKUP(I31,'JCR 2026 (JIF 25)'!B:D,3,0),""))</f>
        <v>Foods</v>
      </c>
      <c r="K31" s="19">
        <v>2023</v>
      </c>
      <c r="L31" s="19">
        <v>3859</v>
      </c>
      <c r="M31" s="19"/>
      <c r="N31" s="53">
        <v>1</v>
      </c>
      <c r="O31" s="3"/>
    </row>
    <row r="32" spans="1:15" ht="13.5" customHeight="1">
      <c r="A32" s="37" t="str">
        <f t="shared" si="0"/>
        <v>FOOD RESEARCH INTERNATIONAL, 2023, p. 113579</v>
      </c>
      <c r="B32" s="23">
        <f>IF(I32="","",_xlfn.LET(
  _xlpm.resultado1, VLOOKUP(I32,'JCR 2026 (JIF 25)'!A:C,3,FALSE),
  _xlpm.resultado2, VLOOKUP(I32,'JCR 2026 (JIF 25)'!B:C,2,FALSE),
  _xlpm.resultado, IFERROR(_xlpm.resultado1, IFERROR(_xlpm.resultado2,"")),
  IF(_xlpm.resultado="N/A", "N/A",
     IF(OR(_xlpm.resultado=0, _xlpm.resultado=""), "Revista sem FI", VALUE(_xlpm.resultado))
  )
))</f>
        <v>8.8000000000000007</v>
      </c>
      <c r="C32" s="388">
        <f t="shared" si="2"/>
        <v>1</v>
      </c>
      <c r="D32" s="389">
        <f t="shared" ca="1" si="3"/>
        <v>1</v>
      </c>
      <c r="E32" s="561" t="str">
        <f t="shared" ca="1" si="4"/>
        <v/>
      </c>
      <c r="F32" s="3"/>
      <c r="G32" s="3"/>
      <c r="H32" s="49">
        <f>IF(I32&lt;&gt;"", COUNTIF($I$8:I32, "&lt;&gt;"), "")</f>
        <v>25</v>
      </c>
      <c r="I32" s="87" t="s">
        <v>775</v>
      </c>
      <c r="J32" s="249" t="str">
        <f>IFERROR(VLOOKUP(I32,'JCR 2026 (JIF 25)'!A:D,4,0), IFERROR(VLOOKUP(I32,'JCR 2026 (JIF 25)'!B:D,3,0),""))</f>
        <v>FOOD RESEARCH INTERNATIONAL</v>
      </c>
      <c r="K32" s="19">
        <v>2023</v>
      </c>
      <c r="L32" s="19">
        <v>113579</v>
      </c>
      <c r="M32" s="19">
        <v>1</v>
      </c>
      <c r="N32" s="53"/>
      <c r="O32" s="3"/>
    </row>
    <row r="33" spans="1:15" ht="13.5" customHeight="1">
      <c r="A33" s="37" t="str">
        <f t="shared" si="0"/>
        <v>ULTRASONICS SONOCHEMISTRY, 2023, p. 106388</v>
      </c>
      <c r="B33" s="23">
        <f>IF(I33="","",_xlfn.LET(
  _xlpm.resultado1, VLOOKUP(I33,'JCR 2026 (JIF 25)'!A:C,3,FALSE),
  _xlpm.resultado2, VLOOKUP(I33,'JCR 2026 (JIF 25)'!B:C,2,FALSE),
  _xlpm.resultado, IFERROR(_xlpm.resultado1, IFERROR(_xlpm.resultado2,"")),
  IF(_xlpm.resultado="N/A", "N/A",
     IF(OR(_xlpm.resultado=0, _xlpm.resultado=""), "Revista sem FI", VALUE(_xlpm.resultado))
  )
))</f>
        <v>10.199999999999999</v>
      </c>
      <c r="C33" s="388">
        <f t="shared" si="2"/>
        <v>1</v>
      </c>
      <c r="D33" s="389">
        <f t="shared" ca="1" si="3"/>
        <v>1</v>
      </c>
      <c r="E33" s="561" t="str">
        <f t="shared" ca="1" si="4"/>
        <v/>
      </c>
      <c r="F33" s="14"/>
      <c r="G33" s="14"/>
      <c r="H33" s="49">
        <f>IF(I33&lt;&gt;"", COUNTIF($I$8:I33, "&lt;&gt;"), "")</f>
        <v>26</v>
      </c>
      <c r="I33" s="87" t="s">
        <v>2034</v>
      </c>
      <c r="J33" s="249" t="str">
        <f>IFERROR(VLOOKUP(I33,'JCR 2026 (JIF 25)'!A:D,4,0), IFERROR(VLOOKUP(I33,'JCR 2026 (JIF 25)'!B:D,3,0),""))</f>
        <v>ULTRASONICS SONOCHEMISTRY</v>
      </c>
      <c r="K33" s="19">
        <v>2023</v>
      </c>
      <c r="L33" s="19">
        <v>106388</v>
      </c>
      <c r="M33" s="19">
        <v>1</v>
      </c>
      <c r="N33" s="53"/>
      <c r="O33" s="14"/>
    </row>
    <row r="34" spans="1:15" ht="13.5" customHeight="1">
      <c r="A34" s="37" t="str">
        <f t="shared" si="0"/>
        <v>ULTRASONICS SONOCHEMISTRY, 2023, p. 106260</v>
      </c>
      <c r="B34" s="23">
        <f>IF(I34="","",_xlfn.LET(
  _xlpm.resultado1, VLOOKUP(I34,'JCR 2026 (JIF 25)'!A:C,3,FALSE),
  _xlpm.resultado2, VLOOKUP(I34,'JCR 2026 (JIF 25)'!B:C,2,FALSE),
  _xlpm.resultado, IFERROR(_xlpm.resultado1, IFERROR(_xlpm.resultado2,"")),
  IF(_xlpm.resultado="N/A", "N/A",
     IF(OR(_xlpm.resultado=0, _xlpm.resultado=""), "Revista sem FI", VALUE(_xlpm.resultado))
  )
))</f>
        <v>10.199999999999999</v>
      </c>
      <c r="C34" s="388">
        <f t="shared" si="2"/>
        <v>1</v>
      </c>
      <c r="D34" s="389">
        <f t="shared" ca="1" si="3"/>
        <v>1</v>
      </c>
      <c r="E34" s="561" t="str">
        <f t="shared" ca="1" si="4"/>
        <v/>
      </c>
      <c r="F34" s="14"/>
      <c r="G34" s="14"/>
      <c r="H34" s="49">
        <f>IF(I34&lt;&gt;"", COUNTIF($I$8:I34, "&lt;&gt;"), "")</f>
        <v>27</v>
      </c>
      <c r="I34" s="87" t="s">
        <v>2034</v>
      </c>
      <c r="J34" s="249" t="str">
        <f>IFERROR(VLOOKUP(I34,'JCR 2026 (JIF 25)'!A:D,4,0), IFERROR(VLOOKUP(I34,'JCR 2026 (JIF 25)'!B:D,3,0),""))</f>
        <v>ULTRASONICS SONOCHEMISTRY</v>
      </c>
      <c r="K34" s="19">
        <v>2023</v>
      </c>
      <c r="L34" s="19">
        <v>106260</v>
      </c>
      <c r="M34" s="19">
        <v>1</v>
      </c>
      <c r="N34" s="53"/>
      <c r="O34" s="14"/>
    </row>
    <row r="35" spans="1:15" ht="13.5" customHeight="1">
      <c r="A35" s="37" t="str">
        <f t="shared" ref="A35:A40" si="5">IF(I35="", "", IF(J35="", "Revista sem Fator de Impacto" &amp; IF(K35="", "", ", " &amp; K35 &amp; ",") &amp; IF(L35="", "", " p. " &amp; L35), J35 &amp; IF(K35="", "", ", " &amp; K35 &amp; ",") &amp; IF(L35="", "", " p. " &amp; L35)))</f>
        <v>ULTRASONICS SONOCHEMISTRY, 2024, p. 105</v>
      </c>
      <c r="B35" s="23">
        <f>IF(I35="","",_xlfn.LET(
  _xlpm.resultado1, VLOOKUP(I35,'JCR 2026 (JIF 25)'!A:C,3,FALSE),
  _xlpm.resultado2, VLOOKUP(I35,'JCR 2026 (JIF 25)'!B:C,2,FALSE),
  _xlpm.resultado, IFERROR(_xlpm.resultado1, IFERROR(_xlpm.resultado2,"")),
  IF(_xlpm.resultado="N/A", "N/A",
     IF(OR(_xlpm.resultado=0, _xlpm.resultado=""), "Revista sem FI", VALUE(_xlpm.resultado))
  )
))</f>
        <v>10.199999999999999</v>
      </c>
      <c r="C35" s="388">
        <f t="shared" si="2"/>
        <v>1</v>
      </c>
      <c r="D35" s="389">
        <f t="shared" ca="1" si="3"/>
        <v>1</v>
      </c>
      <c r="E35" s="561" t="str">
        <f t="shared" ca="1" si="4"/>
        <v/>
      </c>
      <c r="F35" s="14"/>
      <c r="G35" s="14"/>
      <c r="H35" s="49">
        <f>IF(I35&lt;&gt;"", COUNTIF($I$8:I35, "&lt;&gt;"), "")</f>
        <v>28</v>
      </c>
      <c r="I35" s="87" t="s">
        <v>2034</v>
      </c>
      <c r="J35" s="249" t="str">
        <f>IFERROR(VLOOKUP(I35,'JCR 2026 (JIF 25)'!A:D,4,0), IFERROR(VLOOKUP(I35,'JCR 2026 (JIF 25)'!B:D,3,0),""))</f>
        <v>ULTRASONICS SONOCHEMISTRY</v>
      </c>
      <c r="K35" s="19">
        <v>2024</v>
      </c>
      <c r="L35" s="19">
        <v>105</v>
      </c>
      <c r="M35" s="19">
        <v>1</v>
      </c>
      <c r="N35" s="53"/>
      <c r="O35" s="14"/>
    </row>
    <row r="36" spans="1:15" ht="13.5" customHeight="1">
      <c r="A36" s="37" t="str">
        <f t="shared" si="5"/>
        <v>ULTRASONICS SONOCHEMISTRY, 2024, p. 103</v>
      </c>
      <c r="B36" s="23">
        <f>IF(I36="","",_xlfn.LET(
  _xlpm.resultado1, VLOOKUP(I36,'JCR 2026 (JIF 25)'!A:C,3,FALSE),
  _xlpm.resultado2, VLOOKUP(I36,'JCR 2026 (JIF 25)'!B:C,2,FALSE),
  _xlpm.resultado, IFERROR(_xlpm.resultado1, IFERROR(_xlpm.resultado2,"")),
  IF(_xlpm.resultado="N/A", "N/A",
     IF(OR(_xlpm.resultado=0, _xlpm.resultado=""), "Revista sem FI", VALUE(_xlpm.resultado))
  )
))</f>
        <v>10.199999999999999</v>
      </c>
      <c r="C36" s="388">
        <f t="shared" si="2"/>
        <v>1</v>
      </c>
      <c r="D36" s="389">
        <f t="shared" ca="1" si="3"/>
        <v>1</v>
      </c>
      <c r="E36" s="561" t="str">
        <f t="shared" ca="1" si="4"/>
        <v/>
      </c>
      <c r="F36" s="14"/>
      <c r="G36" s="14"/>
      <c r="H36" s="49">
        <f>IF(I36&lt;&gt;"", COUNTIF($I$8:I36, "&lt;&gt;"), "")</f>
        <v>29</v>
      </c>
      <c r="I36" s="87" t="s">
        <v>2034</v>
      </c>
      <c r="J36" s="249" t="str">
        <f>IFERROR(VLOOKUP(I36,'JCR 2026 (JIF 25)'!A:D,4,0), IFERROR(VLOOKUP(I36,'JCR 2026 (JIF 25)'!B:D,3,0),""))</f>
        <v>ULTRASONICS SONOCHEMISTRY</v>
      </c>
      <c r="K36" s="19">
        <v>2024</v>
      </c>
      <c r="L36" s="19">
        <v>103</v>
      </c>
      <c r="M36" s="19">
        <v>1</v>
      </c>
      <c r="N36" s="53"/>
      <c r="O36" s="14"/>
    </row>
    <row r="37" spans="1:15" ht="13.5" customHeight="1">
      <c r="A37" s="37" t="str">
        <f t="shared" si="5"/>
        <v>Analytica Chimica Acta, 2024, p. 1288</v>
      </c>
      <c r="B37" s="23">
        <f>IF(I37="","",_xlfn.LET(
  _xlpm.resultado1, VLOOKUP(I37,'JCR 2026 (JIF 25)'!A:C,3,FALSE),
  _xlpm.resultado2, VLOOKUP(I37,'JCR 2026 (JIF 25)'!B:C,2,FALSE),
  _xlpm.resultado, IFERROR(_xlpm.resultado1, IFERROR(_xlpm.resultado2,"")),
  IF(_xlpm.resultado="N/A", "N/A",
     IF(OR(_xlpm.resultado=0, _xlpm.resultado=""), "Revista sem FI", VALUE(_xlpm.resultado))
  )
))</f>
        <v>6.1</v>
      </c>
      <c r="C37" s="388">
        <f t="shared" si="2"/>
        <v>1</v>
      </c>
      <c r="D37" s="389">
        <f t="shared" ca="1" si="3"/>
        <v>1</v>
      </c>
      <c r="E37" s="561" t="str">
        <f t="shared" ca="1" si="4"/>
        <v/>
      </c>
      <c r="F37" s="14"/>
      <c r="G37" s="14"/>
      <c r="H37" s="49">
        <f>IF(I37&lt;&gt;"", COUNTIF($I$8:I37, "&lt;&gt;"), "")</f>
        <v>30</v>
      </c>
      <c r="I37" s="87" t="s">
        <v>191</v>
      </c>
      <c r="J37" s="249" t="str">
        <f>IFERROR(VLOOKUP(I37,'JCR 2026 (JIF 25)'!A:D,4,0), IFERROR(VLOOKUP(I37,'JCR 2026 (JIF 25)'!B:D,3,0),""))</f>
        <v>Analytica Chimica Acta</v>
      </c>
      <c r="K37" s="19">
        <v>2024</v>
      </c>
      <c r="L37" s="19">
        <v>1288</v>
      </c>
      <c r="M37" s="19">
        <v>1</v>
      </c>
      <c r="N37" s="53"/>
      <c r="O37" s="14"/>
    </row>
    <row r="38" spans="1:15" ht="13.5" customHeight="1">
      <c r="A38" s="37" t="str">
        <f t="shared" si="5"/>
        <v>ATOMIC SPECTROSCOPY, 2024, p. 373</v>
      </c>
      <c r="B38" s="23">
        <f>IF(I38="","",_xlfn.LET(
  _xlpm.resultado1, VLOOKUP(I38,'JCR 2026 (JIF 25)'!A:C,3,FALSE),
  _xlpm.resultado2, VLOOKUP(I38,'JCR 2026 (JIF 25)'!B:C,2,FALSE),
  _xlpm.resultado, IFERROR(_xlpm.resultado1, IFERROR(_xlpm.resultado2,"")),
  IF(_xlpm.resultado="N/A", "N/A",
     IF(OR(_xlpm.resultado=0, _xlpm.resultado=""), "Revista sem FI", VALUE(_xlpm.resultado))
  )
))</f>
        <v>2.9</v>
      </c>
      <c r="C38" s="388">
        <f t="shared" si="2"/>
        <v>1</v>
      </c>
      <c r="D38" s="389">
        <f t="shared" ca="1" si="3"/>
        <v>1</v>
      </c>
      <c r="E38" s="561" t="str">
        <f t="shared" ca="1" si="4"/>
        <v/>
      </c>
      <c r="F38" s="14"/>
      <c r="G38" s="14"/>
      <c r="H38" s="49">
        <f>IF(I38&lt;&gt;"", COUNTIF($I$8:I38, "&lt;&gt;"), "")</f>
        <v>31</v>
      </c>
      <c r="I38" s="87" t="s">
        <v>253</v>
      </c>
      <c r="J38" s="249" t="str">
        <f>IFERROR(VLOOKUP(I38,'JCR 2026 (JIF 25)'!A:D,4,0), IFERROR(VLOOKUP(I38,'JCR 2026 (JIF 25)'!B:D,3,0),""))</f>
        <v>ATOMIC SPECTROSCOPY</v>
      </c>
      <c r="K38" s="19">
        <v>2024</v>
      </c>
      <c r="L38" s="19">
        <v>373</v>
      </c>
      <c r="M38" s="19">
        <v>1</v>
      </c>
      <c r="N38" s="53"/>
      <c r="O38" s="14"/>
    </row>
    <row r="39" spans="1:15" ht="13.5" customHeight="1">
      <c r="A39" s="37" t="str">
        <f t="shared" si="5"/>
        <v>ANALYTICAL AND BIOANALYTICAL CHEMISTRY, 2024, p. 2859</v>
      </c>
      <c r="B39" s="23">
        <f>IF(I39="","",_xlfn.LET(
  _xlpm.resultado1, VLOOKUP(I39,'JCR 2026 (JIF 25)'!A:C,3,FALSE),
  _xlpm.resultado2, VLOOKUP(I39,'JCR 2026 (JIF 25)'!B:C,2,FALSE),
  _xlpm.resultado, IFERROR(_xlpm.resultado1, IFERROR(_xlpm.resultado2,"")),
  IF(_xlpm.resultado="N/A", "N/A",
     IF(OR(_xlpm.resultado=0, _xlpm.resultado=""), "Revista sem FI", VALUE(_xlpm.resultado))
  )
))</f>
        <v>4.0999999999999996</v>
      </c>
      <c r="C39" s="388">
        <f t="shared" si="2"/>
        <v>1</v>
      </c>
      <c r="D39" s="389">
        <f t="shared" ca="1" si="3"/>
        <v>1</v>
      </c>
      <c r="E39" s="561" t="str">
        <f t="shared" ca="1" si="4"/>
        <v/>
      </c>
      <c r="F39" s="14"/>
      <c r="G39" s="14"/>
      <c r="H39" s="49">
        <f>IF(I39&lt;&gt;"", COUNTIF($I$8:I39, "&lt;&gt;"), "")</f>
        <v>32</v>
      </c>
      <c r="I39" s="87" t="s">
        <v>188</v>
      </c>
      <c r="J39" s="249" t="str">
        <f>IFERROR(VLOOKUP(I39,'JCR 2026 (JIF 25)'!A:D,4,0), IFERROR(VLOOKUP(I39,'JCR 2026 (JIF 25)'!B:D,3,0),""))</f>
        <v>ANALYTICAL AND BIOANALYTICAL CHEMISTRY</v>
      </c>
      <c r="K39" s="19">
        <v>2024</v>
      </c>
      <c r="L39" s="19">
        <v>2859</v>
      </c>
      <c r="M39" s="19">
        <v>1</v>
      </c>
      <c r="N39" s="53"/>
      <c r="O39" s="14"/>
    </row>
    <row r="40" spans="1:15" ht="13.5" customHeight="1">
      <c r="A40" s="37" t="str">
        <f t="shared" si="5"/>
        <v>SPECTROCHIMICA ACTA PART B-ATOMIC SPECTROSCOPY, 2024, p. 107055</v>
      </c>
      <c r="B40" s="23">
        <f>IF(I40="","",_xlfn.LET(
  _xlpm.resultado1, VLOOKUP(I40,'JCR 2026 (JIF 25)'!A:C,3,FALSE),
  _xlpm.resultado2, VLOOKUP(I40,'JCR 2026 (JIF 25)'!B:C,2,FALSE),
  _xlpm.resultado, IFERROR(_xlpm.resultado1, IFERROR(_xlpm.resultado2,"")),
  IF(_xlpm.resultado="N/A", "N/A",
     IF(OR(_xlpm.resultado=0, _xlpm.resultado=""), "Revista sem FI", VALUE(_xlpm.resultado))
  )
))</f>
        <v>3.5</v>
      </c>
      <c r="C40" s="388">
        <f t="shared" si="2"/>
        <v>1</v>
      </c>
      <c r="D40" s="389">
        <f t="shared" ca="1" si="3"/>
        <v>1</v>
      </c>
      <c r="E40" s="561" t="str">
        <f t="shared" ca="1" si="4"/>
        <v/>
      </c>
      <c r="F40" s="14"/>
      <c r="G40" s="14"/>
      <c r="H40" s="49">
        <f>IF(I40&lt;&gt;"", COUNTIF($I$8:I40, "&lt;&gt;"), "")</f>
        <v>33</v>
      </c>
      <c r="I40" s="87" t="s">
        <v>1948</v>
      </c>
      <c r="J40" s="249" t="str">
        <f>IFERROR(VLOOKUP(I40,'JCR 2026 (JIF 25)'!A:D,4,0), IFERROR(VLOOKUP(I40,'JCR 2026 (JIF 25)'!B:D,3,0),""))</f>
        <v>SPECTROCHIMICA ACTA PART B-ATOMIC SPECTROSCOPY</v>
      </c>
      <c r="K40" s="19">
        <v>2024</v>
      </c>
      <c r="L40" s="19">
        <v>107055</v>
      </c>
      <c r="M40" s="19">
        <v>1</v>
      </c>
      <c r="N40" s="53"/>
      <c r="O40" s="14"/>
    </row>
    <row r="41" spans="1:15" ht="13.5" customHeight="1">
      <c r="A41" s="37" t="str">
        <f t="shared" ref="A41:A51" si="6">IF(I41="", "", IF(J41="", "Revista sem Fator de Impacto" &amp; IF(K41="", "", ", " &amp; K41 &amp; ",") &amp; IF(L41="", "", " p. " &amp; L41), J41 &amp; IF(K41="", "", ", " &amp; K41 &amp; ",") &amp; IF(L41="", "", " p. " &amp; L41)))</f>
        <v>Current Opinion in Chemical Engineering, 2025, p. 101120</v>
      </c>
      <c r="B41" s="23">
        <f>IF(I41="","",_xlfn.LET(
  _xlpm.resultado1, VLOOKUP(I41,'JCR 2026 (JIF 25)'!A:C,3,FALSE),
  _xlpm.resultado2, VLOOKUP(I41,'JCR 2026 (JIF 25)'!B:C,2,FALSE),
  _xlpm.resultado, IFERROR(_xlpm.resultado1, IFERROR(_xlpm.resultado2,"")),
  IF(_xlpm.resultado="N/A", "N/A",
     IF(OR(_xlpm.resultado=0, _xlpm.resultado=""), "Revista sem FI", VALUE(_xlpm.resultado))
  )
))</f>
        <v>8.6</v>
      </c>
      <c r="C41" s="388">
        <f t="shared" si="2"/>
        <v>1</v>
      </c>
      <c r="D41" s="389">
        <f t="shared" ca="1" si="3"/>
        <v>1</v>
      </c>
      <c r="E41" s="561" t="str">
        <f t="shared" ca="1" si="4"/>
        <v/>
      </c>
      <c r="F41" s="14"/>
      <c r="G41" s="14"/>
      <c r="H41" s="49">
        <f>IF(I41&lt;&gt;"", COUNTIF($I$8:I41, "&lt;&gt;"), "")</f>
        <v>34</v>
      </c>
      <c r="I41" s="87" t="s">
        <v>13766</v>
      </c>
      <c r="J41" s="249" t="str">
        <f>IFERROR(VLOOKUP(I41,'JCR 2026 (JIF 25)'!A:D,4,0), IFERROR(VLOOKUP(I41,'JCR 2026 (JIF 25)'!B:D,3,0),""))</f>
        <v>Current Opinion in Chemical Engineering</v>
      </c>
      <c r="K41" s="19">
        <v>2025</v>
      </c>
      <c r="L41" s="19">
        <v>101120</v>
      </c>
      <c r="M41" s="19">
        <v>1</v>
      </c>
      <c r="N41" s="53"/>
      <c r="O41" s="14"/>
    </row>
    <row r="42" spans="1:15" ht="13.5" customHeight="1">
      <c r="A42" s="37" t="str">
        <f t="shared" si="6"/>
        <v>Current Opinion in Chemical Engineering, 2025, p. 101088</v>
      </c>
      <c r="B42" s="23">
        <f>IF(I42="","",_xlfn.LET(
  _xlpm.resultado1, VLOOKUP(I42,'JCR 2026 (JIF 25)'!A:C,3,FALSE),
  _xlpm.resultado2, VLOOKUP(I42,'JCR 2026 (JIF 25)'!B:C,2,FALSE),
  _xlpm.resultado, IFERROR(_xlpm.resultado1, IFERROR(_xlpm.resultado2,"")),
  IF(_xlpm.resultado="N/A", "N/A",
     IF(OR(_xlpm.resultado=0, _xlpm.resultado=""), "Revista sem FI", VALUE(_xlpm.resultado))
  )
))</f>
        <v>8.6</v>
      </c>
      <c r="C42" s="388">
        <f t="shared" si="2"/>
        <v>1</v>
      </c>
      <c r="D42" s="389">
        <f t="shared" ca="1" si="3"/>
        <v>1</v>
      </c>
      <c r="E42" s="561" t="str">
        <f t="shared" ca="1" si="4"/>
        <v/>
      </c>
      <c r="F42" s="14"/>
      <c r="G42" s="14"/>
      <c r="H42" s="49">
        <f>IF(I42&lt;&gt;"", COUNTIF($I$8:I42, "&lt;&gt;"), "")</f>
        <v>35</v>
      </c>
      <c r="I42" s="87" t="s">
        <v>13766</v>
      </c>
      <c r="J42" s="249" t="str">
        <f>IFERROR(VLOOKUP(I42,'JCR 2026 (JIF 25)'!A:D,4,0), IFERROR(VLOOKUP(I42,'JCR 2026 (JIF 25)'!B:D,3,0),""))</f>
        <v>Current Opinion in Chemical Engineering</v>
      </c>
      <c r="K42" s="19">
        <v>2025</v>
      </c>
      <c r="L42" s="19">
        <v>101088</v>
      </c>
      <c r="M42" s="19">
        <v>1</v>
      </c>
      <c r="N42" s="53"/>
      <c r="O42" s="14"/>
    </row>
    <row r="43" spans="1:15" ht="13.5" customHeight="1">
      <c r="A43" s="37" t="str">
        <f t="shared" si="6"/>
        <v>Analytica Chimica Acta, 2025, p. 344593</v>
      </c>
      <c r="B43" s="23">
        <f>IF(I43="","",_xlfn.LET(
  _xlpm.resultado1, VLOOKUP(I43,'JCR 2026 (JIF 25)'!A:C,3,FALSE),
  _xlpm.resultado2, VLOOKUP(I43,'JCR 2026 (JIF 25)'!B:C,2,FALSE),
  _xlpm.resultado, IFERROR(_xlpm.resultado1, IFERROR(_xlpm.resultado2,"")),
  IF(_xlpm.resultado="N/A", "N/A",
     IF(OR(_xlpm.resultado=0, _xlpm.resultado=""), "Revista sem FI", VALUE(_xlpm.resultado))
  )
))</f>
        <v>6.1</v>
      </c>
      <c r="C43" s="388" t="str">
        <f t="shared" si="2"/>
        <v/>
      </c>
      <c r="D43" s="389">
        <f t="shared" ca="1" si="3"/>
        <v>1</v>
      </c>
      <c r="E43" s="561">
        <f t="shared" ca="1" si="4"/>
        <v>0.5</v>
      </c>
      <c r="F43" s="14"/>
      <c r="G43" s="14"/>
      <c r="H43" s="49">
        <f>IF(I43&lt;&gt;"", COUNTIF($I$8:I43, "&lt;&gt;"), "")</f>
        <v>36</v>
      </c>
      <c r="I43" s="87" t="s">
        <v>191</v>
      </c>
      <c r="J43" s="249" t="str">
        <f>IFERROR(VLOOKUP(I43,'JCR 2026 (JIF 25)'!A:D,4,0), IFERROR(VLOOKUP(I43,'JCR 2026 (JIF 25)'!B:D,3,0),""))</f>
        <v>Analytica Chimica Acta</v>
      </c>
      <c r="K43" s="19">
        <v>2025</v>
      </c>
      <c r="L43" s="19">
        <v>344593</v>
      </c>
      <c r="M43" s="19"/>
      <c r="N43" s="53">
        <v>2</v>
      </c>
      <c r="O43" s="14"/>
    </row>
    <row r="44" spans="1:15" ht="13.5" customHeight="1">
      <c r="A44" s="37" t="str">
        <f t="shared" si="6"/>
        <v>JOURNAL OF ANALYTICAL ATOMIC SPECTROMETRY, 2025, p. 2498</v>
      </c>
      <c r="B44" s="23">
        <f>IF(I44="","",_xlfn.LET(
  _xlpm.resultado1, VLOOKUP(I44,'JCR 2026 (JIF 25)'!A:C,3,FALSE),
  _xlpm.resultado2, VLOOKUP(I44,'JCR 2026 (JIF 25)'!B:C,2,FALSE),
  _xlpm.resultado, IFERROR(_xlpm.resultado1, IFERROR(_xlpm.resultado2,"")),
  IF(_xlpm.resultado="N/A", "N/A",
     IF(OR(_xlpm.resultado=0, _xlpm.resultado=""), "Revista sem FI", VALUE(_xlpm.resultado))
  )
))</f>
        <v>3.3</v>
      </c>
      <c r="C44" s="388">
        <f t="shared" si="2"/>
        <v>1</v>
      </c>
      <c r="D44" s="389">
        <f t="shared" ca="1" si="3"/>
        <v>1</v>
      </c>
      <c r="E44" s="561" t="str">
        <f t="shared" ca="1" si="4"/>
        <v/>
      </c>
      <c r="F44" s="14"/>
      <c r="G44" s="14"/>
      <c r="H44" s="49">
        <f>IF(I44&lt;&gt;"", COUNTIF($I$8:I44, "&lt;&gt;"), "")</f>
        <v>37</v>
      </c>
      <c r="I44" s="87" t="s">
        <v>17266</v>
      </c>
      <c r="J44" s="249" t="str">
        <f>IFERROR(VLOOKUP(I44,'JCR 2026 (JIF 25)'!A:D,4,0), IFERROR(VLOOKUP(I44,'JCR 2026 (JIF 25)'!B:D,3,0),""))</f>
        <v>JOURNAL OF ANALYTICAL ATOMIC SPECTROMETRY</v>
      </c>
      <c r="K44" s="19">
        <v>2025</v>
      </c>
      <c r="L44" s="19">
        <v>2498</v>
      </c>
      <c r="M44" s="19">
        <v>1</v>
      </c>
      <c r="N44" s="53"/>
      <c r="O44" s="14"/>
    </row>
    <row r="45" spans="1:15" ht="13.5" customHeight="1">
      <c r="A45" s="37" t="str">
        <f t="shared" si="6"/>
        <v>JOURNAL OF ANALYTICAL ATOMIC SPECTROMETRY, 2025, p. 3394</v>
      </c>
      <c r="B45" s="23">
        <f>IF(I45="","",_xlfn.LET(
  _xlpm.resultado1, VLOOKUP(I45,'JCR 2026 (JIF 25)'!A:C,3,FALSE),
  _xlpm.resultado2, VLOOKUP(I45,'JCR 2026 (JIF 25)'!B:C,2,FALSE),
  _xlpm.resultado, IFERROR(_xlpm.resultado1, IFERROR(_xlpm.resultado2,"")),
  IF(_xlpm.resultado="N/A", "N/A",
     IF(OR(_xlpm.resultado=0, _xlpm.resultado=""), "Revista sem FI", VALUE(_xlpm.resultado))
  )
))</f>
        <v>3.3</v>
      </c>
      <c r="C45" s="388">
        <f t="shared" si="2"/>
        <v>1</v>
      </c>
      <c r="D45" s="389">
        <f t="shared" ca="1" si="3"/>
        <v>1</v>
      </c>
      <c r="E45" s="561" t="str">
        <f t="shared" ca="1" si="4"/>
        <v/>
      </c>
      <c r="F45" s="14"/>
      <c r="G45" s="14"/>
      <c r="H45" s="49">
        <f>IF(I45&lt;&gt;"", COUNTIF($I$8:I45, "&lt;&gt;"), "")</f>
        <v>38</v>
      </c>
      <c r="I45" s="87" t="s">
        <v>17266</v>
      </c>
      <c r="J45" s="249" t="str">
        <f>IFERROR(VLOOKUP(I45,'JCR 2026 (JIF 25)'!A:D,4,0), IFERROR(VLOOKUP(I45,'JCR 2026 (JIF 25)'!B:D,3,0),""))</f>
        <v>JOURNAL OF ANALYTICAL ATOMIC SPECTROMETRY</v>
      </c>
      <c r="K45" s="19">
        <v>2025</v>
      </c>
      <c r="L45" s="19">
        <v>3394</v>
      </c>
      <c r="M45" s="19">
        <v>1</v>
      </c>
      <c r="N45" s="53"/>
      <c r="O45" s="14"/>
    </row>
    <row r="46" spans="1:15" ht="13.5" customHeight="1">
      <c r="A46" s="37" t="str">
        <f t="shared" si="6"/>
        <v>ULTRASONICS SONOCHEMISTRY, 2025, p. 107302</v>
      </c>
      <c r="B46" s="23">
        <f>IF(I46="","",_xlfn.LET(
  _xlpm.resultado1, VLOOKUP(I46,'JCR 2026 (JIF 25)'!A:C,3,FALSE),
  _xlpm.resultado2, VLOOKUP(I46,'JCR 2026 (JIF 25)'!B:C,2,FALSE),
  _xlpm.resultado, IFERROR(_xlpm.resultado1, IFERROR(_xlpm.resultado2,"")),
  IF(_xlpm.resultado="N/A", "N/A",
     IF(OR(_xlpm.resultado=0, _xlpm.resultado=""), "Revista sem FI", VALUE(_xlpm.resultado))
  )
))</f>
        <v>10.199999999999999</v>
      </c>
      <c r="C46" s="388" t="str">
        <f t="shared" si="2"/>
        <v/>
      </c>
      <c r="D46" s="389">
        <f t="shared" ca="1" si="3"/>
        <v>1</v>
      </c>
      <c r="E46" s="561">
        <f t="shared" ca="1" si="4"/>
        <v>1</v>
      </c>
      <c r="F46" s="14"/>
      <c r="G46" s="14"/>
      <c r="H46" s="49">
        <f>IF(I46&lt;&gt;"", COUNTIF($I$8:I46, "&lt;&gt;"), "")</f>
        <v>39</v>
      </c>
      <c r="I46" s="87" t="s">
        <v>2034</v>
      </c>
      <c r="J46" s="249" t="str">
        <f>IFERROR(VLOOKUP(I46,'JCR 2026 (JIF 25)'!A:D,4,0), IFERROR(VLOOKUP(I46,'JCR 2026 (JIF 25)'!B:D,3,0),""))</f>
        <v>ULTRASONICS SONOCHEMISTRY</v>
      </c>
      <c r="K46" s="19">
        <v>2025</v>
      </c>
      <c r="L46" s="19">
        <v>107302</v>
      </c>
      <c r="M46" s="19"/>
      <c r="N46" s="53">
        <v>1</v>
      </c>
      <c r="O46" s="14"/>
    </row>
    <row r="47" spans="1:15" ht="13.5" customHeight="1">
      <c r="A47" s="37" t="str">
        <f t="shared" si="6"/>
        <v>ULTRASONICS SONOCHEMISTRY, 2025, p. 107340</v>
      </c>
      <c r="B47" s="23">
        <f>IF(I47="","",_xlfn.LET(
  _xlpm.resultado1, VLOOKUP(I47,'JCR 2026 (JIF 25)'!A:C,3,FALSE),
  _xlpm.resultado2, VLOOKUP(I47,'JCR 2026 (JIF 25)'!B:C,2,FALSE),
  _xlpm.resultado, IFERROR(_xlpm.resultado1, IFERROR(_xlpm.resultado2,"")),
  IF(_xlpm.resultado="N/A", "N/A",
     IF(OR(_xlpm.resultado=0, _xlpm.resultado=""), "Revista sem FI", VALUE(_xlpm.resultado))
  )
))</f>
        <v>10.199999999999999</v>
      </c>
      <c r="C47" s="388">
        <f t="shared" si="2"/>
        <v>1</v>
      </c>
      <c r="D47" s="389">
        <f t="shared" ca="1" si="3"/>
        <v>1</v>
      </c>
      <c r="E47" s="561" t="str">
        <f t="shared" ca="1" si="4"/>
        <v/>
      </c>
      <c r="F47" s="3"/>
      <c r="G47" s="3"/>
      <c r="H47" s="49">
        <f>IF(I47&lt;&gt;"", COUNTIF($I$8:I47, "&lt;&gt;"), "")</f>
        <v>40</v>
      </c>
      <c r="I47" s="87" t="s">
        <v>2034</v>
      </c>
      <c r="J47" s="249" t="str">
        <f>IFERROR(VLOOKUP(I47,'JCR 2026 (JIF 25)'!A:D,4,0), IFERROR(VLOOKUP(I47,'JCR 2026 (JIF 25)'!B:D,3,0),""))</f>
        <v>ULTRASONICS SONOCHEMISTRY</v>
      </c>
      <c r="K47" s="19">
        <v>2025</v>
      </c>
      <c r="L47" s="19">
        <v>107340</v>
      </c>
      <c r="M47" s="19">
        <v>1</v>
      </c>
      <c r="N47" s="53"/>
      <c r="O47" s="3"/>
    </row>
    <row r="48" spans="1:15" ht="13.5" customHeight="1">
      <c r="A48" s="37" t="str">
        <f t="shared" si="6"/>
        <v>ULTRASONICS SONOCHEMISTRY, 2025, p. 107421</v>
      </c>
      <c r="B48" s="23">
        <f>IF(I48="","",_xlfn.LET(
  _xlpm.resultado1, VLOOKUP(I48,'JCR 2026 (JIF 25)'!A:C,3,FALSE),
  _xlpm.resultado2, VLOOKUP(I48,'JCR 2026 (JIF 25)'!B:C,2,FALSE),
  _xlpm.resultado, IFERROR(_xlpm.resultado1, IFERROR(_xlpm.resultado2,"")),
  IF(_xlpm.resultado="N/A", "N/A",
     IF(OR(_xlpm.resultado=0, _xlpm.resultado=""), "Revista sem FI", VALUE(_xlpm.resultado))
  )
))</f>
        <v>10.199999999999999</v>
      </c>
      <c r="C48" s="388" t="str">
        <f t="shared" si="2"/>
        <v/>
      </c>
      <c r="D48" s="389">
        <f t="shared" ca="1" si="3"/>
        <v>1</v>
      </c>
      <c r="E48" s="561">
        <f t="shared" ca="1" si="4"/>
        <v>1</v>
      </c>
      <c r="F48" s="3"/>
      <c r="G48" s="3"/>
      <c r="H48" s="49">
        <f>IF(I48&lt;&gt;"", COUNTIF($I$8:I48, "&lt;&gt;"), "")</f>
        <v>41</v>
      </c>
      <c r="I48" s="87" t="s">
        <v>2034</v>
      </c>
      <c r="J48" s="249" t="str">
        <f>IFERROR(VLOOKUP(I48,'JCR 2026 (JIF 25)'!A:D,4,0), IFERROR(VLOOKUP(I48,'JCR 2026 (JIF 25)'!B:D,3,0),""))</f>
        <v>ULTRASONICS SONOCHEMISTRY</v>
      </c>
      <c r="K48" s="19">
        <v>2025</v>
      </c>
      <c r="L48" s="19">
        <v>107421</v>
      </c>
      <c r="M48" s="19"/>
      <c r="N48" s="53">
        <v>1</v>
      </c>
      <c r="O48" s="3"/>
    </row>
    <row r="49" spans="1:15" ht="13.5" customHeight="1">
      <c r="A49" s="37" t="str">
        <f t="shared" si="6"/>
        <v>ULTRASONICS SONOCHEMISTRY, 2025, p. 107498</v>
      </c>
      <c r="B49" s="23">
        <f>IF(I49="","",_xlfn.LET(
  _xlpm.resultado1, VLOOKUP(I49,'JCR 2026 (JIF 25)'!A:C,3,FALSE),
  _xlpm.resultado2, VLOOKUP(I49,'JCR 2026 (JIF 25)'!B:C,2,FALSE),
  _xlpm.resultado, IFERROR(_xlpm.resultado1, IFERROR(_xlpm.resultado2,"")),
  IF(_xlpm.resultado="N/A", "N/A",
     IF(OR(_xlpm.resultado=0, _xlpm.resultado=""), "Revista sem FI", VALUE(_xlpm.resultado))
  )
))</f>
        <v>10.199999999999999</v>
      </c>
      <c r="C49" s="388">
        <f t="shared" si="2"/>
        <v>1</v>
      </c>
      <c r="D49" s="389">
        <f t="shared" ca="1" si="3"/>
        <v>1</v>
      </c>
      <c r="E49" s="561" t="str">
        <f t="shared" ca="1" si="4"/>
        <v/>
      </c>
      <c r="F49" s="14"/>
      <c r="G49" s="14"/>
      <c r="H49" s="49">
        <f>IF(I49&lt;&gt;"", COUNTIF($I$8:I49, "&lt;&gt;"), "")</f>
        <v>42</v>
      </c>
      <c r="I49" s="87" t="s">
        <v>2034</v>
      </c>
      <c r="J49" s="249" t="str">
        <f>IFERROR(VLOOKUP(I49,'JCR 2026 (JIF 25)'!A:D,4,0), IFERROR(VLOOKUP(I49,'JCR 2026 (JIF 25)'!B:D,3,0),""))</f>
        <v>ULTRASONICS SONOCHEMISTRY</v>
      </c>
      <c r="K49" s="19">
        <v>2025</v>
      </c>
      <c r="L49" s="19">
        <v>107498</v>
      </c>
      <c r="M49" s="19">
        <v>1</v>
      </c>
      <c r="N49" s="53"/>
      <c r="O49" s="14"/>
    </row>
    <row r="50" spans="1:15" ht="13.5" customHeight="1">
      <c r="A50" s="37" t="str">
        <f t="shared" si="6"/>
        <v>ULTRASONICS SONOCHEMISTRY, 2025, p. 107513</v>
      </c>
      <c r="B50" s="23">
        <f>IF(I50="","",_xlfn.LET(
  _xlpm.resultado1, VLOOKUP(I50,'JCR 2026 (JIF 25)'!A:C,3,FALSE),
  _xlpm.resultado2, VLOOKUP(I50,'JCR 2026 (JIF 25)'!B:C,2,FALSE),
  _xlpm.resultado, IFERROR(_xlpm.resultado1, IFERROR(_xlpm.resultado2,"")),
  IF(_xlpm.resultado="N/A", "N/A",
     IF(OR(_xlpm.resultado=0, _xlpm.resultado=""), "Revista sem FI", VALUE(_xlpm.resultado))
  )
))</f>
        <v>10.199999999999999</v>
      </c>
      <c r="C50" s="388">
        <f t="shared" si="2"/>
        <v>1</v>
      </c>
      <c r="D50" s="389">
        <f t="shared" ca="1" si="3"/>
        <v>1</v>
      </c>
      <c r="E50" s="561" t="str">
        <f t="shared" ca="1" si="4"/>
        <v/>
      </c>
      <c r="F50" s="14"/>
      <c r="G50" s="14"/>
      <c r="H50" s="49">
        <f>IF(I50&lt;&gt;"", COUNTIF($I$8:I50, "&lt;&gt;"), "")</f>
        <v>43</v>
      </c>
      <c r="I50" s="87" t="s">
        <v>2034</v>
      </c>
      <c r="J50" s="249" t="str">
        <f>IFERROR(VLOOKUP(I50,'JCR 2026 (JIF 25)'!A:D,4,0), IFERROR(VLOOKUP(I50,'JCR 2026 (JIF 25)'!B:D,3,0),""))</f>
        <v>ULTRASONICS SONOCHEMISTRY</v>
      </c>
      <c r="K50" s="19">
        <v>2025</v>
      </c>
      <c r="L50" s="19">
        <v>107513</v>
      </c>
      <c r="M50" s="19">
        <v>1</v>
      </c>
      <c r="N50" s="53"/>
      <c r="O50" s="14"/>
    </row>
    <row r="51" spans="1:15" ht="13.5" customHeight="1">
      <c r="A51" s="37" t="str">
        <f t="shared" si="6"/>
        <v>JOURNAL OF FOOD COMPOSITION AND ANALYSIS, 2025, p. 107704</v>
      </c>
      <c r="B51" s="23">
        <f>IF(I51="","",_xlfn.LET(
  _xlpm.resultado1, VLOOKUP(I51,'JCR 2026 (JIF 25)'!A:C,3,FALSE),
  _xlpm.resultado2, VLOOKUP(I51,'JCR 2026 (JIF 25)'!B:C,2,FALSE),
  _xlpm.resultado, IFERROR(_xlpm.resultado1, IFERROR(_xlpm.resultado2,"")),
  IF(_xlpm.resultado="N/A", "N/A",
     IF(OR(_xlpm.resultado=0, _xlpm.resultado=""), "Revista sem FI", VALUE(_xlpm.resultado))
  )
))</f>
        <v>5.3</v>
      </c>
      <c r="C51" s="388">
        <f t="shared" si="2"/>
        <v>1</v>
      </c>
      <c r="D51" s="389">
        <f t="shared" ca="1" si="3"/>
        <v>1</v>
      </c>
      <c r="E51" s="561" t="str">
        <f t="shared" ca="1" si="4"/>
        <v/>
      </c>
      <c r="F51" s="14"/>
      <c r="G51" s="14"/>
      <c r="H51" s="49">
        <f>IF(I51&lt;&gt;"", COUNTIF($I$8:I51, "&lt;&gt;"), "")</f>
        <v>44</v>
      </c>
      <c r="I51" s="87" t="s">
        <v>1127</v>
      </c>
      <c r="J51" s="249" t="str">
        <f>IFERROR(VLOOKUP(I51,'JCR 2026 (JIF 25)'!A:D,4,0), IFERROR(VLOOKUP(I51,'JCR 2026 (JIF 25)'!B:D,3,0),""))</f>
        <v>JOURNAL OF FOOD COMPOSITION AND ANALYSIS</v>
      </c>
      <c r="K51" s="19">
        <v>2025</v>
      </c>
      <c r="L51" s="19">
        <v>107704</v>
      </c>
      <c r="M51" s="19">
        <v>1</v>
      </c>
      <c r="N51" s="53"/>
      <c r="O51" s="14"/>
    </row>
    <row r="52" spans="1:15" ht="13.5" customHeight="1">
      <c r="A52" s="37" t="str">
        <f t="shared" ref="A52:A60" si="7">IF(I52="", "", IF(J52="", "Revista sem Fator de Impacto" &amp; IF(K52="", "", ", " &amp; K52 &amp; ",") &amp; IF(L52="", "", " p. " &amp; L52), J52 &amp; IF(K52="", "", ", " &amp; K52 &amp; ",") &amp; IF(L52="", "", " p. " &amp; L52)))</f>
        <v>JOURNAL OF DRUG DELIVERY SCIENCE AND TECHNOLOGY, 2025, p. 107023</v>
      </c>
      <c r="B52" s="23">
        <f>IF(I52="","",_xlfn.LET(
  _xlpm.resultado1, VLOOKUP(I52,'JCR 2026 (JIF 25)'!A:C,3,FALSE),
  _xlpm.resultado2, VLOOKUP(I52,'JCR 2026 (JIF 25)'!B:C,2,FALSE),
  _xlpm.resultado, IFERROR(_xlpm.resultado1, IFERROR(_xlpm.resultado2,"")),
  IF(_xlpm.resultado="N/A", "N/A",
     IF(OR(_xlpm.resultado=0, _xlpm.resultado=""), "Revista sem FI", VALUE(_xlpm.resultado))
  )
))</f>
        <v>5.2</v>
      </c>
      <c r="C52" s="388" t="str">
        <f t="shared" si="2"/>
        <v/>
      </c>
      <c r="D52" s="389">
        <f t="shared" ca="1" si="3"/>
        <v>1</v>
      </c>
      <c r="E52" s="561">
        <f t="shared" ca="1" si="4"/>
        <v>1</v>
      </c>
      <c r="F52" s="14"/>
      <c r="G52" s="14"/>
      <c r="H52" s="49">
        <f>IF(I52&lt;&gt;"", COUNTIF($I$8:I52, "&lt;&gt;"), "")</f>
        <v>45</v>
      </c>
      <c r="I52" s="87" t="s">
        <v>17616</v>
      </c>
      <c r="J52" s="249" t="str">
        <f>IFERROR(VLOOKUP(I52,'JCR 2026 (JIF 25)'!A:D,4,0), IFERROR(VLOOKUP(I52,'JCR 2026 (JIF 25)'!B:D,3,0),""))</f>
        <v>JOURNAL OF DRUG DELIVERY SCIENCE AND TECHNOLOGY</v>
      </c>
      <c r="K52" s="19">
        <v>2025</v>
      </c>
      <c r="L52" s="19">
        <v>107023</v>
      </c>
      <c r="M52" s="19"/>
      <c r="N52" s="53">
        <v>1</v>
      </c>
      <c r="O52" s="14"/>
    </row>
    <row r="53" spans="1:15" ht="13.5" customHeight="1">
      <c r="A53" s="37" t="str">
        <f t="shared" si="7"/>
        <v>BULLETIN OF THE CHEMICAL SOCIETY OF JAPAN, 2025, p. uoaf081</v>
      </c>
      <c r="B53" s="23">
        <f>IF(I53="","",_xlfn.LET(
  _xlpm.resultado1, VLOOKUP(I53,'JCR 2026 (JIF 25)'!A:C,3,FALSE),
  _xlpm.resultado2, VLOOKUP(I53,'JCR 2026 (JIF 25)'!B:C,2,FALSE),
  _xlpm.resultado, IFERROR(_xlpm.resultado1, IFERROR(_xlpm.resultado2,"")),
  IF(_xlpm.resultado="N/A", "N/A",
     IF(OR(_xlpm.resultado=0, _xlpm.resultado=""), "Revista sem FI", VALUE(_xlpm.resultado))
  )
))</f>
        <v>4</v>
      </c>
      <c r="C53" s="388">
        <f t="shared" si="2"/>
        <v>1</v>
      </c>
      <c r="D53" s="389">
        <f t="shared" ca="1" si="3"/>
        <v>1</v>
      </c>
      <c r="E53" s="561" t="str">
        <f t="shared" ca="1" si="4"/>
        <v/>
      </c>
      <c r="F53" s="14"/>
      <c r="G53" s="14"/>
      <c r="H53" s="49">
        <f>IF(I53&lt;&gt;"", COUNTIF($I$8:I53, "&lt;&gt;"), "")</f>
        <v>46</v>
      </c>
      <c r="I53" s="87" t="s">
        <v>12238</v>
      </c>
      <c r="J53" s="249" t="str">
        <f>IFERROR(VLOOKUP(I53,'JCR 2026 (JIF 25)'!A:D,4,0), IFERROR(VLOOKUP(I53,'JCR 2026 (JIF 25)'!B:D,3,0),""))</f>
        <v>BULLETIN OF THE CHEMICAL SOCIETY OF JAPAN</v>
      </c>
      <c r="K53" s="19">
        <v>2025</v>
      </c>
      <c r="L53" s="19" t="s">
        <v>66320</v>
      </c>
      <c r="M53" s="19">
        <v>1</v>
      </c>
      <c r="N53" s="53"/>
      <c r="O53" s="14"/>
    </row>
    <row r="54" spans="1:15" ht="13.5" customHeight="1">
      <c r="A54" s="37" t="str">
        <f t="shared" si="7"/>
        <v>TALANTA, 2025, p. 128080</v>
      </c>
      <c r="B54" s="23">
        <f>IF(I54="","",_xlfn.LET(
  _xlpm.resultado1, VLOOKUP(I54,'JCR 2026 (JIF 25)'!A:C,3,FALSE),
  _xlpm.resultado2, VLOOKUP(I54,'JCR 2026 (JIF 25)'!B:C,2,FALSE),
  _xlpm.resultado, IFERROR(_xlpm.resultado1, IFERROR(_xlpm.resultado2,"")),
  IF(_xlpm.resultado="N/A", "N/A",
     IF(OR(_xlpm.resultado=0, _xlpm.resultado=""), "Revista sem FI", VALUE(_xlpm.resultado))
  )
))</f>
        <v>6.7</v>
      </c>
      <c r="C54" s="388">
        <f t="shared" si="2"/>
        <v>1</v>
      </c>
      <c r="D54" s="389">
        <f t="shared" ca="1" si="3"/>
        <v>1</v>
      </c>
      <c r="E54" s="561" t="str">
        <f t="shared" ca="1" si="4"/>
        <v/>
      </c>
      <c r="F54" s="14"/>
      <c r="G54" s="14"/>
      <c r="H54" s="49">
        <f>IF(I54&lt;&gt;"", COUNTIF($I$8:I54, "&lt;&gt;"), "")</f>
        <v>47</v>
      </c>
      <c r="I54" s="87" t="s">
        <v>1986</v>
      </c>
      <c r="J54" s="249" t="str">
        <f>IFERROR(VLOOKUP(I54,'JCR 2026 (JIF 25)'!A:D,4,0), IFERROR(VLOOKUP(I54,'JCR 2026 (JIF 25)'!B:D,3,0),""))</f>
        <v>TALANTA</v>
      </c>
      <c r="K54" s="19">
        <v>2025</v>
      </c>
      <c r="L54" s="19">
        <v>128080</v>
      </c>
      <c r="M54" s="19">
        <v>1</v>
      </c>
      <c r="N54" s="53"/>
      <c r="O54" s="14"/>
    </row>
    <row r="55" spans="1:15" ht="13.5" customHeight="1">
      <c r="A55" s="37" t="str">
        <f t="shared" si="7"/>
        <v>Brazilian Journal of Analytical Chemistry, 2025, p. 280</v>
      </c>
      <c r="B55" s="23">
        <f>IF(I55="","",_xlfn.LET(
  _xlpm.resultado1, VLOOKUP(I55,'JCR 2026 (JIF 25)'!A:C,3,FALSE),
  _xlpm.resultado2, VLOOKUP(I55,'JCR 2026 (JIF 25)'!B:C,2,FALSE),
  _xlpm.resultado, IFERROR(_xlpm.resultado1, IFERROR(_xlpm.resultado2,"")),
  IF(_xlpm.resultado="N/A", "N/A",
     IF(OR(_xlpm.resultado=0, _xlpm.resultado=""), "Revista sem FI", VALUE(_xlpm.resultado))
  )
))</f>
        <v>1</v>
      </c>
      <c r="C55" s="388">
        <f t="shared" si="2"/>
        <v>1</v>
      </c>
      <c r="D55" s="389">
        <f t="shared" ca="1" si="3"/>
        <v>1</v>
      </c>
      <c r="E55" s="561" t="str">
        <f t="shared" ca="1" si="4"/>
        <v/>
      </c>
      <c r="F55" s="14"/>
      <c r="G55" s="14"/>
      <c r="H55" s="49">
        <f>IF(I55&lt;&gt;"", COUNTIF($I$8:I55, "&lt;&gt;"), "")</f>
        <v>48</v>
      </c>
      <c r="I55" s="87" t="s">
        <v>23949</v>
      </c>
      <c r="J55" s="249" t="str">
        <f>IFERROR(VLOOKUP(I55,'JCR 2026 (JIF 25)'!A:D,4,0), IFERROR(VLOOKUP(I55,'JCR 2026 (JIF 25)'!B:D,3,0),""))</f>
        <v>Brazilian Journal of Analytical Chemistry</v>
      </c>
      <c r="K55" s="19">
        <v>2025</v>
      </c>
      <c r="L55" s="19">
        <v>280</v>
      </c>
      <c r="M55" s="19">
        <v>1</v>
      </c>
      <c r="N55" s="53"/>
      <c r="O55" s="14"/>
    </row>
    <row r="56" spans="1:15" ht="13.5" customHeight="1">
      <c r="A56" s="37" t="str">
        <f t="shared" si="7"/>
        <v>Food Chemistry, 2025, p. 142698</v>
      </c>
      <c r="B56" s="23">
        <f>IF(I56="","",_xlfn.LET(
  _xlpm.resultado1, VLOOKUP(I56,'JCR 2026 (JIF 25)'!A:C,3,FALSE),
  _xlpm.resultado2, VLOOKUP(I56,'JCR 2026 (JIF 25)'!B:C,2,FALSE),
  _xlpm.resultado, IFERROR(_xlpm.resultado1, IFERROR(_xlpm.resultado2,"")),
  IF(_xlpm.resultado="N/A", "N/A",
     IF(OR(_xlpm.resultado=0, _xlpm.resultado=""), "Revista sem FI", VALUE(_xlpm.resultado))
  )
))</f>
        <v>10.4</v>
      </c>
      <c r="C56" s="388" t="str">
        <f t="shared" si="2"/>
        <v/>
      </c>
      <c r="D56" s="389">
        <f t="shared" ca="1" si="3"/>
        <v>1</v>
      </c>
      <c r="E56" s="561">
        <f t="shared" ca="1" si="4"/>
        <v>1</v>
      </c>
      <c r="F56" s="14"/>
      <c r="G56" s="14"/>
      <c r="H56" s="49">
        <f>IF(I56&lt;&gt;"", COUNTIF($I$8:I56, "&lt;&gt;"), "")</f>
        <v>49</v>
      </c>
      <c r="I56" s="87" t="s">
        <v>766</v>
      </c>
      <c r="J56" s="249" t="str">
        <f>IFERROR(VLOOKUP(I56,'JCR 2026 (JIF 25)'!A:D,4,0), IFERROR(VLOOKUP(I56,'JCR 2026 (JIF 25)'!B:D,3,0),""))</f>
        <v>Food Chemistry</v>
      </c>
      <c r="K56" s="19">
        <v>2025</v>
      </c>
      <c r="L56" s="19">
        <v>142698</v>
      </c>
      <c r="M56" s="19"/>
      <c r="N56" s="53">
        <v>1</v>
      </c>
      <c r="O56" s="14"/>
    </row>
    <row r="57" spans="1:15" ht="13.5" customHeight="1">
      <c r="A57" s="37" t="str">
        <f t="shared" si="7"/>
        <v>Journal of Environmental Chemical Engineering, 2025, p. 118352</v>
      </c>
      <c r="B57" s="23">
        <f>IF(I57="","",_xlfn.LET(
  _xlpm.resultado1, VLOOKUP(I57,'JCR 2026 (JIF 25)'!A:C,3,FALSE),
  _xlpm.resultado2, VLOOKUP(I57,'JCR 2026 (JIF 25)'!B:C,2,FALSE),
  _xlpm.resultado, IFERROR(_xlpm.resultado1, IFERROR(_xlpm.resultado2,"")),
  IF(_xlpm.resultado="N/A", "N/A",
     IF(OR(_xlpm.resultado=0, _xlpm.resultado=""), "Revista sem FI", VALUE(_xlpm.resultado))
  )
))</f>
        <v>7.5</v>
      </c>
      <c r="C57" s="388">
        <f t="shared" si="2"/>
        <v>1</v>
      </c>
      <c r="D57" s="389">
        <f t="shared" ca="1" si="3"/>
        <v>1</v>
      </c>
      <c r="E57" s="561" t="str">
        <f t="shared" ca="1" si="4"/>
        <v/>
      </c>
      <c r="F57" s="14"/>
      <c r="G57" s="14"/>
      <c r="H57" s="49">
        <f>IF(I57&lt;&gt;"", COUNTIF($I$8:I57, "&lt;&gt;"), "")</f>
        <v>50</v>
      </c>
      <c r="I57" s="87" t="s">
        <v>18986</v>
      </c>
      <c r="J57" s="249" t="str">
        <f>IFERROR(VLOOKUP(I57,'JCR 2026 (JIF 25)'!A:D,4,0), IFERROR(VLOOKUP(I57,'JCR 2026 (JIF 25)'!B:D,3,0),""))</f>
        <v>Journal of Environmental Chemical Engineering</v>
      </c>
      <c r="K57" s="19">
        <v>2025</v>
      </c>
      <c r="L57" s="19">
        <v>118352</v>
      </c>
      <c r="M57" s="19">
        <v>1</v>
      </c>
      <c r="N57" s="53"/>
      <c r="O57" s="14"/>
    </row>
    <row r="58" spans="1:15" ht="13.5" customHeight="1">
      <c r="A58" s="37" t="str">
        <f t="shared" si="7"/>
        <v>BIOMASS &amp; BIOENERGY, 2025, p. 107888</v>
      </c>
      <c r="B58" s="23">
        <f>IF(I58="","",_xlfn.LET(
  _xlpm.resultado1, VLOOKUP(I58,'JCR 2026 (JIF 25)'!A:C,3,FALSE),
  _xlpm.resultado2, VLOOKUP(I58,'JCR 2026 (JIF 25)'!B:C,2,FALSE),
  _xlpm.resultado, IFERROR(_xlpm.resultado1, IFERROR(_xlpm.resultado2,"")),
  IF(_xlpm.resultado="N/A", "N/A",
     IF(OR(_xlpm.resultado=0, _xlpm.resultado=""), "Revista sem FI", VALUE(_xlpm.resultado))
  )
))</f>
        <v>7</v>
      </c>
      <c r="C58" s="388">
        <f t="shared" si="2"/>
        <v>1</v>
      </c>
      <c r="D58" s="389">
        <f t="shared" ca="1" si="3"/>
        <v>1</v>
      </c>
      <c r="E58" s="561" t="str">
        <f t="shared" ca="1" si="4"/>
        <v/>
      </c>
      <c r="F58" s="14"/>
      <c r="G58" s="14"/>
      <c r="H58" s="49">
        <f>IF(I58&lt;&gt;"", COUNTIF($I$8:I58, "&lt;&gt;"), "")</f>
        <v>51</v>
      </c>
      <c r="I58" s="87" t="s">
        <v>301</v>
      </c>
      <c r="J58" s="249" t="str">
        <f>IFERROR(VLOOKUP(I58,'JCR 2026 (JIF 25)'!A:D,4,0), IFERROR(VLOOKUP(I58,'JCR 2026 (JIF 25)'!B:D,3,0),""))</f>
        <v>BIOMASS &amp; BIOENERGY</v>
      </c>
      <c r="K58" s="19">
        <v>2025</v>
      </c>
      <c r="L58" s="19">
        <v>107888</v>
      </c>
      <c r="M58" s="19">
        <v>1</v>
      </c>
      <c r="N58" s="53"/>
      <c r="O58" s="14"/>
    </row>
    <row r="59" spans="1:15" ht="13.5" customHeight="1">
      <c r="A59" s="37" t="str">
        <f t="shared" si="7"/>
        <v>Animals, 2025, p. 499</v>
      </c>
      <c r="B59" s="23">
        <f>IF(I59="","",_xlfn.LET(
  _xlpm.resultado1, VLOOKUP(I59,'JCR 2026 (JIF 25)'!A:C,3,FALSE),
  _xlpm.resultado2, VLOOKUP(I59,'JCR 2026 (JIF 25)'!B:C,2,FALSE),
  _xlpm.resultado, IFERROR(_xlpm.resultado1, IFERROR(_xlpm.resultado2,"")),
  IF(_xlpm.resultado="N/A", "N/A",
     IF(OR(_xlpm.resultado=0, _xlpm.resultado=""), "Revista sem FI", VALUE(_xlpm.resultado))
  )
))</f>
        <v>3.2</v>
      </c>
      <c r="C59" s="388" t="str">
        <f t="shared" si="2"/>
        <v/>
      </c>
      <c r="D59" s="389">
        <f t="shared" ca="1" si="3"/>
        <v>1</v>
      </c>
      <c r="E59" s="561">
        <f t="shared" ca="1" si="4"/>
        <v>1</v>
      </c>
      <c r="F59" s="14"/>
      <c r="G59" s="14"/>
      <c r="H59" s="49">
        <f>IF(I59&lt;&gt;"", COUNTIF($I$8:I59, "&lt;&gt;"), "")</f>
        <v>52</v>
      </c>
      <c r="I59" s="87" t="s">
        <v>11481</v>
      </c>
      <c r="J59" s="249" t="str">
        <f>IFERROR(VLOOKUP(I59,'JCR 2026 (JIF 25)'!A:D,4,0), IFERROR(VLOOKUP(I59,'JCR 2026 (JIF 25)'!B:D,3,0),""))</f>
        <v>Animals</v>
      </c>
      <c r="K59" s="19">
        <v>2025</v>
      </c>
      <c r="L59" s="19">
        <v>499</v>
      </c>
      <c r="M59" s="19"/>
      <c r="N59" s="53">
        <v>1</v>
      </c>
      <c r="O59" s="14"/>
    </row>
    <row r="60" spans="1:15" ht="13.5" customHeight="1" thickBot="1">
      <c r="A60" s="38" t="str">
        <f t="shared" si="7"/>
        <v/>
      </c>
      <c r="B60" s="33" t="str">
        <f>IF(I60="","",_xlfn.LET(
  _xlpm.resultado1, VLOOKUP(I60,'JCR 2026 (JIF 25)'!A:C,3,FALSE),
  _xlpm.resultado2, VLOOKUP(I60,'JCR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60" s="397" t="str">
        <f t="shared" si="2"/>
        <v/>
      </c>
      <c r="D60" s="398" t="str">
        <f t="shared" si="3"/>
        <v/>
      </c>
      <c r="E60" s="562" t="str">
        <f t="shared" ca="1" si="4"/>
        <v/>
      </c>
      <c r="F60" s="14"/>
      <c r="G60" s="14"/>
      <c r="H60" s="50" t="str">
        <f>IF(I60&lt;&gt;"", COUNTIF($I$8:I60, "&lt;&gt;"), "")</f>
        <v/>
      </c>
      <c r="I60" s="228"/>
      <c r="J60" s="284" t="str">
        <f>IFERROR(VLOOKUP(I60,'JCR 2026 (JIF 25)'!A:D,4,0), IFERROR(VLOOKUP(I60,'JCR 2026 (JIF 25)'!B:D,3,0),""))</f>
        <v/>
      </c>
      <c r="K60" s="47"/>
      <c r="L60" s="47"/>
      <c r="M60" s="47"/>
      <c r="N60" s="54"/>
      <c r="O60" s="14"/>
    </row>
    <row r="61" spans="1:15" ht="13.5" customHeight="1">
      <c r="A61" s="34" t="s">
        <v>60663</v>
      </c>
      <c r="B61" s="35">
        <f>SUM(B8:B60)</f>
        <v>342.39999999999986</v>
      </c>
      <c r="C61" s="35">
        <f>SUM(C8:C60)</f>
        <v>32</v>
      </c>
      <c r="D61" s="35">
        <f ca="1">SUM(D8:D60)</f>
        <v>50</v>
      </c>
      <c r="E61" s="36">
        <f ca="1">SUM(E8:E60)</f>
        <v>15.333333333333332</v>
      </c>
      <c r="F61" s="3"/>
      <c r="G61" s="3"/>
      <c r="H61" s="3"/>
      <c r="I61" s="3"/>
      <c r="J61" s="239"/>
      <c r="K61" s="3"/>
      <c r="L61" s="3"/>
      <c r="M61" s="3"/>
      <c r="N61" s="3"/>
      <c r="O61" s="3"/>
    </row>
    <row r="62" spans="1:15" ht="13.5" customHeight="1" thickBot="1">
      <c r="A62" s="24"/>
      <c r="B62" s="25" t="s">
        <v>53910</v>
      </c>
      <c r="C62" s="55">
        <f ca="1">C61+(MIN(C61,E61))</f>
        <v>47.333333333333329</v>
      </c>
      <c r="D62" s="26"/>
      <c r="E62" s="27"/>
      <c r="F62" s="14"/>
      <c r="G62" s="14"/>
      <c r="H62" s="14"/>
      <c r="I62" s="14"/>
      <c r="J62" s="210"/>
      <c r="K62" s="14"/>
      <c r="L62" s="14"/>
      <c r="M62" s="3"/>
      <c r="N62" s="3"/>
      <c r="O62" s="3"/>
    </row>
    <row r="63" spans="1:15" ht="13.5" customHeight="1" thickBot="1">
      <c r="A63" s="16"/>
      <c r="B63" s="21"/>
      <c r="C63" s="21"/>
      <c r="D63" s="29"/>
      <c r="E63" s="15"/>
      <c r="F63" s="3"/>
      <c r="G63" s="3"/>
      <c r="H63" s="3"/>
      <c r="I63" s="3"/>
      <c r="J63" s="8"/>
      <c r="K63" s="3"/>
      <c r="L63" s="3"/>
      <c r="M63" s="3"/>
      <c r="N63" s="3"/>
      <c r="O63" s="3"/>
    </row>
    <row r="64" spans="1:15" ht="13.5" customHeight="1" thickBot="1">
      <c r="A64" s="41" t="s">
        <v>6</v>
      </c>
      <c r="B64" s="133" t="s">
        <v>53953</v>
      </c>
      <c r="C64" s="42" cm="1">
        <f t="array" aca="1" ref="C64" ca="1">_xlfn.LET(
_xlpm._nAP,COUNTIF(C8:C60,"&gt;0"),
_xlpm._nTotal,SUM(D8:D60),
_xlpm._nCandidatosAPCo,SUMPRODUCT(--ISNUMBER(E8:E60)),
_xlpm._nAPCoUsados,MIN(MAX(0,_xlpm._nTotal-_xlpm._nAP),_xlpm._nCandidatosAPCo),
_xlpm._FIAPCo,_xlfn._xlws.FILTER(
   IF(ISNUMBER(B8:B60),B8:B60,0),
   ISNUMBER(E8:E60),
   0
),
_xlpm._somaAP,SUMIFS(B8:B60,C8:C60,"&gt;0"),
_xlpm._somaAPCo,IF(
   _xlpm._nAPCoUsados=0,
   0,
   SUM(
      LARGE(
         _xlpm._FIAPCo,
         _xlfn.SEQUENCE(_xlpm._nAPCoUsados)
      )
   )
),
IF(
   _xlpm._nTotal=0,
   0,
   (_xlpm._somaAP+_xlpm._somaAPCo)/_xlpm._nTotal
)
)</f>
        <v>6.8479999999999999</v>
      </c>
      <c r="D64" s="14" t="s">
        <v>53962</v>
      </c>
      <c r="E64" s="8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3.5" customHeight="1">
      <c r="A65" s="3"/>
      <c r="B65" s="3"/>
      <c r="C65" s="3"/>
      <c r="D65" s="210" t="s">
        <v>53963</v>
      </c>
      <c r="E65" s="8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3.5" customHeight="1" thickBot="1">
      <c r="A66" s="14"/>
      <c r="B66" s="14"/>
      <c r="C66" s="14"/>
      <c r="D66" s="210"/>
      <c r="E66" s="15"/>
      <c r="F66" s="14"/>
      <c r="G66" s="14"/>
      <c r="H66" s="14"/>
      <c r="I66" s="14"/>
      <c r="J66" s="14"/>
      <c r="K66" s="14"/>
      <c r="L66" s="14"/>
      <c r="M66" s="14"/>
      <c r="N66" s="14"/>
      <c r="O66" s="14"/>
    </row>
    <row r="67" spans="1:15" ht="13.5" customHeight="1" thickBot="1">
      <c r="A67" s="39" t="s">
        <v>53952</v>
      </c>
      <c r="B67" s="212"/>
      <c r="C67" s="57" t="s">
        <v>3</v>
      </c>
      <c r="D67" s="58" t="s">
        <v>4</v>
      </c>
      <c r="E67" s="8"/>
      <c r="F67" s="3"/>
      <c r="G67" s="3"/>
      <c r="H67" s="74" t="s">
        <v>60667</v>
      </c>
      <c r="I67" s="271" t="s">
        <v>60675</v>
      </c>
      <c r="J67" s="271" t="s">
        <v>60677</v>
      </c>
      <c r="K67" s="272" t="s">
        <v>25</v>
      </c>
      <c r="L67" s="271" t="s">
        <v>60676</v>
      </c>
      <c r="M67" s="272" t="s">
        <v>53917</v>
      </c>
      <c r="N67" s="273" t="s">
        <v>60680</v>
      </c>
      <c r="O67" s="3"/>
    </row>
    <row r="68" spans="1:15" ht="13.5" customHeight="1">
      <c r="A68" s="672" t="str">
        <f>IF(OR(ISBLANK(J68),ISBLANK(K68)), "", J68 &amp; ", " &amp; K68)</f>
        <v>DPP BR1020160205579, Sistema para combustão iniciada..., 2016</v>
      </c>
      <c r="B68" s="673"/>
      <c r="C68" s="269">
        <f>IF(I68="","",
 IF(I68="C", IF(L68="N", 1, IF(L68="I", 2, 0)),
 IF(I68="L", IF(L68="N", 2, IF(L68="I", 4, 0)),
 IF(I68="P",
    IF(L68="N",1,IF(L68="I",2,0)) *
    IF(L68&lt;&gt;"", IF(N68&lt;&gt;"", 2, 1), 0),
 0))))</f>
        <v>1</v>
      </c>
      <c r="D68" s="275">
        <f t="shared" ref="D68:D95" si="8">IF(A68="","",1)</f>
        <v>1</v>
      </c>
      <c r="E68" s="8"/>
      <c r="F68" s="3"/>
      <c r="G68" s="3"/>
      <c r="H68" s="48">
        <f>IF(J68&lt;&gt;"", COUNTIF($J$68:J68, "&lt;&gt;"), "")</f>
        <v>1</v>
      </c>
      <c r="I68" s="203" t="s">
        <v>60674</v>
      </c>
      <c r="J68" s="265" t="s">
        <v>47</v>
      </c>
      <c r="K68" s="46">
        <v>2016</v>
      </c>
      <c r="L68" s="203" t="s">
        <v>60678</v>
      </c>
      <c r="M68" s="203"/>
      <c r="N68" s="270"/>
      <c r="O68" s="3"/>
    </row>
    <row r="69" spans="1:15" ht="13.5" customHeight="1">
      <c r="A69" s="642" t="str">
        <f t="shared" ref="A69:A95" si="9">IF(OR(ISBLANK(J69),ISBLANK(K69)), "", J69 &amp; ", " &amp; K69)</f>
        <v>Preparo de amostra, Cap 8, Pyrohidrolise, 2016, 2016</v>
      </c>
      <c r="B69" s="643"/>
      <c r="C69" s="262">
        <f t="shared" ref="C69:C95" si="10">IF(I69="","",
 IF(I69="C", IF(L69="N", 1, IF(L69="I", 2, 0)),
 IF(I69="L", IF(L69="N", 2, IF(L69="I", 4, 0)),
 IF(I69="P",
    IF(L69="N",1,IF(L69="I",2,0)) *
    IF(L69&lt;&gt;"", IF(N69&lt;&gt;"", 2, 1), 0),
 0))))</f>
        <v>1</v>
      </c>
      <c r="D69" s="276">
        <f t="shared" si="8"/>
        <v>1</v>
      </c>
      <c r="E69" s="15"/>
      <c r="F69" s="14"/>
      <c r="G69" s="14"/>
      <c r="H69" s="49">
        <f>IF(J69&lt;&gt;"", COUNTIF($J$68:J69, "&lt;&gt;"), "")</f>
        <v>2</v>
      </c>
      <c r="I69" s="87" t="s">
        <v>60673</v>
      </c>
      <c r="J69" s="255" t="s">
        <v>10121</v>
      </c>
      <c r="K69" s="19">
        <v>2016</v>
      </c>
      <c r="L69" s="87" t="s">
        <v>60678</v>
      </c>
      <c r="M69" s="87"/>
      <c r="N69" s="266"/>
      <c r="O69" s="14"/>
    </row>
    <row r="70" spans="1:15" ht="13.5" customHeight="1">
      <c r="A70" s="642" t="str">
        <f t="shared" si="9"/>
        <v>Preparo de amostra, Cap 9, Decomposição por via úmida, 2016, 2016</v>
      </c>
      <c r="B70" s="643"/>
      <c r="C70" s="262">
        <f t="shared" si="10"/>
        <v>1</v>
      </c>
      <c r="D70" s="276">
        <f t="shared" si="8"/>
        <v>1</v>
      </c>
      <c r="E70" s="15"/>
      <c r="F70" s="14"/>
      <c r="G70" s="14"/>
      <c r="H70" s="49">
        <f>IF(J70&lt;&gt;"", COUNTIF($J$68:J70, "&lt;&gt;"), "")</f>
        <v>3</v>
      </c>
      <c r="I70" s="87" t="s">
        <v>60673</v>
      </c>
      <c r="J70" s="255" t="s">
        <v>10125</v>
      </c>
      <c r="K70" s="19">
        <v>2016</v>
      </c>
      <c r="L70" s="87" t="s">
        <v>60678</v>
      </c>
      <c r="M70" s="87"/>
      <c r="N70" s="266"/>
      <c r="O70" s="14"/>
    </row>
    <row r="71" spans="1:15" ht="13.5" customHeight="1">
      <c r="A71" s="642" t="str">
        <f t="shared" si="9"/>
        <v>Preparo de amostra, Cap 10, Preparo de amostras assistido…, 2016, 2016</v>
      </c>
      <c r="B71" s="643"/>
      <c r="C71" s="262">
        <f t="shared" si="10"/>
        <v>1</v>
      </c>
      <c r="D71" s="276">
        <f t="shared" si="8"/>
        <v>1</v>
      </c>
      <c r="E71" s="15"/>
      <c r="F71" s="14"/>
      <c r="G71" s="14"/>
      <c r="H71" s="49">
        <f>IF(J71&lt;&gt;"", COUNTIF($J$68:J71, "&lt;&gt;"), "")</f>
        <v>4</v>
      </c>
      <c r="I71" s="87" t="s">
        <v>60673</v>
      </c>
      <c r="J71" s="255" t="s">
        <v>10122</v>
      </c>
      <c r="K71" s="19">
        <v>2016</v>
      </c>
      <c r="L71" s="87" t="s">
        <v>60678</v>
      </c>
      <c r="M71" s="87"/>
      <c r="N71" s="266"/>
      <c r="O71" s="14"/>
    </row>
    <row r="72" spans="1:15" ht="13.5" customHeight="1">
      <c r="A72" s="642" t="str">
        <f t="shared" si="9"/>
        <v>Preparo de amostra, Cap 11, Decomposição de materiais…, 2016, 2016</v>
      </c>
      <c r="B72" s="643"/>
      <c r="C72" s="262">
        <f t="shared" si="10"/>
        <v>1</v>
      </c>
      <c r="D72" s="276">
        <f t="shared" si="8"/>
        <v>1</v>
      </c>
      <c r="E72" s="15"/>
      <c r="F72" s="14"/>
      <c r="G72" s="14"/>
      <c r="H72" s="49">
        <f>IF(J72&lt;&gt;"", COUNTIF($J$68:J72, "&lt;&gt;"), "")</f>
        <v>5</v>
      </c>
      <c r="I72" s="87" t="s">
        <v>60673</v>
      </c>
      <c r="J72" s="255" t="s">
        <v>10123</v>
      </c>
      <c r="K72" s="19">
        <v>2016</v>
      </c>
      <c r="L72" s="87" t="s">
        <v>60678</v>
      </c>
      <c r="M72" s="87"/>
      <c r="N72" s="266"/>
      <c r="O72" s="14"/>
    </row>
    <row r="73" spans="1:15" ht="13.5" customHeight="1">
      <c r="A73" s="642" t="str">
        <f t="shared" si="9"/>
        <v>Preparo de amostra, Cap 13, Preparo de amostras por especiação, 2016, 2016</v>
      </c>
      <c r="B73" s="643"/>
      <c r="C73" s="262">
        <f t="shared" si="10"/>
        <v>1</v>
      </c>
      <c r="D73" s="276">
        <f t="shared" si="8"/>
        <v>1</v>
      </c>
      <c r="E73" s="15"/>
      <c r="F73" s="14"/>
      <c r="G73" s="14"/>
      <c r="H73" s="49">
        <f>IF(J73&lt;&gt;"", COUNTIF($J$68:J73, "&lt;&gt;"), "")</f>
        <v>6</v>
      </c>
      <c r="I73" s="87" t="s">
        <v>60673</v>
      </c>
      <c r="J73" s="255" t="s">
        <v>10124</v>
      </c>
      <c r="K73" s="19">
        <v>2016</v>
      </c>
      <c r="L73" s="87" t="s">
        <v>60678</v>
      </c>
      <c r="M73" s="87"/>
      <c r="N73" s="266"/>
      <c r="O73" s="14"/>
    </row>
    <row r="74" spans="1:15" ht="13.5" customHeight="1">
      <c r="A74" s="642" t="str">
        <f t="shared" si="9"/>
        <v>DPP BR 10 2017 016186 12, Tanque de pré-resfri..., 2017, 2017</v>
      </c>
      <c r="B74" s="643"/>
      <c r="C74" s="262">
        <f t="shared" si="10"/>
        <v>1</v>
      </c>
      <c r="D74" s="276">
        <f t="shared" si="8"/>
        <v>1</v>
      </c>
      <c r="E74" s="15"/>
      <c r="F74" s="14"/>
      <c r="G74" s="14"/>
      <c r="H74" s="49">
        <f>IF(J74&lt;&gt;"", COUNTIF($J$68:J74, "&lt;&gt;"), "")</f>
        <v>7</v>
      </c>
      <c r="I74" s="87" t="s">
        <v>60674</v>
      </c>
      <c r="J74" s="255" t="s">
        <v>48</v>
      </c>
      <c r="K74" s="19">
        <v>2017</v>
      </c>
      <c r="L74" s="87" t="s">
        <v>60678</v>
      </c>
      <c r="M74" s="87"/>
      <c r="N74" s="266"/>
      <c r="O74" s="14"/>
    </row>
    <row r="75" spans="1:15" ht="13.5" customHeight="1">
      <c r="A75" s="642" t="str">
        <f t="shared" si="9"/>
        <v>DPP BR 10 2017 007523 0, Processo e kit de ..., 2017, 2017</v>
      </c>
      <c r="B75" s="643"/>
      <c r="C75" s="262">
        <f t="shared" si="10"/>
        <v>1</v>
      </c>
      <c r="D75" s="276">
        <f t="shared" si="8"/>
        <v>1</v>
      </c>
      <c r="E75" s="15"/>
      <c r="F75" s="14"/>
      <c r="G75" s="14"/>
      <c r="H75" s="49">
        <f>IF(J75&lt;&gt;"", COUNTIF($J$68:J75, "&lt;&gt;"), "")</f>
        <v>8</v>
      </c>
      <c r="I75" s="87" t="s">
        <v>60674</v>
      </c>
      <c r="J75" s="255" t="s">
        <v>49</v>
      </c>
      <c r="K75" s="19">
        <v>2017</v>
      </c>
      <c r="L75" s="87" t="s">
        <v>60678</v>
      </c>
      <c r="M75" s="87"/>
      <c r="N75" s="266"/>
      <c r="O75" s="14"/>
    </row>
    <row r="76" spans="1:15" ht="13.5" customHeight="1">
      <c r="A76" s="642" t="str">
        <f t="shared" si="9"/>
        <v>DPP BR 10 2017 001265 4, Método de extração..., 2017, 2017</v>
      </c>
      <c r="B76" s="643"/>
      <c r="C76" s="262">
        <f t="shared" si="10"/>
        <v>1</v>
      </c>
      <c r="D76" s="276">
        <f t="shared" si="8"/>
        <v>1</v>
      </c>
      <c r="E76" s="15"/>
      <c r="F76" s="14"/>
      <c r="G76" s="14"/>
      <c r="H76" s="49">
        <f>IF(J76&lt;&gt;"", COUNTIF($J$68:J76, "&lt;&gt;"), "")</f>
        <v>9</v>
      </c>
      <c r="I76" s="87" t="s">
        <v>60674</v>
      </c>
      <c r="J76" s="255" t="s">
        <v>50</v>
      </c>
      <c r="K76" s="19">
        <v>2017</v>
      </c>
      <c r="L76" s="87" t="s">
        <v>60678</v>
      </c>
      <c r="M76" s="87"/>
      <c r="N76" s="266"/>
      <c r="O76" s="14"/>
    </row>
    <row r="77" spans="1:15" ht="13.5" customHeight="1">
      <c r="A77" s="642" t="str">
        <f t="shared" si="9"/>
        <v>DPP BR 10 2017 001270 0, Método de extração..., 2017, 2017</v>
      </c>
      <c r="B77" s="643"/>
      <c r="C77" s="262">
        <f t="shared" si="10"/>
        <v>1</v>
      </c>
      <c r="D77" s="276">
        <f t="shared" si="8"/>
        <v>1</v>
      </c>
      <c r="E77" s="15"/>
      <c r="F77" s="14"/>
      <c r="G77" s="14"/>
      <c r="H77" s="49">
        <f>IF(J77&lt;&gt;"", COUNTIF($J$68:J77, "&lt;&gt;"), "")</f>
        <v>10</v>
      </c>
      <c r="I77" s="87" t="s">
        <v>60674</v>
      </c>
      <c r="J77" s="255" t="s">
        <v>51</v>
      </c>
      <c r="K77" s="19">
        <v>2017</v>
      </c>
      <c r="L77" s="87" t="s">
        <v>60678</v>
      </c>
      <c r="M77" s="87"/>
      <c r="N77" s="266"/>
      <c r="O77" s="14"/>
    </row>
    <row r="78" spans="1:15" ht="13.5" customHeight="1">
      <c r="A78" s="642" t="str">
        <f t="shared" si="9"/>
        <v>Ch., 23, Microwaves in sample preparation..., 2017, 2017</v>
      </c>
      <c r="B78" s="643"/>
      <c r="C78" s="262">
        <f t="shared" si="10"/>
        <v>2</v>
      </c>
      <c r="D78" s="276">
        <f t="shared" si="8"/>
        <v>1</v>
      </c>
      <c r="E78" s="15"/>
      <c r="F78" s="14"/>
      <c r="G78" s="14"/>
      <c r="H78" s="49">
        <f>IF(J78&lt;&gt;"", COUNTIF($J$68:J78, "&lt;&gt;"), "")</f>
        <v>11</v>
      </c>
      <c r="I78" s="87" t="s">
        <v>60673</v>
      </c>
      <c r="J78" s="255" t="s">
        <v>52</v>
      </c>
      <c r="K78" s="19">
        <v>2017</v>
      </c>
      <c r="L78" s="87" t="s">
        <v>60679</v>
      </c>
      <c r="M78" s="87"/>
      <c r="N78" s="266"/>
      <c r="O78" s="14"/>
    </row>
    <row r="79" spans="1:15" ht="13.5" customHeight="1">
      <c r="A79" s="642" t="str">
        <f t="shared" si="9"/>
        <v>DPP BR 10 2018 0152793, Dispositivo e método para combustão..., 2018, 2018</v>
      </c>
      <c r="B79" s="643"/>
      <c r="C79" s="262">
        <f t="shared" si="10"/>
        <v>1</v>
      </c>
      <c r="D79" s="276">
        <f t="shared" si="8"/>
        <v>1</v>
      </c>
      <c r="E79" s="15"/>
      <c r="F79" s="14"/>
      <c r="G79" s="14"/>
      <c r="H79" s="49">
        <f>IF(J79&lt;&gt;"", COUNTIF($J$68:J79, "&lt;&gt;"), "")</f>
        <v>12</v>
      </c>
      <c r="I79" s="87" t="s">
        <v>60674</v>
      </c>
      <c r="J79" s="255" t="s">
        <v>53921</v>
      </c>
      <c r="K79" s="19">
        <v>2018</v>
      </c>
      <c r="L79" s="87" t="s">
        <v>60678</v>
      </c>
      <c r="M79" s="87"/>
      <c r="N79" s="266"/>
      <c r="O79" s="14"/>
    </row>
    <row r="80" spans="1:15" ht="13.5" customHeight="1">
      <c r="A80" s="642" t="str">
        <f t="shared" si="9"/>
        <v>DPP BR 10 2018 0165976, Sistema de combustão, processo de combustão..., 2018</v>
      </c>
      <c r="B80" s="643"/>
      <c r="C80" s="262">
        <f t="shared" si="10"/>
        <v>2</v>
      </c>
      <c r="D80" s="276">
        <f t="shared" si="8"/>
        <v>1</v>
      </c>
      <c r="E80" s="15"/>
      <c r="F80" s="14"/>
      <c r="G80" s="14"/>
      <c r="H80" s="49">
        <f>IF(J80&lt;&gt;"", COUNTIF($J$68:J80, "&lt;&gt;"), "")</f>
        <v>13</v>
      </c>
      <c r="I80" s="87" t="s">
        <v>60674</v>
      </c>
      <c r="J80" s="255" t="s">
        <v>60683</v>
      </c>
      <c r="K80" s="19">
        <v>2018</v>
      </c>
      <c r="L80" s="87" t="s">
        <v>60678</v>
      </c>
      <c r="M80" s="87"/>
      <c r="N80" s="266">
        <v>2023</v>
      </c>
      <c r="O80" s="14"/>
    </row>
    <row r="81" spans="1:15" ht="13.5" customHeight="1">
      <c r="A81" s="642" t="str">
        <f t="shared" si="9"/>
        <v>DPP BR 10 2018 0037978, Unidade compacte e portátil......,2018, 2018</v>
      </c>
      <c r="B81" s="643"/>
      <c r="C81" s="262">
        <f t="shared" si="10"/>
        <v>1</v>
      </c>
      <c r="D81" s="276">
        <f t="shared" si="8"/>
        <v>1</v>
      </c>
      <c r="E81" s="15"/>
      <c r="F81" s="14"/>
      <c r="G81" s="14"/>
      <c r="H81" s="49">
        <f>IF(J81&lt;&gt;"", COUNTIF($J$68:J81, "&lt;&gt;"), "")</f>
        <v>14</v>
      </c>
      <c r="I81" s="87" t="s">
        <v>60674</v>
      </c>
      <c r="J81" s="255" t="s">
        <v>53922</v>
      </c>
      <c r="K81" s="19">
        <v>2018</v>
      </c>
      <c r="L81" s="87" t="s">
        <v>60678</v>
      </c>
      <c r="M81" s="87"/>
      <c r="N81" s="266"/>
      <c r="O81" s="14"/>
    </row>
    <row r="82" spans="1:15" ht="13.5" customHeight="1">
      <c r="A82" s="642" t="str">
        <f t="shared" si="9"/>
        <v>Enc. Microwave-induced combustion, 2018, 2018</v>
      </c>
      <c r="B82" s="643"/>
      <c r="C82" s="262">
        <f t="shared" si="10"/>
        <v>2</v>
      </c>
      <c r="D82" s="276">
        <f t="shared" si="8"/>
        <v>1</v>
      </c>
      <c r="E82" s="15"/>
      <c r="F82" s="14"/>
      <c r="G82" s="14"/>
      <c r="H82" s="49">
        <f>IF(J82&lt;&gt;"", COUNTIF($J$68:J82, "&lt;&gt;"), "")</f>
        <v>15</v>
      </c>
      <c r="I82" s="87" t="s">
        <v>60673</v>
      </c>
      <c r="J82" s="255" t="s">
        <v>53</v>
      </c>
      <c r="K82" s="19">
        <v>2018</v>
      </c>
      <c r="L82" s="87" t="s">
        <v>60679</v>
      </c>
      <c r="M82" s="87"/>
      <c r="N82" s="266"/>
      <c r="O82" s="14"/>
    </row>
    <row r="83" spans="1:15" ht="13.5" customHeight="1">
      <c r="A83" s="642" t="str">
        <f t="shared" si="9"/>
        <v>Enc. Oxygen Flask, 2018 Combustion, 2018</v>
      </c>
      <c r="B83" s="643"/>
      <c r="C83" s="262">
        <f t="shared" si="10"/>
        <v>2</v>
      </c>
      <c r="D83" s="276">
        <f t="shared" si="8"/>
        <v>1</v>
      </c>
      <c r="E83" s="15"/>
      <c r="F83" s="14"/>
      <c r="G83" s="14"/>
      <c r="H83" s="49">
        <f>IF(J83&lt;&gt;"", COUNTIF($J$68:J83, "&lt;&gt;"), "")</f>
        <v>16</v>
      </c>
      <c r="I83" s="87" t="s">
        <v>60673</v>
      </c>
      <c r="J83" s="255" t="s">
        <v>54</v>
      </c>
      <c r="K83" s="19">
        <v>2018</v>
      </c>
      <c r="L83" s="87" t="s">
        <v>60679</v>
      </c>
      <c r="M83" s="87"/>
      <c r="N83" s="266"/>
      <c r="O83" s="14"/>
    </row>
    <row r="84" spans="1:15" ht="13.5" customHeight="1">
      <c r="A84" s="642" t="str">
        <f t="shared" si="9"/>
        <v>Preparo de amostra, Cap 8, Piroidrólise, 2019, 2019</v>
      </c>
      <c r="B84" s="643"/>
      <c r="C84" s="262">
        <f t="shared" si="10"/>
        <v>1</v>
      </c>
      <c r="D84" s="276">
        <f t="shared" si="8"/>
        <v>1</v>
      </c>
      <c r="E84" s="15"/>
      <c r="F84" s="14"/>
      <c r="G84" s="14"/>
      <c r="H84" s="49">
        <f>IF(J84&lt;&gt;"", COUNTIF($J$68:J84, "&lt;&gt;"), "")</f>
        <v>17</v>
      </c>
      <c r="I84" s="87" t="s">
        <v>60673</v>
      </c>
      <c r="J84" s="255" t="s">
        <v>10126</v>
      </c>
      <c r="K84" s="19">
        <v>2019</v>
      </c>
      <c r="L84" s="87" t="s">
        <v>60678</v>
      </c>
      <c r="M84" s="87"/>
      <c r="N84" s="266"/>
      <c r="O84" s="14"/>
    </row>
    <row r="85" spans="1:15" ht="13.5" customHeight="1">
      <c r="A85" s="642" t="str">
        <f t="shared" si="9"/>
        <v>Preparo de amostra, Cap 9, Decomposição de mat. org. por via úmida, 2019, 2019</v>
      </c>
      <c r="B85" s="643"/>
      <c r="C85" s="262">
        <f t="shared" si="10"/>
        <v>1</v>
      </c>
      <c r="D85" s="276">
        <f t="shared" si="8"/>
        <v>1</v>
      </c>
      <c r="E85" s="15"/>
      <c r="F85" s="14"/>
      <c r="G85" s="14"/>
      <c r="H85" s="49">
        <f>IF(J85&lt;&gt;"", COUNTIF($J$68:J85, "&lt;&gt;"), "")</f>
        <v>18</v>
      </c>
      <c r="I85" s="87" t="s">
        <v>60673</v>
      </c>
      <c r="J85" s="255" t="s">
        <v>10127</v>
      </c>
      <c r="K85" s="19">
        <v>2019</v>
      </c>
      <c r="L85" s="87" t="s">
        <v>60678</v>
      </c>
      <c r="M85" s="87"/>
      <c r="N85" s="266"/>
      <c r="O85" s="14"/>
    </row>
    <row r="86" spans="1:15" ht="13.5" customHeight="1">
      <c r="A86" s="642" t="str">
        <f t="shared" si="9"/>
        <v>Preparo de amostra, Cap 10, Preparo de amostras assistido…, 2019, 2019</v>
      </c>
      <c r="B86" s="643"/>
      <c r="C86" s="262">
        <f t="shared" si="10"/>
        <v>1</v>
      </c>
      <c r="D86" s="276">
        <f t="shared" si="8"/>
        <v>1</v>
      </c>
      <c r="E86" s="15"/>
      <c r="F86" s="14"/>
      <c r="G86" s="14"/>
      <c r="H86" s="49">
        <f>IF(J86&lt;&gt;"", COUNTIF($J$68:J86, "&lt;&gt;"), "")</f>
        <v>19</v>
      </c>
      <c r="I86" s="87" t="s">
        <v>60673</v>
      </c>
      <c r="J86" s="255" t="s">
        <v>10128</v>
      </c>
      <c r="K86" s="19">
        <v>2019</v>
      </c>
      <c r="L86" s="87" t="s">
        <v>60678</v>
      </c>
      <c r="M86" s="87"/>
      <c r="N86" s="266"/>
      <c r="O86" s="14"/>
    </row>
    <row r="87" spans="1:15" ht="13.5" customHeight="1">
      <c r="A87" s="642" t="str">
        <f t="shared" si="9"/>
        <v>Preparo de amostra, Cap 11, Decomposição de mat. org. por combustão, 2019, 2019</v>
      </c>
      <c r="B87" s="643"/>
      <c r="C87" s="262">
        <f t="shared" si="10"/>
        <v>1</v>
      </c>
      <c r="D87" s="276">
        <f t="shared" si="8"/>
        <v>1</v>
      </c>
      <c r="E87" s="15"/>
      <c r="F87" s="14"/>
      <c r="G87" s="14"/>
      <c r="H87" s="49">
        <f>IF(J87&lt;&gt;"", COUNTIF($J$68:J87, "&lt;&gt;"), "")</f>
        <v>20</v>
      </c>
      <c r="I87" s="87" t="s">
        <v>60673</v>
      </c>
      <c r="J87" s="255" t="s">
        <v>10129</v>
      </c>
      <c r="K87" s="19">
        <v>2019</v>
      </c>
      <c r="L87" s="87" t="s">
        <v>60678</v>
      </c>
      <c r="M87" s="87"/>
      <c r="N87" s="266"/>
      <c r="O87" s="14"/>
    </row>
    <row r="88" spans="1:15" ht="13.5" customHeight="1">
      <c r="A88" s="642" t="str">
        <f t="shared" si="9"/>
        <v>Preparo de amostra, Cap 13, Preparo de amostras por especiação, 2019, 2019</v>
      </c>
      <c r="B88" s="643"/>
      <c r="C88" s="262">
        <f t="shared" si="10"/>
        <v>1</v>
      </c>
      <c r="D88" s="276">
        <f t="shared" si="8"/>
        <v>1</v>
      </c>
      <c r="E88" s="15"/>
      <c r="F88" s="14"/>
      <c r="G88" s="14"/>
      <c r="H88" s="49">
        <f>IF(J88&lt;&gt;"", COUNTIF($J$68:J88, "&lt;&gt;"), "")</f>
        <v>21</v>
      </c>
      <c r="I88" s="87" t="s">
        <v>60673</v>
      </c>
      <c r="J88" s="255" t="s">
        <v>10130</v>
      </c>
      <c r="K88" s="19">
        <v>2019</v>
      </c>
      <c r="L88" s="87" t="s">
        <v>60678</v>
      </c>
      <c r="M88" s="87"/>
      <c r="N88" s="266"/>
      <c r="O88" s="14"/>
    </row>
    <row r="89" spans="1:15" ht="13.5" customHeight="1">
      <c r="A89" s="642" t="str">
        <f t="shared" si="9"/>
        <v>ICP-MS and Trace Elem. Anal., Cap. 1, Elemental Determination, 2022, 2022</v>
      </c>
      <c r="B89" s="643"/>
      <c r="C89" s="262">
        <f t="shared" si="10"/>
        <v>2</v>
      </c>
      <c r="D89" s="276">
        <f t="shared" si="8"/>
        <v>1</v>
      </c>
      <c r="E89" s="15"/>
      <c r="F89" s="14"/>
      <c r="G89" s="14"/>
      <c r="H89" s="49">
        <f>IF(J89&lt;&gt;"", COUNTIF($J$68:J89, "&lt;&gt;"), "")</f>
        <v>22</v>
      </c>
      <c r="I89" s="87" t="s">
        <v>60673</v>
      </c>
      <c r="J89" s="255" t="s">
        <v>10169</v>
      </c>
      <c r="K89" s="19">
        <v>2022</v>
      </c>
      <c r="L89" s="87" t="s">
        <v>60679</v>
      </c>
      <c r="M89" s="87"/>
      <c r="N89" s="266"/>
      <c r="O89" s="14"/>
    </row>
    <row r="90" spans="1:15" ht="13.5" customHeight="1">
      <c r="A90" s="642" t="str">
        <f t="shared" si="9"/>
        <v>Tecnologias Emergentes no Processamento de Alimentos, Cap 4, Ultrassom, 2023, 2023</v>
      </c>
      <c r="B90" s="643"/>
      <c r="C90" s="262">
        <f t="shared" si="10"/>
        <v>1</v>
      </c>
      <c r="D90" s="276">
        <f t="shared" si="8"/>
        <v>1</v>
      </c>
      <c r="E90" s="15"/>
      <c r="F90" s="14"/>
      <c r="G90" s="14"/>
      <c r="H90" s="49">
        <f>IF(J90&lt;&gt;"", COUNTIF($J$68:J90, "&lt;&gt;"), "")</f>
        <v>23</v>
      </c>
      <c r="I90" s="87" t="s">
        <v>60673</v>
      </c>
      <c r="J90" s="255" t="s">
        <v>53905</v>
      </c>
      <c r="K90" s="19">
        <v>2023</v>
      </c>
      <c r="L90" s="87" t="s">
        <v>60678</v>
      </c>
      <c r="M90" s="87"/>
      <c r="N90" s="266"/>
      <c r="O90" s="14"/>
    </row>
    <row r="91" spans="1:15" ht="13.5" customHeight="1">
      <c r="A91" s="642" t="str">
        <f t="shared" si="9"/>
        <v>Ch., 01, Ultrasound, 2023, 2023</v>
      </c>
      <c r="B91" s="643"/>
      <c r="C91" s="262">
        <f t="shared" si="10"/>
        <v>2</v>
      </c>
      <c r="D91" s="276">
        <f t="shared" si="8"/>
        <v>1</v>
      </c>
      <c r="E91" s="15"/>
      <c r="F91" s="14"/>
      <c r="G91" s="14"/>
      <c r="H91" s="49">
        <f>IF(J91&lt;&gt;"", COUNTIF($J$68:J91, "&lt;&gt;"), "")</f>
        <v>24</v>
      </c>
      <c r="I91" s="87" t="s">
        <v>60673</v>
      </c>
      <c r="J91" s="255" t="s">
        <v>53904</v>
      </c>
      <c r="K91" s="19">
        <v>2023</v>
      </c>
      <c r="L91" s="87" t="s">
        <v>60679</v>
      </c>
      <c r="M91" s="87"/>
      <c r="N91" s="266"/>
      <c r="O91" s="14"/>
    </row>
    <row r="92" spans="1:15" ht="13.5" customHeight="1">
      <c r="A92" s="642" t="str">
        <f t="shared" si="9"/>
        <v>Ch. 9 - Major and trace element distribution in
microalgae no Microalgae and One Health - Fundamentals, Biocompounds, and Health and Environmental
Applications, 2025</v>
      </c>
      <c r="B92" s="643"/>
      <c r="C92" s="262">
        <f t="shared" si="10"/>
        <v>2</v>
      </c>
      <c r="D92" s="276">
        <f t="shared" si="8"/>
        <v>1</v>
      </c>
      <c r="E92" s="15"/>
      <c r="F92" s="14"/>
      <c r="G92" s="14"/>
      <c r="H92" s="49">
        <f>IF(J92&lt;&gt;"", COUNTIF($J$68:J92, "&lt;&gt;"), "")</f>
        <v>25</v>
      </c>
      <c r="I92" s="87" t="s">
        <v>60673</v>
      </c>
      <c r="J92" s="547" t="s">
        <v>66327</v>
      </c>
      <c r="K92" s="87">
        <v>2025</v>
      </c>
      <c r="L92" s="87" t="s">
        <v>60679</v>
      </c>
      <c r="M92" s="87" t="s">
        <v>53958</v>
      </c>
      <c r="N92" s="266"/>
      <c r="O92" s="14"/>
    </row>
    <row r="93" spans="1:15" ht="13.5" customHeight="1">
      <c r="A93" s="642" t="str">
        <f t="shared" si="9"/>
        <v>Ch. 1 - Anticancer withanolides no Studies in Natural Products Chemistry - Bioactive Natural Products, 2025</v>
      </c>
      <c r="B93" s="643"/>
      <c r="C93" s="262">
        <f t="shared" si="10"/>
        <v>2</v>
      </c>
      <c r="D93" s="276">
        <f t="shared" si="8"/>
        <v>1</v>
      </c>
      <c r="E93" s="8"/>
      <c r="F93" s="3"/>
      <c r="G93" s="3"/>
      <c r="H93" s="49">
        <f>IF(J93&lt;&gt;"", COUNTIF($J$68:J93, "&lt;&gt;"), "")</f>
        <v>26</v>
      </c>
      <c r="I93" s="87" t="s">
        <v>60673</v>
      </c>
      <c r="J93" s="255" t="s">
        <v>66326</v>
      </c>
      <c r="K93" s="87">
        <v>2025</v>
      </c>
      <c r="L93" s="87" t="s">
        <v>60679</v>
      </c>
      <c r="M93" s="87" t="s">
        <v>53958</v>
      </c>
      <c r="N93" s="266"/>
      <c r="O93" s="3"/>
    </row>
    <row r="94" spans="1:15" ht="13.5" customHeight="1">
      <c r="A94" s="642" t="str">
        <f t="shared" si="9"/>
        <v/>
      </c>
      <c r="B94" s="643"/>
      <c r="C94" s="262" t="str">
        <f t="shared" si="10"/>
        <v/>
      </c>
      <c r="D94" s="276" t="str">
        <f t="shared" si="8"/>
        <v/>
      </c>
      <c r="E94" s="8"/>
      <c r="F94" s="3"/>
      <c r="G94" s="3"/>
      <c r="H94" s="49" t="str">
        <f>IF(J94&lt;&gt;"", COUNTIF($J$68:J94, "&lt;&gt;"), "")</f>
        <v/>
      </c>
      <c r="I94" s="87"/>
      <c r="J94" s="255"/>
      <c r="K94" s="87"/>
      <c r="L94" s="87"/>
      <c r="M94" s="87"/>
      <c r="N94" s="266"/>
      <c r="O94" s="3"/>
    </row>
    <row r="95" spans="1:15" ht="13.5" customHeight="1" thickBot="1">
      <c r="A95" s="674" t="str">
        <f t="shared" si="9"/>
        <v/>
      </c>
      <c r="B95" s="675"/>
      <c r="C95" s="263" t="str">
        <f t="shared" si="10"/>
        <v/>
      </c>
      <c r="D95" s="277" t="str">
        <f t="shared" si="8"/>
        <v/>
      </c>
      <c r="E95" s="8"/>
      <c r="F95" s="3"/>
      <c r="G95" s="3"/>
      <c r="H95" s="50" t="str">
        <f>IF(J95&lt;&gt;"", COUNTIF($J$68:J95, "&lt;&gt;"), "")</f>
        <v/>
      </c>
      <c r="I95" s="228"/>
      <c r="J95" s="256"/>
      <c r="K95" s="228"/>
      <c r="L95" s="228"/>
      <c r="M95" s="228"/>
      <c r="N95" s="267"/>
      <c r="O95" s="3"/>
    </row>
    <row r="96" spans="1:15" ht="13.5" customHeight="1" thickBot="1">
      <c r="A96" s="676" t="s">
        <v>60663</v>
      </c>
      <c r="B96" s="677"/>
      <c r="C96" s="237">
        <f>SUM(C68:C95)</f>
        <v>34</v>
      </c>
      <c r="D96" s="238">
        <f>SUM(D68:D95)</f>
        <v>26</v>
      </c>
      <c r="E96" s="8"/>
      <c r="F96" s="3"/>
      <c r="G96" s="3"/>
      <c r="H96" s="3" t="s">
        <v>60668</v>
      </c>
      <c r="I96" s="3"/>
      <c r="J96" s="3"/>
      <c r="K96" s="3"/>
      <c r="L96" s="3"/>
      <c r="M96" s="3"/>
      <c r="N96" s="3"/>
      <c r="O96" s="3"/>
    </row>
    <row r="97" spans="1:15" ht="13.5" customHeight="1" thickBot="1">
      <c r="A97" s="127"/>
      <c r="B97" s="28"/>
      <c r="C97" s="15"/>
      <c r="D97" s="15"/>
      <c r="E97" s="8"/>
      <c r="F97" s="3"/>
      <c r="G97" s="3"/>
      <c r="H97" s="3" t="s">
        <v>60669</v>
      </c>
      <c r="I97" s="3"/>
      <c r="J97" s="3"/>
      <c r="K97" s="3"/>
      <c r="L97" s="3"/>
      <c r="M97" s="3"/>
      <c r="N97" s="3"/>
      <c r="O97" s="3"/>
    </row>
    <row r="98" spans="1:15" ht="13.5" customHeight="1" thickBot="1">
      <c r="A98" s="128" t="s">
        <v>60664</v>
      </c>
      <c r="B98" s="131" t="s">
        <v>53911</v>
      </c>
      <c r="C98" s="129">
        <f ca="1">C62+C96</f>
        <v>81.333333333333329</v>
      </c>
      <c r="D98" s="130">
        <f ca="1">D61 + D96</f>
        <v>76</v>
      </c>
      <c r="E98" s="8"/>
      <c r="F98" s="3"/>
      <c r="G98" s="3"/>
      <c r="H98" s="3" t="s">
        <v>60670</v>
      </c>
      <c r="I98" s="3"/>
      <c r="J98" s="3"/>
      <c r="K98" s="3"/>
      <c r="L98" s="3"/>
      <c r="M98" s="3"/>
      <c r="N98" s="3"/>
      <c r="O98" s="3"/>
    </row>
    <row r="99" spans="1:15" ht="13.5" customHeight="1" thickBot="1">
      <c r="A99" s="15"/>
      <c r="B99" s="131" t="s">
        <v>53914</v>
      </c>
      <c r="C99" s="130">
        <f>C96+C61</f>
        <v>66</v>
      </c>
      <c r="D99" s="14"/>
      <c r="E99" s="8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3.5" customHeight="1" thickBot="1">
      <c r="A100" s="15"/>
      <c r="B100" s="15"/>
      <c r="C100" s="15"/>
      <c r="D100" s="14"/>
      <c r="E100" s="15"/>
      <c r="F100" s="14"/>
      <c r="G100" s="14"/>
      <c r="H100" s="14"/>
      <c r="I100" s="14"/>
      <c r="J100" s="14"/>
      <c r="K100" s="14"/>
      <c r="L100" s="14"/>
      <c r="M100" s="3"/>
      <c r="N100" s="3"/>
      <c r="O100" s="3"/>
    </row>
    <row r="101" spans="1:15" ht="13.5" customHeight="1" thickBot="1">
      <c r="A101" s="137" t="s">
        <v>7</v>
      </c>
      <c r="B101" s="139"/>
      <c r="C101" s="9"/>
      <c r="D101" s="3"/>
      <c r="E101" s="8"/>
      <c r="F101" s="3"/>
      <c r="G101" s="3"/>
      <c r="H101" s="137" t="s">
        <v>7</v>
      </c>
      <c r="I101" s="138"/>
      <c r="J101" s="138"/>
      <c r="K101" s="138"/>
      <c r="L101" s="139"/>
      <c r="M101" s="3"/>
      <c r="N101" s="3"/>
      <c r="O101" s="3"/>
    </row>
    <row r="102" spans="1:15" ht="13.5" customHeight="1" thickBot="1">
      <c r="A102" s="132" t="s">
        <v>8</v>
      </c>
      <c r="B102" s="134" t="s">
        <v>9</v>
      </c>
      <c r="C102" s="4"/>
      <c r="D102" s="3"/>
      <c r="E102" s="8"/>
      <c r="F102" s="3"/>
      <c r="G102" s="3"/>
      <c r="H102" s="196" t="s">
        <v>60667</v>
      </c>
      <c r="I102" s="57" t="s">
        <v>55886</v>
      </c>
      <c r="J102" s="197" t="s">
        <v>24</v>
      </c>
      <c r="K102" s="197" t="s">
        <v>25</v>
      </c>
      <c r="L102" s="198" t="s">
        <v>26</v>
      </c>
      <c r="M102" s="3"/>
      <c r="N102" s="3"/>
      <c r="O102" s="3"/>
    </row>
    <row r="103" spans="1:15" ht="13.5" customHeight="1">
      <c r="A103" s="135" t="str">
        <f t="shared" ref="A103:A113" si="11">IF(ISBLANK(J103),"",J103 &amp; IF(ISBLANK(K103), "", ", " &amp; K103 &amp; ",") &amp; IF(ISBLANK(L103), "", " p. " &amp; L103))</f>
        <v>Journal of Superconductivity and Novel Magnetism, 2021,</v>
      </c>
      <c r="B103" s="136">
        <f>IF(C103="Revista sem FI",0,IF(OR(I103="",K103=""),"",1))</f>
        <v>1</v>
      </c>
      <c r="C103" s="239" t="str">
        <f>IF(IF(I103="","",_xlfn.LET(_xlpm.resultado1,VLOOKUP(I103,'JCR 2026 (JIF 25)'!A:C,3,FALSE),_xlpm.resultado2,VLOOKUP(I103,'JCR 2026 (JIF 25)'!B:C,2,FALSE),_xlpm.resultado,IFERROR(_xlpm.resultado1,IFERROR(_xlpm.resultado2,"")),IF(OR(_xlpm.resultado=0,_xlpm.resultado=""),"Revista sem FI",VALUE(_xlpm.resultado))))="Revista sem FI","Revista sem FI","")</f>
        <v/>
      </c>
      <c r="D103" s="14"/>
      <c r="E103" s="15"/>
      <c r="F103" s="14"/>
      <c r="G103" s="14"/>
      <c r="H103" s="49">
        <f>IF(I103&lt;&gt;"", COUNTIF($I$103:I103, "&lt;&gt;"), "")</f>
        <v>1</v>
      </c>
      <c r="I103" s="19" t="s">
        <v>19502</v>
      </c>
      <c r="J103" s="249" t="str">
        <f>IFERROR(VLOOKUP(I103,'JCR 2026 (JIF 25)'!A:D,4,0), IFERROR(VLOOKUP(I103,'JCR 2026 (JIF 25)'!B:D,3,0),""))</f>
        <v>Journal of Superconductivity and Novel Magnetism</v>
      </c>
      <c r="K103" s="19">
        <v>2021</v>
      </c>
      <c r="L103" s="53"/>
      <c r="M103" s="14"/>
      <c r="N103" s="14"/>
      <c r="O103" s="14"/>
    </row>
    <row r="104" spans="1:15" ht="13.5" customHeight="1">
      <c r="A104" s="135" t="str">
        <f t="shared" si="11"/>
        <v>BULLETIN OF THE CHEMICAL SOCIETY OF JAPAN, 2021, p. 1963</v>
      </c>
      <c r="B104" s="136">
        <f t="shared" ref="B104:B159" si="12">IF(C104="Revista sem FI",0,IF(OR(I104="",K104=""),"",1))</f>
        <v>1</v>
      </c>
      <c r="C104" s="239" t="str">
        <f>IF(IF(I104="","",_xlfn.LET(_xlpm.resultado1,VLOOKUP(I104,'JCR 2026 (JIF 25)'!A:C,3,FALSE),_xlpm.resultado2,VLOOKUP(I104,'JCR 2026 (JIF 25)'!B:C,2,FALSE),_xlpm.resultado,IFERROR(_xlpm.resultado1,IFERROR(_xlpm.resultado2,"")),IF(OR(_xlpm.resultado=0,_xlpm.resultado=""),"Revista sem FI",VALUE(_xlpm.resultado))))="Revista sem FI","Revista sem FI","")</f>
        <v/>
      </c>
      <c r="D104" s="14"/>
      <c r="E104" s="15"/>
      <c r="F104" s="14"/>
      <c r="G104" s="14"/>
      <c r="H104" s="49">
        <f>IF(I104&lt;&gt;"", COUNTIF($I$103:I104, "&lt;&gt;"), "")</f>
        <v>2</v>
      </c>
      <c r="I104" s="19" t="s">
        <v>261</v>
      </c>
      <c r="J104" s="249" t="str">
        <f>IFERROR(VLOOKUP(I104,'JCR 2026 (JIF 25)'!A:D,4,0), IFERROR(VLOOKUP(I104,'JCR 2026 (JIF 25)'!B:D,3,0),""))</f>
        <v>BULLETIN OF THE CHEMICAL SOCIETY OF JAPAN</v>
      </c>
      <c r="K104" s="19">
        <v>2021</v>
      </c>
      <c r="L104" s="53">
        <v>1963</v>
      </c>
      <c r="M104" s="14"/>
      <c r="N104" s="14"/>
      <c r="O104" s="14"/>
    </row>
    <row r="105" spans="1:15" ht="13.5" customHeight="1">
      <c r="A105" s="135" t="str">
        <f t="shared" si="11"/>
        <v>Analytical Methods, 2021, p. 5555</v>
      </c>
      <c r="B105" s="136">
        <f t="shared" si="12"/>
        <v>1</v>
      </c>
      <c r="C105" s="239" t="str">
        <f>IF(IF(I105="","",_xlfn.LET(_xlpm.resultado1,VLOOKUP(I105,'JCR 2026 (JIF 25)'!A:C,3,FALSE),_xlpm.resultado2,VLOOKUP(I105,'JCR 2026 (JIF 25)'!B:C,2,FALSE),_xlpm.resultado,IFERROR(_xlpm.resultado1,IFERROR(_xlpm.resultado2,"")),IF(OR(_xlpm.resultado=0,_xlpm.resultado=""),"Revista sem FI",VALUE(_xlpm.resultado))))="Revista sem FI","Revista sem FI","")</f>
        <v/>
      </c>
      <c r="D105" s="14"/>
      <c r="E105" s="15"/>
      <c r="F105" s="14"/>
      <c r="G105" s="14"/>
      <c r="H105" s="49">
        <f>IF(I105&lt;&gt;"", COUNTIF($I$103:I105, "&lt;&gt;"), "")</f>
        <v>3</v>
      </c>
      <c r="I105" s="19" t="s">
        <v>11454</v>
      </c>
      <c r="J105" s="249" t="str">
        <f>IFERROR(VLOOKUP(I105,'JCR 2026 (JIF 25)'!A:D,4,0), IFERROR(VLOOKUP(I105,'JCR 2026 (JIF 25)'!B:D,3,0),""))</f>
        <v>Analytical Methods</v>
      </c>
      <c r="K105" s="19">
        <v>2021</v>
      </c>
      <c r="L105" s="53">
        <v>5555</v>
      </c>
      <c r="M105" s="14"/>
      <c r="N105" s="14"/>
      <c r="O105" s="14"/>
    </row>
    <row r="106" spans="1:15" ht="13.5" customHeight="1">
      <c r="A106" s="135" t="str">
        <f t="shared" si="11"/>
        <v>TALANTA, 2021, p. 122157</v>
      </c>
      <c r="B106" s="136">
        <f t="shared" si="12"/>
        <v>1</v>
      </c>
      <c r="C106" s="239" t="str">
        <f>IF(IF(I106="","",_xlfn.LET(_xlpm.resultado1,VLOOKUP(I106,'JCR 2026 (JIF 25)'!A:C,3,FALSE),_xlpm.resultado2,VLOOKUP(I106,'JCR 2026 (JIF 25)'!B:C,2,FALSE),_xlpm.resultado,IFERROR(_xlpm.resultado1,IFERROR(_xlpm.resultado2,"")),IF(OR(_xlpm.resultado=0,_xlpm.resultado=""),"Revista sem FI",VALUE(_xlpm.resultado))))="Revista sem FI","Revista sem FI","")</f>
        <v/>
      </c>
      <c r="D106" s="14"/>
      <c r="E106" s="15"/>
      <c r="F106" s="14"/>
      <c r="G106" s="14"/>
      <c r="H106" s="49">
        <f>IF(I106&lt;&gt;"", COUNTIF($I$103:I106, "&lt;&gt;"), "")</f>
        <v>4</v>
      </c>
      <c r="I106" s="19" t="s">
        <v>1986</v>
      </c>
      <c r="J106" s="249" t="str">
        <f>IFERROR(VLOOKUP(I106,'JCR 2026 (JIF 25)'!A:D,4,0), IFERROR(VLOOKUP(I106,'JCR 2026 (JIF 25)'!B:D,3,0),""))</f>
        <v>TALANTA</v>
      </c>
      <c r="K106" s="19">
        <v>2021</v>
      </c>
      <c r="L106" s="53">
        <v>122157</v>
      </c>
      <c r="M106" s="14"/>
      <c r="N106" s="14"/>
      <c r="O106" s="14"/>
    </row>
    <row r="107" spans="1:15" ht="13.5" customHeight="1">
      <c r="A107" s="135" t="str">
        <f t="shared" si="11"/>
        <v>Journal of Cleaner Production, 2021, p. 123982</v>
      </c>
      <c r="B107" s="136">
        <f t="shared" si="12"/>
        <v>1</v>
      </c>
      <c r="C107" s="239" t="str">
        <f>IF(IF(I107="","",_xlfn.LET(_xlpm.resultado1,VLOOKUP(I107,'JCR 2026 (JIF 25)'!A:C,3,FALSE),_xlpm.resultado2,VLOOKUP(I107,'JCR 2026 (JIF 25)'!B:C,2,FALSE),_xlpm.resultado,IFERROR(_xlpm.resultado1,IFERROR(_xlpm.resultado2,"")),IF(OR(_xlpm.resultado=0,_xlpm.resultado=""),"Revista sem FI",VALUE(_xlpm.resultado))))="Revista sem FI","Revista sem FI","")</f>
        <v/>
      </c>
      <c r="D107" s="14"/>
      <c r="E107" s="15"/>
      <c r="F107" s="14"/>
      <c r="G107" s="14"/>
      <c r="H107" s="49">
        <f>IF(I107&lt;&gt;"", COUNTIF($I$103:I107, "&lt;&gt;"), "")</f>
        <v>5</v>
      </c>
      <c r="I107" s="19" t="s">
        <v>1057</v>
      </c>
      <c r="J107" s="249" t="str">
        <f>IFERROR(VLOOKUP(I107,'JCR 2026 (JIF 25)'!A:D,4,0), IFERROR(VLOOKUP(I107,'JCR 2026 (JIF 25)'!B:D,3,0),""))</f>
        <v>Journal of Cleaner Production</v>
      </c>
      <c r="K107" s="19">
        <v>2021</v>
      </c>
      <c r="L107" s="53">
        <v>123982</v>
      </c>
      <c r="M107" s="14"/>
      <c r="N107" s="14"/>
      <c r="O107" s="14"/>
    </row>
    <row r="108" spans="1:15" ht="13.5" customHeight="1">
      <c r="A108" s="135" t="str">
        <f t="shared" si="11"/>
        <v>Geoscience Frontiers, 2021, p. 746</v>
      </c>
      <c r="B108" s="136">
        <f t="shared" si="12"/>
        <v>1</v>
      </c>
      <c r="C108" s="239" t="str">
        <f>IF(IF(I108="","",_xlfn.LET(_xlpm.resultado1,VLOOKUP(I108,'JCR 2026 (JIF 25)'!A:C,3,FALSE),_xlpm.resultado2,VLOOKUP(I108,'JCR 2026 (JIF 25)'!B:C,2,FALSE),_xlpm.resultado,IFERROR(_xlpm.resultado1,IFERROR(_xlpm.resultado2,"")),IF(OR(_xlpm.resultado=0,_xlpm.resultado=""),"Revista sem FI",VALUE(_xlpm.resultado))))="Revista sem FI","Revista sem FI","")</f>
        <v/>
      </c>
      <c r="D108" s="14"/>
      <c r="E108" s="15"/>
      <c r="F108" s="14"/>
      <c r="G108" s="14"/>
      <c r="H108" s="49">
        <f>IF(I108&lt;&gt;"", COUNTIF($I$103:I108, "&lt;&gt;"), "")</f>
        <v>6</v>
      </c>
      <c r="I108" s="19" t="s">
        <v>15429</v>
      </c>
      <c r="J108" s="249" t="str">
        <f>IFERROR(VLOOKUP(I108,'JCR 2026 (JIF 25)'!A:D,4,0), IFERROR(VLOOKUP(I108,'JCR 2026 (JIF 25)'!B:D,3,0),""))</f>
        <v>Geoscience Frontiers</v>
      </c>
      <c r="K108" s="19">
        <v>2021</v>
      </c>
      <c r="L108" s="53">
        <v>746</v>
      </c>
      <c r="M108" s="14"/>
      <c r="N108" s="14"/>
      <c r="O108" s="14"/>
    </row>
    <row r="109" spans="1:15" ht="13.5" customHeight="1">
      <c r="A109" s="135" t="str">
        <f t="shared" si="11"/>
        <v>Food Chemistry, 2021, p. 128671</v>
      </c>
      <c r="B109" s="136">
        <f t="shared" si="12"/>
        <v>1</v>
      </c>
      <c r="C109" s="239" t="str">
        <f>IF(IF(I109="","",_xlfn.LET(_xlpm.resultado1,VLOOKUP(I109,'JCR 2026 (JIF 25)'!A:C,3,FALSE),_xlpm.resultado2,VLOOKUP(I109,'JCR 2026 (JIF 25)'!B:C,2,FALSE),_xlpm.resultado,IFERROR(_xlpm.resultado1,IFERROR(_xlpm.resultado2,"")),IF(OR(_xlpm.resultado=0,_xlpm.resultado=""),"Revista sem FI",VALUE(_xlpm.resultado))))="Revista sem FI","Revista sem FI","")</f>
        <v/>
      </c>
      <c r="D109" s="14"/>
      <c r="E109" s="15"/>
      <c r="F109" s="14"/>
      <c r="G109" s="14"/>
      <c r="H109" s="49">
        <f>IF(I109&lt;&gt;"", COUNTIF($I$103:I109, "&lt;&gt;"), "")</f>
        <v>7</v>
      </c>
      <c r="I109" s="19" t="s">
        <v>766</v>
      </c>
      <c r="J109" s="249" t="str">
        <f>IFERROR(VLOOKUP(I109,'JCR 2026 (JIF 25)'!A:D,4,0), IFERROR(VLOOKUP(I109,'JCR 2026 (JIF 25)'!B:D,3,0),""))</f>
        <v>Food Chemistry</v>
      </c>
      <c r="K109" s="19">
        <v>2021</v>
      </c>
      <c r="L109" s="53">
        <v>128671</v>
      </c>
      <c r="M109" s="14"/>
      <c r="N109" s="14"/>
      <c r="O109" s="14"/>
    </row>
    <row r="110" spans="1:15" ht="13.5" customHeight="1">
      <c r="A110" s="135" t="str">
        <f t="shared" si="11"/>
        <v>LWT-FOOD SCIENCE AND TECHNOLOGY, 2022, p. 112434</v>
      </c>
      <c r="B110" s="136">
        <f t="shared" si="12"/>
        <v>1</v>
      </c>
      <c r="C110" s="239" t="str">
        <f>IF(IF(I110="","",_xlfn.LET(_xlpm.resultado1,VLOOKUP(I110,'JCR 2026 (JIF 25)'!A:C,3,FALSE),_xlpm.resultado2,VLOOKUP(I110,'JCR 2026 (JIF 25)'!B:C,2,FALSE),_xlpm.resultado,IFERROR(_xlpm.resultado1,IFERROR(_xlpm.resultado2,"")),IF(OR(_xlpm.resultado=0,_xlpm.resultado=""),"Revista sem FI",VALUE(_xlpm.resultado))))="Revista sem FI","Revista sem FI","")</f>
        <v/>
      </c>
      <c r="D110" s="14"/>
      <c r="E110" s="15"/>
      <c r="F110" s="14"/>
      <c r="G110" s="14"/>
      <c r="H110" s="49">
        <f>IF(I110&lt;&gt;"", COUNTIF($I$103:I110, "&lt;&gt;"), "")</f>
        <v>8</v>
      </c>
      <c r="I110" s="19" t="s">
        <v>1387</v>
      </c>
      <c r="J110" s="249" t="str">
        <f>IFERROR(VLOOKUP(I110,'JCR 2026 (JIF 25)'!A:D,4,0), IFERROR(VLOOKUP(I110,'JCR 2026 (JIF 25)'!B:D,3,0),""))</f>
        <v>LWT-FOOD SCIENCE AND TECHNOLOGY</v>
      </c>
      <c r="K110" s="19">
        <v>2022</v>
      </c>
      <c r="L110" s="53">
        <v>112434</v>
      </c>
      <c r="M110" s="14"/>
      <c r="N110" s="14"/>
      <c r="O110" s="14"/>
    </row>
    <row r="111" spans="1:15" ht="13.5" customHeight="1">
      <c r="A111" s="135" t="str">
        <f t="shared" si="11"/>
        <v>LWT-FOOD SCIENCE AND TECHNOLOGY, 2022, p. 112886</v>
      </c>
      <c r="B111" s="136">
        <f t="shared" si="12"/>
        <v>1</v>
      </c>
      <c r="C111" s="239" t="str">
        <f>IF(IF(I111="","",_xlfn.LET(_xlpm.resultado1,VLOOKUP(I111,'JCR 2026 (JIF 25)'!A:C,3,FALSE),_xlpm.resultado2,VLOOKUP(I111,'JCR 2026 (JIF 25)'!B:C,2,FALSE),_xlpm.resultado,IFERROR(_xlpm.resultado1,IFERROR(_xlpm.resultado2,"")),IF(OR(_xlpm.resultado=0,_xlpm.resultado=""),"Revista sem FI",VALUE(_xlpm.resultado))))="Revista sem FI","Revista sem FI","")</f>
        <v/>
      </c>
      <c r="D111" s="14"/>
      <c r="E111" s="15"/>
      <c r="F111" s="14"/>
      <c r="G111" s="14"/>
      <c r="H111" s="49">
        <f>IF(I111&lt;&gt;"", COUNTIF($I$103:I111, "&lt;&gt;"), "")</f>
        <v>9</v>
      </c>
      <c r="I111" s="19" t="s">
        <v>1387</v>
      </c>
      <c r="J111" s="249" t="str">
        <f>IFERROR(VLOOKUP(I111,'JCR 2026 (JIF 25)'!A:D,4,0), IFERROR(VLOOKUP(I111,'JCR 2026 (JIF 25)'!B:D,3,0),""))</f>
        <v>LWT-FOOD SCIENCE AND TECHNOLOGY</v>
      </c>
      <c r="K111" s="19">
        <v>2022</v>
      </c>
      <c r="L111" s="53">
        <v>112886</v>
      </c>
      <c r="M111" s="14"/>
      <c r="N111" s="14"/>
      <c r="O111" s="14"/>
    </row>
    <row r="112" spans="1:15" ht="13.5" customHeight="1">
      <c r="A112" s="135" t="str">
        <f t="shared" si="11"/>
        <v>Fuel, 2022, p. 122642</v>
      </c>
      <c r="B112" s="136">
        <f t="shared" si="12"/>
        <v>1</v>
      </c>
      <c r="C112" s="239" t="str">
        <f>IF(IF(I112="","",_xlfn.LET(_xlpm.resultado1,VLOOKUP(I112,'JCR 2026 (JIF 25)'!A:C,3,FALSE),_xlpm.resultado2,VLOOKUP(I112,'JCR 2026 (JIF 25)'!B:C,2,FALSE),_xlpm.resultado,IFERROR(_xlpm.resultado1,IFERROR(_xlpm.resultado2,"")),IF(OR(_xlpm.resultado=0,_xlpm.resultado=""),"Revista sem FI",VALUE(_xlpm.resultado))))="Revista sem FI","Revista sem FI","")</f>
        <v/>
      </c>
      <c r="D112" s="14"/>
      <c r="E112" s="15"/>
      <c r="F112" s="14"/>
      <c r="G112" s="14"/>
      <c r="H112" s="49">
        <f>IF(I112&lt;&gt;"", COUNTIF($I$103:I112, "&lt;&gt;"), "")</f>
        <v>10</v>
      </c>
      <c r="I112" s="19" t="s">
        <v>787</v>
      </c>
      <c r="J112" s="249" t="str">
        <f>IFERROR(VLOOKUP(I112,'JCR 2026 (JIF 25)'!A:D,4,0), IFERROR(VLOOKUP(I112,'JCR 2026 (JIF 25)'!B:D,3,0),""))</f>
        <v>Fuel</v>
      </c>
      <c r="K112" s="19">
        <v>2022</v>
      </c>
      <c r="L112" s="53">
        <v>122642</v>
      </c>
      <c r="M112" s="14"/>
      <c r="N112" s="14"/>
      <c r="O112" s="14"/>
    </row>
    <row r="113" spans="1:15" ht="13.5" customHeight="1">
      <c r="A113" s="135" t="str">
        <f t="shared" si="11"/>
        <v>CIENCIA RURAL, 2022, p. e20210535</v>
      </c>
      <c r="B113" s="136">
        <f t="shared" si="12"/>
        <v>1</v>
      </c>
      <c r="C113" s="239" t="str">
        <f>IF(IF(I113="","",_xlfn.LET(_xlpm.resultado1,VLOOKUP(I113,'JCR 2026 (JIF 25)'!A:C,3,FALSE),_xlpm.resultado2,VLOOKUP(I113,'JCR 2026 (JIF 25)'!B:C,2,FALSE),_xlpm.resultado,IFERROR(_xlpm.resultado1,IFERROR(_xlpm.resultado2,"")),IF(OR(_xlpm.resultado=0,_xlpm.resultado=""),"Revista sem FI",VALUE(_xlpm.resultado))))="Revista sem FI","Revista sem FI","")</f>
        <v/>
      </c>
      <c r="D113" s="14"/>
      <c r="E113" s="15"/>
      <c r="F113" s="14"/>
      <c r="G113" s="14"/>
      <c r="H113" s="49">
        <f>IF(I113&lt;&gt;"", COUNTIF($I$103:I113, "&lt;&gt;"), "")</f>
        <v>11</v>
      </c>
      <c r="I113" s="19" t="s">
        <v>56773</v>
      </c>
      <c r="J113" s="249" t="str">
        <f>IFERROR(VLOOKUP(I113,'JCR 2026 (JIF 25)'!A:D,4,0), IFERROR(VLOOKUP(I113,'JCR 2026 (JIF 25)'!B:D,3,0),""))</f>
        <v>CIENCIA RURAL</v>
      </c>
      <c r="K113" s="19">
        <v>2022</v>
      </c>
      <c r="L113" s="53" t="s">
        <v>53923</v>
      </c>
      <c r="M113" s="14"/>
      <c r="N113" s="14"/>
      <c r="O113" s="14"/>
    </row>
    <row r="114" spans="1:15" ht="13.5" customHeight="1">
      <c r="A114" s="135" t="str">
        <f t="shared" ref="A114:A120" si="13">IF(ISBLANK(J114),"",J114 &amp; IF(ISBLANK(K114), "", ", " &amp; K114 &amp; ",") &amp; IF(ISBLANK(L114), "", " p. " &amp; L114))</f>
        <v>Geoscience Frontiers, 2022, p. 101115</v>
      </c>
      <c r="B114" s="136">
        <f t="shared" si="12"/>
        <v>1</v>
      </c>
      <c r="C114" s="239" t="str">
        <f>IF(IF(I114="","",_xlfn.LET(_xlpm.resultado1,VLOOKUP(I114,'JCR 2026 (JIF 25)'!A:C,3,FALSE),_xlpm.resultado2,VLOOKUP(I114,'JCR 2026 (JIF 25)'!B:C,2,FALSE),_xlpm.resultado,IFERROR(_xlpm.resultado1,IFERROR(_xlpm.resultado2,"")),IF(OR(_xlpm.resultado=0,_xlpm.resultado=""),"Revista sem FI",VALUE(_xlpm.resultado))))="Revista sem FI","Revista sem FI","")</f>
        <v/>
      </c>
      <c r="D114" s="3"/>
      <c r="E114" s="8"/>
      <c r="F114" s="3"/>
      <c r="G114" s="3"/>
      <c r="H114" s="49">
        <f>IF(I114&lt;&gt;"", COUNTIF($I$103:I114, "&lt;&gt;"), "")</f>
        <v>12</v>
      </c>
      <c r="I114" s="19" t="s">
        <v>15429</v>
      </c>
      <c r="J114" s="249" t="str">
        <f>IFERROR(VLOOKUP(I114,'JCR 2026 (JIF 25)'!A:D,4,0), IFERROR(VLOOKUP(I114,'JCR 2026 (JIF 25)'!B:D,3,0),""))</f>
        <v>Geoscience Frontiers</v>
      </c>
      <c r="K114" s="19">
        <v>2022</v>
      </c>
      <c r="L114" s="53">
        <v>101115</v>
      </c>
      <c r="M114" s="3"/>
      <c r="N114" s="3"/>
      <c r="O114" s="3"/>
    </row>
    <row r="115" spans="1:15" ht="13.5" customHeight="1">
      <c r="A115" s="135" t="str">
        <f t="shared" si="13"/>
        <v>Sustainability, 2022, p. 291</v>
      </c>
      <c r="B115" s="136">
        <f t="shared" si="12"/>
        <v>1</v>
      </c>
      <c r="C115" s="239" t="str">
        <f>IF(IF(I115="","",_xlfn.LET(_xlpm.resultado1,VLOOKUP(I115,'JCR 2026 (JIF 25)'!A:C,3,FALSE),_xlpm.resultado2,VLOOKUP(I115,'JCR 2026 (JIF 25)'!B:C,2,FALSE),_xlpm.resultado,IFERROR(_xlpm.resultado1,IFERROR(_xlpm.resultado2,"")),IF(OR(_xlpm.resultado=0,_xlpm.resultado=""),"Revista sem FI",VALUE(_xlpm.resultado))))="Revista sem FI","Revista sem FI","")</f>
        <v/>
      </c>
      <c r="D115" s="3"/>
      <c r="E115" s="8"/>
      <c r="F115" s="3"/>
      <c r="G115" s="3"/>
      <c r="H115" s="49">
        <f>IF(I115&lt;&gt;"", COUNTIF($I$103:I115, "&lt;&gt;"), "")</f>
        <v>13</v>
      </c>
      <c r="I115" s="19" t="s">
        <v>23139</v>
      </c>
      <c r="J115" s="249" t="str">
        <f>IFERROR(VLOOKUP(I115,'JCR 2026 (JIF 25)'!A:D,4,0), IFERROR(VLOOKUP(I115,'JCR 2026 (JIF 25)'!B:D,3,0),""))</f>
        <v>Sustainability</v>
      </c>
      <c r="K115" s="19">
        <v>2022</v>
      </c>
      <c r="L115" s="53">
        <v>291</v>
      </c>
      <c r="M115" s="3"/>
      <c r="N115" s="3"/>
      <c r="O115" s="3"/>
    </row>
    <row r="116" spans="1:15" ht="13.5" customHeight="1">
      <c r="A116" s="135" t="str">
        <f t="shared" si="13"/>
        <v>Sustainability, 2022, p. 577</v>
      </c>
      <c r="B116" s="136">
        <f t="shared" si="12"/>
        <v>1</v>
      </c>
      <c r="C116" s="239" t="str">
        <f>IF(IF(I116="","",_xlfn.LET(_xlpm.resultado1,VLOOKUP(I116,'JCR 2026 (JIF 25)'!A:C,3,FALSE),_xlpm.resultado2,VLOOKUP(I116,'JCR 2026 (JIF 25)'!B:C,2,FALSE),_xlpm.resultado,IFERROR(_xlpm.resultado1,IFERROR(_xlpm.resultado2,"")),IF(OR(_xlpm.resultado=0,_xlpm.resultado=""),"Revista sem FI",VALUE(_xlpm.resultado))))="Revista sem FI","Revista sem FI","")</f>
        <v/>
      </c>
      <c r="D116" s="3"/>
      <c r="E116" s="8"/>
      <c r="F116" s="3"/>
      <c r="G116" s="3"/>
      <c r="H116" s="49">
        <f>IF(I116&lt;&gt;"", COUNTIF($I$103:I116, "&lt;&gt;"), "")</f>
        <v>14</v>
      </c>
      <c r="I116" s="19" t="s">
        <v>23139</v>
      </c>
      <c r="J116" s="249" t="str">
        <f>IFERROR(VLOOKUP(I116,'JCR 2026 (JIF 25)'!A:D,4,0), IFERROR(VLOOKUP(I116,'JCR 2026 (JIF 25)'!B:D,3,0),""))</f>
        <v>Sustainability</v>
      </c>
      <c r="K116" s="19">
        <v>2022</v>
      </c>
      <c r="L116" s="53">
        <v>577</v>
      </c>
      <c r="M116" s="3"/>
      <c r="N116" s="3"/>
      <c r="O116" s="3"/>
    </row>
    <row r="117" spans="1:15" ht="13.5" customHeight="1">
      <c r="A117" s="135" t="str">
        <f t="shared" si="13"/>
        <v>JOURNAL OF FOOD SCIENCE AND TECHNOLOGY-MYSORE, 2022,</v>
      </c>
      <c r="B117" s="136">
        <f t="shared" si="12"/>
        <v>1</v>
      </c>
      <c r="C117" s="239" t="str">
        <f>IF(IF(I117="","",_xlfn.LET(_xlpm.resultado1,VLOOKUP(I117,'JCR 2026 (JIF 25)'!A:C,3,FALSE),_xlpm.resultado2,VLOOKUP(I117,'JCR 2026 (JIF 25)'!B:C,2,FALSE),_xlpm.resultado,IFERROR(_xlpm.resultado1,IFERROR(_xlpm.resultado2,"")),IF(OR(_xlpm.resultado=0,_xlpm.resultado=""),"Revista sem FI",VALUE(_xlpm.resultado))))="Revista sem FI","Revista sem FI","")</f>
        <v/>
      </c>
      <c r="D117" s="3"/>
      <c r="E117" s="8"/>
      <c r="F117" s="3"/>
      <c r="G117" s="3"/>
      <c r="H117" s="49">
        <f>IF(I117&lt;&gt;"", COUNTIF($I$103:I117, "&lt;&gt;"), "")</f>
        <v>15</v>
      </c>
      <c r="I117" s="19" t="s">
        <v>17743</v>
      </c>
      <c r="J117" s="249" t="str">
        <f>IFERROR(VLOOKUP(I117,'JCR 2026 (JIF 25)'!A:D,4,0), IFERROR(VLOOKUP(I117,'JCR 2026 (JIF 25)'!B:D,3,0),""))</f>
        <v>JOURNAL OF FOOD SCIENCE AND TECHNOLOGY-MYSORE</v>
      </c>
      <c r="K117" s="19">
        <v>2022</v>
      </c>
      <c r="L117" s="53"/>
      <c r="M117" s="14"/>
      <c r="N117" s="3"/>
      <c r="O117" s="3"/>
    </row>
    <row r="118" spans="1:15" ht="13.5" customHeight="1">
      <c r="A118" s="135" t="str">
        <f t="shared" si="13"/>
        <v>JOURNAL OF ANALYTICAL ATOMIC SPECTROMETRY, 2022, p. 1799</v>
      </c>
      <c r="B118" s="136">
        <f t="shared" si="12"/>
        <v>1</v>
      </c>
      <c r="C118" s="239" t="str">
        <f>IF(IF(I118="","",_xlfn.LET(_xlpm.resultado1,VLOOKUP(I118,'JCR 2026 (JIF 25)'!A:C,3,FALSE),_xlpm.resultado2,VLOOKUP(I118,'JCR 2026 (JIF 25)'!B:C,2,FALSE),_xlpm.resultado,IFERROR(_xlpm.resultado1,IFERROR(_xlpm.resultado2,"")),IF(OR(_xlpm.resultado=0,_xlpm.resultado=""),"Revista sem FI",VALUE(_xlpm.resultado))))="Revista sem FI","Revista sem FI","")</f>
        <v/>
      </c>
      <c r="D118" s="3"/>
      <c r="E118" s="8"/>
      <c r="F118" s="3"/>
      <c r="G118" s="3"/>
      <c r="H118" s="49">
        <f>IF(I118&lt;&gt;"", COUNTIF($I$103:I118, "&lt;&gt;"), "")</f>
        <v>16</v>
      </c>
      <c r="I118" s="19" t="s">
        <v>1008</v>
      </c>
      <c r="J118" s="249" t="str">
        <f>IFERROR(VLOOKUP(I118,'JCR 2026 (JIF 25)'!A:D,4,0), IFERROR(VLOOKUP(I118,'JCR 2026 (JIF 25)'!B:D,3,0),""))</f>
        <v>JOURNAL OF ANALYTICAL ATOMIC SPECTROMETRY</v>
      </c>
      <c r="K118" s="19">
        <v>2022</v>
      </c>
      <c r="L118" s="53">
        <v>1799</v>
      </c>
      <c r="M118" s="3"/>
      <c r="N118" s="3"/>
      <c r="O118" s="3"/>
    </row>
    <row r="119" spans="1:15" ht="13.5" customHeight="1">
      <c r="A119" s="135" t="str">
        <f t="shared" si="13"/>
        <v>ENVIRONMENTAL TECHNOLOGY, 2022, p. 1211</v>
      </c>
      <c r="B119" s="136">
        <f t="shared" si="12"/>
        <v>1</v>
      </c>
      <c r="C119" s="239" t="str">
        <f>IF(IF(I119="","",_xlfn.LET(_xlpm.resultado1,VLOOKUP(I119,'JCR 2026 (JIF 25)'!A:C,3,FALSE),_xlpm.resultado2,VLOOKUP(I119,'JCR 2026 (JIF 25)'!B:C,2,FALSE),_xlpm.resultado,IFERROR(_xlpm.resultado1,IFERROR(_xlpm.resultado2,"")),IF(OR(_xlpm.resultado=0,_xlpm.resultado=""),"Revista sem FI",VALUE(_xlpm.resultado))))="Revista sem FI","Revista sem FI","")</f>
        <v/>
      </c>
      <c r="D119" s="14"/>
      <c r="E119" s="15"/>
      <c r="F119" s="14"/>
      <c r="G119" s="14"/>
      <c r="H119" s="49">
        <f>IF(I119&lt;&gt;"", COUNTIF($I$103:I119, "&lt;&gt;"), "")</f>
        <v>17</v>
      </c>
      <c r="I119" s="19" t="s">
        <v>688</v>
      </c>
      <c r="J119" s="249" t="str">
        <f>IFERROR(VLOOKUP(I119,'JCR 2026 (JIF 25)'!A:D,4,0), IFERROR(VLOOKUP(I119,'JCR 2026 (JIF 25)'!B:D,3,0),""))</f>
        <v>ENVIRONMENTAL TECHNOLOGY</v>
      </c>
      <c r="K119" s="19">
        <v>2022</v>
      </c>
      <c r="L119" s="53">
        <v>1211</v>
      </c>
      <c r="M119" s="3"/>
      <c r="N119" s="14"/>
      <c r="O119" s="3"/>
    </row>
    <row r="120" spans="1:15" ht="13.5" customHeight="1">
      <c r="A120" s="135" t="str">
        <f t="shared" si="13"/>
        <v>Environmental Progress &amp; Sustainable Energy, 2022, p. e13821</v>
      </c>
      <c r="B120" s="136">
        <f t="shared" si="12"/>
        <v>1</v>
      </c>
      <c r="C120" s="239" t="str">
        <f>IF(IF(I120="","",_xlfn.LET(_xlpm.resultado1,VLOOKUP(I120,'JCR 2026 (JIF 25)'!A:C,3,FALSE),_xlpm.resultado2,VLOOKUP(I120,'JCR 2026 (JIF 25)'!B:C,2,FALSE),_xlpm.resultado,IFERROR(_xlpm.resultado1,IFERROR(_xlpm.resultado2,"")),IF(OR(_xlpm.resultado=0,_xlpm.resultado=""),"Revista sem FI",VALUE(_xlpm.resultado))))="Revista sem FI","Revista sem FI","")</f>
        <v/>
      </c>
      <c r="D120" s="14"/>
      <c r="E120" s="15"/>
      <c r="F120" s="14"/>
      <c r="G120" s="14"/>
      <c r="H120" s="49">
        <f>IF(I120&lt;&gt;"", COUNTIF($I$103:I120, "&lt;&gt;"), "")</f>
        <v>18</v>
      </c>
      <c r="I120" s="19" t="s">
        <v>14680</v>
      </c>
      <c r="J120" s="249" t="str">
        <f>IFERROR(VLOOKUP(I120,'JCR 2026 (JIF 25)'!A:D,4,0), IFERROR(VLOOKUP(I120,'JCR 2026 (JIF 25)'!B:D,3,0),""))</f>
        <v>Environmental Progress &amp; Sustainable Energy</v>
      </c>
      <c r="K120" s="19">
        <v>2022</v>
      </c>
      <c r="L120" s="53" t="s">
        <v>53924</v>
      </c>
      <c r="M120" s="3"/>
      <c r="N120" s="14"/>
      <c r="O120" s="3"/>
    </row>
    <row r="121" spans="1:15" ht="13.5" customHeight="1">
      <c r="A121" s="135" t="str">
        <f t="shared" ref="A121:A141" si="14">IF(ISBLANK(J121),"",J121 &amp; IF(ISBLANK(K121), "", ", " &amp; K121 &amp; ",") &amp; IF(ISBLANK(L121), "", " p. " &amp; L121))</f>
        <v>Oxidative Medicine and Cellular Longevity, 2022, p. 3094362</v>
      </c>
      <c r="B121" s="136">
        <f t="shared" si="12"/>
        <v>0</v>
      </c>
      <c r="C121" s="239" t="str">
        <f>IF(IF(I121="","",_xlfn.LET(_xlpm.resultado1,VLOOKUP(I121,'JCR 2026 (JIF 25)'!A:C,3,FALSE),_xlpm.resultado2,VLOOKUP(I121,'JCR 2026 (JIF 25)'!B:C,2,FALSE),_xlpm.resultado,IFERROR(_xlpm.resultado1,IFERROR(_xlpm.resultado2,"")),IF(OR(_xlpm.resultado=0,_xlpm.resultado=""),"Revista sem FI",VALUE(_xlpm.resultado))))="Revista sem FI","Revista sem FI","")</f>
        <v>Revista sem FI</v>
      </c>
      <c r="D121" s="14"/>
      <c r="E121" s="15"/>
      <c r="F121" s="14"/>
      <c r="G121" s="14"/>
      <c r="H121" s="49">
        <f>IF(I121&lt;&gt;"", COUNTIF($I$103:I121, "&lt;&gt;"), "")</f>
        <v>19</v>
      </c>
      <c r="I121" s="19" t="s">
        <v>59780</v>
      </c>
      <c r="J121" s="249" t="str">
        <f>IFERROR(VLOOKUP(I121,'JCR 2026 (JIF 25)'!A:D,4,0), IFERROR(VLOOKUP(I121,'JCR 2026 (JIF 25)'!B:D,3,0),""))</f>
        <v>Oxidative Medicine and Cellular Longevity</v>
      </c>
      <c r="K121" s="19">
        <v>2022</v>
      </c>
      <c r="L121" s="53">
        <v>3094362</v>
      </c>
      <c r="M121" s="14"/>
      <c r="N121" s="14"/>
      <c r="O121" s="3"/>
    </row>
    <row r="122" spans="1:15" ht="13.5" customHeight="1">
      <c r="A122" s="135" t="str">
        <f t="shared" si="14"/>
        <v>Advances in Sample Preparation, 2022, p. 100038</v>
      </c>
      <c r="B122" s="136">
        <f t="shared" si="12"/>
        <v>1</v>
      </c>
      <c r="C122" s="239" t="str">
        <f>IF(IF(I122="","",_xlfn.LET(_xlpm.resultado1,VLOOKUP(I122,'JCR 2026 (JIF 25)'!A:C,3,FALSE),_xlpm.resultado2,VLOOKUP(I122,'JCR 2026 (JIF 25)'!B:C,2,FALSE),_xlpm.resultado,IFERROR(_xlpm.resultado1,IFERROR(_xlpm.resultado2,"")),IF(OR(_xlpm.resultado=0,_xlpm.resultado=""),"Revista sem FI",VALUE(_xlpm.resultado))))="Revista sem FI","Revista sem FI","")</f>
        <v/>
      </c>
      <c r="D122" s="14"/>
      <c r="E122" s="15"/>
      <c r="F122" s="14"/>
      <c r="G122" s="14"/>
      <c r="H122" s="49">
        <f>IF(I122&lt;&gt;"", COUNTIF($I$103:I122, "&lt;&gt;"), "")</f>
        <v>20</v>
      </c>
      <c r="I122" s="19" t="s">
        <v>24627</v>
      </c>
      <c r="J122" s="249" t="str">
        <f>IFERROR(VLOOKUP(I122,'JCR 2026 (JIF 25)'!A:D,4,0), IFERROR(VLOOKUP(I122,'JCR 2026 (JIF 25)'!B:D,3,0),""))</f>
        <v>Advances in Sample Preparation</v>
      </c>
      <c r="K122" s="19">
        <v>2022</v>
      </c>
      <c r="L122" s="53">
        <v>100038</v>
      </c>
      <c r="M122" s="14"/>
      <c r="N122" s="14"/>
      <c r="O122" s="3"/>
    </row>
    <row r="123" spans="1:15" ht="13.5" customHeight="1">
      <c r="A123" s="135" t="str">
        <f t="shared" si="14"/>
        <v>JOURNAL OF TOXICOLOGY AND ENVIRONMENTAL HEALTH-PART A-CURRENT ISSUES, 2022, p. 972</v>
      </c>
      <c r="B123" s="136">
        <f t="shared" si="12"/>
        <v>1</v>
      </c>
      <c r="C123" s="239" t="str">
        <f>IF(IF(I123="","",_xlfn.LET(_xlpm.resultado1,VLOOKUP(I123,'JCR 2026 (JIF 25)'!A:C,3,FALSE),_xlpm.resultado2,VLOOKUP(I123,'JCR 2026 (JIF 25)'!B:C,2,FALSE),_xlpm.resultado,IFERROR(_xlpm.resultado1,IFERROR(_xlpm.resultado2,"")),IF(OR(_xlpm.resultado=0,_xlpm.resultado=""),"Revista sem FI",VALUE(_xlpm.resultado))))="Revista sem FI","Revista sem FI","")</f>
        <v/>
      </c>
      <c r="D123" s="14"/>
      <c r="E123" s="15"/>
      <c r="F123" s="14"/>
      <c r="G123" s="14"/>
      <c r="H123" s="49">
        <f>IF(I123&lt;&gt;"", COUNTIF($I$103:I123, "&lt;&gt;"), "")</f>
        <v>21</v>
      </c>
      <c r="I123" s="19" t="s">
        <v>1340</v>
      </c>
      <c r="J123" s="249" t="str">
        <f>IFERROR(VLOOKUP(I123,'JCR 2026 (JIF 25)'!A:D,4,0), IFERROR(VLOOKUP(I123,'JCR 2026 (JIF 25)'!B:D,3,0),""))</f>
        <v>JOURNAL OF TOXICOLOGY AND ENVIRONMENTAL HEALTH-PART A-CURRENT ISSUES</v>
      </c>
      <c r="K123" s="19">
        <v>2022</v>
      </c>
      <c r="L123" s="53">
        <v>972</v>
      </c>
      <c r="M123" s="14"/>
      <c r="N123" s="14"/>
      <c r="O123" s="3"/>
    </row>
    <row r="124" spans="1:15" ht="13.5" customHeight="1">
      <c r="A124" s="135" t="str">
        <f t="shared" si="14"/>
        <v>ULTRASONICS SONOCHEMISTRY, 2022, p. 105988</v>
      </c>
      <c r="B124" s="136">
        <f t="shared" si="12"/>
        <v>1</v>
      </c>
      <c r="C124" s="239" t="str">
        <f>IF(IF(I124="","",_xlfn.LET(_xlpm.resultado1,VLOOKUP(I124,'JCR 2026 (JIF 25)'!A:C,3,FALSE),_xlpm.resultado2,VLOOKUP(I124,'JCR 2026 (JIF 25)'!B:C,2,FALSE),_xlpm.resultado,IFERROR(_xlpm.resultado1,IFERROR(_xlpm.resultado2,"")),IF(OR(_xlpm.resultado=0,_xlpm.resultado=""),"Revista sem FI",VALUE(_xlpm.resultado))))="Revista sem FI","Revista sem FI","")</f>
        <v/>
      </c>
      <c r="D124" s="14"/>
      <c r="E124" s="15"/>
      <c r="F124" s="14"/>
      <c r="G124" s="14"/>
      <c r="H124" s="49">
        <f>IF(I124&lt;&gt;"", COUNTIF($I$103:I124, "&lt;&gt;"), "")</f>
        <v>22</v>
      </c>
      <c r="I124" s="19" t="s">
        <v>2034</v>
      </c>
      <c r="J124" s="249" t="str">
        <f>IFERROR(VLOOKUP(I124,'JCR 2026 (JIF 25)'!A:D,4,0), IFERROR(VLOOKUP(I124,'JCR 2026 (JIF 25)'!B:D,3,0),""))</f>
        <v>ULTRASONICS SONOCHEMISTRY</v>
      </c>
      <c r="K124" s="19">
        <v>2022</v>
      </c>
      <c r="L124" s="53">
        <v>105988</v>
      </c>
      <c r="M124" s="14"/>
      <c r="N124" s="14"/>
      <c r="O124" s="3"/>
    </row>
    <row r="125" spans="1:15" ht="13.5" customHeight="1">
      <c r="A125" s="135" t="str">
        <f t="shared" si="14"/>
        <v>ULTRASONICS SONOCHEMISTRY, 2022, p. 106069</v>
      </c>
      <c r="B125" s="136">
        <f t="shared" si="12"/>
        <v>1</v>
      </c>
      <c r="C125" s="239" t="str">
        <f>IF(IF(I125="","",_xlfn.LET(_xlpm.resultado1,VLOOKUP(I125,'JCR 2026 (JIF 25)'!A:C,3,FALSE),_xlpm.resultado2,VLOOKUP(I125,'JCR 2026 (JIF 25)'!B:C,2,FALSE),_xlpm.resultado,IFERROR(_xlpm.resultado1,IFERROR(_xlpm.resultado2,"")),IF(OR(_xlpm.resultado=0,_xlpm.resultado=""),"Revista sem FI",VALUE(_xlpm.resultado))))="Revista sem FI","Revista sem FI","")</f>
        <v/>
      </c>
      <c r="D125" s="14"/>
      <c r="E125" s="15"/>
      <c r="F125" s="14"/>
      <c r="G125" s="14"/>
      <c r="H125" s="49">
        <f>IF(I125&lt;&gt;"", COUNTIF($I$103:I125, "&lt;&gt;"), "")</f>
        <v>23</v>
      </c>
      <c r="I125" s="19" t="s">
        <v>2034</v>
      </c>
      <c r="J125" s="249" t="str">
        <f>IFERROR(VLOOKUP(I125,'JCR 2026 (JIF 25)'!A:D,4,0), IFERROR(VLOOKUP(I125,'JCR 2026 (JIF 25)'!B:D,3,0),""))</f>
        <v>ULTRASONICS SONOCHEMISTRY</v>
      </c>
      <c r="K125" s="19">
        <v>2022</v>
      </c>
      <c r="L125" s="53">
        <v>106069</v>
      </c>
      <c r="M125" s="14"/>
      <c r="N125" s="14"/>
      <c r="O125" s="3"/>
    </row>
    <row r="126" spans="1:15" ht="13.5" customHeight="1">
      <c r="A126" s="135" t="str">
        <f t="shared" si="14"/>
        <v>ULTRASONICS SONOCHEMISTRY, 2022, p. 106040</v>
      </c>
      <c r="B126" s="136">
        <f t="shared" si="12"/>
        <v>1</v>
      </c>
      <c r="C126" s="239" t="str">
        <f>IF(IF(I126="","",_xlfn.LET(_xlpm.resultado1,VLOOKUP(I126,'JCR 2026 (JIF 25)'!A:C,3,FALSE),_xlpm.resultado2,VLOOKUP(I126,'JCR 2026 (JIF 25)'!B:C,2,FALSE),_xlpm.resultado,IFERROR(_xlpm.resultado1,IFERROR(_xlpm.resultado2,"")),IF(OR(_xlpm.resultado=0,_xlpm.resultado=""),"Revista sem FI",VALUE(_xlpm.resultado))))="Revista sem FI","Revista sem FI","")</f>
        <v/>
      </c>
      <c r="D126" s="14"/>
      <c r="E126" s="15"/>
      <c r="F126" s="14"/>
      <c r="G126" s="14"/>
      <c r="H126" s="49">
        <f>IF(I126&lt;&gt;"", COUNTIF($I$103:I126, "&lt;&gt;"), "")</f>
        <v>24</v>
      </c>
      <c r="I126" s="19" t="s">
        <v>2034</v>
      </c>
      <c r="J126" s="249" t="str">
        <f>IFERROR(VLOOKUP(I126,'JCR 2026 (JIF 25)'!A:D,4,0), IFERROR(VLOOKUP(I126,'JCR 2026 (JIF 25)'!B:D,3,0),""))</f>
        <v>ULTRASONICS SONOCHEMISTRY</v>
      </c>
      <c r="K126" s="19">
        <v>2022</v>
      </c>
      <c r="L126" s="53">
        <v>106040</v>
      </c>
      <c r="M126" s="14"/>
      <c r="N126" s="14"/>
      <c r="O126" s="3"/>
    </row>
    <row r="127" spans="1:15" ht="13.5" customHeight="1">
      <c r="A127" s="135" t="str">
        <f t="shared" si="14"/>
        <v>JOURNAL OF TOXICOLOGY AND ENVIRONMENTAL HEALTH-PART A-CURRENT ISSUES, 2023, p. 816</v>
      </c>
      <c r="B127" s="136">
        <f t="shared" si="12"/>
        <v>1</v>
      </c>
      <c r="C127" s="239" t="str">
        <f>IF(IF(I127="","",_xlfn.LET(_xlpm.resultado1,VLOOKUP(I127,'JCR 2026 (JIF 25)'!A:C,3,FALSE),_xlpm.resultado2,VLOOKUP(I127,'JCR 2026 (JIF 25)'!B:C,2,FALSE),_xlpm.resultado,IFERROR(_xlpm.resultado1,IFERROR(_xlpm.resultado2,"")),IF(OR(_xlpm.resultado=0,_xlpm.resultado=""),"Revista sem FI",VALUE(_xlpm.resultado))))="Revista sem FI","Revista sem FI","")</f>
        <v/>
      </c>
      <c r="D127" s="14"/>
      <c r="E127" s="15"/>
      <c r="F127" s="14"/>
      <c r="G127" s="14"/>
      <c r="H127" s="49">
        <f>IF(I127&lt;&gt;"", COUNTIF($I$103:I127, "&lt;&gt;"), "")</f>
        <v>25</v>
      </c>
      <c r="I127" s="19" t="s">
        <v>1340</v>
      </c>
      <c r="J127" s="249" t="str">
        <f>IFERROR(VLOOKUP(I127,'JCR 2026 (JIF 25)'!A:D,4,0), IFERROR(VLOOKUP(I127,'JCR 2026 (JIF 25)'!B:D,3,0),""))</f>
        <v>JOURNAL OF TOXICOLOGY AND ENVIRONMENTAL HEALTH-PART A-CURRENT ISSUES</v>
      </c>
      <c r="K127" s="19">
        <v>2023</v>
      </c>
      <c r="L127" s="53">
        <v>816</v>
      </c>
      <c r="M127" s="14"/>
      <c r="N127" s="14"/>
      <c r="O127" s="3"/>
    </row>
    <row r="128" spans="1:15" ht="13.5" customHeight="1">
      <c r="A128" s="135" t="str">
        <f t="shared" si="14"/>
        <v>JOURNAL OF TOXICOLOGY AND ENVIRONMENTAL HEALTH-PART A-CURRENT ISSUES, 2023, p. 632</v>
      </c>
      <c r="B128" s="136">
        <f t="shared" si="12"/>
        <v>1</v>
      </c>
      <c r="C128" s="239" t="str">
        <f>IF(IF(I128="","",_xlfn.LET(_xlpm.resultado1,VLOOKUP(I128,'JCR 2026 (JIF 25)'!A:C,3,FALSE),_xlpm.resultado2,VLOOKUP(I128,'JCR 2026 (JIF 25)'!B:C,2,FALSE),_xlpm.resultado,IFERROR(_xlpm.resultado1,IFERROR(_xlpm.resultado2,"")),IF(OR(_xlpm.resultado=0,_xlpm.resultado=""),"Revista sem FI",VALUE(_xlpm.resultado))))="Revista sem FI","Revista sem FI","")</f>
        <v/>
      </c>
      <c r="D128" s="14"/>
      <c r="E128" s="15"/>
      <c r="F128" s="14"/>
      <c r="G128" s="14"/>
      <c r="H128" s="49">
        <f>IF(I128&lt;&gt;"", COUNTIF($I$103:I128, "&lt;&gt;"), "")</f>
        <v>26</v>
      </c>
      <c r="I128" s="19" t="s">
        <v>1340</v>
      </c>
      <c r="J128" s="249" t="str">
        <f>IFERROR(VLOOKUP(I128,'JCR 2026 (JIF 25)'!A:D,4,0), IFERROR(VLOOKUP(I128,'JCR 2026 (JIF 25)'!B:D,3,0),""))</f>
        <v>JOURNAL OF TOXICOLOGY AND ENVIRONMENTAL HEALTH-PART A-CURRENT ISSUES</v>
      </c>
      <c r="K128" s="19">
        <v>2023</v>
      </c>
      <c r="L128" s="53">
        <v>632</v>
      </c>
      <c r="M128" s="14"/>
      <c r="N128" s="14"/>
      <c r="O128" s="3"/>
    </row>
    <row r="129" spans="1:15" ht="13.5" customHeight="1">
      <c r="A129" s="135" t="str">
        <f t="shared" si="14"/>
        <v>JOURNAL OF TOXICOLOGY AND ENVIRONMENTAL HEALTH-PART A-CURRENT ISSUES, 2023, p. 51</v>
      </c>
      <c r="B129" s="136">
        <f t="shared" si="12"/>
        <v>1</v>
      </c>
      <c r="C129" s="239" t="str">
        <f>IF(IF(I129="","",_xlfn.LET(_xlpm.resultado1,VLOOKUP(I129,'JCR 2026 (JIF 25)'!A:C,3,FALSE),_xlpm.resultado2,VLOOKUP(I129,'JCR 2026 (JIF 25)'!B:C,2,FALSE),_xlpm.resultado,IFERROR(_xlpm.resultado1,IFERROR(_xlpm.resultado2,"")),IF(OR(_xlpm.resultado=0,_xlpm.resultado=""),"Revista sem FI",VALUE(_xlpm.resultado))))="Revista sem FI","Revista sem FI","")</f>
        <v/>
      </c>
      <c r="D129" s="14"/>
      <c r="E129" s="15"/>
      <c r="F129" s="14"/>
      <c r="G129" s="14"/>
      <c r="H129" s="49">
        <f>IF(I129&lt;&gt;"", COUNTIF($I$103:I129, "&lt;&gt;"), "")</f>
        <v>27</v>
      </c>
      <c r="I129" s="19" t="s">
        <v>1340</v>
      </c>
      <c r="J129" s="249" t="str">
        <f>IFERROR(VLOOKUP(I129,'JCR 2026 (JIF 25)'!A:D,4,0), IFERROR(VLOOKUP(I129,'JCR 2026 (JIF 25)'!B:D,3,0),""))</f>
        <v>JOURNAL OF TOXICOLOGY AND ENVIRONMENTAL HEALTH-PART A-CURRENT ISSUES</v>
      </c>
      <c r="K129" s="19">
        <v>2023</v>
      </c>
      <c r="L129" s="53">
        <v>51</v>
      </c>
      <c r="M129" s="14"/>
      <c r="N129" s="14"/>
      <c r="O129" s="3"/>
    </row>
    <row r="130" spans="1:15" ht="13.5" customHeight="1">
      <c r="A130" s="135" t="str">
        <f t="shared" si="14"/>
        <v>JOURNAL OF DIABETES AND ITS COMPLICATIONS, 2023, p. 108497</v>
      </c>
      <c r="B130" s="136">
        <f t="shared" si="12"/>
        <v>1</v>
      </c>
      <c r="C130" s="239" t="str">
        <f>IF(IF(I130="","",_xlfn.LET(_xlpm.resultado1,VLOOKUP(I130,'JCR 2026 (JIF 25)'!A:C,3,FALSE),_xlpm.resultado2,VLOOKUP(I130,'JCR 2026 (JIF 25)'!B:C,2,FALSE),_xlpm.resultado,IFERROR(_xlpm.resultado1,IFERROR(_xlpm.resultado2,"")),IF(OR(_xlpm.resultado=0,_xlpm.resultado=""),"Revista sem FI",VALUE(_xlpm.resultado))))="Revista sem FI","Revista sem FI","")</f>
        <v/>
      </c>
      <c r="D130" s="14"/>
      <c r="E130" s="15"/>
      <c r="F130" s="14"/>
      <c r="G130" s="14"/>
      <c r="H130" s="49">
        <f>IF(I130&lt;&gt;"", COUNTIF($I$103:I130, "&lt;&gt;"), "")</f>
        <v>28</v>
      </c>
      <c r="I130" s="19" t="s">
        <v>1085</v>
      </c>
      <c r="J130" s="249" t="str">
        <f>IFERROR(VLOOKUP(I130,'JCR 2026 (JIF 25)'!A:D,4,0), IFERROR(VLOOKUP(I130,'JCR 2026 (JIF 25)'!B:D,3,0),""))</f>
        <v>JOURNAL OF DIABETES AND ITS COMPLICATIONS</v>
      </c>
      <c r="K130" s="19">
        <v>2023</v>
      </c>
      <c r="L130" s="53">
        <v>108497</v>
      </c>
      <c r="M130" s="14"/>
      <c r="N130" s="14"/>
      <c r="O130" s="3"/>
    </row>
    <row r="131" spans="1:15" ht="13.5" customHeight="1">
      <c r="A131" s="135" t="str">
        <f t="shared" si="14"/>
        <v>Biomass Conversion and Biorefinery, 2023, p. 13911</v>
      </c>
      <c r="B131" s="136">
        <f t="shared" si="12"/>
        <v>1</v>
      </c>
      <c r="C131" s="239" t="str">
        <f>IF(IF(I131="","",_xlfn.LET(_xlpm.resultado1,VLOOKUP(I131,'JCR 2026 (JIF 25)'!A:C,3,FALSE),_xlpm.resultado2,VLOOKUP(I131,'JCR 2026 (JIF 25)'!B:C,2,FALSE),_xlpm.resultado,IFERROR(_xlpm.resultado1,IFERROR(_xlpm.resultado2,"")),IF(OR(_xlpm.resultado=0,_xlpm.resultado=""),"Revista sem FI",VALUE(_xlpm.resultado))))="Revista sem FI","Revista sem FI","")</f>
        <v/>
      </c>
      <c r="D131" s="14"/>
      <c r="E131" s="15"/>
      <c r="F131" s="14"/>
      <c r="G131" s="14"/>
      <c r="H131" s="49">
        <f>IF(I131&lt;&gt;"", COUNTIF($I$103:I131, "&lt;&gt;"), "")</f>
        <v>29</v>
      </c>
      <c r="I131" s="19" t="s">
        <v>12343</v>
      </c>
      <c r="J131" s="249" t="str">
        <f>IFERROR(VLOOKUP(I131,'JCR 2026 (JIF 25)'!A:D,4,0), IFERROR(VLOOKUP(I131,'JCR 2026 (JIF 25)'!B:D,3,0),""))</f>
        <v>Biomass Conversion and Biorefinery</v>
      </c>
      <c r="K131" s="19">
        <v>2023</v>
      </c>
      <c r="L131" s="53">
        <v>13911</v>
      </c>
      <c r="M131" s="14"/>
      <c r="N131" s="14"/>
      <c r="O131" s="3"/>
    </row>
    <row r="132" spans="1:15" ht="13.5" customHeight="1">
      <c r="A132" s="135" t="str">
        <f t="shared" si="14"/>
        <v>NEUROCHEMICAL RESEARCH, 2023, p. 1716</v>
      </c>
      <c r="B132" s="136">
        <f t="shared" si="12"/>
        <v>1</v>
      </c>
      <c r="C132" s="239" t="str">
        <f>IF(IF(I132="","",_xlfn.LET(_xlpm.resultado1,VLOOKUP(I132,'JCR 2026 (JIF 25)'!A:C,3,FALSE),_xlpm.resultado2,VLOOKUP(I132,'JCR 2026 (JIF 25)'!B:C,2,FALSE),_xlpm.resultado,IFERROR(_xlpm.resultado1,IFERROR(_xlpm.resultado2,"")),IF(OR(_xlpm.resultado=0,_xlpm.resultado=""),"Revista sem FI",VALUE(_xlpm.resultado))))="Revista sem FI","Revista sem FI","")</f>
        <v/>
      </c>
      <c r="D132" s="14"/>
      <c r="E132" s="15"/>
      <c r="F132" s="14"/>
      <c r="G132" s="14"/>
      <c r="H132" s="49">
        <f>IF(I132&lt;&gt;"", COUNTIF($I$103:I132, "&lt;&gt;"), "")</f>
        <v>30</v>
      </c>
      <c r="I132" s="19" t="s">
        <v>1533</v>
      </c>
      <c r="J132" s="249" t="str">
        <f>IFERROR(VLOOKUP(I132,'JCR 2026 (JIF 25)'!A:D,4,0), IFERROR(VLOOKUP(I132,'JCR 2026 (JIF 25)'!B:D,3,0),""))</f>
        <v>NEUROCHEMICAL RESEARCH</v>
      </c>
      <c r="K132" s="19">
        <v>2023</v>
      </c>
      <c r="L132" s="53">
        <v>1716</v>
      </c>
      <c r="M132" s="14"/>
      <c r="N132" s="14"/>
      <c r="O132" s="3"/>
    </row>
    <row r="133" spans="1:15" ht="13.5" customHeight="1">
      <c r="A133" s="135" t="str">
        <f t="shared" si="14"/>
        <v>Heliyon, 2023, p. e17968</v>
      </c>
      <c r="B133" s="136">
        <f t="shared" si="12"/>
        <v>0</v>
      </c>
      <c r="C133" s="239" t="str">
        <f>IF(IF(I133="","",_xlfn.LET(_xlpm.resultado1,VLOOKUP(I133,'JCR 2026 (JIF 25)'!A:C,3,FALSE),_xlpm.resultado2,VLOOKUP(I133,'JCR 2026 (JIF 25)'!B:C,2,FALSE),_xlpm.resultado,IFERROR(_xlpm.resultado1,IFERROR(_xlpm.resultado2,"")),IF(OR(_xlpm.resultado=0,_xlpm.resultado=""),"Revista sem FI",VALUE(_xlpm.resultado))))="Revista sem FI","Revista sem FI","")</f>
        <v>Revista sem FI</v>
      </c>
      <c r="D133" s="14"/>
      <c r="E133" s="15"/>
      <c r="F133" s="14"/>
      <c r="G133" s="14"/>
      <c r="H133" s="49">
        <f>IF(I133&lt;&gt;"", COUNTIF($I$103:I133, "&lt;&gt;"), "")</f>
        <v>31</v>
      </c>
      <c r="I133" s="19" t="s">
        <v>15680</v>
      </c>
      <c r="J133" s="249" t="str">
        <f>IFERROR(VLOOKUP(I133,'JCR 2026 (JIF 25)'!A:D,4,0), IFERROR(VLOOKUP(I133,'JCR 2026 (JIF 25)'!B:D,3,0),""))</f>
        <v>Heliyon</v>
      </c>
      <c r="K133" s="19">
        <v>2023</v>
      </c>
      <c r="L133" s="53" t="s">
        <v>53925</v>
      </c>
      <c r="M133" s="3"/>
      <c r="N133" s="14"/>
      <c r="O133" s="3"/>
    </row>
    <row r="134" spans="1:15" ht="13.5" customHeight="1">
      <c r="A134" s="135" t="str">
        <f t="shared" si="14"/>
        <v>Food Chemistry, 2023, p. 136916</v>
      </c>
      <c r="B134" s="136">
        <f t="shared" si="12"/>
        <v>1</v>
      </c>
      <c r="C134" s="239" t="str">
        <f>IF(IF(I134="","",_xlfn.LET(_xlpm.resultado1,VLOOKUP(I134,'JCR 2026 (JIF 25)'!A:C,3,FALSE),_xlpm.resultado2,VLOOKUP(I134,'JCR 2026 (JIF 25)'!B:C,2,FALSE),_xlpm.resultado,IFERROR(_xlpm.resultado1,IFERROR(_xlpm.resultado2,"")),IF(OR(_xlpm.resultado=0,_xlpm.resultado=""),"Revista sem FI",VALUE(_xlpm.resultado))))="Revista sem FI","Revista sem FI","")</f>
        <v/>
      </c>
      <c r="D134" s="14"/>
      <c r="E134" s="15"/>
      <c r="F134" s="14"/>
      <c r="G134" s="14"/>
      <c r="H134" s="49">
        <f>IF(I134&lt;&gt;"", COUNTIF($I$103:I134, "&lt;&gt;"), "")</f>
        <v>32</v>
      </c>
      <c r="I134" s="19" t="s">
        <v>766</v>
      </c>
      <c r="J134" s="249" t="str">
        <f>IFERROR(VLOOKUP(I134,'JCR 2026 (JIF 25)'!A:D,4,0), IFERROR(VLOOKUP(I134,'JCR 2026 (JIF 25)'!B:D,3,0),""))</f>
        <v>Food Chemistry</v>
      </c>
      <c r="K134" s="19">
        <v>2023</v>
      </c>
      <c r="L134" s="53">
        <v>136916</v>
      </c>
      <c r="M134" s="14"/>
      <c r="N134" s="14"/>
      <c r="O134" s="3"/>
    </row>
    <row r="135" spans="1:15" ht="13.5" customHeight="1">
      <c r="A135" s="135" t="str">
        <f t="shared" si="14"/>
        <v>JOURNAL OF ANALYTICAL ATOMIC SPECTROMETRY, 2023, p. 2342</v>
      </c>
      <c r="B135" s="136">
        <f t="shared" si="12"/>
        <v>1</v>
      </c>
      <c r="C135" s="239" t="str">
        <f>IF(IF(I135="","",_xlfn.LET(_xlpm.resultado1,VLOOKUP(I135,'JCR 2026 (JIF 25)'!A:C,3,FALSE),_xlpm.resultado2,VLOOKUP(I135,'JCR 2026 (JIF 25)'!B:C,2,FALSE),_xlpm.resultado,IFERROR(_xlpm.resultado1,IFERROR(_xlpm.resultado2,"")),IF(OR(_xlpm.resultado=0,_xlpm.resultado=""),"Revista sem FI",VALUE(_xlpm.resultado))))="Revista sem FI","Revista sem FI","")</f>
        <v/>
      </c>
      <c r="D135" s="14"/>
      <c r="E135" s="15"/>
      <c r="F135" s="14"/>
      <c r="G135" s="14"/>
      <c r="H135" s="49">
        <f>IF(I135&lt;&gt;"", COUNTIF($I$103:I135, "&lt;&gt;"), "")</f>
        <v>33</v>
      </c>
      <c r="I135" s="19" t="s">
        <v>1008</v>
      </c>
      <c r="J135" s="249" t="str">
        <f>IFERROR(VLOOKUP(I135,'JCR 2026 (JIF 25)'!A:D,4,0), IFERROR(VLOOKUP(I135,'JCR 2026 (JIF 25)'!B:D,3,0),""))</f>
        <v>JOURNAL OF ANALYTICAL ATOMIC SPECTROMETRY</v>
      </c>
      <c r="K135" s="19">
        <v>2023</v>
      </c>
      <c r="L135" s="53">
        <v>2342</v>
      </c>
      <c r="M135" s="14"/>
      <c r="N135" s="14"/>
      <c r="O135" s="3"/>
    </row>
    <row r="136" spans="1:15" ht="13.5" customHeight="1">
      <c r="A136" s="135" t="str">
        <f t="shared" si="14"/>
        <v>JOURNAL OF ANALYTICAL ATOMIC SPECTROMETRY, 2023, p. 1000</v>
      </c>
      <c r="B136" s="136">
        <f t="shared" si="12"/>
        <v>1</v>
      </c>
      <c r="C136" s="239" t="str">
        <f>IF(IF(I136="","",_xlfn.LET(_xlpm.resultado1,VLOOKUP(I136,'JCR 2026 (JIF 25)'!A:C,3,FALSE),_xlpm.resultado2,VLOOKUP(I136,'JCR 2026 (JIF 25)'!B:C,2,FALSE),_xlpm.resultado,IFERROR(_xlpm.resultado1,IFERROR(_xlpm.resultado2,"")),IF(OR(_xlpm.resultado=0,_xlpm.resultado=""),"Revista sem FI",VALUE(_xlpm.resultado))))="Revista sem FI","Revista sem FI","")</f>
        <v/>
      </c>
      <c r="D136" s="14"/>
      <c r="E136" s="15"/>
      <c r="F136" s="14"/>
      <c r="G136" s="14"/>
      <c r="H136" s="49">
        <f>IF(I136&lt;&gt;"", COUNTIF($I$103:I136, "&lt;&gt;"), "")</f>
        <v>34</v>
      </c>
      <c r="I136" s="19" t="s">
        <v>1008</v>
      </c>
      <c r="J136" s="249" t="str">
        <f>IFERROR(VLOOKUP(I136,'JCR 2026 (JIF 25)'!A:D,4,0), IFERROR(VLOOKUP(I136,'JCR 2026 (JIF 25)'!B:D,3,0),""))</f>
        <v>JOURNAL OF ANALYTICAL ATOMIC SPECTROMETRY</v>
      </c>
      <c r="K136" s="19">
        <v>2023</v>
      </c>
      <c r="L136" s="53">
        <v>1000</v>
      </c>
      <c r="M136" s="14"/>
      <c r="N136" s="14"/>
      <c r="O136" s="3"/>
    </row>
    <row r="137" spans="1:15" ht="13.5" customHeight="1">
      <c r="A137" s="135" t="str">
        <f t="shared" si="14"/>
        <v>TALANTA, 2023, p. 124297</v>
      </c>
      <c r="B137" s="136">
        <f t="shared" si="12"/>
        <v>1</v>
      </c>
      <c r="C137" s="239" t="str">
        <f>IF(IF(I137="","",_xlfn.LET(_xlpm.resultado1,VLOOKUP(I137,'JCR 2026 (JIF 25)'!A:C,3,FALSE),_xlpm.resultado2,VLOOKUP(I137,'JCR 2026 (JIF 25)'!B:C,2,FALSE),_xlpm.resultado,IFERROR(_xlpm.resultado1,IFERROR(_xlpm.resultado2,"")),IF(OR(_xlpm.resultado=0,_xlpm.resultado=""),"Revista sem FI",VALUE(_xlpm.resultado))))="Revista sem FI","Revista sem FI","")</f>
        <v/>
      </c>
      <c r="D137" s="14"/>
      <c r="E137" s="15"/>
      <c r="F137" s="14"/>
      <c r="G137" s="14"/>
      <c r="H137" s="49">
        <f>IF(I137&lt;&gt;"", COUNTIF($I$103:I137, "&lt;&gt;"), "")</f>
        <v>35</v>
      </c>
      <c r="I137" s="19" t="s">
        <v>1986</v>
      </c>
      <c r="J137" s="249" t="str">
        <f>IFERROR(VLOOKUP(I137,'JCR 2026 (JIF 25)'!A:D,4,0), IFERROR(VLOOKUP(I137,'JCR 2026 (JIF 25)'!B:D,3,0),""))</f>
        <v>TALANTA</v>
      </c>
      <c r="K137" s="19">
        <v>2023</v>
      </c>
      <c r="L137" s="53">
        <v>124297</v>
      </c>
      <c r="M137" s="14"/>
      <c r="N137" s="14"/>
      <c r="O137" s="3"/>
    </row>
    <row r="138" spans="1:15" ht="13.5" customHeight="1">
      <c r="A138" s="135" t="str">
        <f t="shared" si="14"/>
        <v>SPECTROCHIMICA ACTA PART B-ATOMIC SPECTROSCOPY, 2023, p. 106709</v>
      </c>
      <c r="B138" s="136">
        <f t="shared" si="12"/>
        <v>1</v>
      </c>
      <c r="C138" s="239" t="str">
        <f>IF(IF(I138="","",_xlfn.LET(_xlpm.resultado1,VLOOKUP(I138,'JCR 2026 (JIF 25)'!A:C,3,FALSE),_xlpm.resultado2,VLOOKUP(I138,'JCR 2026 (JIF 25)'!B:C,2,FALSE),_xlpm.resultado,IFERROR(_xlpm.resultado1,IFERROR(_xlpm.resultado2,"")),IF(OR(_xlpm.resultado=0,_xlpm.resultado=""),"Revista sem FI",VALUE(_xlpm.resultado))))="Revista sem FI","Revista sem FI","")</f>
        <v/>
      </c>
      <c r="D138" s="14"/>
      <c r="E138" s="15"/>
      <c r="F138" s="14"/>
      <c r="G138" s="14"/>
      <c r="H138" s="49">
        <f>IF(I138&lt;&gt;"", COUNTIF($I$103:I138, "&lt;&gt;"), "")</f>
        <v>36</v>
      </c>
      <c r="I138" s="19" t="s">
        <v>1948</v>
      </c>
      <c r="J138" s="249" t="str">
        <f>IFERROR(VLOOKUP(I138,'JCR 2026 (JIF 25)'!A:D,4,0), IFERROR(VLOOKUP(I138,'JCR 2026 (JIF 25)'!B:D,3,0),""))</f>
        <v>SPECTROCHIMICA ACTA PART B-ATOMIC SPECTROSCOPY</v>
      </c>
      <c r="K138" s="19">
        <v>2023</v>
      </c>
      <c r="L138" s="53">
        <v>106709</v>
      </c>
      <c r="M138" s="14"/>
      <c r="N138" s="14"/>
      <c r="O138" s="3"/>
    </row>
    <row r="139" spans="1:15" ht="13.5" customHeight="1">
      <c r="A139" s="135" t="str">
        <f t="shared" si="14"/>
        <v>Analytica Chimica Acta, 2023, p. 341536</v>
      </c>
      <c r="B139" s="136">
        <f t="shared" si="12"/>
        <v>1</v>
      </c>
      <c r="C139" s="239" t="str">
        <f>IF(IF(I139="","",_xlfn.LET(_xlpm.resultado1,VLOOKUP(I139,'JCR 2026 (JIF 25)'!A:C,3,FALSE),_xlpm.resultado2,VLOOKUP(I139,'JCR 2026 (JIF 25)'!B:C,2,FALSE),_xlpm.resultado,IFERROR(_xlpm.resultado1,IFERROR(_xlpm.resultado2,"")),IF(OR(_xlpm.resultado=0,_xlpm.resultado=""),"Revista sem FI",VALUE(_xlpm.resultado))))="Revista sem FI","Revista sem FI","")</f>
        <v/>
      </c>
      <c r="D139" s="14"/>
      <c r="E139" s="15"/>
      <c r="F139" s="14"/>
      <c r="G139" s="14"/>
      <c r="H139" s="49">
        <f>IF(I139&lt;&gt;"", COUNTIF($I$103:I139, "&lt;&gt;"), "")</f>
        <v>37</v>
      </c>
      <c r="I139" s="19" t="s">
        <v>191</v>
      </c>
      <c r="J139" s="249" t="str">
        <f>IFERROR(VLOOKUP(I139,'JCR 2026 (JIF 25)'!A:D,4,0), IFERROR(VLOOKUP(I139,'JCR 2026 (JIF 25)'!B:D,3,0),""))</f>
        <v>Analytica Chimica Acta</v>
      </c>
      <c r="K139" s="19">
        <v>2023</v>
      </c>
      <c r="L139" s="53">
        <v>341536</v>
      </c>
      <c r="M139" s="14"/>
      <c r="N139" s="14"/>
      <c r="O139" s="3"/>
    </row>
    <row r="140" spans="1:15" ht="13.5" customHeight="1">
      <c r="A140" s="135" t="str">
        <f t="shared" si="14"/>
        <v>ULTRASONICS SONOCHEMISTRY, 2023, p. 106540</v>
      </c>
      <c r="B140" s="136">
        <f t="shared" si="12"/>
        <v>1</v>
      </c>
      <c r="C140" s="239" t="str">
        <f>IF(IF(I140="","",_xlfn.LET(_xlpm.resultado1,VLOOKUP(I140,'JCR 2026 (JIF 25)'!A:C,3,FALSE),_xlpm.resultado2,VLOOKUP(I140,'JCR 2026 (JIF 25)'!B:C,2,FALSE),_xlpm.resultado,IFERROR(_xlpm.resultado1,IFERROR(_xlpm.resultado2,"")),IF(OR(_xlpm.resultado=0,_xlpm.resultado=""),"Revista sem FI",VALUE(_xlpm.resultado))))="Revista sem FI","Revista sem FI","")</f>
        <v/>
      </c>
      <c r="D140" s="14"/>
      <c r="E140" s="15"/>
      <c r="F140" s="14"/>
      <c r="G140" s="14"/>
      <c r="H140" s="49">
        <f>IF(I140&lt;&gt;"", COUNTIF($I$103:I140, "&lt;&gt;"), "")</f>
        <v>38</v>
      </c>
      <c r="I140" s="19" t="s">
        <v>2034</v>
      </c>
      <c r="J140" s="249" t="str">
        <f>IFERROR(VLOOKUP(I140,'JCR 2026 (JIF 25)'!A:D,4,0), IFERROR(VLOOKUP(I140,'JCR 2026 (JIF 25)'!B:D,3,0),""))</f>
        <v>ULTRASONICS SONOCHEMISTRY</v>
      </c>
      <c r="K140" s="19">
        <v>2023</v>
      </c>
      <c r="L140" s="53">
        <v>106540</v>
      </c>
      <c r="M140" s="14"/>
      <c r="N140" s="14"/>
      <c r="O140" s="3"/>
    </row>
    <row r="141" spans="1:15" ht="13.5" customHeight="1">
      <c r="A141" s="135" t="str">
        <f t="shared" si="14"/>
        <v>Journal of Molecular Liquids, 2024, p. 123642</v>
      </c>
      <c r="B141" s="136">
        <f t="shared" si="12"/>
        <v>0</v>
      </c>
      <c r="C141" s="239" t="str">
        <f>IF(IF(I141="","",_xlfn.LET(_xlpm.resultado1,VLOOKUP(I141,'JCR 2026 (JIF 25)'!A:C,3,FALSE),_xlpm.resultado2,VLOOKUP(I141,'JCR 2026 (JIF 25)'!B:C,2,FALSE),_xlpm.resultado,IFERROR(_xlpm.resultado1,IFERROR(_xlpm.resultado2,"")),IF(OR(_xlpm.resultado=0,_xlpm.resultado=""),"Revista sem FI",VALUE(_xlpm.resultado))))="Revista sem FI","Revista sem FI","")</f>
        <v>Revista sem FI</v>
      </c>
      <c r="D141" s="14"/>
      <c r="E141" s="15"/>
      <c r="F141" s="14"/>
      <c r="G141" s="14"/>
      <c r="H141" s="49">
        <f>IF(I141&lt;&gt;"", COUNTIF($I$103:I141, "&lt;&gt;"), "")</f>
        <v>39</v>
      </c>
      <c r="I141" s="19" t="s">
        <v>18051</v>
      </c>
      <c r="J141" s="249" t="str">
        <f>IFERROR(VLOOKUP(I141,'JCR 2026 (JIF 25)'!A:D,4,0), IFERROR(VLOOKUP(I141,'JCR 2026 (JIF 25)'!B:D,3,0),""))</f>
        <v>Journal of Molecular Liquids</v>
      </c>
      <c r="K141" s="19">
        <v>2024</v>
      </c>
      <c r="L141" s="53">
        <v>123642</v>
      </c>
      <c r="M141" s="14"/>
      <c r="N141" s="14"/>
      <c r="O141" s="14"/>
    </row>
    <row r="142" spans="1:15" ht="13.5" customHeight="1">
      <c r="A142" s="135" t="str">
        <f t="shared" ref="A142:A149" si="15">IF(ISBLANK(J142),"",J142 &amp; IF(ISBLANK(K142), "", ", " &amp; K142 &amp; ",") &amp; IF(ISBLANK(L142), "", " p. " &amp; L142))</f>
        <v>Fuel, 2024, p. 131379</v>
      </c>
      <c r="B142" s="136">
        <f t="shared" si="12"/>
        <v>1</v>
      </c>
      <c r="C142" s="239" t="str">
        <f>IF(IF(I142="","",_xlfn.LET(_xlpm.resultado1,VLOOKUP(I142,'JCR 2026 (JIF 25)'!A:C,3,FALSE),_xlpm.resultado2,VLOOKUP(I142,'JCR 2026 (JIF 25)'!B:C,2,FALSE),_xlpm.resultado,IFERROR(_xlpm.resultado1,IFERROR(_xlpm.resultado2,"")),IF(OR(_xlpm.resultado=0,_xlpm.resultado=""),"Revista sem FI",VALUE(_xlpm.resultado))))="Revista sem FI","Revista sem FI","")</f>
        <v/>
      </c>
      <c r="D142" s="14"/>
      <c r="E142" s="15"/>
      <c r="F142" s="14"/>
      <c r="G142" s="14"/>
      <c r="H142" s="49">
        <f>IF(I142&lt;&gt;"", COUNTIF($I$103:I142, "&lt;&gt;"), "")</f>
        <v>40</v>
      </c>
      <c r="I142" s="19" t="s">
        <v>787</v>
      </c>
      <c r="J142" s="249" t="str">
        <f>IFERROR(VLOOKUP(I142,'JCR 2026 (JIF 25)'!A:D,4,0), IFERROR(VLOOKUP(I142,'JCR 2026 (JIF 25)'!B:D,3,0),""))</f>
        <v>Fuel</v>
      </c>
      <c r="K142" s="19">
        <v>2024</v>
      </c>
      <c r="L142" s="53">
        <v>131379</v>
      </c>
      <c r="M142" s="14"/>
      <c r="N142" s="14"/>
      <c r="O142" s="14"/>
    </row>
    <row r="143" spans="1:15" ht="13.5" customHeight="1">
      <c r="A143" s="135" t="str">
        <f t="shared" si="15"/>
        <v>JOURNAL OF FOOD COMPOSITION AND ANALYSIS, 2024, p. 106020</v>
      </c>
      <c r="B143" s="136">
        <f t="shared" si="12"/>
        <v>1</v>
      </c>
      <c r="C143" s="239" t="str">
        <f>IF(IF(I143="","",_xlfn.LET(_xlpm.resultado1,VLOOKUP(I143,'JCR 2026 (JIF 25)'!A:C,3,FALSE),_xlpm.resultado2,VLOOKUP(I143,'JCR 2026 (JIF 25)'!B:C,2,FALSE),_xlpm.resultado,IFERROR(_xlpm.resultado1,IFERROR(_xlpm.resultado2,"")),IF(OR(_xlpm.resultado=0,_xlpm.resultado=""),"Revista sem FI",VALUE(_xlpm.resultado))))="Revista sem FI","Revista sem FI","")</f>
        <v/>
      </c>
      <c r="D143" s="14"/>
      <c r="E143" s="15"/>
      <c r="F143" s="14"/>
      <c r="G143" s="14"/>
      <c r="H143" s="49">
        <f>IF(I143&lt;&gt;"", COUNTIF($I$103:I143, "&lt;&gt;"), "")</f>
        <v>41</v>
      </c>
      <c r="I143" s="19" t="s">
        <v>1127</v>
      </c>
      <c r="J143" s="249" t="str">
        <f>IFERROR(VLOOKUP(I143,'JCR 2026 (JIF 25)'!A:D,4,0), IFERROR(VLOOKUP(I143,'JCR 2026 (JIF 25)'!B:D,3,0),""))</f>
        <v>JOURNAL OF FOOD COMPOSITION AND ANALYSIS</v>
      </c>
      <c r="K143" s="19">
        <v>2024</v>
      </c>
      <c r="L143" s="53">
        <v>106020</v>
      </c>
      <c r="M143" s="14"/>
      <c r="N143" s="14"/>
      <c r="O143" s="14"/>
    </row>
    <row r="144" spans="1:15" ht="13.5" customHeight="1">
      <c r="A144" s="135" t="str">
        <f t="shared" si="15"/>
        <v>TALANTA, 2024, p. 125575</v>
      </c>
      <c r="B144" s="136">
        <f t="shared" si="12"/>
        <v>1</v>
      </c>
      <c r="C144" s="239" t="str">
        <f>IF(IF(I144="","",_xlfn.LET(_xlpm.resultado1,VLOOKUP(I144,'JCR 2026 (JIF 25)'!A:C,3,FALSE),_xlpm.resultado2,VLOOKUP(I144,'JCR 2026 (JIF 25)'!B:C,2,FALSE),_xlpm.resultado,IFERROR(_xlpm.resultado1,IFERROR(_xlpm.resultado2,"")),IF(OR(_xlpm.resultado=0,_xlpm.resultado=""),"Revista sem FI",VALUE(_xlpm.resultado))))="Revista sem FI","Revista sem FI","")</f>
        <v/>
      </c>
      <c r="D144" s="14"/>
      <c r="E144" s="15"/>
      <c r="F144" s="14"/>
      <c r="G144" s="14"/>
      <c r="H144" s="49">
        <f>IF(I144&lt;&gt;"", COUNTIF($I$103:I144, "&lt;&gt;"), "")</f>
        <v>42</v>
      </c>
      <c r="I144" s="19" t="s">
        <v>1986</v>
      </c>
      <c r="J144" s="249" t="str">
        <f>IFERROR(VLOOKUP(I144,'JCR 2026 (JIF 25)'!A:D,4,0), IFERROR(VLOOKUP(I144,'JCR 2026 (JIF 25)'!B:D,3,0),""))</f>
        <v>TALANTA</v>
      </c>
      <c r="K144" s="19">
        <v>2024</v>
      </c>
      <c r="L144" s="53">
        <v>125575</v>
      </c>
      <c r="M144" s="14"/>
      <c r="N144" s="14"/>
      <c r="O144" s="14"/>
    </row>
    <row r="145" spans="1:15" ht="13.5" customHeight="1">
      <c r="A145" s="135" t="str">
        <f t="shared" si="15"/>
        <v>Chemical Engineering Journal, 2024, p. 147507</v>
      </c>
      <c r="B145" s="136">
        <f t="shared" si="12"/>
        <v>1</v>
      </c>
      <c r="C145" s="239" t="str">
        <f>IF(IF(I145="","",_xlfn.LET(_xlpm.resultado1,VLOOKUP(I145,'JCR 2026 (JIF 25)'!A:C,3,FALSE),_xlpm.resultado2,VLOOKUP(I145,'JCR 2026 (JIF 25)'!B:C,2,FALSE),_xlpm.resultado,IFERROR(_xlpm.resultado1,IFERROR(_xlpm.resultado2,"")),IF(OR(_xlpm.resultado=0,_xlpm.resultado=""),"Revista sem FI",VALUE(_xlpm.resultado))))="Revista sem FI","Revista sem FI","")</f>
        <v/>
      </c>
      <c r="D145" s="14"/>
      <c r="E145" s="15"/>
      <c r="F145" s="14"/>
      <c r="G145" s="14"/>
      <c r="H145" s="49">
        <f>IF(I145&lt;&gt;"", COUNTIF($I$103:I145, "&lt;&gt;"), "")</f>
        <v>43</v>
      </c>
      <c r="I145" s="19" t="s">
        <v>13432</v>
      </c>
      <c r="J145" s="249" t="str">
        <f>IFERROR(VLOOKUP(I145,'JCR 2026 (JIF 25)'!A:D,4,0), IFERROR(VLOOKUP(I145,'JCR 2026 (JIF 25)'!B:D,3,0),""))</f>
        <v>Chemical Engineering Journal</v>
      </c>
      <c r="K145" s="19">
        <v>2024</v>
      </c>
      <c r="L145" s="53">
        <v>147507</v>
      </c>
      <c r="M145" s="14"/>
      <c r="N145" s="14"/>
      <c r="O145" s="14"/>
    </row>
    <row r="146" spans="1:15" ht="13.5" customHeight="1">
      <c r="A146" s="135" t="str">
        <f t="shared" si="15"/>
        <v>MICROCHEMICAL JOURNAL, 2024, p. 110348</v>
      </c>
      <c r="B146" s="136">
        <f t="shared" si="12"/>
        <v>1</v>
      </c>
      <c r="C146" s="239" t="str">
        <f>IF(IF(I146="","",_xlfn.LET(_xlpm.resultado1,VLOOKUP(I146,'JCR 2026 (JIF 25)'!A:C,3,FALSE),_xlpm.resultado2,VLOOKUP(I146,'JCR 2026 (JIF 25)'!B:C,2,FALSE),_xlpm.resultado,IFERROR(_xlpm.resultado1,IFERROR(_xlpm.resultado2,"")),IF(OR(_xlpm.resultado=0,_xlpm.resultado=""),"Revista sem FI",VALUE(_xlpm.resultado))))="Revista sem FI","Revista sem FI","")</f>
        <v/>
      </c>
      <c r="D146" s="14"/>
      <c r="E146" s="15"/>
      <c r="F146" s="14"/>
      <c r="G146" s="14"/>
      <c r="H146" s="49">
        <f>IF(I146&lt;&gt;"", COUNTIF($I$103:I146, "&lt;&gt;"), "")</f>
        <v>44</v>
      </c>
      <c r="I146" s="19" t="s">
        <v>20156</v>
      </c>
      <c r="J146" s="249" t="str">
        <f>IFERROR(VLOOKUP(I146,'JCR 2026 (JIF 25)'!A:D,4,0), IFERROR(VLOOKUP(I146,'JCR 2026 (JIF 25)'!B:D,3,0),""))</f>
        <v>MICROCHEMICAL JOURNAL</v>
      </c>
      <c r="K146" s="19">
        <v>2024</v>
      </c>
      <c r="L146" s="53">
        <v>110348</v>
      </c>
      <c r="M146" s="14"/>
      <c r="N146" s="14"/>
      <c r="O146" s="14"/>
    </row>
    <row r="147" spans="1:15" ht="13.5" customHeight="1">
      <c r="A147" s="135" t="str">
        <f t="shared" si="15"/>
        <v>FOOD RESEARCH INTERNATIONAL, 2024, p. 114826</v>
      </c>
      <c r="B147" s="136">
        <f t="shared" si="12"/>
        <v>1</v>
      </c>
      <c r="C147" s="239" t="str">
        <f>IF(IF(I147="","",_xlfn.LET(_xlpm.resultado1,VLOOKUP(I147,'JCR 2026 (JIF 25)'!A:C,3,FALSE),_xlpm.resultado2,VLOOKUP(I147,'JCR 2026 (JIF 25)'!B:C,2,FALSE),_xlpm.resultado,IFERROR(_xlpm.resultado1,IFERROR(_xlpm.resultado2,"")),IF(OR(_xlpm.resultado=0,_xlpm.resultado=""),"Revista sem FI",VALUE(_xlpm.resultado))))="Revista sem FI","Revista sem FI","")</f>
        <v/>
      </c>
      <c r="D147" s="14"/>
      <c r="E147" s="15"/>
      <c r="F147" s="14"/>
      <c r="G147" s="14"/>
      <c r="H147" s="49">
        <f>IF(I147&lt;&gt;"", COUNTIF($I$103:I147, "&lt;&gt;"), "")</f>
        <v>45</v>
      </c>
      <c r="I147" s="19" t="s">
        <v>775</v>
      </c>
      <c r="J147" s="249" t="str">
        <f>IFERROR(VLOOKUP(I147,'JCR 2026 (JIF 25)'!A:D,4,0), IFERROR(VLOOKUP(I147,'JCR 2026 (JIF 25)'!B:D,3,0),""))</f>
        <v>FOOD RESEARCH INTERNATIONAL</v>
      </c>
      <c r="K147" s="19">
        <v>2024</v>
      </c>
      <c r="L147" s="53">
        <v>114826</v>
      </c>
      <c r="M147" s="14"/>
      <c r="N147" s="14"/>
      <c r="O147" s="14"/>
    </row>
    <row r="148" spans="1:15" ht="13.5" customHeight="1">
      <c r="A148" s="135" t="str">
        <f t="shared" si="15"/>
        <v>TALANTA, 2025, p. 127325</v>
      </c>
      <c r="B148" s="136">
        <f t="shared" si="12"/>
        <v>1</v>
      </c>
      <c r="C148" s="239" t="str">
        <f>IF(IF(I148="","",_xlfn.LET(_xlpm.resultado1,VLOOKUP(I148,'JCR 2026 (JIF 25)'!A:C,3,FALSE),_xlpm.resultado2,VLOOKUP(I148,'JCR 2026 (JIF 25)'!B:C,2,FALSE),_xlpm.resultado,IFERROR(_xlpm.resultado1,IFERROR(_xlpm.resultado2,"")),IF(OR(_xlpm.resultado=0,_xlpm.resultado=""),"Revista sem FI",VALUE(_xlpm.resultado))))="Revista sem FI","Revista sem FI","")</f>
        <v/>
      </c>
      <c r="D148" s="14"/>
      <c r="E148" s="15"/>
      <c r="F148" s="14"/>
      <c r="G148" s="14"/>
      <c r="H148" s="545">
        <f>IF(I148&lt;&gt;"", COUNTIF($I$103:I148, "&lt;&gt;"), "")</f>
        <v>46</v>
      </c>
      <c r="I148" s="250" t="s">
        <v>1986</v>
      </c>
      <c r="J148" s="546" t="str">
        <f>IFERROR(VLOOKUP(I148,'JCR 2026 (JIF 25)'!A:D,4,0), IFERROR(VLOOKUP(I148,'JCR 2026 (JIF 25)'!B:D,3,0),""))</f>
        <v>TALANTA</v>
      </c>
      <c r="K148" s="226">
        <v>2025</v>
      </c>
      <c r="L148" s="251">
        <v>127325</v>
      </c>
      <c r="M148" s="14"/>
      <c r="N148" s="14"/>
      <c r="O148" s="14"/>
    </row>
    <row r="149" spans="1:15" ht="13.5" customHeight="1">
      <c r="A149" s="135" t="str">
        <f t="shared" si="15"/>
        <v>JOURNAL OF FOOD COMPOSITION AND ANALYSIS, 2025, p. 108536</v>
      </c>
      <c r="B149" s="136">
        <f t="shared" si="12"/>
        <v>1</v>
      </c>
      <c r="C149" s="239" t="str">
        <f>IF(IF(I149="","",_xlfn.LET(_xlpm.resultado1,VLOOKUP(I149,'JCR 2026 (JIF 25)'!A:C,3,FALSE),_xlpm.resultado2,VLOOKUP(I149,'JCR 2026 (JIF 25)'!B:C,2,FALSE),_xlpm.resultado,IFERROR(_xlpm.resultado1,IFERROR(_xlpm.resultado2,"")),IF(OR(_xlpm.resultado=0,_xlpm.resultado=""),"Revista sem FI",VALUE(_xlpm.resultado))))="Revista sem FI","Revista sem FI","")</f>
        <v/>
      </c>
      <c r="D149" s="14"/>
      <c r="E149" s="15"/>
      <c r="F149" s="14"/>
      <c r="G149" s="14"/>
      <c r="H149" s="49">
        <f>IF(I149&lt;&gt;"", COUNTIF($I$103:I149, "&lt;&gt;"), "")</f>
        <v>47</v>
      </c>
      <c r="I149" s="19" t="s">
        <v>1127</v>
      </c>
      <c r="J149" s="249" t="str">
        <f>IFERROR(VLOOKUP(I149,'JCR 2026 (JIF 25)'!A:D,4,0), IFERROR(VLOOKUP(I149,'JCR 2026 (JIF 25)'!B:D,3,0),""))</f>
        <v>JOURNAL OF FOOD COMPOSITION AND ANALYSIS</v>
      </c>
      <c r="K149" s="19">
        <v>2025</v>
      </c>
      <c r="L149" s="53">
        <v>108536</v>
      </c>
      <c r="M149" s="14"/>
      <c r="N149" s="14"/>
      <c r="O149" s="14"/>
    </row>
    <row r="150" spans="1:15" ht="13.5" customHeight="1">
      <c r="A150" s="135" t="str">
        <f t="shared" ref="A150:A159" si="16">IF(ISBLANK(J150),"",J150 &amp; IF(ISBLANK(K150), "", ", " &amp; K150 &amp; ",") &amp; IF(ISBLANK(L150), "", " p. " &amp; L150))</f>
        <v>JOURNAL OF FOOD COMPOSITION AND ANALYSIS, 2025, p. 108610</v>
      </c>
      <c r="B150" s="136">
        <f t="shared" si="12"/>
        <v>1</v>
      </c>
      <c r="C150" s="239" t="str">
        <f>IF(IF(I150="","",_xlfn.LET(_xlpm.resultado1,VLOOKUP(I150,'JCR 2026 (JIF 25)'!A:C,3,FALSE),_xlpm.resultado2,VLOOKUP(I150,'JCR 2026 (JIF 25)'!B:C,2,FALSE),_xlpm.resultado,IFERROR(_xlpm.resultado1,IFERROR(_xlpm.resultado2,"")),IF(OR(_xlpm.resultado=0,_xlpm.resultado=""),"Revista sem FI",VALUE(_xlpm.resultado))))="Revista sem FI","Revista sem FI","")</f>
        <v/>
      </c>
      <c r="D150" s="14"/>
      <c r="E150" s="15"/>
      <c r="F150" s="14"/>
      <c r="G150" s="14"/>
      <c r="H150" s="49">
        <f>IF(I150&lt;&gt;"", COUNTIF($I$103:I150, "&lt;&gt;"), "")</f>
        <v>48</v>
      </c>
      <c r="I150" s="19" t="s">
        <v>1127</v>
      </c>
      <c r="J150" s="249" t="str">
        <f>IFERROR(VLOOKUP(I150,'JCR 2026 (JIF 25)'!A:D,4,0), IFERROR(VLOOKUP(I150,'JCR 2026 (JIF 25)'!B:D,3,0),""))</f>
        <v>JOURNAL OF FOOD COMPOSITION AND ANALYSIS</v>
      </c>
      <c r="K150" s="19">
        <v>2025</v>
      </c>
      <c r="L150" s="53">
        <v>108610</v>
      </c>
      <c r="M150" s="14"/>
      <c r="N150" s="14"/>
      <c r="O150" s="14"/>
    </row>
    <row r="151" spans="1:15" ht="13.5" customHeight="1">
      <c r="A151" s="135" t="str">
        <f t="shared" si="16"/>
        <v>Food Analytical Methods, 2025, p. 807</v>
      </c>
      <c r="B151" s="136">
        <f t="shared" si="12"/>
        <v>1</v>
      </c>
      <c r="C151" s="239" t="str">
        <f>IF(IF(I151="","",_xlfn.LET(_xlpm.resultado1,VLOOKUP(I151,'JCR 2026 (JIF 25)'!A:C,3,FALSE),_xlpm.resultado2,VLOOKUP(I151,'JCR 2026 (JIF 25)'!B:C,2,FALSE),_xlpm.resultado,IFERROR(_xlpm.resultado1,IFERROR(_xlpm.resultado2,"")),IF(OR(_xlpm.resultado=0,_xlpm.resultado=""),"Revista sem FI",VALUE(_xlpm.resultado))))="Revista sem FI","Revista sem FI","")</f>
        <v/>
      </c>
      <c r="D151" s="14"/>
      <c r="E151" s="15"/>
      <c r="F151" s="14"/>
      <c r="G151" s="14"/>
      <c r="H151" s="49">
        <f>IF(I151&lt;&gt;"", COUNTIF($I$103:I151, "&lt;&gt;"), "")</f>
        <v>49</v>
      </c>
      <c r="I151" s="19" t="s">
        <v>15052</v>
      </c>
      <c r="J151" s="249" t="str">
        <f>IFERROR(VLOOKUP(I151,'JCR 2026 (JIF 25)'!A:D,4,0), IFERROR(VLOOKUP(I151,'JCR 2026 (JIF 25)'!B:D,3,0),""))</f>
        <v>Food Analytical Methods</v>
      </c>
      <c r="K151" s="19">
        <v>2025</v>
      </c>
      <c r="L151" s="53">
        <v>807</v>
      </c>
      <c r="M151" s="14"/>
      <c r="N151" s="14"/>
      <c r="O151" s="14"/>
    </row>
    <row r="152" spans="1:15" ht="13.5" customHeight="1">
      <c r="A152" s="135" t="str">
        <f t="shared" si="16"/>
        <v>Journal of Pharmaceutical and Biomedical Analysis Open, 2025, p. 100063</v>
      </c>
      <c r="B152" s="136">
        <f t="shared" si="12"/>
        <v>0</v>
      </c>
      <c r="C152" s="239" t="str">
        <f>IF(IF(I152="","",_xlfn.LET(_xlpm.resultado1,VLOOKUP(I152,'JCR 2026 (JIF 25)'!A:C,3,FALSE),_xlpm.resultado2,VLOOKUP(I152,'JCR 2026 (JIF 25)'!B:C,2,FALSE),_xlpm.resultado,IFERROR(_xlpm.resultado1,IFERROR(_xlpm.resultado2,"")),IF(OR(_xlpm.resultado=0,_xlpm.resultado=""),"Revista sem FI",VALUE(_xlpm.resultado))))="Revista sem FI","Revista sem FI","")</f>
        <v>Revista sem FI</v>
      </c>
      <c r="D152" s="14"/>
      <c r="E152" s="15"/>
      <c r="F152" s="14"/>
      <c r="G152" s="14"/>
      <c r="H152" s="49">
        <f>IF(I152&lt;&gt;"", COUNTIF($I$103:I152, "&lt;&gt;"), "")</f>
        <v>50</v>
      </c>
      <c r="I152" s="19" t="s">
        <v>66321</v>
      </c>
      <c r="J152" s="249" t="str">
        <f>IFERROR(VLOOKUP(I152,'JCR 2026 (JIF 25)'!A:D,4,0), IFERROR(VLOOKUP(I152,'JCR 2026 (JIF 25)'!B:D,3,0),""))</f>
        <v>Journal of Pharmaceutical and Biomedical Analysis Open</v>
      </c>
      <c r="K152" s="19">
        <v>2025</v>
      </c>
      <c r="L152" s="53">
        <v>100063</v>
      </c>
      <c r="M152" s="14"/>
      <c r="N152" s="14"/>
      <c r="O152" s="14"/>
    </row>
    <row r="153" spans="1:15" ht="13.5" customHeight="1">
      <c r="A153" s="135" t="str">
        <f t="shared" si="16"/>
        <v>BIOMEDICAL CHROMATOGRAPHY, 2025, p. e70147</v>
      </c>
      <c r="B153" s="136">
        <f t="shared" si="12"/>
        <v>1</v>
      </c>
      <c r="C153" s="239" t="str">
        <f>IF(IF(I153="","",_xlfn.LET(_xlpm.resultado1,VLOOKUP(I153,'JCR 2026 (JIF 25)'!A:C,3,FALSE),_xlpm.resultado2,VLOOKUP(I153,'JCR 2026 (JIF 25)'!B:C,2,FALSE),_xlpm.resultado,IFERROR(_xlpm.resultado1,IFERROR(_xlpm.resultado2,"")),IF(OR(_xlpm.resultado=0,_xlpm.resultado=""),"Revista sem FI",VALUE(_xlpm.resultado))))="Revista sem FI","Revista sem FI","")</f>
        <v/>
      </c>
      <c r="D153" s="14"/>
      <c r="E153" s="15"/>
      <c r="F153" s="14"/>
      <c r="G153" s="14"/>
      <c r="H153" s="49">
        <f>IF(I153&lt;&gt;"", COUNTIF($I$103:I153, "&lt;&gt;"), "")</f>
        <v>51</v>
      </c>
      <c r="I153" s="19" t="s">
        <v>11969</v>
      </c>
      <c r="J153" s="249" t="str">
        <f>IFERROR(VLOOKUP(I153,'JCR 2026 (JIF 25)'!A:D,4,0), IFERROR(VLOOKUP(I153,'JCR 2026 (JIF 25)'!B:D,3,0),""))</f>
        <v>BIOMEDICAL CHROMATOGRAPHY</v>
      </c>
      <c r="K153" s="19">
        <v>2025</v>
      </c>
      <c r="L153" s="53" t="s">
        <v>66323</v>
      </c>
      <c r="M153" s="14"/>
      <c r="N153" s="14"/>
      <c r="O153" s="14"/>
    </row>
    <row r="154" spans="1:15" ht="13.5" customHeight="1">
      <c r="A154" s="135" t="str">
        <f t="shared" si="16"/>
        <v>CIENCIA RURAL, 2025, p. 20240371</v>
      </c>
      <c r="B154" s="136">
        <f t="shared" si="12"/>
        <v>1</v>
      </c>
      <c r="C154" s="239" t="str">
        <f>IF(IF(I154="","",_xlfn.LET(_xlpm.resultado1,VLOOKUP(I154,'JCR 2026 (JIF 25)'!A:C,3,FALSE),_xlpm.resultado2,VLOOKUP(I154,'JCR 2026 (JIF 25)'!B:C,2,FALSE),_xlpm.resultado,IFERROR(_xlpm.resultado1,IFERROR(_xlpm.resultado2,"")),IF(OR(_xlpm.resultado=0,_xlpm.resultado=""),"Revista sem FI",VALUE(_xlpm.resultado))))="Revista sem FI","Revista sem FI","")</f>
        <v/>
      </c>
      <c r="D154" s="14"/>
      <c r="E154" s="15"/>
      <c r="F154" s="14"/>
      <c r="G154" s="14"/>
      <c r="H154" s="49">
        <f>IF(I154&lt;&gt;"", COUNTIF($I$103:I154, "&lt;&gt;"), "")</f>
        <v>52</v>
      </c>
      <c r="I154" s="19" t="s">
        <v>56771</v>
      </c>
      <c r="J154" s="249" t="str">
        <f>IFERROR(VLOOKUP(I154,'JCR 2026 (JIF 25)'!A:D,4,0), IFERROR(VLOOKUP(I154,'JCR 2026 (JIF 25)'!B:D,3,0),""))</f>
        <v>CIENCIA RURAL</v>
      </c>
      <c r="K154" s="19">
        <v>2025</v>
      </c>
      <c r="L154" s="53">
        <v>20240371</v>
      </c>
      <c r="M154" s="14"/>
      <c r="N154" s="14"/>
      <c r="O154" s="14"/>
    </row>
    <row r="155" spans="1:15" ht="13.5" customHeight="1">
      <c r="A155" s="135" t="str">
        <f t="shared" si="16"/>
        <v>JOURNAL OF FLUORINE CHEMISTRY, 2025, p. 110502</v>
      </c>
      <c r="B155" s="136">
        <f t="shared" si="12"/>
        <v>1</v>
      </c>
      <c r="C155" s="239" t="str">
        <f>IF(IF(I155="","",_xlfn.LET(_xlpm.resultado1,VLOOKUP(I155,'JCR 2026 (JIF 25)'!A:C,3,FALSE),_xlpm.resultado2,VLOOKUP(I155,'JCR 2026 (JIF 25)'!B:C,2,FALSE),_xlpm.resultado,IFERROR(_xlpm.resultado1,IFERROR(_xlpm.resultado2,"")),IF(OR(_xlpm.resultado=0,_xlpm.resultado=""),"Revista sem FI",VALUE(_xlpm.resultado))))="Revista sem FI","Revista sem FI","")</f>
        <v/>
      </c>
      <c r="D155" s="14"/>
      <c r="E155" s="15"/>
      <c r="F155" s="14"/>
      <c r="G155" s="14"/>
      <c r="H155" s="49">
        <f>IF(I155&lt;&gt;"", COUNTIF($I$103:I155, "&lt;&gt;"), "")</f>
        <v>53</v>
      </c>
      <c r="I155" s="19" t="s">
        <v>17733</v>
      </c>
      <c r="J155" s="249" t="str">
        <f>IFERROR(VLOOKUP(I155,'JCR 2026 (JIF 25)'!A:D,4,0), IFERROR(VLOOKUP(I155,'JCR 2026 (JIF 25)'!B:D,3,0),""))</f>
        <v>JOURNAL OF FLUORINE CHEMISTRY</v>
      </c>
      <c r="K155" s="19">
        <v>2025</v>
      </c>
      <c r="L155" s="53">
        <v>110502</v>
      </c>
      <c r="M155" s="14"/>
      <c r="N155" s="14"/>
      <c r="O155" s="14"/>
    </row>
    <row r="156" spans="1:15" ht="13.5" customHeight="1">
      <c r="A156" s="135" t="str">
        <f t="shared" si="16"/>
        <v>Engenharia Agricola, 2025, p. 120240210</v>
      </c>
      <c r="B156" s="136">
        <f t="shared" si="12"/>
        <v>1</v>
      </c>
      <c r="C156" s="239" t="str">
        <f>IF(IF(I156="","",_xlfn.LET(_xlpm.resultado1,VLOOKUP(I156,'JCR 2026 (JIF 25)'!A:C,3,FALSE),_xlpm.resultado2,VLOOKUP(I156,'JCR 2026 (JIF 25)'!B:C,2,FALSE),_xlpm.resultado,IFERROR(_xlpm.resultado1,IFERROR(_xlpm.resultado2,"")),IF(OR(_xlpm.resultado=0,_xlpm.resultado=""),"Revista sem FI",VALUE(_xlpm.resultado))))="Revista sem FI","Revista sem FI","")</f>
        <v/>
      </c>
      <c r="D156" s="14"/>
      <c r="E156" s="15"/>
      <c r="F156" s="14"/>
      <c r="G156" s="14"/>
      <c r="H156" s="49">
        <f>IF(I156&lt;&gt;"", COUNTIF($I$103:I156, "&lt;&gt;"), "")</f>
        <v>54</v>
      </c>
      <c r="I156" s="19" t="s">
        <v>59539</v>
      </c>
      <c r="J156" s="249" t="str">
        <f>IFERROR(VLOOKUP(I156,'JCR 2026 (JIF 25)'!A:D,4,0), IFERROR(VLOOKUP(I156,'JCR 2026 (JIF 25)'!B:D,3,0),""))</f>
        <v>Engenharia Agricola</v>
      </c>
      <c r="K156" s="19">
        <v>2025</v>
      </c>
      <c r="L156" s="53">
        <v>120240210</v>
      </c>
      <c r="M156" s="14"/>
      <c r="N156" s="14"/>
      <c r="O156" s="14"/>
    </row>
    <row r="157" spans="1:15" ht="13.5" customHeight="1">
      <c r="A157" s="135" t="str">
        <f t="shared" si="16"/>
        <v>Journal of Toxicology and Environmental Health, Part A, 2025, p. 463</v>
      </c>
      <c r="B157" s="136">
        <f t="shared" si="12"/>
        <v>0</v>
      </c>
      <c r="C157" s="239" t="str">
        <f>IF(IF(I157="","",_xlfn.LET(_xlpm.resultado1,VLOOKUP(I157,'JCR 2026 (JIF 25)'!A:C,3,FALSE),_xlpm.resultado2,VLOOKUP(I157,'JCR 2026 (JIF 25)'!B:C,2,FALSE),_xlpm.resultado,IFERROR(_xlpm.resultado1,IFERROR(_xlpm.resultado2,"")),IF(OR(_xlpm.resultado=0,_xlpm.resultado=""),"Revista sem FI",VALUE(_xlpm.resultado))))="Revista sem FI","Revista sem FI","")</f>
        <v>Revista sem FI</v>
      </c>
      <c r="D157" s="14"/>
      <c r="E157" s="15"/>
      <c r="F157" s="14"/>
      <c r="G157" s="14"/>
      <c r="H157" s="49">
        <f>IF(I157&lt;&gt;"", COUNTIF($I$103:I157, "&lt;&gt;"), "")</f>
        <v>55</v>
      </c>
      <c r="I157" s="19" t="s">
        <v>66324</v>
      </c>
      <c r="J157" s="249" t="str">
        <f>IFERROR(VLOOKUP(I157,'JCR 2026 (JIF 25)'!A:D,4,0), IFERROR(VLOOKUP(I157,'JCR 2026 (JIF 25)'!B:D,3,0),""))</f>
        <v>Journal of Toxicology and Environmental Health, Part A</v>
      </c>
      <c r="K157" s="19">
        <v>2025</v>
      </c>
      <c r="L157" s="53">
        <v>463</v>
      </c>
      <c r="M157" s="14"/>
      <c r="N157" s="14"/>
      <c r="O157" s="14"/>
    </row>
    <row r="158" spans="1:15" ht="13.5" customHeight="1">
      <c r="A158" s="135" t="str">
        <f t="shared" si="16"/>
        <v>BIOCHEMICAL PHARMACOLOGY, 2025, p. 117274</v>
      </c>
      <c r="B158" s="136">
        <f t="shared" si="12"/>
        <v>1</v>
      </c>
      <c r="C158" s="239" t="str">
        <f>IF(IF(I158="","",_xlfn.LET(_xlpm.resultado1,VLOOKUP(I158,'JCR 2026 (JIF 25)'!A:C,3,FALSE),_xlpm.resultado2,VLOOKUP(I158,'JCR 2026 (JIF 25)'!B:C,2,FALSE),_xlpm.resultado,IFERROR(_xlpm.resultado1,IFERROR(_xlpm.resultado2,"")),IF(OR(_xlpm.resultado=0,_xlpm.resultado=""),"Revista sem FI",VALUE(_xlpm.resultado))))="Revista sem FI","Revista sem FI","")</f>
        <v/>
      </c>
      <c r="D158" s="14"/>
      <c r="E158" s="15"/>
      <c r="F158" s="14"/>
      <c r="G158" s="14"/>
      <c r="H158" s="49">
        <f>IF(I158&lt;&gt;"", COUNTIF($I$103:I158, "&lt;&gt;"), "")</f>
        <v>56</v>
      </c>
      <c r="I158" s="19" t="s">
        <v>11873</v>
      </c>
      <c r="J158" s="249" t="str">
        <f>IFERROR(VLOOKUP(I158,'JCR 2026 (JIF 25)'!A:D,4,0), IFERROR(VLOOKUP(I158,'JCR 2026 (JIF 25)'!B:D,3,0),""))</f>
        <v>BIOCHEMICAL PHARMACOLOGY</v>
      </c>
      <c r="K158" s="19">
        <v>2025</v>
      </c>
      <c r="L158" s="53">
        <v>117274</v>
      </c>
      <c r="M158" s="14"/>
      <c r="N158" s="14"/>
      <c r="O158" s="14"/>
    </row>
    <row r="159" spans="1:15" ht="13.5" customHeight="1" thickBot="1">
      <c r="A159" s="135" t="str">
        <f t="shared" si="16"/>
        <v>Brazilian Journal of Analytical Chemistry, 2025, p. 295</v>
      </c>
      <c r="B159" s="136">
        <f t="shared" si="12"/>
        <v>1</v>
      </c>
      <c r="C159" s="239" t="str">
        <f>IF(IF(I159="","",_xlfn.LET(_xlpm.resultado1,VLOOKUP(I159,'JCR 2026 (JIF 25)'!A:C,3,FALSE),_xlpm.resultado2,VLOOKUP(I159,'JCR 2026 (JIF 25)'!B:C,2,FALSE),_xlpm.resultado,IFERROR(_xlpm.resultado1,IFERROR(_xlpm.resultado2,"")),IF(OR(_xlpm.resultado=0,_xlpm.resultado=""),"Revista sem FI",VALUE(_xlpm.resultado))))="Revista sem FI","Revista sem FI","")</f>
        <v/>
      </c>
      <c r="D159" s="14"/>
      <c r="E159" s="15"/>
      <c r="F159" s="14"/>
      <c r="G159" s="14"/>
      <c r="H159" s="50">
        <f>IF(I159&lt;&gt;"", COUNTIF($I$103:I159, "&lt;&gt;"), "")</f>
        <v>57</v>
      </c>
      <c r="I159" s="47" t="s">
        <v>23950</v>
      </c>
      <c r="J159" s="284" t="str">
        <f>IFERROR(VLOOKUP(I159,'JCR 2026 (JIF 25)'!A:D,4,0), IFERROR(VLOOKUP(I159,'JCR 2026 (JIF 25)'!B:D,3,0),""))</f>
        <v>Brazilian Journal of Analytical Chemistry</v>
      </c>
      <c r="K159" s="47">
        <v>2025</v>
      </c>
      <c r="L159" s="54">
        <v>295</v>
      </c>
      <c r="M159" s="14"/>
      <c r="N159" s="14"/>
      <c r="O159" s="14"/>
    </row>
    <row r="160" spans="1:15" ht="13.5" customHeight="1" thickBot="1">
      <c r="A160" s="126" t="s">
        <v>60665</v>
      </c>
      <c r="B160" s="140">
        <f>SUM(B103:B159)</f>
        <v>52</v>
      </c>
      <c r="C160" s="3"/>
      <c r="D160" s="3"/>
      <c r="E160" s="8"/>
      <c r="F160" s="1"/>
      <c r="G160" s="1"/>
      <c r="H160" s="3"/>
      <c r="I160" s="3"/>
      <c r="J160" s="285"/>
      <c r="K160" s="3"/>
      <c r="L160" s="3"/>
      <c r="M160" s="3"/>
      <c r="N160" s="3"/>
      <c r="O160" s="3"/>
    </row>
    <row r="161" spans="1:15" ht="15" customHeight="1" thickBot="1">
      <c r="A161" s="3"/>
      <c r="B161" s="3"/>
      <c r="C161" s="3"/>
      <c r="D161" s="3"/>
      <c r="E161" s="3"/>
      <c r="F161" s="3"/>
      <c r="G161" s="3"/>
      <c r="H161" s="3"/>
      <c r="I161" s="3"/>
      <c r="J161" s="285"/>
      <c r="K161" s="3"/>
      <c r="L161" s="3"/>
      <c r="M161" s="3"/>
      <c r="N161" s="3"/>
      <c r="O161" s="3"/>
    </row>
    <row r="162" spans="1:15" ht="15" customHeight="1" thickBot="1">
      <c r="A162" s="200" t="s">
        <v>53955</v>
      </c>
      <c r="B162" s="201"/>
      <c r="C162" s="201"/>
      <c r="D162" s="201"/>
      <c r="E162" s="202"/>
      <c r="F162" s="14"/>
      <c r="G162" s="14"/>
      <c r="H162" s="14"/>
      <c r="I162" s="14"/>
      <c r="J162" s="15"/>
      <c r="K162" s="14"/>
      <c r="L162" s="14"/>
      <c r="M162" s="14"/>
      <c r="N162" s="14"/>
      <c r="O162" s="14"/>
    </row>
    <row r="163" spans="1:15" ht="13.5" customHeight="1">
      <c r="A163" s="74" t="s">
        <v>10</v>
      </c>
      <c r="B163" s="57" t="s">
        <v>11</v>
      </c>
      <c r="C163" s="57" t="s">
        <v>12</v>
      </c>
      <c r="D163" s="57" t="s">
        <v>13</v>
      </c>
      <c r="E163" s="73" t="s">
        <v>14</v>
      </c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3.5" customHeight="1">
      <c r="A164" s="83">
        <v>2021</v>
      </c>
      <c r="B164" s="17"/>
      <c r="C164" s="17"/>
      <c r="D164" s="17"/>
      <c r="E164" s="31"/>
      <c r="F164" s="14"/>
      <c r="G164" s="14"/>
      <c r="H164" s="14"/>
      <c r="I164" s="14"/>
      <c r="J164" s="14"/>
      <c r="K164" s="14"/>
      <c r="L164" s="14"/>
      <c r="M164" s="14"/>
      <c r="N164" s="14"/>
      <c r="O164" s="14"/>
    </row>
    <row r="165" spans="1:15" ht="13.5" customHeight="1">
      <c r="A165" s="84" t="s">
        <v>56</v>
      </c>
      <c r="B165" s="17">
        <v>1</v>
      </c>
      <c r="C165" s="17">
        <v>60</v>
      </c>
      <c r="D165" s="17"/>
      <c r="E165" s="31"/>
      <c r="F165" s="14"/>
      <c r="G165" s="14"/>
      <c r="H165" s="14"/>
      <c r="I165" s="14"/>
      <c r="J165" s="14"/>
      <c r="K165" s="14"/>
      <c r="L165" s="14"/>
      <c r="M165" s="14"/>
      <c r="N165" s="14"/>
      <c r="O165" s="14"/>
    </row>
    <row r="166" spans="1:15" ht="13.5" customHeight="1">
      <c r="A166" s="84" t="s">
        <v>57</v>
      </c>
      <c r="B166" s="17">
        <v>1</v>
      </c>
      <c r="C166" s="17">
        <v>55</v>
      </c>
      <c r="D166" s="17"/>
      <c r="E166" s="31"/>
      <c r="F166" s="14"/>
      <c r="G166" s="14"/>
      <c r="H166" s="14"/>
      <c r="I166" s="14"/>
      <c r="J166" s="14"/>
      <c r="K166" s="14"/>
      <c r="L166" s="14"/>
      <c r="M166" s="14"/>
      <c r="N166" s="14"/>
      <c r="O166" s="14"/>
    </row>
    <row r="167" spans="1:15" ht="13.5" customHeight="1">
      <c r="A167" s="84" t="s">
        <v>55</v>
      </c>
      <c r="B167" s="17">
        <v>1</v>
      </c>
      <c r="C167" s="17">
        <v>50</v>
      </c>
      <c r="D167" s="17"/>
      <c r="E167" s="31"/>
      <c r="F167" s="14"/>
      <c r="G167" s="14"/>
      <c r="H167" s="14"/>
      <c r="I167" s="14"/>
      <c r="J167" s="14"/>
      <c r="K167" s="14"/>
      <c r="L167" s="14"/>
      <c r="M167" s="14"/>
      <c r="N167" s="14"/>
      <c r="O167" s="14"/>
    </row>
    <row r="168" spans="1:15" ht="13.5" customHeight="1">
      <c r="A168" s="83">
        <v>2022</v>
      </c>
      <c r="B168" s="17"/>
      <c r="C168" s="17"/>
      <c r="D168" s="17"/>
      <c r="E168" s="31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3.5" customHeight="1">
      <c r="A169" s="84"/>
      <c r="B169" s="17"/>
      <c r="C169" s="17"/>
      <c r="D169" s="17"/>
      <c r="E169" s="31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3.5" customHeight="1">
      <c r="A170" s="83">
        <v>2023</v>
      </c>
      <c r="B170" s="17"/>
      <c r="C170" s="17"/>
      <c r="D170" s="17"/>
      <c r="E170" s="31"/>
      <c r="F170" s="14"/>
      <c r="G170" s="14"/>
      <c r="H170" s="14"/>
      <c r="I170" s="14"/>
      <c r="J170" s="14"/>
      <c r="K170" s="14"/>
      <c r="L170" s="14"/>
      <c r="M170" s="14"/>
      <c r="N170" s="14"/>
      <c r="O170" s="14"/>
    </row>
    <row r="171" spans="1:15" ht="13.5" customHeight="1">
      <c r="A171" s="207" t="s">
        <v>53882</v>
      </c>
      <c r="B171" s="85"/>
      <c r="C171" s="85"/>
      <c r="D171" s="85">
        <v>1</v>
      </c>
      <c r="E171" s="86">
        <v>35</v>
      </c>
      <c r="F171" s="14"/>
      <c r="G171" s="14"/>
      <c r="H171" s="14"/>
      <c r="I171" s="14"/>
      <c r="J171" s="14"/>
      <c r="K171" s="14"/>
      <c r="L171" s="14"/>
      <c r="M171" s="14"/>
      <c r="N171" s="14"/>
      <c r="O171" s="14"/>
    </row>
    <row r="172" spans="1:15" ht="13.5" customHeight="1">
      <c r="A172" s="83">
        <v>2024</v>
      </c>
      <c r="B172" s="17"/>
      <c r="C172" s="17"/>
      <c r="D172" s="17"/>
      <c r="E172" s="31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3.5" customHeight="1">
      <c r="A173" s="32" t="s">
        <v>60706</v>
      </c>
      <c r="B173" s="17">
        <v>1</v>
      </c>
      <c r="C173" s="17">
        <v>62</v>
      </c>
      <c r="D173" s="17"/>
      <c r="E173" s="31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3.5" customHeight="1">
      <c r="A174" s="30">
        <v>2025</v>
      </c>
      <c r="B174" s="17"/>
      <c r="C174" s="17"/>
      <c r="D174" s="17"/>
      <c r="E174" s="31"/>
      <c r="F174" s="14"/>
      <c r="G174" s="14"/>
      <c r="H174" s="14"/>
      <c r="I174" s="14"/>
      <c r="J174" s="14"/>
      <c r="K174" s="14"/>
      <c r="L174" s="14"/>
      <c r="M174" s="14"/>
      <c r="N174" s="14"/>
      <c r="O174" s="14"/>
    </row>
    <row r="175" spans="1:15" ht="13.5" customHeight="1">
      <c r="A175" s="32" t="s">
        <v>66367</v>
      </c>
      <c r="B175" s="17">
        <v>1</v>
      </c>
      <c r="C175" s="17">
        <v>50</v>
      </c>
      <c r="D175" s="17"/>
      <c r="E175" s="31"/>
      <c r="F175" s="14"/>
      <c r="G175" s="14"/>
      <c r="H175" s="14"/>
      <c r="I175" s="14"/>
      <c r="J175" s="14"/>
      <c r="K175" s="14"/>
      <c r="L175" s="14"/>
      <c r="M175" s="14"/>
      <c r="N175" s="14"/>
      <c r="O175" s="14"/>
    </row>
    <row r="176" spans="1:15" ht="13.5" customHeight="1">
      <c r="A176" s="32" t="s">
        <v>66368</v>
      </c>
      <c r="B176" s="17">
        <v>1</v>
      </c>
      <c r="C176" s="17">
        <v>55</v>
      </c>
      <c r="D176" s="17"/>
      <c r="E176" s="31"/>
      <c r="F176" s="14"/>
      <c r="G176" s="14"/>
      <c r="H176" s="14"/>
      <c r="I176" s="14"/>
      <c r="J176" s="14"/>
      <c r="K176" s="14"/>
      <c r="L176" s="14"/>
      <c r="M176" s="14"/>
      <c r="N176" s="14"/>
      <c r="O176" s="14"/>
    </row>
    <row r="177" spans="1:15" ht="13.5" customHeight="1">
      <c r="A177" s="32" t="s">
        <v>66369</v>
      </c>
      <c r="B177" s="17"/>
      <c r="C177" s="17"/>
      <c r="D177" s="17">
        <v>1</v>
      </c>
      <c r="E177" s="31">
        <v>29</v>
      </c>
      <c r="F177" s="14"/>
      <c r="G177" s="14"/>
      <c r="H177" s="14"/>
      <c r="I177" s="14"/>
      <c r="J177" s="14"/>
      <c r="K177" s="14"/>
      <c r="L177" s="14"/>
      <c r="M177" s="14"/>
      <c r="N177" s="14"/>
      <c r="O177" s="14"/>
    </row>
    <row r="178" spans="1:15" ht="13.5" customHeight="1" thickBot="1">
      <c r="A178" s="79" t="s">
        <v>66370</v>
      </c>
      <c r="B178" s="80"/>
      <c r="C178" s="80"/>
      <c r="D178" s="80">
        <v>1</v>
      </c>
      <c r="E178" s="63">
        <v>24</v>
      </c>
      <c r="F178" s="14"/>
      <c r="G178" s="14"/>
      <c r="H178" s="14"/>
      <c r="I178" s="14"/>
      <c r="J178" s="14"/>
      <c r="K178" s="14"/>
      <c r="L178" s="14"/>
      <c r="M178" s="14"/>
      <c r="N178" s="14"/>
      <c r="O178" s="14"/>
    </row>
    <row r="179" spans="1:15" ht="13.5" customHeight="1" thickBot="1">
      <c r="A179" s="75" t="s">
        <v>60662</v>
      </c>
      <c r="B179" s="76">
        <f>SUM(B164:B178)</f>
        <v>6</v>
      </c>
      <c r="C179" s="76">
        <f>SUM(C164:C178)</f>
        <v>332</v>
      </c>
      <c r="D179" s="76">
        <f>SUM(D164:D178)</f>
        <v>3</v>
      </c>
      <c r="E179" s="77">
        <f>SUM(E164:E178)</f>
        <v>88</v>
      </c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3.5" customHeight="1" thickBot="1">
      <c r="A180" s="3"/>
      <c r="B180" s="3"/>
      <c r="C180" s="3"/>
      <c r="D180" s="3"/>
      <c r="E180" s="8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3.5" customHeight="1" thickBot="1">
      <c r="A181" s="128" t="s">
        <v>15</v>
      </c>
      <c r="B181" s="177"/>
      <c r="C181" s="3"/>
      <c r="D181" s="3"/>
      <c r="E181" s="8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3.5" customHeight="1">
      <c r="A182" s="178" t="s">
        <v>53911</v>
      </c>
      <c r="B182" s="179">
        <f ca="1">C98</f>
        <v>81.333333333333329</v>
      </c>
      <c r="C182" s="3"/>
      <c r="D182" s="3"/>
      <c r="E182" s="8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3.5" customHeight="1">
      <c r="A183" s="180" t="s">
        <v>53909</v>
      </c>
      <c r="B183" s="181">
        <f ca="1">E61</f>
        <v>15.333333333333332</v>
      </c>
      <c r="C183" s="14"/>
      <c r="D183" s="14"/>
      <c r="E183" s="15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3.5" customHeight="1">
      <c r="A184" s="182" t="s">
        <v>53912</v>
      </c>
      <c r="B184" s="183">
        <f ca="1">D98</f>
        <v>76</v>
      </c>
      <c r="C184" s="11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3.5" customHeight="1">
      <c r="A185" s="180" t="s">
        <v>53914</v>
      </c>
      <c r="B185" s="181">
        <f>C99</f>
        <v>66</v>
      </c>
      <c r="C185" s="22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3.5" customHeight="1">
      <c r="A186" s="184" t="s">
        <v>2099</v>
      </c>
      <c r="B186" s="185">
        <f ca="1">C64</f>
        <v>6.8479999999999999</v>
      </c>
      <c r="C186" s="11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3.5" customHeight="1">
      <c r="A187" s="184" t="s">
        <v>16</v>
      </c>
      <c r="B187" s="185">
        <f ca="1">Ranking!$O$35</f>
        <v>4.36376117028066</v>
      </c>
      <c r="C187" s="11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3.5" customHeight="1">
      <c r="A188" s="182" t="s">
        <v>53913</v>
      </c>
      <c r="B188" s="183">
        <f>MIN(B160,B185)</f>
        <v>52</v>
      </c>
      <c r="C188" s="11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3.5" customHeight="1">
      <c r="A189" s="184" t="s">
        <v>17</v>
      </c>
      <c r="B189" s="183">
        <f>B179</f>
        <v>6</v>
      </c>
      <c r="C189" s="11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3.5" customHeight="1">
      <c r="A190" s="184" t="s">
        <v>18</v>
      </c>
      <c r="B190" s="183">
        <f>D179</f>
        <v>3</v>
      </c>
      <c r="C190" s="11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3.5" customHeight="1">
      <c r="A191" s="184" t="s">
        <v>19</v>
      </c>
      <c r="B191" s="183">
        <f>IF(B179=0,0,C179/B179)</f>
        <v>55.333333333333336</v>
      </c>
      <c r="C191" s="11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3.5" customHeight="1" thickBot="1">
      <c r="A192" s="186" t="s">
        <v>14</v>
      </c>
      <c r="B192" s="187">
        <f>IF(D179=0,0,E179/D179)</f>
        <v>29.333333333333332</v>
      </c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3.5" customHeight="1" thickBot="1">
      <c r="A193" s="12"/>
      <c r="B193" s="1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3.5" customHeight="1">
      <c r="A194" s="188" t="s">
        <v>53950</v>
      </c>
      <c r="B194" s="189">
        <f>SUM(B164:B178)</f>
        <v>6</v>
      </c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3.5" customHeight="1">
      <c r="A195" s="190" t="s">
        <v>53951</v>
      </c>
      <c r="B195" s="191">
        <f>SUM(D164:D178)</f>
        <v>3</v>
      </c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3.5" customHeight="1">
      <c r="A196" s="190" t="s">
        <v>20</v>
      </c>
      <c r="B196" s="192">
        <f>2*B194+B195</f>
        <v>15</v>
      </c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3.5" customHeight="1">
      <c r="A197" s="190" t="s">
        <v>21</v>
      </c>
      <c r="B197" s="192" cm="1">
        <f t="array" ref="B197">_xlfn.LET(
_xlpm._r,M8:M100,
_xlpm._p,IFERROR(_xlfn.XMATCH(TRUE,ISTEXT(_xlpm._r),0),ROWS(_xlpm._r)+1),
_xlpm._nums,_xlfn._xlws.FILTER(_xlpm._r,(_xlfn.SEQUENCE(ROWS(_xlpm._r))&lt;_xlpm._p)*ISNUMBER(_xlpm._r),""),
IFERROR(SUM(1/_xlpm._nums),0)
)</f>
        <v>32</v>
      </c>
      <c r="C197" s="3"/>
      <c r="D197" s="233"/>
      <c r="E197" s="233"/>
      <c r="F197" s="233"/>
      <c r="G197" s="233"/>
      <c r="H197" s="233"/>
      <c r="I197" s="233"/>
      <c r="J197" s="233"/>
      <c r="K197" s="233"/>
      <c r="L197" s="233"/>
      <c r="M197" s="233"/>
      <c r="N197" s="3"/>
      <c r="O197" s="3"/>
    </row>
    <row r="198" spans="1:15" ht="13.5" customHeight="1">
      <c r="A198" s="190" t="s">
        <v>22</v>
      </c>
      <c r="B198" s="192">
        <f>B197-B196</f>
        <v>17</v>
      </c>
      <c r="C198" s="316"/>
      <c r="D198" s="317"/>
      <c r="E198" s="317"/>
      <c r="F198" s="317"/>
      <c r="G198" s="317"/>
      <c r="H198" s="317"/>
      <c r="I198" s="317"/>
      <c r="J198" s="317"/>
      <c r="K198" s="317"/>
      <c r="L198" s="317"/>
      <c r="M198" s="317"/>
      <c r="N198" s="3"/>
      <c r="O198" s="3"/>
    </row>
    <row r="199" spans="1:15" ht="13.5" customHeight="1" thickBot="1">
      <c r="A199" s="193" t="s">
        <v>23</v>
      </c>
      <c r="B199" s="194">
        <f ca="1">MAX(0,-B198*(3+2.5*B186/B187))</f>
        <v>0</v>
      </c>
      <c r="C199" s="3"/>
      <c r="D199" s="317"/>
      <c r="E199" s="317"/>
      <c r="F199" s="317"/>
      <c r="G199" s="317"/>
      <c r="H199" s="317"/>
      <c r="I199" s="317"/>
      <c r="J199" s="317"/>
      <c r="K199" s="317"/>
      <c r="L199" s="317"/>
      <c r="M199" s="317"/>
      <c r="N199" s="3"/>
      <c r="O199" s="3"/>
    </row>
    <row r="200" spans="1:15" ht="13.5" customHeight="1" thickBot="1">
      <c r="A200" s="3"/>
      <c r="B200" s="3"/>
      <c r="C200" s="3"/>
      <c r="D200" s="317"/>
      <c r="E200" s="317"/>
      <c r="F200" s="317"/>
      <c r="G200" s="317"/>
      <c r="H200" s="317"/>
      <c r="I200" s="317"/>
      <c r="J200" s="317"/>
      <c r="K200" s="317"/>
      <c r="L200" s="317"/>
      <c r="M200" s="317"/>
      <c r="N200" s="3"/>
      <c r="O200" s="3"/>
    </row>
    <row r="201" spans="1:15" ht="15.75" customHeight="1" thickBot="1">
      <c r="A201" s="679" t="s">
        <v>60666</v>
      </c>
      <c r="B201" s="680"/>
      <c r="C201" s="3"/>
      <c r="D201" s="317"/>
      <c r="E201" s="317"/>
      <c r="F201" s="317"/>
      <c r="G201" s="317"/>
      <c r="H201" s="317"/>
      <c r="I201" s="317"/>
      <c r="J201" s="317"/>
      <c r="K201" s="317"/>
      <c r="L201" s="317"/>
      <c r="M201" s="317"/>
      <c r="N201" s="3"/>
      <c r="O201" s="3"/>
    </row>
    <row r="202" spans="1:15" ht="13.5" customHeight="1" thickBot="1">
      <c r="A202" s="3"/>
      <c r="B202" s="3"/>
      <c r="C202" s="3"/>
      <c r="D202" s="317"/>
      <c r="E202" s="317"/>
      <c r="F202" s="317"/>
      <c r="G202" s="317"/>
      <c r="H202" s="317"/>
      <c r="I202" s="317"/>
      <c r="J202" s="317"/>
      <c r="K202" s="317"/>
      <c r="L202" s="317"/>
      <c r="M202" s="317"/>
      <c r="N202" s="3"/>
      <c r="O202" s="3"/>
    </row>
    <row r="203" spans="1:15" ht="18.75" customHeight="1" thickBot="1">
      <c r="A203" s="199" t="s">
        <v>2098</v>
      </c>
      <c r="B203" s="195">
        <f ca="1">(3*B182) + (1*B188) + IF(B191=0, 0, 3.5 * (96 * B189) / B191) + IF(B192=0, 0, 3.5 * (24 * B190) / B192) + 2.5 * (B184 * B186) / B187 - B199</f>
        <v>639.18944939656694</v>
      </c>
      <c r="C203" s="317"/>
      <c r="D203" s="317"/>
      <c r="E203" s="317"/>
      <c r="F203" s="317"/>
      <c r="G203" s="317"/>
      <c r="H203" s="317"/>
      <c r="I203" s="317"/>
      <c r="J203" s="317"/>
      <c r="K203" s="317"/>
      <c r="L203" s="317"/>
      <c r="M203" s="317"/>
      <c r="N203" s="3"/>
      <c r="O203" s="3"/>
    </row>
    <row r="204" spans="1:15" ht="15" customHeight="1">
      <c r="A204" s="3"/>
      <c r="B204" s="3"/>
      <c r="C204" s="3"/>
      <c r="D204" s="318"/>
      <c r="E204" s="233"/>
      <c r="F204" s="318"/>
      <c r="G204" s="233"/>
      <c r="H204" s="318"/>
      <c r="I204" s="318"/>
      <c r="J204" s="233"/>
      <c r="K204" s="233"/>
      <c r="L204" s="233"/>
      <c r="M204" s="318"/>
      <c r="N204" s="3"/>
      <c r="O204" s="3"/>
    </row>
    <row r="205" spans="1:15" ht="15" customHeight="1">
      <c r="A205" s="3"/>
      <c r="B205" s="3"/>
      <c r="C205" s="3"/>
      <c r="D205" s="318"/>
      <c r="E205" s="318"/>
      <c r="F205" s="318"/>
      <c r="G205" s="233"/>
      <c r="H205" s="233"/>
      <c r="I205" s="318"/>
      <c r="J205" s="233"/>
      <c r="K205" s="233"/>
      <c r="L205" s="233"/>
      <c r="M205" s="318"/>
      <c r="N205" s="3"/>
      <c r="O205" s="3"/>
    </row>
    <row r="206" spans="1:15" ht="15" customHeight="1">
      <c r="A206" s="3"/>
      <c r="B206" s="3"/>
      <c r="C206" s="3"/>
      <c r="D206" s="233"/>
      <c r="E206" s="318"/>
      <c r="F206" s="318"/>
      <c r="G206" s="233"/>
      <c r="H206" s="233"/>
      <c r="I206" s="233"/>
      <c r="J206" s="233"/>
      <c r="K206" s="233"/>
      <c r="L206" s="233"/>
      <c r="M206" s="233"/>
      <c r="N206" s="3"/>
      <c r="O206" s="3"/>
    </row>
    <row r="207" spans="1:15" ht="15" customHeight="1">
      <c r="D207" s="243"/>
      <c r="E207" s="243"/>
      <c r="F207" s="243"/>
      <c r="G207" s="243"/>
      <c r="H207" s="243"/>
      <c r="I207" s="243"/>
      <c r="J207" s="243"/>
      <c r="K207" s="243"/>
      <c r="L207" s="243"/>
      <c r="M207" s="243"/>
    </row>
    <row r="208" spans="1:15" ht="15" customHeight="1">
      <c r="D208" s="243"/>
      <c r="E208" s="243"/>
      <c r="F208" s="243"/>
      <c r="G208" s="243"/>
      <c r="H208" s="243"/>
      <c r="I208" s="243"/>
      <c r="J208" s="243"/>
      <c r="K208" s="243"/>
      <c r="L208" s="243"/>
      <c r="M208" s="243"/>
    </row>
  </sheetData>
  <mergeCells count="37">
    <mergeCell ref="A89:B89"/>
    <mergeCell ref="A88:B88"/>
    <mergeCell ref="A80:B80"/>
    <mergeCell ref="A81:B81"/>
    <mergeCell ref="A94:B94"/>
    <mergeCell ref="A93:B93"/>
    <mergeCell ref="A92:B92"/>
    <mergeCell ref="A91:B91"/>
    <mergeCell ref="A90:B90"/>
    <mergeCell ref="A70:B70"/>
    <mergeCell ref="A71:B71"/>
    <mergeCell ref="A72:B72"/>
    <mergeCell ref="A73:B73"/>
    <mergeCell ref="A75:B75"/>
    <mergeCell ref="A68:B68"/>
    <mergeCell ref="A201:B201"/>
    <mergeCell ref="A95:B95"/>
    <mergeCell ref="A74:B74"/>
    <mergeCell ref="A96:B96"/>
    <mergeCell ref="A82:B82"/>
    <mergeCell ref="A83:B83"/>
    <mergeCell ref="A76:B76"/>
    <mergeCell ref="A77:B77"/>
    <mergeCell ref="A78:B78"/>
    <mergeCell ref="A79:B79"/>
    <mergeCell ref="A84:B84"/>
    <mergeCell ref="A85:B85"/>
    <mergeCell ref="A86:B86"/>
    <mergeCell ref="A87:B87"/>
    <mergeCell ref="A69:B69"/>
    <mergeCell ref="A1:E1"/>
    <mergeCell ref="H1:N3"/>
    <mergeCell ref="A2:E2"/>
    <mergeCell ref="A3:E3"/>
    <mergeCell ref="B5:E6"/>
    <mergeCell ref="H5:N5"/>
    <mergeCell ref="H6:N6"/>
  </mergeCells>
  <phoneticPr fontId="32" type="noConversion"/>
  <conditionalFormatting sqref="M68:M95">
    <cfRule type="expression" dxfId="72" priority="5">
      <formula>$I68="P"</formula>
    </cfRule>
  </conditionalFormatting>
  <conditionalFormatting sqref="N68:N79 N81:N95">
    <cfRule type="expression" dxfId="71" priority="4">
      <formula>$I68="C"</formula>
    </cfRule>
  </conditionalFormatting>
  <conditionalFormatting sqref="N80">
    <cfRule type="expression" dxfId="70" priority="1">
      <formula>$I74="C"</formula>
    </cfRule>
  </conditionalFormatting>
  <pageMargins left="0.511811024" right="0.511811024" top="0.78740157499999996" bottom="0.78740157499999996" header="0" footer="0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E8D15-B4D9-443C-9B69-CBC35E1ADF8E}">
  <sheetPr>
    <tabColor rgb="FF0070C0"/>
  </sheetPr>
  <dimension ref="A1:O100"/>
  <sheetViews>
    <sheetView topLeftCell="A71" workbookViewId="0">
      <selection activeCell="B89" sqref="B89"/>
    </sheetView>
  </sheetViews>
  <sheetFormatPr defaultColWidth="12.5546875" defaultRowHeight="15" customHeight="1"/>
  <cols>
    <col min="1" max="1" width="45.33203125" customWidth="1"/>
    <col min="2" max="2" width="17" customWidth="1"/>
    <col min="3" max="3" width="8.44140625" customWidth="1"/>
    <col min="4" max="4" width="7.109375" customWidth="1"/>
    <col min="5" max="5" width="8.44140625" customWidth="1"/>
    <col min="6" max="6" width="7.44140625" customWidth="1"/>
    <col min="7" max="7" width="6.5546875" customWidth="1"/>
    <col min="8" max="8" width="5.5546875" customWidth="1"/>
    <col min="9" max="9" width="14.21875" bestFit="1" customWidth="1"/>
    <col min="10" max="10" width="21.33203125" customWidth="1"/>
    <col min="11" max="11" width="11.6640625" customWidth="1"/>
    <col min="12" max="12" width="13" customWidth="1"/>
    <col min="13" max="13" width="10.5546875" customWidth="1"/>
    <col min="14" max="14" width="8.6640625" customWidth="1"/>
    <col min="15" max="15" width="8.5546875" customWidth="1"/>
    <col min="16" max="16" width="34.109375" customWidth="1"/>
    <col min="17" max="17" width="11.44140625" customWidth="1"/>
    <col min="18" max="27" width="9.44140625" customWidth="1"/>
  </cols>
  <sheetData>
    <row r="1" spans="1:15" ht="13.5" customHeight="1">
      <c r="A1" s="644" t="s">
        <v>0</v>
      </c>
      <c r="B1" s="645"/>
      <c r="C1" s="645"/>
      <c r="D1" s="645"/>
      <c r="E1" s="646"/>
      <c r="F1" s="16"/>
      <c r="G1" s="1"/>
      <c r="H1" s="647" t="s">
        <v>60682</v>
      </c>
      <c r="I1" s="648"/>
      <c r="J1" s="648"/>
      <c r="K1" s="648"/>
      <c r="L1" s="648"/>
      <c r="M1" s="648"/>
      <c r="N1" s="649"/>
      <c r="O1" s="3"/>
    </row>
    <row r="2" spans="1:15" ht="13.5" customHeight="1">
      <c r="A2" s="656" t="str">
        <f ca="1">"PERÍODO COMPUTADO: Artigos &amp; RH: " &amp; (YEAR(TODAY()) - 5) &amp; " - " &amp; (YEAR(TODAY()) - 1)&amp;" // Livros, Capítulos e Patentes: " &amp; (YEAR(TODAY()) - 10) &amp; " - " &amp; (YEAR(TODAY()) - 1)</f>
        <v>PERÍODO COMPUTADO: Artigos &amp; RH: 2021 - 2025 // Livros, Capítulos e Patentes: 2016 - 2025</v>
      </c>
      <c r="B2" s="657"/>
      <c r="C2" s="657"/>
      <c r="D2" s="657"/>
      <c r="E2" s="658"/>
      <c r="F2" s="16"/>
      <c r="G2" s="1"/>
      <c r="H2" s="650"/>
      <c r="I2" s="651"/>
      <c r="J2" s="651"/>
      <c r="K2" s="651"/>
      <c r="L2" s="651"/>
      <c r="M2" s="651"/>
      <c r="N2" s="652"/>
      <c r="O2" s="3"/>
    </row>
    <row r="3" spans="1:15" ht="16.2" customHeight="1" thickBot="1">
      <c r="A3" s="659" t="str" cm="1">
        <f t="array" aca="1" ref="A3" ca="1">"ORIENTADOR(A): " &amp; MID(CELL("filename", A1), FIND("]", CELL("filename", A1)) + 1, 255)</f>
        <v>ORIENTADOR(A): Ernesto</v>
      </c>
      <c r="B3" s="660"/>
      <c r="C3" s="660"/>
      <c r="D3" s="660"/>
      <c r="E3" s="661"/>
      <c r="F3" s="16"/>
      <c r="G3" s="1"/>
      <c r="H3" s="653"/>
      <c r="I3" s="654"/>
      <c r="J3" s="654"/>
      <c r="K3" s="654"/>
      <c r="L3" s="654"/>
      <c r="M3" s="654"/>
      <c r="N3" s="655"/>
      <c r="O3" s="3"/>
    </row>
    <row r="4" spans="1:15" ht="13.5" customHeight="1" thickBot="1">
      <c r="A4" s="2"/>
      <c r="B4" s="16"/>
      <c r="C4" s="16"/>
      <c r="D4" s="16"/>
      <c r="E4" s="21"/>
      <c r="F4" s="16"/>
      <c r="G4" s="1"/>
      <c r="H4" s="1"/>
      <c r="I4" s="3"/>
      <c r="J4" s="3"/>
      <c r="K4" s="3"/>
      <c r="L4" s="3"/>
      <c r="M4" s="3"/>
      <c r="N4" s="3"/>
      <c r="O4" s="3"/>
    </row>
    <row r="5" spans="1:15" ht="13.5" customHeight="1">
      <c r="A5" s="39" t="s">
        <v>1</v>
      </c>
      <c r="B5" s="662"/>
      <c r="C5" s="662"/>
      <c r="D5" s="662"/>
      <c r="E5" s="663"/>
      <c r="F5" s="1"/>
      <c r="G5" s="1"/>
      <c r="H5" s="666" t="s">
        <v>1</v>
      </c>
      <c r="I5" s="667"/>
      <c r="J5" s="667"/>
      <c r="K5" s="667"/>
      <c r="L5" s="667"/>
      <c r="M5" s="667"/>
      <c r="N5" s="668"/>
      <c r="O5" s="3"/>
    </row>
    <row r="6" spans="1:15" ht="13.5" customHeight="1" thickBot="1">
      <c r="A6" s="40" t="s">
        <v>2</v>
      </c>
      <c r="B6" s="664"/>
      <c r="C6" s="664"/>
      <c r="D6" s="664"/>
      <c r="E6" s="665"/>
      <c r="F6" s="1"/>
      <c r="G6" s="1"/>
      <c r="H6" s="669" t="s">
        <v>2</v>
      </c>
      <c r="I6" s="670"/>
      <c r="J6" s="670"/>
      <c r="K6" s="670"/>
      <c r="L6" s="670"/>
      <c r="M6" s="670"/>
      <c r="N6" s="671"/>
      <c r="O6" s="3"/>
    </row>
    <row r="7" spans="1:15" ht="13.5" customHeight="1" thickBot="1">
      <c r="A7" s="56" t="s">
        <v>53954</v>
      </c>
      <c r="B7" s="57" t="s">
        <v>53964</v>
      </c>
      <c r="C7" s="57" t="s">
        <v>3</v>
      </c>
      <c r="D7" s="58" t="s">
        <v>4</v>
      </c>
      <c r="E7" s="59" t="s">
        <v>53908</v>
      </c>
      <c r="F7" s="4"/>
      <c r="G7" s="4"/>
      <c r="H7" s="72" t="s">
        <v>60667</v>
      </c>
      <c r="I7" s="57" t="s">
        <v>55886</v>
      </c>
      <c r="J7" s="57" t="s">
        <v>24</v>
      </c>
      <c r="K7" s="57" t="s">
        <v>25</v>
      </c>
      <c r="L7" s="57" t="s">
        <v>26</v>
      </c>
      <c r="M7" s="57" t="s">
        <v>27</v>
      </c>
      <c r="N7" s="73" t="s">
        <v>53908</v>
      </c>
      <c r="O7" s="3"/>
    </row>
    <row r="8" spans="1:15" ht="13.5" customHeight="1">
      <c r="A8" s="60" t="str">
        <f t="shared" ref="A8:A13" si="0">IF(I8="", "", IF(J8="", "Revista sem Fator de Impacto" &amp; IF(K8="", "", ", " &amp; K8 &amp; ",") &amp; IF(L8="", "", " p. " &amp; L8), J8 &amp; IF(K8="", "", ", " &amp; K8 &amp; ",") &amp; IF(L8="", "", " p. " &amp; L8)))</f>
        <v>ANGEWANDTE CHEMIE-INTERNATIONAL EDITION, 2021, p. 15517</v>
      </c>
      <c r="B8" s="61">
        <f>IF(I8="","",_xlfn.LET(
  _xlpm.resultado1, VLOOKUP(I8,'JCR 2026 (JIF 25)'!A:C,3,FALSE),
  _xlpm.resultado2, VLOOKUP(I8,'JCR 2026 (JIF 25)'!B:C,2,FALSE),
  _xlpm.resultado, IFERROR(_xlpm.resultado1, IFERROR(_xlpm.resultado2,"")),
  IF(_xlpm.resultado="N/A", "N/A",
     IF(OR(_xlpm.resultado=0, _xlpm.resultado=""), "Revista sem FI", VALUE(_xlpm.resultado))
  )
))</f>
        <v>17.600000000000001</v>
      </c>
      <c r="C8" s="380">
        <f>IF(OR(ISBLANK(M8),NOT(ISNUMBER(B8))),"",1/M8)</f>
        <v>1</v>
      </c>
      <c r="D8" s="381">
        <f t="shared" ref="D8" ca="1" si="1">IF(J8="","",IF(OR(B8=0,B8="Revista sem FI"),0,IF(OR(AND(ISNUMBER(C8),C8&gt;0),AND(ISNUMBER(E8),E8&gt;0)),1,0)))</f>
        <v>1</v>
      </c>
      <c r="E8" s="557" t="str">
        <f ca="1">IF(OR(N8="",NOT(ISNUMBER(B8))),"",IF(SUM(INDIRECT("$E$7:E"&amp;ROW()-1))+1/N8&gt;$C$21,0,1/N8))</f>
        <v/>
      </c>
      <c r="F8" s="3"/>
      <c r="G8" s="3"/>
      <c r="H8" s="49">
        <f>IF(I8&lt;&gt;"", COUNTIF($I$8:I8, "&lt;&gt;"), "")</f>
        <v>1</v>
      </c>
      <c r="I8" s="87" t="s">
        <v>10744</v>
      </c>
      <c r="J8" s="249" t="str">
        <f>IFERROR(VLOOKUP(I8,'JCR 2026 (JIF 25)'!A:D,4,0), IFERROR(VLOOKUP(I8,'JCR 2026 (JIF 25)'!B:D,3,0),""))</f>
        <v>ANGEWANDTE CHEMIE-INTERNATIONAL EDITION</v>
      </c>
      <c r="K8" s="19">
        <v>2021</v>
      </c>
      <c r="L8" s="19">
        <v>15517</v>
      </c>
      <c r="M8" s="19">
        <v>1</v>
      </c>
      <c r="N8" s="53"/>
      <c r="O8" s="3"/>
    </row>
    <row r="9" spans="1:15" ht="13.5" customHeight="1">
      <c r="A9" s="37" t="str">
        <f t="shared" si="0"/>
        <v>EUROPEAN JOURNAL OF INORGANIC CHEMISTRY, 2023, p. e202300023</v>
      </c>
      <c r="B9" s="23">
        <f>IF(I9="","",_xlfn.LET(
  _xlpm.resultado1, VLOOKUP(I9,'JCR 2026 (JIF 25)'!A:C,3,FALSE),
  _xlpm.resultado2, VLOOKUP(I9,'JCR 2026 (JIF 25)'!B:C,2,FALSE),
  _xlpm.resultado, IFERROR(_xlpm.resultado1, IFERROR(_xlpm.resultado2,"")),
  IF(_xlpm.resultado="N/A", "N/A",
     IF(OR(_xlpm.resultado=0, _xlpm.resultado=""), "Revista sem FI", VALUE(_xlpm.resultado))
  )
))</f>
        <v>1.8</v>
      </c>
      <c r="C9" s="388">
        <f t="shared" ref="C9:C20" si="2">IF(OR(ISBLANK(M9),NOT(ISNUMBER(B9))),"",1/M9)</f>
        <v>1</v>
      </c>
      <c r="D9" s="389">
        <f t="shared" ref="D9:D20" ca="1" si="3">IF(J9="","",IF(OR(B9=0,B9="Revista sem FI"),0,IF(OR(AND(ISNUMBER(C9),C9&gt;0),AND(ISNUMBER(E9),E9&gt;0)),1,0)))</f>
        <v>1</v>
      </c>
      <c r="E9" s="561" t="str">
        <f t="shared" ref="E9:E20" ca="1" si="4">IF(OR(N9="",NOT(ISNUMBER(B9))),"",IF(SUM(INDIRECT("$E$7:E"&amp;ROW()-1))+1/N9&gt;$C$21,0,1/N9))</f>
        <v/>
      </c>
      <c r="F9" s="3"/>
      <c r="G9" s="3"/>
      <c r="H9" s="49">
        <f>IF(I9&lt;&gt;"", COUNTIF($I$8:I9, "&lt;&gt;"), "")</f>
        <v>2</v>
      </c>
      <c r="I9" s="87" t="s">
        <v>711</v>
      </c>
      <c r="J9" s="249" t="str">
        <f>IFERROR(VLOOKUP(I9,'JCR 2026 (JIF 25)'!A:D,4,0), IFERROR(VLOOKUP(I9,'JCR 2026 (JIF 25)'!B:D,3,0),""))</f>
        <v>EUROPEAN JOURNAL OF INORGANIC CHEMISTRY</v>
      </c>
      <c r="K9" s="19">
        <v>2023</v>
      </c>
      <c r="L9" s="19" t="s">
        <v>53926</v>
      </c>
      <c r="M9" s="19">
        <v>1</v>
      </c>
      <c r="N9" s="53"/>
      <c r="O9" s="3"/>
    </row>
    <row r="10" spans="1:15" ht="13.5" customHeight="1">
      <c r="A10" s="37" t="str">
        <f t="shared" si="0"/>
        <v>EUROPEAN JOURNAL OF INORGANIC CHEMISTRY, 2023, p. e202300478</v>
      </c>
      <c r="B10" s="23">
        <f>IF(I10="","",_xlfn.LET(
  _xlpm.resultado1, VLOOKUP(I10,'JCR 2026 (JIF 25)'!A:C,3,FALSE),
  _xlpm.resultado2, VLOOKUP(I10,'JCR 2026 (JIF 25)'!B:C,2,FALSE),
  _xlpm.resultado, IFERROR(_xlpm.resultado1, IFERROR(_xlpm.resultado2,"")),
  IF(_xlpm.resultado="N/A", "N/A",
     IF(OR(_xlpm.resultado=0, _xlpm.resultado=""), "Revista sem FI", VALUE(_xlpm.resultado))
  )
))</f>
        <v>1.8</v>
      </c>
      <c r="C10" s="388">
        <f t="shared" si="2"/>
        <v>1</v>
      </c>
      <c r="D10" s="389">
        <f t="shared" ca="1" si="3"/>
        <v>1</v>
      </c>
      <c r="E10" s="561" t="str">
        <f t="shared" ca="1" si="4"/>
        <v/>
      </c>
      <c r="F10" s="3"/>
      <c r="G10" s="3"/>
      <c r="H10" s="49">
        <f>IF(I10&lt;&gt;"", COUNTIF($I$8:I10, "&lt;&gt;"), "")</f>
        <v>3</v>
      </c>
      <c r="I10" s="87" t="s">
        <v>711</v>
      </c>
      <c r="J10" s="249" t="str">
        <f>IFERROR(VLOOKUP(I10,'JCR 2026 (JIF 25)'!A:D,4,0), IFERROR(VLOOKUP(I10,'JCR 2026 (JIF 25)'!B:D,3,0),""))</f>
        <v>EUROPEAN JOURNAL OF INORGANIC CHEMISTRY</v>
      </c>
      <c r="K10" s="19">
        <v>2023</v>
      </c>
      <c r="L10" s="19" t="s">
        <v>53927</v>
      </c>
      <c r="M10" s="19">
        <v>1</v>
      </c>
      <c r="N10" s="53"/>
      <c r="O10" s="3"/>
    </row>
    <row r="11" spans="1:15" ht="13.5" customHeight="1">
      <c r="A11" s="37" t="str">
        <f t="shared" si="0"/>
        <v>Chemistry-Switzerland, 2023, p. 934</v>
      </c>
      <c r="B11" s="23">
        <f>IF(I11="","",_xlfn.LET(
  _xlpm.resultado1, VLOOKUP(I11,'JCR 2026 (JIF 25)'!A:C,3,FALSE),
  _xlpm.resultado2, VLOOKUP(I11,'JCR 2026 (JIF 25)'!B:C,2,FALSE),
  _xlpm.resultado, IFERROR(_xlpm.resultado1, IFERROR(_xlpm.resultado2,"")),
  IF(_xlpm.resultado="N/A", "N/A",
     IF(OR(_xlpm.resultado=0, _xlpm.resultado=""), "Revista sem FI", VALUE(_xlpm.resultado))
  )
))</f>
        <v>2.6</v>
      </c>
      <c r="C11" s="388" t="str">
        <f t="shared" si="2"/>
        <v/>
      </c>
      <c r="D11" s="389">
        <f t="shared" ca="1" si="3"/>
        <v>1</v>
      </c>
      <c r="E11" s="561">
        <f t="shared" ca="1" si="4"/>
        <v>1</v>
      </c>
      <c r="F11" s="3"/>
      <c r="G11" s="3"/>
      <c r="H11" s="49">
        <f>IF(I11&lt;&gt;"", COUNTIF($I$8:I11, "&lt;&gt;"), "")</f>
        <v>4</v>
      </c>
      <c r="I11" s="87" t="s">
        <v>28519</v>
      </c>
      <c r="J11" s="249" t="str">
        <f>IFERROR(VLOOKUP(I11,'JCR 2026 (JIF 25)'!A:D,4,0), IFERROR(VLOOKUP(I11,'JCR 2026 (JIF 25)'!B:D,3,0),""))</f>
        <v>Chemistry-Switzerland</v>
      </c>
      <c r="K11" s="19">
        <v>2023</v>
      </c>
      <c r="L11" s="19">
        <v>934</v>
      </c>
      <c r="M11" s="19"/>
      <c r="N11" s="53">
        <v>1</v>
      </c>
      <c r="O11" s="3"/>
    </row>
    <row r="12" spans="1:15" ht="13.5" customHeight="1">
      <c r="A12" s="37" t="str">
        <f t="shared" si="0"/>
        <v>INORGANIC CHEMISTRY, 2024, p. 63</v>
      </c>
      <c r="B12" s="23">
        <f>IF(I12="","",_xlfn.LET(
  _xlpm.resultado1, VLOOKUP(I12,'JCR 2026 (JIF 25)'!A:C,3,FALSE),
  _xlpm.resultado2, VLOOKUP(I12,'JCR 2026 (JIF 25)'!B:C,2,FALSE),
  _xlpm.resultado, IFERROR(_xlpm.resultado1, IFERROR(_xlpm.resultado2,"")),
  IF(_xlpm.resultado="N/A", "N/A",
     IF(OR(_xlpm.resultado=0, _xlpm.resultado=""), "Revista sem FI", VALUE(_xlpm.resultado))
  )
))</f>
        <v>4.5999999999999996</v>
      </c>
      <c r="C12" s="388">
        <f t="shared" si="2"/>
        <v>1</v>
      </c>
      <c r="D12" s="389">
        <f t="shared" ca="1" si="3"/>
        <v>1</v>
      </c>
      <c r="E12" s="561" t="str">
        <f t="shared" ca="1" si="4"/>
        <v/>
      </c>
      <c r="F12" s="3"/>
      <c r="G12" s="14"/>
      <c r="H12" s="49">
        <f>IF(I12&lt;&gt;"", COUNTIF($I$8:I12, "&lt;&gt;"), "")</f>
        <v>5</v>
      </c>
      <c r="I12" s="87" t="s">
        <v>900</v>
      </c>
      <c r="J12" s="249" t="str">
        <f>IFERROR(VLOOKUP(I12,'JCR 2026 (JIF 25)'!A:D,4,0), IFERROR(VLOOKUP(I12,'JCR 2026 (JIF 25)'!B:D,3,0),""))</f>
        <v>INORGANIC CHEMISTRY</v>
      </c>
      <c r="K12" s="19">
        <v>2024</v>
      </c>
      <c r="L12" s="19">
        <v>63</v>
      </c>
      <c r="M12" s="19">
        <v>1</v>
      </c>
      <c r="N12" s="53"/>
      <c r="O12" s="14"/>
    </row>
    <row r="13" spans="1:15" ht="13.5" customHeight="1">
      <c r="A13" s="37" t="str">
        <f t="shared" si="0"/>
        <v>EUROPEAN JOURNAL OF INORGANIC CHEMISTRY, 2025, p. 202400806</v>
      </c>
      <c r="B13" s="23">
        <f>IF(I13="","",_xlfn.LET(
  _xlpm.resultado1, VLOOKUP(I13,'JCR 2026 (JIF 25)'!A:C,3,FALSE),
  _xlpm.resultado2, VLOOKUP(I13,'JCR 2026 (JIF 25)'!B:C,2,FALSE),
  _xlpm.resultado, IFERROR(_xlpm.resultado1, IFERROR(_xlpm.resultado2,"")),
  IF(_xlpm.resultado="N/A", "N/A",
     IF(OR(_xlpm.resultado=0, _xlpm.resultado=""), "Revista sem FI", VALUE(_xlpm.resultado))
  )
))</f>
        <v>1.8</v>
      </c>
      <c r="C13" s="388" t="str">
        <f t="shared" si="2"/>
        <v/>
      </c>
      <c r="D13" s="389">
        <f t="shared" ca="1" si="3"/>
        <v>1</v>
      </c>
      <c r="E13" s="561">
        <f t="shared" ca="1" si="4"/>
        <v>0.5</v>
      </c>
      <c r="F13" s="14"/>
      <c r="G13" s="14"/>
      <c r="H13" s="49">
        <f>IF(I13&lt;&gt;"", COUNTIF($I$8:I13, "&lt;&gt;"), "")</f>
        <v>6</v>
      </c>
      <c r="I13" s="87" t="s">
        <v>14366</v>
      </c>
      <c r="J13" s="249" t="str">
        <f>IFERROR(VLOOKUP(I13,'JCR 2026 (JIF 25)'!A:D,4,0), IFERROR(VLOOKUP(I13,'JCR 2026 (JIF 25)'!B:D,3,0),""))</f>
        <v>EUROPEAN JOURNAL OF INORGANIC CHEMISTRY</v>
      </c>
      <c r="K13" s="19">
        <v>2025</v>
      </c>
      <c r="L13" s="19">
        <v>202400806</v>
      </c>
      <c r="M13" s="19"/>
      <c r="N13" s="53">
        <v>2</v>
      </c>
      <c r="O13" s="14"/>
    </row>
    <row r="14" spans="1:15" ht="13.5" customHeight="1">
      <c r="A14" s="37" t="str">
        <f t="shared" ref="A14:A20" si="5">IF(I14="", "", IF(J14="", "Revista sem Fator de Impacto" &amp; IF(K14="", "", ", " &amp; K14 &amp; ",") &amp; IF(L14="", "", " p. " &amp; L14), J14 &amp; IF(K14="", "", ", " &amp; K14 &amp; ",") &amp; IF(L14="", "", " p. " &amp; L14)))</f>
        <v>PHOSPHORUS SULFUR AND SILICON AND THE RELATED ELEMENTS, 2025, p. 1</v>
      </c>
      <c r="B14" s="23">
        <f>IF(I14="","",_xlfn.LET(
  _xlpm.resultado1, VLOOKUP(I14,'JCR 2026 (JIF 25)'!A:C,3,FALSE),
  _xlpm.resultado2, VLOOKUP(I14,'JCR 2026 (JIF 25)'!B:C,2,FALSE),
  _xlpm.resultado, IFERROR(_xlpm.resultado1, IFERROR(_xlpm.resultado2,"")),
  IF(_xlpm.resultado="N/A", "N/A",
     IF(OR(_xlpm.resultado=0, _xlpm.resultado=""), "Revista sem FI", VALUE(_xlpm.resultado))
  )
))</f>
        <v>1.3</v>
      </c>
      <c r="C14" s="388">
        <f t="shared" si="2"/>
        <v>1</v>
      </c>
      <c r="D14" s="389">
        <f t="shared" ca="1" si="3"/>
        <v>1</v>
      </c>
      <c r="E14" s="561" t="str">
        <f t="shared" ca="1" si="4"/>
        <v/>
      </c>
      <c r="F14" s="14"/>
      <c r="G14" s="14"/>
      <c r="H14" s="49">
        <f>IF(I14&lt;&gt;"", COUNTIF($I$8:I14, "&lt;&gt;"), "")</f>
        <v>7</v>
      </c>
      <c r="I14" s="87" t="s">
        <v>21436</v>
      </c>
      <c r="J14" s="249" t="str">
        <f>IFERROR(VLOOKUP(I14,'JCR 2026 (JIF 25)'!A:D,4,0), IFERROR(VLOOKUP(I14,'JCR 2026 (JIF 25)'!B:D,3,0),""))</f>
        <v>PHOSPHORUS SULFUR AND SILICON AND THE RELATED ELEMENTS</v>
      </c>
      <c r="K14" s="19">
        <v>2025</v>
      </c>
      <c r="L14" s="19">
        <v>1</v>
      </c>
      <c r="M14" s="19">
        <v>1</v>
      </c>
      <c r="N14" s="53"/>
      <c r="O14" s="14"/>
    </row>
    <row r="15" spans="1:15" ht="13.5" customHeight="1">
      <c r="A15" s="37" t="str">
        <f t="shared" si="5"/>
        <v/>
      </c>
      <c r="B15" s="23" t="str">
        <f>IF(I15="","",_xlfn.LET(
  _xlpm.resultado1, VLOOKUP(I15,'JCR 2026 (JIF 25)'!A:C,3,FALSE),
  _xlpm.resultado2, VLOOKUP(I15,'JCR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5" s="388" t="str">
        <f t="shared" si="2"/>
        <v/>
      </c>
      <c r="D15" s="389" t="str">
        <f t="shared" si="3"/>
        <v/>
      </c>
      <c r="E15" s="561" t="str">
        <f t="shared" ca="1" si="4"/>
        <v/>
      </c>
      <c r="F15" s="14"/>
      <c r="G15" s="14"/>
      <c r="H15" s="49" t="str">
        <f>IF(I15&lt;&gt;"", COUNTIF($I$8:I15, "&lt;&gt;"), "")</f>
        <v/>
      </c>
      <c r="I15" s="87"/>
      <c r="J15" s="249" t="str">
        <f>IFERROR(VLOOKUP(I15,'JCR 2026 (JIF 25)'!A:D,4,0), IFERROR(VLOOKUP(I15,'JCR 2026 (JIF 25)'!B:D,3,0),""))</f>
        <v/>
      </c>
      <c r="K15" s="19"/>
      <c r="L15" s="19"/>
      <c r="M15" s="19"/>
      <c r="N15" s="53"/>
      <c r="O15" s="14"/>
    </row>
    <row r="16" spans="1:15" ht="13.5" customHeight="1">
      <c r="A16" s="37" t="str">
        <f t="shared" si="5"/>
        <v/>
      </c>
      <c r="B16" s="23" t="str">
        <f>IF(I16="","",_xlfn.LET(
  _xlpm.resultado1, VLOOKUP(I16,'JCR 2026 (JIF 25)'!A:C,3,FALSE),
  _xlpm.resultado2, VLOOKUP(I16,'JCR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6" s="388" t="str">
        <f t="shared" si="2"/>
        <v/>
      </c>
      <c r="D16" s="389" t="str">
        <f t="shared" si="3"/>
        <v/>
      </c>
      <c r="E16" s="561" t="str">
        <f t="shared" ca="1" si="4"/>
        <v/>
      </c>
      <c r="F16" s="14"/>
      <c r="G16" s="14"/>
      <c r="H16" s="49" t="str">
        <f>IF(I16&lt;&gt;"", COUNTIF($I$8:I16, "&lt;&gt;"), "")</f>
        <v/>
      </c>
      <c r="I16" s="87"/>
      <c r="J16" s="249" t="str">
        <f>IFERROR(VLOOKUP(I16,'JCR 2026 (JIF 25)'!A:D,4,0), IFERROR(VLOOKUP(I16,'JCR 2026 (JIF 25)'!B:D,3,0),""))</f>
        <v/>
      </c>
      <c r="K16" s="19"/>
      <c r="L16" s="19"/>
      <c r="M16" s="19"/>
      <c r="N16" s="53"/>
      <c r="O16" s="14"/>
    </row>
    <row r="17" spans="1:15" ht="13.5" customHeight="1">
      <c r="A17" s="37" t="str">
        <f t="shared" si="5"/>
        <v/>
      </c>
      <c r="B17" s="23" t="str">
        <f>IF(I17="","",_xlfn.LET(
  _xlpm.resultado1, VLOOKUP(I17,'JCR 2026 (JIF 25)'!A:C,3,FALSE),
  _xlpm.resultado2, VLOOKUP(I17,'JCR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7" s="388" t="str">
        <f t="shared" si="2"/>
        <v/>
      </c>
      <c r="D17" s="389" t="str">
        <f t="shared" si="3"/>
        <v/>
      </c>
      <c r="E17" s="561" t="str">
        <f t="shared" ca="1" si="4"/>
        <v/>
      </c>
      <c r="F17" s="14"/>
      <c r="G17" s="14"/>
      <c r="H17" s="49" t="str">
        <f>IF(I17&lt;&gt;"", COUNTIF($I$8:I17, "&lt;&gt;"), "")</f>
        <v/>
      </c>
      <c r="I17" s="87"/>
      <c r="J17" s="249" t="str">
        <f>IFERROR(VLOOKUP(I17,'JCR 2026 (JIF 25)'!A:D,4,0), IFERROR(VLOOKUP(I17,'JCR 2026 (JIF 25)'!B:D,3,0),""))</f>
        <v/>
      </c>
      <c r="K17" s="19"/>
      <c r="L17" s="19"/>
      <c r="M17" s="19"/>
      <c r="N17" s="53"/>
      <c r="O17" s="14"/>
    </row>
    <row r="18" spans="1:15" ht="13.5" customHeight="1">
      <c r="A18" s="37" t="str">
        <f t="shared" si="5"/>
        <v/>
      </c>
      <c r="B18" s="23" t="str">
        <f>IF(I18="","",_xlfn.LET(
  _xlpm.resultado1, VLOOKUP(I18,'JCR 2026 (JIF 25)'!A:C,3,FALSE),
  _xlpm.resultado2, VLOOKUP(I18,'JCR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8" s="388" t="str">
        <f t="shared" si="2"/>
        <v/>
      </c>
      <c r="D18" s="389" t="str">
        <f t="shared" si="3"/>
        <v/>
      </c>
      <c r="E18" s="561" t="str">
        <f t="shared" ca="1" si="4"/>
        <v/>
      </c>
      <c r="F18" s="14"/>
      <c r="G18" s="14"/>
      <c r="H18" s="49" t="str">
        <f>IF(I18&lt;&gt;"", COUNTIF($I$8:I18, "&lt;&gt;"), "")</f>
        <v/>
      </c>
      <c r="I18" s="87"/>
      <c r="J18" s="249" t="str">
        <f>IFERROR(VLOOKUP(I18,'JCR 2026 (JIF 25)'!A:D,4,0), IFERROR(VLOOKUP(I18,'JCR 2026 (JIF 25)'!B:D,3,0),""))</f>
        <v/>
      </c>
      <c r="K18" s="19"/>
      <c r="L18" s="19"/>
      <c r="M18" s="19"/>
      <c r="N18" s="53"/>
      <c r="O18" s="14"/>
    </row>
    <row r="19" spans="1:15" ht="13.5" customHeight="1">
      <c r="A19" s="37" t="str">
        <f t="shared" si="5"/>
        <v/>
      </c>
      <c r="B19" s="23" t="str">
        <f>IF(I19="","",_xlfn.LET(
  _xlpm.resultado1, VLOOKUP(I19,'JCR 2026 (JIF 25)'!A:C,3,FALSE),
  _xlpm.resultado2, VLOOKUP(I19,'JCR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19" s="388" t="str">
        <f t="shared" si="2"/>
        <v/>
      </c>
      <c r="D19" s="389" t="str">
        <f t="shared" si="3"/>
        <v/>
      </c>
      <c r="E19" s="561" t="str">
        <f t="shared" ca="1" si="4"/>
        <v/>
      </c>
      <c r="F19" s="14"/>
      <c r="G19" s="14"/>
      <c r="H19" s="49" t="str">
        <f>IF(I19&lt;&gt;"", COUNTIF($I$8:I19, "&lt;&gt;"), "")</f>
        <v/>
      </c>
      <c r="I19" s="87"/>
      <c r="J19" s="249" t="str">
        <f>IFERROR(VLOOKUP(I19,'JCR 2026 (JIF 25)'!A:D,4,0), IFERROR(VLOOKUP(I19,'JCR 2026 (JIF 25)'!B:D,3,0),""))</f>
        <v/>
      </c>
      <c r="K19" s="19"/>
      <c r="L19" s="19"/>
      <c r="M19" s="19"/>
      <c r="N19" s="53"/>
      <c r="O19" s="14"/>
    </row>
    <row r="20" spans="1:15" ht="13.5" customHeight="1" thickBot="1">
      <c r="A20" s="38" t="str">
        <f t="shared" si="5"/>
        <v/>
      </c>
      <c r="B20" s="33" t="str">
        <f>IF(I20="","",_xlfn.LET(
  _xlpm.resultado1, VLOOKUP(I20,'JCR 2026 (JIF 25)'!A:C,3,FALSE),
  _xlpm.resultado2, VLOOKUP(I20,'JCR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20" s="397" t="str">
        <f t="shared" si="2"/>
        <v/>
      </c>
      <c r="D20" s="398" t="str">
        <f t="shared" si="3"/>
        <v/>
      </c>
      <c r="E20" s="562" t="str">
        <f t="shared" ca="1" si="4"/>
        <v/>
      </c>
      <c r="F20" s="3"/>
      <c r="G20" s="3"/>
      <c r="H20" s="50" t="str">
        <f>IF(I20&lt;&gt;"", COUNTIF($I$8:I20, "&lt;&gt;"), "")</f>
        <v/>
      </c>
      <c r="I20" s="228"/>
      <c r="J20" s="284" t="str">
        <f>IFERROR(VLOOKUP(I20,'JCR 2026 (JIF 25)'!A:D,4,0), IFERROR(VLOOKUP(I20,'JCR 2026 (JIF 25)'!B:D,3,0),""))</f>
        <v/>
      </c>
      <c r="K20" s="47"/>
      <c r="L20" s="47"/>
      <c r="M20" s="47"/>
      <c r="N20" s="54"/>
      <c r="O20" s="3"/>
    </row>
    <row r="21" spans="1:15" ht="13.5" customHeight="1">
      <c r="A21" s="34" t="s">
        <v>60663</v>
      </c>
      <c r="B21" s="35">
        <f>SUM(B8:B20)</f>
        <v>31.500000000000007</v>
      </c>
      <c r="C21" s="35">
        <f>SUM(C8:C20)</f>
        <v>5</v>
      </c>
      <c r="D21" s="35">
        <f ca="1">SUM(D8:D20)</f>
        <v>7</v>
      </c>
      <c r="E21" s="36">
        <f ca="1">SUM(E8:E20)</f>
        <v>1.5</v>
      </c>
      <c r="F21" s="3"/>
      <c r="G21" s="3"/>
      <c r="H21" s="3"/>
      <c r="I21" s="3"/>
      <c r="J21" s="239"/>
      <c r="K21" s="3"/>
      <c r="L21" s="3"/>
      <c r="M21" s="3"/>
      <c r="N21" s="3"/>
      <c r="O21" s="3"/>
    </row>
    <row r="22" spans="1:15" ht="13.5" customHeight="1" thickBot="1">
      <c r="A22" s="24"/>
      <c r="B22" s="25" t="s">
        <v>53910</v>
      </c>
      <c r="C22" s="55">
        <f ca="1">C21+(MIN(C21,E21))</f>
        <v>6.5</v>
      </c>
      <c r="D22" s="26"/>
      <c r="E22" s="27"/>
      <c r="F22" s="14"/>
      <c r="G22" s="14"/>
      <c r="H22" s="14"/>
      <c r="I22" s="14"/>
      <c r="J22" s="211"/>
      <c r="K22" s="14"/>
      <c r="L22" s="14"/>
      <c r="M22" s="3"/>
      <c r="N22" s="3"/>
      <c r="O22" s="3"/>
    </row>
    <row r="23" spans="1:15" ht="13.5" customHeight="1" thickBot="1">
      <c r="A23" s="16"/>
      <c r="B23" s="21"/>
      <c r="C23" s="21"/>
      <c r="D23" s="29"/>
      <c r="E23" s="15"/>
      <c r="F23" s="3"/>
      <c r="G23" s="3"/>
      <c r="H23" s="3"/>
      <c r="I23" s="3"/>
      <c r="J23" s="8"/>
      <c r="K23" s="3"/>
      <c r="L23" s="3"/>
      <c r="M23" s="3"/>
      <c r="N23" s="3"/>
      <c r="O23" s="3"/>
    </row>
    <row r="24" spans="1:15" ht="13.5" customHeight="1" thickBot="1">
      <c r="A24" s="41" t="s">
        <v>6</v>
      </c>
      <c r="B24" s="133" t="s">
        <v>53953</v>
      </c>
      <c r="C24" s="42" cm="1">
        <f t="array" aca="1" ref="C24" ca="1">_xlfn.LET(
_xlpm._nAP,COUNTIF(C8:C20,"&gt;0"),
_xlpm._nTotal,SUM(D8:D20),
_xlpm._nCandidatosAPCo,SUMPRODUCT(--ISNUMBER(E8:E20)),
_xlpm._nAPCoUsados,MIN(MAX(0,_xlpm._nTotal-_xlpm._nAP),_xlpm._nCandidatosAPCo),
_xlpm._FIAPCo,_xlfn._xlws.FILTER(
   IF(ISNUMBER(B8:B20),B8:B20,0),
   ISNUMBER(E8:E20),
   0
),
_xlpm._somaAP,SUMIFS(B8:B20,C8:C20,"&gt;0"),
_xlpm._somaAPCo,IF(
   _xlpm._nAPCoUsados=0,
   0,
   SUM(
      LARGE(
         _xlpm._FIAPCo,
         _xlfn.SEQUENCE(_xlpm._nAPCoUsados)
      )
   )
),
IF(
   _xlpm._nTotal=0,
   0,
   (_xlpm._somaAP+_xlpm._somaAPCo)/_xlpm._nTotal
)
)</f>
        <v>4.5000000000000009</v>
      </c>
      <c r="D24" s="14" t="s">
        <v>53962</v>
      </c>
      <c r="E24" s="8"/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5" ht="13.5" customHeight="1">
      <c r="A25" s="3"/>
      <c r="B25" s="3"/>
      <c r="C25" s="3"/>
      <c r="D25" s="210" t="s">
        <v>53963</v>
      </c>
      <c r="E25" s="8"/>
      <c r="F25" s="3"/>
      <c r="G25" s="3"/>
      <c r="H25" s="3"/>
      <c r="I25" s="3"/>
      <c r="J25" s="3"/>
      <c r="K25" s="3"/>
      <c r="L25" s="3"/>
      <c r="M25" s="3"/>
      <c r="N25" s="3"/>
      <c r="O25" s="3"/>
    </row>
    <row r="26" spans="1:15" ht="13.5" customHeight="1" thickBot="1">
      <c r="A26" s="14"/>
      <c r="B26" s="14"/>
      <c r="C26" s="14"/>
      <c r="D26" s="210"/>
      <c r="E26" s="15"/>
      <c r="F26" s="14"/>
      <c r="G26" s="14"/>
      <c r="H26" s="14"/>
      <c r="I26" s="14"/>
      <c r="J26" s="14"/>
      <c r="K26" s="14"/>
      <c r="L26" s="14"/>
      <c r="M26" s="14"/>
      <c r="N26" s="14"/>
      <c r="O26" s="14"/>
    </row>
    <row r="27" spans="1:15" ht="13.5" customHeight="1">
      <c r="A27" s="39" t="s">
        <v>53952</v>
      </c>
      <c r="B27" s="212"/>
      <c r="C27" s="57" t="s">
        <v>3</v>
      </c>
      <c r="D27" s="278" t="s">
        <v>4</v>
      </c>
      <c r="E27" s="8"/>
      <c r="F27" s="3"/>
      <c r="G27" s="3"/>
      <c r="H27" s="74" t="s">
        <v>60667</v>
      </c>
      <c r="I27" s="271" t="s">
        <v>60675</v>
      </c>
      <c r="J27" s="271" t="s">
        <v>60677</v>
      </c>
      <c r="K27" s="272" t="s">
        <v>25</v>
      </c>
      <c r="L27" s="271" t="s">
        <v>60676</v>
      </c>
      <c r="M27" s="272" t="s">
        <v>53917</v>
      </c>
      <c r="N27" s="273" t="s">
        <v>60680</v>
      </c>
      <c r="O27" s="14"/>
    </row>
    <row r="28" spans="1:15" ht="13.5" customHeight="1">
      <c r="A28" s="642" t="str">
        <f t="shared" ref="A28:A34" si="6">IF(OR(ISBLANK(J28),ISBLANK(K28)), "", J28 &amp; ", " &amp; K28)</f>
        <v>BR 10 2018 015566, 2018</v>
      </c>
      <c r="B28" s="643"/>
      <c r="C28" s="262">
        <f t="shared" ref="C28:C34" si="7">IF(I28="","",
 IF(I28="C", IF(L28="N", 1, IF(L28="I", 2, 0)),
 IF(I28="L", IF(L28="N", 2, IF(L28="I", 4, 0)),
 IF(I28="P",
    IF(L28="N",1,IF(L28="I",2,0)) *
    IF(L28&lt;&gt;"", IF(N28&lt;&gt;"", 2, 1), 0),
 0))))</f>
        <v>1</v>
      </c>
      <c r="D28" s="276">
        <f t="shared" ref="D28:D34" si="8">IF(A28="","",1)</f>
        <v>1</v>
      </c>
      <c r="E28" s="8"/>
      <c r="F28" s="3"/>
      <c r="G28" s="3"/>
      <c r="H28" s="49">
        <f>IF(J28&lt;&gt;"", COUNTIF($J$28:J28, "&lt;&gt;"), "")</f>
        <v>1</v>
      </c>
      <c r="I28" s="87" t="s">
        <v>60674</v>
      </c>
      <c r="J28" s="616" t="s">
        <v>53902</v>
      </c>
      <c r="K28" s="6">
        <v>2018</v>
      </c>
      <c r="L28" s="87" t="s">
        <v>60678</v>
      </c>
      <c r="M28" s="87"/>
      <c r="N28" s="266"/>
      <c r="O28" s="14"/>
    </row>
    <row r="29" spans="1:15" ht="13.5" customHeight="1">
      <c r="A29" s="642" t="str">
        <f t="shared" si="6"/>
        <v>Pat. BR 10 2021 0203013; depósito 2021., 2021</v>
      </c>
      <c r="B29" s="643"/>
      <c r="C29" s="262">
        <f t="shared" si="7"/>
        <v>1</v>
      </c>
      <c r="D29" s="276">
        <f t="shared" si="8"/>
        <v>1</v>
      </c>
      <c r="E29" s="8"/>
      <c r="F29" s="3"/>
      <c r="G29" s="3"/>
      <c r="H29" s="49">
        <f>IF(J29&lt;&gt;"", COUNTIF($J$28:J29, "&lt;&gt;"), "")</f>
        <v>2</v>
      </c>
      <c r="I29" s="87" t="s">
        <v>60674</v>
      </c>
      <c r="J29" s="18" t="s">
        <v>60740</v>
      </c>
      <c r="K29" s="615">
        <v>2021</v>
      </c>
      <c r="L29" s="87" t="s">
        <v>60678</v>
      </c>
      <c r="M29" s="87"/>
      <c r="N29" s="266"/>
      <c r="O29" s="14"/>
    </row>
    <row r="30" spans="1:15" ht="13.5" customHeight="1">
      <c r="A30" s="642" t="str">
        <f t="shared" si="6"/>
        <v>Pat. BR 10 2024 0128990; depósito 2024., 2024</v>
      </c>
      <c r="B30" s="643"/>
      <c r="C30" s="262">
        <f t="shared" si="7"/>
        <v>1</v>
      </c>
      <c r="D30" s="276">
        <f t="shared" si="8"/>
        <v>1</v>
      </c>
      <c r="E30" s="8"/>
      <c r="F30" s="3"/>
      <c r="G30" s="3"/>
      <c r="H30" s="49">
        <f>IF(J30&lt;&gt;"", COUNTIF($J$28:J30, "&lt;&gt;"), "")</f>
        <v>3</v>
      </c>
      <c r="I30" s="87" t="s">
        <v>60674</v>
      </c>
      <c r="J30" s="617" t="s">
        <v>60742</v>
      </c>
      <c r="K30" s="6">
        <v>2024</v>
      </c>
      <c r="L30" s="87" t="s">
        <v>60678</v>
      </c>
      <c r="M30" s="87"/>
      <c r="N30" s="266"/>
      <c r="O30" s="14"/>
    </row>
    <row r="31" spans="1:15" ht="13.5" customHeight="1">
      <c r="A31" s="642" t="str">
        <f t="shared" si="6"/>
        <v/>
      </c>
      <c r="B31" s="643"/>
      <c r="C31" s="262" t="str">
        <f t="shared" si="7"/>
        <v/>
      </c>
      <c r="D31" s="276" t="str">
        <f t="shared" si="8"/>
        <v/>
      </c>
      <c r="E31" s="15"/>
      <c r="F31" s="14"/>
      <c r="G31" s="14"/>
      <c r="H31" s="49" t="str">
        <f>IF(J31&lt;&gt;"", COUNTIF($J$28:J31, "&lt;&gt;"), "")</f>
        <v/>
      </c>
      <c r="I31" s="87"/>
      <c r="J31" s="252"/>
      <c r="K31" s="87"/>
      <c r="L31" s="87"/>
      <c r="M31" s="87"/>
      <c r="N31" s="266"/>
      <c r="O31" s="14"/>
    </row>
    <row r="32" spans="1:15" ht="13.5" customHeight="1">
      <c r="A32" s="642" t="str">
        <f t="shared" si="6"/>
        <v/>
      </c>
      <c r="B32" s="643"/>
      <c r="C32" s="262" t="str">
        <f t="shared" si="7"/>
        <v/>
      </c>
      <c r="D32" s="276" t="str">
        <f t="shared" si="8"/>
        <v/>
      </c>
      <c r="E32" s="15"/>
      <c r="F32" s="14"/>
      <c r="G32" s="14"/>
      <c r="H32" s="49" t="str">
        <f>IF(J32&lt;&gt;"", COUNTIF($J$28:J32, "&lt;&gt;"), "")</f>
        <v/>
      </c>
      <c r="I32" s="87"/>
      <c r="J32" s="252"/>
      <c r="K32" s="87"/>
      <c r="L32" s="87"/>
      <c r="M32" s="87"/>
      <c r="N32" s="266"/>
      <c r="O32" s="14"/>
    </row>
    <row r="33" spans="1:15" ht="13.5" customHeight="1">
      <c r="A33" s="642" t="str">
        <f t="shared" si="6"/>
        <v/>
      </c>
      <c r="B33" s="643"/>
      <c r="C33" s="262" t="str">
        <f t="shared" si="7"/>
        <v/>
      </c>
      <c r="D33" s="276" t="str">
        <f t="shared" si="8"/>
        <v/>
      </c>
      <c r="E33" s="8"/>
      <c r="F33" s="3"/>
      <c r="G33" s="3"/>
      <c r="H33" s="49" t="str">
        <f>IF(J33&lt;&gt;"", COUNTIF($J$28:J33, "&lt;&gt;"), "")</f>
        <v/>
      </c>
      <c r="I33" s="87"/>
      <c r="J33" s="252"/>
      <c r="K33" s="87"/>
      <c r="L33" s="87"/>
      <c r="M33" s="87"/>
      <c r="N33" s="266"/>
      <c r="O33" s="14"/>
    </row>
    <row r="34" spans="1:15" ht="13.5" customHeight="1" thickBot="1">
      <c r="A34" s="674" t="str">
        <f t="shared" si="6"/>
        <v/>
      </c>
      <c r="B34" s="675"/>
      <c r="C34" s="263" t="str">
        <f t="shared" si="7"/>
        <v/>
      </c>
      <c r="D34" s="277" t="str">
        <f t="shared" si="8"/>
        <v/>
      </c>
      <c r="E34" s="8"/>
      <c r="F34" s="3"/>
      <c r="G34" s="3"/>
      <c r="H34" s="50" t="str">
        <f>IF(J34&lt;&gt;"", COUNTIF($J$28:J34, "&lt;&gt;"), "")</f>
        <v/>
      </c>
      <c r="I34" s="228"/>
      <c r="J34" s="253"/>
      <c r="K34" s="228"/>
      <c r="L34" s="228"/>
      <c r="M34" s="228"/>
      <c r="N34" s="267"/>
      <c r="O34" s="14"/>
    </row>
    <row r="35" spans="1:15" ht="13.5" customHeight="1" thickBot="1">
      <c r="A35" s="676" t="s">
        <v>60663</v>
      </c>
      <c r="B35" s="677"/>
      <c r="C35" s="237">
        <f>SUM(C28:C34)</f>
        <v>3</v>
      </c>
      <c r="D35" s="238">
        <f>SUM(D28:D34)</f>
        <v>3</v>
      </c>
      <c r="E35" s="8"/>
      <c r="F35" s="3"/>
      <c r="G35" s="14"/>
      <c r="H35" s="3" t="s">
        <v>60668</v>
      </c>
      <c r="I35" s="14"/>
      <c r="J35" s="14"/>
      <c r="K35" s="14"/>
      <c r="L35" s="14"/>
      <c r="M35" s="14"/>
      <c r="N35" s="14"/>
      <c r="O35" s="14"/>
    </row>
    <row r="36" spans="1:15" ht="13.5" customHeight="1" thickBot="1">
      <c r="A36" s="127"/>
      <c r="B36" s="28"/>
      <c r="C36" s="15"/>
      <c r="D36" s="15"/>
      <c r="E36" s="8"/>
      <c r="F36" s="3"/>
      <c r="G36" s="14"/>
      <c r="H36" s="3" t="s">
        <v>60669</v>
      </c>
      <c r="I36" s="14"/>
      <c r="J36" s="14"/>
      <c r="K36" s="14"/>
      <c r="L36" s="14"/>
      <c r="M36" s="14"/>
      <c r="N36" s="14"/>
      <c r="O36" s="14"/>
    </row>
    <row r="37" spans="1:15" ht="13.5" customHeight="1" thickBot="1">
      <c r="A37" s="128" t="s">
        <v>60664</v>
      </c>
      <c r="B37" s="131" t="s">
        <v>53911</v>
      </c>
      <c r="C37" s="129">
        <f ca="1">C22+C35</f>
        <v>9.5</v>
      </c>
      <c r="D37" s="130">
        <f ca="1">D21 + D35</f>
        <v>10</v>
      </c>
      <c r="E37" s="8"/>
      <c r="F37" s="3"/>
      <c r="G37" s="3"/>
      <c r="H37" s="3" t="s">
        <v>60670</v>
      </c>
      <c r="I37" s="3"/>
      <c r="J37" s="3"/>
      <c r="K37" s="3"/>
      <c r="L37" s="3"/>
      <c r="M37" s="3"/>
      <c r="N37" s="3"/>
      <c r="O37" s="14"/>
    </row>
    <row r="38" spans="1:15" ht="13.5" customHeight="1" thickBot="1">
      <c r="A38" s="15"/>
      <c r="B38" s="131" t="s">
        <v>53914</v>
      </c>
      <c r="C38" s="130">
        <f>C35+C21</f>
        <v>8</v>
      </c>
      <c r="D38" s="14"/>
      <c r="E38" s="8"/>
      <c r="F38" s="3"/>
      <c r="G38" s="3"/>
      <c r="H38" s="3"/>
      <c r="I38" s="3"/>
      <c r="J38" s="3"/>
      <c r="K38" s="3"/>
      <c r="L38" s="3"/>
      <c r="M38" s="3"/>
      <c r="N38" s="3"/>
      <c r="O38" s="14"/>
    </row>
    <row r="39" spans="1:15" ht="13.5" customHeight="1" thickBot="1">
      <c r="A39" s="15"/>
      <c r="B39" s="15"/>
      <c r="C39" s="15"/>
      <c r="D39" s="14"/>
      <c r="E39" s="15"/>
      <c r="F39" s="14"/>
      <c r="G39" s="14"/>
      <c r="H39" s="14"/>
      <c r="I39" s="14"/>
      <c r="J39" s="14"/>
      <c r="K39" s="14"/>
      <c r="L39" s="14"/>
      <c r="M39" s="3"/>
      <c r="N39" s="3"/>
      <c r="O39" s="14"/>
    </row>
    <row r="40" spans="1:15" ht="13.5" customHeight="1" thickBot="1">
      <c r="A40" s="137" t="s">
        <v>7</v>
      </c>
      <c r="B40" s="139"/>
      <c r="C40" s="9"/>
      <c r="D40" s="3"/>
      <c r="E40" s="8"/>
      <c r="F40" s="3"/>
      <c r="G40" s="3"/>
      <c r="H40" s="137" t="s">
        <v>7</v>
      </c>
      <c r="I40" s="138"/>
      <c r="J40" s="138"/>
      <c r="K40" s="138"/>
      <c r="L40" s="139"/>
      <c r="M40" s="3"/>
      <c r="N40" s="3"/>
      <c r="O40" s="14"/>
    </row>
    <row r="41" spans="1:15" ht="13.5" customHeight="1" thickBot="1">
      <c r="A41" s="132" t="s">
        <v>8</v>
      </c>
      <c r="B41" s="134" t="s">
        <v>9</v>
      </c>
      <c r="C41" s="4"/>
      <c r="D41" s="3"/>
      <c r="E41" s="8"/>
      <c r="F41" s="3"/>
      <c r="G41" s="3"/>
      <c r="H41" s="196" t="s">
        <v>60667</v>
      </c>
      <c r="I41" s="57" t="s">
        <v>55886</v>
      </c>
      <c r="J41" s="197" t="s">
        <v>24</v>
      </c>
      <c r="K41" s="197" t="s">
        <v>25</v>
      </c>
      <c r="L41" s="198" t="s">
        <v>26</v>
      </c>
      <c r="M41" s="3"/>
      <c r="N41" s="3"/>
      <c r="O41" s="14"/>
    </row>
    <row r="42" spans="1:15" ht="13.5" customHeight="1">
      <c r="A42" s="135" t="str">
        <f t="shared" ref="A42:A57" si="9">IF(ISBLANK(J42),"",J42 &amp; IF(ISBLANK(K42), "", ", " &amp; K42 &amp; ",") &amp; IF(ISBLANK(L42), "", " p. " &amp; L42))</f>
        <v>NEW JOURNAL OF CHEMISTRY, 2021, p. 19255</v>
      </c>
      <c r="B42" s="136">
        <f>IF(C42="Revista sem FI",0,IF(OR(I42="",K42=""),"",1))</f>
        <v>1</v>
      </c>
      <c r="C42" s="239" t="str">
        <f>IF(IF(I42="","",_xlfn.LET(_xlpm.resultado1,VLOOKUP(I42,'JCR 2026 (JIF 25)'!A:C,3,FALSE),_xlpm.resultado2,VLOOKUP(I42,'JCR 2026 (JIF 25)'!B:C,2,FALSE),_xlpm.resultado,IFERROR(_xlpm.resultado1,IFERROR(_xlpm.resultado2,"")),IF(OR(_xlpm.resultado=0,_xlpm.resultado=""),"Revista sem FI",VALUE(_xlpm.resultado))))="Revista sem FI","Revista sem FI","")</f>
        <v/>
      </c>
      <c r="D42" s="3"/>
      <c r="E42" s="8"/>
      <c r="F42" s="3"/>
      <c r="G42" s="3"/>
      <c r="H42" s="48">
        <f>IF(I42&lt;&gt;"", COUNTIF($I$42:I42, "&lt;&gt;"), "")</f>
        <v>1</v>
      </c>
      <c r="I42" s="46" t="s">
        <v>20703</v>
      </c>
      <c r="J42" s="280" t="str">
        <f>IFERROR(VLOOKUP(I42,'JCR 2026 (JIF 25)'!A:D,4,0), IFERROR(VLOOKUP(I42,'JCR 2026 (JIF 25)'!B:D,3,0),""))</f>
        <v>NEW JOURNAL OF CHEMISTRY</v>
      </c>
      <c r="K42" s="46">
        <v>2021</v>
      </c>
      <c r="L42" s="52">
        <v>19255</v>
      </c>
      <c r="M42" s="3"/>
      <c r="N42" s="3"/>
      <c r="O42" s="3"/>
    </row>
    <row r="43" spans="1:15" ht="13.5" customHeight="1">
      <c r="A43" s="135" t="str">
        <f t="shared" si="9"/>
        <v>INORGANIC CHEMISTRY COMMUNICATIONS, 2021, p. 109024</v>
      </c>
      <c r="B43" s="136">
        <f t="shared" ref="B43:B57" si="10">IF(C43="Revista sem FI",0,IF(OR(I43="",K43=""),"",1))</f>
        <v>1</v>
      </c>
      <c r="C43" s="239" t="str">
        <f>IF(IF(I43="","",_xlfn.LET(_xlpm.resultado1,VLOOKUP(I43,'JCR 2026 (JIF 25)'!A:C,3,FALSE),_xlpm.resultado2,VLOOKUP(I43,'JCR 2026 (JIF 25)'!B:C,2,FALSE),_xlpm.resultado,IFERROR(_xlpm.resultado1,IFERROR(_xlpm.resultado2,"")),IF(OR(_xlpm.resultado=0,_xlpm.resultado=""),"Revista sem FI",VALUE(_xlpm.resultado))))="Revista sem FI","Revista sem FI","")</f>
        <v/>
      </c>
      <c r="D43" s="3"/>
      <c r="E43" s="8"/>
      <c r="F43" s="3"/>
      <c r="G43" s="3"/>
      <c r="H43" s="49">
        <f>IF(I43&lt;&gt;"", COUNTIF($I$42:I43, "&lt;&gt;"), "")</f>
        <v>2</v>
      </c>
      <c r="I43" s="19" t="s">
        <v>901</v>
      </c>
      <c r="J43" s="249" t="str">
        <f>IFERROR(VLOOKUP(I43,'JCR 2026 (JIF 25)'!A:D,4,0), IFERROR(VLOOKUP(I43,'JCR 2026 (JIF 25)'!B:D,3,0),""))</f>
        <v>INORGANIC CHEMISTRY COMMUNICATIONS</v>
      </c>
      <c r="K43" s="19">
        <v>2021</v>
      </c>
      <c r="L43" s="53">
        <v>109024</v>
      </c>
      <c r="M43" s="3"/>
      <c r="N43" s="3"/>
      <c r="O43" s="3"/>
    </row>
    <row r="44" spans="1:15" ht="13.5" customHeight="1">
      <c r="A44" s="135" t="str">
        <f t="shared" si="9"/>
        <v>Journal of Molecular Structure, 2021, p. 83</v>
      </c>
      <c r="B44" s="136">
        <f t="shared" si="10"/>
        <v>1</v>
      </c>
      <c r="C44" s="239" t="str">
        <f>IF(IF(I44="","",_xlfn.LET(_xlpm.resultado1,VLOOKUP(I44,'JCR 2026 (JIF 25)'!A:C,3,FALSE),_xlpm.resultado2,VLOOKUP(I44,'JCR 2026 (JIF 25)'!B:C,2,FALSE),_xlpm.resultado,IFERROR(_xlpm.resultado1,IFERROR(_xlpm.resultado2,"")),IF(OR(_xlpm.resultado=0,_xlpm.resultado=""),"Revista sem FI",VALUE(_xlpm.resultado))))="Revista sem FI","Revista sem FI","")</f>
        <v/>
      </c>
      <c r="D44" s="3"/>
      <c r="E44" s="8"/>
      <c r="F44" s="3"/>
      <c r="G44" s="3"/>
      <c r="H44" s="49">
        <f>IF(I44&lt;&gt;"", COUNTIF($I$42:I44, "&lt;&gt;"), "")</f>
        <v>3</v>
      </c>
      <c r="I44" s="19" t="s">
        <v>1206</v>
      </c>
      <c r="J44" s="249" t="str">
        <f>IFERROR(VLOOKUP(I44,'JCR 2026 (JIF 25)'!A:D,4,0), IFERROR(VLOOKUP(I44,'JCR 2026 (JIF 25)'!B:D,3,0),""))</f>
        <v>Journal of Molecular Structure</v>
      </c>
      <c r="K44" s="19">
        <v>2021</v>
      </c>
      <c r="L44" s="53">
        <v>83</v>
      </c>
      <c r="M44" s="3"/>
      <c r="N44" s="3"/>
      <c r="O44" s="3"/>
    </row>
    <row r="45" spans="1:15" ht="13.5" customHeight="1">
      <c r="A45" s="135" t="str">
        <f t="shared" si="9"/>
        <v>NEW JOURNAL OF CHEMISTRY, 2021, p. 12863</v>
      </c>
      <c r="B45" s="136">
        <f t="shared" si="10"/>
        <v>1</v>
      </c>
      <c r="C45" s="239" t="str">
        <f>IF(IF(I45="","",_xlfn.LET(_xlpm.resultado1,VLOOKUP(I45,'JCR 2026 (JIF 25)'!A:C,3,FALSE),_xlpm.resultado2,VLOOKUP(I45,'JCR 2026 (JIF 25)'!B:C,2,FALSE),_xlpm.resultado,IFERROR(_xlpm.resultado1,IFERROR(_xlpm.resultado2,"")),IF(OR(_xlpm.resultado=0,_xlpm.resultado=""),"Revista sem FI",VALUE(_xlpm.resultado))))="Revista sem FI","Revista sem FI","")</f>
        <v/>
      </c>
      <c r="D45" s="14"/>
      <c r="E45" s="15"/>
      <c r="F45" s="14"/>
      <c r="G45" s="14"/>
      <c r="H45" s="49">
        <f>IF(I45&lt;&gt;"", COUNTIF($I$42:I45, "&lt;&gt;"), "")</f>
        <v>4</v>
      </c>
      <c r="I45" s="19" t="s">
        <v>20703</v>
      </c>
      <c r="J45" s="249" t="str">
        <f>IFERROR(VLOOKUP(I45,'JCR 2026 (JIF 25)'!A:D,4,0), IFERROR(VLOOKUP(I45,'JCR 2026 (JIF 25)'!B:D,3,0),""))</f>
        <v>NEW JOURNAL OF CHEMISTRY</v>
      </c>
      <c r="K45" s="19">
        <v>2021</v>
      </c>
      <c r="L45" s="53">
        <v>12863</v>
      </c>
      <c r="M45" s="3"/>
      <c r="N45" s="14"/>
      <c r="O45" s="14"/>
    </row>
    <row r="46" spans="1:15" ht="13.5" customHeight="1">
      <c r="A46" s="135" t="str">
        <f t="shared" si="9"/>
        <v>INORGANIC CHEMISTRY, 2022, p. 3785</v>
      </c>
      <c r="B46" s="136">
        <f t="shared" si="10"/>
        <v>1</v>
      </c>
      <c r="C46" s="239" t="str">
        <f>IF(IF(I46="","",_xlfn.LET(_xlpm.resultado1,VLOOKUP(I46,'JCR 2026 (JIF 25)'!A:C,3,FALSE),_xlpm.resultado2,VLOOKUP(I46,'JCR 2026 (JIF 25)'!B:C,2,FALSE),_xlpm.resultado,IFERROR(_xlpm.resultado1,IFERROR(_xlpm.resultado2,"")),IF(OR(_xlpm.resultado=0,_xlpm.resultado=""),"Revista sem FI",VALUE(_xlpm.resultado))))="Revista sem FI","Revista sem FI","")</f>
        <v/>
      </c>
      <c r="D46" s="14"/>
      <c r="E46" s="15"/>
      <c r="F46" s="14"/>
      <c r="G46" s="14"/>
      <c r="H46" s="49">
        <f>IF(I46&lt;&gt;"", COUNTIF($I$42:I46, "&lt;&gt;"), "")</f>
        <v>5</v>
      </c>
      <c r="I46" s="19" t="s">
        <v>900</v>
      </c>
      <c r="J46" s="249" t="str">
        <f>IFERROR(VLOOKUP(I46,'JCR 2026 (JIF 25)'!A:D,4,0), IFERROR(VLOOKUP(I46,'JCR 2026 (JIF 25)'!B:D,3,0),""))</f>
        <v>INORGANIC CHEMISTRY</v>
      </c>
      <c r="K46" s="19">
        <v>2022</v>
      </c>
      <c r="L46" s="53">
        <v>3785</v>
      </c>
      <c r="M46" s="3"/>
      <c r="N46" s="14"/>
      <c r="O46" s="14"/>
    </row>
    <row r="47" spans="1:15" ht="13.5" customHeight="1">
      <c r="A47" s="135" t="str">
        <f t="shared" si="9"/>
        <v>JOURNAL OF CLUSTER SCIENCE, 2022, p. 815</v>
      </c>
      <c r="B47" s="136">
        <f t="shared" si="10"/>
        <v>1</v>
      </c>
      <c r="C47" s="239" t="str">
        <f>IF(IF(I47="","",_xlfn.LET(_xlpm.resultado1,VLOOKUP(I47,'JCR 2026 (JIF 25)'!A:C,3,FALSE),_xlpm.resultado2,VLOOKUP(I47,'JCR 2026 (JIF 25)'!B:C,2,FALSE),_xlpm.resultado,IFERROR(_xlpm.resultado1,IFERROR(_xlpm.resultado2,"")),IF(OR(_xlpm.resultado=0,_xlpm.resultado=""),"Revista sem FI",VALUE(_xlpm.resultado))))="Revista sem FI","Revista sem FI","")</f>
        <v/>
      </c>
      <c r="D47" s="14"/>
      <c r="E47" s="15"/>
      <c r="F47" s="14"/>
      <c r="G47" s="14"/>
      <c r="H47" s="49">
        <f>IF(I47&lt;&gt;"", COUNTIF($I$42:I47, "&lt;&gt;"), "")</f>
        <v>6</v>
      </c>
      <c r="I47" s="19" t="s">
        <v>1064</v>
      </c>
      <c r="J47" s="249" t="str">
        <f>IFERROR(VLOOKUP(I47,'JCR 2026 (JIF 25)'!A:D,4,0), IFERROR(VLOOKUP(I47,'JCR 2026 (JIF 25)'!B:D,3,0),""))</f>
        <v>JOURNAL OF CLUSTER SCIENCE</v>
      </c>
      <c r="K47" s="19">
        <v>2022</v>
      </c>
      <c r="L47" s="53">
        <v>815</v>
      </c>
      <c r="M47" s="3"/>
      <c r="N47" s="14"/>
      <c r="O47" s="14"/>
    </row>
    <row r="48" spans="1:15" ht="13.5" customHeight="1">
      <c r="A48" s="135" t="str">
        <f t="shared" si="9"/>
        <v>DALTON TRANSACTIONS, 2023, p. 16841</v>
      </c>
      <c r="B48" s="136">
        <f t="shared" si="10"/>
        <v>1</v>
      </c>
      <c r="C48" s="239" t="str">
        <f>IF(IF(I48="","",_xlfn.LET(_xlpm.resultado1,VLOOKUP(I48,'JCR 2026 (JIF 25)'!A:C,3,FALSE),_xlpm.resultado2,VLOOKUP(I48,'JCR 2026 (JIF 25)'!B:C,2,FALSE),_xlpm.resultado,IFERROR(_xlpm.resultado1,IFERROR(_xlpm.resultado2,"")),IF(OR(_xlpm.resultado=0,_xlpm.resultado=""),"Revista sem FI",VALUE(_xlpm.resultado))))="Revista sem FI","Revista sem FI","")</f>
        <v/>
      </c>
      <c r="D48" s="14"/>
      <c r="E48" s="15"/>
      <c r="F48" s="14"/>
      <c r="G48" s="14"/>
      <c r="H48" s="49">
        <f>IF(I48&lt;&gt;"", COUNTIF($I$42:I48, "&lt;&gt;"), "")</f>
        <v>7</v>
      </c>
      <c r="I48" s="19" t="s">
        <v>13831</v>
      </c>
      <c r="J48" s="249" t="str">
        <f>IFERROR(VLOOKUP(I48,'JCR 2026 (JIF 25)'!A:D,4,0), IFERROR(VLOOKUP(I48,'JCR 2026 (JIF 25)'!B:D,3,0),""))</f>
        <v>DALTON TRANSACTIONS</v>
      </c>
      <c r="K48" s="19">
        <v>2023</v>
      </c>
      <c r="L48" s="53">
        <v>16841</v>
      </c>
      <c r="M48" s="14"/>
      <c r="N48" s="14"/>
      <c r="O48" s="14"/>
    </row>
    <row r="49" spans="1:15" ht="13.5" customHeight="1">
      <c r="A49" s="135" t="str">
        <f t="shared" si="9"/>
        <v>EUROPEAN JOURNAL OF INORGANIC CHEMISTRY, 2024, p. 1</v>
      </c>
      <c r="B49" s="136">
        <f t="shared" si="10"/>
        <v>1</v>
      </c>
      <c r="C49" s="239" t="str">
        <f>IF(IF(I49="","",_xlfn.LET(_xlpm.resultado1,VLOOKUP(I49,'JCR 2026 (JIF 25)'!A:C,3,FALSE),_xlpm.resultado2,VLOOKUP(I49,'JCR 2026 (JIF 25)'!B:C,2,FALSE),_xlpm.resultado,IFERROR(_xlpm.resultado1,IFERROR(_xlpm.resultado2,"")),IF(OR(_xlpm.resultado=0,_xlpm.resultado=""),"Revista sem FI",VALUE(_xlpm.resultado))))="Revista sem FI","Revista sem FI","")</f>
        <v/>
      </c>
      <c r="D49" s="14"/>
      <c r="E49" s="15"/>
      <c r="F49" s="14"/>
      <c r="G49" s="14"/>
      <c r="H49" s="49">
        <f>IF(I49&lt;&gt;"", COUNTIF($I$42:I49, "&lt;&gt;"), "")</f>
        <v>8</v>
      </c>
      <c r="I49" s="19" t="s">
        <v>711</v>
      </c>
      <c r="J49" s="249" t="str">
        <f>IFERROR(VLOOKUP(I49,'JCR 2026 (JIF 25)'!A:D,4,0), IFERROR(VLOOKUP(I49,'JCR 2026 (JIF 25)'!B:D,3,0),""))</f>
        <v>EUROPEAN JOURNAL OF INORGANIC CHEMISTRY</v>
      </c>
      <c r="K49" s="19">
        <v>2024</v>
      </c>
      <c r="L49" s="53">
        <v>1</v>
      </c>
      <c r="M49" s="14"/>
      <c r="N49" s="14"/>
      <c r="O49" s="14"/>
    </row>
    <row r="50" spans="1:15" ht="13.5" customHeight="1">
      <c r="A50" s="135" t="str">
        <f t="shared" si="9"/>
        <v>Molecular Catalysis, 2024, p. 114431</v>
      </c>
      <c r="B50" s="136">
        <f t="shared" si="10"/>
        <v>1</v>
      </c>
      <c r="C50" s="239" t="str">
        <f>IF(IF(I50="","",_xlfn.LET(_xlpm.resultado1,VLOOKUP(I50,'JCR 2026 (JIF 25)'!A:C,3,FALSE),_xlpm.resultado2,VLOOKUP(I50,'JCR 2026 (JIF 25)'!B:C,2,FALSE),_xlpm.resultado,IFERROR(_xlpm.resultado1,IFERROR(_xlpm.resultado2,"")),IF(OR(_xlpm.resultado=0,_xlpm.resultado=""),"Revista sem FI",VALUE(_xlpm.resultado))))="Revista sem FI","Revista sem FI","")</f>
        <v/>
      </c>
      <c r="D50" s="14"/>
      <c r="E50" s="15"/>
      <c r="F50" s="14"/>
      <c r="G50" s="14"/>
      <c r="H50" s="49">
        <f>IF(I50&lt;&gt;"", COUNTIF($I$42:I50, "&lt;&gt;"), "")</f>
        <v>9</v>
      </c>
      <c r="I50" s="87" t="s">
        <v>20511</v>
      </c>
      <c r="J50" s="249" t="str">
        <f>IFERROR(VLOOKUP(I50,'JCR 2026 (JIF 25)'!A:D,4,0), IFERROR(VLOOKUP(I50,'JCR 2026 (JIF 25)'!B:D,3,0),""))</f>
        <v>Molecular Catalysis</v>
      </c>
      <c r="K50" s="19">
        <v>2024</v>
      </c>
      <c r="L50" s="53">
        <v>114431</v>
      </c>
      <c r="M50" s="14"/>
      <c r="N50" s="14"/>
      <c r="O50" s="14"/>
    </row>
    <row r="51" spans="1:15" ht="13.5" customHeight="1">
      <c r="A51" s="135" t="str">
        <f t="shared" si="9"/>
        <v>INORGANIC CHEMISTRY, 2025, p. 7902</v>
      </c>
      <c r="B51" s="136">
        <f t="shared" si="10"/>
        <v>1</v>
      </c>
      <c r="C51" s="239" t="str">
        <f>IF(IF(I51="","",_xlfn.LET(_xlpm.resultado1,VLOOKUP(I51,'JCR 2026 (JIF 25)'!A:C,3,FALSE),_xlpm.resultado2,VLOOKUP(I51,'JCR 2026 (JIF 25)'!B:C,2,FALSE),_xlpm.resultado,IFERROR(_xlpm.resultado1,IFERROR(_xlpm.resultado2,"")),IF(OR(_xlpm.resultado=0,_xlpm.resultado=""),"Revista sem FI",VALUE(_xlpm.resultado))))="Revista sem FI","Revista sem FI","")</f>
        <v/>
      </c>
      <c r="D51" s="14"/>
      <c r="E51" s="15"/>
      <c r="F51" s="14"/>
      <c r="G51" s="14"/>
      <c r="H51" s="49">
        <f>IF(I51&lt;&gt;"", COUNTIF($I$42:I51, "&lt;&gt;"), "")</f>
        <v>10</v>
      </c>
      <c r="I51" s="19" t="s">
        <v>900</v>
      </c>
      <c r="J51" s="249" t="str">
        <f>IFERROR(VLOOKUP(I51,'JCR 2026 (JIF 25)'!A:D,4,0), IFERROR(VLOOKUP(I51,'JCR 2026 (JIF 25)'!B:D,3,0),""))</f>
        <v>INORGANIC CHEMISTRY</v>
      </c>
      <c r="K51" s="19">
        <v>2025</v>
      </c>
      <c r="L51" s="53">
        <v>7902</v>
      </c>
      <c r="M51" s="14"/>
      <c r="N51" s="14"/>
      <c r="O51" s="14"/>
    </row>
    <row r="52" spans="1:15" ht="13.5" customHeight="1">
      <c r="A52" s="135" t="str">
        <f t="shared" si="9"/>
        <v>Inorganic Chemistry Frontiers, 2025, p. 6519</v>
      </c>
      <c r="B52" s="136">
        <f t="shared" si="10"/>
        <v>1</v>
      </c>
      <c r="C52" s="239" t="str">
        <f>IF(IF(I52="","",_xlfn.LET(_xlpm.resultado1,VLOOKUP(I52,'JCR 2026 (JIF 25)'!A:C,3,FALSE),_xlpm.resultado2,VLOOKUP(I52,'JCR 2026 (JIF 25)'!B:C,2,FALSE),_xlpm.resultado,IFERROR(_xlpm.resultado1,IFERROR(_xlpm.resultado2,"")),IF(OR(_xlpm.resultado=0,_xlpm.resultado=""),"Revista sem FI",VALUE(_xlpm.resultado))))="Revista sem FI","Revista sem FI","")</f>
        <v/>
      </c>
      <c r="D52" s="14"/>
      <c r="E52" s="15"/>
      <c r="F52" s="14"/>
      <c r="G52" s="14"/>
      <c r="H52" s="49">
        <f>IF(I52&lt;&gt;"", COUNTIF($I$42:I52, "&lt;&gt;"), "")</f>
        <v>11</v>
      </c>
      <c r="I52" s="87" t="s">
        <v>16745</v>
      </c>
      <c r="J52" s="249" t="str">
        <f>IFERROR(VLOOKUP(I52,'JCR 2026 (JIF 25)'!A:D,4,0), IFERROR(VLOOKUP(I52,'JCR 2026 (JIF 25)'!B:D,3,0),""))</f>
        <v>Inorganic Chemistry Frontiers</v>
      </c>
      <c r="K52" s="19">
        <v>2025</v>
      </c>
      <c r="L52" s="53">
        <v>6519</v>
      </c>
      <c r="M52" s="14"/>
      <c r="N52" s="14"/>
      <c r="O52" s="14"/>
    </row>
    <row r="53" spans="1:15" ht="13.5" customHeight="1">
      <c r="A53" s="135" t="str">
        <f t="shared" si="9"/>
        <v>Molecular Catalysis, 2025, p. 115365</v>
      </c>
      <c r="B53" s="136">
        <f t="shared" si="10"/>
        <v>1</v>
      </c>
      <c r="C53" s="239" t="str">
        <f>IF(IF(I53="","",_xlfn.LET(_xlpm.resultado1,VLOOKUP(I53,'JCR 2026 (JIF 25)'!A:C,3,FALSE),_xlpm.resultado2,VLOOKUP(I53,'JCR 2026 (JIF 25)'!B:C,2,FALSE),_xlpm.resultado,IFERROR(_xlpm.resultado1,IFERROR(_xlpm.resultado2,"")),IF(OR(_xlpm.resultado=0,_xlpm.resultado=""),"Revista sem FI",VALUE(_xlpm.resultado))))="Revista sem FI","Revista sem FI","")</f>
        <v/>
      </c>
      <c r="D53" s="14"/>
      <c r="E53" s="15"/>
      <c r="F53" s="14"/>
      <c r="G53" s="14"/>
      <c r="H53" s="49">
        <f>IF(I53&lt;&gt;"", COUNTIF($I$42:I53, "&lt;&gt;"), "")</f>
        <v>12</v>
      </c>
      <c r="I53" s="19" t="s">
        <v>20511</v>
      </c>
      <c r="J53" s="249" t="str">
        <f>IFERROR(VLOOKUP(I53,'JCR 2026 (JIF 25)'!A:D,4,0), IFERROR(VLOOKUP(I53,'JCR 2026 (JIF 25)'!B:D,3,0),""))</f>
        <v>Molecular Catalysis</v>
      </c>
      <c r="K53" s="19">
        <v>2025</v>
      </c>
      <c r="L53" s="53">
        <v>115365</v>
      </c>
      <c r="M53" s="14"/>
      <c r="N53" s="14"/>
      <c r="O53" s="14"/>
    </row>
    <row r="54" spans="1:15" ht="13.5" customHeight="1">
      <c r="A54" s="135" t="str">
        <f t="shared" si="9"/>
        <v>Journal of Molecular Structure, 2025, p. 143645</v>
      </c>
      <c r="B54" s="136">
        <f t="shared" si="10"/>
        <v>1</v>
      </c>
      <c r="C54" s="239" t="str">
        <f>IF(IF(I54="","",_xlfn.LET(_xlpm.resultado1,VLOOKUP(I54,'JCR 2026 (JIF 25)'!A:C,3,FALSE),_xlpm.resultado2,VLOOKUP(I54,'JCR 2026 (JIF 25)'!B:C,2,FALSE),_xlpm.resultado,IFERROR(_xlpm.resultado1,IFERROR(_xlpm.resultado2,"")),IF(OR(_xlpm.resultado=0,_xlpm.resultado=""),"Revista sem FI",VALUE(_xlpm.resultado))))="Revista sem FI","Revista sem FI","")</f>
        <v/>
      </c>
      <c r="D54" s="14"/>
      <c r="E54" s="15"/>
      <c r="F54" s="14"/>
      <c r="G54" s="14"/>
      <c r="H54" s="49">
        <f>IF(I54&lt;&gt;"", COUNTIF($I$42:I54, "&lt;&gt;"), "")</f>
        <v>13</v>
      </c>
      <c r="I54" s="19" t="s">
        <v>19270</v>
      </c>
      <c r="J54" s="249" t="str">
        <f>IFERROR(VLOOKUP(I54,'JCR 2026 (JIF 25)'!A:D,4,0), IFERROR(VLOOKUP(I54,'JCR 2026 (JIF 25)'!B:D,3,0),""))</f>
        <v>Journal of Molecular Structure</v>
      </c>
      <c r="K54" s="19">
        <v>2025</v>
      </c>
      <c r="L54" s="53">
        <v>143645</v>
      </c>
      <c r="M54" s="14"/>
      <c r="N54" s="14"/>
      <c r="O54" s="14"/>
    </row>
    <row r="55" spans="1:15" ht="13.5" customHeight="1">
      <c r="A55" s="135" t="str">
        <f t="shared" si="9"/>
        <v/>
      </c>
      <c r="B55" s="136" t="str">
        <f t="shared" si="10"/>
        <v/>
      </c>
      <c r="C55" s="239" t="str">
        <f>IF(IF(I55="","",_xlfn.LET(_xlpm.resultado1,VLOOKUP(I55,'JCR 2026 (JIF 25)'!A:C,3,FALSE),_xlpm.resultado2,VLOOKUP(I55,'JCR 2026 (JIF 25)'!B:C,2,FALSE),_xlpm.resultado,IFERROR(_xlpm.resultado1,IFERROR(_xlpm.resultado2,"")),IF(OR(_xlpm.resultado=0,_xlpm.resultado=""),"Revista sem FI",VALUE(_xlpm.resultado))))="Revista sem FI","Revista sem FI","")</f>
        <v/>
      </c>
      <c r="D55" s="14"/>
      <c r="E55" s="15"/>
      <c r="F55" s="14"/>
      <c r="G55" s="14"/>
      <c r="H55" s="49" t="str">
        <f>IF(I55&lt;&gt;"", COUNTIF($I$42:I55, "&lt;&gt;"), "")</f>
        <v/>
      </c>
      <c r="I55" s="19"/>
      <c r="J55" s="249" t="str">
        <f>IFERROR(VLOOKUP(I55,'JCR 2026 (JIF 25)'!A:D,4,0), IFERROR(VLOOKUP(I55,'JCR 2026 (JIF 25)'!B:D,3,0),""))</f>
        <v/>
      </c>
      <c r="K55" s="19"/>
      <c r="L55" s="53"/>
      <c r="M55" s="14"/>
      <c r="N55" s="14"/>
      <c r="O55" s="14"/>
    </row>
    <row r="56" spans="1:15" ht="13.5" customHeight="1">
      <c r="A56" s="135" t="str">
        <f t="shared" si="9"/>
        <v/>
      </c>
      <c r="B56" s="136" t="str">
        <f t="shared" si="10"/>
        <v/>
      </c>
      <c r="C56" s="239" t="str">
        <f>IF(IF(I56="","",_xlfn.LET(_xlpm.resultado1,VLOOKUP(I56,'JCR 2026 (JIF 25)'!A:C,3,FALSE),_xlpm.resultado2,VLOOKUP(I56,'JCR 2026 (JIF 25)'!B:C,2,FALSE),_xlpm.resultado,IFERROR(_xlpm.resultado1,IFERROR(_xlpm.resultado2,"")),IF(OR(_xlpm.resultado=0,_xlpm.resultado=""),"Revista sem FI",VALUE(_xlpm.resultado))))="Revista sem FI","Revista sem FI","")</f>
        <v/>
      </c>
      <c r="D56" s="14"/>
      <c r="E56" s="15"/>
      <c r="F56" s="14"/>
      <c r="G56" s="14"/>
      <c r="H56" s="49" t="str">
        <f>IF(I56&lt;&gt;"", COUNTIF($I$42:I56, "&lt;&gt;"), "")</f>
        <v/>
      </c>
      <c r="I56" s="19"/>
      <c r="J56" s="249" t="str">
        <f>IFERROR(VLOOKUP(I56,'JCR 2026 (JIF 25)'!A:D,4,0), IFERROR(VLOOKUP(I56,'JCR 2026 (JIF 25)'!B:D,3,0),""))</f>
        <v/>
      </c>
      <c r="K56" s="19"/>
      <c r="L56" s="53"/>
      <c r="M56" s="14"/>
      <c r="N56" s="14"/>
      <c r="O56" s="14"/>
    </row>
    <row r="57" spans="1:15" ht="13.5" customHeight="1" thickBot="1">
      <c r="A57" s="135" t="str">
        <f t="shared" si="9"/>
        <v/>
      </c>
      <c r="B57" s="136" t="str">
        <f t="shared" si="10"/>
        <v/>
      </c>
      <c r="C57" s="239" t="str">
        <f>IF(IF(I57="","",_xlfn.LET(_xlpm.resultado1,VLOOKUP(I57,'JCR 2026 (JIF 25)'!A:C,3,FALSE),_xlpm.resultado2,VLOOKUP(I57,'JCR 2026 (JIF 25)'!B:C,2,FALSE),_xlpm.resultado,IFERROR(_xlpm.resultado1,IFERROR(_xlpm.resultado2,"")),IF(OR(_xlpm.resultado=0,_xlpm.resultado=""),"Revista sem FI",VALUE(_xlpm.resultado))))="Revista sem FI","Revista sem FI","")</f>
        <v/>
      </c>
      <c r="D57" s="14"/>
      <c r="E57" s="15"/>
      <c r="F57" s="14"/>
      <c r="G57" s="14"/>
      <c r="H57" s="50" t="str">
        <f>IF(I57&lt;&gt;"", COUNTIF($I$42:I57, "&lt;&gt;"), "")</f>
        <v/>
      </c>
      <c r="I57" s="47"/>
      <c r="J57" s="284" t="str">
        <f>IFERROR(VLOOKUP(I57,'JCR 2026 (JIF 25)'!A:D,4,0), IFERROR(VLOOKUP(I57,'JCR 2026 (JIF 25)'!B:D,3,0),""))</f>
        <v/>
      </c>
      <c r="K57" s="47"/>
      <c r="L57" s="54"/>
      <c r="M57" s="14"/>
      <c r="N57" s="14"/>
      <c r="O57" s="14"/>
    </row>
    <row r="58" spans="1:15" ht="13.5" customHeight="1" thickBot="1">
      <c r="A58" s="126" t="s">
        <v>60665</v>
      </c>
      <c r="B58" s="140">
        <f>SUM(B42:B57)</f>
        <v>13</v>
      </c>
      <c r="C58" s="3"/>
      <c r="D58" s="3"/>
      <c r="E58" s="8"/>
      <c r="F58" s="1"/>
      <c r="G58" s="1"/>
      <c r="H58" s="3"/>
      <c r="I58" s="3"/>
      <c r="J58" s="285"/>
      <c r="K58" s="3"/>
      <c r="L58" s="3"/>
      <c r="M58" s="3"/>
      <c r="N58" s="3"/>
      <c r="O58" s="3"/>
    </row>
    <row r="59" spans="1:15" ht="15" customHeight="1" thickBot="1">
      <c r="A59" s="3"/>
      <c r="B59" s="3"/>
      <c r="C59" s="3"/>
      <c r="D59" s="3"/>
      <c r="E59" s="3"/>
      <c r="F59" s="3"/>
      <c r="G59" s="3"/>
      <c r="H59" s="3"/>
      <c r="I59" s="3"/>
      <c r="J59" s="285"/>
      <c r="K59" s="3"/>
      <c r="L59" s="3"/>
      <c r="M59" s="3"/>
      <c r="N59" s="3"/>
      <c r="O59" s="3"/>
    </row>
    <row r="60" spans="1:15" ht="15" customHeight="1" thickBot="1">
      <c r="A60" s="200" t="s">
        <v>53955</v>
      </c>
      <c r="B60" s="201"/>
      <c r="C60" s="201"/>
      <c r="D60" s="201"/>
      <c r="E60" s="202"/>
      <c r="F60" s="14"/>
      <c r="G60" s="14"/>
      <c r="H60" s="14"/>
      <c r="I60" s="14"/>
      <c r="J60" s="286"/>
      <c r="K60" s="14"/>
      <c r="L60" s="14"/>
      <c r="M60" s="14"/>
      <c r="N60" s="14"/>
      <c r="O60" s="14"/>
    </row>
    <row r="61" spans="1:15" ht="13.5" customHeight="1">
      <c r="A61" s="74" t="s">
        <v>10</v>
      </c>
      <c r="B61" s="57" t="s">
        <v>11</v>
      </c>
      <c r="C61" s="57" t="s">
        <v>12</v>
      </c>
      <c r="D61" s="57" t="s">
        <v>13</v>
      </c>
      <c r="E61" s="73" t="s">
        <v>14</v>
      </c>
      <c r="F61" s="3"/>
      <c r="G61" s="3"/>
      <c r="H61" s="3"/>
      <c r="I61" s="3"/>
      <c r="J61" s="285"/>
      <c r="K61" s="3"/>
      <c r="L61" s="3"/>
      <c r="M61" s="3"/>
      <c r="N61" s="3"/>
      <c r="O61" s="3"/>
    </row>
    <row r="62" spans="1:15" ht="13.5" customHeight="1">
      <c r="A62" s="30">
        <v>2021</v>
      </c>
      <c r="B62" s="17"/>
      <c r="C62" s="17"/>
      <c r="D62" s="17"/>
      <c r="E62" s="31"/>
      <c r="F62" s="14"/>
      <c r="G62" s="14"/>
      <c r="H62" s="14"/>
      <c r="I62" s="14"/>
      <c r="J62" s="14"/>
      <c r="K62" s="14"/>
      <c r="L62" s="14"/>
      <c r="M62" s="14"/>
      <c r="N62" s="14"/>
      <c r="O62" s="14"/>
    </row>
    <row r="63" spans="1:15" ht="13.5" customHeight="1">
      <c r="A63" s="32" t="s">
        <v>58</v>
      </c>
      <c r="B63" s="17"/>
      <c r="C63" s="17"/>
      <c r="D63" s="17">
        <v>1</v>
      </c>
      <c r="E63" s="31">
        <v>25</v>
      </c>
      <c r="F63" s="14"/>
      <c r="G63" s="14"/>
      <c r="H63" s="14"/>
      <c r="I63" s="14"/>
      <c r="J63" s="14"/>
      <c r="K63" s="14"/>
      <c r="L63" s="14"/>
      <c r="M63" s="14"/>
      <c r="N63" s="14"/>
      <c r="O63" s="14"/>
    </row>
    <row r="64" spans="1:15" ht="13.5" customHeight="1">
      <c r="A64" s="30">
        <v>2022</v>
      </c>
      <c r="B64" s="17"/>
      <c r="C64" s="17"/>
      <c r="D64" s="17"/>
      <c r="E64" s="31"/>
      <c r="F64" s="14"/>
      <c r="G64" s="14"/>
      <c r="H64" s="14"/>
      <c r="I64" s="14"/>
      <c r="J64" s="14"/>
      <c r="K64" s="14"/>
      <c r="L64" s="14"/>
      <c r="M64" s="14"/>
      <c r="N64" s="14"/>
      <c r="O64" s="14"/>
    </row>
    <row r="65" spans="1:15" ht="13.5" customHeight="1">
      <c r="A65" s="32" t="s">
        <v>10131</v>
      </c>
      <c r="B65" s="17">
        <v>1</v>
      </c>
      <c r="C65" s="17">
        <v>56</v>
      </c>
      <c r="D65" s="17"/>
      <c r="E65" s="31"/>
      <c r="F65" s="14"/>
      <c r="G65" s="14"/>
      <c r="H65" s="14"/>
      <c r="I65" s="14"/>
      <c r="J65" s="14"/>
      <c r="K65" s="14"/>
      <c r="L65" s="14"/>
      <c r="M65" s="14"/>
      <c r="N65" s="14"/>
      <c r="O65" s="14"/>
    </row>
    <row r="66" spans="1:15" ht="13.5" customHeight="1">
      <c r="A66" s="30">
        <v>2023</v>
      </c>
      <c r="B66" s="17"/>
      <c r="C66" s="17"/>
      <c r="D66" s="17"/>
      <c r="E66" s="31"/>
      <c r="F66" s="14"/>
      <c r="G66" s="14"/>
      <c r="H66" s="14"/>
      <c r="I66" s="14"/>
      <c r="J66" s="14"/>
      <c r="K66" s="14"/>
      <c r="L66" s="14"/>
      <c r="M66" s="14"/>
      <c r="N66" s="14"/>
      <c r="O66" s="14"/>
    </row>
    <row r="67" spans="1:15" ht="13.5" customHeight="1">
      <c r="A67" s="32"/>
      <c r="B67" s="17"/>
      <c r="C67" s="17"/>
      <c r="D67" s="17"/>
      <c r="E67" s="31"/>
      <c r="F67" s="14"/>
      <c r="G67" s="14"/>
      <c r="H67" s="14"/>
      <c r="I67" s="14"/>
      <c r="J67" s="14"/>
      <c r="K67" s="14"/>
      <c r="L67" s="14"/>
      <c r="M67" s="14"/>
      <c r="N67" s="14"/>
      <c r="O67" s="14"/>
    </row>
    <row r="68" spans="1:15" ht="13.5" customHeight="1">
      <c r="A68" s="30">
        <v>2024</v>
      </c>
      <c r="B68" s="17"/>
      <c r="C68" s="17"/>
      <c r="D68" s="17"/>
      <c r="E68" s="31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3.5" customHeight="1">
      <c r="A69" s="30">
        <v>2025</v>
      </c>
      <c r="B69" s="17"/>
      <c r="C69" s="17"/>
      <c r="D69" s="17"/>
      <c r="E69" s="31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thickBot="1">
      <c r="A70" s="79" t="s">
        <v>66371</v>
      </c>
      <c r="B70" s="223"/>
      <c r="C70" s="223"/>
      <c r="D70" s="80">
        <v>1</v>
      </c>
      <c r="E70" s="63">
        <v>24</v>
      </c>
      <c r="F70" s="14"/>
      <c r="G70" s="14"/>
      <c r="H70" s="14"/>
      <c r="I70" s="14"/>
      <c r="J70" s="14"/>
      <c r="K70" s="14"/>
      <c r="L70" s="14"/>
      <c r="M70" s="14"/>
      <c r="N70" s="14"/>
      <c r="O70" s="14"/>
    </row>
    <row r="71" spans="1:15" ht="13.5" customHeight="1" thickBot="1">
      <c r="A71" s="75" t="s">
        <v>60662</v>
      </c>
      <c r="B71" s="76">
        <f>SUM(B62:B70)</f>
        <v>1</v>
      </c>
      <c r="C71" s="76">
        <f>SUM(C62:C70)</f>
        <v>56</v>
      </c>
      <c r="D71" s="76">
        <f>SUM(D62:D70)</f>
        <v>2</v>
      </c>
      <c r="E71" s="77">
        <f>SUM(E62:E70)</f>
        <v>49</v>
      </c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3.5" customHeight="1" thickBot="1">
      <c r="A72" s="3"/>
      <c r="B72" s="3"/>
      <c r="C72" s="3"/>
      <c r="D72" s="3"/>
      <c r="E72" s="8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3.5" customHeight="1" thickBot="1">
      <c r="A73" s="128" t="s">
        <v>15</v>
      </c>
      <c r="B73" s="177"/>
      <c r="C73" s="3"/>
      <c r="D73" s="3"/>
      <c r="E73" s="8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3.5" customHeight="1">
      <c r="A74" s="178" t="s">
        <v>53911</v>
      </c>
      <c r="B74" s="179">
        <f ca="1">C37</f>
        <v>9.5</v>
      </c>
      <c r="C74" s="3"/>
      <c r="D74" s="3"/>
      <c r="E74" s="8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3.5" customHeight="1">
      <c r="A75" s="180" t="s">
        <v>53909</v>
      </c>
      <c r="B75" s="181">
        <f ca="1">E21</f>
        <v>1.5</v>
      </c>
      <c r="C75" s="14"/>
      <c r="D75" s="14"/>
      <c r="E75" s="15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3.5" customHeight="1">
      <c r="A76" s="182" t="s">
        <v>53912</v>
      </c>
      <c r="B76" s="183">
        <f ca="1">D37</f>
        <v>10</v>
      </c>
      <c r="C76" s="11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3.5" customHeight="1">
      <c r="A77" s="180" t="s">
        <v>53914</v>
      </c>
      <c r="B77" s="181">
        <f>C38</f>
        <v>8</v>
      </c>
      <c r="C77" s="22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3.5" customHeight="1">
      <c r="A78" s="184" t="s">
        <v>2099</v>
      </c>
      <c r="B78" s="185">
        <f ca="1">C24</f>
        <v>4.5000000000000009</v>
      </c>
      <c r="C78" s="11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3.5" customHeight="1">
      <c r="A79" s="184" t="s">
        <v>16</v>
      </c>
      <c r="B79" s="185">
        <f ca="1">Ranking!O35</f>
        <v>4.36376117028066</v>
      </c>
      <c r="C79" s="11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3.5" customHeight="1">
      <c r="A80" s="182" t="s">
        <v>53913</v>
      </c>
      <c r="B80" s="183">
        <f>MIN(B58,B77)</f>
        <v>8</v>
      </c>
      <c r="C80" s="11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3.5" customHeight="1">
      <c r="A81" s="184" t="s">
        <v>17</v>
      </c>
      <c r="B81" s="183">
        <f>B71</f>
        <v>1</v>
      </c>
      <c r="C81" s="11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3.5" customHeight="1">
      <c r="A82" s="184" t="s">
        <v>18</v>
      </c>
      <c r="B82" s="183">
        <f>D71</f>
        <v>2</v>
      </c>
      <c r="C82" s="11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3.5" customHeight="1">
      <c r="A83" s="184" t="s">
        <v>19</v>
      </c>
      <c r="B83" s="183">
        <f>IF(B71=0,0,C71/B71)</f>
        <v>56</v>
      </c>
      <c r="C83" s="11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3.5" customHeight="1" thickBot="1">
      <c r="A84" s="186" t="s">
        <v>14</v>
      </c>
      <c r="B84" s="187">
        <f>IF(D71=0,0,E71/D71)</f>
        <v>24.5</v>
      </c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3.5" customHeight="1" thickBot="1">
      <c r="A85" s="12"/>
      <c r="B85" s="1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3.5" customHeight="1">
      <c r="A86" s="188" t="s">
        <v>53950</v>
      </c>
      <c r="B86" s="189">
        <f>SUM(B62:B70)</f>
        <v>1</v>
      </c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3.5" customHeight="1">
      <c r="A87" s="190" t="s">
        <v>53951</v>
      </c>
      <c r="B87" s="191">
        <f>SUM(D62:D70)</f>
        <v>2</v>
      </c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3.5" customHeight="1">
      <c r="A88" s="190" t="s">
        <v>20</v>
      </c>
      <c r="B88" s="192">
        <f>2*B86+B87</f>
        <v>4</v>
      </c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3.5" customHeight="1">
      <c r="A89" s="190" t="s">
        <v>21</v>
      </c>
      <c r="B89" s="192" cm="1">
        <f t="array" ref="B89">_xlfn.LET(
_xlpm._r,M8:M100,
_xlpm._p,IFERROR(_xlfn.XMATCH(TRUE,ISTEXT(_xlpm._r),0),ROWS(_xlpm._r)+1),
_xlpm._nums,_xlfn._xlws.FILTER(_xlpm._r,(_xlfn.SEQUENCE(ROWS(_xlpm._r))&lt;_xlpm._p)*ISNUMBER(_xlpm._r),""),
IFERROR(SUM(1/_xlpm._nums),0)
)</f>
        <v>5</v>
      </c>
      <c r="C89" s="3"/>
      <c r="D89" s="233"/>
      <c r="E89" s="233"/>
      <c r="F89" s="233"/>
      <c r="G89" s="233"/>
      <c r="H89" s="233"/>
      <c r="I89" s="233"/>
      <c r="J89" s="233"/>
      <c r="K89" s="233"/>
      <c r="L89" s="233"/>
      <c r="M89" s="233"/>
      <c r="N89" s="3"/>
      <c r="O89" s="3"/>
    </row>
    <row r="90" spans="1:15" ht="13.5" customHeight="1">
      <c r="A90" s="190" t="s">
        <v>22</v>
      </c>
      <c r="B90" s="192">
        <f>B89-B88</f>
        <v>1</v>
      </c>
      <c r="C90" s="316"/>
      <c r="D90" s="317"/>
      <c r="E90" s="317"/>
      <c r="F90" s="317"/>
      <c r="G90" s="317"/>
      <c r="H90" s="317"/>
      <c r="I90" s="317"/>
      <c r="J90" s="317"/>
      <c r="K90" s="317"/>
      <c r="L90" s="317"/>
      <c r="M90" s="317"/>
      <c r="N90" s="3"/>
      <c r="O90" s="3"/>
    </row>
    <row r="91" spans="1:15" ht="13.5" customHeight="1" thickBot="1">
      <c r="A91" s="193" t="s">
        <v>23</v>
      </c>
      <c r="B91" s="194">
        <f ca="1">MAX(0,-B90*(3+2.5*B78/B79))</f>
        <v>0</v>
      </c>
      <c r="C91" s="3"/>
      <c r="D91" s="317"/>
      <c r="E91" s="317"/>
      <c r="F91" s="317"/>
      <c r="G91" s="317"/>
      <c r="H91" s="317"/>
      <c r="I91" s="317"/>
      <c r="J91" s="317"/>
      <c r="K91" s="317"/>
      <c r="L91" s="317"/>
      <c r="M91" s="317"/>
      <c r="N91" s="3"/>
      <c r="O91" s="3"/>
    </row>
    <row r="92" spans="1:15" ht="13.5" customHeight="1" thickBot="1">
      <c r="A92" s="3"/>
      <c r="B92" s="3"/>
      <c r="C92" s="3"/>
      <c r="D92" s="317"/>
      <c r="E92" s="317"/>
      <c r="F92" s="317"/>
      <c r="G92" s="317"/>
      <c r="H92" s="317"/>
      <c r="I92" s="317"/>
      <c r="J92" s="317"/>
      <c r="K92" s="317"/>
      <c r="L92" s="317"/>
      <c r="M92" s="317"/>
      <c r="N92" s="3"/>
      <c r="O92" s="3"/>
    </row>
    <row r="93" spans="1:15" ht="15.75" customHeight="1" thickBot="1">
      <c r="A93" s="679" t="s">
        <v>60666</v>
      </c>
      <c r="B93" s="680"/>
      <c r="C93" s="3"/>
      <c r="D93" s="317"/>
      <c r="E93" s="317"/>
      <c r="F93" s="317"/>
      <c r="G93" s="317"/>
      <c r="H93" s="317"/>
      <c r="I93" s="317"/>
      <c r="J93" s="317"/>
      <c r="K93" s="317"/>
      <c r="L93" s="317"/>
      <c r="M93" s="317"/>
      <c r="N93" s="3"/>
      <c r="O93" s="3"/>
    </row>
    <row r="94" spans="1:15" ht="13.5" customHeight="1" thickBot="1">
      <c r="A94" s="3"/>
      <c r="B94" s="3"/>
      <c r="C94" s="3"/>
      <c r="D94" s="317"/>
      <c r="E94" s="317"/>
      <c r="F94" s="317"/>
      <c r="G94" s="317"/>
      <c r="H94" s="317"/>
      <c r="I94" s="317"/>
      <c r="J94" s="317"/>
      <c r="K94" s="317"/>
      <c r="L94" s="317"/>
      <c r="M94" s="317"/>
      <c r="N94" s="3"/>
      <c r="O94" s="3"/>
    </row>
    <row r="95" spans="1:15" ht="18.75" customHeight="1" thickBot="1">
      <c r="A95" s="199" t="s">
        <v>2098</v>
      </c>
      <c r="B95" s="195">
        <f ca="1">(3*B74) + (1*B80) + IF(B83=0, 0, 3.5 * (96 * B81) / B83) + IF(B84=0, 0, 3.5 * (24 * B82) / B84) + 2.5 * (B76 * B78) / B79 - B91</f>
        <v>75.137655495226682</v>
      </c>
      <c r="C95" s="317"/>
      <c r="D95" s="317"/>
      <c r="E95" s="317"/>
      <c r="F95" s="317"/>
      <c r="G95" s="317"/>
      <c r="H95" s="317"/>
      <c r="I95" s="317"/>
      <c r="J95" s="317"/>
      <c r="K95" s="317"/>
      <c r="L95" s="317"/>
      <c r="M95" s="317"/>
      <c r="N95" s="3"/>
      <c r="O95" s="3"/>
    </row>
    <row r="96" spans="1:15" ht="15" customHeight="1">
      <c r="A96" s="3"/>
      <c r="B96" s="3"/>
      <c r="C96" s="3"/>
      <c r="D96" s="318"/>
      <c r="E96" s="233"/>
      <c r="F96" s="318"/>
      <c r="G96" s="233"/>
      <c r="H96" s="318"/>
      <c r="I96" s="318"/>
      <c r="J96" s="233"/>
      <c r="K96" s="233"/>
      <c r="L96" s="233"/>
      <c r="M96" s="318"/>
      <c r="N96" s="3"/>
      <c r="O96" s="3"/>
    </row>
    <row r="97" spans="1:15" ht="15" customHeight="1">
      <c r="A97" s="3"/>
      <c r="B97" s="3"/>
      <c r="C97" s="3"/>
      <c r="D97" s="318"/>
      <c r="E97" s="318"/>
      <c r="F97" s="318"/>
      <c r="G97" s="233"/>
      <c r="H97" s="233"/>
      <c r="I97" s="318"/>
      <c r="J97" s="233"/>
      <c r="K97" s="233"/>
      <c r="L97" s="233"/>
      <c r="M97" s="318"/>
      <c r="N97" s="3"/>
      <c r="O97" s="3"/>
    </row>
    <row r="98" spans="1:15" ht="15" customHeight="1">
      <c r="A98" s="3"/>
      <c r="B98" s="3"/>
      <c r="C98" s="3"/>
      <c r="D98" s="233"/>
      <c r="E98" s="318"/>
      <c r="F98" s="318"/>
      <c r="G98" s="233"/>
      <c r="H98" s="233"/>
      <c r="I98" s="233"/>
      <c r="J98" s="233"/>
      <c r="K98" s="233"/>
      <c r="L98" s="233"/>
      <c r="M98" s="233"/>
      <c r="N98" s="3"/>
      <c r="O98" s="3"/>
    </row>
    <row r="99" spans="1:15" ht="15" customHeight="1">
      <c r="D99" s="243"/>
      <c r="E99" s="243"/>
      <c r="F99" s="243"/>
      <c r="G99" s="243"/>
      <c r="H99" s="243"/>
      <c r="I99" s="243"/>
      <c r="J99" s="243"/>
      <c r="K99" s="243"/>
      <c r="L99" s="243"/>
      <c r="M99" s="243"/>
    </row>
    <row r="100" spans="1:15" ht="15" customHeight="1">
      <c r="D100" s="243"/>
      <c r="E100" s="243"/>
      <c r="F100" s="243"/>
      <c r="G100" s="243"/>
      <c r="H100" s="243"/>
      <c r="I100" s="243"/>
      <c r="J100" s="243"/>
      <c r="K100" s="243"/>
      <c r="L100" s="243"/>
      <c r="M100" s="243"/>
    </row>
  </sheetData>
  <mergeCells count="16">
    <mergeCell ref="A35:B35"/>
    <mergeCell ref="A93:B93"/>
    <mergeCell ref="A30:B30"/>
    <mergeCell ref="A31:B31"/>
    <mergeCell ref="A32:B32"/>
    <mergeCell ref="A33:B33"/>
    <mergeCell ref="A34:B34"/>
    <mergeCell ref="A29:B29"/>
    <mergeCell ref="A1:E1"/>
    <mergeCell ref="H1:N3"/>
    <mergeCell ref="A2:E2"/>
    <mergeCell ref="A3:E3"/>
    <mergeCell ref="B5:E6"/>
    <mergeCell ref="H5:N5"/>
    <mergeCell ref="H6:N6"/>
    <mergeCell ref="A28:B28"/>
  </mergeCells>
  <conditionalFormatting sqref="M28:M34">
    <cfRule type="expression" dxfId="69" priority="2">
      <formula>$I28="P"</formula>
    </cfRule>
  </conditionalFormatting>
  <conditionalFormatting sqref="N28:N34">
    <cfRule type="expression" dxfId="68" priority="1">
      <formula>$I28="C"</formula>
    </cfRule>
  </conditionalFormatting>
  <dataValidations disablePrompts="1" count="1">
    <dataValidation type="decimal" allowBlank="1" showInputMessage="1" showErrorMessage="1" prompt="O ano deve ser no mínimo até 10 anos atrás e no máximo até o ano passado." sqref="K34" xr:uid="{D9823489-4147-4172-92B9-D3637BB41795}">
      <formula1>YEAR(NOW())-10</formula1>
      <formula2>YEAR(NOW())-1</formula2>
    </dataValidation>
  </dataValidations>
  <pageMargins left="0.511811024" right="0.511811024" top="0.78740157499999996" bottom="0.78740157499999996" header="0" footer="0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D01C5-00FF-4E69-9878-63E7B1ED1E44}">
  <sheetPr>
    <tabColor rgb="FF0070C0"/>
  </sheetPr>
  <dimension ref="A1:P121"/>
  <sheetViews>
    <sheetView topLeftCell="A91" workbookViewId="0">
      <selection activeCell="M12" sqref="M12"/>
    </sheetView>
  </sheetViews>
  <sheetFormatPr defaultColWidth="12.5546875" defaultRowHeight="15" customHeight="1"/>
  <cols>
    <col min="1" max="1" width="47.5546875" customWidth="1"/>
    <col min="2" max="2" width="16.21875" customWidth="1"/>
    <col min="3" max="3" width="8.44140625" customWidth="1"/>
    <col min="4" max="4" width="7.109375" customWidth="1"/>
    <col min="5" max="5" width="8.44140625" customWidth="1"/>
    <col min="6" max="6" width="7.44140625" customWidth="1"/>
    <col min="7" max="7" width="6.5546875" customWidth="1"/>
    <col min="8" max="8" width="4.6640625" customWidth="1"/>
    <col min="9" max="9" width="14.21875" bestFit="1" customWidth="1"/>
    <col min="10" max="10" width="45" customWidth="1"/>
    <col min="11" max="11" width="11.6640625" customWidth="1"/>
    <col min="12" max="12" width="13.44140625" customWidth="1"/>
    <col min="13" max="13" width="9" customWidth="1"/>
    <col min="14" max="14" width="10" customWidth="1"/>
    <col min="15" max="15" width="9.44140625" customWidth="1"/>
    <col min="16" max="16" width="8.5546875" customWidth="1"/>
    <col min="17" max="17" width="11.44140625" customWidth="1"/>
    <col min="18" max="18" width="31.33203125" customWidth="1"/>
    <col min="19" max="27" width="9.44140625" customWidth="1"/>
  </cols>
  <sheetData>
    <row r="1" spans="1:16" ht="13.5" customHeight="1">
      <c r="A1" s="644" t="s">
        <v>0</v>
      </c>
      <c r="B1" s="645"/>
      <c r="C1" s="645"/>
      <c r="D1" s="645"/>
      <c r="E1" s="646"/>
      <c r="F1" s="16"/>
      <c r="G1" s="1"/>
      <c r="H1" s="647" t="s">
        <v>60682</v>
      </c>
      <c r="I1" s="648"/>
      <c r="J1" s="648"/>
      <c r="K1" s="648"/>
      <c r="L1" s="648"/>
      <c r="M1" s="648"/>
      <c r="N1" s="649"/>
      <c r="O1" s="3"/>
      <c r="P1" s="3"/>
    </row>
    <row r="2" spans="1:16" ht="13.5" customHeight="1">
      <c r="A2" s="656" t="str">
        <f ca="1">"PERÍODO COMPUTADO: Artigos &amp; RH: " &amp; (YEAR(TODAY()) - 5) &amp; " - " &amp; (YEAR(TODAY()) - 1)&amp;" // Livros, Capítulos e Patentes: " &amp; (YEAR(TODAY()) - 10) &amp; " - " &amp; (YEAR(TODAY()) - 1)</f>
        <v>PERÍODO COMPUTADO: Artigos &amp; RH: 2021 - 2025 // Livros, Capítulos e Patentes: 2016 - 2025</v>
      </c>
      <c r="B2" s="657"/>
      <c r="C2" s="657"/>
      <c r="D2" s="657"/>
      <c r="E2" s="658"/>
      <c r="F2" s="16"/>
      <c r="G2" s="1"/>
      <c r="H2" s="650"/>
      <c r="I2" s="651"/>
      <c r="J2" s="651"/>
      <c r="K2" s="651"/>
      <c r="L2" s="651"/>
      <c r="M2" s="651"/>
      <c r="N2" s="652"/>
      <c r="O2" s="3"/>
      <c r="P2" s="3"/>
    </row>
    <row r="3" spans="1:16" ht="16.2" customHeight="1" thickBot="1">
      <c r="A3" s="659" t="str" cm="1">
        <f t="array" aca="1" ref="A3" ca="1">"ORIENTADOR(A): " &amp; MID(CELL("filename", A1), FIND("]", CELL("filename", A1)) + 1, 255)</f>
        <v>ORIENTADOR(A): Fábio</v>
      </c>
      <c r="B3" s="660"/>
      <c r="C3" s="660"/>
      <c r="D3" s="660"/>
      <c r="E3" s="661"/>
      <c r="F3" s="16"/>
      <c r="G3" s="1"/>
      <c r="H3" s="653"/>
      <c r="I3" s="654"/>
      <c r="J3" s="654"/>
      <c r="K3" s="654"/>
      <c r="L3" s="654"/>
      <c r="M3" s="654"/>
      <c r="N3" s="655"/>
      <c r="O3" s="3"/>
      <c r="P3" s="3"/>
    </row>
    <row r="4" spans="1:16" ht="13.5" customHeight="1" thickBot="1">
      <c r="A4" s="2"/>
      <c r="B4" s="16"/>
      <c r="C4" s="16"/>
      <c r="D4" s="16"/>
      <c r="E4" s="21"/>
      <c r="F4" s="16"/>
      <c r="G4" s="1"/>
      <c r="H4" s="1"/>
      <c r="I4" s="3"/>
      <c r="J4" s="3"/>
      <c r="K4" s="3"/>
      <c r="L4" s="3"/>
      <c r="M4" s="3"/>
      <c r="N4" s="3"/>
      <c r="O4" s="3"/>
      <c r="P4" s="3"/>
    </row>
    <row r="5" spans="1:16" ht="13.5" customHeight="1">
      <c r="A5" s="39" t="s">
        <v>1</v>
      </c>
      <c r="B5" s="662"/>
      <c r="C5" s="662"/>
      <c r="D5" s="662"/>
      <c r="E5" s="663"/>
      <c r="F5" s="1"/>
      <c r="G5" s="1"/>
      <c r="H5" s="666" t="s">
        <v>1</v>
      </c>
      <c r="I5" s="667"/>
      <c r="J5" s="667"/>
      <c r="K5" s="667"/>
      <c r="L5" s="667"/>
      <c r="M5" s="667"/>
      <c r="N5" s="668"/>
      <c r="O5" s="3"/>
      <c r="P5" s="3"/>
    </row>
    <row r="6" spans="1:16" ht="13.5" customHeight="1" thickBot="1">
      <c r="A6" s="40" t="s">
        <v>2</v>
      </c>
      <c r="B6" s="664"/>
      <c r="C6" s="664"/>
      <c r="D6" s="664"/>
      <c r="E6" s="665"/>
      <c r="F6" s="1"/>
      <c r="G6" s="1"/>
      <c r="H6" s="669" t="s">
        <v>2</v>
      </c>
      <c r="I6" s="670"/>
      <c r="J6" s="670"/>
      <c r="K6" s="670"/>
      <c r="L6" s="670"/>
      <c r="M6" s="670"/>
      <c r="N6" s="671"/>
      <c r="O6" s="3"/>
      <c r="P6" s="3"/>
    </row>
    <row r="7" spans="1:16" ht="13.5" customHeight="1" thickBot="1">
      <c r="A7" s="56" t="s">
        <v>53954</v>
      </c>
      <c r="B7" s="57" t="s">
        <v>53964</v>
      </c>
      <c r="C7" s="57" t="s">
        <v>3</v>
      </c>
      <c r="D7" s="58" t="s">
        <v>4</v>
      </c>
      <c r="E7" s="59" t="s">
        <v>53908</v>
      </c>
      <c r="F7" s="4"/>
      <c r="G7" s="4"/>
      <c r="H7" s="72" t="s">
        <v>60667</v>
      </c>
      <c r="I7" s="57" t="s">
        <v>55886</v>
      </c>
      <c r="J7" s="57" t="s">
        <v>24</v>
      </c>
      <c r="K7" s="57" t="s">
        <v>25</v>
      </c>
      <c r="L7" s="57" t="s">
        <v>26</v>
      </c>
      <c r="M7" s="57" t="s">
        <v>27</v>
      </c>
      <c r="N7" s="73" t="s">
        <v>53908</v>
      </c>
      <c r="O7" s="3"/>
      <c r="P7" s="3"/>
    </row>
    <row r="8" spans="1:16" ht="13.5" customHeight="1">
      <c r="A8" s="60" t="str">
        <f t="shared" ref="A8:A17" si="0">IF(I8="", "", IF(J8="", "Revista sem Fator de Impacto" &amp; IF(K8="", "", ", " &amp; K8 &amp; ",") &amp; IF(L8="", "", " p. " &amp; L8), J8 &amp; IF(K8="", "", ", " &amp; K8 &amp; ",") &amp; IF(L8="", "", " p. " &amp; L8)))</f>
        <v>Food Chemistry, 2021, p. 128671</v>
      </c>
      <c r="B8" s="61">
        <f>IF(I8="","",_xlfn.LET(
  _xlpm.resultado1, VLOOKUP(I8,'JCR 2026 (JIF 25)'!A:C,3,FALSE),
  _xlpm.resultado2, VLOOKUP(I8,'JCR 2026 (JIF 25)'!B:C,2,FALSE),
  _xlpm.resultado, IFERROR(_xlpm.resultado1, IFERROR(_xlpm.resultado2,"")),
  IF(_xlpm.resultado="N/A", "N/A",
     IF(OR(_xlpm.resultado=0, _xlpm.resultado=""), "Revista sem FI", VALUE(_xlpm.resultado))
  )
))</f>
        <v>10.4</v>
      </c>
      <c r="C8" s="380">
        <f>IF(OR(ISBLANK(M8),NOT(ISNUMBER(B8))),"",1/M8)</f>
        <v>1</v>
      </c>
      <c r="D8" s="381">
        <f t="shared" ref="D8" ca="1" si="1">IF(J8="","",IF(OR(B8=0,B8="Revista sem FI"),0,IF(OR(AND(ISNUMBER(C8),C8&gt;0),AND(ISNUMBER(E8),E8&gt;0)),1,0)))</f>
        <v>1</v>
      </c>
      <c r="E8" s="557" t="str">
        <f ca="1">IF(OR(N8="",NOT(ISNUMBER(B8))),"",IF(SUM(INDIRECT("$E$7:E"&amp;ROW()-1))+1/N8&gt;$C$23,0,1/N8))</f>
        <v/>
      </c>
      <c r="F8" s="3"/>
      <c r="G8" s="14"/>
      <c r="H8" s="49">
        <f>IF(I8&lt;&gt;"", COUNTIF($I$8:I8, "&lt;&gt;"), "")</f>
        <v>1</v>
      </c>
      <c r="I8" s="87" t="s">
        <v>766</v>
      </c>
      <c r="J8" s="249" t="str">
        <f>IFERROR(VLOOKUP(I8,'JCR 2026 (JIF 25)'!A:D,4,0), IFERROR(VLOOKUP(I8,'JCR 2026 (JIF 25)'!B:D,3,0),""))</f>
        <v>Food Chemistry</v>
      </c>
      <c r="K8" s="19">
        <v>2021</v>
      </c>
      <c r="L8" s="19">
        <v>128671</v>
      </c>
      <c r="M8" s="19">
        <v>1</v>
      </c>
      <c r="N8" s="53"/>
      <c r="O8" s="14"/>
      <c r="P8" s="14"/>
    </row>
    <row r="9" spans="1:16" ht="13.5" customHeight="1">
      <c r="A9" s="37" t="str">
        <f t="shared" si="0"/>
        <v>TALANTA, 2021, p. 122157</v>
      </c>
      <c r="B9" s="23">
        <f>IF(I9="","",_xlfn.LET(
  _xlpm.resultado1, VLOOKUP(I9,'JCR 2026 (JIF 25)'!A:C,3,FALSE),
  _xlpm.resultado2, VLOOKUP(I9,'JCR 2026 (JIF 25)'!B:C,2,FALSE),
  _xlpm.resultado, IFERROR(_xlpm.resultado1, IFERROR(_xlpm.resultado2,"")),
  IF(_xlpm.resultado="N/A", "N/A",
     IF(OR(_xlpm.resultado=0, _xlpm.resultado=""), "Revista sem FI", VALUE(_xlpm.resultado))
  )
))</f>
        <v>6.7</v>
      </c>
      <c r="C9" s="388">
        <f t="shared" ref="C9:C21" si="2">IF(OR(ISBLANK(M9),NOT(ISNUMBER(B9))),"",1/M9)</f>
        <v>1</v>
      </c>
      <c r="D9" s="389">
        <f t="shared" ref="D9:D22" ca="1" si="3">IF(J9="","",IF(OR(B9=0,B9="Revista sem FI"),0,IF(OR(AND(ISNUMBER(C9),C9&gt;0),AND(ISNUMBER(E9),E9&gt;0)),1,0)))</f>
        <v>1</v>
      </c>
      <c r="E9" s="561" t="str">
        <f t="shared" ref="E9:E21" ca="1" si="4">IF(OR(N9="",NOT(ISNUMBER(B9))),"",IF(SUM(INDIRECT("$E$7:E"&amp;ROW()-1))+1/N9&gt;$C$23,0,1/N9))</f>
        <v/>
      </c>
      <c r="F9" s="14"/>
      <c r="G9" s="14"/>
      <c r="H9" s="49">
        <f>IF(I9&lt;&gt;"", COUNTIF($I$8:I9, "&lt;&gt;"), "")</f>
        <v>2</v>
      </c>
      <c r="I9" s="87" t="s">
        <v>1986</v>
      </c>
      <c r="J9" s="249" t="str">
        <f>IFERROR(VLOOKUP(I9,'JCR 2026 (JIF 25)'!A:D,4,0), IFERROR(VLOOKUP(I9,'JCR 2026 (JIF 25)'!B:D,3,0),""))</f>
        <v>TALANTA</v>
      </c>
      <c r="K9" s="19">
        <v>2021</v>
      </c>
      <c r="L9" s="19">
        <v>122157</v>
      </c>
      <c r="M9" s="19">
        <v>1</v>
      </c>
      <c r="N9" s="53"/>
      <c r="O9" s="14"/>
      <c r="P9" s="14"/>
    </row>
    <row r="10" spans="1:16" ht="13.5" customHeight="1">
      <c r="A10" s="37" t="str">
        <f t="shared" si="0"/>
        <v>BULLETIN OF THE CHEMICAL SOCIETY OF JAPAN, 2021, p. 2162</v>
      </c>
      <c r="B10" s="23">
        <f>IF(I10="","",_xlfn.LET(
  _xlpm.resultado1, VLOOKUP(I10,'JCR 2026 (JIF 25)'!A:C,3,FALSE),
  _xlpm.resultado2, VLOOKUP(I10,'JCR 2026 (JIF 25)'!B:C,2,FALSE),
  _xlpm.resultado, IFERROR(_xlpm.resultado1, IFERROR(_xlpm.resultado2,"")),
  IF(_xlpm.resultado="N/A", "N/A",
     IF(OR(_xlpm.resultado=0, _xlpm.resultado=""), "Revista sem FI", VALUE(_xlpm.resultado))
  )
))</f>
        <v>4</v>
      </c>
      <c r="C10" s="388">
        <f t="shared" si="2"/>
        <v>1</v>
      </c>
      <c r="D10" s="389">
        <f t="shared" ca="1" si="3"/>
        <v>1</v>
      </c>
      <c r="E10" s="561" t="str">
        <f t="shared" ca="1" si="4"/>
        <v/>
      </c>
      <c r="F10" s="14"/>
      <c r="G10" s="14"/>
      <c r="H10" s="49">
        <f>IF(I10&lt;&gt;"", COUNTIF($I$8:I10, "&lt;&gt;"), "")</f>
        <v>3</v>
      </c>
      <c r="I10" s="87" t="s">
        <v>261</v>
      </c>
      <c r="J10" s="249" t="str">
        <f>IFERROR(VLOOKUP(I10,'JCR 2026 (JIF 25)'!A:D,4,0), IFERROR(VLOOKUP(I10,'JCR 2026 (JIF 25)'!B:D,3,0),""))</f>
        <v>BULLETIN OF THE CHEMICAL SOCIETY OF JAPAN</v>
      </c>
      <c r="K10" s="19">
        <v>2021</v>
      </c>
      <c r="L10" s="19">
        <v>2162</v>
      </c>
      <c r="M10" s="19">
        <v>1</v>
      </c>
      <c r="N10" s="53"/>
      <c r="O10" s="14"/>
      <c r="P10" s="14"/>
    </row>
    <row r="11" spans="1:16" ht="13.5" customHeight="1">
      <c r="A11" s="37" t="str">
        <f t="shared" si="0"/>
        <v>BULLETIN OF THE CHEMICAL SOCIETY OF JAPAN, 2021, p. 1963</v>
      </c>
      <c r="B11" s="23">
        <f>IF(I11="","",_xlfn.LET(
  _xlpm.resultado1, VLOOKUP(I11,'JCR 2026 (JIF 25)'!A:C,3,FALSE),
  _xlpm.resultado2, VLOOKUP(I11,'JCR 2026 (JIF 25)'!B:C,2,FALSE),
  _xlpm.resultado, IFERROR(_xlpm.resultado1, IFERROR(_xlpm.resultado2,"")),
  IF(_xlpm.resultado="N/A", "N/A",
     IF(OR(_xlpm.resultado=0, _xlpm.resultado=""), "Revista sem FI", VALUE(_xlpm.resultado))
  )
))</f>
        <v>4</v>
      </c>
      <c r="C11" s="388">
        <f t="shared" si="2"/>
        <v>1</v>
      </c>
      <c r="D11" s="389">
        <f t="shared" ca="1" si="3"/>
        <v>1</v>
      </c>
      <c r="E11" s="561" t="str">
        <f t="shared" ca="1" si="4"/>
        <v/>
      </c>
      <c r="F11" s="14"/>
      <c r="G11" s="14"/>
      <c r="H11" s="49">
        <f>IF(I11&lt;&gt;"", COUNTIF($I$8:I11, "&lt;&gt;"), "")</f>
        <v>4</v>
      </c>
      <c r="I11" s="87" t="s">
        <v>261</v>
      </c>
      <c r="J11" s="249" t="str">
        <f>IFERROR(VLOOKUP(I11,'JCR 2026 (JIF 25)'!A:D,4,0), IFERROR(VLOOKUP(I11,'JCR 2026 (JIF 25)'!B:D,3,0),""))</f>
        <v>BULLETIN OF THE CHEMICAL SOCIETY OF JAPAN</v>
      </c>
      <c r="K11" s="19">
        <v>2021</v>
      </c>
      <c r="L11" s="19">
        <v>1963</v>
      </c>
      <c r="M11" s="19">
        <v>1</v>
      </c>
      <c r="N11" s="53"/>
      <c r="O11" s="14"/>
      <c r="P11" s="14"/>
    </row>
    <row r="12" spans="1:16" ht="13.5" customHeight="1">
      <c r="A12" s="37" t="str">
        <f t="shared" si="0"/>
        <v>Journal of Environmental Chemical Engineering, 2022, p. 107081</v>
      </c>
      <c r="B12" s="23">
        <f>IF(I12="","",_xlfn.LET(
  _xlpm.resultado1, VLOOKUP(I12,'JCR 2026 (JIF 25)'!A:C,3,FALSE),
  _xlpm.resultado2, VLOOKUP(I12,'JCR 2026 (JIF 25)'!B:C,2,FALSE),
  _xlpm.resultado, IFERROR(_xlpm.resultado1, IFERROR(_xlpm.resultado2,"")),
  IF(_xlpm.resultado="N/A", "N/A",
     IF(OR(_xlpm.resultado=0, _xlpm.resultado=""), "Revista sem FI", VALUE(_xlpm.resultado))
  )
))</f>
        <v>7.5</v>
      </c>
      <c r="C12" s="388" t="str">
        <f t="shared" si="2"/>
        <v/>
      </c>
      <c r="D12" s="389">
        <f t="shared" ca="1" si="3"/>
        <v>1</v>
      </c>
      <c r="E12" s="561">
        <f t="shared" ca="1" si="4"/>
        <v>0.33333333333333331</v>
      </c>
      <c r="F12" s="14"/>
      <c r="G12" s="14"/>
      <c r="H12" s="49">
        <f>IF(I12&lt;&gt;"", COUNTIF($I$8:I12, "&lt;&gt;"), "")</f>
        <v>5</v>
      </c>
      <c r="I12" s="87" t="s">
        <v>18986</v>
      </c>
      <c r="J12" s="249" t="str">
        <f>IFERROR(VLOOKUP(I12,'JCR 2026 (JIF 25)'!A:D,4,0), IFERROR(VLOOKUP(I12,'JCR 2026 (JIF 25)'!B:D,3,0),""))</f>
        <v>Journal of Environmental Chemical Engineering</v>
      </c>
      <c r="K12" s="19">
        <v>2022</v>
      </c>
      <c r="L12" s="19">
        <v>107081</v>
      </c>
      <c r="M12" s="19"/>
      <c r="N12" s="53">
        <v>3</v>
      </c>
      <c r="O12" s="14"/>
      <c r="P12" s="14"/>
    </row>
    <row r="13" spans="1:16" ht="13.5" customHeight="1">
      <c r="A13" s="37" t="str">
        <f t="shared" si="0"/>
        <v>MICROCHEMICAL JOURNAL, 2023, p. 109376</v>
      </c>
      <c r="B13" s="23">
        <f>IF(I13="","",_xlfn.LET(
  _xlpm.resultado1, VLOOKUP(I13,'JCR 2026 (JIF 25)'!A:C,3,FALSE),
  _xlpm.resultado2, VLOOKUP(I13,'JCR 2026 (JIF 25)'!B:C,2,FALSE),
  _xlpm.resultado, IFERROR(_xlpm.resultado1, IFERROR(_xlpm.resultado2,"")),
  IF(_xlpm.resultado="N/A", "N/A",
     IF(OR(_xlpm.resultado=0, _xlpm.resultado=""), "Revista sem FI", VALUE(_xlpm.resultado))
  )
))</f>
        <v>5.2</v>
      </c>
      <c r="C13" s="388">
        <f t="shared" si="2"/>
        <v>1</v>
      </c>
      <c r="D13" s="389">
        <f t="shared" ca="1" si="3"/>
        <v>1</v>
      </c>
      <c r="E13" s="561" t="str">
        <f t="shared" ca="1" si="4"/>
        <v/>
      </c>
      <c r="F13" s="14"/>
      <c r="G13" s="14"/>
      <c r="H13" s="49">
        <f>IF(I13&lt;&gt;"", COUNTIF($I$8:I13, "&lt;&gt;"), "")</f>
        <v>6</v>
      </c>
      <c r="I13" s="87" t="s">
        <v>1453</v>
      </c>
      <c r="J13" s="249" t="str">
        <f>IFERROR(VLOOKUP(I13,'JCR 2026 (JIF 25)'!A:D,4,0), IFERROR(VLOOKUP(I13,'JCR 2026 (JIF 25)'!B:D,3,0),""))</f>
        <v>MICROCHEMICAL JOURNAL</v>
      </c>
      <c r="K13" s="19">
        <v>2023</v>
      </c>
      <c r="L13" s="19">
        <v>109376</v>
      </c>
      <c r="M13" s="19">
        <v>1</v>
      </c>
      <c r="N13" s="53"/>
      <c r="O13" s="14"/>
      <c r="P13" s="14"/>
    </row>
    <row r="14" spans="1:16" ht="13.5" customHeight="1">
      <c r="A14" s="37" t="str">
        <f t="shared" si="0"/>
        <v>Food Chemistry, 2023, p. 136916</v>
      </c>
      <c r="B14" s="23">
        <f>IF(I14="","",_xlfn.LET(
  _xlpm.resultado1, VLOOKUP(I14,'JCR 2026 (JIF 25)'!A:C,3,FALSE),
  _xlpm.resultado2, VLOOKUP(I14,'JCR 2026 (JIF 25)'!B:C,2,FALSE),
  _xlpm.resultado, IFERROR(_xlpm.resultado1, IFERROR(_xlpm.resultado2,"")),
  IF(_xlpm.resultado="N/A", "N/A",
     IF(OR(_xlpm.resultado=0, _xlpm.resultado=""), "Revista sem FI", VALUE(_xlpm.resultado))
  )
))</f>
        <v>10.4</v>
      </c>
      <c r="C14" s="388">
        <f t="shared" si="2"/>
        <v>1</v>
      </c>
      <c r="D14" s="389">
        <f t="shared" ca="1" si="3"/>
        <v>1</v>
      </c>
      <c r="E14" s="561" t="str">
        <f t="shared" ca="1" si="4"/>
        <v/>
      </c>
      <c r="F14" s="14"/>
      <c r="G14" s="14"/>
      <c r="H14" s="49">
        <f>IF(I14&lt;&gt;"", COUNTIF($I$8:I14, "&lt;&gt;"), "")</f>
        <v>7</v>
      </c>
      <c r="I14" s="87" t="s">
        <v>766</v>
      </c>
      <c r="J14" s="249" t="str">
        <f>IFERROR(VLOOKUP(I14,'JCR 2026 (JIF 25)'!A:D,4,0), IFERROR(VLOOKUP(I14,'JCR 2026 (JIF 25)'!B:D,3,0),""))</f>
        <v>Food Chemistry</v>
      </c>
      <c r="K14" s="19">
        <v>2023</v>
      </c>
      <c r="L14" s="19">
        <v>136916</v>
      </c>
      <c r="M14" s="19">
        <v>1</v>
      </c>
      <c r="N14" s="53"/>
      <c r="O14" s="14"/>
      <c r="P14" s="14"/>
    </row>
    <row r="15" spans="1:16" ht="13.5" customHeight="1">
      <c r="A15" s="37" t="str">
        <f t="shared" si="0"/>
        <v>Analytica Chimica Acta, 2023, p. 341536</v>
      </c>
      <c r="B15" s="23">
        <f>IF(I15="","",_xlfn.LET(
  _xlpm.resultado1, VLOOKUP(I15,'JCR 2026 (JIF 25)'!A:C,3,FALSE),
  _xlpm.resultado2, VLOOKUP(I15,'JCR 2026 (JIF 25)'!B:C,2,FALSE),
  _xlpm.resultado, IFERROR(_xlpm.resultado1, IFERROR(_xlpm.resultado2,"")),
  IF(_xlpm.resultado="N/A", "N/A",
     IF(OR(_xlpm.resultado=0, _xlpm.resultado=""), "Revista sem FI", VALUE(_xlpm.resultado))
  )
))</f>
        <v>6.1</v>
      </c>
      <c r="C15" s="388">
        <f t="shared" si="2"/>
        <v>1</v>
      </c>
      <c r="D15" s="389">
        <f t="shared" ca="1" si="3"/>
        <v>1</v>
      </c>
      <c r="E15" s="561" t="str">
        <f t="shared" ca="1" si="4"/>
        <v/>
      </c>
      <c r="F15" s="14"/>
      <c r="G15" s="14"/>
      <c r="H15" s="49">
        <f>IF(I15&lt;&gt;"", COUNTIF($I$8:I15, "&lt;&gt;"), "")</f>
        <v>8</v>
      </c>
      <c r="I15" s="87" t="s">
        <v>191</v>
      </c>
      <c r="J15" s="249" t="str">
        <f>IFERROR(VLOOKUP(I15,'JCR 2026 (JIF 25)'!A:D,4,0), IFERROR(VLOOKUP(I15,'JCR 2026 (JIF 25)'!B:D,3,0),""))</f>
        <v>Analytica Chimica Acta</v>
      </c>
      <c r="K15" s="19">
        <v>2023</v>
      </c>
      <c r="L15" s="19">
        <v>341536</v>
      </c>
      <c r="M15" s="19">
        <v>1</v>
      </c>
      <c r="N15" s="53"/>
      <c r="O15" s="14"/>
      <c r="P15" s="14"/>
    </row>
    <row r="16" spans="1:16" ht="13.5" customHeight="1">
      <c r="A16" s="37" t="str">
        <f t="shared" si="0"/>
        <v>MICROCHEMICAL JOURNAL, 2023, p. 108181</v>
      </c>
      <c r="B16" s="23">
        <f>IF(I16="","",_xlfn.LET(
  _xlpm.resultado1, VLOOKUP(I16,'JCR 2026 (JIF 25)'!A:C,3,FALSE),
  _xlpm.resultado2, VLOOKUP(I16,'JCR 2026 (JIF 25)'!B:C,2,FALSE),
  _xlpm.resultado, IFERROR(_xlpm.resultado1, IFERROR(_xlpm.resultado2,"")),
  IF(_xlpm.resultado="N/A", "N/A",
     IF(OR(_xlpm.resultado=0, _xlpm.resultado=""), "Revista sem FI", VALUE(_xlpm.resultado))
  )
))</f>
        <v>5.2</v>
      </c>
      <c r="C16" s="388">
        <f t="shared" si="2"/>
        <v>1</v>
      </c>
      <c r="D16" s="389">
        <f t="shared" ca="1" si="3"/>
        <v>1</v>
      </c>
      <c r="E16" s="561" t="str">
        <f t="shared" ca="1" si="4"/>
        <v/>
      </c>
      <c r="F16" s="14"/>
      <c r="G16" s="14"/>
      <c r="H16" s="49">
        <f>IF(I16&lt;&gt;"", COUNTIF($I$8:I16, "&lt;&gt;"), "")</f>
        <v>9</v>
      </c>
      <c r="I16" s="87" t="s">
        <v>1453</v>
      </c>
      <c r="J16" s="249" t="str">
        <f>IFERROR(VLOOKUP(I16,'JCR 2026 (JIF 25)'!A:D,4,0), IFERROR(VLOOKUP(I16,'JCR 2026 (JIF 25)'!B:D,3,0),""))</f>
        <v>MICROCHEMICAL JOURNAL</v>
      </c>
      <c r="K16" s="19">
        <v>2023</v>
      </c>
      <c r="L16" s="19">
        <v>108181</v>
      </c>
      <c r="M16" s="19">
        <v>1</v>
      </c>
      <c r="N16" s="53"/>
      <c r="O16" s="14"/>
      <c r="P16" s="14"/>
    </row>
    <row r="17" spans="1:16" ht="13.5" customHeight="1">
      <c r="A17" s="37" t="str">
        <f t="shared" si="0"/>
        <v>MICROCHEMICAL JOURNAL, 2024, p. 110348</v>
      </c>
      <c r="B17" s="23">
        <f>IF(I17="","",_xlfn.LET(
  _xlpm.resultado1, VLOOKUP(I17,'JCR 2026 (JIF 25)'!A:C,3,FALSE),
  _xlpm.resultado2, VLOOKUP(I17,'JCR 2026 (JIF 25)'!B:C,2,FALSE),
  _xlpm.resultado, IFERROR(_xlpm.resultado1, IFERROR(_xlpm.resultado2,"")),
  IF(_xlpm.resultado="N/A", "N/A",
     IF(OR(_xlpm.resultado=0, _xlpm.resultado=""), "Revista sem FI", VALUE(_xlpm.resultado))
  )
))</f>
        <v>5.2</v>
      </c>
      <c r="C17" s="388">
        <f t="shared" si="2"/>
        <v>1</v>
      </c>
      <c r="D17" s="389">
        <f t="shared" ca="1" si="3"/>
        <v>1</v>
      </c>
      <c r="E17" s="561" t="str">
        <f t="shared" ca="1" si="4"/>
        <v/>
      </c>
      <c r="F17" s="14"/>
      <c r="G17" s="14"/>
      <c r="H17" s="49">
        <f>IF(I17&lt;&gt;"", COUNTIF($I$8:I17, "&lt;&gt;"), "")</f>
        <v>10</v>
      </c>
      <c r="I17" s="87" t="s">
        <v>1453</v>
      </c>
      <c r="J17" s="249" t="str">
        <f>IFERROR(VLOOKUP(I17,'JCR 2026 (JIF 25)'!A:D,4,0), IFERROR(VLOOKUP(I17,'JCR 2026 (JIF 25)'!B:D,3,0),""))</f>
        <v>MICROCHEMICAL JOURNAL</v>
      </c>
      <c r="K17" s="19">
        <v>2024</v>
      </c>
      <c r="L17" s="19">
        <v>110348</v>
      </c>
      <c r="M17" s="19">
        <v>1</v>
      </c>
      <c r="N17" s="53"/>
      <c r="O17" s="14"/>
      <c r="P17" s="14"/>
    </row>
    <row r="18" spans="1:16" ht="13.5" customHeight="1">
      <c r="A18" s="37" t="str">
        <f t="shared" ref="A18:A22" si="5">IF(I18="", "", IF(J18="", "Revista sem Fator de Impacto" &amp; IF(K18="", "", ", " &amp; K18 &amp; ",") &amp; IF(L18="", "", " p. " &amp; L18), J18 &amp; IF(K18="", "", ", " &amp; K18 &amp; ",") &amp; IF(L18="", "", " p. " &amp; L18)))</f>
        <v>Brazilian Journal of Analytical Chemistry, 2024, p. 36</v>
      </c>
      <c r="B18" s="23">
        <f>IF(I18="","",_xlfn.LET(
  _xlpm.resultado1, VLOOKUP(I18,'JCR 2026 (JIF 25)'!A:C,3,FALSE),
  _xlpm.resultado2, VLOOKUP(I18,'JCR 2026 (JIF 25)'!B:C,2,FALSE),
  _xlpm.resultado, IFERROR(_xlpm.resultado1, IFERROR(_xlpm.resultado2,"")),
  IF(_xlpm.resultado="N/A", "N/A",
     IF(OR(_xlpm.resultado=0, _xlpm.resultado=""), "Revista sem FI", VALUE(_xlpm.resultado))
  )
))</f>
        <v>1</v>
      </c>
      <c r="C18" s="388">
        <f t="shared" si="2"/>
        <v>1</v>
      </c>
      <c r="D18" s="389">
        <f t="shared" ca="1" si="3"/>
        <v>1</v>
      </c>
      <c r="E18" s="561" t="str">
        <f t="shared" ca="1" si="4"/>
        <v/>
      </c>
      <c r="F18" s="14"/>
      <c r="G18" s="14"/>
      <c r="H18" s="49">
        <f>IF(I18&lt;&gt;"", COUNTIF($I$8:I18, "&lt;&gt;"), "")</f>
        <v>11</v>
      </c>
      <c r="I18" s="87" t="s">
        <v>23950</v>
      </c>
      <c r="J18" s="249" t="str">
        <f>IFERROR(VLOOKUP(I18,'JCR 2026 (JIF 25)'!A:D,4,0), IFERROR(VLOOKUP(I18,'JCR 2026 (JIF 25)'!B:D,3,0),""))</f>
        <v>Brazilian Journal of Analytical Chemistry</v>
      </c>
      <c r="K18" s="19">
        <v>2024</v>
      </c>
      <c r="L18" s="19">
        <v>36</v>
      </c>
      <c r="M18" s="19">
        <v>1</v>
      </c>
      <c r="N18" s="53"/>
      <c r="O18" s="14"/>
      <c r="P18" s="14"/>
    </row>
    <row r="19" spans="1:16" ht="13.5" customHeight="1">
      <c r="A19" s="37" t="str">
        <f t="shared" si="5"/>
        <v>Arabian Journal of Geosciences, 2024, p. 17</v>
      </c>
      <c r="B19" s="23" t="str">
        <f>IF(I19="","",_xlfn.LET(
  _xlpm.resultado1, VLOOKUP(I19,'JCR 2026 (JIF 25)'!A:C,3,FALSE),
  _xlpm.resultado2, VLOOKUP(I19,'JCR 2026 (JIF 25)'!B:C,2,FALSE),
  _xlpm.resultado, IFERROR(_xlpm.resultado1, IFERROR(_xlpm.resultado2,"")),
  IF(_xlpm.resultado="N/A", "N/A",
     IF(OR(_xlpm.resultado=0, _xlpm.resultado=""), "Revista sem FI", VALUE(_xlpm.resultado))
  )
))</f>
        <v>Revista sem FI</v>
      </c>
      <c r="C19" s="388" t="str">
        <f t="shared" si="2"/>
        <v/>
      </c>
      <c r="D19" s="389">
        <f t="shared" si="3"/>
        <v>0</v>
      </c>
      <c r="E19" s="561" t="str">
        <f t="shared" ca="1" si="4"/>
        <v/>
      </c>
      <c r="F19" s="14"/>
      <c r="G19" s="14"/>
      <c r="H19" s="49">
        <f>IF(I19&lt;&gt;"", COUNTIF($I$8:I19, "&lt;&gt;"), "")</f>
        <v>12</v>
      </c>
      <c r="I19" s="87" t="s">
        <v>60352</v>
      </c>
      <c r="J19" s="249" t="str">
        <f>IFERROR(VLOOKUP(I19,'JCR 2026 (JIF 25)'!A:D,4,0), IFERROR(VLOOKUP(I19,'JCR 2026 (JIF 25)'!B:D,3,0),""))</f>
        <v>Arabian Journal of Geosciences</v>
      </c>
      <c r="K19" s="19">
        <v>2024</v>
      </c>
      <c r="L19" s="19">
        <v>17</v>
      </c>
      <c r="M19" s="19"/>
      <c r="N19" s="53">
        <v>1</v>
      </c>
      <c r="O19" s="14"/>
      <c r="P19" s="14"/>
    </row>
    <row r="20" spans="1:16" ht="13.5" customHeight="1">
      <c r="A20" s="37" t="str">
        <f t="shared" si="5"/>
        <v>TALANTA, 2025, p. 127325</v>
      </c>
      <c r="B20" s="23">
        <f>IF(I20="","",_xlfn.LET(
  _xlpm.resultado1, VLOOKUP(I20,'JCR 2026 (JIF 25)'!A:C,3,FALSE),
  _xlpm.resultado2, VLOOKUP(I20,'JCR 2026 (JIF 25)'!B:C,2,FALSE),
  _xlpm.resultado, IFERROR(_xlpm.resultado1, IFERROR(_xlpm.resultado2,"")),
  IF(_xlpm.resultado="N/A", "N/A",
     IF(OR(_xlpm.resultado=0, _xlpm.resultado=""), "Revista sem FI", VALUE(_xlpm.resultado))
  )
))</f>
        <v>6.7</v>
      </c>
      <c r="C20" s="388">
        <f t="shared" si="2"/>
        <v>1</v>
      </c>
      <c r="D20" s="389">
        <f t="shared" ca="1" si="3"/>
        <v>1</v>
      </c>
      <c r="E20" s="561" t="str">
        <f t="shared" ca="1" si="4"/>
        <v/>
      </c>
      <c r="F20" s="14"/>
      <c r="G20" s="14"/>
      <c r="H20" s="49">
        <f>IF(I20&lt;&gt;"", COUNTIF($I$8:I20, "&lt;&gt;"), "")</f>
        <v>13</v>
      </c>
      <c r="I20" s="250" t="s">
        <v>1986</v>
      </c>
      <c r="J20" s="249" t="str">
        <f>IFERROR(VLOOKUP(I20,'JCR 2026 (JIF 25)'!A:D,4,0), IFERROR(VLOOKUP(I20,'JCR 2026 (JIF 25)'!B:D,3,0),""))</f>
        <v>TALANTA</v>
      </c>
      <c r="K20" s="226">
        <v>2025</v>
      </c>
      <c r="L20" s="226">
        <v>127325</v>
      </c>
      <c r="M20" s="226">
        <v>1</v>
      </c>
      <c r="N20" s="251"/>
      <c r="O20" s="14"/>
      <c r="P20" s="14"/>
    </row>
    <row r="21" spans="1:16" ht="13.5" customHeight="1">
      <c r="A21" s="37" t="str">
        <f t="shared" si="5"/>
        <v>Journal of Molecular Liquids, 2025, p. 128390</v>
      </c>
      <c r="B21" s="23" t="str">
        <f>IF(I21="","",_xlfn.LET(
  _xlpm.resultado1, VLOOKUP(I21,'JCR 2026 (JIF 25)'!A:C,3,FALSE),
  _xlpm.resultado2, VLOOKUP(I21,'JCR 2026 (JIF 25)'!B:C,2,FALSE),
  _xlpm.resultado, IFERROR(_xlpm.resultado1, IFERROR(_xlpm.resultado2,"")),
  IF(_xlpm.resultado="N/A", "N/A",
     IF(OR(_xlpm.resultado=0, _xlpm.resultado=""), "Revista sem FI", VALUE(_xlpm.resultado))
  )
))</f>
        <v>Revista sem FI</v>
      </c>
      <c r="C21" s="388" t="str">
        <f t="shared" si="2"/>
        <v/>
      </c>
      <c r="D21" s="389">
        <f t="shared" si="3"/>
        <v>0</v>
      </c>
      <c r="E21" s="561" t="str">
        <f t="shared" ca="1" si="4"/>
        <v/>
      </c>
      <c r="F21" s="14"/>
      <c r="G21" s="14"/>
      <c r="H21" s="49">
        <f>IF(I21&lt;&gt;"", COUNTIF($I$8:I21, "&lt;&gt;"), "")</f>
        <v>14</v>
      </c>
      <c r="I21" s="250" t="s">
        <v>1202</v>
      </c>
      <c r="J21" s="249" t="str">
        <f>IFERROR(VLOOKUP(I21,'JCR 2026 (JIF 25)'!A:D,4,0), IFERROR(VLOOKUP(I21,'JCR 2026 (JIF 25)'!B:D,3,0),""))</f>
        <v>Journal of Molecular Liquids</v>
      </c>
      <c r="K21" s="226">
        <v>2025</v>
      </c>
      <c r="L21" s="226">
        <v>128390</v>
      </c>
      <c r="M21" s="226"/>
      <c r="N21" s="251">
        <v>1</v>
      </c>
      <c r="O21" s="14"/>
      <c r="P21" s="14"/>
    </row>
    <row r="22" spans="1:16" ht="13.5" customHeight="1" thickBot="1">
      <c r="A22" s="38" t="str">
        <f t="shared" si="5"/>
        <v/>
      </c>
      <c r="B22" s="33" t="str">
        <f>IF(I22="","",_xlfn.LET(
  _xlpm.resultado1, VLOOKUP(I22,'JCR 2026 (JIF 25)'!A:C,3,FALSE),
  _xlpm.resultado2, VLOOKUP(I22,'JCR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22" s="397" t="str">
        <f>IF(OR(ISBLANK(M22),NOT(ISNUMBER(B22))),"",1/M22)</f>
        <v/>
      </c>
      <c r="D22" s="398" t="str">
        <f t="shared" si="3"/>
        <v/>
      </c>
      <c r="E22" s="562" t="str">
        <f ca="1">IF(OR(N22="",NOT(ISNUMBER(B22))),"",IF(SUM(INDIRECT("$E$7:E"&amp;ROW()-1))+1/N22&gt;$C$23,0,1/N22))</f>
        <v/>
      </c>
      <c r="F22" s="14"/>
      <c r="G22" s="14"/>
      <c r="H22" s="50" t="str">
        <f>IF(I22&lt;&gt;"", COUNTIF($I$8:I22, "&lt;&gt;"), "")</f>
        <v/>
      </c>
      <c r="I22" s="228"/>
      <c r="J22" s="284" t="str">
        <f>IFERROR(VLOOKUP(I22,'JCR 2026 (JIF 25)'!A:D,4,0), IFERROR(VLOOKUP(I22,'JCR 2026 (JIF 25)'!B:D,3,0),""))</f>
        <v/>
      </c>
      <c r="K22" s="47"/>
      <c r="L22" s="47"/>
      <c r="M22" s="47"/>
      <c r="N22" s="54"/>
      <c r="O22" s="3"/>
      <c r="P22" s="3"/>
    </row>
    <row r="23" spans="1:16" ht="13.5" customHeight="1">
      <c r="A23" s="34" t="s">
        <v>60663</v>
      </c>
      <c r="B23" s="35">
        <f>SUM(B8:B22)</f>
        <v>72.400000000000006</v>
      </c>
      <c r="C23" s="35">
        <f>SUM(C8:C22)</f>
        <v>11</v>
      </c>
      <c r="D23" s="35">
        <f ca="1">SUM(D8:D22)</f>
        <v>12</v>
      </c>
      <c r="E23" s="36">
        <f ca="1">SUM(E8:E22)</f>
        <v>0.33333333333333331</v>
      </c>
      <c r="F23" s="3"/>
      <c r="G23" s="3"/>
      <c r="H23" s="3"/>
      <c r="I23" s="3"/>
      <c r="J23" s="239"/>
      <c r="K23" s="3"/>
      <c r="L23" s="3"/>
      <c r="M23" s="3"/>
      <c r="N23" s="3"/>
      <c r="O23" s="3"/>
      <c r="P23" s="3"/>
    </row>
    <row r="24" spans="1:16" ht="13.5" customHeight="1" thickBot="1">
      <c r="A24" s="24"/>
      <c r="B24" s="25" t="s">
        <v>53910</v>
      </c>
      <c r="C24" s="55">
        <f ca="1">C23+(MIN(C23,E23))</f>
        <v>11.333333333333334</v>
      </c>
      <c r="D24" s="26"/>
      <c r="E24" s="27"/>
      <c r="F24" s="14"/>
      <c r="G24" s="14"/>
      <c r="H24" s="14"/>
      <c r="I24" s="14"/>
      <c r="J24" s="210"/>
      <c r="K24" s="14"/>
      <c r="L24" s="14"/>
      <c r="M24" s="3"/>
      <c r="N24" s="3"/>
      <c r="O24" s="3"/>
      <c r="P24" s="3"/>
    </row>
    <row r="25" spans="1:16" ht="13.5" customHeight="1" thickBot="1">
      <c r="A25" s="16"/>
      <c r="B25" s="21"/>
      <c r="C25" s="21"/>
      <c r="D25" s="29"/>
      <c r="E25" s="15"/>
      <c r="F25" s="3"/>
      <c r="G25" s="3"/>
      <c r="H25" s="3"/>
      <c r="I25" s="3"/>
      <c r="J25" s="8"/>
      <c r="K25" s="3"/>
      <c r="L25" s="3"/>
      <c r="M25" s="3"/>
      <c r="N25" s="3"/>
      <c r="O25" s="3"/>
      <c r="P25" s="3"/>
    </row>
    <row r="26" spans="1:16" ht="13.5" customHeight="1" thickBot="1">
      <c r="A26" s="41" t="s">
        <v>6</v>
      </c>
      <c r="B26" s="133" t="s">
        <v>53953</v>
      </c>
      <c r="C26" s="42" cm="1">
        <f t="array" aca="1" ref="C26" ca="1">_xlfn.LET(
_xlpm._nAP,COUNTIF(C8:C22,"&gt;0"),
_xlpm._nTotal,SUM(D8:D22),
_xlpm._nCandidatosAPCo,SUMPRODUCT(--ISNUMBER(E8:E22)),
_xlpm._nAPCoUsados,MIN(MAX(0,_xlpm._nTotal-_xlpm._nAP),_xlpm._nCandidatosAPCo),
_xlpm._FIAPCo,_xlfn._xlws.FILTER(
   IF(ISNUMBER(B8:B22),B8:B22,0),
   ISNUMBER(E8:E22),
   0
),
_xlpm._somaAP,SUMIFS(B8:B22,C8:C22,"&gt;0"),
_xlpm._somaAPCo,IF(
   _xlpm._nAPCoUsados=0,
   0,
   SUM(
      LARGE(
         _xlpm._FIAPCo,
         _xlfn.SEQUENCE(_xlpm._nAPCoUsados)
      )
   )
),
IF(
   _xlpm._nTotal=0,
   0,
   (_xlpm._somaAP+_xlpm._somaAPCo)/_xlpm._nTotal
)
)</f>
        <v>6.0333333333333341</v>
      </c>
      <c r="D26" s="14" t="s">
        <v>53962</v>
      </c>
      <c r="E26" s="8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 ht="13.5" customHeight="1">
      <c r="A27" s="3"/>
      <c r="B27" s="3"/>
      <c r="C27" s="3"/>
      <c r="D27" s="210" t="s">
        <v>53963</v>
      </c>
      <c r="E27" s="8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 ht="13.5" customHeight="1" thickBot="1">
      <c r="A28" s="14"/>
      <c r="B28" s="14"/>
      <c r="C28" s="14"/>
      <c r="D28" s="210"/>
      <c r="E28" s="15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</row>
    <row r="29" spans="1:16" ht="13.5" customHeight="1" thickBot="1">
      <c r="A29" s="39" t="s">
        <v>53952</v>
      </c>
      <c r="B29" s="212"/>
      <c r="C29" s="57" t="s">
        <v>3</v>
      </c>
      <c r="D29" s="58" t="s">
        <v>4</v>
      </c>
      <c r="E29" s="8"/>
      <c r="F29" s="3"/>
      <c r="G29" s="3"/>
      <c r="H29" s="257" t="s">
        <v>60667</v>
      </c>
      <c r="I29" s="258" t="s">
        <v>60675</v>
      </c>
      <c r="J29" s="258" t="s">
        <v>60677</v>
      </c>
      <c r="K29" s="259" t="s">
        <v>25</v>
      </c>
      <c r="L29" s="258" t="s">
        <v>60676</v>
      </c>
      <c r="M29" s="259" t="s">
        <v>53917</v>
      </c>
      <c r="N29" s="260" t="s">
        <v>60680</v>
      </c>
      <c r="O29" s="14"/>
      <c r="P29" s="14"/>
    </row>
    <row r="30" spans="1:16" ht="13.5" customHeight="1">
      <c r="A30" s="672" t="str">
        <f t="shared" ref="A30:A41" si="6">IF(OR(ISBLANK(J30),ISBLANK(K30)), "", J30 &amp; ", " &amp; K30)</f>
        <v>Preparo de Amostras, Cáp. 8, Pirohidrolise, 2016</v>
      </c>
      <c r="B30" s="673"/>
      <c r="C30" s="274">
        <f>IF(I30="","",
 IF(I30="C", IF(L30="N", 1, IF(L30="I", 2, 0)),
 IF(I30="L", IF(L30="N", 2, IF(L30="I", 4, 0)),
 IF(I30="P",
    IF(L30="N",1,IF(L30="I",2,0)) *
    IF(L30&lt;&gt;"", IF(N30&lt;&gt;"", 2, 1), 0),
 0))))</f>
        <v>1</v>
      </c>
      <c r="D30" s="268">
        <f t="shared" ref="D30:D38" si="7">IF(A30="","",1)</f>
        <v>1</v>
      </c>
      <c r="E30" s="8"/>
      <c r="F30" s="3"/>
      <c r="G30" s="3"/>
      <c r="H30" s="48">
        <f>IF(J30&lt;&gt;"", COUNTIF($J$30:J30, "&lt;&gt;"), "")</f>
        <v>1</v>
      </c>
      <c r="I30" s="203" t="s">
        <v>60673</v>
      </c>
      <c r="J30" s="254" t="s">
        <v>59</v>
      </c>
      <c r="K30" s="203">
        <v>2016</v>
      </c>
      <c r="L30" s="203" t="s">
        <v>60678</v>
      </c>
      <c r="M30" s="229"/>
      <c r="N30" s="270"/>
      <c r="O30" s="14"/>
      <c r="P30" s="14"/>
    </row>
    <row r="31" spans="1:16" ht="13.5" customHeight="1">
      <c r="A31" s="642" t="str">
        <f t="shared" si="6"/>
        <v>Preparo de Amostras, Cáp. 13, Preparo de amostras..., 2016</v>
      </c>
      <c r="B31" s="643"/>
      <c r="C31" s="262">
        <f t="shared" ref="C31:C41" si="8">IF(I31="","",
 IF(I31="C", IF(L31="N", 1, IF(L31="I", 2, 0)),
 IF(I31="L", IF(L31="N", 2, IF(L31="I", 4, 0)),
 IF(I31="P",
    IF(L31="N",1,IF(L31="I",2,0)) *
    IF(L31&lt;&gt;"", IF(N31&lt;&gt;"", 2, 1), 0),
 0))))</f>
        <v>1</v>
      </c>
      <c r="D31" s="261">
        <f t="shared" si="7"/>
        <v>1</v>
      </c>
      <c r="E31" s="8"/>
      <c r="F31" s="3"/>
      <c r="G31" s="3"/>
      <c r="H31" s="49">
        <f>IF(J31&lt;&gt;"", COUNTIF($J$30:J31, "&lt;&gt;"), "")</f>
        <v>2</v>
      </c>
      <c r="I31" s="87" t="s">
        <v>60673</v>
      </c>
      <c r="J31" s="252" t="s">
        <v>60</v>
      </c>
      <c r="K31" s="87">
        <v>2016</v>
      </c>
      <c r="L31" s="87" t="s">
        <v>60678</v>
      </c>
      <c r="M31" s="87"/>
      <c r="N31" s="266"/>
      <c r="O31" s="14"/>
      <c r="P31" s="14"/>
    </row>
    <row r="32" spans="1:16" ht="13.5" customHeight="1">
      <c r="A32" s="642" t="str">
        <f t="shared" si="6"/>
        <v>DPP BR 10 2017 007523 0, Processo e kit de ..., 2017, 2017</v>
      </c>
      <c r="B32" s="643"/>
      <c r="C32" s="262">
        <f t="shared" si="8"/>
        <v>2</v>
      </c>
      <c r="D32" s="261">
        <f t="shared" si="7"/>
        <v>1</v>
      </c>
      <c r="E32" s="8"/>
      <c r="F32" s="3"/>
      <c r="G32" s="3"/>
      <c r="H32" s="49">
        <f>IF(J32&lt;&gt;"", COUNTIF($J$30:J32, "&lt;&gt;"), "")</f>
        <v>3</v>
      </c>
      <c r="I32" s="87" t="s">
        <v>60674</v>
      </c>
      <c r="J32" s="255" t="s">
        <v>49</v>
      </c>
      <c r="K32" s="87">
        <v>2017</v>
      </c>
      <c r="L32" s="87" t="s">
        <v>60678</v>
      </c>
      <c r="M32" s="87"/>
      <c r="N32" s="266">
        <v>2024</v>
      </c>
      <c r="O32" s="14"/>
      <c r="P32" s="14"/>
    </row>
    <row r="33" spans="1:16" ht="13.5" customHeight="1">
      <c r="A33" s="642" t="str">
        <f t="shared" si="6"/>
        <v>DPP BR 10 2017 001265 4, Método de extração..., 2017, 2017</v>
      </c>
      <c r="B33" s="643"/>
      <c r="C33" s="262">
        <f t="shared" si="8"/>
        <v>1</v>
      </c>
      <c r="D33" s="261">
        <f t="shared" si="7"/>
        <v>1</v>
      </c>
      <c r="E33" s="8"/>
      <c r="F33" s="3"/>
      <c r="G33" s="3"/>
      <c r="H33" s="49">
        <f>IF(J33&lt;&gt;"", COUNTIF($J$30:J33, "&lt;&gt;"), "")</f>
        <v>4</v>
      </c>
      <c r="I33" s="87" t="s">
        <v>60674</v>
      </c>
      <c r="J33" s="255" t="s">
        <v>50</v>
      </c>
      <c r="K33" s="87">
        <v>2017</v>
      </c>
      <c r="L33" s="87" t="s">
        <v>60678</v>
      </c>
      <c r="M33" s="87"/>
      <c r="N33" s="266"/>
      <c r="O33" s="14"/>
      <c r="P33" s="14"/>
    </row>
    <row r="34" spans="1:16" ht="13.5" customHeight="1">
      <c r="A34" s="642" t="str">
        <f t="shared" si="6"/>
        <v>DPP BR 10 2017 001270 0, Método de extração..., 2017, 2017</v>
      </c>
      <c r="B34" s="643"/>
      <c r="C34" s="262">
        <f t="shared" si="8"/>
        <v>1</v>
      </c>
      <c r="D34" s="261">
        <f t="shared" si="7"/>
        <v>1</v>
      </c>
      <c r="E34" s="15"/>
      <c r="F34" s="14"/>
      <c r="G34" s="14"/>
      <c r="H34" s="49">
        <f>IF(J34&lt;&gt;"", COUNTIF($J$30:J34, "&lt;&gt;"), "")</f>
        <v>5</v>
      </c>
      <c r="I34" s="87" t="s">
        <v>60674</v>
      </c>
      <c r="J34" s="255" t="s">
        <v>51</v>
      </c>
      <c r="K34" s="87">
        <v>2017</v>
      </c>
      <c r="L34" s="87" t="s">
        <v>60678</v>
      </c>
      <c r="M34" s="87"/>
      <c r="N34" s="266"/>
      <c r="O34" s="14"/>
      <c r="P34" s="14"/>
    </row>
    <row r="35" spans="1:16" ht="13.5" customHeight="1">
      <c r="A35" s="642" t="str">
        <f t="shared" si="6"/>
        <v>Ch. 24, Microwave-assisted sample preparation…, 2017</v>
      </c>
      <c r="B35" s="643"/>
      <c r="C35" s="262">
        <f t="shared" si="8"/>
        <v>2</v>
      </c>
      <c r="D35" s="261">
        <f t="shared" si="7"/>
        <v>1</v>
      </c>
      <c r="E35" s="15"/>
      <c r="F35" s="14"/>
      <c r="G35" s="14"/>
      <c r="H35" s="49">
        <f>IF(J35&lt;&gt;"", COUNTIF($J$30:J35, "&lt;&gt;"), "")</f>
        <v>6</v>
      </c>
      <c r="I35" s="87" t="s">
        <v>60673</v>
      </c>
      <c r="J35" s="252" t="s">
        <v>61</v>
      </c>
      <c r="K35" s="87">
        <v>2017</v>
      </c>
      <c r="L35" s="87" t="s">
        <v>60679</v>
      </c>
      <c r="M35" s="87"/>
      <c r="N35" s="266"/>
      <c r="O35" s="14"/>
      <c r="P35" s="14"/>
    </row>
    <row r="36" spans="1:16" ht="13.5" customHeight="1">
      <c r="A36" s="642" t="str">
        <f t="shared" si="6"/>
        <v>DPP BR 10 2018 0165976, Sistema de combustão, processo de combustão..., 2018</v>
      </c>
      <c r="B36" s="643"/>
      <c r="C36" s="262">
        <f t="shared" si="8"/>
        <v>2</v>
      </c>
      <c r="D36" s="261">
        <f t="shared" si="7"/>
        <v>1</v>
      </c>
      <c r="E36" s="8"/>
      <c r="F36" s="3"/>
      <c r="G36" s="3"/>
      <c r="H36" s="49">
        <f>IF(J36&lt;&gt;"", COUNTIF($J$30:J36, "&lt;&gt;"), "")</f>
        <v>7</v>
      </c>
      <c r="I36" s="87" t="s">
        <v>60674</v>
      </c>
      <c r="J36" s="255" t="s">
        <v>60683</v>
      </c>
      <c r="K36" s="87">
        <v>2018</v>
      </c>
      <c r="L36" s="87" t="s">
        <v>60678</v>
      </c>
      <c r="M36" s="87"/>
      <c r="N36" s="266">
        <v>2023</v>
      </c>
      <c r="O36" s="14"/>
      <c r="P36" s="14"/>
    </row>
    <row r="37" spans="1:16" ht="13.5" customHeight="1">
      <c r="A37" s="642" t="str">
        <f t="shared" si="6"/>
        <v>Preparo de amostra, Cap 8, Piroidrólise, 2019, 2019</v>
      </c>
      <c r="B37" s="643"/>
      <c r="C37" s="262">
        <f t="shared" si="8"/>
        <v>1</v>
      </c>
      <c r="D37" s="261">
        <f t="shared" si="7"/>
        <v>1</v>
      </c>
      <c r="E37" s="15"/>
      <c r="F37" s="14"/>
      <c r="G37" s="14"/>
      <c r="H37" s="49">
        <f>IF(J37&lt;&gt;"", COUNTIF($J$30:J37, "&lt;&gt;"), "")</f>
        <v>8</v>
      </c>
      <c r="I37" s="87" t="s">
        <v>60673</v>
      </c>
      <c r="J37" s="255" t="s">
        <v>10126</v>
      </c>
      <c r="K37" s="87">
        <v>2019</v>
      </c>
      <c r="L37" s="87" t="s">
        <v>60678</v>
      </c>
      <c r="M37" s="87"/>
      <c r="N37" s="266"/>
      <c r="O37" s="14"/>
      <c r="P37" s="14"/>
    </row>
    <row r="38" spans="1:16" ht="13.5" customHeight="1">
      <c r="A38" s="642" t="str">
        <f t="shared" si="6"/>
        <v>Preparo de amostra, Cap 13, Preparo de amostras por especiação, 2019, 2019</v>
      </c>
      <c r="B38" s="643"/>
      <c r="C38" s="262">
        <f t="shared" si="8"/>
        <v>1</v>
      </c>
      <c r="D38" s="261">
        <f t="shared" si="7"/>
        <v>1</v>
      </c>
      <c r="E38" s="8"/>
      <c r="F38" s="3"/>
      <c r="G38" s="3"/>
      <c r="H38" s="49">
        <f>IF(J38&lt;&gt;"", COUNTIF($J$30:J38, "&lt;&gt;"), "")</f>
        <v>9</v>
      </c>
      <c r="I38" s="87" t="s">
        <v>60673</v>
      </c>
      <c r="J38" s="255" t="s">
        <v>10130</v>
      </c>
      <c r="K38" s="87">
        <v>2019</v>
      </c>
      <c r="L38" s="87" t="s">
        <v>60678</v>
      </c>
      <c r="M38" s="87"/>
      <c r="N38" s="266"/>
      <c r="O38" s="14"/>
      <c r="P38" s="14"/>
    </row>
    <row r="39" spans="1:16" ht="13.5" customHeight="1">
      <c r="A39" s="642" t="str">
        <f t="shared" si="6"/>
        <v>Manual de Dissertação e Teses da UFSM ISBN: 978-65-5716-052-7, 2021</v>
      </c>
      <c r="B39" s="643"/>
      <c r="C39" s="262">
        <f t="shared" si="8"/>
        <v>2</v>
      </c>
      <c r="D39" s="261">
        <f t="shared" ref="D39:D41" si="9">IF(A39="","",1)</f>
        <v>1</v>
      </c>
      <c r="E39" s="15"/>
      <c r="F39" s="14"/>
      <c r="G39" s="14"/>
      <c r="H39" s="49">
        <f>IF(J39&lt;&gt;"", COUNTIF($J$30:J39, "&lt;&gt;"), "")</f>
        <v>10</v>
      </c>
      <c r="I39" s="87" t="s">
        <v>60685</v>
      </c>
      <c r="J39" s="252" t="s">
        <v>60671</v>
      </c>
      <c r="K39" s="250">
        <v>2021</v>
      </c>
      <c r="L39" s="87" t="s">
        <v>60678</v>
      </c>
      <c r="M39" s="87" t="s">
        <v>60672</v>
      </c>
      <c r="N39" s="266"/>
      <c r="O39" s="14"/>
      <c r="P39" s="14"/>
    </row>
    <row r="40" spans="1:16" ht="13.5" customHeight="1">
      <c r="A40" s="642" t="str">
        <f t="shared" si="6"/>
        <v>Ch. 9 - Major and trace element distribution in
microalgae no Microalgae and One Health - Fundamentals, Biocompounds, and Health and Environmental
Applications, 2025</v>
      </c>
      <c r="B40" s="643"/>
      <c r="C40" s="262">
        <f t="shared" si="8"/>
        <v>2</v>
      </c>
      <c r="D40" s="261">
        <f t="shared" si="9"/>
        <v>1</v>
      </c>
      <c r="E40" s="15"/>
      <c r="F40" s="14"/>
      <c r="G40" s="14"/>
      <c r="H40" s="49">
        <f>IF(J40&lt;&gt;"", COUNTIF($J$30:J40, "&lt;&gt;"), "")</f>
        <v>11</v>
      </c>
      <c r="I40" s="87" t="s">
        <v>60673</v>
      </c>
      <c r="J40" s="547" t="s">
        <v>66327</v>
      </c>
      <c r="K40" s="250">
        <v>2025</v>
      </c>
      <c r="L40" s="87" t="s">
        <v>60679</v>
      </c>
      <c r="M40" s="87" t="s">
        <v>53958</v>
      </c>
      <c r="N40" s="266"/>
      <c r="O40" s="14"/>
      <c r="P40" s="14"/>
    </row>
    <row r="41" spans="1:16" ht="13.5" customHeight="1" thickBot="1">
      <c r="A41" s="674" t="str">
        <f t="shared" si="6"/>
        <v/>
      </c>
      <c r="B41" s="675"/>
      <c r="C41" s="263" t="str">
        <f t="shared" si="8"/>
        <v/>
      </c>
      <c r="D41" s="264" t="str">
        <f t="shared" si="9"/>
        <v/>
      </c>
      <c r="E41" s="8"/>
      <c r="F41" s="3"/>
      <c r="G41" s="3"/>
      <c r="H41" s="50" t="str">
        <f>IF(J41&lt;&gt;"", COUNTIF($J$30:J41, "&lt;&gt;"), "")</f>
        <v/>
      </c>
      <c r="I41" s="228"/>
      <c r="J41" s="253"/>
      <c r="K41" s="228"/>
      <c r="L41" s="228"/>
      <c r="M41" s="228"/>
      <c r="N41" s="267"/>
      <c r="O41" s="14"/>
      <c r="P41" s="14"/>
    </row>
    <row r="42" spans="1:16" ht="13.5" customHeight="1" thickBot="1">
      <c r="A42" s="676" t="s">
        <v>60663</v>
      </c>
      <c r="B42" s="677"/>
      <c r="C42" s="237">
        <f>SUM(C30:C41)</f>
        <v>16</v>
      </c>
      <c r="D42" s="238">
        <f>SUM(D30:D41)</f>
        <v>11</v>
      </c>
      <c r="E42" s="8"/>
      <c r="F42" s="3"/>
      <c r="G42" s="3"/>
      <c r="H42" s="3" t="s">
        <v>60668</v>
      </c>
      <c r="I42" s="3"/>
      <c r="J42" s="3"/>
      <c r="K42" s="3"/>
      <c r="L42" s="3"/>
      <c r="M42" s="3"/>
      <c r="N42" s="3"/>
      <c r="O42" s="14"/>
      <c r="P42" s="14"/>
    </row>
    <row r="43" spans="1:16" ht="13.5" customHeight="1" thickBot="1">
      <c r="A43" s="127"/>
      <c r="B43" s="28"/>
      <c r="C43" s="15"/>
      <c r="D43" s="15"/>
      <c r="E43" s="8"/>
      <c r="F43" s="3"/>
      <c r="G43" s="3"/>
      <c r="H43" s="3" t="s">
        <v>60681</v>
      </c>
      <c r="I43" s="3"/>
      <c r="J43" s="3"/>
      <c r="K43" s="3"/>
      <c r="L43" s="3"/>
      <c r="M43" s="3"/>
      <c r="N43" s="3"/>
      <c r="O43" s="14"/>
      <c r="P43" s="14"/>
    </row>
    <row r="44" spans="1:16" ht="13.5" customHeight="1" thickBot="1">
      <c r="A44" s="128" t="s">
        <v>60664</v>
      </c>
      <c r="B44" s="131" t="s">
        <v>53911</v>
      </c>
      <c r="C44" s="129">
        <f ca="1">C24+C42</f>
        <v>27.333333333333336</v>
      </c>
      <c r="D44" s="130">
        <f ca="1">D23 + D42</f>
        <v>23</v>
      </c>
      <c r="E44" s="8"/>
      <c r="F44" s="3"/>
      <c r="G44" s="3"/>
      <c r="H44" s="3" t="s">
        <v>60670</v>
      </c>
      <c r="I44" s="3"/>
      <c r="J44" s="3"/>
      <c r="K44" s="3"/>
      <c r="L44" s="3"/>
      <c r="M44" s="3"/>
      <c r="N44" s="3"/>
      <c r="O44" s="14"/>
      <c r="P44" s="14"/>
    </row>
    <row r="45" spans="1:16" ht="13.5" customHeight="1" thickBot="1">
      <c r="A45" s="15"/>
      <c r="B45" s="131" t="s">
        <v>53914</v>
      </c>
      <c r="C45" s="130">
        <f>C42+C23</f>
        <v>27</v>
      </c>
      <c r="D45" s="14"/>
      <c r="E45" s="8"/>
      <c r="F45" s="3"/>
      <c r="G45" s="3"/>
      <c r="H45" s="3"/>
      <c r="I45" s="3"/>
      <c r="J45" s="3"/>
      <c r="K45" s="3"/>
      <c r="L45" s="3"/>
      <c r="M45" s="3"/>
      <c r="N45" s="3"/>
      <c r="O45" s="3"/>
      <c r="P45" s="14"/>
    </row>
    <row r="46" spans="1:16" ht="13.5" customHeight="1" thickBot="1">
      <c r="A46" s="15"/>
      <c r="B46" s="15"/>
      <c r="C46" s="15"/>
      <c r="D46" s="14"/>
      <c r="E46" s="15"/>
      <c r="F46" s="14"/>
      <c r="G46" s="14"/>
      <c r="H46" s="14"/>
      <c r="I46" s="14"/>
      <c r="J46" s="14"/>
      <c r="K46" s="14"/>
      <c r="L46" s="14"/>
      <c r="M46" s="3"/>
      <c r="N46" s="3"/>
      <c r="O46" s="3"/>
      <c r="P46" s="14"/>
    </row>
    <row r="47" spans="1:16" ht="13.5" customHeight="1" thickBot="1">
      <c r="A47" s="137" t="s">
        <v>7</v>
      </c>
      <c r="B47" s="139"/>
      <c r="C47" s="9"/>
      <c r="D47" s="3"/>
      <c r="E47" s="8"/>
      <c r="F47" s="3"/>
      <c r="G47" s="3"/>
      <c r="H47" s="137" t="s">
        <v>7</v>
      </c>
      <c r="I47" s="138"/>
      <c r="J47" s="138"/>
      <c r="K47" s="138"/>
      <c r="L47" s="139"/>
      <c r="M47" s="3"/>
      <c r="N47" s="3"/>
      <c r="O47" s="3"/>
      <c r="P47" s="3"/>
    </row>
    <row r="48" spans="1:16" ht="13.5" customHeight="1" thickBot="1">
      <c r="A48" s="132" t="s">
        <v>8</v>
      </c>
      <c r="B48" s="134" t="s">
        <v>9</v>
      </c>
      <c r="C48" s="4"/>
      <c r="D48" s="3"/>
      <c r="E48" s="8"/>
      <c r="F48" s="3"/>
      <c r="G48" s="3"/>
      <c r="H48" s="196" t="s">
        <v>60667</v>
      </c>
      <c r="I48" s="57" t="s">
        <v>55886</v>
      </c>
      <c r="J48" s="197" t="s">
        <v>24</v>
      </c>
      <c r="K48" s="197" t="s">
        <v>25</v>
      </c>
      <c r="L48" s="198" t="s">
        <v>26</v>
      </c>
      <c r="M48" s="3"/>
      <c r="N48" s="3"/>
      <c r="O48" s="3"/>
      <c r="P48" s="3"/>
    </row>
    <row r="49" spans="1:16" ht="13.5" customHeight="1">
      <c r="A49" s="135" t="str">
        <f t="shared" ref="A49:A62" si="10">IF(ISBLANK(J49),"",J49 &amp; IF(ISBLANK(K49), "", ", " &amp; K49 &amp; ",") &amp; IF(ISBLANK(L49), "", " p. " &amp; L49))</f>
        <v>Food Chemistry, 2021, p. 128677</v>
      </c>
      <c r="B49" s="136">
        <f>IF(C49="Revista sem FI",0,IF(OR(I49="",K49=""),"",1))</f>
        <v>1</v>
      </c>
      <c r="C49" s="239" t="str">
        <f>IF(IF(I49="","",_xlfn.LET(_xlpm.resultado1,VLOOKUP(I49,'JCR 2026 (JIF 25)'!A:C,3,FALSE),_xlpm.resultado2,VLOOKUP(I49,'JCR 2026 (JIF 25)'!B:C,2,FALSE),_xlpm.resultado,IFERROR(_xlpm.resultado1,IFERROR(_xlpm.resultado2,"")),IF(OR(_xlpm.resultado=0,_xlpm.resultado=""),"Revista sem FI",VALUE(_xlpm.resultado))))="Revista sem FI","Revista sem FI","")</f>
        <v/>
      </c>
      <c r="D49" s="3"/>
      <c r="E49" s="8"/>
      <c r="F49" s="3"/>
      <c r="G49" s="3"/>
      <c r="H49" s="48">
        <f>IF(I49&lt;&gt;"", COUNTIF($I$49:I49, "&lt;&gt;"), "")</f>
        <v>1</v>
      </c>
      <c r="I49" s="46" t="s">
        <v>766</v>
      </c>
      <c r="J49" s="280" t="str">
        <f>IFERROR(VLOOKUP(I49,'JCR 2026 (JIF 25)'!A:D,4,0), IFERROR(VLOOKUP(I49,'JCR 2026 (JIF 25)'!B:D,3,0),""))</f>
        <v>Food Chemistry</v>
      </c>
      <c r="K49" s="46">
        <v>2021</v>
      </c>
      <c r="L49" s="52">
        <v>128677</v>
      </c>
      <c r="M49" s="3"/>
      <c r="N49" s="3"/>
      <c r="O49" s="3"/>
      <c r="P49" s="3"/>
    </row>
    <row r="50" spans="1:16" ht="13.5" customHeight="1">
      <c r="A50" s="135" t="str">
        <f t="shared" si="10"/>
        <v>SN Applied Sciences, 2021, p. 234</v>
      </c>
      <c r="B50" s="136">
        <f t="shared" ref="B50:B62" si="11">IF(C50="Revista sem FI",0,IF(OR(I50="",K50=""),"",1))</f>
        <v>1</v>
      </c>
      <c r="C50" s="239" t="str">
        <f>IF(IF(I50="","",_xlfn.LET(_xlpm.resultado1,VLOOKUP(I50,'JCR 2026 (JIF 25)'!A:C,3,FALSE),_xlpm.resultado2,VLOOKUP(I50,'JCR 2026 (JIF 25)'!B:C,2,FALSE),_xlpm.resultado,IFERROR(_xlpm.resultado1,IFERROR(_xlpm.resultado2,"")),IF(OR(_xlpm.resultado=0,_xlpm.resultado=""),"Revista sem FI",VALUE(_xlpm.resultado))))="Revista sem FI","Revista sem FI","")</f>
        <v/>
      </c>
      <c r="D50" s="3"/>
      <c r="E50" s="8"/>
      <c r="F50" s="3"/>
      <c r="G50" s="3"/>
      <c r="H50" s="49">
        <f>IF(I50&lt;&gt;"", COUNTIF($I$49:I50, "&lt;&gt;"), "")</f>
        <v>2</v>
      </c>
      <c r="I50" s="19" t="s">
        <v>50600</v>
      </c>
      <c r="J50" s="249" t="str">
        <f>IFERROR(VLOOKUP(I50,'JCR 2026 (JIF 25)'!A:D,4,0), IFERROR(VLOOKUP(I50,'JCR 2026 (JIF 25)'!B:D,3,0),""))</f>
        <v>SN Applied Sciences</v>
      </c>
      <c r="K50" s="64">
        <v>2021</v>
      </c>
      <c r="L50" s="53">
        <v>234</v>
      </c>
      <c r="M50" s="14"/>
      <c r="N50" s="3"/>
      <c r="O50" s="3"/>
      <c r="P50" s="3"/>
    </row>
    <row r="51" spans="1:16" ht="13.5" customHeight="1">
      <c r="A51" s="135" t="str">
        <f t="shared" si="10"/>
        <v>Marine Pollution Bulletin, 2021, p. 112221</v>
      </c>
      <c r="B51" s="136">
        <f t="shared" si="11"/>
        <v>1</v>
      </c>
      <c r="C51" s="239" t="str">
        <f>IF(IF(I51="","",_xlfn.LET(_xlpm.resultado1,VLOOKUP(I51,'JCR 2026 (JIF 25)'!A:C,3,FALSE),_xlpm.resultado2,VLOOKUP(I51,'JCR 2026 (JIF 25)'!B:C,2,FALSE),_xlpm.resultado,IFERROR(_xlpm.resultado1,IFERROR(_xlpm.resultado2,"")),IF(OR(_xlpm.resultado=0,_xlpm.resultado=""),"Revista sem FI",VALUE(_xlpm.resultado))))="Revista sem FI","Revista sem FI","")</f>
        <v/>
      </c>
      <c r="D51" s="3"/>
      <c r="E51" s="8"/>
      <c r="F51" s="3"/>
      <c r="G51" s="3"/>
      <c r="H51" s="49">
        <f>IF(I51&lt;&gt;"", COUNTIF($I$49:I51, "&lt;&gt;"), "")</f>
        <v>3</v>
      </c>
      <c r="I51" s="19" t="s">
        <v>1405</v>
      </c>
      <c r="J51" s="249" t="str">
        <f>IFERROR(VLOOKUP(I51,'JCR 2026 (JIF 25)'!A:D,4,0), IFERROR(VLOOKUP(I51,'JCR 2026 (JIF 25)'!B:D,3,0),""))</f>
        <v>Marine Pollution Bulletin</v>
      </c>
      <c r="K51" s="19">
        <v>2021</v>
      </c>
      <c r="L51" s="53">
        <v>112221</v>
      </c>
      <c r="M51" s="3"/>
      <c r="N51" s="3"/>
      <c r="O51" s="3"/>
      <c r="P51" s="3"/>
    </row>
    <row r="52" spans="1:16" ht="13.5" customHeight="1">
      <c r="A52" s="135" t="str">
        <f t="shared" si="10"/>
        <v>ECOTOXICOLOGY, 2021, p. 1161</v>
      </c>
      <c r="B52" s="136">
        <f t="shared" si="11"/>
        <v>1</v>
      </c>
      <c r="C52" s="239" t="str">
        <f>IF(IF(I52="","",_xlfn.LET(_xlpm.resultado1,VLOOKUP(I52,'JCR 2026 (JIF 25)'!A:C,3,FALSE),_xlpm.resultado2,VLOOKUP(I52,'JCR 2026 (JIF 25)'!B:C,2,FALSE),_xlpm.resultado,IFERROR(_xlpm.resultado1,IFERROR(_xlpm.resultado2,"")),IF(OR(_xlpm.resultado=0,_xlpm.resultado=""),"Revista sem FI",VALUE(_xlpm.resultado))))="Revista sem FI","Revista sem FI","")</f>
        <v/>
      </c>
      <c r="D52" s="3"/>
      <c r="E52" s="8"/>
      <c r="F52" s="3"/>
      <c r="G52" s="3"/>
      <c r="H52" s="49">
        <f>IF(I52&lt;&gt;"", COUNTIF($I$49:I52, "&lt;&gt;"), "")</f>
        <v>4</v>
      </c>
      <c r="I52" s="19" t="s">
        <v>635</v>
      </c>
      <c r="J52" s="249" t="str">
        <f>IFERROR(VLOOKUP(I52,'JCR 2026 (JIF 25)'!A:D,4,0), IFERROR(VLOOKUP(I52,'JCR 2026 (JIF 25)'!B:D,3,0),""))</f>
        <v>ECOTOXICOLOGY</v>
      </c>
      <c r="K52" s="19">
        <v>2021</v>
      </c>
      <c r="L52" s="53">
        <v>1161</v>
      </c>
      <c r="M52" s="3"/>
      <c r="N52" s="3"/>
      <c r="O52" s="3"/>
      <c r="P52" s="3"/>
    </row>
    <row r="53" spans="1:16" ht="13.5" customHeight="1">
      <c r="A53" s="135" t="str">
        <f t="shared" si="10"/>
        <v>Bioresource Technology Reports, 2022, p. 101161</v>
      </c>
      <c r="B53" s="136">
        <f t="shared" si="11"/>
        <v>1</v>
      </c>
      <c r="C53" s="239" t="str">
        <f>IF(IF(I53="","",_xlfn.LET(_xlpm.resultado1,VLOOKUP(I53,'JCR 2026 (JIF 25)'!A:C,3,FALSE),_xlpm.resultado2,VLOOKUP(I53,'JCR 2026 (JIF 25)'!B:C,2,FALSE),_xlpm.resultado,IFERROR(_xlpm.resultado1,IFERROR(_xlpm.resultado2,"")),IF(OR(_xlpm.resultado=0,_xlpm.resultado=""),"Revista sem FI",VALUE(_xlpm.resultado))))="Revista sem FI","Revista sem FI","")</f>
        <v/>
      </c>
      <c r="D53" s="14"/>
      <c r="E53" s="15"/>
      <c r="F53" s="14"/>
      <c r="G53" s="14"/>
      <c r="H53" s="49">
        <f>IF(I53&lt;&gt;"", COUNTIF($I$49:I53, "&lt;&gt;"), "")</f>
        <v>5</v>
      </c>
      <c r="I53" s="19" t="s">
        <v>54261</v>
      </c>
      <c r="J53" s="249" t="str">
        <f>IFERROR(VLOOKUP(I53,'JCR 2026 (JIF 25)'!A:D,4,0), IFERROR(VLOOKUP(I53,'JCR 2026 (JIF 25)'!B:D,3,0),""))</f>
        <v>Bioresource Technology Reports</v>
      </c>
      <c r="K53" s="64">
        <v>2022</v>
      </c>
      <c r="L53" s="53">
        <v>101161</v>
      </c>
      <c r="M53" s="14"/>
      <c r="N53" s="14"/>
      <c r="O53" s="14"/>
      <c r="P53" s="14"/>
    </row>
    <row r="54" spans="1:16" ht="13.5" customHeight="1">
      <c r="A54" s="135" t="str">
        <f t="shared" si="10"/>
        <v>Chemosphere, 2022, p. 134661</v>
      </c>
      <c r="B54" s="136">
        <f t="shared" si="11"/>
        <v>0</v>
      </c>
      <c r="C54" s="239" t="str">
        <f>IF(IF(I54="","",_xlfn.LET(_xlpm.resultado1,VLOOKUP(I54,'JCR 2026 (JIF 25)'!A:C,3,FALSE),_xlpm.resultado2,VLOOKUP(I54,'JCR 2026 (JIF 25)'!B:C,2,FALSE),_xlpm.resultado,IFERROR(_xlpm.resultado1,IFERROR(_xlpm.resultado2,"")),IF(OR(_xlpm.resultado=0,_xlpm.resultado=""),"Revista sem FI",VALUE(_xlpm.resultado))))="Revista sem FI","Revista sem FI","")</f>
        <v>Revista sem FI</v>
      </c>
      <c r="D54" s="14"/>
      <c r="E54" s="15"/>
      <c r="F54" s="14"/>
      <c r="G54" s="14"/>
      <c r="H54" s="49">
        <f>IF(I54&lt;&gt;"", COUNTIF($I$49:I54, "&lt;&gt;"), "")</f>
        <v>6</v>
      </c>
      <c r="I54" s="19" t="s">
        <v>59592</v>
      </c>
      <c r="J54" s="249" t="str">
        <f>IFERROR(VLOOKUP(I54,'JCR 2026 (JIF 25)'!A:D,4,0), IFERROR(VLOOKUP(I54,'JCR 2026 (JIF 25)'!B:D,3,0),""))</f>
        <v>Chemosphere</v>
      </c>
      <c r="K54" s="19">
        <v>2022</v>
      </c>
      <c r="L54" s="53">
        <v>134661</v>
      </c>
      <c r="M54" s="3"/>
      <c r="N54" s="14"/>
      <c r="O54" s="14"/>
      <c r="P54" s="14"/>
    </row>
    <row r="55" spans="1:16" ht="13.5" customHeight="1">
      <c r="A55" s="135" t="str">
        <f t="shared" si="10"/>
        <v>TALANTA, 2022, p. 123395</v>
      </c>
      <c r="B55" s="136">
        <f t="shared" si="11"/>
        <v>1</v>
      </c>
      <c r="C55" s="239" t="str">
        <f>IF(IF(I55="","",_xlfn.LET(_xlpm.resultado1,VLOOKUP(I55,'JCR 2026 (JIF 25)'!A:C,3,FALSE),_xlpm.resultado2,VLOOKUP(I55,'JCR 2026 (JIF 25)'!B:C,2,FALSE),_xlpm.resultado,IFERROR(_xlpm.resultado1,IFERROR(_xlpm.resultado2,"")),IF(OR(_xlpm.resultado=0,_xlpm.resultado=""),"Revista sem FI",VALUE(_xlpm.resultado))))="Revista sem FI","Revista sem FI","")</f>
        <v/>
      </c>
      <c r="D55" s="14"/>
      <c r="E55" s="15"/>
      <c r="F55" s="14"/>
      <c r="G55" s="14"/>
      <c r="H55" s="49">
        <f>IF(I55&lt;&gt;"", COUNTIF($I$49:I55, "&lt;&gt;"), "")</f>
        <v>7</v>
      </c>
      <c r="I55" s="19" t="s">
        <v>1986</v>
      </c>
      <c r="J55" s="249" t="str">
        <f>IFERROR(VLOOKUP(I55,'JCR 2026 (JIF 25)'!A:D,4,0), IFERROR(VLOOKUP(I55,'JCR 2026 (JIF 25)'!B:D,3,0),""))</f>
        <v>TALANTA</v>
      </c>
      <c r="K55" s="19">
        <v>2022</v>
      </c>
      <c r="L55" s="53">
        <v>123395</v>
      </c>
      <c r="M55" s="3"/>
      <c r="N55" s="14"/>
      <c r="O55" s="14"/>
      <c r="P55" s="14"/>
    </row>
    <row r="56" spans="1:16" ht="13.5" customHeight="1">
      <c r="A56" s="135" t="str">
        <f t="shared" si="10"/>
        <v>JOURNAL OF THE BRAZILIAN CHEMICAL SOCIETY, 2022, p. 783</v>
      </c>
      <c r="B56" s="136">
        <f t="shared" si="11"/>
        <v>1</v>
      </c>
      <c r="C56" s="239" t="str">
        <f>IF(IF(I56="","",_xlfn.LET(_xlpm.resultado1,VLOOKUP(I56,'JCR 2026 (JIF 25)'!A:C,3,FALSE),_xlpm.resultado2,VLOOKUP(I56,'JCR 2026 (JIF 25)'!B:C,2,FALSE),_xlpm.resultado,IFERROR(_xlpm.resultado1,IFERROR(_xlpm.resultado2,"")),IF(OR(_xlpm.resultado=0,_xlpm.resultado=""),"Revista sem FI",VALUE(_xlpm.resultado))))="Revista sem FI","Revista sem FI","")</f>
        <v/>
      </c>
      <c r="D56" s="14"/>
      <c r="E56" s="15"/>
      <c r="F56" s="14"/>
      <c r="G56" s="14"/>
      <c r="H56" s="49">
        <f>IF(I56&lt;&gt;"", COUNTIF($I$49:I56, "&lt;&gt;"), "")</f>
        <v>8</v>
      </c>
      <c r="I56" s="19" t="s">
        <v>1032</v>
      </c>
      <c r="J56" s="249" t="str">
        <f>IFERROR(VLOOKUP(I56,'JCR 2026 (JIF 25)'!A:D,4,0), IFERROR(VLOOKUP(I56,'JCR 2026 (JIF 25)'!B:D,3,0),""))</f>
        <v>JOURNAL OF THE BRAZILIAN CHEMICAL SOCIETY</v>
      </c>
      <c r="K56" s="19">
        <v>2022</v>
      </c>
      <c r="L56" s="53">
        <v>783</v>
      </c>
      <c r="M56" s="14"/>
      <c r="N56" s="14"/>
      <c r="O56" s="14"/>
      <c r="P56" s="14"/>
    </row>
    <row r="57" spans="1:16" ht="13.5" customHeight="1">
      <c r="A57" s="135" t="str">
        <f t="shared" si="10"/>
        <v>Analytica Chimica Acta, 2022, p. 339569</v>
      </c>
      <c r="B57" s="136">
        <f t="shared" si="11"/>
        <v>1</v>
      </c>
      <c r="C57" s="239" t="str">
        <f>IF(IF(I57="","",_xlfn.LET(_xlpm.resultado1,VLOOKUP(I57,'JCR 2026 (JIF 25)'!A:C,3,FALSE),_xlpm.resultado2,VLOOKUP(I57,'JCR 2026 (JIF 25)'!B:C,2,FALSE),_xlpm.resultado,IFERROR(_xlpm.resultado1,IFERROR(_xlpm.resultado2,"")),IF(OR(_xlpm.resultado=0,_xlpm.resultado=""),"Revista sem FI",VALUE(_xlpm.resultado))))="Revista sem FI","Revista sem FI","")</f>
        <v/>
      </c>
      <c r="D57" s="14"/>
      <c r="E57" s="15"/>
      <c r="F57" s="14"/>
      <c r="G57" s="14"/>
      <c r="H57" s="49">
        <f>IF(I57&lt;&gt;"", COUNTIF($I$49:I57, "&lt;&gt;"), "")</f>
        <v>9</v>
      </c>
      <c r="I57" s="19" t="s">
        <v>191</v>
      </c>
      <c r="J57" s="249" t="str">
        <f>IFERROR(VLOOKUP(I57,'JCR 2026 (JIF 25)'!A:D,4,0), IFERROR(VLOOKUP(I57,'JCR 2026 (JIF 25)'!B:D,3,0),""))</f>
        <v>Analytica Chimica Acta</v>
      </c>
      <c r="K57" s="19">
        <v>2022</v>
      </c>
      <c r="L57" s="53">
        <v>339569</v>
      </c>
      <c r="M57" s="14"/>
      <c r="N57" s="14"/>
      <c r="O57" s="14"/>
      <c r="P57" s="14"/>
    </row>
    <row r="58" spans="1:16" ht="13.5" customHeight="1">
      <c r="A58" s="135" t="str">
        <f t="shared" si="10"/>
        <v>JOURNAL OF ANALYTICAL ATOMIC SPECTROMETRY, 2023, p. 2342</v>
      </c>
      <c r="B58" s="136">
        <f t="shared" si="11"/>
        <v>1</v>
      </c>
      <c r="C58" s="239" t="str">
        <f>IF(IF(I58="","",_xlfn.LET(_xlpm.resultado1,VLOOKUP(I58,'JCR 2026 (JIF 25)'!A:C,3,FALSE),_xlpm.resultado2,VLOOKUP(I58,'JCR 2026 (JIF 25)'!B:C,2,FALSE),_xlpm.resultado,IFERROR(_xlpm.resultado1,IFERROR(_xlpm.resultado2,"")),IF(OR(_xlpm.resultado=0,_xlpm.resultado=""),"Revista sem FI",VALUE(_xlpm.resultado))))="Revista sem FI","Revista sem FI","")</f>
        <v/>
      </c>
      <c r="D58" s="14"/>
      <c r="E58" s="15"/>
      <c r="F58" s="14"/>
      <c r="G58" s="14"/>
      <c r="H58" s="49">
        <f>IF(I58&lt;&gt;"", COUNTIF($I$49:I58, "&lt;&gt;"), "")</f>
        <v>10</v>
      </c>
      <c r="I58" s="19" t="s">
        <v>1008</v>
      </c>
      <c r="J58" s="249" t="str">
        <f>IFERROR(VLOOKUP(I58,'JCR 2026 (JIF 25)'!A:D,4,0), IFERROR(VLOOKUP(I58,'JCR 2026 (JIF 25)'!B:D,3,0),""))</f>
        <v>JOURNAL OF ANALYTICAL ATOMIC SPECTROMETRY</v>
      </c>
      <c r="K58" s="19">
        <v>2023</v>
      </c>
      <c r="L58" s="53">
        <v>2342</v>
      </c>
      <c r="M58" s="14"/>
      <c r="N58" s="14"/>
      <c r="O58" s="14"/>
      <c r="P58" s="14"/>
    </row>
    <row r="59" spans="1:16" ht="13.5" customHeight="1">
      <c r="A59" s="135" t="str">
        <f t="shared" si="10"/>
        <v>PLANT FOODS FOR HUMAN NUTRITION, 2023, p. 86</v>
      </c>
      <c r="B59" s="136">
        <f t="shared" si="11"/>
        <v>1</v>
      </c>
      <c r="C59" s="239" t="str">
        <f>IF(IF(I59="","",_xlfn.LET(_xlpm.resultado1,VLOOKUP(I59,'JCR 2026 (JIF 25)'!A:C,3,FALSE),_xlpm.resultado2,VLOOKUP(I59,'JCR 2026 (JIF 25)'!B:C,2,FALSE),_xlpm.resultado,IFERROR(_xlpm.resultado1,IFERROR(_xlpm.resultado2,"")),IF(OR(_xlpm.resultado=0,_xlpm.resultado=""),"Revista sem FI",VALUE(_xlpm.resultado))))="Revista sem FI","Revista sem FI","")</f>
        <v/>
      </c>
      <c r="D59" s="14"/>
      <c r="E59" s="15"/>
      <c r="F59" s="14"/>
      <c r="G59" s="14"/>
      <c r="H59" s="49">
        <f>IF(I59&lt;&gt;"", COUNTIF($I$49:I59, "&lt;&gt;"), "")</f>
        <v>11</v>
      </c>
      <c r="I59" s="19" t="s">
        <v>21552</v>
      </c>
      <c r="J59" s="249" t="str">
        <f>IFERROR(VLOOKUP(I59,'JCR 2026 (JIF 25)'!A:D,4,0), IFERROR(VLOOKUP(I59,'JCR 2026 (JIF 25)'!B:D,3,0),""))</f>
        <v>PLANT FOODS FOR HUMAN NUTRITION</v>
      </c>
      <c r="K59" s="19">
        <v>2023</v>
      </c>
      <c r="L59" s="53">
        <v>86</v>
      </c>
      <c r="M59" s="14"/>
      <c r="N59" s="14"/>
      <c r="O59" s="14"/>
      <c r="P59" s="14"/>
    </row>
    <row r="60" spans="1:16" ht="13.5" customHeight="1">
      <c r="A60" s="135" t="str">
        <f t="shared" si="10"/>
        <v>Chemical Engineering and Processing-Process Intensification, 2023, p. 109458</v>
      </c>
      <c r="B60" s="136">
        <f t="shared" si="11"/>
        <v>1</v>
      </c>
      <c r="C60" s="239" t="str">
        <f>IF(IF(I60="","",_xlfn.LET(_xlpm.resultado1,VLOOKUP(I60,'JCR 2026 (JIF 25)'!A:C,3,FALSE),_xlpm.resultado2,VLOOKUP(I60,'JCR 2026 (JIF 25)'!B:C,2,FALSE),_xlpm.resultado,IFERROR(_xlpm.resultado1,IFERROR(_xlpm.resultado2,"")),IF(OR(_xlpm.resultado=0,_xlpm.resultado=""),"Revista sem FI",VALUE(_xlpm.resultado))))="Revista sem FI","Revista sem FI","")</f>
        <v/>
      </c>
      <c r="D60" s="14"/>
      <c r="E60" s="15"/>
      <c r="F60" s="14"/>
      <c r="G60" s="14"/>
      <c r="H60" s="49">
        <f>IF(I60&lt;&gt;"", COUNTIF($I$49:I60, "&lt;&gt;"), "")</f>
        <v>12</v>
      </c>
      <c r="I60" s="19" t="s">
        <v>419</v>
      </c>
      <c r="J60" s="249" t="str">
        <f>IFERROR(VLOOKUP(I60,'JCR 2026 (JIF 25)'!A:D,4,0), IFERROR(VLOOKUP(I60,'JCR 2026 (JIF 25)'!B:D,3,0),""))</f>
        <v>Chemical Engineering and Processing-Process Intensification</v>
      </c>
      <c r="K60" s="19">
        <v>2023</v>
      </c>
      <c r="L60" s="53">
        <v>109458</v>
      </c>
      <c r="M60" s="14"/>
      <c r="N60" s="14"/>
      <c r="O60" s="14"/>
      <c r="P60" s="14"/>
    </row>
    <row r="61" spans="1:16" ht="13.5" customHeight="1">
      <c r="A61" s="135" t="str">
        <f t="shared" si="10"/>
        <v>ENVIRONMENTAL SCIENCE AND POLLUTION RESEARCH INTERNATIONAL, 2023, p. 6068</v>
      </c>
      <c r="B61" s="136">
        <f t="shared" si="11"/>
        <v>0</v>
      </c>
      <c r="C61" s="239" t="str">
        <f>IF(IF(I61="","",_xlfn.LET(_xlpm.resultado1,VLOOKUP(I61,'JCR 2026 (JIF 25)'!A:C,3,FALSE),_xlpm.resultado2,VLOOKUP(I61,'JCR 2026 (JIF 25)'!B:C,2,FALSE),_xlpm.resultado,IFERROR(_xlpm.resultado1,IFERROR(_xlpm.resultado2,"")),IF(OR(_xlpm.resultado=0,_xlpm.resultado=""),"Revista sem FI",VALUE(_xlpm.resultado))))="Revista sem FI","Revista sem FI","")</f>
        <v>Revista sem FI</v>
      </c>
      <c r="D61" s="14"/>
      <c r="E61" s="15"/>
      <c r="F61" s="14"/>
      <c r="G61" s="14"/>
      <c r="H61" s="49">
        <f>IF(I61&lt;&gt;"", COUNTIF($I$49:I61, "&lt;&gt;"), "")</f>
        <v>13</v>
      </c>
      <c r="I61" s="19" t="s">
        <v>57381</v>
      </c>
      <c r="J61" s="249" t="str">
        <f>IFERROR(VLOOKUP(I61,'JCR 2026 (JIF 25)'!A:D,4,0), IFERROR(VLOOKUP(I61,'JCR 2026 (JIF 25)'!B:D,3,0),""))</f>
        <v>ENVIRONMENTAL SCIENCE AND POLLUTION RESEARCH INTERNATIONAL</v>
      </c>
      <c r="K61" s="19">
        <v>2023</v>
      </c>
      <c r="L61" s="53">
        <v>6068</v>
      </c>
      <c r="M61" s="14"/>
      <c r="N61" s="14"/>
      <c r="O61" s="14"/>
      <c r="P61" s="14"/>
    </row>
    <row r="62" spans="1:16" ht="13.5" customHeight="1">
      <c r="A62" s="135" t="str">
        <f t="shared" si="10"/>
        <v>Brazilian Journal of Analytical Chemistry, 2024, p. 18</v>
      </c>
      <c r="B62" s="136">
        <f t="shared" si="11"/>
        <v>1</v>
      </c>
      <c r="C62" s="239" t="str">
        <f>IF(IF(I62="","",_xlfn.LET(_xlpm.resultado1,VLOOKUP(I62,'JCR 2026 (JIF 25)'!A:C,3,FALSE),_xlpm.resultado2,VLOOKUP(I62,'JCR 2026 (JIF 25)'!B:C,2,FALSE),_xlpm.resultado,IFERROR(_xlpm.resultado1,IFERROR(_xlpm.resultado2,"")),IF(OR(_xlpm.resultado=0,_xlpm.resultado=""),"Revista sem FI",VALUE(_xlpm.resultado))))="Revista sem FI","Revista sem FI","")</f>
        <v/>
      </c>
      <c r="D62" s="14"/>
      <c r="E62" s="15"/>
      <c r="F62" s="14"/>
      <c r="G62" s="14"/>
      <c r="H62" s="49">
        <f>IF(I62&lt;&gt;"", COUNTIF($I$49:I62, "&lt;&gt;"), "")</f>
        <v>14</v>
      </c>
      <c r="I62" s="19" t="s">
        <v>23950</v>
      </c>
      <c r="J62" s="249" t="str">
        <f>IFERROR(VLOOKUP(I62,'JCR 2026 (JIF 25)'!A:D,4,0), IFERROR(VLOOKUP(I62,'JCR 2026 (JIF 25)'!B:D,3,0),""))</f>
        <v>Brazilian Journal of Analytical Chemistry</v>
      </c>
      <c r="K62" s="19">
        <v>2024</v>
      </c>
      <c r="L62" s="53">
        <v>18</v>
      </c>
      <c r="M62" s="14"/>
      <c r="N62" s="14"/>
      <c r="O62" s="14"/>
      <c r="P62" s="14"/>
    </row>
    <row r="63" spans="1:16" ht="13.5" customHeight="1">
      <c r="A63" s="135" t="str">
        <f t="shared" ref="A63:A73" si="12">IF(ISBLANK(J63),"",J63 &amp; IF(ISBLANK(K63), "", ", " &amp; K63 &amp; ",") &amp; IF(ISBLANK(L63), "", " p. " &amp; L63))</f>
        <v>SPECTROCHIMICA ACTA PART B-ATOMIC SPECTROSCOPY, 2025, p. 107344</v>
      </c>
      <c r="B63" s="136">
        <f t="shared" ref="B63:B73" si="13">IF(C63="Revista sem FI",0,IF(OR(I63="",K63=""),"",1))</f>
        <v>1</v>
      </c>
      <c r="C63" s="239" t="str">
        <f>IF(IF(I63="","",_xlfn.LET(_xlpm.resultado1,VLOOKUP(I63,'JCR 2026 (JIF 25)'!A:C,3,FALSE),_xlpm.resultado2,VLOOKUP(I63,'JCR 2026 (JIF 25)'!B:C,2,FALSE),_xlpm.resultado,IFERROR(_xlpm.resultado1,IFERROR(_xlpm.resultado2,"")),IF(OR(_xlpm.resultado=0,_xlpm.resultado=""),"Revista sem FI",VALUE(_xlpm.resultado))))="Revista sem FI","Revista sem FI","")</f>
        <v/>
      </c>
      <c r="D63" s="14"/>
      <c r="E63" s="15"/>
      <c r="F63" s="14"/>
      <c r="G63" s="14"/>
      <c r="H63" s="49">
        <f>IF(I63&lt;&gt;"", COUNTIF($I$49:I63, "&lt;&gt;"), "")</f>
        <v>15</v>
      </c>
      <c r="I63" s="19" t="s">
        <v>1948</v>
      </c>
      <c r="J63" s="249" t="str">
        <f>IFERROR(VLOOKUP(I63,'JCR 2026 (JIF 25)'!A:D,4,0), IFERROR(VLOOKUP(I63,'JCR 2026 (JIF 25)'!B:D,3,0),""))</f>
        <v>SPECTROCHIMICA ACTA PART B-ATOMIC SPECTROSCOPY</v>
      </c>
      <c r="K63" s="19">
        <v>2025</v>
      </c>
      <c r="L63" s="53">
        <v>107344</v>
      </c>
      <c r="M63" s="14"/>
      <c r="N63" s="14"/>
      <c r="O63" s="14"/>
      <c r="P63" s="14"/>
    </row>
    <row r="64" spans="1:16" ht="13.5" customHeight="1">
      <c r="A64" s="135" t="str">
        <f t="shared" si="12"/>
        <v>JOURNAL OF ANALYTICAL ATOMIC SPECTROMETRY, 2025, p. 3394</v>
      </c>
      <c r="B64" s="136">
        <f t="shared" si="13"/>
        <v>1</v>
      </c>
      <c r="C64" s="210"/>
      <c r="D64" s="14"/>
      <c r="E64" s="15"/>
      <c r="F64" s="14"/>
      <c r="G64" s="14"/>
      <c r="H64" s="49">
        <f>IF(I64&lt;&gt;"", COUNTIF($I$49:I64, "&lt;&gt;"), "")</f>
        <v>16</v>
      </c>
      <c r="I64" s="87" t="s">
        <v>17266</v>
      </c>
      <c r="J64" s="249" t="str">
        <f>IFERROR(VLOOKUP(I64,'JCR 2026 (JIF 25)'!A:D,4,0), IFERROR(VLOOKUP(I64,'JCR 2026 (JIF 25)'!B:D,3,0),""))</f>
        <v>JOURNAL OF ANALYTICAL ATOMIC SPECTROMETRY</v>
      </c>
      <c r="K64" s="19">
        <v>2025</v>
      </c>
      <c r="L64" s="53">
        <v>3394</v>
      </c>
      <c r="M64" s="14"/>
      <c r="N64" s="14"/>
      <c r="O64" s="14"/>
      <c r="P64" s="14"/>
    </row>
    <row r="65" spans="1:16" ht="13.5" customHeight="1">
      <c r="A65" s="135" t="str">
        <f t="shared" si="12"/>
        <v>Analytica Chimica Acta, 2025, p. 344593</v>
      </c>
      <c r="B65" s="136">
        <f t="shared" si="13"/>
        <v>1</v>
      </c>
      <c r="C65" s="210"/>
      <c r="D65" s="14"/>
      <c r="E65" s="15"/>
      <c r="F65" s="14"/>
      <c r="G65" s="14"/>
      <c r="H65" s="49">
        <f>IF(I65&lt;&gt;"", COUNTIF($I$49:I65, "&lt;&gt;"), "")</f>
        <v>17</v>
      </c>
      <c r="I65" s="19" t="s">
        <v>191</v>
      </c>
      <c r="J65" s="249" t="str">
        <f>IFERROR(VLOOKUP(I65,'JCR 2026 (JIF 25)'!A:D,4,0), IFERROR(VLOOKUP(I65,'JCR 2026 (JIF 25)'!B:D,3,0),""))</f>
        <v>Analytica Chimica Acta</v>
      </c>
      <c r="K65" s="19">
        <v>2025</v>
      </c>
      <c r="L65" s="53">
        <v>344593</v>
      </c>
      <c r="M65" s="14"/>
      <c r="N65" s="14"/>
      <c r="O65" s="14"/>
      <c r="P65" s="14"/>
    </row>
    <row r="66" spans="1:16" ht="13.5" customHeight="1">
      <c r="A66" s="135" t="str">
        <f t="shared" si="12"/>
        <v>BULLETIN OF THE CHEMICAL SOCIETY OF JAPAN, 2025, p. uoaf081</v>
      </c>
      <c r="B66" s="136">
        <f t="shared" si="13"/>
        <v>1</v>
      </c>
      <c r="C66" s="210"/>
      <c r="D66" s="14"/>
      <c r="E66" s="15"/>
      <c r="F66" s="14"/>
      <c r="G66" s="14"/>
      <c r="H66" s="49">
        <f>IF(I66&lt;&gt;"", COUNTIF($I$49:I66, "&lt;&gt;"), "")</f>
        <v>18</v>
      </c>
      <c r="I66" s="19" t="s">
        <v>261</v>
      </c>
      <c r="J66" s="249" t="str">
        <f>IFERROR(VLOOKUP(I66,'JCR 2026 (JIF 25)'!A:D,4,0), IFERROR(VLOOKUP(I66,'JCR 2026 (JIF 25)'!B:D,3,0),""))</f>
        <v>BULLETIN OF THE CHEMICAL SOCIETY OF JAPAN</v>
      </c>
      <c r="K66" s="19">
        <v>2025</v>
      </c>
      <c r="L66" s="53" t="s">
        <v>66320</v>
      </c>
      <c r="M66" s="14"/>
      <c r="N66" s="14"/>
      <c r="O66" s="14"/>
      <c r="P66" s="14"/>
    </row>
    <row r="67" spans="1:16" ht="13.5" customHeight="1">
      <c r="A67" s="135" t="str">
        <f t="shared" si="12"/>
        <v>Waste Disposal &amp; Sustainable Energy, 2025, p. 381</v>
      </c>
      <c r="B67" s="136">
        <f t="shared" si="13"/>
        <v>1</v>
      </c>
      <c r="C67" s="210"/>
      <c r="D67" s="14"/>
      <c r="E67" s="15"/>
      <c r="F67" s="14"/>
      <c r="G67" s="14"/>
      <c r="H67" s="49">
        <f>IF(I67&lt;&gt;"", COUNTIF($I$49:I67, "&lt;&gt;"), "")</f>
        <v>19</v>
      </c>
      <c r="I67" s="19" t="s">
        <v>53364</v>
      </c>
      <c r="J67" s="249" t="str">
        <f>IFERROR(VLOOKUP(I67,'JCR 2026 (JIF 25)'!A:D,4,0), IFERROR(VLOOKUP(I67,'JCR 2026 (JIF 25)'!B:D,3,0),""))</f>
        <v>Waste Disposal &amp; Sustainable Energy</v>
      </c>
      <c r="K67" s="19">
        <v>2025</v>
      </c>
      <c r="L67" s="53">
        <v>381</v>
      </c>
      <c r="M67" s="14"/>
      <c r="N67" s="14"/>
      <c r="O67" s="14"/>
      <c r="P67" s="14"/>
    </row>
    <row r="68" spans="1:16" ht="13.5" customHeight="1">
      <c r="A68" s="135" t="str">
        <f t="shared" si="12"/>
        <v>CIENCIA RURAL, 2025, p. e20240371</v>
      </c>
      <c r="B68" s="136">
        <f t="shared" si="13"/>
        <v>1</v>
      </c>
      <c r="C68" s="210"/>
      <c r="D68" s="14"/>
      <c r="E68" s="15"/>
      <c r="F68" s="14"/>
      <c r="G68" s="14"/>
      <c r="H68" s="49">
        <f>IF(I68&lt;&gt;"", COUNTIF($I$49:I68, "&lt;&gt;"), "")</f>
        <v>20</v>
      </c>
      <c r="I68" s="19" t="s">
        <v>56771</v>
      </c>
      <c r="J68" s="249" t="str">
        <f>IFERROR(VLOOKUP(I68,'JCR 2026 (JIF 25)'!A:D,4,0), IFERROR(VLOOKUP(I68,'JCR 2026 (JIF 25)'!B:D,3,0),""))</f>
        <v>CIENCIA RURAL</v>
      </c>
      <c r="K68" s="19">
        <v>2025</v>
      </c>
      <c r="L68" s="53" t="s">
        <v>66328</v>
      </c>
      <c r="M68" s="14"/>
      <c r="N68" s="14"/>
      <c r="O68" s="14"/>
      <c r="P68" s="14"/>
    </row>
    <row r="69" spans="1:16" ht="13.5" customHeight="1">
      <c r="A69" s="135" t="str">
        <f t="shared" si="12"/>
        <v>JOURNAL OF CHEMICAL EDUCATION, 2025, p. 1626</v>
      </c>
      <c r="B69" s="136">
        <f t="shared" si="13"/>
        <v>1</v>
      </c>
      <c r="C69" s="239" t="str">
        <f>IF(IF(I69="","",_xlfn.LET(_xlpm.resultado1,VLOOKUP(I69,'JCR 2026 (JIF 25)'!A:C,3,FALSE),_xlpm.resultado2,VLOOKUP(I69,'JCR 2026 (JIF 25)'!B:C,2,FALSE),_xlpm.resultado,IFERROR(_xlpm.resultado1,IFERROR(_xlpm.resultado2,"")),IF(OR(_xlpm.resultado=0,_xlpm.resultado=""),"Revista sem FI",VALUE(_xlpm.resultado))))="Revista sem FI","Revista sem FI","")</f>
        <v/>
      </c>
      <c r="D69" s="14"/>
      <c r="E69" s="15"/>
      <c r="F69" s="14"/>
      <c r="G69" s="14"/>
      <c r="H69" s="49">
        <f>IF(I69&lt;&gt;"", COUNTIF($I$49:I69, "&lt;&gt;"), "")</f>
        <v>21</v>
      </c>
      <c r="I69" s="19" t="s">
        <v>1042</v>
      </c>
      <c r="J69" s="249" t="str">
        <f>IFERROR(VLOOKUP(I69,'JCR 2026 (JIF 25)'!A:D,4,0), IFERROR(VLOOKUP(I69,'JCR 2026 (JIF 25)'!B:D,3,0),""))</f>
        <v>JOURNAL OF CHEMICAL EDUCATION</v>
      </c>
      <c r="K69" s="19">
        <v>2025</v>
      </c>
      <c r="L69" s="53">
        <v>1626</v>
      </c>
      <c r="M69" s="14"/>
      <c r="N69" s="14"/>
      <c r="O69" s="14"/>
      <c r="P69" s="14"/>
    </row>
    <row r="70" spans="1:16" ht="13.5" customHeight="1">
      <c r="A70" s="135" t="str">
        <f t="shared" si="12"/>
        <v>Brazilian Journal of Analytical Chemistry, 2025, p. 280</v>
      </c>
      <c r="B70" s="136">
        <f t="shared" si="13"/>
        <v>1</v>
      </c>
      <c r="C70" s="239" t="str">
        <f>IF(IF(I70="","",_xlfn.LET(_xlpm.resultado1,VLOOKUP(I70,'JCR 2026 (JIF 25)'!A:C,3,FALSE),_xlpm.resultado2,VLOOKUP(I70,'JCR 2026 (JIF 25)'!B:C,2,FALSE),_xlpm.resultado,IFERROR(_xlpm.resultado1,IFERROR(_xlpm.resultado2,"")),IF(OR(_xlpm.resultado=0,_xlpm.resultado=""),"Revista sem FI",VALUE(_xlpm.resultado))))="Revista sem FI","Revista sem FI","")</f>
        <v/>
      </c>
      <c r="D70" s="14"/>
      <c r="E70" s="15"/>
      <c r="F70" s="14"/>
      <c r="G70" s="14"/>
      <c r="H70" s="49">
        <f>IF(I70&lt;&gt;"", COUNTIF($I$49:I70, "&lt;&gt;"), "")</f>
        <v>22</v>
      </c>
      <c r="I70" s="87" t="s">
        <v>23949</v>
      </c>
      <c r="J70" s="249" t="str">
        <f>IFERROR(VLOOKUP(I70,'JCR 2026 (JIF 25)'!A:D,4,0), IFERROR(VLOOKUP(I70,'JCR 2026 (JIF 25)'!B:D,3,0),""))</f>
        <v>Brazilian Journal of Analytical Chemistry</v>
      </c>
      <c r="K70" s="19">
        <v>2025</v>
      </c>
      <c r="L70" s="53">
        <v>280</v>
      </c>
      <c r="M70" s="14"/>
      <c r="N70" s="14"/>
      <c r="O70" s="14"/>
      <c r="P70" s="14"/>
    </row>
    <row r="71" spans="1:16" ht="13.5" customHeight="1">
      <c r="A71" s="135" t="str">
        <f t="shared" si="12"/>
        <v>ACS Omega, 2025, p. 24200</v>
      </c>
      <c r="B71" s="136">
        <f t="shared" si="13"/>
        <v>1</v>
      </c>
      <c r="C71" s="239" t="str">
        <f>IF(IF(I71="","",_xlfn.LET(_xlpm.resultado1,VLOOKUP(I71,'JCR 2026 (JIF 25)'!A:C,3,FALSE),_xlpm.resultado2,VLOOKUP(I71,'JCR 2026 (JIF 25)'!B:C,2,FALSE),_xlpm.resultado,IFERROR(_xlpm.resultado1,IFERROR(_xlpm.resultado2,"")),IF(OR(_xlpm.resultado=0,_xlpm.resultado=""),"Revista sem FI",VALUE(_xlpm.resultado))))="Revista sem FI","Revista sem FI","")</f>
        <v/>
      </c>
      <c r="D71" s="14"/>
      <c r="E71" s="15"/>
      <c r="F71" s="14"/>
      <c r="G71" s="14"/>
      <c r="H71" s="49">
        <f>IF(I71&lt;&gt;"", COUNTIF($I$49:I71, "&lt;&gt;"), "")</f>
        <v>23</v>
      </c>
      <c r="I71" s="391" t="s">
        <v>10283</v>
      </c>
      <c r="J71" s="249" t="str">
        <f>IFERROR(VLOOKUP(I71,'JCR 2026 (JIF 25)'!A:D,4,0), IFERROR(VLOOKUP(I71,'JCR 2026 (JIF 25)'!B:D,3,0),""))</f>
        <v>ACS Omega</v>
      </c>
      <c r="K71" s="19">
        <v>2025</v>
      </c>
      <c r="L71" s="53">
        <v>24200</v>
      </c>
      <c r="M71" s="14"/>
      <c r="N71" s="14"/>
      <c r="O71" s="14"/>
      <c r="P71" s="14"/>
    </row>
    <row r="72" spans="1:16" ht="13.5" customHeight="1">
      <c r="A72" s="135" t="str">
        <f t="shared" si="12"/>
        <v>Current Opinion in Chemical Engineering, 2025, p. 101088</v>
      </c>
      <c r="B72" s="136">
        <f t="shared" si="13"/>
        <v>1</v>
      </c>
      <c r="C72" s="239" t="str">
        <f>IF(IF(I72="","",_xlfn.LET(_xlpm.resultado1,VLOOKUP(I72,'JCR 2026 (JIF 25)'!A:C,3,FALSE),_xlpm.resultado2,VLOOKUP(I72,'JCR 2026 (JIF 25)'!B:C,2,FALSE),_xlpm.resultado,IFERROR(_xlpm.resultado1,IFERROR(_xlpm.resultado2,"")),IF(OR(_xlpm.resultado=0,_xlpm.resultado=""),"Revista sem FI",VALUE(_xlpm.resultado))))="Revista sem FI","Revista sem FI","")</f>
        <v/>
      </c>
      <c r="D72" s="14"/>
      <c r="E72" s="15"/>
      <c r="F72" s="14"/>
      <c r="G72" s="14"/>
      <c r="H72" s="49">
        <f>IF(I72&lt;&gt;"", COUNTIF($I$49:I72, "&lt;&gt;"), "")</f>
        <v>24</v>
      </c>
      <c r="I72" s="19" t="s">
        <v>13766</v>
      </c>
      <c r="J72" s="249" t="str">
        <f>IFERROR(VLOOKUP(I72,'JCR 2026 (JIF 25)'!A:D,4,0), IFERROR(VLOOKUP(I72,'JCR 2026 (JIF 25)'!B:D,3,0),""))</f>
        <v>Current Opinion in Chemical Engineering</v>
      </c>
      <c r="K72" s="19">
        <v>2025</v>
      </c>
      <c r="L72" s="53">
        <v>101088</v>
      </c>
      <c r="M72" s="14"/>
      <c r="N72" s="14"/>
      <c r="O72" s="14"/>
      <c r="P72" s="14"/>
    </row>
    <row r="73" spans="1:16" ht="13.5" customHeight="1" thickBot="1">
      <c r="A73" s="135" t="str">
        <f t="shared" si="12"/>
        <v/>
      </c>
      <c r="B73" s="136" t="str">
        <f t="shared" si="13"/>
        <v/>
      </c>
      <c r="C73" s="239" t="str">
        <f>IF(IF(I73="","",_xlfn.LET(_xlpm.resultado1,VLOOKUP(I73,'JCR 2026 (JIF 25)'!A:C,3,FALSE),_xlpm.resultado2,VLOOKUP(I73,'JCR 2026 (JIF 25)'!B:C,2,FALSE),_xlpm.resultado,IFERROR(_xlpm.resultado1,IFERROR(_xlpm.resultado2,"")),IF(OR(_xlpm.resultado=0,_xlpm.resultado=""),"Revista sem FI",VALUE(_xlpm.resultado))))="Revista sem FI","Revista sem FI","")</f>
        <v/>
      </c>
      <c r="D73" s="14"/>
      <c r="E73" s="15"/>
      <c r="F73" s="14"/>
      <c r="G73" s="14"/>
      <c r="H73" s="50" t="str">
        <f>IF(I73&lt;&gt;"", COUNTIF($I$49:I73, "&lt;&gt;"), "")</f>
        <v/>
      </c>
      <c r="I73" s="47"/>
      <c r="J73" s="284" t="str">
        <f>IFERROR(VLOOKUP(I73,'JCR 2026 (JIF 25)'!A:D,4,0), IFERROR(VLOOKUP(I73,'JCR 2026 (JIF 25)'!B:D,3,0),""))</f>
        <v/>
      </c>
      <c r="K73" s="47"/>
      <c r="L73" s="54"/>
      <c r="M73" s="14"/>
      <c r="N73" s="14"/>
      <c r="O73" s="14"/>
      <c r="P73" s="14"/>
    </row>
    <row r="74" spans="1:16" ht="13.5" customHeight="1" thickBot="1">
      <c r="A74" s="126" t="s">
        <v>60665</v>
      </c>
      <c r="B74" s="140">
        <f>SUM(B49:B73)</f>
        <v>22</v>
      </c>
      <c r="C74" s="3"/>
      <c r="D74" s="3"/>
      <c r="E74" s="8"/>
      <c r="F74" s="1"/>
      <c r="G74" s="1"/>
      <c r="H74" s="3"/>
      <c r="I74" s="3"/>
      <c r="J74" s="285"/>
      <c r="K74" s="3"/>
      <c r="L74" s="3"/>
      <c r="M74" s="3"/>
      <c r="N74" s="3"/>
      <c r="O74" s="3"/>
      <c r="P74" s="3"/>
    </row>
    <row r="75" spans="1:16" ht="15" customHeight="1" thickBot="1">
      <c r="A75" s="3"/>
      <c r="B75" s="3"/>
      <c r="C75" s="3"/>
      <c r="D75" s="3"/>
      <c r="E75" s="3"/>
      <c r="F75" s="3"/>
      <c r="G75" s="3"/>
      <c r="H75" s="3"/>
      <c r="I75" s="3"/>
      <c r="J75" s="285"/>
      <c r="K75" s="3"/>
      <c r="L75" s="3"/>
      <c r="M75" s="3"/>
      <c r="N75" s="3"/>
      <c r="O75" s="3"/>
      <c r="P75" s="3"/>
    </row>
    <row r="76" spans="1:16" ht="15" customHeight="1" thickBot="1">
      <c r="A76" s="200" t="s">
        <v>53955</v>
      </c>
      <c r="B76" s="201"/>
      <c r="C76" s="201"/>
      <c r="D76" s="201"/>
      <c r="E76" s="202"/>
      <c r="F76" s="14"/>
      <c r="G76" s="14"/>
      <c r="H76" s="14"/>
      <c r="I76" s="14"/>
      <c r="J76" s="286"/>
      <c r="K76" s="14"/>
      <c r="L76" s="14"/>
      <c r="M76" s="14"/>
      <c r="N76" s="14"/>
      <c r="O76" s="14"/>
      <c r="P76" s="14"/>
    </row>
    <row r="77" spans="1:16" ht="13.5" customHeight="1">
      <c r="A77" s="74" t="s">
        <v>10</v>
      </c>
      <c r="B77" s="57" t="s">
        <v>11</v>
      </c>
      <c r="C77" s="57" t="s">
        <v>12</v>
      </c>
      <c r="D77" s="57" t="s">
        <v>13</v>
      </c>
      <c r="E77" s="73" t="s">
        <v>14</v>
      </c>
      <c r="F77" s="3"/>
      <c r="G77" s="3"/>
      <c r="H77" s="3"/>
      <c r="I77" s="3"/>
      <c r="J77" s="285"/>
      <c r="K77" s="3"/>
      <c r="L77" s="3"/>
      <c r="M77" s="3"/>
      <c r="N77" s="3"/>
      <c r="O77" s="3"/>
      <c r="P77" s="3"/>
    </row>
    <row r="78" spans="1:16" ht="13.5" customHeight="1">
      <c r="A78" s="30">
        <v>2021</v>
      </c>
      <c r="B78" s="17"/>
      <c r="C78" s="17"/>
      <c r="D78" s="17"/>
      <c r="E78" s="31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</row>
    <row r="79" spans="1:16" ht="13.5" customHeight="1">
      <c r="A79" s="32"/>
      <c r="B79" s="17"/>
      <c r="C79" s="17"/>
      <c r="D79" s="17"/>
      <c r="E79" s="31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</row>
    <row r="80" spans="1:16" ht="13.5" customHeight="1">
      <c r="A80" s="30">
        <v>2022</v>
      </c>
      <c r="B80" s="17"/>
      <c r="C80" s="17"/>
      <c r="D80" s="17"/>
      <c r="E80" s="31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</row>
    <row r="81" spans="1:16" ht="13.5" customHeight="1">
      <c r="A81" s="32" t="s">
        <v>10132</v>
      </c>
      <c r="B81" s="17">
        <v>1</v>
      </c>
      <c r="C81" s="17">
        <v>78</v>
      </c>
      <c r="D81" s="17"/>
      <c r="E81" s="31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</row>
    <row r="82" spans="1:16" ht="13.5" customHeight="1">
      <c r="A82" s="32" t="s">
        <v>10133</v>
      </c>
      <c r="B82" s="17"/>
      <c r="C82" s="17"/>
      <c r="D82" s="20">
        <v>1</v>
      </c>
      <c r="E82" s="31">
        <v>50</v>
      </c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</row>
    <row r="83" spans="1:16" ht="13.5" customHeight="1">
      <c r="A83" s="30">
        <v>2023</v>
      </c>
      <c r="B83" s="17"/>
      <c r="C83" s="17"/>
      <c r="D83" s="17"/>
      <c r="E83" s="31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</row>
    <row r="84" spans="1:16" ht="13.5" customHeight="1">
      <c r="A84" s="32" t="s">
        <v>53883</v>
      </c>
      <c r="B84" s="17"/>
      <c r="C84" s="17"/>
      <c r="D84" s="17">
        <v>1</v>
      </c>
      <c r="E84" s="31">
        <v>37</v>
      </c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</row>
    <row r="85" spans="1:16" ht="13.5" customHeight="1">
      <c r="A85" s="32" t="s">
        <v>53884</v>
      </c>
      <c r="B85" s="17"/>
      <c r="C85" s="17"/>
      <c r="D85" s="17">
        <v>1</v>
      </c>
      <c r="E85" s="31">
        <v>23</v>
      </c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</row>
    <row r="86" spans="1:16" ht="13.5" customHeight="1">
      <c r="A86" s="32" t="s">
        <v>53885</v>
      </c>
      <c r="B86" s="17">
        <v>1</v>
      </c>
      <c r="C86" s="17">
        <v>60</v>
      </c>
      <c r="D86" s="17"/>
      <c r="E86" s="3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</row>
    <row r="87" spans="1:16" ht="13.5" customHeight="1">
      <c r="A87" s="32" t="s">
        <v>53886</v>
      </c>
      <c r="B87" s="17">
        <v>1</v>
      </c>
      <c r="C87" s="17">
        <v>54</v>
      </c>
      <c r="D87" s="17"/>
      <c r="E87" s="31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</row>
    <row r="88" spans="1:16" ht="13.5" customHeight="1">
      <c r="A88" s="30">
        <v>2024</v>
      </c>
      <c r="B88" s="17"/>
      <c r="C88" s="17"/>
      <c r="D88" s="17"/>
      <c r="E88" s="31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</row>
    <row r="89" spans="1:16" ht="13.5" customHeight="1">
      <c r="A89" s="32" t="s">
        <v>60724</v>
      </c>
      <c r="B89" s="17"/>
      <c r="C89" s="17"/>
      <c r="D89" s="17">
        <v>1</v>
      </c>
      <c r="E89" s="31">
        <v>42</v>
      </c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</row>
    <row r="90" spans="1:16" ht="13.5" customHeight="1">
      <c r="A90" s="30">
        <v>2025</v>
      </c>
      <c r="B90" s="17"/>
      <c r="C90" s="17"/>
      <c r="D90" s="17"/>
      <c r="E90" s="31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</row>
    <row r="91" spans="1:16" ht="15" customHeight="1" thickBot="1">
      <c r="A91" s="79" t="s">
        <v>66372</v>
      </c>
      <c r="B91" s="223"/>
      <c r="C91" s="223"/>
      <c r="D91" s="80">
        <v>1</v>
      </c>
      <c r="E91" s="63">
        <v>35</v>
      </c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</row>
    <row r="92" spans="1:16" ht="13.5" customHeight="1" thickBot="1">
      <c r="A92" s="75" t="s">
        <v>60662</v>
      </c>
      <c r="B92" s="76">
        <f>SUM(B78:B91)</f>
        <v>3</v>
      </c>
      <c r="C92" s="76">
        <f>SUM(C78:C91)</f>
        <v>192</v>
      </c>
      <c r="D92" s="76">
        <f>SUM(D78:D91)</f>
        <v>5</v>
      </c>
      <c r="E92" s="77">
        <f>SUM(E78:E91)</f>
        <v>187</v>
      </c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</row>
    <row r="93" spans="1:16" ht="13.5" customHeight="1" thickBot="1">
      <c r="A93" s="3"/>
      <c r="B93" s="3"/>
      <c r="C93" s="3"/>
      <c r="D93" s="3"/>
      <c r="E93" s="8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</row>
    <row r="94" spans="1:16" ht="13.5" customHeight="1" thickBot="1">
      <c r="A94" s="128" t="s">
        <v>15</v>
      </c>
      <c r="B94" s="177"/>
      <c r="C94" s="3"/>
      <c r="D94" s="3"/>
      <c r="E94" s="8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</row>
    <row r="95" spans="1:16" ht="13.5" customHeight="1">
      <c r="A95" s="178" t="s">
        <v>53911</v>
      </c>
      <c r="B95" s="179">
        <f ca="1">C44</f>
        <v>27.333333333333336</v>
      </c>
      <c r="C95" s="3"/>
      <c r="D95" s="3"/>
      <c r="E95" s="8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</row>
    <row r="96" spans="1:16" ht="13.5" customHeight="1">
      <c r="A96" s="180" t="s">
        <v>53909</v>
      </c>
      <c r="B96" s="181">
        <f ca="1">E23</f>
        <v>0.33333333333333331</v>
      </c>
      <c r="C96" s="14"/>
      <c r="D96" s="14"/>
      <c r="E96" s="15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</row>
    <row r="97" spans="1:16" ht="13.5" customHeight="1">
      <c r="A97" s="182" t="s">
        <v>53912</v>
      </c>
      <c r="B97" s="183">
        <f ca="1">D44</f>
        <v>23</v>
      </c>
      <c r="C97" s="11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</row>
    <row r="98" spans="1:16" ht="13.5" customHeight="1">
      <c r="A98" s="180" t="s">
        <v>53914</v>
      </c>
      <c r="B98" s="181">
        <f>C45</f>
        <v>27</v>
      </c>
      <c r="C98" s="22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</row>
    <row r="99" spans="1:16" ht="13.5" customHeight="1">
      <c r="A99" s="184" t="s">
        <v>2099</v>
      </c>
      <c r="B99" s="185">
        <f ca="1">C26</f>
        <v>6.0333333333333341</v>
      </c>
      <c r="C99" s="11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</row>
    <row r="100" spans="1:16" ht="13.5" customHeight="1">
      <c r="A100" s="184" t="s">
        <v>16</v>
      </c>
      <c r="B100" s="185">
        <f ca="1">Ranking!$O$35</f>
        <v>4.36376117028066</v>
      </c>
      <c r="C100" s="11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</row>
    <row r="101" spans="1:16" ht="13.5" customHeight="1">
      <c r="A101" s="182" t="s">
        <v>53913</v>
      </c>
      <c r="B101" s="183">
        <f>MIN(B74,B98)</f>
        <v>22</v>
      </c>
      <c r="C101" s="11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</row>
    <row r="102" spans="1:16" ht="13.5" customHeight="1">
      <c r="A102" s="184" t="s">
        <v>17</v>
      </c>
      <c r="B102" s="183">
        <f>B92</f>
        <v>3</v>
      </c>
      <c r="C102" s="11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</row>
    <row r="103" spans="1:16" ht="13.5" customHeight="1">
      <c r="A103" s="184" t="s">
        <v>18</v>
      </c>
      <c r="B103" s="183">
        <f>D92</f>
        <v>5</v>
      </c>
      <c r="C103" s="11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</row>
    <row r="104" spans="1:16" ht="13.5" customHeight="1">
      <c r="A104" s="184" t="s">
        <v>19</v>
      </c>
      <c r="B104" s="183">
        <f>IF(B92=0,0,C92/B92)</f>
        <v>64</v>
      </c>
      <c r="C104" s="11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</row>
    <row r="105" spans="1:16" ht="13.5" customHeight="1" thickBot="1">
      <c r="A105" s="186" t="s">
        <v>14</v>
      </c>
      <c r="B105" s="187">
        <f>IF(D92=0,0,E92/D92)</f>
        <v>37.4</v>
      </c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</row>
    <row r="106" spans="1:16" ht="13.5" customHeight="1" thickBot="1">
      <c r="A106" s="12"/>
      <c r="B106" s="1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</row>
    <row r="107" spans="1:16" ht="13.5" customHeight="1">
      <c r="A107" s="188" t="s">
        <v>53950</v>
      </c>
      <c r="B107" s="189">
        <f>SUM(B78:B91)</f>
        <v>3</v>
      </c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</row>
    <row r="108" spans="1:16" ht="13.5" customHeight="1">
      <c r="A108" s="190" t="s">
        <v>53951</v>
      </c>
      <c r="B108" s="191">
        <f>SUM(D78:D91)</f>
        <v>5</v>
      </c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</row>
    <row r="109" spans="1:16" ht="13.5" customHeight="1">
      <c r="A109" s="190" t="s">
        <v>20</v>
      </c>
      <c r="B109" s="192">
        <f>2*B107+B108</f>
        <v>11</v>
      </c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</row>
    <row r="110" spans="1:16" ht="13.5" customHeight="1">
      <c r="A110" s="190" t="s">
        <v>21</v>
      </c>
      <c r="B110" s="192" cm="1">
        <f t="array" ref="B110">_xlfn.LET(
_xlpm._r,M8:M100,
_xlpm._p,IFERROR(_xlfn.XMATCH(TRUE,ISTEXT(_xlpm._r),0),ROWS(_xlpm._r)+1),
_xlpm._nums,_xlfn._xlws.FILTER(_xlpm._r,(_xlfn.SEQUENCE(ROWS(_xlpm._r))&lt;_xlpm._p)*ISNUMBER(_xlpm._r),""),
IFERROR(SUM(1/_xlpm._nums),0)
)</f>
        <v>11</v>
      </c>
      <c r="C110" s="3"/>
      <c r="D110" s="233"/>
      <c r="E110" s="233"/>
      <c r="F110" s="233"/>
      <c r="G110" s="233"/>
      <c r="H110" s="233"/>
      <c r="I110" s="233"/>
      <c r="J110" s="233"/>
      <c r="K110" s="233"/>
      <c r="L110" s="233"/>
      <c r="M110" s="233"/>
      <c r="N110" s="3"/>
      <c r="O110" s="3"/>
      <c r="P110" s="3"/>
    </row>
    <row r="111" spans="1:16" ht="13.5" customHeight="1">
      <c r="A111" s="190" t="s">
        <v>22</v>
      </c>
      <c r="B111" s="192">
        <f>B110-B109</f>
        <v>0</v>
      </c>
      <c r="C111" s="316"/>
      <c r="D111" s="317"/>
      <c r="E111" s="317"/>
      <c r="F111" s="317"/>
      <c r="G111" s="317"/>
      <c r="H111" s="317"/>
      <c r="I111" s="317"/>
      <c r="J111" s="317"/>
      <c r="K111" s="317"/>
      <c r="L111" s="317"/>
      <c r="M111" s="317"/>
      <c r="N111" s="3"/>
      <c r="O111" s="3"/>
      <c r="P111" s="3"/>
    </row>
    <row r="112" spans="1:16" ht="13.5" customHeight="1" thickBot="1">
      <c r="A112" s="193" t="s">
        <v>23</v>
      </c>
      <c r="B112" s="194">
        <f ca="1">MAX(0,-B111*(3+2.5*B99/B100))</f>
        <v>0</v>
      </c>
      <c r="C112" s="3"/>
      <c r="D112" s="317"/>
      <c r="E112" s="317"/>
      <c r="F112" s="317"/>
      <c r="G112" s="317"/>
      <c r="H112" s="317"/>
      <c r="I112" s="317"/>
      <c r="J112" s="317"/>
      <c r="K112" s="317"/>
      <c r="L112" s="317"/>
      <c r="M112" s="317"/>
      <c r="N112" s="3"/>
      <c r="O112" s="3"/>
      <c r="P112" s="3"/>
    </row>
    <row r="113" spans="1:16" ht="13.5" customHeight="1" thickBot="1">
      <c r="A113" s="3"/>
      <c r="B113" s="3"/>
      <c r="C113" s="3"/>
      <c r="D113" s="317"/>
      <c r="E113" s="317"/>
      <c r="F113" s="317"/>
      <c r="G113" s="317"/>
      <c r="H113" s="317"/>
      <c r="I113" s="317"/>
      <c r="J113" s="317"/>
      <c r="K113" s="317"/>
      <c r="L113" s="317"/>
      <c r="M113" s="317"/>
      <c r="N113" s="3"/>
      <c r="O113" s="3"/>
      <c r="P113" s="3"/>
    </row>
    <row r="114" spans="1:16" ht="15.75" customHeight="1" thickBot="1">
      <c r="A114" s="679" t="s">
        <v>60666</v>
      </c>
      <c r="B114" s="680"/>
      <c r="C114" s="3"/>
      <c r="D114" s="317"/>
      <c r="E114" s="317"/>
      <c r="F114" s="317"/>
      <c r="G114" s="317"/>
      <c r="H114" s="317"/>
      <c r="I114" s="317"/>
      <c r="J114" s="317"/>
      <c r="K114" s="317"/>
      <c r="L114" s="317"/>
      <c r="M114" s="317"/>
      <c r="N114" s="3"/>
      <c r="O114" s="3"/>
      <c r="P114" s="3"/>
    </row>
    <row r="115" spans="1:16" ht="13.5" customHeight="1" thickBot="1">
      <c r="A115" s="3"/>
      <c r="B115" s="3"/>
      <c r="C115" s="3"/>
      <c r="D115" s="317"/>
      <c r="E115" s="317"/>
      <c r="F115" s="317"/>
      <c r="G115" s="317"/>
      <c r="H115" s="317"/>
      <c r="I115" s="317"/>
      <c r="J115" s="317"/>
      <c r="K115" s="317"/>
      <c r="L115" s="317"/>
      <c r="M115" s="317"/>
      <c r="N115" s="3"/>
      <c r="O115" s="3"/>
      <c r="P115" s="3"/>
    </row>
    <row r="116" spans="1:16" ht="18.75" customHeight="1" thickBot="1">
      <c r="A116" s="199" t="s">
        <v>2098</v>
      </c>
      <c r="B116" s="195">
        <f ca="1">(3*B95) + (1*B101) + IF(B104=0, 0, 3.5 * (96 * B102) / B104) + IF(B105=0, 0, 3.5 * (24 * B103) / B105) + 2.5 * (B97 * B99) / B100 - B112</f>
        <v>210.47940882950337</v>
      </c>
      <c r="C116" s="317"/>
      <c r="D116" s="317"/>
      <c r="E116" s="317"/>
      <c r="F116" s="317"/>
      <c r="G116" s="317"/>
      <c r="H116" s="317"/>
      <c r="I116" s="317"/>
      <c r="J116" s="317"/>
      <c r="K116" s="317"/>
      <c r="L116" s="317"/>
      <c r="M116" s="317"/>
      <c r="N116" s="3"/>
      <c r="O116" s="3"/>
      <c r="P116" s="3"/>
    </row>
    <row r="117" spans="1:16" ht="15" customHeight="1">
      <c r="A117" s="3"/>
      <c r="B117" s="3"/>
      <c r="C117" s="3"/>
      <c r="D117" s="318"/>
      <c r="E117" s="233"/>
      <c r="F117" s="318"/>
      <c r="G117" s="233"/>
      <c r="H117" s="318"/>
      <c r="I117" s="318"/>
      <c r="J117" s="233"/>
      <c r="K117" s="233"/>
      <c r="L117" s="233"/>
      <c r="M117" s="318"/>
      <c r="N117" s="3"/>
      <c r="O117" s="3"/>
      <c r="P117" s="3"/>
    </row>
    <row r="118" spans="1:16" ht="15" customHeight="1">
      <c r="A118" s="3"/>
      <c r="B118" s="3"/>
      <c r="C118" s="3"/>
      <c r="D118" s="318"/>
      <c r="E118" s="318"/>
      <c r="F118" s="318"/>
      <c r="G118" s="233"/>
      <c r="H118" s="233"/>
      <c r="I118" s="318"/>
      <c r="J118" s="233"/>
      <c r="K118" s="233"/>
      <c r="L118" s="233"/>
      <c r="M118" s="318"/>
      <c r="N118" s="3"/>
      <c r="O118" s="3"/>
      <c r="P118" s="3"/>
    </row>
    <row r="119" spans="1:16" ht="15" customHeight="1">
      <c r="A119" s="3"/>
      <c r="B119" s="3"/>
      <c r="C119" s="3"/>
      <c r="D119" s="233"/>
      <c r="E119" s="318"/>
      <c r="F119" s="318"/>
      <c r="G119" s="233"/>
      <c r="H119" s="233"/>
      <c r="I119" s="233"/>
      <c r="J119" s="233"/>
      <c r="K119" s="233"/>
      <c r="L119" s="233"/>
      <c r="M119" s="233"/>
      <c r="N119" s="3"/>
      <c r="O119" s="3"/>
      <c r="P119" s="3"/>
    </row>
    <row r="120" spans="1:16" ht="15" customHeight="1">
      <c r="D120" s="243"/>
      <c r="E120" s="243"/>
      <c r="F120" s="243"/>
      <c r="G120" s="243"/>
      <c r="H120" s="243"/>
      <c r="I120" s="243"/>
      <c r="J120" s="243"/>
      <c r="K120" s="243"/>
      <c r="L120" s="243"/>
      <c r="M120" s="243"/>
    </row>
    <row r="121" spans="1:16" ht="15" customHeight="1">
      <c r="D121" s="243"/>
      <c r="E121" s="243"/>
      <c r="F121" s="243"/>
      <c r="G121" s="243"/>
      <c r="H121" s="243"/>
      <c r="I121" s="243"/>
      <c r="J121" s="243"/>
      <c r="K121" s="243"/>
      <c r="L121" s="243"/>
      <c r="M121" s="243"/>
    </row>
  </sheetData>
  <mergeCells count="21">
    <mergeCell ref="A114:B114"/>
    <mergeCell ref="A37:B37"/>
    <mergeCell ref="A38:B38"/>
    <mergeCell ref="A41:B41"/>
    <mergeCell ref="A42:B42"/>
    <mergeCell ref="A39:B39"/>
    <mergeCell ref="A40:B40"/>
    <mergeCell ref="A34:B34"/>
    <mergeCell ref="A35:B35"/>
    <mergeCell ref="A36:B36"/>
    <mergeCell ref="H1:N3"/>
    <mergeCell ref="A2:E2"/>
    <mergeCell ref="A3:E3"/>
    <mergeCell ref="B5:E6"/>
    <mergeCell ref="H5:N5"/>
    <mergeCell ref="H6:N6"/>
    <mergeCell ref="A32:B32"/>
    <mergeCell ref="A1:E1"/>
    <mergeCell ref="A30:B30"/>
    <mergeCell ref="A31:B31"/>
    <mergeCell ref="A33:B33"/>
  </mergeCells>
  <conditionalFormatting sqref="M30:M41">
    <cfRule type="expression" dxfId="67" priority="4">
      <formula>$I30="P"</formula>
    </cfRule>
  </conditionalFormatting>
  <conditionalFormatting sqref="N30:N41">
    <cfRule type="expression" dxfId="66" priority="3">
      <formula>$I30="C"</formula>
    </cfRule>
  </conditionalFormatting>
  <dataValidations count="2">
    <dataValidation type="decimal" allowBlank="1" showErrorMessage="1" sqref="M17:N21" xr:uid="{F32E80CF-0083-4904-B1BD-210D6EBF36B6}">
      <formula1>1</formula1>
      <formula2>99</formula2>
    </dataValidation>
    <dataValidation type="decimal" allowBlank="1" showInputMessage="1" showErrorMessage="1" prompt="O ano deve ser no mínimo até 10 anos atrás e no máximo até o ano passado." sqref="K41 K39" xr:uid="{BD978654-ADFF-4E37-A4B8-C15F2B8CF520}">
      <formula1>YEAR(NOW())-10</formula1>
      <formula2>YEAR(NOW())-1</formula2>
    </dataValidation>
  </dataValidations>
  <pageMargins left="0.511811024" right="0.511811024" top="0.78740157499999996" bottom="0.78740157499999996" header="0" footer="0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4A3F7-2980-41F5-B856-E6D84747B0AA}">
  <sheetPr>
    <tabColor rgb="FF0070C0"/>
  </sheetPr>
  <dimension ref="A1:P117"/>
  <sheetViews>
    <sheetView workbookViewId="0">
      <selection activeCell="B106" sqref="B106"/>
    </sheetView>
  </sheetViews>
  <sheetFormatPr defaultColWidth="12.5546875" defaultRowHeight="15" customHeight="1"/>
  <cols>
    <col min="1" max="1" width="45.33203125" customWidth="1"/>
    <col min="2" max="2" width="17" customWidth="1"/>
    <col min="3" max="3" width="8.44140625" customWidth="1"/>
    <col min="4" max="4" width="7.109375" customWidth="1"/>
    <col min="5" max="5" width="8.44140625" customWidth="1"/>
    <col min="6" max="6" width="7.44140625" customWidth="1"/>
    <col min="7" max="7" width="6.5546875" customWidth="1"/>
    <col min="8" max="8" width="5.5546875" customWidth="1"/>
    <col min="9" max="9" width="14.21875" bestFit="1" customWidth="1"/>
    <col min="10" max="10" width="26.33203125" customWidth="1"/>
    <col min="11" max="11" width="11.6640625" customWidth="1"/>
    <col min="12" max="12" width="12.5546875" customWidth="1"/>
    <col min="13" max="13" width="10.5546875" customWidth="1"/>
    <col min="14" max="14" width="9.5546875" bestFit="1" customWidth="1"/>
    <col min="15" max="15" width="8.33203125" customWidth="1"/>
    <col min="16" max="17" width="11.44140625" customWidth="1"/>
    <col min="18" max="27" width="9.44140625" customWidth="1"/>
  </cols>
  <sheetData>
    <row r="1" spans="1:16" ht="13.5" customHeight="1">
      <c r="A1" s="644" t="s">
        <v>0</v>
      </c>
      <c r="B1" s="645"/>
      <c r="C1" s="645"/>
      <c r="D1" s="645"/>
      <c r="E1" s="646"/>
      <c r="F1" s="16"/>
      <c r="G1" s="1"/>
      <c r="H1" s="647" t="s">
        <v>60682</v>
      </c>
      <c r="I1" s="648"/>
      <c r="J1" s="648"/>
      <c r="K1" s="648"/>
      <c r="L1" s="648"/>
      <c r="M1" s="648"/>
      <c r="N1" s="649"/>
      <c r="O1" s="3"/>
    </row>
    <row r="2" spans="1:16" ht="13.5" customHeight="1">
      <c r="A2" s="656" t="str">
        <f ca="1">"PERÍODO COMPUTADO: Artigos &amp; RH: " &amp; (YEAR(TODAY()) - 5) &amp; " - " &amp; (YEAR(TODAY()) - 1)&amp;" // Livros, Capítulos e Patentes: " &amp; (YEAR(TODAY()) - 10) &amp; " - " &amp; (YEAR(TODAY()) - 1)</f>
        <v>PERÍODO COMPUTADO: Artigos &amp; RH: 2021 - 2025 // Livros, Capítulos e Patentes: 2016 - 2025</v>
      </c>
      <c r="B2" s="657"/>
      <c r="C2" s="657"/>
      <c r="D2" s="657"/>
      <c r="E2" s="658"/>
      <c r="F2" s="16"/>
      <c r="G2" s="1"/>
      <c r="H2" s="650"/>
      <c r="I2" s="651"/>
      <c r="J2" s="651"/>
      <c r="K2" s="651"/>
      <c r="L2" s="651"/>
      <c r="M2" s="651"/>
      <c r="N2" s="652"/>
      <c r="O2" s="3"/>
    </row>
    <row r="3" spans="1:16" ht="16.2" customHeight="1" thickBot="1">
      <c r="A3" s="659" t="str" cm="1">
        <f t="array" aca="1" ref="A3" ca="1">"ORIENTADOR(A): " &amp; MID(CELL("filename", A1), FIND("]", CELL("filename", A1)) + 1, 255)</f>
        <v>ORIENTADOR(A): Gilson</v>
      </c>
      <c r="B3" s="660"/>
      <c r="C3" s="660"/>
      <c r="D3" s="660"/>
      <c r="E3" s="661"/>
      <c r="F3" s="16"/>
      <c r="G3" s="1"/>
      <c r="H3" s="653"/>
      <c r="I3" s="654"/>
      <c r="J3" s="654"/>
      <c r="K3" s="654"/>
      <c r="L3" s="654"/>
      <c r="M3" s="654"/>
      <c r="N3" s="655"/>
      <c r="O3" s="3"/>
    </row>
    <row r="4" spans="1:16" ht="13.5" customHeight="1" thickBot="1">
      <c r="A4" s="2"/>
      <c r="B4" s="16"/>
      <c r="C4" s="16"/>
      <c r="D4" s="16"/>
      <c r="E4" s="21"/>
      <c r="F4" s="16"/>
      <c r="G4" s="1"/>
      <c r="H4" s="1"/>
      <c r="I4" s="3"/>
      <c r="J4" s="3"/>
      <c r="K4" s="3"/>
      <c r="L4" s="3"/>
      <c r="M4" s="3"/>
      <c r="N4" s="3"/>
      <c r="O4" s="3"/>
    </row>
    <row r="5" spans="1:16" ht="13.5" customHeight="1">
      <c r="A5" s="39" t="s">
        <v>1</v>
      </c>
      <c r="B5" s="662"/>
      <c r="C5" s="662"/>
      <c r="D5" s="662"/>
      <c r="E5" s="663"/>
      <c r="F5" s="1"/>
      <c r="G5" s="1"/>
      <c r="H5" s="666" t="s">
        <v>1</v>
      </c>
      <c r="I5" s="667"/>
      <c r="J5" s="667"/>
      <c r="K5" s="667"/>
      <c r="L5" s="667"/>
      <c r="M5" s="667"/>
      <c r="N5" s="668"/>
      <c r="O5" s="3"/>
    </row>
    <row r="6" spans="1:16" ht="13.5" customHeight="1" thickBot="1">
      <c r="A6" s="40" t="s">
        <v>2</v>
      </c>
      <c r="B6" s="664"/>
      <c r="C6" s="664"/>
      <c r="D6" s="664"/>
      <c r="E6" s="665"/>
      <c r="F6" s="1"/>
      <c r="G6" s="1"/>
      <c r="H6" s="669" t="s">
        <v>2</v>
      </c>
      <c r="I6" s="670"/>
      <c r="J6" s="670"/>
      <c r="K6" s="670"/>
      <c r="L6" s="670"/>
      <c r="M6" s="670"/>
      <c r="N6" s="671"/>
      <c r="O6" s="3"/>
    </row>
    <row r="7" spans="1:16" ht="13.5" customHeight="1" thickBot="1">
      <c r="A7" s="56" t="s">
        <v>53954</v>
      </c>
      <c r="B7" s="57" t="s">
        <v>53964</v>
      </c>
      <c r="C7" s="57" t="s">
        <v>3</v>
      </c>
      <c r="D7" s="58" t="s">
        <v>4</v>
      </c>
      <c r="E7" s="59" t="s">
        <v>53908</v>
      </c>
      <c r="F7" s="4"/>
      <c r="G7" s="4"/>
      <c r="H7" s="72" t="s">
        <v>60667</v>
      </c>
      <c r="I7" s="57" t="s">
        <v>55886</v>
      </c>
      <c r="J7" s="57" t="s">
        <v>24</v>
      </c>
      <c r="K7" s="57" t="s">
        <v>25</v>
      </c>
      <c r="L7" s="57" t="s">
        <v>26</v>
      </c>
      <c r="M7" s="57" t="s">
        <v>27</v>
      </c>
      <c r="N7" s="73" t="s">
        <v>53908</v>
      </c>
      <c r="O7" s="3"/>
    </row>
    <row r="8" spans="1:16" ht="13.5" customHeight="1">
      <c r="A8" s="60" t="str">
        <f t="shared" ref="A8:A30" si="0">IF(I8="", "", IF(J8="", "Revista sem Fator de Impacto" &amp; IF(K8="", "", ", " &amp; K8 &amp; ",") &amp; IF(L8="", "", " p. " &amp; L8), J8 &amp; IF(K8="", "", ", " &amp; K8 &amp; ",") &amp; IF(L8="", "", " p. " &amp; L8)))</f>
        <v>CHEMICAL RECORD, 2021, p. 2880</v>
      </c>
      <c r="B8" s="61">
        <f>IF(I8="","",_xlfn.LET(
  _xlpm.resultado1, VLOOKUP(I8,'JCR 2026 (JIF 25)'!A:C,3,FALSE),
  _xlpm.resultado2, VLOOKUP(I8,'JCR 2026 (JIF 25)'!B:C,2,FALSE),
  _xlpm.resultado, IFERROR(_xlpm.resultado1, IFERROR(_xlpm.resultado2,"")),
  IF(_xlpm.resultado="N/A", "N/A",
     IF(OR(_xlpm.resultado=0, _xlpm.resultado=""), "Revista sem FI", VALUE(_xlpm.resultado))
  )
))</f>
        <v>8.9</v>
      </c>
      <c r="C8" s="380">
        <f>IF(OR(ISBLANK(M8),NOT(ISNUMBER(B8))),"",1/M8)</f>
        <v>1</v>
      </c>
      <c r="D8" s="381">
        <f t="shared" ref="D8" ca="1" si="1">IF(J8="","",IF(OR(B8=0,B8="Revista sem FI"),0,IF(OR(AND(ISNUMBER(C8),C8&gt;0),AND(ISNUMBER(E8),E8&gt;0)),1,0)))</f>
        <v>1</v>
      </c>
      <c r="E8" s="557" t="str">
        <f ca="1">IF(OR(N8="",NOT(ISNUMBER(B8))),"",IF(SUM(INDIRECT("$E$7:E"&amp;ROW()-1))+1/N8&gt;$C$31,0,1/N8))</f>
        <v/>
      </c>
      <c r="F8" s="14"/>
      <c r="G8" s="14"/>
      <c r="H8" s="49">
        <f>IF(I8&lt;&gt;"", COUNTIF($I$8:I8, "&lt;&gt;"), "")</f>
        <v>1</v>
      </c>
      <c r="I8" s="87" t="s">
        <v>434</v>
      </c>
      <c r="J8" s="249" t="str">
        <f>IFERROR(VLOOKUP(I8,'JCR 2026 (JIF 25)'!A:D,4,0), IFERROR(VLOOKUP(I8,'JCR 2026 (JIF 25)'!B:D,3,0),""))</f>
        <v>CHEMICAL RECORD</v>
      </c>
      <c r="K8" s="19">
        <v>2021</v>
      </c>
      <c r="L8" s="19">
        <v>2880</v>
      </c>
      <c r="M8" s="19">
        <v>1</v>
      </c>
      <c r="N8" s="53"/>
      <c r="O8" s="14"/>
      <c r="P8" s="279"/>
    </row>
    <row r="9" spans="1:16" ht="13.5" customHeight="1">
      <c r="A9" s="37" t="str">
        <f t="shared" si="0"/>
        <v>TETRAHEDRON, 2021, p. 132188</v>
      </c>
      <c r="B9" s="23">
        <f>IF(I9="","",_xlfn.LET(
  _xlpm.resultado1, VLOOKUP(I9,'JCR 2026 (JIF 25)'!A:C,3,FALSE),
  _xlpm.resultado2, VLOOKUP(I9,'JCR 2026 (JIF 25)'!B:C,2,FALSE),
  _xlpm.resultado, IFERROR(_xlpm.resultado1, IFERROR(_xlpm.resultado2,"")),
  IF(_xlpm.resultado="N/A", "N/A",
     IF(OR(_xlpm.resultado=0, _xlpm.resultado=""), "Revista sem FI", VALUE(_xlpm.resultado))
  )
))</f>
        <v>2.1</v>
      </c>
      <c r="C9" s="388">
        <f t="shared" ref="C9:C30" si="2">IF(OR(ISBLANK(M9),NOT(ISNUMBER(B9))),"",1/M9)</f>
        <v>1</v>
      </c>
      <c r="D9" s="389">
        <f t="shared" ref="D9:D30" ca="1" si="3">IF(J9="","",IF(OR(B9=0,B9="Revista sem FI"),0,IF(OR(AND(ISNUMBER(C9),C9&gt;0),AND(ISNUMBER(E9),E9&gt;0)),1,0)))</f>
        <v>1</v>
      </c>
      <c r="E9" s="561" t="str">
        <f t="shared" ref="E9:E30" ca="1" si="4">IF(OR(N9="",NOT(ISNUMBER(B9))),"",IF(SUM(INDIRECT("$E$7:E"&amp;ROW()-1))+1/N9&gt;$C$31,0,1/N9))</f>
        <v/>
      </c>
      <c r="F9" s="14"/>
      <c r="G9" s="14"/>
      <c r="H9" s="49">
        <f>IF(I9&lt;&gt;"", COUNTIF($I$8:I9, "&lt;&gt;"), "")</f>
        <v>2</v>
      </c>
      <c r="I9" s="87" t="s">
        <v>1996</v>
      </c>
      <c r="J9" s="249" t="str">
        <f>IFERROR(VLOOKUP(I9,'JCR 2026 (JIF 25)'!A:D,4,0), IFERROR(VLOOKUP(I9,'JCR 2026 (JIF 25)'!B:D,3,0),""))</f>
        <v>TETRAHEDRON</v>
      </c>
      <c r="K9" s="19">
        <v>2021</v>
      </c>
      <c r="L9" s="19">
        <v>132188</v>
      </c>
      <c r="M9" s="19">
        <v>1</v>
      </c>
      <c r="N9" s="53"/>
      <c r="O9" s="14"/>
      <c r="P9" s="279"/>
    </row>
    <row r="10" spans="1:16" ht="13.5" customHeight="1">
      <c r="A10" s="37" t="str">
        <f t="shared" si="0"/>
        <v>EUROPEAN JOURNAL OF ORGANIC CHEMISTRY, 2021, p. 2180</v>
      </c>
      <c r="B10" s="23">
        <f>IF(I10="","",_xlfn.LET(
  _xlpm.resultado1, VLOOKUP(I10,'JCR 2026 (JIF 25)'!A:C,3,FALSE),
  _xlpm.resultado2, VLOOKUP(I10,'JCR 2026 (JIF 25)'!B:C,2,FALSE),
  _xlpm.resultado, IFERROR(_xlpm.resultado1, IFERROR(_xlpm.resultado2,"")),
  IF(_xlpm.resultado="N/A", "N/A",
     IF(OR(_xlpm.resultado=0, _xlpm.resultado=""), "Revista sem FI", VALUE(_xlpm.resultado))
  )
))</f>
        <v>2.8</v>
      </c>
      <c r="C10" s="388">
        <f t="shared" si="2"/>
        <v>1</v>
      </c>
      <c r="D10" s="389">
        <f t="shared" ca="1" si="3"/>
        <v>1</v>
      </c>
      <c r="E10" s="561" t="str">
        <f t="shared" ca="1" si="4"/>
        <v/>
      </c>
      <c r="F10" s="14"/>
      <c r="G10" s="14"/>
      <c r="H10" s="49">
        <f>IF(I10&lt;&gt;"", COUNTIF($I$8:I10, "&lt;&gt;"), "")</f>
        <v>3</v>
      </c>
      <c r="I10" s="87" t="s">
        <v>14389</v>
      </c>
      <c r="J10" s="249" t="str">
        <f>IFERROR(VLOOKUP(I10,'JCR 2026 (JIF 25)'!A:D,4,0), IFERROR(VLOOKUP(I10,'JCR 2026 (JIF 25)'!B:D,3,0),""))</f>
        <v>EUROPEAN JOURNAL OF ORGANIC CHEMISTRY</v>
      </c>
      <c r="K10" s="19">
        <v>2021</v>
      </c>
      <c r="L10" s="19">
        <v>2180</v>
      </c>
      <c r="M10" s="19">
        <v>1</v>
      </c>
      <c r="N10" s="53"/>
      <c r="O10" s="14"/>
      <c r="P10" s="279"/>
    </row>
    <row r="11" spans="1:16" ht="13.5" customHeight="1">
      <c r="A11" s="37" t="str">
        <f t="shared" si="0"/>
        <v>COLLOIDS AND SURFACES B-BIOINTERFACES, 2021, p. 111555</v>
      </c>
      <c r="B11" s="23">
        <f>IF(I11="","",_xlfn.LET(
  _xlpm.resultado1, VLOOKUP(I11,'JCR 2026 (JIF 25)'!A:C,3,FALSE),
  _xlpm.resultado2, VLOOKUP(I11,'JCR 2026 (JIF 25)'!B:C,2,FALSE),
  _xlpm.resultado, IFERROR(_xlpm.resultado1, IFERROR(_xlpm.resultado2,"")),
  IF(_xlpm.resultado="N/A", "N/A",
     IF(OR(_xlpm.resultado=0, _xlpm.resultado=""), "Revista sem FI", VALUE(_xlpm.resultado))
  )
))</f>
        <v>5.9</v>
      </c>
      <c r="C11" s="388">
        <f t="shared" si="2"/>
        <v>1</v>
      </c>
      <c r="D11" s="389">
        <f t="shared" ca="1" si="3"/>
        <v>1</v>
      </c>
      <c r="E11" s="561" t="str">
        <f t="shared" ca="1" si="4"/>
        <v/>
      </c>
      <c r="F11" s="14"/>
      <c r="G11" s="14"/>
      <c r="H11" s="49">
        <f>IF(I11&lt;&gt;"", COUNTIF($I$8:I11, "&lt;&gt;"), "")</f>
        <v>4</v>
      </c>
      <c r="I11" s="87" t="s">
        <v>504</v>
      </c>
      <c r="J11" s="249" t="str">
        <f>IFERROR(VLOOKUP(I11,'JCR 2026 (JIF 25)'!A:D,4,0), IFERROR(VLOOKUP(I11,'JCR 2026 (JIF 25)'!B:D,3,0),""))</f>
        <v>COLLOIDS AND SURFACES B-BIOINTERFACES</v>
      </c>
      <c r="K11" s="19">
        <v>2021</v>
      </c>
      <c r="L11" s="19">
        <v>111555</v>
      </c>
      <c r="M11" s="19">
        <v>1</v>
      </c>
      <c r="N11" s="53"/>
      <c r="O11" s="14"/>
      <c r="P11" s="279"/>
    </row>
    <row r="12" spans="1:16" ht="13.5" customHeight="1">
      <c r="A12" s="37" t="str">
        <f t="shared" si="0"/>
        <v>JOURNAL OF ORGANIC CHEMISTRY, 2021, p. 980</v>
      </c>
      <c r="B12" s="23">
        <f>IF(I12="","",_xlfn.LET(
  _xlpm.resultado1, VLOOKUP(I12,'JCR 2026 (JIF 25)'!A:C,3,FALSE),
  _xlpm.resultado2, VLOOKUP(I12,'JCR 2026 (JIF 25)'!B:C,2,FALSE),
  _xlpm.resultado, IFERROR(_xlpm.resultado1, IFERROR(_xlpm.resultado2,"")),
  IF(_xlpm.resultado="N/A", "N/A",
     IF(OR(_xlpm.resultado=0, _xlpm.resultado=""), "Revista sem FI", VALUE(_xlpm.resultado))
  )
))</f>
        <v>3.3</v>
      </c>
      <c r="C12" s="388">
        <f t="shared" si="2"/>
        <v>1</v>
      </c>
      <c r="D12" s="389">
        <f t="shared" ca="1" si="3"/>
        <v>1</v>
      </c>
      <c r="E12" s="561" t="str">
        <f t="shared" ca="1" si="4"/>
        <v/>
      </c>
      <c r="F12" s="14"/>
      <c r="G12" s="14"/>
      <c r="H12" s="49">
        <f>IF(I12&lt;&gt;"", COUNTIF($I$8:I12, "&lt;&gt;"), "")</f>
        <v>5</v>
      </c>
      <c r="I12" s="87" t="s">
        <v>18170</v>
      </c>
      <c r="J12" s="249" t="str">
        <f>IFERROR(VLOOKUP(I12,'JCR 2026 (JIF 25)'!A:D,4,0), IFERROR(VLOOKUP(I12,'JCR 2026 (JIF 25)'!B:D,3,0),""))</f>
        <v>JOURNAL OF ORGANIC CHEMISTRY</v>
      </c>
      <c r="K12" s="19">
        <v>2021</v>
      </c>
      <c r="L12" s="19">
        <v>980</v>
      </c>
      <c r="M12" s="19">
        <v>1</v>
      </c>
      <c r="N12" s="53"/>
      <c r="O12" s="14"/>
      <c r="P12" s="279"/>
    </row>
    <row r="13" spans="1:16" ht="13.5" customHeight="1">
      <c r="A13" s="37" t="str">
        <f t="shared" si="0"/>
        <v>ACS Chemical Neuroscience, 2022, p. 910</v>
      </c>
      <c r="B13" s="23">
        <f>IF(I13="","",_xlfn.LET(
  _xlpm.resultado1, VLOOKUP(I13,'JCR 2026 (JIF 25)'!A:C,3,FALSE),
  _xlpm.resultado2, VLOOKUP(I13,'JCR 2026 (JIF 25)'!B:C,2,FALSE),
  _xlpm.resultado, IFERROR(_xlpm.resultado1, IFERROR(_xlpm.resultado2,"")),
  IF(_xlpm.resultado="N/A", "N/A",
     IF(OR(_xlpm.resultado=0, _xlpm.resultado=""), "Revista sem FI", VALUE(_xlpm.resultado))
  )
))</f>
        <v>4.5</v>
      </c>
      <c r="C13" s="388">
        <f t="shared" si="2"/>
        <v>1</v>
      </c>
      <c r="D13" s="389">
        <f t="shared" ca="1" si="3"/>
        <v>1</v>
      </c>
      <c r="E13" s="561" t="str">
        <f t="shared" ca="1" si="4"/>
        <v/>
      </c>
      <c r="F13" s="14"/>
      <c r="G13" s="14"/>
      <c r="H13" s="49">
        <f>IF(I13&lt;&gt;"", COUNTIF($I$8:I13, "&lt;&gt;"), "")</f>
        <v>6</v>
      </c>
      <c r="I13" s="87" t="s">
        <v>10275</v>
      </c>
      <c r="J13" s="249" t="str">
        <f>IFERROR(VLOOKUP(I13,'JCR 2026 (JIF 25)'!A:D,4,0), IFERROR(VLOOKUP(I13,'JCR 2026 (JIF 25)'!B:D,3,0),""))</f>
        <v>ACS Chemical Neuroscience</v>
      </c>
      <c r="K13" s="19">
        <v>2022</v>
      </c>
      <c r="L13" s="19">
        <v>910</v>
      </c>
      <c r="M13" s="19">
        <v>1</v>
      </c>
      <c r="N13" s="53"/>
      <c r="O13" s="14"/>
      <c r="P13" s="279"/>
    </row>
    <row r="14" spans="1:16" ht="13.5" customHeight="1">
      <c r="A14" s="37" t="str">
        <f t="shared" si="0"/>
        <v>ADVANCED SYNTHESIS &amp; CATALYSIS, 2022, p. 1989</v>
      </c>
      <c r="B14" s="23">
        <f>IF(I14="","",_xlfn.LET(
  _xlpm.resultado1, VLOOKUP(I14,'JCR 2026 (JIF 25)'!A:C,3,FALSE),
  _xlpm.resultado2, VLOOKUP(I14,'JCR 2026 (JIF 25)'!B:C,2,FALSE),
  _xlpm.resultado, IFERROR(_xlpm.resultado1, IFERROR(_xlpm.resultado2,"")),
  IF(_xlpm.resultado="N/A", "N/A",
     IF(OR(_xlpm.resultado=0, _xlpm.resultado=""), "Revista sem FI", VALUE(_xlpm.resultado))
  )
))</f>
        <v>3.7</v>
      </c>
      <c r="C14" s="388">
        <f t="shared" si="2"/>
        <v>1</v>
      </c>
      <c r="D14" s="389">
        <f t="shared" ca="1" si="3"/>
        <v>1</v>
      </c>
      <c r="E14" s="561" t="str">
        <f t="shared" ca="1" si="4"/>
        <v/>
      </c>
      <c r="F14" s="14"/>
      <c r="G14" s="14"/>
      <c r="H14" s="49">
        <f>IF(I14&lt;&gt;"", COUNTIF($I$8:I14, "&lt;&gt;"), "")</f>
        <v>7</v>
      </c>
      <c r="I14" s="87" t="s">
        <v>155</v>
      </c>
      <c r="J14" s="249" t="str">
        <f>IFERROR(VLOOKUP(I14,'JCR 2026 (JIF 25)'!A:D,4,0), IFERROR(VLOOKUP(I14,'JCR 2026 (JIF 25)'!B:D,3,0),""))</f>
        <v>ADVANCED SYNTHESIS &amp; CATALYSIS</v>
      </c>
      <c r="K14" s="19">
        <v>2022</v>
      </c>
      <c r="L14" s="19">
        <v>1989</v>
      </c>
      <c r="M14" s="19">
        <v>1</v>
      </c>
      <c r="N14" s="53"/>
      <c r="O14" s="14"/>
    </row>
    <row r="15" spans="1:16" ht="13.5" customHeight="1">
      <c r="A15" s="37" t="str">
        <f t="shared" si="0"/>
        <v>EUROPEAN JOURNAL OF ORGANIC CHEMISTRY, 2022, p.  e202200984</v>
      </c>
      <c r="B15" s="23">
        <f>IF(I15="","",_xlfn.LET(
  _xlpm.resultado1, VLOOKUP(I15,'JCR 2026 (JIF 25)'!A:C,3,FALSE),
  _xlpm.resultado2, VLOOKUP(I15,'JCR 2026 (JIF 25)'!B:C,2,FALSE),
  _xlpm.resultado, IFERROR(_xlpm.resultado1, IFERROR(_xlpm.resultado2,"")),
  IF(_xlpm.resultado="N/A", "N/A",
     IF(OR(_xlpm.resultado=0, _xlpm.resultado=""), "Revista sem FI", VALUE(_xlpm.resultado))
  )
))</f>
        <v>2.8</v>
      </c>
      <c r="C15" s="388">
        <f t="shared" si="2"/>
        <v>1</v>
      </c>
      <c r="D15" s="389">
        <f t="shared" ca="1" si="3"/>
        <v>1</v>
      </c>
      <c r="E15" s="561" t="str">
        <f t="shared" ca="1" si="4"/>
        <v/>
      </c>
      <c r="F15" s="3"/>
      <c r="G15" s="14"/>
      <c r="H15" s="49">
        <f>IF(I15&lt;&gt;"", COUNTIF($I$8:I15, "&lt;&gt;"), "")</f>
        <v>8</v>
      </c>
      <c r="I15" s="87" t="s">
        <v>14389</v>
      </c>
      <c r="J15" s="249" t="str">
        <f>IFERROR(VLOOKUP(I15,'JCR 2026 (JIF 25)'!A:D,4,0), IFERROR(VLOOKUP(I15,'JCR 2026 (JIF 25)'!B:D,3,0),""))</f>
        <v>EUROPEAN JOURNAL OF ORGANIC CHEMISTRY</v>
      </c>
      <c r="K15" s="19">
        <v>2022</v>
      </c>
      <c r="L15" s="19" t="s">
        <v>53929</v>
      </c>
      <c r="M15" s="19">
        <v>1</v>
      </c>
      <c r="N15" s="53"/>
      <c r="O15" s="14"/>
    </row>
    <row r="16" spans="1:16" ht="13.5" customHeight="1">
      <c r="A16" s="37" t="str">
        <f t="shared" si="0"/>
        <v>JOURNAL OF ORGANIC CHEMISTRY, 2022, p. 3341</v>
      </c>
      <c r="B16" s="23">
        <f>IF(I16="","",_xlfn.LET(
  _xlpm.resultado1, VLOOKUP(I16,'JCR 2026 (JIF 25)'!A:C,3,FALSE),
  _xlpm.resultado2, VLOOKUP(I16,'JCR 2026 (JIF 25)'!B:C,2,FALSE),
  _xlpm.resultado, IFERROR(_xlpm.resultado1, IFERROR(_xlpm.resultado2,"")),
  IF(_xlpm.resultado="N/A", "N/A",
     IF(OR(_xlpm.resultado=0, _xlpm.resultado=""), "Revista sem FI", VALUE(_xlpm.resultado))
  )
))</f>
        <v>3.3</v>
      </c>
      <c r="C16" s="388">
        <f t="shared" si="2"/>
        <v>1</v>
      </c>
      <c r="D16" s="389">
        <f t="shared" ca="1" si="3"/>
        <v>1</v>
      </c>
      <c r="E16" s="561" t="str">
        <f t="shared" ca="1" si="4"/>
        <v/>
      </c>
      <c r="F16" s="3"/>
      <c r="G16" s="14"/>
      <c r="H16" s="49">
        <f>IF(I16&lt;&gt;"", COUNTIF($I$8:I16, "&lt;&gt;"), "")</f>
        <v>9</v>
      </c>
      <c r="I16" s="87" t="s">
        <v>1252</v>
      </c>
      <c r="J16" s="249" t="str">
        <f>IFERROR(VLOOKUP(I16,'JCR 2026 (JIF 25)'!A:D,4,0), IFERROR(VLOOKUP(I16,'JCR 2026 (JIF 25)'!B:D,3,0),""))</f>
        <v>JOURNAL OF ORGANIC CHEMISTRY</v>
      </c>
      <c r="K16" s="19">
        <v>2022</v>
      </c>
      <c r="L16" s="19">
        <v>3341</v>
      </c>
      <c r="M16" s="19">
        <v>1</v>
      </c>
      <c r="N16" s="53"/>
      <c r="O16" s="14"/>
    </row>
    <row r="17" spans="1:16" ht="13.5" customHeight="1">
      <c r="A17" s="37" t="str">
        <f t="shared" si="0"/>
        <v>JOURNAL OF ORGANIC CHEMISTRY, 2022, p. 12710</v>
      </c>
      <c r="B17" s="23">
        <f>IF(I17="","",_xlfn.LET(
  _xlpm.resultado1, VLOOKUP(I17,'JCR 2026 (JIF 25)'!A:C,3,FALSE),
  _xlpm.resultado2, VLOOKUP(I17,'JCR 2026 (JIF 25)'!B:C,2,FALSE),
  _xlpm.resultado, IFERROR(_xlpm.resultado1, IFERROR(_xlpm.resultado2,"")),
  IF(_xlpm.resultado="N/A", "N/A",
     IF(OR(_xlpm.resultado=0, _xlpm.resultado=""), "Revista sem FI", VALUE(_xlpm.resultado))
  )
))</f>
        <v>3.3</v>
      </c>
      <c r="C17" s="388">
        <f t="shared" si="2"/>
        <v>1</v>
      </c>
      <c r="D17" s="389">
        <f t="shared" ca="1" si="3"/>
        <v>1</v>
      </c>
      <c r="E17" s="561" t="str">
        <f t="shared" ca="1" si="4"/>
        <v/>
      </c>
      <c r="F17" s="3"/>
      <c r="G17" s="14"/>
      <c r="H17" s="49">
        <f>IF(I17&lt;&gt;"", COUNTIF($I$8:I17, "&lt;&gt;"), "")</f>
        <v>10</v>
      </c>
      <c r="I17" s="87" t="s">
        <v>1252</v>
      </c>
      <c r="J17" s="249" t="str">
        <f>IFERROR(VLOOKUP(I17,'JCR 2026 (JIF 25)'!A:D,4,0), IFERROR(VLOOKUP(I17,'JCR 2026 (JIF 25)'!B:D,3,0),""))</f>
        <v>JOURNAL OF ORGANIC CHEMISTRY</v>
      </c>
      <c r="K17" s="19">
        <v>2022</v>
      </c>
      <c r="L17" s="19">
        <v>12710</v>
      </c>
      <c r="M17" s="19">
        <v>1</v>
      </c>
      <c r="N17" s="53"/>
      <c r="O17" s="14"/>
    </row>
    <row r="18" spans="1:16" ht="13.5" customHeight="1">
      <c r="A18" s="37" t="str">
        <f t="shared" si="0"/>
        <v>JOURNAL OF ORGANIC CHEMISTRY, 2022, p. 13111</v>
      </c>
      <c r="B18" s="23">
        <f>IF(I18="","",_xlfn.LET(
  _xlpm.resultado1, VLOOKUP(I18,'JCR 2026 (JIF 25)'!A:C,3,FALSE),
  _xlpm.resultado2, VLOOKUP(I18,'JCR 2026 (JIF 25)'!B:C,2,FALSE),
  _xlpm.resultado, IFERROR(_xlpm.resultado1, IFERROR(_xlpm.resultado2,"")),
  IF(_xlpm.resultado="N/A", "N/A",
     IF(OR(_xlpm.resultado=0, _xlpm.resultado=""), "Revista sem FI", VALUE(_xlpm.resultado))
  )
))</f>
        <v>3.3</v>
      </c>
      <c r="C18" s="388">
        <f t="shared" si="2"/>
        <v>1</v>
      </c>
      <c r="D18" s="389">
        <f t="shared" ca="1" si="3"/>
        <v>1</v>
      </c>
      <c r="E18" s="561" t="str">
        <f t="shared" ca="1" si="4"/>
        <v/>
      </c>
      <c r="F18" s="3"/>
      <c r="G18" s="14"/>
      <c r="H18" s="49">
        <f>IF(I18&lt;&gt;"", COUNTIF($I$8:I18, "&lt;&gt;"), "")</f>
        <v>11</v>
      </c>
      <c r="I18" s="87" t="s">
        <v>1252</v>
      </c>
      <c r="J18" s="249" t="str">
        <f>IFERROR(VLOOKUP(I18,'JCR 2026 (JIF 25)'!A:D,4,0), IFERROR(VLOOKUP(I18,'JCR 2026 (JIF 25)'!B:D,3,0),""))</f>
        <v>JOURNAL OF ORGANIC CHEMISTRY</v>
      </c>
      <c r="K18" s="19">
        <v>2022</v>
      </c>
      <c r="L18" s="19">
        <v>13111</v>
      </c>
      <c r="M18" s="19">
        <v>1</v>
      </c>
      <c r="N18" s="53"/>
      <c r="O18" s="14"/>
    </row>
    <row r="19" spans="1:16" ht="13.5" customHeight="1">
      <c r="A19" s="37" t="str">
        <f t="shared" si="0"/>
        <v>ORGANIC &amp; BIOMOLECULAR CHEMISTRY, 2022, p. 4773</v>
      </c>
      <c r="B19" s="23">
        <f>IF(I19="","",_xlfn.LET(
  _xlpm.resultado1, VLOOKUP(I19,'JCR 2026 (JIF 25)'!A:C,3,FALSE),
  _xlpm.resultado2, VLOOKUP(I19,'JCR 2026 (JIF 25)'!B:C,2,FALSE),
  _xlpm.resultado, IFERROR(_xlpm.resultado1, IFERROR(_xlpm.resultado2,"")),
  IF(_xlpm.resultado="N/A", "N/A",
     IF(OR(_xlpm.resultado=0, _xlpm.resultado=""), "Revista sem FI", VALUE(_xlpm.resultado))
  )
))</f>
        <v>2.8</v>
      </c>
      <c r="C19" s="388">
        <f t="shared" si="2"/>
        <v>1</v>
      </c>
      <c r="D19" s="389">
        <f t="shared" ca="1" si="3"/>
        <v>1</v>
      </c>
      <c r="E19" s="561" t="str">
        <f t="shared" ca="1" si="4"/>
        <v/>
      </c>
      <c r="F19" s="3"/>
      <c r="G19" s="3"/>
      <c r="H19" s="49">
        <f>IF(I19&lt;&gt;"", COUNTIF($I$8:I19, "&lt;&gt;"), "")</f>
        <v>12</v>
      </c>
      <c r="I19" s="87" t="s">
        <v>21127</v>
      </c>
      <c r="J19" s="249" t="str">
        <f>IFERROR(VLOOKUP(I19,'JCR 2026 (JIF 25)'!A:D,4,0), IFERROR(VLOOKUP(I19,'JCR 2026 (JIF 25)'!B:D,3,0),""))</f>
        <v>ORGANIC &amp; BIOMOLECULAR CHEMISTRY</v>
      </c>
      <c r="K19" s="19">
        <v>2022</v>
      </c>
      <c r="L19" s="19">
        <v>4773</v>
      </c>
      <c r="M19" s="19">
        <v>1</v>
      </c>
      <c r="N19" s="53"/>
      <c r="O19" s="3"/>
    </row>
    <row r="20" spans="1:16" ht="13.5" customHeight="1">
      <c r="A20" s="37" t="str">
        <f t="shared" si="0"/>
        <v>CHEMISTRY-A EUROPEAN JOURNAL, 2023, p.  e202202847</v>
      </c>
      <c r="B20" s="23">
        <f>IF(I20="","",_xlfn.LET(
  _xlpm.resultado1, VLOOKUP(I20,'JCR 2026 (JIF 25)'!A:C,3,FALSE),
  _xlpm.resultado2, VLOOKUP(I20,'JCR 2026 (JIF 25)'!B:C,2,FALSE),
  _xlpm.resultado, IFERROR(_xlpm.resultado1, IFERROR(_xlpm.resultado2,"")),
  IF(_xlpm.resultado="N/A", "N/A",
     IF(OR(_xlpm.resultado=0, _xlpm.resultado=""), "Revista sem FI", VALUE(_xlpm.resultado))
  )
))</f>
        <v>3.6</v>
      </c>
      <c r="C20" s="388">
        <f t="shared" si="2"/>
        <v>1</v>
      </c>
      <c r="D20" s="389">
        <f t="shared" ca="1" si="3"/>
        <v>1</v>
      </c>
      <c r="E20" s="561" t="str">
        <f t="shared" ca="1" si="4"/>
        <v/>
      </c>
      <c r="F20" s="3"/>
      <c r="G20" s="14"/>
      <c r="H20" s="49">
        <f>IF(I20&lt;&gt;"", COUNTIF($I$8:I20, "&lt;&gt;"), "")</f>
        <v>13</v>
      </c>
      <c r="I20" s="87" t="s">
        <v>445</v>
      </c>
      <c r="J20" s="249" t="str">
        <f>IFERROR(VLOOKUP(I20,'JCR 2026 (JIF 25)'!A:D,4,0), IFERROR(VLOOKUP(I20,'JCR 2026 (JIF 25)'!B:D,3,0),""))</f>
        <v>CHEMISTRY-A EUROPEAN JOURNAL</v>
      </c>
      <c r="K20" s="19">
        <v>2023</v>
      </c>
      <c r="L20" s="19" t="s">
        <v>53930</v>
      </c>
      <c r="M20" s="19">
        <v>1</v>
      </c>
      <c r="N20" s="53"/>
      <c r="O20" s="14"/>
      <c r="P20" s="279"/>
    </row>
    <row r="21" spans="1:16" ht="13.5" customHeight="1">
      <c r="A21" s="37" t="str">
        <f t="shared" si="0"/>
        <v>CHEMICO-BIOLOGICAL INTERACTIONS, 2023, p. 110486</v>
      </c>
      <c r="B21" s="23">
        <f>IF(I21="","",_xlfn.LET(
  _xlpm.resultado1, VLOOKUP(I21,'JCR 2026 (JIF 25)'!A:C,3,FALSE),
  _xlpm.resultado2, VLOOKUP(I21,'JCR 2026 (JIF 25)'!B:C,2,FALSE),
  _xlpm.resultado, IFERROR(_xlpm.resultado1, IFERROR(_xlpm.resultado2,"")),
  IF(_xlpm.resultado="N/A", "N/A",
     IF(OR(_xlpm.resultado=0, _xlpm.resultado=""), "Revista sem FI", VALUE(_xlpm.resultado))
  )
))</f>
        <v>5.2</v>
      </c>
      <c r="C21" s="388" t="str">
        <f t="shared" si="2"/>
        <v/>
      </c>
      <c r="D21" s="389">
        <f t="shared" ca="1" si="3"/>
        <v>1</v>
      </c>
      <c r="E21" s="561">
        <f t="shared" ca="1" si="4"/>
        <v>1</v>
      </c>
      <c r="F21" s="3"/>
      <c r="G21" s="14"/>
      <c r="H21" s="49">
        <f>IF(I21&lt;&gt;"", COUNTIF($I$8:I21, "&lt;&gt;"), "")</f>
        <v>14</v>
      </c>
      <c r="I21" s="87" t="s">
        <v>444</v>
      </c>
      <c r="J21" s="249" t="str">
        <f>IFERROR(VLOOKUP(I21,'JCR 2026 (JIF 25)'!A:D,4,0), IFERROR(VLOOKUP(I21,'JCR 2026 (JIF 25)'!B:D,3,0),""))</f>
        <v>CHEMICO-BIOLOGICAL INTERACTIONS</v>
      </c>
      <c r="K21" s="19">
        <v>2023</v>
      </c>
      <c r="L21" s="19">
        <v>110486</v>
      </c>
      <c r="M21" s="19"/>
      <c r="N21" s="53">
        <v>1</v>
      </c>
      <c r="O21" s="14"/>
      <c r="P21" s="279"/>
    </row>
    <row r="22" spans="1:16" ht="13.5" customHeight="1">
      <c r="A22" s="37" t="str">
        <f t="shared" si="0"/>
        <v>PHYSIOLOGY &amp; BEHAVIOR, 2023, p. 114070</v>
      </c>
      <c r="B22" s="23">
        <f>IF(I22="","",_xlfn.LET(
  _xlpm.resultado1, VLOOKUP(I22,'JCR 2026 (JIF 25)'!A:C,3,FALSE),
  _xlpm.resultado2, VLOOKUP(I22,'JCR 2026 (JIF 25)'!B:C,2,FALSE),
  _xlpm.resultado, IFERROR(_xlpm.resultado1, IFERROR(_xlpm.resultado2,"")),
  IF(_xlpm.resultado="N/A", "N/A",
     IF(OR(_xlpm.resultado=0, _xlpm.resultado=""), "Revista sem FI", VALUE(_xlpm.resultado))
  )
))</f>
        <v>2.7</v>
      </c>
      <c r="C22" s="388">
        <f t="shared" si="2"/>
        <v>1</v>
      </c>
      <c r="D22" s="389">
        <f t="shared" ca="1" si="3"/>
        <v>1</v>
      </c>
      <c r="E22" s="561" t="str">
        <f t="shared" ca="1" si="4"/>
        <v/>
      </c>
      <c r="F22" s="3"/>
      <c r="G22" s="14"/>
      <c r="H22" s="49">
        <f>IF(I22&lt;&gt;"", COUNTIF($I$8:I22, "&lt;&gt;"), "")</f>
        <v>15</v>
      </c>
      <c r="I22" s="87" t="s">
        <v>21520</v>
      </c>
      <c r="J22" s="249" t="str">
        <f>IFERROR(VLOOKUP(I22,'JCR 2026 (JIF 25)'!A:D,4,0), IFERROR(VLOOKUP(I22,'JCR 2026 (JIF 25)'!B:D,3,0),""))</f>
        <v>PHYSIOLOGY &amp; BEHAVIOR</v>
      </c>
      <c r="K22" s="19">
        <v>2023</v>
      </c>
      <c r="L22" s="19">
        <v>114070</v>
      </c>
      <c r="M22" s="19">
        <v>1</v>
      </c>
      <c r="N22" s="53"/>
      <c r="O22" s="14"/>
      <c r="P22" s="279"/>
    </row>
    <row r="23" spans="1:16" ht="13.5" customHeight="1">
      <c r="A23" s="37" t="str">
        <f t="shared" si="0"/>
        <v>MOLECULAR NEUROBIOLOGY, 2023, p. 264</v>
      </c>
      <c r="B23" s="23">
        <f>IF(I23="","",_xlfn.LET(
  _xlpm.resultado1, VLOOKUP(I23,'JCR 2026 (JIF 25)'!A:C,3,FALSE),
  _xlpm.resultado2, VLOOKUP(I23,'JCR 2026 (JIF 25)'!B:C,2,FALSE),
  _xlpm.resultado, IFERROR(_xlpm.resultado1, IFERROR(_xlpm.resultado2,"")),
  IF(_xlpm.resultado="N/A", "N/A",
     IF(OR(_xlpm.resultado=0, _xlpm.resultado=""), "Revista sem FI", VALUE(_xlpm.resultado))
  )
))</f>
        <v>5.5</v>
      </c>
      <c r="C23" s="388">
        <f t="shared" si="2"/>
        <v>1</v>
      </c>
      <c r="D23" s="389">
        <f t="shared" ca="1" si="3"/>
        <v>1</v>
      </c>
      <c r="E23" s="561" t="str">
        <f t="shared" ca="1" si="4"/>
        <v/>
      </c>
      <c r="F23" s="3"/>
      <c r="G23" s="3"/>
      <c r="H23" s="49">
        <f>IF(I23&lt;&gt;"", COUNTIF($I$8:I23, "&lt;&gt;"), "")</f>
        <v>16</v>
      </c>
      <c r="I23" s="87" t="s">
        <v>1476</v>
      </c>
      <c r="J23" s="249" t="str">
        <f>IFERROR(VLOOKUP(I23,'JCR 2026 (JIF 25)'!A:D,4,0), IFERROR(VLOOKUP(I23,'JCR 2026 (JIF 25)'!B:D,3,0),""))</f>
        <v>MOLECULAR NEUROBIOLOGY</v>
      </c>
      <c r="K23" s="19">
        <v>2023</v>
      </c>
      <c r="L23" s="19">
        <v>264</v>
      </c>
      <c r="M23" s="19">
        <v>1</v>
      </c>
      <c r="N23" s="53"/>
      <c r="O23" s="3"/>
      <c r="P23" s="279"/>
    </row>
    <row r="24" spans="1:16" ht="13.5" customHeight="1">
      <c r="A24" s="37" t="str">
        <f t="shared" si="0"/>
        <v>CHEMICAL RECORD, 2024, p. e202400044</v>
      </c>
      <c r="B24" s="23">
        <f>IF(I24="","",_xlfn.LET(
  _xlpm.resultado1, VLOOKUP(I24,'JCR 2026 (JIF 25)'!A:C,3,FALSE),
  _xlpm.resultado2, VLOOKUP(I24,'JCR 2026 (JIF 25)'!B:C,2,FALSE),
  _xlpm.resultado, IFERROR(_xlpm.resultado1, IFERROR(_xlpm.resultado2,"")),
  IF(_xlpm.resultado="N/A", "N/A",
     IF(OR(_xlpm.resultado=0, _xlpm.resultado=""), "Revista sem FI", VALUE(_xlpm.resultado))
  )
))</f>
        <v>8.9</v>
      </c>
      <c r="C24" s="388">
        <f t="shared" si="2"/>
        <v>1</v>
      </c>
      <c r="D24" s="389">
        <f t="shared" ca="1" si="3"/>
        <v>1</v>
      </c>
      <c r="E24" s="561" t="str">
        <f t="shared" ca="1" si="4"/>
        <v/>
      </c>
      <c r="F24" s="14"/>
      <c r="G24" s="14"/>
      <c r="H24" s="49">
        <f>IF(I24&lt;&gt;"", COUNTIF($I$8:I24, "&lt;&gt;"), "")</f>
        <v>17</v>
      </c>
      <c r="I24" s="87" t="s">
        <v>434</v>
      </c>
      <c r="J24" s="249" t="str">
        <f>IFERROR(VLOOKUP(I24,'JCR 2026 (JIF 25)'!A:D,4,0), IFERROR(VLOOKUP(I24,'JCR 2026 (JIF 25)'!B:D,3,0),""))</f>
        <v>CHEMICAL RECORD</v>
      </c>
      <c r="K24" s="19">
        <v>2024</v>
      </c>
      <c r="L24" s="19" t="s">
        <v>53993</v>
      </c>
      <c r="M24" s="19">
        <v>1</v>
      </c>
      <c r="N24" s="53"/>
      <c r="O24" s="3"/>
      <c r="P24" s="279"/>
    </row>
    <row r="25" spans="1:16" ht="13.5" customHeight="1">
      <c r="A25" s="37" t="str">
        <f t="shared" si="0"/>
        <v>Chemistry-An Asian Journal, 2024, p. e202400225</v>
      </c>
      <c r="B25" s="23">
        <f>IF(I25="","",_xlfn.LET(
  _xlpm.resultado1, VLOOKUP(I25,'JCR 2026 (JIF 25)'!A:C,3,FALSE),
  _xlpm.resultado2, VLOOKUP(I25,'JCR 2026 (JIF 25)'!B:C,2,FALSE),
  _xlpm.resultado, IFERROR(_xlpm.resultado1, IFERROR(_xlpm.resultado2,"")),
  IF(_xlpm.resultado="N/A", "N/A",
     IF(OR(_xlpm.resultado=0, _xlpm.resultado=""), "Revista sem FI", VALUE(_xlpm.resultado))
  )
))</f>
        <v>3.2</v>
      </c>
      <c r="C25" s="388">
        <f t="shared" si="2"/>
        <v>1</v>
      </c>
      <c r="D25" s="389">
        <f t="shared" ca="1" si="3"/>
        <v>1</v>
      </c>
      <c r="E25" s="561" t="str">
        <f t="shared" ca="1" si="4"/>
        <v/>
      </c>
      <c r="F25" s="14"/>
      <c r="G25" s="14"/>
      <c r="H25" s="49">
        <f>IF(I25&lt;&gt;"", COUNTIF($I$8:I25, "&lt;&gt;"), "")</f>
        <v>18</v>
      </c>
      <c r="I25" s="87" t="s">
        <v>441</v>
      </c>
      <c r="J25" s="249" t="str">
        <f>IFERROR(VLOOKUP(I25,'JCR 2026 (JIF 25)'!A:D,4,0), IFERROR(VLOOKUP(I25,'JCR 2026 (JIF 25)'!B:D,3,0),""))</f>
        <v>Chemistry-An Asian Journal</v>
      </c>
      <c r="K25" s="19">
        <v>2024</v>
      </c>
      <c r="L25" s="19" t="s">
        <v>53989</v>
      </c>
      <c r="M25" s="19">
        <v>1</v>
      </c>
      <c r="N25" s="53"/>
      <c r="O25" s="3"/>
      <c r="P25" s="279"/>
    </row>
    <row r="26" spans="1:16" ht="13.5" customHeight="1">
      <c r="A26" s="37" t="str">
        <f t="shared" si="0"/>
        <v>ACS Omega, 2025, p. 56566</v>
      </c>
      <c r="B26" s="23">
        <f>IF(I26="","",_xlfn.LET(
  _xlpm.resultado1, VLOOKUP(I26,'JCR 2026 (JIF 25)'!A:C,3,FALSE),
  _xlpm.resultado2, VLOOKUP(I26,'JCR 2026 (JIF 25)'!B:C,2,FALSE),
  _xlpm.resultado, IFERROR(_xlpm.resultado1, IFERROR(_xlpm.resultado2,"")),
  IF(_xlpm.resultado="N/A", "N/A",
     IF(OR(_xlpm.resultado=0, _xlpm.resultado=""), "Revista sem FI", VALUE(_xlpm.resultado))
  )
))</f>
        <v>5.2</v>
      </c>
      <c r="C26" s="388">
        <f t="shared" si="2"/>
        <v>0.5</v>
      </c>
      <c r="D26" s="389">
        <f t="shared" ca="1" si="3"/>
        <v>1</v>
      </c>
      <c r="E26" s="561" t="str">
        <f t="shared" ca="1" si="4"/>
        <v/>
      </c>
      <c r="F26" s="3"/>
      <c r="G26" s="3"/>
      <c r="H26" s="49">
        <f>IF(I26&lt;&gt;"", COUNTIF($I$8:I26, "&lt;&gt;"), "")</f>
        <v>19</v>
      </c>
      <c r="I26" s="87" t="s">
        <v>10283</v>
      </c>
      <c r="J26" s="249" t="str">
        <f>IFERROR(VLOOKUP(I26,'JCR 2026 (JIF 25)'!A:D,4,0), IFERROR(VLOOKUP(I26,'JCR 2026 (JIF 25)'!B:D,3,0),""))</f>
        <v>ACS Omega</v>
      </c>
      <c r="K26" s="19">
        <v>2025</v>
      </c>
      <c r="L26" s="19">
        <v>56566</v>
      </c>
      <c r="M26" s="19">
        <v>2</v>
      </c>
      <c r="N26" s="53"/>
      <c r="O26" s="3"/>
    </row>
    <row r="27" spans="1:16" ht="13.5" customHeight="1">
      <c r="A27" s="37" t="str">
        <f t="shared" si="0"/>
        <v>ADVANCED SYNTHESIS &amp; CATALYSIS, 2025, p. e202401514</v>
      </c>
      <c r="B27" s="23">
        <f>IF(I27="","",_xlfn.LET(
  _xlpm.resultado1, VLOOKUP(I27,'JCR 2026 (JIF 25)'!A:C,3,FALSE),
  _xlpm.resultado2, VLOOKUP(I27,'JCR 2026 (JIF 25)'!B:C,2,FALSE),
  _xlpm.resultado, IFERROR(_xlpm.resultado1, IFERROR(_xlpm.resultado2,"")),
  IF(_xlpm.resultado="N/A", "N/A",
     IF(OR(_xlpm.resultado=0, _xlpm.resultado=""), "Revista sem FI", VALUE(_xlpm.resultado))
  )
))</f>
        <v>3.7</v>
      </c>
      <c r="C27" s="388">
        <f t="shared" si="2"/>
        <v>1</v>
      </c>
      <c r="D27" s="389">
        <f t="shared" ca="1" si="3"/>
        <v>1</v>
      </c>
      <c r="E27" s="561" t="str">
        <f t="shared" ca="1" si="4"/>
        <v/>
      </c>
      <c r="F27" s="14"/>
      <c r="G27" s="14"/>
      <c r="H27" s="49">
        <f>IF(I27&lt;&gt;"", COUNTIF($I$8:I27, "&lt;&gt;"), "")</f>
        <v>20</v>
      </c>
      <c r="I27" s="87" t="s">
        <v>10434</v>
      </c>
      <c r="J27" s="249" t="str">
        <f>IFERROR(VLOOKUP(I27,'JCR 2026 (JIF 25)'!A:D,4,0), IFERROR(VLOOKUP(I27,'JCR 2026 (JIF 25)'!B:D,3,0),""))</f>
        <v>ADVANCED SYNTHESIS &amp; CATALYSIS</v>
      </c>
      <c r="K27" s="19">
        <v>2025</v>
      </c>
      <c r="L27" s="19" t="s">
        <v>66319</v>
      </c>
      <c r="M27" s="19">
        <v>1</v>
      </c>
      <c r="N27" s="53"/>
      <c r="O27" s="14"/>
    </row>
    <row r="28" spans="1:16" ht="13.5" customHeight="1">
      <c r="A28" s="37" t="str">
        <f t="shared" si="0"/>
        <v>Organic Chemistry Frontiers, 2025, p. 6826</v>
      </c>
      <c r="B28" s="23">
        <f>IF(I28="","",_xlfn.LET(
  _xlpm.resultado1, VLOOKUP(I28,'JCR 2026 (JIF 25)'!A:C,3,FALSE),
  _xlpm.resultado2, VLOOKUP(I28,'JCR 2026 (JIF 25)'!B:C,2,FALSE),
  _xlpm.resultado, IFERROR(_xlpm.resultado1, IFERROR(_xlpm.resultado2,"")),
  IF(_xlpm.resultado="N/A", "N/A",
     IF(OR(_xlpm.resultado=0, _xlpm.resultado=""), "Revista sem FI", VALUE(_xlpm.resultado))
  )
))</f>
        <v>4.5</v>
      </c>
      <c r="C28" s="388">
        <f t="shared" si="2"/>
        <v>1</v>
      </c>
      <c r="D28" s="389">
        <f t="shared" ca="1" si="3"/>
        <v>1</v>
      </c>
      <c r="E28" s="561" t="str">
        <f t="shared" ca="1" si="4"/>
        <v/>
      </c>
      <c r="F28" s="14"/>
      <c r="G28" s="14"/>
      <c r="H28" s="49">
        <f>IF(I28&lt;&gt;"", COUNTIF($I$8:I28, "&lt;&gt;"), "")</f>
        <v>21</v>
      </c>
      <c r="I28" s="87" t="s">
        <v>21231</v>
      </c>
      <c r="J28" s="249" t="str">
        <f>IFERROR(VLOOKUP(I28,'JCR 2026 (JIF 25)'!A:D,4,0), IFERROR(VLOOKUP(I28,'JCR 2026 (JIF 25)'!B:D,3,0),""))</f>
        <v>Organic Chemistry Frontiers</v>
      </c>
      <c r="K28" s="19">
        <v>2025</v>
      </c>
      <c r="L28" s="19">
        <v>6826</v>
      </c>
      <c r="M28" s="19">
        <v>1</v>
      </c>
      <c r="N28" s="53"/>
      <c r="O28" s="14"/>
    </row>
    <row r="29" spans="1:16" ht="13.5" customHeight="1">
      <c r="A29" s="37" t="str">
        <f t="shared" si="0"/>
        <v/>
      </c>
      <c r="B29" s="23" t="str">
        <f>IF(I29="","",_xlfn.LET(
  _xlpm.resultado1, VLOOKUP(I29,'JCR 2026 (JIF 25)'!A:C,3,FALSE),
  _xlpm.resultado2, VLOOKUP(I29,'JCR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29" s="388" t="str">
        <f t="shared" si="2"/>
        <v/>
      </c>
      <c r="D29" s="389" t="str">
        <f t="shared" si="3"/>
        <v/>
      </c>
      <c r="E29" s="561" t="str">
        <f t="shared" ca="1" si="4"/>
        <v/>
      </c>
      <c r="F29" s="3"/>
      <c r="G29" s="3"/>
      <c r="H29" s="49" t="str">
        <f>IF(I29&lt;&gt;"", COUNTIF($I$8:I29, "&lt;&gt;"), "")</f>
        <v/>
      </c>
      <c r="I29" s="87"/>
      <c r="J29" s="249" t="str">
        <f>IFERROR(VLOOKUP(I29,'JCR 2026 (JIF 25)'!A:D,4,0), IFERROR(VLOOKUP(I29,'JCR 2026 (JIF 25)'!B:D,3,0),""))</f>
        <v/>
      </c>
      <c r="K29" s="19"/>
      <c r="L29" s="19"/>
      <c r="M29" s="19"/>
      <c r="N29" s="53"/>
      <c r="O29" s="3"/>
    </row>
    <row r="30" spans="1:16" ht="13.5" customHeight="1" thickBot="1">
      <c r="A30" s="38" t="str">
        <f t="shared" si="0"/>
        <v/>
      </c>
      <c r="B30" s="33" t="str">
        <f>IF(I30="","",_xlfn.LET(
  _xlpm.resultado1, VLOOKUP(I30,'JCR 2026 (JIF 25)'!A:C,3,FALSE),
  _xlpm.resultado2, VLOOKUP(I30,'JCR 2026 (JIF 25)'!B:C,2,FALSE),
  _xlpm.resultado, IFERROR(_xlpm.resultado1, IFERROR(_xlpm.resultado2,"")),
  IF(_xlpm.resultado="N/A", "N/A",
     IF(OR(_xlpm.resultado=0, _xlpm.resultado=""), "Revista sem FI", VALUE(_xlpm.resultado))
  )
))</f>
        <v/>
      </c>
      <c r="C30" s="397" t="str">
        <f t="shared" si="2"/>
        <v/>
      </c>
      <c r="D30" s="398" t="str">
        <f t="shared" si="3"/>
        <v/>
      </c>
      <c r="E30" s="562" t="str">
        <f t="shared" ca="1" si="4"/>
        <v/>
      </c>
      <c r="F30" s="3"/>
      <c r="G30" s="3"/>
      <c r="H30" s="50" t="str">
        <f>IF(I30&lt;&gt;"", COUNTIF($I$8:I30, "&lt;&gt;"), "")</f>
        <v/>
      </c>
      <c r="I30" s="228"/>
      <c r="J30" s="284" t="str">
        <f>IFERROR(VLOOKUP(I30,'JCR 2026 (JIF 25)'!A:D,4,0), IFERROR(VLOOKUP(I30,'JCR 2026 (JIF 25)'!B:D,3,0),""))</f>
        <v/>
      </c>
      <c r="K30" s="47"/>
      <c r="L30" s="47"/>
      <c r="M30" s="47"/>
      <c r="N30" s="54"/>
      <c r="O30" s="3"/>
    </row>
    <row r="31" spans="1:16" ht="13.5" customHeight="1">
      <c r="A31" s="34" t="s">
        <v>60663</v>
      </c>
      <c r="B31" s="35">
        <f>SUM(B8:B30)</f>
        <v>89.2</v>
      </c>
      <c r="C31" s="35">
        <f>SUM(C8:C30)</f>
        <v>19.5</v>
      </c>
      <c r="D31" s="35">
        <f ca="1">SUM(D8:D30)</f>
        <v>21</v>
      </c>
      <c r="E31" s="36">
        <f ca="1">SUM(E8:E30)</f>
        <v>1</v>
      </c>
      <c r="F31" s="3"/>
      <c r="G31" s="3"/>
      <c r="H31" s="3"/>
      <c r="I31" s="3"/>
      <c r="J31" s="239"/>
      <c r="K31" s="3"/>
      <c r="L31" s="3"/>
      <c r="M31" s="3"/>
      <c r="N31" s="3"/>
      <c r="O31" s="3"/>
    </row>
    <row r="32" spans="1:16" ht="13.5" customHeight="1" thickBot="1">
      <c r="A32" s="24"/>
      <c r="B32" s="25" t="s">
        <v>53910</v>
      </c>
      <c r="C32" s="55">
        <f ca="1">C31+(MIN(C31,E31))</f>
        <v>20.5</v>
      </c>
      <c r="D32" s="26"/>
      <c r="E32" s="27"/>
      <c r="F32" s="14"/>
      <c r="G32" s="14"/>
      <c r="H32" s="14"/>
      <c r="I32" s="14"/>
      <c r="J32" s="210"/>
      <c r="K32" s="14"/>
      <c r="L32" s="14"/>
      <c r="M32" s="3"/>
      <c r="N32" s="3"/>
      <c r="O32" s="3"/>
    </row>
    <row r="33" spans="1:15" ht="13.5" customHeight="1" thickBot="1">
      <c r="A33" s="16"/>
      <c r="B33" s="21"/>
      <c r="C33" s="21"/>
      <c r="D33" s="29"/>
      <c r="E33" s="15"/>
      <c r="F33" s="3"/>
      <c r="G33" s="3"/>
      <c r="H33" s="3"/>
      <c r="I33" s="3"/>
      <c r="J33" s="8"/>
      <c r="K33" s="3"/>
      <c r="L33" s="3"/>
      <c r="M33" s="3"/>
      <c r="N33" s="3"/>
      <c r="O33" s="3"/>
    </row>
    <row r="34" spans="1:15" ht="13.5" customHeight="1" thickBot="1">
      <c r="A34" s="41" t="s">
        <v>6</v>
      </c>
      <c r="B34" s="133" t="s">
        <v>53953</v>
      </c>
      <c r="C34" s="42" cm="1">
        <f t="array" aca="1" ref="C34" ca="1">_xlfn.LET(
_xlpm._nAP,COUNTIF(C8:C30,"&gt;0"),
_xlpm._nTotal,SUM(D8:D30),
_xlpm._nCandidatosAPCo,SUMPRODUCT(--ISNUMBER(E8:E30)),
_xlpm._nAPCoUsados,MIN(MAX(0,_xlpm._nTotal-_xlpm._nAP),_xlpm._nCandidatosAPCo),
_xlpm._FIAPCo,_xlfn._xlws.FILTER(
   IF(ISNUMBER(B8:B30),B8:B30,0),
   ISNUMBER(E8:E30),
   0
),
_xlpm._somaAP,SUMIFS(B8:B30,C8:C30,"&gt;0"),
_xlpm._somaAPCo,IF(
   _xlpm._nAPCoUsados=0,
   0,
   SUM(
      LARGE(
         _xlpm._FIAPCo,
         _xlfn.SEQUENCE(_xlpm._nAPCoUsados)
      )
   )
),
IF(
   _xlpm._nTotal=0,
   0,
   (_xlpm._somaAP+_xlpm._somaAPCo)/_xlpm._nTotal
)
)</f>
        <v>4.2476190476190476</v>
      </c>
      <c r="D34" s="14" t="s">
        <v>53962</v>
      </c>
      <c r="E34" s="8"/>
      <c r="F34" s="3"/>
      <c r="G34" s="3"/>
      <c r="H34" s="3"/>
      <c r="I34" s="3"/>
      <c r="J34" s="3"/>
      <c r="K34" s="3"/>
      <c r="L34" s="3"/>
      <c r="M34" s="3"/>
      <c r="N34" s="3"/>
      <c r="O34" s="3"/>
    </row>
    <row r="35" spans="1:15" ht="13.5" customHeight="1">
      <c r="A35" s="3"/>
      <c r="B35" s="3"/>
      <c r="C35" s="3"/>
      <c r="D35" s="210" t="s">
        <v>53963</v>
      </c>
      <c r="E35" s="8"/>
      <c r="F35" s="3"/>
      <c r="G35" s="3"/>
      <c r="H35" s="3"/>
      <c r="I35" s="3"/>
      <c r="J35" s="3"/>
      <c r="K35" s="3"/>
      <c r="L35" s="3"/>
      <c r="M35" s="3"/>
      <c r="N35" s="3"/>
      <c r="O35" s="3"/>
    </row>
    <row r="36" spans="1:15" ht="13.5" customHeight="1" thickBot="1">
      <c r="A36" s="14"/>
      <c r="B36" s="14"/>
      <c r="C36" s="14"/>
      <c r="D36" s="210"/>
      <c r="E36" s="15"/>
      <c r="F36" s="14"/>
      <c r="G36" s="14"/>
      <c r="H36" s="14"/>
      <c r="I36" s="14"/>
      <c r="J36" s="14"/>
      <c r="K36" s="14"/>
      <c r="L36" s="14"/>
      <c r="M36" s="14"/>
      <c r="N36" s="14"/>
      <c r="O36" s="14"/>
    </row>
    <row r="37" spans="1:15" ht="13.5" customHeight="1" thickBot="1">
      <c r="A37" s="39" t="s">
        <v>53952</v>
      </c>
      <c r="B37" s="212"/>
      <c r="C37" s="57" t="s">
        <v>3</v>
      </c>
      <c r="D37" s="58" t="s">
        <v>4</v>
      </c>
      <c r="E37" s="8"/>
      <c r="F37" s="3"/>
      <c r="G37" s="3"/>
      <c r="H37" s="74" t="s">
        <v>60667</v>
      </c>
      <c r="I37" s="271" t="s">
        <v>60675</v>
      </c>
      <c r="J37" s="271" t="s">
        <v>60677</v>
      </c>
      <c r="K37" s="272" t="s">
        <v>25</v>
      </c>
      <c r="L37" s="271" t="s">
        <v>60676</v>
      </c>
      <c r="M37" s="272" t="s">
        <v>53917</v>
      </c>
      <c r="N37" s="273" t="s">
        <v>60680</v>
      </c>
      <c r="O37" s="3"/>
    </row>
    <row r="38" spans="1:15" ht="13.5" customHeight="1">
      <c r="A38" s="672" t="str">
        <f t="shared" ref="A38" si="5">IF(OR(ISBLANK(J38),ISBLANK(K38)), "", J38 &amp; ", " &amp; K38)</f>
        <v>Comprehensive Organic Transformations, Ch 1, p. 523, 2018, 2018</v>
      </c>
      <c r="B38" s="673"/>
      <c r="C38" s="269">
        <f>IF(I38="","",
 IF(I38="C", IF(L38="N", 1, IF(L38="I", 2, 0)),
 IF(I38="L", IF(L38="N", 2, IF(L38="I", 4, 0)),
 IF(I38="P",
    IF(L38="N",1,IF(L38="I",2,0)) *
    IF(L38&lt;&gt;"", IF(N38&lt;&gt;"", 2, 1), 0),
 0))))</f>
        <v>2</v>
      </c>
      <c r="D38" s="275">
        <f t="shared" ref="D38" si="6">IF(A38="","",1)</f>
        <v>1</v>
      </c>
      <c r="E38" s="8"/>
      <c r="F38" s="3"/>
      <c r="G38" s="3"/>
      <c r="H38" s="48">
        <f>IF(J38&lt;&gt;"", COUNTIF($J$38:J38, "&lt;&gt;"), "")</f>
        <v>1</v>
      </c>
      <c r="I38" s="203" t="s">
        <v>60673</v>
      </c>
      <c r="J38" s="51" t="s">
        <v>64</v>
      </c>
      <c r="K38" s="46">
        <v>2018</v>
      </c>
      <c r="L38" s="203" t="s">
        <v>60679</v>
      </c>
      <c r="M38" s="203"/>
      <c r="N38" s="270"/>
      <c r="O38" s="3"/>
    </row>
    <row r="39" spans="1:15" ht="13.5" customHeight="1">
      <c r="A39" s="642" t="str">
        <f t="shared" ref="A39:A45" si="7">IF(OR(ISBLANK(J39),ISBLANK(K39)), "", J39 &amp; ", " &amp; K39)</f>
        <v>Comprehensive Organic Transformations, Ch 2,  p. 571, 2018, 2018</v>
      </c>
      <c r="B39" s="643"/>
      <c r="C39" s="262">
        <f t="shared" ref="C39:C45" si="8">IF(I39="","",
 IF(I39="C", IF(L39="N", 1, IF(L39="I", 2, 0)),
 IF(I39="L", IF(L39="N", 2, IF(L39="I", 4, 0)),
 IF(I39="P",
    IF(L39="N",1,IF(L39="I",2,0)) *
    IF(L39&lt;&gt;"", IF(N39&lt;&gt;"", 2, 1), 0),
 0))))</f>
        <v>2</v>
      </c>
      <c r="D39" s="276">
        <f t="shared" ref="D39:D45" si="9">IF(A39="","",1)</f>
        <v>1</v>
      </c>
      <c r="E39" s="8"/>
      <c r="F39" s="3"/>
      <c r="G39" s="3"/>
      <c r="H39" s="49">
        <f>IF(J39&lt;&gt;"", COUNTIF($J$38:J39, "&lt;&gt;"), "")</f>
        <v>2</v>
      </c>
      <c r="I39" s="87" t="s">
        <v>60673</v>
      </c>
      <c r="J39" s="18" t="s">
        <v>65</v>
      </c>
      <c r="K39" s="19">
        <v>2018</v>
      </c>
      <c r="L39" s="87" t="s">
        <v>60679</v>
      </c>
      <c r="M39" s="87"/>
      <c r="N39" s="266"/>
      <c r="O39" s="3"/>
    </row>
    <row r="40" spans="1:15" ht="13.5" customHeight="1">
      <c r="A40" s="642" t="str">
        <f t="shared" si="7"/>
        <v>Comprehensive Organic Transformations, Ch 3, p. 645, 2018, 2018</v>
      </c>
      <c r="B40" s="643"/>
      <c r="C40" s="262">
        <f t="shared" si="8"/>
        <v>2</v>
      </c>
      <c r="D40" s="276">
        <f t="shared" si="9"/>
        <v>1</v>
      </c>
      <c r="E40" s="8"/>
      <c r="F40" s="3"/>
      <c r="G40" s="3"/>
      <c r="H40" s="49">
        <f>IF(J40&lt;&gt;"", COUNTIF($J$38:J40, "&lt;&gt;"), "")</f>
        <v>3</v>
      </c>
      <c r="I40" s="87" t="s">
        <v>60673</v>
      </c>
      <c r="J40" s="18" t="s">
        <v>66</v>
      </c>
      <c r="K40" s="19">
        <v>2018</v>
      </c>
      <c r="L40" s="87" t="s">
        <v>60679</v>
      </c>
      <c r="M40" s="87"/>
      <c r="N40" s="266"/>
      <c r="O40" s="3"/>
    </row>
    <row r="41" spans="1:15" ht="13.5" customHeight="1">
      <c r="A41" s="642" t="str">
        <f t="shared" si="7"/>
        <v>Comprehensive Organic Transformations, Ch 4, p. 661, 2018, 2018</v>
      </c>
      <c r="B41" s="643"/>
      <c r="C41" s="262">
        <f t="shared" si="8"/>
        <v>2</v>
      </c>
      <c r="D41" s="276">
        <f t="shared" si="9"/>
        <v>1</v>
      </c>
      <c r="E41" s="8"/>
      <c r="F41" s="3"/>
      <c r="G41" s="3"/>
      <c r="H41" s="49">
        <f>IF(J41&lt;&gt;"", COUNTIF($J$38:J41, "&lt;&gt;"), "")</f>
        <v>4</v>
      </c>
      <c r="I41" s="87" t="s">
        <v>60673</v>
      </c>
      <c r="J41" s="18" t="s">
        <v>67</v>
      </c>
      <c r="K41" s="19">
        <v>2018</v>
      </c>
      <c r="L41" s="87" t="s">
        <v>60679</v>
      </c>
      <c r="M41" s="87"/>
      <c r="N41" s="266"/>
      <c r="O41" s="3"/>
    </row>
    <row r="42" spans="1:15" ht="13.5" customHeight="1">
      <c r="A42" s="642" t="str">
        <f t="shared" si="7"/>
        <v>Comprehensive Organic Transformations, Ch 3, p. 693, 2018, 2018</v>
      </c>
      <c r="B42" s="643"/>
      <c r="C42" s="262">
        <f t="shared" si="8"/>
        <v>2</v>
      </c>
      <c r="D42" s="276">
        <f t="shared" si="9"/>
        <v>1</v>
      </c>
      <c r="E42" s="15"/>
      <c r="F42" s="14"/>
      <c r="G42" s="14"/>
      <c r="H42" s="49">
        <f>IF(J42&lt;&gt;"", COUNTIF($J$38:J42, "&lt;&gt;"), "")</f>
        <v>5</v>
      </c>
      <c r="I42" s="87" t="s">
        <v>60673</v>
      </c>
      <c r="J42" s="255" t="s">
        <v>68</v>
      </c>
      <c r="K42" s="19">
        <v>2018</v>
      </c>
      <c r="L42" s="87" t="s">
        <v>60679</v>
      </c>
      <c r="M42" s="87"/>
      <c r="N42" s="266"/>
      <c r="O42" s="14"/>
    </row>
    <row r="43" spans="1:15" ht="13.5" customHeight="1">
      <c r="A43" s="642" t="str">
        <f t="shared" si="7"/>
        <v/>
      </c>
      <c r="B43" s="643"/>
      <c r="C43" s="262" t="str">
        <f t="shared" si="8"/>
        <v/>
      </c>
      <c r="D43" s="276" t="str">
        <f t="shared" si="9"/>
        <v/>
      </c>
      <c r="E43" s="15"/>
      <c r="F43" s="14"/>
      <c r="G43" s="14"/>
      <c r="H43" s="49" t="str">
        <f>IF(J43&lt;&gt;"", COUNTIF($J$38:J43, "&lt;&gt;"), "")</f>
        <v/>
      </c>
      <c r="I43" s="87"/>
      <c r="J43" s="255"/>
      <c r="K43" s="19"/>
      <c r="L43" s="87"/>
      <c r="M43" s="87"/>
      <c r="N43" s="266"/>
      <c r="O43" s="14"/>
    </row>
    <row r="44" spans="1:15" ht="13.5" customHeight="1">
      <c r="A44" s="642" t="str">
        <f t="shared" si="7"/>
        <v/>
      </c>
      <c r="B44" s="643"/>
      <c r="C44" s="262" t="str">
        <f t="shared" si="8"/>
        <v/>
      </c>
      <c r="D44" s="276" t="str">
        <f t="shared" si="9"/>
        <v/>
      </c>
      <c r="E44" s="8"/>
      <c r="F44" s="3"/>
      <c r="G44" s="3"/>
      <c r="H44" s="49" t="str">
        <f>IF(J44&lt;&gt;"", COUNTIF($J$38:J44, "&lt;&gt;"), "")</f>
        <v/>
      </c>
      <c r="I44" s="87"/>
      <c r="J44" s="255"/>
      <c r="K44" s="87"/>
      <c r="L44" s="87"/>
      <c r="M44" s="87"/>
      <c r="N44" s="266"/>
      <c r="O44" s="3"/>
    </row>
    <row r="45" spans="1:15" ht="13.5" customHeight="1" thickBot="1">
      <c r="A45" s="674" t="str">
        <f t="shared" si="7"/>
        <v/>
      </c>
      <c r="B45" s="675"/>
      <c r="C45" s="263" t="str">
        <f t="shared" si="8"/>
        <v/>
      </c>
      <c r="D45" s="277" t="str">
        <f t="shared" si="9"/>
        <v/>
      </c>
      <c r="E45" s="8"/>
      <c r="F45" s="3"/>
      <c r="G45" s="3"/>
      <c r="H45" s="50" t="str">
        <f>IF(J45&lt;&gt;"", COUNTIF($J$38:J45, "&lt;&gt;"), "")</f>
        <v/>
      </c>
      <c r="I45" s="228"/>
      <c r="J45" s="256"/>
      <c r="K45" s="228"/>
      <c r="L45" s="228"/>
      <c r="M45" s="228"/>
      <c r="N45" s="267"/>
      <c r="O45" s="3"/>
    </row>
    <row r="46" spans="1:15" ht="13.5" customHeight="1" thickBot="1">
      <c r="A46" s="676" t="s">
        <v>60663</v>
      </c>
      <c r="B46" s="677"/>
      <c r="C46" s="237">
        <f>SUM(C38:C45)</f>
        <v>10</v>
      </c>
      <c r="D46" s="238">
        <f>SUM(D38:D45)</f>
        <v>5</v>
      </c>
      <c r="E46" s="8"/>
      <c r="F46" s="3"/>
      <c r="G46" s="3"/>
      <c r="H46" s="3" t="s">
        <v>60668</v>
      </c>
      <c r="I46" s="3"/>
      <c r="J46" s="3"/>
      <c r="K46" s="3"/>
      <c r="L46" s="3"/>
      <c r="M46" s="3"/>
      <c r="N46" s="3"/>
      <c r="O46" s="3"/>
    </row>
    <row r="47" spans="1:15" ht="13.5" customHeight="1" thickBot="1">
      <c r="A47" s="127"/>
      <c r="B47" s="28"/>
      <c r="C47" s="15"/>
      <c r="D47" s="15"/>
      <c r="E47" s="8"/>
      <c r="F47" s="3"/>
      <c r="G47" s="3"/>
      <c r="H47" s="3" t="s">
        <v>60669</v>
      </c>
      <c r="I47" s="3"/>
      <c r="J47" s="3"/>
      <c r="K47" s="3"/>
      <c r="L47" s="3"/>
      <c r="M47" s="3"/>
      <c r="N47" s="3"/>
      <c r="O47" s="3"/>
    </row>
    <row r="48" spans="1:15" ht="13.5" customHeight="1" thickBot="1">
      <c r="A48" s="128" t="s">
        <v>60664</v>
      </c>
      <c r="B48" s="131" t="s">
        <v>53911</v>
      </c>
      <c r="C48" s="129">
        <f ca="1">C32+C46</f>
        <v>30.5</v>
      </c>
      <c r="D48" s="130">
        <f ca="1">D31 + D46</f>
        <v>26</v>
      </c>
      <c r="E48" s="8"/>
      <c r="F48" s="3"/>
      <c r="G48" s="3"/>
      <c r="H48" s="3" t="s">
        <v>60670</v>
      </c>
      <c r="I48" s="3"/>
      <c r="J48" s="3"/>
      <c r="K48" s="3"/>
      <c r="L48" s="3"/>
      <c r="M48" s="3"/>
      <c r="N48" s="3"/>
      <c r="O48" s="3"/>
    </row>
    <row r="49" spans="1:15" ht="13.5" customHeight="1" thickBot="1">
      <c r="A49" s="15"/>
      <c r="B49" s="131" t="s">
        <v>53914</v>
      </c>
      <c r="C49" s="130">
        <f>C46+C31</f>
        <v>29.5</v>
      </c>
      <c r="D49" s="14"/>
      <c r="E49" s="8"/>
      <c r="F49" s="3"/>
      <c r="G49" s="3"/>
      <c r="H49" s="3"/>
      <c r="I49" s="3"/>
      <c r="J49" s="3"/>
      <c r="K49" s="3"/>
      <c r="L49" s="3"/>
      <c r="M49" s="3"/>
      <c r="N49" s="3"/>
      <c r="O49" s="3"/>
    </row>
    <row r="50" spans="1:15" ht="13.5" customHeight="1" thickBot="1">
      <c r="A50" s="15"/>
      <c r="B50" s="15"/>
      <c r="C50" s="15"/>
      <c r="D50" s="14"/>
      <c r="E50" s="15"/>
      <c r="F50" s="14"/>
      <c r="G50" s="14"/>
      <c r="H50" s="14"/>
      <c r="I50" s="14"/>
      <c r="J50" s="14"/>
      <c r="K50" s="14"/>
      <c r="L50" s="14"/>
      <c r="M50" s="3"/>
      <c r="N50" s="3"/>
      <c r="O50" s="3"/>
    </row>
    <row r="51" spans="1:15" ht="13.5" customHeight="1" thickBot="1">
      <c r="A51" s="137" t="s">
        <v>7</v>
      </c>
      <c r="B51" s="139"/>
      <c r="C51" s="9"/>
      <c r="D51" s="3"/>
      <c r="E51" s="8"/>
      <c r="F51" s="3"/>
      <c r="G51" s="3"/>
      <c r="H51" s="137" t="s">
        <v>7</v>
      </c>
      <c r="I51" s="138"/>
      <c r="J51" s="138"/>
      <c r="K51" s="138"/>
      <c r="L51" s="139"/>
      <c r="M51" s="3"/>
      <c r="N51" s="3"/>
      <c r="O51" s="3"/>
    </row>
    <row r="52" spans="1:15" ht="13.5" customHeight="1" thickBot="1">
      <c r="A52" s="132" t="s">
        <v>8</v>
      </c>
      <c r="B52" s="134" t="s">
        <v>9</v>
      </c>
      <c r="C52" s="4"/>
      <c r="D52" s="3"/>
      <c r="E52" s="8"/>
      <c r="F52" s="3"/>
      <c r="G52" s="3"/>
      <c r="H52" s="196" t="s">
        <v>60667</v>
      </c>
      <c r="I52" s="57" t="s">
        <v>55886</v>
      </c>
      <c r="J52" s="197" t="s">
        <v>24</v>
      </c>
      <c r="K52" s="197" t="s">
        <v>25</v>
      </c>
      <c r="L52" s="198" t="s">
        <v>26</v>
      </c>
      <c r="M52" s="3"/>
      <c r="N52" s="3"/>
      <c r="O52" s="3"/>
    </row>
    <row r="53" spans="1:15" ht="13.5" customHeight="1">
      <c r="A53" s="135" t="str">
        <f>IF(ISBLANK(J53),"",J53 &amp; IF(ISBLANK(K53), "", ", " &amp; K53 &amp; ",") &amp; IF(ISBLANK(L53), "", " p. " &amp; L53))</f>
        <v>Asian Journal of Organic Chemistry, 2021, p. 1282</v>
      </c>
      <c r="B53" s="136">
        <f>IF(C53="Revista sem FI",0,IF(OR(I53="",K53=""),"",1))</f>
        <v>1</v>
      </c>
      <c r="C53" s="239" t="str">
        <f>IF(IF(I53="","",_xlfn.LET(_xlpm.resultado1,VLOOKUP(I53,'JCR 2026 (JIF 25)'!A:C,3,FALSE),_xlpm.resultado2,VLOOKUP(I53,'JCR 2026 (JIF 25)'!B:C,2,FALSE),_xlpm.resultado,IFERROR(_xlpm.resultado1,IFERROR(_xlpm.resultado2,"")),IF(OR(_xlpm.resultado=0,_xlpm.resultado=""),"Revista sem FI",VALUE(_xlpm.resultado))))="Revista sem FI","Revista sem FI","")</f>
        <v/>
      </c>
      <c r="D53" s="3"/>
      <c r="E53" s="8"/>
      <c r="F53" s="3"/>
      <c r="G53" s="3"/>
      <c r="H53" s="48">
        <f>IF(I53&lt;&gt;"", COUNTIF($I$53:I53, "&lt;&gt;"), "")</f>
        <v>1</v>
      </c>
      <c r="I53" s="46" t="s">
        <v>11742</v>
      </c>
      <c r="J53" s="280" t="str">
        <f>IFERROR(VLOOKUP(I53,'JCR 2026 (JIF 25)'!A:D,4,0), IFERROR(VLOOKUP(I53,'JCR 2026 (JIF 25)'!B:D,3,0),""))</f>
        <v>Asian Journal of Organic Chemistry</v>
      </c>
      <c r="K53" s="46">
        <v>2021</v>
      </c>
      <c r="L53" s="52">
        <v>1282</v>
      </c>
      <c r="M53" s="3"/>
      <c r="N53" s="3"/>
      <c r="O53" s="3"/>
    </row>
    <row r="54" spans="1:15" ht="13.5" customHeight="1">
      <c r="A54" s="135" t="str">
        <f t="shared" ref="A54:A69" si="10">IF(ISBLANK(J54),"",J54 &amp; IF(ISBLANK(K54), "", ", " &amp; K54 &amp; ",") &amp; IF(ISBLANK(L54), "", " p. " &amp; L54))</f>
        <v>BRAZILIAN JOURNAL OF MICROBIOLOGY, 2021, p. 1271</v>
      </c>
      <c r="B54" s="136">
        <f t="shared" ref="B54:B69" si="11">IF(C54="Revista sem FI",0,IF(OR(I54="",K54=""),"",1))</f>
        <v>1</v>
      </c>
      <c r="C54" s="239" t="str">
        <f>IF(IF(I54="","",_xlfn.LET(_xlpm.resultado1,VLOOKUP(I54,'JCR 2026 (JIF 25)'!A:C,3,FALSE),_xlpm.resultado2,VLOOKUP(I54,'JCR 2026 (JIF 25)'!B:C,2,FALSE),_xlpm.resultado,IFERROR(_xlpm.resultado1,IFERROR(_xlpm.resultado2,"")),IF(OR(_xlpm.resultado=0,_xlpm.resultado=""),"Revista sem FI",VALUE(_xlpm.resultado))))="Revista sem FI","Revista sem FI","")</f>
        <v/>
      </c>
      <c r="D54" s="3"/>
      <c r="E54" s="8"/>
      <c r="F54" s="3"/>
      <c r="G54" s="3"/>
      <c r="H54" s="49">
        <f>IF(I54&lt;&gt;"", COUNTIF($I$53:I54, "&lt;&gt;"), "")</f>
        <v>2</v>
      </c>
      <c r="I54" s="19" t="s">
        <v>12151</v>
      </c>
      <c r="J54" s="249" t="str">
        <f>IFERROR(VLOOKUP(I54,'JCR 2026 (JIF 25)'!A:D,4,0), IFERROR(VLOOKUP(I54,'JCR 2026 (JIF 25)'!B:D,3,0),""))</f>
        <v>BRAZILIAN JOURNAL OF MICROBIOLOGY</v>
      </c>
      <c r="K54" s="19">
        <v>2021</v>
      </c>
      <c r="L54" s="53">
        <v>1271</v>
      </c>
      <c r="M54" s="3"/>
      <c r="N54" s="3"/>
      <c r="O54" s="3"/>
    </row>
    <row r="55" spans="1:15" ht="13.5" customHeight="1">
      <c r="A55" s="135" t="str">
        <f t="shared" si="10"/>
        <v>MEDICAL MYCOLOGY, 2021, p. 528</v>
      </c>
      <c r="B55" s="136">
        <f t="shared" si="11"/>
        <v>1</v>
      </c>
      <c r="C55" s="239" t="str">
        <f>IF(IF(I55="","",_xlfn.LET(_xlpm.resultado1,VLOOKUP(I55,'JCR 2026 (JIF 25)'!A:C,3,FALSE),_xlpm.resultado2,VLOOKUP(I55,'JCR 2026 (JIF 25)'!B:C,2,FALSE),_xlpm.resultado,IFERROR(_xlpm.resultado1,IFERROR(_xlpm.resultado2,"")),IF(OR(_xlpm.resultado=0,_xlpm.resultado=""),"Revista sem FI",VALUE(_xlpm.resultado))))="Revista sem FI","Revista sem FI","")</f>
        <v/>
      </c>
      <c r="D55" s="3"/>
      <c r="E55" s="8"/>
      <c r="F55" s="3"/>
      <c r="G55" s="3"/>
      <c r="H55" s="49">
        <f>IF(I55&lt;&gt;"", COUNTIF($I$53:I55, "&lt;&gt;"), "")</f>
        <v>3</v>
      </c>
      <c r="I55" s="19" t="s">
        <v>20079</v>
      </c>
      <c r="J55" s="249" t="str">
        <f>IFERROR(VLOOKUP(I55,'JCR 2026 (JIF 25)'!A:D,4,0), IFERROR(VLOOKUP(I55,'JCR 2026 (JIF 25)'!B:D,3,0),""))</f>
        <v>MEDICAL MYCOLOGY</v>
      </c>
      <c r="K55" s="19">
        <v>2021</v>
      </c>
      <c r="L55" s="53">
        <v>528</v>
      </c>
      <c r="M55" s="3"/>
      <c r="N55" s="3"/>
      <c r="O55" s="3"/>
    </row>
    <row r="56" spans="1:15" ht="13.5" customHeight="1">
      <c r="A56" s="135" t="str">
        <f t="shared" si="10"/>
        <v>CURRENT MICROBIOLOGY, 2021, p. 2905</v>
      </c>
      <c r="B56" s="136">
        <f t="shared" si="11"/>
        <v>1</v>
      </c>
      <c r="C56" s="239" t="str">
        <f>IF(IF(I56="","",_xlfn.LET(_xlpm.resultado1,VLOOKUP(I56,'JCR 2026 (JIF 25)'!A:C,3,FALSE),_xlpm.resultado2,VLOOKUP(I56,'JCR 2026 (JIF 25)'!B:C,2,FALSE),_xlpm.resultado,IFERROR(_xlpm.resultado1,IFERROR(_xlpm.resultado2,"")),IF(OR(_xlpm.resultado=0,_xlpm.resultado=""),"Revista sem FI",VALUE(_xlpm.resultado))))="Revista sem FI","Revista sem FI","")</f>
        <v/>
      </c>
      <c r="D56" s="3"/>
      <c r="E56" s="8"/>
      <c r="F56" s="3"/>
      <c r="G56" s="3"/>
      <c r="H56" s="49">
        <f>IF(I56&lt;&gt;"", COUNTIF($I$53:I56, "&lt;&gt;"), "")</f>
        <v>4</v>
      </c>
      <c r="I56" s="19" t="s">
        <v>13191</v>
      </c>
      <c r="J56" s="249" t="str">
        <f>IFERROR(VLOOKUP(I56,'JCR 2026 (JIF 25)'!A:D,4,0), IFERROR(VLOOKUP(I56,'JCR 2026 (JIF 25)'!B:D,3,0),""))</f>
        <v>CURRENT MICROBIOLOGY</v>
      </c>
      <c r="K56" s="19">
        <v>2021</v>
      </c>
      <c r="L56" s="53">
        <v>2905</v>
      </c>
      <c r="M56" s="3"/>
      <c r="N56" s="3"/>
      <c r="O56" s="3"/>
    </row>
    <row r="57" spans="1:15" ht="13.5" customHeight="1">
      <c r="A57" s="135" t="str">
        <f t="shared" si="10"/>
        <v>FOOD AND CHEMICAL TOXICOLOGY, 2023, p. 113750</v>
      </c>
      <c r="B57" s="136">
        <f t="shared" si="11"/>
        <v>1</v>
      </c>
      <c r="C57" s="239" t="str">
        <f>IF(IF(I57="","",_xlfn.LET(_xlpm.resultado1,VLOOKUP(I57,'JCR 2026 (JIF 25)'!A:C,3,FALSE),_xlpm.resultado2,VLOOKUP(I57,'JCR 2026 (JIF 25)'!B:C,2,FALSE),_xlpm.resultado,IFERROR(_xlpm.resultado1,IFERROR(_xlpm.resultado2,"")),IF(OR(_xlpm.resultado=0,_xlpm.resultado=""),"Revista sem FI",VALUE(_xlpm.resultado))))="Revista sem FI","Revista sem FI","")</f>
        <v/>
      </c>
      <c r="D57" s="3"/>
      <c r="E57" s="8"/>
      <c r="F57" s="3"/>
      <c r="G57" s="3"/>
      <c r="H57" s="49">
        <f>IF(I57&lt;&gt;"", COUNTIF($I$53:I57, "&lt;&gt;"), "")</f>
        <v>5</v>
      </c>
      <c r="I57" s="19" t="s">
        <v>767</v>
      </c>
      <c r="J57" s="249" t="str">
        <f>IFERROR(VLOOKUP(I57,'JCR 2026 (JIF 25)'!A:D,4,0), IFERROR(VLOOKUP(I57,'JCR 2026 (JIF 25)'!B:D,3,0),""))</f>
        <v>FOOD AND CHEMICAL TOXICOLOGY</v>
      </c>
      <c r="K57" s="19">
        <v>2023</v>
      </c>
      <c r="L57" s="53">
        <v>113750</v>
      </c>
      <c r="M57" s="3"/>
      <c r="N57" s="3"/>
      <c r="O57" s="3"/>
    </row>
    <row r="58" spans="1:15" ht="13.5" customHeight="1">
      <c r="A58" s="135" t="str">
        <f t="shared" si="10"/>
        <v>MEDICAL MYCOLOGY, 2023, p. myad035</v>
      </c>
      <c r="B58" s="136">
        <f t="shared" si="11"/>
        <v>1</v>
      </c>
      <c r="C58" s="239" t="str">
        <f>IF(IF(I58="","",_xlfn.LET(_xlpm.resultado1,VLOOKUP(I58,'JCR 2026 (JIF 25)'!A:C,3,FALSE),_xlpm.resultado2,VLOOKUP(I58,'JCR 2026 (JIF 25)'!B:C,2,FALSE),_xlpm.resultado,IFERROR(_xlpm.resultado1,IFERROR(_xlpm.resultado2,"")),IF(OR(_xlpm.resultado=0,_xlpm.resultado=""),"Revista sem FI",VALUE(_xlpm.resultado))))="Revista sem FI","Revista sem FI","")</f>
        <v/>
      </c>
      <c r="D58" s="3"/>
      <c r="E58" s="8"/>
      <c r="F58" s="3"/>
      <c r="G58" s="3"/>
      <c r="H58" s="49">
        <f>IF(I58&lt;&gt;"", COUNTIF($I$53:I58, "&lt;&gt;"), "")</f>
        <v>6</v>
      </c>
      <c r="I58" s="19" t="s">
        <v>20079</v>
      </c>
      <c r="J58" s="249" t="str">
        <f>IFERROR(VLOOKUP(I58,'JCR 2026 (JIF 25)'!A:D,4,0), IFERROR(VLOOKUP(I58,'JCR 2026 (JIF 25)'!B:D,3,0),""))</f>
        <v>MEDICAL MYCOLOGY</v>
      </c>
      <c r="K58" s="19">
        <v>2023</v>
      </c>
      <c r="L58" s="53" t="s">
        <v>53928</v>
      </c>
      <c r="M58" s="3"/>
      <c r="N58" s="3"/>
      <c r="O58" s="3"/>
    </row>
    <row r="59" spans="1:15" ht="13.5" customHeight="1">
      <c r="A59" s="135" t="str">
        <f t="shared" si="10"/>
        <v>PROGRESS IN NEURO-PSYCHOPHARMACOLOGY &amp; BIOLOGICAL PSYCHIATRY, 2024, p. 111021</v>
      </c>
      <c r="B59" s="136">
        <f t="shared" si="11"/>
        <v>1</v>
      </c>
      <c r="C59" s="239" t="str">
        <f>IF(IF(I59="","",_xlfn.LET(_xlpm.resultado1,VLOOKUP(I59,'JCR 2026 (JIF 25)'!A:C,3,FALSE),_xlpm.resultado2,VLOOKUP(I59,'JCR 2026 (JIF 25)'!B:C,2,FALSE),_xlpm.resultado,IFERROR(_xlpm.resultado1,IFERROR(_xlpm.resultado2,"")),IF(OR(_xlpm.resultado=0,_xlpm.resultado=""),"Revista sem FI",VALUE(_xlpm.resultado))))="Revista sem FI","Revista sem FI","")</f>
        <v/>
      </c>
      <c r="D59" s="3"/>
      <c r="E59" s="8"/>
      <c r="F59" s="3"/>
      <c r="G59" s="3"/>
      <c r="H59" s="49">
        <f>IF(I59&lt;&gt;"", COUNTIF($I$53:I59, "&lt;&gt;"), "")</f>
        <v>7</v>
      </c>
      <c r="I59" s="19" t="s">
        <v>1807</v>
      </c>
      <c r="J59" s="249" t="str">
        <f>IFERROR(VLOOKUP(I59,'JCR 2026 (JIF 25)'!A:D,4,0), IFERROR(VLOOKUP(I59,'JCR 2026 (JIF 25)'!B:D,3,0),""))</f>
        <v>PROGRESS IN NEURO-PSYCHOPHARMACOLOGY &amp; BIOLOGICAL PSYCHIATRY</v>
      </c>
      <c r="K59" s="19">
        <v>2024</v>
      </c>
      <c r="L59" s="53">
        <v>111021</v>
      </c>
      <c r="M59" s="3"/>
      <c r="N59" s="3"/>
      <c r="O59" s="3"/>
    </row>
    <row r="60" spans="1:15" ht="13.5" customHeight="1">
      <c r="A60" s="135" t="str">
        <f t="shared" si="10"/>
        <v>INDIAN JOURNAL OF MICROBIOLOGY, 2024, p. 1619</v>
      </c>
      <c r="B60" s="136">
        <f t="shared" si="11"/>
        <v>1</v>
      </c>
      <c r="C60" s="239" t="str">
        <f>IF(IF(I60="","",_xlfn.LET(_xlpm.resultado1,VLOOKUP(I60,'JCR 2026 (JIF 25)'!A:C,3,FALSE),_xlpm.resultado2,VLOOKUP(I60,'JCR 2026 (JIF 25)'!B:C,2,FALSE),_xlpm.resultado,IFERROR(_xlpm.resultado1,IFERROR(_xlpm.resultado2,"")),IF(OR(_xlpm.resultado=0,_xlpm.resultado=""),"Revista sem FI",VALUE(_xlpm.resultado))))="Revista sem FI","Revista sem FI","")</f>
        <v/>
      </c>
      <c r="D60" s="3"/>
      <c r="E60" s="8"/>
      <c r="F60" s="3"/>
      <c r="G60" s="3"/>
      <c r="H60" s="49">
        <f>IF(I60&lt;&gt;"", COUNTIF($I$53:I60, "&lt;&gt;"), "")</f>
        <v>8</v>
      </c>
      <c r="I60" s="19" t="s">
        <v>16152</v>
      </c>
      <c r="J60" s="249" t="str">
        <f>IFERROR(VLOOKUP(I60,'JCR 2026 (JIF 25)'!A:D,4,0), IFERROR(VLOOKUP(I60,'JCR 2026 (JIF 25)'!B:D,3,0),""))</f>
        <v>INDIAN JOURNAL OF MICROBIOLOGY</v>
      </c>
      <c r="K60" s="19">
        <v>2024</v>
      </c>
      <c r="L60" s="53">
        <v>1619</v>
      </c>
      <c r="M60" s="3"/>
      <c r="N60" s="3"/>
      <c r="O60" s="3"/>
    </row>
    <row r="61" spans="1:15" ht="13.5" customHeight="1">
      <c r="A61" s="135" t="str">
        <f t="shared" si="10"/>
        <v>BIOCHEMICAL AND BIOPHYSICAL RESEARCH COMMUNICATIONS, 2024, p. 149514</v>
      </c>
      <c r="B61" s="136">
        <f t="shared" si="11"/>
        <v>1</v>
      </c>
      <c r="C61" s="239" t="str">
        <f>IF(IF(I61="","",_xlfn.LET(_xlpm.resultado1,VLOOKUP(I61,'JCR 2026 (JIF 25)'!A:C,3,FALSE),_xlpm.resultado2,VLOOKUP(I61,'JCR 2026 (JIF 25)'!B:C,2,FALSE),_xlpm.resultado,IFERROR(_xlpm.resultado1,IFERROR(_xlpm.resultado2,"")),IF(OR(_xlpm.resultado=0,_xlpm.resultado=""),"Revista sem FI",VALUE(_xlpm.resultado))))="Revista sem FI","Revista sem FI","")</f>
        <v/>
      </c>
      <c r="D61" s="3"/>
      <c r="E61" s="8"/>
      <c r="F61" s="3"/>
      <c r="G61" s="3"/>
      <c r="H61" s="49">
        <f>IF(I61&lt;&gt;"", COUNTIF($I$53:I61, "&lt;&gt;"), "")</f>
        <v>9</v>
      </c>
      <c r="I61" s="19" t="s">
        <v>11867</v>
      </c>
      <c r="J61" s="249" t="str">
        <f>IFERROR(VLOOKUP(I61,'JCR 2026 (JIF 25)'!A:D,4,0), IFERROR(VLOOKUP(I61,'JCR 2026 (JIF 25)'!B:D,3,0),""))</f>
        <v>BIOCHEMICAL AND BIOPHYSICAL RESEARCH COMMUNICATIONS</v>
      </c>
      <c r="K61" s="19">
        <v>2024</v>
      </c>
      <c r="L61" s="53">
        <v>149514</v>
      </c>
      <c r="M61" s="3"/>
      <c r="N61" s="3"/>
      <c r="O61" s="3"/>
    </row>
    <row r="62" spans="1:15" ht="13.5" customHeight="1">
      <c r="A62" s="135" t="str">
        <f t="shared" si="10"/>
        <v>Carbohydrate Research, 2025, p. 109323</v>
      </c>
      <c r="B62" s="136">
        <f t="shared" si="11"/>
        <v>1</v>
      </c>
      <c r="C62" s="239" t="str">
        <f>IF(IF(I62="","",_xlfn.LET(_xlpm.resultado1,VLOOKUP(I62,'JCR 2026 (JIF 25)'!A:C,3,FALSE),_xlpm.resultado2,VLOOKUP(I62,'JCR 2026 (JIF 25)'!B:C,2,FALSE),_xlpm.resultado,IFERROR(_xlpm.resultado1,IFERROR(_xlpm.resultado2,"")),IF(OR(_xlpm.resultado=0,_xlpm.resultado=""),"Revista sem FI",VALUE(_xlpm.resultado))))="Revista sem FI","Revista sem FI","")</f>
        <v/>
      </c>
      <c r="D62" s="14"/>
      <c r="E62" s="15"/>
      <c r="F62" s="14"/>
      <c r="G62" s="14"/>
      <c r="H62" s="49">
        <f>IF(I62&lt;&gt;"", COUNTIF($I$53:I62, "&lt;&gt;"), "")</f>
        <v>10</v>
      </c>
      <c r="I62" s="87" t="s">
        <v>383</v>
      </c>
      <c r="J62" s="249" t="str">
        <f>IFERROR(VLOOKUP(I62,'JCR 2026 (JIF 25)'!A:D,4,0), IFERROR(VLOOKUP(I62,'JCR 2026 (JIF 25)'!B:D,3,0),""))</f>
        <v>Carbohydrate Research</v>
      </c>
      <c r="K62" s="19">
        <v>2025</v>
      </c>
      <c r="L62" s="19">
        <v>109323</v>
      </c>
      <c r="M62" s="3"/>
      <c r="N62" s="14"/>
      <c r="O62" s="14"/>
    </row>
    <row r="63" spans="1:15" ht="13.5" customHeight="1">
      <c r="A63" s="135" t="str">
        <f t="shared" si="10"/>
        <v>CELL BIOCHEMISTRY AND FUNCTION, 2025, p. e70101</v>
      </c>
      <c r="B63" s="136">
        <f t="shared" si="11"/>
        <v>1</v>
      </c>
      <c r="C63" s="239" t="str">
        <f>IF(IF(I63="","",_xlfn.LET(_xlpm.resultado1,VLOOKUP(I63,'JCR 2026 (JIF 25)'!A:C,3,FALSE),_xlpm.resultado2,VLOOKUP(I63,'JCR 2026 (JIF 25)'!B:C,2,FALSE),_xlpm.resultado,IFERROR(_xlpm.resultado1,IFERROR(_xlpm.resultado2,"")),IF(OR(_xlpm.resultado=0,_xlpm.resultado=""),"Revista sem FI",VALUE(_xlpm.resultado))))="Revista sem FI","Revista sem FI","")</f>
        <v/>
      </c>
      <c r="D63" s="14"/>
      <c r="E63" s="15"/>
      <c r="F63" s="14"/>
      <c r="G63" s="14"/>
      <c r="H63" s="49">
        <f>IF(I63&lt;&gt;"", COUNTIF($I$53:I63, "&lt;&gt;"), "")</f>
        <v>11</v>
      </c>
      <c r="I63" s="19" t="s">
        <v>12629</v>
      </c>
      <c r="J63" s="249" t="str">
        <f>IFERROR(VLOOKUP(I63,'JCR 2026 (JIF 25)'!A:D,4,0), IFERROR(VLOOKUP(I63,'JCR 2026 (JIF 25)'!B:D,3,0),""))</f>
        <v>CELL BIOCHEMISTRY AND FUNCTION</v>
      </c>
      <c r="K63" s="19">
        <v>2025</v>
      </c>
      <c r="L63" s="53" t="s">
        <v>66329</v>
      </c>
      <c r="M63" s="3"/>
      <c r="N63" s="14"/>
      <c r="O63" s="14"/>
    </row>
    <row r="64" spans="1:15" ht="13.5" customHeight="1">
      <c r="A64" s="135" t="str">
        <f t="shared" si="10"/>
        <v>Fermentation-Basel, 2025, p. 1</v>
      </c>
      <c r="B64" s="136">
        <f t="shared" si="11"/>
        <v>1</v>
      </c>
      <c r="C64" s="239" t="str">
        <f>IF(IF(I64="","",_xlfn.LET(_xlpm.resultado1,VLOOKUP(I64,'JCR 2026 (JIF 25)'!A:C,3,FALSE),_xlpm.resultado2,VLOOKUP(I64,'JCR 2026 (JIF 25)'!B:C,2,FALSE),_xlpm.resultado,IFERROR(_xlpm.resultado1,IFERROR(_xlpm.resultado2,"")),IF(OR(_xlpm.resultado=0,_xlpm.resultado=""),"Revista sem FI",VALUE(_xlpm.resultado))))="Revista sem FI","Revista sem FI","")</f>
        <v/>
      </c>
      <c r="D64" s="14"/>
      <c r="E64" s="15"/>
      <c r="F64" s="14"/>
      <c r="G64" s="14"/>
      <c r="H64" s="49">
        <f>IF(I64&lt;&gt;"", COUNTIF($I$53:I64, "&lt;&gt;"), "")</f>
        <v>12</v>
      </c>
      <c r="I64" s="19" t="s">
        <v>15023</v>
      </c>
      <c r="J64" s="249" t="str">
        <f>IFERROR(VLOOKUP(I64,'JCR 2026 (JIF 25)'!A:D,4,0), IFERROR(VLOOKUP(I64,'JCR 2026 (JIF 25)'!B:D,3,0),""))</f>
        <v>Fermentation-Basel</v>
      </c>
      <c r="K64" s="19">
        <v>2025</v>
      </c>
      <c r="L64" s="53">
        <v>1</v>
      </c>
      <c r="M64" s="3"/>
      <c r="N64" s="14"/>
      <c r="O64" s="14"/>
    </row>
    <row r="65" spans="1:15" ht="13.5" customHeight="1">
      <c r="A65" s="135" t="str">
        <f t="shared" si="10"/>
        <v>Processes, 2025, p. 1488</v>
      </c>
      <c r="B65" s="136">
        <f t="shared" si="11"/>
        <v>1</v>
      </c>
      <c r="C65" s="239" t="str">
        <f>IF(IF(I65="","",_xlfn.LET(_xlpm.resultado1,VLOOKUP(I65,'JCR 2026 (JIF 25)'!A:C,3,FALSE),_xlpm.resultado2,VLOOKUP(I65,'JCR 2026 (JIF 25)'!B:C,2,FALSE),_xlpm.resultado,IFERROR(_xlpm.resultado1,IFERROR(_xlpm.resultado2,"")),IF(OR(_xlpm.resultado=0,_xlpm.resultado=""),"Revista sem FI",VALUE(_xlpm.resultado))))="Revista sem FI","Revista sem FI","")</f>
        <v/>
      </c>
      <c r="D65" s="14"/>
      <c r="E65" s="15"/>
      <c r="F65" s="14"/>
      <c r="G65" s="14"/>
      <c r="H65" s="49">
        <f>IF(I65&lt;&gt;"", COUNTIF($I$53:I65, "&lt;&gt;"), "")</f>
        <v>13</v>
      </c>
      <c r="I65" s="19" t="s">
        <v>22084</v>
      </c>
      <c r="J65" s="249" t="str">
        <f>IFERROR(VLOOKUP(I65,'JCR 2026 (JIF 25)'!A:D,4,0), IFERROR(VLOOKUP(I65,'JCR 2026 (JIF 25)'!B:D,3,0),""))</f>
        <v>Processes</v>
      </c>
      <c r="K65" s="19">
        <v>2025</v>
      </c>
      <c r="L65" s="53">
        <v>1488</v>
      </c>
      <c r="M65" s="14"/>
      <c r="N65" s="14"/>
      <c r="O65" s="14"/>
    </row>
    <row r="66" spans="1:15" ht="13.5" customHeight="1">
      <c r="A66" s="135" t="str">
        <f t="shared" si="10"/>
        <v/>
      </c>
      <c r="B66" s="136" t="str">
        <f t="shared" si="11"/>
        <v/>
      </c>
      <c r="C66" s="239" t="str">
        <f>IF(IF(I66="","",_xlfn.LET(_xlpm.resultado1,VLOOKUP(I66,'JCR 2026 (JIF 25)'!A:C,3,FALSE),_xlpm.resultado2,VLOOKUP(I66,'JCR 2026 (JIF 25)'!B:C,2,FALSE),_xlpm.resultado,IFERROR(_xlpm.resultado1,IFERROR(_xlpm.resultado2,"")),IF(OR(_xlpm.resultado=0,_xlpm.resultado=""),"Revista sem FI",VALUE(_xlpm.resultado))))="Revista sem FI","Revista sem FI","")</f>
        <v/>
      </c>
      <c r="D66" s="14"/>
      <c r="E66" s="15"/>
      <c r="F66" s="14"/>
      <c r="G66" s="14"/>
      <c r="H66" s="49" t="str">
        <f>IF(I66&lt;&gt;"", COUNTIF($I$53:I66, "&lt;&gt;"), "")</f>
        <v/>
      </c>
      <c r="I66" s="19"/>
      <c r="J66" s="249" t="str">
        <f>IFERROR(VLOOKUP(I66,'JCR 2026 (JIF 25)'!A:D,4,0), IFERROR(VLOOKUP(I66,'JCR 2026 (JIF 25)'!B:D,3,0),""))</f>
        <v/>
      </c>
      <c r="K66" s="19"/>
      <c r="L66" s="53"/>
      <c r="M66" s="14"/>
      <c r="N66" s="14"/>
      <c r="O66" s="14"/>
    </row>
    <row r="67" spans="1:15" ht="13.5" customHeight="1">
      <c r="A67" s="135" t="str">
        <f t="shared" si="10"/>
        <v/>
      </c>
      <c r="B67" s="136" t="str">
        <f t="shared" si="11"/>
        <v/>
      </c>
      <c r="C67" s="239" t="str">
        <f>IF(IF(I67="","",_xlfn.LET(_xlpm.resultado1,VLOOKUP(I67,'JCR 2026 (JIF 25)'!A:C,3,FALSE),_xlpm.resultado2,VLOOKUP(I67,'JCR 2026 (JIF 25)'!B:C,2,FALSE),_xlpm.resultado,IFERROR(_xlpm.resultado1,IFERROR(_xlpm.resultado2,"")),IF(OR(_xlpm.resultado=0,_xlpm.resultado=""),"Revista sem FI",VALUE(_xlpm.resultado))))="Revista sem FI","Revista sem FI","")</f>
        <v/>
      </c>
      <c r="D67" s="14"/>
      <c r="E67" s="15"/>
      <c r="F67" s="14"/>
      <c r="G67" s="14"/>
      <c r="H67" s="49" t="str">
        <f>IF(I67&lt;&gt;"", COUNTIF($I$53:I67, "&lt;&gt;"), "")</f>
        <v/>
      </c>
      <c r="I67" s="19"/>
      <c r="J67" s="249" t="str">
        <f>IFERROR(VLOOKUP(I67,'JCR 2026 (JIF 25)'!A:D,4,0), IFERROR(VLOOKUP(I67,'JCR 2026 (JIF 25)'!B:D,3,0),""))</f>
        <v/>
      </c>
      <c r="K67" s="19"/>
      <c r="L67" s="53"/>
      <c r="M67" s="14"/>
      <c r="N67" s="14"/>
      <c r="O67" s="14"/>
    </row>
    <row r="68" spans="1:15" ht="13.5" customHeight="1">
      <c r="A68" s="135" t="str">
        <f t="shared" si="10"/>
        <v/>
      </c>
      <c r="B68" s="136" t="str">
        <f t="shared" si="11"/>
        <v/>
      </c>
      <c r="C68" s="239" t="str">
        <f>IF(IF(I68="","",_xlfn.LET(_xlpm.resultado1,VLOOKUP(I68,'JCR 2026 (JIF 25)'!A:C,3,FALSE),_xlpm.resultado2,VLOOKUP(I68,'JCR 2026 (JIF 25)'!B:C,2,FALSE),_xlpm.resultado,IFERROR(_xlpm.resultado1,IFERROR(_xlpm.resultado2,"")),IF(OR(_xlpm.resultado=0,_xlpm.resultado=""),"Revista sem FI",VALUE(_xlpm.resultado))))="Revista sem FI","Revista sem FI","")</f>
        <v/>
      </c>
      <c r="D68" s="14"/>
      <c r="E68" s="15"/>
      <c r="F68" s="14"/>
      <c r="G68" s="14"/>
      <c r="H68" s="49" t="str">
        <f>IF(I68&lt;&gt;"", COUNTIF($I$53:I68, "&lt;&gt;"), "")</f>
        <v/>
      </c>
      <c r="I68" s="19"/>
      <c r="J68" s="249" t="str">
        <f>IFERROR(VLOOKUP(I68,'JCR 2026 (JIF 25)'!A:D,4,0), IFERROR(VLOOKUP(I68,'JCR 2026 (JIF 25)'!B:D,3,0),""))</f>
        <v/>
      </c>
      <c r="K68" s="19"/>
      <c r="L68" s="53"/>
      <c r="M68" s="14"/>
      <c r="N68" s="14"/>
      <c r="O68" s="14"/>
    </row>
    <row r="69" spans="1:15" ht="13.5" customHeight="1" thickBot="1">
      <c r="A69" s="135" t="str">
        <f t="shared" si="10"/>
        <v/>
      </c>
      <c r="B69" s="136" t="str">
        <f t="shared" si="11"/>
        <v/>
      </c>
      <c r="C69" s="239" t="str">
        <f>IF(IF(I69="","",_xlfn.LET(_xlpm.resultado1,VLOOKUP(I69,'JCR 2026 (JIF 25)'!A:C,3,FALSE),_xlpm.resultado2,VLOOKUP(I69,'JCR 2026 (JIF 25)'!B:C,2,FALSE),_xlpm.resultado,IFERROR(_xlpm.resultado1,IFERROR(_xlpm.resultado2,"")),IF(OR(_xlpm.resultado=0,_xlpm.resultado=""),"Revista sem FI",VALUE(_xlpm.resultado))))="Revista sem FI","Revista sem FI","")</f>
        <v/>
      </c>
      <c r="D69" s="14"/>
      <c r="E69" s="15"/>
      <c r="F69" s="14"/>
      <c r="G69" s="14"/>
      <c r="H69" s="50" t="str">
        <f>IF(I69&lt;&gt;"", COUNTIF($I$53:I69, "&lt;&gt;"), "")</f>
        <v/>
      </c>
      <c r="I69" s="47"/>
      <c r="J69" s="284" t="str">
        <f>IFERROR(VLOOKUP(I69,'JCR 2026 (JIF 25)'!A:D,4,0), IFERROR(VLOOKUP(I69,'JCR 2026 (JIF 25)'!B:D,3,0),""))</f>
        <v/>
      </c>
      <c r="K69" s="47"/>
      <c r="L69" s="54"/>
      <c r="M69" s="14"/>
      <c r="N69" s="14"/>
      <c r="O69" s="14"/>
    </row>
    <row r="70" spans="1:15" ht="13.5" customHeight="1" thickBot="1">
      <c r="A70" s="126" t="s">
        <v>60665</v>
      </c>
      <c r="B70" s="140">
        <f>SUM(B53:B69)</f>
        <v>13</v>
      </c>
      <c r="C70" s="3"/>
      <c r="D70" s="3"/>
      <c r="E70" s="8"/>
      <c r="F70" s="1"/>
      <c r="G70" s="1"/>
      <c r="H70" s="3"/>
      <c r="I70" s="3"/>
      <c r="J70" s="285"/>
      <c r="K70" s="3"/>
      <c r="L70" s="3"/>
      <c r="M70" s="3"/>
      <c r="N70" s="3"/>
      <c r="O70" s="3"/>
    </row>
    <row r="71" spans="1:15" ht="15" customHeight="1" thickBot="1">
      <c r="A71" s="3"/>
      <c r="B71" s="3"/>
      <c r="C71" s="3"/>
      <c r="D71" s="3"/>
      <c r="E71" s="3"/>
      <c r="F71" s="3"/>
      <c r="G71" s="3"/>
      <c r="H71" s="3"/>
      <c r="I71" s="3"/>
      <c r="J71" s="285"/>
      <c r="K71" s="3"/>
      <c r="L71" s="3"/>
      <c r="M71" s="3"/>
      <c r="N71" s="3"/>
      <c r="O71" s="3"/>
    </row>
    <row r="72" spans="1:15" ht="15" customHeight="1" thickBot="1">
      <c r="A72" s="200" t="s">
        <v>53955</v>
      </c>
      <c r="B72" s="201"/>
      <c r="C72" s="201"/>
      <c r="D72" s="201"/>
      <c r="E72" s="202"/>
      <c r="F72" s="14"/>
      <c r="G72" s="14"/>
      <c r="H72" s="14"/>
      <c r="I72" s="14"/>
      <c r="J72" s="15"/>
      <c r="K72" s="14"/>
      <c r="L72" s="14"/>
      <c r="M72" s="14"/>
      <c r="N72" s="14"/>
      <c r="O72" s="14"/>
    </row>
    <row r="73" spans="1:15" ht="13.5" customHeight="1">
      <c r="A73" s="74" t="s">
        <v>10</v>
      </c>
      <c r="B73" s="57" t="s">
        <v>11</v>
      </c>
      <c r="C73" s="57" t="s">
        <v>12</v>
      </c>
      <c r="D73" s="57" t="s">
        <v>13</v>
      </c>
      <c r="E73" s="73" t="s">
        <v>14</v>
      </c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3.5" customHeight="1">
      <c r="A74" s="30">
        <v>2021</v>
      </c>
      <c r="B74" s="17"/>
      <c r="C74" s="17"/>
      <c r="D74" s="17"/>
      <c r="E74" s="31"/>
      <c r="F74" s="14"/>
      <c r="G74" s="14"/>
      <c r="H74" s="14"/>
      <c r="I74" s="14"/>
      <c r="J74" s="14"/>
      <c r="K74" s="14"/>
      <c r="L74" s="14"/>
      <c r="M74" s="14"/>
      <c r="N74" s="14"/>
      <c r="O74" s="14"/>
    </row>
    <row r="75" spans="1:15" ht="13.5" customHeight="1">
      <c r="A75" s="32" t="s">
        <v>71</v>
      </c>
      <c r="B75" s="17"/>
      <c r="C75" s="17"/>
      <c r="D75" s="17">
        <v>1</v>
      </c>
      <c r="E75" s="31">
        <v>26</v>
      </c>
      <c r="F75" s="14"/>
      <c r="G75" s="14"/>
      <c r="H75" s="14"/>
      <c r="I75" s="14"/>
      <c r="J75" s="14"/>
      <c r="K75" s="14"/>
      <c r="L75" s="14"/>
      <c r="M75" s="14"/>
      <c r="N75" s="14"/>
      <c r="O75" s="14"/>
    </row>
    <row r="76" spans="1:15" ht="13.5" customHeight="1">
      <c r="A76" s="32" t="s">
        <v>69</v>
      </c>
      <c r="B76" s="17">
        <v>1</v>
      </c>
      <c r="C76" s="17">
        <v>48</v>
      </c>
      <c r="D76" s="17"/>
      <c r="E76" s="31"/>
      <c r="F76" s="14"/>
      <c r="G76" s="14"/>
      <c r="H76" s="14"/>
      <c r="I76" s="14"/>
      <c r="J76" s="14"/>
      <c r="K76" s="14"/>
      <c r="L76" s="14"/>
      <c r="M76" s="14"/>
      <c r="N76" s="14"/>
      <c r="O76" s="14"/>
    </row>
    <row r="77" spans="1:15" ht="13.5" customHeight="1">
      <c r="A77" s="30">
        <v>2022</v>
      </c>
      <c r="B77" s="17"/>
      <c r="C77" s="17"/>
      <c r="D77" s="17"/>
      <c r="E77" s="31"/>
      <c r="F77" s="14"/>
      <c r="G77" s="14"/>
      <c r="H77" s="14"/>
      <c r="I77" s="14"/>
      <c r="J77" s="14"/>
      <c r="K77" s="14"/>
      <c r="L77" s="14"/>
      <c r="M77" s="14"/>
      <c r="N77" s="14"/>
      <c r="O77" s="14"/>
    </row>
    <row r="78" spans="1:15" ht="13.5" customHeight="1">
      <c r="A78" s="32" t="s">
        <v>10134</v>
      </c>
      <c r="B78" s="17"/>
      <c r="C78" s="17"/>
      <c r="D78" s="17">
        <v>1</v>
      </c>
      <c r="E78" s="31">
        <v>25</v>
      </c>
      <c r="F78" s="14"/>
      <c r="G78" s="14"/>
      <c r="H78" s="14"/>
      <c r="I78" s="14"/>
      <c r="J78" s="14"/>
      <c r="K78" s="14"/>
      <c r="L78" s="14"/>
      <c r="M78" s="14"/>
      <c r="N78" s="14"/>
      <c r="O78" s="14"/>
    </row>
    <row r="79" spans="1:15" ht="13.5" customHeight="1">
      <c r="A79" s="32" t="s">
        <v>10135</v>
      </c>
      <c r="B79" s="17">
        <v>1</v>
      </c>
      <c r="C79" s="17">
        <v>48</v>
      </c>
      <c r="D79" s="17"/>
      <c r="E79" s="31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3.5" customHeight="1">
      <c r="A80" s="30">
        <v>2023</v>
      </c>
      <c r="B80" s="17"/>
      <c r="C80" s="17"/>
      <c r="D80" s="17"/>
      <c r="E80" s="31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3.5" customHeight="1">
      <c r="A81" s="32" t="s">
        <v>70</v>
      </c>
      <c r="B81" s="17">
        <v>1</v>
      </c>
      <c r="C81" s="17">
        <v>47</v>
      </c>
      <c r="D81" s="17"/>
      <c r="E81" s="31"/>
      <c r="F81" s="14"/>
      <c r="G81" s="14"/>
      <c r="H81" s="14"/>
      <c r="I81" s="14"/>
      <c r="J81" s="14"/>
      <c r="K81" s="14"/>
      <c r="L81" s="14"/>
      <c r="M81" s="14"/>
      <c r="N81" s="14"/>
      <c r="O81" s="14"/>
    </row>
    <row r="82" spans="1:15" ht="13.5" customHeight="1">
      <c r="A82" s="32" t="s">
        <v>53887</v>
      </c>
      <c r="B82" s="17">
        <v>1</v>
      </c>
      <c r="C82" s="17">
        <v>49</v>
      </c>
      <c r="D82" s="17"/>
      <c r="E82" s="31"/>
      <c r="F82" s="14"/>
      <c r="G82" s="14"/>
      <c r="H82" s="14"/>
      <c r="I82" s="14"/>
      <c r="J82" s="14"/>
      <c r="K82" s="14"/>
      <c r="L82" s="14"/>
      <c r="M82" s="14"/>
      <c r="N82" s="14"/>
      <c r="O82" s="14"/>
    </row>
    <row r="83" spans="1:15" ht="13.5" customHeight="1">
      <c r="A83" s="30">
        <v>2024</v>
      </c>
      <c r="B83" s="17"/>
      <c r="C83" s="17"/>
      <c r="D83" s="17"/>
      <c r="E83" s="31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3.5" customHeight="1">
      <c r="A84" s="32" t="s">
        <v>60707</v>
      </c>
      <c r="B84" s="17">
        <v>1</v>
      </c>
      <c r="C84" s="17">
        <v>49</v>
      </c>
      <c r="D84" s="17"/>
      <c r="E84" s="31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3.5" customHeight="1">
      <c r="A85" s="32" t="s">
        <v>60708</v>
      </c>
      <c r="B85" s="17">
        <v>1</v>
      </c>
      <c r="C85" s="17">
        <v>49</v>
      </c>
      <c r="D85" s="17"/>
      <c r="E85" s="31"/>
      <c r="F85" s="14"/>
      <c r="G85" s="14"/>
      <c r="H85" s="14"/>
      <c r="I85" s="14"/>
      <c r="J85" s="14"/>
      <c r="K85" s="14"/>
      <c r="L85" s="14"/>
      <c r="M85" s="14"/>
      <c r="N85" s="14"/>
      <c r="O85" s="14"/>
    </row>
    <row r="86" spans="1:15" ht="13.5" customHeight="1">
      <c r="A86" s="30">
        <v>2025</v>
      </c>
      <c r="B86" s="17"/>
      <c r="C86" s="17"/>
      <c r="D86" s="17"/>
      <c r="E86" s="31"/>
      <c r="F86" s="14"/>
      <c r="G86" s="14"/>
      <c r="H86" s="14"/>
      <c r="I86" s="14"/>
      <c r="J86" s="14"/>
      <c r="K86" s="14"/>
      <c r="L86" s="14"/>
      <c r="M86" s="14"/>
      <c r="N86" s="14"/>
      <c r="O86" s="14"/>
    </row>
    <row r="87" spans="1:15" ht="15" customHeight="1" thickBot="1">
      <c r="A87" s="79"/>
      <c r="B87" s="80"/>
      <c r="C87" s="80"/>
      <c r="D87" s="80"/>
      <c r="E87" s="63"/>
      <c r="F87" s="14"/>
      <c r="G87" s="14"/>
      <c r="H87" s="14"/>
      <c r="I87" s="14"/>
      <c r="J87" s="14"/>
      <c r="K87" s="14"/>
      <c r="L87" s="14"/>
      <c r="M87" s="14"/>
      <c r="N87" s="14"/>
      <c r="O87" s="14"/>
    </row>
    <row r="88" spans="1:15" ht="13.5" customHeight="1" thickBot="1">
      <c r="A88" s="75" t="s">
        <v>60662</v>
      </c>
      <c r="B88" s="76">
        <f>SUM(B74:B87)</f>
        <v>6</v>
      </c>
      <c r="C88" s="76">
        <f>SUM(C74:C87)</f>
        <v>290</v>
      </c>
      <c r="D88" s="76">
        <f>SUM(D74:D87)</f>
        <v>2</v>
      </c>
      <c r="E88" s="77">
        <f>SUM(E74:E87)</f>
        <v>51</v>
      </c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3.5" customHeight="1" thickBot="1">
      <c r="A89" s="3"/>
      <c r="B89" s="3"/>
      <c r="C89" s="3"/>
      <c r="D89" s="3"/>
      <c r="E89" s="8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3.5" customHeight="1" thickBot="1">
      <c r="A90" s="128" t="s">
        <v>15</v>
      </c>
      <c r="B90" s="177"/>
      <c r="C90" s="3"/>
      <c r="D90" s="3"/>
      <c r="E90" s="8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3.5" customHeight="1">
      <c r="A91" s="178" t="s">
        <v>53911</v>
      </c>
      <c r="B91" s="179">
        <f ca="1">C48</f>
        <v>30.5</v>
      </c>
      <c r="C91" s="3"/>
      <c r="D91" s="3"/>
      <c r="E91" s="8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3.5" customHeight="1">
      <c r="A92" s="180" t="s">
        <v>53909</v>
      </c>
      <c r="B92" s="181">
        <f ca="1">E31</f>
        <v>1</v>
      </c>
      <c r="C92" s="14"/>
      <c r="D92" s="14"/>
      <c r="E92" s="15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3.5" customHeight="1">
      <c r="A93" s="182" t="s">
        <v>53912</v>
      </c>
      <c r="B93" s="183">
        <f ca="1">D48</f>
        <v>26</v>
      </c>
      <c r="C93" s="11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3.5" customHeight="1">
      <c r="A94" s="180" t="s">
        <v>53914</v>
      </c>
      <c r="B94" s="181">
        <f>C49</f>
        <v>29.5</v>
      </c>
      <c r="C94" s="22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3.5" customHeight="1">
      <c r="A95" s="184" t="s">
        <v>2099</v>
      </c>
      <c r="B95" s="185">
        <f ca="1">C34</f>
        <v>4.2476190476190476</v>
      </c>
      <c r="C95" s="11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3.5" customHeight="1">
      <c r="A96" s="184" t="s">
        <v>16</v>
      </c>
      <c r="B96" s="185">
        <f ca="1">Ranking!$O$35</f>
        <v>4.36376117028066</v>
      </c>
      <c r="C96" s="11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3.5" customHeight="1">
      <c r="A97" s="182" t="s">
        <v>53913</v>
      </c>
      <c r="B97" s="183">
        <f>MIN(B70,B94)</f>
        <v>13</v>
      </c>
      <c r="C97" s="11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3.5" customHeight="1">
      <c r="A98" s="184" t="s">
        <v>17</v>
      </c>
      <c r="B98" s="183">
        <f>B88</f>
        <v>6</v>
      </c>
      <c r="C98" s="11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3.5" customHeight="1">
      <c r="A99" s="184" t="s">
        <v>18</v>
      </c>
      <c r="B99" s="183">
        <f>D88</f>
        <v>2</v>
      </c>
      <c r="C99" s="11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3.5" customHeight="1">
      <c r="A100" s="184" t="s">
        <v>19</v>
      </c>
      <c r="B100" s="183">
        <f>IF(B88=0,0,C88/B88)</f>
        <v>48.333333333333336</v>
      </c>
      <c r="C100" s="11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3.5" customHeight="1" thickBot="1">
      <c r="A101" s="186" t="s">
        <v>14</v>
      </c>
      <c r="B101" s="187">
        <f>IF(D88=0,0,E88/D88)</f>
        <v>25.5</v>
      </c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3.5" customHeight="1" thickBot="1">
      <c r="A102" s="12"/>
      <c r="B102" s="1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3.5" customHeight="1">
      <c r="A103" s="188" t="s">
        <v>53950</v>
      </c>
      <c r="B103" s="189">
        <f>SUM(B74:B87)</f>
        <v>6</v>
      </c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3.5" customHeight="1">
      <c r="A104" s="190" t="s">
        <v>53951</v>
      </c>
      <c r="B104" s="191">
        <f>SUM(D74:D87)</f>
        <v>2</v>
      </c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3.5" customHeight="1">
      <c r="A105" s="190" t="s">
        <v>20</v>
      </c>
      <c r="B105" s="192">
        <f>2*B103+B104</f>
        <v>14</v>
      </c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3.5" customHeight="1">
      <c r="A106" s="190" t="s">
        <v>21</v>
      </c>
      <c r="B106" s="192" cm="1">
        <f t="array" ref="B106">_xlfn.LET(
_xlpm._r,M8:M100,
_xlpm._p,IFERROR(_xlfn.XMATCH(TRUE,ISTEXT(_xlpm._r),0),ROWS(_xlpm._r)+1),
_xlpm._nums,_xlfn._xlws.FILTER(_xlpm._r,(_xlfn.SEQUENCE(ROWS(_xlpm._r))&lt;_xlpm._p)*ISNUMBER(_xlpm._r),""),
IFERROR(SUM(1/_xlpm._nums),0)
)</f>
        <v>19.5</v>
      </c>
      <c r="C106" s="3"/>
      <c r="D106" s="233"/>
      <c r="E106" s="233"/>
      <c r="F106" s="233"/>
      <c r="G106" s="233"/>
      <c r="H106" s="233"/>
      <c r="I106" s="233"/>
      <c r="J106" s="233"/>
      <c r="K106" s="233"/>
      <c r="L106" s="233"/>
      <c r="M106" s="233"/>
      <c r="N106" s="3"/>
      <c r="O106" s="3"/>
    </row>
    <row r="107" spans="1:15" ht="13.5" customHeight="1">
      <c r="A107" s="190" t="s">
        <v>22</v>
      </c>
      <c r="B107" s="192">
        <f>B106-B105</f>
        <v>5.5</v>
      </c>
      <c r="C107" s="316"/>
      <c r="D107" s="317"/>
      <c r="E107" s="317"/>
      <c r="F107" s="317"/>
      <c r="G107" s="317"/>
      <c r="H107" s="317"/>
      <c r="I107" s="317"/>
      <c r="J107" s="317"/>
      <c r="K107" s="317"/>
      <c r="L107" s="317"/>
      <c r="M107" s="317"/>
      <c r="N107" s="3"/>
      <c r="O107" s="3"/>
    </row>
    <row r="108" spans="1:15" ht="13.5" customHeight="1" thickBot="1">
      <c r="A108" s="193" t="s">
        <v>23</v>
      </c>
      <c r="B108" s="194">
        <f ca="1">MAX(0,-B107*(3+2.5*B95/B96))</f>
        <v>0</v>
      </c>
      <c r="C108" s="3"/>
      <c r="D108" s="317"/>
      <c r="E108" s="317"/>
      <c r="F108" s="317"/>
      <c r="G108" s="317"/>
      <c r="H108" s="317"/>
      <c r="I108" s="317"/>
      <c r="J108" s="317"/>
      <c r="K108" s="317"/>
      <c r="L108" s="317"/>
      <c r="M108" s="317"/>
      <c r="N108" s="3"/>
      <c r="O108" s="3"/>
    </row>
    <row r="109" spans="1:15" ht="13.5" customHeight="1" thickBot="1">
      <c r="A109" s="3"/>
      <c r="B109" s="3"/>
      <c r="C109" s="3"/>
      <c r="D109" s="317"/>
      <c r="E109" s="317"/>
      <c r="F109" s="317"/>
      <c r="G109" s="317"/>
      <c r="H109" s="317"/>
      <c r="I109" s="317"/>
      <c r="J109" s="317"/>
      <c r="K109" s="317"/>
      <c r="L109" s="317"/>
      <c r="M109" s="317"/>
      <c r="N109" s="3"/>
      <c r="O109" s="3"/>
    </row>
    <row r="110" spans="1:15" ht="15.75" customHeight="1" thickBot="1">
      <c r="A110" s="679" t="s">
        <v>60666</v>
      </c>
      <c r="B110" s="680"/>
      <c r="C110" s="3"/>
      <c r="D110" s="317"/>
      <c r="E110" s="317"/>
      <c r="F110" s="317"/>
      <c r="G110" s="317"/>
      <c r="H110" s="317"/>
      <c r="I110" s="317"/>
      <c r="J110" s="317"/>
      <c r="K110" s="317"/>
      <c r="L110" s="317"/>
      <c r="M110" s="317"/>
      <c r="N110" s="3"/>
      <c r="O110" s="3"/>
    </row>
    <row r="111" spans="1:15" ht="13.5" customHeight="1" thickBot="1">
      <c r="A111" s="3"/>
      <c r="B111" s="3"/>
      <c r="C111" s="3"/>
      <c r="D111" s="317"/>
      <c r="E111" s="317"/>
      <c r="F111" s="317"/>
      <c r="G111" s="317"/>
      <c r="H111" s="317"/>
      <c r="I111" s="317"/>
      <c r="J111" s="317"/>
      <c r="K111" s="317"/>
      <c r="L111" s="317"/>
      <c r="M111" s="317"/>
      <c r="N111" s="3"/>
      <c r="O111" s="3"/>
    </row>
    <row r="112" spans="1:15" ht="18.75" customHeight="1" thickBot="1">
      <c r="A112" s="199" t="s">
        <v>2098</v>
      </c>
      <c r="B112" s="195">
        <f ca="1">(3*B91) + (1*B97) + IF(B100=0, 0, 3.5 * (96 * B98) / B100) + IF(B101=0, 0, 3.5 * (24 * B99) / B101) + 2.5 * (B93 * B95) / B96 - B108</f>
        <v>216.06859589973982</v>
      </c>
      <c r="C112" s="317"/>
      <c r="D112" s="317"/>
      <c r="E112" s="317"/>
      <c r="F112" s="317"/>
      <c r="G112" s="317"/>
      <c r="H112" s="317"/>
      <c r="I112" s="317"/>
      <c r="J112" s="317"/>
      <c r="K112" s="317"/>
      <c r="L112" s="317"/>
      <c r="M112" s="317"/>
      <c r="N112" s="3"/>
      <c r="O112" s="3"/>
    </row>
    <row r="113" spans="1:15" ht="15" customHeight="1">
      <c r="A113" s="3"/>
      <c r="B113" s="3"/>
      <c r="C113" s="3"/>
      <c r="D113" s="318"/>
      <c r="E113" s="233"/>
      <c r="F113" s="318"/>
      <c r="G113" s="233"/>
      <c r="H113" s="318"/>
      <c r="I113" s="318"/>
      <c r="J113" s="233"/>
      <c r="K113" s="233"/>
      <c r="L113" s="233"/>
      <c r="M113" s="318"/>
      <c r="N113" s="3"/>
      <c r="O113" s="3"/>
    </row>
    <row r="114" spans="1:15" ht="15" customHeight="1">
      <c r="A114" s="3"/>
      <c r="B114" s="3"/>
      <c r="C114" s="3"/>
      <c r="D114" s="318"/>
      <c r="E114" s="318"/>
      <c r="F114" s="318"/>
      <c r="G114" s="233"/>
      <c r="H114" s="233"/>
      <c r="I114" s="318"/>
      <c r="J114" s="233"/>
      <c r="K114" s="233"/>
      <c r="L114" s="233"/>
      <c r="M114" s="318"/>
      <c r="N114" s="3"/>
      <c r="O114" s="3"/>
    </row>
    <row r="115" spans="1:15" ht="15" customHeight="1">
      <c r="A115" s="3"/>
      <c r="B115" s="3"/>
      <c r="C115" s="3"/>
      <c r="D115" s="233"/>
      <c r="E115" s="318"/>
      <c r="F115" s="318"/>
      <c r="G115" s="233"/>
      <c r="H115" s="233"/>
      <c r="I115" s="233"/>
      <c r="J115" s="233"/>
      <c r="K115" s="233"/>
      <c r="L115" s="233"/>
      <c r="M115" s="233"/>
      <c r="N115" s="3"/>
      <c r="O115" s="3"/>
    </row>
    <row r="116" spans="1:15" ht="15" customHeight="1">
      <c r="D116" s="243"/>
      <c r="E116" s="243"/>
      <c r="F116" s="243"/>
      <c r="G116" s="243"/>
      <c r="H116" s="243"/>
      <c r="I116" s="243"/>
      <c r="J116" s="243"/>
      <c r="K116" s="243"/>
      <c r="L116" s="243"/>
      <c r="M116" s="243"/>
    </row>
    <row r="117" spans="1:15" ht="15" customHeight="1">
      <c r="D117" s="243"/>
      <c r="E117" s="243"/>
      <c r="F117" s="243"/>
      <c r="G117" s="243"/>
      <c r="H117" s="243"/>
      <c r="I117" s="243"/>
      <c r="J117" s="243"/>
      <c r="K117" s="243"/>
      <c r="L117" s="243"/>
      <c r="M117" s="243"/>
    </row>
  </sheetData>
  <mergeCells count="17">
    <mergeCell ref="A46:B46"/>
    <mergeCell ref="A110:B110"/>
    <mergeCell ref="A41:B41"/>
    <mergeCell ref="A42:B42"/>
    <mergeCell ref="A43:B43"/>
    <mergeCell ref="A44:B44"/>
    <mergeCell ref="A45:B45"/>
    <mergeCell ref="A40:B40"/>
    <mergeCell ref="A1:E1"/>
    <mergeCell ref="H1:N3"/>
    <mergeCell ref="A2:E2"/>
    <mergeCell ref="A3:E3"/>
    <mergeCell ref="B5:E6"/>
    <mergeCell ref="H5:N5"/>
    <mergeCell ref="H6:N6"/>
    <mergeCell ref="A38:B38"/>
    <mergeCell ref="A39:B39"/>
  </mergeCells>
  <conditionalFormatting sqref="M38:M45">
    <cfRule type="expression" dxfId="65" priority="2">
      <formula>$I38="P"</formula>
    </cfRule>
  </conditionalFormatting>
  <conditionalFormatting sqref="N38:N45">
    <cfRule type="expression" dxfId="64" priority="1">
      <formula>$I38="C"</formula>
    </cfRule>
  </conditionalFormatting>
  <dataValidations disablePrompts="1" count="1">
    <dataValidation type="decimal" allowBlank="1" showInputMessage="1" showErrorMessage="1" prompt="O ano deve ser no mínimo até 10 anos atrás e no máximo até o ano passado." sqref="K45" xr:uid="{612FBE0C-0454-4EA7-A734-114667F6AAA9}">
      <formula1>YEAR(NOW())-10</formula1>
      <formula2>YEAR(NOW())-1</formula2>
    </dataValidation>
  </dataValidations>
  <pageMargins left="0.511811024" right="0.511811024" top="0.78740157499999996" bottom="0.78740157499999996" header="0" footer="0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6 5 8 3 6 c 2 1 - 2 2 6 d - 4 c c 3 - 8 e 9 e - 8 b 9 5 4 a 1 4 7 c 6 8 "   x m l n s = " h t t p : / / s c h e m a s . m i c r o s o f t . c o m / D a t a M a s h u p " > A A A A A B Q D A A B Q S w M E F A A C A A g A t r 7 t W B U D z o + k A A A A 9 g A A A B I A H A B D b 2 5 m a W c v U G F j a 2 F n Z S 5 4 b W w g o h g A K K A U A A A A A A A A A A A A A A A A A A A A A A A A A A A A h Y 9 B D o I w F E S v Q r q n L S V G Q z 4 l h q 0 k J i b G b V M q N E I x t F j u 5 s I j e Q U x i r p z O W / e Y u Z + v U E 2 t k 1 w U b 3 V n U l R h C k K l J F d q U 2 V o s E d w x X K O G y F P I l K B Z N s b D L a M k W 1 c + e E E O 8 9 9 j H u + o o w S i N y K D Y 7 W a t W o I + s / 8 u h N t Y J I x X i s H + N 4 Q x H M c U L t s Q U y A y h 0 O Y r s G n v s / 2 B k A + N G 3 r F l Q n z N Z A 5 A n l / 4 A 9 Q S w M E F A A C A A g A t r 7 t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L a + 7 V g o i k e 4 D g A A A B E A A A A T A B w A R m 9 y b X V s Y X M v U 2 V j d G l v b j E u b S C i G A A o o B Q A A A A A A A A A A A A A A A A A A A A A A A A A A A A r T k 0 u y c z P U w i G 0 I b W A F B L A Q I t A B Q A A g A I A L a + 7 V g V A 8 6 P p A A A A P Y A A A A S A A A A A A A A A A A A A A A A A A A A A A B D b 2 5 m a W c v U G F j a 2 F n Z S 5 4 b W x Q S w E C L Q A U A A I A C A C 2 v u 1 Y D 8 r p q 6 Q A A A D p A A A A E w A A A A A A A A A A A A A A A A D w A A A A W 0 N v b n R l b n R f V H l w Z X N d L n h t b F B L A Q I t A B Q A A g A I A L a + 7 V g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9 5 k p r o u R H R a g F Z N W k J l j F A A A A A A I A A A A A A B B m A A A A A Q A A I A A A A O X 6 + I B 2 l e Z V s 3 i E b y D j 9 + n t K z c p t 1 E V H e k + j T 2 n 2 L z 3 A A A A A A 6 A A A A A A g A A I A A A A L x O w f V E / r Z i 0 v H S f d f c G x A C s u K l v l N 4 s U Z f N t j I J z c 5 U A A A A P j f e N p 9 s K i O X b 8 l c P E 1 A 8 G K H z H 9 z j s 0 k F p I C o H N T 6 v j c V A V 0 6 q Z F C n j u o 7 k w h e F S z G P 9 p l G Z a z s U t j c e y y m q x x P Q U G c O x q g Z 3 P 9 j d G y f C X C Q A A A A H X R a A 8 m F 3 z C W M b O 1 o L 5 X F 3 B e J 7 2 p 0 P 9 A 3 2 m I W d S v 1 R D L v e e E 0 w v o r H C A 0 z / k 3 t O Y 7 j Y n o 8 q J K 2 4 V B 0 n 8 y 8 m M Z 4 = < / D a t a M a s h u p > 
</file>

<file path=customXml/itemProps1.xml><?xml version="1.0" encoding="utf-8"?>
<ds:datastoreItem xmlns:ds="http://schemas.openxmlformats.org/officeDocument/2006/customXml" ds:itemID="{1A817429-414E-4149-99CF-F8193916AB1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42</vt:i4>
      </vt:variant>
    </vt:vector>
  </HeadingPairs>
  <TitlesOfParts>
    <vt:vector size="42" baseType="lpstr">
      <vt:lpstr>Bárbara</vt:lpstr>
      <vt:lpstr>Cezar</vt:lpstr>
      <vt:lpstr>Clarissa</vt:lpstr>
      <vt:lpstr>Davi</vt:lpstr>
      <vt:lpstr>Edson</vt:lpstr>
      <vt:lpstr>Érico</vt:lpstr>
      <vt:lpstr>Ernesto</vt:lpstr>
      <vt:lpstr>Fábio</vt:lpstr>
      <vt:lpstr>Gilson</vt:lpstr>
      <vt:lpstr>Guilherme</vt:lpstr>
      <vt:lpstr>Helio</vt:lpstr>
      <vt:lpstr>Ionara D.</vt:lpstr>
      <vt:lpstr>Ionara P.</vt:lpstr>
      <vt:lpstr>Leandro</vt:lpstr>
      <vt:lpstr>Luciano</vt:lpstr>
      <vt:lpstr>Marcelo</vt:lpstr>
      <vt:lpstr>Marcos</vt:lpstr>
      <vt:lpstr>Marcos V.</vt:lpstr>
      <vt:lpstr>Nilo</vt:lpstr>
      <vt:lpstr>Oscar</vt:lpstr>
      <vt:lpstr>Osmar</vt:lpstr>
      <vt:lpstr>Paola</vt:lpstr>
      <vt:lpstr>Renato</vt:lpstr>
      <vt:lpstr>Ricardo</vt:lpstr>
      <vt:lpstr>Roberta</vt:lpstr>
      <vt:lpstr>Rochele</vt:lpstr>
      <vt:lpstr>Valderi</vt:lpstr>
      <vt:lpstr>Jussiane</vt:lpstr>
      <vt:lpstr>Vânia</vt:lpstr>
      <vt:lpstr>Alan</vt:lpstr>
      <vt:lpstr>Carolina</vt:lpstr>
      <vt:lpstr>Caroline</vt:lpstr>
      <vt:lpstr>Carla</vt:lpstr>
      <vt:lpstr>Darliana</vt:lpstr>
      <vt:lpstr>Filipe</vt:lpstr>
      <vt:lpstr>Paulo</vt:lpstr>
      <vt:lpstr>Simone</vt:lpstr>
      <vt:lpstr>Paulo Ricardo</vt:lpstr>
      <vt:lpstr>Daiani</vt:lpstr>
      <vt:lpstr>Piquini</vt:lpstr>
      <vt:lpstr>Ranking</vt:lpstr>
      <vt:lpstr>JCR 2026 (JIF 25)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salbego</dc:creator>
  <cp:lastModifiedBy>paulo salbego</cp:lastModifiedBy>
  <dcterms:created xsi:type="dcterms:W3CDTF">2004-11-25T12:12:30Z</dcterms:created>
  <dcterms:modified xsi:type="dcterms:W3CDTF">2026-08-11T15:32:17Z</dcterms:modified>
</cp:coreProperties>
</file>